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ЭтаКнига" hidePivotFieldList="1"/>
  <bookViews>
    <workbookView xWindow="-195" yWindow="4185" windowWidth="16665" windowHeight="7425"/>
  </bookViews>
  <sheets>
    <sheet name="Фил. сеть" sheetId="1" r:id="rId1"/>
    <sheet name="РЕОРГ 2008" sheetId="5" r:id="rId2"/>
    <sheet name="РЕОРГ 01.08.2009" sheetId="6" r:id="rId3"/>
    <sheet name="РЕОРГ 01.10.2009" sheetId="7" r:id="rId4"/>
    <sheet name="РЕОРГ 01.05.2010" sheetId="8" r:id="rId5"/>
    <sheet name="РЕОРГ 01.08.2010" sheetId="9" r:id="rId6"/>
    <sheet name="Лист2" sheetId="2" state="hidden" r:id="rId7"/>
    <sheet name="Лист3" sheetId="3" state="hidden" r:id="rId8"/>
    <sheet name="XLR_NoRangeSheet" sheetId="4" state="veryHidden" r:id="rId9"/>
  </sheets>
  <externalReferences>
    <externalReference r:id="rId10"/>
  </externalReferences>
  <definedNames>
    <definedName name="_xlnm._FilterDatabase" localSheetId="6" hidden="1">[1]Лист2!$A$2:$BI$2336</definedName>
    <definedName name="_xlnm._FilterDatabase" localSheetId="4" hidden="1">'РЕОРГ 01.05.2010'!$A$2:$G$45</definedName>
    <definedName name="_xlnm._FilterDatabase" localSheetId="5" hidden="1">'РЕОРГ 01.08.2010'!$A$2:$G$135</definedName>
    <definedName name="_xlnm._FilterDatabase" localSheetId="1" hidden="1">'РЕОРГ 2008'!$A$2:$J$291</definedName>
    <definedName name="_xlnm._FilterDatabase" localSheetId="0" hidden="1">'Фил. сеть'!$A$3:$CK$2208</definedName>
    <definedName name="DETAIL">'Фил. сеть'!$C$4:$L$2191</definedName>
    <definedName name="DETAIL_IZM">#REF!</definedName>
    <definedName name="XLR_ERRNAMESTR" hidden="1">XLR_NoRangeSheet!$B$5</definedName>
    <definedName name="XLR_VERSION" hidden="1">XLR_NoRangeSheet!$A$5</definedName>
    <definedName name="XLRPARAMS_IDEPARTID" hidden="1">XLR_NoRangeSheet!$B$6</definedName>
    <definedName name="XLRPARAMS_ISOURCE_ID" hidden="1">XLR_NoRangeSheet!$C$6</definedName>
    <definedName name="XLRPARAMS_PCHANGEDDATE" hidden="1">XLR_NoRangeSheet!$E$6</definedName>
    <definedName name="XLRPARAMS_PDATE" hidden="1">XLR_NoRangeSheet!$D$6</definedName>
  </definedNames>
  <calcPr calcId="125725"/>
</workbook>
</file>

<file path=xl/calcChain.xml><?xml version="1.0" encoding="utf-8"?>
<calcChain xmlns="http://schemas.openxmlformats.org/spreadsheetml/2006/main">
  <c r="P216" i="1"/>
  <c r="P215"/>
  <c r="A2208"/>
  <c r="Q2188" l="1"/>
  <c r="Q2200"/>
  <c r="AS2195"/>
  <c r="AS2199"/>
  <c r="AS2194"/>
  <c r="AS2196"/>
  <c r="Q2202"/>
  <c r="Q2205"/>
  <c r="Q2206"/>
  <c r="W2206" s="1"/>
  <c r="AS2207"/>
  <c r="AS4"/>
  <c r="AW2186"/>
  <c r="BB2186"/>
  <c r="BG2186"/>
  <c r="BL2186"/>
  <c r="BQ2186"/>
  <c r="AW2187"/>
  <c r="BB2187"/>
  <c r="BG2187"/>
  <c r="BL2187"/>
  <c r="BQ2187"/>
  <c r="AW2188"/>
  <c r="BB2188"/>
  <c r="BG2188"/>
  <c r="BL2188"/>
  <c r="BQ2188"/>
  <c r="AW2189"/>
  <c r="BB2189"/>
  <c r="BG2189"/>
  <c r="BL2189"/>
  <c r="BQ2189"/>
  <c r="AW2190"/>
  <c r="BB2190"/>
  <c r="BG2190"/>
  <c r="BL2190"/>
  <c r="BQ2190"/>
  <c r="AW2191"/>
  <c r="BB2191"/>
  <c r="BG2191"/>
  <c r="BL2191"/>
  <c r="BQ2191"/>
  <c r="AW2192"/>
  <c r="BB2192"/>
  <c r="BG2192"/>
  <c r="BL2192"/>
  <c r="BQ2192"/>
  <c r="AW2193"/>
  <c r="BB2193"/>
  <c r="BG2193"/>
  <c r="BL2193"/>
  <c r="BQ2193"/>
  <c r="AW2194"/>
  <c r="BB2194"/>
  <c r="BG2194"/>
  <c r="BL2194"/>
  <c r="BQ2194"/>
  <c r="AW2195"/>
  <c r="BB2195"/>
  <c r="BG2195"/>
  <c r="BL2195"/>
  <c r="BQ2195"/>
  <c r="AW2196"/>
  <c r="BB2196"/>
  <c r="BG2196"/>
  <c r="BL2196"/>
  <c r="BQ2196"/>
  <c r="AW2197"/>
  <c r="BB2197"/>
  <c r="BG2197"/>
  <c r="BL2197"/>
  <c r="BQ2197"/>
  <c r="AW2198"/>
  <c r="BB2198"/>
  <c r="BG2198"/>
  <c r="BL2198"/>
  <c r="BQ2198"/>
  <c r="AW2199"/>
  <c r="BB2199"/>
  <c r="BG2199"/>
  <c r="BL2199"/>
  <c r="BQ2199"/>
  <c r="AW2200"/>
  <c r="BB2200"/>
  <c r="BG2200"/>
  <c r="BL2200"/>
  <c r="BQ2200"/>
  <c r="AW2201"/>
  <c r="BB2201"/>
  <c r="BG2201"/>
  <c r="BL2201"/>
  <c r="BQ2201"/>
  <c r="AW2202"/>
  <c r="BB2202"/>
  <c r="BG2202"/>
  <c r="BL2202"/>
  <c r="BQ2202"/>
  <c r="AW2203"/>
  <c r="BB2203"/>
  <c r="BG2203"/>
  <c r="BL2203"/>
  <c r="BQ2203"/>
  <c r="AW2204"/>
  <c r="BB2204"/>
  <c r="BG2204"/>
  <c r="BL2204"/>
  <c r="BQ2204"/>
  <c r="AW2205"/>
  <c r="BB2205"/>
  <c r="BG2205"/>
  <c r="BL2205"/>
  <c r="BQ2205"/>
  <c r="AW2206"/>
  <c r="BB2206"/>
  <c r="BG2206"/>
  <c r="BL2206"/>
  <c r="BQ2206"/>
  <c r="AW2207"/>
  <c r="BB2207"/>
  <c r="BG2207"/>
  <c r="BL2207"/>
  <c r="BQ2207"/>
  <c r="Q2189"/>
  <c r="R2189" s="1"/>
  <c r="S2189" s="1"/>
  <c r="T2189" s="1"/>
  <c r="U2189" s="1"/>
  <c r="V2189" s="1"/>
  <c r="AS2192"/>
  <c r="AS2193"/>
  <c r="Q2193"/>
  <c r="R2193" s="1"/>
  <c r="S2193" s="1"/>
  <c r="T2193" s="1"/>
  <c r="Q2194"/>
  <c r="Q2195"/>
  <c r="AS2197"/>
  <c r="Q2197"/>
  <c r="R2197" s="1"/>
  <c r="S2197" s="1"/>
  <c r="T2197" s="1"/>
  <c r="Q2198"/>
  <c r="R2198" s="1"/>
  <c r="S2198" s="1"/>
  <c r="T2198" s="1"/>
  <c r="AS2201"/>
  <c r="A2202"/>
  <c r="A2203"/>
  <c r="A2204"/>
  <c r="A2205"/>
  <c r="A2206"/>
  <c r="A2207"/>
  <c r="A2188"/>
  <c r="A2189"/>
  <c r="A2190"/>
  <c r="A2191"/>
  <c r="A2192"/>
  <c r="A2193"/>
  <c r="A2194"/>
  <c r="A2195"/>
  <c r="A2196"/>
  <c r="A2197"/>
  <c r="A2198"/>
  <c r="A2199"/>
  <c r="A2200"/>
  <c r="A2201"/>
  <c r="Q2186"/>
  <c r="R2186" s="1"/>
  <c r="Q2187"/>
  <c r="R2187" s="1"/>
  <c r="S2187" s="1"/>
  <c r="T2187" s="1"/>
  <c r="U2187" s="1"/>
  <c r="V2187" s="1"/>
  <c r="AS2186"/>
  <c r="A2187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BO199" s="1"/>
  <c r="BP199" s="1"/>
  <c r="BR199" s="1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BO1020" s="1"/>
  <c r="BP1020" s="1"/>
  <c r="BR1020" s="1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S6"/>
  <c r="AS7"/>
  <c r="AS8"/>
  <c r="AS9"/>
  <c r="AQ10"/>
  <c r="AQ11"/>
  <c r="AS11"/>
  <c r="AS12"/>
  <c r="AS13"/>
  <c r="AQ15"/>
  <c r="AS15"/>
  <c r="AS17"/>
  <c r="AS18"/>
  <c r="AS19"/>
  <c r="AS23"/>
  <c r="AS26"/>
  <c r="AS27"/>
  <c r="AS28"/>
  <c r="AS29"/>
  <c r="AS31"/>
  <c r="AQ37"/>
  <c r="AS37"/>
  <c r="AS39"/>
  <c r="AS40"/>
  <c r="AS41"/>
  <c r="AS43"/>
  <c r="AS44"/>
  <c r="AS45"/>
  <c r="AQ46"/>
  <c r="AS46"/>
  <c r="AQ47"/>
  <c r="AS47"/>
  <c r="AS48"/>
  <c r="AQ49"/>
  <c r="AS49"/>
  <c r="AS51"/>
  <c r="AS52"/>
  <c r="AS53"/>
  <c r="AQ55"/>
  <c r="AS55"/>
  <c r="AS56"/>
  <c r="AS57"/>
  <c r="AQ59"/>
  <c r="AS59"/>
  <c r="AQ62"/>
  <c r="AS62"/>
  <c r="AS63"/>
  <c r="AS65"/>
  <c r="AS66"/>
  <c r="AS71"/>
  <c r="AS73"/>
  <c r="AS74"/>
  <c r="AS75"/>
  <c r="AS76"/>
  <c r="AS78"/>
  <c r="AS79"/>
  <c r="AS80"/>
  <c r="AS84"/>
  <c r="AS89"/>
  <c r="AS90"/>
  <c r="AS91"/>
  <c r="AS92"/>
  <c r="AS93"/>
  <c r="AS94"/>
  <c r="AS96"/>
  <c r="AS97"/>
  <c r="AS98"/>
  <c r="AS99"/>
  <c r="AS100"/>
  <c r="AS102"/>
  <c r="AS103"/>
  <c r="AS104"/>
  <c r="AS105"/>
  <c r="AS106"/>
  <c r="AS107"/>
  <c r="AS108"/>
  <c r="AS111"/>
  <c r="AS113"/>
  <c r="AS116"/>
  <c r="AQ117"/>
  <c r="AS118"/>
  <c r="AQ119"/>
  <c r="AS119"/>
  <c r="AS120"/>
  <c r="AS121"/>
  <c r="AS122"/>
  <c r="AS128"/>
  <c r="W131"/>
  <c r="AQ131"/>
  <c r="AS131"/>
  <c r="AS132"/>
  <c r="AS133"/>
  <c r="AS134"/>
  <c r="AS135"/>
  <c r="W136"/>
  <c r="AS136"/>
  <c r="AS137"/>
  <c r="AS138"/>
  <c r="AS139"/>
  <c r="AS140"/>
  <c r="AS141"/>
  <c r="W143"/>
  <c r="AS143"/>
  <c r="AS144"/>
  <c r="AS146"/>
  <c r="AS147"/>
  <c r="W150"/>
  <c r="AS150"/>
  <c r="AS151"/>
  <c r="W153"/>
  <c r="AQ154"/>
  <c r="W155"/>
  <c r="W157"/>
  <c r="AQ157"/>
  <c r="AS157"/>
  <c r="W158"/>
  <c r="AQ158"/>
  <c r="AS159"/>
  <c r="AS160"/>
  <c r="AS161"/>
  <c r="AS162"/>
  <c r="AS163"/>
  <c r="AS164"/>
  <c r="AS165"/>
  <c r="AS166"/>
  <c r="AS167"/>
  <c r="W168"/>
  <c r="AS168"/>
  <c r="AS171"/>
  <c r="AS172"/>
  <c r="AS173"/>
  <c r="AS174"/>
  <c r="AS175"/>
  <c r="AS176"/>
  <c r="AS177"/>
  <c r="AS178"/>
  <c r="AS181"/>
  <c r="AS182"/>
  <c r="AS183"/>
  <c r="AS184"/>
  <c r="AS185"/>
  <c r="AS187"/>
  <c r="AS188"/>
  <c r="W189"/>
  <c r="AS191"/>
  <c r="AS192"/>
  <c r="AS193"/>
  <c r="AS194"/>
  <c r="AS195"/>
  <c r="AS196"/>
  <c r="AS197"/>
  <c r="AS198"/>
  <c r="AS200"/>
  <c r="AQ201"/>
  <c r="AS202"/>
  <c r="AS203"/>
  <c r="AS204"/>
  <c r="AQ205"/>
  <c r="AS205"/>
  <c r="AS206"/>
  <c r="AS207"/>
  <c r="AS208"/>
  <c r="AS209"/>
  <c r="AS210"/>
  <c r="AQ211"/>
  <c r="AS211"/>
  <c r="AS212"/>
  <c r="AS213"/>
  <c r="AS214"/>
  <c r="AS215"/>
  <c r="AS222"/>
  <c r="AS229"/>
  <c r="AS230"/>
  <c r="AS235"/>
  <c r="AS237"/>
  <c r="AS238"/>
  <c r="AS239"/>
  <c r="AS240"/>
  <c r="W241"/>
  <c r="AS242"/>
  <c r="W243"/>
  <c r="AS243"/>
  <c r="W245"/>
  <c r="AS245"/>
  <c r="AQ246"/>
  <c r="AS246"/>
  <c r="AS247"/>
  <c r="W248"/>
  <c r="AS248"/>
  <c r="W249"/>
  <c r="AS249"/>
  <c r="AS250"/>
  <c r="AS258"/>
  <c r="AS259"/>
  <c r="AQ260"/>
  <c r="AS261"/>
  <c r="AS264"/>
  <c r="AS265"/>
  <c r="AS266"/>
  <c r="AM267"/>
  <c r="AS267"/>
  <c r="AS268"/>
  <c r="W269"/>
  <c r="AQ270"/>
  <c r="AS270"/>
  <c r="AS271"/>
  <c r="AS272"/>
  <c r="AS273"/>
  <c r="AS274"/>
  <c r="AS276"/>
  <c r="AS277"/>
  <c r="AS278"/>
  <c r="W279"/>
  <c r="AS279"/>
  <c r="AS280"/>
  <c r="AS281"/>
  <c r="AS282"/>
  <c r="AS283"/>
  <c r="AS284"/>
  <c r="AS285"/>
  <c r="AS286"/>
  <c r="AS287"/>
  <c r="AS288"/>
  <c r="AS290"/>
  <c r="AS291"/>
  <c r="AS298"/>
  <c r="AS299"/>
  <c r="AS302"/>
  <c r="AS303"/>
  <c r="AS311"/>
  <c r="AS313"/>
  <c r="AS317"/>
  <c r="AS322"/>
  <c r="AS326"/>
  <c r="AS327"/>
  <c r="AS328"/>
  <c r="AS329"/>
  <c r="AS332"/>
  <c r="AS333"/>
  <c r="AS335"/>
  <c r="AQ336"/>
  <c r="AS336"/>
  <c r="AQ337"/>
  <c r="AS337"/>
  <c r="AQ339"/>
  <c r="AS339"/>
  <c r="AS340"/>
  <c r="AS341"/>
  <c r="AQ342"/>
  <c r="AS342"/>
  <c r="AS343"/>
  <c r="AS348"/>
  <c r="AS349"/>
  <c r="AQ350"/>
  <c r="AS350"/>
  <c r="AS353"/>
  <c r="AS355"/>
  <c r="AS358"/>
  <c r="AS359"/>
  <c r="AS361"/>
  <c r="AS363"/>
  <c r="AS364"/>
  <c r="AS371"/>
  <c r="AS372"/>
  <c r="AS373"/>
  <c r="AS374"/>
  <c r="AS375"/>
  <c r="AS376"/>
  <c r="AS377"/>
  <c r="AS379"/>
  <c r="AM381"/>
  <c r="AQ381"/>
  <c r="AS381"/>
  <c r="AQ383"/>
  <c r="AS384"/>
  <c r="AS386"/>
  <c r="AS388"/>
  <c r="AS390"/>
  <c r="AA391"/>
  <c r="AS391"/>
  <c r="AQ392"/>
  <c r="AQ393"/>
  <c r="AS393"/>
  <c r="AQ394"/>
  <c r="AS394"/>
  <c r="AQ395"/>
  <c r="AS395"/>
  <c r="AQ396"/>
  <c r="AS396"/>
  <c r="AS397"/>
  <c r="AQ398"/>
  <c r="AS398"/>
  <c r="AS399"/>
  <c r="AS400"/>
  <c r="AS401"/>
  <c r="AS402"/>
  <c r="AS403"/>
  <c r="AS404"/>
  <c r="AQ405"/>
  <c r="AS405"/>
  <c r="AQ406"/>
  <c r="AS406"/>
  <c r="AS407"/>
  <c r="AS409"/>
  <c r="AS410"/>
  <c r="AS413"/>
  <c r="AS414"/>
  <c r="AS416"/>
  <c r="AS417"/>
  <c r="AS418"/>
  <c r="AQ419"/>
  <c r="AS419"/>
  <c r="AS420"/>
  <c r="AM421"/>
  <c r="AQ421"/>
  <c r="AS421"/>
  <c r="AQ422"/>
  <c r="AS422"/>
  <c r="AM423"/>
  <c r="AQ423"/>
  <c r="AS423"/>
  <c r="AS424"/>
  <c r="AS426"/>
  <c r="AS427"/>
  <c r="AQ428"/>
  <c r="AS428"/>
  <c r="AS429"/>
  <c r="W430"/>
  <c r="AS430"/>
  <c r="AS431"/>
  <c r="AS432"/>
  <c r="AQ433"/>
  <c r="AS433"/>
  <c r="AQ434"/>
  <c r="AS434"/>
  <c r="AQ435"/>
  <c r="AS435"/>
  <c r="AS436"/>
  <c r="AQ437"/>
  <c r="AS437"/>
  <c r="AM438"/>
  <c r="AQ438"/>
  <c r="AS438"/>
  <c r="AS439"/>
  <c r="AQ440"/>
  <c r="AS440"/>
  <c r="AM441"/>
  <c r="AQ441"/>
  <c r="AS441"/>
  <c r="AQ442"/>
  <c r="AS442"/>
  <c r="AQ443"/>
  <c r="AS443"/>
  <c r="AQ444"/>
  <c r="AS444"/>
  <c r="AS445"/>
  <c r="AS446"/>
  <c r="AS447"/>
  <c r="AS450"/>
  <c r="AS451"/>
  <c r="AS453"/>
  <c r="AS454"/>
  <c r="AS455"/>
  <c r="AS456"/>
  <c r="AS459"/>
  <c r="AQ460"/>
  <c r="AS460"/>
  <c r="AQ461"/>
  <c r="AS461"/>
  <c r="AS462"/>
  <c r="AQ463"/>
  <c r="AS463"/>
  <c r="AQ465"/>
  <c r="AS465"/>
  <c r="AQ466"/>
  <c r="AS466"/>
  <c r="AQ467"/>
  <c r="AS467"/>
  <c r="AQ468"/>
  <c r="AS468"/>
  <c r="AQ469"/>
  <c r="AS469"/>
  <c r="AS470"/>
  <c r="AQ471"/>
  <c r="AS471"/>
  <c r="AS472"/>
  <c r="AQ473"/>
  <c r="AS473"/>
  <c r="AQ474"/>
  <c r="AS474"/>
  <c r="AQ475"/>
  <c r="AS475"/>
  <c r="AQ476"/>
  <c r="AS476"/>
  <c r="AS477"/>
  <c r="AQ478"/>
  <c r="AS478"/>
  <c r="AQ479"/>
  <c r="AS479"/>
  <c r="AQ480"/>
  <c r="AS480"/>
  <c r="AQ481"/>
  <c r="AS481"/>
  <c r="AQ482"/>
  <c r="AS482"/>
  <c r="AQ483"/>
  <c r="AS483"/>
  <c r="AS484"/>
  <c r="AS485"/>
  <c r="AS486"/>
  <c r="AQ488"/>
  <c r="AQ489"/>
  <c r="AQ490"/>
  <c r="AQ491"/>
  <c r="AS492"/>
  <c r="AS493"/>
  <c r="AQ494"/>
  <c r="AQ495"/>
  <c r="AS495"/>
  <c r="AQ496"/>
  <c r="AS496"/>
  <c r="AS497"/>
  <c r="AS498"/>
  <c r="AQ499"/>
  <c r="AS499"/>
  <c r="AS500"/>
  <c r="AQ501"/>
  <c r="AS501"/>
  <c r="AS502"/>
  <c r="W503"/>
  <c r="AQ503"/>
  <c r="AS503"/>
  <c r="W504"/>
  <c r="AQ504"/>
  <c r="AS504"/>
  <c r="AQ505"/>
  <c r="AS505"/>
  <c r="W506"/>
  <c r="AS506"/>
  <c r="W507"/>
  <c r="AQ507"/>
  <c r="AS507"/>
  <c r="W508"/>
  <c r="AS508"/>
  <c r="AS509"/>
  <c r="AS510"/>
  <c r="AQ511"/>
  <c r="AS511"/>
  <c r="AQ512"/>
  <c r="AS512"/>
  <c r="W513"/>
  <c r="AS513"/>
  <c r="AS514"/>
  <c r="AS515"/>
  <c r="W516"/>
  <c r="AQ516"/>
  <c r="AS516"/>
  <c r="W517"/>
  <c r="AQ517"/>
  <c r="AS517"/>
  <c r="AS518"/>
  <c r="AQ519"/>
  <c r="AS519"/>
  <c r="W520"/>
  <c r="AS520"/>
  <c r="W521"/>
  <c r="AS521"/>
  <c r="AS522"/>
  <c r="W523"/>
  <c r="AQ523"/>
  <c r="AS523"/>
  <c r="W524"/>
  <c r="AQ524"/>
  <c r="AS524"/>
  <c r="AQ525"/>
  <c r="AS525"/>
  <c r="AS526"/>
  <c r="AQ527"/>
  <c r="AS527"/>
  <c r="AQ530"/>
  <c r="AQ531"/>
  <c r="AQ534"/>
  <c r="AS536"/>
  <c r="AQ537"/>
  <c r="W538"/>
  <c r="AS538"/>
  <c r="AS539"/>
  <c r="AS541"/>
  <c r="AS542"/>
  <c r="AS543"/>
  <c r="AS544"/>
  <c r="AS545"/>
  <c r="AQ546"/>
  <c r="AQ547"/>
  <c r="AS548"/>
  <c r="AQ549"/>
  <c r="AQ550"/>
  <c r="AQ552"/>
  <c r="AQ553"/>
  <c r="AS554"/>
  <c r="AS555"/>
  <c r="AS558"/>
  <c r="AS559"/>
  <c r="AS560"/>
  <c r="AS561"/>
  <c r="AS565"/>
  <c r="AS566"/>
  <c r="AS567"/>
  <c r="AQ571"/>
  <c r="AQ573"/>
  <c r="AS574"/>
  <c r="AS576"/>
  <c r="AQ577"/>
  <c r="AS577"/>
  <c r="AS578"/>
  <c r="AS579"/>
  <c r="AS580"/>
  <c r="AQ581"/>
  <c r="AS581"/>
  <c r="AS582"/>
  <c r="AS583"/>
  <c r="AQ584"/>
  <c r="AS585"/>
  <c r="AS586"/>
  <c r="AQ588"/>
  <c r="AS588"/>
  <c r="AS589"/>
  <c r="AS592"/>
  <c r="AS598"/>
  <c r="AS602"/>
  <c r="AS604"/>
  <c r="AS605"/>
  <c r="AS610"/>
  <c r="AS615"/>
  <c r="AS617"/>
  <c r="AS618"/>
  <c r="AS619"/>
  <c r="AS620"/>
  <c r="AS621"/>
  <c r="AS623"/>
  <c r="AS624"/>
  <c r="AS625"/>
  <c r="AS626"/>
  <c r="AS637"/>
  <c r="AS639"/>
  <c r="AS640"/>
  <c r="AS641"/>
  <c r="AS642"/>
  <c r="AS643"/>
  <c r="AS645"/>
  <c r="AS646"/>
  <c r="AS647"/>
  <c r="AS648"/>
  <c r="AS651"/>
  <c r="AS655"/>
  <c r="AS656"/>
  <c r="AS657"/>
  <c r="AS660"/>
  <c r="AS661"/>
  <c r="AS662"/>
  <c r="AS668"/>
  <c r="AS669"/>
  <c r="AS676"/>
  <c r="AS677"/>
  <c r="AS678"/>
  <c r="AS681"/>
  <c r="AS690"/>
  <c r="AS693"/>
  <c r="AS694"/>
  <c r="AS696"/>
  <c r="AS697"/>
  <c r="AS700"/>
  <c r="AS702"/>
  <c r="AS704"/>
  <c r="AS713"/>
  <c r="AS714"/>
  <c r="AS715"/>
  <c r="AS718"/>
  <c r="AS720"/>
  <c r="AS726"/>
  <c r="AQ727"/>
  <c r="AS727"/>
  <c r="AS730"/>
  <c r="AS732"/>
  <c r="AS734"/>
  <c r="AS739"/>
  <c r="AS740"/>
  <c r="AS741"/>
  <c r="AS742"/>
  <c r="AS743"/>
  <c r="AS744"/>
  <c r="AS750"/>
  <c r="AS751"/>
  <c r="AS752"/>
  <c r="AS753"/>
  <c r="AS754"/>
  <c r="AS755"/>
  <c r="AS759"/>
  <c r="AS760"/>
  <c r="AS763"/>
  <c r="AS770"/>
  <c r="AS771"/>
  <c r="AS772"/>
  <c r="AS776"/>
  <c r="AS777"/>
  <c r="AS779"/>
  <c r="AS780"/>
  <c r="AS781"/>
  <c r="AS782"/>
  <c r="AS783"/>
  <c r="AS784"/>
  <c r="AQ785"/>
  <c r="AS785"/>
  <c r="AQ786"/>
  <c r="AQ788"/>
  <c r="AS789"/>
  <c r="AQ790"/>
  <c r="AS791"/>
  <c r="AS792"/>
  <c r="AQ793"/>
  <c r="AS795"/>
  <c r="AS796"/>
  <c r="AS797"/>
  <c r="AS798"/>
  <c r="AS799"/>
  <c r="AS800"/>
  <c r="AS801"/>
  <c r="W802"/>
  <c r="AS802"/>
  <c r="AS803"/>
  <c r="AS804"/>
  <c r="AS809"/>
  <c r="AS810"/>
  <c r="AS811"/>
  <c r="AS812"/>
  <c r="AS813"/>
  <c r="AS814"/>
  <c r="AS816"/>
  <c r="AS817"/>
  <c r="AS818"/>
  <c r="AS819"/>
  <c r="AS820"/>
  <c r="AS821"/>
  <c r="AS824"/>
  <c r="AS827"/>
  <c r="AS829"/>
  <c r="AS832"/>
  <c r="AS833"/>
  <c r="AS834"/>
  <c r="AS835"/>
  <c r="AS836"/>
  <c r="AS837"/>
  <c r="AS838"/>
  <c r="AS839"/>
  <c r="AS840"/>
  <c r="AS843"/>
  <c r="AS844"/>
  <c r="AS847"/>
  <c r="AS848"/>
  <c r="AS851"/>
  <c r="AS853"/>
  <c r="AS861"/>
  <c r="AS866"/>
  <c r="AS867"/>
  <c r="AS869"/>
  <c r="AS871"/>
  <c r="AS872"/>
  <c r="AS873"/>
  <c r="AS874"/>
  <c r="AS875"/>
  <c r="AS876"/>
  <c r="AS880"/>
  <c r="AS881"/>
  <c r="AS882"/>
  <c r="AS884"/>
  <c r="AS885"/>
  <c r="AS886"/>
  <c r="AS887"/>
  <c r="AS888"/>
  <c r="AS889"/>
  <c r="AS890"/>
  <c r="AS891"/>
  <c r="AS892"/>
  <c r="AS895"/>
  <c r="AS896"/>
  <c r="AS899"/>
  <c r="AS901"/>
  <c r="AS906"/>
  <c r="AS907"/>
  <c r="AS909"/>
  <c r="AQ912"/>
  <c r="AS916"/>
  <c r="AS922"/>
  <c r="AS923"/>
  <c r="AS926"/>
  <c r="AS928"/>
  <c r="AS929"/>
  <c r="AS930"/>
  <c r="AQ932"/>
  <c r="AQ933"/>
  <c r="AQ935"/>
  <c r="AS935"/>
  <c r="AS936"/>
  <c r="AS937"/>
  <c r="AS938"/>
  <c r="AS943"/>
  <c r="AS944"/>
  <c r="AS947"/>
  <c r="AS948"/>
  <c r="AS950"/>
  <c r="AS951"/>
  <c r="AS952"/>
  <c r="AS953"/>
  <c r="AS955"/>
  <c r="AS956"/>
  <c r="AS957"/>
  <c r="AQ962"/>
  <c r="AS963"/>
  <c r="AQ964"/>
  <c r="AS966"/>
  <c r="AS967"/>
  <c r="AS968"/>
  <c r="AS969"/>
  <c r="AS970"/>
  <c r="AS971"/>
  <c r="AS972"/>
  <c r="AS973"/>
  <c r="AS974"/>
  <c r="AS975"/>
  <c r="AS976"/>
  <c r="AS977"/>
  <c r="AS978"/>
  <c r="AQ979"/>
  <c r="AS979"/>
  <c r="AS980"/>
  <c r="AS981"/>
  <c r="AS982"/>
  <c r="AQ983"/>
  <c r="AS983"/>
  <c r="AI984"/>
  <c r="AQ984"/>
  <c r="AQ985"/>
  <c r="AS985"/>
  <c r="AQ986"/>
  <c r="AS986"/>
  <c r="AS987"/>
  <c r="AQ988"/>
  <c r="AS988"/>
  <c r="AQ989"/>
  <c r="AS989"/>
  <c r="AQ990"/>
  <c r="AS990"/>
  <c r="AQ991"/>
  <c r="AS991"/>
  <c r="AQ992"/>
  <c r="AS992"/>
  <c r="AQ993"/>
  <c r="AS993"/>
  <c r="AQ994"/>
  <c r="AS994"/>
  <c r="AS995"/>
  <c r="AS996"/>
  <c r="AS997"/>
  <c r="AS998"/>
  <c r="AQ999"/>
  <c r="AS999"/>
  <c r="AS1000"/>
  <c r="AS1001"/>
  <c r="AS1002"/>
  <c r="AS1003"/>
  <c r="AS1004"/>
  <c r="AS1005"/>
  <c r="AQ1006"/>
  <c r="AS1006"/>
  <c r="AS1007"/>
  <c r="AS1008"/>
  <c r="AQ1009"/>
  <c r="AS1010"/>
  <c r="AS1011"/>
  <c r="AS1012"/>
  <c r="AS1013"/>
  <c r="AI1014"/>
  <c r="AQ1014"/>
  <c r="AS1014"/>
  <c r="AS1015"/>
  <c r="AS1016"/>
  <c r="AS1017"/>
  <c r="AS1018"/>
  <c r="AS1019"/>
  <c r="AS1020"/>
  <c r="AS1021"/>
  <c r="AS1022"/>
  <c r="AS1023"/>
  <c r="AS1024"/>
  <c r="AS1027"/>
  <c r="AS1028"/>
  <c r="AS1029"/>
  <c r="AS1031"/>
  <c r="AS1032"/>
  <c r="AS1033"/>
  <c r="AS1034"/>
  <c r="AS1037"/>
  <c r="AS1038"/>
  <c r="AS1050"/>
  <c r="AS1051"/>
  <c r="AS1052"/>
  <c r="AS1053"/>
  <c r="AS1054"/>
  <c r="AS1059"/>
  <c r="AS1061"/>
  <c r="AS1062"/>
  <c r="AS1065"/>
  <c r="AS1066"/>
  <c r="AS1067"/>
  <c r="AS1069"/>
  <c r="AS1070"/>
  <c r="AS1071"/>
  <c r="AS1072"/>
  <c r="AS1074"/>
  <c r="AS1075"/>
  <c r="AS1078"/>
  <c r="AS1080"/>
  <c r="AS1081"/>
  <c r="AQ1082"/>
  <c r="AS1082"/>
  <c r="AS1083"/>
  <c r="AS1084"/>
  <c r="AS1086"/>
  <c r="AS1087"/>
  <c r="AS1088"/>
  <c r="AS1091"/>
  <c r="AS1092"/>
  <c r="AS1093"/>
  <c r="AS1094"/>
  <c r="AS1097"/>
  <c r="AS1098"/>
  <c r="AS1099"/>
  <c r="AS1100"/>
  <c r="AS1101"/>
  <c r="AS1102"/>
  <c r="AS1103"/>
  <c r="AS1104"/>
  <c r="AS1105"/>
  <c r="AS1107"/>
  <c r="AS1108"/>
  <c r="AS1109"/>
  <c r="AS1110"/>
  <c r="AS1114"/>
  <c r="AS1119"/>
  <c r="AS1122"/>
  <c r="AS1125"/>
  <c r="AS1126"/>
  <c r="AS1127"/>
  <c r="AS1128"/>
  <c r="AS1129"/>
  <c r="AS1130"/>
  <c r="AS1132"/>
  <c r="AS1134"/>
  <c r="AS1135"/>
  <c r="AS1136"/>
  <c r="AS1137"/>
  <c r="AS1141"/>
  <c r="AS1142"/>
  <c r="AS1143"/>
  <c r="AS1144"/>
  <c r="AS1145"/>
  <c r="AS1148"/>
  <c r="AS1150"/>
  <c r="AS1151"/>
  <c r="AS1153"/>
  <c r="AS1154"/>
  <c r="AS1155"/>
  <c r="AS1158"/>
  <c r="AS1159"/>
  <c r="AS1160"/>
  <c r="AS1163"/>
  <c r="AS1164"/>
  <c r="AS1165"/>
  <c r="AS1166"/>
  <c r="AS1167"/>
  <c r="AS1168"/>
  <c r="AS1170"/>
  <c r="AS1171"/>
  <c r="AS1173"/>
  <c r="AS1174"/>
  <c r="AS1176"/>
  <c r="AS1179"/>
  <c r="AS1182"/>
  <c r="AS1183"/>
  <c r="AS1184"/>
  <c r="AS1187"/>
  <c r="AS1188"/>
  <c r="AS1190"/>
  <c r="AS1193"/>
  <c r="AS1201"/>
  <c r="AQ1202"/>
  <c r="AS1202"/>
  <c r="AQ1203"/>
  <c r="AS1203"/>
  <c r="AS1204"/>
  <c r="AS1205"/>
  <c r="AS1209"/>
  <c r="AS1210"/>
  <c r="AS1211"/>
  <c r="AS1212"/>
  <c r="AS1213"/>
  <c r="AQ1214"/>
  <c r="AS1216"/>
  <c r="AS1218"/>
  <c r="AS1219"/>
  <c r="AS1220"/>
  <c r="AS1221"/>
  <c r="AS1222"/>
  <c r="AS1223"/>
  <c r="AS1224"/>
  <c r="AS1225"/>
  <c r="AS1226"/>
  <c r="AS1228"/>
  <c r="AQ1229"/>
  <c r="AQ1233"/>
  <c r="AS1235"/>
  <c r="AS1236"/>
  <c r="AS1237"/>
  <c r="AS1241"/>
  <c r="AA1242"/>
  <c r="AQ1242"/>
  <c r="AS1242"/>
  <c r="AS1243"/>
  <c r="AS1244"/>
  <c r="AS1245"/>
  <c r="AS1249"/>
  <c r="AS1250"/>
  <c r="AS1251"/>
  <c r="AS1252"/>
  <c r="AS1253"/>
  <c r="AS1254"/>
  <c r="AS1255"/>
  <c r="AS1257"/>
  <c r="AS1258"/>
  <c r="AS1259"/>
  <c r="AI1260"/>
  <c r="AS1260"/>
  <c r="AS1261"/>
  <c r="AS1263"/>
  <c r="AS1264"/>
  <c r="AS1265"/>
  <c r="AS1266"/>
  <c r="AS1267"/>
  <c r="AS1268"/>
  <c r="AS1269"/>
  <c r="AS1271"/>
  <c r="AS1272"/>
  <c r="AS1273"/>
  <c r="AS1274"/>
  <c r="AS1275"/>
  <c r="AS1276"/>
  <c r="AS1277"/>
  <c r="AS1278"/>
  <c r="AS1279"/>
  <c r="AS1280"/>
  <c r="AS1281"/>
  <c r="AS1282"/>
  <c r="AS1283"/>
  <c r="AS1286"/>
  <c r="AS1289"/>
  <c r="AS1290"/>
  <c r="AS1293"/>
  <c r="AS1297"/>
  <c r="AS1299"/>
  <c r="AS1300"/>
  <c r="AS1301"/>
  <c r="AS1306"/>
  <c r="AS1308"/>
  <c r="AS1309"/>
  <c r="AS1310"/>
  <c r="AS1311"/>
  <c r="AS1320"/>
  <c r="AS1321"/>
  <c r="AS1322"/>
  <c r="AS1323"/>
  <c r="AS1332"/>
  <c r="AS1333"/>
  <c r="AS1334"/>
  <c r="AS1335"/>
  <c r="AS1341"/>
  <c r="AS1346"/>
  <c r="AS1348"/>
  <c r="AS1353"/>
  <c r="AS1354"/>
  <c r="AS1355"/>
  <c r="AS1358"/>
  <c r="AS1359"/>
  <c r="AS1363"/>
  <c r="AS1364"/>
  <c r="AS1366"/>
  <c r="AS1367"/>
  <c r="AS1370"/>
  <c r="AS1372"/>
  <c r="AS1373"/>
  <c r="AS1375"/>
  <c r="AS1377"/>
  <c r="AS1378"/>
  <c r="AS1380"/>
  <c r="AS1383"/>
  <c r="AS1385"/>
  <c r="AS1387"/>
  <c r="AS1388"/>
  <c r="AS1389"/>
  <c r="AS1390"/>
  <c r="AS1393"/>
  <c r="AS1396"/>
  <c r="AS1397"/>
  <c r="AS1400"/>
  <c r="AS1401"/>
  <c r="AS1403"/>
  <c r="AS1404"/>
  <c r="AS1405"/>
  <c r="AS1406"/>
  <c r="AS1407"/>
  <c r="AQ1411"/>
  <c r="AQ1412"/>
  <c r="AQ1413"/>
  <c r="AQ1418"/>
  <c r="AS1418"/>
  <c r="AS1419"/>
  <c r="AS1420"/>
  <c r="AS1421"/>
  <c r="AS1423"/>
  <c r="AS1427"/>
  <c r="AS1428"/>
  <c r="AQ1429"/>
  <c r="AS1430"/>
  <c r="AS1431"/>
  <c r="AS1432"/>
  <c r="AS1433"/>
  <c r="AS1434"/>
  <c r="AS1435"/>
  <c r="AS1436"/>
  <c r="AS1437"/>
  <c r="AS1439"/>
  <c r="AS1441"/>
  <c r="AS1442"/>
  <c r="AS1444"/>
  <c r="AS1448"/>
  <c r="AS1450"/>
  <c r="AS1451"/>
  <c r="AS1452"/>
  <c r="AS1457"/>
  <c r="AS1458"/>
  <c r="AS1459"/>
  <c r="AS1460"/>
  <c r="AS1461"/>
  <c r="AS1463"/>
  <c r="AS1464"/>
  <c r="AS1465"/>
  <c r="AS1468"/>
  <c r="AS1469"/>
  <c r="AS1470"/>
  <c r="AS1471"/>
  <c r="AS1472"/>
  <c r="AS1473"/>
  <c r="AS1474"/>
  <c r="AS1477"/>
  <c r="AS1480"/>
  <c r="AS1482"/>
  <c r="AQ1483"/>
  <c r="AS1483"/>
  <c r="AS1484"/>
  <c r="AS1485"/>
  <c r="AS1486"/>
  <c r="AS1488"/>
  <c r="AS1491"/>
  <c r="AS1492"/>
  <c r="AS1493"/>
  <c r="AS1498"/>
  <c r="AS1499"/>
  <c r="AS1500"/>
  <c r="AS1501"/>
  <c r="AS1503"/>
  <c r="AS1504"/>
  <c r="AS1506"/>
  <c r="AS1507"/>
  <c r="AS1508"/>
  <c r="AS1509"/>
  <c r="AS1510"/>
  <c r="AS1512"/>
  <c r="AS1513"/>
  <c r="AS1515"/>
  <c r="AS1516"/>
  <c r="AQ1517"/>
  <c r="AS1517"/>
  <c r="AS1519"/>
  <c r="AS1524"/>
  <c r="AQ1525"/>
  <c r="AS1525"/>
  <c r="AS1528"/>
  <c r="AS1529"/>
  <c r="AS1531"/>
  <c r="AQ1532"/>
  <c r="AS1532"/>
  <c r="AS1533"/>
  <c r="AS1534"/>
  <c r="AQ1535"/>
  <c r="AS1539"/>
  <c r="AS1542"/>
  <c r="AS1543"/>
  <c r="AS1544"/>
  <c r="AS1545"/>
  <c r="AS1546"/>
  <c r="AS1548"/>
  <c r="AS1549"/>
  <c r="AS1550"/>
  <c r="AS1551"/>
  <c r="AQ1552"/>
  <c r="AS1552"/>
  <c r="AS1553"/>
  <c r="AS1557"/>
  <c r="AS1558"/>
  <c r="AS1559"/>
  <c r="AQ1568"/>
  <c r="AQ1569"/>
  <c r="AQ1573"/>
  <c r="AQ1575"/>
  <c r="AS1575"/>
  <c r="AQ1576"/>
  <c r="AS1576"/>
  <c r="AQ1577"/>
  <c r="AS1577"/>
  <c r="AS1578"/>
  <c r="AQ1579"/>
  <c r="AS1579"/>
  <c r="AS1581"/>
  <c r="AQ1582"/>
  <c r="AS1582"/>
  <c r="AQ1583"/>
  <c r="AS1583"/>
  <c r="AQ1586"/>
  <c r="AS1586"/>
  <c r="AQ1587"/>
  <c r="AS1587"/>
  <c r="AS1588"/>
  <c r="AQ1589"/>
  <c r="AS1589"/>
  <c r="AS1590"/>
  <c r="AS1591"/>
  <c r="AQ1592"/>
  <c r="AS1592"/>
  <c r="AS1593"/>
  <c r="AS1594"/>
  <c r="AQ1595"/>
  <c r="AQ1598"/>
  <c r="AS1598"/>
  <c r="AQ1599"/>
  <c r="AS1599"/>
  <c r="AS1600"/>
  <c r="AS1601"/>
  <c r="AS1602"/>
  <c r="AS1604"/>
  <c r="AS1605"/>
  <c r="AS1607"/>
  <c r="AS1608"/>
  <c r="AS1609"/>
  <c r="AS1612"/>
  <c r="AS1613"/>
  <c r="AS1614"/>
  <c r="AQ1615"/>
  <c r="AS1616"/>
  <c r="AS1617"/>
  <c r="AS1618"/>
  <c r="AS1619"/>
  <c r="AQ1624"/>
  <c r="AS1624"/>
  <c r="AS1625"/>
  <c r="AS1627"/>
  <c r="AS1628"/>
  <c r="AS1629"/>
  <c r="AS1630"/>
  <c r="AQ1631"/>
  <c r="AS1631"/>
  <c r="AS1632"/>
  <c r="AS1633"/>
  <c r="AS1635"/>
  <c r="AS1636"/>
  <c r="AS1638"/>
  <c r="AS1639"/>
  <c r="AS1640"/>
  <c r="AS1641"/>
  <c r="AS1642"/>
  <c r="AS1643"/>
  <c r="AS1644"/>
  <c r="AS1645"/>
  <c r="AS1649"/>
  <c r="AS1650"/>
  <c r="AS1651"/>
  <c r="AS1654"/>
  <c r="AS1655"/>
  <c r="AS1656"/>
  <c r="AS1657"/>
  <c r="AS1659"/>
  <c r="AS1660"/>
  <c r="AS1661"/>
  <c r="AS1662"/>
  <c r="AS1663"/>
  <c r="AQ1664"/>
  <c r="AS1664"/>
  <c r="AQ1665"/>
  <c r="AS1665"/>
  <c r="AS1668"/>
  <c r="AS1669"/>
  <c r="AS1670"/>
  <c r="AS1673"/>
  <c r="AS1674"/>
  <c r="AS1675"/>
  <c r="AS1676"/>
  <c r="AS1677"/>
  <c r="AS1678"/>
  <c r="AS1679"/>
  <c r="AS1680"/>
  <c r="AS1681"/>
  <c r="AQ1682"/>
  <c r="AS1682"/>
  <c r="AS1684"/>
  <c r="AS1687"/>
  <c r="AQ1688"/>
  <c r="AS1688"/>
  <c r="AQ1689"/>
  <c r="AS1689"/>
  <c r="AQ1690"/>
  <c r="AS1693"/>
  <c r="AS1694"/>
  <c r="AS1695"/>
  <c r="AS1696"/>
  <c r="AS1698"/>
  <c r="AS1701"/>
  <c r="AQ1702"/>
  <c r="AS1703"/>
  <c r="AS1704"/>
  <c r="AS1705"/>
  <c r="AS1706"/>
  <c r="AS1707"/>
  <c r="AS1708"/>
  <c r="AS1709"/>
  <c r="AS1710"/>
  <c r="AS1711"/>
  <c r="AQ1712"/>
  <c r="AS1712"/>
  <c r="AQ1713"/>
  <c r="AQ1714"/>
  <c r="AS1714"/>
  <c r="AQ1715"/>
  <c r="AS1715"/>
  <c r="AS1716"/>
  <c r="AS1717"/>
  <c r="AS1718"/>
  <c r="AS1719"/>
  <c r="AS1720"/>
  <c r="AS1721"/>
  <c r="AS1723"/>
  <c r="AQ1724"/>
  <c r="AS1724"/>
  <c r="AS1726"/>
  <c r="AS1727"/>
  <c r="AS1728"/>
  <c r="AS1729"/>
  <c r="AS1730"/>
  <c r="AS1731"/>
  <c r="AS1732"/>
  <c r="AS1733"/>
  <c r="AS1736"/>
  <c r="AS1737"/>
  <c r="AS1740"/>
  <c r="AS1741"/>
  <c r="AS1742"/>
  <c r="AS1743"/>
  <c r="AS1744"/>
  <c r="AS1745"/>
  <c r="AS1746"/>
  <c r="AS1747"/>
  <c r="AS1748"/>
  <c r="AS1749"/>
  <c r="AS1752"/>
  <c r="AS1756"/>
  <c r="AQ1757"/>
  <c r="AS1757"/>
  <c r="AS1758"/>
  <c r="AS1759"/>
  <c r="AS1760"/>
  <c r="AS1761"/>
  <c r="AS1762"/>
  <c r="AS1763"/>
  <c r="AQ1764"/>
  <c r="AS1764"/>
  <c r="AQ1765"/>
  <c r="AS1765"/>
  <c r="AS1766"/>
  <c r="AS1767"/>
  <c r="AS1768"/>
  <c r="AS1770"/>
  <c r="AS1771"/>
  <c r="AS1772"/>
  <c r="AS1773"/>
  <c r="AS1774"/>
  <c r="AS1775"/>
  <c r="AS1778"/>
  <c r="AS1781"/>
  <c r="AS1782"/>
  <c r="AQ1783"/>
  <c r="AS1783"/>
  <c r="AQ1784"/>
  <c r="AS1784"/>
  <c r="AS1785"/>
  <c r="AS1786"/>
  <c r="AS1787"/>
  <c r="AS1788"/>
  <c r="AS1789"/>
  <c r="AS1790"/>
  <c r="AS1791"/>
  <c r="AS1794"/>
  <c r="AS1795"/>
  <c r="AS1796"/>
  <c r="AS1797"/>
  <c r="AS1798"/>
  <c r="AQ1799"/>
  <c r="AS1799"/>
  <c r="AS1800"/>
  <c r="AS1801"/>
  <c r="AS1802"/>
  <c r="AS1803"/>
  <c r="AS1804"/>
  <c r="AS1805"/>
  <c r="AS1806"/>
  <c r="AS1809"/>
  <c r="AS1810"/>
  <c r="AS1813"/>
  <c r="AS1814"/>
  <c r="AS1815"/>
  <c r="AS1816"/>
  <c r="AS1817"/>
  <c r="AS1819"/>
  <c r="AS1820"/>
  <c r="AS1821"/>
  <c r="AS1822"/>
  <c r="AS1823"/>
  <c r="AS1824"/>
  <c r="AS1827"/>
  <c r="AS1830"/>
  <c r="AS1831"/>
  <c r="AS1832"/>
  <c r="AS1833"/>
  <c r="AS1837"/>
  <c r="AS1838"/>
  <c r="AS1839"/>
  <c r="AS1840"/>
  <c r="AS1841"/>
  <c r="AS1842"/>
  <c r="AS1845"/>
  <c r="AS1846"/>
  <c r="AS1847"/>
  <c r="AS1848"/>
  <c r="AS1849"/>
  <c r="AS1850"/>
  <c r="AS1856"/>
  <c r="AS1857"/>
  <c r="AS1858"/>
  <c r="AS1861"/>
  <c r="AS1862"/>
  <c r="AS1863"/>
  <c r="AS1865"/>
  <c r="AS1866"/>
  <c r="AS1867"/>
  <c r="AS1868"/>
  <c r="AS1873"/>
  <c r="AS1876"/>
  <c r="AS1883"/>
  <c r="AS1884"/>
  <c r="AS1885"/>
  <c r="AS1886"/>
  <c r="AS1887"/>
  <c r="AS1890"/>
  <c r="AS1891"/>
  <c r="AS1894"/>
  <c r="AS1896"/>
  <c r="AS1899"/>
  <c r="AS1900"/>
  <c r="AS1901"/>
  <c r="AS1902"/>
  <c r="AS1903"/>
  <c r="AS1904"/>
  <c r="AS1905"/>
  <c r="AS1906"/>
  <c r="AS1909"/>
  <c r="AS1910"/>
  <c r="AS1911"/>
  <c r="AS1912"/>
  <c r="AS1913"/>
  <c r="AS1915"/>
  <c r="AS1916"/>
  <c r="AS1917"/>
  <c r="AS1919"/>
  <c r="AS1921"/>
  <c r="AS1922"/>
  <c r="AS1924"/>
  <c r="AS1927"/>
  <c r="AS1928"/>
  <c r="AS1929"/>
  <c r="AS1930"/>
  <c r="AS1931"/>
  <c r="AS1932"/>
  <c r="AS1934"/>
  <c r="AS1935"/>
  <c r="AS1936"/>
  <c r="AS1937"/>
  <c r="AS1938"/>
  <c r="AS1941"/>
  <c r="AS1942"/>
  <c r="AS1943"/>
  <c r="AS1944"/>
  <c r="AS1948"/>
  <c r="AS1950"/>
  <c r="AS1951"/>
  <c r="AS1952"/>
  <c r="AS1953"/>
  <c r="AS1954"/>
  <c r="AS1955"/>
  <c r="AS1956"/>
  <c r="AS1957"/>
  <c r="AS1958"/>
  <c r="AS1961"/>
  <c r="AS1962"/>
  <c r="AQ1963"/>
  <c r="AS1963"/>
  <c r="AS1964"/>
  <c r="AS1965"/>
  <c r="AS1969"/>
  <c r="AS1970"/>
  <c r="AQ1972"/>
  <c r="AS1972"/>
  <c r="AQ1973"/>
  <c r="AS1973"/>
  <c r="AS1974"/>
  <c r="AS1975"/>
  <c r="AS1976"/>
  <c r="AS1978"/>
  <c r="AS1979"/>
  <c r="AS1980"/>
  <c r="AS1981"/>
  <c r="AS1986"/>
  <c r="AS1987"/>
  <c r="AS1988"/>
  <c r="AS1989"/>
  <c r="AS1990"/>
  <c r="AS1991"/>
  <c r="AS1993"/>
  <c r="AS1995"/>
  <c r="AS1996"/>
  <c r="AS1998"/>
  <c r="AS1999"/>
  <c r="AS2000"/>
  <c r="AS2002"/>
  <c r="AS2003"/>
  <c r="AS2004"/>
  <c r="AS2008"/>
  <c r="AS2009"/>
  <c r="AS2010"/>
  <c r="AS2011"/>
  <c r="AS2012"/>
  <c r="AS2013"/>
  <c r="AS2014"/>
  <c r="AS2015"/>
  <c r="AS2016"/>
  <c r="AS2018"/>
  <c r="AS2019"/>
  <c r="AS2020"/>
  <c r="AS2021"/>
  <c r="AQ2023"/>
  <c r="AS2023"/>
  <c r="AS2024"/>
  <c r="AS2026"/>
  <c r="AQ2027"/>
  <c r="AS2028"/>
  <c r="AQ2029"/>
  <c r="AS2030"/>
  <c r="AQ2031"/>
  <c r="AQ2032"/>
  <c r="AS2033"/>
  <c r="AS2034"/>
  <c r="AS2036"/>
  <c r="AS2037"/>
  <c r="AS2038"/>
  <c r="AS2039"/>
  <c r="AS2040"/>
  <c r="AS2044"/>
  <c r="AS2045"/>
  <c r="AS2047"/>
  <c r="AS2048"/>
  <c r="AS2049"/>
  <c r="AQ2051"/>
  <c r="AS2055"/>
  <c r="AQ2056"/>
  <c r="AS2059"/>
  <c r="AQ2063"/>
  <c r="AQ2064"/>
  <c r="AS2064"/>
  <c r="AQ2065"/>
  <c r="AS2065"/>
  <c r="AQ2066"/>
  <c r="AS2066"/>
  <c r="AS2067"/>
  <c r="AQ2068"/>
  <c r="AS2068"/>
  <c r="AQ2069"/>
  <c r="AS2069"/>
  <c r="AQ2070"/>
  <c r="AS2070"/>
  <c r="AQ2071"/>
  <c r="AS2071"/>
  <c r="AS2072"/>
  <c r="AS2073"/>
  <c r="AQ2076"/>
  <c r="AS2076"/>
  <c r="AS2077"/>
  <c r="AQ2078"/>
  <c r="AS2078"/>
  <c r="AA2079"/>
  <c r="AQ2079"/>
  <c r="AS2079"/>
  <c r="AS2080"/>
  <c r="AS2081"/>
  <c r="AS2082"/>
  <c r="AQ2083"/>
  <c r="AQ2084"/>
  <c r="AS2085"/>
  <c r="AS2087"/>
  <c r="AQ2090"/>
  <c r="AS2090"/>
  <c r="AQ2091"/>
  <c r="AS2091"/>
  <c r="AA2092"/>
  <c r="AQ2092"/>
  <c r="AS2092"/>
  <c r="AM2093"/>
  <c r="AQ2093"/>
  <c r="AS2093"/>
  <c r="AS2094"/>
  <c r="AS2095"/>
  <c r="AS2096"/>
  <c r="AS2097"/>
  <c r="AQ2098"/>
  <c r="AS2098"/>
  <c r="AS2099"/>
  <c r="AS2100"/>
  <c r="AQ2102"/>
  <c r="AS2102"/>
  <c r="AS2103"/>
  <c r="AS2104"/>
  <c r="AQ2105"/>
  <c r="AS2105"/>
  <c r="AQ2106"/>
  <c r="AS2106"/>
  <c r="AQ2107"/>
  <c r="AS2107"/>
  <c r="AQ2108"/>
  <c r="AS2108"/>
  <c r="AS2109"/>
  <c r="AS2111"/>
  <c r="AQ2112"/>
  <c r="AS2112"/>
  <c r="AS2113"/>
  <c r="AQ2114"/>
  <c r="AS2114"/>
  <c r="AS2115"/>
  <c r="AS2116"/>
  <c r="AS2117"/>
  <c r="AS2118"/>
  <c r="AS2119"/>
  <c r="AS2120"/>
  <c r="AS2121"/>
  <c r="AS2122"/>
  <c r="AS2126"/>
  <c r="AS2127"/>
  <c r="AQ2128"/>
  <c r="AS2128"/>
  <c r="AQ2129"/>
  <c r="AS2129"/>
  <c r="AS2130"/>
  <c r="AQ2131"/>
  <c r="AS2131"/>
  <c r="AS2132"/>
  <c r="AS2133"/>
  <c r="AS2134"/>
  <c r="AS2135"/>
  <c r="AS2136"/>
  <c r="AS2137"/>
  <c r="AS2140"/>
  <c r="AS2144"/>
  <c r="AS2147"/>
  <c r="AS2152"/>
  <c r="AS2153"/>
  <c r="AS2154"/>
  <c r="AS2155"/>
  <c r="AS2156"/>
  <c r="AS2157"/>
  <c r="AS2158"/>
  <c r="AS2165"/>
  <c r="AS2166"/>
  <c r="AS2167"/>
  <c r="AS2168"/>
  <c r="AS2174"/>
  <c r="AS2175"/>
  <c r="AS2176"/>
  <c r="AS2177"/>
  <c r="AS2178"/>
  <c r="AS2179"/>
  <c r="AS2180"/>
  <c r="AS2181"/>
  <c r="P5"/>
  <c r="Q6"/>
  <c r="R6" s="1"/>
  <c r="S6" s="1"/>
  <c r="T6" s="1"/>
  <c r="U6" s="1"/>
  <c r="V6" s="1"/>
  <c r="Q7"/>
  <c r="R7" s="1"/>
  <c r="Q8"/>
  <c r="R8" s="1"/>
  <c r="Q9"/>
  <c r="R9" s="1"/>
  <c r="Q10"/>
  <c r="R10" s="1"/>
  <c r="S10" s="1"/>
  <c r="T10" s="1"/>
  <c r="U10" s="1"/>
  <c r="V10" s="1"/>
  <c r="Q11"/>
  <c r="R11" s="1"/>
  <c r="Q12"/>
  <c r="R12" s="1"/>
  <c r="S12" s="1"/>
  <c r="T12" s="1"/>
  <c r="U12" s="1"/>
  <c r="V12" s="1"/>
  <c r="Q13"/>
  <c r="R13" s="1"/>
  <c r="S13" s="1"/>
  <c r="T13" s="1"/>
  <c r="U13" s="1"/>
  <c r="V13" s="1"/>
  <c r="Q14"/>
  <c r="R14" s="1"/>
  <c r="S14" s="1"/>
  <c r="T14" s="1"/>
  <c r="U14" s="1"/>
  <c r="V14" s="1"/>
  <c r="Q15"/>
  <c r="R15" s="1"/>
  <c r="S15" s="1"/>
  <c r="T15" s="1"/>
  <c r="U15" s="1"/>
  <c r="V15" s="1"/>
  <c r="Q16"/>
  <c r="R16" s="1"/>
  <c r="Q17"/>
  <c r="R17" s="1"/>
  <c r="S17" s="1"/>
  <c r="T17" s="1"/>
  <c r="U17" s="1"/>
  <c r="V17" s="1"/>
  <c r="Q18"/>
  <c r="R18" s="1"/>
  <c r="Q19"/>
  <c r="W19"/>
  <c r="Q20"/>
  <c r="R20" s="1"/>
  <c r="Q21"/>
  <c r="R21" s="1"/>
  <c r="S21" s="1"/>
  <c r="T21" s="1"/>
  <c r="U21" s="1"/>
  <c r="V21" s="1"/>
  <c r="Q22"/>
  <c r="R22" s="1"/>
  <c r="Q23"/>
  <c r="R23" s="1"/>
  <c r="S23" s="1"/>
  <c r="T23" s="1"/>
  <c r="U23" s="1"/>
  <c r="V23" s="1"/>
  <c r="Q24"/>
  <c r="R24" s="1"/>
  <c r="S24" s="1"/>
  <c r="T24" s="1"/>
  <c r="U24" s="1"/>
  <c r="V24" s="1"/>
  <c r="Q25"/>
  <c r="R25" s="1"/>
  <c r="S25" s="1"/>
  <c r="T25" s="1"/>
  <c r="U25" s="1"/>
  <c r="V25" s="1"/>
  <c r="Q26"/>
  <c r="R26" s="1"/>
  <c r="S26" s="1"/>
  <c r="T26" s="1"/>
  <c r="U26" s="1"/>
  <c r="V26" s="1"/>
  <c r="Q27"/>
  <c r="R27" s="1"/>
  <c r="Q28"/>
  <c r="R28" s="1"/>
  <c r="S28" s="1"/>
  <c r="T28" s="1"/>
  <c r="U28" s="1"/>
  <c r="V28" s="1"/>
  <c r="Q29"/>
  <c r="R29" s="1"/>
  <c r="Q30"/>
  <c r="R30" s="1"/>
  <c r="S30" s="1"/>
  <c r="T30" s="1"/>
  <c r="U30" s="1"/>
  <c r="V30" s="1"/>
  <c r="Q31"/>
  <c r="R31" s="1"/>
  <c r="Q32"/>
  <c r="R32" s="1"/>
  <c r="S32" s="1"/>
  <c r="T32" s="1"/>
  <c r="U32" s="1"/>
  <c r="V32" s="1"/>
  <c r="Q33"/>
  <c r="R33" s="1"/>
  <c r="Q34"/>
  <c r="R34" s="1"/>
  <c r="S34" s="1"/>
  <c r="T34" s="1"/>
  <c r="U34" s="1"/>
  <c r="V34" s="1"/>
  <c r="Q35"/>
  <c r="R35" s="1"/>
  <c r="Q36"/>
  <c r="R36" s="1"/>
  <c r="S36" s="1"/>
  <c r="T36" s="1"/>
  <c r="U36" s="1"/>
  <c r="V36" s="1"/>
  <c r="Q37"/>
  <c r="W37" s="1"/>
  <c r="Q38"/>
  <c r="R38" s="1"/>
  <c r="S38" s="1"/>
  <c r="T38" s="1"/>
  <c r="U38" s="1"/>
  <c r="V38" s="1"/>
  <c r="Q39"/>
  <c r="R39" s="1"/>
  <c r="Q40"/>
  <c r="R40" s="1"/>
  <c r="S40" s="1"/>
  <c r="T40" s="1"/>
  <c r="U40" s="1"/>
  <c r="V40" s="1"/>
  <c r="Q41"/>
  <c r="R41" s="1"/>
  <c r="Q42"/>
  <c r="R42" s="1"/>
  <c r="S42" s="1"/>
  <c r="T42" s="1"/>
  <c r="U42" s="1"/>
  <c r="V42" s="1"/>
  <c r="Q43"/>
  <c r="R43" s="1"/>
  <c r="Q44"/>
  <c r="R44" s="1"/>
  <c r="S44" s="1"/>
  <c r="T44" s="1"/>
  <c r="U44" s="1"/>
  <c r="V44" s="1"/>
  <c r="Q45"/>
  <c r="R45" s="1"/>
  <c r="Q46"/>
  <c r="R46" s="1"/>
  <c r="S46" s="1"/>
  <c r="T46" s="1"/>
  <c r="U46" s="1"/>
  <c r="V46" s="1"/>
  <c r="Q47"/>
  <c r="R47" s="1"/>
  <c r="Q48"/>
  <c r="R48" s="1"/>
  <c r="S48" s="1"/>
  <c r="T48" s="1"/>
  <c r="U48" s="1"/>
  <c r="V48" s="1"/>
  <c r="Q49"/>
  <c r="R49" s="1"/>
  <c r="Q50"/>
  <c r="R50" s="1"/>
  <c r="S50" s="1"/>
  <c r="T50" s="1"/>
  <c r="U50" s="1"/>
  <c r="V50" s="1"/>
  <c r="Q51"/>
  <c r="R51" s="1"/>
  <c r="S51" s="1"/>
  <c r="T51" s="1"/>
  <c r="U51" s="1"/>
  <c r="V51" s="1"/>
  <c r="Q52"/>
  <c r="R52" s="1"/>
  <c r="Q53"/>
  <c r="R53" s="1"/>
  <c r="Q54"/>
  <c r="R54" s="1"/>
  <c r="S54" s="1"/>
  <c r="T54" s="1"/>
  <c r="U54" s="1"/>
  <c r="V54" s="1"/>
  <c r="Q55"/>
  <c r="R55" s="1"/>
  <c r="Q56"/>
  <c r="R56" s="1"/>
  <c r="Q57"/>
  <c r="R57" s="1"/>
  <c r="Q58"/>
  <c r="R58" s="1"/>
  <c r="Q59"/>
  <c r="R59" s="1"/>
  <c r="S59" s="1"/>
  <c r="T59" s="1"/>
  <c r="U59" s="1"/>
  <c r="V59" s="1"/>
  <c r="Q60"/>
  <c r="R60" s="1"/>
  <c r="S60" s="1"/>
  <c r="T60" s="1"/>
  <c r="U60" s="1"/>
  <c r="V60" s="1"/>
  <c r="Q61"/>
  <c r="R61" s="1"/>
  <c r="Q62"/>
  <c r="R62" s="1"/>
  <c r="S62" s="1"/>
  <c r="T62" s="1"/>
  <c r="U62" s="1"/>
  <c r="V62" s="1"/>
  <c r="Q63"/>
  <c r="R63" s="1"/>
  <c r="Q64"/>
  <c r="R64" s="1"/>
  <c r="S64" s="1"/>
  <c r="T64" s="1"/>
  <c r="U64" s="1"/>
  <c r="V64" s="1"/>
  <c r="Q65"/>
  <c r="R65" s="1"/>
  <c r="Q66"/>
  <c r="R66" s="1"/>
  <c r="S66" s="1"/>
  <c r="T66" s="1"/>
  <c r="U66" s="1"/>
  <c r="V66" s="1"/>
  <c r="Q67"/>
  <c r="R67" s="1"/>
  <c r="S67" s="1"/>
  <c r="Q68"/>
  <c r="R68" s="1"/>
  <c r="S68" s="1"/>
  <c r="T68" s="1"/>
  <c r="U68" s="1"/>
  <c r="V68" s="1"/>
  <c r="Q69"/>
  <c r="R69" s="1"/>
  <c r="Q70"/>
  <c r="R70" s="1"/>
  <c r="Q71"/>
  <c r="R71" s="1"/>
  <c r="Q72"/>
  <c r="R72" s="1"/>
  <c r="S72" s="1"/>
  <c r="T72" s="1"/>
  <c r="U72" s="1"/>
  <c r="V72" s="1"/>
  <c r="Q73"/>
  <c r="R73" s="1"/>
  <c r="S73" s="1"/>
  <c r="T73" s="1"/>
  <c r="U73" s="1"/>
  <c r="V73" s="1"/>
  <c r="Q74"/>
  <c r="R74" s="1"/>
  <c r="S74" s="1"/>
  <c r="T74" s="1"/>
  <c r="U74" s="1"/>
  <c r="V74" s="1"/>
  <c r="Q75"/>
  <c r="R75" s="1"/>
  <c r="S75" s="1"/>
  <c r="T75" s="1"/>
  <c r="U75" s="1"/>
  <c r="V75" s="1"/>
  <c r="Q76"/>
  <c r="R76" s="1"/>
  <c r="S76" s="1"/>
  <c r="T76" s="1"/>
  <c r="U76" s="1"/>
  <c r="V76" s="1"/>
  <c r="Q77"/>
  <c r="R77" s="1"/>
  <c r="S77" s="1"/>
  <c r="T77" s="1"/>
  <c r="U77" s="1"/>
  <c r="V77" s="1"/>
  <c r="Q78"/>
  <c r="R78" s="1"/>
  <c r="S78" s="1"/>
  <c r="T78" s="1"/>
  <c r="U78" s="1"/>
  <c r="V78" s="1"/>
  <c r="Q79"/>
  <c r="R79" s="1"/>
  <c r="S79" s="1"/>
  <c r="T79" s="1"/>
  <c r="U79" s="1"/>
  <c r="V79" s="1"/>
  <c r="Q80"/>
  <c r="Q81"/>
  <c r="R81" s="1"/>
  <c r="S81" s="1"/>
  <c r="T81" s="1"/>
  <c r="U81" s="1"/>
  <c r="V81" s="1"/>
  <c r="Q82"/>
  <c r="R82" s="1"/>
  <c r="S82" s="1"/>
  <c r="T82" s="1"/>
  <c r="U82" s="1"/>
  <c r="V82" s="1"/>
  <c r="Q83"/>
  <c r="R83" s="1"/>
  <c r="Q84"/>
  <c r="R84" s="1"/>
  <c r="S84" s="1"/>
  <c r="T84" s="1"/>
  <c r="U84" s="1"/>
  <c r="V84" s="1"/>
  <c r="Q85"/>
  <c r="R85" s="1"/>
  <c r="S85" s="1"/>
  <c r="T85" s="1"/>
  <c r="U85" s="1"/>
  <c r="V85" s="1"/>
  <c r="Q86"/>
  <c r="R86" s="1"/>
  <c r="Q87"/>
  <c r="R87" s="1"/>
  <c r="S87" s="1"/>
  <c r="T87" s="1"/>
  <c r="U87" s="1"/>
  <c r="V87" s="1"/>
  <c r="Q88"/>
  <c r="R88" s="1"/>
  <c r="S88" s="1"/>
  <c r="T88" s="1"/>
  <c r="U88" s="1"/>
  <c r="V88" s="1"/>
  <c r="Q89"/>
  <c r="R89" s="1"/>
  <c r="Q90"/>
  <c r="R90" s="1"/>
  <c r="Q91"/>
  <c r="R91" s="1"/>
  <c r="S91" s="1"/>
  <c r="T91" s="1"/>
  <c r="U91" s="1"/>
  <c r="V91" s="1"/>
  <c r="Q92"/>
  <c r="R92" s="1"/>
  <c r="S92" s="1"/>
  <c r="T92" s="1"/>
  <c r="U92" s="1"/>
  <c r="V92" s="1"/>
  <c r="Q93"/>
  <c r="R93" s="1"/>
  <c r="S93" s="1"/>
  <c r="T93" s="1"/>
  <c r="U93" s="1"/>
  <c r="V93" s="1"/>
  <c r="Q94"/>
  <c r="R94" s="1"/>
  <c r="Q95"/>
  <c r="R95" s="1"/>
  <c r="Q96"/>
  <c r="R96" s="1"/>
  <c r="S96" s="1"/>
  <c r="T96" s="1"/>
  <c r="U96" s="1"/>
  <c r="V96" s="1"/>
  <c r="Q97"/>
  <c r="R97" s="1"/>
  <c r="S97" s="1"/>
  <c r="T97" s="1"/>
  <c r="U97" s="1"/>
  <c r="V97" s="1"/>
  <c r="Q98"/>
  <c r="R98" s="1"/>
  <c r="S98" s="1"/>
  <c r="T98" s="1"/>
  <c r="U98" s="1"/>
  <c r="V98" s="1"/>
  <c r="Q99"/>
  <c r="R99" s="1"/>
  <c r="Q100"/>
  <c r="R100" s="1"/>
  <c r="S100" s="1"/>
  <c r="T100" s="1"/>
  <c r="U100" s="1"/>
  <c r="V100" s="1"/>
  <c r="Q101"/>
  <c r="R101" s="1"/>
  <c r="S101" s="1"/>
  <c r="T101" s="1"/>
  <c r="U101" s="1"/>
  <c r="V101" s="1"/>
  <c r="Q102"/>
  <c r="R102" s="1"/>
  <c r="S102" s="1"/>
  <c r="T102" s="1"/>
  <c r="U102" s="1"/>
  <c r="V102" s="1"/>
  <c r="Q103"/>
  <c r="R103" s="1"/>
  <c r="S103" s="1"/>
  <c r="T103" s="1"/>
  <c r="U103" s="1"/>
  <c r="V103" s="1"/>
  <c r="Q104"/>
  <c r="R104" s="1"/>
  <c r="S104" s="1"/>
  <c r="T104" s="1"/>
  <c r="U104" s="1"/>
  <c r="V104" s="1"/>
  <c r="Q105"/>
  <c r="R105" s="1"/>
  <c r="Q106"/>
  <c r="R106" s="1"/>
  <c r="S106" s="1"/>
  <c r="T106" s="1"/>
  <c r="U106" s="1"/>
  <c r="V106" s="1"/>
  <c r="Q107"/>
  <c r="R107" s="1"/>
  <c r="S107" s="1"/>
  <c r="T107" s="1"/>
  <c r="U107" s="1"/>
  <c r="V107" s="1"/>
  <c r="Q108"/>
  <c r="R108" s="1"/>
  <c r="Q109"/>
  <c r="R109" s="1"/>
  <c r="S109" s="1"/>
  <c r="Q110"/>
  <c r="R110" s="1"/>
  <c r="S110" s="1"/>
  <c r="T110" s="1"/>
  <c r="U110" s="1"/>
  <c r="V110" s="1"/>
  <c r="Q111"/>
  <c r="R111" s="1"/>
  <c r="S111" s="1"/>
  <c r="T111" s="1"/>
  <c r="U111" s="1"/>
  <c r="V111" s="1"/>
  <c r="Q112"/>
  <c r="R112" s="1"/>
  <c r="S112" s="1"/>
  <c r="T112" s="1"/>
  <c r="U112" s="1"/>
  <c r="V112" s="1"/>
  <c r="Q113"/>
  <c r="R113" s="1"/>
  <c r="S113" s="1"/>
  <c r="T113" s="1"/>
  <c r="U113" s="1"/>
  <c r="V113" s="1"/>
  <c r="Q114"/>
  <c r="R114" s="1"/>
  <c r="S114" s="1"/>
  <c r="T114" s="1"/>
  <c r="U114" s="1"/>
  <c r="V114" s="1"/>
  <c r="Q115"/>
  <c r="W115"/>
  <c r="Q116"/>
  <c r="Q117"/>
  <c r="Q118"/>
  <c r="R118" s="1"/>
  <c r="S118" s="1"/>
  <c r="T118" s="1"/>
  <c r="U118" s="1"/>
  <c r="V118" s="1"/>
  <c r="Q119"/>
  <c r="R119" s="1"/>
  <c r="S119" s="1"/>
  <c r="T119" s="1"/>
  <c r="U119" s="1"/>
  <c r="V119" s="1"/>
  <c r="Q120"/>
  <c r="R120" s="1"/>
  <c r="S120" s="1"/>
  <c r="T120" s="1"/>
  <c r="U120" s="1"/>
  <c r="V120" s="1"/>
  <c r="Q121"/>
  <c r="Q122"/>
  <c r="Q123"/>
  <c r="W123" s="1"/>
  <c r="Q124"/>
  <c r="R124" s="1"/>
  <c r="S124" s="1"/>
  <c r="T124" s="1"/>
  <c r="U124" s="1"/>
  <c r="V124" s="1"/>
  <c r="Q125"/>
  <c r="R125" s="1"/>
  <c r="Q126"/>
  <c r="R126" s="1"/>
  <c r="Q127"/>
  <c r="Q128"/>
  <c r="Q129"/>
  <c r="R129" s="1"/>
  <c r="Q130"/>
  <c r="R130" s="1"/>
  <c r="Q131"/>
  <c r="R131" s="1"/>
  <c r="S131" s="1"/>
  <c r="T131" s="1"/>
  <c r="U131" s="1"/>
  <c r="V131" s="1"/>
  <c r="Q132"/>
  <c r="Q133"/>
  <c r="W133" s="1"/>
  <c r="Q134"/>
  <c r="R134" s="1"/>
  <c r="S134" s="1"/>
  <c r="T134" s="1"/>
  <c r="U134" s="1"/>
  <c r="V134" s="1"/>
  <c r="Q135"/>
  <c r="R135" s="1"/>
  <c r="S135" s="1"/>
  <c r="T135" s="1"/>
  <c r="U135" s="1"/>
  <c r="V135" s="1"/>
  <c r="Q136"/>
  <c r="R136" s="1"/>
  <c r="S136" s="1"/>
  <c r="T136" s="1"/>
  <c r="U136" s="1"/>
  <c r="V136" s="1"/>
  <c r="Q137"/>
  <c r="R137" s="1"/>
  <c r="S137" s="1"/>
  <c r="T137" s="1"/>
  <c r="U137" s="1"/>
  <c r="V137" s="1"/>
  <c r="Q138"/>
  <c r="R138" s="1"/>
  <c r="S138" s="1"/>
  <c r="T138" s="1"/>
  <c r="U138" s="1"/>
  <c r="V138" s="1"/>
  <c r="Q139"/>
  <c r="R139" s="1"/>
  <c r="S139" s="1"/>
  <c r="T139" s="1"/>
  <c r="U139" s="1"/>
  <c r="V139" s="1"/>
  <c r="Q140"/>
  <c r="R140" s="1"/>
  <c r="S140" s="1"/>
  <c r="T140" s="1"/>
  <c r="U140" s="1"/>
  <c r="V140" s="1"/>
  <c r="Q141"/>
  <c r="Q142"/>
  <c r="R142" s="1"/>
  <c r="S142" s="1"/>
  <c r="T142" s="1"/>
  <c r="U142" s="1"/>
  <c r="V142" s="1"/>
  <c r="Q143"/>
  <c r="R143" s="1"/>
  <c r="S143" s="1"/>
  <c r="T143" s="1"/>
  <c r="U143" s="1"/>
  <c r="V143" s="1"/>
  <c r="Q144"/>
  <c r="Q145"/>
  <c r="R145" s="1"/>
  <c r="S145" s="1"/>
  <c r="T145" s="1"/>
  <c r="U145" s="1"/>
  <c r="V145" s="1"/>
  <c r="Q146"/>
  <c r="Q147"/>
  <c r="R147" s="1"/>
  <c r="Q148"/>
  <c r="R148" s="1"/>
  <c r="S148" s="1"/>
  <c r="T148" s="1"/>
  <c r="U148" s="1"/>
  <c r="V148" s="1"/>
  <c r="Q149"/>
  <c r="W149"/>
  <c r="Q150"/>
  <c r="R150" s="1"/>
  <c r="S150" s="1"/>
  <c r="T150" s="1"/>
  <c r="U150" s="1"/>
  <c r="V150" s="1"/>
  <c r="Q151"/>
  <c r="Q152"/>
  <c r="R152" s="1"/>
  <c r="S152" s="1"/>
  <c r="T152" s="1"/>
  <c r="U152" s="1"/>
  <c r="V152" s="1"/>
  <c r="Q153"/>
  <c r="R153" s="1"/>
  <c r="S153" s="1"/>
  <c r="T153" s="1"/>
  <c r="U153" s="1"/>
  <c r="V153" s="1"/>
  <c r="Q154"/>
  <c r="R154" s="1"/>
  <c r="S154" s="1"/>
  <c r="T154" s="1"/>
  <c r="U154" s="1"/>
  <c r="V154" s="1"/>
  <c r="Q155"/>
  <c r="R155" s="1"/>
  <c r="S155" s="1"/>
  <c r="T155" s="1"/>
  <c r="U155" s="1"/>
  <c r="V155" s="1"/>
  <c r="Q156"/>
  <c r="Q157"/>
  <c r="R157" s="1"/>
  <c r="S157" s="1"/>
  <c r="T157" s="1"/>
  <c r="U157" s="1"/>
  <c r="V157" s="1"/>
  <c r="Q158"/>
  <c r="R158" s="1"/>
  <c r="S158" s="1"/>
  <c r="T158" s="1"/>
  <c r="U158" s="1"/>
  <c r="V158" s="1"/>
  <c r="Q159"/>
  <c r="R159" s="1"/>
  <c r="S159" s="1"/>
  <c r="T159" s="1"/>
  <c r="U159" s="1"/>
  <c r="V159" s="1"/>
  <c r="Q160"/>
  <c r="R160" s="1"/>
  <c r="S160" s="1"/>
  <c r="T160" s="1"/>
  <c r="U160" s="1"/>
  <c r="V160" s="1"/>
  <c r="Q161"/>
  <c r="R161" s="1"/>
  <c r="S161" s="1"/>
  <c r="T161" s="1"/>
  <c r="U161" s="1"/>
  <c r="V161" s="1"/>
  <c r="Q162"/>
  <c r="R162" s="1"/>
  <c r="S162" s="1"/>
  <c r="T162" s="1"/>
  <c r="U162" s="1"/>
  <c r="V162" s="1"/>
  <c r="Q163"/>
  <c r="R163" s="1"/>
  <c r="S163" s="1"/>
  <c r="T163" s="1"/>
  <c r="U163" s="1"/>
  <c r="V163" s="1"/>
  <c r="Q164"/>
  <c r="R164" s="1"/>
  <c r="S164" s="1"/>
  <c r="T164" s="1"/>
  <c r="U164" s="1"/>
  <c r="V164" s="1"/>
  <c r="Q165"/>
  <c r="R165" s="1"/>
  <c r="Q166"/>
  <c r="R166" s="1"/>
  <c r="S166" s="1"/>
  <c r="T166" s="1"/>
  <c r="U166" s="1"/>
  <c r="V166" s="1"/>
  <c r="Q167"/>
  <c r="R167" s="1"/>
  <c r="Q168"/>
  <c r="R168" s="1"/>
  <c r="S168" s="1"/>
  <c r="T168" s="1"/>
  <c r="U168" s="1"/>
  <c r="V168" s="1"/>
  <c r="Q169"/>
  <c r="R169" s="1"/>
  <c r="S169" s="1"/>
  <c r="T169" s="1"/>
  <c r="U169" s="1"/>
  <c r="V169" s="1"/>
  <c r="Q170"/>
  <c r="Q171"/>
  <c r="W171" s="1"/>
  <c r="Q172"/>
  <c r="R172" s="1"/>
  <c r="S172" s="1"/>
  <c r="T172" s="1"/>
  <c r="U172" s="1"/>
  <c r="V172" s="1"/>
  <c r="Q173"/>
  <c r="W173" s="1"/>
  <c r="Q174"/>
  <c r="R174" s="1"/>
  <c r="S174" s="1"/>
  <c r="T174" s="1"/>
  <c r="U174" s="1"/>
  <c r="V174" s="1"/>
  <c r="Q175"/>
  <c r="R175" s="1"/>
  <c r="S175" s="1"/>
  <c r="T175" s="1"/>
  <c r="U175" s="1"/>
  <c r="V175" s="1"/>
  <c r="Q176"/>
  <c r="Q177"/>
  <c r="R177" s="1"/>
  <c r="Q178"/>
  <c r="R178" s="1"/>
  <c r="S178" s="1"/>
  <c r="T178" s="1"/>
  <c r="U178" s="1"/>
  <c r="V178" s="1"/>
  <c r="Q179"/>
  <c r="R179" s="1"/>
  <c r="Q180"/>
  <c r="R180" s="1"/>
  <c r="S180" s="1"/>
  <c r="Q181"/>
  <c r="W181" s="1"/>
  <c r="Q182"/>
  <c r="R182" s="1"/>
  <c r="S182" s="1"/>
  <c r="T182" s="1"/>
  <c r="U182" s="1"/>
  <c r="V182" s="1"/>
  <c r="Q183"/>
  <c r="Q184"/>
  <c r="R184" s="1"/>
  <c r="Q185"/>
  <c r="R185" s="1"/>
  <c r="S185" s="1"/>
  <c r="Q186"/>
  <c r="R186" s="1"/>
  <c r="S186" s="1"/>
  <c r="T186" s="1"/>
  <c r="U186" s="1"/>
  <c r="V186" s="1"/>
  <c r="Q187"/>
  <c r="R187" s="1"/>
  <c r="S187" s="1"/>
  <c r="T187" s="1"/>
  <c r="U187" s="1"/>
  <c r="V187" s="1"/>
  <c r="Q188"/>
  <c r="Q189"/>
  <c r="Q190"/>
  <c r="R190" s="1"/>
  <c r="S190" s="1"/>
  <c r="T190" s="1"/>
  <c r="U190" s="1"/>
  <c r="V190" s="1"/>
  <c r="Q191"/>
  <c r="R191" s="1"/>
  <c r="S191" s="1"/>
  <c r="T191" s="1"/>
  <c r="U191" s="1"/>
  <c r="V191" s="1"/>
  <c r="Q192"/>
  <c r="R192" s="1"/>
  <c r="S192" s="1"/>
  <c r="T192" s="1"/>
  <c r="U192" s="1"/>
  <c r="V192" s="1"/>
  <c r="Q193"/>
  <c r="R193" s="1"/>
  <c r="S193" s="1"/>
  <c r="T193" s="1"/>
  <c r="U193" s="1"/>
  <c r="V193" s="1"/>
  <c r="Q194"/>
  <c r="Q195"/>
  <c r="Q196"/>
  <c r="R196" s="1"/>
  <c r="S196" s="1"/>
  <c r="T196" s="1"/>
  <c r="U196" s="1"/>
  <c r="V196" s="1"/>
  <c r="Q197"/>
  <c r="R197" s="1"/>
  <c r="S197" s="1"/>
  <c r="T197" s="1"/>
  <c r="U197" s="1"/>
  <c r="V197" s="1"/>
  <c r="Q198"/>
  <c r="R198" s="1"/>
  <c r="S198" s="1"/>
  <c r="T198" s="1"/>
  <c r="U198" s="1"/>
  <c r="V198" s="1"/>
  <c r="Q199"/>
  <c r="R199" s="1"/>
  <c r="S199" s="1"/>
  <c r="T199" s="1"/>
  <c r="U199" s="1"/>
  <c r="V199" s="1"/>
  <c r="Q200"/>
  <c r="R200" s="1"/>
  <c r="S200" s="1"/>
  <c r="T200" s="1"/>
  <c r="U200" s="1"/>
  <c r="V200" s="1"/>
  <c r="Q201"/>
  <c r="R201" s="1"/>
  <c r="S201" s="1"/>
  <c r="T201" s="1"/>
  <c r="U201" s="1"/>
  <c r="V201" s="1"/>
  <c r="Q202"/>
  <c r="Q203"/>
  <c r="R203" s="1"/>
  <c r="S203" s="1"/>
  <c r="T203" s="1"/>
  <c r="U203" s="1"/>
  <c r="V203" s="1"/>
  <c r="Q204"/>
  <c r="Q205"/>
  <c r="R205" s="1"/>
  <c r="Q206"/>
  <c r="R206" s="1"/>
  <c r="S206" s="1"/>
  <c r="T206" s="1"/>
  <c r="U206" s="1"/>
  <c r="V206" s="1"/>
  <c r="Q207"/>
  <c r="R207" s="1"/>
  <c r="Q208"/>
  <c r="R208" s="1"/>
  <c r="S208" s="1"/>
  <c r="T208" s="1"/>
  <c r="U208" s="1"/>
  <c r="V208" s="1"/>
  <c r="Q209"/>
  <c r="W209"/>
  <c r="Q210"/>
  <c r="R210" s="1"/>
  <c r="S210" s="1"/>
  <c r="T210" s="1"/>
  <c r="U210" s="1"/>
  <c r="V210" s="1"/>
  <c r="Q211"/>
  <c r="R211" s="1"/>
  <c r="S211" s="1"/>
  <c r="T211" s="1"/>
  <c r="U211" s="1"/>
  <c r="V211" s="1"/>
  <c r="Q212"/>
  <c r="R212" s="1"/>
  <c r="S212" s="1"/>
  <c r="T212" s="1"/>
  <c r="U212" s="1"/>
  <c r="V212" s="1"/>
  <c r="Q213"/>
  <c r="R213" s="1"/>
  <c r="S213" s="1"/>
  <c r="T213" s="1"/>
  <c r="U213" s="1"/>
  <c r="V213" s="1"/>
  <c r="Q214"/>
  <c r="R214" s="1"/>
  <c r="S214" s="1"/>
  <c r="T214" s="1"/>
  <c r="U214" s="1"/>
  <c r="V214" s="1"/>
  <c r="Q215"/>
  <c r="Q216"/>
  <c r="R216" s="1"/>
  <c r="S216" s="1"/>
  <c r="T216" s="1"/>
  <c r="U216" s="1"/>
  <c r="V216" s="1"/>
  <c r="Q217"/>
  <c r="R217" s="1"/>
  <c r="Q218"/>
  <c r="R218" s="1"/>
  <c r="Q219"/>
  <c r="R219" s="1"/>
  <c r="S219" s="1"/>
  <c r="T219" s="1"/>
  <c r="U219" s="1"/>
  <c r="V219" s="1"/>
  <c r="Q220"/>
  <c r="R220" s="1"/>
  <c r="S220" s="1"/>
  <c r="T220" s="1"/>
  <c r="U220" s="1"/>
  <c r="V220" s="1"/>
  <c r="Q221"/>
  <c r="W221" s="1"/>
  <c r="Q222"/>
  <c r="Q223"/>
  <c r="W223"/>
  <c r="Q224"/>
  <c r="W224"/>
  <c r="Q225"/>
  <c r="R225" s="1"/>
  <c r="S225" s="1"/>
  <c r="T225" s="1"/>
  <c r="U225" s="1"/>
  <c r="V225" s="1"/>
  <c r="Q226"/>
  <c r="Q227"/>
  <c r="Q228"/>
  <c r="Q229"/>
  <c r="Q230"/>
  <c r="R230" s="1"/>
  <c r="S230" s="1"/>
  <c r="T230" s="1"/>
  <c r="U230" s="1"/>
  <c r="V230" s="1"/>
  <c r="Q231"/>
  <c r="Q232"/>
  <c r="R232" s="1"/>
  <c r="S232" s="1"/>
  <c r="T232" s="1"/>
  <c r="U232" s="1"/>
  <c r="V232" s="1"/>
  <c r="Q233"/>
  <c r="W233"/>
  <c r="Q234"/>
  <c r="Q235"/>
  <c r="W235" s="1"/>
  <c r="Q236"/>
  <c r="R236" s="1"/>
  <c r="S236" s="1"/>
  <c r="T236" s="1"/>
  <c r="U236" s="1"/>
  <c r="V236" s="1"/>
  <c r="Q237"/>
  <c r="W237"/>
  <c r="Q238"/>
  <c r="Q239"/>
  <c r="R239" s="1"/>
  <c r="S239" s="1"/>
  <c r="T239" s="1"/>
  <c r="U239" s="1"/>
  <c r="V239" s="1"/>
  <c r="Q240"/>
  <c r="Q241"/>
  <c r="Q242"/>
  <c r="R242" s="1"/>
  <c r="S242" s="1"/>
  <c r="T242" s="1"/>
  <c r="U242" s="1"/>
  <c r="V242" s="1"/>
  <c r="Q243"/>
  <c r="Q244"/>
  <c r="W244"/>
  <c r="Q245"/>
  <c r="Q246"/>
  <c r="R246" s="1"/>
  <c r="S246" s="1"/>
  <c r="T246" s="1"/>
  <c r="U246" s="1"/>
  <c r="V246" s="1"/>
  <c r="Q247"/>
  <c r="Q248"/>
  <c r="R248" s="1"/>
  <c r="S248" s="1"/>
  <c r="T248" s="1"/>
  <c r="U248" s="1"/>
  <c r="V248" s="1"/>
  <c r="Q249"/>
  <c r="R249" s="1"/>
  <c r="S249" s="1"/>
  <c r="T249" s="1"/>
  <c r="U249" s="1"/>
  <c r="V249" s="1"/>
  <c r="Q250"/>
  <c r="R250" s="1"/>
  <c r="S250" s="1"/>
  <c r="T250" s="1"/>
  <c r="U250" s="1"/>
  <c r="V250" s="1"/>
  <c r="Q251"/>
  <c r="Q252"/>
  <c r="Q253"/>
  <c r="W253" s="1"/>
  <c r="Q254"/>
  <c r="R254" s="1"/>
  <c r="S254" s="1"/>
  <c r="T254" s="1"/>
  <c r="U254" s="1"/>
  <c r="V254" s="1"/>
  <c r="Q255"/>
  <c r="Q256"/>
  <c r="R256" s="1"/>
  <c r="S256" s="1"/>
  <c r="T256" s="1"/>
  <c r="U256" s="1"/>
  <c r="V256" s="1"/>
  <c r="Q257"/>
  <c r="R257" s="1"/>
  <c r="S257" s="1"/>
  <c r="T257" s="1"/>
  <c r="U257" s="1"/>
  <c r="V257" s="1"/>
  <c r="Q258"/>
  <c r="R258" s="1"/>
  <c r="S258" s="1"/>
  <c r="T258" s="1"/>
  <c r="U258" s="1"/>
  <c r="V258" s="1"/>
  <c r="Q259"/>
  <c r="Q260"/>
  <c r="Q261"/>
  <c r="W261" s="1"/>
  <c r="Q262"/>
  <c r="R262" s="1"/>
  <c r="S262" s="1"/>
  <c r="T262" s="1"/>
  <c r="U262" s="1"/>
  <c r="V262" s="1"/>
  <c r="Q263"/>
  <c r="W263" s="1"/>
  <c r="Q264"/>
  <c r="W264" s="1"/>
  <c r="Q265"/>
  <c r="R265" s="1"/>
  <c r="S265" s="1"/>
  <c r="T265" s="1"/>
  <c r="U265" s="1"/>
  <c r="V265" s="1"/>
  <c r="Q266"/>
  <c r="W266" s="1"/>
  <c r="Q267"/>
  <c r="W267" s="1"/>
  <c r="Q268"/>
  <c r="R268" s="1"/>
  <c r="S268" s="1"/>
  <c r="T268" s="1"/>
  <c r="U268" s="1"/>
  <c r="V268" s="1"/>
  <c r="Q269"/>
  <c r="R269" s="1"/>
  <c r="S269" s="1"/>
  <c r="T269" s="1"/>
  <c r="U269" s="1"/>
  <c r="V269" s="1"/>
  <c r="Q270"/>
  <c r="R270" s="1"/>
  <c r="S270" s="1"/>
  <c r="T270" s="1"/>
  <c r="U270" s="1"/>
  <c r="V270" s="1"/>
  <c r="Q271"/>
  <c r="Q272"/>
  <c r="Q273"/>
  <c r="R273" s="1"/>
  <c r="S273" s="1"/>
  <c r="T273" s="1"/>
  <c r="U273" s="1"/>
  <c r="V273" s="1"/>
  <c r="Q274"/>
  <c r="Q275"/>
  <c r="R275" s="1"/>
  <c r="S275" s="1"/>
  <c r="T275" s="1"/>
  <c r="U275" s="1"/>
  <c r="V275" s="1"/>
  <c r="Q276"/>
  <c r="W276" s="1"/>
  <c r="Q277"/>
  <c r="W277"/>
  <c r="Q278"/>
  <c r="R278" s="1"/>
  <c r="S278" s="1"/>
  <c r="T278" s="1"/>
  <c r="U278" s="1"/>
  <c r="V278" s="1"/>
  <c r="Q279"/>
  <c r="R279" s="1"/>
  <c r="S279" s="1"/>
  <c r="T279" s="1"/>
  <c r="U279" s="1"/>
  <c r="V279" s="1"/>
  <c r="Q280"/>
  <c r="Q281"/>
  <c r="R281" s="1"/>
  <c r="S281" s="1"/>
  <c r="T281" s="1"/>
  <c r="U281" s="1"/>
  <c r="V281" s="1"/>
  <c r="Q282"/>
  <c r="W282" s="1"/>
  <c r="Q283"/>
  <c r="W283" s="1"/>
  <c r="Q284"/>
  <c r="R284" s="1"/>
  <c r="S284" s="1"/>
  <c r="T284" s="1"/>
  <c r="U284" s="1"/>
  <c r="V284" s="1"/>
  <c r="Q285"/>
  <c r="Q286"/>
  <c r="Q287"/>
  <c r="R287" s="1"/>
  <c r="S287" s="1"/>
  <c r="T287" s="1"/>
  <c r="U287" s="1"/>
  <c r="V287" s="1"/>
  <c r="Q288"/>
  <c r="W288" s="1"/>
  <c r="Q289"/>
  <c r="R289" s="1"/>
  <c r="S289" s="1"/>
  <c r="T289" s="1"/>
  <c r="U289" s="1"/>
  <c r="V289" s="1"/>
  <c r="Q290"/>
  <c r="Q291"/>
  <c r="W291" s="1"/>
  <c r="Q292"/>
  <c r="R292" s="1"/>
  <c r="S292" s="1"/>
  <c r="T292" s="1"/>
  <c r="U292" s="1"/>
  <c r="V292" s="1"/>
  <c r="Q293"/>
  <c r="W293" s="1"/>
  <c r="Q294"/>
  <c r="W294" s="1"/>
  <c r="Q295"/>
  <c r="Q296"/>
  <c r="R296" s="1"/>
  <c r="S296" s="1"/>
  <c r="T296" s="1"/>
  <c r="U296" s="1"/>
  <c r="V296" s="1"/>
  <c r="Q297"/>
  <c r="W297" s="1"/>
  <c r="Q298"/>
  <c r="Q299"/>
  <c r="W299" s="1"/>
  <c r="Q300"/>
  <c r="Q301"/>
  <c r="Q302"/>
  <c r="W302" s="1"/>
  <c r="Q303"/>
  <c r="W303" s="1"/>
  <c r="Q304"/>
  <c r="W304"/>
  <c r="Q305"/>
  <c r="W305" s="1"/>
  <c r="Q306"/>
  <c r="R306" s="1"/>
  <c r="S306" s="1"/>
  <c r="T306" s="1"/>
  <c r="U306" s="1"/>
  <c r="V306" s="1"/>
  <c r="Q307"/>
  <c r="W307"/>
  <c r="Q308"/>
  <c r="W308" s="1"/>
  <c r="Q309"/>
  <c r="W309" s="1"/>
  <c r="Q310"/>
  <c r="W310" s="1"/>
  <c r="Q311"/>
  <c r="W311" s="1"/>
  <c r="Q312"/>
  <c r="Q313"/>
  <c r="R313" s="1"/>
  <c r="S313" s="1"/>
  <c r="T313" s="1"/>
  <c r="U313" s="1"/>
  <c r="V313" s="1"/>
  <c r="Q314"/>
  <c r="Q315"/>
  <c r="Q316"/>
  <c r="W316" s="1"/>
  <c r="Q317"/>
  <c r="W317" s="1"/>
  <c r="Q318"/>
  <c r="Q319"/>
  <c r="W319" s="1"/>
  <c r="Q320"/>
  <c r="W320" s="1"/>
  <c r="Q321"/>
  <c r="W321" s="1"/>
  <c r="Q322"/>
  <c r="Q323"/>
  <c r="W323" s="1"/>
  <c r="Q324"/>
  <c r="Q325"/>
  <c r="Q326"/>
  <c r="R326" s="1"/>
  <c r="S326" s="1"/>
  <c r="T326" s="1"/>
  <c r="U326" s="1"/>
  <c r="V326" s="1"/>
  <c r="Q327"/>
  <c r="W327" s="1"/>
  <c r="Q328"/>
  <c r="W328" s="1"/>
  <c r="Q329"/>
  <c r="W329" s="1"/>
  <c r="Q330"/>
  <c r="Q331"/>
  <c r="Q332"/>
  <c r="R332" s="1"/>
  <c r="S332" s="1"/>
  <c r="T332" s="1"/>
  <c r="U332" s="1"/>
  <c r="V332" s="1"/>
  <c r="Q333"/>
  <c r="Q334"/>
  <c r="W334" s="1"/>
  <c r="Q335"/>
  <c r="Q336"/>
  <c r="Q337"/>
  <c r="R337" s="1"/>
  <c r="S337" s="1"/>
  <c r="T337" s="1"/>
  <c r="U337" s="1"/>
  <c r="V337" s="1"/>
  <c r="Q338"/>
  <c r="Q339"/>
  <c r="R339" s="1"/>
  <c r="S339" s="1"/>
  <c r="T339" s="1"/>
  <c r="U339" s="1"/>
  <c r="V339" s="1"/>
  <c r="Q340"/>
  <c r="W340" s="1"/>
  <c r="Q341"/>
  <c r="Q342"/>
  <c r="W342" s="1"/>
  <c r="Q343"/>
  <c r="W343" s="1"/>
  <c r="Q344"/>
  <c r="Q345"/>
  <c r="R345" s="1"/>
  <c r="S345" s="1"/>
  <c r="T345" s="1"/>
  <c r="U345" s="1"/>
  <c r="V345" s="1"/>
  <c r="Q346"/>
  <c r="W346" s="1"/>
  <c r="Q347"/>
  <c r="Q348"/>
  <c r="W348" s="1"/>
  <c r="Q349"/>
  <c r="Q350"/>
  <c r="W350" s="1"/>
  <c r="Q351"/>
  <c r="W351" s="1"/>
  <c r="Q352"/>
  <c r="Q353"/>
  <c r="W353" s="1"/>
  <c r="Q354"/>
  <c r="W354" s="1"/>
  <c r="Q355"/>
  <c r="Q356"/>
  <c r="W356" s="1"/>
  <c r="Q357"/>
  <c r="W357" s="1"/>
  <c r="Q358"/>
  <c r="W358" s="1"/>
  <c r="Q359"/>
  <c r="R359" s="1"/>
  <c r="S359" s="1"/>
  <c r="T359" s="1"/>
  <c r="U359" s="1"/>
  <c r="V359" s="1"/>
  <c r="Q360"/>
  <c r="Q361"/>
  <c r="W361" s="1"/>
  <c r="Q362"/>
  <c r="W362" s="1"/>
  <c r="Q363"/>
  <c r="R363" s="1"/>
  <c r="S363" s="1"/>
  <c r="T363" s="1"/>
  <c r="U363" s="1"/>
  <c r="V363" s="1"/>
  <c r="Q364"/>
  <c r="W364" s="1"/>
  <c r="Q365"/>
  <c r="W365" s="1"/>
  <c r="Q366"/>
  <c r="Q367"/>
  <c r="Q368"/>
  <c r="W368" s="1"/>
  <c r="Q369"/>
  <c r="W369" s="1"/>
  <c r="Q370"/>
  <c r="W370" s="1"/>
  <c r="Q371"/>
  <c r="W371" s="1"/>
  <c r="Q372"/>
  <c r="R372" s="1"/>
  <c r="S372" s="1"/>
  <c r="T372" s="1"/>
  <c r="U372" s="1"/>
  <c r="V372" s="1"/>
  <c r="Q373"/>
  <c r="R373" s="1"/>
  <c r="S373" s="1"/>
  <c r="T373" s="1"/>
  <c r="U373" s="1"/>
  <c r="V373" s="1"/>
  <c r="Q374"/>
  <c r="W374" s="1"/>
  <c r="Q375"/>
  <c r="W375" s="1"/>
  <c r="Q376"/>
  <c r="W376" s="1"/>
  <c r="Q377"/>
  <c r="Q378"/>
  <c r="Q379"/>
  <c r="W379" s="1"/>
  <c r="Q380"/>
  <c r="Q381"/>
  <c r="W381" s="1"/>
  <c r="Q382"/>
  <c r="W382" s="1"/>
  <c r="Q383"/>
  <c r="Q384"/>
  <c r="W384" s="1"/>
  <c r="Q385"/>
  <c r="Q386"/>
  <c r="W386" s="1"/>
  <c r="Q387"/>
  <c r="W387" s="1"/>
  <c r="Q388"/>
  <c r="Q389"/>
  <c r="W389" s="1"/>
  <c r="Q390"/>
  <c r="W390" s="1"/>
  <c r="Q391"/>
  <c r="W391" s="1"/>
  <c r="Q392"/>
  <c r="W392" s="1"/>
  <c r="Q393"/>
  <c r="R393" s="1"/>
  <c r="S393" s="1"/>
  <c r="T393" s="1"/>
  <c r="U393" s="1"/>
  <c r="V393" s="1"/>
  <c r="Q394"/>
  <c r="Q395"/>
  <c r="W395" s="1"/>
  <c r="Q396"/>
  <c r="W396" s="1"/>
  <c r="Q397"/>
  <c r="W397" s="1"/>
  <c r="Q398"/>
  <c r="Q399"/>
  <c r="R399" s="1"/>
  <c r="S399" s="1"/>
  <c r="T399" s="1"/>
  <c r="U399" s="1"/>
  <c r="V399" s="1"/>
  <c r="Q400"/>
  <c r="W400" s="1"/>
  <c r="Q401"/>
  <c r="W401" s="1"/>
  <c r="Q402"/>
  <c r="W402" s="1"/>
  <c r="Q403"/>
  <c r="W403" s="1"/>
  <c r="Q404"/>
  <c r="Q405"/>
  <c r="W405" s="1"/>
  <c r="Q406"/>
  <c r="Q407"/>
  <c r="Q408"/>
  <c r="Q409"/>
  <c r="R409" s="1"/>
  <c r="S409" s="1"/>
  <c r="T409" s="1"/>
  <c r="U409" s="1"/>
  <c r="V409" s="1"/>
  <c r="Q410"/>
  <c r="Q411"/>
  <c r="Q412"/>
  <c r="W412" s="1"/>
  <c r="Q413"/>
  <c r="W413" s="1"/>
  <c r="Q414"/>
  <c r="R414" s="1"/>
  <c r="S414" s="1"/>
  <c r="T414" s="1"/>
  <c r="U414" s="1"/>
  <c r="V414" s="1"/>
  <c r="Q415"/>
  <c r="W415" s="1"/>
  <c r="Q416"/>
  <c r="W416"/>
  <c r="Q417"/>
  <c r="Q418"/>
  <c r="Q419"/>
  <c r="R419" s="1"/>
  <c r="S419" s="1"/>
  <c r="T419" s="1"/>
  <c r="U419" s="1"/>
  <c r="V419" s="1"/>
  <c r="Q420"/>
  <c r="R420" s="1"/>
  <c r="S420" s="1"/>
  <c r="T420" s="1"/>
  <c r="U420" s="1"/>
  <c r="V420" s="1"/>
  <c r="Q421"/>
  <c r="W421"/>
  <c r="Q422"/>
  <c r="W422"/>
  <c r="Q423"/>
  <c r="R423" s="1"/>
  <c r="S423" s="1"/>
  <c r="T423" s="1"/>
  <c r="U423" s="1"/>
  <c r="V423" s="1"/>
  <c r="Q424"/>
  <c r="Q425"/>
  <c r="Q426"/>
  <c r="Q427"/>
  <c r="R427" s="1"/>
  <c r="S427" s="1"/>
  <c r="T427" s="1"/>
  <c r="U427" s="1"/>
  <c r="V427" s="1"/>
  <c r="Q428"/>
  <c r="W428"/>
  <c r="Q429"/>
  <c r="W429"/>
  <c r="Q430"/>
  <c r="R430" s="1"/>
  <c r="S430" s="1"/>
  <c r="T430" s="1"/>
  <c r="U430" s="1"/>
  <c r="V430" s="1"/>
  <c r="Q431"/>
  <c r="R431" s="1"/>
  <c r="Q432"/>
  <c r="R432" s="1"/>
  <c r="S432" s="1"/>
  <c r="T432" s="1"/>
  <c r="U432" s="1"/>
  <c r="V432" s="1"/>
  <c r="Q433"/>
  <c r="R433" s="1"/>
  <c r="S433" s="1"/>
  <c r="T433" s="1"/>
  <c r="U433" s="1"/>
  <c r="V433" s="1"/>
  <c r="Q434"/>
  <c r="Q435"/>
  <c r="R435" s="1"/>
  <c r="S435" s="1"/>
  <c r="T435" s="1"/>
  <c r="U435" s="1"/>
  <c r="V435" s="1"/>
  <c r="Q436"/>
  <c r="R436" s="1"/>
  <c r="S436" s="1"/>
  <c r="T436" s="1"/>
  <c r="U436" s="1"/>
  <c r="V436" s="1"/>
  <c r="Q437"/>
  <c r="W437" s="1"/>
  <c r="Q438"/>
  <c r="R438" s="1"/>
  <c r="S438" s="1"/>
  <c r="T438" s="1"/>
  <c r="U438" s="1"/>
  <c r="V438" s="1"/>
  <c r="W438"/>
  <c r="Q439"/>
  <c r="Q440"/>
  <c r="W440" s="1"/>
  <c r="Q441"/>
  <c r="Q442"/>
  <c r="W442" s="1"/>
  <c r="Q443"/>
  <c r="Q444"/>
  <c r="R444" s="1"/>
  <c r="S444" s="1"/>
  <c r="T444" s="1"/>
  <c r="U444" s="1"/>
  <c r="V444" s="1"/>
  <c r="Q445"/>
  <c r="Q446"/>
  <c r="Q447"/>
  <c r="W447"/>
  <c r="Q448"/>
  <c r="W448" s="1"/>
  <c r="Q449"/>
  <c r="Q450"/>
  <c r="R450" s="1"/>
  <c r="S450" s="1"/>
  <c r="T450" s="1"/>
  <c r="U450" s="1"/>
  <c r="V450" s="1"/>
  <c r="Q451"/>
  <c r="Q452"/>
  <c r="Q453"/>
  <c r="R453" s="1"/>
  <c r="S453" s="1"/>
  <c r="T453" s="1"/>
  <c r="U453" s="1"/>
  <c r="V453" s="1"/>
  <c r="Q454"/>
  <c r="Q455"/>
  <c r="W455" s="1"/>
  <c r="Q456"/>
  <c r="R456" s="1"/>
  <c r="S456" s="1"/>
  <c r="T456" s="1"/>
  <c r="U456" s="1"/>
  <c r="V456" s="1"/>
  <c r="Q457"/>
  <c r="R457" s="1"/>
  <c r="S457" s="1"/>
  <c r="T457" s="1"/>
  <c r="U457" s="1"/>
  <c r="V457" s="1"/>
  <c r="Q458"/>
  <c r="Q459"/>
  <c r="R459" s="1"/>
  <c r="S459" s="1"/>
  <c r="T459" s="1"/>
  <c r="U459" s="1"/>
  <c r="V459" s="1"/>
  <c r="Q460"/>
  <c r="W460" s="1"/>
  <c r="Q461"/>
  <c r="W461"/>
  <c r="Q462"/>
  <c r="Q463"/>
  <c r="Q464"/>
  <c r="W464"/>
  <c r="Q465"/>
  <c r="Q466"/>
  <c r="R466" s="1"/>
  <c r="S466" s="1"/>
  <c r="T466" s="1"/>
  <c r="U466" s="1"/>
  <c r="V466" s="1"/>
  <c r="Q467"/>
  <c r="Q468"/>
  <c r="Q469"/>
  <c r="R469" s="1"/>
  <c r="S469" s="1"/>
  <c r="T469" s="1"/>
  <c r="U469" s="1"/>
  <c r="V469" s="1"/>
  <c r="Q470"/>
  <c r="Q471"/>
  <c r="R471" s="1"/>
  <c r="S471" s="1"/>
  <c r="T471" s="1"/>
  <c r="U471" s="1"/>
  <c r="V471" s="1"/>
  <c r="Q472"/>
  <c r="W472" s="1"/>
  <c r="Q473"/>
  <c r="R473" s="1"/>
  <c r="S473" s="1"/>
  <c r="T473" s="1"/>
  <c r="U473" s="1"/>
  <c r="V473" s="1"/>
  <c r="Q474"/>
  <c r="W474" s="1"/>
  <c r="Q475"/>
  <c r="W475" s="1"/>
  <c r="Q476"/>
  <c r="R476" s="1"/>
  <c r="S476" s="1"/>
  <c r="T476" s="1"/>
  <c r="U476" s="1"/>
  <c r="V476" s="1"/>
  <c r="Q477"/>
  <c r="W477"/>
  <c r="Q478"/>
  <c r="R478" s="1"/>
  <c r="S478" s="1"/>
  <c r="T478" s="1"/>
  <c r="U478" s="1"/>
  <c r="V478" s="1"/>
  <c r="Q479"/>
  <c r="R479" s="1"/>
  <c r="S479" s="1"/>
  <c r="T479" s="1"/>
  <c r="U479" s="1"/>
  <c r="V479" s="1"/>
  <c r="Q480"/>
  <c r="R480" s="1"/>
  <c r="S480" s="1"/>
  <c r="T480" s="1"/>
  <c r="U480" s="1"/>
  <c r="V480" s="1"/>
  <c r="Q481"/>
  <c r="W481" s="1"/>
  <c r="Q482"/>
  <c r="W482" s="1"/>
  <c r="Q483"/>
  <c r="W483" s="1"/>
  <c r="Q484"/>
  <c r="W484" s="1"/>
  <c r="Q485"/>
  <c r="W485" s="1"/>
  <c r="Q486"/>
  <c r="R486" s="1"/>
  <c r="S486" s="1"/>
  <c r="T486" s="1"/>
  <c r="U486" s="1"/>
  <c r="V486" s="1"/>
  <c r="Q487"/>
  <c r="W487" s="1"/>
  <c r="Q488"/>
  <c r="W488" s="1"/>
  <c r="Q489"/>
  <c r="R489" s="1"/>
  <c r="S489" s="1"/>
  <c r="T489" s="1"/>
  <c r="U489" s="1"/>
  <c r="V489" s="1"/>
  <c r="Q490"/>
  <c r="R490" s="1"/>
  <c r="S490" s="1"/>
  <c r="T490" s="1"/>
  <c r="U490" s="1"/>
  <c r="V490" s="1"/>
  <c r="Q491"/>
  <c r="W491" s="1"/>
  <c r="Q492"/>
  <c r="R492" s="1"/>
  <c r="S492" s="1"/>
  <c r="T492" s="1"/>
  <c r="U492" s="1"/>
  <c r="V492" s="1"/>
  <c r="Q493"/>
  <c r="R493" s="1"/>
  <c r="S493" s="1"/>
  <c r="T493" s="1"/>
  <c r="U493" s="1"/>
  <c r="V493" s="1"/>
  <c r="Q494"/>
  <c r="R494" s="1"/>
  <c r="S494" s="1"/>
  <c r="T494" s="1"/>
  <c r="U494" s="1"/>
  <c r="V494" s="1"/>
  <c r="Q495"/>
  <c r="Q496"/>
  <c r="W496" s="1"/>
  <c r="Q497"/>
  <c r="W497"/>
  <c r="Q498"/>
  <c r="R498" s="1"/>
  <c r="S498" s="1"/>
  <c r="T498" s="1"/>
  <c r="U498" s="1"/>
  <c r="V498" s="1"/>
  <c r="Q499"/>
  <c r="W499" s="1"/>
  <c r="Q500"/>
  <c r="W500"/>
  <c r="Q501"/>
  <c r="W501"/>
  <c r="Q502"/>
  <c r="W502"/>
  <c r="Q503"/>
  <c r="R503" s="1"/>
  <c r="S503" s="1"/>
  <c r="T503" s="1"/>
  <c r="U503" s="1"/>
  <c r="V503" s="1"/>
  <c r="Q504"/>
  <c r="R504" s="1"/>
  <c r="S504" s="1"/>
  <c r="T504" s="1"/>
  <c r="U504" s="1"/>
  <c r="V504" s="1"/>
  <c r="Q505"/>
  <c r="R505" s="1"/>
  <c r="S505" s="1"/>
  <c r="T505" s="1"/>
  <c r="U505" s="1"/>
  <c r="V505" s="1"/>
  <c r="Q506"/>
  <c r="R506" s="1"/>
  <c r="S506" s="1"/>
  <c r="T506" s="1"/>
  <c r="U506" s="1"/>
  <c r="V506" s="1"/>
  <c r="Q507"/>
  <c r="R507" s="1"/>
  <c r="S507" s="1"/>
  <c r="T507" s="1"/>
  <c r="U507" s="1"/>
  <c r="V507" s="1"/>
  <c r="Q508"/>
  <c r="R508" s="1"/>
  <c r="S508" s="1"/>
  <c r="T508" s="1"/>
  <c r="U508" s="1"/>
  <c r="V508" s="1"/>
  <c r="Q509"/>
  <c r="Q510"/>
  <c r="R510" s="1"/>
  <c r="S510" s="1"/>
  <c r="T510" s="1"/>
  <c r="U510" s="1"/>
  <c r="V510" s="1"/>
  <c r="Q511"/>
  <c r="W511" s="1"/>
  <c r="Q512"/>
  <c r="W512" s="1"/>
  <c r="Q513"/>
  <c r="R513" s="1"/>
  <c r="S513" s="1"/>
  <c r="T513" s="1"/>
  <c r="U513" s="1"/>
  <c r="V513" s="1"/>
  <c r="Q514"/>
  <c r="Q515"/>
  <c r="Q516"/>
  <c r="R516" s="1"/>
  <c r="S516" s="1"/>
  <c r="T516" s="1"/>
  <c r="U516" s="1"/>
  <c r="V516" s="1"/>
  <c r="Q517"/>
  <c r="R517" s="1"/>
  <c r="S517" s="1"/>
  <c r="T517" s="1"/>
  <c r="U517" s="1"/>
  <c r="V517" s="1"/>
  <c r="Q518"/>
  <c r="W518" s="1"/>
  <c r="Q519"/>
  <c r="Q520"/>
  <c r="R520" s="1"/>
  <c r="S520" s="1"/>
  <c r="T520" s="1"/>
  <c r="U520" s="1"/>
  <c r="V520" s="1"/>
  <c r="Q521"/>
  <c r="R521" s="1"/>
  <c r="S521" s="1"/>
  <c r="T521" s="1"/>
  <c r="U521" s="1"/>
  <c r="V521" s="1"/>
  <c r="Q522"/>
  <c r="R522" s="1"/>
  <c r="S522" s="1"/>
  <c r="T522" s="1"/>
  <c r="U522" s="1"/>
  <c r="V522" s="1"/>
  <c r="Q523"/>
  <c r="R523" s="1"/>
  <c r="S523" s="1"/>
  <c r="T523" s="1"/>
  <c r="U523" s="1"/>
  <c r="V523" s="1"/>
  <c r="Q524"/>
  <c r="R524" s="1"/>
  <c r="S524" s="1"/>
  <c r="T524" s="1"/>
  <c r="U524" s="1"/>
  <c r="V524" s="1"/>
  <c r="Q525"/>
  <c r="R525" s="1"/>
  <c r="S525" s="1"/>
  <c r="T525" s="1"/>
  <c r="U525" s="1"/>
  <c r="V525" s="1"/>
  <c r="Q526"/>
  <c r="R526" s="1"/>
  <c r="S526" s="1"/>
  <c r="T526" s="1"/>
  <c r="U526" s="1"/>
  <c r="V526" s="1"/>
  <c r="Q527"/>
  <c r="R527" s="1"/>
  <c r="S527" s="1"/>
  <c r="T527" s="1"/>
  <c r="U527" s="1"/>
  <c r="V527" s="1"/>
  <c r="Q528"/>
  <c r="W528" s="1"/>
  <c r="Q529"/>
  <c r="R529" s="1"/>
  <c r="S529" s="1"/>
  <c r="T529" s="1"/>
  <c r="U529" s="1"/>
  <c r="V529" s="1"/>
  <c r="Q530"/>
  <c r="Q531"/>
  <c r="R531" s="1"/>
  <c r="S531" s="1"/>
  <c r="T531" s="1"/>
  <c r="U531" s="1"/>
  <c r="V531" s="1"/>
  <c r="Q532"/>
  <c r="Q533"/>
  <c r="R533" s="1"/>
  <c r="S533" s="1"/>
  <c r="T533" s="1"/>
  <c r="U533" s="1"/>
  <c r="V533" s="1"/>
  <c r="Q534"/>
  <c r="Q535"/>
  <c r="W535" s="1"/>
  <c r="Q536"/>
  <c r="R536" s="1"/>
  <c r="S536" s="1"/>
  <c r="T536" s="1"/>
  <c r="U536" s="1"/>
  <c r="V536" s="1"/>
  <c r="Q537"/>
  <c r="R537" s="1"/>
  <c r="S537" s="1"/>
  <c r="T537" s="1"/>
  <c r="U537" s="1"/>
  <c r="V537" s="1"/>
  <c r="Q538"/>
  <c r="R538" s="1"/>
  <c r="S538" s="1"/>
  <c r="T538" s="1"/>
  <c r="U538" s="1"/>
  <c r="V538" s="1"/>
  <c r="Q539"/>
  <c r="R539" s="1"/>
  <c r="S539" s="1"/>
  <c r="T539" s="1"/>
  <c r="U539" s="1"/>
  <c r="V539" s="1"/>
  <c r="Q540"/>
  <c r="Q541"/>
  <c r="W541" s="1"/>
  <c r="Q542"/>
  <c r="W542" s="1"/>
  <c r="Q543"/>
  <c r="W543" s="1"/>
  <c r="Q544"/>
  <c r="Q545"/>
  <c r="R545" s="1"/>
  <c r="S545" s="1"/>
  <c r="T545" s="1"/>
  <c r="U545" s="1"/>
  <c r="V545" s="1"/>
  <c r="Q546"/>
  <c r="W546" s="1"/>
  <c r="Q547"/>
  <c r="Q548"/>
  <c r="R548" s="1"/>
  <c r="S548" s="1"/>
  <c r="T548" s="1"/>
  <c r="U548" s="1"/>
  <c r="V548" s="1"/>
  <c r="Q549"/>
  <c r="R549" s="1"/>
  <c r="S549" s="1"/>
  <c r="T549" s="1"/>
  <c r="U549" s="1"/>
  <c r="V549" s="1"/>
  <c r="Q550"/>
  <c r="W550" s="1"/>
  <c r="Q551"/>
  <c r="W551" s="1"/>
  <c r="Q552"/>
  <c r="Q553"/>
  <c r="W553"/>
  <c r="Q554"/>
  <c r="W554" s="1"/>
  <c r="Q555"/>
  <c r="R555" s="1"/>
  <c r="S555" s="1"/>
  <c r="T555" s="1"/>
  <c r="U555" s="1"/>
  <c r="V555" s="1"/>
  <c r="Q556"/>
  <c r="W556" s="1"/>
  <c r="Q557"/>
  <c r="R557" s="1"/>
  <c r="S557" s="1"/>
  <c r="T557" s="1"/>
  <c r="U557" s="1"/>
  <c r="V557" s="1"/>
  <c r="Q558"/>
  <c r="W558" s="1"/>
  <c r="Q559"/>
  <c r="W559" s="1"/>
  <c r="Q560"/>
  <c r="R560" s="1"/>
  <c r="S560" s="1"/>
  <c r="T560" s="1"/>
  <c r="U560" s="1"/>
  <c r="V560" s="1"/>
  <c r="Q561"/>
  <c r="W561" s="1"/>
  <c r="Q562"/>
  <c r="R562" s="1"/>
  <c r="S562" s="1"/>
  <c r="T562" s="1"/>
  <c r="U562" s="1"/>
  <c r="V562" s="1"/>
  <c r="Q563"/>
  <c r="W563" s="1"/>
  <c r="Q564"/>
  <c r="R564" s="1"/>
  <c r="S564" s="1"/>
  <c r="T564" s="1"/>
  <c r="U564" s="1"/>
  <c r="V564" s="1"/>
  <c r="Q565"/>
  <c r="W565" s="1"/>
  <c r="Q566"/>
  <c r="R566" s="1"/>
  <c r="S566" s="1"/>
  <c r="T566" s="1"/>
  <c r="U566" s="1"/>
  <c r="V566" s="1"/>
  <c r="Q567"/>
  <c r="R567" s="1"/>
  <c r="S567" s="1"/>
  <c r="T567" s="1"/>
  <c r="U567" s="1"/>
  <c r="V567" s="1"/>
  <c r="Q568"/>
  <c r="W568" s="1"/>
  <c r="Q569"/>
  <c r="R569" s="1"/>
  <c r="S569" s="1"/>
  <c r="T569" s="1"/>
  <c r="U569" s="1"/>
  <c r="V569" s="1"/>
  <c r="Q570"/>
  <c r="Q571"/>
  <c r="R571" s="1"/>
  <c r="S571" s="1"/>
  <c r="T571" s="1"/>
  <c r="U571" s="1"/>
  <c r="V571" s="1"/>
  <c r="Q572"/>
  <c r="Q573"/>
  <c r="W573" s="1"/>
  <c r="Q574"/>
  <c r="W574" s="1"/>
  <c r="Q575"/>
  <c r="R575" s="1"/>
  <c r="S575" s="1"/>
  <c r="T575" s="1"/>
  <c r="U575" s="1"/>
  <c r="V575" s="1"/>
  <c r="Q576"/>
  <c r="Q577"/>
  <c r="Q578"/>
  <c r="R578" s="1"/>
  <c r="S578" s="1"/>
  <c r="T578" s="1"/>
  <c r="U578" s="1"/>
  <c r="V578" s="1"/>
  <c r="Q579"/>
  <c r="W579" s="1"/>
  <c r="Q580"/>
  <c r="W580" s="1"/>
  <c r="Q581"/>
  <c r="W581" s="1"/>
  <c r="Q582"/>
  <c r="Q583"/>
  <c r="W583" s="1"/>
  <c r="Q584"/>
  <c r="Q585"/>
  <c r="R585" s="1"/>
  <c r="S585" s="1"/>
  <c r="T585" s="1"/>
  <c r="U585" s="1"/>
  <c r="V585" s="1"/>
  <c r="Q586"/>
  <c r="W586" s="1"/>
  <c r="Q587"/>
  <c r="W587"/>
  <c r="Q588"/>
  <c r="Q589"/>
  <c r="R589" s="1"/>
  <c r="S589" s="1"/>
  <c r="T589" s="1"/>
  <c r="U589" s="1"/>
  <c r="V589" s="1"/>
  <c r="Q590"/>
  <c r="Q591"/>
  <c r="R591" s="1"/>
  <c r="S591" s="1"/>
  <c r="T591" s="1"/>
  <c r="U591" s="1"/>
  <c r="V591" s="1"/>
  <c r="Q592"/>
  <c r="W592" s="1"/>
  <c r="Q593"/>
  <c r="W593" s="1"/>
  <c r="Q594"/>
  <c r="W594" s="1"/>
  <c r="Q595"/>
  <c r="Q596"/>
  <c r="R596" s="1"/>
  <c r="S596" s="1"/>
  <c r="T596" s="1"/>
  <c r="U596" s="1"/>
  <c r="V596" s="1"/>
  <c r="Q597"/>
  <c r="W597" s="1"/>
  <c r="Q598"/>
  <c r="Q599"/>
  <c r="W599" s="1"/>
  <c r="Q600"/>
  <c r="W600" s="1"/>
  <c r="Q601"/>
  <c r="R601" s="1"/>
  <c r="S601" s="1"/>
  <c r="T601" s="1"/>
  <c r="U601" s="1"/>
  <c r="V601" s="1"/>
  <c r="Q602"/>
  <c r="W602" s="1"/>
  <c r="Q603"/>
  <c r="W603" s="1"/>
  <c r="Q604"/>
  <c r="Q605"/>
  <c r="Q606"/>
  <c r="W606" s="1"/>
  <c r="Q607"/>
  <c r="R607" s="1"/>
  <c r="S607" s="1"/>
  <c r="T607" s="1"/>
  <c r="U607" s="1"/>
  <c r="V607" s="1"/>
  <c r="Q608"/>
  <c r="W608" s="1"/>
  <c r="Q609"/>
  <c r="W609" s="1"/>
  <c r="Q610"/>
  <c r="W610" s="1"/>
  <c r="Q611"/>
  <c r="R611" s="1"/>
  <c r="S611" s="1"/>
  <c r="T611" s="1"/>
  <c r="U611" s="1"/>
  <c r="V611" s="1"/>
  <c r="Q612"/>
  <c r="Q613"/>
  <c r="W613" s="1"/>
  <c r="Q614"/>
  <c r="W614" s="1"/>
  <c r="Q615"/>
  <c r="Q616"/>
  <c r="W616" s="1"/>
  <c r="Q617"/>
  <c r="W617" s="1"/>
  <c r="Q618"/>
  <c r="W618" s="1"/>
  <c r="Q619"/>
  <c r="W619" s="1"/>
  <c r="Q620"/>
  <c r="W620" s="1"/>
  <c r="Q621"/>
  <c r="Q622"/>
  <c r="W622" s="1"/>
  <c r="Q623"/>
  <c r="Q624"/>
  <c r="Q625"/>
  <c r="Q626"/>
  <c r="W626" s="1"/>
  <c r="Q627"/>
  <c r="W627"/>
  <c r="Q628"/>
  <c r="R628" s="1"/>
  <c r="S628" s="1"/>
  <c r="T628" s="1"/>
  <c r="U628" s="1"/>
  <c r="V628" s="1"/>
  <c r="Q629"/>
  <c r="Q630"/>
  <c r="Q631"/>
  <c r="R631" s="1"/>
  <c r="S631" s="1"/>
  <c r="T631" s="1"/>
  <c r="U631" s="1"/>
  <c r="V631" s="1"/>
  <c r="Q632"/>
  <c r="R632" s="1"/>
  <c r="S632" s="1"/>
  <c r="T632" s="1"/>
  <c r="U632" s="1"/>
  <c r="V632" s="1"/>
  <c r="Q633"/>
  <c r="W633" s="1"/>
  <c r="Q634"/>
  <c r="Q635"/>
  <c r="W635" s="1"/>
  <c r="Q636"/>
  <c r="W636" s="1"/>
  <c r="Q637"/>
  <c r="Q638"/>
  <c r="W638" s="1"/>
  <c r="Q639"/>
  <c r="W639" s="1"/>
  <c r="Q640"/>
  <c r="R640" s="1"/>
  <c r="S640" s="1"/>
  <c r="T640" s="1"/>
  <c r="U640" s="1"/>
  <c r="V640" s="1"/>
  <c r="Q641"/>
  <c r="W641" s="1"/>
  <c r="Q642"/>
  <c r="Q643"/>
  <c r="Q644"/>
  <c r="W644" s="1"/>
  <c r="Q645"/>
  <c r="W645" s="1"/>
  <c r="Q646"/>
  <c r="W646" s="1"/>
  <c r="Q647"/>
  <c r="W647" s="1"/>
  <c r="Q648"/>
  <c r="R648" s="1"/>
  <c r="S648" s="1"/>
  <c r="T648" s="1"/>
  <c r="U648" s="1"/>
  <c r="V648" s="1"/>
  <c r="Q649"/>
  <c r="Q650"/>
  <c r="Q651"/>
  <c r="R651" s="1"/>
  <c r="S651" s="1"/>
  <c r="T651" s="1"/>
  <c r="U651" s="1"/>
  <c r="V651" s="1"/>
  <c r="Q652"/>
  <c r="Q653"/>
  <c r="Q654"/>
  <c r="W654" s="1"/>
  <c r="Q655"/>
  <c r="W655" s="1"/>
  <c r="Q656"/>
  <c r="W656" s="1"/>
  <c r="Q657"/>
  <c r="W657" s="1"/>
  <c r="Q658"/>
  <c r="R658" s="1"/>
  <c r="S658" s="1"/>
  <c r="T658" s="1"/>
  <c r="U658" s="1"/>
  <c r="V658" s="1"/>
  <c r="Q659"/>
  <c r="W659" s="1"/>
  <c r="Q660"/>
  <c r="W660" s="1"/>
  <c r="Q661"/>
  <c r="W661" s="1"/>
  <c r="Q662"/>
  <c r="Q663"/>
  <c r="Q664"/>
  <c r="Q665"/>
  <c r="W665" s="1"/>
  <c r="Q666"/>
  <c r="Q667"/>
  <c r="R667" s="1"/>
  <c r="S667" s="1"/>
  <c r="T667" s="1"/>
  <c r="U667" s="1"/>
  <c r="V667" s="1"/>
  <c r="Q668"/>
  <c r="Q669"/>
  <c r="W669" s="1"/>
  <c r="Q670"/>
  <c r="R670" s="1"/>
  <c r="S670" s="1"/>
  <c r="T670" s="1"/>
  <c r="U670" s="1"/>
  <c r="V670" s="1"/>
  <c r="Q671"/>
  <c r="W671" s="1"/>
  <c r="Q672"/>
  <c r="W672" s="1"/>
  <c r="Q673"/>
  <c r="W673" s="1"/>
  <c r="Q674"/>
  <c r="Q675"/>
  <c r="W675" s="1"/>
  <c r="Q676"/>
  <c r="W676" s="1"/>
  <c r="Q677"/>
  <c r="Q678"/>
  <c r="W678" s="1"/>
  <c r="Q679"/>
  <c r="W679" s="1"/>
  <c r="Q680"/>
  <c r="Q681"/>
  <c r="W681" s="1"/>
  <c r="Q682"/>
  <c r="Q683"/>
  <c r="W683" s="1"/>
  <c r="Q684"/>
  <c r="R684" s="1"/>
  <c r="S684" s="1"/>
  <c r="T684" s="1"/>
  <c r="U684" s="1"/>
  <c r="V684" s="1"/>
  <c r="Q685"/>
  <c r="Q686"/>
  <c r="W686" s="1"/>
  <c r="Q687"/>
  <c r="Q688"/>
  <c r="W688" s="1"/>
  <c r="Q689"/>
  <c r="Q690"/>
  <c r="Q691"/>
  <c r="Q692"/>
  <c r="W692" s="1"/>
  <c r="Q693"/>
  <c r="Q694"/>
  <c r="W694" s="1"/>
  <c r="Q695"/>
  <c r="W695" s="1"/>
  <c r="Q696"/>
  <c r="Q697"/>
  <c r="W697" s="1"/>
  <c r="Q698"/>
  <c r="R698" s="1"/>
  <c r="S698" s="1"/>
  <c r="T698" s="1"/>
  <c r="U698" s="1"/>
  <c r="V698" s="1"/>
  <c r="Q699"/>
  <c r="W699" s="1"/>
  <c r="Q700"/>
  <c r="Q701"/>
  <c r="W701" s="1"/>
  <c r="Q702"/>
  <c r="W702" s="1"/>
  <c r="Q703"/>
  <c r="W703" s="1"/>
  <c r="Q704"/>
  <c r="Q705"/>
  <c r="W705"/>
  <c r="Q706"/>
  <c r="Q707"/>
  <c r="W707" s="1"/>
  <c r="Q708"/>
  <c r="W708" s="1"/>
  <c r="Q709"/>
  <c r="W709" s="1"/>
  <c r="Q710"/>
  <c r="Q711"/>
  <c r="W711" s="1"/>
  <c r="Q712"/>
  <c r="Q713"/>
  <c r="W713" s="1"/>
  <c r="Q714"/>
  <c r="R714" s="1"/>
  <c r="S714" s="1"/>
  <c r="T714" s="1"/>
  <c r="U714" s="1"/>
  <c r="V714" s="1"/>
  <c r="Q715"/>
  <c r="W715" s="1"/>
  <c r="Q716"/>
  <c r="Q717"/>
  <c r="W717" s="1"/>
  <c r="Q718"/>
  <c r="W718" s="1"/>
  <c r="Q719"/>
  <c r="Q720"/>
  <c r="W720" s="1"/>
  <c r="Q721"/>
  <c r="Q722"/>
  <c r="Q723"/>
  <c r="W723" s="1"/>
  <c r="Q724"/>
  <c r="W724" s="1"/>
  <c r="Q725"/>
  <c r="R725" s="1"/>
  <c r="S725" s="1"/>
  <c r="T725" s="1"/>
  <c r="U725" s="1"/>
  <c r="V725" s="1"/>
  <c r="Q726"/>
  <c r="Q727"/>
  <c r="R727" s="1"/>
  <c r="S727" s="1"/>
  <c r="T727" s="1"/>
  <c r="U727" s="1"/>
  <c r="V727" s="1"/>
  <c r="Q728"/>
  <c r="W728" s="1"/>
  <c r="Q729"/>
  <c r="Q730"/>
  <c r="Q731"/>
  <c r="Q732"/>
  <c r="Q733"/>
  <c r="Q734"/>
  <c r="W734" s="1"/>
  <c r="Q735"/>
  <c r="Q736"/>
  <c r="R736" s="1"/>
  <c r="S736" s="1"/>
  <c r="T736" s="1"/>
  <c r="U736" s="1"/>
  <c r="V736" s="1"/>
  <c r="Q737"/>
  <c r="R737" s="1"/>
  <c r="S737" s="1"/>
  <c r="T737" s="1"/>
  <c r="U737" s="1"/>
  <c r="V737" s="1"/>
  <c r="Q738"/>
  <c r="W738" s="1"/>
  <c r="Q739"/>
  <c r="W739" s="1"/>
  <c r="Q740"/>
  <c r="W740" s="1"/>
  <c r="Q741"/>
  <c r="Q742"/>
  <c r="W742" s="1"/>
  <c r="Q743"/>
  <c r="Q744"/>
  <c r="Q745"/>
  <c r="W745" s="1"/>
  <c r="Q746"/>
  <c r="W746" s="1"/>
  <c r="Q747"/>
  <c r="Q748"/>
  <c r="W748" s="1"/>
  <c r="Q749"/>
  <c r="R749" s="1"/>
  <c r="S749" s="1"/>
  <c r="T749" s="1"/>
  <c r="U749" s="1"/>
  <c r="V749" s="1"/>
  <c r="Q750"/>
  <c r="R750" s="1"/>
  <c r="S750" s="1"/>
  <c r="T750" s="1"/>
  <c r="U750" s="1"/>
  <c r="V750" s="1"/>
  <c r="Q751"/>
  <c r="W751" s="1"/>
  <c r="Q752"/>
  <c r="Q753"/>
  <c r="W753" s="1"/>
  <c r="Q754"/>
  <c r="Q755"/>
  <c r="W755" s="1"/>
  <c r="Q756"/>
  <c r="W756" s="1"/>
  <c r="Q757"/>
  <c r="W757" s="1"/>
  <c r="Q758"/>
  <c r="Q759"/>
  <c r="W759" s="1"/>
  <c r="Q760"/>
  <c r="W760" s="1"/>
  <c r="Q761"/>
  <c r="W761" s="1"/>
  <c r="Q762"/>
  <c r="Q763"/>
  <c r="W763" s="1"/>
  <c r="Q764"/>
  <c r="Q765"/>
  <c r="Q766"/>
  <c r="W766" s="1"/>
  <c r="Q767"/>
  <c r="Q768"/>
  <c r="R768" s="1"/>
  <c r="S768" s="1"/>
  <c r="T768" s="1"/>
  <c r="U768" s="1"/>
  <c r="V768" s="1"/>
  <c r="Q769"/>
  <c r="W769" s="1"/>
  <c r="Q770"/>
  <c r="Q771"/>
  <c r="W771" s="1"/>
  <c r="Q772"/>
  <c r="W772" s="1"/>
  <c r="Q773"/>
  <c r="Q774"/>
  <c r="W774" s="1"/>
  <c r="Q775"/>
  <c r="Q776"/>
  <c r="Q777"/>
  <c r="Q778"/>
  <c r="W778" s="1"/>
  <c r="Q779"/>
  <c r="W779" s="1"/>
  <c r="Q780"/>
  <c r="Q781"/>
  <c r="W781" s="1"/>
  <c r="Q782"/>
  <c r="Q783"/>
  <c r="Q784"/>
  <c r="R784" s="1"/>
  <c r="S784" s="1"/>
  <c r="T784" s="1"/>
  <c r="U784" s="1"/>
  <c r="V784" s="1"/>
  <c r="Q785"/>
  <c r="W785" s="1"/>
  <c r="Q786"/>
  <c r="W786" s="1"/>
  <c r="Q787"/>
  <c r="W787" s="1"/>
  <c r="Q788"/>
  <c r="R788" s="1"/>
  <c r="S788" s="1"/>
  <c r="T788" s="1"/>
  <c r="U788" s="1"/>
  <c r="V788" s="1"/>
  <c r="Q789"/>
  <c r="R789" s="1"/>
  <c r="S789" s="1"/>
  <c r="T789" s="1"/>
  <c r="U789" s="1"/>
  <c r="V789" s="1"/>
  <c r="Q790"/>
  <c r="Q791"/>
  <c r="Q792"/>
  <c r="W792" s="1"/>
  <c r="Q793"/>
  <c r="R793" s="1"/>
  <c r="S793" s="1"/>
  <c r="T793" s="1"/>
  <c r="U793" s="1"/>
  <c r="V793" s="1"/>
  <c r="Q794"/>
  <c r="W794" s="1"/>
  <c r="Q795"/>
  <c r="W795" s="1"/>
  <c r="Q796"/>
  <c r="Q797"/>
  <c r="R797" s="1"/>
  <c r="S797" s="1"/>
  <c r="T797" s="1"/>
  <c r="U797" s="1"/>
  <c r="V797" s="1"/>
  <c r="Q798"/>
  <c r="W798" s="1"/>
  <c r="Q799"/>
  <c r="W799" s="1"/>
  <c r="Q800"/>
  <c r="R800" s="1"/>
  <c r="S800" s="1"/>
  <c r="T800" s="1"/>
  <c r="U800" s="1"/>
  <c r="V800" s="1"/>
  <c r="Q801"/>
  <c r="Q802"/>
  <c r="R802" s="1"/>
  <c r="S802" s="1"/>
  <c r="T802" s="1"/>
  <c r="U802" s="1"/>
  <c r="V802" s="1"/>
  <c r="Q803"/>
  <c r="R803" s="1"/>
  <c r="S803" s="1"/>
  <c r="T803" s="1"/>
  <c r="U803" s="1"/>
  <c r="V803" s="1"/>
  <c r="W803"/>
  <c r="Q804"/>
  <c r="Q805"/>
  <c r="W805" s="1"/>
  <c r="Q806"/>
  <c r="W806" s="1"/>
  <c r="Q807"/>
  <c r="W807" s="1"/>
  <c r="Q808"/>
  <c r="Q809"/>
  <c r="R809" s="1"/>
  <c r="S809" s="1"/>
  <c r="T809" s="1"/>
  <c r="U809" s="1"/>
  <c r="V809" s="1"/>
  <c r="Q810"/>
  <c r="R810" s="1"/>
  <c r="S810" s="1"/>
  <c r="T810" s="1"/>
  <c r="U810" s="1"/>
  <c r="V810" s="1"/>
  <c r="Q811"/>
  <c r="W811" s="1"/>
  <c r="Q812"/>
  <c r="W812" s="1"/>
  <c r="Q813"/>
  <c r="R813" s="1"/>
  <c r="S813" s="1"/>
  <c r="T813" s="1"/>
  <c r="U813" s="1"/>
  <c r="V813" s="1"/>
  <c r="Q814"/>
  <c r="W814" s="1"/>
  <c r="Q815"/>
  <c r="W815" s="1"/>
  <c r="Q816"/>
  <c r="W816" s="1"/>
  <c r="Q817"/>
  <c r="W817" s="1"/>
  <c r="Q818"/>
  <c r="W818" s="1"/>
  <c r="Q819"/>
  <c r="W819" s="1"/>
  <c r="Q820"/>
  <c r="Q821"/>
  <c r="Q822"/>
  <c r="W822" s="1"/>
  <c r="Q823"/>
  <c r="W823" s="1"/>
  <c r="Q824"/>
  <c r="Q825"/>
  <c r="W825" s="1"/>
  <c r="Q826"/>
  <c r="W826" s="1"/>
  <c r="Q827"/>
  <c r="W827" s="1"/>
  <c r="Q828"/>
  <c r="Q829"/>
  <c r="Q830"/>
  <c r="W830" s="1"/>
  <c r="Q831"/>
  <c r="W831" s="1"/>
  <c r="Q832"/>
  <c r="Q833"/>
  <c r="Q834"/>
  <c r="W834" s="1"/>
  <c r="Q835"/>
  <c r="Q836"/>
  <c r="R836" s="1"/>
  <c r="S836" s="1"/>
  <c r="T836" s="1"/>
  <c r="U836" s="1"/>
  <c r="V836" s="1"/>
  <c r="Q837"/>
  <c r="R837" s="1"/>
  <c r="S837" s="1"/>
  <c r="T837" s="1"/>
  <c r="U837" s="1"/>
  <c r="V837" s="1"/>
  <c r="Q838"/>
  <c r="W838" s="1"/>
  <c r="Q839"/>
  <c r="Q840"/>
  <c r="W840" s="1"/>
  <c r="Q841"/>
  <c r="Q842"/>
  <c r="Q843"/>
  <c r="R843" s="1"/>
  <c r="S843" s="1"/>
  <c r="T843" s="1"/>
  <c r="U843" s="1"/>
  <c r="V843" s="1"/>
  <c r="Q844"/>
  <c r="W844" s="1"/>
  <c r="Q845"/>
  <c r="R845" s="1"/>
  <c r="S845" s="1"/>
  <c r="T845" s="1"/>
  <c r="U845" s="1"/>
  <c r="V845" s="1"/>
  <c r="Q846"/>
  <c r="Q847"/>
  <c r="W847" s="1"/>
  <c r="Q848"/>
  <c r="R848" s="1"/>
  <c r="S848" s="1"/>
  <c r="T848" s="1"/>
  <c r="U848" s="1"/>
  <c r="V848" s="1"/>
  <c r="Q849"/>
  <c r="Q850"/>
  <c r="R850" s="1"/>
  <c r="S850" s="1"/>
  <c r="T850" s="1"/>
  <c r="U850" s="1"/>
  <c r="V850" s="1"/>
  <c r="Q851"/>
  <c r="W851" s="1"/>
  <c r="Q852"/>
  <c r="R852" s="1"/>
  <c r="S852" s="1"/>
  <c r="T852" s="1"/>
  <c r="U852" s="1"/>
  <c r="V852" s="1"/>
  <c r="Q853"/>
  <c r="W853" s="1"/>
  <c r="Q854"/>
  <c r="Q855"/>
  <c r="W855" s="1"/>
  <c r="Q856"/>
  <c r="Q857"/>
  <c r="W857" s="1"/>
  <c r="Q858"/>
  <c r="R858" s="1"/>
  <c r="S858" s="1"/>
  <c r="T858" s="1"/>
  <c r="U858" s="1"/>
  <c r="V858" s="1"/>
  <c r="Q859"/>
  <c r="W859" s="1"/>
  <c r="Q860"/>
  <c r="R860" s="1"/>
  <c r="S860" s="1"/>
  <c r="T860" s="1"/>
  <c r="U860" s="1"/>
  <c r="V860" s="1"/>
  <c r="Q861"/>
  <c r="W861" s="1"/>
  <c r="Q862"/>
  <c r="Q863"/>
  <c r="W863" s="1"/>
  <c r="Q864"/>
  <c r="W864" s="1"/>
  <c r="Q865"/>
  <c r="R865" s="1"/>
  <c r="S865" s="1"/>
  <c r="T865" s="1"/>
  <c r="U865" s="1"/>
  <c r="V865" s="1"/>
  <c r="Q866"/>
  <c r="W866" s="1"/>
  <c r="Q867"/>
  <c r="W867" s="1"/>
  <c r="Q868"/>
  <c r="R868" s="1"/>
  <c r="S868" s="1"/>
  <c r="T868" s="1"/>
  <c r="U868" s="1"/>
  <c r="V868" s="1"/>
  <c r="Q869"/>
  <c r="R869" s="1"/>
  <c r="S869" s="1"/>
  <c r="T869" s="1"/>
  <c r="U869" s="1"/>
  <c r="V869" s="1"/>
  <c r="Q870"/>
  <c r="W870" s="1"/>
  <c r="Q871"/>
  <c r="Q872"/>
  <c r="W872" s="1"/>
  <c r="Q873"/>
  <c r="W873" s="1"/>
  <c r="Q874"/>
  <c r="Q875"/>
  <c r="W875" s="1"/>
  <c r="Q876"/>
  <c r="R876" s="1"/>
  <c r="S876" s="1"/>
  <c r="T876" s="1"/>
  <c r="U876" s="1"/>
  <c r="V876" s="1"/>
  <c r="Q877"/>
  <c r="W877" s="1"/>
  <c r="Q878"/>
  <c r="Q879"/>
  <c r="W879" s="1"/>
  <c r="Q880"/>
  <c r="Q881"/>
  <c r="W881" s="1"/>
  <c r="Q882"/>
  <c r="R882" s="1"/>
  <c r="S882" s="1"/>
  <c r="T882" s="1"/>
  <c r="U882" s="1"/>
  <c r="V882" s="1"/>
  <c r="Q883"/>
  <c r="W883" s="1"/>
  <c r="Q884"/>
  <c r="W884"/>
  <c r="Q885"/>
  <c r="R885" s="1"/>
  <c r="S885" s="1"/>
  <c r="T885" s="1"/>
  <c r="U885" s="1"/>
  <c r="V885" s="1"/>
  <c r="Q886"/>
  <c r="W886" s="1"/>
  <c r="Q887"/>
  <c r="W887" s="1"/>
  <c r="Q888"/>
  <c r="Q889"/>
  <c r="Q890"/>
  <c r="Q891"/>
  <c r="W891" s="1"/>
  <c r="Q892"/>
  <c r="W892" s="1"/>
  <c r="Q893"/>
  <c r="W893" s="1"/>
  <c r="Q894"/>
  <c r="W894" s="1"/>
  <c r="Q895"/>
  <c r="W895" s="1"/>
  <c r="Q896"/>
  <c r="Q897"/>
  <c r="Q898"/>
  <c r="W898" s="1"/>
  <c r="Q899"/>
  <c r="Q900"/>
  <c r="W900" s="1"/>
  <c r="Q901"/>
  <c r="W901" s="1"/>
  <c r="Q902"/>
  <c r="W902" s="1"/>
  <c r="Q903"/>
  <c r="Q904"/>
  <c r="W904" s="1"/>
  <c r="Q905"/>
  <c r="W905" s="1"/>
  <c r="Q906"/>
  <c r="Q907"/>
  <c r="W907" s="1"/>
  <c r="Q908"/>
  <c r="W908" s="1"/>
  <c r="Q909"/>
  <c r="W909" s="1"/>
  <c r="Q910"/>
  <c r="W910" s="1"/>
  <c r="Q911"/>
  <c r="Q912"/>
  <c r="R912" s="1"/>
  <c r="S912" s="1"/>
  <c r="T912" s="1"/>
  <c r="U912" s="1"/>
  <c r="V912" s="1"/>
  <c r="Q913"/>
  <c r="W913" s="1"/>
  <c r="Q914"/>
  <c r="Q915"/>
  <c r="W915" s="1"/>
  <c r="Q916"/>
  <c r="Q917"/>
  <c r="W917" s="1"/>
  <c r="Q918"/>
  <c r="Q919"/>
  <c r="W919" s="1"/>
  <c r="Q920"/>
  <c r="Q921"/>
  <c r="W921" s="1"/>
  <c r="Q922"/>
  <c r="Q923"/>
  <c r="W923" s="1"/>
  <c r="Q924"/>
  <c r="W924" s="1"/>
  <c r="Q925"/>
  <c r="Q926"/>
  <c r="W926" s="1"/>
  <c r="Q927"/>
  <c r="W927" s="1"/>
  <c r="Q928"/>
  <c r="Q929"/>
  <c r="Q930"/>
  <c r="W930" s="1"/>
  <c r="Q931"/>
  <c r="W931" s="1"/>
  <c r="Q932"/>
  <c r="Q933"/>
  <c r="W933" s="1"/>
  <c r="Q934"/>
  <c r="W934" s="1"/>
  <c r="Q935"/>
  <c r="W935" s="1"/>
  <c r="Q936"/>
  <c r="W936" s="1"/>
  <c r="Q937"/>
  <c r="W937"/>
  <c r="Q938"/>
  <c r="Q939"/>
  <c r="Q940"/>
  <c r="W940" s="1"/>
  <c r="Q941"/>
  <c r="Q942"/>
  <c r="W942" s="1"/>
  <c r="Q943"/>
  <c r="W943" s="1"/>
  <c r="Q944"/>
  <c r="Q945"/>
  <c r="W945" s="1"/>
  <c r="Q946"/>
  <c r="W946" s="1"/>
  <c r="Q947"/>
  <c r="Q948"/>
  <c r="W948" s="1"/>
  <c r="Q949"/>
  <c r="Q950"/>
  <c r="Q951"/>
  <c r="W951" s="1"/>
  <c r="Q952"/>
  <c r="Q953"/>
  <c r="Q954"/>
  <c r="R954" s="1"/>
  <c r="S954" s="1"/>
  <c r="T954" s="1"/>
  <c r="U954" s="1"/>
  <c r="V954" s="1"/>
  <c r="Q955"/>
  <c r="W955" s="1"/>
  <c r="Q956"/>
  <c r="W956" s="1"/>
  <c r="Q957"/>
  <c r="W957" s="1"/>
  <c r="Q958"/>
  <c r="Q959"/>
  <c r="W959" s="1"/>
  <c r="Q960"/>
  <c r="Q961"/>
  <c r="W961" s="1"/>
  <c r="Q962"/>
  <c r="W962" s="1"/>
  <c r="Q963"/>
  <c r="W963" s="1"/>
  <c r="Q964"/>
  <c r="Q965"/>
  <c r="W965"/>
  <c r="Q966"/>
  <c r="Q967"/>
  <c r="W967" s="1"/>
  <c r="Q968"/>
  <c r="W968"/>
  <c r="Q969"/>
  <c r="W969" s="1"/>
  <c r="Q970"/>
  <c r="Q971"/>
  <c r="R971" s="1"/>
  <c r="S971" s="1"/>
  <c r="T971" s="1"/>
  <c r="U971" s="1"/>
  <c r="V971" s="1"/>
  <c r="Q972"/>
  <c r="W972" s="1"/>
  <c r="Q973"/>
  <c r="Q974"/>
  <c r="W974" s="1"/>
  <c r="Q975"/>
  <c r="R975" s="1"/>
  <c r="S975" s="1"/>
  <c r="T975" s="1"/>
  <c r="U975" s="1"/>
  <c r="V975" s="1"/>
  <c r="Q976"/>
  <c r="Q977"/>
  <c r="W977" s="1"/>
  <c r="Q978"/>
  <c r="W978" s="1"/>
  <c r="Q979"/>
  <c r="Q980"/>
  <c r="Q981"/>
  <c r="W981" s="1"/>
  <c r="Q982"/>
  <c r="R982" s="1"/>
  <c r="S982" s="1"/>
  <c r="T982" s="1"/>
  <c r="U982" s="1"/>
  <c r="V982" s="1"/>
  <c r="Q983"/>
  <c r="W983" s="1"/>
  <c r="Q984"/>
  <c r="W984" s="1"/>
  <c r="Q985"/>
  <c r="Q986"/>
  <c r="Q987"/>
  <c r="W987" s="1"/>
  <c r="Q988"/>
  <c r="Q989"/>
  <c r="R989" s="1"/>
  <c r="S989" s="1"/>
  <c r="T989" s="1"/>
  <c r="U989" s="1"/>
  <c r="V989" s="1"/>
  <c r="Q990"/>
  <c r="W990" s="1"/>
  <c r="Q991"/>
  <c r="W991" s="1"/>
  <c r="Q992"/>
  <c r="R992" s="1"/>
  <c r="S992" s="1"/>
  <c r="T992" s="1"/>
  <c r="U992" s="1"/>
  <c r="V992" s="1"/>
  <c r="Q993"/>
  <c r="W993" s="1"/>
  <c r="Q994"/>
  <c r="Q995"/>
  <c r="Q996"/>
  <c r="W996" s="1"/>
  <c r="Q997"/>
  <c r="W997" s="1"/>
  <c r="Q998"/>
  <c r="W998" s="1"/>
  <c r="Q999"/>
  <c r="W999" s="1"/>
  <c r="Q1000"/>
  <c r="Q1001"/>
  <c r="Q1002"/>
  <c r="W1002"/>
  <c r="Q1003"/>
  <c r="Q1004"/>
  <c r="Q1005"/>
  <c r="Q1006"/>
  <c r="R1006" s="1"/>
  <c r="S1006" s="1"/>
  <c r="T1006" s="1"/>
  <c r="U1006" s="1"/>
  <c r="V1006" s="1"/>
  <c r="Q1007"/>
  <c r="W1007" s="1"/>
  <c r="Q1008"/>
  <c r="W1008" s="1"/>
  <c r="Q1009"/>
  <c r="W1009" s="1"/>
  <c r="Q1010"/>
  <c r="W1010"/>
  <c r="Q1011"/>
  <c r="W1011" s="1"/>
  <c r="Q1012"/>
  <c r="W1012" s="1"/>
  <c r="Q1013"/>
  <c r="Q1014"/>
  <c r="W1014" s="1"/>
  <c r="Q1015"/>
  <c r="R1015" s="1"/>
  <c r="S1015" s="1"/>
  <c r="T1015" s="1"/>
  <c r="U1015" s="1"/>
  <c r="V1015" s="1"/>
  <c r="Q1016"/>
  <c r="W1016" s="1"/>
  <c r="Q1017"/>
  <c r="Q1018"/>
  <c r="Q1019"/>
  <c r="W1019" s="1"/>
  <c r="Q1020"/>
  <c r="W1020" s="1"/>
  <c r="Q1021"/>
  <c r="W1021" s="1"/>
  <c r="Q1022"/>
  <c r="Q1023"/>
  <c r="W1023" s="1"/>
  <c r="Q1024"/>
  <c r="Q1025"/>
  <c r="W1025" s="1"/>
  <c r="Q1026"/>
  <c r="Q1027"/>
  <c r="Q1028"/>
  <c r="W1028" s="1"/>
  <c r="Q1029"/>
  <c r="W1029" s="1"/>
  <c r="Q1030"/>
  <c r="R1030" s="1"/>
  <c r="S1030" s="1"/>
  <c r="T1030" s="1"/>
  <c r="U1030" s="1"/>
  <c r="V1030" s="1"/>
  <c r="Q1031"/>
  <c r="W1031" s="1"/>
  <c r="Q1032"/>
  <c r="Q1033"/>
  <c r="W1033" s="1"/>
  <c r="Q1034"/>
  <c r="W1034" s="1"/>
  <c r="Q1035"/>
  <c r="W1035" s="1"/>
  <c r="Q1036"/>
  <c r="Q1037"/>
  <c r="W1037" s="1"/>
  <c r="Q1038"/>
  <c r="W1038" s="1"/>
  <c r="Q1039"/>
  <c r="W1039" s="1"/>
  <c r="Q1040"/>
  <c r="R1040" s="1"/>
  <c r="S1040" s="1"/>
  <c r="T1040" s="1"/>
  <c r="U1040" s="1"/>
  <c r="V1040" s="1"/>
  <c r="Q1041"/>
  <c r="W1041" s="1"/>
  <c r="Q1042"/>
  <c r="W1042" s="1"/>
  <c r="Q1043"/>
  <c r="Q1044"/>
  <c r="Q1045"/>
  <c r="W1045" s="1"/>
  <c r="Q1046"/>
  <c r="W1046" s="1"/>
  <c r="Q1047"/>
  <c r="W1047" s="1"/>
  <c r="Q1048"/>
  <c r="Q1049"/>
  <c r="W1049" s="1"/>
  <c r="Q1050"/>
  <c r="W1050" s="1"/>
  <c r="Q1051"/>
  <c r="R1051" s="1"/>
  <c r="S1051" s="1"/>
  <c r="T1051" s="1"/>
  <c r="U1051" s="1"/>
  <c r="V1051" s="1"/>
  <c r="Q1052"/>
  <c r="Q1053"/>
  <c r="W1053" s="1"/>
  <c r="Q1054"/>
  <c r="Q1055"/>
  <c r="W1055" s="1"/>
  <c r="Q1056"/>
  <c r="Q1057"/>
  <c r="Q1058"/>
  <c r="W1058" s="1"/>
  <c r="Q1059"/>
  <c r="W1059" s="1"/>
  <c r="Q1060"/>
  <c r="R1060" s="1"/>
  <c r="S1060" s="1"/>
  <c r="T1060" s="1"/>
  <c r="U1060" s="1"/>
  <c r="V1060" s="1"/>
  <c r="Q1061"/>
  <c r="W1061" s="1"/>
  <c r="Q1062"/>
  <c r="W1062" s="1"/>
  <c r="Q1063"/>
  <c r="Q1064"/>
  <c r="R1064" s="1"/>
  <c r="S1064" s="1"/>
  <c r="T1064" s="1"/>
  <c r="U1064" s="1"/>
  <c r="V1064" s="1"/>
  <c r="Q1065"/>
  <c r="W1065" s="1"/>
  <c r="Q1066"/>
  <c r="W1066" s="1"/>
  <c r="Q1067"/>
  <c r="R1067" s="1"/>
  <c r="S1067" s="1"/>
  <c r="T1067" s="1"/>
  <c r="U1067" s="1"/>
  <c r="V1067" s="1"/>
  <c r="Q1068"/>
  <c r="Q1069"/>
  <c r="Q1070"/>
  <c r="R1070" s="1"/>
  <c r="S1070" s="1"/>
  <c r="T1070" s="1"/>
  <c r="U1070" s="1"/>
  <c r="V1070" s="1"/>
  <c r="Q1071"/>
  <c r="W1071" s="1"/>
  <c r="Q1072"/>
  <c r="W1072" s="1"/>
  <c r="Q1073"/>
  <c r="Q1074"/>
  <c r="W1074" s="1"/>
  <c r="Q1075"/>
  <c r="W1075" s="1"/>
  <c r="Q1076"/>
  <c r="R1076" s="1"/>
  <c r="S1076" s="1"/>
  <c r="T1076" s="1"/>
  <c r="U1076" s="1"/>
  <c r="V1076" s="1"/>
  <c r="Q1077"/>
  <c r="W1077" s="1"/>
  <c r="Q1078"/>
  <c r="Q1079"/>
  <c r="R1079" s="1"/>
  <c r="S1079" s="1"/>
  <c r="T1079" s="1"/>
  <c r="U1079" s="1"/>
  <c r="V1079" s="1"/>
  <c r="Q1080"/>
  <c r="R1080" s="1"/>
  <c r="S1080" s="1"/>
  <c r="T1080" s="1"/>
  <c r="U1080" s="1"/>
  <c r="V1080" s="1"/>
  <c r="Q1081"/>
  <c r="W1081" s="1"/>
  <c r="Q1082"/>
  <c r="W1082" s="1"/>
  <c r="Q1083"/>
  <c r="Q1084"/>
  <c r="R1084" s="1"/>
  <c r="S1084" s="1"/>
  <c r="T1084" s="1"/>
  <c r="U1084" s="1"/>
  <c r="V1084" s="1"/>
  <c r="Q1085"/>
  <c r="R1085" s="1"/>
  <c r="S1085" s="1"/>
  <c r="T1085" s="1"/>
  <c r="U1085" s="1"/>
  <c r="V1085" s="1"/>
  <c r="Q1086"/>
  <c r="R1086" s="1"/>
  <c r="S1086" s="1"/>
  <c r="T1086" s="1"/>
  <c r="U1086" s="1"/>
  <c r="V1086" s="1"/>
  <c r="Q1087"/>
  <c r="Q1088"/>
  <c r="W1088" s="1"/>
  <c r="Q1089"/>
  <c r="W1089" s="1"/>
  <c r="Q1090"/>
  <c r="Q1091"/>
  <c r="R1091" s="1"/>
  <c r="S1091" s="1"/>
  <c r="T1091" s="1"/>
  <c r="U1091" s="1"/>
  <c r="V1091" s="1"/>
  <c r="W1091"/>
  <c r="Q1092"/>
  <c r="W1092" s="1"/>
  <c r="Q1093"/>
  <c r="Q1094"/>
  <c r="R1094" s="1"/>
  <c r="S1094" s="1"/>
  <c r="T1094" s="1"/>
  <c r="U1094" s="1"/>
  <c r="V1094" s="1"/>
  <c r="Q1095"/>
  <c r="R1095" s="1"/>
  <c r="S1095" s="1"/>
  <c r="T1095" s="1"/>
  <c r="U1095" s="1"/>
  <c r="V1095" s="1"/>
  <c r="Q1096"/>
  <c r="Q1097"/>
  <c r="R1097" s="1"/>
  <c r="S1097" s="1"/>
  <c r="T1097" s="1"/>
  <c r="U1097" s="1"/>
  <c r="V1097" s="1"/>
  <c r="Q1098"/>
  <c r="R1098" s="1"/>
  <c r="S1098" s="1"/>
  <c r="T1098" s="1"/>
  <c r="U1098" s="1"/>
  <c r="V1098" s="1"/>
  <c r="Q1099"/>
  <c r="R1099" s="1"/>
  <c r="S1099" s="1"/>
  <c r="T1099" s="1"/>
  <c r="U1099" s="1"/>
  <c r="V1099" s="1"/>
  <c r="Q1100"/>
  <c r="W1100" s="1"/>
  <c r="Q1101"/>
  <c r="W1101" s="1"/>
  <c r="Q1102"/>
  <c r="Q1103"/>
  <c r="W1103" s="1"/>
  <c r="Q1104"/>
  <c r="W1104" s="1"/>
  <c r="Q1105"/>
  <c r="W1105" s="1"/>
  <c r="Q1106"/>
  <c r="W1106" s="1"/>
  <c r="Q1107"/>
  <c r="W1107" s="1"/>
  <c r="Q1108"/>
  <c r="R1108" s="1"/>
  <c r="S1108" s="1"/>
  <c r="T1108" s="1"/>
  <c r="U1108" s="1"/>
  <c r="V1108" s="1"/>
  <c r="Q1109"/>
  <c r="Q1110"/>
  <c r="R1110" s="1"/>
  <c r="S1110" s="1"/>
  <c r="T1110" s="1"/>
  <c r="U1110" s="1"/>
  <c r="V1110" s="1"/>
  <c r="Q1111"/>
  <c r="W1111" s="1"/>
  <c r="Q1112"/>
  <c r="W1112" s="1"/>
  <c r="Q1113"/>
  <c r="W1113" s="1"/>
  <c r="Q1114"/>
  <c r="R1114" s="1"/>
  <c r="S1114" s="1"/>
  <c r="T1114" s="1"/>
  <c r="U1114" s="1"/>
  <c r="V1114" s="1"/>
  <c r="Q1115"/>
  <c r="Q1116"/>
  <c r="Q1117"/>
  <c r="R1117" s="1"/>
  <c r="S1117" s="1"/>
  <c r="T1117" s="1"/>
  <c r="U1117" s="1"/>
  <c r="V1117" s="1"/>
  <c r="Q1118"/>
  <c r="Q1119"/>
  <c r="R1119" s="1"/>
  <c r="S1119" s="1"/>
  <c r="T1119" s="1"/>
  <c r="U1119" s="1"/>
  <c r="V1119" s="1"/>
  <c r="Q1120"/>
  <c r="W1120" s="1"/>
  <c r="Q1121"/>
  <c r="R1121" s="1"/>
  <c r="S1121" s="1"/>
  <c r="T1121" s="1"/>
  <c r="U1121" s="1"/>
  <c r="V1121" s="1"/>
  <c r="Q1122"/>
  <c r="W1122" s="1"/>
  <c r="Q1123"/>
  <c r="R1123" s="1"/>
  <c r="S1123" s="1"/>
  <c r="T1123" s="1"/>
  <c r="U1123" s="1"/>
  <c r="V1123" s="1"/>
  <c r="Q1124"/>
  <c r="W1124" s="1"/>
  <c r="Q1125"/>
  <c r="R1125" s="1"/>
  <c r="S1125" s="1"/>
  <c r="T1125" s="1"/>
  <c r="U1125" s="1"/>
  <c r="V1125" s="1"/>
  <c r="Q1126"/>
  <c r="Q1127"/>
  <c r="W1127" s="1"/>
  <c r="Q1128"/>
  <c r="W1128" s="1"/>
  <c r="Q1129"/>
  <c r="W1129" s="1"/>
  <c r="Q1130"/>
  <c r="R1130" s="1"/>
  <c r="S1130" s="1"/>
  <c r="T1130" s="1"/>
  <c r="U1130" s="1"/>
  <c r="V1130" s="1"/>
  <c r="Q1131"/>
  <c r="Q1132"/>
  <c r="Q1133"/>
  <c r="Q1134"/>
  <c r="R1134" s="1"/>
  <c r="S1134" s="1"/>
  <c r="T1134" s="1"/>
  <c r="U1134" s="1"/>
  <c r="V1134" s="1"/>
  <c r="Q1135"/>
  <c r="R1135" s="1"/>
  <c r="S1135" s="1"/>
  <c r="T1135" s="1"/>
  <c r="U1135" s="1"/>
  <c r="V1135" s="1"/>
  <c r="Q1136"/>
  <c r="R1136" s="1"/>
  <c r="S1136" s="1"/>
  <c r="T1136" s="1"/>
  <c r="U1136" s="1"/>
  <c r="V1136" s="1"/>
  <c r="Q1137"/>
  <c r="R1137" s="1"/>
  <c r="S1137" s="1"/>
  <c r="T1137" s="1"/>
  <c r="U1137" s="1"/>
  <c r="V1137" s="1"/>
  <c r="Q1138"/>
  <c r="W1138" s="1"/>
  <c r="Q1139"/>
  <c r="Q1140"/>
  <c r="Q1141"/>
  <c r="W1141" s="1"/>
  <c r="Q1142"/>
  <c r="W1142" s="1"/>
  <c r="Q1143"/>
  <c r="R1143" s="1"/>
  <c r="S1143" s="1"/>
  <c r="T1143" s="1"/>
  <c r="U1143" s="1"/>
  <c r="V1143" s="1"/>
  <c r="Q1144"/>
  <c r="Q1145"/>
  <c r="Q1146"/>
  <c r="R1146" s="1"/>
  <c r="S1146" s="1"/>
  <c r="T1146" s="1"/>
  <c r="U1146" s="1"/>
  <c r="V1146" s="1"/>
  <c r="Q1147"/>
  <c r="R1147" s="1"/>
  <c r="S1147" s="1"/>
  <c r="T1147" s="1"/>
  <c r="U1147" s="1"/>
  <c r="V1147" s="1"/>
  <c r="Q1148"/>
  <c r="Q1149"/>
  <c r="R1149" s="1"/>
  <c r="S1149" s="1"/>
  <c r="T1149" s="1"/>
  <c r="U1149" s="1"/>
  <c r="V1149" s="1"/>
  <c r="Q1150"/>
  <c r="W1150" s="1"/>
  <c r="Q1151"/>
  <c r="Q1152"/>
  <c r="Q1153"/>
  <c r="Q1154"/>
  <c r="W1154" s="1"/>
  <c r="Q1155"/>
  <c r="Q1156"/>
  <c r="Q1157"/>
  <c r="W1157" s="1"/>
  <c r="Q1158"/>
  <c r="Q1159"/>
  <c r="R1159" s="1"/>
  <c r="S1159" s="1"/>
  <c r="T1159" s="1"/>
  <c r="U1159" s="1"/>
  <c r="V1159" s="1"/>
  <c r="Q1160"/>
  <c r="W1160" s="1"/>
  <c r="Q1161"/>
  <c r="W1161" s="1"/>
  <c r="Q1162"/>
  <c r="R1162" s="1"/>
  <c r="S1162" s="1"/>
  <c r="T1162" s="1"/>
  <c r="U1162" s="1"/>
  <c r="V1162" s="1"/>
  <c r="Q1163"/>
  <c r="W1163" s="1"/>
  <c r="Q1164"/>
  <c r="Q1165"/>
  <c r="R1165" s="1"/>
  <c r="S1165" s="1"/>
  <c r="T1165" s="1"/>
  <c r="U1165" s="1"/>
  <c r="V1165" s="1"/>
  <c r="Q1166"/>
  <c r="R1166" s="1"/>
  <c r="S1166" s="1"/>
  <c r="T1166" s="1"/>
  <c r="U1166" s="1"/>
  <c r="V1166" s="1"/>
  <c r="Q1167"/>
  <c r="Q1168"/>
  <c r="Q1169"/>
  <c r="Q1170"/>
  <c r="W1170" s="1"/>
  <c r="Q1171"/>
  <c r="Q1172"/>
  <c r="Q1173"/>
  <c r="W1173" s="1"/>
  <c r="Q1174"/>
  <c r="W1174" s="1"/>
  <c r="Q1175"/>
  <c r="R1175" s="1"/>
  <c r="S1175" s="1"/>
  <c r="T1175" s="1"/>
  <c r="U1175" s="1"/>
  <c r="V1175" s="1"/>
  <c r="Q1176"/>
  <c r="R1176" s="1"/>
  <c r="S1176" s="1"/>
  <c r="T1176" s="1"/>
  <c r="U1176" s="1"/>
  <c r="V1176" s="1"/>
  <c r="Q1177"/>
  <c r="W1177" s="1"/>
  <c r="Q1178"/>
  <c r="R1178" s="1"/>
  <c r="S1178" s="1"/>
  <c r="T1178" s="1"/>
  <c r="U1178" s="1"/>
  <c r="V1178" s="1"/>
  <c r="Q1179"/>
  <c r="W1179" s="1"/>
  <c r="Q1180"/>
  <c r="W1180" s="1"/>
  <c r="Q1181"/>
  <c r="Q1182"/>
  <c r="R1182" s="1"/>
  <c r="S1182" s="1"/>
  <c r="T1182" s="1"/>
  <c r="U1182" s="1"/>
  <c r="V1182" s="1"/>
  <c r="Q1183"/>
  <c r="W1183" s="1"/>
  <c r="Q1184"/>
  <c r="R1184" s="1"/>
  <c r="S1184" s="1"/>
  <c r="T1184" s="1"/>
  <c r="U1184" s="1"/>
  <c r="V1184" s="1"/>
  <c r="Q1185"/>
  <c r="W1185" s="1"/>
  <c r="Q1186"/>
  <c r="W1186" s="1"/>
  <c r="Q1187"/>
  <c r="W1187" s="1"/>
  <c r="Q1188"/>
  <c r="Q1189"/>
  <c r="W1189" s="1"/>
  <c r="Q1190"/>
  <c r="Q1191"/>
  <c r="Q1192"/>
  <c r="Q1193"/>
  <c r="Q1194"/>
  <c r="R1194" s="1"/>
  <c r="S1194" s="1"/>
  <c r="T1194" s="1"/>
  <c r="U1194" s="1"/>
  <c r="V1194" s="1"/>
  <c r="Q1195"/>
  <c r="Q1196"/>
  <c r="R1196" s="1"/>
  <c r="S1196" s="1"/>
  <c r="T1196" s="1"/>
  <c r="U1196" s="1"/>
  <c r="V1196" s="1"/>
  <c r="Q1197"/>
  <c r="R1197" s="1"/>
  <c r="S1197" s="1"/>
  <c r="T1197" s="1"/>
  <c r="U1197" s="1"/>
  <c r="V1197" s="1"/>
  <c r="Q1198"/>
  <c r="Q1199"/>
  <c r="Q1200"/>
  <c r="Q1201"/>
  <c r="W1201"/>
  <c r="Q1202"/>
  <c r="R1202" s="1"/>
  <c r="S1202" s="1"/>
  <c r="T1202" s="1"/>
  <c r="U1202" s="1"/>
  <c r="V1202" s="1"/>
  <c r="Q1203"/>
  <c r="W1203" s="1"/>
  <c r="Q1204"/>
  <c r="Q1205"/>
  <c r="W1205" s="1"/>
  <c r="Q1206"/>
  <c r="Q1207"/>
  <c r="R1207" s="1"/>
  <c r="S1207" s="1"/>
  <c r="T1207" s="1"/>
  <c r="U1207" s="1"/>
  <c r="V1207" s="1"/>
  <c r="Q1208"/>
  <c r="R1208" s="1"/>
  <c r="S1208" s="1"/>
  <c r="T1208" s="1"/>
  <c r="U1208" s="1"/>
  <c r="V1208" s="1"/>
  <c r="Q1209"/>
  <c r="Q1210"/>
  <c r="W1210" s="1"/>
  <c r="Q1211"/>
  <c r="Q1212"/>
  <c r="Q1213"/>
  <c r="W1213" s="1"/>
  <c r="Q1214"/>
  <c r="Q1215"/>
  <c r="R1215" s="1"/>
  <c r="S1215" s="1"/>
  <c r="T1215" s="1"/>
  <c r="U1215" s="1"/>
  <c r="V1215" s="1"/>
  <c r="Q1216"/>
  <c r="W1216" s="1"/>
  <c r="Q1217"/>
  <c r="W1217" s="1"/>
  <c r="Q1218"/>
  <c r="R1218" s="1"/>
  <c r="S1218" s="1"/>
  <c r="T1218" s="1"/>
  <c r="U1218" s="1"/>
  <c r="V1218" s="1"/>
  <c r="Q1219"/>
  <c r="Q1220"/>
  <c r="Q1221"/>
  <c r="W1221" s="1"/>
  <c r="Q1222"/>
  <c r="Q1223"/>
  <c r="W1223" s="1"/>
  <c r="Q1224"/>
  <c r="W1224" s="1"/>
  <c r="Q1225"/>
  <c r="R1225" s="1"/>
  <c r="S1225" s="1"/>
  <c r="T1225" s="1"/>
  <c r="U1225" s="1"/>
  <c r="V1225" s="1"/>
  <c r="Q1226"/>
  <c r="Q1227"/>
  <c r="W1227"/>
  <c r="Q1228"/>
  <c r="W1228" s="1"/>
  <c r="Q1229"/>
  <c r="W1229" s="1"/>
  <c r="Q1230"/>
  <c r="W1230" s="1"/>
  <c r="Q1231"/>
  <c r="W1231" s="1"/>
  <c r="Q1232"/>
  <c r="R1232" s="1"/>
  <c r="S1232" s="1"/>
  <c r="T1232" s="1"/>
  <c r="U1232" s="1"/>
  <c r="V1232" s="1"/>
  <c r="Q1233"/>
  <c r="W1233" s="1"/>
  <c r="Q1234"/>
  <c r="Q1235"/>
  <c r="W1235" s="1"/>
  <c r="Q1236"/>
  <c r="W1236" s="1"/>
  <c r="Q1237"/>
  <c r="W1237" s="1"/>
  <c r="Q1238"/>
  <c r="W1238" s="1"/>
  <c r="Q1239"/>
  <c r="W1239" s="1"/>
  <c r="Q1240"/>
  <c r="Q1241"/>
  <c r="Q1242"/>
  <c r="R1242" s="1"/>
  <c r="S1242" s="1"/>
  <c r="T1242" s="1"/>
  <c r="U1242" s="1"/>
  <c r="V1242" s="1"/>
  <c r="Q1243"/>
  <c r="W1243" s="1"/>
  <c r="Q1244"/>
  <c r="W1244" s="1"/>
  <c r="Q1245"/>
  <c r="W1245" s="1"/>
  <c r="Q1246"/>
  <c r="Q1247"/>
  <c r="Q1248"/>
  <c r="R1248" s="1"/>
  <c r="S1248" s="1"/>
  <c r="T1248" s="1"/>
  <c r="U1248" s="1"/>
  <c r="V1248" s="1"/>
  <c r="Q1249"/>
  <c r="W1249" s="1"/>
  <c r="Q1250"/>
  <c r="Q1251"/>
  <c r="W1251" s="1"/>
  <c r="Q1252"/>
  <c r="Q1253"/>
  <c r="W1253" s="1"/>
  <c r="Q1254"/>
  <c r="Q1255"/>
  <c r="R1255" s="1"/>
  <c r="S1255" s="1"/>
  <c r="T1255" s="1"/>
  <c r="U1255" s="1"/>
  <c r="V1255" s="1"/>
  <c r="Q1256"/>
  <c r="Q1257"/>
  <c r="Q1258"/>
  <c r="W1258" s="1"/>
  <c r="Q1259"/>
  <c r="Q1260"/>
  <c r="Q1261"/>
  <c r="R1261" s="1"/>
  <c r="S1261" s="1"/>
  <c r="T1261" s="1"/>
  <c r="U1261" s="1"/>
  <c r="V1261" s="1"/>
  <c r="Q1262"/>
  <c r="R1262" s="1"/>
  <c r="S1262" s="1"/>
  <c r="T1262" s="1"/>
  <c r="U1262" s="1"/>
  <c r="V1262" s="1"/>
  <c r="Q1263"/>
  <c r="R1263" s="1"/>
  <c r="S1263" s="1"/>
  <c r="T1263" s="1"/>
  <c r="U1263" s="1"/>
  <c r="V1263" s="1"/>
  <c r="Q1264"/>
  <c r="W1264" s="1"/>
  <c r="Q1265"/>
  <c r="R1265" s="1"/>
  <c r="S1265" s="1"/>
  <c r="T1265" s="1"/>
  <c r="U1265" s="1"/>
  <c r="V1265" s="1"/>
  <c r="Q1266"/>
  <c r="W1266" s="1"/>
  <c r="Q1267"/>
  <c r="W1267" s="1"/>
  <c r="Q1268"/>
  <c r="W1268" s="1"/>
  <c r="Q1269"/>
  <c r="W1269" s="1"/>
  <c r="Q1270"/>
  <c r="W1270" s="1"/>
  <c r="Q1271"/>
  <c r="W1271" s="1"/>
  <c r="Q1272"/>
  <c r="Q1273"/>
  <c r="W1273" s="1"/>
  <c r="Q1274"/>
  <c r="W1274" s="1"/>
  <c r="Q1275"/>
  <c r="W1275" s="1"/>
  <c r="Q1276"/>
  <c r="R1276" s="1"/>
  <c r="S1276" s="1"/>
  <c r="T1276" s="1"/>
  <c r="U1276" s="1"/>
  <c r="V1276" s="1"/>
  <c r="Q1277"/>
  <c r="Q1278"/>
  <c r="R1278" s="1"/>
  <c r="S1278" s="1"/>
  <c r="T1278" s="1"/>
  <c r="U1278" s="1"/>
  <c r="V1278" s="1"/>
  <c r="Q1279"/>
  <c r="W1279" s="1"/>
  <c r="Q1280"/>
  <c r="Q1281"/>
  <c r="Q1282"/>
  <c r="R1282" s="1"/>
  <c r="S1282" s="1"/>
  <c r="T1282" s="1"/>
  <c r="U1282" s="1"/>
  <c r="V1282" s="1"/>
  <c r="Q1283"/>
  <c r="Q1284"/>
  <c r="R1284" s="1"/>
  <c r="S1284" s="1"/>
  <c r="T1284" s="1"/>
  <c r="U1284" s="1"/>
  <c r="V1284" s="1"/>
  <c r="Q1285"/>
  <c r="W1285" s="1"/>
  <c r="Q1286"/>
  <c r="Q1287"/>
  <c r="R1287" s="1"/>
  <c r="S1287" s="1"/>
  <c r="T1287" s="1"/>
  <c r="U1287" s="1"/>
  <c r="V1287" s="1"/>
  <c r="W1287"/>
  <c r="Q1288"/>
  <c r="W1288" s="1"/>
  <c r="Q1289"/>
  <c r="W1289" s="1"/>
  <c r="Q1290"/>
  <c r="Q1291"/>
  <c r="W1291" s="1"/>
  <c r="Q1292"/>
  <c r="Q1293"/>
  <c r="W1293" s="1"/>
  <c r="Q1294"/>
  <c r="Q1295"/>
  <c r="Q1296"/>
  <c r="Q1297"/>
  <c r="W1297" s="1"/>
  <c r="Q1298"/>
  <c r="Q1299"/>
  <c r="W1299" s="1"/>
  <c r="Q1300"/>
  <c r="W1300" s="1"/>
  <c r="Q1301"/>
  <c r="W1301" s="1"/>
  <c r="Q1302"/>
  <c r="W1302" s="1"/>
  <c r="Q1303"/>
  <c r="W1303" s="1"/>
  <c r="Q1304"/>
  <c r="Q1305"/>
  <c r="Q1306"/>
  <c r="Q1307"/>
  <c r="W1307" s="1"/>
  <c r="Q1308"/>
  <c r="Q1309"/>
  <c r="W1309" s="1"/>
  <c r="Q1310"/>
  <c r="Q1311"/>
  <c r="W1311" s="1"/>
  <c r="Q1312"/>
  <c r="W1312" s="1"/>
  <c r="Q1313"/>
  <c r="Q1314"/>
  <c r="Q1315"/>
  <c r="R1315" s="1"/>
  <c r="S1315" s="1"/>
  <c r="T1315" s="1"/>
  <c r="U1315" s="1"/>
  <c r="V1315" s="1"/>
  <c r="Q1316"/>
  <c r="W1316" s="1"/>
  <c r="Q1317"/>
  <c r="W1317" s="1"/>
  <c r="Q1318"/>
  <c r="Q1319"/>
  <c r="W1319" s="1"/>
  <c r="Q1320"/>
  <c r="W1320" s="1"/>
  <c r="Q1321"/>
  <c r="Q1322"/>
  <c r="Q1323"/>
  <c r="W1323" s="1"/>
  <c r="Q1324"/>
  <c r="W1324" s="1"/>
  <c r="Q1325"/>
  <c r="R1325" s="1"/>
  <c r="S1325" s="1"/>
  <c r="T1325" s="1"/>
  <c r="U1325" s="1"/>
  <c r="V1325" s="1"/>
  <c r="Q1326"/>
  <c r="Q1327"/>
  <c r="Q1328"/>
  <c r="Q1329"/>
  <c r="W1329" s="1"/>
  <c r="Q1330"/>
  <c r="Q1331"/>
  <c r="W1331" s="1"/>
  <c r="Q1332"/>
  <c r="Q1333"/>
  <c r="W1333" s="1"/>
  <c r="Q1334"/>
  <c r="R1334" s="1"/>
  <c r="S1334" s="1"/>
  <c r="T1334" s="1"/>
  <c r="U1334" s="1"/>
  <c r="V1334" s="1"/>
  <c r="Q1335"/>
  <c r="W1335" s="1"/>
  <c r="Q1336"/>
  <c r="W1336"/>
  <c r="Q1337"/>
  <c r="W1337" s="1"/>
  <c r="Q1338"/>
  <c r="Q1339"/>
  <c r="W1339" s="1"/>
  <c r="Q1340"/>
  <c r="W1340" s="1"/>
  <c r="Q1341"/>
  <c r="W1341" s="1"/>
  <c r="Q1342"/>
  <c r="Q1343"/>
  <c r="W1343" s="1"/>
  <c r="Q1344"/>
  <c r="Q1345"/>
  <c r="Q1346"/>
  <c r="Q1347"/>
  <c r="W1347" s="1"/>
  <c r="Q1348"/>
  <c r="W1348" s="1"/>
  <c r="Q1349"/>
  <c r="W1349" s="1"/>
  <c r="Q1350"/>
  <c r="R1350" s="1"/>
  <c r="S1350" s="1"/>
  <c r="T1350" s="1"/>
  <c r="U1350" s="1"/>
  <c r="V1350" s="1"/>
  <c r="Q1351"/>
  <c r="W1351" s="1"/>
  <c r="Q1352"/>
  <c r="Q1353"/>
  <c r="W1353" s="1"/>
  <c r="Q1354"/>
  <c r="R1354" s="1"/>
  <c r="S1354" s="1"/>
  <c r="T1354" s="1"/>
  <c r="U1354" s="1"/>
  <c r="V1354" s="1"/>
  <c r="Q1355"/>
  <c r="W1355" s="1"/>
  <c r="Q1356"/>
  <c r="W1356" s="1"/>
  <c r="Q1357"/>
  <c r="Q1358"/>
  <c r="W1358" s="1"/>
  <c r="Q1359"/>
  <c r="W1359" s="1"/>
  <c r="Q1360"/>
  <c r="W1360" s="1"/>
  <c r="Q1361"/>
  <c r="W1361" s="1"/>
  <c r="Q1362"/>
  <c r="Q1363"/>
  <c r="R1363" s="1"/>
  <c r="S1363" s="1"/>
  <c r="T1363" s="1"/>
  <c r="U1363" s="1"/>
  <c r="V1363" s="1"/>
  <c r="Q1364"/>
  <c r="Q1365"/>
  <c r="Q1366"/>
  <c r="Q1367"/>
  <c r="W1367" s="1"/>
  <c r="Q1368"/>
  <c r="W1368" s="1"/>
  <c r="Q1369"/>
  <c r="W1369" s="1"/>
  <c r="Q1370"/>
  <c r="W1370" s="1"/>
  <c r="Q1371"/>
  <c r="W1371" s="1"/>
  <c r="Q1372"/>
  <c r="Q1373"/>
  <c r="W1373" s="1"/>
  <c r="Q1374"/>
  <c r="Q1375"/>
  <c r="W1375" s="1"/>
  <c r="Q1376"/>
  <c r="W1376" s="1"/>
  <c r="Q1377"/>
  <c r="Q1378"/>
  <c r="Q1379"/>
  <c r="W1379" s="1"/>
  <c r="Q1380"/>
  <c r="W1380" s="1"/>
  <c r="Q1381"/>
  <c r="W1381" s="1"/>
  <c r="Q1382"/>
  <c r="Q1383"/>
  <c r="W1383" s="1"/>
  <c r="Q1384"/>
  <c r="Q1385"/>
  <c r="Q1386"/>
  <c r="Q1387"/>
  <c r="W1387" s="1"/>
  <c r="Q1388"/>
  <c r="W1388" s="1"/>
  <c r="Q1389"/>
  <c r="Q1390"/>
  <c r="Q1391"/>
  <c r="W1391" s="1"/>
  <c r="Q1392"/>
  <c r="W1392" s="1"/>
  <c r="Q1393"/>
  <c r="W1393" s="1"/>
  <c r="Q1394"/>
  <c r="Q1395"/>
  <c r="W1395" s="1"/>
  <c r="Q1396"/>
  <c r="Q1397"/>
  <c r="Q1398"/>
  <c r="Q1399"/>
  <c r="W1399" s="1"/>
  <c r="Q1400"/>
  <c r="Q1401"/>
  <c r="W1401" s="1"/>
  <c r="Q1402"/>
  <c r="Q1403"/>
  <c r="W1403" s="1"/>
  <c r="Q1404"/>
  <c r="Q1405"/>
  <c r="W1405" s="1"/>
  <c r="Q1406"/>
  <c r="R1406" s="1"/>
  <c r="S1406" s="1"/>
  <c r="T1406" s="1"/>
  <c r="U1406" s="1"/>
  <c r="V1406" s="1"/>
  <c r="Q1407"/>
  <c r="W1407" s="1"/>
  <c r="Q1408"/>
  <c r="W1408" s="1"/>
  <c r="Q1409"/>
  <c r="R1409" s="1"/>
  <c r="S1409" s="1"/>
  <c r="T1409" s="1"/>
  <c r="U1409" s="1"/>
  <c r="V1409" s="1"/>
  <c r="Q1410"/>
  <c r="Q1411"/>
  <c r="Q1412"/>
  <c r="W1412" s="1"/>
  <c r="Q1413"/>
  <c r="W1413" s="1"/>
  <c r="Q1414"/>
  <c r="W1414" s="1"/>
  <c r="Q1415"/>
  <c r="W1415" s="1"/>
  <c r="Q1416"/>
  <c r="Q1417"/>
  <c r="W1417" s="1"/>
  <c r="Q1418"/>
  <c r="W1418" s="1"/>
  <c r="Q1419"/>
  <c r="W1419" s="1"/>
  <c r="Q1420"/>
  <c r="W1420" s="1"/>
  <c r="Q1421"/>
  <c r="W1421" s="1"/>
  <c r="Q1422"/>
  <c r="W1422" s="1"/>
  <c r="Q1423"/>
  <c r="W1423" s="1"/>
  <c r="Q1424"/>
  <c r="Q1425"/>
  <c r="Q1426"/>
  <c r="W1426" s="1"/>
  <c r="Q1427"/>
  <c r="W1427" s="1"/>
  <c r="Q1428"/>
  <c r="Q1429"/>
  <c r="W1429" s="1"/>
  <c r="Q1430"/>
  <c r="W1430" s="1"/>
  <c r="Q1431"/>
  <c r="R1431" s="1"/>
  <c r="S1431" s="1"/>
  <c r="T1431" s="1"/>
  <c r="U1431" s="1"/>
  <c r="V1431" s="1"/>
  <c r="Q1432"/>
  <c r="Q1433"/>
  <c r="Q1434"/>
  <c r="W1434" s="1"/>
  <c r="Q1435"/>
  <c r="W1435" s="1"/>
  <c r="Q1436"/>
  <c r="Q1437"/>
  <c r="W1437" s="1"/>
  <c r="Q1438"/>
  <c r="Q1439"/>
  <c r="Q1440"/>
  <c r="Q1441"/>
  <c r="W1441" s="1"/>
  <c r="Q1442"/>
  <c r="Q1443"/>
  <c r="W1443" s="1"/>
  <c r="Q1444"/>
  <c r="W1444" s="1"/>
  <c r="Q1445"/>
  <c r="W1445" s="1"/>
  <c r="Q1446"/>
  <c r="W1446" s="1"/>
  <c r="Q1447"/>
  <c r="Q1448"/>
  <c r="W1448" s="1"/>
  <c r="Q1449"/>
  <c r="W1449" s="1"/>
  <c r="Q1450"/>
  <c r="W1450" s="1"/>
  <c r="Q1451"/>
  <c r="W1451" s="1"/>
  <c r="Q1452"/>
  <c r="W1452" s="1"/>
  <c r="Q1453"/>
  <c r="W1453" s="1"/>
  <c r="Q1454"/>
  <c r="Q1455"/>
  <c r="Q1456"/>
  <c r="Q1457"/>
  <c r="W1457" s="1"/>
  <c r="Q1458"/>
  <c r="W1458" s="1"/>
  <c r="Q1459"/>
  <c r="W1459" s="1"/>
  <c r="Q1460"/>
  <c r="W1460" s="1"/>
  <c r="Q1461"/>
  <c r="W1461" s="1"/>
  <c r="Q1462"/>
  <c r="Q1463"/>
  <c r="Q1464"/>
  <c r="Q1465"/>
  <c r="W1465" s="1"/>
  <c r="Q1466"/>
  <c r="W1466" s="1"/>
  <c r="Q1467"/>
  <c r="W1467" s="1"/>
  <c r="Q1468"/>
  <c r="Q1469"/>
  <c r="W1469" s="1"/>
  <c r="Q1470"/>
  <c r="W1470" s="1"/>
  <c r="Q1471"/>
  <c r="Q1472"/>
  <c r="W1472" s="1"/>
  <c r="Q1473"/>
  <c r="W1473" s="1"/>
  <c r="Q1474"/>
  <c r="Q1475"/>
  <c r="W1475" s="1"/>
  <c r="Q1476"/>
  <c r="Q1477"/>
  <c r="W1477" s="1"/>
  <c r="Q1478"/>
  <c r="Q1479"/>
  <c r="W1479" s="1"/>
  <c r="Q1480"/>
  <c r="Q1481"/>
  <c r="W1481" s="1"/>
  <c r="Q1482"/>
  <c r="W1482" s="1"/>
  <c r="Q1483"/>
  <c r="R1483" s="1"/>
  <c r="S1483" s="1"/>
  <c r="T1483" s="1"/>
  <c r="U1483" s="1"/>
  <c r="V1483" s="1"/>
  <c r="Q1484"/>
  <c r="W1484" s="1"/>
  <c r="Q1485"/>
  <c r="W1485" s="1"/>
  <c r="Q1486"/>
  <c r="Q1487"/>
  <c r="W1487" s="1"/>
  <c r="Q1488"/>
  <c r="Q1489"/>
  <c r="W1489" s="1"/>
  <c r="Q1490"/>
  <c r="Q1491"/>
  <c r="R1491" s="1"/>
  <c r="S1491" s="1"/>
  <c r="T1491" s="1"/>
  <c r="U1491" s="1"/>
  <c r="V1491" s="1"/>
  <c r="Q1492"/>
  <c r="W1492" s="1"/>
  <c r="Q1493"/>
  <c r="Q1494"/>
  <c r="W1494" s="1"/>
  <c r="Q1495"/>
  <c r="Q1496"/>
  <c r="W1496" s="1"/>
  <c r="Q1497"/>
  <c r="Q1498"/>
  <c r="Q1499"/>
  <c r="W1499" s="1"/>
  <c r="Q1500"/>
  <c r="Q1501"/>
  <c r="W1501" s="1"/>
  <c r="Q1502"/>
  <c r="Q1503"/>
  <c r="W1503" s="1"/>
  <c r="Q1504"/>
  <c r="Q1505"/>
  <c r="W1505" s="1"/>
  <c r="Q1506"/>
  <c r="Q1507"/>
  <c r="Q1508"/>
  <c r="W1508" s="1"/>
  <c r="Q1509"/>
  <c r="W1509" s="1"/>
  <c r="Q1510"/>
  <c r="Q1511"/>
  <c r="W1511" s="1"/>
  <c r="Q1512"/>
  <c r="Q1513"/>
  <c r="Q1514"/>
  <c r="W1514" s="1"/>
  <c r="Q1515"/>
  <c r="Q1516"/>
  <c r="Q1517"/>
  <c r="W1517" s="1"/>
  <c r="Q1518"/>
  <c r="Q1519"/>
  <c r="W1519" s="1"/>
  <c r="Q1520"/>
  <c r="Q1521"/>
  <c r="Q1522"/>
  <c r="R1522" s="1"/>
  <c r="S1522" s="1"/>
  <c r="T1522" s="1"/>
  <c r="U1522" s="1"/>
  <c r="V1522" s="1"/>
  <c r="Q1523"/>
  <c r="W1523" s="1"/>
  <c r="Q1524"/>
  <c r="R1524" s="1"/>
  <c r="S1524" s="1"/>
  <c r="T1524" s="1"/>
  <c r="U1524" s="1"/>
  <c r="V1524" s="1"/>
  <c r="Q1525"/>
  <c r="W1525" s="1"/>
  <c r="Q1526"/>
  <c r="Q1527"/>
  <c r="W1527" s="1"/>
  <c r="Q1528"/>
  <c r="R1528" s="1"/>
  <c r="S1528" s="1"/>
  <c r="T1528" s="1"/>
  <c r="U1528" s="1"/>
  <c r="V1528" s="1"/>
  <c r="Q1529"/>
  <c r="W1529" s="1"/>
  <c r="Q1530"/>
  <c r="W1530" s="1"/>
  <c r="Q1531"/>
  <c r="W1531" s="1"/>
  <c r="Q1532"/>
  <c r="Q1533"/>
  <c r="W1533" s="1"/>
  <c r="Q1534"/>
  <c r="Q1535"/>
  <c r="W1535" s="1"/>
  <c r="Q1536"/>
  <c r="W1536" s="1"/>
  <c r="Q1537"/>
  <c r="W1537" s="1"/>
  <c r="Q1538"/>
  <c r="Q1539"/>
  <c r="W1539" s="1"/>
  <c r="Q1540"/>
  <c r="W1540" s="1"/>
  <c r="Q1541"/>
  <c r="W1541" s="1"/>
  <c r="Q1542"/>
  <c r="W1542" s="1"/>
  <c r="Q1543"/>
  <c r="W1543" s="1"/>
  <c r="Q1544"/>
  <c r="W1544" s="1"/>
  <c r="Q1545"/>
  <c r="W1545" s="1"/>
  <c r="Q1546"/>
  <c r="Q1547"/>
  <c r="W1547" s="1"/>
  <c r="Q1548"/>
  <c r="W1548" s="1"/>
  <c r="Q1549"/>
  <c r="W1549" s="1"/>
  <c r="Q1550"/>
  <c r="Q1551"/>
  <c r="W1551" s="1"/>
  <c r="Q1552"/>
  <c r="W1552" s="1"/>
  <c r="Q1553"/>
  <c r="W1553" s="1"/>
  <c r="Q1554"/>
  <c r="W1554" s="1"/>
  <c r="Q1555"/>
  <c r="W1555" s="1"/>
  <c r="Q1556"/>
  <c r="Q1557"/>
  <c r="Q1558"/>
  <c r="Q1559"/>
  <c r="W1559" s="1"/>
  <c r="Q1560"/>
  <c r="R1560" s="1"/>
  <c r="S1560" s="1"/>
  <c r="T1560" s="1"/>
  <c r="U1560" s="1"/>
  <c r="V1560" s="1"/>
  <c r="Q1561"/>
  <c r="W1561" s="1"/>
  <c r="Q1562"/>
  <c r="W1562" s="1"/>
  <c r="Q1563"/>
  <c r="W1563" s="1"/>
  <c r="Q1564"/>
  <c r="R1564" s="1"/>
  <c r="S1564" s="1"/>
  <c r="T1564" s="1"/>
  <c r="U1564" s="1"/>
  <c r="V1564" s="1"/>
  <c r="Q1565"/>
  <c r="Q1566"/>
  <c r="Q1567"/>
  <c r="W1567" s="1"/>
  <c r="Q1568"/>
  <c r="Q1569"/>
  <c r="Q1570"/>
  <c r="Q1571"/>
  <c r="W1571" s="1"/>
  <c r="Q1572"/>
  <c r="Q1573"/>
  <c r="Q1574"/>
  <c r="W1574" s="1"/>
  <c r="Q1575"/>
  <c r="Q1576"/>
  <c r="Q1577"/>
  <c r="W1577" s="1"/>
  <c r="Q1578"/>
  <c r="Q1579"/>
  <c r="W1579" s="1"/>
  <c r="Q1580"/>
  <c r="Q1581"/>
  <c r="W1581" s="1"/>
  <c r="Q1582"/>
  <c r="R1582" s="1"/>
  <c r="S1582" s="1"/>
  <c r="T1582" s="1"/>
  <c r="U1582" s="1"/>
  <c r="V1582" s="1"/>
  <c r="Q1583"/>
  <c r="W1583" s="1"/>
  <c r="Q1584"/>
  <c r="Q1585"/>
  <c r="W1585" s="1"/>
  <c r="Q1586"/>
  <c r="W1586" s="1"/>
  <c r="Q1587"/>
  <c r="W1587"/>
  <c r="Q1588"/>
  <c r="Q1589"/>
  <c r="W1589" s="1"/>
  <c r="Q1590"/>
  <c r="R1590" s="1"/>
  <c r="S1590" s="1"/>
  <c r="T1590" s="1"/>
  <c r="U1590" s="1"/>
  <c r="V1590" s="1"/>
  <c r="Q1591"/>
  <c r="R1591" s="1"/>
  <c r="S1591" s="1"/>
  <c r="T1591" s="1"/>
  <c r="U1591" s="1"/>
  <c r="V1591" s="1"/>
  <c r="Q1592"/>
  <c r="W1592" s="1"/>
  <c r="Q1593"/>
  <c r="W1593" s="1"/>
  <c r="Q1594"/>
  <c r="W1594" s="1"/>
  <c r="Q1595"/>
  <c r="Q1596"/>
  <c r="W1596" s="1"/>
  <c r="Q1597"/>
  <c r="W1597" s="1"/>
  <c r="Q1598"/>
  <c r="W1598" s="1"/>
  <c r="Q1599"/>
  <c r="Q1600"/>
  <c r="Q1601"/>
  <c r="W1601" s="1"/>
  <c r="Q1602"/>
  <c r="W1602" s="1"/>
  <c r="Q1603"/>
  <c r="Q1604"/>
  <c r="W1604" s="1"/>
  <c r="Q1605"/>
  <c r="W1605" s="1"/>
  <c r="Q1606"/>
  <c r="Q1607"/>
  <c r="R1607" s="1"/>
  <c r="S1607" s="1"/>
  <c r="T1607" s="1"/>
  <c r="U1607" s="1"/>
  <c r="V1607" s="1"/>
  <c r="Q1608"/>
  <c r="Q1609"/>
  <c r="Q1610"/>
  <c r="Q1611"/>
  <c r="W1611" s="1"/>
  <c r="Q1612"/>
  <c r="Q1613"/>
  <c r="W1613" s="1"/>
  <c r="Q1614"/>
  <c r="R1614" s="1"/>
  <c r="S1614" s="1"/>
  <c r="T1614" s="1"/>
  <c r="U1614" s="1"/>
  <c r="V1614" s="1"/>
  <c r="Q1615"/>
  <c r="W1615" s="1"/>
  <c r="Q1616"/>
  <c r="Q1617"/>
  <c r="W1617" s="1"/>
  <c r="Q1618"/>
  <c r="W1618" s="1"/>
  <c r="Q1619"/>
  <c r="W1619" s="1"/>
  <c r="Q1620"/>
  <c r="W1620" s="1"/>
  <c r="Q1621"/>
  <c r="W1621" s="1"/>
  <c r="Q1622"/>
  <c r="R1622" s="1"/>
  <c r="S1622" s="1"/>
  <c r="T1622" s="1"/>
  <c r="U1622" s="1"/>
  <c r="V1622" s="1"/>
  <c r="Q1623"/>
  <c r="W1623" s="1"/>
  <c r="Q1624"/>
  <c r="R1624" s="1"/>
  <c r="S1624" s="1"/>
  <c r="T1624" s="1"/>
  <c r="U1624" s="1"/>
  <c r="V1624" s="1"/>
  <c r="Q1625"/>
  <c r="W1625" s="1"/>
  <c r="Q1626"/>
  <c r="Q1627"/>
  <c r="Q1628"/>
  <c r="R1628" s="1"/>
  <c r="S1628" s="1"/>
  <c r="T1628" s="1"/>
  <c r="U1628" s="1"/>
  <c r="V1628" s="1"/>
  <c r="Q1629"/>
  <c r="W1629" s="1"/>
  <c r="Q1630"/>
  <c r="Q1631"/>
  <c r="Q1632"/>
  <c r="R1632" s="1"/>
  <c r="S1632" s="1"/>
  <c r="T1632" s="1"/>
  <c r="U1632" s="1"/>
  <c r="V1632" s="1"/>
  <c r="Q1633"/>
  <c r="W1633" s="1"/>
  <c r="Q1634"/>
  <c r="W1634" s="1"/>
  <c r="Q1635"/>
  <c r="W1635" s="1"/>
  <c r="Q1636"/>
  <c r="Q1637"/>
  <c r="W1637" s="1"/>
  <c r="Q1638"/>
  <c r="Q1639"/>
  <c r="Q1640"/>
  <c r="Q1641"/>
  <c r="Q1642"/>
  <c r="R1642" s="1"/>
  <c r="S1642" s="1"/>
  <c r="T1642" s="1"/>
  <c r="U1642" s="1"/>
  <c r="V1642" s="1"/>
  <c r="Q1643"/>
  <c r="W1643" s="1"/>
  <c r="Q1644"/>
  <c r="R1644" s="1"/>
  <c r="S1644" s="1"/>
  <c r="T1644" s="1"/>
  <c r="U1644" s="1"/>
  <c r="V1644" s="1"/>
  <c r="Q1645"/>
  <c r="Q1646"/>
  <c r="R1646" s="1"/>
  <c r="S1646" s="1"/>
  <c r="T1646" s="1"/>
  <c r="U1646" s="1"/>
  <c r="V1646" s="1"/>
  <c r="Q1647"/>
  <c r="W1647" s="1"/>
  <c r="Q1648"/>
  <c r="R1648" s="1"/>
  <c r="S1648" s="1"/>
  <c r="T1648" s="1"/>
  <c r="U1648" s="1"/>
  <c r="V1648" s="1"/>
  <c r="Q1649"/>
  <c r="W1649" s="1"/>
  <c r="Q1650"/>
  <c r="W1650" s="1"/>
  <c r="Q1651"/>
  <c r="R1651" s="1"/>
  <c r="S1651" s="1"/>
  <c r="T1651" s="1"/>
  <c r="U1651" s="1"/>
  <c r="V1651" s="1"/>
  <c r="Q1652"/>
  <c r="Q1653"/>
  <c r="W1653" s="1"/>
  <c r="Q1654"/>
  <c r="Q1655"/>
  <c r="W1655" s="1"/>
  <c r="Q1656"/>
  <c r="R1656" s="1"/>
  <c r="S1656" s="1"/>
  <c r="T1656" s="1"/>
  <c r="U1656" s="1"/>
  <c r="V1656" s="1"/>
  <c r="Q1657"/>
  <c r="R1657" s="1"/>
  <c r="S1657" s="1"/>
  <c r="T1657" s="1"/>
  <c r="U1657" s="1"/>
  <c r="V1657" s="1"/>
  <c r="Q1658"/>
  <c r="W1658" s="1"/>
  <c r="Q1659"/>
  <c r="W1659" s="1"/>
  <c r="Q1660"/>
  <c r="Q1661"/>
  <c r="W1661" s="1"/>
  <c r="Q1662"/>
  <c r="W1662" s="1"/>
  <c r="Q1663"/>
  <c r="W1663" s="1"/>
  <c r="Q1664"/>
  <c r="Q1665"/>
  <c r="W1665" s="1"/>
  <c r="Q1666"/>
  <c r="Q1667"/>
  <c r="W1667" s="1"/>
  <c r="Q1668"/>
  <c r="Q1669"/>
  <c r="W1669" s="1"/>
  <c r="Q1670"/>
  <c r="W1670" s="1"/>
  <c r="Q1671"/>
  <c r="W1671" s="1"/>
  <c r="Q1672"/>
  <c r="Q1673"/>
  <c r="W1673" s="1"/>
  <c r="Q1674"/>
  <c r="Q1675"/>
  <c r="W1675" s="1"/>
  <c r="Q1676"/>
  <c r="Q1677"/>
  <c r="W1677" s="1"/>
  <c r="Q1678"/>
  <c r="W1678" s="1"/>
  <c r="Q1679"/>
  <c r="W1679" s="1"/>
  <c r="Q1680"/>
  <c r="W1680" s="1"/>
  <c r="Q1681"/>
  <c r="W1681" s="1"/>
  <c r="Q1682"/>
  <c r="Q1683"/>
  <c r="W1683" s="1"/>
  <c r="Q1684"/>
  <c r="Q1685"/>
  <c r="Q1686"/>
  <c r="W1686" s="1"/>
  <c r="Q1687"/>
  <c r="R1687" s="1"/>
  <c r="S1687" s="1"/>
  <c r="T1687" s="1"/>
  <c r="U1687" s="1"/>
  <c r="V1687" s="1"/>
  <c r="Q1688"/>
  <c r="Q1689"/>
  <c r="Q1690"/>
  <c r="R1690" s="1"/>
  <c r="S1690" s="1"/>
  <c r="T1690" s="1"/>
  <c r="U1690" s="1"/>
  <c r="V1690" s="1"/>
  <c r="Q1691"/>
  <c r="R1691" s="1"/>
  <c r="S1691" s="1"/>
  <c r="T1691" s="1"/>
  <c r="U1691" s="1"/>
  <c r="V1691" s="1"/>
  <c r="Q1692"/>
  <c r="Q1693"/>
  <c r="W1693" s="1"/>
  <c r="Q1694"/>
  <c r="W1694" s="1"/>
  <c r="Q1695"/>
  <c r="W1695" s="1"/>
  <c r="Q1696"/>
  <c r="Q1697"/>
  <c r="W1697" s="1"/>
  <c r="Q1698"/>
  <c r="Q1699"/>
  <c r="R1699" s="1"/>
  <c r="S1699" s="1"/>
  <c r="T1699" s="1"/>
  <c r="U1699" s="1"/>
  <c r="V1699" s="1"/>
  <c r="Q1700"/>
  <c r="W1700" s="1"/>
  <c r="Q1701"/>
  <c r="W1701" s="1"/>
  <c r="Q1702"/>
  <c r="R1702" s="1"/>
  <c r="S1702" s="1"/>
  <c r="T1702" s="1"/>
  <c r="U1702" s="1"/>
  <c r="V1702" s="1"/>
  <c r="Q1703"/>
  <c r="Q1704"/>
  <c r="Q1705"/>
  <c r="W1705" s="1"/>
  <c r="Q1706"/>
  <c r="Q1707"/>
  <c r="W1707" s="1"/>
  <c r="Q1708"/>
  <c r="Q1709"/>
  <c r="W1709" s="1"/>
  <c r="Q1710"/>
  <c r="W1710" s="1"/>
  <c r="Q1711"/>
  <c r="W1711" s="1"/>
  <c r="Q1712"/>
  <c r="W1712"/>
  <c r="Q1713"/>
  <c r="W1713" s="1"/>
  <c r="Q1714"/>
  <c r="Q1715"/>
  <c r="Q1716"/>
  <c r="W1716" s="1"/>
  <c r="Q1717"/>
  <c r="W1717" s="1"/>
  <c r="Q1718"/>
  <c r="W1718" s="1"/>
  <c r="Q1719"/>
  <c r="Q1720"/>
  <c r="Q1721"/>
  <c r="W1721" s="1"/>
  <c r="Q1722"/>
  <c r="W1722" s="1"/>
  <c r="Q1723"/>
  <c r="Q1724"/>
  <c r="Q1725"/>
  <c r="W1725" s="1"/>
  <c r="Q1726"/>
  <c r="R1726" s="1"/>
  <c r="S1726" s="1"/>
  <c r="T1726" s="1"/>
  <c r="U1726" s="1"/>
  <c r="V1726" s="1"/>
  <c r="Q1727"/>
  <c r="Q1728"/>
  <c r="Q1729"/>
  <c r="W1729" s="1"/>
  <c r="Q1730"/>
  <c r="Q1731"/>
  <c r="W1731" s="1"/>
  <c r="Q1732"/>
  <c r="W1732" s="1"/>
  <c r="Q1733"/>
  <c r="R1733" s="1"/>
  <c r="S1733" s="1"/>
  <c r="T1733" s="1"/>
  <c r="U1733" s="1"/>
  <c r="V1733" s="1"/>
  <c r="Q1734"/>
  <c r="Q1735"/>
  <c r="R1735" s="1"/>
  <c r="S1735" s="1"/>
  <c r="T1735" s="1"/>
  <c r="U1735" s="1"/>
  <c r="V1735" s="1"/>
  <c r="Q1736"/>
  <c r="Q1737"/>
  <c r="W1737" s="1"/>
  <c r="Q1738"/>
  <c r="W1738" s="1"/>
  <c r="Q1739"/>
  <c r="R1739" s="1"/>
  <c r="S1739" s="1"/>
  <c r="T1739" s="1"/>
  <c r="U1739" s="1"/>
  <c r="V1739" s="1"/>
  <c r="Q1740"/>
  <c r="Q1741"/>
  <c r="W1741" s="1"/>
  <c r="Q1742"/>
  <c r="W1742" s="1"/>
  <c r="Q1743"/>
  <c r="W1743" s="1"/>
  <c r="Q1744"/>
  <c r="W1744" s="1"/>
  <c r="Q1745"/>
  <c r="W1745" s="1"/>
  <c r="Q1746"/>
  <c r="Q1747"/>
  <c r="W1747" s="1"/>
  <c r="Q1748"/>
  <c r="Q1749"/>
  <c r="W1749" s="1"/>
  <c r="Q1750"/>
  <c r="W1750" s="1"/>
  <c r="Q1751"/>
  <c r="W1751" s="1"/>
  <c r="Q1752"/>
  <c r="Q1753"/>
  <c r="W1753" s="1"/>
  <c r="Q1754"/>
  <c r="W1754" s="1"/>
  <c r="Q1755"/>
  <c r="Q1756"/>
  <c r="W1756" s="1"/>
  <c r="Q1757"/>
  <c r="W1757" s="1"/>
  <c r="Q1758"/>
  <c r="W1758" s="1"/>
  <c r="Q1759"/>
  <c r="W1759" s="1"/>
  <c r="Q1760"/>
  <c r="Q1761"/>
  <c r="W1761" s="1"/>
  <c r="Q1762"/>
  <c r="R1762" s="1"/>
  <c r="S1762" s="1"/>
  <c r="T1762" s="1"/>
  <c r="U1762" s="1"/>
  <c r="V1762" s="1"/>
  <c r="Q1763"/>
  <c r="Q1764"/>
  <c r="R1764" s="1"/>
  <c r="S1764" s="1"/>
  <c r="T1764" s="1"/>
  <c r="U1764" s="1"/>
  <c r="V1764" s="1"/>
  <c r="Q1765"/>
  <c r="W1765" s="1"/>
  <c r="Q1766"/>
  <c r="W1766" s="1"/>
  <c r="Q1767"/>
  <c r="W1767" s="1"/>
  <c r="Q1768"/>
  <c r="W1768" s="1"/>
  <c r="Q1769"/>
  <c r="W1769" s="1"/>
  <c r="Q1770"/>
  <c r="W1770" s="1"/>
  <c r="Q1771"/>
  <c r="W1771" s="1"/>
  <c r="Q1772"/>
  <c r="W1772" s="1"/>
  <c r="Q1773"/>
  <c r="W1773" s="1"/>
  <c r="Q1774"/>
  <c r="Q1775"/>
  <c r="R1775" s="1"/>
  <c r="S1775" s="1"/>
  <c r="T1775" s="1"/>
  <c r="U1775" s="1"/>
  <c r="V1775" s="1"/>
  <c r="Q1776"/>
  <c r="W1776" s="1"/>
  <c r="Q1777"/>
  <c r="W1777" s="1"/>
  <c r="Q1778"/>
  <c r="R1778" s="1"/>
  <c r="S1778" s="1"/>
  <c r="T1778" s="1"/>
  <c r="U1778" s="1"/>
  <c r="V1778" s="1"/>
  <c r="Q1779"/>
  <c r="W1779" s="1"/>
  <c r="Q1780"/>
  <c r="R1780" s="1"/>
  <c r="S1780" s="1"/>
  <c r="T1780" s="1"/>
  <c r="U1780" s="1"/>
  <c r="V1780" s="1"/>
  <c r="Q1781"/>
  <c r="W1781" s="1"/>
  <c r="Q1782"/>
  <c r="Q1783"/>
  <c r="W1783" s="1"/>
  <c r="Q1784"/>
  <c r="Q1785"/>
  <c r="R1785" s="1"/>
  <c r="S1785" s="1"/>
  <c r="T1785" s="1"/>
  <c r="U1785" s="1"/>
  <c r="V1785" s="1"/>
  <c r="Q1786"/>
  <c r="W1786" s="1"/>
  <c r="Q1787"/>
  <c r="W1787" s="1"/>
  <c r="Q1788"/>
  <c r="W1788" s="1"/>
  <c r="Q1789"/>
  <c r="W1789" s="1"/>
  <c r="Q1790"/>
  <c r="R1790" s="1"/>
  <c r="S1790" s="1"/>
  <c r="T1790" s="1"/>
  <c r="U1790" s="1"/>
  <c r="V1790" s="1"/>
  <c r="Q1791"/>
  <c r="W1791" s="1"/>
  <c r="Q1792"/>
  <c r="R1792" s="1"/>
  <c r="S1792" s="1"/>
  <c r="T1792" s="1"/>
  <c r="U1792" s="1"/>
  <c r="V1792" s="1"/>
  <c r="Q1793"/>
  <c r="W1793" s="1"/>
  <c r="Q1794"/>
  <c r="W1794" s="1"/>
  <c r="Q1795"/>
  <c r="W1795" s="1"/>
  <c r="Q1796"/>
  <c r="R1796" s="1"/>
  <c r="S1796" s="1"/>
  <c r="T1796" s="1"/>
  <c r="U1796" s="1"/>
  <c r="V1796" s="1"/>
  <c r="Q1797"/>
  <c r="W1797" s="1"/>
  <c r="Q1798"/>
  <c r="R1798" s="1"/>
  <c r="S1798" s="1"/>
  <c r="T1798" s="1"/>
  <c r="U1798" s="1"/>
  <c r="V1798" s="1"/>
  <c r="Q1799"/>
  <c r="W1799" s="1"/>
  <c r="Q1800"/>
  <c r="Q1801"/>
  <c r="W1801" s="1"/>
  <c r="Q1802"/>
  <c r="W1802" s="1"/>
  <c r="Q1803"/>
  <c r="W1803" s="1"/>
  <c r="Q1804"/>
  <c r="Q1805"/>
  <c r="R1805" s="1"/>
  <c r="S1805" s="1"/>
  <c r="T1805" s="1"/>
  <c r="U1805" s="1"/>
  <c r="V1805" s="1"/>
  <c r="Q1806"/>
  <c r="Q1807"/>
  <c r="W1807" s="1"/>
  <c r="Q1808"/>
  <c r="W1808" s="1"/>
  <c r="Q1809"/>
  <c r="W1809" s="1"/>
  <c r="Q1810"/>
  <c r="R1810" s="1"/>
  <c r="S1810" s="1"/>
  <c r="T1810" s="1"/>
  <c r="U1810" s="1"/>
  <c r="V1810" s="1"/>
  <c r="Q1811"/>
  <c r="W1811" s="1"/>
  <c r="Q1812"/>
  <c r="W1812" s="1"/>
  <c r="Q1813"/>
  <c r="W1813"/>
  <c r="Q1814"/>
  <c r="Q1815"/>
  <c r="Q1816"/>
  <c r="W1816" s="1"/>
  <c r="Q1817"/>
  <c r="W1817" s="1"/>
  <c r="Q1818"/>
  <c r="W1818" s="1"/>
  <c r="Q1819"/>
  <c r="R1819" s="1"/>
  <c r="S1819" s="1"/>
  <c r="T1819" s="1"/>
  <c r="U1819" s="1"/>
  <c r="V1819" s="1"/>
  <c r="Q1820"/>
  <c r="W1820"/>
  <c r="Q1821"/>
  <c r="W1821" s="1"/>
  <c r="Q1822"/>
  <c r="R1822" s="1"/>
  <c r="S1822" s="1"/>
  <c r="T1822" s="1"/>
  <c r="U1822" s="1"/>
  <c r="V1822" s="1"/>
  <c r="Q1823"/>
  <c r="Q1824"/>
  <c r="W1824" s="1"/>
  <c r="Q1825"/>
  <c r="W1825" s="1"/>
  <c r="Q1826"/>
  <c r="Q1827"/>
  <c r="W1827" s="1"/>
  <c r="Q1828"/>
  <c r="W1828" s="1"/>
  <c r="Q1829"/>
  <c r="W1829" s="1"/>
  <c r="Q1830"/>
  <c r="R1830" s="1"/>
  <c r="S1830" s="1"/>
  <c r="T1830" s="1"/>
  <c r="U1830" s="1"/>
  <c r="V1830" s="1"/>
  <c r="Q1831"/>
  <c r="Q1832"/>
  <c r="Q1833"/>
  <c r="W1833" s="1"/>
  <c r="Q1834"/>
  <c r="Q1835"/>
  <c r="Q1836"/>
  <c r="W1836" s="1"/>
  <c r="Q1837"/>
  <c r="W1837" s="1"/>
  <c r="Q1838"/>
  <c r="Q1839"/>
  <c r="W1839" s="1"/>
  <c r="Q1840"/>
  <c r="W1840" s="1"/>
  <c r="Q1841"/>
  <c r="W1841" s="1"/>
  <c r="Q1842"/>
  <c r="Q1843"/>
  <c r="Q1844"/>
  <c r="W1844" s="1"/>
  <c r="Q1845"/>
  <c r="W1845" s="1"/>
  <c r="Q1846"/>
  <c r="R1846" s="1"/>
  <c r="S1846" s="1"/>
  <c r="T1846" s="1"/>
  <c r="U1846" s="1"/>
  <c r="V1846" s="1"/>
  <c r="Q1847"/>
  <c r="W1847" s="1"/>
  <c r="Q1848"/>
  <c r="Q1849"/>
  <c r="W1849" s="1"/>
  <c r="Q1850"/>
  <c r="W1850" s="1"/>
  <c r="Q1851"/>
  <c r="W1851" s="1"/>
  <c r="Q1852"/>
  <c r="R1852" s="1"/>
  <c r="S1852" s="1"/>
  <c r="T1852" s="1"/>
  <c r="U1852" s="1"/>
  <c r="V1852" s="1"/>
  <c r="Q1853"/>
  <c r="W1853" s="1"/>
  <c r="Q1854"/>
  <c r="R1854" s="1"/>
  <c r="S1854" s="1"/>
  <c r="T1854" s="1"/>
  <c r="U1854" s="1"/>
  <c r="V1854" s="1"/>
  <c r="Q1855"/>
  <c r="Q1856"/>
  <c r="R1856" s="1"/>
  <c r="S1856" s="1"/>
  <c r="T1856" s="1"/>
  <c r="U1856" s="1"/>
  <c r="V1856" s="1"/>
  <c r="Q1857"/>
  <c r="W1857" s="1"/>
  <c r="Q1858"/>
  <c r="Q1859"/>
  <c r="W1859" s="1"/>
  <c r="Q1860"/>
  <c r="W1860" s="1"/>
  <c r="Q1861"/>
  <c r="W1861" s="1"/>
  <c r="Q1862"/>
  <c r="Q1863"/>
  <c r="W1863" s="1"/>
  <c r="Q1864"/>
  <c r="Q1865"/>
  <c r="W1865" s="1"/>
  <c r="Q1866"/>
  <c r="W1866" s="1"/>
  <c r="Q1867"/>
  <c r="W1867" s="1"/>
  <c r="Q1868"/>
  <c r="W1868" s="1"/>
  <c r="Q1869"/>
  <c r="W1869" s="1"/>
  <c r="Q1870"/>
  <c r="Q1871"/>
  <c r="W1871" s="1"/>
  <c r="Q1872"/>
  <c r="W1872" s="1"/>
  <c r="Q1873"/>
  <c r="W1873" s="1"/>
  <c r="Q1874"/>
  <c r="W1874" s="1"/>
  <c r="Q1875"/>
  <c r="W1875" s="1"/>
  <c r="Q1876"/>
  <c r="Q1877"/>
  <c r="Q1878"/>
  <c r="W1878" s="1"/>
  <c r="Q1879"/>
  <c r="W1879" s="1"/>
  <c r="Q1880"/>
  <c r="Q1881"/>
  <c r="W1881" s="1"/>
  <c r="Q1882"/>
  <c r="W1882" s="1"/>
  <c r="Q1883"/>
  <c r="W1883" s="1"/>
  <c r="Q1884"/>
  <c r="Q1885"/>
  <c r="Q1886"/>
  <c r="Q1887"/>
  <c r="W1887" s="1"/>
  <c r="Q1888"/>
  <c r="Q1889"/>
  <c r="W1889" s="1"/>
  <c r="Q1890"/>
  <c r="W1890" s="1"/>
  <c r="Q1891"/>
  <c r="W1891" s="1"/>
  <c r="Q1892"/>
  <c r="W1892" s="1"/>
  <c r="Q1893"/>
  <c r="W1893" s="1"/>
  <c r="Q1894"/>
  <c r="Q1895"/>
  <c r="W1895" s="1"/>
  <c r="Q1896"/>
  <c r="Q1897"/>
  <c r="R1897" s="1"/>
  <c r="S1897" s="1"/>
  <c r="T1897" s="1"/>
  <c r="U1897" s="1"/>
  <c r="V1897" s="1"/>
  <c r="Q1898"/>
  <c r="W1898" s="1"/>
  <c r="Q1899"/>
  <c r="W1899" s="1"/>
  <c r="Q1900"/>
  <c r="Q1901"/>
  <c r="R1901" s="1"/>
  <c r="S1901" s="1"/>
  <c r="T1901" s="1"/>
  <c r="U1901" s="1"/>
  <c r="V1901" s="1"/>
  <c r="Q1902"/>
  <c r="Q1903"/>
  <c r="W1903" s="1"/>
  <c r="Q1904"/>
  <c r="W1904" s="1"/>
  <c r="Q1905"/>
  <c r="W1905" s="1"/>
  <c r="Q1906"/>
  <c r="Q1907"/>
  <c r="R1907" s="1"/>
  <c r="S1907" s="1"/>
  <c r="T1907" s="1"/>
  <c r="U1907" s="1"/>
  <c r="V1907" s="1"/>
  <c r="Q1908"/>
  <c r="Q1909"/>
  <c r="R1909" s="1"/>
  <c r="S1909" s="1"/>
  <c r="T1909" s="1"/>
  <c r="U1909" s="1"/>
  <c r="V1909" s="1"/>
  <c r="Q1910"/>
  <c r="Q1911"/>
  <c r="W1911" s="1"/>
  <c r="Q1912"/>
  <c r="W1912" s="1"/>
  <c r="Q1913"/>
  <c r="W1913" s="1"/>
  <c r="Q1914"/>
  <c r="W1914" s="1"/>
  <c r="Q1915"/>
  <c r="Q1916"/>
  <c r="Q1917"/>
  <c r="W1917" s="1"/>
  <c r="Q1918"/>
  <c r="W1918"/>
  <c r="Q1919"/>
  <c r="Q1920"/>
  <c r="Q1921"/>
  <c r="W1921" s="1"/>
  <c r="Q1922"/>
  <c r="Q1923"/>
  <c r="W1923" s="1"/>
  <c r="Q1924"/>
  <c r="W1924" s="1"/>
  <c r="Q1925"/>
  <c r="W1925" s="1"/>
  <c r="Q1926"/>
  <c r="W1926" s="1"/>
  <c r="Q1927"/>
  <c r="Q1928"/>
  <c r="W1928" s="1"/>
  <c r="Q1929"/>
  <c r="W1929" s="1"/>
  <c r="Q1930"/>
  <c r="W1930" s="1"/>
  <c r="Q1931"/>
  <c r="W1931" s="1"/>
  <c r="Q1932"/>
  <c r="Q1933"/>
  <c r="W1933" s="1"/>
  <c r="Q1934"/>
  <c r="W1934" s="1"/>
  <c r="Q1935"/>
  <c r="W1935" s="1"/>
  <c r="Q1936"/>
  <c r="W1936" s="1"/>
  <c r="Q1937"/>
  <c r="W1937" s="1"/>
  <c r="Q1938"/>
  <c r="W1938" s="1"/>
  <c r="Q1939"/>
  <c r="Q1940"/>
  <c r="W1940" s="1"/>
  <c r="Q1941"/>
  <c r="W1941" s="1"/>
  <c r="Q1942"/>
  <c r="Q1943"/>
  <c r="R1943" s="1"/>
  <c r="S1943" s="1"/>
  <c r="T1943" s="1"/>
  <c r="U1943" s="1"/>
  <c r="V1943" s="1"/>
  <c r="Q1944"/>
  <c r="Q1945"/>
  <c r="W1945" s="1"/>
  <c r="Q1946"/>
  <c r="R1946" s="1"/>
  <c r="S1946" s="1"/>
  <c r="T1946" s="1"/>
  <c r="U1946" s="1"/>
  <c r="V1946" s="1"/>
  <c r="Q1947"/>
  <c r="W1947" s="1"/>
  <c r="Q1948"/>
  <c r="Q1949"/>
  <c r="R1949" s="1"/>
  <c r="S1949" s="1"/>
  <c r="T1949" s="1"/>
  <c r="U1949" s="1"/>
  <c r="V1949" s="1"/>
  <c r="Q1950"/>
  <c r="W1950" s="1"/>
  <c r="Q1951"/>
  <c r="W1951" s="1"/>
  <c r="Q1952"/>
  <c r="W1952" s="1"/>
  <c r="Q1953"/>
  <c r="W1953" s="1"/>
  <c r="Q1954"/>
  <c r="R1954" s="1"/>
  <c r="Q1955"/>
  <c r="W1955" s="1"/>
  <c r="Q1956"/>
  <c r="Q1957"/>
  <c r="Q1958"/>
  <c r="Q1959"/>
  <c r="R1959" s="1"/>
  <c r="S1959" s="1"/>
  <c r="T1959" s="1"/>
  <c r="U1959" s="1"/>
  <c r="V1959" s="1"/>
  <c r="Q1960"/>
  <c r="W1960" s="1"/>
  <c r="Q1961"/>
  <c r="W1961" s="1"/>
  <c r="Q1962"/>
  <c r="W1962" s="1"/>
  <c r="Q1963"/>
  <c r="W1963" s="1"/>
  <c r="Q1964"/>
  <c r="Q1965"/>
  <c r="R1965" s="1"/>
  <c r="S1965" s="1"/>
  <c r="T1965" s="1"/>
  <c r="U1965" s="1"/>
  <c r="V1965" s="1"/>
  <c r="Q1966"/>
  <c r="R1966" s="1"/>
  <c r="S1966" s="1"/>
  <c r="T1966" s="1"/>
  <c r="U1966" s="1"/>
  <c r="V1966" s="1"/>
  <c r="Q1967"/>
  <c r="W1967" s="1"/>
  <c r="Q1968"/>
  <c r="R1968" s="1"/>
  <c r="S1968" s="1"/>
  <c r="T1968" s="1"/>
  <c r="U1968" s="1"/>
  <c r="V1968" s="1"/>
  <c r="Q1969"/>
  <c r="W1969" s="1"/>
  <c r="Q1970"/>
  <c r="W1970" s="1"/>
  <c r="Q1971"/>
  <c r="Q1972"/>
  <c r="Q1973"/>
  <c r="W1973" s="1"/>
  <c r="Q1974"/>
  <c r="W1974" s="1"/>
  <c r="Q1975"/>
  <c r="W1975" s="1"/>
  <c r="Q1976"/>
  <c r="Q1977"/>
  <c r="W1977" s="1"/>
  <c r="Q1978"/>
  <c r="W1978" s="1"/>
  <c r="Q1979"/>
  <c r="W1979" s="1"/>
  <c r="Q1980"/>
  <c r="R1980" s="1"/>
  <c r="S1980" s="1"/>
  <c r="T1980" s="1"/>
  <c r="U1980" s="1"/>
  <c r="V1980" s="1"/>
  <c r="Q1981"/>
  <c r="Q1982"/>
  <c r="W1982" s="1"/>
  <c r="Q1983"/>
  <c r="W1983" s="1"/>
  <c r="Q1984"/>
  <c r="W1984" s="1"/>
  <c r="Q1985"/>
  <c r="Q1986"/>
  <c r="W1986" s="1"/>
  <c r="Q1987"/>
  <c r="W1987" s="1"/>
  <c r="Q1988"/>
  <c r="R1988" s="1"/>
  <c r="S1988" s="1"/>
  <c r="T1988" s="1"/>
  <c r="U1988" s="1"/>
  <c r="V1988" s="1"/>
  <c r="Q1989"/>
  <c r="W1989" s="1"/>
  <c r="Q1990"/>
  <c r="Q1991"/>
  <c r="W1991" s="1"/>
  <c r="Q1992"/>
  <c r="Q1993"/>
  <c r="Q1994"/>
  <c r="W1994" s="1"/>
  <c r="Q1995"/>
  <c r="Q1996"/>
  <c r="W1996" s="1"/>
  <c r="Q1997"/>
  <c r="W1997" s="1"/>
  <c r="Q1998"/>
  <c r="Q1999"/>
  <c r="W1999" s="1"/>
  <c r="Q2000"/>
  <c r="Q2001"/>
  <c r="Q2002"/>
  <c r="W2002" s="1"/>
  <c r="Q2003"/>
  <c r="Q2004"/>
  <c r="Q2005"/>
  <c r="W2005" s="1"/>
  <c r="Q2006"/>
  <c r="W2006" s="1"/>
  <c r="Q2007"/>
  <c r="W2007" s="1"/>
  <c r="Q2008"/>
  <c r="W2008" s="1"/>
  <c r="Q2009"/>
  <c r="Q2010"/>
  <c r="Q2011"/>
  <c r="R2011" s="1"/>
  <c r="S2011" s="1"/>
  <c r="T2011" s="1"/>
  <c r="U2011" s="1"/>
  <c r="V2011" s="1"/>
  <c r="Q2012"/>
  <c r="Q2013"/>
  <c r="Q2014"/>
  <c r="R2014" s="1"/>
  <c r="S2014" s="1"/>
  <c r="T2014" s="1"/>
  <c r="U2014" s="1"/>
  <c r="V2014" s="1"/>
  <c r="Q2015"/>
  <c r="R2015" s="1"/>
  <c r="S2015" s="1"/>
  <c r="T2015" s="1"/>
  <c r="U2015" s="1"/>
  <c r="V2015" s="1"/>
  <c r="Q2016"/>
  <c r="W2016" s="1"/>
  <c r="Q2017"/>
  <c r="R2017" s="1"/>
  <c r="S2017" s="1"/>
  <c r="T2017" s="1"/>
  <c r="U2017" s="1"/>
  <c r="V2017" s="1"/>
  <c r="Q2018"/>
  <c r="Q2019"/>
  <c r="R2019" s="1"/>
  <c r="S2019" s="1"/>
  <c r="T2019" s="1"/>
  <c r="U2019" s="1"/>
  <c r="V2019" s="1"/>
  <c r="Q2020"/>
  <c r="R2020" s="1"/>
  <c r="S2020" s="1"/>
  <c r="T2020" s="1"/>
  <c r="U2020" s="1"/>
  <c r="V2020" s="1"/>
  <c r="Q2021"/>
  <c r="W2021" s="1"/>
  <c r="Q2022"/>
  <c r="R2022" s="1"/>
  <c r="S2022" s="1"/>
  <c r="T2022" s="1"/>
  <c r="U2022" s="1"/>
  <c r="V2022" s="1"/>
  <c r="Q2023"/>
  <c r="W2023" s="1"/>
  <c r="Q2024"/>
  <c r="W2024" s="1"/>
  <c r="Q2025"/>
  <c r="Q2026"/>
  <c r="Q2027"/>
  <c r="W2027" s="1"/>
  <c r="Q2028"/>
  <c r="W2028" s="1"/>
  <c r="Q2029"/>
  <c r="W2029" s="1"/>
  <c r="Q2030"/>
  <c r="R2030" s="1"/>
  <c r="S2030" s="1"/>
  <c r="T2030" s="1"/>
  <c r="U2030" s="1"/>
  <c r="V2030" s="1"/>
  <c r="Q2031"/>
  <c r="W2031" s="1"/>
  <c r="Q2032"/>
  <c r="R2032" s="1"/>
  <c r="S2032" s="1"/>
  <c r="T2032" s="1"/>
  <c r="U2032" s="1"/>
  <c r="V2032" s="1"/>
  <c r="Q2033"/>
  <c r="W2033" s="1"/>
  <c r="Q2034"/>
  <c r="W2034" s="1"/>
  <c r="Q2035"/>
  <c r="W2035" s="1"/>
  <c r="Q2036"/>
  <c r="W2036" s="1"/>
  <c r="Q2037"/>
  <c r="Q2038"/>
  <c r="R2038" s="1"/>
  <c r="S2038" s="1"/>
  <c r="T2038" s="1"/>
  <c r="U2038" s="1"/>
  <c r="V2038" s="1"/>
  <c r="Q2039"/>
  <c r="W2039"/>
  <c r="Q2040"/>
  <c r="W2040" s="1"/>
  <c r="Q2041"/>
  <c r="W2041" s="1"/>
  <c r="Q2042"/>
  <c r="W2042" s="1"/>
  <c r="Q2043"/>
  <c r="W2043" s="1"/>
  <c r="Q2044"/>
  <c r="Q2045"/>
  <c r="W2045" s="1"/>
  <c r="Q2046"/>
  <c r="Q2047"/>
  <c r="Q2048"/>
  <c r="Q2049"/>
  <c r="R2049" s="1"/>
  <c r="S2049" s="1"/>
  <c r="T2049" s="1"/>
  <c r="U2049" s="1"/>
  <c r="V2049" s="1"/>
  <c r="Q2050"/>
  <c r="R2050" s="1"/>
  <c r="S2050" s="1"/>
  <c r="T2050" s="1"/>
  <c r="U2050" s="1"/>
  <c r="V2050" s="1"/>
  <c r="Q2051"/>
  <c r="R2051" s="1"/>
  <c r="S2051" s="1"/>
  <c r="T2051" s="1"/>
  <c r="U2051" s="1"/>
  <c r="V2051" s="1"/>
  <c r="Q2052"/>
  <c r="R2052" s="1"/>
  <c r="S2052" s="1"/>
  <c r="T2052" s="1"/>
  <c r="U2052" s="1"/>
  <c r="V2052" s="1"/>
  <c r="Q2053"/>
  <c r="W2053" s="1"/>
  <c r="Q2054"/>
  <c r="W2054" s="1"/>
  <c r="Q2055"/>
  <c r="W2055" s="1"/>
  <c r="Q2056"/>
  <c r="R2056" s="1"/>
  <c r="S2056" s="1"/>
  <c r="T2056" s="1"/>
  <c r="U2056" s="1"/>
  <c r="V2056" s="1"/>
  <c r="Q2057"/>
  <c r="Q2058"/>
  <c r="W2058" s="1"/>
  <c r="Q2059"/>
  <c r="R2059" s="1"/>
  <c r="S2059" s="1"/>
  <c r="T2059" s="1"/>
  <c r="U2059" s="1"/>
  <c r="V2059" s="1"/>
  <c r="Q2060"/>
  <c r="R2060" s="1"/>
  <c r="S2060" s="1"/>
  <c r="T2060" s="1"/>
  <c r="U2060" s="1"/>
  <c r="V2060" s="1"/>
  <c r="Q2061"/>
  <c r="R2061" s="1"/>
  <c r="S2061" s="1"/>
  <c r="T2061" s="1"/>
  <c r="U2061" s="1"/>
  <c r="V2061" s="1"/>
  <c r="Q2062"/>
  <c r="W2062" s="1"/>
  <c r="Q2063"/>
  <c r="W2063" s="1"/>
  <c r="Q2064"/>
  <c r="R2064" s="1"/>
  <c r="S2064" s="1"/>
  <c r="T2064" s="1"/>
  <c r="U2064" s="1"/>
  <c r="V2064" s="1"/>
  <c r="Q2065"/>
  <c r="W2065" s="1"/>
  <c r="Q2066"/>
  <c r="R2066" s="1"/>
  <c r="S2066" s="1"/>
  <c r="T2066" s="1"/>
  <c r="U2066" s="1"/>
  <c r="V2066" s="1"/>
  <c r="Q2067"/>
  <c r="Q2068"/>
  <c r="Q2069"/>
  <c r="W2069"/>
  <c r="Q2070"/>
  <c r="Q2071"/>
  <c r="W2071" s="1"/>
  <c r="Q2072"/>
  <c r="W2072" s="1"/>
  <c r="Q2073"/>
  <c r="Q2074"/>
  <c r="R2074" s="1"/>
  <c r="S2074" s="1"/>
  <c r="T2074" s="1"/>
  <c r="U2074" s="1"/>
  <c r="V2074" s="1"/>
  <c r="Q2075"/>
  <c r="R2075" s="1"/>
  <c r="S2075" s="1"/>
  <c r="T2075" s="1"/>
  <c r="U2075" s="1"/>
  <c r="V2075" s="1"/>
  <c r="Q2076"/>
  <c r="Q2077"/>
  <c r="Q2078"/>
  <c r="W2078" s="1"/>
  <c r="Q2079"/>
  <c r="W2079" s="1"/>
  <c r="Q2080"/>
  <c r="Q2081"/>
  <c r="W2081" s="1"/>
  <c r="Q2082"/>
  <c r="W2082" s="1"/>
  <c r="Q2083"/>
  <c r="Q2084"/>
  <c r="R2084" s="1"/>
  <c r="S2084" s="1"/>
  <c r="T2084" s="1"/>
  <c r="U2084" s="1"/>
  <c r="V2084" s="1"/>
  <c r="Q2085"/>
  <c r="Q2086"/>
  <c r="W2086" s="1"/>
  <c r="Q2087"/>
  <c r="W2087" s="1"/>
  <c r="Q2088"/>
  <c r="W2088" s="1"/>
  <c r="Q2089"/>
  <c r="W2089" s="1"/>
  <c r="Q2090"/>
  <c r="Q2091"/>
  <c r="W2091" s="1"/>
  <c r="Q2092"/>
  <c r="W2092" s="1"/>
  <c r="Q2093"/>
  <c r="W2093" s="1"/>
  <c r="Q2094"/>
  <c r="R2094" s="1"/>
  <c r="S2094" s="1"/>
  <c r="T2094" s="1"/>
  <c r="U2094" s="1"/>
  <c r="V2094" s="1"/>
  <c r="Q2095"/>
  <c r="R2095" s="1"/>
  <c r="S2095" s="1"/>
  <c r="T2095" s="1"/>
  <c r="U2095" s="1"/>
  <c r="V2095" s="1"/>
  <c r="Q2096"/>
  <c r="Q2097"/>
  <c r="W2097" s="1"/>
  <c r="Q2098"/>
  <c r="W2098" s="1"/>
  <c r="Q2099"/>
  <c r="Q2100"/>
  <c r="Q2101"/>
  <c r="W2101" s="1"/>
  <c r="Q2102"/>
  <c r="Q2103"/>
  <c r="W2103" s="1"/>
  <c r="Q2104"/>
  <c r="W2104" s="1"/>
  <c r="Q2105"/>
  <c r="Q2106"/>
  <c r="R2106" s="1"/>
  <c r="S2106" s="1"/>
  <c r="T2106" s="1"/>
  <c r="U2106" s="1"/>
  <c r="V2106" s="1"/>
  <c r="Q2107"/>
  <c r="W2107" s="1"/>
  <c r="Q2108"/>
  <c r="Q2109"/>
  <c r="W2109" s="1"/>
  <c r="Q2110"/>
  <c r="W2110" s="1"/>
  <c r="Q2111"/>
  <c r="Q2112"/>
  <c r="W2112" s="1"/>
  <c r="Q2113"/>
  <c r="Q2114"/>
  <c r="W2114" s="1"/>
  <c r="Q2115"/>
  <c r="R2115" s="1"/>
  <c r="S2115" s="1"/>
  <c r="T2115" s="1"/>
  <c r="U2115" s="1"/>
  <c r="V2115" s="1"/>
  <c r="Q2116"/>
  <c r="Q2117"/>
  <c r="W2117" s="1"/>
  <c r="Q2118"/>
  <c r="W2118" s="1"/>
  <c r="Q2119"/>
  <c r="W2119" s="1"/>
  <c r="Q2120"/>
  <c r="Q2121"/>
  <c r="W2121" s="1"/>
  <c r="Q2122"/>
  <c r="Q2123"/>
  <c r="R2123" s="1"/>
  <c r="S2123" s="1"/>
  <c r="T2123" s="1"/>
  <c r="U2123" s="1"/>
  <c r="V2123" s="1"/>
  <c r="Q2124"/>
  <c r="Q2125"/>
  <c r="W2125" s="1"/>
  <c r="Q2126"/>
  <c r="W2126" s="1"/>
  <c r="Q2127"/>
  <c r="Q2128"/>
  <c r="Q2129"/>
  <c r="R2129" s="1"/>
  <c r="S2129" s="1"/>
  <c r="T2129" s="1"/>
  <c r="U2129" s="1"/>
  <c r="V2129" s="1"/>
  <c r="Q2130"/>
  <c r="Q2131"/>
  <c r="Q2132"/>
  <c r="R2132" s="1"/>
  <c r="S2132" s="1"/>
  <c r="T2132" s="1"/>
  <c r="U2132" s="1"/>
  <c r="V2132" s="1"/>
  <c r="Q2133"/>
  <c r="R2133" s="1"/>
  <c r="S2133" s="1"/>
  <c r="T2133" s="1"/>
  <c r="U2133" s="1"/>
  <c r="V2133" s="1"/>
  <c r="Q2134"/>
  <c r="W2134" s="1"/>
  <c r="Q2135"/>
  <c r="Q2136"/>
  <c r="R2136" s="1"/>
  <c r="S2136" s="1"/>
  <c r="T2136" s="1"/>
  <c r="U2136" s="1"/>
  <c r="V2136" s="1"/>
  <c r="Q2137"/>
  <c r="Q2138"/>
  <c r="W2138" s="1"/>
  <c r="Q2139"/>
  <c r="R2139" s="1"/>
  <c r="S2139" s="1"/>
  <c r="T2139" s="1"/>
  <c r="U2139" s="1"/>
  <c r="V2139" s="1"/>
  <c r="Q2140"/>
  <c r="Q2141"/>
  <c r="Q2142"/>
  <c r="R2142" s="1"/>
  <c r="S2142" s="1"/>
  <c r="T2142" s="1"/>
  <c r="U2142" s="1"/>
  <c r="V2142" s="1"/>
  <c r="Q2143"/>
  <c r="Q2144"/>
  <c r="W2144" s="1"/>
  <c r="Q2145"/>
  <c r="W2145" s="1"/>
  <c r="Q2146"/>
  <c r="W2146" s="1"/>
  <c r="Q2147"/>
  <c r="W2147" s="1"/>
  <c r="Q2148"/>
  <c r="Q2149"/>
  <c r="W2149" s="1"/>
  <c r="Q2150"/>
  <c r="W2150" s="1"/>
  <c r="Q2151"/>
  <c r="W2151" s="1"/>
  <c r="Q2152"/>
  <c r="R2152" s="1"/>
  <c r="S2152" s="1"/>
  <c r="T2152" s="1"/>
  <c r="U2152" s="1"/>
  <c r="V2152" s="1"/>
  <c r="Q2153"/>
  <c r="W2153" s="1"/>
  <c r="Q2154"/>
  <c r="W2154" s="1"/>
  <c r="Q2155"/>
  <c r="Q2156"/>
  <c r="W2156" s="1"/>
  <c r="Q2157"/>
  <c r="W2157" s="1"/>
  <c r="Q2158"/>
  <c r="R2158" s="1"/>
  <c r="S2158" s="1"/>
  <c r="T2158" s="1"/>
  <c r="U2158" s="1"/>
  <c r="V2158" s="1"/>
  <c r="Q2159"/>
  <c r="Q2160"/>
  <c r="Q2161"/>
  <c r="W2161" s="1"/>
  <c r="Q2162"/>
  <c r="W2162" s="1"/>
  <c r="Q2163"/>
  <c r="R2163" s="1"/>
  <c r="S2163" s="1"/>
  <c r="T2163" s="1"/>
  <c r="U2163" s="1"/>
  <c r="V2163" s="1"/>
  <c r="Q2164"/>
  <c r="Q2165"/>
  <c r="W2165" s="1"/>
  <c r="Q2166"/>
  <c r="W2166" s="1"/>
  <c r="Q2167"/>
  <c r="R2167" s="1"/>
  <c r="S2167" s="1"/>
  <c r="T2167" s="1"/>
  <c r="U2167" s="1"/>
  <c r="V2167" s="1"/>
  <c r="Q2168"/>
  <c r="W2168" s="1"/>
  <c r="Q2169"/>
  <c r="R2169" s="1"/>
  <c r="S2169" s="1"/>
  <c r="T2169" s="1"/>
  <c r="U2169" s="1"/>
  <c r="V2169" s="1"/>
  <c r="Q2170"/>
  <c r="R2170" s="1"/>
  <c r="S2170" s="1"/>
  <c r="T2170" s="1"/>
  <c r="U2170" s="1"/>
  <c r="V2170" s="1"/>
  <c r="Q2171"/>
  <c r="Q2172"/>
  <c r="R2172" s="1"/>
  <c r="S2172" s="1"/>
  <c r="T2172" s="1"/>
  <c r="U2172" s="1"/>
  <c r="V2172" s="1"/>
  <c r="Q2173"/>
  <c r="W2173" s="1"/>
  <c r="Q2174"/>
  <c r="W2174" s="1"/>
  <c r="Q2175"/>
  <c r="Q2176"/>
  <c r="W2176" s="1"/>
  <c r="Q2177"/>
  <c r="Q2178"/>
  <c r="R2178" s="1"/>
  <c r="S2178" s="1"/>
  <c r="T2178" s="1"/>
  <c r="U2178" s="1"/>
  <c r="V2178" s="1"/>
  <c r="Q2179"/>
  <c r="W2179" s="1"/>
  <c r="Q2180"/>
  <c r="R2180" s="1"/>
  <c r="S2180" s="1"/>
  <c r="T2180" s="1"/>
  <c r="U2180" s="1"/>
  <c r="V2180" s="1"/>
  <c r="Q2181"/>
  <c r="Q2182"/>
  <c r="R2182" s="1"/>
  <c r="S2182" s="1"/>
  <c r="T2182" s="1"/>
  <c r="U2182" s="1"/>
  <c r="V2182" s="1"/>
  <c r="Q2183"/>
  <c r="W2183" s="1"/>
  <c r="Q2184"/>
  <c r="Q2185"/>
  <c r="W2185" s="1"/>
  <c r="Q5"/>
  <c r="Q4"/>
  <c r="X4" s="1"/>
  <c r="Y4" s="1"/>
  <c r="Z4" s="1"/>
  <c r="AA4" s="1"/>
  <c r="AW4"/>
  <c r="BB4"/>
  <c r="BG4"/>
  <c r="BQ4"/>
  <c r="BL4"/>
  <c r="AW5"/>
  <c r="AW6"/>
  <c r="AW7"/>
  <c r="AW8"/>
  <c r="AW9"/>
  <c r="AW10"/>
  <c r="AW11"/>
  <c r="AW12"/>
  <c r="AW13"/>
  <c r="AU40"/>
  <c r="BE41"/>
  <c r="AU44"/>
  <c r="BE45"/>
  <c r="AZ46"/>
  <c r="AZ47"/>
  <c r="AU48"/>
  <c r="AZ50"/>
  <c r="AZ51"/>
  <c r="AU52"/>
  <c r="BJ55"/>
  <c r="BO56"/>
  <c r="BP56" s="1"/>
  <c r="AZ57"/>
  <c r="AZ58"/>
  <c r="AU60"/>
  <c r="BJ61"/>
  <c r="AZ62"/>
  <c r="AU63"/>
  <c r="AZ64"/>
  <c r="AU65"/>
  <c r="BJ66"/>
  <c r="AU67"/>
  <c r="BO70"/>
  <c r="BP70" s="1"/>
  <c r="BR70" s="1"/>
  <c r="AU72"/>
  <c r="AZ73"/>
  <c r="BE76"/>
  <c r="BE77"/>
  <c r="BO78"/>
  <c r="BP78" s="1"/>
  <c r="AZ79"/>
  <c r="BJ81"/>
  <c r="BE82"/>
  <c r="AU83"/>
  <c r="BE85"/>
  <c r="BE86"/>
  <c r="BJ87"/>
  <c r="AU88"/>
  <c r="BJ90"/>
  <c r="AU91"/>
  <c r="AU92"/>
  <c r="AZ95"/>
  <c r="BJ97"/>
  <c r="AU101"/>
  <c r="BE102"/>
  <c r="AZ103"/>
  <c r="AZ104"/>
  <c r="BE105"/>
  <c r="BJ106"/>
  <c r="BE107"/>
  <c r="AZ108"/>
  <c r="BO109"/>
  <c r="BP109" s="1"/>
  <c r="BE114"/>
  <c r="AZ115"/>
  <c r="BE116"/>
  <c r="BJ117"/>
  <c r="AZ120"/>
  <c r="BO122"/>
  <c r="BP122" s="1"/>
  <c r="BE123"/>
  <c r="AU124"/>
  <c r="BO125"/>
  <c r="BP125" s="1"/>
  <c r="BE126"/>
  <c r="AZ127"/>
  <c r="BE128"/>
  <c r="BJ129"/>
  <c r="BO130"/>
  <c r="BP130" s="1"/>
  <c r="AU133"/>
  <c r="BE134"/>
  <c r="AZ136"/>
  <c r="BE137"/>
  <c r="BO140"/>
  <c r="BP140" s="1"/>
  <c r="BR140" s="1"/>
  <c r="AU141"/>
  <c r="BO144"/>
  <c r="BP144" s="1"/>
  <c r="BR144" s="1"/>
  <c r="BO145"/>
  <c r="BP145" s="1"/>
  <c r="BO149"/>
  <c r="BP149" s="1"/>
  <c r="BJ152"/>
  <c r="BO154"/>
  <c r="BP154" s="1"/>
  <c r="AZ156"/>
  <c r="AU157"/>
  <c r="AU160"/>
  <c r="BJ161"/>
  <c r="AU164"/>
  <c r="AZ165"/>
  <c r="AU169"/>
  <c r="AU170"/>
  <c r="BE171"/>
  <c r="AZ172"/>
  <c r="AU173"/>
  <c r="AZ175"/>
  <c r="AU176"/>
  <c r="AZ177"/>
  <c r="BE178"/>
  <c r="AU180"/>
  <c r="BJ181"/>
  <c r="AU183"/>
  <c r="AU185"/>
  <c r="BO189"/>
  <c r="BP189" s="1"/>
  <c r="BR189" s="1"/>
  <c r="AU190"/>
  <c r="AU192"/>
  <c r="AZ193"/>
  <c r="AU195"/>
  <c r="AU196"/>
  <c r="BE198"/>
  <c r="AU202"/>
  <c r="BJ203"/>
  <c r="BE205"/>
  <c r="AU207"/>
  <c r="AU208"/>
  <c r="AU210"/>
  <c r="AZ213"/>
  <c r="AU215"/>
  <c r="AU217"/>
  <c r="BO218"/>
  <c r="BP218" s="1"/>
  <c r="AU220"/>
  <c r="BE222"/>
  <c r="AU224"/>
  <c r="AZ225"/>
  <c r="BJ226"/>
  <c r="BO227"/>
  <c r="BP227" s="1"/>
  <c r="BR227" s="1"/>
  <c r="AZ228"/>
  <c r="AU231"/>
  <c r="AZ237"/>
  <c r="AU238"/>
  <c r="BO245"/>
  <c r="BP245" s="1"/>
  <c r="AZ249"/>
  <c r="AU250"/>
  <c r="AZ257"/>
  <c r="AU263"/>
  <c r="BO265"/>
  <c r="BP265" s="1"/>
  <c r="AU268"/>
  <c r="AZ269"/>
  <c r="AU272"/>
  <c r="BJ274"/>
  <c r="BJ277"/>
  <c r="AZ279"/>
  <c r="BE280"/>
  <c r="AZ281"/>
  <c r="AU284"/>
  <c r="BE288"/>
  <c r="BJ290"/>
  <c r="AU296"/>
  <c r="BO299"/>
  <c r="BP299" s="1"/>
  <c r="AU300"/>
  <c r="AZ301"/>
  <c r="AU306"/>
  <c r="AU308"/>
  <c r="BE311"/>
  <c r="BE312"/>
  <c r="BJ318"/>
  <c r="BE324"/>
  <c r="BJ327"/>
  <c r="AU328"/>
  <c r="BE332"/>
  <c r="AU336"/>
  <c r="AZ340"/>
  <c r="BO343"/>
  <c r="BP343" s="1"/>
  <c r="AU348"/>
  <c r="BE352"/>
  <c r="BJ354"/>
  <c r="BJ360"/>
  <c r="AU368"/>
  <c r="BJ370"/>
  <c r="BO380"/>
  <c r="BP380" s="1"/>
  <c r="BR380" s="1"/>
  <c r="AZ386"/>
  <c r="AZ388"/>
  <c r="BO389"/>
  <c r="BP389" s="1"/>
  <c r="BR389" s="1"/>
  <c r="BE396"/>
  <c r="AZ411"/>
  <c r="AU414"/>
  <c r="AU421"/>
  <c r="BE434"/>
  <c r="BE440"/>
  <c r="BJ443"/>
  <c r="BJ453"/>
  <c r="BE471"/>
  <c r="BO482"/>
  <c r="BP482" s="1"/>
  <c r="AZ495"/>
  <c r="AU499"/>
  <c r="AU500"/>
  <c r="BE514"/>
  <c r="BE524"/>
  <c r="BE532"/>
  <c r="BJ533"/>
  <c r="AU543"/>
  <c r="BJ548"/>
  <c r="AU562"/>
  <c r="BE568"/>
  <c r="AZ582"/>
  <c r="BJ594"/>
  <c r="BE608"/>
  <c r="BJ612"/>
  <c r="BJ613"/>
  <c r="AU630"/>
  <c r="AU657"/>
  <c r="BJ660"/>
  <c r="AZ667"/>
  <c r="BO674"/>
  <c r="BP674" s="1"/>
  <c r="BR674" s="1"/>
  <c r="AZ679"/>
  <c r="AZ690"/>
  <c r="BJ692"/>
  <c r="BE694"/>
  <c r="AU708"/>
  <c r="AZ710"/>
  <c r="BJ711"/>
  <c r="AU716"/>
  <c r="AU725"/>
  <c r="AZ732"/>
  <c r="AU735"/>
  <c r="AU736"/>
  <c r="AZ737"/>
  <c r="AU750"/>
  <c r="BE753"/>
  <c r="AZ758"/>
  <c r="BE764"/>
  <c r="BE765"/>
  <c r="BJ772"/>
  <c r="BE773"/>
  <c r="BO779"/>
  <c r="BP779" s="1"/>
  <c r="AU782"/>
  <c r="AU783"/>
  <c r="AU790"/>
  <c r="AZ795"/>
  <c r="BJ796"/>
  <c r="BE804"/>
  <c r="BO809"/>
  <c r="BP809" s="1"/>
  <c r="BR809" s="1"/>
  <c r="BE812"/>
  <c r="BJ815"/>
  <c r="BE818"/>
  <c r="BE821"/>
  <c r="AU824"/>
  <c r="BJ826"/>
  <c r="AZ830"/>
  <c r="AU831"/>
  <c r="AU837"/>
  <c r="BJ838"/>
  <c r="BE840"/>
  <c r="AZ843"/>
  <c r="BJ846"/>
  <c r="BO850"/>
  <c r="BP850" s="1"/>
  <c r="AZ852"/>
  <c r="AZ860"/>
  <c r="BO861"/>
  <c r="BP861" s="1"/>
  <c r="BE862"/>
  <c r="AZ868"/>
  <c r="AU870"/>
  <c r="AU878"/>
  <c r="BJ879"/>
  <c r="AZ882"/>
  <c r="AU884"/>
  <c r="AZ889"/>
  <c r="AU892"/>
  <c r="BO896"/>
  <c r="BP896" s="1"/>
  <c r="BJ900"/>
  <c r="BO901"/>
  <c r="BP901" s="1"/>
  <c r="AZ908"/>
  <c r="BJ913"/>
  <c r="BO916"/>
  <c r="BP916" s="1"/>
  <c r="BR916" s="1"/>
  <c r="AZ920"/>
  <c r="AU926"/>
  <c r="BE927"/>
  <c r="BE929"/>
  <c r="AZ934"/>
  <c r="BJ936"/>
  <c r="BE944"/>
  <c r="BE945"/>
  <c r="AU946"/>
  <c r="AU947"/>
  <c r="BJ950"/>
  <c r="BO956"/>
  <c r="BP956" s="1"/>
  <c r="BR956" s="1"/>
  <c r="BE959"/>
  <c r="BJ966"/>
  <c r="BE968"/>
  <c r="BJ975"/>
  <c r="BJ980"/>
  <c r="AZ983"/>
  <c r="BO988"/>
  <c r="BP988" s="1"/>
  <c r="BR988" s="1"/>
  <c r="AZ992"/>
  <c r="BE995"/>
  <c r="AU998"/>
  <c r="BJ1004"/>
  <c r="BO1010"/>
  <c r="BP1010" s="1"/>
  <c r="BR1010" s="1"/>
  <c r="AZ1012"/>
  <c r="BO1013"/>
  <c r="BP1013" s="1"/>
  <c r="BR1013" s="1"/>
  <c r="AZ1014"/>
  <c r="AU1015"/>
  <c r="AU1021"/>
  <c r="BJ1024"/>
  <c r="BE1027"/>
  <c r="AZ1030"/>
  <c r="BJ1036"/>
  <c r="BO1045"/>
  <c r="BP1045" s="1"/>
  <c r="AZ1046"/>
  <c r="AU1047"/>
  <c r="BJ1059"/>
  <c r="AZ1060"/>
  <c r="BE1071"/>
  <c r="BE1078"/>
  <c r="BJ1083"/>
  <c r="BJ1093"/>
  <c r="BE1098"/>
  <c r="BO1108"/>
  <c r="BP1108" s="1"/>
  <c r="BJ1110"/>
  <c r="AU1113"/>
  <c r="BE1114"/>
  <c r="BO1120"/>
  <c r="BP1120" s="1"/>
  <c r="AU1123"/>
  <c r="AZ1133"/>
  <c r="BJ1134"/>
  <c r="BJ1135"/>
  <c r="BJ1140"/>
  <c r="AU1144"/>
  <c r="BO1147"/>
  <c r="BP1147" s="1"/>
  <c r="AZ1153"/>
  <c r="BE1154"/>
  <c r="AU1156"/>
  <c r="BE1167"/>
  <c r="AU1168"/>
  <c r="BO1178"/>
  <c r="BP1178" s="1"/>
  <c r="BR1178" s="1"/>
  <c r="BO1179"/>
  <c r="BP1179" s="1"/>
  <c r="BR1179" s="1"/>
  <c r="BJ1182"/>
  <c r="AU1192"/>
  <c r="BO1194"/>
  <c r="BP1194" s="1"/>
  <c r="BR1194" s="1"/>
  <c r="BJ1205"/>
  <c r="AU1216"/>
  <c r="BJ1221"/>
  <c r="BJ1223"/>
  <c r="AU1234"/>
  <c r="BE1237"/>
  <c r="AZ1240"/>
  <c r="AU1252"/>
  <c r="BE1261"/>
  <c r="AZ1262"/>
  <c r="AU1266"/>
  <c r="BJ1279"/>
  <c r="BJ1286"/>
  <c r="AZ1288"/>
  <c r="AU1299"/>
  <c r="BO1305"/>
  <c r="BP1305" s="1"/>
  <c r="BO1308"/>
  <c r="BP1308" s="1"/>
  <c r="AZ1310"/>
  <c r="BO1322"/>
  <c r="BP1322" s="1"/>
  <c r="AU1342"/>
  <c r="AZ1354"/>
  <c r="BE1359"/>
  <c r="BO1360"/>
  <c r="BP1360" s="1"/>
  <c r="AU1362"/>
  <c r="BO1386"/>
  <c r="BP1386" s="1"/>
  <c r="BR1386" s="1"/>
  <c r="BJ1389"/>
  <c r="BE1403"/>
  <c r="BO1438"/>
  <c r="BP1438" s="1"/>
  <c r="BR1438" s="1"/>
  <c r="BO1447"/>
  <c r="BP1447" s="1"/>
  <c r="BO1450"/>
  <c r="BP1450" s="1"/>
  <c r="BR1450" s="1"/>
  <c r="BE1456"/>
  <c r="BE1462"/>
  <c r="BJ1463"/>
  <c r="BJ1474"/>
  <c r="BO1492"/>
  <c r="BP1492" s="1"/>
  <c r="BR1492" s="1"/>
  <c r="BO1498"/>
  <c r="BP1498" s="1"/>
  <c r="AU1578"/>
  <c r="BE1580"/>
  <c r="AZ1599"/>
  <c r="BJ1626"/>
  <c r="AZ1632"/>
  <c r="BO1646"/>
  <c r="BP1646" s="1"/>
  <c r="BR1646" s="1"/>
  <c r="BO1664"/>
  <c r="BP1664" s="1"/>
  <c r="BJ1688"/>
  <c r="AZ1712"/>
  <c r="BE1731"/>
  <c r="BE1753"/>
  <c r="BJ1794"/>
  <c r="AZ1796"/>
  <c r="BJ1810"/>
  <c r="BO1815"/>
  <c r="BP1815" s="1"/>
  <c r="BR1815" s="1"/>
  <c r="BO1825"/>
  <c r="BP1825" s="1"/>
  <c r="BR1825" s="1"/>
  <c r="AZ1832"/>
  <c r="BE1840"/>
  <c r="BO1842"/>
  <c r="BP1842" s="1"/>
  <c r="BR1842" s="1"/>
  <c r="BO1844"/>
  <c r="BP1844" s="1"/>
  <c r="BR1844" s="1"/>
  <c r="BE1848"/>
  <c r="AU1850"/>
  <c r="AU1852"/>
  <c r="BO1866"/>
  <c r="BP1866" s="1"/>
  <c r="BO1877"/>
  <c r="BP1877" s="1"/>
  <c r="BJ7"/>
  <c r="AZ12"/>
  <c r="AU15"/>
  <c r="AU16"/>
  <c r="BE20"/>
  <c r="AZ23"/>
  <c r="BO27"/>
  <c r="BP27" s="1"/>
  <c r="A4"/>
  <c r="BO82"/>
  <c r="BP82" s="1"/>
  <c r="BO50"/>
  <c r="BP50" s="1"/>
  <c r="BO42"/>
  <c r="BP42" s="1"/>
  <c r="BO153"/>
  <c r="BP153" s="1"/>
  <c r="BO35"/>
  <c r="BP35" s="1"/>
  <c r="BQ2185"/>
  <c r="BQ2184"/>
  <c r="BQ2183"/>
  <c r="BQ2182"/>
  <c r="BQ2181"/>
  <c r="BQ2180"/>
  <c r="BQ2179"/>
  <c r="BQ2178"/>
  <c r="BQ2177"/>
  <c r="BQ2176"/>
  <c r="BQ2175"/>
  <c r="BQ2174"/>
  <c r="BQ2173"/>
  <c r="BQ2172"/>
  <c r="BQ2171"/>
  <c r="BQ2170"/>
  <c r="BQ2169"/>
  <c r="BQ2168"/>
  <c r="BQ2167"/>
  <c r="BQ2166"/>
  <c r="BQ2165"/>
  <c r="BQ2164"/>
  <c r="BQ2163"/>
  <c r="BQ2162"/>
  <c r="BQ2161"/>
  <c r="BQ2160"/>
  <c r="BQ2159"/>
  <c r="BQ2158"/>
  <c r="BQ2157"/>
  <c r="BQ2156"/>
  <c r="BQ2155"/>
  <c r="BQ2154"/>
  <c r="BQ2153"/>
  <c r="BQ2152"/>
  <c r="BQ2151"/>
  <c r="BQ2150"/>
  <c r="BQ2149"/>
  <c r="BQ2148"/>
  <c r="BQ2147"/>
  <c r="BQ2146"/>
  <c r="BQ2145"/>
  <c r="BQ2144"/>
  <c r="BQ2143"/>
  <c r="BQ2142"/>
  <c r="BQ2141"/>
  <c r="BQ2140"/>
  <c r="BQ2139"/>
  <c r="BQ2138"/>
  <c r="BQ2137"/>
  <c r="BQ2136"/>
  <c r="BQ2135"/>
  <c r="BQ2134"/>
  <c r="BQ2133"/>
  <c r="BQ2132"/>
  <c r="BQ2131"/>
  <c r="BQ2130"/>
  <c r="BQ2129"/>
  <c r="BQ2128"/>
  <c r="BQ2127"/>
  <c r="BQ2126"/>
  <c r="BQ2125"/>
  <c r="BQ2124"/>
  <c r="BQ2123"/>
  <c r="BQ2122"/>
  <c r="BQ2121"/>
  <c r="BQ2120"/>
  <c r="BQ2119"/>
  <c r="BQ2118"/>
  <c r="BQ2117"/>
  <c r="BQ2116"/>
  <c r="BQ2115"/>
  <c r="BQ2114"/>
  <c r="BQ2113"/>
  <c r="BQ2112"/>
  <c r="BQ2111"/>
  <c r="BQ2110"/>
  <c r="BQ2109"/>
  <c r="BQ2108"/>
  <c r="BQ2107"/>
  <c r="BQ2106"/>
  <c r="BQ2105"/>
  <c r="BQ2104"/>
  <c r="BQ2103"/>
  <c r="BQ2102"/>
  <c r="BQ2101"/>
  <c r="BQ2100"/>
  <c r="BQ2099"/>
  <c r="BQ2098"/>
  <c r="BQ2097"/>
  <c r="BQ2096"/>
  <c r="BQ2095"/>
  <c r="BQ2094"/>
  <c r="BQ2093"/>
  <c r="BQ2092"/>
  <c r="BQ2091"/>
  <c r="BQ2090"/>
  <c r="BQ2089"/>
  <c r="BQ2088"/>
  <c r="BQ2087"/>
  <c r="BQ2086"/>
  <c r="BQ2085"/>
  <c r="BQ2084"/>
  <c r="BQ2083"/>
  <c r="BQ2082"/>
  <c r="BQ2081"/>
  <c r="BQ2080"/>
  <c r="BQ2079"/>
  <c r="BQ2078"/>
  <c r="BQ2077"/>
  <c r="BQ2076"/>
  <c r="BQ2075"/>
  <c r="BQ2074"/>
  <c r="BQ2073"/>
  <c r="BQ2072"/>
  <c r="BQ2071"/>
  <c r="BQ2070"/>
  <c r="BQ2069"/>
  <c r="BQ2068"/>
  <c r="BQ2067"/>
  <c r="BQ2066"/>
  <c r="BQ2065"/>
  <c r="BQ2064"/>
  <c r="BQ2063"/>
  <c r="BQ2062"/>
  <c r="BQ2061"/>
  <c r="BQ2060"/>
  <c r="BQ2059"/>
  <c r="BQ2058"/>
  <c r="BQ2057"/>
  <c r="BQ2056"/>
  <c r="BQ2055"/>
  <c r="BQ2054"/>
  <c r="BQ2053"/>
  <c r="BQ2052"/>
  <c r="BQ2051"/>
  <c r="BQ2050"/>
  <c r="BQ2049"/>
  <c r="BQ2048"/>
  <c r="BQ2047"/>
  <c r="BQ2046"/>
  <c r="BQ2045"/>
  <c r="BQ2044"/>
  <c r="BQ2043"/>
  <c r="BQ2042"/>
  <c r="BQ2041"/>
  <c r="BQ2040"/>
  <c r="BQ2039"/>
  <c r="BQ2038"/>
  <c r="BQ2037"/>
  <c r="BQ2036"/>
  <c r="BQ2035"/>
  <c r="BQ2034"/>
  <c r="BQ2033"/>
  <c r="BQ2032"/>
  <c r="BQ2031"/>
  <c r="BQ2030"/>
  <c r="BQ2029"/>
  <c r="BQ2028"/>
  <c r="BQ2027"/>
  <c r="BQ2026"/>
  <c r="BQ2025"/>
  <c r="BQ2024"/>
  <c r="BQ2023"/>
  <c r="BQ2022"/>
  <c r="BQ2021"/>
  <c r="BQ2020"/>
  <c r="BQ2019"/>
  <c r="BQ2018"/>
  <c r="BQ2017"/>
  <c r="BQ2016"/>
  <c r="BQ2015"/>
  <c r="BQ2014"/>
  <c r="BQ2013"/>
  <c r="BQ2012"/>
  <c r="BQ2011"/>
  <c r="BQ2010"/>
  <c r="BQ2009"/>
  <c r="BQ2008"/>
  <c r="BQ2007"/>
  <c r="BQ2006"/>
  <c r="BQ2005"/>
  <c r="BQ2004"/>
  <c r="BQ2003"/>
  <c r="BQ2002"/>
  <c r="BQ2001"/>
  <c r="BQ2000"/>
  <c r="BQ1999"/>
  <c r="BQ1998"/>
  <c r="BQ1997"/>
  <c r="BQ1996"/>
  <c r="BQ1995"/>
  <c r="BQ1994"/>
  <c r="BQ1993"/>
  <c r="BQ1992"/>
  <c r="BQ1991"/>
  <c r="BQ1990"/>
  <c r="BQ1989"/>
  <c r="BQ1988"/>
  <c r="BQ1987"/>
  <c r="BQ1986"/>
  <c r="BQ1985"/>
  <c r="BQ1984"/>
  <c r="BQ1983"/>
  <c r="BQ1982"/>
  <c r="BQ1981"/>
  <c r="BQ1980"/>
  <c r="BQ1979"/>
  <c r="BQ1978"/>
  <c r="BQ1977"/>
  <c r="BQ1976"/>
  <c r="BQ1975"/>
  <c r="BQ1974"/>
  <c r="BQ1973"/>
  <c r="BQ1972"/>
  <c r="BQ1971"/>
  <c r="BQ1970"/>
  <c r="BQ1969"/>
  <c r="BQ1968"/>
  <c r="BQ1967"/>
  <c r="BQ1966"/>
  <c r="BQ1965"/>
  <c r="BQ1964"/>
  <c r="BQ1963"/>
  <c r="BQ1962"/>
  <c r="BQ1961"/>
  <c r="BQ1960"/>
  <c r="BQ1959"/>
  <c r="BQ1958"/>
  <c r="BQ1957"/>
  <c r="BQ1956"/>
  <c r="BQ1955"/>
  <c r="BQ1954"/>
  <c r="BQ1953"/>
  <c r="BQ1952"/>
  <c r="BQ1951"/>
  <c r="BQ1950"/>
  <c r="BQ1949"/>
  <c r="BQ1948"/>
  <c r="BQ1947"/>
  <c r="BQ1946"/>
  <c r="BQ1945"/>
  <c r="BQ1944"/>
  <c r="BQ1943"/>
  <c r="BQ1942"/>
  <c r="BQ1941"/>
  <c r="BQ1940"/>
  <c r="BQ1939"/>
  <c r="BQ1938"/>
  <c r="BQ1937"/>
  <c r="BQ1936"/>
  <c r="BQ1935"/>
  <c r="BQ1934"/>
  <c r="BQ1933"/>
  <c r="BQ1932"/>
  <c r="BQ1931"/>
  <c r="BQ1930"/>
  <c r="BQ1929"/>
  <c r="BQ1928"/>
  <c r="BQ1927"/>
  <c r="BQ1926"/>
  <c r="BQ1925"/>
  <c r="BQ1924"/>
  <c r="BQ1923"/>
  <c r="BQ1922"/>
  <c r="BQ1921"/>
  <c r="BQ1920"/>
  <c r="BQ1919"/>
  <c r="BQ1918"/>
  <c r="BQ1917"/>
  <c r="BQ1916"/>
  <c r="BQ1915"/>
  <c r="BQ1914"/>
  <c r="BQ1913"/>
  <c r="BQ1912"/>
  <c r="BQ1911"/>
  <c r="BQ1910"/>
  <c r="BQ1909"/>
  <c r="BQ1908"/>
  <c r="BQ1907"/>
  <c r="BQ1906"/>
  <c r="BQ1905"/>
  <c r="BQ1904"/>
  <c r="BQ1903"/>
  <c r="BQ1902"/>
  <c r="BQ1901"/>
  <c r="BQ1900"/>
  <c r="BQ1899"/>
  <c r="BQ1898"/>
  <c r="BQ1897"/>
  <c r="BQ1896"/>
  <c r="BQ1895"/>
  <c r="BQ1894"/>
  <c r="BQ1893"/>
  <c r="BQ1892"/>
  <c r="BQ1891"/>
  <c r="BQ1890"/>
  <c r="BQ1889"/>
  <c r="BQ1888"/>
  <c r="BQ1887"/>
  <c r="BQ1886"/>
  <c r="BQ1885"/>
  <c r="BQ1884"/>
  <c r="BQ1883"/>
  <c r="BQ1882"/>
  <c r="BQ1881"/>
  <c r="BQ1880"/>
  <c r="BQ1879"/>
  <c r="BQ1878"/>
  <c r="BQ1877"/>
  <c r="BQ1876"/>
  <c r="BQ1875"/>
  <c r="BQ1874"/>
  <c r="BQ1873"/>
  <c r="BQ1872"/>
  <c r="BQ1871"/>
  <c r="BQ1870"/>
  <c r="BQ1869"/>
  <c r="BQ1868"/>
  <c r="BQ1867"/>
  <c r="BQ1866"/>
  <c r="BQ1865"/>
  <c r="BQ1864"/>
  <c r="BQ1863"/>
  <c r="BQ1862"/>
  <c r="BQ1861"/>
  <c r="BQ1860"/>
  <c r="BQ1859"/>
  <c r="BQ1858"/>
  <c r="BQ1857"/>
  <c r="BQ1856"/>
  <c r="BQ1855"/>
  <c r="BQ1854"/>
  <c r="BQ1853"/>
  <c r="BQ1852"/>
  <c r="BQ1851"/>
  <c r="BQ1850"/>
  <c r="BQ1849"/>
  <c r="BQ1848"/>
  <c r="BQ1847"/>
  <c r="BQ1846"/>
  <c r="BQ1845"/>
  <c r="BQ1844"/>
  <c r="BQ1843"/>
  <c r="BQ1842"/>
  <c r="BQ1841"/>
  <c r="BQ1840"/>
  <c r="BQ1839"/>
  <c r="BQ1838"/>
  <c r="BQ1837"/>
  <c r="BQ1836"/>
  <c r="BQ1835"/>
  <c r="BQ1834"/>
  <c r="BQ1833"/>
  <c r="BQ1832"/>
  <c r="BQ1831"/>
  <c r="BQ1830"/>
  <c r="BQ1829"/>
  <c r="BQ1828"/>
  <c r="BQ1827"/>
  <c r="BQ1826"/>
  <c r="BQ1825"/>
  <c r="BQ1824"/>
  <c r="BQ1823"/>
  <c r="BQ1822"/>
  <c r="BQ1821"/>
  <c r="BQ1820"/>
  <c r="BQ1819"/>
  <c r="BQ1818"/>
  <c r="BQ1817"/>
  <c r="BQ1816"/>
  <c r="BQ1815"/>
  <c r="BQ1814"/>
  <c r="BQ1813"/>
  <c r="BQ1812"/>
  <c r="BQ1811"/>
  <c r="BQ1810"/>
  <c r="BQ1809"/>
  <c r="BQ1808"/>
  <c r="BQ1807"/>
  <c r="BQ1806"/>
  <c r="BQ1805"/>
  <c r="BQ1804"/>
  <c r="BQ1803"/>
  <c r="BQ1802"/>
  <c r="BQ1801"/>
  <c r="BQ1800"/>
  <c r="BQ1799"/>
  <c r="BQ1798"/>
  <c r="BQ1797"/>
  <c r="BQ1796"/>
  <c r="BQ1795"/>
  <c r="BQ1794"/>
  <c r="BQ1793"/>
  <c r="BQ1792"/>
  <c r="BQ1791"/>
  <c r="BQ1790"/>
  <c r="BQ1789"/>
  <c r="BQ1788"/>
  <c r="BQ1787"/>
  <c r="BQ1786"/>
  <c r="BQ1785"/>
  <c r="BQ1784"/>
  <c r="BQ1783"/>
  <c r="BQ1782"/>
  <c r="BQ1781"/>
  <c r="BQ1780"/>
  <c r="BQ1779"/>
  <c r="BQ1778"/>
  <c r="BQ1777"/>
  <c r="BQ1776"/>
  <c r="BQ1775"/>
  <c r="BQ1774"/>
  <c r="BQ1773"/>
  <c r="BQ1772"/>
  <c r="BQ1771"/>
  <c r="BQ1770"/>
  <c r="BQ1769"/>
  <c r="BQ1768"/>
  <c r="BQ1767"/>
  <c r="BQ1766"/>
  <c r="BQ1765"/>
  <c r="BQ1764"/>
  <c r="BQ1763"/>
  <c r="BQ1762"/>
  <c r="BQ1761"/>
  <c r="BQ1760"/>
  <c r="BQ1759"/>
  <c r="BQ1758"/>
  <c r="BQ1757"/>
  <c r="BQ1756"/>
  <c r="BQ1755"/>
  <c r="BQ1754"/>
  <c r="BQ1753"/>
  <c r="BQ1752"/>
  <c r="BQ1751"/>
  <c r="BQ1750"/>
  <c r="BQ1749"/>
  <c r="BQ1748"/>
  <c r="BQ1747"/>
  <c r="BQ1746"/>
  <c r="BQ1745"/>
  <c r="BQ1744"/>
  <c r="BQ1743"/>
  <c r="BQ1742"/>
  <c r="BQ1741"/>
  <c r="BQ1740"/>
  <c r="BQ1739"/>
  <c r="BQ1738"/>
  <c r="BQ1737"/>
  <c r="BQ1736"/>
  <c r="BQ1735"/>
  <c r="BQ1734"/>
  <c r="BQ1733"/>
  <c r="BQ1732"/>
  <c r="BQ1731"/>
  <c r="BQ1730"/>
  <c r="BQ1729"/>
  <c r="BQ1728"/>
  <c r="BQ1727"/>
  <c r="BQ1726"/>
  <c r="BQ1725"/>
  <c r="BQ1724"/>
  <c r="BQ1723"/>
  <c r="BQ1722"/>
  <c r="BQ1721"/>
  <c r="BQ1720"/>
  <c r="BQ1719"/>
  <c r="BQ1718"/>
  <c r="BQ1717"/>
  <c r="BQ1716"/>
  <c r="BQ1715"/>
  <c r="BQ1714"/>
  <c r="BQ1713"/>
  <c r="BQ1712"/>
  <c r="BQ1711"/>
  <c r="BQ1710"/>
  <c r="BQ1709"/>
  <c r="BQ1708"/>
  <c r="BQ1707"/>
  <c r="BQ1706"/>
  <c r="BQ1705"/>
  <c r="BQ1704"/>
  <c r="BQ1703"/>
  <c r="BQ1702"/>
  <c r="BQ1701"/>
  <c r="BQ1700"/>
  <c r="BQ1699"/>
  <c r="BQ1698"/>
  <c r="BQ1697"/>
  <c r="BQ1696"/>
  <c r="BQ1695"/>
  <c r="BQ1694"/>
  <c r="BQ1693"/>
  <c r="BQ1692"/>
  <c r="BQ1691"/>
  <c r="BQ1690"/>
  <c r="BQ1689"/>
  <c r="BQ1688"/>
  <c r="BQ1687"/>
  <c r="BQ1686"/>
  <c r="BQ1685"/>
  <c r="BQ1684"/>
  <c r="BQ1683"/>
  <c r="BQ1682"/>
  <c r="BQ1681"/>
  <c r="BQ1680"/>
  <c r="BQ1679"/>
  <c r="BQ1678"/>
  <c r="BQ1677"/>
  <c r="BQ1676"/>
  <c r="BQ1675"/>
  <c r="BQ1674"/>
  <c r="BQ1673"/>
  <c r="BQ1672"/>
  <c r="BQ1671"/>
  <c r="BQ1670"/>
  <c r="BQ1669"/>
  <c r="BQ1668"/>
  <c r="BQ1667"/>
  <c r="BQ1666"/>
  <c r="BQ1665"/>
  <c r="BQ1664"/>
  <c r="BQ1663"/>
  <c r="BQ1662"/>
  <c r="BQ1661"/>
  <c r="BQ1660"/>
  <c r="BQ1659"/>
  <c r="BQ1658"/>
  <c r="BQ1657"/>
  <c r="BQ1656"/>
  <c r="BQ1655"/>
  <c r="BQ1654"/>
  <c r="BQ1653"/>
  <c r="BQ1652"/>
  <c r="BQ1651"/>
  <c r="BQ1650"/>
  <c r="BQ1649"/>
  <c r="BQ1648"/>
  <c r="BQ1647"/>
  <c r="BQ1646"/>
  <c r="BQ1645"/>
  <c r="BQ1644"/>
  <c r="BQ1643"/>
  <c r="BQ1642"/>
  <c r="BQ1641"/>
  <c r="BQ1640"/>
  <c r="BQ1639"/>
  <c r="BQ1638"/>
  <c r="BQ1637"/>
  <c r="BQ1636"/>
  <c r="BQ1635"/>
  <c r="BQ1634"/>
  <c r="BQ1633"/>
  <c r="BQ1632"/>
  <c r="BQ1631"/>
  <c r="BQ1630"/>
  <c r="BQ1629"/>
  <c r="BQ1628"/>
  <c r="BQ1627"/>
  <c r="BQ1626"/>
  <c r="BQ1625"/>
  <c r="BQ1624"/>
  <c r="BQ1623"/>
  <c r="BQ1622"/>
  <c r="BQ1621"/>
  <c r="BQ1620"/>
  <c r="BQ1619"/>
  <c r="BQ1618"/>
  <c r="BQ1617"/>
  <c r="BQ1616"/>
  <c r="BQ1615"/>
  <c r="BQ1614"/>
  <c r="BQ1613"/>
  <c r="BQ1612"/>
  <c r="BQ1611"/>
  <c r="BQ1610"/>
  <c r="BQ1609"/>
  <c r="BQ1608"/>
  <c r="BQ1607"/>
  <c r="BQ1606"/>
  <c r="BQ1605"/>
  <c r="BQ1604"/>
  <c r="BQ1603"/>
  <c r="BQ1602"/>
  <c r="BQ1601"/>
  <c r="BQ1600"/>
  <c r="BQ1599"/>
  <c r="BQ1598"/>
  <c r="BQ1597"/>
  <c r="BQ1596"/>
  <c r="BQ1595"/>
  <c r="BQ1594"/>
  <c r="BQ1593"/>
  <c r="BQ1592"/>
  <c r="BQ1591"/>
  <c r="BQ1590"/>
  <c r="BQ1589"/>
  <c r="BQ1588"/>
  <c r="BQ1587"/>
  <c r="BQ1586"/>
  <c r="BQ1585"/>
  <c r="BQ1584"/>
  <c r="BQ1583"/>
  <c r="BQ1582"/>
  <c r="BQ1581"/>
  <c r="BQ1580"/>
  <c r="BQ1579"/>
  <c r="BQ1578"/>
  <c r="BQ1577"/>
  <c r="BQ1576"/>
  <c r="BQ1575"/>
  <c r="BQ1574"/>
  <c r="BQ1573"/>
  <c r="BQ1572"/>
  <c r="BQ1571"/>
  <c r="BQ1570"/>
  <c r="BQ1569"/>
  <c r="BQ1568"/>
  <c r="BQ1567"/>
  <c r="BQ1566"/>
  <c r="BQ1565"/>
  <c r="BQ1564"/>
  <c r="BQ1563"/>
  <c r="BQ1562"/>
  <c r="BQ1561"/>
  <c r="BQ1560"/>
  <c r="BQ1559"/>
  <c r="BQ1558"/>
  <c r="BQ1557"/>
  <c r="BQ1556"/>
  <c r="BQ1555"/>
  <c r="BQ1554"/>
  <c r="BQ1553"/>
  <c r="BQ1552"/>
  <c r="BQ1551"/>
  <c r="BQ1550"/>
  <c r="BQ1549"/>
  <c r="BQ1548"/>
  <c r="BQ1547"/>
  <c r="BQ1546"/>
  <c r="BQ1545"/>
  <c r="BQ1544"/>
  <c r="BQ1543"/>
  <c r="BQ1542"/>
  <c r="BQ1541"/>
  <c r="BQ1540"/>
  <c r="BQ1539"/>
  <c r="BQ1538"/>
  <c r="BQ1537"/>
  <c r="BQ1536"/>
  <c r="BQ1535"/>
  <c r="BQ1534"/>
  <c r="BQ1533"/>
  <c r="BQ1532"/>
  <c r="BQ1531"/>
  <c r="BQ1530"/>
  <c r="BQ1529"/>
  <c r="BQ1528"/>
  <c r="BQ1527"/>
  <c r="BQ1526"/>
  <c r="BQ1525"/>
  <c r="BQ1524"/>
  <c r="BQ1523"/>
  <c r="BQ1522"/>
  <c r="BQ1521"/>
  <c r="BQ1520"/>
  <c r="BQ1519"/>
  <c r="BQ1518"/>
  <c r="BQ1517"/>
  <c r="BQ1516"/>
  <c r="BQ1515"/>
  <c r="BQ1514"/>
  <c r="BQ1513"/>
  <c r="BQ1512"/>
  <c r="BQ1511"/>
  <c r="BQ1510"/>
  <c r="BQ1509"/>
  <c r="BQ1508"/>
  <c r="BQ1507"/>
  <c r="BQ1506"/>
  <c r="BQ1505"/>
  <c r="BQ1504"/>
  <c r="BQ1503"/>
  <c r="BQ1502"/>
  <c r="BQ1501"/>
  <c r="BQ1500"/>
  <c r="BQ1499"/>
  <c r="BQ1498"/>
  <c r="BQ1497"/>
  <c r="BQ1496"/>
  <c r="BQ1495"/>
  <c r="BQ1494"/>
  <c r="BQ1493"/>
  <c r="BQ1492"/>
  <c r="BQ1491"/>
  <c r="BQ1490"/>
  <c r="BQ1489"/>
  <c r="BQ1488"/>
  <c r="BQ1487"/>
  <c r="BQ1486"/>
  <c r="BQ1485"/>
  <c r="BQ1484"/>
  <c r="BQ1483"/>
  <c r="BQ1482"/>
  <c r="BQ1481"/>
  <c r="BQ1480"/>
  <c r="BQ1479"/>
  <c r="BQ1478"/>
  <c r="BQ1477"/>
  <c r="BQ1476"/>
  <c r="BQ1475"/>
  <c r="BQ1474"/>
  <c r="BQ1473"/>
  <c r="BQ1472"/>
  <c r="BQ1471"/>
  <c r="BQ1470"/>
  <c r="BQ1469"/>
  <c r="BQ1468"/>
  <c r="BQ1467"/>
  <c r="BQ1466"/>
  <c r="BQ1465"/>
  <c r="BQ1464"/>
  <c r="BQ1463"/>
  <c r="BQ1462"/>
  <c r="BQ1461"/>
  <c r="BQ1460"/>
  <c r="BQ1459"/>
  <c r="BQ1458"/>
  <c r="BQ1457"/>
  <c r="BQ1456"/>
  <c r="BQ1455"/>
  <c r="BQ1454"/>
  <c r="BQ1453"/>
  <c r="BQ1452"/>
  <c r="BQ1451"/>
  <c r="BQ1450"/>
  <c r="BQ1449"/>
  <c r="BQ1448"/>
  <c r="BQ1447"/>
  <c r="BQ1446"/>
  <c r="BQ1445"/>
  <c r="BQ1444"/>
  <c r="BQ1443"/>
  <c r="BQ1442"/>
  <c r="BQ1441"/>
  <c r="BQ1440"/>
  <c r="BQ1439"/>
  <c r="BQ1438"/>
  <c r="BQ1437"/>
  <c r="BQ1436"/>
  <c r="BQ1435"/>
  <c r="BQ1434"/>
  <c r="BQ1433"/>
  <c r="BQ1432"/>
  <c r="BQ1431"/>
  <c r="BQ1430"/>
  <c r="BQ1429"/>
  <c r="BQ1428"/>
  <c r="BQ1427"/>
  <c r="BQ1426"/>
  <c r="BQ1425"/>
  <c r="BQ1424"/>
  <c r="BQ1423"/>
  <c r="BQ1422"/>
  <c r="BQ1421"/>
  <c r="BQ1420"/>
  <c r="BQ1419"/>
  <c r="BQ1418"/>
  <c r="BQ1417"/>
  <c r="BQ1416"/>
  <c r="BQ1415"/>
  <c r="BQ1414"/>
  <c r="BQ1413"/>
  <c r="BQ1412"/>
  <c r="BQ1411"/>
  <c r="BQ1410"/>
  <c r="BQ1409"/>
  <c r="BQ1408"/>
  <c r="BQ1407"/>
  <c r="BQ1406"/>
  <c r="BQ1405"/>
  <c r="BQ1404"/>
  <c r="BQ1403"/>
  <c r="BQ1402"/>
  <c r="BQ1401"/>
  <c r="BQ1400"/>
  <c r="BQ1399"/>
  <c r="BQ1398"/>
  <c r="BQ1397"/>
  <c r="BQ1396"/>
  <c r="BQ1395"/>
  <c r="BQ1394"/>
  <c r="BQ1393"/>
  <c r="BQ1392"/>
  <c r="BQ1391"/>
  <c r="BQ1390"/>
  <c r="BQ1389"/>
  <c r="BQ1388"/>
  <c r="BQ1387"/>
  <c r="BQ1386"/>
  <c r="BQ1385"/>
  <c r="BQ1384"/>
  <c r="BQ1383"/>
  <c r="BQ1382"/>
  <c r="BQ1381"/>
  <c r="BQ1380"/>
  <c r="BQ1379"/>
  <c r="BQ1378"/>
  <c r="BQ1377"/>
  <c r="BQ1376"/>
  <c r="BQ1375"/>
  <c r="BQ1374"/>
  <c r="BQ1373"/>
  <c r="BQ1372"/>
  <c r="BQ1371"/>
  <c r="BQ1370"/>
  <c r="BQ1369"/>
  <c r="BQ1368"/>
  <c r="BQ1367"/>
  <c r="BQ1366"/>
  <c r="BQ1365"/>
  <c r="BQ1364"/>
  <c r="BQ1363"/>
  <c r="BQ1362"/>
  <c r="BQ1361"/>
  <c r="BQ1360"/>
  <c r="BQ1359"/>
  <c r="BQ1358"/>
  <c r="BQ1357"/>
  <c r="BQ1356"/>
  <c r="BQ1355"/>
  <c r="BQ1354"/>
  <c r="BQ1353"/>
  <c r="BQ1352"/>
  <c r="BQ1351"/>
  <c r="BQ1350"/>
  <c r="BQ1349"/>
  <c r="BQ1348"/>
  <c r="BQ1347"/>
  <c r="BQ1346"/>
  <c r="BQ1345"/>
  <c r="BQ1344"/>
  <c r="BQ1343"/>
  <c r="BQ1342"/>
  <c r="BQ1341"/>
  <c r="BQ1340"/>
  <c r="BQ1339"/>
  <c r="BQ1338"/>
  <c r="BQ1337"/>
  <c r="BQ1336"/>
  <c r="BQ1335"/>
  <c r="BQ1334"/>
  <c r="BQ1333"/>
  <c r="BQ1332"/>
  <c r="BQ1331"/>
  <c r="BQ1330"/>
  <c r="BQ1329"/>
  <c r="BQ1328"/>
  <c r="BQ1327"/>
  <c r="BQ1326"/>
  <c r="BQ1325"/>
  <c r="BQ1324"/>
  <c r="BQ1323"/>
  <c r="BQ1322"/>
  <c r="BQ1321"/>
  <c r="BQ1320"/>
  <c r="BQ1319"/>
  <c r="BQ1318"/>
  <c r="BQ1317"/>
  <c r="BQ1316"/>
  <c r="BQ1315"/>
  <c r="BQ1314"/>
  <c r="BQ1313"/>
  <c r="BQ1312"/>
  <c r="BQ1311"/>
  <c r="BQ1310"/>
  <c r="BQ1309"/>
  <c r="BQ1308"/>
  <c r="BQ1307"/>
  <c r="BQ1306"/>
  <c r="BQ1305"/>
  <c r="BQ1304"/>
  <c r="BQ1303"/>
  <c r="BQ1302"/>
  <c r="BQ1301"/>
  <c r="BQ1300"/>
  <c r="BQ1299"/>
  <c r="BQ1298"/>
  <c r="BQ1297"/>
  <c r="BQ1296"/>
  <c r="BQ1295"/>
  <c r="BQ1294"/>
  <c r="BQ1293"/>
  <c r="BQ1292"/>
  <c r="BQ1291"/>
  <c r="BQ1290"/>
  <c r="BQ1289"/>
  <c r="BQ1288"/>
  <c r="BQ1287"/>
  <c r="BQ1286"/>
  <c r="BQ1285"/>
  <c r="BQ1284"/>
  <c r="BQ1283"/>
  <c r="BQ1282"/>
  <c r="BQ1281"/>
  <c r="BQ1280"/>
  <c r="BQ1279"/>
  <c r="BQ1278"/>
  <c r="BQ1277"/>
  <c r="BQ1276"/>
  <c r="BQ1275"/>
  <c r="BQ1274"/>
  <c r="BQ1273"/>
  <c r="BQ1272"/>
  <c r="BQ1271"/>
  <c r="BQ1270"/>
  <c r="BQ1269"/>
  <c r="BQ1268"/>
  <c r="BQ1267"/>
  <c r="BQ1266"/>
  <c r="BQ1265"/>
  <c r="BQ1264"/>
  <c r="BQ1263"/>
  <c r="BQ1262"/>
  <c r="BQ1261"/>
  <c r="BQ1260"/>
  <c r="BQ1259"/>
  <c r="BQ1258"/>
  <c r="BQ1257"/>
  <c r="BQ1256"/>
  <c r="BQ1255"/>
  <c r="BQ1254"/>
  <c r="BQ1253"/>
  <c r="BQ1252"/>
  <c r="BQ1251"/>
  <c r="BQ1250"/>
  <c r="BQ1249"/>
  <c r="BQ1248"/>
  <c r="BQ1247"/>
  <c r="BQ1246"/>
  <c r="BQ1245"/>
  <c r="BQ1244"/>
  <c r="BQ1243"/>
  <c r="BQ1242"/>
  <c r="BQ1241"/>
  <c r="BQ1240"/>
  <c r="BQ1239"/>
  <c r="BQ1238"/>
  <c r="BQ1237"/>
  <c r="BQ1236"/>
  <c r="BQ1235"/>
  <c r="BQ1234"/>
  <c r="BQ1233"/>
  <c r="BQ1232"/>
  <c r="BQ1231"/>
  <c r="BQ1230"/>
  <c r="BQ1229"/>
  <c r="BQ1228"/>
  <c r="BQ1227"/>
  <c r="BQ1226"/>
  <c r="BQ1225"/>
  <c r="BQ1224"/>
  <c r="BQ1223"/>
  <c r="BQ1222"/>
  <c r="BQ1221"/>
  <c r="BQ1220"/>
  <c r="BQ1219"/>
  <c r="BQ1218"/>
  <c r="BQ1217"/>
  <c r="BQ1216"/>
  <c r="BQ1215"/>
  <c r="BQ1214"/>
  <c r="BQ1213"/>
  <c r="BQ1212"/>
  <c r="BQ1211"/>
  <c r="BQ1210"/>
  <c r="BQ1209"/>
  <c r="BQ1208"/>
  <c r="BQ1207"/>
  <c r="BQ1206"/>
  <c r="BQ1205"/>
  <c r="BQ1204"/>
  <c r="BQ1203"/>
  <c r="BQ1202"/>
  <c r="BQ1201"/>
  <c r="BQ1200"/>
  <c r="BQ1199"/>
  <c r="BQ1198"/>
  <c r="BQ1197"/>
  <c r="BQ1196"/>
  <c r="BQ1195"/>
  <c r="BQ1194"/>
  <c r="BQ1193"/>
  <c r="BQ1192"/>
  <c r="BQ1191"/>
  <c r="BQ1190"/>
  <c r="BQ1189"/>
  <c r="BQ1188"/>
  <c r="BQ1187"/>
  <c r="BQ1186"/>
  <c r="BQ1185"/>
  <c r="BQ1184"/>
  <c r="BQ1183"/>
  <c r="BQ1182"/>
  <c r="BQ1181"/>
  <c r="BQ1180"/>
  <c r="BQ1179"/>
  <c r="BQ1178"/>
  <c r="BQ1177"/>
  <c r="BQ1176"/>
  <c r="BQ1175"/>
  <c r="BQ1174"/>
  <c r="BQ1173"/>
  <c r="BQ1172"/>
  <c r="BQ1171"/>
  <c r="BQ1170"/>
  <c r="BQ1169"/>
  <c r="BQ1168"/>
  <c r="BQ1167"/>
  <c r="BQ1166"/>
  <c r="BQ1165"/>
  <c r="BQ1164"/>
  <c r="BQ1163"/>
  <c r="BQ1162"/>
  <c r="BQ1161"/>
  <c r="BQ1160"/>
  <c r="BQ1159"/>
  <c r="BQ1158"/>
  <c r="BQ1157"/>
  <c r="BQ1156"/>
  <c r="BQ1155"/>
  <c r="BQ1154"/>
  <c r="BQ1153"/>
  <c r="BQ1152"/>
  <c r="BQ1151"/>
  <c r="BQ1150"/>
  <c r="BQ1149"/>
  <c r="BQ1148"/>
  <c r="BQ1147"/>
  <c r="BQ1146"/>
  <c r="BQ1145"/>
  <c r="BQ1144"/>
  <c r="BQ1143"/>
  <c r="BQ1142"/>
  <c r="BQ1141"/>
  <c r="BQ1140"/>
  <c r="BQ1139"/>
  <c r="BQ1138"/>
  <c r="BQ1137"/>
  <c r="BQ1136"/>
  <c r="BQ1135"/>
  <c r="BQ1134"/>
  <c r="BQ1133"/>
  <c r="BQ1132"/>
  <c r="BQ1131"/>
  <c r="BQ1130"/>
  <c r="BQ1129"/>
  <c r="BQ1128"/>
  <c r="BQ1127"/>
  <c r="BQ1126"/>
  <c r="BQ1125"/>
  <c r="BQ1124"/>
  <c r="BQ1123"/>
  <c r="BQ1122"/>
  <c r="BQ1121"/>
  <c r="BQ1120"/>
  <c r="BQ1119"/>
  <c r="BQ1118"/>
  <c r="BQ1117"/>
  <c r="BQ1116"/>
  <c r="BQ1115"/>
  <c r="BQ1114"/>
  <c r="BQ1113"/>
  <c r="BQ1112"/>
  <c r="BQ1111"/>
  <c r="BQ1110"/>
  <c r="BQ1109"/>
  <c r="BQ1108"/>
  <c r="BQ1107"/>
  <c r="BQ1106"/>
  <c r="BQ1105"/>
  <c r="BQ1104"/>
  <c r="BQ1103"/>
  <c r="BQ1102"/>
  <c r="BQ1101"/>
  <c r="BQ1100"/>
  <c r="BQ1099"/>
  <c r="BQ1098"/>
  <c r="BQ1097"/>
  <c r="BQ1096"/>
  <c r="BQ1095"/>
  <c r="BQ1094"/>
  <c r="BQ1093"/>
  <c r="BQ1092"/>
  <c r="BQ1091"/>
  <c r="BQ1090"/>
  <c r="BQ1089"/>
  <c r="BQ1088"/>
  <c r="BQ1087"/>
  <c r="BQ1086"/>
  <c r="BQ1085"/>
  <c r="BQ1084"/>
  <c r="BQ1083"/>
  <c r="BQ1082"/>
  <c r="BQ1081"/>
  <c r="BQ1080"/>
  <c r="BQ1079"/>
  <c r="BQ1078"/>
  <c r="BQ1077"/>
  <c r="BQ1076"/>
  <c r="BQ1075"/>
  <c r="BQ1074"/>
  <c r="BQ1073"/>
  <c r="BQ1072"/>
  <c r="BQ1071"/>
  <c r="BQ1070"/>
  <c r="BQ1069"/>
  <c r="BQ1068"/>
  <c r="BQ1067"/>
  <c r="BQ1066"/>
  <c r="BQ1065"/>
  <c r="BQ1064"/>
  <c r="BQ1063"/>
  <c r="BQ1062"/>
  <c r="BQ1061"/>
  <c r="BQ1060"/>
  <c r="BQ1059"/>
  <c r="BQ1058"/>
  <c r="BQ1057"/>
  <c r="BQ1056"/>
  <c r="BQ1055"/>
  <c r="BQ1054"/>
  <c r="BQ1053"/>
  <c r="BQ1052"/>
  <c r="BQ1051"/>
  <c r="BQ1050"/>
  <c r="BQ1049"/>
  <c r="BQ1048"/>
  <c r="BQ1047"/>
  <c r="BQ1046"/>
  <c r="BQ1045"/>
  <c r="BQ1044"/>
  <c r="BQ1043"/>
  <c r="BQ1042"/>
  <c r="BQ1041"/>
  <c r="BQ1040"/>
  <c r="BQ1039"/>
  <c r="BQ1038"/>
  <c r="BQ1037"/>
  <c r="BQ1036"/>
  <c r="BQ1035"/>
  <c r="BQ1034"/>
  <c r="BQ1033"/>
  <c r="BQ1032"/>
  <c r="BQ1031"/>
  <c r="BQ1030"/>
  <c r="BQ1029"/>
  <c r="BQ1028"/>
  <c r="BQ1027"/>
  <c r="BQ1026"/>
  <c r="BQ1025"/>
  <c r="BQ1024"/>
  <c r="BQ1023"/>
  <c r="BQ1022"/>
  <c r="BQ1021"/>
  <c r="BQ1020"/>
  <c r="BQ1019"/>
  <c r="BQ1018"/>
  <c r="BQ1017"/>
  <c r="BQ1016"/>
  <c r="BQ1015"/>
  <c r="BQ1014"/>
  <c r="BQ1013"/>
  <c r="BQ1012"/>
  <c r="BQ1011"/>
  <c r="BQ1010"/>
  <c r="BQ1009"/>
  <c r="BQ1008"/>
  <c r="BQ1007"/>
  <c r="BQ1006"/>
  <c r="BQ1005"/>
  <c r="BQ1004"/>
  <c r="BQ1003"/>
  <c r="BQ1002"/>
  <c r="BQ1001"/>
  <c r="BQ1000"/>
  <c r="BQ999"/>
  <c r="BQ998"/>
  <c r="BQ997"/>
  <c r="BQ996"/>
  <c r="BQ995"/>
  <c r="BQ994"/>
  <c r="BQ993"/>
  <c r="BQ992"/>
  <c r="BQ991"/>
  <c r="BQ990"/>
  <c r="BQ989"/>
  <c r="BQ988"/>
  <c r="BQ987"/>
  <c r="BQ986"/>
  <c r="BQ985"/>
  <c r="BQ984"/>
  <c r="BQ983"/>
  <c r="BQ982"/>
  <c r="BQ981"/>
  <c r="BQ980"/>
  <c r="BQ979"/>
  <c r="BQ978"/>
  <c r="BQ977"/>
  <c r="BQ976"/>
  <c r="BQ975"/>
  <c r="BQ974"/>
  <c r="BQ973"/>
  <c r="BQ972"/>
  <c r="BQ971"/>
  <c r="BQ970"/>
  <c r="BQ969"/>
  <c r="BQ968"/>
  <c r="BQ967"/>
  <c r="BQ966"/>
  <c r="BQ965"/>
  <c r="BQ964"/>
  <c r="BQ963"/>
  <c r="BQ962"/>
  <c r="BQ961"/>
  <c r="BQ960"/>
  <c r="BQ959"/>
  <c r="BQ958"/>
  <c r="BQ957"/>
  <c r="BQ956"/>
  <c r="BQ955"/>
  <c r="BQ954"/>
  <c r="BQ953"/>
  <c r="BQ952"/>
  <c r="BQ951"/>
  <c r="BQ950"/>
  <c r="BQ949"/>
  <c r="BQ948"/>
  <c r="BQ947"/>
  <c r="BQ946"/>
  <c r="BQ945"/>
  <c r="BQ944"/>
  <c r="BQ943"/>
  <c r="BQ942"/>
  <c r="BQ941"/>
  <c r="BQ940"/>
  <c r="BQ939"/>
  <c r="BQ938"/>
  <c r="BQ937"/>
  <c r="BQ936"/>
  <c r="BQ935"/>
  <c r="BQ934"/>
  <c r="BQ933"/>
  <c r="BQ932"/>
  <c r="BQ931"/>
  <c r="BQ930"/>
  <c r="BQ929"/>
  <c r="BQ928"/>
  <c r="BQ927"/>
  <c r="BQ926"/>
  <c r="BQ925"/>
  <c r="BQ924"/>
  <c r="BQ923"/>
  <c r="BQ922"/>
  <c r="BQ921"/>
  <c r="BQ920"/>
  <c r="BQ919"/>
  <c r="BQ918"/>
  <c r="BQ917"/>
  <c r="BQ916"/>
  <c r="BQ915"/>
  <c r="BQ914"/>
  <c r="BQ913"/>
  <c r="BQ912"/>
  <c r="BQ911"/>
  <c r="BQ910"/>
  <c r="BQ909"/>
  <c r="BQ908"/>
  <c r="BQ907"/>
  <c r="BQ906"/>
  <c r="BQ905"/>
  <c r="BQ904"/>
  <c r="BQ903"/>
  <c r="BQ902"/>
  <c r="BQ901"/>
  <c r="BQ900"/>
  <c r="BQ899"/>
  <c r="BQ898"/>
  <c r="BQ897"/>
  <c r="BQ896"/>
  <c r="BQ895"/>
  <c r="BQ894"/>
  <c r="BQ893"/>
  <c r="BQ892"/>
  <c r="BQ891"/>
  <c r="BQ890"/>
  <c r="BQ889"/>
  <c r="BQ888"/>
  <c r="BQ887"/>
  <c r="BQ886"/>
  <c r="BQ885"/>
  <c r="BQ884"/>
  <c r="BQ883"/>
  <c r="BQ882"/>
  <c r="BQ881"/>
  <c r="BQ880"/>
  <c r="BQ879"/>
  <c r="BQ878"/>
  <c r="BQ877"/>
  <c r="BQ876"/>
  <c r="BQ875"/>
  <c r="BQ874"/>
  <c r="BQ873"/>
  <c r="BQ872"/>
  <c r="BQ871"/>
  <c r="BQ870"/>
  <c r="BQ869"/>
  <c r="BQ868"/>
  <c r="BQ867"/>
  <c r="BQ866"/>
  <c r="BQ865"/>
  <c r="BQ864"/>
  <c r="BQ863"/>
  <c r="BQ862"/>
  <c r="BQ861"/>
  <c r="BQ860"/>
  <c r="BQ859"/>
  <c r="BQ858"/>
  <c r="BQ857"/>
  <c r="BQ856"/>
  <c r="BQ855"/>
  <c r="BQ854"/>
  <c r="BQ853"/>
  <c r="BQ852"/>
  <c r="BQ851"/>
  <c r="BQ850"/>
  <c r="BQ849"/>
  <c r="BQ848"/>
  <c r="BQ847"/>
  <c r="BQ846"/>
  <c r="BQ845"/>
  <c r="BQ844"/>
  <c r="BQ843"/>
  <c r="BQ842"/>
  <c r="BQ841"/>
  <c r="BQ840"/>
  <c r="BQ839"/>
  <c r="BQ838"/>
  <c r="BQ837"/>
  <c r="BQ836"/>
  <c r="BQ835"/>
  <c r="BQ834"/>
  <c r="BQ833"/>
  <c r="BQ832"/>
  <c r="BQ831"/>
  <c r="BQ830"/>
  <c r="BQ829"/>
  <c r="BQ828"/>
  <c r="BQ827"/>
  <c r="BQ826"/>
  <c r="BQ825"/>
  <c r="BQ824"/>
  <c r="BQ823"/>
  <c r="BQ822"/>
  <c r="BQ821"/>
  <c r="BQ820"/>
  <c r="BQ819"/>
  <c r="BQ818"/>
  <c r="BQ817"/>
  <c r="BQ816"/>
  <c r="BQ815"/>
  <c r="BQ814"/>
  <c r="BQ813"/>
  <c r="BQ812"/>
  <c r="BQ811"/>
  <c r="BQ810"/>
  <c r="BQ809"/>
  <c r="BQ808"/>
  <c r="BQ807"/>
  <c r="BQ806"/>
  <c r="BQ805"/>
  <c r="BQ804"/>
  <c r="BQ803"/>
  <c r="BQ802"/>
  <c r="BQ801"/>
  <c r="BQ800"/>
  <c r="BQ799"/>
  <c r="BQ798"/>
  <c r="BQ797"/>
  <c r="BQ796"/>
  <c r="BQ795"/>
  <c r="BQ794"/>
  <c r="BQ793"/>
  <c r="BQ792"/>
  <c r="BQ791"/>
  <c r="BQ790"/>
  <c r="BQ789"/>
  <c r="BQ788"/>
  <c r="BQ787"/>
  <c r="BQ786"/>
  <c r="BQ785"/>
  <c r="BQ784"/>
  <c r="BQ783"/>
  <c r="BQ782"/>
  <c r="BQ781"/>
  <c r="BQ780"/>
  <c r="BQ779"/>
  <c r="BQ778"/>
  <c r="BQ777"/>
  <c r="BQ776"/>
  <c r="BQ775"/>
  <c r="BQ774"/>
  <c r="BQ773"/>
  <c r="BQ772"/>
  <c r="BQ771"/>
  <c r="BQ770"/>
  <c r="BQ769"/>
  <c r="BQ768"/>
  <c r="BQ767"/>
  <c r="BQ766"/>
  <c r="BQ765"/>
  <c r="BQ764"/>
  <c r="BQ763"/>
  <c r="BQ762"/>
  <c r="BQ761"/>
  <c r="BQ760"/>
  <c r="BQ759"/>
  <c r="BQ758"/>
  <c r="BQ757"/>
  <c r="BQ756"/>
  <c r="BQ755"/>
  <c r="BQ754"/>
  <c r="BQ753"/>
  <c r="BQ752"/>
  <c r="BQ751"/>
  <c r="BQ750"/>
  <c r="BQ749"/>
  <c r="BQ748"/>
  <c r="BQ747"/>
  <c r="BQ746"/>
  <c r="BQ745"/>
  <c r="BQ744"/>
  <c r="BQ743"/>
  <c r="BQ742"/>
  <c r="BQ741"/>
  <c r="BQ740"/>
  <c r="BQ739"/>
  <c r="BQ738"/>
  <c r="BQ737"/>
  <c r="BQ736"/>
  <c r="BQ735"/>
  <c r="BQ734"/>
  <c r="BQ733"/>
  <c r="BQ732"/>
  <c r="BQ731"/>
  <c r="BQ730"/>
  <c r="BQ729"/>
  <c r="BQ728"/>
  <c r="BQ727"/>
  <c r="BQ726"/>
  <c r="BQ725"/>
  <c r="BQ724"/>
  <c r="BQ723"/>
  <c r="BQ722"/>
  <c r="BQ721"/>
  <c r="BQ720"/>
  <c r="BQ719"/>
  <c r="BQ718"/>
  <c r="BQ717"/>
  <c r="BQ716"/>
  <c r="BQ715"/>
  <c r="BQ714"/>
  <c r="BQ713"/>
  <c r="BQ712"/>
  <c r="BQ711"/>
  <c r="BQ710"/>
  <c r="BQ709"/>
  <c r="BQ708"/>
  <c r="BQ707"/>
  <c r="BQ706"/>
  <c r="BQ705"/>
  <c r="BQ704"/>
  <c r="BQ703"/>
  <c r="BQ702"/>
  <c r="BQ701"/>
  <c r="BQ700"/>
  <c r="BQ699"/>
  <c r="BQ698"/>
  <c r="BQ697"/>
  <c r="BQ696"/>
  <c r="BQ695"/>
  <c r="BQ694"/>
  <c r="BQ693"/>
  <c r="BQ692"/>
  <c r="BQ691"/>
  <c r="BQ690"/>
  <c r="BQ689"/>
  <c r="BQ688"/>
  <c r="BQ687"/>
  <c r="BQ686"/>
  <c r="BQ685"/>
  <c r="BQ684"/>
  <c r="BQ683"/>
  <c r="BQ682"/>
  <c r="BQ681"/>
  <c r="BQ680"/>
  <c r="BQ679"/>
  <c r="BQ678"/>
  <c r="BQ677"/>
  <c r="BQ676"/>
  <c r="BQ675"/>
  <c r="BQ674"/>
  <c r="BQ673"/>
  <c r="BQ672"/>
  <c r="BQ671"/>
  <c r="BQ670"/>
  <c r="BQ669"/>
  <c r="BQ668"/>
  <c r="BQ667"/>
  <c r="BQ666"/>
  <c r="BQ665"/>
  <c r="BQ664"/>
  <c r="BQ663"/>
  <c r="BQ662"/>
  <c r="BQ661"/>
  <c r="BQ660"/>
  <c r="BQ659"/>
  <c r="BQ658"/>
  <c r="BQ657"/>
  <c r="BQ656"/>
  <c r="BQ655"/>
  <c r="BQ654"/>
  <c r="BQ653"/>
  <c r="BQ652"/>
  <c r="BQ651"/>
  <c r="BQ650"/>
  <c r="BQ649"/>
  <c r="BQ648"/>
  <c r="BQ647"/>
  <c r="BQ646"/>
  <c r="BQ645"/>
  <c r="BQ644"/>
  <c r="BQ643"/>
  <c r="BQ642"/>
  <c r="BQ641"/>
  <c r="BQ640"/>
  <c r="BQ639"/>
  <c r="BQ638"/>
  <c r="BQ637"/>
  <c r="BQ636"/>
  <c r="BQ635"/>
  <c r="BQ634"/>
  <c r="BQ633"/>
  <c r="BQ632"/>
  <c r="BQ631"/>
  <c r="BQ630"/>
  <c r="BQ629"/>
  <c r="BQ628"/>
  <c r="BQ627"/>
  <c r="BQ626"/>
  <c r="BQ625"/>
  <c r="BQ624"/>
  <c r="BQ623"/>
  <c r="BQ622"/>
  <c r="BQ621"/>
  <c r="BQ620"/>
  <c r="BQ619"/>
  <c r="BQ618"/>
  <c r="BQ617"/>
  <c r="BQ616"/>
  <c r="BQ615"/>
  <c r="BQ614"/>
  <c r="BQ613"/>
  <c r="BQ612"/>
  <c r="BQ611"/>
  <c r="BQ610"/>
  <c r="BQ609"/>
  <c r="BQ608"/>
  <c r="BQ607"/>
  <c r="BQ606"/>
  <c r="BQ605"/>
  <c r="BQ604"/>
  <c r="BQ603"/>
  <c r="BQ602"/>
  <c r="BQ601"/>
  <c r="BQ600"/>
  <c r="BQ599"/>
  <c r="BQ598"/>
  <c r="BQ597"/>
  <c r="BQ596"/>
  <c r="BQ595"/>
  <c r="BQ594"/>
  <c r="BQ593"/>
  <c r="BQ592"/>
  <c r="BQ591"/>
  <c r="BQ590"/>
  <c r="BQ589"/>
  <c r="BQ588"/>
  <c r="BQ587"/>
  <c r="BQ586"/>
  <c r="BQ585"/>
  <c r="BQ584"/>
  <c r="BQ583"/>
  <c r="BQ582"/>
  <c r="BQ581"/>
  <c r="BQ580"/>
  <c r="BQ579"/>
  <c r="BQ578"/>
  <c r="BQ577"/>
  <c r="BQ576"/>
  <c r="BQ575"/>
  <c r="BQ574"/>
  <c r="BQ573"/>
  <c r="BQ572"/>
  <c r="BQ571"/>
  <c r="BQ570"/>
  <c r="BQ569"/>
  <c r="BQ568"/>
  <c r="BQ567"/>
  <c r="BQ566"/>
  <c r="BQ565"/>
  <c r="BQ564"/>
  <c r="BQ563"/>
  <c r="BQ562"/>
  <c r="BQ561"/>
  <c r="BQ560"/>
  <c r="BQ559"/>
  <c r="BQ558"/>
  <c r="BQ557"/>
  <c r="BQ556"/>
  <c r="BQ555"/>
  <c r="BQ554"/>
  <c r="BQ553"/>
  <c r="BQ552"/>
  <c r="BQ551"/>
  <c r="BQ550"/>
  <c r="BQ549"/>
  <c r="BQ548"/>
  <c r="BQ547"/>
  <c r="BQ546"/>
  <c r="BQ545"/>
  <c r="BQ544"/>
  <c r="BQ543"/>
  <c r="BQ542"/>
  <c r="BQ541"/>
  <c r="BQ540"/>
  <c r="BQ539"/>
  <c r="BQ538"/>
  <c r="BQ537"/>
  <c r="BQ536"/>
  <c r="BQ535"/>
  <c r="BQ534"/>
  <c r="BQ533"/>
  <c r="BQ532"/>
  <c r="BQ531"/>
  <c r="BQ530"/>
  <c r="BQ529"/>
  <c r="BQ528"/>
  <c r="BQ527"/>
  <c r="BQ526"/>
  <c r="BQ525"/>
  <c r="BQ524"/>
  <c r="BQ523"/>
  <c r="BQ522"/>
  <c r="BQ521"/>
  <c r="BQ520"/>
  <c r="BQ519"/>
  <c r="BQ518"/>
  <c r="BQ517"/>
  <c r="BQ516"/>
  <c r="BQ515"/>
  <c r="BQ514"/>
  <c r="BQ513"/>
  <c r="BQ512"/>
  <c r="BQ511"/>
  <c r="BQ510"/>
  <c r="BQ509"/>
  <c r="BQ508"/>
  <c r="BQ507"/>
  <c r="BQ506"/>
  <c r="BQ505"/>
  <c r="BQ504"/>
  <c r="BQ503"/>
  <c r="BQ502"/>
  <c r="BQ501"/>
  <c r="BQ500"/>
  <c r="BQ499"/>
  <c r="BQ498"/>
  <c r="BQ497"/>
  <c r="BQ496"/>
  <c r="BQ495"/>
  <c r="BQ494"/>
  <c r="BQ493"/>
  <c r="BQ492"/>
  <c r="BQ491"/>
  <c r="BQ490"/>
  <c r="BQ489"/>
  <c r="BQ488"/>
  <c r="BQ487"/>
  <c r="BQ486"/>
  <c r="BQ485"/>
  <c r="BQ484"/>
  <c r="BQ483"/>
  <c r="BQ482"/>
  <c r="BQ481"/>
  <c r="BQ480"/>
  <c r="BQ479"/>
  <c r="BQ478"/>
  <c r="BQ477"/>
  <c r="BQ476"/>
  <c r="BQ475"/>
  <c r="BQ474"/>
  <c r="BQ473"/>
  <c r="BQ472"/>
  <c r="BQ471"/>
  <c r="BQ470"/>
  <c r="BQ469"/>
  <c r="BQ468"/>
  <c r="BQ467"/>
  <c r="BQ466"/>
  <c r="BQ465"/>
  <c r="BQ464"/>
  <c r="BQ463"/>
  <c r="BQ462"/>
  <c r="BQ461"/>
  <c r="BQ460"/>
  <c r="BQ459"/>
  <c r="BQ458"/>
  <c r="BQ457"/>
  <c r="BQ456"/>
  <c r="BQ455"/>
  <c r="BQ454"/>
  <c r="BQ453"/>
  <c r="BQ452"/>
  <c r="BQ451"/>
  <c r="BQ450"/>
  <c r="BQ449"/>
  <c r="BQ448"/>
  <c r="BQ447"/>
  <c r="BQ446"/>
  <c r="BQ445"/>
  <c r="BQ444"/>
  <c r="BQ443"/>
  <c r="BQ442"/>
  <c r="BQ441"/>
  <c r="BQ440"/>
  <c r="BQ439"/>
  <c r="BQ438"/>
  <c r="BQ437"/>
  <c r="BQ436"/>
  <c r="BQ435"/>
  <c r="BQ434"/>
  <c r="BQ433"/>
  <c r="BQ432"/>
  <c r="BQ431"/>
  <c r="BQ430"/>
  <c r="BQ429"/>
  <c r="BQ428"/>
  <c r="BQ427"/>
  <c r="BQ426"/>
  <c r="BQ425"/>
  <c r="BQ424"/>
  <c r="BQ423"/>
  <c r="BQ422"/>
  <c r="BQ421"/>
  <c r="BQ420"/>
  <c r="BQ419"/>
  <c r="BQ418"/>
  <c r="BQ417"/>
  <c r="BQ416"/>
  <c r="BQ415"/>
  <c r="BQ414"/>
  <c r="BQ413"/>
  <c r="BQ412"/>
  <c r="BQ411"/>
  <c r="BQ410"/>
  <c r="BQ409"/>
  <c r="BQ408"/>
  <c r="BQ407"/>
  <c r="BQ406"/>
  <c r="BQ405"/>
  <c r="BQ404"/>
  <c r="BQ403"/>
  <c r="BQ402"/>
  <c r="BQ401"/>
  <c r="BQ400"/>
  <c r="BQ399"/>
  <c r="BQ398"/>
  <c r="BQ397"/>
  <c r="BQ396"/>
  <c r="BQ395"/>
  <c r="BQ394"/>
  <c r="BQ393"/>
  <c r="BQ392"/>
  <c r="BQ391"/>
  <c r="BQ390"/>
  <c r="BQ389"/>
  <c r="BQ388"/>
  <c r="BQ387"/>
  <c r="BQ386"/>
  <c r="BQ385"/>
  <c r="BQ384"/>
  <c r="BQ383"/>
  <c r="BQ382"/>
  <c r="BQ381"/>
  <c r="BQ380"/>
  <c r="BQ379"/>
  <c r="BQ378"/>
  <c r="BQ377"/>
  <c r="BQ376"/>
  <c r="BQ375"/>
  <c r="BQ374"/>
  <c r="BQ373"/>
  <c r="BQ372"/>
  <c r="BQ371"/>
  <c r="BQ370"/>
  <c r="BQ369"/>
  <c r="BQ368"/>
  <c r="BQ367"/>
  <c r="BQ366"/>
  <c r="BQ365"/>
  <c r="BQ364"/>
  <c r="BQ363"/>
  <c r="BQ362"/>
  <c r="BQ361"/>
  <c r="BQ360"/>
  <c r="BQ359"/>
  <c r="BQ358"/>
  <c r="BQ357"/>
  <c r="BQ356"/>
  <c r="BQ355"/>
  <c r="BQ354"/>
  <c r="BQ353"/>
  <c r="BQ352"/>
  <c r="BQ351"/>
  <c r="BQ350"/>
  <c r="BQ349"/>
  <c r="BQ348"/>
  <c r="BQ347"/>
  <c r="BQ346"/>
  <c r="BQ345"/>
  <c r="BQ344"/>
  <c r="BQ343"/>
  <c r="BQ342"/>
  <c r="BQ341"/>
  <c r="BQ340"/>
  <c r="BQ339"/>
  <c r="BQ338"/>
  <c r="BQ337"/>
  <c r="BQ336"/>
  <c r="BQ335"/>
  <c r="BQ334"/>
  <c r="BQ333"/>
  <c r="BQ332"/>
  <c r="BQ331"/>
  <c r="BQ330"/>
  <c r="BQ329"/>
  <c r="BQ328"/>
  <c r="BQ327"/>
  <c r="BQ326"/>
  <c r="BQ325"/>
  <c r="BQ324"/>
  <c r="BQ323"/>
  <c r="BQ322"/>
  <c r="BQ321"/>
  <c r="BQ320"/>
  <c r="BQ319"/>
  <c r="BQ318"/>
  <c r="BQ317"/>
  <c r="BQ316"/>
  <c r="BQ315"/>
  <c r="BQ314"/>
  <c r="BQ313"/>
  <c r="BQ312"/>
  <c r="BQ311"/>
  <c r="BQ310"/>
  <c r="BQ309"/>
  <c r="BQ308"/>
  <c r="BQ307"/>
  <c r="BQ306"/>
  <c r="BQ305"/>
  <c r="BQ304"/>
  <c r="BQ303"/>
  <c r="BQ302"/>
  <c r="BQ301"/>
  <c r="BQ300"/>
  <c r="BQ299"/>
  <c r="BQ298"/>
  <c r="BQ297"/>
  <c r="BQ296"/>
  <c r="BQ295"/>
  <c r="BQ294"/>
  <c r="BQ293"/>
  <c r="BQ292"/>
  <c r="BQ291"/>
  <c r="BQ290"/>
  <c r="BQ289"/>
  <c r="BQ288"/>
  <c r="BQ287"/>
  <c r="BQ286"/>
  <c r="BQ285"/>
  <c r="BQ284"/>
  <c r="BQ283"/>
  <c r="BQ282"/>
  <c r="BQ281"/>
  <c r="BQ280"/>
  <c r="BQ279"/>
  <c r="BQ278"/>
  <c r="BQ277"/>
  <c r="BQ276"/>
  <c r="BQ275"/>
  <c r="BQ274"/>
  <c r="BQ273"/>
  <c r="BQ272"/>
  <c r="BQ271"/>
  <c r="BQ270"/>
  <c r="BQ269"/>
  <c r="BQ268"/>
  <c r="BQ267"/>
  <c r="BQ266"/>
  <c r="BQ265"/>
  <c r="BQ264"/>
  <c r="BQ263"/>
  <c r="BQ262"/>
  <c r="BQ261"/>
  <c r="BQ260"/>
  <c r="BQ259"/>
  <c r="BQ258"/>
  <c r="BQ257"/>
  <c r="BQ256"/>
  <c r="BQ255"/>
  <c r="BQ254"/>
  <c r="BQ253"/>
  <c r="BQ252"/>
  <c r="BQ251"/>
  <c r="BQ250"/>
  <c r="BQ249"/>
  <c r="BQ248"/>
  <c r="BQ247"/>
  <c r="BQ246"/>
  <c r="BQ245"/>
  <c r="BQ244"/>
  <c r="BQ243"/>
  <c r="BQ242"/>
  <c r="BQ241"/>
  <c r="BQ240"/>
  <c r="BQ239"/>
  <c r="BQ238"/>
  <c r="BQ237"/>
  <c r="BQ236"/>
  <c r="BQ235"/>
  <c r="BQ234"/>
  <c r="BQ233"/>
  <c r="BQ232"/>
  <c r="BQ231"/>
  <c r="BQ230"/>
  <c r="BQ229"/>
  <c r="BQ228"/>
  <c r="BQ227"/>
  <c r="BQ226"/>
  <c r="BQ225"/>
  <c r="BQ224"/>
  <c r="BQ223"/>
  <c r="BQ222"/>
  <c r="BQ221"/>
  <c r="BQ220"/>
  <c r="BQ219"/>
  <c r="BQ218"/>
  <c r="BQ217"/>
  <c r="BQ216"/>
  <c r="BQ215"/>
  <c r="BQ214"/>
  <c r="BQ213"/>
  <c r="BQ212"/>
  <c r="BQ211"/>
  <c r="BQ210"/>
  <c r="BQ209"/>
  <c r="BQ208"/>
  <c r="BQ207"/>
  <c r="BQ206"/>
  <c r="BQ205"/>
  <c r="BQ204"/>
  <c r="BQ203"/>
  <c r="BQ202"/>
  <c r="BQ201"/>
  <c r="BQ200"/>
  <c r="BQ199"/>
  <c r="BQ198"/>
  <c r="BQ197"/>
  <c r="BQ196"/>
  <c r="BQ195"/>
  <c r="BQ194"/>
  <c r="BQ193"/>
  <c r="BQ192"/>
  <c r="BQ191"/>
  <c r="BQ190"/>
  <c r="BQ189"/>
  <c r="BQ188"/>
  <c r="BQ187"/>
  <c r="BQ186"/>
  <c r="BQ185"/>
  <c r="BQ184"/>
  <c r="BQ183"/>
  <c r="BQ182"/>
  <c r="BQ181"/>
  <c r="BQ180"/>
  <c r="BQ179"/>
  <c r="BQ178"/>
  <c r="BQ177"/>
  <c r="BQ176"/>
  <c r="BQ175"/>
  <c r="BQ174"/>
  <c r="BQ173"/>
  <c r="BQ172"/>
  <c r="BQ171"/>
  <c r="BQ170"/>
  <c r="BQ169"/>
  <c r="BQ168"/>
  <c r="BQ167"/>
  <c r="BQ166"/>
  <c r="BQ165"/>
  <c r="BQ164"/>
  <c r="BQ163"/>
  <c r="BQ162"/>
  <c r="BQ161"/>
  <c r="BQ160"/>
  <c r="BQ159"/>
  <c r="BQ158"/>
  <c r="BQ157"/>
  <c r="BQ156"/>
  <c r="BQ155"/>
  <c r="BQ154"/>
  <c r="BQ153"/>
  <c r="BQ152"/>
  <c r="BQ151"/>
  <c r="BQ150"/>
  <c r="BQ149"/>
  <c r="BQ148"/>
  <c r="BQ147"/>
  <c r="BQ146"/>
  <c r="BQ145"/>
  <c r="BQ144"/>
  <c r="BQ143"/>
  <c r="BQ142"/>
  <c r="BQ141"/>
  <c r="BQ140"/>
  <c r="BQ139"/>
  <c r="BQ138"/>
  <c r="BQ137"/>
  <c r="BQ136"/>
  <c r="BQ135"/>
  <c r="BQ134"/>
  <c r="BQ133"/>
  <c r="BQ132"/>
  <c r="BQ131"/>
  <c r="BQ130"/>
  <c r="BQ129"/>
  <c r="BQ128"/>
  <c r="BQ127"/>
  <c r="BQ126"/>
  <c r="BQ125"/>
  <c r="BQ124"/>
  <c r="BQ123"/>
  <c r="BQ122"/>
  <c r="BQ121"/>
  <c r="BQ120"/>
  <c r="BQ119"/>
  <c r="BQ118"/>
  <c r="BQ117"/>
  <c r="BQ116"/>
  <c r="BQ115"/>
  <c r="BQ114"/>
  <c r="BQ113"/>
  <c r="BQ112"/>
  <c r="BQ111"/>
  <c r="BQ110"/>
  <c r="BQ109"/>
  <c r="BQ108"/>
  <c r="BQ107"/>
  <c r="BQ106"/>
  <c r="BQ105"/>
  <c r="BQ104"/>
  <c r="BQ103"/>
  <c r="BQ102"/>
  <c r="BQ101"/>
  <c r="BQ100"/>
  <c r="BQ99"/>
  <c r="BQ98"/>
  <c r="BQ97"/>
  <c r="BQ96"/>
  <c r="BQ95"/>
  <c r="BQ94"/>
  <c r="BQ93"/>
  <c r="BQ92"/>
  <c r="BQ91"/>
  <c r="BQ90"/>
  <c r="BQ89"/>
  <c r="BQ88"/>
  <c r="BQ87"/>
  <c r="BQ86"/>
  <c r="BQ85"/>
  <c r="BQ84"/>
  <c r="BQ83"/>
  <c r="BQ82"/>
  <c r="BQ81"/>
  <c r="BQ80"/>
  <c r="BQ79"/>
  <c r="BQ78"/>
  <c r="BQ77"/>
  <c r="BQ76"/>
  <c r="BQ75"/>
  <c r="BQ74"/>
  <c r="BQ73"/>
  <c r="BQ72"/>
  <c r="BQ71"/>
  <c r="BQ70"/>
  <c r="BQ69"/>
  <c r="BQ68"/>
  <c r="BQ67"/>
  <c r="BQ66"/>
  <c r="BQ65"/>
  <c r="BQ64"/>
  <c r="BQ63"/>
  <c r="BQ62"/>
  <c r="BQ61"/>
  <c r="BQ60"/>
  <c r="BQ59"/>
  <c r="BQ58"/>
  <c r="BQ57"/>
  <c r="BQ56"/>
  <c r="BQ55"/>
  <c r="BQ54"/>
  <c r="BQ53"/>
  <c r="BQ52"/>
  <c r="BQ51"/>
  <c r="BQ50"/>
  <c r="BQ49"/>
  <c r="BQ48"/>
  <c r="BQ47"/>
  <c r="BQ46"/>
  <c r="BQ45"/>
  <c r="BQ44"/>
  <c r="BQ43"/>
  <c r="BQ42"/>
  <c r="BQ41"/>
  <c r="BQ40"/>
  <c r="BQ39"/>
  <c r="BQ38"/>
  <c r="BQ37"/>
  <c r="BQ36"/>
  <c r="BQ35"/>
  <c r="BQ34"/>
  <c r="BQ33"/>
  <c r="BQ32"/>
  <c r="BQ31"/>
  <c r="BQ30"/>
  <c r="BQ29"/>
  <c r="BQ28"/>
  <c r="BQ27"/>
  <c r="BQ26"/>
  <c r="BQ25"/>
  <c r="BQ24"/>
  <c r="BQ23"/>
  <c r="BQ22"/>
  <c r="BQ21"/>
  <c r="BQ20"/>
  <c r="BQ19"/>
  <c r="BQ18"/>
  <c r="BQ17"/>
  <c r="BQ16"/>
  <c r="BQ15"/>
  <c r="BQ14"/>
  <c r="BQ13"/>
  <c r="BQ12"/>
  <c r="BQ11"/>
  <c r="BQ10"/>
  <c r="BQ9"/>
  <c r="BQ8"/>
  <c r="BQ7"/>
  <c r="BQ6"/>
  <c r="BQ5"/>
  <c r="BL2185"/>
  <c r="BL2184"/>
  <c r="BL2183"/>
  <c r="BL2182"/>
  <c r="BL2181"/>
  <c r="BL2180"/>
  <c r="BL2179"/>
  <c r="BL2178"/>
  <c r="BL2177"/>
  <c r="BL2176"/>
  <c r="BL2175"/>
  <c r="BL2174"/>
  <c r="BL2173"/>
  <c r="BL2172"/>
  <c r="BL2171"/>
  <c r="BL2170"/>
  <c r="BL2169"/>
  <c r="BL2168"/>
  <c r="BL2167"/>
  <c r="BL2166"/>
  <c r="BL2165"/>
  <c r="BL2164"/>
  <c r="BL2163"/>
  <c r="BL2162"/>
  <c r="BL2161"/>
  <c r="BL2160"/>
  <c r="BL2159"/>
  <c r="BL2158"/>
  <c r="BL2157"/>
  <c r="BL2156"/>
  <c r="BL2155"/>
  <c r="BL2154"/>
  <c r="BL2153"/>
  <c r="BL2152"/>
  <c r="BL2151"/>
  <c r="BL2150"/>
  <c r="BL2149"/>
  <c r="BL2148"/>
  <c r="BL2147"/>
  <c r="BL2146"/>
  <c r="BL2145"/>
  <c r="BL2144"/>
  <c r="BL2143"/>
  <c r="BL2142"/>
  <c r="BL2141"/>
  <c r="BL2140"/>
  <c r="BL2139"/>
  <c r="BL2138"/>
  <c r="BL2137"/>
  <c r="BL2136"/>
  <c r="BL2135"/>
  <c r="BL2134"/>
  <c r="BL2133"/>
  <c r="BL2132"/>
  <c r="BL2131"/>
  <c r="BL2130"/>
  <c r="BL2129"/>
  <c r="BL2128"/>
  <c r="BL2127"/>
  <c r="BL2126"/>
  <c r="BL2125"/>
  <c r="BL2124"/>
  <c r="BL2123"/>
  <c r="BL2122"/>
  <c r="BL2121"/>
  <c r="BL2120"/>
  <c r="BL2119"/>
  <c r="BL2118"/>
  <c r="BL2117"/>
  <c r="BL2116"/>
  <c r="BL2115"/>
  <c r="BL2114"/>
  <c r="BL2113"/>
  <c r="BL2112"/>
  <c r="BL2111"/>
  <c r="BL2110"/>
  <c r="BL2109"/>
  <c r="BL2108"/>
  <c r="BL2107"/>
  <c r="BL2106"/>
  <c r="BL2105"/>
  <c r="BL2104"/>
  <c r="BL2103"/>
  <c r="BL2102"/>
  <c r="BL2101"/>
  <c r="BL2100"/>
  <c r="BL2099"/>
  <c r="BL2098"/>
  <c r="BL2097"/>
  <c r="BL2096"/>
  <c r="BL2095"/>
  <c r="BL2094"/>
  <c r="BL2093"/>
  <c r="BL2092"/>
  <c r="BL2091"/>
  <c r="BL2090"/>
  <c r="BL2089"/>
  <c r="BL2088"/>
  <c r="BL2087"/>
  <c r="BL2086"/>
  <c r="BL2085"/>
  <c r="BL2084"/>
  <c r="BL2083"/>
  <c r="BL2082"/>
  <c r="BL2081"/>
  <c r="BL2080"/>
  <c r="BL2079"/>
  <c r="BL2078"/>
  <c r="BL2077"/>
  <c r="BL2076"/>
  <c r="BL2075"/>
  <c r="BL2074"/>
  <c r="BL2073"/>
  <c r="BL2072"/>
  <c r="BL2071"/>
  <c r="BL2070"/>
  <c r="BL2069"/>
  <c r="BL2068"/>
  <c r="BL2067"/>
  <c r="BL2066"/>
  <c r="BL2065"/>
  <c r="BL2064"/>
  <c r="BL2063"/>
  <c r="BL2062"/>
  <c r="BL2061"/>
  <c r="BL2060"/>
  <c r="BL2059"/>
  <c r="BL2058"/>
  <c r="BL2057"/>
  <c r="BL2056"/>
  <c r="BL2055"/>
  <c r="BL2054"/>
  <c r="BL2053"/>
  <c r="BL2052"/>
  <c r="BL2051"/>
  <c r="BL2050"/>
  <c r="BL2049"/>
  <c r="BL2048"/>
  <c r="BL2047"/>
  <c r="BL2046"/>
  <c r="BL2045"/>
  <c r="BL2044"/>
  <c r="BL2043"/>
  <c r="BL2042"/>
  <c r="BL2041"/>
  <c r="BL2040"/>
  <c r="BL2039"/>
  <c r="BL2038"/>
  <c r="BL2037"/>
  <c r="BL2036"/>
  <c r="BL2035"/>
  <c r="BL2034"/>
  <c r="BL2033"/>
  <c r="BL2032"/>
  <c r="BL2031"/>
  <c r="BL2030"/>
  <c r="BL2029"/>
  <c r="BL2028"/>
  <c r="BL2027"/>
  <c r="BL2026"/>
  <c r="BL2025"/>
  <c r="BL2024"/>
  <c r="BL2023"/>
  <c r="BL2022"/>
  <c r="BL2021"/>
  <c r="BL2020"/>
  <c r="BL2019"/>
  <c r="BL2018"/>
  <c r="BL2017"/>
  <c r="BL2016"/>
  <c r="BL2015"/>
  <c r="BL2014"/>
  <c r="BL2013"/>
  <c r="BL2012"/>
  <c r="BL2011"/>
  <c r="BL2010"/>
  <c r="BL2009"/>
  <c r="BL2008"/>
  <c r="BL2007"/>
  <c r="BL2006"/>
  <c r="BL2005"/>
  <c r="BL2004"/>
  <c r="BL2003"/>
  <c r="BL2002"/>
  <c r="BL2001"/>
  <c r="BL2000"/>
  <c r="BL1999"/>
  <c r="BL1998"/>
  <c r="BL1997"/>
  <c r="BL1996"/>
  <c r="BL1995"/>
  <c r="BL1994"/>
  <c r="BL1993"/>
  <c r="BL1992"/>
  <c r="BL1991"/>
  <c r="BL1990"/>
  <c r="BL1989"/>
  <c r="BL1988"/>
  <c r="BL1987"/>
  <c r="BL1986"/>
  <c r="BL1985"/>
  <c r="BL1984"/>
  <c r="BL1983"/>
  <c r="BL1982"/>
  <c r="BL1981"/>
  <c r="BL1980"/>
  <c r="BL1979"/>
  <c r="BL1978"/>
  <c r="BL1977"/>
  <c r="BL1976"/>
  <c r="BL1975"/>
  <c r="BL1974"/>
  <c r="BL1973"/>
  <c r="BL1972"/>
  <c r="BL1971"/>
  <c r="BL1970"/>
  <c r="BL1969"/>
  <c r="BL1968"/>
  <c r="BL1967"/>
  <c r="BL1966"/>
  <c r="BL1965"/>
  <c r="BL1964"/>
  <c r="BL1963"/>
  <c r="BL1962"/>
  <c r="BL1961"/>
  <c r="BL1960"/>
  <c r="BL1959"/>
  <c r="BL1958"/>
  <c r="BL1957"/>
  <c r="BL1956"/>
  <c r="BL1955"/>
  <c r="BL1954"/>
  <c r="BL1953"/>
  <c r="BL1952"/>
  <c r="BL1951"/>
  <c r="BL1950"/>
  <c r="BL1949"/>
  <c r="BL1948"/>
  <c r="BL1947"/>
  <c r="BL1946"/>
  <c r="BL1945"/>
  <c r="BL1944"/>
  <c r="BL1943"/>
  <c r="BL1942"/>
  <c r="BL1941"/>
  <c r="BL1940"/>
  <c r="BL1939"/>
  <c r="BL1938"/>
  <c r="BL1937"/>
  <c r="BL1936"/>
  <c r="BL1935"/>
  <c r="BL1934"/>
  <c r="BL1933"/>
  <c r="BL1932"/>
  <c r="BL1931"/>
  <c r="BL1930"/>
  <c r="BL1929"/>
  <c r="BL1928"/>
  <c r="BL1927"/>
  <c r="BL1926"/>
  <c r="BL1925"/>
  <c r="BL1924"/>
  <c r="BL1923"/>
  <c r="BL1922"/>
  <c r="BL1921"/>
  <c r="BL1920"/>
  <c r="BL1919"/>
  <c r="BL1918"/>
  <c r="BL1917"/>
  <c r="BL1916"/>
  <c r="BL1915"/>
  <c r="BL1914"/>
  <c r="BL1913"/>
  <c r="BL1912"/>
  <c r="BL1911"/>
  <c r="BL1910"/>
  <c r="BL1909"/>
  <c r="BL1908"/>
  <c r="BL1907"/>
  <c r="BL1906"/>
  <c r="BL1905"/>
  <c r="BL1904"/>
  <c r="BL1903"/>
  <c r="BL1902"/>
  <c r="BL1901"/>
  <c r="BL1900"/>
  <c r="BL1899"/>
  <c r="BL1898"/>
  <c r="BL1897"/>
  <c r="BL1896"/>
  <c r="BL1895"/>
  <c r="BL1894"/>
  <c r="BL1893"/>
  <c r="BL1892"/>
  <c r="BL1891"/>
  <c r="BL1890"/>
  <c r="BL1889"/>
  <c r="BL1888"/>
  <c r="BL1887"/>
  <c r="BL1886"/>
  <c r="BL1885"/>
  <c r="BL1884"/>
  <c r="BL1883"/>
  <c r="BL1882"/>
  <c r="BL1881"/>
  <c r="BL1880"/>
  <c r="BL1879"/>
  <c r="BL1878"/>
  <c r="BL1877"/>
  <c r="BL1876"/>
  <c r="BL1875"/>
  <c r="BL1874"/>
  <c r="BL1873"/>
  <c r="BL1872"/>
  <c r="BL1871"/>
  <c r="BL1870"/>
  <c r="BL1869"/>
  <c r="BL1868"/>
  <c r="BL1867"/>
  <c r="BL1866"/>
  <c r="BL1865"/>
  <c r="BL1864"/>
  <c r="BL1863"/>
  <c r="BL1862"/>
  <c r="BL1861"/>
  <c r="BL1860"/>
  <c r="BL1859"/>
  <c r="BL1858"/>
  <c r="BL1857"/>
  <c r="BL1856"/>
  <c r="BL1855"/>
  <c r="BL1854"/>
  <c r="BL1853"/>
  <c r="BL1852"/>
  <c r="BL1851"/>
  <c r="BL1850"/>
  <c r="BL1849"/>
  <c r="BL1848"/>
  <c r="BL1847"/>
  <c r="BL1846"/>
  <c r="BL1845"/>
  <c r="BL1844"/>
  <c r="BL1843"/>
  <c r="BL1842"/>
  <c r="BL1841"/>
  <c r="BL1840"/>
  <c r="BL1839"/>
  <c r="BL1838"/>
  <c r="BL1837"/>
  <c r="BL1836"/>
  <c r="BL1835"/>
  <c r="BL1834"/>
  <c r="BL1833"/>
  <c r="BL1832"/>
  <c r="BL1831"/>
  <c r="BL1830"/>
  <c r="BL1829"/>
  <c r="BL1828"/>
  <c r="BL1827"/>
  <c r="BL1826"/>
  <c r="BL1825"/>
  <c r="BL1824"/>
  <c r="BL1823"/>
  <c r="BL1822"/>
  <c r="BL1821"/>
  <c r="BL1820"/>
  <c r="BL1819"/>
  <c r="BL1818"/>
  <c r="BL1817"/>
  <c r="BL1816"/>
  <c r="BL1815"/>
  <c r="BL1814"/>
  <c r="BL1813"/>
  <c r="BL1812"/>
  <c r="BL1811"/>
  <c r="BL1810"/>
  <c r="BL1809"/>
  <c r="BL1808"/>
  <c r="BL1807"/>
  <c r="BL1806"/>
  <c r="BL1805"/>
  <c r="BL1804"/>
  <c r="BL1803"/>
  <c r="BL1802"/>
  <c r="BL1801"/>
  <c r="BL1800"/>
  <c r="BL1799"/>
  <c r="BL1798"/>
  <c r="BL1797"/>
  <c r="BL1796"/>
  <c r="BL1795"/>
  <c r="BL1794"/>
  <c r="BL1793"/>
  <c r="BL1792"/>
  <c r="BL1791"/>
  <c r="BL1790"/>
  <c r="BL1789"/>
  <c r="BL1788"/>
  <c r="BL1787"/>
  <c r="BL1786"/>
  <c r="BL1785"/>
  <c r="BL1784"/>
  <c r="BL1783"/>
  <c r="BL1782"/>
  <c r="BL1781"/>
  <c r="BL1780"/>
  <c r="BL1779"/>
  <c r="BL1778"/>
  <c r="BL1777"/>
  <c r="BL1776"/>
  <c r="BL1775"/>
  <c r="BL1774"/>
  <c r="BL1773"/>
  <c r="BL1772"/>
  <c r="BL1771"/>
  <c r="BL1770"/>
  <c r="BL1769"/>
  <c r="BL1768"/>
  <c r="BL1767"/>
  <c r="BL1766"/>
  <c r="BL1765"/>
  <c r="BL1764"/>
  <c r="BL1763"/>
  <c r="BL1762"/>
  <c r="BL1761"/>
  <c r="BL1760"/>
  <c r="BL1759"/>
  <c r="BL1758"/>
  <c r="BL1757"/>
  <c r="BL1756"/>
  <c r="BL1755"/>
  <c r="BL1754"/>
  <c r="BL1753"/>
  <c r="BL1752"/>
  <c r="BL1751"/>
  <c r="BL1750"/>
  <c r="BL1749"/>
  <c r="BL1748"/>
  <c r="BL1747"/>
  <c r="BL1746"/>
  <c r="BL1745"/>
  <c r="BL1744"/>
  <c r="BL1743"/>
  <c r="BL1742"/>
  <c r="BL1741"/>
  <c r="BL1740"/>
  <c r="BL1739"/>
  <c r="BL1738"/>
  <c r="BL1737"/>
  <c r="BL1736"/>
  <c r="BL1735"/>
  <c r="BL1734"/>
  <c r="BL1733"/>
  <c r="BL1732"/>
  <c r="BL1731"/>
  <c r="BL1730"/>
  <c r="BL1729"/>
  <c r="BL1728"/>
  <c r="BL1727"/>
  <c r="BL1726"/>
  <c r="BL1725"/>
  <c r="BL1724"/>
  <c r="BL1723"/>
  <c r="BL1722"/>
  <c r="BL1721"/>
  <c r="BL1720"/>
  <c r="BL1719"/>
  <c r="BL1718"/>
  <c r="BL1717"/>
  <c r="BL1716"/>
  <c r="BL1715"/>
  <c r="BL1714"/>
  <c r="BL1713"/>
  <c r="BL1712"/>
  <c r="BL1711"/>
  <c r="BL1710"/>
  <c r="BL1709"/>
  <c r="BL1708"/>
  <c r="BL1707"/>
  <c r="BL1706"/>
  <c r="BL1705"/>
  <c r="BL1704"/>
  <c r="BL1703"/>
  <c r="BL1702"/>
  <c r="BL1701"/>
  <c r="BL1700"/>
  <c r="BL1699"/>
  <c r="BL1698"/>
  <c r="BL1697"/>
  <c r="BL1696"/>
  <c r="BL1695"/>
  <c r="BL1694"/>
  <c r="BL1693"/>
  <c r="BL1692"/>
  <c r="BL1691"/>
  <c r="BL1690"/>
  <c r="BL1689"/>
  <c r="BL1688"/>
  <c r="BL1687"/>
  <c r="BL1686"/>
  <c r="BL1685"/>
  <c r="BL1684"/>
  <c r="BL1683"/>
  <c r="BL1682"/>
  <c r="BL1681"/>
  <c r="BL1680"/>
  <c r="BL1679"/>
  <c r="BL1678"/>
  <c r="BL1677"/>
  <c r="BL1676"/>
  <c r="BL1675"/>
  <c r="BL1674"/>
  <c r="BL1673"/>
  <c r="BL1672"/>
  <c r="BL1671"/>
  <c r="BL1670"/>
  <c r="BL1669"/>
  <c r="BL1668"/>
  <c r="BL1667"/>
  <c r="BL1666"/>
  <c r="BL1665"/>
  <c r="BL1664"/>
  <c r="BL1663"/>
  <c r="BL1662"/>
  <c r="BL1661"/>
  <c r="BL1660"/>
  <c r="BL1659"/>
  <c r="BL1658"/>
  <c r="BL1657"/>
  <c r="BL1656"/>
  <c r="BL1655"/>
  <c r="BL1654"/>
  <c r="BL1653"/>
  <c r="BL1652"/>
  <c r="BL1651"/>
  <c r="BL1650"/>
  <c r="BL1649"/>
  <c r="BL1648"/>
  <c r="BL1647"/>
  <c r="BL1646"/>
  <c r="BL1645"/>
  <c r="BL1644"/>
  <c r="BL1643"/>
  <c r="BL1642"/>
  <c r="BL1641"/>
  <c r="BL1640"/>
  <c r="BL1639"/>
  <c r="BL1638"/>
  <c r="BL1637"/>
  <c r="BL1636"/>
  <c r="BL1635"/>
  <c r="BL1634"/>
  <c r="BL1633"/>
  <c r="BL1632"/>
  <c r="BL1631"/>
  <c r="BL1630"/>
  <c r="BL1629"/>
  <c r="BL1628"/>
  <c r="BL1627"/>
  <c r="BL1626"/>
  <c r="BL1625"/>
  <c r="BL1624"/>
  <c r="BL1623"/>
  <c r="BL1622"/>
  <c r="BL1621"/>
  <c r="BL1620"/>
  <c r="BL1619"/>
  <c r="BL1618"/>
  <c r="BL1617"/>
  <c r="BL1616"/>
  <c r="BL1615"/>
  <c r="BL1614"/>
  <c r="BL1613"/>
  <c r="BL1612"/>
  <c r="BL1611"/>
  <c r="BL1610"/>
  <c r="BL1609"/>
  <c r="BL1608"/>
  <c r="BL1607"/>
  <c r="BL1606"/>
  <c r="BL1605"/>
  <c r="BL1604"/>
  <c r="BL1603"/>
  <c r="BL1602"/>
  <c r="BL1601"/>
  <c r="BL1600"/>
  <c r="BL1599"/>
  <c r="BL1598"/>
  <c r="BL1597"/>
  <c r="BL1596"/>
  <c r="BL1595"/>
  <c r="BL1594"/>
  <c r="BL1593"/>
  <c r="BL1592"/>
  <c r="BL1591"/>
  <c r="BL1590"/>
  <c r="BL1589"/>
  <c r="BL1588"/>
  <c r="BL1587"/>
  <c r="BL1586"/>
  <c r="BL1585"/>
  <c r="BL1584"/>
  <c r="BL1583"/>
  <c r="BL1582"/>
  <c r="BL1581"/>
  <c r="BL1580"/>
  <c r="BL1579"/>
  <c r="BL1578"/>
  <c r="BL1577"/>
  <c r="BL1576"/>
  <c r="BL1575"/>
  <c r="BL1574"/>
  <c r="BL1573"/>
  <c r="BL1572"/>
  <c r="BL1571"/>
  <c r="BL1570"/>
  <c r="BL1569"/>
  <c r="BL1568"/>
  <c r="BL1567"/>
  <c r="BL1566"/>
  <c r="BL1565"/>
  <c r="BL1564"/>
  <c r="BL1563"/>
  <c r="BL1562"/>
  <c r="BL1561"/>
  <c r="BL1560"/>
  <c r="BL1559"/>
  <c r="BL1558"/>
  <c r="BL1557"/>
  <c r="BL1556"/>
  <c r="BL1555"/>
  <c r="BL1554"/>
  <c r="BL1553"/>
  <c r="BL1552"/>
  <c r="BL1551"/>
  <c r="BL1550"/>
  <c r="BL1549"/>
  <c r="BL1548"/>
  <c r="BL1547"/>
  <c r="BL1546"/>
  <c r="BL1545"/>
  <c r="BL1544"/>
  <c r="BL1543"/>
  <c r="BL1542"/>
  <c r="BL1541"/>
  <c r="BL1540"/>
  <c r="BL1539"/>
  <c r="BL1538"/>
  <c r="BL1537"/>
  <c r="BL1536"/>
  <c r="BL1535"/>
  <c r="BL1534"/>
  <c r="BL1533"/>
  <c r="BL1532"/>
  <c r="BL1531"/>
  <c r="BL1530"/>
  <c r="BL1529"/>
  <c r="BL1528"/>
  <c r="BL1527"/>
  <c r="BL1526"/>
  <c r="BL1525"/>
  <c r="BL1524"/>
  <c r="BL1523"/>
  <c r="BL1522"/>
  <c r="BL1521"/>
  <c r="BL1520"/>
  <c r="BL1519"/>
  <c r="BL1518"/>
  <c r="BL1517"/>
  <c r="BL1516"/>
  <c r="BL1515"/>
  <c r="BL1514"/>
  <c r="BL1513"/>
  <c r="BL1512"/>
  <c r="BL1511"/>
  <c r="BL1510"/>
  <c r="BL1509"/>
  <c r="BL1508"/>
  <c r="BL1507"/>
  <c r="BL1506"/>
  <c r="BL1505"/>
  <c r="BL1504"/>
  <c r="BL1503"/>
  <c r="BL1502"/>
  <c r="BL1501"/>
  <c r="BL1500"/>
  <c r="BL1499"/>
  <c r="BL1498"/>
  <c r="BL1497"/>
  <c r="BL1496"/>
  <c r="BL1495"/>
  <c r="BL1494"/>
  <c r="BL1493"/>
  <c r="BL1492"/>
  <c r="BL1491"/>
  <c r="BL1490"/>
  <c r="BL1489"/>
  <c r="BL1488"/>
  <c r="BL1487"/>
  <c r="BL1486"/>
  <c r="BL1485"/>
  <c r="BL1484"/>
  <c r="BL1483"/>
  <c r="BL1482"/>
  <c r="BL1481"/>
  <c r="BL1480"/>
  <c r="BL1479"/>
  <c r="BL1478"/>
  <c r="BL1477"/>
  <c r="BL1476"/>
  <c r="BL1475"/>
  <c r="BL1474"/>
  <c r="BL1473"/>
  <c r="BL1472"/>
  <c r="BL1471"/>
  <c r="BL1470"/>
  <c r="BL1469"/>
  <c r="BL1468"/>
  <c r="BL1467"/>
  <c r="BL1466"/>
  <c r="BL1465"/>
  <c r="BL1464"/>
  <c r="BL1463"/>
  <c r="BL1462"/>
  <c r="BL1461"/>
  <c r="BL1460"/>
  <c r="BL1459"/>
  <c r="BL1458"/>
  <c r="BL1457"/>
  <c r="BL1456"/>
  <c r="BL1455"/>
  <c r="BL1454"/>
  <c r="BL1453"/>
  <c r="BL1452"/>
  <c r="BL1451"/>
  <c r="BL1450"/>
  <c r="BL1449"/>
  <c r="BL1448"/>
  <c r="BL1447"/>
  <c r="BL1446"/>
  <c r="BL1445"/>
  <c r="BL1444"/>
  <c r="BL1443"/>
  <c r="BL1442"/>
  <c r="BL1441"/>
  <c r="BL1440"/>
  <c r="BL1439"/>
  <c r="BL1438"/>
  <c r="BL1437"/>
  <c r="BL1436"/>
  <c r="BL1435"/>
  <c r="BL1434"/>
  <c r="BL1433"/>
  <c r="BL1432"/>
  <c r="BL1431"/>
  <c r="BL1430"/>
  <c r="BL1429"/>
  <c r="BL1428"/>
  <c r="BL1427"/>
  <c r="BL1426"/>
  <c r="BL1425"/>
  <c r="BL1424"/>
  <c r="BL1423"/>
  <c r="BL1422"/>
  <c r="BL1421"/>
  <c r="BL1420"/>
  <c r="BL1419"/>
  <c r="BL1418"/>
  <c r="BL1417"/>
  <c r="BL1416"/>
  <c r="BL1415"/>
  <c r="BL1414"/>
  <c r="BL1413"/>
  <c r="BL1412"/>
  <c r="BL1411"/>
  <c r="BL1410"/>
  <c r="BL1409"/>
  <c r="BL1408"/>
  <c r="BL1407"/>
  <c r="BL1406"/>
  <c r="BL1405"/>
  <c r="BL1404"/>
  <c r="BL1403"/>
  <c r="BL1402"/>
  <c r="BL1401"/>
  <c r="BL1400"/>
  <c r="BL1399"/>
  <c r="BL1398"/>
  <c r="BL1397"/>
  <c r="BL1396"/>
  <c r="BL1395"/>
  <c r="BL1394"/>
  <c r="BL1393"/>
  <c r="BL1392"/>
  <c r="BL1391"/>
  <c r="BL1390"/>
  <c r="BL1389"/>
  <c r="BL1388"/>
  <c r="BL1387"/>
  <c r="BL1386"/>
  <c r="BL1385"/>
  <c r="BL1384"/>
  <c r="BL1383"/>
  <c r="BL1382"/>
  <c r="BL1381"/>
  <c r="BL1380"/>
  <c r="BL1379"/>
  <c r="BL1378"/>
  <c r="BL1377"/>
  <c r="BL1376"/>
  <c r="BL1375"/>
  <c r="BL1374"/>
  <c r="BL1373"/>
  <c r="BL1372"/>
  <c r="BL1371"/>
  <c r="BL1370"/>
  <c r="BL1369"/>
  <c r="BL1368"/>
  <c r="BL1367"/>
  <c r="BL1366"/>
  <c r="BL1365"/>
  <c r="BL1364"/>
  <c r="BL1363"/>
  <c r="BL1362"/>
  <c r="BL1361"/>
  <c r="BL1360"/>
  <c r="BL1359"/>
  <c r="BL1358"/>
  <c r="BL1357"/>
  <c r="BL1356"/>
  <c r="BL1355"/>
  <c r="BL1354"/>
  <c r="BL1353"/>
  <c r="BL1352"/>
  <c r="BL1351"/>
  <c r="BL1350"/>
  <c r="BL1349"/>
  <c r="BL1348"/>
  <c r="BL1347"/>
  <c r="BL1346"/>
  <c r="BL1345"/>
  <c r="BL1344"/>
  <c r="BL1343"/>
  <c r="BL1342"/>
  <c r="BL1341"/>
  <c r="BL1340"/>
  <c r="BL1339"/>
  <c r="BL1338"/>
  <c r="BL1337"/>
  <c r="BL1336"/>
  <c r="BL1335"/>
  <c r="BL1334"/>
  <c r="BL1333"/>
  <c r="BL1332"/>
  <c r="BL1331"/>
  <c r="BL1330"/>
  <c r="BL1329"/>
  <c r="BL1328"/>
  <c r="BL1327"/>
  <c r="BL1326"/>
  <c r="BL1325"/>
  <c r="BL1324"/>
  <c r="BL1323"/>
  <c r="BL1322"/>
  <c r="BL1321"/>
  <c r="BL1320"/>
  <c r="BL1319"/>
  <c r="BL1318"/>
  <c r="BL1317"/>
  <c r="BL1316"/>
  <c r="BL1315"/>
  <c r="BL1314"/>
  <c r="BL1313"/>
  <c r="BL1312"/>
  <c r="BL1311"/>
  <c r="BL1310"/>
  <c r="BL1309"/>
  <c r="BL1308"/>
  <c r="BL1307"/>
  <c r="BL1306"/>
  <c r="BL1305"/>
  <c r="BL1304"/>
  <c r="BL1303"/>
  <c r="BL1302"/>
  <c r="BL1301"/>
  <c r="BL1300"/>
  <c r="BL1299"/>
  <c r="BL1298"/>
  <c r="BL1297"/>
  <c r="BL1296"/>
  <c r="BL1295"/>
  <c r="BL1294"/>
  <c r="BL1293"/>
  <c r="BL1292"/>
  <c r="BL1291"/>
  <c r="BL1290"/>
  <c r="BL1289"/>
  <c r="BL1288"/>
  <c r="BL1287"/>
  <c r="BL1286"/>
  <c r="BL1285"/>
  <c r="BL1284"/>
  <c r="BL1283"/>
  <c r="BL1282"/>
  <c r="BL1281"/>
  <c r="BL1280"/>
  <c r="BL1279"/>
  <c r="BL1278"/>
  <c r="BL1277"/>
  <c r="BL1276"/>
  <c r="BL1275"/>
  <c r="BL1274"/>
  <c r="BL1273"/>
  <c r="BL1272"/>
  <c r="BL1271"/>
  <c r="BL1270"/>
  <c r="BL1269"/>
  <c r="BL1268"/>
  <c r="BL1267"/>
  <c r="BL1266"/>
  <c r="BL1265"/>
  <c r="BL1264"/>
  <c r="BL1263"/>
  <c r="BL1262"/>
  <c r="BL1261"/>
  <c r="BL1260"/>
  <c r="BL1259"/>
  <c r="BL1258"/>
  <c r="BL1257"/>
  <c r="BL1256"/>
  <c r="BL1255"/>
  <c r="BL1254"/>
  <c r="BL1253"/>
  <c r="BL1252"/>
  <c r="BL1251"/>
  <c r="BL1250"/>
  <c r="BL1249"/>
  <c r="BL1248"/>
  <c r="BL1247"/>
  <c r="BL1246"/>
  <c r="BL1245"/>
  <c r="BL1244"/>
  <c r="BL1243"/>
  <c r="BL1242"/>
  <c r="BL1241"/>
  <c r="BL1240"/>
  <c r="BL1239"/>
  <c r="BL1238"/>
  <c r="BL1237"/>
  <c r="BL1236"/>
  <c r="BL1235"/>
  <c r="BL1234"/>
  <c r="BL1233"/>
  <c r="BL1232"/>
  <c r="BL1231"/>
  <c r="BL1230"/>
  <c r="BL1229"/>
  <c r="BL1228"/>
  <c r="BL1227"/>
  <c r="BL1226"/>
  <c r="BL1225"/>
  <c r="BL1224"/>
  <c r="BL1223"/>
  <c r="BL1222"/>
  <c r="BL1221"/>
  <c r="BL1220"/>
  <c r="BL1219"/>
  <c r="BL1218"/>
  <c r="BL1217"/>
  <c r="BL1216"/>
  <c r="BL1215"/>
  <c r="BL1214"/>
  <c r="BL1213"/>
  <c r="BL1212"/>
  <c r="BL1211"/>
  <c r="BL1210"/>
  <c r="BL1209"/>
  <c r="BL1208"/>
  <c r="BL1207"/>
  <c r="BL1206"/>
  <c r="BL1205"/>
  <c r="BL1204"/>
  <c r="BL1203"/>
  <c r="BL1202"/>
  <c r="BL1201"/>
  <c r="BL1200"/>
  <c r="BL1199"/>
  <c r="BL1198"/>
  <c r="BL1197"/>
  <c r="BL1196"/>
  <c r="BL1195"/>
  <c r="BL1194"/>
  <c r="BL1193"/>
  <c r="BL1192"/>
  <c r="BL1191"/>
  <c r="BL1190"/>
  <c r="BL1189"/>
  <c r="BL1188"/>
  <c r="BL1187"/>
  <c r="BL1186"/>
  <c r="BL1185"/>
  <c r="BL1184"/>
  <c r="BL1183"/>
  <c r="BL1182"/>
  <c r="BL1181"/>
  <c r="BL1180"/>
  <c r="BL1179"/>
  <c r="BL1178"/>
  <c r="BL1177"/>
  <c r="BL1176"/>
  <c r="BL1175"/>
  <c r="BL1174"/>
  <c r="BL1173"/>
  <c r="BL1172"/>
  <c r="BL1171"/>
  <c r="BL1170"/>
  <c r="BL1169"/>
  <c r="BL1168"/>
  <c r="BL1167"/>
  <c r="BL1166"/>
  <c r="BL1165"/>
  <c r="BL1164"/>
  <c r="BL1163"/>
  <c r="BL1162"/>
  <c r="BL1161"/>
  <c r="BL1160"/>
  <c r="BL1159"/>
  <c r="BL1158"/>
  <c r="BL1157"/>
  <c r="BL1156"/>
  <c r="BL1155"/>
  <c r="BL1154"/>
  <c r="BL1153"/>
  <c r="BL1152"/>
  <c r="BL1151"/>
  <c r="BL1150"/>
  <c r="BL1149"/>
  <c r="BL1148"/>
  <c r="BL1147"/>
  <c r="BL1146"/>
  <c r="BL1145"/>
  <c r="BL1144"/>
  <c r="BL1143"/>
  <c r="BL1142"/>
  <c r="BL1141"/>
  <c r="BL1140"/>
  <c r="BL1139"/>
  <c r="BL1138"/>
  <c r="BL1137"/>
  <c r="BL1136"/>
  <c r="BL1135"/>
  <c r="BL1134"/>
  <c r="BL1133"/>
  <c r="BL1132"/>
  <c r="BL1131"/>
  <c r="BL1130"/>
  <c r="BL1129"/>
  <c r="BL1128"/>
  <c r="BL1127"/>
  <c r="BL1126"/>
  <c r="BL1125"/>
  <c r="BL1124"/>
  <c r="BL1123"/>
  <c r="BL1122"/>
  <c r="BL1121"/>
  <c r="BL1120"/>
  <c r="BL1119"/>
  <c r="BL1118"/>
  <c r="BL1117"/>
  <c r="BL1116"/>
  <c r="BL1115"/>
  <c r="BL1114"/>
  <c r="BL1113"/>
  <c r="BL1112"/>
  <c r="BL1111"/>
  <c r="BL1110"/>
  <c r="BL1109"/>
  <c r="BL1108"/>
  <c r="BL1107"/>
  <c r="BL1106"/>
  <c r="BL1105"/>
  <c r="BL1104"/>
  <c r="BL1103"/>
  <c r="BL1102"/>
  <c r="BL1101"/>
  <c r="BL1100"/>
  <c r="BL1099"/>
  <c r="BL1098"/>
  <c r="BL1097"/>
  <c r="BL1096"/>
  <c r="BL1095"/>
  <c r="BL1094"/>
  <c r="BL1093"/>
  <c r="BL1092"/>
  <c r="BL1091"/>
  <c r="BL1090"/>
  <c r="BL1089"/>
  <c r="BL1088"/>
  <c r="BL1087"/>
  <c r="BL1086"/>
  <c r="BL1085"/>
  <c r="BL1084"/>
  <c r="BL1083"/>
  <c r="BL1082"/>
  <c r="BL1081"/>
  <c r="BL1080"/>
  <c r="BL1079"/>
  <c r="BL1078"/>
  <c r="BL1077"/>
  <c r="BL1076"/>
  <c r="BL1075"/>
  <c r="BL1074"/>
  <c r="BL1073"/>
  <c r="BL1072"/>
  <c r="BL1071"/>
  <c r="BL1070"/>
  <c r="BL1069"/>
  <c r="BL1068"/>
  <c r="BL1067"/>
  <c r="BL1066"/>
  <c r="BL1065"/>
  <c r="BL1064"/>
  <c r="BL1063"/>
  <c r="BL1062"/>
  <c r="BL1061"/>
  <c r="BL1060"/>
  <c r="BL1059"/>
  <c r="BL1058"/>
  <c r="BL1057"/>
  <c r="BL1056"/>
  <c r="BL1055"/>
  <c r="BL1054"/>
  <c r="BL1053"/>
  <c r="BL1052"/>
  <c r="BL1051"/>
  <c r="BL1050"/>
  <c r="BL1049"/>
  <c r="BL1048"/>
  <c r="BL1047"/>
  <c r="BL1046"/>
  <c r="BL1045"/>
  <c r="BL1044"/>
  <c r="BL1043"/>
  <c r="BL1042"/>
  <c r="BL1041"/>
  <c r="BL1040"/>
  <c r="BL1039"/>
  <c r="BL1038"/>
  <c r="BL1037"/>
  <c r="BL1036"/>
  <c r="BL1035"/>
  <c r="BL1034"/>
  <c r="BL1033"/>
  <c r="BL1032"/>
  <c r="BL1031"/>
  <c r="BL1030"/>
  <c r="BL1029"/>
  <c r="BL1028"/>
  <c r="BL1027"/>
  <c r="BL1026"/>
  <c r="BL1025"/>
  <c r="BL1024"/>
  <c r="BL1023"/>
  <c r="BL1022"/>
  <c r="BL1021"/>
  <c r="BL1020"/>
  <c r="BL1019"/>
  <c r="BL1018"/>
  <c r="BL1017"/>
  <c r="BL1016"/>
  <c r="BL1015"/>
  <c r="BL1014"/>
  <c r="BL1013"/>
  <c r="BL1012"/>
  <c r="BL1011"/>
  <c r="BL1010"/>
  <c r="BL1009"/>
  <c r="BL1008"/>
  <c r="BL1007"/>
  <c r="BL1006"/>
  <c r="BL1005"/>
  <c r="BL1004"/>
  <c r="BL1003"/>
  <c r="BL1002"/>
  <c r="BL1001"/>
  <c r="BL1000"/>
  <c r="BL999"/>
  <c r="BL998"/>
  <c r="BL997"/>
  <c r="BL996"/>
  <c r="BL995"/>
  <c r="BL994"/>
  <c r="BL993"/>
  <c r="BL992"/>
  <c r="BL991"/>
  <c r="BL990"/>
  <c r="BL989"/>
  <c r="BL988"/>
  <c r="BL987"/>
  <c r="BL986"/>
  <c r="BL985"/>
  <c r="BL984"/>
  <c r="BL983"/>
  <c r="BL982"/>
  <c r="BL981"/>
  <c r="BL980"/>
  <c r="BL979"/>
  <c r="BL978"/>
  <c r="BL977"/>
  <c r="BL976"/>
  <c r="BL975"/>
  <c r="BL974"/>
  <c r="BL973"/>
  <c r="BL972"/>
  <c r="BL971"/>
  <c r="BL970"/>
  <c r="BL969"/>
  <c r="BL968"/>
  <c r="BL967"/>
  <c r="BL966"/>
  <c r="BL965"/>
  <c r="BL964"/>
  <c r="BL963"/>
  <c r="BL962"/>
  <c r="BL961"/>
  <c r="BL960"/>
  <c r="BL959"/>
  <c r="BL958"/>
  <c r="BL957"/>
  <c r="BL956"/>
  <c r="BL955"/>
  <c r="BL954"/>
  <c r="BL953"/>
  <c r="BL952"/>
  <c r="BL951"/>
  <c r="BL950"/>
  <c r="BL949"/>
  <c r="BL948"/>
  <c r="BL947"/>
  <c r="BL946"/>
  <c r="BL945"/>
  <c r="BL944"/>
  <c r="BL943"/>
  <c r="BL942"/>
  <c r="BL941"/>
  <c r="BL940"/>
  <c r="BL939"/>
  <c r="BL938"/>
  <c r="BL937"/>
  <c r="BL936"/>
  <c r="BL935"/>
  <c r="BL934"/>
  <c r="BL933"/>
  <c r="BL932"/>
  <c r="BL931"/>
  <c r="BL930"/>
  <c r="BL929"/>
  <c r="BL928"/>
  <c r="BL927"/>
  <c r="BL926"/>
  <c r="BL925"/>
  <c r="BL924"/>
  <c r="BL923"/>
  <c r="BL922"/>
  <c r="BL921"/>
  <c r="BL920"/>
  <c r="BL919"/>
  <c r="BL918"/>
  <c r="BL917"/>
  <c r="BL916"/>
  <c r="BL915"/>
  <c r="BL914"/>
  <c r="BL913"/>
  <c r="BL912"/>
  <c r="BL911"/>
  <c r="BL910"/>
  <c r="BL909"/>
  <c r="BL908"/>
  <c r="BL907"/>
  <c r="BL906"/>
  <c r="BL905"/>
  <c r="BL904"/>
  <c r="BL903"/>
  <c r="BL902"/>
  <c r="BL901"/>
  <c r="BL900"/>
  <c r="BL899"/>
  <c r="BL898"/>
  <c r="BL897"/>
  <c r="BL896"/>
  <c r="BL895"/>
  <c r="BL894"/>
  <c r="BL893"/>
  <c r="BL892"/>
  <c r="BL891"/>
  <c r="BL890"/>
  <c r="BL889"/>
  <c r="BL888"/>
  <c r="BL887"/>
  <c r="BL886"/>
  <c r="BL885"/>
  <c r="BL884"/>
  <c r="BL883"/>
  <c r="BL882"/>
  <c r="BL881"/>
  <c r="BL880"/>
  <c r="BL879"/>
  <c r="BL878"/>
  <c r="BL877"/>
  <c r="BL876"/>
  <c r="BL875"/>
  <c r="BL874"/>
  <c r="BL873"/>
  <c r="BL872"/>
  <c r="BL871"/>
  <c r="BL870"/>
  <c r="BL869"/>
  <c r="BL868"/>
  <c r="BL867"/>
  <c r="BL866"/>
  <c r="BL865"/>
  <c r="BL864"/>
  <c r="BL863"/>
  <c r="BL862"/>
  <c r="BL861"/>
  <c r="BL860"/>
  <c r="BL859"/>
  <c r="BL858"/>
  <c r="BL857"/>
  <c r="BL856"/>
  <c r="BL855"/>
  <c r="BL854"/>
  <c r="BL853"/>
  <c r="BL852"/>
  <c r="BL851"/>
  <c r="BL850"/>
  <c r="BL849"/>
  <c r="BL848"/>
  <c r="BL847"/>
  <c r="BL846"/>
  <c r="BL845"/>
  <c r="BL844"/>
  <c r="BL843"/>
  <c r="BL842"/>
  <c r="BL841"/>
  <c r="BL840"/>
  <c r="BL839"/>
  <c r="BL838"/>
  <c r="BL837"/>
  <c r="BL836"/>
  <c r="BL835"/>
  <c r="BL834"/>
  <c r="BL833"/>
  <c r="BL832"/>
  <c r="BL831"/>
  <c r="BL830"/>
  <c r="BL829"/>
  <c r="BL828"/>
  <c r="BL827"/>
  <c r="BL826"/>
  <c r="BL825"/>
  <c r="BL824"/>
  <c r="BL823"/>
  <c r="BL822"/>
  <c r="BL821"/>
  <c r="BL820"/>
  <c r="BL819"/>
  <c r="BL818"/>
  <c r="BL817"/>
  <c r="BL816"/>
  <c r="BL815"/>
  <c r="BL814"/>
  <c r="BL813"/>
  <c r="BL812"/>
  <c r="BL811"/>
  <c r="BL810"/>
  <c r="BL809"/>
  <c r="BL808"/>
  <c r="BL807"/>
  <c r="BL806"/>
  <c r="BL805"/>
  <c r="BL804"/>
  <c r="BL803"/>
  <c r="BL802"/>
  <c r="BL801"/>
  <c r="BL800"/>
  <c r="BL799"/>
  <c r="BL798"/>
  <c r="BL797"/>
  <c r="BL796"/>
  <c r="BL795"/>
  <c r="BL794"/>
  <c r="BL793"/>
  <c r="BL792"/>
  <c r="BL791"/>
  <c r="BL790"/>
  <c r="BL789"/>
  <c r="BL788"/>
  <c r="BL787"/>
  <c r="BL786"/>
  <c r="BL785"/>
  <c r="BL784"/>
  <c r="BL783"/>
  <c r="BL782"/>
  <c r="BL781"/>
  <c r="BL780"/>
  <c r="BL779"/>
  <c r="BL778"/>
  <c r="BL777"/>
  <c r="BL776"/>
  <c r="BL775"/>
  <c r="BL774"/>
  <c r="BL773"/>
  <c r="BL772"/>
  <c r="BL771"/>
  <c r="BL770"/>
  <c r="BL769"/>
  <c r="BL768"/>
  <c r="BL767"/>
  <c r="BL766"/>
  <c r="BL765"/>
  <c r="BL764"/>
  <c r="BL763"/>
  <c r="BL762"/>
  <c r="BL761"/>
  <c r="BL760"/>
  <c r="BL759"/>
  <c r="BL758"/>
  <c r="BL757"/>
  <c r="BL756"/>
  <c r="BL755"/>
  <c r="BL754"/>
  <c r="BL753"/>
  <c r="BL752"/>
  <c r="BL751"/>
  <c r="BL750"/>
  <c r="BL749"/>
  <c r="BL748"/>
  <c r="BL747"/>
  <c r="BL746"/>
  <c r="BL745"/>
  <c r="BL744"/>
  <c r="BL743"/>
  <c r="BL742"/>
  <c r="BL741"/>
  <c r="BL740"/>
  <c r="BL739"/>
  <c r="BL738"/>
  <c r="BL737"/>
  <c r="BL736"/>
  <c r="BL735"/>
  <c r="BL734"/>
  <c r="BL733"/>
  <c r="BL732"/>
  <c r="BL731"/>
  <c r="BL730"/>
  <c r="BL729"/>
  <c r="BL728"/>
  <c r="BL727"/>
  <c r="BL726"/>
  <c r="BL725"/>
  <c r="BL724"/>
  <c r="BL723"/>
  <c r="BL722"/>
  <c r="BL721"/>
  <c r="BL720"/>
  <c r="BL719"/>
  <c r="BL718"/>
  <c r="BL717"/>
  <c r="BL716"/>
  <c r="BL715"/>
  <c r="BL714"/>
  <c r="BL713"/>
  <c r="BL712"/>
  <c r="BL711"/>
  <c r="BL710"/>
  <c r="BL709"/>
  <c r="BL708"/>
  <c r="BL707"/>
  <c r="BL706"/>
  <c r="BL705"/>
  <c r="BL704"/>
  <c r="BL703"/>
  <c r="BL702"/>
  <c r="BL701"/>
  <c r="BL700"/>
  <c r="BL699"/>
  <c r="BL698"/>
  <c r="BL697"/>
  <c r="BL696"/>
  <c r="BL695"/>
  <c r="BL694"/>
  <c r="BL693"/>
  <c r="BL692"/>
  <c r="BL691"/>
  <c r="BL690"/>
  <c r="BL689"/>
  <c r="BL688"/>
  <c r="BL687"/>
  <c r="BL686"/>
  <c r="BL685"/>
  <c r="BL684"/>
  <c r="BL683"/>
  <c r="BL682"/>
  <c r="BL681"/>
  <c r="BL680"/>
  <c r="BL679"/>
  <c r="BL678"/>
  <c r="BL677"/>
  <c r="BL676"/>
  <c r="BL675"/>
  <c r="BL674"/>
  <c r="BL673"/>
  <c r="BL672"/>
  <c r="BL671"/>
  <c r="BL670"/>
  <c r="BL669"/>
  <c r="BL668"/>
  <c r="BL667"/>
  <c r="BL666"/>
  <c r="BL665"/>
  <c r="BL664"/>
  <c r="BL663"/>
  <c r="BL662"/>
  <c r="BL661"/>
  <c r="BL660"/>
  <c r="BL659"/>
  <c r="BL658"/>
  <c r="BL657"/>
  <c r="BL656"/>
  <c r="BL655"/>
  <c r="BL654"/>
  <c r="BL653"/>
  <c r="BL652"/>
  <c r="BL651"/>
  <c r="BL650"/>
  <c r="BL649"/>
  <c r="BL648"/>
  <c r="BL647"/>
  <c r="BL646"/>
  <c r="BL645"/>
  <c r="BL644"/>
  <c r="BL643"/>
  <c r="BL642"/>
  <c r="BL641"/>
  <c r="BL640"/>
  <c r="BL639"/>
  <c r="BL638"/>
  <c r="BL637"/>
  <c r="BL636"/>
  <c r="BL635"/>
  <c r="BL634"/>
  <c r="BL633"/>
  <c r="BL632"/>
  <c r="BL631"/>
  <c r="BL630"/>
  <c r="BL629"/>
  <c r="BL628"/>
  <c r="BL627"/>
  <c r="BL626"/>
  <c r="BL625"/>
  <c r="BL624"/>
  <c r="BL623"/>
  <c r="BL622"/>
  <c r="BL621"/>
  <c r="BL620"/>
  <c r="BL619"/>
  <c r="BL618"/>
  <c r="BL617"/>
  <c r="BL616"/>
  <c r="BL615"/>
  <c r="BL614"/>
  <c r="BL613"/>
  <c r="BL612"/>
  <c r="BL611"/>
  <c r="BL610"/>
  <c r="BL609"/>
  <c r="BL608"/>
  <c r="BL607"/>
  <c r="BL606"/>
  <c r="BL605"/>
  <c r="BL604"/>
  <c r="BL603"/>
  <c r="BL602"/>
  <c r="BL601"/>
  <c r="BL600"/>
  <c r="BL599"/>
  <c r="BL598"/>
  <c r="BL597"/>
  <c r="BL596"/>
  <c r="BL595"/>
  <c r="BL594"/>
  <c r="BL593"/>
  <c r="BL592"/>
  <c r="BL591"/>
  <c r="BL590"/>
  <c r="BL589"/>
  <c r="BL588"/>
  <c r="BL587"/>
  <c r="BL586"/>
  <c r="BL585"/>
  <c r="BL584"/>
  <c r="BL583"/>
  <c r="BL582"/>
  <c r="BL581"/>
  <c r="BL580"/>
  <c r="BL579"/>
  <c r="BL578"/>
  <c r="BL577"/>
  <c r="BL576"/>
  <c r="BL575"/>
  <c r="BL574"/>
  <c r="BL573"/>
  <c r="BL572"/>
  <c r="BL571"/>
  <c r="BL570"/>
  <c r="BL569"/>
  <c r="BL568"/>
  <c r="BL567"/>
  <c r="BL566"/>
  <c r="BL565"/>
  <c r="BL564"/>
  <c r="BL563"/>
  <c r="BL562"/>
  <c r="BL561"/>
  <c r="BL560"/>
  <c r="BL559"/>
  <c r="BL558"/>
  <c r="BL557"/>
  <c r="BL556"/>
  <c r="BL555"/>
  <c r="BL554"/>
  <c r="BL553"/>
  <c r="BL552"/>
  <c r="BL551"/>
  <c r="BL550"/>
  <c r="BL549"/>
  <c r="BL548"/>
  <c r="BL547"/>
  <c r="BL546"/>
  <c r="BL545"/>
  <c r="BL544"/>
  <c r="BL543"/>
  <c r="BL542"/>
  <c r="BL541"/>
  <c r="BL540"/>
  <c r="BL539"/>
  <c r="BL538"/>
  <c r="BL537"/>
  <c r="BL536"/>
  <c r="BL535"/>
  <c r="BL534"/>
  <c r="BL533"/>
  <c r="BL532"/>
  <c r="BL531"/>
  <c r="BL530"/>
  <c r="BL529"/>
  <c r="BL528"/>
  <c r="BL527"/>
  <c r="BL526"/>
  <c r="BL525"/>
  <c r="BL524"/>
  <c r="BL523"/>
  <c r="BL522"/>
  <c r="BL521"/>
  <c r="BL520"/>
  <c r="BL519"/>
  <c r="BL518"/>
  <c r="BL517"/>
  <c r="BL516"/>
  <c r="BL515"/>
  <c r="BL514"/>
  <c r="BL513"/>
  <c r="BL512"/>
  <c r="BL511"/>
  <c r="BL510"/>
  <c r="BL509"/>
  <c r="BL508"/>
  <c r="BL507"/>
  <c r="BL506"/>
  <c r="BL505"/>
  <c r="BL504"/>
  <c r="BL503"/>
  <c r="BL502"/>
  <c r="BL501"/>
  <c r="BL500"/>
  <c r="BL499"/>
  <c r="BL498"/>
  <c r="BL497"/>
  <c r="BL496"/>
  <c r="BL495"/>
  <c r="BL494"/>
  <c r="BL493"/>
  <c r="BL492"/>
  <c r="BL491"/>
  <c r="BL490"/>
  <c r="BL489"/>
  <c r="BL488"/>
  <c r="BL487"/>
  <c r="BL486"/>
  <c r="BL485"/>
  <c r="BL484"/>
  <c r="BL483"/>
  <c r="BL482"/>
  <c r="BL481"/>
  <c r="BL480"/>
  <c r="BL479"/>
  <c r="BL478"/>
  <c r="BL477"/>
  <c r="BL476"/>
  <c r="BL475"/>
  <c r="BL474"/>
  <c r="BL473"/>
  <c r="BL472"/>
  <c r="BL471"/>
  <c r="BL470"/>
  <c r="BL469"/>
  <c r="BL468"/>
  <c r="BL467"/>
  <c r="BL466"/>
  <c r="BL465"/>
  <c r="BL464"/>
  <c r="BL463"/>
  <c r="BL462"/>
  <c r="BL461"/>
  <c r="BL460"/>
  <c r="BL459"/>
  <c r="BL458"/>
  <c r="BL457"/>
  <c r="BL456"/>
  <c r="BL455"/>
  <c r="BL454"/>
  <c r="BL453"/>
  <c r="BL452"/>
  <c r="BL451"/>
  <c r="BL450"/>
  <c r="BL449"/>
  <c r="BL448"/>
  <c r="BL447"/>
  <c r="BL446"/>
  <c r="BL445"/>
  <c r="BL444"/>
  <c r="BL443"/>
  <c r="BL442"/>
  <c r="BL441"/>
  <c r="BL440"/>
  <c r="BL439"/>
  <c r="BL438"/>
  <c r="BL437"/>
  <c r="BL436"/>
  <c r="BL435"/>
  <c r="BL434"/>
  <c r="BL433"/>
  <c r="BL432"/>
  <c r="BL431"/>
  <c r="BL430"/>
  <c r="BL429"/>
  <c r="BL428"/>
  <c r="BL427"/>
  <c r="BL426"/>
  <c r="BL425"/>
  <c r="BL424"/>
  <c r="BL423"/>
  <c r="BL422"/>
  <c r="BL421"/>
  <c r="BL420"/>
  <c r="BL419"/>
  <c r="BL418"/>
  <c r="BL417"/>
  <c r="BL416"/>
  <c r="BL415"/>
  <c r="BL414"/>
  <c r="BL413"/>
  <c r="BL412"/>
  <c r="BL411"/>
  <c r="BL410"/>
  <c r="BL409"/>
  <c r="BL408"/>
  <c r="BL407"/>
  <c r="BL406"/>
  <c r="BL405"/>
  <c r="BL404"/>
  <c r="BL403"/>
  <c r="BL402"/>
  <c r="BL401"/>
  <c r="BL400"/>
  <c r="BL399"/>
  <c r="BL398"/>
  <c r="BL397"/>
  <c r="BL396"/>
  <c r="BL395"/>
  <c r="BL394"/>
  <c r="BL393"/>
  <c r="BL392"/>
  <c r="BL391"/>
  <c r="BL390"/>
  <c r="BL389"/>
  <c r="BL388"/>
  <c r="BL387"/>
  <c r="BL386"/>
  <c r="BL385"/>
  <c r="BL384"/>
  <c r="BL383"/>
  <c r="BL382"/>
  <c r="BL381"/>
  <c r="BL380"/>
  <c r="BL379"/>
  <c r="BL378"/>
  <c r="BL377"/>
  <c r="BL376"/>
  <c r="BL375"/>
  <c r="BL374"/>
  <c r="BL373"/>
  <c r="BL372"/>
  <c r="BL371"/>
  <c r="BL370"/>
  <c r="BL369"/>
  <c r="BL368"/>
  <c r="BL367"/>
  <c r="BL366"/>
  <c r="BL365"/>
  <c r="BL364"/>
  <c r="BL363"/>
  <c r="BL362"/>
  <c r="BL361"/>
  <c r="BL360"/>
  <c r="BL359"/>
  <c r="BL358"/>
  <c r="BL357"/>
  <c r="BL356"/>
  <c r="BL355"/>
  <c r="BL354"/>
  <c r="BL353"/>
  <c r="BL352"/>
  <c r="BL351"/>
  <c r="BL350"/>
  <c r="BL349"/>
  <c r="BL348"/>
  <c r="BL347"/>
  <c r="BL346"/>
  <c r="BL345"/>
  <c r="BL344"/>
  <c r="BL343"/>
  <c r="BL342"/>
  <c r="BL341"/>
  <c r="BL340"/>
  <c r="BL339"/>
  <c r="BL338"/>
  <c r="BL337"/>
  <c r="BL336"/>
  <c r="BL335"/>
  <c r="BL334"/>
  <c r="BL333"/>
  <c r="BL332"/>
  <c r="BL331"/>
  <c r="BL330"/>
  <c r="BL329"/>
  <c r="BL328"/>
  <c r="BL327"/>
  <c r="BL326"/>
  <c r="BL325"/>
  <c r="BL324"/>
  <c r="BL323"/>
  <c r="BL322"/>
  <c r="BL321"/>
  <c r="BL320"/>
  <c r="BL319"/>
  <c r="BL318"/>
  <c r="BL317"/>
  <c r="BL316"/>
  <c r="BL315"/>
  <c r="BL314"/>
  <c r="BL313"/>
  <c r="BL312"/>
  <c r="BL311"/>
  <c r="BL310"/>
  <c r="BL309"/>
  <c r="BL308"/>
  <c r="BL307"/>
  <c r="BL306"/>
  <c r="BL305"/>
  <c r="BL304"/>
  <c r="BL303"/>
  <c r="BL302"/>
  <c r="BL301"/>
  <c r="BL300"/>
  <c r="BL299"/>
  <c r="BL298"/>
  <c r="BL297"/>
  <c r="BL296"/>
  <c r="BL295"/>
  <c r="BL294"/>
  <c r="BL293"/>
  <c r="BL292"/>
  <c r="BL291"/>
  <c r="BL290"/>
  <c r="BL289"/>
  <c r="BL288"/>
  <c r="BL287"/>
  <c r="BL286"/>
  <c r="BL285"/>
  <c r="BL284"/>
  <c r="BL283"/>
  <c r="BL282"/>
  <c r="BL281"/>
  <c r="BL280"/>
  <c r="BL279"/>
  <c r="BL278"/>
  <c r="BL277"/>
  <c r="BL276"/>
  <c r="BL275"/>
  <c r="BL274"/>
  <c r="BL273"/>
  <c r="BL272"/>
  <c r="BL271"/>
  <c r="BL270"/>
  <c r="BL269"/>
  <c r="BL268"/>
  <c r="BL267"/>
  <c r="BL266"/>
  <c r="BL265"/>
  <c r="BL264"/>
  <c r="BL263"/>
  <c r="BL262"/>
  <c r="BL261"/>
  <c r="BL260"/>
  <c r="BL259"/>
  <c r="BL258"/>
  <c r="BL257"/>
  <c r="BL256"/>
  <c r="BL255"/>
  <c r="BL254"/>
  <c r="BL253"/>
  <c r="BL252"/>
  <c r="BL251"/>
  <c r="BL250"/>
  <c r="BL249"/>
  <c r="BL248"/>
  <c r="BL247"/>
  <c r="BL246"/>
  <c r="BL245"/>
  <c r="BL244"/>
  <c r="BL243"/>
  <c r="BL242"/>
  <c r="BL241"/>
  <c r="BL240"/>
  <c r="BL239"/>
  <c r="BL238"/>
  <c r="BL237"/>
  <c r="BL236"/>
  <c r="BL235"/>
  <c r="BL234"/>
  <c r="BL233"/>
  <c r="BL232"/>
  <c r="BL231"/>
  <c r="BL230"/>
  <c r="BL229"/>
  <c r="BL228"/>
  <c r="BL227"/>
  <c r="BL226"/>
  <c r="BL225"/>
  <c r="BL224"/>
  <c r="BL223"/>
  <c r="BL222"/>
  <c r="BL221"/>
  <c r="BL220"/>
  <c r="BL219"/>
  <c r="BL218"/>
  <c r="BL217"/>
  <c r="BL216"/>
  <c r="BL215"/>
  <c r="BL214"/>
  <c r="BL213"/>
  <c r="BL212"/>
  <c r="BL211"/>
  <c r="BL210"/>
  <c r="BL209"/>
  <c r="BL208"/>
  <c r="BL207"/>
  <c r="BL206"/>
  <c r="BL205"/>
  <c r="BL204"/>
  <c r="BL203"/>
  <c r="BL202"/>
  <c r="BL201"/>
  <c r="BL200"/>
  <c r="BL199"/>
  <c r="BL198"/>
  <c r="BL197"/>
  <c r="BL196"/>
  <c r="BL195"/>
  <c r="BL194"/>
  <c r="BL193"/>
  <c r="BL192"/>
  <c r="BL191"/>
  <c r="BL190"/>
  <c r="BL189"/>
  <c r="BL188"/>
  <c r="BL187"/>
  <c r="BL186"/>
  <c r="BL185"/>
  <c r="BL184"/>
  <c r="BL183"/>
  <c r="BL182"/>
  <c r="BL181"/>
  <c r="BL180"/>
  <c r="BL179"/>
  <c r="BL178"/>
  <c r="BL177"/>
  <c r="BL176"/>
  <c r="BL175"/>
  <c r="BL174"/>
  <c r="BL173"/>
  <c r="BL172"/>
  <c r="BL171"/>
  <c r="BL170"/>
  <c r="BL169"/>
  <c r="BL168"/>
  <c r="BL167"/>
  <c r="BL166"/>
  <c r="BL165"/>
  <c r="BL164"/>
  <c r="BL163"/>
  <c r="BL162"/>
  <c r="BL161"/>
  <c r="BL160"/>
  <c r="BL159"/>
  <c r="BL158"/>
  <c r="BL157"/>
  <c r="BL156"/>
  <c r="BL155"/>
  <c r="BL154"/>
  <c r="BL153"/>
  <c r="BL152"/>
  <c r="BL151"/>
  <c r="BL150"/>
  <c r="BL149"/>
  <c r="BL148"/>
  <c r="BL147"/>
  <c r="BL146"/>
  <c r="BL145"/>
  <c r="BL144"/>
  <c r="BL143"/>
  <c r="BL142"/>
  <c r="BL141"/>
  <c r="BL140"/>
  <c r="BL139"/>
  <c r="BL138"/>
  <c r="BL137"/>
  <c r="BL136"/>
  <c r="BL135"/>
  <c r="BL134"/>
  <c r="BL133"/>
  <c r="BL132"/>
  <c r="BL131"/>
  <c r="BL130"/>
  <c r="BL129"/>
  <c r="BL128"/>
  <c r="BL127"/>
  <c r="BL126"/>
  <c r="BL125"/>
  <c r="BL124"/>
  <c r="BL123"/>
  <c r="BL122"/>
  <c r="BL121"/>
  <c r="BL120"/>
  <c r="BL119"/>
  <c r="BL118"/>
  <c r="BL117"/>
  <c r="BL116"/>
  <c r="BL115"/>
  <c r="BL114"/>
  <c r="BL113"/>
  <c r="BL112"/>
  <c r="BL111"/>
  <c r="BL110"/>
  <c r="BL109"/>
  <c r="BL108"/>
  <c r="BL107"/>
  <c r="BL106"/>
  <c r="BL105"/>
  <c r="BL104"/>
  <c r="BL103"/>
  <c r="BL102"/>
  <c r="BL101"/>
  <c r="BL100"/>
  <c r="BL99"/>
  <c r="BL98"/>
  <c r="BL97"/>
  <c r="BL96"/>
  <c r="BL95"/>
  <c r="BL94"/>
  <c r="BL93"/>
  <c r="BL92"/>
  <c r="BL91"/>
  <c r="BL90"/>
  <c r="BL89"/>
  <c r="BL88"/>
  <c r="BL87"/>
  <c r="BL86"/>
  <c r="BL85"/>
  <c r="BL84"/>
  <c r="BL83"/>
  <c r="BL82"/>
  <c r="BL81"/>
  <c r="BL80"/>
  <c r="BL79"/>
  <c r="BL78"/>
  <c r="BL77"/>
  <c r="BL76"/>
  <c r="BL75"/>
  <c r="BL74"/>
  <c r="BL73"/>
  <c r="BL72"/>
  <c r="BL71"/>
  <c r="BL70"/>
  <c r="BL69"/>
  <c r="BL68"/>
  <c r="BL67"/>
  <c r="BL66"/>
  <c r="BL65"/>
  <c r="BL64"/>
  <c r="BL63"/>
  <c r="BL62"/>
  <c r="BL61"/>
  <c r="BL60"/>
  <c r="BL59"/>
  <c r="BL58"/>
  <c r="BL57"/>
  <c r="BL56"/>
  <c r="BL55"/>
  <c r="BL54"/>
  <c r="BL53"/>
  <c r="BL52"/>
  <c r="BL51"/>
  <c r="BL50"/>
  <c r="BL49"/>
  <c r="BL48"/>
  <c r="BL47"/>
  <c r="BL46"/>
  <c r="BL45"/>
  <c r="BL44"/>
  <c r="BL43"/>
  <c r="BL42"/>
  <c r="BL41"/>
  <c r="BL40"/>
  <c r="BL39"/>
  <c r="BL38"/>
  <c r="BL37"/>
  <c r="BL36"/>
  <c r="BL35"/>
  <c r="BL34"/>
  <c r="BL33"/>
  <c r="BL32"/>
  <c r="BL31"/>
  <c r="BL30"/>
  <c r="BL29"/>
  <c r="BL28"/>
  <c r="BL27"/>
  <c r="BL26"/>
  <c r="BL25"/>
  <c r="BL24"/>
  <c r="BL23"/>
  <c r="BL22"/>
  <c r="BL21"/>
  <c r="BL20"/>
  <c r="BL19"/>
  <c r="BL18"/>
  <c r="BL17"/>
  <c r="BL16"/>
  <c r="BL15"/>
  <c r="BL14"/>
  <c r="BL13"/>
  <c r="BL12"/>
  <c r="BL11"/>
  <c r="BL10"/>
  <c r="BL9"/>
  <c r="BL8"/>
  <c r="BL7"/>
  <c r="BL6"/>
  <c r="BL5"/>
  <c r="B5" i="7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9"/>
  <c r="B40"/>
  <c r="B41"/>
  <c r="B42"/>
  <c r="B43"/>
  <c r="B44"/>
  <c r="B46"/>
  <c r="B47"/>
  <c r="B48"/>
  <c r="B49"/>
  <c r="B50"/>
  <c r="B51"/>
  <c r="B52"/>
  <c r="B53"/>
  <c r="B54"/>
  <c r="B55"/>
  <c r="B56"/>
  <c r="B57"/>
  <c r="B58"/>
  <c r="B59"/>
  <c r="B60"/>
  <c r="B61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J523" i="1"/>
  <c r="BJ183"/>
  <c r="BJ156"/>
  <c r="BJ124"/>
  <c r="BJ101"/>
  <c r="BJ92"/>
  <c r="BJ85"/>
  <c r="BJ79"/>
  <c r="BJ74"/>
  <c r="BJ68"/>
  <c r="BJ59"/>
  <c r="BJ53"/>
  <c r="BJ48"/>
  <c r="BJ43"/>
  <c r="BJ40"/>
  <c r="BJ34"/>
  <c r="BJ30"/>
  <c r="BJ28"/>
  <c r="BE268"/>
  <c r="BE210"/>
  <c r="BE169"/>
  <c r="BE148"/>
  <c r="BE132"/>
  <c r="BE121"/>
  <c r="BE112"/>
  <c r="BE100"/>
  <c r="BE89"/>
  <c r="BE84"/>
  <c r="BE80"/>
  <c r="BE74"/>
  <c r="BE68"/>
  <c r="BE59"/>
  <c r="BE53"/>
  <c r="BE48"/>
  <c r="BE43"/>
  <c r="BE40"/>
  <c r="BE34"/>
  <c r="BE30"/>
  <c r="BE28"/>
  <c r="AZ321"/>
  <c r="AZ223"/>
  <c r="AZ183"/>
  <c r="AZ161"/>
  <c r="AZ143"/>
  <c r="AZ131"/>
  <c r="AZ119"/>
  <c r="AZ111"/>
  <c r="AZ99"/>
  <c r="AZ81"/>
  <c r="AZ75"/>
  <c r="AZ69"/>
  <c r="AZ60"/>
  <c r="AZ54"/>
  <c r="AZ49"/>
  <c r="AZ44"/>
  <c r="AZ42"/>
  <c r="AZ38"/>
  <c r="AZ36"/>
  <c r="AZ29"/>
  <c r="AU304"/>
  <c r="AU198"/>
  <c r="AU181"/>
  <c r="AU172"/>
  <c r="AU161"/>
  <c r="AU149"/>
  <c r="AU140"/>
  <c r="AU129"/>
  <c r="AU117"/>
  <c r="AU108"/>
  <c r="AU97"/>
  <c r="AU85"/>
  <c r="AU81"/>
  <c r="AU75"/>
  <c r="AU69"/>
  <c r="AU62"/>
  <c r="AU58"/>
  <c r="AU54"/>
  <c r="AU50"/>
  <c r="AU46"/>
  <c r="AU42"/>
  <c r="AU38"/>
  <c r="AU36"/>
  <c r="AU34"/>
  <c r="AU30"/>
  <c r="AU28"/>
  <c r="BG2185"/>
  <c r="BG2184"/>
  <c r="BG2183"/>
  <c r="BG2182"/>
  <c r="BG2181"/>
  <c r="BG2180"/>
  <c r="BG2179"/>
  <c r="BG2178"/>
  <c r="BG2177"/>
  <c r="BG2176"/>
  <c r="BG2175"/>
  <c r="BG2174"/>
  <c r="BG2173"/>
  <c r="BG2172"/>
  <c r="BG2171"/>
  <c r="BG2170"/>
  <c r="BG2169"/>
  <c r="BG2168"/>
  <c r="BG2167"/>
  <c r="BG2166"/>
  <c r="BG2165"/>
  <c r="BG2164"/>
  <c r="BG2163"/>
  <c r="BG2162"/>
  <c r="BG2161"/>
  <c r="BG2160"/>
  <c r="BG2159"/>
  <c r="BG2158"/>
  <c r="BG2157"/>
  <c r="BG2156"/>
  <c r="BG2155"/>
  <c r="BG2154"/>
  <c r="BG2153"/>
  <c r="BG2152"/>
  <c r="BG2151"/>
  <c r="BG2150"/>
  <c r="BG2149"/>
  <c r="BG2148"/>
  <c r="BG2147"/>
  <c r="BG2146"/>
  <c r="BG2145"/>
  <c r="BG2144"/>
  <c r="BG2143"/>
  <c r="BG2142"/>
  <c r="BG2141"/>
  <c r="BG2140"/>
  <c r="BG2139"/>
  <c r="BG2138"/>
  <c r="BG2137"/>
  <c r="BG2136"/>
  <c r="BG2135"/>
  <c r="BG2134"/>
  <c r="BG2133"/>
  <c r="BG2132"/>
  <c r="BG2131"/>
  <c r="BG2130"/>
  <c r="BG2129"/>
  <c r="BG2128"/>
  <c r="BG2127"/>
  <c r="BG2126"/>
  <c r="BG2125"/>
  <c r="BG2124"/>
  <c r="BG2123"/>
  <c r="BG2122"/>
  <c r="BG2121"/>
  <c r="BG2120"/>
  <c r="BG2119"/>
  <c r="BG2118"/>
  <c r="BG2117"/>
  <c r="BG2116"/>
  <c r="BG2115"/>
  <c r="BG2114"/>
  <c r="BG2113"/>
  <c r="BG2112"/>
  <c r="BG2111"/>
  <c r="BG2110"/>
  <c r="BG2109"/>
  <c r="BG2108"/>
  <c r="BG2107"/>
  <c r="BG2106"/>
  <c r="BG2105"/>
  <c r="BG2104"/>
  <c r="BG2103"/>
  <c r="BG2102"/>
  <c r="BG2101"/>
  <c r="BG2100"/>
  <c r="BG2099"/>
  <c r="BG2098"/>
  <c r="BG2097"/>
  <c r="BG2096"/>
  <c r="BG2095"/>
  <c r="BG2094"/>
  <c r="BG2093"/>
  <c r="BG2092"/>
  <c r="BG2091"/>
  <c r="BG2090"/>
  <c r="BG2089"/>
  <c r="BG2088"/>
  <c r="BG2087"/>
  <c r="BG2086"/>
  <c r="BG2085"/>
  <c r="BG2084"/>
  <c r="BG2083"/>
  <c r="BG2082"/>
  <c r="BG2081"/>
  <c r="BG2080"/>
  <c r="BG2079"/>
  <c r="BG2078"/>
  <c r="BG2077"/>
  <c r="BG2076"/>
  <c r="BG2075"/>
  <c r="BG2074"/>
  <c r="BG2073"/>
  <c r="BG2072"/>
  <c r="BG2071"/>
  <c r="BG2070"/>
  <c r="BG2069"/>
  <c r="BG2068"/>
  <c r="BG2067"/>
  <c r="BG2066"/>
  <c r="BG2065"/>
  <c r="BG2064"/>
  <c r="BG2063"/>
  <c r="BG2062"/>
  <c r="BG2061"/>
  <c r="BG2060"/>
  <c r="BG2059"/>
  <c r="BG2058"/>
  <c r="BG2057"/>
  <c r="BG2056"/>
  <c r="BG2055"/>
  <c r="BG2054"/>
  <c r="BG2053"/>
  <c r="BG2052"/>
  <c r="BG2051"/>
  <c r="BG2050"/>
  <c r="BG2049"/>
  <c r="BG2048"/>
  <c r="BG2047"/>
  <c r="BG2046"/>
  <c r="BG2045"/>
  <c r="BG2044"/>
  <c r="BG2043"/>
  <c r="BG2042"/>
  <c r="BG2041"/>
  <c r="BG2040"/>
  <c r="BG2039"/>
  <c r="BG2038"/>
  <c r="BG2037"/>
  <c r="BG2036"/>
  <c r="BG2035"/>
  <c r="BG2034"/>
  <c r="BG2033"/>
  <c r="BG2032"/>
  <c r="BG2031"/>
  <c r="BG2030"/>
  <c r="BG2029"/>
  <c r="BG2028"/>
  <c r="BG2027"/>
  <c r="BG2026"/>
  <c r="BG2025"/>
  <c r="BG2024"/>
  <c r="BG2023"/>
  <c r="BG2022"/>
  <c r="BG2021"/>
  <c r="BG2020"/>
  <c r="BG2019"/>
  <c r="BG2018"/>
  <c r="BG2017"/>
  <c r="BG2016"/>
  <c r="BG2015"/>
  <c r="BG2014"/>
  <c r="BG2013"/>
  <c r="BG2012"/>
  <c r="BG2011"/>
  <c r="BG2010"/>
  <c r="BG2009"/>
  <c r="BG2008"/>
  <c r="BG2007"/>
  <c r="BG2006"/>
  <c r="BG2005"/>
  <c r="BG2004"/>
  <c r="BG2003"/>
  <c r="BG2002"/>
  <c r="BG2001"/>
  <c r="BG2000"/>
  <c r="BG1999"/>
  <c r="BG1998"/>
  <c r="BG1997"/>
  <c r="BG1996"/>
  <c r="BG1995"/>
  <c r="BG1994"/>
  <c r="BG1993"/>
  <c r="BG1992"/>
  <c r="BG1991"/>
  <c r="BG1990"/>
  <c r="BG1989"/>
  <c r="BG1988"/>
  <c r="BG1987"/>
  <c r="BG1986"/>
  <c r="BG1985"/>
  <c r="BG1984"/>
  <c r="BG1983"/>
  <c r="BG1982"/>
  <c r="BG1981"/>
  <c r="BG1980"/>
  <c r="BG1979"/>
  <c r="BG1978"/>
  <c r="BG1977"/>
  <c r="BG1976"/>
  <c r="BG1975"/>
  <c r="BG1974"/>
  <c r="BG1973"/>
  <c r="BG1972"/>
  <c r="BG1971"/>
  <c r="BG1970"/>
  <c r="BG1969"/>
  <c r="BG1968"/>
  <c r="BG1967"/>
  <c r="BG1966"/>
  <c r="BG1965"/>
  <c r="BG1964"/>
  <c r="BG1963"/>
  <c r="BG1962"/>
  <c r="BG1961"/>
  <c r="BG1960"/>
  <c r="BG1959"/>
  <c r="BG1958"/>
  <c r="BG1957"/>
  <c r="BG1956"/>
  <c r="BG1955"/>
  <c r="BG1954"/>
  <c r="BG1953"/>
  <c r="BG1952"/>
  <c r="BG1951"/>
  <c r="BG1950"/>
  <c r="BG1949"/>
  <c r="BG1948"/>
  <c r="BG1947"/>
  <c r="BG1946"/>
  <c r="BG1945"/>
  <c r="BG1944"/>
  <c r="BG1943"/>
  <c r="BG1942"/>
  <c r="BG1941"/>
  <c r="BG1940"/>
  <c r="BG1939"/>
  <c r="BG1938"/>
  <c r="BG1937"/>
  <c r="BG1936"/>
  <c r="BG1935"/>
  <c r="BG1934"/>
  <c r="BG1933"/>
  <c r="BG1932"/>
  <c r="BG1931"/>
  <c r="BG1930"/>
  <c r="BG1929"/>
  <c r="BG1928"/>
  <c r="BG1927"/>
  <c r="BG1926"/>
  <c r="BG1925"/>
  <c r="BG1924"/>
  <c r="BG1923"/>
  <c r="BG1922"/>
  <c r="BG1921"/>
  <c r="BG1920"/>
  <c r="BG1919"/>
  <c r="BG1918"/>
  <c r="BG1917"/>
  <c r="BG1916"/>
  <c r="BG1915"/>
  <c r="BG1914"/>
  <c r="BG1913"/>
  <c r="BG1912"/>
  <c r="BG1911"/>
  <c r="BG1910"/>
  <c r="BG1909"/>
  <c r="BG1908"/>
  <c r="BG1907"/>
  <c r="BG1906"/>
  <c r="BG1905"/>
  <c r="BG1904"/>
  <c r="BG1903"/>
  <c r="BG1902"/>
  <c r="BG1901"/>
  <c r="BG1900"/>
  <c r="BG1899"/>
  <c r="BG1898"/>
  <c r="BG1897"/>
  <c r="BG1896"/>
  <c r="BG1895"/>
  <c r="BG1894"/>
  <c r="BG1893"/>
  <c r="BG1892"/>
  <c r="BG1891"/>
  <c r="BG1890"/>
  <c r="BG1889"/>
  <c r="BG1888"/>
  <c r="BG1887"/>
  <c r="BG1886"/>
  <c r="BG1885"/>
  <c r="BG1884"/>
  <c r="BG1883"/>
  <c r="BG1882"/>
  <c r="BG1881"/>
  <c r="BG1880"/>
  <c r="BG1879"/>
  <c r="BG1878"/>
  <c r="BG1877"/>
  <c r="BG1876"/>
  <c r="BG1875"/>
  <c r="BG1874"/>
  <c r="BG1873"/>
  <c r="BG1872"/>
  <c r="BG1871"/>
  <c r="BG1870"/>
  <c r="BG1869"/>
  <c r="BG1868"/>
  <c r="BG1867"/>
  <c r="BG1866"/>
  <c r="BG1865"/>
  <c r="BG1864"/>
  <c r="BG1863"/>
  <c r="BG1862"/>
  <c r="BG1861"/>
  <c r="BG1860"/>
  <c r="BG1859"/>
  <c r="BG1858"/>
  <c r="BG1857"/>
  <c r="BG1856"/>
  <c r="BG1855"/>
  <c r="BG1854"/>
  <c r="BG1853"/>
  <c r="BG1852"/>
  <c r="BG1851"/>
  <c r="BG1850"/>
  <c r="BG1849"/>
  <c r="BG1848"/>
  <c r="BG1847"/>
  <c r="BG1846"/>
  <c r="BG1845"/>
  <c r="BG1844"/>
  <c r="BG1843"/>
  <c r="BG1842"/>
  <c r="BG1841"/>
  <c r="BG1840"/>
  <c r="BG1839"/>
  <c r="BG1838"/>
  <c r="BG1837"/>
  <c r="BG1836"/>
  <c r="BG1835"/>
  <c r="BG1834"/>
  <c r="BG1833"/>
  <c r="BG1832"/>
  <c r="BG1831"/>
  <c r="BG1830"/>
  <c r="BG1829"/>
  <c r="BG1828"/>
  <c r="BG1827"/>
  <c r="BG1826"/>
  <c r="BG1825"/>
  <c r="BG1824"/>
  <c r="BG1823"/>
  <c r="BG1822"/>
  <c r="BG1821"/>
  <c r="BG1820"/>
  <c r="BG1819"/>
  <c r="BG1818"/>
  <c r="BG1817"/>
  <c r="BG1816"/>
  <c r="BG1815"/>
  <c r="BG1814"/>
  <c r="BG1813"/>
  <c r="BG1812"/>
  <c r="BG1811"/>
  <c r="BG1810"/>
  <c r="BG1809"/>
  <c r="BG1808"/>
  <c r="BG1807"/>
  <c r="BG1806"/>
  <c r="BG1805"/>
  <c r="BG1804"/>
  <c r="BG1803"/>
  <c r="BG1802"/>
  <c r="BG1801"/>
  <c r="BG1800"/>
  <c r="BG1799"/>
  <c r="BG1798"/>
  <c r="BG1797"/>
  <c r="BG1796"/>
  <c r="BG1795"/>
  <c r="BG1794"/>
  <c r="BG1793"/>
  <c r="BG1792"/>
  <c r="BG1791"/>
  <c r="BG1790"/>
  <c r="BG1789"/>
  <c r="BG1788"/>
  <c r="BG1787"/>
  <c r="BG1786"/>
  <c r="BG1785"/>
  <c r="BG1784"/>
  <c r="BG1783"/>
  <c r="BG1782"/>
  <c r="BG1781"/>
  <c r="BG1780"/>
  <c r="BG1779"/>
  <c r="BG1778"/>
  <c r="BG1777"/>
  <c r="BG1776"/>
  <c r="BG1775"/>
  <c r="BG1774"/>
  <c r="BG1773"/>
  <c r="BG1772"/>
  <c r="BG1771"/>
  <c r="BG1770"/>
  <c r="BG1769"/>
  <c r="BG1768"/>
  <c r="BG1767"/>
  <c r="BG1766"/>
  <c r="BG1765"/>
  <c r="BG1764"/>
  <c r="BG1763"/>
  <c r="BG1762"/>
  <c r="BG1761"/>
  <c r="BG1760"/>
  <c r="BG1759"/>
  <c r="BG1758"/>
  <c r="BG1757"/>
  <c r="BG1756"/>
  <c r="BG1755"/>
  <c r="BG1754"/>
  <c r="BG1753"/>
  <c r="BG1752"/>
  <c r="BG1751"/>
  <c r="BG1750"/>
  <c r="BG1749"/>
  <c r="BG1748"/>
  <c r="BG1747"/>
  <c r="BG1746"/>
  <c r="BG1745"/>
  <c r="BG1744"/>
  <c r="BG1743"/>
  <c r="BG1742"/>
  <c r="BG1741"/>
  <c r="BG1740"/>
  <c r="BG1739"/>
  <c r="BG1738"/>
  <c r="BG1737"/>
  <c r="BG1736"/>
  <c r="BG1735"/>
  <c r="BG1734"/>
  <c r="BG1733"/>
  <c r="BG1732"/>
  <c r="BG1731"/>
  <c r="BG1730"/>
  <c r="BG1729"/>
  <c r="BG1728"/>
  <c r="BG1727"/>
  <c r="BG1726"/>
  <c r="BG1725"/>
  <c r="BG1724"/>
  <c r="BG1723"/>
  <c r="BG1722"/>
  <c r="BG1721"/>
  <c r="BG1720"/>
  <c r="BG1719"/>
  <c r="BG1718"/>
  <c r="BG1717"/>
  <c r="BG1716"/>
  <c r="BG1715"/>
  <c r="BG1714"/>
  <c r="BG1713"/>
  <c r="BG1712"/>
  <c r="BG1711"/>
  <c r="BG1710"/>
  <c r="BG1709"/>
  <c r="BG1708"/>
  <c r="BG1707"/>
  <c r="BG1706"/>
  <c r="BG1705"/>
  <c r="BG1704"/>
  <c r="BG1703"/>
  <c r="BG1702"/>
  <c r="BG1701"/>
  <c r="BG1700"/>
  <c r="BG1699"/>
  <c r="BG1698"/>
  <c r="BG1697"/>
  <c r="BG1696"/>
  <c r="BG1695"/>
  <c r="BG1694"/>
  <c r="BG1693"/>
  <c r="BG1692"/>
  <c r="BG1691"/>
  <c r="BG1690"/>
  <c r="BG1689"/>
  <c r="BG1688"/>
  <c r="BG1687"/>
  <c r="BG1686"/>
  <c r="BG1685"/>
  <c r="BG1684"/>
  <c r="BG1683"/>
  <c r="BG1682"/>
  <c r="BG1681"/>
  <c r="BG1680"/>
  <c r="BG1679"/>
  <c r="BG1678"/>
  <c r="BG1677"/>
  <c r="BG1676"/>
  <c r="BG1675"/>
  <c r="BG1674"/>
  <c r="BG1673"/>
  <c r="BG1672"/>
  <c r="BG1671"/>
  <c r="BG1670"/>
  <c r="BG1669"/>
  <c r="BG1668"/>
  <c r="BG1667"/>
  <c r="BG1666"/>
  <c r="BG1665"/>
  <c r="BG1664"/>
  <c r="BG1663"/>
  <c r="BG1662"/>
  <c r="BG1661"/>
  <c r="BG1660"/>
  <c r="BG1659"/>
  <c r="BG1658"/>
  <c r="BG1657"/>
  <c r="BG1656"/>
  <c r="BG1655"/>
  <c r="BG1654"/>
  <c r="BG1653"/>
  <c r="BG1652"/>
  <c r="BG1651"/>
  <c r="BG1650"/>
  <c r="BG1649"/>
  <c r="BG1648"/>
  <c r="BG1647"/>
  <c r="BG1646"/>
  <c r="BG1645"/>
  <c r="BG1644"/>
  <c r="BG1643"/>
  <c r="BG1642"/>
  <c r="BG1641"/>
  <c r="BG1640"/>
  <c r="BG1639"/>
  <c r="BG1638"/>
  <c r="BG1637"/>
  <c r="BG1636"/>
  <c r="BG1635"/>
  <c r="BG1634"/>
  <c r="BG1633"/>
  <c r="BG1632"/>
  <c r="BG1631"/>
  <c r="BG1630"/>
  <c r="BG1629"/>
  <c r="BG1628"/>
  <c r="BG1627"/>
  <c r="BG1626"/>
  <c r="BG1625"/>
  <c r="BG1624"/>
  <c r="BG1623"/>
  <c r="BG1622"/>
  <c r="BG1621"/>
  <c r="BG1620"/>
  <c r="BG1619"/>
  <c r="BG1618"/>
  <c r="BG1617"/>
  <c r="BG1616"/>
  <c r="BG1615"/>
  <c r="BG1614"/>
  <c r="BG1613"/>
  <c r="BG1612"/>
  <c r="BG1611"/>
  <c r="BG1610"/>
  <c r="BG1609"/>
  <c r="BG1608"/>
  <c r="BG1607"/>
  <c r="BG1606"/>
  <c r="BG1605"/>
  <c r="BG1604"/>
  <c r="BG1603"/>
  <c r="BG1602"/>
  <c r="BG1601"/>
  <c r="BG1600"/>
  <c r="BG1599"/>
  <c r="BG1598"/>
  <c r="BG1597"/>
  <c r="BG1596"/>
  <c r="BG1595"/>
  <c r="BG1594"/>
  <c r="BG1593"/>
  <c r="BG1592"/>
  <c r="BG1591"/>
  <c r="BG1590"/>
  <c r="BG1589"/>
  <c r="BG1588"/>
  <c r="BG1587"/>
  <c r="BG1586"/>
  <c r="BG1585"/>
  <c r="BG1584"/>
  <c r="BG1583"/>
  <c r="BG1582"/>
  <c r="BG1581"/>
  <c r="BG1580"/>
  <c r="BG1579"/>
  <c r="BG1578"/>
  <c r="BG1577"/>
  <c r="BG1576"/>
  <c r="BG1575"/>
  <c r="BG1574"/>
  <c r="BG1573"/>
  <c r="BG1572"/>
  <c r="BG1571"/>
  <c r="BG1570"/>
  <c r="BG1569"/>
  <c r="BG1568"/>
  <c r="BG1567"/>
  <c r="BG1566"/>
  <c r="BG1565"/>
  <c r="BG1564"/>
  <c r="BG1563"/>
  <c r="BG1562"/>
  <c r="BG1561"/>
  <c r="BG1560"/>
  <c r="BG1559"/>
  <c r="BG1558"/>
  <c r="BG1557"/>
  <c r="BG1556"/>
  <c r="BG1555"/>
  <c r="BG1554"/>
  <c r="BG1553"/>
  <c r="BG1552"/>
  <c r="BG1551"/>
  <c r="BG1550"/>
  <c r="BG1549"/>
  <c r="BG1548"/>
  <c r="BG1547"/>
  <c r="BG1546"/>
  <c r="BG1545"/>
  <c r="BG1544"/>
  <c r="BG1543"/>
  <c r="BG1542"/>
  <c r="BG1541"/>
  <c r="BG1540"/>
  <c r="BG1539"/>
  <c r="BG1538"/>
  <c r="BG1537"/>
  <c r="BG1536"/>
  <c r="BG1535"/>
  <c r="BG1534"/>
  <c r="BG1533"/>
  <c r="BG1532"/>
  <c r="BG1531"/>
  <c r="BG1530"/>
  <c r="BG1529"/>
  <c r="BG1528"/>
  <c r="BG1527"/>
  <c r="BG1526"/>
  <c r="BG1525"/>
  <c r="BG1524"/>
  <c r="BG1523"/>
  <c r="BG1522"/>
  <c r="BG1521"/>
  <c r="BG1520"/>
  <c r="BG1519"/>
  <c r="BG1518"/>
  <c r="BG1517"/>
  <c r="BG1516"/>
  <c r="BG1515"/>
  <c r="BG1514"/>
  <c r="BG1513"/>
  <c r="BG1512"/>
  <c r="BG1511"/>
  <c r="BG1510"/>
  <c r="BG1509"/>
  <c r="BG1508"/>
  <c r="BG1507"/>
  <c r="BG1506"/>
  <c r="BG1505"/>
  <c r="BG1504"/>
  <c r="BG1503"/>
  <c r="BG1502"/>
  <c r="BG1501"/>
  <c r="BG1500"/>
  <c r="BG1499"/>
  <c r="BG1498"/>
  <c r="BG1497"/>
  <c r="BG1496"/>
  <c r="BG1495"/>
  <c r="BG1494"/>
  <c r="BG1493"/>
  <c r="BG1492"/>
  <c r="BG1491"/>
  <c r="BG1490"/>
  <c r="BG1489"/>
  <c r="BG1488"/>
  <c r="BG1487"/>
  <c r="BG1486"/>
  <c r="BG1485"/>
  <c r="BG1484"/>
  <c r="BG1483"/>
  <c r="BG1482"/>
  <c r="BG1481"/>
  <c r="BG1480"/>
  <c r="BG1479"/>
  <c r="BG1478"/>
  <c r="BG1477"/>
  <c r="BG1476"/>
  <c r="BG1475"/>
  <c r="BG1474"/>
  <c r="BG1473"/>
  <c r="BG1472"/>
  <c r="BG1471"/>
  <c r="BG1470"/>
  <c r="BG1469"/>
  <c r="BG1468"/>
  <c r="BG1467"/>
  <c r="BG1466"/>
  <c r="BG1465"/>
  <c r="BG1464"/>
  <c r="BG1463"/>
  <c r="BG1462"/>
  <c r="BG1461"/>
  <c r="BG1460"/>
  <c r="BG1459"/>
  <c r="BG1458"/>
  <c r="BG1457"/>
  <c r="BG1456"/>
  <c r="BG1455"/>
  <c r="BG1454"/>
  <c r="BG1453"/>
  <c r="BG1452"/>
  <c r="BG1451"/>
  <c r="BG1450"/>
  <c r="BG1449"/>
  <c r="BG1448"/>
  <c r="BG1447"/>
  <c r="BG1446"/>
  <c r="BG1445"/>
  <c r="BG1444"/>
  <c r="BG1443"/>
  <c r="BG1442"/>
  <c r="BG1441"/>
  <c r="BG1440"/>
  <c r="BG1439"/>
  <c r="BG1438"/>
  <c r="BG1437"/>
  <c r="BG1436"/>
  <c r="BG1435"/>
  <c r="BG1434"/>
  <c r="BG1433"/>
  <c r="BG1432"/>
  <c r="BG1431"/>
  <c r="BG1430"/>
  <c r="BG1429"/>
  <c r="BG1428"/>
  <c r="BG1427"/>
  <c r="BG1426"/>
  <c r="BG1425"/>
  <c r="BG1424"/>
  <c r="BG1423"/>
  <c r="BG1422"/>
  <c r="BG1421"/>
  <c r="BG1420"/>
  <c r="BG1419"/>
  <c r="BG1418"/>
  <c r="BG1417"/>
  <c r="BG1416"/>
  <c r="BG1415"/>
  <c r="BG1414"/>
  <c r="BG1413"/>
  <c r="BG1412"/>
  <c r="BG1411"/>
  <c r="BG1410"/>
  <c r="BG1409"/>
  <c r="BG1408"/>
  <c r="BG1407"/>
  <c r="BG1406"/>
  <c r="BG1405"/>
  <c r="BG1404"/>
  <c r="BG1403"/>
  <c r="BG1402"/>
  <c r="BG1401"/>
  <c r="BG1400"/>
  <c r="BG1399"/>
  <c r="BG1398"/>
  <c r="BG1397"/>
  <c r="BG1396"/>
  <c r="BG1395"/>
  <c r="BG1394"/>
  <c r="BG1393"/>
  <c r="BG1392"/>
  <c r="BG1391"/>
  <c r="BG1390"/>
  <c r="BG1389"/>
  <c r="BG1388"/>
  <c r="BG1387"/>
  <c r="BG1386"/>
  <c r="BG1385"/>
  <c r="BG1384"/>
  <c r="BG1383"/>
  <c r="BG1382"/>
  <c r="BG1381"/>
  <c r="BG1380"/>
  <c r="BG1379"/>
  <c r="BG1378"/>
  <c r="BG1377"/>
  <c r="BG1376"/>
  <c r="BG1375"/>
  <c r="BG1374"/>
  <c r="BG1373"/>
  <c r="BG1372"/>
  <c r="BG1371"/>
  <c r="BG1370"/>
  <c r="BG1369"/>
  <c r="BG1368"/>
  <c r="BG1367"/>
  <c r="BG1366"/>
  <c r="BG1365"/>
  <c r="BG1364"/>
  <c r="BG1363"/>
  <c r="BG1362"/>
  <c r="BG1361"/>
  <c r="BG1360"/>
  <c r="BG1359"/>
  <c r="BG1358"/>
  <c r="BG1357"/>
  <c r="BG1356"/>
  <c r="BG1355"/>
  <c r="BG1354"/>
  <c r="BG1353"/>
  <c r="BG1352"/>
  <c r="BG1351"/>
  <c r="BG1350"/>
  <c r="BG1349"/>
  <c r="BG1348"/>
  <c r="BG1347"/>
  <c r="BG1346"/>
  <c r="BG1345"/>
  <c r="BG1344"/>
  <c r="BG1343"/>
  <c r="BG1342"/>
  <c r="BG1341"/>
  <c r="BG1340"/>
  <c r="BG1339"/>
  <c r="BG1338"/>
  <c r="BG1337"/>
  <c r="BG1336"/>
  <c r="BG1335"/>
  <c r="BG1334"/>
  <c r="BG1333"/>
  <c r="BG1332"/>
  <c r="BG1331"/>
  <c r="BG1330"/>
  <c r="BG1329"/>
  <c r="BG1328"/>
  <c r="BG1327"/>
  <c r="BG1326"/>
  <c r="BG1325"/>
  <c r="BG1324"/>
  <c r="BG1323"/>
  <c r="BG1322"/>
  <c r="BG1321"/>
  <c r="BG1320"/>
  <c r="BG1319"/>
  <c r="BG1318"/>
  <c r="BG1317"/>
  <c r="BG1316"/>
  <c r="BG1315"/>
  <c r="BG1314"/>
  <c r="BG1313"/>
  <c r="BG1312"/>
  <c r="BG1311"/>
  <c r="BG1310"/>
  <c r="BG1309"/>
  <c r="BG1308"/>
  <c r="BG1307"/>
  <c r="BG1306"/>
  <c r="BG1305"/>
  <c r="BG1304"/>
  <c r="BG1303"/>
  <c r="BG1302"/>
  <c r="BG1301"/>
  <c r="BG1300"/>
  <c r="BG1299"/>
  <c r="BG1298"/>
  <c r="BG1297"/>
  <c r="BG1296"/>
  <c r="BG1295"/>
  <c r="BG1294"/>
  <c r="BG1293"/>
  <c r="BG1292"/>
  <c r="BG1291"/>
  <c r="BG1290"/>
  <c r="BG1289"/>
  <c r="BG1288"/>
  <c r="BG1287"/>
  <c r="BG1286"/>
  <c r="BG1285"/>
  <c r="BG1284"/>
  <c r="BG1283"/>
  <c r="BG1282"/>
  <c r="BG1281"/>
  <c r="BG1280"/>
  <c r="BG1279"/>
  <c r="BG1278"/>
  <c r="BG1277"/>
  <c r="BG1276"/>
  <c r="BG1275"/>
  <c r="BG1274"/>
  <c r="BG1273"/>
  <c r="BG1272"/>
  <c r="BG1271"/>
  <c r="BG1270"/>
  <c r="BG1269"/>
  <c r="BG1268"/>
  <c r="BG1267"/>
  <c r="BG1266"/>
  <c r="BG1265"/>
  <c r="BG1264"/>
  <c r="BG1263"/>
  <c r="BG1262"/>
  <c r="BG1261"/>
  <c r="BG1260"/>
  <c r="BG1259"/>
  <c r="BG1258"/>
  <c r="BG1257"/>
  <c r="BG1256"/>
  <c r="BG1255"/>
  <c r="BG1254"/>
  <c r="BG1253"/>
  <c r="BG1252"/>
  <c r="BG1251"/>
  <c r="BG1250"/>
  <c r="BG1249"/>
  <c r="BG1248"/>
  <c r="BG1247"/>
  <c r="BG1246"/>
  <c r="BG1245"/>
  <c r="BG1244"/>
  <c r="BG1243"/>
  <c r="BG1242"/>
  <c r="BG1241"/>
  <c r="BG1240"/>
  <c r="BG1239"/>
  <c r="BG1238"/>
  <c r="BG1237"/>
  <c r="BG1236"/>
  <c r="BG1235"/>
  <c r="BG1234"/>
  <c r="BG1233"/>
  <c r="BG1232"/>
  <c r="BG1231"/>
  <c r="BG1230"/>
  <c r="BG1229"/>
  <c r="BG1228"/>
  <c r="BG1227"/>
  <c r="BG1226"/>
  <c r="BG1225"/>
  <c r="BG1224"/>
  <c r="BG1223"/>
  <c r="BG1222"/>
  <c r="BG1221"/>
  <c r="BG1220"/>
  <c r="BG1219"/>
  <c r="BG1218"/>
  <c r="BG1217"/>
  <c r="BG1216"/>
  <c r="BG1215"/>
  <c r="BG1214"/>
  <c r="BG1213"/>
  <c r="BG1212"/>
  <c r="BG1211"/>
  <c r="BG1210"/>
  <c r="BG1209"/>
  <c r="BG1208"/>
  <c r="BG1207"/>
  <c r="BG1206"/>
  <c r="BG1205"/>
  <c r="BG1204"/>
  <c r="BG1203"/>
  <c r="BG1202"/>
  <c r="BG1201"/>
  <c r="BG1200"/>
  <c r="BG1199"/>
  <c r="BG1198"/>
  <c r="BG1197"/>
  <c r="BG1196"/>
  <c r="BG1195"/>
  <c r="BG1194"/>
  <c r="BG1193"/>
  <c r="BG1192"/>
  <c r="BG1191"/>
  <c r="BG1190"/>
  <c r="BG1189"/>
  <c r="BG1188"/>
  <c r="BG1187"/>
  <c r="BG1186"/>
  <c r="BG1185"/>
  <c r="BG1184"/>
  <c r="BG1183"/>
  <c r="BG1182"/>
  <c r="BG1181"/>
  <c r="BG1180"/>
  <c r="BG1179"/>
  <c r="BG1178"/>
  <c r="BG1177"/>
  <c r="BG1176"/>
  <c r="BG1175"/>
  <c r="BG1174"/>
  <c r="BG1173"/>
  <c r="BG1172"/>
  <c r="BG1171"/>
  <c r="BG1170"/>
  <c r="BG1169"/>
  <c r="BG1168"/>
  <c r="BG1167"/>
  <c r="BG1166"/>
  <c r="BG1165"/>
  <c r="BG1164"/>
  <c r="BG1163"/>
  <c r="BG1162"/>
  <c r="BG1161"/>
  <c r="BG1160"/>
  <c r="BG1159"/>
  <c r="BG1158"/>
  <c r="BG1157"/>
  <c r="BG1156"/>
  <c r="BG1155"/>
  <c r="BG1154"/>
  <c r="BG1153"/>
  <c r="BG1152"/>
  <c r="BG1151"/>
  <c r="BG1150"/>
  <c r="BG1149"/>
  <c r="BG1148"/>
  <c r="BG1147"/>
  <c r="BG1146"/>
  <c r="BG1145"/>
  <c r="BG1144"/>
  <c r="BG1143"/>
  <c r="BG1142"/>
  <c r="BG1141"/>
  <c r="BG1140"/>
  <c r="BG1139"/>
  <c r="BG1138"/>
  <c r="BG1137"/>
  <c r="BG1136"/>
  <c r="BG1135"/>
  <c r="BG1134"/>
  <c r="BG1133"/>
  <c r="BG1132"/>
  <c r="BG1131"/>
  <c r="BG1130"/>
  <c r="BG1129"/>
  <c r="BG1128"/>
  <c r="BG1127"/>
  <c r="BG1126"/>
  <c r="BG1125"/>
  <c r="BG1124"/>
  <c r="BG1123"/>
  <c r="BG1122"/>
  <c r="BG1121"/>
  <c r="BG1120"/>
  <c r="BG1119"/>
  <c r="BG1118"/>
  <c r="BG1117"/>
  <c r="BG1116"/>
  <c r="BG1115"/>
  <c r="BG1114"/>
  <c r="BG1113"/>
  <c r="BG1112"/>
  <c r="BG1111"/>
  <c r="BG1110"/>
  <c r="BG1109"/>
  <c r="BG1108"/>
  <c r="BG1107"/>
  <c r="BG1106"/>
  <c r="BG1105"/>
  <c r="BG1104"/>
  <c r="BG1103"/>
  <c r="BG1102"/>
  <c r="BG1101"/>
  <c r="BG1100"/>
  <c r="BG1099"/>
  <c r="BG1098"/>
  <c r="BG1097"/>
  <c r="BG1096"/>
  <c r="BG1095"/>
  <c r="BG1094"/>
  <c r="BG1093"/>
  <c r="BG1092"/>
  <c r="BG1091"/>
  <c r="BG1090"/>
  <c r="BG1089"/>
  <c r="BG1088"/>
  <c r="BG1087"/>
  <c r="BG1086"/>
  <c r="BG1085"/>
  <c r="BG1084"/>
  <c r="BG1083"/>
  <c r="BG1082"/>
  <c r="BG1081"/>
  <c r="BG1080"/>
  <c r="BG1079"/>
  <c r="BG1078"/>
  <c r="BG1077"/>
  <c r="BG1076"/>
  <c r="BG1075"/>
  <c r="BG1074"/>
  <c r="BG1073"/>
  <c r="BG1072"/>
  <c r="BG1071"/>
  <c r="BG1070"/>
  <c r="BG1069"/>
  <c r="BG1068"/>
  <c r="BG1067"/>
  <c r="BG1066"/>
  <c r="BG1065"/>
  <c r="BG1064"/>
  <c r="BG1063"/>
  <c r="BG1062"/>
  <c r="BG1061"/>
  <c r="BG1060"/>
  <c r="BG1059"/>
  <c r="BG1058"/>
  <c r="BG1057"/>
  <c r="BG1056"/>
  <c r="BG1055"/>
  <c r="BG1054"/>
  <c r="BG1053"/>
  <c r="BG1052"/>
  <c r="BG1051"/>
  <c r="BG1050"/>
  <c r="BG1049"/>
  <c r="BG1048"/>
  <c r="BG1047"/>
  <c r="BG1046"/>
  <c r="BG1045"/>
  <c r="BG1044"/>
  <c r="BG1043"/>
  <c r="BG1042"/>
  <c r="BG1041"/>
  <c r="BG1040"/>
  <c r="BG1039"/>
  <c r="BG1038"/>
  <c r="BG1037"/>
  <c r="BG1036"/>
  <c r="BG1035"/>
  <c r="BG1034"/>
  <c r="BG1033"/>
  <c r="BG1032"/>
  <c r="BG1031"/>
  <c r="BG1030"/>
  <c r="BG1029"/>
  <c r="BG1028"/>
  <c r="BG1027"/>
  <c r="BG1026"/>
  <c r="BG1025"/>
  <c r="BG1024"/>
  <c r="BG1023"/>
  <c r="BG1022"/>
  <c r="BG1021"/>
  <c r="BG1020"/>
  <c r="BG1019"/>
  <c r="BG1018"/>
  <c r="BG1017"/>
  <c r="BG1016"/>
  <c r="BG1015"/>
  <c r="BG1014"/>
  <c r="BG1013"/>
  <c r="BG1012"/>
  <c r="BG1011"/>
  <c r="BG1010"/>
  <c r="BG1009"/>
  <c r="BG1008"/>
  <c r="BG1007"/>
  <c r="BG1006"/>
  <c r="BG1005"/>
  <c r="BG1004"/>
  <c r="BG1003"/>
  <c r="BG1002"/>
  <c r="BG1001"/>
  <c r="BG1000"/>
  <c r="BG999"/>
  <c r="BG998"/>
  <c r="BG997"/>
  <c r="BG996"/>
  <c r="BG995"/>
  <c r="BG994"/>
  <c r="BG993"/>
  <c r="BG992"/>
  <c r="BG991"/>
  <c r="BG990"/>
  <c r="BG989"/>
  <c r="BG988"/>
  <c r="BG987"/>
  <c r="BG986"/>
  <c r="BG985"/>
  <c r="BG984"/>
  <c r="BG983"/>
  <c r="BG982"/>
  <c r="BG981"/>
  <c r="BG980"/>
  <c r="BG979"/>
  <c r="BG978"/>
  <c r="BG977"/>
  <c r="BG976"/>
  <c r="BG975"/>
  <c r="BG974"/>
  <c r="BG973"/>
  <c r="BG972"/>
  <c r="BG971"/>
  <c r="BG970"/>
  <c r="BG969"/>
  <c r="BG968"/>
  <c r="BG967"/>
  <c r="BG966"/>
  <c r="BG965"/>
  <c r="BG964"/>
  <c r="BG963"/>
  <c r="BG962"/>
  <c r="BG961"/>
  <c r="BG960"/>
  <c r="BG959"/>
  <c r="BG958"/>
  <c r="BG957"/>
  <c r="BG956"/>
  <c r="BG955"/>
  <c r="BG954"/>
  <c r="BG953"/>
  <c r="BG952"/>
  <c r="BG951"/>
  <c r="BG950"/>
  <c r="BG949"/>
  <c r="BG948"/>
  <c r="BG947"/>
  <c r="BG946"/>
  <c r="BG945"/>
  <c r="BG944"/>
  <c r="BG943"/>
  <c r="BG942"/>
  <c r="BG941"/>
  <c r="BG940"/>
  <c r="BG939"/>
  <c r="BG938"/>
  <c r="BG937"/>
  <c r="BG936"/>
  <c r="BG935"/>
  <c r="BG934"/>
  <c r="BG933"/>
  <c r="BG932"/>
  <c r="BG931"/>
  <c r="BG930"/>
  <c r="BG929"/>
  <c r="BG928"/>
  <c r="BG927"/>
  <c r="BG926"/>
  <c r="BG925"/>
  <c r="BG924"/>
  <c r="BG923"/>
  <c r="BG922"/>
  <c r="BG921"/>
  <c r="BG920"/>
  <c r="BG919"/>
  <c r="BG918"/>
  <c r="BG917"/>
  <c r="BG916"/>
  <c r="BG915"/>
  <c r="BG914"/>
  <c r="BG913"/>
  <c r="BG912"/>
  <c r="BG911"/>
  <c r="BG910"/>
  <c r="BG909"/>
  <c r="BG908"/>
  <c r="BG907"/>
  <c r="BG906"/>
  <c r="BG905"/>
  <c r="BG904"/>
  <c r="BG903"/>
  <c r="BG902"/>
  <c r="BG901"/>
  <c r="BG900"/>
  <c r="BG899"/>
  <c r="BG898"/>
  <c r="BG897"/>
  <c r="BG896"/>
  <c r="BG895"/>
  <c r="BG894"/>
  <c r="BG893"/>
  <c r="BG892"/>
  <c r="BG891"/>
  <c r="BG890"/>
  <c r="BG889"/>
  <c r="BG888"/>
  <c r="BG887"/>
  <c r="BG886"/>
  <c r="BG885"/>
  <c r="BG884"/>
  <c r="BG883"/>
  <c r="BG882"/>
  <c r="BG881"/>
  <c r="BG880"/>
  <c r="BG879"/>
  <c r="BG878"/>
  <c r="BG877"/>
  <c r="BG876"/>
  <c r="BG875"/>
  <c r="BG874"/>
  <c r="BG873"/>
  <c r="BG872"/>
  <c r="BG871"/>
  <c r="BG870"/>
  <c r="BG869"/>
  <c r="BG868"/>
  <c r="BG867"/>
  <c r="BG866"/>
  <c r="BG865"/>
  <c r="BG864"/>
  <c r="BG863"/>
  <c r="BG862"/>
  <c r="BG861"/>
  <c r="BG860"/>
  <c r="BG859"/>
  <c r="BG858"/>
  <c r="BG857"/>
  <c r="BG856"/>
  <c r="BG855"/>
  <c r="BG854"/>
  <c r="BG853"/>
  <c r="BG852"/>
  <c r="BG851"/>
  <c r="BG850"/>
  <c r="BG849"/>
  <c r="BG848"/>
  <c r="BG847"/>
  <c r="BG846"/>
  <c r="BG845"/>
  <c r="BG844"/>
  <c r="BG843"/>
  <c r="BG842"/>
  <c r="BG841"/>
  <c r="BG840"/>
  <c r="BG839"/>
  <c r="BG838"/>
  <c r="BG837"/>
  <c r="BG836"/>
  <c r="BG835"/>
  <c r="BG834"/>
  <c r="BG833"/>
  <c r="BG832"/>
  <c r="BG831"/>
  <c r="BG830"/>
  <c r="BG829"/>
  <c r="BG828"/>
  <c r="BG827"/>
  <c r="BG826"/>
  <c r="BG825"/>
  <c r="BG824"/>
  <c r="BG823"/>
  <c r="BG822"/>
  <c r="BG821"/>
  <c r="BG820"/>
  <c r="BG819"/>
  <c r="BG818"/>
  <c r="BG817"/>
  <c r="BG816"/>
  <c r="BG815"/>
  <c r="BG814"/>
  <c r="BG813"/>
  <c r="BG812"/>
  <c r="BG811"/>
  <c r="BG810"/>
  <c r="BG809"/>
  <c r="BG808"/>
  <c r="BG807"/>
  <c r="BG806"/>
  <c r="BG805"/>
  <c r="BG804"/>
  <c r="BG803"/>
  <c r="BG802"/>
  <c r="BG801"/>
  <c r="BG800"/>
  <c r="BG799"/>
  <c r="BG798"/>
  <c r="BG797"/>
  <c r="BG796"/>
  <c r="BG795"/>
  <c r="BG794"/>
  <c r="BG793"/>
  <c r="BG792"/>
  <c r="BG791"/>
  <c r="BG790"/>
  <c r="BG789"/>
  <c r="BG788"/>
  <c r="BG787"/>
  <c r="BG786"/>
  <c r="BG785"/>
  <c r="BG784"/>
  <c r="BG783"/>
  <c r="BG782"/>
  <c r="BG781"/>
  <c r="BG780"/>
  <c r="BG779"/>
  <c r="BG778"/>
  <c r="BG777"/>
  <c r="BG776"/>
  <c r="BG775"/>
  <c r="BG774"/>
  <c r="BG773"/>
  <c r="BG772"/>
  <c r="BG771"/>
  <c r="BG770"/>
  <c r="BG769"/>
  <c r="BG768"/>
  <c r="BG767"/>
  <c r="BG766"/>
  <c r="BG765"/>
  <c r="BG764"/>
  <c r="BG763"/>
  <c r="BG762"/>
  <c r="BG761"/>
  <c r="BG760"/>
  <c r="BG759"/>
  <c r="BG758"/>
  <c r="BG757"/>
  <c r="BG756"/>
  <c r="BG755"/>
  <c r="BG754"/>
  <c r="BG753"/>
  <c r="BG752"/>
  <c r="BG751"/>
  <c r="BG750"/>
  <c r="BG749"/>
  <c r="BG748"/>
  <c r="BG747"/>
  <c r="BG746"/>
  <c r="BG745"/>
  <c r="BG744"/>
  <c r="BG743"/>
  <c r="BG742"/>
  <c r="BG741"/>
  <c r="BG740"/>
  <c r="BG739"/>
  <c r="BG738"/>
  <c r="BG737"/>
  <c r="BG736"/>
  <c r="BG735"/>
  <c r="BG734"/>
  <c r="BG733"/>
  <c r="BG732"/>
  <c r="BG731"/>
  <c r="BG730"/>
  <c r="BG729"/>
  <c r="BG728"/>
  <c r="BG727"/>
  <c r="BG726"/>
  <c r="BG725"/>
  <c r="BG724"/>
  <c r="BG723"/>
  <c r="BG722"/>
  <c r="BG721"/>
  <c r="BG720"/>
  <c r="BG719"/>
  <c r="BG718"/>
  <c r="BG717"/>
  <c r="BG716"/>
  <c r="BG715"/>
  <c r="BG714"/>
  <c r="BG713"/>
  <c r="BG712"/>
  <c r="BG711"/>
  <c r="BG710"/>
  <c r="BG709"/>
  <c r="BG708"/>
  <c r="BG707"/>
  <c r="BG706"/>
  <c r="BG705"/>
  <c r="BG704"/>
  <c r="BG703"/>
  <c r="BG702"/>
  <c r="BG701"/>
  <c r="BG700"/>
  <c r="BG699"/>
  <c r="BG698"/>
  <c r="BG697"/>
  <c r="BG696"/>
  <c r="BG695"/>
  <c r="BG694"/>
  <c r="BG693"/>
  <c r="BG692"/>
  <c r="BG691"/>
  <c r="BG690"/>
  <c r="BG689"/>
  <c r="BG688"/>
  <c r="BG687"/>
  <c r="BG686"/>
  <c r="BG685"/>
  <c r="BG684"/>
  <c r="BG683"/>
  <c r="BG682"/>
  <c r="BG681"/>
  <c r="BG680"/>
  <c r="BG679"/>
  <c r="BG678"/>
  <c r="BG677"/>
  <c r="BG676"/>
  <c r="BG675"/>
  <c r="BG674"/>
  <c r="BG673"/>
  <c r="BG672"/>
  <c r="BG671"/>
  <c r="BG670"/>
  <c r="BG669"/>
  <c r="BG668"/>
  <c r="BG667"/>
  <c r="BG666"/>
  <c r="BG665"/>
  <c r="BG664"/>
  <c r="BG663"/>
  <c r="BG662"/>
  <c r="BG661"/>
  <c r="BG660"/>
  <c r="BG659"/>
  <c r="BG658"/>
  <c r="BG657"/>
  <c r="BG656"/>
  <c r="BG655"/>
  <c r="BG654"/>
  <c r="BG653"/>
  <c r="BG652"/>
  <c r="BG651"/>
  <c r="BG650"/>
  <c r="BG649"/>
  <c r="BG648"/>
  <c r="BG647"/>
  <c r="BG646"/>
  <c r="BG645"/>
  <c r="BG644"/>
  <c r="BG643"/>
  <c r="BG642"/>
  <c r="BG641"/>
  <c r="BG640"/>
  <c r="BG639"/>
  <c r="BG638"/>
  <c r="BG637"/>
  <c r="BG636"/>
  <c r="BG635"/>
  <c r="BG634"/>
  <c r="BG633"/>
  <c r="BG632"/>
  <c r="BG631"/>
  <c r="BG630"/>
  <c r="BG629"/>
  <c r="BG628"/>
  <c r="BG627"/>
  <c r="BG626"/>
  <c r="BG625"/>
  <c r="BG624"/>
  <c r="BG623"/>
  <c r="BG622"/>
  <c r="BG621"/>
  <c r="BG620"/>
  <c r="BG619"/>
  <c r="BG618"/>
  <c r="BG617"/>
  <c r="BG616"/>
  <c r="BG615"/>
  <c r="BG614"/>
  <c r="BG613"/>
  <c r="BG612"/>
  <c r="BG611"/>
  <c r="BG610"/>
  <c r="BG609"/>
  <c r="BG608"/>
  <c r="BG607"/>
  <c r="BG606"/>
  <c r="BG605"/>
  <c r="BG604"/>
  <c r="BG603"/>
  <c r="BG602"/>
  <c r="BG601"/>
  <c r="BG600"/>
  <c r="BG599"/>
  <c r="BG598"/>
  <c r="BG597"/>
  <c r="BG596"/>
  <c r="BG595"/>
  <c r="BG594"/>
  <c r="BG593"/>
  <c r="BG592"/>
  <c r="BG591"/>
  <c r="BG590"/>
  <c r="BG589"/>
  <c r="BG588"/>
  <c r="BG587"/>
  <c r="BG586"/>
  <c r="BG585"/>
  <c r="BG584"/>
  <c r="BG583"/>
  <c r="BG582"/>
  <c r="BG581"/>
  <c r="BG580"/>
  <c r="BG579"/>
  <c r="BG578"/>
  <c r="BG577"/>
  <c r="BG576"/>
  <c r="BG575"/>
  <c r="BG574"/>
  <c r="BG573"/>
  <c r="BG572"/>
  <c r="BG571"/>
  <c r="BG570"/>
  <c r="BG569"/>
  <c r="BG568"/>
  <c r="BG567"/>
  <c r="BG566"/>
  <c r="BG565"/>
  <c r="BG564"/>
  <c r="BG563"/>
  <c r="BG562"/>
  <c r="BG561"/>
  <c r="BG560"/>
  <c r="BG559"/>
  <c r="BG558"/>
  <c r="BG557"/>
  <c r="BG556"/>
  <c r="BG555"/>
  <c r="BG554"/>
  <c r="BG553"/>
  <c r="BG552"/>
  <c r="BG551"/>
  <c r="BG550"/>
  <c r="BG549"/>
  <c r="BG548"/>
  <c r="BG547"/>
  <c r="BG546"/>
  <c r="BG545"/>
  <c r="BG544"/>
  <c r="BG543"/>
  <c r="BG542"/>
  <c r="BG541"/>
  <c r="BG540"/>
  <c r="BG539"/>
  <c r="BG538"/>
  <c r="BG537"/>
  <c r="BG536"/>
  <c r="BG535"/>
  <c r="BG534"/>
  <c r="BG533"/>
  <c r="BG532"/>
  <c r="BG531"/>
  <c r="BG530"/>
  <c r="BG529"/>
  <c r="BG528"/>
  <c r="BG527"/>
  <c r="BG526"/>
  <c r="BG525"/>
  <c r="BG524"/>
  <c r="BG523"/>
  <c r="BG522"/>
  <c r="BG521"/>
  <c r="BG520"/>
  <c r="BG519"/>
  <c r="BG518"/>
  <c r="BG517"/>
  <c r="BG516"/>
  <c r="BG515"/>
  <c r="BG514"/>
  <c r="BG513"/>
  <c r="BG512"/>
  <c r="BG511"/>
  <c r="BG510"/>
  <c r="BG509"/>
  <c r="BG508"/>
  <c r="BG507"/>
  <c r="BG506"/>
  <c r="BG505"/>
  <c r="BG504"/>
  <c r="BG503"/>
  <c r="BG502"/>
  <c r="BG501"/>
  <c r="BG500"/>
  <c r="BG499"/>
  <c r="BG498"/>
  <c r="BG497"/>
  <c r="BG496"/>
  <c r="BG495"/>
  <c r="BG494"/>
  <c r="BG493"/>
  <c r="BG492"/>
  <c r="BG491"/>
  <c r="BG490"/>
  <c r="BG489"/>
  <c r="BG488"/>
  <c r="BG487"/>
  <c r="BG486"/>
  <c r="BG485"/>
  <c r="BG484"/>
  <c r="BG483"/>
  <c r="BG482"/>
  <c r="BG481"/>
  <c r="BG480"/>
  <c r="BG479"/>
  <c r="BG478"/>
  <c r="BG477"/>
  <c r="BG476"/>
  <c r="BG475"/>
  <c r="BG474"/>
  <c r="BG473"/>
  <c r="BG472"/>
  <c r="BG471"/>
  <c r="BG470"/>
  <c r="BG469"/>
  <c r="BG468"/>
  <c r="BG467"/>
  <c r="BG466"/>
  <c r="BG465"/>
  <c r="BG464"/>
  <c r="BG463"/>
  <c r="BG462"/>
  <c r="BG461"/>
  <c r="BG460"/>
  <c r="BG459"/>
  <c r="BG458"/>
  <c r="BG457"/>
  <c r="BG456"/>
  <c r="BG455"/>
  <c r="BG454"/>
  <c r="BG453"/>
  <c r="BG452"/>
  <c r="BG451"/>
  <c r="BG450"/>
  <c r="BG449"/>
  <c r="BG448"/>
  <c r="BG447"/>
  <c r="BG446"/>
  <c r="BG445"/>
  <c r="BG444"/>
  <c r="BG443"/>
  <c r="BG442"/>
  <c r="BG441"/>
  <c r="BG440"/>
  <c r="BG439"/>
  <c r="BG438"/>
  <c r="BG437"/>
  <c r="BG436"/>
  <c r="BG435"/>
  <c r="BG434"/>
  <c r="BG433"/>
  <c r="BG432"/>
  <c r="BG431"/>
  <c r="BG430"/>
  <c r="BG429"/>
  <c r="BG428"/>
  <c r="BG427"/>
  <c r="BG426"/>
  <c r="BG425"/>
  <c r="BG424"/>
  <c r="BG423"/>
  <c r="BG422"/>
  <c r="BG421"/>
  <c r="BG420"/>
  <c r="BG419"/>
  <c r="BG418"/>
  <c r="BG417"/>
  <c r="BG416"/>
  <c r="BG415"/>
  <c r="BG414"/>
  <c r="BG413"/>
  <c r="BG412"/>
  <c r="BG411"/>
  <c r="BG410"/>
  <c r="BG409"/>
  <c r="BG408"/>
  <c r="BG407"/>
  <c r="BG406"/>
  <c r="BG405"/>
  <c r="BG404"/>
  <c r="BG403"/>
  <c r="BG402"/>
  <c r="BG401"/>
  <c r="BG400"/>
  <c r="BG399"/>
  <c r="BG398"/>
  <c r="BG397"/>
  <c r="BG396"/>
  <c r="BG395"/>
  <c r="BG394"/>
  <c r="BG393"/>
  <c r="BG392"/>
  <c r="BG391"/>
  <c r="BG390"/>
  <c r="BG389"/>
  <c r="BG388"/>
  <c r="BG387"/>
  <c r="BG386"/>
  <c r="BG385"/>
  <c r="BG384"/>
  <c r="BG383"/>
  <c r="BG382"/>
  <c r="BG381"/>
  <c r="BG380"/>
  <c r="BG379"/>
  <c r="BG378"/>
  <c r="BG377"/>
  <c r="BG376"/>
  <c r="BG375"/>
  <c r="BG374"/>
  <c r="BG373"/>
  <c r="BG372"/>
  <c r="BG371"/>
  <c r="BG370"/>
  <c r="BG369"/>
  <c r="BG368"/>
  <c r="BG367"/>
  <c r="BG366"/>
  <c r="BG365"/>
  <c r="BG364"/>
  <c r="BG363"/>
  <c r="BG362"/>
  <c r="BG361"/>
  <c r="BG360"/>
  <c r="BG359"/>
  <c r="BG358"/>
  <c r="BG357"/>
  <c r="BG356"/>
  <c r="BG355"/>
  <c r="BG354"/>
  <c r="BG353"/>
  <c r="BG352"/>
  <c r="BG351"/>
  <c r="BG350"/>
  <c r="BG349"/>
  <c r="BG348"/>
  <c r="BG347"/>
  <c r="BG346"/>
  <c r="BG345"/>
  <c r="BG344"/>
  <c r="BG343"/>
  <c r="BG342"/>
  <c r="BG341"/>
  <c r="BG340"/>
  <c r="BG339"/>
  <c r="BG338"/>
  <c r="BG337"/>
  <c r="BG336"/>
  <c r="BG335"/>
  <c r="BG334"/>
  <c r="BG333"/>
  <c r="BG332"/>
  <c r="BG331"/>
  <c r="BG330"/>
  <c r="BG329"/>
  <c r="BG328"/>
  <c r="BG327"/>
  <c r="BG326"/>
  <c r="BG325"/>
  <c r="BG324"/>
  <c r="BG323"/>
  <c r="BG322"/>
  <c r="BG321"/>
  <c r="BG320"/>
  <c r="BG319"/>
  <c r="BG318"/>
  <c r="BG317"/>
  <c r="BG316"/>
  <c r="BG315"/>
  <c r="BG314"/>
  <c r="BG313"/>
  <c r="BG312"/>
  <c r="BG311"/>
  <c r="BG310"/>
  <c r="BG309"/>
  <c r="BG308"/>
  <c r="BG307"/>
  <c r="BG306"/>
  <c r="BG305"/>
  <c r="BG304"/>
  <c r="BG303"/>
  <c r="BG302"/>
  <c r="BG301"/>
  <c r="BG300"/>
  <c r="BG299"/>
  <c r="BG298"/>
  <c r="BG297"/>
  <c r="BG296"/>
  <c r="BG295"/>
  <c r="BG294"/>
  <c r="BG293"/>
  <c r="BG292"/>
  <c r="BG291"/>
  <c r="BG290"/>
  <c r="BG289"/>
  <c r="BG288"/>
  <c r="BG287"/>
  <c r="BG286"/>
  <c r="BG285"/>
  <c r="BG284"/>
  <c r="BG283"/>
  <c r="BG282"/>
  <c r="BG281"/>
  <c r="BG280"/>
  <c r="BG279"/>
  <c r="BG278"/>
  <c r="BG277"/>
  <c r="BG276"/>
  <c r="BG275"/>
  <c r="BG274"/>
  <c r="BG273"/>
  <c r="BG272"/>
  <c r="BG271"/>
  <c r="BG270"/>
  <c r="BG269"/>
  <c r="BG268"/>
  <c r="BG267"/>
  <c r="BG266"/>
  <c r="BG265"/>
  <c r="BG264"/>
  <c r="BG263"/>
  <c r="BG262"/>
  <c r="BG261"/>
  <c r="BG260"/>
  <c r="BG259"/>
  <c r="BG258"/>
  <c r="BG257"/>
  <c r="BG256"/>
  <c r="BG255"/>
  <c r="BG254"/>
  <c r="BG253"/>
  <c r="BG252"/>
  <c r="BG251"/>
  <c r="BG250"/>
  <c r="BG249"/>
  <c r="BG248"/>
  <c r="BG247"/>
  <c r="BG246"/>
  <c r="BG245"/>
  <c r="BG244"/>
  <c r="BG243"/>
  <c r="BG242"/>
  <c r="BG241"/>
  <c r="BG240"/>
  <c r="BG239"/>
  <c r="BG238"/>
  <c r="BG237"/>
  <c r="BG236"/>
  <c r="BG235"/>
  <c r="BG234"/>
  <c r="BG233"/>
  <c r="BG232"/>
  <c r="BG231"/>
  <c r="BG230"/>
  <c r="BG229"/>
  <c r="BG228"/>
  <c r="BG227"/>
  <c r="BG226"/>
  <c r="BG225"/>
  <c r="BG224"/>
  <c r="BG223"/>
  <c r="BG222"/>
  <c r="BG221"/>
  <c r="BG220"/>
  <c r="BG219"/>
  <c r="BG218"/>
  <c r="BG217"/>
  <c r="BG216"/>
  <c r="BG215"/>
  <c r="BG214"/>
  <c r="BG213"/>
  <c r="BG212"/>
  <c r="BG211"/>
  <c r="BG210"/>
  <c r="BG209"/>
  <c r="BG208"/>
  <c r="BG207"/>
  <c r="BG206"/>
  <c r="BG205"/>
  <c r="BG204"/>
  <c r="BG203"/>
  <c r="BG202"/>
  <c r="BG201"/>
  <c r="BG200"/>
  <c r="BG199"/>
  <c r="BG198"/>
  <c r="BG197"/>
  <c r="BG196"/>
  <c r="BG195"/>
  <c r="BG194"/>
  <c r="BG193"/>
  <c r="BG192"/>
  <c r="BG191"/>
  <c r="BG190"/>
  <c r="BG189"/>
  <c r="BG188"/>
  <c r="BG187"/>
  <c r="BG186"/>
  <c r="BG185"/>
  <c r="BG184"/>
  <c r="BG183"/>
  <c r="BG182"/>
  <c r="BG181"/>
  <c r="BG180"/>
  <c r="BG179"/>
  <c r="BG178"/>
  <c r="BG177"/>
  <c r="BG176"/>
  <c r="BG175"/>
  <c r="BG174"/>
  <c r="BG173"/>
  <c r="BG172"/>
  <c r="BG171"/>
  <c r="BG170"/>
  <c r="BG169"/>
  <c r="BG168"/>
  <c r="BG167"/>
  <c r="BG166"/>
  <c r="BG165"/>
  <c r="BG164"/>
  <c r="BG163"/>
  <c r="BG162"/>
  <c r="BG161"/>
  <c r="BG160"/>
  <c r="BG159"/>
  <c r="BG158"/>
  <c r="BG157"/>
  <c r="BG156"/>
  <c r="BG155"/>
  <c r="BG154"/>
  <c r="BG153"/>
  <c r="BG152"/>
  <c r="BG151"/>
  <c r="BG150"/>
  <c r="BG149"/>
  <c r="BG148"/>
  <c r="BG147"/>
  <c r="BG146"/>
  <c r="BG145"/>
  <c r="BG144"/>
  <c r="BG143"/>
  <c r="BG142"/>
  <c r="BG141"/>
  <c r="BG140"/>
  <c r="BG139"/>
  <c r="BG138"/>
  <c r="BG137"/>
  <c r="BG136"/>
  <c r="BG135"/>
  <c r="BG134"/>
  <c r="BG133"/>
  <c r="BG132"/>
  <c r="BG131"/>
  <c r="BG130"/>
  <c r="BG129"/>
  <c r="BG128"/>
  <c r="BG127"/>
  <c r="BG126"/>
  <c r="BG125"/>
  <c r="BG124"/>
  <c r="BG123"/>
  <c r="BG122"/>
  <c r="BG121"/>
  <c r="BG120"/>
  <c r="BG119"/>
  <c r="BG118"/>
  <c r="BG117"/>
  <c r="BG116"/>
  <c r="BG115"/>
  <c r="BG114"/>
  <c r="BG113"/>
  <c r="BG112"/>
  <c r="BG111"/>
  <c r="BG110"/>
  <c r="BG109"/>
  <c r="BG108"/>
  <c r="BG107"/>
  <c r="BG106"/>
  <c r="BG105"/>
  <c r="BG104"/>
  <c r="BG103"/>
  <c r="BG102"/>
  <c r="BG101"/>
  <c r="BG100"/>
  <c r="BG99"/>
  <c r="BG98"/>
  <c r="BG97"/>
  <c r="BG96"/>
  <c r="BG95"/>
  <c r="BG94"/>
  <c r="BG93"/>
  <c r="BG92"/>
  <c r="BG91"/>
  <c r="BG90"/>
  <c r="BG89"/>
  <c r="BG88"/>
  <c r="BG87"/>
  <c r="BG86"/>
  <c r="BG85"/>
  <c r="BG84"/>
  <c r="BG83"/>
  <c r="BG82"/>
  <c r="BG81"/>
  <c r="BG80"/>
  <c r="BG79"/>
  <c r="BG78"/>
  <c r="BG77"/>
  <c r="BG76"/>
  <c r="BG75"/>
  <c r="BG74"/>
  <c r="BG73"/>
  <c r="BG72"/>
  <c r="BG71"/>
  <c r="BG70"/>
  <c r="BG69"/>
  <c r="BG68"/>
  <c r="BG67"/>
  <c r="BG66"/>
  <c r="BG65"/>
  <c r="BG64"/>
  <c r="BG63"/>
  <c r="BG62"/>
  <c r="BG61"/>
  <c r="BG60"/>
  <c r="BG59"/>
  <c r="BG58"/>
  <c r="BG57"/>
  <c r="BG56"/>
  <c r="BG55"/>
  <c r="BG54"/>
  <c r="BG53"/>
  <c r="BG52"/>
  <c r="BG51"/>
  <c r="BG50"/>
  <c r="BG49"/>
  <c r="BG48"/>
  <c r="BG47"/>
  <c r="BG46"/>
  <c r="BG45"/>
  <c r="BG44"/>
  <c r="BG43"/>
  <c r="BG42"/>
  <c r="BG41"/>
  <c r="BG40"/>
  <c r="BG39"/>
  <c r="BG38"/>
  <c r="BG37"/>
  <c r="BG36"/>
  <c r="BG35"/>
  <c r="BG34"/>
  <c r="BG33"/>
  <c r="BG32"/>
  <c r="BG31"/>
  <c r="BG30"/>
  <c r="BG29"/>
  <c r="BG28"/>
  <c r="BG27"/>
  <c r="BG26"/>
  <c r="BG25"/>
  <c r="BG24"/>
  <c r="BG23"/>
  <c r="BG22"/>
  <c r="BG21"/>
  <c r="BG20"/>
  <c r="BG19"/>
  <c r="BG18"/>
  <c r="BG17"/>
  <c r="BG16"/>
  <c r="BG15"/>
  <c r="BG14"/>
  <c r="BG13"/>
  <c r="BG12"/>
  <c r="BG11"/>
  <c r="BG10"/>
  <c r="BG9"/>
  <c r="BG8"/>
  <c r="BG7"/>
  <c r="BG6"/>
  <c r="BG5"/>
  <c r="BC399"/>
  <c r="BC398"/>
  <c r="AX399"/>
  <c r="AX398"/>
  <c r="BB2185"/>
  <c r="BB2184"/>
  <c r="BB2183"/>
  <c r="BB2182"/>
  <c r="BB2181"/>
  <c r="BB2180"/>
  <c r="BB2179"/>
  <c r="BB2178"/>
  <c r="BB2177"/>
  <c r="BB2176"/>
  <c r="BB2175"/>
  <c r="BB2174"/>
  <c r="BB2173"/>
  <c r="BB2172"/>
  <c r="BB2171"/>
  <c r="BB2170"/>
  <c r="BB2169"/>
  <c r="BB2168"/>
  <c r="BB2167"/>
  <c r="BB2166"/>
  <c r="BB2165"/>
  <c r="BB2164"/>
  <c r="BB2163"/>
  <c r="BB2162"/>
  <c r="BB2161"/>
  <c r="BB2160"/>
  <c r="BB2159"/>
  <c r="BB2158"/>
  <c r="BB2157"/>
  <c r="BB2156"/>
  <c r="BB2155"/>
  <c r="BB2154"/>
  <c r="BB2153"/>
  <c r="BB2152"/>
  <c r="BB2151"/>
  <c r="BB2150"/>
  <c r="BB2149"/>
  <c r="BB2148"/>
  <c r="BB2147"/>
  <c r="BB2146"/>
  <c r="BB2145"/>
  <c r="BB2144"/>
  <c r="BB2143"/>
  <c r="BB2142"/>
  <c r="BB2141"/>
  <c r="BB2140"/>
  <c r="BB2139"/>
  <c r="BB2138"/>
  <c r="BB2137"/>
  <c r="BB2136"/>
  <c r="BB2135"/>
  <c r="BB2134"/>
  <c r="BB2133"/>
  <c r="BB2132"/>
  <c r="BB2131"/>
  <c r="BB2130"/>
  <c r="BB2129"/>
  <c r="BB2128"/>
  <c r="BB2127"/>
  <c r="BB2126"/>
  <c r="BB2125"/>
  <c r="BB2124"/>
  <c r="BB2123"/>
  <c r="BB2122"/>
  <c r="BB2121"/>
  <c r="BB2120"/>
  <c r="BB2119"/>
  <c r="BB2118"/>
  <c r="BB2117"/>
  <c r="BB2116"/>
  <c r="BB2115"/>
  <c r="BB2114"/>
  <c r="BB2113"/>
  <c r="BB2112"/>
  <c r="BB2111"/>
  <c r="BB2110"/>
  <c r="BB2109"/>
  <c r="BB2108"/>
  <c r="BB2107"/>
  <c r="BB2106"/>
  <c r="BB2105"/>
  <c r="BB2104"/>
  <c r="BB2103"/>
  <c r="BB2102"/>
  <c r="BB2101"/>
  <c r="BB2100"/>
  <c r="BB2099"/>
  <c r="BB2098"/>
  <c r="BB2097"/>
  <c r="BB2096"/>
  <c r="BB2095"/>
  <c r="BB2094"/>
  <c r="BB2093"/>
  <c r="BB2092"/>
  <c r="BB2091"/>
  <c r="BB2090"/>
  <c r="BB2089"/>
  <c r="BB2088"/>
  <c r="BB2087"/>
  <c r="BB2086"/>
  <c r="BB2085"/>
  <c r="BB2084"/>
  <c r="BB2083"/>
  <c r="BB2082"/>
  <c r="BB2081"/>
  <c r="BB2080"/>
  <c r="BB2079"/>
  <c r="BB2078"/>
  <c r="BB2077"/>
  <c r="BB2076"/>
  <c r="BB2075"/>
  <c r="BB2074"/>
  <c r="BB2073"/>
  <c r="BB2072"/>
  <c r="BB2071"/>
  <c r="BB2070"/>
  <c r="BB2069"/>
  <c r="BB2068"/>
  <c r="BB2067"/>
  <c r="BB2066"/>
  <c r="BB2065"/>
  <c r="BB2064"/>
  <c r="BB2063"/>
  <c r="BB2062"/>
  <c r="BB2061"/>
  <c r="BB2060"/>
  <c r="BB2059"/>
  <c r="BB2058"/>
  <c r="BB2057"/>
  <c r="BB2056"/>
  <c r="BB2055"/>
  <c r="BB2054"/>
  <c r="BB2053"/>
  <c r="BB2052"/>
  <c r="BB2051"/>
  <c r="BB2050"/>
  <c r="BB2049"/>
  <c r="BB2048"/>
  <c r="BB2047"/>
  <c r="BB2046"/>
  <c r="BB2045"/>
  <c r="BB2044"/>
  <c r="BB2043"/>
  <c r="BB2042"/>
  <c r="BB2041"/>
  <c r="BB2040"/>
  <c r="BB2039"/>
  <c r="BB2038"/>
  <c r="BB2037"/>
  <c r="BB2036"/>
  <c r="BB2035"/>
  <c r="BB2034"/>
  <c r="BB2033"/>
  <c r="BB2032"/>
  <c r="BB2031"/>
  <c r="BB2030"/>
  <c r="BB2029"/>
  <c r="BB2028"/>
  <c r="BB2027"/>
  <c r="BB2026"/>
  <c r="BB2025"/>
  <c r="BB2024"/>
  <c r="BB2023"/>
  <c r="BB2022"/>
  <c r="BB2021"/>
  <c r="BB2020"/>
  <c r="BB2019"/>
  <c r="BB2018"/>
  <c r="BB2017"/>
  <c r="BB2016"/>
  <c r="BB2015"/>
  <c r="BB2014"/>
  <c r="BB2013"/>
  <c r="BB2012"/>
  <c r="BB2011"/>
  <c r="BB2010"/>
  <c r="BB2009"/>
  <c r="BB2008"/>
  <c r="BB2007"/>
  <c r="BB2006"/>
  <c r="BB2005"/>
  <c r="BB2004"/>
  <c r="BB2003"/>
  <c r="BB2002"/>
  <c r="BB2001"/>
  <c r="BB2000"/>
  <c r="BB1999"/>
  <c r="BB1998"/>
  <c r="BB1997"/>
  <c r="BB1996"/>
  <c r="BB1995"/>
  <c r="BB1994"/>
  <c r="BB1993"/>
  <c r="BB1992"/>
  <c r="BB1991"/>
  <c r="BB1990"/>
  <c r="BB1989"/>
  <c r="BB1988"/>
  <c r="BB1987"/>
  <c r="BB1986"/>
  <c r="BB1985"/>
  <c r="BB1984"/>
  <c r="BB1983"/>
  <c r="BB1982"/>
  <c r="BB1981"/>
  <c r="BB1980"/>
  <c r="BB1979"/>
  <c r="BB1978"/>
  <c r="BB1977"/>
  <c r="BB1976"/>
  <c r="BB1975"/>
  <c r="BB1974"/>
  <c r="BB1973"/>
  <c r="BB1972"/>
  <c r="BB1971"/>
  <c r="BB1970"/>
  <c r="BB1969"/>
  <c r="BB1968"/>
  <c r="BB1967"/>
  <c r="BB1966"/>
  <c r="BB1965"/>
  <c r="BB1964"/>
  <c r="BB1963"/>
  <c r="BB1962"/>
  <c r="BB1961"/>
  <c r="BB1960"/>
  <c r="BB1959"/>
  <c r="BB1958"/>
  <c r="BB1957"/>
  <c r="BB1956"/>
  <c r="BB1955"/>
  <c r="BB1954"/>
  <c r="BB1953"/>
  <c r="BB1952"/>
  <c r="BB1951"/>
  <c r="BB1950"/>
  <c r="BB1949"/>
  <c r="BB1948"/>
  <c r="BB1947"/>
  <c r="BB1946"/>
  <c r="BB1945"/>
  <c r="BB1944"/>
  <c r="BB1943"/>
  <c r="BB1942"/>
  <c r="BB1941"/>
  <c r="BB1940"/>
  <c r="BB1939"/>
  <c r="BB1938"/>
  <c r="BB1937"/>
  <c r="BB1936"/>
  <c r="BB1935"/>
  <c r="BB1934"/>
  <c r="BB1933"/>
  <c r="BB1932"/>
  <c r="BB1931"/>
  <c r="BB1930"/>
  <c r="BB1929"/>
  <c r="BB1928"/>
  <c r="BB1927"/>
  <c r="BB1926"/>
  <c r="BB1925"/>
  <c r="BB1924"/>
  <c r="BB1923"/>
  <c r="BB1922"/>
  <c r="BB1921"/>
  <c r="BB1920"/>
  <c r="BB1919"/>
  <c r="BB1918"/>
  <c r="BB1917"/>
  <c r="BB1916"/>
  <c r="BB1915"/>
  <c r="BB1914"/>
  <c r="BB1913"/>
  <c r="BB1912"/>
  <c r="BB1911"/>
  <c r="BB1910"/>
  <c r="BB1909"/>
  <c r="BB1908"/>
  <c r="BB1907"/>
  <c r="BB1906"/>
  <c r="BB1905"/>
  <c r="BB1904"/>
  <c r="BB1903"/>
  <c r="BB1902"/>
  <c r="BB1901"/>
  <c r="BB1900"/>
  <c r="BB1899"/>
  <c r="BB1898"/>
  <c r="BB1897"/>
  <c r="BB1896"/>
  <c r="BB1895"/>
  <c r="BB1894"/>
  <c r="BB1893"/>
  <c r="BB1892"/>
  <c r="BB1891"/>
  <c r="BB1890"/>
  <c r="BB1889"/>
  <c r="BB1888"/>
  <c r="BB1887"/>
  <c r="BB1886"/>
  <c r="BB1885"/>
  <c r="BB1884"/>
  <c r="BB1883"/>
  <c r="BB1882"/>
  <c r="BB1881"/>
  <c r="BB1880"/>
  <c r="BB1879"/>
  <c r="BB1878"/>
  <c r="BB1877"/>
  <c r="BB1876"/>
  <c r="BB1875"/>
  <c r="BB1874"/>
  <c r="BB1873"/>
  <c r="BB1872"/>
  <c r="BB1871"/>
  <c r="BB1870"/>
  <c r="BB1869"/>
  <c r="BB1868"/>
  <c r="BB1867"/>
  <c r="BB1866"/>
  <c r="BB1865"/>
  <c r="BB1864"/>
  <c r="BB1863"/>
  <c r="BB1862"/>
  <c r="BB1861"/>
  <c r="BB1860"/>
  <c r="BB1859"/>
  <c r="BB1858"/>
  <c r="BB1857"/>
  <c r="BB1856"/>
  <c r="BB1855"/>
  <c r="BB1854"/>
  <c r="BB1853"/>
  <c r="BB1852"/>
  <c r="BB1851"/>
  <c r="BB1850"/>
  <c r="BB1849"/>
  <c r="BB1848"/>
  <c r="BB1847"/>
  <c r="BB1846"/>
  <c r="BB1845"/>
  <c r="BB1844"/>
  <c r="BB1843"/>
  <c r="BB1842"/>
  <c r="BB1841"/>
  <c r="BB1840"/>
  <c r="BB1839"/>
  <c r="BB1838"/>
  <c r="BB1837"/>
  <c r="BB1836"/>
  <c r="BB1835"/>
  <c r="BB1834"/>
  <c r="BB1833"/>
  <c r="BB1832"/>
  <c r="BB1831"/>
  <c r="BB1830"/>
  <c r="BB1829"/>
  <c r="BB1828"/>
  <c r="BB1827"/>
  <c r="BB1826"/>
  <c r="BB1825"/>
  <c r="BB1824"/>
  <c r="BB1823"/>
  <c r="BB1822"/>
  <c r="BB1821"/>
  <c r="BB1820"/>
  <c r="BB1819"/>
  <c r="BB1818"/>
  <c r="BB1817"/>
  <c r="BB1816"/>
  <c r="BB1815"/>
  <c r="BB1814"/>
  <c r="BB1813"/>
  <c r="BB1812"/>
  <c r="BB1811"/>
  <c r="BB1810"/>
  <c r="BB1809"/>
  <c r="BB1808"/>
  <c r="BB1807"/>
  <c r="BB1806"/>
  <c r="BB1805"/>
  <c r="BB1804"/>
  <c r="BB1803"/>
  <c r="BB1802"/>
  <c r="BB1801"/>
  <c r="BB1800"/>
  <c r="BB1799"/>
  <c r="BB1798"/>
  <c r="BB1797"/>
  <c r="BB1796"/>
  <c r="BB1795"/>
  <c r="BB1794"/>
  <c r="BB1793"/>
  <c r="BB1792"/>
  <c r="BB1791"/>
  <c r="BB1790"/>
  <c r="BB1789"/>
  <c r="BB1788"/>
  <c r="BB1787"/>
  <c r="BB1786"/>
  <c r="BB1785"/>
  <c r="BB1784"/>
  <c r="BB1783"/>
  <c r="BB1782"/>
  <c r="BB1781"/>
  <c r="BB1780"/>
  <c r="BB1779"/>
  <c r="BB1778"/>
  <c r="BB1777"/>
  <c r="BB1776"/>
  <c r="BB1775"/>
  <c r="BB1774"/>
  <c r="BB1773"/>
  <c r="BB1772"/>
  <c r="BB1771"/>
  <c r="BB1770"/>
  <c r="BB1769"/>
  <c r="BB1768"/>
  <c r="BB1767"/>
  <c r="BB1766"/>
  <c r="BB1765"/>
  <c r="BB1764"/>
  <c r="BB1763"/>
  <c r="BB1762"/>
  <c r="BB1761"/>
  <c r="BB1760"/>
  <c r="BB1759"/>
  <c r="BB1758"/>
  <c r="BB1757"/>
  <c r="BB1756"/>
  <c r="BB1755"/>
  <c r="BB1754"/>
  <c r="BB1753"/>
  <c r="BB1752"/>
  <c r="BB1751"/>
  <c r="BB1750"/>
  <c r="BB1749"/>
  <c r="BB1748"/>
  <c r="BB1747"/>
  <c r="BB1746"/>
  <c r="BB1745"/>
  <c r="BB1744"/>
  <c r="BB1743"/>
  <c r="BB1742"/>
  <c r="BB1741"/>
  <c r="BB1740"/>
  <c r="BB1739"/>
  <c r="BB1738"/>
  <c r="BB1737"/>
  <c r="BB1736"/>
  <c r="BB1735"/>
  <c r="BB1734"/>
  <c r="BB1733"/>
  <c r="BB1732"/>
  <c r="BB1731"/>
  <c r="BB1730"/>
  <c r="BB1729"/>
  <c r="BB1728"/>
  <c r="BB1727"/>
  <c r="BB1726"/>
  <c r="BB1725"/>
  <c r="BB1724"/>
  <c r="BB1723"/>
  <c r="BB1722"/>
  <c r="BB1721"/>
  <c r="BB1720"/>
  <c r="BB1719"/>
  <c r="BB1718"/>
  <c r="BB1717"/>
  <c r="BB1716"/>
  <c r="BB1715"/>
  <c r="BB1714"/>
  <c r="BB1713"/>
  <c r="BB1712"/>
  <c r="BB1711"/>
  <c r="BB1710"/>
  <c r="BB1709"/>
  <c r="BB1708"/>
  <c r="BB1707"/>
  <c r="BB1706"/>
  <c r="BB1705"/>
  <c r="BB1704"/>
  <c r="BB1703"/>
  <c r="BB1702"/>
  <c r="BB1701"/>
  <c r="BB1700"/>
  <c r="BB1699"/>
  <c r="BB1698"/>
  <c r="BB1697"/>
  <c r="BB1696"/>
  <c r="BB1695"/>
  <c r="BB1694"/>
  <c r="BB1693"/>
  <c r="BB1692"/>
  <c r="BB1691"/>
  <c r="BB1690"/>
  <c r="BB1689"/>
  <c r="BB1688"/>
  <c r="BB1687"/>
  <c r="BB1686"/>
  <c r="BB1685"/>
  <c r="BB1684"/>
  <c r="BB1683"/>
  <c r="BB1682"/>
  <c r="BB1681"/>
  <c r="BB1680"/>
  <c r="BB1679"/>
  <c r="BB1678"/>
  <c r="BB1677"/>
  <c r="BB1676"/>
  <c r="BB1675"/>
  <c r="BB1674"/>
  <c r="BB1673"/>
  <c r="BB1672"/>
  <c r="BB1671"/>
  <c r="BB1670"/>
  <c r="BB1669"/>
  <c r="BB1668"/>
  <c r="BB1667"/>
  <c r="BB1666"/>
  <c r="BB1665"/>
  <c r="BB1664"/>
  <c r="BB1663"/>
  <c r="BB1662"/>
  <c r="BB1661"/>
  <c r="BB1660"/>
  <c r="BB1659"/>
  <c r="BB1658"/>
  <c r="BB1657"/>
  <c r="BB1656"/>
  <c r="BB1655"/>
  <c r="BB1654"/>
  <c r="BB1653"/>
  <c r="BB1652"/>
  <c r="BB1651"/>
  <c r="BB1650"/>
  <c r="BB1649"/>
  <c r="BB1648"/>
  <c r="BB1647"/>
  <c r="BB1646"/>
  <c r="BB1645"/>
  <c r="BB1644"/>
  <c r="BB1643"/>
  <c r="BB1642"/>
  <c r="BB1641"/>
  <c r="BB1640"/>
  <c r="BB1639"/>
  <c r="BB1638"/>
  <c r="BB1637"/>
  <c r="BB1636"/>
  <c r="BB1635"/>
  <c r="BB1634"/>
  <c r="BB1633"/>
  <c r="BB1632"/>
  <c r="BB1631"/>
  <c r="BB1630"/>
  <c r="BB1629"/>
  <c r="BB1628"/>
  <c r="BB1627"/>
  <c r="BB1626"/>
  <c r="BB1625"/>
  <c r="BB1624"/>
  <c r="BB1623"/>
  <c r="BB1622"/>
  <c r="BB1621"/>
  <c r="BB1620"/>
  <c r="BB1619"/>
  <c r="BB1618"/>
  <c r="BB1617"/>
  <c r="BB1616"/>
  <c r="BB1615"/>
  <c r="BB1614"/>
  <c r="BB1613"/>
  <c r="BB1612"/>
  <c r="BB1611"/>
  <c r="BB1610"/>
  <c r="BB1609"/>
  <c r="BB1608"/>
  <c r="BB1607"/>
  <c r="BB1606"/>
  <c r="BB1605"/>
  <c r="BB1604"/>
  <c r="BB1603"/>
  <c r="BB1602"/>
  <c r="BB1601"/>
  <c r="BB1600"/>
  <c r="BB1599"/>
  <c r="BB1598"/>
  <c r="BB1597"/>
  <c r="BB1596"/>
  <c r="BB1595"/>
  <c r="BB1594"/>
  <c r="BB1593"/>
  <c r="BB1592"/>
  <c r="BB1591"/>
  <c r="BB1590"/>
  <c r="BB1589"/>
  <c r="BB1588"/>
  <c r="BB1587"/>
  <c r="BB1586"/>
  <c r="BB1585"/>
  <c r="BB1584"/>
  <c r="BB1583"/>
  <c r="BB1582"/>
  <c r="BB1581"/>
  <c r="BB1580"/>
  <c r="BB1579"/>
  <c r="BB1578"/>
  <c r="BB1577"/>
  <c r="BB1576"/>
  <c r="BB1575"/>
  <c r="BB1574"/>
  <c r="BB1573"/>
  <c r="BB1572"/>
  <c r="BB1571"/>
  <c r="BB1570"/>
  <c r="BB1569"/>
  <c r="BB1568"/>
  <c r="BB1567"/>
  <c r="BB1566"/>
  <c r="BB1565"/>
  <c r="BB1564"/>
  <c r="BB1563"/>
  <c r="BB1562"/>
  <c r="BB1561"/>
  <c r="BB1560"/>
  <c r="BB1559"/>
  <c r="BB1558"/>
  <c r="BB1557"/>
  <c r="BB1556"/>
  <c r="BB1555"/>
  <c r="BB1554"/>
  <c r="BB1553"/>
  <c r="BB1552"/>
  <c r="BB1551"/>
  <c r="BB1550"/>
  <c r="BB1549"/>
  <c r="BB1548"/>
  <c r="BB1547"/>
  <c r="BB1546"/>
  <c r="BB1545"/>
  <c r="BB1544"/>
  <c r="BB1543"/>
  <c r="BB1542"/>
  <c r="BB1541"/>
  <c r="BB1540"/>
  <c r="BB1539"/>
  <c r="BB1538"/>
  <c r="BB1537"/>
  <c r="BB1536"/>
  <c r="BB1535"/>
  <c r="BB1534"/>
  <c r="BB1533"/>
  <c r="BB1532"/>
  <c r="BB1531"/>
  <c r="BB1530"/>
  <c r="BB1529"/>
  <c r="BB1528"/>
  <c r="BB1527"/>
  <c r="BB1526"/>
  <c r="BB1525"/>
  <c r="BB1524"/>
  <c r="BB1523"/>
  <c r="BB1522"/>
  <c r="BB1521"/>
  <c r="BB1520"/>
  <c r="BB1519"/>
  <c r="BB1518"/>
  <c r="BB1517"/>
  <c r="BB1516"/>
  <c r="BB1515"/>
  <c r="BB1514"/>
  <c r="BB1513"/>
  <c r="BB1512"/>
  <c r="BB1511"/>
  <c r="BB1510"/>
  <c r="BB1509"/>
  <c r="BB1508"/>
  <c r="BB1507"/>
  <c r="BB1506"/>
  <c r="BB1505"/>
  <c r="BB1504"/>
  <c r="BB1503"/>
  <c r="BB1502"/>
  <c r="BB1501"/>
  <c r="BB1500"/>
  <c r="BB1499"/>
  <c r="BB1498"/>
  <c r="BB1497"/>
  <c r="BB1496"/>
  <c r="BB1495"/>
  <c r="BB1494"/>
  <c r="BB1493"/>
  <c r="BB1492"/>
  <c r="BB1491"/>
  <c r="BB1490"/>
  <c r="BB1489"/>
  <c r="BB1488"/>
  <c r="BB1487"/>
  <c r="BB1486"/>
  <c r="BB1485"/>
  <c r="BB1484"/>
  <c r="BB1483"/>
  <c r="BB1482"/>
  <c r="BB1481"/>
  <c r="BB1480"/>
  <c r="BB1479"/>
  <c r="BB1478"/>
  <c r="BB1477"/>
  <c r="BB1476"/>
  <c r="BB1475"/>
  <c r="BB1474"/>
  <c r="BB1473"/>
  <c r="BB1472"/>
  <c r="BB1471"/>
  <c r="BB1470"/>
  <c r="BB1469"/>
  <c r="BB1468"/>
  <c r="BB1467"/>
  <c r="BB1466"/>
  <c r="BB1465"/>
  <c r="BB1464"/>
  <c r="BB1463"/>
  <c r="BB1462"/>
  <c r="BB1461"/>
  <c r="BB1460"/>
  <c r="BB1459"/>
  <c r="BB1458"/>
  <c r="BB1457"/>
  <c r="BB1456"/>
  <c r="BB1455"/>
  <c r="BB1454"/>
  <c r="BB1453"/>
  <c r="BB1452"/>
  <c r="BB1451"/>
  <c r="BB1450"/>
  <c r="BB1449"/>
  <c r="BB1448"/>
  <c r="BB1447"/>
  <c r="BB1446"/>
  <c r="BB1445"/>
  <c r="BB1444"/>
  <c r="BB1443"/>
  <c r="BB1442"/>
  <c r="BB1441"/>
  <c r="BB1440"/>
  <c r="BB1439"/>
  <c r="BB1438"/>
  <c r="BB1437"/>
  <c r="BB1436"/>
  <c r="BB1435"/>
  <c r="BB1434"/>
  <c r="BB1433"/>
  <c r="BB1432"/>
  <c r="BB1431"/>
  <c r="BB1430"/>
  <c r="BB1429"/>
  <c r="BB1428"/>
  <c r="BB1427"/>
  <c r="BB1426"/>
  <c r="BB1425"/>
  <c r="BB1424"/>
  <c r="BB1423"/>
  <c r="BB1422"/>
  <c r="BB1421"/>
  <c r="BB1420"/>
  <c r="BB1419"/>
  <c r="BB1418"/>
  <c r="BB1417"/>
  <c r="BB1416"/>
  <c r="BB1415"/>
  <c r="BB1414"/>
  <c r="BB1413"/>
  <c r="BB1412"/>
  <c r="BB1411"/>
  <c r="BB1410"/>
  <c r="BB1409"/>
  <c r="BB1408"/>
  <c r="BB1407"/>
  <c r="BB1406"/>
  <c r="BB1405"/>
  <c r="BB1404"/>
  <c r="BB1403"/>
  <c r="BB1402"/>
  <c r="BB1401"/>
  <c r="BB1400"/>
  <c r="BB1399"/>
  <c r="BB1398"/>
  <c r="BB1397"/>
  <c r="BB1396"/>
  <c r="BB1395"/>
  <c r="BB1394"/>
  <c r="BB1393"/>
  <c r="BB1392"/>
  <c r="BB1391"/>
  <c r="BB1390"/>
  <c r="BB1389"/>
  <c r="BB1388"/>
  <c r="BB1387"/>
  <c r="BB1386"/>
  <c r="BB1385"/>
  <c r="BB1384"/>
  <c r="BB1383"/>
  <c r="BB1382"/>
  <c r="BB1381"/>
  <c r="BB1380"/>
  <c r="BB1379"/>
  <c r="BB1378"/>
  <c r="BB1377"/>
  <c r="BB1376"/>
  <c r="BB1375"/>
  <c r="BB1374"/>
  <c r="BB1373"/>
  <c r="BB1372"/>
  <c r="BB1371"/>
  <c r="BB1370"/>
  <c r="BB1369"/>
  <c r="BB1368"/>
  <c r="BB1367"/>
  <c r="BB1366"/>
  <c r="BB1365"/>
  <c r="BB1364"/>
  <c r="BB1363"/>
  <c r="BB1362"/>
  <c r="BB1361"/>
  <c r="BB1360"/>
  <c r="BB1359"/>
  <c r="BB1358"/>
  <c r="BB1357"/>
  <c r="BB1356"/>
  <c r="BB1355"/>
  <c r="BB1354"/>
  <c r="BB1353"/>
  <c r="BB1352"/>
  <c r="BB1351"/>
  <c r="BB1350"/>
  <c r="BB1349"/>
  <c r="BB1348"/>
  <c r="BB1347"/>
  <c r="BB1346"/>
  <c r="BB1345"/>
  <c r="BB1344"/>
  <c r="BB1343"/>
  <c r="BB1342"/>
  <c r="BB1341"/>
  <c r="BB1340"/>
  <c r="BB1339"/>
  <c r="BB1338"/>
  <c r="BB1337"/>
  <c r="BB1336"/>
  <c r="BB1335"/>
  <c r="BB1334"/>
  <c r="BB1333"/>
  <c r="BB1332"/>
  <c r="BB1331"/>
  <c r="BB1330"/>
  <c r="BB1329"/>
  <c r="BB1328"/>
  <c r="BB1327"/>
  <c r="BB1326"/>
  <c r="BB1325"/>
  <c r="BB1324"/>
  <c r="BB1323"/>
  <c r="BB1322"/>
  <c r="BB1321"/>
  <c r="BB1320"/>
  <c r="BB1319"/>
  <c r="BB1318"/>
  <c r="BB1317"/>
  <c r="BB1316"/>
  <c r="BB1315"/>
  <c r="BB1314"/>
  <c r="BB1313"/>
  <c r="BB1312"/>
  <c r="BB1311"/>
  <c r="BB1310"/>
  <c r="BB1309"/>
  <c r="BB1308"/>
  <c r="BB1307"/>
  <c r="BB1306"/>
  <c r="BB1305"/>
  <c r="BB1304"/>
  <c r="BB1303"/>
  <c r="BB1302"/>
  <c r="BB1301"/>
  <c r="BB1300"/>
  <c r="BB1299"/>
  <c r="BB1298"/>
  <c r="BB1297"/>
  <c r="BB1296"/>
  <c r="BB1295"/>
  <c r="BB1294"/>
  <c r="BB1293"/>
  <c r="BB1292"/>
  <c r="BB1291"/>
  <c r="BB1290"/>
  <c r="BB1289"/>
  <c r="BB1288"/>
  <c r="BB1287"/>
  <c r="BB1286"/>
  <c r="BB1285"/>
  <c r="BB1284"/>
  <c r="BB1283"/>
  <c r="BB1282"/>
  <c r="BB1281"/>
  <c r="BB1280"/>
  <c r="BB1279"/>
  <c r="BB1278"/>
  <c r="BB1277"/>
  <c r="BB1276"/>
  <c r="BB1275"/>
  <c r="BB1274"/>
  <c r="BB1273"/>
  <c r="BB1272"/>
  <c r="BB1271"/>
  <c r="BB1270"/>
  <c r="BB1269"/>
  <c r="BB1268"/>
  <c r="BB1267"/>
  <c r="BB1266"/>
  <c r="BB1265"/>
  <c r="BB1264"/>
  <c r="BB1263"/>
  <c r="BB1262"/>
  <c r="BB1261"/>
  <c r="BB1260"/>
  <c r="BB1259"/>
  <c r="BB1258"/>
  <c r="BB1257"/>
  <c r="BB1256"/>
  <c r="BB1255"/>
  <c r="BB1254"/>
  <c r="BB1253"/>
  <c r="BB1252"/>
  <c r="BB1251"/>
  <c r="BB1250"/>
  <c r="BB1249"/>
  <c r="BB1248"/>
  <c r="BB1247"/>
  <c r="BB1246"/>
  <c r="BB1245"/>
  <c r="BB1244"/>
  <c r="BB1243"/>
  <c r="BB1242"/>
  <c r="BB1241"/>
  <c r="BB1240"/>
  <c r="BB1239"/>
  <c r="BB1238"/>
  <c r="BB1237"/>
  <c r="BB1236"/>
  <c r="BB1235"/>
  <c r="BB1234"/>
  <c r="BB1233"/>
  <c r="BB1232"/>
  <c r="BB1231"/>
  <c r="BB1230"/>
  <c r="BB1229"/>
  <c r="BB1228"/>
  <c r="BB1227"/>
  <c r="BB1226"/>
  <c r="BB1225"/>
  <c r="BB1224"/>
  <c r="BB1223"/>
  <c r="BB1222"/>
  <c r="BB1221"/>
  <c r="BB1220"/>
  <c r="BB1219"/>
  <c r="BB1218"/>
  <c r="BB1217"/>
  <c r="BB1216"/>
  <c r="BB1215"/>
  <c r="BB1214"/>
  <c r="BB1213"/>
  <c r="BB1212"/>
  <c r="BB1211"/>
  <c r="BB1210"/>
  <c r="BB1209"/>
  <c r="BB1208"/>
  <c r="BB1207"/>
  <c r="BB1206"/>
  <c r="BB1205"/>
  <c r="BB1204"/>
  <c r="BB1203"/>
  <c r="BB1202"/>
  <c r="BB1201"/>
  <c r="BB1200"/>
  <c r="BB1199"/>
  <c r="BB1198"/>
  <c r="BB1197"/>
  <c r="BB1196"/>
  <c r="BB1195"/>
  <c r="BB1194"/>
  <c r="BB1193"/>
  <c r="BB1192"/>
  <c r="BB1191"/>
  <c r="BB1190"/>
  <c r="BB1189"/>
  <c r="BB1188"/>
  <c r="BB1187"/>
  <c r="BB1186"/>
  <c r="BB1185"/>
  <c r="BB1184"/>
  <c r="BB1183"/>
  <c r="BB1182"/>
  <c r="BB1181"/>
  <c r="BB1180"/>
  <c r="BB1179"/>
  <c r="BB1178"/>
  <c r="BB1177"/>
  <c r="BB1176"/>
  <c r="BB1175"/>
  <c r="BB1174"/>
  <c r="BB1173"/>
  <c r="BB1172"/>
  <c r="BB1171"/>
  <c r="BB1170"/>
  <c r="BB1169"/>
  <c r="BB1168"/>
  <c r="BB1167"/>
  <c r="BB1166"/>
  <c r="BB1165"/>
  <c r="BB1164"/>
  <c r="BB1163"/>
  <c r="BB1162"/>
  <c r="BB1161"/>
  <c r="BB1160"/>
  <c r="BB1159"/>
  <c r="BB1158"/>
  <c r="BB1157"/>
  <c r="BB1156"/>
  <c r="BB1155"/>
  <c r="BB1154"/>
  <c r="BB1153"/>
  <c r="BB1152"/>
  <c r="BB1151"/>
  <c r="BB1150"/>
  <c r="BB1149"/>
  <c r="BB1148"/>
  <c r="BB1147"/>
  <c r="BB1146"/>
  <c r="BB1145"/>
  <c r="BB1144"/>
  <c r="BB1143"/>
  <c r="BB1142"/>
  <c r="BB1141"/>
  <c r="BB1140"/>
  <c r="BB1139"/>
  <c r="BB1138"/>
  <c r="BB1137"/>
  <c r="BB1136"/>
  <c r="BB1135"/>
  <c r="BB1134"/>
  <c r="BB1133"/>
  <c r="BB1132"/>
  <c r="BB1131"/>
  <c r="BB1130"/>
  <c r="BB1129"/>
  <c r="BB1128"/>
  <c r="BB1127"/>
  <c r="BB1126"/>
  <c r="BB1125"/>
  <c r="BB1124"/>
  <c r="BB1123"/>
  <c r="BB1122"/>
  <c r="BB1121"/>
  <c r="BB1120"/>
  <c r="BB1119"/>
  <c r="BB1118"/>
  <c r="BB1117"/>
  <c r="BB1116"/>
  <c r="BB1115"/>
  <c r="BB1114"/>
  <c r="BB1113"/>
  <c r="BB1112"/>
  <c r="BB1111"/>
  <c r="BB1110"/>
  <c r="BB1109"/>
  <c r="BB1108"/>
  <c r="BB1107"/>
  <c r="BB1106"/>
  <c r="BB1105"/>
  <c r="BB1104"/>
  <c r="BB1103"/>
  <c r="BB1102"/>
  <c r="BB1101"/>
  <c r="BB1100"/>
  <c r="BB1099"/>
  <c r="BB1098"/>
  <c r="BB1097"/>
  <c r="BB1096"/>
  <c r="BB1095"/>
  <c r="BB1094"/>
  <c r="BB1093"/>
  <c r="BB1092"/>
  <c r="BB1091"/>
  <c r="BB1090"/>
  <c r="BB1089"/>
  <c r="BB1088"/>
  <c r="BB1087"/>
  <c r="BB1086"/>
  <c r="BB1085"/>
  <c r="BB1084"/>
  <c r="BB1083"/>
  <c r="BB1082"/>
  <c r="BB1081"/>
  <c r="BB1080"/>
  <c r="BB1079"/>
  <c r="BB1078"/>
  <c r="BB1077"/>
  <c r="BB1076"/>
  <c r="BB1075"/>
  <c r="BB1074"/>
  <c r="BB1073"/>
  <c r="BB1072"/>
  <c r="BB1071"/>
  <c r="BB1070"/>
  <c r="BB1069"/>
  <c r="BB1068"/>
  <c r="BB1067"/>
  <c r="BB1066"/>
  <c r="BB1065"/>
  <c r="BB1064"/>
  <c r="BB1063"/>
  <c r="BB1062"/>
  <c r="BB1061"/>
  <c r="BB1060"/>
  <c r="BB1059"/>
  <c r="BB1058"/>
  <c r="BB1057"/>
  <c r="BB1056"/>
  <c r="BB1055"/>
  <c r="BB1054"/>
  <c r="BB1053"/>
  <c r="BB1052"/>
  <c r="BB1051"/>
  <c r="BB1050"/>
  <c r="BB1049"/>
  <c r="BB1048"/>
  <c r="BB1047"/>
  <c r="BB1046"/>
  <c r="BB1045"/>
  <c r="BB1044"/>
  <c r="BB1043"/>
  <c r="BB1042"/>
  <c r="BB1041"/>
  <c r="BB1040"/>
  <c r="BB1039"/>
  <c r="BB1038"/>
  <c r="BB1037"/>
  <c r="BB1036"/>
  <c r="BB1035"/>
  <c r="BB1034"/>
  <c r="BB1033"/>
  <c r="BB1032"/>
  <c r="BB1031"/>
  <c r="BB1030"/>
  <c r="BB1029"/>
  <c r="BB1028"/>
  <c r="BB1027"/>
  <c r="BB1026"/>
  <c r="BB1025"/>
  <c r="BB1024"/>
  <c r="BB1023"/>
  <c r="BB1022"/>
  <c r="BB1021"/>
  <c r="BB1020"/>
  <c r="BB1019"/>
  <c r="BB1018"/>
  <c r="BB1017"/>
  <c r="BB1016"/>
  <c r="BB1015"/>
  <c r="BB1014"/>
  <c r="BB1013"/>
  <c r="BB1012"/>
  <c r="BB1011"/>
  <c r="BB1010"/>
  <c r="BB1009"/>
  <c r="BB1008"/>
  <c r="BB1007"/>
  <c r="BB1006"/>
  <c r="BB1005"/>
  <c r="BB1004"/>
  <c r="BB1003"/>
  <c r="BB1002"/>
  <c r="BB1001"/>
  <c r="BB1000"/>
  <c r="BB999"/>
  <c r="BB998"/>
  <c r="BB997"/>
  <c r="BB996"/>
  <c r="BB995"/>
  <c r="BB994"/>
  <c r="BB993"/>
  <c r="BB992"/>
  <c r="BB991"/>
  <c r="BB990"/>
  <c r="BB989"/>
  <c r="BB988"/>
  <c r="BB987"/>
  <c r="BB986"/>
  <c r="BB985"/>
  <c r="BB984"/>
  <c r="BB983"/>
  <c r="BB982"/>
  <c r="BB981"/>
  <c r="BB980"/>
  <c r="BB979"/>
  <c r="BB978"/>
  <c r="BB977"/>
  <c r="BB976"/>
  <c r="BB975"/>
  <c r="BB974"/>
  <c r="BB973"/>
  <c r="BB972"/>
  <c r="BB971"/>
  <c r="BB970"/>
  <c r="BB969"/>
  <c r="BB968"/>
  <c r="BB967"/>
  <c r="BB966"/>
  <c r="BB965"/>
  <c r="BB964"/>
  <c r="BB963"/>
  <c r="BB962"/>
  <c r="BB961"/>
  <c r="BB960"/>
  <c r="BB959"/>
  <c r="BB958"/>
  <c r="BB957"/>
  <c r="BB956"/>
  <c r="BB955"/>
  <c r="BB954"/>
  <c r="BB953"/>
  <c r="BB952"/>
  <c r="BB951"/>
  <c r="BB950"/>
  <c r="BB949"/>
  <c r="BB948"/>
  <c r="BB947"/>
  <c r="BB946"/>
  <c r="BB945"/>
  <c r="BB944"/>
  <c r="BB943"/>
  <c r="BB942"/>
  <c r="BB941"/>
  <c r="BB940"/>
  <c r="BB939"/>
  <c r="BB938"/>
  <c r="BB937"/>
  <c r="BB936"/>
  <c r="BB935"/>
  <c r="BB934"/>
  <c r="BB933"/>
  <c r="BB932"/>
  <c r="BB931"/>
  <c r="BB930"/>
  <c r="BB929"/>
  <c r="BB928"/>
  <c r="BB927"/>
  <c r="BB926"/>
  <c r="BB925"/>
  <c r="BB924"/>
  <c r="BB923"/>
  <c r="BB922"/>
  <c r="BB921"/>
  <c r="BB920"/>
  <c r="BB919"/>
  <c r="BB918"/>
  <c r="BB917"/>
  <c r="BB916"/>
  <c r="BB915"/>
  <c r="BB914"/>
  <c r="BB913"/>
  <c r="BB912"/>
  <c r="BB911"/>
  <c r="BB910"/>
  <c r="BB909"/>
  <c r="BB908"/>
  <c r="BB907"/>
  <c r="BB906"/>
  <c r="BB905"/>
  <c r="BB904"/>
  <c r="BB903"/>
  <c r="BB902"/>
  <c r="BB901"/>
  <c r="BB900"/>
  <c r="BB899"/>
  <c r="BB898"/>
  <c r="BB897"/>
  <c r="BB896"/>
  <c r="BB895"/>
  <c r="BB894"/>
  <c r="BB893"/>
  <c r="BB892"/>
  <c r="BB891"/>
  <c r="BB890"/>
  <c r="BB889"/>
  <c r="BB888"/>
  <c r="BB887"/>
  <c r="BB886"/>
  <c r="BB885"/>
  <c r="BB884"/>
  <c r="BB883"/>
  <c r="BB882"/>
  <c r="BB881"/>
  <c r="BB880"/>
  <c r="BB879"/>
  <c r="BB878"/>
  <c r="BB877"/>
  <c r="BB876"/>
  <c r="BB875"/>
  <c r="BB874"/>
  <c r="BB873"/>
  <c r="BB872"/>
  <c r="BB871"/>
  <c r="BB870"/>
  <c r="BB869"/>
  <c r="BB868"/>
  <c r="BB867"/>
  <c r="BB866"/>
  <c r="BB865"/>
  <c r="BB864"/>
  <c r="BB863"/>
  <c r="BB862"/>
  <c r="BB861"/>
  <c r="BB860"/>
  <c r="BB859"/>
  <c r="BB858"/>
  <c r="BB857"/>
  <c r="BB856"/>
  <c r="BB855"/>
  <c r="BB854"/>
  <c r="BB853"/>
  <c r="BB852"/>
  <c r="BB851"/>
  <c r="BB850"/>
  <c r="BB849"/>
  <c r="BB848"/>
  <c r="BB847"/>
  <c r="BB846"/>
  <c r="BB845"/>
  <c r="BB844"/>
  <c r="BB843"/>
  <c r="BB842"/>
  <c r="BB841"/>
  <c r="BB840"/>
  <c r="BB839"/>
  <c r="BB838"/>
  <c r="BB837"/>
  <c r="BB836"/>
  <c r="BB835"/>
  <c r="BB834"/>
  <c r="BB833"/>
  <c r="BB832"/>
  <c r="BB831"/>
  <c r="BB830"/>
  <c r="BB829"/>
  <c r="BB828"/>
  <c r="BB827"/>
  <c r="BB826"/>
  <c r="BB825"/>
  <c r="BB824"/>
  <c r="BB823"/>
  <c r="BB822"/>
  <c r="BB821"/>
  <c r="BB820"/>
  <c r="BB819"/>
  <c r="BB818"/>
  <c r="BB817"/>
  <c r="BB816"/>
  <c r="BB815"/>
  <c r="BB814"/>
  <c r="BB813"/>
  <c r="BB812"/>
  <c r="BB811"/>
  <c r="BB810"/>
  <c r="BB809"/>
  <c r="BB808"/>
  <c r="BB807"/>
  <c r="BB806"/>
  <c r="BB805"/>
  <c r="BB804"/>
  <c r="BB803"/>
  <c r="BB802"/>
  <c r="BB801"/>
  <c r="BB800"/>
  <c r="BB799"/>
  <c r="BB798"/>
  <c r="BB797"/>
  <c r="BB796"/>
  <c r="BB795"/>
  <c r="BB794"/>
  <c r="BB793"/>
  <c r="BB792"/>
  <c r="BB791"/>
  <c r="BB790"/>
  <c r="BB789"/>
  <c r="BB788"/>
  <c r="BB787"/>
  <c r="BB786"/>
  <c r="BB785"/>
  <c r="BB784"/>
  <c r="BB783"/>
  <c r="BB782"/>
  <c r="BB781"/>
  <c r="BB780"/>
  <c r="BB779"/>
  <c r="BB778"/>
  <c r="BB777"/>
  <c r="BB776"/>
  <c r="BB775"/>
  <c r="BB774"/>
  <c r="BB773"/>
  <c r="BB772"/>
  <c r="BB771"/>
  <c r="BB770"/>
  <c r="BB769"/>
  <c r="BB768"/>
  <c r="BB767"/>
  <c r="BB766"/>
  <c r="BB765"/>
  <c r="BB764"/>
  <c r="BB763"/>
  <c r="BB762"/>
  <c r="BB761"/>
  <c r="BB760"/>
  <c r="BB759"/>
  <c r="BB758"/>
  <c r="BB757"/>
  <c r="BB756"/>
  <c r="BB755"/>
  <c r="BB754"/>
  <c r="BB753"/>
  <c r="BB752"/>
  <c r="BB751"/>
  <c r="BB750"/>
  <c r="BB749"/>
  <c r="BB748"/>
  <c r="BB747"/>
  <c r="BB746"/>
  <c r="BB745"/>
  <c r="BB744"/>
  <c r="BB743"/>
  <c r="BB742"/>
  <c r="BB741"/>
  <c r="BB740"/>
  <c r="BB739"/>
  <c r="BB738"/>
  <c r="BB737"/>
  <c r="BB736"/>
  <c r="BB735"/>
  <c r="BB734"/>
  <c r="BB733"/>
  <c r="BB732"/>
  <c r="BB731"/>
  <c r="BB730"/>
  <c r="BB729"/>
  <c r="BB728"/>
  <c r="BB727"/>
  <c r="BB726"/>
  <c r="BB725"/>
  <c r="BB724"/>
  <c r="BB723"/>
  <c r="BB722"/>
  <c r="BB721"/>
  <c r="BB720"/>
  <c r="BB719"/>
  <c r="BB718"/>
  <c r="BB717"/>
  <c r="BB716"/>
  <c r="BB715"/>
  <c r="BB714"/>
  <c r="BB713"/>
  <c r="BB712"/>
  <c r="BB711"/>
  <c r="BB710"/>
  <c r="BB709"/>
  <c r="BB708"/>
  <c r="BB707"/>
  <c r="BB706"/>
  <c r="BB705"/>
  <c r="BB704"/>
  <c r="BB703"/>
  <c r="BB702"/>
  <c r="BB701"/>
  <c r="BB700"/>
  <c r="BB699"/>
  <c r="BB698"/>
  <c r="BB697"/>
  <c r="BB696"/>
  <c r="BB695"/>
  <c r="BB694"/>
  <c r="BB693"/>
  <c r="BB692"/>
  <c r="BB691"/>
  <c r="BB690"/>
  <c r="BB689"/>
  <c r="BB688"/>
  <c r="BB687"/>
  <c r="BB686"/>
  <c r="BB685"/>
  <c r="BB684"/>
  <c r="BB683"/>
  <c r="BB682"/>
  <c r="BB681"/>
  <c r="BB680"/>
  <c r="BB679"/>
  <c r="BB678"/>
  <c r="BB677"/>
  <c r="BB676"/>
  <c r="BB675"/>
  <c r="BB674"/>
  <c r="BB673"/>
  <c r="BB672"/>
  <c r="BB671"/>
  <c r="BB670"/>
  <c r="BB669"/>
  <c r="BB668"/>
  <c r="BB667"/>
  <c r="BB666"/>
  <c r="BB665"/>
  <c r="BB664"/>
  <c r="BB663"/>
  <c r="BB662"/>
  <c r="BB661"/>
  <c r="BB660"/>
  <c r="BB659"/>
  <c r="BB658"/>
  <c r="BB657"/>
  <c r="BB656"/>
  <c r="BB655"/>
  <c r="BB654"/>
  <c r="BB653"/>
  <c r="BB652"/>
  <c r="BB651"/>
  <c r="BB650"/>
  <c r="BB649"/>
  <c r="BB648"/>
  <c r="BB647"/>
  <c r="BB646"/>
  <c r="BB645"/>
  <c r="BB644"/>
  <c r="BB643"/>
  <c r="BB642"/>
  <c r="BB641"/>
  <c r="BB640"/>
  <c r="BB639"/>
  <c r="BB638"/>
  <c r="BB637"/>
  <c r="BB636"/>
  <c r="BB635"/>
  <c r="BB634"/>
  <c r="BB633"/>
  <c r="BB632"/>
  <c r="BB631"/>
  <c r="BB630"/>
  <c r="BB629"/>
  <c r="BB628"/>
  <c r="BB627"/>
  <c r="BB626"/>
  <c r="BB625"/>
  <c r="BB624"/>
  <c r="BB623"/>
  <c r="BB622"/>
  <c r="BB621"/>
  <c r="BB620"/>
  <c r="BB619"/>
  <c r="BB618"/>
  <c r="BB617"/>
  <c r="BB616"/>
  <c r="BB615"/>
  <c r="BB614"/>
  <c r="BB613"/>
  <c r="BB612"/>
  <c r="BB611"/>
  <c r="BB610"/>
  <c r="BB609"/>
  <c r="BB608"/>
  <c r="BB607"/>
  <c r="BB606"/>
  <c r="BB605"/>
  <c r="BB604"/>
  <c r="BB603"/>
  <c r="BB602"/>
  <c r="BB601"/>
  <c r="BB600"/>
  <c r="BB599"/>
  <c r="BB598"/>
  <c r="BB597"/>
  <c r="BB596"/>
  <c r="BB595"/>
  <c r="BB594"/>
  <c r="BB593"/>
  <c r="BB592"/>
  <c r="BB591"/>
  <c r="BB590"/>
  <c r="BB589"/>
  <c r="BB588"/>
  <c r="BB587"/>
  <c r="BB586"/>
  <c r="BB585"/>
  <c r="BB584"/>
  <c r="BB583"/>
  <c r="BB582"/>
  <c r="BB581"/>
  <c r="BB580"/>
  <c r="BB579"/>
  <c r="BB578"/>
  <c r="BB577"/>
  <c r="BB576"/>
  <c r="BB575"/>
  <c r="BB574"/>
  <c r="BB573"/>
  <c r="BB572"/>
  <c r="BB571"/>
  <c r="BB570"/>
  <c r="BB569"/>
  <c r="BB568"/>
  <c r="BB567"/>
  <c r="BB566"/>
  <c r="BB565"/>
  <c r="BB564"/>
  <c r="BB563"/>
  <c r="BB562"/>
  <c r="BB561"/>
  <c r="BB560"/>
  <c r="BB559"/>
  <c r="BB558"/>
  <c r="BB557"/>
  <c r="BB556"/>
  <c r="BB555"/>
  <c r="BB554"/>
  <c r="BB553"/>
  <c r="BB552"/>
  <c r="BB551"/>
  <c r="BB550"/>
  <c r="BB549"/>
  <c r="BB548"/>
  <c r="BB547"/>
  <c r="BB546"/>
  <c r="BB545"/>
  <c r="BB544"/>
  <c r="BB543"/>
  <c r="BB542"/>
  <c r="BB541"/>
  <c r="BB540"/>
  <c r="BB539"/>
  <c r="BB538"/>
  <c r="BB537"/>
  <c r="BB536"/>
  <c r="BB535"/>
  <c r="BB534"/>
  <c r="BB533"/>
  <c r="BB532"/>
  <c r="BB531"/>
  <c r="BB530"/>
  <c r="BB529"/>
  <c r="BB528"/>
  <c r="BB527"/>
  <c r="BB526"/>
  <c r="BB525"/>
  <c r="BB524"/>
  <c r="BB523"/>
  <c r="BB522"/>
  <c r="BB521"/>
  <c r="BB520"/>
  <c r="BB519"/>
  <c r="BB518"/>
  <c r="BB517"/>
  <c r="BB516"/>
  <c r="BB515"/>
  <c r="BB514"/>
  <c r="BB513"/>
  <c r="BB512"/>
  <c r="BB511"/>
  <c r="BB510"/>
  <c r="BB509"/>
  <c r="BB508"/>
  <c r="BB507"/>
  <c r="BB506"/>
  <c r="BB505"/>
  <c r="BB504"/>
  <c r="BB503"/>
  <c r="BB502"/>
  <c r="BB501"/>
  <c r="BB500"/>
  <c r="BB499"/>
  <c r="BB498"/>
  <c r="BB497"/>
  <c r="BB496"/>
  <c r="BB495"/>
  <c r="BB494"/>
  <c r="BB493"/>
  <c r="BB492"/>
  <c r="BB491"/>
  <c r="BB490"/>
  <c r="BB489"/>
  <c r="BB488"/>
  <c r="BB487"/>
  <c r="BB486"/>
  <c r="BB485"/>
  <c r="BB484"/>
  <c r="BB483"/>
  <c r="BB482"/>
  <c r="BB481"/>
  <c r="BB480"/>
  <c r="BB479"/>
  <c r="BB478"/>
  <c r="BB477"/>
  <c r="BB476"/>
  <c r="BB475"/>
  <c r="BB474"/>
  <c r="BB473"/>
  <c r="BB472"/>
  <c r="BB471"/>
  <c r="BB470"/>
  <c r="BB469"/>
  <c r="BB468"/>
  <c r="BB467"/>
  <c r="BB466"/>
  <c r="BB465"/>
  <c r="BB464"/>
  <c r="BB463"/>
  <c r="BB462"/>
  <c r="BB461"/>
  <c r="BB460"/>
  <c r="BB459"/>
  <c r="BB458"/>
  <c r="BB457"/>
  <c r="BB456"/>
  <c r="BB455"/>
  <c r="BB454"/>
  <c r="BB453"/>
  <c r="BB452"/>
  <c r="BB451"/>
  <c r="BB450"/>
  <c r="BB449"/>
  <c r="BB448"/>
  <c r="BB447"/>
  <c r="BB446"/>
  <c r="BB445"/>
  <c r="BB444"/>
  <c r="BB443"/>
  <c r="BB442"/>
  <c r="BB441"/>
  <c r="BB440"/>
  <c r="BB439"/>
  <c r="BB438"/>
  <c r="BB437"/>
  <c r="BB436"/>
  <c r="BB435"/>
  <c r="BB434"/>
  <c r="BB433"/>
  <c r="BB432"/>
  <c r="BB431"/>
  <c r="BB430"/>
  <c r="BB429"/>
  <c r="BB428"/>
  <c r="BB427"/>
  <c r="BB426"/>
  <c r="BB425"/>
  <c r="BB424"/>
  <c r="BB423"/>
  <c r="BB422"/>
  <c r="BB421"/>
  <c r="BB420"/>
  <c r="BB419"/>
  <c r="BB418"/>
  <c r="BB417"/>
  <c r="BB416"/>
  <c r="BB415"/>
  <c r="BB414"/>
  <c r="BB413"/>
  <c r="BB412"/>
  <c r="BB411"/>
  <c r="BB410"/>
  <c r="BB409"/>
  <c r="BB408"/>
  <c r="BB407"/>
  <c r="BB406"/>
  <c r="BB405"/>
  <c r="BB404"/>
  <c r="BB403"/>
  <c r="BB402"/>
  <c r="BB401"/>
  <c r="BB400"/>
  <c r="BB399"/>
  <c r="BB398"/>
  <c r="BB397"/>
  <c r="BB396"/>
  <c r="BB395"/>
  <c r="BB394"/>
  <c r="BB393"/>
  <c r="BB392"/>
  <c r="BB391"/>
  <c r="BB390"/>
  <c r="BB389"/>
  <c r="BB388"/>
  <c r="BB387"/>
  <c r="BB386"/>
  <c r="BB385"/>
  <c r="BB384"/>
  <c r="BB383"/>
  <c r="BB382"/>
  <c r="BB381"/>
  <c r="BB380"/>
  <c r="BB379"/>
  <c r="BB378"/>
  <c r="BB377"/>
  <c r="BB376"/>
  <c r="BB375"/>
  <c r="BB374"/>
  <c r="BB373"/>
  <c r="BB372"/>
  <c r="BB371"/>
  <c r="BB370"/>
  <c r="BB369"/>
  <c r="BB368"/>
  <c r="BB367"/>
  <c r="BB366"/>
  <c r="BB365"/>
  <c r="BB364"/>
  <c r="BB363"/>
  <c r="BB362"/>
  <c r="BB361"/>
  <c r="BB360"/>
  <c r="BB359"/>
  <c r="BB358"/>
  <c r="BB357"/>
  <c r="BB356"/>
  <c r="BB355"/>
  <c r="BB354"/>
  <c r="BB353"/>
  <c r="BB352"/>
  <c r="BB351"/>
  <c r="BB350"/>
  <c r="BB349"/>
  <c r="BB348"/>
  <c r="BB347"/>
  <c r="BB346"/>
  <c r="BB345"/>
  <c r="BB344"/>
  <c r="BB343"/>
  <c r="BB342"/>
  <c r="BB341"/>
  <c r="BB340"/>
  <c r="BB339"/>
  <c r="BB338"/>
  <c r="BB337"/>
  <c r="BB336"/>
  <c r="BB335"/>
  <c r="BB334"/>
  <c r="BB333"/>
  <c r="BB332"/>
  <c r="BB331"/>
  <c r="BB330"/>
  <c r="BB329"/>
  <c r="BB328"/>
  <c r="BB327"/>
  <c r="BB326"/>
  <c r="BB325"/>
  <c r="BB324"/>
  <c r="BB323"/>
  <c r="BB322"/>
  <c r="BB321"/>
  <c r="BB320"/>
  <c r="BB319"/>
  <c r="BB318"/>
  <c r="BB317"/>
  <c r="BB316"/>
  <c r="BB315"/>
  <c r="BB314"/>
  <c r="BB313"/>
  <c r="BB312"/>
  <c r="BB311"/>
  <c r="BB310"/>
  <c r="BB309"/>
  <c r="BB308"/>
  <c r="BB307"/>
  <c r="BB306"/>
  <c r="BB305"/>
  <c r="BB304"/>
  <c r="BB303"/>
  <c r="BB302"/>
  <c r="BB301"/>
  <c r="BB300"/>
  <c r="BB299"/>
  <c r="BB298"/>
  <c r="BB297"/>
  <c r="BB296"/>
  <c r="BB295"/>
  <c r="BB294"/>
  <c r="BB293"/>
  <c r="BB292"/>
  <c r="BB291"/>
  <c r="BB290"/>
  <c r="BB289"/>
  <c r="BB288"/>
  <c r="BB287"/>
  <c r="BB286"/>
  <c r="BB285"/>
  <c r="BB284"/>
  <c r="BB283"/>
  <c r="BB282"/>
  <c r="BB281"/>
  <c r="BB280"/>
  <c r="BB279"/>
  <c r="BB278"/>
  <c r="BB277"/>
  <c r="BB276"/>
  <c r="BB275"/>
  <c r="BB274"/>
  <c r="BB273"/>
  <c r="BB272"/>
  <c r="BB271"/>
  <c r="BB270"/>
  <c r="BB269"/>
  <c r="BB268"/>
  <c r="BB267"/>
  <c r="BB266"/>
  <c r="BB265"/>
  <c r="BB264"/>
  <c r="BB263"/>
  <c r="BB262"/>
  <c r="BB261"/>
  <c r="BB260"/>
  <c r="BB259"/>
  <c r="BB258"/>
  <c r="BB257"/>
  <c r="BB256"/>
  <c r="BB255"/>
  <c r="BB254"/>
  <c r="BB253"/>
  <c r="BB252"/>
  <c r="BB251"/>
  <c r="BB250"/>
  <c r="BB249"/>
  <c r="BB248"/>
  <c r="BB247"/>
  <c r="BB246"/>
  <c r="BB245"/>
  <c r="BB244"/>
  <c r="BB243"/>
  <c r="BB242"/>
  <c r="BB241"/>
  <c r="BB240"/>
  <c r="BB239"/>
  <c r="BB238"/>
  <c r="BB237"/>
  <c r="BB236"/>
  <c r="BB235"/>
  <c r="BB234"/>
  <c r="BB233"/>
  <c r="BB232"/>
  <c r="BB231"/>
  <c r="BB230"/>
  <c r="BB229"/>
  <c r="BB228"/>
  <c r="BB227"/>
  <c r="BB226"/>
  <c r="BB225"/>
  <c r="BB224"/>
  <c r="BB223"/>
  <c r="BB222"/>
  <c r="BB221"/>
  <c r="BB220"/>
  <c r="BB219"/>
  <c r="BB218"/>
  <c r="BB217"/>
  <c r="BB216"/>
  <c r="BB215"/>
  <c r="BB214"/>
  <c r="BB213"/>
  <c r="BB212"/>
  <c r="BB211"/>
  <c r="BB210"/>
  <c r="BB209"/>
  <c r="BB208"/>
  <c r="BB207"/>
  <c r="BB206"/>
  <c r="BB205"/>
  <c r="BB204"/>
  <c r="BB203"/>
  <c r="BB202"/>
  <c r="BB201"/>
  <c r="BB200"/>
  <c r="BB199"/>
  <c r="BB198"/>
  <c r="BB197"/>
  <c r="BB196"/>
  <c r="BB195"/>
  <c r="BB194"/>
  <c r="BB193"/>
  <c r="BB192"/>
  <c r="BB191"/>
  <c r="BB190"/>
  <c r="BB189"/>
  <c r="BB188"/>
  <c r="BB187"/>
  <c r="BB186"/>
  <c r="BB185"/>
  <c r="BB184"/>
  <c r="BB183"/>
  <c r="BB182"/>
  <c r="BB181"/>
  <c r="BB180"/>
  <c r="BB179"/>
  <c r="BB178"/>
  <c r="BB177"/>
  <c r="BB176"/>
  <c r="BB175"/>
  <c r="BB174"/>
  <c r="BB173"/>
  <c r="BB172"/>
  <c r="BB171"/>
  <c r="BB170"/>
  <c r="BB169"/>
  <c r="BB168"/>
  <c r="BB167"/>
  <c r="BB166"/>
  <c r="BB165"/>
  <c r="BB164"/>
  <c r="BB163"/>
  <c r="BB162"/>
  <c r="BB161"/>
  <c r="BB160"/>
  <c r="BB159"/>
  <c r="BB158"/>
  <c r="BB157"/>
  <c r="BB156"/>
  <c r="BB155"/>
  <c r="BB154"/>
  <c r="BB153"/>
  <c r="BB152"/>
  <c r="BB151"/>
  <c r="BB150"/>
  <c r="BB149"/>
  <c r="BB148"/>
  <c r="BB147"/>
  <c r="BB146"/>
  <c r="BB145"/>
  <c r="BB144"/>
  <c r="BB143"/>
  <c r="BB142"/>
  <c r="BB141"/>
  <c r="BB140"/>
  <c r="BB139"/>
  <c r="BB138"/>
  <c r="BB137"/>
  <c r="BB136"/>
  <c r="BB135"/>
  <c r="BB134"/>
  <c r="BB133"/>
  <c r="BB132"/>
  <c r="BB131"/>
  <c r="BB130"/>
  <c r="BB129"/>
  <c r="BB128"/>
  <c r="BB127"/>
  <c r="BB126"/>
  <c r="BB125"/>
  <c r="BB124"/>
  <c r="BB123"/>
  <c r="BB122"/>
  <c r="BB121"/>
  <c r="BB120"/>
  <c r="BB119"/>
  <c r="BB118"/>
  <c r="BB117"/>
  <c r="BB116"/>
  <c r="BB115"/>
  <c r="BB114"/>
  <c r="BB113"/>
  <c r="BB112"/>
  <c r="BB111"/>
  <c r="BB110"/>
  <c r="BB109"/>
  <c r="BB108"/>
  <c r="BB107"/>
  <c r="BB106"/>
  <c r="BB105"/>
  <c r="BB104"/>
  <c r="BB103"/>
  <c r="BB102"/>
  <c r="BB101"/>
  <c r="BB100"/>
  <c r="BB99"/>
  <c r="BB98"/>
  <c r="BB97"/>
  <c r="BB96"/>
  <c r="BB95"/>
  <c r="BB94"/>
  <c r="BB93"/>
  <c r="BB92"/>
  <c r="BB91"/>
  <c r="BB90"/>
  <c r="BB89"/>
  <c r="BB88"/>
  <c r="BB87"/>
  <c r="BB86"/>
  <c r="BB85"/>
  <c r="BB84"/>
  <c r="BB83"/>
  <c r="BB82"/>
  <c r="BB81"/>
  <c r="BB80"/>
  <c r="BB79"/>
  <c r="BB78"/>
  <c r="BB77"/>
  <c r="BB76"/>
  <c r="BB75"/>
  <c r="BB74"/>
  <c r="BB73"/>
  <c r="BB72"/>
  <c r="BB71"/>
  <c r="BB70"/>
  <c r="BB69"/>
  <c r="BB68"/>
  <c r="BB67"/>
  <c r="BB66"/>
  <c r="BB65"/>
  <c r="BB64"/>
  <c r="BB63"/>
  <c r="BB62"/>
  <c r="BB61"/>
  <c r="BB60"/>
  <c r="BB59"/>
  <c r="BB58"/>
  <c r="BB57"/>
  <c r="BB56"/>
  <c r="BB55"/>
  <c r="BB54"/>
  <c r="BB53"/>
  <c r="BB52"/>
  <c r="BB51"/>
  <c r="BB50"/>
  <c r="BB49"/>
  <c r="BB48"/>
  <c r="BB47"/>
  <c r="BB46"/>
  <c r="BB45"/>
  <c r="BB44"/>
  <c r="BB43"/>
  <c r="BB42"/>
  <c r="BB41"/>
  <c r="BB40"/>
  <c r="BB39"/>
  <c r="BB38"/>
  <c r="BB37"/>
  <c r="BB36"/>
  <c r="BB35"/>
  <c r="BB34"/>
  <c r="BB33"/>
  <c r="BB32"/>
  <c r="BB31"/>
  <c r="BB30"/>
  <c r="BB29"/>
  <c r="BB28"/>
  <c r="BB27"/>
  <c r="BB26"/>
  <c r="BB25"/>
  <c r="BB24"/>
  <c r="BB23"/>
  <c r="BB22"/>
  <c r="BB21"/>
  <c r="BB20"/>
  <c r="BB19"/>
  <c r="BB18"/>
  <c r="BB17"/>
  <c r="BB16"/>
  <c r="BB15"/>
  <c r="BB14"/>
  <c r="BB13"/>
  <c r="BB12"/>
  <c r="BB11"/>
  <c r="BB10"/>
  <c r="BB9"/>
  <c r="BB8"/>
  <c r="BB7"/>
  <c r="BB6"/>
  <c r="BB5"/>
  <c r="AW2185"/>
  <c r="AW2184"/>
  <c r="AW2183"/>
  <c r="AW2182"/>
  <c r="AW2181"/>
  <c r="AW2180"/>
  <c r="AW2179"/>
  <c r="AW2178"/>
  <c r="AW2177"/>
  <c r="AW2176"/>
  <c r="AW2175"/>
  <c r="AW2174"/>
  <c r="AW2173"/>
  <c r="AW2172"/>
  <c r="AW2171"/>
  <c r="AW2170"/>
  <c r="AW2169"/>
  <c r="AW2168"/>
  <c r="AW2167"/>
  <c r="AW2166"/>
  <c r="AW2165"/>
  <c r="AW2164"/>
  <c r="AW2163"/>
  <c r="AW2162"/>
  <c r="AW2161"/>
  <c r="AW2160"/>
  <c r="AW2159"/>
  <c r="AW2158"/>
  <c r="AW2157"/>
  <c r="AW2156"/>
  <c r="AW2155"/>
  <c r="AW2154"/>
  <c r="AW2153"/>
  <c r="AW2152"/>
  <c r="AW2151"/>
  <c r="AW2150"/>
  <c r="AW2149"/>
  <c r="AW2148"/>
  <c r="AW2147"/>
  <c r="AW2146"/>
  <c r="AW2145"/>
  <c r="AW2144"/>
  <c r="AW2143"/>
  <c r="AW2142"/>
  <c r="AW2141"/>
  <c r="AW2140"/>
  <c r="AW2139"/>
  <c r="AW2138"/>
  <c r="AW2137"/>
  <c r="AW2136"/>
  <c r="AW2135"/>
  <c r="AW2134"/>
  <c r="AW2133"/>
  <c r="AW2132"/>
  <c r="AW2131"/>
  <c r="AW2130"/>
  <c r="AW2129"/>
  <c r="AW2128"/>
  <c r="AW2127"/>
  <c r="AW2126"/>
  <c r="AW2125"/>
  <c r="AW2124"/>
  <c r="AW2123"/>
  <c r="AW2122"/>
  <c r="AW2121"/>
  <c r="AW2120"/>
  <c r="AW2119"/>
  <c r="AW2118"/>
  <c r="AW2117"/>
  <c r="AW2116"/>
  <c r="AW2115"/>
  <c r="AW2114"/>
  <c r="AW2113"/>
  <c r="AW2112"/>
  <c r="AW2111"/>
  <c r="AW2110"/>
  <c r="AW2109"/>
  <c r="AW2108"/>
  <c r="AW2107"/>
  <c r="AW2106"/>
  <c r="AW2105"/>
  <c r="AW2104"/>
  <c r="AW2103"/>
  <c r="AW2102"/>
  <c r="AW2101"/>
  <c r="AW2100"/>
  <c r="AW2099"/>
  <c r="AW2098"/>
  <c r="AW2097"/>
  <c r="AW2096"/>
  <c r="AW2095"/>
  <c r="AW2094"/>
  <c r="AW2093"/>
  <c r="AW2092"/>
  <c r="AW2091"/>
  <c r="AW2090"/>
  <c r="AW2089"/>
  <c r="AW2088"/>
  <c r="AW2087"/>
  <c r="AW2086"/>
  <c r="AW2085"/>
  <c r="AW2084"/>
  <c r="AW2083"/>
  <c r="AW2082"/>
  <c r="AW2081"/>
  <c r="AW2080"/>
  <c r="AW2079"/>
  <c r="AW2078"/>
  <c r="AW2077"/>
  <c r="AW2076"/>
  <c r="AW2075"/>
  <c r="AW2074"/>
  <c r="AW2073"/>
  <c r="AW2072"/>
  <c r="AW2071"/>
  <c r="AW2070"/>
  <c r="AW2069"/>
  <c r="AW2068"/>
  <c r="AW2067"/>
  <c r="AW2066"/>
  <c r="AW2065"/>
  <c r="AW2064"/>
  <c r="AW2063"/>
  <c r="AW2062"/>
  <c r="AW2061"/>
  <c r="AW2060"/>
  <c r="AW2059"/>
  <c r="AW2058"/>
  <c r="AW2057"/>
  <c r="AW2056"/>
  <c r="AW2055"/>
  <c r="AW2054"/>
  <c r="AW2053"/>
  <c r="AW2052"/>
  <c r="AW2051"/>
  <c r="AW2050"/>
  <c r="AW2049"/>
  <c r="AW2048"/>
  <c r="AW2047"/>
  <c r="AW2046"/>
  <c r="AW2045"/>
  <c r="AW2044"/>
  <c r="AW2043"/>
  <c r="AW2042"/>
  <c r="AW2041"/>
  <c r="AW2040"/>
  <c r="AW2039"/>
  <c r="AW2038"/>
  <c r="AW2037"/>
  <c r="AW2036"/>
  <c r="AW2035"/>
  <c r="AW2034"/>
  <c r="AW2033"/>
  <c r="AW2032"/>
  <c r="AW2031"/>
  <c r="AW2030"/>
  <c r="AW2029"/>
  <c r="AW2028"/>
  <c r="AW2027"/>
  <c r="AW2026"/>
  <c r="AW2025"/>
  <c r="AW2024"/>
  <c r="AW2023"/>
  <c r="AW2022"/>
  <c r="AW2021"/>
  <c r="AW2020"/>
  <c r="AW2019"/>
  <c r="AW2018"/>
  <c r="AW2017"/>
  <c r="AW2016"/>
  <c r="AW2015"/>
  <c r="AW2014"/>
  <c r="AW2013"/>
  <c r="AW2012"/>
  <c r="AW2011"/>
  <c r="AW2010"/>
  <c r="AW2009"/>
  <c r="AW2008"/>
  <c r="AW2007"/>
  <c r="AW2006"/>
  <c r="AW2005"/>
  <c r="AW2004"/>
  <c r="AW2003"/>
  <c r="AW2002"/>
  <c r="AW2001"/>
  <c r="AW2000"/>
  <c r="AW1999"/>
  <c r="AW1998"/>
  <c r="AW1997"/>
  <c r="AW1996"/>
  <c r="AW1995"/>
  <c r="AW1994"/>
  <c r="AW1993"/>
  <c r="AW1992"/>
  <c r="AW1991"/>
  <c r="AW1990"/>
  <c r="AW1989"/>
  <c r="AW1988"/>
  <c r="AW1987"/>
  <c r="AW1986"/>
  <c r="AW1985"/>
  <c r="AW1984"/>
  <c r="AW1983"/>
  <c r="AW1982"/>
  <c r="AW1981"/>
  <c r="AW1980"/>
  <c r="AW1979"/>
  <c r="AW1978"/>
  <c r="AW1977"/>
  <c r="AW1976"/>
  <c r="AW1975"/>
  <c r="AW1974"/>
  <c r="AW1973"/>
  <c r="AW1972"/>
  <c r="AW1971"/>
  <c r="AW1970"/>
  <c r="AW1969"/>
  <c r="AW1968"/>
  <c r="AW1967"/>
  <c r="AW1966"/>
  <c r="AW1965"/>
  <c r="AW1964"/>
  <c r="AW1963"/>
  <c r="AW1962"/>
  <c r="AW1961"/>
  <c r="AW1960"/>
  <c r="AW1959"/>
  <c r="AW1958"/>
  <c r="AW1957"/>
  <c r="AW1956"/>
  <c r="AW1955"/>
  <c r="AW1954"/>
  <c r="AW1953"/>
  <c r="AW1952"/>
  <c r="AW1951"/>
  <c r="AW1950"/>
  <c r="AW1949"/>
  <c r="AW1948"/>
  <c r="AW1947"/>
  <c r="AW1946"/>
  <c r="AW1945"/>
  <c r="AW1944"/>
  <c r="AW1943"/>
  <c r="AW1942"/>
  <c r="AW1941"/>
  <c r="AW1940"/>
  <c r="AW1939"/>
  <c r="AW1938"/>
  <c r="AW1937"/>
  <c r="AW1936"/>
  <c r="AW1935"/>
  <c r="AW1934"/>
  <c r="AW1933"/>
  <c r="AW1932"/>
  <c r="AW1931"/>
  <c r="AW1930"/>
  <c r="AW1929"/>
  <c r="AW1928"/>
  <c r="AW1927"/>
  <c r="AW1926"/>
  <c r="AW1925"/>
  <c r="AW1924"/>
  <c r="AW1923"/>
  <c r="AW1922"/>
  <c r="AW1921"/>
  <c r="AW1920"/>
  <c r="AW1919"/>
  <c r="AW1918"/>
  <c r="AW1917"/>
  <c r="AW1916"/>
  <c r="AW1915"/>
  <c r="AW1914"/>
  <c r="AW1913"/>
  <c r="AW1912"/>
  <c r="AW1911"/>
  <c r="AW1910"/>
  <c r="AW1909"/>
  <c r="AW1908"/>
  <c r="AW1907"/>
  <c r="AW1906"/>
  <c r="AW1905"/>
  <c r="AW1904"/>
  <c r="AW1903"/>
  <c r="AW1902"/>
  <c r="AW1901"/>
  <c r="AW1900"/>
  <c r="AW1899"/>
  <c r="AW1898"/>
  <c r="AW1897"/>
  <c r="AW1896"/>
  <c r="AW1895"/>
  <c r="AW1894"/>
  <c r="AW1893"/>
  <c r="AW1892"/>
  <c r="AW1891"/>
  <c r="AW1890"/>
  <c r="AW1889"/>
  <c r="AW1888"/>
  <c r="AW1887"/>
  <c r="AW1886"/>
  <c r="AW1885"/>
  <c r="AW1884"/>
  <c r="AW1883"/>
  <c r="AW1882"/>
  <c r="AW1881"/>
  <c r="AW1880"/>
  <c r="AW1879"/>
  <c r="AW1878"/>
  <c r="AW1877"/>
  <c r="AW1876"/>
  <c r="AW1875"/>
  <c r="AW1874"/>
  <c r="AW1873"/>
  <c r="AW1872"/>
  <c r="AW1871"/>
  <c r="AW1870"/>
  <c r="AW1869"/>
  <c r="AW1868"/>
  <c r="AW1867"/>
  <c r="AW1866"/>
  <c r="AW1865"/>
  <c r="AW1864"/>
  <c r="AW1863"/>
  <c r="AW1862"/>
  <c r="AW1861"/>
  <c r="AW1860"/>
  <c r="AW1859"/>
  <c r="AW1858"/>
  <c r="AW1857"/>
  <c r="AW1856"/>
  <c r="AW1855"/>
  <c r="AW1854"/>
  <c r="AW1853"/>
  <c r="AW1852"/>
  <c r="AW1851"/>
  <c r="AW1850"/>
  <c r="AW1849"/>
  <c r="AW1848"/>
  <c r="AW1847"/>
  <c r="AW1846"/>
  <c r="AW1845"/>
  <c r="AW1844"/>
  <c r="AW1843"/>
  <c r="AW1842"/>
  <c r="AW1841"/>
  <c r="AW1840"/>
  <c r="AW1839"/>
  <c r="AW1838"/>
  <c r="AW1837"/>
  <c r="AW1836"/>
  <c r="AW1835"/>
  <c r="AW1834"/>
  <c r="AW1833"/>
  <c r="AW1832"/>
  <c r="AW1831"/>
  <c r="AW1830"/>
  <c r="AW1829"/>
  <c r="AW1828"/>
  <c r="AW1827"/>
  <c r="AW1826"/>
  <c r="AW1825"/>
  <c r="AW1824"/>
  <c r="AW1823"/>
  <c r="AW1822"/>
  <c r="AW1821"/>
  <c r="AW1820"/>
  <c r="AW1819"/>
  <c r="AW1818"/>
  <c r="AW1817"/>
  <c r="AW1816"/>
  <c r="AW1815"/>
  <c r="AW1814"/>
  <c r="AW1813"/>
  <c r="AW1812"/>
  <c r="AW1811"/>
  <c r="AW1810"/>
  <c r="AW1809"/>
  <c r="AW1808"/>
  <c r="AW1807"/>
  <c r="AW1806"/>
  <c r="AW1805"/>
  <c r="AW1804"/>
  <c r="AW1803"/>
  <c r="AW1802"/>
  <c r="AW1801"/>
  <c r="AW1800"/>
  <c r="AW1799"/>
  <c r="AW1798"/>
  <c r="AW1797"/>
  <c r="AW1796"/>
  <c r="AW1795"/>
  <c r="AW1794"/>
  <c r="AW1793"/>
  <c r="AW1792"/>
  <c r="AW1791"/>
  <c r="AW1790"/>
  <c r="AW1789"/>
  <c r="AW1788"/>
  <c r="AW1787"/>
  <c r="AW1786"/>
  <c r="AW1785"/>
  <c r="AW1784"/>
  <c r="AW1783"/>
  <c r="AW1782"/>
  <c r="AW1781"/>
  <c r="AW1780"/>
  <c r="AW1779"/>
  <c r="AW1778"/>
  <c r="AW1777"/>
  <c r="AW1776"/>
  <c r="AW1775"/>
  <c r="AW1774"/>
  <c r="AW1773"/>
  <c r="AW1772"/>
  <c r="AW1771"/>
  <c r="AW1770"/>
  <c r="AW1769"/>
  <c r="AW1768"/>
  <c r="AW1767"/>
  <c r="AW1766"/>
  <c r="AW1765"/>
  <c r="AW1764"/>
  <c r="AW1763"/>
  <c r="AW1762"/>
  <c r="AW1761"/>
  <c r="AW1760"/>
  <c r="AW1759"/>
  <c r="AW1758"/>
  <c r="AW1757"/>
  <c r="AW1756"/>
  <c r="AW1755"/>
  <c r="AW1754"/>
  <c r="AW1753"/>
  <c r="AW1752"/>
  <c r="AW1751"/>
  <c r="AW1750"/>
  <c r="AW1749"/>
  <c r="AW1748"/>
  <c r="AW1747"/>
  <c r="AW1746"/>
  <c r="AW1745"/>
  <c r="AW1744"/>
  <c r="AW1743"/>
  <c r="AW1742"/>
  <c r="AW1741"/>
  <c r="AW1740"/>
  <c r="AW1739"/>
  <c r="AW1738"/>
  <c r="AW1737"/>
  <c r="AW1736"/>
  <c r="AW1735"/>
  <c r="AW1734"/>
  <c r="AW1733"/>
  <c r="AW1732"/>
  <c r="AW1731"/>
  <c r="AW1730"/>
  <c r="AW1729"/>
  <c r="AW1728"/>
  <c r="AW1727"/>
  <c r="AW1726"/>
  <c r="AW1725"/>
  <c r="AW1724"/>
  <c r="AW1723"/>
  <c r="AW1722"/>
  <c r="AW1721"/>
  <c r="AW1720"/>
  <c r="AW1719"/>
  <c r="AW1718"/>
  <c r="AW1717"/>
  <c r="AW1716"/>
  <c r="AW1715"/>
  <c r="AW1714"/>
  <c r="AW1713"/>
  <c r="AW1712"/>
  <c r="AW1711"/>
  <c r="AW1710"/>
  <c r="AW1709"/>
  <c r="AW1708"/>
  <c r="AW1707"/>
  <c r="AW1706"/>
  <c r="AW1705"/>
  <c r="AW1704"/>
  <c r="AW1703"/>
  <c r="AW1702"/>
  <c r="AW1701"/>
  <c r="AW1700"/>
  <c r="AW1699"/>
  <c r="AW1698"/>
  <c r="AW1697"/>
  <c r="AW1696"/>
  <c r="AW1695"/>
  <c r="AW1694"/>
  <c r="AW1693"/>
  <c r="AW1692"/>
  <c r="AW1691"/>
  <c r="AW1690"/>
  <c r="AW1689"/>
  <c r="AW1688"/>
  <c r="AW1687"/>
  <c r="AW1686"/>
  <c r="AW1685"/>
  <c r="AW1684"/>
  <c r="AW1683"/>
  <c r="AW1682"/>
  <c r="AW1681"/>
  <c r="AW1680"/>
  <c r="AW1679"/>
  <c r="AW1678"/>
  <c r="AW1677"/>
  <c r="AW1676"/>
  <c r="AW1675"/>
  <c r="AW1674"/>
  <c r="AW1673"/>
  <c r="AW1672"/>
  <c r="AW1671"/>
  <c r="AW1670"/>
  <c r="AW1669"/>
  <c r="AW1668"/>
  <c r="AW1667"/>
  <c r="AW1666"/>
  <c r="AW1665"/>
  <c r="AW1664"/>
  <c r="AW1663"/>
  <c r="AW1662"/>
  <c r="AW1661"/>
  <c r="AW1660"/>
  <c r="AW1659"/>
  <c r="AW1658"/>
  <c r="AW1657"/>
  <c r="AW1656"/>
  <c r="AW1655"/>
  <c r="AW1654"/>
  <c r="AW1653"/>
  <c r="AW1652"/>
  <c r="AW1651"/>
  <c r="AW1650"/>
  <c r="AW1649"/>
  <c r="AW1648"/>
  <c r="AW1647"/>
  <c r="AW1646"/>
  <c r="AW1645"/>
  <c r="AW1644"/>
  <c r="AW1643"/>
  <c r="AW1642"/>
  <c r="AW1641"/>
  <c r="AW1640"/>
  <c r="AW1639"/>
  <c r="AW1638"/>
  <c r="AW1637"/>
  <c r="AW1636"/>
  <c r="AW1635"/>
  <c r="AW1634"/>
  <c r="AW1633"/>
  <c r="AW1632"/>
  <c r="AW1631"/>
  <c r="AW1630"/>
  <c r="AW1629"/>
  <c r="AW1628"/>
  <c r="AW1627"/>
  <c r="AW1626"/>
  <c r="AW1625"/>
  <c r="AW1624"/>
  <c r="AW1623"/>
  <c r="AW1622"/>
  <c r="AW1621"/>
  <c r="AW1620"/>
  <c r="AW1619"/>
  <c r="AW1618"/>
  <c r="AW1617"/>
  <c r="AW1616"/>
  <c r="AW1615"/>
  <c r="AW1614"/>
  <c r="AW1613"/>
  <c r="AW1612"/>
  <c r="AW1611"/>
  <c r="AW1610"/>
  <c r="AW1609"/>
  <c r="AW1608"/>
  <c r="AW1607"/>
  <c r="AW1606"/>
  <c r="AW1605"/>
  <c r="AW1604"/>
  <c r="AW1603"/>
  <c r="AW1602"/>
  <c r="AW1601"/>
  <c r="AW1600"/>
  <c r="AW1599"/>
  <c r="AW1598"/>
  <c r="AW1597"/>
  <c r="AW1596"/>
  <c r="AW1595"/>
  <c r="AW1594"/>
  <c r="AW1593"/>
  <c r="AW1592"/>
  <c r="AW1591"/>
  <c r="AW1590"/>
  <c r="AW1589"/>
  <c r="AW1588"/>
  <c r="AW1587"/>
  <c r="AW1586"/>
  <c r="AW1585"/>
  <c r="AW1584"/>
  <c r="AW1583"/>
  <c r="AW1582"/>
  <c r="AW1581"/>
  <c r="AW1580"/>
  <c r="AW1579"/>
  <c r="AW1578"/>
  <c r="AW1577"/>
  <c r="AW1576"/>
  <c r="AW1575"/>
  <c r="AW1574"/>
  <c r="AW1573"/>
  <c r="AW1572"/>
  <c r="AW1571"/>
  <c r="AW1570"/>
  <c r="AW1569"/>
  <c r="AW1568"/>
  <c r="AW1567"/>
  <c r="AW1566"/>
  <c r="AW1565"/>
  <c r="AW1564"/>
  <c r="AW1563"/>
  <c r="AW1562"/>
  <c r="AW1561"/>
  <c r="AW1560"/>
  <c r="AW1559"/>
  <c r="AW1558"/>
  <c r="AW1557"/>
  <c r="AW1556"/>
  <c r="AW1555"/>
  <c r="AW1554"/>
  <c r="AW1553"/>
  <c r="AW1552"/>
  <c r="AW1551"/>
  <c r="AW1550"/>
  <c r="AW1549"/>
  <c r="AW1548"/>
  <c r="AW1547"/>
  <c r="AW1546"/>
  <c r="AW1545"/>
  <c r="AW1544"/>
  <c r="AW1543"/>
  <c r="AW1542"/>
  <c r="AW1541"/>
  <c r="AW1540"/>
  <c r="AW1539"/>
  <c r="AW1538"/>
  <c r="AW1537"/>
  <c r="AW1536"/>
  <c r="AW1535"/>
  <c r="AW1534"/>
  <c r="AW1533"/>
  <c r="AW1532"/>
  <c r="AW1531"/>
  <c r="AW1530"/>
  <c r="AW1529"/>
  <c r="AW1528"/>
  <c r="AW1527"/>
  <c r="AW1526"/>
  <c r="AW1525"/>
  <c r="AW1524"/>
  <c r="AW1523"/>
  <c r="AW1522"/>
  <c r="AW1521"/>
  <c r="AW1520"/>
  <c r="AW1519"/>
  <c r="AW1518"/>
  <c r="AW1517"/>
  <c r="AW1516"/>
  <c r="AW1515"/>
  <c r="AW1514"/>
  <c r="AW1513"/>
  <c r="AW1512"/>
  <c r="AW1511"/>
  <c r="AW1510"/>
  <c r="AW1509"/>
  <c r="AW1508"/>
  <c r="AW1507"/>
  <c r="AW1506"/>
  <c r="AW1505"/>
  <c r="AW1504"/>
  <c r="AW1503"/>
  <c r="AW1502"/>
  <c r="AW1501"/>
  <c r="AW1500"/>
  <c r="AW1499"/>
  <c r="AW1498"/>
  <c r="AW1497"/>
  <c r="AW1496"/>
  <c r="AW1495"/>
  <c r="AW1494"/>
  <c r="AW1493"/>
  <c r="AW1492"/>
  <c r="AW1491"/>
  <c r="AW1490"/>
  <c r="AW1489"/>
  <c r="AW1488"/>
  <c r="AW1487"/>
  <c r="AW1486"/>
  <c r="AW1485"/>
  <c r="AW1484"/>
  <c r="AW1483"/>
  <c r="AW1482"/>
  <c r="AW1481"/>
  <c r="AW1480"/>
  <c r="AW1479"/>
  <c r="AW1478"/>
  <c r="AW1477"/>
  <c r="AW1476"/>
  <c r="AW1475"/>
  <c r="AW1474"/>
  <c r="AW1473"/>
  <c r="AW1472"/>
  <c r="AW1471"/>
  <c r="AW1470"/>
  <c r="AW1469"/>
  <c r="AW1468"/>
  <c r="AW1467"/>
  <c r="AW1466"/>
  <c r="AW1465"/>
  <c r="AW1464"/>
  <c r="AW1463"/>
  <c r="AW1462"/>
  <c r="AW1461"/>
  <c r="AW1460"/>
  <c r="AW1459"/>
  <c r="AW1458"/>
  <c r="AW1457"/>
  <c r="AW1456"/>
  <c r="AW1455"/>
  <c r="AW1454"/>
  <c r="AW1453"/>
  <c r="AW1452"/>
  <c r="AW1451"/>
  <c r="AW1450"/>
  <c r="AW1449"/>
  <c r="AW1448"/>
  <c r="AW1447"/>
  <c r="AW1446"/>
  <c r="AW1445"/>
  <c r="AW1444"/>
  <c r="AW1443"/>
  <c r="AW1442"/>
  <c r="AW1441"/>
  <c r="AW1440"/>
  <c r="AW1439"/>
  <c r="AW1438"/>
  <c r="AW1437"/>
  <c r="AW1436"/>
  <c r="AW1435"/>
  <c r="AW1434"/>
  <c r="AW1433"/>
  <c r="AW1432"/>
  <c r="AW1431"/>
  <c r="AW1430"/>
  <c r="AW1429"/>
  <c r="AW1428"/>
  <c r="AW1427"/>
  <c r="AW1426"/>
  <c r="AW1425"/>
  <c r="AW1424"/>
  <c r="AW1423"/>
  <c r="AW1422"/>
  <c r="AW1421"/>
  <c r="AW1420"/>
  <c r="AW1419"/>
  <c r="AW1418"/>
  <c r="AW1417"/>
  <c r="AW1416"/>
  <c r="AW1415"/>
  <c r="AW1414"/>
  <c r="AW1413"/>
  <c r="AW1412"/>
  <c r="AW1411"/>
  <c r="AW1410"/>
  <c r="AW1409"/>
  <c r="AW1408"/>
  <c r="AW1407"/>
  <c r="AW1406"/>
  <c r="AW1405"/>
  <c r="AW1404"/>
  <c r="AW1403"/>
  <c r="AW1402"/>
  <c r="AW1401"/>
  <c r="AW1400"/>
  <c r="AW1399"/>
  <c r="AW1398"/>
  <c r="AW1397"/>
  <c r="AW1396"/>
  <c r="AW1395"/>
  <c r="AW1394"/>
  <c r="AW1393"/>
  <c r="AW1392"/>
  <c r="AW1391"/>
  <c r="AW1390"/>
  <c r="AW1389"/>
  <c r="AW1388"/>
  <c r="AW1387"/>
  <c r="AW1386"/>
  <c r="AW1385"/>
  <c r="AW1384"/>
  <c r="AW1383"/>
  <c r="AW1382"/>
  <c r="AW1381"/>
  <c r="AW1380"/>
  <c r="AW1379"/>
  <c r="AW1378"/>
  <c r="AW1377"/>
  <c r="AW1376"/>
  <c r="AW1375"/>
  <c r="AW1374"/>
  <c r="AW1373"/>
  <c r="AW1372"/>
  <c r="AW1371"/>
  <c r="AW1370"/>
  <c r="AW1369"/>
  <c r="AW1368"/>
  <c r="AW1367"/>
  <c r="AW1366"/>
  <c r="AW1365"/>
  <c r="AW1364"/>
  <c r="AW1363"/>
  <c r="AW1362"/>
  <c r="AW1361"/>
  <c r="AW1360"/>
  <c r="AW1359"/>
  <c r="AW1358"/>
  <c r="AW1357"/>
  <c r="AW1356"/>
  <c r="AW1355"/>
  <c r="AW1354"/>
  <c r="AW1353"/>
  <c r="AW1352"/>
  <c r="AW1351"/>
  <c r="AW1350"/>
  <c r="AW1349"/>
  <c r="AW1348"/>
  <c r="AW1347"/>
  <c r="AW1346"/>
  <c r="AW1345"/>
  <c r="AW1344"/>
  <c r="AW1343"/>
  <c r="AW1342"/>
  <c r="AW1341"/>
  <c r="AW1340"/>
  <c r="AW1339"/>
  <c r="AW1338"/>
  <c r="AW1337"/>
  <c r="AW1336"/>
  <c r="AW1335"/>
  <c r="AW1334"/>
  <c r="AW1333"/>
  <c r="AW1332"/>
  <c r="AW1331"/>
  <c r="AW1330"/>
  <c r="AW1329"/>
  <c r="AW1328"/>
  <c r="AW1327"/>
  <c r="AW1326"/>
  <c r="AW1325"/>
  <c r="AW1324"/>
  <c r="AW1323"/>
  <c r="AW1322"/>
  <c r="AW1321"/>
  <c r="AW1320"/>
  <c r="AW1319"/>
  <c r="AW1318"/>
  <c r="AW1317"/>
  <c r="AW1316"/>
  <c r="AW1315"/>
  <c r="AW1314"/>
  <c r="AW1313"/>
  <c r="AW1312"/>
  <c r="AW1311"/>
  <c r="AW1310"/>
  <c r="AW1309"/>
  <c r="AW1308"/>
  <c r="AW1307"/>
  <c r="AW1306"/>
  <c r="AW1305"/>
  <c r="AW1304"/>
  <c r="AW1303"/>
  <c r="AW1302"/>
  <c r="AW1301"/>
  <c r="AW1300"/>
  <c r="AW1299"/>
  <c r="AW1298"/>
  <c r="AW1297"/>
  <c r="AW1296"/>
  <c r="AW1295"/>
  <c r="AW1294"/>
  <c r="AW1293"/>
  <c r="AW1292"/>
  <c r="AW1291"/>
  <c r="AW1290"/>
  <c r="AW1289"/>
  <c r="AW1288"/>
  <c r="AW1287"/>
  <c r="AW1286"/>
  <c r="AW1285"/>
  <c r="AW1284"/>
  <c r="AW1283"/>
  <c r="AW1282"/>
  <c r="AW1281"/>
  <c r="AW1280"/>
  <c r="AW1279"/>
  <c r="AW1278"/>
  <c r="AW1277"/>
  <c r="AW1276"/>
  <c r="AW1275"/>
  <c r="AW1274"/>
  <c r="AW1273"/>
  <c r="AW1272"/>
  <c r="AW1271"/>
  <c r="AW1270"/>
  <c r="AW1269"/>
  <c r="AW1268"/>
  <c r="AW1267"/>
  <c r="AW1266"/>
  <c r="AW1265"/>
  <c r="AW1264"/>
  <c r="AW1263"/>
  <c r="AW1262"/>
  <c r="AW1261"/>
  <c r="AW1260"/>
  <c r="AW1259"/>
  <c r="AW1258"/>
  <c r="AW1257"/>
  <c r="AW1256"/>
  <c r="AW1255"/>
  <c r="AW1254"/>
  <c r="AW1253"/>
  <c r="AW1252"/>
  <c r="AW1251"/>
  <c r="AW1250"/>
  <c r="AW1249"/>
  <c r="AW1248"/>
  <c r="AW1247"/>
  <c r="AW1246"/>
  <c r="AW1245"/>
  <c r="AW1244"/>
  <c r="AW1243"/>
  <c r="AW1242"/>
  <c r="AW1241"/>
  <c r="AW1240"/>
  <c r="AW1239"/>
  <c r="AW1238"/>
  <c r="AW1237"/>
  <c r="AW1236"/>
  <c r="AW1235"/>
  <c r="AW1234"/>
  <c r="AW1233"/>
  <c r="AW1232"/>
  <c r="AW1231"/>
  <c r="AW1230"/>
  <c r="AW1229"/>
  <c r="AW1228"/>
  <c r="AW1227"/>
  <c r="AW1226"/>
  <c r="AW1225"/>
  <c r="AW1224"/>
  <c r="AW1223"/>
  <c r="AW1222"/>
  <c r="AW1221"/>
  <c r="AW1220"/>
  <c r="AW1219"/>
  <c r="AW1218"/>
  <c r="AW1217"/>
  <c r="AW1216"/>
  <c r="AW1215"/>
  <c r="AW1214"/>
  <c r="AW1213"/>
  <c r="AW1212"/>
  <c r="AW1211"/>
  <c r="AW1210"/>
  <c r="AW1209"/>
  <c r="AW1208"/>
  <c r="AW1207"/>
  <c r="AW1206"/>
  <c r="AW1205"/>
  <c r="AW1204"/>
  <c r="AW1203"/>
  <c r="AW1202"/>
  <c r="AW1201"/>
  <c r="AW1200"/>
  <c r="AW1199"/>
  <c r="AW1198"/>
  <c r="AW1197"/>
  <c r="AW1196"/>
  <c r="AW1195"/>
  <c r="AW1194"/>
  <c r="AW1193"/>
  <c r="AW1192"/>
  <c r="AW1191"/>
  <c r="AW1190"/>
  <c r="AW1189"/>
  <c r="AW1188"/>
  <c r="AW1187"/>
  <c r="AW1186"/>
  <c r="AW1185"/>
  <c r="AW1184"/>
  <c r="AW1183"/>
  <c r="AW1182"/>
  <c r="AW1181"/>
  <c r="AW1180"/>
  <c r="AW1179"/>
  <c r="AW1178"/>
  <c r="AW1177"/>
  <c r="AW1176"/>
  <c r="AW1175"/>
  <c r="AW1174"/>
  <c r="AW1173"/>
  <c r="AW1172"/>
  <c r="AW1171"/>
  <c r="AW1170"/>
  <c r="AW1169"/>
  <c r="AW1168"/>
  <c r="AW1167"/>
  <c r="AW1166"/>
  <c r="AW1165"/>
  <c r="AW1164"/>
  <c r="AW1163"/>
  <c r="AW1162"/>
  <c r="AW1161"/>
  <c r="AW1160"/>
  <c r="AW1159"/>
  <c r="AW1158"/>
  <c r="AW1157"/>
  <c r="AW1156"/>
  <c r="AW1155"/>
  <c r="AW1154"/>
  <c r="AW1153"/>
  <c r="AW1152"/>
  <c r="AW1151"/>
  <c r="AW1150"/>
  <c r="AW1149"/>
  <c r="AW1148"/>
  <c r="AW1147"/>
  <c r="AW1146"/>
  <c r="AW1145"/>
  <c r="AW1144"/>
  <c r="AW1143"/>
  <c r="AW1142"/>
  <c r="AW1141"/>
  <c r="AW1140"/>
  <c r="AW1139"/>
  <c r="AW1138"/>
  <c r="AW1137"/>
  <c r="AW1136"/>
  <c r="AW1135"/>
  <c r="AW1134"/>
  <c r="AW1133"/>
  <c r="AW1132"/>
  <c r="AW1131"/>
  <c r="AW1130"/>
  <c r="AW1129"/>
  <c r="AW1128"/>
  <c r="AW1127"/>
  <c r="AW1126"/>
  <c r="AW1125"/>
  <c r="AW1124"/>
  <c r="AW1123"/>
  <c r="AW1122"/>
  <c r="AW1121"/>
  <c r="AW1120"/>
  <c r="AW1119"/>
  <c r="AW1118"/>
  <c r="AW1117"/>
  <c r="AW1116"/>
  <c r="AW1115"/>
  <c r="AW1114"/>
  <c r="AW1113"/>
  <c r="AW1112"/>
  <c r="AW1111"/>
  <c r="AW1110"/>
  <c r="AW1109"/>
  <c r="AW1108"/>
  <c r="AW1107"/>
  <c r="AW1106"/>
  <c r="AW1105"/>
  <c r="AW1104"/>
  <c r="AW1103"/>
  <c r="AW1102"/>
  <c r="AW1101"/>
  <c r="AW1100"/>
  <c r="AW1099"/>
  <c r="AW1098"/>
  <c r="AW1097"/>
  <c r="AW1096"/>
  <c r="AW1095"/>
  <c r="AW1094"/>
  <c r="AW1093"/>
  <c r="AW1092"/>
  <c r="AW1091"/>
  <c r="AW1090"/>
  <c r="AW1089"/>
  <c r="AW1088"/>
  <c r="AW1087"/>
  <c r="AW1086"/>
  <c r="AW1085"/>
  <c r="AW1084"/>
  <c r="AW1083"/>
  <c r="AW1082"/>
  <c r="AW1081"/>
  <c r="AW1080"/>
  <c r="AW1079"/>
  <c r="AW1078"/>
  <c r="AW1077"/>
  <c r="AW1076"/>
  <c r="AW1075"/>
  <c r="AW1074"/>
  <c r="AW1073"/>
  <c r="AW1072"/>
  <c r="AW1071"/>
  <c r="AW1070"/>
  <c r="AW1069"/>
  <c r="AW1068"/>
  <c r="AW1067"/>
  <c r="AW1066"/>
  <c r="AW1065"/>
  <c r="AW1064"/>
  <c r="AW1063"/>
  <c r="AW1062"/>
  <c r="AW1061"/>
  <c r="AW1060"/>
  <c r="AW1059"/>
  <c r="AW1058"/>
  <c r="AW1057"/>
  <c r="AW1056"/>
  <c r="AW1055"/>
  <c r="AW1054"/>
  <c r="AW1053"/>
  <c r="AW1052"/>
  <c r="AW1051"/>
  <c r="AW1050"/>
  <c r="AW1049"/>
  <c r="AW1048"/>
  <c r="AW1047"/>
  <c r="AW1046"/>
  <c r="AW1045"/>
  <c r="AW1044"/>
  <c r="AW1043"/>
  <c r="AW1042"/>
  <c r="AW1041"/>
  <c r="AW1040"/>
  <c r="AW1039"/>
  <c r="AW1038"/>
  <c r="AW1037"/>
  <c r="AW1036"/>
  <c r="AW1035"/>
  <c r="AW1034"/>
  <c r="AW1033"/>
  <c r="AW1032"/>
  <c r="AW1031"/>
  <c r="AW1030"/>
  <c r="AW1029"/>
  <c r="AW1028"/>
  <c r="AW1027"/>
  <c r="AW1026"/>
  <c r="AW1025"/>
  <c r="AW1024"/>
  <c r="AW1023"/>
  <c r="AW1022"/>
  <c r="AW1021"/>
  <c r="AW1020"/>
  <c r="AW1019"/>
  <c r="AW1018"/>
  <c r="AW1017"/>
  <c r="AW1016"/>
  <c r="AW1015"/>
  <c r="AW1014"/>
  <c r="AW1013"/>
  <c r="AW1012"/>
  <c r="AW1011"/>
  <c r="AW1010"/>
  <c r="AW1009"/>
  <c r="AW1008"/>
  <c r="AW1007"/>
  <c r="AW1006"/>
  <c r="AW1005"/>
  <c r="AW1004"/>
  <c r="AW1003"/>
  <c r="AW1002"/>
  <c r="AW1001"/>
  <c r="AW1000"/>
  <c r="AW999"/>
  <c r="AW998"/>
  <c r="AW997"/>
  <c r="AW996"/>
  <c r="AW995"/>
  <c r="AW994"/>
  <c r="AW993"/>
  <c r="AW992"/>
  <c r="AW991"/>
  <c r="AW990"/>
  <c r="AW989"/>
  <c r="AW988"/>
  <c r="AW987"/>
  <c r="AW986"/>
  <c r="AW985"/>
  <c r="AW984"/>
  <c r="AW983"/>
  <c r="AW982"/>
  <c r="AW981"/>
  <c r="AW980"/>
  <c r="AW979"/>
  <c r="AW978"/>
  <c r="AW977"/>
  <c r="AW976"/>
  <c r="AW975"/>
  <c r="AW974"/>
  <c r="AW973"/>
  <c r="AW972"/>
  <c r="AW971"/>
  <c r="AW970"/>
  <c r="AW969"/>
  <c r="AW968"/>
  <c r="AW967"/>
  <c r="AW966"/>
  <c r="AW965"/>
  <c r="AW964"/>
  <c r="AW963"/>
  <c r="AW962"/>
  <c r="AW961"/>
  <c r="AW960"/>
  <c r="AW959"/>
  <c r="AW958"/>
  <c r="AW957"/>
  <c r="AW956"/>
  <c r="AW955"/>
  <c r="AW954"/>
  <c r="AW953"/>
  <c r="AW952"/>
  <c r="AW951"/>
  <c r="AW950"/>
  <c r="AW949"/>
  <c r="AW948"/>
  <c r="AW947"/>
  <c r="AW946"/>
  <c r="AW945"/>
  <c r="AW944"/>
  <c r="AW943"/>
  <c r="AW942"/>
  <c r="AW941"/>
  <c r="AW940"/>
  <c r="AW939"/>
  <c r="AW938"/>
  <c r="AW937"/>
  <c r="AW936"/>
  <c r="AW935"/>
  <c r="AW934"/>
  <c r="AW933"/>
  <c r="AW932"/>
  <c r="AW931"/>
  <c r="AW930"/>
  <c r="AW929"/>
  <c r="AW928"/>
  <c r="AW927"/>
  <c r="AW926"/>
  <c r="AW925"/>
  <c r="AW924"/>
  <c r="AW923"/>
  <c r="AW922"/>
  <c r="AW921"/>
  <c r="AW920"/>
  <c r="AW919"/>
  <c r="AW918"/>
  <c r="AW917"/>
  <c r="AW916"/>
  <c r="AW915"/>
  <c r="AW914"/>
  <c r="AW913"/>
  <c r="AW912"/>
  <c r="AW911"/>
  <c r="AW910"/>
  <c r="AW909"/>
  <c r="AW908"/>
  <c r="AW907"/>
  <c r="AW906"/>
  <c r="AW905"/>
  <c r="AW904"/>
  <c r="AW903"/>
  <c r="AW902"/>
  <c r="AW901"/>
  <c r="AW900"/>
  <c r="AW899"/>
  <c r="AW898"/>
  <c r="AW897"/>
  <c r="AW896"/>
  <c r="AW895"/>
  <c r="AW894"/>
  <c r="AW893"/>
  <c r="AW892"/>
  <c r="AW891"/>
  <c r="AW890"/>
  <c r="AW889"/>
  <c r="AW888"/>
  <c r="AW887"/>
  <c r="AW886"/>
  <c r="AW885"/>
  <c r="AW884"/>
  <c r="AW883"/>
  <c r="AW882"/>
  <c r="AW881"/>
  <c r="AW880"/>
  <c r="AW879"/>
  <c r="AW878"/>
  <c r="AW877"/>
  <c r="AW876"/>
  <c r="AW875"/>
  <c r="AW874"/>
  <c r="AW873"/>
  <c r="AW872"/>
  <c r="AW871"/>
  <c r="AW870"/>
  <c r="AW869"/>
  <c r="AW868"/>
  <c r="AW867"/>
  <c r="AW866"/>
  <c r="AW865"/>
  <c r="AW864"/>
  <c r="AW863"/>
  <c r="AW862"/>
  <c r="AW861"/>
  <c r="AW860"/>
  <c r="AW859"/>
  <c r="AW858"/>
  <c r="AW857"/>
  <c r="AW856"/>
  <c r="AW855"/>
  <c r="AW854"/>
  <c r="AW853"/>
  <c r="AW852"/>
  <c r="AW851"/>
  <c r="AW850"/>
  <c r="AW849"/>
  <c r="AW848"/>
  <c r="AW847"/>
  <c r="AW846"/>
  <c r="AW845"/>
  <c r="AW844"/>
  <c r="AW843"/>
  <c r="AW842"/>
  <c r="AW841"/>
  <c r="AW840"/>
  <c r="AW839"/>
  <c r="AW838"/>
  <c r="AW837"/>
  <c r="AW836"/>
  <c r="AW835"/>
  <c r="AW834"/>
  <c r="AW833"/>
  <c r="AW832"/>
  <c r="AW831"/>
  <c r="AW830"/>
  <c r="AW829"/>
  <c r="AW828"/>
  <c r="AW827"/>
  <c r="AW826"/>
  <c r="AW825"/>
  <c r="AW824"/>
  <c r="AW823"/>
  <c r="AW822"/>
  <c r="AW821"/>
  <c r="AW820"/>
  <c r="AW819"/>
  <c r="AW818"/>
  <c r="AW817"/>
  <c r="AW816"/>
  <c r="AW815"/>
  <c r="AW814"/>
  <c r="AW813"/>
  <c r="AW812"/>
  <c r="AW811"/>
  <c r="AW810"/>
  <c r="AW809"/>
  <c r="AW808"/>
  <c r="AW807"/>
  <c r="AW806"/>
  <c r="AW805"/>
  <c r="AW804"/>
  <c r="AW803"/>
  <c r="AW802"/>
  <c r="AW801"/>
  <c r="AW800"/>
  <c r="AW799"/>
  <c r="AW798"/>
  <c r="AW797"/>
  <c r="AW796"/>
  <c r="AW795"/>
  <c r="AW794"/>
  <c r="AW793"/>
  <c r="AW792"/>
  <c r="AW791"/>
  <c r="AW790"/>
  <c r="AW789"/>
  <c r="AW788"/>
  <c r="AW787"/>
  <c r="AW786"/>
  <c r="AW785"/>
  <c r="AW784"/>
  <c r="AW783"/>
  <c r="AW782"/>
  <c r="AW781"/>
  <c r="AW780"/>
  <c r="AW779"/>
  <c r="AW778"/>
  <c r="AW777"/>
  <c r="AW776"/>
  <c r="AW775"/>
  <c r="AW774"/>
  <c r="AW773"/>
  <c r="AW772"/>
  <c r="AW771"/>
  <c r="AW770"/>
  <c r="AW769"/>
  <c r="AW768"/>
  <c r="AW767"/>
  <c r="AW766"/>
  <c r="AW765"/>
  <c r="AW764"/>
  <c r="AW763"/>
  <c r="AW762"/>
  <c r="AW761"/>
  <c r="AW760"/>
  <c r="AW759"/>
  <c r="AW758"/>
  <c r="AW757"/>
  <c r="AW756"/>
  <c r="AW755"/>
  <c r="AW754"/>
  <c r="AW753"/>
  <c r="AW752"/>
  <c r="AW751"/>
  <c r="AW750"/>
  <c r="AW749"/>
  <c r="AW748"/>
  <c r="AW747"/>
  <c r="AW746"/>
  <c r="AW745"/>
  <c r="AW744"/>
  <c r="AW743"/>
  <c r="AW742"/>
  <c r="AW741"/>
  <c r="AW740"/>
  <c r="AW739"/>
  <c r="AW738"/>
  <c r="AW737"/>
  <c r="AW736"/>
  <c r="AW735"/>
  <c r="AW734"/>
  <c r="AW733"/>
  <c r="AW732"/>
  <c r="AW731"/>
  <c r="AW730"/>
  <c r="AW729"/>
  <c r="AW728"/>
  <c r="AW727"/>
  <c r="AW726"/>
  <c r="AW725"/>
  <c r="AW724"/>
  <c r="AW723"/>
  <c r="AW722"/>
  <c r="AW721"/>
  <c r="AW720"/>
  <c r="AW719"/>
  <c r="AW718"/>
  <c r="AW717"/>
  <c r="AW716"/>
  <c r="AW715"/>
  <c r="AW714"/>
  <c r="AW713"/>
  <c r="AW712"/>
  <c r="AW711"/>
  <c r="AW710"/>
  <c r="AW709"/>
  <c r="AW708"/>
  <c r="AW707"/>
  <c r="AW706"/>
  <c r="AW705"/>
  <c r="AW704"/>
  <c r="AW703"/>
  <c r="AW702"/>
  <c r="AW701"/>
  <c r="AW700"/>
  <c r="AW699"/>
  <c r="AW698"/>
  <c r="AW697"/>
  <c r="AW696"/>
  <c r="AW695"/>
  <c r="AW694"/>
  <c r="AW693"/>
  <c r="AW692"/>
  <c r="AW691"/>
  <c r="AW690"/>
  <c r="AW689"/>
  <c r="AW688"/>
  <c r="AW687"/>
  <c r="AW686"/>
  <c r="AW685"/>
  <c r="AW684"/>
  <c r="AW683"/>
  <c r="AW682"/>
  <c r="AW681"/>
  <c r="AW680"/>
  <c r="AW679"/>
  <c r="AW678"/>
  <c r="AW677"/>
  <c r="AW676"/>
  <c r="AW675"/>
  <c r="AW674"/>
  <c r="AW673"/>
  <c r="AW672"/>
  <c r="AW671"/>
  <c r="AW670"/>
  <c r="AW669"/>
  <c r="AW668"/>
  <c r="AW667"/>
  <c r="AW666"/>
  <c r="AW665"/>
  <c r="AW664"/>
  <c r="AW663"/>
  <c r="AW662"/>
  <c r="AW661"/>
  <c r="AW660"/>
  <c r="AW659"/>
  <c r="AW658"/>
  <c r="AW657"/>
  <c r="AW656"/>
  <c r="AW655"/>
  <c r="AW654"/>
  <c r="AW653"/>
  <c r="AW652"/>
  <c r="AW651"/>
  <c r="AW650"/>
  <c r="AW649"/>
  <c r="AW648"/>
  <c r="AW647"/>
  <c r="AW646"/>
  <c r="AW645"/>
  <c r="AW644"/>
  <c r="AW643"/>
  <c r="AW642"/>
  <c r="AW641"/>
  <c r="AW640"/>
  <c r="AW639"/>
  <c r="AW638"/>
  <c r="AW637"/>
  <c r="AW636"/>
  <c r="AW635"/>
  <c r="AW634"/>
  <c r="AW633"/>
  <c r="AW632"/>
  <c r="AW631"/>
  <c r="AW630"/>
  <c r="AW629"/>
  <c r="AW628"/>
  <c r="AW627"/>
  <c r="AW626"/>
  <c r="AW625"/>
  <c r="AW624"/>
  <c r="AW623"/>
  <c r="AW622"/>
  <c r="AW621"/>
  <c r="AW620"/>
  <c r="AW619"/>
  <c r="AW618"/>
  <c r="AW617"/>
  <c r="AW616"/>
  <c r="AW615"/>
  <c r="AW614"/>
  <c r="AW613"/>
  <c r="AW612"/>
  <c r="AW611"/>
  <c r="AW610"/>
  <c r="AW609"/>
  <c r="AW608"/>
  <c r="AW607"/>
  <c r="AW606"/>
  <c r="AW605"/>
  <c r="AW604"/>
  <c r="AW603"/>
  <c r="AW602"/>
  <c r="AW601"/>
  <c r="AW600"/>
  <c r="AW599"/>
  <c r="AW598"/>
  <c r="AW597"/>
  <c r="AW596"/>
  <c r="AW595"/>
  <c r="AW594"/>
  <c r="AW593"/>
  <c r="AW592"/>
  <c r="AW591"/>
  <c r="AW590"/>
  <c r="AW589"/>
  <c r="AW588"/>
  <c r="AW587"/>
  <c r="AW586"/>
  <c r="AW585"/>
  <c r="AW584"/>
  <c r="AW583"/>
  <c r="AW582"/>
  <c r="AW581"/>
  <c r="AW580"/>
  <c r="AW579"/>
  <c r="AW578"/>
  <c r="AW577"/>
  <c r="AW576"/>
  <c r="AW575"/>
  <c r="AW574"/>
  <c r="AW573"/>
  <c r="AW572"/>
  <c r="AW571"/>
  <c r="AW570"/>
  <c r="AW569"/>
  <c r="AW568"/>
  <c r="AW567"/>
  <c r="AW566"/>
  <c r="AW565"/>
  <c r="AW564"/>
  <c r="AW563"/>
  <c r="AW562"/>
  <c r="AW561"/>
  <c r="AW560"/>
  <c r="AW559"/>
  <c r="AW558"/>
  <c r="AW557"/>
  <c r="AW556"/>
  <c r="AW555"/>
  <c r="AW554"/>
  <c r="AW553"/>
  <c r="AW552"/>
  <c r="AW551"/>
  <c r="AW550"/>
  <c r="AW549"/>
  <c r="AW548"/>
  <c r="AW547"/>
  <c r="AW546"/>
  <c r="AW545"/>
  <c r="AW544"/>
  <c r="AW543"/>
  <c r="AW542"/>
  <c r="AW541"/>
  <c r="AW540"/>
  <c r="AW539"/>
  <c r="AW538"/>
  <c r="AW537"/>
  <c r="AW536"/>
  <c r="AW535"/>
  <c r="AW534"/>
  <c r="AW533"/>
  <c r="AW532"/>
  <c r="AW531"/>
  <c r="AW530"/>
  <c r="AW529"/>
  <c r="AW528"/>
  <c r="AW527"/>
  <c r="AW526"/>
  <c r="AW525"/>
  <c r="AW524"/>
  <c r="AW523"/>
  <c r="AW522"/>
  <c r="AW521"/>
  <c r="AW520"/>
  <c r="AW519"/>
  <c r="AW518"/>
  <c r="AW517"/>
  <c r="AW516"/>
  <c r="AW515"/>
  <c r="AW514"/>
  <c r="AW513"/>
  <c r="AW512"/>
  <c r="AW511"/>
  <c r="AW510"/>
  <c r="AW509"/>
  <c r="AW508"/>
  <c r="AW507"/>
  <c r="AW506"/>
  <c r="AW505"/>
  <c r="AW504"/>
  <c r="AW503"/>
  <c r="AW502"/>
  <c r="AW501"/>
  <c r="AW500"/>
  <c r="AW499"/>
  <c r="AW498"/>
  <c r="AW497"/>
  <c r="AW496"/>
  <c r="AW495"/>
  <c r="AW494"/>
  <c r="AW493"/>
  <c r="AW492"/>
  <c r="AW491"/>
  <c r="AW490"/>
  <c r="AW489"/>
  <c r="AW488"/>
  <c r="AW487"/>
  <c r="AW486"/>
  <c r="AW485"/>
  <c r="AW484"/>
  <c r="AW483"/>
  <c r="AW482"/>
  <c r="AW481"/>
  <c r="AW480"/>
  <c r="AW479"/>
  <c r="AW478"/>
  <c r="AW477"/>
  <c r="AW476"/>
  <c r="AW475"/>
  <c r="AW474"/>
  <c r="AW473"/>
  <c r="AW472"/>
  <c r="AW471"/>
  <c r="AW470"/>
  <c r="AW469"/>
  <c r="AW468"/>
  <c r="AW467"/>
  <c r="AW466"/>
  <c r="AW465"/>
  <c r="AW464"/>
  <c r="AW463"/>
  <c r="AW462"/>
  <c r="AW461"/>
  <c r="AW460"/>
  <c r="AW459"/>
  <c r="AW458"/>
  <c r="AW457"/>
  <c r="AW456"/>
  <c r="AW455"/>
  <c r="AW454"/>
  <c r="AW453"/>
  <c r="AW452"/>
  <c r="AW451"/>
  <c r="AW450"/>
  <c r="AW449"/>
  <c r="AW448"/>
  <c r="AW447"/>
  <c r="AW446"/>
  <c r="AW445"/>
  <c r="AW444"/>
  <c r="AW443"/>
  <c r="AW442"/>
  <c r="AW441"/>
  <c r="AW440"/>
  <c r="AW439"/>
  <c r="AW438"/>
  <c r="AW437"/>
  <c r="AW436"/>
  <c r="AW435"/>
  <c r="AW434"/>
  <c r="AW433"/>
  <c r="AW432"/>
  <c r="AW431"/>
  <c r="AW430"/>
  <c r="AW429"/>
  <c r="AW428"/>
  <c r="AW427"/>
  <c r="AW426"/>
  <c r="AW425"/>
  <c r="AW424"/>
  <c r="AW423"/>
  <c r="AW422"/>
  <c r="AW421"/>
  <c r="AW420"/>
  <c r="AW419"/>
  <c r="AW418"/>
  <c r="AW417"/>
  <c r="AW416"/>
  <c r="AW415"/>
  <c r="AW414"/>
  <c r="AW413"/>
  <c r="AW412"/>
  <c r="AW411"/>
  <c r="AW410"/>
  <c r="AW409"/>
  <c r="AW408"/>
  <c r="AW407"/>
  <c r="AW406"/>
  <c r="AW405"/>
  <c r="AW404"/>
  <c r="AW403"/>
  <c r="AW402"/>
  <c r="AW401"/>
  <c r="AW400"/>
  <c r="AW399"/>
  <c r="AW398"/>
  <c r="AW397"/>
  <c r="AW396"/>
  <c r="AW395"/>
  <c r="AW394"/>
  <c r="AW393"/>
  <c r="AW392"/>
  <c r="AW391"/>
  <c r="AW390"/>
  <c r="AW389"/>
  <c r="AW388"/>
  <c r="AW387"/>
  <c r="AW386"/>
  <c r="AW385"/>
  <c r="AW384"/>
  <c r="AW383"/>
  <c r="AW382"/>
  <c r="AW381"/>
  <c r="AW380"/>
  <c r="AW379"/>
  <c r="AW378"/>
  <c r="AW377"/>
  <c r="AW376"/>
  <c r="AW375"/>
  <c r="AW374"/>
  <c r="AW373"/>
  <c r="AW372"/>
  <c r="AW371"/>
  <c r="AW370"/>
  <c r="AW369"/>
  <c r="AW368"/>
  <c r="AW367"/>
  <c r="AW366"/>
  <c r="AW365"/>
  <c r="AW364"/>
  <c r="AW363"/>
  <c r="AW362"/>
  <c r="AW361"/>
  <c r="AW360"/>
  <c r="AW359"/>
  <c r="AW358"/>
  <c r="AW357"/>
  <c r="AW356"/>
  <c r="AW355"/>
  <c r="AW354"/>
  <c r="AW353"/>
  <c r="AW352"/>
  <c r="AW351"/>
  <c r="AW350"/>
  <c r="AW349"/>
  <c r="AW348"/>
  <c r="AW347"/>
  <c r="AW346"/>
  <c r="AW345"/>
  <c r="AW344"/>
  <c r="AW343"/>
  <c r="AW342"/>
  <c r="AW341"/>
  <c r="AW340"/>
  <c r="AW339"/>
  <c r="AW338"/>
  <c r="AW337"/>
  <c r="AW336"/>
  <c r="AW335"/>
  <c r="AW334"/>
  <c r="AW333"/>
  <c r="AW332"/>
  <c r="AW331"/>
  <c r="AW330"/>
  <c r="AW329"/>
  <c r="AW328"/>
  <c r="AW327"/>
  <c r="AW326"/>
  <c r="AW325"/>
  <c r="AW324"/>
  <c r="AW323"/>
  <c r="AW322"/>
  <c r="AW321"/>
  <c r="AW320"/>
  <c r="AW319"/>
  <c r="AW318"/>
  <c r="AW317"/>
  <c r="AW316"/>
  <c r="AW315"/>
  <c r="AW314"/>
  <c r="AW313"/>
  <c r="AW312"/>
  <c r="AW311"/>
  <c r="AW310"/>
  <c r="AW309"/>
  <c r="AW308"/>
  <c r="AW307"/>
  <c r="AW306"/>
  <c r="AW305"/>
  <c r="AW304"/>
  <c r="AW303"/>
  <c r="AW302"/>
  <c r="AW301"/>
  <c r="AW300"/>
  <c r="AW299"/>
  <c r="AW298"/>
  <c r="AW297"/>
  <c r="AW296"/>
  <c r="AW295"/>
  <c r="AW294"/>
  <c r="AW293"/>
  <c r="AW292"/>
  <c r="AW291"/>
  <c r="AW290"/>
  <c r="AW289"/>
  <c r="AW288"/>
  <c r="AW287"/>
  <c r="AW286"/>
  <c r="AW285"/>
  <c r="AW284"/>
  <c r="AW283"/>
  <c r="AW282"/>
  <c r="AW281"/>
  <c r="AW280"/>
  <c r="AW279"/>
  <c r="AW278"/>
  <c r="AW277"/>
  <c r="AW276"/>
  <c r="AW275"/>
  <c r="AW274"/>
  <c r="AW273"/>
  <c r="AW272"/>
  <c r="AW271"/>
  <c r="AW270"/>
  <c r="AW269"/>
  <c r="AW268"/>
  <c r="AW267"/>
  <c r="AW266"/>
  <c r="AW265"/>
  <c r="AW264"/>
  <c r="AW263"/>
  <c r="AW262"/>
  <c r="AW261"/>
  <c r="AW260"/>
  <c r="AW259"/>
  <c r="AW258"/>
  <c r="AW257"/>
  <c r="AW256"/>
  <c r="AW255"/>
  <c r="AW254"/>
  <c r="AW253"/>
  <c r="AW252"/>
  <c r="AW251"/>
  <c r="AW250"/>
  <c r="AW249"/>
  <c r="AW248"/>
  <c r="AW247"/>
  <c r="AW246"/>
  <c r="AW245"/>
  <c r="AW244"/>
  <c r="AW243"/>
  <c r="AW242"/>
  <c r="AW241"/>
  <c r="AW240"/>
  <c r="AW239"/>
  <c r="AW238"/>
  <c r="AW237"/>
  <c r="AW236"/>
  <c r="AW235"/>
  <c r="AW234"/>
  <c r="AW233"/>
  <c r="AW232"/>
  <c r="AW231"/>
  <c r="AW230"/>
  <c r="AW229"/>
  <c r="AW228"/>
  <c r="AW227"/>
  <c r="AW226"/>
  <c r="AW225"/>
  <c r="AW224"/>
  <c r="AW223"/>
  <c r="AW222"/>
  <c r="AW221"/>
  <c r="AW220"/>
  <c r="AW219"/>
  <c r="AW218"/>
  <c r="AW217"/>
  <c r="AW216"/>
  <c r="AW215"/>
  <c r="AW214"/>
  <c r="AW213"/>
  <c r="AW212"/>
  <c r="AW211"/>
  <c r="AW210"/>
  <c r="AW209"/>
  <c r="AW208"/>
  <c r="AW207"/>
  <c r="AW206"/>
  <c r="AW205"/>
  <c r="AW204"/>
  <c r="AW203"/>
  <c r="AW202"/>
  <c r="AW201"/>
  <c r="AW200"/>
  <c r="AW199"/>
  <c r="AW198"/>
  <c r="AW197"/>
  <c r="AW196"/>
  <c r="AW195"/>
  <c r="AW194"/>
  <c r="AW193"/>
  <c r="AW192"/>
  <c r="AW191"/>
  <c r="AW190"/>
  <c r="AW189"/>
  <c r="AW188"/>
  <c r="AW187"/>
  <c r="AW186"/>
  <c r="AW185"/>
  <c r="AW184"/>
  <c r="AW183"/>
  <c r="AW182"/>
  <c r="AW181"/>
  <c r="AW180"/>
  <c r="AW179"/>
  <c r="AW178"/>
  <c r="AW177"/>
  <c r="AW176"/>
  <c r="AW175"/>
  <c r="AW174"/>
  <c r="AW173"/>
  <c r="AW172"/>
  <c r="AW171"/>
  <c r="AW170"/>
  <c r="AW169"/>
  <c r="AW168"/>
  <c r="AW167"/>
  <c r="AW166"/>
  <c r="AW165"/>
  <c r="AW164"/>
  <c r="AW163"/>
  <c r="AW162"/>
  <c r="AW161"/>
  <c r="AW160"/>
  <c r="AW159"/>
  <c r="AW158"/>
  <c r="AW157"/>
  <c r="AW156"/>
  <c r="AW155"/>
  <c r="AW154"/>
  <c r="AW153"/>
  <c r="AW152"/>
  <c r="AW151"/>
  <c r="AW150"/>
  <c r="AW149"/>
  <c r="AW148"/>
  <c r="AW147"/>
  <c r="AW146"/>
  <c r="AW145"/>
  <c r="AW144"/>
  <c r="AW143"/>
  <c r="AW142"/>
  <c r="AW141"/>
  <c r="AW140"/>
  <c r="AW139"/>
  <c r="AW138"/>
  <c r="AW137"/>
  <c r="AW136"/>
  <c r="AW135"/>
  <c r="AW134"/>
  <c r="AW133"/>
  <c r="AW132"/>
  <c r="AW131"/>
  <c r="AW130"/>
  <c r="AW129"/>
  <c r="AW128"/>
  <c r="AW127"/>
  <c r="AW126"/>
  <c r="AW125"/>
  <c r="AW124"/>
  <c r="AW123"/>
  <c r="AW122"/>
  <c r="AW121"/>
  <c r="AW120"/>
  <c r="AW119"/>
  <c r="AW118"/>
  <c r="AW117"/>
  <c r="AW116"/>
  <c r="AW115"/>
  <c r="AW114"/>
  <c r="AW113"/>
  <c r="AW112"/>
  <c r="AW111"/>
  <c r="AW110"/>
  <c r="AW109"/>
  <c r="AW108"/>
  <c r="AW107"/>
  <c r="AW106"/>
  <c r="AW105"/>
  <c r="AW104"/>
  <c r="AW103"/>
  <c r="AW102"/>
  <c r="AW101"/>
  <c r="AW100"/>
  <c r="AW99"/>
  <c r="AW98"/>
  <c r="AW97"/>
  <c r="AW96"/>
  <c r="AW95"/>
  <c r="AW94"/>
  <c r="AW93"/>
  <c r="AW92"/>
  <c r="AW91"/>
  <c r="AW90"/>
  <c r="AW89"/>
  <c r="AW88"/>
  <c r="AW87"/>
  <c r="AW86"/>
  <c r="AW85"/>
  <c r="AW84"/>
  <c r="AW83"/>
  <c r="AW82"/>
  <c r="AW81"/>
  <c r="AW80"/>
  <c r="AW79"/>
  <c r="AW78"/>
  <c r="AW77"/>
  <c r="AW76"/>
  <c r="AW75"/>
  <c r="AW74"/>
  <c r="AW73"/>
  <c r="AW72"/>
  <c r="AW71"/>
  <c r="AW70"/>
  <c r="AW69"/>
  <c r="AW68"/>
  <c r="AW67"/>
  <c r="AW66"/>
  <c r="AW65"/>
  <c r="AW64"/>
  <c r="AW63"/>
  <c r="AW62"/>
  <c r="AW61"/>
  <c r="AW60"/>
  <c r="AW59"/>
  <c r="AW58"/>
  <c r="AW57"/>
  <c r="AW56"/>
  <c r="AW55"/>
  <c r="AW54"/>
  <c r="AW53"/>
  <c r="AW52"/>
  <c r="AW51"/>
  <c r="AW50"/>
  <c r="AW49"/>
  <c r="AW48"/>
  <c r="AW47"/>
  <c r="AW46"/>
  <c r="AW45"/>
  <c r="AW44"/>
  <c r="AW43"/>
  <c r="AW42"/>
  <c r="AW41"/>
  <c r="AW40"/>
  <c r="AW39"/>
  <c r="AW38"/>
  <c r="AW37"/>
  <c r="AW36"/>
  <c r="AW35"/>
  <c r="AW34"/>
  <c r="AW33"/>
  <c r="AW32"/>
  <c r="AW31"/>
  <c r="AW30"/>
  <c r="AW29"/>
  <c r="AW28"/>
  <c r="AW27"/>
  <c r="AW26"/>
  <c r="AW25"/>
  <c r="AW24"/>
  <c r="AW23"/>
  <c r="AW22"/>
  <c r="AW21"/>
  <c r="AW20"/>
  <c r="AW19"/>
  <c r="AW18"/>
  <c r="AW17"/>
  <c r="AW16"/>
  <c r="AW15"/>
  <c r="AW14"/>
  <c r="B5" i="4"/>
  <c r="BJ58" i="1"/>
  <c r="BE67"/>
  <c r="BO77"/>
  <c r="BP77" s="1"/>
  <c r="BE91"/>
  <c r="BO106"/>
  <c r="BP106" s="1"/>
  <c r="AU106"/>
  <c r="BE120"/>
  <c r="BE125"/>
  <c r="AU155"/>
  <c r="AZ184"/>
  <c r="BJ218"/>
  <c r="BO260"/>
  <c r="BP260" s="1"/>
  <c r="AZ77"/>
  <c r="BE56"/>
  <c r="AZ66"/>
  <c r="BJ73"/>
  <c r="BO90"/>
  <c r="BP90" s="1"/>
  <c r="AU90"/>
  <c r="BO107"/>
  <c r="BP107" s="1"/>
  <c r="AZ122"/>
  <c r="BJ139"/>
  <c r="AU154"/>
  <c r="BE200"/>
  <c r="AU226"/>
  <c r="AU290"/>
  <c r="BO858"/>
  <c r="BP858" s="1"/>
  <c r="BR858" s="1"/>
  <c r="BO62"/>
  <c r="BP62" s="1"/>
  <c r="BO76"/>
  <c r="BP76" s="1"/>
  <c r="AU76"/>
  <c r="BE104"/>
  <c r="BE109"/>
  <c r="AU136"/>
  <c r="BE168"/>
  <c r="AZ186"/>
  <c r="BJ217"/>
  <c r="AZ244"/>
  <c r="BO322"/>
  <c r="BP322" s="1"/>
  <c r="AZ139"/>
  <c r="AZ52"/>
  <c r="BJ63"/>
  <c r="AZ65"/>
  <c r="BJ88"/>
  <c r="BE93"/>
  <c r="AU123"/>
  <c r="AU152"/>
  <c r="BO187"/>
  <c r="BP187" s="1"/>
  <c r="BR187" s="1"/>
  <c r="BJ247"/>
  <c r="BE803"/>
  <c r="AZ932"/>
  <c r="BE1066"/>
  <c r="AU1180"/>
  <c r="BJ910"/>
  <c r="AZ1150"/>
  <c r="AZ1091"/>
  <c r="BO31"/>
  <c r="BP31" s="1"/>
  <c r="AZ31"/>
  <c r="BJ33"/>
  <c r="BE33"/>
  <c r="BE35"/>
  <c r="BJ45"/>
  <c r="BO41"/>
  <c r="BP41" s="1"/>
  <c r="AZ41"/>
  <c r="BJ1154"/>
  <c r="BO277"/>
  <c r="BP277" s="1"/>
  <c r="BO152"/>
  <c r="BP152" s="1"/>
  <c r="BR152" s="1"/>
  <c r="BJ52"/>
  <c r="AZ107"/>
  <c r="AZ76"/>
  <c r="BE122"/>
  <c r="BO66"/>
  <c r="BP66" s="1"/>
  <c r="BO58"/>
  <c r="BP58" s="1"/>
  <c r="AU56"/>
  <c r="AU66"/>
  <c r="AU79"/>
  <c r="AU156"/>
  <c r="AU177"/>
  <c r="AZ72"/>
  <c r="AZ83"/>
  <c r="AZ149"/>
  <c r="AZ207"/>
  <c r="BE46"/>
  <c r="BE70"/>
  <c r="BE190"/>
  <c r="BJ46"/>
  <c r="BJ70"/>
  <c r="BJ145"/>
  <c r="BJ208"/>
  <c r="BO46"/>
  <c r="BP46" s="1"/>
  <c r="BK46" s="1"/>
  <c r="BJ245"/>
  <c r="BO136"/>
  <c r="BP136" s="1"/>
  <c r="BE66"/>
  <c r="BE228"/>
  <c r="BJ170"/>
  <c r="BE58"/>
  <c r="AU145"/>
  <c r="AU165"/>
  <c r="BE50"/>
  <c r="BE61"/>
  <c r="BE78"/>
  <c r="BE160"/>
  <c r="BJ50"/>
  <c r="BJ76"/>
  <c r="BJ108"/>
  <c r="BJ165"/>
  <c r="BJ265"/>
  <c r="BO292"/>
  <c r="BP292" s="1"/>
  <c r="BR292" s="1"/>
  <c r="AZ292"/>
  <c r="BJ258"/>
  <c r="AZ258"/>
  <c r="BJ252"/>
  <c r="AU252"/>
  <c r="BJ244"/>
  <c r="BO244"/>
  <c r="BP244" s="1"/>
  <c r="AU244"/>
  <c r="AU211"/>
  <c r="AZ211"/>
  <c r="BE203"/>
  <c r="BO203"/>
  <c r="BP203" s="1"/>
  <c r="AZ203"/>
  <c r="AU199"/>
  <c r="AZ199"/>
  <c r="AZ187"/>
  <c r="BE187"/>
  <c r="AU187"/>
  <c r="BJ179"/>
  <c r="AZ179"/>
  <c r="AZ173"/>
  <c r="BO173"/>
  <c r="BP173" s="1"/>
  <c r="BE173"/>
  <c r="AU171"/>
  <c r="AZ171"/>
  <c r="BJ171"/>
  <c r="BJ167"/>
  <c r="BJ159"/>
  <c r="AZ159"/>
  <c r="AZ157"/>
  <c r="BO157"/>
  <c r="BP157" s="1"/>
  <c r="BR157" s="1"/>
  <c r="BE157"/>
  <c r="BO155"/>
  <c r="BP155" s="1"/>
  <c r="BJ155"/>
  <c r="BJ153"/>
  <c r="AU153"/>
  <c r="BO151"/>
  <c r="BP151" s="1"/>
  <c r="BR151" s="1"/>
  <c r="AZ151"/>
  <c r="BE147"/>
  <c r="BJ147"/>
  <c r="AZ147"/>
  <c r="BO143"/>
  <c r="BP143" s="1"/>
  <c r="BR143" s="1"/>
  <c r="BJ143"/>
  <c r="AZ141"/>
  <c r="BO141"/>
  <c r="BP141" s="1"/>
  <c r="BR141" s="1"/>
  <c r="BE141"/>
  <c r="BE139"/>
  <c r="BO139"/>
  <c r="BP139" s="1"/>
  <c r="BO137"/>
  <c r="BP137" s="1"/>
  <c r="BJ137"/>
  <c r="AZ137"/>
  <c r="AU137"/>
  <c r="BO133"/>
  <c r="BP133" s="1"/>
  <c r="BE133"/>
  <c r="BJ133"/>
  <c r="BO131"/>
  <c r="BP131" s="1"/>
  <c r="BE131"/>
  <c r="BO129"/>
  <c r="BP129" s="1"/>
  <c r="BE129"/>
  <c r="BO127"/>
  <c r="BP127" s="1"/>
  <c r="BE127"/>
  <c r="BJ125"/>
  <c r="AU125"/>
  <c r="AZ125"/>
  <c r="AZ123"/>
  <c r="BO123"/>
  <c r="BP123" s="1"/>
  <c r="BJ123"/>
  <c r="AZ121"/>
  <c r="BJ121"/>
  <c r="AU121"/>
  <c r="BO119"/>
  <c r="BP119" s="1"/>
  <c r="BO117"/>
  <c r="BP117" s="1"/>
  <c r="BR117" s="1"/>
  <c r="BE117"/>
  <c r="BO115"/>
  <c r="BP115" s="1"/>
  <c r="BE115"/>
  <c r="BO111"/>
  <c r="BP111" s="1"/>
  <c r="BE111"/>
  <c r="AZ109"/>
  <c r="BJ109"/>
  <c r="AU109"/>
  <c r="AU107"/>
  <c r="BJ107"/>
  <c r="BO105"/>
  <c r="BP105" s="1"/>
  <c r="AZ105"/>
  <c r="BJ105"/>
  <c r="AU105"/>
  <c r="BO103"/>
  <c r="BP103" s="1"/>
  <c r="BE103"/>
  <c r="BO101"/>
  <c r="BP101" s="1"/>
  <c r="BE101"/>
  <c r="BO99"/>
  <c r="BP99" s="1"/>
  <c r="BE99"/>
  <c r="BO97"/>
  <c r="BP97" s="1"/>
  <c r="BE97"/>
  <c r="BO95"/>
  <c r="BP95" s="1"/>
  <c r="BE95"/>
  <c r="BJ93"/>
  <c r="AZ93"/>
  <c r="BO93"/>
  <c r="BP93" s="1"/>
  <c r="AU93"/>
  <c r="BO91"/>
  <c r="BP91" s="1"/>
  <c r="AZ91"/>
  <c r="BJ91"/>
  <c r="BO89"/>
  <c r="BP89" s="1"/>
  <c r="AZ89"/>
  <c r="BJ89"/>
  <c r="AU89"/>
  <c r="BO87"/>
  <c r="BP87" s="1"/>
  <c r="BR87" s="1"/>
  <c r="BO83"/>
  <c r="BP83" s="1"/>
  <c r="BE83"/>
  <c r="BO81"/>
  <c r="BP81" s="1"/>
  <c r="BE81"/>
  <c r="BO79"/>
  <c r="BP79" s="1"/>
  <c r="BR79" s="1"/>
  <c r="BE79"/>
  <c r="AU77"/>
  <c r="BJ77"/>
  <c r="BO75"/>
  <c r="BP75" s="1"/>
  <c r="BR75" s="1"/>
  <c r="BE75"/>
  <c r="BJ75"/>
  <c r="BO73"/>
  <c r="BP73" s="1"/>
  <c r="BR73" s="1"/>
  <c r="AU73"/>
  <c r="BE73"/>
  <c r="BE69"/>
  <c r="BO69"/>
  <c r="BP69" s="1"/>
  <c r="BJ69"/>
  <c r="BJ67"/>
  <c r="BO67"/>
  <c r="BP67" s="1"/>
  <c r="AZ67"/>
  <c r="BO65"/>
  <c r="BP65" s="1"/>
  <c r="BE65"/>
  <c r="BJ65"/>
  <c r="BE63"/>
  <c r="BO63"/>
  <c r="BP63" s="1"/>
  <c r="AZ63"/>
  <c r="BO61"/>
  <c r="BP61" s="1"/>
  <c r="AZ61"/>
  <c r="AU61"/>
  <c r="BO59"/>
  <c r="BP59" s="1"/>
  <c r="AZ59"/>
  <c r="AU59"/>
  <c r="BO57"/>
  <c r="BP57" s="1"/>
  <c r="BJ57"/>
  <c r="BE57"/>
  <c r="AU57"/>
  <c r="BO55"/>
  <c r="BP55" s="1"/>
  <c r="AZ55"/>
  <c r="BO53"/>
  <c r="BP53" s="1"/>
  <c r="AZ53"/>
  <c r="AU53"/>
  <c r="BJ51"/>
  <c r="AU51"/>
  <c r="BO51"/>
  <c r="BP51" s="1"/>
  <c r="BE51"/>
  <c r="BO49"/>
  <c r="BP49" s="1"/>
  <c r="BE49"/>
  <c r="BJ49"/>
  <c r="AU49"/>
  <c r="BO47"/>
  <c r="BP47" s="1"/>
  <c r="BJ47"/>
  <c r="AU47"/>
  <c r="BE47"/>
  <c r="AZ45"/>
  <c r="AU45"/>
  <c r="BO45"/>
  <c r="BP45" s="1"/>
  <c r="AZ43"/>
  <c r="AU43"/>
  <c r="BO43"/>
  <c r="BP43" s="1"/>
  <c r="AU41"/>
  <c r="BJ41"/>
  <c r="AU35"/>
  <c r="BJ35"/>
  <c r="AZ35"/>
  <c r="BO33"/>
  <c r="BP33" s="1"/>
  <c r="AU33"/>
  <c r="AZ33"/>
  <c r="AU31"/>
  <c r="BE31"/>
  <c r="BJ31"/>
  <c r="BJ29"/>
  <c r="BO29"/>
  <c r="BP29" s="1"/>
  <c r="BE29"/>
  <c r="AU29"/>
  <c r="BE264"/>
  <c r="AU264"/>
  <c r="BE260"/>
  <c r="AU260"/>
  <c r="BJ256"/>
  <c r="BE256"/>
  <c r="BO242"/>
  <c r="BP242" s="1"/>
  <c r="BR242" s="1"/>
  <c r="BE242"/>
  <c r="BE240"/>
  <c r="AU240"/>
  <c r="BJ236"/>
  <c r="BE236"/>
  <c r="BJ232"/>
  <c r="AU232"/>
  <c r="BJ216"/>
  <c r="AU216"/>
  <c r="AZ205"/>
  <c r="AU205"/>
  <c r="BJ205"/>
  <c r="BE201"/>
  <c r="AU201"/>
  <c r="BJ189"/>
  <c r="AU189"/>
  <c r="BE163"/>
  <c r="AZ163"/>
  <c r="BO163"/>
  <c r="BP163" s="1"/>
  <c r="BR163" s="1"/>
  <c r="BJ163"/>
  <c r="BJ187"/>
  <c r="BE244"/>
  <c r="AU203"/>
  <c r="BO171"/>
  <c r="BP171" s="1"/>
  <c r="BR171" s="1"/>
  <c r="BO205"/>
  <c r="BP205" s="1"/>
  <c r="BJ173"/>
  <c r="AU139"/>
  <c r="AZ242"/>
  <c r="BE189"/>
  <c r="BE155"/>
  <c r="AU87"/>
  <c r="AU99"/>
  <c r="AU111"/>
  <c r="AU119"/>
  <c r="AU131"/>
  <c r="AU143"/>
  <c r="AU163"/>
  <c r="AU175"/>
  <c r="AU222"/>
  <c r="AU256"/>
  <c r="AZ85"/>
  <c r="AZ97"/>
  <c r="AZ117"/>
  <c r="AZ129"/>
  <c r="AZ140"/>
  <c r="AZ215"/>
  <c r="BE153"/>
  <c r="BJ83"/>
  <c r="BJ95"/>
  <c r="BJ103"/>
  <c r="BJ115"/>
  <c r="BJ127"/>
  <c r="BJ140"/>
  <c r="BJ198"/>
  <c r="BJ248"/>
  <c r="BO121"/>
  <c r="BP121" s="1"/>
  <c r="BO185"/>
  <c r="BP185" s="1"/>
  <c r="BR185" s="1"/>
  <c r="AU309"/>
  <c r="AZ309"/>
  <c r="AZ247"/>
  <c r="BE247"/>
  <c r="BO247"/>
  <c r="BP247" s="1"/>
  <c r="BO231"/>
  <c r="BP231" s="1"/>
  <c r="BE231"/>
  <c r="BJ212"/>
  <c r="AU212"/>
  <c r="BJ200"/>
  <c r="BO200"/>
  <c r="BP200" s="1"/>
  <c r="AU200"/>
  <c r="AZ200"/>
  <c r="BJ186"/>
  <c r="BO186"/>
  <c r="BP186" s="1"/>
  <c r="AU186"/>
  <c r="BJ184"/>
  <c r="BO184"/>
  <c r="BP184" s="1"/>
  <c r="BR184" s="1"/>
  <c r="AU184"/>
  <c r="AU182"/>
  <c r="BE182"/>
  <c r="BO178"/>
  <c r="BP178" s="1"/>
  <c r="BR178" s="1"/>
  <c r="AU178"/>
  <c r="BE174"/>
  <c r="AU174"/>
  <c r="BE170"/>
  <c r="AZ170"/>
  <c r="AU166"/>
  <c r="BE166"/>
  <c r="BE162"/>
  <c r="AU162"/>
  <c r="AU158"/>
  <c r="BE158"/>
  <c r="AZ154"/>
  <c r="BE154"/>
  <c r="AZ152"/>
  <c r="BE152"/>
  <c r="BJ150"/>
  <c r="BE150"/>
  <c r="AU150"/>
  <c r="BO148"/>
  <c r="BP148" s="1"/>
  <c r="AU148"/>
  <c r="BO146"/>
  <c r="BP146" s="1"/>
  <c r="AU146"/>
  <c r="BE146"/>
  <c r="BJ144"/>
  <c r="AZ144"/>
  <c r="AU144"/>
  <c r="BO142"/>
  <c r="BP142" s="1"/>
  <c r="BE142"/>
  <c r="AU142"/>
  <c r="AZ142"/>
  <c r="BJ138"/>
  <c r="AZ138"/>
  <c r="BO138"/>
  <c r="BP138" s="1"/>
  <c r="BR138" s="1"/>
  <c r="AU138"/>
  <c r="BJ136"/>
  <c r="BE136"/>
  <c r="BO134"/>
  <c r="BP134" s="1"/>
  <c r="AU134"/>
  <c r="AZ134"/>
  <c r="BO132"/>
  <c r="BP132" s="1"/>
  <c r="AZ132"/>
  <c r="AU132"/>
  <c r="BJ130"/>
  <c r="AU130"/>
  <c r="AZ130"/>
  <c r="BO128"/>
  <c r="BP128" s="1"/>
  <c r="BR128" s="1"/>
  <c r="AZ128"/>
  <c r="BJ128"/>
  <c r="AU128"/>
  <c r="BO126"/>
  <c r="BP126" s="1"/>
  <c r="BJ126"/>
  <c r="AU126"/>
  <c r="AZ126"/>
  <c r="BO124"/>
  <c r="BP124" s="1"/>
  <c r="BE124"/>
  <c r="AU122"/>
  <c r="BJ122"/>
  <c r="BJ120"/>
  <c r="BO120"/>
  <c r="BP120" s="1"/>
  <c r="AU120"/>
  <c r="BO118"/>
  <c r="BP118" s="1"/>
  <c r="BJ118"/>
  <c r="AU118"/>
  <c r="AZ118"/>
  <c r="BO116"/>
  <c r="BP116" s="1"/>
  <c r="AZ116"/>
  <c r="BJ116"/>
  <c r="AU116"/>
  <c r="BO114"/>
  <c r="BP114" s="1"/>
  <c r="BR114" s="1"/>
  <c r="BJ114"/>
  <c r="AU114"/>
  <c r="AZ114"/>
  <c r="AZ112"/>
  <c r="BJ112"/>
  <c r="AU112"/>
  <c r="BE108"/>
  <c r="BO108"/>
  <c r="BP108" s="1"/>
  <c r="BE106"/>
  <c r="AZ106"/>
  <c r="BJ104"/>
  <c r="BO104"/>
  <c r="BP104" s="1"/>
  <c r="AU104"/>
  <c r="BO102"/>
  <c r="BP102" s="1"/>
  <c r="BR102" s="1"/>
  <c r="BJ102"/>
  <c r="AU102"/>
  <c r="AZ102"/>
  <c r="BO100"/>
  <c r="BP100" s="1"/>
  <c r="BR100" s="1"/>
  <c r="AZ100"/>
  <c r="BJ100"/>
  <c r="AU100"/>
  <c r="BO98"/>
  <c r="BP98" s="1"/>
  <c r="BJ98"/>
  <c r="AU98"/>
  <c r="AZ98"/>
  <c r="BO92"/>
  <c r="BP92" s="1"/>
  <c r="BE92"/>
  <c r="BE90"/>
  <c r="AZ90"/>
  <c r="BO88"/>
  <c r="BP88" s="1"/>
  <c r="BR88" s="1"/>
  <c r="BE88"/>
  <c r="AZ88"/>
  <c r="BO86"/>
  <c r="BP86" s="1"/>
  <c r="BR86" s="1"/>
  <c r="BJ86"/>
  <c r="AU86"/>
  <c r="AZ86"/>
  <c r="BO84"/>
  <c r="BP84" s="1"/>
  <c r="AZ84"/>
  <c r="BJ84"/>
  <c r="AU84"/>
  <c r="BJ82"/>
  <c r="AU82"/>
  <c r="AZ82"/>
  <c r="BO80"/>
  <c r="BP80" s="1"/>
  <c r="AZ80"/>
  <c r="BJ80"/>
  <c r="AU80"/>
  <c r="BJ78"/>
  <c r="AU78"/>
  <c r="AZ78"/>
  <c r="AZ74"/>
  <c r="BO74"/>
  <c r="BP74" s="1"/>
  <c r="AU74"/>
  <c r="BO72"/>
  <c r="BP72" s="1"/>
  <c r="BJ72"/>
  <c r="BE72"/>
  <c r="AU70"/>
  <c r="AZ70"/>
  <c r="BO68"/>
  <c r="BP68" s="1"/>
  <c r="AZ68"/>
  <c r="AU68"/>
  <c r="BJ64"/>
  <c r="AU64"/>
  <c r="BO64"/>
  <c r="BP64" s="1"/>
  <c r="BR64" s="1"/>
  <c r="BE64"/>
  <c r="BE62"/>
  <c r="BJ62"/>
  <c r="BE60"/>
  <c r="BO60"/>
  <c r="BP60" s="1"/>
  <c r="BJ60"/>
  <c r="AZ56"/>
  <c r="BJ56"/>
  <c r="BE54"/>
  <c r="BJ54"/>
  <c r="BE52"/>
  <c r="BO52"/>
  <c r="BP52" s="1"/>
  <c r="AZ48"/>
  <c r="BO48"/>
  <c r="BP48" s="1"/>
  <c r="BO44"/>
  <c r="BP44" s="1"/>
  <c r="BR44" s="1"/>
  <c r="BE44"/>
  <c r="BJ44"/>
  <c r="BJ42"/>
  <c r="BE42"/>
  <c r="BO40"/>
  <c r="BP40" s="1"/>
  <c r="BR40" s="1"/>
  <c r="AZ40"/>
  <c r="BO38"/>
  <c r="BP38" s="1"/>
  <c r="BE38"/>
  <c r="BJ38"/>
  <c r="BJ36"/>
  <c r="BO36"/>
  <c r="BP36" s="1"/>
  <c r="BR36" s="1"/>
  <c r="BE36"/>
  <c r="BO34"/>
  <c r="BP34" s="1"/>
  <c r="AZ34"/>
  <c r="BE32"/>
  <c r="BO32"/>
  <c r="BP32" s="1"/>
  <c r="BJ32"/>
  <c r="BO30"/>
  <c r="BP30" s="1"/>
  <c r="AZ30"/>
  <c r="BO28"/>
  <c r="BP28" s="1"/>
  <c r="BR28" s="1"/>
  <c r="AZ28"/>
  <c r="AZ245"/>
  <c r="AU245"/>
  <c r="BE245"/>
  <c r="BO217"/>
  <c r="BP217" s="1"/>
  <c r="BE217"/>
  <c r="AZ217"/>
  <c r="BO202"/>
  <c r="BP202" s="1"/>
  <c r="BJ202"/>
  <c r="BE202"/>
  <c r="BJ194"/>
  <c r="BE194"/>
  <c r="BO168"/>
  <c r="BP168" s="1"/>
  <c r="BJ168"/>
  <c r="AZ168"/>
  <c r="AU247"/>
  <c r="AZ202"/>
  <c r="BJ157"/>
  <c r="BE138"/>
  <c r="AZ189"/>
  <c r="BJ276"/>
  <c r="BE186"/>
  <c r="AU168"/>
  <c r="BJ141"/>
  <c r="AU258"/>
  <c r="AZ226"/>
  <c r="BJ154"/>
  <c r="AZ155"/>
  <c r="BO228"/>
  <c r="BP228" s="1"/>
  <c r="BR228" s="1"/>
  <c r="BE184"/>
  <c r="BO170"/>
  <c r="BP170" s="1"/>
  <c r="AU95"/>
  <c r="AU103"/>
  <c r="AU115"/>
  <c r="AU127"/>
  <c r="AU147"/>
  <c r="AU159"/>
  <c r="AU179"/>
  <c r="AU194"/>
  <c r="AU236"/>
  <c r="AZ92"/>
  <c r="AZ101"/>
  <c r="AZ124"/>
  <c r="AZ133"/>
  <c r="AZ145"/>
  <c r="AZ195"/>
  <c r="BE98"/>
  <c r="BE118"/>
  <c r="BE130"/>
  <c r="BE144"/>
  <c r="BE164"/>
  <c r="BJ99"/>
  <c r="BJ111"/>
  <c r="BJ131"/>
  <c r="BJ149"/>
  <c r="BJ175"/>
  <c r="BO54"/>
  <c r="BP54" s="1"/>
  <c r="BO85"/>
  <c r="BP85" s="1"/>
  <c r="BO112"/>
  <c r="BP112" s="1"/>
  <c r="R128"/>
  <c r="AZ17"/>
  <c r="BO15"/>
  <c r="BP15" s="1"/>
  <c r="BR15" s="1"/>
  <c r="BJ9"/>
  <c r="BE9"/>
  <c r="AZ9"/>
  <c r="AZ1975"/>
  <c r="BE1959"/>
  <c r="BJ1935"/>
  <c r="BE1935"/>
  <c r="BO1927"/>
  <c r="BP1927" s="1"/>
  <c r="BR1927" s="1"/>
  <c r="BJ1867"/>
  <c r="AU1847"/>
  <c r="AZ1839"/>
  <c r="BJ1839"/>
  <c r="BJ1823"/>
  <c r="AU1823"/>
  <c r="AU1815"/>
  <c r="AZ1811"/>
  <c r="BJ1799"/>
  <c r="AU1799"/>
  <c r="AZ1767"/>
  <c r="BJ1767"/>
  <c r="BO1759"/>
  <c r="BP1759" s="1"/>
  <c r="AZ1759"/>
  <c r="AU1759"/>
  <c r="BJ1747"/>
  <c r="BO1747"/>
  <c r="BP1747" s="1"/>
  <c r="BR1747" s="1"/>
  <c r="AU1747"/>
  <c r="BJ1731"/>
  <c r="AZ1731"/>
  <c r="AZ1727"/>
  <c r="AU1727"/>
  <c r="BE1717"/>
  <c r="BO1717"/>
  <c r="BP1717" s="1"/>
  <c r="BJ1717"/>
  <c r="BE1713"/>
  <c r="BO1713"/>
  <c r="BP1713" s="1"/>
  <c r="BR1713" s="1"/>
  <c r="BE1701"/>
  <c r="BO1701"/>
  <c r="BP1701" s="1"/>
  <c r="BR1701" s="1"/>
  <c r="AU1701"/>
  <c r="BO1693"/>
  <c r="BP1693" s="1"/>
  <c r="BR1693" s="1"/>
  <c r="AZ1693"/>
  <c r="AU1689"/>
  <c r="BJ1689"/>
  <c r="BO1689"/>
  <c r="BP1689" s="1"/>
  <c r="BJ1685"/>
  <c r="AZ1677"/>
  <c r="AZ1673"/>
  <c r="AU1673"/>
  <c r="BJ1673"/>
  <c r="BE1649"/>
  <c r="BO1649"/>
  <c r="BP1649" s="1"/>
  <c r="BJ1649"/>
  <c r="AU1645"/>
  <c r="BO1645"/>
  <c r="BP1645" s="1"/>
  <c r="BE1645"/>
  <c r="AZ1637"/>
  <c r="BJ1637"/>
  <c r="AU1637"/>
  <c r="BO1621"/>
  <c r="BP1621" s="1"/>
  <c r="AU1621"/>
  <c r="BJ1621"/>
  <c r="AZ1617"/>
  <c r="BO1617"/>
  <c r="BP1617" s="1"/>
  <c r="BR1617" s="1"/>
  <c r="BO1613"/>
  <c r="BP1613" s="1"/>
  <c r="BR1613" s="1"/>
  <c r="AZ1613"/>
  <c r="BE1613"/>
  <c r="AU1609"/>
  <c r="AU1605"/>
  <c r="BE1605"/>
  <c r="BE1601"/>
  <c r="BJ1601"/>
  <c r="BO1601"/>
  <c r="BP1601" s="1"/>
  <c r="BR1601" s="1"/>
  <c r="AZ1597"/>
  <c r="AU1597"/>
  <c r="BJ1597"/>
  <c r="BO1593"/>
  <c r="BP1593" s="1"/>
  <c r="AU1593"/>
  <c r="AZ1589"/>
  <c r="BO1581"/>
  <c r="BP1581" s="1"/>
  <c r="BR1581" s="1"/>
  <c r="AZ1581"/>
  <c r="AU1581"/>
  <c r="BO1573"/>
  <c r="BP1573" s="1"/>
  <c r="BE1573"/>
  <c r="BJ1573"/>
  <c r="AU1557"/>
  <c r="AZ1557"/>
  <c r="BO1557"/>
  <c r="BP1557" s="1"/>
  <c r="BR1557" s="1"/>
  <c r="AZ1549"/>
  <c r="BO1549"/>
  <c r="BP1549" s="1"/>
  <c r="AU1549"/>
  <c r="BE1549"/>
  <c r="BJ1549"/>
  <c r="AU1541"/>
  <c r="AZ1541"/>
  <c r="BO1541"/>
  <c r="BP1541" s="1"/>
  <c r="BR1541" s="1"/>
  <c r="BE1541"/>
  <c r="BJ1541"/>
  <c r="BE1533"/>
  <c r="AZ1533"/>
  <c r="BO1533"/>
  <c r="BP1533" s="1"/>
  <c r="BJ1533"/>
  <c r="BJ1529"/>
  <c r="AZ1529"/>
  <c r="BE1529"/>
  <c r="AZ1517"/>
  <c r="BE1517"/>
  <c r="AU1517"/>
  <c r="AU1513"/>
  <c r="BJ1513"/>
  <c r="BE1513"/>
  <c r="BO1485"/>
  <c r="BP1485" s="1"/>
  <c r="BR1485" s="1"/>
  <c r="BJ1485"/>
  <c r="BO1465"/>
  <c r="BP1465" s="1"/>
  <c r="BJ1465"/>
  <c r="BE1465"/>
  <c r="BE1441"/>
  <c r="AZ1441"/>
  <c r="BO1437"/>
  <c r="BP1437" s="1"/>
  <c r="BE1437"/>
  <c r="BJ1437"/>
  <c r="AU1429"/>
  <c r="AZ1429"/>
  <c r="BJ1429"/>
  <c r="BJ1411"/>
  <c r="AZ1411"/>
  <c r="AU1411"/>
  <c r="BO1411"/>
  <c r="BP1411" s="1"/>
  <c r="BR1411" s="1"/>
  <c r="BE1411"/>
  <c r="BJ1407"/>
  <c r="AZ1407"/>
  <c r="BO1407"/>
  <c r="BP1407" s="1"/>
  <c r="BR1407" s="1"/>
  <c r="BO1391"/>
  <c r="BP1391" s="1"/>
  <c r="BJ1391"/>
  <c r="BE1391"/>
  <c r="AZ1391"/>
  <c r="BE1387"/>
  <c r="BO1387"/>
  <c r="BP1387" s="1"/>
  <c r="BR1387" s="1"/>
  <c r="BJ1387"/>
  <c r="AU1387"/>
  <c r="AZ1387"/>
  <c r="AU1379"/>
  <c r="BJ1379"/>
  <c r="AZ1379"/>
  <c r="BO1379"/>
  <c r="BP1379" s="1"/>
  <c r="BE1379"/>
  <c r="AZ1375"/>
  <c r="AU1375"/>
  <c r="BE1375"/>
  <c r="BO1375"/>
  <c r="BP1375" s="1"/>
  <c r="BJ1375"/>
  <c r="AU1371"/>
  <c r="AZ1371"/>
  <c r="BO1371"/>
  <c r="BP1371" s="1"/>
  <c r="BR1371" s="1"/>
  <c r="BJ1371"/>
  <c r="BE1367"/>
  <c r="BO1367"/>
  <c r="BP1367" s="1"/>
  <c r="AU1367"/>
  <c r="AZ1367"/>
  <c r="BJ1367"/>
  <c r="BJ1359"/>
  <c r="AZ1359"/>
  <c r="BO1359"/>
  <c r="BP1359" s="1"/>
  <c r="BR1359" s="1"/>
  <c r="AU1359"/>
  <c r="BO1329"/>
  <c r="BP1329" s="1"/>
  <c r="BJ1329"/>
  <c r="AU1329"/>
  <c r="AZ1327"/>
  <c r="BO1981"/>
  <c r="BP1981" s="1"/>
  <c r="BR1981" s="1"/>
  <c r="BO1949"/>
  <c r="BP1949" s="1"/>
  <c r="BJ1949"/>
  <c r="BO1929"/>
  <c r="BP1929" s="1"/>
  <c r="BR1929" s="1"/>
  <c r="AZ1929"/>
  <c r="BE1929"/>
  <c r="AU1877"/>
  <c r="BJ1877"/>
  <c r="BJ1869"/>
  <c r="BJ1865"/>
  <c r="BE1865"/>
  <c r="AU1833"/>
  <c r="BO1829"/>
  <c r="BP1829" s="1"/>
  <c r="BR1829" s="1"/>
  <c r="AU1829"/>
  <c r="AZ1825"/>
  <c r="AU1825"/>
  <c r="BJ1825"/>
  <c r="BE1825"/>
  <c r="BE1821"/>
  <c r="BO1805"/>
  <c r="BP1805" s="1"/>
  <c r="BR1805" s="1"/>
  <c r="AZ1805"/>
  <c r="BE1805"/>
  <c r="BJ1801"/>
  <c r="AZ1801"/>
  <c r="BE1801"/>
  <c r="AZ1797"/>
  <c r="AU1797"/>
  <c r="BJ1793"/>
  <c r="AZ1793"/>
  <c r="BE1793"/>
  <c r="BJ1781"/>
  <c r="BO1781"/>
  <c r="BP1781" s="1"/>
  <c r="AZ1781"/>
  <c r="AU1781"/>
  <c r="BE1781"/>
  <c r="BJ1777"/>
  <c r="BO1777"/>
  <c r="BP1777" s="1"/>
  <c r="BR1777" s="1"/>
  <c r="AZ1777"/>
  <c r="AU1777"/>
  <c r="BE1777"/>
  <c r="BJ1773"/>
  <c r="BO1773"/>
  <c r="BP1773" s="1"/>
  <c r="AZ1773"/>
  <c r="BE1773"/>
  <c r="AU1773"/>
  <c r="BO1769"/>
  <c r="BP1769" s="1"/>
  <c r="BR1769" s="1"/>
  <c r="BJ1769"/>
  <c r="AZ1769"/>
  <c r="AU1769"/>
  <c r="BE1769"/>
  <c r="BJ1765"/>
  <c r="BO1765"/>
  <c r="BP1765" s="1"/>
  <c r="AZ1765"/>
  <c r="BE1765"/>
  <c r="AU1765"/>
  <c r="BJ1761"/>
  <c r="BO1761"/>
  <c r="BP1761" s="1"/>
  <c r="AZ1761"/>
  <c r="AU1761"/>
  <c r="BE1761"/>
  <c r="BJ1757"/>
  <c r="BO1757"/>
  <c r="BP1757" s="1"/>
  <c r="AZ1757"/>
  <c r="BE1757"/>
  <c r="AU1757"/>
  <c r="BJ1753"/>
  <c r="AZ1753"/>
  <c r="BO1753"/>
  <c r="BP1753" s="1"/>
  <c r="AU1753"/>
  <c r="BJ1749"/>
  <c r="BO1749"/>
  <c r="BP1749" s="1"/>
  <c r="AZ1749"/>
  <c r="AU1749"/>
  <c r="BE1749"/>
  <c r="BJ1745"/>
  <c r="BO1745"/>
  <c r="BP1745" s="1"/>
  <c r="AZ1745"/>
  <c r="BE1745"/>
  <c r="AU1745"/>
  <c r="AZ1741"/>
  <c r="AU1741"/>
  <c r="BE1741"/>
  <c r="BJ1737"/>
  <c r="BO1737"/>
  <c r="BP1737" s="1"/>
  <c r="AZ1737"/>
  <c r="AU1737"/>
  <c r="BE1737"/>
  <c r="BJ1733"/>
  <c r="BO1733"/>
  <c r="BP1733" s="1"/>
  <c r="AZ1733"/>
  <c r="AU1733"/>
  <c r="BE1733"/>
  <c r="BJ1729"/>
  <c r="AZ1729"/>
  <c r="BE1729"/>
  <c r="BO1725"/>
  <c r="BP1725" s="1"/>
  <c r="BR1725" s="1"/>
  <c r="AZ1725"/>
  <c r="BE1725"/>
  <c r="AZ1715"/>
  <c r="BJ1715"/>
  <c r="BE1715"/>
  <c r="AU1715"/>
  <c r="BO1715"/>
  <c r="BP1715" s="1"/>
  <c r="AZ1707"/>
  <c r="BJ1707"/>
  <c r="BO1707"/>
  <c r="BP1707" s="1"/>
  <c r="BE1707"/>
  <c r="AU1707"/>
  <c r="BJ1703"/>
  <c r="AZ1699"/>
  <c r="BJ1699"/>
  <c r="AZ1691"/>
  <c r="AU1691"/>
  <c r="BO1691"/>
  <c r="BP1691" s="1"/>
  <c r="BR1691" s="1"/>
  <c r="AZ1687"/>
  <c r="AU1687"/>
  <c r="BE1687"/>
  <c r="BO1687"/>
  <c r="BP1687" s="1"/>
  <c r="AZ1679"/>
  <c r="BJ1679"/>
  <c r="BE1679"/>
  <c r="BO1679"/>
  <c r="BP1679" s="1"/>
  <c r="AU1679"/>
  <c r="AZ1667"/>
  <c r="BJ1667"/>
  <c r="BE1667"/>
  <c r="BO1667"/>
  <c r="BP1667" s="1"/>
  <c r="BR1667" s="1"/>
  <c r="AU1667"/>
  <c r="AZ1663"/>
  <c r="BE1663"/>
  <c r="BJ1659"/>
  <c r="BO1659"/>
  <c r="BP1659" s="1"/>
  <c r="BR1659" s="1"/>
  <c r="AZ1651"/>
  <c r="BO1651"/>
  <c r="BP1651" s="1"/>
  <c r="BR1651" s="1"/>
  <c r="AU1651"/>
  <c r="BJ1651"/>
  <c r="BE1651"/>
  <c r="BO1643"/>
  <c r="BP1643" s="1"/>
  <c r="AZ1643"/>
  <c r="BE1643"/>
  <c r="BJ1643"/>
  <c r="AU1635"/>
  <c r="BE1635"/>
  <c r="BJ1635"/>
  <c r="BO1635"/>
  <c r="BP1635" s="1"/>
  <c r="BR1635" s="1"/>
  <c r="AZ1635"/>
  <c r="AU1631"/>
  <c r="BJ1631"/>
  <c r="BE1631"/>
  <c r="AZ1631"/>
  <c r="BO1631"/>
  <c r="BP1631" s="1"/>
  <c r="BO1627"/>
  <c r="BP1627" s="1"/>
  <c r="AZ1627"/>
  <c r="BE1627"/>
  <c r="AU1623"/>
  <c r="AZ1623"/>
  <c r="BE1623"/>
  <c r="AU1615"/>
  <c r="BJ1615"/>
  <c r="AZ1615"/>
  <c r="BO1615"/>
  <c r="BP1615" s="1"/>
  <c r="BE1615"/>
  <c r="AU1611"/>
  <c r="BO1611"/>
  <c r="BP1611" s="1"/>
  <c r="AZ1611"/>
  <c r="BE1611"/>
  <c r="BJ1611"/>
  <c r="BO1607"/>
  <c r="BP1607" s="1"/>
  <c r="BR1607" s="1"/>
  <c r="BJ1607"/>
  <c r="BE1607"/>
  <c r="AU1603"/>
  <c r="AZ1603"/>
  <c r="BE1603"/>
  <c r="AU1599"/>
  <c r="BE1599"/>
  <c r="BJ1599"/>
  <c r="BO1599"/>
  <c r="BP1599" s="1"/>
  <c r="AU1595"/>
  <c r="BJ1595"/>
  <c r="BE1595"/>
  <c r="AZ1595"/>
  <c r="AU1591"/>
  <c r="AZ1591"/>
  <c r="AU1583"/>
  <c r="BJ1583"/>
  <c r="BO1583"/>
  <c r="BP1583" s="1"/>
  <c r="AZ1583"/>
  <c r="BE1583"/>
  <c r="BJ1575"/>
  <c r="AU1575"/>
  <c r="BO1575"/>
  <c r="BP1575" s="1"/>
  <c r="BR1575" s="1"/>
  <c r="BE1575"/>
  <c r="AZ1575"/>
  <c r="AU1571"/>
  <c r="BE1571"/>
  <c r="BO1571"/>
  <c r="BP1571" s="1"/>
  <c r="BJ1571"/>
  <c r="AZ1571"/>
  <c r="AU1567"/>
  <c r="BJ1567"/>
  <c r="BE1567"/>
  <c r="BO1567"/>
  <c r="BP1567" s="1"/>
  <c r="AZ1567"/>
  <c r="AU1563"/>
  <c r="AZ1559"/>
  <c r="AU1559"/>
  <c r="BO1559"/>
  <c r="BP1559" s="1"/>
  <c r="BR1559" s="1"/>
  <c r="BJ1559"/>
  <c r="BO1551"/>
  <c r="BP1551" s="1"/>
  <c r="BE1551"/>
  <c r="BJ1551"/>
  <c r="BE1547"/>
  <c r="BO1547"/>
  <c r="BP1547" s="1"/>
  <c r="AU1547"/>
  <c r="BJ1547"/>
  <c r="AZ1547"/>
  <c r="BJ1543"/>
  <c r="AZ1543"/>
  <c r="BE1543"/>
  <c r="BO1543"/>
  <c r="BP1543" s="1"/>
  <c r="BR1543" s="1"/>
  <c r="AU1543"/>
  <c r="AU1539"/>
  <c r="BE1539"/>
  <c r="BJ1539"/>
  <c r="AZ1539"/>
  <c r="BO1539"/>
  <c r="BP1539" s="1"/>
  <c r="BO1535"/>
  <c r="BP1535" s="1"/>
  <c r="AZ1535"/>
  <c r="BJ1535"/>
  <c r="AU1535"/>
  <c r="BJ1531"/>
  <c r="BO1531"/>
  <c r="BP1531" s="1"/>
  <c r="AZ1531"/>
  <c r="BE1531"/>
  <c r="AU1531"/>
  <c r="AU1527"/>
  <c r="BJ1527"/>
  <c r="BJ1523"/>
  <c r="BO1523"/>
  <c r="BP1523" s="1"/>
  <c r="AU1515"/>
  <c r="BJ1511"/>
  <c r="AZ1511"/>
  <c r="AU1511"/>
  <c r="BO1511"/>
  <c r="BP1511" s="1"/>
  <c r="BE1511"/>
  <c r="BO1495"/>
  <c r="BP1495" s="1"/>
  <c r="AU1495"/>
  <c r="BE1495"/>
  <c r="AZ1495"/>
  <c r="BJ1495"/>
  <c r="BO1491"/>
  <c r="BP1491" s="1"/>
  <c r="BE1487"/>
  <c r="BO1487"/>
  <c r="BP1487" s="1"/>
  <c r="AZ1487"/>
  <c r="BJ1487"/>
  <c r="AU1487"/>
  <c r="BJ1483"/>
  <c r="BJ1471"/>
  <c r="BO1463"/>
  <c r="BP1463" s="1"/>
  <c r="AZ1463"/>
  <c r="BE1463"/>
  <c r="AU1463"/>
  <c r="BJ1459"/>
  <c r="AZ1459"/>
  <c r="BE1459"/>
  <c r="BO1459"/>
  <c r="BP1459" s="1"/>
  <c r="AU1459"/>
  <c r="BO1455"/>
  <c r="BP1455" s="1"/>
  <c r="AU1455"/>
  <c r="BE1455"/>
  <c r="AZ1455"/>
  <c r="BJ1455"/>
  <c r="BJ1451"/>
  <c r="AZ1451"/>
  <c r="BO1451"/>
  <c r="BP1451" s="1"/>
  <c r="BR1451" s="1"/>
  <c r="AU1451"/>
  <c r="BE1451"/>
  <c r="BJ1447"/>
  <c r="AZ1447"/>
  <c r="BE1447"/>
  <c r="AU1447"/>
  <c r="BJ1443"/>
  <c r="AZ1443"/>
  <c r="AU1443"/>
  <c r="BO1443"/>
  <c r="BP1443" s="1"/>
  <c r="BE1443"/>
  <c r="BO1439"/>
  <c r="BP1439" s="1"/>
  <c r="BR1439" s="1"/>
  <c r="BJ1435"/>
  <c r="AZ1435"/>
  <c r="BO1435"/>
  <c r="BP1435" s="1"/>
  <c r="AU1435"/>
  <c r="BJ1431"/>
  <c r="AZ1431"/>
  <c r="BE1431"/>
  <c r="AU1431"/>
  <c r="BO1431"/>
  <c r="BP1431" s="1"/>
  <c r="BR1431" s="1"/>
  <c r="BJ1427"/>
  <c r="BO1427"/>
  <c r="BP1427" s="1"/>
  <c r="BR1427" s="1"/>
  <c r="AZ1427"/>
  <c r="AU1427"/>
  <c r="BE1427"/>
  <c r="BJ1419"/>
  <c r="BO1419"/>
  <c r="BP1419" s="1"/>
  <c r="BR1419" s="1"/>
  <c r="AZ1419"/>
  <c r="AU1419"/>
  <c r="BE1419"/>
  <c r="BJ1415"/>
  <c r="AZ1415"/>
  <c r="BE1415"/>
  <c r="AU1415"/>
  <c r="AU1413"/>
  <c r="AZ1413"/>
  <c r="BE1413"/>
  <c r="BJ1413"/>
  <c r="BO1413"/>
  <c r="BP1413" s="1"/>
  <c r="BJ1409"/>
  <c r="BO1409"/>
  <c r="BP1409" s="1"/>
  <c r="AU1409"/>
  <c r="BJ1403"/>
  <c r="AZ1403"/>
  <c r="BO1403"/>
  <c r="BP1403" s="1"/>
  <c r="BR1403" s="1"/>
  <c r="AU1403"/>
  <c r="BJ1399"/>
  <c r="AZ1399"/>
  <c r="BE1399"/>
  <c r="AU1399"/>
  <c r="BO1399"/>
  <c r="BP1399" s="1"/>
  <c r="BE1395"/>
  <c r="BO1395"/>
  <c r="BP1395" s="1"/>
  <c r="AZ1395"/>
  <c r="AU1395"/>
  <c r="BJ1395"/>
  <c r="AU1393"/>
  <c r="BO1393"/>
  <c r="BP1393" s="1"/>
  <c r="BE1393"/>
  <c r="AZ1393"/>
  <c r="BJ1393"/>
  <c r="AZ1389"/>
  <c r="BO1389"/>
  <c r="BP1389" s="1"/>
  <c r="AU1389"/>
  <c r="BE1389"/>
  <c r="AU1385"/>
  <c r="BO1385"/>
  <c r="BP1385" s="1"/>
  <c r="BE1385"/>
  <c r="AZ1385"/>
  <c r="BJ1385"/>
  <c r="AU1381"/>
  <c r="AZ1381"/>
  <c r="BO1381"/>
  <c r="BP1381" s="1"/>
  <c r="BR1381" s="1"/>
  <c r="BJ1381"/>
  <c r="BE1381"/>
  <c r="AU1377"/>
  <c r="BJ1377"/>
  <c r="AZ1377"/>
  <c r="BE1377"/>
  <c r="BO1377"/>
  <c r="BP1377" s="1"/>
  <c r="BJ1369"/>
  <c r="AZ1369"/>
  <c r="BE1369"/>
  <c r="AU1369"/>
  <c r="BO1369"/>
  <c r="BP1369" s="1"/>
  <c r="BR1369" s="1"/>
  <c r="AU1361"/>
  <c r="BJ1361"/>
  <c r="AZ1361"/>
  <c r="BO1361"/>
  <c r="BP1361" s="1"/>
  <c r="BE1361"/>
  <c r="AU1353"/>
  <c r="BJ1353"/>
  <c r="AZ1353"/>
  <c r="BO1353"/>
  <c r="BP1353" s="1"/>
  <c r="BR1353" s="1"/>
  <c r="BE1353"/>
  <c r="AU1349"/>
  <c r="BJ1349"/>
  <c r="AZ1349"/>
  <c r="BO1349"/>
  <c r="BP1349" s="1"/>
  <c r="BR1349" s="1"/>
  <c r="BE1349"/>
  <c r="BO1345"/>
  <c r="BP1345" s="1"/>
  <c r="BR1345" s="1"/>
  <c r="AZ1345"/>
  <c r="AU1345"/>
  <c r="BJ1345"/>
  <c r="AU1337"/>
  <c r="BO1337"/>
  <c r="BP1337" s="1"/>
  <c r="BR1337" s="1"/>
  <c r="BJ1337"/>
  <c r="AZ1337"/>
  <c r="BE1337"/>
  <c r="BJ1687"/>
  <c r="BO1595"/>
  <c r="BP1595" s="1"/>
  <c r="BE1435"/>
  <c r="AU1391"/>
  <c r="BO2022"/>
  <c r="BP2022" s="1"/>
  <c r="BJ2022"/>
  <c r="AU2022"/>
  <c r="BE2002"/>
  <c r="AZ2002"/>
  <c r="BO1994"/>
  <c r="BP1994" s="1"/>
  <c r="BE1994"/>
  <c r="AZ1994"/>
  <c r="BJ1990"/>
  <c r="AU1990"/>
  <c r="BO1986"/>
  <c r="BP1986" s="1"/>
  <c r="BR1986" s="1"/>
  <c r="BE1986"/>
  <c r="AZ1986"/>
  <c r="BE1982"/>
  <c r="AZ1982"/>
  <c r="BJ1978"/>
  <c r="AU1978"/>
  <c r="AU1970"/>
  <c r="BO1966"/>
  <c r="BP1966" s="1"/>
  <c r="AU1966"/>
  <c r="BJ1962"/>
  <c r="AU1962"/>
  <c r="AZ1962"/>
  <c r="BE1958"/>
  <c r="AZ1958"/>
  <c r="BE1954"/>
  <c r="AZ1954"/>
  <c r="BO1942"/>
  <c r="BP1942" s="1"/>
  <c r="BR1942" s="1"/>
  <c r="AU1942"/>
  <c r="BO1934"/>
  <c r="BP1934" s="1"/>
  <c r="BE1934"/>
  <c r="AZ1934"/>
  <c r="AU1922"/>
  <c r="AZ1922"/>
  <c r="BE1918"/>
  <c r="AZ1918"/>
  <c r="BJ1918"/>
  <c r="BE1910"/>
  <c r="AZ1910"/>
  <c r="BE1906"/>
  <c r="BO1902"/>
  <c r="BP1902" s="1"/>
  <c r="BJ1902"/>
  <c r="AU1902"/>
  <c r="BO1890"/>
  <c r="BP1890" s="1"/>
  <c r="BE1890"/>
  <c r="AZ1890"/>
  <c r="BE1886"/>
  <c r="BJ1886"/>
  <c r="BJ1882"/>
  <c r="AU1882"/>
  <c r="BO1882"/>
  <c r="BP1882" s="1"/>
  <c r="BJ1878"/>
  <c r="AU1878"/>
  <c r="BJ1866"/>
  <c r="AU1866"/>
  <c r="AZ1866"/>
  <c r="BJ1854"/>
  <c r="BE1854"/>
  <c r="AZ1854"/>
  <c r="BE1850"/>
  <c r="BO1850"/>
  <c r="BP1850" s="1"/>
  <c r="BE1846"/>
  <c r="BE1842"/>
  <c r="AZ1842"/>
  <c r="BJ1826"/>
  <c r="BO1826"/>
  <c r="BP1826" s="1"/>
  <c r="BE1826"/>
  <c r="AU1826"/>
  <c r="AZ1826"/>
  <c r="BJ1814"/>
  <c r="BE1814"/>
  <c r="AU1814"/>
  <c r="BO1814"/>
  <c r="BP1814" s="1"/>
  <c r="BR1814" s="1"/>
  <c r="AZ1814"/>
  <c r="BO1810"/>
  <c r="BP1810" s="1"/>
  <c r="BR1810" s="1"/>
  <c r="BE1810"/>
  <c r="AU1810"/>
  <c r="AZ1810"/>
  <c r="BJ1806"/>
  <c r="BE1806"/>
  <c r="AU1806"/>
  <c r="BO1806"/>
  <c r="BP1806" s="1"/>
  <c r="AZ1806"/>
  <c r="BO1798"/>
  <c r="BP1798" s="1"/>
  <c r="BR1798" s="1"/>
  <c r="BJ1798"/>
  <c r="BE1798"/>
  <c r="AU1798"/>
  <c r="AZ1798"/>
  <c r="BO1792"/>
  <c r="BP1792" s="1"/>
  <c r="BE1792"/>
  <c r="AZ1792"/>
  <c r="AU1792"/>
  <c r="BJ1792"/>
  <c r="BO1788"/>
  <c r="BP1788" s="1"/>
  <c r="BJ1788"/>
  <c r="BE1788"/>
  <c r="AU1788"/>
  <c r="AZ1788"/>
  <c r="BO1784"/>
  <c r="BP1784" s="1"/>
  <c r="BJ1784"/>
  <c r="BE1784"/>
  <c r="AZ1784"/>
  <c r="AU1784"/>
  <c r="BO1780"/>
  <c r="BP1780" s="1"/>
  <c r="BR1780" s="1"/>
  <c r="BE1780"/>
  <c r="AU1780"/>
  <c r="BJ1780"/>
  <c r="AZ1780"/>
  <c r="BJ1776"/>
  <c r="BE1776"/>
  <c r="BO1776"/>
  <c r="BP1776" s="1"/>
  <c r="AZ1776"/>
  <c r="AU1776"/>
  <c r="BE1772"/>
  <c r="AZ1772"/>
  <c r="BJ1768"/>
  <c r="AZ1768"/>
  <c r="BO1764"/>
  <c r="BP1764" s="1"/>
  <c r="BR1764" s="1"/>
  <c r="BJ1764"/>
  <c r="AU1764"/>
  <c r="BO1760"/>
  <c r="BP1760" s="1"/>
  <c r="BR1760" s="1"/>
  <c r="BE1760"/>
  <c r="AU1760"/>
  <c r="BO1752"/>
  <c r="BP1752" s="1"/>
  <c r="BJ1752"/>
  <c r="BE1752"/>
  <c r="AZ1752"/>
  <c r="AU1752"/>
  <c r="BO1748"/>
  <c r="BP1748" s="1"/>
  <c r="BJ1748"/>
  <c r="BE1748"/>
  <c r="AU1748"/>
  <c r="AZ1748"/>
  <c r="BO1744"/>
  <c r="BP1744" s="1"/>
  <c r="BR1744" s="1"/>
  <c r="BJ1744"/>
  <c r="BE1744"/>
  <c r="AZ1744"/>
  <c r="AU1744"/>
  <c r="BO1740"/>
  <c r="BP1740" s="1"/>
  <c r="BE1740"/>
  <c r="AZ1740"/>
  <c r="BO1732"/>
  <c r="BP1732" s="1"/>
  <c r="BR1732" s="1"/>
  <c r="BJ1732"/>
  <c r="BE1732"/>
  <c r="AU1732"/>
  <c r="BO1728"/>
  <c r="BP1728" s="1"/>
  <c r="BJ1728"/>
  <c r="AU1728"/>
  <c r="BE1728"/>
  <c r="AZ1728"/>
  <c r="BO1724"/>
  <c r="BP1724" s="1"/>
  <c r="BJ1724"/>
  <c r="AU1724"/>
  <c r="BE1724"/>
  <c r="AZ1724"/>
  <c r="BO1720"/>
  <c r="BP1720" s="1"/>
  <c r="BJ1720"/>
  <c r="AU1720"/>
  <c r="BE1720"/>
  <c r="AZ1720"/>
  <c r="AU1716"/>
  <c r="BE1716"/>
  <c r="AZ1716"/>
  <c r="BO1716"/>
  <c r="BP1716" s="1"/>
  <c r="BJ1716"/>
  <c r="BE1712"/>
  <c r="BJ1712"/>
  <c r="BO1712"/>
  <c r="BP1712" s="1"/>
  <c r="BR1712" s="1"/>
  <c r="AU1712"/>
  <c r="AU1708"/>
  <c r="BO1708"/>
  <c r="BP1708" s="1"/>
  <c r="BR1708" s="1"/>
  <c r="BE1706"/>
  <c r="BJ1706"/>
  <c r="AU1706"/>
  <c r="BO1706"/>
  <c r="BP1706" s="1"/>
  <c r="AU1702"/>
  <c r="BE1702"/>
  <c r="AZ1702"/>
  <c r="BO1702"/>
  <c r="BP1702" s="1"/>
  <c r="BR1702" s="1"/>
  <c r="BJ1702"/>
  <c r="BE1698"/>
  <c r="BJ1698"/>
  <c r="AU1698"/>
  <c r="AZ1698"/>
  <c r="BO1698"/>
  <c r="BP1698" s="1"/>
  <c r="BE1690"/>
  <c r="BJ1690"/>
  <c r="BO1690"/>
  <c r="BP1690" s="1"/>
  <c r="AZ1690"/>
  <c r="AU1690"/>
  <c r="BJ1682"/>
  <c r="BO1682"/>
  <c r="BP1682" s="1"/>
  <c r="BE1682"/>
  <c r="BE1674"/>
  <c r="BO1674"/>
  <c r="BP1674" s="1"/>
  <c r="AU1674"/>
  <c r="AZ1674"/>
  <c r="BJ1674"/>
  <c r="BJ1670"/>
  <c r="AU1670"/>
  <c r="BE1670"/>
  <c r="BO1670"/>
  <c r="BP1670" s="1"/>
  <c r="AZ1670"/>
  <c r="BE1666"/>
  <c r="AZ1666"/>
  <c r="AU1666"/>
  <c r="BO1666"/>
  <c r="BP1666" s="1"/>
  <c r="BR1666" s="1"/>
  <c r="BJ1666"/>
  <c r="AZ1662"/>
  <c r="BO1662"/>
  <c r="BP1662" s="1"/>
  <c r="BE1662"/>
  <c r="BJ1662"/>
  <c r="BE1658"/>
  <c r="BO1658"/>
  <c r="BP1658" s="1"/>
  <c r="AZ1658"/>
  <c r="BJ1658"/>
  <c r="AU1654"/>
  <c r="AZ1654"/>
  <c r="BE1654"/>
  <c r="BO1654"/>
  <c r="BP1654" s="1"/>
  <c r="BJ1654"/>
  <c r="BE1650"/>
  <c r="AU1650"/>
  <c r="BJ1650"/>
  <c r="AZ1650"/>
  <c r="BO1650"/>
  <c r="BP1650" s="1"/>
  <c r="AU1646"/>
  <c r="BE1646"/>
  <c r="AZ1646"/>
  <c r="BJ1646"/>
  <c r="BE1642"/>
  <c r="AZ1642"/>
  <c r="BJ1642"/>
  <c r="AU1642"/>
  <c r="BO1642"/>
  <c r="BP1642" s="1"/>
  <c r="BR1642" s="1"/>
  <c r="BJ1634"/>
  <c r="BO1634"/>
  <c r="BP1634" s="1"/>
  <c r="BR1634" s="1"/>
  <c r="AU1634"/>
  <c r="AZ1634"/>
  <c r="BE1634"/>
  <c r="AU1630"/>
  <c r="BJ1630"/>
  <c r="AZ1630"/>
  <c r="BE1630"/>
  <c r="BO1630"/>
  <c r="BP1630" s="1"/>
  <c r="AZ1626"/>
  <c r="BE1626"/>
  <c r="BO1626"/>
  <c r="BP1626" s="1"/>
  <c r="AU1626"/>
  <c r="AZ1622"/>
  <c r="BE1622"/>
  <c r="BJ1622"/>
  <c r="BO1622"/>
  <c r="BP1622" s="1"/>
  <c r="BR1622" s="1"/>
  <c r="AU1622"/>
  <c r="AZ1618"/>
  <c r="BO1618"/>
  <c r="BP1618" s="1"/>
  <c r="AU1618"/>
  <c r="BJ1618"/>
  <c r="BE1618"/>
  <c r="BO1610"/>
  <c r="BP1610" s="1"/>
  <c r="BJ1610"/>
  <c r="AZ1610"/>
  <c r="BE1610"/>
  <c r="AU1610"/>
  <c r="AZ1606"/>
  <c r="BO1606"/>
  <c r="BP1606" s="1"/>
  <c r="BR1606" s="1"/>
  <c r="AU1606"/>
  <c r="BJ1606"/>
  <c r="BE1606"/>
  <c r="BE1598"/>
  <c r="BJ1598"/>
  <c r="AU1598"/>
  <c r="BO1598"/>
  <c r="BP1598" s="1"/>
  <c r="AZ1598"/>
  <c r="BJ1594"/>
  <c r="AU1594"/>
  <c r="AZ1594"/>
  <c r="BE1594"/>
  <c r="BO1594"/>
  <c r="BP1594" s="1"/>
  <c r="BR1594" s="1"/>
  <c r="BE1590"/>
  <c r="AU1590"/>
  <c r="AZ1586"/>
  <c r="AU1586"/>
  <c r="BJ1582"/>
  <c r="AU1582"/>
  <c r="BO1582"/>
  <c r="BP1582" s="1"/>
  <c r="BE1582"/>
  <c r="AZ1582"/>
  <c r="BE1578"/>
  <c r="AZ1578"/>
  <c r="BJ1578"/>
  <c r="BO1578"/>
  <c r="BP1578" s="1"/>
  <c r="AU1574"/>
  <c r="BJ1574"/>
  <c r="AZ1574"/>
  <c r="BE1574"/>
  <c r="AZ1570"/>
  <c r="BE1570"/>
  <c r="BO1570"/>
  <c r="BP1570" s="1"/>
  <c r="AU1570"/>
  <c r="BJ1570"/>
  <c r="BO1562"/>
  <c r="BP1562" s="1"/>
  <c r="BR1562" s="1"/>
  <c r="AU1562"/>
  <c r="BJ1562"/>
  <c r="BE1562"/>
  <c r="AZ1562"/>
  <c r="BJ1558"/>
  <c r="AU1558"/>
  <c r="BO1558"/>
  <c r="BP1558" s="1"/>
  <c r="BR1558" s="1"/>
  <c r="BE1558"/>
  <c r="AZ1558"/>
  <c r="BJ1554"/>
  <c r="BE1554"/>
  <c r="AU1554"/>
  <c r="BO1554"/>
  <c r="BP1554" s="1"/>
  <c r="BR1554" s="1"/>
  <c r="BJ1550"/>
  <c r="BO1550"/>
  <c r="BP1550" s="1"/>
  <c r="BE1550"/>
  <c r="AZ1550"/>
  <c r="AU1550"/>
  <c r="AZ1546"/>
  <c r="BO1546"/>
  <c r="BP1546" s="1"/>
  <c r="AU1546"/>
  <c r="BJ1546"/>
  <c r="BE1546"/>
  <c r="BO1542"/>
  <c r="BP1542" s="1"/>
  <c r="BE1542"/>
  <c r="AU1542"/>
  <c r="AU1538"/>
  <c r="BE1538"/>
  <c r="AZ1534"/>
  <c r="BO1534"/>
  <c r="BP1534" s="1"/>
  <c r="BE1534"/>
  <c r="BJ1534"/>
  <c r="AU1534"/>
  <c r="BJ1526"/>
  <c r="AZ1526"/>
  <c r="BE1522"/>
  <c r="AZ1522"/>
  <c r="AU1522"/>
  <c r="AZ1518"/>
  <c r="BE1518"/>
  <c r="AZ1510"/>
  <c r="BO1510"/>
  <c r="BP1510" s="1"/>
  <c r="AU1510"/>
  <c r="BJ1510"/>
  <c r="BE1510"/>
  <c r="AZ1506"/>
  <c r="BO1506"/>
  <c r="BP1506" s="1"/>
  <c r="AU1506"/>
  <c r="BJ1506"/>
  <c r="BE1506"/>
  <c r="BJ1502"/>
  <c r="AZ1502"/>
  <c r="BE1498"/>
  <c r="AU1498"/>
  <c r="AZ1498"/>
  <c r="BJ1498"/>
  <c r="BJ1494"/>
  <c r="BE1494"/>
  <c r="AU1494"/>
  <c r="BO1494"/>
  <c r="BP1494" s="1"/>
  <c r="AZ1494"/>
  <c r="BJ1490"/>
  <c r="BE1490"/>
  <c r="BO1490"/>
  <c r="BP1490" s="1"/>
  <c r="AU1490"/>
  <c r="AZ1490"/>
  <c r="AU1486"/>
  <c r="AZ1486"/>
  <c r="BJ1486"/>
  <c r="BE1486"/>
  <c r="BE1482"/>
  <c r="BJ1482"/>
  <c r="AZ1482"/>
  <c r="BO1482"/>
  <c r="BP1482" s="1"/>
  <c r="AU1482"/>
  <c r="BO1478"/>
  <c r="BP1478" s="1"/>
  <c r="BR1478" s="1"/>
  <c r="BE1478"/>
  <c r="BJ1478"/>
  <c r="AU1478"/>
  <c r="AZ1478"/>
  <c r="BO1474"/>
  <c r="BP1474" s="1"/>
  <c r="AU1474"/>
  <c r="AZ1474"/>
  <c r="BE1474"/>
  <c r="BJ1470"/>
  <c r="BO1470"/>
  <c r="BP1470" s="1"/>
  <c r="BR1470" s="1"/>
  <c r="BE1470"/>
  <c r="AZ1470"/>
  <c r="AU1470"/>
  <c r="AZ1466"/>
  <c r="BO1466"/>
  <c r="BP1466" s="1"/>
  <c r="AU1466"/>
  <c r="BJ1466"/>
  <c r="BE1466"/>
  <c r="AU1462"/>
  <c r="AZ1462"/>
  <c r="BJ1462"/>
  <c r="BO1462"/>
  <c r="BP1462" s="1"/>
  <c r="BJ1458"/>
  <c r="BO1458"/>
  <c r="BP1458" s="1"/>
  <c r="AU1458"/>
  <c r="AZ1458"/>
  <c r="BE1458"/>
  <c r="BE1450"/>
  <c r="AZ1450"/>
  <c r="BJ1450"/>
  <c r="AU1450"/>
  <c r="BO1446"/>
  <c r="BP1446" s="1"/>
  <c r="BE1446"/>
  <c r="AZ1446"/>
  <c r="AU1446"/>
  <c r="BJ1446"/>
  <c r="AZ1442"/>
  <c r="BE1442"/>
  <c r="AU1442"/>
  <c r="BO1442"/>
  <c r="BP1442" s="1"/>
  <c r="BJ1442"/>
  <c r="AU1438"/>
  <c r="BJ1438"/>
  <c r="AZ1438"/>
  <c r="BE1438"/>
  <c r="AZ1434"/>
  <c r="BE1434"/>
  <c r="BO1434"/>
  <c r="BP1434" s="1"/>
  <c r="BR1434" s="1"/>
  <c r="AU1434"/>
  <c r="BJ1434"/>
  <c r="AU1430"/>
  <c r="BO1430"/>
  <c r="BP1430" s="1"/>
  <c r="BJ1430"/>
  <c r="AZ1430"/>
  <c r="BE1430"/>
  <c r="BE1422"/>
  <c r="AZ1422"/>
  <c r="BJ1422"/>
  <c r="AU1422"/>
  <c r="BO1422"/>
  <c r="BP1422" s="1"/>
  <c r="BR1422" s="1"/>
  <c r="BJ1418"/>
  <c r="BE1418"/>
  <c r="BO1418"/>
  <c r="BP1418" s="1"/>
  <c r="AU1418"/>
  <c r="AZ1418"/>
  <c r="BJ1414"/>
  <c r="BE1414"/>
  <c r="AZ1414"/>
  <c r="BO1414"/>
  <c r="BP1414" s="1"/>
  <c r="BR1414" s="1"/>
  <c r="BJ1410"/>
  <c r="AZ1410"/>
  <c r="BO1410"/>
  <c r="BP1410" s="1"/>
  <c r="BR1410" s="1"/>
  <c r="BE1410"/>
  <c r="AU1410"/>
  <c r="BO1406"/>
  <c r="BP1406" s="1"/>
  <c r="BE1406"/>
  <c r="AZ1406"/>
  <c r="AU1406"/>
  <c r="BJ1406"/>
  <c r="BO1398"/>
  <c r="BP1398" s="1"/>
  <c r="AU1398"/>
  <c r="AZ1398"/>
  <c r="BJ1398"/>
  <c r="BE1398"/>
  <c r="AU1394"/>
  <c r="BO1394"/>
  <c r="BP1394" s="1"/>
  <c r="BR1394" s="1"/>
  <c r="AU1390"/>
  <c r="BO1390"/>
  <c r="BP1390" s="1"/>
  <c r="BJ1390"/>
  <c r="AZ1390"/>
  <c r="BE1390"/>
  <c r="AZ1384"/>
  <c r="BE1384"/>
  <c r="BO1384"/>
  <c r="BP1384" s="1"/>
  <c r="AU1384"/>
  <c r="BJ1384"/>
  <c r="BO1380"/>
  <c r="BP1380" s="1"/>
  <c r="BE1380"/>
  <c r="AZ1380"/>
  <c r="BJ1380"/>
  <c r="AU1380"/>
  <c r="BE1376"/>
  <c r="BJ1376"/>
  <c r="AZ1376"/>
  <c r="BO1376"/>
  <c r="BP1376" s="1"/>
  <c r="BR1376" s="1"/>
  <c r="AU1376"/>
  <c r="AZ1372"/>
  <c r="BE1372"/>
  <c r="BE1368"/>
  <c r="BJ1368"/>
  <c r="BO1368"/>
  <c r="BP1368" s="1"/>
  <c r="AU1368"/>
  <c r="AZ1368"/>
  <c r="BJ1360"/>
  <c r="BE1360"/>
  <c r="AU1360"/>
  <c r="AZ1360"/>
  <c r="BJ1356"/>
  <c r="BE1356"/>
  <c r="BO1356"/>
  <c r="BP1356" s="1"/>
  <c r="AU1356"/>
  <c r="AZ1356"/>
  <c r="BE1340"/>
  <c r="AZ1340"/>
  <c r="BJ1340"/>
  <c r="BO1340"/>
  <c r="BP1340" s="1"/>
  <c r="AU1340"/>
  <c r="BJ1336"/>
  <c r="AU1336"/>
  <c r="BO1334"/>
  <c r="BP1334" s="1"/>
  <c r="BE1334"/>
  <c r="AZ1334"/>
  <c r="AU1334"/>
  <c r="BJ1334"/>
  <c r="BE1328"/>
  <c r="BO1328"/>
  <c r="BP1328" s="1"/>
  <c r="BR1328" s="1"/>
  <c r="BJ1326"/>
  <c r="BE1326"/>
  <c r="AU1326"/>
  <c r="BO1326"/>
  <c r="BP1326" s="1"/>
  <c r="AZ1326"/>
  <c r="BE1322"/>
  <c r="BJ1322"/>
  <c r="AZ1322"/>
  <c r="AU1322"/>
  <c r="BE26"/>
  <c r="BJ24"/>
  <c r="AZ20"/>
  <c r="BJ18"/>
  <c r="BE18"/>
  <c r="BO16"/>
  <c r="BP16" s="1"/>
  <c r="AU14"/>
  <c r="BE14"/>
  <c r="BO12"/>
  <c r="BP12" s="1"/>
  <c r="AU12"/>
  <c r="BJ10"/>
  <c r="BE10"/>
  <c r="BO8"/>
  <c r="BP8" s="1"/>
  <c r="BR8" s="1"/>
  <c r="AZ8"/>
  <c r="BJ8"/>
  <c r="AZ6"/>
  <c r="BJ2044"/>
  <c r="AU2044"/>
  <c r="BO2024"/>
  <c r="BP2024" s="1"/>
  <c r="BR2024" s="1"/>
  <c r="BE2024"/>
  <c r="AU2024"/>
  <c r="BJ2020"/>
  <c r="AU2020"/>
  <c r="BE2016"/>
  <c r="BE2012"/>
  <c r="AZ2012"/>
  <c r="BJ2000"/>
  <c r="AZ2000"/>
  <c r="BO1996"/>
  <c r="BP1996" s="1"/>
  <c r="BR1996" s="1"/>
  <c r="BE1996"/>
  <c r="AZ1996"/>
  <c r="BJ1992"/>
  <c r="AZ1992"/>
  <c r="BE1988"/>
  <c r="BO1984"/>
  <c r="BP1984" s="1"/>
  <c r="BE1984"/>
  <c r="AU1984"/>
  <c r="BJ1980"/>
  <c r="AU1980"/>
  <c r="BJ1972"/>
  <c r="BO1972"/>
  <c r="BP1972" s="1"/>
  <c r="AU1972"/>
  <c r="BJ1968"/>
  <c r="BO1968"/>
  <c r="BP1968" s="1"/>
  <c r="AU1968"/>
  <c r="BE1964"/>
  <c r="BO1964"/>
  <c r="BP1964" s="1"/>
  <c r="AZ1964"/>
  <c r="BE1960"/>
  <c r="BO1960"/>
  <c r="BP1960" s="1"/>
  <c r="BR1960" s="1"/>
  <c r="AU1960"/>
  <c r="BJ1956"/>
  <c r="AU1956"/>
  <c r="BO1952"/>
  <c r="BP1952" s="1"/>
  <c r="BR1952" s="1"/>
  <c r="BE1952"/>
  <c r="AU1952"/>
  <c r="BJ1944"/>
  <c r="AZ1944"/>
  <c r="BO1936"/>
  <c r="BP1936" s="1"/>
  <c r="BR1936" s="1"/>
  <c r="BE1936"/>
  <c r="AU1936"/>
  <c r="BE1924"/>
  <c r="BJ1916"/>
  <c r="AU1916"/>
  <c r="BJ1912"/>
  <c r="AZ1912"/>
  <c r="BJ1908"/>
  <c r="BO1908"/>
  <c r="BP1908" s="1"/>
  <c r="BR1908" s="1"/>
  <c r="AZ1908"/>
  <c r="BE1900"/>
  <c r="BO1892"/>
  <c r="BP1892" s="1"/>
  <c r="BR1892" s="1"/>
  <c r="BE1892"/>
  <c r="BJ1892"/>
  <c r="AU1884"/>
  <c r="AZ1884"/>
  <c r="BJ1880"/>
  <c r="AZ1880"/>
  <c r="BO1876"/>
  <c r="BP1876" s="1"/>
  <c r="BR1876" s="1"/>
  <c r="BJ1876"/>
  <c r="AU1876"/>
  <c r="BE1868"/>
  <c r="BO1868"/>
  <c r="BP1868" s="1"/>
  <c r="BR1868" s="1"/>
  <c r="AZ1868"/>
  <c r="BE1864"/>
  <c r="BO1864"/>
  <c r="BP1864" s="1"/>
  <c r="BR1864" s="1"/>
  <c r="BE1860"/>
  <c r="AU1860"/>
  <c r="BE1856"/>
  <c r="AU1856"/>
  <c r="BE1852"/>
  <c r="BO1852"/>
  <c r="BP1852" s="1"/>
  <c r="BR1852" s="1"/>
  <c r="BJ1848"/>
  <c r="AZ1848"/>
  <c r="BO1848"/>
  <c r="BP1848" s="1"/>
  <c r="BE1844"/>
  <c r="AZ1844"/>
  <c r="BJ1840"/>
  <c r="AZ1840"/>
  <c r="BO1832"/>
  <c r="BP1832" s="1"/>
  <c r="BJ1832"/>
  <c r="BE1832"/>
  <c r="AU1832"/>
  <c r="BO1820"/>
  <c r="BP1820" s="1"/>
  <c r="BJ1820"/>
  <c r="BE1820"/>
  <c r="AU1820"/>
  <c r="AZ1820"/>
  <c r="BO1816"/>
  <c r="BP1816" s="1"/>
  <c r="BJ1816"/>
  <c r="BE1816"/>
  <c r="AZ1816"/>
  <c r="AU1816"/>
  <c r="BO1812"/>
  <c r="BP1812" s="1"/>
  <c r="BJ1812"/>
  <c r="BE1812"/>
  <c r="AU1812"/>
  <c r="AZ1812"/>
  <c r="BO1808"/>
  <c r="BP1808" s="1"/>
  <c r="BJ1808"/>
  <c r="BE1808"/>
  <c r="AZ1808"/>
  <c r="AU1808"/>
  <c r="BO1804"/>
  <c r="BP1804" s="1"/>
  <c r="BR1804" s="1"/>
  <c r="BJ1804"/>
  <c r="BE1804"/>
  <c r="AU1804"/>
  <c r="AZ1804"/>
  <c r="BO1796"/>
  <c r="BP1796" s="1"/>
  <c r="BR1796" s="1"/>
  <c r="BJ1796"/>
  <c r="BE1796"/>
  <c r="AU1796"/>
  <c r="BO1794"/>
  <c r="BP1794" s="1"/>
  <c r="BE1794"/>
  <c r="AU1794"/>
  <c r="AZ1794"/>
  <c r="BO1790"/>
  <c r="BP1790" s="1"/>
  <c r="BJ1790"/>
  <c r="BE1790"/>
  <c r="AU1790"/>
  <c r="AZ1790"/>
  <c r="BO1786"/>
  <c r="BP1786" s="1"/>
  <c r="BE1786"/>
  <c r="AU1786"/>
  <c r="AZ1786"/>
  <c r="BJ1786"/>
  <c r="BJ1782"/>
  <c r="BO1782"/>
  <c r="BP1782" s="1"/>
  <c r="BR1782" s="1"/>
  <c r="BE1782"/>
  <c r="AU1782"/>
  <c r="AZ1782"/>
  <c r="BO1778"/>
  <c r="BP1778" s="1"/>
  <c r="BJ1778"/>
  <c r="BE1778"/>
  <c r="AU1778"/>
  <c r="AZ1778"/>
  <c r="BO1774"/>
  <c r="BP1774" s="1"/>
  <c r="BR1774" s="1"/>
  <c r="BJ1774"/>
  <c r="BE1774"/>
  <c r="AU1774"/>
  <c r="AZ1774"/>
  <c r="BO1770"/>
  <c r="BP1770" s="1"/>
  <c r="BR1770" s="1"/>
  <c r="BJ1770"/>
  <c r="BE1770"/>
  <c r="AU1770"/>
  <c r="AZ1770"/>
  <c r="BO1766"/>
  <c r="BP1766" s="1"/>
  <c r="BJ1766"/>
  <c r="BE1766"/>
  <c r="AU1766"/>
  <c r="AZ1766"/>
  <c r="BO1762"/>
  <c r="BP1762" s="1"/>
  <c r="BE1762"/>
  <c r="AU1762"/>
  <c r="AZ1762"/>
  <c r="BJ1762"/>
  <c r="BO1758"/>
  <c r="BP1758" s="1"/>
  <c r="BJ1758"/>
  <c r="BE1758"/>
  <c r="AU1758"/>
  <c r="AZ1758"/>
  <c r="BO1754"/>
  <c r="BP1754" s="1"/>
  <c r="BE1754"/>
  <c r="AU1754"/>
  <c r="BJ1754"/>
  <c r="AZ1754"/>
  <c r="BJ1750"/>
  <c r="BE1750"/>
  <c r="AU1750"/>
  <c r="BO1750"/>
  <c r="BP1750" s="1"/>
  <c r="AZ1750"/>
  <c r="BO1746"/>
  <c r="BP1746" s="1"/>
  <c r="BE1746"/>
  <c r="AU1746"/>
  <c r="AZ1746"/>
  <c r="BJ1746"/>
  <c r="BO1738"/>
  <c r="BP1738" s="1"/>
  <c r="BR1738" s="1"/>
  <c r="BE1738"/>
  <c r="AU1738"/>
  <c r="AZ1738"/>
  <c r="BO1734"/>
  <c r="BP1734" s="1"/>
  <c r="BR1734" s="1"/>
  <c r="AU1734"/>
  <c r="BE1734"/>
  <c r="AZ1734"/>
  <c r="BJ1734"/>
  <c r="BO1730"/>
  <c r="BP1730" s="1"/>
  <c r="BE1730"/>
  <c r="AU1730"/>
  <c r="BJ1730"/>
  <c r="AZ1730"/>
  <c r="BO1726"/>
  <c r="BP1726" s="1"/>
  <c r="BR1726" s="1"/>
  <c r="AU1726"/>
  <c r="BE1726"/>
  <c r="BJ1726"/>
  <c r="AZ1726"/>
  <c r="BO1722"/>
  <c r="BP1722" s="1"/>
  <c r="BE1722"/>
  <c r="AU1722"/>
  <c r="AZ1722"/>
  <c r="BJ1722"/>
  <c r="BE1718"/>
  <c r="AU1718"/>
  <c r="BJ1714"/>
  <c r="AU1714"/>
  <c r="BO1714"/>
  <c r="BP1714" s="1"/>
  <c r="BR1714" s="1"/>
  <c r="BJ1710"/>
  <c r="AU1710"/>
  <c r="BE1710"/>
  <c r="AZ1710"/>
  <c r="BO1710"/>
  <c r="BP1710" s="1"/>
  <c r="BR1710" s="1"/>
  <c r="BE1704"/>
  <c r="BO1704"/>
  <c r="BP1704" s="1"/>
  <c r="AU1704"/>
  <c r="BJ1704"/>
  <c r="AZ1704"/>
  <c r="BE1696"/>
  <c r="BJ1696"/>
  <c r="AZ1696"/>
  <c r="BO1696"/>
  <c r="BP1696" s="1"/>
  <c r="BR1696" s="1"/>
  <c r="AU1696"/>
  <c r="AU1688"/>
  <c r="BE1688"/>
  <c r="BO1688"/>
  <c r="BP1688" s="1"/>
  <c r="AZ1688"/>
  <c r="BE1680"/>
  <c r="BJ1680"/>
  <c r="AZ1680"/>
  <c r="AU1680"/>
  <c r="BO1680"/>
  <c r="BP1680" s="1"/>
  <c r="AU1672"/>
  <c r="BE1672"/>
  <c r="BO1672"/>
  <c r="BP1672" s="1"/>
  <c r="BJ1672"/>
  <c r="AZ1672"/>
  <c r="AU1668"/>
  <c r="AZ1668"/>
  <c r="BE1668"/>
  <c r="BO1668"/>
  <c r="BP1668" s="1"/>
  <c r="BR1668" s="1"/>
  <c r="BJ1668"/>
  <c r="BJ1664"/>
  <c r="BE1664"/>
  <c r="AU1664"/>
  <c r="AZ1664"/>
  <c r="BJ1660"/>
  <c r="BE1660"/>
  <c r="AU1660"/>
  <c r="BO1660"/>
  <c r="BP1660" s="1"/>
  <c r="BR1660" s="1"/>
  <c r="AZ1660"/>
  <c r="BJ1656"/>
  <c r="BE1656"/>
  <c r="AU1656"/>
  <c r="AZ1656"/>
  <c r="BO1656"/>
  <c r="BP1656" s="1"/>
  <c r="BJ1644"/>
  <c r="AU1644"/>
  <c r="BE1644"/>
  <c r="BO1644"/>
  <c r="BP1644" s="1"/>
  <c r="BE1640"/>
  <c r="AZ1640"/>
  <c r="BO1640"/>
  <c r="BP1640" s="1"/>
  <c r="BR1640" s="1"/>
  <c r="AU1640"/>
  <c r="BJ1640"/>
  <c r="BJ1636"/>
  <c r="BO1636"/>
  <c r="BP1636" s="1"/>
  <c r="AZ1636"/>
  <c r="AU1636"/>
  <c r="BE1636"/>
  <c r="BJ1632"/>
  <c r="BO1632"/>
  <c r="BP1632" s="1"/>
  <c r="BR1632" s="1"/>
  <c r="AU1632"/>
  <c r="BE1632"/>
  <c r="BE1628"/>
  <c r="BJ1628"/>
  <c r="AU1628"/>
  <c r="AZ1628"/>
  <c r="BO1628"/>
  <c r="BP1628" s="1"/>
  <c r="BR1628" s="1"/>
  <c r="BO1620"/>
  <c r="BP1620" s="1"/>
  <c r="AU1620"/>
  <c r="BJ1620"/>
  <c r="BE1620"/>
  <c r="BE1612"/>
  <c r="BJ1612"/>
  <c r="BO1612"/>
  <c r="BP1612" s="1"/>
  <c r="AU1612"/>
  <c r="AZ1612"/>
  <c r="BE1608"/>
  <c r="BJ1608"/>
  <c r="AZ1604"/>
  <c r="AU1604"/>
  <c r="BO1604"/>
  <c r="BP1604" s="1"/>
  <c r="BR1604" s="1"/>
  <c r="BE1604"/>
  <c r="BJ1604"/>
  <c r="BE1600"/>
  <c r="AZ1600"/>
  <c r="BJ1600"/>
  <c r="AU1600"/>
  <c r="BO1600"/>
  <c r="BP1600" s="1"/>
  <c r="BR1600" s="1"/>
  <c r="BE1596"/>
  <c r="AU1596"/>
  <c r="BE1592"/>
  <c r="BO1592"/>
  <c r="BP1592" s="1"/>
  <c r="AU1592"/>
  <c r="BE1588"/>
  <c r="AU1588"/>
  <c r="BE1584"/>
  <c r="AZ1584"/>
  <c r="BJ1580"/>
  <c r="AU1580"/>
  <c r="BO1580"/>
  <c r="BP1580" s="1"/>
  <c r="AZ1580"/>
  <c r="BE1576"/>
  <c r="AZ1576"/>
  <c r="AU1576"/>
  <c r="BO1576"/>
  <c r="BP1576" s="1"/>
  <c r="BJ1576"/>
  <c r="BJ1572"/>
  <c r="AU1572"/>
  <c r="AZ1572"/>
  <c r="BO1572"/>
  <c r="BP1572" s="1"/>
  <c r="BE1572"/>
  <c r="BO1568"/>
  <c r="BP1568" s="1"/>
  <c r="AU1568"/>
  <c r="AZ1568"/>
  <c r="BE1568"/>
  <c r="BJ1568"/>
  <c r="BE1564"/>
  <c r="AZ1564"/>
  <c r="BJ1564"/>
  <c r="BO1564"/>
  <c r="BP1564" s="1"/>
  <c r="BR1564" s="1"/>
  <c r="AU1564"/>
  <c r="BJ1560"/>
  <c r="AU1560"/>
  <c r="BJ1556"/>
  <c r="BO1556"/>
  <c r="BP1556" s="1"/>
  <c r="BR1556" s="1"/>
  <c r="AU1556"/>
  <c r="BE1552"/>
  <c r="AZ1552"/>
  <c r="BJ1540"/>
  <c r="BO1540"/>
  <c r="BP1540" s="1"/>
  <c r="AU1540"/>
  <c r="AZ1540"/>
  <c r="BE1540"/>
  <c r="BE1536"/>
  <c r="BJ1536"/>
  <c r="BO1532"/>
  <c r="BP1532" s="1"/>
  <c r="AU1532"/>
  <c r="BJ1532"/>
  <c r="BE1532"/>
  <c r="AZ1532"/>
  <c r="AZ1524"/>
  <c r="BE1524"/>
  <c r="BO1524"/>
  <c r="BP1524" s="1"/>
  <c r="AU1524"/>
  <c r="BJ1524"/>
  <c r="BJ1520"/>
  <c r="AU1520"/>
  <c r="BJ1516"/>
  <c r="BO1516"/>
  <c r="BP1516" s="1"/>
  <c r="AU1516"/>
  <c r="AZ1516"/>
  <c r="BE1516"/>
  <c r="BE1512"/>
  <c r="AZ1512"/>
  <c r="BJ1512"/>
  <c r="AU1512"/>
  <c r="BO1512"/>
  <c r="BP1512" s="1"/>
  <c r="BR1512" s="1"/>
  <c r="BO1508"/>
  <c r="BP1508" s="1"/>
  <c r="AU1508"/>
  <c r="BJ1508"/>
  <c r="BE1508"/>
  <c r="BE1504"/>
  <c r="BO1504"/>
  <c r="BP1504" s="1"/>
  <c r="BJ1504"/>
  <c r="AZ1500"/>
  <c r="BE1500"/>
  <c r="AU1500"/>
  <c r="BO1500"/>
  <c r="BP1500" s="1"/>
  <c r="BJ1500"/>
  <c r="BE1496"/>
  <c r="BJ1496"/>
  <c r="BO1496"/>
  <c r="BP1496" s="1"/>
  <c r="AU1496"/>
  <c r="AZ1496"/>
  <c r="BE1492"/>
  <c r="BJ1492"/>
  <c r="AZ1492"/>
  <c r="AU1492"/>
  <c r="AU1488"/>
  <c r="BO1488"/>
  <c r="BP1488" s="1"/>
  <c r="BJ1484"/>
  <c r="BE1484"/>
  <c r="BO1484"/>
  <c r="BP1484" s="1"/>
  <c r="AU1484"/>
  <c r="AZ1484"/>
  <c r="AZ1476"/>
  <c r="BJ1476"/>
  <c r="BJ1472"/>
  <c r="BO1472"/>
  <c r="BP1472" s="1"/>
  <c r="AU1472"/>
  <c r="AU1464"/>
  <c r="BE1464"/>
  <c r="BO1464"/>
  <c r="BP1464" s="1"/>
  <c r="BJ1464"/>
  <c r="AZ1464"/>
  <c r="BJ1460"/>
  <c r="BO1460"/>
  <c r="BP1460" s="1"/>
  <c r="BR1460" s="1"/>
  <c r="BE1460"/>
  <c r="AZ1460"/>
  <c r="BJ1456"/>
  <c r="BO1456"/>
  <c r="BP1456" s="1"/>
  <c r="BR1456" s="1"/>
  <c r="AU1456"/>
  <c r="AZ1456"/>
  <c r="AU1452"/>
  <c r="BE1452"/>
  <c r="BJ1452"/>
  <c r="BO1452"/>
  <c r="BP1452" s="1"/>
  <c r="BR1452" s="1"/>
  <c r="AZ1452"/>
  <c r="AZ1448"/>
  <c r="AU1448"/>
  <c r="BJ1448"/>
  <c r="BE1440"/>
  <c r="AZ1440"/>
  <c r="BO1440"/>
  <c r="BP1440" s="1"/>
  <c r="BR1440" s="1"/>
  <c r="AU1440"/>
  <c r="BJ1440"/>
  <c r="BO1436"/>
  <c r="BP1436" s="1"/>
  <c r="BJ1436"/>
  <c r="AZ1436"/>
  <c r="BE1436"/>
  <c r="AU1436"/>
  <c r="BE1432"/>
  <c r="BJ1432"/>
  <c r="AZ1432"/>
  <c r="AU1432"/>
  <c r="AZ1428"/>
  <c r="BE1428"/>
  <c r="BO1428"/>
  <c r="BP1428" s="1"/>
  <c r="AU1428"/>
  <c r="BJ1428"/>
  <c r="BE1424"/>
  <c r="BO1424"/>
  <c r="BP1424" s="1"/>
  <c r="AU1424"/>
  <c r="BJ1424"/>
  <c r="AZ1424"/>
  <c r="BJ1420"/>
  <c r="BO1420"/>
  <c r="BP1420" s="1"/>
  <c r="AU1420"/>
  <c r="AZ1420"/>
  <c r="BE1420"/>
  <c r="AZ1416"/>
  <c r="BO1416"/>
  <c r="BP1416" s="1"/>
  <c r="BE1416"/>
  <c r="AU1416"/>
  <c r="BJ1416"/>
  <c r="BE1412"/>
  <c r="BJ1412"/>
  <c r="AU1412"/>
  <c r="BE1408"/>
  <c r="BJ1408"/>
  <c r="BO1408"/>
  <c r="BP1408" s="1"/>
  <c r="AU1408"/>
  <c r="AZ1408"/>
  <c r="BO1404"/>
  <c r="BP1404" s="1"/>
  <c r="AU1404"/>
  <c r="BJ1404"/>
  <c r="BE1404"/>
  <c r="AZ1404"/>
  <c r="BE1400"/>
  <c r="AZ1400"/>
  <c r="BJ1400"/>
  <c r="BO1400"/>
  <c r="BP1400" s="1"/>
  <c r="BR1400" s="1"/>
  <c r="AU1400"/>
  <c r="BO1392"/>
  <c r="BP1392" s="1"/>
  <c r="AU1392"/>
  <c r="BE1392"/>
  <c r="AZ1392"/>
  <c r="BJ1392"/>
  <c r="AU1386"/>
  <c r="BJ1386"/>
  <c r="BE1386"/>
  <c r="AZ1386"/>
  <c r="BJ1382"/>
  <c r="AU1382"/>
  <c r="BO1382"/>
  <c r="BP1382" s="1"/>
  <c r="BE1382"/>
  <c r="AZ1382"/>
  <c r="BE1378"/>
  <c r="AZ1378"/>
  <c r="BJ1378"/>
  <c r="BO1378"/>
  <c r="BP1378" s="1"/>
  <c r="AU1378"/>
  <c r="BJ1374"/>
  <c r="AU1374"/>
  <c r="BE1374"/>
  <c r="BO1374"/>
  <c r="BP1374" s="1"/>
  <c r="BE1370"/>
  <c r="AZ1370"/>
  <c r="BJ1370"/>
  <c r="AU1370"/>
  <c r="BO1370"/>
  <c r="BP1370" s="1"/>
  <c r="AU1366"/>
  <c r="AZ1366"/>
  <c r="BE1362"/>
  <c r="BO1362"/>
  <c r="BP1362" s="1"/>
  <c r="BJ1362"/>
  <c r="AZ1362"/>
  <c r="BE1358"/>
  <c r="BJ1358"/>
  <c r="AU1358"/>
  <c r="BO1358"/>
  <c r="BP1358" s="1"/>
  <c r="AZ1358"/>
  <c r="BJ1354"/>
  <c r="BE1354"/>
  <c r="AU1354"/>
  <c r="BO1354"/>
  <c r="BP1354" s="1"/>
  <c r="AU1350"/>
  <c r="AZ1350"/>
  <c r="BJ1350"/>
  <c r="BE1350"/>
  <c r="BO1350"/>
  <c r="BP1350" s="1"/>
  <c r="AU1346"/>
  <c r="BJ1346"/>
  <c r="BO1346"/>
  <c r="BP1346" s="1"/>
  <c r="BE1346"/>
  <c r="AZ1346"/>
  <c r="BJ1342"/>
  <c r="BE1342"/>
  <c r="AZ1342"/>
  <c r="BO1342"/>
  <c r="BP1342" s="1"/>
  <c r="AZ1338"/>
  <c r="BO1338"/>
  <c r="BP1338" s="1"/>
  <c r="BE1338"/>
  <c r="AU1338"/>
  <c r="BJ1338"/>
  <c r="AZ1330"/>
  <c r="BO1330"/>
  <c r="BP1330" s="1"/>
  <c r="BJ1330"/>
  <c r="AU1330"/>
  <c r="BJ1738"/>
  <c r="BE1659"/>
  <c r="AU1658"/>
  <c r="AZ1706"/>
  <c r="AU1643"/>
  <c r="AZ1644"/>
  <c r="AZ1620"/>
  <c r="AZ1596"/>
  <c r="BO1574"/>
  <c r="BP1574" s="1"/>
  <c r="BR1574" s="1"/>
  <c r="BE1559"/>
  <c r="BE1535"/>
  <c r="BE1485"/>
  <c r="BE1345"/>
  <c r="AU1414"/>
  <c r="AZ1374"/>
  <c r="BE1330"/>
  <c r="AZ1554"/>
  <c r="AZ1508"/>
  <c r="BO1486"/>
  <c r="BP1486" s="1"/>
  <c r="AU1460"/>
  <c r="BO1432"/>
  <c r="BP1432" s="1"/>
  <c r="AU1533"/>
  <c r="AU1471"/>
  <c r="BO1415"/>
  <c r="BP1415" s="1"/>
  <c r="BE1371"/>
  <c r="AU1662"/>
  <c r="AZ1732"/>
  <c r="BJ1323"/>
  <c r="AZ1323"/>
  <c r="BE1323"/>
  <c r="AU1323"/>
  <c r="BJ1319"/>
  <c r="AZ1319"/>
  <c r="AU1319"/>
  <c r="BO1319"/>
  <c r="BP1319" s="1"/>
  <c r="BR1319" s="1"/>
  <c r="BE1319"/>
  <c r="BJ1311"/>
  <c r="AZ1311"/>
  <c r="BO1311"/>
  <c r="BP1311" s="1"/>
  <c r="AU1311"/>
  <c r="BO1307"/>
  <c r="BP1307" s="1"/>
  <c r="BR1307" s="1"/>
  <c r="AU1307"/>
  <c r="BE1307"/>
  <c r="AZ1307"/>
  <c r="BJ1303"/>
  <c r="BE1303"/>
  <c r="AU1303"/>
  <c r="AZ1303"/>
  <c r="BO1303"/>
  <c r="BP1303" s="1"/>
  <c r="BJ1299"/>
  <c r="AZ1299"/>
  <c r="BE1299"/>
  <c r="BO1299"/>
  <c r="BP1299" s="1"/>
  <c r="BJ1295"/>
  <c r="AZ1295"/>
  <c r="BO1295"/>
  <c r="BP1295" s="1"/>
  <c r="AU1295"/>
  <c r="BJ1287"/>
  <c r="AU1287"/>
  <c r="BE1287"/>
  <c r="BJ1283"/>
  <c r="AZ1283"/>
  <c r="BE1283"/>
  <c r="BO1283"/>
  <c r="BP1283" s="1"/>
  <c r="BR1283" s="1"/>
  <c r="BO1279"/>
  <c r="BP1279" s="1"/>
  <c r="AZ1279"/>
  <c r="BE1279"/>
  <c r="AU1279"/>
  <c r="BE1275"/>
  <c r="BO1275"/>
  <c r="BP1275" s="1"/>
  <c r="BJ1275"/>
  <c r="AZ1275"/>
  <c r="AU1275"/>
  <c r="BO1271"/>
  <c r="BP1271" s="1"/>
  <c r="AZ1271"/>
  <c r="BE1271"/>
  <c r="AU1271"/>
  <c r="BJ1271"/>
  <c r="AZ1267"/>
  <c r="BJ1267"/>
  <c r="BJ1263"/>
  <c r="AZ1263"/>
  <c r="AU1263"/>
  <c r="BO1263"/>
  <c r="BP1263" s="1"/>
  <c r="BR1263" s="1"/>
  <c r="BE1263"/>
  <c r="BE1259"/>
  <c r="BO1259"/>
  <c r="BP1259" s="1"/>
  <c r="AU1259"/>
  <c r="AZ1259"/>
  <c r="BJ1259"/>
  <c r="BE1251"/>
  <c r="BO1251"/>
  <c r="BP1251" s="1"/>
  <c r="AU1251"/>
  <c r="BJ1251"/>
  <c r="AZ1251"/>
  <c r="BJ1243"/>
  <c r="BO1243"/>
  <c r="BP1243" s="1"/>
  <c r="AZ1243"/>
  <c r="AU1243"/>
  <c r="BE1243"/>
  <c r="BO1239"/>
  <c r="BP1239" s="1"/>
  <c r="AU1239"/>
  <c r="BE1239"/>
  <c r="AZ1239"/>
  <c r="BE1235"/>
  <c r="AU1235"/>
  <c r="AZ1235"/>
  <c r="BO1235"/>
  <c r="BP1235" s="1"/>
  <c r="BR1235" s="1"/>
  <c r="BJ1235"/>
  <c r="BE1227"/>
  <c r="BO1227"/>
  <c r="BP1227" s="1"/>
  <c r="BR1227" s="1"/>
  <c r="AU1227"/>
  <c r="BJ1227"/>
  <c r="AZ1227"/>
  <c r="BO1223"/>
  <c r="BP1223" s="1"/>
  <c r="BR1223" s="1"/>
  <c r="AU1223"/>
  <c r="BE1223"/>
  <c r="AZ1223"/>
  <c r="BE1219"/>
  <c r="BO1219"/>
  <c r="BP1219" s="1"/>
  <c r="BR1219" s="1"/>
  <c r="AU1219"/>
  <c r="AZ1219"/>
  <c r="BJ1219"/>
  <c r="BJ1215"/>
  <c r="BO1215"/>
  <c r="BP1215" s="1"/>
  <c r="AU1215"/>
  <c r="BE1215"/>
  <c r="BE1211"/>
  <c r="BO1211"/>
  <c r="BP1211" s="1"/>
  <c r="BR1211" s="1"/>
  <c r="AZ1211"/>
  <c r="BJ1211"/>
  <c r="AU1211"/>
  <c r="BO1207"/>
  <c r="BP1207" s="1"/>
  <c r="BJ1207"/>
  <c r="BE1207"/>
  <c r="AU1207"/>
  <c r="AZ1207"/>
  <c r="BE1203"/>
  <c r="BO1203"/>
  <c r="BP1203" s="1"/>
  <c r="BR1203" s="1"/>
  <c r="BJ1203"/>
  <c r="AZ1203"/>
  <c r="AZ1191"/>
  <c r="AU1191"/>
  <c r="BJ1191"/>
  <c r="BO1191"/>
  <c r="BP1191" s="1"/>
  <c r="BE1191"/>
  <c r="BJ1183"/>
  <c r="AZ1183"/>
  <c r="BO1183"/>
  <c r="BP1183" s="1"/>
  <c r="BR1183" s="1"/>
  <c r="AU1183"/>
  <c r="BJ1179"/>
  <c r="AZ1179"/>
  <c r="BE1179"/>
  <c r="AU1179"/>
  <c r="BJ1175"/>
  <c r="AZ1175"/>
  <c r="AU1175"/>
  <c r="BO1175"/>
  <c r="BP1175" s="1"/>
  <c r="BE1175"/>
  <c r="BJ1171"/>
  <c r="AZ1171"/>
  <c r="BE1171"/>
  <c r="BO1171"/>
  <c r="BP1171" s="1"/>
  <c r="BO1167"/>
  <c r="BP1167" s="1"/>
  <c r="AZ1167"/>
  <c r="BJ1167"/>
  <c r="AU1167"/>
  <c r="BJ1163"/>
  <c r="BO1163"/>
  <c r="BP1163" s="1"/>
  <c r="AZ1163"/>
  <c r="BE1163"/>
  <c r="AU1163"/>
  <c r="BO1159"/>
  <c r="BP1159" s="1"/>
  <c r="BR1159" s="1"/>
  <c r="AZ1159"/>
  <c r="BJ1159"/>
  <c r="AU1159"/>
  <c r="BE1159"/>
  <c r="BJ1151"/>
  <c r="AZ1151"/>
  <c r="BO1151"/>
  <c r="BP1151" s="1"/>
  <c r="AU1151"/>
  <c r="BJ1147"/>
  <c r="AZ1147"/>
  <c r="BE1147"/>
  <c r="AU1147"/>
  <c r="BJ1143"/>
  <c r="AZ1143"/>
  <c r="AU1143"/>
  <c r="BO1143"/>
  <c r="BP1143" s="1"/>
  <c r="BE1143"/>
  <c r="BJ1139"/>
  <c r="AZ1139"/>
  <c r="BE1139"/>
  <c r="BO1139"/>
  <c r="BP1139" s="1"/>
  <c r="BO1135"/>
  <c r="BP1135" s="1"/>
  <c r="AZ1135"/>
  <c r="BE1135"/>
  <c r="AU1135"/>
  <c r="BJ1131"/>
  <c r="AZ1131"/>
  <c r="BE1131"/>
  <c r="AU1131"/>
  <c r="BJ1127"/>
  <c r="AU1127"/>
  <c r="AZ1127"/>
  <c r="BO1127"/>
  <c r="BP1127" s="1"/>
  <c r="BE1127"/>
  <c r="BJ1123"/>
  <c r="AZ1123"/>
  <c r="BE1123"/>
  <c r="BO1123"/>
  <c r="BP1123" s="1"/>
  <c r="BO1111"/>
  <c r="BP1111" s="1"/>
  <c r="BR1111" s="1"/>
  <c r="AZ1111"/>
  <c r="BO1107"/>
  <c r="BP1107" s="1"/>
  <c r="AU1107"/>
  <c r="BE1107"/>
  <c r="BJ1107"/>
  <c r="BE1103"/>
  <c r="BO1103"/>
  <c r="BP1103" s="1"/>
  <c r="AU1103"/>
  <c r="BJ1103"/>
  <c r="AZ1103"/>
  <c r="AU1099"/>
  <c r="BE1099"/>
  <c r="BJ1099"/>
  <c r="AZ1099"/>
  <c r="BE1095"/>
  <c r="BO1095"/>
  <c r="BP1095" s="1"/>
  <c r="AU1095"/>
  <c r="AZ1095"/>
  <c r="BJ1095"/>
  <c r="AU1091"/>
  <c r="BE1091"/>
  <c r="BJ1091"/>
  <c r="BO1091"/>
  <c r="BP1091" s="1"/>
  <c r="BE1087"/>
  <c r="BO1087"/>
  <c r="BP1087" s="1"/>
  <c r="AU1087"/>
  <c r="BJ1087"/>
  <c r="AZ1087"/>
  <c r="BO1083"/>
  <c r="BP1083" s="1"/>
  <c r="BR1083" s="1"/>
  <c r="AU1083"/>
  <c r="BE1083"/>
  <c r="AZ1083"/>
  <c r="BE1079"/>
  <c r="BO1079"/>
  <c r="BP1079" s="1"/>
  <c r="AU1079"/>
  <c r="AZ1079"/>
  <c r="BJ1079"/>
  <c r="BO1075"/>
  <c r="BP1075" s="1"/>
  <c r="BR1075" s="1"/>
  <c r="AU1075"/>
  <c r="BE1075"/>
  <c r="BJ1075"/>
  <c r="AZ1071"/>
  <c r="AU1071"/>
  <c r="BO1071"/>
  <c r="BP1071" s="1"/>
  <c r="BJ1071"/>
  <c r="AU1067"/>
  <c r="AZ1067"/>
  <c r="BE1067"/>
  <c r="BJ1067"/>
  <c r="BJ1063"/>
  <c r="BE1063"/>
  <c r="BO1063"/>
  <c r="BP1063" s="1"/>
  <c r="AU1063"/>
  <c r="AZ1063"/>
  <c r="BO1059"/>
  <c r="BP1059" s="1"/>
  <c r="AZ1059"/>
  <c r="BE1059"/>
  <c r="AU1059"/>
  <c r="BJ1055"/>
  <c r="AZ1055"/>
  <c r="BE1055"/>
  <c r="AU1055"/>
  <c r="BJ1051"/>
  <c r="AZ1051"/>
  <c r="AU1051"/>
  <c r="BO1051"/>
  <c r="BP1051" s="1"/>
  <c r="BE1051"/>
  <c r="BJ1047"/>
  <c r="AZ1047"/>
  <c r="BE1047"/>
  <c r="BO1047"/>
  <c r="BP1047" s="1"/>
  <c r="BJ1043"/>
  <c r="AZ1043"/>
  <c r="BO1043"/>
  <c r="BP1043" s="1"/>
  <c r="AU1043"/>
  <c r="BJ1039"/>
  <c r="BO1039"/>
  <c r="BP1039" s="1"/>
  <c r="AZ1039"/>
  <c r="BE1039"/>
  <c r="AU1039"/>
  <c r="BO1035"/>
  <c r="BP1035" s="1"/>
  <c r="AZ1035"/>
  <c r="BJ1035"/>
  <c r="AU1035"/>
  <c r="BE1035"/>
  <c r="BJ1031"/>
  <c r="BO1031"/>
  <c r="BP1031" s="1"/>
  <c r="AZ1031"/>
  <c r="BE1031"/>
  <c r="BO1027"/>
  <c r="BP1027" s="1"/>
  <c r="BR1027" s="1"/>
  <c r="AZ1027"/>
  <c r="BJ1027"/>
  <c r="AU1027"/>
  <c r="BJ1023"/>
  <c r="AZ1023"/>
  <c r="BE1023"/>
  <c r="AU1023"/>
  <c r="BJ1019"/>
  <c r="AZ1019"/>
  <c r="AU1019"/>
  <c r="BO1019"/>
  <c r="BP1019" s="1"/>
  <c r="BR1019" s="1"/>
  <c r="BE1019"/>
  <c r="BJ1015"/>
  <c r="AZ1015"/>
  <c r="BE1015"/>
  <c r="BO1015"/>
  <c r="BP1015" s="1"/>
  <c r="BJ1011"/>
  <c r="AZ1011"/>
  <c r="BO1011"/>
  <c r="BP1011" s="1"/>
  <c r="BR1011" s="1"/>
  <c r="AU1011"/>
  <c r="BE1007"/>
  <c r="BO1007"/>
  <c r="BP1007" s="1"/>
  <c r="BR1007" s="1"/>
  <c r="AZ1007"/>
  <c r="BJ1007"/>
  <c r="AU1007"/>
  <c r="BO1003"/>
  <c r="BP1003" s="1"/>
  <c r="BR1003" s="1"/>
  <c r="BJ1003"/>
  <c r="BE1003"/>
  <c r="AU1003"/>
  <c r="AZ1003"/>
  <c r="BE999"/>
  <c r="BO999"/>
  <c r="BP999" s="1"/>
  <c r="AZ999"/>
  <c r="BJ999"/>
  <c r="BJ995"/>
  <c r="AZ995"/>
  <c r="BO995"/>
  <c r="BP995" s="1"/>
  <c r="BR995" s="1"/>
  <c r="AU995"/>
  <c r="AU991"/>
  <c r="BE991"/>
  <c r="BJ991"/>
  <c r="AZ991"/>
  <c r="BE987"/>
  <c r="AU987"/>
  <c r="AZ987"/>
  <c r="BO987"/>
  <c r="BP987" s="1"/>
  <c r="BR987" s="1"/>
  <c r="BJ987"/>
  <c r="AU983"/>
  <c r="BE983"/>
  <c r="BJ983"/>
  <c r="BO983"/>
  <c r="BP983" s="1"/>
  <c r="BR983" s="1"/>
  <c r="BE979"/>
  <c r="AU979"/>
  <c r="BO979"/>
  <c r="BP979" s="1"/>
  <c r="AZ979"/>
  <c r="BO975"/>
  <c r="BP975" s="1"/>
  <c r="AU975"/>
  <c r="BE975"/>
  <c r="AZ975"/>
  <c r="BO971"/>
  <c r="BP971" s="1"/>
  <c r="AZ971"/>
  <c r="BJ971"/>
  <c r="BE971"/>
  <c r="AU971"/>
  <c r="BJ967"/>
  <c r="AZ967"/>
  <c r="AU967"/>
  <c r="BO967"/>
  <c r="BP967" s="1"/>
  <c r="BR967" s="1"/>
  <c r="BE967"/>
  <c r="BO963"/>
  <c r="BP963" s="1"/>
  <c r="AZ963"/>
  <c r="BJ963"/>
  <c r="BE963"/>
  <c r="BJ959"/>
  <c r="BO959"/>
  <c r="BP959" s="1"/>
  <c r="AZ959"/>
  <c r="AU959"/>
  <c r="BO955"/>
  <c r="BP955" s="1"/>
  <c r="AZ955"/>
  <c r="BJ955"/>
  <c r="BE955"/>
  <c r="AU955"/>
  <c r="BJ951"/>
  <c r="BO951"/>
  <c r="BP951" s="1"/>
  <c r="BR951" s="1"/>
  <c r="AZ951"/>
  <c r="AU951"/>
  <c r="BE951"/>
  <c r="BO947"/>
  <c r="BP947" s="1"/>
  <c r="AZ947"/>
  <c r="BJ947"/>
  <c r="BE947"/>
  <c r="BJ943"/>
  <c r="AZ943"/>
  <c r="BO943"/>
  <c r="BP943" s="1"/>
  <c r="AU943"/>
  <c r="AZ941"/>
  <c r="BO941"/>
  <c r="BP941" s="1"/>
  <c r="BJ941"/>
  <c r="AU941"/>
  <c r="BE941"/>
  <c r="AU937"/>
  <c r="BE937"/>
  <c r="BO937"/>
  <c r="BP937" s="1"/>
  <c r="BR937" s="1"/>
  <c r="AZ937"/>
  <c r="AU933"/>
  <c r="AZ933"/>
  <c r="BE933"/>
  <c r="BO933"/>
  <c r="BP933" s="1"/>
  <c r="BR933" s="1"/>
  <c r="BJ933"/>
  <c r="AU929"/>
  <c r="BO929"/>
  <c r="BP929" s="1"/>
  <c r="BJ929"/>
  <c r="AZ929"/>
  <c r="BJ925"/>
  <c r="AU925"/>
  <c r="AZ925"/>
  <c r="BO925"/>
  <c r="BP925" s="1"/>
  <c r="BE925"/>
  <c r="BO921"/>
  <c r="BP921" s="1"/>
  <c r="AU921"/>
  <c r="BE921"/>
  <c r="AZ921"/>
  <c r="AU917"/>
  <c r="AZ917"/>
  <c r="BO917"/>
  <c r="BP917" s="1"/>
  <c r="BE917"/>
  <c r="BJ917"/>
  <c r="AU913"/>
  <c r="BE913"/>
  <c r="AZ913"/>
  <c r="BO913"/>
  <c r="BP913" s="1"/>
  <c r="BR913" s="1"/>
  <c r="BO909"/>
  <c r="BP909" s="1"/>
  <c r="AZ909"/>
  <c r="BE909"/>
  <c r="BJ909"/>
  <c r="AU905"/>
  <c r="BO905"/>
  <c r="BP905" s="1"/>
  <c r="BJ905"/>
  <c r="AZ905"/>
  <c r="BE905"/>
  <c r="AZ901"/>
  <c r="BE901"/>
  <c r="BJ901"/>
  <c r="AU901"/>
  <c r="AU897"/>
  <c r="BJ897"/>
  <c r="AZ897"/>
  <c r="BO897"/>
  <c r="BP897" s="1"/>
  <c r="BE897"/>
  <c r="BE893"/>
  <c r="AZ893"/>
  <c r="BO893"/>
  <c r="BP893" s="1"/>
  <c r="AU893"/>
  <c r="AU889"/>
  <c r="BJ889"/>
  <c r="BO889"/>
  <c r="BP889" s="1"/>
  <c r="BE889"/>
  <c r="AZ885"/>
  <c r="BO885"/>
  <c r="BP885" s="1"/>
  <c r="BR885" s="1"/>
  <c r="BE885"/>
  <c r="AU885"/>
  <c r="BJ885"/>
  <c r="BJ881"/>
  <c r="BE881"/>
  <c r="AU881"/>
  <c r="AZ881"/>
  <c r="BO877"/>
  <c r="BP877" s="1"/>
  <c r="BR877" s="1"/>
  <c r="BJ877"/>
  <c r="AU877"/>
  <c r="BE877"/>
  <c r="AZ877"/>
  <c r="BO869"/>
  <c r="BP869" s="1"/>
  <c r="BJ869"/>
  <c r="AU869"/>
  <c r="BE869"/>
  <c r="AZ869"/>
  <c r="AU865"/>
  <c r="BE865"/>
  <c r="AZ865"/>
  <c r="BJ865"/>
  <c r="BO865"/>
  <c r="BP865" s="1"/>
  <c r="BR865" s="1"/>
  <c r="BJ861"/>
  <c r="AU861"/>
  <c r="BE861"/>
  <c r="AZ861"/>
  <c r="AU857"/>
  <c r="BE857"/>
  <c r="AZ857"/>
  <c r="BO857"/>
  <c r="BP857" s="1"/>
  <c r="BR857" s="1"/>
  <c r="BJ857"/>
  <c r="AZ853"/>
  <c r="BJ853"/>
  <c r="BO853"/>
  <c r="BP853" s="1"/>
  <c r="AU853"/>
  <c r="AU849"/>
  <c r="BO849"/>
  <c r="BP849" s="1"/>
  <c r="BE849"/>
  <c r="AZ849"/>
  <c r="BJ849"/>
  <c r="BO845"/>
  <c r="BP845" s="1"/>
  <c r="BJ845"/>
  <c r="AZ845"/>
  <c r="AU845"/>
  <c r="BE845"/>
  <c r="AZ837"/>
  <c r="BJ837"/>
  <c r="BO837"/>
  <c r="BP837" s="1"/>
  <c r="BE837"/>
  <c r="AU833"/>
  <c r="BO833"/>
  <c r="BP833" s="1"/>
  <c r="BE833"/>
  <c r="AZ833"/>
  <c r="BJ833"/>
  <c r="BO829"/>
  <c r="BP829" s="1"/>
  <c r="BJ829"/>
  <c r="AZ829"/>
  <c r="BE829"/>
  <c r="AU829"/>
  <c r="AU825"/>
  <c r="BE825"/>
  <c r="AZ825"/>
  <c r="BJ825"/>
  <c r="BO825"/>
  <c r="BP825" s="1"/>
  <c r="AZ821"/>
  <c r="BJ821"/>
  <c r="AU821"/>
  <c r="BO821"/>
  <c r="BP821" s="1"/>
  <c r="AU817"/>
  <c r="BE817"/>
  <c r="BO817"/>
  <c r="BP817" s="1"/>
  <c r="BR817" s="1"/>
  <c r="BJ817"/>
  <c r="BE813"/>
  <c r="AU813"/>
  <c r="BJ813"/>
  <c r="AZ813"/>
  <c r="BO813"/>
  <c r="BP813" s="1"/>
  <c r="AU809"/>
  <c r="BJ809"/>
  <c r="BE809"/>
  <c r="AZ809"/>
  <c r="AZ805"/>
  <c r="BE805"/>
  <c r="AU805"/>
  <c r="BO805"/>
  <c r="BP805" s="1"/>
  <c r="BJ805"/>
  <c r="BJ801"/>
  <c r="BO801"/>
  <c r="BP801" s="1"/>
  <c r="AZ801"/>
  <c r="AU801"/>
  <c r="BO797"/>
  <c r="BP797" s="1"/>
  <c r="BJ797"/>
  <c r="AZ797"/>
  <c r="BE797"/>
  <c r="AU797"/>
  <c r="AU793"/>
  <c r="BJ793"/>
  <c r="AZ793"/>
  <c r="BO793"/>
  <c r="BP793" s="1"/>
  <c r="BR793" s="1"/>
  <c r="AU785"/>
  <c r="BO785"/>
  <c r="BP785" s="1"/>
  <c r="BE785"/>
  <c r="AZ785"/>
  <c r="BJ785"/>
  <c r="BO781"/>
  <c r="BP781" s="1"/>
  <c r="BR781" s="1"/>
  <c r="AZ781"/>
  <c r="BJ781"/>
  <c r="AU781"/>
  <c r="AU777"/>
  <c r="BJ777"/>
  <c r="AZ777"/>
  <c r="BO777"/>
  <c r="BP777" s="1"/>
  <c r="BE777"/>
  <c r="AZ773"/>
  <c r="BJ773"/>
  <c r="BO773"/>
  <c r="BP773" s="1"/>
  <c r="AU773"/>
  <c r="AU769"/>
  <c r="BO769"/>
  <c r="BP769" s="1"/>
  <c r="BE769"/>
  <c r="AZ769"/>
  <c r="BJ769"/>
  <c r="BJ765"/>
  <c r="AZ765"/>
  <c r="BO765"/>
  <c r="BP765" s="1"/>
  <c r="AU765"/>
  <c r="AU761"/>
  <c r="BE761"/>
  <c r="AZ761"/>
  <c r="BJ761"/>
  <c r="BO761"/>
  <c r="BP761" s="1"/>
  <c r="AZ757"/>
  <c r="BO757"/>
  <c r="BP757" s="1"/>
  <c r="BR757" s="1"/>
  <c r="BE757"/>
  <c r="AU757"/>
  <c r="BJ757"/>
  <c r="AU753"/>
  <c r="BJ753"/>
  <c r="BO753"/>
  <c r="BP753" s="1"/>
  <c r="AZ753"/>
  <c r="BO749"/>
  <c r="BP749" s="1"/>
  <c r="BJ749"/>
  <c r="AU749"/>
  <c r="BE749"/>
  <c r="AZ749"/>
  <c r="AU745"/>
  <c r="BE745"/>
  <c r="BJ745"/>
  <c r="AZ745"/>
  <c r="AZ741"/>
  <c r="BO741"/>
  <c r="BP741" s="1"/>
  <c r="BE741"/>
  <c r="AU741"/>
  <c r="BJ741"/>
  <c r="AU737"/>
  <c r="BJ737"/>
  <c r="BO737"/>
  <c r="BP737" s="1"/>
  <c r="BR737" s="1"/>
  <c r="BE737"/>
  <c r="BE733"/>
  <c r="AU733"/>
  <c r="BJ733"/>
  <c r="AZ733"/>
  <c r="AU729"/>
  <c r="BO729"/>
  <c r="BP729" s="1"/>
  <c r="BJ729"/>
  <c r="AZ729"/>
  <c r="BE729"/>
  <c r="BO723"/>
  <c r="BP723" s="1"/>
  <c r="AZ723"/>
  <c r="BE723"/>
  <c r="BJ723"/>
  <c r="AU723"/>
  <c r="BO719"/>
  <c r="BP719" s="1"/>
  <c r="BJ719"/>
  <c r="BE719"/>
  <c r="AU719"/>
  <c r="AZ719"/>
  <c r="BO715"/>
  <c r="BP715" s="1"/>
  <c r="BJ715"/>
  <c r="AU715"/>
  <c r="AZ715"/>
  <c r="BE715"/>
  <c r="BO711"/>
  <c r="BP711" s="1"/>
  <c r="BE711"/>
  <c r="AZ711"/>
  <c r="AU711"/>
  <c r="BO707"/>
  <c r="BP707" s="1"/>
  <c r="AZ707"/>
  <c r="BJ707"/>
  <c r="BE707"/>
  <c r="AU707"/>
  <c r="BO703"/>
  <c r="BP703" s="1"/>
  <c r="BR703" s="1"/>
  <c r="AU703"/>
  <c r="BO699"/>
  <c r="BP699" s="1"/>
  <c r="BJ699"/>
  <c r="AU699"/>
  <c r="BE699"/>
  <c r="AZ699"/>
  <c r="BO691"/>
  <c r="BP691" s="1"/>
  <c r="AZ691"/>
  <c r="BE691"/>
  <c r="AU691"/>
  <c r="BJ691"/>
  <c r="BO687"/>
  <c r="BP687" s="1"/>
  <c r="BR687" s="1"/>
  <c r="BJ687"/>
  <c r="AU687"/>
  <c r="BE687"/>
  <c r="AZ687"/>
  <c r="BJ683"/>
  <c r="BO683"/>
  <c r="BP683" s="1"/>
  <c r="AZ683"/>
  <c r="AU683"/>
  <c r="BE683"/>
  <c r="BE679"/>
  <c r="BO679"/>
  <c r="BP679" s="1"/>
  <c r="BJ679"/>
  <c r="AU679"/>
  <c r="BO675"/>
  <c r="BP675" s="1"/>
  <c r="AZ675"/>
  <c r="BJ675"/>
  <c r="BE675"/>
  <c r="AU675"/>
  <c r="BO671"/>
  <c r="BP671" s="1"/>
  <c r="BR671" s="1"/>
  <c r="BJ671"/>
  <c r="BE671"/>
  <c r="AZ671"/>
  <c r="AU671"/>
  <c r="BO667"/>
  <c r="BP667" s="1"/>
  <c r="BR667" s="1"/>
  <c r="BJ667"/>
  <c r="BE667"/>
  <c r="AU667"/>
  <c r="BJ663"/>
  <c r="BO663"/>
  <c r="BP663" s="1"/>
  <c r="BR663" s="1"/>
  <c r="AU663"/>
  <c r="AZ663"/>
  <c r="BE663"/>
  <c r="BO659"/>
  <c r="BP659" s="1"/>
  <c r="BR659" s="1"/>
  <c r="AZ659"/>
  <c r="BE659"/>
  <c r="AU659"/>
  <c r="BJ659"/>
  <c r="BO655"/>
  <c r="BP655" s="1"/>
  <c r="BJ655"/>
  <c r="BE655"/>
  <c r="AU655"/>
  <c r="AZ655"/>
  <c r="BJ651"/>
  <c r="BE651"/>
  <c r="BO651"/>
  <c r="BP651" s="1"/>
  <c r="AZ651"/>
  <c r="AU651"/>
  <c r="BO647"/>
  <c r="BP647" s="1"/>
  <c r="BR647" s="1"/>
  <c r="AU647"/>
  <c r="AZ647"/>
  <c r="BJ647"/>
  <c r="BE647"/>
  <c r="BO643"/>
  <c r="BP643" s="1"/>
  <c r="AZ643"/>
  <c r="BJ643"/>
  <c r="BE643"/>
  <c r="AU643"/>
  <c r="BO639"/>
  <c r="BP639" s="1"/>
  <c r="BJ639"/>
  <c r="BE639"/>
  <c r="AZ639"/>
  <c r="AU639"/>
  <c r="BO635"/>
  <c r="BP635" s="1"/>
  <c r="BJ635"/>
  <c r="BE635"/>
  <c r="AU635"/>
  <c r="AZ635"/>
  <c r="BE631"/>
  <c r="AU631"/>
  <c r="BO631"/>
  <c r="BP631" s="1"/>
  <c r="AZ631"/>
  <c r="BJ627"/>
  <c r="AZ627"/>
  <c r="BO627"/>
  <c r="BP627" s="1"/>
  <c r="BR627" s="1"/>
  <c r="BE627"/>
  <c r="AU627"/>
  <c r="BO623"/>
  <c r="BP623" s="1"/>
  <c r="BR623" s="1"/>
  <c r="BJ623"/>
  <c r="BE623"/>
  <c r="AU623"/>
  <c r="BO619"/>
  <c r="BP619" s="1"/>
  <c r="BJ619"/>
  <c r="BE619"/>
  <c r="AZ619"/>
  <c r="AU619"/>
  <c r="BJ615"/>
  <c r="BO615"/>
  <c r="BP615" s="1"/>
  <c r="AU615"/>
  <c r="AZ615"/>
  <c r="BE615"/>
  <c r="AZ613"/>
  <c r="BO613"/>
  <c r="BP613" s="1"/>
  <c r="BR613" s="1"/>
  <c r="BE613"/>
  <c r="AU613"/>
  <c r="BJ609"/>
  <c r="BO609"/>
  <c r="BP609" s="1"/>
  <c r="BE609"/>
  <c r="AZ609"/>
  <c r="AU609"/>
  <c r="BO605"/>
  <c r="BP605" s="1"/>
  <c r="BR605" s="1"/>
  <c r="BJ605"/>
  <c r="BE605"/>
  <c r="AZ605"/>
  <c r="AU605"/>
  <c r="BO601"/>
  <c r="BP601" s="1"/>
  <c r="BR601" s="1"/>
  <c r="BJ601"/>
  <c r="BE601"/>
  <c r="AZ601"/>
  <c r="AU601"/>
  <c r="AZ597"/>
  <c r="BO597"/>
  <c r="BP597" s="1"/>
  <c r="BR597" s="1"/>
  <c r="BJ597"/>
  <c r="AU597"/>
  <c r="BO593"/>
  <c r="BP593" s="1"/>
  <c r="BJ593"/>
  <c r="BE593"/>
  <c r="AZ593"/>
  <c r="AU593"/>
  <c r="BJ589"/>
  <c r="BE589"/>
  <c r="AZ589"/>
  <c r="AU589"/>
  <c r="BO589"/>
  <c r="BP589" s="1"/>
  <c r="BO585"/>
  <c r="BP585" s="1"/>
  <c r="BJ585"/>
  <c r="BE585"/>
  <c r="AZ585"/>
  <c r="AU585"/>
  <c r="AZ581"/>
  <c r="BE581"/>
  <c r="AU581"/>
  <c r="BJ581"/>
  <c r="BO577"/>
  <c r="BP577" s="1"/>
  <c r="BJ577"/>
  <c r="BE577"/>
  <c r="AZ577"/>
  <c r="AU577"/>
  <c r="BO573"/>
  <c r="BP573" s="1"/>
  <c r="BJ573"/>
  <c r="BE573"/>
  <c r="AZ573"/>
  <c r="BO569"/>
  <c r="BP569" s="1"/>
  <c r="BJ569"/>
  <c r="BE569"/>
  <c r="AZ569"/>
  <c r="AU569"/>
  <c r="BJ565"/>
  <c r="BO565"/>
  <c r="BP565" s="1"/>
  <c r="BE565"/>
  <c r="AU565"/>
  <c r="AZ565"/>
  <c r="BO561"/>
  <c r="BP561" s="1"/>
  <c r="BJ561"/>
  <c r="BE561"/>
  <c r="AZ561"/>
  <c r="AU561"/>
  <c r="BJ557"/>
  <c r="BE557"/>
  <c r="BO557"/>
  <c r="BP557" s="1"/>
  <c r="BR557" s="1"/>
  <c r="AZ557"/>
  <c r="AU557"/>
  <c r="BO553"/>
  <c r="BP553" s="1"/>
  <c r="BR553" s="1"/>
  <c r="BJ553"/>
  <c r="BE553"/>
  <c r="AZ553"/>
  <c r="AU553"/>
  <c r="BO545"/>
  <c r="BP545" s="1"/>
  <c r="BR545" s="1"/>
  <c r="BJ545"/>
  <c r="BE545"/>
  <c r="AZ545"/>
  <c r="AU545"/>
  <c r="BO541"/>
  <c r="BP541" s="1"/>
  <c r="BR541" s="1"/>
  <c r="BJ541"/>
  <c r="BE541"/>
  <c r="AZ541"/>
  <c r="AU541"/>
  <c r="BJ537"/>
  <c r="BE537"/>
  <c r="AZ537"/>
  <c r="AU537"/>
  <c r="BO537"/>
  <c r="BP537" s="1"/>
  <c r="AZ533"/>
  <c r="BO533"/>
  <c r="BP533" s="1"/>
  <c r="BE533"/>
  <c r="AU533"/>
  <c r="BJ529"/>
  <c r="BO529"/>
  <c r="BP529" s="1"/>
  <c r="BE529"/>
  <c r="AU529"/>
  <c r="AZ529"/>
  <c r="BO525"/>
  <c r="BP525" s="1"/>
  <c r="BR525" s="1"/>
  <c r="BE525"/>
  <c r="BJ525"/>
  <c r="AZ525"/>
  <c r="AU525"/>
  <c r="BO521"/>
  <c r="BP521" s="1"/>
  <c r="BJ521"/>
  <c r="BE521"/>
  <c r="AU521"/>
  <c r="AZ521"/>
  <c r="AZ517"/>
  <c r="AU517"/>
  <c r="BJ517"/>
  <c r="BE517"/>
  <c r="BO517"/>
  <c r="BP517" s="1"/>
  <c r="BR517" s="1"/>
  <c r="BO513"/>
  <c r="BP513" s="1"/>
  <c r="BE513"/>
  <c r="AZ513"/>
  <c r="AU513"/>
  <c r="BJ513"/>
  <c r="BO509"/>
  <c r="BP509" s="1"/>
  <c r="BE509"/>
  <c r="AU509"/>
  <c r="BJ509"/>
  <c r="AZ509"/>
  <c r="BE505"/>
  <c r="BO505"/>
  <c r="BP505" s="1"/>
  <c r="BR505" s="1"/>
  <c r="BJ505"/>
  <c r="AZ505"/>
  <c r="AU505"/>
  <c r="AZ501"/>
  <c r="BO501"/>
  <c r="BP501" s="1"/>
  <c r="BJ501"/>
  <c r="AU501"/>
  <c r="BE501"/>
  <c r="BE497"/>
  <c r="BJ497"/>
  <c r="BO493"/>
  <c r="BP493" s="1"/>
  <c r="BR493" s="1"/>
  <c r="BE493"/>
  <c r="BJ493"/>
  <c r="AZ493"/>
  <c r="AU493"/>
  <c r="BE489"/>
  <c r="AU489"/>
  <c r="BO489"/>
  <c r="BP489" s="1"/>
  <c r="BR489" s="1"/>
  <c r="AZ489"/>
  <c r="BJ489"/>
  <c r="AZ485"/>
  <c r="BE485"/>
  <c r="BO485"/>
  <c r="BP485" s="1"/>
  <c r="BJ485"/>
  <c r="BO477"/>
  <c r="BP477" s="1"/>
  <c r="BR477" s="1"/>
  <c r="BE477"/>
  <c r="BJ477"/>
  <c r="AU477"/>
  <c r="AZ477"/>
  <c r="BO473"/>
  <c r="BP473" s="1"/>
  <c r="BR473" s="1"/>
  <c r="BE473"/>
  <c r="AZ473"/>
  <c r="AU473"/>
  <c r="BJ473"/>
  <c r="BJ469"/>
  <c r="BO469"/>
  <c r="BP469" s="1"/>
  <c r="BE469"/>
  <c r="BE465"/>
  <c r="BO465"/>
  <c r="BP465" s="1"/>
  <c r="BJ465"/>
  <c r="AU465"/>
  <c r="AZ465"/>
  <c r="BO461"/>
  <c r="BP461" s="1"/>
  <c r="BE461"/>
  <c r="AZ461"/>
  <c r="AU461"/>
  <c r="BJ461"/>
  <c r="BO457"/>
  <c r="BP457" s="1"/>
  <c r="BR457" s="1"/>
  <c r="BE457"/>
  <c r="BJ457"/>
  <c r="AU457"/>
  <c r="AZ457"/>
  <c r="AZ453"/>
  <c r="AU453"/>
  <c r="BE453"/>
  <c r="BO453"/>
  <c r="BP453" s="1"/>
  <c r="BO449"/>
  <c r="BP449" s="1"/>
  <c r="BE449"/>
  <c r="AZ449"/>
  <c r="AU449"/>
  <c r="BJ449"/>
  <c r="BE445"/>
  <c r="BO445"/>
  <c r="BP445" s="1"/>
  <c r="BJ445"/>
  <c r="AU445"/>
  <c r="AZ445"/>
  <c r="BO441"/>
  <c r="BP441" s="1"/>
  <c r="BE441"/>
  <c r="AZ441"/>
  <c r="AU441"/>
  <c r="BJ441"/>
  <c r="AU437"/>
  <c r="BE437"/>
  <c r="BJ437"/>
  <c r="BO437"/>
  <c r="BP437" s="1"/>
  <c r="AZ437"/>
  <c r="BE433"/>
  <c r="BO433"/>
  <c r="BP433" s="1"/>
  <c r="BJ433"/>
  <c r="AU433"/>
  <c r="AZ433"/>
  <c r="BO429"/>
  <c r="BP429" s="1"/>
  <c r="BE429"/>
  <c r="AZ429"/>
  <c r="AU429"/>
  <c r="BJ429"/>
  <c r="BE425"/>
  <c r="BJ425"/>
  <c r="AU425"/>
  <c r="AZ425"/>
  <c r="BO425"/>
  <c r="BP425" s="1"/>
  <c r="AZ421"/>
  <c r="BE421"/>
  <c r="BO421"/>
  <c r="BP421" s="1"/>
  <c r="BR421" s="1"/>
  <c r="BJ421"/>
  <c r="BO417"/>
  <c r="BP417" s="1"/>
  <c r="BR417" s="1"/>
  <c r="BE417"/>
  <c r="AZ417"/>
  <c r="AU417"/>
  <c r="BJ417"/>
  <c r="BO413"/>
  <c r="BP413" s="1"/>
  <c r="BE413"/>
  <c r="BJ413"/>
  <c r="AU413"/>
  <c r="AZ413"/>
  <c r="BO409"/>
  <c r="BP409" s="1"/>
  <c r="BR409" s="1"/>
  <c r="BE409"/>
  <c r="BJ409"/>
  <c r="AZ409"/>
  <c r="AU409"/>
  <c r="AZ405"/>
  <c r="BJ405"/>
  <c r="BO405"/>
  <c r="BP405" s="1"/>
  <c r="BE405"/>
  <c r="AU405"/>
  <c r="BO401"/>
  <c r="BP401" s="1"/>
  <c r="BE401"/>
  <c r="BJ401"/>
  <c r="AU401"/>
  <c r="AZ401"/>
  <c r="BE397"/>
  <c r="BJ397"/>
  <c r="BO397"/>
  <c r="BP397" s="1"/>
  <c r="BR397" s="1"/>
  <c r="AU397"/>
  <c r="AZ397"/>
  <c r="BO395"/>
  <c r="BP395" s="1"/>
  <c r="BJ395"/>
  <c r="BE395"/>
  <c r="AZ395"/>
  <c r="AU395"/>
  <c r="BO393"/>
  <c r="BP393" s="1"/>
  <c r="BE393"/>
  <c r="BJ393"/>
  <c r="AU393"/>
  <c r="AZ393"/>
  <c r="AZ391"/>
  <c r="BE391"/>
  <c r="BJ391"/>
  <c r="BO391"/>
  <c r="BP391" s="1"/>
  <c r="BR391" s="1"/>
  <c r="AU389"/>
  <c r="BE389"/>
  <c r="BJ389"/>
  <c r="AZ389"/>
  <c r="AZ387"/>
  <c r="BJ387"/>
  <c r="BE387"/>
  <c r="BO387"/>
  <c r="BP387" s="1"/>
  <c r="AU387"/>
  <c r="BO385"/>
  <c r="BP385" s="1"/>
  <c r="BR385" s="1"/>
  <c r="BE385"/>
  <c r="BJ385"/>
  <c r="AU385"/>
  <c r="AZ385"/>
  <c r="BO381"/>
  <c r="BP381" s="1"/>
  <c r="BR381" s="1"/>
  <c r="BE381"/>
  <c r="BJ381"/>
  <c r="AU381"/>
  <c r="AZ381"/>
  <c r="BJ379"/>
  <c r="BE379"/>
  <c r="AU379"/>
  <c r="BO379"/>
  <c r="BP379" s="1"/>
  <c r="AZ379"/>
  <c r="BO377"/>
  <c r="BP377" s="1"/>
  <c r="BR377" s="1"/>
  <c r="BE377"/>
  <c r="BJ377"/>
  <c r="AU377"/>
  <c r="AZ377"/>
  <c r="AZ375"/>
  <c r="BO375"/>
  <c r="BP375" s="1"/>
  <c r="AU375"/>
  <c r="BJ375"/>
  <c r="BE375"/>
  <c r="AU373"/>
  <c r="BJ373"/>
  <c r="BE373"/>
  <c r="AZ373"/>
  <c r="BO373"/>
  <c r="BP373" s="1"/>
  <c r="BO371"/>
  <c r="BP371" s="1"/>
  <c r="AZ371"/>
  <c r="BJ371"/>
  <c r="BE371"/>
  <c r="AU371"/>
  <c r="BO369"/>
  <c r="BP369" s="1"/>
  <c r="BE369"/>
  <c r="BJ369"/>
  <c r="AU369"/>
  <c r="AZ369"/>
  <c r="BO367"/>
  <c r="BP367" s="1"/>
  <c r="BJ367"/>
  <c r="BE367"/>
  <c r="AU367"/>
  <c r="AZ367"/>
  <c r="BO365"/>
  <c r="BP365" s="1"/>
  <c r="BE365"/>
  <c r="BJ365"/>
  <c r="AU365"/>
  <c r="BO363"/>
  <c r="BP363" s="1"/>
  <c r="BR363" s="1"/>
  <c r="BJ363"/>
  <c r="BE363"/>
  <c r="AZ363"/>
  <c r="AU363"/>
  <c r="BO361"/>
  <c r="BP361" s="1"/>
  <c r="BE361"/>
  <c r="BJ361"/>
  <c r="AU361"/>
  <c r="AZ361"/>
  <c r="AZ359"/>
  <c r="BJ359"/>
  <c r="BO359"/>
  <c r="BP359" s="1"/>
  <c r="BR359" s="1"/>
  <c r="AU359"/>
  <c r="BE359"/>
  <c r="BO357"/>
  <c r="BP357" s="1"/>
  <c r="BR357" s="1"/>
  <c r="AZ357"/>
  <c r="BJ357"/>
  <c r="AU357"/>
  <c r="BE357"/>
  <c r="BO355"/>
  <c r="BP355" s="1"/>
  <c r="AZ355"/>
  <c r="BJ355"/>
  <c r="BE355"/>
  <c r="AU355"/>
  <c r="BE353"/>
  <c r="BJ353"/>
  <c r="AU353"/>
  <c r="BO353"/>
  <c r="BP353" s="1"/>
  <c r="AZ353"/>
  <c r="BO351"/>
  <c r="BP351" s="1"/>
  <c r="BJ351"/>
  <c r="BE351"/>
  <c r="AZ351"/>
  <c r="AU351"/>
  <c r="AZ1325"/>
  <c r="BO1325"/>
  <c r="BP1325" s="1"/>
  <c r="AU1325"/>
  <c r="BE1325"/>
  <c r="BJ1325"/>
  <c r="AU1321"/>
  <c r="BO1321"/>
  <c r="BP1321" s="1"/>
  <c r="BJ1321"/>
  <c r="AZ1321"/>
  <c r="AU1317"/>
  <c r="AZ1317"/>
  <c r="BO1317"/>
  <c r="BP1317" s="1"/>
  <c r="BR1317" s="1"/>
  <c r="BJ1317"/>
  <c r="BE1317"/>
  <c r="BJ1309"/>
  <c r="AU1309"/>
  <c r="BE1309"/>
  <c r="AU1305"/>
  <c r="BE1305"/>
  <c r="BJ1305"/>
  <c r="AZ1305"/>
  <c r="AZ1301"/>
  <c r="BE1301"/>
  <c r="BJ1301"/>
  <c r="AU1301"/>
  <c r="BO1301"/>
  <c r="BP1301" s="1"/>
  <c r="BR1301" s="1"/>
  <c r="AU1297"/>
  <c r="BO1297"/>
  <c r="BP1297" s="1"/>
  <c r="BJ1297"/>
  <c r="AZ1297"/>
  <c r="BE1297"/>
  <c r="BO1293"/>
  <c r="BP1293" s="1"/>
  <c r="AU1293"/>
  <c r="AZ1293"/>
  <c r="BJ1293"/>
  <c r="BE1293"/>
  <c r="AU1289"/>
  <c r="BO1289"/>
  <c r="BP1289" s="1"/>
  <c r="BJ1289"/>
  <c r="AZ1289"/>
  <c r="BE1289"/>
  <c r="AZ1285"/>
  <c r="BO1285"/>
  <c r="BP1285" s="1"/>
  <c r="AU1285"/>
  <c r="BJ1285"/>
  <c r="BE1285"/>
  <c r="BE1281"/>
  <c r="BO1281"/>
  <c r="BP1281" s="1"/>
  <c r="BJ1281"/>
  <c r="AU1273"/>
  <c r="BO1273"/>
  <c r="BP1273" s="1"/>
  <c r="BJ1273"/>
  <c r="AZ1273"/>
  <c r="BE1273"/>
  <c r="BE1269"/>
  <c r="AU1269"/>
  <c r="BO1269"/>
  <c r="BP1269" s="1"/>
  <c r="AZ1269"/>
  <c r="BJ1269"/>
  <c r="BE1265"/>
  <c r="AU1265"/>
  <c r="BO1265"/>
  <c r="BP1265" s="1"/>
  <c r="AZ1265"/>
  <c r="BO1261"/>
  <c r="BP1261" s="1"/>
  <c r="AU1261"/>
  <c r="BJ1261"/>
  <c r="AZ1261"/>
  <c r="AU1257"/>
  <c r="BO1257"/>
  <c r="BP1257" s="1"/>
  <c r="BR1257" s="1"/>
  <c r="BJ1257"/>
  <c r="AZ1257"/>
  <c r="BE1257"/>
  <c r="AZ1253"/>
  <c r="BJ1253"/>
  <c r="AU1249"/>
  <c r="BJ1249"/>
  <c r="AZ1249"/>
  <c r="BO1249"/>
  <c r="BP1249" s="1"/>
  <c r="BE1249"/>
  <c r="BO1245"/>
  <c r="BP1245" s="1"/>
  <c r="BR1245" s="1"/>
  <c r="BJ1245"/>
  <c r="BE1245"/>
  <c r="AU1245"/>
  <c r="AZ1245"/>
  <c r="BJ1241"/>
  <c r="BO1241"/>
  <c r="BP1241" s="1"/>
  <c r="AU1241"/>
  <c r="BE1241"/>
  <c r="AZ1237"/>
  <c r="BJ1237"/>
  <c r="AU1237"/>
  <c r="BO1237"/>
  <c r="BP1237" s="1"/>
  <c r="BR1237" s="1"/>
  <c r="AU1233"/>
  <c r="AZ1233"/>
  <c r="BO1233"/>
  <c r="BP1233" s="1"/>
  <c r="BJ1233"/>
  <c r="BE1233"/>
  <c r="AU1225"/>
  <c r="BE1225"/>
  <c r="BO1225"/>
  <c r="BP1225" s="1"/>
  <c r="BJ1225"/>
  <c r="AZ1221"/>
  <c r="BE1221"/>
  <c r="AU1221"/>
  <c r="BO1221"/>
  <c r="BP1221" s="1"/>
  <c r="BR1221" s="1"/>
  <c r="AU1217"/>
  <c r="BJ1217"/>
  <c r="AZ1217"/>
  <c r="BO1217"/>
  <c r="BP1217" s="1"/>
  <c r="BR1217" s="1"/>
  <c r="BE1217"/>
  <c r="BJ1213"/>
  <c r="AZ1213"/>
  <c r="BO1213"/>
  <c r="BP1213" s="1"/>
  <c r="BE1213"/>
  <c r="AU1213"/>
  <c r="AU1209"/>
  <c r="BJ1209"/>
  <c r="BO1209"/>
  <c r="BP1209" s="1"/>
  <c r="BR1209" s="1"/>
  <c r="BE1209"/>
  <c r="AU1205"/>
  <c r="AZ1205"/>
  <c r="BE1205"/>
  <c r="BO1205"/>
  <c r="BP1205" s="1"/>
  <c r="BR1205" s="1"/>
  <c r="BE1201"/>
  <c r="AZ1201"/>
  <c r="BO1201"/>
  <c r="BP1201" s="1"/>
  <c r="BJ1201"/>
  <c r="AU1201"/>
  <c r="BO1197"/>
  <c r="BP1197" s="1"/>
  <c r="AU1197"/>
  <c r="BE1197"/>
  <c r="AZ1197"/>
  <c r="AU1193"/>
  <c r="BE1193"/>
  <c r="AZ1193"/>
  <c r="BO1193"/>
  <c r="BP1193" s="1"/>
  <c r="BR1193" s="1"/>
  <c r="BJ1193"/>
  <c r="AU1185"/>
  <c r="BJ1185"/>
  <c r="AZ1185"/>
  <c r="BE1185"/>
  <c r="BO1185"/>
  <c r="BP1185" s="1"/>
  <c r="BE1181"/>
  <c r="BO1181"/>
  <c r="BP1181" s="1"/>
  <c r="AU1181"/>
  <c r="AZ1181"/>
  <c r="BJ1177"/>
  <c r="AZ1177"/>
  <c r="AU1177"/>
  <c r="BO1177"/>
  <c r="BP1177" s="1"/>
  <c r="BE1177"/>
  <c r="AU1169"/>
  <c r="BE1169"/>
  <c r="AZ1169"/>
  <c r="BJ1169"/>
  <c r="BO1169"/>
  <c r="BP1169" s="1"/>
  <c r="BE1165"/>
  <c r="BO1165"/>
  <c r="BP1165" s="1"/>
  <c r="AU1165"/>
  <c r="BJ1165"/>
  <c r="AZ1165"/>
  <c r="AU1161"/>
  <c r="BO1161"/>
  <c r="BP1161" s="1"/>
  <c r="BE1161"/>
  <c r="AZ1161"/>
  <c r="BJ1161"/>
  <c r="AZ1157"/>
  <c r="BE1157"/>
  <c r="BO1157"/>
  <c r="BP1157" s="1"/>
  <c r="AU1157"/>
  <c r="BJ1157"/>
  <c r="BJ1153"/>
  <c r="BO1153"/>
  <c r="BP1153" s="1"/>
  <c r="AU1153"/>
  <c r="BE1153"/>
  <c r="BE1149"/>
  <c r="AZ1149"/>
  <c r="BO1149"/>
  <c r="BP1149" s="1"/>
  <c r="BJ1149"/>
  <c r="AU1145"/>
  <c r="BO1145"/>
  <c r="BP1145" s="1"/>
  <c r="BR1145" s="1"/>
  <c r="BJ1145"/>
  <c r="AZ1145"/>
  <c r="BE1145"/>
  <c r="AU1137"/>
  <c r="BJ1137"/>
  <c r="AZ1137"/>
  <c r="BO1137"/>
  <c r="BP1137" s="1"/>
  <c r="BR1137" s="1"/>
  <c r="BE1137"/>
  <c r="BO1133"/>
  <c r="BP1133" s="1"/>
  <c r="BJ1133"/>
  <c r="AU1133"/>
  <c r="AU1129"/>
  <c r="BJ1129"/>
  <c r="AZ1129"/>
  <c r="BO1129"/>
  <c r="BP1129" s="1"/>
  <c r="BE1129"/>
  <c r="AU1121"/>
  <c r="BE1121"/>
  <c r="AZ1121"/>
  <c r="BJ1121"/>
  <c r="BO1121"/>
  <c r="BP1121" s="1"/>
  <c r="BO1117"/>
  <c r="BP1117" s="1"/>
  <c r="BE1117"/>
  <c r="AU1117"/>
  <c r="BJ1113"/>
  <c r="AZ1113"/>
  <c r="BO1113"/>
  <c r="BP1113" s="1"/>
  <c r="BE1113"/>
  <c r="AU1105"/>
  <c r="BE1105"/>
  <c r="AZ1105"/>
  <c r="BJ1105"/>
  <c r="BO1105"/>
  <c r="BP1105" s="1"/>
  <c r="BO1101"/>
  <c r="BP1101" s="1"/>
  <c r="BE1101"/>
  <c r="AU1101"/>
  <c r="AZ1101"/>
  <c r="AU1097"/>
  <c r="BE1097"/>
  <c r="AZ1097"/>
  <c r="BO1097"/>
  <c r="BP1097" s="1"/>
  <c r="AZ1093"/>
  <c r="BE1093"/>
  <c r="BO1093"/>
  <c r="BP1093" s="1"/>
  <c r="AU1093"/>
  <c r="BO1089"/>
  <c r="BP1089" s="1"/>
  <c r="BR1089" s="1"/>
  <c r="AU1089"/>
  <c r="BJ1089"/>
  <c r="AZ1089"/>
  <c r="BE1089"/>
  <c r="BE1085"/>
  <c r="AZ1085"/>
  <c r="BO1085"/>
  <c r="BP1085" s="1"/>
  <c r="AU1085"/>
  <c r="AU1081"/>
  <c r="BJ1081"/>
  <c r="AZ1081"/>
  <c r="BO1081"/>
  <c r="BP1081" s="1"/>
  <c r="BR1081" s="1"/>
  <c r="BE1081"/>
  <c r="BE1073"/>
  <c r="AZ1073"/>
  <c r="AU1073"/>
  <c r="BJ1073"/>
  <c r="BO1073"/>
  <c r="BP1073" s="1"/>
  <c r="BO1069"/>
  <c r="BP1069" s="1"/>
  <c r="BJ1069"/>
  <c r="BE1069"/>
  <c r="AU1069"/>
  <c r="AZ1069"/>
  <c r="AU1065"/>
  <c r="BJ1065"/>
  <c r="AZ1065"/>
  <c r="BE1065"/>
  <c r="BO1065"/>
  <c r="BP1065" s="1"/>
  <c r="BR1065" s="1"/>
  <c r="AU1057"/>
  <c r="BO1057"/>
  <c r="BP1057" s="1"/>
  <c r="BR1057" s="1"/>
  <c r="BE1057"/>
  <c r="AZ1057"/>
  <c r="BJ1057"/>
  <c r="BO1053"/>
  <c r="BP1053" s="1"/>
  <c r="BR1053" s="1"/>
  <c r="AZ1053"/>
  <c r="AU1049"/>
  <c r="BE1049"/>
  <c r="AZ1049"/>
  <c r="BJ1049"/>
  <c r="BO1049"/>
  <c r="BP1049" s="1"/>
  <c r="BR1049" s="1"/>
  <c r="AZ1045"/>
  <c r="BE1045"/>
  <c r="AU1045"/>
  <c r="BJ1045"/>
  <c r="AU1041"/>
  <c r="BO1041"/>
  <c r="BP1041" s="1"/>
  <c r="BJ1041"/>
  <c r="AZ1041"/>
  <c r="BE1041"/>
  <c r="BO1037"/>
  <c r="BP1037" s="1"/>
  <c r="BJ1037"/>
  <c r="AU1037"/>
  <c r="AZ1037"/>
  <c r="BE1037"/>
  <c r="AU1033"/>
  <c r="BE1033"/>
  <c r="AZ1033"/>
  <c r="BO1033"/>
  <c r="BP1033" s="1"/>
  <c r="BJ1033"/>
  <c r="AZ1029"/>
  <c r="BO1029"/>
  <c r="BP1029" s="1"/>
  <c r="BR1029" s="1"/>
  <c r="BJ1029"/>
  <c r="BE1029"/>
  <c r="AU1029"/>
  <c r="BE1025"/>
  <c r="AZ1025"/>
  <c r="BO1025"/>
  <c r="BP1025" s="1"/>
  <c r="AU1025"/>
  <c r="BJ1025"/>
  <c r="BJ1021"/>
  <c r="AZ1021"/>
  <c r="BO1021"/>
  <c r="BP1021" s="1"/>
  <c r="BR1021" s="1"/>
  <c r="AU1017"/>
  <c r="BE1017"/>
  <c r="AZ1017"/>
  <c r="BJ1017"/>
  <c r="BO1017"/>
  <c r="BP1017" s="1"/>
  <c r="BE1013"/>
  <c r="AU1013"/>
  <c r="BJ1013"/>
  <c r="AZ1013"/>
  <c r="BO1009"/>
  <c r="BP1009" s="1"/>
  <c r="AU1009"/>
  <c r="BJ1009"/>
  <c r="AZ1009"/>
  <c r="BE1009"/>
  <c r="BO1005"/>
  <c r="BP1005" s="1"/>
  <c r="BJ1005"/>
  <c r="AU1005"/>
  <c r="BE1005"/>
  <c r="AZ1005"/>
  <c r="AU1001"/>
  <c r="BO1001"/>
  <c r="BP1001" s="1"/>
  <c r="BJ1001"/>
  <c r="AZ1001"/>
  <c r="BE1001"/>
  <c r="AZ997"/>
  <c r="BO997"/>
  <c r="BP997" s="1"/>
  <c r="BR997" s="1"/>
  <c r="BE997"/>
  <c r="BJ997"/>
  <c r="AU993"/>
  <c r="BE993"/>
  <c r="BO993"/>
  <c r="BP993" s="1"/>
  <c r="BR993" s="1"/>
  <c r="AZ993"/>
  <c r="BJ989"/>
  <c r="BO989"/>
  <c r="BP989" s="1"/>
  <c r="BR989" s="1"/>
  <c r="BE989"/>
  <c r="AU989"/>
  <c r="AZ989"/>
  <c r="BO985"/>
  <c r="BP985" s="1"/>
  <c r="BR985" s="1"/>
  <c r="BE985"/>
  <c r="AZ985"/>
  <c r="AU985"/>
  <c r="BJ985"/>
  <c r="AZ981"/>
  <c r="BO981"/>
  <c r="BP981" s="1"/>
  <c r="BR981" s="1"/>
  <c r="BE981"/>
  <c r="AU981"/>
  <c r="BJ981"/>
  <c r="AU977"/>
  <c r="BJ977"/>
  <c r="BO977"/>
  <c r="BP977" s="1"/>
  <c r="BR977" s="1"/>
  <c r="AZ977"/>
  <c r="BO973"/>
  <c r="BP973" s="1"/>
  <c r="BE973"/>
  <c r="AU973"/>
  <c r="BJ973"/>
  <c r="AZ973"/>
  <c r="AU969"/>
  <c r="BE969"/>
  <c r="AZ969"/>
  <c r="BJ969"/>
  <c r="BO969"/>
  <c r="BP969" s="1"/>
  <c r="AU965"/>
  <c r="AZ965"/>
  <c r="BE965"/>
  <c r="BJ965"/>
  <c r="AU961"/>
  <c r="BJ961"/>
  <c r="AZ961"/>
  <c r="BO961"/>
  <c r="BP961" s="1"/>
  <c r="BE961"/>
  <c r="BO957"/>
  <c r="BP957" s="1"/>
  <c r="AZ957"/>
  <c r="BJ957"/>
  <c r="BE957"/>
  <c r="AU957"/>
  <c r="AU953"/>
  <c r="BE953"/>
  <c r="AZ953"/>
  <c r="BO953"/>
  <c r="BP953" s="1"/>
  <c r="BJ953"/>
  <c r="AU949"/>
  <c r="BE949"/>
  <c r="AZ949"/>
  <c r="BO949"/>
  <c r="BP949" s="1"/>
  <c r="BJ949"/>
  <c r="BJ945"/>
  <c r="BO945"/>
  <c r="BP945" s="1"/>
  <c r="AZ945"/>
  <c r="BO939"/>
  <c r="BP939" s="1"/>
  <c r="BR939" s="1"/>
  <c r="AZ939"/>
  <c r="BJ939"/>
  <c r="BE939"/>
  <c r="AU939"/>
  <c r="BJ935"/>
  <c r="AZ935"/>
  <c r="AU935"/>
  <c r="BO935"/>
  <c r="BP935" s="1"/>
  <c r="BR935" s="1"/>
  <c r="BE935"/>
  <c r="BO931"/>
  <c r="BP931" s="1"/>
  <c r="AZ931"/>
  <c r="BJ931"/>
  <c r="BE931"/>
  <c r="BJ927"/>
  <c r="BO927"/>
  <c r="BP927" s="1"/>
  <c r="BR927" s="1"/>
  <c r="AZ927"/>
  <c r="AU927"/>
  <c r="BO923"/>
  <c r="BP923" s="1"/>
  <c r="AZ923"/>
  <c r="BJ923"/>
  <c r="BE923"/>
  <c r="AU923"/>
  <c r="BJ919"/>
  <c r="BO919"/>
  <c r="BP919" s="1"/>
  <c r="AZ919"/>
  <c r="AU919"/>
  <c r="BE919"/>
  <c r="BE915"/>
  <c r="AU915"/>
  <c r="BJ915"/>
  <c r="BO915"/>
  <c r="BP915" s="1"/>
  <c r="BJ911"/>
  <c r="AZ911"/>
  <c r="AU911"/>
  <c r="BO911"/>
  <c r="BP911" s="1"/>
  <c r="BR911" s="1"/>
  <c r="BE911"/>
  <c r="BJ903"/>
  <c r="AZ903"/>
  <c r="BE903"/>
  <c r="BO903"/>
  <c r="BP903" s="1"/>
  <c r="BE899"/>
  <c r="AU899"/>
  <c r="BJ899"/>
  <c r="AZ899"/>
  <c r="BJ891"/>
  <c r="BO891"/>
  <c r="BP891" s="1"/>
  <c r="AZ891"/>
  <c r="AU891"/>
  <c r="BE891"/>
  <c r="AU887"/>
  <c r="BE887"/>
  <c r="BO887"/>
  <c r="BP887" s="1"/>
  <c r="AZ887"/>
  <c r="BE879"/>
  <c r="BO879"/>
  <c r="BP879" s="1"/>
  <c r="BR879" s="1"/>
  <c r="AU879"/>
  <c r="AZ879"/>
  <c r="BJ875"/>
  <c r="BO875"/>
  <c r="BP875" s="1"/>
  <c r="AZ875"/>
  <c r="AU875"/>
  <c r="BO871"/>
  <c r="BP871" s="1"/>
  <c r="AU871"/>
  <c r="BE871"/>
  <c r="AZ871"/>
  <c r="BJ871"/>
  <c r="BO867"/>
  <c r="BP867" s="1"/>
  <c r="BR867" s="1"/>
  <c r="AZ867"/>
  <c r="BJ867"/>
  <c r="BE867"/>
  <c r="AU867"/>
  <c r="AU863"/>
  <c r="BO863"/>
  <c r="BP863" s="1"/>
  <c r="BR863" s="1"/>
  <c r="BE859"/>
  <c r="AU859"/>
  <c r="BJ859"/>
  <c r="AZ859"/>
  <c r="AU851"/>
  <c r="BE851"/>
  <c r="AZ851"/>
  <c r="BO851"/>
  <c r="BP851" s="1"/>
  <c r="BR851" s="1"/>
  <c r="BJ851"/>
  <c r="BO847"/>
  <c r="BP847" s="1"/>
  <c r="BR847" s="1"/>
  <c r="AZ847"/>
  <c r="BJ847"/>
  <c r="BE847"/>
  <c r="AU847"/>
  <c r="BE843"/>
  <c r="AU843"/>
  <c r="BJ843"/>
  <c r="BO843"/>
  <c r="BP843" s="1"/>
  <c r="BJ839"/>
  <c r="BO839"/>
  <c r="BP839" s="1"/>
  <c r="AZ839"/>
  <c r="AU839"/>
  <c r="BE839"/>
  <c r="AU835"/>
  <c r="BE835"/>
  <c r="BO835"/>
  <c r="BP835" s="1"/>
  <c r="AZ835"/>
  <c r="BJ831"/>
  <c r="AZ831"/>
  <c r="BE831"/>
  <c r="BO831"/>
  <c r="BP831" s="1"/>
  <c r="BO827"/>
  <c r="BP827" s="1"/>
  <c r="AZ827"/>
  <c r="BJ827"/>
  <c r="BE827"/>
  <c r="AU827"/>
  <c r="BE823"/>
  <c r="BO823"/>
  <c r="BP823" s="1"/>
  <c r="AU823"/>
  <c r="BJ823"/>
  <c r="BJ819"/>
  <c r="BO819"/>
  <c r="BP819" s="1"/>
  <c r="AZ819"/>
  <c r="AU819"/>
  <c r="BE819"/>
  <c r="AU815"/>
  <c r="BE815"/>
  <c r="BO815"/>
  <c r="BP815" s="1"/>
  <c r="BR815" s="1"/>
  <c r="AZ815"/>
  <c r="BO811"/>
  <c r="BP811" s="1"/>
  <c r="AZ811"/>
  <c r="BJ811"/>
  <c r="BE811"/>
  <c r="BE807"/>
  <c r="AU807"/>
  <c r="BJ807"/>
  <c r="AZ807"/>
  <c r="BJ803"/>
  <c r="BO803"/>
  <c r="BP803" s="1"/>
  <c r="AZ803"/>
  <c r="AU803"/>
  <c r="BO799"/>
  <c r="BP799" s="1"/>
  <c r="AU799"/>
  <c r="BE799"/>
  <c r="AZ799"/>
  <c r="BJ799"/>
  <c r="BE795"/>
  <c r="AU795"/>
  <c r="BJ795"/>
  <c r="BO795"/>
  <c r="BP795" s="1"/>
  <c r="BJ791"/>
  <c r="BO791"/>
  <c r="BP791" s="1"/>
  <c r="AZ791"/>
  <c r="AU791"/>
  <c r="BE791"/>
  <c r="AU787"/>
  <c r="BE787"/>
  <c r="BO787"/>
  <c r="BP787" s="1"/>
  <c r="BR787" s="1"/>
  <c r="AZ787"/>
  <c r="BJ783"/>
  <c r="AZ783"/>
  <c r="BE783"/>
  <c r="BO783"/>
  <c r="BP783" s="1"/>
  <c r="BR783" s="1"/>
  <c r="BE779"/>
  <c r="AU779"/>
  <c r="BJ779"/>
  <c r="AZ779"/>
  <c r="BJ775"/>
  <c r="BO775"/>
  <c r="BP775" s="1"/>
  <c r="AZ775"/>
  <c r="AU775"/>
  <c r="AU771"/>
  <c r="BE771"/>
  <c r="AZ771"/>
  <c r="BO771"/>
  <c r="BP771" s="1"/>
  <c r="BJ771"/>
  <c r="BJ767"/>
  <c r="AZ767"/>
  <c r="BE767"/>
  <c r="BO767"/>
  <c r="BP767" s="1"/>
  <c r="BJ763"/>
  <c r="BO763"/>
  <c r="BP763" s="1"/>
  <c r="BR763" s="1"/>
  <c r="AZ763"/>
  <c r="AU763"/>
  <c r="BE763"/>
  <c r="BO759"/>
  <c r="BP759" s="1"/>
  <c r="AZ759"/>
  <c r="BJ759"/>
  <c r="BE759"/>
  <c r="AU759"/>
  <c r="BJ755"/>
  <c r="BO755"/>
  <c r="BP755" s="1"/>
  <c r="BR755" s="1"/>
  <c r="AZ755"/>
  <c r="AU755"/>
  <c r="BE755"/>
  <c r="BJ751"/>
  <c r="AZ751"/>
  <c r="BE751"/>
  <c r="BO751"/>
  <c r="BP751" s="1"/>
  <c r="BR751" s="1"/>
  <c r="AU751"/>
  <c r="BJ747"/>
  <c r="BO747"/>
  <c r="BP747" s="1"/>
  <c r="AZ747"/>
  <c r="AU747"/>
  <c r="BO743"/>
  <c r="BP743" s="1"/>
  <c r="AZ743"/>
  <c r="BJ743"/>
  <c r="BE743"/>
  <c r="AU743"/>
  <c r="BJ739"/>
  <c r="BO739"/>
  <c r="BP739" s="1"/>
  <c r="BR739" s="1"/>
  <c r="AZ739"/>
  <c r="AU739"/>
  <c r="BE739"/>
  <c r="BJ735"/>
  <c r="AZ735"/>
  <c r="BE735"/>
  <c r="BO735"/>
  <c r="BP735" s="1"/>
  <c r="BJ731"/>
  <c r="BO731"/>
  <c r="BP731" s="1"/>
  <c r="BR731" s="1"/>
  <c r="AZ731"/>
  <c r="AU731"/>
  <c r="BE731"/>
  <c r="BO727"/>
  <c r="BP727" s="1"/>
  <c r="BR727" s="1"/>
  <c r="AZ727"/>
  <c r="BJ727"/>
  <c r="BE727"/>
  <c r="AU727"/>
  <c r="AZ725"/>
  <c r="BJ725"/>
  <c r="BO725"/>
  <c r="BP725" s="1"/>
  <c r="BR725" s="1"/>
  <c r="BE725"/>
  <c r="BO721"/>
  <c r="BP721" s="1"/>
  <c r="BR721" s="1"/>
  <c r="BJ721"/>
  <c r="AU721"/>
  <c r="BE721"/>
  <c r="AZ721"/>
  <c r="BJ717"/>
  <c r="AU717"/>
  <c r="BO717"/>
  <c r="BP717" s="1"/>
  <c r="AZ717"/>
  <c r="BE717"/>
  <c r="BO713"/>
  <c r="BP713" s="1"/>
  <c r="BJ713"/>
  <c r="AU713"/>
  <c r="BE713"/>
  <c r="AZ713"/>
  <c r="AZ709"/>
  <c r="BO709"/>
  <c r="BP709" s="1"/>
  <c r="BE709"/>
  <c r="AU709"/>
  <c r="BJ709"/>
  <c r="BO705"/>
  <c r="BP705" s="1"/>
  <c r="BR705" s="1"/>
  <c r="BJ705"/>
  <c r="AU705"/>
  <c r="AZ705"/>
  <c r="BE705"/>
  <c r="BO701"/>
  <c r="BP701" s="1"/>
  <c r="BR701" s="1"/>
  <c r="BJ701"/>
  <c r="BE701"/>
  <c r="AZ701"/>
  <c r="AU701"/>
  <c r="BJ697"/>
  <c r="AZ697"/>
  <c r="BE697"/>
  <c r="AU697"/>
  <c r="BO697"/>
  <c r="BP697" s="1"/>
  <c r="BO689"/>
  <c r="BP689" s="1"/>
  <c r="BJ689"/>
  <c r="BE689"/>
  <c r="AZ689"/>
  <c r="AU689"/>
  <c r="BO685"/>
  <c r="BP685" s="1"/>
  <c r="BJ685"/>
  <c r="AZ685"/>
  <c r="AU685"/>
  <c r="BE685"/>
  <c r="BO681"/>
  <c r="BP681" s="1"/>
  <c r="BJ681"/>
  <c r="BE681"/>
  <c r="AZ681"/>
  <c r="AU681"/>
  <c r="AZ677"/>
  <c r="BE677"/>
  <c r="AU677"/>
  <c r="BO677"/>
  <c r="BP677" s="1"/>
  <c r="BJ677"/>
  <c r="BJ673"/>
  <c r="BO673"/>
  <c r="BP673" s="1"/>
  <c r="BE673"/>
  <c r="AZ673"/>
  <c r="AU673"/>
  <c r="BO669"/>
  <c r="BP669" s="1"/>
  <c r="BJ669"/>
  <c r="BE669"/>
  <c r="AZ669"/>
  <c r="AU669"/>
  <c r="BJ665"/>
  <c r="BE665"/>
  <c r="BO665"/>
  <c r="BP665" s="1"/>
  <c r="AZ665"/>
  <c r="AU665"/>
  <c r="AZ661"/>
  <c r="BJ661"/>
  <c r="BO661"/>
  <c r="BP661" s="1"/>
  <c r="BE661"/>
  <c r="AU661"/>
  <c r="BO657"/>
  <c r="BP657" s="1"/>
  <c r="BR657" s="1"/>
  <c r="BJ657"/>
  <c r="BE657"/>
  <c r="AZ657"/>
  <c r="BO653"/>
  <c r="BP653" s="1"/>
  <c r="BR653" s="1"/>
  <c r="BJ653"/>
  <c r="BE653"/>
  <c r="AZ653"/>
  <c r="AU653"/>
  <c r="BO649"/>
  <c r="BP649" s="1"/>
  <c r="BJ649"/>
  <c r="BE649"/>
  <c r="AZ649"/>
  <c r="AU649"/>
  <c r="AZ645"/>
  <c r="BJ645"/>
  <c r="AU645"/>
  <c r="BE645"/>
  <c r="BO645"/>
  <c r="BP645" s="1"/>
  <c r="BJ641"/>
  <c r="BE641"/>
  <c r="AZ641"/>
  <c r="AU641"/>
  <c r="BO641"/>
  <c r="BP641" s="1"/>
  <c r="BO637"/>
  <c r="BP637" s="1"/>
  <c r="BR637" s="1"/>
  <c r="BJ637"/>
  <c r="BE637"/>
  <c r="AZ637"/>
  <c r="AU637"/>
  <c r="BO633"/>
  <c r="BP633" s="1"/>
  <c r="BJ633"/>
  <c r="BE633"/>
  <c r="AZ633"/>
  <c r="AU633"/>
  <c r="AZ629"/>
  <c r="AU629"/>
  <c r="BE629"/>
  <c r="BJ629"/>
  <c r="BO625"/>
  <c r="BP625" s="1"/>
  <c r="BJ625"/>
  <c r="BE625"/>
  <c r="AZ625"/>
  <c r="AU625"/>
  <c r="BO621"/>
  <c r="BP621" s="1"/>
  <c r="BJ621"/>
  <c r="BE621"/>
  <c r="AZ621"/>
  <c r="AU621"/>
  <c r="BJ617"/>
  <c r="BE617"/>
  <c r="BO617"/>
  <c r="BP617" s="1"/>
  <c r="AZ617"/>
  <c r="AU617"/>
  <c r="AZ611"/>
  <c r="BE611"/>
  <c r="BO607"/>
  <c r="BP607" s="1"/>
  <c r="BJ607"/>
  <c r="BE607"/>
  <c r="AZ607"/>
  <c r="AU607"/>
  <c r="BO599"/>
  <c r="BP599" s="1"/>
  <c r="AU599"/>
  <c r="AZ599"/>
  <c r="BJ599"/>
  <c r="BE599"/>
  <c r="BO595"/>
  <c r="BP595" s="1"/>
  <c r="BR595" s="1"/>
  <c r="BE595"/>
  <c r="AU595"/>
  <c r="BO591"/>
  <c r="BP591" s="1"/>
  <c r="BJ591"/>
  <c r="BE591"/>
  <c r="AU591"/>
  <c r="AZ591"/>
  <c r="BO583"/>
  <c r="BP583" s="1"/>
  <c r="AU583"/>
  <c r="BJ583"/>
  <c r="AZ583"/>
  <c r="BE583"/>
  <c r="AZ579"/>
  <c r="BE579"/>
  <c r="AU579"/>
  <c r="BO575"/>
  <c r="BP575" s="1"/>
  <c r="BJ575"/>
  <c r="BE575"/>
  <c r="AZ575"/>
  <c r="AU575"/>
  <c r="BJ571"/>
  <c r="BE571"/>
  <c r="AU571"/>
  <c r="BO571"/>
  <c r="BP571" s="1"/>
  <c r="BR571" s="1"/>
  <c r="AZ571"/>
  <c r="BJ567"/>
  <c r="BO567"/>
  <c r="BP567" s="1"/>
  <c r="BR567" s="1"/>
  <c r="AU567"/>
  <c r="AZ567"/>
  <c r="BE567"/>
  <c r="BO563"/>
  <c r="BP563" s="1"/>
  <c r="AZ563"/>
  <c r="BJ563"/>
  <c r="BE563"/>
  <c r="AU563"/>
  <c r="BO559"/>
  <c r="BP559" s="1"/>
  <c r="BJ559"/>
  <c r="BE559"/>
  <c r="AU559"/>
  <c r="AZ559"/>
  <c r="BO555"/>
  <c r="BP555" s="1"/>
  <c r="BJ555"/>
  <c r="BE555"/>
  <c r="AZ555"/>
  <c r="AU555"/>
  <c r="AU551"/>
  <c r="AZ551"/>
  <c r="BJ551"/>
  <c r="BE551"/>
  <c r="BO551"/>
  <c r="BP551" s="1"/>
  <c r="BO547"/>
  <c r="BP547" s="1"/>
  <c r="AZ547"/>
  <c r="BE547"/>
  <c r="BJ547"/>
  <c r="AU547"/>
  <c r="BO543"/>
  <c r="BP543" s="1"/>
  <c r="BJ543"/>
  <c r="BE543"/>
  <c r="AZ543"/>
  <c r="BO539"/>
  <c r="BP539" s="1"/>
  <c r="BR539" s="1"/>
  <c r="BJ539"/>
  <c r="BE539"/>
  <c r="AU539"/>
  <c r="BO535"/>
  <c r="BP535" s="1"/>
  <c r="AU535"/>
  <c r="BJ535"/>
  <c r="BE535"/>
  <c r="AZ535"/>
  <c r="BO531"/>
  <c r="BP531" s="1"/>
  <c r="AZ531"/>
  <c r="BJ531"/>
  <c r="BE531"/>
  <c r="AU531"/>
  <c r="BJ527"/>
  <c r="BO527"/>
  <c r="BP527" s="1"/>
  <c r="BR527" s="1"/>
  <c r="BE527"/>
  <c r="AU527"/>
  <c r="AZ527"/>
  <c r="BO523"/>
  <c r="BP523" s="1"/>
  <c r="BE523"/>
  <c r="AU523"/>
  <c r="AZ523"/>
  <c r="BO519"/>
  <c r="BP519" s="1"/>
  <c r="AU519"/>
  <c r="BJ519"/>
  <c r="BE519"/>
  <c r="AZ519"/>
  <c r="BO515"/>
  <c r="BP515" s="1"/>
  <c r="BJ515"/>
  <c r="AZ515"/>
  <c r="BE515"/>
  <c r="AU515"/>
  <c r="BO511"/>
  <c r="BP511" s="1"/>
  <c r="BE511"/>
  <c r="BJ511"/>
  <c r="AU511"/>
  <c r="AZ511"/>
  <c r="BO507"/>
  <c r="BP507" s="1"/>
  <c r="BR507" s="1"/>
  <c r="BE507"/>
  <c r="AU507"/>
  <c r="BJ507"/>
  <c r="AZ507"/>
  <c r="AZ503"/>
  <c r="BJ503"/>
  <c r="BO503"/>
  <c r="BP503" s="1"/>
  <c r="AU503"/>
  <c r="BE503"/>
  <c r="BO499"/>
  <c r="BP499" s="1"/>
  <c r="BJ499"/>
  <c r="AZ499"/>
  <c r="BE499"/>
  <c r="BO495"/>
  <c r="BP495" s="1"/>
  <c r="BE495"/>
  <c r="AU495"/>
  <c r="BJ495"/>
  <c r="BO491"/>
  <c r="BP491" s="1"/>
  <c r="BE491"/>
  <c r="AU491"/>
  <c r="AZ491"/>
  <c r="BJ491"/>
  <c r="BJ487"/>
  <c r="AU487"/>
  <c r="AZ487"/>
  <c r="BO487"/>
  <c r="BP487" s="1"/>
  <c r="BE487"/>
  <c r="BO483"/>
  <c r="BP483" s="1"/>
  <c r="AZ483"/>
  <c r="BJ483"/>
  <c r="BE483"/>
  <c r="AU483"/>
  <c r="BO479"/>
  <c r="BP479" s="1"/>
  <c r="BR479" s="1"/>
  <c r="BE479"/>
  <c r="BJ479"/>
  <c r="AU479"/>
  <c r="AZ479"/>
  <c r="BO475"/>
  <c r="BP475" s="1"/>
  <c r="BE475"/>
  <c r="AU475"/>
  <c r="BJ475"/>
  <c r="AZ475"/>
  <c r="AZ471"/>
  <c r="BJ471"/>
  <c r="BO471"/>
  <c r="BP471" s="1"/>
  <c r="AU471"/>
  <c r="BO467"/>
  <c r="BP467" s="1"/>
  <c r="BR467" s="1"/>
  <c r="BJ467"/>
  <c r="AZ467"/>
  <c r="BE467"/>
  <c r="AU467"/>
  <c r="BO463"/>
  <c r="BP463" s="1"/>
  <c r="BR463" s="1"/>
  <c r="BE463"/>
  <c r="AU463"/>
  <c r="AZ463"/>
  <c r="BJ463"/>
  <c r="BO459"/>
  <c r="BP459" s="1"/>
  <c r="BE459"/>
  <c r="AU459"/>
  <c r="BJ459"/>
  <c r="AZ459"/>
  <c r="BO455"/>
  <c r="BP455" s="1"/>
  <c r="AU455"/>
  <c r="AZ455"/>
  <c r="BJ455"/>
  <c r="BE455"/>
  <c r="BO451"/>
  <c r="BP451" s="1"/>
  <c r="BR451" s="1"/>
  <c r="BJ451"/>
  <c r="AZ451"/>
  <c r="BE451"/>
  <c r="AU451"/>
  <c r="BO447"/>
  <c r="BP447" s="1"/>
  <c r="BR447" s="1"/>
  <c r="BE447"/>
  <c r="AU447"/>
  <c r="AZ447"/>
  <c r="BJ447"/>
  <c r="BO443"/>
  <c r="BP443" s="1"/>
  <c r="BE443"/>
  <c r="AU443"/>
  <c r="AZ443"/>
  <c r="AZ439"/>
  <c r="BE439"/>
  <c r="AU439"/>
  <c r="BO439"/>
  <c r="BP439" s="1"/>
  <c r="BJ439"/>
  <c r="BO435"/>
  <c r="BP435" s="1"/>
  <c r="BJ435"/>
  <c r="AZ435"/>
  <c r="BE435"/>
  <c r="BO431"/>
  <c r="BP431" s="1"/>
  <c r="BE431"/>
  <c r="AU431"/>
  <c r="BJ431"/>
  <c r="AZ431"/>
  <c r="BO427"/>
  <c r="BP427" s="1"/>
  <c r="BE427"/>
  <c r="AU427"/>
  <c r="AZ427"/>
  <c r="BJ427"/>
  <c r="AU423"/>
  <c r="BJ423"/>
  <c r="AZ423"/>
  <c r="BE423"/>
  <c r="BO419"/>
  <c r="BP419" s="1"/>
  <c r="BJ419"/>
  <c r="AZ419"/>
  <c r="BE419"/>
  <c r="AU419"/>
  <c r="BO415"/>
  <c r="BP415" s="1"/>
  <c r="BJ415"/>
  <c r="BE415"/>
  <c r="AU415"/>
  <c r="AZ415"/>
  <c r="BJ411"/>
  <c r="BO411"/>
  <c r="BP411" s="1"/>
  <c r="BR411" s="1"/>
  <c r="BE411"/>
  <c r="AU411"/>
  <c r="BE407"/>
  <c r="AZ407"/>
  <c r="BO407"/>
  <c r="BP407" s="1"/>
  <c r="AU407"/>
  <c r="BJ407"/>
  <c r="BO403"/>
  <c r="BP403" s="1"/>
  <c r="AZ403"/>
  <c r="BJ403"/>
  <c r="BE403"/>
  <c r="AU403"/>
  <c r="BO399"/>
  <c r="BP399" s="1"/>
  <c r="BJ399"/>
  <c r="BE399"/>
  <c r="AU399"/>
  <c r="AZ399"/>
  <c r="BO383"/>
  <c r="BP383" s="1"/>
  <c r="BJ383"/>
  <c r="BE383"/>
  <c r="AZ383"/>
  <c r="AU383"/>
  <c r="BE1321"/>
  <c r="BE1295"/>
  <c r="AU1203"/>
  <c r="BE1183"/>
  <c r="AU1139"/>
  <c r="BO1099"/>
  <c r="BP1099" s="1"/>
  <c r="BR1099" s="1"/>
  <c r="AZ1075"/>
  <c r="BO1055"/>
  <c r="BP1055" s="1"/>
  <c r="AU1031"/>
  <c r="BE1011"/>
  <c r="BO991"/>
  <c r="BP991" s="1"/>
  <c r="BO965"/>
  <c r="BP965" s="1"/>
  <c r="BJ937"/>
  <c r="AU997"/>
  <c r="BJ1097"/>
  <c r="BO1323"/>
  <c r="BP1323" s="1"/>
  <c r="AZ1241"/>
  <c r="AZ1209"/>
  <c r="BJ1181"/>
  <c r="BJ1117"/>
  <c r="BJ1085"/>
  <c r="BE1053"/>
  <c r="BE1021"/>
  <c r="BJ993"/>
  <c r="AU963"/>
  <c r="BE943"/>
  <c r="AU909"/>
  <c r="BO899"/>
  <c r="BP899" s="1"/>
  <c r="BJ887"/>
  <c r="BE875"/>
  <c r="AZ863"/>
  <c r="BE853"/>
  <c r="AZ817"/>
  <c r="BO807"/>
  <c r="BP807" s="1"/>
  <c r="BR807" s="1"/>
  <c r="BE793"/>
  <c r="BE781"/>
  <c r="BO745"/>
  <c r="BP745" s="1"/>
  <c r="BO629"/>
  <c r="BP629" s="1"/>
  <c r="BR629" s="1"/>
  <c r="AU485"/>
  <c r="AU391"/>
  <c r="BO423"/>
  <c r="BP423" s="1"/>
  <c r="BR423" s="1"/>
  <c r="AU767"/>
  <c r="AU435"/>
  <c r="AU945"/>
  <c r="AZ365"/>
  <c r="AZ539"/>
  <c r="BO1318"/>
  <c r="BP1318" s="1"/>
  <c r="BE1318"/>
  <c r="BJ1318"/>
  <c r="AU1318"/>
  <c r="AZ1318"/>
  <c r="AZ1314"/>
  <c r="BO1314"/>
  <c r="BP1314" s="1"/>
  <c r="BJ1314"/>
  <c r="AU1314"/>
  <c r="BE1310"/>
  <c r="BJ1310"/>
  <c r="AU1310"/>
  <c r="BO1310"/>
  <c r="BP1310" s="1"/>
  <c r="BE1302"/>
  <c r="BJ1302"/>
  <c r="BO1302"/>
  <c r="BP1302" s="1"/>
  <c r="AU1302"/>
  <c r="AZ1302"/>
  <c r="BJ1294"/>
  <c r="AZ1294"/>
  <c r="BO1294"/>
  <c r="BP1294" s="1"/>
  <c r="AU1294"/>
  <c r="BE1294"/>
  <c r="BO1290"/>
  <c r="BP1290" s="1"/>
  <c r="BR1290" s="1"/>
  <c r="AU1290"/>
  <c r="AZ1290"/>
  <c r="BE1290"/>
  <c r="BJ1290"/>
  <c r="AZ1286"/>
  <c r="BO1286"/>
  <c r="BP1286" s="1"/>
  <c r="AU1286"/>
  <c r="BE1286"/>
  <c r="BE1274"/>
  <c r="BJ1274"/>
  <c r="AZ1274"/>
  <c r="AU1274"/>
  <c r="AZ1270"/>
  <c r="AU1270"/>
  <c r="BO1270"/>
  <c r="BP1270" s="1"/>
  <c r="BR1270" s="1"/>
  <c r="BE1270"/>
  <c r="BJ1270"/>
  <c r="BE1266"/>
  <c r="BJ1266"/>
  <c r="AZ1266"/>
  <c r="BO1266"/>
  <c r="BP1266" s="1"/>
  <c r="BR1266" s="1"/>
  <c r="BJ1262"/>
  <c r="AU1262"/>
  <c r="BE1262"/>
  <c r="BO1262"/>
  <c r="BP1262" s="1"/>
  <c r="BJ1254"/>
  <c r="AU1254"/>
  <c r="BO1254"/>
  <c r="BP1254" s="1"/>
  <c r="BE1254"/>
  <c r="AZ1254"/>
  <c r="BE1250"/>
  <c r="AZ1250"/>
  <c r="BJ1250"/>
  <c r="BO1250"/>
  <c r="BP1250" s="1"/>
  <c r="AZ1242"/>
  <c r="BO1242"/>
  <c r="BP1242" s="1"/>
  <c r="BJ1242"/>
  <c r="AU1242"/>
  <c r="BE1242"/>
  <c r="BJ1238"/>
  <c r="BE1238"/>
  <c r="BO1238"/>
  <c r="BP1238" s="1"/>
  <c r="BR1238" s="1"/>
  <c r="AU1238"/>
  <c r="AZ1238"/>
  <c r="BE1234"/>
  <c r="BJ1234"/>
  <c r="AZ1234"/>
  <c r="BO1234"/>
  <c r="BP1234" s="1"/>
  <c r="BO1230"/>
  <c r="BP1230" s="1"/>
  <c r="BR1230" s="1"/>
  <c r="AU1230"/>
  <c r="AZ1230"/>
  <c r="BJ1230"/>
  <c r="BE1230"/>
  <c r="BO1218"/>
  <c r="BP1218" s="1"/>
  <c r="BE1218"/>
  <c r="AZ1218"/>
  <c r="BJ1218"/>
  <c r="AU1218"/>
  <c r="AZ1214"/>
  <c r="BO1214"/>
  <c r="BP1214" s="1"/>
  <c r="BE1214"/>
  <c r="BJ1214"/>
  <c r="AU1214"/>
  <c r="AZ1206"/>
  <c r="BE1206"/>
  <c r="BO1206"/>
  <c r="BP1206" s="1"/>
  <c r="BJ1206"/>
  <c r="AZ1202"/>
  <c r="BO1202"/>
  <c r="BP1202" s="1"/>
  <c r="BR1202" s="1"/>
  <c r="BE1194"/>
  <c r="AZ1194"/>
  <c r="BJ1194"/>
  <c r="BK1194" s="1"/>
  <c r="AU1194"/>
  <c r="BJ1190"/>
  <c r="AU1190"/>
  <c r="BO1190"/>
  <c r="BP1190" s="1"/>
  <c r="BE1190"/>
  <c r="AZ1190"/>
  <c r="BE1186"/>
  <c r="AZ1186"/>
  <c r="BJ1186"/>
  <c r="BO1186"/>
  <c r="BP1186" s="1"/>
  <c r="BR1186" s="1"/>
  <c r="AZ1182"/>
  <c r="AU1182"/>
  <c r="BE1182"/>
  <c r="BO1182"/>
  <c r="BP1182" s="1"/>
  <c r="BE1178"/>
  <c r="BJ1178"/>
  <c r="AZ1178"/>
  <c r="AU1178"/>
  <c r="BO1174"/>
  <c r="BP1174" s="1"/>
  <c r="AZ1174"/>
  <c r="AU1174"/>
  <c r="BE1174"/>
  <c r="BJ1174"/>
  <c r="BO1166"/>
  <c r="BP1166" s="1"/>
  <c r="BE1166"/>
  <c r="AZ1166"/>
  <c r="AU1166"/>
  <c r="AZ1162"/>
  <c r="BO1162"/>
  <c r="BP1162" s="1"/>
  <c r="BE1162"/>
  <c r="AU1162"/>
  <c r="BJ1162"/>
  <c r="BO1158"/>
  <c r="BP1158" s="1"/>
  <c r="AU1158"/>
  <c r="AZ1158"/>
  <c r="BJ1158"/>
  <c r="BE1158"/>
  <c r="AU1154"/>
  <c r="AZ1154"/>
  <c r="BO1154"/>
  <c r="BP1154" s="1"/>
  <c r="BR1154" s="1"/>
  <c r="BE1150"/>
  <c r="BJ1150"/>
  <c r="AU1150"/>
  <c r="BO1150"/>
  <c r="BP1150" s="1"/>
  <c r="BR1150" s="1"/>
  <c r="BE1146"/>
  <c r="AU1146"/>
  <c r="AZ1146"/>
  <c r="BJ1146"/>
  <c r="BJ1142"/>
  <c r="AZ1142"/>
  <c r="BO1142"/>
  <c r="BP1142" s="1"/>
  <c r="BR1142" s="1"/>
  <c r="AU1142"/>
  <c r="BE1142"/>
  <c r="BO1134"/>
  <c r="BP1134" s="1"/>
  <c r="AZ1134"/>
  <c r="AU1134"/>
  <c r="BE1134"/>
  <c r="BO1126"/>
  <c r="BP1126" s="1"/>
  <c r="BE1126"/>
  <c r="BJ1126"/>
  <c r="AU1126"/>
  <c r="AZ1122"/>
  <c r="BO1122"/>
  <c r="BP1122" s="1"/>
  <c r="AU1122"/>
  <c r="BJ1122"/>
  <c r="BE1122"/>
  <c r="BO1118"/>
  <c r="BP1118" s="1"/>
  <c r="BE1118"/>
  <c r="AZ1118"/>
  <c r="AU1118"/>
  <c r="BJ1118"/>
  <c r="BJ1114"/>
  <c r="BO1114"/>
  <c r="BP1114" s="1"/>
  <c r="BR1114" s="1"/>
  <c r="AU1114"/>
  <c r="AZ1114"/>
  <c r="BO1110"/>
  <c r="BP1110" s="1"/>
  <c r="BE1110"/>
  <c r="AZ1110"/>
  <c r="AU1110"/>
  <c r="BJ1106"/>
  <c r="BO1106"/>
  <c r="BP1106" s="1"/>
  <c r="AU1106"/>
  <c r="AZ1106"/>
  <c r="BE1106"/>
  <c r="BJ1102"/>
  <c r="BO1102"/>
  <c r="BP1102" s="1"/>
  <c r="BE1102"/>
  <c r="AU1102"/>
  <c r="AZ1102"/>
  <c r="AZ1098"/>
  <c r="BO1098"/>
  <c r="BP1098" s="1"/>
  <c r="AU1098"/>
  <c r="BJ1098"/>
  <c r="AZ1090"/>
  <c r="BO1090"/>
  <c r="BP1090" s="1"/>
  <c r="BJ1090"/>
  <c r="AU1090"/>
  <c r="BE1090"/>
  <c r="BO1086"/>
  <c r="BP1086" s="1"/>
  <c r="BE1086"/>
  <c r="AZ1086"/>
  <c r="AU1086"/>
  <c r="BJ1086"/>
  <c r="AZ1082"/>
  <c r="BO1082"/>
  <c r="BP1082" s="1"/>
  <c r="BE1082"/>
  <c r="AU1082"/>
  <c r="AU1078"/>
  <c r="AZ1078"/>
  <c r="BJ1078"/>
  <c r="BO1078"/>
  <c r="BP1078" s="1"/>
  <c r="BR1078" s="1"/>
  <c r="BJ1074"/>
  <c r="AZ1074"/>
  <c r="BO1074"/>
  <c r="BP1074" s="1"/>
  <c r="BE1074"/>
  <c r="AU1074"/>
  <c r="BO1070"/>
  <c r="BP1070" s="1"/>
  <c r="BR1070" s="1"/>
  <c r="BE1070"/>
  <c r="AZ1070"/>
  <c r="AU1070"/>
  <c r="BJ1070"/>
  <c r="BJ1066"/>
  <c r="BO1066"/>
  <c r="BP1066" s="1"/>
  <c r="AU1066"/>
  <c r="AZ1066"/>
  <c r="BO1062"/>
  <c r="BP1062" s="1"/>
  <c r="BE1062"/>
  <c r="AZ1062"/>
  <c r="AU1062"/>
  <c r="BJ1058"/>
  <c r="BO1058"/>
  <c r="BP1058" s="1"/>
  <c r="AU1058"/>
  <c r="AZ1058"/>
  <c r="BE1058"/>
  <c r="BO1054"/>
  <c r="BP1054" s="1"/>
  <c r="BR1054" s="1"/>
  <c r="BE1054"/>
  <c r="BJ1054"/>
  <c r="AU1054"/>
  <c r="AZ1054"/>
  <c r="BO1046"/>
  <c r="BP1046" s="1"/>
  <c r="BR1046" s="1"/>
  <c r="BE1046"/>
  <c r="BJ1046"/>
  <c r="AU1046"/>
  <c r="AZ1042"/>
  <c r="BO1042"/>
  <c r="BP1042" s="1"/>
  <c r="BR1042" s="1"/>
  <c r="AU1042"/>
  <c r="BJ1042"/>
  <c r="BE1042"/>
  <c r="BO1038"/>
  <c r="BP1038" s="1"/>
  <c r="AU1038"/>
  <c r="AZ1038"/>
  <c r="BJ1038"/>
  <c r="BE1038"/>
  <c r="AU1034"/>
  <c r="BO1034"/>
  <c r="BP1034" s="1"/>
  <c r="BR1034" s="1"/>
  <c r="BO1030"/>
  <c r="BP1030" s="1"/>
  <c r="BJ1030"/>
  <c r="AU1030"/>
  <c r="BE1030"/>
  <c r="AZ1026"/>
  <c r="BO1026"/>
  <c r="BP1026" s="1"/>
  <c r="BR1026" s="1"/>
  <c r="BE1026"/>
  <c r="AU1026"/>
  <c r="BJ1026"/>
  <c r="BJ1022"/>
  <c r="BE1022"/>
  <c r="BO1022"/>
  <c r="BP1022" s="1"/>
  <c r="AU1022"/>
  <c r="AZ1022"/>
  <c r="BE1014"/>
  <c r="BJ1014"/>
  <c r="AU1014"/>
  <c r="BO1014"/>
  <c r="BP1014" s="1"/>
  <c r="BR1014" s="1"/>
  <c r="BE1010"/>
  <c r="AU1010"/>
  <c r="AZ1010"/>
  <c r="BJ1010"/>
  <c r="BJ1006"/>
  <c r="BO1006"/>
  <c r="BP1006" s="1"/>
  <c r="BE1006"/>
  <c r="AZ1006"/>
  <c r="AU1006"/>
  <c r="BO1002"/>
  <c r="BP1002" s="1"/>
  <c r="BR1002" s="1"/>
  <c r="AZ1002"/>
  <c r="BJ1002"/>
  <c r="BJ998"/>
  <c r="BO998"/>
  <c r="BP998" s="1"/>
  <c r="BR998" s="1"/>
  <c r="BE998"/>
  <c r="AZ998"/>
  <c r="AZ990"/>
  <c r="BO990"/>
  <c r="BP990" s="1"/>
  <c r="BE990"/>
  <c r="BJ990"/>
  <c r="AU990"/>
  <c r="BO986"/>
  <c r="BP986" s="1"/>
  <c r="AU986"/>
  <c r="AZ986"/>
  <c r="BE986"/>
  <c r="BJ986"/>
  <c r="AZ982"/>
  <c r="BO982"/>
  <c r="BP982" s="1"/>
  <c r="BR982" s="1"/>
  <c r="BE982"/>
  <c r="BJ982"/>
  <c r="AZ974"/>
  <c r="BO974"/>
  <c r="BP974" s="1"/>
  <c r="AU974"/>
  <c r="BE974"/>
  <c r="BJ974"/>
  <c r="BE970"/>
  <c r="BJ970"/>
  <c r="AZ966"/>
  <c r="BO966"/>
  <c r="BP966" s="1"/>
  <c r="AU966"/>
  <c r="BE966"/>
  <c r="BO962"/>
  <c r="BP962" s="1"/>
  <c r="BE962"/>
  <c r="AZ962"/>
  <c r="BJ962"/>
  <c r="AZ958"/>
  <c r="BO958"/>
  <c r="BP958" s="1"/>
  <c r="AU958"/>
  <c r="BE958"/>
  <c r="BJ958"/>
  <c r="BO954"/>
  <c r="BP954" s="1"/>
  <c r="BJ954"/>
  <c r="AZ954"/>
  <c r="BE954"/>
  <c r="AU954"/>
  <c r="AZ950"/>
  <c r="BO950"/>
  <c r="BP950" s="1"/>
  <c r="AU950"/>
  <c r="BE950"/>
  <c r="BO946"/>
  <c r="BP946" s="1"/>
  <c r="BJ946"/>
  <c r="AZ946"/>
  <c r="BE946"/>
  <c r="BE942"/>
  <c r="AZ942"/>
  <c r="AU942"/>
  <c r="BJ942"/>
  <c r="AZ938"/>
  <c r="BE938"/>
  <c r="AU938"/>
  <c r="BJ934"/>
  <c r="BE934"/>
  <c r="AU934"/>
  <c r="BO934"/>
  <c r="BP934" s="1"/>
  <c r="AZ926"/>
  <c r="BO926"/>
  <c r="BP926" s="1"/>
  <c r="BE926"/>
  <c r="BJ926"/>
  <c r="AZ918"/>
  <c r="BO918"/>
  <c r="BP918" s="1"/>
  <c r="BE918"/>
  <c r="BJ918"/>
  <c r="AU918"/>
  <c r="BO914"/>
  <c r="BP914" s="1"/>
  <c r="AU914"/>
  <c r="AZ914"/>
  <c r="BE914"/>
  <c r="BJ914"/>
  <c r="AZ910"/>
  <c r="BO910"/>
  <c r="BP910" s="1"/>
  <c r="AU910"/>
  <c r="BE910"/>
  <c r="BO906"/>
  <c r="BP906" s="1"/>
  <c r="AZ906"/>
  <c r="AZ902"/>
  <c r="BO902"/>
  <c r="BP902" s="1"/>
  <c r="BR902" s="1"/>
  <c r="AU902"/>
  <c r="BJ902"/>
  <c r="BE902"/>
  <c r="AZ898"/>
  <c r="BO898"/>
  <c r="BP898" s="1"/>
  <c r="BR898" s="1"/>
  <c r="BE898"/>
  <c r="BJ898"/>
  <c r="BJ894"/>
  <c r="BE894"/>
  <c r="AU894"/>
  <c r="BO894"/>
  <c r="BP894" s="1"/>
  <c r="AZ894"/>
  <c r="BJ886"/>
  <c r="BE886"/>
  <c r="AU886"/>
  <c r="BO886"/>
  <c r="BP886" s="1"/>
  <c r="AZ886"/>
  <c r="BE882"/>
  <c r="AU882"/>
  <c r="BO882"/>
  <c r="BP882" s="1"/>
  <c r="BJ882"/>
  <c r="BJ878"/>
  <c r="BE878"/>
  <c r="AZ878"/>
  <c r="BO878"/>
  <c r="BP878" s="1"/>
  <c r="BO874"/>
  <c r="BP874" s="1"/>
  <c r="AZ874"/>
  <c r="BJ874"/>
  <c r="BJ870"/>
  <c r="BE870"/>
  <c r="AZ870"/>
  <c r="BO870"/>
  <c r="BP870" s="1"/>
  <c r="BO866"/>
  <c r="BP866" s="1"/>
  <c r="BR866" s="1"/>
  <c r="BE866"/>
  <c r="AZ866"/>
  <c r="AU866"/>
  <c r="BJ866"/>
  <c r="BJ862"/>
  <c r="AU862"/>
  <c r="AZ862"/>
  <c r="BO862"/>
  <c r="BP862" s="1"/>
  <c r="BR862" s="1"/>
  <c r="BJ858"/>
  <c r="BE858"/>
  <c r="AZ858"/>
  <c r="AU858"/>
  <c r="BJ854"/>
  <c r="AU854"/>
  <c r="AZ854"/>
  <c r="BO854"/>
  <c r="BP854" s="1"/>
  <c r="BJ850"/>
  <c r="BE850"/>
  <c r="AZ850"/>
  <c r="AU850"/>
  <c r="AZ846"/>
  <c r="BO846"/>
  <c r="BP846" s="1"/>
  <c r="BE846"/>
  <c r="AU846"/>
  <c r="BO842"/>
  <c r="BP842" s="1"/>
  <c r="BR842" s="1"/>
  <c r="BE842"/>
  <c r="AZ838"/>
  <c r="BO838"/>
  <c r="BP838" s="1"/>
  <c r="BE838"/>
  <c r="AU838"/>
  <c r="AZ834"/>
  <c r="BO834"/>
  <c r="BP834" s="1"/>
  <c r="BR834" s="1"/>
  <c r="AU834"/>
  <c r="BE834"/>
  <c r="BJ834"/>
  <c r="BJ830"/>
  <c r="BE830"/>
  <c r="BO830"/>
  <c r="BP830" s="1"/>
  <c r="AU830"/>
  <c r="BO826"/>
  <c r="BP826" s="1"/>
  <c r="BR826" s="1"/>
  <c r="BE826"/>
  <c r="AZ826"/>
  <c r="AU826"/>
  <c r="BO822"/>
  <c r="BP822" s="1"/>
  <c r="AU822"/>
  <c r="AZ822"/>
  <c r="BE822"/>
  <c r="BJ822"/>
  <c r="AU818"/>
  <c r="BJ818"/>
  <c r="AZ818"/>
  <c r="BO818"/>
  <c r="BP818" s="1"/>
  <c r="BR818" s="1"/>
  <c r="AZ814"/>
  <c r="BO814"/>
  <c r="BP814" s="1"/>
  <c r="AU814"/>
  <c r="BJ814"/>
  <c r="BE814"/>
  <c r="AZ810"/>
  <c r="BO810"/>
  <c r="BP810" s="1"/>
  <c r="BR810" s="1"/>
  <c r="BJ810"/>
  <c r="BE810"/>
  <c r="AZ806"/>
  <c r="BO806"/>
  <c r="BP806" s="1"/>
  <c r="AU806"/>
  <c r="BJ806"/>
  <c r="BE806"/>
  <c r="AZ802"/>
  <c r="BJ802"/>
  <c r="BJ798"/>
  <c r="BE798"/>
  <c r="AU798"/>
  <c r="BO798"/>
  <c r="BP798" s="1"/>
  <c r="BR798" s="1"/>
  <c r="AZ798"/>
  <c r="BJ794"/>
  <c r="BO794"/>
  <c r="BP794" s="1"/>
  <c r="BR794" s="1"/>
  <c r="BE794"/>
  <c r="AZ794"/>
  <c r="AU794"/>
  <c r="BO790"/>
  <c r="BP790" s="1"/>
  <c r="BE790"/>
  <c r="AZ790"/>
  <c r="BJ790"/>
  <c r="BE782"/>
  <c r="BJ782"/>
  <c r="AZ782"/>
  <c r="BO782"/>
  <c r="BP782" s="1"/>
  <c r="BO774"/>
  <c r="BP774" s="1"/>
  <c r="BR774" s="1"/>
  <c r="AU774"/>
  <c r="AZ774"/>
  <c r="BE774"/>
  <c r="BJ770"/>
  <c r="BE770"/>
  <c r="BE766"/>
  <c r="BO766"/>
  <c r="BP766" s="1"/>
  <c r="BR766" s="1"/>
  <c r="AZ766"/>
  <c r="BJ762"/>
  <c r="BE762"/>
  <c r="AZ762"/>
  <c r="AU762"/>
  <c r="AU758"/>
  <c r="BO758"/>
  <c r="BP758" s="1"/>
  <c r="BJ758"/>
  <c r="BE758"/>
  <c r="BJ750"/>
  <c r="BE750"/>
  <c r="BO750"/>
  <c r="BP750" s="1"/>
  <c r="AZ750"/>
  <c r="AU746"/>
  <c r="BE746"/>
  <c r="AZ746"/>
  <c r="BJ746"/>
  <c r="BJ742"/>
  <c r="AU742"/>
  <c r="AZ742"/>
  <c r="BE742"/>
  <c r="BO742"/>
  <c r="BP742" s="1"/>
  <c r="BO738"/>
  <c r="BP738" s="1"/>
  <c r="BR738" s="1"/>
  <c r="AZ738"/>
  <c r="BJ734"/>
  <c r="BO734"/>
  <c r="BP734" s="1"/>
  <c r="BE734"/>
  <c r="AU734"/>
  <c r="AZ734"/>
  <c r="BJ730"/>
  <c r="AZ730"/>
  <c r="BO730"/>
  <c r="BP730" s="1"/>
  <c r="BR730" s="1"/>
  <c r="AU730"/>
  <c r="BE730"/>
  <c r="BO726"/>
  <c r="BP726" s="1"/>
  <c r="BR726" s="1"/>
  <c r="BE726"/>
  <c r="BJ726"/>
  <c r="AU726"/>
  <c r="AZ726"/>
  <c r="AZ722"/>
  <c r="BO722"/>
  <c r="BP722" s="1"/>
  <c r="BJ722"/>
  <c r="BE722"/>
  <c r="AU722"/>
  <c r="BO720"/>
  <c r="BP720" s="1"/>
  <c r="BJ720"/>
  <c r="BE720"/>
  <c r="AZ720"/>
  <c r="AU720"/>
  <c r="BO716"/>
  <c r="BP716" s="1"/>
  <c r="BE716"/>
  <c r="BJ716"/>
  <c r="AZ716"/>
  <c r="BO712"/>
  <c r="BP712" s="1"/>
  <c r="BE712"/>
  <c r="AZ712"/>
  <c r="BJ712"/>
  <c r="AU712"/>
  <c r="BJ708"/>
  <c r="BE708"/>
  <c r="AZ708"/>
  <c r="BO708"/>
  <c r="BP708" s="1"/>
  <c r="BR708" s="1"/>
  <c r="BO704"/>
  <c r="BP704" s="1"/>
  <c r="BE704"/>
  <c r="AZ704"/>
  <c r="AU704"/>
  <c r="BJ704"/>
  <c r="BO700"/>
  <c r="BP700" s="1"/>
  <c r="BE700"/>
  <c r="AU700"/>
  <c r="BJ700"/>
  <c r="AZ700"/>
  <c r="BO696"/>
  <c r="BP696" s="1"/>
  <c r="BJ696"/>
  <c r="BE696"/>
  <c r="AU696"/>
  <c r="AZ696"/>
  <c r="AZ692"/>
  <c r="BO692"/>
  <c r="BP692" s="1"/>
  <c r="BE692"/>
  <c r="AU692"/>
  <c r="BO688"/>
  <c r="BP688" s="1"/>
  <c r="BR688" s="1"/>
  <c r="BE688"/>
  <c r="AU688"/>
  <c r="BJ688"/>
  <c r="AZ688"/>
  <c r="BO684"/>
  <c r="BP684" s="1"/>
  <c r="BR684" s="1"/>
  <c r="BJ684"/>
  <c r="BE684"/>
  <c r="AU684"/>
  <c r="AZ684"/>
  <c r="BO680"/>
  <c r="BP680" s="1"/>
  <c r="BR680" s="1"/>
  <c r="BJ680"/>
  <c r="AU680"/>
  <c r="AZ680"/>
  <c r="BE680"/>
  <c r="BO676"/>
  <c r="BP676" s="1"/>
  <c r="BE676"/>
  <c r="AZ676"/>
  <c r="BJ676"/>
  <c r="AU676"/>
  <c r="BO672"/>
  <c r="BP672" s="1"/>
  <c r="AU672"/>
  <c r="BJ672"/>
  <c r="AZ672"/>
  <c r="BE672"/>
  <c r="BO668"/>
  <c r="BP668" s="1"/>
  <c r="BJ668"/>
  <c r="AU668"/>
  <c r="AZ668"/>
  <c r="BE668"/>
  <c r="BO664"/>
  <c r="BP664" s="1"/>
  <c r="BR664" s="1"/>
  <c r="AU664"/>
  <c r="BJ664"/>
  <c r="AZ664"/>
  <c r="BE664"/>
  <c r="BO660"/>
  <c r="BP660" s="1"/>
  <c r="BE660"/>
  <c r="AZ660"/>
  <c r="AU660"/>
  <c r="BO656"/>
  <c r="BP656" s="1"/>
  <c r="BR656" s="1"/>
  <c r="BJ656"/>
  <c r="AU656"/>
  <c r="AZ656"/>
  <c r="BE656"/>
  <c r="BO652"/>
  <c r="BP652" s="1"/>
  <c r="BR652" s="1"/>
  <c r="AU652"/>
  <c r="AZ652"/>
  <c r="BJ652"/>
  <c r="BO648"/>
  <c r="BP648" s="1"/>
  <c r="BR648" s="1"/>
  <c r="AU648"/>
  <c r="AZ648"/>
  <c r="BJ648"/>
  <c r="BE648"/>
  <c r="AU644"/>
  <c r="BJ644"/>
  <c r="BE644"/>
  <c r="BO644"/>
  <c r="BP644" s="1"/>
  <c r="AZ644"/>
  <c r="BO640"/>
  <c r="BP640" s="1"/>
  <c r="AU640"/>
  <c r="AZ640"/>
  <c r="BE640"/>
  <c r="BJ640"/>
  <c r="BO636"/>
  <c r="BP636" s="1"/>
  <c r="BR636" s="1"/>
  <c r="AU636"/>
  <c r="AZ636"/>
  <c r="BJ636"/>
  <c r="BE636"/>
  <c r="BO632"/>
  <c r="BP632" s="1"/>
  <c r="BR632" s="1"/>
  <c r="AU632"/>
  <c r="AZ632"/>
  <c r="BJ632"/>
  <c r="BE632"/>
  <c r="AU628"/>
  <c r="BE628"/>
  <c r="AZ628"/>
  <c r="BJ628"/>
  <c r="BO628"/>
  <c r="BP628" s="1"/>
  <c r="BO624"/>
  <c r="BP624" s="1"/>
  <c r="AU624"/>
  <c r="AZ624"/>
  <c r="BJ624"/>
  <c r="BE624"/>
  <c r="BO620"/>
  <c r="BP620" s="1"/>
  <c r="BR620" s="1"/>
  <c r="AU620"/>
  <c r="AZ620"/>
  <c r="BJ620"/>
  <c r="BE620"/>
  <c r="AU616"/>
  <c r="AZ616"/>
  <c r="BO616"/>
  <c r="BP616" s="1"/>
  <c r="BJ616"/>
  <c r="BE616"/>
  <c r="AZ612"/>
  <c r="BO612"/>
  <c r="BP612" s="1"/>
  <c r="BE612"/>
  <c r="AU612"/>
  <c r="BO608"/>
  <c r="BP608" s="1"/>
  <c r="AU608"/>
  <c r="AZ608"/>
  <c r="BJ608"/>
  <c r="BO604"/>
  <c r="BP604" s="1"/>
  <c r="AU604"/>
  <c r="AZ604"/>
  <c r="BJ604"/>
  <c r="BE604"/>
  <c r="BO600"/>
  <c r="BP600" s="1"/>
  <c r="AU600"/>
  <c r="AZ600"/>
  <c r="BE600"/>
  <c r="BJ596"/>
  <c r="AZ596"/>
  <c r="BO596"/>
  <c r="BP596" s="1"/>
  <c r="AU596"/>
  <c r="BE596"/>
  <c r="BO592"/>
  <c r="BP592" s="1"/>
  <c r="AU592"/>
  <c r="BJ592"/>
  <c r="AZ592"/>
  <c r="BE592"/>
  <c r="BO588"/>
  <c r="BP588" s="1"/>
  <c r="BR588" s="1"/>
  <c r="BJ588"/>
  <c r="AU588"/>
  <c r="AZ588"/>
  <c r="BE588"/>
  <c r="BO584"/>
  <c r="BP584" s="1"/>
  <c r="AU584"/>
  <c r="BJ584"/>
  <c r="AZ584"/>
  <c r="BE584"/>
  <c r="BO580"/>
  <c r="BP580" s="1"/>
  <c r="BR580" s="1"/>
  <c r="BE580"/>
  <c r="AZ580"/>
  <c r="BJ580"/>
  <c r="AU580"/>
  <c r="BO576"/>
  <c r="BP576" s="1"/>
  <c r="BR576" s="1"/>
  <c r="BJ576"/>
  <c r="AU576"/>
  <c r="AZ576"/>
  <c r="BE576"/>
  <c r="BO572"/>
  <c r="BP572" s="1"/>
  <c r="BR572" s="1"/>
  <c r="AU572"/>
  <c r="BJ572"/>
  <c r="AZ572"/>
  <c r="BE572"/>
  <c r="BO568"/>
  <c r="BP568" s="1"/>
  <c r="BJ568"/>
  <c r="AU568"/>
  <c r="AZ568"/>
  <c r="BO564"/>
  <c r="BP564" s="1"/>
  <c r="BE564"/>
  <c r="AU564"/>
  <c r="AZ564"/>
  <c r="BJ564"/>
  <c r="BO560"/>
  <c r="BP560" s="1"/>
  <c r="AU560"/>
  <c r="BJ560"/>
  <c r="AZ560"/>
  <c r="BE560"/>
  <c r="BO556"/>
  <c r="BP556" s="1"/>
  <c r="BJ556"/>
  <c r="BK556" s="1"/>
  <c r="BM556" s="1"/>
  <c r="AU556"/>
  <c r="AZ556"/>
  <c r="BE556"/>
  <c r="AZ554"/>
  <c r="BJ554"/>
  <c r="BO550"/>
  <c r="BP550" s="1"/>
  <c r="BR550" s="1"/>
  <c r="BJ550"/>
  <c r="BE550"/>
  <c r="AU550"/>
  <c r="AZ550"/>
  <c r="BJ546"/>
  <c r="BE546"/>
  <c r="AZ546"/>
  <c r="AU546"/>
  <c r="BO542"/>
  <c r="BP542" s="1"/>
  <c r="AZ542"/>
  <c r="BJ542"/>
  <c r="BE542"/>
  <c r="AU542"/>
  <c r="BO538"/>
  <c r="BP538" s="1"/>
  <c r="BR538" s="1"/>
  <c r="AZ538"/>
  <c r="AU538"/>
  <c r="BO534"/>
  <c r="BP534" s="1"/>
  <c r="BJ534"/>
  <c r="BE534"/>
  <c r="AU534"/>
  <c r="AZ534"/>
  <c r="AZ530"/>
  <c r="BO530"/>
  <c r="BP530" s="1"/>
  <c r="BR530" s="1"/>
  <c r="BE530"/>
  <c r="AU530"/>
  <c r="BJ530"/>
  <c r="BO526"/>
  <c r="BP526" s="1"/>
  <c r="BJ526"/>
  <c r="AZ526"/>
  <c r="BE526"/>
  <c r="AU526"/>
  <c r="BO522"/>
  <c r="BP522" s="1"/>
  <c r="AZ522"/>
  <c r="BO518"/>
  <c r="BP518" s="1"/>
  <c r="BJ518"/>
  <c r="BE518"/>
  <c r="AU518"/>
  <c r="AZ518"/>
  <c r="BO514"/>
  <c r="BP514" s="1"/>
  <c r="BJ514"/>
  <c r="AZ514"/>
  <c r="AU514"/>
  <c r="BO510"/>
  <c r="BP510" s="1"/>
  <c r="BJ510"/>
  <c r="AZ510"/>
  <c r="BE510"/>
  <c r="AU510"/>
  <c r="BO506"/>
  <c r="BP506" s="1"/>
  <c r="BR506" s="1"/>
  <c r="AZ506"/>
  <c r="AU506"/>
  <c r="BO502"/>
  <c r="BP502" s="1"/>
  <c r="BE502"/>
  <c r="AU502"/>
  <c r="AZ502"/>
  <c r="BJ502"/>
  <c r="AZ498"/>
  <c r="BO498"/>
  <c r="BP498" s="1"/>
  <c r="BE498"/>
  <c r="AU498"/>
  <c r="BJ498"/>
  <c r="BO494"/>
  <c r="BP494" s="1"/>
  <c r="BJ494"/>
  <c r="AZ494"/>
  <c r="BE494"/>
  <c r="AU494"/>
  <c r="BO488"/>
  <c r="BP488" s="1"/>
  <c r="BJ488"/>
  <c r="AZ488"/>
  <c r="BE488"/>
  <c r="AU488"/>
  <c r="BO484"/>
  <c r="BP484" s="1"/>
  <c r="BR484" s="1"/>
  <c r="BE484"/>
  <c r="AZ484"/>
  <c r="BJ484"/>
  <c r="AU484"/>
  <c r="BO480"/>
  <c r="BP480" s="1"/>
  <c r="BR480" s="1"/>
  <c r="BJ480"/>
  <c r="AZ480"/>
  <c r="AU480"/>
  <c r="BO476"/>
  <c r="BP476" s="1"/>
  <c r="BJ476"/>
  <c r="AZ476"/>
  <c r="BE476"/>
  <c r="AU476"/>
  <c r="BO472"/>
  <c r="BP472" s="1"/>
  <c r="BJ472"/>
  <c r="AZ472"/>
  <c r="AU472"/>
  <c r="BE472"/>
  <c r="AU468"/>
  <c r="BE468"/>
  <c r="AZ468"/>
  <c r="BJ468"/>
  <c r="BO468"/>
  <c r="BP468" s="1"/>
  <c r="BO464"/>
  <c r="BP464" s="1"/>
  <c r="BJ464"/>
  <c r="AZ464"/>
  <c r="BE464"/>
  <c r="AU464"/>
  <c r="BO460"/>
  <c r="BP460" s="1"/>
  <c r="BJ460"/>
  <c r="AZ460"/>
  <c r="AU460"/>
  <c r="BE460"/>
  <c r="BO456"/>
  <c r="BP456" s="1"/>
  <c r="BR456" s="1"/>
  <c r="BJ456"/>
  <c r="AZ456"/>
  <c r="BE456"/>
  <c r="AU456"/>
  <c r="BJ452"/>
  <c r="BE452"/>
  <c r="AU452"/>
  <c r="BO452"/>
  <c r="BP452" s="1"/>
  <c r="BR452" s="1"/>
  <c r="AZ452"/>
  <c r="BO448"/>
  <c r="BP448" s="1"/>
  <c r="BJ448"/>
  <c r="AZ448"/>
  <c r="AU448"/>
  <c r="BE448"/>
  <c r="BO444"/>
  <c r="BP444" s="1"/>
  <c r="BJ444"/>
  <c r="AZ444"/>
  <c r="BE444"/>
  <c r="AU444"/>
  <c r="BO440"/>
  <c r="BP440" s="1"/>
  <c r="BJ440"/>
  <c r="AZ440"/>
  <c r="AU440"/>
  <c r="BO436"/>
  <c r="BP436" s="1"/>
  <c r="BE436"/>
  <c r="AZ436"/>
  <c r="BJ436"/>
  <c r="BO432"/>
  <c r="BP432" s="1"/>
  <c r="BJ432"/>
  <c r="AZ432"/>
  <c r="BE432"/>
  <c r="AU432"/>
  <c r="BO428"/>
  <c r="BP428" s="1"/>
  <c r="BR428" s="1"/>
  <c r="BJ428"/>
  <c r="AZ428"/>
  <c r="AU428"/>
  <c r="BE428"/>
  <c r="BO424"/>
  <c r="BP424" s="1"/>
  <c r="BJ424"/>
  <c r="AZ424"/>
  <c r="BE424"/>
  <c r="AU424"/>
  <c r="BJ420"/>
  <c r="BO420"/>
  <c r="BP420" s="1"/>
  <c r="BR420" s="1"/>
  <c r="AU420"/>
  <c r="AZ420"/>
  <c r="BE420"/>
  <c r="BO416"/>
  <c r="BP416" s="1"/>
  <c r="BJ416"/>
  <c r="AZ416"/>
  <c r="AU416"/>
  <c r="BE416"/>
  <c r="BO412"/>
  <c r="BP412" s="1"/>
  <c r="AZ412"/>
  <c r="BE412"/>
  <c r="AU412"/>
  <c r="BJ412"/>
  <c r="BO408"/>
  <c r="BP408" s="1"/>
  <c r="AZ408"/>
  <c r="AU408"/>
  <c r="BJ408"/>
  <c r="BE408"/>
  <c r="AU404"/>
  <c r="AZ404"/>
  <c r="BE404"/>
  <c r="BO404"/>
  <c r="BP404" s="1"/>
  <c r="BJ404"/>
  <c r="BO400"/>
  <c r="BP400" s="1"/>
  <c r="AZ400"/>
  <c r="BE400"/>
  <c r="AU400"/>
  <c r="BO396"/>
  <c r="BP396" s="1"/>
  <c r="AZ396"/>
  <c r="BJ396"/>
  <c r="AU396"/>
  <c r="BO392"/>
  <c r="BP392" s="1"/>
  <c r="BR392" s="1"/>
  <c r="AZ392"/>
  <c r="BE392"/>
  <c r="BJ392"/>
  <c r="BO390"/>
  <c r="BP390" s="1"/>
  <c r="BJ390"/>
  <c r="BE390"/>
  <c r="AU390"/>
  <c r="AZ390"/>
  <c r="AU388"/>
  <c r="BJ388"/>
  <c r="BE388"/>
  <c r="BO388"/>
  <c r="BP388" s="1"/>
  <c r="BR388" s="1"/>
  <c r="AU386"/>
  <c r="BJ386"/>
  <c r="BO386"/>
  <c r="BP386" s="1"/>
  <c r="BR386" s="1"/>
  <c r="BE386"/>
  <c r="BO384"/>
  <c r="BP384" s="1"/>
  <c r="AZ384"/>
  <c r="BJ384"/>
  <c r="BE384"/>
  <c r="AU384"/>
  <c r="BO382"/>
  <c r="BP382" s="1"/>
  <c r="AZ382"/>
  <c r="BJ382"/>
  <c r="BE382"/>
  <c r="AU382"/>
  <c r="AZ380"/>
  <c r="BE380"/>
  <c r="BJ380"/>
  <c r="AU380"/>
  <c r="AZ378"/>
  <c r="BE378"/>
  <c r="BO374"/>
  <c r="BP374" s="1"/>
  <c r="BJ374"/>
  <c r="BE374"/>
  <c r="AZ374"/>
  <c r="AU374"/>
  <c r="AZ372"/>
  <c r="BE372"/>
  <c r="BJ372"/>
  <c r="AU372"/>
  <c r="AZ370"/>
  <c r="BO370"/>
  <c r="BP370" s="1"/>
  <c r="BR370" s="1"/>
  <c r="BE370"/>
  <c r="AU370"/>
  <c r="BO368"/>
  <c r="BP368" s="1"/>
  <c r="AZ368"/>
  <c r="BE368"/>
  <c r="BJ368"/>
  <c r="BO366"/>
  <c r="BP366" s="1"/>
  <c r="AZ366"/>
  <c r="BJ366"/>
  <c r="BE366"/>
  <c r="AU366"/>
  <c r="BO364"/>
  <c r="BP364" s="1"/>
  <c r="AZ364"/>
  <c r="BJ364"/>
  <c r="BE364"/>
  <c r="AU364"/>
  <c r="AZ362"/>
  <c r="BE362"/>
  <c r="BO360"/>
  <c r="BP360" s="1"/>
  <c r="AZ360"/>
  <c r="BE360"/>
  <c r="AU360"/>
  <c r="BJ358"/>
  <c r="BO358"/>
  <c r="BP358" s="1"/>
  <c r="BE358"/>
  <c r="AU358"/>
  <c r="AZ358"/>
  <c r="AZ356"/>
  <c r="BO356"/>
  <c r="BP356" s="1"/>
  <c r="BE356"/>
  <c r="AU356"/>
  <c r="BJ356"/>
  <c r="BO354"/>
  <c r="BP354" s="1"/>
  <c r="AU354"/>
  <c r="AZ354"/>
  <c r="BE354"/>
  <c r="BO352"/>
  <c r="BP352" s="1"/>
  <c r="AZ352"/>
  <c r="BJ352"/>
  <c r="AU352"/>
  <c r="BO350"/>
  <c r="BP350" s="1"/>
  <c r="BR350" s="1"/>
  <c r="AZ350"/>
  <c r="BJ350"/>
  <c r="BE350"/>
  <c r="AU350"/>
  <c r="BO348"/>
  <c r="BP348" s="1"/>
  <c r="AZ348"/>
  <c r="BE348"/>
  <c r="BJ348"/>
  <c r="BO346"/>
  <c r="BP346" s="1"/>
  <c r="AZ346"/>
  <c r="BJ346"/>
  <c r="BE346"/>
  <c r="AU346"/>
  <c r="AU1320"/>
  <c r="BJ1320"/>
  <c r="BE1320"/>
  <c r="BO1316"/>
  <c r="BP1316" s="1"/>
  <c r="BR1316" s="1"/>
  <c r="AZ1316"/>
  <c r="BE1312"/>
  <c r="AU1312"/>
  <c r="BO1312"/>
  <c r="BP1312" s="1"/>
  <c r="BR1312" s="1"/>
  <c r="BE1308"/>
  <c r="AZ1308"/>
  <c r="BJ1308"/>
  <c r="AU1308"/>
  <c r="BE1304"/>
  <c r="BJ1304"/>
  <c r="BO1304"/>
  <c r="BP1304" s="1"/>
  <c r="BR1304" s="1"/>
  <c r="AU1304"/>
  <c r="AZ1304"/>
  <c r="BE1296"/>
  <c r="AZ1296"/>
  <c r="BJ1296"/>
  <c r="AU1296"/>
  <c r="AZ1292"/>
  <c r="BE1292"/>
  <c r="BO1292"/>
  <c r="BP1292" s="1"/>
  <c r="BR1292" s="1"/>
  <c r="AU1292"/>
  <c r="BJ1292"/>
  <c r="BO1288"/>
  <c r="BP1288" s="1"/>
  <c r="AU1288"/>
  <c r="BJ1288"/>
  <c r="BE1288"/>
  <c r="BJ1284"/>
  <c r="BO1284"/>
  <c r="BP1284" s="1"/>
  <c r="AU1284"/>
  <c r="AZ1284"/>
  <c r="BE1284"/>
  <c r="BE1280"/>
  <c r="AZ1280"/>
  <c r="BO1280"/>
  <c r="BP1280" s="1"/>
  <c r="AU1280"/>
  <c r="BJ1280"/>
  <c r="BE1272"/>
  <c r="BJ1272"/>
  <c r="AU1272"/>
  <c r="AZ1272"/>
  <c r="BJ1268"/>
  <c r="BE1268"/>
  <c r="BO1268"/>
  <c r="BP1268" s="1"/>
  <c r="BR1268" s="1"/>
  <c r="AU1268"/>
  <c r="AZ1268"/>
  <c r="BJ1260"/>
  <c r="AZ1260"/>
  <c r="AZ1256"/>
  <c r="BE1256"/>
  <c r="BO1256"/>
  <c r="BP1256" s="1"/>
  <c r="BR1256" s="1"/>
  <c r="AU1256"/>
  <c r="BJ1256"/>
  <c r="BO1252"/>
  <c r="BP1252" s="1"/>
  <c r="BJ1252"/>
  <c r="AZ1252"/>
  <c r="BE1252"/>
  <c r="BE1248"/>
  <c r="BJ1248"/>
  <c r="AZ1248"/>
  <c r="AU1248"/>
  <c r="AZ1244"/>
  <c r="BE1244"/>
  <c r="BO1244"/>
  <c r="BP1244" s="1"/>
  <c r="AU1244"/>
  <c r="BJ1244"/>
  <c r="BE1240"/>
  <c r="BO1240"/>
  <c r="BP1240" s="1"/>
  <c r="BR1240" s="1"/>
  <c r="AU1240"/>
  <c r="BJ1240"/>
  <c r="BJ1236"/>
  <c r="BO1236"/>
  <c r="BP1236" s="1"/>
  <c r="AU1236"/>
  <c r="AZ1236"/>
  <c r="BE1236"/>
  <c r="BE1232"/>
  <c r="BJ1232"/>
  <c r="BO1232"/>
  <c r="BP1232" s="1"/>
  <c r="AU1232"/>
  <c r="AZ1232"/>
  <c r="BO1228"/>
  <c r="BP1228" s="1"/>
  <c r="BR1228" s="1"/>
  <c r="AU1228"/>
  <c r="BJ1228"/>
  <c r="BE1228"/>
  <c r="AZ1228"/>
  <c r="BE1216"/>
  <c r="AZ1216"/>
  <c r="BJ1216"/>
  <c r="BO1216"/>
  <c r="BP1216" s="1"/>
  <c r="BR1216" s="1"/>
  <c r="BE1208"/>
  <c r="BO1208"/>
  <c r="BP1208" s="1"/>
  <c r="BR1208" s="1"/>
  <c r="AU1208"/>
  <c r="AZ1208"/>
  <c r="BJ1208"/>
  <c r="AZ1200"/>
  <c r="BO1200"/>
  <c r="BP1200" s="1"/>
  <c r="BR1200" s="1"/>
  <c r="AU1200"/>
  <c r="BJ1200"/>
  <c r="BE1200"/>
  <c r="BO1196"/>
  <c r="BP1196" s="1"/>
  <c r="BJ1196"/>
  <c r="AZ1196"/>
  <c r="BE1196"/>
  <c r="AU1196"/>
  <c r="BJ1192"/>
  <c r="BE1192"/>
  <c r="AZ1192"/>
  <c r="BO1192"/>
  <c r="BP1192" s="1"/>
  <c r="BJ1188"/>
  <c r="AZ1188"/>
  <c r="BO1188"/>
  <c r="BP1188" s="1"/>
  <c r="BE1188"/>
  <c r="AU1188"/>
  <c r="BE1184"/>
  <c r="BJ1184"/>
  <c r="BO1184"/>
  <c r="BP1184" s="1"/>
  <c r="AU1184"/>
  <c r="AZ1184"/>
  <c r="BE1180"/>
  <c r="BJ1180"/>
  <c r="AZ1180"/>
  <c r="BO1180"/>
  <c r="BP1180" s="1"/>
  <c r="BE1176"/>
  <c r="BJ1176"/>
  <c r="AU1176"/>
  <c r="AZ1176"/>
  <c r="BJ1172"/>
  <c r="BE1172"/>
  <c r="BO1172"/>
  <c r="BP1172" s="1"/>
  <c r="BK1172" s="1"/>
  <c r="AU1172"/>
  <c r="AZ1172"/>
  <c r="BE1168"/>
  <c r="BO1168"/>
  <c r="BP1168" s="1"/>
  <c r="BJ1168"/>
  <c r="AZ1168"/>
  <c r="BO1164"/>
  <c r="BP1164" s="1"/>
  <c r="AZ1164"/>
  <c r="AZ1160"/>
  <c r="BO1160"/>
  <c r="BP1160" s="1"/>
  <c r="BR1160" s="1"/>
  <c r="BE1160"/>
  <c r="AU1160"/>
  <c r="BJ1160"/>
  <c r="BE1156"/>
  <c r="AZ1156"/>
  <c r="BJ1156"/>
  <c r="BO1156"/>
  <c r="BP1156" s="1"/>
  <c r="BR1156" s="1"/>
  <c r="BE1152"/>
  <c r="BJ1152"/>
  <c r="BO1152"/>
  <c r="BP1152" s="1"/>
  <c r="BR1152" s="1"/>
  <c r="AU1152"/>
  <c r="AZ1152"/>
  <c r="BE1144"/>
  <c r="AZ1144"/>
  <c r="BJ1144"/>
  <c r="BO1144"/>
  <c r="BP1144" s="1"/>
  <c r="AZ1140"/>
  <c r="BE1140"/>
  <c r="AU1140"/>
  <c r="BO1140"/>
  <c r="BP1140" s="1"/>
  <c r="BO1136"/>
  <c r="BP1136" s="1"/>
  <c r="BR1136" s="1"/>
  <c r="AU1136"/>
  <c r="BE1136"/>
  <c r="BJ1136"/>
  <c r="AZ1136"/>
  <c r="AZ1132"/>
  <c r="AU1132"/>
  <c r="BE1132"/>
  <c r="AU1128"/>
  <c r="BE1128"/>
  <c r="BO1128"/>
  <c r="BP1128" s="1"/>
  <c r="BJ1128"/>
  <c r="AZ1128"/>
  <c r="BE1124"/>
  <c r="BJ1124"/>
  <c r="AZ1124"/>
  <c r="BO1124"/>
  <c r="BP1124" s="1"/>
  <c r="BJ1120"/>
  <c r="BE1120"/>
  <c r="AU1120"/>
  <c r="AZ1120"/>
  <c r="AU1116"/>
  <c r="BE1116"/>
  <c r="BO1116"/>
  <c r="BP1116" s="1"/>
  <c r="BJ1116"/>
  <c r="AZ1116"/>
  <c r="BO1112"/>
  <c r="BP1112" s="1"/>
  <c r="BR1112" s="1"/>
  <c r="AZ1112"/>
  <c r="AU1108"/>
  <c r="BJ1108"/>
  <c r="AZ1108"/>
  <c r="BE1108"/>
  <c r="BE1104"/>
  <c r="AZ1104"/>
  <c r="BO1104"/>
  <c r="BP1104" s="1"/>
  <c r="BR1104" s="1"/>
  <c r="AU1104"/>
  <c r="BJ1104"/>
  <c r="BO1100"/>
  <c r="BP1100" s="1"/>
  <c r="AU1100"/>
  <c r="BJ1100"/>
  <c r="BE1100"/>
  <c r="AZ1096"/>
  <c r="AU1096"/>
  <c r="AZ1092"/>
  <c r="BE1092"/>
  <c r="BO1092"/>
  <c r="BP1092" s="1"/>
  <c r="AU1092"/>
  <c r="BJ1092"/>
  <c r="BJ1084"/>
  <c r="BO1084"/>
  <c r="BP1084" s="1"/>
  <c r="BK1084" s="1"/>
  <c r="BF1084" s="1"/>
  <c r="AU1084"/>
  <c r="AZ1084"/>
  <c r="BE1084"/>
  <c r="AZ1080"/>
  <c r="AU1080"/>
  <c r="BE1076"/>
  <c r="AZ1076"/>
  <c r="BJ1076"/>
  <c r="BO1076"/>
  <c r="BP1076" s="1"/>
  <c r="BJ1068"/>
  <c r="AU1068"/>
  <c r="BO1068"/>
  <c r="BP1068" s="1"/>
  <c r="BK1068" s="1"/>
  <c r="BE1068"/>
  <c r="AZ1068"/>
  <c r="AU1064"/>
  <c r="BE1064"/>
  <c r="AU1060"/>
  <c r="BE1060"/>
  <c r="BJ1060"/>
  <c r="BO1060"/>
  <c r="BP1060" s="1"/>
  <c r="BE1056"/>
  <c r="BO1056"/>
  <c r="BP1056" s="1"/>
  <c r="AU1056"/>
  <c r="AZ1056"/>
  <c r="BJ1056"/>
  <c r="AZ1052"/>
  <c r="BO1052"/>
  <c r="BP1052" s="1"/>
  <c r="AU1052"/>
  <c r="BJ1052"/>
  <c r="BE1040"/>
  <c r="AU1040"/>
  <c r="BJ1040"/>
  <c r="AZ1040"/>
  <c r="BO1040"/>
  <c r="BP1040" s="1"/>
  <c r="AZ1036"/>
  <c r="BE1036"/>
  <c r="AU1036"/>
  <c r="BO1036"/>
  <c r="BP1036" s="1"/>
  <c r="BO1032"/>
  <c r="BP1032" s="1"/>
  <c r="AU1032"/>
  <c r="BJ1032"/>
  <c r="BE1032"/>
  <c r="AZ1032"/>
  <c r="BJ1028"/>
  <c r="BO1028"/>
  <c r="BP1028" s="1"/>
  <c r="AU1028"/>
  <c r="AZ1028"/>
  <c r="BE1024"/>
  <c r="AZ1024"/>
  <c r="AU1024"/>
  <c r="BO1024"/>
  <c r="BP1024" s="1"/>
  <c r="BR1024" s="1"/>
  <c r="BE1020"/>
  <c r="AZ1020"/>
  <c r="BJ1020"/>
  <c r="AU1020"/>
  <c r="BE1016"/>
  <c r="BJ1016"/>
  <c r="BO1016"/>
  <c r="BP1016" s="1"/>
  <c r="AU1016"/>
  <c r="AZ1016"/>
  <c r="BO1012"/>
  <c r="BP1012" s="1"/>
  <c r="AU1012"/>
  <c r="BJ1012"/>
  <c r="BE1012"/>
  <c r="BE1008"/>
  <c r="BJ1008"/>
  <c r="BO1008"/>
  <c r="BP1008" s="1"/>
  <c r="AU1008"/>
  <c r="AZ1008"/>
  <c r="BO1004"/>
  <c r="BP1004" s="1"/>
  <c r="AU1004"/>
  <c r="AZ1004"/>
  <c r="BE1004"/>
  <c r="BJ1000"/>
  <c r="BO1000"/>
  <c r="BP1000" s="1"/>
  <c r="BE1000"/>
  <c r="AZ1000"/>
  <c r="AU1000"/>
  <c r="AZ996"/>
  <c r="BO996"/>
  <c r="BP996" s="1"/>
  <c r="AU996"/>
  <c r="BJ996"/>
  <c r="BE992"/>
  <c r="AU992"/>
  <c r="BJ992"/>
  <c r="BO992"/>
  <c r="BP992" s="1"/>
  <c r="BE988"/>
  <c r="BJ988"/>
  <c r="AZ988"/>
  <c r="AU988"/>
  <c r="BE984"/>
  <c r="AZ984"/>
  <c r="BO984"/>
  <c r="BP984" s="1"/>
  <c r="BR984" s="1"/>
  <c r="AU984"/>
  <c r="BJ984"/>
  <c r="BO980"/>
  <c r="BP980" s="1"/>
  <c r="AU980"/>
  <c r="AZ980"/>
  <c r="BE980"/>
  <c r="BE976"/>
  <c r="BJ976"/>
  <c r="AZ976"/>
  <c r="AU976"/>
  <c r="BJ972"/>
  <c r="BK972" s="1"/>
  <c r="BF972" s="1"/>
  <c r="AZ972"/>
  <c r="BO972"/>
  <c r="BP972" s="1"/>
  <c r="BE972"/>
  <c r="AU972"/>
  <c r="BJ968"/>
  <c r="AZ968"/>
  <c r="BO968"/>
  <c r="BP968" s="1"/>
  <c r="AU968"/>
  <c r="BJ964"/>
  <c r="AU964"/>
  <c r="BO964"/>
  <c r="BP964" s="1"/>
  <c r="BE964"/>
  <c r="AZ964"/>
  <c r="BE956"/>
  <c r="BJ956"/>
  <c r="AZ956"/>
  <c r="AU956"/>
  <c r="BE952"/>
  <c r="AZ952"/>
  <c r="AU952"/>
  <c r="BO952"/>
  <c r="BP952" s="1"/>
  <c r="BJ952"/>
  <c r="BE948"/>
  <c r="BJ948"/>
  <c r="AZ948"/>
  <c r="BO948"/>
  <c r="BP948" s="1"/>
  <c r="AZ944"/>
  <c r="BO944"/>
  <c r="BP944" s="1"/>
  <c r="BK944" s="1"/>
  <c r="BM944" s="1"/>
  <c r="AU944"/>
  <c r="BJ944"/>
  <c r="BO940"/>
  <c r="BP940" s="1"/>
  <c r="BR940" s="1"/>
  <c r="BJ940"/>
  <c r="AZ940"/>
  <c r="BE940"/>
  <c r="AU940"/>
  <c r="AU936"/>
  <c r="BE936"/>
  <c r="AZ936"/>
  <c r="BO936"/>
  <c r="BP936" s="1"/>
  <c r="AU932"/>
  <c r="BE932"/>
  <c r="BJ932"/>
  <c r="BO932"/>
  <c r="BP932" s="1"/>
  <c r="BE928"/>
  <c r="BO928"/>
  <c r="BP928" s="1"/>
  <c r="BR928" s="1"/>
  <c r="BJ928"/>
  <c r="AZ928"/>
  <c r="AU928"/>
  <c r="AZ924"/>
  <c r="BO924"/>
  <c r="BP924" s="1"/>
  <c r="AU924"/>
  <c r="BJ924"/>
  <c r="BK924" s="1"/>
  <c r="BM924" s="1"/>
  <c r="BE920"/>
  <c r="BJ920"/>
  <c r="AU920"/>
  <c r="BO920"/>
  <c r="BP920" s="1"/>
  <c r="BR920" s="1"/>
  <c r="BE916"/>
  <c r="BJ916"/>
  <c r="BK916" s="1"/>
  <c r="AZ916"/>
  <c r="AU916"/>
  <c r="BE912"/>
  <c r="AZ912"/>
  <c r="BO912"/>
  <c r="BP912" s="1"/>
  <c r="AU912"/>
  <c r="BJ912"/>
  <c r="AU908"/>
  <c r="BJ908"/>
  <c r="BE908"/>
  <c r="BO908"/>
  <c r="BP908" s="1"/>
  <c r="BR908" s="1"/>
  <c r="BJ904"/>
  <c r="BO904"/>
  <c r="BP904" s="1"/>
  <c r="AU904"/>
  <c r="BE904"/>
  <c r="AZ904"/>
  <c r="BO900"/>
  <c r="BP900" s="1"/>
  <c r="BE900"/>
  <c r="AZ900"/>
  <c r="AU900"/>
  <c r="BJ896"/>
  <c r="BE896"/>
  <c r="AZ896"/>
  <c r="AU896"/>
  <c r="BJ892"/>
  <c r="BE892"/>
  <c r="AZ892"/>
  <c r="BO892"/>
  <c r="BP892" s="1"/>
  <c r="BJ888"/>
  <c r="BE888"/>
  <c r="AZ888"/>
  <c r="AU888"/>
  <c r="BJ884"/>
  <c r="BE884"/>
  <c r="AZ884"/>
  <c r="BO884"/>
  <c r="BP884" s="1"/>
  <c r="AZ880"/>
  <c r="BO880"/>
  <c r="BP880" s="1"/>
  <c r="AU880"/>
  <c r="BE880"/>
  <c r="BJ880"/>
  <c r="BE876"/>
  <c r="BO876"/>
  <c r="BP876" s="1"/>
  <c r="AU876"/>
  <c r="BJ876"/>
  <c r="AZ872"/>
  <c r="BO872"/>
  <c r="BP872" s="1"/>
  <c r="BJ872"/>
  <c r="BE872"/>
  <c r="AU872"/>
  <c r="BJ868"/>
  <c r="BO868"/>
  <c r="BP868" s="1"/>
  <c r="AU868"/>
  <c r="BE868"/>
  <c r="BE864"/>
  <c r="AU864"/>
  <c r="BJ864"/>
  <c r="BO864"/>
  <c r="BP864" s="1"/>
  <c r="AZ864"/>
  <c r="BE860"/>
  <c r="BJ860"/>
  <c r="BO860"/>
  <c r="BP860" s="1"/>
  <c r="BR860" s="1"/>
  <c r="AU860"/>
  <c r="BE856"/>
  <c r="BJ856"/>
  <c r="AU856"/>
  <c r="BO856"/>
  <c r="BP856" s="1"/>
  <c r="AZ856"/>
  <c r="BE852"/>
  <c r="BJ852"/>
  <c r="BO852"/>
  <c r="BP852" s="1"/>
  <c r="AU852"/>
  <c r="BE848"/>
  <c r="BO848"/>
  <c r="BP848" s="1"/>
  <c r="BR848" s="1"/>
  <c r="AU848"/>
  <c r="AZ848"/>
  <c r="BJ848"/>
  <c r="BO844"/>
  <c r="BP844" s="1"/>
  <c r="BK844" s="1"/>
  <c r="BM844" s="1"/>
  <c r="AU844"/>
  <c r="AZ844"/>
  <c r="BJ844"/>
  <c r="BE844"/>
  <c r="BO840"/>
  <c r="BP840" s="1"/>
  <c r="AU840"/>
  <c r="AZ840"/>
  <c r="BJ840"/>
  <c r="BO836"/>
  <c r="BP836" s="1"/>
  <c r="BR836" s="1"/>
  <c r="AU836"/>
  <c r="AZ836"/>
  <c r="BJ836"/>
  <c r="BE836"/>
  <c r="BE832"/>
  <c r="BJ832"/>
  <c r="AZ832"/>
  <c r="BO832"/>
  <c r="BP832" s="1"/>
  <c r="BR832" s="1"/>
  <c r="BJ828"/>
  <c r="AZ828"/>
  <c r="BO828"/>
  <c r="BP828" s="1"/>
  <c r="BE828"/>
  <c r="AU828"/>
  <c r="AZ824"/>
  <c r="BO824"/>
  <c r="BP824" s="1"/>
  <c r="BJ824"/>
  <c r="BE824"/>
  <c r="BJ820"/>
  <c r="AU820"/>
  <c r="BE820"/>
  <c r="BO820"/>
  <c r="BP820" s="1"/>
  <c r="AZ820"/>
  <c r="BO816"/>
  <c r="BP816" s="1"/>
  <c r="BJ816"/>
  <c r="BE816"/>
  <c r="AZ816"/>
  <c r="AU816"/>
  <c r="BO812"/>
  <c r="BP812" s="1"/>
  <c r="AU812"/>
  <c r="AZ812"/>
  <c r="BJ812"/>
  <c r="BO808"/>
  <c r="BP808" s="1"/>
  <c r="BR808" s="1"/>
  <c r="AU808"/>
  <c r="AZ808"/>
  <c r="BJ808"/>
  <c r="BE808"/>
  <c r="BO804"/>
  <c r="BP804" s="1"/>
  <c r="AU804"/>
  <c r="AZ804"/>
  <c r="BJ804"/>
  <c r="BE800"/>
  <c r="BJ800"/>
  <c r="AZ800"/>
  <c r="AU800"/>
  <c r="AU796"/>
  <c r="BE796"/>
  <c r="AZ796"/>
  <c r="BO796"/>
  <c r="BP796" s="1"/>
  <c r="AZ792"/>
  <c r="BO792"/>
  <c r="BP792" s="1"/>
  <c r="BR792" s="1"/>
  <c r="BJ792"/>
  <c r="BK792" s="1"/>
  <c r="BM792" s="1"/>
  <c r="BE792"/>
  <c r="AU792"/>
  <c r="AZ788"/>
  <c r="BO788"/>
  <c r="BP788" s="1"/>
  <c r="AU788"/>
  <c r="BE788"/>
  <c r="BE784"/>
  <c r="BJ784"/>
  <c r="AU784"/>
  <c r="BO784"/>
  <c r="BP784" s="1"/>
  <c r="AZ784"/>
  <c r="BJ780"/>
  <c r="BK780" s="1"/>
  <c r="BM780" s="1"/>
  <c r="AU780"/>
  <c r="BE780"/>
  <c r="BO780"/>
  <c r="BP780" s="1"/>
  <c r="AZ780"/>
  <c r="BJ776"/>
  <c r="AZ776"/>
  <c r="BO776"/>
  <c r="BP776" s="1"/>
  <c r="BE776"/>
  <c r="AU776"/>
  <c r="AZ772"/>
  <c r="BO772"/>
  <c r="BP772" s="1"/>
  <c r="AU772"/>
  <c r="BE772"/>
  <c r="BE768"/>
  <c r="BO768"/>
  <c r="BP768" s="1"/>
  <c r="AU768"/>
  <c r="BJ768"/>
  <c r="AZ768"/>
  <c r="AU764"/>
  <c r="BJ764"/>
  <c r="BK764" s="1"/>
  <c r="AZ764"/>
  <c r="BO764"/>
  <c r="BP764" s="1"/>
  <c r="AU760"/>
  <c r="BO760"/>
  <c r="BP760" s="1"/>
  <c r="BR760" s="1"/>
  <c r="BE760"/>
  <c r="AZ760"/>
  <c r="BJ760"/>
  <c r="BJ756"/>
  <c r="AU756"/>
  <c r="BE756"/>
  <c r="BO756"/>
  <c r="BP756" s="1"/>
  <c r="AZ756"/>
  <c r="BJ752"/>
  <c r="AZ752"/>
  <c r="BO752"/>
  <c r="BP752" s="1"/>
  <c r="BE752"/>
  <c r="AU752"/>
  <c r="AZ748"/>
  <c r="BO748"/>
  <c r="BP748" s="1"/>
  <c r="BE748"/>
  <c r="BJ748"/>
  <c r="BO744"/>
  <c r="BP744" s="1"/>
  <c r="BE744"/>
  <c r="AZ744"/>
  <c r="AU744"/>
  <c r="BJ744"/>
  <c r="AZ740"/>
  <c r="BO740"/>
  <c r="BP740" s="1"/>
  <c r="AU740"/>
  <c r="BE740"/>
  <c r="BJ740"/>
  <c r="BJ736"/>
  <c r="BE736"/>
  <c r="AZ736"/>
  <c r="BO736"/>
  <c r="BP736" s="1"/>
  <c r="BE732"/>
  <c r="AU732"/>
  <c r="BO732"/>
  <c r="BP732" s="1"/>
  <c r="BR732" s="1"/>
  <c r="BJ732"/>
  <c r="AU728"/>
  <c r="BE728"/>
  <c r="AZ728"/>
  <c r="BJ728"/>
  <c r="BE724"/>
  <c r="BJ724"/>
  <c r="AU724"/>
  <c r="BO724"/>
  <c r="BP724" s="1"/>
  <c r="AZ724"/>
  <c r="BO718"/>
  <c r="BP718" s="1"/>
  <c r="BR718" s="1"/>
  <c r="AZ718"/>
  <c r="BE718"/>
  <c r="BJ718"/>
  <c r="AU718"/>
  <c r="BO714"/>
  <c r="BP714" s="1"/>
  <c r="AZ714"/>
  <c r="BE714"/>
  <c r="AU714"/>
  <c r="BJ714"/>
  <c r="BO710"/>
  <c r="BP710" s="1"/>
  <c r="BR710" s="1"/>
  <c r="BJ710"/>
  <c r="BE710"/>
  <c r="AU710"/>
  <c r="BJ706"/>
  <c r="BO706"/>
  <c r="BP706" s="1"/>
  <c r="BR706" s="1"/>
  <c r="BE706"/>
  <c r="BO702"/>
  <c r="BP702" s="1"/>
  <c r="AZ702"/>
  <c r="BE702"/>
  <c r="BJ702"/>
  <c r="AU702"/>
  <c r="BO698"/>
  <c r="BP698" s="1"/>
  <c r="BR698" s="1"/>
  <c r="AZ698"/>
  <c r="BE698"/>
  <c r="AU698"/>
  <c r="BJ698"/>
  <c r="BO694"/>
  <c r="BP694" s="1"/>
  <c r="BJ694"/>
  <c r="AZ694"/>
  <c r="AU694"/>
  <c r="AU690"/>
  <c r="BJ690"/>
  <c r="BE690"/>
  <c r="BO690"/>
  <c r="BP690" s="1"/>
  <c r="BO686"/>
  <c r="BP686" s="1"/>
  <c r="BR686" s="1"/>
  <c r="AZ686"/>
  <c r="BE686"/>
  <c r="BJ686"/>
  <c r="BO682"/>
  <c r="BP682" s="1"/>
  <c r="BK682" s="1"/>
  <c r="BF682" s="1"/>
  <c r="BH682" s="1"/>
  <c r="AZ682"/>
  <c r="BJ682"/>
  <c r="BE682"/>
  <c r="AU682"/>
  <c r="BO678"/>
  <c r="BP678" s="1"/>
  <c r="BJ678"/>
  <c r="BE678"/>
  <c r="AU678"/>
  <c r="AZ678"/>
  <c r="BJ674"/>
  <c r="BK674" s="1"/>
  <c r="BM674" s="1"/>
  <c r="BE674"/>
  <c r="AZ674"/>
  <c r="AU674"/>
  <c r="BO670"/>
  <c r="BP670" s="1"/>
  <c r="AZ670"/>
  <c r="BE670"/>
  <c r="AU670"/>
  <c r="BJ670"/>
  <c r="BO666"/>
  <c r="BP666" s="1"/>
  <c r="AZ666"/>
  <c r="BJ666"/>
  <c r="BE666"/>
  <c r="AU666"/>
  <c r="BO662"/>
  <c r="BP662" s="1"/>
  <c r="BR662" s="1"/>
  <c r="BJ662"/>
  <c r="BE662"/>
  <c r="AZ662"/>
  <c r="AU662"/>
  <c r="BO658"/>
  <c r="BP658" s="1"/>
  <c r="BE658"/>
  <c r="AZ658"/>
  <c r="BJ658"/>
  <c r="AU658"/>
  <c r="BO654"/>
  <c r="BP654" s="1"/>
  <c r="AZ654"/>
  <c r="BJ654"/>
  <c r="BE654"/>
  <c r="AU654"/>
  <c r="BO650"/>
  <c r="BP650" s="1"/>
  <c r="BJ650"/>
  <c r="BK650" s="1"/>
  <c r="BF650" s="1"/>
  <c r="AZ650"/>
  <c r="BE650"/>
  <c r="AU650"/>
  <c r="BO646"/>
  <c r="BP646" s="1"/>
  <c r="BJ646"/>
  <c r="BE646"/>
  <c r="AU646"/>
  <c r="AZ646"/>
  <c r="BJ642"/>
  <c r="BE642"/>
  <c r="BO642"/>
  <c r="BP642" s="1"/>
  <c r="AU642"/>
  <c r="BO638"/>
  <c r="BP638" s="1"/>
  <c r="BJ638"/>
  <c r="AZ638"/>
  <c r="BE638"/>
  <c r="AU638"/>
  <c r="AZ634"/>
  <c r="BE634"/>
  <c r="BO630"/>
  <c r="BP630" s="1"/>
  <c r="BJ630"/>
  <c r="BE630"/>
  <c r="AZ630"/>
  <c r="BJ626"/>
  <c r="AU626"/>
  <c r="AZ626"/>
  <c r="BE626"/>
  <c r="BO626"/>
  <c r="BP626" s="1"/>
  <c r="BK626" s="1"/>
  <c r="BO622"/>
  <c r="BP622" s="1"/>
  <c r="AZ622"/>
  <c r="BJ622"/>
  <c r="BE622"/>
  <c r="AU622"/>
  <c r="BO618"/>
  <c r="BP618" s="1"/>
  <c r="AZ618"/>
  <c r="AU618"/>
  <c r="BO614"/>
  <c r="BP614" s="1"/>
  <c r="BJ614"/>
  <c r="BE614"/>
  <c r="AU614"/>
  <c r="AZ614"/>
  <c r="BO606"/>
  <c r="BP606" s="1"/>
  <c r="BJ606"/>
  <c r="AZ606"/>
  <c r="BE606"/>
  <c r="AU606"/>
  <c r="AZ602"/>
  <c r="BE602"/>
  <c r="BJ598"/>
  <c r="BE598"/>
  <c r="BO598"/>
  <c r="BP598" s="1"/>
  <c r="BR598" s="1"/>
  <c r="AZ598"/>
  <c r="AU598"/>
  <c r="AZ594"/>
  <c r="BO594"/>
  <c r="BP594" s="1"/>
  <c r="BE594"/>
  <c r="AU594"/>
  <c r="BO590"/>
  <c r="BP590" s="1"/>
  <c r="AZ590"/>
  <c r="BE590"/>
  <c r="BJ590"/>
  <c r="AU590"/>
  <c r="AZ586"/>
  <c r="BE586"/>
  <c r="BJ582"/>
  <c r="BE582"/>
  <c r="BO582"/>
  <c r="BP582" s="1"/>
  <c r="AU582"/>
  <c r="BJ578"/>
  <c r="BE578"/>
  <c r="AU578"/>
  <c r="BO578"/>
  <c r="BP578" s="1"/>
  <c r="AZ578"/>
  <c r="BO574"/>
  <c r="BP574" s="1"/>
  <c r="BR574" s="1"/>
  <c r="AZ574"/>
  <c r="BE574"/>
  <c r="BJ574"/>
  <c r="AU574"/>
  <c r="BO570"/>
  <c r="BP570" s="1"/>
  <c r="BR570" s="1"/>
  <c r="BE570"/>
  <c r="AU570"/>
  <c r="BO566"/>
  <c r="BP566" s="1"/>
  <c r="BJ566"/>
  <c r="BE566"/>
  <c r="AZ566"/>
  <c r="AU566"/>
  <c r="BO562"/>
  <c r="BP562" s="1"/>
  <c r="BR562" s="1"/>
  <c r="BE562"/>
  <c r="AZ562"/>
  <c r="BJ562"/>
  <c r="BO552"/>
  <c r="BP552" s="1"/>
  <c r="AU552"/>
  <c r="BJ552"/>
  <c r="AZ552"/>
  <c r="BE552"/>
  <c r="AZ548"/>
  <c r="BO548"/>
  <c r="BP548" s="1"/>
  <c r="BK548" s="1"/>
  <c r="BE548"/>
  <c r="AU548"/>
  <c r="BO544"/>
  <c r="BP544" s="1"/>
  <c r="BR544" s="1"/>
  <c r="BJ544"/>
  <c r="AU544"/>
  <c r="AZ544"/>
  <c r="BE544"/>
  <c r="BO540"/>
  <c r="BP540" s="1"/>
  <c r="AU540"/>
  <c r="BJ540"/>
  <c r="AZ540"/>
  <c r="BE540"/>
  <c r="AZ536"/>
  <c r="BJ536"/>
  <c r="AU536"/>
  <c r="BO536"/>
  <c r="BP536" s="1"/>
  <c r="BE536"/>
  <c r="AU532"/>
  <c r="AZ532"/>
  <c r="BJ532"/>
  <c r="BO532"/>
  <c r="BP532" s="1"/>
  <c r="BO528"/>
  <c r="BP528" s="1"/>
  <c r="AZ528"/>
  <c r="BE528"/>
  <c r="BJ528"/>
  <c r="AU528"/>
  <c r="BO524"/>
  <c r="BP524" s="1"/>
  <c r="BR524" s="1"/>
  <c r="BJ524"/>
  <c r="AZ524"/>
  <c r="AU524"/>
  <c r="BO520"/>
  <c r="BP520" s="1"/>
  <c r="BJ520"/>
  <c r="AZ520"/>
  <c r="BE520"/>
  <c r="AU520"/>
  <c r="BO516"/>
  <c r="BP516" s="1"/>
  <c r="BR516" s="1"/>
  <c r="BE516"/>
  <c r="AZ516"/>
  <c r="BJ516"/>
  <c r="AU516"/>
  <c r="BO512"/>
  <c r="BP512" s="1"/>
  <c r="BJ512"/>
  <c r="AZ512"/>
  <c r="AU512"/>
  <c r="BE512"/>
  <c r="BO508"/>
  <c r="BP508" s="1"/>
  <c r="BJ508"/>
  <c r="AZ508"/>
  <c r="BE508"/>
  <c r="AU508"/>
  <c r="BO504"/>
  <c r="BP504" s="1"/>
  <c r="BJ504"/>
  <c r="AZ504"/>
  <c r="AU504"/>
  <c r="BE504"/>
  <c r="BO500"/>
  <c r="BP500" s="1"/>
  <c r="BE500"/>
  <c r="AZ500"/>
  <c r="BJ500"/>
  <c r="BO496"/>
  <c r="BP496" s="1"/>
  <c r="BJ496"/>
  <c r="AZ496"/>
  <c r="BE496"/>
  <c r="AU496"/>
  <c r="BO492"/>
  <c r="BP492" s="1"/>
  <c r="BJ492"/>
  <c r="AZ492"/>
  <c r="AU492"/>
  <c r="BE492"/>
  <c r="BO490"/>
  <c r="BP490" s="1"/>
  <c r="BJ490"/>
  <c r="AU490"/>
  <c r="BO486"/>
  <c r="BP486" s="1"/>
  <c r="BR486" s="1"/>
  <c r="BE486"/>
  <c r="BJ486"/>
  <c r="AU486"/>
  <c r="AZ486"/>
  <c r="BJ482"/>
  <c r="AU482"/>
  <c r="AZ482"/>
  <c r="BE482"/>
  <c r="BO478"/>
  <c r="BP478" s="1"/>
  <c r="BJ478"/>
  <c r="AZ478"/>
  <c r="BE478"/>
  <c r="BO474"/>
  <c r="BP474" s="1"/>
  <c r="BR474" s="1"/>
  <c r="AZ474"/>
  <c r="AU474"/>
  <c r="BO470"/>
  <c r="BP470" s="1"/>
  <c r="BR470" s="1"/>
  <c r="BE470"/>
  <c r="AU470"/>
  <c r="AZ470"/>
  <c r="BJ470"/>
  <c r="BO466"/>
  <c r="BP466" s="1"/>
  <c r="BR466" s="1"/>
  <c r="BE466"/>
  <c r="AZ466"/>
  <c r="BJ466"/>
  <c r="AU466"/>
  <c r="BO462"/>
  <c r="BP462" s="1"/>
  <c r="BJ462"/>
  <c r="AZ462"/>
  <c r="BE462"/>
  <c r="AU462"/>
  <c r="BO458"/>
  <c r="BP458" s="1"/>
  <c r="BR458" s="1"/>
  <c r="AZ458"/>
  <c r="BO454"/>
  <c r="BP454" s="1"/>
  <c r="BE454"/>
  <c r="AU454"/>
  <c r="BJ454"/>
  <c r="BO450"/>
  <c r="BP450" s="1"/>
  <c r="BJ450"/>
  <c r="AU450"/>
  <c r="AZ450"/>
  <c r="BE450"/>
  <c r="BJ446"/>
  <c r="AZ446"/>
  <c r="BE446"/>
  <c r="BO446"/>
  <c r="BP446" s="1"/>
  <c r="BR446" s="1"/>
  <c r="AU446"/>
  <c r="BO442"/>
  <c r="BP442" s="1"/>
  <c r="AZ442"/>
  <c r="AU442"/>
  <c r="BO438"/>
  <c r="BP438" s="1"/>
  <c r="BR438" s="1"/>
  <c r="BE438"/>
  <c r="AU438"/>
  <c r="BJ438"/>
  <c r="AZ438"/>
  <c r="BJ434"/>
  <c r="AU434"/>
  <c r="AZ434"/>
  <c r="BO434"/>
  <c r="BP434" s="1"/>
  <c r="BR434" s="1"/>
  <c r="BO430"/>
  <c r="BP430" s="1"/>
  <c r="BJ430"/>
  <c r="AZ430"/>
  <c r="BE430"/>
  <c r="AU430"/>
  <c r="BJ426"/>
  <c r="BE426"/>
  <c r="BO422"/>
  <c r="BP422" s="1"/>
  <c r="BE422"/>
  <c r="AU422"/>
  <c r="AZ422"/>
  <c r="BJ422"/>
  <c r="AZ418"/>
  <c r="BO418"/>
  <c r="BP418" s="1"/>
  <c r="AU418"/>
  <c r="BJ418"/>
  <c r="BE418"/>
  <c r="BO414"/>
  <c r="BP414" s="1"/>
  <c r="BR414" s="1"/>
  <c r="AZ414"/>
  <c r="BJ414"/>
  <c r="BK414" s="1"/>
  <c r="BE414"/>
  <c r="BO410"/>
  <c r="BP410" s="1"/>
  <c r="BJ410"/>
  <c r="AU410"/>
  <c r="BO406"/>
  <c r="BP406" s="1"/>
  <c r="BJ406"/>
  <c r="BE406"/>
  <c r="AU406"/>
  <c r="AZ406"/>
  <c r="BJ402"/>
  <c r="AU402"/>
  <c r="AZ402"/>
  <c r="BO402"/>
  <c r="BP402" s="1"/>
  <c r="BE402"/>
  <c r="AZ398"/>
  <c r="AU398"/>
  <c r="BO398"/>
  <c r="BP398" s="1"/>
  <c r="BJ398"/>
  <c r="BE398"/>
  <c r="BO394"/>
  <c r="BP394" s="1"/>
  <c r="BJ394"/>
  <c r="AU394"/>
  <c r="BO376"/>
  <c r="BP376" s="1"/>
  <c r="AZ376"/>
  <c r="BJ376"/>
  <c r="AU376"/>
  <c r="BE376"/>
  <c r="BJ1307"/>
  <c r="BK1307" s="1"/>
  <c r="BM1307" s="1"/>
  <c r="AU1283"/>
  <c r="BJ1265"/>
  <c r="BJ1239"/>
  <c r="AZ1215"/>
  <c r="AU1171"/>
  <c r="BE1151"/>
  <c r="BO1131"/>
  <c r="BP1131" s="1"/>
  <c r="BR1131" s="1"/>
  <c r="AZ1107"/>
  <c r="BO1067"/>
  <c r="BP1067" s="1"/>
  <c r="BE1043"/>
  <c r="BO1023"/>
  <c r="BP1023" s="1"/>
  <c r="AU999"/>
  <c r="BJ979"/>
  <c r="BJ921"/>
  <c r="BE1314"/>
  <c r="BO1274"/>
  <c r="BP1274" s="1"/>
  <c r="AU1250"/>
  <c r="AU1206"/>
  <c r="AU1186"/>
  <c r="BJ1166"/>
  <c r="BK1166" s="1"/>
  <c r="BO1146"/>
  <c r="BP1146" s="1"/>
  <c r="AU1124"/>
  <c r="AZ1100"/>
  <c r="AU1076"/>
  <c r="BE1052"/>
  <c r="BE1028"/>
  <c r="AU982"/>
  <c r="AU962"/>
  <c r="BO942"/>
  <c r="BP942" s="1"/>
  <c r="BO1296"/>
  <c r="BP1296" s="1"/>
  <c r="BR1296" s="1"/>
  <c r="BO1272"/>
  <c r="BP1272" s="1"/>
  <c r="BO1248"/>
  <c r="BP1248" s="1"/>
  <c r="BO1176"/>
  <c r="BP1176" s="1"/>
  <c r="BK1176" s="1"/>
  <c r="BM1176" s="1"/>
  <c r="AZ1126"/>
  <c r="BJ1082"/>
  <c r="BJ1062"/>
  <c r="BK1062" s="1"/>
  <c r="BM1062" s="1"/>
  <c r="BE996"/>
  <c r="BO976"/>
  <c r="BP976" s="1"/>
  <c r="AU948"/>
  <c r="BE924"/>
  <c r="AZ1117"/>
  <c r="AU1149"/>
  <c r="BE1311"/>
  <c r="AZ1281"/>
  <c r="AZ1225"/>
  <c r="BJ1197"/>
  <c r="BE1133"/>
  <c r="BJ1101"/>
  <c r="BE977"/>
  <c r="AU931"/>
  <c r="AZ915"/>
  <c r="AU903"/>
  <c r="BJ893"/>
  <c r="BO881"/>
  <c r="BP881" s="1"/>
  <c r="BR881" s="1"/>
  <c r="BO859"/>
  <c r="BP859" s="1"/>
  <c r="BR859" s="1"/>
  <c r="BJ835"/>
  <c r="AZ823"/>
  <c r="AU811"/>
  <c r="BE801"/>
  <c r="BJ787"/>
  <c r="BK787" s="1"/>
  <c r="BM787" s="1"/>
  <c r="BE775"/>
  <c r="BO733"/>
  <c r="BP733" s="1"/>
  <c r="BK733" s="1"/>
  <c r="BE597"/>
  <c r="AZ469"/>
  <c r="AU748"/>
  <c r="BO728"/>
  <c r="BP728" s="1"/>
  <c r="AZ642"/>
  <c r="BO546"/>
  <c r="BP546" s="1"/>
  <c r="BK546" s="1"/>
  <c r="BM546" s="1"/>
  <c r="AU436"/>
  <c r="AU898"/>
  <c r="BO888"/>
  <c r="BP888" s="1"/>
  <c r="AZ876"/>
  <c r="BE854"/>
  <c r="AU832"/>
  <c r="AU810"/>
  <c r="BO800"/>
  <c r="BP800" s="1"/>
  <c r="BK800" s="1"/>
  <c r="BJ788"/>
  <c r="BJ774"/>
  <c r="BO762"/>
  <c r="BP762" s="1"/>
  <c r="BO746"/>
  <c r="BP746" s="1"/>
  <c r="BO581"/>
  <c r="BP581" s="1"/>
  <c r="BO372"/>
  <c r="BP372" s="1"/>
  <c r="BR372" s="1"/>
  <c r="BE747"/>
  <c r="BJ631"/>
  <c r="BK631" s="1"/>
  <c r="BF631" s="1"/>
  <c r="AU469"/>
  <c r="AU392"/>
  <c r="AU478"/>
  <c r="AU573"/>
  <c r="AU686"/>
  <c r="AU1281"/>
  <c r="AZ454"/>
  <c r="AZ623"/>
  <c r="BE480"/>
  <c r="BE652"/>
  <c r="BJ400"/>
  <c r="BJ600"/>
  <c r="BO349"/>
  <c r="BP349" s="1"/>
  <c r="BE349"/>
  <c r="BJ349"/>
  <c r="AU349"/>
  <c r="AZ349"/>
  <c r="BO347"/>
  <c r="BP347" s="1"/>
  <c r="BJ347"/>
  <c r="BE347"/>
  <c r="AU347"/>
  <c r="AZ347"/>
  <c r="BO345"/>
  <c r="BP345" s="1"/>
  <c r="BE345"/>
  <c r="BJ345"/>
  <c r="AU345"/>
  <c r="AZ343"/>
  <c r="BE343"/>
  <c r="BJ343"/>
  <c r="BK343" s="1"/>
  <c r="BO341"/>
  <c r="BP341" s="1"/>
  <c r="AZ341"/>
  <c r="BE341"/>
  <c r="AU341"/>
  <c r="BJ341"/>
  <c r="BO339"/>
  <c r="BP339" s="1"/>
  <c r="BR339" s="1"/>
  <c r="AZ339"/>
  <c r="BJ339"/>
  <c r="BE339"/>
  <c r="AU339"/>
  <c r="BO337"/>
  <c r="BP337" s="1"/>
  <c r="BE337"/>
  <c r="BJ337"/>
  <c r="AU337"/>
  <c r="AZ337"/>
  <c r="BO335"/>
  <c r="BP335" s="1"/>
  <c r="BR335" s="1"/>
  <c r="BJ335"/>
  <c r="BE335"/>
  <c r="AU335"/>
  <c r="AZ335"/>
  <c r="BO333"/>
  <c r="BP333" s="1"/>
  <c r="BJ333"/>
  <c r="BE333"/>
  <c r="AU333"/>
  <c r="AZ333"/>
  <c r="BO331"/>
  <c r="BP331" s="1"/>
  <c r="BJ331"/>
  <c r="BE331"/>
  <c r="AZ331"/>
  <c r="AU331"/>
  <c r="BO329"/>
  <c r="BP329" s="1"/>
  <c r="BR329" s="1"/>
  <c r="BJ329"/>
  <c r="BE329"/>
  <c r="AU329"/>
  <c r="AZ329"/>
  <c r="AZ327"/>
  <c r="BE327"/>
  <c r="BO327"/>
  <c r="BP327" s="1"/>
  <c r="AU327"/>
  <c r="BE325"/>
  <c r="BJ325"/>
  <c r="BO325"/>
  <c r="BP325" s="1"/>
  <c r="AZ325"/>
  <c r="BO323"/>
  <c r="BP323" s="1"/>
  <c r="AZ323"/>
  <c r="BE323"/>
  <c r="BJ323"/>
  <c r="AU323"/>
  <c r="BJ321"/>
  <c r="BE321"/>
  <c r="BO321"/>
  <c r="BP321" s="1"/>
  <c r="AU321"/>
  <c r="BJ319"/>
  <c r="BE319"/>
  <c r="AZ319"/>
  <c r="AU319"/>
  <c r="BO319"/>
  <c r="BP319" s="1"/>
  <c r="BR319" s="1"/>
  <c r="BO317"/>
  <c r="BP317" s="1"/>
  <c r="BJ317"/>
  <c r="BE317"/>
  <c r="AU317"/>
  <c r="AZ317"/>
  <c r="BO315"/>
  <c r="BP315" s="1"/>
  <c r="BR315" s="1"/>
  <c r="BJ315"/>
  <c r="BE315"/>
  <c r="AU315"/>
  <c r="AZ315"/>
  <c r="BO313"/>
  <c r="BP313" s="1"/>
  <c r="BJ313"/>
  <c r="BE313"/>
  <c r="AU313"/>
  <c r="AZ313"/>
  <c r="AZ311"/>
  <c r="BJ311"/>
  <c r="BO311"/>
  <c r="BP311" s="1"/>
  <c r="BR311" s="1"/>
  <c r="AU311"/>
  <c r="BJ309"/>
  <c r="BO309"/>
  <c r="BP309" s="1"/>
  <c r="BR309" s="1"/>
  <c r="BE309"/>
  <c r="AZ307"/>
  <c r="BE307"/>
  <c r="BO307"/>
  <c r="BP307" s="1"/>
  <c r="AU307"/>
  <c r="BJ307"/>
  <c r="BO305"/>
  <c r="BP305" s="1"/>
  <c r="BR305" s="1"/>
  <c r="BJ305"/>
  <c r="BE305"/>
  <c r="AU305"/>
  <c r="AZ305"/>
  <c r="BO303"/>
  <c r="BP303" s="1"/>
  <c r="BR303" s="1"/>
  <c r="BJ303"/>
  <c r="BE303"/>
  <c r="AU303"/>
  <c r="AZ303"/>
  <c r="AU343"/>
  <c r="BO344"/>
  <c r="BP344" s="1"/>
  <c r="BR344" s="1"/>
  <c r="AZ344"/>
  <c r="BJ344"/>
  <c r="BE344"/>
  <c r="AU344"/>
  <c r="BJ342"/>
  <c r="AZ342"/>
  <c r="BE340"/>
  <c r="AU340"/>
  <c r="BO340"/>
  <c r="BP340" s="1"/>
  <c r="BR340" s="1"/>
  <c r="BJ340"/>
  <c r="AU338"/>
  <c r="BJ338"/>
  <c r="BE338"/>
  <c r="BO338"/>
  <c r="BP338" s="1"/>
  <c r="BO336"/>
  <c r="BP336" s="1"/>
  <c r="BR336" s="1"/>
  <c r="AZ336"/>
  <c r="BE336"/>
  <c r="BO334"/>
  <c r="BP334" s="1"/>
  <c r="BR334" s="1"/>
  <c r="AZ334"/>
  <c r="BE334"/>
  <c r="BJ334"/>
  <c r="AU334"/>
  <c r="BO332"/>
  <c r="BP332" s="1"/>
  <c r="AZ332"/>
  <c r="BJ332"/>
  <c r="AU332"/>
  <c r="BO330"/>
  <c r="BP330" s="1"/>
  <c r="AZ330"/>
  <c r="BE330"/>
  <c r="AU330"/>
  <c r="BJ330"/>
  <c r="AZ328"/>
  <c r="BO328"/>
  <c r="BP328" s="1"/>
  <c r="BR328" s="1"/>
  <c r="BJ328"/>
  <c r="BE328"/>
  <c r="BJ326"/>
  <c r="AU326"/>
  <c r="BJ324"/>
  <c r="AU324"/>
  <c r="AZ324"/>
  <c r="BO324"/>
  <c r="BP324" s="1"/>
  <c r="BE322"/>
  <c r="AU322"/>
  <c r="AZ322"/>
  <c r="BO320"/>
  <c r="BP320" s="1"/>
  <c r="AZ320"/>
  <c r="BJ320"/>
  <c r="BE320"/>
  <c r="AU320"/>
  <c r="BO318"/>
  <c r="BP318" s="1"/>
  <c r="AZ318"/>
  <c r="BE318"/>
  <c r="AU318"/>
  <c r="BO316"/>
  <c r="BP316" s="1"/>
  <c r="AZ316"/>
  <c r="BJ316"/>
  <c r="BE316"/>
  <c r="BO314"/>
  <c r="BP314" s="1"/>
  <c r="AZ314"/>
  <c r="BE314"/>
  <c r="BJ314"/>
  <c r="AU314"/>
  <c r="BO312"/>
  <c r="BP312" s="1"/>
  <c r="BR312" s="1"/>
  <c r="AZ312"/>
  <c r="BJ312"/>
  <c r="AU312"/>
  <c r="BJ310"/>
  <c r="AZ310"/>
  <c r="BO308"/>
  <c r="BP308" s="1"/>
  <c r="BE308"/>
  <c r="BJ308"/>
  <c r="BK308" s="1"/>
  <c r="BM308" s="1"/>
  <c r="AZ308"/>
  <c r="BO306"/>
  <c r="BP306" s="1"/>
  <c r="BE306"/>
  <c r="AZ306"/>
  <c r="BJ306"/>
  <c r="BO304"/>
  <c r="BP304" s="1"/>
  <c r="AZ304"/>
  <c r="BJ304"/>
  <c r="BE304"/>
  <c r="BO302"/>
  <c r="BP302" s="1"/>
  <c r="AZ302"/>
  <c r="BE302"/>
  <c r="BJ302"/>
  <c r="AU302"/>
  <c r="AZ338"/>
  <c r="BJ322"/>
  <c r="AU325"/>
  <c r="AU316"/>
  <c r="AZ345"/>
  <c r="BJ336"/>
  <c r="BO301"/>
  <c r="BP301" s="1"/>
  <c r="BJ301"/>
  <c r="BE301"/>
  <c r="AU301"/>
  <c r="BJ299"/>
  <c r="BE299"/>
  <c r="AZ299"/>
  <c r="AU299"/>
  <c r="BO297"/>
  <c r="BP297" s="1"/>
  <c r="BE297"/>
  <c r="BJ297"/>
  <c r="AU297"/>
  <c r="AZ297"/>
  <c r="AZ295"/>
  <c r="BO295"/>
  <c r="BP295" s="1"/>
  <c r="BR295" s="1"/>
  <c r="AU295"/>
  <c r="BJ295"/>
  <c r="BE293"/>
  <c r="BO293"/>
  <c r="BP293" s="1"/>
  <c r="BJ293"/>
  <c r="BK293" s="1"/>
  <c r="BM293" s="1"/>
  <c r="AZ293"/>
  <c r="BO291"/>
  <c r="BP291" s="1"/>
  <c r="BJ291"/>
  <c r="AZ291"/>
  <c r="BE291"/>
  <c r="AU291"/>
  <c r="BO287"/>
  <c r="BP287" s="1"/>
  <c r="BJ287"/>
  <c r="BE287"/>
  <c r="AZ287"/>
  <c r="AU287"/>
  <c r="BJ285"/>
  <c r="BE285"/>
  <c r="BO285"/>
  <c r="BP285" s="1"/>
  <c r="AU285"/>
  <c r="AZ285"/>
  <c r="BO283"/>
  <c r="BP283" s="1"/>
  <c r="BR283" s="1"/>
  <c r="BJ283"/>
  <c r="BE283"/>
  <c r="AU283"/>
  <c r="AZ283"/>
  <c r="BO281"/>
  <c r="BP281" s="1"/>
  <c r="BE281"/>
  <c r="BJ281"/>
  <c r="AU281"/>
  <c r="BO279"/>
  <c r="BP279" s="1"/>
  <c r="AU279"/>
  <c r="BJ279"/>
  <c r="BE279"/>
  <c r="AZ277"/>
  <c r="AU277"/>
  <c r="BE277"/>
  <c r="BO275"/>
  <c r="BP275" s="1"/>
  <c r="BR275" s="1"/>
  <c r="AZ275"/>
  <c r="BJ275"/>
  <c r="BE275"/>
  <c r="AU275"/>
  <c r="BO273"/>
  <c r="BP273" s="1"/>
  <c r="BE273"/>
  <c r="BJ273"/>
  <c r="AU273"/>
  <c r="AZ273"/>
  <c r="BO271"/>
  <c r="BP271" s="1"/>
  <c r="BE271"/>
  <c r="AU271"/>
  <c r="BJ271"/>
  <c r="AZ271"/>
  <c r="AU293"/>
  <c r="AU280"/>
  <c r="BO300"/>
  <c r="BP300" s="1"/>
  <c r="AZ300"/>
  <c r="BJ300"/>
  <c r="AZ298"/>
  <c r="BJ298"/>
  <c r="BO296"/>
  <c r="BP296" s="1"/>
  <c r="AZ296"/>
  <c r="BJ296"/>
  <c r="BE296"/>
  <c r="BO294"/>
  <c r="BP294" s="1"/>
  <c r="BJ294"/>
  <c r="BE294"/>
  <c r="AU294"/>
  <c r="AZ294"/>
  <c r="BJ292"/>
  <c r="BE292"/>
  <c r="AZ290"/>
  <c r="BE290"/>
  <c r="BO290"/>
  <c r="BP290" s="1"/>
  <c r="AZ288"/>
  <c r="BJ288"/>
  <c r="BO288"/>
  <c r="BP288" s="1"/>
  <c r="AZ286"/>
  <c r="AU286"/>
  <c r="BO284"/>
  <c r="BP284" s="1"/>
  <c r="AZ284"/>
  <c r="BJ284"/>
  <c r="BE284"/>
  <c r="BO282"/>
  <c r="BP282" s="1"/>
  <c r="AZ282"/>
  <c r="BJ282"/>
  <c r="BE282"/>
  <c r="AU282"/>
  <c r="BO280"/>
  <c r="BP280" s="1"/>
  <c r="AZ280"/>
  <c r="BJ280"/>
  <c r="BJ278"/>
  <c r="BE278"/>
  <c r="AZ278"/>
  <c r="AU278"/>
  <c r="BO278"/>
  <c r="BP278" s="1"/>
  <c r="BE276"/>
  <c r="AZ274"/>
  <c r="BO274"/>
  <c r="BP274" s="1"/>
  <c r="BE274"/>
  <c r="AU274"/>
  <c r="BO272"/>
  <c r="BP272" s="1"/>
  <c r="BR272" s="1"/>
  <c r="BJ272"/>
  <c r="AZ272"/>
  <c r="BE272"/>
  <c r="BO270"/>
  <c r="BP270" s="1"/>
  <c r="BJ270"/>
  <c r="AZ270"/>
  <c r="BE270"/>
  <c r="AU270"/>
  <c r="AU292"/>
  <c r="BE295"/>
  <c r="AU288"/>
  <c r="BE300"/>
  <c r="BO269"/>
  <c r="BP269" s="1"/>
  <c r="BR269" s="1"/>
  <c r="BE269"/>
  <c r="AU269"/>
  <c r="BO267"/>
  <c r="BP267" s="1"/>
  <c r="BE267"/>
  <c r="BJ267"/>
  <c r="AZ267"/>
  <c r="AU267"/>
  <c r="BE265"/>
  <c r="AU265"/>
  <c r="AZ263"/>
  <c r="BO263"/>
  <c r="BP263" s="1"/>
  <c r="BR263" s="1"/>
  <c r="BE263"/>
  <c r="BO259"/>
  <c r="BP259" s="1"/>
  <c r="BR259" s="1"/>
  <c r="AZ259"/>
  <c r="BO257"/>
  <c r="BP257" s="1"/>
  <c r="BK257" s="1"/>
  <c r="BE257"/>
  <c r="BJ257"/>
  <c r="AU257"/>
  <c r="BO255"/>
  <c r="BP255" s="1"/>
  <c r="BJ255"/>
  <c r="BE255"/>
  <c r="AZ255"/>
  <c r="AU255"/>
  <c r="BO253"/>
  <c r="BP253" s="1"/>
  <c r="BE253"/>
  <c r="BJ253"/>
  <c r="AU253"/>
  <c r="BJ251"/>
  <c r="BO251"/>
  <c r="BP251" s="1"/>
  <c r="BE251"/>
  <c r="AU251"/>
  <c r="AZ251"/>
  <c r="BO249"/>
  <c r="BP249" s="1"/>
  <c r="BE249"/>
  <c r="BJ249"/>
  <c r="AU249"/>
  <c r="BO243"/>
  <c r="BP243" s="1"/>
  <c r="AZ243"/>
  <c r="BE243"/>
  <c r="BJ243"/>
  <c r="BO241"/>
  <c r="BP241" s="1"/>
  <c r="BR241" s="1"/>
  <c r="BE241"/>
  <c r="BJ241"/>
  <c r="AU241"/>
  <c r="BO239"/>
  <c r="BP239" s="1"/>
  <c r="BJ239"/>
  <c r="BE239"/>
  <c r="AU239"/>
  <c r="AZ239"/>
  <c r="BO237"/>
  <c r="BP237" s="1"/>
  <c r="BE237"/>
  <c r="BJ237"/>
  <c r="AU237"/>
  <c r="BO235"/>
  <c r="BP235" s="1"/>
  <c r="BR235" s="1"/>
  <c r="BJ235"/>
  <c r="BE235"/>
  <c r="AZ235"/>
  <c r="AU235"/>
  <c r="BO233"/>
  <c r="BP233" s="1"/>
  <c r="BE233"/>
  <c r="BJ233"/>
  <c r="AU233"/>
  <c r="AZ231"/>
  <c r="BJ231"/>
  <c r="AZ227"/>
  <c r="BJ227"/>
  <c r="BE227"/>
  <c r="BO225"/>
  <c r="BP225" s="1"/>
  <c r="BE225"/>
  <c r="BJ225"/>
  <c r="AU225"/>
  <c r="BO223"/>
  <c r="BP223" s="1"/>
  <c r="BR223" s="1"/>
  <c r="BE223"/>
  <c r="BJ223"/>
  <c r="AU223"/>
  <c r="BO221"/>
  <c r="BP221" s="1"/>
  <c r="BJ221"/>
  <c r="BE221"/>
  <c r="AU221"/>
  <c r="AZ221"/>
  <c r="BO219"/>
  <c r="BP219" s="1"/>
  <c r="BJ219"/>
  <c r="BE219"/>
  <c r="AZ219"/>
  <c r="AU219"/>
  <c r="BO258"/>
  <c r="BP258" s="1"/>
  <c r="AZ260"/>
  <c r="AU227"/>
  <c r="AU259"/>
  <c r="AZ241"/>
  <c r="AZ265"/>
  <c r="BJ269"/>
  <c r="BO268"/>
  <c r="BP268" s="1"/>
  <c r="BR268" s="1"/>
  <c r="BJ268"/>
  <c r="AZ268"/>
  <c r="BJ266"/>
  <c r="BE266"/>
  <c r="BO264"/>
  <c r="BP264" s="1"/>
  <c r="AZ264"/>
  <c r="BJ264"/>
  <c r="BO262"/>
  <c r="BP262" s="1"/>
  <c r="BJ262"/>
  <c r="BE262"/>
  <c r="AU262"/>
  <c r="AZ262"/>
  <c r="BO256"/>
  <c r="BP256" s="1"/>
  <c r="AZ256"/>
  <c r="BO254"/>
  <c r="BP254" s="1"/>
  <c r="BR254" s="1"/>
  <c r="AZ254"/>
  <c r="BE254"/>
  <c r="BJ254"/>
  <c r="BO252"/>
  <c r="BP252" s="1"/>
  <c r="BR252" s="1"/>
  <c r="AZ252"/>
  <c r="BO250"/>
  <c r="BP250" s="1"/>
  <c r="BR250" s="1"/>
  <c r="AZ250"/>
  <c r="BJ250"/>
  <c r="BE250"/>
  <c r="BO248"/>
  <c r="BP248" s="1"/>
  <c r="AZ248"/>
  <c r="BO246"/>
  <c r="BP246" s="1"/>
  <c r="BJ246"/>
  <c r="BE246"/>
  <c r="AZ246"/>
  <c r="AU246"/>
  <c r="AU242"/>
  <c r="BJ242"/>
  <c r="BO240"/>
  <c r="BP240" s="1"/>
  <c r="AZ240"/>
  <c r="BO238"/>
  <c r="BP238" s="1"/>
  <c r="AZ238"/>
  <c r="BJ238"/>
  <c r="BE238"/>
  <c r="BO236"/>
  <c r="BP236" s="1"/>
  <c r="BR236" s="1"/>
  <c r="AZ236"/>
  <c r="BO234"/>
  <c r="BP234" s="1"/>
  <c r="BK234" s="1"/>
  <c r="BM234" s="1"/>
  <c r="AZ234"/>
  <c r="BE234"/>
  <c r="BJ234"/>
  <c r="BO232"/>
  <c r="BP232" s="1"/>
  <c r="AZ232"/>
  <c r="BO230"/>
  <c r="BP230" s="1"/>
  <c r="BR230" s="1"/>
  <c r="BJ230"/>
  <c r="BE230"/>
  <c r="AU230"/>
  <c r="AZ230"/>
  <c r="BJ228"/>
  <c r="AU228"/>
  <c r="BO226"/>
  <c r="BP226" s="1"/>
  <c r="BE226"/>
  <c r="BO224"/>
  <c r="BP224" s="1"/>
  <c r="AZ224"/>
  <c r="BE224"/>
  <c r="BJ224"/>
  <c r="BO222"/>
  <c r="BP222" s="1"/>
  <c r="AZ222"/>
  <c r="BO220"/>
  <c r="BP220" s="1"/>
  <c r="BR220" s="1"/>
  <c r="AZ220"/>
  <c r="BJ220"/>
  <c r="BE220"/>
  <c r="BE218"/>
  <c r="AU218"/>
  <c r="AZ218"/>
  <c r="BJ263"/>
  <c r="BE258"/>
  <c r="AU234"/>
  <c r="AU243"/>
  <c r="AU254"/>
  <c r="AZ233"/>
  <c r="AZ253"/>
  <c r="BE232"/>
  <c r="BE252"/>
  <c r="BJ222"/>
  <c r="BJ240"/>
  <c r="BJ260"/>
  <c r="BO212"/>
  <c r="BP212" s="1"/>
  <c r="AZ212"/>
  <c r="BO210"/>
  <c r="BP210" s="1"/>
  <c r="BR210" s="1"/>
  <c r="AZ210"/>
  <c r="BO208"/>
  <c r="BP208" s="1"/>
  <c r="AZ208"/>
  <c r="BO206"/>
  <c r="BP206" s="1"/>
  <c r="BR206" s="1"/>
  <c r="AZ206"/>
  <c r="BO204"/>
  <c r="BP204" s="1"/>
  <c r="BR204" s="1"/>
  <c r="BJ204"/>
  <c r="BE204"/>
  <c r="BO198"/>
  <c r="BP198" s="1"/>
  <c r="BR198" s="1"/>
  <c r="AZ198"/>
  <c r="BO196"/>
  <c r="BP196" s="1"/>
  <c r="AZ196"/>
  <c r="BO194"/>
  <c r="BP194" s="1"/>
  <c r="AZ194"/>
  <c r="BO192"/>
  <c r="BP192" s="1"/>
  <c r="AZ192"/>
  <c r="BO190"/>
  <c r="BP190" s="1"/>
  <c r="BR190" s="1"/>
  <c r="BJ190"/>
  <c r="AZ190"/>
  <c r="BO188"/>
  <c r="BP188" s="1"/>
  <c r="BE188"/>
  <c r="BJ182"/>
  <c r="BK182" s="1"/>
  <c r="BM182" s="1"/>
  <c r="AZ182"/>
  <c r="BO182"/>
  <c r="BP182" s="1"/>
  <c r="BO180"/>
  <c r="BP180" s="1"/>
  <c r="BJ180"/>
  <c r="AZ180"/>
  <c r="BJ178"/>
  <c r="BK178" s="1"/>
  <c r="BF178" s="1"/>
  <c r="AZ178"/>
  <c r="BO176"/>
  <c r="BP176" s="1"/>
  <c r="BR176" s="1"/>
  <c r="BJ176"/>
  <c r="AZ176"/>
  <c r="BO174"/>
  <c r="BP174" s="1"/>
  <c r="BJ174"/>
  <c r="BK174" s="1"/>
  <c r="AZ174"/>
  <c r="BO172"/>
  <c r="BP172" s="1"/>
  <c r="BE172"/>
  <c r="BO166"/>
  <c r="BP166" s="1"/>
  <c r="BJ166"/>
  <c r="AZ166"/>
  <c r="BO164"/>
  <c r="BP164" s="1"/>
  <c r="BR164" s="1"/>
  <c r="BJ164"/>
  <c r="AZ164"/>
  <c r="BJ162"/>
  <c r="AZ162"/>
  <c r="BO160"/>
  <c r="BP160" s="1"/>
  <c r="BJ160"/>
  <c r="AZ160"/>
  <c r="BO158"/>
  <c r="BP158" s="1"/>
  <c r="BR158" s="1"/>
  <c r="BJ158"/>
  <c r="AZ158"/>
  <c r="BO156"/>
  <c r="BP156" s="1"/>
  <c r="BE156"/>
  <c r="AZ181"/>
  <c r="AZ204"/>
  <c r="BE180"/>
  <c r="BE192"/>
  <c r="BE212"/>
  <c r="BJ172"/>
  <c r="BJ192"/>
  <c r="BJ210"/>
  <c r="BO162"/>
  <c r="BP162" s="1"/>
  <c r="BK162" s="1"/>
  <c r="BM162" s="1"/>
  <c r="BO216"/>
  <c r="BP216" s="1"/>
  <c r="AZ216"/>
  <c r="BO215"/>
  <c r="BP215" s="1"/>
  <c r="BE215"/>
  <c r="BJ215"/>
  <c r="BO213"/>
  <c r="BP213" s="1"/>
  <c r="BJ213"/>
  <c r="BE213"/>
  <c r="BO211"/>
  <c r="BP211" s="1"/>
  <c r="BJ211"/>
  <c r="BE211"/>
  <c r="BO209"/>
  <c r="BP209" s="1"/>
  <c r="BJ209"/>
  <c r="BE209"/>
  <c r="BO207"/>
  <c r="BP207" s="1"/>
  <c r="BR207" s="1"/>
  <c r="BJ207"/>
  <c r="BE207"/>
  <c r="BO201"/>
  <c r="BP201" s="1"/>
  <c r="BR201" s="1"/>
  <c r="BJ201"/>
  <c r="AZ201"/>
  <c r="BE199"/>
  <c r="BJ199"/>
  <c r="BO197"/>
  <c r="BP197" s="1"/>
  <c r="BJ197"/>
  <c r="BE197"/>
  <c r="BO195"/>
  <c r="BP195" s="1"/>
  <c r="BR195" s="1"/>
  <c r="BE195"/>
  <c r="BJ195"/>
  <c r="BJ193"/>
  <c r="BE193"/>
  <c r="BE191"/>
  <c r="BO191"/>
  <c r="BP191" s="1"/>
  <c r="BR191" s="1"/>
  <c r="BJ191"/>
  <c r="BJ185"/>
  <c r="BK185" s="1"/>
  <c r="BM185" s="1"/>
  <c r="AZ185"/>
  <c r="BO183"/>
  <c r="BP183" s="1"/>
  <c r="BK183" s="1"/>
  <c r="BM183" s="1"/>
  <c r="BE183"/>
  <c r="BO181"/>
  <c r="BP181" s="1"/>
  <c r="BE181"/>
  <c r="BO179"/>
  <c r="BP179" s="1"/>
  <c r="BE179"/>
  <c r="BO177"/>
  <c r="BP177" s="1"/>
  <c r="BE177"/>
  <c r="BO175"/>
  <c r="BP175" s="1"/>
  <c r="BK175" s="1"/>
  <c r="BE175"/>
  <c r="BO169"/>
  <c r="BP169" s="1"/>
  <c r="BJ169"/>
  <c r="AZ169"/>
  <c r="BO167"/>
  <c r="BP167" s="1"/>
  <c r="BE167"/>
  <c r="BO165"/>
  <c r="BP165" s="1"/>
  <c r="BE165"/>
  <c r="BO161"/>
  <c r="BP161" s="1"/>
  <c r="BE161"/>
  <c r="BO159"/>
  <c r="BP159" s="1"/>
  <c r="BK159" s="1"/>
  <c r="BE159"/>
  <c r="BF159" s="1"/>
  <c r="AU188"/>
  <c r="AU193"/>
  <c r="AU197"/>
  <c r="AU204"/>
  <c r="AU209"/>
  <c r="AU213"/>
  <c r="AZ188"/>
  <c r="AZ197"/>
  <c r="AZ209"/>
  <c r="BE176"/>
  <c r="BE185"/>
  <c r="BE196"/>
  <c r="BE208"/>
  <c r="BE216"/>
  <c r="BJ177"/>
  <c r="BJ188"/>
  <c r="BJ196"/>
  <c r="BJ206"/>
  <c r="BO193"/>
  <c r="BP193" s="1"/>
  <c r="AZ148"/>
  <c r="AZ153"/>
  <c r="BE140"/>
  <c r="BE145"/>
  <c r="BE149"/>
  <c r="BJ134"/>
  <c r="BJ148"/>
  <c r="BO147"/>
  <c r="BP147" s="1"/>
  <c r="BO150"/>
  <c r="BP150" s="1"/>
  <c r="AZ146"/>
  <c r="AZ150"/>
  <c r="BE143"/>
  <c r="BE151"/>
  <c r="BJ132"/>
  <c r="BJ142"/>
  <c r="BJ146"/>
  <c r="BR72"/>
  <c r="BR186"/>
  <c r="BR1437"/>
  <c r="BR1367"/>
  <c r="R1984"/>
  <c r="S1984" s="1"/>
  <c r="T1984" s="1"/>
  <c r="U1984" s="1"/>
  <c r="V1984" s="1"/>
  <c r="R1758"/>
  <c r="S1758" s="1"/>
  <c r="T1758" s="1"/>
  <c r="U1758" s="1"/>
  <c r="V1758" s="1"/>
  <c r="R1618"/>
  <c r="S1618" s="1"/>
  <c r="T1618" s="1"/>
  <c r="U1618" s="1"/>
  <c r="V1618" s="1"/>
  <c r="R2024"/>
  <c r="S2024" s="1"/>
  <c r="T2024" s="1"/>
  <c r="U2024" s="1"/>
  <c r="V2024" s="1"/>
  <c r="R1924"/>
  <c r="S1924" s="1"/>
  <c r="T1924" s="1"/>
  <c r="U1924" s="1"/>
  <c r="V1924" s="1"/>
  <c r="BK1594"/>
  <c r="BM1594" s="1"/>
  <c r="BJ2180"/>
  <c r="R2008"/>
  <c r="S2008" s="1"/>
  <c r="T2008" s="1"/>
  <c r="U2008" s="1"/>
  <c r="V2008" s="1"/>
  <c r="R1403"/>
  <c r="S1403" s="1"/>
  <c r="T1403" s="1"/>
  <c r="U1403" s="1"/>
  <c r="V1403" s="1"/>
  <c r="BR1877"/>
  <c r="BK79"/>
  <c r="BM79" s="1"/>
  <c r="BR99"/>
  <c r="BK99"/>
  <c r="BF99" s="1"/>
  <c r="BH99" s="1"/>
  <c r="BE16"/>
  <c r="AZ16"/>
  <c r="AU23"/>
  <c r="BR1487"/>
  <c r="BE248"/>
  <c r="AU248"/>
  <c r="AZ32"/>
  <c r="AU32"/>
  <c r="BK1667"/>
  <c r="BM1667" s="1"/>
  <c r="BO26"/>
  <c r="BP26" s="1"/>
  <c r="AZ26"/>
  <c r="BE23"/>
  <c r="BO23"/>
  <c r="BP23" s="1"/>
  <c r="BJ23"/>
  <c r="BJ21"/>
  <c r="AZ21"/>
  <c r="BO2111"/>
  <c r="BP2111" s="1"/>
  <c r="BJ2111"/>
  <c r="AU2111"/>
  <c r="AZ2107"/>
  <c r="BE27"/>
  <c r="AU27"/>
  <c r="AZ27"/>
  <c r="BO21"/>
  <c r="BP21" s="1"/>
  <c r="BJ2099"/>
  <c r="BJ2103"/>
  <c r="BE2087"/>
  <c r="BO2079"/>
  <c r="BP2079" s="1"/>
  <c r="BR149"/>
  <c r="AU2099"/>
  <c r="AZ2103"/>
  <c r="AS2187"/>
  <c r="R2036"/>
  <c r="S2036" s="1"/>
  <c r="T2036" s="1"/>
  <c r="U2036" s="1"/>
  <c r="V2036" s="1"/>
  <c r="R1978"/>
  <c r="S1978" s="1"/>
  <c r="T1978" s="1"/>
  <c r="U1978" s="1"/>
  <c r="V1978" s="1"/>
  <c r="R2101"/>
  <c r="S2101" s="1"/>
  <c r="T2101" s="1"/>
  <c r="U2101" s="1"/>
  <c r="V2101" s="1"/>
  <c r="R2118"/>
  <c r="S2118" s="1"/>
  <c r="T2118" s="1"/>
  <c r="U2118" s="1"/>
  <c r="V2118" s="1"/>
  <c r="R1996"/>
  <c r="S1996" s="1"/>
  <c r="T1996" s="1"/>
  <c r="U1996" s="1"/>
  <c r="V1996" s="1"/>
  <c r="R342"/>
  <c r="S342" s="1"/>
  <c r="T342" s="1"/>
  <c r="U342" s="1"/>
  <c r="V342" s="1"/>
  <c r="R1718"/>
  <c r="S1718" s="1"/>
  <c r="T1718" s="1"/>
  <c r="U1718" s="1"/>
  <c r="V1718" s="1"/>
  <c r="R1788"/>
  <c r="S1788" s="1"/>
  <c r="T1788" s="1"/>
  <c r="U1788" s="1"/>
  <c r="V1788" s="1"/>
  <c r="R1812"/>
  <c r="S1812" s="1"/>
  <c r="T1812" s="1"/>
  <c r="U1812" s="1"/>
  <c r="V1812" s="1"/>
  <c r="R1820"/>
  <c r="S1820" s="1"/>
  <c r="T1820" s="1"/>
  <c r="U1820" s="1"/>
  <c r="V1820" s="1"/>
  <c r="R1918"/>
  <c r="S1918" s="1"/>
  <c r="T1918" s="1"/>
  <c r="U1918" s="1"/>
  <c r="V1918" s="1"/>
  <c r="R1950"/>
  <c r="S1950" s="1"/>
  <c r="T1950" s="1"/>
  <c r="U1950" s="1"/>
  <c r="V1950" s="1"/>
  <c r="R1974"/>
  <c r="S1974" s="1"/>
  <c r="T1974" s="1"/>
  <c r="U1974" s="1"/>
  <c r="V1974" s="1"/>
  <c r="R2168"/>
  <c r="S2168" s="1"/>
  <c r="T2168" s="1"/>
  <c r="U2168" s="1"/>
  <c r="V2168" s="1"/>
  <c r="R2157"/>
  <c r="S2157" s="1"/>
  <c r="T2157" s="1"/>
  <c r="U2157" s="1"/>
  <c r="V2157" s="1"/>
  <c r="R2134"/>
  <c r="S2134" s="1"/>
  <c r="T2134" s="1"/>
  <c r="U2134" s="1"/>
  <c r="V2134" s="1"/>
  <c r="R2154"/>
  <c r="S2154" s="1"/>
  <c r="T2154" s="1"/>
  <c r="U2154" s="1"/>
  <c r="V2154" s="1"/>
  <c r="S147"/>
  <c r="T147" s="1"/>
  <c r="U147" s="1"/>
  <c r="V147" s="1"/>
  <c r="S83"/>
  <c r="T83" s="1"/>
  <c r="U83" s="1"/>
  <c r="V83" s="1"/>
  <c r="S105"/>
  <c r="T105" s="1"/>
  <c r="U105" s="1"/>
  <c r="V105" s="1"/>
  <c r="S95"/>
  <c r="T95" s="1"/>
  <c r="U95" s="1"/>
  <c r="V95" s="1"/>
  <c r="S65"/>
  <c r="T65" s="1"/>
  <c r="U65" s="1"/>
  <c r="V65" s="1"/>
  <c r="S61"/>
  <c r="T61" s="1"/>
  <c r="U61" s="1"/>
  <c r="V61" s="1"/>
  <c r="R496"/>
  <c r="S496" s="1"/>
  <c r="T496" s="1"/>
  <c r="U496" s="1"/>
  <c r="V496" s="1"/>
  <c r="AS1879"/>
  <c r="AS1874"/>
  <c r="AS1825"/>
  <c r="AS1811"/>
  <c r="AS1734"/>
  <c r="AI1714"/>
  <c r="AS1685"/>
  <c r="AQ1685"/>
  <c r="AQ1657"/>
  <c r="AS1652"/>
  <c r="AS1610"/>
  <c r="AI1589"/>
  <c r="AS1584"/>
  <c r="AS1522"/>
  <c r="AS1454"/>
  <c r="AS1344"/>
  <c r="AS1319"/>
  <c r="AS1313"/>
  <c r="AS1304"/>
  <c r="AS1284"/>
  <c r="AQ1264"/>
  <c r="AQ1240"/>
  <c r="AQ1236"/>
  <c r="AS1231"/>
  <c r="AS1039"/>
  <c r="AS893"/>
  <c r="AS822"/>
  <c r="AS746"/>
  <c r="AS709"/>
  <c r="AS687"/>
  <c r="AS665"/>
  <c r="AS635"/>
  <c r="AS595"/>
  <c r="AQ451"/>
  <c r="AI445"/>
  <c r="AQ426"/>
  <c r="AQ399"/>
  <c r="AQ367"/>
  <c r="BK1407"/>
  <c r="BM1407" s="1"/>
  <c r="S31"/>
  <c r="T31" s="1"/>
  <c r="U31" s="1"/>
  <c r="V31" s="1"/>
  <c r="S18"/>
  <c r="T18" s="1"/>
  <c r="U18" s="1"/>
  <c r="V18" s="1"/>
  <c r="S52"/>
  <c r="T52" s="1"/>
  <c r="U52" s="1"/>
  <c r="V52" s="1"/>
  <c r="S33"/>
  <c r="T33" s="1"/>
  <c r="U33" s="1"/>
  <c r="V33" s="1"/>
  <c r="S217"/>
  <c r="T217" s="1"/>
  <c r="U217" s="1"/>
  <c r="V217" s="1"/>
  <c r="R1405"/>
  <c r="S1405" s="1"/>
  <c r="T1405" s="1"/>
  <c r="U1405" s="1"/>
  <c r="V1405" s="1"/>
  <c r="BR27"/>
  <c r="BJ16"/>
  <c r="BJ27"/>
  <c r="BK27" s="1"/>
  <c r="S39"/>
  <c r="T39" s="1"/>
  <c r="U39" s="1"/>
  <c r="V39" s="1"/>
  <c r="S55"/>
  <c r="T55" s="1"/>
  <c r="U55" s="1"/>
  <c r="V55" s="1"/>
  <c r="S57"/>
  <c r="T57" s="1"/>
  <c r="U57" s="1"/>
  <c r="V57" s="1"/>
  <c r="S27"/>
  <c r="T27" s="1"/>
  <c r="U27" s="1"/>
  <c r="V27" s="1"/>
  <c r="S69"/>
  <c r="T69" s="1"/>
  <c r="U69" s="1"/>
  <c r="V69" s="1"/>
  <c r="S53"/>
  <c r="T53" s="1"/>
  <c r="U53" s="1"/>
  <c r="V53" s="1"/>
  <c r="S179"/>
  <c r="T179" s="1"/>
  <c r="U179" s="1"/>
  <c r="V179" s="1"/>
  <c r="S43"/>
  <c r="T43" s="1"/>
  <c r="U43" s="1"/>
  <c r="V43" s="1"/>
  <c r="T67"/>
  <c r="U67" s="1"/>
  <c r="V67" s="1"/>
  <c r="BE24"/>
  <c r="AZ24"/>
  <c r="BO2182"/>
  <c r="BP2182" s="1"/>
  <c r="AZ2182"/>
  <c r="BE2182"/>
  <c r="BE2161"/>
  <c r="AU2106"/>
  <c r="BE2100"/>
  <c r="BJ2100"/>
  <c r="AZ2100"/>
  <c r="BO2093"/>
  <c r="BP2093" s="1"/>
  <c r="AU2093"/>
  <c r="BE2085"/>
  <c r="BJ2080"/>
  <c r="AZ2080"/>
  <c r="BO2076"/>
  <c r="BP2076" s="1"/>
  <c r="BJ2068"/>
  <c r="BE2068"/>
  <c r="AZ2068"/>
  <c r="BE2060"/>
  <c r="BJ2060"/>
  <c r="AZ2060"/>
  <c r="BO2058"/>
  <c r="BP2058" s="1"/>
  <c r="BR2058" s="1"/>
  <c r="AZ2054"/>
  <c r="BO2054"/>
  <c r="BP2054" s="1"/>
  <c r="BR2054" s="1"/>
  <c r="BO2019"/>
  <c r="BP2019" s="1"/>
  <c r="AU2019"/>
  <c r="AU2006"/>
  <c r="BJ2006"/>
  <c r="BJ2002"/>
  <c r="BO2002"/>
  <c r="BP2002" s="1"/>
  <c r="AU2002"/>
  <c r="AU1994"/>
  <c r="BJ1994"/>
  <c r="BK1994" s="1"/>
  <c r="BF1994" s="1"/>
  <c r="BA1994" s="1"/>
  <c r="BE1990"/>
  <c r="BO1990"/>
  <c r="BP1990" s="1"/>
  <c r="AZ1990"/>
  <c r="BJ1986"/>
  <c r="BK1986" s="1"/>
  <c r="AU1986"/>
  <c r="BO1982"/>
  <c r="BP1982" s="1"/>
  <c r="BR1982" s="1"/>
  <c r="AU1982"/>
  <c r="BJ1982"/>
  <c r="BE1978"/>
  <c r="BO1978"/>
  <c r="BP1978" s="1"/>
  <c r="AZ1978"/>
  <c r="BO1970"/>
  <c r="BP1970" s="1"/>
  <c r="BE1970"/>
  <c r="BE1966"/>
  <c r="BJ1966"/>
  <c r="AZ1966"/>
  <c r="BE1962"/>
  <c r="BO1962"/>
  <c r="BP1962" s="1"/>
  <c r="BO1958"/>
  <c r="BP1958" s="1"/>
  <c r="AU1958"/>
  <c r="BJ1958"/>
  <c r="AZ1952"/>
  <c r="BJ1952"/>
  <c r="AZ1949"/>
  <c r="AU1949"/>
  <c r="BE1949"/>
  <c r="BJ1942"/>
  <c r="AZ1942"/>
  <c r="BE1942"/>
  <c r="BJ1936"/>
  <c r="BK1936" s="1"/>
  <c r="AZ1936"/>
  <c r="BJ1890"/>
  <c r="BK1890" s="1"/>
  <c r="BM1890" s="1"/>
  <c r="AU1890"/>
  <c r="AZ1882"/>
  <c r="BE1882"/>
  <c r="BE1878"/>
  <c r="BO1878"/>
  <c r="BP1878" s="1"/>
  <c r="AZ1878"/>
  <c r="BJ1862"/>
  <c r="BO1862"/>
  <c r="BP1862" s="1"/>
  <c r="AU1862"/>
  <c r="BJ1772"/>
  <c r="AU1772"/>
  <c r="BO1772"/>
  <c r="BP1772" s="1"/>
  <c r="BJ1740"/>
  <c r="AU1740"/>
  <c r="AU1729"/>
  <c r="BO1729"/>
  <c r="BP1729" s="1"/>
  <c r="AZ1714"/>
  <c r="BE1714"/>
  <c r="BO1605"/>
  <c r="BP1605" s="1"/>
  <c r="BJ1605"/>
  <c r="AZ1605"/>
  <c r="AZ1573"/>
  <c r="AU1573"/>
  <c r="BJ1538"/>
  <c r="AZ1538"/>
  <c r="BO1538"/>
  <c r="BP1538" s="1"/>
  <c r="BR1538" s="1"/>
  <c r="BO1518"/>
  <c r="BP1518" s="1"/>
  <c r="BJ1518"/>
  <c r="AU1518"/>
  <c r="S128"/>
  <c r="T128" s="1"/>
  <c r="U128" s="1"/>
  <c r="V128" s="1"/>
  <c r="S108"/>
  <c r="T108" s="1"/>
  <c r="U108" s="1"/>
  <c r="V108" s="1"/>
  <c r="S49"/>
  <c r="T49" s="1"/>
  <c r="U49" s="1"/>
  <c r="V49" s="1"/>
  <c r="S58"/>
  <c r="T58" s="1"/>
  <c r="U58" s="1"/>
  <c r="V58" s="1"/>
  <c r="S90"/>
  <c r="T90" s="1"/>
  <c r="U90" s="1"/>
  <c r="V90" s="1"/>
  <c r="S130"/>
  <c r="T130" s="1"/>
  <c r="U130" s="1"/>
  <c r="V130" s="1"/>
  <c r="S45"/>
  <c r="T45" s="1"/>
  <c r="U45" s="1"/>
  <c r="V45" s="1"/>
  <c r="AU18"/>
  <c r="BO18"/>
  <c r="BP18" s="1"/>
  <c r="BK18" s="1"/>
  <c r="BF18" s="1"/>
  <c r="BH18" s="1"/>
  <c r="AZ18"/>
  <c r="BJ14"/>
  <c r="BO14"/>
  <c r="BP14" s="1"/>
  <c r="AZ14"/>
  <c r="BJ12"/>
  <c r="BE12"/>
  <c r="AU10"/>
  <c r="BO10"/>
  <c r="BP10" s="1"/>
  <c r="AZ10"/>
  <c r="AU8"/>
  <c r="BE8"/>
  <c r="BE6"/>
  <c r="BO6"/>
  <c r="BP6" s="1"/>
  <c r="BO2166"/>
  <c r="BP2166" s="1"/>
  <c r="AU2150"/>
  <c r="AU2107"/>
  <c r="BO2107"/>
  <c r="BP2107" s="1"/>
  <c r="BO2097"/>
  <c r="BP2097" s="1"/>
  <c r="BR2097" s="1"/>
  <c r="AZ2023"/>
  <c r="AU2023"/>
  <c r="BO2023"/>
  <c r="BP2023" s="1"/>
  <c r="BR2023" s="1"/>
  <c r="BO2021"/>
  <c r="BP2021" s="1"/>
  <c r="BR2021" s="1"/>
  <c r="BE2021"/>
  <c r="AZ2016"/>
  <c r="BJ2016"/>
  <c r="AZ2003"/>
  <c r="AU2003"/>
  <c r="BO2003"/>
  <c r="BP2003" s="1"/>
  <c r="BR2003" s="1"/>
  <c r="BJ1975"/>
  <c r="BE1975"/>
  <c r="BJ1963"/>
  <c r="BO1963"/>
  <c r="BP1963" s="1"/>
  <c r="BR1963" s="1"/>
  <c r="AU1963"/>
  <c r="BO1956"/>
  <c r="BP1956" s="1"/>
  <c r="BR1956" s="1"/>
  <c r="AZ1956"/>
  <c r="BE1956"/>
  <c r="BJ1930"/>
  <c r="AU1930"/>
  <c r="BJ1924"/>
  <c r="AZ1924"/>
  <c r="BO1924"/>
  <c r="BP1924" s="1"/>
  <c r="BR1924" s="1"/>
  <c r="AU1924"/>
  <c r="BE1922"/>
  <c r="BO1922"/>
  <c r="BP1922" s="1"/>
  <c r="BJ1922"/>
  <c r="BO1918"/>
  <c r="BP1918" s="1"/>
  <c r="AU1918"/>
  <c r="BO1916"/>
  <c r="BP1916" s="1"/>
  <c r="BK1916" s="1"/>
  <c r="AZ1916"/>
  <c r="BE1916"/>
  <c r="BE1912"/>
  <c r="BO1912"/>
  <c r="BP1912" s="1"/>
  <c r="AU1912"/>
  <c r="BO1910"/>
  <c r="BP1910" s="1"/>
  <c r="AU1910"/>
  <c r="BJ1910"/>
  <c r="BE1908"/>
  <c r="AU1908"/>
  <c r="AZ1876"/>
  <c r="BE1876"/>
  <c r="BJ1860"/>
  <c r="AZ1860"/>
  <c r="BO1860"/>
  <c r="BP1860" s="1"/>
  <c r="BJ1856"/>
  <c r="AZ1856"/>
  <c r="BO1856"/>
  <c r="BP1856" s="1"/>
  <c r="AU1854"/>
  <c r="BO1854"/>
  <c r="BP1854" s="1"/>
  <c r="BO1797"/>
  <c r="BP1797" s="1"/>
  <c r="BJ1797"/>
  <c r="BE1797"/>
  <c r="AZ1760"/>
  <c r="BJ1760"/>
  <c r="BJ1718"/>
  <c r="BO1718"/>
  <c r="BP1718" s="1"/>
  <c r="BR1718" s="1"/>
  <c r="AZ1718"/>
  <c r="BE1556"/>
  <c r="AZ1556"/>
  <c r="AZ1542"/>
  <c r="BJ1542"/>
  <c r="BK1542" s="1"/>
  <c r="BM1542" s="1"/>
  <c r="BJ1522"/>
  <c r="BO1522"/>
  <c r="BP1522" s="1"/>
  <c r="BO1476"/>
  <c r="BP1476" s="1"/>
  <c r="BE1476"/>
  <c r="AU1476"/>
  <c r="BE1448"/>
  <c r="BO1448"/>
  <c r="BP1448" s="1"/>
  <c r="BO24"/>
  <c r="BP24" s="1"/>
  <c r="AZ2093"/>
  <c r="T180"/>
  <c r="U180" s="1"/>
  <c r="V180" s="1"/>
  <c r="S89"/>
  <c r="T89" s="1"/>
  <c r="U89" s="1"/>
  <c r="V89" s="1"/>
  <c r="T185"/>
  <c r="U185" s="1"/>
  <c r="V185" s="1"/>
  <c r="S218"/>
  <c r="T218" s="1"/>
  <c r="U218" s="1"/>
  <c r="V218" s="1"/>
  <c r="S20"/>
  <c r="T20" s="1"/>
  <c r="U20" s="1"/>
  <c r="V20" s="1"/>
  <c r="S205"/>
  <c r="T205" s="1"/>
  <c r="U205" s="1"/>
  <c r="V205" s="1"/>
  <c r="T109"/>
  <c r="U109" s="1"/>
  <c r="V109" s="1"/>
  <c r="BJ26"/>
  <c r="AU26"/>
  <c r="AU22"/>
  <c r="BO22"/>
  <c r="BP22" s="1"/>
  <c r="BE22"/>
  <c r="BO2155"/>
  <c r="BP2155" s="1"/>
  <c r="AZ2108"/>
  <c r="AU2108"/>
  <c r="AU2103"/>
  <c r="BJ2081"/>
  <c r="AZ2081"/>
  <c r="BE2077"/>
  <c r="BE2063"/>
  <c r="BO2063"/>
  <c r="BP2063" s="1"/>
  <c r="BR2063" s="1"/>
  <c r="BO2061"/>
  <c r="BP2061" s="1"/>
  <c r="BO2055"/>
  <c r="BP2055" s="1"/>
  <c r="BR2055" s="1"/>
  <c r="AU2053"/>
  <c r="BE2053"/>
  <c r="BO2053"/>
  <c r="BP2053" s="1"/>
  <c r="BR2053" s="1"/>
  <c r="BJ2043"/>
  <c r="BO2043"/>
  <c r="BP2043" s="1"/>
  <c r="BJ2024"/>
  <c r="BK2024" s="1"/>
  <c r="AZ2024"/>
  <c r="BJ2012"/>
  <c r="BO2012"/>
  <c r="BP2012" s="1"/>
  <c r="AU2012"/>
  <c r="AZ2010"/>
  <c r="BE2010"/>
  <c r="BE2000"/>
  <c r="BO2000"/>
  <c r="BP2000" s="1"/>
  <c r="BK2000" s="1"/>
  <c r="BM2000" s="1"/>
  <c r="AU2000"/>
  <c r="BJ1996"/>
  <c r="AU1996"/>
  <c r="AU1992"/>
  <c r="BO1992"/>
  <c r="BP1992" s="1"/>
  <c r="BE1992"/>
  <c r="BO1988"/>
  <c r="BP1988" s="1"/>
  <c r="AU1988"/>
  <c r="AZ1988"/>
  <c r="BJ1988"/>
  <c r="AZ1984"/>
  <c r="BJ1984"/>
  <c r="BK1984" s="1"/>
  <c r="BF1984" s="1"/>
  <c r="BH1984" s="1"/>
  <c r="BE1980"/>
  <c r="BO1980"/>
  <c r="BP1980" s="1"/>
  <c r="AZ1980"/>
  <c r="BE1972"/>
  <c r="AZ1972"/>
  <c r="BE1968"/>
  <c r="AZ1968"/>
  <c r="BJ1964"/>
  <c r="BK1964" s="1"/>
  <c r="AU1964"/>
  <c r="AZ1960"/>
  <c r="BJ1960"/>
  <c r="BO1944"/>
  <c r="BP1944" s="1"/>
  <c r="BK1944" s="1"/>
  <c r="AU1944"/>
  <c r="BE1944"/>
  <c r="BJ1934"/>
  <c r="AU1934"/>
  <c r="AZ1902"/>
  <c r="BE1902"/>
  <c r="BO1886"/>
  <c r="BP1886" s="1"/>
  <c r="AZ1886"/>
  <c r="AU1886"/>
  <c r="BE1880"/>
  <c r="BO1880"/>
  <c r="BP1880" s="1"/>
  <c r="AU1880"/>
  <c r="BJ1864"/>
  <c r="AU1864"/>
  <c r="AZ1864"/>
  <c r="AU1801"/>
  <c r="BO1801"/>
  <c r="BP1801" s="1"/>
  <c r="AZ1764"/>
  <c r="BE1764"/>
  <c r="BO1699"/>
  <c r="BP1699" s="1"/>
  <c r="AU1699"/>
  <c r="BE1699"/>
  <c r="AU1659"/>
  <c r="AZ1659"/>
  <c r="BJ1592"/>
  <c r="AZ1592"/>
  <c r="BO1560"/>
  <c r="BP1560" s="1"/>
  <c r="BE1560"/>
  <c r="AZ1560"/>
  <c r="AU1551"/>
  <c r="AZ1551"/>
  <c r="BO1526"/>
  <c r="BP1526" s="1"/>
  <c r="BK1526" s="1"/>
  <c r="BE1526"/>
  <c r="AU1526"/>
  <c r="BO1513"/>
  <c r="BP1513" s="1"/>
  <c r="AZ1513"/>
  <c r="S63"/>
  <c r="T63" s="1"/>
  <c r="U63" s="1"/>
  <c r="V63" s="1"/>
  <c r="S22"/>
  <c r="T22" s="1"/>
  <c r="U22" s="1"/>
  <c r="V22" s="1"/>
  <c r="S29"/>
  <c r="T29" s="1"/>
  <c r="U29" s="1"/>
  <c r="V29" s="1"/>
  <c r="S99"/>
  <c r="T99" s="1"/>
  <c r="U99" s="1"/>
  <c r="V99" s="1"/>
  <c r="BE17"/>
  <c r="BJ17"/>
  <c r="BO17"/>
  <c r="BP17" s="1"/>
  <c r="AU17"/>
  <c r="AZ15"/>
  <c r="BJ15"/>
  <c r="BK15" s="1"/>
  <c r="BE15"/>
  <c r="BO9"/>
  <c r="BP9" s="1"/>
  <c r="AU9"/>
  <c r="BE7"/>
  <c r="AU7"/>
  <c r="BO7"/>
  <c r="BP7" s="1"/>
  <c r="BJ2184"/>
  <c r="AU2184"/>
  <c r="AU2178"/>
  <c r="AU2092"/>
  <c r="BE2088"/>
  <c r="BO2088"/>
  <c r="BP2088" s="1"/>
  <c r="BR2088" s="1"/>
  <c r="BO2084"/>
  <c r="BP2084" s="1"/>
  <c r="BR2084" s="1"/>
  <c r="BO2044"/>
  <c r="BP2044" s="1"/>
  <c r="AZ2044"/>
  <c r="BE2044"/>
  <c r="BE2022"/>
  <c r="AZ2022"/>
  <c r="BO2020"/>
  <c r="BP2020" s="1"/>
  <c r="AZ2020"/>
  <c r="BE2020"/>
  <c r="AZ1981"/>
  <c r="BE1981"/>
  <c r="BJ1954"/>
  <c r="BO1954"/>
  <c r="BP1954" s="1"/>
  <c r="AU1954"/>
  <c r="BJ1929"/>
  <c r="BK1929" s="1"/>
  <c r="AU1929"/>
  <c r="BO1919"/>
  <c r="BP1919" s="1"/>
  <c r="BR1919" s="1"/>
  <c r="AU1919"/>
  <c r="AZ1919"/>
  <c r="BE1911"/>
  <c r="BJ1911"/>
  <c r="BO1911"/>
  <c r="BP1911" s="1"/>
  <c r="BR1911" s="1"/>
  <c r="BJ1900"/>
  <c r="AU1900"/>
  <c r="AU1892"/>
  <c r="AZ1892"/>
  <c r="BO1884"/>
  <c r="BP1884" s="1"/>
  <c r="BJ1884"/>
  <c r="BE1884"/>
  <c r="AU1868"/>
  <c r="BJ1868"/>
  <c r="AZ1865"/>
  <c r="BO1865"/>
  <c r="BP1865" s="1"/>
  <c r="AU1865"/>
  <c r="AZ1821"/>
  <c r="AU1821"/>
  <c r="BO1821"/>
  <c r="BP1821" s="1"/>
  <c r="BJ1821"/>
  <c r="AU1805"/>
  <c r="BJ1805"/>
  <c r="BE1768"/>
  <c r="BO1768"/>
  <c r="BP1768" s="1"/>
  <c r="AU1768"/>
  <c r="BJ1725"/>
  <c r="AU1725"/>
  <c r="BJ1663"/>
  <c r="BO1663"/>
  <c r="BP1663" s="1"/>
  <c r="AU1663"/>
  <c r="BO1596"/>
  <c r="BP1596" s="1"/>
  <c r="BJ1596"/>
  <c r="AZ1569"/>
  <c r="BJ1569"/>
  <c r="BO1569"/>
  <c r="BP1569" s="1"/>
  <c r="AZ1527"/>
  <c r="BO1527"/>
  <c r="BP1527" s="1"/>
  <c r="BE1527"/>
  <c r="AU1502"/>
  <c r="BE1502"/>
  <c r="BO1502"/>
  <c r="BP1502" s="1"/>
  <c r="AU20"/>
  <c r="AU24"/>
  <c r="BJ2161"/>
  <c r="AZ2155"/>
  <c r="S167"/>
  <c r="T167" s="1"/>
  <c r="U167" s="1"/>
  <c r="V167" s="1"/>
  <c r="S207"/>
  <c r="T207" s="1"/>
  <c r="U207" s="1"/>
  <c r="V207" s="1"/>
  <c r="S94"/>
  <c r="T94" s="1"/>
  <c r="U94" s="1"/>
  <c r="V94" s="1"/>
  <c r="S126"/>
  <c r="T126" s="1"/>
  <c r="U126" s="1"/>
  <c r="V126" s="1"/>
  <c r="S177"/>
  <c r="T177" s="1"/>
  <c r="U177" s="1"/>
  <c r="V177" s="1"/>
  <c r="S125"/>
  <c r="T125" s="1"/>
  <c r="U125" s="1"/>
  <c r="V125" s="1"/>
  <c r="AU1840"/>
  <c r="BO1840"/>
  <c r="BP1840" s="1"/>
  <c r="BJ1844"/>
  <c r="BK1844" s="1"/>
  <c r="AU1848"/>
  <c r="AZ1852"/>
  <c r="BJ1852"/>
  <c r="BJ1842"/>
  <c r="AU1846"/>
  <c r="AZ1850"/>
  <c r="BJ1850"/>
  <c r="BE1866"/>
  <c r="AZ1869"/>
  <c r="AZ1877"/>
  <c r="AZ1847"/>
  <c r="BE1851"/>
  <c r="BO1851"/>
  <c r="BP1851" s="1"/>
  <c r="BR1851" s="1"/>
  <c r="AQ2120"/>
  <c r="S47"/>
  <c r="T47" s="1"/>
  <c r="U47" s="1"/>
  <c r="V47" s="1"/>
  <c r="S71"/>
  <c r="T71" s="1"/>
  <c r="U71" s="1"/>
  <c r="V71" s="1"/>
  <c r="S56"/>
  <c r="T56" s="1"/>
  <c r="U56" s="1"/>
  <c r="V56" s="1"/>
  <c r="S184"/>
  <c r="T184" s="1"/>
  <c r="U184" s="1"/>
  <c r="V184" s="1"/>
  <c r="S16"/>
  <c r="T16" s="1"/>
  <c r="U16" s="1"/>
  <c r="V16" s="1"/>
  <c r="S70"/>
  <c r="T70" s="1"/>
  <c r="U70" s="1"/>
  <c r="V70" s="1"/>
  <c r="S86"/>
  <c r="T86" s="1"/>
  <c r="U86" s="1"/>
  <c r="V86" s="1"/>
  <c r="S41"/>
  <c r="T41" s="1"/>
  <c r="U41" s="1"/>
  <c r="V41" s="1"/>
  <c r="S129"/>
  <c r="T129" s="1"/>
  <c r="U129" s="1"/>
  <c r="V129" s="1"/>
  <c r="S9"/>
  <c r="T9" s="1"/>
  <c r="U9" s="1"/>
  <c r="S165"/>
  <c r="T165" s="1"/>
  <c r="U165" s="1"/>
  <c r="V165" s="1"/>
  <c r="S35"/>
  <c r="T35" s="1"/>
  <c r="U35" s="1"/>
  <c r="V35" s="1"/>
  <c r="AA2106"/>
  <c r="AU1844"/>
  <c r="AU1842"/>
  <c r="BJ1829"/>
  <c r="BK1829" s="1"/>
  <c r="BM1829" s="1"/>
  <c r="BE1869"/>
  <c r="BE1877"/>
  <c r="BE1815"/>
  <c r="BE1823"/>
  <c r="BE1839"/>
  <c r="BE1847"/>
  <c r="AQ1936"/>
  <c r="R1570"/>
  <c r="S1570" s="1"/>
  <c r="T1570" s="1"/>
  <c r="U1570" s="1"/>
  <c r="V1570" s="1"/>
  <c r="W1570"/>
  <c r="W1147"/>
  <c r="R411"/>
  <c r="S411" s="1"/>
  <c r="T411" s="1"/>
  <c r="U411" s="1"/>
  <c r="V411" s="1"/>
  <c r="W411"/>
  <c r="R277"/>
  <c r="S277" s="1"/>
  <c r="T277" s="1"/>
  <c r="U277" s="1"/>
  <c r="V277" s="1"/>
  <c r="R233"/>
  <c r="S233" s="1"/>
  <c r="T233" s="1"/>
  <c r="U233" s="1"/>
  <c r="V233" s="1"/>
  <c r="W217"/>
  <c r="W211"/>
  <c r="W208"/>
  <c r="W200"/>
  <c r="R189"/>
  <c r="S189" s="1"/>
  <c r="T189" s="1"/>
  <c r="U189" s="1"/>
  <c r="V189" s="1"/>
  <c r="W178"/>
  <c r="R171"/>
  <c r="S171" s="1"/>
  <c r="T171" s="1"/>
  <c r="U171" s="1"/>
  <c r="V171" s="1"/>
  <c r="W147"/>
  <c r="W140"/>
  <c r="W129"/>
  <c r="W118"/>
  <c r="W114"/>
  <c r="W110"/>
  <c r="W106"/>
  <c r="W102"/>
  <c r="W98"/>
  <c r="W94"/>
  <c r="W90"/>
  <c r="W86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R2174"/>
  <c r="S2174" s="1"/>
  <c r="T2174" s="1"/>
  <c r="U2174" s="1"/>
  <c r="V2174" s="1"/>
  <c r="R1678"/>
  <c r="S1678" s="1"/>
  <c r="T1678" s="1"/>
  <c r="U1678" s="1"/>
  <c r="V1678" s="1"/>
  <c r="R535"/>
  <c r="S535" s="1"/>
  <c r="T535" s="1"/>
  <c r="U535" s="1"/>
  <c r="V535" s="1"/>
  <c r="R442"/>
  <c r="S442" s="1"/>
  <c r="T442" s="1"/>
  <c r="U442" s="1"/>
  <c r="V442" s="1"/>
  <c r="R223"/>
  <c r="S223" s="1"/>
  <c r="T223" s="1"/>
  <c r="U223" s="1"/>
  <c r="V223" s="1"/>
  <c r="W5"/>
  <c r="R237"/>
  <c r="S237" s="1"/>
  <c r="T237" s="1"/>
  <c r="U237" s="1"/>
  <c r="V237" s="1"/>
  <c r="R224"/>
  <c r="S224" s="1"/>
  <c r="T224" s="1"/>
  <c r="U224" s="1"/>
  <c r="V224" s="1"/>
  <c r="R221"/>
  <c r="S221" s="1"/>
  <c r="T221" s="1"/>
  <c r="U221" s="1"/>
  <c r="V221" s="1"/>
  <c r="W218"/>
  <c r="W212"/>
  <c r="W205"/>
  <c r="W201"/>
  <c r="W190"/>
  <c r="W186"/>
  <c r="W182"/>
  <c r="W179"/>
  <c r="W175"/>
  <c r="W152"/>
  <c r="W137"/>
  <c r="R133"/>
  <c r="S133" s="1"/>
  <c r="T133" s="1"/>
  <c r="U133" s="1"/>
  <c r="V133" s="1"/>
  <c r="W130"/>
  <c r="R123"/>
  <c r="S123" s="1"/>
  <c r="T123" s="1"/>
  <c r="U123" s="1"/>
  <c r="V123" s="1"/>
  <c r="W119"/>
  <c r="R115"/>
  <c r="S115" s="1"/>
  <c r="T115" s="1"/>
  <c r="U115" s="1"/>
  <c r="V115" s="1"/>
  <c r="W111"/>
  <c r="W107"/>
  <c r="W103"/>
  <c r="W99"/>
  <c r="W95"/>
  <c r="W91"/>
  <c r="W87"/>
  <c r="W83"/>
  <c r="W79"/>
  <c r="W75"/>
  <c r="W71"/>
  <c r="W67"/>
  <c r="W63"/>
  <c r="W59"/>
  <c r="W55"/>
  <c r="W51"/>
  <c r="W47"/>
  <c r="W43"/>
  <c r="W39"/>
  <c r="W35"/>
  <c r="W31"/>
  <c r="W27"/>
  <c r="W23"/>
  <c r="R19"/>
  <c r="S19" s="1"/>
  <c r="T19" s="1"/>
  <c r="U19" s="1"/>
  <c r="V19" s="1"/>
  <c r="W15"/>
  <c r="W11"/>
  <c r="W7"/>
  <c r="AQ1703"/>
  <c r="R2161"/>
  <c r="S2161" s="1"/>
  <c r="T2161" s="1"/>
  <c r="U2161" s="1"/>
  <c r="V2161" s="1"/>
  <c r="R2093"/>
  <c r="S2093" s="1"/>
  <c r="T2093" s="1"/>
  <c r="U2093" s="1"/>
  <c r="V2093" s="1"/>
  <c r="R551"/>
  <c r="S551" s="1"/>
  <c r="T551" s="1"/>
  <c r="U551" s="1"/>
  <c r="V551" s="1"/>
  <c r="R261"/>
  <c r="S261" s="1"/>
  <c r="T261" s="1"/>
  <c r="U261" s="1"/>
  <c r="V261" s="1"/>
  <c r="R245"/>
  <c r="S245" s="1"/>
  <c r="T245" s="1"/>
  <c r="U245" s="1"/>
  <c r="V245" s="1"/>
  <c r="R243"/>
  <c r="S243" s="1"/>
  <c r="T243" s="1"/>
  <c r="U243" s="1"/>
  <c r="V243" s="1"/>
  <c r="W2022"/>
  <c r="R941"/>
  <c r="S941" s="1"/>
  <c r="T941" s="1"/>
  <c r="U941" s="1"/>
  <c r="V941" s="1"/>
  <c r="W941"/>
  <c r="R434"/>
  <c r="S434" s="1"/>
  <c r="T434" s="1"/>
  <c r="U434" s="1"/>
  <c r="V434" s="1"/>
  <c r="W434"/>
  <c r="R227"/>
  <c r="S227" s="1"/>
  <c r="T227" s="1"/>
  <c r="U227" s="1"/>
  <c r="V227" s="1"/>
  <c r="W227"/>
  <c r="W219"/>
  <c r="W206"/>
  <c r="W198"/>
  <c r="W191"/>
  <c r="W187"/>
  <c r="W180"/>
  <c r="W172"/>
  <c r="W169"/>
  <c r="W165"/>
  <c r="R149"/>
  <c r="S149" s="1"/>
  <c r="T149" s="1"/>
  <c r="U149" s="1"/>
  <c r="V149" s="1"/>
  <c r="W145"/>
  <c r="W142"/>
  <c r="W138"/>
  <c r="W134"/>
  <c r="W124"/>
  <c r="W112"/>
  <c r="W108"/>
  <c r="W104"/>
  <c r="W100"/>
  <c r="W96"/>
  <c r="W92"/>
  <c r="W88"/>
  <c r="W84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AQ1607"/>
  <c r="R2114"/>
  <c r="S2114" s="1"/>
  <c r="T2114" s="1"/>
  <c r="U2114" s="1"/>
  <c r="V2114" s="1"/>
  <c r="R937"/>
  <c r="S937" s="1"/>
  <c r="T937" s="1"/>
  <c r="U937" s="1"/>
  <c r="V937" s="1"/>
  <c r="R554"/>
  <c r="S554" s="1"/>
  <c r="T554" s="1"/>
  <c r="U554" s="1"/>
  <c r="V554" s="1"/>
  <c r="R241"/>
  <c r="S241" s="1"/>
  <c r="T241" s="1"/>
  <c r="U241" s="1"/>
  <c r="V241" s="1"/>
  <c r="W2084"/>
  <c r="W1968"/>
  <c r="W1946"/>
  <c r="R445"/>
  <c r="S445" s="1"/>
  <c r="T445" s="1"/>
  <c r="U445" s="1"/>
  <c r="V445" s="1"/>
  <c r="W445"/>
  <c r="AA398"/>
  <c r="W214"/>
  <c r="W210"/>
  <c r="W207"/>
  <c r="W203"/>
  <c r="W199"/>
  <c r="W196"/>
  <c r="W192"/>
  <c r="W184"/>
  <c r="W177"/>
  <c r="R173"/>
  <c r="S173" s="1"/>
  <c r="T173" s="1"/>
  <c r="U173" s="1"/>
  <c r="V173" s="1"/>
  <c r="W166"/>
  <c r="W128"/>
  <c r="W113"/>
  <c r="W109"/>
  <c r="W105"/>
  <c r="W101"/>
  <c r="W97"/>
  <c r="W93"/>
  <c r="W89"/>
  <c r="W85"/>
  <c r="W81"/>
  <c r="W77"/>
  <c r="W73"/>
  <c r="W69"/>
  <c r="W65"/>
  <c r="W61"/>
  <c r="W57"/>
  <c r="W53"/>
  <c r="W49"/>
  <c r="W45"/>
  <c r="W41"/>
  <c r="R37"/>
  <c r="S37" s="1"/>
  <c r="T37" s="1"/>
  <c r="U37" s="1"/>
  <c r="V37" s="1"/>
  <c r="W33"/>
  <c r="W29"/>
  <c r="W25"/>
  <c r="W21"/>
  <c r="W17"/>
  <c r="W13"/>
  <c r="W9"/>
  <c r="W2178"/>
  <c r="AQ1010"/>
  <c r="AQ1739"/>
  <c r="AQ458"/>
  <c r="AQ2109"/>
  <c r="AQ2094"/>
  <c r="AQ1728"/>
  <c r="AQ1696"/>
  <c r="AQ1632"/>
  <c r="AQ2115"/>
  <c r="AI2091"/>
  <c r="AQ1704"/>
  <c r="AQ1556"/>
  <c r="AQ1816"/>
  <c r="AQ1726"/>
  <c r="AQ1590"/>
  <c r="AQ1640"/>
  <c r="AQ1600"/>
  <c r="AQ1243"/>
  <c r="AQ1209"/>
  <c r="AQ1000"/>
  <c r="AQ995"/>
  <c r="AQ811"/>
  <c r="AQ803"/>
  <c r="AQ809"/>
  <c r="AQ486"/>
  <c r="R421"/>
  <c r="S421" s="1"/>
  <c r="T421" s="1"/>
  <c r="U421" s="1"/>
  <c r="V421" s="1"/>
  <c r="R416"/>
  <c r="S416" s="1"/>
  <c r="T416" s="1"/>
  <c r="U416" s="1"/>
  <c r="V416" s="1"/>
  <c r="BO20"/>
  <c r="BP20" s="1"/>
  <c r="BJ20"/>
  <c r="BJ2102"/>
  <c r="BE2066"/>
  <c r="BO2064"/>
  <c r="BP2064" s="1"/>
  <c r="BR2064" s="1"/>
  <c r="AZ2064"/>
  <c r="BE2058"/>
  <c r="BJ2174"/>
  <c r="BO2174"/>
  <c r="BP2174" s="1"/>
  <c r="AZ2174"/>
  <c r="BJ2155"/>
  <c r="AU2127"/>
  <c r="AZ2127"/>
  <c r="AZ2099"/>
  <c r="BO2086"/>
  <c r="BP2086" s="1"/>
  <c r="BR2086" s="1"/>
  <c r="BE2086"/>
  <c r="AZ2086"/>
  <c r="AU2049"/>
  <c r="BE21"/>
  <c r="AU21"/>
  <c r="BJ2077"/>
  <c r="BJ2075"/>
  <c r="BO2075"/>
  <c r="BP2075" s="1"/>
  <c r="AU2065"/>
  <c r="BE2065"/>
  <c r="AU2063"/>
  <c r="AU2061"/>
  <c r="BJ2061"/>
  <c r="BJ6"/>
  <c r="AU6"/>
  <c r="BJ2122"/>
  <c r="AU2122"/>
  <c r="AU2098"/>
  <c r="BJ2085"/>
  <c r="AU2085"/>
  <c r="AZ2055"/>
  <c r="AZ7"/>
  <c r="AQ1026"/>
  <c r="AQ1591"/>
  <c r="AQ1601"/>
  <c r="AQ1572"/>
  <c r="AQ1013"/>
  <c r="AQ1238"/>
  <c r="AQ1265"/>
  <c r="AQ1567"/>
  <c r="AQ1614"/>
  <c r="AQ450"/>
  <c r="AQ1050"/>
  <c r="AQ1630"/>
  <c r="AQ997"/>
  <c r="AS1925"/>
  <c r="AS1939"/>
  <c r="AQ1996"/>
  <c r="AS2041"/>
  <c r="AS2052"/>
  <c r="AQ2080"/>
  <c r="AS2123"/>
  <c r="AS2138"/>
  <c r="AS2141"/>
  <c r="AS2148"/>
  <c r="AS2150"/>
  <c r="AS2161"/>
  <c r="AI1082"/>
  <c r="AQ1610"/>
  <c r="S2186"/>
  <c r="T2186" s="1"/>
  <c r="U2186" s="1"/>
  <c r="V2186" s="1"/>
  <c r="AQ1027"/>
  <c r="AQ896"/>
  <c r="AQ1031"/>
  <c r="R1977"/>
  <c r="S1977" s="1"/>
  <c r="T1977" s="1"/>
  <c r="U1977" s="1"/>
  <c r="V1977" s="1"/>
  <c r="W1919"/>
  <c r="R1919"/>
  <c r="S1919" s="1"/>
  <c r="T1919" s="1"/>
  <c r="U1919" s="1"/>
  <c r="V1919" s="1"/>
  <c r="W1815"/>
  <c r="R1815"/>
  <c r="S1815" s="1"/>
  <c r="T1815" s="1"/>
  <c r="U1815" s="1"/>
  <c r="V1815" s="1"/>
  <c r="W1714"/>
  <c r="R1714"/>
  <c r="S1714" s="1"/>
  <c r="T1714" s="1"/>
  <c r="U1714" s="1"/>
  <c r="V1714" s="1"/>
  <c r="W1644"/>
  <c r="W1603"/>
  <c r="R1603"/>
  <c r="S1603" s="1"/>
  <c r="T1603" s="1"/>
  <c r="U1603" s="1"/>
  <c r="V1603" s="1"/>
  <c r="W1588"/>
  <c r="R1588"/>
  <c r="S1588" s="1"/>
  <c r="T1588" s="1"/>
  <c r="U1588" s="1"/>
  <c r="V1588" s="1"/>
  <c r="W1569"/>
  <c r="R1569"/>
  <c r="S1569" s="1"/>
  <c r="T1569" s="1"/>
  <c r="U1569" s="1"/>
  <c r="V1569" s="1"/>
  <c r="R1554"/>
  <c r="S1554" s="1"/>
  <c r="T1554" s="1"/>
  <c r="U1554" s="1"/>
  <c r="V1554" s="1"/>
  <c r="W1532"/>
  <c r="R1532"/>
  <c r="S1532" s="1"/>
  <c r="T1532" s="1"/>
  <c r="U1532" s="1"/>
  <c r="V1532" s="1"/>
  <c r="R1489"/>
  <c r="S1489" s="1"/>
  <c r="T1489" s="1"/>
  <c r="U1489" s="1"/>
  <c r="V1489" s="1"/>
  <c r="W1478"/>
  <c r="R1478"/>
  <c r="S1478" s="1"/>
  <c r="T1478" s="1"/>
  <c r="U1478" s="1"/>
  <c r="V1478" s="1"/>
  <c r="W1440"/>
  <c r="R1440"/>
  <c r="S1440" s="1"/>
  <c r="T1440" s="1"/>
  <c r="U1440" s="1"/>
  <c r="V1440" s="1"/>
  <c r="W1411"/>
  <c r="R1411"/>
  <c r="S1411" s="1"/>
  <c r="T1411" s="1"/>
  <c r="U1411" s="1"/>
  <c r="V1411" s="1"/>
  <c r="W1390"/>
  <c r="R1390"/>
  <c r="S1390" s="1"/>
  <c r="T1390" s="1"/>
  <c r="U1390" s="1"/>
  <c r="V1390" s="1"/>
  <c r="W1327"/>
  <c r="R1327"/>
  <c r="S1327" s="1"/>
  <c r="T1327" s="1"/>
  <c r="U1327" s="1"/>
  <c r="V1327" s="1"/>
  <c r="W1295"/>
  <c r="R1295"/>
  <c r="S1295" s="1"/>
  <c r="T1295" s="1"/>
  <c r="U1295" s="1"/>
  <c r="V1295" s="1"/>
  <c r="W1241"/>
  <c r="R1241"/>
  <c r="S1241" s="1"/>
  <c r="T1241" s="1"/>
  <c r="U1241" s="1"/>
  <c r="V1241" s="1"/>
  <c r="W1199"/>
  <c r="R1199"/>
  <c r="S1199" s="1"/>
  <c r="T1199" s="1"/>
  <c r="U1199" s="1"/>
  <c r="V1199" s="1"/>
  <c r="W1151"/>
  <c r="R1151"/>
  <c r="S1151" s="1"/>
  <c r="T1151" s="1"/>
  <c r="U1151" s="1"/>
  <c r="V1151" s="1"/>
  <c r="W1024"/>
  <c r="R1024"/>
  <c r="S1024" s="1"/>
  <c r="T1024" s="1"/>
  <c r="U1024" s="1"/>
  <c r="V1024" s="1"/>
  <c r="W1000"/>
  <c r="R1000"/>
  <c r="S1000" s="1"/>
  <c r="T1000" s="1"/>
  <c r="U1000" s="1"/>
  <c r="V1000" s="1"/>
  <c r="W979"/>
  <c r="R979"/>
  <c r="S979" s="1"/>
  <c r="T979" s="1"/>
  <c r="U979" s="1"/>
  <c r="V979" s="1"/>
  <c r="W958"/>
  <c r="R958"/>
  <c r="S958" s="1"/>
  <c r="T958" s="1"/>
  <c r="U958" s="1"/>
  <c r="V958" s="1"/>
  <c r="W925"/>
  <c r="R925"/>
  <c r="S925" s="1"/>
  <c r="T925" s="1"/>
  <c r="U925" s="1"/>
  <c r="V925" s="1"/>
  <c r="W804"/>
  <c r="R804"/>
  <c r="S804" s="1"/>
  <c r="T804" s="1"/>
  <c r="U804" s="1"/>
  <c r="V804" s="1"/>
  <c r="W783"/>
  <c r="R783"/>
  <c r="S783" s="1"/>
  <c r="T783" s="1"/>
  <c r="U783" s="1"/>
  <c r="V783" s="1"/>
  <c r="W767"/>
  <c r="R767"/>
  <c r="S767" s="1"/>
  <c r="T767" s="1"/>
  <c r="U767" s="1"/>
  <c r="V767" s="1"/>
  <c r="W754"/>
  <c r="R754"/>
  <c r="S754" s="1"/>
  <c r="T754" s="1"/>
  <c r="U754" s="1"/>
  <c r="V754" s="1"/>
  <c r="W716"/>
  <c r="R716"/>
  <c r="S716" s="1"/>
  <c r="T716" s="1"/>
  <c r="U716" s="1"/>
  <c r="V716" s="1"/>
  <c r="W687"/>
  <c r="R687"/>
  <c r="S687" s="1"/>
  <c r="T687" s="1"/>
  <c r="U687" s="1"/>
  <c r="V687" s="1"/>
  <c r="W666"/>
  <c r="R666"/>
  <c r="S666" s="1"/>
  <c r="T666" s="1"/>
  <c r="U666" s="1"/>
  <c r="V666" s="1"/>
  <c r="W663"/>
  <c r="R663"/>
  <c r="S663" s="1"/>
  <c r="T663" s="1"/>
  <c r="U663" s="1"/>
  <c r="V663" s="1"/>
  <c r="W643"/>
  <c r="R643"/>
  <c r="S643" s="1"/>
  <c r="T643" s="1"/>
  <c r="U643" s="1"/>
  <c r="V643" s="1"/>
  <c r="W621"/>
  <c r="R621"/>
  <c r="S621" s="1"/>
  <c r="T621" s="1"/>
  <c r="U621" s="1"/>
  <c r="V621" s="1"/>
  <c r="R602"/>
  <c r="S602" s="1"/>
  <c r="T602" s="1"/>
  <c r="U602" s="1"/>
  <c r="V602" s="1"/>
  <c r="W577"/>
  <c r="R577"/>
  <c r="S577" s="1"/>
  <c r="T577" s="1"/>
  <c r="U577" s="1"/>
  <c r="V577" s="1"/>
  <c r="W451"/>
  <c r="R451"/>
  <c r="S451" s="1"/>
  <c r="T451" s="1"/>
  <c r="U451" s="1"/>
  <c r="V451" s="1"/>
  <c r="W417"/>
  <c r="R417"/>
  <c r="S417" s="1"/>
  <c r="T417" s="1"/>
  <c r="U417" s="1"/>
  <c r="V417" s="1"/>
  <c r="W410"/>
  <c r="R410"/>
  <c r="S410" s="1"/>
  <c r="T410" s="1"/>
  <c r="U410" s="1"/>
  <c r="V410" s="1"/>
  <c r="W383"/>
  <c r="R383"/>
  <c r="S383" s="1"/>
  <c r="T383" s="1"/>
  <c r="U383" s="1"/>
  <c r="V383" s="1"/>
  <c r="W378"/>
  <c r="R378"/>
  <c r="S378" s="1"/>
  <c r="T378" s="1"/>
  <c r="U378" s="1"/>
  <c r="V378" s="1"/>
  <c r="W367"/>
  <c r="R367"/>
  <c r="S367" s="1"/>
  <c r="T367" s="1"/>
  <c r="U367" s="1"/>
  <c r="V367" s="1"/>
  <c r="W349"/>
  <c r="R349"/>
  <c r="S349" s="1"/>
  <c r="T349" s="1"/>
  <c r="U349" s="1"/>
  <c r="V349" s="1"/>
  <c r="W314"/>
  <c r="R314"/>
  <c r="S314" s="1"/>
  <c r="T314" s="1"/>
  <c r="U314" s="1"/>
  <c r="V314" s="1"/>
  <c r="W271"/>
  <c r="R271"/>
  <c r="S271" s="1"/>
  <c r="T271" s="1"/>
  <c r="U271" s="1"/>
  <c r="V271" s="1"/>
  <c r="W228"/>
  <c r="R228"/>
  <c r="S228" s="1"/>
  <c r="T228" s="1"/>
  <c r="U228" s="1"/>
  <c r="V228" s="1"/>
  <c r="BO2183"/>
  <c r="BP2183" s="1"/>
  <c r="BR2183" s="1"/>
  <c r="AZ2172"/>
  <c r="AZ2171"/>
  <c r="AU2159"/>
  <c r="BE2156"/>
  <c r="BO2148"/>
  <c r="BP2148" s="1"/>
  <c r="BO2144"/>
  <c r="BP2144" s="1"/>
  <c r="AU2143"/>
  <c r="AZ2132"/>
  <c r="BO2120"/>
  <c r="BP2120" s="1"/>
  <c r="BE2118"/>
  <c r="BO2091"/>
  <c r="BP2091" s="1"/>
  <c r="BR2091" s="1"/>
  <c r="BO2082"/>
  <c r="BP2082" s="1"/>
  <c r="BR2082" s="1"/>
  <c r="AZ2067"/>
  <c r="AU2052"/>
  <c r="BE2042"/>
  <c r="BJ2011"/>
  <c r="BJ1995"/>
  <c r="BE1987"/>
  <c r="AZ1983"/>
  <c r="BJ1955"/>
  <c r="BE1951"/>
  <c r="BO1943"/>
  <c r="BP1943" s="1"/>
  <c r="BR1943" s="1"/>
  <c r="BJ1939"/>
  <c r="BJ1927"/>
  <c r="BK1927" s="1"/>
  <c r="AU1927"/>
  <c r="BO1867"/>
  <c r="BP1867" s="1"/>
  <c r="AU1867"/>
  <c r="BO1847"/>
  <c r="BP1847" s="1"/>
  <c r="BJ1847"/>
  <c r="BO1839"/>
  <c r="BP1839" s="1"/>
  <c r="BK1839" s="1"/>
  <c r="AU1839"/>
  <c r="BE1811"/>
  <c r="BO1811"/>
  <c r="BP1811" s="1"/>
  <c r="AU1685"/>
  <c r="BE1685"/>
  <c r="BO1673"/>
  <c r="BP1673" s="1"/>
  <c r="BK1673" s="1"/>
  <c r="BE1673"/>
  <c r="BO1637"/>
  <c r="BP1637" s="1"/>
  <c r="BE1637"/>
  <c r="BJ1609"/>
  <c r="BO1609"/>
  <c r="BP1609" s="1"/>
  <c r="BR1609" s="1"/>
  <c r="BO1597"/>
  <c r="BP1597" s="1"/>
  <c r="BE1597"/>
  <c r="AZ167"/>
  <c r="AU167"/>
  <c r="BJ151"/>
  <c r="BK151" s="1"/>
  <c r="BM151" s="1"/>
  <c r="AU151"/>
  <c r="BE119"/>
  <c r="BJ119"/>
  <c r="AZ87"/>
  <c r="BE87"/>
  <c r="BE55"/>
  <c r="AU55"/>
  <c r="BO2185"/>
  <c r="BP2185" s="1"/>
  <c r="BR2185" s="1"/>
  <c r="BO2177"/>
  <c r="BP2177" s="1"/>
  <c r="BR2177" s="1"/>
  <c r="AZ2169"/>
  <c r="BE2157"/>
  <c r="BJ2153"/>
  <c r="BO2145"/>
  <c r="BP2145" s="1"/>
  <c r="AZ2133"/>
  <c r="AU2121"/>
  <c r="AZ2113"/>
  <c r="AU2101"/>
  <c r="BJ2041"/>
  <c r="AZ2005"/>
  <c r="BO1997"/>
  <c r="BP1997" s="1"/>
  <c r="BE1985"/>
  <c r="BO1977"/>
  <c r="BP1977" s="1"/>
  <c r="BR1977" s="1"/>
  <c r="AU1973"/>
  <c r="BE1965"/>
  <c r="BE1961"/>
  <c r="BE1957"/>
  <c r="BO1933"/>
  <c r="BP1933" s="1"/>
  <c r="AZ1925"/>
  <c r="AU1921"/>
  <c r="BJ1909"/>
  <c r="BE1905"/>
  <c r="BJ1893"/>
  <c r="BE1861"/>
  <c r="AZ1845"/>
  <c r="BK157"/>
  <c r="BF157" s="1"/>
  <c r="BK456"/>
  <c r="BF456" s="1"/>
  <c r="BH456" s="1"/>
  <c r="BK671"/>
  <c r="BF671" s="1"/>
  <c r="AQ564"/>
  <c r="AQ1261"/>
  <c r="BK421"/>
  <c r="BK1460"/>
  <c r="BM1460" s="1"/>
  <c r="BK141"/>
  <c r="BF141" s="1"/>
  <c r="BH141" s="1"/>
  <c r="AA1051"/>
  <c r="BK171"/>
  <c r="BK1541"/>
  <c r="R309"/>
  <c r="S309" s="1"/>
  <c r="T309" s="1"/>
  <c r="U309" s="1"/>
  <c r="V309" s="1"/>
  <c r="R379"/>
  <c r="S379" s="1"/>
  <c r="T379" s="1"/>
  <c r="U379" s="1"/>
  <c r="V379" s="1"/>
  <c r="R573"/>
  <c r="S573" s="1"/>
  <c r="T573" s="1"/>
  <c r="U573" s="1"/>
  <c r="V573" s="1"/>
  <c r="R613"/>
  <c r="S613" s="1"/>
  <c r="T613" s="1"/>
  <c r="U613" s="1"/>
  <c r="V613" s="1"/>
  <c r="R1061"/>
  <c r="S1061" s="1"/>
  <c r="T1061" s="1"/>
  <c r="U1061" s="1"/>
  <c r="V1061" s="1"/>
  <c r="R1179"/>
  <c r="S1179" s="1"/>
  <c r="T1179" s="1"/>
  <c r="U1179" s="1"/>
  <c r="V1179" s="1"/>
  <c r="R1223"/>
  <c r="S1223" s="1"/>
  <c r="T1223" s="1"/>
  <c r="U1223" s="1"/>
  <c r="V1223" s="1"/>
  <c r="R1299"/>
  <c r="S1299" s="1"/>
  <c r="T1299" s="1"/>
  <c r="U1299" s="1"/>
  <c r="V1299" s="1"/>
  <c r="R1329"/>
  <c r="S1329" s="1"/>
  <c r="T1329" s="1"/>
  <c r="U1329" s="1"/>
  <c r="V1329" s="1"/>
  <c r="R1443"/>
  <c r="S1443" s="1"/>
  <c r="T1443" s="1"/>
  <c r="U1443" s="1"/>
  <c r="V1443" s="1"/>
  <c r="R1509"/>
  <c r="S1509" s="1"/>
  <c r="T1509" s="1"/>
  <c r="U1509" s="1"/>
  <c r="V1509" s="1"/>
  <c r="R1523"/>
  <c r="S1523" s="1"/>
  <c r="T1523" s="1"/>
  <c r="U1523" s="1"/>
  <c r="V1523" s="1"/>
  <c r="R1601"/>
  <c r="S1601" s="1"/>
  <c r="R1625"/>
  <c r="S1625" s="1"/>
  <c r="T1625" s="1"/>
  <c r="U1625" s="1"/>
  <c r="V1625" s="1"/>
  <c r="R1861"/>
  <c r="S1861" s="1"/>
  <c r="T1861" s="1"/>
  <c r="U1861" s="1"/>
  <c r="V1861" s="1"/>
  <c r="R1975"/>
  <c r="S1975" s="1"/>
  <c r="R320"/>
  <c r="S320" s="1"/>
  <c r="T320" s="1"/>
  <c r="U320" s="1"/>
  <c r="V320" s="1"/>
  <c r="R374"/>
  <c r="S374" s="1"/>
  <c r="T374" s="1"/>
  <c r="U374" s="1"/>
  <c r="V374" s="1"/>
  <c r="R484"/>
  <c r="S484" s="1"/>
  <c r="T484" s="1"/>
  <c r="U484" s="1"/>
  <c r="V484" s="1"/>
  <c r="R556"/>
  <c r="S556" s="1"/>
  <c r="T556" s="1"/>
  <c r="U556" s="1"/>
  <c r="V556" s="1"/>
  <c r="R728"/>
  <c r="S728" s="1"/>
  <c r="R826"/>
  <c r="S826" s="1"/>
  <c r="T826" s="1"/>
  <c r="U826" s="1"/>
  <c r="V826" s="1"/>
  <c r="R940"/>
  <c r="S940" s="1"/>
  <c r="T940" s="1"/>
  <c r="U940" s="1"/>
  <c r="V940" s="1"/>
  <c r="R1058"/>
  <c r="S1058" s="1"/>
  <c r="T1058" s="1"/>
  <c r="U1058" s="1"/>
  <c r="V1058" s="1"/>
  <c r="R1142"/>
  <c r="S1142" s="1"/>
  <c r="T1142" s="1"/>
  <c r="U1142" s="1"/>
  <c r="V1142" s="1"/>
  <c r="R1358"/>
  <c r="S1358" s="1"/>
  <c r="T1358" s="1"/>
  <c r="U1358" s="1"/>
  <c r="V1358" s="1"/>
  <c r="R1540"/>
  <c r="S1540" s="1"/>
  <c r="T1540" s="1"/>
  <c r="U1540" s="1"/>
  <c r="V1540" s="1"/>
  <c r="R1552"/>
  <c r="S1552" s="1"/>
  <c r="R1744"/>
  <c r="S1744" s="1"/>
  <c r="T1744" s="1"/>
  <c r="U1744" s="1"/>
  <c r="V1744" s="1"/>
  <c r="R1868"/>
  <c r="S1868" s="1"/>
  <c r="T1868" s="1"/>
  <c r="U1868" s="1"/>
  <c r="V1868" s="1"/>
  <c r="BK88"/>
  <c r="AQ1086"/>
  <c r="AQ1629"/>
  <c r="AQ1260"/>
  <c r="AQ1263"/>
  <c r="AQ1659"/>
  <c r="AQ1740"/>
  <c r="AQ1083"/>
  <c r="AZ1530"/>
  <c r="AU1530"/>
  <c r="BO1530"/>
  <c r="BP1530" s="1"/>
  <c r="BJ1530"/>
  <c r="BR1458"/>
  <c r="BE1530"/>
  <c r="BK473"/>
  <c r="BM473" s="1"/>
  <c r="BK1908"/>
  <c r="BM1908" s="1"/>
  <c r="P6"/>
  <c r="R2162"/>
  <c r="S2162" s="1"/>
  <c r="BK152"/>
  <c r="BK1211"/>
  <c r="R1598"/>
  <c r="S1598" s="1"/>
  <c r="T1598" s="1"/>
  <c r="U1598" s="1"/>
  <c r="V1598" s="1"/>
  <c r="BK40"/>
  <c r="BM40" s="1"/>
  <c r="R319"/>
  <c r="S319" s="1"/>
  <c r="R375"/>
  <c r="S375" s="1"/>
  <c r="T375" s="1"/>
  <c r="U375" s="1"/>
  <c r="V375" s="1"/>
  <c r="R387"/>
  <c r="S387" s="1"/>
  <c r="T387" s="1"/>
  <c r="U387" s="1"/>
  <c r="V387" s="1"/>
  <c r="R437"/>
  <c r="S437" s="1"/>
  <c r="T437" s="1"/>
  <c r="U437" s="1"/>
  <c r="V437" s="1"/>
  <c r="R593"/>
  <c r="S593" s="1"/>
  <c r="R617"/>
  <c r="S617" s="1"/>
  <c r="R647"/>
  <c r="S647" s="1"/>
  <c r="T647" s="1"/>
  <c r="R659"/>
  <c r="S659" s="1"/>
  <c r="R673"/>
  <c r="S673" s="1"/>
  <c r="T673" s="1"/>
  <c r="U673" s="1"/>
  <c r="V673" s="1"/>
  <c r="R977"/>
  <c r="S977" s="1"/>
  <c r="T977" s="1"/>
  <c r="U977" s="1"/>
  <c r="V977" s="1"/>
  <c r="R1055"/>
  <c r="S1055" s="1"/>
  <c r="T1055" s="1"/>
  <c r="U1055" s="1"/>
  <c r="V1055" s="1"/>
  <c r="R1077"/>
  <c r="S1077" s="1"/>
  <c r="T1077" s="1"/>
  <c r="U1077" s="1"/>
  <c r="V1077" s="1"/>
  <c r="R1103"/>
  <c r="S1103" s="1"/>
  <c r="T1103" s="1"/>
  <c r="U1103" s="1"/>
  <c r="V1103" s="1"/>
  <c r="R1341"/>
  <c r="S1341" s="1"/>
  <c r="T1341" s="1"/>
  <c r="U1341" s="1"/>
  <c r="V1341" s="1"/>
  <c r="R1401"/>
  <c r="S1401" s="1"/>
  <c r="T1401" s="1"/>
  <c r="U1401" s="1"/>
  <c r="V1401" s="1"/>
  <c r="R1501"/>
  <c r="S1501" s="1"/>
  <c r="T1501" s="1"/>
  <c r="U1501" s="1"/>
  <c r="V1501" s="1"/>
  <c r="R1517"/>
  <c r="S1517" s="1"/>
  <c r="T1517" s="1"/>
  <c r="U1517" s="1"/>
  <c r="V1517" s="1"/>
  <c r="R1539"/>
  <c r="S1539" s="1"/>
  <c r="T1539" s="1"/>
  <c r="U1539" s="1"/>
  <c r="V1539" s="1"/>
  <c r="R1593"/>
  <c r="S1593" s="1"/>
  <c r="T1593" s="1"/>
  <c r="U1593" s="1"/>
  <c r="V1593" s="1"/>
  <c r="R1711"/>
  <c r="S1711" s="1"/>
  <c r="T1711" s="1"/>
  <c r="U1711" s="1"/>
  <c r="V1711" s="1"/>
  <c r="R1875"/>
  <c r="S1875" s="1"/>
  <c r="T1875" s="1"/>
  <c r="U1875" s="1"/>
  <c r="V1875" s="1"/>
  <c r="R1905"/>
  <c r="S1905" s="1"/>
  <c r="T1905" s="1"/>
  <c r="U1905" s="1"/>
  <c r="V1905" s="1"/>
  <c r="R368"/>
  <c r="S368" s="1"/>
  <c r="T368" s="1"/>
  <c r="U368" s="1"/>
  <c r="V368" s="1"/>
  <c r="R390"/>
  <c r="S390" s="1"/>
  <c r="T390" s="1"/>
  <c r="U390" s="1"/>
  <c r="V390" s="1"/>
  <c r="R448"/>
  <c r="S448" s="1"/>
  <c r="T448" s="1"/>
  <c r="U448" s="1"/>
  <c r="V448" s="1"/>
  <c r="R574"/>
  <c r="S574" s="1"/>
  <c r="T574" s="1"/>
  <c r="U574" s="1"/>
  <c r="V574" s="1"/>
  <c r="R610"/>
  <c r="S610" s="1"/>
  <c r="T610" s="1"/>
  <c r="U610" s="1"/>
  <c r="V610" s="1"/>
  <c r="R708"/>
  <c r="S708" s="1"/>
  <c r="T708" s="1"/>
  <c r="U708" s="1"/>
  <c r="V708" s="1"/>
  <c r="R844"/>
  <c r="S844" s="1"/>
  <c r="T844" s="1"/>
  <c r="U844" s="1"/>
  <c r="V844" s="1"/>
  <c r="R900"/>
  <c r="S900" s="1"/>
  <c r="T900" s="1"/>
  <c r="U900" s="1"/>
  <c r="V900" s="1"/>
  <c r="R1128"/>
  <c r="S1128" s="1"/>
  <c r="T1128" s="1"/>
  <c r="U1128" s="1"/>
  <c r="V1128" s="1"/>
  <c r="R1216"/>
  <c r="S1216" s="1"/>
  <c r="T1216" s="1"/>
  <c r="U1216" s="1"/>
  <c r="V1216" s="1"/>
  <c r="R1244"/>
  <c r="S1244" s="1"/>
  <c r="T1244" s="1"/>
  <c r="U1244" s="1"/>
  <c r="V1244" s="1"/>
  <c r="R1444"/>
  <c r="S1444" s="1"/>
  <c r="T1444" s="1"/>
  <c r="U1444" s="1"/>
  <c r="V1444" s="1"/>
  <c r="R1700"/>
  <c r="S1700" s="1"/>
  <c r="T1700" s="1"/>
  <c r="U1700" s="1"/>
  <c r="V1700" s="1"/>
  <c r="R1738"/>
  <c r="S1738" s="1"/>
  <c r="T1738" s="1"/>
  <c r="U1738" s="1"/>
  <c r="V1738" s="1"/>
  <c r="R1928"/>
  <c r="S1928" s="1"/>
  <c r="T1928" s="1"/>
  <c r="U1928" s="1"/>
  <c r="V1928" s="1"/>
  <c r="R2072"/>
  <c r="S2072" s="1"/>
  <c r="T2072" s="1"/>
  <c r="U2072" s="1"/>
  <c r="V2072" s="1"/>
  <c r="R1399"/>
  <c r="S1399" s="1"/>
  <c r="T1399" s="1"/>
  <c r="U1399" s="1"/>
  <c r="V1399" s="1"/>
  <c r="AA1052"/>
  <c r="AQ1248"/>
  <c r="AA1260"/>
  <c r="BK1642"/>
  <c r="BF1642" s="1"/>
  <c r="BA1642" s="1"/>
  <c r="R1039"/>
  <c r="S1039" s="1"/>
  <c r="T1039" s="1"/>
  <c r="U1039" s="1"/>
  <c r="V1039" s="1"/>
  <c r="R1231"/>
  <c r="S1231" s="1"/>
  <c r="T1231" s="1"/>
  <c r="U1231" s="1"/>
  <c r="V1231" s="1"/>
  <c r="R1245"/>
  <c r="S1245" s="1"/>
  <c r="T1245" s="1"/>
  <c r="U1245" s="1"/>
  <c r="V1245" s="1"/>
  <c r="R1309"/>
  <c r="S1309" s="1"/>
  <c r="T1309" s="1"/>
  <c r="U1309" s="1"/>
  <c r="V1309" s="1"/>
  <c r="R1369"/>
  <c r="S1369" s="1"/>
  <c r="T1369" s="1"/>
  <c r="U1369" s="1"/>
  <c r="V1369" s="1"/>
  <c r="R1467"/>
  <c r="S1467" s="1"/>
  <c r="T1467" s="1"/>
  <c r="U1467" s="1"/>
  <c r="V1467" s="1"/>
  <c r="R1555"/>
  <c r="S1555" s="1"/>
  <c r="T1555" s="1"/>
  <c r="U1555" s="1"/>
  <c r="V1555" s="1"/>
  <c r="R1837"/>
  <c r="S1837" s="1"/>
  <c r="T1837" s="1"/>
  <c r="U1837" s="1"/>
  <c r="V1837" s="1"/>
  <c r="R550"/>
  <c r="S550" s="1"/>
  <c r="T550" s="1"/>
  <c r="U550" s="1"/>
  <c r="V550" s="1"/>
  <c r="BK1237"/>
  <c r="BF1237" s="1"/>
  <c r="BK377"/>
  <c r="BK1027"/>
  <c r="BF1027" s="1"/>
  <c r="BA1027" s="1"/>
  <c r="BK1738"/>
  <c r="BF1738" s="1"/>
  <c r="BA1738" s="1"/>
  <c r="BK1604"/>
  <c r="BF1604" s="1"/>
  <c r="BH1604" s="1"/>
  <c r="BK1376"/>
  <c r="BF1376" s="1"/>
  <c r="BH1376" s="1"/>
  <c r="BK1451"/>
  <c r="BF1451" s="1"/>
  <c r="R1767"/>
  <c r="S1767" s="1"/>
  <c r="T1767" s="1"/>
  <c r="U1767" s="1"/>
  <c r="V1767" s="1"/>
  <c r="R2065"/>
  <c r="S2065" s="1"/>
  <c r="T2065" s="1"/>
  <c r="U2065" s="1"/>
  <c r="V2065" s="1"/>
  <c r="R1596"/>
  <c r="S1596" s="1"/>
  <c r="T1596" s="1"/>
  <c r="U1596" s="1"/>
  <c r="V1596" s="1"/>
  <c r="AM476"/>
  <c r="AQ816"/>
  <c r="BR1129"/>
  <c r="BR741"/>
  <c r="BK793"/>
  <c r="BK1338"/>
  <c r="BR1338"/>
  <c r="BK1400"/>
  <c r="BF1400" s="1"/>
  <c r="BR1424"/>
  <c r="BK1424"/>
  <c r="BR1472"/>
  <c r="BK1472"/>
  <c r="BM1472" s="1"/>
  <c r="BK1632"/>
  <c r="BR1644"/>
  <c r="BK505"/>
  <c r="BF505" s="1"/>
  <c r="BA505" s="1"/>
  <c r="BK737"/>
  <c r="BK877"/>
  <c r="BM877" s="1"/>
  <c r="BK1075"/>
  <c r="BK1564"/>
  <c r="BK1640"/>
  <c r="BM1640" s="1"/>
  <c r="BK1660"/>
  <c r="BM1660" s="1"/>
  <c r="BK1892"/>
  <c r="BK1547"/>
  <c r="BM1547" s="1"/>
  <c r="R873"/>
  <c r="S873" s="1"/>
  <c r="T873" s="1"/>
  <c r="U873" s="1"/>
  <c r="V873" s="1"/>
  <c r="R915"/>
  <c r="S915" s="1"/>
  <c r="T915" s="1"/>
  <c r="U915" s="1"/>
  <c r="V915" s="1"/>
  <c r="R933"/>
  <c r="S933" s="1"/>
  <c r="T933" s="1"/>
  <c r="U933" s="1"/>
  <c r="V933" s="1"/>
  <c r="R1037"/>
  <c r="S1037" s="1"/>
  <c r="T1037" s="1"/>
  <c r="U1037" s="1"/>
  <c r="V1037" s="1"/>
  <c r="R1273"/>
  <c r="S1273" s="1"/>
  <c r="T1273" s="1"/>
  <c r="U1273" s="1"/>
  <c r="V1273" s="1"/>
  <c r="R1373"/>
  <c r="S1373" s="1"/>
  <c r="T1373" s="1"/>
  <c r="U1373" s="1"/>
  <c r="V1373" s="1"/>
  <c r="R1417"/>
  <c r="S1417" s="1"/>
  <c r="T1417" s="1"/>
  <c r="U1417" s="1"/>
  <c r="V1417" s="1"/>
  <c r="R1435"/>
  <c r="S1435" s="1"/>
  <c r="T1435" s="1"/>
  <c r="U1435" s="1"/>
  <c r="V1435" s="1"/>
  <c r="R1475"/>
  <c r="S1475" s="1"/>
  <c r="T1475" s="1"/>
  <c r="U1475" s="1"/>
  <c r="V1475" s="1"/>
  <c r="R1553"/>
  <c r="S1553" s="1"/>
  <c r="T1553" s="1"/>
  <c r="U1553" s="1"/>
  <c r="V1553" s="1"/>
  <c r="R1581"/>
  <c r="S1581" s="1"/>
  <c r="T1581" s="1"/>
  <c r="U1581" s="1"/>
  <c r="V1581" s="1"/>
  <c r="R1707"/>
  <c r="S1707" s="1"/>
  <c r="T1707" s="1"/>
  <c r="U1707" s="1"/>
  <c r="V1707" s="1"/>
  <c r="R1737"/>
  <c r="S1737" s="1"/>
  <c r="T1737" s="1"/>
  <c r="U1737" s="1"/>
  <c r="V1737" s="1"/>
  <c r="R1771"/>
  <c r="S1771" s="1"/>
  <c r="T1771" s="1"/>
  <c r="U1771" s="1"/>
  <c r="V1771" s="1"/>
  <c r="R2029"/>
  <c r="S2029" s="1"/>
  <c r="T2029" s="1"/>
  <c r="U2029" s="1"/>
  <c r="V2029" s="1"/>
  <c r="R838"/>
  <c r="S838" s="1"/>
  <c r="T838" s="1"/>
  <c r="U838" s="1"/>
  <c r="V838" s="1"/>
  <c r="R1420"/>
  <c r="S1420" s="1"/>
  <c r="T1420" s="1"/>
  <c r="U1420" s="1"/>
  <c r="V1420" s="1"/>
  <c r="R1562"/>
  <c r="S1562" s="1"/>
  <c r="T1562" s="1"/>
  <c r="U1562" s="1"/>
  <c r="V1562" s="1"/>
  <c r="R1986"/>
  <c r="S1986" s="1"/>
  <c r="T1986" s="1"/>
  <c r="U1986" s="1"/>
  <c r="V1986" s="1"/>
  <c r="BK36"/>
  <c r="BK86"/>
  <c r="BF86" s="1"/>
  <c r="BK114"/>
  <c r="BM114" s="1"/>
  <c r="R2097"/>
  <c r="S2097" s="1"/>
  <c r="T2097" s="1"/>
  <c r="U2097" s="1"/>
  <c r="V2097" s="1"/>
  <c r="R2150"/>
  <c r="S2150" s="1"/>
  <c r="T2150" s="1"/>
  <c r="U2150" s="1"/>
  <c r="V2150" s="1"/>
  <c r="BK1381"/>
  <c r="BF1381" s="1"/>
  <c r="R905"/>
  <c r="S905" s="1"/>
  <c r="T905" s="1"/>
  <c r="U905" s="1"/>
  <c r="V905" s="1"/>
  <c r="R1649"/>
  <c r="S1649" s="1"/>
  <c r="T1649" s="1"/>
  <c r="U1649" s="1"/>
  <c r="V1649" s="1"/>
  <c r="R1859"/>
  <c r="S1859" s="1"/>
  <c r="T1859" s="1"/>
  <c r="U1859" s="1"/>
  <c r="V1859" s="1"/>
  <c r="R748"/>
  <c r="S748" s="1"/>
  <c r="T748" s="1"/>
  <c r="U748" s="1"/>
  <c r="V748" s="1"/>
  <c r="BK1651"/>
  <c r="BM1651" s="1"/>
  <c r="BK967"/>
  <c r="R967"/>
  <c r="S967" s="1"/>
  <c r="T967" s="1"/>
  <c r="U967" s="1"/>
  <c r="V967" s="1"/>
  <c r="R1367"/>
  <c r="S1367" s="1"/>
  <c r="T1367" s="1"/>
  <c r="U1367" s="1"/>
  <c r="V1367" s="1"/>
  <c r="R1465"/>
  <c r="S1465" s="1"/>
  <c r="T1465" s="1"/>
  <c r="U1465" s="1"/>
  <c r="V1465" s="1"/>
  <c r="AQ1029"/>
  <c r="BR1151"/>
  <c r="BK1301"/>
  <c r="BR1488"/>
  <c r="BK597"/>
  <c r="BK857"/>
  <c r="BM857" s="1"/>
  <c r="BK457"/>
  <c r="BF457" s="1"/>
  <c r="BK911"/>
  <c r="BK1085"/>
  <c r="BK605"/>
  <c r="BF605" s="1"/>
  <c r="BA605" s="1"/>
  <c r="BK1263"/>
  <c r="BK1612"/>
  <c r="BK1814"/>
  <c r="BF1814" s="1"/>
  <c r="BK1543"/>
  <c r="BM1543" s="1"/>
  <c r="BK1769"/>
  <c r="BF1769" s="1"/>
  <c r="BK1137"/>
  <c r="BM1137" s="1"/>
  <c r="BK1606"/>
  <c r="BR1612"/>
  <c r="BK1600"/>
  <c r="BR1547"/>
  <c r="BK1345"/>
  <c r="BM1345" s="1"/>
  <c r="R827"/>
  <c r="S827" s="1"/>
  <c r="T827" s="1"/>
  <c r="U827" s="1"/>
  <c r="V827" s="1"/>
  <c r="R883"/>
  <c r="S883" s="1"/>
  <c r="T883" s="1"/>
  <c r="U883" s="1"/>
  <c r="V883" s="1"/>
  <c r="R913"/>
  <c r="S913" s="1"/>
  <c r="T913" s="1"/>
  <c r="U913" s="1"/>
  <c r="V913" s="1"/>
  <c r="R1217"/>
  <c r="S1217" s="1"/>
  <c r="T1217" s="1"/>
  <c r="U1217" s="1"/>
  <c r="V1217" s="1"/>
  <c r="R1793"/>
  <c r="S1793" s="1"/>
  <c r="T1793" s="1"/>
  <c r="U1793" s="1"/>
  <c r="V1793" s="1"/>
  <c r="R1817"/>
  <c r="S1817" s="1"/>
  <c r="T1817" s="1"/>
  <c r="U1817" s="1"/>
  <c r="V1817" s="1"/>
  <c r="R1969"/>
  <c r="S1969" s="1"/>
  <c r="T1969" s="1"/>
  <c r="U1969" s="1"/>
  <c r="V1969" s="1"/>
  <c r="R2041"/>
  <c r="S2041" s="1"/>
  <c r="T2041" s="1"/>
  <c r="U2041" s="1"/>
  <c r="V2041" s="1"/>
  <c r="R350"/>
  <c r="S350" s="1"/>
  <c r="T350" s="1"/>
  <c r="U350" s="1"/>
  <c r="V350" s="1"/>
  <c r="R686"/>
  <c r="S686" s="1"/>
  <c r="T686" s="1"/>
  <c r="U686" s="1"/>
  <c r="V686" s="1"/>
  <c r="R812"/>
  <c r="S812" s="1"/>
  <c r="T812" s="1"/>
  <c r="U812" s="1"/>
  <c r="V812" s="1"/>
  <c r="R1224"/>
  <c r="S1224" s="1"/>
  <c r="T1224" s="1"/>
  <c r="U1224" s="1"/>
  <c r="V1224" s="1"/>
  <c r="R1892"/>
  <c r="S1892" s="1"/>
  <c r="T1892" s="1"/>
  <c r="U1892" s="1"/>
  <c r="V1892" s="1"/>
  <c r="R2034"/>
  <c r="S2034" s="1"/>
  <c r="T2034" s="1"/>
  <c r="U2034" s="1"/>
  <c r="V2034" s="1"/>
  <c r="R2091"/>
  <c r="S2091" s="1"/>
  <c r="T2091" s="1"/>
  <c r="U2091" s="1"/>
  <c r="V2091" s="1"/>
  <c r="R2126"/>
  <c r="S2126" s="1"/>
  <c r="T2126" s="1"/>
  <c r="U2126" s="1"/>
  <c r="V2126" s="1"/>
  <c r="BK1230"/>
  <c r="BF1230" s="1"/>
  <c r="BR1085"/>
  <c r="BK1764"/>
  <c r="BF1764" s="1"/>
  <c r="BK1410"/>
  <c r="BM1410" s="1"/>
  <c r="BK1478"/>
  <c r="BM1478" s="1"/>
  <c r="R401"/>
  <c r="S401" s="1"/>
  <c r="T401" s="1"/>
  <c r="U401" s="1"/>
  <c r="V401" s="1"/>
  <c r="R563"/>
  <c r="S563" s="1"/>
  <c r="T563" s="1"/>
  <c r="U563" s="1"/>
  <c r="V563" s="1"/>
  <c r="R583"/>
  <c r="S583" s="1"/>
  <c r="T583" s="1"/>
  <c r="U583" s="1"/>
  <c r="V583" s="1"/>
  <c r="R599"/>
  <c r="S599" s="1"/>
  <c r="T599" s="1"/>
  <c r="U599" s="1"/>
  <c r="V599" s="1"/>
  <c r="R703"/>
  <c r="S703" s="1"/>
  <c r="T703" s="1"/>
  <c r="U703" s="1"/>
  <c r="V703" s="1"/>
  <c r="R751"/>
  <c r="S751" s="1"/>
  <c r="T751" s="1"/>
  <c r="U751" s="1"/>
  <c r="V751" s="1"/>
  <c r="R779"/>
  <c r="S779" s="1"/>
  <c r="T779" s="1"/>
  <c r="U779" s="1"/>
  <c r="V779" s="1"/>
  <c r="R819"/>
  <c r="S819" s="1"/>
  <c r="T819" s="1"/>
  <c r="U819" s="1"/>
  <c r="V819" s="1"/>
  <c r="R863"/>
  <c r="S863" s="1"/>
  <c r="T863" s="1"/>
  <c r="U863" s="1"/>
  <c r="V863" s="1"/>
  <c r="R935"/>
  <c r="S935" s="1"/>
  <c r="T935" s="1"/>
  <c r="U935" s="1"/>
  <c r="V935" s="1"/>
  <c r="R965"/>
  <c r="S965" s="1"/>
  <c r="T965" s="1"/>
  <c r="U965" s="1"/>
  <c r="V965" s="1"/>
  <c r="R1031"/>
  <c r="S1031" s="1"/>
  <c r="T1031" s="1"/>
  <c r="U1031" s="1"/>
  <c r="V1031" s="1"/>
  <c r="R1127"/>
  <c r="S1127" s="1"/>
  <c r="T1127" s="1"/>
  <c r="U1127" s="1"/>
  <c r="V1127" s="1"/>
  <c r="R1271"/>
  <c r="S1271" s="1"/>
  <c r="T1271" s="1"/>
  <c r="U1271" s="1"/>
  <c r="V1271" s="1"/>
  <c r="R1319"/>
  <c r="S1319" s="1"/>
  <c r="T1319" s="1"/>
  <c r="U1319" s="1"/>
  <c r="V1319" s="1"/>
  <c r="R1351"/>
  <c r="S1351" s="1"/>
  <c r="T1351" s="1"/>
  <c r="U1351" s="1"/>
  <c r="V1351" s="1"/>
  <c r="R1381"/>
  <c r="S1381" s="1"/>
  <c r="T1381" s="1"/>
  <c r="U1381" s="1"/>
  <c r="V1381" s="1"/>
  <c r="R1415"/>
  <c r="S1415" s="1"/>
  <c r="T1415" s="1"/>
  <c r="U1415" s="1"/>
  <c r="V1415" s="1"/>
  <c r="R1459"/>
  <c r="S1459" s="1"/>
  <c r="T1459" s="1"/>
  <c r="U1459" s="1"/>
  <c r="V1459" s="1"/>
  <c r="R1479"/>
  <c r="S1479" s="1"/>
  <c r="T1479" s="1"/>
  <c r="U1479" s="1"/>
  <c r="V1479" s="1"/>
  <c r="R1547"/>
  <c r="S1547" s="1"/>
  <c r="T1547" s="1"/>
  <c r="U1547" s="1"/>
  <c r="V1547" s="1"/>
  <c r="R1681"/>
  <c r="S1681" s="1"/>
  <c r="T1681" s="1"/>
  <c r="U1681" s="1"/>
  <c r="V1681" s="1"/>
  <c r="R1705"/>
  <c r="S1705" s="1"/>
  <c r="T1705" s="1"/>
  <c r="U1705" s="1"/>
  <c r="V1705" s="1"/>
  <c r="R1811"/>
  <c r="S1811" s="1"/>
  <c r="T1811" s="1"/>
  <c r="U1811" s="1"/>
  <c r="V1811" s="1"/>
  <c r="R1851"/>
  <c r="S1851" s="1"/>
  <c r="T1851" s="1"/>
  <c r="U1851" s="1"/>
  <c r="V1851" s="1"/>
  <c r="R1869"/>
  <c r="S1869" s="1"/>
  <c r="T1869" s="1"/>
  <c r="U1869" s="1"/>
  <c r="V1869" s="1"/>
  <c r="R1941"/>
  <c r="S1941" s="1"/>
  <c r="T1941" s="1"/>
  <c r="U1941" s="1"/>
  <c r="V1941" s="1"/>
  <c r="R1961"/>
  <c r="S1961" s="1"/>
  <c r="T1961" s="1"/>
  <c r="U1961" s="1"/>
  <c r="V1961" s="1"/>
  <c r="R384"/>
  <c r="S384" s="1"/>
  <c r="T384" s="1"/>
  <c r="U384" s="1"/>
  <c r="V384" s="1"/>
  <c r="R460"/>
  <c r="S460" s="1"/>
  <c r="T460" s="1"/>
  <c r="U460" s="1"/>
  <c r="V460" s="1"/>
  <c r="R594"/>
  <c r="S594" s="1"/>
  <c r="T594" s="1"/>
  <c r="U594" s="1"/>
  <c r="V594" s="1"/>
  <c r="R616"/>
  <c r="S616" s="1"/>
  <c r="T616" s="1"/>
  <c r="U616" s="1"/>
  <c r="V616" s="1"/>
  <c r="R738"/>
  <c r="S738" s="1"/>
  <c r="T738" s="1"/>
  <c r="U738" s="1"/>
  <c r="V738" s="1"/>
  <c r="R772"/>
  <c r="S772" s="1"/>
  <c r="T772" s="1"/>
  <c r="U772" s="1"/>
  <c r="V772" s="1"/>
  <c r="R866"/>
  <c r="S866" s="1"/>
  <c r="T866" s="1"/>
  <c r="U866" s="1"/>
  <c r="V866" s="1"/>
  <c r="R942"/>
  <c r="S942" s="1"/>
  <c r="T942" s="1"/>
  <c r="U942" s="1"/>
  <c r="V942" s="1"/>
  <c r="R1604"/>
  <c r="S1604" s="1"/>
  <c r="T1604" s="1"/>
  <c r="U1604" s="1"/>
  <c r="V1604" s="1"/>
  <c r="R1716"/>
  <c r="S1716" s="1"/>
  <c r="T1716" s="1"/>
  <c r="U1716" s="1"/>
  <c r="V1716" s="1"/>
  <c r="R1776"/>
  <c r="S1776" s="1"/>
  <c r="T1776" s="1"/>
  <c r="U1776" s="1"/>
  <c r="V1776" s="1"/>
  <c r="R1936"/>
  <c r="S1936" s="1"/>
  <c r="T1936" s="1"/>
  <c r="U1936" s="1"/>
  <c r="V1936" s="1"/>
  <c r="R2006"/>
  <c r="S2006" s="1"/>
  <c r="T2006" s="1"/>
  <c r="U2006" s="1"/>
  <c r="V2006" s="1"/>
  <c r="BR1225"/>
  <c r="BK885"/>
  <c r="BM885" s="1"/>
  <c r="R597"/>
  <c r="S597" s="1"/>
  <c r="T597" s="1"/>
  <c r="U597" s="1"/>
  <c r="V597" s="1"/>
  <c r="R701"/>
  <c r="S701" s="1"/>
  <c r="T701" s="1"/>
  <c r="U701" s="1"/>
  <c r="V701" s="1"/>
  <c r="R857"/>
  <c r="S857" s="1"/>
  <c r="T857" s="1"/>
  <c r="U857" s="1"/>
  <c r="V857" s="1"/>
  <c r="R959"/>
  <c r="S959" s="1"/>
  <c r="T959" s="1"/>
  <c r="U959" s="1"/>
  <c r="V959" s="1"/>
  <c r="R1023"/>
  <c r="S1023" s="1"/>
  <c r="T1023" s="1"/>
  <c r="U1023" s="1"/>
  <c r="V1023" s="1"/>
  <c r="R1049"/>
  <c r="S1049" s="1"/>
  <c r="T1049" s="1"/>
  <c r="U1049" s="1"/>
  <c r="V1049" s="1"/>
  <c r="R1065"/>
  <c r="S1065" s="1"/>
  <c r="T1065" s="1"/>
  <c r="U1065" s="1"/>
  <c r="V1065" s="1"/>
  <c r="R1203"/>
  <c r="S1203" s="1"/>
  <c r="T1203" s="1"/>
  <c r="U1203" s="1"/>
  <c r="V1203" s="1"/>
  <c r="R1453"/>
  <c r="S1453" s="1"/>
  <c r="T1453" s="1"/>
  <c r="U1453" s="1"/>
  <c r="V1453" s="1"/>
  <c r="R1613"/>
  <c r="S1613" s="1"/>
  <c r="T1613" s="1"/>
  <c r="U1613" s="1"/>
  <c r="V1613" s="1"/>
  <c r="R1667"/>
  <c r="S1667" s="1"/>
  <c r="T1667" s="1"/>
  <c r="U1667" s="1"/>
  <c r="V1667" s="1"/>
  <c r="R1929"/>
  <c r="S1929" s="1"/>
  <c r="T1929" s="1"/>
  <c r="U1929" s="1"/>
  <c r="V1929" s="1"/>
  <c r="R1955"/>
  <c r="S1955" s="1"/>
  <c r="T1955" s="1"/>
  <c r="U1955" s="1"/>
  <c r="V1955" s="1"/>
  <c r="R792"/>
  <c r="S792" s="1"/>
  <c r="T792" s="1"/>
  <c r="U792" s="1"/>
  <c r="V792" s="1"/>
  <c r="R886"/>
  <c r="S886" s="1"/>
  <c r="T886" s="1"/>
  <c r="U886" s="1"/>
  <c r="V886" s="1"/>
  <c r="R1174"/>
  <c r="S1174" s="1"/>
  <c r="T1174" s="1"/>
  <c r="U1174" s="1"/>
  <c r="V1174" s="1"/>
  <c r="BK28"/>
  <c r="BM28" s="1"/>
  <c r="BK357"/>
  <c r="BK1422"/>
  <c r="BF1422" s="1"/>
  <c r="BH1422" s="1"/>
  <c r="BK601"/>
  <c r="BF601" s="1"/>
  <c r="BR1778"/>
  <c r="BK1778"/>
  <c r="BF1778" s="1"/>
  <c r="BK1399"/>
  <c r="BR1399"/>
  <c r="BK1099"/>
  <c r="BK629"/>
  <c r="BM629" s="1"/>
  <c r="BK879"/>
  <c r="BM879" s="1"/>
  <c r="BK561"/>
  <c r="BM561" s="1"/>
  <c r="BK687"/>
  <c r="BF687" s="1"/>
  <c r="R327"/>
  <c r="S327" s="1"/>
  <c r="T327" s="1"/>
  <c r="U327" s="1"/>
  <c r="V327" s="1"/>
  <c r="R511"/>
  <c r="S511" s="1"/>
  <c r="T511" s="1"/>
  <c r="U511" s="1"/>
  <c r="V511" s="1"/>
  <c r="R561"/>
  <c r="S561" s="1"/>
  <c r="T561" s="1"/>
  <c r="U561" s="1"/>
  <c r="V561" s="1"/>
  <c r="R713"/>
  <c r="S713" s="1"/>
  <c r="T713" s="1"/>
  <c r="U713" s="1"/>
  <c r="V713" s="1"/>
  <c r="R755"/>
  <c r="S755" s="1"/>
  <c r="T755" s="1"/>
  <c r="U755" s="1"/>
  <c r="V755" s="1"/>
  <c r="R769"/>
  <c r="S769" s="1"/>
  <c r="T769" s="1"/>
  <c r="U769" s="1"/>
  <c r="V769" s="1"/>
  <c r="R859"/>
  <c r="S859" s="1"/>
  <c r="T859" s="1"/>
  <c r="U859" s="1"/>
  <c r="V859" s="1"/>
  <c r="R879"/>
  <c r="S879" s="1"/>
  <c r="T879" s="1"/>
  <c r="U879" s="1"/>
  <c r="V879" s="1"/>
  <c r="R893"/>
  <c r="S893" s="1"/>
  <c r="T893" s="1"/>
  <c r="U893" s="1"/>
  <c r="V893" s="1"/>
  <c r="R923"/>
  <c r="S923" s="1"/>
  <c r="T923" s="1"/>
  <c r="U923" s="1"/>
  <c r="V923" s="1"/>
  <c r="R957"/>
  <c r="S957" s="1"/>
  <c r="T957" s="1"/>
  <c r="U957" s="1"/>
  <c r="V957" s="1"/>
  <c r="R1009"/>
  <c r="S1009" s="1"/>
  <c r="T1009" s="1"/>
  <c r="U1009" s="1"/>
  <c r="V1009" s="1"/>
  <c r="R1129"/>
  <c r="S1129" s="1"/>
  <c r="T1129" s="1"/>
  <c r="U1129" s="1"/>
  <c r="V1129" s="1"/>
  <c r="R1183"/>
  <c r="S1183" s="1"/>
  <c r="T1183" s="1"/>
  <c r="U1183" s="1"/>
  <c r="V1183" s="1"/>
  <c r="R1285"/>
  <c r="S1285" s="1"/>
  <c r="T1285" s="1"/>
  <c r="U1285" s="1"/>
  <c r="V1285" s="1"/>
  <c r="R1383"/>
  <c r="S1383" s="1"/>
  <c r="T1383" s="1"/>
  <c r="U1383" s="1"/>
  <c r="V1383" s="1"/>
  <c r="R1445"/>
  <c r="S1445" s="1"/>
  <c r="T1445" s="1"/>
  <c r="U1445" s="1"/>
  <c r="V1445" s="1"/>
  <c r="R1457"/>
  <c r="S1457" s="1"/>
  <c r="T1457" s="1"/>
  <c r="U1457" s="1"/>
  <c r="V1457" s="1"/>
  <c r="R1541"/>
  <c r="S1541" s="1"/>
  <c r="T1541" s="1"/>
  <c r="U1541" s="1"/>
  <c r="V1541" s="1"/>
  <c r="R1633"/>
  <c r="S1633" s="1"/>
  <c r="T1633" s="1"/>
  <c r="U1633" s="1"/>
  <c r="V1633" s="1"/>
  <c r="R1671"/>
  <c r="S1671" s="1"/>
  <c r="T1671" s="1"/>
  <c r="U1671" s="1"/>
  <c r="V1671" s="1"/>
  <c r="R1683"/>
  <c r="S1683" s="1"/>
  <c r="T1683" s="1"/>
  <c r="U1683" s="1"/>
  <c r="V1683" s="1"/>
  <c r="R1721"/>
  <c r="S1721" s="1"/>
  <c r="T1721" s="1"/>
  <c r="U1721" s="1"/>
  <c r="V1721" s="1"/>
  <c r="R1751"/>
  <c r="S1751" s="1"/>
  <c r="T1751" s="1"/>
  <c r="U1751" s="1"/>
  <c r="V1751" s="1"/>
  <c r="R1761"/>
  <c r="S1761" s="1"/>
  <c r="T1761" s="1"/>
  <c r="U1761" s="1"/>
  <c r="V1761" s="1"/>
  <c r="R1779"/>
  <c r="S1779" s="1"/>
  <c r="T1779" s="1"/>
  <c r="U1779" s="1"/>
  <c r="V1779" s="1"/>
  <c r="R1839"/>
  <c r="S1839" s="1"/>
  <c r="T1839" s="1"/>
  <c r="U1839" s="1"/>
  <c r="V1839" s="1"/>
  <c r="R1853"/>
  <c r="S1853" s="1"/>
  <c r="T1853" s="1"/>
  <c r="U1853" s="1"/>
  <c r="V1853" s="1"/>
  <c r="R1867"/>
  <c r="S1867" s="1"/>
  <c r="T1867" s="1"/>
  <c r="U1867" s="1"/>
  <c r="V1867" s="1"/>
  <c r="R1879"/>
  <c r="S1879" s="1"/>
  <c r="T1879" s="1"/>
  <c r="U1879" s="1"/>
  <c r="V1879" s="1"/>
  <c r="R1923"/>
  <c r="S1923" s="1"/>
  <c r="T1923" s="1"/>
  <c r="U1923" s="1"/>
  <c r="V1923" s="1"/>
  <c r="R2039"/>
  <c r="S2039" s="1"/>
  <c r="T2039" s="1"/>
  <c r="U2039" s="1"/>
  <c r="V2039" s="1"/>
  <c r="R310"/>
  <c r="S310" s="1"/>
  <c r="T310" s="1"/>
  <c r="U310" s="1"/>
  <c r="V310" s="1"/>
  <c r="R362"/>
  <c r="S362" s="1"/>
  <c r="T362" s="1"/>
  <c r="U362" s="1"/>
  <c r="V362" s="1"/>
  <c r="R422"/>
  <c r="S422" s="1"/>
  <c r="T422" s="1"/>
  <c r="U422" s="1"/>
  <c r="V422" s="1"/>
  <c r="R798"/>
  <c r="S798" s="1"/>
  <c r="T798" s="1"/>
  <c r="U798" s="1"/>
  <c r="V798" s="1"/>
  <c r="R904"/>
  <c r="S904" s="1"/>
  <c r="T904" s="1"/>
  <c r="U904" s="1"/>
  <c r="V904" s="1"/>
  <c r="R926"/>
  <c r="S926" s="1"/>
  <c r="T926" s="1"/>
  <c r="U926" s="1"/>
  <c r="V926" s="1"/>
  <c r="R984"/>
  <c r="S984" s="1"/>
  <c r="T984" s="1"/>
  <c r="U984" s="1"/>
  <c r="V984" s="1"/>
  <c r="R1180"/>
  <c r="S1180" s="1"/>
  <c r="T1180" s="1"/>
  <c r="U1180" s="1"/>
  <c r="V1180" s="1"/>
  <c r="R1288"/>
  <c r="S1288" s="1"/>
  <c r="T1288" s="1"/>
  <c r="U1288" s="1"/>
  <c r="V1288" s="1"/>
  <c r="R1356"/>
  <c r="S1356" s="1"/>
  <c r="T1356" s="1"/>
  <c r="U1356" s="1"/>
  <c r="V1356" s="1"/>
  <c r="R1422"/>
  <c r="S1422" s="1"/>
  <c r="T1422" s="1"/>
  <c r="U1422" s="1"/>
  <c r="V1422" s="1"/>
  <c r="R1508"/>
  <c r="S1508" s="1"/>
  <c r="T1508" s="1"/>
  <c r="U1508" s="1"/>
  <c r="V1508" s="1"/>
  <c r="R1602"/>
  <c r="S1602" s="1"/>
  <c r="T1602" s="1"/>
  <c r="U1602" s="1"/>
  <c r="V1602" s="1"/>
  <c r="R1750"/>
  <c r="S1750" s="1"/>
  <c r="T1750" s="1"/>
  <c r="U1750" s="1"/>
  <c r="V1750" s="1"/>
  <c r="R1786"/>
  <c r="S1786" s="1"/>
  <c r="T1786" s="1"/>
  <c r="U1786" s="1"/>
  <c r="V1786" s="1"/>
  <c r="R1816"/>
  <c r="S1816" s="1"/>
  <c r="T1816" s="1"/>
  <c r="U1816" s="1"/>
  <c r="V1816" s="1"/>
  <c r="R2147"/>
  <c r="S2147" s="1"/>
  <c r="T2147" s="1"/>
  <c r="U2147" s="1"/>
  <c r="V2147" s="1"/>
  <c r="W971"/>
  <c r="W810"/>
  <c r="BK128"/>
  <c r="BM128" s="1"/>
  <c r="BK1470"/>
  <c r="BF1470" s="1"/>
  <c r="BK1554"/>
  <c r="BK1634"/>
  <c r="BF1634" s="1"/>
  <c r="BA1634" s="1"/>
  <c r="BC1634" s="1"/>
  <c r="BK1666"/>
  <c r="BK1780"/>
  <c r="BF1780" s="1"/>
  <c r="BK1337"/>
  <c r="BM1337" s="1"/>
  <c r="BK1349"/>
  <c r="BF1349" s="1"/>
  <c r="BK1487"/>
  <c r="BK1559"/>
  <c r="BK1877"/>
  <c r="R303"/>
  <c r="S303" s="1"/>
  <c r="T303" s="1"/>
  <c r="U303" s="1"/>
  <c r="V303" s="1"/>
  <c r="R481"/>
  <c r="S481" s="1"/>
  <c r="T481" s="1"/>
  <c r="U481" s="1"/>
  <c r="V481" s="1"/>
  <c r="R553"/>
  <c r="S553" s="1"/>
  <c r="T553" s="1"/>
  <c r="U553" s="1"/>
  <c r="V553" s="1"/>
  <c r="R579"/>
  <c r="S579" s="1"/>
  <c r="T579" s="1"/>
  <c r="U579" s="1"/>
  <c r="V579" s="1"/>
  <c r="R609"/>
  <c r="S609" s="1"/>
  <c r="T609" s="1"/>
  <c r="U609" s="1"/>
  <c r="V609" s="1"/>
  <c r="R635"/>
  <c r="S635" s="1"/>
  <c r="T635" s="1"/>
  <c r="U635" s="1"/>
  <c r="V635" s="1"/>
  <c r="R697"/>
  <c r="S697" s="1"/>
  <c r="R709"/>
  <c r="S709" s="1"/>
  <c r="T709" s="1"/>
  <c r="U709" s="1"/>
  <c r="V709" s="1"/>
  <c r="R763"/>
  <c r="S763" s="1"/>
  <c r="T763" s="1"/>
  <c r="U763" s="1"/>
  <c r="V763" s="1"/>
  <c r="R785"/>
  <c r="S785" s="1"/>
  <c r="T785" s="1"/>
  <c r="U785" s="1"/>
  <c r="V785" s="1"/>
  <c r="R853"/>
  <c r="S853" s="1"/>
  <c r="T853" s="1"/>
  <c r="U853" s="1"/>
  <c r="V853" s="1"/>
  <c r="R867"/>
  <c r="S867" s="1"/>
  <c r="T867" s="1"/>
  <c r="U867" s="1"/>
  <c r="V867" s="1"/>
  <c r="R887"/>
  <c r="S887" s="1"/>
  <c r="T887" s="1"/>
  <c r="U887" s="1"/>
  <c r="V887" s="1"/>
  <c r="R917"/>
  <c r="S917" s="1"/>
  <c r="T917" s="1"/>
  <c r="U917" s="1"/>
  <c r="V917" s="1"/>
  <c r="R961"/>
  <c r="S961" s="1"/>
  <c r="T961" s="1"/>
  <c r="U961" s="1"/>
  <c r="V961" s="1"/>
  <c r="R1019"/>
  <c r="S1019" s="1"/>
  <c r="T1019" s="1"/>
  <c r="U1019" s="1"/>
  <c r="V1019" s="1"/>
  <c r="R1033"/>
  <c r="S1033" s="1"/>
  <c r="T1033" s="1"/>
  <c r="U1033" s="1"/>
  <c r="V1033" s="1"/>
  <c r="R1047"/>
  <c r="S1047" s="1"/>
  <c r="T1047" s="1"/>
  <c r="U1047" s="1"/>
  <c r="V1047" s="1"/>
  <c r="R1071"/>
  <c r="S1071" s="1"/>
  <c r="T1071" s="1"/>
  <c r="U1071" s="1"/>
  <c r="V1071" s="1"/>
  <c r="R1101"/>
  <c r="S1101" s="1"/>
  <c r="T1101" s="1"/>
  <c r="U1101" s="1"/>
  <c r="V1101" s="1"/>
  <c r="R1111"/>
  <c r="S1111" s="1"/>
  <c r="T1111" s="1"/>
  <c r="U1111" s="1"/>
  <c r="V1111" s="1"/>
  <c r="R1227"/>
  <c r="S1227" s="1"/>
  <c r="T1227" s="1"/>
  <c r="U1227" s="1"/>
  <c r="V1227" s="1"/>
  <c r="R1317"/>
  <c r="S1317" s="1"/>
  <c r="R1361"/>
  <c r="S1361" s="1"/>
  <c r="T1361" s="1"/>
  <c r="U1361" s="1"/>
  <c r="V1361" s="1"/>
  <c r="R1375"/>
  <c r="S1375" s="1"/>
  <c r="T1375" s="1"/>
  <c r="U1375" s="1"/>
  <c r="V1375" s="1"/>
  <c r="R1393"/>
  <c r="S1393" s="1"/>
  <c r="T1393" s="1"/>
  <c r="U1393" s="1"/>
  <c r="V1393" s="1"/>
  <c r="R1441"/>
  <c r="S1441" s="1"/>
  <c r="T1441" s="1"/>
  <c r="U1441" s="1"/>
  <c r="V1441" s="1"/>
  <c r="R1451"/>
  <c r="S1451" s="1"/>
  <c r="T1451" s="1"/>
  <c r="U1451" s="1"/>
  <c r="V1451" s="1"/>
  <c r="R1461"/>
  <c r="S1461" s="1"/>
  <c r="T1461" s="1"/>
  <c r="U1461" s="1"/>
  <c r="V1461" s="1"/>
  <c r="R1473"/>
  <c r="S1473" s="1"/>
  <c r="T1473" s="1"/>
  <c r="U1473" s="1"/>
  <c r="V1473" s="1"/>
  <c r="R1531"/>
  <c r="S1531" s="1"/>
  <c r="T1531" s="1"/>
  <c r="U1531" s="1"/>
  <c r="V1531" s="1"/>
  <c r="R1549"/>
  <c r="S1549" s="1"/>
  <c r="T1549" s="1"/>
  <c r="U1549" s="1"/>
  <c r="V1549" s="1"/>
  <c r="R1611"/>
  <c r="S1611" s="1"/>
  <c r="T1611" s="1"/>
  <c r="U1611" s="1"/>
  <c r="V1611" s="1"/>
  <c r="R1663"/>
  <c r="S1663" s="1"/>
  <c r="T1663" s="1"/>
  <c r="U1663" s="1"/>
  <c r="V1663" s="1"/>
  <c r="R1679"/>
  <c r="S1679" s="1"/>
  <c r="T1679" s="1"/>
  <c r="U1679" s="1"/>
  <c r="V1679" s="1"/>
  <c r="R1701"/>
  <c r="S1701" s="1"/>
  <c r="T1701" s="1"/>
  <c r="U1701" s="1"/>
  <c r="V1701" s="1"/>
  <c r="R1713"/>
  <c r="S1713" s="1"/>
  <c r="T1713" s="1"/>
  <c r="U1713" s="1"/>
  <c r="V1713" s="1"/>
  <c r="R1731"/>
  <c r="S1731" s="1"/>
  <c r="T1731" s="1"/>
  <c r="U1731" s="1"/>
  <c r="V1731" s="1"/>
  <c r="R1757"/>
  <c r="S1757" s="1"/>
  <c r="T1757" s="1"/>
  <c r="U1757" s="1"/>
  <c r="V1757" s="1"/>
  <c r="R1801"/>
  <c r="S1801" s="1"/>
  <c r="T1801" s="1"/>
  <c r="U1801" s="1"/>
  <c r="V1801" s="1"/>
  <c r="R1829"/>
  <c r="S1829" s="1"/>
  <c r="T1829" s="1"/>
  <c r="U1829" s="1"/>
  <c r="V1829" s="1"/>
  <c r="R1847"/>
  <c r="S1847" s="1"/>
  <c r="T1847" s="1"/>
  <c r="U1847" s="1"/>
  <c r="V1847" s="1"/>
  <c r="R1871"/>
  <c r="S1871" s="1"/>
  <c r="T1871" s="1"/>
  <c r="U1871" s="1"/>
  <c r="V1871" s="1"/>
  <c r="R1937"/>
  <c r="S1937" s="1"/>
  <c r="T1937" s="1"/>
  <c r="U1937" s="1"/>
  <c r="V1937" s="1"/>
  <c r="R1951"/>
  <c r="S1951" s="1"/>
  <c r="T1951" s="1"/>
  <c r="U1951" s="1"/>
  <c r="V1951" s="1"/>
  <c r="R1983"/>
  <c r="S1983" s="1"/>
  <c r="T1983" s="1"/>
  <c r="U1983" s="1"/>
  <c r="V1983" s="1"/>
  <c r="R2027"/>
  <c r="S2027" s="1"/>
  <c r="T2027" s="1"/>
  <c r="U2027" s="1"/>
  <c r="V2027" s="1"/>
  <c r="R2045"/>
  <c r="S2045" s="1"/>
  <c r="T2045" s="1"/>
  <c r="U2045" s="1"/>
  <c r="V2045" s="1"/>
  <c r="R348"/>
  <c r="S348" s="1"/>
  <c r="T348" s="1"/>
  <c r="U348" s="1"/>
  <c r="V348" s="1"/>
  <c r="R382"/>
  <c r="S382" s="1"/>
  <c r="T382" s="1"/>
  <c r="U382" s="1"/>
  <c r="V382" s="1"/>
  <c r="R412"/>
  <c r="S412" s="1"/>
  <c r="T412" s="1"/>
  <c r="U412" s="1"/>
  <c r="V412" s="1"/>
  <c r="R542"/>
  <c r="S542" s="1"/>
  <c r="T542" s="1"/>
  <c r="U542" s="1"/>
  <c r="V542" s="1"/>
  <c r="R592"/>
  <c r="S592" s="1"/>
  <c r="T592" s="1"/>
  <c r="U592" s="1"/>
  <c r="V592" s="1"/>
  <c r="R606"/>
  <c r="S606" s="1"/>
  <c r="T606" s="1"/>
  <c r="U606" s="1"/>
  <c r="V606" s="1"/>
  <c r="R622"/>
  <c r="S622" s="1"/>
  <c r="T622" s="1"/>
  <c r="U622" s="1"/>
  <c r="V622" s="1"/>
  <c r="R646"/>
  <c r="S646" s="1"/>
  <c r="T646" s="1"/>
  <c r="U646" s="1"/>
  <c r="V646" s="1"/>
  <c r="R656"/>
  <c r="S656" s="1"/>
  <c r="T656" s="1"/>
  <c r="U656" s="1"/>
  <c r="V656" s="1"/>
  <c r="R742"/>
  <c r="S742" s="1"/>
  <c r="T742" s="1"/>
  <c r="U742" s="1"/>
  <c r="V742" s="1"/>
  <c r="R766"/>
  <c r="S766" s="1"/>
  <c r="T766" s="1"/>
  <c r="U766" s="1"/>
  <c r="V766" s="1"/>
  <c r="R818"/>
  <c r="S818" s="1"/>
  <c r="T818" s="1"/>
  <c r="U818" s="1"/>
  <c r="V818" s="1"/>
  <c r="R870"/>
  <c r="S870" s="1"/>
  <c r="T870" s="1"/>
  <c r="U870" s="1"/>
  <c r="V870" s="1"/>
  <c r="R898"/>
  <c r="S898" s="1"/>
  <c r="T898" s="1"/>
  <c r="U898" s="1"/>
  <c r="V898" s="1"/>
  <c r="R910"/>
  <c r="S910" s="1"/>
  <c r="T910" s="1"/>
  <c r="U910" s="1"/>
  <c r="V910" s="1"/>
  <c r="R974"/>
  <c r="S974" s="1"/>
  <c r="T974" s="1"/>
  <c r="U974" s="1"/>
  <c r="V974" s="1"/>
  <c r="R1106"/>
  <c r="S1106" s="1"/>
  <c r="T1106" s="1"/>
  <c r="U1106" s="1"/>
  <c r="V1106" s="1"/>
  <c r="R1238"/>
  <c r="S1238" s="1"/>
  <c r="T1238" s="1"/>
  <c r="U1238" s="1"/>
  <c r="V1238" s="1"/>
  <c r="R1258"/>
  <c r="S1258" s="1"/>
  <c r="T1258" s="1"/>
  <c r="U1258" s="1"/>
  <c r="V1258" s="1"/>
  <c r="R1302"/>
  <c r="S1302" s="1"/>
  <c r="T1302" s="1"/>
  <c r="U1302" s="1"/>
  <c r="V1302" s="1"/>
  <c r="R1336"/>
  <c r="S1336" s="1"/>
  <c r="T1336" s="1"/>
  <c r="U1336" s="1"/>
  <c r="V1336" s="1"/>
  <c r="R1592"/>
  <c r="S1592" s="1"/>
  <c r="T1592" s="1"/>
  <c r="U1592" s="1"/>
  <c r="V1592" s="1"/>
  <c r="R1620"/>
  <c r="S1620" s="1"/>
  <c r="T1620" s="1"/>
  <c r="U1620" s="1"/>
  <c r="V1620" s="1"/>
  <c r="R1742"/>
  <c r="S1742" s="1"/>
  <c r="T1742" s="1"/>
  <c r="U1742" s="1"/>
  <c r="V1742" s="1"/>
  <c r="R1770"/>
  <c r="S1770" s="1"/>
  <c r="T1770" s="1"/>
  <c r="U1770" s="1"/>
  <c r="V1770" s="1"/>
  <c r="R1904"/>
  <c r="S1904" s="1"/>
  <c r="T1904" s="1"/>
  <c r="U1904" s="1"/>
  <c r="V1904" s="1"/>
  <c r="R1962"/>
  <c r="S1962" s="1"/>
  <c r="T1962" s="1"/>
  <c r="U1962" s="1"/>
  <c r="V1962" s="1"/>
  <c r="R2165"/>
  <c r="S2165" s="1"/>
  <c r="T2165" s="1"/>
  <c r="U2165" s="1"/>
  <c r="V2165" s="1"/>
  <c r="R263"/>
  <c r="S263" s="1"/>
  <c r="T263" s="1"/>
  <c r="U263" s="1"/>
  <c r="V263" s="1"/>
  <c r="R267"/>
  <c r="S267" s="1"/>
  <c r="T267" s="1"/>
  <c r="U267" s="1"/>
  <c r="V267" s="1"/>
  <c r="BK939"/>
  <c r="BM939" s="1"/>
  <c r="BK477"/>
  <c r="BK1011"/>
  <c r="BM1011" s="1"/>
  <c r="BK1159"/>
  <c r="R317"/>
  <c r="S317" s="1"/>
  <c r="T317" s="1"/>
  <c r="U317" s="1"/>
  <c r="V317" s="1"/>
  <c r="R683"/>
  <c r="S683" s="1"/>
  <c r="T683" s="1"/>
  <c r="U683" s="1"/>
  <c r="V683" s="1"/>
  <c r="R705"/>
  <c r="S705" s="1"/>
  <c r="T705" s="1"/>
  <c r="U705" s="1"/>
  <c r="V705" s="1"/>
  <c r="R717"/>
  <c r="S717" s="1"/>
  <c r="T717" s="1"/>
  <c r="U717" s="1"/>
  <c r="V717" s="1"/>
  <c r="R759"/>
  <c r="S759" s="1"/>
  <c r="T759" s="1"/>
  <c r="U759" s="1"/>
  <c r="V759" s="1"/>
  <c r="R795"/>
  <c r="S795" s="1"/>
  <c r="T795" s="1"/>
  <c r="U795" s="1"/>
  <c r="V795" s="1"/>
  <c r="R805"/>
  <c r="S805" s="1"/>
  <c r="T805" s="1"/>
  <c r="U805" s="1"/>
  <c r="V805" s="1"/>
  <c r="R811"/>
  <c r="S811" s="1"/>
  <c r="T811" s="1"/>
  <c r="U811" s="1"/>
  <c r="V811" s="1"/>
  <c r="R969"/>
  <c r="S969" s="1"/>
  <c r="T969" s="1"/>
  <c r="U969" s="1"/>
  <c r="V969" s="1"/>
  <c r="R981"/>
  <c r="S981" s="1"/>
  <c r="T981" s="1"/>
  <c r="U981" s="1"/>
  <c r="V981" s="1"/>
  <c r="R1041"/>
  <c r="S1041" s="1"/>
  <c r="T1041" s="1"/>
  <c r="U1041" s="1"/>
  <c r="V1041" s="1"/>
  <c r="R1081"/>
  <c r="S1081" s="1"/>
  <c r="T1081" s="1"/>
  <c r="U1081" s="1"/>
  <c r="V1081" s="1"/>
  <c r="R1177"/>
  <c r="S1177" s="1"/>
  <c r="T1177" s="1"/>
  <c r="U1177" s="1"/>
  <c r="V1177" s="1"/>
  <c r="R1311"/>
  <c r="S1311" s="1"/>
  <c r="T1311" s="1"/>
  <c r="U1311" s="1"/>
  <c r="V1311" s="1"/>
  <c r="R1359"/>
  <c r="S1359" s="1"/>
  <c r="T1359" s="1"/>
  <c r="U1359" s="1"/>
  <c r="V1359" s="1"/>
  <c r="R1391"/>
  <c r="S1391" s="1"/>
  <c r="T1391" s="1"/>
  <c r="U1391" s="1"/>
  <c r="V1391" s="1"/>
  <c r="R1437"/>
  <c r="S1437" s="1"/>
  <c r="T1437" s="1"/>
  <c r="U1437" s="1"/>
  <c r="V1437" s="1"/>
  <c r="R1449"/>
  <c r="S1449" s="1"/>
  <c r="T1449" s="1"/>
  <c r="U1449" s="1"/>
  <c r="V1449" s="1"/>
  <c r="R1469"/>
  <c r="S1469" s="1"/>
  <c r="T1469" s="1"/>
  <c r="U1469" s="1"/>
  <c r="V1469" s="1"/>
  <c r="R1481"/>
  <c r="S1481" s="1"/>
  <c r="T1481" s="1"/>
  <c r="U1481" s="1"/>
  <c r="V1481" s="1"/>
  <c r="R1529"/>
  <c r="S1529" s="1"/>
  <c r="T1529" s="1"/>
  <c r="U1529" s="1"/>
  <c r="V1529" s="1"/>
  <c r="R1659"/>
  <c r="S1659" s="1"/>
  <c r="T1659" s="1"/>
  <c r="U1659" s="1"/>
  <c r="V1659" s="1"/>
  <c r="R1675"/>
  <c r="S1675" s="1"/>
  <c r="T1675" s="1"/>
  <c r="U1675" s="1"/>
  <c r="V1675" s="1"/>
  <c r="R1729"/>
  <c r="S1729" s="1"/>
  <c r="T1729" s="1"/>
  <c r="U1729" s="1"/>
  <c r="V1729" s="1"/>
  <c r="R1753"/>
  <c r="S1753" s="1"/>
  <c r="T1753" s="1"/>
  <c r="U1753" s="1"/>
  <c r="V1753" s="1"/>
  <c r="R1799"/>
  <c r="S1799" s="1"/>
  <c r="T1799" s="1"/>
  <c r="U1799" s="1"/>
  <c r="V1799" s="1"/>
  <c r="R1825"/>
  <c r="S1825" s="1"/>
  <c r="T1825" s="1"/>
  <c r="U1825" s="1"/>
  <c r="V1825" s="1"/>
  <c r="R1845"/>
  <c r="S1845" s="1"/>
  <c r="T1845" s="1"/>
  <c r="U1845" s="1"/>
  <c r="V1845" s="1"/>
  <c r="R1883"/>
  <c r="S1883" s="1"/>
  <c r="T1883" s="1"/>
  <c r="U1883" s="1"/>
  <c r="V1883" s="1"/>
  <c r="R334"/>
  <c r="S334" s="1"/>
  <c r="T334" s="1"/>
  <c r="U334" s="1"/>
  <c r="V334" s="1"/>
  <c r="R654"/>
  <c r="S654" s="1"/>
  <c r="T654" s="1"/>
  <c r="U654" s="1"/>
  <c r="V654" s="1"/>
  <c r="R814"/>
  <c r="S814" s="1"/>
  <c r="T814" s="1"/>
  <c r="U814" s="1"/>
  <c r="V814" s="1"/>
  <c r="R908"/>
  <c r="S908" s="1"/>
  <c r="T908" s="1"/>
  <c r="U908" s="1"/>
  <c r="V908" s="1"/>
  <c r="R930"/>
  <c r="S930" s="1"/>
  <c r="T930" s="1"/>
  <c r="U930" s="1"/>
  <c r="V930" s="1"/>
  <c r="R972"/>
  <c r="S972" s="1"/>
  <c r="T972" s="1"/>
  <c r="U972" s="1"/>
  <c r="V972" s="1"/>
  <c r="R1104"/>
  <c r="S1104" s="1"/>
  <c r="T1104" s="1"/>
  <c r="U1104" s="1"/>
  <c r="V1104" s="1"/>
  <c r="R1160"/>
  <c r="S1160" s="1"/>
  <c r="T1160" s="1"/>
  <c r="U1160" s="1"/>
  <c r="V1160" s="1"/>
  <c r="R1300"/>
  <c r="S1300" s="1"/>
  <c r="T1300" s="1"/>
  <c r="U1300" s="1"/>
  <c r="V1300" s="1"/>
  <c r="R1484"/>
  <c r="S1484" s="1"/>
  <c r="T1484" s="1"/>
  <c r="U1484" s="1"/>
  <c r="V1484" s="1"/>
  <c r="R1768"/>
  <c r="S1768" s="1"/>
  <c r="T1768" s="1"/>
  <c r="U1768" s="1"/>
  <c r="V1768" s="1"/>
  <c r="R2153"/>
  <c r="S2153" s="1"/>
  <c r="T2153" s="1"/>
  <c r="U2153" s="1"/>
  <c r="V2153" s="1"/>
  <c r="BR561"/>
  <c r="BK1209"/>
  <c r="BM1209" s="1"/>
  <c r="BK1186"/>
  <c r="BM1186" s="1"/>
  <c r="BK1798"/>
  <c r="BK1203"/>
  <c r="BM1203" s="1"/>
  <c r="BK987"/>
  <c r="BF987" s="1"/>
  <c r="BA987" s="1"/>
  <c r="BK1403"/>
  <c r="BF1403" s="1"/>
  <c r="BK1574"/>
  <c r="BF1574" s="1"/>
  <c r="BR1610"/>
  <c r="BK1610"/>
  <c r="BF1610" s="1"/>
  <c r="BR1618"/>
  <c r="BK1618"/>
  <c r="BM1618" s="1"/>
  <c r="BK1626"/>
  <c r="BR1626"/>
  <c r="BR1571"/>
  <c r="BK1571"/>
  <c r="BK1131"/>
  <c r="BK361"/>
  <c r="BM361" s="1"/>
  <c r="BR361"/>
  <c r="BK1486"/>
  <c r="BF1486" s="1"/>
  <c r="BA1486" s="1"/>
  <c r="BR1486"/>
  <c r="BR829"/>
  <c r="BR955"/>
  <c r="BK955"/>
  <c r="BK731"/>
  <c r="BF731" s="1"/>
  <c r="BA731" s="1"/>
  <c r="W2047"/>
  <c r="R2047"/>
  <c r="S2047" s="1"/>
  <c r="T2047" s="1"/>
  <c r="U2047" s="1"/>
  <c r="V2047" s="1"/>
  <c r="W2025"/>
  <c r="R2025"/>
  <c r="S2025" s="1"/>
  <c r="T2025" s="1"/>
  <c r="U2025" s="1"/>
  <c r="V2025" s="1"/>
  <c r="W1927"/>
  <c r="R1927"/>
  <c r="S1927" s="1"/>
  <c r="T1927" s="1"/>
  <c r="U1927" s="1"/>
  <c r="V1927" s="1"/>
  <c r="W1616"/>
  <c r="R1616"/>
  <c r="S1616" s="1"/>
  <c r="T1616" s="1"/>
  <c r="U1616" s="1"/>
  <c r="V1616" s="1"/>
  <c r="W1609"/>
  <c r="R1609"/>
  <c r="S1609" s="1"/>
  <c r="T1609" s="1"/>
  <c r="U1609" s="1"/>
  <c r="V1609" s="1"/>
  <c r="R1655"/>
  <c r="S1655" s="1"/>
  <c r="T1655" s="1"/>
  <c r="U1655" s="1"/>
  <c r="V1655" s="1"/>
  <c r="AZ4"/>
  <c r="W2175"/>
  <c r="R2175"/>
  <c r="S2175" s="1"/>
  <c r="T2175" s="1"/>
  <c r="U2175" s="1"/>
  <c r="V2175" s="1"/>
  <c r="W2164"/>
  <c r="R2164"/>
  <c r="S2164" s="1"/>
  <c r="T2164" s="1"/>
  <c r="U2164" s="1"/>
  <c r="V2164" s="1"/>
  <c r="W1599"/>
  <c r="R1599"/>
  <c r="S1599" s="1"/>
  <c r="T1599" s="1"/>
  <c r="U1599" s="1"/>
  <c r="V1599" s="1"/>
  <c r="W1595"/>
  <c r="R1595"/>
  <c r="S1595" s="1"/>
  <c r="T1595" s="1"/>
  <c r="U1595" s="1"/>
  <c r="V1595" s="1"/>
  <c r="W1573"/>
  <c r="R1573"/>
  <c r="S1573" s="1"/>
  <c r="T1573" s="1"/>
  <c r="U1573" s="1"/>
  <c r="V1573" s="1"/>
  <c r="W1565"/>
  <c r="R1565"/>
  <c r="S1565" s="1"/>
  <c r="T1565" s="1"/>
  <c r="U1565" s="1"/>
  <c r="V1565" s="1"/>
  <c r="W1557"/>
  <c r="R1557"/>
  <c r="S1557" s="1"/>
  <c r="T1557" s="1"/>
  <c r="U1557" s="1"/>
  <c r="V1557" s="1"/>
  <c r="W1534"/>
  <c r="R1534"/>
  <c r="S1534" s="1"/>
  <c r="T1534" s="1"/>
  <c r="U1534" s="1"/>
  <c r="V1534" s="1"/>
  <c r="W1515"/>
  <c r="R1515"/>
  <c r="S1515" s="1"/>
  <c r="T1515" s="1"/>
  <c r="U1515" s="1"/>
  <c r="V1515" s="1"/>
  <c r="W1507"/>
  <c r="R1507"/>
  <c r="S1507" s="1"/>
  <c r="T1507" s="1"/>
  <c r="U1507" s="1"/>
  <c r="V1507" s="1"/>
  <c r="W652"/>
  <c r="R652"/>
  <c r="S652" s="1"/>
  <c r="T652" s="1"/>
  <c r="U652" s="1"/>
  <c r="V652" s="1"/>
  <c r="W649"/>
  <c r="R649"/>
  <c r="S649" s="1"/>
  <c r="T649" s="1"/>
  <c r="U649" s="1"/>
  <c r="V649" s="1"/>
  <c r="W623"/>
  <c r="R623"/>
  <c r="S623" s="1"/>
  <c r="T623" s="1"/>
  <c r="U623" s="1"/>
  <c r="V623" s="1"/>
  <c r="W605"/>
  <c r="R605"/>
  <c r="S605" s="1"/>
  <c r="T605" s="1"/>
  <c r="U605" s="1"/>
  <c r="V605" s="1"/>
  <c r="W552"/>
  <c r="R552"/>
  <c r="S552" s="1"/>
  <c r="T552" s="1"/>
  <c r="U552" s="1"/>
  <c r="V552" s="1"/>
  <c r="W519"/>
  <c r="R519"/>
  <c r="S519" s="1"/>
  <c r="T519" s="1"/>
  <c r="U519" s="1"/>
  <c r="V519" s="1"/>
  <c r="W495"/>
  <c r="R495"/>
  <c r="S495" s="1"/>
  <c r="T495" s="1"/>
  <c r="U495" s="1"/>
  <c r="V495" s="1"/>
  <c r="W470"/>
  <c r="R470"/>
  <c r="S470" s="1"/>
  <c r="T470" s="1"/>
  <c r="U470" s="1"/>
  <c r="V470" s="1"/>
  <c r="W446"/>
  <c r="R446"/>
  <c r="S446" s="1"/>
  <c r="T446" s="1"/>
  <c r="U446" s="1"/>
  <c r="V446" s="1"/>
  <c r="W439"/>
  <c r="R439"/>
  <c r="S439" s="1"/>
  <c r="T439" s="1"/>
  <c r="U439" s="1"/>
  <c r="V439" s="1"/>
  <c r="W406"/>
  <c r="R406"/>
  <c r="S406" s="1"/>
  <c r="T406" s="1"/>
  <c r="U406" s="1"/>
  <c r="V406" s="1"/>
  <c r="W385"/>
  <c r="R385"/>
  <c r="S385" s="1"/>
  <c r="T385" s="1"/>
  <c r="U385" s="1"/>
  <c r="V385" s="1"/>
  <c r="W377"/>
  <c r="R377"/>
  <c r="S377" s="1"/>
  <c r="T377" s="1"/>
  <c r="U377" s="1"/>
  <c r="V377" s="1"/>
  <c r="W366"/>
  <c r="R366"/>
  <c r="S366" s="1"/>
  <c r="T366" s="1"/>
  <c r="U366" s="1"/>
  <c r="V366" s="1"/>
  <c r="W355"/>
  <c r="R355"/>
  <c r="S355" s="1"/>
  <c r="T355" s="1"/>
  <c r="U355" s="1"/>
  <c r="V355" s="1"/>
  <c r="W347"/>
  <c r="R347"/>
  <c r="S347" s="1"/>
  <c r="T347" s="1"/>
  <c r="U347" s="1"/>
  <c r="V347" s="1"/>
  <c r="W338"/>
  <c r="R338"/>
  <c r="S338" s="1"/>
  <c r="T338" s="1"/>
  <c r="U338" s="1"/>
  <c r="V338" s="1"/>
  <c r="W335"/>
  <c r="R335"/>
  <c r="S335" s="1"/>
  <c r="T335" s="1"/>
  <c r="U335" s="1"/>
  <c r="V335" s="1"/>
  <c r="W325"/>
  <c r="R325"/>
  <c r="S325" s="1"/>
  <c r="T325" s="1"/>
  <c r="U325" s="1"/>
  <c r="V325" s="1"/>
  <c r="R907"/>
  <c r="S907" s="1"/>
  <c r="T907" s="1"/>
  <c r="U907" s="1"/>
  <c r="V907" s="1"/>
  <c r="R987"/>
  <c r="S987" s="1"/>
  <c r="T987" s="1"/>
  <c r="U987" s="1"/>
  <c r="V987" s="1"/>
  <c r="R1658"/>
  <c r="S1658" s="1"/>
  <c r="T1658" s="1"/>
  <c r="U1658" s="1"/>
  <c r="V1658" s="1"/>
  <c r="R1915"/>
  <c r="S1915" s="1"/>
  <c r="T1915" s="1"/>
  <c r="U1915" s="1"/>
  <c r="V1915" s="1"/>
  <c r="W1915"/>
  <c r="W1885"/>
  <c r="R1885"/>
  <c r="S1885" s="1"/>
  <c r="T1885" s="1"/>
  <c r="U1885" s="1"/>
  <c r="V1885" s="1"/>
  <c r="W1877"/>
  <c r="R1877"/>
  <c r="S1877" s="1"/>
  <c r="T1877" s="1"/>
  <c r="U1877" s="1"/>
  <c r="V1877" s="1"/>
  <c r="W1855"/>
  <c r="R1855"/>
  <c r="S1855" s="1"/>
  <c r="T1855" s="1"/>
  <c r="U1855" s="1"/>
  <c r="V1855" s="1"/>
  <c r="W1843"/>
  <c r="R1843"/>
  <c r="S1843" s="1"/>
  <c r="T1843" s="1"/>
  <c r="U1843" s="1"/>
  <c r="V1843" s="1"/>
  <c r="W1835"/>
  <c r="R1835"/>
  <c r="S1835" s="1"/>
  <c r="T1835" s="1"/>
  <c r="U1835" s="1"/>
  <c r="V1835" s="1"/>
  <c r="W1831"/>
  <c r="R1831"/>
  <c r="S1831" s="1"/>
  <c r="T1831" s="1"/>
  <c r="U1831" s="1"/>
  <c r="V1831" s="1"/>
  <c r="W1823"/>
  <c r="R1823"/>
  <c r="S1823" s="1"/>
  <c r="T1823" s="1"/>
  <c r="U1823" s="1"/>
  <c r="V1823" s="1"/>
  <c r="W1763"/>
  <c r="R1763"/>
  <c r="S1763" s="1"/>
  <c r="T1763" s="1"/>
  <c r="U1763" s="1"/>
  <c r="V1763" s="1"/>
  <c r="W1755"/>
  <c r="R1755"/>
  <c r="S1755" s="1"/>
  <c r="T1755" s="1"/>
  <c r="U1755" s="1"/>
  <c r="V1755" s="1"/>
  <c r="W1740"/>
  <c r="R1740"/>
  <c r="S1740" s="1"/>
  <c r="T1740" s="1"/>
  <c r="U1740" s="1"/>
  <c r="V1740" s="1"/>
  <c r="W1727"/>
  <c r="R1727"/>
  <c r="S1727" s="1"/>
  <c r="T1727" s="1"/>
  <c r="U1727" s="1"/>
  <c r="V1727" s="1"/>
  <c r="W1723"/>
  <c r="R1723"/>
  <c r="S1723" s="1"/>
  <c r="T1723" s="1"/>
  <c r="U1723" s="1"/>
  <c r="V1723" s="1"/>
  <c r="W1715"/>
  <c r="R1715"/>
  <c r="S1715" s="1"/>
  <c r="T1715" s="1"/>
  <c r="U1715" s="1"/>
  <c r="V1715" s="1"/>
  <c r="W1703"/>
  <c r="R1703"/>
  <c r="S1703" s="1"/>
  <c r="T1703" s="1"/>
  <c r="U1703" s="1"/>
  <c r="V1703" s="1"/>
  <c r="W1685"/>
  <c r="R1685"/>
  <c r="S1685" s="1"/>
  <c r="T1685" s="1"/>
  <c r="U1685" s="1"/>
  <c r="V1685" s="1"/>
  <c r="W1493"/>
  <c r="R1493"/>
  <c r="S1493" s="1"/>
  <c r="T1493" s="1"/>
  <c r="U1493" s="1"/>
  <c r="V1493" s="1"/>
  <c r="W1471"/>
  <c r="R1471"/>
  <c r="S1471" s="1"/>
  <c r="T1471" s="1"/>
  <c r="U1471" s="1"/>
  <c r="V1471" s="1"/>
  <c r="W1463"/>
  <c r="R1463"/>
  <c r="S1463" s="1"/>
  <c r="T1463" s="1"/>
  <c r="U1463" s="1"/>
  <c r="V1463" s="1"/>
  <c r="W1455"/>
  <c r="R1455"/>
  <c r="S1455" s="1"/>
  <c r="T1455" s="1"/>
  <c r="U1455" s="1"/>
  <c r="V1455" s="1"/>
  <c r="W1447"/>
  <c r="R1447"/>
  <c r="S1447" s="1"/>
  <c r="T1447" s="1"/>
  <c r="U1447" s="1"/>
  <c r="V1447" s="1"/>
  <c r="W1439"/>
  <c r="R1439"/>
  <c r="S1439" s="1"/>
  <c r="T1439" s="1"/>
  <c r="U1439" s="1"/>
  <c r="V1439" s="1"/>
  <c r="W1397"/>
  <c r="R1397"/>
  <c r="S1397" s="1"/>
  <c r="T1397" s="1"/>
  <c r="U1397" s="1"/>
  <c r="V1397" s="1"/>
  <c r="W1389"/>
  <c r="R1389"/>
  <c r="S1389" s="1"/>
  <c r="T1389" s="1"/>
  <c r="U1389" s="1"/>
  <c r="V1389" s="1"/>
  <c r="W1385"/>
  <c r="R1385"/>
  <c r="S1385" s="1"/>
  <c r="T1385" s="1"/>
  <c r="U1385" s="1"/>
  <c r="V1385" s="1"/>
  <c r="W1377"/>
  <c r="R1377"/>
  <c r="S1377" s="1"/>
  <c r="T1377" s="1"/>
  <c r="U1377" s="1"/>
  <c r="V1377" s="1"/>
  <c r="W1365"/>
  <c r="R1365"/>
  <c r="S1365" s="1"/>
  <c r="T1365" s="1"/>
  <c r="U1365" s="1"/>
  <c r="V1365" s="1"/>
  <c r="W1332"/>
  <c r="R1332"/>
  <c r="S1332" s="1"/>
  <c r="T1332" s="1"/>
  <c r="U1332" s="1"/>
  <c r="V1332" s="1"/>
  <c r="W1328"/>
  <c r="R1328"/>
  <c r="S1328" s="1"/>
  <c r="T1328" s="1"/>
  <c r="U1328" s="1"/>
  <c r="V1328" s="1"/>
  <c r="W1321"/>
  <c r="R1321"/>
  <c r="S1321" s="1"/>
  <c r="T1321" s="1"/>
  <c r="U1321" s="1"/>
  <c r="V1321" s="1"/>
  <c r="W1313"/>
  <c r="R1313"/>
  <c r="S1313" s="1"/>
  <c r="T1313" s="1"/>
  <c r="U1313" s="1"/>
  <c r="V1313" s="1"/>
  <c r="W1254"/>
  <c r="R1254"/>
  <c r="S1254" s="1"/>
  <c r="T1254" s="1"/>
  <c r="U1254" s="1"/>
  <c r="V1254" s="1"/>
  <c r="W1247"/>
  <c r="R1247"/>
  <c r="S1247" s="1"/>
  <c r="T1247" s="1"/>
  <c r="U1247" s="1"/>
  <c r="V1247" s="1"/>
  <c r="W1240"/>
  <c r="R1240"/>
  <c r="S1240" s="1"/>
  <c r="T1240" s="1"/>
  <c r="U1240" s="1"/>
  <c r="V1240" s="1"/>
  <c r="W1212"/>
  <c r="R1212"/>
  <c r="S1212" s="1"/>
  <c r="T1212" s="1"/>
  <c r="U1212" s="1"/>
  <c r="V1212" s="1"/>
  <c r="W1195"/>
  <c r="R1195"/>
  <c r="S1195" s="1"/>
  <c r="T1195" s="1"/>
  <c r="U1195" s="1"/>
  <c r="V1195" s="1"/>
  <c r="W1188"/>
  <c r="R1188"/>
  <c r="S1188" s="1"/>
  <c r="T1188" s="1"/>
  <c r="U1188" s="1"/>
  <c r="V1188" s="1"/>
  <c r="W1172"/>
  <c r="R1172"/>
  <c r="S1172" s="1"/>
  <c r="T1172" s="1"/>
  <c r="U1172" s="1"/>
  <c r="V1172" s="1"/>
  <c r="W1155"/>
  <c r="R1155"/>
  <c r="S1155" s="1"/>
  <c r="T1155" s="1"/>
  <c r="U1155" s="1"/>
  <c r="V1155" s="1"/>
  <c r="W1152"/>
  <c r="R1152"/>
  <c r="S1152" s="1"/>
  <c r="T1152" s="1"/>
  <c r="U1152" s="1"/>
  <c r="V1152" s="1"/>
  <c r="W1145"/>
  <c r="R1145"/>
  <c r="S1145" s="1"/>
  <c r="T1145" s="1"/>
  <c r="U1145" s="1"/>
  <c r="V1145" s="1"/>
  <c r="W1118"/>
  <c r="R1118"/>
  <c r="S1118" s="1"/>
  <c r="T1118" s="1"/>
  <c r="U1118" s="1"/>
  <c r="V1118" s="1"/>
  <c r="W1093"/>
  <c r="R1093"/>
  <c r="S1093" s="1"/>
  <c r="T1093" s="1"/>
  <c r="U1093" s="1"/>
  <c r="V1093" s="1"/>
  <c r="W1083"/>
  <c r="R1083"/>
  <c r="S1083" s="1"/>
  <c r="T1083" s="1"/>
  <c r="U1083" s="1"/>
  <c r="V1083" s="1"/>
  <c r="W1073"/>
  <c r="R1073"/>
  <c r="S1073" s="1"/>
  <c r="T1073" s="1"/>
  <c r="U1073" s="1"/>
  <c r="V1073" s="1"/>
  <c r="W1054"/>
  <c r="R1054"/>
  <c r="S1054" s="1"/>
  <c r="T1054" s="1"/>
  <c r="U1054" s="1"/>
  <c r="V1054" s="1"/>
  <c r="W1043"/>
  <c r="R1043"/>
  <c r="S1043" s="1"/>
  <c r="W315"/>
  <c r="R315"/>
  <c r="S315" s="1"/>
  <c r="T315" s="1"/>
  <c r="U315" s="1"/>
  <c r="V315" s="1"/>
  <c r="W301"/>
  <c r="R301"/>
  <c r="S301" s="1"/>
  <c r="T301" s="1"/>
  <c r="U301" s="1"/>
  <c r="V301" s="1"/>
  <c r="W295"/>
  <c r="R295"/>
  <c r="S295" s="1"/>
  <c r="T295" s="1"/>
  <c r="U295" s="1"/>
  <c r="V295" s="1"/>
  <c r="W272"/>
  <c r="R272"/>
  <c r="S272" s="1"/>
  <c r="T272" s="1"/>
  <c r="U272" s="1"/>
  <c r="V272" s="1"/>
  <c r="BK75"/>
  <c r="BF75" s="1"/>
  <c r="R351"/>
  <c r="S351" s="1"/>
  <c r="T351" s="1"/>
  <c r="U351" s="1"/>
  <c r="V351" s="1"/>
  <c r="R389"/>
  <c r="S389" s="1"/>
  <c r="T389" s="1"/>
  <c r="U389" s="1"/>
  <c r="V389" s="1"/>
  <c r="R543"/>
  <c r="S543" s="1"/>
  <c r="T543" s="1"/>
  <c r="U543" s="1"/>
  <c r="V543" s="1"/>
  <c r="R665"/>
  <c r="S665" s="1"/>
  <c r="T665" s="1"/>
  <c r="U665" s="1"/>
  <c r="V665" s="1"/>
  <c r="R675"/>
  <c r="S675" s="1"/>
  <c r="T675" s="1"/>
  <c r="U675" s="1"/>
  <c r="V675" s="1"/>
  <c r="R817"/>
  <c r="S817" s="1"/>
  <c r="T817" s="1"/>
  <c r="U817" s="1"/>
  <c r="V817" s="1"/>
  <c r="R875"/>
  <c r="S875" s="1"/>
  <c r="T875" s="1"/>
  <c r="U875" s="1"/>
  <c r="V875" s="1"/>
  <c r="R1623"/>
  <c r="S1623" s="1"/>
  <c r="T1623" s="1"/>
  <c r="U1623" s="1"/>
  <c r="V1623" s="1"/>
  <c r="R1931"/>
  <c r="S1931" s="1"/>
  <c r="T1931" s="1"/>
  <c r="U1931" s="1"/>
  <c r="V1931" s="1"/>
  <c r="R328"/>
  <c r="S328" s="1"/>
  <c r="T328" s="1"/>
  <c r="U328" s="1"/>
  <c r="V328" s="1"/>
  <c r="R794"/>
  <c r="S794" s="1"/>
  <c r="T794" s="1"/>
  <c r="U794" s="1"/>
  <c r="V794" s="1"/>
  <c r="W2155"/>
  <c r="R2155"/>
  <c r="S2155" s="1"/>
  <c r="T2155" s="1"/>
  <c r="U2155" s="1"/>
  <c r="V2155" s="1"/>
  <c r="W1666"/>
  <c r="R1666"/>
  <c r="S1666" s="1"/>
  <c r="T1666" s="1"/>
  <c r="U1666" s="1"/>
  <c r="V1666" s="1"/>
  <c r="W1626"/>
  <c r="R1626"/>
  <c r="S1626" s="1"/>
  <c r="T1626" s="1"/>
  <c r="U1626" s="1"/>
  <c r="V1626" s="1"/>
  <c r="W1036"/>
  <c r="R1036"/>
  <c r="S1036" s="1"/>
  <c r="T1036" s="1"/>
  <c r="U1036" s="1"/>
  <c r="V1036" s="1"/>
  <c r="W1022"/>
  <c r="R1022"/>
  <c r="S1022" s="1"/>
  <c r="T1022" s="1"/>
  <c r="U1022" s="1"/>
  <c r="V1022" s="1"/>
  <c r="W1001"/>
  <c r="R1001"/>
  <c r="S1001" s="1"/>
  <c r="T1001" s="1"/>
  <c r="U1001" s="1"/>
  <c r="V1001" s="1"/>
  <c r="W964"/>
  <c r="R964"/>
  <c r="S964" s="1"/>
  <c r="T964" s="1"/>
  <c r="U964" s="1"/>
  <c r="V964" s="1"/>
  <c r="W960"/>
  <c r="R960"/>
  <c r="S960" s="1"/>
  <c r="T960" s="1"/>
  <c r="U960" s="1"/>
  <c r="V960" s="1"/>
  <c r="W939"/>
  <c r="R939"/>
  <c r="S939" s="1"/>
  <c r="T939" s="1"/>
  <c r="U939" s="1"/>
  <c r="V939" s="1"/>
  <c r="W929"/>
  <c r="R929"/>
  <c r="S929" s="1"/>
  <c r="T929" s="1"/>
  <c r="U929" s="1"/>
  <c r="V929" s="1"/>
  <c r="W922"/>
  <c r="R922"/>
  <c r="S922" s="1"/>
  <c r="T922" s="1"/>
  <c r="U922" s="1"/>
  <c r="V922" s="1"/>
  <c r="W918"/>
  <c r="R918"/>
  <c r="S918" s="1"/>
  <c r="T918" s="1"/>
  <c r="U918" s="1"/>
  <c r="V918" s="1"/>
  <c r="W911"/>
  <c r="R911"/>
  <c r="S911" s="1"/>
  <c r="T911" s="1"/>
  <c r="U911" s="1"/>
  <c r="V911" s="1"/>
  <c r="W903"/>
  <c r="R903"/>
  <c r="S903" s="1"/>
  <c r="T903" s="1"/>
  <c r="U903" s="1"/>
  <c r="V903" s="1"/>
  <c r="W899"/>
  <c r="R899"/>
  <c r="S899" s="1"/>
  <c r="T899" s="1"/>
  <c r="U899" s="1"/>
  <c r="V899" s="1"/>
  <c r="W896"/>
  <c r="R896"/>
  <c r="S896" s="1"/>
  <c r="T896" s="1"/>
  <c r="U896" s="1"/>
  <c r="V896" s="1"/>
  <c r="W888"/>
  <c r="R888"/>
  <c r="S888" s="1"/>
  <c r="T888" s="1"/>
  <c r="U888" s="1"/>
  <c r="V888" s="1"/>
  <c r="W878"/>
  <c r="R878"/>
  <c r="S878" s="1"/>
  <c r="T878" s="1"/>
  <c r="U878" s="1"/>
  <c r="V878" s="1"/>
  <c r="W871"/>
  <c r="R871"/>
  <c r="S871" s="1"/>
  <c r="T871" s="1"/>
  <c r="U871" s="1"/>
  <c r="V871" s="1"/>
  <c r="W849"/>
  <c r="R849"/>
  <c r="S849" s="1"/>
  <c r="T849" s="1"/>
  <c r="U849" s="1"/>
  <c r="V849" s="1"/>
  <c r="W833"/>
  <c r="R833"/>
  <c r="S833" s="1"/>
  <c r="T833" s="1"/>
  <c r="U833" s="1"/>
  <c r="V833" s="1"/>
  <c r="W829"/>
  <c r="R829"/>
  <c r="S829" s="1"/>
  <c r="W821"/>
  <c r="R821"/>
  <c r="S821" s="1"/>
  <c r="T821" s="1"/>
  <c r="U821" s="1"/>
  <c r="V821" s="1"/>
  <c r="W791"/>
  <c r="R791"/>
  <c r="S791" s="1"/>
  <c r="T791" s="1"/>
  <c r="U791" s="1"/>
  <c r="V791" s="1"/>
  <c r="W765"/>
  <c r="R765"/>
  <c r="S765" s="1"/>
  <c r="T765" s="1"/>
  <c r="U765" s="1"/>
  <c r="V765" s="1"/>
  <c r="W762"/>
  <c r="R762"/>
  <c r="S762" s="1"/>
  <c r="T762" s="1"/>
  <c r="U762" s="1"/>
  <c r="V762" s="1"/>
  <c r="W758"/>
  <c r="R758"/>
  <c r="S758" s="1"/>
  <c r="T758" s="1"/>
  <c r="U758" s="1"/>
  <c r="V758" s="1"/>
  <c r="W747"/>
  <c r="R747"/>
  <c r="S747" s="1"/>
  <c r="T747" s="1"/>
  <c r="U747" s="1"/>
  <c r="V747" s="1"/>
  <c r="W743"/>
  <c r="R743"/>
  <c r="S743" s="1"/>
  <c r="T743" s="1"/>
  <c r="U743" s="1"/>
  <c r="V743" s="1"/>
  <c r="W712"/>
  <c r="R712"/>
  <c r="S712" s="1"/>
  <c r="T712" s="1"/>
  <c r="U712" s="1"/>
  <c r="V712" s="1"/>
  <c r="W704"/>
  <c r="R704"/>
  <c r="S704" s="1"/>
  <c r="T704" s="1"/>
  <c r="U704" s="1"/>
  <c r="V704" s="1"/>
  <c r="W696"/>
  <c r="R696"/>
  <c r="S696" s="1"/>
  <c r="T696" s="1"/>
  <c r="U696" s="1"/>
  <c r="V696" s="1"/>
  <c r="W689"/>
  <c r="R689"/>
  <c r="S689" s="1"/>
  <c r="T689" s="1"/>
  <c r="U689" s="1"/>
  <c r="V689" s="1"/>
  <c r="AU2180"/>
  <c r="BO2180"/>
  <c r="BP2180" s="1"/>
  <c r="BK1178"/>
  <c r="BF1178" s="1"/>
  <c r="BH1178" s="1"/>
  <c r="BE2104"/>
  <c r="AU2171"/>
  <c r="R395"/>
  <c r="S395" s="1"/>
  <c r="T395" s="1"/>
  <c r="U395" s="1"/>
  <c r="V395" s="1"/>
  <c r="R405"/>
  <c r="S405" s="1"/>
  <c r="T405" s="1"/>
  <c r="U405" s="1"/>
  <c r="V405" s="1"/>
  <c r="R429"/>
  <c r="S429" s="1"/>
  <c r="T429" s="1"/>
  <c r="U429" s="1"/>
  <c r="V429" s="1"/>
  <c r="R475"/>
  <c r="S475" s="1"/>
  <c r="T475" s="1"/>
  <c r="U475" s="1"/>
  <c r="V475" s="1"/>
  <c r="R497"/>
  <c r="S497" s="1"/>
  <c r="T497" s="1"/>
  <c r="U497" s="1"/>
  <c r="V497" s="1"/>
  <c r="R565"/>
  <c r="S565" s="1"/>
  <c r="T565" s="1"/>
  <c r="U565" s="1"/>
  <c r="V565" s="1"/>
  <c r="R661"/>
  <c r="S661" s="1"/>
  <c r="T661" s="1"/>
  <c r="U661" s="1"/>
  <c r="V661" s="1"/>
  <c r="R681"/>
  <c r="S681" s="1"/>
  <c r="T681" s="1"/>
  <c r="U681" s="1"/>
  <c r="V681" s="1"/>
  <c r="R757"/>
  <c r="S757" s="1"/>
  <c r="T757" s="1"/>
  <c r="U757" s="1"/>
  <c r="V757" s="1"/>
  <c r="R851"/>
  <c r="S851" s="1"/>
  <c r="T851" s="1"/>
  <c r="U851" s="1"/>
  <c r="V851" s="1"/>
  <c r="R921"/>
  <c r="S921" s="1"/>
  <c r="T921" s="1"/>
  <c r="U921" s="1"/>
  <c r="V921" s="1"/>
  <c r="R955"/>
  <c r="S955" s="1"/>
  <c r="T955" s="1"/>
  <c r="U955" s="1"/>
  <c r="V955" s="1"/>
  <c r="R963"/>
  <c r="S963" s="1"/>
  <c r="T963" s="1"/>
  <c r="U963" s="1"/>
  <c r="V963" s="1"/>
  <c r="R993"/>
  <c r="S993" s="1"/>
  <c r="T993" s="1"/>
  <c r="U993" s="1"/>
  <c r="V993" s="1"/>
  <c r="R1025"/>
  <c r="S1025" s="1"/>
  <c r="T1025" s="1"/>
  <c r="U1025" s="1"/>
  <c r="V1025" s="1"/>
  <c r="R1035"/>
  <c r="S1035" s="1"/>
  <c r="T1035" s="1"/>
  <c r="U1035" s="1"/>
  <c r="V1035" s="1"/>
  <c r="R1239"/>
  <c r="S1239" s="1"/>
  <c r="T1239" s="1"/>
  <c r="U1239" s="1"/>
  <c r="V1239" s="1"/>
  <c r="R1279"/>
  <c r="S1279" s="1"/>
  <c r="T1279" s="1"/>
  <c r="U1279" s="1"/>
  <c r="V1279" s="1"/>
  <c r="R1335"/>
  <c r="S1335" s="1"/>
  <c r="T1335" s="1"/>
  <c r="U1335" s="1"/>
  <c r="V1335" s="1"/>
  <c r="R1413"/>
  <c r="S1413" s="1"/>
  <c r="T1413" s="1"/>
  <c r="U1413" s="1"/>
  <c r="V1413" s="1"/>
  <c r="R1423"/>
  <c r="S1423" s="1"/>
  <c r="T1423" s="1"/>
  <c r="U1423" s="1"/>
  <c r="V1423" s="1"/>
  <c r="R1525"/>
  <c r="S1525" s="1"/>
  <c r="T1525" s="1"/>
  <c r="U1525" s="1"/>
  <c r="V1525" s="1"/>
  <c r="R1537"/>
  <c r="S1537" s="1"/>
  <c r="T1537" s="1"/>
  <c r="U1537" s="1"/>
  <c r="V1537" s="1"/>
  <c r="R1587"/>
  <c r="S1587" s="1"/>
  <c r="T1587" s="1"/>
  <c r="U1587" s="1"/>
  <c r="V1587" s="1"/>
  <c r="R1665"/>
  <c r="S1665" s="1"/>
  <c r="T1665" s="1"/>
  <c r="U1665" s="1"/>
  <c r="V1665" s="1"/>
  <c r="R1765"/>
  <c r="S1765" s="1"/>
  <c r="T1765" s="1"/>
  <c r="U1765" s="1"/>
  <c r="V1765" s="1"/>
  <c r="R1963"/>
  <c r="S1963" s="1"/>
  <c r="T1963" s="1"/>
  <c r="U1963" s="1"/>
  <c r="V1963" s="1"/>
  <c r="R2035"/>
  <c r="S2035" s="1"/>
  <c r="T2035" s="1"/>
  <c r="U2035" s="1"/>
  <c r="V2035" s="1"/>
  <c r="R294"/>
  <c r="S294" s="1"/>
  <c r="T294" s="1"/>
  <c r="U294" s="1"/>
  <c r="V294" s="1"/>
  <c r="R340"/>
  <c r="S340" s="1"/>
  <c r="T340" s="1"/>
  <c r="U340" s="1"/>
  <c r="V340" s="1"/>
  <c r="R358"/>
  <c r="S358" s="1"/>
  <c r="T358" s="1"/>
  <c r="U358" s="1"/>
  <c r="V358" s="1"/>
  <c r="R472"/>
  <c r="S472" s="1"/>
  <c r="T472" s="1"/>
  <c r="U472" s="1"/>
  <c r="V472" s="1"/>
  <c r="R644"/>
  <c r="S644" s="1"/>
  <c r="T644" s="1"/>
  <c r="U644" s="1"/>
  <c r="V644" s="1"/>
  <c r="R864"/>
  <c r="S864" s="1"/>
  <c r="T864" s="1"/>
  <c r="U864" s="1"/>
  <c r="V864" s="1"/>
  <c r="R1038"/>
  <c r="S1038" s="1"/>
  <c r="T1038" s="1"/>
  <c r="U1038" s="1"/>
  <c r="V1038" s="1"/>
  <c r="R1072"/>
  <c r="S1072" s="1"/>
  <c r="T1072" s="1"/>
  <c r="U1072" s="1"/>
  <c r="V1072" s="1"/>
  <c r="R1092"/>
  <c r="S1092" s="1"/>
  <c r="T1092" s="1"/>
  <c r="U1092" s="1"/>
  <c r="V1092" s="1"/>
  <c r="R1228"/>
  <c r="S1228" s="1"/>
  <c r="T1228" s="1"/>
  <c r="U1228" s="1"/>
  <c r="V1228" s="1"/>
  <c r="R1320"/>
  <c r="S1320" s="1"/>
  <c r="T1320" s="1"/>
  <c r="U1320" s="1"/>
  <c r="V1320" s="1"/>
  <c r="R1434"/>
  <c r="S1434" s="1"/>
  <c r="T1434" s="1"/>
  <c r="U1434" s="1"/>
  <c r="V1434" s="1"/>
  <c r="R1470"/>
  <c r="S1470" s="1"/>
  <c r="T1470" s="1"/>
  <c r="U1470" s="1"/>
  <c r="V1470" s="1"/>
  <c r="R1680"/>
  <c r="S1680" s="1"/>
  <c r="T1680" s="1"/>
  <c r="U1680" s="1"/>
  <c r="V1680" s="1"/>
  <c r="R1722"/>
  <c r="S1722" s="1"/>
  <c r="T1722" s="1"/>
  <c r="U1722" s="1"/>
  <c r="V1722" s="1"/>
  <c r="R1872"/>
  <c r="S1872" s="1"/>
  <c r="T1872" s="1"/>
  <c r="U1872" s="1"/>
  <c r="V1872" s="1"/>
  <c r="R1970"/>
  <c r="S1970" s="1"/>
  <c r="T1970" s="1"/>
  <c r="U1970" s="1"/>
  <c r="V1970" s="1"/>
  <c r="BK588"/>
  <c r="BK623"/>
  <c r="BM623" s="1"/>
  <c r="BK933"/>
  <c r="BK1796"/>
  <c r="BM1796" s="1"/>
  <c r="BE2128"/>
  <c r="R291"/>
  <c r="S291" s="1"/>
  <c r="T291" s="1"/>
  <c r="U291" s="1"/>
  <c r="V291" s="1"/>
  <c r="R311"/>
  <c r="S311" s="1"/>
  <c r="T311" s="1"/>
  <c r="U311" s="1"/>
  <c r="V311" s="1"/>
  <c r="R343"/>
  <c r="S343" s="1"/>
  <c r="T343" s="1"/>
  <c r="U343" s="1"/>
  <c r="V343" s="1"/>
  <c r="R365"/>
  <c r="S365" s="1"/>
  <c r="T365" s="1"/>
  <c r="U365" s="1"/>
  <c r="V365" s="1"/>
  <c r="R581"/>
  <c r="S581" s="1"/>
  <c r="T581" s="1"/>
  <c r="U581" s="1"/>
  <c r="V581" s="1"/>
  <c r="R695"/>
  <c r="S695" s="1"/>
  <c r="T695" s="1"/>
  <c r="U695" s="1"/>
  <c r="V695" s="1"/>
  <c r="R715"/>
  <c r="S715" s="1"/>
  <c r="T715" s="1"/>
  <c r="U715" s="1"/>
  <c r="V715" s="1"/>
  <c r="R891"/>
  <c r="S891" s="1"/>
  <c r="T891" s="1"/>
  <c r="U891" s="1"/>
  <c r="V891" s="1"/>
  <c r="R1011"/>
  <c r="S1011" s="1"/>
  <c r="T1011" s="1"/>
  <c r="U1011" s="1"/>
  <c r="V1011" s="1"/>
  <c r="R1089"/>
  <c r="S1089" s="1"/>
  <c r="T1089" s="1"/>
  <c r="U1089" s="1"/>
  <c r="V1089" s="1"/>
  <c r="R1235"/>
  <c r="S1235" s="1"/>
  <c r="T1235" s="1"/>
  <c r="U1235" s="1"/>
  <c r="V1235" s="1"/>
  <c r="R1293"/>
  <c r="S1293" s="1"/>
  <c r="T1293" s="1"/>
  <c r="U1293" s="1"/>
  <c r="V1293" s="1"/>
  <c r="R1301"/>
  <c r="S1301" s="1"/>
  <c r="T1301" s="1"/>
  <c r="U1301" s="1"/>
  <c r="V1301" s="1"/>
  <c r="R1343"/>
  <c r="S1343" s="1"/>
  <c r="T1343" s="1"/>
  <c r="U1343" s="1"/>
  <c r="V1343" s="1"/>
  <c r="R1419"/>
  <c r="S1419" s="1"/>
  <c r="T1419" s="1"/>
  <c r="U1419" s="1"/>
  <c r="V1419" s="1"/>
  <c r="R1533"/>
  <c r="S1533" s="1"/>
  <c r="T1533" s="1"/>
  <c r="U1533" s="1"/>
  <c r="V1533" s="1"/>
  <c r="R1545"/>
  <c r="S1545" s="1"/>
  <c r="T1545" s="1"/>
  <c r="U1545" s="1"/>
  <c r="V1545" s="1"/>
  <c r="R1615"/>
  <c r="S1615" s="1"/>
  <c r="T1615" s="1"/>
  <c r="U1615" s="1"/>
  <c r="V1615" s="1"/>
  <c r="R1673"/>
  <c r="S1673" s="1"/>
  <c r="T1673" s="1"/>
  <c r="U1673" s="1"/>
  <c r="V1673" s="1"/>
  <c r="R1747"/>
  <c r="S1747" s="1"/>
  <c r="T1747" s="1"/>
  <c r="U1747" s="1"/>
  <c r="V1747" s="1"/>
  <c r="R1773"/>
  <c r="S1773" s="1"/>
  <c r="T1773" s="1"/>
  <c r="U1773" s="1"/>
  <c r="V1773" s="1"/>
  <c r="R1797"/>
  <c r="S1797" s="1"/>
  <c r="T1797" s="1"/>
  <c r="U1797" s="1"/>
  <c r="V1797" s="1"/>
  <c r="R2031"/>
  <c r="S2031" s="1"/>
  <c r="T2031" s="1"/>
  <c r="U2031" s="1"/>
  <c r="V2031" s="1"/>
  <c r="R288"/>
  <c r="S288" s="1"/>
  <c r="T288" s="1"/>
  <c r="U288" s="1"/>
  <c r="V288" s="1"/>
  <c r="R354"/>
  <c r="S354" s="1"/>
  <c r="T354" s="1"/>
  <c r="U354" s="1"/>
  <c r="V354" s="1"/>
  <c r="R392"/>
  <c r="S392" s="1"/>
  <c r="T392" s="1"/>
  <c r="U392" s="1"/>
  <c r="V392" s="1"/>
  <c r="R614"/>
  <c r="S614" s="1"/>
  <c r="T614" s="1"/>
  <c r="U614" s="1"/>
  <c r="V614" s="1"/>
  <c r="R626"/>
  <c r="S626" s="1"/>
  <c r="T626" s="1"/>
  <c r="U626" s="1"/>
  <c r="V626" s="1"/>
  <c r="R746"/>
  <c r="S746" s="1"/>
  <c r="T746" s="1"/>
  <c r="U746" s="1"/>
  <c r="V746" s="1"/>
  <c r="R774"/>
  <c r="S774" s="1"/>
  <c r="T774" s="1"/>
  <c r="U774" s="1"/>
  <c r="V774" s="1"/>
  <c r="R816"/>
  <c r="S816" s="1"/>
  <c r="T816" s="1"/>
  <c r="U816" s="1"/>
  <c r="V816" s="1"/>
  <c r="R1066"/>
  <c r="S1066" s="1"/>
  <c r="T1066" s="1"/>
  <c r="U1066" s="1"/>
  <c r="V1066" s="1"/>
  <c r="R1312"/>
  <c r="S1312" s="1"/>
  <c r="T1312" s="1"/>
  <c r="U1312" s="1"/>
  <c r="V1312" s="1"/>
  <c r="R1376"/>
  <c r="S1376" s="1"/>
  <c r="T1376" s="1"/>
  <c r="U1376" s="1"/>
  <c r="V1376" s="1"/>
  <c r="R1450"/>
  <c r="S1450" s="1"/>
  <c r="T1450" s="1"/>
  <c r="U1450" s="1"/>
  <c r="V1450" s="1"/>
  <c r="R1466"/>
  <c r="S1466" s="1"/>
  <c r="T1466" s="1"/>
  <c r="U1466" s="1"/>
  <c r="V1466" s="1"/>
  <c r="R1514"/>
  <c r="S1514" s="1"/>
  <c r="T1514" s="1"/>
  <c r="U1514" s="1"/>
  <c r="V1514" s="1"/>
  <c r="R2040"/>
  <c r="S2040" s="1"/>
  <c r="T2040" s="1"/>
  <c r="U2040" s="1"/>
  <c r="V2040" s="1"/>
  <c r="R2079"/>
  <c r="S2079" s="1"/>
  <c r="T2079" s="1"/>
  <c r="U2079" s="1"/>
  <c r="V2079" s="1"/>
  <c r="R2138"/>
  <c r="S2138" s="1"/>
  <c r="T2138" s="1"/>
  <c r="U2138" s="1"/>
  <c r="V2138" s="1"/>
  <c r="W2158"/>
  <c r="R2156"/>
  <c r="S2156" s="1"/>
  <c r="T2156" s="1"/>
  <c r="U2156" s="1"/>
  <c r="V2156" s="1"/>
  <c r="BR990"/>
  <c r="BR784"/>
  <c r="BR1269"/>
  <c r="BK1269"/>
  <c r="BR1540"/>
  <c r="BK1540"/>
  <c r="BK447"/>
  <c r="BR1241"/>
  <c r="BK1241"/>
  <c r="BM1241" s="1"/>
  <c r="BR513"/>
  <c r="BK513"/>
  <c r="BM513" s="1"/>
  <c r="BR1311"/>
  <c r="BK1311"/>
  <c r="BF1311" s="1"/>
  <c r="BH1311" s="1"/>
  <c r="BK1710"/>
  <c r="BF1710" s="1"/>
  <c r="BA1710" s="1"/>
  <c r="BC1710" s="1"/>
  <c r="W1590"/>
  <c r="W2169"/>
  <c r="W1560"/>
  <c r="W1315"/>
  <c r="W912"/>
  <c r="W852"/>
  <c r="W698"/>
  <c r="W265"/>
  <c r="W1524"/>
  <c r="W1363"/>
  <c r="W268"/>
  <c r="R283"/>
  <c r="S283" s="1"/>
  <c r="T283" s="1"/>
  <c r="U283" s="1"/>
  <c r="V283" s="1"/>
  <c r="R293"/>
  <c r="S293" s="1"/>
  <c r="T293" s="1"/>
  <c r="U293" s="1"/>
  <c r="V293" s="1"/>
  <c r="R321"/>
  <c r="S321" s="1"/>
  <c r="T321" s="1"/>
  <c r="U321" s="1"/>
  <c r="V321" s="1"/>
  <c r="R329"/>
  <c r="S329" s="1"/>
  <c r="T329" s="1"/>
  <c r="U329" s="1"/>
  <c r="V329" s="1"/>
  <c r="R353"/>
  <c r="S353" s="1"/>
  <c r="T353" s="1"/>
  <c r="U353" s="1"/>
  <c r="V353" s="1"/>
  <c r="R361"/>
  <c r="S361" s="1"/>
  <c r="T361" s="1"/>
  <c r="U361" s="1"/>
  <c r="V361" s="1"/>
  <c r="R369"/>
  <c r="S369" s="1"/>
  <c r="T369" s="1"/>
  <c r="U369" s="1"/>
  <c r="V369" s="1"/>
  <c r="R447"/>
  <c r="S447" s="1"/>
  <c r="T447" s="1"/>
  <c r="U447" s="1"/>
  <c r="V447" s="1"/>
  <c r="R455"/>
  <c r="S455" s="1"/>
  <c r="T455" s="1"/>
  <c r="U455" s="1"/>
  <c r="V455" s="1"/>
  <c r="R461"/>
  <c r="S461" s="1"/>
  <c r="T461" s="1"/>
  <c r="U461" s="1"/>
  <c r="V461" s="1"/>
  <c r="R477"/>
  <c r="S477" s="1"/>
  <c r="T477" s="1"/>
  <c r="U477" s="1"/>
  <c r="V477" s="1"/>
  <c r="R485"/>
  <c r="S485" s="1"/>
  <c r="T485" s="1"/>
  <c r="U485" s="1"/>
  <c r="V485" s="1"/>
  <c r="R491"/>
  <c r="S491" s="1"/>
  <c r="T491" s="1"/>
  <c r="U491" s="1"/>
  <c r="V491" s="1"/>
  <c r="R499"/>
  <c r="S499" s="1"/>
  <c r="T499" s="1"/>
  <c r="U499" s="1"/>
  <c r="V499" s="1"/>
  <c r="R559"/>
  <c r="S559" s="1"/>
  <c r="T559" s="1"/>
  <c r="U559" s="1"/>
  <c r="V559" s="1"/>
  <c r="R603"/>
  <c r="S603" s="1"/>
  <c r="T603" s="1"/>
  <c r="U603" s="1"/>
  <c r="V603" s="1"/>
  <c r="R619"/>
  <c r="S619" s="1"/>
  <c r="T619" s="1"/>
  <c r="U619" s="1"/>
  <c r="V619" s="1"/>
  <c r="R633"/>
  <c r="S633" s="1"/>
  <c r="T633" s="1"/>
  <c r="U633" s="1"/>
  <c r="V633" s="1"/>
  <c r="R641"/>
  <c r="S641" s="1"/>
  <c r="T641" s="1"/>
  <c r="U641" s="1"/>
  <c r="V641" s="1"/>
  <c r="R655"/>
  <c r="S655" s="1"/>
  <c r="T655" s="1"/>
  <c r="U655" s="1"/>
  <c r="V655" s="1"/>
  <c r="R671"/>
  <c r="S671" s="1"/>
  <c r="T671" s="1"/>
  <c r="U671" s="1"/>
  <c r="V671" s="1"/>
  <c r="R679"/>
  <c r="S679" s="1"/>
  <c r="T679" s="1"/>
  <c r="U679" s="1"/>
  <c r="V679" s="1"/>
  <c r="R699"/>
  <c r="S699" s="1"/>
  <c r="T699" s="1"/>
  <c r="U699" s="1"/>
  <c r="V699" s="1"/>
  <c r="R707"/>
  <c r="S707" s="1"/>
  <c r="T707" s="1"/>
  <c r="U707" s="1"/>
  <c r="V707" s="1"/>
  <c r="R723"/>
  <c r="S723" s="1"/>
  <c r="T723" s="1"/>
  <c r="U723" s="1"/>
  <c r="V723" s="1"/>
  <c r="R739"/>
  <c r="S739" s="1"/>
  <c r="T739" s="1"/>
  <c r="U739" s="1"/>
  <c r="V739" s="1"/>
  <c r="R745"/>
  <c r="S745" s="1"/>
  <c r="T745" s="1"/>
  <c r="U745" s="1"/>
  <c r="V745" s="1"/>
  <c r="R753"/>
  <c r="S753" s="1"/>
  <c r="T753" s="1"/>
  <c r="U753" s="1"/>
  <c r="V753" s="1"/>
  <c r="R761"/>
  <c r="S761" s="1"/>
  <c r="T761" s="1"/>
  <c r="U761" s="1"/>
  <c r="V761" s="1"/>
  <c r="R815"/>
  <c r="S815" s="1"/>
  <c r="T815" s="1"/>
  <c r="U815" s="1"/>
  <c r="V815" s="1"/>
  <c r="R823"/>
  <c r="S823" s="1"/>
  <c r="T823" s="1"/>
  <c r="U823" s="1"/>
  <c r="V823" s="1"/>
  <c r="R831"/>
  <c r="S831" s="1"/>
  <c r="T831" s="1"/>
  <c r="U831" s="1"/>
  <c r="V831" s="1"/>
  <c r="R847"/>
  <c r="S847" s="1"/>
  <c r="T847" s="1"/>
  <c r="U847" s="1"/>
  <c r="V847" s="1"/>
  <c r="R855"/>
  <c r="S855" s="1"/>
  <c r="T855" s="1"/>
  <c r="U855" s="1"/>
  <c r="V855" s="1"/>
  <c r="R861"/>
  <c r="S861" s="1"/>
  <c r="T861" s="1"/>
  <c r="U861" s="1"/>
  <c r="V861" s="1"/>
  <c r="R877"/>
  <c r="S877" s="1"/>
  <c r="T877" s="1"/>
  <c r="U877" s="1"/>
  <c r="V877" s="1"/>
  <c r="R901"/>
  <c r="S901" s="1"/>
  <c r="T901" s="1"/>
  <c r="U901" s="1"/>
  <c r="V901" s="1"/>
  <c r="R909"/>
  <c r="S909" s="1"/>
  <c r="T909" s="1"/>
  <c r="U909" s="1"/>
  <c r="V909" s="1"/>
  <c r="R931"/>
  <c r="S931" s="1"/>
  <c r="T931" s="1"/>
  <c r="U931" s="1"/>
  <c r="V931" s="1"/>
  <c r="R943"/>
  <c r="S943" s="1"/>
  <c r="T943" s="1"/>
  <c r="U943" s="1"/>
  <c r="V943" s="1"/>
  <c r="R951"/>
  <c r="S951" s="1"/>
  <c r="T951" s="1"/>
  <c r="U951" s="1"/>
  <c r="V951" s="1"/>
  <c r="R983"/>
  <c r="S983" s="1"/>
  <c r="T983" s="1"/>
  <c r="U983" s="1"/>
  <c r="V983" s="1"/>
  <c r="R991"/>
  <c r="S991" s="1"/>
  <c r="T991" s="1"/>
  <c r="U991" s="1"/>
  <c r="V991" s="1"/>
  <c r="R997"/>
  <c r="S997" s="1"/>
  <c r="T997" s="1"/>
  <c r="U997" s="1"/>
  <c r="V997" s="1"/>
  <c r="R1021"/>
  <c r="S1021" s="1"/>
  <c r="T1021" s="1"/>
  <c r="U1021" s="1"/>
  <c r="V1021" s="1"/>
  <c r="R1029"/>
  <c r="S1029" s="1"/>
  <c r="T1029" s="1"/>
  <c r="U1029" s="1"/>
  <c r="V1029" s="1"/>
  <c r="R1045"/>
  <c r="S1045" s="1"/>
  <c r="T1045" s="1"/>
  <c r="U1045" s="1"/>
  <c r="V1045" s="1"/>
  <c r="R1059"/>
  <c r="S1059" s="1"/>
  <c r="T1059" s="1"/>
  <c r="U1059" s="1"/>
  <c r="V1059" s="1"/>
  <c r="R1075"/>
  <c r="S1075" s="1"/>
  <c r="R1107"/>
  <c r="S1107" s="1"/>
  <c r="T1107" s="1"/>
  <c r="U1107" s="1"/>
  <c r="V1107" s="1"/>
  <c r="R1141"/>
  <c r="S1141" s="1"/>
  <c r="T1141" s="1"/>
  <c r="U1141" s="1"/>
  <c r="V1141" s="1"/>
  <c r="R1157"/>
  <c r="S1157" s="1"/>
  <c r="T1157" s="1"/>
  <c r="U1157" s="1"/>
  <c r="V1157" s="1"/>
  <c r="R1173"/>
  <c r="S1173" s="1"/>
  <c r="T1173" s="1"/>
  <c r="U1173" s="1"/>
  <c r="V1173" s="1"/>
  <c r="R1189"/>
  <c r="S1189" s="1"/>
  <c r="T1189" s="1"/>
  <c r="U1189" s="1"/>
  <c r="V1189" s="1"/>
  <c r="R1205"/>
  <c r="S1205" s="1"/>
  <c r="T1205" s="1"/>
  <c r="U1205" s="1"/>
  <c r="V1205" s="1"/>
  <c r="R1213"/>
  <c r="S1213" s="1"/>
  <c r="T1213" s="1"/>
  <c r="U1213" s="1"/>
  <c r="V1213" s="1"/>
  <c r="R1221"/>
  <c r="S1221" s="1"/>
  <c r="T1221" s="1"/>
  <c r="U1221" s="1"/>
  <c r="V1221" s="1"/>
  <c r="R1229"/>
  <c r="S1229" s="1"/>
  <c r="T1229" s="1"/>
  <c r="U1229" s="1"/>
  <c r="V1229" s="1"/>
  <c r="R1237"/>
  <c r="S1237" s="1"/>
  <c r="T1237" s="1"/>
  <c r="U1237" s="1"/>
  <c r="V1237" s="1"/>
  <c r="R1253"/>
  <c r="S1253" s="1"/>
  <c r="T1253" s="1"/>
  <c r="U1253" s="1"/>
  <c r="V1253" s="1"/>
  <c r="R1269"/>
  <c r="S1269" s="1"/>
  <c r="T1269" s="1"/>
  <c r="U1269" s="1"/>
  <c r="V1269" s="1"/>
  <c r="R1307"/>
  <c r="S1307" s="1"/>
  <c r="T1307" s="1"/>
  <c r="U1307" s="1"/>
  <c r="V1307" s="1"/>
  <c r="R1323"/>
  <c r="S1323" s="1"/>
  <c r="T1323" s="1"/>
  <c r="U1323" s="1"/>
  <c r="V1323" s="1"/>
  <c r="R1331"/>
  <c r="S1331" s="1"/>
  <c r="T1331" s="1"/>
  <c r="U1331" s="1"/>
  <c r="V1331" s="1"/>
  <c r="R1339"/>
  <c r="S1339" s="1"/>
  <c r="T1339" s="1"/>
  <c r="U1339" s="1"/>
  <c r="V1339" s="1"/>
  <c r="R1347"/>
  <c r="S1347" s="1"/>
  <c r="T1347" s="1"/>
  <c r="U1347" s="1"/>
  <c r="V1347" s="1"/>
  <c r="R1355"/>
  <c r="S1355" s="1"/>
  <c r="T1355" s="1"/>
  <c r="U1355" s="1"/>
  <c r="V1355" s="1"/>
  <c r="R1371"/>
  <c r="S1371" s="1"/>
  <c r="T1371" s="1"/>
  <c r="U1371" s="1"/>
  <c r="V1371" s="1"/>
  <c r="R1379"/>
  <c r="S1379" s="1"/>
  <c r="T1379" s="1"/>
  <c r="U1379" s="1"/>
  <c r="V1379" s="1"/>
  <c r="R1387"/>
  <c r="S1387" s="1"/>
  <c r="T1387" s="1"/>
  <c r="U1387" s="1"/>
  <c r="V1387" s="1"/>
  <c r="R1395"/>
  <c r="S1395" s="1"/>
  <c r="T1395" s="1"/>
  <c r="U1395" s="1"/>
  <c r="V1395" s="1"/>
  <c r="R1407"/>
  <c r="S1407" s="1"/>
  <c r="T1407" s="1"/>
  <c r="U1407" s="1"/>
  <c r="V1407" s="1"/>
  <c r="R1421"/>
  <c r="S1421" s="1"/>
  <c r="T1421" s="1"/>
  <c r="U1421" s="1"/>
  <c r="V1421" s="1"/>
  <c r="R1429"/>
  <c r="S1429" s="1"/>
  <c r="T1429" s="1"/>
  <c r="U1429" s="1"/>
  <c r="V1429" s="1"/>
  <c r="R1477"/>
  <c r="S1477" s="1"/>
  <c r="T1477" s="1"/>
  <c r="U1477" s="1"/>
  <c r="V1477" s="1"/>
  <c r="R1485"/>
  <c r="S1485" s="1"/>
  <c r="T1485" s="1"/>
  <c r="U1485" s="1"/>
  <c r="V1485" s="1"/>
  <c r="R1503"/>
  <c r="S1503" s="1"/>
  <c r="T1503" s="1"/>
  <c r="U1503" s="1"/>
  <c r="V1503" s="1"/>
  <c r="R1511"/>
  <c r="S1511" s="1"/>
  <c r="T1511" s="1"/>
  <c r="U1511" s="1"/>
  <c r="V1511" s="1"/>
  <c r="R1527"/>
  <c r="S1527" s="1"/>
  <c r="T1527" s="1"/>
  <c r="U1527" s="1"/>
  <c r="V1527" s="1"/>
  <c r="R1535"/>
  <c r="S1535" s="1"/>
  <c r="T1535" s="1"/>
  <c r="U1535" s="1"/>
  <c r="V1535" s="1"/>
  <c r="R1543"/>
  <c r="S1543" s="1"/>
  <c r="T1543" s="1"/>
  <c r="U1543" s="1"/>
  <c r="V1543" s="1"/>
  <c r="R1551"/>
  <c r="S1551" s="1"/>
  <c r="T1551" s="1"/>
  <c r="U1551" s="1"/>
  <c r="V1551" s="1"/>
  <c r="R1567"/>
  <c r="S1567" s="1"/>
  <c r="T1567" s="1"/>
  <c r="U1567" s="1"/>
  <c r="V1567" s="1"/>
  <c r="R1583"/>
  <c r="S1583" s="1"/>
  <c r="T1583" s="1"/>
  <c r="U1583" s="1"/>
  <c r="V1583" s="1"/>
  <c r="R1589"/>
  <c r="S1589" s="1"/>
  <c r="T1589" s="1"/>
  <c r="U1589" s="1"/>
  <c r="V1589" s="1"/>
  <c r="R1597"/>
  <c r="S1597" s="1"/>
  <c r="T1597" s="1"/>
  <c r="U1597" s="1"/>
  <c r="V1597" s="1"/>
  <c r="R1605"/>
  <c r="S1605" s="1"/>
  <c r="T1605" s="1"/>
  <c r="U1605" s="1"/>
  <c r="V1605" s="1"/>
  <c r="R1643"/>
  <c r="S1643" s="1"/>
  <c r="T1643" s="1"/>
  <c r="U1643" s="1"/>
  <c r="V1643" s="1"/>
  <c r="R1661"/>
  <c r="S1661" s="1"/>
  <c r="T1661" s="1"/>
  <c r="U1661" s="1"/>
  <c r="V1661" s="1"/>
  <c r="R1669"/>
  <c r="S1669" s="1"/>
  <c r="T1669" s="1"/>
  <c r="U1669" s="1"/>
  <c r="V1669" s="1"/>
  <c r="R1677"/>
  <c r="S1677" s="1"/>
  <c r="T1677" s="1"/>
  <c r="U1677" s="1"/>
  <c r="V1677" s="1"/>
  <c r="R1695"/>
  <c r="S1695" s="1"/>
  <c r="T1695" s="1"/>
  <c r="U1695" s="1"/>
  <c r="V1695" s="1"/>
  <c r="R1709"/>
  <c r="S1709" s="1"/>
  <c r="T1709" s="1"/>
  <c r="U1709" s="1"/>
  <c r="V1709" s="1"/>
  <c r="R1717"/>
  <c r="S1717" s="1"/>
  <c r="T1717" s="1"/>
  <c r="U1717" s="1"/>
  <c r="V1717" s="1"/>
  <c r="R1725"/>
  <c r="S1725" s="1"/>
  <c r="T1725" s="1"/>
  <c r="U1725" s="1"/>
  <c r="V1725" s="1"/>
  <c r="R1745"/>
  <c r="S1745" s="1"/>
  <c r="T1745" s="1"/>
  <c r="U1745" s="1"/>
  <c r="V1745" s="1"/>
  <c r="R1769"/>
  <c r="S1769" s="1"/>
  <c r="T1769" s="1"/>
  <c r="U1769" s="1"/>
  <c r="V1769" s="1"/>
  <c r="R1777"/>
  <c r="S1777" s="1"/>
  <c r="T1777" s="1"/>
  <c r="U1777" s="1"/>
  <c r="V1777" s="1"/>
  <c r="R1795"/>
  <c r="S1795" s="1"/>
  <c r="T1795" s="1"/>
  <c r="U1795" s="1"/>
  <c r="V1795" s="1"/>
  <c r="R1803"/>
  <c r="S1803" s="1"/>
  <c r="T1803" s="1"/>
  <c r="U1803" s="1"/>
  <c r="V1803" s="1"/>
  <c r="R1813"/>
  <c r="S1813" s="1"/>
  <c r="T1813" s="1"/>
  <c r="U1813" s="1"/>
  <c r="V1813" s="1"/>
  <c r="R1821"/>
  <c r="S1821" s="1"/>
  <c r="T1821" s="1"/>
  <c r="U1821" s="1"/>
  <c r="V1821" s="1"/>
  <c r="R1827"/>
  <c r="S1827" s="1"/>
  <c r="T1827" s="1"/>
  <c r="U1827" s="1"/>
  <c r="V1827" s="1"/>
  <c r="R1833"/>
  <c r="S1833" s="1"/>
  <c r="T1833" s="1"/>
  <c r="U1833" s="1"/>
  <c r="V1833" s="1"/>
  <c r="R1841"/>
  <c r="S1841" s="1"/>
  <c r="T1841" s="1"/>
  <c r="U1841" s="1"/>
  <c r="V1841" s="1"/>
  <c r="R1849"/>
  <c r="S1849" s="1"/>
  <c r="T1849" s="1"/>
  <c r="U1849" s="1"/>
  <c r="V1849" s="1"/>
  <c r="R1857"/>
  <c r="S1857" s="1"/>
  <c r="T1857" s="1"/>
  <c r="U1857" s="1"/>
  <c r="V1857" s="1"/>
  <c r="R1865"/>
  <c r="S1865" s="1"/>
  <c r="T1865" s="1"/>
  <c r="U1865" s="1"/>
  <c r="V1865" s="1"/>
  <c r="R1873"/>
  <c r="S1873" s="1"/>
  <c r="T1873" s="1"/>
  <c r="U1873" s="1"/>
  <c r="V1873" s="1"/>
  <c r="R1881"/>
  <c r="S1881" s="1"/>
  <c r="T1881" s="1"/>
  <c r="U1881" s="1"/>
  <c r="V1881" s="1"/>
  <c r="R1891"/>
  <c r="S1891" s="1"/>
  <c r="T1891" s="1"/>
  <c r="U1891" s="1"/>
  <c r="V1891" s="1"/>
  <c r="R1917"/>
  <c r="S1917" s="1"/>
  <c r="T1917" s="1"/>
  <c r="U1917" s="1"/>
  <c r="V1917" s="1"/>
  <c r="R1925"/>
  <c r="S1925" s="1"/>
  <c r="T1925" s="1"/>
  <c r="U1925" s="1"/>
  <c r="V1925" s="1"/>
  <c r="R1933"/>
  <c r="S1933" s="1"/>
  <c r="T1933" s="1"/>
  <c r="U1933" s="1"/>
  <c r="V1933" s="1"/>
  <c r="R1953"/>
  <c r="S1953" s="1"/>
  <c r="T1953" s="1"/>
  <c r="U1953" s="1"/>
  <c r="V1953" s="1"/>
  <c r="R1987"/>
  <c r="S1987" s="1"/>
  <c r="T1987" s="1"/>
  <c r="U1987" s="1"/>
  <c r="V1987" s="1"/>
  <c r="R2021"/>
  <c r="S2021" s="1"/>
  <c r="T2021" s="1"/>
  <c r="U2021" s="1"/>
  <c r="V2021" s="1"/>
  <c r="R2043"/>
  <c r="S2043" s="1"/>
  <c r="T2043" s="1"/>
  <c r="U2043" s="1"/>
  <c r="V2043" s="1"/>
  <c r="R2069"/>
  <c r="S2069" s="1"/>
  <c r="T2069" s="1"/>
  <c r="U2069" s="1"/>
  <c r="V2069" s="1"/>
  <c r="R282"/>
  <c r="S282" s="1"/>
  <c r="T282" s="1"/>
  <c r="U282" s="1"/>
  <c r="V282" s="1"/>
  <c r="R302"/>
  <c r="S302" s="1"/>
  <c r="T302" s="1"/>
  <c r="U302" s="1"/>
  <c r="V302" s="1"/>
  <c r="R316"/>
  <c r="S316" s="1"/>
  <c r="T316" s="1"/>
  <c r="U316" s="1"/>
  <c r="V316" s="1"/>
  <c r="R346"/>
  <c r="S346" s="1"/>
  <c r="T346" s="1"/>
  <c r="U346" s="1"/>
  <c r="V346" s="1"/>
  <c r="R356"/>
  <c r="S356" s="1"/>
  <c r="T356" s="1"/>
  <c r="U356" s="1"/>
  <c r="V356" s="1"/>
  <c r="R376"/>
  <c r="S376" s="1"/>
  <c r="T376" s="1"/>
  <c r="U376" s="1"/>
  <c r="V376" s="1"/>
  <c r="R386"/>
  <c r="S386" s="1"/>
  <c r="T386" s="1"/>
  <c r="U386" s="1"/>
  <c r="V386" s="1"/>
  <c r="R396"/>
  <c r="S396" s="1"/>
  <c r="T396" s="1"/>
  <c r="U396" s="1"/>
  <c r="V396" s="1"/>
  <c r="R440"/>
  <c r="S440" s="1"/>
  <c r="T440" s="1"/>
  <c r="U440" s="1"/>
  <c r="V440" s="1"/>
  <c r="R474"/>
  <c r="S474" s="1"/>
  <c r="T474" s="1"/>
  <c r="U474" s="1"/>
  <c r="V474" s="1"/>
  <c r="R488"/>
  <c r="S488" s="1"/>
  <c r="T488" s="1"/>
  <c r="U488" s="1"/>
  <c r="V488" s="1"/>
  <c r="R500"/>
  <c r="S500" s="1"/>
  <c r="T500" s="1"/>
  <c r="U500" s="1"/>
  <c r="V500" s="1"/>
  <c r="R528"/>
  <c r="S528" s="1"/>
  <c r="T528" s="1"/>
  <c r="U528" s="1"/>
  <c r="V528" s="1"/>
  <c r="R546"/>
  <c r="S546" s="1"/>
  <c r="T546" s="1"/>
  <c r="U546" s="1"/>
  <c r="V546" s="1"/>
  <c r="R558"/>
  <c r="S558" s="1"/>
  <c r="T558" s="1"/>
  <c r="U558" s="1"/>
  <c r="V558" s="1"/>
  <c r="R586"/>
  <c r="S586" s="1"/>
  <c r="T586" s="1"/>
  <c r="U586" s="1"/>
  <c r="V586" s="1"/>
  <c r="R608"/>
  <c r="S608" s="1"/>
  <c r="T608" s="1"/>
  <c r="U608" s="1"/>
  <c r="V608" s="1"/>
  <c r="R618"/>
  <c r="S618" s="1"/>
  <c r="T618" s="1"/>
  <c r="U618" s="1"/>
  <c r="V618" s="1"/>
  <c r="R678"/>
  <c r="S678" s="1"/>
  <c r="T678" s="1"/>
  <c r="U678" s="1"/>
  <c r="V678" s="1"/>
  <c r="R688"/>
  <c r="S688" s="1"/>
  <c r="T688" s="1"/>
  <c r="U688" s="1"/>
  <c r="V688" s="1"/>
  <c r="R702"/>
  <c r="S702" s="1"/>
  <c r="T702" s="1"/>
  <c r="U702" s="1"/>
  <c r="V702" s="1"/>
  <c r="R720"/>
  <c r="S720" s="1"/>
  <c r="T720" s="1"/>
  <c r="U720" s="1"/>
  <c r="V720" s="1"/>
  <c r="R740"/>
  <c r="S740" s="1"/>
  <c r="T740" s="1"/>
  <c r="U740" s="1"/>
  <c r="V740" s="1"/>
  <c r="R760"/>
  <c r="S760" s="1"/>
  <c r="T760" s="1"/>
  <c r="U760" s="1"/>
  <c r="V760" s="1"/>
  <c r="R778"/>
  <c r="S778" s="1"/>
  <c r="T778" s="1"/>
  <c r="U778" s="1"/>
  <c r="V778" s="1"/>
  <c r="R834"/>
  <c r="S834" s="1"/>
  <c r="T834" s="1"/>
  <c r="U834" s="1"/>
  <c r="V834" s="1"/>
  <c r="R872"/>
  <c r="S872" s="1"/>
  <c r="T872" s="1"/>
  <c r="U872" s="1"/>
  <c r="V872" s="1"/>
  <c r="R892"/>
  <c r="S892" s="1"/>
  <c r="T892" s="1"/>
  <c r="U892" s="1"/>
  <c r="V892" s="1"/>
  <c r="R902"/>
  <c r="S902" s="1"/>
  <c r="T902" s="1"/>
  <c r="U902" s="1"/>
  <c r="V902" s="1"/>
  <c r="R924"/>
  <c r="S924" s="1"/>
  <c r="T924" s="1"/>
  <c r="U924" s="1"/>
  <c r="V924" s="1"/>
  <c r="R936"/>
  <c r="S936" s="1"/>
  <c r="T936" s="1"/>
  <c r="U936" s="1"/>
  <c r="V936" s="1"/>
  <c r="R946"/>
  <c r="S946" s="1"/>
  <c r="T946" s="1"/>
  <c r="U946" s="1"/>
  <c r="V946" s="1"/>
  <c r="R956"/>
  <c r="S956" s="1"/>
  <c r="T956" s="1"/>
  <c r="U956" s="1"/>
  <c r="V956" s="1"/>
  <c r="R962"/>
  <c r="S962" s="1"/>
  <c r="T962" s="1"/>
  <c r="U962" s="1"/>
  <c r="V962" s="1"/>
  <c r="R978"/>
  <c r="S978" s="1"/>
  <c r="T978" s="1"/>
  <c r="U978" s="1"/>
  <c r="V978" s="1"/>
  <c r="R990"/>
  <c r="S990" s="1"/>
  <c r="T990" s="1"/>
  <c r="U990" s="1"/>
  <c r="V990" s="1"/>
  <c r="R998"/>
  <c r="S998" s="1"/>
  <c r="T998" s="1"/>
  <c r="U998" s="1"/>
  <c r="V998" s="1"/>
  <c r="R1008"/>
  <c r="S1008" s="1"/>
  <c r="T1008" s="1"/>
  <c r="U1008" s="1"/>
  <c r="V1008" s="1"/>
  <c r="R1034"/>
  <c r="S1034" s="1"/>
  <c r="T1034" s="1"/>
  <c r="U1034" s="1"/>
  <c r="V1034" s="1"/>
  <c r="R1042"/>
  <c r="S1042" s="1"/>
  <c r="T1042" s="1"/>
  <c r="U1042" s="1"/>
  <c r="V1042" s="1"/>
  <c r="R1050"/>
  <c r="S1050" s="1"/>
  <c r="T1050" s="1"/>
  <c r="U1050" s="1"/>
  <c r="V1050" s="1"/>
  <c r="R1062"/>
  <c r="S1062" s="1"/>
  <c r="T1062" s="1"/>
  <c r="U1062" s="1"/>
  <c r="V1062" s="1"/>
  <c r="R1074"/>
  <c r="S1074" s="1"/>
  <c r="T1074" s="1"/>
  <c r="U1074" s="1"/>
  <c r="V1074" s="1"/>
  <c r="R1088"/>
  <c r="S1088" s="1"/>
  <c r="T1088" s="1"/>
  <c r="U1088" s="1"/>
  <c r="V1088" s="1"/>
  <c r="R1100"/>
  <c r="S1100" s="1"/>
  <c r="T1100" s="1"/>
  <c r="U1100" s="1"/>
  <c r="V1100" s="1"/>
  <c r="R1122"/>
  <c r="S1122" s="1"/>
  <c r="T1122" s="1"/>
  <c r="U1122" s="1"/>
  <c r="V1122" s="1"/>
  <c r="R1150"/>
  <c r="S1150" s="1"/>
  <c r="T1150" s="1"/>
  <c r="U1150" s="1"/>
  <c r="V1150" s="1"/>
  <c r="R1236"/>
  <c r="S1236" s="1"/>
  <c r="T1236" s="1"/>
  <c r="U1236" s="1"/>
  <c r="V1236" s="1"/>
  <c r="R1274"/>
  <c r="S1274" s="1"/>
  <c r="T1274" s="1"/>
  <c r="U1274" s="1"/>
  <c r="V1274" s="1"/>
  <c r="R1316"/>
  <c r="S1316" s="1"/>
  <c r="T1316" s="1"/>
  <c r="U1316" s="1"/>
  <c r="V1316" s="1"/>
  <c r="R1370"/>
  <c r="S1370" s="1"/>
  <c r="T1370" s="1"/>
  <c r="U1370" s="1"/>
  <c r="V1370" s="1"/>
  <c r="R1448"/>
  <c r="S1448" s="1"/>
  <c r="T1448" s="1"/>
  <c r="U1448" s="1"/>
  <c r="V1448" s="1"/>
  <c r="R1458"/>
  <c r="S1458" s="1"/>
  <c r="T1458" s="1"/>
  <c r="U1458" s="1"/>
  <c r="V1458" s="1"/>
  <c r="R1472"/>
  <c r="S1472" s="1"/>
  <c r="T1472" s="1"/>
  <c r="U1472" s="1"/>
  <c r="V1472" s="1"/>
  <c r="R1492"/>
  <c r="S1492" s="1"/>
  <c r="T1492" s="1"/>
  <c r="U1492" s="1"/>
  <c r="V1492" s="1"/>
  <c r="R1536"/>
  <c r="S1536" s="1"/>
  <c r="T1536" s="1"/>
  <c r="U1536" s="1"/>
  <c r="V1536" s="1"/>
  <c r="R1586"/>
  <c r="S1586" s="1"/>
  <c r="T1586" s="1"/>
  <c r="U1586" s="1"/>
  <c r="V1586" s="1"/>
  <c r="R1650"/>
  <c r="S1650" s="1"/>
  <c r="R1676"/>
  <c r="S1676" s="1"/>
  <c r="T1676" s="1"/>
  <c r="U1676" s="1"/>
  <c r="V1676" s="1"/>
  <c r="R1694"/>
  <c r="S1694" s="1"/>
  <c r="T1694" s="1"/>
  <c r="U1694" s="1"/>
  <c r="V1694" s="1"/>
  <c r="R1712"/>
  <c r="S1712" s="1"/>
  <c r="T1712" s="1"/>
  <c r="U1712" s="1"/>
  <c r="V1712" s="1"/>
  <c r="R1898"/>
  <c r="S1898" s="1"/>
  <c r="T1898" s="1"/>
  <c r="U1898" s="1"/>
  <c r="V1898" s="1"/>
  <c r="R2179"/>
  <c r="S2179" s="1"/>
  <c r="T2179" s="1"/>
  <c r="U2179" s="1"/>
  <c r="V2179" s="1"/>
  <c r="R2121"/>
  <c r="S2121" s="1"/>
  <c r="T2121" s="1"/>
  <c r="U2121" s="1"/>
  <c r="V2121" s="1"/>
  <c r="R253"/>
  <c r="S253" s="1"/>
  <c r="T253" s="1"/>
  <c r="U253" s="1"/>
  <c r="V253" s="1"/>
  <c r="AQ427"/>
  <c r="AQ487"/>
  <c r="AA2078"/>
  <c r="AA2107"/>
  <c r="BR345"/>
  <c r="W2099"/>
  <c r="R2099"/>
  <c r="S2099" s="1"/>
  <c r="T2099" s="1"/>
  <c r="U2099" s="1"/>
  <c r="V2099" s="1"/>
  <c r="R2080"/>
  <c r="S2080" s="1"/>
  <c r="T2080" s="1"/>
  <c r="U2080" s="1"/>
  <c r="V2080" s="1"/>
  <c r="W2080"/>
  <c r="R1838"/>
  <c r="S1838" s="1"/>
  <c r="T1838" s="1"/>
  <c r="U1838" s="1"/>
  <c r="V1838" s="1"/>
  <c r="W1838"/>
  <c r="W1490"/>
  <c r="R1490"/>
  <c r="S1490" s="1"/>
  <c r="T1490" s="1"/>
  <c r="U1490" s="1"/>
  <c r="V1490" s="1"/>
  <c r="W1438"/>
  <c r="R1438"/>
  <c r="S1438" s="1"/>
  <c r="W1396"/>
  <c r="R1396"/>
  <c r="S1396" s="1"/>
  <c r="T1396" s="1"/>
  <c r="U1396" s="1"/>
  <c r="V1396" s="1"/>
  <c r="W1384"/>
  <c r="R1384"/>
  <c r="S1384" s="1"/>
  <c r="T1384" s="1"/>
  <c r="U1384" s="1"/>
  <c r="V1384" s="1"/>
  <c r="W1364"/>
  <c r="R1364"/>
  <c r="S1364" s="1"/>
  <c r="T1364" s="1"/>
  <c r="U1364" s="1"/>
  <c r="V1364" s="1"/>
  <c r="W1344"/>
  <c r="R1344"/>
  <c r="S1344" s="1"/>
  <c r="T1344" s="1"/>
  <c r="U1344" s="1"/>
  <c r="V1344" s="1"/>
  <c r="W1308"/>
  <c r="R1308"/>
  <c r="S1308" s="1"/>
  <c r="T1308" s="1"/>
  <c r="U1308" s="1"/>
  <c r="V1308" s="1"/>
  <c r="W1190"/>
  <c r="R1190"/>
  <c r="S1190" s="1"/>
  <c r="T1190" s="1"/>
  <c r="U1190" s="1"/>
  <c r="V1190" s="1"/>
  <c r="W1096"/>
  <c r="R1096"/>
  <c r="S1096" s="1"/>
  <c r="T1096" s="1"/>
  <c r="U1096" s="1"/>
  <c r="V1096" s="1"/>
  <c r="W1044"/>
  <c r="R1044"/>
  <c r="S1044" s="1"/>
  <c r="T1044" s="1"/>
  <c r="U1044" s="1"/>
  <c r="V1044" s="1"/>
  <c r="W938"/>
  <c r="R938"/>
  <c r="S938" s="1"/>
  <c r="T938" s="1"/>
  <c r="U938" s="1"/>
  <c r="V938" s="1"/>
  <c r="W928"/>
  <c r="R928"/>
  <c r="S928" s="1"/>
  <c r="T928" s="1"/>
  <c r="U928" s="1"/>
  <c r="V928" s="1"/>
  <c r="W706"/>
  <c r="R706"/>
  <c r="S706" s="1"/>
  <c r="T706" s="1"/>
  <c r="U706" s="1"/>
  <c r="V706" s="1"/>
  <c r="W664"/>
  <c r="R664"/>
  <c r="S664" s="1"/>
  <c r="T664" s="1"/>
  <c r="U664" s="1"/>
  <c r="V664" s="1"/>
  <c r="W590"/>
  <c r="R590"/>
  <c r="S590" s="1"/>
  <c r="T590" s="1"/>
  <c r="U590" s="1"/>
  <c r="V590" s="1"/>
  <c r="W454"/>
  <c r="R454"/>
  <c r="S454" s="1"/>
  <c r="T454" s="1"/>
  <c r="U454" s="1"/>
  <c r="V454" s="1"/>
  <c r="W298"/>
  <c r="R298"/>
  <c r="S298" s="1"/>
  <c r="T298" s="1"/>
  <c r="U298" s="1"/>
  <c r="V298" s="1"/>
  <c r="W252"/>
  <c r="R252"/>
  <c r="S252" s="1"/>
  <c r="W220"/>
  <c r="W2141"/>
  <c r="R2141"/>
  <c r="S2141" s="1"/>
  <c r="T2141" s="1"/>
  <c r="U2141" s="1"/>
  <c r="V2141" s="1"/>
  <c r="W2067"/>
  <c r="R2067"/>
  <c r="S2067" s="1"/>
  <c r="T2067" s="1"/>
  <c r="U2067" s="1"/>
  <c r="V2067" s="1"/>
  <c r="W2057"/>
  <c r="R2057"/>
  <c r="S2057" s="1"/>
  <c r="T2057" s="1"/>
  <c r="U2057" s="1"/>
  <c r="V2057" s="1"/>
  <c r="W2018"/>
  <c r="R2018"/>
  <c r="S2018" s="1"/>
  <c r="T2018" s="1"/>
  <c r="U2018" s="1"/>
  <c r="V2018" s="1"/>
  <c r="W1922"/>
  <c r="R1922"/>
  <c r="S1922" s="1"/>
  <c r="T1922" s="1"/>
  <c r="U1922" s="1"/>
  <c r="V1922" s="1"/>
  <c r="W1880"/>
  <c r="R1880"/>
  <c r="S1880" s="1"/>
  <c r="T1880" s="1"/>
  <c r="U1880" s="1"/>
  <c r="V1880" s="1"/>
  <c r="R1748"/>
  <c r="S1748" s="1"/>
  <c r="T1748" s="1"/>
  <c r="U1748" s="1"/>
  <c r="V1748" s="1"/>
  <c r="W1748"/>
  <c r="W1704"/>
  <c r="R1704"/>
  <c r="S1704" s="1"/>
  <c r="T1704" s="1"/>
  <c r="U1704" s="1"/>
  <c r="V1704" s="1"/>
  <c r="R1684"/>
  <c r="S1684" s="1"/>
  <c r="T1684" s="1"/>
  <c r="U1684" s="1"/>
  <c r="V1684" s="1"/>
  <c r="W1684"/>
  <c r="W1668"/>
  <c r="R1668"/>
  <c r="S1668" s="1"/>
  <c r="T1668" s="1"/>
  <c r="U1668" s="1"/>
  <c r="V1668" s="1"/>
  <c r="R1660"/>
  <c r="S1660" s="1"/>
  <c r="T1660" s="1"/>
  <c r="U1660" s="1"/>
  <c r="V1660" s="1"/>
  <c r="W1660"/>
  <c r="R1568"/>
  <c r="S1568" s="1"/>
  <c r="T1568" s="1"/>
  <c r="U1568" s="1"/>
  <c r="V1568" s="1"/>
  <c r="W1568"/>
  <c r="W1476"/>
  <c r="R1476"/>
  <c r="S1476" s="1"/>
  <c r="T1476" s="1"/>
  <c r="U1476" s="1"/>
  <c r="V1476" s="1"/>
  <c r="W1462"/>
  <c r="R1462"/>
  <c r="S1462" s="1"/>
  <c r="T1462" s="1"/>
  <c r="U1462" s="1"/>
  <c r="V1462" s="1"/>
  <c r="W1428"/>
  <c r="R1428"/>
  <c r="S1428" s="1"/>
  <c r="T1428" s="1"/>
  <c r="U1428" s="1"/>
  <c r="V1428" s="1"/>
  <c r="W1168"/>
  <c r="R1168"/>
  <c r="S1168" s="1"/>
  <c r="T1168" s="1"/>
  <c r="U1168" s="1"/>
  <c r="V1168" s="1"/>
  <c r="W1116"/>
  <c r="R1116"/>
  <c r="S1116" s="1"/>
  <c r="T1116" s="1"/>
  <c r="U1116" s="1"/>
  <c r="V1116" s="1"/>
  <c r="W1026"/>
  <c r="R1026"/>
  <c r="S1026" s="1"/>
  <c r="T1026" s="1"/>
  <c r="U1026" s="1"/>
  <c r="V1026" s="1"/>
  <c r="W796"/>
  <c r="R796"/>
  <c r="S796" s="1"/>
  <c r="T796" s="1"/>
  <c r="U796" s="1"/>
  <c r="V796" s="1"/>
  <c r="W790"/>
  <c r="R790"/>
  <c r="S790" s="1"/>
  <c r="T790" s="1"/>
  <c r="U790" s="1"/>
  <c r="V790" s="1"/>
  <c r="W744"/>
  <c r="R744"/>
  <c r="S744" s="1"/>
  <c r="T744" s="1"/>
  <c r="U744" s="1"/>
  <c r="V744" s="1"/>
  <c r="W730"/>
  <c r="R730"/>
  <c r="S730" s="1"/>
  <c r="T730" s="1"/>
  <c r="U730" s="1"/>
  <c r="V730" s="1"/>
  <c r="W682"/>
  <c r="R682"/>
  <c r="S682" s="1"/>
  <c r="T682" s="1"/>
  <c r="U682" s="1"/>
  <c r="V682" s="1"/>
  <c r="W642"/>
  <c r="R642"/>
  <c r="S642" s="1"/>
  <c r="T642" s="1"/>
  <c r="U642" s="1"/>
  <c r="V642" s="1"/>
  <c r="W624"/>
  <c r="R624"/>
  <c r="S624" s="1"/>
  <c r="T624" s="1"/>
  <c r="U624" s="1"/>
  <c r="V624" s="1"/>
  <c r="W604"/>
  <c r="R604"/>
  <c r="S604" s="1"/>
  <c r="T604" s="1"/>
  <c r="U604" s="1"/>
  <c r="V604" s="1"/>
  <c r="W388"/>
  <c r="R388"/>
  <c r="S388" s="1"/>
  <c r="T388" s="1"/>
  <c r="U388" s="1"/>
  <c r="V388" s="1"/>
  <c r="W380"/>
  <c r="R380"/>
  <c r="S380" s="1"/>
  <c r="T380" s="1"/>
  <c r="U380" s="1"/>
  <c r="V380" s="1"/>
  <c r="W344"/>
  <c r="R344"/>
  <c r="S344" s="1"/>
  <c r="T344" s="1"/>
  <c r="U344" s="1"/>
  <c r="V344" s="1"/>
  <c r="W226"/>
  <c r="R226"/>
  <c r="S226" s="1"/>
  <c r="T226" s="1"/>
  <c r="U226" s="1"/>
  <c r="V226" s="1"/>
  <c r="R1808"/>
  <c r="S1808" s="1"/>
  <c r="T1808" s="1"/>
  <c r="U1808" s="1"/>
  <c r="V1808" s="1"/>
  <c r="W1796"/>
  <c r="W1657"/>
  <c r="W1564"/>
  <c r="W868"/>
  <c r="W2131"/>
  <c r="R2131"/>
  <c r="S2131" s="1"/>
  <c r="T2131" s="1"/>
  <c r="U2131" s="1"/>
  <c r="V2131" s="1"/>
  <c r="R2068"/>
  <c r="S2068" s="1"/>
  <c r="T2068" s="1"/>
  <c r="U2068" s="1"/>
  <c r="V2068" s="1"/>
  <c r="W2068"/>
  <c r="W2044"/>
  <c r="R2044"/>
  <c r="S2044" s="1"/>
  <c r="T2044" s="1"/>
  <c r="U2044" s="1"/>
  <c r="V2044" s="1"/>
  <c r="W1800"/>
  <c r="R1800"/>
  <c r="S1800" s="1"/>
  <c r="T1800" s="1"/>
  <c r="U1800" s="1"/>
  <c r="V1800" s="1"/>
  <c r="R1682"/>
  <c r="S1682" s="1"/>
  <c r="T1682" s="1"/>
  <c r="U1682" s="1"/>
  <c r="V1682" s="1"/>
  <c r="W1682"/>
  <c r="R1674"/>
  <c r="S1674" s="1"/>
  <c r="T1674" s="1"/>
  <c r="U1674" s="1"/>
  <c r="V1674" s="1"/>
  <c r="W1674"/>
  <c r="W1652"/>
  <c r="R1652"/>
  <c r="S1652" s="1"/>
  <c r="T1652" s="1"/>
  <c r="U1652" s="1"/>
  <c r="V1652" s="1"/>
  <c r="W1502"/>
  <c r="R1502"/>
  <c r="S1502" s="1"/>
  <c r="T1502" s="1"/>
  <c r="U1502" s="1"/>
  <c r="V1502" s="1"/>
  <c r="R1342"/>
  <c r="S1342" s="1"/>
  <c r="T1342" s="1"/>
  <c r="U1342" s="1"/>
  <c r="V1342" s="1"/>
  <c r="W1342"/>
  <c r="W1198"/>
  <c r="R1198"/>
  <c r="S1198" s="1"/>
  <c r="T1198" s="1"/>
  <c r="U1198" s="1"/>
  <c r="V1198" s="1"/>
  <c r="W1018"/>
  <c r="R1018"/>
  <c r="S1018" s="1"/>
  <c r="T1018" s="1"/>
  <c r="U1018" s="1"/>
  <c r="V1018" s="1"/>
  <c r="W988"/>
  <c r="R988"/>
  <c r="S988" s="1"/>
  <c r="T988" s="1"/>
  <c r="U988" s="1"/>
  <c r="V988" s="1"/>
  <c r="W970"/>
  <c r="R970"/>
  <c r="S970" s="1"/>
  <c r="T970" s="1"/>
  <c r="U970" s="1"/>
  <c r="V970" s="1"/>
  <c r="W906"/>
  <c r="R906"/>
  <c r="S906" s="1"/>
  <c r="T906" s="1"/>
  <c r="U906" s="1"/>
  <c r="V906" s="1"/>
  <c r="W890"/>
  <c r="R890"/>
  <c r="S890" s="1"/>
  <c r="T890" s="1"/>
  <c r="U890" s="1"/>
  <c r="V890" s="1"/>
  <c r="W832"/>
  <c r="R832"/>
  <c r="S832" s="1"/>
  <c r="T832" s="1"/>
  <c r="U832" s="1"/>
  <c r="V832" s="1"/>
  <c r="W824"/>
  <c r="R824"/>
  <c r="S824" s="1"/>
  <c r="T824" s="1"/>
  <c r="U824" s="1"/>
  <c r="V824" s="1"/>
  <c r="W690"/>
  <c r="R690"/>
  <c r="S690" s="1"/>
  <c r="T690" s="1"/>
  <c r="U690" s="1"/>
  <c r="V690" s="1"/>
  <c r="W598"/>
  <c r="R598"/>
  <c r="S598" s="1"/>
  <c r="T598" s="1"/>
  <c r="U598" s="1"/>
  <c r="V598" s="1"/>
  <c r="W582"/>
  <c r="R582"/>
  <c r="S582" s="1"/>
  <c r="T582" s="1"/>
  <c r="U582" s="1"/>
  <c r="V582" s="1"/>
  <c r="W572"/>
  <c r="R572"/>
  <c r="S572" s="1"/>
  <c r="T572" s="1"/>
  <c r="U572" s="1"/>
  <c r="V572" s="1"/>
  <c r="W544"/>
  <c r="R544"/>
  <c r="S544" s="1"/>
  <c r="T544" s="1"/>
  <c r="U544" s="1"/>
  <c r="V544" s="1"/>
  <c r="W530"/>
  <c r="R530"/>
  <c r="S530" s="1"/>
  <c r="T530" s="1"/>
  <c r="U530" s="1"/>
  <c r="V530" s="1"/>
  <c r="W462"/>
  <c r="R462"/>
  <c r="S462" s="1"/>
  <c r="T462" s="1"/>
  <c r="U462" s="1"/>
  <c r="V462" s="1"/>
  <c r="W404"/>
  <c r="R404"/>
  <c r="S404" s="1"/>
  <c r="T404" s="1"/>
  <c r="U404" s="1"/>
  <c r="V404" s="1"/>
  <c r="W360"/>
  <c r="R360"/>
  <c r="S360" s="1"/>
  <c r="T360" s="1"/>
  <c r="U360" s="1"/>
  <c r="V360" s="1"/>
  <c r="W352"/>
  <c r="R352"/>
  <c r="S352" s="1"/>
  <c r="T352" s="1"/>
  <c r="U352" s="1"/>
  <c r="V352" s="1"/>
  <c r="R2063"/>
  <c r="S2063" s="1"/>
  <c r="T2063" s="1"/>
  <c r="U2063" s="1"/>
  <c r="V2063" s="1"/>
  <c r="R1348"/>
  <c r="S1348" s="1"/>
  <c r="T1348" s="1"/>
  <c r="U1348" s="1"/>
  <c r="V1348" s="1"/>
  <c r="R1388"/>
  <c r="S1388" s="1"/>
  <c r="T1388" s="1"/>
  <c r="U1388" s="1"/>
  <c r="V1388" s="1"/>
  <c r="R1412"/>
  <c r="S1412" s="1"/>
  <c r="T1412" s="1"/>
  <c r="U1412" s="1"/>
  <c r="V1412" s="1"/>
  <c r="R1686"/>
  <c r="S1686" s="1"/>
  <c r="T1686" s="1"/>
  <c r="U1686" s="1"/>
  <c r="V1686" s="1"/>
  <c r="W2064"/>
  <c r="W1854"/>
  <c r="W1528"/>
  <c r="W1334"/>
  <c r="W562"/>
  <c r="W1942"/>
  <c r="R1942"/>
  <c r="S1942" s="1"/>
  <c r="T1942" s="1"/>
  <c r="U1942" s="1"/>
  <c r="V1942" s="1"/>
  <c r="W1746"/>
  <c r="R1746"/>
  <c r="S1746" s="1"/>
  <c r="T1746" s="1"/>
  <c r="U1746" s="1"/>
  <c r="V1746" s="1"/>
  <c r="W1692"/>
  <c r="R1692"/>
  <c r="S1692" s="1"/>
  <c r="T1692" s="1"/>
  <c r="U1692" s="1"/>
  <c r="V1692" s="1"/>
  <c r="R1672"/>
  <c r="S1672" s="1"/>
  <c r="T1672" s="1"/>
  <c r="U1672" s="1"/>
  <c r="V1672" s="1"/>
  <c r="W1672"/>
  <c r="W1608"/>
  <c r="R1608"/>
  <c r="S1608" s="1"/>
  <c r="T1608" s="1"/>
  <c r="U1608" s="1"/>
  <c r="V1608" s="1"/>
  <c r="W1516"/>
  <c r="R1516"/>
  <c r="S1516" s="1"/>
  <c r="T1516" s="1"/>
  <c r="U1516" s="1"/>
  <c r="V1516" s="1"/>
  <c r="W1402"/>
  <c r="R1402"/>
  <c r="S1402" s="1"/>
  <c r="T1402" s="1"/>
  <c r="U1402" s="1"/>
  <c r="V1402" s="1"/>
  <c r="W1292"/>
  <c r="R1292"/>
  <c r="S1292" s="1"/>
  <c r="T1292" s="1"/>
  <c r="U1292" s="1"/>
  <c r="V1292" s="1"/>
  <c r="W1272"/>
  <c r="R1272"/>
  <c r="S1272" s="1"/>
  <c r="T1272" s="1"/>
  <c r="U1272" s="1"/>
  <c r="V1272" s="1"/>
  <c r="W1246"/>
  <c r="R1246"/>
  <c r="S1246" s="1"/>
  <c r="T1246" s="1"/>
  <c r="U1246" s="1"/>
  <c r="V1246" s="1"/>
  <c r="W1222"/>
  <c r="R1222"/>
  <c r="S1222" s="1"/>
  <c r="T1222" s="1"/>
  <c r="U1222" s="1"/>
  <c r="V1222" s="1"/>
  <c r="W1126"/>
  <c r="R1126"/>
  <c r="S1126" s="1"/>
  <c r="T1126" s="1"/>
  <c r="U1126" s="1"/>
  <c r="V1126" s="1"/>
  <c r="W920"/>
  <c r="R920"/>
  <c r="S920" s="1"/>
  <c r="T920" s="1"/>
  <c r="U920" s="1"/>
  <c r="V920" s="1"/>
  <c r="W846"/>
  <c r="R846"/>
  <c r="S846" s="1"/>
  <c r="T846" s="1"/>
  <c r="U846" s="1"/>
  <c r="V846" s="1"/>
  <c r="W752"/>
  <c r="R752"/>
  <c r="S752" s="1"/>
  <c r="T752" s="1"/>
  <c r="U752" s="1"/>
  <c r="V752" s="1"/>
  <c r="W612"/>
  <c r="R612"/>
  <c r="S612" s="1"/>
  <c r="T612" s="1"/>
  <c r="U612" s="1"/>
  <c r="V612" s="1"/>
  <c r="R1619"/>
  <c r="S1619" s="1"/>
  <c r="T1619" s="1"/>
  <c r="U1619" s="1"/>
  <c r="V1619" s="1"/>
  <c r="R1635"/>
  <c r="S1635" s="1"/>
  <c r="T1635" s="1"/>
  <c r="U1635" s="1"/>
  <c r="V1635" s="1"/>
  <c r="R1693"/>
  <c r="S1693" s="1"/>
  <c r="T1693" s="1"/>
  <c r="U1693" s="1"/>
  <c r="V1693" s="1"/>
  <c r="R1743"/>
  <c r="S1743" s="1"/>
  <c r="T1743" s="1"/>
  <c r="U1743" s="1"/>
  <c r="V1743" s="1"/>
  <c r="R1789"/>
  <c r="S1789" s="1"/>
  <c r="T1789" s="1"/>
  <c r="U1789" s="1"/>
  <c r="V1789" s="1"/>
  <c r="R1903"/>
  <c r="S1903" s="1"/>
  <c r="T1903" s="1"/>
  <c r="U1903" s="1"/>
  <c r="V1903" s="1"/>
  <c r="R1935"/>
  <c r="S1935" s="1"/>
  <c r="T1935" s="1"/>
  <c r="U1935" s="1"/>
  <c r="V1935" s="1"/>
  <c r="R822"/>
  <c r="S822" s="1"/>
  <c r="T822" s="1"/>
  <c r="U822" s="1"/>
  <c r="V822" s="1"/>
  <c r="R830"/>
  <c r="S830" s="1"/>
  <c r="T830" s="1"/>
  <c r="U830" s="1"/>
  <c r="V830" s="1"/>
  <c r="R894"/>
  <c r="S894" s="1"/>
  <c r="T894" s="1"/>
  <c r="U894" s="1"/>
  <c r="V894" s="1"/>
  <c r="R968"/>
  <c r="S968" s="1"/>
  <c r="T968" s="1"/>
  <c r="U968" s="1"/>
  <c r="V968" s="1"/>
  <c r="R1028"/>
  <c r="S1028" s="1"/>
  <c r="T1028" s="1"/>
  <c r="U1028" s="1"/>
  <c r="V1028" s="1"/>
  <c r="R1138"/>
  <c r="S1138" s="1"/>
  <c r="T1138" s="1"/>
  <c r="U1138" s="1"/>
  <c r="V1138" s="1"/>
  <c r="R1154"/>
  <c r="S1154" s="1"/>
  <c r="T1154" s="1"/>
  <c r="U1154" s="1"/>
  <c r="V1154" s="1"/>
  <c r="R1210"/>
  <c r="S1210" s="1"/>
  <c r="T1210" s="1"/>
  <c r="U1210" s="1"/>
  <c r="V1210" s="1"/>
  <c r="R1266"/>
  <c r="S1266" s="1"/>
  <c r="T1266" s="1"/>
  <c r="U1266" s="1"/>
  <c r="V1266" s="1"/>
  <c r="R1368"/>
  <c r="S1368" s="1"/>
  <c r="T1368" s="1"/>
  <c r="U1368" s="1"/>
  <c r="V1368" s="1"/>
  <c r="R1380"/>
  <c r="S1380" s="1"/>
  <c r="T1380" s="1"/>
  <c r="U1380" s="1"/>
  <c r="V1380" s="1"/>
  <c r="R1754"/>
  <c r="S1754" s="1"/>
  <c r="T1754" s="1"/>
  <c r="U1754" s="1"/>
  <c r="V1754" s="1"/>
  <c r="R1818"/>
  <c r="S1818" s="1"/>
  <c r="T1818" s="1"/>
  <c r="U1818" s="1"/>
  <c r="V1818" s="1"/>
  <c r="R1890"/>
  <c r="S1890" s="1"/>
  <c r="T1890" s="1"/>
  <c r="U1890" s="1"/>
  <c r="V1890" s="1"/>
  <c r="R2119"/>
  <c r="S2119" s="1"/>
  <c r="T2119" s="1"/>
  <c r="U2119" s="1"/>
  <c r="V2119" s="1"/>
  <c r="R2151"/>
  <c r="S2151" s="1"/>
  <c r="T2151" s="1"/>
  <c r="U2151" s="1"/>
  <c r="V2151" s="1"/>
  <c r="R2183"/>
  <c r="S2183" s="1"/>
  <c r="T2183" s="1"/>
  <c r="U2183" s="1"/>
  <c r="V2183" s="1"/>
  <c r="R2149"/>
  <c r="S2149" s="1"/>
  <c r="T2149" s="1"/>
  <c r="U2149" s="1"/>
  <c r="V2149" s="1"/>
  <c r="W1182"/>
  <c r="BR109"/>
  <c r="BK109"/>
  <c r="W2111"/>
  <c r="R2111"/>
  <c r="S2111" s="1"/>
  <c r="T2111" s="1"/>
  <c r="U2111" s="1"/>
  <c r="V2111" s="1"/>
  <c r="W2083"/>
  <c r="R2083"/>
  <c r="S2083" s="1"/>
  <c r="T2083" s="1"/>
  <c r="U2083" s="1"/>
  <c r="V2083" s="1"/>
  <c r="W1932"/>
  <c r="R1932"/>
  <c r="S1932" s="1"/>
  <c r="T1932" s="1"/>
  <c r="U1932" s="1"/>
  <c r="V1932" s="1"/>
  <c r="W1916"/>
  <c r="R1916"/>
  <c r="S1916" s="1"/>
  <c r="T1916" s="1"/>
  <c r="U1916" s="1"/>
  <c r="V1916" s="1"/>
  <c r="W1910"/>
  <c r="R1910"/>
  <c r="S1910" s="1"/>
  <c r="T1910" s="1"/>
  <c r="U1910" s="1"/>
  <c r="V1910" s="1"/>
  <c r="R1894"/>
  <c r="S1894" s="1"/>
  <c r="T1894" s="1"/>
  <c r="U1894" s="1"/>
  <c r="V1894" s="1"/>
  <c r="W1894"/>
  <c r="W1734"/>
  <c r="R1734"/>
  <c r="S1734" s="1"/>
  <c r="T1734" s="1"/>
  <c r="U1734" s="1"/>
  <c r="V1734" s="1"/>
  <c r="W1728"/>
  <c r="R1728"/>
  <c r="S1728" s="1"/>
  <c r="T1728" s="1"/>
  <c r="U1728" s="1"/>
  <c r="V1728" s="1"/>
  <c r="W1630"/>
  <c r="R1630"/>
  <c r="S1630" s="1"/>
  <c r="T1630" s="1"/>
  <c r="U1630" s="1"/>
  <c r="V1630" s="1"/>
  <c r="R1558"/>
  <c r="S1558" s="1"/>
  <c r="T1558" s="1"/>
  <c r="U1558" s="1"/>
  <c r="V1558" s="1"/>
  <c r="W1558"/>
  <c r="R1526"/>
  <c r="S1526" s="1"/>
  <c r="T1526" s="1"/>
  <c r="U1526" s="1"/>
  <c r="V1526" s="1"/>
  <c r="W1526"/>
  <c r="W1520"/>
  <c r="R1520"/>
  <c r="S1520" s="1"/>
  <c r="T1520" s="1"/>
  <c r="U1520" s="1"/>
  <c r="V1520" s="1"/>
  <c r="W1504"/>
  <c r="R1504"/>
  <c r="S1504" s="1"/>
  <c r="T1504" s="1"/>
  <c r="U1504" s="1"/>
  <c r="V1504" s="1"/>
  <c r="W1480"/>
  <c r="R1480"/>
  <c r="S1480" s="1"/>
  <c r="T1480" s="1"/>
  <c r="U1480" s="1"/>
  <c r="V1480" s="1"/>
  <c r="R1338"/>
  <c r="S1338" s="1"/>
  <c r="T1338" s="1"/>
  <c r="U1338" s="1"/>
  <c r="V1338" s="1"/>
  <c r="W1338"/>
  <c r="W1200"/>
  <c r="R1200"/>
  <c r="S1200" s="1"/>
  <c r="T1200" s="1"/>
  <c r="U1200" s="1"/>
  <c r="V1200" s="1"/>
  <c r="W1140"/>
  <c r="R1140"/>
  <c r="S1140" s="1"/>
  <c r="T1140" s="1"/>
  <c r="U1140" s="1"/>
  <c r="V1140" s="1"/>
  <c r="R1078"/>
  <c r="S1078" s="1"/>
  <c r="T1078" s="1"/>
  <c r="U1078" s="1"/>
  <c r="V1078" s="1"/>
  <c r="W1078"/>
  <c r="W862"/>
  <c r="R862"/>
  <c r="S862" s="1"/>
  <c r="T862" s="1"/>
  <c r="U862" s="1"/>
  <c r="V862" s="1"/>
  <c r="W856"/>
  <c r="R856"/>
  <c r="S856" s="1"/>
  <c r="T856" s="1"/>
  <c r="U856" s="1"/>
  <c r="V856" s="1"/>
  <c r="W820"/>
  <c r="R820"/>
  <c r="S820" s="1"/>
  <c r="T820" s="1"/>
  <c r="U820" s="1"/>
  <c r="V820" s="1"/>
  <c r="W710"/>
  <c r="R710"/>
  <c r="S710" s="1"/>
  <c r="T710" s="1"/>
  <c r="U710" s="1"/>
  <c r="V710" s="1"/>
  <c r="W576"/>
  <c r="R576"/>
  <c r="S576" s="1"/>
  <c r="T576" s="1"/>
  <c r="U576" s="1"/>
  <c r="V576" s="1"/>
  <c r="W570"/>
  <c r="R570"/>
  <c r="S570" s="1"/>
  <c r="T570" s="1"/>
  <c r="U570" s="1"/>
  <c r="V570" s="1"/>
  <c r="W324"/>
  <c r="R324"/>
  <c r="S324" s="1"/>
  <c r="T324" s="1"/>
  <c r="U324" s="1"/>
  <c r="V324" s="1"/>
  <c r="W318"/>
  <c r="R318"/>
  <c r="S318" s="1"/>
  <c r="T318" s="1"/>
  <c r="U318" s="1"/>
  <c r="V318" s="1"/>
  <c r="R2171"/>
  <c r="S2171" s="1"/>
  <c r="T2171" s="1"/>
  <c r="U2171" s="1"/>
  <c r="V2171" s="1"/>
  <c r="W2171"/>
  <c r="W2135"/>
  <c r="R2135"/>
  <c r="S2135" s="1"/>
  <c r="T2135" s="1"/>
  <c r="U2135" s="1"/>
  <c r="V2135" s="1"/>
  <c r="W2102"/>
  <c r="R2102"/>
  <c r="S2102" s="1"/>
  <c r="T2102" s="1"/>
  <c r="U2102" s="1"/>
  <c r="V2102" s="1"/>
  <c r="W1981"/>
  <c r="R1981"/>
  <c r="S1981" s="1"/>
  <c r="T1981" s="1"/>
  <c r="U1981" s="1"/>
  <c r="V1981" s="1"/>
  <c r="W1957"/>
  <c r="R1957"/>
  <c r="S1957" s="1"/>
  <c r="T1957" s="1"/>
  <c r="U1957" s="1"/>
  <c r="V1957" s="1"/>
  <c r="R1848"/>
  <c r="S1848" s="1"/>
  <c r="T1848" s="1"/>
  <c r="U1848" s="1"/>
  <c r="V1848" s="1"/>
  <c r="W1848"/>
  <c r="R1806"/>
  <c r="S1806" s="1"/>
  <c r="T1806" s="1"/>
  <c r="U1806" s="1"/>
  <c r="V1806" s="1"/>
  <c r="W1806"/>
  <c r="R1546"/>
  <c r="S1546" s="1"/>
  <c r="T1546" s="1"/>
  <c r="U1546" s="1"/>
  <c r="V1546" s="1"/>
  <c r="W1546"/>
  <c r="W1424"/>
  <c r="R1424"/>
  <c r="S1424" s="1"/>
  <c r="T1424" s="1"/>
  <c r="U1424" s="1"/>
  <c r="V1424" s="1"/>
  <c r="R1346"/>
  <c r="S1346" s="1"/>
  <c r="T1346" s="1"/>
  <c r="U1346" s="1"/>
  <c r="V1346" s="1"/>
  <c r="W1346"/>
  <c r="W1304"/>
  <c r="R1304"/>
  <c r="S1304" s="1"/>
  <c r="T1304" s="1"/>
  <c r="U1304" s="1"/>
  <c r="V1304" s="1"/>
  <c r="W1204"/>
  <c r="R1204"/>
  <c r="S1204" s="1"/>
  <c r="T1204" s="1"/>
  <c r="U1204" s="1"/>
  <c r="V1204" s="1"/>
  <c r="W1156"/>
  <c r="R1156"/>
  <c r="S1156" s="1"/>
  <c r="T1156" s="1"/>
  <c r="U1156" s="1"/>
  <c r="V1156" s="1"/>
  <c r="W986"/>
  <c r="R986"/>
  <c r="S986" s="1"/>
  <c r="T986" s="1"/>
  <c r="U986" s="1"/>
  <c r="V986" s="1"/>
  <c r="W700"/>
  <c r="R700"/>
  <c r="S700" s="1"/>
  <c r="T700" s="1"/>
  <c r="U700" s="1"/>
  <c r="V700" s="1"/>
  <c r="W584"/>
  <c r="R584"/>
  <c r="S584" s="1"/>
  <c r="T584" s="1"/>
  <c r="U584" s="1"/>
  <c r="V584" s="1"/>
  <c r="W532"/>
  <c r="R532"/>
  <c r="S532" s="1"/>
  <c r="T532" s="1"/>
  <c r="U532" s="1"/>
  <c r="V532" s="1"/>
  <c r="W290"/>
  <c r="R290"/>
  <c r="S290" s="1"/>
  <c r="T290" s="1"/>
  <c r="U290" s="1"/>
  <c r="V290" s="1"/>
  <c r="W2181"/>
  <c r="R2181"/>
  <c r="S2181" s="1"/>
  <c r="T2181" s="1"/>
  <c r="U2181" s="1"/>
  <c r="V2181" s="1"/>
  <c r="W2046"/>
  <c r="R2046"/>
  <c r="S2046" s="1"/>
  <c r="T2046" s="1"/>
  <c r="U2046" s="1"/>
  <c r="V2046" s="1"/>
  <c r="W2037"/>
  <c r="R2037"/>
  <c r="S2037" s="1"/>
  <c r="T2037" s="1"/>
  <c r="U2037" s="1"/>
  <c r="V2037" s="1"/>
  <c r="W1985"/>
  <c r="R1985"/>
  <c r="S1985" s="1"/>
  <c r="T1985" s="1"/>
  <c r="U1985" s="1"/>
  <c r="V1985" s="1"/>
  <c r="W1896"/>
  <c r="R1896"/>
  <c r="S1896" s="1"/>
  <c r="T1896" s="1"/>
  <c r="U1896" s="1"/>
  <c r="V1896" s="1"/>
  <c r="R1832"/>
  <c r="S1832" s="1"/>
  <c r="T1832" s="1"/>
  <c r="U1832" s="1"/>
  <c r="V1832" s="1"/>
  <c r="W1832"/>
  <c r="W1720"/>
  <c r="R1720"/>
  <c r="S1720" s="1"/>
  <c r="T1720" s="1"/>
  <c r="U1720" s="1"/>
  <c r="V1720" s="1"/>
  <c r="W1638"/>
  <c r="R1638"/>
  <c r="S1638" s="1"/>
  <c r="T1638" s="1"/>
  <c r="U1638" s="1"/>
  <c r="V1638" s="1"/>
  <c r="W1610"/>
  <c r="R1610"/>
  <c r="S1610" s="1"/>
  <c r="T1610" s="1"/>
  <c r="U1610" s="1"/>
  <c r="V1610" s="1"/>
  <c r="R1566"/>
  <c r="S1566" s="1"/>
  <c r="T1566" s="1"/>
  <c r="U1566" s="1"/>
  <c r="V1566" s="1"/>
  <c r="W1566"/>
  <c r="R1550"/>
  <c r="S1550" s="1"/>
  <c r="T1550" s="1"/>
  <c r="U1550" s="1"/>
  <c r="V1550" s="1"/>
  <c r="W1550"/>
  <c r="R1512"/>
  <c r="S1512" s="1"/>
  <c r="T1512" s="1"/>
  <c r="U1512" s="1"/>
  <c r="V1512" s="1"/>
  <c r="W1512"/>
  <c r="W1410"/>
  <c r="R1410"/>
  <c r="S1410" s="1"/>
  <c r="T1410" s="1"/>
  <c r="U1410" s="1"/>
  <c r="V1410" s="1"/>
  <c r="W1404"/>
  <c r="R1404"/>
  <c r="S1404" s="1"/>
  <c r="T1404" s="1"/>
  <c r="U1404" s="1"/>
  <c r="V1404" s="1"/>
  <c r="W1048"/>
  <c r="R1048"/>
  <c r="S1048" s="1"/>
  <c r="T1048" s="1"/>
  <c r="U1048" s="1"/>
  <c r="V1048" s="1"/>
  <c r="W874"/>
  <c r="R874"/>
  <c r="S874" s="1"/>
  <c r="T874" s="1"/>
  <c r="U874" s="1"/>
  <c r="V874" s="1"/>
  <c r="W674"/>
  <c r="R674"/>
  <c r="S674" s="1"/>
  <c r="T674" s="1"/>
  <c r="U674" s="1"/>
  <c r="V674" s="1"/>
  <c r="W634"/>
  <c r="R634"/>
  <c r="S634" s="1"/>
  <c r="T634" s="1"/>
  <c r="U634" s="1"/>
  <c r="V634" s="1"/>
  <c r="R452"/>
  <c r="S452" s="1"/>
  <c r="T452" s="1"/>
  <c r="U452" s="1"/>
  <c r="V452" s="1"/>
  <c r="W452"/>
  <c r="W336"/>
  <c r="R336"/>
  <c r="S336" s="1"/>
  <c r="T336" s="1"/>
  <c r="U336" s="1"/>
  <c r="V336" s="1"/>
  <c r="W300"/>
  <c r="R300"/>
  <c r="S300" s="1"/>
  <c r="T300" s="1"/>
  <c r="U300" s="1"/>
  <c r="V300" s="1"/>
  <c r="W251"/>
  <c r="R251"/>
  <c r="S251" s="1"/>
  <c r="T251" s="1"/>
  <c r="U251" s="1"/>
  <c r="V251" s="1"/>
  <c r="W240"/>
  <c r="R240"/>
  <c r="S240" s="1"/>
  <c r="T240" s="1"/>
  <c r="U240" s="1"/>
  <c r="V240" s="1"/>
  <c r="W231"/>
  <c r="R231"/>
  <c r="S231" s="1"/>
  <c r="T231" s="1"/>
  <c r="U231" s="1"/>
  <c r="V231" s="1"/>
  <c r="W2130"/>
  <c r="R2130"/>
  <c r="S2130" s="1"/>
  <c r="T2130" s="1"/>
  <c r="U2130" s="1"/>
  <c r="V2130" s="1"/>
  <c r="W1939"/>
  <c r="R1939"/>
  <c r="S1939" s="1"/>
  <c r="T1939" s="1"/>
  <c r="U1939" s="1"/>
  <c r="V1939" s="1"/>
  <c r="R1814"/>
  <c r="S1814" s="1"/>
  <c r="T1814" s="1"/>
  <c r="U1814" s="1"/>
  <c r="V1814" s="1"/>
  <c r="W1814"/>
  <c r="R1736"/>
  <c r="S1736" s="1"/>
  <c r="T1736" s="1"/>
  <c r="U1736" s="1"/>
  <c r="V1736" s="1"/>
  <c r="W1736"/>
  <c r="W1724"/>
  <c r="R1724"/>
  <c r="S1724" s="1"/>
  <c r="W1708"/>
  <c r="R1708"/>
  <c r="S1708" s="1"/>
  <c r="T1708" s="1"/>
  <c r="U1708" s="1"/>
  <c r="V1708" s="1"/>
  <c r="R1580"/>
  <c r="S1580" s="1"/>
  <c r="T1580" s="1"/>
  <c r="U1580" s="1"/>
  <c r="V1580" s="1"/>
  <c r="W1580"/>
  <c r="W1538"/>
  <c r="R1538"/>
  <c r="S1538" s="1"/>
  <c r="T1538" s="1"/>
  <c r="U1538" s="1"/>
  <c r="V1538" s="1"/>
  <c r="R1500"/>
  <c r="S1500" s="1"/>
  <c r="T1500" s="1"/>
  <c r="U1500" s="1"/>
  <c r="V1500" s="1"/>
  <c r="W1500"/>
  <c r="W1296"/>
  <c r="R1296"/>
  <c r="S1296" s="1"/>
  <c r="T1296" s="1"/>
  <c r="U1296" s="1"/>
  <c r="V1296" s="1"/>
  <c r="W1252"/>
  <c r="R1252"/>
  <c r="S1252" s="1"/>
  <c r="T1252" s="1"/>
  <c r="U1252" s="1"/>
  <c r="V1252" s="1"/>
  <c r="W1164"/>
  <c r="R1164"/>
  <c r="S1164" s="1"/>
  <c r="T1164" s="1"/>
  <c r="U1164" s="1"/>
  <c r="V1164" s="1"/>
  <c r="W1148"/>
  <c r="R1148"/>
  <c r="S1148" s="1"/>
  <c r="T1148" s="1"/>
  <c r="U1148" s="1"/>
  <c r="V1148" s="1"/>
  <c r="W1032"/>
  <c r="R1032"/>
  <c r="S1032" s="1"/>
  <c r="T1032" s="1"/>
  <c r="U1032" s="1"/>
  <c r="V1032" s="1"/>
  <c r="W976"/>
  <c r="R976"/>
  <c r="S976" s="1"/>
  <c r="T976" s="1"/>
  <c r="U976" s="1"/>
  <c r="V976" s="1"/>
  <c r="W966"/>
  <c r="R966"/>
  <c r="S966" s="1"/>
  <c r="T966" s="1"/>
  <c r="U966" s="1"/>
  <c r="V966" s="1"/>
  <c r="W668"/>
  <c r="R668"/>
  <c r="S668" s="1"/>
  <c r="T668" s="1"/>
  <c r="U668" s="1"/>
  <c r="V668" s="1"/>
  <c r="W540"/>
  <c r="R540"/>
  <c r="S540" s="1"/>
  <c r="T540" s="1"/>
  <c r="U540" s="1"/>
  <c r="V540" s="1"/>
  <c r="W398"/>
  <c r="R398"/>
  <c r="S398" s="1"/>
  <c r="T398" s="1"/>
  <c r="U398" s="1"/>
  <c r="V398" s="1"/>
  <c r="W1218"/>
  <c r="R2140"/>
  <c r="S2140" s="1"/>
  <c r="T2140" s="1"/>
  <c r="U2140" s="1"/>
  <c r="V2140" s="1"/>
  <c r="W2140"/>
  <c r="W1948"/>
  <c r="R1948"/>
  <c r="S1948" s="1"/>
  <c r="T1948" s="1"/>
  <c r="U1948" s="1"/>
  <c r="V1948" s="1"/>
  <c r="W1774"/>
  <c r="R1774"/>
  <c r="S1774" s="1"/>
  <c r="T1774" s="1"/>
  <c r="U1774" s="1"/>
  <c r="V1774" s="1"/>
  <c r="W1730"/>
  <c r="R1730"/>
  <c r="S1730" s="1"/>
  <c r="T1730" s="1"/>
  <c r="U1730" s="1"/>
  <c r="V1730" s="1"/>
  <c r="R1572"/>
  <c r="S1572" s="1"/>
  <c r="T1572" s="1"/>
  <c r="U1572" s="1"/>
  <c r="V1572" s="1"/>
  <c r="W1572"/>
  <c r="R1518"/>
  <c r="S1518" s="1"/>
  <c r="T1518" s="1"/>
  <c r="U1518" s="1"/>
  <c r="V1518" s="1"/>
  <c r="W1518"/>
  <c r="W1510"/>
  <c r="R1510"/>
  <c r="S1510" s="1"/>
  <c r="T1510" s="1"/>
  <c r="U1510" s="1"/>
  <c r="V1510" s="1"/>
  <c r="W1456"/>
  <c r="R1456"/>
  <c r="S1456" s="1"/>
  <c r="T1456" s="1"/>
  <c r="U1456" s="1"/>
  <c r="V1456" s="1"/>
  <c r="R1330"/>
  <c r="S1330" s="1"/>
  <c r="T1330" s="1"/>
  <c r="U1330" s="1"/>
  <c r="V1330" s="1"/>
  <c r="W1330"/>
  <c r="W2160"/>
  <c r="R2160"/>
  <c r="S2160" s="1"/>
  <c r="T2160" s="1"/>
  <c r="U2160" s="1"/>
  <c r="V2160" s="1"/>
  <c r="R2124"/>
  <c r="S2124" s="1"/>
  <c r="T2124" s="1"/>
  <c r="U2124" s="1"/>
  <c r="V2124" s="1"/>
  <c r="W2124"/>
  <c r="W1995"/>
  <c r="R1995"/>
  <c r="S1995" s="1"/>
  <c r="T1995" s="1"/>
  <c r="U1995" s="1"/>
  <c r="V1995" s="1"/>
  <c r="W1752"/>
  <c r="R1752"/>
  <c r="S1752" s="1"/>
  <c r="T1752" s="1"/>
  <c r="U1752" s="1"/>
  <c r="V1752" s="1"/>
  <c r="R1506"/>
  <c r="S1506" s="1"/>
  <c r="T1506" s="1"/>
  <c r="U1506" s="1"/>
  <c r="V1506" s="1"/>
  <c r="W1506"/>
  <c r="W1488"/>
  <c r="R1488"/>
  <c r="S1488" s="1"/>
  <c r="T1488" s="1"/>
  <c r="U1488" s="1"/>
  <c r="V1488" s="1"/>
  <c r="W1464"/>
  <c r="R1464"/>
  <c r="S1464" s="1"/>
  <c r="T1464" s="1"/>
  <c r="U1464" s="1"/>
  <c r="V1464" s="1"/>
  <c r="BK117"/>
  <c r="AA2108"/>
  <c r="BR1413"/>
  <c r="BK1413"/>
  <c r="W2177"/>
  <c r="R2177"/>
  <c r="S2177" s="1"/>
  <c r="T2177" s="1"/>
  <c r="U2177" s="1"/>
  <c r="V2177" s="1"/>
  <c r="W2122"/>
  <c r="R2122"/>
  <c r="S2122" s="1"/>
  <c r="T2122" s="1"/>
  <c r="U2122" s="1"/>
  <c r="V2122" s="1"/>
  <c r="W2085"/>
  <c r="R2085"/>
  <c r="S2085" s="1"/>
  <c r="T2085" s="1"/>
  <c r="U2085" s="1"/>
  <c r="V2085" s="1"/>
  <c r="W2076"/>
  <c r="R2076"/>
  <c r="S2076" s="1"/>
  <c r="T2076" s="1"/>
  <c r="U2076" s="1"/>
  <c r="V2076" s="1"/>
  <c r="R2026"/>
  <c r="S2026" s="1"/>
  <c r="T2026" s="1"/>
  <c r="U2026" s="1"/>
  <c r="V2026" s="1"/>
  <c r="W2026"/>
  <c r="R2148"/>
  <c r="S2148" s="1"/>
  <c r="T2148" s="1"/>
  <c r="U2148" s="1"/>
  <c r="V2148" s="1"/>
  <c r="W2148"/>
  <c r="R2116"/>
  <c r="S2116" s="1"/>
  <c r="T2116" s="1"/>
  <c r="U2116" s="1"/>
  <c r="V2116" s="1"/>
  <c r="W2116"/>
  <c r="W2113"/>
  <c r="R2113"/>
  <c r="S2113" s="1"/>
  <c r="T2113" s="1"/>
  <c r="U2113" s="1"/>
  <c r="V2113" s="1"/>
  <c r="R2184"/>
  <c r="S2184" s="1"/>
  <c r="T2184" s="1"/>
  <c r="U2184" s="1"/>
  <c r="V2184" s="1"/>
  <c r="W2184"/>
  <c r="W2105"/>
  <c r="R2105"/>
  <c r="S2105" s="1"/>
  <c r="T2105" s="1"/>
  <c r="U2105" s="1"/>
  <c r="V2105" s="1"/>
  <c r="W2096"/>
  <c r="R2096"/>
  <c r="S2096" s="1"/>
  <c r="T2096" s="1"/>
  <c r="U2096" s="1"/>
  <c r="V2096" s="1"/>
  <c r="W2127"/>
  <c r="R2127"/>
  <c r="S2127" s="1"/>
  <c r="T2127" s="1"/>
  <c r="U2127" s="1"/>
  <c r="V2127" s="1"/>
  <c r="W2120"/>
  <c r="R2120"/>
  <c r="S2120" s="1"/>
  <c r="T2120" s="1"/>
  <c r="U2120" s="1"/>
  <c r="V2120" s="1"/>
  <c r="W1834"/>
  <c r="R1834"/>
  <c r="S1834" s="1"/>
  <c r="T1834" s="1"/>
  <c r="U1834" s="1"/>
  <c r="V1834" s="1"/>
  <c r="W1804"/>
  <c r="R1804"/>
  <c r="S1804" s="1"/>
  <c r="T1804" s="1"/>
  <c r="U1804" s="1"/>
  <c r="V1804" s="1"/>
  <c r="W1760"/>
  <c r="R1760"/>
  <c r="S1760" s="1"/>
  <c r="T1760" s="1"/>
  <c r="U1760" s="1"/>
  <c r="V1760" s="1"/>
  <c r="W1386"/>
  <c r="R1386"/>
  <c r="S1386" s="1"/>
  <c r="T1386" s="1"/>
  <c r="U1386" s="1"/>
  <c r="V1386" s="1"/>
  <c r="W1362"/>
  <c r="R1362"/>
  <c r="S1362" s="1"/>
  <c r="T1362" s="1"/>
  <c r="U1362" s="1"/>
  <c r="V1362" s="1"/>
  <c r="W1322"/>
  <c r="R1322"/>
  <c r="S1322" s="1"/>
  <c r="T1322" s="1"/>
  <c r="U1322" s="1"/>
  <c r="V1322" s="1"/>
  <c r="W1314"/>
  <c r="R1314"/>
  <c r="S1314" s="1"/>
  <c r="T1314" s="1"/>
  <c r="U1314" s="1"/>
  <c r="V1314" s="1"/>
  <c r="W1306"/>
  <c r="R1306"/>
  <c r="S1306" s="1"/>
  <c r="T1306" s="1"/>
  <c r="U1306" s="1"/>
  <c r="V1306" s="1"/>
  <c r="W1294"/>
  <c r="R1294"/>
  <c r="S1294" s="1"/>
  <c r="T1294" s="1"/>
  <c r="U1294" s="1"/>
  <c r="V1294" s="1"/>
  <c r="W2090"/>
  <c r="R2090"/>
  <c r="S2090" s="1"/>
  <c r="T2090" s="1"/>
  <c r="U2090" s="1"/>
  <c r="V2090" s="1"/>
  <c r="W2000"/>
  <c r="R2000"/>
  <c r="S2000" s="1"/>
  <c r="T2000" s="1"/>
  <c r="U2000" s="1"/>
  <c r="V2000" s="1"/>
  <c r="W1920"/>
  <c r="R1920"/>
  <c r="S1920" s="1"/>
  <c r="T1920" s="1"/>
  <c r="U1920" s="1"/>
  <c r="V1920" s="1"/>
  <c r="W1858"/>
  <c r="R1858"/>
  <c r="S1858" s="1"/>
  <c r="T1858" s="1"/>
  <c r="U1858" s="1"/>
  <c r="V1858" s="1"/>
  <c r="W1826"/>
  <c r="R1826"/>
  <c r="S1826" s="1"/>
  <c r="T1826" s="1"/>
  <c r="U1826" s="1"/>
  <c r="V1826" s="1"/>
  <c r="W1486"/>
  <c r="R1486"/>
  <c r="S1486" s="1"/>
  <c r="T1486" s="1"/>
  <c r="U1486" s="1"/>
  <c r="V1486" s="1"/>
  <c r="W1442"/>
  <c r="R1442"/>
  <c r="S1442" s="1"/>
  <c r="T1442" s="1"/>
  <c r="U1442" s="1"/>
  <c r="V1442" s="1"/>
  <c r="W1394"/>
  <c r="R1394"/>
  <c r="S1394" s="1"/>
  <c r="T1394" s="1"/>
  <c r="U1394" s="1"/>
  <c r="V1394" s="1"/>
  <c r="W1374"/>
  <c r="R1374"/>
  <c r="S1374" s="1"/>
  <c r="T1374" s="1"/>
  <c r="U1374" s="1"/>
  <c r="V1374" s="1"/>
  <c r="W1298"/>
  <c r="R1298"/>
  <c r="S1298" s="1"/>
  <c r="T1298" s="1"/>
  <c r="U1298" s="1"/>
  <c r="V1298" s="1"/>
  <c r="W1250"/>
  <c r="R1250"/>
  <c r="S1250" s="1"/>
  <c r="T1250" s="1"/>
  <c r="U1250" s="1"/>
  <c r="V1250" s="1"/>
  <c r="W1068"/>
  <c r="R1068"/>
  <c r="S1068" s="1"/>
  <c r="T1068" s="1"/>
  <c r="U1068" s="1"/>
  <c r="V1068" s="1"/>
  <c r="R1878"/>
  <c r="S1878" s="1"/>
  <c r="T1878" s="1"/>
  <c r="U1878" s="1"/>
  <c r="V1878" s="1"/>
  <c r="W2132"/>
  <c r="R2058"/>
  <c r="S2058" s="1"/>
  <c r="T2058" s="1"/>
  <c r="U2058" s="1"/>
  <c r="V2058" s="1"/>
  <c r="W1846"/>
  <c r="W1070"/>
  <c r="W1242"/>
  <c r="W1696"/>
  <c r="R1696"/>
  <c r="S1696" s="1"/>
  <c r="T1696" s="1"/>
  <c r="U1696" s="1"/>
  <c r="V1696" s="1"/>
  <c r="W1474"/>
  <c r="R1474"/>
  <c r="S1474" s="1"/>
  <c r="T1474" s="1"/>
  <c r="U1474" s="1"/>
  <c r="V1474" s="1"/>
  <c r="W1436"/>
  <c r="R1436"/>
  <c r="S1436" s="1"/>
  <c r="T1436" s="1"/>
  <c r="U1436" s="1"/>
  <c r="V1436" s="1"/>
  <c r="W1378"/>
  <c r="R1378"/>
  <c r="S1378" s="1"/>
  <c r="T1378" s="1"/>
  <c r="U1378" s="1"/>
  <c r="V1378" s="1"/>
  <c r="W1366"/>
  <c r="R1366"/>
  <c r="S1366" s="1"/>
  <c r="T1366" s="1"/>
  <c r="U1366" s="1"/>
  <c r="V1366" s="1"/>
  <c r="W1318"/>
  <c r="R1318"/>
  <c r="S1318" s="1"/>
  <c r="W1310"/>
  <c r="R1310"/>
  <c r="S1310" s="1"/>
  <c r="T1310" s="1"/>
  <c r="U1310" s="1"/>
  <c r="V1310" s="1"/>
  <c r="W1234"/>
  <c r="R1234"/>
  <c r="S1234" s="1"/>
  <c r="T1234" s="1"/>
  <c r="U1234" s="1"/>
  <c r="V1234" s="1"/>
  <c r="W1226"/>
  <c r="R1226"/>
  <c r="S1226" s="1"/>
  <c r="T1226" s="1"/>
  <c r="U1226" s="1"/>
  <c r="V1226" s="1"/>
  <c r="W1144"/>
  <c r="R1144"/>
  <c r="S1144" s="1"/>
  <c r="T1144" s="1"/>
  <c r="U1144" s="1"/>
  <c r="V1144" s="1"/>
  <c r="W2137"/>
  <c r="R2137"/>
  <c r="S2137" s="1"/>
  <c r="T2137" s="1"/>
  <c r="U2137" s="1"/>
  <c r="V2137" s="1"/>
  <c r="W2128"/>
  <c r="R2128"/>
  <c r="S2128" s="1"/>
  <c r="T2128" s="1"/>
  <c r="U2128" s="1"/>
  <c r="V2128" s="1"/>
  <c r="W2100"/>
  <c r="R2100"/>
  <c r="S2100" s="1"/>
  <c r="T2100" s="1"/>
  <c r="U2100" s="1"/>
  <c r="V2100" s="1"/>
  <c r="W1944"/>
  <c r="R1944"/>
  <c r="S1944" s="1"/>
  <c r="W1888"/>
  <c r="R1888"/>
  <c r="S1888" s="1"/>
  <c r="T1888" s="1"/>
  <c r="U1888" s="1"/>
  <c r="V1888" s="1"/>
  <c r="W1862"/>
  <c r="R1862"/>
  <c r="S1862" s="1"/>
  <c r="T1862" s="1"/>
  <c r="U1862" s="1"/>
  <c r="V1862" s="1"/>
  <c r="W1842"/>
  <c r="R1842"/>
  <c r="S1842" s="1"/>
  <c r="T1842" s="1"/>
  <c r="U1842" s="1"/>
  <c r="V1842" s="1"/>
  <c r="W1600"/>
  <c r="R1600"/>
  <c r="S1600" s="1"/>
  <c r="T1600" s="1"/>
  <c r="U1600" s="1"/>
  <c r="V1600" s="1"/>
  <c r="W1468"/>
  <c r="R1468"/>
  <c r="S1468" s="1"/>
  <c r="T1468" s="1"/>
  <c r="U1468" s="1"/>
  <c r="V1468" s="1"/>
  <c r="W1398"/>
  <c r="R1398"/>
  <c r="S1398" s="1"/>
  <c r="T1398" s="1"/>
  <c r="U1398" s="1"/>
  <c r="V1398" s="1"/>
  <c r="W1382"/>
  <c r="R1382"/>
  <c r="S1382" s="1"/>
  <c r="T1382" s="1"/>
  <c r="U1382" s="1"/>
  <c r="V1382" s="1"/>
  <c r="W1290"/>
  <c r="R1290"/>
  <c r="S1290" s="1"/>
  <c r="T1290" s="1"/>
  <c r="U1290" s="1"/>
  <c r="V1290" s="1"/>
  <c r="R1617"/>
  <c r="S1617" s="1"/>
  <c r="T1617" s="1"/>
  <c r="U1617" s="1"/>
  <c r="V1617" s="1"/>
  <c r="R1629"/>
  <c r="S1629" s="1"/>
  <c r="T1629" s="1"/>
  <c r="U1629" s="1"/>
  <c r="V1629" s="1"/>
  <c r="R1741"/>
  <c r="S1741" s="1"/>
  <c r="T1741" s="1"/>
  <c r="U1741" s="1"/>
  <c r="V1741" s="1"/>
  <c r="R1887"/>
  <c r="S1887" s="1"/>
  <c r="R1967"/>
  <c r="S1967" s="1"/>
  <c r="T1967" s="1"/>
  <c r="U1967" s="1"/>
  <c r="V1967" s="1"/>
  <c r="R1979"/>
  <c r="S1979" s="1"/>
  <c r="T1979" s="1"/>
  <c r="U1979" s="1"/>
  <c r="V1979" s="1"/>
  <c r="R1012"/>
  <c r="S1012" s="1"/>
  <c r="T1012" s="1"/>
  <c r="U1012" s="1"/>
  <c r="V1012" s="1"/>
  <c r="R1170"/>
  <c r="S1170" s="1"/>
  <c r="T1170" s="1"/>
  <c r="U1170" s="1"/>
  <c r="V1170" s="1"/>
  <c r="R1186"/>
  <c r="S1186" s="1"/>
  <c r="T1186" s="1"/>
  <c r="U1186" s="1"/>
  <c r="V1186" s="1"/>
  <c r="R1340"/>
  <c r="S1340" s="1"/>
  <c r="T1340" s="1"/>
  <c r="U1340" s="1"/>
  <c r="V1340" s="1"/>
  <c r="R1360"/>
  <c r="S1360" s="1"/>
  <c r="T1360" s="1"/>
  <c r="U1360" s="1"/>
  <c r="V1360" s="1"/>
  <c r="R1426"/>
  <c r="S1426" s="1"/>
  <c r="T1426" s="1"/>
  <c r="U1426" s="1"/>
  <c r="V1426" s="1"/>
  <c r="R1446"/>
  <c r="S1446" s="1"/>
  <c r="T1446" s="1"/>
  <c r="U1446" s="1"/>
  <c r="V1446" s="1"/>
  <c r="R1594"/>
  <c r="S1594" s="1"/>
  <c r="T1594" s="1"/>
  <c r="U1594" s="1"/>
  <c r="V1594" s="1"/>
  <c r="W1830"/>
  <c r="W1790"/>
  <c r="W1762"/>
  <c r="W1406"/>
  <c r="W1354"/>
  <c r="AQ417"/>
  <c r="AQ579"/>
  <c r="AM435"/>
  <c r="BK718"/>
  <c r="BF718" s="1"/>
  <c r="BA718" s="1"/>
  <c r="BK555"/>
  <c r="BR555"/>
  <c r="BK1379"/>
  <c r="BM1379" s="1"/>
  <c r="BR1379"/>
  <c r="BR888"/>
  <c r="BR954"/>
  <c r="BK815"/>
  <c r="BR839"/>
  <c r="BK1668"/>
  <c r="BR1446"/>
  <c r="BK1446"/>
  <c r="BM1446" s="1"/>
  <c r="BR1706"/>
  <c r="BK1706"/>
  <c r="BR548"/>
  <c r="BM548"/>
  <c r="BK453"/>
  <c r="BF453" s="1"/>
  <c r="BR453"/>
  <c r="BR639"/>
  <c r="BK639"/>
  <c r="BR1535"/>
  <c r="BK1535"/>
  <c r="BF1535" s="1"/>
  <c r="BR672"/>
  <c r="BK571"/>
  <c r="BM571" s="1"/>
  <c r="BK721"/>
  <c r="W2070"/>
  <c r="R2070"/>
  <c r="S2070" s="1"/>
  <c r="T2070" s="1"/>
  <c r="U2070" s="1"/>
  <c r="V2070" s="1"/>
  <c r="W2123"/>
  <c r="W2159"/>
  <c r="R2159"/>
  <c r="S2159" s="1"/>
  <c r="T2159" s="1"/>
  <c r="U2159" s="1"/>
  <c r="V2159" s="1"/>
  <c r="W2143"/>
  <c r="R2143"/>
  <c r="S2143" s="1"/>
  <c r="T2143" s="1"/>
  <c r="U2143" s="1"/>
  <c r="V2143" s="1"/>
  <c r="W2077"/>
  <c r="R2077"/>
  <c r="S2077" s="1"/>
  <c r="T2077" s="1"/>
  <c r="U2077" s="1"/>
  <c r="V2077" s="1"/>
  <c r="W2073"/>
  <c r="R2073"/>
  <c r="S2073" s="1"/>
  <c r="T2073" s="1"/>
  <c r="U2073" s="1"/>
  <c r="V2073" s="1"/>
  <c r="W2048"/>
  <c r="R2048"/>
  <c r="S2048" s="1"/>
  <c r="T2048" s="1"/>
  <c r="U2048" s="1"/>
  <c r="V2048" s="1"/>
  <c r="R1964"/>
  <c r="S1964" s="1"/>
  <c r="T1964" s="1"/>
  <c r="U1964" s="1"/>
  <c r="V1964" s="1"/>
  <c r="W1964"/>
  <c r="R1906"/>
  <c r="S1906" s="1"/>
  <c r="T1906" s="1"/>
  <c r="U1906" s="1"/>
  <c r="V1906" s="1"/>
  <c r="W1906"/>
  <c r="W1864"/>
  <c r="R1864"/>
  <c r="S1864" s="1"/>
  <c r="T1864" s="1"/>
  <c r="U1864" s="1"/>
  <c r="V1864" s="1"/>
  <c r="W1612"/>
  <c r="R1612"/>
  <c r="S1612" s="1"/>
  <c r="R1280"/>
  <c r="S1280" s="1"/>
  <c r="T1280" s="1"/>
  <c r="U1280" s="1"/>
  <c r="V1280" s="1"/>
  <c r="W1280"/>
  <c r="W1256"/>
  <c r="R1256"/>
  <c r="S1256" s="1"/>
  <c r="T1256" s="1"/>
  <c r="U1256" s="1"/>
  <c r="V1256" s="1"/>
  <c r="W1976"/>
  <c r="R1976"/>
  <c r="S1976" s="1"/>
  <c r="T1976" s="1"/>
  <c r="U1976" s="1"/>
  <c r="V1976" s="1"/>
  <c r="R1958"/>
  <c r="S1958" s="1"/>
  <c r="T1958" s="1"/>
  <c r="U1958" s="1"/>
  <c r="V1958" s="1"/>
  <c r="W1958"/>
  <c r="R1908"/>
  <c r="S1908" s="1"/>
  <c r="T1908" s="1"/>
  <c r="U1908" s="1"/>
  <c r="V1908" s="1"/>
  <c r="W1908"/>
  <c r="W1886"/>
  <c r="R1886"/>
  <c r="S1886" s="1"/>
  <c r="T1886" s="1"/>
  <c r="U1886" s="1"/>
  <c r="V1886" s="1"/>
  <c r="W1416"/>
  <c r="R1416"/>
  <c r="S1416" s="1"/>
  <c r="T1416" s="1"/>
  <c r="U1416" s="1"/>
  <c r="V1416" s="1"/>
  <c r="R1192"/>
  <c r="S1192" s="1"/>
  <c r="T1192" s="1"/>
  <c r="U1192" s="1"/>
  <c r="V1192" s="1"/>
  <c r="W1192"/>
  <c r="W2172"/>
  <c r="R2055"/>
  <c r="S2055" s="1"/>
  <c r="T2055" s="1"/>
  <c r="U2055" s="1"/>
  <c r="V2055" s="1"/>
  <c r="R1912"/>
  <c r="S1912" s="1"/>
  <c r="T1912" s="1"/>
  <c r="U1912" s="1"/>
  <c r="V1912" s="1"/>
  <c r="W1956"/>
  <c r="R1956"/>
  <c r="S1956" s="1"/>
  <c r="T1956" s="1"/>
  <c r="U1956" s="1"/>
  <c r="V1956" s="1"/>
  <c r="W1902"/>
  <c r="R1902"/>
  <c r="S1902" s="1"/>
  <c r="T1902" s="1"/>
  <c r="U1902" s="1"/>
  <c r="V1902" s="1"/>
  <c r="W1876"/>
  <c r="R1876"/>
  <c r="S1876" s="1"/>
  <c r="T1876" s="1"/>
  <c r="U1876" s="1"/>
  <c r="V1876" s="1"/>
  <c r="W1654"/>
  <c r="R1654"/>
  <c r="S1654" s="1"/>
  <c r="T1654" s="1"/>
  <c r="U1654" s="1"/>
  <c r="V1654" s="1"/>
  <c r="W2094"/>
  <c r="W273"/>
  <c r="W254"/>
  <c r="BR1084"/>
  <c r="BR343"/>
  <c r="BO1869"/>
  <c r="BP1869" s="1"/>
  <c r="AU1869"/>
  <c r="AZ2178"/>
  <c r="BE2178"/>
  <c r="BE2098"/>
  <c r="AZ2098"/>
  <c r="BK1387"/>
  <c r="BK189"/>
  <c r="BJ1959"/>
  <c r="AZ1959"/>
  <c r="BO1935"/>
  <c r="BP1935" s="1"/>
  <c r="BR1935" s="1"/>
  <c r="AZ1935"/>
  <c r="AU1935"/>
  <c r="BK809"/>
  <c r="BK1179"/>
  <c r="BM1179" s="1"/>
  <c r="BK913"/>
  <c r="BM913" s="1"/>
  <c r="BR341"/>
  <c r="BJ1943"/>
  <c r="AU1905"/>
  <c r="BO1961"/>
  <c r="BP1961" s="1"/>
  <c r="AU2017"/>
  <c r="BJ2017"/>
  <c r="BE2041"/>
  <c r="BO2041"/>
  <c r="BP2041" s="1"/>
  <c r="BJ2133"/>
  <c r="AU2133"/>
  <c r="BO2133"/>
  <c r="BP2133" s="1"/>
  <c r="BO2153"/>
  <c r="BP2153" s="1"/>
  <c r="BR2153" s="1"/>
  <c r="BE2153"/>
  <c r="AU2153"/>
  <c r="AU1939"/>
  <c r="BE1939"/>
  <c r="BO1939"/>
  <c r="BP1939" s="1"/>
  <c r="BK1939" s="1"/>
  <c r="AZ1939"/>
  <c r="BE2017"/>
  <c r="AZ2153"/>
  <c r="BO1951"/>
  <c r="BP1951" s="1"/>
  <c r="BE1973"/>
  <c r="BE2165"/>
  <c r="BE2133"/>
  <c r="AZ1955"/>
  <c r="BE1955"/>
  <c r="BO1955"/>
  <c r="BP1955" s="1"/>
  <c r="BJ1987"/>
  <c r="AU1987"/>
  <c r="BO1987"/>
  <c r="BP1987" s="1"/>
  <c r="BO2011"/>
  <c r="BP2011" s="1"/>
  <c r="AU2011"/>
  <c r="AZ2011"/>
  <c r="AU2027"/>
  <c r="AZ2035"/>
  <c r="AU2035"/>
  <c r="BJ2035"/>
  <c r="BE2035"/>
  <c r="BJ2042"/>
  <c r="BE2050"/>
  <c r="AZ2050"/>
  <c r="AU2050"/>
  <c r="BO2050"/>
  <c r="BP2050" s="1"/>
  <c r="BJ2052"/>
  <c r="BE2059"/>
  <c r="AZ2059"/>
  <c r="BJ2059"/>
  <c r="AU2059"/>
  <c r="AU2067"/>
  <c r="BE2067"/>
  <c r="BO2078"/>
  <c r="BP2078" s="1"/>
  <c r="BR2078" s="1"/>
  <c r="BJ2078"/>
  <c r="AU2078"/>
  <c r="AZ2078"/>
  <c r="AU2091"/>
  <c r="AZ2104"/>
  <c r="BO2104"/>
  <c r="BP2104" s="1"/>
  <c r="BJ2104"/>
  <c r="BJ2112"/>
  <c r="BE2116"/>
  <c r="BO2116"/>
  <c r="BP2116" s="1"/>
  <c r="BR2116" s="1"/>
  <c r="AZ2116"/>
  <c r="AU2116"/>
  <c r="AZ2120"/>
  <c r="AU2128"/>
  <c r="AZ2128"/>
  <c r="BO2128"/>
  <c r="BP2128" s="1"/>
  <c r="BE2138"/>
  <c r="AU2138"/>
  <c r="BO2138"/>
  <c r="BP2138" s="1"/>
  <c r="BR2138" s="1"/>
  <c r="BJ2138"/>
  <c r="AZ2144"/>
  <c r="AU2144"/>
  <c r="BJ2144"/>
  <c r="AU2154"/>
  <c r="AZ2154"/>
  <c r="BE2154"/>
  <c r="BO2154"/>
  <c r="BP2154" s="1"/>
  <c r="BE2159"/>
  <c r="BO2159"/>
  <c r="BP2159" s="1"/>
  <c r="BR2159" s="1"/>
  <c r="AZ2159"/>
  <c r="BE2162"/>
  <c r="BJ2162"/>
  <c r="AZ2162"/>
  <c r="BO2162"/>
  <c r="BP2162" s="1"/>
  <c r="AU2170"/>
  <c r="BJ2170"/>
  <c r="BE2170"/>
  <c r="BO2170"/>
  <c r="BP2170" s="1"/>
  <c r="BJ2172"/>
  <c r="BE2172"/>
  <c r="BO2172"/>
  <c r="BP2172" s="1"/>
  <c r="AZ2179"/>
  <c r="BE2179"/>
  <c r="BO2179"/>
  <c r="BP2179" s="1"/>
  <c r="BJ2179"/>
  <c r="BJ2005"/>
  <c r="AU2113"/>
  <c r="AU2185"/>
  <c r="AU2129"/>
  <c r="AZ1967"/>
  <c r="BE1983"/>
  <c r="AU1995"/>
  <c r="AZ2007"/>
  <c r="AU2015"/>
  <c r="BE2015"/>
  <c r="BJ2015"/>
  <c r="BE2034"/>
  <c r="AU2038"/>
  <c r="BO2038"/>
  <c r="BP2038" s="1"/>
  <c r="BR2038" s="1"/>
  <c r="BJ2038"/>
  <c r="BO2047"/>
  <c r="BP2047" s="1"/>
  <c r="BE2051"/>
  <c r="BJ2051"/>
  <c r="AZ2051"/>
  <c r="BO2056"/>
  <c r="BP2056" s="1"/>
  <c r="BJ2062"/>
  <c r="AZ2062"/>
  <c r="BE2062"/>
  <c r="BE2071"/>
  <c r="AZ2082"/>
  <c r="BE2082"/>
  <c r="AU2082"/>
  <c r="BJ2096"/>
  <c r="BJ2118"/>
  <c r="AU2118"/>
  <c r="BO2118"/>
  <c r="BP2118" s="1"/>
  <c r="AU2123"/>
  <c r="BO2132"/>
  <c r="BP2132" s="1"/>
  <c r="AU2132"/>
  <c r="BJ2132"/>
  <c r="BE2132"/>
  <c r="BJ2143"/>
  <c r="BO2143"/>
  <c r="BP2143" s="1"/>
  <c r="BE2143"/>
  <c r="BO2146"/>
  <c r="BP2146" s="1"/>
  <c r="BJ2148"/>
  <c r="BE2148"/>
  <c r="AU2148"/>
  <c r="AZ2148"/>
  <c r="BE2152"/>
  <c r="AU2156"/>
  <c r="AZ2156"/>
  <c r="BO2156"/>
  <c r="BP2156" s="1"/>
  <c r="BJ2156"/>
  <c r="AZ2160"/>
  <c r="AU2168"/>
  <c r="BO2168"/>
  <c r="BP2168" s="1"/>
  <c r="BE2168"/>
  <c r="BO2171"/>
  <c r="BP2171" s="1"/>
  <c r="BE2171"/>
  <c r="BJ2171"/>
  <c r="BE2176"/>
  <c r="AU2176"/>
  <c r="AZ2176"/>
  <c r="BE2183"/>
  <c r="BJ2183"/>
  <c r="AU2183"/>
  <c r="AZ2183"/>
  <c r="BJ4"/>
  <c r="AU4"/>
  <c r="BO4"/>
  <c r="BP4" s="1"/>
  <c r="BE4"/>
  <c r="AU1965"/>
  <c r="AZ1987"/>
  <c r="BE2011"/>
  <c r="BO2035"/>
  <c r="BP2035" s="1"/>
  <c r="BJ2050"/>
  <c r="BO2059"/>
  <c r="BP2059" s="1"/>
  <c r="BR2059" s="1"/>
  <c r="BE2078"/>
  <c r="AU2104"/>
  <c r="BJ2116"/>
  <c r="BJ2128"/>
  <c r="AZ2138"/>
  <c r="BE2144"/>
  <c r="BJ2154"/>
  <c r="BJ2159"/>
  <c r="AU2162"/>
  <c r="AZ2170"/>
  <c r="AU2172"/>
  <c r="AU2179"/>
  <c r="BM141"/>
  <c r="BJ1997"/>
  <c r="AZ1997"/>
  <c r="BF1478"/>
  <c r="BA1478" s="1"/>
  <c r="AZ1909"/>
  <c r="BO1909"/>
  <c r="BP1909" s="1"/>
  <c r="AZ2121"/>
  <c r="BE2121"/>
  <c r="BJ2121"/>
  <c r="BE2137"/>
  <c r="AZ2137"/>
  <c r="BO2137"/>
  <c r="BP2137" s="1"/>
  <c r="AU2137"/>
  <c r="BJ2137"/>
  <c r="BO2157"/>
  <c r="BP2157" s="1"/>
  <c r="BR2157" s="1"/>
  <c r="AZ2157"/>
  <c r="BJ2157"/>
  <c r="AU2157"/>
  <c r="AZ1889"/>
  <c r="BE1933"/>
  <c r="AU1933"/>
  <c r="BE2101"/>
  <c r="AZ2101"/>
  <c r="BJ2101"/>
  <c r="BO2101"/>
  <c r="BP2101" s="1"/>
  <c r="AU1849"/>
  <c r="BJ1965"/>
  <c r="AZ1965"/>
  <c r="BO1849"/>
  <c r="BP1849" s="1"/>
  <c r="BJ2177"/>
  <c r="BE1943"/>
  <c r="AU1967"/>
  <c r="BO1967"/>
  <c r="BP1967" s="1"/>
  <c r="BE1995"/>
  <c r="BO1995"/>
  <c r="BP1995" s="1"/>
  <c r="BO2015"/>
  <c r="BP2015" s="1"/>
  <c r="AZ2015"/>
  <c r="BE2038"/>
  <c r="AZ2038"/>
  <c r="AU2051"/>
  <c r="BO2051"/>
  <c r="BP2051" s="1"/>
  <c r="AU2062"/>
  <c r="BO2062"/>
  <c r="BP2062" s="1"/>
  <c r="BE2177"/>
  <c r="AZ1995"/>
  <c r="BJ1967"/>
  <c r="AZ1943"/>
  <c r="AU2177"/>
  <c r="BE1967"/>
  <c r="AU1943"/>
  <c r="AZ2177"/>
  <c r="AZ2119"/>
  <c r="BJ2119"/>
  <c r="BO2119"/>
  <c r="BP2119" s="1"/>
  <c r="AU2119"/>
  <c r="AZ1857"/>
  <c r="BE1857"/>
  <c r="BO1857"/>
  <c r="BP1857" s="1"/>
  <c r="AU1857"/>
  <c r="BJ1857"/>
  <c r="BO1625"/>
  <c r="BP1625" s="1"/>
  <c r="BE1625"/>
  <c r="AU1625"/>
  <c r="AZ1625"/>
  <c r="BJ1625"/>
  <c r="AU1480"/>
  <c r="BJ1480"/>
  <c r="BO1480"/>
  <c r="BP1480" s="1"/>
  <c r="AZ1480"/>
  <c r="BE1480"/>
  <c r="BO1324"/>
  <c r="BP1324" s="1"/>
  <c r="AU1324"/>
  <c r="BJ1324"/>
  <c r="BE1324"/>
  <c r="AZ1324"/>
  <c r="BJ1148"/>
  <c r="AU1148"/>
  <c r="BO1148"/>
  <c r="BP1148" s="1"/>
  <c r="AZ1148"/>
  <c r="BE1148"/>
  <c r="BO1050"/>
  <c r="BP1050" s="1"/>
  <c r="AZ1050"/>
  <c r="BJ1050"/>
  <c r="BE1050"/>
  <c r="AU1050"/>
  <c r="BO1018"/>
  <c r="BP1018" s="1"/>
  <c r="AU1018"/>
  <c r="AZ1018"/>
  <c r="BJ1018"/>
  <c r="BE1018"/>
  <c r="AZ786"/>
  <c r="AU786"/>
  <c r="BO786"/>
  <c r="BP786" s="1"/>
  <c r="BE786"/>
  <c r="BJ786"/>
  <c r="BO754"/>
  <c r="BP754" s="1"/>
  <c r="AZ754"/>
  <c r="BE754"/>
  <c r="BJ754"/>
  <c r="AU754"/>
  <c r="AZ2032"/>
  <c r="BE2032"/>
  <c r="BJ2032"/>
  <c r="AU2032"/>
  <c r="BO2032"/>
  <c r="BP2032" s="1"/>
  <c r="AU1802"/>
  <c r="BO1802"/>
  <c r="BP1802" s="1"/>
  <c r="AZ1802"/>
  <c r="BE1802"/>
  <c r="BJ1802"/>
  <c r="BE1449"/>
  <c r="BO1449"/>
  <c r="BP1449" s="1"/>
  <c r="AU1449"/>
  <c r="AZ1449"/>
  <c r="BJ1449"/>
  <c r="BE1433"/>
  <c r="AU1433"/>
  <c r="BO1433"/>
  <c r="BP1433" s="1"/>
  <c r="AZ1433"/>
  <c r="BJ1433"/>
  <c r="BE610"/>
  <c r="BJ610"/>
  <c r="AU610"/>
  <c r="BO610"/>
  <c r="BP610" s="1"/>
  <c r="AZ610"/>
  <c r="BE1950"/>
  <c r="AU1950"/>
  <c r="BO1950"/>
  <c r="BP1950" s="1"/>
  <c r="AZ1950"/>
  <c r="BJ1950"/>
  <c r="BO1787"/>
  <c r="BP1787" s="1"/>
  <c r="AZ1787"/>
  <c r="BJ1787"/>
  <c r="AU1787"/>
  <c r="BE1787"/>
  <c r="BO1544"/>
  <c r="BP1544" s="1"/>
  <c r="BR1544" s="1"/>
  <c r="AZ1544"/>
  <c r="BJ1544"/>
  <c r="BE1544"/>
  <c r="AU1544"/>
  <c r="AZ1528"/>
  <c r="BE1528"/>
  <c r="BJ1528"/>
  <c r="BO1528"/>
  <c r="BP1528" s="1"/>
  <c r="AU1528"/>
  <c r="BJ1388"/>
  <c r="BE1388"/>
  <c r="BO1388"/>
  <c r="BP1388" s="1"/>
  <c r="BR1388" s="1"/>
  <c r="AZ1388"/>
  <c r="AU1388"/>
  <c r="AZ1088"/>
  <c r="BO1088"/>
  <c r="BP1088" s="1"/>
  <c r="BE1088"/>
  <c r="BJ1088"/>
  <c r="AU1088"/>
  <c r="AU1072"/>
  <c r="BO1072"/>
  <c r="BP1072" s="1"/>
  <c r="BJ1072"/>
  <c r="BE1072"/>
  <c r="AZ1072"/>
  <c r="BO922"/>
  <c r="BP922" s="1"/>
  <c r="BJ922"/>
  <c r="BE922"/>
  <c r="AZ922"/>
  <c r="AU922"/>
  <c r="AZ890"/>
  <c r="BO890"/>
  <c r="BP890" s="1"/>
  <c r="BR890" s="1"/>
  <c r="AU890"/>
  <c r="BE890"/>
  <c r="BJ890"/>
  <c r="BE1948"/>
  <c r="BJ1948"/>
  <c r="AU1948"/>
  <c r="AZ1948"/>
  <c r="BO1948"/>
  <c r="BP1948" s="1"/>
  <c r="BE1684"/>
  <c r="BO1684"/>
  <c r="BP1684" s="1"/>
  <c r="BJ1684"/>
  <c r="AZ1684"/>
  <c r="AU1684"/>
  <c r="AZ2118"/>
  <c r="BJ2082"/>
  <c r="AZ2143"/>
  <c r="BK898"/>
  <c r="BM898" s="1"/>
  <c r="BK489"/>
  <c r="R1427"/>
  <c r="S1427" s="1"/>
  <c r="T1427" s="1"/>
  <c r="U1427" s="1"/>
  <c r="V1427" s="1"/>
  <c r="BK1145"/>
  <c r="BF1145" s="1"/>
  <c r="BH1145" s="1"/>
  <c r="BK557"/>
  <c r="BM557" s="1"/>
  <c r="BK1777"/>
  <c r="BF1777" s="1"/>
  <c r="R403"/>
  <c r="S403" s="1"/>
  <c r="T403" s="1"/>
  <c r="U403" s="1"/>
  <c r="V403" s="1"/>
  <c r="R1233"/>
  <c r="S1233" s="1"/>
  <c r="T1233" s="1"/>
  <c r="U1233" s="1"/>
  <c r="V1233" s="1"/>
  <c r="R244"/>
  <c r="S244" s="1"/>
  <c r="T244" s="1"/>
  <c r="U244" s="1"/>
  <c r="V244" s="1"/>
  <c r="R1889"/>
  <c r="S1889" s="1"/>
  <c r="T1889" s="1"/>
  <c r="U1889" s="1"/>
  <c r="V1889" s="1"/>
  <c r="BK1386"/>
  <c r="BK350"/>
  <c r="BK1003"/>
  <c r="BF1003" s="1"/>
  <c r="BH1003" s="1"/>
  <c r="BK1702"/>
  <c r="BK977"/>
  <c r="BF977" s="1"/>
  <c r="BH977" s="1"/>
  <c r="BK1431"/>
  <c r="BM1431" s="1"/>
  <c r="BK858"/>
  <c r="BF858" s="1"/>
  <c r="BH858" s="1"/>
  <c r="BK1371"/>
  <c r="BF1371" s="1"/>
  <c r="BH1371" s="1"/>
  <c r="R391"/>
  <c r="S391" s="1"/>
  <c r="T391" s="1"/>
  <c r="U391" s="1"/>
  <c r="V391" s="1"/>
  <c r="R771"/>
  <c r="S771" s="1"/>
  <c r="T771" s="1"/>
  <c r="U771" s="1"/>
  <c r="V771" s="1"/>
  <c r="R945"/>
  <c r="S945" s="1"/>
  <c r="T945" s="1"/>
  <c r="U945" s="1"/>
  <c r="V945" s="1"/>
  <c r="R1303"/>
  <c r="S1303" s="1"/>
  <c r="T1303" s="1"/>
  <c r="U1303" s="1"/>
  <c r="V1303" s="1"/>
  <c r="R1561"/>
  <c r="S1561" s="1"/>
  <c r="T1561" s="1"/>
  <c r="U1561" s="1"/>
  <c r="V1561" s="1"/>
  <c r="R482"/>
  <c r="S482" s="1"/>
  <c r="T482" s="1"/>
  <c r="U482" s="1"/>
  <c r="V482" s="1"/>
  <c r="R638"/>
  <c r="S638" s="1"/>
  <c r="T638" s="1"/>
  <c r="U638" s="1"/>
  <c r="V638" s="1"/>
  <c r="R1014"/>
  <c r="S1014" s="1"/>
  <c r="T1014" s="1"/>
  <c r="U1014" s="1"/>
  <c r="V1014" s="1"/>
  <c r="R1544"/>
  <c r="S1544" s="1"/>
  <c r="T1544" s="1"/>
  <c r="U1544" s="1"/>
  <c r="V1544" s="1"/>
  <c r="R1349"/>
  <c r="S1349" s="1"/>
  <c r="T1349" s="1"/>
  <c r="U1349" s="1"/>
  <c r="V1349" s="1"/>
  <c r="W494"/>
  <c r="R464"/>
  <c r="S464" s="1"/>
  <c r="T464" s="1"/>
  <c r="U464" s="1"/>
  <c r="V464" s="1"/>
  <c r="R415"/>
  <c r="S415" s="1"/>
  <c r="T415" s="1"/>
  <c r="U415" s="1"/>
  <c r="V415" s="1"/>
  <c r="BM86"/>
  <c r="BJ1913"/>
  <c r="AZ2124"/>
  <c r="BE2124"/>
  <c r="BO2124"/>
  <c r="BP2124" s="1"/>
  <c r="AU2124"/>
  <c r="BJ2124"/>
  <c r="AU2033"/>
  <c r="BO2033"/>
  <c r="BP2033" s="1"/>
  <c r="AZ2033"/>
  <c r="BJ2033"/>
  <c r="BE2033"/>
  <c r="BJ1889"/>
  <c r="BE1997"/>
  <c r="AU1997"/>
  <c r="AU2046"/>
  <c r="BO2046"/>
  <c r="BP2046" s="1"/>
  <c r="BJ2046"/>
  <c r="AZ2046"/>
  <c r="BE2046"/>
  <c r="BJ2031"/>
  <c r="AZ2031"/>
  <c r="BE2031"/>
  <c r="BO2031"/>
  <c r="BP2031" s="1"/>
  <c r="AU2031"/>
  <c r="BM1403"/>
  <c r="BR1406"/>
  <c r="BK1406"/>
  <c r="BM1406" s="1"/>
  <c r="AZ2039"/>
  <c r="BO2039"/>
  <c r="BP2039" s="1"/>
  <c r="BJ2039"/>
  <c r="BE2039"/>
  <c r="AU2039"/>
  <c r="BJ1933"/>
  <c r="BE1909"/>
  <c r="BR975"/>
  <c r="BK975"/>
  <c r="BF975" s="1"/>
  <c r="BK1442"/>
  <c r="BR1442"/>
  <c r="AZ2036"/>
  <c r="BE2036"/>
  <c r="AU2036"/>
  <c r="BO2036"/>
  <c r="BP2036" s="1"/>
  <c r="BJ2036"/>
  <c r="BJ1849"/>
  <c r="BK704"/>
  <c r="BK363"/>
  <c r="BK525"/>
  <c r="BF525" s="1"/>
  <c r="BA525" s="1"/>
  <c r="BK381"/>
  <c r="BM381" s="1"/>
  <c r="BK1367"/>
  <c r="BK1437"/>
  <c r="BM1437" s="1"/>
  <c r="R1333"/>
  <c r="S1333" s="1"/>
  <c r="T1333" s="1"/>
  <c r="U1333" s="1"/>
  <c r="V1333" s="1"/>
  <c r="R1519"/>
  <c r="S1519" s="1"/>
  <c r="T1519" s="1"/>
  <c r="U1519" s="1"/>
  <c r="V1519" s="1"/>
  <c r="R512"/>
  <c r="S512" s="1"/>
  <c r="T512" s="1"/>
  <c r="U512" s="1"/>
  <c r="V512" s="1"/>
  <c r="R620"/>
  <c r="S620" s="1"/>
  <c r="T620" s="1"/>
  <c r="U620" s="1"/>
  <c r="V620" s="1"/>
  <c r="R660"/>
  <c r="S660" s="1"/>
  <c r="T660" s="1"/>
  <c r="U660" s="1"/>
  <c r="V660" s="1"/>
  <c r="R840"/>
  <c r="S840" s="1"/>
  <c r="BK149"/>
  <c r="W1735"/>
  <c r="BR704"/>
  <c r="BK1290"/>
  <c r="R1791"/>
  <c r="S1791" s="1"/>
  <c r="T1791" s="1"/>
  <c r="U1791" s="1"/>
  <c r="V1791" s="1"/>
  <c r="R1124"/>
  <c r="S1124" s="1"/>
  <c r="T1124" s="1"/>
  <c r="U1124" s="1"/>
  <c r="V1124" s="1"/>
  <c r="R1530"/>
  <c r="S1530" s="1"/>
  <c r="T1530" s="1"/>
  <c r="U1530" s="1"/>
  <c r="V1530" s="1"/>
  <c r="AU1608"/>
  <c r="AZ1608"/>
  <c r="BO1608"/>
  <c r="BP1608" s="1"/>
  <c r="AZ1588"/>
  <c r="BJ1588"/>
  <c r="BO1588"/>
  <c r="BP1588" s="1"/>
  <c r="AU1584"/>
  <c r="BJ1584"/>
  <c r="BO1584"/>
  <c r="BP1584" s="1"/>
  <c r="AU1504"/>
  <c r="AZ1504"/>
  <c r="AZ1409"/>
  <c r="BE1409"/>
  <c r="BO1287"/>
  <c r="BP1287" s="1"/>
  <c r="AZ1287"/>
  <c r="AU1260"/>
  <c r="BO1260"/>
  <c r="BP1260" s="1"/>
  <c r="BR1260" s="1"/>
  <c r="BE1260"/>
  <c r="AU1202"/>
  <c r="BE1202"/>
  <c r="BJ1202"/>
  <c r="BK1202" s="1"/>
  <c r="BJ1112"/>
  <c r="AU1112"/>
  <c r="BE1112"/>
  <c r="BO970"/>
  <c r="BP970" s="1"/>
  <c r="AU970"/>
  <c r="AZ970"/>
  <c r="AU842"/>
  <c r="AZ842"/>
  <c r="BJ842"/>
  <c r="AZ706"/>
  <c r="AU706"/>
  <c r="BO586"/>
  <c r="BP586" s="1"/>
  <c r="BR586" s="1"/>
  <c r="AU586"/>
  <c r="BJ586"/>
  <c r="AU522"/>
  <c r="BE522"/>
  <c r="BJ522"/>
  <c r="BJ458"/>
  <c r="AU458"/>
  <c r="BE458"/>
  <c r="AZ394"/>
  <c r="BE394"/>
  <c r="BO326"/>
  <c r="BP326" s="1"/>
  <c r="AZ326"/>
  <c r="BE326"/>
  <c r="BE259"/>
  <c r="BJ259"/>
  <c r="BM1381"/>
  <c r="BR1882"/>
  <c r="BK1882"/>
  <c r="AU1911"/>
  <c r="AZ1911"/>
  <c r="AU1589"/>
  <c r="BO1589"/>
  <c r="BP1589" s="1"/>
  <c r="BJ1589"/>
  <c r="BE1589"/>
  <c r="BO1520"/>
  <c r="BP1520" s="1"/>
  <c r="BE1520"/>
  <c r="AZ1520"/>
  <c r="BO1372"/>
  <c r="BP1372" s="1"/>
  <c r="BR1372" s="1"/>
  <c r="BJ1372"/>
  <c r="BK1372" s="1"/>
  <c r="BF1372" s="1"/>
  <c r="AU1372"/>
  <c r="BO1253"/>
  <c r="BP1253" s="1"/>
  <c r="BE1253"/>
  <c r="AU1253"/>
  <c r="BO1132"/>
  <c r="BP1132" s="1"/>
  <c r="BJ1132"/>
  <c r="BJ1064"/>
  <c r="BO1064"/>
  <c r="BP1064" s="1"/>
  <c r="AZ1064"/>
  <c r="AU1002"/>
  <c r="BE1002"/>
  <c r="BE874"/>
  <c r="AU874"/>
  <c r="AU738"/>
  <c r="BJ738"/>
  <c r="BE738"/>
  <c r="BJ602"/>
  <c r="AU602"/>
  <c r="BO602"/>
  <c r="BP602" s="1"/>
  <c r="BE538"/>
  <c r="BJ538"/>
  <c r="BJ474"/>
  <c r="BK474" s="1"/>
  <c r="BE474"/>
  <c r="AZ410"/>
  <c r="BE410"/>
  <c r="BE342"/>
  <c r="BO342"/>
  <c r="BP342" s="1"/>
  <c r="AU342"/>
  <c r="BE286"/>
  <c r="BO286"/>
  <c r="BP286" s="1"/>
  <c r="BJ286"/>
  <c r="AZ22"/>
  <c r="BJ22"/>
  <c r="AZ1900"/>
  <c r="BO1900"/>
  <c r="BP1900" s="1"/>
  <c r="AU1648"/>
  <c r="BO1590"/>
  <c r="BP1590" s="1"/>
  <c r="BJ1590"/>
  <c r="AZ1590"/>
  <c r="BO1586"/>
  <c r="BP1586" s="1"/>
  <c r="BR1586" s="1"/>
  <c r="BJ1586"/>
  <c r="BE1586"/>
  <c r="AZ1536"/>
  <c r="AU1536"/>
  <c r="BO1536"/>
  <c r="BP1536" s="1"/>
  <c r="AZ1472"/>
  <c r="BE1472"/>
  <c r="BJ1441"/>
  <c r="AU1441"/>
  <c r="BO1441"/>
  <c r="BP1441" s="1"/>
  <c r="BJ1316"/>
  <c r="AU1316"/>
  <c r="BE1316"/>
  <c r="AU1164"/>
  <c r="BJ1164"/>
  <c r="BE1164"/>
  <c r="BO1080"/>
  <c r="BP1080" s="1"/>
  <c r="BE1080"/>
  <c r="BJ1080"/>
  <c r="BJ1034"/>
  <c r="BE1034"/>
  <c r="AZ1034"/>
  <c r="AU906"/>
  <c r="BE906"/>
  <c r="BJ906"/>
  <c r="AZ770"/>
  <c r="BO770"/>
  <c r="BP770" s="1"/>
  <c r="BR770" s="1"/>
  <c r="AU770"/>
  <c r="BJ618"/>
  <c r="BE618"/>
  <c r="BE554"/>
  <c r="BO554"/>
  <c r="BP554" s="1"/>
  <c r="BK554" s="1"/>
  <c r="AU554"/>
  <c r="BE490"/>
  <c r="AZ490"/>
  <c r="BO426"/>
  <c r="BP426" s="1"/>
  <c r="AU426"/>
  <c r="AZ426"/>
  <c r="BJ362"/>
  <c r="BO362"/>
  <c r="BP362" s="1"/>
  <c r="BR362" s="1"/>
  <c r="AU362"/>
  <c r="BO298"/>
  <c r="BP298" s="1"/>
  <c r="AU298"/>
  <c r="BE298"/>
  <c r="AU276"/>
  <c r="BO276"/>
  <c r="BP276" s="1"/>
  <c r="AZ276"/>
  <c r="AZ2190"/>
  <c r="BJ2190"/>
  <c r="AU2190"/>
  <c r="BE2190"/>
  <c r="BO2190"/>
  <c r="BP2190" s="1"/>
  <c r="BR124"/>
  <c r="BK124"/>
  <c r="BF124" s="1"/>
  <c r="AZ1970"/>
  <c r="BJ1970"/>
  <c r="BJ1591"/>
  <c r="BO1591"/>
  <c r="BP1591" s="1"/>
  <c r="BR1591" s="1"/>
  <c r="BE1591"/>
  <c r="BJ1552"/>
  <c r="BO1552"/>
  <c r="BP1552" s="1"/>
  <c r="AU1552"/>
  <c r="BE1488"/>
  <c r="AZ1488"/>
  <c r="BJ1488"/>
  <c r="BK1488" s="1"/>
  <c r="BF1488" s="1"/>
  <c r="BO1332"/>
  <c r="BP1332" s="1"/>
  <c r="BR1332" s="1"/>
  <c r="BO1309"/>
  <c r="BP1309" s="1"/>
  <c r="BK1309" s="1"/>
  <c r="AZ1309"/>
  <c r="BO1267"/>
  <c r="BP1267" s="1"/>
  <c r="AU1267"/>
  <c r="BE1267"/>
  <c r="BO1096"/>
  <c r="BP1096" s="1"/>
  <c r="BJ1096"/>
  <c r="BE1096"/>
  <c r="BO938"/>
  <c r="BP938" s="1"/>
  <c r="BJ938"/>
  <c r="BO802"/>
  <c r="BP802" s="1"/>
  <c r="AU802"/>
  <c r="BE802"/>
  <c r="BO634"/>
  <c r="BP634" s="1"/>
  <c r="BR634" s="1"/>
  <c r="AU634"/>
  <c r="BJ634"/>
  <c r="AZ570"/>
  <c r="BJ570"/>
  <c r="BK570" s="1"/>
  <c r="BF570" s="1"/>
  <c r="BJ506"/>
  <c r="BK506" s="1"/>
  <c r="BE506"/>
  <c r="BE442"/>
  <c r="BJ442"/>
  <c r="BJ378"/>
  <c r="BO378"/>
  <c r="BP378" s="1"/>
  <c r="BR378" s="1"/>
  <c r="AU378"/>
  <c r="BE310"/>
  <c r="BO310"/>
  <c r="BP310" s="1"/>
  <c r="AU310"/>
  <c r="AZ266"/>
  <c r="AU266"/>
  <c r="BO266"/>
  <c r="BP266" s="1"/>
  <c r="BK1221"/>
  <c r="R413"/>
  <c r="S413" s="1"/>
  <c r="T413" s="1"/>
  <c r="U413" s="1"/>
  <c r="V413" s="1"/>
  <c r="R1185"/>
  <c r="S1185" s="1"/>
  <c r="T1185" s="1"/>
  <c r="U1185" s="1"/>
  <c r="V1185" s="1"/>
  <c r="R1579"/>
  <c r="S1579" s="1"/>
  <c r="T1579" s="1"/>
  <c r="U1579" s="1"/>
  <c r="V1579" s="1"/>
  <c r="R264"/>
  <c r="S264" s="1"/>
  <c r="T264" s="1"/>
  <c r="U264" s="1"/>
  <c r="V264" s="1"/>
  <c r="R996"/>
  <c r="S996" s="1"/>
  <c r="T996" s="1"/>
  <c r="U996" s="1"/>
  <c r="V996" s="1"/>
  <c r="R1482"/>
  <c r="S1482" s="1"/>
  <c r="T1482" s="1"/>
  <c r="U1482" s="1"/>
  <c r="V1482" s="1"/>
  <c r="R2071"/>
  <c r="S2071" s="1"/>
  <c r="T2071" s="1"/>
  <c r="U2071" s="1"/>
  <c r="V2071" s="1"/>
  <c r="W1067"/>
  <c r="W1064"/>
  <c r="R1053"/>
  <c r="S1053" s="1"/>
  <c r="T1053" s="1"/>
  <c r="U1053" s="1"/>
  <c r="V1053" s="1"/>
  <c r="W578"/>
  <c r="W575"/>
  <c r="W2186"/>
  <c r="BK1485"/>
  <c r="AU2166"/>
  <c r="BE2119"/>
  <c r="R297"/>
  <c r="S297" s="1"/>
  <c r="T297" s="1"/>
  <c r="U297" s="1"/>
  <c r="V297" s="1"/>
  <c r="R639"/>
  <c r="S639" s="1"/>
  <c r="T639" s="1"/>
  <c r="U639" s="1"/>
  <c r="V639" s="1"/>
  <c r="R1243"/>
  <c r="S1243" s="1"/>
  <c r="T1243" s="1"/>
  <c r="U1243" s="1"/>
  <c r="V1243" s="1"/>
  <c r="R364"/>
  <c r="S364" s="1"/>
  <c r="T364" s="1"/>
  <c r="U364" s="1"/>
  <c r="V364" s="1"/>
  <c r="R786"/>
  <c r="S786" s="1"/>
  <c r="T786" s="1"/>
  <c r="U786" s="1"/>
  <c r="V786" s="1"/>
  <c r="W2167"/>
  <c r="R1787"/>
  <c r="S1787" s="1"/>
  <c r="T1787" s="1"/>
  <c r="U1787" s="1"/>
  <c r="V1787" s="1"/>
  <c r="W1409"/>
  <c r="W2152"/>
  <c r="W2170"/>
  <c r="W2136"/>
  <c r="R5"/>
  <c r="AB5" s="1"/>
  <c r="AC5" s="1"/>
  <c r="AD5" s="1"/>
  <c r="AE5" s="1"/>
  <c r="R2089"/>
  <c r="S2089" s="1"/>
  <c r="T2089" s="1"/>
  <c r="U2089" s="1"/>
  <c r="V2089" s="1"/>
  <c r="R2054"/>
  <c r="S2054" s="1"/>
  <c r="T2054" s="1"/>
  <c r="U2054" s="1"/>
  <c r="V2054" s="1"/>
  <c r="R1940"/>
  <c r="S1940" s="1"/>
  <c r="T1940" s="1"/>
  <c r="U1940" s="1"/>
  <c r="V1940" s="1"/>
  <c r="R1874"/>
  <c r="S1874" s="1"/>
  <c r="T1874" s="1"/>
  <c r="U1874" s="1"/>
  <c r="V1874" s="1"/>
  <c r="R1756"/>
  <c r="S1756" s="1"/>
  <c r="T1756" s="1"/>
  <c r="U1756" s="1"/>
  <c r="V1756" s="1"/>
  <c r="R1914"/>
  <c r="S1914" s="1"/>
  <c r="R1850"/>
  <c r="S1850" s="1"/>
  <c r="T1850" s="1"/>
  <c r="U1850" s="1"/>
  <c r="V1850" s="1"/>
  <c r="R1267"/>
  <c r="S1267" s="1"/>
  <c r="T1267" s="1"/>
  <c r="U1267" s="1"/>
  <c r="V1267" s="1"/>
  <c r="R1621"/>
  <c r="S1621" s="1"/>
  <c r="T1621" s="1"/>
  <c r="U1621" s="1"/>
  <c r="V1621" s="1"/>
  <c r="R1947"/>
  <c r="S1947" s="1"/>
  <c r="T1947" s="1"/>
  <c r="U1947" s="1"/>
  <c r="V1947" s="1"/>
  <c r="R692"/>
  <c r="S692" s="1"/>
  <c r="T692" s="1"/>
  <c r="U692" s="1"/>
  <c r="V692" s="1"/>
  <c r="R1020"/>
  <c r="S1020" s="1"/>
  <c r="T1020" s="1"/>
  <c r="U1020" s="1"/>
  <c r="V1020" s="1"/>
  <c r="R1353"/>
  <c r="S1353" s="1"/>
  <c r="T1353" s="1"/>
  <c r="U1353" s="1"/>
  <c r="V1353" s="1"/>
  <c r="W1350"/>
  <c r="R1120"/>
  <c r="S1120" s="1"/>
  <c r="T1120" s="1"/>
  <c r="U1120" s="1"/>
  <c r="V1120" s="1"/>
  <c r="W1117"/>
  <c r="W1076"/>
  <c r="W571"/>
  <c r="W414"/>
  <c r="W2139"/>
  <c r="W4"/>
  <c r="R2103"/>
  <c r="S2103" s="1"/>
  <c r="T2103" s="1"/>
  <c r="U2103" s="1"/>
  <c r="V2103" s="1"/>
  <c r="R2023"/>
  <c r="S2023" s="1"/>
  <c r="T2023" s="1"/>
  <c r="U2023" s="1"/>
  <c r="V2023" s="1"/>
  <c r="R2062"/>
  <c r="S2062" s="1"/>
  <c r="T2062" s="1"/>
  <c r="U2062" s="1"/>
  <c r="V2062" s="1"/>
  <c r="R1882"/>
  <c r="S1882" s="1"/>
  <c r="T1882" s="1"/>
  <c r="U1882" s="1"/>
  <c r="V1882" s="1"/>
  <c r="R1766"/>
  <c r="S1766" s="1"/>
  <c r="T1766" s="1"/>
  <c r="U1766" s="1"/>
  <c r="V1766" s="1"/>
  <c r="R1930"/>
  <c r="S1930" s="1"/>
  <c r="T1930" s="1"/>
  <c r="U1930" s="1"/>
  <c r="V1930" s="1"/>
  <c r="R1997"/>
  <c r="S1997" s="1"/>
  <c r="T1997" s="1"/>
  <c r="U1997" s="1"/>
  <c r="V1997" s="1"/>
  <c r="R1732"/>
  <c r="S1732" s="1"/>
  <c r="T1732" s="1"/>
  <c r="U1732" s="1"/>
  <c r="V1732" s="1"/>
  <c r="R2042"/>
  <c r="S2042" s="1"/>
  <c r="T2042" s="1"/>
  <c r="U2042" s="1"/>
  <c r="V2042" s="1"/>
  <c r="R1505"/>
  <c r="S1505" s="1"/>
  <c r="T1505" s="1"/>
  <c r="U1505" s="1"/>
  <c r="V1505" s="1"/>
  <c r="AQ4"/>
  <c r="W2198"/>
  <c r="V9"/>
  <c r="R2078"/>
  <c r="S2078" s="1"/>
  <c r="T2078" s="1"/>
  <c r="U2078" s="1"/>
  <c r="V2078" s="1"/>
  <c r="R1982"/>
  <c r="S1982" s="1"/>
  <c r="T1982" s="1"/>
  <c r="U1982" s="1"/>
  <c r="V1982" s="1"/>
  <c r="R1934"/>
  <c r="S1934" s="1"/>
  <c r="T1934" s="1"/>
  <c r="U1934" s="1"/>
  <c r="V1934" s="1"/>
  <c r="R1844"/>
  <c r="S1844" s="1"/>
  <c r="T1844" s="1"/>
  <c r="U1844" s="1"/>
  <c r="V1844" s="1"/>
  <c r="R1710"/>
  <c r="S1710" s="1"/>
  <c r="T1710" s="1"/>
  <c r="U1710" s="1"/>
  <c r="V1710" s="1"/>
  <c r="R2112"/>
  <c r="S2112" s="1"/>
  <c r="T2112" s="1"/>
  <c r="U2112" s="1"/>
  <c r="V2112" s="1"/>
  <c r="R1670"/>
  <c r="S1670" s="1"/>
  <c r="T1670" s="1"/>
  <c r="U1670" s="1"/>
  <c r="V1670" s="1"/>
  <c r="R4"/>
  <c r="AB4" s="1"/>
  <c r="AC4" s="1"/>
  <c r="AD4" s="1"/>
  <c r="AE4" s="1"/>
  <c r="R1960"/>
  <c r="S1960" s="1"/>
  <c r="T1960" s="1"/>
  <c r="U1960" s="1"/>
  <c r="V1960" s="1"/>
  <c r="R1264"/>
  <c r="S1264" s="1"/>
  <c r="T1264" s="1"/>
  <c r="U1264" s="1"/>
  <c r="V1264" s="1"/>
  <c r="W2015"/>
  <c r="R1418"/>
  <c r="S1418" s="1"/>
  <c r="T1418" s="1"/>
  <c r="U1418" s="1"/>
  <c r="V1418" s="1"/>
  <c r="W1248"/>
  <c r="W1197"/>
  <c r="W1184"/>
  <c r="W885"/>
  <c r="W788"/>
  <c r="W640"/>
  <c r="W557"/>
  <c r="AN4"/>
  <c r="AO4" s="1"/>
  <c r="AP4" s="1"/>
  <c r="AS2206"/>
  <c r="AS2204"/>
  <c r="W2194"/>
  <c r="AS2189"/>
  <c r="Q2207"/>
  <c r="R2207" s="1"/>
  <c r="S2207" s="1"/>
  <c r="T2207" s="1"/>
  <c r="U2207" s="1"/>
  <c r="V2207" s="1"/>
  <c r="Q2190"/>
  <c r="R2190" s="1"/>
  <c r="S2190" s="1"/>
  <c r="T2190" s="1"/>
  <c r="U2190" s="1"/>
  <c r="V2190" s="1"/>
  <c r="W2056"/>
  <c r="W2074"/>
  <c r="R2086"/>
  <c r="S2086" s="1"/>
  <c r="T2086" s="1"/>
  <c r="U2086" s="1"/>
  <c r="V2086" s="1"/>
  <c r="R2002"/>
  <c r="S2002" s="1"/>
  <c r="T2002" s="1"/>
  <c r="U2002" s="1"/>
  <c r="V2002" s="1"/>
  <c r="R2104"/>
  <c r="S2104" s="1"/>
  <c r="T2104" s="1"/>
  <c r="U2104" s="1"/>
  <c r="V2104" s="1"/>
  <c r="R1860"/>
  <c r="S1860" s="1"/>
  <c r="T1860" s="1"/>
  <c r="U1860" s="1"/>
  <c r="V1860" s="1"/>
  <c r="R1828"/>
  <c r="S1828" s="1"/>
  <c r="T1828" s="1"/>
  <c r="U1828" s="1"/>
  <c r="V1828" s="1"/>
  <c r="R1794"/>
  <c r="S1794" s="1"/>
  <c r="T1794" s="1"/>
  <c r="U1794" s="1"/>
  <c r="V1794" s="1"/>
  <c r="R2033"/>
  <c r="S2033" s="1"/>
  <c r="T2033" s="1"/>
  <c r="U2033" s="1"/>
  <c r="V2033" s="1"/>
  <c r="R2016"/>
  <c r="S2016" s="1"/>
  <c r="T2016" s="1"/>
  <c r="U2016" s="1"/>
  <c r="V2016" s="1"/>
  <c r="R2185"/>
  <c r="S2185" s="1"/>
  <c r="T2185" s="1"/>
  <c r="U2185" s="1"/>
  <c r="V2185" s="1"/>
  <c r="R1952"/>
  <c r="S1952" s="1"/>
  <c r="T1952" s="1"/>
  <c r="U1952" s="1"/>
  <c r="V1952" s="1"/>
  <c r="R1571"/>
  <c r="S1571" s="1"/>
  <c r="T1571" s="1"/>
  <c r="U1571" s="1"/>
  <c r="V1571" s="1"/>
  <c r="R1921"/>
  <c r="S1921" s="1"/>
  <c r="T1921" s="1"/>
  <c r="U1921" s="1"/>
  <c r="V1921" s="1"/>
  <c r="W2030"/>
  <c r="W1897"/>
  <c r="W1648"/>
  <c r="W1232"/>
  <c r="W1215"/>
  <c r="W1202"/>
  <c r="R948"/>
  <c r="S948" s="1"/>
  <c r="T948" s="1"/>
  <c r="U948" s="1"/>
  <c r="V948" s="1"/>
  <c r="R881"/>
  <c r="S881" s="1"/>
  <c r="W813"/>
  <c r="AR4"/>
  <c r="AS2205"/>
  <c r="W2197"/>
  <c r="W2195"/>
  <c r="W2193"/>
  <c r="W2189"/>
  <c r="Q2191"/>
  <c r="R2191" s="1"/>
  <c r="S2191" s="1"/>
  <c r="T2191" s="1"/>
  <c r="U2191" s="1"/>
  <c r="V2191" s="1"/>
  <c r="R1994"/>
  <c r="S1994" s="1"/>
  <c r="R1836"/>
  <c r="S1836" s="1"/>
  <c r="T1836" s="1"/>
  <c r="U1836" s="1"/>
  <c r="V1836" s="1"/>
  <c r="R1802"/>
  <c r="S1802" s="1"/>
  <c r="T1802" s="1"/>
  <c r="U1802" s="1"/>
  <c r="V1802" s="1"/>
  <c r="R2082"/>
  <c r="S2082" s="1"/>
  <c r="T2082" s="1"/>
  <c r="U2082" s="1"/>
  <c r="V2082" s="1"/>
  <c r="R2144"/>
  <c r="S2144" s="1"/>
  <c r="T2144" s="1"/>
  <c r="U2144" s="1"/>
  <c r="V2144" s="1"/>
  <c r="R1563"/>
  <c r="S1563" s="1"/>
  <c r="T1563" s="1"/>
  <c r="U1563" s="1"/>
  <c r="V1563" s="1"/>
  <c r="W1642"/>
  <c r="BR427"/>
  <c r="BK427"/>
  <c r="BM427" s="1"/>
  <c r="AZ2087"/>
  <c r="BO2087"/>
  <c r="BP2087" s="1"/>
  <c r="BR2087" s="1"/>
  <c r="BJ2010"/>
  <c r="BO2010"/>
  <c r="BP2010" s="1"/>
  <c r="AU2010"/>
  <c r="BR1175"/>
  <c r="BK1175"/>
  <c r="BM1175" s="1"/>
  <c r="BR1792"/>
  <c r="BK1792"/>
  <c r="BF1792" s="1"/>
  <c r="BO2016"/>
  <c r="BP2016" s="1"/>
  <c r="AU2016"/>
  <c r="BK1495"/>
  <c r="BF1495" s="1"/>
  <c r="R357"/>
  <c r="S357" s="1"/>
  <c r="T357" s="1"/>
  <c r="U357" s="1"/>
  <c r="V357" s="1"/>
  <c r="R627"/>
  <c r="S627" s="1"/>
  <c r="T627" s="1"/>
  <c r="U627" s="1"/>
  <c r="V627" s="1"/>
  <c r="R669"/>
  <c r="S669" s="1"/>
  <c r="T669" s="1"/>
  <c r="U669" s="1"/>
  <c r="V669" s="1"/>
  <c r="R799"/>
  <c r="S799" s="1"/>
  <c r="T799" s="1"/>
  <c r="U799" s="1"/>
  <c r="V799" s="1"/>
  <c r="R999"/>
  <c r="S999" s="1"/>
  <c r="T999" s="1"/>
  <c r="U999" s="1"/>
  <c r="V999" s="1"/>
  <c r="R1781"/>
  <c r="S1781" s="1"/>
  <c r="T1781" s="1"/>
  <c r="U1781" s="1"/>
  <c r="V1781" s="1"/>
  <c r="R1893"/>
  <c r="S1893" s="1"/>
  <c r="T1893" s="1"/>
  <c r="U1893" s="1"/>
  <c r="V1893" s="1"/>
  <c r="R1913"/>
  <c r="S1913" s="1"/>
  <c r="T1913" s="1"/>
  <c r="U1913" s="1"/>
  <c r="V1913" s="1"/>
  <c r="R428"/>
  <c r="S428" s="1"/>
  <c r="T428" s="1"/>
  <c r="U428" s="1"/>
  <c r="V428" s="1"/>
  <c r="R672"/>
  <c r="S672" s="1"/>
  <c r="T672" s="1"/>
  <c r="U672" s="1"/>
  <c r="V672" s="1"/>
  <c r="R694"/>
  <c r="S694" s="1"/>
  <c r="R734"/>
  <c r="S734" s="1"/>
  <c r="T734" s="1"/>
  <c r="U734" s="1"/>
  <c r="V734" s="1"/>
  <c r="R1270"/>
  <c r="S1270" s="1"/>
  <c r="T1270" s="1"/>
  <c r="U1270" s="1"/>
  <c r="V1270" s="1"/>
  <c r="R1460"/>
  <c r="S1460" s="1"/>
  <c r="T1460" s="1"/>
  <c r="U1460" s="1"/>
  <c r="V1460" s="1"/>
  <c r="R1840"/>
  <c r="S1840" s="1"/>
  <c r="T1840" s="1"/>
  <c r="U1840" s="1"/>
  <c r="V1840" s="1"/>
  <c r="R1991"/>
  <c r="S1991" s="1"/>
  <c r="T1991" s="1"/>
  <c r="U1991" s="1"/>
  <c r="V1991" s="1"/>
  <c r="R1989"/>
  <c r="S1989" s="1"/>
  <c r="T1989" s="1"/>
  <c r="U1989" s="1"/>
  <c r="V1989" s="1"/>
  <c r="R1899"/>
  <c r="S1899" s="1"/>
  <c r="T1899" s="1"/>
  <c r="U1899" s="1"/>
  <c r="V1899" s="1"/>
  <c r="W1764"/>
  <c r="W1522"/>
  <c r="R1430"/>
  <c r="S1430" s="1"/>
  <c r="T1430" s="1"/>
  <c r="U1430" s="1"/>
  <c r="V1430" s="1"/>
  <c r="W1060"/>
  <c r="R1016"/>
  <c r="S1016" s="1"/>
  <c r="T1016" s="1"/>
  <c r="U1016" s="1"/>
  <c r="V1016" s="1"/>
  <c r="W869"/>
  <c r="W784"/>
  <c r="W651"/>
  <c r="W596"/>
  <c r="R568"/>
  <c r="S568" s="1"/>
  <c r="T568" s="1"/>
  <c r="U568" s="1"/>
  <c r="V568" s="1"/>
  <c r="W549"/>
  <c r="R501"/>
  <c r="S501" s="1"/>
  <c r="T501" s="1"/>
  <c r="U501" s="1"/>
  <c r="V501" s="1"/>
  <c r="W473"/>
  <c r="W459"/>
  <c r="W393"/>
  <c r="W326"/>
  <c r="R308"/>
  <c r="S308" s="1"/>
  <c r="T308" s="1"/>
  <c r="U308" s="1"/>
  <c r="V308" s="1"/>
  <c r="W262"/>
  <c r="BK1223"/>
  <c r="BK1646"/>
  <c r="BM1646" s="1"/>
  <c r="R299"/>
  <c r="S299" s="1"/>
  <c r="T299" s="1"/>
  <c r="U299" s="1"/>
  <c r="V299" s="1"/>
  <c r="R371"/>
  <c r="S371" s="1"/>
  <c r="T371" s="1"/>
  <c r="U371" s="1"/>
  <c r="V371" s="1"/>
  <c r="R541"/>
  <c r="S541" s="1"/>
  <c r="T541" s="1"/>
  <c r="U541" s="1"/>
  <c r="V541" s="1"/>
  <c r="R711"/>
  <c r="S711" s="1"/>
  <c r="T711" s="1"/>
  <c r="U711" s="1"/>
  <c r="V711" s="1"/>
  <c r="R781"/>
  <c r="S781" s="1"/>
  <c r="T781" s="1"/>
  <c r="U781" s="1"/>
  <c r="V781" s="1"/>
  <c r="R825"/>
  <c r="S825" s="1"/>
  <c r="T825" s="1"/>
  <c r="U825" s="1"/>
  <c r="V825" s="1"/>
  <c r="R1653"/>
  <c r="S1653" s="1"/>
  <c r="T1653" s="1"/>
  <c r="U1653" s="1"/>
  <c r="V1653" s="1"/>
  <c r="R1807"/>
  <c r="S1807" s="1"/>
  <c r="T1807" s="1"/>
  <c r="U1807" s="1"/>
  <c r="V1807" s="1"/>
  <c r="R1911"/>
  <c r="S1911" s="1"/>
  <c r="T1911" s="1"/>
  <c r="U1911" s="1"/>
  <c r="V1911" s="1"/>
  <c r="R934"/>
  <c r="S934" s="1"/>
  <c r="T934" s="1"/>
  <c r="U934" s="1"/>
  <c r="V934" s="1"/>
  <c r="R1046"/>
  <c r="S1046" s="1"/>
  <c r="T1046" s="1"/>
  <c r="U1046" s="1"/>
  <c r="V1046" s="1"/>
  <c r="R1324"/>
  <c r="S1324" s="1"/>
  <c r="T1324" s="1"/>
  <c r="U1324" s="1"/>
  <c r="V1324" s="1"/>
  <c r="R1452"/>
  <c r="S1452" s="1"/>
  <c r="T1452" s="1"/>
  <c r="U1452" s="1"/>
  <c r="V1452" s="1"/>
  <c r="R1634"/>
  <c r="S1634" s="1"/>
  <c r="T1634" s="1"/>
  <c r="U1634" s="1"/>
  <c r="V1634" s="1"/>
  <c r="R2087"/>
  <c r="S2087" s="1"/>
  <c r="T2087" s="1"/>
  <c r="U2087" s="1"/>
  <c r="V2087" s="1"/>
  <c r="W2052"/>
  <c r="W1980"/>
  <c r="R1809"/>
  <c r="S1809" s="1"/>
  <c r="T1809" s="1"/>
  <c r="U1809" s="1"/>
  <c r="V1809" s="1"/>
  <c r="W1785"/>
  <c r="W1778"/>
  <c r="W1699"/>
  <c r="R1637"/>
  <c r="S1637" s="1"/>
  <c r="T1637" s="1"/>
  <c r="U1637" s="1"/>
  <c r="V1637" s="1"/>
  <c r="W1622"/>
  <c r="W1284"/>
  <c r="R1275"/>
  <c r="S1275" s="1"/>
  <c r="T1275" s="1"/>
  <c r="U1275" s="1"/>
  <c r="V1275" s="1"/>
  <c r="R1268"/>
  <c r="S1268" s="1"/>
  <c r="T1268" s="1"/>
  <c r="U1268" s="1"/>
  <c r="V1268" s="1"/>
  <c r="W1265"/>
  <c r="W1263"/>
  <c r="R1002"/>
  <c r="S1002" s="1"/>
  <c r="T1002" s="1"/>
  <c r="U1002" s="1"/>
  <c r="V1002" s="1"/>
  <c r="W989"/>
  <c r="W982"/>
  <c r="W848"/>
  <c r="W845"/>
  <c r="W843"/>
  <c r="W837"/>
  <c r="W727"/>
  <c r="W545"/>
  <c r="R502"/>
  <c r="S502" s="1"/>
  <c r="T502" s="1"/>
  <c r="U502" s="1"/>
  <c r="V502" s="1"/>
  <c r="W498"/>
  <c r="W337"/>
  <c r="R307"/>
  <c r="S307" s="1"/>
  <c r="T307" s="1"/>
  <c r="U307" s="1"/>
  <c r="V307" s="1"/>
  <c r="R304"/>
  <c r="S304" s="1"/>
  <c r="T304" s="1"/>
  <c r="U304" s="1"/>
  <c r="V304" s="1"/>
  <c r="R807"/>
  <c r="S807" s="1"/>
  <c r="T807" s="1"/>
  <c r="U807" s="1"/>
  <c r="V807" s="1"/>
  <c r="R1187"/>
  <c r="S1187" s="1"/>
  <c r="T1187" s="1"/>
  <c r="U1187" s="1"/>
  <c r="V1187" s="1"/>
  <c r="R1895"/>
  <c r="S1895" s="1"/>
  <c r="T1895" s="1"/>
  <c r="U1895" s="1"/>
  <c r="V1895" s="1"/>
  <c r="R580"/>
  <c r="S580" s="1"/>
  <c r="T580" s="1"/>
  <c r="U580" s="1"/>
  <c r="V580" s="1"/>
  <c r="R676"/>
  <c r="S676" s="1"/>
  <c r="T676" s="1"/>
  <c r="U676" s="1"/>
  <c r="V676" s="1"/>
  <c r="R884"/>
  <c r="S884" s="1"/>
  <c r="T884" s="1"/>
  <c r="U884" s="1"/>
  <c r="V884" s="1"/>
  <c r="W1632"/>
  <c r="W1278"/>
  <c r="AI421"/>
  <c r="AI441"/>
  <c r="AA1081"/>
  <c r="R2013"/>
  <c r="S2013" s="1"/>
  <c r="T2013" s="1"/>
  <c r="U2013" s="1"/>
  <c r="V2013" s="1"/>
  <c r="W2013"/>
  <c r="R2009"/>
  <c r="S2009" s="1"/>
  <c r="T2009" s="1"/>
  <c r="U2009" s="1"/>
  <c r="V2009" s="1"/>
  <c r="W2009"/>
  <c r="R2004"/>
  <c r="S2004" s="1"/>
  <c r="T2004" s="1"/>
  <c r="U2004" s="1"/>
  <c r="V2004" s="1"/>
  <c r="W2004"/>
  <c r="R2001"/>
  <c r="S2001" s="1"/>
  <c r="T2001" s="1"/>
  <c r="U2001" s="1"/>
  <c r="V2001" s="1"/>
  <c r="W2001"/>
  <c r="R1998"/>
  <c r="S1998" s="1"/>
  <c r="T1998" s="1"/>
  <c r="U1998" s="1"/>
  <c r="V1998" s="1"/>
  <c r="W1998"/>
  <c r="R1992"/>
  <c r="S1992" s="1"/>
  <c r="T1992" s="1"/>
  <c r="U1992" s="1"/>
  <c r="V1992" s="1"/>
  <c r="W1992"/>
  <c r="R1972"/>
  <c r="S1972" s="1"/>
  <c r="T1972" s="1"/>
  <c r="U1972" s="1"/>
  <c r="V1972" s="1"/>
  <c r="W1972"/>
  <c r="R1900"/>
  <c r="S1900" s="1"/>
  <c r="T1900" s="1"/>
  <c r="U1900" s="1"/>
  <c r="V1900" s="1"/>
  <c r="W1900"/>
  <c r="R1640"/>
  <c r="S1640" s="1"/>
  <c r="T1640" s="1"/>
  <c r="U1640" s="1"/>
  <c r="V1640" s="1"/>
  <c r="W1640"/>
  <c r="R1433"/>
  <c r="S1433" s="1"/>
  <c r="T1433" s="1"/>
  <c r="U1433" s="1"/>
  <c r="V1433" s="1"/>
  <c r="W1433"/>
  <c r="R1352"/>
  <c r="S1352" s="1"/>
  <c r="T1352" s="1"/>
  <c r="U1352" s="1"/>
  <c r="V1352" s="1"/>
  <c r="W1352"/>
  <c r="R1326"/>
  <c r="S1326" s="1"/>
  <c r="T1326" s="1"/>
  <c r="U1326" s="1"/>
  <c r="V1326" s="1"/>
  <c r="W1326"/>
  <c r="R1257"/>
  <c r="S1257" s="1"/>
  <c r="T1257" s="1"/>
  <c r="U1257" s="1"/>
  <c r="V1257" s="1"/>
  <c r="W1257"/>
  <c r="W1206"/>
  <c r="R1206"/>
  <c r="S1206" s="1"/>
  <c r="T1206" s="1"/>
  <c r="U1206" s="1"/>
  <c r="V1206" s="1"/>
  <c r="R1193"/>
  <c r="S1193" s="1"/>
  <c r="T1193" s="1"/>
  <c r="U1193" s="1"/>
  <c r="V1193" s="1"/>
  <c r="W1193"/>
  <c r="R1181"/>
  <c r="S1181" s="1"/>
  <c r="T1181" s="1"/>
  <c r="U1181" s="1"/>
  <c r="V1181" s="1"/>
  <c r="W1181"/>
  <c r="W1167"/>
  <c r="R1167"/>
  <c r="S1167" s="1"/>
  <c r="T1167" s="1"/>
  <c r="U1167" s="1"/>
  <c r="V1167" s="1"/>
  <c r="W1158"/>
  <c r="R1158"/>
  <c r="S1158" s="1"/>
  <c r="T1158" s="1"/>
  <c r="U1158" s="1"/>
  <c r="V1158" s="1"/>
  <c r="W1133"/>
  <c r="R1133"/>
  <c r="S1133" s="1"/>
  <c r="T1133" s="1"/>
  <c r="U1133" s="1"/>
  <c r="V1133" s="1"/>
  <c r="R1115"/>
  <c r="S1115" s="1"/>
  <c r="T1115" s="1"/>
  <c r="U1115" s="1"/>
  <c r="V1115" s="1"/>
  <c r="W1115"/>
  <c r="R1069"/>
  <c r="S1069" s="1"/>
  <c r="T1069" s="1"/>
  <c r="U1069" s="1"/>
  <c r="V1069" s="1"/>
  <c r="W1069"/>
  <c r="R1063"/>
  <c r="S1063" s="1"/>
  <c r="T1063" s="1"/>
  <c r="U1063" s="1"/>
  <c r="V1063" s="1"/>
  <c r="W1063"/>
  <c r="R1056"/>
  <c r="S1056" s="1"/>
  <c r="T1056" s="1"/>
  <c r="U1056" s="1"/>
  <c r="V1056" s="1"/>
  <c r="W1056"/>
  <c r="R1027"/>
  <c r="S1027" s="1"/>
  <c r="T1027" s="1"/>
  <c r="U1027" s="1"/>
  <c r="V1027" s="1"/>
  <c r="W1027"/>
  <c r="R1013"/>
  <c r="S1013" s="1"/>
  <c r="T1013" s="1"/>
  <c r="U1013" s="1"/>
  <c r="V1013" s="1"/>
  <c r="W1013"/>
  <c r="R980"/>
  <c r="S980" s="1"/>
  <c r="T980" s="1"/>
  <c r="U980" s="1"/>
  <c r="V980" s="1"/>
  <c r="W980"/>
  <c r="R950"/>
  <c r="S950" s="1"/>
  <c r="T950" s="1"/>
  <c r="U950" s="1"/>
  <c r="V950" s="1"/>
  <c r="W950"/>
  <c r="R947"/>
  <c r="S947" s="1"/>
  <c r="T947" s="1"/>
  <c r="U947" s="1"/>
  <c r="V947" s="1"/>
  <c r="W947"/>
  <c r="R944"/>
  <c r="S944" s="1"/>
  <c r="T944" s="1"/>
  <c r="U944" s="1"/>
  <c r="V944" s="1"/>
  <c r="W944"/>
  <c r="R916"/>
  <c r="S916" s="1"/>
  <c r="T916" s="1"/>
  <c r="U916" s="1"/>
  <c r="V916" s="1"/>
  <c r="W916"/>
  <c r="W897"/>
  <c r="R897"/>
  <c r="S897" s="1"/>
  <c r="T897" s="1"/>
  <c r="U897" s="1"/>
  <c r="V897" s="1"/>
  <c r="R880"/>
  <c r="S880" s="1"/>
  <c r="T880" s="1"/>
  <c r="U880" s="1"/>
  <c r="V880" s="1"/>
  <c r="W880"/>
  <c r="R835"/>
  <c r="S835" s="1"/>
  <c r="T835" s="1"/>
  <c r="U835" s="1"/>
  <c r="V835" s="1"/>
  <c r="W835"/>
  <c r="R770"/>
  <c r="S770" s="1"/>
  <c r="T770" s="1"/>
  <c r="U770" s="1"/>
  <c r="V770" s="1"/>
  <c r="W770"/>
  <c r="R732"/>
  <c r="S732" s="1"/>
  <c r="T732" s="1"/>
  <c r="U732" s="1"/>
  <c r="V732" s="1"/>
  <c r="W732"/>
  <c r="W722"/>
  <c r="R722"/>
  <c r="S722" s="1"/>
  <c r="T722" s="1"/>
  <c r="U722" s="1"/>
  <c r="V722" s="1"/>
  <c r="R2010"/>
  <c r="S2010" s="1"/>
  <c r="T2010" s="1"/>
  <c r="U2010" s="1"/>
  <c r="V2010" s="1"/>
  <c r="W2010"/>
  <c r="R1993"/>
  <c r="S1993" s="1"/>
  <c r="T1993" s="1"/>
  <c r="U1993" s="1"/>
  <c r="V1993" s="1"/>
  <c r="W1993"/>
  <c r="R1990"/>
  <c r="S1990" s="1"/>
  <c r="T1990" s="1"/>
  <c r="U1990" s="1"/>
  <c r="V1990" s="1"/>
  <c r="W1990"/>
  <c r="R1698"/>
  <c r="S1698" s="1"/>
  <c r="T1698" s="1"/>
  <c r="U1698" s="1"/>
  <c r="V1698" s="1"/>
  <c r="W1698"/>
  <c r="R1641"/>
  <c r="S1641" s="1"/>
  <c r="T1641" s="1"/>
  <c r="U1641" s="1"/>
  <c r="V1641" s="1"/>
  <c r="W1641"/>
  <c r="R1627"/>
  <c r="S1627" s="1"/>
  <c r="T1627" s="1"/>
  <c r="U1627" s="1"/>
  <c r="V1627" s="1"/>
  <c r="W1627"/>
  <c r="R1521"/>
  <c r="S1521" s="1"/>
  <c r="T1521" s="1"/>
  <c r="U1521" s="1"/>
  <c r="V1521" s="1"/>
  <c r="W1521"/>
  <c r="R1286"/>
  <c r="S1286" s="1"/>
  <c r="T1286" s="1"/>
  <c r="U1286" s="1"/>
  <c r="V1286" s="1"/>
  <c r="W1286"/>
  <c r="R1283"/>
  <c r="S1283" s="1"/>
  <c r="T1283" s="1"/>
  <c r="U1283" s="1"/>
  <c r="V1283" s="1"/>
  <c r="W1283"/>
  <c r="R1277"/>
  <c r="S1277" s="1"/>
  <c r="T1277" s="1"/>
  <c r="U1277" s="1"/>
  <c r="V1277" s="1"/>
  <c r="W1277"/>
  <c r="R1102"/>
  <c r="S1102" s="1"/>
  <c r="T1102" s="1"/>
  <c r="U1102" s="1"/>
  <c r="V1102" s="1"/>
  <c r="W1102"/>
  <c r="R1090"/>
  <c r="S1090" s="1"/>
  <c r="T1090" s="1"/>
  <c r="U1090" s="1"/>
  <c r="V1090" s="1"/>
  <c r="W1090"/>
  <c r="R1004"/>
  <c r="S1004" s="1"/>
  <c r="W1004"/>
  <c r="R854"/>
  <c r="S854" s="1"/>
  <c r="T854" s="1"/>
  <c r="U854" s="1"/>
  <c r="V854" s="1"/>
  <c r="W854"/>
  <c r="R764"/>
  <c r="S764" s="1"/>
  <c r="T764" s="1"/>
  <c r="U764" s="1"/>
  <c r="V764" s="1"/>
  <c r="W764"/>
  <c r="R729"/>
  <c r="S729" s="1"/>
  <c r="T729" s="1"/>
  <c r="U729" s="1"/>
  <c r="V729" s="1"/>
  <c r="W729"/>
  <c r="R719"/>
  <c r="S719" s="1"/>
  <c r="T719" s="1"/>
  <c r="U719" s="1"/>
  <c r="V719" s="1"/>
  <c r="W719"/>
  <c r="R2109"/>
  <c r="S2109" s="1"/>
  <c r="T2109" s="1"/>
  <c r="U2109" s="1"/>
  <c r="V2109" s="1"/>
  <c r="W1798"/>
  <c r="R1783"/>
  <c r="S1783" s="1"/>
  <c r="T1783" s="1"/>
  <c r="U1783" s="1"/>
  <c r="V1783" s="1"/>
  <c r="W1739"/>
  <c r="W1733"/>
  <c r="W1646"/>
  <c r="W1591"/>
  <c r="R1577"/>
  <c r="S1577" s="1"/>
  <c r="T1577" s="1"/>
  <c r="U1577" s="1"/>
  <c r="V1577" s="1"/>
  <c r="R1574"/>
  <c r="S1574" s="1"/>
  <c r="T1574" s="1"/>
  <c r="U1574" s="1"/>
  <c r="V1574" s="1"/>
  <c r="R1499"/>
  <c r="S1499" s="1"/>
  <c r="T1499" s="1"/>
  <c r="U1499" s="1"/>
  <c r="V1499" s="1"/>
  <c r="R1496"/>
  <c r="S1496" s="1"/>
  <c r="T1496" s="1"/>
  <c r="U1496" s="1"/>
  <c r="V1496" s="1"/>
  <c r="W1483"/>
  <c r="W1121"/>
  <c r="W1086"/>
  <c r="R1784"/>
  <c r="S1784" s="1"/>
  <c r="T1784" s="1"/>
  <c r="U1784" s="1"/>
  <c r="V1784" s="1"/>
  <c r="W1784"/>
  <c r="R1688"/>
  <c r="S1688" s="1"/>
  <c r="T1688" s="1"/>
  <c r="U1688" s="1"/>
  <c r="V1688" s="1"/>
  <c r="W1688"/>
  <c r="R1636"/>
  <c r="S1636" s="1"/>
  <c r="T1636" s="1"/>
  <c r="U1636" s="1"/>
  <c r="V1636" s="1"/>
  <c r="W1636"/>
  <c r="R1631"/>
  <c r="S1631" s="1"/>
  <c r="T1631" s="1"/>
  <c r="U1631" s="1"/>
  <c r="V1631" s="1"/>
  <c r="W1631"/>
  <c r="R1606"/>
  <c r="S1606" s="1"/>
  <c r="T1606" s="1"/>
  <c r="U1606" s="1"/>
  <c r="V1606" s="1"/>
  <c r="W1606"/>
  <c r="R1578"/>
  <c r="S1578" s="1"/>
  <c r="T1578" s="1"/>
  <c r="U1578" s="1"/>
  <c r="V1578" s="1"/>
  <c r="W1578"/>
  <c r="R1575"/>
  <c r="S1575" s="1"/>
  <c r="T1575" s="1"/>
  <c r="U1575" s="1"/>
  <c r="V1575" s="1"/>
  <c r="W1575"/>
  <c r="R1497"/>
  <c r="S1497" s="1"/>
  <c r="T1497" s="1"/>
  <c r="U1497" s="1"/>
  <c r="V1497" s="1"/>
  <c r="W1497"/>
  <c r="R1432"/>
  <c r="S1432" s="1"/>
  <c r="T1432" s="1"/>
  <c r="U1432" s="1"/>
  <c r="V1432" s="1"/>
  <c r="W1432"/>
  <c r="R1357"/>
  <c r="S1357" s="1"/>
  <c r="T1357" s="1"/>
  <c r="U1357" s="1"/>
  <c r="V1357" s="1"/>
  <c r="W1357"/>
  <c r="R1220"/>
  <c r="S1220" s="1"/>
  <c r="T1220" s="1"/>
  <c r="U1220" s="1"/>
  <c r="V1220" s="1"/>
  <c r="W1220"/>
  <c r="W1214"/>
  <c r="R1214"/>
  <c r="S1214" s="1"/>
  <c r="T1214" s="1"/>
  <c r="U1214" s="1"/>
  <c r="V1214" s="1"/>
  <c r="W1131"/>
  <c r="R1131"/>
  <c r="S1131" s="1"/>
  <c r="T1131" s="1"/>
  <c r="U1131" s="1"/>
  <c r="V1131" s="1"/>
  <c r="R1052"/>
  <c r="S1052" s="1"/>
  <c r="T1052" s="1"/>
  <c r="U1052" s="1"/>
  <c r="V1052" s="1"/>
  <c r="W1052"/>
  <c r="R1005"/>
  <c r="S1005" s="1"/>
  <c r="T1005" s="1"/>
  <c r="U1005" s="1"/>
  <c r="V1005" s="1"/>
  <c r="W1005"/>
  <c r="R932"/>
  <c r="S932" s="1"/>
  <c r="T932" s="1"/>
  <c r="U932" s="1"/>
  <c r="V932" s="1"/>
  <c r="W932"/>
  <c r="W2180"/>
  <c r="W2115"/>
  <c r="R1973"/>
  <c r="S1973" s="1"/>
  <c r="T1973" s="1"/>
  <c r="U1973" s="1"/>
  <c r="V1973" s="1"/>
  <c r="W1965"/>
  <c r="W1959"/>
  <c r="W1909"/>
  <c r="W1907"/>
  <c r="W1901"/>
  <c r="W1810"/>
  <c r="W1792"/>
  <c r="W1691"/>
  <c r="W1656"/>
  <c r="W1624"/>
  <c r="R1494"/>
  <c r="S1494" s="1"/>
  <c r="T1494" s="1"/>
  <c r="U1494" s="1"/>
  <c r="V1494" s="1"/>
  <c r="W1491"/>
  <c r="R1414"/>
  <c r="S1414" s="1"/>
  <c r="T1414" s="1"/>
  <c r="U1414" s="1"/>
  <c r="V1414" s="1"/>
  <c r="W1110"/>
  <c r="W1099"/>
  <c r="R2108"/>
  <c r="S2108" s="1"/>
  <c r="T2108" s="1"/>
  <c r="U2108" s="1"/>
  <c r="V2108" s="1"/>
  <c r="W2108"/>
  <c r="R2012"/>
  <c r="S2012" s="1"/>
  <c r="T2012" s="1"/>
  <c r="U2012" s="1"/>
  <c r="V2012" s="1"/>
  <c r="W2012"/>
  <c r="R2003"/>
  <c r="S2003" s="1"/>
  <c r="T2003" s="1"/>
  <c r="U2003" s="1"/>
  <c r="V2003" s="1"/>
  <c r="W2003"/>
  <c r="R1971"/>
  <c r="S1971" s="1"/>
  <c r="T1971" s="1"/>
  <c r="U1971" s="1"/>
  <c r="V1971" s="1"/>
  <c r="W1971"/>
  <c r="R1782"/>
  <c r="S1782" s="1"/>
  <c r="T1782" s="1"/>
  <c r="U1782" s="1"/>
  <c r="V1782" s="1"/>
  <c r="W1782"/>
  <c r="R1689"/>
  <c r="S1689" s="1"/>
  <c r="T1689" s="1"/>
  <c r="U1689" s="1"/>
  <c r="V1689" s="1"/>
  <c r="W1689"/>
  <c r="R1645"/>
  <c r="S1645" s="1"/>
  <c r="T1645" s="1"/>
  <c r="U1645" s="1"/>
  <c r="V1645" s="1"/>
  <c r="W1645"/>
  <c r="R1639"/>
  <c r="S1639" s="1"/>
  <c r="T1639" s="1"/>
  <c r="U1639" s="1"/>
  <c r="V1639" s="1"/>
  <c r="W1639"/>
  <c r="R1576"/>
  <c r="S1576" s="1"/>
  <c r="T1576" s="1"/>
  <c r="U1576" s="1"/>
  <c r="V1576" s="1"/>
  <c r="W1576"/>
  <c r="R1498"/>
  <c r="S1498" s="1"/>
  <c r="T1498" s="1"/>
  <c r="U1498" s="1"/>
  <c r="V1498" s="1"/>
  <c r="W1498"/>
  <c r="R1495"/>
  <c r="S1495" s="1"/>
  <c r="T1495" s="1"/>
  <c r="U1495" s="1"/>
  <c r="V1495" s="1"/>
  <c r="W1495"/>
  <c r="R1281"/>
  <c r="S1281" s="1"/>
  <c r="T1281" s="1"/>
  <c r="U1281" s="1"/>
  <c r="V1281" s="1"/>
  <c r="W1281"/>
  <c r="R1260"/>
  <c r="S1260" s="1"/>
  <c r="T1260" s="1"/>
  <c r="U1260" s="1"/>
  <c r="V1260" s="1"/>
  <c r="W1260"/>
  <c r="R1209"/>
  <c r="S1209" s="1"/>
  <c r="T1209" s="1"/>
  <c r="U1209" s="1"/>
  <c r="V1209" s="1"/>
  <c r="W1209"/>
  <c r="R1153"/>
  <c r="S1153" s="1"/>
  <c r="T1153" s="1"/>
  <c r="U1153" s="1"/>
  <c r="V1153" s="1"/>
  <c r="W1153"/>
  <c r="W1132"/>
  <c r="R1132"/>
  <c r="S1132" s="1"/>
  <c r="T1132" s="1"/>
  <c r="U1132" s="1"/>
  <c r="V1132" s="1"/>
  <c r="R953"/>
  <c r="S953" s="1"/>
  <c r="T953" s="1"/>
  <c r="U953" s="1"/>
  <c r="V953" s="1"/>
  <c r="W953"/>
  <c r="R777"/>
  <c r="S777" s="1"/>
  <c r="T777" s="1"/>
  <c r="U777" s="1"/>
  <c r="V777" s="1"/>
  <c r="W777"/>
  <c r="R735"/>
  <c r="S735" s="1"/>
  <c r="T735" s="1"/>
  <c r="U735" s="1"/>
  <c r="V735" s="1"/>
  <c r="W735"/>
  <c r="R637"/>
  <c r="S637" s="1"/>
  <c r="T637" s="1"/>
  <c r="U637" s="1"/>
  <c r="V637" s="1"/>
  <c r="W637"/>
  <c r="R463"/>
  <c r="S463" s="1"/>
  <c r="T463" s="1"/>
  <c r="U463" s="1"/>
  <c r="V463" s="1"/>
  <c r="W463"/>
  <c r="R458"/>
  <c r="S458" s="1"/>
  <c r="T458" s="1"/>
  <c r="U458" s="1"/>
  <c r="V458" s="1"/>
  <c r="W458"/>
  <c r="R441"/>
  <c r="S441" s="1"/>
  <c r="T441" s="1"/>
  <c r="U441" s="1"/>
  <c r="V441" s="1"/>
  <c r="W441"/>
  <c r="R424"/>
  <c r="S424" s="1"/>
  <c r="T424" s="1"/>
  <c r="U424" s="1"/>
  <c r="V424" s="1"/>
  <c r="W424"/>
  <c r="R418"/>
  <c r="S418" s="1"/>
  <c r="T418" s="1"/>
  <c r="U418" s="1"/>
  <c r="V418" s="1"/>
  <c r="W418"/>
  <c r="R194"/>
  <c r="S194" s="1"/>
  <c r="T194" s="1"/>
  <c r="U194" s="1"/>
  <c r="V194" s="1"/>
  <c r="W194"/>
  <c r="R176"/>
  <c r="S176" s="1"/>
  <c r="T176" s="1"/>
  <c r="U176" s="1"/>
  <c r="V176" s="1"/>
  <c r="W176"/>
  <c r="R144"/>
  <c r="S144" s="1"/>
  <c r="T144" s="1"/>
  <c r="U144" s="1"/>
  <c r="V144" s="1"/>
  <c r="W144"/>
  <c r="R141"/>
  <c r="S141" s="1"/>
  <c r="T141" s="1"/>
  <c r="U141" s="1"/>
  <c r="V141" s="1"/>
  <c r="W141"/>
  <c r="R132"/>
  <c r="S132" s="1"/>
  <c r="T132" s="1"/>
  <c r="U132" s="1"/>
  <c r="V132" s="1"/>
  <c r="W132"/>
  <c r="R117"/>
  <c r="S117" s="1"/>
  <c r="T117" s="1"/>
  <c r="U117" s="1"/>
  <c r="V117" s="1"/>
  <c r="W117"/>
  <c r="W800"/>
  <c r="W567"/>
  <c r="R1219"/>
  <c r="S1219" s="1"/>
  <c r="T1219" s="1"/>
  <c r="U1219" s="1"/>
  <c r="V1219" s="1"/>
  <c r="W1219"/>
  <c r="R1003"/>
  <c r="S1003" s="1"/>
  <c r="T1003" s="1"/>
  <c r="U1003" s="1"/>
  <c r="V1003" s="1"/>
  <c r="W1003"/>
  <c r="R994"/>
  <c r="S994" s="1"/>
  <c r="T994" s="1"/>
  <c r="U994" s="1"/>
  <c r="V994" s="1"/>
  <c r="W994"/>
  <c r="R841"/>
  <c r="S841" s="1"/>
  <c r="T841" s="1"/>
  <c r="U841" s="1"/>
  <c r="V841" s="1"/>
  <c r="W841"/>
  <c r="R808"/>
  <c r="S808" s="1"/>
  <c r="W808"/>
  <c r="R588"/>
  <c r="S588" s="1"/>
  <c r="T588" s="1"/>
  <c r="U588" s="1"/>
  <c r="V588" s="1"/>
  <c r="W588"/>
  <c r="R514"/>
  <c r="S514" s="1"/>
  <c r="T514" s="1"/>
  <c r="U514" s="1"/>
  <c r="V514" s="1"/>
  <c r="W514"/>
  <c r="R467"/>
  <c r="S467" s="1"/>
  <c r="T467" s="1"/>
  <c r="U467" s="1"/>
  <c r="V467" s="1"/>
  <c r="W467"/>
  <c r="R449"/>
  <c r="S449" s="1"/>
  <c r="T449" s="1"/>
  <c r="U449" s="1"/>
  <c r="V449" s="1"/>
  <c r="W449"/>
  <c r="R425"/>
  <c r="S425" s="1"/>
  <c r="T425" s="1"/>
  <c r="U425" s="1"/>
  <c r="V425" s="1"/>
  <c r="W425"/>
  <c r="R407"/>
  <c r="S407" s="1"/>
  <c r="T407" s="1"/>
  <c r="U407" s="1"/>
  <c r="V407" s="1"/>
  <c r="W407"/>
  <c r="R330"/>
  <c r="S330" s="1"/>
  <c r="T330" s="1"/>
  <c r="U330" s="1"/>
  <c r="V330" s="1"/>
  <c r="W330"/>
  <c r="R285"/>
  <c r="S285" s="1"/>
  <c r="T285" s="1"/>
  <c r="U285" s="1"/>
  <c r="V285" s="1"/>
  <c r="W285"/>
  <c r="R260"/>
  <c r="S260" s="1"/>
  <c r="T260" s="1"/>
  <c r="U260" s="1"/>
  <c r="V260" s="1"/>
  <c r="W260"/>
  <c r="R234"/>
  <c r="S234" s="1"/>
  <c r="T234" s="1"/>
  <c r="U234" s="1"/>
  <c r="V234" s="1"/>
  <c r="W234"/>
  <c r="R204"/>
  <c r="S204" s="1"/>
  <c r="T204" s="1"/>
  <c r="U204" s="1"/>
  <c r="V204" s="1"/>
  <c r="W204"/>
  <c r="R183"/>
  <c r="S183" s="1"/>
  <c r="T183" s="1"/>
  <c r="U183" s="1"/>
  <c r="V183" s="1"/>
  <c r="W183"/>
  <c r="R170"/>
  <c r="S170" s="1"/>
  <c r="T170" s="1"/>
  <c r="U170" s="1"/>
  <c r="V170" s="1"/>
  <c r="W170"/>
  <c r="R156"/>
  <c r="S156" s="1"/>
  <c r="T156" s="1"/>
  <c r="U156" s="1"/>
  <c r="V156" s="1"/>
  <c r="W156"/>
  <c r="R121"/>
  <c r="S121" s="1"/>
  <c r="T121" s="1"/>
  <c r="U121" s="1"/>
  <c r="V121" s="1"/>
  <c r="W121"/>
  <c r="W793"/>
  <c r="R600"/>
  <c r="S600" s="1"/>
  <c r="T600" s="1"/>
  <c r="U600" s="1"/>
  <c r="V600" s="1"/>
  <c r="W526"/>
  <c r="W510"/>
  <c r="W490"/>
  <c r="W399"/>
  <c r="R397"/>
  <c r="S397" s="1"/>
  <c r="T397" s="1"/>
  <c r="U397" s="1"/>
  <c r="V397" s="1"/>
  <c r="W372"/>
  <c r="W363"/>
  <c r="W345"/>
  <c r="W339"/>
  <c r="W313"/>
  <c r="W281"/>
  <c r="W275"/>
  <c r="W1325"/>
  <c r="W1085"/>
  <c r="W505"/>
  <c r="R995"/>
  <c r="S995" s="1"/>
  <c r="T995" s="1"/>
  <c r="U995" s="1"/>
  <c r="V995" s="1"/>
  <c r="W995"/>
  <c r="R842"/>
  <c r="S842" s="1"/>
  <c r="T842" s="1"/>
  <c r="U842" s="1"/>
  <c r="V842" s="1"/>
  <c r="W842"/>
  <c r="R775"/>
  <c r="S775" s="1"/>
  <c r="T775" s="1"/>
  <c r="U775" s="1"/>
  <c r="V775" s="1"/>
  <c r="W775"/>
  <c r="R733"/>
  <c r="S733" s="1"/>
  <c r="T733" s="1"/>
  <c r="U733" s="1"/>
  <c r="V733" s="1"/>
  <c r="W733"/>
  <c r="R691"/>
  <c r="S691" s="1"/>
  <c r="T691" s="1"/>
  <c r="U691" s="1"/>
  <c r="V691" s="1"/>
  <c r="W691"/>
  <c r="R629"/>
  <c r="S629" s="1"/>
  <c r="T629" s="1"/>
  <c r="U629" s="1"/>
  <c r="V629" s="1"/>
  <c r="W629"/>
  <c r="R595"/>
  <c r="S595" s="1"/>
  <c r="T595" s="1"/>
  <c r="U595" s="1"/>
  <c r="V595" s="1"/>
  <c r="W595"/>
  <c r="R515"/>
  <c r="S515" s="1"/>
  <c r="T515" s="1"/>
  <c r="U515" s="1"/>
  <c r="V515" s="1"/>
  <c r="W515"/>
  <c r="R426"/>
  <c r="S426" s="1"/>
  <c r="T426" s="1"/>
  <c r="U426" s="1"/>
  <c r="V426" s="1"/>
  <c r="W426"/>
  <c r="R331"/>
  <c r="S331" s="1"/>
  <c r="T331" s="1"/>
  <c r="U331" s="1"/>
  <c r="V331" s="1"/>
  <c r="W331"/>
  <c r="R322"/>
  <c r="S322" s="1"/>
  <c r="T322" s="1"/>
  <c r="U322" s="1"/>
  <c r="V322" s="1"/>
  <c r="W322"/>
  <c r="R286"/>
  <c r="S286" s="1"/>
  <c r="T286" s="1"/>
  <c r="U286" s="1"/>
  <c r="V286" s="1"/>
  <c r="W286"/>
  <c r="R247"/>
  <c r="S247" s="1"/>
  <c r="T247" s="1"/>
  <c r="U247" s="1"/>
  <c r="V247" s="1"/>
  <c r="W247"/>
  <c r="R229"/>
  <c r="S229" s="1"/>
  <c r="T229" s="1"/>
  <c r="U229" s="1"/>
  <c r="V229" s="1"/>
  <c r="W229"/>
  <c r="R215"/>
  <c r="S215" s="1"/>
  <c r="T215" s="1"/>
  <c r="U215" s="1"/>
  <c r="V215" s="1"/>
  <c r="W215"/>
  <c r="R188"/>
  <c r="S188" s="1"/>
  <c r="T188" s="1"/>
  <c r="U188" s="1"/>
  <c r="V188" s="1"/>
  <c r="W188"/>
  <c r="R146"/>
  <c r="S146" s="1"/>
  <c r="T146" s="1"/>
  <c r="U146" s="1"/>
  <c r="V146" s="1"/>
  <c r="W146"/>
  <c r="R122"/>
  <c r="S122" s="1"/>
  <c r="T122" s="1"/>
  <c r="U122" s="1"/>
  <c r="V122" s="1"/>
  <c r="W122"/>
  <c r="R80"/>
  <c r="S80" s="1"/>
  <c r="T80" s="1"/>
  <c r="U80" s="1"/>
  <c r="V80" s="1"/>
  <c r="W80"/>
  <c r="W225"/>
  <c r="W1282"/>
  <c r="W1261"/>
  <c r="W1098"/>
  <c r="W725"/>
  <c r="W631"/>
  <c r="R1109"/>
  <c r="S1109" s="1"/>
  <c r="T1109" s="1"/>
  <c r="U1109" s="1"/>
  <c r="V1109" s="1"/>
  <c r="W1109"/>
  <c r="R952"/>
  <c r="S952" s="1"/>
  <c r="T952" s="1"/>
  <c r="U952" s="1"/>
  <c r="V952" s="1"/>
  <c r="W952"/>
  <c r="R949"/>
  <c r="S949" s="1"/>
  <c r="T949" s="1"/>
  <c r="U949" s="1"/>
  <c r="V949" s="1"/>
  <c r="W949"/>
  <c r="R839"/>
  <c r="S839" s="1"/>
  <c r="T839" s="1"/>
  <c r="U839" s="1"/>
  <c r="V839" s="1"/>
  <c r="W839"/>
  <c r="R801"/>
  <c r="S801" s="1"/>
  <c r="T801" s="1"/>
  <c r="U801" s="1"/>
  <c r="V801" s="1"/>
  <c r="W801"/>
  <c r="R776"/>
  <c r="S776" s="1"/>
  <c r="T776" s="1"/>
  <c r="U776" s="1"/>
  <c r="V776" s="1"/>
  <c r="W776"/>
  <c r="R731"/>
  <c r="S731" s="1"/>
  <c r="T731" s="1"/>
  <c r="U731" s="1"/>
  <c r="V731" s="1"/>
  <c r="W731"/>
  <c r="R726"/>
  <c r="S726" s="1"/>
  <c r="T726" s="1"/>
  <c r="U726" s="1"/>
  <c r="V726" s="1"/>
  <c r="W726"/>
  <c r="R721"/>
  <c r="S721" s="1"/>
  <c r="T721" s="1"/>
  <c r="U721" s="1"/>
  <c r="V721" s="1"/>
  <c r="W721"/>
  <c r="R630"/>
  <c r="S630" s="1"/>
  <c r="T630" s="1"/>
  <c r="U630" s="1"/>
  <c r="V630" s="1"/>
  <c r="W630"/>
  <c r="R547"/>
  <c r="S547" s="1"/>
  <c r="T547" s="1"/>
  <c r="U547" s="1"/>
  <c r="V547" s="1"/>
  <c r="W547"/>
  <c r="R509"/>
  <c r="S509" s="1"/>
  <c r="T509" s="1"/>
  <c r="U509" s="1"/>
  <c r="V509" s="1"/>
  <c r="W509"/>
  <c r="R468"/>
  <c r="S468" s="1"/>
  <c r="T468" s="1"/>
  <c r="U468" s="1"/>
  <c r="V468" s="1"/>
  <c r="W468"/>
  <c r="R465"/>
  <c r="S465" s="1"/>
  <c r="T465" s="1"/>
  <c r="U465" s="1"/>
  <c r="V465" s="1"/>
  <c r="W465"/>
  <c r="R408"/>
  <c r="S408" s="1"/>
  <c r="T408" s="1"/>
  <c r="U408" s="1"/>
  <c r="V408" s="1"/>
  <c r="W408"/>
  <c r="R280"/>
  <c r="S280" s="1"/>
  <c r="T280" s="1"/>
  <c r="U280" s="1"/>
  <c r="V280" s="1"/>
  <c r="W280"/>
  <c r="R274"/>
  <c r="S274" s="1"/>
  <c r="T274" s="1"/>
  <c r="U274" s="1"/>
  <c r="V274" s="1"/>
  <c r="W274"/>
  <c r="R259"/>
  <c r="S259" s="1"/>
  <c r="T259" s="1"/>
  <c r="U259" s="1"/>
  <c r="V259" s="1"/>
  <c r="W259"/>
  <c r="R255"/>
  <c r="S255" s="1"/>
  <c r="T255" s="1"/>
  <c r="U255" s="1"/>
  <c r="V255" s="1"/>
  <c r="W255"/>
  <c r="R238"/>
  <c r="S238" s="1"/>
  <c r="T238" s="1"/>
  <c r="U238" s="1"/>
  <c r="V238" s="1"/>
  <c r="W238"/>
  <c r="R222"/>
  <c r="S222" s="1"/>
  <c r="T222" s="1"/>
  <c r="U222" s="1"/>
  <c r="V222" s="1"/>
  <c r="W222"/>
  <c r="R202"/>
  <c r="S202" s="1"/>
  <c r="T202" s="1"/>
  <c r="U202" s="1"/>
  <c r="V202" s="1"/>
  <c r="W202"/>
  <c r="R195"/>
  <c r="S195" s="1"/>
  <c r="T195" s="1"/>
  <c r="U195" s="1"/>
  <c r="V195" s="1"/>
  <c r="W195"/>
  <c r="R151"/>
  <c r="S151" s="1"/>
  <c r="T151" s="1"/>
  <c r="U151" s="1"/>
  <c r="V151" s="1"/>
  <c r="W151"/>
  <c r="R127"/>
  <c r="S127" s="1"/>
  <c r="T127" s="1"/>
  <c r="U127" s="1"/>
  <c r="V127" s="1"/>
  <c r="W127"/>
  <c r="R116"/>
  <c r="S116" s="1"/>
  <c r="T116" s="1"/>
  <c r="U116" s="1"/>
  <c r="V116" s="1"/>
  <c r="W116"/>
  <c r="W954"/>
  <c r="W876"/>
  <c r="W850"/>
  <c r="W684"/>
  <c r="W667"/>
  <c r="W632"/>
  <c r="W589"/>
  <c r="W555"/>
  <c r="W527"/>
  <c r="W373"/>
  <c r="W292"/>
  <c r="R235"/>
  <c r="S235" s="1"/>
  <c r="T235" s="1"/>
  <c r="U235" s="1"/>
  <c r="V235" s="1"/>
  <c r="R209"/>
  <c r="S209" s="1"/>
  <c r="T209" s="1"/>
  <c r="U209" s="1"/>
  <c r="V209" s="1"/>
  <c r="R181"/>
  <c r="S181" s="1"/>
  <c r="T181" s="1"/>
  <c r="U181" s="1"/>
  <c r="V181" s="1"/>
  <c r="W1431"/>
  <c r="W1276"/>
  <c r="W1208"/>
  <c r="W1135"/>
  <c r="W1051"/>
  <c r="AM437"/>
  <c r="BR30"/>
  <c r="BK30"/>
  <c r="BM30" s="1"/>
  <c r="R1259"/>
  <c r="S1259" s="1"/>
  <c r="T1259" s="1"/>
  <c r="U1259" s="1"/>
  <c r="V1259" s="1"/>
  <c r="W1259"/>
  <c r="R889"/>
  <c r="S889" s="1"/>
  <c r="T889" s="1"/>
  <c r="U889" s="1"/>
  <c r="V889" s="1"/>
  <c r="W889"/>
  <c r="R787"/>
  <c r="S787" s="1"/>
  <c r="T787" s="1"/>
  <c r="U787" s="1"/>
  <c r="V787" s="1"/>
  <c r="R1161"/>
  <c r="S1161" s="1"/>
  <c r="T1161" s="1"/>
  <c r="U1161" s="1"/>
  <c r="V1161" s="1"/>
  <c r="R1559"/>
  <c r="S1559" s="1"/>
  <c r="T1559" s="1"/>
  <c r="U1559" s="1"/>
  <c r="V1559" s="1"/>
  <c r="R1759"/>
  <c r="S1759" s="1"/>
  <c r="T1759" s="1"/>
  <c r="U1759" s="1"/>
  <c r="V1759" s="1"/>
  <c r="R400"/>
  <c r="S400" s="1"/>
  <c r="T400" s="1"/>
  <c r="U400" s="1"/>
  <c r="V400" s="1"/>
  <c r="W992"/>
  <c r="W714"/>
  <c r="R1345"/>
  <c r="S1345" s="1"/>
  <c r="T1345" s="1"/>
  <c r="U1345" s="1"/>
  <c r="V1345" s="1"/>
  <c r="W1345"/>
  <c r="BK1160"/>
  <c r="BK1083"/>
  <c r="R1945"/>
  <c r="S1945" s="1"/>
  <c r="R806"/>
  <c r="S806" s="1"/>
  <c r="T806" s="1"/>
  <c r="U806" s="1"/>
  <c r="V806" s="1"/>
  <c r="R1938"/>
  <c r="S1938" s="1"/>
  <c r="T1938" s="1"/>
  <c r="U1938" s="1"/>
  <c r="V1938" s="1"/>
  <c r="R587"/>
  <c r="S587" s="1"/>
  <c r="T587" s="1"/>
  <c r="U587" s="1"/>
  <c r="V587" s="1"/>
  <c r="R927"/>
  <c r="S927" s="1"/>
  <c r="T927" s="1"/>
  <c r="U927" s="1"/>
  <c r="V927" s="1"/>
  <c r="R1105"/>
  <c r="S1105" s="1"/>
  <c r="T1105" s="1"/>
  <c r="U1105" s="1"/>
  <c r="V1105" s="1"/>
  <c r="R1291"/>
  <c r="S1291" s="1"/>
  <c r="T1291" s="1"/>
  <c r="U1291" s="1"/>
  <c r="V1291" s="1"/>
  <c r="R1585"/>
  <c r="S1585" s="1"/>
  <c r="T1585" s="1"/>
  <c r="U1585" s="1"/>
  <c r="V1585" s="1"/>
  <c r="R1542"/>
  <c r="S1542" s="1"/>
  <c r="T1542" s="1"/>
  <c r="U1542" s="1"/>
  <c r="V1542" s="1"/>
  <c r="W2187"/>
  <c r="BR869"/>
  <c r="BK869"/>
  <c r="BF869" s="1"/>
  <c r="BR509"/>
  <c r="BK509"/>
  <c r="BF509" s="1"/>
  <c r="BF473"/>
  <c r="BA473" s="1"/>
  <c r="BF629"/>
  <c r="BR1031"/>
  <c r="BK1031"/>
  <c r="BF1031" s="1"/>
  <c r="BA1031" s="1"/>
  <c r="BR1786"/>
  <c r="BK1786"/>
  <c r="BK533"/>
  <c r="BF533" s="1"/>
  <c r="BR533"/>
  <c r="BR1140"/>
  <c r="BK1140"/>
  <c r="BK1163"/>
  <c r="BR1163"/>
  <c r="BK1243"/>
  <c r="BM1243" s="1"/>
  <c r="BR1243"/>
  <c r="BK1576"/>
  <c r="BM1576" s="1"/>
  <c r="BR1576"/>
  <c r="W1057"/>
  <c r="R1057"/>
  <c r="S1057" s="1"/>
  <c r="T1057" s="1"/>
  <c r="U1057" s="1"/>
  <c r="V1057" s="1"/>
  <c r="W1017"/>
  <c r="R1017"/>
  <c r="S1017" s="1"/>
  <c r="T1017" s="1"/>
  <c r="U1017" s="1"/>
  <c r="V1017" s="1"/>
  <c r="W985"/>
  <c r="R985"/>
  <c r="S985" s="1"/>
  <c r="T985" s="1"/>
  <c r="U985" s="1"/>
  <c r="V985" s="1"/>
  <c r="W625"/>
  <c r="R625"/>
  <c r="S625" s="1"/>
  <c r="T625" s="1"/>
  <c r="U625" s="1"/>
  <c r="V625" s="1"/>
  <c r="W333"/>
  <c r="R333"/>
  <c r="S333" s="1"/>
  <c r="T333" s="1"/>
  <c r="U333" s="1"/>
  <c r="V333" s="1"/>
  <c r="W1719"/>
  <c r="R1719"/>
  <c r="S1719" s="1"/>
  <c r="T1719" s="1"/>
  <c r="U1719" s="1"/>
  <c r="V1719" s="1"/>
  <c r="W1305"/>
  <c r="R1305"/>
  <c r="S1305" s="1"/>
  <c r="T1305" s="1"/>
  <c r="U1305" s="1"/>
  <c r="V1305" s="1"/>
  <c r="W1191"/>
  <c r="R1191"/>
  <c r="S1191" s="1"/>
  <c r="T1191" s="1"/>
  <c r="U1191" s="1"/>
  <c r="V1191" s="1"/>
  <c r="R1171"/>
  <c r="S1171" s="1"/>
  <c r="T1171" s="1"/>
  <c r="U1171" s="1"/>
  <c r="V1171" s="1"/>
  <c r="W1171"/>
  <c r="R615"/>
  <c r="S615" s="1"/>
  <c r="T615" s="1"/>
  <c r="U615" s="1"/>
  <c r="V615" s="1"/>
  <c r="W615"/>
  <c r="W443"/>
  <c r="R443"/>
  <c r="S443" s="1"/>
  <c r="T443" s="1"/>
  <c r="U443" s="1"/>
  <c r="V443" s="1"/>
  <c r="BK1369"/>
  <c r="BK1558"/>
  <c r="BR1495"/>
  <c r="R1749"/>
  <c r="S1749" s="1"/>
  <c r="T1749" s="1"/>
  <c r="U1749" s="1"/>
  <c r="V1749" s="1"/>
  <c r="R276"/>
  <c r="S276" s="1"/>
  <c r="T276" s="1"/>
  <c r="U276" s="1"/>
  <c r="V276" s="1"/>
  <c r="R1082"/>
  <c r="S1082" s="1"/>
  <c r="T1082" s="1"/>
  <c r="U1082" s="1"/>
  <c r="V1082" s="1"/>
  <c r="W1884"/>
  <c r="R1884"/>
  <c r="S1884" s="1"/>
  <c r="T1884" s="1"/>
  <c r="U1884" s="1"/>
  <c r="V1884" s="1"/>
  <c r="W1664"/>
  <c r="R1664"/>
  <c r="S1664" s="1"/>
  <c r="T1664" s="1"/>
  <c r="U1664" s="1"/>
  <c r="V1664" s="1"/>
  <c r="W1556"/>
  <c r="R1556"/>
  <c r="S1556" s="1"/>
  <c r="T1556" s="1"/>
  <c r="U1556" s="1"/>
  <c r="V1556" s="1"/>
  <c r="W1400"/>
  <c r="R1400"/>
  <c r="S1400" s="1"/>
  <c r="T1400" s="1"/>
  <c r="U1400" s="1"/>
  <c r="V1400" s="1"/>
  <c r="W1372"/>
  <c r="R1372"/>
  <c r="S1372" s="1"/>
  <c r="T1372" s="1"/>
  <c r="U1372" s="1"/>
  <c r="V1372" s="1"/>
  <c r="R1169"/>
  <c r="S1169" s="1"/>
  <c r="T1169" s="1"/>
  <c r="U1169" s="1"/>
  <c r="V1169" s="1"/>
  <c r="W1169"/>
  <c r="W914"/>
  <c r="R914"/>
  <c r="S914" s="1"/>
  <c r="T914" s="1"/>
  <c r="U914" s="1"/>
  <c r="V914" s="1"/>
  <c r="W650"/>
  <c r="R650"/>
  <c r="S650" s="1"/>
  <c r="T650" s="1"/>
  <c r="U650" s="1"/>
  <c r="V650" s="1"/>
  <c r="BK1452"/>
  <c r="BK1556"/>
  <c r="BM1556" s="1"/>
  <c r="R657"/>
  <c r="S657" s="1"/>
  <c r="T657" s="1"/>
  <c r="U657" s="1"/>
  <c r="V657" s="1"/>
  <c r="R1548"/>
  <c r="S1548" s="1"/>
  <c r="T1548" s="1"/>
  <c r="U1548" s="1"/>
  <c r="V1548" s="1"/>
  <c r="W1870"/>
  <c r="R1870"/>
  <c r="S1870" s="1"/>
  <c r="T1870" s="1"/>
  <c r="U1870" s="1"/>
  <c r="V1870" s="1"/>
  <c r="W1584"/>
  <c r="R1584"/>
  <c r="S1584" s="1"/>
  <c r="T1584" s="1"/>
  <c r="U1584" s="1"/>
  <c r="V1584" s="1"/>
  <c r="W1139"/>
  <c r="R1139"/>
  <c r="S1139" s="1"/>
  <c r="T1139" s="1"/>
  <c r="U1139" s="1"/>
  <c r="V1139" s="1"/>
  <c r="R828"/>
  <c r="S828" s="1"/>
  <c r="T828" s="1"/>
  <c r="U828" s="1"/>
  <c r="V828" s="1"/>
  <c r="W828"/>
  <c r="W780"/>
  <c r="R780"/>
  <c r="S780" s="1"/>
  <c r="T780" s="1"/>
  <c r="U780" s="1"/>
  <c r="V780" s="1"/>
  <c r="W741"/>
  <c r="R741"/>
  <c r="S741" s="1"/>
  <c r="T741" s="1"/>
  <c r="U741" s="1"/>
  <c r="V741" s="1"/>
  <c r="W685"/>
  <c r="R685"/>
  <c r="S685" s="1"/>
  <c r="T685" s="1"/>
  <c r="U685" s="1"/>
  <c r="V685" s="1"/>
  <c r="R677"/>
  <c r="S677" s="1"/>
  <c r="T677" s="1"/>
  <c r="U677" s="1"/>
  <c r="V677" s="1"/>
  <c r="W677"/>
  <c r="W662"/>
  <c r="R662"/>
  <c r="S662" s="1"/>
  <c r="T662" s="1"/>
  <c r="U662" s="1"/>
  <c r="V662" s="1"/>
  <c r="BK1020"/>
  <c r="BK1029"/>
  <c r="BM1029" s="1"/>
  <c r="R1249"/>
  <c r="S1249" s="1"/>
  <c r="T1249" s="1"/>
  <c r="U1249" s="1"/>
  <c r="V1249" s="1"/>
  <c r="R1297"/>
  <c r="S1297" s="1"/>
  <c r="T1297" s="1"/>
  <c r="U1297" s="1"/>
  <c r="V1297" s="1"/>
  <c r="R1487"/>
  <c r="S1487" s="1"/>
  <c r="T1487" s="1"/>
  <c r="U1487" s="1"/>
  <c r="V1487" s="1"/>
  <c r="R2053"/>
  <c r="S2053" s="1"/>
  <c r="T2053" s="1"/>
  <c r="U2053" s="1"/>
  <c r="V2053" s="1"/>
  <c r="W1513"/>
  <c r="R1513"/>
  <c r="S1513" s="1"/>
  <c r="T1513" s="1"/>
  <c r="U1513" s="1"/>
  <c r="V1513" s="1"/>
  <c r="W1087"/>
  <c r="R1087"/>
  <c r="S1087" s="1"/>
  <c r="T1087" s="1"/>
  <c r="U1087" s="1"/>
  <c r="V1087" s="1"/>
  <c r="W680"/>
  <c r="R680"/>
  <c r="S680" s="1"/>
  <c r="T680" s="1"/>
  <c r="U680" s="1"/>
  <c r="V680" s="1"/>
  <c r="W534"/>
  <c r="R534"/>
  <c r="S534" s="1"/>
  <c r="T534" s="1"/>
  <c r="U534" s="1"/>
  <c r="V534" s="1"/>
  <c r="W394"/>
  <c r="R394"/>
  <c r="S394" s="1"/>
  <c r="T394" s="1"/>
  <c r="U394" s="1"/>
  <c r="V394" s="1"/>
  <c r="W1706"/>
  <c r="R1706"/>
  <c r="S1706" s="1"/>
  <c r="T1706" s="1"/>
  <c r="U1706" s="1"/>
  <c r="V1706" s="1"/>
  <c r="W1454"/>
  <c r="R1454"/>
  <c r="S1454" s="1"/>
  <c r="T1454" s="1"/>
  <c r="U1454" s="1"/>
  <c r="V1454" s="1"/>
  <c r="W1211"/>
  <c r="R1211"/>
  <c r="S1211" s="1"/>
  <c r="T1211" s="1"/>
  <c r="U1211" s="1"/>
  <c r="V1211" s="1"/>
  <c r="W773"/>
  <c r="R773"/>
  <c r="S773" s="1"/>
  <c r="T773" s="1"/>
  <c r="U773" s="1"/>
  <c r="V773" s="1"/>
  <c r="W341"/>
  <c r="R341"/>
  <c r="S341" s="1"/>
  <c r="T341" s="1"/>
  <c r="U341" s="1"/>
  <c r="V341" s="1"/>
  <c r="AZ2043"/>
  <c r="W1949"/>
  <c r="AQ570"/>
  <c r="AQ459"/>
  <c r="BR801"/>
  <c r="BK801"/>
  <c r="BM801" s="1"/>
  <c r="BR1754"/>
  <c r="BK1754"/>
  <c r="BM1754" s="1"/>
  <c r="R1201"/>
  <c r="S1201" s="1"/>
  <c r="T1201" s="1"/>
  <c r="U1201" s="1"/>
  <c r="V1201" s="1"/>
  <c r="R402"/>
  <c r="S402" s="1"/>
  <c r="T402" s="1"/>
  <c r="U402" s="1"/>
  <c r="V402" s="1"/>
  <c r="R1010"/>
  <c r="S1010" s="1"/>
  <c r="T1010" s="1"/>
  <c r="U1010" s="1"/>
  <c r="V1010" s="1"/>
  <c r="R1824"/>
  <c r="S1824" s="1"/>
  <c r="T1824" s="1"/>
  <c r="U1824" s="1"/>
  <c r="V1824" s="1"/>
  <c r="W1040"/>
  <c r="R487"/>
  <c r="S487" s="1"/>
  <c r="T487" s="1"/>
  <c r="U487" s="1"/>
  <c r="V487" s="1"/>
  <c r="R1113"/>
  <c r="S1113" s="1"/>
  <c r="T1113" s="1"/>
  <c r="U1113" s="1"/>
  <c r="V1113" s="1"/>
  <c r="R1697"/>
  <c r="S1697" s="1"/>
  <c r="T1697" s="1"/>
  <c r="U1697" s="1"/>
  <c r="V1697" s="1"/>
  <c r="R266"/>
  <c r="S266" s="1"/>
  <c r="T266" s="1"/>
  <c r="U266" s="1"/>
  <c r="V266" s="1"/>
  <c r="R1230"/>
  <c r="S1230" s="1"/>
  <c r="T1230" s="1"/>
  <c r="U1230" s="1"/>
  <c r="V1230" s="1"/>
  <c r="BM1376"/>
  <c r="BM1400"/>
  <c r="BF1410"/>
  <c r="BA1410" s="1"/>
  <c r="BC1410" s="1"/>
  <c r="BK1069"/>
  <c r="BF1069" s="1"/>
  <c r="BH1069" s="1"/>
  <c r="BR1069"/>
  <c r="BR685"/>
  <c r="BK685"/>
  <c r="BM685" s="1"/>
  <c r="BK530"/>
  <c r="BK1744"/>
  <c r="BK1562"/>
  <c r="BF1562" s="1"/>
  <c r="BK1732"/>
  <c r="BK1770"/>
  <c r="BK1427"/>
  <c r="BM1427" s="1"/>
  <c r="AQ1605"/>
  <c r="AQ1778"/>
  <c r="AQ1782"/>
  <c r="AQ1786"/>
  <c r="AQ1790"/>
  <c r="AQ1791"/>
  <c r="AQ1633"/>
  <c r="AQ1795"/>
  <c r="AQ1815"/>
  <c r="AQ1817"/>
  <c r="AQ1820"/>
  <c r="AS81"/>
  <c r="AS85"/>
  <c r="AQ1840"/>
  <c r="AQ1841"/>
  <c r="AS112"/>
  <c r="AS124"/>
  <c r="AQ130"/>
  <c r="AM144"/>
  <c r="AS145"/>
  <c r="AQ152"/>
  <c r="AS186"/>
  <c r="AQ191"/>
  <c r="AQ1937"/>
  <c r="AQ1938"/>
  <c r="AQ1939"/>
  <c r="AQ203"/>
  <c r="AQ210"/>
  <c r="AS220"/>
  <c r="AQ2081"/>
  <c r="AI2093"/>
  <c r="AQ2095"/>
  <c r="AM2102"/>
  <c r="AM2112"/>
  <c r="AQ2116"/>
  <c r="AQ2119"/>
  <c r="AQ2121"/>
  <c r="AQ2134"/>
  <c r="AQ2135"/>
  <c r="AQ2136"/>
  <c r="AQ2150"/>
  <c r="AQ2152"/>
  <c r="AA435"/>
  <c r="AI435"/>
  <c r="AS452"/>
  <c r="AI473"/>
  <c r="AA552"/>
  <c r="AS612"/>
  <c r="AS666"/>
  <c r="AS823"/>
  <c r="AS855"/>
  <c r="AQ867"/>
  <c r="AS894"/>
  <c r="AQ996"/>
  <c r="AQ998"/>
  <c r="AQ1030"/>
  <c r="AI1031"/>
  <c r="AS1036"/>
  <c r="AS1040"/>
  <c r="AS1049"/>
  <c r="AA1053"/>
  <c r="AI1050"/>
  <c r="AA1071"/>
  <c r="AQ1087"/>
  <c r="AS1090"/>
  <c r="AS1111"/>
  <c r="AS1140"/>
  <c r="AS1185"/>
  <c r="AQ1199"/>
  <c r="AI1210"/>
  <c r="AA1210"/>
  <c r="AS1232"/>
  <c r="AI1237"/>
  <c r="AQ1259"/>
  <c r="AQ1262"/>
  <c r="AI1259"/>
  <c r="AI1273"/>
  <c r="AS1285"/>
  <c r="AS1291"/>
  <c r="AI1292"/>
  <c r="AI1293"/>
  <c r="AQ1298"/>
  <c r="AS1305"/>
  <c r="AS1307"/>
  <c r="AS1314"/>
  <c r="AS1328"/>
  <c r="AS1331"/>
  <c r="AS1345"/>
  <c r="AS1455"/>
  <c r="AS1585"/>
  <c r="AQ1611"/>
  <c r="AS1611"/>
  <c r="AI1656"/>
  <c r="AQ1658"/>
  <c r="AS1658"/>
  <c r="AS1686"/>
  <c r="AQ1735"/>
  <c r="AS1735"/>
  <c r="AS1738"/>
  <c r="AS1739"/>
  <c r="AS1777"/>
  <c r="AS1812"/>
  <c r="AQ1812"/>
  <c r="AM1815"/>
  <c r="AS1826"/>
  <c r="AS1864"/>
  <c r="AS1875"/>
  <c r="AS1880"/>
  <c r="AS1926"/>
  <c r="AS1940"/>
  <c r="AS1947"/>
  <c r="AQ1947"/>
  <c r="AS1949"/>
  <c r="AS2043"/>
  <c r="AS2053"/>
  <c r="AI2065"/>
  <c r="AA2065"/>
  <c r="AI2066"/>
  <c r="AI2081"/>
  <c r="AI2082"/>
  <c r="AM2116"/>
  <c r="AA2116"/>
  <c r="AI2120"/>
  <c r="AS2124"/>
  <c r="AQ2124"/>
  <c r="AS2139"/>
  <c r="AS2142"/>
  <c r="AI2147"/>
  <c r="AS2149"/>
  <c r="AQ2149"/>
  <c r="AQ2151"/>
  <c r="AI2151"/>
  <c r="AS2151"/>
  <c r="AS2164"/>
  <c r="W1094"/>
  <c r="W736"/>
  <c r="W768"/>
  <c r="BR1285"/>
  <c r="BK1285"/>
  <c r="BF1285" s="1"/>
  <c r="BK1680"/>
  <c r="BR1680"/>
  <c r="BR675"/>
  <c r="BK675"/>
  <c r="BK29"/>
  <c r="BR29"/>
  <c r="BK60"/>
  <c r="BR60"/>
  <c r="W782"/>
  <c r="R782"/>
  <c r="S782" s="1"/>
  <c r="T782" s="1"/>
  <c r="U782" s="1"/>
  <c r="V782" s="1"/>
  <c r="W653"/>
  <c r="R653"/>
  <c r="S653" s="1"/>
  <c r="T653" s="1"/>
  <c r="U653" s="1"/>
  <c r="V653" s="1"/>
  <c r="Q2204"/>
  <c r="R2204" s="1"/>
  <c r="S2204" s="1"/>
  <c r="T2204" s="1"/>
  <c r="U2204" s="1"/>
  <c r="V2204" s="1"/>
  <c r="Q2203"/>
  <c r="W2203" s="1"/>
  <c r="Q2196"/>
  <c r="R2196" s="1"/>
  <c r="S2196" s="1"/>
  <c r="T2196" s="1"/>
  <c r="U2196" s="1"/>
  <c r="V2196" s="1"/>
  <c r="R2195"/>
  <c r="S2195" s="1"/>
  <c r="T2195" s="1"/>
  <c r="U2195" s="1"/>
  <c r="V2195" s="1"/>
  <c r="Q2192"/>
  <c r="W2192" s="1"/>
  <c r="U2198"/>
  <c r="V2198" s="1"/>
  <c r="U2197"/>
  <c r="V2197" s="1"/>
  <c r="U2193"/>
  <c r="V2193" s="1"/>
  <c r="W1966"/>
  <c r="W1805"/>
  <c r="W1651"/>
  <c r="W1607"/>
  <c r="W1178"/>
  <c r="W1080"/>
  <c r="W749"/>
  <c r="W569"/>
  <c r="W560"/>
  <c r="W529"/>
  <c r="W486"/>
  <c r="W471"/>
  <c r="W270"/>
  <c r="W250"/>
  <c r="W1225"/>
  <c r="W1194"/>
  <c r="W789"/>
  <c r="W658"/>
  <c r="W611"/>
  <c r="W601"/>
  <c r="W585"/>
  <c r="W539"/>
  <c r="W480"/>
  <c r="W469"/>
  <c r="W409"/>
  <c r="W296"/>
  <c r="W2019"/>
  <c r="W1207"/>
  <c r="W1134"/>
  <c r="W1119"/>
  <c r="W1084"/>
  <c r="W419"/>
  <c r="W216"/>
  <c r="W197"/>
  <c r="W185"/>
  <c r="W159"/>
  <c r="W2095"/>
  <c r="W1943"/>
  <c r="W1726"/>
  <c r="W1676"/>
  <c r="W1628"/>
  <c r="W1614"/>
  <c r="W1079"/>
  <c r="W882"/>
  <c r="W865"/>
  <c r="W860"/>
  <c r="W858"/>
  <c r="W750"/>
  <c r="W533"/>
  <c r="W435"/>
  <c r="W332"/>
  <c r="W2059"/>
  <c r="W2050"/>
  <c r="W1819"/>
  <c r="W1690"/>
  <c r="W1262"/>
  <c r="W1166"/>
  <c r="W1130"/>
  <c r="W1097"/>
  <c r="W548"/>
  <c r="W489"/>
  <c r="W457"/>
  <c r="W213"/>
  <c r="W174"/>
  <c r="W163"/>
  <c r="W139"/>
  <c r="W2060"/>
  <c r="W2051"/>
  <c r="W2014"/>
  <c r="W1687"/>
  <c r="W1196"/>
  <c r="W1162"/>
  <c r="W836"/>
  <c r="W479"/>
  <c r="W478"/>
  <c r="W444"/>
  <c r="W246"/>
  <c r="W193"/>
  <c r="W160"/>
  <c r="W148"/>
  <c r="W135"/>
  <c r="W2066"/>
  <c r="W1255"/>
  <c r="W2061"/>
  <c r="W1988"/>
  <c r="W1780"/>
  <c r="W1175"/>
  <c r="W1146"/>
  <c r="W1108"/>
  <c r="W1015"/>
  <c r="W493"/>
  <c r="W431"/>
  <c r="AU1926"/>
  <c r="AZ1926"/>
  <c r="BO1926"/>
  <c r="BP1926" s="1"/>
  <c r="BE1926"/>
  <c r="BJ1926"/>
  <c r="AZ1858"/>
  <c r="BO1858"/>
  <c r="BP1858" s="1"/>
  <c r="BJ1858"/>
  <c r="BE1858"/>
  <c r="AU1858"/>
  <c r="AZ1678"/>
  <c r="BE1678"/>
  <c r="AU1678"/>
  <c r="BJ1678"/>
  <c r="BO1678"/>
  <c r="BP1678" s="1"/>
  <c r="BR1678" s="1"/>
  <c r="BE1519"/>
  <c r="AZ1519"/>
  <c r="BJ1519"/>
  <c r="AU1519"/>
  <c r="BO1519"/>
  <c r="BP1519" s="1"/>
  <c r="AU1457"/>
  <c r="BE1457"/>
  <c r="AZ1457"/>
  <c r="BJ1457"/>
  <c r="BO1457"/>
  <c r="BP1457" s="1"/>
  <c r="BR1457" s="1"/>
  <c r="AU1923"/>
  <c r="BO1923"/>
  <c r="BP1923" s="1"/>
  <c r="AZ1923"/>
  <c r="BE1739"/>
  <c r="BO1739"/>
  <c r="BP1739" s="1"/>
  <c r="AU1739"/>
  <c r="BJ1739"/>
  <c r="AU1675"/>
  <c r="BJ1675"/>
  <c r="BE1675"/>
  <c r="BO1675"/>
  <c r="BP1675" s="1"/>
  <c r="BR1675" s="1"/>
  <c r="AZ1675"/>
  <c r="BE841"/>
  <c r="AU841"/>
  <c r="BO841"/>
  <c r="BP841" s="1"/>
  <c r="BJ841"/>
  <c r="AZ841"/>
  <c r="BE481"/>
  <c r="BO481"/>
  <c r="BP481" s="1"/>
  <c r="BR481" s="1"/>
  <c r="AU481"/>
  <c r="AZ481"/>
  <c r="BJ481"/>
  <c r="BR1040"/>
  <c r="BE1920"/>
  <c r="BJ1920"/>
  <c r="BO1920"/>
  <c r="BP1920" s="1"/>
  <c r="BR1920" s="1"/>
  <c r="AU1920"/>
  <c r="AZ1920"/>
  <c r="BJ1828"/>
  <c r="AU1828"/>
  <c r="BE1828"/>
  <c r="BO1828"/>
  <c r="BP1828" s="1"/>
  <c r="BR1828" s="1"/>
  <c r="AZ1828"/>
  <c r="BE1344"/>
  <c r="BJ1344"/>
  <c r="AU1344"/>
  <c r="BO1344"/>
  <c r="BP1344" s="1"/>
  <c r="AZ1344"/>
  <c r="AU778"/>
  <c r="BJ778"/>
  <c r="BE778"/>
  <c r="AZ778"/>
  <c r="BO778"/>
  <c r="BP778" s="1"/>
  <c r="AZ1278"/>
  <c r="BE1278"/>
  <c r="BJ1278"/>
  <c r="AU1278"/>
  <c r="BO1278"/>
  <c r="BP1278" s="1"/>
  <c r="BR1278" s="1"/>
  <c r="BO1119"/>
  <c r="BP1119" s="1"/>
  <c r="BE1119"/>
  <c r="AZ1119"/>
  <c r="BJ1119"/>
  <c r="AU1119"/>
  <c r="BE695"/>
  <c r="AU695"/>
  <c r="BO695"/>
  <c r="BP695" s="1"/>
  <c r="BJ695"/>
  <c r="AZ695"/>
  <c r="BJ1961"/>
  <c r="BJ1985"/>
  <c r="AU2041"/>
  <c r="AZ1985"/>
  <c r="BF1796"/>
  <c r="BH1796" s="1"/>
  <c r="S4"/>
  <c r="AF4" s="1"/>
  <c r="AG4" s="1"/>
  <c r="AH4" s="1"/>
  <c r="AI4" s="1"/>
  <c r="AU1695"/>
  <c r="BO1695"/>
  <c r="BP1695" s="1"/>
  <c r="BE1695"/>
  <c r="BJ1695"/>
  <c r="AZ1695"/>
  <c r="BE1665"/>
  <c r="BJ1665"/>
  <c r="AU1665"/>
  <c r="BE1641"/>
  <c r="AZ1641"/>
  <c r="BO1641"/>
  <c r="BP1641" s="1"/>
  <c r="BE1507"/>
  <c r="AZ1507"/>
  <c r="BJ1507"/>
  <c r="BO1507"/>
  <c r="BP1507" s="1"/>
  <c r="AU1507"/>
  <c r="BJ1402"/>
  <c r="BE1402"/>
  <c r="BO1402"/>
  <c r="BP1402" s="1"/>
  <c r="AZ1402"/>
  <c r="AU1402"/>
  <c r="AZ1332"/>
  <c r="BE1332"/>
  <c r="AU1332"/>
  <c r="BJ1332"/>
  <c r="AU1210"/>
  <c r="BO1210"/>
  <c r="BP1210" s="1"/>
  <c r="BR1210" s="1"/>
  <c r="AZ1210"/>
  <c r="BE1210"/>
  <c r="BJ1210"/>
  <c r="BJ603"/>
  <c r="AZ603"/>
  <c r="AU603"/>
  <c r="BE603"/>
  <c r="BO603"/>
  <c r="BP603" s="1"/>
  <c r="BE587"/>
  <c r="BJ587"/>
  <c r="BO587"/>
  <c r="BP587" s="1"/>
  <c r="BR587" s="1"/>
  <c r="AU587"/>
  <c r="AZ587"/>
  <c r="BO214"/>
  <c r="BP214" s="1"/>
  <c r="BR214" s="1"/>
  <c r="AZ214"/>
  <c r="AU214"/>
  <c r="BJ214"/>
  <c r="BE214"/>
  <c r="BJ110"/>
  <c r="BE110"/>
  <c r="BO110"/>
  <c r="BP110" s="1"/>
  <c r="AZ110"/>
  <c r="AU110"/>
  <c r="BE11"/>
  <c r="BO11"/>
  <c r="BP11" s="1"/>
  <c r="BR11" s="1"/>
  <c r="AZ11"/>
  <c r="BJ11"/>
  <c r="AU11"/>
  <c r="AU1819"/>
  <c r="BJ1819"/>
  <c r="BE1819"/>
  <c r="BJ1771"/>
  <c r="BO1771"/>
  <c r="BP1771" s="1"/>
  <c r="BE1771"/>
  <c r="AZ1771"/>
  <c r="AU1771"/>
  <c r="BJ1579"/>
  <c r="BE1579"/>
  <c r="AZ1579"/>
  <c r="BO1579"/>
  <c r="BP1579" s="1"/>
  <c r="AU1579"/>
  <c r="AZ1555"/>
  <c r="AU1555"/>
  <c r="BO1555"/>
  <c r="BP1555" s="1"/>
  <c r="BE1555"/>
  <c r="BJ1555"/>
  <c r="AZ1352"/>
  <c r="BJ1352"/>
  <c r="BO1352"/>
  <c r="BP1352" s="1"/>
  <c r="BR1352" s="1"/>
  <c r="AU1352"/>
  <c r="BE1352"/>
  <c r="BO1061"/>
  <c r="BP1061" s="1"/>
  <c r="BE1061"/>
  <c r="AZ1061"/>
  <c r="AU1061"/>
  <c r="BJ1061"/>
  <c r="BO289"/>
  <c r="BP289" s="1"/>
  <c r="BR289" s="1"/>
  <c r="AU289"/>
  <c r="BE289"/>
  <c r="AZ289"/>
  <c r="BJ289"/>
  <c r="BE19"/>
  <c r="AZ19"/>
  <c r="BJ19"/>
  <c r="BO19"/>
  <c r="BP19" s="1"/>
  <c r="AU19"/>
  <c r="BO1800"/>
  <c r="BP1800" s="1"/>
  <c r="AZ1800"/>
  <c r="BJ1800"/>
  <c r="BE1800"/>
  <c r="AZ1756"/>
  <c r="AU1756"/>
  <c r="BJ1756"/>
  <c r="BO1756"/>
  <c r="BP1756" s="1"/>
  <c r="BE1756"/>
  <c r="AZ1475"/>
  <c r="AU1475"/>
  <c r="BJ1475"/>
  <c r="BO1475"/>
  <c r="BP1475" s="1"/>
  <c r="BR1475" s="1"/>
  <c r="BJ994"/>
  <c r="AZ994"/>
  <c r="AU994"/>
  <c r="BO994"/>
  <c r="BP994" s="1"/>
  <c r="BE994"/>
  <c r="BJ13"/>
  <c r="AU13"/>
  <c r="BO13"/>
  <c r="BP13" s="1"/>
  <c r="BE13"/>
  <c r="AZ13"/>
  <c r="BO1938"/>
  <c r="BP1938" s="1"/>
  <c r="BR1938" s="1"/>
  <c r="AU1938"/>
  <c r="BE1938"/>
  <c r="BJ1938"/>
  <c r="AZ1938"/>
  <c r="AU1874"/>
  <c r="BE1874"/>
  <c r="BJ1874"/>
  <c r="BK1874" s="1"/>
  <c r="AZ1874"/>
  <c r="BO1874"/>
  <c r="BP1874" s="1"/>
  <c r="BR1874" s="1"/>
  <c r="BO1789"/>
  <c r="BP1789" s="1"/>
  <c r="BJ1789"/>
  <c r="AU1789"/>
  <c r="BE1789"/>
  <c r="AZ1789"/>
  <c r="AU1686"/>
  <c r="BE1686"/>
  <c r="AZ1686"/>
  <c r="BJ1686"/>
  <c r="BJ1648"/>
  <c r="BO1648"/>
  <c r="BP1648" s="1"/>
  <c r="BE1648"/>
  <c r="AZ1648"/>
  <c r="AZ1624"/>
  <c r="AU1624"/>
  <c r="BO1624"/>
  <c r="BP1624" s="1"/>
  <c r="BE1624"/>
  <c r="BJ1624"/>
  <c r="AZ1499"/>
  <c r="BJ1499"/>
  <c r="AU1499"/>
  <c r="BO1499"/>
  <c r="BP1499" s="1"/>
  <c r="BE1499"/>
  <c r="AZ1445"/>
  <c r="BJ1445"/>
  <c r="AU1445"/>
  <c r="AU1229"/>
  <c r="BE1229"/>
  <c r="BO1229"/>
  <c r="BP1229" s="1"/>
  <c r="AZ1229"/>
  <c r="BJ1229"/>
  <c r="BE113"/>
  <c r="BO113"/>
  <c r="BP113" s="1"/>
  <c r="BJ113"/>
  <c r="AZ113"/>
  <c r="AU113"/>
  <c r="BM1574"/>
  <c r="BM1085"/>
  <c r="BK993"/>
  <c r="BF993" s="1"/>
  <c r="BA993" s="1"/>
  <c r="AV993" s="1"/>
  <c r="AX993" s="1"/>
  <c r="BK423"/>
  <c r="BF423" s="1"/>
  <c r="BH423" s="1"/>
  <c r="BO2017"/>
  <c r="BP2017" s="1"/>
  <c r="BR2017" s="1"/>
  <c r="AZ2017"/>
  <c r="AU2069"/>
  <c r="BJ2069"/>
  <c r="BE2069"/>
  <c r="BO2069"/>
  <c r="BP2069" s="1"/>
  <c r="BR2069" s="1"/>
  <c r="BF955"/>
  <c r="BA955" s="1"/>
  <c r="BM955"/>
  <c r="BM1349"/>
  <c r="BM1710"/>
  <c r="BM171"/>
  <c r="BF171"/>
  <c r="BH171" s="1"/>
  <c r="BE1849"/>
  <c r="AZ1849"/>
  <c r="AU1889"/>
  <c r="BE1889"/>
  <c r="BO1889"/>
  <c r="BP1889" s="1"/>
  <c r="BK1889" s="1"/>
  <c r="BM1889" s="1"/>
  <c r="W359"/>
  <c r="AJ6"/>
  <c r="AK6" s="1"/>
  <c r="BO2121"/>
  <c r="BP2121" s="1"/>
  <c r="BO1965"/>
  <c r="BP1965" s="1"/>
  <c r="BK1965" s="1"/>
  <c r="AZ1933"/>
  <c r="AU1909"/>
  <c r="X6"/>
  <c r="Y6" s="1"/>
  <c r="Z6" s="1"/>
  <c r="AA6" s="1"/>
  <c r="BK1283"/>
  <c r="BM1283" s="1"/>
  <c r="BK1712"/>
  <c r="BM1712" s="1"/>
  <c r="BK1601"/>
  <c r="R1408"/>
  <c r="S1408" s="1"/>
  <c r="T1408" s="1"/>
  <c r="U1408" s="1"/>
  <c r="V1408" s="1"/>
  <c r="BK757"/>
  <c r="AU2007"/>
  <c r="BJ2007"/>
  <c r="AZ2047"/>
  <c r="BJ2047"/>
  <c r="BJ2071"/>
  <c r="AU2071"/>
  <c r="BE2096"/>
  <c r="AZ2096"/>
  <c r="BE2115"/>
  <c r="AZ2115"/>
  <c r="BE2123"/>
  <c r="BO2123"/>
  <c r="BP2123" s="1"/>
  <c r="BR2123" s="1"/>
  <c r="BE2136"/>
  <c r="BO2136"/>
  <c r="BP2136" s="1"/>
  <c r="AZ2136"/>
  <c r="BE2146"/>
  <c r="AZ2146"/>
  <c r="AZ2152"/>
  <c r="AU2152"/>
  <c r="AU2160"/>
  <c r="BE2160"/>
  <c r="BJ2168"/>
  <c r="AZ2168"/>
  <c r="BJ2176"/>
  <c r="BO2176"/>
  <c r="BP2176" s="1"/>
  <c r="BR1757"/>
  <c r="BK1757"/>
  <c r="BM1757" s="1"/>
  <c r="AU1974"/>
  <c r="BE1974"/>
  <c r="BJ1974"/>
  <c r="AZ1974"/>
  <c r="BO1974"/>
  <c r="BP1974" s="1"/>
  <c r="BR1974" s="1"/>
  <c r="AZ2129"/>
  <c r="BE2129"/>
  <c r="BE2056"/>
  <c r="BJ2056"/>
  <c r="BM975"/>
  <c r="BO2160"/>
  <c r="BP2160" s="1"/>
  <c r="BJ2146"/>
  <c r="BJ2123"/>
  <c r="AU2115"/>
  <c r="AZ2071"/>
  <c r="AU2047"/>
  <c r="BE2007"/>
  <c r="AZ2185"/>
  <c r="BJ2185"/>
  <c r="AU2169"/>
  <c r="BJ2113"/>
  <c r="AZ1951"/>
  <c r="AU1901"/>
  <c r="AZ1901"/>
  <c r="BO2037"/>
  <c r="BP2037" s="1"/>
  <c r="BR2037" s="1"/>
  <c r="BE2037"/>
  <c r="AU1983"/>
  <c r="BO1983"/>
  <c r="BP1983" s="1"/>
  <c r="BR1983" s="1"/>
  <c r="BO2034"/>
  <c r="BP2034" s="1"/>
  <c r="AU2034"/>
  <c r="BM46"/>
  <c r="BF46"/>
  <c r="BA46" s="1"/>
  <c r="BC46" s="1"/>
  <c r="BJ2160"/>
  <c r="BJ2152"/>
  <c r="AU2136"/>
  <c r="BO2115"/>
  <c r="BP2115" s="1"/>
  <c r="AU2096"/>
  <c r="BO2071"/>
  <c r="BP2071" s="1"/>
  <c r="AU2056"/>
  <c r="BE2047"/>
  <c r="BJ2034"/>
  <c r="BO2007"/>
  <c r="BP2007" s="1"/>
  <c r="BR2007" s="1"/>
  <c r="BJ1983"/>
  <c r="BK1983" s="1"/>
  <c r="BF1983" s="1"/>
  <c r="AU2037"/>
  <c r="BE2185"/>
  <c r="BO2129"/>
  <c r="BP2129" s="1"/>
  <c r="AZ2037"/>
  <c r="AU1951"/>
  <c r="BO2169"/>
  <c r="BP2169" s="1"/>
  <c r="BJ2169"/>
  <c r="BF1307"/>
  <c r="AZ1993"/>
  <c r="AU1993"/>
  <c r="BE1993"/>
  <c r="BJ1993"/>
  <c r="BO1993"/>
  <c r="BP1993" s="1"/>
  <c r="BO2152"/>
  <c r="BP2152" s="1"/>
  <c r="AU2146"/>
  <c r="BJ2136"/>
  <c r="AZ2123"/>
  <c r="BJ2115"/>
  <c r="BK2115" s="1"/>
  <c r="BO2096"/>
  <c r="BP2096" s="1"/>
  <c r="AZ2056"/>
  <c r="AZ2034"/>
  <c r="BE2113"/>
  <c r="BE2169"/>
  <c r="BJ2129"/>
  <c r="BJ2037"/>
  <c r="BO1957"/>
  <c r="BP1957" s="1"/>
  <c r="BJ1951"/>
  <c r="BF79"/>
  <c r="W1775"/>
  <c r="W1856"/>
  <c r="R2107"/>
  <c r="S2107" s="1"/>
  <c r="T2107" s="1"/>
  <c r="U2107" s="1"/>
  <c r="V2107" s="1"/>
  <c r="BK1842"/>
  <c r="R2173"/>
  <c r="S2173" s="1"/>
  <c r="T2173" s="1"/>
  <c r="U2173" s="1"/>
  <c r="V2173" s="1"/>
  <c r="R1866"/>
  <c r="S1866" s="1"/>
  <c r="T1866" s="1"/>
  <c r="U1866" s="1"/>
  <c r="V1866" s="1"/>
  <c r="R1772"/>
  <c r="S1772" s="1"/>
  <c r="T1772" s="1"/>
  <c r="U1772" s="1"/>
  <c r="V1772" s="1"/>
  <c r="BK140"/>
  <c r="R1999"/>
  <c r="S1999" s="1"/>
  <c r="T1999" s="1"/>
  <c r="U1999" s="1"/>
  <c r="V1999" s="1"/>
  <c r="BK493"/>
  <c r="BK1353"/>
  <c r="BF1353" s="1"/>
  <c r="R1251"/>
  <c r="S1251" s="1"/>
  <c r="T1251" s="1"/>
  <c r="U1251" s="1"/>
  <c r="V1251" s="1"/>
  <c r="BK73"/>
  <c r="W2075"/>
  <c r="W1702"/>
  <c r="R1662"/>
  <c r="S1662" s="1"/>
  <c r="T1662" s="1"/>
  <c r="U1662" s="1"/>
  <c r="V1662" s="1"/>
  <c r="BK1760"/>
  <c r="BF1760" s="1"/>
  <c r="R2110"/>
  <c r="S2110" s="1"/>
  <c r="T2110" s="1"/>
  <c r="U2110" s="1"/>
  <c r="V2110" s="1"/>
  <c r="R2117"/>
  <c r="S2117" s="1"/>
  <c r="T2117" s="1"/>
  <c r="U2117" s="1"/>
  <c r="V2117" s="1"/>
  <c r="BR46"/>
  <c r="BK1726"/>
  <c r="BM1726" s="1"/>
  <c r="R636"/>
  <c r="S636" s="1"/>
  <c r="T636" s="1"/>
  <c r="U636" s="1"/>
  <c r="V636" s="1"/>
  <c r="W2142"/>
  <c r="R2145"/>
  <c r="S2145" s="1"/>
  <c r="R2028"/>
  <c r="S2028" s="1"/>
  <c r="T2028" s="1"/>
  <c r="U2028" s="1"/>
  <c r="V2028" s="1"/>
  <c r="BK1607"/>
  <c r="BM1607" s="1"/>
  <c r="R2007"/>
  <c r="S2007" s="1"/>
  <c r="T2007" s="1"/>
  <c r="U2007" s="1"/>
  <c r="V2007" s="1"/>
  <c r="BO2122"/>
  <c r="BP2122" s="1"/>
  <c r="BK1659"/>
  <c r="BF1659" s="1"/>
  <c r="BE1913"/>
  <c r="AU1913"/>
  <c r="AZ1913"/>
  <c r="W2207"/>
  <c r="BF1337"/>
  <c r="BH1337" s="1"/>
  <c r="BM605"/>
  <c r="BO1913"/>
  <c r="BP1913" s="1"/>
  <c r="BR1913" s="1"/>
  <c r="AU1861"/>
  <c r="AZ1861"/>
  <c r="BJ2001"/>
  <c r="BE2001"/>
  <c r="BO2001"/>
  <c r="BP2001" s="1"/>
  <c r="AU2001"/>
  <c r="AU2029"/>
  <c r="BE2029"/>
  <c r="BO2029"/>
  <c r="BP2029" s="1"/>
  <c r="BE2145"/>
  <c r="AU2145"/>
  <c r="BJ2145"/>
  <c r="AZ2165"/>
  <c r="AU2165"/>
  <c r="BO2165"/>
  <c r="BP2165" s="1"/>
  <c r="BE2181"/>
  <c r="BJ2181"/>
  <c r="AU2181"/>
  <c r="AZ2181"/>
  <c r="AZ1947"/>
  <c r="AU1947"/>
  <c r="BJ1947"/>
  <c r="BO1947"/>
  <c r="BP1947" s="1"/>
  <c r="BO1971"/>
  <c r="BP1971" s="1"/>
  <c r="BJ1971"/>
  <c r="AU1971"/>
  <c r="BE1971"/>
  <c r="BO1999"/>
  <c r="BP1999" s="1"/>
  <c r="AZ1999"/>
  <c r="BJ1999"/>
  <c r="BE1999"/>
  <c r="AU1999"/>
  <c r="BJ2027"/>
  <c r="AZ2027"/>
  <c r="BO2027"/>
  <c r="BP2027" s="1"/>
  <c r="BR2027" s="1"/>
  <c r="BE2027"/>
  <c r="AU1945"/>
  <c r="BE1945"/>
  <c r="BO1945"/>
  <c r="BP1945" s="1"/>
  <c r="AZ2125"/>
  <c r="AU2125"/>
  <c r="BE2125"/>
  <c r="BO2125"/>
  <c r="BP2125" s="1"/>
  <c r="BF1243"/>
  <c r="BH1243" s="1"/>
  <c r="AZ1945"/>
  <c r="BO1861"/>
  <c r="BP1861" s="1"/>
  <c r="BF913"/>
  <c r="BH913" s="1"/>
  <c r="AZ1971"/>
  <c r="AZ2001"/>
  <c r="BM124"/>
  <c r="BO1893"/>
  <c r="BP1893" s="1"/>
  <c r="BE1893"/>
  <c r="AU1893"/>
  <c r="BJ1973"/>
  <c r="AZ1973"/>
  <c r="BO1973"/>
  <c r="BP1973" s="1"/>
  <c r="AU2109"/>
  <c r="BJ2109"/>
  <c r="BE2109"/>
  <c r="BM1604"/>
  <c r="BM1237"/>
  <c r="AA504"/>
  <c r="AZ1893"/>
  <c r="BE1947"/>
  <c r="AZ2109"/>
  <c r="BF128"/>
  <c r="BE2120"/>
  <c r="BJ2091"/>
  <c r="BK2091" s="1"/>
  <c r="AZ2052"/>
  <c r="BJ2120"/>
  <c r="BK2120" s="1"/>
  <c r="BE2091"/>
  <c r="BE2052"/>
  <c r="AZ2042"/>
  <c r="AU1845"/>
  <c r="BE2112"/>
  <c r="BO2112"/>
  <c r="BP2112" s="1"/>
  <c r="BR2112" s="1"/>
  <c r="AU2112"/>
  <c r="BO2067"/>
  <c r="BP2067" s="1"/>
  <c r="BO2042"/>
  <c r="BP2042" s="1"/>
  <c r="AU2120"/>
  <c r="AZ2112"/>
  <c r="AZ2091"/>
  <c r="BJ2067"/>
  <c r="BO2052"/>
  <c r="BP2052" s="1"/>
  <c r="BK2052" s="1"/>
  <c r="BM2052" s="1"/>
  <c r="BO1985"/>
  <c r="BP1985" s="1"/>
  <c r="AU1985"/>
  <c r="AU2042"/>
  <c r="AZ2041"/>
  <c r="BK1438"/>
  <c r="BM1438" s="1"/>
  <c r="W2129"/>
  <c r="W2133"/>
  <c r="BK1628"/>
  <c r="BF1628" s="1"/>
  <c r="R2166"/>
  <c r="S2166" s="1"/>
  <c r="T2166" s="1"/>
  <c r="U2166" s="1"/>
  <c r="V2166" s="1"/>
  <c r="R2146"/>
  <c r="S2146" s="1"/>
  <c r="T2146" s="1"/>
  <c r="U2146" s="1"/>
  <c r="V2146" s="1"/>
  <c r="W2106"/>
  <c r="W1582"/>
  <c r="BK865"/>
  <c r="BF865" s="1"/>
  <c r="BK1419"/>
  <c r="BK1810"/>
  <c r="BK627"/>
  <c r="AU1800"/>
  <c r="BO1686"/>
  <c r="BP1686" s="1"/>
  <c r="BR1686" s="1"/>
  <c r="BE1475"/>
  <c r="AZ2069"/>
  <c r="BJ1641"/>
  <c r="BO1665"/>
  <c r="BP1665" s="1"/>
  <c r="BK1319"/>
  <c r="BF1319" s="1"/>
  <c r="BK144"/>
  <c r="R2125"/>
  <c r="S2125" s="1"/>
  <c r="T2125" s="1"/>
  <c r="U2125" s="1"/>
  <c r="V2125" s="1"/>
  <c r="R2176"/>
  <c r="S2176" s="1"/>
  <c r="T2176" s="1"/>
  <c r="U2176" s="1"/>
  <c r="V2176" s="1"/>
  <c r="BR224"/>
  <c r="BR924"/>
  <c r="BK411"/>
  <c r="BF411" s="1"/>
  <c r="BH411" s="1"/>
  <c r="BR878"/>
  <c r="AU1775"/>
  <c r="BJ1775"/>
  <c r="AZ1775"/>
  <c r="BE1775"/>
  <c r="BO1471"/>
  <c r="BP1471" s="1"/>
  <c r="BE1471"/>
  <c r="AZ1471"/>
  <c r="BJ1394"/>
  <c r="BK1394" s="1"/>
  <c r="BE1394"/>
  <c r="AZ1394"/>
  <c r="BE863"/>
  <c r="BJ863"/>
  <c r="AZ595"/>
  <c r="BJ595"/>
  <c r="BK595" s="1"/>
  <c r="BM1777"/>
  <c r="BK928"/>
  <c r="BM928" s="1"/>
  <c r="BJ1846"/>
  <c r="AZ1846"/>
  <c r="BO1846"/>
  <c r="BP1846" s="1"/>
  <c r="BO1703"/>
  <c r="BP1703" s="1"/>
  <c r="BK1703" s="1"/>
  <c r="AZ1703"/>
  <c r="AU1703"/>
  <c r="BE1703"/>
  <c r="BJ1515"/>
  <c r="BE1515"/>
  <c r="AZ1515"/>
  <c r="BO1515"/>
  <c r="BP1515" s="1"/>
  <c r="BO1483"/>
  <c r="BP1483" s="1"/>
  <c r="BK1483" s="1"/>
  <c r="BE1483"/>
  <c r="AZ1483"/>
  <c r="AU1483"/>
  <c r="BE1327"/>
  <c r="BO1327"/>
  <c r="BP1327" s="1"/>
  <c r="BJ1327"/>
  <c r="AU1327"/>
  <c r="BJ1312"/>
  <c r="AZ1312"/>
  <c r="BJ766"/>
  <c r="BK766" s="1"/>
  <c r="BM766" s="1"/>
  <c r="AU766"/>
  <c r="BJ611"/>
  <c r="BO611"/>
  <c r="BP611" s="1"/>
  <c r="AU611"/>
  <c r="AU497"/>
  <c r="BO497"/>
  <c r="BP497" s="1"/>
  <c r="AZ497"/>
  <c r="AU206"/>
  <c r="BE206"/>
  <c r="BE96"/>
  <c r="BO96"/>
  <c r="BP96" s="1"/>
  <c r="AU96"/>
  <c r="BJ96"/>
  <c r="AZ96"/>
  <c r="BO1930"/>
  <c r="BP1930" s="1"/>
  <c r="BR1930" s="1"/>
  <c r="AZ1930"/>
  <c r="BE1930"/>
  <c r="AZ1862"/>
  <c r="BE1862"/>
  <c r="AZ1708"/>
  <c r="BE1708"/>
  <c r="BJ1708"/>
  <c r="BK1708" s="1"/>
  <c r="BM1708" s="1"/>
  <c r="AZ1682"/>
  <c r="AU1682"/>
  <c r="BE1523"/>
  <c r="AZ1523"/>
  <c r="AU1523"/>
  <c r="BE1491"/>
  <c r="AU1491"/>
  <c r="BJ1491"/>
  <c r="AZ1491"/>
  <c r="BJ1439"/>
  <c r="BK1439" s="1"/>
  <c r="BM1439" s="1"/>
  <c r="AU1439"/>
  <c r="BE1439"/>
  <c r="AZ1439"/>
  <c r="AZ1328"/>
  <c r="AU1328"/>
  <c r="BJ1328"/>
  <c r="BK1328" s="1"/>
  <c r="BM1328" s="1"/>
  <c r="BO1320"/>
  <c r="BP1320" s="1"/>
  <c r="BR1320" s="1"/>
  <c r="AZ1320"/>
  <c r="BE1111"/>
  <c r="BJ1111"/>
  <c r="BK1111" s="1"/>
  <c r="BM1111" s="1"/>
  <c r="AU1111"/>
  <c r="AZ703"/>
  <c r="BJ703"/>
  <c r="BE703"/>
  <c r="AU191"/>
  <c r="AZ191"/>
  <c r="AZ2006"/>
  <c r="BE2006"/>
  <c r="BO2006"/>
  <c r="BP2006" s="1"/>
  <c r="AU1906"/>
  <c r="BJ1906"/>
  <c r="BO1906"/>
  <c r="BP1906" s="1"/>
  <c r="AZ1906"/>
  <c r="AU1811"/>
  <c r="BJ1811"/>
  <c r="BO1669"/>
  <c r="BP1669" s="1"/>
  <c r="BR1669" s="1"/>
  <c r="AZ1669"/>
  <c r="BO1563"/>
  <c r="BP1563" s="1"/>
  <c r="BJ1563"/>
  <c r="BE1563"/>
  <c r="AZ1563"/>
  <c r="AZ1412"/>
  <c r="BO1412"/>
  <c r="BP1412" s="1"/>
  <c r="BK1412" s="1"/>
  <c r="BJ1366"/>
  <c r="BE1366"/>
  <c r="BO1366"/>
  <c r="BP1366" s="1"/>
  <c r="BE1336"/>
  <c r="AZ1336"/>
  <c r="BO1336"/>
  <c r="BP1336" s="1"/>
  <c r="BJ1053"/>
  <c r="BK1053" s="1"/>
  <c r="AU1053"/>
  <c r="BO579"/>
  <c r="BP579" s="1"/>
  <c r="BR579" s="1"/>
  <c r="BJ579"/>
  <c r="AU229"/>
  <c r="BE229"/>
  <c r="BJ229"/>
  <c r="AZ229"/>
  <c r="BO229"/>
  <c r="BP229" s="1"/>
  <c r="BR229" s="1"/>
  <c r="BO94"/>
  <c r="BP94" s="1"/>
  <c r="BR94" s="1"/>
  <c r="AZ94"/>
  <c r="AU94"/>
  <c r="BE94"/>
  <c r="BJ94"/>
  <c r="BF1446"/>
  <c r="BO2083"/>
  <c r="BP2083" s="1"/>
  <c r="BO1928"/>
  <c r="BP1928" s="1"/>
  <c r="BJ1298"/>
  <c r="BJ71"/>
  <c r="BK100"/>
  <c r="BF100" s="1"/>
  <c r="BO2072"/>
  <c r="BP2072" s="1"/>
  <c r="BO1822"/>
  <c r="BP1822" s="1"/>
  <c r="BJ37"/>
  <c r="BK653"/>
  <c r="BF653" s="1"/>
  <c r="R1647"/>
  <c r="S1647" s="1"/>
  <c r="T1647" s="1"/>
  <c r="U1647" s="1"/>
  <c r="V1647" s="1"/>
  <c r="BE2073"/>
  <c r="BO1479"/>
  <c r="BP1479" s="1"/>
  <c r="BR1479" s="1"/>
  <c r="AU2203"/>
  <c r="R919"/>
  <c r="S919" s="1"/>
  <c r="T919" s="1"/>
  <c r="U919" s="1"/>
  <c r="V919" s="1"/>
  <c r="R1007"/>
  <c r="S1007" s="1"/>
  <c r="T1007" s="1"/>
  <c r="U1007" s="1"/>
  <c r="V1007" s="1"/>
  <c r="R1863"/>
  <c r="S1863" s="1"/>
  <c r="T1863" s="1"/>
  <c r="U1863" s="1"/>
  <c r="V1863" s="1"/>
  <c r="R718"/>
  <c r="S718" s="1"/>
  <c r="T718" s="1"/>
  <c r="U718" s="1"/>
  <c r="V718" s="1"/>
  <c r="BK102"/>
  <c r="BK78"/>
  <c r="BR78"/>
  <c r="AA2076"/>
  <c r="AA1032"/>
  <c r="BM858"/>
  <c r="R1425"/>
  <c r="S1425" s="1"/>
  <c r="T1425" s="1"/>
  <c r="U1425" s="1"/>
  <c r="V1425" s="1"/>
  <c r="W1425"/>
  <c r="R312"/>
  <c r="S312" s="1"/>
  <c r="T312" s="1"/>
  <c r="U312" s="1"/>
  <c r="V312" s="1"/>
  <c r="W312"/>
  <c r="BK1458"/>
  <c r="BF1458" s="1"/>
  <c r="R483"/>
  <c r="S483" s="1"/>
  <c r="T483" s="1"/>
  <c r="U483" s="1"/>
  <c r="V483" s="1"/>
  <c r="BK72"/>
  <c r="W693"/>
  <c r="R693"/>
  <c r="S693" s="1"/>
  <c r="T693" s="1"/>
  <c r="U693" s="1"/>
  <c r="V693" s="1"/>
  <c r="BK672"/>
  <c r="BF672" s="1"/>
  <c r="BA672" s="1"/>
  <c r="AV672" s="1"/>
  <c r="AX672" s="1"/>
  <c r="BK1575"/>
  <c r="BF1575" s="1"/>
  <c r="BH1575" s="1"/>
  <c r="R381"/>
  <c r="S381" s="1"/>
  <c r="T381" s="1"/>
  <c r="U381" s="1"/>
  <c r="V381" s="1"/>
  <c r="BK138"/>
  <c r="BM138" s="1"/>
  <c r="BK847"/>
  <c r="BM847" s="1"/>
  <c r="BK851"/>
  <c r="BF851" s="1"/>
  <c r="BK1151"/>
  <c r="BK1876"/>
  <c r="BM1876" s="1"/>
  <c r="R724"/>
  <c r="S724" s="1"/>
  <c r="T724" s="1"/>
  <c r="U724" s="1"/>
  <c r="V724" s="1"/>
  <c r="BK87"/>
  <c r="W670"/>
  <c r="BK1359"/>
  <c r="BM1359" s="1"/>
  <c r="BK163"/>
  <c r="BF163" s="1"/>
  <c r="BH163" s="1"/>
  <c r="X5"/>
  <c r="Y5" s="1"/>
  <c r="Z5" s="1"/>
  <c r="AA5" s="1"/>
  <c r="BF1175"/>
  <c r="BM1559"/>
  <c r="BF1559"/>
  <c r="BA1559" s="1"/>
  <c r="AV1559" s="1"/>
  <c r="AX1559" s="1"/>
  <c r="BM687"/>
  <c r="BM967"/>
  <c r="BF967"/>
  <c r="BM1338"/>
  <c r="BF1338"/>
  <c r="BM1882"/>
  <c r="BF1882"/>
  <c r="BF787"/>
  <c r="BH787" s="1"/>
  <c r="BO1873"/>
  <c r="BP1873" s="1"/>
  <c r="BR1873" s="1"/>
  <c r="BE1873"/>
  <c r="AU1873"/>
  <c r="AZ1873"/>
  <c r="BJ1901"/>
  <c r="BE1901"/>
  <c r="BO1901"/>
  <c r="BP1901" s="1"/>
  <c r="BJ1921"/>
  <c r="BE1921"/>
  <c r="BO1921"/>
  <c r="BP1921" s="1"/>
  <c r="AZ1957"/>
  <c r="BJ1957"/>
  <c r="BF513"/>
  <c r="BA513" s="1"/>
  <c r="BF1269"/>
  <c r="BA1269" s="1"/>
  <c r="AV1269" s="1"/>
  <c r="AX1269" s="1"/>
  <c r="BM1269"/>
  <c r="BM1610"/>
  <c r="BM1263"/>
  <c r="BF1263"/>
  <c r="BA1263" s="1"/>
  <c r="BF1640"/>
  <c r="BH1640" s="1"/>
  <c r="BF1431"/>
  <c r="BM1769"/>
  <c r="AZ1921"/>
  <c r="BJ1873"/>
  <c r="BM1422"/>
  <c r="AZ1961"/>
  <c r="AU1961"/>
  <c r="BJ1977"/>
  <c r="BE1977"/>
  <c r="BE2005"/>
  <c r="BO2005"/>
  <c r="BP2005" s="1"/>
  <c r="BF1345"/>
  <c r="BH1345" s="1"/>
  <c r="AZ2029"/>
  <c r="BJ2029"/>
  <c r="BK2029" s="1"/>
  <c r="BR1033"/>
  <c r="BK1033"/>
  <c r="BF1033" s="1"/>
  <c r="BA1033" s="1"/>
  <c r="BC1033" s="1"/>
  <c r="AZ1977"/>
  <c r="BO2113"/>
  <c r="BP2113" s="1"/>
  <c r="BK2113" s="1"/>
  <c r="AU2005"/>
  <c r="AU1977"/>
  <c r="BJ1925"/>
  <c r="AU1925"/>
  <c r="BR300"/>
  <c r="BR1294"/>
  <c r="BK1294"/>
  <c r="BR771"/>
  <c r="BK771"/>
  <c r="BR1157"/>
  <c r="BK1157"/>
  <c r="BM1157" s="1"/>
  <c r="BR593"/>
  <c r="BK593"/>
  <c r="BR999"/>
  <c r="BK999"/>
  <c r="BF999" s="1"/>
  <c r="BR1091"/>
  <c r="BK1091"/>
  <c r="BR200"/>
  <c r="BK200"/>
  <c r="BR1398"/>
  <c r="BK1398"/>
  <c r="BM1398" s="1"/>
  <c r="BJ2165"/>
  <c r="BK2165" s="1"/>
  <c r="BF2165" s="1"/>
  <c r="BA2165" s="1"/>
  <c r="BK480"/>
  <c r="BF480" s="1"/>
  <c r="BR425"/>
  <c r="BK425"/>
  <c r="AU1955"/>
  <c r="BO2181"/>
  <c r="BP2181" s="1"/>
  <c r="AZ2145"/>
  <c r="BJ2125"/>
  <c r="BO2109"/>
  <c r="BP2109" s="1"/>
  <c r="BE2084"/>
  <c r="BE2108"/>
  <c r="AZ2102"/>
  <c r="AZ2150"/>
  <c r="BJ2083"/>
  <c r="BJ2166"/>
  <c r="BO2073"/>
  <c r="BP2073" s="1"/>
  <c r="BR2073" s="1"/>
  <c r="BO2140"/>
  <c r="BP2140" s="1"/>
  <c r="BR2140" s="1"/>
  <c r="AU2102"/>
  <c r="BK1868"/>
  <c r="AU2084"/>
  <c r="BJ2140"/>
  <c r="AZ2184"/>
  <c r="BK1960"/>
  <c r="AU2055"/>
  <c r="BO2150"/>
  <c r="BP2150" s="1"/>
  <c r="BR2150" s="1"/>
  <c r="BO2106"/>
  <c r="BP2106" s="1"/>
  <c r="BE2127"/>
  <c r="AU2161"/>
  <c r="BK517"/>
  <c r="BM517" s="1"/>
  <c r="BK143"/>
  <c r="BM143" s="1"/>
  <c r="BK187"/>
  <c r="BK44"/>
  <c r="BK227"/>
  <c r="BM227" s="1"/>
  <c r="BK1228"/>
  <c r="BF1228" s="1"/>
  <c r="BK1205"/>
  <c r="BM1205" s="1"/>
  <c r="AU2073"/>
  <c r="BK318"/>
  <c r="BR318"/>
  <c r="BR338"/>
  <c r="BR325"/>
  <c r="BK325"/>
  <c r="BK434"/>
  <c r="BM434" s="1"/>
  <c r="BR868"/>
  <c r="BK914"/>
  <c r="BR914"/>
  <c r="BR1286"/>
  <c r="BK1286"/>
  <c r="BM1286" s="1"/>
  <c r="BR519"/>
  <c r="BK519"/>
  <c r="BR651"/>
  <c r="BR729"/>
  <c r="BK729"/>
  <c r="BM729" s="1"/>
  <c r="BR797"/>
  <c r="BK797"/>
  <c r="BM797" s="1"/>
  <c r="BR1039"/>
  <c r="BK1039"/>
  <c r="BM1039" s="1"/>
  <c r="BR1342"/>
  <c r="BK1342"/>
  <c r="BF1342" s="1"/>
  <c r="BK1440"/>
  <c r="BR1672"/>
  <c r="BK1672"/>
  <c r="BR1598"/>
  <c r="BK1598"/>
  <c r="BR245"/>
  <c r="BK245"/>
  <c r="BM178"/>
  <c r="BK335"/>
  <c r="BK486"/>
  <c r="BF486" s="1"/>
  <c r="BH486" s="1"/>
  <c r="BR756"/>
  <c r="BK756"/>
  <c r="BR564"/>
  <c r="BK564"/>
  <c r="BR692"/>
  <c r="BK692"/>
  <c r="BF692" s="1"/>
  <c r="BA692" s="1"/>
  <c r="AV692" s="1"/>
  <c r="AX692" s="1"/>
  <c r="BR535"/>
  <c r="BK535"/>
  <c r="BF535" s="1"/>
  <c r="BR617"/>
  <c r="BR931"/>
  <c r="BK931"/>
  <c r="BM931" s="1"/>
  <c r="BR1321"/>
  <c r="BK1321"/>
  <c r="BF1321" s="1"/>
  <c r="BK573"/>
  <c r="BR573"/>
  <c r="BR1103"/>
  <c r="BK1103"/>
  <c r="BK1271"/>
  <c r="BR1271"/>
  <c r="BR1848"/>
  <c r="BK1848"/>
  <c r="BK8"/>
  <c r="BM8" s="1"/>
  <c r="BR1340"/>
  <c r="BK1340"/>
  <c r="BF1340" s="1"/>
  <c r="BK1434"/>
  <c r="BR115"/>
  <c r="BK115"/>
  <c r="BR257"/>
  <c r="BK344"/>
  <c r="BR347"/>
  <c r="BR566"/>
  <c r="BR1056"/>
  <c r="BK1196"/>
  <c r="BR1196"/>
  <c r="BR358"/>
  <c r="BR640"/>
  <c r="BR722"/>
  <c r="BK774"/>
  <c r="BF774" s="1"/>
  <c r="BR591"/>
  <c r="BK591"/>
  <c r="BM591" s="1"/>
  <c r="BR373"/>
  <c r="BK373"/>
  <c r="BF373" s="1"/>
  <c r="BK545"/>
  <c r="BR585"/>
  <c r="BK585"/>
  <c r="BM585" s="1"/>
  <c r="BK805"/>
  <c r="BR805"/>
  <c r="BR1350"/>
  <c r="BK1350"/>
  <c r="BF1350" s="1"/>
  <c r="BR1620"/>
  <c r="BK1620"/>
  <c r="BM1620" s="1"/>
  <c r="BR1746"/>
  <c r="BK1746"/>
  <c r="BM1746" s="1"/>
  <c r="BR1762"/>
  <c r="BK1762"/>
  <c r="BK127"/>
  <c r="BR127"/>
  <c r="BR277"/>
  <c r="BK277"/>
  <c r="BR1322"/>
  <c r="BK1322"/>
  <c r="BR1176"/>
  <c r="BR682"/>
  <c r="BR870"/>
  <c r="BK451"/>
  <c r="BF451" s="1"/>
  <c r="BR835"/>
  <c r="BR449"/>
  <c r="BK449"/>
  <c r="BF449" s="1"/>
  <c r="BK647"/>
  <c r="BK667"/>
  <c r="BF667" s="1"/>
  <c r="BR711"/>
  <c r="BK711"/>
  <c r="BF711" s="1"/>
  <c r="BR909"/>
  <c r="BK909"/>
  <c r="BK1303"/>
  <c r="BF1303" s="1"/>
  <c r="BA1303" s="1"/>
  <c r="AV1303" s="1"/>
  <c r="AX1303" s="1"/>
  <c r="BR1303"/>
  <c r="BK1456"/>
  <c r="BK41"/>
  <c r="BR41"/>
  <c r="BK220"/>
  <c r="BK1825"/>
  <c r="BK784"/>
  <c r="BK902"/>
  <c r="BF902" s="1"/>
  <c r="BA902" s="1"/>
  <c r="BK954"/>
  <c r="BK186"/>
  <c r="BM186" s="1"/>
  <c r="BK176"/>
  <c r="BK550"/>
  <c r="BK1414"/>
  <c r="BF1414" s="1"/>
  <c r="BK1065"/>
  <c r="BF1065" s="1"/>
  <c r="BH1065" s="1"/>
  <c r="AA516"/>
  <c r="BR2039"/>
  <c r="BF1892"/>
  <c r="BM1892"/>
  <c r="BF1600"/>
  <c r="BH1600" s="1"/>
  <c r="BM1600"/>
  <c r="BR1850"/>
  <c r="BK1850"/>
  <c r="BK108"/>
  <c r="BF108" s="1"/>
  <c r="BA108" s="1"/>
  <c r="BC108" s="1"/>
  <c r="BR108"/>
  <c r="BR1346"/>
  <c r="BK1346"/>
  <c r="BR93"/>
  <c r="BK93"/>
  <c r="BF93" s="1"/>
  <c r="BA93" s="1"/>
  <c r="R895"/>
  <c r="S895" s="1"/>
  <c r="T895" s="1"/>
  <c r="U895" s="1"/>
  <c r="V895" s="1"/>
  <c r="R756"/>
  <c r="S756" s="1"/>
  <c r="T756" s="1"/>
  <c r="U756" s="1"/>
  <c r="V756" s="1"/>
  <c r="AU1959"/>
  <c r="BO1959"/>
  <c r="BP1959" s="1"/>
  <c r="BR1959" s="1"/>
  <c r="BO1775"/>
  <c r="BP1775" s="1"/>
  <c r="BM1764"/>
  <c r="BA1796"/>
  <c r="BO1845"/>
  <c r="BP1845" s="1"/>
  <c r="BE1845"/>
  <c r="BJ1845"/>
  <c r="BJ1881"/>
  <c r="AZ1881"/>
  <c r="AU1881"/>
  <c r="BE1881"/>
  <c r="BO1881"/>
  <c r="BP1881" s="1"/>
  <c r="BF1556"/>
  <c r="BF623"/>
  <c r="BH623" s="1"/>
  <c r="BR646"/>
  <c r="BR556"/>
  <c r="BR1073"/>
  <c r="BK1073"/>
  <c r="BF1073" s="1"/>
  <c r="BH1073" s="1"/>
  <c r="BK719"/>
  <c r="BM719" s="1"/>
  <c r="BR719"/>
  <c r="BR917"/>
  <c r="BK917"/>
  <c r="BR1966"/>
  <c r="BK1966"/>
  <c r="AZ1905"/>
  <c r="BJ1905"/>
  <c r="BO1905"/>
  <c r="BP1905" s="1"/>
  <c r="BO1925"/>
  <c r="BP1925" s="1"/>
  <c r="BE1925"/>
  <c r="BR320"/>
  <c r="BR969"/>
  <c r="BK969"/>
  <c r="BF969" s="1"/>
  <c r="BR445"/>
  <c r="BK445"/>
  <c r="BK589"/>
  <c r="BM589" s="1"/>
  <c r="BR589"/>
  <c r="BR1464"/>
  <c r="BK1464"/>
  <c r="BM1464" s="1"/>
  <c r="BK1804"/>
  <c r="BM1804" s="1"/>
  <c r="BM447"/>
  <c r="BR159"/>
  <c r="BK236"/>
  <c r="BF236" s="1"/>
  <c r="BK662"/>
  <c r="BR1232"/>
  <c r="BR400"/>
  <c r="BR439"/>
  <c r="BK439"/>
  <c r="BR717"/>
  <c r="BK717"/>
  <c r="BM717" s="1"/>
  <c r="BR1015"/>
  <c r="BK1015"/>
  <c r="BR1650"/>
  <c r="BK1650"/>
  <c r="BR1788"/>
  <c r="BK1788"/>
  <c r="BM1788" s="1"/>
  <c r="BR304"/>
  <c r="BK333"/>
  <c r="BM333" s="1"/>
  <c r="BR333"/>
  <c r="BK706"/>
  <c r="BR764"/>
  <c r="BR1180"/>
  <c r="BK1180"/>
  <c r="BR822"/>
  <c r="BK822"/>
  <c r="BF822" s="1"/>
  <c r="BA822" s="1"/>
  <c r="BR759"/>
  <c r="BR1416"/>
  <c r="BK1416"/>
  <c r="BM1416" s="1"/>
  <c r="BR1506"/>
  <c r="BK1506"/>
  <c r="BJ1945"/>
  <c r="BK1924"/>
  <c r="BM1924" s="1"/>
  <c r="BK636"/>
  <c r="BM636" s="1"/>
  <c r="AU1957"/>
  <c r="BK1864"/>
  <c r="BF1864" s="1"/>
  <c r="BK201"/>
  <c r="BK1635"/>
  <c r="BM1635" s="1"/>
  <c r="BK1450"/>
  <c r="BM1450" s="1"/>
  <c r="BE2097"/>
  <c r="AZ2097"/>
  <c r="BK207"/>
  <c r="BF207" s="1"/>
  <c r="BK341"/>
  <c r="AU1981"/>
  <c r="BJ1981"/>
  <c r="AU1975"/>
  <c r="BO1975"/>
  <c r="BP1975" s="1"/>
  <c r="AZ1437"/>
  <c r="AU1437"/>
  <c r="BE1329"/>
  <c r="AZ1329"/>
  <c r="BE1963"/>
  <c r="AZ1963"/>
  <c r="BJ1923"/>
  <c r="BE1923"/>
  <c r="AZ1685"/>
  <c r="BO1685"/>
  <c r="BP1685" s="1"/>
  <c r="BE2080"/>
  <c r="AZ2075"/>
  <c r="AZ1823"/>
  <c r="BO1823"/>
  <c r="BP1823" s="1"/>
  <c r="AU1717"/>
  <c r="AZ1717"/>
  <c r="AU1649"/>
  <c r="AZ1649"/>
  <c r="BJ1617"/>
  <c r="AU1617"/>
  <c r="BE1617"/>
  <c r="BK985"/>
  <c r="BF985" s="1"/>
  <c r="BA985" s="1"/>
  <c r="AV985" s="1"/>
  <c r="AX985" s="1"/>
  <c r="BK389"/>
  <c r="BK184"/>
  <c r="BK70"/>
  <c r="BF70" s="1"/>
  <c r="BJ1759"/>
  <c r="BE1759"/>
  <c r="BO1727"/>
  <c r="BP1727" s="1"/>
  <c r="BE1727"/>
  <c r="BJ1727"/>
  <c r="AZ1689"/>
  <c r="BE1689"/>
  <c r="BE1569"/>
  <c r="AU1569"/>
  <c r="BE1429"/>
  <c r="BO1429"/>
  <c r="BP1429" s="1"/>
  <c r="BR1429" s="1"/>
  <c r="BK1747"/>
  <c r="BM1747" s="1"/>
  <c r="BK64"/>
  <c r="AU1641"/>
  <c r="BR1132"/>
  <c r="BK326"/>
  <c r="BM326" s="1"/>
  <c r="BR326"/>
  <c r="BK1260"/>
  <c r="BR246"/>
  <c r="BK658"/>
  <c r="BR658"/>
  <c r="BK714"/>
  <c r="BM714" s="1"/>
  <c r="BR714"/>
  <c r="BR488"/>
  <c r="BR596"/>
  <c r="BK596"/>
  <c r="BR1074"/>
  <c r="BK1074"/>
  <c r="BM1074" s="1"/>
  <c r="BR365"/>
  <c r="BK365"/>
  <c r="BR959"/>
  <c r="BK959"/>
  <c r="BR1420"/>
  <c r="BK1420"/>
  <c r="BF1420" s="1"/>
  <c r="BR1580"/>
  <c r="BK1580"/>
  <c r="BR1542"/>
  <c r="BR1776"/>
  <c r="BK1776"/>
  <c r="BF1776" s="1"/>
  <c r="BR1994"/>
  <c r="BK1409"/>
  <c r="BM1409" s="1"/>
  <c r="BR1409"/>
  <c r="BM157"/>
  <c r="BJ1861"/>
  <c r="BM1814"/>
  <c r="BR192"/>
  <c r="BR243"/>
  <c r="BK315"/>
  <c r="BM315" s="1"/>
  <c r="BK606"/>
  <c r="BR606"/>
  <c r="BK642"/>
  <c r="BF642" s="1"/>
  <c r="BR642"/>
  <c r="BR666"/>
  <c r="BK666"/>
  <c r="BK776"/>
  <c r="BM776" s="1"/>
  <c r="BR776"/>
  <c r="BR416"/>
  <c r="BK514"/>
  <c r="BF514" s="1"/>
  <c r="BA514" s="1"/>
  <c r="BR514"/>
  <c r="BR918"/>
  <c r="BK918"/>
  <c r="BM918" s="1"/>
  <c r="BK1038"/>
  <c r="BF1038" s="1"/>
  <c r="BR1038"/>
  <c r="BR543"/>
  <c r="BK543"/>
  <c r="BF28"/>
  <c r="BA28" s="1"/>
  <c r="BC28" s="1"/>
  <c r="BK167"/>
  <c r="BM167" s="1"/>
  <c r="BR167"/>
  <c r="BF183"/>
  <c r="BR172"/>
  <c r="BR349"/>
  <c r="BK349"/>
  <c r="BF349" s="1"/>
  <c r="BK876"/>
  <c r="BF876" s="1"/>
  <c r="BH876" s="1"/>
  <c r="BR876"/>
  <c r="BK904"/>
  <c r="BR904"/>
  <c r="BR944"/>
  <c r="BK1032"/>
  <c r="BR1032"/>
  <c r="BK1114"/>
  <c r="BR747"/>
  <c r="BK747"/>
  <c r="BF747" s="1"/>
  <c r="BA747" s="1"/>
  <c r="BR957"/>
  <c r="BK957"/>
  <c r="BK1281"/>
  <c r="BM1281" s="1"/>
  <c r="BR1281"/>
  <c r="BR1595"/>
  <c r="BK1595"/>
  <c r="BM1595" s="1"/>
  <c r="BR1631"/>
  <c r="BK1631"/>
  <c r="BF1631" s="1"/>
  <c r="BR273"/>
  <c r="BR546"/>
  <c r="BK622"/>
  <c r="BF622" s="1"/>
  <c r="BA622" s="1"/>
  <c r="BC622" s="1"/>
  <c r="BR622"/>
  <c r="BK796"/>
  <c r="BF796" s="1"/>
  <c r="BH796" s="1"/>
  <c r="BR796"/>
  <c r="BR368"/>
  <c r="BK472"/>
  <c r="BM472" s="1"/>
  <c r="BR472"/>
  <c r="BR583"/>
  <c r="BK583"/>
  <c r="BR677"/>
  <c r="BK677"/>
  <c r="BR1265"/>
  <c r="BK1265"/>
  <c r="BR1716"/>
  <c r="BK1716"/>
  <c r="BE1919"/>
  <c r="BJ1919"/>
  <c r="BK1919" s="1"/>
  <c r="BO1833"/>
  <c r="BP1833" s="1"/>
  <c r="BE1833"/>
  <c r="AZ1833"/>
  <c r="BJ1833"/>
  <c r="BK198"/>
  <c r="BR972"/>
  <c r="BK359"/>
  <c r="BK553"/>
  <c r="BF553" s="1"/>
  <c r="BK1622"/>
  <c r="BM1622" s="1"/>
  <c r="AZ2076"/>
  <c r="BE2076"/>
  <c r="BE2064"/>
  <c r="AU2064"/>
  <c r="BJ2064"/>
  <c r="BO1677"/>
  <c r="BP1677" s="1"/>
  <c r="AU1677"/>
  <c r="BE1677"/>
  <c r="BJ1677"/>
  <c r="AZ1645"/>
  <c r="BJ1645"/>
  <c r="BO1623"/>
  <c r="BP1623" s="1"/>
  <c r="BJ1623"/>
  <c r="BO1603"/>
  <c r="BP1603" s="1"/>
  <c r="BJ1603"/>
  <c r="AZ2079"/>
  <c r="AU2079"/>
  <c r="AZ1867"/>
  <c r="BE1867"/>
  <c r="BE1621"/>
  <c r="AZ1621"/>
  <c r="AZ1609"/>
  <c r="BE1609"/>
  <c r="BJ1581"/>
  <c r="BE1581"/>
  <c r="AZ2106"/>
  <c r="BE2081"/>
  <c r="AZ2065"/>
  <c r="AZ2049"/>
  <c r="BO2049"/>
  <c r="BP2049" s="1"/>
  <c r="AZ1829"/>
  <c r="BE1829"/>
  <c r="AZ1815"/>
  <c r="BJ1815"/>
  <c r="BO1793"/>
  <c r="BP1793" s="1"/>
  <c r="AU1793"/>
  <c r="BJ1693"/>
  <c r="BK1693" s="1"/>
  <c r="BE1693"/>
  <c r="AU1693"/>
  <c r="AU1627"/>
  <c r="BJ1627"/>
  <c r="AU1607"/>
  <c r="AZ1607"/>
  <c r="BJ1851"/>
  <c r="BK1851" s="1"/>
  <c r="AU1851"/>
  <c r="AZ1851"/>
  <c r="BE1799"/>
  <c r="BO1799"/>
  <c r="BP1799" s="1"/>
  <c r="AZ1799"/>
  <c r="AZ1747"/>
  <c r="BE1747"/>
  <c r="BO1741"/>
  <c r="BP1741" s="1"/>
  <c r="BJ1741"/>
  <c r="BJ1701"/>
  <c r="BK1701" s="1"/>
  <c r="AZ1701"/>
  <c r="BE1691"/>
  <c r="BJ1691"/>
  <c r="BK1691" s="1"/>
  <c r="AU1613"/>
  <c r="BJ1613"/>
  <c r="BO1731"/>
  <c r="BP1731" s="1"/>
  <c r="BK1731" s="1"/>
  <c r="BM1731" s="1"/>
  <c r="AU1731"/>
  <c r="AZ1713"/>
  <c r="BJ1713"/>
  <c r="BO1445"/>
  <c r="BP1445" s="1"/>
  <c r="BE1445"/>
  <c r="AZ1927"/>
  <c r="BE1927"/>
  <c r="BO1767"/>
  <c r="BP1767" s="1"/>
  <c r="BE1767"/>
  <c r="AU1669"/>
  <c r="BE1669"/>
  <c r="AZ1593"/>
  <c r="BE1593"/>
  <c r="BJ1557"/>
  <c r="BK1557" s="1"/>
  <c r="BE1557"/>
  <c r="AU1529"/>
  <c r="BO1529"/>
  <c r="BP1529" s="1"/>
  <c r="BO1517"/>
  <c r="BP1517" s="1"/>
  <c r="BR1517" s="1"/>
  <c r="BJ1517"/>
  <c r="AZ1485"/>
  <c r="AU1485"/>
  <c r="BE1407"/>
  <c r="AU1407"/>
  <c r="AU1713"/>
  <c r="AZ1819"/>
  <c r="BO1819"/>
  <c r="BP1819" s="1"/>
  <c r="AU1601"/>
  <c r="AZ1601"/>
  <c r="AU1465"/>
  <c r="AZ1465"/>
  <c r="AU1767"/>
  <c r="AZ1739"/>
  <c r="BJ1669"/>
  <c r="AZ1665"/>
  <c r="BJ1593"/>
  <c r="BH46"/>
  <c r="BF1757"/>
  <c r="BA1757" s="1"/>
  <c r="BM1628"/>
  <c r="BH1237"/>
  <c r="BA1237"/>
  <c r="AV1237" s="1"/>
  <c r="AX1237" s="1"/>
  <c r="BJ2202"/>
  <c r="AU2202"/>
  <c r="BO2202"/>
  <c r="BP2202" s="1"/>
  <c r="BE2202"/>
  <c r="BE1822"/>
  <c r="BJ1822"/>
  <c r="BK1822" s="1"/>
  <c r="AZ1822"/>
  <c r="AU1822"/>
  <c r="BF924"/>
  <c r="AZ2203"/>
  <c r="BJ2203"/>
  <c r="BE2203"/>
  <c r="BO2203"/>
  <c r="BP2203" s="1"/>
  <c r="BJ2073"/>
  <c r="AZ2073"/>
  <c r="BM653"/>
  <c r="BO1298"/>
  <c r="BP1298" s="1"/>
  <c r="AU1298"/>
  <c r="BE1298"/>
  <c r="AZ1298"/>
  <c r="AZ2083"/>
  <c r="BE2083"/>
  <c r="AU2083"/>
  <c r="AZ37"/>
  <c r="BE37"/>
  <c r="AU37"/>
  <c r="BO37"/>
  <c r="BP37" s="1"/>
  <c r="BE2072"/>
  <c r="AZ2072"/>
  <c r="AU2072"/>
  <c r="BJ2072"/>
  <c r="BJ1479"/>
  <c r="AZ1479"/>
  <c r="BE1479"/>
  <c r="AU1479"/>
  <c r="AU71"/>
  <c r="BO71"/>
  <c r="BP71" s="1"/>
  <c r="BE71"/>
  <c r="AZ71"/>
  <c r="BE1928"/>
  <c r="AU1928"/>
  <c r="BJ1928"/>
  <c r="AZ1928"/>
  <c r="AZ2202"/>
  <c r="BF1359"/>
  <c r="BH1359" s="1"/>
  <c r="BF138"/>
  <c r="BA138" s="1"/>
  <c r="BM851"/>
  <c r="BM1458"/>
  <c r="BF1205"/>
  <c r="BA787"/>
  <c r="BC787" s="1"/>
  <c r="BM999"/>
  <c r="BA1345"/>
  <c r="AV1345" s="1"/>
  <c r="AX1345" s="1"/>
  <c r="BH513"/>
  <c r="BM711"/>
  <c r="BF591"/>
  <c r="BH591" s="1"/>
  <c r="BF931"/>
  <c r="BH931" s="1"/>
  <c r="BM535"/>
  <c r="BH178"/>
  <c r="BF1176"/>
  <c r="BH1176" s="1"/>
  <c r="BF1746"/>
  <c r="BA1600"/>
  <c r="BC1600" s="1"/>
  <c r="BM159"/>
  <c r="BF1464"/>
  <c r="BH1464" s="1"/>
  <c r="BH1634"/>
  <c r="BA623"/>
  <c r="AV623" s="1"/>
  <c r="AX623" s="1"/>
  <c r="BM349"/>
  <c r="AS22"/>
  <c r="AS25"/>
  <c r="AS33"/>
  <c r="AS35"/>
  <c r="AQ36"/>
  <c r="AQ53"/>
  <c r="AS68"/>
  <c r="AS70"/>
  <c r="AQ74"/>
  <c r="AQ75"/>
  <c r="AS83"/>
  <c r="AQ109"/>
  <c r="AQ127"/>
  <c r="AS127"/>
  <c r="AQ128"/>
  <c r="AQ137"/>
  <c r="AI138"/>
  <c r="AI140"/>
  <c r="AQ140"/>
  <c r="AS149"/>
  <c r="AM151"/>
  <c r="AI153"/>
  <c r="AQ153"/>
  <c r="AQ155"/>
  <c r="AQ156"/>
  <c r="AI158"/>
  <c r="AI191"/>
  <c r="AA191"/>
  <c r="AQ195"/>
  <c r="AM203"/>
  <c r="AM205"/>
  <c r="AM208"/>
  <c r="AQ207"/>
  <c r="AA208"/>
  <c r="AQ208"/>
  <c r="AM214"/>
  <c r="AS225"/>
  <c r="AI234"/>
  <c r="AQ237"/>
  <c r="AQ243"/>
  <c r="AQ244"/>
  <c r="AQ247"/>
  <c r="AI249"/>
  <c r="AQ289"/>
  <c r="AM290"/>
  <c r="AS325"/>
  <c r="AQ328"/>
  <c r="AS330"/>
  <c r="AS334"/>
  <c r="AI339"/>
  <c r="AM340"/>
  <c r="AQ340"/>
  <c r="AS356"/>
  <c r="AQ376"/>
  <c r="AS380"/>
  <c r="AA380"/>
  <c r="AQ380"/>
  <c r="AM382"/>
  <c r="AQ382"/>
  <c r="AM383"/>
  <c r="AM384"/>
  <c r="AA390"/>
  <c r="AQ390"/>
  <c r="AA399"/>
  <c r="AA405"/>
  <c r="AQ412"/>
  <c r="AM413"/>
  <c r="AM420"/>
  <c r="AQ420"/>
  <c r="AQ429"/>
  <c r="AM439"/>
  <c r="AM461"/>
  <c r="AQ462"/>
  <c r="AS464"/>
  <c r="AQ464"/>
  <c r="AM465"/>
  <c r="AQ472"/>
  <c r="AI482"/>
  <c r="AQ500"/>
  <c r="AA505"/>
  <c r="AM508"/>
  <c r="AM514"/>
  <c r="AI520"/>
  <c r="AA547"/>
  <c r="AM547"/>
  <c r="AQ551"/>
  <c r="AM552"/>
  <c r="AQ572"/>
  <c r="AM580"/>
  <c r="AQ580"/>
  <c r="AS611"/>
  <c r="AS650"/>
  <c r="AS652"/>
  <c r="AQ670"/>
  <c r="AS684"/>
  <c r="AQ695"/>
  <c r="AS703"/>
  <c r="AS706"/>
  <c r="AQ728"/>
  <c r="AQ729"/>
  <c r="AQ733"/>
  <c r="AQ734"/>
  <c r="AQ761"/>
  <c r="AI764"/>
  <c r="AQ764"/>
  <c r="AQ765"/>
  <c r="AQ768"/>
  <c r="AQ769"/>
  <c r="AQ771"/>
  <c r="AQ772"/>
  <c r="AS778"/>
  <c r="AQ787"/>
  <c r="AS787"/>
  <c r="AQ794"/>
  <c r="AS794"/>
  <c r="AS828"/>
  <c r="AS846"/>
  <c r="AS870"/>
  <c r="AM874"/>
  <c r="AQ874"/>
  <c r="AQ875"/>
  <c r="AQ877"/>
  <c r="AS879"/>
  <c r="AS883"/>
  <c r="AQ884"/>
  <c r="AQ889"/>
  <c r="AQ913"/>
  <c r="AS918"/>
  <c r="AA971"/>
  <c r="AI979"/>
  <c r="AQ987"/>
  <c r="AI988"/>
  <c r="AA990"/>
  <c r="AI1022"/>
  <c r="AQ1022"/>
  <c r="AQ1025"/>
  <c r="AQ1028"/>
  <c r="AA1054"/>
  <c r="AQ1055"/>
  <c r="AA1061"/>
  <c r="AQ1061"/>
  <c r="AS1064"/>
  <c r="AI1065"/>
  <c r="AS1077"/>
  <c r="AQ1081"/>
  <c r="AA1088"/>
  <c r="AQ1152"/>
  <c r="AQ1158"/>
  <c r="AS1169"/>
  <c r="AQ1189"/>
  <c r="AQ1195"/>
  <c r="AQ1200"/>
  <c r="AM1204"/>
  <c r="AM1203"/>
  <c r="AQ1204"/>
  <c r="AQ1210"/>
  <c r="AS1214"/>
  <c r="AQ1220"/>
  <c r="AI1222"/>
  <c r="AI1225"/>
  <c r="AS1229"/>
  <c r="AA1229"/>
  <c r="AI1235"/>
  <c r="AI1236"/>
  <c r="AI1261"/>
  <c r="AA1261"/>
  <c r="AS1262"/>
  <c r="AI1265"/>
  <c r="AQ1300"/>
  <c r="AQ1303"/>
  <c r="AS1325"/>
  <c r="AS1347"/>
  <c r="AS1352"/>
  <c r="AS1365"/>
  <c r="AS1379"/>
  <c r="AQ1422"/>
  <c r="AQ1488"/>
  <c r="AS1560"/>
  <c r="AQ1578"/>
  <c r="AI1588"/>
  <c r="AQ1588"/>
  <c r="AI1590"/>
  <c r="AI1591"/>
  <c r="AE1592"/>
  <c r="AQ1594"/>
  <c r="AQ1604"/>
  <c r="AS1634"/>
  <c r="AQ1644"/>
  <c r="AS1648"/>
  <c r="AI1677"/>
  <c r="AA1677"/>
  <c r="AQ1677"/>
  <c r="AI1678"/>
  <c r="AQ1678"/>
  <c r="AQ1680"/>
  <c r="AQ1681"/>
  <c r="AQ1686"/>
  <c r="AQ1687"/>
  <c r="AS1692"/>
  <c r="AQ1695"/>
  <c r="AI1696"/>
  <c r="AQ1697"/>
  <c r="AS1697"/>
  <c r="AI1698"/>
  <c r="AQ1698"/>
  <c r="AQ1701"/>
  <c r="AM1704"/>
  <c r="AQ1725"/>
  <c r="AS1725"/>
  <c r="AI1730"/>
  <c r="AQ1758"/>
  <c r="AQ1771"/>
  <c r="AQ1773"/>
  <c r="AQ1774"/>
  <c r="AS1776"/>
  <c r="AQ1777"/>
  <c r="AS1779"/>
  <c r="AQ1779"/>
  <c r="AS1780"/>
  <c r="AQ1780"/>
  <c r="AQ1781"/>
  <c r="AM1785"/>
  <c r="AQ1785"/>
  <c r="AM1813"/>
  <c r="AM1814"/>
  <c r="AQ1813"/>
  <c r="AQ1814"/>
  <c r="AS1818"/>
  <c r="AQ1818"/>
  <c r="AQ1819"/>
  <c r="AQ1822"/>
  <c r="AS1860"/>
  <c r="AS1877"/>
  <c r="AS1878"/>
  <c r="AS1895"/>
  <c r="AS1907"/>
  <c r="AQ1910"/>
  <c r="AQ1911"/>
  <c r="AS1914"/>
  <c r="AQ1913"/>
  <c r="AQ1917"/>
  <c r="AS1918"/>
  <c r="AQ1918"/>
  <c r="AQ1919"/>
  <c r="AQ1920"/>
  <c r="AQ1923"/>
  <c r="AS1923"/>
  <c r="AQ1922"/>
  <c r="AQ1924"/>
  <c r="AQ1927"/>
  <c r="AQ1928"/>
  <c r="AQ1929"/>
  <c r="AQ1930"/>
  <c r="AQ1932"/>
  <c r="AQ1933"/>
  <c r="AQ1934"/>
  <c r="AS1971"/>
  <c r="AQ1971"/>
  <c r="AQ1974"/>
  <c r="AQ1975"/>
  <c r="AQ1983"/>
  <c r="AS1992"/>
  <c r="AQ2062"/>
  <c r="AA2067"/>
  <c r="AQ2067"/>
  <c r="AI2070"/>
  <c r="AI2079"/>
  <c r="AM2085"/>
  <c r="AQ2085"/>
  <c r="AS2088"/>
  <c r="AS2089"/>
  <c r="AA2090"/>
  <c r="AM2091"/>
  <c r="AM2092"/>
  <c r="AI2099"/>
  <c r="AQ2099"/>
  <c r="AS2101"/>
  <c r="AQ2101"/>
  <c r="AQ2100"/>
  <c r="AM2106"/>
  <c r="AM2107"/>
  <c r="AM2108"/>
  <c r="AS2110"/>
  <c r="AA2115"/>
  <c r="AM2115"/>
  <c r="AI2121"/>
  <c r="AA2131"/>
  <c r="AQ2130"/>
  <c r="AI2137"/>
  <c r="AQ2137"/>
  <c r="AA2147"/>
  <c r="AM2147"/>
  <c r="AA2151"/>
  <c r="AQ2153"/>
  <c r="AS2173"/>
  <c r="AQ2186"/>
  <c r="AS2188"/>
  <c r="AQ2195"/>
  <c r="AM2196"/>
  <c r="AM2197"/>
  <c r="AA2197"/>
  <c r="AQ2196"/>
  <c r="AQ2197"/>
  <c r="AI2198"/>
  <c r="AQ2198"/>
  <c r="AS2198"/>
  <c r="AM2198"/>
  <c r="AQ2200"/>
  <c r="AS2200"/>
  <c r="BK770"/>
  <c r="BR2011"/>
  <c r="BR310"/>
  <c r="BR1309"/>
  <c r="BR1590"/>
  <c r="BR1519"/>
  <c r="BR1441"/>
  <c r="BH525"/>
  <c r="BK2116"/>
  <c r="BM2116" s="1"/>
  <c r="BM667"/>
  <c r="BA913"/>
  <c r="W1852"/>
  <c r="R1163"/>
  <c r="S1163" s="1"/>
  <c r="T1163" s="1"/>
  <c r="U1163" s="1"/>
  <c r="V1163" s="1"/>
  <c r="W531"/>
  <c r="R518"/>
  <c r="S518" s="1"/>
  <c r="T518" s="1"/>
  <c r="U518" s="1"/>
  <c r="V518" s="1"/>
  <c r="R323"/>
  <c r="S323" s="1"/>
  <c r="T323" s="1"/>
  <c r="U323" s="1"/>
  <c r="V323" s="1"/>
  <c r="W975"/>
  <c r="W737"/>
  <c r="R645"/>
  <c r="S645" s="1"/>
  <c r="T645" s="1"/>
  <c r="U645" s="1"/>
  <c r="V645" s="1"/>
  <c r="W1030"/>
  <c r="AV1486"/>
  <c r="AX1486" s="1"/>
  <c r="BC1486"/>
  <c r="BK2112"/>
  <c r="BR1973"/>
  <c r="BK2027"/>
  <c r="BK1913"/>
  <c r="BC1559"/>
  <c r="BF1620"/>
  <c r="BA1620" s="1"/>
  <c r="BA858"/>
  <c r="BA1003"/>
  <c r="W2196"/>
  <c r="BM1031"/>
  <c r="BF801"/>
  <c r="BH801" s="1"/>
  <c r="BK2159"/>
  <c r="R2098"/>
  <c r="S2098" s="1"/>
  <c r="T2098" s="1"/>
  <c r="U2098" s="1"/>
  <c r="V2098" s="1"/>
  <c r="R973"/>
  <c r="S973" s="1"/>
  <c r="T973" s="1"/>
  <c r="U973" s="1"/>
  <c r="V973" s="1"/>
  <c r="W973"/>
  <c r="BR1866"/>
  <c r="BK1866"/>
  <c r="BK2177"/>
  <c r="BF2177" s="1"/>
  <c r="BH2177" s="1"/>
  <c r="BR897"/>
  <c r="BK897"/>
  <c r="BF897" s="1"/>
  <c r="BA897" s="1"/>
  <c r="BC897" s="1"/>
  <c r="S7"/>
  <c r="T7" s="1"/>
  <c r="U7" s="1"/>
  <c r="BK1238"/>
  <c r="BK617"/>
  <c r="BM617" s="1"/>
  <c r="BK528"/>
  <c r="BR528"/>
  <c r="BR768"/>
  <c r="BK768"/>
  <c r="BR1106"/>
  <c r="BK1106"/>
  <c r="BR923"/>
  <c r="BK923"/>
  <c r="BR1964"/>
  <c r="BR520"/>
  <c r="BK544"/>
  <c r="BM544" s="1"/>
  <c r="BR1134"/>
  <c r="BK1134"/>
  <c r="BK1385"/>
  <c r="BM1385" s="1"/>
  <c r="BR1385"/>
  <c r="BR1128"/>
  <c r="BK1128"/>
  <c r="BR1418"/>
  <c r="BK1418"/>
  <c r="BM1418" s="1"/>
  <c r="BR107"/>
  <c r="BK107"/>
  <c r="BM107" s="1"/>
  <c r="BA1371"/>
  <c r="AV1371" s="1"/>
  <c r="AX1371" s="1"/>
  <c r="BK1952"/>
  <c r="BM1952" s="1"/>
  <c r="W289"/>
  <c r="BK1644"/>
  <c r="BF27"/>
  <c r="BA27" s="1"/>
  <c r="AV27" s="1"/>
  <c r="AX27" s="1"/>
  <c r="BM27"/>
  <c r="BR410"/>
  <c r="BK410"/>
  <c r="BR1166"/>
  <c r="BR1890"/>
  <c r="BR92"/>
  <c r="BK92"/>
  <c r="BR123"/>
  <c r="BK123"/>
  <c r="BK1586"/>
  <c r="BM1586" s="1"/>
  <c r="BK1840"/>
  <c r="BF1840" s="1"/>
  <c r="BR1840"/>
  <c r="BR454"/>
  <c r="BR650"/>
  <c r="BR404"/>
  <c r="BK404"/>
  <c r="BM404" s="1"/>
  <c r="BR1043"/>
  <c r="BK1043"/>
  <c r="BR103"/>
  <c r="BK103"/>
  <c r="BR779"/>
  <c r="BK779"/>
  <c r="BR125"/>
  <c r="BK125"/>
  <c r="BF125" s="1"/>
  <c r="BA125" s="1"/>
  <c r="AV125" s="1"/>
  <c r="AX125" s="1"/>
  <c r="BR279"/>
  <c r="BK279"/>
  <c r="BM279" s="1"/>
  <c r="BK700"/>
  <c r="BR700"/>
  <c r="BK1047"/>
  <c r="BR1047"/>
  <c r="BR1690"/>
  <c r="BK1395"/>
  <c r="BM1395" s="1"/>
  <c r="BR1395"/>
  <c r="BR130"/>
  <c r="BK130"/>
  <c r="BR122"/>
  <c r="BK122"/>
  <c r="BM122" s="1"/>
  <c r="BK317"/>
  <c r="BF317" s="1"/>
  <c r="BR317"/>
  <c r="BR402"/>
  <c r="BK402"/>
  <c r="BF402" s="1"/>
  <c r="BR1082"/>
  <c r="BK1082"/>
  <c r="BR1698"/>
  <c r="BK1698"/>
  <c r="BM1698" s="1"/>
  <c r="BR2022"/>
  <c r="BK2022"/>
  <c r="BF2022" s="1"/>
  <c r="BR1737"/>
  <c r="BK1737"/>
  <c r="BM1737" s="1"/>
  <c r="BK168"/>
  <c r="BR168"/>
  <c r="BR145"/>
  <c r="BK145"/>
  <c r="BF145" s="1"/>
  <c r="BA145" s="1"/>
  <c r="BM1084"/>
  <c r="BK1492"/>
  <c r="BM1492" s="1"/>
  <c r="BK651"/>
  <c r="BR1526"/>
  <c r="BR1797"/>
  <c r="BR346"/>
  <c r="BK346"/>
  <c r="BM346" s="1"/>
  <c r="BR1310"/>
  <c r="BK1310"/>
  <c r="BM1310" s="1"/>
  <c r="BR399"/>
  <c r="BK399"/>
  <c r="BF399" s="1"/>
  <c r="BH399" s="1"/>
  <c r="BK599"/>
  <c r="BR599"/>
  <c r="BK799"/>
  <c r="BF799" s="1"/>
  <c r="BA799" s="1"/>
  <c r="AV799" s="1"/>
  <c r="AX799" s="1"/>
  <c r="BR799"/>
  <c r="BR569"/>
  <c r="BK569"/>
  <c r="BM569" s="1"/>
  <c r="BR1239"/>
  <c r="BK1239"/>
  <c r="BM1239" s="1"/>
  <c r="BK1378"/>
  <c r="BF1378" s="1"/>
  <c r="BH1378" s="1"/>
  <c r="BR1378"/>
  <c r="BR1750"/>
  <c r="BR1812"/>
  <c r="BK1812"/>
  <c r="BF1812" s="1"/>
  <c r="BA1812" s="1"/>
  <c r="AV1812" s="1"/>
  <c r="AX1812" s="1"/>
  <c r="BR1582"/>
  <c r="BK1582"/>
  <c r="BK1720"/>
  <c r="BF1720" s="1"/>
  <c r="BR1720"/>
  <c r="BR1377"/>
  <c r="BK1377"/>
  <c r="BK1411"/>
  <c r="BF1411" s="1"/>
  <c r="BH1411" s="1"/>
  <c r="BR53"/>
  <c r="BK53"/>
  <c r="BF53" s="1"/>
  <c r="BR932"/>
  <c r="BK932"/>
  <c r="BM932" s="1"/>
  <c r="BR968"/>
  <c r="BK968"/>
  <c r="BF968" s="1"/>
  <c r="BH968" s="1"/>
  <c r="BR624"/>
  <c r="BK624"/>
  <c r="BR383"/>
  <c r="BK383"/>
  <c r="BR443"/>
  <c r="BK443"/>
  <c r="BM443" s="1"/>
  <c r="BR697"/>
  <c r="BK697"/>
  <c r="BK803"/>
  <c r="BM803" s="1"/>
  <c r="BR803"/>
  <c r="BR947"/>
  <c r="BK947"/>
  <c r="BR1143"/>
  <c r="BK1143"/>
  <c r="BM1143" s="1"/>
  <c r="BR1504"/>
  <c r="BK1504"/>
  <c r="BF1504" s="1"/>
  <c r="BK1728"/>
  <c r="BR1728"/>
  <c r="BR1393"/>
  <c r="BK1393"/>
  <c r="BR1621"/>
  <c r="BK1621"/>
  <c r="BK1152"/>
  <c r="BF1152" s="1"/>
  <c r="BA1152" s="1"/>
  <c r="BK436"/>
  <c r="BF436" s="1"/>
  <c r="BR436"/>
  <c r="BR1158"/>
  <c r="BK1158"/>
  <c r="BR435"/>
  <c r="BK435"/>
  <c r="BR777"/>
  <c r="BK777"/>
  <c r="BR821"/>
  <c r="BK821"/>
  <c r="BR979"/>
  <c r="BK979"/>
  <c r="BM979" s="1"/>
  <c r="BK1496"/>
  <c r="BF1496" s="1"/>
  <c r="BA1496" s="1"/>
  <c r="BR1496"/>
  <c r="BR1740"/>
  <c r="BK1740"/>
  <c r="BK686"/>
  <c r="BM686" s="1"/>
  <c r="BR412"/>
  <c r="BK412"/>
  <c r="BM412" s="1"/>
  <c r="BR673"/>
  <c r="BK673"/>
  <c r="BR461"/>
  <c r="BK461"/>
  <c r="BF461" s="1"/>
  <c r="BH461" s="1"/>
  <c r="BR845"/>
  <c r="BK845"/>
  <c r="BM845" s="1"/>
  <c r="BR1251"/>
  <c r="BK1251"/>
  <c r="BM1251" s="1"/>
  <c r="BK1774"/>
  <c r="BM1774" s="1"/>
  <c r="R2005"/>
  <c r="S2005" s="1"/>
  <c r="T2005" s="1"/>
  <c r="U2005" s="1"/>
  <c r="V2005" s="1"/>
  <c r="BK1129"/>
  <c r="BM1129" s="1"/>
  <c r="BK741"/>
  <c r="BK1805"/>
  <c r="BF1805" s="1"/>
  <c r="BK228"/>
  <c r="BF228" s="1"/>
  <c r="BR131"/>
  <c r="BK131"/>
  <c r="BF1726"/>
  <c r="BR973"/>
  <c r="BK973"/>
  <c r="BR1201"/>
  <c r="BK1201"/>
  <c r="BM1201" s="1"/>
  <c r="BR1670"/>
  <c r="BK1670"/>
  <c r="BF1670" s="1"/>
  <c r="BR52"/>
  <c r="BK52"/>
  <c r="BM52" s="1"/>
  <c r="BR81"/>
  <c r="BK81"/>
  <c r="BF81" s="1"/>
  <c r="BH81" s="1"/>
  <c r="BR1354"/>
  <c r="BK1354"/>
  <c r="BF1354" s="1"/>
  <c r="BH1354" s="1"/>
  <c r="BR1511"/>
  <c r="BK1511"/>
  <c r="BR1765"/>
  <c r="BR66"/>
  <c r="BK66"/>
  <c r="BF66" s="1"/>
  <c r="BA66" s="1"/>
  <c r="BR500"/>
  <c r="BK500"/>
  <c r="BR1314"/>
  <c r="BK1314"/>
  <c r="BF1314" s="1"/>
  <c r="BR1171"/>
  <c r="BK1171"/>
  <c r="BK1330"/>
  <c r="BF1330" s="1"/>
  <c r="BH1330" s="1"/>
  <c r="BR1330"/>
  <c r="BR1826"/>
  <c r="BK1826"/>
  <c r="BF1826" s="1"/>
  <c r="BR139"/>
  <c r="BK139"/>
  <c r="BR896"/>
  <c r="BK896"/>
  <c r="BK1013"/>
  <c r="BK380"/>
  <c r="BM380" s="1"/>
  <c r="W1176"/>
  <c r="BK2059"/>
  <c r="BA977"/>
  <c r="BR1050"/>
  <c r="BK1050"/>
  <c r="BF1050" s="1"/>
  <c r="BA1050" s="1"/>
  <c r="BC1050" s="1"/>
  <c r="BH1486"/>
  <c r="R2192"/>
  <c r="S2192" s="1"/>
  <c r="T2192" s="1"/>
  <c r="U2192" s="1"/>
  <c r="V2192" s="1"/>
  <c r="BR487"/>
  <c r="BK487"/>
  <c r="BF487" s="1"/>
  <c r="BH487" s="1"/>
  <c r="BR515"/>
  <c r="BK515"/>
  <c r="BR351"/>
  <c r="BK351"/>
  <c r="BR619"/>
  <c r="BK619"/>
  <c r="BF619" s="1"/>
  <c r="BA619" s="1"/>
  <c r="BC619" s="1"/>
  <c r="BR1095"/>
  <c r="BK1095"/>
  <c r="BF1095" s="1"/>
  <c r="BH1095" s="1"/>
  <c r="BR1127"/>
  <c r="BK1127"/>
  <c r="BF1127" s="1"/>
  <c r="BR1516"/>
  <c r="BK1516"/>
  <c r="BF1516" s="1"/>
  <c r="BR367"/>
  <c r="BK367"/>
  <c r="BM367" s="1"/>
  <c r="BR1816"/>
  <c r="BK1816"/>
  <c r="BR1984"/>
  <c r="BR174"/>
  <c r="BR668"/>
  <c r="BK668"/>
  <c r="BF668" s="1"/>
  <c r="BA668" s="1"/>
  <c r="BC668" s="1"/>
  <c r="BR681"/>
  <c r="BK681"/>
  <c r="BF681" s="1"/>
  <c r="BR941"/>
  <c r="BR1107"/>
  <c r="BK1107"/>
  <c r="BM1107" s="1"/>
  <c r="BR1214"/>
  <c r="BK1214"/>
  <c r="BM1214" s="1"/>
  <c r="BK397"/>
  <c r="W436"/>
  <c r="W1822"/>
  <c r="BK2140"/>
  <c r="BM2140" s="1"/>
  <c r="BR1965"/>
  <c r="BR1579"/>
  <c r="BH1031"/>
  <c r="AV1710"/>
  <c r="AX1710" s="1"/>
  <c r="BF1754"/>
  <c r="W433"/>
  <c r="BF617"/>
  <c r="BF979"/>
  <c r="BA979" s="1"/>
  <c r="AV979" s="1"/>
  <c r="AX979" s="1"/>
  <c r="BH1620"/>
  <c r="BA86"/>
  <c r="BH86"/>
  <c r="BM1738"/>
  <c r="BO1364"/>
  <c r="BP1364" s="1"/>
  <c r="AZ1364"/>
  <c r="BJ1364"/>
  <c r="BE1364"/>
  <c r="AU1364"/>
  <c r="R2205"/>
  <c r="S2205" s="1"/>
  <c r="T2205" s="1"/>
  <c r="U2205" s="1"/>
  <c r="V2205" s="1"/>
  <c r="W2205"/>
  <c r="BK2078"/>
  <c r="BA1574"/>
  <c r="BH1574"/>
  <c r="BM1230"/>
  <c r="BH1381"/>
  <c r="BA1381"/>
  <c r="AV1381" s="1"/>
  <c r="AX1381" s="1"/>
  <c r="BF737"/>
  <c r="BH737" s="1"/>
  <c r="BM737"/>
  <c r="BM1451"/>
  <c r="BR23"/>
  <c r="BE1365"/>
  <c r="AZ1365"/>
  <c r="AU1365"/>
  <c r="BO1365"/>
  <c r="BP1365" s="1"/>
  <c r="BJ1365"/>
  <c r="BF556"/>
  <c r="BM449"/>
  <c r="BF1039"/>
  <c r="BM1145"/>
  <c r="BF571"/>
  <c r="BA571" s="1"/>
  <c r="BC571" s="1"/>
  <c r="BM1178"/>
  <c r="BM1301"/>
  <c r="BF1301"/>
  <c r="BA1301" s="1"/>
  <c r="BM1038"/>
  <c r="BM1420"/>
  <c r="BM1069"/>
  <c r="W2190"/>
  <c r="BR1324"/>
  <c r="BK1324"/>
  <c r="BF1379"/>
  <c r="BF1186"/>
  <c r="BA1186" s="1"/>
  <c r="BF879"/>
  <c r="BA879" s="1"/>
  <c r="BC879" s="1"/>
  <c r="BF1606"/>
  <c r="BM1606"/>
  <c r="BM1642"/>
  <c r="BM1211"/>
  <c r="BF1211"/>
  <c r="BA1211" s="1"/>
  <c r="BC1211" s="1"/>
  <c r="BA141"/>
  <c r="BM456"/>
  <c r="BM916"/>
  <c r="BF714"/>
  <c r="BH714" s="1"/>
  <c r="BF472"/>
  <c r="BA472" s="1"/>
  <c r="BF589"/>
  <c r="BM373"/>
  <c r="BM220"/>
  <c r="BF1472"/>
  <c r="BH1472" s="1"/>
  <c r="BK652"/>
  <c r="BM652" s="1"/>
  <c r="BR1188"/>
  <c r="BK1136"/>
  <c r="BF1136" s="1"/>
  <c r="BK818"/>
  <c r="BF818" s="1"/>
  <c r="BH818" s="1"/>
  <c r="BR1522"/>
  <c r="BK206"/>
  <c r="BK755"/>
  <c r="BK1070"/>
  <c r="BM1070" s="1"/>
  <c r="BK164"/>
  <c r="BM164" s="1"/>
  <c r="BK1014"/>
  <c r="BM1014" s="1"/>
  <c r="BK576"/>
  <c r="BF1209"/>
  <c r="BA1209" s="1"/>
  <c r="BK983"/>
  <c r="BF983" s="1"/>
  <c r="BF1085"/>
  <c r="BA1085" s="1"/>
  <c r="AV1085" s="1"/>
  <c r="AX1085" s="1"/>
  <c r="BK1019"/>
  <c r="BK1266"/>
  <c r="BM1266" s="1"/>
  <c r="BK613"/>
  <c r="BK997"/>
  <c r="BF997" s="1"/>
  <c r="BH997" s="1"/>
  <c r="BK637"/>
  <c r="BM637" s="1"/>
  <c r="BK391"/>
  <c r="BM391" s="1"/>
  <c r="BK1057"/>
  <c r="BM1057" s="1"/>
  <c r="BF1594"/>
  <c r="BA1594" s="1"/>
  <c r="BK730"/>
  <c r="BK1026"/>
  <c r="BF1026" s="1"/>
  <c r="BK467"/>
  <c r="BM467" s="1"/>
  <c r="BK479"/>
  <c r="BK727"/>
  <c r="BM727" s="1"/>
  <c r="BK1183"/>
  <c r="BF1183" s="1"/>
  <c r="BK1227"/>
  <c r="BM1227" s="1"/>
  <c r="BK1512"/>
  <c r="R1112"/>
  <c r="S1112" s="1"/>
  <c r="T1112" s="1"/>
  <c r="U1112" s="1"/>
  <c r="V1112" s="1"/>
  <c r="BK632"/>
  <c r="BK648"/>
  <c r="BK810"/>
  <c r="BK527"/>
  <c r="BF527" s="1"/>
  <c r="BK567"/>
  <c r="BF567" s="1"/>
  <c r="BK989"/>
  <c r="BK223"/>
  <c r="BF223" s="1"/>
  <c r="BK372"/>
  <c r="BR733"/>
  <c r="BK452"/>
  <c r="BK881"/>
  <c r="BK732"/>
  <c r="BM732" s="1"/>
  <c r="BK158"/>
  <c r="BM158" s="1"/>
  <c r="BK420"/>
  <c r="BK708"/>
  <c r="BK562"/>
  <c r="BF562" s="1"/>
  <c r="BK463"/>
  <c r="BM463" s="1"/>
  <c r="BK328"/>
  <c r="BM328" s="1"/>
  <c r="BK798"/>
  <c r="BK910"/>
  <c r="BF910" s="1"/>
  <c r="BK657"/>
  <c r="BK409"/>
  <c r="BF409" s="1"/>
  <c r="BH409" s="1"/>
  <c r="BK541"/>
  <c r="BK659"/>
  <c r="BM659" s="1"/>
  <c r="BA711"/>
  <c r="BC711" s="1"/>
  <c r="BH711"/>
  <c r="BH622"/>
  <c r="BF1804"/>
  <c r="BM93"/>
  <c r="BC1237"/>
  <c r="BF636"/>
  <c r="BF1635"/>
  <c r="BH1635" s="1"/>
  <c r="BM682"/>
  <c r="BF797"/>
  <c r="BM207"/>
  <c r="BM200"/>
  <c r="BF200"/>
  <c r="BA200" s="1"/>
  <c r="BC200" s="1"/>
  <c r="BM1353"/>
  <c r="BJ2182"/>
  <c r="AU2182"/>
  <c r="BO2178"/>
  <c r="BP2178" s="1"/>
  <c r="BJ2178"/>
  <c r="AU2174"/>
  <c r="BE2174"/>
  <c r="AZ2166"/>
  <c r="BE2166"/>
  <c r="BE2150"/>
  <c r="BJ2150"/>
  <c r="AZ2122"/>
  <c r="BE2122"/>
  <c r="BE2106"/>
  <c r="BJ2106"/>
  <c r="BE2102"/>
  <c r="BO2102"/>
  <c r="BP2102" s="1"/>
  <c r="BO2098"/>
  <c r="BP2098" s="1"/>
  <c r="BJ2098"/>
  <c r="AU2086"/>
  <c r="BJ2086"/>
  <c r="BK2086" s="1"/>
  <c r="BJ2066"/>
  <c r="BO2066"/>
  <c r="BP2066" s="1"/>
  <c r="AU2066"/>
  <c r="AZ2066"/>
  <c r="BJ2058"/>
  <c r="AU2058"/>
  <c r="AZ2058"/>
  <c r="AU2054"/>
  <c r="BJ2054"/>
  <c r="BK2054" s="1"/>
  <c r="BE2054"/>
  <c r="AU2043"/>
  <c r="BE2043"/>
  <c r="AU2021"/>
  <c r="BJ2021"/>
  <c r="BK2021" s="1"/>
  <c r="AZ2021"/>
  <c r="BE2003"/>
  <c r="BJ2003"/>
  <c r="BK1132"/>
  <c r="BK254"/>
  <c r="BM254" s="1"/>
  <c r="BK269"/>
  <c r="BM269" s="1"/>
  <c r="BK334"/>
  <c r="BK305"/>
  <c r="BM305" s="1"/>
  <c r="BK438"/>
  <c r="BK466"/>
  <c r="BM466" s="1"/>
  <c r="BK698"/>
  <c r="BM698" s="1"/>
  <c r="BK848"/>
  <c r="BM848" s="1"/>
  <c r="BK888"/>
  <c r="BM888" s="1"/>
  <c r="BR462"/>
  <c r="BR1068"/>
  <c r="BR1181"/>
  <c r="BK1181"/>
  <c r="BR1297"/>
  <c r="BK1297"/>
  <c r="BM1297" s="1"/>
  <c r="BR369"/>
  <c r="BK369"/>
  <c r="AU2155"/>
  <c r="BE2155"/>
  <c r="BJ2127"/>
  <c r="BO2127"/>
  <c r="BP2127" s="1"/>
  <c r="AZ2111"/>
  <c r="BE2111"/>
  <c r="BJ2107"/>
  <c r="BE2107"/>
  <c r="BO2103"/>
  <c r="BP2103" s="1"/>
  <c r="BE2103"/>
  <c r="BO2099"/>
  <c r="BP2099" s="1"/>
  <c r="BE2099"/>
  <c r="AU2087"/>
  <c r="BJ2087"/>
  <c r="BK2087" s="1"/>
  <c r="BJ2079"/>
  <c r="BE2079"/>
  <c r="BE2075"/>
  <c r="AU2075"/>
  <c r="BJ2063"/>
  <c r="BK2063" s="1"/>
  <c r="AZ2063"/>
  <c r="BJ2055"/>
  <c r="BE2055"/>
  <c r="BO2184"/>
  <c r="BP2184" s="1"/>
  <c r="BE2184"/>
  <c r="BE2180"/>
  <c r="AZ2180"/>
  <c r="BE2140"/>
  <c r="AZ2140"/>
  <c r="AU2140"/>
  <c r="BJ2108"/>
  <c r="BO2108"/>
  <c r="BP2108" s="1"/>
  <c r="BO2100"/>
  <c r="BP2100" s="1"/>
  <c r="AU2100"/>
  <c r="AZ2092"/>
  <c r="BO2092"/>
  <c r="BP2092" s="1"/>
  <c r="BE2092"/>
  <c r="BJ2092"/>
  <c r="AZ2088"/>
  <c r="BJ2088"/>
  <c r="BK2088" s="1"/>
  <c r="AU2088"/>
  <c r="AZ2084"/>
  <c r="BJ2084"/>
  <c r="BK2084" s="1"/>
  <c r="AU2080"/>
  <c r="BO2080"/>
  <c r="BP2080" s="1"/>
  <c r="BJ2076"/>
  <c r="AU2076"/>
  <c r="AU2068"/>
  <c r="BO2068"/>
  <c r="BP2068" s="1"/>
  <c r="AU2060"/>
  <c r="BO2060"/>
  <c r="BP2060" s="1"/>
  <c r="BJ2023"/>
  <c r="BK2023" s="1"/>
  <c r="BE2023"/>
  <c r="BE2019"/>
  <c r="BJ2019"/>
  <c r="AZ2019"/>
  <c r="BF1618"/>
  <c r="BF1908"/>
  <c r="BF561"/>
  <c r="BH561" s="1"/>
  <c r="BK275"/>
  <c r="BR910"/>
  <c r="BR992"/>
  <c r="BK992"/>
  <c r="AZ2161"/>
  <c r="BO2161"/>
  <c r="BP2161" s="1"/>
  <c r="BJ2097"/>
  <c r="AU2097"/>
  <c r="BE2093"/>
  <c r="BJ2093"/>
  <c r="AZ2085"/>
  <c r="BO2085"/>
  <c r="BP2085" s="1"/>
  <c r="BO2081"/>
  <c r="BP2081" s="1"/>
  <c r="AU2081"/>
  <c r="BO2077"/>
  <c r="BP2077" s="1"/>
  <c r="AZ2077"/>
  <c r="AU2077"/>
  <c r="BO2065"/>
  <c r="BP2065" s="1"/>
  <c r="BJ2065"/>
  <c r="AZ2061"/>
  <c r="BE2061"/>
  <c r="AZ2053"/>
  <c r="BJ2053"/>
  <c r="BJ2049"/>
  <c r="BE2049"/>
  <c r="BK241"/>
  <c r="BF241" s="1"/>
  <c r="BK295"/>
  <c r="BF295" s="1"/>
  <c r="BK338"/>
  <c r="BK339"/>
  <c r="BK345"/>
  <c r="BF345" s="1"/>
  <c r="BA345" s="1"/>
  <c r="BK663"/>
  <c r="BF663" s="1"/>
  <c r="BH663" s="1"/>
  <c r="BF1137"/>
  <c r="BH1137" s="1"/>
  <c r="BK951"/>
  <c r="BK1852"/>
  <c r="BK826"/>
  <c r="BM826" s="1"/>
  <c r="BK998"/>
  <c r="BM998" s="1"/>
  <c r="BK1046"/>
  <c r="BK1078"/>
  <c r="BK817"/>
  <c r="BM817" s="1"/>
  <c r="R1392"/>
  <c r="S1392" s="1"/>
  <c r="T1392" s="1"/>
  <c r="U1392" s="1"/>
  <c r="V1392" s="1"/>
  <c r="BK684"/>
  <c r="BK539"/>
  <c r="BM539" s="1"/>
  <c r="BK705"/>
  <c r="BK1049"/>
  <c r="BK1225"/>
  <c r="BM1225" s="1"/>
  <c r="BK1235"/>
  <c r="BM1235" s="1"/>
  <c r="BK620"/>
  <c r="BF620" s="1"/>
  <c r="BK726"/>
  <c r="BK990"/>
  <c r="BK1002"/>
  <c r="BK1054"/>
  <c r="BM1054" s="1"/>
  <c r="BK1142"/>
  <c r="BF1142" s="1"/>
  <c r="BK1270"/>
  <c r="BK507"/>
  <c r="BK701"/>
  <c r="BM701" s="1"/>
  <c r="BK725"/>
  <c r="BF725" s="1"/>
  <c r="BK859"/>
  <c r="BK1007"/>
  <c r="AV46"/>
  <c r="AX46" s="1"/>
  <c r="BM1065"/>
  <c r="BM1228"/>
  <c r="BM972"/>
  <c r="BF1203"/>
  <c r="BF1099"/>
  <c r="BA1099" s="1"/>
  <c r="AV1099" s="1"/>
  <c r="AX1099" s="1"/>
  <c r="BM1099"/>
  <c r="BF1547"/>
  <c r="BA1376"/>
  <c r="BR1860"/>
  <c r="BK1860"/>
  <c r="BR1233"/>
  <c r="BK1233"/>
  <c r="BM1233" s="1"/>
  <c r="BR1939"/>
  <c r="BH1780"/>
  <c r="BA1780"/>
  <c r="AV1780" s="1"/>
  <c r="AX1780" s="1"/>
  <c r="BM601"/>
  <c r="BM1027"/>
  <c r="BM421"/>
  <c r="BF421"/>
  <c r="BA421" s="1"/>
  <c r="BM671"/>
  <c r="BR2174"/>
  <c r="BK2174"/>
  <c r="BK1801"/>
  <c r="BR1801"/>
  <c r="BK1982"/>
  <c r="BR169"/>
  <c r="BK169"/>
  <c r="BF169" s="1"/>
  <c r="BR177"/>
  <c r="BK177"/>
  <c r="BF177" s="1"/>
  <c r="BR213"/>
  <c r="BK213"/>
  <c r="BM213" s="1"/>
  <c r="BR156"/>
  <c r="BK156"/>
  <c r="BR1086"/>
  <c r="BK1086"/>
  <c r="BR1625"/>
  <c r="BK1625"/>
  <c r="BF1571"/>
  <c r="BH1571" s="1"/>
  <c r="BM1571"/>
  <c r="BF1798"/>
  <c r="BM1798"/>
  <c r="BF597"/>
  <c r="BA597" s="1"/>
  <c r="BC597" s="1"/>
  <c r="BM597"/>
  <c r="BF1075"/>
  <c r="BM1075"/>
  <c r="BM1424"/>
  <c r="BF1424"/>
  <c r="BH1424" s="1"/>
  <c r="AF6"/>
  <c r="AG6" s="1"/>
  <c r="AH6" s="1"/>
  <c r="AI6" s="1"/>
  <c r="AR6"/>
  <c r="P7"/>
  <c r="AB7" s="1"/>
  <c r="AC7" s="1"/>
  <c r="AD7" s="1"/>
  <c r="AE7" s="1"/>
  <c r="AN6"/>
  <c r="AO6" s="1"/>
  <c r="AP6" s="1"/>
  <c r="AQ6" s="1"/>
  <c r="AB6"/>
  <c r="AC6" s="1"/>
  <c r="AD6" s="1"/>
  <c r="AE6" s="1"/>
  <c r="BM88"/>
  <c r="BF88"/>
  <c r="BA88" s="1"/>
  <c r="BC88" s="1"/>
  <c r="BR147"/>
  <c r="BK147"/>
  <c r="BK194"/>
  <c r="BF194" s="1"/>
  <c r="BR194"/>
  <c r="BR234"/>
  <c r="BR225"/>
  <c r="BK225"/>
  <c r="BM225" s="1"/>
  <c r="BR306"/>
  <c r="BK306"/>
  <c r="BR308"/>
  <c r="BM1194"/>
  <c r="BF1194"/>
  <c r="BF1876"/>
  <c r="BH1876" s="1"/>
  <c r="BM731"/>
  <c r="BF885"/>
  <c r="BA885" s="1"/>
  <c r="BM505"/>
  <c r="BM377"/>
  <c r="BA411"/>
  <c r="BC411" s="1"/>
  <c r="BM411"/>
  <c r="BM1311"/>
  <c r="BK392"/>
  <c r="BF392" s="1"/>
  <c r="BA392" s="1"/>
  <c r="BC392" s="1"/>
  <c r="BK1154"/>
  <c r="BK370"/>
  <c r="BK807"/>
  <c r="BK862"/>
  <c r="BF862" s="1"/>
  <c r="BK866"/>
  <c r="BF866" s="1"/>
  <c r="BK1304"/>
  <c r="BM1304" s="1"/>
  <c r="BK1268"/>
  <c r="BM1268" s="1"/>
  <c r="BR780"/>
  <c r="BK710"/>
  <c r="BF710" s="1"/>
  <c r="BH710" s="1"/>
  <c r="BK283"/>
  <c r="BF1241"/>
  <c r="BH1241" s="1"/>
  <c r="BK1217"/>
  <c r="BM1217" s="1"/>
  <c r="BK1219"/>
  <c r="BF1219" s="1"/>
  <c r="BA1219" s="1"/>
  <c r="BK1240"/>
  <c r="BK680"/>
  <c r="BK1317"/>
  <c r="BF1317" s="1"/>
  <c r="BK388"/>
  <c r="BK927"/>
  <c r="BK794"/>
  <c r="BK1150"/>
  <c r="BF1150" s="1"/>
  <c r="BA1150" s="1"/>
  <c r="BK1024"/>
  <c r="BF1024" s="1"/>
  <c r="BR696"/>
  <c r="BK1021"/>
  <c r="BK1782"/>
  <c r="BF1782" s="1"/>
  <c r="BK937"/>
  <c r="BK1245"/>
  <c r="BF1245" s="1"/>
  <c r="BK783"/>
  <c r="BK417"/>
  <c r="BK982"/>
  <c r="BK1696"/>
  <c r="BF1696" s="1"/>
  <c r="BK1200"/>
  <c r="BF1200" s="1"/>
  <c r="BA1200" s="1"/>
  <c r="BK1714"/>
  <c r="BK781"/>
  <c r="BK1089"/>
  <c r="BK995"/>
  <c r="BF995" s="1"/>
  <c r="BA995" s="1"/>
  <c r="BK446"/>
  <c r="BK580"/>
  <c r="BK386"/>
  <c r="BF386" s="1"/>
  <c r="BK1208"/>
  <c r="BK484"/>
  <c r="BK470"/>
  <c r="BK739"/>
  <c r="BK834"/>
  <c r="BK1042"/>
  <c r="BM1414"/>
  <c r="BM902"/>
  <c r="BM41"/>
  <c r="BF41"/>
  <c r="BR175"/>
  <c r="BR498"/>
  <c r="BK498"/>
  <c r="BR1972"/>
  <c r="BK1972"/>
  <c r="BK460"/>
  <c r="BM460" s="1"/>
  <c r="BR460"/>
  <c r="BK526"/>
  <c r="BF526" s="1"/>
  <c r="BR526"/>
  <c r="BF1966"/>
  <c r="BH1966" s="1"/>
  <c r="BM1966"/>
  <c r="BM917"/>
  <c r="BF917"/>
  <c r="BA917" s="1"/>
  <c r="BM1340"/>
  <c r="BM692"/>
  <c r="BM486"/>
  <c r="BR468"/>
  <c r="BK468"/>
  <c r="BR1135"/>
  <c r="BK1135"/>
  <c r="BM1135" s="1"/>
  <c r="BR1707"/>
  <c r="BK1707"/>
  <c r="BF1707" s="1"/>
  <c r="BA1707" s="1"/>
  <c r="BH138"/>
  <c r="BM1994"/>
  <c r="BM1342"/>
  <c r="BF729"/>
  <c r="BH729" s="1"/>
  <c r="BF1091"/>
  <c r="BH1091" s="1"/>
  <c r="BM1091"/>
  <c r="BF593"/>
  <c r="BA593" s="1"/>
  <c r="AV593" s="1"/>
  <c r="AX593" s="1"/>
  <c r="BM593"/>
  <c r="BF1294"/>
  <c r="BH1294" s="1"/>
  <c r="BM1294"/>
  <c r="BA1422"/>
  <c r="BA1069"/>
  <c r="BC1069" s="1"/>
  <c r="BR193"/>
  <c r="BK193"/>
  <c r="BR476"/>
  <c r="BK476"/>
  <c r="BK311"/>
  <c r="BK763"/>
  <c r="BM763" s="1"/>
  <c r="BH605"/>
  <c r="BM1760"/>
  <c r="BM100"/>
  <c r="BM525"/>
  <c r="BK250"/>
  <c r="BM250" s="1"/>
  <c r="BK272"/>
  <c r="BF272" s="1"/>
  <c r="BA272" s="1"/>
  <c r="BM509"/>
  <c r="BH1559"/>
  <c r="BM1792"/>
  <c r="BR1845"/>
  <c r="BF803"/>
  <c r="BH803" s="1"/>
  <c r="BR313"/>
  <c r="BK313"/>
  <c r="BF313" s="1"/>
  <c r="BK1036"/>
  <c r="BM1036" s="1"/>
  <c r="BR1036"/>
  <c r="BK244"/>
  <c r="BM244" s="1"/>
  <c r="BR244"/>
  <c r="BA423"/>
  <c r="BC423" s="1"/>
  <c r="BF87"/>
  <c r="BM87"/>
  <c r="BR324"/>
  <c r="BK324"/>
  <c r="BR450"/>
  <c r="BK450"/>
  <c r="BF450" s="1"/>
  <c r="BR1052"/>
  <c r="BK1052"/>
  <c r="BK1508"/>
  <c r="BF1508" s="1"/>
  <c r="BH1508" s="1"/>
  <c r="BR1508"/>
  <c r="BR1649"/>
  <c r="BK1649"/>
  <c r="BR136"/>
  <c r="BK136"/>
  <c r="BM136" s="1"/>
  <c r="R2202"/>
  <c r="S2202" s="1"/>
  <c r="T2202" s="1"/>
  <c r="U2202" s="1"/>
  <c r="V2202" s="1"/>
  <c r="W2202"/>
  <c r="BK524"/>
  <c r="BM524" s="1"/>
  <c r="BR218"/>
  <c r="BK218"/>
  <c r="BF944"/>
  <c r="BK406"/>
  <c r="BM406" s="1"/>
  <c r="BR406"/>
  <c r="BR678"/>
  <c r="BK678"/>
  <c r="BF678" s="1"/>
  <c r="BH678" s="1"/>
  <c r="BF8"/>
  <c r="BH1710"/>
  <c r="BF30"/>
  <c r="R2203"/>
  <c r="S2203" s="1"/>
  <c r="T2203" s="1"/>
  <c r="U2203" s="1"/>
  <c r="V2203" s="1"/>
  <c r="BM1003"/>
  <c r="BK1911"/>
  <c r="BF1911" s="1"/>
  <c r="BR26"/>
  <c r="BK26"/>
  <c r="BK302"/>
  <c r="BR302"/>
  <c r="BR676"/>
  <c r="BK676"/>
  <c r="BK483"/>
  <c r="BR483"/>
  <c r="BR643"/>
  <c r="BK643"/>
  <c r="BR1884"/>
  <c r="BR396"/>
  <c r="BK396"/>
  <c r="BM396" s="1"/>
  <c r="BR1323"/>
  <c r="BK1323"/>
  <c r="BK523"/>
  <c r="BR523"/>
  <c r="BR689"/>
  <c r="BK689"/>
  <c r="BK1954"/>
  <c r="BR1954"/>
  <c r="BR1886"/>
  <c r="BK1886"/>
  <c r="BM1886" s="1"/>
  <c r="BK1992"/>
  <c r="BF1992" s="1"/>
  <c r="BA1992" s="1"/>
  <c r="BR1992"/>
  <c r="BK1956"/>
  <c r="BF1956" s="1"/>
  <c r="BR1958"/>
  <c r="BK1958"/>
  <c r="BM1958" s="1"/>
  <c r="BR709"/>
  <c r="BK709"/>
  <c r="BF709" s="1"/>
  <c r="BR375"/>
  <c r="BK375"/>
  <c r="BR297"/>
  <c r="BK297"/>
  <c r="BR1302"/>
  <c r="BK1302"/>
  <c r="BR565"/>
  <c r="BK565"/>
  <c r="BM565" s="1"/>
  <c r="BA1604"/>
  <c r="AV1604" s="1"/>
  <c r="AX1604" s="1"/>
  <c r="BH987"/>
  <c r="BM1285"/>
  <c r="BH1211"/>
  <c r="BM1495"/>
  <c r="W2191"/>
  <c r="BF185"/>
  <c r="BA185" s="1"/>
  <c r="BR182"/>
  <c r="BK762"/>
  <c r="BR762"/>
  <c r="BK356"/>
  <c r="BF356" s="1"/>
  <c r="BR356"/>
  <c r="BR1062"/>
  <c r="BR475"/>
  <c r="BK475"/>
  <c r="BM475" s="1"/>
  <c r="BK537"/>
  <c r="BR537"/>
  <c r="BR635"/>
  <c r="BK635"/>
  <c r="BM635" s="1"/>
  <c r="BR1063"/>
  <c r="BK1063"/>
  <c r="BM1063" s="1"/>
  <c r="BR1658"/>
  <c r="BK1658"/>
  <c r="BF1658" s="1"/>
  <c r="BR1549"/>
  <c r="BK1549"/>
  <c r="BM1549" s="1"/>
  <c r="BK118"/>
  <c r="BF118" s="1"/>
  <c r="BR118"/>
  <c r="BR299"/>
  <c r="BK299"/>
  <c r="BM299" s="1"/>
  <c r="BR221"/>
  <c r="BK221"/>
  <c r="BF221" s="1"/>
  <c r="BH221" s="1"/>
  <c r="BK312"/>
  <c r="BR800"/>
  <c r="BR1006"/>
  <c r="BK1006"/>
  <c r="BM1006" s="1"/>
  <c r="BR1066"/>
  <c r="BK1066"/>
  <c r="BF1066" s="1"/>
  <c r="BH1066" s="1"/>
  <c r="BR1213"/>
  <c r="BK1213"/>
  <c r="BF1213" s="1"/>
  <c r="BH1213" s="1"/>
  <c r="BR609"/>
  <c r="BK609"/>
  <c r="BM609" s="1"/>
  <c r="BR1087"/>
  <c r="BK1087"/>
  <c r="BF1087" s="1"/>
  <c r="BK1568"/>
  <c r="BM1568" s="1"/>
  <c r="BR1568"/>
  <c r="BK1758"/>
  <c r="BM1758" s="1"/>
  <c r="BR1758"/>
  <c r="BR126"/>
  <c r="BK126"/>
  <c r="BF126" s="1"/>
  <c r="BA126" s="1"/>
  <c r="BR1498"/>
  <c r="BK1498"/>
  <c r="BF1498" s="1"/>
  <c r="R2206"/>
  <c r="S2206" s="1"/>
  <c r="T2206" s="1"/>
  <c r="U2206" s="1"/>
  <c r="V2206" s="1"/>
  <c r="BK191"/>
  <c r="BM191" s="1"/>
  <c r="BR239"/>
  <c r="BK239"/>
  <c r="BR690"/>
  <c r="BK690"/>
  <c r="BF690" s="1"/>
  <c r="BK752"/>
  <c r="BF752" s="1"/>
  <c r="BR752"/>
  <c r="BK912"/>
  <c r="BM912" s="1"/>
  <c r="BR912"/>
  <c r="BK660"/>
  <c r="BR660"/>
  <c r="BK958"/>
  <c r="BR958"/>
  <c r="BR1174"/>
  <c r="BK1174"/>
  <c r="BM1174" s="1"/>
  <c r="BR1261"/>
  <c r="BK1261"/>
  <c r="BF1261" s="1"/>
  <c r="BR761"/>
  <c r="BK761"/>
  <c r="BR1051"/>
  <c r="BK1051"/>
  <c r="BF1051" s="1"/>
  <c r="BA1051" s="1"/>
  <c r="BK1415"/>
  <c r="BR1415"/>
  <c r="BR1730"/>
  <c r="BK1730"/>
  <c r="BM1730" s="1"/>
  <c r="BR1462"/>
  <c r="BK1462"/>
  <c r="BF1462" s="1"/>
  <c r="BR1761"/>
  <c r="BK1761"/>
  <c r="BM1761" s="1"/>
  <c r="BR148"/>
  <c r="BK148"/>
  <c r="BM148" s="1"/>
  <c r="BK1447"/>
  <c r="BM1447" s="1"/>
  <c r="BR1447"/>
  <c r="BA801"/>
  <c r="BK216"/>
  <c r="BF216" s="1"/>
  <c r="BR216"/>
  <c r="BR694"/>
  <c r="BR844"/>
  <c r="BK920"/>
  <c r="BF920" s="1"/>
  <c r="BA920" s="1"/>
  <c r="BK432"/>
  <c r="BR432"/>
  <c r="BR750"/>
  <c r="BK750"/>
  <c r="BM750" s="1"/>
  <c r="BR471"/>
  <c r="BK471"/>
  <c r="BF471" s="1"/>
  <c r="BH471" s="1"/>
  <c r="BK485"/>
  <c r="BF485" s="1"/>
  <c r="BR485"/>
  <c r="BR631"/>
  <c r="BR723"/>
  <c r="BK723"/>
  <c r="BF723" s="1"/>
  <c r="BA723" s="1"/>
  <c r="BC723" s="1"/>
  <c r="BK825"/>
  <c r="BM825" s="1"/>
  <c r="BR825"/>
  <c r="BK1059"/>
  <c r="BF1059" s="1"/>
  <c r="BR1059"/>
  <c r="BR1215"/>
  <c r="BK1215"/>
  <c r="BF1215" s="1"/>
  <c r="BH1215" s="1"/>
  <c r="BR1432"/>
  <c r="BK1432"/>
  <c r="BR1466"/>
  <c r="BK1466"/>
  <c r="BR77"/>
  <c r="BK77"/>
  <c r="BM77" s="1"/>
  <c r="BH1269"/>
  <c r="BK242"/>
  <c r="BF242" s="1"/>
  <c r="BH242" s="1"/>
  <c r="BK1010"/>
  <c r="BM1010" s="1"/>
  <c r="BR554"/>
  <c r="BF151"/>
  <c r="BH151" s="1"/>
  <c r="BR1944"/>
  <c r="BR2000"/>
  <c r="BR1772"/>
  <c r="BR1878"/>
  <c r="BK1878"/>
  <c r="BR1990"/>
  <c r="BK1990"/>
  <c r="BR162"/>
  <c r="BR262"/>
  <c r="BK262"/>
  <c r="BR264"/>
  <c r="BK264"/>
  <c r="BM264" s="1"/>
  <c r="BR237"/>
  <c r="BK237"/>
  <c r="BM237" s="1"/>
  <c r="BK253"/>
  <c r="BM253" s="1"/>
  <c r="BR253"/>
  <c r="BK282"/>
  <c r="BM282" s="1"/>
  <c r="BR282"/>
  <c r="BR314"/>
  <c r="BK314"/>
  <c r="BM314" s="1"/>
  <c r="BR702"/>
  <c r="BK702"/>
  <c r="BM702" s="1"/>
  <c r="BR724"/>
  <c r="BK724"/>
  <c r="BK840"/>
  <c r="BR840"/>
  <c r="BK860"/>
  <c r="BM860" s="1"/>
  <c r="BR1244"/>
  <c r="BK1244"/>
  <c r="BK1284"/>
  <c r="BR1284"/>
  <c r="BK360"/>
  <c r="BF360" s="1"/>
  <c r="BA360" s="1"/>
  <c r="BR360"/>
  <c r="BR364"/>
  <c r="BK364"/>
  <c r="BF364" s="1"/>
  <c r="BR542"/>
  <c r="BK542"/>
  <c r="BK716"/>
  <c r="BR716"/>
  <c r="BR1102"/>
  <c r="BK1102"/>
  <c r="BR551"/>
  <c r="BK551"/>
  <c r="BF551" s="1"/>
  <c r="BR665"/>
  <c r="BK665"/>
  <c r="BK669"/>
  <c r="BM669" s="1"/>
  <c r="BR669"/>
  <c r="BR811"/>
  <c r="BK811"/>
  <c r="BK831"/>
  <c r="BF831" s="1"/>
  <c r="BR831"/>
  <c r="BR945"/>
  <c r="BK945"/>
  <c r="BR949"/>
  <c r="BK949"/>
  <c r="BR429"/>
  <c r="BK429"/>
  <c r="BR441"/>
  <c r="BK441"/>
  <c r="BK501"/>
  <c r="BF501" s="1"/>
  <c r="BR501"/>
  <c r="BR691"/>
  <c r="BK691"/>
  <c r="BR921"/>
  <c r="BK921"/>
  <c r="BF921" s="1"/>
  <c r="BR1500"/>
  <c r="BK1500"/>
  <c r="BR1722"/>
  <c r="BK1722"/>
  <c r="BR1766"/>
  <c r="BK1766"/>
  <c r="BF1766" s="1"/>
  <c r="BK1523"/>
  <c r="BR1523"/>
  <c r="BK1531"/>
  <c r="BM1531" s="1"/>
  <c r="BR1531"/>
  <c r="BR1583"/>
  <c r="BK1583"/>
  <c r="BR1599"/>
  <c r="BK1599"/>
  <c r="BR80"/>
  <c r="BK80"/>
  <c r="BM80" s="1"/>
  <c r="BR84"/>
  <c r="BK84"/>
  <c r="BF84" s="1"/>
  <c r="BK43"/>
  <c r="BR43"/>
  <c r="BR45"/>
  <c r="BK45"/>
  <c r="BF45" s="1"/>
  <c r="BR57"/>
  <c r="BK57"/>
  <c r="BM57" s="1"/>
  <c r="BR65"/>
  <c r="BK65"/>
  <c r="BR119"/>
  <c r="BK119"/>
  <c r="BF119" s="1"/>
  <c r="BR137"/>
  <c r="BK137"/>
  <c r="BR82"/>
  <c r="BK82"/>
  <c r="BF82" s="1"/>
  <c r="BR861"/>
  <c r="BK861"/>
  <c r="BR850"/>
  <c r="BK850"/>
  <c r="BM850" s="1"/>
  <c r="BR482"/>
  <c r="BK482"/>
  <c r="BK199"/>
  <c r="BM199" s="1"/>
  <c r="BK1734"/>
  <c r="BF1734" s="1"/>
  <c r="BF1029"/>
  <c r="S11"/>
  <c r="T11" s="1"/>
  <c r="U11" s="1"/>
  <c r="V11" s="1"/>
  <c r="S8"/>
  <c r="R2092"/>
  <c r="S2092" s="1"/>
  <c r="T2092" s="1"/>
  <c r="U2092" s="1"/>
  <c r="V2092" s="1"/>
  <c r="R2088"/>
  <c r="S2088" s="1"/>
  <c r="BM1488"/>
  <c r="BR2128"/>
  <c r="BR1839"/>
  <c r="BK481"/>
  <c r="BR891"/>
  <c r="BK891"/>
  <c r="BF891" s="1"/>
  <c r="BR12"/>
  <c r="BK12"/>
  <c r="BM12" s="1"/>
  <c r="BR1250"/>
  <c r="BK1250"/>
  <c r="BF1250" s="1"/>
  <c r="BH1250" s="1"/>
  <c r="BR31"/>
  <c r="BK31"/>
  <c r="BF31" s="1"/>
  <c r="BA31" s="1"/>
  <c r="BR534"/>
  <c r="BK534"/>
  <c r="BR33"/>
  <c r="BK33"/>
  <c r="BF33" s="1"/>
  <c r="BK1942"/>
  <c r="BF1942" s="1"/>
  <c r="BK988"/>
  <c r="BM988" s="1"/>
  <c r="BR1507"/>
  <c r="V7"/>
  <c r="BK1959"/>
  <c r="BF1959" s="1"/>
  <c r="BA1959" s="1"/>
  <c r="AV1959" s="1"/>
  <c r="AX1959" s="1"/>
  <c r="BR2165"/>
  <c r="BK229"/>
  <c r="BR1229"/>
  <c r="BR1926"/>
  <c r="BK1429"/>
  <c r="BM1429" s="1"/>
  <c r="BR1945"/>
  <c r="BR2001"/>
  <c r="BK2001"/>
  <c r="BR2160"/>
  <c r="BK1974"/>
  <c r="BR293"/>
  <c r="BR626"/>
  <c r="BR991"/>
  <c r="BK991"/>
  <c r="BR785"/>
  <c r="BK785"/>
  <c r="BF785" s="1"/>
  <c r="BR837"/>
  <c r="BK837"/>
  <c r="BR1259"/>
  <c r="BK1259"/>
  <c r="BR1682"/>
  <c r="BK1682"/>
  <c r="BR1153"/>
  <c r="BK1153"/>
  <c r="BM1153" s="1"/>
  <c r="BR1790"/>
  <c r="BK1790"/>
  <c r="BR1262"/>
  <c r="BK1262"/>
  <c r="BR649"/>
  <c r="BK649"/>
  <c r="BM649" s="1"/>
  <c r="BR1149"/>
  <c r="BK1149"/>
  <c r="BR379"/>
  <c r="BK379"/>
  <c r="BR1484"/>
  <c r="BK1484"/>
  <c r="BF1484" s="1"/>
  <c r="BH1484" s="1"/>
  <c r="BR1630"/>
  <c r="BK1630"/>
  <c r="BR1752"/>
  <c r="BK1752"/>
  <c r="BM1752" s="1"/>
  <c r="BR1902"/>
  <c r="BK1902"/>
  <c r="BR713"/>
  <c r="BK713"/>
  <c r="BM713" s="1"/>
  <c r="BR1293"/>
  <c r="BK1293"/>
  <c r="BR355"/>
  <c r="BK355"/>
  <c r="BF355" s="1"/>
  <c r="BH355" s="1"/>
  <c r="BR753"/>
  <c r="BK753"/>
  <c r="BF753" s="1"/>
  <c r="BR833"/>
  <c r="BK833"/>
  <c r="BF833" s="1"/>
  <c r="BK1534"/>
  <c r="BR1534"/>
  <c r="BR1674"/>
  <c r="BK1674"/>
  <c r="BM1674" s="1"/>
  <c r="BH1812"/>
  <c r="BK1930"/>
  <c r="BF1930" s="1"/>
  <c r="BR2176"/>
  <c r="BR778"/>
  <c r="BR1822"/>
  <c r="BR1515"/>
  <c r="BR2136"/>
  <c r="BR1366"/>
  <c r="BK2121"/>
  <c r="BM2121" s="1"/>
  <c r="BR2121"/>
  <c r="AV987"/>
  <c r="AX987" s="1"/>
  <c r="BC987"/>
  <c r="BK2017"/>
  <c r="BF2017" s="1"/>
  <c r="BR1061"/>
  <c r="BK1061"/>
  <c r="BK1555"/>
  <c r="BR1555"/>
  <c r="BR1925"/>
  <c r="BK1925"/>
  <c r="BM1925" s="1"/>
  <c r="BR2113"/>
  <c r="BK1873"/>
  <c r="BM1873" s="1"/>
  <c r="BA100"/>
  <c r="BH100"/>
  <c r="BR1412"/>
  <c r="BK1320"/>
  <c r="BK2125"/>
  <c r="BR2125"/>
  <c r="BR1947"/>
  <c r="BR2029"/>
  <c r="BR113"/>
  <c r="BR1648"/>
  <c r="BR323"/>
  <c r="BR581"/>
  <c r="BK581"/>
  <c r="BR1108"/>
  <c r="BK1108"/>
  <c r="BC1269"/>
  <c r="BA99"/>
  <c r="BA737"/>
  <c r="BH1410"/>
  <c r="BH473"/>
  <c r="BF1406"/>
  <c r="BH1406" s="1"/>
  <c r="BF1646"/>
  <c r="BH1646" s="1"/>
  <c r="BM533"/>
  <c r="BM1371"/>
  <c r="BM1535"/>
  <c r="BK309"/>
  <c r="BF309" s="1"/>
  <c r="BA309" s="1"/>
  <c r="BA1470"/>
  <c r="AV1470" s="1"/>
  <c r="AX1470" s="1"/>
  <c r="BH1470"/>
  <c r="BH505"/>
  <c r="BF1437"/>
  <c r="BA1437" s="1"/>
  <c r="BC1437" s="1"/>
  <c r="BM75"/>
  <c r="BR296"/>
  <c r="BK296"/>
  <c r="BR281"/>
  <c r="BK281"/>
  <c r="BF281" s="1"/>
  <c r="BH281" s="1"/>
  <c r="BR490"/>
  <c r="BK490"/>
  <c r="BM490" s="1"/>
  <c r="BK1184"/>
  <c r="BF1184" s="1"/>
  <c r="BR1184"/>
  <c r="BM1026"/>
  <c r="BM997"/>
  <c r="BC1381"/>
  <c r="BM567"/>
  <c r="BH1738"/>
  <c r="BA1424"/>
  <c r="BC1424" s="1"/>
  <c r="BM409"/>
  <c r="BF158"/>
  <c r="BM1183"/>
  <c r="BF391"/>
  <c r="BH391" s="1"/>
  <c r="BF1266"/>
  <c r="BA1266" s="1"/>
  <c r="BC1266" s="1"/>
  <c r="BH1209"/>
  <c r="BF164"/>
  <c r="BF792"/>
  <c r="BA792" s="1"/>
  <c r="BC792" s="1"/>
  <c r="BH571"/>
  <c r="BF1057"/>
  <c r="BH1085"/>
  <c r="BA1472"/>
  <c r="AV1472" s="1"/>
  <c r="AX1472" s="1"/>
  <c r="BA456"/>
  <c r="BH1642"/>
  <c r="BH879"/>
  <c r="BM1324"/>
  <c r="BM859"/>
  <c r="BF859"/>
  <c r="BM1270"/>
  <c r="BF1270"/>
  <c r="BH1270" s="1"/>
  <c r="BF990"/>
  <c r="BA990" s="1"/>
  <c r="BM990"/>
  <c r="BM684"/>
  <c r="BF684"/>
  <c r="BA684" s="1"/>
  <c r="BC684" s="1"/>
  <c r="BM339"/>
  <c r="BF339"/>
  <c r="BH339" s="1"/>
  <c r="BF275"/>
  <c r="BM275"/>
  <c r="BA561"/>
  <c r="BC561" s="1"/>
  <c r="BF369"/>
  <c r="BM369"/>
  <c r="BF1181"/>
  <c r="BM1181"/>
  <c r="BF698"/>
  <c r="BH200"/>
  <c r="AV711"/>
  <c r="AX711" s="1"/>
  <c r="BM620"/>
  <c r="BF1225"/>
  <c r="BH1225" s="1"/>
  <c r="BM951"/>
  <c r="BF951"/>
  <c r="BA951" s="1"/>
  <c r="BF780"/>
  <c r="BH780" s="1"/>
  <c r="BA1635"/>
  <c r="AV622"/>
  <c r="AX622" s="1"/>
  <c r="BF701"/>
  <c r="BH701" s="1"/>
  <c r="BF817"/>
  <c r="BA817" s="1"/>
  <c r="AV817" s="1"/>
  <c r="AX817" s="1"/>
  <c r="BM295"/>
  <c r="BF1297"/>
  <c r="BH1297" s="1"/>
  <c r="BM1068"/>
  <c r="BA682"/>
  <c r="AV682" s="1"/>
  <c r="AX682" s="1"/>
  <c r="BH93"/>
  <c r="BF705"/>
  <c r="BM705"/>
  <c r="BF1046"/>
  <c r="BA1046" s="1"/>
  <c r="BM1046"/>
  <c r="BA1908"/>
  <c r="BH1908"/>
  <c r="BA207"/>
  <c r="BC207" s="1"/>
  <c r="BH207"/>
  <c r="BA480"/>
  <c r="BC480" s="1"/>
  <c r="BH480"/>
  <c r="BA865"/>
  <c r="BC865" s="1"/>
  <c r="BH865"/>
  <c r="BM1021"/>
  <c r="BF1021"/>
  <c r="BA1021" s="1"/>
  <c r="BC1021" s="1"/>
  <c r="BF794"/>
  <c r="BM794"/>
  <c r="BF680"/>
  <c r="BA680" s="1"/>
  <c r="AV680" s="1"/>
  <c r="AX680" s="1"/>
  <c r="BM680"/>
  <c r="BF1217"/>
  <c r="BH1217" s="1"/>
  <c r="BM862"/>
  <c r="BM1625"/>
  <c r="BF1625"/>
  <c r="BA1625" s="1"/>
  <c r="BM177"/>
  <c r="BA972"/>
  <c r="AV972" s="1"/>
  <c r="AX972" s="1"/>
  <c r="BH972"/>
  <c r="BA1065"/>
  <c r="BF470"/>
  <c r="BA470" s="1"/>
  <c r="BM470"/>
  <c r="BM580"/>
  <c r="BF580"/>
  <c r="BM995"/>
  <c r="BM781"/>
  <c r="BF781"/>
  <c r="BA781" s="1"/>
  <c r="BC781" s="1"/>
  <c r="BF982"/>
  <c r="BM982"/>
  <c r="BM866"/>
  <c r="BF1154"/>
  <c r="BH1154" s="1"/>
  <c r="BM1154"/>
  <c r="BH885"/>
  <c r="BF225"/>
  <c r="BA225" s="1"/>
  <c r="BC225" s="1"/>
  <c r="BM1024"/>
  <c r="BM1219"/>
  <c r="BF1268"/>
  <c r="AV411"/>
  <c r="AX411" s="1"/>
  <c r="BF213"/>
  <c r="BA213" s="1"/>
  <c r="BC213" s="1"/>
  <c r="BM2174"/>
  <c r="BH421"/>
  <c r="BM1939"/>
  <c r="BF1939"/>
  <c r="BF1233"/>
  <c r="BH1233" s="1"/>
  <c r="BH1228"/>
  <c r="BA1228"/>
  <c r="BM834"/>
  <c r="BF834"/>
  <c r="BF1208"/>
  <c r="BA1208" s="1"/>
  <c r="BM1208"/>
  <c r="BM1200"/>
  <c r="BA1241"/>
  <c r="BA1876"/>
  <c r="BF234"/>
  <c r="BH88"/>
  <c r="BH1027"/>
  <c r="BH692"/>
  <c r="BM526"/>
  <c r="BF250"/>
  <c r="BA250" s="1"/>
  <c r="BF763"/>
  <c r="BF476"/>
  <c r="BA476" s="1"/>
  <c r="BM476"/>
  <c r="AV1069"/>
  <c r="AX1069" s="1"/>
  <c r="BA1342"/>
  <c r="AV1342" s="1"/>
  <c r="AX1342" s="1"/>
  <c r="BH1342"/>
  <c r="BM1707"/>
  <c r="BM272"/>
  <c r="BH1994"/>
  <c r="BH917"/>
  <c r="BA1414"/>
  <c r="AV1414" s="1"/>
  <c r="AX1414" s="1"/>
  <c r="BH1414"/>
  <c r="BH30"/>
  <c r="BA30"/>
  <c r="AV30" s="1"/>
  <c r="AX30" s="1"/>
  <c r="BM678"/>
  <c r="BF1036"/>
  <c r="BA1036" s="1"/>
  <c r="BA803"/>
  <c r="BA461"/>
  <c r="BF524"/>
  <c r="BA524" s="1"/>
  <c r="BC524" s="1"/>
  <c r="BF244"/>
  <c r="BF136"/>
  <c r="BF565"/>
  <c r="BH565" s="1"/>
  <c r="BF1886"/>
  <c r="BH185"/>
  <c r="BC1604"/>
  <c r="BF396"/>
  <c r="BH396" s="1"/>
  <c r="BM483"/>
  <c r="BF483"/>
  <c r="BH483" s="1"/>
  <c r="BF302"/>
  <c r="BH302" s="1"/>
  <c r="BM302"/>
  <c r="BF689"/>
  <c r="BH689" s="1"/>
  <c r="BM689"/>
  <c r="BM1323"/>
  <c r="BF1323"/>
  <c r="BF669"/>
  <c r="BA669" s="1"/>
  <c r="BC669" s="1"/>
  <c r="BM723"/>
  <c r="BF750"/>
  <c r="BA750" s="1"/>
  <c r="BC750" s="1"/>
  <c r="BF1761"/>
  <c r="BA1761" s="1"/>
  <c r="BC1761" s="1"/>
  <c r="BM1051"/>
  <c r="BM690"/>
  <c r="BM1087"/>
  <c r="BM1213"/>
  <c r="BF1006"/>
  <c r="BF1062"/>
  <c r="BF825"/>
  <c r="BM216"/>
  <c r="BF1063"/>
  <c r="BA1063" s="1"/>
  <c r="AV1063" s="1"/>
  <c r="AX1063" s="1"/>
  <c r="BF1010"/>
  <c r="BM631"/>
  <c r="BM471"/>
  <c r="BF844"/>
  <c r="BH844" s="1"/>
  <c r="BM1462"/>
  <c r="BF1174"/>
  <c r="BM126"/>
  <c r="BM1066"/>
  <c r="BM221"/>
  <c r="BM356"/>
  <c r="BF182"/>
  <c r="BM1059"/>
  <c r="BM920"/>
  <c r="BF191"/>
  <c r="BM1658"/>
  <c r="BF475"/>
  <c r="BH475" s="1"/>
  <c r="BH1029"/>
  <c r="BA1029"/>
  <c r="BC1029" s="1"/>
  <c r="BM1734"/>
  <c r="BF199"/>
  <c r="BH199" s="1"/>
  <c r="BM119"/>
  <c r="BF57"/>
  <c r="BF43"/>
  <c r="BA43" s="1"/>
  <c r="BM43"/>
  <c r="BM84"/>
  <c r="BF1531"/>
  <c r="BM1523"/>
  <c r="BF1523"/>
  <c r="BH1523" s="1"/>
  <c r="BM1766"/>
  <c r="BM921"/>
  <c r="BM501"/>
  <c r="BM831"/>
  <c r="BF716"/>
  <c r="BM716"/>
  <c r="BM360"/>
  <c r="BM1284"/>
  <c r="BF1284"/>
  <c r="BF860"/>
  <c r="BH860" s="1"/>
  <c r="BF702"/>
  <c r="BA702" s="1"/>
  <c r="BC702" s="1"/>
  <c r="BF253"/>
  <c r="BH253" s="1"/>
  <c r="BF237"/>
  <c r="BF162"/>
  <c r="BA151"/>
  <c r="AV151" s="1"/>
  <c r="AX151" s="1"/>
  <c r="BM554"/>
  <c r="T8"/>
  <c r="U8" s="1"/>
  <c r="V8" s="1"/>
  <c r="BF12"/>
  <c r="BM1942"/>
  <c r="BF988"/>
  <c r="BF1674"/>
  <c r="BA1674" s="1"/>
  <c r="BM355"/>
  <c r="BF1752"/>
  <c r="BH1752" s="1"/>
  <c r="BF2001"/>
  <c r="BM2001"/>
  <c r="BF1429"/>
  <c r="BM753"/>
  <c r="BM1902"/>
  <c r="BM1149"/>
  <c r="BF1149"/>
  <c r="BH1149" s="1"/>
  <c r="BF1262"/>
  <c r="BH1262" s="1"/>
  <c r="BM1262"/>
  <c r="BF1790"/>
  <c r="BA1790" s="1"/>
  <c r="BM1790"/>
  <c r="BM1682"/>
  <c r="BF1682"/>
  <c r="BH1682" s="1"/>
  <c r="BM837"/>
  <c r="BF837"/>
  <c r="BA837" s="1"/>
  <c r="AV837" s="1"/>
  <c r="AX837" s="1"/>
  <c r="BM626"/>
  <c r="BF626"/>
  <c r="BH626" s="1"/>
  <c r="BM2165"/>
  <c r="BM2125"/>
  <c r="BM1320"/>
  <c r="BF1320"/>
  <c r="BM1703"/>
  <c r="BM1822"/>
  <c r="BM1555"/>
  <c r="BC1812"/>
  <c r="BM1412"/>
  <c r="BF1412"/>
  <c r="BA1406"/>
  <c r="BC1406" s="1"/>
  <c r="BM309"/>
  <c r="BA1646"/>
  <c r="BC1646" s="1"/>
  <c r="BC1085"/>
  <c r="BH792"/>
  <c r="BA818"/>
  <c r="AV571"/>
  <c r="AX571" s="1"/>
  <c r="BA391"/>
  <c r="AV879"/>
  <c r="AX879" s="1"/>
  <c r="BH1266"/>
  <c r="BA997"/>
  <c r="BA1297"/>
  <c r="AV1297" s="1"/>
  <c r="AX1297" s="1"/>
  <c r="AV200"/>
  <c r="AX200" s="1"/>
  <c r="BA705"/>
  <c r="AV705" s="1"/>
  <c r="AX705" s="1"/>
  <c r="BH705"/>
  <c r="BH817"/>
  <c r="BA1225"/>
  <c r="BH369"/>
  <c r="BA369"/>
  <c r="BH990"/>
  <c r="AV865"/>
  <c r="AX865" s="1"/>
  <c r="BA663"/>
  <c r="AV663" s="1"/>
  <c r="AX663" s="1"/>
  <c r="BC1099"/>
  <c r="BH392"/>
  <c r="BH1219"/>
  <c r="BH781"/>
  <c r="BH194"/>
  <c r="BA194"/>
  <c r="AV194" s="1"/>
  <c r="AX194" s="1"/>
  <c r="BH866"/>
  <c r="BA866"/>
  <c r="BH470"/>
  <c r="BH680"/>
  <c r="BA710"/>
  <c r="AV710" s="1"/>
  <c r="AX710" s="1"/>
  <c r="BH272"/>
  <c r="BC692"/>
  <c r="BA678"/>
  <c r="BA689"/>
  <c r="BC689" s="1"/>
  <c r="BH1992"/>
  <c r="BH920"/>
  <c r="BA221"/>
  <c r="AV221" s="1"/>
  <c r="AX221" s="1"/>
  <c r="BH126"/>
  <c r="BH1051"/>
  <c r="BH723"/>
  <c r="BA1087"/>
  <c r="BC1087" s="1"/>
  <c r="BH1087"/>
  <c r="BH191"/>
  <c r="BA356"/>
  <c r="BH356"/>
  <c r="BA242"/>
  <c r="BC242" s="1"/>
  <c r="BA1213"/>
  <c r="BH360"/>
  <c r="BA626"/>
  <c r="BC626" s="1"/>
  <c r="BA1149"/>
  <c r="AV1149" s="1"/>
  <c r="AX1149" s="1"/>
  <c r="BA355"/>
  <c r="BH2165"/>
  <c r="BA1682"/>
  <c r="BA753"/>
  <c r="BC753" s="1"/>
  <c r="BH753"/>
  <c r="BA1484"/>
  <c r="BH309"/>
  <c r="BA281"/>
  <c r="BC281" s="1"/>
  <c r="AV1266"/>
  <c r="AX1266" s="1"/>
  <c r="AV792"/>
  <c r="AX792" s="1"/>
  <c r="BC705"/>
  <c r="BC990"/>
  <c r="AV990"/>
  <c r="AX990" s="1"/>
  <c r="BC817"/>
  <c r="AV951"/>
  <c r="AX951" s="1"/>
  <c r="BC951"/>
  <c r="BC663"/>
  <c r="BC680"/>
  <c r="AV225"/>
  <c r="AX225" s="1"/>
  <c r="AV781"/>
  <c r="AX781" s="1"/>
  <c r="AV995"/>
  <c r="AX995" s="1"/>
  <c r="BC995"/>
  <c r="AV1219"/>
  <c r="AX1219" s="1"/>
  <c r="BC1219"/>
  <c r="BC194"/>
  <c r="AV272"/>
  <c r="AX272" s="1"/>
  <c r="BC272"/>
  <c r="AV524"/>
  <c r="AX524" s="1"/>
  <c r="AV689"/>
  <c r="AX689" s="1"/>
  <c r="AV723"/>
  <c r="AX723" s="1"/>
  <c r="AV626"/>
  <c r="AX626" s="1"/>
  <c r="AV753"/>
  <c r="AX753" s="1"/>
  <c r="BA650"/>
  <c r="AV650" s="1"/>
  <c r="AX650" s="1"/>
  <c r="BH650"/>
  <c r="BR2109"/>
  <c r="BK1479"/>
  <c r="BF1479" s="1"/>
  <c r="BA1479" s="1"/>
  <c r="BC1479" s="1"/>
  <c r="AV822"/>
  <c r="AX822" s="1"/>
  <c r="BC822"/>
  <c r="BH1864"/>
  <c r="BA1864"/>
  <c r="BA163"/>
  <c r="BC163" s="1"/>
  <c r="BK2083"/>
  <c r="BF2083" s="1"/>
  <c r="BR2083"/>
  <c r="AV605"/>
  <c r="AX605" s="1"/>
  <c r="BC605"/>
  <c r="BA1826"/>
  <c r="AV1826" s="1"/>
  <c r="AX1826" s="1"/>
  <c r="BH1826"/>
  <c r="BA2022"/>
  <c r="BC2022" s="1"/>
  <c r="BH2022"/>
  <c r="BR2052"/>
  <c r="BH53"/>
  <c r="BA53"/>
  <c r="BH969"/>
  <c r="BA969"/>
  <c r="BC969" s="1"/>
  <c r="BR1893"/>
  <c r="BK1893"/>
  <c r="BM1893" s="1"/>
  <c r="BK1475"/>
  <c r="BM1475" s="1"/>
  <c r="BR307"/>
  <c r="BK307"/>
  <c r="BR728"/>
  <c r="BK728"/>
  <c r="BF728" s="1"/>
  <c r="BR376"/>
  <c r="BK376"/>
  <c r="BF376" s="1"/>
  <c r="BR532"/>
  <c r="BK532"/>
  <c r="BR670"/>
  <c r="BK670"/>
  <c r="BR352"/>
  <c r="BK352"/>
  <c r="BM352" s="1"/>
  <c r="BM1152"/>
  <c r="BF1774"/>
  <c r="BH1774" s="1"/>
  <c r="BH1769"/>
  <c r="BA1769"/>
  <c r="BC1769" s="1"/>
  <c r="BR1910"/>
  <c r="BK1910"/>
  <c r="BM1910" s="1"/>
  <c r="BK327"/>
  <c r="BM327" s="1"/>
  <c r="BR327"/>
  <c r="BR394"/>
  <c r="BK394"/>
  <c r="BM394" s="1"/>
  <c r="BR736"/>
  <c r="BK736"/>
  <c r="BM736" s="1"/>
  <c r="BR748"/>
  <c r="BK748"/>
  <c r="BM748" s="1"/>
  <c r="BK804"/>
  <c r="BF804" s="1"/>
  <c r="BR804"/>
  <c r="BR1168"/>
  <c r="BK1168"/>
  <c r="BF1168" s="1"/>
  <c r="BH1168" s="1"/>
  <c r="BR742"/>
  <c r="BK742"/>
  <c r="BF742" s="1"/>
  <c r="BA742" s="1"/>
  <c r="BH472"/>
  <c r="BM1314"/>
  <c r="BA968"/>
  <c r="BC968" s="1"/>
  <c r="BH145"/>
  <c r="BM1916"/>
  <c r="BF1251"/>
  <c r="BA1251" s="1"/>
  <c r="BM436"/>
  <c r="AV28"/>
  <c r="AX28" s="1"/>
  <c r="BR2044"/>
  <c r="BK2044"/>
  <c r="BM2044" s="1"/>
  <c r="BR316"/>
  <c r="BK316"/>
  <c r="BM316" s="1"/>
  <c r="BR330"/>
  <c r="BK330"/>
  <c r="BF330" s="1"/>
  <c r="BK824"/>
  <c r="BR824"/>
  <c r="BR424"/>
  <c r="BK424"/>
  <c r="BF424" s="1"/>
  <c r="BR758"/>
  <c r="BK758"/>
  <c r="BM758" s="1"/>
  <c r="S5"/>
  <c r="T5" s="1"/>
  <c r="BK1597"/>
  <c r="BR1597"/>
  <c r="BR1527"/>
  <c r="BK1527"/>
  <c r="BR288"/>
  <c r="BK288"/>
  <c r="BF288" s="1"/>
  <c r="BR1272"/>
  <c r="BK1272"/>
  <c r="BF1272" s="1"/>
  <c r="BK536"/>
  <c r="BF536" s="1"/>
  <c r="BH536" s="1"/>
  <c r="BR536"/>
  <c r="BR1100"/>
  <c r="BK1100"/>
  <c r="BM1100" s="1"/>
  <c r="BR1280"/>
  <c r="BK1280"/>
  <c r="BF1280" s="1"/>
  <c r="BR830"/>
  <c r="BK830"/>
  <c r="BM830" s="1"/>
  <c r="BK94"/>
  <c r="BM94" s="1"/>
  <c r="BK946"/>
  <c r="BM946" s="1"/>
  <c r="BR946"/>
  <c r="BK340"/>
  <c r="BK303"/>
  <c r="BM303" s="1"/>
  <c r="BK329"/>
  <c r="BF329" s="1"/>
  <c r="BH329" s="1"/>
  <c r="BK1104"/>
  <c r="BK664"/>
  <c r="BM664" s="1"/>
  <c r="BR853"/>
  <c r="BK853"/>
  <c r="BF853" s="1"/>
  <c r="BK1060"/>
  <c r="BM1060" s="1"/>
  <c r="BK1216"/>
  <c r="BF1216" s="1"/>
  <c r="BH1216" s="1"/>
  <c r="BK1292"/>
  <c r="BF1292" s="1"/>
  <c r="BR1105"/>
  <c r="BK1105"/>
  <c r="BF1105" s="1"/>
  <c r="BM977"/>
  <c r="BK1112"/>
  <c r="BM1112" s="1"/>
  <c r="BK1718"/>
  <c r="BM1718" s="1"/>
  <c r="BK832"/>
  <c r="BF832" s="1"/>
  <c r="BK1188"/>
  <c r="BF1188" s="1"/>
  <c r="BK448"/>
  <c r="BM448" s="1"/>
  <c r="BK823"/>
  <c r="BF823" s="1"/>
  <c r="BH823" s="1"/>
  <c r="BK829"/>
  <c r="BF829" s="1"/>
  <c r="BA829" s="1"/>
  <c r="AV281"/>
  <c r="AX281" s="1"/>
  <c r="AV1496"/>
  <c r="AX1496" s="1"/>
  <c r="BC1496"/>
  <c r="BC1682"/>
  <c r="AV242"/>
  <c r="AX242" s="1"/>
  <c r="AV1761"/>
  <c r="AX1761" s="1"/>
  <c r="BC145"/>
  <c r="AV145"/>
  <c r="AX145" s="1"/>
  <c r="BF544"/>
  <c r="BA544" s="1"/>
  <c r="AV544" s="1"/>
  <c r="AX544" s="1"/>
  <c r="BA553"/>
  <c r="BC553" s="1"/>
  <c r="BH553"/>
  <c r="BA876"/>
  <c r="BC876" s="1"/>
  <c r="BA1038"/>
  <c r="BC1038" s="1"/>
  <c r="BH1038"/>
  <c r="BH1303"/>
  <c r="BH1659"/>
  <c r="BA1659"/>
  <c r="AV1659" s="1"/>
  <c r="AX1659" s="1"/>
  <c r="BR2071"/>
  <c r="BK2071"/>
  <c r="BF1418"/>
  <c r="BH1418" s="1"/>
  <c r="BH747"/>
  <c r="BA236"/>
  <c r="BC236" s="1"/>
  <c r="BH236"/>
  <c r="BH535"/>
  <c r="BA535"/>
  <c r="BA999"/>
  <c r="AV999" s="1"/>
  <c r="AX999" s="1"/>
  <c r="BH999"/>
  <c r="BH1033"/>
  <c r="BA1319"/>
  <c r="AV1319" s="1"/>
  <c r="AX1319" s="1"/>
  <c r="BH1319"/>
  <c r="BA1353"/>
  <c r="AV1353" s="1"/>
  <c r="AX1353" s="1"/>
  <c r="BH1353"/>
  <c r="BH993"/>
  <c r="BM2091"/>
  <c r="BF1964"/>
  <c r="BA1964" s="1"/>
  <c r="BM1964"/>
  <c r="BR1731"/>
  <c r="BH985"/>
  <c r="BK96"/>
  <c r="BR96"/>
  <c r="BA1760"/>
  <c r="AV1760" s="1"/>
  <c r="AX1760" s="1"/>
  <c r="BH1760"/>
  <c r="BR2115"/>
  <c r="BR1923"/>
  <c r="BK1923"/>
  <c r="BM1923" s="1"/>
  <c r="BM2177"/>
  <c r="BR1889"/>
  <c r="AV473"/>
  <c r="AX473" s="1"/>
  <c r="BC473"/>
  <c r="BA81"/>
  <c r="AV81" s="1"/>
  <c r="AX81" s="1"/>
  <c r="BF1595"/>
  <c r="BH1595" s="1"/>
  <c r="BM553"/>
  <c r="BA1073"/>
  <c r="BC1073" s="1"/>
  <c r="BM985"/>
  <c r="BM876"/>
  <c r="BM341"/>
  <c r="BK2062"/>
  <c r="BF2062" s="1"/>
  <c r="BR2062"/>
  <c r="BM550"/>
  <c r="BR1847"/>
  <c r="BK1847"/>
  <c r="BM1847" s="1"/>
  <c r="BK238"/>
  <c r="BF238" s="1"/>
  <c r="BR238"/>
  <c r="BK251"/>
  <c r="BF251" s="1"/>
  <c r="BR251"/>
  <c r="BK332"/>
  <c r="BM332" s="1"/>
  <c r="BR332"/>
  <c r="BR1012"/>
  <c r="BK1012"/>
  <c r="BK366"/>
  <c r="BM366" s="1"/>
  <c r="BR366"/>
  <c r="BR430"/>
  <c r="BK430"/>
  <c r="BM430" s="1"/>
  <c r="BK504"/>
  <c r="BF504" s="1"/>
  <c r="BR504"/>
  <c r="BR348"/>
  <c r="BK348"/>
  <c r="BK882"/>
  <c r="BM882" s="1"/>
  <c r="BR882"/>
  <c r="BR886"/>
  <c r="BK886"/>
  <c r="BF886" s="1"/>
  <c r="BR872"/>
  <c r="BK872"/>
  <c r="BM872" s="1"/>
  <c r="BK354"/>
  <c r="BF354" s="1"/>
  <c r="BH354" s="1"/>
  <c r="BR354"/>
  <c r="BK560"/>
  <c r="BM560" s="1"/>
  <c r="BR560"/>
  <c r="BK1023"/>
  <c r="BM1023" s="1"/>
  <c r="BR1023"/>
  <c r="BR608"/>
  <c r="BK608"/>
  <c r="BM608" s="1"/>
  <c r="BK775"/>
  <c r="BM775" s="1"/>
  <c r="BR775"/>
  <c r="BK683"/>
  <c r="BM683" s="1"/>
  <c r="BR683"/>
  <c r="BK1058"/>
  <c r="BF1058" s="1"/>
  <c r="BR1058"/>
  <c r="BK210"/>
  <c r="BF210" s="1"/>
  <c r="BA210" s="1"/>
  <c r="BR448"/>
  <c r="BK679"/>
  <c r="BM679" s="1"/>
  <c r="BR679"/>
  <c r="BK751"/>
  <c r="BM751" s="1"/>
  <c r="BK935"/>
  <c r="BF935" s="1"/>
  <c r="BK405"/>
  <c r="BM405" s="1"/>
  <c r="BR405"/>
  <c r="BR1060"/>
  <c r="BR823"/>
  <c r="BR1121"/>
  <c r="BK385"/>
  <c r="BF385" s="1"/>
  <c r="BH385" s="1"/>
  <c r="BK981"/>
  <c r="BF981" s="1"/>
  <c r="BF758"/>
  <c r="BA758" s="1"/>
  <c r="AV758" s="1"/>
  <c r="AX758" s="1"/>
  <c r="BF748"/>
  <c r="BH748" s="1"/>
  <c r="BF394"/>
  <c r="BA394" s="1"/>
  <c r="BC394" s="1"/>
  <c r="AV1769"/>
  <c r="AX1769" s="1"/>
  <c r="BM329"/>
  <c r="BF2052"/>
  <c r="BH2052" s="1"/>
  <c r="AV2022"/>
  <c r="AX2022" s="1"/>
  <c r="BC1826"/>
  <c r="BM2083"/>
  <c r="BF1718"/>
  <c r="BA1718" s="1"/>
  <c r="BH1251"/>
  <c r="AV876"/>
  <c r="AX876" s="1"/>
  <c r="BM2062"/>
  <c r="BC1319"/>
  <c r="BC1303"/>
  <c r="BH544"/>
  <c r="BK1591"/>
  <c r="BR2075"/>
  <c r="BK2075"/>
  <c r="BR249"/>
  <c r="BK249"/>
  <c r="BR1248"/>
  <c r="BK1248"/>
  <c r="BF1248" s="1"/>
  <c r="BA1248" s="1"/>
  <c r="BR884"/>
  <c r="BK884"/>
  <c r="BF884" s="1"/>
  <c r="BA884" s="1"/>
  <c r="BC884" s="1"/>
  <c r="BK1004"/>
  <c r="BM1004" s="1"/>
  <c r="BR1004"/>
  <c r="BK767"/>
  <c r="BM767" s="1"/>
  <c r="BR767"/>
  <c r="BR1325"/>
  <c r="BK1325"/>
  <c r="BR387"/>
  <c r="BK387"/>
  <c r="BM387" s="1"/>
  <c r="BR929"/>
  <c r="BK929"/>
  <c r="BF929" s="1"/>
  <c r="BA929" s="1"/>
  <c r="BR1436"/>
  <c r="BK1436"/>
  <c r="BR1704"/>
  <c r="BK1704"/>
  <c r="BR1356"/>
  <c r="BK1356"/>
  <c r="BR1390"/>
  <c r="BK1390"/>
  <c r="BM1390" s="1"/>
  <c r="BK1806"/>
  <c r="BR1806"/>
  <c r="BR1455"/>
  <c r="BK1455"/>
  <c r="BR1679"/>
  <c r="BK1679"/>
  <c r="BM1679" s="1"/>
  <c r="BR1391"/>
  <c r="BK1391"/>
  <c r="BR85"/>
  <c r="BK85"/>
  <c r="BR170"/>
  <c r="BK170"/>
  <c r="BF170" s="1"/>
  <c r="BA170" s="1"/>
  <c r="BR48"/>
  <c r="BK48"/>
  <c r="BK61"/>
  <c r="BR61"/>
  <c r="BK76"/>
  <c r="BF76" s="1"/>
  <c r="BH76" s="1"/>
  <c r="BR76"/>
  <c r="BK260"/>
  <c r="BR260"/>
  <c r="BK1536"/>
  <c r="BR1536"/>
  <c r="BR1520"/>
  <c r="BK1520"/>
  <c r="BM1520" s="1"/>
  <c r="BR290"/>
  <c r="BK290"/>
  <c r="BM290" s="1"/>
  <c r="BR942"/>
  <c r="BK942"/>
  <c r="BF942" s="1"/>
  <c r="BA942" s="1"/>
  <c r="BR1067"/>
  <c r="BK1067"/>
  <c r="BK496"/>
  <c r="BR496"/>
  <c r="BK1000"/>
  <c r="BM1000" s="1"/>
  <c r="BR1000"/>
  <c r="BK1008"/>
  <c r="BR1008"/>
  <c r="BR491"/>
  <c r="BK491"/>
  <c r="BM491" s="1"/>
  <c r="BK1249"/>
  <c r="BF1249" s="1"/>
  <c r="BR1249"/>
  <c r="BR401"/>
  <c r="BK401"/>
  <c r="BF401" s="1"/>
  <c r="BH401" s="1"/>
  <c r="BR773"/>
  <c r="BK773"/>
  <c r="BM773" s="1"/>
  <c r="BR1279"/>
  <c r="BK1279"/>
  <c r="BK1374"/>
  <c r="BF1374" s="1"/>
  <c r="BA1374" s="1"/>
  <c r="BR1374"/>
  <c r="BR1404"/>
  <c r="BK1404"/>
  <c r="BF1404" s="1"/>
  <c r="BR1524"/>
  <c r="BK1524"/>
  <c r="BF1524" s="1"/>
  <c r="BA1524" s="1"/>
  <c r="BC1524" s="1"/>
  <c r="BK1380"/>
  <c r="BF1380" s="1"/>
  <c r="BR1380"/>
  <c r="BK1443"/>
  <c r="BM1443" s="1"/>
  <c r="BR1443"/>
  <c r="BK1611"/>
  <c r="BM1611" s="1"/>
  <c r="BR1611"/>
  <c r="BK1773"/>
  <c r="BM1773" s="1"/>
  <c r="BR1773"/>
  <c r="BR1375"/>
  <c r="BK1375"/>
  <c r="BM1375" s="1"/>
  <c r="BK97"/>
  <c r="BR97"/>
  <c r="BK90"/>
  <c r="BM90" s="1"/>
  <c r="BR90"/>
  <c r="BR106"/>
  <c r="BK106"/>
  <c r="BF106" s="1"/>
  <c r="BK154"/>
  <c r="BM154" s="1"/>
  <c r="BR154"/>
  <c r="BA1311"/>
  <c r="BC1311" s="1"/>
  <c r="BR1589"/>
  <c r="BK1589"/>
  <c r="BM1589" s="1"/>
  <c r="BR2101"/>
  <c r="BK2101"/>
  <c r="BM2101" s="1"/>
  <c r="BK422"/>
  <c r="BM422" s="1"/>
  <c r="BR422"/>
  <c r="BR996"/>
  <c r="BK996"/>
  <c r="BR616"/>
  <c r="BK616"/>
  <c r="BM616" s="1"/>
  <c r="BR974"/>
  <c r="BK974"/>
  <c r="BM974" s="1"/>
  <c r="BR1090"/>
  <c r="BK1090"/>
  <c r="BF1090" s="1"/>
  <c r="BA1090" s="1"/>
  <c r="BC1090" s="1"/>
  <c r="BR1055"/>
  <c r="BK1055"/>
  <c r="BM1055" s="1"/>
  <c r="BR503"/>
  <c r="BK503"/>
  <c r="BF503" s="1"/>
  <c r="BK531"/>
  <c r="BF531" s="1"/>
  <c r="BR531"/>
  <c r="BR903"/>
  <c r="BK903"/>
  <c r="BF903" s="1"/>
  <c r="BK1001"/>
  <c r="BR1001"/>
  <c r="BK1165"/>
  <c r="BM1165" s="1"/>
  <c r="BR1165"/>
  <c r="BR655"/>
  <c r="BK655"/>
  <c r="BF655" s="1"/>
  <c r="BK765"/>
  <c r="BM765" s="1"/>
  <c r="BR765"/>
  <c r="BR889"/>
  <c r="BK889"/>
  <c r="BM889" s="1"/>
  <c r="BK1035"/>
  <c r="BF1035" s="1"/>
  <c r="BR1035"/>
  <c r="BK1275"/>
  <c r="BF1275" s="1"/>
  <c r="BA1275" s="1"/>
  <c r="BC1275" s="1"/>
  <c r="BR1275"/>
  <c r="BR1362"/>
  <c r="BK1362"/>
  <c r="BR1408"/>
  <c r="BK1408"/>
  <c r="BF1408" s="1"/>
  <c r="BH1408" s="1"/>
  <c r="BK1532"/>
  <c r="BR1532"/>
  <c r="BR1636"/>
  <c r="BK1636"/>
  <c r="BM1636" s="1"/>
  <c r="BR1435"/>
  <c r="BK1435"/>
  <c r="BM1435" s="1"/>
  <c r="BK1615"/>
  <c r="BM1615" s="1"/>
  <c r="BR1615"/>
  <c r="BR1759"/>
  <c r="BK1759"/>
  <c r="BR132"/>
  <c r="BK132"/>
  <c r="BR155"/>
  <c r="BK155"/>
  <c r="BF155" s="1"/>
  <c r="BR35"/>
  <c r="BK35"/>
  <c r="BF35" s="1"/>
  <c r="BR1045"/>
  <c r="BK1045"/>
  <c r="BH869"/>
  <c r="BA869"/>
  <c r="BC869" s="1"/>
  <c r="BK1552"/>
  <c r="BR1552"/>
  <c r="BK2047"/>
  <c r="BF2047" s="1"/>
  <c r="BA2047" s="1"/>
  <c r="BC2047" s="1"/>
  <c r="BR2047"/>
  <c r="BK1935"/>
  <c r="BF1935" s="1"/>
  <c r="BK2111"/>
  <c r="BM2111" s="1"/>
  <c r="BR2111"/>
  <c r="BR197"/>
  <c r="BK197"/>
  <c r="BM197" s="1"/>
  <c r="BM733"/>
  <c r="BF733"/>
  <c r="BH733" s="1"/>
  <c r="BK856"/>
  <c r="BF856" s="1"/>
  <c r="BR856"/>
  <c r="BR887"/>
  <c r="BK887"/>
  <c r="BM887" s="1"/>
  <c r="BR1041"/>
  <c r="BK1041"/>
  <c r="BF1041" s="1"/>
  <c r="BR707"/>
  <c r="BK707"/>
  <c r="BF707" s="1"/>
  <c r="BA707" s="1"/>
  <c r="BR905"/>
  <c r="BK905"/>
  <c r="BR1207"/>
  <c r="BK1207"/>
  <c r="BF1207" s="1"/>
  <c r="BA1207" s="1"/>
  <c r="AV1207" s="1"/>
  <c r="AX1207" s="1"/>
  <c r="BR1428"/>
  <c r="BK1428"/>
  <c r="BM1428" s="1"/>
  <c r="BK1656"/>
  <c r="BM1656" s="1"/>
  <c r="BR1656"/>
  <c r="BR1808"/>
  <c r="BK1808"/>
  <c r="BR1490"/>
  <c r="BK1490"/>
  <c r="BM1490" s="1"/>
  <c r="BR1643"/>
  <c r="BK1643"/>
  <c r="BF1643" s="1"/>
  <c r="BA1643" s="1"/>
  <c r="BR1781"/>
  <c r="BK1781"/>
  <c r="BF1781" s="1"/>
  <c r="BA1781" s="1"/>
  <c r="AV1781" s="1"/>
  <c r="AX1781" s="1"/>
  <c r="BK1717"/>
  <c r="BF1717" s="1"/>
  <c r="BR1717"/>
  <c r="BK54"/>
  <c r="BF54" s="1"/>
  <c r="BH54" s="1"/>
  <c r="BR54"/>
  <c r="BR59"/>
  <c r="BK59"/>
  <c r="BF59" s="1"/>
  <c r="BA59" s="1"/>
  <c r="BR50"/>
  <c r="BK50"/>
  <c r="BA1095"/>
  <c r="BC1095" s="1"/>
  <c r="BM1826"/>
  <c r="AV787"/>
  <c r="AX787" s="1"/>
  <c r="BK1581"/>
  <c r="BK224"/>
  <c r="BM224" s="1"/>
  <c r="BK292"/>
  <c r="BM292" s="1"/>
  <c r="BH979"/>
  <c r="BF569"/>
  <c r="BH569" s="1"/>
  <c r="BA591"/>
  <c r="BC591" s="1"/>
  <c r="BK703"/>
  <c r="BF703" s="1"/>
  <c r="BK1713"/>
  <c r="BF1713" s="1"/>
  <c r="BK458"/>
  <c r="BK1040"/>
  <c r="BM1040" s="1"/>
  <c r="BA823"/>
  <c r="AV823" s="1"/>
  <c r="AX823" s="1"/>
  <c r="BM487"/>
  <c r="BF896"/>
  <c r="BH896" s="1"/>
  <c r="BM896"/>
  <c r="BF1082"/>
  <c r="BA1082" s="1"/>
  <c r="AV1082" s="1"/>
  <c r="AX1082" s="1"/>
  <c r="BM1082"/>
  <c r="BR2010"/>
  <c r="BK2010"/>
  <c r="BM2010" s="1"/>
  <c r="BK586"/>
  <c r="BF586" s="1"/>
  <c r="BA586" s="1"/>
  <c r="AV586" s="1"/>
  <c r="AX586" s="1"/>
  <c r="BR2124"/>
  <c r="BK2124"/>
  <c r="BM2124" s="1"/>
  <c r="BK2050"/>
  <c r="BM2050" s="1"/>
  <c r="BR2050"/>
  <c r="BM1372"/>
  <c r="BM1670"/>
  <c r="BC1371"/>
  <c r="BF932"/>
  <c r="BF1582"/>
  <c r="BH1582" s="1"/>
  <c r="BM1582"/>
  <c r="BH799"/>
  <c r="BR2172"/>
  <c r="BK2172"/>
  <c r="BF2172" s="1"/>
  <c r="BA1403"/>
  <c r="BC1403" s="1"/>
  <c r="BH1403"/>
  <c r="BA1504"/>
  <c r="AV1504" s="1"/>
  <c r="AX1504" s="1"/>
  <c r="BH1504"/>
  <c r="BH402"/>
  <c r="BA402"/>
  <c r="BC402" s="1"/>
  <c r="BF279"/>
  <c r="BA279" s="1"/>
  <c r="AV279" s="1"/>
  <c r="AX279" s="1"/>
  <c r="BM125"/>
  <c r="BH1535"/>
  <c r="BA1535"/>
  <c r="BC1535" s="1"/>
  <c r="BA457"/>
  <c r="BC457" s="1"/>
  <c r="BH457"/>
  <c r="BF888"/>
  <c r="BA888" s="1"/>
  <c r="BF328"/>
  <c r="BH328" s="1"/>
  <c r="BF686"/>
  <c r="BA686" s="1"/>
  <c r="BH619"/>
  <c r="BM1050"/>
  <c r="BF2059"/>
  <c r="BH2059" s="1"/>
  <c r="BM2059"/>
  <c r="BH1372"/>
  <c r="BA1372"/>
  <c r="BC1372" s="1"/>
  <c r="BM973"/>
  <c r="BF973"/>
  <c r="BA973" s="1"/>
  <c r="BC973" s="1"/>
  <c r="BF1047"/>
  <c r="BA1047" s="1"/>
  <c r="BC1047" s="1"/>
  <c r="BM1047"/>
  <c r="BM1134"/>
  <c r="BF1134"/>
  <c r="BH1134" s="1"/>
  <c r="BC623"/>
  <c r="BA931"/>
  <c r="AV931" s="1"/>
  <c r="AX931" s="1"/>
  <c r="BA1575"/>
  <c r="AV1575" s="1"/>
  <c r="AX1575" s="1"/>
  <c r="BH28"/>
  <c r="BM622"/>
  <c r="BM969"/>
  <c r="AV1634"/>
  <c r="AX1634" s="1"/>
  <c r="BM1864"/>
  <c r="BF186"/>
  <c r="BA186" s="1"/>
  <c r="AV186" s="1"/>
  <c r="AX186" s="1"/>
  <c r="BM1303"/>
  <c r="BF847"/>
  <c r="BH847" s="1"/>
  <c r="BK2157"/>
  <c r="BF2157" s="1"/>
  <c r="BH2157" s="1"/>
  <c r="BM18"/>
  <c r="BF717"/>
  <c r="BH717" s="1"/>
  <c r="BF1286"/>
  <c r="BA1286" s="1"/>
  <c r="BK2138"/>
  <c r="BM2138" s="1"/>
  <c r="BK1121"/>
  <c r="BF1121" s="1"/>
  <c r="BH1121" s="1"/>
  <c r="AV1211"/>
  <c r="AX1211" s="1"/>
  <c r="BM386"/>
  <c r="BM1983"/>
  <c r="BM1127"/>
  <c r="BH436"/>
  <c r="BA436"/>
  <c r="AV436" s="1"/>
  <c r="AX436" s="1"/>
  <c r="BM317"/>
  <c r="BH27"/>
  <c r="BF768"/>
  <c r="BH768" s="1"/>
  <c r="BM768"/>
  <c r="BM897"/>
  <c r="BM1866"/>
  <c r="BF1866"/>
  <c r="BH1866" s="1"/>
  <c r="AV514"/>
  <c r="AX514" s="1"/>
  <c r="BC514"/>
  <c r="BH672"/>
  <c r="BM595"/>
  <c r="BF595"/>
  <c r="BH595" s="1"/>
  <c r="AV955"/>
  <c r="AX955" s="1"/>
  <c r="BC955"/>
  <c r="BK802"/>
  <c r="BF802" s="1"/>
  <c r="BH802" s="1"/>
  <c r="BR802"/>
  <c r="BR342"/>
  <c r="BK342"/>
  <c r="BF342" s="1"/>
  <c r="BA342" s="1"/>
  <c r="AV342" s="1"/>
  <c r="AX342" s="1"/>
  <c r="BR1287"/>
  <c r="BK1287"/>
  <c r="BF1287" s="1"/>
  <c r="BA1287" s="1"/>
  <c r="BC1287" s="1"/>
  <c r="BR1684"/>
  <c r="BK1684"/>
  <c r="BF1684" s="1"/>
  <c r="BK1388"/>
  <c r="BM1388" s="1"/>
  <c r="BF1622"/>
  <c r="BA1622" s="1"/>
  <c r="AV1622" s="1"/>
  <c r="AX1622" s="1"/>
  <c r="BH514"/>
  <c r="BM1631"/>
  <c r="BF918"/>
  <c r="BH918" s="1"/>
  <c r="BR1546"/>
  <c r="BK1546"/>
  <c r="BF1546" s="1"/>
  <c r="BR146"/>
  <c r="BK146"/>
  <c r="BM146" s="1"/>
  <c r="BK235"/>
  <c r="BM235" s="1"/>
  <c r="BK230"/>
  <c r="BF230" s="1"/>
  <c r="BH230" s="1"/>
  <c r="BK1522"/>
  <c r="BM1522" s="1"/>
  <c r="BK304"/>
  <c r="BM304" s="1"/>
  <c r="BK984"/>
  <c r="BM984" s="1"/>
  <c r="BK190"/>
  <c r="BF190" s="1"/>
  <c r="BH190" s="1"/>
  <c r="BK268"/>
  <c r="BM268" s="1"/>
  <c r="BF674"/>
  <c r="BH674" s="1"/>
  <c r="BK908"/>
  <c r="BF908" s="1"/>
  <c r="BH908" s="1"/>
  <c r="BK1256"/>
  <c r="BF1256" s="1"/>
  <c r="BK656"/>
  <c r="BM656" s="1"/>
  <c r="Q2199"/>
  <c r="R2194"/>
  <c r="S2194" s="1"/>
  <c r="T2194" s="1"/>
  <c r="U2194" s="1"/>
  <c r="V2194" s="1"/>
  <c r="Q2201"/>
  <c r="BH210"/>
  <c r="BA354"/>
  <c r="BC354" s="1"/>
  <c r="BC1051"/>
  <c r="AV1051"/>
  <c r="AX1051" s="1"/>
  <c r="BC472"/>
  <c r="AV472"/>
  <c r="AX472" s="1"/>
  <c r="BH668"/>
  <c r="BM139"/>
  <c r="BF139"/>
  <c r="BH139" s="1"/>
  <c r="BF1171"/>
  <c r="BA1171" s="1"/>
  <c r="BM1171"/>
  <c r="BF131"/>
  <c r="BM131"/>
  <c r="BF1129"/>
  <c r="BH1129" s="1"/>
  <c r="BM435"/>
  <c r="BF435"/>
  <c r="BF383"/>
  <c r="BH383" s="1"/>
  <c r="BM383"/>
  <c r="BA70"/>
  <c r="BC70" s="1"/>
  <c r="BH70"/>
  <c r="BF826"/>
  <c r="BH826" s="1"/>
  <c r="BF1107"/>
  <c r="BH1107" s="1"/>
  <c r="BF174"/>
  <c r="BA174" s="1"/>
  <c r="AV174" s="1"/>
  <c r="AX174" s="1"/>
  <c r="BM174"/>
  <c r="BM1330"/>
  <c r="BM741"/>
  <c r="BF741"/>
  <c r="BA741" s="1"/>
  <c r="AV741" s="1"/>
  <c r="AX741" s="1"/>
  <c r="BM673"/>
  <c r="BF673"/>
  <c r="BF821"/>
  <c r="BH821" s="1"/>
  <c r="BM821"/>
  <c r="BM624"/>
  <c r="BF624"/>
  <c r="BA624" s="1"/>
  <c r="AV624" s="1"/>
  <c r="AX624" s="1"/>
  <c r="BF1377"/>
  <c r="BH1377" s="1"/>
  <c r="BM1377"/>
  <c r="BH108"/>
  <c r="BK1901"/>
  <c r="BF1901" s="1"/>
  <c r="BH1901" s="1"/>
  <c r="BR1901"/>
  <c r="BA228"/>
  <c r="BH228"/>
  <c r="BF397"/>
  <c r="BA397" s="1"/>
  <c r="AV397" s="1"/>
  <c r="AX397" s="1"/>
  <c r="BM397"/>
  <c r="BM1984"/>
  <c r="BM1728"/>
  <c r="BF1728"/>
  <c r="BA1728" s="1"/>
  <c r="BC1728" s="1"/>
  <c r="BH373"/>
  <c r="BA373"/>
  <c r="AV373" s="1"/>
  <c r="AX373" s="1"/>
  <c r="BH1754"/>
  <c r="BA1754"/>
  <c r="AV1754" s="1"/>
  <c r="AX1754" s="1"/>
  <c r="BM351"/>
  <c r="BF351"/>
  <c r="BH351" s="1"/>
  <c r="BM1740"/>
  <c r="BF1740"/>
  <c r="BH1740" s="1"/>
  <c r="BH1084"/>
  <c r="BA1084"/>
  <c r="BC1084" s="1"/>
  <c r="BH667"/>
  <c r="BA667"/>
  <c r="BH449"/>
  <c r="BA449"/>
  <c r="BK2005"/>
  <c r="BF2005" s="1"/>
  <c r="BR2005"/>
  <c r="BK1951"/>
  <c r="BF1951" s="1"/>
  <c r="BH1951" s="1"/>
  <c r="BR1951"/>
  <c r="BR1811"/>
  <c r="BK1811"/>
  <c r="BF1811" s="1"/>
  <c r="BH1811" s="1"/>
  <c r="BR2120"/>
  <c r="BK2148"/>
  <c r="BM2148" s="1"/>
  <c r="BR2148"/>
  <c r="BR1880"/>
  <c r="BK1880"/>
  <c r="BM1880" s="1"/>
  <c r="BH1495"/>
  <c r="BA1495"/>
  <c r="BC1495" s="1"/>
  <c r="BA453"/>
  <c r="BC453" s="1"/>
  <c r="BH453"/>
  <c r="BA1778"/>
  <c r="BC1778" s="1"/>
  <c r="BH1778"/>
  <c r="BK2144"/>
  <c r="BR2144"/>
  <c r="BR1596"/>
  <c r="BK1596"/>
  <c r="BM1596" s="1"/>
  <c r="BF122"/>
  <c r="BM1840"/>
  <c r="BF1890"/>
  <c r="BH1890" s="1"/>
  <c r="BF404"/>
  <c r="BM799"/>
  <c r="BM399"/>
  <c r="BH822"/>
  <c r="BR2143"/>
  <c r="BR1933"/>
  <c r="BK1933"/>
  <c r="BM1933" s="1"/>
  <c r="BK1821"/>
  <c r="BR1821"/>
  <c r="BR1865"/>
  <c r="BK1865"/>
  <c r="BM1865" s="1"/>
  <c r="BR2145"/>
  <c r="BK2145"/>
  <c r="BR1673"/>
  <c r="BR1502"/>
  <c r="BK1502"/>
  <c r="BR2020"/>
  <c r="BK2020"/>
  <c r="BF2020" s="1"/>
  <c r="BH2020" s="1"/>
  <c r="BR1513"/>
  <c r="BK1513"/>
  <c r="BF1513" s="1"/>
  <c r="BA1513" s="1"/>
  <c r="AV1513" s="1"/>
  <c r="AX1513" s="1"/>
  <c r="BK1980"/>
  <c r="BM1980" s="1"/>
  <c r="BR1980"/>
  <c r="BR1197"/>
  <c r="BK1197"/>
  <c r="BM1713"/>
  <c r="BM54"/>
  <c r="BM1717"/>
  <c r="BF1615"/>
  <c r="BM531"/>
  <c r="BM401"/>
  <c r="BF491"/>
  <c r="BF1067"/>
  <c r="BA1067" s="1"/>
  <c r="BC1067" s="1"/>
  <c r="BM1067"/>
  <c r="BF767"/>
  <c r="AV591"/>
  <c r="AX591" s="1"/>
  <c r="BF224"/>
  <c r="BM35"/>
  <c r="BM1408"/>
  <c r="BF889"/>
  <c r="BH889" s="1"/>
  <c r="BM655"/>
  <c r="BF1611"/>
  <c r="BM1380"/>
  <c r="BM1249"/>
  <c r="BM1008"/>
  <c r="BF1008"/>
  <c r="BH1008" s="1"/>
  <c r="BM85"/>
  <c r="BF85"/>
  <c r="BF1679"/>
  <c r="BF1436"/>
  <c r="BM1436"/>
  <c r="BM884"/>
  <c r="BM856"/>
  <c r="BF1375"/>
  <c r="BA1375" s="1"/>
  <c r="AV1375" s="1"/>
  <c r="AX1375" s="1"/>
  <c r="BM1404"/>
  <c r="BM1279"/>
  <c r="BF1279"/>
  <c r="BF773"/>
  <c r="BM942"/>
  <c r="BF260"/>
  <c r="BA260" s="1"/>
  <c r="AV260" s="1"/>
  <c r="AX260" s="1"/>
  <c r="BM260"/>
  <c r="BF1004"/>
  <c r="BA1004" s="1"/>
  <c r="BM59"/>
  <c r="BM1781"/>
  <c r="BF197"/>
  <c r="BM155"/>
  <c r="BF1435"/>
  <c r="BM1090"/>
  <c r="BF616"/>
  <c r="BF1773"/>
  <c r="BF1443"/>
  <c r="BH1443" s="1"/>
  <c r="BM170"/>
  <c r="BM1455"/>
  <c r="BF1455"/>
  <c r="BF1390"/>
  <c r="BM1704"/>
  <c r="BF1704"/>
  <c r="BM929"/>
  <c r="BF1325"/>
  <c r="BH1325" s="1"/>
  <c r="BM1325"/>
  <c r="BM249"/>
  <c r="BF249"/>
  <c r="BM2075"/>
  <c r="BF2075"/>
  <c r="BH2075" s="1"/>
  <c r="BF2050"/>
  <c r="BH1082"/>
  <c r="BA896"/>
  <c r="AV896" s="1"/>
  <c r="AX896" s="1"/>
  <c r="BA487"/>
  <c r="AV1372"/>
  <c r="AX1372" s="1"/>
  <c r="BH888"/>
  <c r="BC931"/>
  <c r="BA932"/>
  <c r="AV932" s="1"/>
  <c r="AX932" s="1"/>
  <c r="BH932"/>
  <c r="BF2010"/>
  <c r="BA2010" s="1"/>
  <c r="AV2010" s="1"/>
  <c r="AX2010" s="1"/>
  <c r="BF235"/>
  <c r="BA235" s="1"/>
  <c r="AV235" s="1"/>
  <c r="AX235" s="1"/>
  <c r="BF656"/>
  <c r="BA656" s="1"/>
  <c r="BC656" s="1"/>
  <c r="BA595"/>
  <c r="BC436"/>
  <c r="BM1256"/>
  <c r="BF984"/>
  <c r="BA984" s="1"/>
  <c r="AV984" s="1"/>
  <c r="AX984" s="1"/>
  <c r="BA918"/>
  <c r="BH1622"/>
  <c r="BF1980"/>
  <c r="BM1673"/>
  <c r="BM1811"/>
  <c r="BF1865"/>
  <c r="BH1865" s="1"/>
  <c r="BA1330"/>
  <c r="AV1330" s="1"/>
  <c r="AX1330" s="1"/>
  <c r="BA826"/>
  <c r="BA435"/>
  <c r="BC435" s="1"/>
  <c r="BH435"/>
  <c r="AV1050"/>
  <c r="AX1050" s="1"/>
  <c r="AV354"/>
  <c r="AX354" s="1"/>
  <c r="AV210"/>
  <c r="AX210" s="1"/>
  <c r="BC210"/>
  <c r="BH59"/>
  <c r="BH884"/>
  <c r="BH929"/>
  <c r="BH1374"/>
  <c r="BA1408"/>
  <c r="BH1643"/>
  <c r="BA401"/>
  <c r="BA54"/>
  <c r="BC54" s="1"/>
  <c r="BH1713"/>
  <c r="BA1713"/>
  <c r="AV1713" s="1"/>
  <c r="AX1713" s="1"/>
  <c r="BH1041"/>
  <c r="BA1041"/>
  <c r="BC1041" s="1"/>
  <c r="BH1717"/>
  <c r="BA1717"/>
  <c r="AV1717" s="1"/>
  <c r="AX1717" s="1"/>
  <c r="BH170"/>
  <c r="BA1404"/>
  <c r="BH1404"/>
  <c r="BH1248"/>
  <c r="BH1524"/>
  <c r="BC186"/>
  <c r="AV1275"/>
  <c r="AX1275" s="1"/>
  <c r="BA1121"/>
  <c r="BC1121" s="1"/>
  <c r="BA1684"/>
  <c r="AV1684" s="1"/>
  <c r="AX1684" s="1"/>
  <c r="BH1684"/>
  <c r="BH342"/>
  <c r="BA1901"/>
  <c r="BC1901" s="1"/>
  <c r="BC741"/>
  <c r="AV1728"/>
  <c r="AX1728" s="1"/>
  <c r="AV1171"/>
  <c r="AX1171" s="1"/>
  <c r="BC1171"/>
  <c r="BC624"/>
  <c r="BA1951"/>
  <c r="AV1951" s="1"/>
  <c r="AX1951" s="1"/>
  <c r="AV1524"/>
  <c r="AX1524" s="1"/>
  <c r="AV884"/>
  <c r="AX884" s="1"/>
  <c r="BC1781"/>
  <c r="AV1090"/>
  <c r="AX1090" s="1"/>
  <c r="BC1248"/>
  <c r="AV1248"/>
  <c r="AX1248" s="1"/>
  <c r="AV942"/>
  <c r="AX942" s="1"/>
  <c r="BC942"/>
  <c r="AV1643"/>
  <c r="AX1643" s="1"/>
  <c r="BC1643"/>
  <c r="BC1374"/>
  <c r="AV1374"/>
  <c r="AX1374" s="1"/>
  <c r="AV59"/>
  <c r="AX59" s="1"/>
  <c r="BC59"/>
  <c r="BC1207"/>
  <c r="AV1287"/>
  <c r="AX1287" s="1"/>
  <c r="AQ1770"/>
  <c r="AS1851"/>
  <c r="BK839" l="1"/>
  <c r="BC1713"/>
  <c r="BF1822"/>
  <c r="BA1811"/>
  <c r="BC1811" s="1"/>
  <c r="BC1622"/>
  <c r="AV70"/>
  <c r="AX70" s="1"/>
  <c r="BM1684"/>
  <c r="BH1286"/>
  <c r="BM376"/>
  <c r="BM829"/>
  <c r="BM1168"/>
  <c r="BH750"/>
  <c r="BA302"/>
  <c r="BC1342"/>
  <c r="BH951"/>
  <c r="BF1737"/>
  <c r="BA1640"/>
  <c r="BK940"/>
  <c r="BK416"/>
  <c r="BK1081"/>
  <c r="BM1081" s="1"/>
  <c r="BA2020"/>
  <c r="AV2020" s="1"/>
  <c r="AX2020" s="1"/>
  <c r="BC174"/>
  <c r="AV1778"/>
  <c r="AX1778" s="1"/>
  <c r="BA1740"/>
  <c r="AV1740" s="1"/>
  <c r="AX1740" s="1"/>
  <c r="BA1890"/>
  <c r="BC1890" s="1"/>
  <c r="BM1105"/>
  <c r="BA844"/>
  <c r="BH524"/>
  <c r="BF1788"/>
  <c r="BK113"/>
  <c r="BM113" s="1"/>
  <c r="BK1648"/>
  <c r="BK1938"/>
  <c r="BM1938" s="1"/>
  <c r="BK1579"/>
  <c r="BK214"/>
  <c r="BK890"/>
  <c r="BK1884"/>
  <c r="BH656"/>
  <c r="W797"/>
  <c r="W648"/>
  <c r="BC470"/>
  <c r="AV470"/>
  <c r="AX470" s="1"/>
  <c r="BC260"/>
  <c r="BM1058"/>
  <c r="BF1910"/>
  <c r="BH1910" s="1"/>
  <c r="BH43"/>
  <c r="BH669"/>
  <c r="BC30"/>
  <c r="AV207"/>
  <c r="AX207" s="1"/>
  <c r="BK2007"/>
  <c r="BK1441"/>
  <c r="BF1441" s="1"/>
  <c r="BF1202"/>
  <c r="BK23"/>
  <c r="BK192"/>
  <c r="BK172"/>
  <c r="BF172" s="1"/>
  <c r="BK246"/>
  <c r="BK243"/>
  <c r="BK347"/>
  <c r="BM347" s="1"/>
  <c r="BF548"/>
  <c r="BF916"/>
  <c r="BC999"/>
  <c r="BM536"/>
  <c r="BH702"/>
  <c r="BK1210"/>
  <c r="BM1210" s="1"/>
  <c r="BK1609"/>
  <c r="BM1609" s="1"/>
  <c r="BK1538"/>
  <c r="BK1772"/>
  <c r="AV553"/>
  <c r="AX553" s="1"/>
  <c r="BA1262"/>
  <c r="BF1439"/>
  <c r="BH1439" s="1"/>
  <c r="BF1703"/>
  <c r="BK2067"/>
  <c r="BM2067" s="1"/>
  <c r="BK1947"/>
  <c r="BM1947" s="1"/>
  <c r="BF2115"/>
  <c r="BK2152"/>
  <c r="BM2152" s="1"/>
  <c r="BK2176"/>
  <c r="BK209"/>
  <c r="BK323"/>
  <c r="BF323" s="1"/>
  <c r="BK462"/>
  <c r="BK520"/>
  <c r="BK646"/>
  <c r="BM646" s="1"/>
  <c r="BK694"/>
  <c r="BK808"/>
  <c r="BK836"/>
  <c r="BF1068"/>
  <c r="BK1156"/>
  <c r="BK1232"/>
  <c r="BK1296"/>
  <c r="BK368"/>
  <c r="BK878"/>
  <c r="BK867"/>
  <c r="BF1081"/>
  <c r="BK1193"/>
  <c r="BF1555"/>
  <c r="BA1555" s="1"/>
  <c r="BA1256"/>
  <c r="AV1256" s="1"/>
  <c r="AX1256" s="1"/>
  <c r="BH1256"/>
  <c r="BA1546"/>
  <c r="BH1546"/>
  <c r="BH1822"/>
  <c r="BA1822"/>
  <c r="BH317"/>
  <c r="BA317"/>
  <c r="AV317" s="1"/>
  <c r="AX317" s="1"/>
  <c r="BM1874"/>
  <c r="BF1874"/>
  <c r="BA1874" s="1"/>
  <c r="BF1527"/>
  <c r="BH1527" s="1"/>
  <c r="BM1527"/>
  <c r="BF581"/>
  <c r="BM581"/>
  <c r="BM312"/>
  <c r="BF312"/>
  <c r="BF1860"/>
  <c r="BM1860"/>
  <c r="BM1852"/>
  <c r="BF1852"/>
  <c r="BC1757"/>
  <c r="AV1757"/>
  <c r="AX1757" s="1"/>
  <c r="BH642"/>
  <c r="BA642"/>
  <c r="BC642" s="1"/>
  <c r="BM959"/>
  <c r="BF959"/>
  <c r="BA959" s="1"/>
  <c r="BA1446"/>
  <c r="BH1446"/>
  <c r="BF1536"/>
  <c r="BM1536"/>
  <c r="BC866"/>
  <c r="AV866"/>
  <c r="AX866" s="1"/>
  <c r="BA1412"/>
  <c r="AV1412" s="1"/>
  <c r="AX1412" s="1"/>
  <c r="BH1412"/>
  <c r="BC1790"/>
  <c r="AV1790"/>
  <c r="AX1790" s="1"/>
  <c r="BA244"/>
  <c r="BC244" s="1"/>
  <c r="BH244"/>
  <c r="BC100"/>
  <c r="AV100"/>
  <c r="AX100" s="1"/>
  <c r="BH82"/>
  <c r="BA82"/>
  <c r="BF665"/>
  <c r="BM665"/>
  <c r="BF840"/>
  <c r="BM840"/>
  <c r="BC1992"/>
  <c r="AV1992"/>
  <c r="AX1992" s="1"/>
  <c r="BF1954"/>
  <c r="BA1954" s="1"/>
  <c r="BM1954"/>
  <c r="BA944"/>
  <c r="BH944"/>
  <c r="BA526"/>
  <c r="BH526"/>
  <c r="BF1714"/>
  <c r="BM1714"/>
  <c r="BF417"/>
  <c r="BM417"/>
  <c r="BA1782"/>
  <c r="BH1782"/>
  <c r="AV1150"/>
  <c r="AX1150" s="1"/>
  <c r="BC1150"/>
  <c r="BF1086"/>
  <c r="BM1086"/>
  <c r="BA169"/>
  <c r="BH169"/>
  <c r="BC421"/>
  <c r="AV421"/>
  <c r="AX421" s="1"/>
  <c r="BH1379"/>
  <c r="BA1379"/>
  <c r="AV1379" s="1"/>
  <c r="AX1379" s="1"/>
  <c r="BA1039"/>
  <c r="BH1039"/>
  <c r="BA617"/>
  <c r="BH617"/>
  <c r="BM2159"/>
  <c r="BF2159"/>
  <c r="BA2159" s="1"/>
  <c r="AV1003"/>
  <c r="AX1003" s="1"/>
  <c r="BC1003"/>
  <c r="BM359"/>
  <c r="BF359"/>
  <c r="BH359" s="1"/>
  <c r="BF957"/>
  <c r="BM957"/>
  <c r="BH349"/>
  <c r="BA349"/>
  <c r="BF201"/>
  <c r="BM201"/>
  <c r="BM439"/>
  <c r="BF439"/>
  <c r="BA439" s="1"/>
  <c r="BM1322"/>
  <c r="BF1322"/>
  <c r="BF1848"/>
  <c r="BM1848"/>
  <c r="BM1103"/>
  <c r="BF1103"/>
  <c r="BH1103" s="1"/>
  <c r="BH1321"/>
  <c r="BA1321"/>
  <c r="BC1321" s="1"/>
  <c r="BF1672"/>
  <c r="BM1672"/>
  <c r="BM519"/>
  <c r="BF519"/>
  <c r="BH519" s="1"/>
  <c r="BM325"/>
  <c r="BF325"/>
  <c r="BF318"/>
  <c r="BM318"/>
  <c r="BM2007"/>
  <c r="BF2007"/>
  <c r="BH509"/>
  <c r="BA509"/>
  <c r="BA1792"/>
  <c r="BH1792"/>
  <c r="BF1221"/>
  <c r="BM1221"/>
  <c r="BH124"/>
  <c r="BA124"/>
  <c r="BK276"/>
  <c r="BF276" s="1"/>
  <c r="BR276"/>
  <c r="BR286"/>
  <c r="BK286"/>
  <c r="BF474"/>
  <c r="BM474"/>
  <c r="BH2047"/>
  <c r="BF1388"/>
  <c r="BM190"/>
  <c r="BC823"/>
  <c r="BA1359"/>
  <c r="AV1359" s="1"/>
  <c r="AX1359" s="1"/>
  <c r="BF1100"/>
  <c r="BA1100" s="1"/>
  <c r="BM681"/>
  <c r="BA1250"/>
  <c r="BC1250" s="1"/>
  <c r="BA396"/>
  <c r="BC396" s="1"/>
  <c r="AV597"/>
  <c r="AX597" s="1"/>
  <c r="BH1625"/>
  <c r="BM1215"/>
  <c r="BF1447"/>
  <c r="BA796"/>
  <c r="AV796" s="1"/>
  <c r="AX796" s="1"/>
  <c r="P8"/>
  <c r="BM345"/>
  <c r="BM910"/>
  <c r="BR2152"/>
  <c r="BF2125"/>
  <c r="BH2125" s="1"/>
  <c r="BF1328"/>
  <c r="BR2067"/>
  <c r="W2204"/>
  <c r="BK11"/>
  <c r="BK2109"/>
  <c r="BM340"/>
  <c r="BF340"/>
  <c r="BH340" s="1"/>
  <c r="BH2001"/>
  <c r="BA2001"/>
  <c r="AV2001" s="1"/>
  <c r="AX2001" s="1"/>
  <c r="AV99"/>
  <c r="AX99" s="1"/>
  <c r="BC99"/>
  <c r="BA2017"/>
  <c r="AV2017" s="1"/>
  <c r="AX2017" s="1"/>
  <c r="BH2017"/>
  <c r="BM1534"/>
  <c r="BF1534"/>
  <c r="BM1466"/>
  <c r="BF1466"/>
  <c r="BA241"/>
  <c r="BH241"/>
  <c r="BA797"/>
  <c r="BH797"/>
  <c r="BH562"/>
  <c r="BA562"/>
  <c r="BC562" s="1"/>
  <c r="BA1127"/>
  <c r="BH1127"/>
  <c r="BM1716"/>
  <c r="BF1716"/>
  <c r="BH1716" s="1"/>
  <c r="BH128"/>
  <c r="BA128"/>
  <c r="AV128" s="1"/>
  <c r="AX128" s="1"/>
  <c r="BF493"/>
  <c r="BM493"/>
  <c r="BM670"/>
  <c r="BF670"/>
  <c r="BH670" s="1"/>
  <c r="BM307"/>
  <c r="BF307"/>
  <c r="BA307" s="1"/>
  <c r="BC997"/>
  <c r="AV997"/>
  <c r="AX997" s="1"/>
  <c r="BM1432"/>
  <c r="BF1432"/>
  <c r="BC185"/>
  <c r="AV185"/>
  <c r="AX185" s="1"/>
  <c r="BM1972"/>
  <c r="BF1972"/>
  <c r="BA1798"/>
  <c r="BH1798"/>
  <c r="AV1376"/>
  <c r="AX1376" s="1"/>
  <c r="BC1376"/>
  <c r="BF420"/>
  <c r="BM420"/>
  <c r="BF452"/>
  <c r="BM452"/>
  <c r="BM989"/>
  <c r="BF989"/>
  <c r="BF648"/>
  <c r="BM648"/>
  <c r="BM613"/>
  <c r="BF613"/>
  <c r="BH983"/>
  <c r="BA983"/>
  <c r="BH589"/>
  <c r="BA589"/>
  <c r="BF1816"/>
  <c r="BM1816"/>
  <c r="BM651"/>
  <c r="BF651"/>
  <c r="BA651" s="1"/>
  <c r="AV651" s="1"/>
  <c r="AX651" s="1"/>
  <c r="BF583"/>
  <c r="BA583" s="1"/>
  <c r="BM583"/>
  <c r="BM606"/>
  <c r="BF606"/>
  <c r="BH606" s="1"/>
  <c r="BF365"/>
  <c r="BM365"/>
  <c r="BH1431"/>
  <c r="BA1431"/>
  <c r="BC1431" s="1"/>
  <c r="BF144"/>
  <c r="BM144"/>
  <c r="BF627"/>
  <c r="BM627"/>
  <c r="BF140"/>
  <c r="BM140"/>
  <c r="BH79"/>
  <c r="BA79"/>
  <c r="BR1624"/>
  <c r="BK1624"/>
  <c r="BF1367"/>
  <c r="BH1367" s="1"/>
  <c r="BM1367"/>
  <c r="BF704"/>
  <c r="BM704"/>
  <c r="BM1442"/>
  <c r="BF1442"/>
  <c r="BK1449"/>
  <c r="BR1449"/>
  <c r="BR2015"/>
  <c r="BK2015"/>
  <c r="BM2015" s="1"/>
  <c r="BH624"/>
  <c r="BF52"/>
  <c r="BH52" s="1"/>
  <c r="BH1757"/>
  <c r="BC586"/>
  <c r="AV2047"/>
  <c r="AX2047" s="1"/>
  <c r="BA230"/>
  <c r="BC279"/>
  <c r="BH586"/>
  <c r="BH1207"/>
  <c r="BM1951"/>
  <c r="BM230"/>
  <c r="BM1546"/>
  <c r="AV1403"/>
  <c r="AX1403" s="1"/>
  <c r="BM2172"/>
  <c r="BF1000"/>
  <c r="BF1589"/>
  <c r="BA1589" s="1"/>
  <c r="BM903"/>
  <c r="BM703"/>
  <c r="BM106"/>
  <c r="BK1278"/>
  <c r="BM1278" s="1"/>
  <c r="BC1345"/>
  <c r="BM1354"/>
  <c r="BF1873"/>
  <c r="BH1873" s="1"/>
  <c r="BM619"/>
  <c r="BM1479"/>
  <c r="AV684"/>
  <c r="AX684" s="1"/>
  <c r="BH1959"/>
  <c r="BH213"/>
  <c r="BH1208"/>
  <c r="BH1437"/>
  <c r="BM2017"/>
  <c r="BF850"/>
  <c r="BF912"/>
  <c r="BF1568"/>
  <c r="BM242"/>
  <c r="BF1958"/>
  <c r="BH1958" s="1"/>
  <c r="BM1508"/>
  <c r="BA1091"/>
  <c r="BH718"/>
  <c r="BM169"/>
  <c r="BM1150"/>
  <c r="BF466"/>
  <c r="BM241"/>
  <c r="BF727"/>
  <c r="BM1136"/>
  <c r="BF659"/>
  <c r="BF1135"/>
  <c r="BF1427"/>
  <c r="BH1427" s="1"/>
  <c r="BK2069"/>
  <c r="BF1061"/>
  <c r="BR1483"/>
  <c r="BF928"/>
  <c r="BA1176"/>
  <c r="BK1366"/>
  <c r="BF229"/>
  <c r="BM229"/>
  <c r="BM958"/>
  <c r="BF958"/>
  <c r="AN7"/>
  <c r="AO7" s="1"/>
  <c r="X7"/>
  <c r="Y7" s="1"/>
  <c r="Z7" s="1"/>
  <c r="AA7" s="1"/>
  <c r="AF7"/>
  <c r="AG7" s="1"/>
  <c r="AH7" s="1"/>
  <c r="AI7" s="1"/>
  <c r="AR7"/>
  <c r="AJ7"/>
  <c r="AK7" s="1"/>
  <c r="AL7" s="1"/>
  <c r="AM7" s="1"/>
  <c r="BF372"/>
  <c r="BM372"/>
  <c r="BH1726"/>
  <c r="BA1726"/>
  <c r="AV1726" s="1"/>
  <c r="AX1726" s="1"/>
  <c r="BH1788"/>
  <c r="BA1788"/>
  <c r="BC1788" s="1"/>
  <c r="BH1205"/>
  <c r="BA1205"/>
  <c r="BC1263"/>
  <c r="AV1263"/>
  <c r="AX1263" s="1"/>
  <c r="BR1499"/>
  <c r="BK1499"/>
  <c r="BR110"/>
  <c r="BK110"/>
  <c r="AV844"/>
  <c r="AX844" s="1"/>
  <c r="BC844"/>
  <c r="BH182"/>
  <c r="BA182"/>
  <c r="BH1323"/>
  <c r="BA1323"/>
  <c r="BC476"/>
  <c r="AV476"/>
  <c r="AX476" s="1"/>
  <c r="BM296"/>
  <c r="BF296"/>
  <c r="BH1942"/>
  <c r="BA1942"/>
  <c r="BM137"/>
  <c r="BF137"/>
  <c r="BH137" s="1"/>
  <c r="BH84"/>
  <c r="BA84"/>
  <c r="BM1599"/>
  <c r="BF1599"/>
  <c r="BM1500"/>
  <c r="BF1500"/>
  <c r="BM691"/>
  <c r="BF691"/>
  <c r="BF441"/>
  <c r="BM441"/>
  <c r="BH364"/>
  <c r="BA364"/>
  <c r="BF297"/>
  <c r="BM297"/>
  <c r="BF676"/>
  <c r="BM676"/>
  <c r="BM468"/>
  <c r="BF468"/>
  <c r="BA386"/>
  <c r="BC386" s="1"/>
  <c r="BH386"/>
  <c r="BF370"/>
  <c r="BM370"/>
  <c r="BM1132"/>
  <c r="BF1132"/>
  <c r="BM1158"/>
  <c r="BF1158"/>
  <c r="AV747"/>
  <c r="AX747" s="1"/>
  <c r="BC747"/>
  <c r="BM184"/>
  <c r="BF184"/>
  <c r="BH184" s="1"/>
  <c r="BF1506"/>
  <c r="BM1506"/>
  <c r="BM1650"/>
  <c r="BF1650"/>
  <c r="BM277"/>
  <c r="BF277"/>
  <c r="BA277" s="1"/>
  <c r="BM335"/>
  <c r="BF335"/>
  <c r="BA335" s="1"/>
  <c r="BM187"/>
  <c r="BF187"/>
  <c r="BM1868"/>
  <c r="BF1868"/>
  <c r="BM2113"/>
  <c r="BF2113"/>
  <c r="BA190"/>
  <c r="AV190" s="1"/>
  <c r="AX190" s="1"/>
  <c r="BH1781"/>
  <c r="BM707"/>
  <c r="BF2145"/>
  <c r="BC397"/>
  <c r="BA2157"/>
  <c r="AV453"/>
  <c r="AX453" s="1"/>
  <c r="BA1582"/>
  <c r="BH279"/>
  <c r="BF422"/>
  <c r="BH422" s="1"/>
  <c r="AV869"/>
  <c r="AX869" s="1"/>
  <c r="BM1524"/>
  <c r="BF1586"/>
  <c r="BC758"/>
  <c r="BC81"/>
  <c r="BF776"/>
  <c r="BA776" s="1"/>
  <c r="BF1074"/>
  <c r="BA1074" s="1"/>
  <c r="BK1352"/>
  <c r="BM1352" s="1"/>
  <c r="BF1201"/>
  <c r="BA1354"/>
  <c r="BC1354" s="1"/>
  <c r="BC1959"/>
  <c r="AV702"/>
  <c r="AX702" s="1"/>
  <c r="BC1297"/>
  <c r="BH1555"/>
  <c r="BH31"/>
  <c r="BA1215"/>
  <c r="BA483"/>
  <c r="BC483" s="1"/>
  <c r="BH1036"/>
  <c r="BA1508"/>
  <c r="BC1508" s="1"/>
  <c r="BC1414"/>
  <c r="BA1154"/>
  <c r="BC1154" s="1"/>
  <c r="BH1150"/>
  <c r="BC1472"/>
  <c r="BF1947"/>
  <c r="BA1947" s="1"/>
  <c r="BM1061"/>
  <c r="BM1959"/>
  <c r="BM1250"/>
  <c r="BM31"/>
  <c r="BM82"/>
  <c r="BF77"/>
  <c r="BM1911"/>
  <c r="BM1992"/>
  <c r="AV423"/>
  <c r="AX423" s="1"/>
  <c r="BH593"/>
  <c r="BH597"/>
  <c r="BF269"/>
  <c r="BF1235"/>
  <c r="BF539"/>
  <c r="BM562"/>
  <c r="BA714"/>
  <c r="BM527"/>
  <c r="BR1703"/>
  <c r="BF585"/>
  <c r="BM718"/>
  <c r="BK1845"/>
  <c r="BM1845" s="1"/>
  <c r="BH1284"/>
  <c r="BA1284"/>
  <c r="BC1625"/>
  <c r="AV1625"/>
  <c r="AX1625" s="1"/>
  <c r="BA1194"/>
  <c r="BH1194"/>
  <c r="BA910"/>
  <c r="BH910"/>
  <c r="BF515"/>
  <c r="BM515"/>
  <c r="BF1013"/>
  <c r="BM1013"/>
  <c r="BC858"/>
  <c r="AV858"/>
  <c r="AX858" s="1"/>
  <c r="AV913"/>
  <c r="AX913" s="1"/>
  <c r="BC913"/>
  <c r="BM1648"/>
  <c r="BF1648"/>
  <c r="BK1771"/>
  <c r="BR1771"/>
  <c r="BM214"/>
  <c r="BF214"/>
  <c r="BR695"/>
  <c r="BK695"/>
  <c r="BF1680"/>
  <c r="BM1680"/>
  <c r="BM721"/>
  <c r="BF721"/>
  <c r="BF1540"/>
  <c r="BM1540"/>
  <c r="BF588"/>
  <c r="BM588"/>
  <c r="BF1131"/>
  <c r="BM1131"/>
  <c r="BF477"/>
  <c r="BM477"/>
  <c r="BM1399"/>
  <c r="BF1399"/>
  <c r="BH1399" s="1"/>
  <c r="BF911"/>
  <c r="BH911" s="1"/>
  <c r="BM911"/>
  <c r="BF458"/>
  <c r="BF1112"/>
  <c r="BH1112" s="1"/>
  <c r="BF303"/>
  <c r="BH303" s="1"/>
  <c r="BA2062"/>
  <c r="AV2062" s="1"/>
  <c r="AX2062" s="1"/>
  <c r="BC151"/>
  <c r="BC972"/>
  <c r="AV480"/>
  <c r="AX480" s="1"/>
  <c r="AV1410"/>
  <c r="AX1410" s="1"/>
  <c r="BA1523"/>
  <c r="BF2174"/>
  <c r="BF1310"/>
  <c r="BF1621"/>
  <c r="BK1669"/>
  <c r="BF1651"/>
  <c r="BF40"/>
  <c r="BF1111"/>
  <c r="BK1515"/>
  <c r="BK2037"/>
  <c r="BM2037" s="1"/>
  <c r="BK1828"/>
  <c r="BK1920"/>
  <c r="BK1675"/>
  <c r="BK1678"/>
  <c r="BF1678" s="1"/>
  <c r="BF1543"/>
  <c r="BK2038"/>
  <c r="BF447"/>
  <c r="BA447" s="1"/>
  <c r="BF1324"/>
  <c r="BA1324" s="1"/>
  <c r="BC1324" s="1"/>
  <c r="BK2153"/>
  <c r="R1337"/>
  <c r="S1337" s="1"/>
  <c r="T1337" s="1"/>
  <c r="U1337" s="1"/>
  <c r="V1337" s="1"/>
  <c r="BF96"/>
  <c r="BA96" s="1"/>
  <c r="AV1682"/>
  <c r="AX1682" s="1"/>
  <c r="BA191"/>
  <c r="BA1939"/>
  <c r="BA1930"/>
  <c r="BM869"/>
  <c r="BF685"/>
  <c r="BK579"/>
  <c r="BK778"/>
  <c r="BM778" s="1"/>
  <c r="BR1172"/>
  <c r="BF377"/>
  <c r="R1289"/>
  <c r="S1289" s="1"/>
  <c r="T1289" s="1"/>
  <c r="U1289" s="1"/>
  <c r="V1289" s="1"/>
  <c r="BF227"/>
  <c r="BF333"/>
  <c r="BM1532"/>
  <c r="BF1532"/>
  <c r="BF1806"/>
  <c r="BM1806"/>
  <c r="BM1591"/>
  <c r="BF1591"/>
  <c r="BH1591" s="1"/>
  <c r="BH1105"/>
  <c r="BA1105"/>
  <c r="BC1484"/>
  <c r="AV1484"/>
  <c r="AX1484" s="1"/>
  <c r="AV356"/>
  <c r="AX356" s="1"/>
  <c r="BC356"/>
  <c r="BH988"/>
  <c r="BA988"/>
  <c r="BA119"/>
  <c r="BH119"/>
  <c r="BA1734"/>
  <c r="BH1734"/>
  <c r="AV803"/>
  <c r="AX803" s="1"/>
  <c r="BC803"/>
  <c r="AV1876"/>
  <c r="AX1876" s="1"/>
  <c r="BC1876"/>
  <c r="BC1228"/>
  <c r="AV1228"/>
  <c r="AX1228" s="1"/>
  <c r="AV1635"/>
  <c r="AX1635" s="1"/>
  <c r="BC1635"/>
  <c r="BA164"/>
  <c r="BH164"/>
  <c r="BH33"/>
  <c r="BA33"/>
  <c r="BM110"/>
  <c r="BF110"/>
  <c r="BA501"/>
  <c r="BH501"/>
  <c r="BM726"/>
  <c r="BF726"/>
  <c r="BC1574"/>
  <c r="AV1574"/>
  <c r="AX1574" s="1"/>
  <c r="BC86"/>
  <c r="AV86"/>
  <c r="AX86" s="1"/>
  <c r="BH585"/>
  <c r="BA585"/>
  <c r="BR1881"/>
  <c r="BK1881"/>
  <c r="BH1651"/>
  <c r="BA1651"/>
  <c r="BM1346"/>
  <c r="BF1346"/>
  <c r="BF1850"/>
  <c r="BM1850"/>
  <c r="BR1985"/>
  <c r="BK1985"/>
  <c r="BF1985" s="1"/>
  <c r="BK1993"/>
  <c r="BM1993" s="1"/>
  <c r="BR1993"/>
  <c r="BR1119"/>
  <c r="BK1119"/>
  <c r="BR1344"/>
  <c r="BK1344"/>
  <c r="BM1344" s="1"/>
  <c r="BM1678"/>
  <c r="BA1562"/>
  <c r="BH1562"/>
  <c r="BM1597"/>
  <c r="BF1597"/>
  <c r="BH1597" s="1"/>
  <c r="BF532"/>
  <c r="BH532" s="1"/>
  <c r="BM532"/>
  <c r="BC31"/>
  <c r="AV31"/>
  <c r="AX31" s="1"/>
  <c r="BH1534"/>
  <c r="BA1534"/>
  <c r="BH716"/>
  <c r="BA716"/>
  <c r="BH912"/>
  <c r="BA912"/>
  <c r="BH1010"/>
  <c r="BA1010"/>
  <c r="BH136"/>
  <c r="BA136"/>
  <c r="BA982"/>
  <c r="BH982"/>
  <c r="BH580"/>
  <c r="BA580"/>
  <c r="BA275"/>
  <c r="BH275"/>
  <c r="BH840"/>
  <c r="BA840"/>
  <c r="AV801"/>
  <c r="AX801" s="1"/>
  <c r="BC801"/>
  <c r="BM1415"/>
  <c r="BF1415"/>
  <c r="BM660"/>
  <c r="BF660"/>
  <c r="BA660" s="1"/>
  <c r="BH752"/>
  <c r="BA752"/>
  <c r="BC752" s="1"/>
  <c r="BH41"/>
  <c r="BA41"/>
  <c r="BC41" s="1"/>
  <c r="BF739"/>
  <c r="BM739"/>
  <c r="BH1245"/>
  <c r="BA1245"/>
  <c r="BM927"/>
  <c r="BF927"/>
  <c r="BM1240"/>
  <c r="BF1240"/>
  <c r="BH636"/>
  <c r="BA636"/>
  <c r="BH1650"/>
  <c r="BA1650"/>
  <c r="BM541"/>
  <c r="BF541"/>
  <c r="BH541" s="1"/>
  <c r="BM798"/>
  <c r="BF798"/>
  <c r="BF708"/>
  <c r="BM708"/>
  <c r="BF881"/>
  <c r="BM881"/>
  <c r="BM206"/>
  <c r="BF206"/>
  <c r="BF1669"/>
  <c r="BM1669"/>
  <c r="BF666"/>
  <c r="BM666"/>
  <c r="BC1994"/>
  <c r="AV1994"/>
  <c r="AX1994" s="1"/>
  <c r="BM2029"/>
  <c r="BF2029"/>
  <c r="BA1325"/>
  <c r="BC1325" s="1"/>
  <c r="BF2148"/>
  <c r="BA2148" s="1"/>
  <c r="BF304"/>
  <c r="BA304" s="1"/>
  <c r="BF1438"/>
  <c r="BM1001"/>
  <c r="BF1001"/>
  <c r="BF97"/>
  <c r="BM97"/>
  <c r="BF496"/>
  <c r="BM496"/>
  <c r="BM61"/>
  <c r="BF61"/>
  <c r="BC1251"/>
  <c r="AV1251"/>
  <c r="AX1251" s="1"/>
  <c r="AV1208"/>
  <c r="AX1208" s="1"/>
  <c r="BC1208"/>
  <c r="BH1268"/>
  <c r="BA1268"/>
  <c r="BH859"/>
  <c r="BA859"/>
  <c r="BC737"/>
  <c r="AV737"/>
  <c r="AX737" s="1"/>
  <c r="BF1483"/>
  <c r="BM1483"/>
  <c r="BA8"/>
  <c r="BH8"/>
  <c r="BM218"/>
  <c r="BF218"/>
  <c r="BM1649"/>
  <c r="BF1649"/>
  <c r="BF1052"/>
  <c r="BH1052" s="1"/>
  <c r="BM1052"/>
  <c r="BM324"/>
  <c r="BF324"/>
  <c r="BM156"/>
  <c r="BF156"/>
  <c r="BH177"/>
  <c r="BA177"/>
  <c r="BF1982"/>
  <c r="BM1982"/>
  <c r="BF1644"/>
  <c r="BM1644"/>
  <c r="BM1260"/>
  <c r="BF1260"/>
  <c r="AV435"/>
  <c r="AX435" s="1"/>
  <c r="BH1287"/>
  <c r="BA674"/>
  <c r="AV674" s="1"/>
  <c r="AX674" s="1"/>
  <c r="BA606"/>
  <c r="BC1513"/>
  <c r="AV1067"/>
  <c r="AX1067" s="1"/>
  <c r="AV1890"/>
  <c r="AX1890" s="1"/>
  <c r="BF1880"/>
  <c r="BH1880" s="1"/>
  <c r="AV668"/>
  <c r="AX668" s="1"/>
  <c r="AV1047"/>
  <c r="AX1047" s="1"/>
  <c r="BH741"/>
  <c r="BF2067"/>
  <c r="BH2067" s="1"/>
  <c r="BH686"/>
  <c r="BM935"/>
  <c r="BF90"/>
  <c r="BF1475"/>
  <c r="BA1475" s="1"/>
  <c r="BC650"/>
  <c r="BM1216"/>
  <c r="BA475"/>
  <c r="BF282"/>
  <c r="BM752"/>
  <c r="BM725"/>
  <c r="BA1137"/>
  <c r="BM1808"/>
  <c r="BF1808"/>
  <c r="BH1808" s="1"/>
  <c r="BF132"/>
  <c r="BM132"/>
  <c r="BF996"/>
  <c r="BM996"/>
  <c r="BA238"/>
  <c r="BH238"/>
  <c r="BC776"/>
  <c r="AV776"/>
  <c r="AX776" s="1"/>
  <c r="BM2109"/>
  <c r="BF2109"/>
  <c r="BH1703"/>
  <c r="BA1703"/>
  <c r="BA2113"/>
  <c r="AV2113" s="1"/>
  <c r="AX2113" s="1"/>
  <c r="BH2113"/>
  <c r="BC43"/>
  <c r="AV43"/>
  <c r="AX43" s="1"/>
  <c r="AV456"/>
  <c r="AX456" s="1"/>
  <c r="BC456"/>
  <c r="BM311"/>
  <c r="BF311"/>
  <c r="BM334"/>
  <c r="BF334"/>
  <c r="BH334" s="1"/>
  <c r="BC1205"/>
  <c r="AV1205"/>
  <c r="AX1205" s="1"/>
  <c r="BM102"/>
  <c r="BF102"/>
  <c r="BA102" s="1"/>
  <c r="BK2072"/>
  <c r="BR2072"/>
  <c r="BK1928"/>
  <c r="BF1928" s="1"/>
  <c r="BR1928"/>
  <c r="BM1538"/>
  <c r="BF1538"/>
  <c r="BF1986"/>
  <c r="BM1986"/>
  <c r="BF414"/>
  <c r="BM414"/>
  <c r="BH1589"/>
  <c r="BC672"/>
  <c r="BC799"/>
  <c r="BF1165"/>
  <c r="BH1165" s="1"/>
  <c r="BA2052"/>
  <c r="AV2052" s="1"/>
  <c r="AX2052" s="1"/>
  <c r="AV1021"/>
  <c r="AX1021" s="1"/>
  <c r="BH1939"/>
  <c r="BA1966"/>
  <c r="BM1245"/>
  <c r="AV1620"/>
  <c r="AX1620" s="1"/>
  <c r="BC1620"/>
  <c r="BA924"/>
  <c r="BC924" s="1"/>
  <c r="BH924"/>
  <c r="BA1631"/>
  <c r="BH1631"/>
  <c r="BM1032"/>
  <c r="BF1032"/>
  <c r="BA1420"/>
  <c r="BC1420" s="1"/>
  <c r="BH1420"/>
  <c r="BM596"/>
  <c r="BF596"/>
  <c r="BM1762"/>
  <c r="BF1762"/>
  <c r="BM545"/>
  <c r="BF545"/>
  <c r="BH545" s="1"/>
  <c r="BM914"/>
  <c r="BF914"/>
  <c r="BM44"/>
  <c r="BF44"/>
  <c r="BM72"/>
  <c r="BF72"/>
  <c r="BM1419"/>
  <c r="BF1419"/>
  <c r="BK1861"/>
  <c r="BR1861"/>
  <c r="BF1601"/>
  <c r="BM1601"/>
  <c r="BK994"/>
  <c r="BR994"/>
  <c r="BK1253"/>
  <c r="BR1253"/>
  <c r="BF1702"/>
  <c r="BM1702"/>
  <c r="BH75"/>
  <c r="BA75"/>
  <c r="BA1131"/>
  <c r="BH1131"/>
  <c r="BF1626"/>
  <c r="BM1626"/>
  <c r="BM1877"/>
  <c r="BF1877"/>
  <c r="BM1554"/>
  <c r="BF1554"/>
  <c r="BA601"/>
  <c r="BH601"/>
  <c r="BM152"/>
  <c r="BF152"/>
  <c r="AV1822"/>
  <c r="AX1822" s="1"/>
  <c r="BF1179"/>
  <c r="BM453"/>
  <c r="BK336"/>
  <c r="BK2128"/>
  <c r="BK2011"/>
  <c r="BM99"/>
  <c r="BR209"/>
  <c r="BM484"/>
  <c r="BF484"/>
  <c r="BF507"/>
  <c r="BM507"/>
  <c r="BF1078"/>
  <c r="BM1078"/>
  <c r="BF657"/>
  <c r="BM657"/>
  <c r="BF2078"/>
  <c r="BM2078"/>
  <c r="BM2112"/>
  <c r="BF2112"/>
  <c r="BH2112" s="1"/>
  <c r="BF11"/>
  <c r="BM11"/>
  <c r="BF286"/>
  <c r="BM286"/>
  <c r="BM770"/>
  <c r="BF770"/>
  <c r="BA1764"/>
  <c r="BH1764"/>
  <c r="BA318"/>
  <c r="BH318"/>
  <c r="BH1175"/>
  <c r="BA1175"/>
  <c r="BM675"/>
  <c r="BF675"/>
  <c r="BF1770"/>
  <c r="BM1770"/>
  <c r="BM530"/>
  <c r="BF530"/>
  <c r="BF1558"/>
  <c r="BM1558"/>
  <c r="AV1031"/>
  <c r="AX1031" s="1"/>
  <c r="BC1031"/>
  <c r="BF363"/>
  <c r="BM363"/>
  <c r="BR1148"/>
  <c r="BK1148"/>
  <c r="BF815"/>
  <c r="BM815"/>
  <c r="BF36"/>
  <c r="BM36"/>
  <c r="BF1564"/>
  <c r="BM1564"/>
  <c r="BF192"/>
  <c r="BM192"/>
  <c r="BF1581"/>
  <c r="BC1063"/>
  <c r="BC221"/>
  <c r="AV244"/>
  <c r="AX244" s="1"/>
  <c r="AV213"/>
  <c r="AX213" s="1"/>
  <c r="AV562"/>
  <c r="AX562" s="1"/>
  <c r="BH1930"/>
  <c r="BH837"/>
  <c r="BA1752"/>
  <c r="BA199"/>
  <c r="BA1066"/>
  <c r="BH1063"/>
  <c r="BH476"/>
  <c r="BA1233"/>
  <c r="AV1233" s="1"/>
  <c r="AX1233" s="1"/>
  <c r="BA780"/>
  <c r="BA409"/>
  <c r="BM281"/>
  <c r="BF490"/>
  <c r="BF299"/>
  <c r="BH299" s="1"/>
  <c r="BF609"/>
  <c r="BA609" s="1"/>
  <c r="BM1956"/>
  <c r="AV1424"/>
  <c r="AX1424" s="1"/>
  <c r="BF460"/>
  <c r="BH1099"/>
  <c r="BM392"/>
  <c r="BC1780"/>
  <c r="BM194"/>
  <c r="BM983"/>
  <c r="BM796"/>
  <c r="BF381"/>
  <c r="BH381" s="1"/>
  <c r="BF877"/>
  <c r="BM1350"/>
  <c r="BF434"/>
  <c r="BH1263"/>
  <c r="BK2073"/>
  <c r="BF1609"/>
  <c r="BF898"/>
  <c r="BF1845"/>
  <c r="BF220"/>
  <c r="BK263"/>
  <c r="BK1519"/>
  <c r="BK2082"/>
  <c r="BF23"/>
  <c r="BK300"/>
  <c r="BK273"/>
  <c r="BK320"/>
  <c r="BM320" s="1"/>
  <c r="BF347"/>
  <c r="BF523"/>
  <c r="BM523"/>
  <c r="BH1322"/>
  <c r="BA1322"/>
  <c r="BC1322" s="1"/>
  <c r="BM543"/>
  <c r="BF543"/>
  <c r="BF1580"/>
  <c r="BM1580"/>
  <c r="BM658"/>
  <c r="BF658"/>
  <c r="BA658" s="1"/>
  <c r="BF389"/>
  <c r="BM389"/>
  <c r="BM1825"/>
  <c r="BF1825"/>
  <c r="BF1456"/>
  <c r="BM1456"/>
  <c r="BM1196"/>
  <c r="BF1196"/>
  <c r="BF756"/>
  <c r="BM756"/>
  <c r="BH1458"/>
  <c r="BA1458"/>
  <c r="BR1336"/>
  <c r="BK1336"/>
  <c r="BK1327"/>
  <c r="BR1327"/>
  <c r="BA1628"/>
  <c r="BH1628"/>
  <c r="BK1971"/>
  <c r="BR1971"/>
  <c r="BK2122"/>
  <c r="BM2122" s="1"/>
  <c r="BR2122"/>
  <c r="BF1842"/>
  <c r="BM1842"/>
  <c r="BM757"/>
  <c r="BF757"/>
  <c r="BM1452"/>
  <c r="BF1452"/>
  <c r="BF1083"/>
  <c r="BM1083"/>
  <c r="BF1485"/>
  <c r="BM1485"/>
  <c r="BR1064"/>
  <c r="BK1064"/>
  <c r="BF1064" s="1"/>
  <c r="BF350"/>
  <c r="BM350"/>
  <c r="BR2132"/>
  <c r="BK2132"/>
  <c r="BR2104"/>
  <c r="BK2104"/>
  <c r="BM117"/>
  <c r="BF117"/>
  <c r="BF933"/>
  <c r="BM933"/>
  <c r="BF1159"/>
  <c r="BM1159"/>
  <c r="BM1487"/>
  <c r="BF1487"/>
  <c r="BM1666"/>
  <c r="BF1666"/>
  <c r="BM357"/>
  <c r="BF357"/>
  <c r="BF1541"/>
  <c r="BM1541"/>
  <c r="BF2121"/>
  <c r="BA911"/>
  <c r="BF114"/>
  <c r="BF2122"/>
  <c r="BK1544"/>
  <c r="BF1544" s="1"/>
  <c r="BH1478"/>
  <c r="BF113"/>
  <c r="BK289"/>
  <c r="BF1660"/>
  <c r="BK634"/>
  <c r="BR183"/>
  <c r="BK2183"/>
  <c r="BK204"/>
  <c r="BM204" s="1"/>
  <c r="BF1140"/>
  <c r="BM1140"/>
  <c r="BF1786"/>
  <c r="BM1786"/>
  <c r="BA629"/>
  <c r="BH629"/>
  <c r="BR610"/>
  <c r="BK610"/>
  <c r="BF1387"/>
  <c r="BM1387"/>
  <c r="BM555"/>
  <c r="BF555"/>
  <c r="BH555" s="1"/>
  <c r="BF1612"/>
  <c r="BM1612"/>
  <c r="BF1632"/>
  <c r="BM1632"/>
  <c r="BF793"/>
  <c r="BM793"/>
  <c r="BK1768"/>
  <c r="BR1768"/>
  <c r="BK7"/>
  <c r="BR7"/>
  <c r="BR1856"/>
  <c r="BK1856"/>
  <c r="BM1856" s="1"/>
  <c r="BF175"/>
  <c r="BM175"/>
  <c r="BR166"/>
  <c r="BK166"/>
  <c r="BR240"/>
  <c r="BK240"/>
  <c r="BR746"/>
  <c r="BK746"/>
  <c r="BR740"/>
  <c r="BK740"/>
  <c r="BR788"/>
  <c r="BK788"/>
  <c r="BF836"/>
  <c r="BM836"/>
  <c r="BF1156"/>
  <c r="BM1156"/>
  <c r="BF1172"/>
  <c r="BM1172"/>
  <c r="BM416"/>
  <c r="BF416"/>
  <c r="BF878"/>
  <c r="BM878"/>
  <c r="BM867"/>
  <c r="BF867"/>
  <c r="BK2097"/>
  <c r="BR1916"/>
  <c r="BF1128"/>
  <c r="BH1128" s="1"/>
  <c r="BF1829"/>
  <c r="BA1556"/>
  <c r="BK572"/>
  <c r="BF2091"/>
  <c r="BK2185"/>
  <c r="BM2185" s="1"/>
  <c r="BK2160"/>
  <c r="BK1686"/>
  <c r="BK1507"/>
  <c r="BK1457"/>
  <c r="BK310"/>
  <c r="BK378"/>
  <c r="BF506"/>
  <c r="BK1590"/>
  <c r="BK2039"/>
  <c r="BK1943"/>
  <c r="BK688"/>
  <c r="BK574"/>
  <c r="BF2152"/>
  <c r="BF1902"/>
  <c r="BF724"/>
  <c r="BF1878"/>
  <c r="BA18"/>
  <c r="BF1407"/>
  <c r="BK1517"/>
  <c r="BR18"/>
  <c r="BF341"/>
  <c r="BK1963"/>
  <c r="BF550"/>
  <c r="BK1945"/>
  <c r="BK587"/>
  <c r="BK1332"/>
  <c r="BK1926"/>
  <c r="BK362"/>
  <c r="BM362" s="1"/>
  <c r="BK1316"/>
  <c r="BK1257"/>
  <c r="BK760"/>
  <c r="BA110"/>
  <c r="BH110"/>
  <c r="X8"/>
  <c r="Y8" s="1"/>
  <c r="Z8" s="1"/>
  <c r="AA8" s="1"/>
  <c r="AN8"/>
  <c r="AO8" s="1"/>
  <c r="AP8" s="1"/>
  <c r="AQ8" s="1"/>
  <c r="BA989"/>
  <c r="BH989"/>
  <c r="BF783"/>
  <c r="BM783"/>
  <c r="BC335"/>
  <c r="AV335"/>
  <c r="AX335" s="1"/>
  <c r="BH1310"/>
  <c r="BA1310"/>
  <c r="BA1865"/>
  <c r="BH235"/>
  <c r="BA237"/>
  <c r="BH237"/>
  <c r="BA1174"/>
  <c r="BH1174"/>
  <c r="BA1006"/>
  <c r="BH1006"/>
  <c r="BH763"/>
  <c r="BA763"/>
  <c r="BC763" s="1"/>
  <c r="BH794"/>
  <c r="BA794"/>
  <c r="BC505"/>
  <c r="AV505"/>
  <c r="AX505" s="1"/>
  <c r="BH1452"/>
  <c r="BA1452"/>
  <c r="AV1452" s="1"/>
  <c r="AX1452" s="1"/>
  <c r="BF1108"/>
  <c r="BM1108"/>
  <c r="BM1244"/>
  <c r="BF1244"/>
  <c r="BF1772"/>
  <c r="BM1772"/>
  <c r="BH631"/>
  <c r="BA631"/>
  <c r="BC631" s="1"/>
  <c r="BM632"/>
  <c r="BF632"/>
  <c r="BA1183"/>
  <c r="BH1183"/>
  <c r="BA1026"/>
  <c r="BH1026"/>
  <c r="BA12"/>
  <c r="BH12"/>
  <c r="AV718"/>
  <c r="AX718" s="1"/>
  <c r="BC718"/>
  <c r="BH1235"/>
  <c r="BA1235"/>
  <c r="AV1235" s="1"/>
  <c r="AX1235" s="1"/>
  <c r="BH1135"/>
  <c r="BA1135"/>
  <c r="AV1135" s="1"/>
  <c r="AX1135" s="1"/>
  <c r="BH1956"/>
  <c r="BA1956"/>
  <c r="BH1606"/>
  <c r="BA1606"/>
  <c r="BC1606" s="1"/>
  <c r="BH57"/>
  <c r="BA57"/>
  <c r="BC57" s="1"/>
  <c r="BA1062"/>
  <c r="BH1062"/>
  <c r="BF949"/>
  <c r="BM949"/>
  <c r="BM1089"/>
  <c r="BF1089"/>
  <c r="BH1089" s="1"/>
  <c r="BA1696"/>
  <c r="BH1696"/>
  <c r="BH671"/>
  <c r="BA671"/>
  <c r="BA1720"/>
  <c r="BH1720"/>
  <c r="BM1913"/>
  <c r="BF1913"/>
  <c r="BR1445"/>
  <c r="BK1445"/>
  <c r="BM1445" s="1"/>
  <c r="BM198"/>
  <c r="BF198"/>
  <c r="BF677"/>
  <c r="BM677"/>
  <c r="BF647"/>
  <c r="BM647"/>
  <c r="BH451"/>
  <c r="BA451"/>
  <c r="BR2181"/>
  <c r="BK2181"/>
  <c r="BR1921"/>
  <c r="BK1921"/>
  <c r="BF78"/>
  <c r="BM78"/>
  <c r="BR1999"/>
  <c r="BK1999"/>
  <c r="BM1999" s="1"/>
  <c r="BM73"/>
  <c r="BF73"/>
  <c r="BR2034"/>
  <c r="BK2034"/>
  <c r="BM1369"/>
  <c r="BF1369"/>
  <c r="BM1223"/>
  <c r="BF1223"/>
  <c r="BA1702"/>
  <c r="BH1702"/>
  <c r="BR1480"/>
  <c r="BK1480"/>
  <c r="BF1480" s="1"/>
  <c r="BH548"/>
  <c r="BA548"/>
  <c r="BF639"/>
  <c r="BM639"/>
  <c r="BA1610"/>
  <c r="BH1610"/>
  <c r="BH1349"/>
  <c r="BA1349"/>
  <c r="BF103"/>
  <c r="BM103"/>
  <c r="BM1106"/>
  <c r="BF1106"/>
  <c r="BH1438"/>
  <c r="BA1438"/>
  <c r="BF1114"/>
  <c r="BM1114"/>
  <c r="BF1053"/>
  <c r="BM1053"/>
  <c r="BF764"/>
  <c r="BM764"/>
  <c r="AV1796"/>
  <c r="AX1796" s="1"/>
  <c r="BC1796"/>
  <c r="BF176"/>
  <c r="BM176"/>
  <c r="BF784"/>
  <c r="BM784"/>
  <c r="BM805"/>
  <c r="BF805"/>
  <c r="BA774"/>
  <c r="BH774"/>
  <c r="BA1848"/>
  <c r="BH1848"/>
  <c r="BM245"/>
  <c r="BF245"/>
  <c r="BH967"/>
  <c r="BA967"/>
  <c r="BM1332"/>
  <c r="BF1332"/>
  <c r="BM60"/>
  <c r="BF60"/>
  <c r="BF1732"/>
  <c r="BM1732"/>
  <c r="BF310"/>
  <c r="BM310"/>
  <c r="BF378"/>
  <c r="BM378"/>
  <c r="BC525"/>
  <c r="AV525"/>
  <c r="AX525" s="1"/>
  <c r="BF1386"/>
  <c r="BM1386"/>
  <c r="BF809"/>
  <c r="BM809"/>
  <c r="BA916"/>
  <c r="BH916"/>
  <c r="BF314"/>
  <c r="BH314" s="1"/>
  <c r="BM313"/>
  <c r="AV1431"/>
  <c r="AX1431" s="1"/>
  <c r="BM23"/>
  <c r="BF463"/>
  <c r="BA463" s="1"/>
  <c r="BM1498"/>
  <c r="BH102"/>
  <c r="AV1321"/>
  <c r="AX1321" s="1"/>
  <c r="BM223"/>
  <c r="BM480"/>
  <c r="BM865"/>
  <c r="BM53"/>
  <c r="BF546"/>
  <c r="BA1399"/>
  <c r="BA1337"/>
  <c r="BC1337" s="1"/>
  <c r="BK2136"/>
  <c r="BF1512"/>
  <c r="BM1512"/>
  <c r="BH1230"/>
  <c r="BA1230"/>
  <c r="BM697"/>
  <c r="BF697"/>
  <c r="BH697" s="1"/>
  <c r="BA1746"/>
  <c r="BH1746"/>
  <c r="AV1640"/>
  <c r="AX1640" s="1"/>
  <c r="BC1640"/>
  <c r="BM1919"/>
  <c r="BF1919"/>
  <c r="BM445"/>
  <c r="BF445"/>
  <c r="BF425"/>
  <c r="BM425"/>
  <c r="BF1810"/>
  <c r="BM1810"/>
  <c r="BF1844"/>
  <c r="BH1844" s="1"/>
  <c r="BM1844"/>
  <c r="BM1744"/>
  <c r="BF1744"/>
  <c r="BM1160"/>
  <c r="BF1160"/>
  <c r="BH1160" s="1"/>
  <c r="BR970"/>
  <c r="BK970"/>
  <c r="BA350"/>
  <c r="BH350"/>
  <c r="BM489"/>
  <c r="BF489"/>
  <c r="BR2179"/>
  <c r="BK2179"/>
  <c r="BR2041"/>
  <c r="BK2041"/>
  <c r="BM1413"/>
  <c r="BF1413"/>
  <c r="BA1814"/>
  <c r="BH1814"/>
  <c r="BF412"/>
  <c r="BA412" s="1"/>
  <c r="BM451"/>
  <c r="BF517"/>
  <c r="BH1516"/>
  <c r="BA1516"/>
  <c r="BM777"/>
  <c r="BF777"/>
  <c r="BH777" s="1"/>
  <c r="BF1043"/>
  <c r="BM1043"/>
  <c r="BM923"/>
  <c r="BF923"/>
  <c r="BF1557"/>
  <c r="BM1557"/>
  <c r="BF904"/>
  <c r="BM904"/>
  <c r="BH183"/>
  <c r="BA183"/>
  <c r="BC183" s="1"/>
  <c r="BA1487"/>
  <c r="BH1487"/>
  <c r="BM64"/>
  <c r="BF64"/>
  <c r="BF1015"/>
  <c r="BM1015"/>
  <c r="BF1598"/>
  <c r="BM1598"/>
  <c r="BM1440"/>
  <c r="BF1440"/>
  <c r="BH117"/>
  <c r="BA117"/>
  <c r="BA1882"/>
  <c r="BH1882"/>
  <c r="BA1338"/>
  <c r="BH1338"/>
  <c r="BM1151"/>
  <c r="BF1151"/>
  <c r="BH1307"/>
  <c r="BA1307"/>
  <c r="BR1789"/>
  <c r="BK1789"/>
  <c r="BK603"/>
  <c r="BR603"/>
  <c r="BR1641"/>
  <c r="BK1641"/>
  <c r="BF29"/>
  <c r="BM29"/>
  <c r="BM1020"/>
  <c r="BF1020"/>
  <c r="BF1163"/>
  <c r="BM1163"/>
  <c r="BM1290"/>
  <c r="BF1290"/>
  <c r="BM149"/>
  <c r="BF149"/>
  <c r="BH1543"/>
  <c r="BA1543"/>
  <c r="BF189"/>
  <c r="BM189"/>
  <c r="BM1706"/>
  <c r="BF1706"/>
  <c r="BF1668"/>
  <c r="BM1668"/>
  <c r="BA815"/>
  <c r="BH815"/>
  <c r="BF109"/>
  <c r="BM109"/>
  <c r="BM209"/>
  <c r="BF209"/>
  <c r="BH209" s="1"/>
  <c r="BF264"/>
  <c r="BA264" s="1"/>
  <c r="BM724"/>
  <c r="BM450"/>
  <c r="BA359"/>
  <c r="AV359" s="1"/>
  <c r="AX359" s="1"/>
  <c r="BM1202"/>
  <c r="BH1594"/>
  <c r="BF2015"/>
  <c r="BM1985"/>
  <c r="BM461"/>
  <c r="BF719"/>
  <c r="BF1014"/>
  <c r="BH1014" s="1"/>
  <c r="BK2150"/>
  <c r="BM1544"/>
  <c r="BA1464"/>
  <c r="BM1776"/>
  <c r="BM968"/>
  <c r="BF1398"/>
  <c r="BA1243"/>
  <c r="BF1712"/>
  <c r="BK2123"/>
  <c r="BK1229"/>
  <c r="BO2167"/>
  <c r="BP2167" s="1"/>
  <c r="BJ2151"/>
  <c r="BJ2139"/>
  <c r="AU2131"/>
  <c r="BO1991"/>
  <c r="BP1991" s="1"/>
  <c r="BJ1931"/>
  <c r="BJ1907"/>
  <c r="BJ1899"/>
  <c r="AU1891"/>
  <c r="AZ1883"/>
  <c r="BO1875"/>
  <c r="BP1875" s="1"/>
  <c r="AU1863"/>
  <c r="BJ1855"/>
  <c r="BE1835"/>
  <c r="BE1827"/>
  <c r="BE1803"/>
  <c r="BO1791"/>
  <c r="BP1791" s="1"/>
  <c r="AZ1779"/>
  <c r="BJ1755"/>
  <c r="AU1743"/>
  <c r="BO1723"/>
  <c r="BP1723" s="1"/>
  <c r="AU1711"/>
  <c r="BE1671"/>
  <c r="BE1647"/>
  <c r="BO1619"/>
  <c r="BP1619" s="1"/>
  <c r="AZ1503"/>
  <c r="AU1423"/>
  <c r="BJ1363"/>
  <c r="BJ1351"/>
  <c r="BE1343"/>
  <c r="AU1335"/>
  <c r="AU1315"/>
  <c r="AZ1255"/>
  <c r="AZ1231"/>
  <c r="AZ1195"/>
  <c r="AU1155"/>
  <c r="AZ960"/>
  <c r="BE5"/>
  <c r="AZ2194"/>
  <c r="BF554"/>
  <c r="BA1621"/>
  <c r="BF2027"/>
  <c r="BA2027" s="1"/>
  <c r="BA1669"/>
  <c r="BF2116"/>
  <c r="BF204"/>
  <c r="BM1634"/>
  <c r="BF361"/>
  <c r="BM987"/>
  <c r="BM1778"/>
  <c r="BM1780"/>
  <c r="BF1460"/>
  <c r="BM1470"/>
  <c r="BK319"/>
  <c r="BK195"/>
  <c r="BK868"/>
  <c r="BM868" s="1"/>
  <c r="W450"/>
  <c r="BJ2164"/>
  <c r="AU2048"/>
  <c r="AZ2040"/>
  <c r="AU2028"/>
  <c r="AZ2008"/>
  <c r="BO2004"/>
  <c r="BP2004" s="1"/>
  <c r="BR2004" s="1"/>
  <c r="AZ1976"/>
  <c r="BO1940"/>
  <c r="BP1940" s="1"/>
  <c r="BJ1932"/>
  <c r="BE1904"/>
  <c r="AZ1896"/>
  <c r="BJ1888"/>
  <c r="BO1872"/>
  <c r="BP1872" s="1"/>
  <c r="BR1872" s="1"/>
  <c r="AZ1836"/>
  <c r="BO1824"/>
  <c r="BP1824" s="1"/>
  <c r="BR1824" s="1"/>
  <c r="AU1736"/>
  <c r="BJ1700"/>
  <c r="BJ1692"/>
  <c r="BO1676"/>
  <c r="BP1676" s="1"/>
  <c r="BR1676" s="1"/>
  <c r="BO1652"/>
  <c r="BP1652" s="1"/>
  <c r="AU1616"/>
  <c r="BJ1548"/>
  <c r="BJ1468"/>
  <c r="BO1444"/>
  <c r="BP1444" s="1"/>
  <c r="AZ1396"/>
  <c r="AU1348"/>
  <c r="AZ1300"/>
  <c r="AU1276"/>
  <c r="AU1264"/>
  <c r="BE1224"/>
  <c r="AZ1220"/>
  <c r="AZ1212"/>
  <c r="BE1204"/>
  <c r="AZ1048"/>
  <c r="BO1044"/>
  <c r="BP1044" s="1"/>
  <c r="BJ873"/>
  <c r="AU789"/>
  <c r="BJ693"/>
  <c r="BO549"/>
  <c r="BP549" s="1"/>
  <c r="BR549" s="1"/>
  <c r="AU261"/>
  <c r="AU2199"/>
  <c r="AU2195"/>
  <c r="AU2191"/>
  <c r="AU2207"/>
  <c r="BO2173"/>
  <c r="BP2173" s="1"/>
  <c r="BR2173" s="1"/>
  <c r="BO2149"/>
  <c r="BP2149" s="1"/>
  <c r="AZ2141"/>
  <c r="BO2117"/>
  <c r="BP2117" s="1"/>
  <c r="BR2117" s="1"/>
  <c r="BO2105"/>
  <c r="BP2105" s="1"/>
  <c r="BR2105" s="1"/>
  <c r="BE2089"/>
  <c r="BO2057"/>
  <c r="BP2057" s="1"/>
  <c r="BR2057" s="1"/>
  <c r="AZ2045"/>
  <c r="BJ2025"/>
  <c r="BO2013"/>
  <c r="BP2013" s="1"/>
  <c r="BR2013" s="1"/>
  <c r="AZ2009"/>
  <c r="BJ1989"/>
  <c r="BJ1969"/>
  <c r="BJ1953"/>
  <c r="BJ1941"/>
  <c r="BE1937"/>
  <c r="BE1917"/>
  <c r="AZ1897"/>
  <c r="BE1885"/>
  <c r="BO1853"/>
  <c r="BP1853" s="1"/>
  <c r="BR1853" s="1"/>
  <c r="AU1841"/>
  <c r="AU1837"/>
  <c r="BO1817"/>
  <c r="BP1817" s="1"/>
  <c r="BR1817" s="1"/>
  <c r="BE1813"/>
  <c r="AZ1809"/>
  <c r="AZ1785"/>
  <c r="AU1721"/>
  <c r="AU1709"/>
  <c r="BO1705"/>
  <c r="BP1705" s="1"/>
  <c r="BJ1697"/>
  <c r="AU1681"/>
  <c r="AU1661"/>
  <c r="BE1657"/>
  <c r="AZ1653"/>
  <c r="BO1633"/>
  <c r="BP1633" s="1"/>
  <c r="BE1629"/>
  <c r="BE1585"/>
  <c r="BJ1577"/>
  <c r="BE1565"/>
  <c r="AZ1561"/>
  <c r="AZ1553"/>
  <c r="AU1545"/>
  <c r="BO1537"/>
  <c r="BP1537" s="1"/>
  <c r="BE1525"/>
  <c r="BO1521"/>
  <c r="BP1521" s="1"/>
  <c r="AZ1509"/>
  <c r="AU1505"/>
  <c r="BE1501"/>
  <c r="AU1497"/>
  <c r="AZ1493"/>
  <c r="AZ1489"/>
  <c r="BJ1481"/>
  <c r="BO1477"/>
  <c r="BP1477" s="1"/>
  <c r="AU1473"/>
  <c r="BE1469"/>
  <c r="BE1461"/>
  <c r="BJ1453"/>
  <c r="AZ1425"/>
  <c r="AZ1421"/>
  <c r="BJ1417"/>
  <c r="AZ1405"/>
  <c r="AU1401"/>
  <c r="BO1397"/>
  <c r="BP1397" s="1"/>
  <c r="AZ1373"/>
  <c r="BE1357"/>
  <c r="BJ1341"/>
  <c r="BE1333"/>
  <c r="BO1313"/>
  <c r="BP1313" s="1"/>
  <c r="AU1277"/>
  <c r="BE1189"/>
  <c r="BE1173"/>
  <c r="BJ1141"/>
  <c r="BJ1125"/>
  <c r="BE1109"/>
  <c r="BE1077"/>
  <c r="BJ978"/>
  <c r="BO930"/>
  <c r="BP930" s="1"/>
  <c r="AZ558"/>
  <c r="BE135"/>
  <c r="BE39"/>
  <c r="AZ2200"/>
  <c r="AZ2196"/>
  <c r="AZ2192"/>
  <c r="AZ2188"/>
  <c r="AZ2204"/>
  <c r="BF2140"/>
  <c r="BF1011"/>
  <c r="BM1486"/>
  <c r="BF857"/>
  <c r="BM457"/>
  <c r="BK252"/>
  <c r="BF939"/>
  <c r="BK598"/>
  <c r="BF1667"/>
  <c r="BK428"/>
  <c r="BK516"/>
  <c r="R305"/>
  <c r="S305" s="1"/>
  <c r="T305" s="1"/>
  <c r="U305" s="1"/>
  <c r="V305" s="1"/>
  <c r="R370"/>
  <c r="S370" s="1"/>
  <c r="T370" s="1"/>
  <c r="U370" s="1"/>
  <c r="V370" s="1"/>
  <c r="W432"/>
  <c r="W427"/>
  <c r="W287"/>
  <c r="W232"/>
  <c r="AZ2186"/>
  <c r="BO2158"/>
  <c r="BP2158" s="1"/>
  <c r="BE2142"/>
  <c r="AU2134"/>
  <c r="AU2130"/>
  <c r="AU2126"/>
  <c r="BE2114"/>
  <c r="BJ2110"/>
  <c r="BE2094"/>
  <c r="AU2090"/>
  <c r="BE2074"/>
  <c r="AU2070"/>
  <c r="BO2030"/>
  <c r="BP2030" s="1"/>
  <c r="AU2026"/>
  <c r="BO2018"/>
  <c r="BP2018" s="1"/>
  <c r="BR2018" s="1"/>
  <c r="BJ2014"/>
  <c r="AU1998"/>
  <c r="BE1946"/>
  <c r="AZ1914"/>
  <c r="BE1898"/>
  <c r="AU1894"/>
  <c r="BO1870"/>
  <c r="BP1870" s="1"/>
  <c r="BR1870" s="1"/>
  <c r="BE1838"/>
  <c r="BJ1834"/>
  <c r="BJ1830"/>
  <c r="AU1818"/>
  <c r="BJ1742"/>
  <c r="AZ1694"/>
  <c r="BJ1638"/>
  <c r="AU1614"/>
  <c r="AU1602"/>
  <c r="AU1566"/>
  <c r="AU1514"/>
  <c r="BE1454"/>
  <c r="AU1426"/>
  <c r="BO1306"/>
  <c r="BP1306" s="1"/>
  <c r="BR1306" s="1"/>
  <c r="AU1282"/>
  <c r="BO1258"/>
  <c r="BP1258" s="1"/>
  <c r="BR1258" s="1"/>
  <c r="AZ1246"/>
  <c r="BE1226"/>
  <c r="AU1222"/>
  <c r="AZ1198"/>
  <c r="BE1170"/>
  <c r="BE1130"/>
  <c r="BJ907"/>
  <c r="AU883"/>
  <c r="AU2187"/>
  <c r="AU2197"/>
  <c r="AU2189"/>
  <c r="AV54"/>
  <c r="AX54" s="1"/>
  <c r="BC1717"/>
  <c r="AV656"/>
  <c r="AX656" s="1"/>
  <c r="BA1880"/>
  <c r="AV1880" s="1"/>
  <c r="AX1880" s="1"/>
  <c r="BH2148"/>
  <c r="BA2075"/>
  <c r="BC2075" s="1"/>
  <c r="BM2145"/>
  <c r="BM2005"/>
  <c r="BH776"/>
  <c r="W1125"/>
  <c r="BC1951"/>
  <c r="BC1684"/>
  <c r="BM747"/>
  <c r="W2020"/>
  <c r="W2017"/>
  <c r="W236"/>
  <c r="W1006"/>
  <c r="W239"/>
  <c r="BF332"/>
  <c r="BH332" s="1"/>
  <c r="BM1805"/>
  <c r="BC742"/>
  <c r="AV742"/>
  <c r="AX742" s="1"/>
  <c r="BA728"/>
  <c r="AV728" s="1"/>
  <c r="AX728" s="1"/>
  <c r="BH728"/>
  <c r="BH1935"/>
  <c r="BA1935"/>
  <c r="BH1536"/>
  <c r="BA1536"/>
  <c r="BC2010"/>
  <c r="BH984"/>
  <c r="BC674"/>
  <c r="BA802"/>
  <c r="BC802" s="1"/>
  <c r="BC1082"/>
  <c r="AV973"/>
  <c r="AX973" s="1"/>
  <c r="BH1004"/>
  <c r="BA139"/>
  <c r="BC139" s="1"/>
  <c r="AV108"/>
  <c r="AX108" s="1"/>
  <c r="AV897"/>
  <c r="AX897" s="1"/>
  <c r="BC373"/>
  <c r="BA351"/>
  <c r="BM802"/>
  <c r="AV1311"/>
  <c r="AX1311" s="1"/>
  <c r="BM1035"/>
  <c r="BM76"/>
  <c r="BM742"/>
  <c r="BM1292"/>
  <c r="AV163"/>
  <c r="AX163" s="1"/>
  <c r="BM728"/>
  <c r="BH651"/>
  <c r="BC1412"/>
  <c r="BC837"/>
  <c r="AV1508"/>
  <c r="AX1508" s="1"/>
  <c r="BC2020"/>
  <c r="AV1811"/>
  <c r="AX1811" s="1"/>
  <c r="BC984"/>
  <c r="AV1121"/>
  <c r="AX1121" s="1"/>
  <c r="BC1375"/>
  <c r="BA908"/>
  <c r="BC125"/>
  <c r="BH1375"/>
  <c r="BH1728"/>
  <c r="BC1754"/>
  <c r="BF1596"/>
  <c r="BH1596" s="1"/>
  <c r="BF1278"/>
  <c r="BH1278" s="1"/>
  <c r="BF2124"/>
  <c r="BA2124" s="1"/>
  <c r="AV457"/>
  <c r="AX457" s="1"/>
  <c r="BM1374"/>
  <c r="BM1935"/>
  <c r="BF887"/>
  <c r="BF292"/>
  <c r="BH897"/>
  <c r="BC1760"/>
  <c r="BA1418"/>
  <c r="AV1418" s="1"/>
  <c r="AX1418" s="1"/>
  <c r="BF352"/>
  <c r="BA352" s="1"/>
  <c r="BC352" s="1"/>
  <c r="BF946"/>
  <c r="BA946" s="1"/>
  <c r="AV946" s="1"/>
  <c r="AX946" s="1"/>
  <c r="BM1411"/>
  <c r="BA1411"/>
  <c r="BC1411" s="1"/>
  <c r="BF367"/>
  <c r="BF346"/>
  <c r="BA346" s="1"/>
  <c r="AV1901"/>
  <c r="AX1901" s="1"/>
  <c r="BC235"/>
  <c r="BH1513"/>
  <c r="BA821"/>
  <c r="AV821" s="1"/>
  <c r="AX821" s="1"/>
  <c r="BA1984"/>
  <c r="AV1984" s="1"/>
  <c r="AX1984" s="1"/>
  <c r="AV1495"/>
  <c r="AX1495" s="1"/>
  <c r="BM908"/>
  <c r="BC27"/>
  <c r="BH125"/>
  <c r="BM1207"/>
  <c r="BM1581"/>
  <c r="BF765"/>
  <c r="BF1656"/>
  <c r="BF736"/>
  <c r="BH736" s="1"/>
  <c r="BF448"/>
  <c r="BH448" s="1"/>
  <c r="BA1439"/>
  <c r="BC1439" s="1"/>
  <c r="BC2017"/>
  <c r="W2038"/>
  <c r="W1159"/>
  <c r="W1149"/>
  <c r="R2201"/>
  <c r="S2201" s="1"/>
  <c r="T2201" s="1"/>
  <c r="U2201" s="1"/>
  <c r="V2201" s="1"/>
  <c r="W2201"/>
  <c r="R2199"/>
  <c r="S2199" s="1"/>
  <c r="T2199" s="1"/>
  <c r="U2199" s="1"/>
  <c r="V2199" s="1"/>
  <c r="W2199"/>
  <c r="BC1243"/>
  <c r="AV1243"/>
  <c r="AX1243" s="1"/>
  <c r="BM514"/>
  <c r="BF1747"/>
  <c r="BH1747" s="1"/>
  <c r="W2032"/>
  <c r="W1137"/>
  <c r="W809"/>
  <c r="W607"/>
  <c r="W591"/>
  <c r="W564"/>
  <c r="W2011"/>
  <c r="W1165"/>
  <c r="W522"/>
  <c r="W420"/>
  <c r="W306"/>
  <c r="W284"/>
  <c r="W278"/>
  <c r="W161"/>
  <c r="W120"/>
  <c r="W1136"/>
  <c r="W628"/>
  <c r="W492"/>
  <c r="W456"/>
  <c r="W256"/>
  <c r="W164"/>
  <c r="W126"/>
  <c r="W1143"/>
  <c r="W1123"/>
  <c r="W1095"/>
  <c r="W453"/>
  <c r="W2049"/>
  <c r="W537"/>
  <c r="W466"/>
  <c r="W257"/>
  <c r="W167"/>
  <c r="W162"/>
  <c r="W154"/>
  <c r="W1114"/>
  <c r="W423"/>
  <c r="W258"/>
  <c r="W125"/>
  <c r="BK936"/>
  <c r="BR936"/>
  <c r="BH758"/>
  <c r="BM1720"/>
  <c r="BR1533"/>
  <c r="BK1533"/>
  <c r="AV1408"/>
  <c r="AX1408" s="1"/>
  <c r="BC1408"/>
  <c r="BH903"/>
  <c r="BA903"/>
  <c r="BA155"/>
  <c r="BH155"/>
  <c r="BA61"/>
  <c r="BH61"/>
  <c r="BA1679"/>
  <c r="BH1679"/>
  <c r="BH767"/>
  <c r="BA767"/>
  <c r="BA2005"/>
  <c r="AV2005" s="1"/>
  <c r="AX2005" s="1"/>
  <c r="BH2005"/>
  <c r="BH1498"/>
  <c r="BA1498"/>
  <c r="BR1361"/>
  <c r="BK1361"/>
  <c r="BC342"/>
  <c r="BF1933"/>
  <c r="AV2157"/>
  <c r="AX2157" s="1"/>
  <c r="BC2157"/>
  <c r="AV1404"/>
  <c r="AX1404" s="1"/>
  <c r="BC1404"/>
  <c r="BA1035"/>
  <c r="BH1035"/>
  <c r="BA491"/>
  <c r="BH491"/>
  <c r="BA673"/>
  <c r="BH673"/>
  <c r="BH106"/>
  <c r="BA106"/>
  <c r="BC360"/>
  <c r="AV360"/>
  <c r="AX360" s="1"/>
  <c r="BC119"/>
  <c r="AV119"/>
  <c r="AX119" s="1"/>
  <c r="BC126"/>
  <c r="AV126"/>
  <c r="AX126" s="1"/>
  <c r="BH223"/>
  <c r="BA223"/>
  <c r="AV223" s="1"/>
  <c r="AX223" s="1"/>
  <c r="BR1934"/>
  <c r="BK1934"/>
  <c r="BC401"/>
  <c r="AV401"/>
  <c r="AX401" s="1"/>
  <c r="BC826"/>
  <c r="AV826"/>
  <c r="AX826" s="1"/>
  <c r="BH1980"/>
  <c r="BA1980"/>
  <c r="AV918"/>
  <c r="AX918" s="1"/>
  <c r="BC918"/>
  <c r="BH1388"/>
  <c r="BA1388"/>
  <c r="AV1388" s="1"/>
  <c r="AX1388" s="1"/>
  <c r="AV1286"/>
  <c r="AX1286" s="1"/>
  <c r="BC1286"/>
  <c r="BA1704"/>
  <c r="BH1704"/>
  <c r="BA1455"/>
  <c r="BH1455"/>
  <c r="BA616"/>
  <c r="BH616"/>
  <c r="BM1197"/>
  <c r="BF1197"/>
  <c r="BH1197" s="1"/>
  <c r="BH1249"/>
  <c r="BA1249"/>
  <c r="BH496"/>
  <c r="BA496"/>
  <c r="BK1949"/>
  <c r="BR1949"/>
  <c r="AV1865"/>
  <c r="AX1865" s="1"/>
  <c r="BC1865"/>
  <c r="AV1589"/>
  <c r="AX1589" s="1"/>
  <c r="BC1589"/>
  <c r="BC1004"/>
  <c r="AV1004"/>
  <c r="AX1004" s="1"/>
  <c r="BH1611"/>
  <c r="BA1611"/>
  <c r="BC1611" s="1"/>
  <c r="BA1615"/>
  <c r="BH1615"/>
  <c r="BA122"/>
  <c r="BH122"/>
  <c r="BC888"/>
  <c r="AV888"/>
  <c r="AX888" s="1"/>
  <c r="BH707"/>
  <c r="BM2020"/>
  <c r="BH174"/>
  <c r="BA847"/>
  <c r="AV847" s="1"/>
  <c r="AX847" s="1"/>
  <c r="BH394"/>
  <c r="BF380"/>
  <c r="BF766"/>
  <c r="BF1239"/>
  <c r="BM1504"/>
  <c r="BC190"/>
  <c r="BA1808"/>
  <c r="BA1165"/>
  <c r="AV1165" s="1"/>
  <c r="AX1165" s="1"/>
  <c r="BA1008"/>
  <c r="BA1591"/>
  <c r="BM1513"/>
  <c r="BH1171"/>
  <c r="BF268"/>
  <c r="AV386"/>
  <c r="AX386" s="1"/>
  <c r="BA768"/>
  <c r="BH1275"/>
  <c r="BH973"/>
  <c r="BA328"/>
  <c r="BF2138"/>
  <c r="AV402"/>
  <c r="AX402" s="1"/>
  <c r="BM1121"/>
  <c r="BF2111"/>
  <c r="BF1040"/>
  <c r="BF1055"/>
  <c r="BF1636"/>
  <c r="BA1636" s="1"/>
  <c r="BA733"/>
  <c r="BC733" s="1"/>
  <c r="BF290"/>
  <c r="BM2047"/>
  <c r="BF1210"/>
  <c r="BH1050"/>
  <c r="BA385"/>
  <c r="BF608"/>
  <c r="BF872"/>
  <c r="BH872" s="1"/>
  <c r="BH1964"/>
  <c r="AV968"/>
  <c r="AX968" s="1"/>
  <c r="AV1354"/>
  <c r="AX1354" s="1"/>
  <c r="BF316"/>
  <c r="BA316" s="1"/>
  <c r="AV316" s="1"/>
  <c r="AX316" s="1"/>
  <c r="BF327"/>
  <c r="BH327" s="1"/>
  <c r="BM853"/>
  <c r="BM288"/>
  <c r="BC1822"/>
  <c r="BC2001"/>
  <c r="AV1250"/>
  <c r="AX1250" s="1"/>
  <c r="AV57"/>
  <c r="AX57" s="1"/>
  <c r="AV669"/>
  <c r="AX669" s="1"/>
  <c r="AV750"/>
  <c r="AX750" s="1"/>
  <c r="AV396"/>
  <c r="AX396" s="1"/>
  <c r="AV763"/>
  <c r="AX763" s="1"/>
  <c r="BC710"/>
  <c r="AV392"/>
  <c r="AX392" s="1"/>
  <c r="AV1322"/>
  <c r="AX1322" s="1"/>
  <c r="BA777"/>
  <c r="BF443"/>
  <c r="BF1542"/>
  <c r="BK1981"/>
  <c r="BM1981" s="1"/>
  <c r="BK2129"/>
  <c r="BR2129"/>
  <c r="BR2012"/>
  <c r="BK2012"/>
  <c r="BR1274"/>
  <c r="BK1274"/>
  <c r="BK95"/>
  <c r="BM95" s="1"/>
  <c r="BR95"/>
  <c r="BR1912"/>
  <c r="BK1912"/>
  <c r="BF1912" s="1"/>
  <c r="BH1912" s="1"/>
  <c r="BR2169"/>
  <c r="BK2169"/>
  <c r="BF2169" s="1"/>
  <c r="BR2061"/>
  <c r="BK2061"/>
  <c r="BM2061" s="1"/>
  <c r="BR413"/>
  <c r="BK413"/>
  <c r="BK2053"/>
  <c r="BK1617"/>
  <c r="BF1617" s="1"/>
  <c r="BK1690"/>
  <c r="BK2055"/>
  <c r="BF2055" s="1"/>
  <c r="AV170"/>
  <c r="AX170" s="1"/>
  <c r="BC170"/>
  <c r="BA1320"/>
  <c r="BH1320"/>
  <c r="BA1911"/>
  <c r="BH1911"/>
  <c r="BA311"/>
  <c r="BH311"/>
  <c r="AV885"/>
  <c r="AX885" s="1"/>
  <c r="BC885"/>
  <c r="BH156"/>
  <c r="BA156"/>
  <c r="AV1908"/>
  <c r="AX1908" s="1"/>
  <c r="BC1908"/>
  <c r="BH725"/>
  <c r="BA725"/>
  <c r="BH698"/>
  <c r="BA698"/>
  <c r="BA1181"/>
  <c r="BH1181"/>
  <c r="BM1119"/>
  <c r="BF1119"/>
  <c r="BM1828"/>
  <c r="BF1828"/>
  <c r="BA1828" s="1"/>
  <c r="BC1828" s="1"/>
  <c r="BM432"/>
  <c r="BF432"/>
  <c r="BH216"/>
  <c r="BA216"/>
  <c r="BA1462"/>
  <c r="AV1462" s="1"/>
  <c r="AX1462" s="1"/>
  <c r="BH1462"/>
  <c r="BM761"/>
  <c r="BF761"/>
  <c r="BF239"/>
  <c r="BM239"/>
  <c r="BF800"/>
  <c r="BM800"/>
  <c r="BA87"/>
  <c r="BH87"/>
  <c r="BA515"/>
  <c r="BH515"/>
  <c r="BA1480"/>
  <c r="BH1480"/>
  <c r="BF1965"/>
  <c r="BM1965"/>
  <c r="BC967"/>
  <c r="AV967"/>
  <c r="AX967" s="1"/>
  <c r="BM193"/>
  <c r="BF193"/>
  <c r="AV1422"/>
  <c r="AX1422" s="1"/>
  <c r="BC1422"/>
  <c r="BA1868"/>
  <c r="BH1868"/>
  <c r="BA657"/>
  <c r="BH657"/>
  <c r="BA570"/>
  <c r="BH570"/>
  <c r="BM810"/>
  <c r="BF810"/>
  <c r="BM479"/>
  <c r="BF479"/>
  <c r="BH1609"/>
  <c r="BA1609"/>
  <c r="BF1519"/>
  <c r="BM1519"/>
  <c r="BF1309"/>
  <c r="BA1309" s="1"/>
  <c r="BM1309"/>
  <c r="BH784"/>
  <c r="BA784"/>
  <c r="BA851"/>
  <c r="BH851"/>
  <c r="AV1041"/>
  <c r="AX1041" s="1"/>
  <c r="BA2067"/>
  <c r="AV2067" s="1"/>
  <c r="AX2067" s="1"/>
  <c r="BH260"/>
  <c r="BH1067"/>
  <c r="BA717"/>
  <c r="BC717" s="1"/>
  <c r="BF1520"/>
  <c r="BA1520" s="1"/>
  <c r="BC1520" s="1"/>
  <c r="BA1597"/>
  <c r="AV1597" s="1"/>
  <c r="AX1597" s="1"/>
  <c r="BF882"/>
  <c r="BA882" s="1"/>
  <c r="BC882" s="1"/>
  <c r="BC1659"/>
  <c r="AV752"/>
  <c r="AX752" s="1"/>
  <c r="BC1235"/>
  <c r="BC1452"/>
  <c r="BH1874"/>
  <c r="BH660"/>
  <c r="BH1021"/>
  <c r="BC1379"/>
  <c r="BM118"/>
  <c r="BF254"/>
  <c r="BF1856"/>
  <c r="BA1856" s="1"/>
  <c r="AV1420"/>
  <c r="AX1420" s="1"/>
  <c r="BA1568"/>
  <c r="BH1568"/>
  <c r="BA825"/>
  <c r="BH825"/>
  <c r="AV8"/>
  <c r="AX8" s="1"/>
  <c r="BC8"/>
  <c r="BH834"/>
  <c r="BA834"/>
  <c r="AV834" s="1"/>
  <c r="AX834" s="1"/>
  <c r="BH2174"/>
  <c r="BA2174"/>
  <c r="AV2174" s="1"/>
  <c r="AX2174" s="1"/>
  <c r="BH862"/>
  <c r="BA862"/>
  <c r="AV1642"/>
  <c r="AX1642" s="1"/>
  <c r="BC1642"/>
  <c r="BA1057"/>
  <c r="BH1057"/>
  <c r="BF1229"/>
  <c r="BM1229"/>
  <c r="BM1675"/>
  <c r="BF1675"/>
  <c r="BF534"/>
  <c r="BM534"/>
  <c r="BH118"/>
  <c r="BA118"/>
  <c r="BF537"/>
  <c r="BA537" s="1"/>
  <c r="BM537"/>
  <c r="BF762"/>
  <c r="BM762"/>
  <c r="BM338"/>
  <c r="BF338"/>
  <c r="BF992"/>
  <c r="BM992"/>
  <c r="BF166"/>
  <c r="BM166"/>
  <c r="BH1618"/>
  <c r="BA1618"/>
  <c r="AV1618" s="1"/>
  <c r="AX1618" s="1"/>
  <c r="BF438"/>
  <c r="BM438"/>
  <c r="BH1825"/>
  <c r="BA1825"/>
  <c r="AV451"/>
  <c r="AX451" s="1"/>
  <c r="BC451"/>
  <c r="BF730"/>
  <c r="BM730"/>
  <c r="BM1019"/>
  <c r="BF1019"/>
  <c r="BA1019" s="1"/>
  <c r="BF576"/>
  <c r="BM576"/>
  <c r="BF755"/>
  <c r="BM755"/>
  <c r="BH1136"/>
  <c r="BA1136"/>
  <c r="BC1136" s="1"/>
  <c r="BC141"/>
  <c r="AV141"/>
  <c r="AX141" s="1"/>
  <c r="BA1451"/>
  <c r="BH1451"/>
  <c r="BA681"/>
  <c r="BH681"/>
  <c r="BM700"/>
  <c r="BF700"/>
  <c r="BF123"/>
  <c r="BH123" s="1"/>
  <c r="BM123"/>
  <c r="BM410"/>
  <c r="BF410"/>
  <c r="BF1394"/>
  <c r="BM1394"/>
  <c r="AV447"/>
  <c r="AX447" s="1"/>
  <c r="BC447"/>
  <c r="BR1295"/>
  <c r="BK1295"/>
  <c r="BR16"/>
  <c r="BK16"/>
  <c r="BH1429"/>
  <c r="BA1429"/>
  <c r="BH282"/>
  <c r="BA282"/>
  <c r="BC282" s="1"/>
  <c r="BH831"/>
  <c r="BA831"/>
  <c r="BH1766"/>
  <c r="BA1766"/>
  <c r="BA1531"/>
  <c r="BH1531"/>
  <c r="BH1244"/>
  <c r="BA1244"/>
  <c r="AV1244" s="1"/>
  <c r="AX1244" s="1"/>
  <c r="AV461"/>
  <c r="AX461" s="1"/>
  <c r="BC461"/>
  <c r="BH460"/>
  <c r="BA460"/>
  <c r="BC1241"/>
  <c r="AV1241"/>
  <c r="AX1241" s="1"/>
  <c r="BH527"/>
  <c r="BA527"/>
  <c r="BA881"/>
  <c r="BH881"/>
  <c r="BM695"/>
  <c r="BF695"/>
  <c r="BM1336"/>
  <c r="BF1336"/>
  <c r="BA1336" s="1"/>
  <c r="BC1336" s="1"/>
  <c r="BF1293"/>
  <c r="BM1293"/>
  <c r="BH1902"/>
  <c r="BA1902"/>
  <c r="BF1630"/>
  <c r="BM1630"/>
  <c r="BM379"/>
  <c r="BF379"/>
  <c r="BA379" s="1"/>
  <c r="BM1259"/>
  <c r="BF1259"/>
  <c r="BA1259" s="1"/>
  <c r="AV1259" s="1"/>
  <c r="AX1259" s="1"/>
  <c r="BF991"/>
  <c r="BA991" s="1"/>
  <c r="BM991"/>
  <c r="BM1974"/>
  <c r="BF1974"/>
  <c r="BF481"/>
  <c r="BM481"/>
  <c r="BF1839"/>
  <c r="BA1839" s="1"/>
  <c r="BM1839"/>
  <c r="BM1302"/>
  <c r="BF1302"/>
  <c r="BM375"/>
  <c r="BF375"/>
  <c r="BC138"/>
  <c r="AV138"/>
  <c r="AX138" s="1"/>
  <c r="BA1340"/>
  <c r="AV1340" s="1"/>
  <c r="AX1340" s="1"/>
  <c r="BH1340"/>
  <c r="BM498"/>
  <c r="BF498"/>
  <c r="BF1042"/>
  <c r="BM1042"/>
  <c r="BF446"/>
  <c r="BM446"/>
  <c r="BF937"/>
  <c r="BM937"/>
  <c r="BH1024"/>
  <c r="BA1024"/>
  <c r="AV1024" s="1"/>
  <c r="AX1024" s="1"/>
  <c r="BM388"/>
  <c r="BF388"/>
  <c r="BF283"/>
  <c r="BM283"/>
  <c r="BF807"/>
  <c r="BM807"/>
  <c r="BH370"/>
  <c r="BA370"/>
  <c r="BH632"/>
  <c r="BA632"/>
  <c r="BC632" s="1"/>
  <c r="AV1194"/>
  <c r="AX1194" s="1"/>
  <c r="BC1194"/>
  <c r="BF306"/>
  <c r="BM306"/>
  <c r="BF147"/>
  <c r="BM147"/>
  <c r="BA1075"/>
  <c r="BC1075" s="1"/>
  <c r="BH1075"/>
  <c r="BM1801"/>
  <c r="BF1801"/>
  <c r="BA1801" s="1"/>
  <c r="AV1027"/>
  <c r="AX1027" s="1"/>
  <c r="BC1027"/>
  <c r="BH1547"/>
  <c r="BA1547"/>
  <c r="BH1203"/>
  <c r="BA1203"/>
  <c r="AV1203" s="1"/>
  <c r="AX1203" s="1"/>
  <c r="BF1007"/>
  <c r="BM1007"/>
  <c r="BF1002"/>
  <c r="BA1002" s="1"/>
  <c r="BM1002"/>
  <c r="AV93"/>
  <c r="AX93" s="1"/>
  <c r="BC93"/>
  <c r="BH1804"/>
  <c r="BA1804"/>
  <c r="AV513"/>
  <c r="AX513" s="1"/>
  <c r="BC513"/>
  <c r="BK1402"/>
  <c r="BR1402"/>
  <c r="BR612"/>
  <c r="BK612"/>
  <c r="BR1299"/>
  <c r="BK1299"/>
  <c r="BM1299" s="1"/>
  <c r="BR1326"/>
  <c r="BK1326"/>
  <c r="BA162"/>
  <c r="BH162"/>
  <c r="BH1886"/>
  <c r="BA1886"/>
  <c r="BC1886" s="1"/>
  <c r="BC917"/>
  <c r="AV917"/>
  <c r="AX917" s="1"/>
  <c r="BA234"/>
  <c r="BH234"/>
  <c r="AV1065"/>
  <c r="AX1065" s="1"/>
  <c r="BC1065"/>
  <c r="BA158"/>
  <c r="BH158"/>
  <c r="BC1792"/>
  <c r="AV1792"/>
  <c r="AX1792" s="1"/>
  <c r="BH1488"/>
  <c r="BA1488"/>
  <c r="BF482"/>
  <c r="BM482"/>
  <c r="BM861"/>
  <c r="BF861"/>
  <c r="BA861" s="1"/>
  <c r="BC861" s="1"/>
  <c r="BF65"/>
  <c r="BM65"/>
  <c r="BF1583"/>
  <c r="BM1583"/>
  <c r="BM1722"/>
  <c r="BF1722"/>
  <c r="BH921"/>
  <c r="BA921"/>
  <c r="AV921" s="1"/>
  <c r="AX921" s="1"/>
  <c r="BF429"/>
  <c r="BM429"/>
  <c r="BF945"/>
  <c r="BM945"/>
  <c r="BF811"/>
  <c r="BM811"/>
  <c r="BF1102"/>
  <c r="BM1102"/>
  <c r="BF542"/>
  <c r="BH542" s="1"/>
  <c r="BM542"/>
  <c r="BM262"/>
  <c r="BF262"/>
  <c r="BM1990"/>
  <c r="BF1990"/>
  <c r="BA1772"/>
  <c r="BH1772"/>
  <c r="BM1944"/>
  <c r="BF1944"/>
  <c r="BM643"/>
  <c r="BF643"/>
  <c r="BA643" s="1"/>
  <c r="BA676"/>
  <c r="BH676"/>
  <c r="BM26"/>
  <c r="BF26"/>
  <c r="BH620"/>
  <c r="BA620"/>
  <c r="BF1049"/>
  <c r="BM1049"/>
  <c r="BA1078"/>
  <c r="BC1078" s="1"/>
  <c r="BH1078"/>
  <c r="AV1310"/>
  <c r="AX1310" s="1"/>
  <c r="BC1310"/>
  <c r="BA556"/>
  <c r="BH556"/>
  <c r="BR2119"/>
  <c r="BK2119"/>
  <c r="AV1325"/>
  <c r="AX1325" s="1"/>
  <c r="AV1611"/>
  <c r="AX1611" s="1"/>
  <c r="BC1330"/>
  <c r="AV139"/>
  <c r="AX139" s="1"/>
  <c r="BC317"/>
  <c r="BA1278"/>
  <c r="BC932"/>
  <c r="BC896"/>
  <c r="BA889"/>
  <c r="BA76"/>
  <c r="BC76" s="1"/>
  <c r="BA422"/>
  <c r="BA1595"/>
  <c r="BC1595" s="1"/>
  <c r="AV631"/>
  <c r="AX631" s="1"/>
  <c r="AV483"/>
  <c r="AX483" s="1"/>
  <c r="BC1233"/>
  <c r="BH995"/>
  <c r="BM663"/>
  <c r="BF848"/>
  <c r="BA381"/>
  <c r="BC381" s="1"/>
  <c r="BM1064"/>
  <c r="BF1281"/>
  <c r="BA1281" s="1"/>
  <c r="BA1844"/>
  <c r="BM1073"/>
  <c r="BH447"/>
  <c r="BF646"/>
  <c r="BF1157"/>
  <c r="BM993"/>
  <c r="BF1673"/>
  <c r="BK941"/>
  <c r="BF941" s="1"/>
  <c r="BK1750"/>
  <c r="BM1750" s="1"/>
  <c r="BC128"/>
  <c r="AV183"/>
  <c r="AX183" s="1"/>
  <c r="AV1600"/>
  <c r="AX1600" s="1"/>
  <c r="BM1321"/>
  <c r="AV1337"/>
  <c r="AX1337" s="1"/>
  <c r="BH1556"/>
  <c r="BM774"/>
  <c r="BM1575"/>
  <c r="BM1659"/>
  <c r="BF868"/>
  <c r="BA868" s="1"/>
  <c r="BM822"/>
  <c r="BF143"/>
  <c r="BM1033"/>
  <c r="BM1319"/>
  <c r="BH955"/>
  <c r="BA171"/>
  <c r="BF427"/>
  <c r="BF557"/>
  <c r="BK696"/>
  <c r="BA2050"/>
  <c r="BH2050"/>
  <c r="BA856"/>
  <c r="BH856"/>
  <c r="AV733"/>
  <c r="AX733" s="1"/>
  <c r="BA1586"/>
  <c r="BH1586"/>
  <c r="BA404"/>
  <c r="BH404"/>
  <c r="BF2144"/>
  <c r="BM2144"/>
  <c r="BA804"/>
  <c r="AV804" s="1"/>
  <c r="AX804" s="1"/>
  <c r="BH804"/>
  <c r="BR2096"/>
  <c r="BK2096"/>
  <c r="BM2096" s="1"/>
  <c r="BR1918"/>
  <c r="BK1918"/>
  <c r="BR552"/>
  <c r="BK552"/>
  <c r="BK465"/>
  <c r="BR465"/>
  <c r="BR1191"/>
  <c r="BK1191"/>
  <c r="BF1191" s="1"/>
  <c r="BH1191" s="1"/>
  <c r="BC686"/>
  <c r="AV686"/>
  <c r="AX686" s="1"/>
  <c r="BA2172"/>
  <c r="BH2172"/>
  <c r="BK19"/>
  <c r="BR19"/>
  <c r="BK578"/>
  <c r="BR578"/>
  <c r="BR838"/>
  <c r="BK838"/>
  <c r="BR415"/>
  <c r="BK415"/>
  <c r="BR1161"/>
  <c r="BK1161"/>
  <c r="BK393"/>
  <c r="BM393" s="1"/>
  <c r="BR393"/>
  <c r="BR469"/>
  <c r="BK469"/>
  <c r="BF469" s="1"/>
  <c r="BR1494"/>
  <c r="BK1494"/>
  <c r="BR63"/>
  <c r="BK63"/>
  <c r="BC1740"/>
  <c r="AV1582"/>
  <c r="AX1582" s="1"/>
  <c r="BC1582"/>
  <c r="BH1390"/>
  <c r="BA1390"/>
  <c r="BA1000"/>
  <c r="BH1000"/>
  <c r="BA1001"/>
  <c r="BH1001"/>
  <c r="BA35"/>
  <c r="BH35"/>
  <c r="BH132"/>
  <c r="BA132"/>
  <c r="BH655"/>
  <c r="BA655"/>
  <c r="AV66"/>
  <c r="AX66" s="1"/>
  <c r="BC66"/>
  <c r="BR1767"/>
  <c r="BK1767"/>
  <c r="BM15"/>
  <c r="BF15"/>
  <c r="BR1124"/>
  <c r="BK1124"/>
  <c r="BK1118"/>
  <c r="BR1118"/>
  <c r="BK455"/>
  <c r="BR455"/>
  <c r="BR1169"/>
  <c r="BK1169"/>
  <c r="BK715"/>
  <c r="BM715" s="1"/>
  <c r="BR715"/>
  <c r="BR1570"/>
  <c r="BK1570"/>
  <c r="BM1570" s="1"/>
  <c r="BR49"/>
  <c r="BK49"/>
  <c r="BC595"/>
  <c r="AV595"/>
  <c r="AX595" s="1"/>
  <c r="BC606"/>
  <c r="AV606"/>
  <c r="AX606" s="1"/>
  <c r="BH197"/>
  <c r="BA197"/>
  <c r="BA773"/>
  <c r="BH773"/>
  <c r="BA85"/>
  <c r="BH85"/>
  <c r="BA1380"/>
  <c r="BH1380"/>
  <c r="BH224"/>
  <c r="BA224"/>
  <c r="BM1502"/>
  <c r="BF1502"/>
  <c r="BM1821"/>
  <c r="BF1821"/>
  <c r="BC449"/>
  <c r="AV449"/>
  <c r="AX449" s="1"/>
  <c r="BA1272"/>
  <c r="BH1272"/>
  <c r="BA424"/>
  <c r="BH424"/>
  <c r="BK1957"/>
  <c r="BM1957" s="1"/>
  <c r="BR1957"/>
  <c r="BK17"/>
  <c r="BR17"/>
  <c r="BR255"/>
  <c r="BK255"/>
  <c r="BK846"/>
  <c r="BR846"/>
  <c r="BR1578"/>
  <c r="BK1578"/>
  <c r="BH397"/>
  <c r="BA383"/>
  <c r="BF146"/>
  <c r="BA1873"/>
  <c r="BA2059"/>
  <c r="BH186"/>
  <c r="BF2101"/>
  <c r="BF1490"/>
  <c r="BA569"/>
  <c r="BC651"/>
  <c r="BA340"/>
  <c r="BC1353"/>
  <c r="BF1023"/>
  <c r="BA1023" s="1"/>
  <c r="AV1033"/>
  <c r="AX1033" s="1"/>
  <c r="BM251"/>
  <c r="BF2044"/>
  <c r="BH2044" s="1"/>
  <c r="BM424"/>
  <c r="BM1272"/>
  <c r="BF830"/>
  <c r="BH830" s="1"/>
  <c r="BM804"/>
  <c r="BF1893"/>
  <c r="BA1893" s="1"/>
  <c r="AV282"/>
  <c r="AX282" s="1"/>
  <c r="AV1087"/>
  <c r="AX1087" s="1"/>
  <c r="BC1462"/>
  <c r="BA2112"/>
  <c r="BA1378"/>
  <c r="BM66"/>
  <c r="BM506"/>
  <c r="BF107"/>
  <c r="BF315"/>
  <c r="BM236"/>
  <c r="BF320"/>
  <c r="BM108"/>
  <c r="BK1765"/>
  <c r="BA1107"/>
  <c r="BA1377"/>
  <c r="BC1377" s="1"/>
  <c r="BA1129"/>
  <c r="BC1359"/>
  <c r="BC1575"/>
  <c r="BM2157"/>
  <c r="BM1041"/>
  <c r="BM458"/>
  <c r="BH1100"/>
  <c r="AV236"/>
  <c r="AX236" s="1"/>
  <c r="AV1038"/>
  <c r="AX1038" s="1"/>
  <c r="BA1774"/>
  <c r="AV969"/>
  <c r="AX969" s="1"/>
  <c r="BC2113"/>
  <c r="BF1492"/>
  <c r="BH1496"/>
  <c r="BM402"/>
  <c r="BH66"/>
  <c r="BM1128"/>
  <c r="BK842"/>
  <c r="BF842" s="1"/>
  <c r="BM1901"/>
  <c r="BA52"/>
  <c r="AV52" s="1"/>
  <c r="AX52" s="1"/>
  <c r="AV1084"/>
  <c r="AX1084" s="1"/>
  <c r="BC2052"/>
  <c r="BA1866"/>
  <c r="BA1103"/>
  <c r="BM586"/>
  <c r="BF974"/>
  <c r="AV1479"/>
  <c r="AX1479" s="1"/>
  <c r="BH96"/>
  <c r="BF1889"/>
  <c r="BH1889" s="1"/>
  <c r="BM504"/>
  <c r="BM823"/>
  <c r="BC1149"/>
  <c r="AV1154"/>
  <c r="AX1154" s="1"/>
  <c r="BF1925"/>
  <c r="BF2037"/>
  <c r="BH2037" s="1"/>
  <c r="BF467"/>
  <c r="BF1698"/>
  <c r="BA1128"/>
  <c r="BM1095"/>
  <c r="BM1812"/>
  <c r="BM650"/>
  <c r="BM172"/>
  <c r="BK1797"/>
  <c r="BF1797" s="1"/>
  <c r="BA1797" s="1"/>
  <c r="BF1916"/>
  <c r="BA178"/>
  <c r="BK454"/>
  <c r="BK488"/>
  <c r="AV929"/>
  <c r="AX929" s="1"/>
  <c r="BC929"/>
  <c r="BH1648"/>
  <c r="BA1648"/>
  <c r="BF1104"/>
  <c r="BH1104" s="1"/>
  <c r="BM1104"/>
  <c r="BM824"/>
  <c r="BF824"/>
  <c r="BC1703"/>
  <c r="AV1703"/>
  <c r="AX1703" s="1"/>
  <c r="AV1262"/>
  <c r="AX1262" s="1"/>
  <c r="BC1262"/>
  <c r="BC355"/>
  <c r="AV355"/>
  <c r="AX355" s="1"/>
  <c r="BC33"/>
  <c r="AV33"/>
  <c r="AX33" s="1"/>
  <c r="AV84"/>
  <c r="AX84" s="1"/>
  <c r="BC84"/>
  <c r="AV302"/>
  <c r="AX302" s="1"/>
  <c r="BC302"/>
  <c r="BC177"/>
  <c r="AV177"/>
  <c r="AX177" s="1"/>
  <c r="BC818"/>
  <c r="AV818"/>
  <c r="AX818" s="1"/>
  <c r="BC1183"/>
  <c r="AV1183"/>
  <c r="AX1183" s="1"/>
  <c r="BC264"/>
  <c r="AV264"/>
  <c r="AX264" s="1"/>
  <c r="BC537"/>
  <c r="AV537"/>
  <c r="AX537" s="1"/>
  <c r="BC1200"/>
  <c r="AV1200"/>
  <c r="AX1200" s="1"/>
  <c r="AV1046"/>
  <c r="AX1046" s="1"/>
  <c r="BC1046"/>
  <c r="BA891"/>
  <c r="BH891"/>
  <c r="BH551"/>
  <c r="BA551"/>
  <c r="BA724"/>
  <c r="BH724"/>
  <c r="BH1878"/>
  <c r="BA1878"/>
  <c r="BA554"/>
  <c r="BH554"/>
  <c r="BC2027"/>
  <c r="AV2027"/>
  <c r="AX2027" s="1"/>
  <c r="BC1669"/>
  <c r="AV1669"/>
  <c r="AX1669" s="1"/>
  <c r="BA2109"/>
  <c r="BH2109"/>
  <c r="BC535"/>
  <c r="AV535"/>
  <c r="AX535" s="1"/>
  <c r="BF2071"/>
  <c r="BA2071" s="1"/>
  <c r="BM2071"/>
  <c r="BC53"/>
  <c r="AV53"/>
  <c r="AX53" s="1"/>
  <c r="BC364"/>
  <c r="AV364"/>
  <c r="AX364" s="1"/>
  <c r="AV1323"/>
  <c r="AX1323" s="1"/>
  <c r="BC1323"/>
  <c r="AV1036"/>
  <c r="AX1036" s="1"/>
  <c r="BC1036"/>
  <c r="AV678"/>
  <c r="AX678" s="1"/>
  <c r="BC678"/>
  <c r="BC780"/>
  <c r="AV780"/>
  <c r="AX780" s="1"/>
  <c r="BC1707"/>
  <c r="AV1707"/>
  <c r="AX1707" s="1"/>
  <c r="AV311"/>
  <c r="AX311" s="1"/>
  <c r="BC311"/>
  <c r="AV1309"/>
  <c r="AX1309" s="1"/>
  <c r="BC1309"/>
  <c r="BA323"/>
  <c r="BH323"/>
  <c r="BH833"/>
  <c r="BA833"/>
  <c r="BA785"/>
  <c r="BH785"/>
  <c r="BH991"/>
  <c r="BH1839"/>
  <c r="BA1059"/>
  <c r="BH1059"/>
  <c r="BA485"/>
  <c r="BH485"/>
  <c r="BC920"/>
  <c r="AV920"/>
  <c r="AX920" s="1"/>
  <c r="BA1261"/>
  <c r="BH1261"/>
  <c r="BA690"/>
  <c r="BH690"/>
  <c r="BC1480"/>
  <c r="AV1480"/>
  <c r="AX1480" s="1"/>
  <c r="BA175"/>
  <c r="BH175"/>
  <c r="BA783"/>
  <c r="BH783"/>
  <c r="BC1782"/>
  <c r="AV1782"/>
  <c r="AX1782" s="1"/>
  <c r="BA1317"/>
  <c r="BH1317"/>
  <c r="BA1202"/>
  <c r="BH1202"/>
  <c r="BH23"/>
  <c r="BA23"/>
  <c r="BC1738"/>
  <c r="AV1738"/>
  <c r="AX1738" s="1"/>
  <c r="BC1621"/>
  <c r="AV1621"/>
  <c r="AX1621" s="1"/>
  <c r="BA1441"/>
  <c r="BH1441"/>
  <c r="BC1256"/>
  <c r="BC959"/>
  <c r="AV959"/>
  <c r="AX959" s="1"/>
  <c r="BF1957"/>
  <c r="BA1957" s="1"/>
  <c r="AV1864"/>
  <c r="AX1864" s="1"/>
  <c r="BC1864"/>
  <c r="BC309"/>
  <c r="AV309"/>
  <c r="AX309" s="1"/>
  <c r="AV2165"/>
  <c r="AX2165" s="1"/>
  <c r="BC2165"/>
  <c r="AV1942"/>
  <c r="AX1942" s="1"/>
  <c r="BC1942"/>
  <c r="BC475"/>
  <c r="AV475"/>
  <c r="AX475" s="1"/>
  <c r="AV794"/>
  <c r="AX794" s="1"/>
  <c r="BC794"/>
  <c r="BC1225"/>
  <c r="AV1225"/>
  <c r="AX1225" s="1"/>
  <c r="BC983"/>
  <c r="AV983"/>
  <c r="AX983" s="1"/>
  <c r="AV1336"/>
  <c r="AX1336" s="1"/>
  <c r="AV861"/>
  <c r="AX861" s="1"/>
  <c r="AV250"/>
  <c r="AX250" s="1"/>
  <c r="BC250"/>
  <c r="BC989"/>
  <c r="AV989"/>
  <c r="AX989" s="1"/>
  <c r="BA1658"/>
  <c r="BH1658"/>
  <c r="BA295"/>
  <c r="BH295"/>
  <c r="BA166"/>
  <c r="BH166"/>
  <c r="AV916"/>
  <c r="AX916" s="1"/>
  <c r="BC916"/>
  <c r="BC1984"/>
  <c r="BH2124"/>
  <c r="BA748"/>
  <c r="AV748" s="1"/>
  <c r="AX748" s="1"/>
  <c r="AV1893"/>
  <c r="AX1893" s="1"/>
  <c r="BC1893"/>
  <c r="BF348"/>
  <c r="BH348" s="1"/>
  <c r="BM348"/>
  <c r="BM1012"/>
  <c r="BF1012"/>
  <c r="BH1012" s="1"/>
  <c r="BA1158"/>
  <c r="AV1158" s="1"/>
  <c r="AX1158" s="1"/>
  <c r="BH1158"/>
  <c r="AV1534"/>
  <c r="AX1534" s="1"/>
  <c r="BC1534"/>
  <c r="BC12"/>
  <c r="AV12"/>
  <c r="AX12" s="1"/>
  <c r="BC1213"/>
  <c r="AV1213"/>
  <c r="AX1213" s="1"/>
  <c r="BC1215"/>
  <c r="AV1215"/>
  <c r="AX1215" s="1"/>
  <c r="BC369"/>
  <c r="AV369"/>
  <c r="AX369" s="1"/>
  <c r="BC391"/>
  <c r="AV391"/>
  <c r="AX391" s="1"/>
  <c r="BC1674"/>
  <c r="AV1674"/>
  <c r="AX1674" s="1"/>
  <c r="BC1523"/>
  <c r="AV1523"/>
  <c r="AX1523" s="1"/>
  <c r="BC609"/>
  <c r="AV609"/>
  <c r="AX609" s="1"/>
  <c r="AV1954"/>
  <c r="AX1954" s="1"/>
  <c r="BC1954"/>
  <c r="BC345"/>
  <c r="AV345"/>
  <c r="AX345" s="1"/>
  <c r="BA1184"/>
  <c r="BH1184"/>
  <c r="BH297"/>
  <c r="BA297"/>
  <c r="BH709"/>
  <c r="BA709"/>
  <c r="BA450"/>
  <c r="BH450"/>
  <c r="BH313"/>
  <c r="BA313"/>
  <c r="BC412"/>
  <c r="AV412"/>
  <c r="AX412" s="1"/>
  <c r="AV526"/>
  <c r="AX526" s="1"/>
  <c r="BC526"/>
  <c r="BC902"/>
  <c r="AV902"/>
  <c r="AX902" s="1"/>
  <c r="BC731"/>
  <c r="AV731"/>
  <c r="AX731" s="1"/>
  <c r="AV570"/>
  <c r="AX570" s="1"/>
  <c r="BC570"/>
  <c r="BA567"/>
  <c r="BH567"/>
  <c r="BC1594"/>
  <c r="AV1594"/>
  <c r="AX1594" s="1"/>
  <c r="AV1209"/>
  <c r="AX1209" s="1"/>
  <c r="BC1209"/>
  <c r="BC1186"/>
  <c r="AV1186"/>
  <c r="AX1186" s="1"/>
  <c r="BM1511"/>
  <c r="BF1511"/>
  <c r="BM947"/>
  <c r="BF947"/>
  <c r="BM168"/>
  <c r="BF168"/>
  <c r="BF779"/>
  <c r="BM779"/>
  <c r="BC117"/>
  <c r="AV117"/>
  <c r="AX117" s="1"/>
  <c r="BM1265"/>
  <c r="BF1265"/>
  <c r="BH1265" s="1"/>
  <c r="BM368"/>
  <c r="BF368"/>
  <c r="BF127"/>
  <c r="BM127"/>
  <c r="BF344"/>
  <c r="BM344"/>
  <c r="BM1434"/>
  <c r="BF1434"/>
  <c r="BR160"/>
  <c r="BK160"/>
  <c r="BK212"/>
  <c r="BR212"/>
  <c r="BR280"/>
  <c r="BK280"/>
  <c r="BR398"/>
  <c r="BK398"/>
  <c r="BR594"/>
  <c r="BK594"/>
  <c r="BR952"/>
  <c r="BK952"/>
  <c r="BR1126"/>
  <c r="BK1126"/>
  <c r="BR645"/>
  <c r="BK645"/>
  <c r="BR843"/>
  <c r="BK843"/>
  <c r="BR1101"/>
  <c r="BK1101"/>
  <c r="BK1133"/>
  <c r="BR1133"/>
  <c r="BR1273"/>
  <c r="BK1273"/>
  <c r="BR749"/>
  <c r="BK749"/>
  <c r="BK971"/>
  <c r="BF971" s="1"/>
  <c r="BR971"/>
  <c r="BK1139"/>
  <c r="BR1139"/>
  <c r="BR1370"/>
  <c r="BK1370"/>
  <c r="BK1968"/>
  <c r="BR1968"/>
  <c r="BR1384"/>
  <c r="BK1384"/>
  <c r="BR1482"/>
  <c r="BK1482"/>
  <c r="BR1724"/>
  <c r="BK1724"/>
  <c r="BR1784"/>
  <c r="BK1784"/>
  <c r="BR1491"/>
  <c r="BK1491"/>
  <c r="BR1689"/>
  <c r="BK1689"/>
  <c r="BM1689" s="1"/>
  <c r="BR47"/>
  <c r="BK47"/>
  <c r="BR69"/>
  <c r="BK69"/>
  <c r="BK89"/>
  <c r="BR89"/>
  <c r="BR101"/>
  <c r="BK101"/>
  <c r="BR133"/>
  <c r="BK133"/>
  <c r="BR265"/>
  <c r="BK265"/>
  <c r="AV1029"/>
  <c r="AX1029" s="1"/>
  <c r="BA1217"/>
  <c r="BA1089"/>
  <c r="BH1046"/>
  <c r="BH345"/>
  <c r="BA701"/>
  <c r="BC682"/>
  <c r="BA1270"/>
  <c r="BH684"/>
  <c r="BA339"/>
  <c r="AV561"/>
  <c r="AX561" s="1"/>
  <c r="BA334"/>
  <c r="BH1856"/>
  <c r="BA541"/>
  <c r="BH463"/>
  <c r="BH1019"/>
  <c r="BH1324"/>
  <c r="AV1606"/>
  <c r="AX1606" s="1"/>
  <c r="BC1470"/>
  <c r="BM1184"/>
  <c r="BH2159"/>
  <c r="BF2000"/>
  <c r="BM364"/>
  <c r="BM551"/>
  <c r="BF80"/>
  <c r="BF635"/>
  <c r="BF1549"/>
  <c r="BF1758"/>
  <c r="BM485"/>
  <c r="BM1261"/>
  <c r="BF1730"/>
  <c r="BF148"/>
  <c r="BH335"/>
  <c r="BF998"/>
  <c r="BF1054"/>
  <c r="BF305"/>
  <c r="BA1367"/>
  <c r="BM45"/>
  <c r="BM276"/>
  <c r="BF1993"/>
  <c r="BM1621"/>
  <c r="BM1441"/>
  <c r="BF1938"/>
  <c r="AV1411"/>
  <c r="AX1411" s="1"/>
  <c r="BM228"/>
  <c r="AV977"/>
  <c r="AX977" s="1"/>
  <c r="BC977"/>
  <c r="BM92"/>
  <c r="BF92"/>
  <c r="BM1166"/>
  <c r="BF1166"/>
  <c r="BH1892"/>
  <c r="BA1892"/>
  <c r="BM909"/>
  <c r="BF909"/>
  <c r="BM1271"/>
  <c r="BF1271"/>
  <c r="BM573"/>
  <c r="BF573"/>
  <c r="BA573" s="1"/>
  <c r="BF564"/>
  <c r="BM564"/>
  <c r="BF1960"/>
  <c r="BM1960"/>
  <c r="BF771"/>
  <c r="BM771"/>
  <c r="BK196"/>
  <c r="BR196"/>
  <c r="BK418"/>
  <c r="BR418"/>
  <c r="BR1123"/>
  <c r="BK1123"/>
  <c r="BR1592"/>
  <c r="BK1592"/>
  <c r="BR1688"/>
  <c r="BK1688"/>
  <c r="BK1654"/>
  <c r="BR1654"/>
  <c r="BR202"/>
  <c r="BK202"/>
  <c r="BR74"/>
  <c r="BK74"/>
  <c r="BR104"/>
  <c r="BK104"/>
  <c r="BR51"/>
  <c r="BK51"/>
  <c r="BR83"/>
  <c r="BK83"/>
  <c r="BR91"/>
  <c r="BK91"/>
  <c r="AV1437"/>
  <c r="AX1437" s="1"/>
  <c r="AV1646"/>
  <c r="AX1646" s="1"/>
  <c r="AV1406"/>
  <c r="AX1406" s="1"/>
  <c r="BC1135"/>
  <c r="BH1947"/>
  <c r="BA2125"/>
  <c r="BH1674"/>
  <c r="BH1259"/>
  <c r="BH1790"/>
  <c r="BH861"/>
  <c r="BA137"/>
  <c r="BA860"/>
  <c r="BA314"/>
  <c r="BA253"/>
  <c r="BH264"/>
  <c r="BA471"/>
  <c r="BH1761"/>
  <c r="BH537"/>
  <c r="BH609"/>
  <c r="BA299"/>
  <c r="BA542"/>
  <c r="BA565"/>
  <c r="BH1954"/>
  <c r="BA1958"/>
  <c r="BA1052"/>
  <c r="BH250"/>
  <c r="AV41"/>
  <c r="AX41" s="1"/>
  <c r="BC359"/>
  <c r="BH1707"/>
  <c r="BC593"/>
  <c r="BH225"/>
  <c r="BH1200"/>
  <c r="AV88"/>
  <c r="AX88" s="1"/>
  <c r="BC796"/>
  <c r="BH1309"/>
  <c r="BA1427"/>
  <c r="BM1930"/>
  <c r="BM323"/>
  <c r="BF1445"/>
  <c r="BA2037"/>
  <c r="BF293"/>
  <c r="BM785"/>
  <c r="BF1153"/>
  <c r="BF649"/>
  <c r="BM1484"/>
  <c r="BF713"/>
  <c r="BM833"/>
  <c r="BM1928"/>
  <c r="BM891"/>
  <c r="BM33"/>
  <c r="BM709"/>
  <c r="BH412"/>
  <c r="BF95"/>
  <c r="BF406"/>
  <c r="AV924"/>
  <c r="AX924" s="1"/>
  <c r="BA1160"/>
  <c r="BH902"/>
  <c r="BH583"/>
  <c r="BA486"/>
  <c r="BA729"/>
  <c r="BA1294"/>
  <c r="BM1480"/>
  <c r="BF1304"/>
  <c r="BM1696"/>
  <c r="BA1571"/>
  <c r="BF308"/>
  <c r="BM710"/>
  <c r="BM1317"/>
  <c r="BM1782"/>
  <c r="BH731"/>
  <c r="BF652"/>
  <c r="BA555"/>
  <c r="BA1145"/>
  <c r="BM818"/>
  <c r="BF1070"/>
  <c r="BF637"/>
  <c r="BM570"/>
  <c r="BM1878"/>
  <c r="BF1999"/>
  <c r="BH2027"/>
  <c r="BH1621"/>
  <c r="BH1669"/>
  <c r="BM2027"/>
  <c r="BF2185"/>
  <c r="BH1301"/>
  <c r="BF362"/>
  <c r="BA1178"/>
  <c r="BM1142"/>
  <c r="BF732"/>
  <c r="BH1186"/>
  <c r="BM81"/>
  <c r="BF528"/>
  <c r="BM528"/>
  <c r="BM954"/>
  <c r="BF954"/>
  <c r="BM257"/>
  <c r="BF257"/>
  <c r="BM115"/>
  <c r="BF115"/>
  <c r="BR13"/>
  <c r="BK13"/>
  <c r="BM13" s="1"/>
  <c r="BR1988"/>
  <c r="BK1988"/>
  <c r="BM1797"/>
  <c r="BF1936"/>
  <c r="BM1936"/>
  <c r="BK181"/>
  <c r="BR181"/>
  <c r="BR233"/>
  <c r="BK233"/>
  <c r="BR274"/>
  <c r="BK274"/>
  <c r="BR384"/>
  <c r="BK384"/>
  <c r="BR814"/>
  <c r="BK814"/>
  <c r="BK1093"/>
  <c r="BR1093"/>
  <c r="BR395"/>
  <c r="BK395"/>
  <c r="BK943"/>
  <c r="BR943"/>
  <c r="BR1071"/>
  <c r="BK1071"/>
  <c r="BK1794"/>
  <c r="BR1794"/>
  <c r="BR1551"/>
  <c r="BK1551"/>
  <c r="BR217"/>
  <c r="BK217"/>
  <c r="BK55"/>
  <c r="BR55"/>
  <c r="BA1014"/>
  <c r="BF1395"/>
  <c r="BM145"/>
  <c r="BM1789"/>
  <c r="BF1789"/>
  <c r="BF1393"/>
  <c r="BM1393"/>
  <c r="BM599"/>
  <c r="BF599"/>
  <c r="BA599" s="1"/>
  <c r="BM1526"/>
  <c r="BF1526"/>
  <c r="BA1526" s="1"/>
  <c r="BC1446"/>
  <c r="AV1446"/>
  <c r="AX1446" s="1"/>
  <c r="BM130"/>
  <c r="BF130"/>
  <c r="BF1238"/>
  <c r="BM1238"/>
  <c r="BM1180"/>
  <c r="BF1180"/>
  <c r="BF706"/>
  <c r="BM706"/>
  <c r="BF662"/>
  <c r="BM662"/>
  <c r="BM2024"/>
  <c r="BF2024"/>
  <c r="BM1927"/>
  <c r="BF1927"/>
  <c r="BR1854"/>
  <c r="BK1854"/>
  <c r="BR14"/>
  <c r="BK14"/>
  <c r="BR180"/>
  <c r="BK180"/>
  <c r="BK278"/>
  <c r="BR278"/>
  <c r="BR590"/>
  <c r="BK590"/>
  <c r="BR953"/>
  <c r="BK953"/>
  <c r="BR1097"/>
  <c r="BK1097"/>
  <c r="BK1185"/>
  <c r="BR1185"/>
  <c r="BR1474"/>
  <c r="BK1474"/>
  <c r="BR1539"/>
  <c r="BK1539"/>
  <c r="BR1567"/>
  <c r="BK1567"/>
  <c r="BR1687"/>
  <c r="BK1687"/>
  <c r="BR38"/>
  <c r="BK38"/>
  <c r="BR120"/>
  <c r="BK120"/>
  <c r="BR142"/>
  <c r="BK142"/>
  <c r="BR67"/>
  <c r="BK67"/>
  <c r="BK56"/>
  <c r="BR56"/>
  <c r="BR1723"/>
  <c r="BM163"/>
  <c r="BM423"/>
  <c r="BK1613"/>
  <c r="BM1613" s="1"/>
  <c r="BM1562"/>
  <c r="BK538"/>
  <c r="BK1996"/>
  <c r="W525"/>
  <c r="BA1747"/>
  <c r="BC1747" s="1"/>
  <c r="BH277"/>
  <c r="BF167"/>
  <c r="BF326"/>
  <c r="BF1924"/>
  <c r="BF1416"/>
  <c r="BA209"/>
  <c r="BK2143"/>
  <c r="W230"/>
  <c r="W242"/>
  <c r="BM642"/>
  <c r="BF1450"/>
  <c r="BM672"/>
  <c r="BF1607"/>
  <c r="BF1283"/>
  <c r="BF1576"/>
  <c r="W476"/>
  <c r="W566"/>
  <c r="W536"/>
  <c r="AV707"/>
  <c r="AX707" s="1"/>
  <c r="BC707"/>
  <c r="BR2170"/>
  <c r="BK2170"/>
  <c r="BR208"/>
  <c r="BK208"/>
  <c r="BR285"/>
  <c r="BK285"/>
  <c r="BK291"/>
  <c r="BR291"/>
  <c r="BK321"/>
  <c r="BR321"/>
  <c r="BR337"/>
  <c r="BK337"/>
  <c r="BR1146"/>
  <c r="BK1146"/>
  <c r="BR630"/>
  <c r="BK630"/>
  <c r="BR744"/>
  <c r="BK744"/>
  <c r="BF744" s="1"/>
  <c r="BR820"/>
  <c r="BK820"/>
  <c r="BK1092"/>
  <c r="BR1092"/>
  <c r="BK600"/>
  <c r="BR600"/>
  <c r="BR734"/>
  <c r="BK734"/>
  <c r="BK950"/>
  <c r="BR950"/>
  <c r="BK547"/>
  <c r="BR547"/>
  <c r="BR563"/>
  <c r="BK563"/>
  <c r="BR919"/>
  <c r="BK919"/>
  <c r="BR1177"/>
  <c r="BK1177"/>
  <c r="BK521"/>
  <c r="BR521"/>
  <c r="BK577"/>
  <c r="BR577"/>
  <c r="BR813"/>
  <c r="BK813"/>
  <c r="BK849"/>
  <c r="BR849"/>
  <c r="BK893"/>
  <c r="BR893"/>
  <c r="BK963"/>
  <c r="BR963"/>
  <c r="BR1392"/>
  <c r="BK1392"/>
  <c r="BR1572"/>
  <c r="BK1572"/>
  <c r="BR1334"/>
  <c r="BK1334"/>
  <c r="BR1510"/>
  <c r="BK1510"/>
  <c r="BK1389"/>
  <c r="BR1389"/>
  <c r="BK1463"/>
  <c r="BR1463"/>
  <c r="BR1329"/>
  <c r="BK1329"/>
  <c r="BM1329" s="1"/>
  <c r="BR116"/>
  <c r="BK116"/>
  <c r="BR247"/>
  <c r="BK247"/>
  <c r="BK129"/>
  <c r="BR129"/>
  <c r="BR58"/>
  <c r="BK58"/>
  <c r="BR1664"/>
  <c r="BK1664"/>
  <c r="BR1147"/>
  <c r="BK1147"/>
  <c r="AV1377"/>
  <c r="AX1377" s="1"/>
  <c r="BH304"/>
  <c r="AV1595"/>
  <c r="AX1595" s="1"/>
  <c r="AV642"/>
  <c r="AX642" s="1"/>
  <c r="AV1073"/>
  <c r="AX1073" s="1"/>
  <c r="BM96"/>
  <c r="BR215"/>
  <c r="BK215"/>
  <c r="BR222"/>
  <c r="BK222"/>
  <c r="BK248"/>
  <c r="BR248"/>
  <c r="BR256"/>
  <c r="BK256"/>
  <c r="BR258"/>
  <c r="BK258"/>
  <c r="BR294"/>
  <c r="BK294"/>
  <c r="BR271"/>
  <c r="BK271"/>
  <c r="BR287"/>
  <c r="BK287"/>
  <c r="BK582"/>
  <c r="BR582"/>
  <c r="BR614"/>
  <c r="BK614"/>
  <c r="BR638"/>
  <c r="BK638"/>
  <c r="BR772"/>
  <c r="BK772"/>
  <c r="BR948"/>
  <c r="BK948"/>
  <c r="BR1144"/>
  <c r="BK1144"/>
  <c r="BR1236"/>
  <c r="BK1236"/>
  <c r="BK1288"/>
  <c r="BR1288"/>
  <c r="BR628"/>
  <c r="BK628"/>
  <c r="BR986"/>
  <c r="BK986"/>
  <c r="BR1190"/>
  <c r="BK1190"/>
  <c r="BK1242"/>
  <c r="BR1242"/>
  <c r="BR961"/>
  <c r="BK961"/>
  <c r="BK1017"/>
  <c r="BR1017"/>
  <c r="BR925"/>
  <c r="BK925"/>
  <c r="BR1820"/>
  <c r="BK1820"/>
  <c r="BR1550"/>
  <c r="BK1550"/>
  <c r="BR1715"/>
  <c r="BK1715"/>
  <c r="BR1749"/>
  <c r="BK1749"/>
  <c r="BR1593"/>
  <c r="BK1593"/>
  <c r="BR231"/>
  <c r="BK231"/>
  <c r="BR121"/>
  <c r="BK121"/>
  <c r="BR105"/>
  <c r="BK105"/>
  <c r="BR173"/>
  <c r="BK173"/>
  <c r="BR62"/>
  <c r="BK62"/>
  <c r="BK1360"/>
  <c r="BR1360"/>
  <c r="BR1120"/>
  <c r="BK1120"/>
  <c r="BR2168"/>
  <c r="BK2168"/>
  <c r="BR150"/>
  <c r="BK150"/>
  <c r="BR161"/>
  <c r="BK161"/>
  <c r="BR267"/>
  <c r="BK267"/>
  <c r="BR976"/>
  <c r="BK976"/>
  <c r="BR478"/>
  <c r="BK478"/>
  <c r="BR618"/>
  <c r="BK618"/>
  <c r="BR654"/>
  <c r="BK654"/>
  <c r="BR828"/>
  <c r="BK828"/>
  <c r="BK980"/>
  <c r="BR980"/>
  <c r="BR1116"/>
  <c r="BK1116"/>
  <c r="BR1164"/>
  <c r="BK1164"/>
  <c r="BR390"/>
  <c r="BK390"/>
  <c r="BK440"/>
  <c r="BR440"/>
  <c r="BR510"/>
  <c r="BK510"/>
  <c r="BK894"/>
  <c r="BR894"/>
  <c r="BR1162"/>
  <c r="BK1162"/>
  <c r="BK1318"/>
  <c r="BR1318"/>
  <c r="BR625"/>
  <c r="BK625"/>
  <c r="BR735"/>
  <c r="BK735"/>
  <c r="BR871"/>
  <c r="BK871"/>
  <c r="BR1009"/>
  <c r="BK1009"/>
  <c r="BR1037"/>
  <c r="BK1037"/>
  <c r="BK1117"/>
  <c r="BR1117"/>
  <c r="BK353"/>
  <c r="BR353"/>
  <c r="BK433"/>
  <c r="BR433"/>
  <c r="BR615"/>
  <c r="BK615"/>
  <c r="BK769"/>
  <c r="BR769"/>
  <c r="BR1358"/>
  <c r="BK1358"/>
  <c r="BR1832"/>
  <c r="BK1832"/>
  <c r="BR1430"/>
  <c r="BK1430"/>
  <c r="BR1662"/>
  <c r="BK1662"/>
  <c r="BR1745"/>
  <c r="BK1745"/>
  <c r="BR1753"/>
  <c r="BK1753"/>
  <c r="BK1573"/>
  <c r="BR1573"/>
  <c r="BR112"/>
  <c r="BK112"/>
  <c r="BR32"/>
  <c r="BK32"/>
  <c r="BR134"/>
  <c r="BK134"/>
  <c r="BK205"/>
  <c r="BR205"/>
  <c r="BR111"/>
  <c r="BK111"/>
  <c r="BR42"/>
  <c r="BK42"/>
  <c r="BK1305"/>
  <c r="BR1305"/>
  <c r="BC2067"/>
  <c r="BH2010"/>
  <c r="BA1443"/>
  <c r="BH942"/>
  <c r="BH1090"/>
  <c r="BA1527"/>
  <c r="AV1527" s="1"/>
  <c r="AX1527" s="1"/>
  <c r="BA329"/>
  <c r="AV329" s="1"/>
  <c r="AX329" s="1"/>
  <c r="BF405"/>
  <c r="BH405" s="1"/>
  <c r="BK922"/>
  <c r="BR922"/>
  <c r="BK2051"/>
  <c r="BF2051" s="1"/>
  <c r="BR2051"/>
  <c r="BR211"/>
  <c r="BK211"/>
  <c r="BR188"/>
  <c r="BK188"/>
  <c r="BK226"/>
  <c r="BR226"/>
  <c r="BR219"/>
  <c r="BK219"/>
  <c r="BR492"/>
  <c r="BK492"/>
  <c r="BR508"/>
  <c r="BK508"/>
  <c r="BR812"/>
  <c r="BK812"/>
  <c r="BR1028"/>
  <c r="BK1028"/>
  <c r="BR464"/>
  <c r="BK464"/>
  <c r="BR806"/>
  <c r="BK806"/>
  <c r="BR1098"/>
  <c r="BK1098"/>
  <c r="BR1182"/>
  <c r="BK1182"/>
  <c r="BR1218"/>
  <c r="BK1218"/>
  <c r="BR899"/>
  <c r="BK899"/>
  <c r="BK511"/>
  <c r="BR511"/>
  <c r="BR607"/>
  <c r="BK607"/>
  <c r="BK875"/>
  <c r="BR875"/>
  <c r="BR915"/>
  <c r="BK915"/>
  <c r="BR1025"/>
  <c r="BK1025"/>
  <c r="BR1113"/>
  <c r="BK1113"/>
  <c r="BR1289"/>
  <c r="BK1289"/>
  <c r="BR371"/>
  <c r="BK371"/>
  <c r="BR437"/>
  <c r="BK437"/>
  <c r="BR529"/>
  <c r="BK529"/>
  <c r="BK699"/>
  <c r="BR699"/>
  <c r="BR1079"/>
  <c r="BK1079"/>
  <c r="BR1167"/>
  <c r="BK1167"/>
  <c r="BR1382"/>
  <c r="BK1382"/>
  <c r="BK1368"/>
  <c r="BR1368"/>
  <c r="BR1748"/>
  <c r="BK1748"/>
  <c r="BK1459"/>
  <c r="BR1459"/>
  <c r="BR1627"/>
  <c r="BK1627"/>
  <c r="BR1733"/>
  <c r="BK1733"/>
  <c r="BR1465"/>
  <c r="BK1465"/>
  <c r="BR1645"/>
  <c r="BK1645"/>
  <c r="BR34"/>
  <c r="BK34"/>
  <c r="BR98"/>
  <c r="BK98"/>
  <c r="BR203"/>
  <c r="BK203"/>
  <c r="BK153"/>
  <c r="BM153" s="1"/>
  <c r="BR153"/>
  <c r="BK1312"/>
  <c r="BK1056"/>
  <c r="BK358"/>
  <c r="BK863"/>
  <c r="BM863" s="1"/>
  <c r="BK870"/>
  <c r="BK1815"/>
  <c r="BF1815" s="1"/>
  <c r="BK1977"/>
  <c r="BK738"/>
  <c r="BK259"/>
  <c r="BK1034"/>
  <c r="BK1725"/>
  <c r="BF1725" s="1"/>
  <c r="BK956"/>
  <c r="BK4"/>
  <c r="BR4"/>
  <c r="BC1597"/>
  <c r="BR2102"/>
  <c r="BK2102"/>
  <c r="BM2150"/>
  <c r="BF2150"/>
  <c r="BK2178"/>
  <c r="BR2178"/>
  <c r="BA670"/>
  <c r="BC670" s="1"/>
  <c r="BA697"/>
  <c r="BF679"/>
  <c r="BH1526"/>
  <c r="BM941"/>
  <c r="BA532"/>
  <c r="BF1344"/>
  <c r="BM668"/>
  <c r="BK2092"/>
  <c r="BR2092"/>
  <c r="BR2184"/>
  <c r="BK2184"/>
  <c r="BR2103"/>
  <c r="BK2103"/>
  <c r="BA2122"/>
  <c r="BH2122"/>
  <c r="BK1775"/>
  <c r="BR1775"/>
  <c r="BR2106"/>
  <c r="BK2106"/>
  <c r="BR1846"/>
  <c r="BK1846"/>
  <c r="BR1471"/>
  <c r="BK1471"/>
  <c r="BM1471" s="1"/>
  <c r="BR1800"/>
  <c r="BK1800"/>
  <c r="BR1695"/>
  <c r="BK1695"/>
  <c r="BR1739"/>
  <c r="BK1739"/>
  <c r="BR1858"/>
  <c r="BK1858"/>
  <c r="BK298"/>
  <c r="BR298"/>
  <c r="BR1584"/>
  <c r="BK1584"/>
  <c r="BR2036"/>
  <c r="BK2036"/>
  <c r="BA1386"/>
  <c r="BH1386"/>
  <c r="BK1072"/>
  <c r="BR1072"/>
  <c r="BR1433"/>
  <c r="BK1433"/>
  <c r="BR754"/>
  <c r="BK754"/>
  <c r="BK1995"/>
  <c r="BR1995"/>
  <c r="BR2137"/>
  <c r="BK2137"/>
  <c r="BR1909"/>
  <c r="BK1909"/>
  <c r="BK2171"/>
  <c r="BR2171"/>
  <c r="BR2118"/>
  <c r="BK2118"/>
  <c r="BK1987"/>
  <c r="BR1987"/>
  <c r="BH1400"/>
  <c r="BA1400"/>
  <c r="BK1663"/>
  <c r="BR1663"/>
  <c r="BF1929"/>
  <c r="BM1929"/>
  <c r="BK22"/>
  <c r="BR22"/>
  <c r="BR2107"/>
  <c r="BK2107"/>
  <c r="BK1729"/>
  <c r="BR1729"/>
  <c r="BK2076"/>
  <c r="BR2076"/>
  <c r="BK2079"/>
  <c r="BR2079"/>
  <c r="BR2080"/>
  <c r="BK2080"/>
  <c r="BK2100"/>
  <c r="BR2100"/>
  <c r="BM1851"/>
  <c r="BF1851"/>
  <c r="BK2049"/>
  <c r="BR2049"/>
  <c r="BH1776"/>
  <c r="BA1776"/>
  <c r="BR1906"/>
  <c r="BK1906"/>
  <c r="BR1665"/>
  <c r="BK1665"/>
  <c r="BR2042"/>
  <c r="BK2042"/>
  <c r="BK2016"/>
  <c r="BR2016"/>
  <c r="BR938"/>
  <c r="BK938"/>
  <c r="BM1316"/>
  <c r="BF1316"/>
  <c r="BK1900"/>
  <c r="BR1900"/>
  <c r="BK602"/>
  <c r="BR602"/>
  <c r="BR1588"/>
  <c r="BK1588"/>
  <c r="BR1787"/>
  <c r="BK1787"/>
  <c r="BR1802"/>
  <c r="BK1802"/>
  <c r="BR786"/>
  <c r="BK786"/>
  <c r="BR2156"/>
  <c r="BK2156"/>
  <c r="BR2146"/>
  <c r="BK2146"/>
  <c r="BK2056"/>
  <c r="BR2056"/>
  <c r="BR2162"/>
  <c r="BK2162"/>
  <c r="BK1955"/>
  <c r="BR1955"/>
  <c r="BK1560"/>
  <c r="BR1560"/>
  <c r="BR2002"/>
  <c r="BK2002"/>
  <c r="BA1058"/>
  <c r="BH1058"/>
  <c r="BR2081"/>
  <c r="BK2081"/>
  <c r="BK1793"/>
  <c r="BR1793"/>
  <c r="BK1685"/>
  <c r="BR1685"/>
  <c r="BK2006"/>
  <c r="BR2006"/>
  <c r="BK497"/>
  <c r="BR497"/>
  <c r="BK841"/>
  <c r="BR841"/>
  <c r="BR1096"/>
  <c r="BK1096"/>
  <c r="BK2190"/>
  <c r="BR2190"/>
  <c r="BR426"/>
  <c r="BK426"/>
  <c r="BF426" s="1"/>
  <c r="BA426" s="1"/>
  <c r="BM1034"/>
  <c r="BF1034"/>
  <c r="BR1608"/>
  <c r="BK1608"/>
  <c r="BR2031"/>
  <c r="BK2031"/>
  <c r="BR1528"/>
  <c r="BK1528"/>
  <c r="BR1950"/>
  <c r="BK1950"/>
  <c r="BK1018"/>
  <c r="BR1018"/>
  <c r="BR1857"/>
  <c r="BK1857"/>
  <c r="BK1967"/>
  <c r="BR1967"/>
  <c r="BC1478"/>
  <c r="AV1478"/>
  <c r="AX1478" s="1"/>
  <c r="BR2035"/>
  <c r="BK2035"/>
  <c r="BR2154"/>
  <c r="BK2154"/>
  <c r="BK1869"/>
  <c r="BR1869"/>
  <c r="BR2180"/>
  <c r="BK2180"/>
  <c r="BK9"/>
  <c r="BR9"/>
  <c r="BR1699"/>
  <c r="BK1699"/>
  <c r="BR1448"/>
  <c r="BK1448"/>
  <c r="BK6"/>
  <c r="BR6"/>
  <c r="BR1862"/>
  <c r="BK1862"/>
  <c r="BK1962"/>
  <c r="BR1962"/>
  <c r="BK1978"/>
  <c r="BR1978"/>
  <c r="BR2019"/>
  <c r="BK2019"/>
  <c r="BK21"/>
  <c r="BR21"/>
  <c r="BK2060"/>
  <c r="BF2060" s="1"/>
  <c r="BR2060"/>
  <c r="BR2127"/>
  <c r="BK2127"/>
  <c r="BH941"/>
  <c r="BA941"/>
  <c r="BK1741"/>
  <c r="BR1741"/>
  <c r="BH1829"/>
  <c r="BA1829"/>
  <c r="BK1905"/>
  <c r="BR1905"/>
  <c r="BK1563"/>
  <c r="BR1563"/>
  <c r="BR611"/>
  <c r="BK611"/>
  <c r="BK1756"/>
  <c r="BR1756"/>
  <c r="BR266"/>
  <c r="BK266"/>
  <c r="BR1267"/>
  <c r="BK1267"/>
  <c r="BR1080"/>
  <c r="BK1080"/>
  <c r="BK2046"/>
  <c r="BR2046"/>
  <c r="BR2033"/>
  <c r="BK2033"/>
  <c r="BR1948"/>
  <c r="BK1948"/>
  <c r="BR1088"/>
  <c r="BK1088"/>
  <c r="BK2032"/>
  <c r="BR2032"/>
  <c r="BR1961"/>
  <c r="BK1961"/>
  <c r="BH1612"/>
  <c r="BA1612"/>
  <c r="BK1530"/>
  <c r="BR1530"/>
  <c r="BR20"/>
  <c r="BK20"/>
  <c r="BR2043"/>
  <c r="BK2043"/>
  <c r="BM2043" s="1"/>
  <c r="BK24"/>
  <c r="BR24"/>
  <c r="BR1518"/>
  <c r="BK1518"/>
  <c r="BR2093"/>
  <c r="BK2093"/>
  <c r="BR2182"/>
  <c r="BK2182"/>
  <c r="BF1708"/>
  <c r="BR322"/>
  <c r="BK322"/>
  <c r="BK2064"/>
  <c r="BF2064" s="1"/>
  <c r="BF1409"/>
  <c r="BK1973"/>
  <c r="BR68"/>
  <c r="BK68"/>
  <c r="BH1047"/>
  <c r="BK2003"/>
  <c r="BM2003" s="1"/>
  <c r="BK2058"/>
  <c r="BM2058" s="1"/>
  <c r="BR1308"/>
  <c r="BK1308"/>
  <c r="BK400"/>
  <c r="BK835"/>
  <c r="BK759"/>
  <c r="BK566"/>
  <c r="BK640"/>
  <c r="BK722"/>
  <c r="BR2161"/>
  <c r="BK2161"/>
  <c r="BF2087"/>
  <c r="BM2087"/>
  <c r="BF2086"/>
  <c r="BM2086"/>
  <c r="BK1364"/>
  <c r="BR1364"/>
  <c r="BA11"/>
  <c r="BH11"/>
  <c r="BK2202"/>
  <c r="BR2202"/>
  <c r="BK1819"/>
  <c r="BR1819"/>
  <c r="BF1691"/>
  <c r="BM1691"/>
  <c r="BF1693"/>
  <c r="BM1693"/>
  <c r="BR1677"/>
  <c r="BK1677"/>
  <c r="BK1833"/>
  <c r="BR1833"/>
  <c r="BR1727"/>
  <c r="BK1727"/>
  <c r="BA348"/>
  <c r="BK2065"/>
  <c r="BR2065"/>
  <c r="BM2023"/>
  <c r="BF2023"/>
  <c r="BK2068"/>
  <c r="BR2068"/>
  <c r="BR2108"/>
  <c r="BK2108"/>
  <c r="BA2140"/>
  <c r="BH2140"/>
  <c r="BR2099"/>
  <c r="BK2099"/>
  <c r="BM2054"/>
  <c r="BF2054"/>
  <c r="BR2098"/>
  <c r="BK2098"/>
  <c r="BK71"/>
  <c r="BR71"/>
  <c r="BH1407"/>
  <c r="BA1407"/>
  <c r="BM1701"/>
  <c r="BF1701"/>
  <c r="BM1815"/>
  <c r="BK1603"/>
  <c r="BR1603"/>
  <c r="BR1823"/>
  <c r="BK1823"/>
  <c r="BF1981"/>
  <c r="BH504"/>
  <c r="BA504"/>
  <c r="BF2053"/>
  <c r="BM2053"/>
  <c r="BR2077"/>
  <c r="BK2077"/>
  <c r="BR2085"/>
  <c r="BK2085"/>
  <c r="BF2084"/>
  <c r="BM2084"/>
  <c r="BF2063"/>
  <c r="BM2063"/>
  <c r="BM2021"/>
  <c r="BF2021"/>
  <c r="BR2066"/>
  <c r="BK2066"/>
  <c r="BR1298"/>
  <c r="BK1298"/>
  <c r="BR2203"/>
  <c r="BK2203"/>
  <c r="BR1799"/>
  <c r="BK1799"/>
  <c r="BA341"/>
  <c r="BH341"/>
  <c r="BA935"/>
  <c r="BH935"/>
  <c r="BF2088"/>
  <c r="BM2088"/>
  <c r="BK1365"/>
  <c r="BR1365"/>
  <c r="BK37"/>
  <c r="BR37"/>
  <c r="BK1529"/>
  <c r="BR1529"/>
  <c r="BR1623"/>
  <c r="BK1623"/>
  <c r="BK1975"/>
  <c r="BR1975"/>
  <c r="BR1997"/>
  <c r="BK1997"/>
  <c r="BK1569"/>
  <c r="BR1569"/>
  <c r="BR1605"/>
  <c r="BK1605"/>
  <c r="BK301"/>
  <c r="BR301"/>
  <c r="BK331"/>
  <c r="BR331"/>
  <c r="BR512"/>
  <c r="BK512"/>
  <c r="BR816"/>
  <c r="BK816"/>
  <c r="BR864"/>
  <c r="BK864"/>
  <c r="BK1252"/>
  <c r="BR1252"/>
  <c r="BR374"/>
  <c r="BK374"/>
  <c r="BK494"/>
  <c r="BR494"/>
  <c r="BR568"/>
  <c r="BK568"/>
  <c r="BR604"/>
  <c r="BK604"/>
  <c r="BR926"/>
  <c r="BK926"/>
  <c r="BR1254"/>
  <c r="BK1254"/>
  <c r="BR419"/>
  <c r="BK419"/>
  <c r="BR575"/>
  <c r="BK575"/>
  <c r="BR633"/>
  <c r="BK633"/>
  <c r="BR795"/>
  <c r="BK795"/>
  <c r="BR1970"/>
  <c r="BK1970"/>
  <c r="BR165"/>
  <c r="BK165"/>
  <c r="BK232"/>
  <c r="BR232"/>
  <c r="BR880"/>
  <c r="BK880"/>
  <c r="BR1016"/>
  <c r="BK1016"/>
  <c r="BR382"/>
  <c r="BK382"/>
  <c r="BR522"/>
  <c r="BK522"/>
  <c r="BK644"/>
  <c r="BR644"/>
  <c r="BR712"/>
  <c r="BK712"/>
  <c r="BK782"/>
  <c r="BR782"/>
  <c r="BK1022"/>
  <c r="BR1022"/>
  <c r="BR1030"/>
  <c r="BK1030"/>
  <c r="BR1122"/>
  <c r="BK1122"/>
  <c r="BR1206"/>
  <c r="BK1206"/>
  <c r="BR745"/>
  <c r="BK745"/>
  <c r="BR403"/>
  <c r="BK403"/>
  <c r="BK431"/>
  <c r="BR431"/>
  <c r="BR495"/>
  <c r="BK495"/>
  <c r="BK499"/>
  <c r="BR499"/>
  <c r="BK641"/>
  <c r="BR641"/>
  <c r="BK661"/>
  <c r="BR661"/>
  <c r="BR743"/>
  <c r="BK743"/>
  <c r="BR1005"/>
  <c r="BK1005"/>
  <c r="BC544"/>
  <c r="BK1849"/>
  <c r="BR1849"/>
  <c r="BR2133"/>
  <c r="BK2133"/>
  <c r="BR1637"/>
  <c r="BK1637"/>
  <c r="BR1867"/>
  <c r="BK1867"/>
  <c r="BR2155"/>
  <c r="BK2155"/>
  <c r="BR2166"/>
  <c r="BK2166"/>
  <c r="BK179"/>
  <c r="BR179"/>
  <c r="BR270"/>
  <c r="BK270"/>
  <c r="BK540"/>
  <c r="BR540"/>
  <c r="BR892"/>
  <c r="BK892"/>
  <c r="BR1076"/>
  <c r="BK1076"/>
  <c r="BR408"/>
  <c r="BK408"/>
  <c r="BR444"/>
  <c r="BK444"/>
  <c r="BR502"/>
  <c r="BK502"/>
  <c r="BK584"/>
  <c r="BR584"/>
  <c r="BR790"/>
  <c r="BK790"/>
  <c r="BK874"/>
  <c r="BR874"/>
  <c r="BR906"/>
  <c r="BK906"/>
  <c r="BR934"/>
  <c r="BK934"/>
  <c r="BR962"/>
  <c r="BK962"/>
  <c r="BK407"/>
  <c r="BR407"/>
  <c r="BR459"/>
  <c r="BK459"/>
  <c r="BR791"/>
  <c r="BK791"/>
  <c r="BK819"/>
  <c r="BR819"/>
  <c r="BA1716"/>
  <c r="BC1716" s="1"/>
  <c r="BR1476"/>
  <c r="BK1476"/>
  <c r="BK1922"/>
  <c r="BR1922"/>
  <c r="BR10"/>
  <c r="BK10"/>
  <c r="BR284"/>
  <c r="BK284"/>
  <c r="BM343"/>
  <c r="BF343"/>
  <c r="BR442"/>
  <c r="BK442"/>
  <c r="BR852"/>
  <c r="BK852"/>
  <c r="BR900"/>
  <c r="BK900"/>
  <c r="BR964"/>
  <c r="BK964"/>
  <c r="BR1192"/>
  <c r="BK1192"/>
  <c r="BR518"/>
  <c r="BK518"/>
  <c r="BR592"/>
  <c r="BK592"/>
  <c r="BR720"/>
  <c r="BK720"/>
  <c r="BR854"/>
  <c r="BK854"/>
  <c r="BK966"/>
  <c r="BR966"/>
  <c r="BK1110"/>
  <c r="BR1110"/>
  <c r="BR1234"/>
  <c r="BK1234"/>
  <c r="BR965"/>
  <c r="BK965"/>
  <c r="BR559"/>
  <c r="BK559"/>
  <c r="BR621"/>
  <c r="BK621"/>
  <c r="BR827"/>
  <c r="BK827"/>
  <c r="BF94"/>
  <c r="BR901"/>
  <c r="BK901"/>
  <c r="T694"/>
  <c r="U694" s="1"/>
  <c r="V694" s="1"/>
  <c r="T840"/>
  <c r="T1944"/>
  <c r="T697"/>
  <c r="T2145"/>
  <c r="T808"/>
  <c r="T252"/>
  <c r="S431"/>
  <c r="T1945"/>
  <c r="T1004"/>
  <c r="T881"/>
  <c r="T4"/>
  <c r="T1994"/>
  <c r="T1612"/>
  <c r="T1318"/>
  <c r="T1438"/>
  <c r="T659"/>
  <c r="U659" s="1"/>
  <c r="V659" s="1"/>
  <c r="W2200"/>
  <c r="R2200"/>
  <c r="S2200" s="1"/>
  <c r="T2200" s="1"/>
  <c r="U2200" s="1"/>
  <c r="V2200" s="1"/>
  <c r="R2188"/>
  <c r="W2188"/>
  <c r="T1914"/>
  <c r="T1887"/>
  <c r="T593"/>
  <c r="T319"/>
  <c r="T1552"/>
  <c r="T1975"/>
  <c r="U1975" s="1"/>
  <c r="V1975" s="1"/>
  <c r="S1954"/>
  <c r="AJ5"/>
  <c r="AK5" s="1"/>
  <c r="AL5" s="1"/>
  <c r="AM5" s="1"/>
  <c r="U5"/>
  <c r="T2088"/>
  <c r="T1075"/>
  <c r="U1075" s="1"/>
  <c r="V1075" s="1"/>
  <c r="T1043"/>
  <c r="T1317"/>
  <c r="T617"/>
  <c r="T2162"/>
  <c r="T728"/>
  <c r="U728" s="1"/>
  <c r="V728" s="1"/>
  <c r="T1601"/>
  <c r="U1601" s="1"/>
  <c r="V1601" s="1"/>
  <c r="T1724"/>
  <c r="T1650"/>
  <c r="T829"/>
  <c r="U829" s="1"/>
  <c r="V829" s="1"/>
  <c r="U647"/>
  <c r="AF5"/>
  <c r="AG5" s="1"/>
  <c r="AH5" s="1"/>
  <c r="AI5" s="1"/>
  <c r="W1954"/>
  <c r="W2182"/>
  <c r="R2081"/>
  <c r="W2163"/>
  <c r="R1926"/>
  <c r="AL6"/>
  <c r="AM6" s="1"/>
  <c r="BH1670"/>
  <c r="BA1670"/>
  <c r="BA103"/>
  <c r="BH103"/>
  <c r="BA1668"/>
  <c r="BH1668"/>
  <c r="BA157"/>
  <c r="BH157"/>
  <c r="BH426"/>
  <c r="BH1506"/>
  <c r="BA1506"/>
  <c r="BA1777"/>
  <c r="BH1777"/>
  <c r="BH310"/>
  <c r="BA310"/>
  <c r="BA756"/>
  <c r="BH756"/>
  <c r="BH1598"/>
  <c r="BA1598"/>
  <c r="BH653"/>
  <c r="BA653"/>
  <c r="BA533"/>
  <c r="BH533"/>
  <c r="BA830"/>
  <c r="BF1847"/>
  <c r="BA1847" s="1"/>
  <c r="AV1847" s="1"/>
  <c r="AX1847" s="1"/>
  <c r="BF1227"/>
  <c r="BM426"/>
  <c r="BC1726"/>
  <c r="BA519"/>
  <c r="BH1281"/>
  <c r="BA1012"/>
  <c r="AV1747"/>
  <c r="AX1747" s="1"/>
  <c r="AV1152"/>
  <c r="AX1152" s="1"/>
  <c r="BC1152"/>
  <c r="BA286"/>
  <c r="BH286"/>
  <c r="AV2148"/>
  <c r="AX2148" s="1"/>
  <c r="BC2148"/>
  <c r="BA506"/>
  <c r="BH506"/>
  <c r="AV1964"/>
  <c r="AX1964" s="1"/>
  <c r="BC1964"/>
  <c r="AV1301"/>
  <c r="AX1301" s="1"/>
  <c r="BC1301"/>
  <c r="BA1805"/>
  <c r="BH1805"/>
  <c r="BA1292"/>
  <c r="BH1292"/>
  <c r="BA1840"/>
  <c r="BH1840"/>
  <c r="BM1275"/>
  <c r="BA736"/>
  <c r="BH352"/>
  <c r="BF751"/>
  <c r="BH751" s="1"/>
  <c r="BA1081"/>
  <c r="BH1081"/>
  <c r="BA159"/>
  <c r="BH159"/>
  <c r="BA687"/>
  <c r="BH687"/>
  <c r="BH793"/>
  <c r="BA793"/>
  <c r="BC793" s="1"/>
  <c r="AV394"/>
  <c r="AX394" s="1"/>
  <c r="BC1158"/>
  <c r="AV487"/>
  <c r="AX487" s="1"/>
  <c r="BC487"/>
  <c r="BA249"/>
  <c r="BH249"/>
  <c r="BA1773"/>
  <c r="BH1773"/>
  <c r="BA1435"/>
  <c r="BH1435"/>
  <c r="BH292"/>
  <c r="BA292"/>
  <c r="BH703"/>
  <c r="BA703"/>
  <c r="BA1532"/>
  <c r="BH1532"/>
  <c r="BH1436"/>
  <c r="BA1436"/>
  <c r="AV228"/>
  <c r="AX228" s="1"/>
  <c r="BC228"/>
  <c r="BA131"/>
  <c r="BH131"/>
  <c r="BH531"/>
  <c r="BA531"/>
  <c r="BH1636"/>
  <c r="BM2120"/>
  <c r="BF2120"/>
  <c r="AV424"/>
  <c r="AX424" s="1"/>
  <c r="BC424"/>
  <c r="AV1100"/>
  <c r="AX1100" s="1"/>
  <c r="BC1100"/>
  <c r="AV829"/>
  <c r="AX829" s="1"/>
  <c r="BC829"/>
  <c r="BA981"/>
  <c r="BH981"/>
  <c r="AV439"/>
  <c r="AX439" s="1"/>
  <c r="BC439"/>
  <c r="BA1279"/>
  <c r="BH1279"/>
  <c r="AV717"/>
  <c r="AX717" s="1"/>
  <c r="AV1520"/>
  <c r="AX1520" s="1"/>
  <c r="AV667"/>
  <c r="AX667" s="1"/>
  <c r="BC667"/>
  <c r="AV1718"/>
  <c r="AX1718" s="1"/>
  <c r="BC1718"/>
  <c r="BH251"/>
  <c r="BA251"/>
  <c r="BH832"/>
  <c r="BA832"/>
  <c r="BH44"/>
  <c r="BA44"/>
  <c r="BF1579"/>
  <c r="BM1579"/>
  <c r="BA493"/>
  <c r="BH493"/>
  <c r="BM342"/>
  <c r="AV619"/>
  <c r="AX619" s="1"/>
  <c r="BM1643"/>
  <c r="BF1522"/>
  <c r="AV1535"/>
  <c r="AX1535" s="1"/>
  <c r="BC1418"/>
  <c r="BC804"/>
  <c r="AV1095"/>
  <c r="AX1095" s="1"/>
  <c r="BH307"/>
  <c r="BH1023"/>
  <c r="BA1910"/>
  <c r="BA1112"/>
  <c r="BH742"/>
  <c r="BA536"/>
  <c r="BF1731"/>
  <c r="BM210"/>
  <c r="BM981"/>
  <c r="BC993"/>
  <c r="BH1074"/>
  <c r="BM469"/>
  <c r="BM1188"/>
  <c r="BM330"/>
  <c r="BM1280"/>
  <c r="BM832"/>
  <c r="BF1060"/>
  <c r="BH599"/>
  <c r="BH1816"/>
  <c r="BA1816"/>
  <c r="BM500"/>
  <c r="BF500"/>
  <c r="BA1064"/>
  <c r="BH1064"/>
  <c r="BA1285"/>
  <c r="BH1285"/>
  <c r="BA975"/>
  <c r="BH975"/>
  <c r="BF1214"/>
  <c r="BA1644"/>
  <c r="BH1644"/>
  <c r="BM1287"/>
  <c r="BC1504"/>
  <c r="BF1428"/>
  <c r="BA1134"/>
  <c r="BA184"/>
  <c r="BC2062"/>
  <c r="BM503"/>
  <c r="BH1847"/>
  <c r="BC316"/>
  <c r="BF154"/>
  <c r="BA154" s="1"/>
  <c r="BH1718"/>
  <c r="BH829"/>
  <c r="BF1923"/>
  <c r="BH959"/>
  <c r="BF430"/>
  <c r="BF1352"/>
  <c r="BH1352" s="1"/>
  <c r="BH439"/>
  <c r="BA1168"/>
  <c r="BF683"/>
  <c r="BC985"/>
  <c r="BA1350"/>
  <c r="BH1350"/>
  <c r="BA1221"/>
  <c r="BH1221"/>
  <c r="BH809"/>
  <c r="BA809"/>
  <c r="BF845"/>
  <c r="BH1152"/>
  <c r="BA545"/>
  <c r="BC979"/>
  <c r="BM1496"/>
  <c r="BM1378"/>
  <c r="BM2022"/>
  <c r="BF1952"/>
  <c r="BF1385"/>
  <c r="BH658"/>
  <c r="AV793"/>
  <c r="AX793" s="1"/>
  <c r="BM70"/>
  <c r="BM971"/>
  <c r="BF1570"/>
  <c r="BM1516"/>
  <c r="BF1143"/>
  <c r="AV1272"/>
  <c r="AX1272" s="1"/>
  <c r="BC1272"/>
  <c r="BA45"/>
  <c r="BH45"/>
  <c r="BH1983"/>
  <c r="BA1983"/>
  <c r="BA1860"/>
  <c r="BH1860"/>
  <c r="AV349"/>
  <c r="AX349" s="1"/>
  <c r="BC349"/>
  <c r="BC946"/>
  <c r="BH2115"/>
  <c r="BA2115"/>
  <c r="BA853"/>
  <c r="BH853"/>
  <c r="BH330"/>
  <c r="BA330"/>
  <c r="BH2091"/>
  <c r="BA2091"/>
  <c r="BA1142"/>
  <c r="BH1142"/>
  <c r="BA872"/>
  <c r="BM50"/>
  <c r="BF50"/>
  <c r="BM905"/>
  <c r="BF905"/>
  <c r="BM1552"/>
  <c r="BF1552"/>
  <c r="AV882"/>
  <c r="AX882" s="1"/>
  <c r="BA376"/>
  <c r="BH376"/>
  <c r="BH523"/>
  <c r="BA523"/>
  <c r="BH2053"/>
  <c r="BA2053"/>
  <c r="BM1045"/>
  <c r="BF1045"/>
  <c r="BM1759"/>
  <c r="BF1759"/>
  <c r="BM1362"/>
  <c r="BF1362"/>
  <c r="BA503"/>
  <c r="BH503"/>
  <c r="BF48"/>
  <c r="BM48"/>
  <c r="BM1391"/>
  <c r="BF1391"/>
  <c r="BM1356"/>
  <c r="BF1356"/>
  <c r="BA886"/>
  <c r="BH886"/>
  <c r="BA1188"/>
  <c r="BH1188"/>
  <c r="BA1280"/>
  <c r="BH1280"/>
  <c r="BH288"/>
  <c r="BA288"/>
  <c r="BA2083"/>
  <c r="BH2083"/>
  <c r="BH1797"/>
  <c r="BA172"/>
  <c r="BH172"/>
  <c r="BA405"/>
  <c r="BH1479"/>
  <c r="BA1314"/>
  <c r="BH1314"/>
  <c r="BH107"/>
  <c r="BA107"/>
  <c r="BM1248"/>
  <c r="BF387"/>
  <c r="BC728"/>
  <c r="BH1893"/>
  <c r="BH1475"/>
  <c r="BH2062"/>
  <c r="BM238"/>
  <c r="BM886"/>
  <c r="BF560"/>
  <c r="AV352"/>
  <c r="AX352" s="1"/>
  <c r="BA1216"/>
  <c r="BF366"/>
  <c r="BF664"/>
  <c r="BA1985"/>
  <c r="BH1985"/>
  <c r="BA1352"/>
  <c r="BA303"/>
  <c r="BM2115"/>
  <c r="AV1788"/>
  <c r="AX1788" s="1"/>
  <c r="BM354"/>
  <c r="BF775"/>
  <c r="BA2177"/>
  <c r="BM385"/>
  <c r="BA1265"/>
  <c r="BH573"/>
  <c r="BA639"/>
  <c r="BH639"/>
  <c r="BM839" l="1"/>
  <c r="BF839"/>
  <c r="BM1884"/>
  <c r="BF1884"/>
  <c r="BH1737"/>
  <c r="BA1737"/>
  <c r="BF940"/>
  <c r="BM940"/>
  <c r="BM890"/>
  <c r="BF890"/>
  <c r="BF1193"/>
  <c r="BM1193"/>
  <c r="BH1068"/>
  <c r="BA1068"/>
  <c r="BM243"/>
  <c r="BF243"/>
  <c r="BC1555"/>
  <c r="AV1555"/>
  <c r="AX1555" s="1"/>
  <c r="BM694"/>
  <c r="BF694"/>
  <c r="BM1232"/>
  <c r="BF1232"/>
  <c r="BM808"/>
  <c r="BF808"/>
  <c r="BM462"/>
  <c r="BF462"/>
  <c r="BF1296"/>
  <c r="BM1296"/>
  <c r="BM520"/>
  <c r="BF520"/>
  <c r="BM2176"/>
  <c r="BF2176"/>
  <c r="BM246"/>
  <c r="BF246"/>
  <c r="BH333"/>
  <c r="BA333"/>
  <c r="BH40"/>
  <c r="BA40"/>
  <c r="BA477"/>
  <c r="BH477"/>
  <c r="BA588"/>
  <c r="BH588"/>
  <c r="BM1771"/>
  <c r="BF1771"/>
  <c r="BA1013"/>
  <c r="BH1013"/>
  <c r="BC910"/>
  <c r="AV910"/>
  <c r="AX910" s="1"/>
  <c r="AV714"/>
  <c r="AX714" s="1"/>
  <c r="BC714"/>
  <c r="BA269"/>
  <c r="BH269"/>
  <c r="BC1947"/>
  <c r="AV1947"/>
  <c r="AX1947" s="1"/>
  <c r="BA468"/>
  <c r="BH468"/>
  <c r="BA1500"/>
  <c r="BH1500"/>
  <c r="AV182"/>
  <c r="AX182" s="1"/>
  <c r="BC182"/>
  <c r="BM1366"/>
  <c r="BF1366"/>
  <c r="BA1061"/>
  <c r="BH1061"/>
  <c r="BA659"/>
  <c r="BH659"/>
  <c r="BH466"/>
  <c r="BA466"/>
  <c r="BC1091"/>
  <c r="AV1091"/>
  <c r="AX1091" s="1"/>
  <c r="BA627"/>
  <c r="BH627"/>
  <c r="BA420"/>
  <c r="BH420"/>
  <c r="BC1798"/>
  <c r="AV1798"/>
  <c r="AX1798" s="1"/>
  <c r="BC1127"/>
  <c r="AV1127"/>
  <c r="AX1127" s="1"/>
  <c r="BC797"/>
  <c r="AV797"/>
  <c r="AX797" s="1"/>
  <c r="AB8"/>
  <c r="AC8" s="1"/>
  <c r="AD8" s="1"/>
  <c r="AE8" s="1"/>
  <c r="AJ8"/>
  <c r="AK8" s="1"/>
  <c r="P9"/>
  <c r="AR8"/>
  <c r="AF8"/>
  <c r="AG8" s="1"/>
  <c r="AH8" s="1"/>
  <c r="AI8" s="1"/>
  <c r="BA474"/>
  <c r="BH474"/>
  <c r="BH276"/>
  <c r="BA276"/>
  <c r="AV1039"/>
  <c r="AX1039" s="1"/>
  <c r="BC1039"/>
  <c r="BA1086"/>
  <c r="BH1086"/>
  <c r="BA1714"/>
  <c r="BH1714"/>
  <c r="BC944"/>
  <c r="AV944"/>
  <c r="AX944" s="1"/>
  <c r="BH665"/>
  <c r="BA665"/>
  <c r="BA581"/>
  <c r="BH581"/>
  <c r="BF778"/>
  <c r="BH377"/>
  <c r="BA377"/>
  <c r="BA685"/>
  <c r="BH685"/>
  <c r="AV191"/>
  <c r="AX191" s="1"/>
  <c r="BC191"/>
  <c r="BM2153"/>
  <c r="BF2153"/>
  <c r="BH1111"/>
  <c r="BA1111"/>
  <c r="BH721"/>
  <c r="BA721"/>
  <c r="BA1201"/>
  <c r="BH1201"/>
  <c r="BH958"/>
  <c r="BA958"/>
  <c r="BA1442"/>
  <c r="BH1442"/>
  <c r="BC79"/>
  <c r="AV79"/>
  <c r="AX79" s="1"/>
  <c r="BC589"/>
  <c r="AV589"/>
  <c r="AX589" s="1"/>
  <c r="BA613"/>
  <c r="BH613"/>
  <c r="BH1466"/>
  <c r="BA1466"/>
  <c r="BH1328"/>
  <c r="BA1328"/>
  <c r="AV509"/>
  <c r="AX509" s="1"/>
  <c r="BC509"/>
  <c r="BC2159"/>
  <c r="AV2159"/>
  <c r="AX2159" s="1"/>
  <c r="AV1874"/>
  <c r="AX1874" s="1"/>
  <c r="BC1874"/>
  <c r="BA1912"/>
  <c r="BH1957"/>
  <c r="BF153"/>
  <c r="BM1191"/>
  <c r="BC2005"/>
  <c r="BC1259"/>
  <c r="AV1886"/>
  <c r="AX1886" s="1"/>
  <c r="BM2169"/>
  <c r="AV1324"/>
  <c r="AX1324" s="1"/>
  <c r="BM579"/>
  <c r="BF579"/>
  <c r="AV1939"/>
  <c r="AX1939" s="1"/>
  <c r="BC1939"/>
  <c r="BM2038"/>
  <c r="BF2038"/>
  <c r="BM1920"/>
  <c r="BF1920"/>
  <c r="BM1515"/>
  <c r="BF1515"/>
  <c r="BH458"/>
  <c r="BA458"/>
  <c r="BH1540"/>
  <c r="BA1540"/>
  <c r="BH1680"/>
  <c r="BA1680"/>
  <c r="BH539"/>
  <c r="BA539"/>
  <c r="BH77"/>
  <c r="BA77"/>
  <c r="BH2145"/>
  <c r="BA2145"/>
  <c r="BH187"/>
  <c r="BA187"/>
  <c r="BC277"/>
  <c r="AV277"/>
  <c r="AX277" s="1"/>
  <c r="BA1132"/>
  <c r="BH1132"/>
  <c r="BA691"/>
  <c r="BH691"/>
  <c r="BA1599"/>
  <c r="BH1599"/>
  <c r="BA296"/>
  <c r="BH296"/>
  <c r="BF1499"/>
  <c r="BM1499"/>
  <c r="AP7"/>
  <c r="AQ7"/>
  <c r="BA229"/>
  <c r="BH229"/>
  <c r="BH928"/>
  <c r="BA928"/>
  <c r="BH727"/>
  <c r="BA727"/>
  <c r="BA850"/>
  <c r="BH850"/>
  <c r="BF1449"/>
  <c r="BM1449"/>
  <c r="BH704"/>
  <c r="BA704"/>
  <c r="BA140"/>
  <c r="BH140"/>
  <c r="BA144"/>
  <c r="BH144"/>
  <c r="BH365"/>
  <c r="BA365"/>
  <c r="BC583"/>
  <c r="AV583"/>
  <c r="AX583" s="1"/>
  <c r="BH648"/>
  <c r="BA648"/>
  <c r="BH452"/>
  <c r="BA452"/>
  <c r="AV241"/>
  <c r="AX241" s="1"/>
  <c r="BC241"/>
  <c r="BH1447"/>
  <c r="BA1447"/>
  <c r="BA1672"/>
  <c r="BH1672"/>
  <c r="BH201"/>
  <c r="BA201"/>
  <c r="BA957"/>
  <c r="BH957"/>
  <c r="AV617"/>
  <c r="AX617" s="1"/>
  <c r="BC617"/>
  <c r="BC169"/>
  <c r="AV169"/>
  <c r="AX169" s="1"/>
  <c r="BH417"/>
  <c r="BA417"/>
  <c r="AV1546"/>
  <c r="AX1546" s="1"/>
  <c r="BC1546"/>
  <c r="BA227"/>
  <c r="BH227"/>
  <c r="BC1930"/>
  <c r="AV1930"/>
  <c r="AX1930" s="1"/>
  <c r="AV96"/>
  <c r="AX96" s="1"/>
  <c r="BC96"/>
  <c r="BA214"/>
  <c r="BH214"/>
  <c r="AV1284"/>
  <c r="AX1284" s="1"/>
  <c r="BC1284"/>
  <c r="AV1074"/>
  <c r="AX1074" s="1"/>
  <c r="BC1074"/>
  <c r="BH441"/>
  <c r="BA441"/>
  <c r="BH372"/>
  <c r="BA372"/>
  <c r="AV1176"/>
  <c r="AX1176" s="1"/>
  <c r="BC1176"/>
  <c r="BM2069"/>
  <c r="BF2069"/>
  <c r="BC230"/>
  <c r="AV230"/>
  <c r="AX230" s="1"/>
  <c r="BM1624"/>
  <c r="BF1624"/>
  <c r="BA1972"/>
  <c r="BH1972"/>
  <c r="BA1432"/>
  <c r="BH1432"/>
  <c r="BC307"/>
  <c r="AV307"/>
  <c r="AX307" s="1"/>
  <c r="AV124"/>
  <c r="AX124" s="1"/>
  <c r="BC124"/>
  <c r="BH2007"/>
  <c r="BA2007"/>
  <c r="BH325"/>
  <c r="BA325"/>
  <c r="BC82"/>
  <c r="AV82"/>
  <c r="AX82" s="1"/>
  <c r="BH1852"/>
  <c r="BA1852"/>
  <c r="BH312"/>
  <c r="BA312"/>
  <c r="BA1104"/>
  <c r="AV1439"/>
  <c r="AX1439" s="1"/>
  <c r="BC329"/>
  <c r="BM1617"/>
  <c r="BH882"/>
  <c r="BH868"/>
  <c r="BH643"/>
  <c r="BH1828"/>
  <c r="BC1203"/>
  <c r="BC921"/>
  <c r="BC821"/>
  <c r="BC847"/>
  <c r="AV76"/>
  <c r="AX76" s="1"/>
  <c r="BM760"/>
  <c r="BF760"/>
  <c r="BM1926"/>
  <c r="BF1926"/>
  <c r="BA550"/>
  <c r="BH550"/>
  <c r="BF1517"/>
  <c r="BM1517"/>
  <c r="BM688"/>
  <c r="BF688"/>
  <c r="BF1507"/>
  <c r="BM1507"/>
  <c r="BA1156"/>
  <c r="BH1156"/>
  <c r="BM1768"/>
  <c r="BF1768"/>
  <c r="BA1632"/>
  <c r="BH1632"/>
  <c r="BH1786"/>
  <c r="BA1786"/>
  <c r="BF2183"/>
  <c r="BM2183"/>
  <c r="BM289"/>
  <c r="BF289"/>
  <c r="BH1666"/>
  <c r="BA1666"/>
  <c r="BF2132"/>
  <c r="BM2132"/>
  <c r="BH757"/>
  <c r="BA757"/>
  <c r="BA347"/>
  <c r="BH347"/>
  <c r="BA220"/>
  <c r="BH220"/>
  <c r="BM2073"/>
  <c r="BF2073"/>
  <c r="BH877"/>
  <c r="BA877"/>
  <c r="BC409"/>
  <c r="AV409"/>
  <c r="AX409" s="1"/>
  <c r="BC1175"/>
  <c r="AV1175"/>
  <c r="AX1175" s="1"/>
  <c r="BM336"/>
  <c r="BF336"/>
  <c r="BH152"/>
  <c r="BA152"/>
  <c r="BA1554"/>
  <c r="BH1554"/>
  <c r="BC75"/>
  <c r="AV75"/>
  <c r="AX75" s="1"/>
  <c r="BA1419"/>
  <c r="BH1419"/>
  <c r="BH596"/>
  <c r="BA596"/>
  <c r="BA1032"/>
  <c r="BH1032"/>
  <c r="BA1986"/>
  <c r="BH1986"/>
  <c r="BH1928"/>
  <c r="BA1928"/>
  <c r="BH996"/>
  <c r="BA996"/>
  <c r="BA324"/>
  <c r="BH324"/>
  <c r="BH1649"/>
  <c r="BA1649"/>
  <c r="AV1268"/>
  <c r="AX1268" s="1"/>
  <c r="BC1268"/>
  <c r="AV304"/>
  <c r="AX304" s="1"/>
  <c r="BC304"/>
  <c r="BA666"/>
  <c r="BH666"/>
  <c r="BA708"/>
  <c r="BH708"/>
  <c r="BA739"/>
  <c r="BH739"/>
  <c r="BC275"/>
  <c r="AV275"/>
  <c r="AX275" s="1"/>
  <c r="BC982"/>
  <c r="AV982"/>
  <c r="AX982" s="1"/>
  <c r="BA1678"/>
  <c r="BH1678"/>
  <c r="BC164"/>
  <c r="AV164"/>
  <c r="AX164" s="1"/>
  <c r="BM842"/>
  <c r="BC2174"/>
  <c r="BA2044"/>
  <c r="AV670"/>
  <c r="AX670" s="1"/>
  <c r="BA327"/>
  <c r="BC327" s="1"/>
  <c r="BF1613"/>
  <c r="BF2058"/>
  <c r="BM1725"/>
  <c r="BM2055"/>
  <c r="BF1750"/>
  <c r="BF715"/>
  <c r="BC223"/>
  <c r="BC1618"/>
  <c r="BH1002"/>
  <c r="BC834"/>
  <c r="AV1075"/>
  <c r="AX1075" s="1"/>
  <c r="BC1340"/>
  <c r="AV1078"/>
  <c r="AX1078" s="1"/>
  <c r="AV1828"/>
  <c r="AX1828" s="1"/>
  <c r="BA1197"/>
  <c r="BF1945"/>
  <c r="BM1945"/>
  <c r="BM574"/>
  <c r="BF574"/>
  <c r="BM1590"/>
  <c r="BF1590"/>
  <c r="BF1457"/>
  <c r="BM1457"/>
  <c r="BH867"/>
  <c r="BA867"/>
  <c r="BH416"/>
  <c r="BA416"/>
  <c r="BM788"/>
  <c r="BF788"/>
  <c r="BF746"/>
  <c r="BM746"/>
  <c r="BM610"/>
  <c r="BF610"/>
  <c r="BA1660"/>
  <c r="BH1660"/>
  <c r="BA1544"/>
  <c r="BH1544"/>
  <c r="BA2121"/>
  <c r="BH2121"/>
  <c r="BA933"/>
  <c r="BH933"/>
  <c r="BA1485"/>
  <c r="BH1485"/>
  <c r="BA1842"/>
  <c r="BH1842"/>
  <c r="BM1971"/>
  <c r="BF1971"/>
  <c r="BF1327"/>
  <c r="BM1327"/>
  <c r="BF300"/>
  <c r="BM300"/>
  <c r="BF263"/>
  <c r="BM263"/>
  <c r="BC1752"/>
  <c r="AV1752"/>
  <c r="AX1752" s="1"/>
  <c r="BH192"/>
  <c r="BA192"/>
  <c r="BA36"/>
  <c r="BH36"/>
  <c r="AV318"/>
  <c r="AX318" s="1"/>
  <c r="BC318"/>
  <c r="BH2078"/>
  <c r="BA2078"/>
  <c r="BM2128"/>
  <c r="BF2128"/>
  <c r="BC601"/>
  <c r="AV601"/>
  <c r="AX601" s="1"/>
  <c r="AV1131"/>
  <c r="AX1131" s="1"/>
  <c r="BC1131"/>
  <c r="BM994"/>
  <c r="BF994"/>
  <c r="BM1861"/>
  <c r="BF1861"/>
  <c r="BC1631"/>
  <c r="AV1631"/>
  <c r="AX1631" s="1"/>
  <c r="AV102"/>
  <c r="AX102" s="1"/>
  <c r="BC102"/>
  <c r="BH90"/>
  <c r="BA90"/>
  <c r="BA1982"/>
  <c r="BH1982"/>
  <c r="BH1483"/>
  <c r="BA1483"/>
  <c r="BH97"/>
  <c r="BA97"/>
  <c r="BH2029"/>
  <c r="BA2029"/>
  <c r="BA206"/>
  <c r="BH206"/>
  <c r="AV636"/>
  <c r="AX636" s="1"/>
  <c r="BC636"/>
  <c r="BA927"/>
  <c r="BH927"/>
  <c r="BH1415"/>
  <c r="BA1415"/>
  <c r="AV840"/>
  <c r="AX840" s="1"/>
  <c r="BC840"/>
  <c r="BC1010"/>
  <c r="AV1010"/>
  <c r="AX1010" s="1"/>
  <c r="BC716"/>
  <c r="AV716"/>
  <c r="AX716" s="1"/>
  <c r="BA1346"/>
  <c r="BH1346"/>
  <c r="BM1881"/>
  <c r="BF1881"/>
  <c r="BH726"/>
  <c r="BA726"/>
  <c r="BF587"/>
  <c r="BM587"/>
  <c r="AV18"/>
  <c r="AX18" s="1"/>
  <c r="BC18"/>
  <c r="BA2152"/>
  <c r="BH2152"/>
  <c r="BF2039"/>
  <c r="BM2039"/>
  <c r="BM2160"/>
  <c r="BF2160"/>
  <c r="BC1556"/>
  <c r="AV1556"/>
  <c r="AX1556" s="1"/>
  <c r="BM2097"/>
  <c r="BF2097"/>
  <c r="BH878"/>
  <c r="BA878"/>
  <c r="BA1172"/>
  <c r="BH1172"/>
  <c r="BA836"/>
  <c r="BH836"/>
  <c r="BM7"/>
  <c r="BF7"/>
  <c r="BA1387"/>
  <c r="BH1387"/>
  <c r="BC629"/>
  <c r="AV629"/>
  <c r="AX629" s="1"/>
  <c r="BA1140"/>
  <c r="BH1140"/>
  <c r="BM634"/>
  <c r="BF634"/>
  <c r="AV911"/>
  <c r="AX911" s="1"/>
  <c r="BC911"/>
  <c r="BA357"/>
  <c r="BH357"/>
  <c r="BM2104"/>
  <c r="BF2104"/>
  <c r="AV1458"/>
  <c r="AX1458" s="1"/>
  <c r="BC1458"/>
  <c r="BH1196"/>
  <c r="BA1196"/>
  <c r="BC658"/>
  <c r="AV658"/>
  <c r="AX658" s="1"/>
  <c r="BA543"/>
  <c r="BH543"/>
  <c r="BF273"/>
  <c r="BM273"/>
  <c r="BH898"/>
  <c r="BA898"/>
  <c r="BH434"/>
  <c r="BA434"/>
  <c r="BA490"/>
  <c r="BH490"/>
  <c r="BC199"/>
  <c r="AV199"/>
  <c r="AX199" s="1"/>
  <c r="BF1148"/>
  <c r="BM1148"/>
  <c r="BA530"/>
  <c r="BH530"/>
  <c r="BH675"/>
  <c r="BA675"/>
  <c r="BH770"/>
  <c r="BA770"/>
  <c r="BH484"/>
  <c r="BA484"/>
  <c r="BF2011"/>
  <c r="BM2011"/>
  <c r="BA1179"/>
  <c r="BH1179"/>
  <c r="BA1877"/>
  <c r="BH1877"/>
  <c r="BH72"/>
  <c r="BA72"/>
  <c r="BA914"/>
  <c r="BH914"/>
  <c r="BA1762"/>
  <c r="BH1762"/>
  <c r="BH414"/>
  <c r="BA414"/>
  <c r="BM2072"/>
  <c r="BF2072"/>
  <c r="AV238"/>
  <c r="AX238" s="1"/>
  <c r="BC238"/>
  <c r="AV1475"/>
  <c r="AX1475" s="1"/>
  <c r="BC1475"/>
  <c r="BH1260"/>
  <c r="BA1260"/>
  <c r="BH218"/>
  <c r="BA218"/>
  <c r="AV859"/>
  <c r="AX859" s="1"/>
  <c r="BC859"/>
  <c r="AV1562"/>
  <c r="AX1562" s="1"/>
  <c r="BC1562"/>
  <c r="BA1850"/>
  <c r="BH1850"/>
  <c r="BC501"/>
  <c r="AV501"/>
  <c r="AX501" s="1"/>
  <c r="BC1734"/>
  <c r="AV1734"/>
  <c r="AX1734" s="1"/>
  <c r="BH1806"/>
  <c r="BA1806"/>
  <c r="BF1471"/>
  <c r="BH2071"/>
  <c r="BA123"/>
  <c r="BH946"/>
  <c r="BA448"/>
  <c r="AV448" s="1"/>
  <c r="AX448" s="1"/>
  <c r="BA1889"/>
  <c r="AV1889" s="1"/>
  <c r="AX1889" s="1"/>
  <c r="BM2060"/>
  <c r="BA1191"/>
  <c r="BM2051"/>
  <c r="AV381"/>
  <c r="AX381" s="1"/>
  <c r="BC1388"/>
  <c r="BM1912"/>
  <c r="BF1257"/>
  <c r="BM1257"/>
  <c r="BM1963"/>
  <c r="BF1963"/>
  <c r="BM1943"/>
  <c r="BF1943"/>
  <c r="BF1686"/>
  <c r="BM1686"/>
  <c r="BM572"/>
  <c r="BF572"/>
  <c r="BM740"/>
  <c r="BF740"/>
  <c r="BM240"/>
  <c r="BF240"/>
  <c r="BH113"/>
  <c r="BA113"/>
  <c r="BH114"/>
  <c r="BA114"/>
  <c r="BH1541"/>
  <c r="BA1541"/>
  <c r="BA1159"/>
  <c r="BH1159"/>
  <c r="BA1083"/>
  <c r="BH1083"/>
  <c r="BC1628"/>
  <c r="AV1628"/>
  <c r="AX1628" s="1"/>
  <c r="BA1456"/>
  <c r="BH1456"/>
  <c r="BA389"/>
  <c r="BH389"/>
  <c r="BA1580"/>
  <c r="BH1580"/>
  <c r="BM2082"/>
  <c r="BF2082"/>
  <c r="BH1845"/>
  <c r="BA1845"/>
  <c r="BC1066"/>
  <c r="AV1066"/>
  <c r="AX1066" s="1"/>
  <c r="BA1581"/>
  <c r="BH1581"/>
  <c r="BA1564"/>
  <c r="BH1564"/>
  <c r="BA363"/>
  <c r="BH363"/>
  <c r="BH1558"/>
  <c r="BA1558"/>
  <c r="BA1770"/>
  <c r="BH1770"/>
  <c r="BC1764"/>
  <c r="AV1764"/>
  <c r="AX1764" s="1"/>
  <c r="BH507"/>
  <c r="BA507"/>
  <c r="BH1626"/>
  <c r="BA1626"/>
  <c r="BM1253"/>
  <c r="BF1253"/>
  <c r="BH1601"/>
  <c r="BA1601"/>
  <c r="BC1966"/>
  <c r="AV1966"/>
  <c r="AX1966" s="1"/>
  <c r="BH1538"/>
  <c r="BA1538"/>
  <c r="BC1137"/>
  <c r="AV1137"/>
  <c r="AX1137" s="1"/>
  <c r="BH798"/>
  <c r="BA798"/>
  <c r="AV1650"/>
  <c r="AX1650" s="1"/>
  <c r="BC1650"/>
  <c r="BH1240"/>
  <c r="BA1240"/>
  <c r="AV1245"/>
  <c r="AX1245" s="1"/>
  <c r="BC1245"/>
  <c r="AV660"/>
  <c r="AX660" s="1"/>
  <c r="BC660"/>
  <c r="AV580"/>
  <c r="AX580" s="1"/>
  <c r="BC580"/>
  <c r="BC136"/>
  <c r="AV136"/>
  <c r="AX136" s="1"/>
  <c r="AV912"/>
  <c r="AX912" s="1"/>
  <c r="BC912"/>
  <c r="AV1651"/>
  <c r="AX1651" s="1"/>
  <c r="BC1651"/>
  <c r="BC585"/>
  <c r="AV585"/>
  <c r="AX585" s="1"/>
  <c r="AV988"/>
  <c r="AX988" s="1"/>
  <c r="BC988"/>
  <c r="AV1105"/>
  <c r="AX1105" s="1"/>
  <c r="BC1105"/>
  <c r="BR1477"/>
  <c r="BR1521"/>
  <c r="BR1633"/>
  <c r="BR1619"/>
  <c r="BR1791"/>
  <c r="BR1875"/>
  <c r="BR1991"/>
  <c r="BR2167"/>
  <c r="AV341"/>
  <c r="AX341" s="1"/>
  <c r="BC341"/>
  <c r="BF2003"/>
  <c r="BF863"/>
  <c r="BC1012"/>
  <c r="AV1012"/>
  <c r="AX1012" s="1"/>
  <c r="BR1397"/>
  <c r="BR1537"/>
  <c r="BA679"/>
  <c r="BH679"/>
  <c r="BM875"/>
  <c r="BF875"/>
  <c r="BR1313"/>
  <c r="BR1705"/>
  <c r="BA751"/>
  <c r="BR930"/>
  <c r="BJ2205"/>
  <c r="BO2205"/>
  <c r="BP2205" s="1"/>
  <c r="AZ2205"/>
  <c r="BE2205"/>
  <c r="AZ2193"/>
  <c r="BO2193"/>
  <c r="BP2193" s="1"/>
  <c r="BJ2193"/>
  <c r="BE2193"/>
  <c r="BE2201"/>
  <c r="AZ2201"/>
  <c r="BJ2201"/>
  <c r="BO2201"/>
  <c r="BP2201" s="1"/>
  <c r="BO855"/>
  <c r="BP855" s="1"/>
  <c r="BJ855"/>
  <c r="AU855"/>
  <c r="AZ855"/>
  <c r="AZ895"/>
  <c r="BO895"/>
  <c r="BP895" s="1"/>
  <c r="BJ895"/>
  <c r="AU895"/>
  <c r="AZ1094"/>
  <c r="AU1094"/>
  <c r="BO1094"/>
  <c r="BP1094" s="1"/>
  <c r="BJ1094"/>
  <c r="BE1138"/>
  <c r="AZ1138"/>
  <c r="AU1138"/>
  <c r="BO1138"/>
  <c r="BP1138" s="1"/>
  <c r="BE1198"/>
  <c r="AU1198"/>
  <c r="BJ1198"/>
  <c r="BO1198"/>
  <c r="BP1198" s="1"/>
  <c r="AZ1226"/>
  <c r="AU1226"/>
  <c r="BJ1226"/>
  <c r="BO1226"/>
  <c r="BP1226" s="1"/>
  <c r="BJ1258"/>
  <c r="BK1258" s="1"/>
  <c r="AZ1258"/>
  <c r="BE1258"/>
  <c r="AU1258"/>
  <c r="AZ1306"/>
  <c r="BJ1306"/>
  <c r="BK1306" s="1"/>
  <c r="BE1306"/>
  <c r="AU1306"/>
  <c r="BJ1454"/>
  <c r="AU1454"/>
  <c r="BO1454"/>
  <c r="BP1454" s="1"/>
  <c r="AZ1454"/>
  <c r="BO1566"/>
  <c r="BP1566" s="1"/>
  <c r="AZ1566"/>
  <c r="BJ1566"/>
  <c r="BE1566"/>
  <c r="BO1614"/>
  <c r="BP1614" s="1"/>
  <c r="AZ1614"/>
  <c r="BE1614"/>
  <c r="BJ1614"/>
  <c r="AU1694"/>
  <c r="BJ1694"/>
  <c r="BE1694"/>
  <c r="BO1694"/>
  <c r="BP1694" s="1"/>
  <c r="BJ1818"/>
  <c r="BO1818"/>
  <c r="BP1818" s="1"/>
  <c r="AZ1818"/>
  <c r="BE1818"/>
  <c r="BE1834"/>
  <c r="BO1834"/>
  <c r="BP1834" s="1"/>
  <c r="AZ1834"/>
  <c r="AU1834"/>
  <c r="BE1870"/>
  <c r="AZ1870"/>
  <c r="BJ1870"/>
  <c r="BK1870" s="1"/>
  <c r="AU1870"/>
  <c r="BJ1898"/>
  <c r="AZ1898"/>
  <c r="AU1898"/>
  <c r="BO1898"/>
  <c r="BP1898" s="1"/>
  <c r="AZ1946"/>
  <c r="AU1946"/>
  <c r="BO1946"/>
  <c r="BP1946" s="1"/>
  <c r="BJ1946"/>
  <c r="AZ2014"/>
  <c r="AU2014"/>
  <c r="BE2014"/>
  <c r="BO2014"/>
  <c r="BP2014" s="1"/>
  <c r="AZ2026"/>
  <c r="BJ2026"/>
  <c r="BO2026"/>
  <c r="BP2026" s="1"/>
  <c r="BE2026"/>
  <c r="AZ2070"/>
  <c r="BO2070"/>
  <c r="BP2070" s="1"/>
  <c r="BE2070"/>
  <c r="BJ2070"/>
  <c r="BO2090"/>
  <c r="BP2090" s="1"/>
  <c r="BJ2090"/>
  <c r="BE2090"/>
  <c r="AZ2090"/>
  <c r="BE2110"/>
  <c r="AU2110"/>
  <c r="AZ2110"/>
  <c r="BO2110"/>
  <c r="BP2110" s="1"/>
  <c r="BJ2126"/>
  <c r="BO2126"/>
  <c r="BP2126" s="1"/>
  <c r="AZ2126"/>
  <c r="BE2126"/>
  <c r="BJ2134"/>
  <c r="BE2134"/>
  <c r="BO2134"/>
  <c r="BP2134" s="1"/>
  <c r="AZ2134"/>
  <c r="AU2158"/>
  <c r="BJ2158"/>
  <c r="AZ2158"/>
  <c r="BE2158"/>
  <c r="BA1667"/>
  <c r="BH1667"/>
  <c r="BR2149"/>
  <c r="BR1444"/>
  <c r="BR1652"/>
  <c r="BR1940"/>
  <c r="BA1460"/>
  <c r="BH1460"/>
  <c r="BA361"/>
  <c r="BH361"/>
  <c r="BE2206"/>
  <c r="BJ2206"/>
  <c r="AU2206"/>
  <c r="BO2206"/>
  <c r="BP2206" s="1"/>
  <c r="BE2198"/>
  <c r="BJ2198"/>
  <c r="AU2198"/>
  <c r="BO2198"/>
  <c r="BP2198" s="1"/>
  <c r="AZ25"/>
  <c r="BO25"/>
  <c r="BP25" s="1"/>
  <c r="BJ25"/>
  <c r="BE25"/>
  <c r="AZ1115"/>
  <c r="BE1115"/>
  <c r="AU1115"/>
  <c r="BO1115"/>
  <c r="BP1115" s="1"/>
  <c r="AU1187"/>
  <c r="BE1187"/>
  <c r="AZ1187"/>
  <c r="BO1187"/>
  <c r="BP1187" s="1"/>
  <c r="BO1199"/>
  <c r="BP1199" s="1"/>
  <c r="AZ1199"/>
  <c r="BJ1199"/>
  <c r="AU1199"/>
  <c r="BJ1247"/>
  <c r="AU1247"/>
  <c r="BE1247"/>
  <c r="AZ1247"/>
  <c r="BE1291"/>
  <c r="AZ1291"/>
  <c r="BJ1291"/>
  <c r="AU1291"/>
  <c r="BE1331"/>
  <c r="AZ1331"/>
  <c r="AU1331"/>
  <c r="BO1331"/>
  <c r="BP1331" s="1"/>
  <c r="AZ1339"/>
  <c r="BO1339"/>
  <c r="BP1339" s="1"/>
  <c r="BE1339"/>
  <c r="BJ1339"/>
  <c r="BO1347"/>
  <c r="BP1347" s="1"/>
  <c r="AU1347"/>
  <c r="BE1347"/>
  <c r="AZ1347"/>
  <c r="BJ1355"/>
  <c r="BO1355"/>
  <c r="BP1355" s="1"/>
  <c r="AU1355"/>
  <c r="AZ1355"/>
  <c r="BJ1383"/>
  <c r="AU1383"/>
  <c r="BE1383"/>
  <c r="AZ1383"/>
  <c r="BJ1467"/>
  <c r="BO1467"/>
  <c r="BP1467" s="1"/>
  <c r="AU1467"/>
  <c r="AZ1467"/>
  <c r="BE1587"/>
  <c r="BO1587"/>
  <c r="BP1587" s="1"/>
  <c r="AU1587"/>
  <c r="AZ1587"/>
  <c r="BE1639"/>
  <c r="BJ1639"/>
  <c r="AU1639"/>
  <c r="AZ1639"/>
  <c r="BE1655"/>
  <c r="AU1655"/>
  <c r="BO1655"/>
  <c r="BP1655" s="1"/>
  <c r="BJ1655"/>
  <c r="AZ1683"/>
  <c r="BO1683"/>
  <c r="BP1683" s="1"/>
  <c r="BE1683"/>
  <c r="BJ1683"/>
  <c r="AU1719"/>
  <c r="AZ1719"/>
  <c r="BE1719"/>
  <c r="BO1719"/>
  <c r="BP1719" s="1"/>
  <c r="BE1735"/>
  <c r="BO1735"/>
  <c r="BP1735" s="1"/>
  <c r="AZ1735"/>
  <c r="BJ1735"/>
  <c r="BE1751"/>
  <c r="AZ1751"/>
  <c r="AU1751"/>
  <c r="BJ1751"/>
  <c r="BE1763"/>
  <c r="BO1763"/>
  <c r="BP1763" s="1"/>
  <c r="BJ1763"/>
  <c r="AU1763"/>
  <c r="BJ1783"/>
  <c r="BO1783"/>
  <c r="BP1783" s="1"/>
  <c r="BR1783" s="1"/>
  <c r="BE1783"/>
  <c r="AZ1783"/>
  <c r="BJ1795"/>
  <c r="AU1795"/>
  <c r="BE1795"/>
  <c r="BO1795"/>
  <c r="BP1795" s="1"/>
  <c r="AZ1807"/>
  <c r="BE1807"/>
  <c r="AU1807"/>
  <c r="BJ1807"/>
  <c r="BE1831"/>
  <c r="AU1831"/>
  <c r="BJ1831"/>
  <c r="BO1831"/>
  <c r="BP1831" s="1"/>
  <c r="BE1843"/>
  <c r="BJ1843"/>
  <c r="AU1843"/>
  <c r="AZ1843"/>
  <c r="BE1859"/>
  <c r="BJ1859"/>
  <c r="AU1859"/>
  <c r="BO1859"/>
  <c r="BP1859" s="1"/>
  <c r="BE1871"/>
  <c r="BO1871"/>
  <c r="BP1871" s="1"/>
  <c r="AU1871"/>
  <c r="AZ1871"/>
  <c r="AZ1879"/>
  <c r="BO1879"/>
  <c r="BP1879" s="1"/>
  <c r="BJ1879"/>
  <c r="AU1879"/>
  <c r="BE1887"/>
  <c r="BO1887"/>
  <c r="BP1887" s="1"/>
  <c r="BR1887" s="1"/>
  <c r="AU1887"/>
  <c r="BJ1887"/>
  <c r="AU1895"/>
  <c r="AZ1895"/>
  <c r="BJ1895"/>
  <c r="BO1895"/>
  <c r="BP1895" s="1"/>
  <c r="AZ1903"/>
  <c r="AU1903"/>
  <c r="BO1903"/>
  <c r="BP1903" s="1"/>
  <c r="BJ1903"/>
  <c r="BE1915"/>
  <c r="AU1915"/>
  <c r="BO1915"/>
  <c r="BP1915" s="1"/>
  <c r="BJ1915"/>
  <c r="BJ1979"/>
  <c r="BE1979"/>
  <c r="AU1979"/>
  <c r="BO1979"/>
  <c r="BP1979" s="1"/>
  <c r="BE2095"/>
  <c r="AU2095"/>
  <c r="AZ2095"/>
  <c r="BO2095"/>
  <c r="BP2095" s="1"/>
  <c r="AZ2135"/>
  <c r="BJ2135"/>
  <c r="BE2135"/>
  <c r="BO2135"/>
  <c r="BP2135" s="1"/>
  <c r="BJ2147"/>
  <c r="AU2147"/>
  <c r="AZ2147"/>
  <c r="BO2147"/>
  <c r="BP2147" s="1"/>
  <c r="AZ2163"/>
  <c r="BJ2163"/>
  <c r="AU2163"/>
  <c r="BO2163"/>
  <c r="BP2163" s="1"/>
  <c r="BJ2175"/>
  <c r="AZ2175"/>
  <c r="BE2175"/>
  <c r="AU2175"/>
  <c r="BH1712"/>
  <c r="BA1712"/>
  <c r="BA2015"/>
  <c r="BH2015"/>
  <c r="BC815"/>
  <c r="AV815"/>
  <c r="AX815" s="1"/>
  <c r="BC1882"/>
  <c r="AV1882"/>
  <c r="AX1882" s="1"/>
  <c r="BA1015"/>
  <c r="BH1015"/>
  <c r="BC1487"/>
  <c r="AV1487"/>
  <c r="AX1487" s="1"/>
  <c r="BA904"/>
  <c r="BH904"/>
  <c r="BM2041"/>
  <c r="BF2041"/>
  <c r="BH489"/>
  <c r="BA489"/>
  <c r="BM970"/>
  <c r="BF970"/>
  <c r="BH1744"/>
  <c r="BA1744"/>
  <c r="BH445"/>
  <c r="BA445"/>
  <c r="BA1919"/>
  <c r="BH1919"/>
  <c r="AV1230"/>
  <c r="AX1230" s="1"/>
  <c r="BC1230"/>
  <c r="BF2136"/>
  <c r="BM2136"/>
  <c r="BH1332"/>
  <c r="BA1332"/>
  <c r="BH245"/>
  <c r="BA245"/>
  <c r="BC1438"/>
  <c r="AV1438"/>
  <c r="AX1438" s="1"/>
  <c r="BC1349"/>
  <c r="AV1349"/>
  <c r="AX1349" s="1"/>
  <c r="BA1223"/>
  <c r="BH1223"/>
  <c r="BM2034"/>
  <c r="BF2034"/>
  <c r="BM1921"/>
  <c r="BF1921"/>
  <c r="BH1913"/>
  <c r="BA1913"/>
  <c r="BC671"/>
  <c r="AV671"/>
  <c r="AX671" s="1"/>
  <c r="AV110"/>
  <c r="AX110" s="1"/>
  <c r="BC110"/>
  <c r="BR2030"/>
  <c r="BM428"/>
  <c r="BF428"/>
  <c r="BM252"/>
  <c r="BF252"/>
  <c r="BH1011"/>
  <c r="BA1011"/>
  <c r="BO2188"/>
  <c r="BP2188" s="1"/>
  <c r="AU2188"/>
  <c r="BJ2188"/>
  <c r="BE2188"/>
  <c r="BE2196"/>
  <c r="BJ2196"/>
  <c r="BO2196"/>
  <c r="BP2196" s="1"/>
  <c r="AU2196"/>
  <c r="BO39"/>
  <c r="BP39" s="1"/>
  <c r="AZ39"/>
  <c r="BJ39"/>
  <c r="AU39"/>
  <c r="AU558"/>
  <c r="BJ558"/>
  <c r="BE558"/>
  <c r="BO558"/>
  <c r="BP558" s="1"/>
  <c r="BO978"/>
  <c r="BP978" s="1"/>
  <c r="BE978"/>
  <c r="AZ978"/>
  <c r="AU978"/>
  <c r="BJ1109"/>
  <c r="AZ1109"/>
  <c r="AU1109"/>
  <c r="BO1109"/>
  <c r="BP1109" s="1"/>
  <c r="AU1141"/>
  <c r="AZ1141"/>
  <c r="BO1141"/>
  <c r="BP1141" s="1"/>
  <c r="BE1141"/>
  <c r="AU1189"/>
  <c r="BO1189"/>
  <c r="BP1189" s="1"/>
  <c r="BJ1189"/>
  <c r="AZ1189"/>
  <c r="BJ1313"/>
  <c r="BK1313" s="1"/>
  <c r="BE1313"/>
  <c r="AU1313"/>
  <c r="AZ1313"/>
  <c r="BE1341"/>
  <c r="BO1341"/>
  <c r="BP1341" s="1"/>
  <c r="AU1341"/>
  <c r="AZ1341"/>
  <c r="BJ1373"/>
  <c r="BE1373"/>
  <c r="BO1373"/>
  <c r="BP1373" s="1"/>
  <c r="AU1373"/>
  <c r="AZ1401"/>
  <c r="BJ1401"/>
  <c r="BE1401"/>
  <c r="BO1401"/>
  <c r="BP1401" s="1"/>
  <c r="AZ1417"/>
  <c r="AU1417"/>
  <c r="BE1417"/>
  <c r="BO1417"/>
  <c r="BP1417" s="1"/>
  <c r="BO1425"/>
  <c r="BP1425" s="1"/>
  <c r="BJ1425"/>
  <c r="AU1425"/>
  <c r="BE1425"/>
  <c r="AZ1461"/>
  <c r="AU1461"/>
  <c r="BJ1461"/>
  <c r="BO1461"/>
  <c r="BP1461" s="1"/>
  <c r="AZ1473"/>
  <c r="BJ1473"/>
  <c r="BE1473"/>
  <c r="BO1473"/>
  <c r="BP1473" s="1"/>
  <c r="BE1481"/>
  <c r="AU1481"/>
  <c r="BO1481"/>
  <c r="BP1481" s="1"/>
  <c r="AZ1481"/>
  <c r="BE1493"/>
  <c r="BO1493"/>
  <c r="BP1493" s="1"/>
  <c r="BJ1493"/>
  <c r="AU1493"/>
  <c r="AU1501"/>
  <c r="BJ1501"/>
  <c r="BO1501"/>
  <c r="BP1501" s="1"/>
  <c r="AZ1501"/>
  <c r="BO1509"/>
  <c r="BP1509" s="1"/>
  <c r="BJ1509"/>
  <c r="BE1509"/>
  <c r="AU1509"/>
  <c r="BO1525"/>
  <c r="BP1525" s="1"/>
  <c r="AZ1525"/>
  <c r="AU1525"/>
  <c r="BJ1525"/>
  <c r="BO1545"/>
  <c r="BP1545" s="1"/>
  <c r="AZ1545"/>
  <c r="BJ1545"/>
  <c r="BE1545"/>
  <c r="BJ1561"/>
  <c r="BO1561"/>
  <c r="BP1561" s="1"/>
  <c r="AU1561"/>
  <c r="BE1561"/>
  <c r="BE1577"/>
  <c r="BO1577"/>
  <c r="BP1577" s="1"/>
  <c r="AU1577"/>
  <c r="AZ1577"/>
  <c r="AZ1629"/>
  <c r="BJ1629"/>
  <c r="BO1629"/>
  <c r="BP1629" s="1"/>
  <c r="AU1629"/>
  <c r="BO1653"/>
  <c r="BP1653" s="1"/>
  <c r="BR1653" s="1"/>
  <c r="BE1653"/>
  <c r="AU1653"/>
  <c r="BJ1653"/>
  <c r="BJ1661"/>
  <c r="AZ1661"/>
  <c r="BE1661"/>
  <c r="BO1661"/>
  <c r="BP1661" s="1"/>
  <c r="AU1697"/>
  <c r="AZ1697"/>
  <c r="BE1697"/>
  <c r="BO1697"/>
  <c r="BP1697" s="1"/>
  <c r="AZ1709"/>
  <c r="BE1709"/>
  <c r="BO1709"/>
  <c r="BP1709" s="1"/>
  <c r="BJ1709"/>
  <c r="BO1785"/>
  <c r="BP1785" s="1"/>
  <c r="BJ1785"/>
  <c r="BE1785"/>
  <c r="AU1785"/>
  <c r="BO1813"/>
  <c r="BP1813" s="1"/>
  <c r="BJ1813"/>
  <c r="AZ1813"/>
  <c r="AU1813"/>
  <c r="BJ1837"/>
  <c r="BO1837"/>
  <c r="BP1837" s="1"/>
  <c r="AZ1837"/>
  <c r="BE1837"/>
  <c r="AU1853"/>
  <c r="BE1853"/>
  <c r="BJ1853"/>
  <c r="BK1853" s="1"/>
  <c r="AZ1853"/>
  <c r="AU1897"/>
  <c r="BJ1897"/>
  <c r="BO1897"/>
  <c r="BP1897" s="1"/>
  <c r="BE1897"/>
  <c r="AZ1937"/>
  <c r="BJ1937"/>
  <c r="BO1937"/>
  <c r="BP1937" s="1"/>
  <c r="AU1937"/>
  <c r="BO1953"/>
  <c r="BP1953" s="1"/>
  <c r="AZ1953"/>
  <c r="AU1953"/>
  <c r="BE1953"/>
  <c r="AU1989"/>
  <c r="BE1989"/>
  <c r="BO1989"/>
  <c r="BP1989" s="1"/>
  <c r="AZ1989"/>
  <c r="AZ2013"/>
  <c r="BE2013"/>
  <c r="BJ2013"/>
  <c r="BK2013" s="1"/>
  <c r="AU2013"/>
  <c r="BO2045"/>
  <c r="BP2045" s="1"/>
  <c r="AU2045"/>
  <c r="BJ2045"/>
  <c r="BE2045"/>
  <c r="AU2089"/>
  <c r="BJ2089"/>
  <c r="AZ2089"/>
  <c r="BO2089"/>
  <c r="BP2089" s="1"/>
  <c r="AZ2117"/>
  <c r="AU2117"/>
  <c r="BJ2117"/>
  <c r="BK2117" s="1"/>
  <c r="BE2117"/>
  <c r="BJ2149"/>
  <c r="BK2149" s="1"/>
  <c r="AU2149"/>
  <c r="AZ2149"/>
  <c r="BE2149"/>
  <c r="AZ2207"/>
  <c r="BE2207"/>
  <c r="BO2207"/>
  <c r="BP2207" s="1"/>
  <c r="BJ2207"/>
  <c r="BE2195"/>
  <c r="BJ2195"/>
  <c r="AZ2195"/>
  <c r="BO2195"/>
  <c r="BP2195" s="1"/>
  <c r="BJ261"/>
  <c r="BE261"/>
  <c r="BO261"/>
  <c r="BP261" s="1"/>
  <c r="AZ261"/>
  <c r="AU693"/>
  <c r="BE693"/>
  <c r="AZ693"/>
  <c r="BO693"/>
  <c r="BP693" s="1"/>
  <c r="BE873"/>
  <c r="AU873"/>
  <c r="AZ873"/>
  <c r="BO873"/>
  <c r="BP873" s="1"/>
  <c r="BE1048"/>
  <c r="BO1048"/>
  <c r="BP1048" s="1"/>
  <c r="BJ1048"/>
  <c r="AU1048"/>
  <c r="BE1212"/>
  <c r="AU1212"/>
  <c r="BO1212"/>
  <c r="BP1212" s="1"/>
  <c r="BJ1212"/>
  <c r="BO1224"/>
  <c r="BP1224" s="1"/>
  <c r="BJ1224"/>
  <c r="AZ1224"/>
  <c r="AU1224"/>
  <c r="BJ1276"/>
  <c r="BE1276"/>
  <c r="BO1276"/>
  <c r="BP1276" s="1"/>
  <c r="AZ1276"/>
  <c r="BE1348"/>
  <c r="BO1348"/>
  <c r="BP1348" s="1"/>
  <c r="BJ1348"/>
  <c r="AZ1348"/>
  <c r="BJ1444"/>
  <c r="BK1444" s="1"/>
  <c r="BE1444"/>
  <c r="AZ1444"/>
  <c r="AU1444"/>
  <c r="BE1548"/>
  <c r="AZ1548"/>
  <c r="AU1548"/>
  <c r="BO1548"/>
  <c r="BP1548" s="1"/>
  <c r="BJ1652"/>
  <c r="BK1652" s="1"/>
  <c r="AZ1652"/>
  <c r="BE1652"/>
  <c r="AU1652"/>
  <c r="AZ1692"/>
  <c r="BO1692"/>
  <c r="BP1692" s="1"/>
  <c r="AU1692"/>
  <c r="BE1692"/>
  <c r="BO1736"/>
  <c r="BP1736" s="1"/>
  <c r="BJ1736"/>
  <c r="BE1736"/>
  <c r="AZ1736"/>
  <c r="AU1836"/>
  <c r="BE1836"/>
  <c r="BJ1836"/>
  <c r="BO1836"/>
  <c r="BP1836" s="1"/>
  <c r="BE1888"/>
  <c r="AU1888"/>
  <c r="BO1888"/>
  <c r="BP1888" s="1"/>
  <c r="AZ1888"/>
  <c r="AU1904"/>
  <c r="BJ1904"/>
  <c r="AZ1904"/>
  <c r="BO1904"/>
  <c r="BP1904" s="1"/>
  <c r="AU1940"/>
  <c r="BJ1940"/>
  <c r="BK1940" s="1"/>
  <c r="AZ1940"/>
  <c r="BE1940"/>
  <c r="AU2004"/>
  <c r="AZ2004"/>
  <c r="BE2004"/>
  <c r="BJ2004"/>
  <c r="BK2004" s="1"/>
  <c r="BJ2028"/>
  <c r="AZ2028"/>
  <c r="BE2028"/>
  <c r="BO2028"/>
  <c r="BP2028" s="1"/>
  <c r="BO2048"/>
  <c r="BP2048" s="1"/>
  <c r="BJ2048"/>
  <c r="AZ2048"/>
  <c r="BE2048"/>
  <c r="BA2116"/>
  <c r="BH2116"/>
  <c r="BF2123"/>
  <c r="BM2123"/>
  <c r="BA1706"/>
  <c r="BH1706"/>
  <c r="BC1543"/>
  <c r="AV1543"/>
  <c r="AX1543" s="1"/>
  <c r="BH1290"/>
  <c r="BA1290"/>
  <c r="BH1020"/>
  <c r="BA1020"/>
  <c r="BF1641"/>
  <c r="BM1641"/>
  <c r="BH1151"/>
  <c r="BA1151"/>
  <c r="BH1440"/>
  <c r="BA1440"/>
  <c r="BH923"/>
  <c r="BA923"/>
  <c r="BC350"/>
  <c r="AV350"/>
  <c r="AX350" s="1"/>
  <c r="BH425"/>
  <c r="BA425"/>
  <c r="BH1512"/>
  <c r="BA1512"/>
  <c r="BA546"/>
  <c r="BH546"/>
  <c r="AV463"/>
  <c r="AX463" s="1"/>
  <c r="BC463"/>
  <c r="AV1848"/>
  <c r="AX1848" s="1"/>
  <c r="BC1848"/>
  <c r="BA176"/>
  <c r="BH176"/>
  <c r="BH764"/>
  <c r="BA764"/>
  <c r="BA1114"/>
  <c r="BH1114"/>
  <c r="AV1610"/>
  <c r="AX1610" s="1"/>
  <c r="BC1610"/>
  <c r="AV1702"/>
  <c r="AX1702" s="1"/>
  <c r="BC1702"/>
  <c r="BH78"/>
  <c r="BA78"/>
  <c r="BA647"/>
  <c r="BH647"/>
  <c r="AV1720"/>
  <c r="AX1720" s="1"/>
  <c r="BC1720"/>
  <c r="AV1696"/>
  <c r="AX1696" s="1"/>
  <c r="BC1696"/>
  <c r="BA949"/>
  <c r="BH949"/>
  <c r="AV1026"/>
  <c r="AX1026" s="1"/>
  <c r="BC1026"/>
  <c r="AV1174"/>
  <c r="AX1174" s="1"/>
  <c r="BC1174"/>
  <c r="AV1716"/>
  <c r="AX1716" s="1"/>
  <c r="AV327"/>
  <c r="AX327" s="1"/>
  <c r="BC1527"/>
  <c r="BC748"/>
  <c r="BM744"/>
  <c r="BF2096"/>
  <c r="BA332"/>
  <c r="BF13"/>
  <c r="BC52"/>
  <c r="BF393"/>
  <c r="BH1336"/>
  <c r="AV632"/>
  <c r="AX632" s="1"/>
  <c r="BH1520"/>
  <c r="BH316"/>
  <c r="BH346"/>
  <c r="BC1165"/>
  <c r="AV2075"/>
  <c r="AX2075" s="1"/>
  <c r="BA1596"/>
  <c r="BC1880"/>
  <c r="BE2189"/>
  <c r="BJ2189"/>
  <c r="AZ2189"/>
  <c r="BO2189"/>
  <c r="BP2189" s="1"/>
  <c r="BO2197"/>
  <c r="BP2197" s="1"/>
  <c r="AZ2197"/>
  <c r="BJ2197"/>
  <c r="BE2197"/>
  <c r="AZ2187"/>
  <c r="BO2187"/>
  <c r="BP2187" s="1"/>
  <c r="BE2187"/>
  <c r="BJ2187"/>
  <c r="AZ883"/>
  <c r="BO883"/>
  <c r="BP883" s="1"/>
  <c r="BE883"/>
  <c r="BJ883"/>
  <c r="BO907"/>
  <c r="BP907" s="1"/>
  <c r="BE907"/>
  <c r="AU907"/>
  <c r="AZ907"/>
  <c r="AU1130"/>
  <c r="BO1130"/>
  <c r="BP1130" s="1"/>
  <c r="AZ1130"/>
  <c r="BJ1130"/>
  <c r="AZ1170"/>
  <c r="BJ1170"/>
  <c r="AU1170"/>
  <c r="BO1170"/>
  <c r="BP1170" s="1"/>
  <c r="BE1222"/>
  <c r="BO1222"/>
  <c r="BP1222" s="1"/>
  <c r="AZ1222"/>
  <c r="BJ1222"/>
  <c r="BE1246"/>
  <c r="BO1246"/>
  <c r="BP1246" s="1"/>
  <c r="AU1246"/>
  <c r="BJ1246"/>
  <c r="BE1282"/>
  <c r="AZ1282"/>
  <c r="BJ1282"/>
  <c r="BO1282"/>
  <c r="BP1282" s="1"/>
  <c r="BJ1426"/>
  <c r="BO1426"/>
  <c r="BP1426" s="1"/>
  <c r="BE1426"/>
  <c r="AZ1426"/>
  <c r="BO1514"/>
  <c r="BP1514" s="1"/>
  <c r="BE1514"/>
  <c r="AZ1514"/>
  <c r="BJ1514"/>
  <c r="BO1602"/>
  <c r="BP1602" s="1"/>
  <c r="BJ1602"/>
  <c r="AZ1602"/>
  <c r="BE1602"/>
  <c r="AU1638"/>
  <c r="AZ1638"/>
  <c r="BE1638"/>
  <c r="BO1638"/>
  <c r="BP1638" s="1"/>
  <c r="AZ1742"/>
  <c r="BE1742"/>
  <c r="AU1742"/>
  <c r="BO1742"/>
  <c r="BP1742" s="1"/>
  <c r="BE1830"/>
  <c r="BO1830"/>
  <c r="BP1830" s="1"/>
  <c r="AU1830"/>
  <c r="AZ1830"/>
  <c r="BO1838"/>
  <c r="BP1838" s="1"/>
  <c r="AU1838"/>
  <c r="AZ1838"/>
  <c r="BJ1838"/>
  <c r="BJ1894"/>
  <c r="AZ1894"/>
  <c r="BE1894"/>
  <c r="BO1894"/>
  <c r="BP1894" s="1"/>
  <c r="BO1914"/>
  <c r="BP1914" s="1"/>
  <c r="BE1914"/>
  <c r="BJ1914"/>
  <c r="AU1914"/>
  <c r="AZ1998"/>
  <c r="BO1998"/>
  <c r="BP1998" s="1"/>
  <c r="BJ1998"/>
  <c r="BE1998"/>
  <c r="AU2018"/>
  <c r="AZ2018"/>
  <c r="BJ2018"/>
  <c r="BK2018" s="1"/>
  <c r="BE2018"/>
  <c r="AZ2030"/>
  <c r="BJ2030"/>
  <c r="BK2030" s="1"/>
  <c r="AU2030"/>
  <c r="BE2030"/>
  <c r="AZ2074"/>
  <c r="BO2074"/>
  <c r="BP2074" s="1"/>
  <c r="BJ2074"/>
  <c r="AU2074"/>
  <c r="BO2094"/>
  <c r="BP2094" s="1"/>
  <c r="AU2094"/>
  <c r="AZ2094"/>
  <c r="BJ2094"/>
  <c r="AZ2114"/>
  <c r="BO2114"/>
  <c r="BP2114" s="1"/>
  <c r="BJ2114"/>
  <c r="AU2114"/>
  <c r="BE2130"/>
  <c r="AZ2130"/>
  <c r="BO2130"/>
  <c r="BP2130" s="1"/>
  <c r="BJ2130"/>
  <c r="BO2142"/>
  <c r="BP2142" s="1"/>
  <c r="AZ2142"/>
  <c r="BJ2142"/>
  <c r="AU2142"/>
  <c r="AU2186"/>
  <c r="BO2186"/>
  <c r="BP2186" s="1"/>
  <c r="BE2186"/>
  <c r="BJ2186"/>
  <c r="BM516"/>
  <c r="BF516"/>
  <c r="BH939"/>
  <c r="BA939"/>
  <c r="BR1044"/>
  <c r="BF319"/>
  <c r="BM319"/>
  <c r="BA204"/>
  <c r="BH204"/>
  <c r="BO2194"/>
  <c r="BP2194" s="1"/>
  <c r="AU2194"/>
  <c r="BE2194"/>
  <c r="BJ2194"/>
  <c r="BJ5"/>
  <c r="AU5"/>
  <c r="AZ5"/>
  <c r="BO5"/>
  <c r="BP5" s="1"/>
  <c r="BE960"/>
  <c r="BO960"/>
  <c r="BP960" s="1"/>
  <c r="BJ960"/>
  <c r="AU960"/>
  <c r="BO1155"/>
  <c r="BP1155" s="1"/>
  <c r="BJ1155"/>
  <c r="BE1155"/>
  <c r="AZ1155"/>
  <c r="BO1195"/>
  <c r="BP1195" s="1"/>
  <c r="BE1195"/>
  <c r="BJ1195"/>
  <c r="AU1195"/>
  <c r="BE1231"/>
  <c r="AU1231"/>
  <c r="BO1231"/>
  <c r="BP1231" s="1"/>
  <c r="BJ1231"/>
  <c r="AU1255"/>
  <c r="BO1255"/>
  <c r="BP1255" s="1"/>
  <c r="BJ1255"/>
  <c r="BE1255"/>
  <c r="BO1315"/>
  <c r="BP1315" s="1"/>
  <c r="BE1315"/>
  <c r="AZ1315"/>
  <c r="BJ1315"/>
  <c r="BO1335"/>
  <c r="BP1335" s="1"/>
  <c r="BJ1335"/>
  <c r="BE1335"/>
  <c r="AZ1335"/>
  <c r="BO1343"/>
  <c r="BP1343" s="1"/>
  <c r="BJ1343"/>
  <c r="AU1343"/>
  <c r="AZ1343"/>
  <c r="AZ1351"/>
  <c r="BE1351"/>
  <c r="BO1351"/>
  <c r="BP1351" s="1"/>
  <c r="AU1351"/>
  <c r="AZ1363"/>
  <c r="BO1363"/>
  <c r="BP1363" s="1"/>
  <c r="BE1363"/>
  <c r="AU1363"/>
  <c r="AZ1423"/>
  <c r="BJ1423"/>
  <c r="BO1423"/>
  <c r="BP1423" s="1"/>
  <c r="BE1423"/>
  <c r="AU1503"/>
  <c r="BO1503"/>
  <c r="BP1503" s="1"/>
  <c r="BJ1503"/>
  <c r="BE1503"/>
  <c r="BJ1619"/>
  <c r="BK1619" s="1"/>
  <c r="AZ1619"/>
  <c r="BE1619"/>
  <c r="AU1619"/>
  <c r="AZ1647"/>
  <c r="BJ1647"/>
  <c r="BO1647"/>
  <c r="BP1647" s="1"/>
  <c r="AU1647"/>
  <c r="BO1671"/>
  <c r="BP1671" s="1"/>
  <c r="AU1671"/>
  <c r="BJ1671"/>
  <c r="AZ1671"/>
  <c r="BO1711"/>
  <c r="BP1711" s="1"/>
  <c r="BJ1711"/>
  <c r="AZ1711"/>
  <c r="BE1711"/>
  <c r="BE1723"/>
  <c r="BJ1723"/>
  <c r="BK1723" s="1"/>
  <c r="AU1723"/>
  <c r="AZ1723"/>
  <c r="BJ1743"/>
  <c r="BO1743"/>
  <c r="BP1743" s="1"/>
  <c r="BE1743"/>
  <c r="AZ1743"/>
  <c r="AU1755"/>
  <c r="BE1755"/>
  <c r="BO1755"/>
  <c r="BP1755" s="1"/>
  <c r="AZ1755"/>
  <c r="AU1779"/>
  <c r="BE1779"/>
  <c r="BO1779"/>
  <c r="BP1779" s="1"/>
  <c r="BJ1779"/>
  <c r="BE1791"/>
  <c r="AZ1791"/>
  <c r="AU1791"/>
  <c r="BJ1791"/>
  <c r="BK1791" s="1"/>
  <c r="AZ1803"/>
  <c r="BJ1803"/>
  <c r="BO1803"/>
  <c r="BP1803" s="1"/>
  <c r="AU1803"/>
  <c r="AZ1827"/>
  <c r="BO1827"/>
  <c r="BP1827" s="1"/>
  <c r="AU1827"/>
  <c r="BJ1827"/>
  <c r="AU1835"/>
  <c r="BO1835"/>
  <c r="BP1835" s="1"/>
  <c r="BJ1835"/>
  <c r="AZ1835"/>
  <c r="BO1855"/>
  <c r="BP1855" s="1"/>
  <c r="AZ1855"/>
  <c r="BE1855"/>
  <c r="AU1855"/>
  <c r="AZ1863"/>
  <c r="BO1863"/>
  <c r="BP1863" s="1"/>
  <c r="BR1863" s="1"/>
  <c r="BE1863"/>
  <c r="BJ1863"/>
  <c r="BJ1875"/>
  <c r="BK1875" s="1"/>
  <c r="AU1875"/>
  <c r="AZ1875"/>
  <c r="BE1875"/>
  <c r="BO1883"/>
  <c r="BP1883" s="1"/>
  <c r="BE1883"/>
  <c r="BJ1883"/>
  <c r="AU1883"/>
  <c r="BJ1891"/>
  <c r="BE1891"/>
  <c r="BO1891"/>
  <c r="BP1891" s="1"/>
  <c r="AZ1891"/>
  <c r="AU1899"/>
  <c r="AZ1899"/>
  <c r="BO1899"/>
  <c r="BP1899" s="1"/>
  <c r="BE1899"/>
  <c r="AZ1907"/>
  <c r="BO1907"/>
  <c r="BP1907" s="1"/>
  <c r="BE1907"/>
  <c r="AU1907"/>
  <c r="AZ1931"/>
  <c r="BO1931"/>
  <c r="BP1931" s="1"/>
  <c r="AU1931"/>
  <c r="BE1931"/>
  <c r="AU1991"/>
  <c r="BJ1991"/>
  <c r="BK1991" s="1"/>
  <c r="AZ1991"/>
  <c r="BE1991"/>
  <c r="BJ2131"/>
  <c r="BO2131"/>
  <c r="BP2131" s="1"/>
  <c r="BE2131"/>
  <c r="AZ2131"/>
  <c r="BE2139"/>
  <c r="BO2139"/>
  <c r="BP2139" s="1"/>
  <c r="AZ2139"/>
  <c r="AU2139"/>
  <c r="AZ2151"/>
  <c r="BE2151"/>
  <c r="AU2151"/>
  <c r="BO2151"/>
  <c r="BP2151" s="1"/>
  <c r="BJ2167"/>
  <c r="BK2167" s="1"/>
  <c r="AU2167"/>
  <c r="BE2167"/>
  <c r="AZ2167"/>
  <c r="BA1398"/>
  <c r="BH1398"/>
  <c r="BA109"/>
  <c r="BH109"/>
  <c r="BA189"/>
  <c r="BH189"/>
  <c r="BH1163"/>
  <c r="BA1163"/>
  <c r="BH29"/>
  <c r="BA29"/>
  <c r="BM603"/>
  <c r="BF603"/>
  <c r="BC1338"/>
  <c r="AV1338"/>
  <c r="AX1338" s="1"/>
  <c r="BH1557"/>
  <c r="BA1557"/>
  <c r="BA1043"/>
  <c r="BH1043"/>
  <c r="BH1413"/>
  <c r="BA1413"/>
  <c r="BM2179"/>
  <c r="BF2179"/>
  <c r="BC1399"/>
  <c r="AV1399"/>
  <c r="AX1399" s="1"/>
  <c r="BA60"/>
  <c r="BH60"/>
  <c r="BA805"/>
  <c r="BH805"/>
  <c r="BA1106"/>
  <c r="BH1106"/>
  <c r="AV548"/>
  <c r="AX548" s="1"/>
  <c r="BC548"/>
  <c r="BH1369"/>
  <c r="BA1369"/>
  <c r="BA73"/>
  <c r="BH73"/>
  <c r="BF2181"/>
  <c r="BM2181"/>
  <c r="BH198"/>
  <c r="BA198"/>
  <c r="BC1956"/>
  <c r="AV1956"/>
  <c r="AX1956" s="1"/>
  <c r="AV1136"/>
  <c r="AX1136" s="1"/>
  <c r="BC1024"/>
  <c r="BC1244"/>
  <c r="BK2158"/>
  <c r="BR2158"/>
  <c r="BM598"/>
  <c r="BF598"/>
  <c r="BA857"/>
  <c r="BH857"/>
  <c r="AU2204"/>
  <c r="BO2204"/>
  <c r="BP2204" s="1"/>
  <c r="BJ2204"/>
  <c r="BE2204"/>
  <c r="BJ2192"/>
  <c r="BE2192"/>
  <c r="AU2192"/>
  <c r="BO2192"/>
  <c r="BP2192" s="1"/>
  <c r="BE2200"/>
  <c r="AU2200"/>
  <c r="BO2200"/>
  <c r="BP2200" s="1"/>
  <c r="BJ2200"/>
  <c r="BJ135"/>
  <c r="AZ135"/>
  <c r="BO135"/>
  <c r="BP135" s="1"/>
  <c r="AU135"/>
  <c r="BJ930"/>
  <c r="BK930" s="1"/>
  <c r="AU930"/>
  <c r="AZ930"/>
  <c r="BE930"/>
  <c r="AU1077"/>
  <c r="BJ1077"/>
  <c r="AZ1077"/>
  <c r="BO1077"/>
  <c r="BP1077" s="1"/>
  <c r="AZ1125"/>
  <c r="BO1125"/>
  <c r="BP1125" s="1"/>
  <c r="BE1125"/>
  <c r="AU1125"/>
  <c r="BJ1173"/>
  <c r="AZ1173"/>
  <c r="AU1173"/>
  <c r="BO1173"/>
  <c r="BP1173" s="1"/>
  <c r="BE1277"/>
  <c r="BO1277"/>
  <c r="BP1277" s="1"/>
  <c r="AZ1277"/>
  <c r="BJ1277"/>
  <c r="AZ1333"/>
  <c r="AU1333"/>
  <c r="BJ1333"/>
  <c r="BO1333"/>
  <c r="BP1333" s="1"/>
  <c r="AZ1357"/>
  <c r="BJ1357"/>
  <c r="AU1357"/>
  <c r="BO1357"/>
  <c r="BP1357" s="1"/>
  <c r="BE1397"/>
  <c r="AU1397"/>
  <c r="BJ1397"/>
  <c r="BK1397" s="1"/>
  <c r="AZ1397"/>
  <c r="BJ1405"/>
  <c r="BO1405"/>
  <c r="BP1405" s="1"/>
  <c r="AU1405"/>
  <c r="BE1405"/>
  <c r="AU1421"/>
  <c r="BO1421"/>
  <c r="BP1421" s="1"/>
  <c r="BE1421"/>
  <c r="BJ1421"/>
  <c r="BE1453"/>
  <c r="BO1453"/>
  <c r="BP1453" s="1"/>
  <c r="AU1453"/>
  <c r="AZ1453"/>
  <c r="AZ1469"/>
  <c r="BO1469"/>
  <c r="BP1469" s="1"/>
  <c r="AU1469"/>
  <c r="BJ1469"/>
  <c r="AZ1477"/>
  <c r="AU1477"/>
  <c r="BE1477"/>
  <c r="BJ1477"/>
  <c r="BK1477" s="1"/>
  <c r="BE1489"/>
  <c r="BO1489"/>
  <c r="BP1489" s="1"/>
  <c r="BJ1489"/>
  <c r="AU1489"/>
  <c r="AZ1497"/>
  <c r="BO1497"/>
  <c r="BP1497" s="1"/>
  <c r="BJ1497"/>
  <c r="BE1497"/>
  <c r="AZ1505"/>
  <c r="BE1505"/>
  <c r="BJ1505"/>
  <c r="BO1505"/>
  <c r="BP1505" s="1"/>
  <c r="BJ1521"/>
  <c r="BK1521" s="1"/>
  <c r="AU1521"/>
  <c r="AZ1521"/>
  <c r="BE1521"/>
  <c r="AZ1537"/>
  <c r="BE1537"/>
  <c r="AU1537"/>
  <c r="BJ1537"/>
  <c r="BK1537" s="1"/>
  <c r="BJ1553"/>
  <c r="BO1553"/>
  <c r="BP1553" s="1"/>
  <c r="BE1553"/>
  <c r="AU1553"/>
  <c r="AZ1565"/>
  <c r="BJ1565"/>
  <c r="AU1565"/>
  <c r="BO1565"/>
  <c r="BP1565" s="1"/>
  <c r="AU1585"/>
  <c r="BJ1585"/>
  <c r="BO1585"/>
  <c r="BP1585" s="1"/>
  <c r="AZ1585"/>
  <c r="BJ1633"/>
  <c r="BK1633" s="1"/>
  <c r="AU1633"/>
  <c r="AZ1633"/>
  <c r="BE1633"/>
  <c r="BJ1657"/>
  <c r="AU1657"/>
  <c r="BO1657"/>
  <c r="BP1657" s="1"/>
  <c r="AZ1657"/>
  <c r="BO1681"/>
  <c r="BP1681" s="1"/>
  <c r="AZ1681"/>
  <c r="BE1681"/>
  <c r="BJ1681"/>
  <c r="BE1705"/>
  <c r="AU1705"/>
  <c r="AZ1705"/>
  <c r="BJ1705"/>
  <c r="BK1705" s="1"/>
  <c r="AZ1721"/>
  <c r="BE1721"/>
  <c r="BO1721"/>
  <c r="BP1721" s="1"/>
  <c r="BR1721" s="1"/>
  <c r="BJ1721"/>
  <c r="BJ1809"/>
  <c r="BO1809"/>
  <c r="BP1809" s="1"/>
  <c r="BE1809"/>
  <c r="AU1809"/>
  <c r="AZ1817"/>
  <c r="BJ1817"/>
  <c r="BK1817" s="1"/>
  <c r="BE1817"/>
  <c r="AU1817"/>
  <c r="BJ1841"/>
  <c r="BO1841"/>
  <c r="BP1841" s="1"/>
  <c r="BE1841"/>
  <c r="AZ1841"/>
  <c r="AZ1885"/>
  <c r="BJ1885"/>
  <c r="BO1885"/>
  <c r="BP1885" s="1"/>
  <c r="AU1885"/>
  <c r="BJ1917"/>
  <c r="AU1917"/>
  <c r="BO1917"/>
  <c r="BP1917" s="1"/>
  <c r="AZ1917"/>
  <c r="BO1941"/>
  <c r="BP1941" s="1"/>
  <c r="AU1941"/>
  <c r="AZ1941"/>
  <c r="BE1941"/>
  <c r="AU1969"/>
  <c r="AZ1969"/>
  <c r="BE1969"/>
  <c r="BO1969"/>
  <c r="BP1969" s="1"/>
  <c r="BJ2009"/>
  <c r="AU2009"/>
  <c r="BO2009"/>
  <c r="BP2009" s="1"/>
  <c r="BE2009"/>
  <c r="BO2025"/>
  <c r="BP2025" s="1"/>
  <c r="AU2025"/>
  <c r="BE2025"/>
  <c r="AZ2025"/>
  <c r="BE2057"/>
  <c r="AZ2057"/>
  <c r="AU2057"/>
  <c r="BJ2057"/>
  <c r="BK2057" s="1"/>
  <c r="BJ2105"/>
  <c r="BK2105" s="1"/>
  <c r="AU2105"/>
  <c r="AZ2105"/>
  <c r="BE2105"/>
  <c r="BO2141"/>
  <c r="BP2141" s="1"/>
  <c r="AU2141"/>
  <c r="BE2141"/>
  <c r="BJ2141"/>
  <c r="BE2173"/>
  <c r="AU2173"/>
  <c r="BJ2173"/>
  <c r="BK2173" s="1"/>
  <c r="AZ2173"/>
  <c r="BJ2191"/>
  <c r="BE2191"/>
  <c r="AZ2191"/>
  <c r="BO2191"/>
  <c r="BP2191" s="1"/>
  <c r="BJ2199"/>
  <c r="BO2199"/>
  <c r="BP2199" s="1"/>
  <c r="BE2199"/>
  <c r="AZ2199"/>
  <c r="BJ549"/>
  <c r="BK549" s="1"/>
  <c r="BE549"/>
  <c r="AU549"/>
  <c r="AZ549"/>
  <c r="BO789"/>
  <c r="BP789" s="1"/>
  <c r="BJ789"/>
  <c r="AZ789"/>
  <c r="BE789"/>
  <c r="BE1044"/>
  <c r="AU1044"/>
  <c r="AZ1044"/>
  <c r="BJ1044"/>
  <c r="BK1044" s="1"/>
  <c r="BJ1204"/>
  <c r="BO1204"/>
  <c r="BP1204" s="1"/>
  <c r="AZ1204"/>
  <c r="AU1204"/>
  <c r="AU1220"/>
  <c r="BO1220"/>
  <c r="BP1220" s="1"/>
  <c r="BE1220"/>
  <c r="BJ1220"/>
  <c r="BE1264"/>
  <c r="AZ1264"/>
  <c r="BJ1264"/>
  <c r="BO1264"/>
  <c r="BP1264" s="1"/>
  <c r="BO1300"/>
  <c r="BP1300" s="1"/>
  <c r="BE1300"/>
  <c r="BJ1300"/>
  <c r="AU1300"/>
  <c r="AU1396"/>
  <c r="BO1396"/>
  <c r="BP1396" s="1"/>
  <c r="BJ1396"/>
  <c r="BE1396"/>
  <c r="AU1468"/>
  <c r="BO1468"/>
  <c r="BP1468" s="1"/>
  <c r="BE1468"/>
  <c r="AZ1468"/>
  <c r="BO1616"/>
  <c r="BP1616" s="1"/>
  <c r="BJ1616"/>
  <c r="BE1616"/>
  <c r="AZ1616"/>
  <c r="BE1676"/>
  <c r="AU1676"/>
  <c r="AZ1676"/>
  <c r="BJ1676"/>
  <c r="BK1676" s="1"/>
  <c r="AU1700"/>
  <c r="BE1700"/>
  <c r="BO1700"/>
  <c r="BP1700" s="1"/>
  <c r="AZ1700"/>
  <c r="AU1824"/>
  <c r="AZ1824"/>
  <c r="BE1824"/>
  <c r="BJ1824"/>
  <c r="BK1824" s="1"/>
  <c r="AU1872"/>
  <c r="BJ1872"/>
  <c r="BK1872" s="1"/>
  <c r="BE1872"/>
  <c r="AZ1872"/>
  <c r="BJ1896"/>
  <c r="BE1896"/>
  <c r="AU1896"/>
  <c r="BO1896"/>
  <c r="BP1896" s="1"/>
  <c r="BE1932"/>
  <c r="AU1932"/>
  <c r="AZ1932"/>
  <c r="BO1932"/>
  <c r="BP1932" s="1"/>
  <c r="BE1976"/>
  <c r="AU1976"/>
  <c r="BJ1976"/>
  <c r="BO1976"/>
  <c r="BP1976" s="1"/>
  <c r="BE2008"/>
  <c r="AU2008"/>
  <c r="BJ2008"/>
  <c r="BO2008"/>
  <c r="BP2008" s="1"/>
  <c r="AU2040"/>
  <c r="BJ2040"/>
  <c r="BO2040"/>
  <c r="BP2040" s="1"/>
  <c r="BE2040"/>
  <c r="BO2164"/>
  <c r="BP2164" s="1"/>
  <c r="AU2164"/>
  <c r="BE2164"/>
  <c r="AZ2164"/>
  <c r="BM195"/>
  <c r="BF195"/>
  <c r="AV1464"/>
  <c r="AX1464" s="1"/>
  <c r="BC1464"/>
  <c r="BA719"/>
  <c r="BH719"/>
  <c r="BA149"/>
  <c r="BH149"/>
  <c r="BC1307"/>
  <c r="AV1307"/>
  <c r="AX1307" s="1"/>
  <c r="BH64"/>
  <c r="BA64"/>
  <c r="AV1516"/>
  <c r="AX1516" s="1"/>
  <c r="BC1516"/>
  <c r="BA517"/>
  <c r="BH517"/>
  <c r="AV1814"/>
  <c r="AX1814" s="1"/>
  <c r="BC1814"/>
  <c r="BA1810"/>
  <c r="BH1810"/>
  <c r="AV1746"/>
  <c r="AX1746" s="1"/>
  <c r="BC1746"/>
  <c r="BA378"/>
  <c r="BH378"/>
  <c r="BA1732"/>
  <c r="BH1732"/>
  <c r="BC774"/>
  <c r="AV774"/>
  <c r="AX774" s="1"/>
  <c r="BH1053"/>
  <c r="BA1053"/>
  <c r="BA677"/>
  <c r="BH677"/>
  <c r="BC1062"/>
  <c r="AV1062"/>
  <c r="AX1062" s="1"/>
  <c r="BA1108"/>
  <c r="BH1108"/>
  <c r="AV1006"/>
  <c r="AX1006" s="1"/>
  <c r="BC1006"/>
  <c r="BC237"/>
  <c r="AV237"/>
  <c r="AX237" s="1"/>
  <c r="BF1329"/>
  <c r="BF1689"/>
  <c r="BH1801"/>
  <c r="BH379"/>
  <c r="BF1299"/>
  <c r="AV802"/>
  <c r="AX802" s="1"/>
  <c r="AU2205"/>
  <c r="AU2193"/>
  <c r="AU2201"/>
  <c r="BE855"/>
  <c r="BE895"/>
  <c r="BE1094"/>
  <c r="BJ1138"/>
  <c r="AZ2206"/>
  <c r="AZ2198"/>
  <c r="AU25"/>
  <c r="BJ1115"/>
  <c r="BJ1187"/>
  <c r="BE1199"/>
  <c r="BO1247"/>
  <c r="BP1247" s="1"/>
  <c r="BO1291"/>
  <c r="BP1291" s="1"/>
  <c r="BJ1331"/>
  <c r="AU1339"/>
  <c r="BJ1347"/>
  <c r="BE1355"/>
  <c r="BO1383"/>
  <c r="BP1383" s="1"/>
  <c r="BE1467"/>
  <c r="BJ1587"/>
  <c r="BO1639"/>
  <c r="BP1639" s="1"/>
  <c r="AZ1655"/>
  <c r="AU1683"/>
  <c r="BJ1719"/>
  <c r="AU1735"/>
  <c r="BO1751"/>
  <c r="BP1751" s="1"/>
  <c r="AZ1763"/>
  <c r="AU1783"/>
  <c r="AZ1795"/>
  <c r="BO1807"/>
  <c r="BP1807" s="1"/>
  <c r="AZ1831"/>
  <c r="BO1843"/>
  <c r="BP1843" s="1"/>
  <c r="AZ1859"/>
  <c r="BJ1871"/>
  <c r="BE1879"/>
  <c r="AZ1887"/>
  <c r="BE1895"/>
  <c r="BE1903"/>
  <c r="AZ1915"/>
  <c r="AZ1979"/>
  <c r="BJ2095"/>
  <c r="AU2135"/>
  <c r="BE2147"/>
  <c r="BE2163"/>
  <c r="BO2175"/>
  <c r="BP2175" s="1"/>
  <c r="BC1847"/>
  <c r="BA1656"/>
  <c r="BH1656"/>
  <c r="BH367"/>
  <c r="BA367"/>
  <c r="BH887"/>
  <c r="BA887"/>
  <c r="BC346"/>
  <c r="AV346"/>
  <c r="AX346" s="1"/>
  <c r="BC351"/>
  <c r="AV351"/>
  <c r="AX351" s="1"/>
  <c r="BC1536"/>
  <c r="AV1536"/>
  <c r="AX1536" s="1"/>
  <c r="BH765"/>
  <c r="BA765"/>
  <c r="AV908"/>
  <c r="AX908" s="1"/>
  <c r="BC908"/>
  <c r="AV2124"/>
  <c r="AX2124" s="1"/>
  <c r="BC2124"/>
  <c r="AV1935"/>
  <c r="AX1935" s="1"/>
  <c r="BC1935"/>
  <c r="BF936"/>
  <c r="BM936"/>
  <c r="BM2064"/>
  <c r="BM1676"/>
  <c r="BM1533"/>
  <c r="BF1533"/>
  <c r="AV777"/>
  <c r="AX777" s="1"/>
  <c r="BC777"/>
  <c r="AV385"/>
  <c r="AX385" s="1"/>
  <c r="BC385"/>
  <c r="BH1210"/>
  <c r="BA1210"/>
  <c r="BA2138"/>
  <c r="BH2138"/>
  <c r="BH268"/>
  <c r="BA268"/>
  <c r="BC1008"/>
  <c r="AV1008"/>
  <c r="AX1008" s="1"/>
  <c r="BA380"/>
  <c r="BH380"/>
  <c r="BC122"/>
  <c r="AV122"/>
  <c r="AX122" s="1"/>
  <c r="BC1615"/>
  <c r="AV1615"/>
  <c r="AX1615" s="1"/>
  <c r="BC496"/>
  <c r="AV496"/>
  <c r="AX496" s="1"/>
  <c r="BC61"/>
  <c r="AV61"/>
  <c r="AX61" s="1"/>
  <c r="BA443"/>
  <c r="BH443"/>
  <c r="BA608"/>
  <c r="BH608"/>
  <c r="BA2111"/>
  <c r="BH2111"/>
  <c r="BC1591"/>
  <c r="AV1591"/>
  <c r="AX1591" s="1"/>
  <c r="BA766"/>
  <c r="BH766"/>
  <c r="BC616"/>
  <c r="AV616"/>
  <c r="AX616" s="1"/>
  <c r="AV1704"/>
  <c r="AX1704" s="1"/>
  <c r="BC1704"/>
  <c r="AV1035"/>
  <c r="AX1035" s="1"/>
  <c r="BC1035"/>
  <c r="BH1933"/>
  <c r="BA1933"/>
  <c r="AV1498"/>
  <c r="AX1498" s="1"/>
  <c r="BC1498"/>
  <c r="AV767"/>
  <c r="AX767" s="1"/>
  <c r="BC767"/>
  <c r="BC903"/>
  <c r="AV903"/>
  <c r="AX903" s="1"/>
  <c r="BH290"/>
  <c r="BA290"/>
  <c r="BH1040"/>
  <c r="BA1040"/>
  <c r="AV1808"/>
  <c r="AX1808" s="1"/>
  <c r="BC1808"/>
  <c r="BA1239"/>
  <c r="BH1239"/>
  <c r="BC1249"/>
  <c r="AV1249"/>
  <c r="AX1249" s="1"/>
  <c r="AV1980"/>
  <c r="AX1980" s="1"/>
  <c r="BC1980"/>
  <c r="BM1934"/>
  <c r="BF1934"/>
  <c r="AV106"/>
  <c r="AX106" s="1"/>
  <c r="BC106"/>
  <c r="BC1679"/>
  <c r="AV1679"/>
  <c r="AX1679" s="1"/>
  <c r="BC155"/>
  <c r="AV155"/>
  <c r="AX155" s="1"/>
  <c r="BH1542"/>
  <c r="BA1542"/>
  <c r="BA1055"/>
  <c r="BH1055"/>
  <c r="AV328"/>
  <c r="AX328" s="1"/>
  <c r="BC328"/>
  <c r="AV768"/>
  <c r="AX768" s="1"/>
  <c r="BC768"/>
  <c r="BF1949"/>
  <c r="BM1949"/>
  <c r="AV1455"/>
  <c r="AX1455" s="1"/>
  <c r="BC1455"/>
  <c r="BC673"/>
  <c r="AV673"/>
  <c r="AX673" s="1"/>
  <c r="AV491"/>
  <c r="AX491" s="1"/>
  <c r="BC491"/>
  <c r="BF1361"/>
  <c r="BM1361"/>
  <c r="BM2129"/>
  <c r="BF2129"/>
  <c r="BF2061"/>
  <c r="BF1690"/>
  <c r="BM1690"/>
  <c r="BM1274"/>
  <c r="BF1274"/>
  <c r="BM413"/>
  <c r="BF413"/>
  <c r="BM2012"/>
  <c r="BF2012"/>
  <c r="BF696"/>
  <c r="BM696"/>
  <c r="BC171"/>
  <c r="AV171"/>
  <c r="AX171" s="1"/>
  <c r="BH143"/>
  <c r="BA143"/>
  <c r="BA1157"/>
  <c r="BH1157"/>
  <c r="AV1278"/>
  <c r="AX1278" s="1"/>
  <c r="BC1278"/>
  <c r="BC676"/>
  <c r="AV676"/>
  <c r="AX676" s="1"/>
  <c r="BH811"/>
  <c r="BA811"/>
  <c r="BA429"/>
  <c r="BH429"/>
  <c r="BA65"/>
  <c r="BH65"/>
  <c r="BA482"/>
  <c r="BH482"/>
  <c r="AV234"/>
  <c r="AX234" s="1"/>
  <c r="BC234"/>
  <c r="BC1804"/>
  <c r="AV1804"/>
  <c r="AX1804" s="1"/>
  <c r="BA1302"/>
  <c r="BH1302"/>
  <c r="BC379"/>
  <c r="AV379"/>
  <c r="AX379" s="1"/>
  <c r="BC1902"/>
  <c r="AV1902"/>
  <c r="AX1902" s="1"/>
  <c r="BH695"/>
  <c r="BA695"/>
  <c r="BC527"/>
  <c r="AV527"/>
  <c r="AX527" s="1"/>
  <c r="AV460"/>
  <c r="AX460" s="1"/>
  <c r="BC460"/>
  <c r="AV1766"/>
  <c r="AX1766" s="1"/>
  <c r="BC1766"/>
  <c r="AV1429"/>
  <c r="AX1429" s="1"/>
  <c r="BC1429"/>
  <c r="BM16"/>
  <c r="BF16"/>
  <c r="BH410"/>
  <c r="BA410"/>
  <c r="BA700"/>
  <c r="BH700"/>
  <c r="BC1825"/>
  <c r="AV1825"/>
  <c r="AX1825" s="1"/>
  <c r="BA1675"/>
  <c r="BH1675"/>
  <c r="AV1197"/>
  <c r="AX1197" s="1"/>
  <c r="BC1197"/>
  <c r="BA1519"/>
  <c r="BH1519"/>
  <c r="BC657"/>
  <c r="AV657"/>
  <c r="AX657" s="1"/>
  <c r="BC87"/>
  <c r="AV87"/>
  <c r="AX87" s="1"/>
  <c r="BH239"/>
  <c r="BA239"/>
  <c r="BC1181"/>
  <c r="AV1181"/>
  <c r="AX1181" s="1"/>
  <c r="BC1320"/>
  <c r="AV1320"/>
  <c r="AX1320" s="1"/>
  <c r="BA427"/>
  <c r="BH427"/>
  <c r="BM1258"/>
  <c r="BF1258"/>
  <c r="BF2004"/>
  <c r="BM2004"/>
  <c r="BC620"/>
  <c r="AV620"/>
  <c r="AX620" s="1"/>
  <c r="BA1944"/>
  <c r="BH1944"/>
  <c r="BH1990"/>
  <c r="BA1990"/>
  <c r="BH1722"/>
  <c r="BA1722"/>
  <c r="BC1002"/>
  <c r="AV1002"/>
  <c r="AX1002" s="1"/>
  <c r="BH306"/>
  <c r="BA306"/>
  <c r="BH937"/>
  <c r="BA937"/>
  <c r="BH446"/>
  <c r="BA446"/>
  <c r="BA1630"/>
  <c r="BH1630"/>
  <c r="BH1293"/>
  <c r="BA1293"/>
  <c r="BC881"/>
  <c r="AV881"/>
  <c r="AX881" s="1"/>
  <c r="AV1531"/>
  <c r="AX1531" s="1"/>
  <c r="BC1531"/>
  <c r="BH1394"/>
  <c r="BA1394"/>
  <c r="BC1451"/>
  <c r="AV1451"/>
  <c r="AX1451" s="1"/>
  <c r="BH755"/>
  <c r="BA755"/>
  <c r="BA438"/>
  <c r="BH438"/>
  <c r="BH1229"/>
  <c r="BA1229"/>
  <c r="BC825"/>
  <c r="AV825"/>
  <c r="AX825" s="1"/>
  <c r="BC784"/>
  <c r="AV784"/>
  <c r="AX784" s="1"/>
  <c r="BA479"/>
  <c r="BH479"/>
  <c r="BH432"/>
  <c r="BA432"/>
  <c r="BA1119"/>
  <c r="BH1119"/>
  <c r="BC156"/>
  <c r="AV156"/>
  <c r="AX156" s="1"/>
  <c r="BA557"/>
  <c r="BH557"/>
  <c r="BH1673"/>
  <c r="BA1673"/>
  <c r="BC1281"/>
  <c r="AV1281"/>
  <c r="AX1281" s="1"/>
  <c r="BA848"/>
  <c r="BH848"/>
  <c r="AV422"/>
  <c r="AX422" s="1"/>
  <c r="BC422"/>
  <c r="BC556"/>
  <c r="AV556"/>
  <c r="AX556" s="1"/>
  <c r="BH1049"/>
  <c r="BA1049"/>
  <c r="AV1772"/>
  <c r="AX1772" s="1"/>
  <c r="BC1772"/>
  <c r="BA1102"/>
  <c r="BH1102"/>
  <c r="BA945"/>
  <c r="BH945"/>
  <c r="BH1583"/>
  <c r="BA1583"/>
  <c r="BC158"/>
  <c r="AV158"/>
  <c r="AX158" s="1"/>
  <c r="AV162"/>
  <c r="AX162" s="1"/>
  <c r="BC162"/>
  <c r="BF1326"/>
  <c r="BM1326"/>
  <c r="BF612"/>
  <c r="BM612"/>
  <c r="BC1547"/>
  <c r="AV1547"/>
  <c r="AX1547" s="1"/>
  <c r="AV1801"/>
  <c r="AX1801" s="1"/>
  <c r="BC1801"/>
  <c r="BC370"/>
  <c r="AV370"/>
  <c r="AX370" s="1"/>
  <c r="BH388"/>
  <c r="BA388"/>
  <c r="BA498"/>
  <c r="BH498"/>
  <c r="BH375"/>
  <c r="BA375"/>
  <c r="BH1974"/>
  <c r="BA1974"/>
  <c r="AV831"/>
  <c r="AX831" s="1"/>
  <c r="BC831"/>
  <c r="BM1295"/>
  <c r="BF1295"/>
  <c r="BC1019"/>
  <c r="AV1019"/>
  <c r="AX1019" s="1"/>
  <c r="BA338"/>
  <c r="BH338"/>
  <c r="AV118"/>
  <c r="AX118" s="1"/>
  <c r="BC118"/>
  <c r="AV862"/>
  <c r="AX862" s="1"/>
  <c r="BC862"/>
  <c r="BH254"/>
  <c r="BA254"/>
  <c r="BC851"/>
  <c r="AV851"/>
  <c r="AX851" s="1"/>
  <c r="BC1868"/>
  <c r="AV1868"/>
  <c r="AX1868" s="1"/>
  <c r="BA1965"/>
  <c r="BH1965"/>
  <c r="AV515"/>
  <c r="AX515" s="1"/>
  <c r="BC515"/>
  <c r="BA800"/>
  <c r="BH800"/>
  <c r="BC1911"/>
  <c r="AV1911"/>
  <c r="AX1911" s="1"/>
  <c r="BM2117"/>
  <c r="BF2117"/>
  <c r="BA646"/>
  <c r="BH646"/>
  <c r="BC1844"/>
  <c r="AV1844"/>
  <c r="AX1844" s="1"/>
  <c r="BC889"/>
  <c r="AV889"/>
  <c r="AX889" s="1"/>
  <c r="BF1872"/>
  <c r="BM1872"/>
  <c r="BF2119"/>
  <c r="BM2119"/>
  <c r="BH2169"/>
  <c r="BA2169"/>
  <c r="BH26"/>
  <c r="BA26"/>
  <c r="AV643"/>
  <c r="AX643" s="1"/>
  <c r="BC643"/>
  <c r="BA262"/>
  <c r="BH262"/>
  <c r="BC1488"/>
  <c r="AV1488"/>
  <c r="AX1488" s="1"/>
  <c r="BM1402"/>
  <c r="BF1402"/>
  <c r="BA1007"/>
  <c r="BH1007"/>
  <c r="BH147"/>
  <c r="BA147"/>
  <c r="BH807"/>
  <c r="BA807"/>
  <c r="BH283"/>
  <c r="BA283"/>
  <c r="BA1042"/>
  <c r="BH1042"/>
  <c r="BA481"/>
  <c r="BH481"/>
  <c r="AV681"/>
  <c r="AX681" s="1"/>
  <c r="BC681"/>
  <c r="BA576"/>
  <c r="BH576"/>
  <c r="BH730"/>
  <c r="BA730"/>
  <c r="BA992"/>
  <c r="BH992"/>
  <c r="BA762"/>
  <c r="BH762"/>
  <c r="BA534"/>
  <c r="BH534"/>
  <c r="AV1057"/>
  <c r="AX1057" s="1"/>
  <c r="BC1057"/>
  <c r="BC1568"/>
  <c r="AV1568"/>
  <c r="AX1568" s="1"/>
  <c r="BC1856"/>
  <c r="AV1856"/>
  <c r="AX1856" s="1"/>
  <c r="AV1609"/>
  <c r="AX1609" s="1"/>
  <c r="BC1609"/>
  <c r="BH810"/>
  <c r="BA810"/>
  <c r="BA193"/>
  <c r="BH193"/>
  <c r="BH761"/>
  <c r="BA761"/>
  <c r="AV216"/>
  <c r="AX216" s="1"/>
  <c r="BC216"/>
  <c r="BC698"/>
  <c r="AV698"/>
  <c r="AX698" s="1"/>
  <c r="AV725"/>
  <c r="AX725" s="1"/>
  <c r="BC725"/>
  <c r="BF2043"/>
  <c r="BA2043" s="1"/>
  <c r="BA1916"/>
  <c r="BH1916"/>
  <c r="BA1698"/>
  <c r="BH1698"/>
  <c r="BH1925"/>
  <c r="BA1925"/>
  <c r="BF1578"/>
  <c r="BM1578"/>
  <c r="BH1502"/>
  <c r="BA1502"/>
  <c r="BF2018"/>
  <c r="BM2018"/>
  <c r="BF1169"/>
  <c r="BM1169"/>
  <c r="BH15"/>
  <c r="BA15"/>
  <c r="BC132"/>
  <c r="AV132"/>
  <c r="AX132" s="1"/>
  <c r="BC1390"/>
  <c r="AV1390"/>
  <c r="AX1390" s="1"/>
  <c r="BF1494"/>
  <c r="BM1494"/>
  <c r="BM415"/>
  <c r="BF415"/>
  <c r="BC404"/>
  <c r="AV404"/>
  <c r="AX404" s="1"/>
  <c r="AV2050"/>
  <c r="AX2050" s="1"/>
  <c r="BC2050"/>
  <c r="BC178"/>
  <c r="AV178"/>
  <c r="AX178" s="1"/>
  <c r="AV1866"/>
  <c r="AX1866" s="1"/>
  <c r="BC1866"/>
  <c r="BA1492"/>
  <c r="BH1492"/>
  <c r="BC1129"/>
  <c r="AV1129"/>
  <c r="AX1129" s="1"/>
  <c r="BH315"/>
  <c r="BA315"/>
  <c r="AV1378"/>
  <c r="AX1378" s="1"/>
  <c r="BC1378"/>
  <c r="BC1023"/>
  <c r="AV1023"/>
  <c r="AX1023" s="1"/>
  <c r="BA2101"/>
  <c r="BH2101"/>
  <c r="BH146"/>
  <c r="BA146"/>
  <c r="BC85"/>
  <c r="AV85"/>
  <c r="AX85" s="1"/>
  <c r="BM455"/>
  <c r="BF455"/>
  <c r="BC35"/>
  <c r="AV35"/>
  <c r="AX35" s="1"/>
  <c r="AV1000"/>
  <c r="AX1000" s="1"/>
  <c r="BC1000"/>
  <c r="BM19"/>
  <c r="BF19"/>
  <c r="BM552"/>
  <c r="BF552"/>
  <c r="BF454"/>
  <c r="BM454"/>
  <c r="AV1128"/>
  <c r="AX1128" s="1"/>
  <c r="BC1128"/>
  <c r="BA974"/>
  <c r="BH974"/>
  <c r="BA1299"/>
  <c r="BH1299"/>
  <c r="BC2112"/>
  <c r="AV2112"/>
  <c r="AX2112" s="1"/>
  <c r="BC340"/>
  <c r="AV340"/>
  <c r="AX340" s="1"/>
  <c r="BH1490"/>
  <c r="BA1490"/>
  <c r="BC1873"/>
  <c r="AV1873"/>
  <c r="AX1873" s="1"/>
  <c r="AV383"/>
  <c r="AX383" s="1"/>
  <c r="BC383"/>
  <c r="BF2173"/>
  <c r="BM2173"/>
  <c r="BF255"/>
  <c r="BM255"/>
  <c r="BH1821"/>
  <c r="BA1821"/>
  <c r="AV224"/>
  <c r="AX224" s="1"/>
  <c r="BC224"/>
  <c r="BC197"/>
  <c r="AV197"/>
  <c r="AX197" s="1"/>
  <c r="BM49"/>
  <c r="BF49"/>
  <c r="BF1124"/>
  <c r="BM1124"/>
  <c r="BF1767"/>
  <c r="BM1767"/>
  <c r="AV655"/>
  <c r="AX655" s="1"/>
  <c r="BC655"/>
  <c r="BF63"/>
  <c r="BM63"/>
  <c r="BA469"/>
  <c r="BH469"/>
  <c r="BF1161"/>
  <c r="BM1161"/>
  <c r="BM838"/>
  <c r="BF838"/>
  <c r="BF465"/>
  <c r="BM465"/>
  <c r="BH2144"/>
  <c r="BA2144"/>
  <c r="AV1586"/>
  <c r="AX1586" s="1"/>
  <c r="BC1586"/>
  <c r="AV856"/>
  <c r="AX856" s="1"/>
  <c r="BC856"/>
  <c r="BF488"/>
  <c r="BM488"/>
  <c r="BA467"/>
  <c r="BH467"/>
  <c r="AV1103"/>
  <c r="AX1103" s="1"/>
  <c r="BC1103"/>
  <c r="BC1774"/>
  <c r="AV1774"/>
  <c r="AX1774" s="1"/>
  <c r="AV1107"/>
  <c r="AX1107" s="1"/>
  <c r="BC1107"/>
  <c r="BM1765"/>
  <c r="BF1765"/>
  <c r="BA320"/>
  <c r="BH320"/>
  <c r="AV569"/>
  <c r="AX569" s="1"/>
  <c r="BC569"/>
  <c r="AV2059"/>
  <c r="AX2059" s="1"/>
  <c r="BC2059"/>
  <c r="BF846"/>
  <c r="BM846"/>
  <c r="BM17"/>
  <c r="BF17"/>
  <c r="AV1380"/>
  <c r="AX1380" s="1"/>
  <c r="BC1380"/>
  <c r="AV773"/>
  <c r="AX773" s="1"/>
  <c r="BC773"/>
  <c r="BF1118"/>
  <c r="BM1118"/>
  <c r="AV1001"/>
  <c r="AX1001" s="1"/>
  <c r="BC1001"/>
  <c r="BM578"/>
  <c r="BF578"/>
  <c r="AV2172"/>
  <c r="AX2172" s="1"/>
  <c r="BC2172"/>
  <c r="BM1870"/>
  <c r="BF1870"/>
  <c r="BM1918"/>
  <c r="BF1918"/>
  <c r="BH1576"/>
  <c r="BA1576"/>
  <c r="BA1450"/>
  <c r="BH1450"/>
  <c r="BM2143"/>
  <c r="BF2143"/>
  <c r="BA1416"/>
  <c r="BH1416"/>
  <c r="BF1996"/>
  <c r="BM1996"/>
  <c r="BM56"/>
  <c r="BF56"/>
  <c r="BM1185"/>
  <c r="BF1185"/>
  <c r="BM278"/>
  <c r="BF278"/>
  <c r="BH706"/>
  <c r="BA706"/>
  <c r="BH1238"/>
  <c r="BA1238"/>
  <c r="BM1306"/>
  <c r="BF1306"/>
  <c r="BM1824"/>
  <c r="BF1824"/>
  <c r="BF217"/>
  <c r="BM217"/>
  <c r="BF1071"/>
  <c r="BM1071"/>
  <c r="BM395"/>
  <c r="BF395"/>
  <c r="BM814"/>
  <c r="BF814"/>
  <c r="BM274"/>
  <c r="BF274"/>
  <c r="BA257"/>
  <c r="BH257"/>
  <c r="BH362"/>
  <c r="BA362"/>
  <c r="BA1999"/>
  <c r="BH1999"/>
  <c r="BH637"/>
  <c r="BA637"/>
  <c r="BC486"/>
  <c r="AV486"/>
  <c r="AX486" s="1"/>
  <c r="BC1160"/>
  <c r="AV1160"/>
  <c r="AX1160" s="1"/>
  <c r="BH1153"/>
  <c r="BA1153"/>
  <c r="BA1445"/>
  <c r="BH1445"/>
  <c r="AV299"/>
  <c r="AX299" s="1"/>
  <c r="BC299"/>
  <c r="AV314"/>
  <c r="AX314" s="1"/>
  <c r="BC314"/>
  <c r="AV2125"/>
  <c r="AX2125" s="1"/>
  <c r="BC2125"/>
  <c r="BF1654"/>
  <c r="BM1654"/>
  <c r="BF196"/>
  <c r="BM196"/>
  <c r="BH1960"/>
  <c r="BA1960"/>
  <c r="BA1993"/>
  <c r="BH1993"/>
  <c r="BA998"/>
  <c r="BH998"/>
  <c r="BA635"/>
  <c r="BH635"/>
  <c r="BC541"/>
  <c r="AV541"/>
  <c r="AX541" s="1"/>
  <c r="BC339"/>
  <c r="AV339"/>
  <c r="AX339" s="1"/>
  <c r="AV1089"/>
  <c r="AX1089" s="1"/>
  <c r="BC1089"/>
  <c r="BM265"/>
  <c r="BF265"/>
  <c r="BF101"/>
  <c r="BM101"/>
  <c r="BM69"/>
  <c r="BF69"/>
  <c r="BM1491"/>
  <c r="BF1491"/>
  <c r="BF1724"/>
  <c r="BM1724"/>
  <c r="BM1384"/>
  <c r="BF1384"/>
  <c r="BM1370"/>
  <c r="BF1370"/>
  <c r="BF1273"/>
  <c r="BM1273"/>
  <c r="BF1101"/>
  <c r="BM1101"/>
  <c r="BF645"/>
  <c r="BM645"/>
  <c r="BF952"/>
  <c r="BM952"/>
  <c r="BM398"/>
  <c r="BF398"/>
  <c r="BH398" s="1"/>
  <c r="BA1434"/>
  <c r="BH1434"/>
  <c r="AV297"/>
  <c r="AX297" s="1"/>
  <c r="BC297"/>
  <c r="AV295"/>
  <c r="AX295" s="1"/>
  <c r="BC295"/>
  <c r="AV1202"/>
  <c r="AX1202" s="1"/>
  <c r="BC1202"/>
  <c r="BC690"/>
  <c r="AV690"/>
  <c r="AX690" s="1"/>
  <c r="BC1059"/>
  <c r="AV1059"/>
  <c r="AX1059" s="1"/>
  <c r="BC2071"/>
  <c r="AV2071"/>
  <c r="AX2071" s="1"/>
  <c r="AV2109"/>
  <c r="AX2109" s="1"/>
  <c r="BC2109"/>
  <c r="BC554"/>
  <c r="AV554"/>
  <c r="AX554" s="1"/>
  <c r="BC724"/>
  <c r="AV724"/>
  <c r="AX724" s="1"/>
  <c r="BA167"/>
  <c r="BH167"/>
  <c r="BF549"/>
  <c r="BM549"/>
  <c r="BM142"/>
  <c r="BF142"/>
  <c r="BM38"/>
  <c r="BF38"/>
  <c r="BF1567"/>
  <c r="BM1567"/>
  <c r="BM1474"/>
  <c r="BF1474"/>
  <c r="BF953"/>
  <c r="BM953"/>
  <c r="BF14"/>
  <c r="BM14"/>
  <c r="BA2024"/>
  <c r="BH2024"/>
  <c r="AV1014"/>
  <c r="AX1014" s="1"/>
  <c r="BC1014"/>
  <c r="BF55"/>
  <c r="BM55"/>
  <c r="BM943"/>
  <c r="BF943"/>
  <c r="BF1093"/>
  <c r="BM1093"/>
  <c r="BA1936"/>
  <c r="BH1936"/>
  <c r="AV1178"/>
  <c r="AX1178" s="1"/>
  <c r="BC1178"/>
  <c r="BH2185"/>
  <c r="BA2185"/>
  <c r="AV1145"/>
  <c r="AX1145" s="1"/>
  <c r="BC1145"/>
  <c r="BA1304"/>
  <c r="BH1304"/>
  <c r="AV729"/>
  <c r="AX729" s="1"/>
  <c r="BC729"/>
  <c r="BH95"/>
  <c r="BA95"/>
  <c r="BH649"/>
  <c r="BA649"/>
  <c r="BC2037"/>
  <c r="AV2037"/>
  <c r="AX2037" s="1"/>
  <c r="BC1958"/>
  <c r="AV1958"/>
  <c r="AX1958" s="1"/>
  <c r="BC542"/>
  <c r="AV542"/>
  <c r="AX542" s="1"/>
  <c r="BC471"/>
  <c r="AV471"/>
  <c r="AX471" s="1"/>
  <c r="AV253"/>
  <c r="AX253" s="1"/>
  <c r="BC253"/>
  <c r="BF91"/>
  <c r="BM91"/>
  <c r="BM51"/>
  <c r="BF51"/>
  <c r="BF74"/>
  <c r="BM74"/>
  <c r="BM1592"/>
  <c r="BF1592"/>
  <c r="BC573"/>
  <c r="AV573"/>
  <c r="AX573" s="1"/>
  <c r="BH909"/>
  <c r="BA909"/>
  <c r="BA92"/>
  <c r="BH92"/>
  <c r="AV1367"/>
  <c r="AX1367" s="1"/>
  <c r="BC1367"/>
  <c r="BH1054"/>
  <c r="BA1054"/>
  <c r="BH1549"/>
  <c r="BA1549"/>
  <c r="BA80"/>
  <c r="BH80"/>
  <c r="BC1217"/>
  <c r="AV1217"/>
  <c r="AX1217" s="1"/>
  <c r="BF89"/>
  <c r="BM89"/>
  <c r="BF1968"/>
  <c r="BM1968"/>
  <c r="BF1139"/>
  <c r="BM1139"/>
  <c r="BF1133"/>
  <c r="BM1133"/>
  <c r="BH344"/>
  <c r="BA344"/>
  <c r="AV991"/>
  <c r="AX991" s="1"/>
  <c r="BC991"/>
  <c r="AV833"/>
  <c r="AX833" s="1"/>
  <c r="BC833"/>
  <c r="BC1648"/>
  <c r="AV1648"/>
  <c r="AX1648" s="1"/>
  <c r="BH1607"/>
  <c r="BA1607"/>
  <c r="BC209"/>
  <c r="AV209"/>
  <c r="AX209" s="1"/>
  <c r="BH326"/>
  <c r="BA326"/>
  <c r="BM538"/>
  <c r="BF538"/>
  <c r="BH662"/>
  <c r="BA662"/>
  <c r="BA1393"/>
  <c r="BH1393"/>
  <c r="BF1817"/>
  <c r="BM1817"/>
  <c r="BF1551"/>
  <c r="BM1551"/>
  <c r="BM384"/>
  <c r="BF384"/>
  <c r="BF233"/>
  <c r="BM233"/>
  <c r="BF1988"/>
  <c r="BM1988"/>
  <c r="BH115"/>
  <c r="BA115"/>
  <c r="BH954"/>
  <c r="BA954"/>
  <c r="BA652"/>
  <c r="BH652"/>
  <c r="BC1571"/>
  <c r="AV1571"/>
  <c r="AX1571" s="1"/>
  <c r="AV1294"/>
  <c r="AX1294" s="1"/>
  <c r="BC1294"/>
  <c r="BH406"/>
  <c r="BA406"/>
  <c r="BA393"/>
  <c r="BH393"/>
  <c r="BA293"/>
  <c r="BH293"/>
  <c r="BC1052"/>
  <c r="AV1052"/>
  <c r="AX1052" s="1"/>
  <c r="AV565"/>
  <c r="AX565" s="1"/>
  <c r="BC565"/>
  <c r="BC137"/>
  <c r="AV137"/>
  <c r="AX137" s="1"/>
  <c r="BF418"/>
  <c r="BM418"/>
  <c r="BH771"/>
  <c r="BA771"/>
  <c r="BH564"/>
  <c r="BA564"/>
  <c r="BH1730"/>
  <c r="BA1730"/>
  <c r="BH1758"/>
  <c r="BA1758"/>
  <c r="BH2000"/>
  <c r="BA2000"/>
  <c r="BC334"/>
  <c r="AV334"/>
  <c r="AX334" s="1"/>
  <c r="BC1270"/>
  <c r="AV1270"/>
  <c r="AX1270" s="1"/>
  <c r="BF133"/>
  <c r="BM133"/>
  <c r="BM47"/>
  <c r="BF47"/>
  <c r="BM1784"/>
  <c r="BF1784"/>
  <c r="BM1482"/>
  <c r="BF1482"/>
  <c r="BF749"/>
  <c r="BM749"/>
  <c r="BM843"/>
  <c r="BF843"/>
  <c r="BM1126"/>
  <c r="BF1126"/>
  <c r="BM594"/>
  <c r="BF594"/>
  <c r="BM280"/>
  <c r="BF280"/>
  <c r="BF160"/>
  <c r="BM160"/>
  <c r="BH368"/>
  <c r="BA368"/>
  <c r="BA168"/>
  <c r="BH168"/>
  <c r="BH947"/>
  <c r="BA947"/>
  <c r="BA1511"/>
  <c r="BH1511"/>
  <c r="BC313"/>
  <c r="AV313"/>
  <c r="AX313" s="1"/>
  <c r="AV709"/>
  <c r="AX709" s="1"/>
  <c r="BC709"/>
  <c r="AV166"/>
  <c r="AX166" s="1"/>
  <c r="BC166"/>
  <c r="BC1658"/>
  <c r="AV1658"/>
  <c r="AX1658" s="1"/>
  <c r="AV1441"/>
  <c r="AX1441" s="1"/>
  <c r="BC1441"/>
  <c r="AV1317"/>
  <c r="AX1317" s="1"/>
  <c r="BC1317"/>
  <c r="AV783"/>
  <c r="AX783" s="1"/>
  <c r="BC783"/>
  <c r="AV175"/>
  <c r="AX175" s="1"/>
  <c r="BC175"/>
  <c r="BC1261"/>
  <c r="AV1261"/>
  <c r="AX1261" s="1"/>
  <c r="AV485"/>
  <c r="AX485" s="1"/>
  <c r="BC485"/>
  <c r="BC1839"/>
  <c r="AV1839"/>
  <c r="AX1839" s="1"/>
  <c r="BC785"/>
  <c r="AV785"/>
  <c r="AX785" s="1"/>
  <c r="BC323"/>
  <c r="AV323"/>
  <c r="AX323" s="1"/>
  <c r="AV891"/>
  <c r="AX891" s="1"/>
  <c r="BC891"/>
  <c r="BH1283"/>
  <c r="BA1283"/>
  <c r="BA1924"/>
  <c r="BH1924"/>
  <c r="BF67"/>
  <c r="BM67"/>
  <c r="BF120"/>
  <c r="BM120"/>
  <c r="BF1687"/>
  <c r="BM1687"/>
  <c r="BM1539"/>
  <c r="BF1539"/>
  <c r="BF1097"/>
  <c r="BM1097"/>
  <c r="BF590"/>
  <c r="BM590"/>
  <c r="BM180"/>
  <c r="BF180"/>
  <c r="BM1854"/>
  <c r="BF1854"/>
  <c r="BA1927"/>
  <c r="BH1927"/>
  <c r="BH1180"/>
  <c r="BA1180"/>
  <c r="BA130"/>
  <c r="BH130"/>
  <c r="AV1526"/>
  <c r="AX1526" s="1"/>
  <c r="BC1526"/>
  <c r="BA1789"/>
  <c r="BH1789"/>
  <c r="BH1395"/>
  <c r="BA1395"/>
  <c r="BF1794"/>
  <c r="BM1794"/>
  <c r="BM181"/>
  <c r="BF181"/>
  <c r="BA528"/>
  <c r="BH528"/>
  <c r="BH732"/>
  <c r="BA732"/>
  <c r="BA1070"/>
  <c r="BH1070"/>
  <c r="AV555"/>
  <c r="AX555" s="1"/>
  <c r="BC555"/>
  <c r="BH308"/>
  <c r="BA308"/>
  <c r="BH715"/>
  <c r="BA715"/>
  <c r="BA713"/>
  <c r="BH713"/>
  <c r="BC1427"/>
  <c r="AV1427"/>
  <c r="AX1427" s="1"/>
  <c r="BC860"/>
  <c r="AV860"/>
  <c r="AX860" s="1"/>
  <c r="BM1853"/>
  <c r="BF1853"/>
  <c r="BM83"/>
  <c r="BF83"/>
  <c r="BM104"/>
  <c r="BF104"/>
  <c r="BF202"/>
  <c r="BM202"/>
  <c r="BF1688"/>
  <c r="BM1688"/>
  <c r="BM1123"/>
  <c r="BF1123"/>
  <c r="BH1271"/>
  <c r="BA1271"/>
  <c r="AV1892"/>
  <c r="AX1892" s="1"/>
  <c r="BC1892"/>
  <c r="BA1166"/>
  <c r="BH1166"/>
  <c r="BH1938"/>
  <c r="BA1938"/>
  <c r="BH305"/>
  <c r="BA305"/>
  <c r="BH148"/>
  <c r="BA148"/>
  <c r="AV701"/>
  <c r="AX701" s="1"/>
  <c r="BC701"/>
  <c r="BA971"/>
  <c r="BH971"/>
  <c r="BM212"/>
  <c r="BF212"/>
  <c r="BA127"/>
  <c r="BH127"/>
  <c r="BA779"/>
  <c r="BH779"/>
  <c r="BC567"/>
  <c r="AV567"/>
  <c r="AX567" s="1"/>
  <c r="AV450"/>
  <c r="AX450" s="1"/>
  <c r="BC450"/>
  <c r="AV1184"/>
  <c r="AX1184" s="1"/>
  <c r="BC1184"/>
  <c r="BC23"/>
  <c r="AV23"/>
  <c r="AX23" s="1"/>
  <c r="AV1878"/>
  <c r="AX1878" s="1"/>
  <c r="BC1878"/>
  <c r="AV551"/>
  <c r="AX551" s="1"/>
  <c r="BC551"/>
  <c r="BA824"/>
  <c r="BH824"/>
  <c r="BM1977"/>
  <c r="BF1977"/>
  <c r="BM1056"/>
  <c r="BF1056"/>
  <c r="BF226"/>
  <c r="BM226"/>
  <c r="AV1443"/>
  <c r="AX1443" s="1"/>
  <c r="BC1443"/>
  <c r="BF111"/>
  <c r="BM111"/>
  <c r="BF134"/>
  <c r="BM134"/>
  <c r="BF112"/>
  <c r="BM112"/>
  <c r="BM1753"/>
  <c r="BF1753"/>
  <c r="BF1662"/>
  <c r="BM1662"/>
  <c r="BF1832"/>
  <c r="BM1832"/>
  <c r="BM1009"/>
  <c r="BF1009"/>
  <c r="BF735"/>
  <c r="BM735"/>
  <c r="BF1116"/>
  <c r="BM1116"/>
  <c r="BF828"/>
  <c r="BM828"/>
  <c r="BF618"/>
  <c r="BM618"/>
  <c r="BM976"/>
  <c r="BF976"/>
  <c r="BM161"/>
  <c r="BF161"/>
  <c r="BM2168"/>
  <c r="BF2168"/>
  <c r="BM62"/>
  <c r="BF62"/>
  <c r="BF105"/>
  <c r="BM105"/>
  <c r="BF231"/>
  <c r="BM231"/>
  <c r="BF1593"/>
  <c r="BM1593"/>
  <c r="BF1749"/>
  <c r="BM1749"/>
  <c r="BM1550"/>
  <c r="BF1550"/>
  <c r="BF986"/>
  <c r="BM986"/>
  <c r="BF1144"/>
  <c r="BM1144"/>
  <c r="BF772"/>
  <c r="BM772"/>
  <c r="BF614"/>
  <c r="BM614"/>
  <c r="BF287"/>
  <c r="BM287"/>
  <c r="BM294"/>
  <c r="BF294"/>
  <c r="BM256"/>
  <c r="BF256"/>
  <c r="BM222"/>
  <c r="BF222"/>
  <c r="BM129"/>
  <c r="BF129"/>
  <c r="BF1389"/>
  <c r="BM1389"/>
  <c r="BF893"/>
  <c r="BM893"/>
  <c r="BM521"/>
  <c r="BF521"/>
  <c r="BF950"/>
  <c r="BM950"/>
  <c r="BM600"/>
  <c r="BF600"/>
  <c r="BF1092"/>
  <c r="BM1092"/>
  <c r="BM321"/>
  <c r="BF321"/>
  <c r="BF956"/>
  <c r="BM956"/>
  <c r="BF738"/>
  <c r="BM738"/>
  <c r="BF870"/>
  <c r="BM870"/>
  <c r="BF358"/>
  <c r="BM358"/>
  <c r="BM98"/>
  <c r="BF98"/>
  <c r="BF1645"/>
  <c r="BM1645"/>
  <c r="BF1627"/>
  <c r="BM1627"/>
  <c r="BF1748"/>
  <c r="BM1748"/>
  <c r="BF1382"/>
  <c r="BM1382"/>
  <c r="BM1079"/>
  <c r="BF1079"/>
  <c r="BF529"/>
  <c r="BM529"/>
  <c r="BF371"/>
  <c r="BM371"/>
  <c r="BM1113"/>
  <c r="BF1113"/>
  <c r="BM915"/>
  <c r="BF915"/>
  <c r="BM607"/>
  <c r="BF607"/>
  <c r="BF899"/>
  <c r="BM899"/>
  <c r="BF1182"/>
  <c r="BM1182"/>
  <c r="BF806"/>
  <c r="BM806"/>
  <c r="BF812"/>
  <c r="BM812"/>
  <c r="BM492"/>
  <c r="BF492"/>
  <c r="BF211"/>
  <c r="BM211"/>
  <c r="BF205"/>
  <c r="BM205"/>
  <c r="BF1573"/>
  <c r="BM1573"/>
  <c r="BM353"/>
  <c r="BF353"/>
  <c r="BM894"/>
  <c r="BF894"/>
  <c r="BF980"/>
  <c r="BM980"/>
  <c r="BF582"/>
  <c r="BM582"/>
  <c r="BF248"/>
  <c r="BM248"/>
  <c r="BF1664"/>
  <c r="BM1664"/>
  <c r="BM116"/>
  <c r="BF116"/>
  <c r="BM1334"/>
  <c r="BF1334"/>
  <c r="BM1392"/>
  <c r="BF1392"/>
  <c r="BF813"/>
  <c r="BM813"/>
  <c r="BM563"/>
  <c r="BF563"/>
  <c r="BA744"/>
  <c r="BH744"/>
  <c r="BF1146"/>
  <c r="BM1146"/>
  <c r="BM285"/>
  <c r="BF285"/>
  <c r="BM208"/>
  <c r="BF208"/>
  <c r="BF2170"/>
  <c r="BM2170"/>
  <c r="BF259"/>
  <c r="BM259"/>
  <c r="BF1312"/>
  <c r="BM1312"/>
  <c r="BM1459"/>
  <c r="BF1459"/>
  <c r="BF1368"/>
  <c r="BM1368"/>
  <c r="BF699"/>
  <c r="BM699"/>
  <c r="BF511"/>
  <c r="BM511"/>
  <c r="BM922"/>
  <c r="BF922"/>
  <c r="BF42"/>
  <c r="BM42"/>
  <c r="BF32"/>
  <c r="BM32"/>
  <c r="BF1745"/>
  <c r="BM1745"/>
  <c r="BF1430"/>
  <c r="BM1430"/>
  <c r="BM1358"/>
  <c r="BF1358"/>
  <c r="BM615"/>
  <c r="BF615"/>
  <c r="BM1037"/>
  <c r="BF1037"/>
  <c r="BM871"/>
  <c r="BF871"/>
  <c r="BM625"/>
  <c r="BF625"/>
  <c r="BM1162"/>
  <c r="BF1162"/>
  <c r="BF510"/>
  <c r="BM510"/>
  <c r="BM390"/>
  <c r="BF390"/>
  <c r="BM1164"/>
  <c r="BF1164"/>
  <c r="BF654"/>
  <c r="BM654"/>
  <c r="BF478"/>
  <c r="BM478"/>
  <c r="BM267"/>
  <c r="BF267"/>
  <c r="BF150"/>
  <c r="BM150"/>
  <c r="BF1120"/>
  <c r="BM1120"/>
  <c r="BF173"/>
  <c r="BM173"/>
  <c r="BM121"/>
  <c r="BF121"/>
  <c r="BM1715"/>
  <c r="BF1715"/>
  <c r="BF1820"/>
  <c r="BM1820"/>
  <c r="BM925"/>
  <c r="BF925"/>
  <c r="BM961"/>
  <c r="BF961"/>
  <c r="BF1190"/>
  <c r="BM1190"/>
  <c r="BF628"/>
  <c r="BM628"/>
  <c r="BM1236"/>
  <c r="BF1236"/>
  <c r="BF948"/>
  <c r="BM948"/>
  <c r="BM638"/>
  <c r="BF638"/>
  <c r="BF271"/>
  <c r="BM271"/>
  <c r="BF258"/>
  <c r="BM258"/>
  <c r="BF215"/>
  <c r="BM215"/>
  <c r="BM1463"/>
  <c r="BF1463"/>
  <c r="BF963"/>
  <c r="BM963"/>
  <c r="BM849"/>
  <c r="BF849"/>
  <c r="BF577"/>
  <c r="BM577"/>
  <c r="BF547"/>
  <c r="BM547"/>
  <c r="BF291"/>
  <c r="BM291"/>
  <c r="BF203"/>
  <c r="BM203"/>
  <c r="BM34"/>
  <c r="BF34"/>
  <c r="BM1465"/>
  <c r="BF1465"/>
  <c r="BM1733"/>
  <c r="BF1733"/>
  <c r="BM1167"/>
  <c r="BF1167"/>
  <c r="BF437"/>
  <c r="BM437"/>
  <c r="BF1289"/>
  <c r="BM1289"/>
  <c r="BM1025"/>
  <c r="BF1025"/>
  <c r="BM1218"/>
  <c r="BF1218"/>
  <c r="BM1098"/>
  <c r="BF1098"/>
  <c r="BM464"/>
  <c r="BF464"/>
  <c r="BM1028"/>
  <c r="BF1028"/>
  <c r="BF508"/>
  <c r="BM508"/>
  <c r="BF219"/>
  <c r="BM219"/>
  <c r="BF188"/>
  <c r="BM188"/>
  <c r="BF1305"/>
  <c r="BM1305"/>
  <c r="BF769"/>
  <c r="BM769"/>
  <c r="BM433"/>
  <c r="BF433"/>
  <c r="BM1117"/>
  <c r="BF1117"/>
  <c r="BM1318"/>
  <c r="BF1318"/>
  <c r="BM440"/>
  <c r="BF440"/>
  <c r="BM1360"/>
  <c r="BF1360"/>
  <c r="BM1017"/>
  <c r="BF1017"/>
  <c r="BM1242"/>
  <c r="BF1242"/>
  <c r="BF1288"/>
  <c r="BM1288"/>
  <c r="BM1147"/>
  <c r="BF1147"/>
  <c r="BM58"/>
  <c r="BF58"/>
  <c r="BM247"/>
  <c r="BF247"/>
  <c r="BF1510"/>
  <c r="BM1510"/>
  <c r="BF1572"/>
  <c r="BM1572"/>
  <c r="BF1177"/>
  <c r="BM1177"/>
  <c r="BF919"/>
  <c r="BM919"/>
  <c r="BM734"/>
  <c r="BF734"/>
  <c r="BF820"/>
  <c r="BM820"/>
  <c r="BM630"/>
  <c r="BF630"/>
  <c r="BM337"/>
  <c r="BF337"/>
  <c r="BM4"/>
  <c r="BF4"/>
  <c r="BC868"/>
  <c r="AV868"/>
  <c r="AX868" s="1"/>
  <c r="BH2043"/>
  <c r="BA2150"/>
  <c r="BH2150"/>
  <c r="BC532"/>
  <c r="AV532"/>
  <c r="AX532" s="1"/>
  <c r="BA13"/>
  <c r="BH13"/>
  <c r="BH2055"/>
  <c r="BA2055"/>
  <c r="BM2102"/>
  <c r="BF2102"/>
  <c r="BA1344"/>
  <c r="BH1344"/>
  <c r="BC697"/>
  <c r="AV697"/>
  <c r="AX697" s="1"/>
  <c r="BM2178"/>
  <c r="BF2178"/>
  <c r="BM640"/>
  <c r="BF640"/>
  <c r="BM400"/>
  <c r="BF400"/>
  <c r="BA1708"/>
  <c r="BH1708"/>
  <c r="BM1530"/>
  <c r="BF1530"/>
  <c r="BM2032"/>
  <c r="BF2032"/>
  <c r="BM2046"/>
  <c r="BF2046"/>
  <c r="BF1756"/>
  <c r="BM1756"/>
  <c r="BF1905"/>
  <c r="BM1905"/>
  <c r="BM1741"/>
  <c r="BF1741"/>
  <c r="BM21"/>
  <c r="BF21"/>
  <c r="BF1978"/>
  <c r="BM1978"/>
  <c r="BM9"/>
  <c r="BF9"/>
  <c r="BM2190"/>
  <c r="BF2190"/>
  <c r="BF841"/>
  <c r="BM841"/>
  <c r="BM2006"/>
  <c r="BF2006"/>
  <c r="AV1058"/>
  <c r="AX1058" s="1"/>
  <c r="BC1058"/>
  <c r="BF1560"/>
  <c r="BM1560"/>
  <c r="BF2056"/>
  <c r="BM2056"/>
  <c r="BM1900"/>
  <c r="BF1900"/>
  <c r="BF2016"/>
  <c r="BM2016"/>
  <c r="BF2049"/>
  <c r="BM2049"/>
  <c r="BM2079"/>
  <c r="BF2079"/>
  <c r="BA1929"/>
  <c r="BH1929"/>
  <c r="BM1995"/>
  <c r="BF1995"/>
  <c r="BC1386"/>
  <c r="AV1386"/>
  <c r="AX1386" s="1"/>
  <c r="BF1775"/>
  <c r="BM1775"/>
  <c r="BF2092"/>
  <c r="BM2092"/>
  <c r="BF722"/>
  <c r="BM722"/>
  <c r="BM835"/>
  <c r="BF835"/>
  <c r="BF68"/>
  <c r="BM68"/>
  <c r="BM2182"/>
  <c r="BF2182"/>
  <c r="BF1518"/>
  <c r="BM1518"/>
  <c r="BM1961"/>
  <c r="BF1961"/>
  <c r="BM1948"/>
  <c r="BF1948"/>
  <c r="BF1080"/>
  <c r="BM1080"/>
  <c r="BM266"/>
  <c r="BF266"/>
  <c r="BM611"/>
  <c r="BF611"/>
  <c r="BC941"/>
  <c r="AV941"/>
  <c r="AX941" s="1"/>
  <c r="BM1862"/>
  <c r="BF1862"/>
  <c r="BF1448"/>
  <c r="BM1448"/>
  <c r="BM2180"/>
  <c r="BF2180"/>
  <c r="BF2154"/>
  <c r="BM2154"/>
  <c r="BF1857"/>
  <c r="BM1857"/>
  <c r="BF1950"/>
  <c r="BM1950"/>
  <c r="BM2031"/>
  <c r="BF2031"/>
  <c r="BH1034"/>
  <c r="BA1034"/>
  <c r="BF2156"/>
  <c r="BM2156"/>
  <c r="BF1802"/>
  <c r="BM1802"/>
  <c r="BM1588"/>
  <c r="BF1588"/>
  <c r="BM938"/>
  <c r="BF938"/>
  <c r="BM1665"/>
  <c r="BF1665"/>
  <c r="BF1906"/>
  <c r="BM1906"/>
  <c r="AV1776"/>
  <c r="AX1776" s="1"/>
  <c r="BC1776"/>
  <c r="BH1851"/>
  <c r="BA1851"/>
  <c r="BM2080"/>
  <c r="BF2080"/>
  <c r="BF2107"/>
  <c r="BM2107"/>
  <c r="AV1400"/>
  <c r="AX1400" s="1"/>
  <c r="BC1400"/>
  <c r="BF2118"/>
  <c r="BM2118"/>
  <c r="BF1909"/>
  <c r="BM1909"/>
  <c r="BF1433"/>
  <c r="BM1433"/>
  <c r="BM1584"/>
  <c r="BF1584"/>
  <c r="BF1739"/>
  <c r="BM1739"/>
  <c r="BM1800"/>
  <c r="BF1800"/>
  <c r="BF1846"/>
  <c r="BM1846"/>
  <c r="BM2103"/>
  <c r="BF2103"/>
  <c r="BF759"/>
  <c r="BM759"/>
  <c r="BH1409"/>
  <c r="BA1409"/>
  <c r="BM322"/>
  <c r="BF322"/>
  <c r="BM24"/>
  <c r="BF24"/>
  <c r="BA2051"/>
  <c r="BH2051"/>
  <c r="BA842"/>
  <c r="BH842"/>
  <c r="BM1563"/>
  <c r="BF1563"/>
  <c r="BF1962"/>
  <c r="BM1962"/>
  <c r="BF6"/>
  <c r="BM6"/>
  <c r="BM1869"/>
  <c r="BF1869"/>
  <c r="BM1967"/>
  <c r="BF1967"/>
  <c r="BM1018"/>
  <c r="BF1018"/>
  <c r="BF497"/>
  <c r="BM497"/>
  <c r="BF1685"/>
  <c r="BM1685"/>
  <c r="BM1793"/>
  <c r="BF1793"/>
  <c r="BA1725"/>
  <c r="BH1725"/>
  <c r="BM1955"/>
  <c r="BF1955"/>
  <c r="BM602"/>
  <c r="BF602"/>
  <c r="BM2100"/>
  <c r="BF2100"/>
  <c r="BM2076"/>
  <c r="BF2076"/>
  <c r="BF1729"/>
  <c r="BM1729"/>
  <c r="BF22"/>
  <c r="BM22"/>
  <c r="BF1663"/>
  <c r="BM1663"/>
  <c r="BM1987"/>
  <c r="BF1987"/>
  <c r="BF2171"/>
  <c r="BM2171"/>
  <c r="BM1072"/>
  <c r="BF1072"/>
  <c r="BM298"/>
  <c r="BF298"/>
  <c r="BA1617"/>
  <c r="BH1617"/>
  <c r="BC2122"/>
  <c r="AV2122"/>
  <c r="AX2122" s="1"/>
  <c r="BF566"/>
  <c r="BM566"/>
  <c r="BF1308"/>
  <c r="BM1308"/>
  <c r="AV332"/>
  <c r="AX332" s="1"/>
  <c r="BC332"/>
  <c r="BM1973"/>
  <c r="BF1973"/>
  <c r="BM2093"/>
  <c r="BF2093"/>
  <c r="BM20"/>
  <c r="BF20"/>
  <c r="BC1612"/>
  <c r="AV1612"/>
  <c r="AX1612" s="1"/>
  <c r="BM1088"/>
  <c r="BF1088"/>
  <c r="BM2033"/>
  <c r="BF2033"/>
  <c r="BM1267"/>
  <c r="BF1267"/>
  <c r="BH863"/>
  <c r="BA863"/>
  <c r="AV1829"/>
  <c r="AX1829" s="1"/>
  <c r="BC1829"/>
  <c r="BF2127"/>
  <c r="BM2127"/>
  <c r="BF2019"/>
  <c r="BM2019"/>
  <c r="BF1699"/>
  <c r="BM1699"/>
  <c r="BF2035"/>
  <c r="BM2035"/>
  <c r="BM1528"/>
  <c r="BF1528"/>
  <c r="BF1608"/>
  <c r="BM1608"/>
  <c r="BM1096"/>
  <c r="BF1096"/>
  <c r="BM2081"/>
  <c r="BF2081"/>
  <c r="BM2002"/>
  <c r="BF2002"/>
  <c r="BF2162"/>
  <c r="BM2162"/>
  <c r="BM2146"/>
  <c r="BF2146"/>
  <c r="BM786"/>
  <c r="BF786"/>
  <c r="BF1787"/>
  <c r="BM1787"/>
  <c r="BA1316"/>
  <c r="BH1316"/>
  <c r="BM2042"/>
  <c r="BF2042"/>
  <c r="BM2137"/>
  <c r="BF2137"/>
  <c r="BM754"/>
  <c r="BF754"/>
  <c r="BM2036"/>
  <c r="BF2036"/>
  <c r="BM1858"/>
  <c r="BF1858"/>
  <c r="BF1695"/>
  <c r="BM1695"/>
  <c r="BF2106"/>
  <c r="BM2106"/>
  <c r="BF2184"/>
  <c r="BM2184"/>
  <c r="BM621"/>
  <c r="BF621"/>
  <c r="BM965"/>
  <c r="BF965"/>
  <c r="BM854"/>
  <c r="BF854"/>
  <c r="BM592"/>
  <c r="BF592"/>
  <c r="BM1192"/>
  <c r="BF1192"/>
  <c r="BF900"/>
  <c r="BM900"/>
  <c r="BF442"/>
  <c r="BM442"/>
  <c r="BF284"/>
  <c r="BM284"/>
  <c r="BF791"/>
  <c r="BM791"/>
  <c r="BM934"/>
  <c r="BF934"/>
  <c r="BM444"/>
  <c r="BF444"/>
  <c r="BM1076"/>
  <c r="BF1076"/>
  <c r="BF1867"/>
  <c r="BM1867"/>
  <c r="BM2133"/>
  <c r="BF2133"/>
  <c r="BF641"/>
  <c r="BM641"/>
  <c r="BM1022"/>
  <c r="BF1022"/>
  <c r="BM232"/>
  <c r="BF232"/>
  <c r="BF301"/>
  <c r="BM301"/>
  <c r="BM1569"/>
  <c r="BF1569"/>
  <c r="BM37"/>
  <c r="BF37"/>
  <c r="BA2088"/>
  <c r="BH2088"/>
  <c r="BA2063"/>
  <c r="BH2063"/>
  <c r="BH2058"/>
  <c r="BA2058"/>
  <c r="BA2003"/>
  <c r="BH2003"/>
  <c r="BC2140"/>
  <c r="AV2140"/>
  <c r="AX2140" s="1"/>
  <c r="BF2068"/>
  <c r="BM2068"/>
  <c r="BM2065"/>
  <c r="BF2065"/>
  <c r="BA2064"/>
  <c r="BH2064"/>
  <c r="BH1693"/>
  <c r="BA1693"/>
  <c r="BF2202"/>
  <c r="BM2202"/>
  <c r="BF1364"/>
  <c r="BM1364"/>
  <c r="BM901"/>
  <c r="BF901"/>
  <c r="BM966"/>
  <c r="BF966"/>
  <c r="BF819"/>
  <c r="BM819"/>
  <c r="BM1849"/>
  <c r="BF1849"/>
  <c r="BF743"/>
  <c r="BM743"/>
  <c r="BM495"/>
  <c r="BF495"/>
  <c r="BF403"/>
  <c r="BM403"/>
  <c r="BF1122"/>
  <c r="BM1122"/>
  <c r="BF712"/>
  <c r="BM712"/>
  <c r="BF522"/>
  <c r="BM522"/>
  <c r="BM1016"/>
  <c r="BF1016"/>
  <c r="BF1970"/>
  <c r="BM1970"/>
  <c r="BF633"/>
  <c r="BM633"/>
  <c r="BM419"/>
  <c r="BF419"/>
  <c r="BM926"/>
  <c r="BF926"/>
  <c r="BM568"/>
  <c r="BF568"/>
  <c r="BM374"/>
  <c r="BF374"/>
  <c r="BF864"/>
  <c r="BM864"/>
  <c r="BM512"/>
  <c r="BF512"/>
  <c r="BM1997"/>
  <c r="BF1997"/>
  <c r="BF1623"/>
  <c r="BM1623"/>
  <c r="BM1799"/>
  <c r="BF1799"/>
  <c r="BM1298"/>
  <c r="BF1298"/>
  <c r="BM2066"/>
  <c r="BF2066"/>
  <c r="BM2085"/>
  <c r="BF2085"/>
  <c r="BA1981"/>
  <c r="BH1981"/>
  <c r="BH1815"/>
  <c r="BA1815"/>
  <c r="BC1407"/>
  <c r="AV1407"/>
  <c r="AX1407" s="1"/>
  <c r="BM1727"/>
  <c r="BF1727"/>
  <c r="AV2043"/>
  <c r="AX2043" s="1"/>
  <c r="BC2043"/>
  <c r="BF2161"/>
  <c r="BM2161"/>
  <c r="BM827"/>
  <c r="BF827"/>
  <c r="BF559"/>
  <c r="BM559"/>
  <c r="BM1234"/>
  <c r="BF1234"/>
  <c r="BM720"/>
  <c r="BF720"/>
  <c r="BM518"/>
  <c r="BF518"/>
  <c r="BF964"/>
  <c r="BM964"/>
  <c r="BM852"/>
  <c r="BF852"/>
  <c r="BA343"/>
  <c r="BH343"/>
  <c r="BM10"/>
  <c r="BF10"/>
  <c r="BF1476"/>
  <c r="BM1476"/>
  <c r="BM459"/>
  <c r="BF459"/>
  <c r="BM962"/>
  <c r="BF962"/>
  <c r="BF906"/>
  <c r="BM906"/>
  <c r="BM790"/>
  <c r="BF790"/>
  <c r="BF502"/>
  <c r="BM502"/>
  <c r="BF408"/>
  <c r="BM408"/>
  <c r="BF892"/>
  <c r="BM892"/>
  <c r="BM270"/>
  <c r="BF270"/>
  <c r="BM2166"/>
  <c r="BF2166"/>
  <c r="BF2155"/>
  <c r="BM2155"/>
  <c r="BF1637"/>
  <c r="BM1637"/>
  <c r="BM661"/>
  <c r="BF661"/>
  <c r="BF499"/>
  <c r="BM499"/>
  <c r="BM431"/>
  <c r="BF431"/>
  <c r="BF782"/>
  <c r="BM782"/>
  <c r="BM644"/>
  <c r="BF644"/>
  <c r="BF494"/>
  <c r="BM494"/>
  <c r="BF1252"/>
  <c r="BM1252"/>
  <c r="BF331"/>
  <c r="BM331"/>
  <c r="BM1975"/>
  <c r="BF1975"/>
  <c r="BM1529"/>
  <c r="BF1529"/>
  <c r="BF1365"/>
  <c r="BM1365"/>
  <c r="AV935"/>
  <c r="AX935" s="1"/>
  <c r="BC935"/>
  <c r="BH1613"/>
  <c r="BA1613"/>
  <c r="BA2084"/>
  <c r="BH2084"/>
  <c r="BM1603"/>
  <c r="BF1603"/>
  <c r="BM71"/>
  <c r="BF71"/>
  <c r="BM1833"/>
  <c r="BF1833"/>
  <c r="BH1691"/>
  <c r="BA1691"/>
  <c r="BM1819"/>
  <c r="BF1819"/>
  <c r="AV11"/>
  <c r="AX11" s="1"/>
  <c r="BC11"/>
  <c r="BH2086"/>
  <c r="BA2086"/>
  <c r="BA2087"/>
  <c r="BH2087"/>
  <c r="BH94"/>
  <c r="BA94"/>
  <c r="BF1110"/>
  <c r="BM1110"/>
  <c r="BM1922"/>
  <c r="BF1922"/>
  <c r="BM407"/>
  <c r="BF407"/>
  <c r="BM874"/>
  <c r="BF874"/>
  <c r="BF584"/>
  <c r="BM584"/>
  <c r="BM540"/>
  <c r="BF540"/>
  <c r="BF179"/>
  <c r="BM179"/>
  <c r="BF1005"/>
  <c r="BM1005"/>
  <c r="BM745"/>
  <c r="BF745"/>
  <c r="BF1206"/>
  <c r="BM1206"/>
  <c r="BF1030"/>
  <c r="BM1030"/>
  <c r="BF382"/>
  <c r="BM382"/>
  <c r="BM880"/>
  <c r="BF880"/>
  <c r="BF165"/>
  <c r="BM165"/>
  <c r="BF795"/>
  <c r="BM795"/>
  <c r="BF575"/>
  <c r="BM575"/>
  <c r="BF1254"/>
  <c r="BM1254"/>
  <c r="BM604"/>
  <c r="BF604"/>
  <c r="BF816"/>
  <c r="BM816"/>
  <c r="BF1605"/>
  <c r="BM1605"/>
  <c r="BM2203"/>
  <c r="BF2203"/>
  <c r="BA2021"/>
  <c r="BH2021"/>
  <c r="BF2077"/>
  <c r="BM2077"/>
  <c r="AV504"/>
  <c r="AX504" s="1"/>
  <c r="BC504"/>
  <c r="BF1823"/>
  <c r="BM1823"/>
  <c r="BH1701"/>
  <c r="BA1701"/>
  <c r="BF2098"/>
  <c r="BM2098"/>
  <c r="BH2054"/>
  <c r="BA2054"/>
  <c r="BF2099"/>
  <c r="BM2099"/>
  <c r="BF2108"/>
  <c r="BM2108"/>
  <c r="BA2023"/>
  <c r="BH2023"/>
  <c r="AV348"/>
  <c r="AX348" s="1"/>
  <c r="BC348"/>
  <c r="BM1677"/>
  <c r="BF1677"/>
  <c r="U881"/>
  <c r="U1945"/>
  <c r="U252"/>
  <c r="V252" s="1"/>
  <c r="U2145"/>
  <c r="U1944"/>
  <c r="AJ4"/>
  <c r="AK4" s="1"/>
  <c r="U4"/>
  <c r="V4" s="1"/>
  <c r="U1004"/>
  <c r="T431"/>
  <c r="U431" s="1"/>
  <c r="V431" s="1"/>
  <c r="U808"/>
  <c r="V808" s="1"/>
  <c r="U697"/>
  <c r="V697" s="1"/>
  <c r="U840"/>
  <c r="V647"/>
  <c r="U1650"/>
  <c r="V1650" s="1"/>
  <c r="U617"/>
  <c r="V617" s="1"/>
  <c r="U1043"/>
  <c r="U2088"/>
  <c r="T1954"/>
  <c r="U1552"/>
  <c r="V1552" s="1"/>
  <c r="U593"/>
  <c r="U1914"/>
  <c r="U1318"/>
  <c r="U1994"/>
  <c r="S1926"/>
  <c r="T1926" s="1"/>
  <c r="U1926" s="1"/>
  <c r="V1926" s="1"/>
  <c r="S2188"/>
  <c r="S2081"/>
  <c r="T2081" s="1"/>
  <c r="U2081" s="1"/>
  <c r="V2081" s="1"/>
  <c r="U1724"/>
  <c r="V1724" s="1"/>
  <c r="U2162"/>
  <c r="U1317"/>
  <c r="U319"/>
  <c r="U1887"/>
  <c r="U1438"/>
  <c r="U1612"/>
  <c r="AN5"/>
  <c r="AO5" s="1"/>
  <c r="V5"/>
  <c r="AR5" s="1"/>
  <c r="AS5" s="1"/>
  <c r="BC533"/>
  <c r="AV533"/>
  <c r="AX533" s="1"/>
  <c r="AV1777"/>
  <c r="AX1777" s="1"/>
  <c r="BC1777"/>
  <c r="AV426"/>
  <c r="AX426" s="1"/>
  <c r="BC426"/>
  <c r="AV157"/>
  <c r="AX157" s="1"/>
  <c r="BC157"/>
  <c r="AV519"/>
  <c r="AX519" s="1"/>
  <c r="BC519"/>
  <c r="BH2096"/>
  <c r="BA2096"/>
  <c r="BC1598"/>
  <c r="AV1598"/>
  <c r="AX1598" s="1"/>
  <c r="AV310"/>
  <c r="AX310" s="1"/>
  <c r="BC310"/>
  <c r="AV1670"/>
  <c r="AX1670" s="1"/>
  <c r="BC1670"/>
  <c r="BH1227"/>
  <c r="BA1227"/>
  <c r="BC830"/>
  <c r="AV830"/>
  <c r="AX830" s="1"/>
  <c r="BC756"/>
  <c r="AV756"/>
  <c r="AX756" s="1"/>
  <c r="BC1668"/>
  <c r="AV1668"/>
  <c r="AX1668" s="1"/>
  <c r="AV103"/>
  <c r="AX103" s="1"/>
  <c r="BC103"/>
  <c r="AV653"/>
  <c r="AX653" s="1"/>
  <c r="BC653"/>
  <c r="AV1506"/>
  <c r="AX1506" s="1"/>
  <c r="BC1506"/>
  <c r="BC1889"/>
  <c r="BC448"/>
  <c r="AV687"/>
  <c r="AX687" s="1"/>
  <c r="BC687"/>
  <c r="AV736"/>
  <c r="AX736" s="1"/>
  <c r="BC736"/>
  <c r="AV1191"/>
  <c r="AX1191" s="1"/>
  <c r="BC1191"/>
  <c r="AV1840"/>
  <c r="AX1840" s="1"/>
  <c r="BC1840"/>
  <c r="BC1292"/>
  <c r="AV1292"/>
  <c r="AX1292" s="1"/>
  <c r="BC159"/>
  <c r="AV159"/>
  <c r="AX159" s="1"/>
  <c r="BC506"/>
  <c r="AV506"/>
  <c r="AX506" s="1"/>
  <c r="AV286"/>
  <c r="AX286" s="1"/>
  <c r="BC286"/>
  <c r="BC1081"/>
  <c r="AV1081"/>
  <c r="AX1081" s="1"/>
  <c r="BC1805"/>
  <c r="AV1805"/>
  <c r="AX1805" s="1"/>
  <c r="BH1143"/>
  <c r="BA1143"/>
  <c r="BA1385"/>
  <c r="BH1385"/>
  <c r="BC123"/>
  <c r="AV123"/>
  <c r="AX123" s="1"/>
  <c r="BA1923"/>
  <c r="BH1923"/>
  <c r="AV184"/>
  <c r="AX184" s="1"/>
  <c r="BC184"/>
  <c r="BH1428"/>
  <c r="BA1428"/>
  <c r="BC1644"/>
  <c r="AV1644"/>
  <c r="AX1644" s="1"/>
  <c r="AV1285"/>
  <c r="AX1285" s="1"/>
  <c r="BC1285"/>
  <c r="AV599"/>
  <c r="AX599" s="1"/>
  <c r="BC599"/>
  <c r="BC536"/>
  <c r="AV536"/>
  <c r="AX536" s="1"/>
  <c r="BC1910"/>
  <c r="AV1910"/>
  <c r="AX1910" s="1"/>
  <c r="BC832"/>
  <c r="AV832"/>
  <c r="AX832" s="1"/>
  <c r="BC251"/>
  <c r="AV251"/>
  <c r="AX251" s="1"/>
  <c r="AV981"/>
  <c r="AX981" s="1"/>
  <c r="BC981"/>
  <c r="AV131"/>
  <c r="AX131" s="1"/>
  <c r="BC131"/>
  <c r="BC1435"/>
  <c r="AV1435"/>
  <c r="AX1435" s="1"/>
  <c r="AV249"/>
  <c r="AX249" s="1"/>
  <c r="BC249"/>
  <c r="BH154"/>
  <c r="BH1570"/>
  <c r="BA1570"/>
  <c r="BA875"/>
  <c r="BH875"/>
  <c r="BC809"/>
  <c r="AV809"/>
  <c r="AX809" s="1"/>
  <c r="BH683"/>
  <c r="BA683"/>
  <c r="AV751"/>
  <c r="AX751" s="1"/>
  <c r="BC751"/>
  <c r="BC1134"/>
  <c r="AV1134"/>
  <c r="AX1134" s="1"/>
  <c r="BH1214"/>
  <c r="BA1214"/>
  <c r="BA500"/>
  <c r="BH500"/>
  <c r="BA1731"/>
  <c r="BH1731"/>
  <c r="BH1522"/>
  <c r="BA1522"/>
  <c r="BC1279"/>
  <c r="AV1279"/>
  <c r="AX1279" s="1"/>
  <c r="AV1636"/>
  <c r="AX1636" s="1"/>
  <c r="BC1636"/>
  <c r="BC1436"/>
  <c r="AV1436"/>
  <c r="AX1436" s="1"/>
  <c r="AV703"/>
  <c r="AX703" s="1"/>
  <c r="BC703"/>
  <c r="AV545"/>
  <c r="AX545" s="1"/>
  <c r="BC545"/>
  <c r="BA845"/>
  <c r="BH845"/>
  <c r="BC1221"/>
  <c r="AV1221"/>
  <c r="AX1221" s="1"/>
  <c r="AV1350"/>
  <c r="AX1350" s="1"/>
  <c r="BC1350"/>
  <c r="BC1168"/>
  <c r="AV1168"/>
  <c r="AX1168" s="1"/>
  <c r="BA430"/>
  <c r="BH430"/>
  <c r="AV975"/>
  <c r="AX975" s="1"/>
  <c r="BC975"/>
  <c r="BC1064"/>
  <c r="AV1064"/>
  <c r="AX1064" s="1"/>
  <c r="AV1112"/>
  <c r="AX1112" s="1"/>
  <c r="BC1112"/>
  <c r="BC44"/>
  <c r="AV44"/>
  <c r="AX44" s="1"/>
  <c r="BA2060"/>
  <c r="BH2060"/>
  <c r="AV1532"/>
  <c r="AX1532" s="1"/>
  <c r="BC1532"/>
  <c r="BC1773"/>
  <c r="AV1773"/>
  <c r="AX1773" s="1"/>
  <c r="BH1952"/>
  <c r="BA1952"/>
  <c r="BH153"/>
  <c r="BA153"/>
  <c r="BC154"/>
  <c r="AV154"/>
  <c r="AX154" s="1"/>
  <c r="AV1816"/>
  <c r="AX1816" s="1"/>
  <c r="BC1816"/>
  <c r="BH1060"/>
  <c r="BA1060"/>
  <c r="BC493"/>
  <c r="AV493"/>
  <c r="AX493" s="1"/>
  <c r="BA1579"/>
  <c r="BH1579"/>
  <c r="BA2120"/>
  <c r="BH2120"/>
  <c r="BC531"/>
  <c r="AV531"/>
  <c r="AX531" s="1"/>
  <c r="BC292"/>
  <c r="AV292"/>
  <c r="AX292" s="1"/>
  <c r="BC2044"/>
  <c r="AV2044"/>
  <c r="AX2044" s="1"/>
  <c r="BC303"/>
  <c r="AV303"/>
  <c r="AX303" s="1"/>
  <c r="BH1471"/>
  <c r="BA1471"/>
  <c r="AV1216"/>
  <c r="AX1216" s="1"/>
  <c r="BC1216"/>
  <c r="AV107"/>
  <c r="AX107" s="1"/>
  <c r="BC107"/>
  <c r="AV288"/>
  <c r="AX288" s="1"/>
  <c r="BC288"/>
  <c r="BA1356"/>
  <c r="BH1356"/>
  <c r="BA1362"/>
  <c r="BH1362"/>
  <c r="BH1045"/>
  <c r="BA1045"/>
  <c r="AV2053"/>
  <c r="AX2053" s="1"/>
  <c r="BC2053"/>
  <c r="BA905"/>
  <c r="BH905"/>
  <c r="BC330"/>
  <c r="AV330"/>
  <c r="AX330" s="1"/>
  <c r="AV1860"/>
  <c r="AX1860" s="1"/>
  <c r="BC1860"/>
  <c r="BH560"/>
  <c r="BA560"/>
  <c r="AV639"/>
  <c r="AX639" s="1"/>
  <c r="BC639"/>
  <c r="BC1265"/>
  <c r="AV1265"/>
  <c r="AX1265" s="1"/>
  <c r="BH775"/>
  <c r="BA775"/>
  <c r="BC1352"/>
  <c r="AV1352"/>
  <c r="AX1352" s="1"/>
  <c r="AV1985"/>
  <c r="AX1985" s="1"/>
  <c r="BC1985"/>
  <c r="BA664"/>
  <c r="BH664"/>
  <c r="BH366"/>
  <c r="BA366"/>
  <c r="BH387"/>
  <c r="BA387"/>
  <c r="BC405"/>
  <c r="AV405"/>
  <c r="AX405" s="1"/>
  <c r="AV1797"/>
  <c r="AX1797" s="1"/>
  <c r="BC1797"/>
  <c r="AV2083"/>
  <c r="AX2083" s="1"/>
  <c r="BC2083"/>
  <c r="AV1280"/>
  <c r="AX1280" s="1"/>
  <c r="BC1280"/>
  <c r="AV503"/>
  <c r="AX503" s="1"/>
  <c r="BC503"/>
  <c r="BC376"/>
  <c r="AV376"/>
  <c r="AX376" s="1"/>
  <c r="BC1104"/>
  <c r="AV1104"/>
  <c r="AX1104" s="1"/>
  <c r="AV1142"/>
  <c r="AX1142" s="1"/>
  <c r="BC1142"/>
  <c r="AV853"/>
  <c r="AX853" s="1"/>
  <c r="BC853"/>
  <c r="AV1983"/>
  <c r="AX1983" s="1"/>
  <c r="BC1983"/>
  <c r="BC2177"/>
  <c r="AV2177"/>
  <c r="AX2177" s="1"/>
  <c r="BC1912"/>
  <c r="AV1912"/>
  <c r="AX1912" s="1"/>
  <c r="BA1391"/>
  <c r="BH1391"/>
  <c r="BH1759"/>
  <c r="BA1759"/>
  <c r="BC523"/>
  <c r="AV523"/>
  <c r="AX523" s="1"/>
  <c r="BA1552"/>
  <c r="BH1552"/>
  <c r="BH50"/>
  <c r="BA50"/>
  <c r="AV2091"/>
  <c r="AX2091" s="1"/>
  <c r="BC2091"/>
  <c r="AV1957"/>
  <c r="AX1957" s="1"/>
  <c r="BC1957"/>
  <c r="AV2115"/>
  <c r="AX2115" s="1"/>
  <c r="BC2115"/>
  <c r="BC45"/>
  <c r="AV45"/>
  <c r="AX45" s="1"/>
  <c r="AV1314"/>
  <c r="AX1314" s="1"/>
  <c r="BC1314"/>
  <c r="BC172"/>
  <c r="AV172"/>
  <c r="AX172" s="1"/>
  <c r="AV1188"/>
  <c r="AX1188" s="1"/>
  <c r="BC1188"/>
  <c r="AV886"/>
  <c r="AX886" s="1"/>
  <c r="BC886"/>
  <c r="BA48"/>
  <c r="BH48"/>
  <c r="AV872"/>
  <c r="AX872" s="1"/>
  <c r="BC872"/>
  <c r="BA839" l="1"/>
  <c r="BH839"/>
  <c r="BA940"/>
  <c r="BH940"/>
  <c r="BA1884"/>
  <c r="BH1884"/>
  <c r="BA890"/>
  <c r="BH890"/>
  <c r="BC1737"/>
  <c r="AV1737"/>
  <c r="AX1737" s="1"/>
  <c r="BH1296"/>
  <c r="BA1296"/>
  <c r="BH1193"/>
  <c r="BA1193"/>
  <c r="BA2176"/>
  <c r="BH2176"/>
  <c r="BH808"/>
  <c r="BA808"/>
  <c r="BH694"/>
  <c r="BA694"/>
  <c r="BH243"/>
  <c r="BA243"/>
  <c r="BH246"/>
  <c r="BA246"/>
  <c r="BH520"/>
  <c r="BA520"/>
  <c r="BA462"/>
  <c r="BH462"/>
  <c r="BA1232"/>
  <c r="BH1232"/>
  <c r="BC1068"/>
  <c r="AV1068"/>
  <c r="AX1068" s="1"/>
  <c r="AV312"/>
  <c r="AX312" s="1"/>
  <c r="BC312"/>
  <c r="BC2007"/>
  <c r="AV2007"/>
  <c r="AX2007" s="1"/>
  <c r="AV441"/>
  <c r="AX441" s="1"/>
  <c r="BC441"/>
  <c r="BC417"/>
  <c r="AV417"/>
  <c r="AX417" s="1"/>
  <c r="AV201"/>
  <c r="AX201" s="1"/>
  <c r="BC201"/>
  <c r="BC1447"/>
  <c r="AV1447"/>
  <c r="AX1447" s="1"/>
  <c r="AV452"/>
  <c r="AX452" s="1"/>
  <c r="BC452"/>
  <c r="AV704"/>
  <c r="AX704" s="1"/>
  <c r="BC704"/>
  <c r="BC928"/>
  <c r="AV928"/>
  <c r="AX928" s="1"/>
  <c r="BC2145"/>
  <c r="AV2145"/>
  <c r="AX2145" s="1"/>
  <c r="BC539"/>
  <c r="AV539"/>
  <c r="AX539" s="1"/>
  <c r="AV1540"/>
  <c r="AX1540" s="1"/>
  <c r="BC1540"/>
  <c r="BA1515"/>
  <c r="BH1515"/>
  <c r="BH2038"/>
  <c r="BA2038"/>
  <c r="BA579"/>
  <c r="BH579"/>
  <c r="AV1442"/>
  <c r="AX1442" s="1"/>
  <c r="BC1442"/>
  <c r="BC1201"/>
  <c r="AV1201"/>
  <c r="AX1201" s="1"/>
  <c r="AV665"/>
  <c r="AX665" s="1"/>
  <c r="BC665"/>
  <c r="AB9"/>
  <c r="AC9" s="1"/>
  <c r="AD9" s="1"/>
  <c r="AE9" s="1"/>
  <c r="X9"/>
  <c r="Y9" s="1"/>
  <c r="Z9" s="1"/>
  <c r="AA9" s="1"/>
  <c r="AF9"/>
  <c r="AG9" s="1"/>
  <c r="AH9" s="1"/>
  <c r="AI9" s="1"/>
  <c r="AJ9"/>
  <c r="AK9" s="1"/>
  <c r="AL9" s="1"/>
  <c r="AM9" s="1"/>
  <c r="AR9"/>
  <c r="AN9"/>
  <c r="AO9" s="1"/>
  <c r="P10"/>
  <c r="BC627"/>
  <c r="AV627"/>
  <c r="AX627" s="1"/>
  <c r="AV1061"/>
  <c r="AX1061" s="1"/>
  <c r="BC1061"/>
  <c r="BC468"/>
  <c r="AV468"/>
  <c r="AX468" s="1"/>
  <c r="BC269"/>
  <c r="AV269"/>
  <c r="AX269" s="1"/>
  <c r="AV477"/>
  <c r="AX477" s="1"/>
  <c r="BC477"/>
  <c r="BC1432"/>
  <c r="AV1432"/>
  <c r="AX1432" s="1"/>
  <c r="AV214"/>
  <c r="AX214" s="1"/>
  <c r="BC214"/>
  <c r="BC957"/>
  <c r="AV957"/>
  <c r="AX957" s="1"/>
  <c r="BC1672"/>
  <c r="AV1672"/>
  <c r="AX1672" s="1"/>
  <c r="BC140"/>
  <c r="AV140"/>
  <c r="AX140" s="1"/>
  <c r="BA1449"/>
  <c r="BH1449"/>
  <c r="AV229"/>
  <c r="AX229" s="1"/>
  <c r="BC229"/>
  <c r="BH1499"/>
  <c r="BA1499"/>
  <c r="BC1599"/>
  <c r="AV1599"/>
  <c r="AX1599" s="1"/>
  <c r="AV1132"/>
  <c r="AX1132" s="1"/>
  <c r="BC1132"/>
  <c r="AV1466"/>
  <c r="AX1466" s="1"/>
  <c r="BC1466"/>
  <c r="BC1111"/>
  <c r="AV1111"/>
  <c r="AX1111" s="1"/>
  <c r="AV377"/>
  <c r="AX377" s="1"/>
  <c r="BC377"/>
  <c r="BC581"/>
  <c r="AV581"/>
  <c r="AX581" s="1"/>
  <c r="AV1086"/>
  <c r="AX1086" s="1"/>
  <c r="BC1086"/>
  <c r="AV466"/>
  <c r="AX466" s="1"/>
  <c r="BC466"/>
  <c r="BH1771"/>
  <c r="BA1771"/>
  <c r="BC333"/>
  <c r="AV333"/>
  <c r="AX333" s="1"/>
  <c r="BF1676"/>
  <c r="AV1852"/>
  <c r="AX1852" s="1"/>
  <c r="BC1852"/>
  <c r="BC325"/>
  <c r="AV325"/>
  <c r="AX325" s="1"/>
  <c r="BA1624"/>
  <c r="BH1624"/>
  <c r="BA2069"/>
  <c r="BH2069"/>
  <c r="BC372"/>
  <c r="AV372"/>
  <c r="AX372" s="1"/>
  <c r="BC648"/>
  <c r="AV648"/>
  <c r="AX648" s="1"/>
  <c r="BC365"/>
  <c r="AV365"/>
  <c r="AX365" s="1"/>
  <c r="AV727"/>
  <c r="AX727" s="1"/>
  <c r="BC727"/>
  <c r="BC187"/>
  <c r="AV187"/>
  <c r="AX187" s="1"/>
  <c r="AV77"/>
  <c r="AX77" s="1"/>
  <c r="BC77"/>
  <c r="BC1680"/>
  <c r="AV1680"/>
  <c r="AX1680" s="1"/>
  <c r="AV458"/>
  <c r="AX458" s="1"/>
  <c r="BC458"/>
  <c r="BA1920"/>
  <c r="BH1920"/>
  <c r="BC613"/>
  <c r="AV613"/>
  <c r="AX613" s="1"/>
  <c r="AV685"/>
  <c r="AX685" s="1"/>
  <c r="BC685"/>
  <c r="AV276"/>
  <c r="AX276" s="1"/>
  <c r="BC276"/>
  <c r="BC420"/>
  <c r="AV420"/>
  <c r="AX420" s="1"/>
  <c r="BC659"/>
  <c r="AV659"/>
  <c r="AX659" s="1"/>
  <c r="BC1500"/>
  <c r="AV1500"/>
  <c r="AX1500" s="1"/>
  <c r="BC1013"/>
  <c r="AV1013"/>
  <c r="AX1013" s="1"/>
  <c r="BC588"/>
  <c r="AV588"/>
  <c r="AX588" s="1"/>
  <c r="AV1972"/>
  <c r="AX1972" s="1"/>
  <c r="BC1972"/>
  <c r="BC227"/>
  <c r="AV227"/>
  <c r="AX227" s="1"/>
  <c r="AV144"/>
  <c r="AX144" s="1"/>
  <c r="BC144"/>
  <c r="BC850"/>
  <c r="AV850"/>
  <c r="AX850" s="1"/>
  <c r="AV296"/>
  <c r="AX296" s="1"/>
  <c r="BC296"/>
  <c r="BC691"/>
  <c r="AV691"/>
  <c r="AX691" s="1"/>
  <c r="BC1328"/>
  <c r="AV1328"/>
  <c r="AX1328" s="1"/>
  <c r="BC958"/>
  <c r="AV958"/>
  <c r="AX958" s="1"/>
  <c r="BC721"/>
  <c r="AV721"/>
  <c r="AX721" s="1"/>
  <c r="BA2153"/>
  <c r="BH2153"/>
  <c r="BA778"/>
  <c r="BH778"/>
  <c r="BC1714"/>
  <c r="AV1714"/>
  <c r="AX1714" s="1"/>
  <c r="BC474"/>
  <c r="AV474"/>
  <c r="AX474" s="1"/>
  <c r="AM8"/>
  <c r="AL8"/>
  <c r="BH1366"/>
  <c r="BA1366"/>
  <c r="BC40"/>
  <c r="AV40"/>
  <c r="AX40" s="1"/>
  <c r="BC1240"/>
  <c r="AV1240"/>
  <c r="AX1240" s="1"/>
  <c r="BC798"/>
  <c r="AV798"/>
  <c r="AX798" s="1"/>
  <c r="BC1538"/>
  <c r="AV1538"/>
  <c r="AX1538" s="1"/>
  <c r="BC1601"/>
  <c r="AV1601"/>
  <c r="AX1601" s="1"/>
  <c r="AV1626"/>
  <c r="AX1626" s="1"/>
  <c r="BC1626"/>
  <c r="BC1558"/>
  <c r="AV1558"/>
  <c r="AX1558" s="1"/>
  <c r="AV1845"/>
  <c r="AX1845" s="1"/>
  <c r="BC1845"/>
  <c r="BC1541"/>
  <c r="AV1541"/>
  <c r="AX1541" s="1"/>
  <c r="BC113"/>
  <c r="AV113"/>
  <c r="AX113" s="1"/>
  <c r="BA740"/>
  <c r="BH740"/>
  <c r="BH1963"/>
  <c r="BA1963"/>
  <c r="AV1806"/>
  <c r="AX1806" s="1"/>
  <c r="BC1806"/>
  <c r="AV218"/>
  <c r="AX218" s="1"/>
  <c r="BC218"/>
  <c r="BH2072"/>
  <c r="BA2072"/>
  <c r="BC72"/>
  <c r="AV72"/>
  <c r="AX72" s="1"/>
  <c r="BC484"/>
  <c r="AV484"/>
  <c r="AX484" s="1"/>
  <c r="AV675"/>
  <c r="AX675" s="1"/>
  <c r="BC675"/>
  <c r="BC898"/>
  <c r="AV898"/>
  <c r="AX898" s="1"/>
  <c r="BC1196"/>
  <c r="AV1196"/>
  <c r="AX1196" s="1"/>
  <c r="BA2104"/>
  <c r="BH2104"/>
  <c r="AV878"/>
  <c r="AX878" s="1"/>
  <c r="BC878"/>
  <c r="AV726"/>
  <c r="AX726" s="1"/>
  <c r="BC726"/>
  <c r="BC1415"/>
  <c r="AV1415"/>
  <c r="AX1415" s="1"/>
  <c r="BC2029"/>
  <c r="AV2029"/>
  <c r="AX2029" s="1"/>
  <c r="BC1483"/>
  <c r="AV1483"/>
  <c r="AX1483" s="1"/>
  <c r="BC90"/>
  <c r="AV90"/>
  <c r="AX90" s="1"/>
  <c r="BA994"/>
  <c r="BH994"/>
  <c r="BC2078"/>
  <c r="AV2078"/>
  <c r="AX2078" s="1"/>
  <c r="BH1971"/>
  <c r="BA1971"/>
  <c r="AV416"/>
  <c r="AX416" s="1"/>
  <c r="BC416"/>
  <c r="BH574"/>
  <c r="BA574"/>
  <c r="AV1678"/>
  <c r="AX1678" s="1"/>
  <c r="BC1678"/>
  <c r="AV708"/>
  <c r="AX708" s="1"/>
  <c r="BC708"/>
  <c r="AV1986"/>
  <c r="AX1986" s="1"/>
  <c r="BC1986"/>
  <c r="AV220"/>
  <c r="AX220" s="1"/>
  <c r="BC220"/>
  <c r="BH2183"/>
  <c r="BA2183"/>
  <c r="AV1632"/>
  <c r="AX1632" s="1"/>
  <c r="BC1632"/>
  <c r="AV1156"/>
  <c r="AX1156" s="1"/>
  <c r="BC1156"/>
  <c r="AV550"/>
  <c r="AX550" s="1"/>
  <c r="BC550"/>
  <c r="BK1887"/>
  <c r="BC1770"/>
  <c r="AV1770"/>
  <c r="AX1770" s="1"/>
  <c r="AV363"/>
  <c r="AX363" s="1"/>
  <c r="BC363"/>
  <c r="BC1581"/>
  <c r="AV1581"/>
  <c r="AX1581" s="1"/>
  <c r="AV389"/>
  <c r="AX389" s="1"/>
  <c r="BC389"/>
  <c r="AV1159"/>
  <c r="AX1159" s="1"/>
  <c r="BC1159"/>
  <c r="BA1257"/>
  <c r="BH1257"/>
  <c r="BC1850"/>
  <c r="AV1850"/>
  <c r="AX1850" s="1"/>
  <c r="BC914"/>
  <c r="AV914"/>
  <c r="AX914" s="1"/>
  <c r="AV1877"/>
  <c r="AX1877" s="1"/>
  <c r="BC1877"/>
  <c r="BA2011"/>
  <c r="BH2011"/>
  <c r="BC530"/>
  <c r="AV530"/>
  <c r="AX530" s="1"/>
  <c r="BA273"/>
  <c r="BH273"/>
  <c r="BC357"/>
  <c r="AV357"/>
  <c r="AX357" s="1"/>
  <c r="AV1172"/>
  <c r="AX1172" s="1"/>
  <c r="BC1172"/>
  <c r="BC2152"/>
  <c r="AV2152"/>
  <c r="AX2152" s="1"/>
  <c r="BH587"/>
  <c r="BA587"/>
  <c r="BC927"/>
  <c r="AV927"/>
  <c r="AX927" s="1"/>
  <c r="AV206"/>
  <c r="AX206" s="1"/>
  <c r="BC206"/>
  <c r="BC1982"/>
  <c r="AV1982"/>
  <c r="AX1982" s="1"/>
  <c r="BA263"/>
  <c r="BH263"/>
  <c r="BH1327"/>
  <c r="BA1327"/>
  <c r="AV1842"/>
  <c r="AX1842" s="1"/>
  <c r="BC1842"/>
  <c r="AV933"/>
  <c r="AX933" s="1"/>
  <c r="BC933"/>
  <c r="BC1544"/>
  <c r="AV1544"/>
  <c r="AX1544" s="1"/>
  <c r="BH1945"/>
  <c r="BA1945"/>
  <c r="BA1750"/>
  <c r="BH1750"/>
  <c r="BC1649"/>
  <c r="AV1649"/>
  <c r="AX1649" s="1"/>
  <c r="AV996"/>
  <c r="AX996" s="1"/>
  <c r="BC996"/>
  <c r="BC596"/>
  <c r="AV596"/>
  <c r="AX596" s="1"/>
  <c r="BC152"/>
  <c r="AV152"/>
  <c r="AX152" s="1"/>
  <c r="AV877"/>
  <c r="AX877" s="1"/>
  <c r="BC877"/>
  <c r="BC757"/>
  <c r="AV757"/>
  <c r="AX757" s="1"/>
  <c r="BC1666"/>
  <c r="AV1666"/>
  <c r="AX1666" s="1"/>
  <c r="BH688"/>
  <c r="BA688"/>
  <c r="BA760"/>
  <c r="BH760"/>
  <c r="BK1653"/>
  <c r="BH1253"/>
  <c r="BA1253"/>
  <c r="AV507"/>
  <c r="AX507" s="1"/>
  <c r="BC507"/>
  <c r="BA2082"/>
  <c r="BH2082"/>
  <c r="BC114"/>
  <c r="AV114"/>
  <c r="AX114" s="1"/>
  <c r="BH240"/>
  <c r="BA240"/>
  <c r="BA572"/>
  <c r="BH572"/>
  <c r="BH1943"/>
  <c r="BA1943"/>
  <c r="BC1260"/>
  <c r="AV1260"/>
  <c r="AX1260" s="1"/>
  <c r="AV414"/>
  <c r="AX414" s="1"/>
  <c r="BC414"/>
  <c r="BC770"/>
  <c r="AV770"/>
  <c r="AX770" s="1"/>
  <c r="BC434"/>
  <c r="AV434"/>
  <c r="AX434" s="1"/>
  <c r="BH634"/>
  <c r="BA634"/>
  <c r="BH7"/>
  <c r="BA7"/>
  <c r="BA2097"/>
  <c r="BH2097"/>
  <c r="BA2160"/>
  <c r="BH2160"/>
  <c r="BA1881"/>
  <c r="BH1881"/>
  <c r="BC97"/>
  <c r="AV97"/>
  <c r="AX97" s="1"/>
  <c r="BH1861"/>
  <c r="BA1861"/>
  <c r="BH2128"/>
  <c r="BA2128"/>
  <c r="BC192"/>
  <c r="AV192"/>
  <c r="AX192" s="1"/>
  <c r="BA610"/>
  <c r="BH610"/>
  <c r="BH788"/>
  <c r="BA788"/>
  <c r="BC867"/>
  <c r="AV867"/>
  <c r="AX867" s="1"/>
  <c r="BH1590"/>
  <c r="BA1590"/>
  <c r="AV739"/>
  <c r="AX739" s="1"/>
  <c r="BC739"/>
  <c r="BC666"/>
  <c r="AV666"/>
  <c r="AX666" s="1"/>
  <c r="BC324"/>
  <c r="AV324"/>
  <c r="AX324" s="1"/>
  <c r="AV1032"/>
  <c r="AX1032" s="1"/>
  <c r="BC1032"/>
  <c r="AV1419"/>
  <c r="AX1419" s="1"/>
  <c r="BC1419"/>
  <c r="AV1554"/>
  <c r="AX1554" s="1"/>
  <c r="BC1554"/>
  <c r="BC347"/>
  <c r="AV347"/>
  <c r="AX347" s="1"/>
  <c r="BH2132"/>
  <c r="BA2132"/>
  <c r="BH1507"/>
  <c r="BA1507"/>
  <c r="BA1517"/>
  <c r="BH1517"/>
  <c r="BC1564"/>
  <c r="AV1564"/>
  <c r="AX1564" s="1"/>
  <c r="BC1580"/>
  <c r="AV1580"/>
  <c r="AX1580" s="1"/>
  <c r="AV1456"/>
  <c r="AX1456" s="1"/>
  <c r="BC1456"/>
  <c r="BC1083"/>
  <c r="AV1083"/>
  <c r="AX1083" s="1"/>
  <c r="BH1686"/>
  <c r="BA1686"/>
  <c r="BC1762"/>
  <c r="AV1762"/>
  <c r="AX1762" s="1"/>
  <c r="BC1179"/>
  <c r="AV1179"/>
  <c r="AX1179" s="1"/>
  <c r="BH1148"/>
  <c r="BA1148"/>
  <c r="AV490"/>
  <c r="AX490" s="1"/>
  <c r="BC490"/>
  <c r="BC543"/>
  <c r="AV543"/>
  <c r="AX543" s="1"/>
  <c r="BC1140"/>
  <c r="AV1140"/>
  <c r="AX1140" s="1"/>
  <c r="AV1387"/>
  <c r="AX1387" s="1"/>
  <c r="BC1387"/>
  <c r="BC836"/>
  <c r="AV836"/>
  <c r="AX836" s="1"/>
  <c r="BA2039"/>
  <c r="BH2039"/>
  <c r="BC1346"/>
  <c r="AV1346"/>
  <c r="AX1346" s="1"/>
  <c r="BC36"/>
  <c r="AV36"/>
  <c r="AX36" s="1"/>
  <c r="BA300"/>
  <c r="BH300"/>
  <c r="BC1485"/>
  <c r="AV1485"/>
  <c r="AX1485" s="1"/>
  <c r="BC2121"/>
  <c r="AV2121"/>
  <c r="AX2121" s="1"/>
  <c r="BC1660"/>
  <c r="AV1660"/>
  <c r="AX1660" s="1"/>
  <c r="BH746"/>
  <c r="BA746"/>
  <c r="BA1457"/>
  <c r="BH1457"/>
  <c r="BC1928"/>
  <c r="AV1928"/>
  <c r="AX1928" s="1"/>
  <c r="BH336"/>
  <c r="BA336"/>
  <c r="BA2073"/>
  <c r="BH2073"/>
  <c r="BA289"/>
  <c r="BH289"/>
  <c r="BC1786"/>
  <c r="AV1786"/>
  <c r="AX1786" s="1"/>
  <c r="BH1768"/>
  <c r="BA1768"/>
  <c r="BH1926"/>
  <c r="BA1926"/>
  <c r="BF1633"/>
  <c r="BM1633"/>
  <c r="BM1521"/>
  <c r="BF1521"/>
  <c r="BM930"/>
  <c r="BF930"/>
  <c r="BF1791"/>
  <c r="BM1791"/>
  <c r="BF1940"/>
  <c r="BM1940"/>
  <c r="BF2167"/>
  <c r="BM2167"/>
  <c r="BF1875"/>
  <c r="BM1875"/>
  <c r="BM1619"/>
  <c r="BF1619"/>
  <c r="BF2030"/>
  <c r="BM2030"/>
  <c r="BF1397"/>
  <c r="BM1397"/>
  <c r="BM1991"/>
  <c r="BF1991"/>
  <c r="BF1723"/>
  <c r="BM1723"/>
  <c r="BM1044"/>
  <c r="BF1044"/>
  <c r="BF1705"/>
  <c r="BM1705"/>
  <c r="BF1537"/>
  <c r="BM1537"/>
  <c r="BF1477"/>
  <c r="BM1477"/>
  <c r="BF1652"/>
  <c r="BM1652"/>
  <c r="BF1444"/>
  <c r="BM1444"/>
  <c r="BM2149"/>
  <c r="BF2149"/>
  <c r="BM1313"/>
  <c r="BF1313"/>
  <c r="BR2175"/>
  <c r="BK2175"/>
  <c r="BK1639"/>
  <c r="BR1639"/>
  <c r="BR1291"/>
  <c r="BK1291"/>
  <c r="BH1329"/>
  <c r="BA1329"/>
  <c r="BC1732"/>
  <c r="AV1732"/>
  <c r="AX1732" s="1"/>
  <c r="AV719"/>
  <c r="AX719" s="1"/>
  <c r="BC719"/>
  <c r="BK2164"/>
  <c r="BR2164"/>
  <c r="BR1616"/>
  <c r="BK1616"/>
  <c r="BR1300"/>
  <c r="BK1300"/>
  <c r="BR789"/>
  <c r="BK789"/>
  <c r="BK2141"/>
  <c r="BR2141"/>
  <c r="BM2105"/>
  <c r="BF2105"/>
  <c r="BR2025"/>
  <c r="BK2025"/>
  <c r="BR1941"/>
  <c r="BK1941"/>
  <c r="BR1681"/>
  <c r="BK1681"/>
  <c r="BC198"/>
  <c r="AV198"/>
  <c r="AX198" s="1"/>
  <c r="AV1413"/>
  <c r="AX1413" s="1"/>
  <c r="BC1413"/>
  <c r="AV1557"/>
  <c r="AX1557" s="1"/>
  <c r="BC1557"/>
  <c r="BH603"/>
  <c r="BA603"/>
  <c r="BC1163"/>
  <c r="AV1163"/>
  <c r="AX1163" s="1"/>
  <c r="BR2151"/>
  <c r="BK2151"/>
  <c r="BR5"/>
  <c r="BK5"/>
  <c r="BA516"/>
  <c r="BH516"/>
  <c r="BR2186"/>
  <c r="BK2186"/>
  <c r="BK2114"/>
  <c r="BR2114"/>
  <c r="BR2074"/>
  <c r="BK2074"/>
  <c r="BK1998"/>
  <c r="BR1998"/>
  <c r="BR1830"/>
  <c r="BK1830"/>
  <c r="BR1426"/>
  <c r="BK1426"/>
  <c r="BR1246"/>
  <c r="BK1246"/>
  <c r="BR1222"/>
  <c r="BK1222"/>
  <c r="BR1130"/>
  <c r="BK1130"/>
  <c r="BR883"/>
  <c r="BK883"/>
  <c r="BR2187"/>
  <c r="BK2187"/>
  <c r="AV647"/>
  <c r="AX647" s="1"/>
  <c r="BC647"/>
  <c r="AV546"/>
  <c r="AX546" s="1"/>
  <c r="BC546"/>
  <c r="BH2123"/>
  <c r="BA2123"/>
  <c r="BR1888"/>
  <c r="BK1888"/>
  <c r="BR1276"/>
  <c r="BK1276"/>
  <c r="BR1212"/>
  <c r="BK1212"/>
  <c r="BK261"/>
  <c r="BR261"/>
  <c r="BK2207"/>
  <c r="BR2207"/>
  <c r="BF2013"/>
  <c r="BM2013"/>
  <c r="BR1989"/>
  <c r="BK1989"/>
  <c r="BR1937"/>
  <c r="BK1937"/>
  <c r="BR1897"/>
  <c r="BK1897"/>
  <c r="BR1709"/>
  <c r="BK1709"/>
  <c r="BR1629"/>
  <c r="BK1629"/>
  <c r="BR1501"/>
  <c r="BK1501"/>
  <c r="BK1481"/>
  <c r="BR1481"/>
  <c r="BR1373"/>
  <c r="BK1373"/>
  <c r="BR1141"/>
  <c r="BK1141"/>
  <c r="BK2196"/>
  <c r="BR2196"/>
  <c r="BH2136"/>
  <c r="BA2136"/>
  <c r="BC1919"/>
  <c r="AV1919"/>
  <c r="AX1919" s="1"/>
  <c r="BC904"/>
  <c r="AV904"/>
  <c r="AX904" s="1"/>
  <c r="AV1015"/>
  <c r="AX1015" s="1"/>
  <c r="BC1015"/>
  <c r="BR1347"/>
  <c r="BK1347"/>
  <c r="BR1199"/>
  <c r="BK1199"/>
  <c r="BC1460"/>
  <c r="AV1460"/>
  <c r="AX1460" s="1"/>
  <c r="BK2134"/>
  <c r="BR2134"/>
  <c r="BR2026"/>
  <c r="BK2026"/>
  <c r="BK1946"/>
  <c r="BR1946"/>
  <c r="BR1454"/>
  <c r="BK1454"/>
  <c r="BK1094"/>
  <c r="BR1094"/>
  <c r="AV679"/>
  <c r="AX679" s="1"/>
  <c r="BC679"/>
  <c r="BK1863"/>
  <c r="BK1783"/>
  <c r="BR1807"/>
  <c r="BK1807"/>
  <c r="BK1751"/>
  <c r="BR1751"/>
  <c r="BR1383"/>
  <c r="BK1383"/>
  <c r="BH1689"/>
  <c r="BA1689"/>
  <c r="BC1053"/>
  <c r="AV1053"/>
  <c r="AX1053" s="1"/>
  <c r="BH195"/>
  <c r="BA195"/>
  <c r="BR1468"/>
  <c r="BK1468"/>
  <c r="BK1396"/>
  <c r="BR1396"/>
  <c r="BR1220"/>
  <c r="BK1220"/>
  <c r="BR1204"/>
  <c r="BK1204"/>
  <c r="BK2199"/>
  <c r="BR2199"/>
  <c r="BK1841"/>
  <c r="BR1841"/>
  <c r="BR1809"/>
  <c r="BK1809"/>
  <c r="BR1553"/>
  <c r="BK1553"/>
  <c r="BR1497"/>
  <c r="BK1497"/>
  <c r="BK1489"/>
  <c r="BR1489"/>
  <c r="BR1469"/>
  <c r="BK1469"/>
  <c r="BR1453"/>
  <c r="BK1453"/>
  <c r="BK1421"/>
  <c r="BR1421"/>
  <c r="BR1405"/>
  <c r="BK1405"/>
  <c r="BR1277"/>
  <c r="BK1277"/>
  <c r="BK1125"/>
  <c r="BR1125"/>
  <c r="BK2204"/>
  <c r="BR2204"/>
  <c r="BA598"/>
  <c r="BH598"/>
  <c r="BH2181"/>
  <c r="BA2181"/>
  <c r="BC1106"/>
  <c r="AV1106"/>
  <c r="AX1106" s="1"/>
  <c r="AV60"/>
  <c r="AX60" s="1"/>
  <c r="BC60"/>
  <c r="BC1043"/>
  <c r="AV1043"/>
  <c r="AX1043" s="1"/>
  <c r="AV189"/>
  <c r="AX189" s="1"/>
  <c r="BC189"/>
  <c r="AV1398"/>
  <c r="AX1398" s="1"/>
  <c r="BC1398"/>
  <c r="BK1883"/>
  <c r="BR1883"/>
  <c r="BK1855"/>
  <c r="BR1855"/>
  <c r="BR1711"/>
  <c r="BK1711"/>
  <c r="BR1671"/>
  <c r="BK1671"/>
  <c r="BR1343"/>
  <c r="BK1343"/>
  <c r="BR1335"/>
  <c r="BK1335"/>
  <c r="BK1315"/>
  <c r="BR1315"/>
  <c r="BR1195"/>
  <c r="BK1195"/>
  <c r="BK1155"/>
  <c r="BR1155"/>
  <c r="BR2194"/>
  <c r="BK2194"/>
  <c r="BH319"/>
  <c r="BA319"/>
  <c r="BR2130"/>
  <c r="BK2130"/>
  <c r="AV1596"/>
  <c r="AX1596" s="1"/>
  <c r="BC1596"/>
  <c r="BC764"/>
  <c r="AV764"/>
  <c r="AX764" s="1"/>
  <c r="BC425"/>
  <c r="AV425"/>
  <c r="AX425" s="1"/>
  <c r="AV923"/>
  <c r="AX923" s="1"/>
  <c r="BC923"/>
  <c r="BC1151"/>
  <c r="AV1151"/>
  <c r="AX1151" s="1"/>
  <c r="AV1020"/>
  <c r="AX1020" s="1"/>
  <c r="BC1020"/>
  <c r="BK2028"/>
  <c r="BR2028"/>
  <c r="BR1904"/>
  <c r="BK1904"/>
  <c r="BR1836"/>
  <c r="BK1836"/>
  <c r="BR1548"/>
  <c r="BK1548"/>
  <c r="BR873"/>
  <c r="BK873"/>
  <c r="BR693"/>
  <c r="BK693"/>
  <c r="BK2195"/>
  <c r="BR2195"/>
  <c r="BK2089"/>
  <c r="BR2089"/>
  <c r="BR1697"/>
  <c r="BK1697"/>
  <c r="BR1661"/>
  <c r="BK1661"/>
  <c r="BF1653"/>
  <c r="BM1653"/>
  <c r="BK1473"/>
  <c r="BR1473"/>
  <c r="BR1461"/>
  <c r="BK1461"/>
  <c r="BR1417"/>
  <c r="BK1417"/>
  <c r="BR1401"/>
  <c r="BK1401"/>
  <c r="BK1109"/>
  <c r="BR1109"/>
  <c r="BK558"/>
  <c r="BR558"/>
  <c r="AV1011"/>
  <c r="AX1011" s="1"/>
  <c r="BC1011"/>
  <c r="BA428"/>
  <c r="BH428"/>
  <c r="BC1913"/>
  <c r="AV1913"/>
  <c r="AX1913" s="1"/>
  <c r="BA2034"/>
  <c r="BH2034"/>
  <c r="BC245"/>
  <c r="AV245"/>
  <c r="AX245" s="1"/>
  <c r="BC1744"/>
  <c r="AV1744"/>
  <c r="AX1744" s="1"/>
  <c r="AV489"/>
  <c r="AX489" s="1"/>
  <c r="BC489"/>
  <c r="AV1712"/>
  <c r="AX1712" s="1"/>
  <c r="BC1712"/>
  <c r="BR1879"/>
  <c r="BK1879"/>
  <c r="BR1871"/>
  <c r="BK1871"/>
  <c r="BK1763"/>
  <c r="BR1763"/>
  <c r="BR1735"/>
  <c r="BK1735"/>
  <c r="BR1683"/>
  <c r="BK1683"/>
  <c r="BR1587"/>
  <c r="BK1587"/>
  <c r="BR1467"/>
  <c r="BK1467"/>
  <c r="BR1355"/>
  <c r="BK1355"/>
  <c r="BR1339"/>
  <c r="BK1339"/>
  <c r="BR25"/>
  <c r="BK25"/>
  <c r="BR2110"/>
  <c r="BK2110"/>
  <c r="BR2014"/>
  <c r="BK2014"/>
  <c r="BR1898"/>
  <c r="BK1898"/>
  <c r="BK1694"/>
  <c r="BR1694"/>
  <c r="BK1226"/>
  <c r="BR1226"/>
  <c r="BR1198"/>
  <c r="BK1198"/>
  <c r="BR1138"/>
  <c r="BK1138"/>
  <c r="BR2201"/>
  <c r="BK2201"/>
  <c r="AV1108"/>
  <c r="AX1108" s="1"/>
  <c r="BC1108"/>
  <c r="AV677"/>
  <c r="AX677" s="1"/>
  <c r="BC677"/>
  <c r="BC378"/>
  <c r="AV378"/>
  <c r="AX378" s="1"/>
  <c r="AV1810"/>
  <c r="AX1810" s="1"/>
  <c r="BC1810"/>
  <c r="AV517"/>
  <c r="AX517" s="1"/>
  <c r="BC517"/>
  <c r="BC149"/>
  <c r="AV149"/>
  <c r="AX149" s="1"/>
  <c r="BK2040"/>
  <c r="BR2040"/>
  <c r="BR1700"/>
  <c r="BK1700"/>
  <c r="BR2009"/>
  <c r="BK2009"/>
  <c r="BK1917"/>
  <c r="BR1917"/>
  <c r="BK1885"/>
  <c r="BR1885"/>
  <c r="BK1657"/>
  <c r="BR1657"/>
  <c r="BR1585"/>
  <c r="BK1585"/>
  <c r="BK135"/>
  <c r="BR135"/>
  <c r="BR2200"/>
  <c r="BK2200"/>
  <c r="BC857"/>
  <c r="AV857"/>
  <c r="AX857" s="1"/>
  <c r="BF2158"/>
  <c r="BM2158"/>
  <c r="BC1369"/>
  <c r="AV1369"/>
  <c r="AX1369" s="1"/>
  <c r="BH2179"/>
  <c r="BA2179"/>
  <c r="BC29"/>
  <c r="AV29"/>
  <c r="AX29" s="1"/>
  <c r="BR2139"/>
  <c r="BK2139"/>
  <c r="BK2131"/>
  <c r="BR2131"/>
  <c r="BR1931"/>
  <c r="BK1931"/>
  <c r="BR1907"/>
  <c r="BK1907"/>
  <c r="BK1835"/>
  <c r="BR1835"/>
  <c r="BK1827"/>
  <c r="BR1827"/>
  <c r="BK1743"/>
  <c r="BR1743"/>
  <c r="BR1503"/>
  <c r="BK1503"/>
  <c r="BR1363"/>
  <c r="BK1363"/>
  <c r="BR1255"/>
  <c r="BK1255"/>
  <c r="BK960"/>
  <c r="BR960"/>
  <c r="BC939"/>
  <c r="AV939"/>
  <c r="AX939" s="1"/>
  <c r="BR1894"/>
  <c r="BK1894"/>
  <c r="BK1742"/>
  <c r="BR1742"/>
  <c r="BR1638"/>
  <c r="BK1638"/>
  <c r="BR1282"/>
  <c r="BK1282"/>
  <c r="BR1170"/>
  <c r="BK1170"/>
  <c r="BR2189"/>
  <c r="BK2189"/>
  <c r="AV949"/>
  <c r="AX949" s="1"/>
  <c r="BC949"/>
  <c r="BC1114"/>
  <c r="AV1114"/>
  <c r="AX1114" s="1"/>
  <c r="BC176"/>
  <c r="AV176"/>
  <c r="AX176" s="1"/>
  <c r="BH1641"/>
  <c r="BA1641"/>
  <c r="AV1706"/>
  <c r="AX1706" s="1"/>
  <c r="BC1706"/>
  <c r="BC2116"/>
  <c r="AV2116"/>
  <c r="AX2116" s="1"/>
  <c r="BK2048"/>
  <c r="BR2048"/>
  <c r="BR1736"/>
  <c r="BK1736"/>
  <c r="BR1224"/>
  <c r="BK1224"/>
  <c r="BR2045"/>
  <c r="BK2045"/>
  <c r="BR1953"/>
  <c r="BK1953"/>
  <c r="BR1813"/>
  <c r="BK1813"/>
  <c r="BR1785"/>
  <c r="BK1785"/>
  <c r="BR1545"/>
  <c r="BK1545"/>
  <c r="BR1525"/>
  <c r="BK1525"/>
  <c r="BR1509"/>
  <c r="BK1509"/>
  <c r="BK1425"/>
  <c r="BR1425"/>
  <c r="BR978"/>
  <c r="BK978"/>
  <c r="BR39"/>
  <c r="BK39"/>
  <c r="BK2188"/>
  <c r="BR2188"/>
  <c r="AV1223"/>
  <c r="AX1223" s="1"/>
  <c r="BC1223"/>
  <c r="BC2015"/>
  <c r="AV2015"/>
  <c r="AX2015" s="1"/>
  <c r="BK1915"/>
  <c r="BR1915"/>
  <c r="BK1903"/>
  <c r="BR1903"/>
  <c r="BR1655"/>
  <c r="BK1655"/>
  <c r="AV361"/>
  <c r="AX361" s="1"/>
  <c r="BC361"/>
  <c r="AV1667"/>
  <c r="AX1667" s="1"/>
  <c r="BC1667"/>
  <c r="BR2090"/>
  <c r="BK2090"/>
  <c r="BR1614"/>
  <c r="BK1614"/>
  <c r="BR1566"/>
  <c r="BK1566"/>
  <c r="BR855"/>
  <c r="BK855"/>
  <c r="BR1843"/>
  <c r="BK1843"/>
  <c r="BK1247"/>
  <c r="BR1247"/>
  <c r="BC64"/>
  <c r="AV64"/>
  <c r="AX64" s="1"/>
  <c r="BR2008"/>
  <c r="BK2008"/>
  <c r="BR1976"/>
  <c r="BK1976"/>
  <c r="BR1932"/>
  <c r="BK1932"/>
  <c r="BK1896"/>
  <c r="BR1896"/>
  <c r="BR1264"/>
  <c r="BK1264"/>
  <c r="BR2191"/>
  <c r="BK2191"/>
  <c r="BF2057"/>
  <c r="BM2057"/>
  <c r="BR1969"/>
  <c r="BK1969"/>
  <c r="BK1565"/>
  <c r="BR1565"/>
  <c r="BR1505"/>
  <c r="BK1505"/>
  <c r="BR1357"/>
  <c r="BK1357"/>
  <c r="BK1333"/>
  <c r="BR1333"/>
  <c r="BK1173"/>
  <c r="BR1173"/>
  <c r="BR1077"/>
  <c r="BK1077"/>
  <c r="BR2192"/>
  <c r="BK2192"/>
  <c r="BC73"/>
  <c r="AV73"/>
  <c r="AX73" s="1"/>
  <c r="AV805"/>
  <c r="AX805" s="1"/>
  <c r="BC805"/>
  <c r="BC109"/>
  <c r="AV109"/>
  <c r="AX109" s="1"/>
  <c r="BR1899"/>
  <c r="BK1899"/>
  <c r="BK1891"/>
  <c r="BR1891"/>
  <c r="BK1803"/>
  <c r="BR1803"/>
  <c r="BR1779"/>
  <c r="BK1779"/>
  <c r="BR1755"/>
  <c r="BK1755"/>
  <c r="BR1647"/>
  <c r="BK1647"/>
  <c r="BR1423"/>
  <c r="BK1423"/>
  <c r="BR1351"/>
  <c r="BK1351"/>
  <c r="BR1231"/>
  <c r="BK1231"/>
  <c r="BC204"/>
  <c r="AV204"/>
  <c r="AX204" s="1"/>
  <c r="BK2142"/>
  <c r="BR2142"/>
  <c r="BR2094"/>
  <c r="BK2094"/>
  <c r="BK1914"/>
  <c r="BR1914"/>
  <c r="BR1838"/>
  <c r="BK1838"/>
  <c r="BR1602"/>
  <c r="BK1602"/>
  <c r="BK1514"/>
  <c r="BR1514"/>
  <c r="BR907"/>
  <c r="BK907"/>
  <c r="BK2197"/>
  <c r="BR2197"/>
  <c r="AV78"/>
  <c r="AX78" s="1"/>
  <c r="BC78"/>
  <c r="BC1512"/>
  <c r="AV1512"/>
  <c r="AX1512" s="1"/>
  <c r="BC1440"/>
  <c r="AV1440"/>
  <c r="AX1440" s="1"/>
  <c r="AV1290"/>
  <c r="AX1290" s="1"/>
  <c r="BC1290"/>
  <c r="BK1692"/>
  <c r="BR1692"/>
  <c r="BK1348"/>
  <c r="BR1348"/>
  <c r="BR1048"/>
  <c r="BK1048"/>
  <c r="BK1837"/>
  <c r="BR1837"/>
  <c r="BK1577"/>
  <c r="BR1577"/>
  <c r="BR1561"/>
  <c r="BK1561"/>
  <c r="BR1493"/>
  <c r="BK1493"/>
  <c r="BK1341"/>
  <c r="BR1341"/>
  <c r="BR1189"/>
  <c r="BK1189"/>
  <c r="BH252"/>
  <c r="BA252"/>
  <c r="BA1921"/>
  <c r="BH1921"/>
  <c r="BC1332"/>
  <c r="AV1332"/>
  <c r="AX1332" s="1"/>
  <c r="BC445"/>
  <c r="AV445"/>
  <c r="AX445" s="1"/>
  <c r="BH970"/>
  <c r="BA970"/>
  <c r="BA2041"/>
  <c r="BH2041"/>
  <c r="BK2163"/>
  <c r="BR2163"/>
  <c r="BK2147"/>
  <c r="BR2147"/>
  <c r="BR2135"/>
  <c r="BK2135"/>
  <c r="BR2095"/>
  <c r="BK2095"/>
  <c r="BK1979"/>
  <c r="BR1979"/>
  <c r="BR1895"/>
  <c r="BK1895"/>
  <c r="BF1887"/>
  <c r="BM1887"/>
  <c r="BR1859"/>
  <c r="BK1859"/>
  <c r="BK1831"/>
  <c r="BR1831"/>
  <c r="BR1795"/>
  <c r="BK1795"/>
  <c r="BR1719"/>
  <c r="BK1719"/>
  <c r="BK1331"/>
  <c r="BR1331"/>
  <c r="BK1187"/>
  <c r="BR1187"/>
  <c r="BR1115"/>
  <c r="BK1115"/>
  <c r="BK2198"/>
  <c r="BR2198"/>
  <c r="BK2206"/>
  <c r="BR2206"/>
  <c r="BR2126"/>
  <c r="BK2126"/>
  <c r="BK2070"/>
  <c r="BR2070"/>
  <c r="BR1834"/>
  <c r="BK1834"/>
  <c r="BR1818"/>
  <c r="BK1818"/>
  <c r="BK895"/>
  <c r="BR895"/>
  <c r="BR2193"/>
  <c r="BK2193"/>
  <c r="BK2205"/>
  <c r="BR2205"/>
  <c r="BK1721"/>
  <c r="BC1656"/>
  <c r="AV1656"/>
  <c r="AX1656" s="1"/>
  <c r="AV887"/>
  <c r="AX887" s="1"/>
  <c r="BC887"/>
  <c r="BC765"/>
  <c r="AV765"/>
  <c r="AX765" s="1"/>
  <c r="BC367"/>
  <c r="AV367"/>
  <c r="AX367" s="1"/>
  <c r="BH936"/>
  <c r="BA936"/>
  <c r="BH1676"/>
  <c r="BA1676"/>
  <c r="BA1533"/>
  <c r="BH1533"/>
  <c r="AV1542"/>
  <c r="AX1542" s="1"/>
  <c r="BC1542"/>
  <c r="BH1934"/>
  <c r="BA1934"/>
  <c r="AV290"/>
  <c r="AX290" s="1"/>
  <c r="BC290"/>
  <c r="BC1933"/>
  <c r="AV1933"/>
  <c r="AX1933" s="1"/>
  <c r="BC380"/>
  <c r="AV380"/>
  <c r="AX380" s="1"/>
  <c r="BA1361"/>
  <c r="BH1361"/>
  <c r="BA1949"/>
  <c r="BH1949"/>
  <c r="BC1055"/>
  <c r="AV1055"/>
  <c r="AX1055" s="1"/>
  <c r="BC1239"/>
  <c r="AV1239"/>
  <c r="AX1239" s="1"/>
  <c r="BC443"/>
  <c r="AV443"/>
  <c r="AX443" s="1"/>
  <c r="BC268"/>
  <c r="AV268"/>
  <c r="AX268" s="1"/>
  <c r="BC1210"/>
  <c r="AV1210"/>
  <c r="AX1210" s="1"/>
  <c r="BC1040"/>
  <c r="AV1040"/>
  <c r="AX1040" s="1"/>
  <c r="AV2138"/>
  <c r="AX2138" s="1"/>
  <c r="BC2138"/>
  <c r="AV766"/>
  <c r="AX766" s="1"/>
  <c r="BC766"/>
  <c r="BC2111"/>
  <c r="AV2111"/>
  <c r="AX2111" s="1"/>
  <c r="AV608"/>
  <c r="AX608" s="1"/>
  <c r="BC608"/>
  <c r="BH2012"/>
  <c r="BA2012"/>
  <c r="BA413"/>
  <c r="BH413"/>
  <c r="BH2129"/>
  <c r="BA2129"/>
  <c r="BH1274"/>
  <c r="BA1274"/>
  <c r="BH2061"/>
  <c r="BA2061"/>
  <c r="BH1690"/>
  <c r="BA1690"/>
  <c r="BC534"/>
  <c r="AV534"/>
  <c r="AX534" s="1"/>
  <c r="AV992"/>
  <c r="AX992" s="1"/>
  <c r="BC992"/>
  <c r="AV576"/>
  <c r="AX576" s="1"/>
  <c r="BC576"/>
  <c r="AV481"/>
  <c r="AX481" s="1"/>
  <c r="BC481"/>
  <c r="BC1007"/>
  <c r="AV1007"/>
  <c r="AX1007" s="1"/>
  <c r="BC262"/>
  <c r="AV262"/>
  <c r="AX262" s="1"/>
  <c r="BA1872"/>
  <c r="BH1872"/>
  <c r="AV646"/>
  <c r="AX646" s="1"/>
  <c r="BC646"/>
  <c r="AV338"/>
  <c r="AX338" s="1"/>
  <c r="BC338"/>
  <c r="BA1326"/>
  <c r="BH1326"/>
  <c r="AV945"/>
  <c r="AX945" s="1"/>
  <c r="BC945"/>
  <c r="BC848"/>
  <c r="AV848"/>
  <c r="AX848" s="1"/>
  <c r="AV557"/>
  <c r="AX557" s="1"/>
  <c r="BC557"/>
  <c r="AV1944"/>
  <c r="AX1944" s="1"/>
  <c r="BC1944"/>
  <c r="BH2004"/>
  <c r="BA2004"/>
  <c r="BC427"/>
  <c r="AV427"/>
  <c r="AX427" s="1"/>
  <c r="BC1519"/>
  <c r="AV1519"/>
  <c r="AX1519" s="1"/>
  <c r="AV65"/>
  <c r="AX65" s="1"/>
  <c r="BC65"/>
  <c r="AV761"/>
  <c r="AX761" s="1"/>
  <c r="BC761"/>
  <c r="BC283"/>
  <c r="AV283"/>
  <c r="AX283" s="1"/>
  <c r="BC147"/>
  <c r="AV147"/>
  <c r="AX147" s="1"/>
  <c r="BA1402"/>
  <c r="BH1402"/>
  <c r="AV26"/>
  <c r="AX26" s="1"/>
  <c r="BC26"/>
  <c r="BC2169"/>
  <c r="AV2169"/>
  <c r="AX2169" s="1"/>
  <c r="BA2117"/>
  <c r="BH2117"/>
  <c r="BC254"/>
  <c r="AV254"/>
  <c r="AX254" s="1"/>
  <c r="BA1295"/>
  <c r="BH1295"/>
  <c r="BC375"/>
  <c r="AV375"/>
  <c r="AX375" s="1"/>
  <c r="BC388"/>
  <c r="AV388"/>
  <c r="AX388" s="1"/>
  <c r="AV1673"/>
  <c r="AX1673" s="1"/>
  <c r="BC1673"/>
  <c r="BC432"/>
  <c r="AV432"/>
  <c r="AX432" s="1"/>
  <c r="BC1229"/>
  <c r="AV1229"/>
  <c r="AX1229" s="1"/>
  <c r="BC755"/>
  <c r="AV755"/>
  <c r="AX755" s="1"/>
  <c r="AV1293"/>
  <c r="AX1293" s="1"/>
  <c r="BC1293"/>
  <c r="AV937"/>
  <c r="AX937" s="1"/>
  <c r="BC937"/>
  <c r="BC1722"/>
  <c r="AV1722"/>
  <c r="AX1722" s="1"/>
  <c r="BC410"/>
  <c r="AV410"/>
  <c r="AX410" s="1"/>
  <c r="AV695"/>
  <c r="AX695" s="1"/>
  <c r="BC695"/>
  <c r="BC811"/>
  <c r="AV811"/>
  <c r="AX811" s="1"/>
  <c r="BC193"/>
  <c r="AV193"/>
  <c r="AX193" s="1"/>
  <c r="AV762"/>
  <c r="AX762" s="1"/>
  <c r="BC762"/>
  <c r="AV1042"/>
  <c r="AX1042" s="1"/>
  <c r="BC1042"/>
  <c r="BA2119"/>
  <c r="BH2119"/>
  <c r="AV800"/>
  <c r="AX800" s="1"/>
  <c r="BC800"/>
  <c r="BC1965"/>
  <c r="AV1965"/>
  <c r="AX1965" s="1"/>
  <c r="BC498"/>
  <c r="AV498"/>
  <c r="AX498" s="1"/>
  <c r="BH612"/>
  <c r="BA612"/>
  <c r="BC1102"/>
  <c r="AV1102"/>
  <c r="AX1102" s="1"/>
  <c r="BC1119"/>
  <c r="AV1119"/>
  <c r="AX1119" s="1"/>
  <c r="AV479"/>
  <c r="AX479" s="1"/>
  <c r="BC479"/>
  <c r="AV438"/>
  <c r="AX438" s="1"/>
  <c r="BC438"/>
  <c r="BC1630"/>
  <c r="AV1630"/>
  <c r="AX1630" s="1"/>
  <c r="BC1675"/>
  <c r="AV1675"/>
  <c r="AX1675" s="1"/>
  <c r="BC700"/>
  <c r="AV700"/>
  <c r="AX700" s="1"/>
  <c r="AV1302"/>
  <c r="AX1302" s="1"/>
  <c r="BC1302"/>
  <c r="BC482"/>
  <c r="AV482"/>
  <c r="AX482" s="1"/>
  <c r="AV429"/>
  <c r="AX429" s="1"/>
  <c r="BC429"/>
  <c r="BC1157"/>
  <c r="AV1157"/>
  <c r="AX1157" s="1"/>
  <c r="BH696"/>
  <c r="BA696"/>
  <c r="BC810"/>
  <c r="AV810"/>
  <c r="AX810" s="1"/>
  <c r="AV730"/>
  <c r="AX730" s="1"/>
  <c r="BC730"/>
  <c r="AV807"/>
  <c r="AX807" s="1"/>
  <c r="BC807"/>
  <c r="BH1875"/>
  <c r="BA1875"/>
  <c r="AV1974"/>
  <c r="AX1974" s="1"/>
  <c r="BC1974"/>
  <c r="AV1583"/>
  <c r="AX1583" s="1"/>
  <c r="BC1583"/>
  <c r="AV1049"/>
  <c r="AX1049" s="1"/>
  <c r="BC1049"/>
  <c r="AV1394"/>
  <c r="AX1394" s="1"/>
  <c r="BC1394"/>
  <c r="AV446"/>
  <c r="AX446" s="1"/>
  <c r="BC446"/>
  <c r="BC306"/>
  <c r="AV306"/>
  <c r="AX306" s="1"/>
  <c r="AV1990"/>
  <c r="AX1990" s="1"/>
  <c r="BC1990"/>
  <c r="BA1258"/>
  <c r="BH1258"/>
  <c r="AV239"/>
  <c r="AX239" s="1"/>
  <c r="BC239"/>
  <c r="BA16"/>
  <c r="BH16"/>
  <c r="BC143"/>
  <c r="AV143"/>
  <c r="AX143" s="1"/>
  <c r="BC320"/>
  <c r="AV320"/>
  <c r="AX320" s="1"/>
  <c r="BA488"/>
  <c r="BH488"/>
  <c r="BC469"/>
  <c r="AV469"/>
  <c r="AX469" s="1"/>
  <c r="BA1767"/>
  <c r="BH1767"/>
  <c r="BC974"/>
  <c r="AV974"/>
  <c r="AX974" s="1"/>
  <c r="AV2101"/>
  <c r="AX2101" s="1"/>
  <c r="BC2101"/>
  <c r="BC1492"/>
  <c r="AV1492"/>
  <c r="AX1492" s="1"/>
  <c r="BH1169"/>
  <c r="BA1169"/>
  <c r="BH1578"/>
  <c r="BA1578"/>
  <c r="AV1698"/>
  <c r="AX1698" s="1"/>
  <c r="BC1698"/>
  <c r="BH1918"/>
  <c r="BA1918"/>
  <c r="BA17"/>
  <c r="BH17"/>
  <c r="BC2144"/>
  <c r="AV2144"/>
  <c r="AX2144" s="1"/>
  <c r="BA838"/>
  <c r="BH838"/>
  <c r="BH49"/>
  <c r="BA49"/>
  <c r="AV1821"/>
  <c r="AX1821" s="1"/>
  <c r="BC1821"/>
  <c r="BH552"/>
  <c r="BA552"/>
  <c r="BH455"/>
  <c r="BA455"/>
  <c r="BA415"/>
  <c r="BH415"/>
  <c r="BA1118"/>
  <c r="BH1118"/>
  <c r="BA846"/>
  <c r="BH846"/>
  <c r="AV467"/>
  <c r="AX467" s="1"/>
  <c r="BC467"/>
  <c r="BH465"/>
  <c r="BA465"/>
  <c r="BA1161"/>
  <c r="BH1161"/>
  <c r="BH63"/>
  <c r="BA63"/>
  <c r="BH1124"/>
  <c r="BA1124"/>
  <c r="BH255"/>
  <c r="BA255"/>
  <c r="BA2173"/>
  <c r="BH2173"/>
  <c r="BC1299"/>
  <c r="AV1299"/>
  <c r="AX1299" s="1"/>
  <c r="BH454"/>
  <c r="BA454"/>
  <c r="BA1494"/>
  <c r="BH1494"/>
  <c r="BA2018"/>
  <c r="BH2018"/>
  <c r="BC1916"/>
  <c r="AV1916"/>
  <c r="AX1916" s="1"/>
  <c r="BA1870"/>
  <c r="BH1870"/>
  <c r="BH578"/>
  <c r="BA578"/>
  <c r="BH1765"/>
  <c r="BA1765"/>
  <c r="BC1490"/>
  <c r="AV1490"/>
  <c r="AX1490" s="1"/>
  <c r="BA19"/>
  <c r="BH19"/>
  <c r="AV146"/>
  <c r="AX146" s="1"/>
  <c r="BC146"/>
  <c r="BC315"/>
  <c r="AV315"/>
  <c r="AX315" s="1"/>
  <c r="BC15"/>
  <c r="AV15"/>
  <c r="AX15" s="1"/>
  <c r="AV1502"/>
  <c r="AX1502" s="1"/>
  <c r="BC1502"/>
  <c r="AV1925"/>
  <c r="AX1925" s="1"/>
  <c r="BC1925"/>
  <c r="BC127"/>
  <c r="AV127"/>
  <c r="AX127" s="1"/>
  <c r="AV971"/>
  <c r="AX971" s="1"/>
  <c r="BC971"/>
  <c r="BH202"/>
  <c r="BA202"/>
  <c r="BH590"/>
  <c r="BA590"/>
  <c r="BA67"/>
  <c r="BH67"/>
  <c r="BC1924"/>
  <c r="AV1924"/>
  <c r="AX1924" s="1"/>
  <c r="AV1511"/>
  <c r="AX1511" s="1"/>
  <c r="BC1511"/>
  <c r="BC168"/>
  <c r="AV168"/>
  <c r="AX168" s="1"/>
  <c r="BH160"/>
  <c r="BA160"/>
  <c r="BH1537"/>
  <c r="BA1537"/>
  <c r="AV393"/>
  <c r="AX393" s="1"/>
  <c r="BC393"/>
  <c r="BC652"/>
  <c r="AV652"/>
  <c r="AX652" s="1"/>
  <c r="BA233"/>
  <c r="BH233"/>
  <c r="BA1551"/>
  <c r="BH1551"/>
  <c r="BH1817"/>
  <c r="BA1817"/>
  <c r="BC1393"/>
  <c r="AV1393"/>
  <c r="AX1393" s="1"/>
  <c r="BH1139"/>
  <c r="BA1139"/>
  <c r="BA1093"/>
  <c r="BH1093"/>
  <c r="BA55"/>
  <c r="BH55"/>
  <c r="AV2024"/>
  <c r="AX2024" s="1"/>
  <c r="BC2024"/>
  <c r="BH953"/>
  <c r="BA953"/>
  <c r="BA1567"/>
  <c r="BH1567"/>
  <c r="BA549"/>
  <c r="BH549"/>
  <c r="BA645"/>
  <c r="BH645"/>
  <c r="BH1273"/>
  <c r="BA1273"/>
  <c r="BH101"/>
  <c r="BA101"/>
  <c r="BH1397"/>
  <c r="BA1397"/>
  <c r="BC998"/>
  <c r="AV998"/>
  <c r="AX998" s="1"/>
  <c r="BC1445"/>
  <c r="AV1445"/>
  <c r="AX1445" s="1"/>
  <c r="BC1999"/>
  <c r="AV1999"/>
  <c r="AX1999" s="1"/>
  <c r="AV257"/>
  <c r="AX257" s="1"/>
  <c r="BC257"/>
  <c r="BH1071"/>
  <c r="BA1071"/>
  <c r="BA217"/>
  <c r="BH217"/>
  <c r="BH1996"/>
  <c r="BA1996"/>
  <c r="BC148"/>
  <c r="AV148"/>
  <c r="AX148" s="1"/>
  <c r="AV1938"/>
  <c r="AX1938" s="1"/>
  <c r="BC1938"/>
  <c r="BA1123"/>
  <c r="BH1123"/>
  <c r="BA83"/>
  <c r="BH83"/>
  <c r="BH1313"/>
  <c r="BA1313"/>
  <c r="BC715"/>
  <c r="AV715"/>
  <c r="AX715" s="1"/>
  <c r="AV732"/>
  <c r="AX732" s="1"/>
  <c r="BC732"/>
  <c r="BH181"/>
  <c r="BA181"/>
  <c r="BC1395"/>
  <c r="AV1395"/>
  <c r="AX1395" s="1"/>
  <c r="BC1180"/>
  <c r="AV1180"/>
  <c r="AX1180" s="1"/>
  <c r="BH1854"/>
  <c r="BA1854"/>
  <c r="BA1539"/>
  <c r="BH1539"/>
  <c r="BH930"/>
  <c r="BA930"/>
  <c r="BA594"/>
  <c r="BH594"/>
  <c r="BA843"/>
  <c r="BH843"/>
  <c r="BH1482"/>
  <c r="BA1482"/>
  <c r="BA47"/>
  <c r="BH47"/>
  <c r="BC2000"/>
  <c r="AV2000"/>
  <c r="AX2000" s="1"/>
  <c r="AV1758"/>
  <c r="AX1758" s="1"/>
  <c r="BC1758"/>
  <c r="BC771"/>
  <c r="AV771"/>
  <c r="AX771" s="1"/>
  <c r="BC115"/>
  <c r="AV115"/>
  <c r="AX115" s="1"/>
  <c r="BH538"/>
  <c r="BA538"/>
  <c r="BC344"/>
  <c r="AV344"/>
  <c r="AX344" s="1"/>
  <c r="AV1549"/>
  <c r="AX1549" s="1"/>
  <c r="BC1549"/>
  <c r="AV909"/>
  <c r="AX909" s="1"/>
  <c r="BC909"/>
  <c r="BA1592"/>
  <c r="BH1592"/>
  <c r="BH51"/>
  <c r="BA51"/>
  <c r="BH1619"/>
  <c r="BA1619"/>
  <c r="BC649"/>
  <c r="AV649"/>
  <c r="AX649" s="1"/>
  <c r="BH38"/>
  <c r="BA38"/>
  <c r="BA1384"/>
  <c r="BH1384"/>
  <c r="BH1491"/>
  <c r="BA1491"/>
  <c r="AV1960"/>
  <c r="AX1960" s="1"/>
  <c r="BC1960"/>
  <c r="BH814"/>
  <c r="BA814"/>
  <c r="BH1477"/>
  <c r="BA1477"/>
  <c r="BC706"/>
  <c r="AV706"/>
  <c r="AX706" s="1"/>
  <c r="BH278"/>
  <c r="BA278"/>
  <c r="BA56"/>
  <c r="BH56"/>
  <c r="BH2143"/>
  <c r="BA2143"/>
  <c r="BC1576"/>
  <c r="AV1576"/>
  <c r="AX1576" s="1"/>
  <c r="BA1633"/>
  <c r="BH1633"/>
  <c r="AV824"/>
  <c r="AX824" s="1"/>
  <c r="BC824"/>
  <c r="AV779"/>
  <c r="AX779" s="1"/>
  <c r="BC779"/>
  <c r="BC1166"/>
  <c r="AV1166"/>
  <c r="AX1166" s="1"/>
  <c r="BH1688"/>
  <c r="BA1688"/>
  <c r="AV713"/>
  <c r="AX713" s="1"/>
  <c r="BC713"/>
  <c r="AV1070"/>
  <c r="AX1070" s="1"/>
  <c r="BC1070"/>
  <c r="BC528"/>
  <c r="AV528"/>
  <c r="AX528" s="1"/>
  <c r="BA1794"/>
  <c r="BH1794"/>
  <c r="AV1789"/>
  <c r="AX1789" s="1"/>
  <c r="BC1789"/>
  <c r="BC130"/>
  <c r="AV130"/>
  <c r="AX130" s="1"/>
  <c r="AV1927"/>
  <c r="AX1927" s="1"/>
  <c r="BC1927"/>
  <c r="BA1097"/>
  <c r="BH1097"/>
  <c r="BA1687"/>
  <c r="BH1687"/>
  <c r="BA120"/>
  <c r="BH120"/>
  <c r="BH749"/>
  <c r="BA749"/>
  <c r="BH133"/>
  <c r="BA133"/>
  <c r="BA1521"/>
  <c r="BH1521"/>
  <c r="BA418"/>
  <c r="BH418"/>
  <c r="BC293"/>
  <c r="AV293"/>
  <c r="AX293" s="1"/>
  <c r="BH1988"/>
  <c r="BA1988"/>
  <c r="BH1133"/>
  <c r="BA1133"/>
  <c r="BH1968"/>
  <c r="BA1968"/>
  <c r="BA89"/>
  <c r="BH89"/>
  <c r="AV80"/>
  <c r="AX80" s="1"/>
  <c r="BC80"/>
  <c r="BC92"/>
  <c r="AV92"/>
  <c r="AX92" s="1"/>
  <c r="BH74"/>
  <c r="BA74"/>
  <c r="BA91"/>
  <c r="BH91"/>
  <c r="BC1304"/>
  <c r="AV1304"/>
  <c r="AX1304" s="1"/>
  <c r="AV1936"/>
  <c r="AX1936" s="1"/>
  <c r="BC1936"/>
  <c r="BH14"/>
  <c r="BA14"/>
  <c r="AV167"/>
  <c r="AX167" s="1"/>
  <c r="BC167"/>
  <c r="BC1434"/>
  <c r="AV1434"/>
  <c r="AX1434" s="1"/>
  <c r="BH952"/>
  <c r="BA952"/>
  <c r="BA1101"/>
  <c r="BH1101"/>
  <c r="BH1724"/>
  <c r="BA1724"/>
  <c r="BC635"/>
  <c r="AV635"/>
  <c r="AX635" s="1"/>
  <c r="AV1993"/>
  <c r="AX1993" s="1"/>
  <c r="BC1993"/>
  <c r="BA196"/>
  <c r="BH196"/>
  <c r="BA1654"/>
  <c r="BH1654"/>
  <c r="AV1416"/>
  <c r="AX1416" s="1"/>
  <c r="BC1416"/>
  <c r="AV1450"/>
  <c r="AX1450" s="1"/>
  <c r="BC1450"/>
  <c r="BA1791"/>
  <c r="BH1791"/>
  <c r="BH212"/>
  <c r="BA212"/>
  <c r="AV305"/>
  <c r="AX305" s="1"/>
  <c r="BC305"/>
  <c r="AV1271"/>
  <c r="AX1271" s="1"/>
  <c r="BC1271"/>
  <c r="BA104"/>
  <c r="BH104"/>
  <c r="BA1853"/>
  <c r="BH1853"/>
  <c r="AV308"/>
  <c r="AX308" s="1"/>
  <c r="BC308"/>
  <c r="BA180"/>
  <c r="BH180"/>
  <c r="BH1723"/>
  <c r="BA1723"/>
  <c r="AV1283"/>
  <c r="AX1283" s="1"/>
  <c r="BC1283"/>
  <c r="BC947"/>
  <c r="AV947"/>
  <c r="AX947" s="1"/>
  <c r="AV368"/>
  <c r="AX368" s="1"/>
  <c r="BC368"/>
  <c r="BH280"/>
  <c r="BA280"/>
  <c r="BH1126"/>
  <c r="BA1126"/>
  <c r="BH1784"/>
  <c r="BA1784"/>
  <c r="AV1730"/>
  <c r="AX1730" s="1"/>
  <c r="BC1730"/>
  <c r="AV564"/>
  <c r="AX564" s="1"/>
  <c r="BC564"/>
  <c r="BC406"/>
  <c r="AV406"/>
  <c r="AX406" s="1"/>
  <c r="BC954"/>
  <c r="AV954"/>
  <c r="AX954" s="1"/>
  <c r="BH384"/>
  <c r="BA384"/>
  <c r="BC662"/>
  <c r="AV662"/>
  <c r="AX662" s="1"/>
  <c r="BC326"/>
  <c r="AV326"/>
  <c r="AX326" s="1"/>
  <c r="BC1607"/>
  <c r="AV1607"/>
  <c r="AX1607" s="1"/>
  <c r="BC1054"/>
  <c r="AV1054"/>
  <c r="AX1054" s="1"/>
  <c r="BC95"/>
  <c r="AV95"/>
  <c r="AX95" s="1"/>
  <c r="BC2185"/>
  <c r="AV2185"/>
  <c r="AX2185" s="1"/>
  <c r="BA943"/>
  <c r="BH943"/>
  <c r="BA1474"/>
  <c r="BH1474"/>
  <c r="BH142"/>
  <c r="BA142"/>
  <c r="BA1370"/>
  <c r="BH1370"/>
  <c r="BA69"/>
  <c r="BH69"/>
  <c r="BA265"/>
  <c r="BH265"/>
  <c r="BC1153"/>
  <c r="AV1153"/>
  <c r="AX1153" s="1"/>
  <c r="AV637"/>
  <c r="AX637" s="1"/>
  <c r="BC637"/>
  <c r="AV362"/>
  <c r="AX362" s="1"/>
  <c r="BC362"/>
  <c r="BA274"/>
  <c r="BH274"/>
  <c r="BA395"/>
  <c r="BH395"/>
  <c r="BA1824"/>
  <c r="BH1824"/>
  <c r="BA1306"/>
  <c r="BH1306"/>
  <c r="BC1238"/>
  <c r="AV1238"/>
  <c r="AX1238" s="1"/>
  <c r="BH1185"/>
  <c r="BA1185"/>
  <c r="BH820"/>
  <c r="BA820"/>
  <c r="BA1177"/>
  <c r="BH1177"/>
  <c r="BH1510"/>
  <c r="BA1510"/>
  <c r="BH1305"/>
  <c r="BA1305"/>
  <c r="BH188"/>
  <c r="BA188"/>
  <c r="BA508"/>
  <c r="BH508"/>
  <c r="BA1289"/>
  <c r="BH1289"/>
  <c r="BA203"/>
  <c r="BH203"/>
  <c r="BH547"/>
  <c r="BA547"/>
  <c r="BA258"/>
  <c r="BH258"/>
  <c r="BA1190"/>
  <c r="BH1190"/>
  <c r="BA173"/>
  <c r="BH173"/>
  <c r="BH1120"/>
  <c r="BA1120"/>
  <c r="BH654"/>
  <c r="BA654"/>
  <c r="BA1430"/>
  <c r="BH1430"/>
  <c r="BA32"/>
  <c r="BH32"/>
  <c r="BA511"/>
  <c r="BH511"/>
  <c r="BH1368"/>
  <c r="BA1368"/>
  <c r="BA1312"/>
  <c r="BH1312"/>
  <c r="BH2170"/>
  <c r="BA2170"/>
  <c r="AV744"/>
  <c r="AX744" s="1"/>
  <c r="BC744"/>
  <c r="BA248"/>
  <c r="BH248"/>
  <c r="BA980"/>
  <c r="BH980"/>
  <c r="BH205"/>
  <c r="BA205"/>
  <c r="BH211"/>
  <c r="BA211"/>
  <c r="BA812"/>
  <c r="BH812"/>
  <c r="BA1182"/>
  <c r="BH1182"/>
  <c r="BH529"/>
  <c r="BA529"/>
  <c r="BA1382"/>
  <c r="BH1382"/>
  <c r="BH1627"/>
  <c r="BA1627"/>
  <c r="BH1645"/>
  <c r="BA1645"/>
  <c r="BA358"/>
  <c r="BH358"/>
  <c r="BH738"/>
  <c r="BA738"/>
  <c r="BA1389"/>
  <c r="BH1389"/>
  <c r="BH287"/>
  <c r="BA287"/>
  <c r="BA772"/>
  <c r="BH772"/>
  <c r="BA986"/>
  <c r="BH986"/>
  <c r="BH1749"/>
  <c r="BA1749"/>
  <c r="BA231"/>
  <c r="BH231"/>
  <c r="BH618"/>
  <c r="BA618"/>
  <c r="BA1116"/>
  <c r="BH1116"/>
  <c r="BA735"/>
  <c r="BH735"/>
  <c r="BA1832"/>
  <c r="BH1832"/>
  <c r="BA134"/>
  <c r="BH134"/>
  <c r="BA337"/>
  <c r="BH337"/>
  <c r="BH734"/>
  <c r="BA734"/>
  <c r="BH247"/>
  <c r="BA247"/>
  <c r="BH1147"/>
  <c r="BA1147"/>
  <c r="BA1242"/>
  <c r="BH1242"/>
  <c r="BH1318"/>
  <c r="BA1318"/>
  <c r="BA433"/>
  <c r="BH433"/>
  <c r="BH464"/>
  <c r="BA464"/>
  <c r="BA1218"/>
  <c r="BH1218"/>
  <c r="BA1167"/>
  <c r="BH1167"/>
  <c r="BA1465"/>
  <c r="BH1465"/>
  <c r="BH849"/>
  <c r="BA849"/>
  <c r="BH1463"/>
  <c r="BA1463"/>
  <c r="BH638"/>
  <c r="BA638"/>
  <c r="BA1236"/>
  <c r="BH1236"/>
  <c r="BH925"/>
  <c r="BA925"/>
  <c r="BA1715"/>
  <c r="BH1715"/>
  <c r="BA267"/>
  <c r="BH267"/>
  <c r="BH390"/>
  <c r="BA390"/>
  <c r="BH1162"/>
  <c r="BA1162"/>
  <c r="BH871"/>
  <c r="BA871"/>
  <c r="BH615"/>
  <c r="BA615"/>
  <c r="BH922"/>
  <c r="BA922"/>
  <c r="BA285"/>
  <c r="BH285"/>
  <c r="BA1392"/>
  <c r="BH1392"/>
  <c r="BA116"/>
  <c r="BH116"/>
  <c r="BH353"/>
  <c r="BA353"/>
  <c r="BA607"/>
  <c r="BH607"/>
  <c r="BH1113"/>
  <c r="BA1113"/>
  <c r="BA321"/>
  <c r="BH321"/>
  <c r="BA600"/>
  <c r="BH600"/>
  <c r="BH521"/>
  <c r="BA521"/>
  <c r="BH256"/>
  <c r="BA256"/>
  <c r="BA62"/>
  <c r="BH62"/>
  <c r="BH161"/>
  <c r="BA161"/>
  <c r="BA1753"/>
  <c r="BH1753"/>
  <c r="BA1977"/>
  <c r="BH1977"/>
  <c r="BH919"/>
  <c r="BA919"/>
  <c r="BH1572"/>
  <c r="BA1572"/>
  <c r="BA1288"/>
  <c r="BH1288"/>
  <c r="BH769"/>
  <c r="BA769"/>
  <c r="BA219"/>
  <c r="BH219"/>
  <c r="BH437"/>
  <c r="BA437"/>
  <c r="BA291"/>
  <c r="BH291"/>
  <c r="BA577"/>
  <c r="BH577"/>
  <c r="BA963"/>
  <c r="BH963"/>
  <c r="BH215"/>
  <c r="BA215"/>
  <c r="BA271"/>
  <c r="BH271"/>
  <c r="BH948"/>
  <c r="BA948"/>
  <c r="BH628"/>
  <c r="BA628"/>
  <c r="BH1820"/>
  <c r="BA1820"/>
  <c r="BH150"/>
  <c r="BA150"/>
  <c r="BH478"/>
  <c r="BA478"/>
  <c r="BA510"/>
  <c r="BH510"/>
  <c r="BH1745"/>
  <c r="BA1745"/>
  <c r="BA42"/>
  <c r="BH42"/>
  <c r="BA699"/>
  <c r="BH699"/>
  <c r="BA259"/>
  <c r="BH259"/>
  <c r="BA1146"/>
  <c r="BH1146"/>
  <c r="BA813"/>
  <c r="BH813"/>
  <c r="BH1664"/>
  <c r="BA1664"/>
  <c r="BA582"/>
  <c r="BH582"/>
  <c r="BA1573"/>
  <c r="BH1573"/>
  <c r="BH806"/>
  <c r="BA806"/>
  <c r="BA899"/>
  <c r="BH899"/>
  <c r="BH371"/>
  <c r="BA371"/>
  <c r="BA1748"/>
  <c r="BH1748"/>
  <c r="BA870"/>
  <c r="BH870"/>
  <c r="BH956"/>
  <c r="BA956"/>
  <c r="BH1092"/>
  <c r="BA1092"/>
  <c r="BH950"/>
  <c r="BA950"/>
  <c r="BA893"/>
  <c r="BH893"/>
  <c r="BH614"/>
  <c r="BA614"/>
  <c r="BA1144"/>
  <c r="BH1144"/>
  <c r="BA1593"/>
  <c r="BH1593"/>
  <c r="BA105"/>
  <c r="BH105"/>
  <c r="BA828"/>
  <c r="BH828"/>
  <c r="BA1662"/>
  <c r="BH1662"/>
  <c r="BH112"/>
  <c r="BA112"/>
  <c r="BH111"/>
  <c r="BA111"/>
  <c r="BA226"/>
  <c r="BH226"/>
  <c r="BH630"/>
  <c r="BA630"/>
  <c r="BA58"/>
  <c r="BH58"/>
  <c r="BH1017"/>
  <c r="BA1017"/>
  <c r="BA1360"/>
  <c r="BH1360"/>
  <c r="BH440"/>
  <c r="BA440"/>
  <c r="BH1117"/>
  <c r="BA1117"/>
  <c r="BA1028"/>
  <c r="BH1028"/>
  <c r="BA1098"/>
  <c r="BH1098"/>
  <c r="BA1025"/>
  <c r="BH1025"/>
  <c r="BH1733"/>
  <c r="BA1733"/>
  <c r="BA34"/>
  <c r="BH34"/>
  <c r="BH961"/>
  <c r="BA961"/>
  <c r="BA121"/>
  <c r="BH121"/>
  <c r="BH1164"/>
  <c r="BA1164"/>
  <c r="BH625"/>
  <c r="BA625"/>
  <c r="BA1037"/>
  <c r="BH1037"/>
  <c r="BH1358"/>
  <c r="BA1358"/>
  <c r="BH1459"/>
  <c r="BA1459"/>
  <c r="BH208"/>
  <c r="BA208"/>
  <c r="BA563"/>
  <c r="BH563"/>
  <c r="BH1334"/>
  <c r="BA1334"/>
  <c r="BA894"/>
  <c r="BH894"/>
  <c r="BA492"/>
  <c r="BH492"/>
  <c r="BH915"/>
  <c r="BA915"/>
  <c r="BH1079"/>
  <c r="BA1079"/>
  <c r="BH98"/>
  <c r="BA98"/>
  <c r="BH129"/>
  <c r="BA129"/>
  <c r="BH222"/>
  <c r="BA222"/>
  <c r="BA294"/>
  <c r="BH294"/>
  <c r="BH1550"/>
  <c r="BA1550"/>
  <c r="BH2168"/>
  <c r="BA2168"/>
  <c r="BH976"/>
  <c r="BA976"/>
  <c r="BA1009"/>
  <c r="BH1009"/>
  <c r="BH1056"/>
  <c r="BA1056"/>
  <c r="BA4"/>
  <c r="BH4"/>
  <c r="BA2178"/>
  <c r="BH2178"/>
  <c r="BH2102"/>
  <c r="BA2102"/>
  <c r="AV2150"/>
  <c r="AX2150" s="1"/>
  <c r="BC2150"/>
  <c r="BC1344"/>
  <c r="AV1344"/>
  <c r="AX1344" s="1"/>
  <c r="AV2055"/>
  <c r="AX2055" s="1"/>
  <c r="BC2055"/>
  <c r="BC13"/>
  <c r="AV13"/>
  <c r="AX13" s="1"/>
  <c r="BH2106"/>
  <c r="BA2106"/>
  <c r="BA1787"/>
  <c r="BH1787"/>
  <c r="BA2019"/>
  <c r="BH2019"/>
  <c r="BA2127"/>
  <c r="BH2127"/>
  <c r="BA1308"/>
  <c r="BH1308"/>
  <c r="BH2171"/>
  <c r="BA2171"/>
  <c r="BH1663"/>
  <c r="BA1663"/>
  <c r="BA1729"/>
  <c r="BH1729"/>
  <c r="BH497"/>
  <c r="BA497"/>
  <c r="BH6"/>
  <c r="BA6"/>
  <c r="AV842"/>
  <c r="AX842" s="1"/>
  <c r="BC842"/>
  <c r="BA759"/>
  <c r="BH759"/>
  <c r="BH1846"/>
  <c r="BA1846"/>
  <c r="BA1739"/>
  <c r="BH1739"/>
  <c r="BH1909"/>
  <c r="BA1909"/>
  <c r="BH2156"/>
  <c r="BA2156"/>
  <c r="BH1857"/>
  <c r="BA1857"/>
  <c r="BH1080"/>
  <c r="BA1080"/>
  <c r="BA2092"/>
  <c r="BH2092"/>
  <c r="BH1775"/>
  <c r="BA1775"/>
  <c r="BA2016"/>
  <c r="BH2016"/>
  <c r="BH2056"/>
  <c r="BA2056"/>
  <c r="BA1560"/>
  <c r="BH1560"/>
  <c r="BA1905"/>
  <c r="BH1905"/>
  <c r="BC1708"/>
  <c r="AV1708"/>
  <c r="AX1708" s="1"/>
  <c r="BH1858"/>
  <c r="BA1858"/>
  <c r="BA754"/>
  <c r="BH754"/>
  <c r="BH2146"/>
  <c r="BA2146"/>
  <c r="BH2081"/>
  <c r="BA2081"/>
  <c r="BH1096"/>
  <c r="BA1096"/>
  <c r="BA1528"/>
  <c r="BH1528"/>
  <c r="BC863"/>
  <c r="AV863"/>
  <c r="AX863" s="1"/>
  <c r="BA2033"/>
  <c r="BH2033"/>
  <c r="BH1973"/>
  <c r="BA1973"/>
  <c r="BH298"/>
  <c r="BA298"/>
  <c r="BH2100"/>
  <c r="BA2100"/>
  <c r="BA1955"/>
  <c r="BH1955"/>
  <c r="BA1793"/>
  <c r="BH1793"/>
  <c r="BH1967"/>
  <c r="BA1967"/>
  <c r="BH1563"/>
  <c r="BA1563"/>
  <c r="BA24"/>
  <c r="BH24"/>
  <c r="BH322"/>
  <c r="BA322"/>
  <c r="BH1584"/>
  <c r="BA1584"/>
  <c r="BH1665"/>
  <c r="BA1665"/>
  <c r="BA1588"/>
  <c r="BH1588"/>
  <c r="BA2031"/>
  <c r="BH2031"/>
  <c r="BH2180"/>
  <c r="BA2180"/>
  <c r="BH1862"/>
  <c r="BA1862"/>
  <c r="BH611"/>
  <c r="BA611"/>
  <c r="BH1961"/>
  <c r="BA1961"/>
  <c r="BA2182"/>
  <c r="BH2182"/>
  <c r="BA835"/>
  <c r="BH835"/>
  <c r="BH1995"/>
  <c r="BA1995"/>
  <c r="BA2079"/>
  <c r="BH2079"/>
  <c r="BA2006"/>
  <c r="BH2006"/>
  <c r="BH9"/>
  <c r="BA9"/>
  <c r="BH21"/>
  <c r="BA21"/>
  <c r="BA2046"/>
  <c r="BH2046"/>
  <c r="BA1530"/>
  <c r="BH1530"/>
  <c r="BA640"/>
  <c r="BH640"/>
  <c r="BH2184"/>
  <c r="BA2184"/>
  <c r="BA1695"/>
  <c r="BH1695"/>
  <c r="BC1316"/>
  <c r="AV1316"/>
  <c r="AX1316" s="1"/>
  <c r="BH2162"/>
  <c r="BA2162"/>
  <c r="BA1608"/>
  <c r="BH1608"/>
  <c r="BA2035"/>
  <c r="BH2035"/>
  <c r="BH1699"/>
  <c r="BA1699"/>
  <c r="BA566"/>
  <c r="BH566"/>
  <c r="BC1617"/>
  <c r="AV1617"/>
  <c r="AX1617" s="1"/>
  <c r="BA22"/>
  <c r="BH22"/>
  <c r="AV1725"/>
  <c r="AX1725" s="1"/>
  <c r="BC1725"/>
  <c r="BH1685"/>
  <c r="BA1685"/>
  <c r="BA1962"/>
  <c r="BH1962"/>
  <c r="BC2051"/>
  <c r="AV2051"/>
  <c r="AX2051" s="1"/>
  <c r="BA1433"/>
  <c r="BH1433"/>
  <c r="BA2118"/>
  <c r="BH2118"/>
  <c r="BH2107"/>
  <c r="BA2107"/>
  <c r="BH1906"/>
  <c r="BA1906"/>
  <c r="BH1802"/>
  <c r="BA1802"/>
  <c r="BH1950"/>
  <c r="BA1950"/>
  <c r="BA2154"/>
  <c r="BH2154"/>
  <c r="BH1448"/>
  <c r="BA1448"/>
  <c r="BH1518"/>
  <c r="BA1518"/>
  <c r="BH68"/>
  <c r="BA68"/>
  <c r="BA722"/>
  <c r="BH722"/>
  <c r="AV1929"/>
  <c r="AX1929" s="1"/>
  <c r="BC1929"/>
  <c r="BA2049"/>
  <c r="BH2049"/>
  <c r="BH841"/>
  <c r="BA841"/>
  <c r="BH1978"/>
  <c r="BA1978"/>
  <c r="BA1756"/>
  <c r="BH1756"/>
  <c r="BH2036"/>
  <c r="BA2036"/>
  <c r="BH2137"/>
  <c r="BA2137"/>
  <c r="BA2042"/>
  <c r="BH2042"/>
  <c r="BH786"/>
  <c r="BA786"/>
  <c r="BA2002"/>
  <c r="BH2002"/>
  <c r="BH1267"/>
  <c r="BA1267"/>
  <c r="BA1088"/>
  <c r="BH1088"/>
  <c r="BA20"/>
  <c r="BH20"/>
  <c r="BH2093"/>
  <c r="BA2093"/>
  <c r="BH1072"/>
  <c r="BA1072"/>
  <c r="BA1987"/>
  <c r="BH1987"/>
  <c r="BH2076"/>
  <c r="BA2076"/>
  <c r="BA602"/>
  <c r="BH602"/>
  <c r="BH1018"/>
  <c r="BA1018"/>
  <c r="BH1869"/>
  <c r="BA1869"/>
  <c r="AV1409"/>
  <c r="AX1409" s="1"/>
  <c r="BC1409"/>
  <c r="BH2103"/>
  <c r="BA2103"/>
  <c r="BH1800"/>
  <c r="BA1800"/>
  <c r="BA2080"/>
  <c r="BH2080"/>
  <c r="AV1851"/>
  <c r="AX1851" s="1"/>
  <c r="BC1851"/>
  <c r="BH938"/>
  <c r="BA938"/>
  <c r="AV1034"/>
  <c r="AX1034" s="1"/>
  <c r="BC1034"/>
  <c r="BA266"/>
  <c r="BH266"/>
  <c r="BA1948"/>
  <c r="BH1948"/>
  <c r="BH1900"/>
  <c r="BA1900"/>
  <c r="BA2190"/>
  <c r="BH2190"/>
  <c r="BH1741"/>
  <c r="BA1741"/>
  <c r="BA2032"/>
  <c r="BH2032"/>
  <c r="BH400"/>
  <c r="BA400"/>
  <c r="AV2023"/>
  <c r="AX2023" s="1"/>
  <c r="BC2023"/>
  <c r="BH2099"/>
  <c r="BA2099"/>
  <c r="BA2098"/>
  <c r="BH2098"/>
  <c r="BA1823"/>
  <c r="BH1823"/>
  <c r="BH2077"/>
  <c r="BA2077"/>
  <c r="BA816"/>
  <c r="BH816"/>
  <c r="BH1254"/>
  <c r="BA1254"/>
  <c r="BH795"/>
  <c r="BA795"/>
  <c r="BA1030"/>
  <c r="BH1030"/>
  <c r="BA179"/>
  <c r="BH179"/>
  <c r="BH584"/>
  <c r="BA584"/>
  <c r="BH1110"/>
  <c r="BA1110"/>
  <c r="BC2084"/>
  <c r="AV2084"/>
  <c r="AX2084" s="1"/>
  <c r="BH331"/>
  <c r="BA331"/>
  <c r="BA494"/>
  <c r="BH494"/>
  <c r="BA782"/>
  <c r="BH782"/>
  <c r="BA499"/>
  <c r="BH499"/>
  <c r="BA1637"/>
  <c r="BH1637"/>
  <c r="BA892"/>
  <c r="BH892"/>
  <c r="BH502"/>
  <c r="BA502"/>
  <c r="BH906"/>
  <c r="BA906"/>
  <c r="BH1623"/>
  <c r="BA1623"/>
  <c r="BH633"/>
  <c r="BA633"/>
  <c r="BH712"/>
  <c r="BA712"/>
  <c r="BA1364"/>
  <c r="BH1364"/>
  <c r="BC2064"/>
  <c r="AV2064"/>
  <c r="AX2064" s="1"/>
  <c r="BH2068"/>
  <c r="BA2068"/>
  <c r="AV2003"/>
  <c r="AX2003" s="1"/>
  <c r="BC2003"/>
  <c r="BA301"/>
  <c r="BH301"/>
  <c r="BH791"/>
  <c r="BA791"/>
  <c r="BH442"/>
  <c r="BA442"/>
  <c r="BH1677"/>
  <c r="BA1677"/>
  <c r="BH2203"/>
  <c r="BA2203"/>
  <c r="BH880"/>
  <c r="BA880"/>
  <c r="BH745"/>
  <c r="BA745"/>
  <c r="BA407"/>
  <c r="BH407"/>
  <c r="BC2086"/>
  <c r="AV2086"/>
  <c r="AX2086" s="1"/>
  <c r="BH1819"/>
  <c r="BA1819"/>
  <c r="BH1833"/>
  <c r="BA1833"/>
  <c r="BH71"/>
  <c r="BA71"/>
  <c r="AV1613"/>
  <c r="AX1613" s="1"/>
  <c r="BC1613"/>
  <c r="BH1529"/>
  <c r="BA1529"/>
  <c r="BH2166"/>
  <c r="BA2166"/>
  <c r="BH459"/>
  <c r="BA459"/>
  <c r="BA10"/>
  <c r="BH10"/>
  <c r="BH852"/>
  <c r="BA852"/>
  <c r="BH518"/>
  <c r="BA518"/>
  <c r="BH1234"/>
  <c r="BA1234"/>
  <c r="BA827"/>
  <c r="BH827"/>
  <c r="BH1727"/>
  <c r="BA1727"/>
  <c r="BC1815"/>
  <c r="AV1815"/>
  <c r="AX1815" s="1"/>
  <c r="BH2085"/>
  <c r="BA2085"/>
  <c r="BA1298"/>
  <c r="BH1298"/>
  <c r="BA512"/>
  <c r="BH512"/>
  <c r="BH374"/>
  <c r="BA374"/>
  <c r="BH926"/>
  <c r="BA926"/>
  <c r="BA1016"/>
  <c r="BH1016"/>
  <c r="BH495"/>
  <c r="BA495"/>
  <c r="BH1849"/>
  <c r="BA1849"/>
  <c r="BH966"/>
  <c r="BA966"/>
  <c r="BH37"/>
  <c r="BA37"/>
  <c r="BA1022"/>
  <c r="BH1022"/>
  <c r="BH2133"/>
  <c r="BA2133"/>
  <c r="BH444"/>
  <c r="BA444"/>
  <c r="BA1192"/>
  <c r="BH1192"/>
  <c r="BA854"/>
  <c r="BH854"/>
  <c r="BH621"/>
  <c r="BA621"/>
  <c r="BH2108"/>
  <c r="BA2108"/>
  <c r="AV2021"/>
  <c r="AX2021" s="1"/>
  <c r="BC2021"/>
  <c r="BH1605"/>
  <c r="BA1605"/>
  <c r="BH575"/>
  <c r="BA575"/>
  <c r="BA165"/>
  <c r="BH165"/>
  <c r="BH382"/>
  <c r="BA382"/>
  <c r="BH1206"/>
  <c r="BA1206"/>
  <c r="BA1005"/>
  <c r="BH1005"/>
  <c r="AV2087"/>
  <c r="AX2087" s="1"/>
  <c r="BC2087"/>
  <c r="BA1365"/>
  <c r="BH1365"/>
  <c r="BA1252"/>
  <c r="BH1252"/>
  <c r="BA2155"/>
  <c r="BH2155"/>
  <c r="BH408"/>
  <c r="BA408"/>
  <c r="BA1476"/>
  <c r="BH1476"/>
  <c r="BC343"/>
  <c r="AV343"/>
  <c r="AX343" s="1"/>
  <c r="BA964"/>
  <c r="BH964"/>
  <c r="BA559"/>
  <c r="BH559"/>
  <c r="BA2161"/>
  <c r="BH2161"/>
  <c r="BC1981"/>
  <c r="AV1981"/>
  <c r="AX1981" s="1"/>
  <c r="BA864"/>
  <c r="BH864"/>
  <c r="BA1970"/>
  <c r="BH1970"/>
  <c r="BA522"/>
  <c r="BH522"/>
  <c r="BA1122"/>
  <c r="BH1122"/>
  <c r="BH403"/>
  <c r="BA403"/>
  <c r="BA743"/>
  <c r="BH743"/>
  <c r="BA819"/>
  <c r="BH819"/>
  <c r="BH2202"/>
  <c r="BA2202"/>
  <c r="AV2063"/>
  <c r="AX2063" s="1"/>
  <c r="BC2063"/>
  <c r="AV2088"/>
  <c r="AX2088" s="1"/>
  <c r="BC2088"/>
  <c r="BH641"/>
  <c r="BA641"/>
  <c r="BA1867"/>
  <c r="BH1867"/>
  <c r="BH284"/>
  <c r="BA284"/>
  <c r="BH900"/>
  <c r="BA900"/>
  <c r="BC2054"/>
  <c r="AV2054"/>
  <c r="AX2054" s="1"/>
  <c r="AV1701"/>
  <c r="AX1701" s="1"/>
  <c r="BC1701"/>
  <c r="BH604"/>
  <c r="BA604"/>
  <c r="BA540"/>
  <c r="BH540"/>
  <c r="BH874"/>
  <c r="BA874"/>
  <c r="BA1922"/>
  <c r="BH1922"/>
  <c r="BC94"/>
  <c r="AV94"/>
  <c r="AX94" s="1"/>
  <c r="AV1691"/>
  <c r="AX1691" s="1"/>
  <c r="BC1691"/>
  <c r="BH1603"/>
  <c r="BA1603"/>
  <c r="BA1975"/>
  <c r="BH1975"/>
  <c r="BA644"/>
  <c r="BH644"/>
  <c r="BA431"/>
  <c r="BH431"/>
  <c r="BA661"/>
  <c r="BH661"/>
  <c r="BH270"/>
  <c r="BA270"/>
  <c r="BH790"/>
  <c r="BA790"/>
  <c r="BH962"/>
  <c r="BA962"/>
  <c r="BA720"/>
  <c r="BH720"/>
  <c r="BH2066"/>
  <c r="BA2066"/>
  <c r="BA1799"/>
  <c r="BH1799"/>
  <c r="BA1997"/>
  <c r="BH1997"/>
  <c r="BA568"/>
  <c r="BH568"/>
  <c r="BH419"/>
  <c r="BA419"/>
  <c r="BH901"/>
  <c r="BA901"/>
  <c r="BC1693"/>
  <c r="AV1693"/>
  <c r="AX1693" s="1"/>
  <c r="BA2065"/>
  <c r="BH2065"/>
  <c r="BC2058"/>
  <c r="AV2058"/>
  <c r="AX2058" s="1"/>
  <c r="BA1569"/>
  <c r="BH1569"/>
  <c r="BH232"/>
  <c r="BA232"/>
  <c r="BH1076"/>
  <c r="BA1076"/>
  <c r="BA934"/>
  <c r="BH934"/>
  <c r="BA592"/>
  <c r="BH592"/>
  <c r="BH965"/>
  <c r="BA965"/>
  <c r="V840"/>
  <c r="V1004"/>
  <c r="V1944"/>
  <c r="V881"/>
  <c r="AM4"/>
  <c r="AL4"/>
  <c r="V2145"/>
  <c r="V1945"/>
  <c r="AP5"/>
  <c r="AQ5" s="1"/>
  <c r="V1612"/>
  <c r="V1887"/>
  <c r="V1317"/>
  <c r="T2188"/>
  <c r="V1994"/>
  <c r="V1914"/>
  <c r="V2088"/>
  <c r="V1438"/>
  <c r="V319"/>
  <c r="V2162"/>
  <c r="V1318"/>
  <c r="V593"/>
  <c r="U1954"/>
  <c r="V1043"/>
  <c r="BC2096"/>
  <c r="AV2096"/>
  <c r="AX2096" s="1"/>
  <c r="AV1227"/>
  <c r="AX1227" s="1"/>
  <c r="BC1227"/>
  <c r="BC1952"/>
  <c r="AV1952"/>
  <c r="AX1952" s="1"/>
  <c r="AV683"/>
  <c r="AX683" s="1"/>
  <c r="BC683"/>
  <c r="AV1570"/>
  <c r="AX1570" s="1"/>
  <c r="BC1570"/>
  <c r="BC1923"/>
  <c r="AV1923"/>
  <c r="AX1923" s="1"/>
  <c r="AV2120"/>
  <c r="AX2120" s="1"/>
  <c r="BC2120"/>
  <c r="BC2060"/>
  <c r="AV2060"/>
  <c r="AX2060" s="1"/>
  <c r="BC1731"/>
  <c r="AV1731"/>
  <c r="AX1731" s="1"/>
  <c r="BC875"/>
  <c r="AV875"/>
  <c r="AX875" s="1"/>
  <c r="AV1143"/>
  <c r="AX1143" s="1"/>
  <c r="BC1143"/>
  <c r="BC1060"/>
  <c r="AV1060"/>
  <c r="AX1060" s="1"/>
  <c r="BC153"/>
  <c r="AV153"/>
  <c r="AX153" s="1"/>
  <c r="AV1522"/>
  <c r="AX1522" s="1"/>
  <c r="BC1522"/>
  <c r="BC1214"/>
  <c r="AV1214"/>
  <c r="AX1214" s="1"/>
  <c r="AV1385"/>
  <c r="AX1385" s="1"/>
  <c r="BC1385"/>
  <c r="BC1579"/>
  <c r="AV1579"/>
  <c r="AX1579" s="1"/>
  <c r="BC430"/>
  <c r="AV430"/>
  <c r="AX430" s="1"/>
  <c r="AV845"/>
  <c r="AX845" s="1"/>
  <c r="BC845"/>
  <c r="AV500"/>
  <c r="AX500" s="1"/>
  <c r="BC500"/>
  <c r="BC1428"/>
  <c r="AV1428"/>
  <c r="AX1428" s="1"/>
  <c r="AV50"/>
  <c r="AX50" s="1"/>
  <c r="BC50"/>
  <c r="AV48"/>
  <c r="AX48" s="1"/>
  <c r="BC48"/>
  <c r="AV1552"/>
  <c r="AX1552" s="1"/>
  <c r="BC1552"/>
  <c r="BC1391"/>
  <c r="AV1391"/>
  <c r="AX1391" s="1"/>
  <c r="AV1362"/>
  <c r="AX1362" s="1"/>
  <c r="BC1362"/>
  <c r="AV387"/>
  <c r="AX387" s="1"/>
  <c r="BC387"/>
  <c r="AV366"/>
  <c r="AX366" s="1"/>
  <c r="BC366"/>
  <c r="BC775"/>
  <c r="AV775"/>
  <c r="AX775" s="1"/>
  <c r="AV664"/>
  <c r="AX664" s="1"/>
  <c r="BC664"/>
  <c r="AV905"/>
  <c r="AX905" s="1"/>
  <c r="BC905"/>
  <c r="AV1356"/>
  <c r="AX1356" s="1"/>
  <c r="BC1356"/>
  <c r="AV1759"/>
  <c r="AX1759" s="1"/>
  <c r="BC1759"/>
  <c r="AV560"/>
  <c r="AX560" s="1"/>
  <c r="BC560"/>
  <c r="AV1045"/>
  <c r="AX1045" s="1"/>
  <c r="BC1045"/>
  <c r="AV1471"/>
  <c r="AX1471" s="1"/>
  <c r="BC1471"/>
  <c r="AV839" l="1"/>
  <c r="AX839" s="1"/>
  <c r="BC839"/>
  <c r="AV890"/>
  <c r="AX890" s="1"/>
  <c r="BC890"/>
  <c r="AV940"/>
  <c r="AX940" s="1"/>
  <c r="BC940"/>
  <c r="AV1884"/>
  <c r="AX1884" s="1"/>
  <c r="BC1884"/>
  <c r="BC462"/>
  <c r="AV462"/>
  <c r="AX462" s="1"/>
  <c r="BC2176"/>
  <c r="AV2176"/>
  <c r="AX2176" s="1"/>
  <c r="AV246"/>
  <c r="AX246" s="1"/>
  <c r="BC246"/>
  <c r="AV694"/>
  <c r="AX694" s="1"/>
  <c r="BC694"/>
  <c r="BC1296"/>
  <c r="AV1296"/>
  <c r="AX1296" s="1"/>
  <c r="BC1232"/>
  <c r="AV1232"/>
  <c r="AX1232" s="1"/>
  <c r="AV520"/>
  <c r="AX520" s="1"/>
  <c r="BC520"/>
  <c r="AV243"/>
  <c r="AX243" s="1"/>
  <c r="BC243"/>
  <c r="BC808"/>
  <c r="AV808"/>
  <c r="AX808" s="1"/>
  <c r="AV1193"/>
  <c r="AX1193" s="1"/>
  <c r="BC1193"/>
  <c r="BC778"/>
  <c r="AV778"/>
  <c r="AX778" s="1"/>
  <c r="BC2069"/>
  <c r="AV2069"/>
  <c r="AX2069" s="1"/>
  <c r="BC1499"/>
  <c r="AV1499"/>
  <c r="AX1499" s="1"/>
  <c r="AV579"/>
  <c r="AX579" s="1"/>
  <c r="BC579"/>
  <c r="BC1515"/>
  <c r="AV1515"/>
  <c r="AX1515" s="1"/>
  <c r="AV1366"/>
  <c r="AX1366" s="1"/>
  <c r="BC1366"/>
  <c r="AP9"/>
  <c r="AQ9"/>
  <c r="AV2153"/>
  <c r="AX2153" s="1"/>
  <c r="BC2153"/>
  <c r="AV1920"/>
  <c r="AX1920" s="1"/>
  <c r="BC1920"/>
  <c r="BC1624"/>
  <c r="AV1624"/>
  <c r="AX1624" s="1"/>
  <c r="AV1771"/>
  <c r="AX1771" s="1"/>
  <c r="BC1771"/>
  <c r="X10"/>
  <c r="Y10" s="1"/>
  <c r="Z10" s="1"/>
  <c r="AA10" s="1"/>
  <c r="AF10"/>
  <c r="AG10" s="1"/>
  <c r="AH10" s="1"/>
  <c r="AI10" s="1"/>
  <c r="AB10"/>
  <c r="AC10" s="1"/>
  <c r="AD10" s="1"/>
  <c r="AE10" s="1"/>
  <c r="AN10"/>
  <c r="AO10" s="1"/>
  <c r="AP10" s="1"/>
  <c r="P11"/>
  <c r="AR10"/>
  <c r="AS10" s="1"/>
  <c r="AJ10"/>
  <c r="AK10" s="1"/>
  <c r="BC1449"/>
  <c r="AV1449"/>
  <c r="AX1449" s="1"/>
  <c r="BC2038"/>
  <c r="AV2038"/>
  <c r="AX2038" s="1"/>
  <c r="BC289"/>
  <c r="AV289"/>
  <c r="AX289" s="1"/>
  <c r="BC1457"/>
  <c r="AV1457"/>
  <c r="AX1457" s="1"/>
  <c r="BC2039"/>
  <c r="AV2039"/>
  <c r="AX2039" s="1"/>
  <c r="AV1517"/>
  <c r="AX1517" s="1"/>
  <c r="BC1517"/>
  <c r="BC1881"/>
  <c r="AV1881"/>
  <c r="AX1881" s="1"/>
  <c r="BC2097"/>
  <c r="AV2097"/>
  <c r="AX2097" s="1"/>
  <c r="AV572"/>
  <c r="AX572" s="1"/>
  <c r="BC572"/>
  <c r="AV1945"/>
  <c r="AX1945" s="1"/>
  <c r="BC1945"/>
  <c r="AV1327"/>
  <c r="AX1327" s="1"/>
  <c r="BC1327"/>
  <c r="AV994"/>
  <c r="AX994" s="1"/>
  <c r="BC994"/>
  <c r="AV1768"/>
  <c r="AX1768" s="1"/>
  <c r="BC1768"/>
  <c r="BC336"/>
  <c r="AV336"/>
  <c r="AX336" s="1"/>
  <c r="AV1148"/>
  <c r="AX1148" s="1"/>
  <c r="BC1148"/>
  <c r="BC2132"/>
  <c r="AV2132"/>
  <c r="AX2132" s="1"/>
  <c r="AV1590"/>
  <c r="AX1590" s="1"/>
  <c r="BC1590"/>
  <c r="BC788"/>
  <c r="AV788"/>
  <c r="AX788" s="1"/>
  <c r="BC1861"/>
  <c r="AV1861"/>
  <c r="AX1861" s="1"/>
  <c r="AV634"/>
  <c r="AX634" s="1"/>
  <c r="BC634"/>
  <c r="BC1750"/>
  <c r="AV1750"/>
  <c r="AX1750" s="1"/>
  <c r="AV263"/>
  <c r="AX263" s="1"/>
  <c r="BC263"/>
  <c r="BC273"/>
  <c r="AV273"/>
  <c r="AX273" s="1"/>
  <c r="BC2011"/>
  <c r="AV2011"/>
  <c r="AX2011" s="1"/>
  <c r="AV1257"/>
  <c r="AX1257" s="1"/>
  <c r="BC1257"/>
  <c r="BC574"/>
  <c r="AV574"/>
  <c r="AX574" s="1"/>
  <c r="AV1971"/>
  <c r="AX1971" s="1"/>
  <c r="BC1971"/>
  <c r="BC1963"/>
  <c r="AV1963"/>
  <c r="AX1963" s="1"/>
  <c r="AV2073"/>
  <c r="AX2073" s="1"/>
  <c r="BC2073"/>
  <c r="BC300"/>
  <c r="AV300"/>
  <c r="AX300" s="1"/>
  <c r="BC610"/>
  <c r="AV610"/>
  <c r="AX610" s="1"/>
  <c r="AV2160"/>
  <c r="AX2160" s="1"/>
  <c r="BC2160"/>
  <c r="AV2082"/>
  <c r="AX2082" s="1"/>
  <c r="BC2082"/>
  <c r="BC688"/>
  <c r="AV688"/>
  <c r="AX688" s="1"/>
  <c r="AV587"/>
  <c r="AX587" s="1"/>
  <c r="BC587"/>
  <c r="BC2104"/>
  <c r="AV2104"/>
  <c r="AX2104" s="1"/>
  <c r="AV740"/>
  <c r="AX740" s="1"/>
  <c r="BC740"/>
  <c r="AV1926"/>
  <c r="AX1926" s="1"/>
  <c r="BC1926"/>
  <c r="AV746"/>
  <c r="AX746" s="1"/>
  <c r="BC746"/>
  <c r="BC1686"/>
  <c r="AV1686"/>
  <c r="AX1686" s="1"/>
  <c r="AV1507"/>
  <c r="AX1507" s="1"/>
  <c r="BC1507"/>
  <c r="BC2128"/>
  <c r="AV2128"/>
  <c r="AX2128" s="1"/>
  <c r="BC7"/>
  <c r="AV7"/>
  <c r="AX7" s="1"/>
  <c r="AV1943"/>
  <c r="AX1943" s="1"/>
  <c r="BC1943"/>
  <c r="AV240"/>
  <c r="AX240" s="1"/>
  <c r="BC240"/>
  <c r="BC1253"/>
  <c r="AV1253"/>
  <c r="AX1253" s="1"/>
  <c r="BC760"/>
  <c r="AV760"/>
  <c r="AX760" s="1"/>
  <c r="AV2183"/>
  <c r="AX2183" s="1"/>
  <c r="BC2183"/>
  <c r="BC2072"/>
  <c r="AV2072"/>
  <c r="AX2072" s="1"/>
  <c r="BM1721"/>
  <c r="BF1721"/>
  <c r="BM2070"/>
  <c r="BF2070"/>
  <c r="BM2206"/>
  <c r="BF2206"/>
  <c r="BF1331"/>
  <c r="BM1331"/>
  <c r="BF2147"/>
  <c r="BM2147"/>
  <c r="AV2041"/>
  <c r="AX2041" s="1"/>
  <c r="BC2041"/>
  <c r="AV1921"/>
  <c r="AX1921" s="1"/>
  <c r="BC1921"/>
  <c r="BF1577"/>
  <c r="BM1577"/>
  <c r="BM1692"/>
  <c r="BF1692"/>
  <c r="BM1914"/>
  <c r="BF1914"/>
  <c r="BF2142"/>
  <c r="BM2142"/>
  <c r="BF1803"/>
  <c r="BM1803"/>
  <c r="BM1173"/>
  <c r="BF1173"/>
  <c r="BM1565"/>
  <c r="BF1565"/>
  <c r="BH2057"/>
  <c r="BA2057"/>
  <c r="BM1247"/>
  <c r="BF1247"/>
  <c r="BM1915"/>
  <c r="BF1915"/>
  <c r="BF1425"/>
  <c r="BM1425"/>
  <c r="BM2048"/>
  <c r="BF2048"/>
  <c r="BM960"/>
  <c r="BF960"/>
  <c r="BF1743"/>
  <c r="BM1743"/>
  <c r="BM1835"/>
  <c r="BF1835"/>
  <c r="BA2158"/>
  <c r="BH2158"/>
  <c r="BM1885"/>
  <c r="BF1885"/>
  <c r="BM2040"/>
  <c r="BF2040"/>
  <c r="BF1226"/>
  <c r="BM1226"/>
  <c r="BM1763"/>
  <c r="BF1763"/>
  <c r="BM1109"/>
  <c r="BF1109"/>
  <c r="BF1473"/>
  <c r="BM1473"/>
  <c r="BM2089"/>
  <c r="BF2089"/>
  <c r="BF1855"/>
  <c r="BM1855"/>
  <c r="AV598"/>
  <c r="AX598" s="1"/>
  <c r="BC598"/>
  <c r="BF1125"/>
  <c r="BM1125"/>
  <c r="BF1489"/>
  <c r="BM1489"/>
  <c r="BF1841"/>
  <c r="BM1841"/>
  <c r="BF1396"/>
  <c r="BM1396"/>
  <c r="BM1751"/>
  <c r="BF1751"/>
  <c r="BM1863"/>
  <c r="BF1863"/>
  <c r="BM1094"/>
  <c r="BF1094"/>
  <c r="BF1946"/>
  <c r="BM1946"/>
  <c r="BF2134"/>
  <c r="BM2134"/>
  <c r="BM2196"/>
  <c r="BF2196"/>
  <c r="BH2013"/>
  <c r="BA2013"/>
  <c r="BF261"/>
  <c r="BM261"/>
  <c r="BF1998"/>
  <c r="BM1998"/>
  <c r="BF2114"/>
  <c r="BM2114"/>
  <c r="BC516"/>
  <c r="AV516"/>
  <c r="AX516" s="1"/>
  <c r="BM2141"/>
  <c r="BF2141"/>
  <c r="BF2164"/>
  <c r="BM2164"/>
  <c r="BA1652"/>
  <c r="BH1652"/>
  <c r="BA2030"/>
  <c r="BH2030"/>
  <c r="BA1940"/>
  <c r="BH1940"/>
  <c r="BF2193"/>
  <c r="BM2193"/>
  <c r="BM1818"/>
  <c r="BF1818"/>
  <c r="BF1115"/>
  <c r="BM1115"/>
  <c r="BF1795"/>
  <c r="BM1795"/>
  <c r="BF1859"/>
  <c r="BM1859"/>
  <c r="BM1895"/>
  <c r="BF1895"/>
  <c r="BM2095"/>
  <c r="BF2095"/>
  <c r="BM1189"/>
  <c r="BF1189"/>
  <c r="BF1493"/>
  <c r="BM1493"/>
  <c r="BM1048"/>
  <c r="BF1048"/>
  <c r="BM907"/>
  <c r="BF907"/>
  <c r="BF1602"/>
  <c r="BM1602"/>
  <c r="BF1231"/>
  <c r="BM1231"/>
  <c r="BF1423"/>
  <c r="BM1423"/>
  <c r="BM1755"/>
  <c r="BF1755"/>
  <c r="BM1899"/>
  <c r="BF1899"/>
  <c r="BF2192"/>
  <c r="BM2192"/>
  <c r="BF1357"/>
  <c r="BM1357"/>
  <c r="BF1264"/>
  <c r="BM1264"/>
  <c r="BM1932"/>
  <c r="BF1932"/>
  <c r="BF2008"/>
  <c r="BM2008"/>
  <c r="BM855"/>
  <c r="BF855"/>
  <c r="BM1614"/>
  <c r="BF1614"/>
  <c r="BF1655"/>
  <c r="BM1655"/>
  <c r="BM39"/>
  <c r="BF39"/>
  <c r="BM1525"/>
  <c r="BF1525"/>
  <c r="BM1785"/>
  <c r="BF1785"/>
  <c r="BM1953"/>
  <c r="BF1953"/>
  <c r="BM1224"/>
  <c r="BF1224"/>
  <c r="BM1170"/>
  <c r="BF1170"/>
  <c r="BM1638"/>
  <c r="BF1638"/>
  <c r="BF1894"/>
  <c r="BM1894"/>
  <c r="BF1363"/>
  <c r="BM1363"/>
  <c r="BF1931"/>
  <c r="BM1931"/>
  <c r="BM2139"/>
  <c r="BF2139"/>
  <c r="BC2179"/>
  <c r="AV2179"/>
  <c r="AX2179" s="1"/>
  <c r="BM2200"/>
  <c r="BF2200"/>
  <c r="BF1585"/>
  <c r="BM1585"/>
  <c r="BM2009"/>
  <c r="BF2009"/>
  <c r="BF1138"/>
  <c r="BM1138"/>
  <c r="BF1898"/>
  <c r="BM1898"/>
  <c r="BM2110"/>
  <c r="BF2110"/>
  <c r="BF1339"/>
  <c r="BM1339"/>
  <c r="BM1467"/>
  <c r="BF1467"/>
  <c r="BM1683"/>
  <c r="BF1683"/>
  <c r="BM1879"/>
  <c r="BF1879"/>
  <c r="BM1417"/>
  <c r="BF1417"/>
  <c r="BM1661"/>
  <c r="BF1661"/>
  <c r="BF693"/>
  <c r="BM693"/>
  <c r="BF1548"/>
  <c r="BM1548"/>
  <c r="BF1904"/>
  <c r="BM1904"/>
  <c r="BF2130"/>
  <c r="BM2130"/>
  <c r="BM2194"/>
  <c r="BF2194"/>
  <c r="BM1195"/>
  <c r="BF1195"/>
  <c r="BM1335"/>
  <c r="BF1335"/>
  <c r="BF1671"/>
  <c r="BM1671"/>
  <c r="BM1405"/>
  <c r="BF1405"/>
  <c r="BF1453"/>
  <c r="BM1453"/>
  <c r="BM1553"/>
  <c r="BF1553"/>
  <c r="BM1204"/>
  <c r="BF1204"/>
  <c r="BC195"/>
  <c r="AV195"/>
  <c r="AX195" s="1"/>
  <c r="AV1689"/>
  <c r="AX1689" s="1"/>
  <c r="BC1689"/>
  <c r="BF1783"/>
  <c r="BM1783"/>
  <c r="BM1199"/>
  <c r="BF1199"/>
  <c r="BF1373"/>
  <c r="BM1373"/>
  <c r="BM1501"/>
  <c r="BF1501"/>
  <c r="BF1709"/>
  <c r="BM1709"/>
  <c r="BM1937"/>
  <c r="BF1937"/>
  <c r="BM1276"/>
  <c r="BF1276"/>
  <c r="BC2123"/>
  <c r="AV2123"/>
  <c r="AX2123" s="1"/>
  <c r="BM883"/>
  <c r="BF883"/>
  <c r="BF1222"/>
  <c r="BM1222"/>
  <c r="BF1426"/>
  <c r="BM1426"/>
  <c r="BF2151"/>
  <c r="BM2151"/>
  <c r="BC603"/>
  <c r="AV603"/>
  <c r="AX603" s="1"/>
  <c r="BM1681"/>
  <c r="BF1681"/>
  <c r="BM2025"/>
  <c r="BF2025"/>
  <c r="BM1300"/>
  <c r="BF1300"/>
  <c r="BM1291"/>
  <c r="BF1291"/>
  <c r="BF2175"/>
  <c r="BM2175"/>
  <c r="BA2149"/>
  <c r="BH2149"/>
  <c r="BA1044"/>
  <c r="BH1044"/>
  <c r="BH1991"/>
  <c r="BA1991"/>
  <c r="BF2205"/>
  <c r="BM2205"/>
  <c r="BF895"/>
  <c r="BM895"/>
  <c r="BF2198"/>
  <c r="BM2198"/>
  <c r="BF1187"/>
  <c r="BM1187"/>
  <c r="BF1831"/>
  <c r="BM1831"/>
  <c r="BH1887"/>
  <c r="BA1887"/>
  <c r="BF1979"/>
  <c r="BM1979"/>
  <c r="BF2163"/>
  <c r="BM2163"/>
  <c r="BM1341"/>
  <c r="BF1341"/>
  <c r="BM1837"/>
  <c r="BF1837"/>
  <c r="BM1348"/>
  <c r="BF1348"/>
  <c r="BM2197"/>
  <c r="BF2197"/>
  <c r="BF1514"/>
  <c r="BM1514"/>
  <c r="BM1891"/>
  <c r="BF1891"/>
  <c r="BM1333"/>
  <c r="BF1333"/>
  <c r="BF1896"/>
  <c r="BM1896"/>
  <c r="BM1903"/>
  <c r="BF1903"/>
  <c r="BF2188"/>
  <c r="BM2188"/>
  <c r="BM1742"/>
  <c r="BF1742"/>
  <c r="BF1827"/>
  <c r="BM1827"/>
  <c r="BM2131"/>
  <c r="BF2131"/>
  <c r="BM135"/>
  <c r="BF135"/>
  <c r="BM1657"/>
  <c r="BF1657"/>
  <c r="BM1917"/>
  <c r="BF1917"/>
  <c r="BM1694"/>
  <c r="BF1694"/>
  <c r="AV2034"/>
  <c r="AX2034" s="1"/>
  <c r="BC2034"/>
  <c r="AV428"/>
  <c r="AX428" s="1"/>
  <c r="BC428"/>
  <c r="BM558"/>
  <c r="BF558"/>
  <c r="BA1653"/>
  <c r="BH1653"/>
  <c r="BM2195"/>
  <c r="BF2195"/>
  <c r="BM2028"/>
  <c r="BF2028"/>
  <c r="BM1155"/>
  <c r="BF1155"/>
  <c r="BF1315"/>
  <c r="BM1315"/>
  <c r="BF1883"/>
  <c r="BM1883"/>
  <c r="BM2204"/>
  <c r="BF2204"/>
  <c r="BM1421"/>
  <c r="BF1421"/>
  <c r="BM2199"/>
  <c r="BF2199"/>
  <c r="BM1481"/>
  <c r="BF1481"/>
  <c r="BF2207"/>
  <c r="BM2207"/>
  <c r="BM1639"/>
  <c r="BF1639"/>
  <c r="BA1444"/>
  <c r="BH1444"/>
  <c r="BH1705"/>
  <c r="BA1705"/>
  <c r="BA2167"/>
  <c r="BH2167"/>
  <c r="BM1834"/>
  <c r="BF1834"/>
  <c r="BM2126"/>
  <c r="BF2126"/>
  <c r="BF1719"/>
  <c r="BM1719"/>
  <c r="BM2135"/>
  <c r="BF2135"/>
  <c r="BC970"/>
  <c r="AV970"/>
  <c r="AX970" s="1"/>
  <c r="AV252"/>
  <c r="AX252" s="1"/>
  <c r="BC252"/>
  <c r="BM1561"/>
  <c r="BF1561"/>
  <c r="BM1838"/>
  <c r="BF1838"/>
  <c r="BF2094"/>
  <c r="BM2094"/>
  <c r="BM1351"/>
  <c r="BF1351"/>
  <c r="BM1647"/>
  <c r="BF1647"/>
  <c r="BM1779"/>
  <c r="BF1779"/>
  <c r="BF1077"/>
  <c r="BM1077"/>
  <c r="BM1505"/>
  <c r="BF1505"/>
  <c r="BF1969"/>
  <c r="BM1969"/>
  <c r="BM2191"/>
  <c r="BF2191"/>
  <c r="BM1976"/>
  <c r="BF1976"/>
  <c r="BF1843"/>
  <c r="BM1843"/>
  <c r="BM1566"/>
  <c r="BF1566"/>
  <c r="BM2090"/>
  <c r="BF2090"/>
  <c r="BF978"/>
  <c r="BM978"/>
  <c r="BM1509"/>
  <c r="BF1509"/>
  <c r="BF1545"/>
  <c r="BM1545"/>
  <c r="BM1813"/>
  <c r="BF1813"/>
  <c r="BF2045"/>
  <c r="BM2045"/>
  <c r="BM1736"/>
  <c r="BF1736"/>
  <c r="AV1641"/>
  <c r="AX1641" s="1"/>
  <c r="BC1641"/>
  <c r="BF2189"/>
  <c r="BM2189"/>
  <c r="BM1282"/>
  <c r="BF1282"/>
  <c r="BF1255"/>
  <c r="BM1255"/>
  <c r="BF1503"/>
  <c r="BM1503"/>
  <c r="BM1907"/>
  <c r="BF1907"/>
  <c r="BM1700"/>
  <c r="BF1700"/>
  <c r="BM2201"/>
  <c r="BF2201"/>
  <c r="BF1198"/>
  <c r="BM1198"/>
  <c r="BF2014"/>
  <c r="BM2014"/>
  <c r="BM25"/>
  <c r="BF25"/>
  <c r="BM1355"/>
  <c r="BF1355"/>
  <c r="BF1587"/>
  <c r="BM1587"/>
  <c r="BM1735"/>
  <c r="BF1735"/>
  <c r="BF1871"/>
  <c r="BM1871"/>
  <c r="BF1401"/>
  <c r="BM1401"/>
  <c r="BM1461"/>
  <c r="BF1461"/>
  <c r="BF1697"/>
  <c r="BM1697"/>
  <c r="BF873"/>
  <c r="BM873"/>
  <c r="BM1836"/>
  <c r="BF1836"/>
  <c r="AV319"/>
  <c r="AX319" s="1"/>
  <c r="BC319"/>
  <c r="BF1343"/>
  <c r="BM1343"/>
  <c r="BF1711"/>
  <c r="BM1711"/>
  <c r="AV2181"/>
  <c r="AX2181" s="1"/>
  <c r="BC2181"/>
  <c r="BF1277"/>
  <c r="BM1277"/>
  <c r="BM1469"/>
  <c r="BF1469"/>
  <c r="BF1497"/>
  <c r="BM1497"/>
  <c r="BM1809"/>
  <c r="BF1809"/>
  <c r="BF1220"/>
  <c r="BM1220"/>
  <c r="BM1468"/>
  <c r="BF1468"/>
  <c r="BF1383"/>
  <c r="BM1383"/>
  <c r="BM1807"/>
  <c r="BF1807"/>
  <c r="BM1454"/>
  <c r="BF1454"/>
  <c r="BF2026"/>
  <c r="BM2026"/>
  <c r="BM1347"/>
  <c r="BF1347"/>
  <c r="BC2136"/>
  <c r="AV2136"/>
  <c r="AX2136" s="1"/>
  <c r="BF1141"/>
  <c r="BM1141"/>
  <c r="BM1629"/>
  <c r="BF1629"/>
  <c r="BF1897"/>
  <c r="BM1897"/>
  <c r="BM1989"/>
  <c r="BF1989"/>
  <c r="BM1212"/>
  <c r="BF1212"/>
  <c r="BM1888"/>
  <c r="BF1888"/>
  <c r="BF2187"/>
  <c r="BM2187"/>
  <c r="BF1130"/>
  <c r="BM1130"/>
  <c r="BM1246"/>
  <c r="BF1246"/>
  <c r="BM1830"/>
  <c r="BF1830"/>
  <c r="BF2074"/>
  <c r="BM2074"/>
  <c r="BM2186"/>
  <c r="BF2186"/>
  <c r="BM5"/>
  <c r="BF5"/>
  <c r="BM1941"/>
  <c r="BF1941"/>
  <c r="BA2105"/>
  <c r="BH2105"/>
  <c r="BM789"/>
  <c r="BF789"/>
  <c r="BF1616"/>
  <c r="BM1616"/>
  <c r="AV1329"/>
  <c r="AX1329" s="1"/>
  <c r="BC1329"/>
  <c r="AV936"/>
  <c r="AX936" s="1"/>
  <c r="BC936"/>
  <c r="BC1676"/>
  <c r="AV1676"/>
  <c r="AX1676" s="1"/>
  <c r="BC1533"/>
  <c r="AV1533"/>
  <c r="AX1533" s="1"/>
  <c r="BC1949"/>
  <c r="AV1949"/>
  <c r="AX1949" s="1"/>
  <c r="AV1361"/>
  <c r="AX1361" s="1"/>
  <c r="BC1361"/>
  <c r="BC1934"/>
  <c r="AV1934"/>
  <c r="AX1934" s="1"/>
  <c r="BC2061"/>
  <c r="AV2061"/>
  <c r="AX2061" s="1"/>
  <c r="BC2012"/>
  <c r="AV2012"/>
  <c r="AX2012" s="1"/>
  <c r="AV413"/>
  <c r="AX413" s="1"/>
  <c r="BC413"/>
  <c r="AV1690"/>
  <c r="AX1690" s="1"/>
  <c r="BC1690"/>
  <c r="BC1274"/>
  <c r="AV1274"/>
  <c r="AX1274" s="1"/>
  <c r="AV2129"/>
  <c r="AX2129" s="1"/>
  <c r="BC2129"/>
  <c r="AV1258"/>
  <c r="AX1258" s="1"/>
  <c r="BC1258"/>
  <c r="BC2119"/>
  <c r="AV2119"/>
  <c r="AX2119" s="1"/>
  <c r="AV2117"/>
  <c r="AX2117" s="1"/>
  <c r="BC2117"/>
  <c r="AV696"/>
  <c r="AX696" s="1"/>
  <c r="BC696"/>
  <c r="BC2004"/>
  <c r="AV2004"/>
  <c r="AX2004" s="1"/>
  <c r="AV16"/>
  <c r="AX16" s="1"/>
  <c r="BC16"/>
  <c r="AV1295"/>
  <c r="AX1295" s="1"/>
  <c r="BC1295"/>
  <c r="BC1402"/>
  <c r="AV1402"/>
  <c r="AX1402" s="1"/>
  <c r="BC1326"/>
  <c r="AV1326"/>
  <c r="AX1326" s="1"/>
  <c r="AV1872"/>
  <c r="AX1872" s="1"/>
  <c r="BC1872"/>
  <c r="AV1875"/>
  <c r="AX1875" s="1"/>
  <c r="BC1875"/>
  <c r="AV612"/>
  <c r="AX612" s="1"/>
  <c r="BC612"/>
  <c r="AV2018"/>
  <c r="AX2018" s="1"/>
  <c r="BC2018"/>
  <c r="AV2173"/>
  <c r="AX2173" s="1"/>
  <c r="BC2173"/>
  <c r="AV846"/>
  <c r="AX846" s="1"/>
  <c r="BC846"/>
  <c r="BC415"/>
  <c r="AV415"/>
  <c r="AX415" s="1"/>
  <c r="AV1767"/>
  <c r="AX1767" s="1"/>
  <c r="BC1767"/>
  <c r="AV1765"/>
  <c r="AX1765" s="1"/>
  <c r="BC1765"/>
  <c r="AV578"/>
  <c r="AX578" s="1"/>
  <c r="BC578"/>
  <c r="AV454"/>
  <c r="AX454" s="1"/>
  <c r="BC454"/>
  <c r="AV63"/>
  <c r="AX63" s="1"/>
  <c r="BC63"/>
  <c r="AV465"/>
  <c r="AX465" s="1"/>
  <c r="BC465"/>
  <c r="AV552"/>
  <c r="AX552" s="1"/>
  <c r="BC552"/>
  <c r="BC49"/>
  <c r="AV49"/>
  <c r="AX49" s="1"/>
  <c r="AV1169"/>
  <c r="AX1169" s="1"/>
  <c r="BC1169"/>
  <c r="BC19"/>
  <c r="AV19"/>
  <c r="AX19" s="1"/>
  <c r="BC1870"/>
  <c r="AV1870"/>
  <c r="AX1870" s="1"/>
  <c r="AV1494"/>
  <c r="AX1494" s="1"/>
  <c r="BC1494"/>
  <c r="AV1161"/>
  <c r="AX1161" s="1"/>
  <c r="BC1161"/>
  <c r="AV1118"/>
  <c r="AX1118" s="1"/>
  <c r="BC1118"/>
  <c r="AV838"/>
  <c r="AX838" s="1"/>
  <c r="BC838"/>
  <c r="AV17"/>
  <c r="AX17" s="1"/>
  <c r="BC17"/>
  <c r="BC488"/>
  <c r="AV488"/>
  <c r="AX488" s="1"/>
  <c r="BC255"/>
  <c r="AV255"/>
  <c r="AX255" s="1"/>
  <c r="BC1124"/>
  <c r="AV1124"/>
  <c r="AX1124" s="1"/>
  <c r="BC455"/>
  <c r="AV455"/>
  <c r="AX455" s="1"/>
  <c r="BC1918"/>
  <c r="AV1918"/>
  <c r="AX1918" s="1"/>
  <c r="AV1578"/>
  <c r="AX1578" s="1"/>
  <c r="BC1578"/>
  <c r="AV1824"/>
  <c r="AX1824" s="1"/>
  <c r="BC1824"/>
  <c r="AV395"/>
  <c r="AX395" s="1"/>
  <c r="BC395"/>
  <c r="AV69"/>
  <c r="AX69" s="1"/>
  <c r="BC69"/>
  <c r="AV180"/>
  <c r="AX180" s="1"/>
  <c r="BC180"/>
  <c r="AV1853"/>
  <c r="AX1853" s="1"/>
  <c r="BC1853"/>
  <c r="BC196"/>
  <c r="AV196"/>
  <c r="AX196" s="1"/>
  <c r="AV1101"/>
  <c r="AX1101" s="1"/>
  <c r="BC1101"/>
  <c r="AV418"/>
  <c r="AX418" s="1"/>
  <c r="BC418"/>
  <c r="AV1521"/>
  <c r="AX1521" s="1"/>
  <c r="BC1521"/>
  <c r="BC120"/>
  <c r="AV120"/>
  <c r="AX120" s="1"/>
  <c r="AV1097"/>
  <c r="AX1097" s="1"/>
  <c r="BC1097"/>
  <c r="AV1794"/>
  <c r="AX1794" s="1"/>
  <c r="BC1794"/>
  <c r="AV1633"/>
  <c r="AX1633" s="1"/>
  <c r="BC1633"/>
  <c r="BC1592"/>
  <c r="AV1592"/>
  <c r="AX1592" s="1"/>
  <c r="AV594"/>
  <c r="AX594" s="1"/>
  <c r="BC594"/>
  <c r="AV1539"/>
  <c r="AX1539" s="1"/>
  <c r="BC1539"/>
  <c r="AV83"/>
  <c r="AX83" s="1"/>
  <c r="BC83"/>
  <c r="AV217"/>
  <c r="AX217" s="1"/>
  <c r="BC217"/>
  <c r="AV645"/>
  <c r="AX645" s="1"/>
  <c r="BC645"/>
  <c r="BC549"/>
  <c r="AV549"/>
  <c r="AX549" s="1"/>
  <c r="AV55"/>
  <c r="AX55" s="1"/>
  <c r="BC55"/>
  <c r="BC1551"/>
  <c r="AV1551"/>
  <c r="AX1551" s="1"/>
  <c r="AV142"/>
  <c r="AX142" s="1"/>
  <c r="BC142"/>
  <c r="BC384"/>
  <c r="AV384"/>
  <c r="AX384" s="1"/>
  <c r="BC1126"/>
  <c r="AV1126"/>
  <c r="AX1126" s="1"/>
  <c r="BC212"/>
  <c r="AV212"/>
  <c r="AX212" s="1"/>
  <c r="BC14"/>
  <c r="AV14"/>
  <c r="AX14" s="1"/>
  <c r="BC74"/>
  <c r="AV74"/>
  <c r="AX74" s="1"/>
  <c r="BC1968"/>
  <c r="AV1968"/>
  <c r="AX1968" s="1"/>
  <c r="BC1988"/>
  <c r="AV1988"/>
  <c r="AX1988" s="1"/>
  <c r="BC749"/>
  <c r="AV749"/>
  <c r="AX749" s="1"/>
  <c r="BC1688"/>
  <c r="AV1688"/>
  <c r="AX1688" s="1"/>
  <c r="BC2143"/>
  <c r="AV2143"/>
  <c r="AX2143" s="1"/>
  <c r="BC278"/>
  <c r="AV278"/>
  <c r="AX278" s="1"/>
  <c r="AV1477"/>
  <c r="AX1477" s="1"/>
  <c r="BC1477"/>
  <c r="BC1491"/>
  <c r="AV1491"/>
  <c r="AX1491" s="1"/>
  <c r="BC38"/>
  <c r="AV38"/>
  <c r="AX38" s="1"/>
  <c r="AV1619"/>
  <c r="AX1619" s="1"/>
  <c r="BC1619"/>
  <c r="AV538"/>
  <c r="AX538" s="1"/>
  <c r="BC538"/>
  <c r="AV1482"/>
  <c r="AX1482" s="1"/>
  <c r="BC1482"/>
  <c r="AV181"/>
  <c r="AX181" s="1"/>
  <c r="BC181"/>
  <c r="BC1996"/>
  <c r="AV1996"/>
  <c r="AX1996" s="1"/>
  <c r="BC101"/>
  <c r="AV101"/>
  <c r="AX101" s="1"/>
  <c r="AV953"/>
  <c r="AX953" s="1"/>
  <c r="BC953"/>
  <c r="BC1537"/>
  <c r="AV1537"/>
  <c r="AX1537" s="1"/>
  <c r="BC202"/>
  <c r="AV202"/>
  <c r="AX202" s="1"/>
  <c r="BC1306"/>
  <c r="AV1306"/>
  <c r="AX1306" s="1"/>
  <c r="BC274"/>
  <c r="AV274"/>
  <c r="AX274" s="1"/>
  <c r="AV265"/>
  <c r="AX265" s="1"/>
  <c r="BC265"/>
  <c r="AV1370"/>
  <c r="AX1370" s="1"/>
  <c r="BC1370"/>
  <c r="BC1474"/>
  <c r="AV1474"/>
  <c r="AX1474" s="1"/>
  <c r="AV943"/>
  <c r="AX943" s="1"/>
  <c r="BC943"/>
  <c r="BC104"/>
  <c r="AV104"/>
  <c r="AX104" s="1"/>
  <c r="BC1791"/>
  <c r="AV1791"/>
  <c r="AX1791" s="1"/>
  <c r="BC1654"/>
  <c r="AV1654"/>
  <c r="AX1654" s="1"/>
  <c r="BC91"/>
  <c r="AV91"/>
  <c r="AX91" s="1"/>
  <c r="AV89"/>
  <c r="AX89" s="1"/>
  <c r="BC89"/>
  <c r="BC1687"/>
  <c r="AV1687"/>
  <c r="AX1687" s="1"/>
  <c r="BC56"/>
  <c r="AV56"/>
  <c r="AX56" s="1"/>
  <c r="AV1384"/>
  <c r="AX1384" s="1"/>
  <c r="BC1384"/>
  <c r="AV47"/>
  <c r="AX47" s="1"/>
  <c r="BC47"/>
  <c r="BC843"/>
  <c r="AV843"/>
  <c r="AX843" s="1"/>
  <c r="BC1123"/>
  <c r="AV1123"/>
  <c r="AX1123" s="1"/>
  <c r="AV1567"/>
  <c r="AX1567" s="1"/>
  <c r="BC1567"/>
  <c r="BC1093"/>
  <c r="AV1093"/>
  <c r="AX1093" s="1"/>
  <c r="AV233"/>
  <c r="AX233" s="1"/>
  <c r="BC233"/>
  <c r="AV67"/>
  <c r="AX67" s="1"/>
  <c r="BC67"/>
  <c r="AV1185"/>
  <c r="AX1185" s="1"/>
  <c r="BC1185"/>
  <c r="BC1784"/>
  <c r="AV1784"/>
  <c r="AX1784" s="1"/>
  <c r="BC280"/>
  <c r="AV280"/>
  <c r="AX280" s="1"/>
  <c r="AV1723"/>
  <c r="AX1723" s="1"/>
  <c r="BC1723"/>
  <c r="BC1724"/>
  <c r="AV1724"/>
  <c r="AX1724" s="1"/>
  <c r="BC952"/>
  <c r="AV952"/>
  <c r="AX952" s="1"/>
  <c r="BC1133"/>
  <c r="AV1133"/>
  <c r="AX1133" s="1"/>
  <c r="AV133"/>
  <c r="AX133" s="1"/>
  <c r="BC133"/>
  <c r="BC814"/>
  <c r="AV814"/>
  <c r="AX814" s="1"/>
  <c r="AV51"/>
  <c r="AX51" s="1"/>
  <c r="BC51"/>
  <c r="BC930"/>
  <c r="AV930"/>
  <c r="AX930" s="1"/>
  <c r="BC1854"/>
  <c r="AV1854"/>
  <c r="AX1854" s="1"/>
  <c r="BC1313"/>
  <c r="AV1313"/>
  <c r="AX1313" s="1"/>
  <c r="BC1071"/>
  <c r="AV1071"/>
  <c r="AX1071" s="1"/>
  <c r="BC1397"/>
  <c r="AV1397"/>
  <c r="AX1397" s="1"/>
  <c r="BC1273"/>
  <c r="AV1273"/>
  <c r="AX1273" s="1"/>
  <c r="AV1139"/>
  <c r="AX1139" s="1"/>
  <c r="BC1139"/>
  <c r="BC1817"/>
  <c r="AV1817"/>
  <c r="AX1817" s="1"/>
  <c r="AV160"/>
  <c r="AX160" s="1"/>
  <c r="BC160"/>
  <c r="BC590"/>
  <c r="AV590"/>
  <c r="AX590" s="1"/>
  <c r="BC294"/>
  <c r="AV294"/>
  <c r="AX294" s="1"/>
  <c r="AV34"/>
  <c r="AX34" s="1"/>
  <c r="BC34"/>
  <c r="AV1025"/>
  <c r="AX1025" s="1"/>
  <c r="BC1025"/>
  <c r="BC1028"/>
  <c r="AV1028"/>
  <c r="AX1028" s="1"/>
  <c r="BC226"/>
  <c r="AV226"/>
  <c r="AX226" s="1"/>
  <c r="AV828"/>
  <c r="AX828" s="1"/>
  <c r="BC828"/>
  <c r="BC1593"/>
  <c r="AV1593"/>
  <c r="AX1593" s="1"/>
  <c r="AV1748"/>
  <c r="AX1748" s="1"/>
  <c r="BC1748"/>
  <c r="AV899"/>
  <c r="AX899" s="1"/>
  <c r="BC899"/>
  <c r="BC1573"/>
  <c r="AV1573"/>
  <c r="AX1573" s="1"/>
  <c r="BC1146"/>
  <c r="AV1146"/>
  <c r="AX1146" s="1"/>
  <c r="BC699"/>
  <c r="AV699"/>
  <c r="AX699" s="1"/>
  <c r="BC42"/>
  <c r="AV42"/>
  <c r="AX42" s="1"/>
  <c r="AV510"/>
  <c r="AX510" s="1"/>
  <c r="BC510"/>
  <c r="BC271"/>
  <c r="AV271"/>
  <c r="AX271" s="1"/>
  <c r="AV963"/>
  <c r="AX963" s="1"/>
  <c r="BC963"/>
  <c r="BC291"/>
  <c r="AV291"/>
  <c r="AX291" s="1"/>
  <c r="AV1288"/>
  <c r="AX1288" s="1"/>
  <c r="BC1288"/>
  <c r="AV321"/>
  <c r="AX321" s="1"/>
  <c r="BC321"/>
  <c r="BC607"/>
  <c r="AV607"/>
  <c r="AX607" s="1"/>
  <c r="BC116"/>
  <c r="AV116"/>
  <c r="AX116" s="1"/>
  <c r="BC1715"/>
  <c r="AV1715"/>
  <c r="AX1715" s="1"/>
  <c r="BC1236"/>
  <c r="AV1236"/>
  <c r="AX1236" s="1"/>
  <c r="BC1167"/>
  <c r="AV1167"/>
  <c r="AX1167" s="1"/>
  <c r="BC134"/>
  <c r="AV134"/>
  <c r="AX134" s="1"/>
  <c r="AV735"/>
  <c r="AX735" s="1"/>
  <c r="BC735"/>
  <c r="AV772"/>
  <c r="AX772" s="1"/>
  <c r="BC772"/>
  <c r="AV1389"/>
  <c r="AX1389" s="1"/>
  <c r="BC1389"/>
  <c r="BC358"/>
  <c r="AV358"/>
  <c r="AX358" s="1"/>
  <c r="AV812"/>
  <c r="AX812" s="1"/>
  <c r="BC812"/>
  <c r="BC248"/>
  <c r="AV248"/>
  <c r="AX248" s="1"/>
  <c r="AV32"/>
  <c r="AX32" s="1"/>
  <c r="BC32"/>
  <c r="AV173"/>
  <c r="AX173" s="1"/>
  <c r="BC173"/>
  <c r="AV1190"/>
  <c r="AX1190" s="1"/>
  <c r="BC1190"/>
  <c r="AV1289"/>
  <c r="AX1289" s="1"/>
  <c r="BC1289"/>
  <c r="BC1056"/>
  <c r="AV1056"/>
  <c r="AX1056" s="1"/>
  <c r="AV2168"/>
  <c r="AX2168" s="1"/>
  <c r="BC2168"/>
  <c r="AV129"/>
  <c r="AX129" s="1"/>
  <c r="BC129"/>
  <c r="AV915"/>
  <c r="AX915" s="1"/>
  <c r="BC915"/>
  <c r="BC1334"/>
  <c r="AV1334"/>
  <c r="AX1334" s="1"/>
  <c r="AV208"/>
  <c r="AX208" s="1"/>
  <c r="BC208"/>
  <c r="AV1358"/>
  <c r="AX1358" s="1"/>
  <c r="BC1358"/>
  <c r="BC625"/>
  <c r="AV625"/>
  <c r="AX625" s="1"/>
  <c r="AV440"/>
  <c r="AX440" s="1"/>
  <c r="BC440"/>
  <c r="BC1017"/>
  <c r="AV1017"/>
  <c r="AX1017" s="1"/>
  <c r="BC112"/>
  <c r="AV112"/>
  <c r="AX112" s="1"/>
  <c r="BC614"/>
  <c r="AV614"/>
  <c r="AX614" s="1"/>
  <c r="BC950"/>
  <c r="AV950"/>
  <c r="AX950" s="1"/>
  <c r="AV956"/>
  <c r="AX956" s="1"/>
  <c r="BC956"/>
  <c r="BC1664"/>
  <c r="AV1664"/>
  <c r="AX1664" s="1"/>
  <c r="BC150"/>
  <c r="AV150"/>
  <c r="AX150" s="1"/>
  <c r="AV628"/>
  <c r="AX628" s="1"/>
  <c r="BC628"/>
  <c r="AV437"/>
  <c r="AX437" s="1"/>
  <c r="BC437"/>
  <c r="AV1572"/>
  <c r="AX1572" s="1"/>
  <c r="BC1572"/>
  <c r="AV161"/>
  <c r="AX161" s="1"/>
  <c r="BC161"/>
  <c r="BC256"/>
  <c r="AV256"/>
  <c r="AX256" s="1"/>
  <c r="BC521"/>
  <c r="AV521"/>
  <c r="AX521" s="1"/>
  <c r="BC922"/>
  <c r="AV922"/>
  <c r="AX922" s="1"/>
  <c r="AV871"/>
  <c r="AX871" s="1"/>
  <c r="BC871"/>
  <c r="BC390"/>
  <c r="AV390"/>
  <c r="AX390" s="1"/>
  <c r="AV1463"/>
  <c r="AX1463" s="1"/>
  <c r="BC1463"/>
  <c r="AV464"/>
  <c r="AX464" s="1"/>
  <c r="BC464"/>
  <c r="AV1318"/>
  <c r="AX1318" s="1"/>
  <c r="BC1318"/>
  <c r="AV1147"/>
  <c r="AX1147" s="1"/>
  <c r="BC1147"/>
  <c r="AV734"/>
  <c r="AX734" s="1"/>
  <c r="BC734"/>
  <c r="BC618"/>
  <c r="AV618"/>
  <c r="AX618" s="1"/>
  <c r="BC1749"/>
  <c r="AV1749"/>
  <c r="AX1749" s="1"/>
  <c r="AV1627"/>
  <c r="AX1627" s="1"/>
  <c r="BC1627"/>
  <c r="BC529"/>
  <c r="AV529"/>
  <c r="AX529" s="1"/>
  <c r="BC205"/>
  <c r="AV205"/>
  <c r="AX205" s="1"/>
  <c r="AV2170"/>
  <c r="AX2170" s="1"/>
  <c r="BC2170"/>
  <c r="AV1368"/>
  <c r="AX1368" s="1"/>
  <c r="BC1368"/>
  <c r="AV654"/>
  <c r="AX654" s="1"/>
  <c r="BC654"/>
  <c r="BC547"/>
  <c r="AV547"/>
  <c r="AX547" s="1"/>
  <c r="AV188"/>
  <c r="AX188" s="1"/>
  <c r="BC188"/>
  <c r="AV1510"/>
  <c r="AX1510" s="1"/>
  <c r="BC1510"/>
  <c r="AV820"/>
  <c r="AX820" s="1"/>
  <c r="BC820"/>
  <c r="AV1009"/>
  <c r="AX1009" s="1"/>
  <c r="BC1009"/>
  <c r="BC492"/>
  <c r="AV492"/>
  <c r="AX492" s="1"/>
  <c r="AV894"/>
  <c r="AX894" s="1"/>
  <c r="BC894"/>
  <c r="BC563"/>
  <c r="AV563"/>
  <c r="AX563" s="1"/>
  <c r="AV1037"/>
  <c r="AX1037" s="1"/>
  <c r="BC1037"/>
  <c r="BC121"/>
  <c r="AV121"/>
  <c r="AX121" s="1"/>
  <c r="AV1098"/>
  <c r="AX1098" s="1"/>
  <c r="BC1098"/>
  <c r="BC1360"/>
  <c r="AV1360"/>
  <c r="AX1360" s="1"/>
  <c r="BC58"/>
  <c r="AV58"/>
  <c r="AX58" s="1"/>
  <c r="BC1662"/>
  <c r="AV1662"/>
  <c r="AX1662" s="1"/>
  <c r="AV105"/>
  <c r="AX105" s="1"/>
  <c r="BC105"/>
  <c r="AV1144"/>
  <c r="AX1144" s="1"/>
  <c r="BC1144"/>
  <c r="BC893"/>
  <c r="AV893"/>
  <c r="AX893" s="1"/>
  <c r="AV870"/>
  <c r="AX870" s="1"/>
  <c r="BC870"/>
  <c r="AV582"/>
  <c r="AX582" s="1"/>
  <c r="BC582"/>
  <c r="BC813"/>
  <c r="AV813"/>
  <c r="AX813" s="1"/>
  <c r="BC259"/>
  <c r="AV259"/>
  <c r="AX259" s="1"/>
  <c r="AV577"/>
  <c r="AX577" s="1"/>
  <c r="BC577"/>
  <c r="BC219"/>
  <c r="AV219"/>
  <c r="AX219" s="1"/>
  <c r="BC1977"/>
  <c r="AV1977"/>
  <c r="AX1977" s="1"/>
  <c r="AV1753"/>
  <c r="AX1753" s="1"/>
  <c r="BC1753"/>
  <c r="BC62"/>
  <c r="AV62"/>
  <c r="AX62" s="1"/>
  <c r="BC600"/>
  <c r="AV600"/>
  <c r="AX600" s="1"/>
  <c r="BC1392"/>
  <c r="AV1392"/>
  <c r="AX1392" s="1"/>
  <c r="BC285"/>
  <c r="AV285"/>
  <c r="AX285" s="1"/>
  <c r="BC267"/>
  <c r="AV267"/>
  <c r="AX267" s="1"/>
  <c r="AV1465"/>
  <c r="AX1465" s="1"/>
  <c r="BC1465"/>
  <c r="AV1218"/>
  <c r="AX1218" s="1"/>
  <c r="BC1218"/>
  <c r="AV433"/>
  <c r="AX433" s="1"/>
  <c r="BC433"/>
  <c r="BC1242"/>
  <c r="AV1242"/>
  <c r="AX1242" s="1"/>
  <c r="BC337"/>
  <c r="AV337"/>
  <c r="AX337" s="1"/>
  <c r="AV1832"/>
  <c r="AX1832" s="1"/>
  <c r="BC1832"/>
  <c r="BC1116"/>
  <c r="AV1116"/>
  <c r="AX1116" s="1"/>
  <c r="BC231"/>
  <c r="AV231"/>
  <c r="AX231" s="1"/>
  <c r="AV986"/>
  <c r="AX986" s="1"/>
  <c r="BC986"/>
  <c r="BC1382"/>
  <c r="AV1382"/>
  <c r="AX1382" s="1"/>
  <c r="BC1182"/>
  <c r="AV1182"/>
  <c r="AX1182" s="1"/>
  <c r="AV980"/>
  <c r="AX980" s="1"/>
  <c r="BC980"/>
  <c r="AV1312"/>
  <c r="AX1312" s="1"/>
  <c r="BC1312"/>
  <c r="BC511"/>
  <c r="AV511"/>
  <c r="AX511" s="1"/>
  <c r="BC1430"/>
  <c r="AV1430"/>
  <c r="AX1430" s="1"/>
  <c r="AV258"/>
  <c r="AX258" s="1"/>
  <c r="BC258"/>
  <c r="AV203"/>
  <c r="AX203" s="1"/>
  <c r="BC203"/>
  <c r="BC508"/>
  <c r="AV508"/>
  <c r="AX508" s="1"/>
  <c r="AV1177"/>
  <c r="AX1177" s="1"/>
  <c r="BC1177"/>
  <c r="BC976"/>
  <c r="AV976"/>
  <c r="AX976" s="1"/>
  <c r="AV1550"/>
  <c r="AX1550" s="1"/>
  <c r="BC1550"/>
  <c r="AV222"/>
  <c r="AX222" s="1"/>
  <c r="BC222"/>
  <c r="BC98"/>
  <c r="AV98"/>
  <c r="AX98" s="1"/>
  <c r="AV1079"/>
  <c r="AX1079" s="1"/>
  <c r="BC1079"/>
  <c r="BC1459"/>
  <c r="AV1459"/>
  <c r="AX1459" s="1"/>
  <c r="BC1164"/>
  <c r="AV1164"/>
  <c r="AX1164" s="1"/>
  <c r="AV961"/>
  <c r="AX961" s="1"/>
  <c r="BC961"/>
  <c r="BC1733"/>
  <c r="AV1733"/>
  <c r="AX1733" s="1"/>
  <c r="AV1117"/>
  <c r="AX1117" s="1"/>
  <c r="BC1117"/>
  <c r="BC630"/>
  <c r="AV630"/>
  <c r="AX630" s="1"/>
  <c r="BC111"/>
  <c r="AV111"/>
  <c r="AX111" s="1"/>
  <c r="AV1092"/>
  <c r="AX1092" s="1"/>
  <c r="BC1092"/>
  <c r="BC371"/>
  <c r="AV371"/>
  <c r="AX371" s="1"/>
  <c r="BC806"/>
  <c r="AV806"/>
  <c r="AX806" s="1"/>
  <c r="BC1745"/>
  <c r="AV1745"/>
  <c r="AX1745" s="1"/>
  <c r="AV478"/>
  <c r="AX478" s="1"/>
  <c r="BC478"/>
  <c r="AV1820"/>
  <c r="AX1820" s="1"/>
  <c r="BC1820"/>
  <c r="AV948"/>
  <c r="AX948" s="1"/>
  <c r="BC948"/>
  <c r="BC215"/>
  <c r="AV215"/>
  <c r="AX215" s="1"/>
  <c r="BC769"/>
  <c r="AV769"/>
  <c r="AX769" s="1"/>
  <c r="BC919"/>
  <c r="AV919"/>
  <c r="AX919" s="1"/>
  <c r="AV1113"/>
  <c r="AX1113" s="1"/>
  <c r="BC1113"/>
  <c r="BC353"/>
  <c r="AV353"/>
  <c r="AX353" s="1"/>
  <c r="BC615"/>
  <c r="AV615"/>
  <c r="AX615" s="1"/>
  <c r="BC1162"/>
  <c r="AV1162"/>
  <c r="AX1162" s="1"/>
  <c r="AV925"/>
  <c r="AX925" s="1"/>
  <c r="BC925"/>
  <c r="BC638"/>
  <c r="AV638"/>
  <c r="AX638" s="1"/>
  <c r="AV849"/>
  <c r="AX849" s="1"/>
  <c r="BC849"/>
  <c r="AV247"/>
  <c r="AX247" s="1"/>
  <c r="BC247"/>
  <c r="BC287"/>
  <c r="AV287"/>
  <c r="AX287" s="1"/>
  <c r="AV738"/>
  <c r="AX738" s="1"/>
  <c r="BC738"/>
  <c r="AV1645"/>
  <c r="AX1645" s="1"/>
  <c r="BC1645"/>
  <c r="BC211"/>
  <c r="AV211"/>
  <c r="AX211" s="1"/>
  <c r="BC1120"/>
  <c r="AV1120"/>
  <c r="AX1120" s="1"/>
  <c r="BC1305"/>
  <c r="AV1305"/>
  <c r="AX1305" s="1"/>
  <c r="AV4"/>
  <c r="AX4" s="1"/>
  <c r="BC4"/>
  <c r="AV2178"/>
  <c r="AX2178" s="1"/>
  <c r="BC2178"/>
  <c r="AV2102"/>
  <c r="AX2102" s="1"/>
  <c r="BC2102"/>
  <c r="BC1948"/>
  <c r="AV1948"/>
  <c r="AX1948" s="1"/>
  <c r="BC602"/>
  <c r="AV602"/>
  <c r="AX602" s="1"/>
  <c r="AV1987"/>
  <c r="AX1987" s="1"/>
  <c r="BC1987"/>
  <c r="AV1088"/>
  <c r="AX1088" s="1"/>
  <c r="BC1088"/>
  <c r="AV2002"/>
  <c r="AX2002" s="1"/>
  <c r="BC2002"/>
  <c r="BC2042"/>
  <c r="AV2042"/>
  <c r="AX2042" s="1"/>
  <c r="AV1756"/>
  <c r="AX1756" s="1"/>
  <c r="BC1756"/>
  <c r="BC2049"/>
  <c r="AV2049"/>
  <c r="AX2049" s="1"/>
  <c r="BC1433"/>
  <c r="AV1433"/>
  <c r="AX1433" s="1"/>
  <c r="AV1962"/>
  <c r="AX1962" s="1"/>
  <c r="BC1962"/>
  <c r="BC22"/>
  <c r="AV22"/>
  <c r="AX22" s="1"/>
  <c r="BC566"/>
  <c r="AV566"/>
  <c r="AX566" s="1"/>
  <c r="AV2035"/>
  <c r="AX2035" s="1"/>
  <c r="BC2035"/>
  <c r="AV1530"/>
  <c r="AX1530" s="1"/>
  <c r="BC1530"/>
  <c r="AV2006"/>
  <c r="AX2006" s="1"/>
  <c r="BC2006"/>
  <c r="BC2182"/>
  <c r="AV2182"/>
  <c r="AX2182" s="1"/>
  <c r="BC1588"/>
  <c r="AV1588"/>
  <c r="AX1588" s="1"/>
  <c r="AV24"/>
  <c r="AX24" s="1"/>
  <c r="BC24"/>
  <c r="AV1955"/>
  <c r="AX1955" s="1"/>
  <c r="BC1955"/>
  <c r="BC1528"/>
  <c r="AV1528"/>
  <c r="AX1528" s="1"/>
  <c r="BC1905"/>
  <c r="AV1905"/>
  <c r="AX1905" s="1"/>
  <c r="BC1560"/>
  <c r="AV1560"/>
  <c r="AX1560" s="1"/>
  <c r="AV1308"/>
  <c r="AX1308" s="1"/>
  <c r="BC1308"/>
  <c r="BC2127"/>
  <c r="AV2127"/>
  <c r="AX2127" s="1"/>
  <c r="BC400"/>
  <c r="AV400"/>
  <c r="AX400" s="1"/>
  <c r="AV1741"/>
  <c r="AX1741" s="1"/>
  <c r="BC1741"/>
  <c r="BC2103"/>
  <c r="AV2103"/>
  <c r="AX2103" s="1"/>
  <c r="BC1869"/>
  <c r="AV1869"/>
  <c r="AX1869" s="1"/>
  <c r="AV2093"/>
  <c r="AX2093" s="1"/>
  <c r="BC2093"/>
  <c r="AV2036"/>
  <c r="AX2036" s="1"/>
  <c r="BC2036"/>
  <c r="BC841"/>
  <c r="AV841"/>
  <c r="AX841" s="1"/>
  <c r="BC68"/>
  <c r="AV68"/>
  <c r="AX68" s="1"/>
  <c r="BC1448"/>
  <c r="AV1448"/>
  <c r="AX1448" s="1"/>
  <c r="BC1950"/>
  <c r="AV1950"/>
  <c r="AX1950" s="1"/>
  <c r="BC1802"/>
  <c r="AV1802"/>
  <c r="AX1802" s="1"/>
  <c r="AV2107"/>
  <c r="AX2107" s="1"/>
  <c r="BC2107"/>
  <c r="BC2162"/>
  <c r="AV2162"/>
  <c r="AX2162" s="1"/>
  <c r="AV2184"/>
  <c r="AX2184" s="1"/>
  <c r="BC2184"/>
  <c r="BC21"/>
  <c r="AV21"/>
  <c r="AX21" s="1"/>
  <c r="BC1995"/>
  <c r="AV1995"/>
  <c r="AX1995" s="1"/>
  <c r="BC611"/>
  <c r="AV611"/>
  <c r="AX611" s="1"/>
  <c r="BC2180"/>
  <c r="AV2180"/>
  <c r="AX2180" s="1"/>
  <c r="BC1584"/>
  <c r="AV1584"/>
  <c r="AX1584" s="1"/>
  <c r="BC1967"/>
  <c r="AV1967"/>
  <c r="AX1967" s="1"/>
  <c r="AV2100"/>
  <c r="AX2100" s="1"/>
  <c r="BC2100"/>
  <c r="AV1973"/>
  <c r="AX1973" s="1"/>
  <c r="BC1973"/>
  <c r="AV2081"/>
  <c r="AX2081" s="1"/>
  <c r="BC2081"/>
  <c r="BC1858"/>
  <c r="AV1858"/>
  <c r="AX1858" s="1"/>
  <c r="BC2056"/>
  <c r="AV2056"/>
  <c r="AX2056" s="1"/>
  <c r="BC1775"/>
  <c r="AV1775"/>
  <c r="AX1775" s="1"/>
  <c r="BC1080"/>
  <c r="AV1080"/>
  <c r="AX1080" s="1"/>
  <c r="BC1909"/>
  <c r="AV1909"/>
  <c r="AX1909" s="1"/>
  <c r="BC1846"/>
  <c r="AV1846"/>
  <c r="AX1846" s="1"/>
  <c r="AV497"/>
  <c r="AX497" s="1"/>
  <c r="BC497"/>
  <c r="AV1663"/>
  <c r="AX1663" s="1"/>
  <c r="BC1663"/>
  <c r="BC2106"/>
  <c r="AV2106"/>
  <c r="AX2106" s="1"/>
  <c r="AV2032"/>
  <c r="AX2032" s="1"/>
  <c r="BC2032"/>
  <c r="AV2190"/>
  <c r="AX2190" s="1"/>
  <c r="BC2190"/>
  <c r="BC266"/>
  <c r="AV266"/>
  <c r="AX266" s="1"/>
  <c r="BC2080"/>
  <c r="AV2080"/>
  <c r="AX2080" s="1"/>
  <c r="BC20"/>
  <c r="AV20"/>
  <c r="AX20" s="1"/>
  <c r="AV722"/>
  <c r="AX722" s="1"/>
  <c r="BC722"/>
  <c r="AV2154"/>
  <c r="AX2154" s="1"/>
  <c r="BC2154"/>
  <c r="AV2118"/>
  <c r="AX2118" s="1"/>
  <c r="BC2118"/>
  <c r="BC1608"/>
  <c r="AV1608"/>
  <c r="AX1608" s="1"/>
  <c r="BC1695"/>
  <c r="AV1695"/>
  <c r="AX1695" s="1"/>
  <c r="AV640"/>
  <c r="AX640" s="1"/>
  <c r="BC640"/>
  <c r="AV2046"/>
  <c r="AX2046" s="1"/>
  <c r="BC2046"/>
  <c r="BC2079"/>
  <c r="AV2079"/>
  <c r="AX2079" s="1"/>
  <c r="AV835"/>
  <c r="AX835" s="1"/>
  <c r="BC835"/>
  <c r="AV2031"/>
  <c r="AX2031" s="1"/>
  <c r="BC2031"/>
  <c r="BC1793"/>
  <c r="AV1793"/>
  <c r="AX1793" s="1"/>
  <c r="AV2033"/>
  <c r="AX2033" s="1"/>
  <c r="BC2033"/>
  <c r="BC754"/>
  <c r="AV754"/>
  <c r="AX754" s="1"/>
  <c r="AV2016"/>
  <c r="AX2016" s="1"/>
  <c r="BC2016"/>
  <c r="BC2092"/>
  <c r="AV2092"/>
  <c r="AX2092" s="1"/>
  <c r="BC1739"/>
  <c r="AV1739"/>
  <c r="AX1739" s="1"/>
  <c r="BC759"/>
  <c r="AV759"/>
  <c r="AX759" s="1"/>
  <c r="BC1729"/>
  <c r="AV1729"/>
  <c r="AX1729" s="1"/>
  <c r="AV2019"/>
  <c r="AX2019" s="1"/>
  <c r="BC2019"/>
  <c r="BC1787"/>
  <c r="AV1787"/>
  <c r="AX1787" s="1"/>
  <c r="BC1900"/>
  <c r="AV1900"/>
  <c r="AX1900" s="1"/>
  <c r="AV938"/>
  <c r="AX938" s="1"/>
  <c r="BC938"/>
  <c r="AV1800"/>
  <c r="AX1800" s="1"/>
  <c r="BC1800"/>
  <c r="AV1018"/>
  <c r="AX1018" s="1"/>
  <c r="BC1018"/>
  <c r="BC2076"/>
  <c r="AV2076"/>
  <c r="AX2076" s="1"/>
  <c r="BC1072"/>
  <c r="AV1072"/>
  <c r="AX1072" s="1"/>
  <c r="BC1267"/>
  <c r="AV1267"/>
  <c r="AX1267" s="1"/>
  <c r="AV786"/>
  <c r="AX786" s="1"/>
  <c r="BC786"/>
  <c r="BC2137"/>
  <c r="AV2137"/>
  <c r="AX2137" s="1"/>
  <c r="BC1978"/>
  <c r="AV1978"/>
  <c r="AX1978" s="1"/>
  <c r="AV1518"/>
  <c r="AX1518" s="1"/>
  <c r="BC1518"/>
  <c r="AV1906"/>
  <c r="AX1906" s="1"/>
  <c r="BC1906"/>
  <c r="BC1685"/>
  <c r="AV1685"/>
  <c r="AX1685" s="1"/>
  <c r="AV1699"/>
  <c r="AX1699" s="1"/>
  <c r="BC1699"/>
  <c r="AV9"/>
  <c r="AX9" s="1"/>
  <c r="BC9"/>
  <c r="AV1961"/>
  <c r="AX1961" s="1"/>
  <c r="BC1961"/>
  <c r="BC1862"/>
  <c r="AV1862"/>
  <c r="AX1862" s="1"/>
  <c r="BC1665"/>
  <c r="AV1665"/>
  <c r="AX1665" s="1"/>
  <c r="BC322"/>
  <c r="AV322"/>
  <c r="AX322" s="1"/>
  <c r="BC1563"/>
  <c r="AV1563"/>
  <c r="AX1563" s="1"/>
  <c r="BC298"/>
  <c r="AV298"/>
  <c r="AX298" s="1"/>
  <c r="BC1096"/>
  <c r="AV1096"/>
  <c r="AX1096" s="1"/>
  <c r="BC2146"/>
  <c r="AV2146"/>
  <c r="AX2146" s="1"/>
  <c r="AV1857"/>
  <c r="AX1857" s="1"/>
  <c r="BC1857"/>
  <c r="BC2156"/>
  <c r="AV2156"/>
  <c r="AX2156" s="1"/>
  <c r="AV6"/>
  <c r="AX6" s="1"/>
  <c r="BC6"/>
  <c r="BC2171"/>
  <c r="AV2171"/>
  <c r="AX2171" s="1"/>
  <c r="AV934"/>
  <c r="AX934" s="1"/>
  <c r="BC934"/>
  <c r="BC568"/>
  <c r="AV568"/>
  <c r="AX568" s="1"/>
  <c r="BC1799"/>
  <c r="AV1799"/>
  <c r="AX1799" s="1"/>
  <c r="AV431"/>
  <c r="AX431" s="1"/>
  <c r="BC431"/>
  <c r="BC1975"/>
  <c r="AV1975"/>
  <c r="AX1975" s="1"/>
  <c r="BC819"/>
  <c r="AV819"/>
  <c r="AX819" s="1"/>
  <c r="BC522"/>
  <c r="AV522"/>
  <c r="AX522" s="1"/>
  <c r="BC864"/>
  <c r="AV864"/>
  <c r="AX864" s="1"/>
  <c r="BC2161"/>
  <c r="AV2161"/>
  <c r="AX2161" s="1"/>
  <c r="AV964"/>
  <c r="AX964" s="1"/>
  <c r="BC964"/>
  <c r="BC1476"/>
  <c r="AV1476"/>
  <c r="AX1476" s="1"/>
  <c r="AV2155"/>
  <c r="AX2155" s="1"/>
  <c r="BC2155"/>
  <c r="AV1365"/>
  <c r="AX1365" s="1"/>
  <c r="BC1365"/>
  <c r="BC1005"/>
  <c r="AV1005"/>
  <c r="AX1005" s="1"/>
  <c r="BC854"/>
  <c r="AV854"/>
  <c r="AX854" s="1"/>
  <c r="BC1016"/>
  <c r="AV1016"/>
  <c r="AX1016" s="1"/>
  <c r="BC512"/>
  <c r="AV512"/>
  <c r="AX512" s="1"/>
  <c r="BC407"/>
  <c r="AV407"/>
  <c r="AX407" s="1"/>
  <c r="AV1364"/>
  <c r="AX1364" s="1"/>
  <c r="BC1364"/>
  <c r="BC892"/>
  <c r="AV892"/>
  <c r="AX892" s="1"/>
  <c r="AV499"/>
  <c r="AX499" s="1"/>
  <c r="BC499"/>
  <c r="BC494"/>
  <c r="AV494"/>
  <c r="AX494" s="1"/>
  <c r="BC1030"/>
  <c r="AV1030"/>
  <c r="AX1030" s="1"/>
  <c r="BC816"/>
  <c r="AV816"/>
  <c r="AX816" s="1"/>
  <c r="BC2098"/>
  <c r="AV2098"/>
  <c r="AX2098" s="1"/>
  <c r="BC965"/>
  <c r="AV965"/>
  <c r="AX965" s="1"/>
  <c r="AV232"/>
  <c r="AX232" s="1"/>
  <c r="BC232"/>
  <c r="BC962"/>
  <c r="AV962"/>
  <c r="AX962" s="1"/>
  <c r="AV270"/>
  <c r="AX270" s="1"/>
  <c r="BC270"/>
  <c r="AV1603"/>
  <c r="AX1603" s="1"/>
  <c r="BC1603"/>
  <c r="BC874"/>
  <c r="AV874"/>
  <c r="AX874" s="1"/>
  <c r="BC604"/>
  <c r="AV604"/>
  <c r="AX604" s="1"/>
  <c r="BC284"/>
  <c r="AV284"/>
  <c r="AX284" s="1"/>
  <c r="AV641"/>
  <c r="AX641" s="1"/>
  <c r="BC641"/>
  <c r="AV403"/>
  <c r="AX403" s="1"/>
  <c r="BC403"/>
  <c r="BC382"/>
  <c r="AV382"/>
  <c r="AX382" s="1"/>
  <c r="BC1605"/>
  <c r="AV1605"/>
  <c r="AX1605" s="1"/>
  <c r="BC2108"/>
  <c r="AV2108"/>
  <c r="AX2108" s="1"/>
  <c r="AV444"/>
  <c r="AX444" s="1"/>
  <c r="BC444"/>
  <c r="AV2133"/>
  <c r="AX2133" s="1"/>
  <c r="BC2133"/>
  <c r="BC37"/>
  <c r="AV37"/>
  <c r="AX37" s="1"/>
  <c r="BC966"/>
  <c r="AV966"/>
  <c r="AX966" s="1"/>
  <c r="AV495"/>
  <c r="AX495" s="1"/>
  <c r="BC495"/>
  <c r="AV926"/>
  <c r="AX926" s="1"/>
  <c r="BC926"/>
  <c r="BC2085"/>
  <c r="AV2085"/>
  <c r="AX2085" s="1"/>
  <c r="BC1727"/>
  <c r="AV1727"/>
  <c r="AX1727" s="1"/>
  <c r="AV1234"/>
  <c r="AX1234" s="1"/>
  <c r="BC1234"/>
  <c r="AV852"/>
  <c r="AX852" s="1"/>
  <c r="BC852"/>
  <c r="AV459"/>
  <c r="AX459" s="1"/>
  <c r="BC459"/>
  <c r="AV1529"/>
  <c r="AX1529" s="1"/>
  <c r="BC1529"/>
  <c r="AV71"/>
  <c r="AX71" s="1"/>
  <c r="BC71"/>
  <c r="BC1819"/>
  <c r="AV1819"/>
  <c r="AX1819" s="1"/>
  <c r="BC880"/>
  <c r="AV880"/>
  <c r="AX880" s="1"/>
  <c r="BC1677"/>
  <c r="AV1677"/>
  <c r="AX1677" s="1"/>
  <c r="AV791"/>
  <c r="AX791" s="1"/>
  <c r="BC791"/>
  <c r="BC2068"/>
  <c r="AV2068"/>
  <c r="AX2068" s="1"/>
  <c r="AV633"/>
  <c r="AX633" s="1"/>
  <c r="BC633"/>
  <c r="BC906"/>
  <c r="AV906"/>
  <c r="AX906" s="1"/>
  <c r="AV584"/>
  <c r="AX584" s="1"/>
  <c r="BC584"/>
  <c r="AV795"/>
  <c r="AX795" s="1"/>
  <c r="BC795"/>
  <c r="AV2077"/>
  <c r="AX2077" s="1"/>
  <c r="BC2077"/>
  <c r="AV592"/>
  <c r="AX592" s="1"/>
  <c r="BC592"/>
  <c r="AV1569"/>
  <c r="AX1569" s="1"/>
  <c r="BC1569"/>
  <c r="BC2065"/>
  <c r="AV2065"/>
  <c r="AX2065" s="1"/>
  <c r="AV1997"/>
  <c r="AX1997" s="1"/>
  <c r="BC1997"/>
  <c r="AV720"/>
  <c r="AX720" s="1"/>
  <c r="BC720"/>
  <c r="AV661"/>
  <c r="AX661" s="1"/>
  <c r="BC661"/>
  <c r="BC644"/>
  <c r="AV644"/>
  <c r="AX644" s="1"/>
  <c r="BC1922"/>
  <c r="AV1922"/>
  <c r="AX1922" s="1"/>
  <c r="BC540"/>
  <c r="AV540"/>
  <c r="AX540" s="1"/>
  <c r="AV1867"/>
  <c r="AX1867" s="1"/>
  <c r="BC1867"/>
  <c r="BC743"/>
  <c r="AV743"/>
  <c r="AX743" s="1"/>
  <c r="AV1122"/>
  <c r="AX1122" s="1"/>
  <c r="BC1122"/>
  <c r="BC1970"/>
  <c r="AV1970"/>
  <c r="AX1970" s="1"/>
  <c r="AV559"/>
  <c r="AX559" s="1"/>
  <c r="BC559"/>
  <c r="BC1252"/>
  <c r="AV1252"/>
  <c r="AX1252" s="1"/>
  <c r="BC165"/>
  <c r="AV165"/>
  <c r="AX165" s="1"/>
  <c r="AV1192"/>
  <c r="AX1192" s="1"/>
  <c r="BC1192"/>
  <c r="BC1022"/>
  <c r="AV1022"/>
  <c r="AX1022" s="1"/>
  <c r="BC1298"/>
  <c r="AV1298"/>
  <c r="AX1298" s="1"/>
  <c r="BC827"/>
  <c r="AV827"/>
  <c r="AX827" s="1"/>
  <c r="AV10"/>
  <c r="AX10" s="1"/>
  <c r="BC10"/>
  <c r="AV301"/>
  <c r="AX301" s="1"/>
  <c r="BC301"/>
  <c r="AV1637"/>
  <c r="AX1637" s="1"/>
  <c r="BC1637"/>
  <c r="AV782"/>
  <c r="AX782" s="1"/>
  <c r="BC782"/>
  <c r="AV179"/>
  <c r="AX179" s="1"/>
  <c r="BC179"/>
  <c r="AV1823"/>
  <c r="AX1823" s="1"/>
  <c r="BC1823"/>
  <c r="AV1076"/>
  <c r="AX1076" s="1"/>
  <c r="BC1076"/>
  <c r="AV901"/>
  <c r="AX901" s="1"/>
  <c r="BC901"/>
  <c r="AV419"/>
  <c r="AX419" s="1"/>
  <c r="BC419"/>
  <c r="AV2066"/>
  <c r="AX2066" s="1"/>
  <c r="BC2066"/>
  <c r="BC790"/>
  <c r="AV790"/>
  <c r="AX790" s="1"/>
  <c r="AV900"/>
  <c r="AX900" s="1"/>
  <c r="BC900"/>
  <c r="BC2202"/>
  <c r="AV2202"/>
  <c r="AX2202" s="1"/>
  <c r="BC408"/>
  <c r="AV408"/>
  <c r="AX408" s="1"/>
  <c r="BC1206"/>
  <c r="AV1206"/>
  <c r="AX1206" s="1"/>
  <c r="AV575"/>
  <c r="AX575" s="1"/>
  <c r="BC575"/>
  <c r="BC621"/>
  <c r="AV621"/>
  <c r="AX621" s="1"/>
  <c r="BC1849"/>
  <c r="AV1849"/>
  <c r="AX1849" s="1"/>
  <c r="BC374"/>
  <c r="AV374"/>
  <c r="AX374" s="1"/>
  <c r="AV518"/>
  <c r="AX518" s="1"/>
  <c r="BC518"/>
  <c r="AV2166"/>
  <c r="AX2166" s="1"/>
  <c r="BC2166"/>
  <c r="BC1833"/>
  <c r="AV1833"/>
  <c r="AX1833" s="1"/>
  <c r="AV745"/>
  <c r="AX745" s="1"/>
  <c r="BC745"/>
  <c r="BC2203"/>
  <c r="AV2203"/>
  <c r="AX2203" s="1"/>
  <c r="AV442"/>
  <c r="AX442" s="1"/>
  <c r="BC442"/>
  <c r="BC712"/>
  <c r="AV712"/>
  <c r="AX712" s="1"/>
  <c r="AV1623"/>
  <c r="AX1623" s="1"/>
  <c r="BC1623"/>
  <c r="AV502"/>
  <c r="AX502" s="1"/>
  <c r="BC502"/>
  <c r="AV331"/>
  <c r="AX331" s="1"/>
  <c r="BC331"/>
  <c r="AV1110"/>
  <c r="AX1110" s="1"/>
  <c r="BC1110"/>
  <c r="AV1254"/>
  <c r="AX1254" s="1"/>
  <c r="BC1254"/>
  <c r="BC2099"/>
  <c r="AV2099"/>
  <c r="AX2099" s="1"/>
  <c r="U2188"/>
  <c r="V1954"/>
  <c r="AM10" l="1"/>
  <c r="AL10"/>
  <c r="AF11"/>
  <c r="AG11" s="1"/>
  <c r="AH11" s="1"/>
  <c r="AI11" s="1"/>
  <c r="AB11"/>
  <c r="AC11" s="1"/>
  <c r="AD11" s="1"/>
  <c r="AE11" s="1"/>
  <c r="AJ11"/>
  <c r="AK11" s="1"/>
  <c r="AN11"/>
  <c r="AO11" s="1"/>
  <c r="AP11" s="1"/>
  <c r="X11"/>
  <c r="Y11" s="1"/>
  <c r="Z11" s="1"/>
  <c r="AA11" s="1"/>
  <c r="P12"/>
  <c r="AR11"/>
  <c r="BA1616"/>
  <c r="BH1616"/>
  <c r="BC2105"/>
  <c r="AV2105"/>
  <c r="AX2105" s="1"/>
  <c r="BH2074"/>
  <c r="BA2074"/>
  <c r="BA2187"/>
  <c r="BH2187"/>
  <c r="BA1897"/>
  <c r="BH1897"/>
  <c r="BH1141"/>
  <c r="BA1141"/>
  <c r="BH1383"/>
  <c r="BA1383"/>
  <c r="BA1220"/>
  <c r="BH1220"/>
  <c r="BH1497"/>
  <c r="BA1497"/>
  <c r="BH1277"/>
  <c r="BA1277"/>
  <c r="BH1711"/>
  <c r="BA1711"/>
  <c r="BA873"/>
  <c r="BH873"/>
  <c r="BA1871"/>
  <c r="BH1871"/>
  <c r="BH1587"/>
  <c r="BA1587"/>
  <c r="BH1198"/>
  <c r="BA1198"/>
  <c r="BH1503"/>
  <c r="BA1503"/>
  <c r="BH2045"/>
  <c r="BA2045"/>
  <c r="BH1545"/>
  <c r="BA1545"/>
  <c r="BH978"/>
  <c r="BA978"/>
  <c r="BH1969"/>
  <c r="BA1969"/>
  <c r="BH1077"/>
  <c r="BA1077"/>
  <c r="BA2094"/>
  <c r="BH2094"/>
  <c r="BH1719"/>
  <c r="BA1719"/>
  <c r="BA1883"/>
  <c r="BH1883"/>
  <c r="BA1827"/>
  <c r="BH1827"/>
  <c r="BA2188"/>
  <c r="BH2188"/>
  <c r="BH1896"/>
  <c r="BA1896"/>
  <c r="BH2163"/>
  <c r="BA2163"/>
  <c r="BH1187"/>
  <c r="BA1187"/>
  <c r="BA895"/>
  <c r="BH895"/>
  <c r="BC2149"/>
  <c r="AV2149"/>
  <c r="AX2149" s="1"/>
  <c r="BH1426"/>
  <c r="BA1426"/>
  <c r="BH1709"/>
  <c r="BA1709"/>
  <c r="BH1373"/>
  <c r="BA1373"/>
  <c r="BH1783"/>
  <c r="BA1783"/>
  <c r="BA1904"/>
  <c r="BH1904"/>
  <c r="BH693"/>
  <c r="BA693"/>
  <c r="BH1339"/>
  <c r="BA1339"/>
  <c r="BH1898"/>
  <c r="BA1898"/>
  <c r="BH1363"/>
  <c r="BA1363"/>
  <c r="BA2008"/>
  <c r="BH2008"/>
  <c r="BH1264"/>
  <c r="BA1264"/>
  <c r="BA2192"/>
  <c r="BH2192"/>
  <c r="BA1231"/>
  <c r="BH1231"/>
  <c r="BH1493"/>
  <c r="BA1493"/>
  <c r="BH1859"/>
  <c r="BA1859"/>
  <c r="BH1115"/>
  <c r="BA1115"/>
  <c r="BA2193"/>
  <c r="BH2193"/>
  <c r="BC2030"/>
  <c r="AV2030"/>
  <c r="AX2030" s="1"/>
  <c r="BA2164"/>
  <c r="BH2164"/>
  <c r="BA1998"/>
  <c r="BH1998"/>
  <c r="BH2134"/>
  <c r="BA2134"/>
  <c r="BA1841"/>
  <c r="BH1841"/>
  <c r="BH1125"/>
  <c r="BA1125"/>
  <c r="BH1855"/>
  <c r="BA1855"/>
  <c r="BA1473"/>
  <c r="BH1473"/>
  <c r="BC2158"/>
  <c r="AV2158"/>
  <c r="AX2158" s="1"/>
  <c r="BH1743"/>
  <c r="BA1743"/>
  <c r="BA2142"/>
  <c r="BH2142"/>
  <c r="BH2147"/>
  <c r="BA2147"/>
  <c r="BH5"/>
  <c r="BA5"/>
  <c r="BH1246"/>
  <c r="BA1246"/>
  <c r="BH1212"/>
  <c r="BA1212"/>
  <c r="BH1347"/>
  <c r="BA1347"/>
  <c r="BA1454"/>
  <c r="BH1454"/>
  <c r="BA1461"/>
  <c r="BH1461"/>
  <c r="BH25"/>
  <c r="BA25"/>
  <c r="BH1700"/>
  <c r="BA1700"/>
  <c r="BH1282"/>
  <c r="BA1282"/>
  <c r="BA1566"/>
  <c r="BH1566"/>
  <c r="BA1976"/>
  <c r="BH1976"/>
  <c r="BH1647"/>
  <c r="BA1647"/>
  <c r="BA1561"/>
  <c r="BH1561"/>
  <c r="BA1834"/>
  <c r="BH1834"/>
  <c r="AV1705"/>
  <c r="AX1705" s="1"/>
  <c r="BC1705"/>
  <c r="BA1639"/>
  <c r="BH1639"/>
  <c r="BA1481"/>
  <c r="BH1481"/>
  <c r="BA1421"/>
  <c r="BH1421"/>
  <c r="BA1155"/>
  <c r="BH1155"/>
  <c r="BH2195"/>
  <c r="BA2195"/>
  <c r="BH558"/>
  <c r="BA558"/>
  <c r="BH1917"/>
  <c r="BA1917"/>
  <c r="BH135"/>
  <c r="BA135"/>
  <c r="BA1891"/>
  <c r="BH1891"/>
  <c r="BH2197"/>
  <c r="BA2197"/>
  <c r="BA1837"/>
  <c r="BH1837"/>
  <c r="AV1887"/>
  <c r="AX1887" s="1"/>
  <c r="BC1887"/>
  <c r="BC1991"/>
  <c r="AV1991"/>
  <c r="AX1991" s="1"/>
  <c r="BA1291"/>
  <c r="BH1291"/>
  <c r="BH2025"/>
  <c r="BA2025"/>
  <c r="BH883"/>
  <c r="BA883"/>
  <c r="BA1276"/>
  <c r="BH1276"/>
  <c r="BH1553"/>
  <c r="BA1553"/>
  <c r="BA1405"/>
  <c r="BH1405"/>
  <c r="BA1335"/>
  <c r="BH1335"/>
  <c r="BH2194"/>
  <c r="BA2194"/>
  <c r="BA1417"/>
  <c r="BH1417"/>
  <c r="BH1683"/>
  <c r="BA1683"/>
  <c r="BA2009"/>
  <c r="BH2009"/>
  <c r="BA2200"/>
  <c r="BH2200"/>
  <c r="BA2139"/>
  <c r="BH2139"/>
  <c r="BH1638"/>
  <c r="BA1638"/>
  <c r="BA1224"/>
  <c r="BH1224"/>
  <c r="BA1785"/>
  <c r="BH1785"/>
  <c r="BH39"/>
  <c r="BA39"/>
  <c r="BH1614"/>
  <c r="BA1614"/>
  <c r="BA1755"/>
  <c r="BH1755"/>
  <c r="BA907"/>
  <c r="BH907"/>
  <c r="BA2095"/>
  <c r="BH2095"/>
  <c r="AV2013"/>
  <c r="AX2013" s="1"/>
  <c r="BC2013"/>
  <c r="BA1094"/>
  <c r="BH1094"/>
  <c r="BA1751"/>
  <c r="BH1751"/>
  <c r="BA1763"/>
  <c r="BH1763"/>
  <c r="BH2040"/>
  <c r="BA2040"/>
  <c r="BA2048"/>
  <c r="BH2048"/>
  <c r="BH1915"/>
  <c r="BA1915"/>
  <c r="BC2057"/>
  <c r="AV2057"/>
  <c r="AX2057" s="1"/>
  <c r="BH1173"/>
  <c r="BA1173"/>
  <c r="BH1692"/>
  <c r="BA1692"/>
  <c r="BA2206"/>
  <c r="BH2206"/>
  <c r="BH1721"/>
  <c r="BA1721"/>
  <c r="BA1130"/>
  <c r="BH1130"/>
  <c r="BA2026"/>
  <c r="BH2026"/>
  <c r="BH1343"/>
  <c r="BA1343"/>
  <c r="BH1697"/>
  <c r="BA1697"/>
  <c r="BA1401"/>
  <c r="BH1401"/>
  <c r="BA2014"/>
  <c r="BH2014"/>
  <c r="BA1255"/>
  <c r="BH1255"/>
  <c r="BH2189"/>
  <c r="BA2189"/>
  <c r="BA1843"/>
  <c r="BH1843"/>
  <c r="BC2167"/>
  <c r="AV2167"/>
  <c r="AX2167" s="1"/>
  <c r="AV1444"/>
  <c r="AX1444" s="1"/>
  <c r="BC1444"/>
  <c r="BH2207"/>
  <c r="BA2207"/>
  <c r="BA1315"/>
  <c r="BH1315"/>
  <c r="BC1653"/>
  <c r="AV1653"/>
  <c r="AX1653" s="1"/>
  <c r="BA1514"/>
  <c r="BH1514"/>
  <c r="BA1979"/>
  <c r="BH1979"/>
  <c r="BH1831"/>
  <c r="BA1831"/>
  <c r="BH2198"/>
  <c r="BA2198"/>
  <c r="BA2205"/>
  <c r="BH2205"/>
  <c r="AV1044"/>
  <c r="AX1044" s="1"/>
  <c r="BC1044"/>
  <c r="BA2175"/>
  <c r="BH2175"/>
  <c r="BA2151"/>
  <c r="BH2151"/>
  <c r="BA1222"/>
  <c r="BH1222"/>
  <c r="BH1453"/>
  <c r="BA1453"/>
  <c r="BA1671"/>
  <c r="BH1671"/>
  <c r="BA2130"/>
  <c r="BH2130"/>
  <c r="BA1548"/>
  <c r="BH1548"/>
  <c r="BA1138"/>
  <c r="BH1138"/>
  <c r="BA1585"/>
  <c r="BH1585"/>
  <c r="BA1931"/>
  <c r="BH1931"/>
  <c r="BA1894"/>
  <c r="BH1894"/>
  <c r="BH1655"/>
  <c r="BA1655"/>
  <c r="BH1357"/>
  <c r="BA1357"/>
  <c r="BA1423"/>
  <c r="BH1423"/>
  <c r="BA1602"/>
  <c r="BH1602"/>
  <c r="BH1795"/>
  <c r="BA1795"/>
  <c r="AV1940"/>
  <c r="AX1940" s="1"/>
  <c r="BC1940"/>
  <c r="AV1652"/>
  <c r="AX1652" s="1"/>
  <c r="BC1652"/>
  <c r="BH2114"/>
  <c r="BA2114"/>
  <c r="BH261"/>
  <c r="BA261"/>
  <c r="BA1946"/>
  <c r="BH1946"/>
  <c r="BA1396"/>
  <c r="BH1396"/>
  <c r="BA1489"/>
  <c r="BH1489"/>
  <c r="BA1226"/>
  <c r="BH1226"/>
  <c r="BA1425"/>
  <c r="BH1425"/>
  <c r="BA1803"/>
  <c r="BH1803"/>
  <c r="BA1577"/>
  <c r="BH1577"/>
  <c r="BA1331"/>
  <c r="BH1331"/>
  <c r="BH789"/>
  <c r="BA789"/>
  <c r="BA1941"/>
  <c r="BH1941"/>
  <c r="BA2186"/>
  <c r="BH2186"/>
  <c r="BA1830"/>
  <c r="BH1830"/>
  <c r="BA1888"/>
  <c r="BH1888"/>
  <c r="BA1989"/>
  <c r="BH1989"/>
  <c r="BH1629"/>
  <c r="BA1629"/>
  <c r="BA1807"/>
  <c r="BH1807"/>
  <c r="BH1468"/>
  <c r="BA1468"/>
  <c r="BH1809"/>
  <c r="BA1809"/>
  <c r="BA1469"/>
  <c r="BH1469"/>
  <c r="BH1836"/>
  <c r="BA1836"/>
  <c r="BH1735"/>
  <c r="BA1735"/>
  <c r="BH1355"/>
  <c r="BA1355"/>
  <c r="BH2201"/>
  <c r="BA2201"/>
  <c r="BH1907"/>
  <c r="BA1907"/>
  <c r="BA1736"/>
  <c r="BH1736"/>
  <c r="BH1813"/>
  <c r="BA1813"/>
  <c r="BH1509"/>
  <c r="BA1509"/>
  <c r="BH2090"/>
  <c r="BA2090"/>
  <c r="BH2191"/>
  <c r="BA2191"/>
  <c r="BH1505"/>
  <c r="BA1505"/>
  <c r="BA1779"/>
  <c r="BH1779"/>
  <c r="BH1351"/>
  <c r="BA1351"/>
  <c r="BA1838"/>
  <c r="BH1838"/>
  <c r="BH2135"/>
  <c r="BA2135"/>
  <c r="BA2126"/>
  <c r="BH2126"/>
  <c r="BA2199"/>
  <c r="BH2199"/>
  <c r="BH2204"/>
  <c r="BA2204"/>
  <c r="BA2028"/>
  <c r="BH2028"/>
  <c r="BH1694"/>
  <c r="BA1694"/>
  <c r="BA1657"/>
  <c r="BH1657"/>
  <c r="BH2131"/>
  <c r="BA2131"/>
  <c r="BH1742"/>
  <c r="BA1742"/>
  <c r="BH1903"/>
  <c r="BA1903"/>
  <c r="BA1333"/>
  <c r="BH1333"/>
  <c r="BA1348"/>
  <c r="BH1348"/>
  <c r="BA1341"/>
  <c r="BH1341"/>
  <c r="BH1300"/>
  <c r="BA1300"/>
  <c r="BA1681"/>
  <c r="BH1681"/>
  <c r="BA1937"/>
  <c r="BH1937"/>
  <c r="BH1501"/>
  <c r="BA1501"/>
  <c r="BH1199"/>
  <c r="BA1199"/>
  <c r="BA1204"/>
  <c r="BH1204"/>
  <c r="BH1195"/>
  <c r="BA1195"/>
  <c r="BA1661"/>
  <c r="BH1661"/>
  <c r="BH1879"/>
  <c r="BA1879"/>
  <c r="BH1467"/>
  <c r="BA1467"/>
  <c r="BH2110"/>
  <c r="BA2110"/>
  <c r="BH1170"/>
  <c r="BA1170"/>
  <c r="BA1953"/>
  <c r="BH1953"/>
  <c r="BA1525"/>
  <c r="BH1525"/>
  <c r="BA855"/>
  <c r="BH855"/>
  <c r="BA1932"/>
  <c r="BH1932"/>
  <c r="BA1899"/>
  <c r="BH1899"/>
  <c r="BH1048"/>
  <c r="BA1048"/>
  <c r="BH1189"/>
  <c r="BA1189"/>
  <c r="BA1895"/>
  <c r="BH1895"/>
  <c r="BH1818"/>
  <c r="BA1818"/>
  <c r="BA2141"/>
  <c r="BH2141"/>
  <c r="BA2196"/>
  <c r="BH2196"/>
  <c r="BA1863"/>
  <c r="BH1863"/>
  <c r="BH2089"/>
  <c r="BA2089"/>
  <c r="BA1109"/>
  <c r="BH1109"/>
  <c r="BA1885"/>
  <c r="BH1885"/>
  <c r="BA1835"/>
  <c r="BH1835"/>
  <c r="BA960"/>
  <c r="BH960"/>
  <c r="BH1247"/>
  <c r="BA1247"/>
  <c r="BA1565"/>
  <c r="BH1565"/>
  <c r="BH1914"/>
  <c r="BA1914"/>
  <c r="BA2070"/>
  <c r="BH2070"/>
  <c r="V2188"/>
  <c r="AL11" l="1"/>
  <c r="AM11"/>
  <c r="AR12"/>
  <c r="X12"/>
  <c r="Y12" s="1"/>
  <c r="Z12" s="1"/>
  <c r="AA12" s="1"/>
  <c r="AF12"/>
  <c r="AG12" s="1"/>
  <c r="AH12" s="1"/>
  <c r="AI12" s="1"/>
  <c r="AJ12"/>
  <c r="AK12" s="1"/>
  <c r="AL12" s="1"/>
  <c r="AM12" s="1"/>
  <c r="AN12"/>
  <c r="AO12" s="1"/>
  <c r="AP12" s="1"/>
  <c r="AQ12" s="1"/>
  <c r="P13"/>
  <c r="AB12"/>
  <c r="AC12" s="1"/>
  <c r="AD12" s="1"/>
  <c r="AE12" s="1"/>
  <c r="AV1835"/>
  <c r="AX1835" s="1"/>
  <c r="BC1835"/>
  <c r="AV1109"/>
  <c r="AX1109" s="1"/>
  <c r="BC1109"/>
  <c r="BC1863"/>
  <c r="AV1863"/>
  <c r="AX1863" s="1"/>
  <c r="AV2141"/>
  <c r="AX2141" s="1"/>
  <c r="BC2141"/>
  <c r="AV1895"/>
  <c r="AX1895" s="1"/>
  <c r="BC1895"/>
  <c r="AV1932"/>
  <c r="AX1932" s="1"/>
  <c r="BC1932"/>
  <c r="BC1525"/>
  <c r="AV1525"/>
  <c r="AX1525" s="1"/>
  <c r="BC1661"/>
  <c r="AV1661"/>
  <c r="AX1661" s="1"/>
  <c r="AV1204"/>
  <c r="AX1204" s="1"/>
  <c r="BC1204"/>
  <c r="BC1681"/>
  <c r="AV1681"/>
  <c r="AX1681" s="1"/>
  <c r="AV1341"/>
  <c r="AX1341" s="1"/>
  <c r="BC1341"/>
  <c r="AV1333"/>
  <c r="AX1333" s="1"/>
  <c r="BC1333"/>
  <c r="BC1657"/>
  <c r="AV1657"/>
  <c r="AX1657" s="1"/>
  <c r="BC2028"/>
  <c r="AV2028"/>
  <c r="AX2028" s="1"/>
  <c r="BC2199"/>
  <c r="AV2199"/>
  <c r="AX2199" s="1"/>
  <c r="BC1807"/>
  <c r="AV1807"/>
  <c r="AX1807" s="1"/>
  <c r="AV1989"/>
  <c r="AX1989" s="1"/>
  <c r="BC1989"/>
  <c r="AV1830"/>
  <c r="AX1830" s="1"/>
  <c r="BC1830"/>
  <c r="AV1941"/>
  <c r="AX1941" s="1"/>
  <c r="BC1941"/>
  <c r="BC1331"/>
  <c r="AV1331"/>
  <c r="AX1331" s="1"/>
  <c r="BC1803"/>
  <c r="AV1803"/>
  <c r="AX1803" s="1"/>
  <c r="AV1226"/>
  <c r="AX1226" s="1"/>
  <c r="BC1226"/>
  <c r="AV1396"/>
  <c r="AX1396" s="1"/>
  <c r="BC1396"/>
  <c r="BC1423"/>
  <c r="AV1423"/>
  <c r="AX1423" s="1"/>
  <c r="BC1931"/>
  <c r="AV1931"/>
  <c r="AX1931" s="1"/>
  <c r="AV1138"/>
  <c r="AX1138" s="1"/>
  <c r="BC1138"/>
  <c r="AV2130"/>
  <c r="AX2130" s="1"/>
  <c r="BC2130"/>
  <c r="AV2151"/>
  <c r="AX2151" s="1"/>
  <c r="BC2151"/>
  <c r="BC1979"/>
  <c r="AV1979"/>
  <c r="AX1979" s="1"/>
  <c r="AV2014"/>
  <c r="AX2014" s="1"/>
  <c r="BC2014"/>
  <c r="BC2026"/>
  <c r="AV2026"/>
  <c r="AX2026" s="1"/>
  <c r="BC2048"/>
  <c r="AV2048"/>
  <c r="AX2048" s="1"/>
  <c r="AV1763"/>
  <c r="AX1763" s="1"/>
  <c r="BC1763"/>
  <c r="BC1094"/>
  <c r="AV1094"/>
  <c r="AX1094" s="1"/>
  <c r="BC2095"/>
  <c r="AV2095"/>
  <c r="AX2095" s="1"/>
  <c r="AV1755"/>
  <c r="AX1755" s="1"/>
  <c r="BC1755"/>
  <c r="AV1224"/>
  <c r="AX1224" s="1"/>
  <c r="BC1224"/>
  <c r="BC2139"/>
  <c r="AV2139"/>
  <c r="AX2139" s="1"/>
  <c r="AV2009"/>
  <c r="AX2009" s="1"/>
  <c r="BC2009"/>
  <c r="BC1417"/>
  <c r="AV1417"/>
  <c r="AX1417" s="1"/>
  <c r="AV1335"/>
  <c r="AX1335" s="1"/>
  <c r="BC1335"/>
  <c r="BC1291"/>
  <c r="AV1291"/>
  <c r="AX1291" s="1"/>
  <c r="BC1155"/>
  <c r="AV1155"/>
  <c r="AX1155" s="1"/>
  <c r="BC1481"/>
  <c r="AV1481"/>
  <c r="AX1481" s="1"/>
  <c r="AV1561"/>
  <c r="AX1561" s="1"/>
  <c r="BC1561"/>
  <c r="AV1976"/>
  <c r="AX1976" s="1"/>
  <c r="BC1976"/>
  <c r="BC1454"/>
  <c r="AV1454"/>
  <c r="AX1454" s="1"/>
  <c r="AV2142"/>
  <c r="AX2142" s="1"/>
  <c r="BC2142"/>
  <c r="BC1841"/>
  <c r="AV1841"/>
  <c r="AX1841" s="1"/>
  <c r="BC1998"/>
  <c r="AV1998"/>
  <c r="AX1998" s="1"/>
  <c r="AV2192"/>
  <c r="AX2192" s="1"/>
  <c r="BC2192"/>
  <c r="BC2008"/>
  <c r="AV2008"/>
  <c r="AX2008" s="1"/>
  <c r="AV1827"/>
  <c r="AX1827" s="1"/>
  <c r="BC1827"/>
  <c r="AV1871"/>
  <c r="AX1871" s="1"/>
  <c r="BC1871"/>
  <c r="BC1897"/>
  <c r="AV1897"/>
  <c r="AX1897" s="1"/>
  <c r="AV1616"/>
  <c r="AX1616" s="1"/>
  <c r="BC1616"/>
  <c r="AV1914"/>
  <c r="AX1914" s="1"/>
  <c r="BC1914"/>
  <c r="BC1247"/>
  <c r="AV1247"/>
  <c r="AX1247" s="1"/>
  <c r="BC1048"/>
  <c r="AV1048"/>
  <c r="AX1048" s="1"/>
  <c r="BC1170"/>
  <c r="AV1170"/>
  <c r="AX1170" s="1"/>
  <c r="BC1467"/>
  <c r="AV1467"/>
  <c r="AX1467" s="1"/>
  <c r="AV1501"/>
  <c r="AX1501" s="1"/>
  <c r="BC1501"/>
  <c r="BC1742"/>
  <c r="AV1742"/>
  <c r="AX1742" s="1"/>
  <c r="BC2135"/>
  <c r="AV2135"/>
  <c r="AX2135" s="1"/>
  <c r="AV1351"/>
  <c r="AX1351" s="1"/>
  <c r="BC1351"/>
  <c r="AV1505"/>
  <c r="AX1505" s="1"/>
  <c r="BC1505"/>
  <c r="BC2090"/>
  <c r="AV2090"/>
  <c r="AX2090" s="1"/>
  <c r="AV1813"/>
  <c r="AX1813" s="1"/>
  <c r="BC1813"/>
  <c r="AV1907"/>
  <c r="AX1907" s="1"/>
  <c r="BC1907"/>
  <c r="BC1355"/>
  <c r="AV1355"/>
  <c r="AX1355" s="1"/>
  <c r="AV1836"/>
  <c r="AX1836" s="1"/>
  <c r="BC1836"/>
  <c r="BC1809"/>
  <c r="AV1809"/>
  <c r="AX1809" s="1"/>
  <c r="BC261"/>
  <c r="AV261"/>
  <c r="AX261" s="1"/>
  <c r="AV1795"/>
  <c r="AX1795" s="1"/>
  <c r="BC1795"/>
  <c r="BC1655"/>
  <c r="AV1655"/>
  <c r="AX1655" s="1"/>
  <c r="BC1453"/>
  <c r="AV1453"/>
  <c r="AX1453" s="1"/>
  <c r="AV2198"/>
  <c r="AX2198" s="1"/>
  <c r="BC2198"/>
  <c r="BC2207"/>
  <c r="AV2207"/>
  <c r="AX2207" s="1"/>
  <c r="BC2189"/>
  <c r="AV2189"/>
  <c r="AX2189" s="1"/>
  <c r="AV1697"/>
  <c r="AX1697" s="1"/>
  <c r="BC1697"/>
  <c r="AV1721"/>
  <c r="AX1721" s="1"/>
  <c r="BC1721"/>
  <c r="AV1692"/>
  <c r="AX1692" s="1"/>
  <c r="BC1692"/>
  <c r="BC39"/>
  <c r="AV39"/>
  <c r="AX39" s="1"/>
  <c r="BC1553"/>
  <c r="AV1553"/>
  <c r="AX1553" s="1"/>
  <c r="BC883"/>
  <c r="AV883"/>
  <c r="AX883" s="1"/>
  <c r="BC2197"/>
  <c r="AV2197"/>
  <c r="AX2197" s="1"/>
  <c r="BC135"/>
  <c r="AV135"/>
  <c r="AX135" s="1"/>
  <c r="AV558"/>
  <c r="AX558" s="1"/>
  <c r="BC558"/>
  <c r="BC1282"/>
  <c r="AV1282"/>
  <c r="AX1282" s="1"/>
  <c r="BC25"/>
  <c r="AV25"/>
  <c r="AX25" s="1"/>
  <c r="AV1212"/>
  <c r="AX1212" s="1"/>
  <c r="BC1212"/>
  <c r="AV5"/>
  <c r="AX5" s="1"/>
  <c r="BC5"/>
  <c r="BC1855"/>
  <c r="AV1855"/>
  <c r="AX1855" s="1"/>
  <c r="BC1115"/>
  <c r="AV1115"/>
  <c r="AX1115" s="1"/>
  <c r="BC1493"/>
  <c r="AV1493"/>
  <c r="AX1493" s="1"/>
  <c r="AV1898"/>
  <c r="AX1898" s="1"/>
  <c r="BC1898"/>
  <c r="BC693"/>
  <c r="AV693"/>
  <c r="AX693" s="1"/>
  <c r="AV1783"/>
  <c r="AX1783" s="1"/>
  <c r="BC1783"/>
  <c r="BC1709"/>
  <c r="AV1709"/>
  <c r="AX1709" s="1"/>
  <c r="AV1187"/>
  <c r="AX1187" s="1"/>
  <c r="BC1187"/>
  <c r="BC1896"/>
  <c r="AV1896"/>
  <c r="AX1896" s="1"/>
  <c r="BC1719"/>
  <c r="AV1719"/>
  <c r="AX1719" s="1"/>
  <c r="BC1077"/>
  <c r="AV1077"/>
  <c r="AX1077" s="1"/>
  <c r="AV978"/>
  <c r="AX978" s="1"/>
  <c r="BC978"/>
  <c r="BC2045"/>
  <c r="AV2045"/>
  <c r="AX2045" s="1"/>
  <c r="BC1198"/>
  <c r="AV1198"/>
  <c r="AX1198" s="1"/>
  <c r="AV1711"/>
  <c r="AX1711" s="1"/>
  <c r="BC1711"/>
  <c r="AV1497"/>
  <c r="AX1497" s="1"/>
  <c r="BC1497"/>
  <c r="BC1383"/>
  <c r="AV1383"/>
  <c r="AX1383" s="1"/>
  <c r="AV2074"/>
  <c r="AX2074" s="1"/>
  <c r="BC2074"/>
  <c r="BC2070"/>
  <c r="AV2070"/>
  <c r="AX2070" s="1"/>
  <c r="AV1565"/>
  <c r="AX1565" s="1"/>
  <c r="BC1565"/>
  <c r="AV960"/>
  <c r="AX960" s="1"/>
  <c r="BC960"/>
  <c r="BC1885"/>
  <c r="AV1885"/>
  <c r="AX1885" s="1"/>
  <c r="BC2196"/>
  <c r="AV2196"/>
  <c r="AX2196" s="1"/>
  <c r="BC1899"/>
  <c r="AV1899"/>
  <c r="AX1899" s="1"/>
  <c r="BC855"/>
  <c r="AV855"/>
  <c r="AX855" s="1"/>
  <c r="BC1953"/>
  <c r="AV1953"/>
  <c r="AX1953" s="1"/>
  <c r="AV1937"/>
  <c r="AX1937" s="1"/>
  <c r="BC1937"/>
  <c r="AV1348"/>
  <c r="AX1348" s="1"/>
  <c r="BC1348"/>
  <c r="BC2126"/>
  <c r="AV2126"/>
  <c r="AX2126" s="1"/>
  <c r="BC1838"/>
  <c r="AV1838"/>
  <c r="AX1838" s="1"/>
  <c r="AV1779"/>
  <c r="AX1779" s="1"/>
  <c r="BC1779"/>
  <c r="AV1736"/>
  <c r="AX1736" s="1"/>
  <c r="BC1736"/>
  <c r="BC1469"/>
  <c r="AV1469"/>
  <c r="AX1469" s="1"/>
  <c r="AV1888"/>
  <c r="AX1888" s="1"/>
  <c r="BC1888"/>
  <c r="AV2186"/>
  <c r="AX2186" s="1"/>
  <c r="BC2186"/>
  <c r="AV1577"/>
  <c r="AX1577" s="1"/>
  <c r="BC1577"/>
  <c r="AV1425"/>
  <c r="AX1425" s="1"/>
  <c r="BC1425"/>
  <c r="BC1489"/>
  <c r="AV1489"/>
  <c r="AX1489" s="1"/>
  <c r="BC1946"/>
  <c r="AV1946"/>
  <c r="AX1946" s="1"/>
  <c r="BC1602"/>
  <c r="AV1602"/>
  <c r="AX1602" s="1"/>
  <c r="BC1894"/>
  <c r="AV1894"/>
  <c r="AX1894" s="1"/>
  <c r="AV1585"/>
  <c r="AX1585" s="1"/>
  <c r="BC1585"/>
  <c r="BC1548"/>
  <c r="AV1548"/>
  <c r="AX1548" s="1"/>
  <c r="BC1671"/>
  <c r="AV1671"/>
  <c r="AX1671" s="1"/>
  <c r="BC1222"/>
  <c r="AV1222"/>
  <c r="AX1222" s="1"/>
  <c r="BC2175"/>
  <c r="AV2175"/>
  <c r="AX2175" s="1"/>
  <c r="BC2205"/>
  <c r="AV2205"/>
  <c r="AX2205" s="1"/>
  <c r="AV1514"/>
  <c r="AX1514" s="1"/>
  <c r="BC1514"/>
  <c r="BC1315"/>
  <c r="AV1315"/>
  <c r="AX1315" s="1"/>
  <c r="AV1843"/>
  <c r="AX1843" s="1"/>
  <c r="BC1843"/>
  <c r="AV1255"/>
  <c r="AX1255" s="1"/>
  <c r="BC1255"/>
  <c r="BC1401"/>
  <c r="AV1401"/>
  <c r="AX1401" s="1"/>
  <c r="AV1130"/>
  <c r="AX1130" s="1"/>
  <c r="BC1130"/>
  <c r="BC2206"/>
  <c r="AV2206"/>
  <c r="AX2206" s="1"/>
  <c r="BC1751"/>
  <c r="AV1751"/>
  <c r="AX1751" s="1"/>
  <c r="AV907"/>
  <c r="AX907" s="1"/>
  <c r="BC907"/>
  <c r="BC1785"/>
  <c r="AV1785"/>
  <c r="AX1785" s="1"/>
  <c r="BC2200"/>
  <c r="AV2200"/>
  <c r="AX2200" s="1"/>
  <c r="AV1405"/>
  <c r="AX1405" s="1"/>
  <c r="BC1405"/>
  <c r="AV1276"/>
  <c r="AX1276" s="1"/>
  <c r="BC1276"/>
  <c r="AV1837"/>
  <c r="AX1837" s="1"/>
  <c r="BC1837"/>
  <c r="AV1891"/>
  <c r="AX1891" s="1"/>
  <c r="BC1891"/>
  <c r="BC1421"/>
  <c r="AV1421"/>
  <c r="AX1421" s="1"/>
  <c r="AV1639"/>
  <c r="AX1639" s="1"/>
  <c r="BC1639"/>
  <c r="AV1834"/>
  <c r="AX1834" s="1"/>
  <c r="BC1834"/>
  <c r="AV1566"/>
  <c r="AX1566" s="1"/>
  <c r="BC1566"/>
  <c r="BC1461"/>
  <c r="AV1461"/>
  <c r="AX1461" s="1"/>
  <c r="AV1473"/>
  <c r="AX1473" s="1"/>
  <c r="BC1473"/>
  <c r="AV2164"/>
  <c r="AX2164" s="1"/>
  <c r="BC2164"/>
  <c r="AV2193"/>
  <c r="AX2193" s="1"/>
  <c r="BC2193"/>
  <c r="AV1231"/>
  <c r="AX1231" s="1"/>
  <c r="BC1231"/>
  <c r="BC1904"/>
  <c r="AV1904"/>
  <c r="AX1904" s="1"/>
  <c r="BC895"/>
  <c r="AV895"/>
  <c r="AX895" s="1"/>
  <c r="AV2188"/>
  <c r="AX2188" s="1"/>
  <c r="BC2188"/>
  <c r="AV1883"/>
  <c r="AX1883" s="1"/>
  <c r="BC1883"/>
  <c r="AV2094"/>
  <c r="AX2094" s="1"/>
  <c r="BC2094"/>
  <c r="BC873"/>
  <c r="AV873"/>
  <c r="AX873" s="1"/>
  <c r="BC1220"/>
  <c r="AV1220"/>
  <c r="AX1220" s="1"/>
  <c r="AV2187"/>
  <c r="AX2187" s="1"/>
  <c r="BC2187"/>
  <c r="BC2089"/>
  <c r="AV2089"/>
  <c r="AX2089" s="1"/>
  <c r="BC1818"/>
  <c r="AV1818"/>
  <c r="AX1818" s="1"/>
  <c r="AV1189"/>
  <c r="AX1189" s="1"/>
  <c r="BC1189"/>
  <c r="BC2110"/>
  <c r="AV2110"/>
  <c r="AX2110" s="1"/>
  <c r="AV1879"/>
  <c r="AX1879" s="1"/>
  <c r="BC1879"/>
  <c r="AV1195"/>
  <c r="AX1195" s="1"/>
  <c r="BC1195"/>
  <c r="AV1199"/>
  <c r="AX1199" s="1"/>
  <c r="BC1199"/>
  <c r="BC1300"/>
  <c r="AV1300"/>
  <c r="AX1300" s="1"/>
  <c r="BC1903"/>
  <c r="AV1903"/>
  <c r="AX1903" s="1"/>
  <c r="BC2131"/>
  <c r="AV2131"/>
  <c r="AX2131" s="1"/>
  <c r="AV1694"/>
  <c r="AX1694" s="1"/>
  <c r="BC1694"/>
  <c r="BC2204"/>
  <c r="AV2204"/>
  <c r="AX2204" s="1"/>
  <c r="BC2191"/>
  <c r="AV2191"/>
  <c r="AX2191" s="1"/>
  <c r="BC1509"/>
  <c r="AV1509"/>
  <c r="AX1509" s="1"/>
  <c r="BC2201"/>
  <c r="AV2201"/>
  <c r="AX2201" s="1"/>
  <c r="BC1735"/>
  <c r="AV1735"/>
  <c r="AX1735" s="1"/>
  <c r="BC1468"/>
  <c r="AV1468"/>
  <c r="AX1468" s="1"/>
  <c r="BC1629"/>
  <c r="AV1629"/>
  <c r="AX1629" s="1"/>
  <c r="BC789"/>
  <c r="AV789"/>
  <c r="AX789" s="1"/>
  <c r="BC2114"/>
  <c r="AV2114"/>
  <c r="AX2114" s="1"/>
  <c r="AV1357"/>
  <c r="AX1357" s="1"/>
  <c r="BC1357"/>
  <c r="AV1831"/>
  <c r="AX1831" s="1"/>
  <c r="BC1831"/>
  <c r="AV1343"/>
  <c r="AX1343" s="1"/>
  <c r="BC1343"/>
  <c r="AV1173"/>
  <c r="AX1173" s="1"/>
  <c r="BC1173"/>
  <c r="BC1915"/>
  <c r="AV1915"/>
  <c r="AX1915" s="1"/>
  <c r="BC2040"/>
  <c r="AV2040"/>
  <c r="AX2040" s="1"/>
  <c r="AV1614"/>
  <c r="AX1614" s="1"/>
  <c r="BC1614"/>
  <c r="BC1638"/>
  <c r="AV1638"/>
  <c r="AX1638" s="1"/>
  <c r="BC1683"/>
  <c r="AV1683"/>
  <c r="AX1683" s="1"/>
  <c r="BC2194"/>
  <c r="AV2194"/>
  <c r="AX2194" s="1"/>
  <c r="BC2025"/>
  <c r="AV2025"/>
  <c r="AX2025" s="1"/>
  <c r="AV1917"/>
  <c r="AX1917" s="1"/>
  <c r="BC1917"/>
  <c r="BC2195"/>
  <c r="AV2195"/>
  <c r="AX2195" s="1"/>
  <c r="AV1647"/>
  <c r="AX1647" s="1"/>
  <c r="BC1647"/>
  <c r="BC1700"/>
  <c r="AV1700"/>
  <c r="AX1700" s="1"/>
  <c r="BC1347"/>
  <c r="AV1347"/>
  <c r="AX1347" s="1"/>
  <c r="BC1246"/>
  <c r="AV1246"/>
  <c r="AX1246" s="1"/>
  <c r="BC2147"/>
  <c r="AV2147"/>
  <c r="AX2147" s="1"/>
  <c r="BC1743"/>
  <c r="AV1743"/>
  <c r="AX1743" s="1"/>
  <c r="BC1125"/>
  <c r="AV1125"/>
  <c r="AX1125" s="1"/>
  <c r="BC2134"/>
  <c r="AV2134"/>
  <c r="AX2134" s="1"/>
  <c r="AV1859"/>
  <c r="AX1859" s="1"/>
  <c r="BC1859"/>
  <c r="AV1264"/>
  <c r="AX1264" s="1"/>
  <c r="BC1264"/>
  <c r="AV1363"/>
  <c r="AX1363" s="1"/>
  <c r="BC1363"/>
  <c r="AV1339"/>
  <c r="AX1339" s="1"/>
  <c r="BC1339"/>
  <c r="BC1373"/>
  <c r="AV1373"/>
  <c r="AX1373" s="1"/>
  <c r="AV1426"/>
  <c r="AX1426" s="1"/>
  <c r="BC1426"/>
  <c r="AV2163"/>
  <c r="AX2163" s="1"/>
  <c r="BC2163"/>
  <c r="AV1969"/>
  <c r="AX1969" s="1"/>
  <c r="BC1969"/>
  <c r="AV1545"/>
  <c r="AX1545" s="1"/>
  <c r="BC1545"/>
  <c r="BC1503"/>
  <c r="AV1503"/>
  <c r="AX1503" s="1"/>
  <c r="BC1587"/>
  <c r="AV1587"/>
  <c r="AX1587" s="1"/>
  <c r="BC1277"/>
  <c r="AV1277"/>
  <c r="AX1277" s="1"/>
  <c r="AV1141"/>
  <c r="AX1141" s="1"/>
  <c r="BC1141"/>
  <c r="AF13" l="1"/>
  <c r="AG13" s="1"/>
  <c r="AH13" s="1"/>
  <c r="AI13" s="1"/>
  <c r="AB13"/>
  <c r="AC13" s="1"/>
  <c r="AD13" s="1"/>
  <c r="AE13" s="1"/>
  <c r="AJ13"/>
  <c r="AK13" s="1"/>
  <c r="AL13" s="1"/>
  <c r="AM13" s="1"/>
  <c r="X13"/>
  <c r="Y13" s="1"/>
  <c r="Z13" s="1"/>
  <c r="AA13" s="1"/>
  <c r="P14"/>
  <c r="AR13"/>
  <c r="AN13"/>
  <c r="AO13" s="1"/>
  <c r="AP13" s="1"/>
  <c r="AQ13" s="1"/>
  <c r="X14" l="1"/>
  <c r="Y14" s="1"/>
  <c r="Z14" s="1"/>
  <c r="AA14" s="1"/>
  <c r="AR14"/>
  <c r="AS14" s="1"/>
  <c r="AB14"/>
  <c r="AC14" s="1"/>
  <c r="AD14" s="1"/>
  <c r="AE14" s="1"/>
  <c r="P15"/>
  <c r="AF14"/>
  <c r="AG14" s="1"/>
  <c r="AH14" s="1"/>
  <c r="AI14" s="1"/>
  <c r="AN14"/>
  <c r="AO14" s="1"/>
  <c r="AP14" s="1"/>
  <c r="AQ14" s="1"/>
  <c r="AJ14"/>
  <c r="AK14" s="1"/>
  <c r="AL14" s="1"/>
  <c r="AM14" s="1"/>
  <c r="AN15" l="1"/>
  <c r="AO15" s="1"/>
  <c r="AP15" s="1"/>
  <c r="P16"/>
  <c r="X15"/>
  <c r="Y15" s="1"/>
  <c r="Z15" s="1"/>
  <c r="AA15" s="1"/>
  <c r="AF15"/>
  <c r="AG15" s="1"/>
  <c r="AH15" s="1"/>
  <c r="AI15" s="1"/>
  <c r="AR15"/>
  <c r="AJ15"/>
  <c r="AK15" s="1"/>
  <c r="AL15" s="1"/>
  <c r="AM15" s="1"/>
  <c r="AB15"/>
  <c r="AC15" s="1"/>
  <c r="AD15" s="1"/>
  <c r="AE15" s="1"/>
  <c r="P17" l="1"/>
  <c r="AF16"/>
  <c r="AG16" s="1"/>
  <c r="AH16" s="1"/>
  <c r="AI16" s="1"/>
  <c r="X16"/>
  <c r="Y16" s="1"/>
  <c r="Z16" s="1"/>
  <c r="AA16" s="1"/>
  <c r="AJ16"/>
  <c r="AK16" s="1"/>
  <c r="AL16" s="1"/>
  <c r="AM16" s="1"/>
  <c r="AN16"/>
  <c r="AO16" s="1"/>
  <c r="AP16" s="1"/>
  <c r="AQ16" s="1"/>
  <c r="AB16"/>
  <c r="AC16" s="1"/>
  <c r="AD16" s="1"/>
  <c r="AE16" s="1"/>
  <c r="AR16"/>
  <c r="AS16" s="1"/>
  <c r="P18" l="1"/>
  <c r="AB17"/>
  <c r="AC17" s="1"/>
  <c r="AD17" s="1"/>
  <c r="AE17" s="1"/>
  <c r="AJ17"/>
  <c r="AK17" s="1"/>
  <c r="AL17" s="1"/>
  <c r="AM17" s="1"/>
  <c r="AF17"/>
  <c r="AG17" s="1"/>
  <c r="AH17" s="1"/>
  <c r="AI17" s="1"/>
  <c r="X17"/>
  <c r="Y17" s="1"/>
  <c r="Z17" s="1"/>
  <c r="AA17" s="1"/>
  <c r="AR17"/>
  <c r="AN17"/>
  <c r="AO17" s="1"/>
  <c r="AP17" s="1"/>
  <c r="AQ17" s="1"/>
  <c r="AR18" l="1"/>
  <c r="AF18"/>
  <c r="AG18" s="1"/>
  <c r="AH18" s="1"/>
  <c r="AI18" s="1"/>
  <c r="P19"/>
  <c r="AB18"/>
  <c r="AC18" s="1"/>
  <c r="AD18" s="1"/>
  <c r="AE18" s="1"/>
  <c r="AJ18"/>
  <c r="AK18" s="1"/>
  <c r="AL18" s="1"/>
  <c r="AM18" s="1"/>
  <c r="AN18"/>
  <c r="AO18" s="1"/>
  <c r="X18"/>
  <c r="Y18" s="1"/>
  <c r="Z18" s="1"/>
  <c r="AA18" s="1"/>
  <c r="AQ18" l="1"/>
  <c r="AP18"/>
  <c r="AF19"/>
  <c r="AG19" s="1"/>
  <c r="AH19" s="1"/>
  <c r="AI19" s="1"/>
  <c r="AJ19"/>
  <c r="AK19" s="1"/>
  <c r="AL19" s="1"/>
  <c r="AM19" s="1"/>
  <c r="AN19"/>
  <c r="AO19" s="1"/>
  <c r="AP19" s="1"/>
  <c r="AQ19" s="1"/>
  <c r="AB19"/>
  <c r="AC19" s="1"/>
  <c r="AD19" s="1"/>
  <c r="AE19" s="1"/>
  <c r="AR19"/>
  <c r="X19"/>
  <c r="Y19" s="1"/>
  <c r="Z19" s="1"/>
  <c r="AA19" s="1"/>
  <c r="P20"/>
  <c r="AF20" l="1"/>
  <c r="AG20" s="1"/>
  <c r="AH20" s="1"/>
  <c r="AI20" s="1"/>
  <c r="AN20"/>
  <c r="AO20" s="1"/>
  <c r="AP20" s="1"/>
  <c r="AQ20" s="1"/>
  <c r="AR20"/>
  <c r="AS20" s="1"/>
  <c r="X20"/>
  <c r="Y20" s="1"/>
  <c r="Z20" s="1"/>
  <c r="AA20" s="1"/>
  <c r="AJ20"/>
  <c r="AK20" s="1"/>
  <c r="AL20" s="1"/>
  <c r="AM20" s="1"/>
  <c r="AB20"/>
  <c r="AC20" s="1"/>
  <c r="AD20" s="1"/>
  <c r="AE20" s="1"/>
  <c r="P21"/>
  <c r="AJ21" l="1"/>
  <c r="AK21" s="1"/>
  <c r="AL21" s="1"/>
  <c r="AM21" s="1"/>
  <c r="AR21"/>
  <c r="AS21" s="1"/>
  <c r="AN21"/>
  <c r="AO21" s="1"/>
  <c r="AP21" s="1"/>
  <c r="AQ21" s="1"/>
  <c r="P22"/>
  <c r="AB21"/>
  <c r="AC21" s="1"/>
  <c r="AD21" s="1"/>
  <c r="AE21" s="1"/>
  <c r="AF21"/>
  <c r="AG21" s="1"/>
  <c r="AH21" s="1"/>
  <c r="AI21" s="1"/>
  <c r="X21"/>
  <c r="Y21" s="1"/>
  <c r="Z21" s="1"/>
  <c r="AA21" s="1"/>
  <c r="AF22" l="1"/>
  <c r="AG22" s="1"/>
  <c r="AH22" s="1"/>
  <c r="AI22" s="1"/>
  <c r="AR22"/>
  <c r="AB22"/>
  <c r="AC22" s="1"/>
  <c r="AD22" s="1"/>
  <c r="AE22" s="1"/>
  <c r="P23"/>
  <c r="AN22"/>
  <c r="AO22" s="1"/>
  <c r="AP22" s="1"/>
  <c r="AQ22" s="1"/>
  <c r="X22"/>
  <c r="Y22" s="1"/>
  <c r="Z22" s="1"/>
  <c r="AA22" s="1"/>
  <c r="AJ22"/>
  <c r="AK22" s="1"/>
  <c r="AL22" s="1"/>
  <c r="AM22" s="1"/>
  <c r="AF23" l="1"/>
  <c r="AG23" s="1"/>
  <c r="AH23" s="1"/>
  <c r="AI23" s="1"/>
  <c r="AJ23"/>
  <c r="AK23" s="1"/>
  <c r="AL23" s="1"/>
  <c r="AM23" s="1"/>
  <c r="AN23"/>
  <c r="AO23" s="1"/>
  <c r="AP23" s="1"/>
  <c r="AQ23" s="1"/>
  <c r="X23"/>
  <c r="Y23" s="1"/>
  <c r="Z23" s="1"/>
  <c r="AA23" s="1"/>
  <c r="AB23"/>
  <c r="AC23" s="1"/>
  <c r="AD23" s="1"/>
  <c r="AE23" s="1"/>
  <c r="P24"/>
  <c r="AR23"/>
  <c r="AR24" l="1"/>
  <c r="AS24" s="1"/>
  <c r="P25"/>
  <c r="AB24"/>
  <c r="AC24" s="1"/>
  <c r="AD24" s="1"/>
  <c r="AE24" s="1"/>
  <c r="X24"/>
  <c r="Y24" s="1"/>
  <c r="Z24" s="1"/>
  <c r="AA24" s="1"/>
  <c r="AJ24"/>
  <c r="AK24" s="1"/>
  <c r="AL24" s="1"/>
  <c r="AM24" s="1"/>
  <c r="AF24"/>
  <c r="AG24" s="1"/>
  <c r="AH24" s="1"/>
  <c r="AI24" s="1"/>
  <c r="AN24"/>
  <c r="AO24" s="1"/>
  <c r="AP24" s="1"/>
  <c r="AQ24" s="1"/>
  <c r="AB25" l="1"/>
  <c r="AC25" s="1"/>
  <c r="AD25" s="1"/>
  <c r="AE25" s="1"/>
  <c r="AJ25"/>
  <c r="AK25" s="1"/>
  <c r="AL25" s="1"/>
  <c r="AM25" s="1"/>
  <c r="AN25"/>
  <c r="AO25" s="1"/>
  <c r="AF25"/>
  <c r="AG25" s="1"/>
  <c r="AH25" s="1"/>
  <c r="AI25" s="1"/>
  <c r="X25"/>
  <c r="Y25" s="1"/>
  <c r="Z25" s="1"/>
  <c r="AA25" s="1"/>
  <c r="AR25"/>
  <c r="P26"/>
  <c r="AF26" l="1"/>
  <c r="AG26" s="1"/>
  <c r="AH26" s="1"/>
  <c r="AI26" s="1"/>
  <c r="AR26"/>
  <c r="AN26"/>
  <c r="AO26" s="1"/>
  <c r="AP26" s="1"/>
  <c r="AQ26" s="1"/>
  <c r="AJ26"/>
  <c r="AK26" s="1"/>
  <c r="AL26" s="1"/>
  <c r="AM26" s="1"/>
  <c r="P27"/>
  <c r="X26"/>
  <c r="Y26" s="1"/>
  <c r="Z26" s="1"/>
  <c r="AA26" s="1"/>
  <c r="AB26"/>
  <c r="AC26" s="1"/>
  <c r="AD26" s="1"/>
  <c r="AE26" s="1"/>
  <c r="AP25"/>
  <c r="AQ25"/>
  <c r="AJ27" l="1"/>
  <c r="AK27" s="1"/>
  <c r="AL27" s="1"/>
  <c r="AM27" s="1"/>
  <c r="AR27"/>
  <c r="P28"/>
  <c r="X27"/>
  <c r="Y27" s="1"/>
  <c r="Z27" s="1"/>
  <c r="AA27" s="1"/>
  <c r="AF27"/>
  <c r="AG27" s="1"/>
  <c r="AH27" s="1"/>
  <c r="AI27" s="1"/>
  <c r="AB27"/>
  <c r="AC27" s="1"/>
  <c r="AD27" s="1"/>
  <c r="AE27" s="1"/>
  <c r="AN27"/>
  <c r="AO27" s="1"/>
  <c r="AP27" s="1"/>
  <c r="AQ27" s="1"/>
  <c r="AJ28" l="1"/>
  <c r="AK28" s="1"/>
  <c r="AL28" s="1"/>
  <c r="AM28" s="1"/>
  <c r="AN28"/>
  <c r="AO28" s="1"/>
  <c r="AP28" s="1"/>
  <c r="AQ28" s="1"/>
  <c r="AF28"/>
  <c r="AG28" s="1"/>
  <c r="AH28" s="1"/>
  <c r="AI28" s="1"/>
  <c r="P29"/>
  <c r="AB28"/>
  <c r="AC28" s="1"/>
  <c r="AD28" s="1"/>
  <c r="AE28" s="1"/>
  <c r="X28"/>
  <c r="Y28" s="1"/>
  <c r="Z28" s="1"/>
  <c r="AA28" s="1"/>
  <c r="AR28"/>
  <c r="AN29" l="1"/>
  <c r="AO29" s="1"/>
  <c r="AP29" s="1"/>
  <c r="AQ29" s="1"/>
  <c r="AJ29"/>
  <c r="AK29" s="1"/>
  <c r="AL29" s="1"/>
  <c r="AM29" s="1"/>
  <c r="AB29"/>
  <c r="AC29" s="1"/>
  <c r="AD29" s="1"/>
  <c r="AE29" s="1"/>
  <c r="P30"/>
  <c r="AF29"/>
  <c r="AG29" s="1"/>
  <c r="AH29" s="1"/>
  <c r="AI29" s="1"/>
  <c r="AR29"/>
  <c r="X29"/>
  <c r="Y29" s="1"/>
  <c r="Z29" s="1"/>
  <c r="AA29" s="1"/>
  <c r="X30" l="1"/>
  <c r="Y30" s="1"/>
  <c r="Z30" s="1"/>
  <c r="AA30" s="1"/>
  <c r="AR30"/>
  <c r="AS30" s="1"/>
  <c r="AJ30"/>
  <c r="AK30" s="1"/>
  <c r="AL30" s="1"/>
  <c r="AM30" s="1"/>
  <c r="P31"/>
  <c r="AN30"/>
  <c r="AO30" s="1"/>
  <c r="AF30"/>
  <c r="AG30" s="1"/>
  <c r="AH30" s="1"/>
  <c r="AI30" s="1"/>
  <c r="AB30"/>
  <c r="AC30" s="1"/>
  <c r="AD30" s="1"/>
  <c r="AE30" s="1"/>
  <c r="AP30" l="1"/>
  <c r="AQ30"/>
  <c r="P32"/>
  <c r="X31"/>
  <c r="Y31" s="1"/>
  <c r="Z31" s="1"/>
  <c r="AA31" s="1"/>
  <c r="AR31"/>
  <c r="AB31"/>
  <c r="AC31" s="1"/>
  <c r="AD31" s="1"/>
  <c r="AE31" s="1"/>
  <c r="AN31"/>
  <c r="AO31" s="1"/>
  <c r="AP31" s="1"/>
  <c r="AQ31" s="1"/>
  <c r="AJ31"/>
  <c r="AK31" s="1"/>
  <c r="AL31" s="1"/>
  <c r="AM31" s="1"/>
  <c r="AF31"/>
  <c r="AG31" s="1"/>
  <c r="AH31" s="1"/>
  <c r="AI31" s="1"/>
  <c r="AB32" l="1"/>
  <c r="AC32" s="1"/>
  <c r="AD32" s="1"/>
  <c r="AE32" s="1"/>
  <c r="AF32"/>
  <c r="AG32" s="1"/>
  <c r="AH32" s="1"/>
  <c r="AI32" s="1"/>
  <c r="AJ32"/>
  <c r="AK32" s="1"/>
  <c r="AL32" s="1"/>
  <c r="AM32" s="1"/>
  <c r="X32"/>
  <c r="Y32" s="1"/>
  <c r="Z32" s="1"/>
  <c r="AA32" s="1"/>
  <c r="P33"/>
  <c r="AR32"/>
  <c r="AS32" s="1"/>
  <c r="AN32"/>
  <c r="AO32" s="1"/>
  <c r="AP32" s="1"/>
  <c r="AQ32" s="1"/>
  <c r="AN33" l="1"/>
  <c r="AO33" s="1"/>
  <c r="AB33"/>
  <c r="AC33" s="1"/>
  <c r="AD33" s="1"/>
  <c r="AE33" s="1"/>
  <c r="AF33"/>
  <c r="AG33" s="1"/>
  <c r="AH33" s="1"/>
  <c r="AI33" s="1"/>
  <c r="AR33"/>
  <c r="P34"/>
  <c r="X33"/>
  <c r="Y33" s="1"/>
  <c r="Z33" s="1"/>
  <c r="AA33" s="1"/>
  <c r="AJ33"/>
  <c r="AK33" s="1"/>
  <c r="AL33" s="1"/>
  <c r="AM33" s="1"/>
  <c r="AJ34" l="1"/>
  <c r="AK34" s="1"/>
  <c r="AL34" s="1"/>
  <c r="AM34" s="1"/>
  <c r="AF34"/>
  <c r="AG34" s="1"/>
  <c r="AH34" s="1"/>
  <c r="AI34" s="1"/>
  <c r="AR34"/>
  <c r="AS34" s="1"/>
  <c r="AN34"/>
  <c r="AO34" s="1"/>
  <c r="AP34" s="1"/>
  <c r="AQ34" s="1"/>
  <c r="P35"/>
  <c r="AB34"/>
  <c r="AC34" s="1"/>
  <c r="AD34" s="1"/>
  <c r="AE34" s="1"/>
  <c r="X34"/>
  <c r="Y34" s="1"/>
  <c r="Z34" s="1"/>
  <c r="AA34" s="1"/>
  <c r="AQ33"/>
  <c r="AP33"/>
  <c r="AR35" l="1"/>
  <c r="P36"/>
  <c r="AN35"/>
  <c r="AO35" s="1"/>
  <c r="AP35" s="1"/>
  <c r="AQ35" s="1"/>
  <c r="AJ35"/>
  <c r="AK35" s="1"/>
  <c r="AL35" s="1"/>
  <c r="AM35" s="1"/>
  <c r="AB35"/>
  <c r="AC35" s="1"/>
  <c r="AD35" s="1"/>
  <c r="AE35" s="1"/>
  <c r="AF35"/>
  <c r="AG35" s="1"/>
  <c r="AH35" s="1"/>
  <c r="AI35" s="1"/>
  <c r="X35"/>
  <c r="Y35" s="1"/>
  <c r="Z35" s="1"/>
  <c r="AA35" s="1"/>
  <c r="AF36" l="1"/>
  <c r="AG36" s="1"/>
  <c r="AH36" s="1"/>
  <c r="AI36" s="1"/>
  <c r="AB36"/>
  <c r="AC36" s="1"/>
  <c r="AD36" s="1"/>
  <c r="AE36" s="1"/>
  <c r="X36"/>
  <c r="Y36" s="1"/>
  <c r="Z36" s="1"/>
  <c r="AA36" s="1"/>
  <c r="AJ36"/>
  <c r="AK36" s="1"/>
  <c r="AR36"/>
  <c r="AS36" s="1"/>
  <c r="P37"/>
  <c r="AN36"/>
  <c r="AO36" s="1"/>
  <c r="AP36" s="1"/>
  <c r="AB37" l="1"/>
  <c r="AC37" s="1"/>
  <c r="AD37" s="1"/>
  <c r="AE37" s="1"/>
  <c r="AN37"/>
  <c r="AO37" s="1"/>
  <c r="AP37" s="1"/>
  <c r="AF37"/>
  <c r="AG37" s="1"/>
  <c r="AH37" s="1"/>
  <c r="AI37" s="1"/>
  <c r="AJ37"/>
  <c r="AK37" s="1"/>
  <c r="AR37"/>
  <c r="P38"/>
  <c r="X37"/>
  <c r="Y37" s="1"/>
  <c r="Z37" s="1"/>
  <c r="AA37" s="1"/>
  <c r="AM36"/>
  <c r="AL36"/>
  <c r="AN38" l="1"/>
  <c r="AO38" s="1"/>
  <c r="AF38"/>
  <c r="AG38" s="1"/>
  <c r="AH38" s="1"/>
  <c r="AI38" s="1"/>
  <c r="P39"/>
  <c r="AR38"/>
  <c r="AS38" s="1"/>
  <c r="AJ38"/>
  <c r="AK38" s="1"/>
  <c r="AL38" s="1"/>
  <c r="AM38" s="1"/>
  <c r="X38"/>
  <c r="Y38" s="1"/>
  <c r="Z38" s="1"/>
  <c r="AA38" s="1"/>
  <c r="AB38"/>
  <c r="AC38" s="1"/>
  <c r="AD38" s="1"/>
  <c r="AE38" s="1"/>
  <c r="AL37"/>
  <c r="AM37"/>
  <c r="AP38" l="1"/>
  <c r="AQ38"/>
  <c r="X39"/>
  <c r="Y39" s="1"/>
  <c r="Z39" s="1"/>
  <c r="AA39" s="1"/>
  <c r="AN39"/>
  <c r="AO39" s="1"/>
  <c r="AB39"/>
  <c r="AC39" s="1"/>
  <c r="AD39" s="1"/>
  <c r="AE39" s="1"/>
  <c r="AF39"/>
  <c r="AG39" s="1"/>
  <c r="AH39" s="1"/>
  <c r="AI39" s="1"/>
  <c r="AR39"/>
  <c r="P40"/>
  <c r="AJ39"/>
  <c r="AK39" s="1"/>
  <c r="AL39" s="1"/>
  <c r="AM39" s="1"/>
  <c r="AQ43"/>
  <c r="AF40" l="1"/>
  <c r="AG40" s="1"/>
  <c r="AH40" s="1"/>
  <c r="AI40" s="1"/>
  <c r="AB40"/>
  <c r="AC40" s="1"/>
  <c r="AD40" s="1"/>
  <c r="AE40" s="1"/>
  <c r="AJ40"/>
  <c r="AK40" s="1"/>
  <c r="AL40" s="1"/>
  <c r="AM40" s="1"/>
  <c r="X40"/>
  <c r="Y40" s="1"/>
  <c r="Z40" s="1"/>
  <c r="AA40" s="1"/>
  <c r="AR40"/>
  <c r="P41"/>
  <c r="AN40"/>
  <c r="AO40" s="1"/>
  <c r="AQ39"/>
  <c r="AP39"/>
  <c r="AN41" l="1"/>
  <c r="AO41" s="1"/>
  <c r="AP41" s="1"/>
  <c r="AQ41" s="1"/>
  <c r="AB41"/>
  <c r="AC41" s="1"/>
  <c r="AD41" s="1"/>
  <c r="AE41" s="1"/>
  <c r="AF41"/>
  <c r="AG41" s="1"/>
  <c r="AH41" s="1"/>
  <c r="AI41" s="1"/>
  <c r="X41"/>
  <c r="Y41" s="1"/>
  <c r="Z41" s="1"/>
  <c r="AA41" s="1"/>
  <c r="P42"/>
  <c r="AR41"/>
  <c r="AJ41"/>
  <c r="AK41" s="1"/>
  <c r="AL41" s="1"/>
  <c r="AM41" s="1"/>
  <c r="AQ40"/>
  <c r="AP40"/>
  <c r="AQ45"/>
  <c r="AJ42" l="1"/>
  <c r="AK42" s="1"/>
  <c r="AL42" s="1"/>
  <c r="AM42" s="1"/>
  <c r="AF42"/>
  <c r="AG42" s="1"/>
  <c r="AH42" s="1"/>
  <c r="AI42" s="1"/>
  <c r="AB42"/>
  <c r="AC42" s="1"/>
  <c r="AD42" s="1"/>
  <c r="AE42" s="1"/>
  <c r="P43"/>
  <c r="X42"/>
  <c r="Y42" s="1"/>
  <c r="Z42" s="1"/>
  <c r="AA42" s="1"/>
  <c r="AR42"/>
  <c r="AS42" s="1"/>
  <c r="AN42"/>
  <c r="AO42" s="1"/>
  <c r="AP42" s="1"/>
  <c r="AQ42" s="1"/>
  <c r="P44" l="1"/>
  <c r="AJ43"/>
  <c r="AK43" s="1"/>
  <c r="AL43" s="1"/>
  <c r="AM43" s="1"/>
  <c r="AN43"/>
  <c r="AO43" s="1"/>
  <c r="AP43" s="1"/>
  <c r="AR43"/>
  <c r="AF43"/>
  <c r="AG43" s="1"/>
  <c r="AH43" s="1"/>
  <c r="AI43" s="1"/>
  <c r="X43"/>
  <c r="Y43" s="1"/>
  <c r="Z43" s="1"/>
  <c r="AA43" s="1"/>
  <c r="AB43"/>
  <c r="AC43" s="1"/>
  <c r="AD43" s="1"/>
  <c r="AE43" s="1"/>
  <c r="AR44" l="1"/>
  <c r="AN44"/>
  <c r="AO44" s="1"/>
  <c r="AP44" s="1"/>
  <c r="AQ44" s="1"/>
  <c r="AF44"/>
  <c r="AG44" s="1"/>
  <c r="AH44" s="1"/>
  <c r="AI44" s="1"/>
  <c r="AB44"/>
  <c r="AC44" s="1"/>
  <c r="AD44" s="1"/>
  <c r="AE44" s="1"/>
  <c r="X44"/>
  <c r="Y44" s="1"/>
  <c r="Z44" s="1"/>
  <c r="AA44" s="1"/>
  <c r="P45"/>
  <c r="AJ44"/>
  <c r="AK44" s="1"/>
  <c r="AL44" s="1"/>
  <c r="AM44" s="1"/>
  <c r="AR45" l="1"/>
  <c r="AJ45"/>
  <c r="AK45" s="1"/>
  <c r="AL45" s="1"/>
  <c r="AM45" s="1"/>
  <c r="X45"/>
  <c r="Y45" s="1"/>
  <c r="Z45" s="1"/>
  <c r="AA45" s="1"/>
  <c r="AF45"/>
  <c r="AG45" s="1"/>
  <c r="AH45" s="1"/>
  <c r="AI45" s="1"/>
  <c r="P46"/>
  <c r="AB45"/>
  <c r="AC45" s="1"/>
  <c r="AD45" s="1"/>
  <c r="AE45" s="1"/>
  <c r="AN45"/>
  <c r="AO45" s="1"/>
  <c r="AP45" s="1"/>
  <c r="AJ46" l="1"/>
  <c r="AK46" s="1"/>
  <c r="AF46"/>
  <c r="AG46" s="1"/>
  <c r="AH46" s="1"/>
  <c r="AI46" s="1"/>
  <c r="AN46"/>
  <c r="AO46" s="1"/>
  <c r="AP46" s="1"/>
  <c r="X46"/>
  <c r="Y46" s="1"/>
  <c r="Z46" s="1"/>
  <c r="AA46" s="1"/>
  <c r="AB46"/>
  <c r="AC46" s="1"/>
  <c r="AD46" s="1"/>
  <c r="AE46" s="1"/>
  <c r="P47"/>
  <c r="AR46"/>
  <c r="AM46" l="1"/>
  <c r="AL46"/>
  <c r="X47"/>
  <c r="Y47" s="1"/>
  <c r="Z47" s="1"/>
  <c r="AA47" s="1"/>
  <c r="AF47"/>
  <c r="AG47" s="1"/>
  <c r="AH47" s="1"/>
  <c r="AI47" s="1"/>
  <c r="AJ47"/>
  <c r="AK47" s="1"/>
  <c r="AB47"/>
  <c r="AC47" s="1"/>
  <c r="AD47" s="1"/>
  <c r="AE47" s="1"/>
  <c r="P48"/>
  <c r="AN47"/>
  <c r="AO47" s="1"/>
  <c r="AP47" s="1"/>
  <c r="AR47"/>
  <c r="AL47" l="1"/>
  <c r="AM47"/>
  <c r="AJ48"/>
  <c r="AK48" s="1"/>
  <c r="AL48" s="1"/>
  <c r="AM48" s="1"/>
  <c r="AF48"/>
  <c r="AG48" s="1"/>
  <c r="AH48" s="1"/>
  <c r="AI48" s="1"/>
  <c r="AB48"/>
  <c r="AC48" s="1"/>
  <c r="AD48" s="1"/>
  <c r="AE48" s="1"/>
  <c r="AR48"/>
  <c r="P49"/>
  <c r="X48"/>
  <c r="Y48" s="1"/>
  <c r="Z48" s="1"/>
  <c r="AA48" s="1"/>
  <c r="AN48"/>
  <c r="AO48" s="1"/>
  <c r="AP48" s="1"/>
  <c r="AQ48" s="1"/>
  <c r="P50" l="1"/>
  <c r="AR49"/>
  <c r="AB49"/>
  <c r="AC49" s="1"/>
  <c r="AD49" s="1"/>
  <c r="AE49" s="1"/>
  <c r="AF49"/>
  <c r="AG49" s="1"/>
  <c r="AH49" s="1"/>
  <c r="AI49" s="1"/>
  <c r="AJ49"/>
  <c r="AK49" s="1"/>
  <c r="X49"/>
  <c r="Y49" s="1"/>
  <c r="Z49" s="1"/>
  <c r="AA49" s="1"/>
  <c r="AN49"/>
  <c r="AO49" s="1"/>
  <c r="AP49" s="1"/>
  <c r="AM49" l="1"/>
  <c r="AL49"/>
  <c r="AN50"/>
  <c r="AO50" s="1"/>
  <c r="AP50" s="1"/>
  <c r="AQ50" s="1"/>
  <c r="AR50"/>
  <c r="AS50" s="1"/>
  <c r="X50"/>
  <c r="Y50" s="1"/>
  <c r="Z50" s="1"/>
  <c r="AA50" s="1"/>
  <c r="AJ50"/>
  <c r="AK50" s="1"/>
  <c r="AL50" s="1"/>
  <c r="AM50" s="1"/>
  <c r="AF50"/>
  <c r="AG50" s="1"/>
  <c r="AH50" s="1"/>
  <c r="AI50" s="1"/>
  <c r="P51"/>
  <c r="AB50"/>
  <c r="AC50" s="1"/>
  <c r="AD50" s="1"/>
  <c r="AE50" s="1"/>
  <c r="AN51" l="1"/>
  <c r="AO51" s="1"/>
  <c r="X51"/>
  <c r="Y51" s="1"/>
  <c r="Z51" s="1"/>
  <c r="AA51" s="1"/>
  <c r="AF51"/>
  <c r="AG51" s="1"/>
  <c r="AH51" s="1"/>
  <c r="AI51" s="1"/>
  <c r="AJ51"/>
  <c r="AK51" s="1"/>
  <c r="AL51" s="1"/>
  <c r="AM51" s="1"/>
  <c r="AR51"/>
  <c r="AB51"/>
  <c r="AC51" s="1"/>
  <c r="AD51" s="1"/>
  <c r="AE51" s="1"/>
  <c r="P52"/>
  <c r="AJ52" l="1"/>
  <c r="AK52" s="1"/>
  <c r="AL52" s="1"/>
  <c r="AM52" s="1"/>
  <c r="AR52"/>
  <c r="AB52"/>
  <c r="AC52" s="1"/>
  <c r="AD52" s="1"/>
  <c r="AE52" s="1"/>
  <c r="AF52"/>
  <c r="AG52" s="1"/>
  <c r="AH52" s="1"/>
  <c r="AI52" s="1"/>
  <c r="X52"/>
  <c r="Y52" s="1"/>
  <c r="Z52" s="1"/>
  <c r="AA52" s="1"/>
  <c r="AN52"/>
  <c r="AO52" s="1"/>
  <c r="P53"/>
  <c r="AP51"/>
  <c r="AQ51"/>
  <c r="AQ52" l="1"/>
  <c r="AP52"/>
  <c r="X53"/>
  <c r="Y53" s="1"/>
  <c r="Z53" s="1"/>
  <c r="AA53" s="1"/>
  <c r="AR53"/>
  <c r="AJ53"/>
  <c r="AK53" s="1"/>
  <c r="AN53"/>
  <c r="AO53" s="1"/>
  <c r="AP53" s="1"/>
  <c r="AB53"/>
  <c r="AC53" s="1"/>
  <c r="AD53" s="1"/>
  <c r="AE53" s="1"/>
  <c r="AF53"/>
  <c r="AG53" s="1"/>
  <c r="AH53" s="1"/>
  <c r="AI53" s="1"/>
  <c r="P54"/>
  <c r="AQ57"/>
  <c r="P55" l="1"/>
  <c r="X54"/>
  <c r="Y54" s="1"/>
  <c r="Z54" s="1"/>
  <c r="AA54" s="1"/>
  <c r="AN54"/>
  <c r="AO54" s="1"/>
  <c r="AP54" s="1"/>
  <c r="AQ54" s="1"/>
  <c r="AF54"/>
  <c r="AG54" s="1"/>
  <c r="AH54" s="1"/>
  <c r="AI54" s="1"/>
  <c r="AB54"/>
  <c r="AC54" s="1"/>
  <c r="AD54" s="1"/>
  <c r="AE54" s="1"/>
  <c r="AJ54"/>
  <c r="AK54" s="1"/>
  <c r="AL54" s="1"/>
  <c r="AM54" s="1"/>
  <c r="AR54"/>
  <c r="AS54" s="1"/>
  <c r="AL53"/>
  <c r="AM53"/>
  <c r="X55" l="1"/>
  <c r="Y55" s="1"/>
  <c r="Z55" s="1"/>
  <c r="AA55" s="1"/>
  <c r="P56"/>
  <c r="AB55"/>
  <c r="AC55" s="1"/>
  <c r="AD55" s="1"/>
  <c r="AE55" s="1"/>
  <c r="AJ55"/>
  <c r="AK55" s="1"/>
  <c r="AF55"/>
  <c r="AG55" s="1"/>
  <c r="AH55" s="1"/>
  <c r="AI55" s="1"/>
  <c r="AN55"/>
  <c r="AO55" s="1"/>
  <c r="AP55" s="1"/>
  <c r="AR55"/>
  <c r="AN56" l="1"/>
  <c r="AO56" s="1"/>
  <c r="AJ56"/>
  <c r="AK56" s="1"/>
  <c r="AL56" s="1"/>
  <c r="AM56" s="1"/>
  <c r="AB56"/>
  <c r="AC56" s="1"/>
  <c r="AD56" s="1"/>
  <c r="AE56" s="1"/>
  <c r="P57"/>
  <c r="AF56"/>
  <c r="AG56" s="1"/>
  <c r="AH56" s="1"/>
  <c r="AI56" s="1"/>
  <c r="X56"/>
  <c r="Y56" s="1"/>
  <c r="Z56" s="1"/>
  <c r="AA56" s="1"/>
  <c r="AR56"/>
  <c r="AM55"/>
  <c r="AL55"/>
  <c r="AQ56" l="1"/>
  <c r="AP56"/>
  <c r="P58"/>
  <c r="AB57"/>
  <c r="AC57" s="1"/>
  <c r="AD57" s="1"/>
  <c r="AE57" s="1"/>
  <c r="AR57"/>
  <c r="AF57"/>
  <c r="AG57" s="1"/>
  <c r="AH57" s="1"/>
  <c r="AI57" s="1"/>
  <c r="AJ57"/>
  <c r="AK57" s="1"/>
  <c r="AL57" s="1"/>
  <c r="AM57" s="1"/>
  <c r="X57"/>
  <c r="Y57" s="1"/>
  <c r="Z57" s="1"/>
  <c r="AA57" s="1"/>
  <c r="AN57"/>
  <c r="AO57" s="1"/>
  <c r="AP57" s="1"/>
  <c r="AJ58" l="1"/>
  <c r="AK58" s="1"/>
  <c r="AL58" s="1"/>
  <c r="AM58" s="1"/>
  <c r="AN58"/>
  <c r="AO58" s="1"/>
  <c r="AP58" s="1"/>
  <c r="AQ58" s="1"/>
  <c r="X58"/>
  <c r="Y58" s="1"/>
  <c r="Z58" s="1"/>
  <c r="AA58" s="1"/>
  <c r="P59"/>
  <c r="AF58"/>
  <c r="AG58" s="1"/>
  <c r="AH58" s="1"/>
  <c r="AI58" s="1"/>
  <c r="AR58"/>
  <c r="AS58" s="1"/>
  <c r="AB58"/>
  <c r="AC58" s="1"/>
  <c r="AD58" s="1"/>
  <c r="AE58" s="1"/>
  <c r="X59" l="1"/>
  <c r="Y59" s="1"/>
  <c r="Z59" s="1"/>
  <c r="AA59" s="1"/>
  <c r="P60"/>
  <c r="AJ59"/>
  <c r="AK59" s="1"/>
  <c r="AB59"/>
  <c r="AC59" s="1"/>
  <c r="AD59" s="1"/>
  <c r="AE59" s="1"/>
  <c r="AF59"/>
  <c r="AG59" s="1"/>
  <c r="AH59" s="1"/>
  <c r="AI59" s="1"/>
  <c r="AN59"/>
  <c r="AO59" s="1"/>
  <c r="AP59" s="1"/>
  <c r="AR59"/>
  <c r="AR60" l="1"/>
  <c r="AS60" s="1"/>
  <c r="AF60"/>
  <c r="AG60" s="1"/>
  <c r="AH60" s="1"/>
  <c r="AI60" s="1"/>
  <c r="P61"/>
  <c r="AB60"/>
  <c r="AC60" s="1"/>
  <c r="AD60" s="1"/>
  <c r="AE60" s="1"/>
  <c r="X60"/>
  <c r="Y60" s="1"/>
  <c r="Z60" s="1"/>
  <c r="AA60" s="1"/>
  <c r="AN60"/>
  <c r="AO60" s="1"/>
  <c r="AP60" s="1"/>
  <c r="AQ60" s="1"/>
  <c r="AJ60"/>
  <c r="AK60" s="1"/>
  <c r="AL60" s="1"/>
  <c r="AM60" s="1"/>
  <c r="AM59"/>
  <c r="AL59"/>
  <c r="P62" l="1"/>
  <c r="AB61"/>
  <c r="AC61" s="1"/>
  <c r="AD61" s="1"/>
  <c r="AE61" s="1"/>
  <c r="AN61"/>
  <c r="AO61" s="1"/>
  <c r="AP61" s="1"/>
  <c r="AQ61" s="1"/>
  <c r="AF61"/>
  <c r="AG61" s="1"/>
  <c r="AH61" s="1"/>
  <c r="AI61" s="1"/>
  <c r="AR61"/>
  <c r="AS61" s="1"/>
  <c r="X61"/>
  <c r="Y61" s="1"/>
  <c r="Z61" s="1"/>
  <c r="AA61" s="1"/>
  <c r="AJ61"/>
  <c r="AK61" s="1"/>
  <c r="AL61" s="1"/>
  <c r="AM61" s="1"/>
  <c r="AJ62" l="1"/>
  <c r="AK62" s="1"/>
  <c r="AR62"/>
  <c r="X62"/>
  <c r="Y62" s="1"/>
  <c r="Z62" s="1"/>
  <c r="AA62" s="1"/>
  <c r="AF62"/>
  <c r="AG62" s="1"/>
  <c r="AH62" s="1"/>
  <c r="AI62" s="1"/>
  <c r="P63"/>
  <c r="AN62"/>
  <c r="AO62" s="1"/>
  <c r="AP62" s="1"/>
  <c r="AB62"/>
  <c r="AC62" s="1"/>
  <c r="AD62" s="1"/>
  <c r="AE62" s="1"/>
  <c r="P64" l="1"/>
  <c r="X63"/>
  <c r="Y63" s="1"/>
  <c r="Z63" s="1"/>
  <c r="AA63" s="1"/>
  <c r="AJ63"/>
  <c r="AK63" s="1"/>
  <c r="AL63" s="1"/>
  <c r="AM63" s="1"/>
  <c r="AN63"/>
  <c r="AO63" s="1"/>
  <c r="AP63" s="1"/>
  <c r="AQ63" s="1"/>
  <c r="AB63"/>
  <c r="AC63" s="1"/>
  <c r="AD63" s="1"/>
  <c r="AE63" s="1"/>
  <c r="AR63"/>
  <c r="AF63"/>
  <c r="AG63" s="1"/>
  <c r="AH63" s="1"/>
  <c r="AI63" s="1"/>
  <c r="AM62"/>
  <c r="AL62"/>
  <c r="AJ64" l="1"/>
  <c r="AK64" s="1"/>
  <c r="AL64" s="1"/>
  <c r="AM64" s="1"/>
  <c r="AB64"/>
  <c r="AC64" s="1"/>
  <c r="AD64" s="1"/>
  <c r="AE64" s="1"/>
  <c r="X64"/>
  <c r="Y64" s="1"/>
  <c r="Z64" s="1"/>
  <c r="AA64" s="1"/>
  <c r="AF64"/>
  <c r="AG64" s="1"/>
  <c r="AH64" s="1"/>
  <c r="AI64" s="1"/>
  <c r="AR64"/>
  <c r="AS64" s="1"/>
  <c r="P65"/>
  <c r="AN64"/>
  <c r="AO64" s="1"/>
  <c r="AP64" s="1"/>
  <c r="AQ64" s="1"/>
  <c r="AN65" l="1"/>
  <c r="AO65" s="1"/>
  <c r="AR65"/>
  <c r="AF65"/>
  <c r="AG65" s="1"/>
  <c r="AH65" s="1"/>
  <c r="AI65" s="1"/>
  <c r="P66"/>
  <c r="X65"/>
  <c r="Y65" s="1"/>
  <c r="Z65" s="1"/>
  <c r="AA65" s="1"/>
  <c r="AB65"/>
  <c r="AC65" s="1"/>
  <c r="AD65" s="1"/>
  <c r="AE65" s="1"/>
  <c r="AJ65"/>
  <c r="AK65" s="1"/>
  <c r="AL65" s="1"/>
  <c r="AM65" s="1"/>
  <c r="AQ65" l="1"/>
  <c r="AP65"/>
  <c r="AF66"/>
  <c r="AG66" s="1"/>
  <c r="AH66" s="1"/>
  <c r="AI66" s="1"/>
  <c r="P67"/>
  <c r="X66"/>
  <c r="Y66" s="1"/>
  <c r="Z66" s="1"/>
  <c r="AA66" s="1"/>
  <c r="AR66"/>
  <c r="AN66"/>
  <c r="AO66" s="1"/>
  <c r="AP66" s="1"/>
  <c r="AQ66" s="1"/>
  <c r="AB66"/>
  <c r="AC66" s="1"/>
  <c r="AD66" s="1"/>
  <c r="AE66" s="1"/>
  <c r="AJ66"/>
  <c r="AK66" s="1"/>
  <c r="AL66" s="1"/>
  <c r="AM66" s="1"/>
  <c r="AQ70"/>
  <c r="AB67" l="1"/>
  <c r="AC67" s="1"/>
  <c r="AD67" s="1"/>
  <c r="AE67" s="1"/>
  <c r="P68"/>
  <c r="AJ67"/>
  <c r="AK67" s="1"/>
  <c r="AL67" s="1"/>
  <c r="AM67" s="1"/>
  <c r="AF67"/>
  <c r="AG67" s="1"/>
  <c r="AH67" s="1"/>
  <c r="AI67" s="1"/>
  <c r="AR67"/>
  <c r="AS67" s="1"/>
  <c r="X67"/>
  <c r="Y67" s="1"/>
  <c r="Z67" s="1"/>
  <c r="AA67" s="1"/>
  <c r="AN67"/>
  <c r="AO67" s="1"/>
  <c r="AP67" s="1"/>
  <c r="AQ67" s="1"/>
  <c r="P69" l="1"/>
  <c r="AR68"/>
  <c r="AB68"/>
  <c r="AC68" s="1"/>
  <c r="AD68" s="1"/>
  <c r="AE68" s="1"/>
  <c r="AJ68"/>
  <c r="AK68" s="1"/>
  <c r="AL68" s="1"/>
  <c r="AM68" s="1"/>
  <c r="X68"/>
  <c r="Y68" s="1"/>
  <c r="Z68" s="1"/>
  <c r="AA68" s="1"/>
  <c r="AN68"/>
  <c r="AO68" s="1"/>
  <c r="AF68"/>
  <c r="AG68" s="1"/>
  <c r="AH68" s="1"/>
  <c r="AI68" s="1"/>
  <c r="AB69" l="1"/>
  <c r="AC69" s="1"/>
  <c r="AD69" s="1"/>
  <c r="AE69" s="1"/>
  <c r="P70"/>
  <c r="X69"/>
  <c r="Y69" s="1"/>
  <c r="Z69" s="1"/>
  <c r="AA69" s="1"/>
  <c r="AR69"/>
  <c r="AS69" s="1"/>
  <c r="AJ69"/>
  <c r="AK69" s="1"/>
  <c r="AL69" s="1"/>
  <c r="AM69" s="1"/>
  <c r="AF69"/>
  <c r="AG69" s="1"/>
  <c r="AH69" s="1"/>
  <c r="AI69" s="1"/>
  <c r="AN69"/>
  <c r="AO69" s="1"/>
  <c r="AP69" s="1"/>
  <c r="AQ69" s="1"/>
  <c r="AQ68"/>
  <c r="AP68"/>
  <c r="AB70" l="1"/>
  <c r="AC70" s="1"/>
  <c r="AD70" s="1"/>
  <c r="AE70" s="1"/>
  <c r="AJ70"/>
  <c r="AK70" s="1"/>
  <c r="AL70" s="1"/>
  <c r="AM70" s="1"/>
  <c r="AR70"/>
  <c r="X70"/>
  <c r="Y70" s="1"/>
  <c r="Z70" s="1"/>
  <c r="AA70" s="1"/>
  <c r="AF70"/>
  <c r="AG70" s="1"/>
  <c r="AH70" s="1"/>
  <c r="AI70" s="1"/>
  <c r="P71"/>
  <c r="AN70"/>
  <c r="AO70" s="1"/>
  <c r="AP70" s="1"/>
  <c r="X71" l="1"/>
  <c r="Y71" s="1"/>
  <c r="Z71" s="1"/>
  <c r="AA71" s="1"/>
  <c r="AB71"/>
  <c r="AC71" s="1"/>
  <c r="AD71" s="1"/>
  <c r="AE71" s="1"/>
  <c r="AN71"/>
  <c r="AO71" s="1"/>
  <c r="P72"/>
  <c r="AF71"/>
  <c r="AG71" s="1"/>
  <c r="AH71" s="1"/>
  <c r="AI71" s="1"/>
  <c r="AJ71"/>
  <c r="AK71" s="1"/>
  <c r="AL71" s="1"/>
  <c r="AM71" s="1"/>
  <c r="AR71"/>
  <c r="AQ71" l="1"/>
  <c r="AP71"/>
  <c r="AJ72"/>
  <c r="AK72" s="1"/>
  <c r="AL72" s="1"/>
  <c r="AM72" s="1"/>
  <c r="AN72"/>
  <c r="AO72" s="1"/>
  <c r="AP72" s="1"/>
  <c r="AQ72" s="1"/>
  <c r="P73"/>
  <c r="AR72"/>
  <c r="AS72" s="1"/>
  <c r="AF72"/>
  <c r="AG72" s="1"/>
  <c r="AH72" s="1"/>
  <c r="AI72" s="1"/>
  <c r="AB72"/>
  <c r="AC72" s="1"/>
  <c r="AD72" s="1"/>
  <c r="AE72" s="1"/>
  <c r="X72"/>
  <c r="Y72" s="1"/>
  <c r="Z72" s="1"/>
  <c r="AA72" s="1"/>
  <c r="AQ76"/>
  <c r="AR73" l="1"/>
  <c r="P74"/>
  <c r="AF73"/>
  <c r="AG73" s="1"/>
  <c r="AH73" s="1"/>
  <c r="AI73" s="1"/>
  <c r="X73"/>
  <c r="Y73" s="1"/>
  <c r="Z73" s="1"/>
  <c r="AA73" s="1"/>
  <c r="AB73"/>
  <c r="AC73" s="1"/>
  <c r="AD73" s="1"/>
  <c r="AE73" s="1"/>
  <c r="AJ73"/>
  <c r="AK73" s="1"/>
  <c r="AL73" s="1"/>
  <c r="AM73" s="1"/>
  <c r="AN73"/>
  <c r="AO73" s="1"/>
  <c r="AQ73" l="1"/>
  <c r="AP73"/>
  <c r="P75"/>
  <c r="AR74"/>
  <c r="AN74"/>
  <c r="AO74" s="1"/>
  <c r="AP74" s="1"/>
  <c r="AF74"/>
  <c r="AG74" s="1"/>
  <c r="AH74" s="1"/>
  <c r="AI74" s="1"/>
  <c r="X74"/>
  <c r="Y74" s="1"/>
  <c r="Z74" s="1"/>
  <c r="AA74" s="1"/>
  <c r="AB74"/>
  <c r="AC74" s="1"/>
  <c r="AD74" s="1"/>
  <c r="AE74" s="1"/>
  <c r="AJ74"/>
  <c r="AK74" s="1"/>
  <c r="AL74" l="1"/>
  <c r="AM74"/>
  <c r="AF75"/>
  <c r="AG75" s="1"/>
  <c r="AH75" s="1"/>
  <c r="AI75" s="1"/>
  <c r="AB75"/>
  <c r="AC75" s="1"/>
  <c r="AD75" s="1"/>
  <c r="AE75" s="1"/>
  <c r="AJ75"/>
  <c r="AK75" s="1"/>
  <c r="AR75"/>
  <c r="P76"/>
  <c r="AN75"/>
  <c r="AO75" s="1"/>
  <c r="AP75" s="1"/>
  <c r="X75"/>
  <c r="Y75" s="1"/>
  <c r="Z75" s="1"/>
  <c r="AA75" s="1"/>
  <c r="AM75" l="1"/>
  <c r="AL75"/>
  <c r="AN76"/>
  <c r="AO76" s="1"/>
  <c r="AP76" s="1"/>
  <c r="AJ76"/>
  <c r="AK76" s="1"/>
  <c r="AL76" s="1"/>
  <c r="AM76" s="1"/>
  <c r="AB76"/>
  <c r="AC76" s="1"/>
  <c r="AD76" s="1"/>
  <c r="AE76" s="1"/>
  <c r="P77"/>
  <c r="AF76"/>
  <c r="AG76" s="1"/>
  <c r="AH76" s="1"/>
  <c r="AI76" s="1"/>
  <c r="AR76"/>
  <c r="X76"/>
  <c r="Y76" s="1"/>
  <c r="Z76" s="1"/>
  <c r="AA76" s="1"/>
  <c r="AN77" l="1"/>
  <c r="AO77" s="1"/>
  <c r="AP77" s="1"/>
  <c r="AQ77" s="1"/>
  <c r="P78"/>
  <c r="AJ77"/>
  <c r="AK77" s="1"/>
  <c r="AL77" s="1"/>
  <c r="AM77" s="1"/>
  <c r="X77"/>
  <c r="Y77" s="1"/>
  <c r="Z77" s="1"/>
  <c r="AA77" s="1"/>
  <c r="AB77"/>
  <c r="AC77" s="1"/>
  <c r="AD77" s="1"/>
  <c r="AE77" s="1"/>
  <c r="AR77"/>
  <c r="AS77" s="1"/>
  <c r="AF77"/>
  <c r="AG77" s="1"/>
  <c r="AH77" s="1"/>
  <c r="AI77" s="1"/>
  <c r="X78" l="1"/>
  <c r="Y78" s="1"/>
  <c r="Z78" s="1"/>
  <c r="AA78" s="1"/>
  <c r="AR78"/>
  <c r="AB78"/>
  <c r="AC78" s="1"/>
  <c r="AD78" s="1"/>
  <c r="AE78" s="1"/>
  <c r="AN78"/>
  <c r="AO78" s="1"/>
  <c r="AP78" s="1"/>
  <c r="AQ78" s="1"/>
  <c r="P79"/>
  <c r="AF78"/>
  <c r="AG78" s="1"/>
  <c r="AH78" s="1"/>
  <c r="AI78" s="1"/>
  <c r="AJ78"/>
  <c r="AK78" s="1"/>
  <c r="AL78" s="1"/>
  <c r="AM78" s="1"/>
  <c r="AF79" l="1"/>
  <c r="AG79" s="1"/>
  <c r="AH79" s="1"/>
  <c r="AI79" s="1"/>
  <c r="AJ79"/>
  <c r="AK79" s="1"/>
  <c r="AL79" s="1"/>
  <c r="AM79" s="1"/>
  <c r="P80"/>
  <c r="AB79"/>
  <c r="AC79" s="1"/>
  <c r="AD79" s="1"/>
  <c r="AE79" s="1"/>
  <c r="AN79"/>
  <c r="AO79" s="1"/>
  <c r="AR79"/>
  <c r="X79"/>
  <c r="Y79" s="1"/>
  <c r="Z79" s="1"/>
  <c r="AA79" s="1"/>
  <c r="AQ79" l="1"/>
  <c r="AP79"/>
  <c r="AN80"/>
  <c r="AO80" s="1"/>
  <c r="X80"/>
  <c r="Y80" s="1"/>
  <c r="Z80" s="1"/>
  <c r="AA80" s="1"/>
  <c r="P81"/>
  <c r="AF80"/>
  <c r="AG80" s="1"/>
  <c r="AH80" s="1"/>
  <c r="AI80" s="1"/>
  <c r="AJ80"/>
  <c r="AK80" s="1"/>
  <c r="AL80" s="1"/>
  <c r="AM80" s="1"/>
  <c r="AB80"/>
  <c r="AC80" s="1"/>
  <c r="AD80" s="1"/>
  <c r="AE80" s="1"/>
  <c r="AR80"/>
  <c r="AJ81" l="1"/>
  <c r="AK81" s="1"/>
  <c r="AL81" s="1"/>
  <c r="AM81" s="1"/>
  <c r="AB81"/>
  <c r="AC81" s="1"/>
  <c r="AD81" s="1"/>
  <c r="AE81" s="1"/>
  <c r="AN81"/>
  <c r="AO81" s="1"/>
  <c r="AP81" s="1"/>
  <c r="AQ81" s="1"/>
  <c r="X81"/>
  <c r="Y81" s="1"/>
  <c r="Z81" s="1"/>
  <c r="AA81" s="1"/>
  <c r="P82"/>
  <c r="AR81"/>
  <c r="AF81"/>
  <c r="AG81" s="1"/>
  <c r="AH81" s="1"/>
  <c r="AI81" s="1"/>
  <c r="AP80"/>
  <c r="AQ80"/>
  <c r="AJ82" l="1"/>
  <c r="AK82" s="1"/>
  <c r="AL82" s="1"/>
  <c r="AM82" s="1"/>
  <c r="AR82"/>
  <c r="AS82" s="1"/>
  <c r="AB82"/>
  <c r="AC82" s="1"/>
  <c r="AD82" s="1"/>
  <c r="AE82" s="1"/>
  <c r="AN82"/>
  <c r="AO82" s="1"/>
  <c r="AP82" s="1"/>
  <c r="AQ82" s="1"/>
  <c r="P83"/>
  <c r="X82"/>
  <c r="Y82" s="1"/>
  <c r="Z82" s="1"/>
  <c r="AA82" s="1"/>
  <c r="AF82"/>
  <c r="AG82" s="1"/>
  <c r="AH82" s="1"/>
  <c r="AI82" s="1"/>
  <c r="P84" l="1"/>
  <c r="AB83"/>
  <c r="AC83" s="1"/>
  <c r="AD83" s="1"/>
  <c r="AE83" s="1"/>
  <c r="X83"/>
  <c r="Y83" s="1"/>
  <c r="Z83" s="1"/>
  <c r="AA83" s="1"/>
  <c r="AJ83"/>
  <c r="AK83" s="1"/>
  <c r="AL83" s="1"/>
  <c r="AM83" s="1"/>
  <c r="AN83"/>
  <c r="AO83" s="1"/>
  <c r="AR83"/>
  <c r="AF83"/>
  <c r="AG83" s="1"/>
  <c r="AH83" s="1"/>
  <c r="AI83" s="1"/>
  <c r="AQ83" l="1"/>
  <c r="AP83"/>
  <c r="P85"/>
  <c r="AN84"/>
  <c r="AO84" s="1"/>
  <c r="AP84" s="1"/>
  <c r="AQ84" s="1"/>
  <c r="X84"/>
  <c r="Y84" s="1"/>
  <c r="Z84" s="1"/>
  <c r="AA84" s="1"/>
  <c r="AJ84"/>
  <c r="AK84" s="1"/>
  <c r="AF84"/>
  <c r="AG84" s="1"/>
  <c r="AH84" s="1"/>
  <c r="AI84" s="1"/>
  <c r="AR84"/>
  <c r="AB84"/>
  <c r="AC84" s="1"/>
  <c r="AD84" s="1"/>
  <c r="AE84" s="1"/>
  <c r="AM84" l="1"/>
  <c r="AL84"/>
  <c r="AJ85"/>
  <c r="AK85" s="1"/>
  <c r="AL85" s="1"/>
  <c r="AM85" s="1"/>
  <c r="AF85"/>
  <c r="AG85" s="1"/>
  <c r="AH85" s="1"/>
  <c r="AI85" s="1"/>
  <c r="AN85"/>
  <c r="AO85" s="1"/>
  <c r="P86"/>
  <c r="AR85"/>
  <c r="AB85"/>
  <c r="AC85" s="1"/>
  <c r="AD85" s="1"/>
  <c r="AE85" s="1"/>
  <c r="X85"/>
  <c r="Y85" s="1"/>
  <c r="Z85" s="1"/>
  <c r="AA85" s="1"/>
  <c r="AQ85" l="1"/>
  <c r="AP85"/>
  <c r="AN86"/>
  <c r="AO86" s="1"/>
  <c r="AP86" s="1"/>
  <c r="AQ86" s="1"/>
  <c r="AR86"/>
  <c r="AS86" s="1"/>
  <c r="AF86"/>
  <c r="AG86" s="1"/>
  <c r="AH86" s="1"/>
  <c r="AI86" s="1"/>
  <c r="X86"/>
  <c r="Y86" s="1"/>
  <c r="Z86" s="1"/>
  <c r="AA86" s="1"/>
  <c r="P87"/>
  <c r="AJ86"/>
  <c r="AK86" s="1"/>
  <c r="AL86" s="1"/>
  <c r="AM86" s="1"/>
  <c r="AB86"/>
  <c r="AC86" s="1"/>
  <c r="AD86" s="1"/>
  <c r="AE86" s="1"/>
  <c r="P88" l="1"/>
  <c r="X87"/>
  <c r="Y87" s="1"/>
  <c r="Z87" s="1"/>
  <c r="AA87" s="1"/>
  <c r="AN87"/>
  <c r="AO87" s="1"/>
  <c r="AP87" s="1"/>
  <c r="AQ87" s="1"/>
  <c r="AR87"/>
  <c r="AS87" s="1"/>
  <c r="AB87"/>
  <c r="AC87" s="1"/>
  <c r="AD87" s="1"/>
  <c r="AE87" s="1"/>
  <c r="AJ87"/>
  <c r="AK87" s="1"/>
  <c r="AL87" s="1"/>
  <c r="AM87" s="1"/>
  <c r="AF87"/>
  <c r="AG87" s="1"/>
  <c r="AH87" s="1"/>
  <c r="AI87" s="1"/>
  <c r="X88" l="1"/>
  <c r="Y88" s="1"/>
  <c r="Z88" s="1"/>
  <c r="AA88" s="1"/>
  <c r="AF88"/>
  <c r="AG88" s="1"/>
  <c r="AH88" s="1"/>
  <c r="AI88" s="1"/>
  <c r="AR88"/>
  <c r="AS88" s="1"/>
  <c r="AN88"/>
  <c r="AO88" s="1"/>
  <c r="P89"/>
  <c r="AB88"/>
  <c r="AC88" s="1"/>
  <c r="AD88" s="1"/>
  <c r="AE88" s="1"/>
  <c r="AJ88"/>
  <c r="AK88" s="1"/>
  <c r="AL88" s="1"/>
  <c r="AM88" s="1"/>
  <c r="X89" l="1"/>
  <c r="Y89" s="1"/>
  <c r="Z89" s="1"/>
  <c r="AA89" s="1"/>
  <c r="AB89"/>
  <c r="AC89" s="1"/>
  <c r="AD89" s="1"/>
  <c r="AE89" s="1"/>
  <c r="AN89"/>
  <c r="AO89" s="1"/>
  <c r="AF89"/>
  <c r="AG89" s="1"/>
  <c r="AH89" s="1"/>
  <c r="AI89" s="1"/>
  <c r="P90"/>
  <c r="AR89"/>
  <c r="AJ89"/>
  <c r="AK89" s="1"/>
  <c r="AL89" s="1"/>
  <c r="AM89" s="1"/>
  <c r="AQ88"/>
  <c r="AP88"/>
  <c r="AN90" l="1"/>
  <c r="AO90" s="1"/>
  <c r="AP90" s="1"/>
  <c r="AQ90" s="1"/>
  <c r="AR90"/>
  <c r="AF90"/>
  <c r="AG90" s="1"/>
  <c r="AH90" s="1"/>
  <c r="AI90" s="1"/>
  <c r="X90"/>
  <c r="Y90" s="1"/>
  <c r="Z90" s="1"/>
  <c r="AA90" s="1"/>
  <c r="AJ90"/>
  <c r="AK90" s="1"/>
  <c r="AL90" s="1"/>
  <c r="AM90" s="1"/>
  <c r="AB90"/>
  <c r="AC90" s="1"/>
  <c r="AD90" s="1"/>
  <c r="AE90" s="1"/>
  <c r="P91"/>
  <c r="AQ89"/>
  <c r="AP89"/>
  <c r="AF91" l="1"/>
  <c r="AG91" s="1"/>
  <c r="AH91" s="1"/>
  <c r="AI91" s="1"/>
  <c r="AR91"/>
  <c r="X91"/>
  <c r="Y91" s="1"/>
  <c r="Z91" s="1"/>
  <c r="AA91" s="1"/>
  <c r="AB91"/>
  <c r="AC91" s="1"/>
  <c r="AD91" s="1"/>
  <c r="AE91" s="1"/>
  <c r="AJ91"/>
  <c r="AK91" s="1"/>
  <c r="AL91" s="1"/>
  <c r="AM91" s="1"/>
  <c r="AN91"/>
  <c r="AO91" s="1"/>
  <c r="P92"/>
  <c r="AF92" l="1"/>
  <c r="AG92" s="1"/>
  <c r="AH92" s="1"/>
  <c r="AI92" s="1"/>
  <c r="P93"/>
  <c r="AB92"/>
  <c r="AC92" s="1"/>
  <c r="AD92" s="1"/>
  <c r="AE92" s="1"/>
  <c r="AR92"/>
  <c r="AJ92"/>
  <c r="AK92" s="1"/>
  <c r="AL92" s="1"/>
  <c r="AM92" s="1"/>
  <c r="X92"/>
  <c r="Y92" s="1"/>
  <c r="Z92" s="1"/>
  <c r="AA92" s="1"/>
  <c r="AN92"/>
  <c r="AO92" s="1"/>
  <c r="AP92" s="1"/>
  <c r="AQ92" s="1"/>
  <c r="AP91"/>
  <c r="AQ91"/>
  <c r="AB93" l="1"/>
  <c r="AC93" s="1"/>
  <c r="AD93" s="1"/>
  <c r="AE93" s="1"/>
  <c r="AJ93"/>
  <c r="AK93" s="1"/>
  <c r="AL93" s="1"/>
  <c r="AM93" s="1"/>
  <c r="P94"/>
  <c r="X93"/>
  <c r="Y93" s="1"/>
  <c r="Z93" s="1"/>
  <c r="AA93" s="1"/>
  <c r="AF93"/>
  <c r="AG93" s="1"/>
  <c r="AH93" s="1"/>
  <c r="AI93" s="1"/>
  <c r="AN93"/>
  <c r="AO93" s="1"/>
  <c r="AR93"/>
  <c r="AQ93" l="1"/>
  <c r="AP93"/>
  <c r="AF94"/>
  <c r="AG94" s="1"/>
  <c r="AH94" s="1"/>
  <c r="AI94" s="1"/>
  <c r="AJ94"/>
  <c r="AK94" s="1"/>
  <c r="AL94" s="1"/>
  <c r="AM94" s="1"/>
  <c r="P95"/>
  <c r="AN94"/>
  <c r="AO94" s="1"/>
  <c r="X94"/>
  <c r="Y94" s="1"/>
  <c r="Z94" s="1"/>
  <c r="AA94" s="1"/>
  <c r="AB94"/>
  <c r="AC94" s="1"/>
  <c r="AD94" s="1"/>
  <c r="AE94" s="1"/>
  <c r="AR94"/>
  <c r="AR95" l="1"/>
  <c r="AS95" s="1"/>
  <c r="AJ95"/>
  <c r="AK95" s="1"/>
  <c r="AL95" s="1"/>
  <c r="AM95" s="1"/>
  <c r="AN95"/>
  <c r="AO95" s="1"/>
  <c r="AP95" s="1"/>
  <c r="AQ95" s="1"/>
  <c r="AB95"/>
  <c r="AC95" s="1"/>
  <c r="AD95" s="1"/>
  <c r="AE95" s="1"/>
  <c r="P96"/>
  <c r="AF95"/>
  <c r="AG95" s="1"/>
  <c r="AH95" s="1"/>
  <c r="AI95" s="1"/>
  <c r="X95"/>
  <c r="Y95" s="1"/>
  <c r="Z95" s="1"/>
  <c r="AA95" s="1"/>
  <c r="AQ94"/>
  <c r="AP94"/>
  <c r="P97" l="1"/>
  <c r="X96"/>
  <c r="Y96" s="1"/>
  <c r="Z96" s="1"/>
  <c r="AA96" s="1"/>
  <c r="AR96"/>
  <c r="AJ96"/>
  <c r="AK96" s="1"/>
  <c r="AL96" s="1"/>
  <c r="AM96" s="1"/>
  <c r="AF96"/>
  <c r="AG96" s="1"/>
  <c r="AH96" s="1"/>
  <c r="AI96" s="1"/>
  <c r="AN96"/>
  <c r="AO96" s="1"/>
  <c r="AB96"/>
  <c r="AC96" s="1"/>
  <c r="AD96" s="1"/>
  <c r="AE96" s="1"/>
  <c r="AQ96" l="1"/>
  <c r="AP96"/>
  <c r="P98"/>
  <c r="X97"/>
  <c r="Y97" s="1"/>
  <c r="Z97" s="1"/>
  <c r="AA97" s="1"/>
  <c r="AJ97"/>
  <c r="AK97" s="1"/>
  <c r="AL97" s="1"/>
  <c r="AM97" s="1"/>
  <c r="AB97"/>
  <c r="AC97" s="1"/>
  <c r="AD97" s="1"/>
  <c r="AE97" s="1"/>
  <c r="AN97"/>
  <c r="AO97" s="1"/>
  <c r="AF97"/>
  <c r="AG97" s="1"/>
  <c r="AH97" s="1"/>
  <c r="AI97" s="1"/>
  <c r="AR97"/>
  <c r="AQ97" l="1"/>
  <c r="AP97"/>
  <c r="AB98"/>
  <c r="AC98" s="1"/>
  <c r="AD98" s="1"/>
  <c r="AE98" s="1"/>
  <c r="AJ98"/>
  <c r="AK98" s="1"/>
  <c r="AL98" s="1"/>
  <c r="AM98" s="1"/>
  <c r="X98"/>
  <c r="Y98" s="1"/>
  <c r="Z98" s="1"/>
  <c r="AA98" s="1"/>
  <c r="AR98"/>
  <c r="AF98"/>
  <c r="AG98" s="1"/>
  <c r="AH98" s="1"/>
  <c r="AI98" s="1"/>
  <c r="AN98"/>
  <c r="AO98" s="1"/>
  <c r="AP98" s="1"/>
  <c r="AQ98" s="1"/>
  <c r="P99"/>
  <c r="AR99" l="1"/>
  <c r="AB99"/>
  <c r="AC99" s="1"/>
  <c r="AD99" s="1"/>
  <c r="AE99" s="1"/>
  <c r="AJ99"/>
  <c r="AK99" s="1"/>
  <c r="AL99" s="1"/>
  <c r="AM99" s="1"/>
  <c r="AN99"/>
  <c r="AO99" s="1"/>
  <c r="AP99" s="1"/>
  <c r="AQ99" s="1"/>
  <c r="P100"/>
  <c r="X99"/>
  <c r="Y99" s="1"/>
  <c r="Z99" s="1"/>
  <c r="AA99" s="1"/>
  <c r="AF99"/>
  <c r="AG99" s="1"/>
  <c r="AH99" s="1"/>
  <c r="AI99" s="1"/>
  <c r="AB100" l="1"/>
  <c r="AC100" s="1"/>
  <c r="AD100" s="1"/>
  <c r="AE100" s="1"/>
  <c r="AR100"/>
  <c r="P101"/>
  <c r="AF100"/>
  <c r="AG100" s="1"/>
  <c r="AH100" s="1"/>
  <c r="AI100" s="1"/>
  <c r="AJ100"/>
  <c r="AK100" s="1"/>
  <c r="AL100" s="1"/>
  <c r="AM100" s="1"/>
  <c r="AN100"/>
  <c r="AO100" s="1"/>
  <c r="X100"/>
  <c r="Y100" s="1"/>
  <c r="Z100" s="1"/>
  <c r="AA100" s="1"/>
  <c r="AQ100" l="1"/>
  <c r="AP100"/>
  <c r="AR101"/>
  <c r="AS101" s="1"/>
  <c r="AJ101"/>
  <c r="AK101" s="1"/>
  <c r="AL101" s="1"/>
  <c r="AM101" s="1"/>
  <c r="P102"/>
  <c r="X101"/>
  <c r="Y101" s="1"/>
  <c r="Z101" s="1"/>
  <c r="AA101" s="1"/>
  <c r="AN101"/>
  <c r="AO101" s="1"/>
  <c r="AP101" s="1"/>
  <c r="AQ101" s="1"/>
  <c r="AF101"/>
  <c r="AG101" s="1"/>
  <c r="AH101" s="1"/>
  <c r="AI101" s="1"/>
  <c r="AB101"/>
  <c r="AC101" s="1"/>
  <c r="AD101" s="1"/>
  <c r="AE101" s="1"/>
  <c r="X102" l="1"/>
  <c r="Y102" s="1"/>
  <c r="Z102" s="1"/>
  <c r="AA102" s="1"/>
  <c r="AN102"/>
  <c r="AO102" s="1"/>
  <c r="AP102" s="1"/>
  <c r="AQ102" s="1"/>
  <c r="AR102"/>
  <c r="AF102"/>
  <c r="AG102" s="1"/>
  <c r="AH102" s="1"/>
  <c r="AI102" s="1"/>
  <c r="AJ102"/>
  <c r="AK102" s="1"/>
  <c r="AL102" s="1"/>
  <c r="AM102" s="1"/>
  <c r="P103"/>
  <c r="AB102"/>
  <c r="AC102" s="1"/>
  <c r="AD102" s="1"/>
  <c r="AE102" s="1"/>
  <c r="AJ103" l="1"/>
  <c r="AK103" s="1"/>
  <c r="AL103" s="1"/>
  <c r="AM103" s="1"/>
  <c r="AR103"/>
  <c r="X103"/>
  <c r="Y103" s="1"/>
  <c r="Z103" s="1"/>
  <c r="AA103" s="1"/>
  <c r="AB103"/>
  <c r="AC103" s="1"/>
  <c r="AD103" s="1"/>
  <c r="AE103" s="1"/>
  <c r="AN103"/>
  <c r="AO103" s="1"/>
  <c r="AP103" s="1"/>
  <c r="AQ103" s="1"/>
  <c r="AF103"/>
  <c r="AG103" s="1"/>
  <c r="AH103" s="1"/>
  <c r="AI103" s="1"/>
  <c r="P104"/>
  <c r="AB104" l="1"/>
  <c r="AC104" s="1"/>
  <c r="AD104" s="1"/>
  <c r="AE104" s="1"/>
  <c r="AJ104"/>
  <c r="AK104" s="1"/>
  <c r="AL104" s="1"/>
  <c r="AM104" s="1"/>
  <c r="AR104"/>
  <c r="P105"/>
  <c r="AF104"/>
  <c r="AG104" s="1"/>
  <c r="AH104" s="1"/>
  <c r="AI104" s="1"/>
  <c r="AN104"/>
  <c r="AO104" s="1"/>
  <c r="X104"/>
  <c r="Y104" s="1"/>
  <c r="Z104" s="1"/>
  <c r="AA104" s="1"/>
  <c r="AQ104" l="1"/>
  <c r="AP104"/>
  <c r="AB105"/>
  <c r="AC105" s="1"/>
  <c r="AD105" s="1"/>
  <c r="AE105" s="1"/>
  <c r="X105"/>
  <c r="Y105" s="1"/>
  <c r="Z105" s="1"/>
  <c r="AA105" s="1"/>
  <c r="P106"/>
  <c r="AR105"/>
  <c r="AN105"/>
  <c r="AO105" s="1"/>
  <c r="AJ105"/>
  <c r="AK105" s="1"/>
  <c r="AL105" s="1"/>
  <c r="AM105" s="1"/>
  <c r="AF105"/>
  <c r="AG105" s="1"/>
  <c r="AH105" s="1"/>
  <c r="AI105" s="1"/>
  <c r="AQ105" l="1"/>
  <c r="AP105"/>
  <c r="X106"/>
  <c r="Y106" s="1"/>
  <c r="Z106" s="1"/>
  <c r="AA106" s="1"/>
  <c r="AB106"/>
  <c r="AC106" s="1"/>
  <c r="AD106" s="1"/>
  <c r="AE106" s="1"/>
  <c r="AR106"/>
  <c r="AF106"/>
  <c r="AG106" s="1"/>
  <c r="AH106" s="1"/>
  <c r="AI106" s="1"/>
  <c r="P107"/>
  <c r="AJ106"/>
  <c r="AK106" s="1"/>
  <c r="AL106" s="1"/>
  <c r="AM106" s="1"/>
  <c r="AN106"/>
  <c r="AO106" s="1"/>
  <c r="AQ106" l="1"/>
  <c r="AP106"/>
  <c r="AR107"/>
  <c r="AJ107"/>
  <c r="AK107" s="1"/>
  <c r="AL107" s="1"/>
  <c r="AM107" s="1"/>
  <c r="AF107"/>
  <c r="AG107" s="1"/>
  <c r="AH107" s="1"/>
  <c r="AI107" s="1"/>
  <c r="P108"/>
  <c r="AB107"/>
  <c r="AC107" s="1"/>
  <c r="AD107" s="1"/>
  <c r="AE107" s="1"/>
  <c r="AN107"/>
  <c r="AO107" s="1"/>
  <c r="AP107" s="1"/>
  <c r="AQ107" s="1"/>
  <c r="X107"/>
  <c r="Y107" s="1"/>
  <c r="Z107" s="1"/>
  <c r="AA107" s="1"/>
  <c r="AQ111"/>
  <c r="P109" l="1"/>
  <c r="AB108"/>
  <c r="AC108" s="1"/>
  <c r="AD108" s="1"/>
  <c r="AE108" s="1"/>
  <c r="AR108"/>
  <c r="AJ108"/>
  <c r="AK108" s="1"/>
  <c r="AL108" s="1"/>
  <c r="AM108" s="1"/>
  <c r="X108"/>
  <c r="Y108" s="1"/>
  <c r="Z108" s="1"/>
  <c r="AA108" s="1"/>
  <c r="AF108"/>
  <c r="AG108" s="1"/>
  <c r="AH108" s="1"/>
  <c r="AI108" s="1"/>
  <c r="AN108"/>
  <c r="AO108" s="1"/>
  <c r="AP108" s="1"/>
  <c r="AQ108" s="1"/>
  <c r="P110" l="1"/>
  <c r="AN109"/>
  <c r="AO109" s="1"/>
  <c r="AP109" s="1"/>
  <c r="X109"/>
  <c r="Y109" s="1"/>
  <c r="Z109" s="1"/>
  <c r="AA109" s="1"/>
  <c r="AF109"/>
  <c r="AG109" s="1"/>
  <c r="AH109" s="1"/>
  <c r="AI109" s="1"/>
  <c r="AJ109"/>
  <c r="AK109" s="1"/>
  <c r="AR109"/>
  <c r="AS109" s="1"/>
  <c r="AB109"/>
  <c r="AC109" s="1"/>
  <c r="AD109" s="1"/>
  <c r="AE109" s="1"/>
  <c r="AL109" l="1"/>
  <c r="AM109"/>
  <c r="X110"/>
  <c r="Y110" s="1"/>
  <c r="Z110" s="1"/>
  <c r="AA110" s="1"/>
  <c r="AF110"/>
  <c r="AG110" s="1"/>
  <c r="AH110" s="1"/>
  <c r="AI110" s="1"/>
  <c r="AB110"/>
  <c r="AC110" s="1"/>
  <c r="AD110" s="1"/>
  <c r="AE110" s="1"/>
  <c r="AR110"/>
  <c r="AS110" s="1"/>
  <c r="AJ110"/>
  <c r="AK110" s="1"/>
  <c r="AL110" s="1"/>
  <c r="AM110" s="1"/>
  <c r="AN110"/>
  <c r="AO110" s="1"/>
  <c r="P111"/>
  <c r="AQ110" l="1"/>
  <c r="AP110"/>
  <c r="AN111"/>
  <c r="AO111" s="1"/>
  <c r="AP111" s="1"/>
  <c r="AJ111"/>
  <c r="AK111" s="1"/>
  <c r="AL111" s="1"/>
  <c r="AM111" s="1"/>
  <c r="P112"/>
  <c r="X111"/>
  <c r="Y111" s="1"/>
  <c r="Z111" s="1"/>
  <c r="AA111" s="1"/>
  <c r="AR111"/>
  <c r="AB111"/>
  <c r="AC111" s="1"/>
  <c r="AD111" s="1"/>
  <c r="AE111" s="1"/>
  <c r="AF111"/>
  <c r="AG111" s="1"/>
  <c r="AH111" s="1"/>
  <c r="AI111" s="1"/>
  <c r="AQ115"/>
  <c r="X112" l="1"/>
  <c r="Y112" s="1"/>
  <c r="Z112" s="1"/>
  <c r="AA112" s="1"/>
  <c r="AB112"/>
  <c r="AC112" s="1"/>
  <c r="AD112" s="1"/>
  <c r="AE112" s="1"/>
  <c r="AN112"/>
  <c r="AO112" s="1"/>
  <c r="AP112" s="1"/>
  <c r="AQ112" s="1"/>
  <c r="AF112"/>
  <c r="AG112" s="1"/>
  <c r="AH112" s="1"/>
  <c r="AI112" s="1"/>
  <c r="AR112"/>
  <c r="P113"/>
  <c r="AJ112"/>
  <c r="AK112" s="1"/>
  <c r="AL112" s="1"/>
  <c r="AM112" s="1"/>
  <c r="AM116"/>
  <c r="X113" l="1"/>
  <c r="Y113" s="1"/>
  <c r="Z113" s="1"/>
  <c r="AA113" s="1"/>
  <c r="AF113"/>
  <c r="AG113" s="1"/>
  <c r="AH113" s="1"/>
  <c r="AI113" s="1"/>
  <c r="AJ113"/>
  <c r="AK113" s="1"/>
  <c r="AL113" s="1"/>
  <c r="AM113" s="1"/>
  <c r="AB113"/>
  <c r="AC113" s="1"/>
  <c r="AD113" s="1"/>
  <c r="AE113" s="1"/>
  <c r="P114"/>
  <c r="AR113"/>
  <c r="AN113"/>
  <c r="AO113" s="1"/>
  <c r="AP113" s="1"/>
  <c r="AQ113" s="1"/>
  <c r="AN114" l="1"/>
  <c r="AO114" s="1"/>
  <c r="AP114" s="1"/>
  <c r="AQ114" s="1"/>
  <c r="AB114"/>
  <c r="AC114" s="1"/>
  <c r="AD114" s="1"/>
  <c r="AE114" s="1"/>
  <c r="P115"/>
  <c r="AR114"/>
  <c r="AS114" s="1"/>
  <c r="X114"/>
  <c r="Y114" s="1"/>
  <c r="Z114" s="1"/>
  <c r="AA114" s="1"/>
  <c r="AJ114"/>
  <c r="AK114" s="1"/>
  <c r="AL114" s="1"/>
  <c r="AM114" s="1"/>
  <c r="AF114"/>
  <c r="AG114" s="1"/>
  <c r="AH114" s="1"/>
  <c r="AI114" s="1"/>
  <c r="AQ118"/>
  <c r="AN115" l="1"/>
  <c r="AO115" s="1"/>
  <c r="AP115" s="1"/>
  <c r="X115"/>
  <c r="Y115" s="1"/>
  <c r="Z115" s="1"/>
  <c r="AA115" s="1"/>
  <c r="AB115"/>
  <c r="AC115" s="1"/>
  <c r="AD115" s="1"/>
  <c r="AE115" s="1"/>
  <c r="AR115"/>
  <c r="AS115" s="1"/>
  <c r="AF115"/>
  <c r="AG115" s="1"/>
  <c r="AH115" s="1"/>
  <c r="AI115" s="1"/>
  <c r="AJ115"/>
  <c r="AK115" s="1"/>
  <c r="AL115" s="1"/>
  <c r="AM115" s="1"/>
  <c r="P116"/>
  <c r="AI119"/>
  <c r="AJ116" l="1"/>
  <c r="AK116" s="1"/>
  <c r="AL116" s="1"/>
  <c r="X116"/>
  <c r="Y116" s="1"/>
  <c r="Z116" s="1"/>
  <c r="AA116" s="1"/>
  <c r="AF116"/>
  <c r="AG116" s="1"/>
  <c r="AH116" s="1"/>
  <c r="AI116" s="1"/>
  <c r="AN116"/>
  <c r="AO116" s="1"/>
  <c r="AP116" s="1"/>
  <c r="AQ116" s="1"/>
  <c r="AB116"/>
  <c r="AC116" s="1"/>
  <c r="AD116" s="1"/>
  <c r="AE116" s="1"/>
  <c r="P117"/>
  <c r="AR116"/>
  <c r="AJ117" l="1"/>
  <c r="AK117" s="1"/>
  <c r="AR117"/>
  <c r="AS117" s="1"/>
  <c r="X117"/>
  <c r="Y117" s="1"/>
  <c r="Z117" s="1"/>
  <c r="AA117" s="1"/>
  <c r="AB117"/>
  <c r="AC117" s="1"/>
  <c r="AD117" s="1"/>
  <c r="AE117" s="1"/>
  <c r="AN117"/>
  <c r="AO117" s="1"/>
  <c r="AP117" s="1"/>
  <c r="P118"/>
  <c r="AF117"/>
  <c r="AG117" s="1"/>
  <c r="AH117" s="1"/>
  <c r="AI117" s="1"/>
  <c r="AQ121"/>
  <c r="AA121"/>
  <c r="AM117" l="1"/>
  <c r="AL117"/>
  <c r="AJ118"/>
  <c r="AK118" s="1"/>
  <c r="AL118" s="1"/>
  <c r="AM118" s="1"/>
  <c r="P119"/>
  <c r="X118"/>
  <c r="Y118" s="1"/>
  <c r="Z118" s="1"/>
  <c r="AA118" s="1"/>
  <c r="AR118"/>
  <c r="AB118"/>
  <c r="AC118" s="1"/>
  <c r="AD118" s="1"/>
  <c r="AE118" s="1"/>
  <c r="AN118"/>
  <c r="AO118" s="1"/>
  <c r="AP118" s="1"/>
  <c r="AF118"/>
  <c r="AG118" s="1"/>
  <c r="AH118" s="1"/>
  <c r="AI118" s="1"/>
  <c r="AQ122"/>
  <c r="AF119" l="1"/>
  <c r="AG119" s="1"/>
  <c r="AH119" s="1"/>
  <c r="AR119"/>
  <c r="P120"/>
  <c r="AN119"/>
  <c r="AO119" s="1"/>
  <c r="AP119" s="1"/>
  <c r="AB119"/>
  <c r="AC119" s="1"/>
  <c r="AD119" s="1"/>
  <c r="AE119" s="1"/>
  <c r="X119"/>
  <c r="Y119" s="1"/>
  <c r="Z119" s="1"/>
  <c r="AA119" s="1"/>
  <c r="AJ119"/>
  <c r="AK119" s="1"/>
  <c r="AM119" l="1"/>
  <c r="AL119"/>
  <c r="AR120"/>
  <c r="AN120"/>
  <c r="AO120" s="1"/>
  <c r="AP120" s="1"/>
  <c r="AQ120" s="1"/>
  <c r="P121"/>
  <c r="AB120"/>
  <c r="AC120" s="1"/>
  <c r="AD120" s="1"/>
  <c r="AE120" s="1"/>
  <c r="AF120"/>
  <c r="AG120" s="1"/>
  <c r="AH120" s="1"/>
  <c r="AI120" s="1"/>
  <c r="X120"/>
  <c r="Y120" s="1"/>
  <c r="Z120" s="1"/>
  <c r="AA120" s="1"/>
  <c r="AJ120"/>
  <c r="AK120" s="1"/>
  <c r="AL120" s="1"/>
  <c r="AM120" s="1"/>
  <c r="AQ124"/>
  <c r="AJ121" l="1"/>
  <c r="AK121" s="1"/>
  <c r="AL121" s="1"/>
  <c r="AM121" s="1"/>
  <c r="X121"/>
  <c r="Y121" s="1"/>
  <c r="Z121" s="1"/>
  <c r="AR121"/>
  <c r="AB121"/>
  <c r="AC121" s="1"/>
  <c r="AD121" s="1"/>
  <c r="AE121" s="1"/>
  <c r="AF121"/>
  <c r="AG121" s="1"/>
  <c r="AH121" s="1"/>
  <c r="AI121" s="1"/>
  <c r="AN121"/>
  <c r="AO121" s="1"/>
  <c r="AP121" s="1"/>
  <c r="P122"/>
  <c r="AJ122" l="1"/>
  <c r="AK122" s="1"/>
  <c r="AL122" s="1"/>
  <c r="AM122" s="1"/>
  <c r="AF122"/>
  <c r="AG122" s="1"/>
  <c r="AH122" s="1"/>
  <c r="AI122" s="1"/>
  <c r="AN122"/>
  <c r="AO122" s="1"/>
  <c r="AP122" s="1"/>
  <c r="AR122"/>
  <c r="AB122"/>
  <c r="AC122" s="1"/>
  <c r="AD122" s="1"/>
  <c r="AE122" s="1"/>
  <c r="X122"/>
  <c r="Y122" s="1"/>
  <c r="P123"/>
  <c r="AA122" l="1"/>
  <c r="Z122"/>
  <c r="AF123"/>
  <c r="AG123" s="1"/>
  <c r="AH123" s="1"/>
  <c r="AI123" s="1"/>
  <c r="X123"/>
  <c r="Y123" s="1"/>
  <c r="Z123" s="1"/>
  <c r="AA123" s="1"/>
  <c r="AR123"/>
  <c r="AS123" s="1"/>
  <c r="P124"/>
  <c r="AJ123"/>
  <c r="AK123" s="1"/>
  <c r="AL123" s="1"/>
  <c r="AM123" s="1"/>
  <c r="AB123"/>
  <c r="AC123" s="1"/>
  <c r="AD123" s="1"/>
  <c r="AE123" s="1"/>
  <c r="AN123"/>
  <c r="AO123" s="1"/>
  <c r="AP123" s="1"/>
  <c r="AQ123" s="1"/>
  <c r="AN124" l="1"/>
  <c r="AO124" s="1"/>
  <c r="AP124" s="1"/>
  <c r="AF124"/>
  <c r="AG124" s="1"/>
  <c r="AH124" s="1"/>
  <c r="AI124" s="1"/>
  <c r="X124"/>
  <c r="Y124" s="1"/>
  <c r="Z124" s="1"/>
  <c r="AA124" s="1"/>
  <c r="AJ124"/>
  <c r="AK124" s="1"/>
  <c r="AL124" s="1"/>
  <c r="AM124" s="1"/>
  <c r="AB124"/>
  <c r="AC124" s="1"/>
  <c r="AD124" s="1"/>
  <c r="AE124" s="1"/>
  <c r="P125"/>
  <c r="AR124"/>
  <c r="AF125" l="1"/>
  <c r="AG125" s="1"/>
  <c r="AH125" s="1"/>
  <c r="AI125" s="1"/>
  <c r="AB125"/>
  <c r="AC125" s="1"/>
  <c r="AD125" s="1"/>
  <c r="AE125" s="1"/>
  <c r="P126"/>
  <c r="AN125"/>
  <c r="AO125" s="1"/>
  <c r="AP125" s="1"/>
  <c r="AQ125" s="1"/>
  <c r="X125"/>
  <c r="Y125" s="1"/>
  <c r="Z125" s="1"/>
  <c r="AA125" s="1"/>
  <c r="AR125"/>
  <c r="AS125" s="1"/>
  <c r="AJ125"/>
  <c r="AK125" s="1"/>
  <c r="AL125" s="1"/>
  <c r="AM125" s="1"/>
  <c r="X126" l="1"/>
  <c r="Y126" s="1"/>
  <c r="Z126" s="1"/>
  <c r="AA126" s="1"/>
  <c r="AJ126"/>
  <c r="AK126" s="1"/>
  <c r="AN126"/>
  <c r="AO126" s="1"/>
  <c r="AP126" s="1"/>
  <c r="AQ126" s="1"/>
  <c r="AR126"/>
  <c r="AS126" s="1"/>
  <c r="AF126"/>
  <c r="AG126" s="1"/>
  <c r="AH126" s="1"/>
  <c r="AI126" s="1"/>
  <c r="P127"/>
  <c r="AB126"/>
  <c r="AC126" s="1"/>
  <c r="AD126" s="1"/>
  <c r="AE126" s="1"/>
  <c r="AR127" l="1"/>
  <c r="AB127"/>
  <c r="AC127" s="1"/>
  <c r="AD127" s="1"/>
  <c r="AE127" s="1"/>
  <c r="AN127"/>
  <c r="AO127" s="1"/>
  <c r="AP127" s="1"/>
  <c r="AF127"/>
  <c r="AG127" s="1"/>
  <c r="AH127" s="1"/>
  <c r="AI127" s="1"/>
  <c r="X127"/>
  <c r="Y127" s="1"/>
  <c r="Z127" s="1"/>
  <c r="AA127" s="1"/>
  <c r="P128"/>
  <c r="AJ127"/>
  <c r="AK127" s="1"/>
  <c r="AL127" s="1"/>
  <c r="AM127" s="1"/>
  <c r="AM126"/>
  <c r="AL126"/>
  <c r="AJ128" l="1"/>
  <c r="AK128" s="1"/>
  <c r="AL128" s="1"/>
  <c r="AM128" s="1"/>
  <c r="P129"/>
  <c r="AR128"/>
  <c r="AB128"/>
  <c r="AC128" s="1"/>
  <c r="AD128" s="1"/>
  <c r="AE128" s="1"/>
  <c r="AF128"/>
  <c r="AG128" s="1"/>
  <c r="AH128" s="1"/>
  <c r="AI128" s="1"/>
  <c r="X128"/>
  <c r="Y128" s="1"/>
  <c r="Z128" s="1"/>
  <c r="AA128" s="1"/>
  <c r="AN128"/>
  <c r="AO128" s="1"/>
  <c r="AP128" s="1"/>
  <c r="AN129" l="1"/>
  <c r="AO129" s="1"/>
  <c r="P130"/>
  <c r="AB129"/>
  <c r="AC129" s="1"/>
  <c r="AD129" s="1"/>
  <c r="AE129" s="1"/>
  <c r="X129"/>
  <c r="Y129" s="1"/>
  <c r="Z129" s="1"/>
  <c r="AA129" s="1"/>
  <c r="AR129"/>
  <c r="AS129" s="1"/>
  <c r="AF129"/>
  <c r="AG129" s="1"/>
  <c r="AH129" s="1"/>
  <c r="AI129" s="1"/>
  <c r="AJ129"/>
  <c r="AK129" s="1"/>
  <c r="AL129" s="1"/>
  <c r="AM129" s="1"/>
  <c r="AQ129" l="1"/>
  <c r="AP129"/>
  <c r="AN130"/>
  <c r="AO130" s="1"/>
  <c r="AP130" s="1"/>
  <c r="P131"/>
  <c r="X130"/>
  <c r="Y130" s="1"/>
  <c r="Z130" s="1"/>
  <c r="AA130" s="1"/>
  <c r="AF130"/>
  <c r="AG130" s="1"/>
  <c r="AJ130"/>
  <c r="AK130" s="1"/>
  <c r="AL130" s="1"/>
  <c r="AM130" s="1"/>
  <c r="AR130"/>
  <c r="AS130" s="1"/>
  <c r="AB130"/>
  <c r="AC130" s="1"/>
  <c r="AD130" s="1"/>
  <c r="AE130" s="1"/>
  <c r="AI130" l="1"/>
  <c r="AH130"/>
  <c r="AJ131"/>
  <c r="AK131" s="1"/>
  <c r="AL131" s="1"/>
  <c r="AM131" s="1"/>
  <c r="AN131"/>
  <c r="AO131" s="1"/>
  <c r="AP131" s="1"/>
  <c r="X131"/>
  <c r="Y131" s="1"/>
  <c r="Z131" s="1"/>
  <c r="AA131" s="1"/>
  <c r="AR131"/>
  <c r="AB131"/>
  <c r="AC131" s="1"/>
  <c r="AD131" s="1"/>
  <c r="AE131" s="1"/>
  <c r="AF131"/>
  <c r="AG131" s="1"/>
  <c r="AH131" s="1"/>
  <c r="AI131" s="1"/>
  <c r="P132"/>
  <c r="AR132" l="1"/>
  <c r="AN132"/>
  <c r="AO132" s="1"/>
  <c r="AJ132"/>
  <c r="AK132" s="1"/>
  <c r="AL132" s="1"/>
  <c r="AM132" s="1"/>
  <c r="P133"/>
  <c r="AF132"/>
  <c r="AG132" s="1"/>
  <c r="AH132" s="1"/>
  <c r="AI132" s="1"/>
  <c r="X132"/>
  <c r="Y132" s="1"/>
  <c r="Z132" s="1"/>
  <c r="AA132" s="1"/>
  <c r="AB132"/>
  <c r="AC132" s="1"/>
  <c r="AD132" s="1"/>
  <c r="AE132" s="1"/>
  <c r="AM136"/>
  <c r="AQ132" l="1"/>
  <c r="AP132"/>
  <c r="X133"/>
  <c r="Y133" s="1"/>
  <c r="Z133" s="1"/>
  <c r="AA133" s="1"/>
  <c r="P134"/>
  <c r="AN133"/>
  <c r="AO133" s="1"/>
  <c r="AP133" s="1"/>
  <c r="AQ133" s="1"/>
  <c r="AB133"/>
  <c r="AC133" s="1"/>
  <c r="AD133" s="1"/>
  <c r="AE133" s="1"/>
  <c r="AF133"/>
  <c r="AG133" s="1"/>
  <c r="AJ133"/>
  <c r="AK133" s="1"/>
  <c r="AL133" s="1"/>
  <c r="AM133" s="1"/>
  <c r="AR133"/>
  <c r="AH133" l="1"/>
  <c r="AI133"/>
  <c r="AN134"/>
  <c r="AO134" s="1"/>
  <c r="AP134" s="1"/>
  <c r="AQ134" s="1"/>
  <c r="P135"/>
  <c r="AR134"/>
  <c r="X134"/>
  <c r="Y134" s="1"/>
  <c r="Z134" s="1"/>
  <c r="AA134" s="1"/>
  <c r="AJ134"/>
  <c r="AK134" s="1"/>
  <c r="AL134" s="1"/>
  <c r="AM134" s="1"/>
  <c r="AF134"/>
  <c r="AG134" s="1"/>
  <c r="AH134" s="1"/>
  <c r="AI134" s="1"/>
  <c r="AB134"/>
  <c r="AC134" s="1"/>
  <c r="AD134" s="1"/>
  <c r="AE134" s="1"/>
  <c r="AM138"/>
  <c r="AF135" l="1"/>
  <c r="AG135" s="1"/>
  <c r="AH135" s="1"/>
  <c r="AI135" s="1"/>
  <c r="AB135"/>
  <c r="AC135" s="1"/>
  <c r="AD135" s="1"/>
  <c r="AE135" s="1"/>
  <c r="AN135"/>
  <c r="AO135" s="1"/>
  <c r="AP135" s="1"/>
  <c r="AQ135" s="1"/>
  <c r="AR135"/>
  <c r="P136"/>
  <c r="X135"/>
  <c r="Y135" s="1"/>
  <c r="Z135" s="1"/>
  <c r="AA135" s="1"/>
  <c r="AJ135"/>
  <c r="AK135" s="1"/>
  <c r="AL135" s="1"/>
  <c r="AM135" s="1"/>
  <c r="AJ136" l="1"/>
  <c r="AK136" s="1"/>
  <c r="AL136" s="1"/>
  <c r="AR136"/>
  <c r="AB136"/>
  <c r="AC136" s="1"/>
  <c r="AD136" s="1"/>
  <c r="AE136" s="1"/>
  <c r="X136"/>
  <c r="Y136" s="1"/>
  <c r="Z136" s="1"/>
  <c r="AA136" s="1"/>
  <c r="AF136"/>
  <c r="AG136" s="1"/>
  <c r="P137"/>
  <c r="AN136"/>
  <c r="AO136" s="1"/>
  <c r="AP136" s="1"/>
  <c r="AQ136" s="1"/>
  <c r="AI136" l="1"/>
  <c r="AH136"/>
  <c r="P138"/>
  <c r="AF137"/>
  <c r="AG137" s="1"/>
  <c r="AH137" s="1"/>
  <c r="AI137" s="1"/>
  <c r="AR137"/>
  <c r="AB137"/>
  <c r="AC137" s="1"/>
  <c r="AD137" s="1"/>
  <c r="AE137" s="1"/>
  <c r="AN137"/>
  <c r="AO137" s="1"/>
  <c r="AP137" s="1"/>
  <c r="X137"/>
  <c r="Y137" s="1"/>
  <c r="Z137" s="1"/>
  <c r="AA137" s="1"/>
  <c r="AJ137"/>
  <c r="AK137" s="1"/>
  <c r="AL137" s="1"/>
  <c r="AM137" s="1"/>
  <c r="AB138" l="1"/>
  <c r="AC138" s="1"/>
  <c r="AD138" s="1"/>
  <c r="AE138" s="1"/>
  <c r="P139"/>
  <c r="AN138"/>
  <c r="AO138" s="1"/>
  <c r="AP138" s="1"/>
  <c r="AQ138" s="1"/>
  <c r="AF138"/>
  <c r="AG138" s="1"/>
  <c r="AH138" s="1"/>
  <c r="AJ138"/>
  <c r="AK138" s="1"/>
  <c r="AL138" s="1"/>
  <c r="X138"/>
  <c r="Y138" s="1"/>
  <c r="Z138" s="1"/>
  <c r="AA138" s="1"/>
  <c r="AR138"/>
  <c r="X139" l="1"/>
  <c r="Y139" s="1"/>
  <c r="Z139" s="1"/>
  <c r="AA139" s="1"/>
  <c r="AR139"/>
  <c r="AN139"/>
  <c r="AO139" s="1"/>
  <c r="AP139" s="1"/>
  <c r="AQ139" s="1"/>
  <c r="AJ139"/>
  <c r="AK139" s="1"/>
  <c r="AL139" s="1"/>
  <c r="AM139" s="1"/>
  <c r="AF139"/>
  <c r="AG139" s="1"/>
  <c r="AH139" s="1"/>
  <c r="AI139" s="1"/>
  <c r="P140"/>
  <c r="AB139"/>
  <c r="AC139" s="1"/>
  <c r="AD139" s="1"/>
  <c r="AE139" s="1"/>
  <c r="X140" l="1"/>
  <c r="Y140" s="1"/>
  <c r="Z140" s="1"/>
  <c r="AA140" s="1"/>
  <c r="P141"/>
  <c r="AR140"/>
  <c r="AB140"/>
  <c r="AC140" s="1"/>
  <c r="AD140" s="1"/>
  <c r="AE140" s="1"/>
  <c r="AF140"/>
  <c r="AG140" s="1"/>
  <c r="AH140" s="1"/>
  <c r="AJ140"/>
  <c r="AK140" s="1"/>
  <c r="AL140" s="1"/>
  <c r="AM140" s="1"/>
  <c r="AN140"/>
  <c r="AO140" s="1"/>
  <c r="AP140" s="1"/>
  <c r="AN141" l="1"/>
  <c r="AO141" s="1"/>
  <c r="AP141" s="1"/>
  <c r="AQ141" s="1"/>
  <c r="X141"/>
  <c r="Y141" s="1"/>
  <c r="Z141" s="1"/>
  <c r="AA141" s="1"/>
  <c r="AB141"/>
  <c r="AC141" s="1"/>
  <c r="AD141" s="1"/>
  <c r="AE141" s="1"/>
  <c r="AF141"/>
  <c r="AG141" s="1"/>
  <c r="AH141" s="1"/>
  <c r="AI141" s="1"/>
  <c r="AJ141"/>
  <c r="AK141" s="1"/>
  <c r="AR141"/>
  <c r="P142"/>
  <c r="AR142" l="1"/>
  <c r="AS142" s="1"/>
  <c r="P143"/>
  <c r="AB142"/>
  <c r="AC142" s="1"/>
  <c r="AD142" s="1"/>
  <c r="AE142" s="1"/>
  <c r="AF142"/>
  <c r="AG142" s="1"/>
  <c r="AH142" s="1"/>
  <c r="AI142" s="1"/>
  <c r="X142"/>
  <c r="Y142" s="1"/>
  <c r="Z142" s="1"/>
  <c r="AA142" s="1"/>
  <c r="AN142"/>
  <c r="AO142" s="1"/>
  <c r="AP142" s="1"/>
  <c r="AQ142" s="1"/>
  <c r="AJ142"/>
  <c r="AK142" s="1"/>
  <c r="AL142" s="1"/>
  <c r="AM142" s="1"/>
  <c r="AM141"/>
  <c r="AL141"/>
  <c r="AF143" l="1"/>
  <c r="AG143" s="1"/>
  <c r="AH143" s="1"/>
  <c r="AI143" s="1"/>
  <c r="AB143"/>
  <c r="AC143" s="1"/>
  <c r="AD143" s="1"/>
  <c r="AE143" s="1"/>
  <c r="AR143"/>
  <c r="P144"/>
  <c r="X143"/>
  <c r="Y143" s="1"/>
  <c r="Z143" s="1"/>
  <c r="AA143" s="1"/>
  <c r="AJ143"/>
  <c r="AK143" s="1"/>
  <c r="AL143" s="1"/>
  <c r="AM143" s="1"/>
  <c r="AN143"/>
  <c r="AO143" s="1"/>
  <c r="AP143" s="1"/>
  <c r="AQ143" s="1"/>
  <c r="AF144" l="1"/>
  <c r="AG144" s="1"/>
  <c r="P145"/>
  <c r="AJ144"/>
  <c r="AK144" s="1"/>
  <c r="AL144" s="1"/>
  <c r="AN144"/>
  <c r="AO144" s="1"/>
  <c r="AP144" s="1"/>
  <c r="AQ144" s="1"/>
  <c r="AR144"/>
  <c r="AB144"/>
  <c r="AC144" s="1"/>
  <c r="AD144" s="1"/>
  <c r="AE144" s="1"/>
  <c r="X144"/>
  <c r="Y144" s="1"/>
  <c r="Z144" s="1"/>
  <c r="AA144" s="1"/>
  <c r="AI144" l="1"/>
  <c r="AH144"/>
  <c r="AJ145"/>
  <c r="AK145" s="1"/>
  <c r="AL145" s="1"/>
  <c r="AM145" s="1"/>
  <c r="AN145"/>
  <c r="AO145" s="1"/>
  <c r="AP145" s="1"/>
  <c r="AQ145" s="1"/>
  <c r="AF145"/>
  <c r="AG145" s="1"/>
  <c r="AH145" s="1"/>
  <c r="AI145" s="1"/>
  <c r="X145"/>
  <c r="Y145" s="1"/>
  <c r="Z145" s="1"/>
  <c r="AA145" s="1"/>
  <c r="AR145"/>
  <c r="P146"/>
  <c r="AB145"/>
  <c r="AC145" s="1"/>
  <c r="AD145" s="1"/>
  <c r="AE145" s="1"/>
  <c r="AI149"/>
  <c r="AB146" l="1"/>
  <c r="AC146" s="1"/>
  <c r="AD146" s="1"/>
  <c r="AE146" s="1"/>
  <c r="P147"/>
  <c r="X146"/>
  <c r="Y146" s="1"/>
  <c r="Z146" s="1"/>
  <c r="AA146" s="1"/>
  <c r="AJ146"/>
  <c r="AK146" s="1"/>
  <c r="AL146" s="1"/>
  <c r="AM146" s="1"/>
  <c r="AF146"/>
  <c r="AG146" s="1"/>
  <c r="AH146" s="1"/>
  <c r="AI146" s="1"/>
  <c r="AN146"/>
  <c r="AO146" s="1"/>
  <c r="AP146" s="1"/>
  <c r="AQ146" s="1"/>
  <c r="AR146"/>
  <c r="AB147" l="1"/>
  <c r="AC147" s="1"/>
  <c r="AD147" s="1"/>
  <c r="AE147" s="1"/>
  <c r="X147"/>
  <c r="Y147" s="1"/>
  <c r="Z147" s="1"/>
  <c r="AA147" s="1"/>
  <c r="AJ147"/>
  <c r="AK147" s="1"/>
  <c r="AL147" s="1"/>
  <c r="AM147" s="1"/>
  <c r="AF147"/>
  <c r="AG147" s="1"/>
  <c r="AH147" s="1"/>
  <c r="AI147" s="1"/>
  <c r="AR147"/>
  <c r="P148"/>
  <c r="AN147"/>
  <c r="AO147" s="1"/>
  <c r="AP147" s="1"/>
  <c r="AQ147" s="1"/>
  <c r="AI151"/>
  <c r="AN148" l="1"/>
  <c r="AO148" s="1"/>
  <c r="P149"/>
  <c r="AF148"/>
  <c r="AG148" s="1"/>
  <c r="AH148" s="1"/>
  <c r="AI148" s="1"/>
  <c r="AR148"/>
  <c r="AS148" s="1"/>
  <c r="AJ148"/>
  <c r="AK148" s="1"/>
  <c r="AL148" s="1"/>
  <c r="AM148" s="1"/>
  <c r="X148"/>
  <c r="Y148" s="1"/>
  <c r="Z148" s="1"/>
  <c r="AA148" s="1"/>
  <c r="AB148"/>
  <c r="AC148" s="1"/>
  <c r="AD148" s="1"/>
  <c r="AE148" s="1"/>
  <c r="AI152"/>
  <c r="AQ148" l="1"/>
  <c r="AP148"/>
  <c r="P150"/>
  <c r="AR149"/>
  <c r="AF149"/>
  <c r="AG149" s="1"/>
  <c r="AH149" s="1"/>
  <c r="AJ149"/>
  <c r="AK149" s="1"/>
  <c r="AL149" s="1"/>
  <c r="AM149" s="1"/>
  <c r="AN149"/>
  <c r="AO149" s="1"/>
  <c r="AP149" s="1"/>
  <c r="AQ149" s="1"/>
  <c r="X149"/>
  <c r="Y149" s="1"/>
  <c r="Z149" s="1"/>
  <c r="AA149" s="1"/>
  <c r="AB149"/>
  <c r="AC149" s="1"/>
  <c r="AD149" s="1"/>
  <c r="AE149" s="1"/>
  <c r="AJ150" l="1"/>
  <c r="AK150" s="1"/>
  <c r="AL150" s="1"/>
  <c r="AM150" s="1"/>
  <c r="X150"/>
  <c r="Y150" s="1"/>
  <c r="Z150" s="1"/>
  <c r="AA150" s="1"/>
  <c r="AR150"/>
  <c r="AB150"/>
  <c r="AC150" s="1"/>
  <c r="AD150" s="1"/>
  <c r="AE150" s="1"/>
  <c r="AF150"/>
  <c r="AG150" s="1"/>
  <c r="AN150"/>
  <c r="AO150" s="1"/>
  <c r="AP150" s="1"/>
  <c r="AQ150" s="1"/>
  <c r="P151"/>
  <c r="AI150" l="1"/>
  <c r="AH150"/>
  <c r="X151"/>
  <c r="Y151" s="1"/>
  <c r="Z151" s="1"/>
  <c r="AA151" s="1"/>
  <c r="AF151"/>
  <c r="AG151" s="1"/>
  <c r="AH151" s="1"/>
  <c r="AJ151"/>
  <c r="AK151" s="1"/>
  <c r="AL151" s="1"/>
  <c r="P152"/>
  <c r="AR151"/>
  <c r="AB151"/>
  <c r="AC151" s="1"/>
  <c r="AD151" s="1"/>
  <c r="AE151" s="1"/>
  <c r="AN151"/>
  <c r="AO151" s="1"/>
  <c r="AP151" s="1"/>
  <c r="AQ151" s="1"/>
  <c r="AN152" l="1"/>
  <c r="AO152" s="1"/>
  <c r="AP152" s="1"/>
  <c r="P153"/>
  <c r="AR152"/>
  <c r="AS152" s="1"/>
  <c r="X152"/>
  <c r="Y152" s="1"/>
  <c r="Z152" s="1"/>
  <c r="AA152" s="1"/>
  <c r="AF152"/>
  <c r="AG152" s="1"/>
  <c r="AH152" s="1"/>
  <c r="AB152"/>
  <c r="AC152" s="1"/>
  <c r="AD152" s="1"/>
  <c r="AE152" s="1"/>
  <c r="AJ152"/>
  <c r="AK152" s="1"/>
  <c r="AL152" s="1"/>
  <c r="AM152" s="1"/>
  <c r="X153" l="1"/>
  <c r="Y153" s="1"/>
  <c r="Z153" s="1"/>
  <c r="AA153" s="1"/>
  <c r="AJ153"/>
  <c r="AK153" s="1"/>
  <c r="AL153" s="1"/>
  <c r="AM153" s="1"/>
  <c r="AR153"/>
  <c r="AS153" s="1"/>
  <c r="AF153"/>
  <c r="AG153" s="1"/>
  <c r="AH153" s="1"/>
  <c r="AN153"/>
  <c r="AO153" s="1"/>
  <c r="AP153" s="1"/>
  <c r="P154"/>
  <c r="AB153"/>
  <c r="AC153" s="1"/>
  <c r="AD153" s="1"/>
  <c r="AE153" s="1"/>
  <c r="P155" l="1"/>
  <c r="AN154"/>
  <c r="AO154" s="1"/>
  <c r="AP154" s="1"/>
  <c r="AR154"/>
  <c r="AS154" s="1"/>
  <c r="AB154"/>
  <c r="AC154" s="1"/>
  <c r="AD154" s="1"/>
  <c r="AE154" s="1"/>
  <c r="X154"/>
  <c r="Y154" s="1"/>
  <c r="Z154" s="1"/>
  <c r="AA154" s="1"/>
  <c r="AJ154"/>
  <c r="AK154" s="1"/>
  <c r="AL154" s="1"/>
  <c r="AM154" s="1"/>
  <c r="AF154"/>
  <c r="AG154" s="1"/>
  <c r="AH154" s="1"/>
  <c r="AI154" s="1"/>
  <c r="AF155" l="1"/>
  <c r="AG155" s="1"/>
  <c r="AH155" s="1"/>
  <c r="AI155" s="1"/>
  <c r="AR155"/>
  <c r="AS155" s="1"/>
  <c r="AJ155"/>
  <c r="AK155" s="1"/>
  <c r="AL155" s="1"/>
  <c r="AM155" s="1"/>
  <c r="X155"/>
  <c r="Y155" s="1"/>
  <c r="Z155" s="1"/>
  <c r="AA155" s="1"/>
  <c r="AN155"/>
  <c r="AO155" s="1"/>
  <c r="AP155" s="1"/>
  <c r="P156"/>
  <c r="AB155"/>
  <c r="AC155" s="1"/>
  <c r="AD155" s="1"/>
  <c r="AE155" s="1"/>
  <c r="AJ156" l="1"/>
  <c r="AK156" s="1"/>
  <c r="AL156" s="1"/>
  <c r="AM156" s="1"/>
  <c r="AR156"/>
  <c r="AS156" s="1"/>
  <c r="X156"/>
  <c r="Y156" s="1"/>
  <c r="Z156" s="1"/>
  <c r="AA156" s="1"/>
  <c r="AF156"/>
  <c r="AG156" s="1"/>
  <c r="P157"/>
  <c r="AN156"/>
  <c r="AO156" s="1"/>
  <c r="AP156" s="1"/>
  <c r="AB156"/>
  <c r="AC156" s="1"/>
  <c r="AD156" s="1"/>
  <c r="AE156" s="1"/>
  <c r="AB157" l="1"/>
  <c r="AC157" s="1"/>
  <c r="AD157" s="1"/>
  <c r="AE157" s="1"/>
  <c r="AR157"/>
  <c r="AN157"/>
  <c r="AO157" s="1"/>
  <c r="AP157" s="1"/>
  <c r="P158"/>
  <c r="AJ157"/>
  <c r="AK157" s="1"/>
  <c r="AL157" s="1"/>
  <c r="AM157" s="1"/>
  <c r="AF157"/>
  <c r="AG157" s="1"/>
  <c r="AH157" s="1"/>
  <c r="AI157" s="1"/>
  <c r="X157"/>
  <c r="Y157" s="1"/>
  <c r="Z157" s="1"/>
  <c r="AA157" s="1"/>
  <c r="AI156"/>
  <c r="AH156"/>
  <c r="AR158" l="1"/>
  <c r="AS158" s="1"/>
  <c r="P159"/>
  <c r="AN158"/>
  <c r="AO158" s="1"/>
  <c r="AP158" s="1"/>
  <c r="AJ158"/>
  <c r="AK158" s="1"/>
  <c r="AL158" s="1"/>
  <c r="AM158" s="1"/>
  <c r="AB158"/>
  <c r="AC158" s="1"/>
  <c r="AD158" s="1"/>
  <c r="AE158" s="1"/>
  <c r="AF158"/>
  <c r="AG158" s="1"/>
  <c r="AH158" s="1"/>
  <c r="X158"/>
  <c r="Y158" s="1"/>
  <c r="Z158" s="1"/>
  <c r="AA158" s="1"/>
  <c r="X159" l="1"/>
  <c r="Y159" s="1"/>
  <c r="Z159" s="1"/>
  <c r="AA159" s="1"/>
  <c r="AN159"/>
  <c r="AO159" s="1"/>
  <c r="AB159"/>
  <c r="AC159" s="1"/>
  <c r="AD159" s="1"/>
  <c r="AE159" s="1"/>
  <c r="AR159"/>
  <c r="AF159"/>
  <c r="AG159" s="1"/>
  <c r="AH159" s="1"/>
  <c r="AI159" s="1"/>
  <c r="AJ159"/>
  <c r="AK159" s="1"/>
  <c r="AL159" s="1"/>
  <c r="AM159" s="1"/>
  <c r="P160"/>
  <c r="AP159" l="1"/>
  <c r="AQ159"/>
  <c r="AR160"/>
  <c r="AJ160"/>
  <c r="AK160" s="1"/>
  <c r="AL160" s="1"/>
  <c r="AM160" s="1"/>
  <c r="X160"/>
  <c r="Y160" s="1"/>
  <c r="Z160" s="1"/>
  <c r="AA160" s="1"/>
  <c r="AF160"/>
  <c r="AG160" s="1"/>
  <c r="AH160" s="1"/>
  <c r="AI160" s="1"/>
  <c r="AB160"/>
  <c r="AC160" s="1"/>
  <c r="AD160" s="1"/>
  <c r="AE160" s="1"/>
  <c r="AN160"/>
  <c r="AO160" s="1"/>
  <c r="P161"/>
  <c r="AP160" l="1"/>
  <c r="AQ160"/>
  <c r="AR161"/>
  <c r="AJ161"/>
  <c r="AK161" s="1"/>
  <c r="AL161" s="1"/>
  <c r="AM161" s="1"/>
  <c r="AN161"/>
  <c r="AO161" s="1"/>
  <c r="AP161" s="1"/>
  <c r="AQ161" s="1"/>
  <c r="X161"/>
  <c r="Y161" s="1"/>
  <c r="Z161" s="1"/>
  <c r="AA161" s="1"/>
  <c r="AF161"/>
  <c r="AG161" s="1"/>
  <c r="AH161" s="1"/>
  <c r="AI161" s="1"/>
  <c r="P162"/>
  <c r="AB161"/>
  <c r="AC161" s="1"/>
  <c r="AD161" s="1"/>
  <c r="AE161" s="1"/>
  <c r="AQ165"/>
  <c r="AB162" l="1"/>
  <c r="AC162" s="1"/>
  <c r="AD162" s="1"/>
  <c r="AE162" s="1"/>
  <c r="P163"/>
  <c r="AR162"/>
  <c r="AJ162"/>
  <c r="AK162" s="1"/>
  <c r="AL162" s="1"/>
  <c r="AM162" s="1"/>
  <c r="AF162"/>
  <c r="AG162" s="1"/>
  <c r="AH162" s="1"/>
  <c r="AI162" s="1"/>
  <c r="X162"/>
  <c r="Y162" s="1"/>
  <c r="Z162" s="1"/>
  <c r="AA162" s="1"/>
  <c r="AN162"/>
  <c r="AO162" s="1"/>
  <c r="AP162" s="1"/>
  <c r="AQ162" s="1"/>
  <c r="P164" l="1"/>
  <c r="AF163"/>
  <c r="AG163" s="1"/>
  <c r="AH163" s="1"/>
  <c r="AI163" s="1"/>
  <c r="AN163"/>
  <c r="AO163" s="1"/>
  <c r="AP163" s="1"/>
  <c r="AQ163" s="1"/>
  <c r="AB163"/>
  <c r="AC163" s="1"/>
  <c r="AD163" s="1"/>
  <c r="AE163" s="1"/>
  <c r="AR163"/>
  <c r="AJ163"/>
  <c r="AK163" s="1"/>
  <c r="AL163" s="1"/>
  <c r="AM163" s="1"/>
  <c r="X163"/>
  <c r="Y163" s="1"/>
  <c r="Z163" s="1"/>
  <c r="AA163" s="1"/>
  <c r="AB164" l="1"/>
  <c r="AC164" s="1"/>
  <c r="AD164" s="1"/>
  <c r="AE164" s="1"/>
  <c r="AJ164"/>
  <c r="AK164" s="1"/>
  <c r="AL164" s="1"/>
  <c r="AM164" s="1"/>
  <c r="AR164"/>
  <c r="AF164"/>
  <c r="AG164" s="1"/>
  <c r="AH164" s="1"/>
  <c r="AI164" s="1"/>
  <c r="AN164"/>
  <c r="AO164" s="1"/>
  <c r="AP164" s="1"/>
  <c r="AQ164" s="1"/>
  <c r="X164"/>
  <c r="Y164" s="1"/>
  <c r="Z164" s="1"/>
  <c r="AA164" s="1"/>
  <c r="P165"/>
  <c r="AR165" l="1"/>
  <c r="P166"/>
  <c r="AB165"/>
  <c r="AC165" s="1"/>
  <c r="AD165" s="1"/>
  <c r="AE165" s="1"/>
  <c r="AJ165"/>
  <c r="AK165" s="1"/>
  <c r="AL165" s="1"/>
  <c r="AM165" s="1"/>
  <c r="AF165"/>
  <c r="AG165" s="1"/>
  <c r="AH165" s="1"/>
  <c r="AI165" s="1"/>
  <c r="AN165"/>
  <c r="AO165" s="1"/>
  <c r="AP165" s="1"/>
  <c r="X165"/>
  <c r="Y165" s="1"/>
  <c r="Z165" s="1"/>
  <c r="AA165" s="1"/>
  <c r="AF166" l="1"/>
  <c r="AG166" s="1"/>
  <c r="AH166" s="1"/>
  <c r="AI166" s="1"/>
  <c r="AB166"/>
  <c r="AC166" s="1"/>
  <c r="AD166" s="1"/>
  <c r="AE166" s="1"/>
  <c r="P167"/>
  <c r="X166"/>
  <c r="Y166" s="1"/>
  <c r="Z166" s="1"/>
  <c r="AA166" s="1"/>
  <c r="AN166"/>
  <c r="AO166" s="1"/>
  <c r="AP166" s="1"/>
  <c r="AQ166" s="1"/>
  <c r="AR166"/>
  <c r="AJ166"/>
  <c r="AK166" s="1"/>
  <c r="AL166" s="1"/>
  <c r="AM166" s="1"/>
  <c r="X167" l="1"/>
  <c r="Y167" s="1"/>
  <c r="Z167" s="1"/>
  <c r="AA167" s="1"/>
  <c r="AB167"/>
  <c r="AC167" s="1"/>
  <c r="AD167" s="1"/>
  <c r="AE167" s="1"/>
  <c r="AR167"/>
  <c r="AJ167"/>
  <c r="AK167" s="1"/>
  <c r="AL167" s="1"/>
  <c r="AM167" s="1"/>
  <c r="P168"/>
  <c r="AF167"/>
  <c r="AG167" s="1"/>
  <c r="AH167" s="1"/>
  <c r="AI167" s="1"/>
  <c r="AN167"/>
  <c r="AO167" s="1"/>
  <c r="AN168" l="1"/>
  <c r="AO168" s="1"/>
  <c r="P169"/>
  <c r="X168"/>
  <c r="Y168" s="1"/>
  <c r="AJ168"/>
  <c r="AK168" s="1"/>
  <c r="AL168" s="1"/>
  <c r="AM168" s="1"/>
  <c r="AB168"/>
  <c r="AC168" s="1"/>
  <c r="AD168" s="1"/>
  <c r="AE168" s="1"/>
  <c r="AF168"/>
  <c r="AG168" s="1"/>
  <c r="AH168" s="1"/>
  <c r="AI168" s="1"/>
  <c r="AR168"/>
  <c r="AQ167"/>
  <c r="AP167"/>
  <c r="AQ168" l="1"/>
  <c r="AP168"/>
  <c r="AF169"/>
  <c r="AG169" s="1"/>
  <c r="AH169" s="1"/>
  <c r="AI169" s="1"/>
  <c r="AB169"/>
  <c r="AC169" s="1"/>
  <c r="AD169" s="1"/>
  <c r="AE169" s="1"/>
  <c r="AR169"/>
  <c r="AS169" s="1"/>
  <c r="AJ169"/>
  <c r="AK169" s="1"/>
  <c r="AL169" s="1"/>
  <c r="AM169" s="1"/>
  <c r="P170"/>
  <c r="AN169"/>
  <c r="AO169" s="1"/>
  <c r="AP169" s="1"/>
  <c r="AQ169" s="1"/>
  <c r="X169"/>
  <c r="Y169" s="1"/>
  <c r="Z169" s="1"/>
  <c r="AA169" s="1"/>
  <c r="Z168"/>
  <c r="AA168"/>
  <c r="AF170" l="1"/>
  <c r="AG170" s="1"/>
  <c r="AH170" s="1"/>
  <c r="AI170" s="1"/>
  <c r="AJ170"/>
  <c r="AK170" s="1"/>
  <c r="AL170" s="1"/>
  <c r="AM170" s="1"/>
  <c r="AB170"/>
  <c r="AC170" s="1"/>
  <c r="AD170" s="1"/>
  <c r="AE170" s="1"/>
  <c r="AR170"/>
  <c r="AS170" s="1"/>
  <c r="X170"/>
  <c r="Y170" s="1"/>
  <c r="Z170" s="1"/>
  <c r="AA170" s="1"/>
  <c r="P171"/>
  <c r="AN170"/>
  <c r="AO170" s="1"/>
  <c r="P172" l="1"/>
  <c r="AN171"/>
  <c r="AO171" s="1"/>
  <c r="AP171" s="1"/>
  <c r="AQ171" s="1"/>
  <c r="X171"/>
  <c r="Y171" s="1"/>
  <c r="Z171" s="1"/>
  <c r="AA171" s="1"/>
  <c r="AF171"/>
  <c r="AG171" s="1"/>
  <c r="AH171" s="1"/>
  <c r="AI171" s="1"/>
  <c r="AB171"/>
  <c r="AC171" s="1"/>
  <c r="AD171" s="1"/>
  <c r="AE171" s="1"/>
  <c r="AJ171"/>
  <c r="AK171" s="1"/>
  <c r="AR171"/>
  <c r="AQ170"/>
  <c r="AP170"/>
  <c r="X172" l="1"/>
  <c r="Y172" s="1"/>
  <c r="Z172" s="1"/>
  <c r="AA172" s="1"/>
  <c r="AN172"/>
  <c r="AO172" s="1"/>
  <c r="AP172" s="1"/>
  <c r="AQ172" s="1"/>
  <c r="P173"/>
  <c r="AB172"/>
  <c r="AC172" s="1"/>
  <c r="AD172" s="1"/>
  <c r="AE172" s="1"/>
  <c r="AR172"/>
  <c r="AJ172"/>
  <c r="AK172" s="1"/>
  <c r="AF172"/>
  <c r="AG172" s="1"/>
  <c r="AH172" s="1"/>
  <c r="AI172" s="1"/>
  <c r="AL171"/>
  <c r="AM171"/>
  <c r="AM172" l="1"/>
  <c r="AL172"/>
  <c r="P174"/>
  <c r="AF173"/>
  <c r="AG173" s="1"/>
  <c r="AH173" s="1"/>
  <c r="AI173" s="1"/>
  <c r="AR173"/>
  <c r="X173"/>
  <c r="Y173" s="1"/>
  <c r="Z173" s="1"/>
  <c r="AA173" s="1"/>
  <c r="AB173"/>
  <c r="AC173" s="1"/>
  <c r="AD173" s="1"/>
  <c r="AE173" s="1"/>
  <c r="AJ173"/>
  <c r="AK173" s="1"/>
  <c r="AL173" s="1"/>
  <c r="AM173" s="1"/>
  <c r="AN173"/>
  <c r="AO173" s="1"/>
  <c r="AQ173" l="1"/>
  <c r="AP173"/>
  <c r="AB174"/>
  <c r="AC174" s="1"/>
  <c r="AD174" s="1"/>
  <c r="AE174" s="1"/>
  <c r="P175"/>
  <c r="AR174"/>
  <c r="AF174"/>
  <c r="AG174" s="1"/>
  <c r="AH174" s="1"/>
  <c r="AI174" s="1"/>
  <c r="AN174"/>
  <c r="AO174" s="1"/>
  <c r="AP174" s="1"/>
  <c r="AQ174" s="1"/>
  <c r="AJ174"/>
  <c r="AK174" s="1"/>
  <c r="AL174" s="1"/>
  <c r="AM174" s="1"/>
  <c r="X174"/>
  <c r="Y174" s="1"/>
  <c r="Z174" s="1"/>
  <c r="AA174" s="1"/>
  <c r="AR175" l="1"/>
  <c r="AN175"/>
  <c r="AO175" s="1"/>
  <c r="AP175" s="1"/>
  <c r="AQ175" s="1"/>
  <c r="P176"/>
  <c r="AB175"/>
  <c r="AC175" s="1"/>
  <c r="AD175" s="1"/>
  <c r="AE175" s="1"/>
  <c r="AF175"/>
  <c r="AG175" s="1"/>
  <c r="AH175" s="1"/>
  <c r="AI175" s="1"/>
  <c r="AJ175"/>
  <c r="AK175" s="1"/>
  <c r="AL175" s="1"/>
  <c r="AM175" s="1"/>
  <c r="X175"/>
  <c r="Y175" s="1"/>
  <c r="Z175" l="1"/>
  <c r="AA175"/>
  <c r="AB176"/>
  <c r="AC176" s="1"/>
  <c r="AD176" s="1"/>
  <c r="AE176" s="1"/>
  <c r="AF176"/>
  <c r="AG176" s="1"/>
  <c r="AH176" s="1"/>
  <c r="AI176" s="1"/>
  <c r="AJ176"/>
  <c r="AK176" s="1"/>
  <c r="AL176" s="1"/>
  <c r="AM176" s="1"/>
  <c r="X176"/>
  <c r="Y176" s="1"/>
  <c r="Z176" s="1"/>
  <c r="AA176" s="1"/>
  <c r="AN176"/>
  <c r="AO176" s="1"/>
  <c r="AP176" s="1"/>
  <c r="AQ176" s="1"/>
  <c r="P177"/>
  <c r="AR176"/>
  <c r="AJ177" l="1"/>
  <c r="AK177" s="1"/>
  <c r="AL177" s="1"/>
  <c r="AM177" s="1"/>
  <c r="AR177"/>
  <c r="AN177"/>
  <c r="AO177" s="1"/>
  <c r="AP177" s="1"/>
  <c r="AQ177" s="1"/>
  <c r="AB177"/>
  <c r="AC177" s="1"/>
  <c r="AD177" s="1"/>
  <c r="AE177" s="1"/>
  <c r="AF177"/>
  <c r="AG177" s="1"/>
  <c r="AH177" s="1"/>
  <c r="AI177" s="1"/>
  <c r="X177"/>
  <c r="Y177" s="1"/>
  <c r="P178"/>
  <c r="AQ181"/>
  <c r="AA177" l="1"/>
  <c r="Z177"/>
  <c r="X178"/>
  <c r="Y178" s="1"/>
  <c r="Z178" s="1"/>
  <c r="AA178" s="1"/>
  <c r="AJ178"/>
  <c r="AK178" s="1"/>
  <c r="AL178" s="1"/>
  <c r="AM178" s="1"/>
  <c r="P179"/>
  <c r="AB178"/>
  <c r="AC178" s="1"/>
  <c r="AD178" s="1"/>
  <c r="AE178" s="1"/>
  <c r="AF178"/>
  <c r="AG178" s="1"/>
  <c r="AH178" s="1"/>
  <c r="AI178" s="1"/>
  <c r="AN178"/>
  <c r="AO178" s="1"/>
  <c r="AP178" s="1"/>
  <c r="AQ178" s="1"/>
  <c r="AR178"/>
  <c r="AN179" l="1"/>
  <c r="AO179" s="1"/>
  <c r="X179"/>
  <c r="Y179" s="1"/>
  <c r="Z179" s="1"/>
  <c r="AA179" s="1"/>
  <c r="AB179"/>
  <c r="AC179" s="1"/>
  <c r="AD179" s="1"/>
  <c r="AE179" s="1"/>
  <c r="AR179"/>
  <c r="AS179" s="1"/>
  <c r="AF179"/>
  <c r="AG179" s="1"/>
  <c r="AH179" s="1"/>
  <c r="AI179" s="1"/>
  <c r="P180"/>
  <c r="AJ179"/>
  <c r="AK179" s="1"/>
  <c r="AL179" s="1"/>
  <c r="AM179" s="1"/>
  <c r="AP179" l="1"/>
  <c r="AQ179"/>
  <c r="AB180"/>
  <c r="AC180" s="1"/>
  <c r="AD180" s="1"/>
  <c r="AE180" s="1"/>
  <c r="AR180"/>
  <c r="AS180" s="1"/>
  <c r="AF180"/>
  <c r="AG180" s="1"/>
  <c r="AH180" s="1"/>
  <c r="AI180" s="1"/>
  <c r="X180"/>
  <c r="Y180" s="1"/>
  <c r="Z180" s="1"/>
  <c r="AA180" s="1"/>
  <c r="AN180"/>
  <c r="AO180" s="1"/>
  <c r="AP180" s="1"/>
  <c r="AQ180" s="1"/>
  <c r="P181"/>
  <c r="AJ180"/>
  <c r="AK180" s="1"/>
  <c r="AL180" s="1"/>
  <c r="AM180" s="1"/>
  <c r="AR181" l="1"/>
  <c r="AN181"/>
  <c r="AO181" s="1"/>
  <c r="AP181" s="1"/>
  <c r="P182"/>
  <c r="X181"/>
  <c r="Y181" s="1"/>
  <c r="Z181" s="1"/>
  <c r="AA181" s="1"/>
  <c r="AF181"/>
  <c r="AG181" s="1"/>
  <c r="AH181" s="1"/>
  <c r="AI181" s="1"/>
  <c r="AJ181"/>
  <c r="AK181" s="1"/>
  <c r="AL181" s="1"/>
  <c r="AM181" s="1"/>
  <c r="AB181"/>
  <c r="AC181" s="1"/>
  <c r="AD181" s="1"/>
  <c r="AE181" s="1"/>
  <c r="AF182" l="1"/>
  <c r="AG182" s="1"/>
  <c r="AH182" s="1"/>
  <c r="AI182" s="1"/>
  <c r="AB182"/>
  <c r="AC182" s="1"/>
  <c r="AD182" s="1"/>
  <c r="AE182" s="1"/>
  <c r="AN182"/>
  <c r="AO182" s="1"/>
  <c r="AP182" s="1"/>
  <c r="AQ182" s="1"/>
  <c r="X182"/>
  <c r="Y182" s="1"/>
  <c r="Z182" s="1"/>
  <c r="AA182" s="1"/>
  <c r="AR182"/>
  <c r="P183"/>
  <c r="AJ182"/>
  <c r="AK182" s="1"/>
  <c r="AL182" s="1"/>
  <c r="AM182" s="1"/>
  <c r="X183" l="1"/>
  <c r="Y183" s="1"/>
  <c r="Z183" s="1"/>
  <c r="AA183" s="1"/>
  <c r="AJ183"/>
  <c r="AK183" s="1"/>
  <c r="AL183" s="1"/>
  <c r="AM183" s="1"/>
  <c r="AN183"/>
  <c r="AO183" s="1"/>
  <c r="AP183" s="1"/>
  <c r="AQ183" s="1"/>
  <c r="AR183"/>
  <c r="AB183"/>
  <c r="AC183" s="1"/>
  <c r="AD183" s="1"/>
  <c r="AE183" s="1"/>
  <c r="P184"/>
  <c r="AF183"/>
  <c r="AG183" s="1"/>
  <c r="AH183" s="1"/>
  <c r="AI183" s="1"/>
  <c r="P185" l="1"/>
  <c r="AR184"/>
  <c r="X184"/>
  <c r="Y184" s="1"/>
  <c r="Z184" s="1"/>
  <c r="AA184" s="1"/>
  <c r="AF184"/>
  <c r="AG184" s="1"/>
  <c r="AH184" s="1"/>
  <c r="AI184" s="1"/>
  <c r="AJ184"/>
  <c r="AK184" s="1"/>
  <c r="AL184" s="1"/>
  <c r="AM184" s="1"/>
  <c r="AB184"/>
  <c r="AC184" s="1"/>
  <c r="AD184" s="1"/>
  <c r="AE184" s="1"/>
  <c r="AN184"/>
  <c r="AO184" s="1"/>
  <c r="AP184" s="1"/>
  <c r="AQ184" s="1"/>
  <c r="AB185" l="1"/>
  <c r="AC185" s="1"/>
  <c r="AD185" s="1"/>
  <c r="AE185" s="1"/>
  <c r="X185"/>
  <c r="Y185" s="1"/>
  <c r="Z185" s="1"/>
  <c r="AA185" s="1"/>
  <c r="AN185"/>
  <c r="AO185" s="1"/>
  <c r="AP185" s="1"/>
  <c r="AQ185" s="1"/>
  <c r="AR185"/>
  <c r="P186"/>
  <c r="AF185"/>
  <c r="AG185" s="1"/>
  <c r="AH185" s="1"/>
  <c r="AI185" s="1"/>
  <c r="AJ185"/>
  <c r="AK185" s="1"/>
  <c r="AL185" s="1"/>
  <c r="AM185" s="1"/>
  <c r="AA189"/>
  <c r="AQ189"/>
  <c r="P187" l="1"/>
  <c r="AJ186"/>
  <c r="AK186" s="1"/>
  <c r="AL186" s="1"/>
  <c r="AM186" s="1"/>
  <c r="AB186"/>
  <c r="AC186" s="1"/>
  <c r="AD186" s="1"/>
  <c r="AE186" s="1"/>
  <c r="AF186"/>
  <c r="AG186" s="1"/>
  <c r="AH186" s="1"/>
  <c r="AI186" s="1"/>
  <c r="AN186"/>
  <c r="AO186" s="1"/>
  <c r="AP186" s="1"/>
  <c r="AQ186" s="1"/>
  <c r="X186"/>
  <c r="Y186" s="1"/>
  <c r="Z186" s="1"/>
  <c r="AA186" s="1"/>
  <c r="AR186"/>
  <c r="AQ190"/>
  <c r="AF187" l="1"/>
  <c r="AG187" s="1"/>
  <c r="AH187" s="1"/>
  <c r="AI187" s="1"/>
  <c r="P188"/>
  <c r="X187"/>
  <c r="Y187" s="1"/>
  <c r="Z187" s="1"/>
  <c r="AA187" s="1"/>
  <c r="AJ187"/>
  <c r="AK187" s="1"/>
  <c r="AL187" s="1"/>
  <c r="AM187" s="1"/>
  <c r="AR187"/>
  <c r="AN187"/>
  <c r="AO187" s="1"/>
  <c r="AB187"/>
  <c r="AC187" s="1"/>
  <c r="AD187" s="1"/>
  <c r="AE187" s="1"/>
  <c r="AM191"/>
  <c r="AQ187" l="1"/>
  <c r="AP187"/>
  <c r="AN188"/>
  <c r="AO188" s="1"/>
  <c r="AP188" s="1"/>
  <c r="AQ188" s="1"/>
  <c r="AR188"/>
  <c r="X188"/>
  <c r="Y188" s="1"/>
  <c r="Z188" s="1"/>
  <c r="AA188" s="1"/>
  <c r="AF188"/>
  <c r="AG188" s="1"/>
  <c r="AH188" s="1"/>
  <c r="AI188" s="1"/>
  <c r="AJ188"/>
  <c r="AK188" s="1"/>
  <c r="AL188" s="1"/>
  <c r="AM188" s="1"/>
  <c r="AB188"/>
  <c r="AC188" s="1"/>
  <c r="AD188" s="1"/>
  <c r="AE188" s="1"/>
  <c r="P189"/>
  <c r="AF189" l="1"/>
  <c r="AG189" s="1"/>
  <c r="AH189" s="1"/>
  <c r="AI189" s="1"/>
  <c r="P190"/>
  <c r="AN189"/>
  <c r="AO189" s="1"/>
  <c r="AP189" s="1"/>
  <c r="X189"/>
  <c r="Y189" s="1"/>
  <c r="Z189" s="1"/>
  <c r="AR189"/>
  <c r="AS189" s="1"/>
  <c r="AJ189"/>
  <c r="AK189" s="1"/>
  <c r="AL189" s="1"/>
  <c r="AM189" s="1"/>
  <c r="AB189"/>
  <c r="AC189" s="1"/>
  <c r="AD189" s="1"/>
  <c r="AE189" s="1"/>
  <c r="AB190" l="1"/>
  <c r="AC190" s="1"/>
  <c r="AD190" s="1"/>
  <c r="AE190" s="1"/>
  <c r="AJ190"/>
  <c r="AK190" s="1"/>
  <c r="AL190" s="1"/>
  <c r="AM190" s="1"/>
  <c r="AN190"/>
  <c r="AO190" s="1"/>
  <c r="AP190" s="1"/>
  <c r="P191"/>
  <c r="AF190"/>
  <c r="AG190" s="1"/>
  <c r="AH190" s="1"/>
  <c r="AI190" s="1"/>
  <c r="X190"/>
  <c r="Y190" s="1"/>
  <c r="Z190" s="1"/>
  <c r="AA190" s="1"/>
  <c r="AR190"/>
  <c r="AS190" s="1"/>
  <c r="AM194"/>
  <c r="AR191" l="1"/>
  <c r="AN191"/>
  <c r="AO191" s="1"/>
  <c r="AP191" s="1"/>
  <c r="AB191"/>
  <c r="AC191" s="1"/>
  <c r="AD191" s="1"/>
  <c r="AE191" s="1"/>
  <c r="P192"/>
  <c r="X191"/>
  <c r="Y191" s="1"/>
  <c r="Z191" s="1"/>
  <c r="AJ191"/>
  <c r="AK191" s="1"/>
  <c r="AL191" s="1"/>
  <c r="AF191"/>
  <c r="AG191" s="1"/>
  <c r="AH191" s="1"/>
  <c r="X192" l="1"/>
  <c r="Y192" s="1"/>
  <c r="Z192" s="1"/>
  <c r="AA192" s="1"/>
  <c r="AR192"/>
  <c r="P193"/>
  <c r="AJ192"/>
  <c r="AK192" s="1"/>
  <c r="AL192" s="1"/>
  <c r="AM192" s="1"/>
  <c r="AN192"/>
  <c r="AO192" s="1"/>
  <c r="AP192" s="1"/>
  <c r="AQ192" s="1"/>
  <c r="AB192"/>
  <c r="AC192" s="1"/>
  <c r="AD192" s="1"/>
  <c r="AE192" s="1"/>
  <c r="AF192"/>
  <c r="AG192" s="1"/>
  <c r="AH192" s="1"/>
  <c r="AI192" s="1"/>
  <c r="AR193" l="1"/>
  <c r="X193"/>
  <c r="Y193" s="1"/>
  <c r="Z193" s="1"/>
  <c r="AA193" s="1"/>
  <c r="AN193"/>
  <c r="AO193" s="1"/>
  <c r="AP193" s="1"/>
  <c r="AQ193" s="1"/>
  <c r="AB193"/>
  <c r="AC193" s="1"/>
  <c r="AD193" s="1"/>
  <c r="AE193" s="1"/>
  <c r="AJ193"/>
  <c r="AK193" s="1"/>
  <c r="AF193"/>
  <c r="AG193" s="1"/>
  <c r="AH193" s="1"/>
  <c r="AI193" s="1"/>
  <c r="P194"/>
  <c r="X194" l="1"/>
  <c r="Y194" s="1"/>
  <c r="Z194" s="1"/>
  <c r="AA194" s="1"/>
  <c r="AN194"/>
  <c r="AO194" s="1"/>
  <c r="AP194" s="1"/>
  <c r="AQ194" s="1"/>
  <c r="AR194"/>
  <c r="P195"/>
  <c r="AB194"/>
  <c r="AC194" s="1"/>
  <c r="AD194" s="1"/>
  <c r="AE194" s="1"/>
  <c r="AJ194"/>
  <c r="AK194" s="1"/>
  <c r="AL194" s="1"/>
  <c r="AF194"/>
  <c r="AG194" s="1"/>
  <c r="AH194" s="1"/>
  <c r="AI194" s="1"/>
  <c r="AL193"/>
  <c r="AM193"/>
  <c r="AN195" l="1"/>
  <c r="AO195" s="1"/>
  <c r="AP195" s="1"/>
  <c r="AF195"/>
  <c r="AG195" s="1"/>
  <c r="AH195" s="1"/>
  <c r="AI195" s="1"/>
  <c r="X195"/>
  <c r="Y195" s="1"/>
  <c r="Z195" s="1"/>
  <c r="AA195" s="1"/>
  <c r="P196"/>
  <c r="AJ195"/>
  <c r="AK195" s="1"/>
  <c r="AB195"/>
  <c r="AC195" s="1"/>
  <c r="AD195" s="1"/>
  <c r="AE195" s="1"/>
  <c r="AR195"/>
  <c r="AQ199"/>
  <c r="AM195" l="1"/>
  <c r="AL195"/>
  <c r="AJ196"/>
  <c r="AK196" s="1"/>
  <c r="AL196" s="1"/>
  <c r="AM196" s="1"/>
  <c r="X196"/>
  <c r="Y196" s="1"/>
  <c r="Z196" s="1"/>
  <c r="AA196" s="1"/>
  <c r="AF196"/>
  <c r="AG196" s="1"/>
  <c r="AH196" s="1"/>
  <c r="AI196" s="1"/>
  <c r="AN196"/>
  <c r="AO196" s="1"/>
  <c r="P197"/>
  <c r="AR196"/>
  <c r="AB196"/>
  <c r="AC196" s="1"/>
  <c r="AD196" s="1"/>
  <c r="AE196" s="1"/>
  <c r="AA200"/>
  <c r="AP196" l="1"/>
  <c r="AQ196"/>
  <c r="AR197"/>
  <c r="P198"/>
  <c r="AB197"/>
  <c r="AC197" s="1"/>
  <c r="AD197" s="1"/>
  <c r="AE197" s="1"/>
  <c r="X197"/>
  <c r="Y197" s="1"/>
  <c r="Z197" s="1"/>
  <c r="AA197" s="1"/>
  <c r="AJ197"/>
  <c r="AK197" s="1"/>
  <c r="AL197" s="1"/>
  <c r="AM197" s="1"/>
  <c r="AF197"/>
  <c r="AG197" s="1"/>
  <c r="AH197" s="1"/>
  <c r="AI197" s="1"/>
  <c r="AN197"/>
  <c r="AO197" s="1"/>
  <c r="AQ197" l="1"/>
  <c r="AP197"/>
  <c r="AB198"/>
  <c r="AC198" s="1"/>
  <c r="AD198" s="1"/>
  <c r="AE198" s="1"/>
  <c r="AJ198"/>
  <c r="AK198" s="1"/>
  <c r="AL198" s="1"/>
  <c r="AM198" s="1"/>
  <c r="AR198"/>
  <c r="AF198"/>
  <c r="AG198" s="1"/>
  <c r="AH198" s="1"/>
  <c r="AI198" s="1"/>
  <c r="X198"/>
  <c r="Y198" s="1"/>
  <c r="P199"/>
  <c r="AN198"/>
  <c r="AO198" s="1"/>
  <c r="AP198" s="1"/>
  <c r="AQ198" s="1"/>
  <c r="AA198" l="1"/>
  <c r="Z198"/>
  <c r="P200"/>
  <c r="AB199"/>
  <c r="AC199" s="1"/>
  <c r="AD199" s="1"/>
  <c r="AE199" s="1"/>
  <c r="AF199"/>
  <c r="AG199" s="1"/>
  <c r="AH199" s="1"/>
  <c r="AI199" s="1"/>
  <c r="AN199"/>
  <c r="AO199" s="1"/>
  <c r="AP199" s="1"/>
  <c r="AR199"/>
  <c r="AS199" s="1"/>
  <c r="X199"/>
  <c r="Y199" s="1"/>
  <c r="Z199" s="1"/>
  <c r="AA199" s="1"/>
  <c r="AJ199"/>
  <c r="AK199" s="1"/>
  <c r="AL199" s="1"/>
  <c r="AM199" s="1"/>
  <c r="AA203"/>
  <c r="AI203"/>
  <c r="AF200" l="1"/>
  <c r="AG200" s="1"/>
  <c r="AH200" s="1"/>
  <c r="AI200" s="1"/>
  <c r="AR200"/>
  <c r="X200"/>
  <c r="Y200" s="1"/>
  <c r="Z200" s="1"/>
  <c r="AJ200"/>
  <c r="AK200" s="1"/>
  <c r="AL200" s="1"/>
  <c r="AM200" s="1"/>
  <c r="AB200"/>
  <c r="AC200" s="1"/>
  <c r="AD200" s="1"/>
  <c r="AE200" s="1"/>
  <c r="AN200"/>
  <c r="AO200" s="1"/>
  <c r="AP200" s="1"/>
  <c r="AQ200" s="1"/>
  <c r="P201"/>
  <c r="AB201" l="1"/>
  <c r="AC201" s="1"/>
  <c r="AD201" s="1"/>
  <c r="AE201" s="1"/>
  <c r="AJ201"/>
  <c r="AK201" s="1"/>
  <c r="AF201"/>
  <c r="AG201" s="1"/>
  <c r="AH201" s="1"/>
  <c r="AI201" s="1"/>
  <c r="AN201"/>
  <c r="AO201" s="1"/>
  <c r="AP201" s="1"/>
  <c r="AR201"/>
  <c r="AS201" s="1"/>
  <c r="P202"/>
  <c r="X201"/>
  <c r="Y201" s="1"/>
  <c r="Z201" s="1"/>
  <c r="AA201" s="1"/>
  <c r="AF202" l="1"/>
  <c r="AG202" s="1"/>
  <c r="AH202" s="1"/>
  <c r="AI202" s="1"/>
  <c r="AB202"/>
  <c r="AC202" s="1"/>
  <c r="AD202" s="1"/>
  <c r="AE202" s="1"/>
  <c r="AJ202"/>
  <c r="AK202" s="1"/>
  <c r="AR202"/>
  <c r="P203"/>
  <c r="AN202"/>
  <c r="AO202" s="1"/>
  <c r="AP202" s="1"/>
  <c r="AQ202" s="1"/>
  <c r="X202"/>
  <c r="Y202" s="1"/>
  <c r="Z202" s="1"/>
  <c r="AA202" s="1"/>
  <c r="AM201"/>
  <c r="AL201"/>
  <c r="X203" l="1"/>
  <c r="Y203" s="1"/>
  <c r="Z203" s="1"/>
  <c r="AB203"/>
  <c r="AC203" s="1"/>
  <c r="AJ203"/>
  <c r="AK203" s="1"/>
  <c r="AL203" s="1"/>
  <c r="P204"/>
  <c r="AR203"/>
  <c r="AF203"/>
  <c r="AG203" s="1"/>
  <c r="AH203" s="1"/>
  <c r="AN203"/>
  <c r="AO203" s="1"/>
  <c r="AP203" s="1"/>
  <c r="AM202"/>
  <c r="AL202"/>
  <c r="AE203" l="1"/>
  <c r="AD203"/>
  <c r="AF204"/>
  <c r="AG204" s="1"/>
  <c r="AH204" s="1"/>
  <c r="AI204" s="1"/>
  <c r="AJ204"/>
  <c r="AK204" s="1"/>
  <c r="AL204" s="1"/>
  <c r="AM204" s="1"/>
  <c r="AB204"/>
  <c r="AC204" s="1"/>
  <c r="AD204" s="1"/>
  <c r="AE204" s="1"/>
  <c r="X204"/>
  <c r="Y204" s="1"/>
  <c r="Z204" s="1"/>
  <c r="AA204" s="1"/>
  <c r="AR204"/>
  <c r="AN204"/>
  <c r="AO204" s="1"/>
  <c r="AP204" s="1"/>
  <c r="AQ204" s="1"/>
  <c r="P205"/>
  <c r="AB205" l="1"/>
  <c r="AC205" s="1"/>
  <c r="AD205" s="1"/>
  <c r="AE205" s="1"/>
  <c r="AJ205"/>
  <c r="AK205" s="1"/>
  <c r="AL205" s="1"/>
  <c r="AN205"/>
  <c r="AO205" s="1"/>
  <c r="AP205" s="1"/>
  <c r="P206"/>
  <c r="AF205"/>
  <c r="AG205" s="1"/>
  <c r="AR205"/>
  <c r="X205"/>
  <c r="Y205" s="1"/>
  <c r="Z205" s="1"/>
  <c r="AA205" s="1"/>
  <c r="AQ209"/>
  <c r="AI205" l="1"/>
  <c r="AH205"/>
  <c r="AR206"/>
  <c r="X206"/>
  <c r="Y206" s="1"/>
  <c r="Z206" s="1"/>
  <c r="AA206" s="1"/>
  <c r="AF206"/>
  <c r="AG206" s="1"/>
  <c r="AH206" s="1"/>
  <c r="AI206" s="1"/>
  <c r="AN206"/>
  <c r="AO206" s="1"/>
  <c r="AP206" s="1"/>
  <c r="AQ206" s="1"/>
  <c r="P207"/>
  <c r="AJ206"/>
  <c r="AK206" s="1"/>
  <c r="AL206" s="1"/>
  <c r="AM206" s="1"/>
  <c r="AB206"/>
  <c r="AC206" s="1"/>
  <c r="AD206" s="1"/>
  <c r="AE206" s="1"/>
  <c r="AM210"/>
  <c r="P208" l="1"/>
  <c r="AF207"/>
  <c r="AG207" s="1"/>
  <c r="AH207" s="1"/>
  <c r="AI207" s="1"/>
  <c r="AR207"/>
  <c r="AN207"/>
  <c r="AO207" s="1"/>
  <c r="AP207" s="1"/>
  <c r="X207"/>
  <c r="Y207" s="1"/>
  <c r="Z207" s="1"/>
  <c r="AA207" s="1"/>
  <c r="AB207"/>
  <c r="AC207" s="1"/>
  <c r="AD207" s="1"/>
  <c r="AE207" s="1"/>
  <c r="AJ207"/>
  <c r="AK207" s="1"/>
  <c r="AL207" s="1"/>
  <c r="AM207" s="1"/>
  <c r="AM211"/>
  <c r="AJ208" l="1"/>
  <c r="AK208" s="1"/>
  <c r="AL208" s="1"/>
  <c r="AF208"/>
  <c r="AG208" s="1"/>
  <c r="X208"/>
  <c r="Y208" s="1"/>
  <c r="Z208" s="1"/>
  <c r="AR208"/>
  <c r="P209"/>
  <c r="AN208"/>
  <c r="AO208" s="1"/>
  <c r="AP208" s="1"/>
  <c r="AB208"/>
  <c r="AC208" s="1"/>
  <c r="AD208" s="1"/>
  <c r="AE208" s="1"/>
  <c r="AF209" l="1"/>
  <c r="AG209" s="1"/>
  <c r="AH209" s="1"/>
  <c r="AI209" s="1"/>
  <c r="AN209"/>
  <c r="AO209" s="1"/>
  <c r="AP209" s="1"/>
  <c r="AR209"/>
  <c r="AJ209"/>
  <c r="AK209" s="1"/>
  <c r="AL209" s="1"/>
  <c r="AM209" s="1"/>
  <c r="X209"/>
  <c r="Y209" s="1"/>
  <c r="Z209" s="1"/>
  <c r="AA209" s="1"/>
  <c r="P210"/>
  <c r="AB209"/>
  <c r="AC209" s="1"/>
  <c r="AD209" s="1"/>
  <c r="AE209" s="1"/>
  <c r="AI208"/>
  <c r="AH208"/>
  <c r="AR210" l="1"/>
  <c r="AF210"/>
  <c r="AG210" s="1"/>
  <c r="AH210" s="1"/>
  <c r="AI210" s="1"/>
  <c r="AJ210"/>
  <c r="AK210" s="1"/>
  <c r="AL210" s="1"/>
  <c r="AB210"/>
  <c r="AC210" s="1"/>
  <c r="AD210" s="1"/>
  <c r="AE210" s="1"/>
  <c r="AN210"/>
  <c r="AO210" s="1"/>
  <c r="AP210" s="1"/>
  <c r="X210"/>
  <c r="Y210" s="1"/>
  <c r="Z210" s="1"/>
  <c r="AA210" s="1"/>
  <c r="P211"/>
  <c r="AN216"/>
  <c r="AO216" s="1"/>
  <c r="AP216" s="1"/>
  <c r="AQ216" s="1"/>
  <c r="AB216"/>
  <c r="AC216" s="1"/>
  <c r="AD216" s="1"/>
  <c r="AE216" s="1"/>
  <c r="AR216"/>
  <c r="AS216" s="1"/>
  <c r="AF216"/>
  <c r="AG216" s="1"/>
  <c r="AH216" s="1"/>
  <c r="AI216" s="1"/>
  <c r="P217"/>
  <c r="AJ216"/>
  <c r="AK216" s="1"/>
  <c r="AL216" s="1"/>
  <c r="AM216" s="1"/>
  <c r="X216"/>
  <c r="Y216" s="1"/>
  <c r="Z216" s="1"/>
  <c r="AA216" s="1"/>
  <c r="AJ211" l="1"/>
  <c r="AK211" s="1"/>
  <c r="AL211" s="1"/>
  <c r="AF211"/>
  <c r="AG211" s="1"/>
  <c r="AH211" s="1"/>
  <c r="AI211" s="1"/>
  <c r="AN211"/>
  <c r="AO211" s="1"/>
  <c r="AP211" s="1"/>
  <c r="AR211"/>
  <c r="X211"/>
  <c r="Y211" s="1"/>
  <c r="Z211" s="1"/>
  <c r="AA211" s="1"/>
  <c r="AB211"/>
  <c r="AC211" s="1"/>
  <c r="AD211" s="1"/>
  <c r="AE211" s="1"/>
  <c r="P212"/>
  <c r="AF217"/>
  <c r="AG217" s="1"/>
  <c r="AH217" s="1"/>
  <c r="AI217" s="1"/>
  <c r="P218"/>
  <c r="AR217"/>
  <c r="AS217" s="1"/>
  <c r="AB217"/>
  <c r="AC217" s="1"/>
  <c r="AD217" s="1"/>
  <c r="AE217" s="1"/>
  <c r="X217"/>
  <c r="Y217" s="1"/>
  <c r="AJ217"/>
  <c r="AK217" s="1"/>
  <c r="AL217" s="1"/>
  <c r="AM217" s="1"/>
  <c r="AN217"/>
  <c r="AO217" s="1"/>
  <c r="AR212" l="1"/>
  <c r="AB212"/>
  <c r="AC212" s="1"/>
  <c r="AD212" s="1"/>
  <c r="AE212" s="1"/>
  <c r="P213"/>
  <c r="AJ212"/>
  <c r="AK212" s="1"/>
  <c r="AL212" s="1"/>
  <c r="AM212" s="1"/>
  <c r="X212"/>
  <c r="Y212" s="1"/>
  <c r="Z212" s="1"/>
  <c r="AA212" s="1"/>
  <c r="AF212"/>
  <c r="AG212" s="1"/>
  <c r="AH212" s="1"/>
  <c r="AI212" s="1"/>
  <c r="AN212"/>
  <c r="AO212" s="1"/>
  <c r="Z217"/>
  <c r="AA217" s="1"/>
  <c r="X218"/>
  <c r="Y218" s="1"/>
  <c r="AF218"/>
  <c r="AG218" s="1"/>
  <c r="AR218"/>
  <c r="AS218" s="1"/>
  <c r="AJ218"/>
  <c r="AK218" s="1"/>
  <c r="AL218" s="1"/>
  <c r="AM218" s="1"/>
  <c r="AN218"/>
  <c r="AO218" s="1"/>
  <c r="AB218"/>
  <c r="AC218" s="1"/>
  <c r="AD218" s="1"/>
  <c r="AE218" s="1"/>
  <c r="P219"/>
  <c r="AP217"/>
  <c r="AQ217" s="1"/>
  <c r="AP212" l="1"/>
  <c r="AQ212"/>
  <c r="AR213"/>
  <c r="X213"/>
  <c r="Y213" s="1"/>
  <c r="Z213" s="1"/>
  <c r="AA213" s="1"/>
  <c r="AF213"/>
  <c r="AG213" s="1"/>
  <c r="AH213" s="1"/>
  <c r="AI213" s="1"/>
  <c r="P214"/>
  <c r="AJ213"/>
  <c r="AK213" s="1"/>
  <c r="AL213" s="1"/>
  <c r="AM213" s="1"/>
  <c r="AN213"/>
  <c r="AO213" s="1"/>
  <c r="AP213" s="1"/>
  <c r="AQ213" s="1"/>
  <c r="AB213"/>
  <c r="AC213" s="1"/>
  <c r="AD213" s="1"/>
  <c r="AE213" s="1"/>
  <c r="AP218"/>
  <c r="AQ218"/>
  <c r="AJ219"/>
  <c r="AK219" s="1"/>
  <c r="AN219"/>
  <c r="AO219" s="1"/>
  <c r="AB219"/>
  <c r="AC219" s="1"/>
  <c r="AD219" s="1"/>
  <c r="AE219" s="1"/>
  <c r="P220"/>
  <c r="X219"/>
  <c r="Y219" s="1"/>
  <c r="AF219"/>
  <c r="AG219" s="1"/>
  <c r="AH219" s="1"/>
  <c r="AI219" s="1"/>
  <c r="AR219"/>
  <c r="AS219" s="1"/>
  <c r="Z218"/>
  <c r="AA218" s="1"/>
  <c r="AH218"/>
  <c r="AI218" s="1"/>
  <c r="AR214" l="1"/>
  <c r="AJ214"/>
  <c r="AK214" s="1"/>
  <c r="AL214" s="1"/>
  <c r="AN214"/>
  <c r="AO214" s="1"/>
  <c r="AP214" s="1"/>
  <c r="AQ214" s="1"/>
  <c r="X214"/>
  <c r="Y214" s="1"/>
  <c r="Z214" s="1"/>
  <c r="AA214" s="1"/>
  <c r="AF214"/>
  <c r="AG214" s="1"/>
  <c r="AH214" s="1"/>
  <c r="AI214" s="1"/>
  <c r="AB214"/>
  <c r="AC214" s="1"/>
  <c r="AD214" s="1"/>
  <c r="AE214" s="1"/>
  <c r="AP219"/>
  <c r="AQ219"/>
  <c r="AA219"/>
  <c r="Z219"/>
  <c r="AL219"/>
  <c r="AM219"/>
  <c r="P221"/>
  <c r="X220"/>
  <c r="Y220" s="1"/>
  <c r="Z220" s="1"/>
  <c r="AA220" s="1"/>
  <c r="AR220"/>
  <c r="AN220"/>
  <c r="AO220" s="1"/>
  <c r="AF220"/>
  <c r="AG220" s="1"/>
  <c r="AJ220"/>
  <c r="AK220" s="1"/>
  <c r="AL220" s="1"/>
  <c r="AM220" s="1"/>
  <c r="AB220"/>
  <c r="AC220" s="1"/>
  <c r="AD220" s="1"/>
  <c r="AE220" s="1"/>
  <c r="AB215" l="1"/>
  <c r="AC215" s="1"/>
  <c r="AD215" s="1"/>
  <c r="AE215" s="1"/>
  <c r="X215"/>
  <c r="Y215" s="1"/>
  <c r="Z215" s="1"/>
  <c r="AA215" s="1"/>
  <c r="AF215"/>
  <c r="AG215" s="1"/>
  <c r="AH215" s="1"/>
  <c r="AI215" s="1"/>
  <c r="AN215"/>
  <c r="AO215" s="1"/>
  <c r="AJ215"/>
  <c r="AK215" s="1"/>
  <c r="AL215" s="1"/>
  <c r="AM215" s="1"/>
  <c r="AR215"/>
  <c r="AP220"/>
  <c r="AQ220"/>
  <c r="AH220"/>
  <c r="AI220" s="1"/>
  <c r="AN221"/>
  <c r="AO221" s="1"/>
  <c r="AF221"/>
  <c r="AG221" s="1"/>
  <c r="AH221" s="1"/>
  <c r="AI221" s="1"/>
  <c r="AJ221"/>
  <c r="AK221" s="1"/>
  <c r="AL221" s="1"/>
  <c r="AM221" s="1"/>
  <c r="X221"/>
  <c r="Y221" s="1"/>
  <c r="AR221"/>
  <c r="AS221" s="1"/>
  <c r="AB221"/>
  <c r="AC221" s="1"/>
  <c r="AD221" s="1"/>
  <c r="AE221" s="1"/>
  <c r="P222"/>
  <c r="AP215" l="1"/>
  <c r="AQ215"/>
  <c r="AA221"/>
  <c r="Z221"/>
  <c r="P223"/>
  <c r="AR222"/>
  <c r="X222"/>
  <c r="Y222" s="1"/>
  <c r="AJ222"/>
  <c r="AK222" s="1"/>
  <c r="AL222" s="1"/>
  <c r="AM222" s="1"/>
  <c r="AN222"/>
  <c r="AO222" s="1"/>
  <c r="AP222" s="1"/>
  <c r="AQ222" s="1"/>
  <c r="AF222"/>
  <c r="AG222" s="1"/>
  <c r="AH222" s="1"/>
  <c r="AI222" s="1"/>
  <c r="AB222"/>
  <c r="AC222" s="1"/>
  <c r="AP221"/>
  <c r="AQ221"/>
  <c r="Z222" l="1"/>
  <c r="AA222"/>
  <c r="AD222"/>
  <c r="AE222" s="1"/>
  <c r="AJ223"/>
  <c r="AK223" s="1"/>
  <c r="AL223" s="1"/>
  <c r="AM223" s="1"/>
  <c r="X223"/>
  <c r="Y223" s="1"/>
  <c r="Z223" s="1"/>
  <c r="AA223" s="1"/>
  <c r="AF223"/>
  <c r="AG223" s="1"/>
  <c r="P224"/>
  <c r="AN223"/>
  <c r="AO223" s="1"/>
  <c r="AB223"/>
  <c r="AC223" s="1"/>
  <c r="AD223" s="1"/>
  <c r="AE223" s="1"/>
  <c r="AR223"/>
  <c r="AS223" s="1"/>
  <c r="AP223" l="1"/>
  <c r="AQ223"/>
  <c r="AI223"/>
  <c r="AH223"/>
  <c r="AF224"/>
  <c r="AG224" s="1"/>
  <c r="AH224" s="1"/>
  <c r="AI224" s="1"/>
  <c r="AB224"/>
  <c r="AC224" s="1"/>
  <c r="AD224" s="1"/>
  <c r="AE224" s="1"/>
  <c r="P225"/>
  <c r="AR224"/>
  <c r="AS224" s="1"/>
  <c r="X224"/>
  <c r="Y224" s="1"/>
  <c r="Z224" s="1"/>
  <c r="AA224" s="1"/>
  <c r="AJ224"/>
  <c r="AK224" s="1"/>
  <c r="AL224" s="1"/>
  <c r="AM224" s="1"/>
  <c r="AN224"/>
  <c r="AO224" s="1"/>
  <c r="AP224" l="1"/>
  <c r="AQ224"/>
  <c r="AN225"/>
  <c r="AO225" s="1"/>
  <c r="X225"/>
  <c r="Y225" s="1"/>
  <c r="Z225" s="1"/>
  <c r="AA225" s="1"/>
  <c r="AR225"/>
  <c r="P226"/>
  <c r="AB225"/>
  <c r="AC225" s="1"/>
  <c r="AD225" s="1"/>
  <c r="AE225" s="1"/>
  <c r="AF225"/>
  <c r="AG225" s="1"/>
  <c r="AH225" s="1"/>
  <c r="AI225" s="1"/>
  <c r="AJ225"/>
  <c r="AK225" s="1"/>
  <c r="AL225" s="1"/>
  <c r="AM225" s="1"/>
  <c r="AP225" l="1"/>
  <c r="AQ225"/>
  <c r="AN226"/>
  <c r="AO226" s="1"/>
  <c r="AJ226"/>
  <c r="AK226" s="1"/>
  <c r="AL226" s="1"/>
  <c r="AM226" s="1"/>
  <c r="AR226"/>
  <c r="AS226" s="1"/>
  <c r="P227"/>
  <c r="AB226"/>
  <c r="AC226" s="1"/>
  <c r="AD226" s="1"/>
  <c r="AE226" s="1"/>
  <c r="X226"/>
  <c r="Y226" s="1"/>
  <c r="Z226" s="1"/>
  <c r="AA226" s="1"/>
  <c r="AF226"/>
  <c r="AG226" s="1"/>
  <c r="AH226" s="1"/>
  <c r="AI226" s="1"/>
  <c r="AP226" l="1"/>
  <c r="AQ226"/>
  <c r="AF227"/>
  <c r="AG227" s="1"/>
  <c r="AH227" s="1"/>
  <c r="AI227" s="1"/>
  <c r="AN227"/>
  <c r="AO227" s="1"/>
  <c r="P228"/>
  <c r="AJ227"/>
  <c r="AK227" s="1"/>
  <c r="AL227" s="1"/>
  <c r="AM227" s="1"/>
  <c r="AR227"/>
  <c r="AS227" s="1"/>
  <c r="AB227"/>
  <c r="AC227" s="1"/>
  <c r="AD227" s="1"/>
  <c r="AE227" s="1"/>
  <c r="X227"/>
  <c r="Y227" s="1"/>
  <c r="Z227" l="1"/>
  <c r="AA227" s="1"/>
  <c r="AR228"/>
  <c r="AS228" s="1"/>
  <c r="AB228"/>
  <c r="AC228" s="1"/>
  <c r="AD228" s="1"/>
  <c r="AE228" s="1"/>
  <c r="P229"/>
  <c r="AF228"/>
  <c r="AG228" s="1"/>
  <c r="AH228" s="1"/>
  <c r="AI228" s="1"/>
  <c r="AJ228"/>
  <c r="AK228" s="1"/>
  <c r="AL228" s="1"/>
  <c r="AM228" s="1"/>
  <c r="AN228"/>
  <c r="AO228" s="1"/>
  <c r="X228"/>
  <c r="Y228" s="1"/>
  <c r="AP227"/>
  <c r="AQ227"/>
  <c r="AP228" l="1"/>
  <c r="AQ228"/>
  <c r="AA228"/>
  <c r="Z228"/>
  <c r="AN229"/>
  <c r="AO229" s="1"/>
  <c r="P230"/>
  <c r="AB229"/>
  <c r="AC229" s="1"/>
  <c r="AD229" s="1"/>
  <c r="AE229" s="1"/>
  <c r="AJ229"/>
  <c r="AK229" s="1"/>
  <c r="AL229" s="1"/>
  <c r="AM229" s="1"/>
  <c r="AR229"/>
  <c r="AF229"/>
  <c r="AG229" s="1"/>
  <c r="AH229" s="1"/>
  <c r="AI229" s="1"/>
  <c r="X229"/>
  <c r="Y229" s="1"/>
  <c r="Z229" s="1"/>
  <c r="AA229" s="1"/>
  <c r="AP229" l="1"/>
  <c r="AQ229"/>
  <c r="AR230"/>
  <c r="AF230"/>
  <c r="AG230" s="1"/>
  <c r="AH230" s="1"/>
  <c r="AI230" s="1"/>
  <c r="AJ230"/>
  <c r="AK230" s="1"/>
  <c r="AL230" s="1"/>
  <c r="AM230" s="1"/>
  <c r="X230"/>
  <c r="Y230" s="1"/>
  <c r="AN230"/>
  <c r="AO230" s="1"/>
  <c r="AB230"/>
  <c r="AC230" s="1"/>
  <c r="AD230" s="1"/>
  <c r="AE230" s="1"/>
  <c r="P231"/>
  <c r="AP230" l="1"/>
  <c r="AQ230"/>
  <c r="X231"/>
  <c r="Y231" s="1"/>
  <c r="Z231" s="1"/>
  <c r="AA231" s="1"/>
  <c r="AF231"/>
  <c r="AG231" s="1"/>
  <c r="AH231" s="1"/>
  <c r="AI231" s="1"/>
  <c r="AJ231"/>
  <c r="AK231" s="1"/>
  <c r="AL231" s="1"/>
  <c r="AM231" s="1"/>
  <c r="AN231"/>
  <c r="AO231" s="1"/>
  <c r="AB231"/>
  <c r="AC231" s="1"/>
  <c r="AD231" s="1"/>
  <c r="AE231" s="1"/>
  <c r="P232"/>
  <c r="AR231"/>
  <c r="AS231" s="1"/>
  <c r="Z230"/>
  <c r="AA230" s="1"/>
  <c r="AB232" l="1"/>
  <c r="AC232" s="1"/>
  <c r="AD232" s="1"/>
  <c r="AE232" s="1"/>
  <c r="AR232"/>
  <c r="AS232" s="1"/>
  <c r="X232"/>
  <c r="Y232" s="1"/>
  <c r="AJ232"/>
  <c r="AK232" s="1"/>
  <c r="AL232" s="1"/>
  <c r="AM232" s="1"/>
  <c r="P233"/>
  <c r="AN232"/>
  <c r="AO232" s="1"/>
  <c r="AF232"/>
  <c r="AG232" s="1"/>
  <c r="AH232" s="1"/>
  <c r="AI232" s="1"/>
  <c r="AP231"/>
  <c r="AQ231"/>
  <c r="AN233" l="1"/>
  <c r="AO233" s="1"/>
  <c r="AB233"/>
  <c r="AC233" s="1"/>
  <c r="AD233" s="1"/>
  <c r="AE233" s="1"/>
  <c r="AF233"/>
  <c r="AG233" s="1"/>
  <c r="AH233" s="1"/>
  <c r="AI233" s="1"/>
  <c r="X233"/>
  <c r="Y233" s="1"/>
  <c r="P234"/>
  <c r="AJ233"/>
  <c r="AK233" s="1"/>
  <c r="AR233"/>
  <c r="AS233" s="1"/>
  <c r="AP232"/>
  <c r="AQ232"/>
  <c r="AA232"/>
  <c r="Z232"/>
  <c r="AP233" l="1"/>
  <c r="AQ233"/>
  <c r="AL233"/>
  <c r="AM233" s="1"/>
  <c r="AA233"/>
  <c r="Z233"/>
  <c r="AN234"/>
  <c r="AO234" s="1"/>
  <c r="X234"/>
  <c r="Y234" s="1"/>
  <c r="P235"/>
  <c r="AF234"/>
  <c r="AG234" s="1"/>
  <c r="AH234" s="1"/>
  <c r="AR234"/>
  <c r="AS234" s="1"/>
  <c r="AJ234"/>
  <c r="AK234" s="1"/>
  <c r="AL234" s="1"/>
  <c r="AM234" s="1"/>
  <c r="AB234"/>
  <c r="AC234" s="1"/>
  <c r="AD234" s="1"/>
  <c r="AE234" s="1"/>
  <c r="AQ234" l="1"/>
  <c r="AP234"/>
  <c r="AR235"/>
  <c r="AJ235"/>
  <c r="AK235" s="1"/>
  <c r="AL235" s="1"/>
  <c r="AM235" s="1"/>
  <c r="AF235"/>
  <c r="AG235" s="1"/>
  <c r="AH235" s="1"/>
  <c r="AI235" s="1"/>
  <c r="P236"/>
  <c r="X235"/>
  <c r="Y235" s="1"/>
  <c r="Z235" s="1"/>
  <c r="AA235" s="1"/>
  <c r="AN235"/>
  <c r="AO235" s="1"/>
  <c r="AB235"/>
  <c r="AC235" s="1"/>
  <c r="AD235" s="1"/>
  <c r="AE235" s="1"/>
  <c r="Z234"/>
  <c r="AA234"/>
  <c r="AB236" l="1"/>
  <c r="AC236" s="1"/>
  <c r="AD236" s="1"/>
  <c r="AE236" s="1"/>
  <c r="AF236"/>
  <c r="AG236" s="1"/>
  <c r="AH236" s="1"/>
  <c r="AI236" s="1"/>
  <c r="AJ236"/>
  <c r="AK236" s="1"/>
  <c r="AL236" s="1"/>
  <c r="AM236" s="1"/>
  <c r="AR236"/>
  <c r="AS236" s="1"/>
  <c r="X236"/>
  <c r="Y236" s="1"/>
  <c r="AN236"/>
  <c r="AO236" s="1"/>
  <c r="P237"/>
  <c r="AP235"/>
  <c r="AQ235"/>
  <c r="AP236" l="1"/>
  <c r="AQ236"/>
  <c r="Z236"/>
  <c r="AA236" s="1"/>
  <c r="AJ237"/>
  <c r="AK237" s="1"/>
  <c r="AN237"/>
  <c r="AO237" s="1"/>
  <c r="AP237" s="1"/>
  <c r="P238"/>
  <c r="AF237"/>
  <c r="AG237" s="1"/>
  <c r="AB237"/>
  <c r="AC237" s="1"/>
  <c r="AD237" s="1"/>
  <c r="AE237" s="1"/>
  <c r="X237"/>
  <c r="Y237" s="1"/>
  <c r="AR237"/>
  <c r="AH237" l="1"/>
  <c r="AI237"/>
  <c r="AA237"/>
  <c r="Z237"/>
  <c r="AR238"/>
  <c r="P239"/>
  <c r="AN238"/>
  <c r="AO238" s="1"/>
  <c r="AJ238"/>
  <c r="AK238" s="1"/>
  <c r="AL238" s="1"/>
  <c r="AM238" s="1"/>
  <c r="AB238"/>
  <c r="AC238" s="1"/>
  <c r="AD238" s="1"/>
  <c r="AE238" s="1"/>
  <c r="AF238"/>
  <c r="AG238" s="1"/>
  <c r="AH238" s="1"/>
  <c r="AI238" s="1"/>
  <c r="X238"/>
  <c r="Y238" s="1"/>
  <c r="Z238" s="1"/>
  <c r="AA238" s="1"/>
  <c r="AM237"/>
  <c r="AL237"/>
  <c r="AP238" l="1"/>
  <c r="AQ238"/>
  <c r="P240"/>
  <c r="AB239"/>
  <c r="AC239" s="1"/>
  <c r="AD239" s="1"/>
  <c r="AE239" s="1"/>
  <c r="AJ239"/>
  <c r="AK239" s="1"/>
  <c r="AL239" s="1"/>
  <c r="AM239" s="1"/>
  <c r="AF239"/>
  <c r="AG239" s="1"/>
  <c r="AR239"/>
  <c r="X239"/>
  <c r="Y239" s="1"/>
  <c r="AN239"/>
  <c r="AO239" s="1"/>
  <c r="AP239" l="1"/>
  <c r="AQ239"/>
  <c r="AH239"/>
  <c r="AI239" s="1"/>
  <c r="Z239"/>
  <c r="AA239" s="1"/>
  <c r="X240"/>
  <c r="Y240" s="1"/>
  <c r="AR240"/>
  <c r="AJ240"/>
  <c r="AK240" s="1"/>
  <c r="AL240" s="1"/>
  <c r="AM240" s="1"/>
  <c r="P241"/>
  <c r="AN240"/>
  <c r="AO240" s="1"/>
  <c r="AF240"/>
  <c r="AG240" s="1"/>
  <c r="AH240" s="1"/>
  <c r="AI240" s="1"/>
  <c r="AB240"/>
  <c r="AC240" s="1"/>
  <c r="AD240" s="1"/>
  <c r="AE240" s="1"/>
  <c r="X241" l="1"/>
  <c r="Y241" s="1"/>
  <c r="AN241"/>
  <c r="AO241" s="1"/>
  <c r="AR241"/>
  <c r="AS241" s="1"/>
  <c r="AF241"/>
  <c r="AG241" s="1"/>
  <c r="AH241" s="1"/>
  <c r="AI241" s="1"/>
  <c r="P242"/>
  <c r="AB241"/>
  <c r="AC241" s="1"/>
  <c r="AD241" s="1"/>
  <c r="AE241" s="1"/>
  <c r="AJ241"/>
  <c r="AK241" s="1"/>
  <c r="AL241" s="1"/>
  <c r="AM241" s="1"/>
  <c r="AP240"/>
  <c r="AQ240"/>
  <c r="AA240"/>
  <c r="Z240"/>
  <c r="AF242" l="1"/>
  <c r="AG242" s="1"/>
  <c r="AN242"/>
  <c r="AO242" s="1"/>
  <c r="AP242" s="1"/>
  <c r="AQ242" s="1"/>
  <c r="X242"/>
  <c r="Y242" s="1"/>
  <c r="P243"/>
  <c r="AJ242"/>
  <c r="AK242" s="1"/>
  <c r="AL242" s="1"/>
  <c r="AM242" s="1"/>
  <c r="AB242"/>
  <c r="AC242" s="1"/>
  <c r="AD242" s="1"/>
  <c r="AE242" s="1"/>
  <c r="AR242"/>
  <c r="AA241"/>
  <c r="Z241"/>
  <c r="AP241"/>
  <c r="AQ241"/>
  <c r="AH242" l="1"/>
  <c r="AI242" s="1"/>
  <c r="AA242"/>
  <c r="Z242"/>
  <c r="AN243"/>
  <c r="AO243" s="1"/>
  <c r="AP243" s="1"/>
  <c r="AF243"/>
  <c r="AG243" s="1"/>
  <c r="AJ243"/>
  <c r="AK243" s="1"/>
  <c r="AR243"/>
  <c r="P244"/>
  <c r="X243"/>
  <c r="Y243" s="1"/>
  <c r="AB243"/>
  <c r="AC243" s="1"/>
  <c r="AD243" s="1"/>
  <c r="AE243" s="1"/>
  <c r="AH243" l="1"/>
  <c r="AI243"/>
  <c r="Z243"/>
  <c r="AA243" s="1"/>
  <c r="P245"/>
  <c r="AF244"/>
  <c r="AG244" s="1"/>
  <c r="AH244" s="1"/>
  <c r="AI244" s="1"/>
  <c r="AJ244"/>
  <c r="AK244" s="1"/>
  <c r="AR244"/>
  <c r="AS244" s="1"/>
  <c r="AB244"/>
  <c r="AC244" s="1"/>
  <c r="AD244" s="1"/>
  <c r="AE244" s="1"/>
  <c r="X244"/>
  <c r="Y244" s="1"/>
  <c r="AN244"/>
  <c r="AO244" s="1"/>
  <c r="AP244" s="1"/>
  <c r="AL243"/>
  <c r="AM243" s="1"/>
  <c r="AA244" l="1"/>
  <c r="Z244"/>
  <c r="AL244"/>
  <c r="AM244"/>
  <c r="AF245"/>
  <c r="AG245" s="1"/>
  <c r="AH245" s="1"/>
  <c r="AI245" s="1"/>
  <c r="X245"/>
  <c r="Y245" s="1"/>
  <c r="AB245"/>
  <c r="AC245" s="1"/>
  <c r="AD245" s="1"/>
  <c r="AE245" s="1"/>
  <c r="AJ245"/>
  <c r="AK245" s="1"/>
  <c r="AL245" s="1"/>
  <c r="AM245" s="1"/>
  <c r="AR245"/>
  <c r="AN245"/>
  <c r="AO245" s="1"/>
  <c r="AP245" s="1"/>
  <c r="AQ245" s="1"/>
  <c r="P246"/>
  <c r="AA245" l="1"/>
  <c r="Z245"/>
  <c r="AR246"/>
  <c r="AN246"/>
  <c r="AO246" s="1"/>
  <c r="AP246" s="1"/>
  <c r="P247"/>
  <c r="X246"/>
  <c r="Y246" s="1"/>
  <c r="Z246" s="1"/>
  <c r="AA246" s="1"/>
  <c r="AF246"/>
  <c r="AG246" s="1"/>
  <c r="AH246" s="1"/>
  <c r="AI246" s="1"/>
  <c r="AJ246"/>
  <c r="AK246" s="1"/>
  <c r="AL246" s="1"/>
  <c r="AM246" s="1"/>
  <c r="AB246"/>
  <c r="AC246" s="1"/>
  <c r="AD246" s="1"/>
  <c r="AE246" s="1"/>
  <c r="AJ247" l="1"/>
  <c r="AK247" s="1"/>
  <c r="AL247" s="1"/>
  <c r="AM247" s="1"/>
  <c r="X247"/>
  <c r="Y247" s="1"/>
  <c r="P248"/>
  <c r="AN247"/>
  <c r="AO247" s="1"/>
  <c r="AP247" s="1"/>
  <c r="AR247"/>
  <c r="AF247"/>
  <c r="AG247" s="1"/>
  <c r="AH247" s="1"/>
  <c r="AI247" s="1"/>
  <c r="AB247"/>
  <c r="AC247" s="1"/>
  <c r="Z247" l="1"/>
  <c r="AA247"/>
  <c r="AD247"/>
  <c r="AE247" s="1"/>
  <c r="AR248"/>
  <c r="AB248"/>
  <c r="AC248" s="1"/>
  <c r="AD248" s="1"/>
  <c r="AE248" s="1"/>
  <c r="AF248"/>
  <c r="AG248" s="1"/>
  <c r="AH248" s="1"/>
  <c r="AI248" s="1"/>
  <c r="P249"/>
  <c r="AN248"/>
  <c r="AO248" s="1"/>
  <c r="X248"/>
  <c r="Y248" s="1"/>
  <c r="AJ248"/>
  <c r="AK248" s="1"/>
  <c r="AL248" s="1"/>
  <c r="AM248" s="1"/>
  <c r="AA248" l="1"/>
  <c r="Z248"/>
  <c r="X249"/>
  <c r="Y249" s="1"/>
  <c r="AJ249"/>
  <c r="AK249" s="1"/>
  <c r="AL249" s="1"/>
  <c r="AM249" s="1"/>
  <c r="AB249"/>
  <c r="AC249" s="1"/>
  <c r="AD249" s="1"/>
  <c r="AE249" s="1"/>
  <c r="P250"/>
  <c r="AR249"/>
  <c r="AF249"/>
  <c r="AG249" s="1"/>
  <c r="AH249" s="1"/>
  <c r="AN249"/>
  <c r="AO249" s="1"/>
  <c r="AP248"/>
  <c r="AQ248"/>
  <c r="AP249" l="1"/>
  <c r="AQ249"/>
  <c r="AB250"/>
  <c r="AC250" s="1"/>
  <c r="AD250" s="1"/>
  <c r="AE250" s="1"/>
  <c r="AN250"/>
  <c r="AO250" s="1"/>
  <c r="AJ250"/>
  <c r="AK250" s="1"/>
  <c r="AL250" s="1"/>
  <c r="AM250" s="1"/>
  <c r="P251"/>
  <c r="AR250"/>
  <c r="AF250"/>
  <c r="AG250" s="1"/>
  <c r="AH250" s="1"/>
  <c r="AI250" s="1"/>
  <c r="X250"/>
  <c r="Y250" s="1"/>
  <c r="Z250" s="1"/>
  <c r="AA250" s="1"/>
  <c r="AA249"/>
  <c r="Z249"/>
  <c r="AJ251" l="1"/>
  <c r="AK251" s="1"/>
  <c r="AL251" s="1"/>
  <c r="AM251" s="1"/>
  <c r="AN251"/>
  <c r="AO251" s="1"/>
  <c r="P252"/>
  <c r="AB251"/>
  <c r="AC251" s="1"/>
  <c r="AD251" s="1"/>
  <c r="AE251" s="1"/>
  <c r="X251"/>
  <c r="Y251" s="1"/>
  <c r="Z251" s="1"/>
  <c r="AA251" s="1"/>
  <c r="AR251"/>
  <c r="AS251" s="1"/>
  <c r="AF251"/>
  <c r="AG251" s="1"/>
  <c r="AP250"/>
  <c r="AQ250" s="1"/>
  <c r="AP251" l="1"/>
  <c r="AQ251"/>
  <c r="AH251"/>
  <c r="AI251" s="1"/>
  <c r="AB252"/>
  <c r="AC252" s="1"/>
  <c r="AD252" s="1"/>
  <c r="AE252" s="1"/>
  <c r="X252"/>
  <c r="Y252" s="1"/>
  <c r="Z252" s="1"/>
  <c r="AA252" s="1"/>
  <c r="AR252"/>
  <c r="AS252" s="1"/>
  <c r="AN252"/>
  <c r="AO252" s="1"/>
  <c r="P253"/>
  <c r="AF252"/>
  <c r="AG252" s="1"/>
  <c r="AH252" s="1"/>
  <c r="AI252" s="1"/>
  <c r="AJ252"/>
  <c r="AK252" s="1"/>
  <c r="AP252" l="1"/>
  <c r="AQ252"/>
  <c r="AM252"/>
  <c r="AL252"/>
  <c r="AR253"/>
  <c r="AS253" s="1"/>
  <c r="P254"/>
  <c r="AF253"/>
  <c r="AG253" s="1"/>
  <c r="AH253" s="1"/>
  <c r="AI253" s="1"/>
  <c r="X253"/>
  <c r="Y253" s="1"/>
  <c r="Z253" s="1"/>
  <c r="AA253" s="1"/>
  <c r="AB253"/>
  <c r="AC253" s="1"/>
  <c r="AD253" s="1"/>
  <c r="AE253" s="1"/>
  <c r="AJ253"/>
  <c r="AK253" s="1"/>
  <c r="AL253" s="1"/>
  <c r="AM253" s="1"/>
  <c r="AN253"/>
  <c r="AO253" s="1"/>
  <c r="AP253" l="1"/>
  <c r="AQ253"/>
  <c r="AR254"/>
  <c r="AS254" s="1"/>
  <c r="AJ254"/>
  <c r="AK254" s="1"/>
  <c r="AL254" s="1"/>
  <c r="AM254" s="1"/>
  <c r="AF254"/>
  <c r="AG254" s="1"/>
  <c r="AH254" s="1"/>
  <c r="AI254" s="1"/>
  <c r="P255"/>
  <c r="AB254"/>
  <c r="AC254" s="1"/>
  <c r="AD254" s="1"/>
  <c r="AE254" s="1"/>
  <c r="X254"/>
  <c r="Y254" s="1"/>
  <c r="Z254" s="1"/>
  <c r="AA254" s="1"/>
  <c r="AN254"/>
  <c r="AO254" s="1"/>
  <c r="AP254" l="1"/>
  <c r="AQ254"/>
  <c r="X255"/>
  <c r="Y255" s="1"/>
  <c r="Z255" s="1"/>
  <c r="AA255" s="1"/>
  <c r="AN255"/>
  <c r="AO255" s="1"/>
  <c r="AJ255"/>
  <c r="AK255" s="1"/>
  <c r="AL255" s="1"/>
  <c r="AM255" s="1"/>
  <c r="AB255"/>
  <c r="AC255" s="1"/>
  <c r="P256"/>
  <c r="AR255"/>
  <c r="AS255" s="1"/>
  <c r="AF255"/>
  <c r="AG255" s="1"/>
  <c r="AH255" s="1"/>
  <c r="AI255" s="1"/>
  <c r="AP255" l="1"/>
  <c r="AQ255"/>
  <c r="AN256"/>
  <c r="AO256" s="1"/>
  <c r="AF256"/>
  <c r="AG256" s="1"/>
  <c r="AH256" s="1"/>
  <c r="AI256" s="1"/>
  <c r="AR256"/>
  <c r="AS256" s="1"/>
  <c r="X256"/>
  <c r="Y256" s="1"/>
  <c r="AJ256"/>
  <c r="AK256" s="1"/>
  <c r="AL256" s="1"/>
  <c r="AM256" s="1"/>
  <c r="P257"/>
  <c r="AB256"/>
  <c r="AC256" s="1"/>
  <c r="AD256" s="1"/>
  <c r="AE256" s="1"/>
  <c r="AD255"/>
  <c r="AE255" s="1"/>
  <c r="AP256" l="1"/>
  <c r="AQ256"/>
  <c r="AN257"/>
  <c r="AO257" s="1"/>
  <c r="AB257"/>
  <c r="AC257" s="1"/>
  <c r="AD257" s="1"/>
  <c r="AE257" s="1"/>
  <c r="X257"/>
  <c r="Y257" s="1"/>
  <c r="AF257"/>
  <c r="AG257" s="1"/>
  <c r="AH257" s="1"/>
  <c r="AI257" s="1"/>
  <c r="P258"/>
  <c r="AJ257"/>
  <c r="AK257" s="1"/>
  <c r="AL257" s="1"/>
  <c r="AM257" s="1"/>
  <c r="AR257"/>
  <c r="AS257" s="1"/>
  <c r="AA256"/>
  <c r="Z256"/>
  <c r="Z257" l="1"/>
  <c r="AA257" s="1"/>
  <c r="AR258"/>
  <c r="AF258"/>
  <c r="AG258" s="1"/>
  <c r="AH258" s="1"/>
  <c r="AI258" s="1"/>
  <c r="AN258"/>
  <c r="AO258" s="1"/>
  <c r="P259"/>
  <c r="AB258"/>
  <c r="AC258" s="1"/>
  <c r="AJ258"/>
  <c r="AK258" s="1"/>
  <c r="AL258" s="1"/>
  <c r="AM258" s="1"/>
  <c r="X258"/>
  <c r="Y258" s="1"/>
  <c r="Z258" s="1"/>
  <c r="AA258" s="1"/>
  <c r="AP257"/>
  <c r="AQ257"/>
  <c r="AP258" l="1"/>
  <c r="AQ258"/>
  <c r="AB259"/>
  <c r="AC259" s="1"/>
  <c r="AF259"/>
  <c r="AG259" s="1"/>
  <c r="AH259" s="1"/>
  <c r="AI259" s="1"/>
  <c r="P260"/>
  <c r="AJ259"/>
  <c r="AK259" s="1"/>
  <c r="AL259" s="1"/>
  <c r="AM259" s="1"/>
  <c r="AR259"/>
  <c r="AN259"/>
  <c r="AO259" s="1"/>
  <c r="X259"/>
  <c r="Y259" s="1"/>
  <c r="AD258"/>
  <c r="AE258" s="1"/>
  <c r="AP259" l="1"/>
  <c r="AQ259"/>
  <c r="Z259"/>
  <c r="AA259"/>
  <c r="AD259"/>
  <c r="AE259" s="1"/>
  <c r="AN260"/>
  <c r="AO260" s="1"/>
  <c r="AP260" s="1"/>
  <c r="P261"/>
  <c r="X260"/>
  <c r="Y260" s="1"/>
  <c r="AF260"/>
  <c r="AG260" s="1"/>
  <c r="AH260" s="1"/>
  <c r="AI260" s="1"/>
  <c r="AR260"/>
  <c r="AS260" s="1"/>
  <c r="AJ260"/>
  <c r="AK260" s="1"/>
  <c r="AB260"/>
  <c r="AC260" s="1"/>
  <c r="AD260" s="1"/>
  <c r="AE260" s="1"/>
  <c r="AL260" l="1"/>
  <c r="AM260"/>
  <c r="AA260"/>
  <c r="Z260"/>
  <c r="AB261"/>
  <c r="AC261" s="1"/>
  <c r="AD261" s="1"/>
  <c r="AE261" s="1"/>
  <c r="P262"/>
  <c r="AN261"/>
  <c r="AO261" s="1"/>
  <c r="AF261"/>
  <c r="AG261" s="1"/>
  <c r="AH261" s="1"/>
  <c r="AI261" s="1"/>
  <c r="AJ261"/>
  <c r="AK261" s="1"/>
  <c r="AL261" s="1"/>
  <c r="AM261" s="1"/>
  <c r="X261"/>
  <c r="Y261" s="1"/>
  <c r="AR261"/>
  <c r="AP261" l="1"/>
  <c r="AQ261"/>
  <c r="AA261"/>
  <c r="Z261"/>
  <c r="AB262"/>
  <c r="AC262" s="1"/>
  <c r="AD262" s="1"/>
  <c r="AE262" s="1"/>
  <c r="AJ262"/>
  <c r="AK262" s="1"/>
  <c r="AL262" s="1"/>
  <c r="AM262" s="1"/>
  <c r="X262"/>
  <c r="Y262" s="1"/>
  <c r="Z262" s="1"/>
  <c r="AA262" s="1"/>
  <c r="AF262"/>
  <c r="AG262" s="1"/>
  <c r="AH262" s="1"/>
  <c r="AI262" s="1"/>
  <c r="AR262"/>
  <c r="AS262" s="1"/>
  <c r="P263"/>
  <c r="AN262"/>
  <c r="AO262" s="1"/>
  <c r="AP262" l="1"/>
  <c r="AQ262"/>
  <c r="AF263"/>
  <c r="AG263" s="1"/>
  <c r="AH263" s="1"/>
  <c r="AI263" s="1"/>
  <c r="P264"/>
  <c r="X263"/>
  <c r="Y263" s="1"/>
  <c r="Z263" s="1"/>
  <c r="AA263" s="1"/>
  <c r="AB263"/>
  <c r="AC263" s="1"/>
  <c r="AD263" s="1"/>
  <c r="AE263" s="1"/>
  <c r="AN263"/>
  <c r="AO263" s="1"/>
  <c r="AR263"/>
  <c r="AS263" s="1"/>
  <c r="AJ263"/>
  <c r="AK263" s="1"/>
  <c r="AL263" s="1"/>
  <c r="AM263" s="1"/>
  <c r="AP263" l="1"/>
  <c r="AQ263"/>
  <c r="AR264"/>
  <c r="AN264"/>
  <c r="AO264" s="1"/>
  <c r="AB264"/>
  <c r="AC264" s="1"/>
  <c r="AD264" s="1"/>
  <c r="AE264" s="1"/>
  <c r="X264"/>
  <c r="Y264" s="1"/>
  <c r="Z264" s="1"/>
  <c r="AA264" s="1"/>
  <c r="AJ264"/>
  <c r="AK264" s="1"/>
  <c r="AL264" s="1"/>
  <c r="AM264" s="1"/>
  <c r="AF264"/>
  <c r="AG264" s="1"/>
  <c r="AH264" s="1"/>
  <c r="AI264" s="1"/>
  <c r="P265"/>
  <c r="AR265" l="1"/>
  <c r="AN265"/>
  <c r="AO265" s="1"/>
  <c r="P266"/>
  <c r="AJ265"/>
  <c r="AK265" s="1"/>
  <c r="AL265" s="1"/>
  <c r="AM265" s="1"/>
  <c r="AB265"/>
  <c r="AC265" s="1"/>
  <c r="AD265" s="1"/>
  <c r="AE265" s="1"/>
  <c r="X265"/>
  <c r="Y265" s="1"/>
  <c r="Z265" s="1"/>
  <c r="AA265" s="1"/>
  <c r="AF265"/>
  <c r="AG265" s="1"/>
  <c r="AH265" s="1"/>
  <c r="AI265" s="1"/>
  <c r="AP264"/>
  <c r="AQ264"/>
  <c r="AP265" l="1"/>
  <c r="AQ265"/>
  <c r="AN266"/>
  <c r="AO266" s="1"/>
  <c r="AP266" s="1"/>
  <c r="AQ266" s="1"/>
  <c r="AJ266"/>
  <c r="AK266" s="1"/>
  <c r="AL266" s="1"/>
  <c r="AM266" s="1"/>
  <c r="AF266"/>
  <c r="AG266" s="1"/>
  <c r="AR266"/>
  <c r="P267"/>
  <c r="AB266"/>
  <c r="AC266" s="1"/>
  <c r="AD266" s="1"/>
  <c r="AE266" s="1"/>
  <c r="X266"/>
  <c r="Y266" s="1"/>
  <c r="Z266" s="1"/>
  <c r="AA266" s="1"/>
  <c r="AH266" l="1"/>
  <c r="AI266" s="1"/>
  <c r="AN267"/>
  <c r="AO267" s="1"/>
  <c r="AP267" s="1"/>
  <c r="AQ267" s="1"/>
  <c r="AJ267"/>
  <c r="AK267" s="1"/>
  <c r="AL267" s="1"/>
  <c r="X267"/>
  <c r="Y267" s="1"/>
  <c r="Z267" s="1"/>
  <c r="AA267" s="1"/>
  <c r="AF267"/>
  <c r="AG267" s="1"/>
  <c r="AR267"/>
  <c r="AB267"/>
  <c r="AC267" s="1"/>
  <c r="AD267" s="1"/>
  <c r="AE267" s="1"/>
  <c r="P268"/>
  <c r="AH267" l="1"/>
  <c r="AI267" s="1"/>
  <c r="AF268"/>
  <c r="AG268" s="1"/>
  <c r="AH268" s="1"/>
  <c r="AI268" s="1"/>
  <c r="P269"/>
  <c r="X268"/>
  <c r="Y268" s="1"/>
  <c r="AB268"/>
  <c r="AC268" s="1"/>
  <c r="AD268" s="1"/>
  <c r="AE268" s="1"/>
  <c r="AJ268"/>
  <c r="AK268" s="1"/>
  <c r="AR268"/>
  <c r="AN268"/>
  <c r="AO268" s="1"/>
  <c r="AP268" s="1"/>
  <c r="AQ268" s="1"/>
  <c r="AL268" l="1"/>
  <c r="AM268"/>
  <c r="Z268"/>
  <c r="AA268" s="1"/>
  <c r="AN269"/>
  <c r="AO269" s="1"/>
  <c r="X269"/>
  <c r="Y269" s="1"/>
  <c r="AJ269"/>
  <c r="AK269" s="1"/>
  <c r="AL269" s="1"/>
  <c r="AM269" s="1"/>
  <c r="AR269"/>
  <c r="AS269" s="1"/>
  <c r="AB269"/>
  <c r="AC269" s="1"/>
  <c r="AD269" s="1"/>
  <c r="AE269" s="1"/>
  <c r="AF269"/>
  <c r="AG269" s="1"/>
  <c r="AH269" s="1"/>
  <c r="AI269" s="1"/>
  <c r="P270"/>
  <c r="AP269" l="1"/>
  <c r="AQ269"/>
  <c r="X270"/>
  <c r="Y270" s="1"/>
  <c r="Z270" s="1"/>
  <c r="AA270" s="1"/>
  <c r="AB270"/>
  <c r="AC270" s="1"/>
  <c r="AD270" s="1"/>
  <c r="AE270" s="1"/>
  <c r="AR270"/>
  <c r="AN270"/>
  <c r="AO270" s="1"/>
  <c r="AP270" s="1"/>
  <c r="AF270"/>
  <c r="AG270" s="1"/>
  <c r="AH270" s="1"/>
  <c r="AI270" s="1"/>
  <c r="P271"/>
  <c r="AJ270"/>
  <c r="AK270" s="1"/>
  <c r="AA269"/>
  <c r="Z269"/>
  <c r="AL270" l="1"/>
  <c r="AM270"/>
  <c r="AR271"/>
  <c r="AJ271"/>
  <c r="AK271" s="1"/>
  <c r="AL271" s="1"/>
  <c r="AM271" s="1"/>
  <c r="AF271"/>
  <c r="AG271" s="1"/>
  <c r="X271"/>
  <c r="Y271" s="1"/>
  <c r="Z271" s="1"/>
  <c r="AA271" s="1"/>
  <c r="AB271"/>
  <c r="AC271" s="1"/>
  <c r="AD271" s="1"/>
  <c r="AE271" s="1"/>
  <c r="AN271"/>
  <c r="AO271" s="1"/>
  <c r="AP271" s="1"/>
  <c r="AQ271" s="1"/>
  <c r="P272"/>
  <c r="AB272" l="1"/>
  <c r="AC272" s="1"/>
  <c r="AD272" s="1"/>
  <c r="AE272" s="1"/>
  <c r="AJ272"/>
  <c r="AK272" s="1"/>
  <c r="AL272" s="1"/>
  <c r="AM272" s="1"/>
  <c r="AN272"/>
  <c r="AO272" s="1"/>
  <c r="X272"/>
  <c r="Y272" s="1"/>
  <c r="Z272" s="1"/>
  <c r="AA272" s="1"/>
  <c r="AR272"/>
  <c r="AF272"/>
  <c r="AG272" s="1"/>
  <c r="AH272" s="1"/>
  <c r="AI272" s="1"/>
  <c r="P273"/>
  <c r="AH271"/>
  <c r="AI271" s="1"/>
  <c r="P274" l="1"/>
  <c r="X273"/>
  <c r="Y273" s="1"/>
  <c r="Z273" s="1"/>
  <c r="AA273" s="1"/>
  <c r="AR273"/>
  <c r="AJ273"/>
  <c r="AK273" s="1"/>
  <c r="AF273"/>
  <c r="AG273" s="1"/>
  <c r="AH273" s="1"/>
  <c r="AI273" s="1"/>
  <c r="AB273"/>
  <c r="AC273" s="1"/>
  <c r="AD273" s="1"/>
  <c r="AE273" s="1"/>
  <c r="AN273"/>
  <c r="AO273" s="1"/>
  <c r="AP273" s="1"/>
  <c r="AQ273" s="1"/>
  <c r="AP272"/>
  <c r="AQ272"/>
  <c r="AB274" l="1"/>
  <c r="AC274" s="1"/>
  <c r="AD274" s="1"/>
  <c r="AE274" s="1"/>
  <c r="P275"/>
  <c r="AF274"/>
  <c r="AG274" s="1"/>
  <c r="AJ274"/>
  <c r="AK274" s="1"/>
  <c r="X274"/>
  <c r="Y274" s="1"/>
  <c r="Z274" s="1"/>
  <c r="AA274" s="1"/>
  <c r="AN274"/>
  <c r="AO274" s="1"/>
  <c r="AP274" s="1"/>
  <c r="AQ274" s="1"/>
  <c r="AR274"/>
  <c r="AL273"/>
  <c r="AM273" s="1"/>
  <c r="AL274" l="1"/>
  <c r="AM274"/>
  <c r="P276"/>
  <c r="AN275"/>
  <c r="AO275" s="1"/>
  <c r="AJ275"/>
  <c r="AK275" s="1"/>
  <c r="AL275" s="1"/>
  <c r="AM275" s="1"/>
  <c r="X275"/>
  <c r="Y275" s="1"/>
  <c r="Z275" s="1"/>
  <c r="AA275" s="1"/>
  <c r="AR275"/>
  <c r="AS275" s="1"/>
  <c r="AF275"/>
  <c r="AG275" s="1"/>
  <c r="AH275" s="1"/>
  <c r="AI275" s="1"/>
  <c r="AB275"/>
  <c r="AC275" s="1"/>
  <c r="AD275" s="1"/>
  <c r="AE275" s="1"/>
  <c r="AI274"/>
  <c r="AH274"/>
  <c r="AB276" l="1"/>
  <c r="AC276" s="1"/>
  <c r="AD276" s="1"/>
  <c r="AE276" s="1"/>
  <c r="AF276"/>
  <c r="AG276" s="1"/>
  <c r="AH276" s="1"/>
  <c r="AI276" s="1"/>
  <c r="AJ276"/>
  <c r="AK276" s="1"/>
  <c r="AL276" s="1"/>
  <c r="AM276" s="1"/>
  <c r="AR276"/>
  <c r="P277"/>
  <c r="X276"/>
  <c r="Y276" s="1"/>
  <c r="AN276"/>
  <c r="AO276" s="1"/>
  <c r="AQ275"/>
  <c r="AP275"/>
  <c r="AB277" l="1"/>
  <c r="AC277" s="1"/>
  <c r="AD277" s="1"/>
  <c r="AE277" s="1"/>
  <c r="P278"/>
  <c r="AF277"/>
  <c r="AG277" s="1"/>
  <c r="AH277" s="1"/>
  <c r="AI277" s="1"/>
  <c r="X277"/>
  <c r="Y277" s="1"/>
  <c r="AJ277"/>
  <c r="AK277" s="1"/>
  <c r="AL277" s="1"/>
  <c r="AM277" s="1"/>
  <c r="AR277"/>
  <c r="AN277"/>
  <c r="AO277" s="1"/>
  <c r="Z276"/>
  <c r="AA276"/>
  <c r="AP276"/>
  <c r="AQ276" s="1"/>
  <c r="AJ278" l="1"/>
  <c r="AK278" s="1"/>
  <c r="AF278"/>
  <c r="AG278" s="1"/>
  <c r="AB278"/>
  <c r="AC278" s="1"/>
  <c r="AD278" s="1"/>
  <c r="AE278" s="1"/>
  <c r="AN278"/>
  <c r="AO278" s="1"/>
  <c r="AR278"/>
  <c r="X278"/>
  <c r="Y278" s="1"/>
  <c r="Z278" s="1"/>
  <c r="AA278" s="1"/>
  <c r="P279"/>
  <c r="AP277"/>
  <c r="AQ277"/>
  <c r="AA277"/>
  <c r="Z277"/>
  <c r="AP278" l="1"/>
  <c r="AQ278"/>
  <c r="AL278"/>
  <c r="AM278" s="1"/>
  <c r="AH278"/>
  <c r="AI278" s="1"/>
  <c r="X279"/>
  <c r="Y279" s="1"/>
  <c r="AN279"/>
  <c r="AO279" s="1"/>
  <c r="AR279"/>
  <c r="AF279"/>
  <c r="AG279" s="1"/>
  <c r="AH279" s="1"/>
  <c r="AI279" s="1"/>
  <c r="P280"/>
  <c r="AJ279"/>
  <c r="AK279" s="1"/>
  <c r="AL279" s="1"/>
  <c r="AM279" s="1"/>
  <c r="AB279"/>
  <c r="AC279" s="1"/>
  <c r="AD279" s="1"/>
  <c r="AE279" s="1"/>
  <c r="AF280" l="1"/>
  <c r="AG280" s="1"/>
  <c r="AH280" s="1"/>
  <c r="AI280" s="1"/>
  <c r="AJ280"/>
  <c r="AK280" s="1"/>
  <c r="AL280" s="1"/>
  <c r="AM280" s="1"/>
  <c r="AR280"/>
  <c r="P281"/>
  <c r="AB280"/>
  <c r="AC280" s="1"/>
  <c r="AD280" s="1"/>
  <c r="AE280" s="1"/>
  <c r="X280"/>
  <c r="Y280" s="1"/>
  <c r="AN280"/>
  <c r="AO280" s="1"/>
  <c r="AA279"/>
  <c r="Z279"/>
  <c r="AP279"/>
  <c r="AQ279" s="1"/>
  <c r="AQ280" l="1"/>
  <c r="AP280"/>
  <c r="AA280"/>
  <c r="Z280"/>
  <c r="AR281"/>
  <c r="P282"/>
  <c r="X281"/>
  <c r="Y281" s="1"/>
  <c r="AF281"/>
  <c r="AG281" s="1"/>
  <c r="AH281" s="1"/>
  <c r="AI281" s="1"/>
  <c r="AB281"/>
  <c r="AC281" s="1"/>
  <c r="AD281" s="1"/>
  <c r="AE281" s="1"/>
  <c r="AN281"/>
  <c r="AO281" s="1"/>
  <c r="AP281" s="1"/>
  <c r="AQ281" s="1"/>
  <c r="AJ281"/>
  <c r="AK281" s="1"/>
  <c r="Z281" l="1"/>
  <c r="AA281"/>
  <c r="AR282"/>
  <c r="AJ282"/>
  <c r="AK282" s="1"/>
  <c r="AL282" s="1"/>
  <c r="AM282" s="1"/>
  <c r="AB282"/>
  <c r="AC282" s="1"/>
  <c r="AD282" s="1"/>
  <c r="AE282" s="1"/>
  <c r="AN282"/>
  <c r="AO282" s="1"/>
  <c r="AF282"/>
  <c r="AG282" s="1"/>
  <c r="AH282" s="1"/>
  <c r="AI282" s="1"/>
  <c r="X282"/>
  <c r="Y282" s="1"/>
  <c r="P283"/>
  <c r="AL281"/>
  <c r="AM281" s="1"/>
  <c r="Z282" l="1"/>
  <c r="AA282" s="1"/>
  <c r="X283"/>
  <c r="Y283" s="1"/>
  <c r="Z283" s="1"/>
  <c r="AA283" s="1"/>
  <c r="AR283"/>
  <c r="P284"/>
  <c r="AJ283"/>
  <c r="AK283" s="1"/>
  <c r="AL283" s="1"/>
  <c r="AM283" s="1"/>
  <c r="AF283"/>
  <c r="AG283" s="1"/>
  <c r="AH283" s="1"/>
  <c r="AI283" s="1"/>
  <c r="AN283"/>
  <c r="AO283" s="1"/>
  <c r="AB283"/>
  <c r="AC283" s="1"/>
  <c r="AD283" s="1"/>
  <c r="AE283" s="1"/>
  <c r="AQ282"/>
  <c r="AP282"/>
  <c r="AR284" l="1"/>
  <c r="AF284"/>
  <c r="AG284" s="1"/>
  <c r="AJ284"/>
  <c r="AK284" s="1"/>
  <c r="AL284" s="1"/>
  <c r="AM284" s="1"/>
  <c r="P285"/>
  <c r="AB284"/>
  <c r="AC284" s="1"/>
  <c r="AD284" s="1"/>
  <c r="AE284" s="1"/>
  <c r="AN284"/>
  <c r="AO284" s="1"/>
  <c r="X284"/>
  <c r="Y284" s="1"/>
  <c r="Z284" s="1"/>
  <c r="AA284" s="1"/>
  <c r="AP283"/>
  <c r="AQ283"/>
  <c r="AP284" l="1"/>
  <c r="AQ284"/>
  <c r="AH284"/>
  <c r="AI284" s="1"/>
  <c r="AB285"/>
  <c r="AC285" s="1"/>
  <c r="AD285" s="1"/>
  <c r="AE285" s="1"/>
  <c r="X285"/>
  <c r="Y285" s="1"/>
  <c r="AR285"/>
  <c r="AN285"/>
  <c r="AO285" s="1"/>
  <c r="AP285" s="1"/>
  <c r="AQ285" s="1"/>
  <c r="AJ285"/>
  <c r="AK285" s="1"/>
  <c r="P286"/>
  <c r="AF285"/>
  <c r="AG285" s="1"/>
  <c r="AH285" s="1"/>
  <c r="AI285" s="1"/>
  <c r="AN286" l="1"/>
  <c r="AO286" s="1"/>
  <c r="AB286"/>
  <c r="AC286" s="1"/>
  <c r="AD286" s="1"/>
  <c r="AE286" s="1"/>
  <c r="AF286"/>
  <c r="AG286" s="1"/>
  <c r="AH286" s="1"/>
  <c r="AI286" s="1"/>
  <c r="AR286"/>
  <c r="P287"/>
  <c r="AJ286"/>
  <c r="AK286" s="1"/>
  <c r="AL286" s="1"/>
  <c r="AM286" s="1"/>
  <c r="X286"/>
  <c r="Y286" s="1"/>
  <c r="Z286" s="1"/>
  <c r="AA286" s="1"/>
  <c r="AA285"/>
  <c r="Z285"/>
  <c r="AM285"/>
  <c r="AL285"/>
  <c r="AR287" l="1"/>
  <c r="AF287"/>
  <c r="AG287" s="1"/>
  <c r="AH287" s="1"/>
  <c r="AI287" s="1"/>
  <c r="X287"/>
  <c r="Y287" s="1"/>
  <c r="Z287" s="1"/>
  <c r="AA287" s="1"/>
  <c r="P288"/>
  <c r="AB287"/>
  <c r="AC287" s="1"/>
  <c r="AJ287"/>
  <c r="AK287" s="1"/>
  <c r="AN287"/>
  <c r="AO287" s="1"/>
  <c r="AP286"/>
  <c r="AQ286"/>
  <c r="AP287" l="1"/>
  <c r="AQ287"/>
  <c r="AL287"/>
  <c r="AM287" s="1"/>
  <c r="AD287"/>
  <c r="AE287" s="1"/>
  <c r="AR288"/>
  <c r="AF288"/>
  <c r="AG288" s="1"/>
  <c r="AH288" s="1"/>
  <c r="AI288" s="1"/>
  <c r="AN288"/>
  <c r="AO288" s="1"/>
  <c r="AP288" s="1"/>
  <c r="AQ288" s="1"/>
  <c r="X288"/>
  <c r="Y288" s="1"/>
  <c r="Z288" s="1"/>
  <c r="AA288" s="1"/>
  <c r="AB288"/>
  <c r="AC288" s="1"/>
  <c r="AD288" s="1"/>
  <c r="AE288" s="1"/>
  <c r="AJ288"/>
  <c r="AK288" s="1"/>
  <c r="P289"/>
  <c r="AL288" l="1"/>
  <c r="AM288"/>
  <c r="X289"/>
  <c r="Y289" s="1"/>
  <c r="Z289" s="1"/>
  <c r="AA289" s="1"/>
  <c r="AR289"/>
  <c r="AS289" s="1"/>
  <c r="AN289"/>
  <c r="AO289" s="1"/>
  <c r="AP289" s="1"/>
  <c r="AJ289"/>
  <c r="AK289" s="1"/>
  <c r="AF289"/>
  <c r="AG289" s="1"/>
  <c r="AH289" s="1"/>
  <c r="AI289" s="1"/>
  <c r="P290"/>
  <c r="AB289"/>
  <c r="AC289" s="1"/>
  <c r="AL289" l="1"/>
  <c r="AM289"/>
  <c r="AD289"/>
  <c r="AE289" s="1"/>
  <c r="AJ290"/>
  <c r="AK290" s="1"/>
  <c r="AL290" s="1"/>
  <c r="AR290"/>
  <c r="AF290"/>
  <c r="AG290" s="1"/>
  <c r="AH290" s="1"/>
  <c r="AI290" s="1"/>
  <c r="P291"/>
  <c r="X290"/>
  <c r="Y290" s="1"/>
  <c r="Z290" s="1"/>
  <c r="AA290" s="1"/>
  <c r="AN290"/>
  <c r="AO290" s="1"/>
  <c r="AP290" s="1"/>
  <c r="AQ290" s="1"/>
  <c r="AB290"/>
  <c r="AC290" s="1"/>
  <c r="AE290" l="1"/>
  <c r="AD290"/>
  <c r="AN291"/>
  <c r="AO291" s="1"/>
  <c r="AP291" s="1"/>
  <c r="AQ291" s="1"/>
  <c r="P292"/>
  <c r="AF291"/>
  <c r="AG291" s="1"/>
  <c r="AH291" s="1"/>
  <c r="AI291" s="1"/>
  <c r="X291"/>
  <c r="Y291" s="1"/>
  <c r="Z291" s="1"/>
  <c r="AA291" s="1"/>
  <c r="AB291"/>
  <c r="AC291" s="1"/>
  <c r="AD291" s="1"/>
  <c r="AE291" s="1"/>
  <c r="AJ291"/>
  <c r="AK291" s="1"/>
  <c r="AL291" s="1"/>
  <c r="AM291" s="1"/>
  <c r="AR291"/>
  <c r="AJ292" l="1"/>
  <c r="AK292" s="1"/>
  <c r="AL292" s="1"/>
  <c r="AM292" s="1"/>
  <c r="AF292"/>
  <c r="AG292" s="1"/>
  <c r="AH292" s="1"/>
  <c r="AI292" s="1"/>
  <c r="AR292"/>
  <c r="AS292" s="1"/>
  <c r="AB292"/>
  <c r="AC292" s="1"/>
  <c r="AD292" s="1"/>
  <c r="AE292" s="1"/>
  <c r="AN292"/>
  <c r="AO292" s="1"/>
  <c r="P293"/>
  <c r="X292"/>
  <c r="Y292" s="1"/>
  <c r="Z292" s="1"/>
  <c r="AA292" s="1"/>
  <c r="AP292" l="1"/>
  <c r="AQ292" s="1"/>
  <c r="AN293"/>
  <c r="AO293" s="1"/>
  <c r="X293"/>
  <c r="Y293" s="1"/>
  <c r="Z293" s="1"/>
  <c r="AA293" s="1"/>
  <c r="AB293"/>
  <c r="AC293" s="1"/>
  <c r="AD293" s="1"/>
  <c r="AE293" s="1"/>
  <c r="P294"/>
  <c r="AR293"/>
  <c r="AS293" s="1"/>
  <c r="AF293"/>
  <c r="AG293" s="1"/>
  <c r="AH293" s="1"/>
  <c r="AI293" s="1"/>
  <c r="AJ293"/>
  <c r="AK293" s="1"/>
  <c r="AL293" s="1"/>
  <c r="AM293" s="1"/>
  <c r="AF294" l="1"/>
  <c r="AG294" s="1"/>
  <c r="AH294" s="1"/>
  <c r="AI294" s="1"/>
  <c r="AR294"/>
  <c r="AS294" s="1"/>
  <c r="AN294"/>
  <c r="AO294" s="1"/>
  <c r="AP294" s="1"/>
  <c r="AQ294" s="1"/>
  <c r="AB294"/>
  <c r="AC294" s="1"/>
  <c r="AD294" s="1"/>
  <c r="AE294" s="1"/>
  <c r="X294"/>
  <c r="Y294" s="1"/>
  <c r="Z294" s="1"/>
  <c r="AA294" s="1"/>
  <c r="AJ294"/>
  <c r="AK294" s="1"/>
  <c r="AL294" s="1"/>
  <c r="AM294" s="1"/>
  <c r="P295"/>
  <c r="AP293"/>
  <c r="AQ293" s="1"/>
  <c r="X295" l="1"/>
  <c r="Y295" s="1"/>
  <c r="AR295"/>
  <c r="AS295" s="1"/>
  <c r="AB295"/>
  <c r="AC295" s="1"/>
  <c r="AD295" s="1"/>
  <c r="AE295" s="1"/>
  <c r="P296"/>
  <c r="AF295"/>
  <c r="AG295" s="1"/>
  <c r="AH295" s="1"/>
  <c r="AI295" s="1"/>
  <c r="AJ295"/>
  <c r="AK295" s="1"/>
  <c r="AL295" s="1"/>
  <c r="AM295" s="1"/>
  <c r="AN295"/>
  <c r="AO295" s="1"/>
  <c r="Z295" l="1"/>
  <c r="AA295" s="1"/>
  <c r="AP295"/>
  <c r="AQ295"/>
  <c r="AB296"/>
  <c r="AC296" s="1"/>
  <c r="AD296" s="1"/>
  <c r="AE296" s="1"/>
  <c r="AF296"/>
  <c r="AG296" s="1"/>
  <c r="AH296" s="1"/>
  <c r="AI296" s="1"/>
  <c r="P297"/>
  <c r="AN296"/>
  <c r="AO296" s="1"/>
  <c r="AP296" s="1"/>
  <c r="AQ296" s="1"/>
  <c r="X296"/>
  <c r="Y296" s="1"/>
  <c r="Z296" s="1"/>
  <c r="AA296" s="1"/>
  <c r="AR296"/>
  <c r="AS296" s="1"/>
  <c r="AJ296"/>
  <c r="AK296" s="1"/>
  <c r="AL296" s="1"/>
  <c r="AM296" s="1"/>
  <c r="AJ297" l="1"/>
  <c r="AK297" s="1"/>
  <c r="AL297" s="1"/>
  <c r="AM297" s="1"/>
  <c r="AB297"/>
  <c r="AC297" s="1"/>
  <c r="AD297" s="1"/>
  <c r="AE297" s="1"/>
  <c r="AF297"/>
  <c r="AG297" s="1"/>
  <c r="AH297" s="1"/>
  <c r="AI297" s="1"/>
  <c r="AR297"/>
  <c r="AS297" s="1"/>
  <c r="AN297"/>
  <c r="AO297" s="1"/>
  <c r="P298"/>
  <c r="X297"/>
  <c r="Y297" s="1"/>
  <c r="Z297" s="1"/>
  <c r="AA297" s="1"/>
  <c r="AP297" l="1"/>
  <c r="AQ297" s="1"/>
  <c r="AB298"/>
  <c r="AC298" s="1"/>
  <c r="AD298" s="1"/>
  <c r="AE298" s="1"/>
  <c r="AJ298"/>
  <c r="AK298" s="1"/>
  <c r="AL298" s="1"/>
  <c r="AM298" s="1"/>
  <c r="AR298"/>
  <c r="AF298"/>
  <c r="AG298" s="1"/>
  <c r="AH298" s="1"/>
  <c r="AI298" s="1"/>
  <c r="AN298"/>
  <c r="AO298" s="1"/>
  <c r="X298"/>
  <c r="Y298" s="1"/>
  <c r="P299"/>
  <c r="AP298" l="1"/>
  <c r="AQ298"/>
  <c r="Z298"/>
  <c r="AA298" s="1"/>
  <c r="AB299"/>
  <c r="AC299" s="1"/>
  <c r="AD299" s="1"/>
  <c r="AE299" s="1"/>
  <c r="AR299"/>
  <c r="AF299"/>
  <c r="AG299" s="1"/>
  <c r="AH299" s="1"/>
  <c r="AI299" s="1"/>
  <c r="X299"/>
  <c r="Y299" s="1"/>
  <c r="Z299" s="1"/>
  <c r="AA299" s="1"/>
  <c r="P300"/>
  <c r="AN299"/>
  <c r="AO299" s="1"/>
  <c r="AJ299"/>
  <c r="AK299" s="1"/>
  <c r="AL299" s="1"/>
  <c r="AM299" s="1"/>
  <c r="X300" l="1"/>
  <c r="Y300" s="1"/>
  <c r="Z300" s="1"/>
  <c r="AA300" s="1"/>
  <c r="AF300"/>
  <c r="AG300" s="1"/>
  <c r="AH300" s="1"/>
  <c r="AI300" s="1"/>
  <c r="AR300"/>
  <c r="AS300" s="1"/>
  <c r="AB300"/>
  <c r="AC300" s="1"/>
  <c r="AD300" s="1"/>
  <c r="AE300" s="1"/>
  <c r="AJ300"/>
  <c r="AK300" s="1"/>
  <c r="AL300" s="1"/>
  <c r="AM300" s="1"/>
  <c r="P301"/>
  <c r="AN300"/>
  <c r="AO300" s="1"/>
  <c r="AP299"/>
  <c r="AQ299"/>
  <c r="AF301" l="1"/>
  <c r="AG301" s="1"/>
  <c r="AH301" s="1"/>
  <c r="AI301" s="1"/>
  <c r="X301"/>
  <c r="Y301" s="1"/>
  <c r="Z301" s="1"/>
  <c r="AA301" s="1"/>
  <c r="AB301"/>
  <c r="AC301" s="1"/>
  <c r="AD301" s="1"/>
  <c r="AE301" s="1"/>
  <c r="P302"/>
  <c r="AR301"/>
  <c r="AS301" s="1"/>
  <c r="AJ301"/>
  <c r="AK301" s="1"/>
  <c r="AL301" s="1"/>
  <c r="AM301" s="1"/>
  <c r="AN301"/>
  <c r="AO301" s="1"/>
  <c r="AP300"/>
  <c r="AQ300"/>
  <c r="AP301" l="1"/>
  <c r="AQ301"/>
  <c r="AF302"/>
  <c r="AG302" s="1"/>
  <c r="AH302" s="1"/>
  <c r="AI302" s="1"/>
  <c r="AR302"/>
  <c r="AB302"/>
  <c r="AC302" s="1"/>
  <c r="AD302" s="1"/>
  <c r="AE302" s="1"/>
  <c r="X302"/>
  <c r="Y302" s="1"/>
  <c r="Z302" s="1"/>
  <c r="AA302" s="1"/>
  <c r="AJ302"/>
  <c r="AK302" s="1"/>
  <c r="AL302" s="1"/>
  <c r="AM302" s="1"/>
  <c r="P303"/>
  <c r="AN302"/>
  <c r="AO302" s="1"/>
  <c r="AP302" l="1"/>
  <c r="AQ302"/>
  <c r="AJ303"/>
  <c r="AK303" s="1"/>
  <c r="AL303" s="1"/>
  <c r="AM303" s="1"/>
  <c r="AN303"/>
  <c r="AO303" s="1"/>
  <c r="AR303"/>
  <c r="AB303"/>
  <c r="AC303" s="1"/>
  <c r="AD303" s="1"/>
  <c r="AE303" s="1"/>
  <c r="X303"/>
  <c r="Y303" s="1"/>
  <c r="P304"/>
  <c r="AF303"/>
  <c r="AG303" s="1"/>
  <c r="AH303" s="1"/>
  <c r="AI303" s="1"/>
  <c r="AP303" l="1"/>
  <c r="AQ303"/>
  <c r="Z303"/>
  <c r="AA303" s="1"/>
  <c r="AF304"/>
  <c r="AG304" s="1"/>
  <c r="AH304" s="1"/>
  <c r="AI304" s="1"/>
  <c r="X304"/>
  <c r="Y304" s="1"/>
  <c r="AN304"/>
  <c r="AO304" s="1"/>
  <c r="AB304"/>
  <c r="AC304" s="1"/>
  <c r="AD304" s="1"/>
  <c r="AE304" s="1"/>
  <c r="AJ304"/>
  <c r="AK304" s="1"/>
  <c r="AL304" s="1"/>
  <c r="AM304" s="1"/>
  <c r="P305"/>
  <c r="AR304"/>
  <c r="AS304" s="1"/>
  <c r="AP304" l="1"/>
  <c r="AQ304"/>
  <c r="AA304"/>
  <c r="Z304"/>
  <c r="AN305"/>
  <c r="AO305" s="1"/>
  <c r="AB305"/>
  <c r="AC305" s="1"/>
  <c r="AD305" s="1"/>
  <c r="AE305" s="1"/>
  <c r="AR305"/>
  <c r="AS305" s="1"/>
  <c r="AF305"/>
  <c r="AG305" s="1"/>
  <c r="AH305" s="1"/>
  <c r="AI305" s="1"/>
  <c r="X305"/>
  <c r="Y305" s="1"/>
  <c r="P306"/>
  <c r="AJ305"/>
  <c r="AK305" s="1"/>
  <c r="AL305" s="1"/>
  <c r="AM305" s="1"/>
  <c r="X306" l="1"/>
  <c r="Y306" s="1"/>
  <c r="AJ306"/>
  <c r="AK306" s="1"/>
  <c r="AL306" s="1"/>
  <c r="AM306" s="1"/>
  <c r="P307"/>
  <c r="AN306"/>
  <c r="AO306" s="1"/>
  <c r="AF306"/>
  <c r="AG306" s="1"/>
  <c r="AH306" s="1"/>
  <c r="AI306" s="1"/>
  <c r="AB306"/>
  <c r="AC306" s="1"/>
  <c r="AD306" s="1"/>
  <c r="AE306" s="1"/>
  <c r="AR306"/>
  <c r="AS306" s="1"/>
  <c r="Z305"/>
  <c r="AA305" s="1"/>
  <c r="AQ305"/>
  <c r="AP305"/>
  <c r="Z306" l="1"/>
  <c r="AA306" s="1"/>
  <c r="AJ307"/>
  <c r="AK307" s="1"/>
  <c r="AL307" s="1"/>
  <c r="AM307" s="1"/>
  <c r="P308"/>
  <c r="AB307"/>
  <c r="AC307" s="1"/>
  <c r="AD307" s="1"/>
  <c r="AE307" s="1"/>
  <c r="AR307"/>
  <c r="AS307" s="1"/>
  <c r="AF307"/>
  <c r="AG307" s="1"/>
  <c r="AH307" s="1"/>
  <c r="AI307" s="1"/>
  <c r="X307"/>
  <c r="Y307" s="1"/>
  <c r="AN307"/>
  <c r="AO307" s="1"/>
  <c r="AP306"/>
  <c r="AQ306"/>
  <c r="AP307" l="1"/>
  <c r="AQ307"/>
  <c r="AA307"/>
  <c r="Z307"/>
  <c r="AN308"/>
  <c r="AO308" s="1"/>
  <c r="AR308"/>
  <c r="AS308" s="1"/>
  <c r="AF308"/>
  <c r="AG308" s="1"/>
  <c r="AH308" s="1"/>
  <c r="AI308" s="1"/>
  <c r="AJ308"/>
  <c r="AK308" s="1"/>
  <c r="AL308" s="1"/>
  <c r="AM308" s="1"/>
  <c r="P309"/>
  <c r="AB308"/>
  <c r="AC308" s="1"/>
  <c r="AD308" s="1"/>
  <c r="AE308" s="1"/>
  <c r="X308"/>
  <c r="Y308" s="1"/>
  <c r="Z308" s="1"/>
  <c r="AA308" s="1"/>
  <c r="X309" l="1"/>
  <c r="Y309" s="1"/>
  <c r="Z309" s="1"/>
  <c r="AA309" s="1"/>
  <c r="AF309"/>
  <c r="AG309" s="1"/>
  <c r="AH309" s="1"/>
  <c r="AI309" s="1"/>
  <c r="AR309"/>
  <c r="AS309" s="1"/>
  <c r="AJ309"/>
  <c r="AK309" s="1"/>
  <c r="AL309" s="1"/>
  <c r="AM309" s="1"/>
  <c r="AB309"/>
  <c r="AC309" s="1"/>
  <c r="AD309" s="1"/>
  <c r="AE309" s="1"/>
  <c r="P310"/>
  <c r="AN309"/>
  <c r="AO309" s="1"/>
  <c r="AP309" s="1"/>
  <c r="AQ309" s="1"/>
  <c r="AP308"/>
  <c r="AQ308"/>
  <c r="AB310" l="1"/>
  <c r="AC310" s="1"/>
  <c r="AD310" s="1"/>
  <c r="AE310" s="1"/>
  <c r="AJ310"/>
  <c r="AK310" s="1"/>
  <c r="AL310" s="1"/>
  <c r="AM310" s="1"/>
  <c r="X310"/>
  <c r="Y310" s="1"/>
  <c r="Z310" s="1"/>
  <c r="AA310" s="1"/>
  <c r="AN310"/>
  <c r="AO310" s="1"/>
  <c r="AF310"/>
  <c r="AG310" s="1"/>
  <c r="AH310" s="1"/>
  <c r="AI310" s="1"/>
  <c r="P311"/>
  <c r="AR310"/>
  <c r="AS310" s="1"/>
  <c r="P312" l="1"/>
  <c r="X311"/>
  <c r="Y311" s="1"/>
  <c r="Z311" s="1"/>
  <c r="AA311" s="1"/>
  <c r="AN311"/>
  <c r="AO311" s="1"/>
  <c r="AR311"/>
  <c r="AB311"/>
  <c r="AC311" s="1"/>
  <c r="AD311" s="1"/>
  <c r="AE311" s="1"/>
  <c r="AJ311"/>
  <c r="AK311" s="1"/>
  <c r="AL311" s="1"/>
  <c r="AM311" s="1"/>
  <c r="AF311"/>
  <c r="AG311" s="1"/>
  <c r="AH311" s="1"/>
  <c r="AI311" s="1"/>
  <c r="AP310"/>
  <c r="AQ310"/>
  <c r="AJ312" l="1"/>
  <c r="AK312" s="1"/>
  <c r="AL312" s="1"/>
  <c r="AM312" s="1"/>
  <c r="P313"/>
  <c r="AN312"/>
  <c r="AO312" s="1"/>
  <c r="AB312"/>
  <c r="AC312" s="1"/>
  <c r="AD312" s="1"/>
  <c r="AE312" s="1"/>
  <c r="AF312"/>
  <c r="AG312" s="1"/>
  <c r="AH312" s="1"/>
  <c r="AI312" s="1"/>
  <c r="AR312"/>
  <c r="AS312" s="1"/>
  <c r="X312"/>
  <c r="Y312" s="1"/>
  <c r="AQ311"/>
  <c r="AP311"/>
  <c r="AF313" l="1"/>
  <c r="AG313" s="1"/>
  <c r="AH313" s="1"/>
  <c r="AI313" s="1"/>
  <c r="P314"/>
  <c r="AJ313"/>
  <c r="AK313" s="1"/>
  <c r="AL313" s="1"/>
  <c r="AM313" s="1"/>
  <c r="AB313"/>
  <c r="AC313" s="1"/>
  <c r="AD313" s="1"/>
  <c r="AE313" s="1"/>
  <c r="AN313"/>
  <c r="AO313" s="1"/>
  <c r="X313"/>
  <c r="Y313" s="1"/>
  <c r="Z313" s="1"/>
  <c r="AA313" s="1"/>
  <c r="AR313"/>
  <c r="Z312"/>
  <c r="AA312" s="1"/>
  <c r="AP312"/>
  <c r="AQ312"/>
  <c r="AP313" l="1"/>
  <c r="AQ313"/>
  <c r="AB314"/>
  <c r="AC314" s="1"/>
  <c r="AD314" s="1"/>
  <c r="AE314" s="1"/>
  <c r="X314"/>
  <c r="Y314" s="1"/>
  <c r="Z314" s="1"/>
  <c r="AA314" s="1"/>
  <c r="AJ314"/>
  <c r="AK314" s="1"/>
  <c r="AL314" s="1"/>
  <c r="AM314" s="1"/>
  <c r="P315"/>
  <c r="AN314"/>
  <c r="AO314" s="1"/>
  <c r="AP314" s="1"/>
  <c r="AQ314" s="1"/>
  <c r="AR314"/>
  <c r="AS314" s="1"/>
  <c r="AF314"/>
  <c r="AG314" s="1"/>
  <c r="AH314" s="1"/>
  <c r="AI314" s="1"/>
  <c r="AJ315" l="1"/>
  <c r="AK315" s="1"/>
  <c r="AL315" s="1"/>
  <c r="AM315" s="1"/>
  <c r="X315"/>
  <c r="Y315" s="1"/>
  <c r="Z315" s="1"/>
  <c r="AA315" s="1"/>
  <c r="AB315"/>
  <c r="AC315" s="1"/>
  <c r="AD315" s="1"/>
  <c r="AE315" s="1"/>
  <c r="P316"/>
  <c r="AR315"/>
  <c r="AS315" s="1"/>
  <c r="AN315"/>
  <c r="AO315" s="1"/>
  <c r="AF315"/>
  <c r="AG315" s="1"/>
  <c r="AH315" s="1"/>
  <c r="AI315" s="1"/>
  <c r="AP315" l="1"/>
  <c r="AQ315" s="1"/>
  <c r="AJ316"/>
  <c r="AK316" s="1"/>
  <c r="AL316" s="1"/>
  <c r="AM316" s="1"/>
  <c r="AB316"/>
  <c r="AC316" s="1"/>
  <c r="AD316" s="1"/>
  <c r="AE316" s="1"/>
  <c r="X316"/>
  <c r="Y316" s="1"/>
  <c r="Z316" s="1"/>
  <c r="AA316" s="1"/>
  <c r="AN316"/>
  <c r="AO316" s="1"/>
  <c r="P317"/>
  <c r="AF316"/>
  <c r="AG316" s="1"/>
  <c r="AH316" s="1"/>
  <c r="AI316" s="1"/>
  <c r="AR316"/>
  <c r="AS316" s="1"/>
  <c r="AF317" l="1"/>
  <c r="AG317" s="1"/>
  <c r="AH317" s="1"/>
  <c r="AI317" s="1"/>
  <c r="X317"/>
  <c r="Y317" s="1"/>
  <c r="Z317" s="1"/>
  <c r="AA317" s="1"/>
  <c r="AB317"/>
  <c r="AC317" s="1"/>
  <c r="AD317" s="1"/>
  <c r="AE317" s="1"/>
  <c r="AJ317"/>
  <c r="AK317" s="1"/>
  <c r="AL317" s="1"/>
  <c r="AM317" s="1"/>
  <c r="AR317"/>
  <c r="P318"/>
  <c r="AN317"/>
  <c r="AO317" s="1"/>
  <c r="AP316"/>
  <c r="AQ316"/>
  <c r="AJ318" l="1"/>
  <c r="AK318" s="1"/>
  <c r="AL318" s="1"/>
  <c r="AM318" s="1"/>
  <c r="AB318"/>
  <c r="AC318" s="1"/>
  <c r="AD318" s="1"/>
  <c r="AE318" s="1"/>
  <c r="P319"/>
  <c r="AN318"/>
  <c r="AO318" s="1"/>
  <c r="AR318"/>
  <c r="AS318" s="1"/>
  <c r="AF318"/>
  <c r="AG318" s="1"/>
  <c r="AH318" s="1"/>
  <c r="AI318" s="1"/>
  <c r="X318"/>
  <c r="Y318" s="1"/>
  <c r="Z318" s="1"/>
  <c r="AA318" s="1"/>
  <c r="AP317"/>
  <c r="AQ317" s="1"/>
  <c r="P320" l="1"/>
  <c r="X319"/>
  <c r="Y319" s="1"/>
  <c r="Z319" s="1"/>
  <c r="AA319" s="1"/>
  <c r="AB319"/>
  <c r="AC319" s="1"/>
  <c r="AD319" s="1"/>
  <c r="AE319" s="1"/>
  <c r="AF319"/>
  <c r="AG319" s="1"/>
  <c r="AH319" s="1"/>
  <c r="AI319" s="1"/>
  <c r="AJ319"/>
  <c r="AK319" s="1"/>
  <c r="AL319" s="1"/>
  <c r="AM319" s="1"/>
  <c r="AN319"/>
  <c r="AO319" s="1"/>
  <c r="AP319" s="1"/>
  <c r="AQ319" s="1"/>
  <c r="AR319"/>
  <c r="AS319" s="1"/>
  <c r="AP318"/>
  <c r="AQ318"/>
  <c r="P321" l="1"/>
  <c r="AJ320"/>
  <c r="AK320" s="1"/>
  <c r="AF320"/>
  <c r="AG320" s="1"/>
  <c r="AH320" s="1"/>
  <c r="AI320" s="1"/>
  <c r="AN320"/>
  <c r="AO320" s="1"/>
  <c r="AP320" s="1"/>
  <c r="AQ320" s="1"/>
  <c r="X320"/>
  <c r="Y320" s="1"/>
  <c r="Z320" s="1"/>
  <c r="AA320" s="1"/>
  <c r="AB320"/>
  <c r="AC320" s="1"/>
  <c r="AD320" s="1"/>
  <c r="AE320" s="1"/>
  <c r="AR320"/>
  <c r="AS320" s="1"/>
  <c r="P322" l="1"/>
  <c r="AF321"/>
  <c r="AG321" s="1"/>
  <c r="X321"/>
  <c r="Y321" s="1"/>
  <c r="AN321"/>
  <c r="AO321" s="1"/>
  <c r="AP321" s="1"/>
  <c r="AQ321" s="1"/>
  <c r="AR321"/>
  <c r="AS321" s="1"/>
  <c r="AB321"/>
  <c r="AC321" s="1"/>
  <c r="AD321" s="1"/>
  <c r="AE321" s="1"/>
  <c r="AJ321"/>
  <c r="AK321" s="1"/>
  <c r="AL321" s="1"/>
  <c r="AM321" s="1"/>
  <c r="AL320"/>
  <c r="AM320" s="1"/>
  <c r="AB322" l="1"/>
  <c r="AC322" s="1"/>
  <c r="AD322" s="1"/>
  <c r="AE322" s="1"/>
  <c r="AF322"/>
  <c r="AG322" s="1"/>
  <c r="AH322" s="1"/>
  <c r="AI322" s="1"/>
  <c r="AN322"/>
  <c r="AO322" s="1"/>
  <c r="AP322" s="1"/>
  <c r="AQ322" s="1"/>
  <c r="AJ322"/>
  <c r="AK322" s="1"/>
  <c r="X322"/>
  <c r="Y322" s="1"/>
  <c r="Z322" s="1"/>
  <c r="AA322" s="1"/>
  <c r="P323"/>
  <c r="AR322"/>
  <c r="AH321"/>
  <c r="AI321"/>
  <c r="Z321"/>
  <c r="AA321" s="1"/>
  <c r="AR323" l="1"/>
  <c r="AS323" s="1"/>
  <c r="AN323"/>
  <c r="AO323" s="1"/>
  <c r="AP323" s="1"/>
  <c r="AQ323" s="1"/>
  <c r="P324"/>
  <c r="AF323"/>
  <c r="AG323" s="1"/>
  <c r="AH323" s="1"/>
  <c r="AI323" s="1"/>
  <c r="AJ323"/>
  <c r="AK323" s="1"/>
  <c r="AL323" s="1"/>
  <c r="AM323" s="1"/>
  <c r="X323"/>
  <c r="Y323" s="1"/>
  <c r="Z323" s="1"/>
  <c r="AA323" s="1"/>
  <c r="AB323"/>
  <c r="AC323" s="1"/>
  <c r="AD323" s="1"/>
  <c r="AE323" s="1"/>
  <c r="AM322"/>
  <c r="AL322"/>
  <c r="AB324" l="1"/>
  <c r="AC324" s="1"/>
  <c r="AD324" s="1"/>
  <c r="AE324" s="1"/>
  <c r="P325"/>
  <c r="AR324"/>
  <c r="AS324" s="1"/>
  <c r="AJ324"/>
  <c r="AK324" s="1"/>
  <c r="AL324" s="1"/>
  <c r="AM324" s="1"/>
  <c r="AN324"/>
  <c r="AO324" s="1"/>
  <c r="X324"/>
  <c r="Y324" s="1"/>
  <c r="Z324" s="1"/>
  <c r="AA324" s="1"/>
  <c r="AF324"/>
  <c r="AG324" s="1"/>
  <c r="AH324" s="1"/>
  <c r="AI324" s="1"/>
  <c r="X325" l="1"/>
  <c r="Y325" s="1"/>
  <c r="AR325"/>
  <c r="AJ325"/>
  <c r="AK325" s="1"/>
  <c r="AN325"/>
  <c r="AO325" s="1"/>
  <c r="AP325" s="1"/>
  <c r="AQ325" s="1"/>
  <c r="AB325"/>
  <c r="AC325" s="1"/>
  <c r="AD325" s="1"/>
  <c r="AE325" s="1"/>
  <c r="P326"/>
  <c r="AF325"/>
  <c r="AG325" s="1"/>
  <c r="AH325" s="1"/>
  <c r="AI325" s="1"/>
  <c r="AP324"/>
  <c r="AQ324"/>
  <c r="Z325" l="1"/>
  <c r="AA325" s="1"/>
  <c r="AB326"/>
  <c r="AC326" s="1"/>
  <c r="AD326" s="1"/>
  <c r="AE326" s="1"/>
  <c r="AR326"/>
  <c r="X326"/>
  <c r="Y326" s="1"/>
  <c r="Z326" s="1"/>
  <c r="AA326" s="1"/>
  <c r="AJ326"/>
  <c r="AK326" s="1"/>
  <c r="AL326" s="1"/>
  <c r="AM326" s="1"/>
  <c r="AF326"/>
  <c r="AG326" s="1"/>
  <c r="P327"/>
  <c r="AN326"/>
  <c r="AO326" s="1"/>
  <c r="AP326" s="1"/>
  <c r="AQ326" s="1"/>
  <c r="AL325"/>
  <c r="AM325" s="1"/>
  <c r="AH326" l="1"/>
  <c r="AI326"/>
  <c r="P328"/>
  <c r="X327"/>
  <c r="Y327" s="1"/>
  <c r="AN327"/>
  <c r="AO327" s="1"/>
  <c r="AJ327"/>
  <c r="AK327" s="1"/>
  <c r="AL327" s="1"/>
  <c r="AM327" s="1"/>
  <c r="AR327"/>
  <c r="AF327"/>
  <c r="AG327" s="1"/>
  <c r="AH327" s="1"/>
  <c r="AI327" s="1"/>
  <c r="AB327"/>
  <c r="AC327" s="1"/>
  <c r="AP327" l="1"/>
  <c r="AQ327"/>
  <c r="Z327"/>
  <c r="AA327" s="1"/>
  <c r="AD327"/>
  <c r="AE327" s="1"/>
  <c r="X328"/>
  <c r="Y328" s="1"/>
  <c r="Z328" s="1"/>
  <c r="AA328" s="1"/>
  <c r="AJ328"/>
  <c r="AK328" s="1"/>
  <c r="AB328"/>
  <c r="AC328" s="1"/>
  <c r="AD328" s="1"/>
  <c r="AE328" s="1"/>
  <c r="AN328"/>
  <c r="AO328" s="1"/>
  <c r="AP328" s="1"/>
  <c r="P329"/>
  <c r="AF328"/>
  <c r="AG328" s="1"/>
  <c r="AH328" s="1"/>
  <c r="AI328" s="1"/>
  <c r="AR328"/>
  <c r="AN329" l="1"/>
  <c r="AO329" s="1"/>
  <c r="P330"/>
  <c r="AF329"/>
  <c r="AG329" s="1"/>
  <c r="AH329" s="1"/>
  <c r="AI329" s="1"/>
  <c r="AJ329"/>
  <c r="AK329" s="1"/>
  <c r="AL329" s="1"/>
  <c r="AM329" s="1"/>
  <c r="X329"/>
  <c r="Y329" s="1"/>
  <c r="AB329"/>
  <c r="AC329" s="1"/>
  <c r="AD329" s="1"/>
  <c r="AE329" s="1"/>
  <c r="AR329"/>
  <c r="AL328"/>
  <c r="AM328"/>
  <c r="Z329" l="1"/>
  <c r="AA329" s="1"/>
  <c r="AP329"/>
  <c r="AQ329" s="1"/>
  <c r="AN330"/>
  <c r="AO330" s="1"/>
  <c r="AP330" s="1"/>
  <c r="AQ330" s="1"/>
  <c r="X330"/>
  <c r="Y330" s="1"/>
  <c r="AR330"/>
  <c r="AB330"/>
  <c r="AC330" s="1"/>
  <c r="AD330" s="1"/>
  <c r="AE330" s="1"/>
  <c r="AF330"/>
  <c r="AG330" s="1"/>
  <c r="AH330" s="1"/>
  <c r="AI330" s="1"/>
  <c r="P331"/>
  <c r="AJ330"/>
  <c r="AK330" s="1"/>
  <c r="AL330" s="1"/>
  <c r="AM330" s="1"/>
  <c r="Z330" l="1"/>
  <c r="AA330"/>
  <c r="AB331"/>
  <c r="AC331" s="1"/>
  <c r="AD331" s="1"/>
  <c r="AE331" s="1"/>
  <c r="AJ331"/>
  <c r="AK331" s="1"/>
  <c r="AL331" s="1"/>
  <c r="AM331" s="1"/>
  <c r="P332"/>
  <c r="AF331"/>
  <c r="AG331" s="1"/>
  <c r="AH331" s="1"/>
  <c r="AI331" s="1"/>
  <c r="X331"/>
  <c r="Y331" s="1"/>
  <c r="AR331"/>
  <c r="AS331" s="1"/>
  <c r="AN331"/>
  <c r="AO331" s="1"/>
  <c r="Z331" l="1"/>
  <c r="AA331" s="1"/>
  <c r="AQ331"/>
  <c r="AP331"/>
  <c r="P333"/>
  <c r="AJ332"/>
  <c r="AK332" s="1"/>
  <c r="AL332" s="1"/>
  <c r="AM332" s="1"/>
  <c r="X332"/>
  <c r="Y332" s="1"/>
  <c r="Z332" s="1"/>
  <c r="AA332" s="1"/>
  <c r="AB332"/>
  <c r="AC332" s="1"/>
  <c r="AD332" s="1"/>
  <c r="AE332" s="1"/>
  <c r="AN332"/>
  <c r="AO332" s="1"/>
  <c r="AR332"/>
  <c r="AF332"/>
  <c r="AG332" s="1"/>
  <c r="AH332" s="1"/>
  <c r="AI332" s="1"/>
  <c r="AQ332" l="1"/>
  <c r="AP332"/>
  <c r="AJ333"/>
  <c r="AK333" s="1"/>
  <c r="AL333" s="1"/>
  <c r="AM333" s="1"/>
  <c r="AB333"/>
  <c r="AC333" s="1"/>
  <c r="AD333" s="1"/>
  <c r="AE333" s="1"/>
  <c r="AF333"/>
  <c r="AG333" s="1"/>
  <c r="AR333"/>
  <c r="X333"/>
  <c r="Y333" s="1"/>
  <c r="Z333" s="1"/>
  <c r="AA333" s="1"/>
  <c r="P334"/>
  <c r="AN333"/>
  <c r="AO333" s="1"/>
  <c r="AP333" l="1"/>
  <c r="AQ333"/>
  <c r="AH333"/>
  <c r="AI333" s="1"/>
  <c r="AF334"/>
  <c r="AG334" s="1"/>
  <c r="AH334" s="1"/>
  <c r="AI334" s="1"/>
  <c r="AB334"/>
  <c r="AC334" s="1"/>
  <c r="AD334" s="1"/>
  <c r="AE334" s="1"/>
  <c r="AJ334"/>
  <c r="AK334" s="1"/>
  <c r="AL334" s="1"/>
  <c r="AM334" s="1"/>
  <c r="P335"/>
  <c r="X334"/>
  <c r="Y334" s="1"/>
  <c r="Z334" s="1"/>
  <c r="AA334" s="1"/>
  <c r="AR334"/>
  <c r="AN334"/>
  <c r="AO334" s="1"/>
  <c r="AQ334" l="1"/>
  <c r="AP334"/>
  <c r="X335"/>
  <c r="Y335" s="1"/>
  <c r="Z335" s="1"/>
  <c r="AA335" s="1"/>
  <c r="AB335"/>
  <c r="AC335" s="1"/>
  <c r="AD335" s="1"/>
  <c r="AE335" s="1"/>
  <c r="P336"/>
  <c r="AN335"/>
  <c r="AO335" s="1"/>
  <c r="AP335" s="1"/>
  <c r="AQ335" s="1"/>
  <c r="AF335"/>
  <c r="AG335" s="1"/>
  <c r="AH335" s="1"/>
  <c r="AI335" s="1"/>
  <c r="AJ335"/>
  <c r="AK335" s="1"/>
  <c r="AR335"/>
  <c r="AL335" l="1"/>
  <c r="AM335" s="1"/>
  <c r="P337"/>
  <c r="X336"/>
  <c r="Y336" s="1"/>
  <c r="Z336" s="1"/>
  <c r="AA336" s="1"/>
  <c r="AN336"/>
  <c r="AO336" s="1"/>
  <c r="AP336" s="1"/>
  <c r="AB336"/>
  <c r="AC336" s="1"/>
  <c r="AR336"/>
  <c r="AJ336"/>
  <c r="AK336" s="1"/>
  <c r="AF336"/>
  <c r="AG336" s="1"/>
  <c r="AH336" s="1"/>
  <c r="AI336" s="1"/>
  <c r="AL336" l="1"/>
  <c r="AM336"/>
  <c r="AD336"/>
  <c r="AE336" s="1"/>
  <c r="AB337"/>
  <c r="AC337" s="1"/>
  <c r="AD337" s="1"/>
  <c r="AE337" s="1"/>
  <c r="AJ337"/>
  <c r="AK337" s="1"/>
  <c r="AL337" s="1"/>
  <c r="AM337" s="1"/>
  <c r="AR337"/>
  <c r="P338"/>
  <c r="X337"/>
  <c r="Y337" s="1"/>
  <c r="Z337" s="1"/>
  <c r="AA337" s="1"/>
  <c r="AN337"/>
  <c r="AO337" s="1"/>
  <c r="AP337" s="1"/>
  <c r="AF337"/>
  <c r="AG337" s="1"/>
  <c r="AI337" l="1"/>
  <c r="AH337"/>
  <c r="AB338"/>
  <c r="AC338" s="1"/>
  <c r="AD338" s="1"/>
  <c r="AE338" s="1"/>
  <c r="X338"/>
  <c r="Y338" s="1"/>
  <c r="AJ338"/>
  <c r="AK338" s="1"/>
  <c r="P339"/>
  <c r="AN338"/>
  <c r="AO338" s="1"/>
  <c r="AP338" s="1"/>
  <c r="AQ338" s="1"/>
  <c r="AF338"/>
  <c r="AG338" s="1"/>
  <c r="AH338" s="1"/>
  <c r="AI338" s="1"/>
  <c r="AR338"/>
  <c r="AS338" s="1"/>
  <c r="AL338" l="1"/>
  <c r="AM338"/>
  <c r="AN339"/>
  <c r="AO339" s="1"/>
  <c r="AP339" s="1"/>
  <c r="AR339"/>
  <c r="AB339"/>
  <c r="AC339" s="1"/>
  <c r="AF339"/>
  <c r="AG339" s="1"/>
  <c r="AH339" s="1"/>
  <c r="AJ339"/>
  <c r="AK339" s="1"/>
  <c r="P340"/>
  <c r="X339"/>
  <c r="Y339" s="1"/>
  <c r="Z338"/>
  <c r="AA338" s="1"/>
  <c r="Z339" l="1"/>
  <c r="AA339"/>
  <c r="AL339"/>
  <c r="AM339"/>
  <c r="AD339"/>
  <c r="AE339"/>
  <c r="AB340"/>
  <c r="AC340" s="1"/>
  <c r="AD340" s="1"/>
  <c r="AE340" s="1"/>
  <c r="AR340"/>
  <c r="AJ340"/>
  <c r="AK340" s="1"/>
  <c r="AL340" s="1"/>
  <c r="X340"/>
  <c r="Y340" s="1"/>
  <c r="Z340" s="1"/>
  <c r="AA340" s="1"/>
  <c r="P341"/>
  <c r="AF340"/>
  <c r="AG340" s="1"/>
  <c r="AN340"/>
  <c r="AO340" s="1"/>
  <c r="AP340" s="1"/>
  <c r="AF341" l="1"/>
  <c r="AG341" s="1"/>
  <c r="AH341" s="1"/>
  <c r="AI341" s="1"/>
  <c r="AR341"/>
  <c r="AN341"/>
  <c r="AO341" s="1"/>
  <c r="AP341" s="1"/>
  <c r="AQ341" s="1"/>
  <c r="AJ341"/>
  <c r="AK341" s="1"/>
  <c r="P342"/>
  <c r="X341"/>
  <c r="Y341" s="1"/>
  <c r="Z341" s="1"/>
  <c r="AA341" s="1"/>
  <c r="AB341"/>
  <c r="AC341" s="1"/>
  <c r="AD341" s="1"/>
  <c r="AE341" s="1"/>
  <c r="AI340"/>
  <c r="AH340"/>
  <c r="AL341" l="1"/>
  <c r="AM341"/>
  <c r="AN342"/>
  <c r="AO342" s="1"/>
  <c r="AP342" s="1"/>
  <c r="AJ342"/>
  <c r="AK342" s="1"/>
  <c r="AL342" s="1"/>
  <c r="AM342" s="1"/>
  <c r="X342"/>
  <c r="Y342" s="1"/>
  <c r="Z342" s="1"/>
  <c r="AA342" s="1"/>
  <c r="P343"/>
  <c r="AF342"/>
  <c r="AG342" s="1"/>
  <c r="AB342"/>
  <c r="AC342" s="1"/>
  <c r="AD342" s="1"/>
  <c r="AE342" s="1"/>
  <c r="AR342"/>
  <c r="AI342" l="1"/>
  <c r="AH342"/>
  <c r="X343"/>
  <c r="Y343" s="1"/>
  <c r="Z343" s="1"/>
  <c r="AA343" s="1"/>
  <c r="P344"/>
  <c r="AR343"/>
  <c r="AB343"/>
  <c r="AC343" s="1"/>
  <c r="AD343" s="1"/>
  <c r="AE343" s="1"/>
  <c r="AN343"/>
  <c r="AO343" s="1"/>
  <c r="AJ343"/>
  <c r="AK343" s="1"/>
  <c r="AL343" s="1"/>
  <c r="AM343" s="1"/>
  <c r="AF343"/>
  <c r="AG343" s="1"/>
  <c r="AH343" s="1"/>
  <c r="AI343" s="1"/>
  <c r="AP343" l="1"/>
  <c r="AQ343" s="1"/>
  <c r="X344"/>
  <c r="Y344" s="1"/>
  <c r="Z344" s="1"/>
  <c r="AA344" s="1"/>
  <c r="P345"/>
  <c r="AR344"/>
  <c r="AS344" s="1"/>
  <c r="AB344"/>
  <c r="AC344" s="1"/>
  <c r="AD344" s="1"/>
  <c r="AE344" s="1"/>
  <c r="AJ344"/>
  <c r="AK344" s="1"/>
  <c r="AL344" s="1"/>
  <c r="AM344" s="1"/>
  <c r="AF344"/>
  <c r="AG344" s="1"/>
  <c r="AN344"/>
  <c r="AO344" s="1"/>
  <c r="AP344" s="1"/>
  <c r="AQ344" s="1"/>
  <c r="AH344" l="1"/>
  <c r="AI344" s="1"/>
  <c r="AF345"/>
  <c r="AG345" s="1"/>
  <c r="AH345" s="1"/>
  <c r="AI345" s="1"/>
  <c r="AB345"/>
  <c r="AC345" s="1"/>
  <c r="AD345" s="1"/>
  <c r="AE345" s="1"/>
  <c r="AR345"/>
  <c r="AS345" s="1"/>
  <c r="X345"/>
  <c r="Y345" s="1"/>
  <c r="Z345" s="1"/>
  <c r="AA345" s="1"/>
  <c r="P346"/>
  <c r="AJ345"/>
  <c r="AK345" s="1"/>
  <c r="AL345" s="1"/>
  <c r="AM345" s="1"/>
  <c r="AN345"/>
  <c r="AO345" s="1"/>
  <c r="AP345" s="1"/>
  <c r="AQ345" s="1"/>
  <c r="AN346" l="1"/>
  <c r="AO346" s="1"/>
  <c r="AP346" s="1"/>
  <c r="AQ346" s="1"/>
  <c r="P347"/>
  <c r="AB346"/>
  <c r="AC346" s="1"/>
  <c r="AD346" s="1"/>
  <c r="AE346" s="1"/>
  <c r="AJ346"/>
  <c r="AK346" s="1"/>
  <c r="AL346" s="1"/>
  <c r="AM346" s="1"/>
  <c r="AR346"/>
  <c r="AS346" s="1"/>
  <c r="X346"/>
  <c r="Y346" s="1"/>
  <c r="Z346" s="1"/>
  <c r="AA346" s="1"/>
  <c r="AF346"/>
  <c r="AG346" s="1"/>
  <c r="AH346" s="1"/>
  <c r="AI346" s="1"/>
  <c r="X347" l="1"/>
  <c r="Y347" s="1"/>
  <c r="Z347" s="1"/>
  <c r="AA347" s="1"/>
  <c r="AB347"/>
  <c r="AC347" s="1"/>
  <c r="AD347" s="1"/>
  <c r="AE347" s="1"/>
  <c r="AJ347"/>
  <c r="AK347" s="1"/>
  <c r="AN347"/>
  <c r="AO347" s="1"/>
  <c r="P348"/>
  <c r="AR347"/>
  <c r="AS347" s="1"/>
  <c r="AF347"/>
  <c r="AG347" s="1"/>
  <c r="AH347" s="1"/>
  <c r="AI347" s="1"/>
  <c r="AP347" l="1"/>
  <c r="AQ347"/>
  <c r="AB348"/>
  <c r="AC348" s="1"/>
  <c r="AD348" s="1"/>
  <c r="AE348" s="1"/>
  <c r="X348"/>
  <c r="Y348" s="1"/>
  <c r="Z348" s="1"/>
  <c r="AA348" s="1"/>
  <c r="AR348"/>
  <c r="AJ348"/>
  <c r="AK348" s="1"/>
  <c r="AL348" s="1"/>
  <c r="AM348" s="1"/>
  <c r="P349"/>
  <c r="AF348"/>
  <c r="AG348" s="1"/>
  <c r="AH348" s="1"/>
  <c r="AI348" s="1"/>
  <c r="AN348"/>
  <c r="AO348" s="1"/>
  <c r="AL347"/>
  <c r="AM347" s="1"/>
  <c r="AF349" l="1"/>
  <c r="AG349" s="1"/>
  <c r="AH349" s="1"/>
  <c r="AI349" s="1"/>
  <c r="AB349"/>
  <c r="AC349" s="1"/>
  <c r="AD349" s="1"/>
  <c r="AE349" s="1"/>
  <c r="AN349"/>
  <c r="AO349" s="1"/>
  <c r="AP349" s="1"/>
  <c r="AQ349" s="1"/>
  <c r="X349"/>
  <c r="Y349" s="1"/>
  <c r="Z349" s="1"/>
  <c r="AA349" s="1"/>
  <c r="AR349"/>
  <c r="P350"/>
  <c r="AJ349"/>
  <c r="AK349" s="1"/>
  <c r="AL349" s="1"/>
  <c r="AM349" s="1"/>
  <c r="AP348"/>
  <c r="AQ348"/>
  <c r="P351" l="1"/>
  <c r="AN350"/>
  <c r="AO350" s="1"/>
  <c r="AP350" s="1"/>
  <c r="AB350"/>
  <c r="AC350" s="1"/>
  <c r="AD350" s="1"/>
  <c r="AE350" s="1"/>
  <c r="AR350"/>
  <c r="X350"/>
  <c r="Y350" s="1"/>
  <c r="Z350" s="1"/>
  <c r="AA350" s="1"/>
  <c r="AF350"/>
  <c r="AG350" s="1"/>
  <c r="AH350" s="1"/>
  <c r="AI350" s="1"/>
  <c r="AJ350"/>
  <c r="AK350" s="1"/>
  <c r="AL350" s="1"/>
  <c r="AM350" s="1"/>
  <c r="AB351" l="1"/>
  <c r="AC351" s="1"/>
  <c r="AD351" s="1"/>
  <c r="AE351" s="1"/>
  <c r="AR351"/>
  <c r="AS351" s="1"/>
  <c r="X351"/>
  <c r="Y351" s="1"/>
  <c r="Z351" s="1"/>
  <c r="AA351" s="1"/>
  <c r="P352"/>
  <c r="AJ351"/>
  <c r="AK351" s="1"/>
  <c r="AF351"/>
  <c r="AG351" s="1"/>
  <c r="AH351" s="1"/>
  <c r="AI351" s="1"/>
  <c r="AN351"/>
  <c r="AO351" s="1"/>
  <c r="AP351" l="1"/>
  <c r="AQ351"/>
  <c r="AL351"/>
  <c r="AM351"/>
  <c r="AF352"/>
  <c r="AG352" s="1"/>
  <c r="AH352" s="1"/>
  <c r="AI352" s="1"/>
  <c r="AJ352"/>
  <c r="AK352" s="1"/>
  <c r="AL352" s="1"/>
  <c r="AM352" s="1"/>
  <c r="P353"/>
  <c r="AN352"/>
  <c r="AO352" s="1"/>
  <c r="AR352"/>
  <c r="AS352" s="1"/>
  <c r="X352"/>
  <c r="Y352" s="1"/>
  <c r="Z352" s="1"/>
  <c r="AA352" s="1"/>
  <c r="AB352"/>
  <c r="AC352" s="1"/>
  <c r="AP352" l="1"/>
  <c r="AQ352"/>
  <c r="AD352"/>
  <c r="AE352" s="1"/>
  <c r="AB353"/>
  <c r="AC353" s="1"/>
  <c r="AD353" s="1"/>
  <c r="AE353" s="1"/>
  <c r="AR353"/>
  <c r="P354"/>
  <c r="AN353"/>
  <c r="AO353" s="1"/>
  <c r="AJ353"/>
  <c r="AK353" s="1"/>
  <c r="AF353"/>
  <c r="AG353" s="1"/>
  <c r="AH353" s="1"/>
  <c r="AI353" s="1"/>
  <c r="X353"/>
  <c r="Y353" s="1"/>
  <c r="Z353" s="1"/>
  <c r="AA353" s="1"/>
  <c r="AP353" l="1"/>
  <c r="AQ353"/>
  <c r="AL353"/>
  <c r="AM353" s="1"/>
  <c r="AN354"/>
  <c r="AO354" s="1"/>
  <c r="AP354" s="1"/>
  <c r="AQ354" s="1"/>
  <c r="AF354"/>
  <c r="AG354" s="1"/>
  <c r="AH354" s="1"/>
  <c r="AI354" s="1"/>
  <c r="P355"/>
  <c r="AJ354"/>
  <c r="AK354" s="1"/>
  <c r="AB354"/>
  <c r="AC354" s="1"/>
  <c r="AD354" s="1"/>
  <c r="AE354" s="1"/>
  <c r="AR354"/>
  <c r="AS354" s="1"/>
  <c r="X354"/>
  <c r="Y354" s="1"/>
  <c r="Z354" s="1"/>
  <c r="AA354" s="1"/>
  <c r="AJ355" l="1"/>
  <c r="AK355" s="1"/>
  <c r="AL355" s="1"/>
  <c r="AM355" s="1"/>
  <c r="AF355"/>
  <c r="AG355" s="1"/>
  <c r="AH355" s="1"/>
  <c r="AI355" s="1"/>
  <c r="AB355"/>
  <c r="AC355" s="1"/>
  <c r="AD355" s="1"/>
  <c r="AE355" s="1"/>
  <c r="P356"/>
  <c r="AN355"/>
  <c r="AO355" s="1"/>
  <c r="X355"/>
  <c r="Y355" s="1"/>
  <c r="Z355" s="1"/>
  <c r="AA355" s="1"/>
  <c r="AR355"/>
  <c r="AL354"/>
  <c r="AM354"/>
  <c r="AP355" l="1"/>
  <c r="AQ355"/>
  <c r="AJ356"/>
  <c r="AK356" s="1"/>
  <c r="AL356" s="1"/>
  <c r="AM356" s="1"/>
  <c r="AR356"/>
  <c r="AN356"/>
  <c r="AO356" s="1"/>
  <c r="P357"/>
  <c r="AB356"/>
  <c r="AC356" s="1"/>
  <c r="AD356" s="1"/>
  <c r="AE356" s="1"/>
  <c r="AF356"/>
  <c r="AG356" s="1"/>
  <c r="AH356" s="1"/>
  <c r="AI356" s="1"/>
  <c r="X356"/>
  <c r="Y356" s="1"/>
  <c r="Z356" s="1"/>
  <c r="AA356" s="1"/>
  <c r="AP356" l="1"/>
  <c r="AQ356"/>
  <c r="X357"/>
  <c r="Y357" s="1"/>
  <c r="Z357" s="1"/>
  <c r="AA357" s="1"/>
  <c r="AB357"/>
  <c r="AC357" s="1"/>
  <c r="AD357" s="1"/>
  <c r="AE357" s="1"/>
  <c r="AF357"/>
  <c r="AG357" s="1"/>
  <c r="AH357" s="1"/>
  <c r="AI357" s="1"/>
  <c r="AR357"/>
  <c r="AS357" s="1"/>
  <c r="P358"/>
  <c r="AN357"/>
  <c r="AO357" s="1"/>
  <c r="AJ357"/>
  <c r="AK357" s="1"/>
  <c r="AL357" s="1"/>
  <c r="AM357" s="1"/>
  <c r="AQ357" l="1"/>
  <c r="AP357"/>
  <c r="AJ358"/>
  <c r="AK358" s="1"/>
  <c r="AL358" s="1"/>
  <c r="AM358" s="1"/>
  <c r="AF358"/>
  <c r="AG358" s="1"/>
  <c r="AH358" s="1"/>
  <c r="AI358" s="1"/>
  <c r="AR358"/>
  <c r="X358"/>
  <c r="Y358" s="1"/>
  <c r="Z358" s="1"/>
  <c r="AA358" s="1"/>
  <c r="P359"/>
  <c r="AB358"/>
  <c r="AC358" s="1"/>
  <c r="AD358" s="1"/>
  <c r="AE358" s="1"/>
  <c r="AN358"/>
  <c r="AO358" s="1"/>
  <c r="AQ358" l="1"/>
  <c r="AP358"/>
  <c r="AF359"/>
  <c r="AG359" s="1"/>
  <c r="AH359" s="1"/>
  <c r="AI359" s="1"/>
  <c r="AR359"/>
  <c r="X359"/>
  <c r="Y359" s="1"/>
  <c r="Z359" s="1"/>
  <c r="AA359" s="1"/>
  <c r="P360"/>
  <c r="AJ359"/>
  <c r="AK359" s="1"/>
  <c r="AL359" s="1"/>
  <c r="AM359" s="1"/>
  <c r="AB359"/>
  <c r="AC359" s="1"/>
  <c r="AD359" s="1"/>
  <c r="AE359" s="1"/>
  <c r="AN359"/>
  <c r="AO359" s="1"/>
  <c r="AP359" l="1"/>
  <c r="AQ359"/>
  <c r="AF360"/>
  <c r="AG360" s="1"/>
  <c r="AH360" s="1"/>
  <c r="AI360" s="1"/>
  <c r="P361"/>
  <c r="AJ360"/>
  <c r="AK360" s="1"/>
  <c r="AL360" s="1"/>
  <c r="AM360" s="1"/>
  <c r="AB360"/>
  <c r="AC360" s="1"/>
  <c r="AD360" s="1"/>
  <c r="AE360" s="1"/>
  <c r="AN360"/>
  <c r="AO360" s="1"/>
  <c r="AR360"/>
  <c r="AS360" s="1"/>
  <c r="X360"/>
  <c r="Y360" s="1"/>
  <c r="Z360" s="1"/>
  <c r="AA360" s="1"/>
  <c r="AP360" l="1"/>
  <c r="AQ360"/>
  <c r="AN361"/>
  <c r="AO361" s="1"/>
  <c r="AJ361"/>
  <c r="AK361" s="1"/>
  <c r="AL361" s="1"/>
  <c r="AM361" s="1"/>
  <c r="X361"/>
  <c r="Y361" s="1"/>
  <c r="Z361" s="1"/>
  <c r="AA361" s="1"/>
  <c r="AF361"/>
  <c r="AG361" s="1"/>
  <c r="AH361" s="1"/>
  <c r="AI361" s="1"/>
  <c r="AB361"/>
  <c r="AC361" s="1"/>
  <c r="AD361" s="1"/>
  <c r="AE361" s="1"/>
  <c r="AR361"/>
  <c r="P362"/>
  <c r="AP361" l="1"/>
  <c r="AQ361"/>
  <c r="P363"/>
  <c r="AN362"/>
  <c r="AO362" s="1"/>
  <c r="AB362"/>
  <c r="AC362" s="1"/>
  <c r="AJ362"/>
  <c r="AK362" s="1"/>
  <c r="AL362" s="1"/>
  <c r="AM362" s="1"/>
  <c r="AF362"/>
  <c r="AG362" s="1"/>
  <c r="AH362" s="1"/>
  <c r="AI362" s="1"/>
  <c r="X362"/>
  <c r="Y362" s="1"/>
  <c r="Z362" s="1"/>
  <c r="AA362" s="1"/>
  <c r="AR362"/>
  <c r="AS362" s="1"/>
  <c r="AP362" l="1"/>
  <c r="AQ362"/>
  <c r="AD362"/>
  <c r="AE362" s="1"/>
  <c r="AF363"/>
  <c r="AG363" s="1"/>
  <c r="AH363" s="1"/>
  <c r="AI363" s="1"/>
  <c r="X363"/>
  <c r="Y363" s="1"/>
  <c r="Z363" s="1"/>
  <c r="AA363" s="1"/>
  <c r="P364"/>
  <c r="AN363"/>
  <c r="AO363" s="1"/>
  <c r="AP363" s="1"/>
  <c r="AQ363" s="1"/>
  <c r="AB363"/>
  <c r="AC363" s="1"/>
  <c r="AR363"/>
  <c r="AJ363"/>
  <c r="AK363" s="1"/>
  <c r="AL363" l="1"/>
  <c r="AM363"/>
  <c r="AB364"/>
  <c r="AC364" s="1"/>
  <c r="AD364" s="1"/>
  <c r="AE364" s="1"/>
  <c r="AN364"/>
  <c r="AO364" s="1"/>
  <c r="X364"/>
  <c r="Y364" s="1"/>
  <c r="Z364" s="1"/>
  <c r="AA364" s="1"/>
  <c r="AF364"/>
  <c r="AG364" s="1"/>
  <c r="AH364" s="1"/>
  <c r="AI364" s="1"/>
  <c r="AR364"/>
  <c r="P365"/>
  <c r="AJ364"/>
  <c r="AK364" s="1"/>
  <c r="AL364" s="1"/>
  <c r="AM364" s="1"/>
  <c r="AD363"/>
  <c r="AE363" s="1"/>
  <c r="X365" l="1"/>
  <c r="Y365" s="1"/>
  <c r="Z365" s="1"/>
  <c r="AA365" s="1"/>
  <c r="AB365"/>
  <c r="AC365" s="1"/>
  <c r="AD365" s="1"/>
  <c r="AE365" s="1"/>
  <c r="AR365"/>
  <c r="AS365" s="1"/>
  <c r="AN365"/>
  <c r="AO365" s="1"/>
  <c r="AJ365"/>
  <c r="AK365" s="1"/>
  <c r="AL365" s="1"/>
  <c r="AM365" s="1"/>
  <c r="P366"/>
  <c r="AF365"/>
  <c r="AG365" s="1"/>
  <c r="AP364"/>
  <c r="AQ364"/>
  <c r="AP365" l="1"/>
  <c r="AQ365"/>
  <c r="AH365"/>
  <c r="AI365" s="1"/>
  <c r="AF366"/>
  <c r="AG366" s="1"/>
  <c r="AH366" s="1"/>
  <c r="AI366" s="1"/>
  <c r="AN366"/>
  <c r="AO366" s="1"/>
  <c r="AJ366"/>
  <c r="AK366" s="1"/>
  <c r="AL366" s="1"/>
  <c r="AM366" s="1"/>
  <c r="X366"/>
  <c r="Y366" s="1"/>
  <c r="Z366" s="1"/>
  <c r="AA366" s="1"/>
  <c r="AR366"/>
  <c r="AS366" s="1"/>
  <c r="AB366"/>
  <c r="AC366" s="1"/>
  <c r="AD366" s="1"/>
  <c r="AE366" s="1"/>
  <c r="P367"/>
  <c r="AP366" l="1"/>
  <c r="AQ366"/>
  <c r="AJ367"/>
  <c r="AK367" s="1"/>
  <c r="AL367" s="1"/>
  <c r="AM367" s="1"/>
  <c r="AR367"/>
  <c r="AS367" s="1"/>
  <c r="AF367"/>
  <c r="AG367" s="1"/>
  <c r="AH367" s="1"/>
  <c r="AI367" s="1"/>
  <c r="AB367"/>
  <c r="AC367" s="1"/>
  <c r="AD367" s="1"/>
  <c r="AE367" s="1"/>
  <c r="P368"/>
  <c r="AN367"/>
  <c r="AO367" s="1"/>
  <c r="AP367" s="1"/>
  <c r="X367"/>
  <c r="Y367" s="1"/>
  <c r="Z367" s="1"/>
  <c r="AA367" s="1"/>
  <c r="AB368" l="1"/>
  <c r="AC368" s="1"/>
  <c r="AD368" s="1"/>
  <c r="AE368" s="1"/>
  <c r="AJ368"/>
  <c r="AK368" s="1"/>
  <c r="AL368" s="1"/>
  <c r="AM368" s="1"/>
  <c r="X368"/>
  <c r="Y368" s="1"/>
  <c r="Z368" s="1"/>
  <c r="AA368" s="1"/>
  <c r="P369"/>
  <c r="AN368"/>
  <c r="AO368" s="1"/>
  <c r="AP368" s="1"/>
  <c r="AQ368" s="1"/>
  <c r="AR368"/>
  <c r="AS368" s="1"/>
  <c r="AF368"/>
  <c r="AG368" s="1"/>
  <c r="AH368" s="1"/>
  <c r="AI368" s="1"/>
  <c r="AB369" l="1"/>
  <c r="AC369" s="1"/>
  <c r="P370"/>
  <c r="AR369"/>
  <c r="AS369" s="1"/>
  <c r="AN369"/>
  <c r="AO369" s="1"/>
  <c r="AP369" s="1"/>
  <c r="AQ369" s="1"/>
  <c r="AJ369"/>
  <c r="AK369" s="1"/>
  <c r="AL369" s="1"/>
  <c r="AM369" s="1"/>
  <c r="X369"/>
  <c r="Y369" s="1"/>
  <c r="Z369" s="1"/>
  <c r="AA369" s="1"/>
  <c r="AF369"/>
  <c r="AG369" s="1"/>
  <c r="AH369" s="1"/>
  <c r="AI369" s="1"/>
  <c r="AD369" l="1"/>
  <c r="AE369" s="1"/>
  <c r="AN370"/>
  <c r="AO370" s="1"/>
  <c r="AF370"/>
  <c r="AG370" s="1"/>
  <c r="AH370" s="1"/>
  <c r="AI370" s="1"/>
  <c r="AJ370"/>
  <c r="AK370" s="1"/>
  <c r="AL370" s="1"/>
  <c r="AM370" s="1"/>
  <c r="P371"/>
  <c r="X370"/>
  <c r="Y370" s="1"/>
  <c r="Z370" s="1"/>
  <c r="AA370" s="1"/>
  <c r="AB370"/>
  <c r="AC370" s="1"/>
  <c r="AD370" s="1"/>
  <c r="AE370" s="1"/>
  <c r="AR370"/>
  <c r="AS370" s="1"/>
  <c r="X371" l="1"/>
  <c r="Y371" s="1"/>
  <c r="Z371" s="1"/>
  <c r="AA371" s="1"/>
  <c r="AR371"/>
  <c r="AJ371"/>
  <c r="AK371" s="1"/>
  <c r="AL371" s="1"/>
  <c r="AM371" s="1"/>
  <c r="AF371"/>
  <c r="AG371" s="1"/>
  <c r="AH371" s="1"/>
  <c r="AI371" s="1"/>
  <c r="AN371"/>
  <c r="AO371" s="1"/>
  <c r="AP371" s="1"/>
  <c r="AQ371" s="1"/>
  <c r="P372"/>
  <c r="AB371"/>
  <c r="AC371" s="1"/>
  <c r="AD371" s="1"/>
  <c r="AE371" s="1"/>
  <c r="AQ370"/>
  <c r="AP370"/>
  <c r="AJ372" l="1"/>
  <c r="AK372" s="1"/>
  <c r="AL372" s="1"/>
  <c r="AM372" s="1"/>
  <c r="X372"/>
  <c r="Y372" s="1"/>
  <c r="P373"/>
  <c r="AN372"/>
  <c r="AO372" s="1"/>
  <c r="AB372"/>
  <c r="AC372" s="1"/>
  <c r="AD372" s="1"/>
  <c r="AE372" s="1"/>
  <c r="AF372"/>
  <c r="AG372" s="1"/>
  <c r="AH372" s="1"/>
  <c r="AI372" s="1"/>
  <c r="AR372"/>
  <c r="AA372" l="1"/>
  <c r="Z372"/>
  <c r="X373"/>
  <c r="Y373" s="1"/>
  <c r="Z373" s="1"/>
  <c r="AA373" s="1"/>
  <c r="AR373"/>
  <c r="AN373"/>
  <c r="AO373" s="1"/>
  <c r="AP373" s="1"/>
  <c r="AQ373" s="1"/>
  <c r="AF373"/>
  <c r="AG373" s="1"/>
  <c r="P374"/>
  <c r="AJ373"/>
  <c r="AK373" s="1"/>
  <c r="AL373" s="1"/>
  <c r="AM373" s="1"/>
  <c r="AB373"/>
  <c r="AC373" s="1"/>
  <c r="AD373" s="1"/>
  <c r="AE373" s="1"/>
  <c r="AP372"/>
  <c r="AQ372"/>
  <c r="AH373" l="1"/>
  <c r="AI373" s="1"/>
  <c r="AB374"/>
  <c r="AC374" s="1"/>
  <c r="AD374" s="1"/>
  <c r="AE374" s="1"/>
  <c r="X374"/>
  <c r="Y374" s="1"/>
  <c r="Z374" s="1"/>
  <c r="AA374" s="1"/>
  <c r="AF374"/>
  <c r="AG374" s="1"/>
  <c r="AR374"/>
  <c r="P375"/>
  <c r="AN374"/>
  <c r="AO374" s="1"/>
  <c r="AP374" s="1"/>
  <c r="AQ374" s="1"/>
  <c r="AJ374"/>
  <c r="AK374" s="1"/>
  <c r="AL374" s="1"/>
  <c r="AM374" s="1"/>
  <c r="P376" l="1"/>
  <c r="AN375"/>
  <c r="AO375" s="1"/>
  <c r="AP375" s="1"/>
  <c r="AQ375" s="1"/>
  <c r="AJ375"/>
  <c r="AK375" s="1"/>
  <c r="AL375" s="1"/>
  <c r="AM375" s="1"/>
  <c r="X375"/>
  <c r="Y375" s="1"/>
  <c r="Z375" s="1"/>
  <c r="AA375" s="1"/>
  <c r="AF375"/>
  <c r="AG375" s="1"/>
  <c r="AH375" s="1"/>
  <c r="AI375" s="1"/>
  <c r="AB375"/>
  <c r="AC375" s="1"/>
  <c r="AR375"/>
  <c r="AH374"/>
  <c r="AI374" s="1"/>
  <c r="X376" l="1"/>
  <c r="Y376" s="1"/>
  <c r="Z376" s="1"/>
  <c r="AA376" s="1"/>
  <c r="AJ376"/>
  <c r="AK376" s="1"/>
  <c r="AL376" s="1"/>
  <c r="AM376" s="1"/>
  <c r="AR376"/>
  <c r="AB376"/>
  <c r="AC376" s="1"/>
  <c r="AD376" s="1"/>
  <c r="AE376" s="1"/>
  <c r="P377"/>
  <c r="AF376"/>
  <c r="AG376" s="1"/>
  <c r="AH376" s="1"/>
  <c r="AI376" s="1"/>
  <c r="AN376"/>
  <c r="AO376" s="1"/>
  <c r="AP376" s="1"/>
  <c r="AD375"/>
  <c r="AE375" s="1"/>
  <c r="P378" l="1"/>
  <c r="AJ377"/>
  <c r="AK377" s="1"/>
  <c r="AL377" s="1"/>
  <c r="AM377" s="1"/>
  <c r="AF377"/>
  <c r="AG377" s="1"/>
  <c r="AH377" s="1"/>
  <c r="AI377" s="1"/>
  <c r="X377"/>
  <c r="Y377" s="1"/>
  <c r="Z377" s="1"/>
  <c r="AA377" s="1"/>
  <c r="AN377"/>
  <c r="AO377" s="1"/>
  <c r="AR377"/>
  <c r="AB377"/>
  <c r="AC377" s="1"/>
  <c r="AD377" s="1"/>
  <c r="AE377" s="1"/>
  <c r="AQ377" l="1"/>
  <c r="AP377"/>
  <c r="X378"/>
  <c r="Y378" s="1"/>
  <c r="Z378" s="1"/>
  <c r="AA378" s="1"/>
  <c r="AF378"/>
  <c r="AG378" s="1"/>
  <c r="AH378" s="1"/>
  <c r="AI378" s="1"/>
  <c r="AR378"/>
  <c r="AS378" s="1"/>
  <c r="AJ378"/>
  <c r="AK378" s="1"/>
  <c r="AL378" s="1"/>
  <c r="AM378" s="1"/>
  <c r="AN378"/>
  <c r="AO378" s="1"/>
  <c r="AB378"/>
  <c r="AC378" s="1"/>
  <c r="AD378" s="1"/>
  <c r="AE378" s="1"/>
  <c r="P379"/>
  <c r="AP378" l="1"/>
  <c r="AQ378"/>
  <c r="AN379"/>
  <c r="AO379" s="1"/>
  <c r="AB379"/>
  <c r="AC379" s="1"/>
  <c r="AR379"/>
  <c r="X379"/>
  <c r="Y379" s="1"/>
  <c r="Z379" s="1"/>
  <c r="AA379" s="1"/>
  <c r="AJ379"/>
  <c r="AK379" s="1"/>
  <c r="AL379" s="1"/>
  <c r="AM379" s="1"/>
  <c r="P380"/>
  <c r="AF379"/>
  <c r="AG379" s="1"/>
  <c r="AP379" l="1"/>
  <c r="AQ379"/>
  <c r="AD379"/>
  <c r="AE379" s="1"/>
  <c r="AH379"/>
  <c r="AI379" s="1"/>
  <c r="AJ380"/>
  <c r="AK380" s="1"/>
  <c r="AL380" s="1"/>
  <c r="AM380" s="1"/>
  <c r="AF380"/>
  <c r="AG380" s="1"/>
  <c r="AB380"/>
  <c r="AC380" s="1"/>
  <c r="AD380" s="1"/>
  <c r="AE380" s="1"/>
  <c r="AN380"/>
  <c r="AO380" s="1"/>
  <c r="AP380" s="1"/>
  <c r="X380"/>
  <c r="Y380" s="1"/>
  <c r="Z380" s="1"/>
  <c r="P381"/>
  <c r="AR380"/>
  <c r="AN381" l="1"/>
  <c r="AO381" s="1"/>
  <c r="AP381" s="1"/>
  <c r="AJ381"/>
  <c r="AK381" s="1"/>
  <c r="AL381" s="1"/>
  <c r="X381"/>
  <c r="Y381" s="1"/>
  <c r="Z381" s="1"/>
  <c r="AA381" s="1"/>
  <c r="AF381"/>
  <c r="AG381" s="1"/>
  <c r="AR381"/>
  <c r="P382"/>
  <c r="AB381"/>
  <c r="AC381" s="1"/>
  <c r="AD381" s="1"/>
  <c r="AE381" s="1"/>
  <c r="AH380"/>
  <c r="AI380"/>
  <c r="AH381" l="1"/>
  <c r="AI381"/>
  <c r="X382"/>
  <c r="Y382" s="1"/>
  <c r="Z382" s="1"/>
  <c r="AA382" s="1"/>
  <c r="AJ382"/>
  <c r="AK382" s="1"/>
  <c r="AL382" s="1"/>
  <c r="AR382"/>
  <c r="AS382" s="1"/>
  <c r="AB382"/>
  <c r="AC382" s="1"/>
  <c r="AD382" s="1"/>
  <c r="AE382" s="1"/>
  <c r="AF382"/>
  <c r="AG382" s="1"/>
  <c r="P383"/>
  <c r="AN382"/>
  <c r="AO382" s="1"/>
  <c r="AP382" s="1"/>
  <c r="AH382" l="1"/>
  <c r="AI382"/>
  <c r="AN383"/>
  <c r="AO383" s="1"/>
  <c r="AP383" s="1"/>
  <c r="P384"/>
  <c r="X383"/>
  <c r="Y383" s="1"/>
  <c r="Z383" s="1"/>
  <c r="AA383" s="1"/>
  <c r="AJ383"/>
  <c r="AK383" s="1"/>
  <c r="AL383" s="1"/>
  <c r="AR383"/>
  <c r="AS383" s="1"/>
  <c r="AB383"/>
  <c r="AC383" s="1"/>
  <c r="AD383" s="1"/>
  <c r="AE383" s="1"/>
  <c r="AF383"/>
  <c r="AG383" s="1"/>
  <c r="AH383" l="1"/>
  <c r="AI383"/>
  <c r="AB384"/>
  <c r="AC384" s="1"/>
  <c r="AD384" s="1"/>
  <c r="AE384" s="1"/>
  <c r="P385"/>
  <c r="AF384"/>
  <c r="AG384" s="1"/>
  <c r="X384"/>
  <c r="Y384" s="1"/>
  <c r="Z384" s="1"/>
  <c r="AA384" s="1"/>
  <c r="AN384"/>
  <c r="AO384" s="1"/>
  <c r="AP384" s="1"/>
  <c r="AQ384" s="1"/>
  <c r="AR384"/>
  <c r="AJ384"/>
  <c r="AK384" s="1"/>
  <c r="AL384" s="1"/>
  <c r="AI384" l="1"/>
  <c r="AH384"/>
  <c r="AB385"/>
  <c r="AC385" s="1"/>
  <c r="AD385" s="1"/>
  <c r="AE385" s="1"/>
  <c r="P386"/>
  <c r="AJ385"/>
  <c r="AK385" s="1"/>
  <c r="AR385"/>
  <c r="AS385" s="1"/>
  <c r="AF385"/>
  <c r="AG385" s="1"/>
  <c r="AN385"/>
  <c r="AO385" s="1"/>
  <c r="AP385" s="1"/>
  <c r="AQ385" s="1"/>
  <c r="X385"/>
  <c r="Y385" s="1"/>
  <c r="Z385" s="1"/>
  <c r="AA385" s="1"/>
  <c r="AL385" l="1"/>
  <c r="AM385"/>
  <c r="AH385"/>
  <c r="AI385" s="1"/>
  <c r="AJ386"/>
  <c r="AK386" s="1"/>
  <c r="AN386"/>
  <c r="AO386" s="1"/>
  <c r="AP386" s="1"/>
  <c r="AQ386" s="1"/>
  <c r="AF386"/>
  <c r="AG386" s="1"/>
  <c r="X386"/>
  <c r="Y386" s="1"/>
  <c r="Z386" s="1"/>
  <c r="AA386" s="1"/>
  <c r="AB386"/>
  <c r="AC386" s="1"/>
  <c r="AD386" s="1"/>
  <c r="AE386" s="1"/>
  <c r="AR386"/>
  <c r="P387"/>
  <c r="AL386" l="1"/>
  <c r="AM386"/>
  <c r="AH386"/>
  <c r="AI386" s="1"/>
  <c r="AR387"/>
  <c r="AS387" s="1"/>
  <c r="AF387"/>
  <c r="AG387" s="1"/>
  <c r="AH387" s="1"/>
  <c r="AI387" s="1"/>
  <c r="X387"/>
  <c r="Y387" s="1"/>
  <c r="Z387" s="1"/>
  <c r="AA387" s="1"/>
  <c r="AJ387"/>
  <c r="AK387" s="1"/>
  <c r="AB387"/>
  <c r="AC387" s="1"/>
  <c r="AD387" s="1"/>
  <c r="AE387" s="1"/>
  <c r="P388"/>
  <c r="AN387"/>
  <c r="AO387" s="1"/>
  <c r="AP387" s="1"/>
  <c r="AQ387" s="1"/>
  <c r="AL387" l="1"/>
  <c r="AM387"/>
  <c r="P389"/>
  <c r="AR388"/>
  <c r="AB388"/>
  <c r="AC388" s="1"/>
  <c r="AD388" s="1"/>
  <c r="AE388" s="1"/>
  <c r="X388"/>
  <c r="Y388" s="1"/>
  <c r="Z388" s="1"/>
  <c r="AA388" s="1"/>
  <c r="AN388"/>
  <c r="AO388" s="1"/>
  <c r="AJ388"/>
  <c r="AK388" s="1"/>
  <c r="AL388" s="1"/>
  <c r="AM388" s="1"/>
  <c r="AF388"/>
  <c r="AG388" s="1"/>
  <c r="AH388" s="1"/>
  <c r="AI388" s="1"/>
  <c r="AP388" l="1"/>
  <c r="AQ388"/>
  <c r="AF389"/>
  <c r="AG389" s="1"/>
  <c r="AH389" s="1"/>
  <c r="AI389" s="1"/>
  <c r="AR389"/>
  <c r="AS389" s="1"/>
  <c r="X389"/>
  <c r="Y389" s="1"/>
  <c r="Z389" s="1"/>
  <c r="AA389" s="1"/>
  <c r="AN389"/>
  <c r="AO389" s="1"/>
  <c r="AJ389"/>
  <c r="AK389" s="1"/>
  <c r="AL389" s="1"/>
  <c r="AM389" s="1"/>
  <c r="P390"/>
  <c r="AB389"/>
  <c r="AC389" s="1"/>
  <c r="AD389" s="1"/>
  <c r="AE389" s="1"/>
  <c r="AP389" l="1"/>
  <c r="AQ389"/>
  <c r="X390"/>
  <c r="Y390" s="1"/>
  <c r="Z390" s="1"/>
  <c r="AB390"/>
  <c r="AC390" s="1"/>
  <c r="AD390" s="1"/>
  <c r="AE390" s="1"/>
  <c r="AR390"/>
  <c r="AJ390"/>
  <c r="AK390" s="1"/>
  <c r="AF390"/>
  <c r="AG390" s="1"/>
  <c r="AH390" s="1"/>
  <c r="AI390" s="1"/>
  <c r="P391"/>
  <c r="AN390"/>
  <c r="AO390" s="1"/>
  <c r="AP390" s="1"/>
  <c r="AN391" l="1"/>
  <c r="AO391" s="1"/>
  <c r="AP391" s="1"/>
  <c r="AQ391" s="1"/>
  <c r="AF391"/>
  <c r="AG391" s="1"/>
  <c r="AH391" s="1"/>
  <c r="AI391" s="1"/>
  <c r="AB391"/>
  <c r="AC391" s="1"/>
  <c r="AD391" s="1"/>
  <c r="AE391" s="1"/>
  <c r="AR391"/>
  <c r="AJ391"/>
  <c r="AK391" s="1"/>
  <c r="P392"/>
  <c r="X391"/>
  <c r="Y391" s="1"/>
  <c r="Z391" s="1"/>
  <c r="AL390"/>
  <c r="AM390"/>
  <c r="AL391" l="1"/>
  <c r="AM391"/>
  <c r="X392"/>
  <c r="Y392" s="1"/>
  <c r="AR392"/>
  <c r="AS392" s="1"/>
  <c r="P393"/>
  <c r="AJ392"/>
  <c r="AK392" s="1"/>
  <c r="AB392"/>
  <c r="AC392" s="1"/>
  <c r="AD392" s="1"/>
  <c r="AE392" s="1"/>
  <c r="AF392"/>
  <c r="AG392" s="1"/>
  <c r="AH392" s="1"/>
  <c r="AI392" s="1"/>
  <c r="AN392"/>
  <c r="AO392" s="1"/>
  <c r="AP392" s="1"/>
  <c r="P394" l="1"/>
  <c r="AJ393"/>
  <c r="AK393" s="1"/>
  <c r="AL393" s="1"/>
  <c r="AM393" s="1"/>
  <c r="AN393"/>
  <c r="AO393" s="1"/>
  <c r="AP393" s="1"/>
  <c r="X393"/>
  <c r="Y393" s="1"/>
  <c r="AF393"/>
  <c r="AG393" s="1"/>
  <c r="AB393"/>
  <c r="AC393" s="1"/>
  <c r="AD393" s="1"/>
  <c r="AE393" s="1"/>
  <c r="AR393"/>
  <c r="AL392"/>
  <c r="AM392"/>
  <c r="AA392"/>
  <c r="Z392"/>
  <c r="AH393" l="1"/>
  <c r="AI393" s="1"/>
  <c r="AB394"/>
  <c r="AC394" s="1"/>
  <c r="AJ394"/>
  <c r="AK394" s="1"/>
  <c r="AL394" s="1"/>
  <c r="AM394" s="1"/>
  <c r="AN394"/>
  <c r="AO394" s="1"/>
  <c r="AP394" s="1"/>
  <c r="AF394"/>
  <c r="AG394" s="1"/>
  <c r="AH394" s="1"/>
  <c r="AI394" s="1"/>
  <c r="AR394"/>
  <c r="P395"/>
  <c r="X394"/>
  <c r="Y394" s="1"/>
  <c r="Z394" s="1"/>
  <c r="AA394" s="1"/>
  <c r="AA393"/>
  <c r="Z393"/>
  <c r="AD394" l="1"/>
  <c r="AE394"/>
  <c r="X395"/>
  <c r="Y395" s="1"/>
  <c r="Z395" s="1"/>
  <c r="AA395" s="1"/>
  <c r="P396"/>
  <c r="AB395"/>
  <c r="AC395" s="1"/>
  <c r="AR395"/>
  <c r="AF395"/>
  <c r="AG395" s="1"/>
  <c r="AH395" s="1"/>
  <c r="AI395" s="1"/>
  <c r="AN395"/>
  <c r="AO395" s="1"/>
  <c r="AP395" s="1"/>
  <c r="AJ395"/>
  <c r="AK395" s="1"/>
  <c r="AL395" s="1"/>
  <c r="AM395" s="1"/>
  <c r="AD395" l="1"/>
  <c r="AE395"/>
  <c r="AJ396"/>
  <c r="AK396" s="1"/>
  <c r="AB396"/>
  <c r="AC396" s="1"/>
  <c r="AD396" s="1"/>
  <c r="AE396" s="1"/>
  <c r="P397"/>
  <c r="AF396"/>
  <c r="AG396" s="1"/>
  <c r="AH396" s="1"/>
  <c r="AI396" s="1"/>
  <c r="X396"/>
  <c r="Y396" s="1"/>
  <c r="Z396" s="1"/>
  <c r="AA396" s="1"/>
  <c r="AN396"/>
  <c r="AO396" s="1"/>
  <c r="AP396" s="1"/>
  <c r="AR396"/>
  <c r="P398" l="1"/>
  <c r="X397"/>
  <c r="Y397" s="1"/>
  <c r="Z397" s="1"/>
  <c r="AA397" s="1"/>
  <c r="AR397"/>
  <c r="AB397"/>
  <c r="AC397" s="1"/>
  <c r="AD397" s="1"/>
  <c r="AE397" s="1"/>
  <c r="AF397"/>
  <c r="AG397" s="1"/>
  <c r="AJ397"/>
  <c r="AK397" s="1"/>
  <c r="AN397"/>
  <c r="AO397" s="1"/>
  <c r="AP397" s="1"/>
  <c r="AQ397" s="1"/>
  <c r="AL396"/>
  <c r="AM396"/>
  <c r="AL397" l="1"/>
  <c r="AM397"/>
  <c r="AH397"/>
  <c r="AI397" s="1"/>
  <c r="AJ398"/>
  <c r="AK398" s="1"/>
  <c r="P399"/>
  <c r="X398"/>
  <c r="Y398" s="1"/>
  <c r="Z398" s="1"/>
  <c r="AB398"/>
  <c r="AC398" s="1"/>
  <c r="AD398" s="1"/>
  <c r="AE398" s="1"/>
  <c r="AN398"/>
  <c r="AO398" s="1"/>
  <c r="AP398" s="1"/>
  <c r="AF398"/>
  <c r="AG398" s="1"/>
  <c r="AH398" s="1"/>
  <c r="AI398" s="1"/>
  <c r="AR398"/>
  <c r="AN399" l="1"/>
  <c r="AO399" s="1"/>
  <c r="AP399" s="1"/>
  <c r="AR399"/>
  <c r="AJ399"/>
  <c r="AK399" s="1"/>
  <c r="AB399"/>
  <c r="AC399" s="1"/>
  <c r="AD399" s="1"/>
  <c r="AE399" s="1"/>
  <c r="AF399"/>
  <c r="AG399" s="1"/>
  <c r="AH399" s="1"/>
  <c r="AI399" s="1"/>
  <c r="P400"/>
  <c r="X399"/>
  <c r="Y399" s="1"/>
  <c r="Z399" s="1"/>
  <c r="AL398"/>
  <c r="AM398"/>
  <c r="AL399" l="1"/>
  <c r="AM399"/>
  <c r="AN400"/>
  <c r="AO400" s="1"/>
  <c r="AB400"/>
  <c r="AC400" s="1"/>
  <c r="AD400" s="1"/>
  <c r="AE400" s="1"/>
  <c r="AJ400"/>
  <c r="AK400" s="1"/>
  <c r="AL400" s="1"/>
  <c r="AM400" s="1"/>
  <c r="AR400"/>
  <c r="P401"/>
  <c r="AF400"/>
  <c r="AG400" s="1"/>
  <c r="AH400" s="1"/>
  <c r="AI400" s="1"/>
  <c r="X400"/>
  <c r="Y400" s="1"/>
  <c r="Z400" s="1"/>
  <c r="AA400" s="1"/>
  <c r="AB401" l="1"/>
  <c r="AC401" s="1"/>
  <c r="AD401" s="1"/>
  <c r="AE401" s="1"/>
  <c r="AF401"/>
  <c r="AG401" s="1"/>
  <c r="X401"/>
  <c r="Y401" s="1"/>
  <c r="Z401" s="1"/>
  <c r="AA401" s="1"/>
  <c r="AN401"/>
  <c r="AO401" s="1"/>
  <c r="AJ401"/>
  <c r="AK401" s="1"/>
  <c r="AL401" s="1"/>
  <c r="AM401" s="1"/>
  <c r="P402"/>
  <c r="AR401"/>
  <c r="AP400"/>
  <c r="AQ400"/>
  <c r="AP401" l="1"/>
  <c r="AQ401"/>
  <c r="AH401"/>
  <c r="AI401" s="1"/>
  <c r="AN402"/>
  <c r="AO402" s="1"/>
  <c r="X402"/>
  <c r="Y402" s="1"/>
  <c r="Z402" s="1"/>
  <c r="AA402" s="1"/>
  <c r="P403"/>
  <c r="AB402"/>
  <c r="AC402" s="1"/>
  <c r="AD402" s="1"/>
  <c r="AE402" s="1"/>
  <c r="AF402"/>
  <c r="AG402" s="1"/>
  <c r="AH402" s="1"/>
  <c r="AI402" s="1"/>
  <c r="AJ402"/>
  <c r="AK402" s="1"/>
  <c r="AL402" s="1"/>
  <c r="AM402" s="1"/>
  <c r="AR402"/>
  <c r="AR403" l="1"/>
  <c r="AF403"/>
  <c r="AG403" s="1"/>
  <c r="AH403" s="1"/>
  <c r="AI403" s="1"/>
  <c r="P404"/>
  <c r="AB403"/>
  <c r="AC403" s="1"/>
  <c r="AD403" s="1"/>
  <c r="AE403" s="1"/>
  <c r="X403"/>
  <c r="Y403" s="1"/>
  <c r="Z403" s="1"/>
  <c r="AA403" s="1"/>
  <c r="AN403"/>
  <c r="AO403" s="1"/>
  <c r="AJ403"/>
  <c r="AK403" s="1"/>
  <c r="AL403" s="1"/>
  <c r="AM403" s="1"/>
  <c r="AP402"/>
  <c r="AQ402" s="1"/>
  <c r="X404" l="1"/>
  <c r="Y404" s="1"/>
  <c r="Z404" s="1"/>
  <c r="AA404" s="1"/>
  <c r="AN404"/>
  <c r="AO404" s="1"/>
  <c r="AP404" s="1"/>
  <c r="AQ404" s="1"/>
  <c r="AJ404"/>
  <c r="AK404" s="1"/>
  <c r="P405"/>
  <c r="AF404"/>
  <c r="AG404" s="1"/>
  <c r="AH404" s="1"/>
  <c r="AI404" s="1"/>
  <c r="AR404"/>
  <c r="AB404"/>
  <c r="AC404" s="1"/>
  <c r="AD404" s="1"/>
  <c r="AE404" s="1"/>
  <c r="AP403"/>
  <c r="AQ403"/>
  <c r="AL404" l="1"/>
  <c r="AM404" s="1"/>
  <c r="AF405"/>
  <c r="AG405" s="1"/>
  <c r="AH405" s="1"/>
  <c r="AI405" s="1"/>
  <c r="X405"/>
  <c r="Y405" s="1"/>
  <c r="Z405" s="1"/>
  <c r="AN405"/>
  <c r="AO405" s="1"/>
  <c r="AP405" s="1"/>
  <c r="AR405"/>
  <c r="P406"/>
  <c r="AJ405"/>
  <c r="AK405" s="1"/>
  <c r="AB405"/>
  <c r="AC405" s="1"/>
  <c r="AL405" l="1"/>
  <c r="AM405"/>
  <c r="AD405"/>
  <c r="AE405" s="1"/>
  <c r="P407"/>
  <c r="AJ406"/>
  <c r="AK406" s="1"/>
  <c r="AL406" s="1"/>
  <c r="AM406" s="1"/>
  <c r="X406"/>
  <c r="Y406" s="1"/>
  <c r="Z406" s="1"/>
  <c r="AA406" s="1"/>
  <c r="AN406"/>
  <c r="AO406" s="1"/>
  <c r="AP406" s="1"/>
  <c r="AF406"/>
  <c r="AG406" s="1"/>
  <c r="AH406" s="1"/>
  <c r="AI406" s="1"/>
  <c r="AB406"/>
  <c r="AC406" s="1"/>
  <c r="AD406" s="1"/>
  <c r="AE406" s="1"/>
  <c r="AR406"/>
  <c r="X407" l="1"/>
  <c r="Y407" s="1"/>
  <c r="Z407" s="1"/>
  <c r="AA407" s="1"/>
  <c r="AR407"/>
  <c r="P408"/>
  <c r="AJ407"/>
  <c r="AK407" s="1"/>
  <c r="AL407" s="1"/>
  <c r="AM407" s="1"/>
  <c r="AB407"/>
  <c r="AC407" s="1"/>
  <c r="AN407"/>
  <c r="AO407" s="1"/>
  <c r="AP407" s="1"/>
  <c r="AQ407" s="1"/>
  <c r="AF407"/>
  <c r="AG407" s="1"/>
  <c r="AD407" l="1"/>
  <c r="AE407" s="1"/>
  <c r="AH407"/>
  <c r="AI407" s="1"/>
  <c r="X408"/>
  <c r="Y408" s="1"/>
  <c r="AB408"/>
  <c r="AC408" s="1"/>
  <c r="AD408" s="1"/>
  <c r="AE408" s="1"/>
  <c r="AR408"/>
  <c r="AS408" s="1"/>
  <c r="P409"/>
  <c r="AJ408"/>
  <c r="AK408" s="1"/>
  <c r="AL408" s="1"/>
  <c r="AM408" s="1"/>
  <c r="AN408"/>
  <c r="AO408" s="1"/>
  <c r="AF408"/>
  <c r="AG408" s="1"/>
  <c r="AH408" s="1"/>
  <c r="AI408" s="1"/>
  <c r="Z408" l="1"/>
  <c r="AA408" s="1"/>
  <c r="AP408"/>
  <c r="AQ408"/>
  <c r="AR409"/>
  <c r="AJ409"/>
  <c r="AK409" s="1"/>
  <c r="AL409" s="1"/>
  <c r="AM409" s="1"/>
  <c r="AF409"/>
  <c r="AG409" s="1"/>
  <c r="AH409" s="1"/>
  <c r="AI409" s="1"/>
  <c r="P410"/>
  <c r="AB409"/>
  <c r="AC409" s="1"/>
  <c r="X409"/>
  <c r="Y409" s="1"/>
  <c r="Z409" s="1"/>
  <c r="AA409" s="1"/>
  <c r="AN409"/>
  <c r="AO409" s="1"/>
  <c r="AP409" s="1"/>
  <c r="AQ409" s="1"/>
  <c r="AD409" l="1"/>
  <c r="AE409" s="1"/>
  <c r="AJ410"/>
  <c r="AK410" s="1"/>
  <c r="AL410" s="1"/>
  <c r="AM410" s="1"/>
  <c r="AB410"/>
  <c r="AC410" s="1"/>
  <c r="AD410" s="1"/>
  <c r="AE410" s="1"/>
  <c r="AF410"/>
  <c r="AG410" s="1"/>
  <c r="P411"/>
  <c r="X410"/>
  <c r="Y410" s="1"/>
  <c r="Z410" s="1"/>
  <c r="AA410" s="1"/>
  <c r="AN410"/>
  <c r="AO410" s="1"/>
  <c r="AP410" s="1"/>
  <c r="AQ410" s="1"/>
  <c r="AR410"/>
  <c r="AH410" l="1"/>
  <c r="AI410" s="1"/>
  <c r="AF411"/>
  <c r="AG411" s="1"/>
  <c r="AH411" s="1"/>
  <c r="AI411" s="1"/>
  <c r="AB411"/>
  <c r="AC411" s="1"/>
  <c r="P412"/>
  <c r="AR411"/>
  <c r="AS411" s="1"/>
  <c r="AN411"/>
  <c r="AO411" s="1"/>
  <c r="AP411" s="1"/>
  <c r="AQ411" s="1"/>
  <c r="X411"/>
  <c r="Y411" s="1"/>
  <c r="Z411" s="1"/>
  <c r="AA411" s="1"/>
  <c r="AJ411"/>
  <c r="AK411" s="1"/>
  <c r="AL411" s="1"/>
  <c r="AM411" s="1"/>
  <c r="AD411" l="1"/>
  <c r="AE411" s="1"/>
  <c r="AJ412"/>
  <c r="AK412" s="1"/>
  <c r="AF412"/>
  <c r="AG412" s="1"/>
  <c r="AH412" s="1"/>
  <c r="AI412" s="1"/>
  <c r="P413"/>
  <c r="X412"/>
  <c r="Y412" s="1"/>
  <c r="AB412"/>
  <c r="AC412" s="1"/>
  <c r="AD412" s="1"/>
  <c r="AE412" s="1"/>
  <c r="AR412"/>
  <c r="AS412" s="1"/>
  <c r="AN412"/>
  <c r="AO412" s="1"/>
  <c r="AP412" s="1"/>
  <c r="AL412" l="1"/>
  <c r="AM412"/>
  <c r="AB413"/>
  <c r="AC413" s="1"/>
  <c r="AD413" s="1"/>
  <c r="AE413" s="1"/>
  <c r="AJ413"/>
  <c r="AK413" s="1"/>
  <c r="AL413" s="1"/>
  <c r="AR413"/>
  <c r="AF413"/>
  <c r="AG413" s="1"/>
  <c r="AN413"/>
  <c r="AO413" s="1"/>
  <c r="AP413" s="1"/>
  <c r="AQ413" s="1"/>
  <c r="P414"/>
  <c r="X413"/>
  <c r="Y413" s="1"/>
  <c r="Z413" s="1"/>
  <c r="AA413" s="1"/>
  <c r="Z412"/>
  <c r="AA412" s="1"/>
  <c r="AN414" l="1"/>
  <c r="AO414" s="1"/>
  <c r="X414"/>
  <c r="Y414" s="1"/>
  <c r="Z414" s="1"/>
  <c r="AA414" s="1"/>
  <c r="AJ414"/>
  <c r="AK414" s="1"/>
  <c r="AL414" s="1"/>
  <c r="AM414" s="1"/>
  <c r="AF414"/>
  <c r="AG414" s="1"/>
  <c r="AH414" s="1"/>
  <c r="AI414" s="1"/>
  <c r="P415"/>
  <c r="AR414"/>
  <c r="AB414"/>
  <c r="AC414" s="1"/>
  <c r="AD414" s="1"/>
  <c r="AE414" s="1"/>
  <c r="AI413"/>
  <c r="AH413"/>
  <c r="AN415" l="1"/>
  <c r="AO415" s="1"/>
  <c r="AJ415"/>
  <c r="AK415" s="1"/>
  <c r="AL415" s="1"/>
  <c r="AM415" s="1"/>
  <c r="X415"/>
  <c r="Y415" s="1"/>
  <c r="AR415"/>
  <c r="AS415" s="1"/>
  <c r="AB415"/>
  <c r="AC415" s="1"/>
  <c r="P416"/>
  <c r="AF415"/>
  <c r="AG415" s="1"/>
  <c r="AH415" s="1"/>
  <c r="AI415" s="1"/>
  <c r="AP414"/>
  <c r="AQ414"/>
  <c r="AP415" l="1"/>
  <c r="AQ415"/>
  <c r="AD415"/>
  <c r="AE415" s="1"/>
  <c r="X416"/>
  <c r="Y416" s="1"/>
  <c r="Z416" s="1"/>
  <c r="AA416" s="1"/>
  <c r="AN416"/>
  <c r="AO416" s="1"/>
  <c r="AP416" s="1"/>
  <c r="AQ416" s="1"/>
  <c r="AR416"/>
  <c r="AF416"/>
  <c r="AG416" s="1"/>
  <c r="P417"/>
  <c r="AB416"/>
  <c r="AC416" s="1"/>
  <c r="AD416" s="1"/>
  <c r="AE416" s="1"/>
  <c r="AJ416"/>
  <c r="AK416" s="1"/>
  <c r="Z415"/>
  <c r="AA415" s="1"/>
  <c r="X417" l="1"/>
  <c r="Y417" s="1"/>
  <c r="Z417" s="1"/>
  <c r="AA417" s="1"/>
  <c r="AB417"/>
  <c r="AC417" s="1"/>
  <c r="AD417" s="1"/>
  <c r="AE417" s="1"/>
  <c r="AJ417"/>
  <c r="AK417" s="1"/>
  <c r="AN417"/>
  <c r="AO417" s="1"/>
  <c r="AP417" s="1"/>
  <c r="P418"/>
  <c r="AF417"/>
  <c r="AG417" s="1"/>
  <c r="AH417" s="1"/>
  <c r="AI417" s="1"/>
  <c r="AR417"/>
  <c r="AL416"/>
  <c r="AM416"/>
  <c r="AH416"/>
  <c r="AI416"/>
  <c r="P419" l="1"/>
  <c r="AR418"/>
  <c r="AJ418"/>
  <c r="AK418" s="1"/>
  <c r="AB418"/>
  <c r="AC418" s="1"/>
  <c r="AD418" s="1"/>
  <c r="AE418" s="1"/>
  <c r="X418"/>
  <c r="Y418" s="1"/>
  <c r="AN418"/>
  <c r="AO418" s="1"/>
  <c r="AP418" s="1"/>
  <c r="AQ418" s="1"/>
  <c r="AF418"/>
  <c r="AG418" s="1"/>
  <c r="AH418" s="1"/>
  <c r="AI418" s="1"/>
  <c r="AM417"/>
  <c r="AL417"/>
  <c r="AL418" l="1"/>
  <c r="AM418"/>
  <c r="Z418"/>
  <c r="AA418" s="1"/>
  <c r="P420"/>
  <c r="X419"/>
  <c r="Y419" s="1"/>
  <c r="Z419" s="1"/>
  <c r="AA419" s="1"/>
  <c r="AF419"/>
  <c r="AG419" s="1"/>
  <c r="AJ419"/>
  <c r="AK419" s="1"/>
  <c r="AL419" s="1"/>
  <c r="AM419" s="1"/>
  <c r="AR419"/>
  <c r="AN419"/>
  <c r="AO419" s="1"/>
  <c r="AP419" s="1"/>
  <c r="AB419"/>
  <c r="AC419" s="1"/>
  <c r="AD419" s="1"/>
  <c r="AE419" s="1"/>
  <c r="AH419" l="1"/>
  <c r="AI419"/>
  <c r="AF420"/>
  <c r="AG420" s="1"/>
  <c r="X420"/>
  <c r="Y420" s="1"/>
  <c r="Z420" s="1"/>
  <c r="AA420" s="1"/>
  <c r="AB420"/>
  <c r="AC420" s="1"/>
  <c r="AR420"/>
  <c r="AJ420"/>
  <c r="AK420" s="1"/>
  <c r="AL420" s="1"/>
  <c r="P421"/>
  <c r="AN420"/>
  <c r="AO420" s="1"/>
  <c r="AP420" s="1"/>
  <c r="AH420" l="1"/>
  <c r="AI420"/>
  <c r="AD420"/>
  <c r="AE420" s="1"/>
  <c r="AJ421"/>
  <c r="AK421" s="1"/>
  <c r="AL421" s="1"/>
  <c r="X421"/>
  <c r="Y421" s="1"/>
  <c r="Z421" s="1"/>
  <c r="AA421" s="1"/>
  <c r="AB421"/>
  <c r="AC421" s="1"/>
  <c r="AN421"/>
  <c r="AO421" s="1"/>
  <c r="AP421" s="1"/>
  <c r="AR421"/>
  <c r="P422"/>
  <c r="AF421"/>
  <c r="AG421" s="1"/>
  <c r="AH421" s="1"/>
  <c r="AE421" l="1"/>
  <c r="AD421"/>
  <c r="AR422"/>
  <c r="P423"/>
  <c r="AJ422"/>
  <c r="AK422" s="1"/>
  <c r="AL422" s="1"/>
  <c r="AM422" s="1"/>
  <c r="X422"/>
  <c r="Y422" s="1"/>
  <c r="Z422" s="1"/>
  <c r="AA422" s="1"/>
  <c r="AN422"/>
  <c r="AO422" s="1"/>
  <c r="AP422" s="1"/>
  <c r="AF422"/>
  <c r="AG422" s="1"/>
  <c r="AB422"/>
  <c r="AC422" s="1"/>
  <c r="AH422" l="1"/>
  <c r="AI422"/>
  <c r="AD422"/>
  <c r="AE422" s="1"/>
  <c r="AR423"/>
  <c r="X423"/>
  <c r="Y423" s="1"/>
  <c r="AJ423"/>
  <c r="AK423" s="1"/>
  <c r="AL423" s="1"/>
  <c r="AB423"/>
  <c r="AC423" s="1"/>
  <c r="AD423" s="1"/>
  <c r="AE423" s="1"/>
  <c r="P424"/>
  <c r="AN423"/>
  <c r="AO423" s="1"/>
  <c r="AP423" s="1"/>
  <c r="AF423"/>
  <c r="AG423" s="1"/>
  <c r="AH423" l="1"/>
  <c r="AI423"/>
  <c r="X424"/>
  <c r="Y424" s="1"/>
  <c r="AR424"/>
  <c r="P425"/>
  <c r="AN424"/>
  <c r="AO424" s="1"/>
  <c r="AF424"/>
  <c r="AG424" s="1"/>
  <c r="AH424" s="1"/>
  <c r="AI424" s="1"/>
  <c r="AB424"/>
  <c r="AC424" s="1"/>
  <c r="AD424" s="1"/>
  <c r="AE424" s="1"/>
  <c r="AJ424"/>
  <c r="AK424" s="1"/>
  <c r="AL424" s="1"/>
  <c r="AM424" s="1"/>
  <c r="AA423"/>
  <c r="Z423"/>
  <c r="AA424" l="1"/>
  <c r="Z424"/>
  <c r="X425"/>
  <c r="Y425" s="1"/>
  <c r="Z425" s="1"/>
  <c r="AA425" s="1"/>
  <c r="AR425"/>
  <c r="AS425" s="1"/>
  <c r="AB425"/>
  <c r="AC425" s="1"/>
  <c r="AD425" s="1"/>
  <c r="AE425" s="1"/>
  <c r="AF425"/>
  <c r="AG425" s="1"/>
  <c r="AH425" s="1"/>
  <c r="AI425" s="1"/>
  <c r="AN425"/>
  <c r="AO425" s="1"/>
  <c r="AP425" s="1"/>
  <c r="AQ425" s="1"/>
  <c r="AJ425"/>
  <c r="AK425" s="1"/>
  <c r="P426"/>
  <c r="AP424"/>
  <c r="AQ424"/>
  <c r="AJ426" l="1"/>
  <c r="AK426" s="1"/>
  <c r="X426"/>
  <c r="Y426" s="1"/>
  <c r="P427"/>
  <c r="AB426"/>
  <c r="AC426" s="1"/>
  <c r="AD426" s="1"/>
  <c r="AE426" s="1"/>
  <c r="AN426"/>
  <c r="AO426" s="1"/>
  <c r="AP426" s="1"/>
  <c r="AF426"/>
  <c r="AG426" s="1"/>
  <c r="AH426" s="1"/>
  <c r="AI426" s="1"/>
  <c r="AR426"/>
  <c r="AL425"/>
  <c r="AM425" s="1"/>
  <c r="AL426" l="1"/>
  <c r="AM426"/>
  <c r="Z426"/>
  <c r="AA426" s="1"/>
  <c r="X427"/>
  <c r="Y427" s="1"/>
  <c r="Z427" s="1"/>
  <c r="AA427" s="1"/>
  <c r="AJ427"/>
  <c r="AK427" s="1"/>
  <c r="AL427" s="1"/>
  <c r="AM427" s="1"/>
  <c r="P428"/>
  <c r="AF427"/>
  <c r="AG427" s="1"/>
  <c r="AH427" s="1"/>
  <c r="AI427" s="1"/>
  <c r="AN427"/>
  <c r="AO427" s="1"/>
  <c r="AP427" s="1"/>
  <c r="AB427"/>
  <c r="AC427" s="1"/>
  <c r="AD427" s="1"/>
  <c r="AE427" s="1"/>
  <c r="AR427"/>
  <c r="AJ428" l="1"/>
  <c r="AK428" s="1"/>
  <c r="AL428" s="1"/>
  <c r="AM428" s="1"/>
  <c r="X428"/>
  <c r="Y428" s="1"/>
  <c r="Z428" s="1"/>
  <c r="AA428" s="1"/>
  <c r="AB428"/>
  <c r="AC428" s="1"/>
  <c r="AD428" s="1"/>
  <c r="AE428" s="1"/>
  <c r="AF428"/>
  <c r="AG428" s="1"/>
  <c r="AN428"/>
  <c r="AO428" s="1"/>
  <c r="AP428" s="1"/>
  <c r="AR428"/>
  <c r="P429"/>
  <c r="AJ429" l="1"/>
  <c r="AK429" s="1"/>
  <c r="X429"/>
  <c r="Y429" s="1"/>
  <c r="AN429"/>
  <c r="AO429" s="1"/>
  <c r="AP429" s="1"/>
  <c r="P430"/>
  <c r="AF429"/>
  <c r="AG429" s="1"/>
  <c r="AH429" s="1"/>
  <c r="AI429" s="1"/>
  <c r="AB429"/>
  <c r="AC429" s="1"/>
  <c r="AR429"/>
  <c r="AH428"/>
  <c r="AI428" s="1"/>
  <c r="Z429" l="1"/>
  <c r="AA429"/>
  <c r="AL429"/>
  <c r="AM429"/>
  <c r="AE429"/>
  <c r="AD429"/>
  <c r="X430"/>
  <c r="Y430" s="1"/>
  <c r="Z430" s="1"/>
  <c r="AA430" s="1"/>
  <c r="P431"/>
  <c r="AN430"/>
  <c r="AO430" s="1"/>
  <c r="AJ430"/>
  <c r="AK430" s="1"/>
  <c r="AF430"/>
  <c r="AG430" s="1"/>
  <c r="AH430" s="1"/>
  <c r="AI430" s="1"/>
  <c r="AR430"/>
  <c r="AB430"/>
  <c r="AC430" s="1"/>
  <c r="AD430" s="1"/>
  <c r="AE430" s="1"/>
  <c r="AP430" l="1"/>
  <c r="AQ430"/>
  <c r="P432"/>
  <c r="X431"/>
  <c r="Y431" s="1"/>
  <c r="Z431" s="1"/>
  <c r="AA431" s="1"/>
  <c r="AJ431"/>
  <c r="AK431" s="1"/>
  <c r="AL431" s="1"/>
  <c r="AM431" s="1"/>
  <c r="AR431"/>
  <c r="AN431"/>
  <c r="AO431" s="1"/>
  <c r="AP431" s="1"/>
  <c r="AQ431" s="1"/>
  <c r="AB431"/>
  <c r="AC431" s="1"/>
  <c r="AD431" s="1"/>
  <c r="AE431" s="1"/>
  <c r="AF431"/>
  <c r="AG431" s="1"/>
  <c r="AL430"/>
  <c r="AM430" s="1"/>
  <c r="P433" l="1"/>
  <c r="X432"/>
  <c r="Y432" s="1"/>
  <c r="Z432" s="1"/>
  <c r="AA432" s="1"/>
  <c r="AJ432"/>
  <c r="AK432" s="1"/>
  <c r="AB432"/>
  <c r="AC432" s="1"/>
  <c r="AD432" s="1"/>
  <c r="AE432" s="1"/>
  <c r="AN432"/>
  <c r="AO432" s="1"/>
  <c r="AP432" s="1"/>
  <c r="AQ432" s="1"/>
  <c r="AF432"/>
  <c r="AG432" s="1"/>
  <c r="AH432" s="1"/>
  <c r="AI432" s="1"/>
  <c r="AR432"/>
  <c r="AI431"/>
  <c r="AH431"/>
  <c r="AL432" l="1"/>
  <c r="AM432"/>
  <c r="AJ433"/>
  <c r="AK433" s="1"/>
  <c r="AN433"/>
  <c r="AO433" s="1"/>
  <c r="AP433" s="1"/>
  <c r="P434"/>
  <c r="AB433"/>
  <c r="AC433" s="1"/>
  <c r="AD433" s="1"/>
  <c r="AE433" s="1"/>
  <c r="AR433"/>
  <c r="AF433"/>
  <c r="AG433" s="1"/>
  <c r="AH433" s="1"/>
  <c r="AI433" s="1"/>
  <c r="X433"/>
  <c r="Y433" s="1"/>
  <c r="Z433" s="1"/>
  <c r="AA433" s="1"/>
  <c r="AL433" l="1"/>
  <c r="AM433"/>
  <c r="P435"/>
  <c r="AF434"/>
  <c r="AG434" s="1"/>
  <c r="AH434" s="1"/>
  <c r="AI434" s="1"/>
  <c r="AN434"/>
  <c r="AO434" s="1"/>
  <c r="AP434" s="1"/>
  <c r="X434"/>
  <c r="Y434" s="1"/>
  <c r="Z434" s="1"/>
  <c r="AA434" s="1"/>
  <c r="AB434"/>
  <c r="AC434" s="1"/>
  <c r="AJ434"/>
  <c r="AK434" s="1"/>
  <c r="AR434"/>
  <c r="AL434" l="1"/>
  <c r="AM434"/>
  <c r="AD434"/>
  <c r="AE434" s="1"/>
  <c r="AN435"/>
  <c r="AO435" s="1"/>
  <c r="AP435" s="1"/>
  <c r="AF435"/>
  <c r="AG435" s="1"/>
  <c r="AH435" s="1"/>
  <c r="AB435"/>
  <c r="AC435" s="1"/>
  <c r="AJ435"/>
  <c r="AK435" s="1"/>
  <c r="AL435" s="1"/>
  <c r="X435"/>
  <c r="Y435" s="1"/>
  <c r="Z435" s="1"/>
  <c r="P436"/>
  <c r="AR435"/>
  <c r="AD435" l="1"/>
  <c r="AE435" s="1"/>
  <c r="X436"/>
  <c r="Y436" s="1"/>
  <c r="Z436" s="1"/>
  <c r="AA436" s="1"/>
  <c r="P437"/>
  <c r="AJ436"/>
  <c r="AK436" s="1"/>
  <c r="AB436"/>
  <c r="AC436" s="1"/>
  <c r="AD436" s="1"/>
  <c r="AE436" s="1"/>
  <c r="AN436"/>
  <c r="AO436" s="1"/>
  <c r="AP436" s="1"/>
  <c r="AQ436" s="1"/>
  <c r="AR436"/>
  <c r="AF436"/>
  <c r="AG436" s="1"/>
  <c r="AL436" l="1"/>
  <c r="AM436"/>
  <c r="AH436"/>
  <c r="AI436"/>
  <c r="AJ437"/>
  <c r="AK437" s="1"/>
  <c r="AL437" s="1"/>
  <c r="AF437"/>
  <c r="AG437" s="1"/>
  <c r="X437"/>
  <c r="Y437" s="1"/>
  <c r="Z437" s="1"/>
  <c r="AA437" s="1"/>
  <c r="AR437"/>
  <c r="AB437"/>
  <c r="AC437" s="1"/>
  <c r="AD437" s="1"/>
  <c r="AE437" s="1"/>
  <c r="AN437"/>
  <c r="AO437" s="1"/>
  <c r="AP437" s="1"/>
  <c r="P438"/>
  <c r="AJ438" l="1"/>
  <c r="AK438" s="1"/>
  <c r="AL438" s="1"/>
  <c r="AF438"/>
  <c r="AG438" s="1"/>
  <c r="AR438"/>
  <c r="AN438"/>
  <c r="AO438" s="1"/>
  <c r="AP438" s="1"/>
  <c r="P439"/>
  <c r="X438"/>
  <c r="Y438" s="1"/>
  <c r="AB438"/>
  <c r="AC438" s="1"/>
  <c r="AI437"/>
  <c r="AH437"/>
  <c r="AH438" l="1"/>
  <c r="AI438"/>
  <c r="AD438"/>
  <c r="AE438"/>
  <c r="Z438"/>
  <c r="AA438" s="1"/>
  <c r="P440"/>
  <c r="X439"/>
  <c r="Y439" s="1"/>
  <c r="Z439" s="1"/>
  <c r="AA439" s="1"/>
  <c r="AB439"/>
  <c r="AC439" s="1"/>
  <c r="AD439" s="1"/>
  <c r="AE439" s="1"/>
  <c r="AR439"/>
  <c r="AJ439"/>
  <c r="AK439" s="1"/>
  <c r="AL439" s="1"/>
  <c r="AN439"/>
  <c r="AO439" s="1"/>
  <c r="AP439" s="1"/>
  <c r="AQ439" s="1"/>
  <c r="AF439"/>
  <c r="AG439" s="1"/>
  <c r="AH439" l="1"/>
  <c r="AI439"/>
  <c r="AB440"/>
  <c r="AC440" s="1"/>
  <c r="P441"/>
  <c r="AR440"/>
  <c r="AF440"/>
  <c r="AG440" s="1"/>
  <c r="AH440" s="1"/>
  <c r="AI440" s="1"/>
  <c r="AN440"/>
  <c r="AO440" s="1"/>
  <c r="AP440" s="1"/>
  <c r="X440"/>
  <c r="Y440" s="1"/>
  <c r="AJ440"/>
  <c r="AK440" s="1"/>
  <c r="AL440" l="1"/>
  <c r="AM440"/>
  <c r="AD440"/>
  <c r="AE440" s="1"/>
  <c r="AA440"/>
  <c r="Z440"/>
  <c r="P442"/>
  <c r="AB441"/>
  <c r="AC441" s="1"/>
  <c r="AD441" s="1"/>
  <c r="AE441" s="1"/>
  <c r="AN441"/>
  <c r="AO441" s="1"/>
  <c r="AP441" s="1"/>
  <c r="AF441"/>
  <c r="AG441" s="1"/>
  <c r="AH441" s="1"/>
  <c r="AJ441"/>
  <c r="AK441" s="1"/>
  <c r="AL441" s="1"/>
  <c r="AR441"/>
  <c r="X441"/>
  <c r="Y441" s="1"/>
  <c r="Z441" l="1"/>
  <c r="AA441"/>
  <c r="AF442"/>
  <c r="AG442" s="1"/>
  <c r="AH442" s="1"/>
  <c r="AI442" s="1"/>
  <c r="X442"/>
  <c r="Y442" s="1"/>
  <c r="Z442" s="1"/>
  <c r="AA442" s="1"/>
  <c r="AJ442"/>
  <c r="AK442" s="1"/>
  <c r="AN442"/>
  <c r="AO442" s="1"/>
  <c r="AP442" s="1"/>
  <c r="AB442"/>
  <c r="AC442" s="1"/>
  <c r="AD442" s="1"/>
  <c r="AE442" s="1"/>
  <c r="AR442"/>
  <c r="P443"/>
  <c r="AJ443" l="1"/>
  <c r="AK443" s="1"/>
  <c r="AN443"/>
  <c r="AO443" s="1"/>
  <c r="AP443" s="1"/>
  <c r="X443"/>
  <c r="Y443" s="1"/>
  <c r="Z443" s="1"/>
  <c r="AA443" s="1"/>
  <c r="P444"/>
  <c r="AF443"/>
  <c r="AG443" s="1"/>
  <c r="AR443"/>
  <c r="AB443"/>
  <c r="AC443" s="1"/>
  <c r="AD443" s="1"/>
  <c r="AE443" s="1"/>
  <c r="AL442"/>
  <c r="AM442"/>
  <c r="AL443" l="1"/>
  <c r="AM443"/>
  <c r="AH443"/>
  <c r="AI443" s="1"/>
  <c r="AJ444"/>
  <c r="AK444" s="1"/>
  <c r="AN444"/>
  <c r="AO444" s="1"/>
  <c r="AP444" s="1"/>
  <c r="AF444"/>
  <c r="AG444" s="1"/>
  <c r="P445"/>
  <c r="AR444"/>
  <c r="X444"/>
  <c r="Y444" s="1"/>
  <c r="AB444"/>
  <c r="AC444" s="1"/>
  <c r="AD444" s="1"/>
  <c r="AE444" s="1"/>
  <c r="AH444" l="1"/>
  <c r="AI444"/>
  <c r="Z444"/>
  <c r="AA444" s="1"/>
  <c r="AN445"/>
  <c r="AO445" s="1"/>
  <c r="AP445" s="1"/>
  <c r="AQ445" s="1"/>
  <c r="P446"/>
  <c r="AJ445"/>
  <c r="AK445" s="1"/>
  <c r="AB445"/>
  <c r="AC445" s="1"/>
  <c r="X445"/>
  <c r="Y445" s="1"/>
  <c r="Z445" s="1"/>
  <c r="AA445" s="1"/>
  <c r="AF445"/>
  <c r="AG445" s="1"/>
  <c r="AH445" s="1"/>
  <c r="AR445"/>
  <c r="AM444"/>
  <c r="AL444"/>
  <c r="AJ446" l="1"/>
  <c r="AK446" s="1"/>
  <c r="AL446" s="1"/>
  <c r="AM446" s="1"/>
  <c r="AF446"/>
  <c r="AG446" s="1"/>
  <c r="AH446" s="1"/>
  <c r="AI446" s="1"/>
  <c r="X446"/>
  <c r="Y446" s="1"/>
  <c r="AR446"/>
  <c r="AN446"/>
  <c r="AO446" s="1"/>
  <c r="AB446"/>
  <c r="AC446" s="1"/>
  <c r="AD446" s="1"/>
  <c r="AE446" s="1"/>
  <c r="P447"/>
  <c r="AL445"/>
  <c r="AM445"/>
  <c r="AD445"/>
  <c r="AE445" s="1"/>
  <c r="AP446" l="1"/>
  <c r="AQ446"/>
  <c r="AR447"/>
  <c r="AN447"/>
  <c r="AO447" s="1"/>
  <c r="AP447" s="1"/>
  <c r="AQ447" s="1"/>
  <c r="AB447"/>
  <c r="AC447" s="1"/>
  <c r="AD447" s="1"/>
  <c r="AE447" s="1"/>
  <c r="P448"/>
  <c r="X447"/>
  <c r="Y447" s="1"/>
  <c r="Z447" s="1"/>
  <c r="AA447" s="1"/>
  <c r="AF447"/>
  <c r="AG447" s="1"/>
  <c r="AJ447"/>
  <c r="AK447" s="1"/>
  <c r="AL447" s="1"/>
  <c r="AM447" s="1"/>
  <c r="Z446"/>
  <c r="AA446"/>
  <c r="AR448" l="1"/>
  <c r="AS448" s="1"/>
  <c r="X448"/>
  <c r="Y448" s="1"/>
  <c r="Z448" s="1"/>
  <c r="AA448" s="1"/>
  <c r="AB448"/>
  <c r="AC448" s="1"/>
  <c r="AD448" s="1"/>
  <c r="AE448" s="1"/>
  <c r="AN448"/>
  <c r="AO448" s="1"/>
  <c r="AP448" s="1"/>
  <c r="AQ448" s="1"/>
  <c r="AF448"/>
  <c r="AG448" s="1"/>
  <c r="AH448" s="1"/>
  <c r="AI448" s="1"/>
  <c r="P449"/>
  <c r="AJ448"/>
  <c r="AK448" s="1"/>
  <c r="AL448" s="1"/>
  <c r="AM448" s="1"/>
  <c r="AH447"/>
  <c r="AI447" s="1"/>
  <c r="P450" l="1"/>
  <c r="AJ449"/>
  <c r="AK449" s="1"/>
  <c r="AL449" s="1"/>
  <c r="AM449" s="1"/>
  <c r="AB449"/>
  <c r="AC449" s="1"/>
  <c r="AD449" s="1"/>
  <c r="AE449" s="1"/>
  <c r="X449"/>
  <c r="Y449" s="1"/>
  <c r="Z449" s="1"/>
  <c r="AA449" s="1"/>
  <c r="AN449"/>
  <c r="AO449" s="1"/>
  <c r="AP449" s="1"/>
  <c r="AQ449" s="1"/>
  <c r="AF449"/>
  <c r="AG449" s="1"/>
  <c r="AH449" s="1"/>
  <c r="AI449" s="1"/>
  <c r="AR449"/>
  <c r="AS449" s="1"/>
  <c r="AJ450" l="1"/>
  <c r="AK450" s="1"/>
  <c r="AL450" s="1"/>
  <c r="AM450" s="1"/>
  <c r="AF450"/>
  <c r="AG450" s="1"/>
  <c r="P451"/>
  <c r="AN450"/>
  <c r="AO450" s="1"/>
  <c r="AP450" s="1"/>
  <c r="AR450"/>
  <c r="AB450"/>
  <c r="AC450" s="1"/>
  <c r="X450"/>
  <c r="Y450" s="1"/>
  <c r="Z450" s="1"/>
  <c r="AA450" s="1"/>
  <c r="AD450" l="1"/>
  <c r="AE450" s="1"/>
  <c r="AH450"/>
  <c r="AI450" s="1"/>
  <c r="AF451"/>
  <c r="AG451" s="1"/>
  <c r="AH451" s="1"/>
  <c r="AI451" s="1"/>
  <c r="AR451"/>
  <c r="X451"/>
  <c r="Y451" s="1"/>
  <c r="Z451" s="1"/>
  <c r="AA451" s="1"/>
  <c r="AJ451"/>
  <c r="AK451" s="1"/>
  <c r="AL451" s="1"/>
  <c r="AM451" s="1"/>
  <c r="P452"/>
  <c r="AN451"/>
  <c r="AO451" s="1"/>
  <c r="AP451" s="1"/>
  <c r="AB451"/>
  <c r="AC451" s="1"/>
  <c r="AD451" s="1"/>
  <c r="AE451" s="1"/>
  <c r="AR452" l="1"/>
  <c r="AJ452"/>
  <c r="AK452" s="1"/>
  <c r="AL452" s="1"/>
  <c r="AM452" s="1"/>
  <c r="AN452"/>
  <c r="AO452" s="1"/>
  <c r="AP452" s="1"/>
  <c r="AQ452" s="1"/>
  <c r="X452"/>
  <c r="Y452" s="1"/>
  <c r="Z452" s="1"/>
  <c r="AA452" s="1"/>
  <c r="AF452"/>
  <c r="AG452" s="1"/>
  <c r="AH452" s="1"/>
  <c r="AI452" s="1"/>
  <c r="P453"/>
  <c r="AB452"/>
  <c r="AC452" s="1"/>
  <c r="AD452" s="1"/>
  <c r="AE452" s="1"/>
  <c r="X453" l="1"/>
  <c r="Y453" s="1"/>
  <c r="AN453"/>
  <c r="AO453" s="1"/>
  <c r="AP453" s="1"/>
  <c r="AQ453" s="1"/>
  <c r="AR453"/>
  <c r="AB453"/>
  <c r="AC453" s="1"/>
  <c r="AD453" s="1"/>
  <c r="AE453" s="1"/>
  <c r="P454"/>
  <c r="AJ453"/>
  <c r="AK453" s="1"/>
  <c r="AL453" s="1"/>
  <c r="AM453" s="1"/>
  <c r="AF453"/>
  <c r="AG453" s="1"/>
  <c r="AH453" l="1"/>
  <c r="AI453" s="1"/>
  <c r="AN454"/>
  <c r="AO454" s="1"/>
  <c r="AP454" s="1"/>
  <c r="AQ454" s="1"/>
  <c r="AB454"/>
  <c r="AC454" s="1"/>
  <c r="AD454" s="1"/>
  <c r="AE454" s="1"/>
  <c r="AR454"/>
  <c r="X454"/>
  <c r="Y454" s="1"/>
  <c r="P455"/>
  <c r="AJ454"/>
  <c r="AK454" s="1"/>
  <c r="AL454" s="1"/>
  <c r="AM454" s="1"/>
  <c r="AF454"/>
  <c r="AG454" s="1"/>
  <c r="Z453"/>
  <c r="AA453" s="1"/>
  <c r="AH454" l="1"/>
  <c r="AI454"/>
  <c r="AA454"/>
  <c r="Z454"/>
  <c r="AF455"/>
  <c r="AG455" s="1"/>
  <c r="AR455"/>
  <c r="X455"/>
  <c r="Y455" s="1"/>
  <c r="P456"/>
  <c r="AB455"/>
  <c r="AC455" s="1"/>
  <c r="AD455" s="1"/>
  <c r="AE455" s="1"/>
  <c r="AN455"/>
  <c r="AO455" s="1"/>
  <c r="AP455" s="1"/>
  <c r="AQ455" s="1"/>
  <c r="AJ455"/>
  <c r="AK455" s="1"/>
  <c r="AL455" s="1"/>
  <c r="AM455" s="1"/>
  <c r="AH455" l="1"/>
  <c r="AI455"/>
  <c r="AA455"/>
  <c r="Z455"/>
  <c r="AJ456"/>
  <c r="AK456" s="1"/>
  <c r="AL456" s="1"/>
  <c r="AM456" s="1"/>
  <c r="AF456"/>
  <c r="AG456" s="1"/>
  <c r="AH456" s="1"/>
  <c r="AI456" s="1"/>
  <c r="AN456"/>
  <c r="AO456" s="1"/>
  <c r="AB456"/>
  <c r="AC456" s="1"/>
  <c r="AD456" s="1"/>
  <c r="AE456" s="1"/>
  <c r="X456"/>
  <c r="Y456" s="1"/>
  <c r="AR456"/>
  <c r="P457"/>
  <c r="Z456" l="1"/>
  <c r="AA456" s="1"/>
  <c r="X457"/>
  <c r="Y457" s="1"/>
  <c r="Z457" s="1"/>
  <c r="AA457" s="1"/>
  <c r="AJ457"/>
  <c r="AK457" s="1"/>
  <c r="AL457" s="1"/>
  <c r="AM457" s="1"/>
  <c r="AN457"/>
  <c r="AO457" s="1"/>
  <c r="AR457"/>
  <c r="AS457" s="1"/>
  <c r="P458"/>
  <c r="AF457"/>
  <c r="AG457" s="1"/>
  <c r="AH457" s="1"/>
  <c r="AI457" s="1"/>
  <c r="AB457"/>
  <c r="AC457" s="1"/>
  <c r="AD457" s="1"/>
  <c r="AE457" s="1"/>
  <c r="AP456"/>
  <c r="AQ456" s="1"/>
  <c r="AP457" l="1"/>
  <c r="AQ457"/>
  <c r="X458"/>
  <c r="Y458" s="1"/>
  <c r="Z458" s="1"/>
  <c r="AA458" s="1"/>
  <c r="AJ458"/>
  <c r="AK458" s="1"/>
  <c r="AL458" s="1"/>
  <c r="AM458" s="1"/>
  <c r="AN458"/>
  <c r="AO458" s="1"/>
  <c r="AP458" s="1"/>
  <c r="AB458"/>
  <c r="AC458" s="1"/>
  <c r="AD458" s="1"/>
  <c r="AE458" s="1"/>
  <c r="AR458"/>
  <c r="AS458" s="1"/>
  <c r="AF458"/>
  <c r="AG458" s="1"/>
  <c r="AH458" s="1"/>
  <c r="AI458" s="1"/>
  <c r="P459"/>
  <c r="X459" l="1"/>
  <c r="Y459" s="1"/>
  <c r="Z459" s="1"/>
  <c r="AA459" s="1"/>
  <c r="AR459"/>
  <c r="AB459"/>
  <c r="AC459" s="1"/>
  <c r="AD459" s="1"/>
  <c r="AE459" s="1"/>
  <c r="AJ459"/>
  <c r="AK459" s="1"/>
  <c r="AL459" s="1"/>
  <c r="AM459" s="1"/>
  <c r="P460"/>
  <c r="AF459"/>
  <c r="AG459" s="1"/>
  <c r="AH459" s="1"/>
  <c r="AI459" s="1"/>
  <c r="AN459"/>
  <c r="AO459" s="1"/>
  <c r="AP459" s="1"/>
  <c r="AN460" l="1"/>
  <c r="AO460" s="1"/>
  <c r="AP460" s="1"/>
  <c r="AF460"/>
  <c r="AG460" s="1"/>
  <c r="X460"/>
  <c r="Y460" s="1"/>
  <c r="AB460"/>
  <c r="AC460" s="1"/>
  <c r="AD460" s="1"/>
  <c r="AE460" s="1"/>
  <c r="AR460"/>
  <c r="P461"/>
  <c r="AJ460"/>
  <c r="AK460" s="1"/>
  <c r="AL460" l="1"/>
  <c r="AM460"/>
  <c r="AB461"/>
  <c r="AC461" s="1"/>
  <c r="AD461" s="1"/>
  <c r="AE461" s="1"/>
  <c r="X461"/>
  <c r="Y461" s="1"/>
  <c r="P462"/>
  <c r="AJ461"/>
  <c r="AK461" s="1"/>
  <c r="AL461" s="1"/>
  <c r="AR461"/>
  <c r="AN461"/>
  <c r="AO461" s="1"/>
  <c r="AP461" s="1"/>
  <c r="AF461"/>
  <c r="AG461" s="1"/>
  <c r="AH460"/>
  <c r="AI460" s="1"/>
  <c r="Z460"/>
  <c r="AA460" s="1"/>
  <c r="AA461" l="1"/>
  <c r="Z461"/>
  <c r="AI461"/>
  <c r="AH461"/>
  <c r="AF462"/>
  <c r="AG462" s="1"/>
  <c r="AN462"/>
  <c r="AO462" s="1"/>
  <c r="AP462" s="1"/>
  <c r="AR462"/>
  <c r="X462"/>
  <c r="Y462" s="1"/>
  <c r="P463"/>
  <c r="AB462"/>
  <c r="AC462" s="1"/>
  <c r="AD462" s="1"/>
  <c r="AE462" s="1"/>
  <c r="AJ462"/>
  <c r="AK462" s="1"/>
  <c r="AL462" s="1"/>
  <c r="AM462" s="1"/>
  <c r="AN463" l="1"/>
  <c r="AO463" s="1"/>
  <c r="AP463" s="1"/>
  <c r="P464"/>
  <c r="AF463"/>
  <c r="AG463" s="1"/>
  <c r="X463"/>
  <c r="Y463" s="1"/>
  <c r="Z463" s="1"/>
  <c r="AA463" s="1"/>
  <c r="AB463"/>
  <c r="AC463" s="1"/>
  <c r="AJ463"/>
  <c r="AK463" s="1"/>
  <c r="AR463"/>
  <c r="AH462"/>
  <c r="AI462" s="1"/>
  <c r="Z462"/>
  <c r="AA462" s="1"/>
  <c r="AH463" l="1"/>
  <c r="AI463"/>
  <c r="AE463"/>
  <c r="AD463"/>
  <c r="AL463"/>
  <c r="AM463"/>
  <c r="P465"/>
  <c r="AN464"/>
  <c r="AO464" s="1"/>
  <c r="AP464" s="1"/>
  <c r="AB464"/>
  <c r="AC464" s="1"/>
  <c r="AD464" s="1"/>
  <c r="AE464" s="1"/>
  <c r="AR464"/>
  <c r="AF464"/>
  <c r="AG464" s="1"/>
  <c r="AJ464"/>
  <c r="AK464" s="1"/>
  <c r="AL464" s="1"/>
  <c r="AM464" s="1"/>
  <c r="X464"/>
  <c r="Y464" s="1"/>
  <c r="AA464" l="1"/>
  <c r="Z464"/>
  <c r="AH464"/>
  <c r="AI464"/>
  <c r="AR465"/>
  <c r="P466"/>
  <c r="AB465"/>
  <c r="AC465" s="1"/>
  <c r="AJ465"/>
  <c r="AK465" s="1"/>
  <c r="AL465" s="1"/>
  <c r="AF465"/>
  <c r="AG465" s="1"/>
  <c r="AN465"/>
  <c r="AO465" s="1"/>
  <c r="AP465" s="1"/>
  <c r="X465"/>
  <c r="Y465" s="1"/>
  <c r="Z465" s="1"/>
  <c r="AA465" s="1"/>
  <c r="AH465" l="1"/>
  <c r="AI465"/>
  <c r="AF466"/>
  <c r="AG466" s="1"/>
  <c r="X466"/>
  <c r="Y466" s="1"/>
  <c r="Z466" s="1"/>
  <c r="AA466" s="1"/>
  <c r="P467"/>
  <c r="AB466"/>
  <c r="AC466" s="1"/>
  <c r="AJ466"/>
  <c r="AK466" s="1"/>
  <c r="AR466"/>
  <c r="AN466"/>
  <c r="AO466" s="1"/>
  <c r="AP466" s="1"/>
  <c r="AE465"/>
  <c r="AD465"/>
  <c r="AH466" l="1"/>
  <c r="AI466"/>
  <c r="AM466"/>
  <c r="AL466"/>
  <c r="AR467"/>
  <c r="AN467"/>
  <c r="AO467" s="1"/>
  <c r="AP467" s="1"/>
  <c r="AF467"/>
  <c r="AG467" s="1"/>
  <c r="AH467" s="1"/>
  <c r="AI467" s="1"/>
  <c r="AJ467"/>
  <c r="AK467" s="1"/>
  <c r="P468"/>
  <c r="X467"/>
  <c r="Y467" s="1"/>
  <c r="Z467" s="1"/>
  <c r="AA467" s="1"/>
  <c r="AB467"/>
  <c r="AC467" s="1"/>
  <c r="AD467" s="1"/>
  <c r="AE467" s="1"/>
  <c r="AD466"/>
  <c r="AE466" s="1"/>
  <c r="AL467" l="1"/>
  <c r="AM467" s="1"/>
  <c r="AB468"/>
  <c r="AC468" s="1"/>
  <c r="AD468" s="1"/>
  <c r="AE468" s="1"/>
  <c r="AN468"/>
  <c r="AO468" s="1"/>
  <c r="AP468" s="1"/>
  <c r="AF468"/>
  <c r="AG468" s="1"/>
  <c r="AH468" s="1"/>
  <c r="AI468" s="1"/>
  <c r="P469"/>
  <c r="X468"/>
  <c r="Y468" s="1"/>
  <c r="AJ468"/>
  <c r="AK468" s="1"/>
  <c r="AR468"/>
  <c r="X469" l="1"/>
  <c r="Y469" s="1"/>
  <c r="Z469" s="1"/>
  <c r="AA469" s="1"/>
  <c r="P470"/>
  <c r="AR469"/>
  <c r="AN469"/>
  <c r="AO469" s="1"/>
  <c r="AP469" s="1"/>
  <c r="AF469"/>
  <c r="AG469" s="1"/>
  <c r="AB469"/>
  <c r="AC469" s="1"/>
  <c r="AD469" s="1"/>
  <c r="AE469" s="1"/>
  <c r="AJ469"/>
  <c r="AK469" s="1"/>
  <c r="AL469" s="1"/>
  <c r="AM469" s="1"/>
  <c r="Z468"/>
  <c r="AA468"/>
  <c r="AL468"/>
  <c r="AM468" s="1"/>
  <c r="AH469" l="1"/>
  <c r="AI469" s="1"/>
  <c r="P471"/>
  <c r="AB470"/>
  <c r="AC470" s="1"/>
  <c r="AD470" s="1"/>
  <c r="AE470" s="1"/>
  <c r="AR470"/>
  <c r="AJ470"/>
  <c r="AK470" s="1"/>
  <c r="AN470"/>
  <c r="AO470" s="1"/>
  <c r="AF470"/>
  <c r="AG470" s="1"/>
  <c r="AH470" s="1"/>
  <c r="AI470" s="1"/>
  <c r="X470"/>
  <c r="Y470" s="1"/>
  <c r="AP470" l="1"/>
  <c r="AQ470"/>
  <c r="AA470"/>
  <c r="Z470"/>
  <c r="AB471"/>
  <c r="AC471" s="1"/>
  <c r="X471"/>
  <c r="Y471" s="1"/>
  <c r="Z471" s="1"/>
  <c r="AA471" s="1"/>
  <c r="AF471"/>
  <c r="AG471" s="1"/>
  <c r="AH471" s="1"/>
  <c r="AI471" s="1"/>
  <c r="AR471"/>
  <c r="P472"/>
  <c r="AN471"/>
  <c r="AO471" s="1"/>
  <c r="AP471" s="1"/>
  <c r="AJ471"/>
  <c r="AK471" s="1"/>
  <c r="AL470"/>
  <c r="AM470" s="1"/>
  <c r="AL471" l="1"/>
  <c r="AM471"/>
  <c r="X472"/>
  <c r="Y472" s="1"/>
  <c r="Z472" s="1"/>
  <c r="AA472" s="1"/>
  <c r="AR472"/>
  <c r="AJ472"/>
  <c r="AK472" s="1"/>
  <c r="AB472"/>
  <c r="AC472" s="1"/>
  <c r="AD472" s="1"/>
  <c r="AE472" s="1"/>
  <c r="P473"/>
  <c r="AF472"/>
  <c r="AG472" s="1"/>
  <c r="AH472" s="1"/>
  <c r="AI472" s="1"/>
  <c r="AN472"/>
  <c r="AO472" s="1"/>
  <c r="AP472" s="1"/>
  <c r="AD471"/>
  <c r="AE471" s="1"/>
  <c r="X473" l="1"/>
  <c r="Y473" s="1"/>
  <c r="P474"/>
  <c r="AB473"/>
  <c r="AC473" s="1"/>
  <c r="AD473" s="1"/>
  <c r="AE473" s="1"/>
  <c r="AJ473"/>
  <c r="AK473" s="1"/>
  <c r="AR473"/>
  <c r="AN473"/>
  <c r="AO473" s="1"/>
  <c r="AP473" s="1"/>
  <c r="AF473"/>
  <c r="AG473" s="1"/>
  <c r="AH473" s="1"/>
  <c r="AL472"/>
  <c r="AM472"/>
  <c r="AA473" l="1"/>
  <c r="Z473"/>
  <c r="P475"/>
  <c r="X474"/>
  <c r="Y474" s="1"/>
  <c r="Z474" s="1"/>
  <c r="AA474" s="1"/>
  <c r="AR474"/>
  <c r="AN474"/>
  <c r="AO474" s="1"/>
  <c r="AP474" s="1"/>
  <c r="AB474"/>
  <c r="AC474" s="1"/>
  <c r="AD474" s="1"/>
  <c r="AE474" s="1"/>
  <c r="AF474"/>
  <c r="AG474" s="1"/>
  <c r="AH474" s="1"/>
  <c r="AI474" s="1"/>
  <c r="AJ474"/>
  <c r="AK474" s="1"/>
  <c r="AL473"/>
  <c r="AM473"/>
  <c r="AM474" l="1"/>
  <c r="AL474"/>
  <c r="AR475"/>
  <c r="X475"/>
  <c r="Y475" s="1"/>
  <c r="AJ475"/>
  <c r="AK475" s="1"/>
  <c r="AL475" s="1"/>
  <c r="AM475" s="1"/>
  <c r="AB475"/>
  <c r="AC475" s="1"/>
  <c r="AD475" s="1"/>
  <c r="AE475" s="1"/>
  <c r="AF475"/>
  <c r="AG475" s="1"/>
  <c r="P476"/>
  <c r="AN475"/>
  <c r="AO475" s="1"/>
  <c r="AP475" s="1"/>
  <c r="AH475" l="1"/>
  <c r="AI475" s="1"/>
  <c r="P477"/>
  <c r="AN476"/>
  <c r="AO476" s="1"/>
  <c r="AP476" s="1"/>
  <c r="X476"/>
  <c r="Y476" s="1"/>
  <c r="AJ476"/>
  <c r="AK476" s="1"/>
  <c r="AL476" s="1"/>
  <c r="AB476"/>
  <c r="AC476" s="1"/>
  <c r="AD476" s="1"/>
  <c r="AE476" s="1"/>
  <c r="AF476"/>
  <c r="AG476" s="1"/>
  <c r="AR476"/>
  <c r="Z475"/>
  <c r="AA475" s="1"/>
  <c r="AA476" l="1"/>
  <c r="Z476"/>
  <c r="X477"/>
  <c r="Y477" s="1"/>
  <c r="AR477"/>
  <c r="AB477"/>
  <c r="AC477" s="1"/>
  <c r="AD477" s="1"/>
  <c r="AE477" s="1"/>
  <c r="AJ477"/>
  <c r="AK477" s="1"/>
  <c r="AL477" s="1"/>
  <c r="AM477" s="1"/>
  <c r="AF477"/>
  <c r="AG477" s="1"/>
  <c r="AN477"/>
  <c r="AO477" s="1"/>
  <c r="AP477" s="1"/>
  <c r="AQ477" s="1"/>
  <c r="P478"/>
  <c r="AH476"/>
  <c r="AI476" s="1"/>
  <c r="AH477" l="1"/>
  <c r="AI477"/>
  <c r="AB478"/>
  <c r="AC478" s="1"/>
  <c r="AD478" s="1"/>
  <c r="AE478" s="1"/>
  <c r="AF478"/>
  <c r="AG478" s="1"/>
  <c r="AH478" s="1"/>
  <c r="AI478" s="1"/>
  <c r="AN478"/>
  <c r="AO478" s="1"/>
  <c r="AP478" s="1"/>
  <c r="X478"/>
  <c r="Y478" s="1"/>
  <c r="Z478" s="1"/>
  <c r="AA478" s="1"/>
  <c r="AJ478"/>
  <c r="AK478" s="1"/>
  <c r="P479"/>
  <c r="AR478"/>
  <c r="Z477"/>
  <c r="AA477" s="1"/>
  <c r="AM478" l="1"/>
  <c r="AL478"/>
  <c r="X479"/>
  <c r="Y479" s="1"/>
  <c r="Z479" s="1"/>
  <c r="AA479" s="1"/>
  <c r="AN479"/>
  <c r="AO479" s="1"/>
  <c r="AP479" s="1"/>
  <c r="AJ479"/>
  <c r="AK479" s="1"/>
  <c r="P480"/>
  <c r="AB479"/>
  <c r="AC479" s="1"/>
  <c r="AD479" s="1"/>
  <c r="AE479" s="1"/>
  <c r="AR479"/>
  <c r="AF479"/>
  <c r="AG479" s="1"/>
  <c r="AH479" s="1"/>
  <c r="AI479" s="1"/>
  <c r="AL479" l="1"/>
  <c r="AM479"/>
  <c r="AB480"/>
  <c r="AC480" s="1"/>
  <c r="AD480" s="1"/>
  <c r="AE480" s="1"/>
  <c r="AR480"/>
  <c r="X480"/>
  <c r="Y480" s="1"/>
  <c r="Z480" s="1"/>
  <c r="AA480" s="1"/>
  <c r="P481"/>
  <c r="AF480"/>
  <c r="AG480" s="1"/>
  <c r="AJ480"/>
  <c r="AK480" s="1"/>
  <c r="AN480"/>
  <c r="AO480" s="1"/>
  <c r="AP480" s="1"/>
  <c r="AH480" l="1"/>
  <c r="AI480"/>
  <c r="AJ481"/>
  <c r="AK481" s="1"/>
  <c r="AN481"/>
  <c r="AO481" s="1"/>
  <c r="AP481" s="1"/>
  <c r="AF481"/>
  <c r="AG481" s="1"/>
  <c r="P482"/>
  <c r="X481"/>
  <c r="Y481" s="1"/>
  <c r="Z481" s="1"/>
  <c r="AA481" s="1"/>
  <c r="AB481"/>
  <c r="AC481" s="1"/>
  <c r="AD481" s="1"/>
  <c r="AE481" s="1"/>
  <c r="AR481"/>
  <c r="AL480"/>
  <c r="AM480"/>
  <c r="AH481" l="1"/>
  <c r="AI481"/>
  <c r="AL481"/>
  <c r="AM481"/>
  <c r="AR482"/>
  <c r="AB482"/>
  <c r="AC482" s="1"/>
  <c r="AD482" s="1"/>
  <c r="AE482" s="1"/>
  <c r="P483"/>
  <c r="AF482"/>
  <c r="AG482" s="1"/>
  <c r="AH482" s="1"/>
  <c r="X482"/>
  <c r="Y482" s="1"/>
  <c r="Z482" s="1"/>
  <c r="AA482" s="1"/>
  <c r="AN482"/>
  <c r="AO482" s="1"/>
  <c r="AP482" s="1"/>
  <c r="AJ482"/>
  <c r="AK482" s="1"/>
  <c r="AL482" l="1"/>
  <c r="AM482"/>
  <c r="X483"/>
  <c r="Y483" s="1"/>
  <c r="AF483"/>
  <c r="AG483" s="1"/>
  <c r="AN483"/>
  <c r="AO483" s="1"/>
  <c r="AP483" s="1"/>
  <c r="AB483"/>
  <c r="AC483" s="1"/>
  <c r="AD483" s="1"/>
  <c r="AE483" s="1"/>
  <c r="AJ483"/>
  <c r="AK483" s="1"/>
  <c r="P484"/>
  <c r="AR483"/>
  <c r="AL483" l="1"/>
  <c r="AM483"/>
  <c r="AR484"/>
  <c r="P485"/>
  <c r="AF484"/>
  <c r="AG484" s="1"/>
  <c r="AH484" s="1"/>
  <c r="AI484" s="1"/>
  <c r="AJ484"/>
  <c r="AK484" s="1"/>
  <c r="AL484" s="1"/>
  <c r="AM484" s="1"/>
  <c r="AN484"/>
  <c r="AO484" s="1"/>
  <c r="X484"/>
  <c r="Y484" s="1"/>
  <c r="Z484" s="1"/>
  <c r="AA484" s="1"/>
  <c r="AB484"/>
  <c r="AC484" s="1"/>
  <c r="AD484" s="1"/>
  <c r="AE484" s="1"/>
  <c r="AH483"/>
  <c r="AI483"/>
  <c r="Z483"/>
  <c r="AA483" s="1"/>
  <c r="AQ484" l="1"/>
  <c r="AP484"/>
  <c r="AF485"/>
  <c r="AG485" s="1"/>
  <c r="AH485" s="1"/>
  <c r="AI485" s="1"/>
  <c r="AJ485"/>
  <c r="AK485" s="1"/>
  <c r="AL485" s="1"/>
  <c r="AM485" s="1"/>
  <c r="AN485"/>
  <c r="AO485" s="1"/>
  <c r="P486"/>
  <c r="AB485"/>
  <c r="AC485" s="1"/>
  <c r="AD485" s="1"/>
  <c r="AE485" s="1"/>
  <c r="X485"/>
  <c r="Y485" s="1"/>
  <c r="Z485" s="1"/>
  <c r="AA485" s="1"/>
  <c r="AR485"/>
  <c r="AP485" l="1"/>
  <c r="AQ485"/>
  <c r="AJ486"/>
  <c r="AK486" s="1"/>
  <c r="AL486" s="1"/>
  <c r="AM486" s="1"/>
  <c r="AR486"/>
  <c r="AB486"/>
  <c r="AC486" s="1"/>
  <c r="AD486" s="1"/>
  <c r="AE486" s="1"/>
  <c r="AF486"/>
  <c r="AG486" s="1"/>
  <c r="AH486" s="1"/>
  <c r="AI486" s="1"/>
  <c r="AN486"/>
  <c r="AO486" s="1"/>
  <c r="AP486" s="1"/>
  <c r="X486"/>
  <c r="Y486" s="1"/>
  <c r="Z486" s="1"/>
  <c r="AA486" s="1"/>
  <c r="P487"/>
  <c r="AR487" l="1"/>
  <c r="AS487" s="1"/>
  <c r="AF487"/>
  <c r="AG487" s="1"/>
  <c r="AB487"/>
  <c r="AC487" s="1"/>
  <c r="AD487" s="1"/>
  <c r="AE487" s="1"/>
  <c r="X487"/>
  <c r="Y487" s="1"/>
  <c r="P488"/>
  <c r="AJ487"/>
  <c r="AK487" s="1"/>
  <c r="AL487" s="1"/>
  <c r="AM487" s="1"/>
  <c r="AN487"/>
  <c r="AO487" s="1"/>
  <c r="AP487" s="1"/>
  <c r="Z487" l="1"/>
  <c r="AA487" s="1"/>
  <c r="AR488"/>
  <c r="AS488" s="1"/>
  <c r="X488"/>
  <c r="Y488" s="1"/>
  <c r="AF488"/>
  <c r="AG488" s="1"/>
  <c r="AH488" s="1"/>
  <c r="AI488" s="1"/>
  <c r="AJ488"/>
  <c r="AK488" s="1"/>
  <c r="AN488"/>
  <c r="AO488" s="1"/>
  <c r="AP488" s="1"/>
  <c r="AB488"/>
  <c r="AC488" s="1"/>
  <c r="AD488" s="1"/>
  <c r="AE488" s="1"/>
  <c r="P489"/>
  <c r="AH487"/>
  <c r="AI487" s="1"/>
  <c r="AR489" l="1"/>
  <c r="AS489" s="1"/>
  <c r="AF489"/>
  <c r="AG489" s="1"/>
  <c r="AH489" s="1"/>
  <c r="AI489" s="1"/>
  <c r="AN489"/>
  <c r="AO489" s="1"/>
  <c r="AP489" s="1"/>
  <c r="X489"/>
  <c r="Y489" s="1"/>
  <c r="Z489" s="1"/>
  <c r="AA489" s="1"/>
  <c r="AJ489"/>
  <c r="AK489" s="1"/>
  <c r="AB489"/>
  <c r="AC489" s="1"/>
  <c r="AD489" s="1"/>
  <c r="AE489" s="1"/>
  <c r="P490"/>
  <c r="AM488"/>
  <c r="AL488"/>
  <c r="Z488"/>
  <c r="AA488" s="1"/>
  <c r="AL489" l="1"/>
  <c r="AM489"/>
  <c r="AF490"/>
  <c r="AG490" s="1"/>
  <c r="AH490" s="1"/>
  <c r="AI490" s="1"/>
  <c r="X490"/>
  <c r="Y490" s="1"/>
  <c r="AB490"/>
  <c r="AC490" s="1"/>
  <c r="AD490" s="1"/>
  <c r="AE490" s="1"/>
  <c r="P491"/>
  <c r="AR490"/>
  <c r="AS490" s="1"/>
  <c r="AJ490"/>
  <c r="AK490" s="1"/>
  <c r="AN490"/>
  <c r="AO490" s="1"/>
  <c r="AP490" s="1"/>
  <c r="AN491" l="1"/>
  <c r="AO491" s="1"/>
  <c r="AP491" s="1"/>
  <c r="P492"/>
  <c r="AB491"/>
  <c r="AC491" s="1"/>
  <c r="AD491" s="1"/>
  <c r="AE491" s="1"/>
  <c r="AF491"/>
  <c r="AG491" s="1"/>
  <c r="AH491" s="1"/>
  <c r="AI491" s="1"/>
  <c r="X491"/>
  <c r="Y491" s="1"/>
  <c r="AR491"/>
  <c r="AS491" s="1"/>
  <c r="AJ491"/>
  <c r="AK491" s="1"/>
  <c r="AM490"/>
  <c r="AL490"/>
  <c r="Z490"/>
  <c r="AA490"/>
  <c r="Z491" l="1"/>
  <c r="AA491" s="1"/>
  <c r="AF492"/>
  <c r="AG492" s="1"/>
  <c r="AH492" s="1"/>
  <c r="AI492" s="1"/>
  <c r="P493"/>
  <c r="AJ492"/>
  <c r="AK492" s="1"/>
  <c r="AR492"/>
  <c r="X492"/>
  <c r="Y492" s="1"/>
  <c r="AN492"/>
  <c r="AO492" s="1"/>
  <c r="AP492" s="1"/>
  <c r="AQ492" s="1"/>
  <c r="AB492"/>
  <c r="AC492" s="1"/>
  <c r="AD492" s="1"/>
  <c r="AE492" s="1"/>
  <c r="AM491"/>
  <c r="AL491"/>
  <c r="AL492" l="1"/>
  <c r="AM492"/>
  <c r="AA492"/>
  <c r="Z492"/>
  <c r="P494"/>
  <c r="AB493"/>
  <c r="AC493" s="1"/>
  <c r="AD493" s="1"/>
  <c r="AE493" s="1"/>
  <c r="AJ493"/>
  <c r="AK493" s="1"/>
  <c r="AL493" s="1"/>
  <c r="AM493" s="1"/>
  <c r="AF493"/>
  <c r="AG493" s="1"/>
  <c r="AH493" s="1"/>
  <c r="AI493" s="1"/>
  <c r="AR493"/>
  <c r="X493"/>
  <c r="Y493" s="1"/>
  <c r="Z493" s="1"/>
  <c r="AA493" s="1"/>
  <c r="AN493"/>
  <c r="AO493" s="1"/>
  <c r="AP493" s="1"/>
  <c r="AQ493" s="1"/>
  <c r="X494" l="1"/>
  <c r="Y494" s="1"/>
  <c r="Z494" s="1"/>
  <c r="AA494" s="1"/>
  <c r="AN494"/>
  <c r="AO494" s="1"/>
  <c r="AP494" s="1"/>
  <c r="AR494"/>
  <c r="AS494" s="1"/>
  <c r="AB494"/>
  <c r="AC494" s="1"/>
  <c r="AD494" s="1"/>
  <c r="AE494" s="1"/>
  <c r="AJ494"/>
  <c r="AK494" s="1"/>
  <c r="AL494" s="1"/>
  <c r="AM494" s="1"/>
  <c r="AF494"/>
  <c r="AG494" s="1"/>
  <c r="AH494" s="1"/>
  <c r="AI494" s="1"/>
  <c r="P495"/>
  <c r="AF495" l="1"/>
  <c r="AG495" s="1"/>
  <c r="AH495" s="1"/>
  <c r="AI495" s="1"/>
  <c r="AR495"/>
  <c r="AB495"/>
  <c r="AC495" s="1"/>
  <c r="AD495" s="1"/>
  <c r="AE495" s="1"/>
  <c r="AJ495"/>
  <c r="AK495" s="1"/>
  <c r="AL495" s="1"/>
  <c r="AM495" s="1"/>
  <c r="P496"/>
  <c r="AN495"/>
  <c r="AO495" s="1"/>
  <c r="AP495" s="1"/>
  <c r="X495"/>
  <c r="Y495" s="1"/>
  <c r="Z495" s="1"/>
  <c r="AA495" s="1"/>
  <c r="P497" l="1"/>
  <c r="AF496"/>
  <c r="AG496" s="1"/>
  <c r="AH496" s="1"/>
  <c r="AI496" s="1"/>
  <c r="AR496"/>
  <c r="AB496"/>
  <c r="AC496" s="1"/>
  <c r="AD496" s="1"/>
  <c r="AE496" s="1"/>
  <c r="AN496"/>
  <c r="AO496" s="1"/>
  <c r="AP496" s="1"/>
  <c r="AJ496"/>
  <c r="AK496" s="1"/>
  <c r="X496"/>
  <c r="Y496" s="1"/>
  <c r="Z496" l="1"/>
  <c r="AA496"/>
  <c r="AJ497"/>
  <c r="AK497" s="1"/>
  <c r="AL497" s="1"/>
  <c r="AM497" s="1"/>
  <c r="AF497"/>
  <c r="AG497" s="1"/>
  <c r="AH497" s="1"/>
  <c r="AI497" s="1"/>
  <c r="P498"/>
  <c r="AB497"/>
  <c r="AC497" s="1"/>
  <c r="AD497" s="1"/>
  <c r="AE497" s="1"/>
  <c r="AN497"/>
  <c r="AO497" s="1"/>
  <c r="AR497"/>
  <c r="X497"/>
  <c r="Y497" s="1"/>
  <c r="AL496"/>
  <c r="AM496"/>
  <c r="AP497" l="1"/>
  <c r="AQ497"/>
  <c r="AA497"/>
  <c r="Z497"/>
  <c r="AR498"/>
  <c r="AF498"/>
  <c r="AG498" s="1"/>
  <c r="AH498" s="1"/>
  <c r="AI498" s="1"/>
  <c r="X498"/>
  <c r="Y498" s="1"/>
  <c r="Z498" s="1"/>
  <c r="AA498" s="1"/>
  <c r="P499"/>
  <c r="AJ498"/>
  <c r="AK498" s="1"/>
  <c r="AL498" s="1"/>
  <c r="AM498" s="1"/>
  <c r="AN498"/>
  <c r="AO498" s="1"/>
  <c r="AB498"/>
  <c r="AC498" s="1"/>
  <c r="AD498" s="1"/>
  <c r="AE498" s="1"/>
  <c r="AP498" l="1"/>
  <c r="AQ498"/>
  <c r="AJ499"/>
  <c r="AK499" s="1"/>
  <c r="AL499" s="1"/>
  <c r="AM499" s="1"/>
  <c r="AB499"/>
  <c r="AC499" s="1"/>
  <c r="AD499" s="1"/>
  <c r="AE499" s="1"/>
  <c r="AN499"/>
  <c r="AO499" s="1"/>
  <c r="AP499" s="1"/>
  <c r="P500"/>
  <c r="AF499"/>
  <c r="AG499" s="1"/>
  <c r="AH499" s="1"/>
  <c r="AI499" s="1"/>
  <c r="X499"/>
  <c r="Y499" s="1"/>
  <c r="Z499" s="1"/>
  <c r="AA499" s="1"/>
  <c r="AR499"/>
  <c r="AF500" l="1"/>
  <c r="AG500" s="1"/>
  <c r="AH500" s="1"/>
  <c r="AI500" s="1"/>
  <c r="P501"/>
  <c r="AN500"/>
  <c r="AO500" s="1"/>
  <c r="AP500" s="1"/>
  <c r="AJ500"/>
  <c r="AK500" s="1"/>
  <c r="AR500"/>
  <c r="X500"/>
  <c r="Y500" s="1"/>
  <c r="AB500"/>
  <c r="AC500" s="1"/>
  <c r="AD500" s="1"/>
  <c r="AE500" s="1"/>
  <c r="Z500" l="1"/>
  <c r="AA500" s="1"/>
  <c r="AJ501"/>
  <c r="AK501" s="1"/>
  <c r="P502"/>
  <c r="X501"/>
  <c r="Y501" s="1"/>
  <c r="AN501"/>
  <c r="AO501" s="1"/>
  <c r="AP501" s="1"/>
  <c r="AR501"/>
  <c r="AF501"/>
  <c r="AG501" s="1"/>
  <c r="AH501" s="1"/>
  <c r="AI501" s="1"/>
  <c r="AB501"/>
  <c r="AC501" s="1"/>
  <c r="AD501" s="1"/>
  <c r="AE501" s="1"/>
  <c r="AL500"/>
  <c r="AM500"/>
  <c r="Z501" l="1"/>
  <c r="AA501"/>
  <c r="AM501"/>
  <c r="AL501"/>
  <c r="X502"/>
  <c r="Y502" s="1"/>
  <c r="AF502"/>
  <c r="AG502" s="1"/>
  <c r="AJ502"/>
  <c r="AK502" s="1"/>
  <c r="AN502"/>
  <c r="AO502" s="1"/>
  <c r="AP502" s="1"/>
  <c r="AQ502" s="1"/>
  <c r="P503"/>
  <c r="AB502"/>
  <c r="AC502" s="1"/>
  <c r="AD502" s="1"/>
  <c r="AE502" s="1"/>
  <c r="AR502"/>
  <c r="AL502" l="1"/>
  <c r="AM502"/>
  <c r="AJ503"/>
  <c r="AK503" s="1"/>
  <c r="AB503"/>
  <c r="AC503" s="1"/>
  <c r="AF503"/>
  <c r="AG503" s="1"/>
  <c r="AH503" s="1"/>
  <c r="AI503" s="1"/>
  <c r="X503"/>
  <c r="Y503" s="1"/>
  <c r="AR503"/>
  <c r="AN503"/>
  <c r="AO503" s="1"/>
  <c r="AP503" s="1"/>
  <c r="P504"/>
  <c r="Z502"/>
  <c r="AA502" s="1"/>
  <c r="AI502"/>
  <c r="AH502"/>
  <c r="Z503" l="1"/>
  <c r="AA503"/>
  <c r="AL503"/>
  <c r="AM503" s="1"/>
  <c r="AD503"/>
  <c r="AE503" s="1"/>
  <c r="AJ504"/>
  <c r="AK504" s="1"/>
  <c r="AL504" s="1"/>
  <c r="AM504" s="1"/>
  <c r="AB504"/>
  <c r="AC504" s="1"/>
  <c r="AF504"/>
  <c r="AG504" s="1"/>
  <c r="AH504" s="1"/>
  <c r="AI504" s="1"/>
  <c r="X504"/>
  <c r="Y504" s="1"/>
  <c r="Z504" s="1"/>
  <c r="P505"/>
  <c r="AR504"/>
  <c r="AN504"/>
  <c r="AO504" s="1"/>
  <c r="AP504" s="1"/>
  <c r="AN505" l="1"/>
  <c r="AO505" s="1"/>
  <c r="AP505" s="1"/>
  <c r="P506"/>
  <c r="AR505"/>
  <c r="AF505"/>
  <c r="AG505" s="1"/>
  <c r="AH505" s="1"/>
  <c r="AI505" s="1"/>
  <c r="X505"/>
  <c r="Y505" s="1"/>
  <c r="Z505" s="1"/>
  <c r="AJ505"/>
  <c r="AK505" s="1"/>
  <c r="AB505"/>
  <c r="AC505" s="1"/>
  <c r="AD504"/>
  <c r="AE504" s="1"/>
  <c r="AM505" l="1"/>
  <c r="AL505"/>
  <c r="AR506"/>
  <c r="AJ506"/>
  <c r="AK506" s="1"/>
  <c r="AN506"/>
  <c r="AO506" s="1"/>
  <c r="AP506" s="1"/>
  <c r="AQ506" s="1"/>
  <c r="X506"/>
  <c r="Y506" s="1"/>
  <c r="AF506"/>
  <c r="AG506" s="1"/>
  <c r="AB506"/>
  <c r="AC506" s="1"/>
  <c r="AD506" s="1"/>
  <c r="AE506" s="1"/>
  <c r="P507"/>
  <c r="AD505"/>
  <c r="AE505" s="1"/>
  <c r="AL506" l="1"/>
  <c r="AM506"/>
  <c r="AB507"/>
  <c r="AC507" s="1"/>
  <c r="AD507" s="1"/>
  <c r="AE507" s="1"/>
  <c r="AN507"/>
  <c r="AO507" s="1"/>
  <c r="AP507" s="1"/>
  <c r="AR507"/>
  <c r="AF507"/>
  <c r="AG507" s="1"/>
  <c r="AJ507"/>
  <c r="AK507" s="1"/>
  <c r="AL507" s="1"/>
  <c r="AM507" s="1"/>
  <c r="X507"/>
  <c r="Y507" s="1"/>
  <c r="P508"/>
  <c r="Z506"/>
  <c r="AA506" s="1"/>
  <c r="AH506"/>
  <c r="AI506"/>
  <c r="AA507" l="1"/>
  <c r="Z507"/>
  <c r="P509"/>
  <c r="AJ508"/>
  <c r="AK508" s="1"/>
  <c r="AL508" s="1"/>
  <c r="AF508"/>
  <c r="AG508" s="1"/>
  <c r="X508"/>
  <c r="Y508" s="1"/>
  <c r="AB508"/>
  <c r="AC508" s="1"/>
  <c r="AD508" s="1"/>
  <c r="AE508" s="1"/>
  <c r="AR508"/>
  <c r="AN508"/>
  <c r="AO508" s="1"/>
  <c r="AP508" s="1"/>
  <c r="AQ508" s="1"/>
  <c r="AH507"/>
  <c r="AI507"/>
  <c r="AH508" l="1"/>
  <c r="AI508" s="1"/>
  <c r="AA508"/>
  <c r="Z508"/>
  <c r="AR509"/>
  <c r="X509"/>
  <c r="Y509" s="1"/>
  <c r="AN509"/>
  <c r="AO509" s="1"/>
  <c r="AP509" s="1"/>
  <c r="AQ509" s="1"/>
  <c r="AF509"/>
  <c r="AG509" s="1"/>
  <c r="AH509" s="1"/>
  <c r="AI509" s="1"/>
  <c r="AJ509"/>
  <c r="AK509" s="1"/>
  <c r="P510"/>
  <c r="AB509"/>
  <c r="AC509" s="1"/>
  <c r="AD509" s="1"/>
  <c r="AE509" s="1"/>
  <c r="AL509" l="1"/>
  <c r="AM509"/>
  <c r="AA509"/>
  <c r="Z509"/>
  <c r="AB510"/>
  <c r="AC510" s="1"/>
  <c r="AD510" s="1"/>
  <c r="AE510" s="1"/>
  <c r="AR510"/>
  <c r="AF510"/>
  <c r="AG510" s="1"/>
  <c r="AH510" s="1"/>
  <c r="AI510" s="1"/>
  <c r="X510"/>
  <c r="Y510" s="1"/>
  <c r="Z510" s="1"/>
  <c r="AA510" s="1"/>
  <c r="AN510"/>
  <c r="AO510" s="1"/>
  <c r="AP510" s="1"/>
  <c r="AQ510" s="1"/>
  <c r="AJ510"/>
  <c r="AK510" s="1"/>
  <c r="P511"/>
  <c r="AN511" l="1"/>
  <c r="AO511" s="1"/>
  <c r="AP511" s="1"/>
  <c r="P512"/>
  <c r="AR511"/>
  <c r="X511"/>
  <c r="Y511" s="1"/>
  <c r="Z511" s="1"/>
  <c r="AA511" s="1"/>
  <c r="AB511"/>
  <c r="AC511" s="1"/>
  <c r="AD511" s="1"/>
  <c r="AE511" s="1"/>
  <c r="AJ511"/>
  <c r="AK511" s="1"/>
  <c r="AF511"/>
  <c r="AG511" s="1"/>
  <c r="AH511" s="1"/>
  <c r="AI511" s="1"/>
  <c r="AL510"/>
  <c r="AM510"/>
  <c r="AL511" l="1"/>
  <c r="AM511" s="1"/>
  <c r="P513"/>
  <c r="AB512"/>
  <c r="AC512" s="1"/>
  <c r="AN512"/>
  <c r="AO512" s="1"/>
  <c r="AP512" s="1"/>
  <c r="AR512"/>
  <c r="AJ512"/>
  <c r="AK512" s="1"/>
  <c r="X512"/>
  <c r="Y512" s="1"/>
  <c r="AF512"/>
  <c r="AG512" s="1"/>
  <c r="AH512" s="1"/>
  <c r="AI512" s="1"/>
  <c r="Z512" l="1"/>
  <c r="AA512" s="1"/>
  <c r="AL512"/>
  <c r="AM512" s="1"/>
  <c r="AF513"/>
  <c r="AG513" s="1"/>
  <c r="P514"/>
  <c r="AN513"/>
  <c r="AO513" s="1"/>
  <c r="AP513" s="1"/>
  <c r="AQ513" s="1"/>
  <c r="AR513"/>
  <c r="AB513"/>
  <c r="AC513" s="1"/>
  <c r="AD513" s="1"/>
  <c r="AE513" s="1"/>
  <c r="X513"/>
  <c r="Y513" s="1"/>
  <c r="AJ513"/>
  <c r="AK513" s="1"/>
  <c r="AL513" s="1"/>
  <c r="AM513" s="1"/>
  <c r="AD512"/>
  <c r="AE512" s="1"/>
  <c r="AH513" l="1"/>
  <c r="AI513" s="1"/>
  <c r="AA513"/>
  <c r="Z513"/>
  <c r="X514"/>
  <c r="Y514" s="1"/>
  <c r="AR514"/>
  <c r="AN514"/>
  <c r="AO514" s="1"/>
  <c r="AP514" s="1"/>
  <c r="AQ514" s="1"/>
  <c r="AF514"/>
  <c r="AG514" s="1"/>
  <c r="AB514"/>
  <c r="AC514" s="1"/>
  <c r="AD514" s="1"/>
  <c r="AE514" s="1"/>
  <c r="P515"/>
  <c r="AJ514"/>
  <c r="AK514" s="1"/>
  <c r="AL514" s="1"/>
  <c r="AA514" l="1"/>
  <c r="Z514"/>
  <c r="AR515"/>
  <c r="X515"/>
  <c r="Y515" s="1"/>
  <c r="Z515" s="1"/>
  <c r="AA515" s="1"/>
  <c r="P516"/>
  <c r="AB515"/>
  <c r="AC515" s="1"/>
  <c r="AF515"/>
  <c r="AG515" s="1"/>
  <c r="AH515" s="1"/>
  <c r="AI515" s="1"/>
  <c r="AN515"/>
  <c r="AO515" s="1"/>
  <c r="AP515" s="1"/>
  <c r="AQ515" s="1"/>
  <c r="AJ515"/>
  <c r="AK515" s="1"/>
  <c r="AH514"/>
  <c r="AI514"/>
  <c r="AM515" l="1"/>
  <c r="AL515"/>
  <c r="P517"/>
  <c r="AN516"/>
  <c r="AO516" s="1"/>
  <c r="AP516" s="1"/>
  <c r="AJ516"/>
  <c r="AK516" s="1"/>
  <c r="AR516"/>
  <c r="X516"/>
  <c r="Y516" s="1"/>
  <c r="Z516" s="1"/>
  <c r="AB516"/>
  <c r="AC516" s="1"/>
  <c r="AF516"/>
  <c r="AG516" s="1"/>
  <c r="AH516" s="1"/>
  <c r="AI516" s="1"/>
  <c r="AD515"/>
  <c r="AE515"/>
  <c r="AM516" l="1"/>
  <c r="AL516"/>
  <c r="AF517"/>
  <c r="AG517" s="1"/>
  <c r="AN517"/>
  <c r="AO517" s="1"/>
  <c r="AP517" s="1"/>
  <c r="AR517"/>
  <c r="X517"/>
  <c r="Y517" s="1"/>
  <c r="AJ517"/>
  <c r="AK517" s="1"/>
  <c r="AL517" s="1"/>
  <c r="AM517" s="1"/>
  <c r="P518"/>
  <c r="AB517"/>
  <c r="AC517" s="1"/>
  <c r="AD517" s="1"/>
  <c r="AE517" s="1"/>
  <c r="AD516"/>
  <c r="AE516" s="1"/>
  <c r="AH517" l="1"/>
  <c r="AI517" s="1"/>
  <c r="AA517"/>
  <c r="Z517"/>
  <c r="AN518"/>
  <c r="AO518" s="1"/>
  <c r="AP518" s="1"/>
  <c r="AQ518" s="1"/>
  <c r="P519"/>
  <c r="AR518"/>
  <c r="X518"/>
  <c r="Y518" s="1"/>
  <c r="Z518" s="1"/>
  <c r="AA518" s="1"/>
  <c r="AB518"/>
  <c r="AC518" s="1"/>
  <c r="AD518" s="1"/>
  <c r="AE518" s="1"/>
  <c r="AF518"/>
  <c r="AG518" s="1"/>
  <c r="AH518" s="1"/>
  <c r="AI518" s="1"/>
  <c r="AJ518"/>
  <c r="AK518" s="1"/>
  <c r="P520" l="1"/>
  <c r="X519"/>
  <c r="Y519" s="1"/>
  <c r="AF519"/>
  <c r="AG519" s="1"/>
  <c r="AH519" s="1"/>
  <c r="AI519" s="1"/>
  <c r="AJ519"/>
  <c r="AK519" s="1"/>
  <c r="AN519"/>
  <c r="AO519" s="1"/>
  <c r="AP519" s="1"/>
  <c r="AB519"/>
  <c r="AC519" s="1"/>
  <c r="AD519" s="1"/>
  <c r="AE519" s="1"/>
  <c r="AR519"/>
  <c r="AL518"/>
  <c r="AM518"/>
  <c r="P521" l="1"/>
  <c r="AJ520"/>
  <c r="AK520" s="1"/>
  <c r="AN520"/>
  <c r="AO520" s="1"/>
  <c r="AP520" s="1"/>
  <c r="AQ520" s="1"/>
  <c r="AB520"/>
  <c r="AC520" s="1"/>
  <c r="AD520" s="1"/>
  <c r="AE520" s="1"/>
  <c r="X520"/>
  <c r="Y520" s="1"/>
  <c r="AR520"/>
  <c r="AF520"/>
  <c r="AG520" s="1"/>
  <c r="AH520" s="1"/>
  <c r="AA519"/>
  <c r="Z519"/>
  <c r="AL519"/>
  <c r="AM519"/>
  <c r="Z520" l="1"/>
  <c r="AA520"/>
  <c r="P522"/>
  <c r="AB521"/>
  <c r="AC521" s="1"/>
  <c r="AD521" s="1"/>
  <c r="AE521" s="1"/>
  <c r="X521"/>
  <c r="Y521" s="1"/>
  <c r="AN521"/>
  <c r="AO521" s="1"/>
  <c r="AP521" s="1"/>
  <c r="AQ521" s="1"/>
  <c r="AJ521"/>
  <c r="AK521" s="1"/>
  <c r="AR521"/>
  <c r="AF521"/>
  <c r="AG521" s="1"/>
  <c r="AL520"/>
  <c r="AM520"/>
  <c r="AL521" l="1"/>
  <c r="AM521"/>
  <c r="AH521"/>
  <c r="AI521"/>
  <c r="AA521"/>
  <c r="Z521"/>
  <c r="AR522"/>
  <c r="P523"/>
  <c r="AB522"/>
  <c r="AC522" s="1"/>
  <c r="AF522"/>
  <c r="AG522" s="1"/>
  <c r="AH522" s="1"/>
  <c r="AI522" s="1"/>
  <c r="X522"/>
  <c r="Y522" s="1"/>
  <c r="Z522" s="1"/>
  <c r="AA522" s="1"/>
  <c r="AJ522"/>
  <c r="AK522" s="1"/>
  <c r="AN522"/>
  <c r="AO522" s="1"/>
  <c r="AP522" s="1"/>
  <c r="AQ522" s="1"/>
  <c r="AL522" l="1"/>
  <c r="AM522"/>
  <c r="AN523"/>
  <c r="AO523" s="1"/>
  <c r="AP523" s="1"/>
  <c r="AF523"/>
  <c r="AG523" s="1"/>
  <c r="AH523" s="1"/>
  <c r="AI523" s="1"/>
  <c r="AR523"/>
  <c r="P524"/>
  <c r="AB523"/>
  <c r="AC523" s="1"/>
  <c r="AD523" s="1"/>
  <c r="AE523" s="1"/>
  <c r="X523"/>
  <c r="Y523" s="1"/>
  <c r="AJ523"/>
  <c r="AK523" s="1"/>
  <c r="AD522"/>
  <c r="AE522"/>
  <c r="AL523" l="1"/>
  <c r="AM523" s="1"/>
  <c r="AF524"/>
  <c r="AG524" s="1"/>
  <c r="AH524" s="1"/>
  <c r="AI524" s="1"/>
  <c r="AR524"/>
  <c r="AN524"/>
  <c r="AO524" s="1"/>
  <c r="AP524" s="1"/>
  <c r="P525"/>
  <c r="AB524"/>
  <c r="AC524" s="1"/>
  <c r="X524"/>
  <c r="Y524" s="1"/>
  <c r="AJ524"/>
  <c r="AK524" s="1"/>
  <c r="AA523"/>
  <c r="Z523"/>
  <c r="Z524" l="1"/>
  <c r="AA524"/>
  <c r="AL524"/>
  <c r="AM524" s="1"/>
  <c r="AN525"/>
  <c r="AO525" s="1"/>
  <c r="AP525" s="1"/>
  <c r="AJ525"/>
  <c r="AK525" s="1"/>
  <c r="AF525"/>
  <c r="AG525" s="1"/>
  <c r="AH525" s="1"/>
  <c r="AI525" s="1"/>
  <c r="X525"/>
  <c r="Y525" s="1"/>
  <c r="AB525"/>
  <c r="AC525" s="1"/>
  <c r="AR525"/>
  <c r="P526"/>
  <c r="AD524"/>
  <c r="AE524" s="1"/>
  <c r="Z525" l="1"/>
  <c r="AA525"/>
  <c r="AE525"/>
  <c r="AD525"/>
  <c r="AB526"/>
  <c r="AC526" s="1"/>
  <c r="AD526" s="1"/>
  <c r="AE526" s="1"/>
  <c r="AR526"/>
  <c r="AJ526"/>
  <c r="AK526" s="1"/>
  <c r="X526"/>
  <c r="Y526" s="1"/>
  <c r="Z526" s="1"/>
  <c r="AA526" s="1"/>
  <c r="AN526"/>
  <c r="AO526" s="1"/>
  <c r="AP526" s="1"/>
  <c r="AQ526" s="1"/>
  <c r="P527"/>
  <c r="AF526"/>
  <c r="AG526" s="1"/>
  <c r="AH526" s="1"/>
  <c r="AI526" s="1"/>
  <c r="AM525"/>
  <c r="AL525"/>
  <c r="AL526" l="1"/>
  <c r="AM526"/>
  <c r="AB527"/>
  <c r="AC527" s="1"/>
  <c r="AD527" s="1"/>
  <c r="AE527" s="1"/>
  <c r="AN527"/>
  <c r="AO527" s="1"/>
  <c r="AP527" s="1"/>
  <c r="P528"/>
  <c r="X527"/>
  <c r="Y527" s="1"/>
  <c r="Z527" s="1"/>
  <c r="AA527" s="1"/>
  <c r="AJ527"/>
  <c r="AK527" s="1"/>
  <c r="AR527"/>
  <c r="AF527"/>
  <c r="AG527" s="1"/>
  <c r="AH527" s="1"/>
  <c r="AI527" s="1"/>
  <c r="AJ528" l="1"/>
  <c r="AK528" s="1"/>
  <c r="AL528" s="1"/>
  <c r="AM528" s="1"/>
  <c r="AB528"/>
  <c r="AC528" s="1"/>
  <c r="AD528" s="1"/>
  <c r="AE528" s="1"/>
  <c r="AF528"/>
  <c r="AG528" s="1"/>
  <c r="AH528" s="1"/>
  <c r="AI528" s="1"/>
  <c r="AR528"/>
  <c r="AS528" s="1"/>
  <c r="AN528"/>
  <c r="AO528" s="1"/>
  <c r="P529"/>
  <c r="X528"/>
  <c r="Y528" s="1"/>
  <c r="AL527"/>
  <c r="AM527"/>
  <c r="AP528" l="1"/>
  <c r="AQ528"/>
  <c r="AB529"/>
  <c r="AC529" s="1"/>
  <c r="AD529" s="1"/>
  <c r="AE529" s="1"/>
  <c r="AF529"/>
  <c r="AG529" s="1"/>
  <c r="AH529" s="1"/>
  <c r="AI529" s="1"/>
  <c r="P530"/>
  <c r="AN529"/>
  <c r="AO529" s="1"/>
  <c r="X529"/>
  <c r="Y529" s="1"/>
  <c r="Z529" s="1"/>
  <c r="AA529" s="1"/>
  <c r="AR529"/>
  <c r="AS529" s="1"/>
  <c r="AJ529"/>
  <c r="AK529" s="1"/>
  <c r="AL529" s="1"/>
  <c r="AM529" s="1"/>
  <c r="Z528"/>
  <c r="AA528" s="1"/>
  <c r="AP529" l="1"/>
  <c r="AQ529"/>
  <c r="AR530"/>
  <c r="AS530" s="1"/>
  <c r="AF530"/>
  <c r="AG530" s="1"/>
  <c r="AH530" s="1"/>
  <c r="AI530" s="1"/>
  <c r="AJ530"/>
  <c r="AK530" s="1"/>
  <c r="AB530"/>
  <c r="AC530" s="1"/>
  <c r="AD530" s="1"/>
  <c r="AE530" s="1"/>
  <c r="X530"/>
  <c r="Y530" s="1"/>
  <c r="Z530" s="1"/>
  <c r="AA530" s="1"/>
  <c r="AN530"/>
  <c r="AO530" s="1"/>
  <c r="AP530" s="1"/>
  <c r="P531"/>
  <c r="AR531" l="1"/>
  <c r="AS531" s="1"/>
  <c r="AB531"/>
  <c r="AC531" s="1"/>
  <c r="AD531" s="1"/>
  <c r="AE531" s="1"/>
  <c r="AN531"/>
  <c r="AO531" s="1"/>
  <c r="AP531" s="1"/>
  <c r="X531"/>
  <c r="Y531" s="1"/>
  <c r="Z531" s="1"/>
  <c r="AA531" s="1"/>
  <c r="P532"/>
  <c r="AF531"/>
  <c r="AG531" s="1"/>
  <c r="AH531" s="1"/>
  <c r="AI531" s="1"/>
  <c r="AJ531"/>
  <c r="AK531" s="1"/>
  <c r="AL530"/>
  <c r="AM530"/>
  <c r="AL531" l="1"/>
  <c r="AM531"/>
  <c r="AN532"/>
  <c r="AO532" s="1"/>
  <c r="AJ532"/>
  <c r="AK532" s="1"/>
  <c r="AL532" s="1"/>
  <c r="AM532" s="1"/>
  <c r="AR532"/>
  <c r="AS532" s="1"/>
  <c r="AF532"/>
  <c r="AG532" s="1"/>
  <c r="AH532" s="1"/>
  <c r="AI532" s="1"/>
  <c r="P533"/>
  <c r="AB532"/>
  <c r="AC532" s="1"/>
  <c r="AD532" s="1"/>
  <c r="AE532" s="1"/>
  <c r="X532"/>
  <c r="Y532" s="1"/>
  <c r="Z532" l="1"/>
  <c r="AA532" s="1"/>
  <c r="AF533"/>
  <c r="AG533" s="1"/>
  <c r="AH533" s="1"/>
  <c r="AI533" s="1"/>
  <c r="AR533"/>
  <c r="AS533" s="1"/>
  <c r="P534"/>
  <c r="AJ533"/>
  <c r="AK533" s="1"/>
  <c r="AL533" s="1"/>
  <c r="AM533" s="1"/>
  <c r="AB533"/>
  <c r="AC533" s="1"/>
  <c r="AD533" s="1"/>
  <c r="AE533" s="1"/>
  <c r="X533"/>
  <c r="Y533" s="1"/>
  <c r="Z533" s="1"/>
  <c r="AA533" s="1"/>
  <c r="AN533"/>
  <c r="AO533" s="1"/>
  <c r="AP532"/>
  <c r="AQ532"/>
  <c r="AP533" l="1"/>
  <c r="AQ533"/>
  <c r="AR534"/>
  <c r="AS534" s="1"/>
  <c r="AF534"/>
  <c r="AG534" s="1"/>
  <c r="AH534" s="1"/>
  <c r="AI534" s="1"/>
  <c r="P535"/>
  <c r="AJ534"/>
  <c r="AK534" s="1"/>
  <c r="AL534" s="1"/>
  <c r="AM534" s="1"/>
  <c r="AN534"/>
  <c r="AO534" s="1"/>
  <c r="AP534" s="1"/>
  <c r="AB534"/>
  <c r="AC534" s="1"/>
  <c r="AD534" s="1"/>
  <c r="AE534" s="1"/>
  <c r="X534"/>
  <c r="Y534" s="1"/>
  <c r="Z534" s="1"/>
  <c r="AA534" s="1"/>
  <c r="AJ535" l="1"/>
  <c r="AK535" s="1"/>
  <c r="P536"/>
  <c r="AB535"/>
  <c r="AC535" s="1"/>
  <c r="AD535" s="1"/>
  <c r="AE535" s="1"/>
  <c r="AF535"/>
  <c r="AG535" s="1"/>
  <c r="AH535" s="1"/>
  <c r="AI535" s="1"/>
  <c r="X535"/>
  <c r="Y535" s="1"/>
  <c r="AN535"/>
  <c r="AO535" s="1"/>
  <c r="AR535"/>
  <c r="AS535" s="1"/>
  <c r="AL535" l="1"/>
  <c r="AM535"/>
  <c r="Z535"/>
  <c r="AA535" s="1"/>
  <c r="AQ535"/>
  <c r="AP535"/>
  <c r="P537"/>
  <c r="AR536"/>
  <c r="AB536"/>
  <c r="AC536" s="1"/>
  <c r="X536"/>
  <c r="Y536" s="1"/>
  <c r="AJ536"/>
  <c r="AK536" s="1"/>
  <c r="AN536"/>
  <c r="AO536" s="1"/>
  <c r="AP536" s="1"/>
  <c r="AQ536" s="1"/>
  <c r="AF536"/>
  <c r="AG536" s="1"/>
  <c r="AH536" s="1"/>
  <c r="AI536" s="1"/>
  <c r="Z536" l="1"/>
  <c r="AA536"/>
  <c r="AL536"/>
  <c r="AM536"/>
  <c r="AF537"/>
  <c r="AG537" s="1"/>
  <c r="AH537" s="1"/>
  <c r="AI537" s="1"/>
  <c r="AB537"/>
  <c r="AC537" s="1"/>
  <c r="AJ537"/>
  <c r="AK537" s="1"/>
  <c r="P538"/>
  <c r="AN537"/>
  <c r="AO537" s="1"/>
  <c r="AP537" s="1"/>
  <c r="X537"/>
  <c r="Y537" s="1"/>
  <c r="Z537" s="1"/>
  <c r="AA537" s="1"/>
  <c r="AR537"/>
  <c r="AS537" s="1"/>
  <c r="AD536"/>
  <c r="AE536" s="1"/>
  <c r="AL537" l="1"/>
  <c r="AM537"/>
  <c r="AR538"/>
  <c r="P539"/>
  <c r="AF538"/>
  <c r="AG538" s="1"/>
  <c r="AH538" s="1"/>
  <c r="AI538" s="1"/>
  <c r="X538"/>
  <c r="Y538" s="1"/>
  <c r="AJ538"/>
  <c r="AK538" s="1"/>
  <c r="AL538" s="1"/>
  <c r="AM538" s="1"/>
  <c r="AB538"/>
  <c r="AC538" s="1"/>
  <c r="AD538" s="1"/>
  <c r="AE538" s="1"/>
  <c r="AN538"/>
  <c r="AO538" s="1"/>
  <c r="AD537"/>
  <c r="AE537" s="1"/>
  <c r="X539" l="1"/>
  <c r="Y539" s="1"/>
  <c r="Z539" s="1"/>
  <c r="AA539" s="1"/>
  <c r="AF539"/>
  <c r="AG539" s="1"/>
  <c r="AH539" s="1"/>
  <c r="AI539" s="1"/>
  <c r="AN539"/>
  <c r="AO539" s="1"/>
  <c r="AP539" s="1"/>
  <c r="AQ539" s="1"/>
  <c r="AB539"/>
  <c r="AC539" s="1"/>
  <c r="AD539" s="1"/>
  <c r="AE539" s="1"/>
  <c r="P540"/>
  <c r="AR539"/>
  <c r="AJ539"/>
  <c r="AK539" s="1"/>
  <c r="AL539" s="1"/>
  <c r="AM539" s="1"/>
  <c r="AP538"/>
  <c r="AQ538"/>
  <c r="AA538"/>
  <c r="Z538"/>
  <c r="P541" l="1"/>
  <c r="AN540"/>
  <c r="AO540" s="1"/>
  <c r="X540"/>
  <c r="Y540" s="1"/>
  <c r="AF540"/>
  <c r="AG540" s="1"/>
  <c r="AH540" s="1"/>
  <c r="AI540" s="1"/>
  <c r="AB540"/>
  <c r="AC540" s="1"/>
  <c r="AD540" s="1"/>
  <c r="AE540" s="1"/>
  <c r="AR540"/>
  <c r="AS540" s="1"/>
  <c r="AJ540"/>
  <c r="AK540" s="1"/>
  <c r="AL540" s="1"/>
  <c r="AM540" s="1"/>
  <c r="AP540" l="1"/>
  <c r="AQ540"/>
  <c r="Z540"/>
  <c r="AA540" s="1"/>
  <c r="AN541"/>
  <c r="AO541" s="1"/>
  <c r="AP541" s="1"/>
  <c r="AQ541" s="1"/>
  <c r="AR541"/>
  <c r="P542"/>
  <c r="X541"/>
  <c r="Y541" s="1"/>
  <c r="Z541" s="1"/>
  <c r="AA541" s="1"/>
  <c r="AJ541"/>
  <c r="AK541" s="1"/>
  <c r="AB541"/>
  <c r="AC541" s="1"/>
  <c r="AD541" s="1"/>
  <c r="AE541" s="1"/>
  <c r="AF541"/>
  <c r="AG541" s="1"/>
  <c r="AH541" s="1"/>
  <c r="AI541" s="1"/>
  <c r="AL541" l="1"/>
  <c r="AM541"/>
  <c r="AR542"/>
  <c r="AN542"/>
  <c r="AO542" s="1"/>
  <c r="X542"/>
  <c r="Y542" s="1"/>
  <c r="Z542" s="1"/>
  <c r="AA542" s="1"/>
  <c r="AF542"/>
  <c r="AG542" s="1"/>
  <c r="AH542" s="1"/>
  <c r="AI542" s="1"/>
  <c r="AJ542"/>
  <c r="AK542" s="1"/>
  <c r="AB542"/>
  <c r="AC542" s="1"/>
  <c r="AD542" s="1"/>
  <c r="AE542" s="1"/>
  <c r="P543"/>
  <c r="AP542" l="1"/>
  <c r="AQ542"/>
  <c r="AF543"/>
  <c r="AG543" s="1"/>
  <c r="AH543" s="1"/>
  <c r="AI543" s="1"/>
  <c r="AN543"/>
  <c r="AO543" s="1"/>
  <c r="AP543" s="1"/>
  <c r="AQ543" s="1"/>
  <c r="AJ543"/>
  <c r="AK543" s="1"/>
  <c r="AR543"/>
  <c r="X543"/>
  <c r="Y543" s="1"/>
  <c r="Z543" s="1"/>
  <c r="AA543" s="1"/>
  <c r="P544"/>
  <c r="AB543"/>
  <c r="AC543" s="1"/>
  <c r="AD543" s="1"/>
  <c r="AE543" s="1"/>
  <c r="AL542"/>
  <c r="AM542"/>
  <c r="P545" l="1"/>
  <c r="AF544"/>
  <c r="AG544" s="1"/>
  <c r="AH544" s="1"/>
  <c r="AI544" s="1"/>
  <c r="X544"/>
  <c r="Y544" s="1"/>
  <c r="AB544"/>
  <c r="AC544" s="1"/>
  <c r="AD544" s="1"/>
  <c r="AE544" s="1"/>
  <c r="AJ544"/>
  <c r="AK544" s="1"/>
  <c r="AL544" s="1"/>
  <c r="AM544" s="1"/>
  <c r="AR544"/>
  <c r="AN544"/>
  <c r="AO544" s="1"/>
  <c r="AL543"/>
  <c r="AM543"/>
  <c r="AJ545" l="1"/>
  <c r="AK545" s="1"/>
  <c r="AL545" s="1"/>
  <c r="AM545" s="1"/>
  <c r="AR545"/>
  <c r="P546"/>
  <c r="AB545"/>
  <c r="AC545" s="1"/>
  <c r="AD545" s="1"/>
  <c r="AE545" s="1"/>
  <c r="AN545"/>
  <c r="AO545" s="1"/>
  <c r="AP545" s="1"/>
  <c r="AQ545" s="1"/>
  <c r="AF545"/>
  <c r="AG545" s="1"/>
  <c r="AH545" s="1"/>
  <c r="AI545" s="1"/>
  <c r="X545"/>
  <c r="Y545" s="1"/>
  <c r="Z545" s="1"/>
  <c r="AA545" s="1"/>
  <c r="AP544"/>
  <c r="AQ544"/>
  <c r="Z544"/>
  <c r="AA544" s="1"/>
  <c r="AB546" l="1"/>
  <c r="AC546" s="1"/>
  <c r="AJ546"/>
  <c r="AK546" s="1"/>
  <c r="AF546"/>
  <c r="AG546" s="1"/>
  <c r="AH546" s="1"/>
  <c r="AI546" s="1"/>
  <c r="AR546"/>
  <c r="AS546" s="1"/>
  <c r="X546"/>
  <c r="Y546" s="1"/>
  <c r="Z546" s="1"/>
  <c r="AA546" s="1"/>
  <c r="P547"/>
  <c r="AN546"/>
  <c r="AO546" s="1"/>
  <c r="AP546" s="1"/>
  <c r="AL546" l="1"/>
  <c r="AM546"/>
  <c r="X547"/>
  <c r="Y547" s="1"/>
  <c r="Z547" s="1"/>
  <c r="AN547"/>
  <c r="AO547" s="1"/>
  <c r="AP547" s="1"/>
  <c r="AJ547"/>
  <c r="AK547" s="1"/>
  <c r="AL547" s="1"/>
  <c r="AB547"/>
  <c r="AC547" s="1"/>
  <c r="P548"/>
  <c r="AF547"/>
  <c r="AG547" s="1"/>
  <c r="AH547" s="1"/>
  <c r="AI547" s="1"/>
  <c r="AR547"/>
  <c r="AS547" s="1"/>
  <c r="AD546"/>
  <c r="AE546" s="1"/>
  <c r="AJ548" l="1"/>
  <c r="AK548" s="1"/>
  <c r="AF548"/>
  <c r="AG548" s="1"/>
  <c r="AH548" s="1"/>
  <c r="AI548" s="1"/>
  <c r="P549"/>
  <c r="AB548"/>
  <c r="AC548" s="1"/>
  <c r="AD548" s="1"/>
  <c r="AE548" s="1"/>
  <c r="AR548"/>
  <c r="X548"/>
  <c r="Y548" s="1"/>
  <c r="Z548" s="1"/>
  <c r="AA548" s="1"/>
  <c r="AN548"/>
  <c r="AO548" s="1"/>
  <c r="AP548" s="1"/>
  <c r="AQ548" s="1"/>
  <c r="AD547"/>
  <c r="AE547" s="1"/>
  <c r="AJ549" l="1"/>
  <c r="AK549" s="1"/>
  <c r="AN549"/>
  <c r="AO549" s="1"/>
  <c r="AP549" s="1"/>
  <c r="AR549"/>
  <c r="AS549" s="1"/>
  <c r="AF549"/>
  <c r="AG549" s="1"/>
  <c r="AH549" s="1"/>
  <c r="AI549" s="1"/>
  <c r="X549"/>
  <c r="Y549" s="1"/>
  <c r="Z549" s="1"/>
  <c r="AA549" s="1"/>
  <c r="AB549"/>
  <c r="AC549" s="1"/>
  <c r="AD549" s="1"/>
  <c r="AE549" s="1"/>
  <c r="P550"/>
  <c r="AL548"/>
  <c r="AM548" s="1"/>
  <c r="AL549" l="1"/>
  <c r="AM549"/>
  <c r="AR550"/>
  <c r="AS550" s="1"/>
  <c r="AB550"/>
  <c r="AC550" s="1"/>
  <c r="AD550" s="1"/>
  <c r="AE550" s="1"/>
  <c r="AF550"/>
  <c r="AG550" s="1"/>
  <c r="AH550" s="1"/>
  <c r="AI550" s="1"/>
  <c r="P551"/>
  <c r="AJ550"/>
  <c r="AK550" s="1"/>
  <c r="X550"/>
  <c r="Y550" s="1"/>
  <c r="Z550" s="1"/>
  <c r="AA550" s="1"/>
  <c r="AN550"/>
  <c r="AO550" s="1"/>
  <c r="AP550" s="1"/>
  <c r="AN551" l="1"/>
  <c r="AO551" s="1"/>
  <c r="AP551" s="1"/>
  <c r="AB551"/>
  <c r="AC551" s="1"/>
  <c r="AR551"/>
  <c r="AS551" s="1"/>
  <c r="P552"/>
  <c r="AJ551"/>
  <c r="AK551" s="1"/>
  <c r="AF551"/>
  <c r="AG551" s="1"/>
  <c r="AH551" s="1"/>
  <c r="AI551" s="1"/>
  <c r="X551"/>
  <c r="Y551" s="1"/>
  <c r="Z551" s="1"/>
  <c r="AA551" s="1"/>
  <c r="AM550"/>
  <c r="AL550"/>
  <c r="AL551" l="1"/>
  <c r="AM551"/>
  <c r="AD551"/>
  <c r="AE551" s="1"/>
  <c r="AB552"/>
  <c r="AC552" s="1"/>
  <c r="AD552" s="1"/>
  <c r="AE552" s="1"/>
  <c r="AJ552"/>
  <c r="AK552" s="1"/>
  <c r="AL552" s="1"/>
  <c r="AN552"/>
  <c r="AO552" s="1"/>
  <c r="AP552" s="1"/>
  <c r="X552"/>
  <c r="Y552" s="1"/>
  <c r="Z552" s="1"/>
  <c r="P553"/>
  <c r="AF552"/>
  <c r="AG552" s="1"/>
  <c r="AR552"/>
  <c r="AS552" s="1"/>
  <c r="AI552" l="1"/>
  <c r="AH552"/>
  <c r="AN553"/>
  <c r="AO553" s="1"/>
  <c r="AP553" s="1"/>
  <c r="AB553"/>
  <c r="AC553" s="1"/>
  <c r="AD553" s="1"/>
  <c r="AE553" s="1"/>
  <c r="AR553"/>
  <c r="AS553" s="1"/>
  <c r="AF553"/>
  <c r="AG553" s="1"/>
  <c r="AH553" s="1"/>
  <c r="AI553" s="1"/>
  <c r="P554"/>
  <c r="X553"/>
  <c r="Y553" s="1"/>
  <c r="Z553" s="1"/>
  <c r="AA553" s="1"/>
  <c r="AJ553"/>
  <c r="AK553" s="1"/>
  <c r="AL553" l="1"/>
  <c r="AM553"/>
  <c r="X554"/>
  <c r="Y554" s="1"/>
  <c r="AR554"/>
  <c r="AJ554"/>
  <c r="AK554" s="1"/>
  <c r="AL554" s="1"/>
  <c r="AM554" s="1"/>
  <c r="AF554"/>
  <c r="AG554" s="1"/>
  <c r="AH554" s="1"/>
  <c r="AI554" s="1"/>
  <c r="P555"/>
  <c r="AB554"/>
  <c r="AC554" s="1"/>
  <c r="AD554" s="1"/>
  <c r="AE554" s="1"/>
  <c r="AN554"/>
  <c r="AO554" s="1"/>
  <c r="AP554" l="1"/>
  <c r="AQ554"/>
  <c r="AF555"/>
  <c r="AG555" s="1"/>
  <c r="AH555" s="1"/>
  <c r="AI555" s="1"/>
  <c r="AN555"/>
  <c r="AO555" s="1"/>
  <c r="AR555"/>
  <c r="AJ555"/>
  <c r="AK555" s="1"/>
  <c r="AL555" s="1"/>
  <c r="AM555" s="1"/>
  <c r="P556"/>
  <c r="AB555"/>
  <c r="AC555" s="1"/>
  <c r="AD555" s="1"/>
  <c r="AE555" s="1"/>
  <c r="X555"/>
  <c r="Y555" s="1"/>
  <c r="Z555" s="1"/>
  <c r="AA555" s="1"/>
  <c r="Z554"/>
  <c r="AA554" s="1"/>
  <c r="AP555" l="1"/>
  <c r="AQ555"/>
  <c r="P557"/>
  <c r="AB556"/>
  <c r="AC556" s="1"/>
  <c r="AD556" s="1"/>
  <c r="AE556" s="1"/>
  <c r="X556"/>
  <c r="Y556" s="1"/>
  <c r="Z556" s="1"/>
  <c r="AA556" s="1"/>
  <c r="AN556"/>
  <c r="AO556" s="1"/>
  <c r="AR556"/>
  <c r="AS556" s="1"/>
  <c r="AF556"/>
  <c r="AG556" s="1"/>
  <c r="AH556" s="1"/>
  <c r="AI556" s="1"/>
  <c r="AJ556"/>
  <c r="AK556" s="1"/>
  <c r="AL556" s="1"/>
  <c r="AM556" s="1"/>
  <c r="AP556" l="1"/>
  <c r="AQ556"/>
  <c r="AF557"/>
  <c r="AG557" s="1"/>
  <c r="AH557" s="1"/>
  <c r="AI557" s="1"/>
  <c r="AB557"/>
  <c r="AC557" s="1"/>
  <c r="AD557" s="1"/>
  <c r="AE557" s="1"/>
  <c r="P558"/>
  <c r="AR557"/>
  <c r="AS557" s="1"/>
  <c r="AN557"/>
  <c r="AO557" s="1"/>
  <c r="AP557" s="1"/>
  <c r="AQ557" s="1"/>
  <c r="AJ557"/>
  <c r="AK557" s="1"/>
  <c r="AL557" s="1"/>
  <c r="AM557" s="1"/>
  <c r="X557"/>
  <c r="Y557" s="1"/>
  <c r="Z557" s="1"/>
  <c r="AA557" s="1"/>
  <c r="AB558" l="1"/>
  <c r="AC558" s="1"/>
  <c r="AD558" s="1"/>
  <c r="AE558" s="1"/>
  <c r="AN558"/>
  <c r="AO558" s="1"/>
  <c r="AP558" s="1"/>
  <c r="AQ558" s="1"/>
  <c r="AF558"/>
  <c r="AG558" s="1"/>
  <c r="AH558" s="1"/>
  <c r="AI558" s="1"/>
  <c r="X558"/>
  <c r="Y558" s="1"/>
  <c r="Z558" s="1"/>
  <c r="AA558" s="1"/>
  <c r="AR558"/>
  <c r="AJ558"/>
  <c r="AK558" s="1"/>
  <c r="AL558" s="1"/>
  <c r="AM558" s="1"/>
  <c r="P559"/>
  <c r="AR559" l="1"/>
  <c r="AN559"/>
  <c r="AO559" s="1"/>
  <c r="AP559" s="1"/>
  <c r="AQ559" s="1"/>
  <c r="AB559"/>
  <c r="AC559" s="1"/>
  <c r="AD559" s="1"/>
  <c r="AE559" s="1"/>
  <c r="AF559"/>
  <c r="AG559" s="1"/>
  <c r="AH559" s="1"/>
  <c r="AI559" s="1"/>
  <c r="X559"/>
  <c r="Y559" s="1"/>
  <c r="Z559" s="1"/>
  <c r="AA559" s="1"/>
  <c r="AJ559"/>
  <c r="AK559" s="1"/>
  <c r="AL559" s="1"/>
  <c r="AM559" s="1"/>
  <c r="P560"/>
  <c r="AR560" l="1"/>
  <c r="P561"/>
  <c r="AN560"/>
  <c r="AO560" s="1"/>
  <c r="AP560" s="1"/>
  <c r="AQ560" s="1"/>
  <c r="X560"/>
  <c r="Y560" s="1"/>
  <c r="Z560" s="1"/>
  <c r="AA560" s="1"/>
  <c r="AJ560"/>
  <c r="AK560" s="1"/>
  <c r="AL560" s="1"/>
  <c r="AM560" s="1"/>
  <c r="AF560"/>
  <c r="AG560" s="1"/>
  <c r="AH560" s="1"/>
  <c r="AI560" s="1"/>
  <c r="AB560"/>
  <c r="AC560" s="1"/>
  <c r="AD560" s="1"/>
  <c r="AE560" s="1"/>
  <c r="AF561" l="1"/>
  <c r="AG561" s="1"/>
  <c r="AH561" s="1"/>
  <c r="AI561" s="1"/>
  <c r="P562"/>
  <c r="AJ561"/>
  <c r="AK561" s="1"/>
  <c r="AL561" s="1"/>
  <c r="AM561" s="1"/>
  <c r="X561"/>
  <c r="Y561" s="1"/>
  <c r="Z561" s="1"/>
  <c r="AA561" s="1"/>
  <c r="AN561"/>
  <c r="AO561" s="1"/>
  <c r="AP561" s="1"/>
  <c r="AQ561" s="1"/>
  <c r="AR561"/>
  <c r="AB561"/>
  <c r="AC561" s="1"/>
  <c r="AD561" s="1"/>
  <c r="AE561" s="1"/>
  <c r="AB562" l="1"/>
  <c r="AC562" s="1"/>
  <c r="AD562" s="1"/>
  <c r="AE562" s="1"/>
  <c r="X562"/>
  <c r="Y562" s="1"/>
  <c r="Z562" s="1"/>
  <c r="AA562" s="1"/>
  <c r="AF562"/>
  <c r="AG562" s="1"/>
  <c r="AH562" s="1"/>
  <c r="AI562" s="1"/>
  <c r="AR562"/>
  <c r="AS562" s="1"/>
  <c r="P563"/>
  <c r="AJ562"/>
  <c r="AK562" s="1"/>
  <c r="AL562" s="1"/>
  <c r="AM562" s="1"/>
  <c r="AN562"/>
  <c r="AO562" s="1"/>
  <c r="AJ563" l="1"/>
  <c r="AK563" s="1"/>
  <c r="AB563"/>
  <c r="AC563" s="1"/>
  <c r="AD563" s="1"/>
  <c r="AE563" s="1"/>
  <c r="AR563"/>
  <c r="AS563" s="1"/>
  <c r="X563"/>
  <c r="Y563" s="1"/>
  <c r="Z563" s="1"/>
  <c r="AA563" s="1"/>
  <c r="AN563"/>
  <c r="AO563" s="1"/>
  <c r="P564"/>
  <c r="AF563"/>
  <c r="AG563" s="1"/>
  <c r="AH563" s="1"/>
  <c r="AI563" s="1"/>
  <c r="AP562"/>
  <c r="AQ562" s="1"/>
  <c r="AP563" l="1"/>
  <c r="AQ563"/>
  <c r="AN564"/>
  <c r="AO564" s="1"/>
  <c r="AP564" s="1"/>
  <c r="P565"/>
  <c r="AR564"/>
  <c r="AS564" s="1"/>
  <c r="AF564"/>
  <c r="AG564" s="1"/>
  <c r="AH564" s="1"/>
  <c r="AI564" s="1"/>
  <c r="AJ564"/>
  <c r="AK564" s="1"/>
  <c r="AB564"/>
  <c r="AC564" s="1"/>
  <c r="AD564" s="1"/>
  <c r="AE564" s="1"/>
  <c r="X564"/>
  <c r="Y564" s="1"/>
  <c r="AL563"/>
  <c r="AM563" s="1"/>
  <c r="AL564" l="1"/>
  <c r="AM564" s="1"/>
  <c r="AJ565"/>
  <c r="AK565" s="1"/>
  <c r="P566"/>
  <c r="X565"/>
  <c r="Y565" s="1"/>
  <c r="AF565"/>
  <c r="AG565" s="1"/>
  <c r="AH565" s="1"/>
  <c r="AI565" s="1"/>
  <c r="AR565"/>
  <c r="AB565"/>
  <c r="AC565" s="1"/>
  <c r="AD565" s="1"/>
  <c r="AE565" s="1"/>
  <c r="AN565"/>
  <c r="AO565" s="1"/>
  <c r="AP565" s="1"/>
  <c r="AQ565" s="1"/>
  <c r="Z564"/>
  <c r="AA564" s="1"/>
  <c r="Z565" l="1"/>
  <c r="AA565"/>
  <c r="AL565"/>
  <c r="AM565" s="1"/>
  <c r="AJ566"/>
  <c r="AK566" s="1"/>
  <c r="AL566" s="1"/>
  <c r="AM566" s="1"/>
  <c r="AF566"/>
  <c r="AG566" s="1"/>
  <c r="AH566" s="1"/>
  <c r="AI566" s="1"/>
  <c r="AR566"/>
  <c r="AB566"/>
  <c r="AC566" s="1"/>
  <c r="P567"/>
  <c r="X566"/>
  <c r="Y566" s="1"/>
  <c r="AN566"/>
  <c r="AO566" s="1"/>
  <c r="AP566" s="1"/>
  <c r="AQ566" s="1"/>
  <c r="AR567" l="1"/>
  <c r="X567"/>
  <c r="Y567" s="1"/>
  <c r="AJ567"/>
  <c r="AK567" s="1"/>
  <c r="AN567"/>
  <c r="AO567" s="1"/>
  <c r="AP567" s="1"/>
  <c r="AQ567" s="1"/>
  <c r="P568"/>
  <c r="AB567"/>
  <c r="AC567" s="1"/>
  <c r="AD567" s="1"/>
  <c r="AE567" s="1"/>
  <c r="AF567"/>
  <c r="AG567" s="1"/>
  <c r="AH567" s="1"/>
  <c r="AI567" s="1"/>
  <c r="AA566"/>
  <c r="Z566"/>
  <c r="AD566"/>
  <c r="AE566" s="1"/>
  <c r="AJ568" l="1"/>
  <c r="AK568" s="1"/>
  <c r="AL568" s="1"/>
  <c r="AM568" s="1"/>
  <c r="P569"/>
  <c r="AN568"/>
  <c r="AO568" s="1"/>
  <c r="AB568"/>
  <c r="AC568" s="1"/>
  <c r="AD568" s="1"/>
  <c r="AE568" s="1"/>
  <c r="X568"/>
  <c r="Y568" s="1"/>
  <c r="Z568" s="1"/>
  <c r="AA568" s="1"/>
  <c r="AR568"/>
  <c r="AS568" s="1"/>
  <c r="AF568"/>
  <c r="AG568" s="1"/>
  <c r="AH568" s="1"/>
  <c r="AI568" s="1"/>
  <c r="Z567"/>
  <c r="AA567" s="1"/>
  <c r="AL567"/>
  <c r="AM567"/>
  <c r="AF569" l="1"/>
  <c r="AG569" s="1"/>
  <c r="AH569" s="1"/>
  <c r="AI569" s="1"/>
  <c r="AR569"/>
  <c r="AS569" s="1"/>
  <c r="P570"/>
  <c r="AN569"/>
  <c r="AO569" s="1"/>
  <c r="AJ569"/>
  <c r="AK569" s="1"/>
  <c r="X569"/>
  <c r="Y569" s="1"/>
  <c r="Z569" s="1"/>
  <c r="AA569" s="1"/>
  <c r="AB569"/>
  <c r="AC569" s="1"/>
  <c r="AD569" s="1"/>
  <c r="AE569" s="1"/>
  <c r="AQ568"/>
  <c r="AP568"/>
  <c r="AP569" l="1"/>
  <c r="AQ569"/>
  <c r="AL569"/>
  <c r="AM569" s="1"/>
  <c r="AB570"/>
  <c r="AC570" s="1"/>
  <c r="AD570" s="1"/>
  <c r="AE570" s="1"/>
  <c r="P571"/>
  <c r="AJ570"/>
  <c r="AK570" s="1"/>
  <c r="X570"/>
  <c r="Y570" s="1"/>
  <c r="Z570" s="1"/>
  <c r="AA570" s="1"/>
  <c r="AF570"/>
  <c r="AG570" s="1"/>
  <c r="AH570" s="1"/>
  <c r="AI570" s="1"/>
  <c r="AR570"/>
  <c r="AS570" s="1"/>
  <c r="AN570"/>
  <c r="AO570" s="1"/>
  <c r="AP570" s="1"/>
  <c r="AM570" l="1"/>
  <c r="AL570"/>
  <c r="AB571"/>
  <c r="AC571" s="1"/>
  <c r="AD571" s="1"/>
  <c r="AE571" s="1"/>
  <c r="AR571"/>
  <c r="AS571" s="1"/>
  <c r="P572"/>
  <c r="AF571"/>
  <c r="AG571" s="1"/>
  <c r="AH571" s="1"/>
  <c r="AI571" s="1"/>
  <c r="X571"/>
  <c r="Y571" s="1"/>
  <c r="Z571" s="1"/>
  <c r="AA571" s="1"/>
  <c r="AN571"/>
  <c r="AO571" s="1"/>
  <c r="AP571" s="1"/>
  <c r="AJ571"/>
  <c r="AK571" s="1"/>
  <c r="AL571" s="1"/>
  <c r="AM571" s="1"/>
  <c r="AJ572" l="1"/>
  <c r="AK572" s="1"/>
  <c r="AL572" s="1"/>
  <c r="AM572" s="1"/>
  <c r="P573"/>
  <c r="AF572"/>
  <c r="AG572" s="1"/>
  <c r="AH572" s="1"/>
  <c r="AI572" s="1"/>
  <c r="X572"/>
  <c r="Y572" s="1"/>
  <c r="Z572" s="1"/>
  <c r="AA572" s="1"/>
  <c r="AB572"/>
  <c r="AC572" s="1"/>
  <c r="AD572" s="1"/>
  <c r="AE572" s="1"/>
  <c r="AN572"/>
  <c r="AO572" s="1"/>
  <c r="AP572" s="1"/>
  <c r="AR572"/>
  <c r="AS572" s="1"/>
  <c r="P574" l="1"/>
  <c r="AR573"/>
  <c r="AS573" s="1"/>
  <c r="AN573"/>
  <c r="AO573" s="1"/>
  <c r="AP573" s="1"/>
  <c r="AF573"/>
  <c r="AG573" s="1"/>
  <c r="AH573" s="1"/>
  <c r="AI573" s="1"/>
  <c r="AJ573"/>
  <c r="AK573" s="1"/>
  <c r="AB573"/>
  <c r="AC573" s="1"/>
  <c r="AD573" s="1"/>
  <c r="AE573" s="1"/>
  <c r="X573"/>
  <c r="Y573" s="1"/>
  <c r="Z573" s="1"/>
  <c r="AA573" s="1"/>
  <c r="AL573" l="1"/>
  <c r="AM573" s="1"/>
  <c r="AF574"/>
  <c r="AG574" s="1"/>
  <c r="AH574" s="1"/>
  <c r="AI574" s="1"/>
  <c r="AJ574"/>
  <c r="AK574" s="1"/>
  <c r="AB574"/>
  <c r="AC574" s="1"/>
  <c r="AD574" s="1"/>
  <c r="AE574" s="1"/>
  <c r="AN574"/>
  <c r="AO574" s="1"/>
  <c r="AP574" s="1"/>
  <c r="AQ574" s="1"/>
  <c r="P575"/>
  <c r="X574"/>
  <c r="Y574" s="1"/>
  <c r="Z574" s="1"/>
  <c r="AA574" s="1"/>
  <c r="AR574"/>
  <c r="P576" l="1"/>
  <c r="AN575"/>
  <c r="AO575" s="1"/>
  <c r="AJ575"/>
  <c r="AK575" s="1"/>
  <c r="AL575" s="1"/>
  <c r="AM575" s="1"/>
  <c r="X575"/>
  <c r="Y575" s="1"/>
  <c r="Z575" s="1"/>
  <c r="AA575" s="1"/>
  <c r="AF575"/>
  <c r="AG575" s="1"/>
  <c r="AH575" s="1"/>
  <c r="AI575" s="1"/>
  <c r="AR575"/>
  <c r="AS575" s="1"/>
  <c r="AB575"/>
  <c r="AC575" s="1"/>
  <c r="AD575" s="1"/>
  <c r="AE575" s="1"/>
  <c r="AL574"/>
  <c r="AM574" s="1"/>
  <c r="AN576" l="1"/>
  <c r="AO576" s="1"/>
  <c r="AJ576"/>
  <c r="AK576" s="1"/>
  <c r="AL576" s="1"/>
  <c r="AM576" s="1"/>
  <c r="X576"/>
  <c r="Y576" s="1"/>
  <c r="Z576" s="1"/>
  <c r="AA576" s="1"/>
  <c r="AB576"/>
  <c r="AC576" s="1"/>
  <c r="AD576" s="1"/>
  <c r="AE576" s="1"/>
  <c r="AF576"/>
  <c r="AG576" s="1"/>
  <c r="P577"/>
  <c r="AR576"/>
  <c r="AQ575"/>
  <c r="AP575"/>
  <c r="AP576" l="1"/>
  <c r="AQ576"/>
  <c r="AH576"/>
  <c r="AI576" s="1"/>
  <c r="AR577"/>
  <c r="X577"/>
  <c r="Y577" s="1"/>
  <c r="Z577" s="1"/>
  <c r="AA577" s="1"/>
  <c r="AJ577"/>
  <c r="AK577" s="1"/>
  <c r="P578"/>
  <c r="AF577"/>
  <c r="AG577" s="1"/>
  <c r="AN577"/>
  <c r="AO577" s="1"/>
  <c r="AP577" s="1"/>
  <c r="AB577"/>
  <c r="AC577" s="1"/>
  <c r="AD577" s="1"/>
  <c r="AE577" s="1"/>
  <c r="AH577" l="1"/>
  <c r="AI577"/>
  <c r="AL577"/>
  <c r="AM577" s="1"/>
  <c r="X578"/>
  <c r="Y578" s="1"/>
  <c r="Z578" s="1"/>
  <c r="AA578" s="1"/>
  <c r="AF578"/>
  <c r="AG578" s="1"/>
  <c r="AH578" s="1"/>
  <c r="AI578" s="1"/>
  <c r="AB578"/>
  <c r="AC578" s="1"/>
  <c r="AD578" s="1"/>
  <c r="AE578" s="1"/>
  <c r="AN578"/>
  <c r="AO578" s="1"/>
  <c r="AP578" s="1"/>
  <c r="AQ578" s="1"/>
  <c r="P579"/>
  <c r="AR578"/>
  <c r="AJ578"/>
  <c r="AK578" s="1"/>
  <c r="X579" l="1"/>
  <c r="Y579" s="1"/>
  <c r="Z579" s="1"/>
  <c r="AA579" s="1"/>
  <c r="AF579"/>
  <c r="AG579" s="1"/>
  <c r="AN579"/>
  <c r="AO579" s="1"/>
  <c r="AP579" s="1"/>
  <c r="AR579"/>
  <c r="P580"/>
  <c r="AB579"/>
  <c r="AC579" s="1"/>
  <c r="AD579" s="1"/>
  <c r="AE579" s="1"/>
  <c r="AJ579"/>
  <c r="AK579" s="1"/>
  <c r="AL579" s="1"/>
  <c r="AM579" s="1"/>
  <c r="AL578"/>
  <c r="AM578"/>
  <c r="AN580" l="1"/>
  <c r="AO580" s="1"/>
  <c r="AP580" s="1"/>
  <c r="P581"/>
  <c r="AJ580"/>
  <c r="AK580" s="1"/>
  <c r="AL580" s="1"/>
  <c r="AB580"/>
  <c r="AC580" s="1"/>
  <c r="AD580" s="1"/>
  <c r="AE580" s="1"/>
  <c r="AF580"/>
  <c r="AG580" s="1"/>
  <c r="X580"/>
  <c r="Y580" s="1"/>
  <c r="AR580"/>
  <c r="AH579"/>
  <c r="AI579" s="1"/>
  <c r="AH580" l="1"/>
  <c r="AI580"/>
  <c r="Z580"/>
  <c r="AA580" s="1"/>
  <c r="AF581"/>
  <c r="AG581" s="1"/>
  <c r="AJ581"/>
  <c r="AK581" s="1"/>
  <c r="AN581"/>
  <c r="AO581" s="1"/>
  <c r="AP581" s="1"/>
  <c r="X581"/>
  <c r="Y581" s="1"/>
  <c r="Z581" s="1"/>
  <c r="AA581" s="1"/>
  <c r="AR581"/>
  <c r="AB581"/>
  <c r="AC581" s="1"/>
  <c r="AD581" s="1"/>
  <c r="AE581" s="1"/>
  <c r="P582"/>
  <c r="AH581" l="1"/>
  <c r="AI581"/>
  <c r="AL581"/>
  <c r="AM581" s="1"/>
  <c r="AJ582"/>
  <c r="AK582" s="1"/>
  <c r="AL582" s="1"/>
  <c r="AM582" s="1"/>
  <c r="AR582"/>
  <c r="X582"/>
  <c r="Y582" s="1"/>
  <c r="Z582" s="1"/>
  <c r="AA582" s="1"/>
  <c r="AN582"/>
  <c r="AO582" s="1"/>
  <c r="P583"/>
  <c r="AF582"/>
  <c r="AG582" s="1"/>
  <c r="AH582" s="1"/>
  <c r="AI582" s="1"/>
  <c r="AB582"/>
  <c r="AC582" s="1"/>
  <c r="AD582" s="1"/>
  <c r="AE582" s="1"/>
  <c r="AJ583" l="1"/>
  <c r="AK583" s="1"/>
  <c r="AL583" s="1"/>
  <c r="AM583" s="1"/>
  <c r="P584"/>
  <c r="AN583"/>
  <c r="AO583" s="1"/>
  <c r="X583"/>
  <c r="Y583" s="1"/>
  <c r="AF583"/>
  <c r="AG583" s="1"/>
  <c r="AB583"/>
  <c r="AC583" s="1"/>
  <c r="AD583" s="1"/>
  <c r="AE583" s="1"/>
  <c r="AR583"/>
  <c r="AQ582"/>
  <c r="AP582"/>
  <c r="AP583" l="1"/>
  <c r="AQ583"/>
  <c r="AH583"/>
  <c r="AI583" s="1"/>
  <c r="P585"/>
  <c r="X584"/>
  <c r="Y584" s="1"/>
  <c r="AR584"/>
  <c r="AS584" s="1"/>
  <c r="AF584"/>
  <c r="AG584" s="1"/>
  <c r="AJ584"/>
  <c r="AK584" s="1"/>
  <c r="AL584" s="1"/>
  <c r="AM584" s="1"/>
  <c r="AN584"/>
  <c r="AO584" s="1"/>
  <c r="AP584" s="1"/>
  <c r="AB584"/>
  <c r="AC584" s="1"/>
  <c r="AD584" s="1"/>
  <c r="AE584" s="1"/>
  <c r="Z583"/>
  <c r="AA583" s="1"/>
  <c r="AH584" l="1"/>
  <c r="AI584"/>
  <c r="AN585"/>
  <c r="AO585" s="1"/>
  <c r="AP585" s="1"/>
  <c r="AQ585" s="1"/>
  <c r="AB585"/>
  <c r="AC585" s="1"/>
  <c r="AD585" s="1"/>
  <c r="AE585" s="1"/>
  <c r="AJ585"/>
  <c r="AK585" s="1"/>
  <c r="AR585"/>
  <c r="AF585"/>
  <c r="AG585" s="1"/>
  <c r="AH585" s="1"/>
  <c r="AI585" s="1"/>
  <c r="X585"/>
  <c r="Y585" s="1"/>
  <c r="Z585" s="1"/>
  <c r="AA585" s="1"/>
  <c r="P586"/>
  <c r="AA584"/>
  <c r="Z584"/>
  <c r="AR586" l="1"/>
  <c r="AN586"/>
  <c r="AO586" s="1"/>
  <c r="P587"/>
  <c r="AF586"/>
  <c r="AG586" s="1"/>
  <c r="AH586" s="1"/>
  <c r="AI586" s="1"/>
  <c r="AB586"/>
  <c r="AC586" s="1"/>
  <c r="AD586" s="1"/>
  <c r="AE586" s="1"/>
  <c r="AJ586"/>
  <c r="AK586" s="1"/>
  <c r="AL586" s="1"/>
  <c r="AM586" s="1"/>
  <c r="X586"/>
  <c r="Y586" s="1"/>
  <c r="AL585"/>
  <c r="AM585"/>
  <c r="AP586" l="1"/>
  <c r="AQ586"/>
  <c r="Z586"/>
  <c r="AA586" s="1"/>
  <c r="X587"/>
  <c r="Y587" s="1"/>
  <c r="AR587"/>
  <c r="AS587" s="1"/>
  <c r="AB587"/>
  <c r="AC587" s="1"/>
  <c r="AD587" s="1"/>
  <c r="AE587" s="1"/>
  <c r="AF587"/>
  <c r="AG587" s="1"/>
  <c r="AH587" s="1"/>
  <c r="AI587" s="1"/>
  <c r="AJ587"/>
  <c r="AK587" s="1"/>
  <c r="AL587" s="1"/>
  <c r="AM587" s="1"/>
  <c r="AN587"/>
  <c r="AO587" s="1"/>
  <c r="P588"/>
  <c r="AP587" l="1"/>
  <c r="AQ587"/>
  <c r="AA587"/>
  <c r="Z587"/>
  <c r="P589"/>
  <c r="AN588"/>
  <c r="AO588" s="1"/>
  <c r="AP588" s="1"/>
  <c r="AJ588"/>
  <c r="AK588" s="1"/>
  <c r="AB588"/>
  <c r="AC588" s="1"/>
  <c r="AD588" s="1"/>
  <c r="AE588" s="1"/>
  <c r="AR588"/>
  <c r="X588"/>
  <c r="Y588" s="1"/>
  <c r="Z588" s="1"/>
  <c r="AA588" s="1"/>
  <c r="AF588"/>
  <c r="AG588" s="1"/>
  <c r="AH588" s="1"/>
  <c r="AI588" s="1"/>
  <c r="AM588" l="1"/>
  <c r="AL588"/>
  <c r="AJ589"/>
  <c r="AK589" s="1"/>
  <c r="AL589" s="1"/>
  <c r="AM589" s="1"/>
  <c r="AN589"/>
  <c r="AO589" s="1"/>
  <c r="AP589" s="1"/>
  <c r="AQ589" s="1"/>
  <c r="AR589"/>
  <c r="P590"/>
  <c r="X589"/>
  <c r="Y589" s="1"/>
  <c r="Z589" s="1"/>
  <c r="AA589" s="1"/>
  <c r="AB589"/>
  <c r="AC589" s="1"/>
  <c r="AD589" s="1"/>
  <c r="AE589" s="1"/>
  <c r="AF589"/>
  <c r="AG589" s="1"/>
  <c r="AH589" s="1"/>
  <c r="AI589" s="1"/>
  <c r="AR590" l="1"/>
  <c r="AS590" s="1"/>
  <c r="AB590"/>
  <c r="AC590" s="1"/>
  <c r="AD590" s="1"/>
  <c r="AE590" s="1"/>
  <c r="AJ590"/>
  <c r="AK590" s="1"/>
  <c r="AL590" s="1"/>
  <c r="AM590" s="1"/>
  <c r="AN590"/>
  <c r="AO590" s="1"/>
  <c r="AP590" s="1"/>
  <c r="AQ590" s="1"/>
  <c r="P591"/>
  <c r="AF590"/>
  <c r="AG590" s="1"/>
  <c r="AH590" s="1"/>
  <c r="AI590" s="1"/>
  <c r="X590"/>
  <c r="Y590" s="1"/>
  <c r="Z590" l="1"/>
  <c r="AA590" s="1"/>
  <c r="X591"/>
  <c r="Y591" s="1"/>
  <c r="P592"/>
  <c r="AN591"/>
  <c r="AO591" s="1"/>
  <c r="AB591"/>
  <c r="AC591" s="1"/>
  <c r="AD591" s="1"/>
  <c r="AE591" s="1"/>
  <c r="AF591"/>
  <c r="AG591" s="1"/>
  <c r="AH591" s="1"/>
  <c r="AI591" s="1"/>
  <c r="AJ591"/>
  <c r="AK591" s="1"/>
  <c r="AL591" s="1"/>
  <c r="AM591" s="1"/>
  <c r="AR591"/>
  <c r="AS591" s="1"/>
  <c r="AP591" l="1"/>
  <c r="AQ591" s="1"/>
  <c r="AA591"/>
  <c r="Z591"/>
  <c r="AF592"/>
  <c r="AG592" s="1"/>
  <c r="AH592" s="1"/>
  <c r="AI592" s="1"/>
  <c r="AB592"/>
  <c r="AC592" s="1"/>
  <c r="AD592" s="1"/>
  <c r="AE592" s="1"/>
  <c r="AN592"/>
  <c r="AO592" s="1"/>
  <c r="AJ592"/>
  <c r="AK592" s="1"/>
  <c r="AL592" s="1"/>
  <c r="AM592" s="1"/>
  <c r="X592"/>
  <c r="Y592" s="1"/>
  <c r="Z592" s="1"/>
  <c r="AA592" s="1"/>
  <c r="P593"/>
  <c r="AR592"/>
  <c r="AP592" l="1"/>
  <c r="AQ592"/>
  <c r="P594"/>
  <c r="AB593"/>
  <c r="AC593" s="1"/>
  <c r="AD593" s="1"/>
  <c r="AE593" s="1"/>
  <c r="X593"/>
  <c r="Y593" s="1"/>
  <c r="Z593" s="1"/>
  <c r="AA593" s="1"/>
  <c r="AF593"/>
  <c r="AG593" s="1"/>
  <c r="AH593" s="1"/>
  <c r="AI593" s="1"/>
  <c r="AJ593"/>
  <c r="AK593" s="1"/>
  <c r="AL593" s="1"/>
  <c r="AM593" s="1"/>
  <c r="AN593"/>
  <c r="AO593" s="1"/>
  <c r="AP593" s="1"/>
  <c r="AQ593" s="1"/>
  <c r="AR593"/>
  <c r="AS593" s="1"/>
  <c r="P595" l="1"/>
  <c r="AN594"/>
  <c r="AO594" s="1"/>
  <c r="AJ594"/>
  <c r="AK594" s="1"/>
  <c r="AL594" s="1"/>
  <c r="AM594" s="1"/>
  <c r="AB594"/>
  <c r="AC594" s="1"/>
  <c r="AD594" s="1"/>
  <c r="AE594" s="1"/>
  <c r="AR594"/>
  <c r="AS594" s="1"/>
  <c r="X594"/>
  <c r="Y594" s="1"/>
  <c r="Z594" s="1"/>
  <c r="AA594" s="1"/>
  <c r="AF594"/>
  <c r="AG594" s="1"/>
  <c r="AH594" s="1"/>
  <c r="AI594" s="1"/>
  <c r="AF595" l="1"/>
  <c r="AG595" s="1"/>
  <c r="AH595" s="1"/>
  <c r="AI595" s="1"/>
  <c r="AB595"/>
  <c r="AC595" s="1"/>
  <c r="AD595" s="1"/>
  <c r="AE595" s="1"/>
  <c r="P596"/>
  <c r="AN595"/>
  <c r="AO595" s="1"/>
  <c r="X595"/>
  <c r="Y595" s="1"/>
  <c r="Z595" s="1"/>
  <c r="AA595" s="1"/>
  <c r="AJ595"/>
  <c r="AK595" s="1"/>
  <c r="AL595" s="1"/>
  <c r="AM595" s="1"/>
  <c r="AR595"/>
  <c r="AP594"/>
  <c r="AQ594" s="1"/>
  <c r="X596" l="1"/>
  <c r="Y596" s="1"/>
  <c r="AJ596"/>
  <c r="AK596" s="1"/>
  <c r="AL596" s="1"/>
  <c r="AM596" s="1"/>
  <c r="AR596"/>
  <c r="AS596" s="1"/>
  <c r="AN596"/>
  <c r="AO596" s="1"/>
  <c r="P597"/>
  <c r="AB596"/>
  <c r="AC596" s="1"/>
  <c r="AD596" s="1"/>
  <c r="AE596" s="1"/>
  <c r="AF596"/>
  <c r="AG596" s="1"/>
  <c r="AH596" s="1"/>
  <c r="AI596" s="1"/>
  <c r="AP595"/>
  <c r="AQ595"/>
  <c r="AJ597" l="1"/>
  <c r="AK597" s="1"/>
  <c r="AL597" s="1"/>
  <c r="AM597" s="1"/>
  <c r="P598"/>
  <c r="X597"/>
  <c r="Y597" s="1"/>
  <c r="AB597"/>
  <c r="AC597" s="1"/>
  <c r="AD597" s="1"/>
  <c r="AE597" s="1"/>
  <c r="AF597"/>
  <c r="AG597" s="1"/>
  <c r="AH597" s="1"/>
  <c r="AI597" s="1"/>
  <c r="AR597"/>
  <c r="AS597" s="1"/>
  <c r="AN597"/>
  <c r="AO597" s="1"/>
  <c r="Z596"/>
  <c r="AA596" s="1"/>
  <c r="AP596"/>
  <c r="AQ596" s="1"/>
  <c r="AJ598" l="1"/>
  <c r="AK598" s="1"/>
  <c r="AL598" s="1"/>
  <c r="AM598" s="1"/>
  <c r="X598"/>
  <c r="Y598" s="1"/>
  <c r="Z598" s="1"/>
  <c r="AA598" s="1"/>
  <c r="AN598"/>
  <c r="AO598" s="1"/>
  <c r="AP598" s="1"/>
  <c r="AQ598" s="1"/>
  <c r="P599"/>
  <c r="AB598"/>
  <c r="AC598" s="1"/>
  <c r="AD598" s="1"/>
  <c r="AE598" s="1"/>
  <c r="AR598"/>
  <c r="AF598"/>
  <c r="AG598" s="1"/>
  <c r="AH598" s="1"/>
  <c r="AI598" s="1"/>
  <c r="AP597"/>
  <c r="AQ597"/>
  <c r="Z597"/>
  <c r="AA597" s="1"/>
  <c r="P600" l="1"/>
  <c r="AB599"/>
  <c r="AC599" s="1"/>
  <c r="AD599" s="1"/>
  <c r="AE599" s="1"/>
  <c r="AJ599"/>
  <c r="AK599" s="1"/>
  <c r="AL599" s="1"/>
  <c r="AM599" s="1"/>
  <c r="AF599"/>
  <c r="AG599" s="1"/>
  <c r="AH599" s="1"/>
  <c r="AI599" s="1"/>
  <c r="X599"/>
  <c r="Y599" s="1"/>
  <c r="Z599" s="1"/>
  <c r="AA599" s="1"/>
  <c r="AR599"/>
  <c r="AS599" s="1"/>
  <c r="AN599"/>
  <c r="AO599" s="1"/>
  <c r="AP599" l="1"/>
  <c r="AQ599"/>
  <c r="AR600"/>
  <c r="AS600" s="1"/>
  <c r="P601"/>
  <c r="AB600"/>
  <c r="AC600" s="1"/>
  <c r="AD600" s="1"/>
  <c r="AE600" s="1"/>
  <c r="AF600"/>
  <c r="AG600" s="1"/>
  <c r="AH600" s="1"/>
  <c r="AI600" s="1"/>
  <c r="AN600"/>
  <c r="AO600" s="1"/>
  <c r="X600"/>
  <c r="Y600" s="1"/>
  <c r="Z600" s="1"/>
  <c r="AA600" s="1"/>
  <c r="AJ600"/>
  <c r="AK600" s="1"/>
  <c r="AL600" s="1"/>
  <c r="AM600" s="1"/>
  <c r="AP600" l="1"/>
  <c r="AQ600"/>
  <c r="X601"/>
  <c r="Y601" s="1"/>
  <c r="Z601" s="1"/>
  <c r="AA601" s="1"/>
  <c r="AR601"/>
  <c r="AS601" s="1"/>
  <c r="AJ601"/>
  <c r="AK601" s="1"/>
  <c r="AL601" s="1"/>
  <c r="AM601" s="1"/>
  <c r="P602"/>
  <c r="AB601"/>
  <c r="AC601" s="1"/>
  <c r="AD601" s="1"/>
  <c r="AE601" s="1"/>
  <c r="AF601"/>
  <c r="AG601" s="1"/>
  <c r="AH601" s="1"/>
  <c r="AI601" s="1"/>
  <c r="AN601"/>
  <c r="AO601" s="1"/>
  <c r="AP601" s="1"/>
  <c r="AQ601" s="1"/>
  <c r="AB602" l="1"/>
  <c r="AC602" s="1"/>
  <c r="AD602" s="1"/>
  <c r="AE602" s="1"/>
  <c r="X602"/>
  <c r="Y602" s="1"/>
  <c r="Z602" s="1"/>
  <c r="AA602" s="1"/>
  <c r="AJ602"/>
  <c r="AK602" s="1"/>
  <c r="AL602" s="1"/>
  <c r="AM602" s="1"/>
  <c r="AR602"/>
  <c r="AF602"/>
  <c r="AG602" s="1"/>
  <c r="AH602" s="1"/>
  <c r="AI602" s="1"/>
  <c r="AN602"/>
  <c r="AO602" s="1"/>
  <c r="AP602" s="1"/>
  <c r="AQ602" s="1"/>
  <c r="P603"/>
  <c r="X603" l="1"/>
  <c r="Y603" s="1"/>
  <c r="Z603" s="1"/>
  <c r="AA603" s="1"/>
  <c r="P604"/>
  <c r="AJ603"/>
  <c r="AK603" s="1"/>
  <c r="AB603"/>
  <c r="AC603" s="1"/>
  <c r="AR603"/>
  <c r="AS603" s="1"/>
  <c r="AN603"/>
  <c r="AO603" s="1"/>
  <c r="AP603" s="1"/>
  <c r="AQ603" s="1"/>
  <c r="AF603"/>
  <c r="AG603" s="1"/>
  <c r="AH603" s="1"/>
  <c r="AI603" s="1"/>
  <c r="AD603" l="1"/>
  <c r="AE603" s="1"/>
  <c r="AJ604"/>
  <c r="AK604" s="1"/>
  <c r="AB604"/>
  <c r="AC604" s="1"/>
  <c r="AD604" s="1"/>
  <c r="AE604" s="1"/>
  <c r="P605"/>
  <c r="X604"/>
  <c r="Y604" s="1"/>
  <c r="Z604" s="1"/>
  <c r="AA604" s="1"/>
  <c r="AR604"/>
  <c r="AF604"/>
  <c r="AG604" s="1"/>
  <c r="AH604" s="1"/>
  <c r="AI604" s="1"/>
  <c r="AN604"/>
  <c r="AO604" s="1"/>
  <c r="AL603"/>
  <c r="AM603"/>
  <c r="AP604" l="1"/>
  <c r="AQ604"/>
  <c r="AR605"/>
  <c r="AB605"/>
  <c r="AC605" s="1"/>
  <c r="AD605" s="1"/>
  <c r="AE605" s="1"/>
  <c r="AN605"/>
  <c r="AO605" s="1"/>
  <c r="AP605" s="1"/>
  <c r="AQ605" s="1"/>
  <c r="X605"/>
  <c r="Y605" s="1"/>
  <c r="P606"/>
  <c r="AF605"/>
  <c r="AG605" s="1"/>
  <c r="AH605" s="1"/>
  <c r="AI605" s="1"/>
  <c r="AJ605"/>
  <c r="AK605" s="1"/>
  <c r="AL604"/>
  <c r="AM604" s="1"/>
  <c r="AN606" l="1"/>
  <c r="AO606" s="1"/>
  <c r="AJ606"/>
  <c r="AK606" s="1"/>
  <c r="AR606"/>
  <c r="AS606" s="1"/>
  <c r="P607"/>
  <c r="AB606"/>
  <c r="AC606" s="1"/>
  <c r="AD606" s="1"/>
  <c r="AE606" s="1"/>
  <c r="X606"/>
  <c r="Y606" s="1"/>
  <c r="Z606" s="1"/>
  <c r="AA606" s="1"/>
  <c r="AF606"/>
  <c r="AG606" s="1"/>
  <c r="AH606" s="1"/>
  <c r="AI606" s="1"/>
  <c r="AL605"/>
  <c r="AM605"/>
  <c r="Z605"/>
  <c r="AA605" s="1"/>
  <c r="AP606" l="1"/>
  <c r="AQ606"/>
  <c r="AL606"/>
  <c r="AM606" s="1"/>
  <c r="AJ607"/>
  <c r="AK607" s="1"/>
  <c r="AL607" s="1"/>
  <c r="AM607" s="1"/>
  <c r="AN607"/>
  <c r="AO607" s="1"/>
  <c r="AR607"/>
  <c r="AS607" s="1"/>
  <c r="P608"/>
  <c r="X607"/>
  <c r="Y607" s="1"/>
  <c r="AB607"/>
  <c r="AC607" s="1"/>
  <c r="AD607" s="1"/>
  <c r="AE607" s="1"/>
  <c r="AF607"/>
  <c r="AG607" s="1"/>
  <c r="AH607" s="1"/>
  <c r="AI607" s="1"/>
  <c r="Z607" l="1"/>
  <c r="AA607" s="1"/>
  <c r="P609"/>
  <c r="AF608"/>
  <c r="AG608" s="1"/>
  <c r="AH608" s="1"/>
  <c r="AI608" s="1"/>
  <c r="AB608"/>
  <c r="AC608" s="1"/>
  <c r="AD608" s="1"/>
  <c r="AE608" s="1"/>
  <c r="X608"/>
  <c r="Y608" s="1"/>
  <c r="Z608" s="1"/>
  <c r="AA608" s="1"/>
  <c r="AR608"/>
  <c r="AS608" s="1"/>
  <c r="AJ608"/>
  <c r="AK608" s="1"/>
  <c r="AL608" s="1"/>
  <c r="AM608" s="1"/>
  <c r="AN608"/>
  <c r="AO608" s="1"/>
  <c r="AP608" s="1"/>
  <c r="AQ608" s="1"/>
  <c r="AP607"/>
  <c r="AQ607"/>
  <c r="AN609" l="1"/>
  <c r="AO609" s="1"/>
  <c r="X609"/>
  <c r="Y609" s="1"/>
  <c r="Z609" s="1"/>
  <c r="AA609" s="1"/>
  <c r="AF609"/>
  <c r="AG609" s="1"/>
  <c r="AH609" s="1"/>
  <c r="AI609" s="1"/>
  <c r="AJ609"/>
  <c r="AK609" s="1"/>
  <c r="AL609" s="1"/>
  <c r="AM609" s="1"/>
  <c r="AB609"/>
  <c r="AC609" s="1"/>
  <c r="AD609" s="1"/>
  <c r="AE609" s="1"/>
  <c r="P610"/>
  <c r="AR609"/>
  <c r="AS609" s="1"/>
  <c r="AP609" l="1"/>
  <c r="AQ609" s="1"/>
  <c r="X610"/>
  <c r="Y610" s="1"/>
  <c r="Z610" s="1"/>
  <c r="AA610" s="1"/>
  <c r="AR610"/>
  <c r="AF610"/>
  <c r="AG610" s="1"/>
  <c r="AH610" s="1"/>
  <c r="AI610" s="1"/>
  <c r="AJ610"/>
  <c r="AK610" s="1"/>
  <c r="AL610" s="1"/>
  <c r="AM610" s="1"/>
  <c r="AN610"/>
  <c r="AO610" s="1"/>
  <c r="AP610" s="1"/>
  <c r="AQ610" s="1"/>
  <c r="P611"/>
  <c r="AB610"/>
  <c r="AC610" s="1"/>
  <c r="AD610" s="1"/>
  <c r="AE610" s="1"/>
  <c r="AN611" l="1"/>
  <c r="AO611" s="1"/>
  <c r="AP611" s="1"/>
  <c r="AQ611" s="1"/>
  <c r="AJ611"/>
  <c r="AK611" s="1"/>
  <c r="AL611" s="1"/>
  <c r="AM611" s="1"/>
  <c r="P612"/>
  <c r="AF611"/>
  <c r="AG611" s="1"/>
  <c r="AH611" s="1"/>
  <c r="AI611" s="1"/>
  <c r="AR611"/>
  <c r="X611"/>
  <c r="Y611" s="1"/>
  <c r="Z611" s="1"/>
  <c r="AA611" s="1"/>
  <c r="AB611"/>
  <c r="AC611" s="1"/>
  <c r="AD611" s="1"/>
  <c r="AE611" s="1"/>
  <c r="AB612" l="1"/>
  <c r="AC612" s="1"/>
  <c r="AD612" s="1"/>
  <c r="AE612" s="1"/>
  <c r="P613"/>
  <c r="AJ612"/>
  <c r="AK612" s="1"/>
  <c r="AL612" s="1"/>
  <c r="AM612" s="1"/>
  <c r="AF612"/>
  <c r="AG612" s="1"/>
  <c r="AH612" s="1"/>
  <c r="AI612" s="1"/>
  <c r="AN612"/>
  <c r="AO612" s="1"/>
  <c r="X612"/>
  <c r="Y612" s="1"/>
  <c r="Z612" s="1"/>
  <c r="AA612" s="1"/>
  <c r="AR612"/>
  <c r="AP612" l="1"/>
  <c r="AQ612" s="1"/>
  <c r="AR613"/>
  <c r="AS613" s="1"/>
  <c r="P614"/>
  <c r="AB613"/>
  <c r="AC613" s="1"/>
  <c r="AD613" s="1"/>
  <c r="AE613" s="1"/>
  <c r="AF613"/>
  <c r="AG613" s="1"/>
  <c r="AH613" s="1"/>
  <c r="AI613" s="1"/>
  <c r="X613"/>
  <c r="Y613" s="1"/>
  <c r="Z613" s="1"/>
  <c r="AA613" s="1"/>
  <c r="AN613"/>
  <c r="AO613" s="1"/>
  <c r="AJ613"/>
  <c r="AK613" s="1"/>
  <c r="AL613" s="1"/>
  <c r="AM613" s="1"/>
  <c r="AP613" l="1"/>
  <c r="AQ613"/>
  <c r="AB614"/>
  <c r="AC614" s="1"/>
  <c r="AD614" s="1"/>
  <c r="AE614" s="1"/>
  <c r="P615"/>
  <c r="AF614"/>
  <c r="AG614" s="1"/>
  <c r="AH614" s="1"/>
  <c r="AI614" s="1"/>
  <c r="AJ614"/>
  <c r="AK614" s="1"/>
  <c r="AL614" s="1"/>
  <c r="AM614" s="1"/>
  <c r="AR614"/>
  <c r="AS614" s="1"/>
  <c r="AN614"/>
  <c r="AO614" s="1"/>
  <c r="X614"/>
  <c r="Y614" s="1"/>
  <c r="Z614" s="1"/>
  <c r="AA614" s="1"/>
  <c r="AP614" l="1"/>
  <c r="AQ614" s="1"/>
  <c r="X615"/>
  <c r="Y615" s="1"/>
  <c r="Z615" s="1"/>
  <c r="AA615" s="1"/>
  <c r="P616"/>
  <c r="AJ615"/>
  <c r="AK615" s="1"/>
  <c r="AL615" s="1"/>
  <c r="AM615" s="1"/>
  <c r="AN615"/>
  <c r="AO615" s="1"/>
  <c r="AP615" s="1"/>
  <c r="AQ615" s="1"/>
  <c r="AF615"/>
  <c r="AG615" s="1"/>
  <c r="AH615" s="1"/>
  <c r="AI615" s="1"/>
  <c r="AB615"/>
  <c r="AC615" s="1"/>
  <c r="AD615" s="1"/>
  <c r="AE615" s="1"/>
  <c r="AR615"/>
  <c r="AJ616" l="1"/>
  <c r="AK616" s="1"/>
  <c r="AL616" s="1"/>
  <c r="AM616" s="1"/>
  <c r="AR616"/>
  <c r="AS616" s="1"/>
  <c r="X616"/>
  <c r="Y616" s="1"/>
  <c r="Z616" s="1"/>
  <c r="AA616" s="1"/>
  <c r="AN616"/>
  <c r="AO616" s="1"/>
  <c r="P617"/>
  <c r="AB616"/>
  <c r="AC616" s="1"/>
  <c r="AD616" s="1"/>
  <c r="AE616" s="1"/>
  <c r="AF616"/>
  <c r="AG616" s="1"/>
  <c r="AH616" s="1"/>
  <c r="AI616" s="1"/>
  <c r="AB617" l="1"/>
  <c r="AC617" s="1"/>
  <c r="AD617" s="1"/>
  <c r="AE617" s="1"/>
  <c r="AN617"/>
  <c r="AO617" s="1"/>
  <c r="AP617" s="1"/>
  <c r="AQ617" s="1"/>
  <c r="AR617"/>
  <c r="P618"/>
  <c r="X617"/>
  <c r="Y617" s="1"/>
  <c r="Z617" s="1"/>
  <c r="AA617" s="1"/>
  <c r="AF617"/>
  <c r="AG617" s="1"/>
  <c r="AH617" s="1"/>
  <c r="AI617" s="1"/>
  <c r="AJ617"/>
  <c r="AK617" s="1"/>
  <c r="AL617" s="1"/>
  <c r="AM617" s="1"/>
  <c r="AP616"/>
  <c r="AQ616"/>
  <c r="P619" l="1"/>
  <c r="AB618"/>
  <c r="AC618" s="1"/>
  <c r="AD618" s="1"/>
  <c r="AE618" s="1"/>
  <c r="AN618"/>
  <c r="AO618" s="1"/>
  <c r="X618"/>
  <c r="Y618" s="1"/>
  <c r="Z618" s="1"/>
  <c r="AA618" s="1"/>
  <c r="AR618"/>
  <c r="AJ618"/>
  <c r="AK618" s="1"/>
  <c r="AL618" s="1"/>
  <c r="AM618" s="1"/>
  <c r="AF618"/>
  <c r="AG618" s="1"/>
  <c r="AH618" s="1"/>
  <c r="AI618" s="1"/>
  <c r="AJ619" l="1"/>
  <c r="AK619" s="1"/>
  <c r="P620"/>
  <c r="AR619"/>
  <c r="AB619"/>
  <c r="AC619" s="1"/>
  <c r="AD619" s="1"/>
  <c r="AE619" s="1"/>
  <c r="AN619"/>
  <c r="AO619" s="1"/>
  <c r="AP619" s="1"/>
  <c r="AQ619" s="1"/>
  <c r="AF619"/>
  <c r="AG619" s="1"/>
  <c r="AH619" s="1"/>
  <c r="AI619" s="1"/>
  <c r="X619"/>
  <c r="Y619" s="1"/>
  <c r="Z619" s="1"/>
  <c r="AA619" s="1"/>
  <c r="AP618"/>
  <c r="AQ618"/>
  <c r="AL619" l="1"/>
  <c r="AM619" s="1"/>
  <c r="AN620"/>
  <c r="AO620" s="1"/>
  <c r="AP620" s="1"/>
  <c r="AQ620" s="1"/>
  <c r="X620"/>
  <c r="Y620" s="1"/>
  <c r="Z620" s="1"/>
  <c r="AA620" s="1"/>
  <c r="AR620"/>
  <c r="AB620"/>
  <c r="AC620" s="1"/>
  <c r="AD620" s="1"/>
  <c r="AE620" s="1"/>
  <c r="AF620"/>
  <c r="AG620" s="1"/>
  <c r="AH620" s="1"/>
  <c r="AI620" s="1"/>
  <c r="P621"/>
  <c r="AJ620"/>
  <c r="AK620" s="1"/>
  <c r="AL620" l="1"/>
  <c r="AM620"/>
  <c r="X621"/>
  <c r="Y621" s="1"/>
  <c r="Z621" s="1"/>
  <c r="AA621" s="1"/>
  <c r="AR621"/>
  <c r="AN621"/>
  <c r="AO621" s="1"/>
  <c r="AJ621"/>
  <c r="AK621" s="1"/>
  <c r="AL621" s="1"/>
  <c r="AM621" s="1"/>
  <c r="AF621"/>
  <c r="AG621" s="1"/>
  <c r="AH621" s="1"/>
  <c r="AI621" s="1"/>
  <c r="P622"/>
  <c r="AB621"/>
  <c r="AC621" s="1"/>
  <c r="AD621" s="1"/>
  <c r="AE621" s="1"/>
  <c r="AP621" l="1"/>
  <c r="AQ621"/>
  <c r="P623"/>
  <c r="AN622"/>
  <c r="AO622" s="1"/>
  <c r="AR622"/>
  <c r="AS622" s="1"/>
  <c r="AB622"/>
  <c r="AC622" s="1"/>
  <c r="AD622" s="1"/>
  <c r="AE622" s="1"/>
  <c r="AJ622"/>
  <c r="AK622" s="1"/>
  <c r="AL622" s="1"/>
  <c r="AM622" s="1"/>
  <c r="AF622"/>
  <c r="AG622" s="1"/>
  <c r="AH622" s="1"/>
  <c r="AI622" s="1"/>
  <c r="X622"/>
  <c r="Y622" s="1"/>
  <c r="Z622" s="1"/>
  <c r="AA622" s="1"/>
  <c r="P624" l="1"/>
  <c r="AF623"/>
  <c r="AG623" s="1"/>
  <c r="AH623" s="1"/>
  <c r="AI623" s="1"/>
  <c r="AN623"/>
  <c r="AO623" s="1"/>
  <c r="AJ623"/>
  <c r="AK623" s="1"/>
  <c r="AL623" s="1"/>
  <c r="AM623" s="1"/>
  <c r="X623"/>
  <c r="Y623" s="1"/>
  <c r="AB623"/>
  <c r="AC623" s="1"/>
  <c r="AD623" s="1"/>
  <c r="AE623" s="1"/>
  <c r="AR623"/>
  <c r="AQ622"/>
  <c r="AP622"/>
  <c r="Z623" l="1"/>
  <c r="AA623" s="1"/>
  <c r="AN624"/>
  <c r="AO624" s="1"/>
  <c r="AJ624"/>
  <c r="AK624" s="1"/>
  <c r="AL624" s="1"/>
  <c r="AM624" s="1"/>
  <c r="P625"/>
  <c r="AB624"/>
  <c r="AC624" s="1"/>
  <c r="AD624" s="1"/>
  <c r="AE624" s="1"/>
  <c r="AR624"/>
  <c r="AF624"/>
  <c r="AG624" s="1"/>
  <c r="AH624" s="1"/>
  <c r="AI624" s="1"/>
  <c r="X624"/>
  <c r="Y624" s="1"/>
  <c r="AP623"/>
  <c r="AQ623"/>
  <c r="AA624" l="1"/>
  <c r="Z624"/>
  <c r="X625"/>
  <c r="Y625" s="1"/>
  <c r="AB625"/>
  <c r="AC625" s="1"/>
  <c r="AD625" s="1"/>
  <c r="AE625" s="1"/>
  <c r="AF625"/>
  <c r="AG625" s="1"/>
  <c r="AH625" s="1"/>
  <c r="AI625" s="1"/>
  <c r="AN625"/>
  <c r="AO625" s="1"/>
  <c r="P626"/>
  <c r="AJ625"/>
  <c r="AK625" s="1"/>
  <c r="AL625" s="1"/>
  <c r="AM625" s="1"/>
  <c r="AR625"/>
  <c r="AQ624"/>
  <c r="AP624"/>
  <c r="AP625" l="1"/>
  <c r="AQ625"/>
  <c r="AN626"/>
  <c r="AO626" s="1"/>
  <c r="AF626"/>
  <c r="AG626" s="1"/>
  <c r="AH626" s="1"/>
  <c r="AI626" s="1"/>
  <c r="AJ626"/>
  <c r="AK626" s="1"/>
  <c r="AL626" s="1"/>
  <c r="AM626" s="1"/>
  <c r="X626"/>
  <c r="Y626" s="1"/>
  <c r="AR626"/>
  <c r="P627"/>
  <c r="AB626"/>
  <c r="AC626" s="1"/>
  <c r="AD626" s="1"/>
  <c r="AE626" s="1"/>
  <c r="Z625"/>
  <c r="AA625" s="1"/>
  <c r="Z626" l="1"/>
  <c r="AA626" s="1"/>
  <c r="AP626"/>
  <c r="AQ626"/>
  <c r="X627"/>
  <c r="Y627" s="1"/>
  <c r="AR627"/>
  <c r="AS627" s="1"/>
  <c r="AF627"/>
  <c r="AG627" s="1"/>
  <c r="AH627" s="1"/>
  <c r="AI627" s="1"/>
  <c r="AN627"/>
  <c r="AO627" s="1"/>
  <c r="P628"/>
  <c r="AB627"/>
  <c r="AC627" s="1"/>
  <c r="AD627" s="1"/>
  <c r="AE627" s="1"/>
  <c r="AJ627"/>
  <c r="AK627" s="1"/>
  <c r="AL627" s="1"/>
  <c r="AM627" s="1"/>
  <c r="P629" l="1"/>
  <c r="X628"/>
  <c r="Y628" s="1"/>
  <c r="AF628"/>
  <c r="AG628" s="1"/>
  <c r="AH628" s="1"/>
  <c r="AI628" s="1"/>
  <c r="AB628"/>
  <c r="AC628" s="1"/>
  <c r="AD628" s="1"/>
  <c r="AE628" s="1"/>
  <c r="AN628"/>
  <c r="AO628" s="1"/>
  <c r="AJ628"/>
  <c r="AK628" s="1"/>
  <c r="AL628" s="1"/>
  <c r="AM628" s="1"/>
  <c r="AR628"/>
  <c r="AS628" s="1"/>
  <c r="AA627"/>
  <c r="Z627"/>
  <c r="AQ627"/>
  <c r="AP627"/>
  <c r="AP628" l="1"/>
  <c r="AQ628"/>
  <c r="X629"/>
  <c r="Y629" s="1"/>
  <c r="Z629" s="1"/>
  <c r="AA629" s="1"/>
  <c r="AJ629"/>
  <c r="AK629" s="1"/>
  <c r="AL629" s="1"/>
  <c r="AM629" s="1"/>
  <c r="AB629"/>
  <c r="AC629" s="1"/>
  <c r="AD629" s="1"/>
  <c r="AE629" s="1"/>
  <c r="AN629"/>
  <c r="AO629" s="1"/>
  <c r="AP629" s="1"/>
  <c r="AQ629" s="1"/>
  <c r="P630"/>
  <c r="AF629"/>
  <c r="AG629" s="1"/>
  <c r="AH629" s="1"/>
  <c r="AI629" s="1"/>
  <c r="AR629"/>
  <c r="AS629" s="1"/>
  <c r="AA628"/>
  <c r="Z628"/>
  <c r="X630" l="1"/>
  <c r="Y630" s="1"/>
  <c r="Z630" s="1"/>
  <c r="AA630" s="1"/>
  <c r="AB630"/>
  <c r="AC630" s="1"/>
  <c r="AD630" s="1"/>
  <c r="AE630" s="1"/>
  <c r="P631"/>
  <c r="AF630"/>
  <c r="AG630" s="1"/>
  <c r="AH630" s="1"/>
  <c r="AI630" s="1"/>
  <c r="AN630"/>
  <c r="AO630" s="1"/>
  <c r="AJ630"/>
  <c r="AK630" s="1"/>
  <c r="AL630" s="1"/>
  <c r="AM630" s="1"/>
  <c r="AR630"/>
  <c r="AS630" s="1"/>
  <c r="AP630" l="1"/>
  <c r="AQ630" s="1"/>
  <c r="AF631"/>
  <c r="AG631" s="1"/>
  <c r="AH631" s="1"/>
  <c r="AI631" s="1"/>
  <c r="AN631"/>
  <c r="AO631" s="1"/>
  <c r="AP631" s="1"/>
  <c r="AQ631" s="1"/>
  <c r="P632"/>
  <c r="AB631"/>
  <c r="AC631" s="1"/>
  <c r="AD631" s="1"/>
  <c r="AE631" s="1"/>
  <c r="AR631"/>
  <c r="AS631" s="1"/>
  <c r="AJ631"/>
  <c r="AK631" s="1"/>
  <c r="AL631" s="1"/>
  <c r="AM631" s="1"/>
  <c r="X631"/>
  <c r="Y631" s="1"/>
  <c r="Z631" s="1"/>
  <c r="AA631" s="1"/>
  <c r="P633" l="1"/>
  <c r="AB632"/>
  <c r="AC632" s="1"/>
  <c r="AD632" s="1"/>
  <c r="AE632" s="1"/>
  <c r="AF632"/>
  <c r="AG632" s="1"/>
  <c r="AH632" s="1"/>
  <c r="AI632" s="1"/>
  <c r="AN632"/>
  <c r="AO632" s="1"/>
  <c r="AR632"/>
  <c r="AS632" s="1"/>
  <c r="AJ632"/>
  <c r="AK632" s="1"/>
  <c r="AL632" s="1"/>
  <c r="AM632" s="1"/>
  <c r="X632"/>
  <c r="Y632" s="1"/>
  <c r="Z632" s="1"/>
  <c r="AA632" s="1"/>
  <c r="AP632" l="1"/>
  <c r="AQ632" s="1"/>
  <c r="AN633"/>
  <c r="AO633" s="1"/>
  <c r="AP633" s="1"/>
  <c r="AQ633" s="1"/>
  <c r="AB633"/>
  <c r="AC633" s="1"/>
  <c r="AD633" s="1"/>
  <c r="AE633" s="1"/>
  <c r="AJ633"/>
  <c r="AK633" s="1"/>
  <c r="AL633" s="1"/>
  <c r="AM633" s="1"/>
  <c r="X633"/>
  <c r="Y633" s="1"/>
  <c r="P634"/>
  <c r="AF633"/>
  <c r="AG633" s="1"/>
  <c r="AH633" s="1"/>
  <c r="AI633" s="1"/>
  <c r="AR633"/>
  <c r="AS633" s="1"/>
  <c r="Z633" l="1"/>
  <c r="AA633"/>
  <c r="AN634"/>
  <c r="AO634" s="1"/>
  <c r="AF634"/>
  <c r="AG634" s="1"/>
  <c r="AH634" s="1"/>
  <c r="AI634" s="1"/>
  <c r="AB634"/>
  <c r="AC634" s="1"/>
  <c r="AD634" s="1"/>
  <c r="AE634" s="1"/>
  <c r="AJ634"/>
  <c r="AK634" s="1"/>
  <c r="AL634" s="1"/>
  <c r="AM634" s="1"/>
  <c r="X634"/>
  <c r="Y634" s="1"/>
  <c r="AR634"/>
  <c r="AS634" s="1"/>
  <c r="P635"/>
  <c r="AR635" l="1"/>
  <c r="AJ635"/>
  <c r="AK635" s="1"/>
  <c r="AL635" s="1"/>
  <c r="AM635" s="1"/>
  <c r="P636"/>
  <c r="AN635"/>
  <c r="AO635" s="1"/>
  <c r="AB635"/>
  <c r="AC635" s="1"/>
  <c r="AD635" s="1"/>
  <c r="AE635" s="1"/>
  <c r="AF635"/>
  <c r="AG635" s="1"/>
  <c r="AH635" s="1"/>
  <c r="AI635" s="1"/>
  <c r="X635"/>
  <c r="Y635" s="1"/>
  <c r="AP634"/>
  <c r="AQ634" s="1"/>
  <c r="Z634"/>
  <c r="AA634" s="1"/>
  <c r="Z635" l="1"/>
  <c r="AA635"/>
  <c r="P637"/>
  <c r="AR636"/>
  <c r="AS636" s="1"/>
  <c r="AB636"/>
  <c r="AC636" s="1"/>
  <c r="AD636" s="1"/>
  <c r="AE636" s="1"/>
  <c r="AJ636"/>
  <c r="AK636" s="1"/>
  <c r="AL636" s="1"/>
  <c r="AM636" s="1"/>
  <c r="X636"/>
  <c r="Y636" s="1"/>
  <c r="AN636"/>
  <c r="AO636" s="1"/>
  <c r="AF636"/>
  <c r="AG636" s="1"/>
  <c r="AH636" s="1"/>
  <c r="AI636" s="1"/>
  <c r="AP635"/>
  <c r="AQ635"/>
  <c r="Z636" l="1"/>
  <c r="AA636" s="1"/>
  <c r="AF637"/>
  <c r="AG637" s="1"/>
  <c r="AH637" s="1"/>
  <c r="AI637" s="1"/>
  <c r="AB637"/>
  <c r="AC637" s="1"/>
  <c r="AD637" s="1"/>
  <c r="AE637" s="1"/>
  <c r="AJ637"/>
  <c r="AK637" s="1"/>
  <c r="AL637" s="1"/>
  <c r="AM637" s="1"/>
  <c r="AR637"/>
  <c r="AN637"/>
  <c r="AO637" s="1"/>
  <c r="P638"/>
  <c r="X637"/>
  <c r="Y637" s="1"/>
  <c r="AP636"/>
  <c r="AQ636"/>
  <c r="Z637" l="1"/>
  <c r="AA637" s="1"/>
  <c r="AP637"/>
  <c r="AQ637"/>
  <c r="AB638"/>
  <c r="AC638" s="1"/>
  <c r="AD638" s="1"/>
  <c r="AE638" s="1"/>
  <c r="P639"/>
  <c r="AR638"/>
  <c r="AS638" s="1"/>
  <c r="AJ638"/>
  <c r="AK638" s="1"/>
  <c r="AL638" s="1"/>
  <c r="AM638" s="1"/>
  <c r="AN638"/>
  <c r="AO638" s="1"/>
  <c r="X638"/>
  <c r="Y638" s="1"/>
  <c r="Z638" s="1"/>
  <c r="AA638" s="1"/>
  <c r="AF638"/>
  <c r="AG638" s="1"/>
  <c r="AH638" s="1"/>
  <c r="AI638" s="1"/>
  <c r="AB639" l="1"/>
  <c r="AC639" s="1"/>
  <c r="AD639" s="1"/>
  <c r="AE639" s="1"/>
  <c r="AR639"/>
  <c r="AF639"/>
  <c r="AG639" s="1"/>
  <c r="AH639" s="1"/>
  <c r="AI639" s="1"/>
  <c r="X639"/>
  <c r="Y639" s="1"/>
  <c r="Z639" s="1"/>
  <c r="AA639" s="1"/>
  <c r="AN639"/>
  <c r="AO639" s="1"/>
  <c r="AJ639"/>
  <c r="AK639" s="1"/>
  <c r="AL639" s="1"/>
  <c r="AM639" s="1"/>
  <c r="P640"/>
  <c r="AP638"/>
  <c r="AQ638"/>
  <c r="AP639" l="1"/>
  <c r="AQ639" s="1"/>
  <c r="AB640"/>
  <c r="AC640" s="1"/>
  <c r="AD640" s="1"/>
  <c r="AE640" s="1"/>
  <c r="P641"/>
  <c r="AJ640"/>
  <c r="AK640" s="1"/>
  <c r="AL640" s="1"/>
  <c r="AM640" s="1"/>
  <c r="X640"/>
  <c r="Y640" s="1"/>
  <c r="Z640" s="1"/>
  <c r="AA640" s="1"/>
  <c r="AR640"/>
  <c r="AF640"/>
  <c r="AG640" s="1"/>
  <c r="AH640" s="1"/>
  <c r="AI640" s="1"/>
  <c r="AN640"/>
  <c r="AO640" s="1"/>
  <c r="AP640" s="1"/>
  <c r="AQ640" s="1"/>
  <c r="AR641" l="1"/>
  <c r="AF641"/>
  <c r="AG641" s="1"/>
  <c r="AH641" s="1"/>
  <c r="AI641" s="1"/>
  <c r="P642"/>
  <c r="X641"/>
  <c r="Y641" s="1"/>
  <c r="Z641" s="1"/>
  <c r="AA641" s="1"/>
  <c r="AB641"/>
  <c r="AC641" s="1"/>
  <c r="AD641" s="1"/>
  <c r="AE641" s="1"/>
  <c r="AN641"/>
  <c r="AO641" s="1"/>
  <c r="AJ641"/>
  <c r="AK641" s="1"/>
  <c r="AP641" l="1"/>
  <c r="AQ641"/>
  <c r="AL641"/>
  <c r="AM641"/>
  <c r="AB642"/>
  <c r="AC642" s="1"/>
  <c r="AD642" s="1"/>
  <c r="AE642" s="1"/>
  <c r="P643"/>
  <c r="AR642"/>
  <c r="X642"/>
  <c r="Y642" s="1"/>
  <c r="Z642" s="1"/>
  <c r="AA642" s="1"/>
  <c r="AF642"/>
  <c r="AG642" s="1"/>
  <c r="AH642" s="1"/>
  <c r="AI642" s="1"/>
  <c r="AJ642"/>
  <c r="AK642" s="1"/>
  <c r="AN642"/>
  <c r="AO642" s="1"/>
  <c r="AP642" s="1"/>
  <c r="AQ642" s="1"/>
  <c r="AL642" l="1"/>
  <c r="AM642"/>
  <c r="AF643"/>
  <c r="AG643" s="1"/>
  <c r="AJ643"/>
  <c r="AK643" s="1"/>
  <c r="AL643" s="1"/>
  <c r="AM643" s="1"/>
  <c r="AN643"/>
  <c r="AO643" s="1"/>
  <c r="X643"/>
  <c r="Y643" s="1"/>
  <c r="Z643" s="1"/>
  <c r="AA643" s="1"/>
  <c r="AB643"/>
  <c r="AC643" s="1"/>
  <c r="AD643" s="1"/>
  <c r="AE643" s="1"/>
  <c r="P644"/>
  <c r="AR643"/>
  <c r="AP643" l="1"/>
  <c r="AQ643"/>
  <c r="AH643"/>
  <c r="AI643" s="1"/>
  <c r="AF644"/>
  <c r="AG644" s="1"/>
  <c r="AH644" s="1"/>
  <c r="AI644" s="1"/>
  <c r="AB644"/>
  <c r="AC644" s="1"/>
  <c r="AD644" s="1"/>
  <c r="AE644" s="1"/>
  <c r="AR644"/>
  <c r="AS644" s="1"/>
  <c r="AN644"/>
  <c r="AO644" s="1"/>
  <c r="AP644" s="1"/>
  <c r="AQ644" s="1"/>
  <c r="AJ644"/>
  <c r="AK644" s="1"/>
  <c r="P645"/>
  <c r="X644"/>
  <c r="Y644" s="1"/>
  <c r="Z644" s="1"/>
  <c r="AA644" s="1"/>
  <c r="AL644" l="1"/>
  <c r="AM644"/>
  <c r="AN645"/>
  <c r="AO645" s="1"/>
  <c r="AF645"/>
  <c r="AG645" s="1"/>
  <c r="AH645" s="1"/>
  <c r="AI645" s="1"/>
  <c r="P646"/>
  <c r="AB645"/>
  <c r="AC645" s="1"/>
  <c r="AD645" s="1"/>
  <c r="AE645" s="1"/>
  <c r="AR645"/>
  <c r="X645"/>
  <c r="Y645" s="1"/>
  <c r="Z645" s="1"/>
  <c r="AA645" s="1"/>
  <c r="AJ645"/>
  <c r="AK645" s="1"/>
  <c r="AL645" s="1"/>
  <c r="AM645" s="1"/>
  <c r="AB646" l="1"/>
  <c r="AC646" s="1"/>
  <c r="AD646" s="1"/>
  <c r="AE646" s="1"/>
  <c r="AR646"/>
  <c r="AN646"/>
  <c r="AO646" s="1"/>
  <c r="AF646"/>
  <c r="AG646" s="1"/>
  <c r="AH646" s="1"/>
  <c r="AI646" s="1"/>
  <c r="X646"/>
  <c r="Y646" s="1"/>
  <c r="Z646" s="1"/>
  <c r="AA646" s="1"/>
  <c r="AJ646"/>
  <c r="AK646" s="1"/>
  <c r="AL646" s="1"/>
  <c r="AM646" s="1"/>
  <c r="P647"/>
  <c r="AP645"/>
  <c r="AQ645"/>
  <c r="X647" l="1"/>
  <c r="Y647" s="1"/>
  <c r="Z647" s="1"/>
  <c r="AA647" s="1"/>
  <c r="AR647"/>
  <c r="AB647"/>
  <c r="AC647" s="1"/>
  <c r="AD647" s="1"/>
  <c r="AE647" s="1"/>
  <c r="P648"/>
  <c r="AF647"/>
  <c r="AG647" s="1"/>
  <c r="AH647" s="1"/>
  <c r="AI647" s="1"/>
  <c r="AJ647"/>
  <c r="AK647" s="1"/>
  <c r="AL647" s="1"/>
  <c r="AM647" s="1"/>
  <c r="AN647"/>
  <c r="AO647" s="1"/>
  <c r="AP646"/>
  <c r="AQ646"/>
  <c r="AQ647" l="1"/>
  <c r="AP647"/>
  <c r="AF648"/>
  <c r="AG648" s="1"/>
  <c r="AH648" s="1"/>
  <c r="AI648" s="1"/>
  <c r="AB648"/>
  <c r="AC648" s="1"/>
  <c r="AD648" s="1"/>
  <c r="AE648" s="1"/>
  <c r="AR648"/>
  <c r="P649"/>
  <c r="X648"/>
  <c r="Y648" s="1"/>
  <c r="AJ648"/>
  <c r="AK648" s="1"/>
  <c r="AL648" s="1"/>
  <c r="AM648" s="1"/>
  <c r="AN648"/>
  <c r="AO648" s="1"/>
  <c r="AQ648" l="1"/>
  <c r="AP648"/>
  <c r="Z648"/>
  <c r="AA648" s="1"/>
  <c r="AF649"/>
  <c r="AG649" s="1"/>
  <c r="AH649" s="1"/>
  <c r="AI649" s="1"/>
  <c r="P650"/>
  <c r="AB649"/>
  <c r="AC649" s="1"/>
  <c r="AD649" s="1"/>
  <c r="AE649" s="1"/>
  <c r="X649"/>
  <c r="Y649" s="1"/>
  <c r="Z649" s="1"/>
  <c r="AA649" s="1"/>
  <c r="AR649"/>
  <c r="AS649" s="1"/>
  <c r="AJ649"/>
  <c r="AK649" s="1"/>
  <c r="AL649" s="1"/>
  <c r="AM649" s="1"/>
  <c r="AN649"/>
  <c r="AO649" s="1"/>
  <c r="AP649" l="1"/>
  <c r="AQ649" s="1"/>
  <c r="X650"/>
  <c r="Y650" s="1"/>
  <c r="Z650" s="1"/>
  <c r="AA650" s="1"/>
  <c r="AN650"/>
  <c r="AO650" s="1"/>
  <c r="P651"/>
  <c r="AR650"/>
  <c r="AB650"/>
  <c r="AC650" s="1"/>
  <c r="AD650" s="1"/>
  <c r="AE650" s="1"/>
  <c r="AJ650"/>
  <c r="AK650" s="1"/>
  <c r="AL650" s="1"/>
  <c r="AM650" s="1"/>
  <c r="AF650"/>
  <c r="AG650" s="1"/>
  <c r="AH650" s="1"/>
  <c r="AI650" s="1"/>
  <c r="AN651" l="1"/>
  <c r="AO651" s="1"/>
  <c r="AB651"/>
  <c r="AC651" s="1"/>
  <c r="AD651" s="1"/>
  <c r="AE651" s="1"/>
  <c r="AR651"/>
  <c r="AF651"/>
  <c r="AG651" s="1"/>
  <c r="AH651" s="1"/>
  <c r="AI651" s="1"/>
  <c r="AJ651"/>
  <c r="AK651" s="1"/>
  <c r="AL651" s="1"/>
  <c r="AM651" s="1"/>
  <c r="P652"/>
  <c r="X651"/>
  <c r="Y651" s="1"/>
  <c r="Z651" s="1"/>
  <c r="AA651" s="1"/>
  <c r="AP650"/>
  <c r="AQ650"/>
  <c r="AF652" l="1"/>
  <c r="AG652" s="1"/>
  <c r="AH652" s="1"/>
  <c r="AI652" s="1"/>
  <c r="AB652"/>
  <c r="AC652" s="1"/>
  <c r="AD652" s="1"/>
  <c r="AE652" s="1"/>
  <c r="X652"/>
  <c r="Y652" s="1"/>
  <c r="Z652" s="1"/>
  <c r="AA652" s="1"/>
  <c r="P653"/>
  <c r="AR652"/>
  <c r="AN652"/>
  <c r="AO652" s="1"/>
  <c r="AJ652"/>
  <c r="AK652" s="1"/>
  <c r="AL652" s="1"/>
  <c r="AM652" s="1"/>
  <c r="AP651"/>
  <c r="AQ651"/>
  <c r="AP652" l="1"/>
  <c r="AQ652"/>
  <c r="AB653"/>
  <c r="AC653" s="1"/>
  <c r="AD653" s="1"/>
  <c r="AE653" s="1"/>
  <c r="P654"/>
  <c r="AJ653"/>
  <c r="AK653" s="1"/>
  <c r="AL653" s="1"/>
  <c r="AM653" s="1"/>
  <c r="AN653"/>
  <c r="AO653" s="1"/>
  <c r="X653"/>
  <c r="Y653" s="1"/>
  <c r="Z653" s="1"/>
  <c r="AA653" s="1"/>
  <c r="AF653"/>
  <c r="AG653" s="1"/>
  <c r="AH653" s="1"/>
  <c r="AI653" s="1"/>
  <c r="AR653"/>
  <c r="AS653" s="1"/>
  <c r="AQ653" l="1"/>
  <c r="AP653"/>
  <c r="P655"/>
  <c r="AF654"/>
  <c r="AG654" s="1"/>
  <c r="AH654" s="1"/>
  <c r="AI654" s="1"/>
  <c r="X654"/>
  <c r="Y654" s="1"/>
  <c r="Z654" s="1"/>
  <c r="AA654" s="1"/>
  <c r="AJ654"/>
  <c r="AK654" s="1"/>
  <c r="AL654" s="1"/>
  <c r="AM654" s="1"/>
  <c r="AR654"/>
  <c r="AS654" s="1"/>
  <c r="AN654"/>
  <c r="AO654" s="1"/>
  <c r="AP654" s="1"/>
  <c r="AQ654" s="1"/>
  <c r="AB654"/>
  <c r="AC654" s="1"/>
  <c r="AD654" s="1"/>
  <c r="AE654" s="1"/>
  <c r="AF655" l="1"/>
  <c r="AG655" s="1"/>
  <c r="AH655" s="1"/>
  <c r="AI655" s="1"/>
  <c r="AR655"/>
  <c r="X655"/>
  <c r="Y655" s="1"/>
  <c r="AJ655"/>
  <c r="AK655" s="1"/>
  <c r="AL655" s="1"/>
  <c r="AM655" s="1"/>
  <c r="P656"/>
  <c r="AN655"/>
  <c r="AO655" s="1"/>
  <c r="AB655"/>
  <c r="AC655" s="1"/>
  <c r="AD655" s="1"/>
  <c r="AE655" s="1"/>
  <c r="AF656" l="1"/>
  <c r="AG656" s="1"/>
  <c r="AH656" s="1"/>
  <c r="AI656" s="1"/>
  <c r="AJ656"/>
  <c r="AK656" s="1"/>
  <c r="AL656" s="1"/>
  <c r="AM656" s="1"/>
  <c r="AN656"/>
  <c r="AO656" s="1"/>
  <c r="X656"/>
  <c r="Y656" s="1"/>
  <c r="Z656" s="1"/>
  <c r="AA656" s="1"/>
  <c r="P657"/>
  <c r="AR656"/>
  <c r="AB656"/>
  <c r="AC656" s="1"/>
  <c r="AD656" s="1"/>
  <c r="AE656" s="1"/>
  <c r="AP655"/>
  <c r="AQ655"/>
  <c r="Z655"/>
  <c r="AA655" s="1"/>
  <c r="AP656" l="1"/>
  <c r="AQ656"/>
  <c r="AR657"/>
  <c r="AJ657"/>
  <c r="AK657" s="1"/>
  <c r="AL657" s="1"/>
  <c r="AM657" s="1"/>
  <c r="AN657"/>
  <c r="AO657" s="1"/>
  <c r="P658"/>
  <c r="AB657"/>
  <c r="AC657" s="1"/>
  <c r="X657"/>
  <c r="Y657" s="1"/>
  <c r="Z657" s="1"/>
  <c r="AA657" s="1"/>
  <c r="AF657"/>
  <c r="AG657" s="1"/>
  <c r="AH657" s="1"/>
  <c r="AI657" s="1"/>
  <c r="AP657" l="1"/>
  <c r="AQ657"/>
  <c r="AD657"/>
  <c r="AE657" s="1"/>
  <c r="AJ658"/>
  <c r="AK658" s="1"/>
  <c r="X658"/>
  <c r="Y658" s="1"/>
  <c r="Z658" s="1"/>
  <c r="AA658" s="1"/>
  <c r="AF658"/>
  <c r="AG658" s="1"/>
  <c r="AH658" s="1"/>
  <c r="AI658" s="1"/>
  <c r="AN658"/>
  <c r="AO658" s="1"/>
  <c r="AP658" s="1"/>
  <c r="AQ658" s="1"/>
  <c r="AB658"/>
  <c r="AC658" s="1"/>
  <c r="AD658" s="1"/>
  <c r="AE658" s="1"/>
  <c r="P659"/>
  <c r="AR658"/>
  <c r="AS658" s="1"/>
  <c r="AL658" l="1"/>
  <c r="AM658"/>
  <c r="X659"/>
  <c r="Y659" s="1"/>
  <c r="Z659" s="1"/>
  <c r="AA659" s="1"/>
  <c r="AF659"/>
  <c r="AG659" s="1"/>
  <c r="AH659" s="1"/>
  <c r="AI659" s="1"/>
  <c r="AR659"/>
  <c r="AS659" s="1"/>
  <c r="P660"/>
  <c r="AN659"/>
  <c r="AO659" s="1"/>
  <c r="AB659"/>
  <c r="AC659" s="1"/>
  <c r="AD659" s="1"/>
  <c r="AE659" s="1"/>
  <c r="AJ659"/>
  <c r="AK659" s="1"/>
  <c r="AP659" l="1"/>
  <c r="AQ659"/>
  <c r="AL659"/>
  <c r="AM659" s="1"/>
  <c r="X660"/>
  <c r="Y660" s="1"/>
  <c r="Z660" s="1"/>
  <c r="AA660" s="1"/>
  <c r="AR660"/>
  <c r="AF660"/>
  <c r="AG660" s="1"/>
  <c r="AH660" s="1"/>
  <c r="AI660" s="1"/>
  <c r="P661"/>
  <c r="AB660"/>
  <c r="AC660" s="1"/>
  <c r="AD660" s="1"/>
  <c r="AE660" s="1"/>
  <c r="AN660"/>
  <c r="AO660" s="1"/>
  <c r="AJ660"/>
  <c r="AK660" s="1"/>
  <c r="AP660" l="1"/>
  <c r="AQ660"/>
  <c r="AM660"/>
  <c r="AL660"/>
  <c r="AN661"/>
  <c r="AO661" s="1"/>
  <c r="AP661" s="1"/>
  <c r="AQ661" s="1"/>
  <c r="AB661"/>
  <c r="AC661" s="1"/>
  <c r="AD661" s="1"/>
  <c r="AE661" s="1"/>
  <c r="X661"/>
  <c r="Y661" s="1"/>
  <c r="Z661" s="1"/>
  <c r="AA661" s="1"/>
  <c r="P662"/>
  <c r="AJ661"/>
  <c r="AK661" s="1"/>
  <c r="AF661"/>
  <c r="AG661" s="1"/>
  <c r="AH661" s="1"/>
  <c r="AI661" s="1"/>
  <c r="AR661"/>
  <c r="P663" l="1"/>
  <c r="AF662"/>
  <c r="AG662" s="1"/>
  <c r="AH662" s="1"/>
  <c r="AI662" s="1"/>
  <c r="AR662"/>
  <c r="AN662"/>
  <c r="AO662" s="1"/>
  <c r="AP662" s="1"/>
  <c r="AQ662" s="1"/>
  <c r="AB662"/>
  <c r="AC662" s="1"/>
  <c r="AD662" s="1"/>
  <c r="AE662" s="1"/>
  <c r="AJ662"/>
  <c r="AK662" s="1"/>
  <c r="AL662" s="1"/>
  <c r="AM662" s="1"/>
  <c r="X662"/>
  <c r="Y662" s="1"/>
  <c r="Z662" s="1"/>
  <c r="AA662" s="1"/>
  <c r="AL661"/>
  <c r="AM661"/>
  <c r="AJ663" l="1"/>
  <c r="AK663" s="1"/>
  <c r="AL663" s="1"/>
  <c r="AM663" s="1"/>
  <c r="AR663"/>
  <c r="AS663" s="1"/>
  <c r="AB663"/>
  <c r="AC663" s="1"/>
  <c r="AD663" s="1"/>
  <c r="AE663" s="1"/>
  <c r="AF663"/>
  <c r="AG663" s="1"/>
  <c r="AH663" s="1"/>
  <c r="AI663" s="1"/>
  <c r="X663"/>
  <c r="Y663" s="1"/>
  <c r="Z663" s="1"/>
  <c r="AA663" s="1"/>
  <c r="AN663"/>
  <c r="AO663" s="1"/>
  <c r="AP663" s="1"/>
  <c r="AQ663" s="1"/>
  <c r="P664"/>
  <c r="AR664" l="1"/>
  <c r="AS664" s="1"/>
  <c r="AJ664"/>
  <c r="AK664" s="1"/>
  <c r="AL664" s="1"/>
  <c r="AM664" s="1"/>
  <c r="AF664"/>
  <c r="AG664" s="1"/>
  <c r="AH664" s="1"/>
  <c r="AI664" s="1"/>
  <c r="AN664"/>
  <c r="AO664" s="1"/>
  <c r="P665"/>
  <c r="X664"/>
  <c r="Y664" s="1"/>
  <c r="AB664"/>
  <c r="AC664" s="1"/>
  <c r="AD664" s="1"/>
  <c r="AE664" s="1"/>
  <c r="Z664" l="1"/>
  <c r="AA664" s="1"/>
  <c r="AP664"/>
  <c r="AQ664" s="1"/>
  <c r="AB665"/>
  <c r="AC665" s="1"/>
  <c r="AD665" s="1"/>
  <c r="AE665" s="1"/>
  <c r="AN665"/>
  <c r="AO665" s="1"/>
  <c r="X665"/>
  <c r="Y665" s="1"/>
  <c r="Z665" s="1"/>
  <c r="AA665" s="1"/>
  <c r="AF665"/>
  <c r="AG665" s="1"/>
  <c r="AH665" s="1"/>
  <c r="AI665" s="1"/>
  <c r="AJ665"/>
  <c r="AK665" s="1"/>
  <c r="AL665" s="1"/>
  <c r="AM665" s="1"/>
  <c r="P666"/>
  <c r="AR665"/>
  <c r="X666" l="1"/>
  <c r="Y666" s="1"/>
  <c r="Z666" s="1"/>
  <c r="AA666" s="1"/>
  <c r="AN666"/>
  <c r="AO666" s="1"/>
  <c r="AF666"/>
  <c r="AG666" s="1"/>
  <c r="AH666" s="1"/>
  <c r="AI666" s="1"/>
  <c r="AB666"/>
  <c r="AC666" s="1"/>
  <c r="AD666" s="1"/>
  <c r="AE666" s="1"/>
  <c r="AR666"/>
  <c r="P667"/>
  <c r="AJ666"/>
  <c r="AK666" s="1"/>
  <c r="AL666" s="1"/>
  <c r="AM666" s="1"/>
  <c r="AP665"/>
  <c r="AQ665"/>
  <c r="X667" l="1"/>
  <c r="Y667" s="1"/>
  <c r="AF667"/>
  <c r="AG667" s="1"/>
  <c r="AH667" s="1"/>
  <c r="AI667" s="1"/>
  <c r="AR667"/>
  <c r="AS667" s="1"/>
  <c r="AJ667"/>
  <c r="AK667" s="1"/>
  <c r="AL667" s="1"/>
  <c r="AM667" s="1"/>
  <c r="P668"/>
  <c r="AN667"/>
  <c r="AO667" s="1"/>
  <c r="AB667"/>
  <c r="AC667" s="1"/>
  <c r="AD667" s="1"/>
  <c r="AE667" s="1"/>
  <c r="AP666"/>
  <c r="AQ666" s="1"/>
  <c r="AQ667" l="1"/>
  <c r="AP667"/>
  <c r="AF668"/>
  <c r="AG668" s="1"/>
  <c r="AH668" s="1"/>
  <c r="AI668" s="1"/>
  <c r="AJ668"/>
  <c r="AK668" s="1"/>
  <c r="AB668"/>
  <c r="AC668" s="1"/>
  <c r="AD668" s="1"/>
  <c r="AE668" s="1"/>
  <c r="X668"/>
  <c r="Y668" s="1"/>
  <c r="Z668" s="1"/>
  <c r="AA668" s="1"/>
  <c r="AR668"/>
  <c r="AN668"/>
  <c r="AO668" s="1"/>
  <c r="P669"/>
  <c r="Z667"/>
  <c r="AA667" s="1"/>
  <c r="AP668" l="1"/>
  <c r="AQ668"/>
  <c r="X669"/>
  <c r="Y669" s="1"/>
  <c r="Z669" s="1"/>
  <c r="AA669" s="1"/>
  <c r="AB669"/>
  <c r="AC669" s="1"/>
  <c r="AD669" s="1"/>
  <c r="AE669" s="1"/>
  <c r="AF669"/>
  <c r="AG669" s="1"/>
  <c r="AH669" s="1"/>
  <c r="AI669" s="1"/>
  <c r="P670"/>
  <c r="AJ669"/>
  <c r="AK669" s="1"/>
  <c r="AN669"/>
  <c r="AO669" s="1"/>
  <c r="AR669"/>
  <c r="AL668"/>
  <c r="AM668" s="1"/>
  <c r="AP669" l="1"/>
  <c r="AQ669"/>
  <c r="AL669"/>
  <c r="AM669"/>
  <c r="AF670"/>
  <c r="AG670" s="1"/>
  <c r="AH670" s="1"/>
  <c r="AI670" s="1"/>
  <c r="X670"/>
  <c r="Y670" s="1"/>
  <c r="Z670" s="1"/>
  <c r="AA670" s="1"/>
  <c r="P671"/>
  <c r="AB670"/>
  <c r="AC670" s="1"/>
  <c r="AD670" s="1"/>
  <c r="AE670" s="1"/>
  <c r="AJ670"/>
  <c r="AK670" s="1"/>
  <c r="AN670"/>
  <c r="AO670" s="1"/>
  <c r="AP670" s="1"/>
  <c r="AR670"/>
  <c r="AS670" s="1"/>
  <c r="AL670" l="1"/>
  <c r="AM670"/>
  <c r="AJ671"/>
  <c r="AK671" s="1"/>
  <c r="AL671" s="1"/>
  <c r="AM671" s="1"/>
  <c r="AR671"/>
  <c r="AS671" s="1"/>
  <c r="P672"/>
  <c r="AN671"/>
  <c r="AO671" s="1"/>
  <c r="AF671"/>
  <c r="AG671" s="1"/>
  <c r="AH671" s="1"/>
  <c r="AI671" s="1"/>
  <c r="AB671"/>
  <c r="AC671" s="1"/>
  <c r="AD671" s="1"/>
  <c r="AE671" s="1"/>
  <c r="X671"/>
  <c r="Y671" s="1"/>
  <c r="Z671" s="1"/>
  <c r="AA671" s="1"/>
  <c r="AR672" l="1"/>
  <c r="AS672" s="1"/>
  <c r="AF672"/>
  <c r="AG672" s="1"/>
  <c r="AH672" s="1"/>
  <c r="AI672" s="1"/>
  <c r="AB672"/>
  <c r="AC672" s="1"/>
  <c r="AD672" s="1"/>
  <c r="AE672" s="1"/>
  <c r="X672"/>
  <c r="Y672" s="1"/>
  <c r="Z672" s="1"/>
  <c r="AA672" s="1"/>
  <c r="AJ672"/>
  <c r="AK672" s="1"/>
  <c r="AL672" s="1"/>
  <c r="AM672" s="1"/>
  <c r="P673"/>
  <c r="AN672"/>
  <c r="AO672" s="1"/>
  <c r="AP672" s="1"/>
  <c r="AQ672" s="1"/>
  <c r="AQ671"/>
  <c r="AP671"/>
  <c r="AN673" l="1"/>
  <c r="AO673" s="1"/>
  <c r="AJ673"/>
  <c r="AK673" s="1"/>
  <c r="AL673" s="1"/>
  <c r="AM673" s="1"/>
  <c r="AB673"/>
  <c r="AC673" s="1"/>
  <c r="AD673" s="1"/>
  <c r="AE673" s="1"/>
  <c r="X673"/>
  <c r="Y673" s="1"/>
  <c r="Z673" s="1"/>
  <c r="AA673" s="1"/>
  <c r="AF673"/>
  <c r="AG673" s="1"/>
  <c r="AH673" s="1"/>
  <c r="AI673" s="1"/>
  <c r="AR673"/>
  <c r="AS673" s="1"/>
  <c r="P674"/>
  <c r="AP673" l="1"/>
  <c r="AQ673"/>
  <c r="P675"/>
  <c r="AR674"/>
  <c r="AS674" s="1"/>
  <c r="AF674"/>
  <c r="AG674" s="1"/>
  <c r="AH674" s="1"/>
  <c r="AI674" s="1"/>
  <c r="AJ674"/>
  <c r="AK674" s="1"/>
  <c r="AL674" s="1"/>
  <c r="AM674" s="1"/>
  <c r="AN674"/>
  <c r="AO674" s="1"/>
  <c r="AB674"/>
  <c r="AC674" s="1"/>
  <c r="AD674" s="1"/>
  <c r="AE674" s="1"/>
  <c r="X674"/>
  <c r="Y674" s="1"/>
  <c r="Z674" s="1"/>
  <c r="AA674" s="1"/>
  <c r="AP674" l="1"/>
  <c r="AQ674"/>
  <c r="AB675"/>
  <c r="AC675" s="1"/>
  <c r="AD675" s="1"/>
  <c r="AE675" s="1"/>
  <c r="AR675"/>
  <c r="AS675" s="1"/>
  <c r="AJ675"/>
  <c r="AK675" s="1"/>
  <c r="AL675" s="1"/>
  <c r="AM675" s="1"/>
  <c r="AN675"/>
  <c r="AO675" s="1"/>
  <c r="AP675" s="1"/>
  <c r="AQ675" s="1"/>
  <c r="X675"/>
  <c r="Y675" s="1"/>
  <c r="Z675" s="1"/>
  <c r="AA675" s="1"/>
  <c r="AF675"/>
  <c r="AG675" s="1"/>
  <c r="AH675" s="1"/>
  <c r="AI675" s="1"/>
  <c r="P676"/>
  <c r="AF676" l="1"/>
  <c r="AG676" s="1"/>
  <c r="AH676" s="1"/>
  <c r="AI676" s="1"/>
  <c r="AB676"/>
  <c r="AC676" s="1"/>
  <c r="AD676" s="1"/>
  <c r="AE676" s="1"/>
  <c r="AJ676"/>
  <c r="AK676" s="1"/>
  <c r="AL676" s="1"/>
  <c r="AM676" s="1"/>
  <c r="AN676"/>
  <c r="AO676" s="1"/>
  <c r="AR676"/>
  <c r="X676"/>
  <c r="Y676" s="1"/>
  <c r="Z676" s="1"/>
  <c r="AA676" s="1"/>
  <c r="P677"/>
  <c r="AJ677" l="1"/>
  <c r="AK677" s="1"/>
  <c r="AL677" s="1"/>
  <c r="AM677" s="1"/>
  <c r="AB677"/>
  <c r="AC677" s="1"/>
  <c r="AD677" s="1"/>
  <c r="AE677" s="1"/>
  <c r="AR677"/>
  <c r="AF677"/>
  <c r="AG677" s="1"/>
  <c r="AH677" s="1"/>
  <c r="AI677" s="1"/>
  <c r="AN677"/>
  <c r="AO677" s="1"/>
  <c r="X677"/>
  <c r="Y677" s="1"/>
  <c r="Z677" s="1"/>
  <c r="AA677" s="1"/>
  <c r="P678"/>
  <c r="AP676"/>
  <c r="AQ676"/>
  <c r="AP677" l="1"/>
  <c r="AQ677"/>
  <c r="P679"/>
  <c r="AR678"/>
  <c r="X678"/>
  <c r="Y678" s="1"/>
  <c r="Z678" s="1"/>
  <c r="AA678" s="1"/>
  <c r="AB678"/>
  <c r="AC678" s="1"/>
  <c r="AD678" s="1"/>
  <c r="AE678" s="1"/>
  <c r="AF678"/>
  <c r="AG678" s="1"/>
  <c r="AH678" s="1"/>
  <c r="AI678" s="1"/>
  <c r="AN678"/>
  <c r="AO678" s="1"/>
  <c r="AJ678"/>
  <c r="AK678" s="1"/>
  <c r="AL678" s="1"/>
  <c r="AM678" s="1"/>
  <c r="AF679" l="1"/>
  <c r="AG679" s="1"/>
  <c r="AH679" s="1"/>
  <c r="AI679" s="1"/>
  <c r="AN679"/>
  <c r="AO679" s="1"/>
  <c r="AR679"/>
  <c r="AS679" s="1"/>
  <c r="P680"/>
  <c r="AB679"/>
  <c r="AC679" s="1"/>
  <c r="AD679" s="1"/>
  <c r="AE679" s="1"/>
  <c r="X679"/>
  <c r="Y679" s="1"/>
  <c r="Z679" s="1"/>
  <c r="AA679" s="1"/>
  <c r="AJ679"/>
  <c r="AK679" s="1"/>
  <c r="AL679" s="1"/>
  <c r="AM679" s="1"/>
  <c r="AP678"/>
  <c r="AQ678"/>
  <c r="AQ679" l="1"/>
  <c r="AP679"/>
  <c r="X680"/>
  <c r="Y680" s="1"/>
  <c r="Z680" s="1"/>
  <c r="AA680" s="1"/>
  <c r="AB680"/>
  <c r="AC680" s="1"/>
  <c r="AD680" s="1"/>
  <c r="AE680" s="1"/>
  <c r="AJ680"/>
  <c r="AK680" s="1"/>
  <c r="AL680" s="1"/>
  <c r="AM680" s="1"/>
  <c r="P681"/>
  <c r="AF680"/>
  <c r="AG680" s="1"/>
  <c r="AH680" s="1"/>
  <c r="AI680" s="1"/>
  <c r="AN680"/>
  <c r="AO680" s="1"/>
  <c r="AR680"/>
  <c r="AS680" s="1"/>
  <c r="AP680" l="1"/>
  <c r="AQ680"/>
  <c r="P682"/>
  <c r="X681"/>
  <c r="Y681" s="1"/>
  <c r="AN681"/>
  <c r="AO681" s="1"/>
  <c r="AJ681"/>
  <c r="AK681" s="1"/>
  <c r="AL681" s="1"/>
  <c r="AM681" s="1"/>
  <c r="AR681"/>
  <c r="AF681"/>
  <c r="AG681" s="1"/>
  <c r="AH681" s="1"/>
  <c r="AI681" s="1"/>
  <c r="AB681"/>
  <c r="AC681" s="1"/>
  <c r="AD681" s="1"/>
  <c r="AE681" s="1"/>
  <c r="AP681" l="1"/>
  <c r="AQ681"/>
  <c r="AN682"/>
  <c r="AO682" s="1"/>
  <c r="AP682" s="1"/>
  <c r="AQ682" s="1"/>
  <c r="AJ682"/>
  <c r="AK682" s="1"/>
  <c r="AL682" s="1"/>
  <c r="AM682" s="1"/>
  <c r="X682"/>
  <c r="Y682" s="1"/>
  <c r="Z682" s="1"/>
  <c r="AA682" s="1"/>
  <c r="P683"/>
  <c r="AF682"/>
  <c r="AG682" s="1"/>
  <c r="AH682" s="1"/>
  <c r="AI682" s="1"/>
  <c r="AB682"/>
  <c r="AC682" s="1"/>
  <c r="AD682" s="1"/>
  <c r="AE682" s="1"/>
  <c r="AR682"/>
  <c r="AS682" s="1"/>
  <c r="Z681"/>
  <c r="AA681" s="1"/>
  <c r="AB683" l="1"/>
  <c r="AC683" s="1"/>
  <c r="AD683" s="1"/>
  <c r="AE683" s="1"/>
  <c r="P684"/>
  <c r="AJ683"/>
  <c r="AK683" s="1"/>
  <c r="AL683" s="1"/>
  <c r="AM683" s="1"/>
  <c r="AN683"/>
  <c r="AO683" s="1"/>
  <c r="AR683"/>
  <c r="AS683" s="1"/>
  <c r="AF683"/>
  <c r="AG683" s="1"/>
  <c r="AH683" s="1"/>
  <c r="AI683" s="1"/>
  <c r="X683"/>
  <c r="Y683" s="1"/>
  <c r="Z683" s="1"/>
  <c r="AA683" s="1"/>
  <c r="AF684" l="1"/>
  <c r="AG684" s="1"/>
  <c r="AH684" s="1"/>
  <c r="AI684" s="1"/>
  <c r="X684"/>
  <c r="Y684" s="1"/>
  <c r="Z684" s="1"/>
  <c r="AA684" s="1"/>
  <c r="AR684"/>
  <c r="AJ684"/>
  <c r="AK684" s="1"/>
  <c r="AL684" s="1"/>
  <c r="AM684" s="1"/>
  <c r="P685"/>
  <c r="AN684"/>
  <c r="AO684" s="1"/>
  <c r="AB684"/>
  <c r="AC684" s="1"/>
  <c r="AD684" s="1"/>
  <c r="AE684" s="1"/>
  <c r="AP683"/>
  <c r="AQ683" s="1"/>
  <c r="P686" l="1"/>
  <c r="AB685"/>
  <c r="AC685" s="1"/>
  <c r="AD685" s="1"/>
  <c r="AE685" s="1"/>
  <c r="AF685"/>
  <c r="AG685" s="1"/>
  <c r="AH685" s="1"/>
  <c r="AI685" s="1"/>
  <c r="AJ685"/>
  <c r="AK685" s="1"/>
  <c r="AL685" s="1"/>
  <c r="AM685" s="1"/>
  <c r="AR685"/>
  <c r="AS685" s="1"/>
  <c r="X685"/>
  <c r="Y685" s="1"/>
  <c r="Z685" s="1"/>
  <c r="AA685" s="1"/>
  <c r="AN685"/>
  <c r="AO685" s="1"/>
  <c r="AP685" s="1"/>
  <c r="AQ685" s="1"/>
  <c r="AP684"/>
  <c r="AQ684"/>
  <c r="AR686" l="1"/>
  <c r="AS686" s="1"/>
  <c r="AB686"/>
  <c r="AC686" s="1"/>
  <c r="AD686" s="1"/>
  <c r="AE686" s="1"/>
  <c r="X686"/>
  <c r="Y686" s="1"/>
  <c r="Z686" s="1"/>
  <c r="AA686" s="1"/>
  <c r="AJ686"/>
  <c r="AK686" s="1"/>
  <c r="AL686" s="1"/>
  <c r="AM686" s="1"/>
  <c r="P687"/>
  <c r="AF686"/>
  <c r="AG686" s="1"/>
  <c r="AH686" s="1"/>
  <c r="AI686" s="1"/>
  <c r="AN686"/>
  <c r="AO686" s="1"/>
  <c r="AB687" l="1"/>
  <c r="AC687" s="1"/>
  <c r="AD687" s="1"/>
  <c r="AE687" s="1"/>
  <c r="AJ687"/>
  <c r="AK687" s="1"/>
  <c r="AL687" s="1"/>
  <c r="AM687" s="1"/>
  <c r="AR687"/>
  <c r="AN687"/>
  <c r="AO687" s="1"/>
  <c r="X687"/>
  <c r="Y687" s="1"/>
  <c r="Z687" s="1"/>
  <c r="AA687" s="1"/>
  <c r="P688"/>
  <c r="AF687"/>
  <c r="AG687" s="1"/>
  <c r="AH687" s="1"/>
  <c r="AI687" s="1"/>
  <c r="AP686"/>
  <c r="AQ686"/>
  <c r="AF688" l="1"/>
  <c r="AG688" s="1"/>
  <c r="AH688" s="1"/>
  <c r="AI688" s="1"/>
  <c r="AJ688"/>
  <c r="AK688" s="1"/>
  <c r="AL688" s="1"/>
  <c r="AM688" s="1"/>
  <c r="X688"/>
  <c r="Y688" s="1"/>
  <c r="AN688"/>
  <c r="AO688" s="1"/>
  <c r="P689"/>
  <c r="AB688"/>
  <c r="AC688" s="1"/>
  <c r="AD688" s="1"/>
  <c r="AE688" s="1"/>
  <c r="AR688"/>
  <c r="AS688" s="1"/>
  <c r="AP687"/>
  <c r="AQ687"/>
  <c r="P690" l="1"/>
  <c r="AB689"/>
  <c r="AC689" s="1"/>
  <c r="AD689" s="1"/>
  <c r="AE689" s="1"/>
  <c r="AR689"/>
  <c r="AS689" s="1"/>
  <c r="AN689"/>
  <c r="AO689" s="1"/>
  <c r="X689"/>
  <c r="Y689" s="1"/>
  <c r="AJ689"/>
  <c r="AK689" s="1"/>
  <c r="AL689" s="1"/>
  <c r="AM689" s="1"/>
  <c r="AF689"/>
  <c r="AG689" s="1"/>
  <c r="AH689" s="1"/>
  <c r="AI689" s="1"/>
  <c r="Z688"/>
  <c r="AA688" s="1"/>
  <c r="AP688"/>
  <c r="AQ688" s="1"/>
  <c r="Z689" l="1"/>
  <c r="AA689" s="1"/>
  <c r="AN690"/>
  <c r="AO690" s="1"/>
  <c r="P691"/>
  <c r="AJ690"/>
  <c r="AK690" s="1"/>
  <c r="AL690" s="1"/>
  <c r="AM690" s="1"/>
  <c r="X690"/>
  <c r="Y690" s="1"/>
  <c r="AF690"/>
  <c r="AG690" s="1"/>
  <c r="AH690" s="1"/>
  <c r="AI690" s="1"/>
  <c r="AB690"/>
  <c r="AC690" s="1"/>
  <c r="AD690" s="1"/>
  <c r="AE690" s="1"/>
  <c r="AR690"/>
  <c r="AP689"/>
  <c r="AQ689"/>
  <c r="Z690" l="1"/>
  <c r="AA690" s="1"/>
  <c r="AP690"/>
  <c r="AQ690"/>
  <c r="AJ691"/>
  <c r="AK691" s="1"/>
  <c r="AL691" s="1"/>
  <c r="AM691" s="1"/>
  <c r="P692"/>
  <c r="X691"/>
  <c r="Y691" s="1"/>
  <c r="Z691" s="1"/>
  <c r="AA691" s="1"/>
  <c r="AR691"/>
  <c r="AS691" s="1"/>
  <c r="AN691"/>
  <c r="AO691" s="1"/>
  <c r="AB691"/>
  <c r="AC691" s="1"/>
  <c r="AD691" s="1"/>
  <c r="AE691" s="1"/>
  <c r="AF691"/>
  <c r="AG691" s="1"/>
  <c r="AH691" s="1"/>
  <c r="AI691" s="1"/>
  <c r="AP691" l="1"/>
  <c r="AQ691"/>
  <c r="AB692"/>
  <c r="AC692" s="1"/>
  <c r="AD692" s="1"/>
  <c r="AE692" s="1"/>
  <c r="AR692"/>
  <c r="AS692" s="1"/>
  <c r="AN692"/>
  <c r="AO692" s="1"/>
  <c r="AP692" s="1"/>
  <c r="AQ692" s="1"/>
  <c r="X692"/>
  <c r="Y692" s="1"/>
  <c r="Z692" s="1"/>
  <c r="AA692" s="1"/>
  <c r="P693"/>
  <c r="AJ692"/>
  <c r="AK692" s="1"/>
  <c r="AL692" s="1"/>
  <c r="AM692" s="1"/>
  <c r="AF692"/>
  <c r="AG692" s="1"/>
  <c r="AH692" s="1"/>
  <c r="AI692" s="1"/>
  <c r="P694" l="1"/>
  <c r="AR693"/>
  <c r="AN693"/>
  <c r="AO693" s="1"/>
  <c r="AJ693"/>
  <c r="AK693" s="1"/>
  <c r="AB693"/>
  <c r="AC693" s="1"/>
  <c r="AD693" s="1"/>
  <c r="AE693" s="1"/>
  <c r="X693"/>
  <c r="Y693" s="1"/>
  <c r="Z693" s="1"/>
  <c r="AA693" s="1"/>
  <c r="AF693"/>
  <c r="AG693" s="1"/>
  <c r="AH693" s="1"/>
  <c r="AI693" s="1"/>
  <c r="AP693" l="1"/>
  <c r="AQ693"/>
  <c r="P695"/>
  <c r="AR694"/>
  <c r="AB694"/>
  <c r="AC694" s="1"/>
  <c r="AD694" s="1"/>
  <c r="AE694" s="1"/>
  <c r="AN694"/>
  <c r="AO694" s="1"/>
  <c r="X694"/>
  <c r="Y694" s="1"/>
  <c r="Z694" s="1"/>
  <c r="AA694" s="1"/>
  <c r="AF694"/>
  <c r="AG694" s="1"/>
  <c r="AH694" s="1"/>
  <c r="AI694" s="1"/>
  <c r="AJ694"/>
  <c r="AK694" s="1"/>
  <c r="AL693"/>
  <c r="AM693" s="1"/>
  <c r="AP694" l="1"/>
  <c r="AQ694"/>
  <c r="X695"/>
  <c r="Y695" s="1"/>
  <c r="Z695" s="1"/>
  <c r="AA695" s="1"/>
  <c r="AF695"/>
  <c r="AG695" s="1"/>
  <c r="AH695" s="1"/>
  <c r="AI695" s="1"/>
  <c r="AB695"/>
  <c r="AC695" s="1"/>
  <c r="AD695" s="1"/>
  <c r="AE695" s="1"/>
  <c r="AN695"/>
  <c r="AO695" s="1"/>
  <c r="AP695" s="1"/>
  <c r="P696"/>
  <c r="AR695"/>
  <c r="AS695" s="1"/>
  <c r="AJ695"/>
  <c r="AK695" s="1"/>
  <c r="AL694"/>
  <c r="AM694" s="1"/>
  <c r="AM695" l="1"/>
  <c r="AL695"/>
  <c r="AF696"/>
  <c r="AG696" s="1"/>
  <c r="AH696" s="1"/>
  <c r="AI696" s="1"/>
  <c r="AB696"/>
  <c r="AC696" s="1"/>
  <c r="AD696" s="1"/>
  <c r="AE696" s="1"/>
  <c r="AR696"/>
  <c r="AN696"/>
  <c r="AO696" s="1"/>
  <c r="AJ696"/>
  <c r="AK696" s="1"/>
  <c r="P697"/>
  <c r="X696"/>
  <c r="Y696" s="1"/>
  <c r="Z696" s="1"/>
  <c r="AA696" s="1"/>
  <c r="AP696" l="1"/>
  <c r="AQ696"/>
  <c r="AM696"/>
  <c r="AL696"/>
  <c r="AR697"/>
  <c r="AB697"/>
  <c r="AC697" s="1"/>
  <c r="AD697" s="1"/>
  <c r="AE697" s="1"/>
  <c r="AN697"/>
  <c r="AO697" s="1"/>
  <c r="AP697" s="1"/>
  <c r="AQ697" s="1"/>
  <c r="X697"/>
  <c r="Y697" s="1"/>
  <c r="Z697" s="1"/>
  <c r="AA697" s="1"/>
  <c r="P698"/>
  <c r="AF697"/>
  <c r="AG697" s="1"/>
  <c r="AH697" s="1"/>
  <c r="AI697" s="1"/>
  <c r="AJ697"/>
  <c r="AK697" s="1"/>
  <c r="AL697" l="1"/>
  <c r="AM697" s="1"/>
  <c r="AR698"/>
  <c r="AS698" s="1"/>
  <c r="AJ698"/>
  <c r="AK698" s="1"/>
  <c r="X698"/>
  <c r="Y698" s="1"/>
  <c r="Z698" s="1"/>
  <c r="AA698" s="1"/>
  <c r="AB698"/>
  <c r="AC698" s="1"/>
  <c r="AD698" s="1"/>
  <c r="AE698" s="1"/>
  <c r="P699"/>
  <c r="AN698"/>
  <c r="AO698" s="1"/>
  <c r="AF698"/>
  <c r="AG698" s="1"/>
  <c r="AH698" s="1"/>
  <c r="AI698" s="1"/>
  <c r="AP698" l="1"/>
  <c r="AQ698"/>
  <c r="P700"/>
  <c r="AR699"/>
  <c r="AS699" s="1"/>
  <c r="AB699"/>
  <c r="AC699" s="1"/>
  <c r="AD699" s="1"/>
  <c r="AE699" s="1"/>
  <c r="AF699"/>
  <c r="AG699" s="1"/>
  <c r="AH699" s="1"/>
  <c r="AI699" s="1"/>
  <c r="AN699"/>
  <c r="AO699" s="1"/>
  <c r="X699"/>
  <c r="Y699" s="1"/>
  <c r="Z699" s="1"/>
  <c r="AA699" s="1"/>
  <c r="AJ699"/>
  <c r="AK699" s="1"/>
  <c r="AM698"/>
  <c r="AL698"/>
  <c r="AP699" l="1"/>
  <c r="AQ699"/>
  <c r="AN700"/>
  <c r="AO700" s="1"/>
  <c r="AP700" s="1"/>
  <c r="AQ700" s="1"/>
  <c r="AR700"/>
  <c r="X700"/>
  <c r="Y700" s="1"/>
  <c r="AJ700"/>
  <c r="AK700" s="1"/>
  <c r="AB700"/>
  <c r="AC700" s="1"/>
  <c r="AD700" s="1"/>
  <c r="AE700" s="1"/>
  <c r="P701"/>
  <c r="AF700"/>
  <c r="AG700" s="1"/>
  <c r="AH700" s="1"/>
  <c r="AI700" s="1"/>
  <c r="AL699"/>
  <c r="AM699" s="1"/>
  <c r="Z700" l="1"/>
  <c r="AA700" s="1"/>
  <c r="X701"/>
  <c r="Y701" s="1"/>
  <c r="Z701" s="1"/>
  <c r="AA701" s="1"/>
  <c r="AB701"/>
  <c r="AC701" s="1"/>
  <c r="AD701" s="1"/>
  <c r="AE701" s="1"/>
  <c r="P702"/>
  <c r="AF701"/>
  <c r="AG701" s="1"/>
  <c r="AH701" s="1"/>
  <c r="AI701" s="1"/>
  <c r="AN701"/>
  <c r="AO701" s="1"/>
  <c r="AJ701"/>
  <c r="AK701" s="1"/>
  <c r="AR701"/>
  <c r="AS701" s="1"/>
  <c r="AL700"/>
  <c r="AM700"/>
  <c r="AP701" l="1"/>
  <c r="AQ701"/>
  <c r="AL701"/>
  <c r="AM701" s="1"/>
  <c r="AF702"/>
  <c r="AG702" s="1"/>
  <c r="AH702" s="1"/>
  <c r="AI702" s="1"/>
  <c r="AR702"/>
  <c r="AJ702"/>
  <c r="AK702" s="1"/>
  <c r="AB702"/>
  <c r="AC702" s="1"/>
  <c r="AD702" s="1"/>
  <c r="AE702" s="1"/>
  <c r="X702"/>
  <c r="Y702" s="1"/>
  <c r="Z702" s="1"/>
  <c r="AA702" s="1"/>
  <c r="P703"/>
  <c r="AN702"/>
  <c r="AO702" s="1"/>
  <c r="AP702" s="1"/>
  <c r="AQ702" s="1"/>
  <c r="AL702" l="1"/>
  <c r="AM702"/>
  <c r="AJ703"/>
  <c r="AK703" s="1"/>
  <c r="X703"/>
  <c r="Y703" s="1"/>
  <c r="Z703" s="1"/>
  <c r="AA703" s="1"/>
  <c r="AF703"/>
  <c r="AG703" s="1"/>
  <c r="AH703" s="1"/>
  <c r="AI703" s="1"/>
  <c r="AN703"/>
  <c r="AO703" s="1"/>
  <c r="AP703" s="1"/>
  <c r="AQ703" s="1"/>
  <c r="AR703"/>
  <c r="AB703"/>
  <c r="AC703" s="1"/>
  <c r="AD703" s="1"/>
  <c r="AE703" s="1"/>
  <c r="P704"/>
  <c r="AN704" l="1"/>
  <c r="AO704" s="1"/>
  <c r="AB704"/>
  <c r="AC704" s="1"/>
  <c r="AD704" s="1"/>
  <c r="AE704" s="1"/>
  <c r="AF704"/>
  <c r="AG704" s="1"/>
  <c r="X704"/>
  <c r="Y704" s="1"/>
  <c r="Z704" s="1"/>
  <c r="AA704" s="1"/>
  <c r="AR704"/>
  <c r="AJ704"/>
  <c r="AK704" s="1"/>
  <c r="AL704" s="1"/>
  <c r="AM704" s="1"/>
  <c r="P705"/>
  <c r="AL703"/>
  <c r="AM703" s="1"/>
  <c r="AP704" l="1"/>
  <c r="AQ704"/>
  <c r="AR705"/>
  <c r="AS705" s="1"/>
  <c r="AJ705"/>
  <c r="AK705" s="1"/>
  <c r="AN705"/>
  <c r="AO705" s="1"/>
  <c r="AP705" s="1"/>
  <c r="AQ705" s="1"/>
  <c r="AF705"/>
  <c r="AG705" s="1"/>
  <c r="AH705" s="1"/>
  <c r="AI705" s="1"/>
  <c r="P706"/>
  <c r="AB705"/>
  <c r="AC705" s="1"/>
  <c r="AD705" s="1"/>
  <c r="AE705" s="1"/>
  <c r="X705"/>
  <c r="Y705" s="1"/>
  <c r="Z705" s="1"/>
  <c r="AA705" s="1"/>
  <c r="AH704"/>
  <c r="AI704" s="1"/>
  <c r="AR706" l="1"/>
  <c r="AB706"/>
  <c r="AC706" s="1"/>
  <c r="AD706" s="1"/>
  <c r="AE706" s="1"/>
  <c r="P707"/>
  <c r="AN706"/>
  <c r="AO706" s="1"/>
  <c r="AP706" s="1"/>
  <c r="AQ706" s="1"/>
  <c r="AJ706"/>
  <c r="AK706" s="1"/>
  <c r="AF706"/>
  <c r="AG706" s="1"/>
  <c r="AH706" s="1"/>
  <c r="AI706" s="1"/>
  <c r="X706"/>
  <c r="Y706" s="1"/>
  <c r="Z706" s="1"/>
  <c r="AA706" s="1"/>
  <c r="AM705"/>
  <c r="AL705"/>
  <c r="AL706" l="1"/>
  <c r="AM706" s="1"/>
  <c r="X707"/>
  <c r="Y707" s="1"/>
  <c r="Z707" s="1"/>
  <c r="AA707" s="1"/>
  <c r="P708"/>
  <c r="AN707"/>
  <c r="AO707" s="1"/>
  <c r="AP707" s="1"/>
  <c r="AQ707" s="1"/>
  <c r="AR707"/>
  <c r="AS707" s="1"/>
  <c r="AJ707"/>
  <c r="AK707" s="1"/>
  <c r="AL707" s="1"/>
  <c r="AM707" s="1"/>
  <c r="AF707"/>
  <c r="AG707" s="1"/>
  <c r="AH707" s="1"/>
  <c r="AI707" s="1"/>
  <c r="AB707"/>
  <c r="AC707" s="1"/>
  <c r="AD707" s="1"/>
  <c r="AE707" s="1"/>
  <c r="AF708" l="1"/>
  <c r="AG708" s="1"/>
  <c r="AH708" s="1"/>
  <c r="AI708" s="1"/>
  <c r="X708"/>
  <c r="Y708" s="1"/>
  <c r="Z708" s="1"/>
  <c r="AA708" s="1"/>
  <c r="AJ708"/>
  <c r="AK708" s="1"/>
  <c r="AL708" s="1"/>
  <c r="AM708" s="1"/>
  <c r="AR708"/>
  <c r="AS708" s="1"/>
  <c r="AN708"/>
  <c r="AO708" s="1"/>
  <c r="P709"/>
  <c r="AB708"/>
  <c r="AC708" s="1"/>
  <c r="AD708" s="1"/>
  <c r="AE708" s="1"/>
  <c r="AF709" l="1"/>
  <c r="AG709" s="1"/>
  <c r="AH709" s="1"/>
  <c r="AI709" s="1"/>
  <c r="AB709"/>
  <c r="AC709" s="1"/>
  <c r="AD709" s="1"/>
  <c r="AE709" s="1"/>
  <c r="AJ709"/>
  <c r="AK709" s="1"/>
  <c r="AL709" s="1"/>
  <c r="AM709" s="1"/>
  <c r="AN709"/>
  <c r="AO709" s="1"/>
  <c r="P710"/>
  <c r="X709"/>
  <c r="Y709" s="1"/>
  <c r="Z709" s="1"/>
  <c r="AA709" s="1"/>
  <c r="AR709"/>
  <c r="AP708"/>
  <c r="AQ708" s="1"/>
  <c r="AJ710" l="1"/>
  <c r="AK710" s="1"/>
  <c r="AL710" s="1"/>
  <c r="AM710" s="1"/>
  <c r="AN710"/>
  <c r="AO710" s="1"/>
  <c r="AR710"/>
  <c r="AS710" s="1"/>
  <c r="X710"/>
  <c r="Y710" s="1"/>
  <c r="Z710" s="1"/>
  <c r="AA710" s="1"/>
  <c r="P711"/>
  <c r="AB710"/>
  <c r="AC710" s="1"/>
  <c r="AD710" s="1"/>
  <c r="AE710" s="1"/>
  <c r="AF710"/>
  <c r="AG710" s="1"/>
  <c r="AH710" s="1"/>
  <c r="AI710" s="1"/>
  <c r="AP709"/>
  <c r="AQ709" s="1"/>
  <c r="AP710" l="1"/>
  <c r="AQ710"/>
  <c r="AF711"/>
  <c r="AG711" s="1"/>
  <c r="AH711" s="1"/>
  <c r="AI711" s="1"/>
  <c r="AR711"/>
  <c r="AS711" s="1"/>
  <c r="AJ711"/>
  <c r="AK711" s="1"/>
  <c r="AL711" s="1"/>
  <c r="AM711" s="1"/>
  <c r="X711"/>
  <c r="Y711" s="1"/>
  <c r="Z711" s="1"/>
  <c r="AA711" s="1"/>
  <c r="P712"/>
  <c r="AB711"/>
  <c r="AC711" s="1"/>
  <c r="AD711" s="1"/>
  <c r="AE711" s="1"/>
  <c r="AN711"/>
  <c r="AO711" s="1"/>
  <c r="AP711" l="1"/>
  <c r="AQ711"/>
  <c r="AJ712"/>
  <c r="AK712" s="1"/>
  <c r="AL712" s="1"/>
  <c r="AM712" s="1"/>
  <c r="AF712"/>
  <c r="AG712" s="1"/>
  <c r="AH712" s="1"/>
  <c r="AI712" s="1"/>
  <c r="AB712"/>
  <c r="AC712" s="1"/>
  <c r="AD712" s="1"/>
  <c r="AE712" s="1"/>
  <c r="P713"/>
  <c r="AN712"/>
  <c r="AO712" s="1"/>
  <c r="AR712"/>
  <c r="AS712" s="1"/>
  <c r="X712"/>
  <c r="Y712" s="1"/>
  <c r="Z712" s="1"/>
  <c r="AA712" s="1"/>
  <c r="AP712" l="1"/>
  <c r="AQ712"/>
  <c r="AN713"/>
  <c r="AO713" s="1"/>
  <c r="P714"/>
  <c r="AJ713"/>
  <c r="AK713" s="1"/>
  <c r="AL713" s="1"/>
  <c r="AM713" s="1"/>
  <c r="AF713"/>
  <c r="AG713" s="1"/>
  <c r="AH713" s="1"/>
  <c r="AI713" s="1"/>
  <c r="AB713"/>
  <c r="AC713" s="1"/>
  <c r="AD713" s="1"/>
  <c r="AE713" s="1"/>
  <c r="AR713"/>
  <c r="X713"/>
  <c r="Y713" s="1"/>
  <c r="Z713" s="1"/>
  <c r="AA713" s="1"/>
  <c r="AP713" l="1"/>
  <c r="AQ713"/>
  <c r="AN714"/>
  <c r="AO714" s="1"/>
  <c r="AF714"/>
  <c r="AG714" s="1"/>
  <c r="AH714" s="1"/>
  <c r="AI714" s="1"/>
  <c r="P715"/>
  <c r="AJ714"/>
  <c r="AK714" s="1"/>
  <c r="AL714" s="1"/>
  <c r="AM714" s="1"/>
  <c r="AR714"/>
  <c r="AB714"/>
  <c r="AC714" s="1"/>
  <c r="AD714" s="1"/>
  <c r="AE714" s="1"/>
  <c r="X714"/>
  <c r="Y714" s="1"/>
  <c r="Z714" s="1"/>
  <c r="AA714" s="1"/>
  <c r="AF715" l="1"/>
  <c r="AG715" s="1"/>
  <c r="AH715" s="1"/>
  <c r="AI715" s="1"/>
  <c r="X715"/>
  <c r="Y715" s="1"/>
  <c r="Z715" s="1"/>
  <c r="AA715" s="1"/>
  <c r="AR715"/>
  <c r="AN715"/>
  <c r="AO715" s="1"/>
  <c r="AJ715"/>
  <c r="AK715" s="1"/>
  <c r="AL715" s="1"/>
  <c r="AM715" s="1"/>
  <c r="AB715"/>
  <c r="AC715" s="1"/>
  <c r="AD715" s="1"/>
  <c r="AE715" s="1"/>
  <c r="P716"/>
  <c r="AP714"/>
  <c r="AQ714"/>
  <c r="AJ716" l="1"/>
  <c r="AK716" s="1"/>
  <c r="AL716" s="1"/>
  <c r="AM716" s="1"/>
  <c r="AR716"/>
  <c r="AS716" s="1"/>
  <c r="AF716"/>
  <c r="AG716" s="1"/>
  <c r="AH716" s="1"/>
  <c r="AI716" s="1"/>
  <c r="AN716"/>
  <c r="AO716" s="1"/>
  <c r="AP716" s="1"/>
  <c r="AQ716" s="1"/>
  <c r="AB716"/>
  <c r="AC716" s="1"/>
  <c r="AD716" s="1"/>
  <c r="AE716" s="1"/>
  <c r="X716"/>
  <c r="Y716" s="1"/>
  <c r="P717"/>
  <c r="AQ715"/>
  <c r="AP715"/>
  <c r="Z716" l="1"/>
  <c r="AA716" s="1"/>
  <c r="AF717"/>
  <c r="AG717" s="1"/>
  <c r="AH717" s="1"/>
  <c r="AI717" s="1"/>
  <c r="P718"/>
  <c r="AJ717"/>
  <c r="AK717" s="1"/>
  <c r="AL717" s="1"/>
  <c r="AM717" s="1"/>
  <c r="AN717"/>
  <c r="AO717" s="1"/>
  <c r="AB717"/>
  <c r="AC717" s="1"/>
  <c r="AD717" s="1"/>
  <c r="AE717" s="1"/>
  <c r="X717"/>
  <c r="Y717" s="1"/>
  <c r="Z717" s="1"/>
  <c r="AA717" s="1"/>
  <c r="AR717"/>
  <c r="AS717" s="1"/>
  <c r="AP717" l="1"/>
  <c r="AQ717" s="1"/>
  <c r="AB718"/>
  <c r="AC718" s="1"/>
  <c r="AD718" s="1"/>
  <c r="AE718" s="1"/>
  <c r="AN718"/>
  <c r="AO718" s="1"/>
  <c r="X718"/>
  <c r="Y718" s="1"/>
  <c r="AJ718"/>
  <c r="AK718" s="1"/>
  <c r="AL718" s="1"/>
  <c r="AM718" s="1"/>
  <c r="AF718"/>
  <c r="AG718" s="1"/>
  <c r="AH718" s="1"/>
  <c r="AI718" s="1"/>
  <c r="AR718"/>
  <c r="P719"/>
  <c r="AN719" l="1"/>
  <c r="AO719" s="1"/>
  <c r="P720"/>
  <c r="AF719"/>
  <c r="AG719" s="1"/>
  <c r="AH719" s="1"/>
  <c r="AI719" s="1"/>
  <c r="AB719"/>
  <c r="AC719" s="1"/>
  <c r="AD719" s="1"/>
  <c r="AE719" s="1"/>
  <c r="AR719"/>
  <c r="AS719" s="1"/>
  <c r="AJ719"/>
  <c r="AK719" s="1"/>
  <c r="AL719" s="1"/>
  <c r="AM719" s="1"/>
  <c r="X719"/>
  <c r="Y719" s="1"/>
  <c r="Z718"/>
  <c r="AA718" s="1"/>
  <c r="AP718"/>
  <c r="AQ718"/>
  <c r="Z719" l="1"/>
  <c r="AA719"/>
  <c r="AP719"/>
  <c r="AQ719"/>
  <c r="AJ720"/>
  <c r="AK720" s="1"/>
  <c r="AL720" s="1"/>
  <c r="AM720" s="1"/>
  <c r="AR720"/>
  <c r="AB720"/>
  <c r="AC720" s="1"/>
  <c r="AD720" s="1"/>
  <c r="AE720" s="1"/>
  <c r="X720"/>
  <c r="Y720" s="1"/>
  <c r="Z720" s="1"/>
  <c r="AA720" s="1"/>
  <c r="AF720"/>
  <c r="AG720" s="1"/>
  <c r="AH720" s="1"/>
  <c r="AI720" s="1"/>
  <c r="AN720"/>
  <c r="AO720" s="1"/>
  <c r="P721"/>
  <c r="P722" l="1"/>
  <c r="AJ721"/>
  <c r="AK721" s="1"/>
  <c r="AB721"/>
  <c r="AC721" s="1"/>
  <c r="AD721" s="1"/>
  <c r="AE721" s="1"/>
  <c r="X721"/>
  <c r="Y721" s="1"/>
  <c r="Z721" s="1"/>
  <c r="AA721" s="1"/>
  <c r="AF721"/>
  <c r="AG721" s="1"/>
  <c r="AH721" s="1"/>
  <c r="AI721" s="1"/>
  <c r="AR721"/>
  <c r="AS721" s="1"/>
  <c r="AN721"/>
  <c r="AO721" s="1"/>
  <c r="AP721" s="1"/>
  <c r="AQ721" s="1"/>
  <c r="AQ720"/>
  <c r="AP720"/>
  <c r="AF722" l="1"/>
  <c r="AG722" s="1"/>
  <c r="AH722" s="1"/>
  <c r="AI722" s="1"/>
  <c r="X722"/>
  <c r="Y722" s="1"/>
  <c r="AJ722"/>
  <c r="AK722" s="1"/>
  <c r="AB722"/>
  <c r="AC722" s="1"/>
  <c r="AD722" s="1"/>
  <c r="AE722" s="1"/>
  <c r="AR722"/>
  <c r="AS722" s="1"/>
  <c r="P723"/>
  <c r="AN722"/>
  <c r="AO722" s="1"/>
  <c r="AL721"/>
  <c r="AM721" s="1"/>
  <c r="AP722" l="1"/>
  <c r="AQ722"/>
  <c r="AN723"/>
  <c r="AO723" s="1"/>
  <c r="AP723" s="1"/>
  <c r="AQ723" s="1"/>
  <c r="P724"/>
  <c r="X723"/>
  <c r="Y723" s="1"/>
  <c r="AB723"/>
  <c r="AC723" s="1"/>
  <c r="AD723" s="1"/>
  <c r="AE723" s="1"/>
  <c r="AR723"/>
  <c r="AS723" s="1"/>
  <c r="AJ723"/>
  <c r="AK723" s="1"/>
  <c r="AF723"/>
  <c r="AG723" s="1"/>
  <c r="AH723" s="1"/>
  <c r="AI723" s="1"/>
  <c r="Z722"/>
  <c r="AA722" s="1"/>
  <c r="AL722"/>
  <c r="AM722" s="1"/>
  <c r="AL723" l="1"/>
  <c r="AM723"/>
  <c r="AJ724"/>
  <c r="AK724" s="1"/>
  <c r="AR724"/>
  <c r="AS724" s="1"/>
  <c r="AN724"/>
  <c r="AO724" s="1"/>
  <c r="AP724" s="1"/>
  <c r="AQ724" s="1"/>
  <c r="X724"/>
  <c r="Y724" s="1"/>
  <c r="AB724"/>
  <c r="AC724" s="1"/>
  <c r="AD724" s="1"/>
  <c r="AE724" s="1"/>
  <c r="P725"/>
  <c r="AF724"/>
  <c r="AG724" s="1"/>
  <c r="AH724" s="1"/>
  <c r="AI724" s="1"/>
  <c r="Z723"/>
  <c r="AA723" s="1"/>
  <c r="Z724" l="1"/>
  <c r="AA724" s="1"/>
  <c r="AL724"/>
  <c r="AM724" s="1"/>
  <c r="AF725"/>
  <c r="AG725" s="1"/>
  <c r="AH725" s="1"/>
  <c r="AI725" s="1"/>
  <c r="AR725"/>
  <c r="AS725" s="1"/>
  <c r="AN725"/>
  <c r="AO725" s="1"/>
  <c r="AB725"/>
  <c r="AC725" s="1"/>
  <c r="AD725" s="1"/>
  <c r="AE725" s="1"/>
  <c r="P726"/>
  <c r="AJ725"/>
  <c r="AK725" s="1"/>
  <c r="X725"/>
  <c r="Y725" s="1"/>
  <c r="Z725" s="1"/>
  <c r="AA725" s="1"/>
  <c r="AP725" l="1"/>
  <c r="AQ725"/>
  <c r="AR726"/>
  <c r="AN726"/>
  <c r="AO726" s="1"/>
  <c r="AP726" s="1"/>
  <c r="AQ726" s="1"/>
  <c r="X726"/>
  <c r="Y726" s="1"/>
  <c r="AF726"/>
  <c r="AG726" s="1"/>
  <c r="AH726" s="1"/>
  <c r="AI726" s="1"/>
  <c r="P727"/>
  <c r="AJ726"/>
  <c r="AK726" s="1"/>
  <c r="AB726"/>
  <c r="AC726" s="1"/>
  <c r="AD726" s="1"/>
  <c r="AE726" s="1"/>
  <c r="AL725"/>
  <c r="AM725" s="1"/>
  <c r="AJ727" l="1"/>
  <c r="AK727" s="1"/>
  <c r="AB727"/>
  <c r="AC727" s="1"/>
  <c r="AD727" s="1"/>
  <c r="AE727" s="1"/>
  <c r="AR727"/>
  <c r="AN727"/>
  <c r="AO727" s="1"/>
  <c r="AP727" s="1"/>
  <c r="P728"/>
  <c r="AF727"/>
  <c r="AG727" s="1"/>
  <c r="AH727" s="1"/>
  <c r="AI727" s="1"/>
  <c r="X727"/>
  <c r="Y727" s="1"/>
  <c r="Z727" s="1"/>
  <c r="AA727" s="1"/>
  <c r="AL726"/>
  <c r="AM726"/>
  <c r="Z726"/>
  <c r="AA726" s="1"/>
  <c r="AF728" l="1"/>
  <c r="AG728" s="1"/>
  <c r="AH728" s="1"/>
  <c r="AI728" s="1"/>
  <c r="AN728"/>
  <c r="AO728" s="1"/>
  <c r="AP728" s="1"/>
  <c r="P729"/>
  <c r="AR728"/>
  <c r="AS728" s="1"/>
  <c r="AB728"/>
  <c r="AC728" s="1"/>
  <c r="AD728" s="1"/>
  <c r="AE728" s="1"/>
  <c r="X728"/>
  <c r="Y728" s="1"/>
  <c r="AJ728"/>
  <c r="AK728" s="1"/>
  <c r="AL727"/>
  <c r="AM727"/>
  <c r="Z728" l="1"/>
  <c r="AA728" s="1"/>
  <c r="AL728"/>
  <c r="AM728"/>
  <c r="AR729"/>
  <c r="AS729" s="1"/>
  <c r="AB729"/>
  <c r="AC729" s="1"/>
  <c r="AD729" s="1"/>
  <c r="AE729" s="1"/>
  <c r="AJ729"/>
  <c r="AK729" s="1"/>
  <c r="AN729"/>
  <c r="AO729" s="1"/>
  <c r="AP729" s="1"/>
  <c r="AF729"/>
  <c r="AG729" s="1"/>
  <c r="P730"/>
  <c r="X729"/>
  <c r="Y729" s="1"/>
  <c r="AL729" l="1"/>
  <c r="AM729"/>
  <c r="AR730"/>
  <c r="AJ730"/>
  <c r="AK730" s="1"/>
  <c r="X730"/>
  <c r="Y730" s="1"/>
  <c r="AN730"/>
  <c r="AO730" s="1"/>
  <c r="AP730" s="1"/>
  <c r="AQ730" s="1"/>
  <c r="AF730"/>
  <c r="AG730" s="1"/>
  <c r="P731"/>
  <c r="AB730"/>
  <c r="AC730" s="1"/>
  <c r="AD730" s="1"/>
  <c r="AE730" s="1"/>
  <c r="AH729"/>
  <c r="AI729" s="1"/>
  <c r="Z729"/>
  <c r="AA729" s="1"/>
  <c r="AL730" l="1"/>
  <c r="AM730"/>
  <c r="AH730"/>
  <c r="AI730" s="1"/>
  <c r="AR731"/>
  <c r="AS731" s="1"/>
  <c r="AJ731"/>
  <c r="AK731" s="1"/>
  <c r="AF731"/>
  <c r="AG731" s="1"/>
  <c r="AH731" s="1"/>
  <c r="AI731" s="1"/>
  <c r="X731"/>
  <c r="Y731" s="1"/>
  <c r="AB731"/>
  <c r="AC731" s="1"/>
  <c r="AD731" s="1"/>
  <c r="AE731" s="1"/>
  <c r="AN731"/>
  <c r="AO731" s="1"/>
  <c r="P732"/>
  <c r="Z730"/>
  <c r="AA730" s="1"/>
  <c r="AL731" l="1"/>
  <c r="AM731"/>
  <c r="AA731"/>
  <c r="Z731"/>
  <c r="X732"/>
  <c r="Y732" s="1"/>
  <c r="AN732"/>
  <c r="AO732" s="1"/>
  <c r="AP732" s="1"/>
  <c r="AQ732" s="1"/>
  <c r="AB732"/>
  <c r="AC732" s="1"/>
  <c r="AD732" s="1"/>
  <c r="AE732" s="1"/>
  <c r="AR732"/>
  <c r="AF732"/>
  <c r="AG732" s="1"/>
  <c r="AH732" s="1"/>
  <c r="AI732" s="1"/>
  <c r="P733"/>
  <c r="AJ732"/>
  <c r="AK732" s="1"/>
  <c r="AP731"/>
  <c r="AQ731"/>
  <c r="AL732" l="1"/>
  <c r="AM732"/>
  <c r="AA732"/>
  <c r="Z732"/>
  <c r="P734"/>
  <c r="AR733"/>
  <c r="AS733" s="1"/>
  <c r="AJ733"/>
  <c r="AK733" s="1"/>
  <c r="AF733"/>
  <c r="AG733" s="1"/>
  <c r="AB733"/>
  <c r="AC733" s="1"/>
  <c r="AD733" s="1"/>
  <c r="AE733" s="1"/>
  <c r="AN733"/>
  <c r="AO733" s="1"/>
  <c r="AP733" s="1"/>
  <c r="X733"/>
  <c r="Y733" s="1"/>
  <c r="AL733" l="1"/>
  <c r="AM733"/>
  <c r="X734"/>
  <c r="Y734" s="1"/>
  <c r="Z734" s="1"/>
  <c r="AA734" s="1"/>
  <c r="AR734"/>
  <c r="AB734"/>
  <c r="AC734" s="1"/>
  <c r="AD734" s="1"/>
  <c r="AE734" s="1"/>
  <c r="AF734"/>
  <c r="AG734" s="1"/>
  <c r="AH734" s="1"/>
  <c r="AI734" s="1"/>
  <c r="AJ734"/>
  <c r="AK734" s="1"/>
  <c r="AN734"/>
  <c r="AO734" s="1"/>
  <c r="AP734" s="1"/>
  <c r="P735"/>
  <c r="AA733"/>
  <c r="Z733"/>
  <c r="AH733"/>
  <c r="AI733" s="1"/>
  <c r="AN735" l="1"/>
  <c r="AO735" s="1"/>
  <c r="AP735" s="1"/>
  <c r="AQ735" s="1"/>
  <c r="AF735"/>
  <c r="AG735" s="1"/>
  <c r="AH735" s="1"/>
  <c r="AI735" s="1"/>
  <c r="AB735"/>
  <c r="AC735" s="1"/>
  <c r="AD735" s="1"/>
  <c r="AE735" s="1"/>
  <c r="X735"/>
  <c r="Y735" s="1"/>
  <c r="Z735" s="1"/>
  <c r="AA735" s="1"/>
  <c r="AJ735"/>
  <c r="AK735" s="1"/>
  <c r="AL735" s="1"/>
  <c r="AM735" s="1"/>
  <c r="AR735"/>
  <c r="AS735" s="1"/>
  <c r="P736"/>
  <c r="AL734"/>
  <c r="AM734" s="1"/>
  <c r="P737" l="1"/>
  <c r="AJ736"/>
  <c r="AK736" s="1"/>
  <c r="AL736" s="1"/>
  <c r="AM736" s="1"/>
  <c r="AF736"/>
  <c r="AG736" s="1"/>
  <c r="AH736" s="1"/>
  <c r="AI736" s="1"/>
  <c r="AR736"/>
  <c r="AS736" s="1"/>
  <c r="AB736"/>
  <c r="AC736" s="1"/>
  <c r="AD736" s="1"/>
  <c r="AE736" s="1"/>
  <c r="X736"/>
  <c r="Y736" s="1"/>
  <c r="Z736" s="1"/>
  <c r="AA736" s="1"/>
  <c r="AN736"/>
  <c r="AO736" s="1"/>
  <c r="AP736" s="1"/>
  <c r="AQ736" s="1"/>
  <c r="P738" l="1"/>
  <c r="AJ737"/>
  <c r="AK737" s="1"/>
  <c r="AL737" s="1"/>
  <c r="AM737" s="1"/>
  <c r="AR737"/>
  <c r="AS737" s="1"/>
  <c r="AB737"/>
  <c r="AC737" s="1"/>
  <c r="AD737" s="1"/>
  <c r="AE737" s="1"/>
  <c r="AF737"/>
  <c r="AG737" s="1"/>
  <c r="AH737" s="1"/>
  <c r="AI737" s="1"/>
  <c r="AN737"/>
  <c r="AO737" s="1"/>
  <c r="AP737" s="1"/>
  <c r="AQ737" s="1"/>
  <c r="X737"/>
  <c r="Y737" s="1"/>
  <c r="Z737" s="1"/>
  <c r="AA737" s="1"/>
  <c r="AN738" l="1"/>
  <c r="AO738" s="1"/>
  <c r="AJ738"/>
  <c r="AK738" s="1"/>
  <c r="AL738" s="1"/>
  <c r="AM738" s="1"/>
  <c r="AF738"/>
  <c r="AG738" s="1"/>
  <c r="AH738" s="1"/>
  <c r="AI738" s="1"/>
  <c r="X738"/>
  <c r="Y738" s="1"/>
  <c r="Z738" s="1"/>
  <c r="AA738" s="1"/>
  <c r="AR738"/>
  <c r="AS738" s="1"/>
  <c r="AB738"/>
  <c r="AC738" s="1"/>
  <c r="AD738" s="1"/>
  <c r="AE738" s="1"/>
  <c r="P739"/>
  <c r="AB739" l="1"/>
  <c r="AC739" s="1"/>
  <c r="AD739" s="1"/>
  <c r="AE739" s="1"/>
  <c r="P740"/>
  <c r="X739"/>
  <c r="Y739" s="1"/>
  <c r="Z739" s="1"/>
  <c r="AA739" s="1"/>
  <c r="AN739"/>
  <c r="AO739" s="1"/>
  <c r="AJ739"/>
  <c r="AK739" s="1"/>
  <c r="AL739" s="1"/>
  <c r="AM739" s="1"/>
  <c r="AF739"/>
  <c r="AG739" s="1"/>
  <c r="AH739" s="1"/>
  <c r="AI739" s="1"/>
  <c r="AR739"/>
  <c r="AP738"/>
  <c r="AQ738"/>
  <c r="AB740" l="1"/>
  <c r="AC740" s="1"/>
  <c r="AD740" s="1"/>
  <c r="AE740" s="1"/>
  <c r="P741"/>
  <c r="X740"/>
  <c r="Y740" s="1"/>
  <c r="Z740" s="1"/>
  <c r="AA740" s="1"/>
  <c r="AF740"/>
  <c r="AG740" s="1"/>
  <c r="AH740" s="1"/>
  <c r="AI740" s="1"/>
  <c r="AJ740"/>
  <c r="AK740" s="1"/>
  <c r="AL740" s="1"/>
  <c r="AM740" s="1"/>
  <c r="AR740"/>
  <c r="AN740"/>
  <c r="AO740" s="1"/>
  <c r="AQ739"/>
  <c r="AP739"/>
  <c r="AP740" l="1"/>
  <c r="AQ740"/>
  <c r="AR741"/>
  <c r="AJ741"/>
  <c r="AK741" s="1"/>
  <c r="AL741" s="1"/>
  <c r="AM741" s="1"/>
  <c r="P742"/>
  <c r="X741"/>
  <c r="Y741" s="1"/>
  <c r="Z741" s="1"/>
  <c r="AA741" s="1"/>
  <c r="AF741"/>
  <c r="AG741" s="1"/>
  <c r="AH741" s="1"/>
  <c r="AI741" s="1"/>
  <c r="AN741"/>
  <c r="AO741" s="1"/>
  <c r="AB741"/>
  <c r="AC741" s="1"/>
  <c r="AD741" s="1"/>
  <c r="AE741" s="1"/>
  <c r="AP741" l="1"/>
  <c r="AQ741"/>
  <c r="AJ742"/>
  <c r="AK742" s="1"/>
  <c r="AL742" s="1"/>
  <c r="AM742" s="1"/>
  <c r="X742"/>
  <c r="Y742" s="1"/>
  <c r="Z742" s="1"/>
  <c r="AA742" s="1"/>
  <c r="AF742"/>
  <c r="AG742" s="1"/>
  <c r="AH742" s="1"/>
  <c r="AI742" s="1"/>
  <c r="AR742"/>
  <c r="AN742"/>
  <c r="AO742" s="1"/>
  <c r="AB742"/>
  <c r="AC742" s="1"/>
  <c r="AD742" s="1"/>
  <c r="AE742" s="1"/>
  <c r="P743"/>
  <c r="AP742" l="1"/>
  <c r="AQ742"/>
  <c r="AB743"/>
  <c r="AC743" s="1"/>
  <c r="AD743" s="1"/>
  <c r="AE743" s="1"/>
  <c r="AN743"/>
  <c r="AO743" s="1"/>
  <c r="AF743"/>
  <c r="AG743" s="1"/>
  <c r="AH743" s="1"/>
  <c r="AI743" s="1"/>
  <c r="AJ743"/>
  <c r="AK743" s="1"/>
  <c r="AL743" s="1"/>
  <c r="AM743" s="1"/>
  <c r="AR743"/>
  <c r="X743"/>
  <c r="Y743" s="1"/>
  <c r="Z743" s="1"/>
  <c r="AA743" s="1"/>
  <c r="P744"/>
  <c r="AJ744" l="1"/>
  <c r="AK744" s="1"/>
  <c r="AL744" s="1"/>
  <c r="AM744" s="1"/>
  <c r="AR744"/>
  <c r="AN744"/>
  <c r="AO744" s="1"/>
  <c r="X744"/>
  <c r="Y744" s="1"/>
  <c r="Z744" s="1"/>
  <c r="AA744" s="1"/>
  <c r="AF744"/>
  <c r="AG744" s="1"/>
  <c r="AH744" s="1"/>
  <c r="AI744" s="1"/>
  <c r="AB744"/>
  <c r="AC744" s="1"/>
  <c r="AD744" s="1"/>
  <c r="AE744" s="1"/>
  <c r="P745"/>
  <c r="AP743"/>
  <c r="AQ743" s="1"/>
  <c r="AF745" l="1"/>
  <c r="AG745" s="1"/>
  <c r="AH745" s="1"/>
  <c r="AI745" s="1"/>
  <c r="AJ745"/>
  <c r="AK745" s="1"/>
  <c r="AL745" s="1"/>
  <c r="AM745" s="1"/>
  <c r="P746"/>
  <c r="AR745"/>
  <c r="AS745" s="1"/>
  <c r="AN745"/>
  <c r="AO745" s="1"/>
  <c r="X745"/>
  <c r="Y745" s="1"/>
  <c r="Z745" s="1"/>
  <c r="AA745" s="1"/>
  <c r="AB745"/>
  <c r="AC745" s="1"/>
  <c r="AD745" s="1"/>
  <c r="AE745" s="1"/>
  <c r="AP744"/>
  <c r="AQ744" s="1"/>
  <c r="AP745" l="1"/>
  <c r="AQ745"/>
  <c r="P747"/>
  <c r="AF746"/>
  <c r="AG746" s="1"/>
  <c r="AH746" s="1"/>
  <c r="AI746" s="1"/>
  <c r="X746"/>
  <c r="Y746" s="1"/>
  <c r="Z746" s="1"/>
  <c r="AA746" s="1"/>
  <c r="AJ746"/>
  <c r="AK746" s="1"/>
  <c r="AL746" s="1"/>
  <c r="AM746" s="1"/>
  <c r="AN746"/>
  <c r="AO746" s="1"/>
  <c r="AR746"/>
  <c r="AB746"/>
  <c r="AC746" s="1"/>
  <c r="AD746" s="1"/>
  <c r="AE746" s="1"/>
  <c r="AP746" l="1"/>
  <c r="AQ746" s="1"/>
  <c r="AB747"/>
  <c r="AC747" s="1"/>
  <c r="AD747" s="1"/>
  <c r="AE747" s="1"/>
  <c r="AJ747"/>
  <c r="AK747" s="1"/>
  <c r="AL747" s="1"/>
  <c r="AM747" s="1"/>
  <c r="P748"/>
  <c r="X747"/>
  <c r="Y747" s="1"/>
  <c r="Z747" s="1"/>
  <c r="AA747" s="1"/>
  <c r="AN747"/>
  <c r="AO747" s="1"/>
  <c r="AP747" s="1"/>
  <c r="AQ747" s="1"/>
  <c r="AF747"/>
  <c r="AG747" s="1"/>
  <c r="AH747" s="1"/>
  <c r="AI747" s="1"/>
  <c r="AR747"/>
  <c r="AS747" s="1"/>
  <c r="AJ748" l="1"/>
  <c r="AK748" s="1"/>
  <c r="AL748" s="1"/>
  <c r="AM748" s="1"/>
  <c r="AR748"/>
  <c r="AS748" s="1"/>
  <c r="AF748"/>
  <c r="AG748" s="1"/>
  <c r="AH748" s="1"/>
  <c r="AI748" s="1"/>
  <c r="AB748"/>
  <c r="AC748" s="1"/>
  <c r="AD748" s="1"/>
  <c r="AE748" s="1"/>
  <c r="X748"/>
  <c r="Y748" s="1"/>
  <c r="Z748" s="1"/>
  <c r="AA748" s="1"/>
  <c r="AN748"/>
  <c r="AO748" s="1"/>
  <c r="AP748" s="1"/>
  <c r="AQ748" s="1"/>
  <c r="P749"/>
  <c r="AB749" l="1"/>
  <c r="AC749" s="1"/>
  <c r="AD749" s="1"/>
  <c r="AE749" s="1"/>
  <c r="AN749"/>
  <c r="AO749" s="1"/>
  <c r="P750"/>
  <c r="AJ749"/>
  <c r="AK749" s="1"/>
  <c r="AL749" s="1"/>
  <c r="AM749" s="1"/>
  <c r="AR749"/>
  <c r="AS749" s="1"/>
  <c r="AF749"/>
  <c r="AG749" s="1"/>
  <c r="AH749" s="1"/>
  <c r="AI749" s="1"/>
  <c r="X749"/>
  <c r="Y749" s="1"/>
  <c r="Z749" s="1"/>
  <c r="AA749" s="1"/>
  <c r="AP749" l="1"/>
  <c r="AQ749" s="1"/>
  <c r="AR750"/>
  <c r="AF750"/>
  <c r="AG750" s="1"/>
  <c r="AH750" s="1"/>
  <c r="AI750" s="1"/>
  <c r="AJ750"/>
  <c r="AK750" s="1"/>
  <c r="AL750" s="1"/>
  <c r="AM750" s="1"/>
  <c r="X750"/>
  <c r="Y750" s="1"/>
  <c r="Z750" s="1"/>
  <c r="AA750" s="1"/>
  <c r="P751"/>
  <c r="AN750"/>
  <c r="AO750" s="1"/>
  <c r="AB750"/>
  <c r="AC750" s="1"/>
  <c r="AD750" s="1"/>
  <c r="AE750" s="1"/>
  <c r="AP750" l="1"/>
  <c r="AQ750"/>
  <c r="X751"/>
  <c r="Y751" s="1"/>
  <c r="Z751" s="1"/>
  <c r="AA751" s="1"/>
  <c r="AB751"/>
  <c r="AC751" s="1"/>
  <c r="AD751" s="1"/>
  <c r="AE751" s="1"/>
  <c r="AR751"/>
  <c r="AF751"/>
  <c r="AG751" s="1"/>
  <c r="AH751" s="1"/>
  <c r="AI751" s="1"/>
  <c r="AN751"/>
  <c r="AO751" s="1"/>
  <c r="AJ751"/>
  <c r="AK751" s="1"/>
  <c r="AL751" s="1"/>
  <c r="AM751" s="1"/>
  <c r="P752"/>
  <c r="AF752" l="1"/>
  <c r="AG752" s="1"/>
  <c r="AH752" s="1"/>
  <c r="AI752" s="1"/>
  <c r="P753"/>
  <c r="AJ752"/>
  <c r="AK752" s="1"/>
  <c r="AL752" s="1"/>
  <c r="AM752" s="1"/>
  <c r="AR752"/>
  <c r="X752"/>
  <c r="Y752" s="1"/>
  <c r="Z752" s="1"/>
  <c r="AA752" s="1"/>
  <c r="AB752"/>
  <c r="AC752" s="1"/>
  <c r="AD752" s="1"/>
  <c r="AE752" s="1"/>
  <c r="AN752"/>
  <c r="AO752" s="1"/>
  <c r="AP751"/>
  <c r="AQ751"/>
  <c r="AR753" l="1"/>
  <c r="AF753"/>
  <c r="AG753" s="1"/>
  <c r="AH753" s="1"/>
  <c r="AI753" s="1"/>
  <c r="AJ753"/>
  <c r="AK753" s="1"/>
  <c r="AL753" s="1"/>
  <c r="AM753" s="1"/>
  <c r="AB753"/>
  <c r="AC753" s="1"/>
  <c r="AD753" s="1"/>
  <c r="AE753" s="1"/>
  <c r="X753"/>
  <c r="Y753" s="1"/>
  <c r="Z753" s="1"/>
  <c r="AA753" s="1"/>
  <c r="AN753"/>
  <c r="AO753" s="1"/>
  <c r="P754"/>
  <c r="AP752"/>
  <c r="AQ752"/>
  <c r="AP753" l="1"/>
  <c r="AQ753" s="1"/>
  <c r="X754"/>
  <c r="Y754" s="1"/>
  <c r="Z754" s="1"/>
  <c r="AA754" s="1"/>
  <c r="AF754"/>
  <c r="AG754" s="1"/>
  <c r="AH754" s="1"/>
  <c r="AI754" s="1"/>
  <c r="AJ754"/>
  <c r="AK754" s="1"/>
  <c r="AL754" s="1"/>
  <c r="AM754" s="1"/>
  <c r="AB754"/>
  <c r="AC754" s="1"/>
  <c r="AD754" s="1"/>
  <c r="AE754" s="1"/>
  <c r="AR754"/>
  <c r="AN754"/>
  <c r="AO754" s="1"/>
  <c r="P755"/>
  <c r="AN755" l="1"/>
  <c r="AO755" s="1"/>
  <c r="AB755"/>
  <c r="AC755" s="1"/>
  <c r="AD755" s="1"/>
  <c r="AE755" s="1"/>
  <c r="AF755"/>
  <c r="AG755" s="1"/>
  <c r="AH755" s="1"/>
  <c r="AI755" s="1"/>
  <c r="AJ755"/>
  <c r="AK755" s="1"/>
  <c r="AL755" s="1"/>
  <c r="AM755" s="1"/>
  <c r="P756"/>
  <c r="X755"/>
  <c r="Y755" s="1"/>
  <c r="Z755" s="1"/>
  <c r="AA755" s="1"/>
  <c r="AR755"/>
  <c r="AP754"/>
  <c r="AQ754"/>
  <c r="AF756" l="1"/>
  <c r="AG756" s="1"/>
  <c r="AH756" s="1"/>
  <c r="AI756" s="1"/>
  <c r="AN756"/>
  <c r="AO756" s="1"/>
  <c r="AB756"/>
  <c r="AC756" s="1"/>
  <c r="AD756" s="1"/>
  <c r="AE756" s="1"/>
  <c r="AJ756"/>
  <c r="AK756" s="1"/>
  <c r="AL756" s="1"/>
  <c r="AM756" s="1"/>
  <c r="AR756"/>
  <c r="AS756" s="1"/>
  <c r="P757"/>
  <c r="X756"/>
  <c r="Y756" s="1"/>
  <c r="Z756" s="1"/>
  <c r="AA756" s="1"/>
  <c r="AP755"/>
  <c r="AQ755" s="1"/>
  <c r="AN757" l="1"/>
  <c r="AO757" s="1"/>
  <c r="AP757" s="1"/>
  <c r="AQ757" s="1"/>
  <c r="AF757"/>
  <c r="AG757" s="1"/>
  <c r="AH757" s="1"/>
  <c r="AI757" s="1"/>
  <c r="P758"/>
  <c r="X757"/>
  <c r="Y757" s="1"/>
  <c r="Z757" s="1"/>
  <c r="AA757" s="1"/>
  <c r="AB757"/>
  <c r="AC757" s="1"/>
  <c r="AD757" s="1"/>
  <c r="AE757" s="1"/>
  <c r="AR757"/>
  <c r="AS757" s="1"/>
  <c r="AJ757"/>
  <c r="AK757" s="1"/>
  <c r="AL757" s="1"/>
  <c r="AM757" s="1"/>
  <c r="AP756"/>
  <c r="AQ756"/>
  <c r="P759" l="1"/>
  <c r="AJ758"/>
  <c r="AK758" s="1"/>
  <c r="AL758" s="1"/>
  <c r="AM758" s="1"/>
  <c r="X758"/>
  <c r="Y758" s="1"/>
  <c r="Z758" s="1"/>
  <c r="AA758" s="1"/>
  <c r="AF758"/>
  <c r="AG758" s="1"/>
  <c r="AH758" s="1"/>
  <c r="AI758" s="1"/>
  <c r="AR758"/>
  <c r="AS758" s="1"/>
  <c r="AB758"/>
  <c r="AC758" s="1"/>
  <c r="AD758" s="1"/>
  <c r="AE758" s="1"/>
  <c r="AN758"/>
  <c r="AO758" s="1"/>
  <c r="AP758" s="1"/>
  <c r="AQ758" s="1"/>
  <c r="AJ759" l="1"/>
  <c r="AK759" s="1"/>
  <c r="AB759"/>
  <c r="AC759" s="1"/>
  <c r="AD759" s="1"/>
  <c r="AE759" s="1"/>
  <c r="AF759"/>
  <c r="AG759" s="1"/>
  <c r="AH759" s="1"/>
  <c r="AI759" s="1"/>
  <c r="AR759"/>
  <c r="X759"/>
  <c r="Y759" s="1"/>
  <c r="Z759" s="1"/>
  <c r="AA759" s="1"/>
  <c r="P760"/>
  <c r="AN759"/>
  <c r="AO759" s="1"/>
  <c r="AP759" s="1"/>
  <c r="AQ759" s="1"/>
  <c r="AL759" l="1"/>
  <c r="AM759"/>
  <c r="P761"/>
  <c r="AB760"/>
  <c r="AC760" s="1"/>
  <c r="AD760" s="1"/>
  <c r="AE760" s="1"/>
  <c r="AR760"/>
  <c r="X760"/>
  <c r="Y760" s="1"/>
  <c r="Z760" s="1"/>
  <c r="AA760" s="1"/>
  <c r="AJ760"/>
  <c r="AK760" s="1"/>
  <c r="AN760"/>
  <c r="AO760" s="1"/>
  <c r="AP760" s="1"/>
  <c r="AQ760" s="1"/>
  <c r="AF760"/>
  <c r="AG760" s="1"/>
  <c r="AH760" s="1"/>
  <c r="AI760" s="1"/>
  <c r="AL760" l="1"/>
  <c r="AM760" s="1"/>
  <c r="X761"/>
  <c r="Y761" s="1"/>
  <c r="Z761" s="1"/>
  <c r="AA761" s="1"/>
  <c r="AJ761"/>
  <c r="AK761" s="1"/>
  <c r="AN761"/>
  <c r="AO761" s="1"/>
  <c r="AP761" s="1"/>
  <c r="AB761"/>
  <c r="AC761" s="1"/>
  <c r="AD761" s="1"/>
  <c r="AE761" s="1"/>
  <c r="P762"/>
  <c r="AF761"/>
  <c r="AG761" s="1"/>
  <c r="AH761" s="1"/>
  <c r="AI761" s="1"/>
  <c r="AR761"/>
  <c r="AS761" s="1"/>
  <c r="AN762" l="1"/>
  <c r="AO762" s="1"/>
  <c r="P763"/>
  <c r="AF762"/>
  <c r="AG762" s="1"/>
  <c r="AH762" s="1"/>
  <c r="AI762" s="1"/>
  <c r="AB762"/>
  <c r="AC762" s="1"/>
  <c r="AD762" s="1"/>
  <c r="AE762" s="1"/>
  <c r="AJ762"/>
  <c r="AK762" s="1"/>
  <c r="X762"/>
  <c r="Y762" s="1"/>
  <c r="Z762" s="1"/>
  <c r="AA762" s="1"/>
  <c r="AR762"/>
  <c r="AS762" s="1"/>
  <c r="AL761"/>
  <c r="AM761"/>
  <c r="AP762" l="1"/>
  <c r="AQ762"/>
  <c r="AL762"/>
  <c r="AM762" s="1"/>
  <c r="AB763"/>
  <c r="AC763" s="1"/>
  <c r="AD763" s="1"/>
  <c r="AE763" s="1"/>
  <c r="AR763"/>
  <c r="P764"/>
  <c r="X763"/>
  <c r="Y763" s="1"/>
  <c r="Z763" s="1"/>
  <c r="AA763" s="1"/>
  <c r="AN763"/>
  <c r="AO763" s="1"/>
  <c r="AP763" s="1"/>
  <c r="AQ763" s="1"/>
  <c r="AJ763"/>
  <c r="AK763" s="1"/>
  <c r="AF763"/>
  <c r="AG763" s="1"/>
  <c r="AH763" s="1"/>
  <c r="AI763" s="1"/>
  <c r="AN764" l="1"/>
  <c r="AO764" s="1"/>
  <c r="AP764" s="1"/>
  <c r="AR764"/>
  <c r="AS764" s="1"/>
  <c r="AJ764"/>
  <c r="AK764" s="1"/>
  <c r="AF764"/>
  <c r="AG764" s="1"/>
  <c r="AH764" s="1"/>
  <c r="P765"/>
  <c r="AB764"/>
  <c r="AC764" s="1"/>
  <c r="AD764" s="1"/>
  <c r="AE764" s="1"/>
  <c r="X764"/>
  <c r="Y764" s="1"/>
  <c r="AL763"/>
  <c r="AM763"/>
  <c r="X765" l="1"/>
  <c r="Y765" s="1"/>
  <c r="Z765" s="1"/>
  <c r="AA765" s="1"/>
  <c r="P766"/>
  <c r="AR765"/>
  <c r="AS765" s="1"/>
  <c r="AN765"/>
  <c r="AO765" s="1"/>
  <c r="AP765" s="1"/>
  <c r="AB765"/>
  <c r="AC765" s="1"/>
  <c r="AD765" s="1"/>
  <c r="AE765" s="1"/>
  <c r="AF765"/>
  <c r="AG765" s="1"/>
  <c r="AH765" s="1"/>
  <c r="AI765" s="1"/>
  <c r="AJ765"/>
  <c r="AK765" s="1"/>
  <c r="Z764"/>
  <c r="AA764" s="1"/>
  <c r="AL764"/>
  <c r="AM764"/>
  <c r="AF766" l="1"/>
  <c r="AG766" s="1"/>
  <c r="AH766" s="1"/>
  <c r="AI766" s="1"/>
  <c r="AB766"/>
  <c r="AC766" s="1"/>
  <c r="AD766" s="1"/>
  <c r="AE766" s="1"/>
  <c r="AJ766"/>
  <c r="AK766" s="1"/>
  <c r="AL766" s="1"/>
  <c r="AM766" s="1"/>
  <c r="X766"/>
  <c r="Y766" s="1"/>
  <c r="Z766" s="1"/>
  <c r="AA766" s="1"/>
  <c r="P767"/>
  <c r="AR766"/>
  <c r="AS766" s="1"/>
  <c r="AN766"/>
  <c r="AO766" s="1"/>
  <c r="AP766" s="1"/>
  <c r="AQ766" s="1"/>
  <c r="AL765"/>
  <c r="AM765"/>
  <c r="AN767" l="1"/>
  <c r="AO767" s="1"/>
  <c r="AP767" s="1"/>
  <c r="AQ767" s="1"/>
  <c r="AR767"/>
  <c r="AS767" s="1"/>
  <c r="AJ767"/>
  <c r="AK767" s="1"/>
  <c r="AF767"/>
  <c r="AG767" s="1"/>
  <c r="AH767" s="1"/>
  <c r="AI767" s="1"/>
  <c r="AB767"/>
  <c r="AC767" s="1"/>
  <c r="AD767" s="1"/>
  <c r="AE767" s="1"/>
  <c r="X767"/>
  <c r="Y767" s="1"/>
  <c r="Z767" s="1"/>
  <c r="AA767" s="1"/>
  <c r="P768"/>
  <c r="AL767" l="1"/>
  <c r="AM767" s="1"/>
  <c r="AB768"/>
  <c r="AC768" s="1"/>
  <c r="AD768" s="1"/>
  <c r="AE768" s="1"/>
  <c r="AJ768"/>
  <c r="AK768" s="1"/>
  <c r="P769"/>
  <c r="AF768"/>
  <c r="AG768" s="1"/>
  <c r="AH768" s="1"/>
  <c r="AI768" s="1"/>
  <c r="X768"/>
  <c r="Y768" s="1"/>
  <c r="AR768"/>
  <c r="AS768" s="1"/>
  <c r="AN768"/>
  <c r="AO768" s="1"/>
  <c r="AP768" s="1"/>
  <c r="Z768" l="1"/>
  <c r="AA768" s="1"/>
  <c r="AF769"/>
  <c r="AG769" s="1"/>
  <c r="AH769" s="1"/>
  <c r="AI769" s="1"/>
  <c r="AJ769"/>
  <c r="AK769" s="1"/>
  <c r="X769"/>
  <c r="Y769" s="1"/>
  <c r="Z769" s="1"/>
  <c r="AA769" s="1"/>
  <c r="AR769"/>
  <c r="AS769" s="1"/>
  <c r="P770"/>
  <c r="AN769"/>
  <c r="AO769" s="1"/>
  <c r="AP769" s="1"/>
  <c r="AB769"/>
  <c r="AC769" s="1"/>
  <c r="AD769" s="1"/>
  <c r="AE769" s="1"/>
  <c r="AL768"/>
  <c r="AM768"/>
  <c r="AF770" l="1"/>
  <c r="AG770" s="1"/>
  <c r="AH770" s="1"/>
  <c r="AI770" s="1"/>
  <c r="P771"/>
  <c r="X770"/>
  <c r="Y770" s="1"/>
  <c r="AB770"/>
  <c r="AC770" s="1"/>
  <c r="AD770" s="1"/>
  <c r="AE770" s="1"/>
  <c r="AJ770"/>
  <c r="AK770" s="1"/>
  <c r="AR770"/>
  <c r="AN770"/>
  <c r="AO770" s="1"/>
  <c r="AP770" s="1"/>
  <c r="AQ770" s="1"/>
  <c r="AM769"/>
  <c r="AL769"/>
  <c r="AL770" l="1"/>
  <c r="AM770" s="1"/>
  <c r="AF771"/>
  <c r="AG771" s="1"/>
  <c r="AH771" s="1"/>
  <c r="AI771" s="1"/>
  <c r="AN771"/>
  <c r="AO771" s="1"/>
  <c r="AP771" s="1"/>
  <c r="AR771"/>
  <c r="AB771"/>
  <c r="AC771" s="1"/>
  <c r="AD771" s="1"/>
  <c r="AE771" s="1"/>
  <c r="P772"/>
  <c r="X771"/>
  <c r="Y771" s="1"/>
  <c r="Z771" s="1"/>
  <c r="AA771" s="1"/>
  <c r="AJ771"/>
  <c r="AK771" s="1"/>
  <c r="Z770"/>
  <c r="AA770" s="1"/>
  <c r="AM771" l="1"/>
  <c r="AL771"/>
  <c r="AB772"/>
  <c r="AC772" s="1"/>
  <c r="AD772" s="1"/>
  <c r="AE772" s="1"/>
  <c r="AR772"/>
  <c r="AJ772"/>
  <c r="AK772" s="1"/>
  <c r="P773"/>
  <c r="AF772"/>
  <c r="AG772" s="1"/>
  <c r="AH772" s="1"/>
  <c r="AI772" s="1"/>
  <c r="X772"/>
  <c r="Y772" s="1"/>
  <c r="Z772" s="1"/>
  <c r="AA772" s="1"/>
  <c r="AN772"/>
  <c r="AO772" s="1"/>
  <c r="AP772" s="1"/>
  <c r="AL772" l="1"/>
  <c r="AM772" s="1"/>
  <c r="AN773"/>
  <c r="AO773" s="1"/>
  <c r="AP773" s="1"/>
  <c r="AQ773" s="1"/>
  <c r="AJ773"/>
  <c r="AK773" s="1"/>
  <c r="AL773" s="1"/>
  <c r="AM773" s="1"/>
  <c r="P774"/>
  <c r="AF773"/>
  <c r="AG773" s="1"/>
  <c r="AH773" s="1"/>
  <c r="AI773" s="1"/>
  <c r="X773"/>
  <c r="Y773" s="1"/>
  <c r="Z773" s="1"/>
  <c r="AA773" s="1"/>
  <c r="AB773"/>
  <c r="AC773" s="1"/>
  <c r="AD773" s="1"/>
  <c r="AE773" s="1"/>
  <c r="AR773"/>
  <c r="AS773" s="1"/>
  <c r="AN774" l="1"/>
  <c r="AO774" s="1"/>
  <c r="AF774"/>
  <c r="AG774" s="1"/>
  <c r="AH774" s="1"/>
  <c r="AI774" s="1"/>
  <c r="AR774"/>
  <c r="AS774" s="1"/>
  <c r="AJ774"/>
  <c r="AK774" s="1"/>
  <c r="AL774" s="1"/>
  <c r="AM774" s="1"/>
  <c r="P775"/>
  <c r="AB774"/>
  <c r="AC774" s="1"/>
  <c r="AD774" s="1"/>
  <c r="AE774" s="1"/>
  <c r="X774"/>
  <c r="Y774" s="1"/>
  <c r="Z774" s="1"/>
  <c r="AA774" s="1"/>
  <c r="AJ775" l="1"/>
  <c r="AK775" s="1"/>
  <c r="AL775" s="1"/>
  <c r="AM775" s="1"/>
  <c r="AB775"/>
  <c r="AC775" s="1"/>
  <c r="AD775" s="1"/>
  <c r="AE775" s="1"/>
  <c r="P776"/>
  <c r="X775"/>
  <c r="Y775" s="1"/>
  <c r="AF775"/>
  <c r="AG775" s="1"/>
  <c r="AH775" s="1"/>
  <c r="AI775" s="1"/>
  <c r="AR775"/>
  <c r="AS775" s="1"/>
  <c r="AN775"/>
  <c r="AO775" s="1"/>
  <c r="AP774"/>
  <c r="AQ774"/>
  <c r="AP775" l="1"/>
  <c r="AQ775"/>
  <c r="AR776"/>
  <c r="AN776"/>
  <c r="AO776" s="1"/>
  <c r="AF776"/>
  <c r="AG776" s="1"/>
  <c r="AH776" s="1"/>
  <c r="AI776" s="1"/>
  <c r="AB776"/>
  <c r="AC776" s="1"/>
  <c r="AD776" s="1"/>
  <c r="AE776" s="1"/>
  <c r="X776"/>
  <c r="Y776" s="1"/>
  <c r="AJ776"/>
  <c r="AK776" s="1"/>
  <c r="AL776" s="1"/>
  <c r="AM776" s="1"/>
  <c r="P777"/>
  <c r="Z775"/>
  <c r="AA775" s="1"/>
  <c r="AB777" l="1"/>
  <c r="AC777" s="1"/>
  <c r="AD777" s="1"/>
  <c r="AE777" s="1"/>
  <c r="X777"/>
  <c r="Y777" s="1"/>
  <c r="AR777"/>
  <c r="P778"/>
  <c r="AJ777"/>
  <c r="AK777" s="1"/>
  <c r="AL777" s="1"/>
  <c r="AM777" s="1"/>
  <c r="AN777"/>
  <c r="AO777" s="1"/>
  <c r="AF777"/>
  <c r="AG777" s="1"/>
  <c r="AH777" s="1"/>
  <c r="AI777" s="1"/>
  <c r="Z776"/>
  <c r="AA776"/>
  <c r="AP776"/>
  <c r="AQ776"/>
  <c r="AP777" l="1"/>
  <c r="AQ777" s="1"/>
  <c r="AA777"/>
  <c r="Z777"/>
  <c r="X778"/>
  <c r="Y778" s="1"/>
  <c r="Z778" s="1"/>
  <c r="AA778" s="1"/>
  <c r="AR778"/>
  <c r="P779"/>
  <c r="AJ778"/>
  <c r="AK778" s="1"/>
  <c r="AL778" s="1"/>
  <c r="AM778" s="1"/>
  <c r="AB778"/>
  <c r="AC778" s="1"/>
  <c r="AD778" s="1"/>
  <c r="AE778" s="1"/>
  <c r="AN778"/>
  <c r="AO778" s="1"/>
  <c r="AP778" s="1"/>
  <c r="AQ778" s="1"/>
  <c r="AF778"/>
  <c r="AG778" s="1"/>
  <c r="AH778" s="1"/>
  <c r="AI778" s="1"/>
  <c r="AJ779" l="1"/>
  <c r="AK779" s="1"/>
  <c r="AL779" s="1"/>
  <c r="AM779" s="1"/>
  <c r="X779"/>
  <c r="Y779" s="1"/>
  <c r="Z779" s="1"/>
  <c r="AA779" s="1"/>
  <c r="AF779"/>
  <c r="AG779" s="1"/>
  <c r="AH779" s="1"/>
  <c r="AI779" s="1"/>
  <c r="P780"/>
  <c r="AR779"/>
  <c r="AN779"/>
  <c r="AO779" s="1"/>
  <c r="AP779" s="1"/>
  <c r="AQ779" s="1"/>
  <c r="AB779"/>
  <c r="AC779" s="1"/>
  <c r="AD779" s="1"/>
  <c r="AE779" s="1"/>
  <c r="AF780" l="1"/>
  <c r="AG780" s="1"/>
  <c r="AH780" s="1"/>
  <c r="AI780" s="1"/>
  <c r="AB780"/>
  <c r="AC780" s="1"/>
  <c r="AD780" s="1"/>
  <c r="AE780" s="1"/>
  <c r="AN780"/>
  <c r="AO780" s="1"/>
  <c r="P781"/>
  <c r="AJ780"/>
  <c r="AK780" s="1"/>
  <c r="AL780" s="1"/>
  <c r="AM780" s="1"/>
  <c r="X780"/>
  <c r="Y780" s="1"/>
  <c r="Z780" s="1"/>
  <c r="AA780" s="1"/>
  <c r="AR780"/>
  <c r="AP780" l="1"/>
  <c r="AQ780"/>
  <c r="AR781"/>
  <c r="P782"/>
  <c r="AJ781"/>
  <c r="AK781" s="1"/>
  <c r="AL781" s="1"/>
  <c r="AM781" s="1"/>
  <c r="X781"/>
  <c r="Y781" s="1"/>
  <c r="AF781"/>
  <c r="AG781" s="1"/>
  <c r="AH781" s="1"/>
  <c r="AI781" s="1"/>
  <c r="AB781"/>
  <c r="AC781" s="1"/>
  <c r="AD781" s="1"/>
  <c r="AE781" s="1"/>
  <c r="AN781"/>
  <c r="AO781" s="1"/>
  <c r="Z781" l="1"/>
  <c r="AA781" s="1"/>
  <c r="AP781"/>
  <c r="AQ781" s="1"/>
  <c r="AJ782"/>
  <c r="AK782" s="1"/>
  <c r="AL782" s="1"/>
  <c r="AM782" s="1"/>
  <c r="X782"/>
  <c r="Y782" s="1"/>
  <c r="AN782"/>
  <c r="AO782" s="1"/>
  <c r="AF782"/>
  <c r="AG782" s="1"/>
  <c r="AH782" s="1"/>
  <c r="AI782" s="1"/>
  <c r="AB782"/>
  <c r="AC782" s="1"/>
  <c r="AD782" s="1"/>
  <c r="AE782" s="1"/>
  <c r="P783"/>
  <c r="AR782"/>
  <c r="AP782" l="1"/>
  <c r="AQ782"/>
  <c r="X783"/>
  <c r="Y783" s="1"/>
  <c r="Z783" s="1"/>
  <c r="AA783" s="1"/>
  <c r="AJ783"/>
  <c r="AK783" s="1"/>
  <c r="AL783" s="1"/>
  <c r="AM783" s="1"/>
  <c r="AN783"/>
  <c r="AO783" s="1"/>
  <c r="AB783"/>
  <c r="AC783" s="1"/>
  <c r="AD783" s="1"/>
  <c r="AE783" s="1"/>
  <c r="AR783"/>
  <c r="AF783"/>
  <c r="AG783" s="1"/>
  <c r="AH783" s="1"/>
  <c r="AI783" s="1"/>
  <c r="P784"/>
  <c r="Z782"/>
  <c r="AA782" s="1"/>
  <c r="P785" l="1"/>
  <c r="AR784"/>
  <c r="AB784"/>
  <c r="AC784" s="1"/>
  <c r="AD784" s="1"/>
  <c r="AE784" s="1"/>
  <c r="AJ784"/>
  <c r="AK784" s="1"/>
  <c r="AF784"/>
  <c r="AG784" s="1"/>
  <c r="AH784" s="1"/>
  <c r="AI784" s="1"/>
  <c r="AN784"/>
  <c r="AO784" s="1"/>
  <c r="AP784" s="1"/>
  <c r="AQ784" s="1"/>
  <c r="X784"/>
  <c r="Y784" s="1"/>
  <c r="AP783"/>
  <c r="AQ783"/>
  <c r="Z784" l="1"/>
  <c r="AA784" s="1"/>
  <c r="X785"/>
  <c r="Y785" s="1"/>
  <c r="Z785" s="1"/>
  <c r="AA785" s="1"/>
  <c r="AF785"/>
  <c r="AG785" s="1"/>
  <c r="AN785"/>
  <c r="AO785" s="1"/>
  <c r="AP785" s="1"/>
  <c r="AR785"/>
  <c r="AJ785"/>
  <c r="AK785" s="1"/>
  <c r="AL785" s="1"/>
  <c r="AM785" s="1"/>
  <c r="AB785"/>
  <c r="AC785" s="1"/>
  <c r="AD785" s="1"/>
  <c r="AE785" s="1"/>
  <c r="P786"/>
  <c r="AL784"/>
  <c r="AM784"/>
  <c r="AB786" l="1"/>
  <c r="AC786" s="1"/>
  <c r="AD786" s="1"/>
  <c r="AE786" s="1"/>
  <c r="AN786"/>
  <c r="AO786" s="1"/>
  <c r="AP786" s="1"/>
  <c r="AF786"/>
  <c r="AG786" s="1"/>
  <c r="AR786"/>
  <c r="AS786" s="1"/>
  <c r="X786"/>
  <c r="Y786" s="1"/>
  <c r="Z786" s="1"/>
  <c r="AA786" s="1"/>
  <c r="AJ786"/>
  <c r="AK786" s="1"/>
  <c r="P787"/>
  <c r="AH785"/>
  <c r="AI785" s="1"/>
  <c r="AL786" l="1"/>
  <c r="AM786"/>
  <c r="X787"/>
  <c r="Y787" s="1"/>
  <c r="Z787" s="1"/>
  <c r="AA787" s="1"/>
  <c r="P788"/>
  <c r="AN787"/>
  <c r="AO787" s="1"/>
  <c r="AP787" s="1"/>
  <c r="AR787"/>
  <c r="AJ787"/>
  <c r="AK787" s="1"/>
  <c r="AL787" s="1"/>
  <c r="AM787" s="1"/>
  <c r="AB787"/>
  <c r="AC787" s="1"/>
  <c r="AD787" s="1"/>
  <c r="AE787" s="1"/>
  <c r="AF787"/>
  <c r="AG787" s="1"/>
  <c r="AH786"/>
  <c r="AI786" s="1"/>
  <c r="AR788" l="1"/>
  <c r="AS788" s="1"/>
  <c r="AF788"/>
  <c r="AG788" s="1"/>
  <c r="AH788" s="1"/>
  <c r="AI788" s="1"/>
  <c r="P789"/>
  <c r="AN788"/>
  <c r="AO788" s="1"/>
  <c r="AP788" s="1"/>
  <c r="X788"/>
  <c r="Y788" s="1"/>
  <c r="AJ788"/>
  <c r="AK788" s="1"/>
  <c r="AB788"/>
  <c r="AC788" s="1"/>
  <c r="AD788" s="1"/>
  <c r="AE788" s="1"/>
  <c r="AH787"/>
  <c r="AI787"/>
  <c r="Z788" l="1"/>
  <c r="AA788" s="1"/>
  <c r="P790"/>
  <c r="AR789"/>
  <c r="X789"/>
  <c r="Y789" s="1"/>
  <c r="Z789" s="1"/>
  <c r="AA789" s="1"/>
  <c r="AN789"/>
  <c r="AO789" s="1"/>
  <c r="AP789" s="1"/>
  <c r="AQ789" s="1"/>
  <c r="AF789"/>
  <c r="AG789" s="1"/>
  <c r="AJ789"/>
  <c r="AK789" s="1"/>
  <c r="AB789"/>
  <c r="AC789" s="1"/>
  <c r="AD789" s="1"/>
  <c r="AE789" s="1"/>
  <c r="AL788"/>
  <c r="AM788"/>
  <c r="AL789" l="1"/>
  <c r="AM789"/>
  <c r="AH789"/>
  <c r="AI789" s="1"/>
  <c r="AB790"/>
  <c r="AC790" s="1"/>
  <c r="AD790" s="1"/>
  <c r="AE790" s="1"/>
  <c r="AF790"/>
  <c r="AG790" s="1"/>
  <c r="AR790"/>
  <c r="AS790" s="1"/>
  <c r="P791"/>
  <c r="AJ790"/>
  <c r="AK790" s="1"/>
  <c r="AL790" s="1"/>
  <c r="AM790" s="1"/>
  <c r="AN790"/>
  <c r="AO790" s="1"/>
  <c r="AP790" s="1"/>
  <c r="X790"/>
  <c r="Y790" s="1"/>
  <c r="Z790" s="1"/>
  <c r="AA790" s="1"/>
  <c r="X791" l="1"/>
  <c r="Y791" s="1"/>
  <c r="Z791" s="1"/>
  <c r="AA791" s="1"/>
  <c r="P792"/>
  <c r="AF791"/>
  <c r="AG791" s="1"/>
  <c r="AN791"/>
  <c r="AO791" s="1"/>
  <c r="AP791" s="1"/>
  <c r="AQ791" s="1"/>
  <c r="AB791"/>
  <c r="AC791" s="1"/>
  <c r="AD791" s="1"/>
  <c r="AE791" s="1"/>
  <c r="AJ791"/>
  <c r="AK791" s="1"/>
  <c r="AR791"/>
  <c r="AH790"/>
  <c r="AI790" s="1"/>
  <c r="AL791" l="1"/>
  <c r="AM791"/>
  <c r="AB792"/>
  <c r="AC792" s="1"/>
  <c r="AD792" s="1"/>
  <c r="AE792" s="1"/>
  <c r="AR792"/>
  <c r="P793"/>
  <c r="AN792"/>
  <c r="AO792" s="1"/>
  <c r="AP792" s="1"/>
  <c r="AQ792" s="1"/>
  <c r="AF792"/>
  <c r="AG792" s="1"/>
  <c r="AJ792"/>
  <c r="AK792" s="1"/>
  <c r="X792"/>
  <c r="Y792" s="1"/>
  <c r="Z792" s="1"/>
  <c r="AA792" s="1"/>
  <c r="AH791"/>
  <c r="AI791" s="1"/>
  <c r="AL792" l="1"/>
  <c r="AM792"/>
  <c r="AH792"/>
  <c r="AI792" s="1"/>
  <c r="AJ793"/>
  <c r="AK793" s="1"/>
  <c r="P794"/>
  <c r="AB793"/>
  <c r="AC793" s="1"/>
  <c r="AD793" s="1"/>
  <c r="AE793" s="1"/>
  <c r="AF793"/>
  <c r="AG793" s="1"/>
  <c r="AH793" s="1"/>
  <c r="AI793" s="1"/>
  <c r="AR793"/>
  <c r="AS793" s="1"/>
  <c r="AN793"/>
  <c r="AO793" s="1"/>
  <c r="AP793" s="1"/>
  <c r="X793"/>
  <c r="Y793" s="1"/>
  <c r="AL793" l="1"/>
  <c r="AM793"/>
  <c r="Z793"/>
  <c r="AA793" s="1"/>
  <c r="AJ794"/>
  <c r="AK794" s="1"/>
  <c r="AL794" s="1"/>
  <c r="AM794" s="1"/>
  <c r="AF794"/>
  <c r="AG794" s="1"/>
  <c r="AN794"/>
  <c r="AO794" s="1"/>
  <c r="AP794" s="1"/>
  <c r="X794"/>
  <c r="Y794" s="1"/>
  <c r="Z794" s="1"/>
  <c r="AA794" s="1"/>
  <c r="AB794"/>
  <c r="AC794" s="1"/>
  <c r="AD794" s="1"/>
  <c r="AE794" s="1"/>
  <c r="AR794"/>
  <c r="P795"/>
  <c r="AH794" l="1"/>
  <c r="AI794" s="1"/>
  <c r="P796"/>
  <c r="AB795"/>
  <c r="AC795" s="1"/>
  <c r="AD795" s="1"/>
  <c r="AE795" s="1"/>
  <c r="X795"/>
  <c r="Y795" s="1"/>
  <c r="Z795" s="1"/>
  <c r="AA795" s="1"/>
  <c r="AN795"/>
  <c r="AO795" s="1"/>
  <c r="AP795" s="1"/>
  <c r="AQ795" s="1"/>
  <c r="AR795"/>
  <c r="AJ795"/>
  <c r="AK795" s="1"/>
  <c r="AF795"/>
  <c r="AG795" s="1"/>
  <c r="AH795" s="1"/>
  <c r="AI795" s="1"/>
  <c r="AL795" l="1"/>
  <c r="AM795"/>
  <c r="AJ796"/>
  <c r="AK796" s="1"/>
  <c r="AL796" s="1"/>
  <c r="AM796" s="1"/>
  <c r="P797"/>
  <c r="X796"/>
  <c r="Y796" s="1"/>
  <c r="Z796" s="1"/>
  <c r="AA796" s="1"/>
  <c r="AB796"/>
  <c r="AC796" s="1"/>
  <c r="AD796" s="1"/>
  <c r="AE796" s="1"/>
  <c r="AF796"/>
  <c r="AG796" s="1"/>
  <c r="AH796" s="1"/>
  <c r="AI796" s="1"/>
  <c r="AN796"/>
  <c r="AO796" s="1"/>
  <c r="AR796"/>
  <c r="AP796" l="1"/>
  <c r="AQ796"/>
  <c r="AR797"/>
  <c r="AB797"/>
  <c r="AC797" s="1"/>
  <c r="AD797" s="1"/>
  <c r="AE797" s="1"/>
  <c r="AN797"/>
  <c r="AO797" s="1"/>
  <c r="AP797" s="1"/>
  <c r="AQ797" s="1"/>
  <c r="X797"/>
  <c r="Y797" s="1"/>
  <c r="AJ797"/>
  <c r="AK797" s="1"/>
  <c r="AL797" s="1"/>
  <c r="AM797" s="1"/>
  <c r="AF797"/>
  <c r="AG797" s="1"/>
  <c r="AH797" s="1"/>
  <c r="AI797" s="1"/>
  <c r="P798"/>
  <c r="AR798" l="1"/>
  <c r="X798"/>
  <c r="Y798" s="1"/>
  <c r="Z798" s="1"/>
  <c r="AA798" s="1"/>
  <c r="AJ798"/>
  <c r="AK798" s="1"/>
  <c r="AL798" s="1"/>
  <c r="AM798" s="1"/>
  <c r="AB798"/>
  <c r="AC798" s="1"/>
  <c r="AD798" s="1"/>
  <c r="AE798" s="1"/>
  <c r="AN798"/>
  <c r="AO798" s="1"/>
  <c r="AP798" s="1"/>
  <c r="AQ798" s="1"/>
  <c r="P799"/>
  <c r="AF798"/>
  <c r="AG798" s="1"/>
  <c r="AH798" s="1"/>
  <c r="AI798" s="1"/>
  <c r="Z797"/>
  <c r="AA797" s="1"/>
  <c r="P800" l="1"/>
  <c r="AJ799"/>
  <c r="AK799" s="1"/>
  <c r="X799"/>
  <c r="Y799" s="1"/>
  <c r="Z799" s="1"/>
  <c r="AA799" s="1"/>
  <c r="AF799"/>
  <c r="AG799" s="1"/>
  <c r="AH799" s="1"/>
  <c r="AI799" s="1"/>
  <c r="AN799"/>
  <c r="AO799" s="1"/>
  <c r="AP799" s="1"/>
  <c r="AQ799" s="1"/>
  <c r="AR799"/>
  <c r="AB799"/>
  <c r="AC799" s="1"/>
  <c r="AD799" s="1"/>
  <c r="AE799" s="1"/>
  <c r="AB800" l="1"/>
  <c r="AC800" s="1"/>
  <c r="AD800" s="1"/>
  <c r="AE800" s="1"/>
  <c r="P801"/>
  <c r="AJ800"/>
  <c r="AK800" s="1"/>
  <c r="X800"/>
  <c r="Y800" s="1"/>
  <c r="AF800"/>
  <c r="AG800" s="1"/>
  <c r="AH800" s="1"/>
  <c r="AI800" s="1"/>
  <c r="AR800"/>
  <c r="AN800"/>
  <c r="AO800" s="1"/>
  <c r="AP800" s="1"/>
  <c r="AQ800" s="1"/>
  <c r="AM799"/>
  <c r="AL799"/>
  <c r="AF801" l="1"/>
  <c r="AG801" s="1"/>
  <c r="AH801" s="1"/>
  <c r="AI801" s="1"/>
  <c r="X801"/>
  <c r="Y801" s="1"/>
  <c r="AJ801"/>
  <c r="AK801" s="1"/>
  <c r="AB801"/>
  <c r="AC801" s="1"/>
  <c r="AD801" s="1"/>
  <c r="AE801" s="1"/>
  <c r="AN801"/>
  <c r="AO801" s="1"/>
  <c r="AP801" s="1"/>
  <c r="AQ801" s="1"/>
  <c r="P802"/>
  <c r="AR801"/>
  <c r="AM800"/>
  <c r="AL800"/>
  <c r="Z800"/>
  <c r="AA800" s="1"/>
  <c r="X802" l="1"/>
  <c r="Y802" s="1"/>
  <c r="P803"/>
  <c r="AN802"/>
  <c r="AO802" s="1"/>
  <c r="AP802" s="1"/>
  <c r="AQ802" s="1"/>
  <c r="AR802"/>
  <c r="AB802"/>
  <c r="AC802" s="1"/>
  <c r="AD802" s="1"/>
  <c r="AE802" s="1"/>
  <c r="AJ802"/>
  <c r="AK802" s="1"/>
  <c r="AF802"/>
  <c r="AG802" s="1"/>
  <c r="AH802" s="1"/>
  <c r="AI802" s="1"/>
  <c r="Z801"/>
  <c r="AA801" s="1"/>
  <c r="AL801"/>
  <c r="AM801"/>
  <c r="AA802" l="1"/>
  <c r="Z802"/>
  <c r="AL802"/>
  <c r="AM802"/>
  <c r="AB803"/>
  <c r="AC803" s="1"/>
  <c r="AD803" s="1"/>
  <c r="AE803" s="1"/>
  <c r="X803"/>
  <c r="Y803" s="1"/>
  <c r="AR803"/>
  <c r="AJ803"/>
  <c r="AK803" s="1"/>
  <c r="AF803"/>
  <c r="AG803" s="1"/>
  <c r="AH803" s="1"/>
  <c r="AI803" s="1"/>
  <c r="AN803"/>
  <c r="AO803" s="1"/>
  <c r="AP803" s="1"/>
  <c r="P804"/>
  <c r="AA803" l="1"/>
  <c r="Z803"/>
  <c r="AJ804"/>
  <c r="AK804" s="1"/>
  <c r="AL804" s="1"/>
  <c r="AM804" s="1"/>
  <c r="AN804"/>
  <c r="AO804" s="1"/>
  <c r="AR804"/>
  <c r="X804"/>
  <c r="Y804" s="1"/>
  <c r="Z804" s="1"/>
  <c r="AA804" s="1"/>
  <c r="P805"/>
  <c r="AB804"/>
  <c r="AC804" s="1"/>
  <c r="AD804" s="1"/>
  <c r="AE804" s="1"/>
  <c r="AF804"/>
  <c r="AG804" s="1"/>
  <c r="AH804" s="1"/>
  <c r="AI804" s="1"/>
  <c r="AL803"/>
  <c r="AM803" s="1"/>
  <c r="AB805" l="1"/>
  <c r="AC805" s="1"/>
  <c r="AD805" s="1"/>
  <c r="AE805" s="1"/>
  <c r="AJ805"/>
  <c r="AK805" s="1"/>
  <c r="AL805" s="1"/>
  <c r="AM805" s="1"/>
  <c r="AN805"/>
  <c r="AO805" s="1"/>
  <c r="X805"/>
  <c r="Y805" s="1"/>
  <c r="Z805" s="1"/>
  <c r="AA805" s="1"/>
  <c r="AF805"/>
  <c r="AG805" s="1"/>
  <c r="AH805" s="1"/>
  <c r="AI805" s="1"/>
  <c r="AR805"/>
  <c r="AS805" s="1"/>
  <c r="P806"/>
  <c r="AP804"/>
  <c r="AQ804"/>
  <c r="AP805" l="1"/>
  <c r="AQ805"/>
  <c r="AB806"/>
  <c r="AC806" s="1"/>
  <c r="AD806" s="1"/>
  <c r="AE806" s="1"/>
  <c r="P807"/>
  <c r="X806"/>
  <c r="Y806" s="1"/>
  <c r="Z806" s="1"/>
  <c r="AA806" s="1"/>
  <c r="AR806"/>
  <c r="AS806" s="1"/>
  <c r="AN806"/>
  <c r="AO806" s="1"/>
  <c r="AJ806"/>
  <c r="AK806" s="1"/>
  <c r="AL806" s="1"/>
  <c r="AM806" s="1"/>
  <c r="AF806"/>
  <c r="AG806" s="1"/>
  <c r="AH806" s="1"/>
  <c r="AI806" s="1"/>
  <c r="AQ806" l="1"/>
  <c r="AP806"/>
  <c r="AF807"/>
  <c r="AG807" s="1"/>
  <c r="AH807" s="1"/>
  <c r="AI807" s="1"/>
  <c r="AB807"/>
  <c r="AC807" s="1"/>
  <c r="AD807" s="1"/>
  <c r="AE807" s="1"/>
  <c r="AN807"/>
  <c r="AO807" s="1"/>
  <c r="AP807" s="1"/>
  <c r="AQ807" s="1"/>
  <c r="X807"/>
  <c r="Y807" s="1"/>
  <c r="Z807" s="1"/>
  <c r="AA807" s="1"/>
  <c r="AJ807"/>
  <c r="AK807" s="1"/>
  <c r="AL807" s="1"/>
  <c r="AM807" s="1"/>
  <c r="AR807"/>
  <c r="AS807" s="1"/>
  <c r="P808"/>
  <c r="AB808" l="1"/>
  <c r="AC808" s="1"/>
  <c r="AD808" s="1"/>
  <c r="AE808" s="1"/>
  <c r="P809"/>
  <c r="AR808"/>
  <c r="AS808" s="1"/>
  <c r="X808"/>
  <c r="Y808" s="1"/>
  <c r="Z808" s="1"/>
  <c r="AA808" s="1"/>
  <c r="AN808"/>
  <c r="AO808" s="1"/>
  <c r="AP808" s="1"/>
  <c r="AQ808" s="1"/>
  <c r="AF808"/>
  <c r="AG808" s="1"/>
  <c r="AH808" s="1"/>
  <c r="AI808" s="1"/>
  <c r="AJ808"/>
  <c r="AK808" s="1"/>
  <c r="AL808" s="1"/>
  <c r="AM808" s="1"/>
  <c r="P810" l="1"/>
  <c r="AN809"/>
  <c r="AO809" s="1"/>
  <c r="AP809" s="1"/>
  <c r="AJ809"/>
  <c r="AK809" s="1"/>
  <c r="X809"/>
  <c r="Y809" s="1"/>
  <c r="AR809"/>
  <c r="AB809"/>
  <c r="AC809" s="1"/>
  <c r="AD809" s="1"/>
  <c r="AE809" s="1"/>
  <c r="AF809"/>
  <c r="AG809" s="1"/>
  <c r="AH809" s="1"/>
  <c r="AI809" s="1"/>
  <c r="AL809" l="1"/>
  <c r="AM809" s="1"/>
  <c r="Z809"/>
  <c r="AA809" s="1"/>
  <c r="AB810"/>
  <c r="AC810" s="1"/>
  <c r="AD810" s="1"/>
  <c r="AE810" s="1"/>
  <c r="X810"/>
  <c r="Y810" s="1"/>
  <c r="AN810"/>
  <c r="AO810" s="1"/>
  <c r="AP810" s="1"/>
  <c r="AQ810" s="1"/>
  <c r="AR810"/>
  <c r="AJ810"/>
  <c r="AK810" s="1"/>
  <c r="P811"/>
  <c r="AF810"/>
  <c r="AG810" s="1"/>
  <c r="AH810" s="1"/>
  <c r="AI810" s="1"/>
  <c r="AA810" l="1"/>
  <c r="Z810"/>
  <c r="AL810"/>
  <c r="AM810"/>
  <c r="AN811"/>
  <c r="AO811" s="1"/>
  <c r="AP811" s="1"/>
  <c r="AF811"/>
  <c r="AG811" s="1"/>
  <c r="AH811" s="1"/>
  <c r="AI811" s="1"/>
  <c r="X811"/>
  <c r="Y811" s="1"/>
  <c r="AJ811"/>
  <c r="AK811" s="1"/>
  <c r="AB811"/>
  <c r="AC811" s="1"/>
  <c r="AD811" s="1"/>
  <c r="AE811" s="1"/>
  <c r="AR811"/>
  <c r="P812"/>
  <c r="Z811" l="1"/>
  <c r="AA811" s="1"/>
  <c r="AN812"/>
  <c r="AO812" s="1"/>
  <c r="AR812"/>
  <c r="AB812"/>
  <c r="AC812" s="1"/>
  <c r="AD812" s="1"/>
  <c r="AE812" s="1"/>
  <c r="AJ812"/>
  <c r="AK812" s="1"/>
  <c r="AL812" s="1"/>
  <c r="AM812" s="1"/>
  <c r="X812"/>
  <c r="Y812" s="1"/>
  <c r="Z812" s="1"/>
  <c r="AA812" s="1"/>
  <c r="P813"/>
  <c r="AF812"/>
  <c r="AG812" s="1"/>
  <c r="AH812" s="1"/>
  <c r="AI812" s="1"/>
  <c r="AL811"/>
  <c r="AM811" s="1"/>
  <c r="AP812" l="1"/>
  <c r="AQ812"/>
  <c r="P814"/>
  <c r="AF813"/>
  <c r="AG813" s="1"/>
  <c r="AH813" s="1"/>
  <c r="AI813" s="1"/>
  <c r="AR813"/>
  <c r="AB813"/>
  <c r="AC813" s="1"/>
  <c r="AD813" s="1"/>
  <c r="AE813" s="1"/>
  <c r="AN813"/>
  <c r="AO813" s="1"/>
  <c r="X813"/>
  <c r="Y813" s="1"/>
  <c r="Z813" s="1"/>
  <c r="AA813" s="1"/>
  <c r="AJ813"/>
  <c r="AK813" s="1"/>
  <c r="AL813" s="1"/>
  <c r="AM813" s="1"/>
  <c r="AP813" l="1"/>
  <c r="AQ813"/>
  <c r="AN814"/>
  <c r="AO814" s="1"/>
  <c r="AJ814"/>
  <c r="AK814" s="1"/>
  <c r="AL814" s="1"/>
  <c r="AM814" s="1"/>
  <c r="AR814"/>
  <c r="AF814"/>
  <c r="AG814" s="1"/>
  <c r="AH814" s="1"/>
  <c r="AI814" s="1"/>
  <c r="P815"/>
  <c r="AB814"/>
  <c r="AC814" s="1"/>
  <c r="AD814" s="1"/>
  <c r="AE814" s="1"/>
  <c r="X814"/>
  <c r="Y814" s="1"/>
  <c r="Z814" s="1"/>
  <c r="AA814" s="1"/>
  <c r="X815" l="1"/>
  <c r="Y815" s="1"/>
  <c r="AB815"/>
  <c r="AC815" s="1"/>
  <c r="AD815" s="1"/>
  <c r="AE815" s="1"/>
  <c r="P816"/>
  <c r="AF815"/>
  <c r="AG815" s="1"/>
  <c r="AH815" s="1"/>
  <c r="AI815" s="1"/>
  <c r="AN815"/>
  <c r="AO815" s="1"/>
  <c r="AJ815"/>
  <c r="AK815" s="1"/>
  <c r="AL815" s="1"/>
  <c r="AM815" s="1"/>
  <c r="AR815"/>
  <c r="AS815" s="1"/>
  <c r="AP814"/>
  <c r="AQ814"/>
  <c r="AP815" l="1"/>
  <c r="AQ815"/>
  <c r="Z815"/>
  <c r="AA815" s="1"/>
  <c r="AF816"/>
  <c r="AG816" s="1"/>
  <c r="AH816" s="1"/>
  <c r="AI816" s="1"/>
  <c r="P817"/>
  <c r="AN816"/>
  <c r="AO816" s="1"/>
  <c r="AP816" s="1"/>
  <c r="AJ816"/>
  <c r="AK816" s="1"/>
  <c r="AB816"/>
  <c r="AC816" s="1"/>
  <c r="AD816" s="1"/>
  <c r="AE816" s="1"/>
  <c r="X816"/>
  <c r="Y816" s="1"/>
  <c r="Z816" s="1"/>
  <c r="AA816" s="1"/>
  <c r="AR816"/>
  <c r="AL816" l="1"/>
  <c r="AM816"/>
  <c r="AR817"/>
  <c r="AF817"/>
  <c r="AG817" s="1"/>
  <c r="AH817" s="1"/>
  <c r="AI817" s="1"/>
  <c r="P818"/>
  <c r="X817"/>
  <c r="Y817" s="1"/>
  <c r="Z817" s="1"/>
  <c r="AA817" s="1"/>
  <c r="AB817"/>
  <c r="AC817" s="1"/>
  <c r="AD817" s="1"/>
  <c r="AE817" s="1"/>
  <c r="AN817"/>
  <c r="AO817" s="1"/>
  <c r="AJ817"/>
  <c r="AK817" s="1"/>
  <c r="AL817" s="1"/>
  <c r="AM817" s="1"/>
  <c r="X818" l="1"/>
  <c r="Y818" s="1"/>
  <c r="Z818" s="1"/>
  <c r="AA818" s="1"/>
  <c r="AJ818"/>
  <c r="AK818" s="1"/>
  <c r="AL818" s="1"/>
  <c r="AM818" s="1"/>
  <c r="AB818"/>
  <c r="AC818" s="1"/>
  <c r="AD818" s="1"/>
  <c r="AE818" s="1"/>
  <c r="AF818"/>
  <c r="AG818" s="1"/>
  <c r="AH818" s="1"/>
  <c r="AI818" s="1"/>
  <c r="AR818"/>
  <c r="AN818"/>
  <c r="AO818" s="1"/>
  <c r="P819"/>
  <c r="AP817"/>
  <c r="AQ817"/>
  <c r="AP818" l="1"/>
  <c r="AQ818"/>
  <c r="AJ819"/>
  <c r="AK819" s="1"/>
  <c r="AL819" s="1"/>
  <c r="AM819" s="1"/>
  <c r="P820"/>
  <c r="AB819"/>
  <c r="AC819" s="1"/>
  <c r="AD819" s="1"/>
  <c r="AE819" s="1"/>
  <c r="X819"/>
  <c r="Y819" s="1"/>
  <c r="Z819" s="1"/>
  <c r="AA819" s="1"/>
  <c r="AF819"/>
  <c r="AG819" s="1"/>
  <c r="AH819" s="1"/>
  <c r="AI819" s="1"/>
  <c r="AN819"/>
  <c r="AO819" s="1"/>
  <c r="AP819" s="1"/>
  <c r="AQ819" s="1"/>
  <c r="AR819"/>
  <c r="AR820" l="1"/>
  <c r="P821"/>
  <c r="AN820"/>
  <c r="AO820" s="1"/>
  <c r="AJ820"/>
  <c r="AK820" s="1"/>
  <c r="AL820" s="1"/>
  <c r="AM820" s="1"/>
  <c r="X820"/>
  <c r="Y820" s="1"/>
  <c r="Z820" s="1"/>
  <c r="AA820" s="1"/>
  <c r="AF820"/>
  <c r="AG820" s="1"/>
  <c r="AH820" s="1"/>
  <c r="AI820" s="1"/>
  <c r="AB820"/>
  <c r="AC820" s="1"/>
  <c r="AD820" s="1"/>
  <c r="AE820" s="1"/>
  <c r="X821" l="1"/>
  <c r="Y821" s="1"/>
  <c r="Z821" s="1"/>
  <c r="AA821" s="1"/>
  <c r="AF821"/>
  <c r="AG821" s="1"/>
  <c r="AH821" s="1"/>
  <c r="AI821" s="1"/>
  <c r="P822"/>
  <c r="AB821"/>
  <c r="AC821" s="1"/>
  <c r="AD821" s="1"/>
  <c r="AE821" s="1"/>
  <c r="AJ821"/>
  <c r="AK821" s="1"/>
  <c r="AL821" s="1"/>
  <c r="AM821" s="1"/>
  <c r="AN821"/>
  <c r="AO821" s="1"/>
  <c r="AR821"/>
  <c r="AP820"/>
  <c r="AQ820"/>
  <c r="AP821" l="1"/>
  <c r="AQ821" s="1"/>
  <c r="AR822"/>
  <c r="X822"/>
  <c r="Y822" s="1"/>
  <c r="Z822" s="1"/>
  <c r="AA822" s="1"/>
  <c r="AF822"/>
  <c r="AG822" s="1"/>
  <c r="AH822" s="1"/>
  <c r="AI822" s="1"/>
  <c r="AB822"/>
  <c r="AC822" s="1"/>
  <c r="AD822" s="1"/>
  <c r="AE822" s="1"/>
  <c r="P823"/>
  <c r="AJ822"/>
  <c r="AK822" s="1"/>
  <c r="AL822" s="1"/>
  <c r="AM822" s="1"/>
  <c r="AN822"/>
  <c r="AO822" s="1"/>
  <c r="AP822" l="1"/>
  <c r="AQ822"/>
  <c r="AF823"/>
  <c r="AG823" s="1"/>
  <c r="AH823" s="1"/>
  <c r="AI823" s="1"/>
  <c r="AB823"/>
  <c r="AC823" s="1"/>
  <c r="AD823" s="1"/>
  <c r="AE823" s="1"/>
  <c r="AJ823"/>
  <c r="AK823" s="1"/>
  <c r="AL823" s="1"/>
  <c r="AM823" s="1"/>
  <c r="P824"/>
  <c r="AN823"/>
  <c r="AO823" s="1"/>
  <c r="X823"/>
  <c r="Y823" s="1"/>
  <c r="Z823" s="1"/>
  <c r="AA823" s="1"/>
  <c r="AR823"/>
  <c r="AP823" l="1"/>
  <c r="AQ823" s="1"/>
  <c r="P825"/>
  <c r="AJ824"/>
  <c r="AK824" s="1"/>
  <c r="AL824" s="1"/>
  <c r="AM824" s="1"/>
  <c r="AR824"/>
  <c r="X824"/>
  <c r="Y824" s="1"/>
  <c r="Z824" s="1"/>
  <c r="AA824" s="1"/>
  <c r="AF824"/>
  <c r="AG824" s="1"/>
  <c r="AH824" s="1"/>
  <c r="AI824" s="1"/>
  <c r="AN824"/>
  <c r="AO824" s="1"/>
  <c r="AP824" s="1"/>
  <c r="AQ824" s="1"/>
  <c r="AB824"/>
  <c r="AC824" s="1"/>
  <c r="AD824" s="1"/>
  <c r="AE824" s="1"/>
  <c r="AB825" l="1"/>
  <c r="AC825" s="1"/>
  <c r="AD825" s="1"/>
  <c r="AE825" s="1"/>
  <c r="X825"/>
  <c r="Y825" s="1"/>
  <c r="Z825" s="1"/>
  <c r="AA825" s="1"/>
  <c r="AF825"/>
  <c r="AG825" s="1"/>
  <c r="AH825" s="1"/>
  <c r="AI825" s="1"/>
  <c r="AR825"/>
  <c r="AS825" s="1"/>
  <c r="AJ825"/>
  <c r="AK825" s="1"/>
  <c r="AL825" s="1"/>
  <c r="AM825" s="1"/>
  <c r="AN825"/>
  <c r="AO825" s="1"/>
  <c r="AP825" s="1"/>
  <c r="AQ825" s="1"/>
  <c r="P826"/>
  <c r="X826" l="1"/>
  <c r="Y826" s="1"/>
  <c r="Z826" s="1"/>
  <c r="AA826" s="1"/>
  <c r="P827"/>
  <c r="AJ826"/>
  <c r="AK826" s="1"/>
  <c r="AL826" s="1"/>
  <c r="AM826" s="1"/>
  <c r="AN826"/>
  <c r="AO826" s="1"/>
  <c r="AP826" s="1"/>
  <c r="AQ826" s="1"/>
  <c r="AB826"/>
  <c r="AC826" s="1"/>
  <c r="AD826" s="1"/>
  <c r="AE826" s="1"/>
  <c r="AR826"/>
  <c r="AS826" s="1"/>
  <c r="AF826"/>
  <c r="AG826" s="1"/>
  <c r="AH826" s="1"/>
  <c r="AI826" s="1"/>
  <c r="AB827" l="1"/>
  <c r="AC827" s="1"/>
  <c r="AD827" s="1"/>
  <c r="AE827" s="1"/>
  <c r="P828"/>
  <c r="AR827"/>
  <c r="AJ827"/>
  <c r="AK827" s="1"/>
  <c r="AL827" s="1"/>
  <c r="AM827" s="1"/>
  <c r="AF827"/>
  <c r="AG827" s="1"/>
  <c r="AH827" s="1"/>
  <c r="AI827" s="1"/>
  <c r="X827"/>
  <c r="Y827" s="1"/>
  <c r="Z827" s="1"/>
  <c r="AA827" s="1"/>
  <c r="AN827"/>
  <c r="AO827" s="1"/>
  <c r="AP827" s="1"/>
  <c r="AQ827" s="1"/>
  <c r="P829" l="1"/>
  <c r="X828"/>
  <c r="Y828" s="1"/>
  <c r="Z828" s="1"/>
  <c r="AA828" s="1"/>
  <c r="AJ828"/>
  <c r="AK828" s="1"/>
  <c r="AL828" s="1"/>
  <c r="AM828" s="1"/>
  <c r="AF828"/>
  <c r="AG828" s="1"/>
  <c r="AH828" s="1"/>
  <c r="AI828" s="1"/>
  <c r="AN828"/>
  <c r="AO828" s="1"/>
  <c r="AP828" s="1"/>
  <c r="AQ828" s="1"/>
  <c r="AR828"/>
  <c r="AB828"/>
  <c r="AC828" s="1"/>
  <c r="AD828" s="1"/>
  <c r="AE828" s="1"/>
  <c r="AF829" l="1"/>
  <c r="AG829" s="1"/>
  <c r="AH829" s="1"/>
  <c r="AI829" s="1"/>
  <c r="P830"/>
  <c r="X829"/>
  <c r="Y829" s="1"/>
  <c r="Z829" s="1"/>
  <c r="AA829" s="1"/>
  <c r="AR829"/>
  <c r="AN829"/>
  <c r="AO829" s="1"/>
  <c r="AP829" s="1"/>
  <c r="AQ829" s="1"/>
  <c r="AB829"/>
  <c r="AC829" s="1"/>
  <c r="AD829" s="1"/>
  <c r="AE829" s="1"/>
  <c r="AJ829"/>
  <c r="AK829" s="1"/>
  <c r="AN830" l="1"/>
  <c r="AO830" s="1"/>
  <c r="P831"/>
  <c r="AJ830"/>
  <c r="AK830" s="1"/>
  <c r="X830"/>
  <c r="Y830" s="1"/>
  <c r="Z830" s="1"/>
  <c r="AA830" s="1"/>
  <c r="AB830"/>
  <c r="AC830" s="1"/>
  <c r="AD830" s="1"/>
  <c r="AE830" s="1"/>
  <c r="AF830"/>
  <c r="AG830" s="1"/>
  <c r="AH830" s="1"/>
  <c r="AI830" s="1"/>
  <c r="AR830"/>
  <c r="AS830" s="1"/>
  <c r="AL829"/>
  <c r="AM829" s="1"/>
  <c r="AP830" l="1"/>
  <c r="AQ830"/>
  <c r="AR831"/>
  <c r="AS831" s="1"/>
  <c r="AF831"/>
  <c r="AG831" s="1"/>
  <c r="AH831" s="1"/>
  <c r="AI831" s="1"/>
  <c r="AB831"/>
  <c r="AC831" s="1"/>
  <c r="AD831" s="1"/>
  <c r="AE831" s="1"/>
  <c r="X831"/>
  <c r="Y831" s="1"/>
  <c r="Z831" s="1"/>
  <c r="AA831" s="1"/>
  <c r="P832"/>
  <c r="AJ831"/>
  <c r="AK831" s="1"/>
  <c r="AL831" s="1"/>
  <c r="AM831" s="1"/>
  <c r="AN831"/>
  <c r="AO831" s="1"/>
  <c r="AL830"/>
  <c r="AM830" s="1"/>
  <c r="AP831" l="1"/>
  <c r="AQ831"/>
  <c r="AB832"/>
  <c r="AC832" s="1"/>
  <c r="AD832" s="1"/>
  <c r="AE832" s="1"/>
  <c r="X832"/>
  <c r="Y832" s="1"/>
  <c r="Z832" s="1"/>
  <c r="AA832" s="1"/>
  <c r="AF832"/>
  <c r="AG832" s="1"/>
  <c r="AH832" s="1"/>
  <c r="AI832" s="1"/>
  <c r="P833"/>
  <c r="AJ832"/>
  <c r="AK832" s="1"/>
  <c r="AL832" s="1"/>
  <c r="AM832" s="1"/>
  <c r="AR832"/>
  <c r="AN832"/>
  <c r="AO832" s="1"/>
  <c r="AQ832" l="1"/>
  <c r="AP832"/>
  <c r="X833"/>
  <c r="Y833" s="1"/>
  <c r="Z833" s="1"/>
  <c r="AA833" s="1"/>
  <c r="P834"/>
  <c r="AJ833"/>
  <c r="AK833" s="1"/>
  <c r="AL833" s="1"/>
  <c r="AM833" s="1"/>
  <c r="AB833"/>
  <c r="AC833" s="1"/>
  <c r="AD833" s="1"/>
  <c r="AE833" s="1"/>
  <c r="AF833"/>
  <c r="AG833" s="1"/>
  <c r="AH833" s="1"/>
  <c r="AI833" s="1"/>
  <c r="AN833"/>
  <c r="AO833" s="1"/>
  <c r="AR833"/>
  <c r="AP833" l="1"/>
  <c r="AQ833" s="1"/>
  <c r="X834"/>
  <c r="Y834" s="1"/>
  <c r="Z834" s="1"/>
  <c r="AA834" s="1"/>
  <c r="AF834"/>
  <c r="AG834" s="1"/>
  <c r="AR834"/>
  <c r="AB834"/>
  <c r="AC834" s="1"/>
  <c r="AD834" s="1"/>
  <c r="AE834" s="1"/>
  <c r="AJ834"/>
  <c r="AK834" s="1"/>
  <c r="AL834" s="1"/>
  <c r="AM834" s="1"/>
  <c r="P835"/>
  <c r="AN834"/>
  <c r="AO834" s="1"/>
  <c r="AP834" s="1"/>
  <c r="AQ834" s="1"/>
  <c r="AF835" l="1"/>
  <c r="AG835" s="1"/>
  <c r="AH835" s="1"/>
  <c r="AI835" s="1"/>
  <c r="AN835"/>
  <c r="AO835" s="1"/>
  <c r="AP835" s="1"/>
  <c r="AQ835" s="1"/>
  <c r="AJ835"/>
  <c r="AK835" s="1"/>
  <c r="P836"/>
  <c r="X835"/>
  <c r="Y835" s="1"/>
  <c r="Z835" s="1"/>
  <c r="AA835" s="1"/>
  <c r="AR835"/>
  <c r="AB835"/>
  <c r="AC835" s="1"/>
  <c r="AD835" s="1"/>
  <c r="AE835" s="1"/>
  <c r="AH834"/>
  <c r="AI834"/>
  <c r="AL835" l="1"/>
  <c r="AM835"/>
  <c r="AR836"/>
  <c r="P837"/>
  <c r="AJ836"/>
  <c r="AK836" s="1"/>
  <c r="AL836" s="1"/>
  <c r="AM836" s="1"/>
  <c r="AF836"/>
  <c r="AG836" s="1"/>
  <c r="AH836" s="1"/>
  <c r="AI836" s="1"/>
  <c r="AN836"/>
  <c r="AO836" s="1"/>
  <c r="AB836"/>
  <c r="AC836" s="1"/>
  <c r="AD836" s="1"/>
  <c r="AE836" s="1"/>
  <c r="X836"/>
  <c r="Y836" s="1"/>
  <c r="Z836" s="1"/>
  <c r="AA836" s="1"/>
  <c r="AQ836" l="1"/>
  <c r="AP836"/>
  <c r="AR837"/>
  <c r="AB837"/>
  <c r="AC837" s="1"/>
  <c r="AD837" s="1"/>
  <c r="AE837" s="1"/>
  <c r="AJ837"/>
  <c r="AK837" s="1"/>
  <c r="AL837" s="1"/>
  <c r="AM837" s="1"/>
  <c r="AF837"/>
  <c r="AG837" s="1"/>
  <c r="AH837" s="1"/>
  <c r="AI837" s="1"/>
  <c r="X837"/>
  <c r="Y837" s="1"/>
  <c r="P838"/>
  <c r="AN837"/>
  <c r="AO837" s="1"/>
  <c r="AR838" l="1"/>
  <c r="P839"/>
  <c r="X838"/>
  <c r="Y838" s="1"/>
  <c r="AF838"/>
  <c r="AG838" s="1"/>
  <c r="AH838" s="1"/>
  <c r="AI838" s="1"/>
  <c r="AN838"/>
  <c r="AO838" s="1"/>
  <c r="AB838"/>
  <c r="AC838" s="1"/>
  <c r="AD838" s="1"/>
  <c r="AE838" s="1"/>
  <c r="AJ838"/>
  <c r="AK838" s="1"/>
  <c r="AL838" s="1"/>
  <c r="AM838" s="1"/>
  <c r="AP837"/>
  <c r="AQ837"/>
  <c r="Z837"/>
  <c r="AA837" s="1"/>
  <c r="AQ838" l="1"/>
  <c r="AP838"/>
  <c r="X839"/>
  <c r="Y839" s="1"/>
  <c r="AN839"/>
  <c r="AO839" s="1"/>
  <c r="AF839"/>
  <c r="AG839" s="1"/>
  <c r="AH839" s="1"/>
  <c r="AI839" s="1"/>
  <c r="AR839"/>
  <c r="P840"/>
  <c r="AB839"/>
  <c r="AC839" s="1"/>
  <c r="AD839" s="1"/>
  <c r="AE839" s="1"/>
  <c r="AJ839"/>
  <c r="AK839" s="1"/>
  <c r="AL839" s="1"/>
  <c r="AM839" s="1"/>
  <c r="Z838"/>
  <c r="AA838" s="1"/>
  <c r="X840" l="1"/>
  <c r="Y840" s="1"/>
  <c r="Z840" s="1"/>
  <c r="AA840" s="1"/>
  <c r="P841"/>
  <c r="AR840"/>
  <c r="AB840"/>
  <c r="AC840" s="1"/>
  <c r="AD840" s="1"/>
  <c r="AE840" s="1"/>
  <c r="AF840"/>
  <c r="AG840" s="1"/>
  <c r="AH840" s="1"/>
  <c r="AI840" s="1"/>
  <c r="AJ840"/>
  <c r="AK840" s="1"/>
  <c r="AL840" s="1"/>
  <c r="AM840" s="1"/>
  <c r="AN840"/>
  <c r="AO840" s="1"/>
  <c r="Z839"/>
  <c r="AA839" s="1"/>
  <c r="AP839"/>
  <c r="AQ839"/>
  <c r="AN841" l="1"/>
  <c r="AO841" s="1"/>
  <c r="AF841"/>
  <c r="AG841" s="1"/>
  <c r="AH841" s="1"/>
  <c r="AI841" s="1"/>
  <c r="AB841"/>
  <c r="AC841" s="1"/>
  <c r="AD841" s="1"/>
  <c r="AE841" s="1"/>
  <c r="P842"/>
  <c r="AR841"/>
  <c r="AS841" s="1"/>
  <c r="AJ841"/>
  <c r="AK841" s="1"/>
  <c r="AL841" s="1"/>
  <c r="AM841" s="1"/>
  <c r="X841"/>
  <c r="Y841" s="1"/>
  <c r="AQ840"/>
  <c r="AP840"/>
  <c r="AP841" l="1"/>
  <c r="AQ841"/>
  <c r="Z841"/>
  <c r="AA841" s="1"/>
  <c r="AJ842"/>
  <c r="AK842" s="1"/>
  <c r="AL842" s="1"/>
  <c r="AM842" s="1"/>
  <c r="AN842"/>
  <c r="AO842" s="1"/>
  <c r="P843"/>
  <c r="AR842"/>
  <c r="AS842" s="1"/>
  <c r="AB842"/>
  <c r="AC842" s="1"/>
  <c r="AD842" s="1"/>
  <c r="AE842" s="1"/>
  <c r="X842"/>
  <c r="Y842" s="1"/>
  <c r="AF842"/>
  <c r="AG842" s="1"/>
  <c r="AP842" l="1"/>
  <c r="AQ842"/>
  <c r="Z842"/>
  <c r="AA842" s="1"/>
  <c r="AH842"/>
  <c r="AI842" s="1"/>
  <c r="AN843"/>
  <c r="AO843" s="1"/>
  <c r="X843"/>
  <c r="Y843" s="1"/>
  <c r="AF843"/>
  <c r="AG843" s="1"/>
  <c r="P844"/>
  <c r="AR843"/>
  <c r="AB843"/>
  <c r="AC843" s="1"/>
  <c r="AD843" s="1"/>
  <c r="AE843" s="1"/>
  <c r="AJ843"/>
  <c r="AK843" s="1"/>
  <c r="AL843" s="1"/>
  <c r="AM843" s="1"/>
  <c r="AP843" l="1"/>
  <c r="AQ843"/>
  <c r="Z843"/>
  <c r="AA843" s="1"/>
  <c r="AH843"/>
  <c r="AI843"/>
  <c r="P845"/>
  <c r="AR844"/>
  <c r="X844"/>
  <c r="Y844" s="1"/>
  <c r="Z844" s="1"/>
  <c r="AA844" s="1"/>
  <c r="AF844"/>
  <c r="AG844" s="1"/>
  <c r="AH844" s="1"/>
  <c r="AI844" s="1"/>
  <c r="AN844"/>
  <c r="AO844" s="1"/>
  <c r="AJ844"/>
  <c r="AK844" s="1"/>
  <c r="AL844" s="1"/>
  <c r="AM844" s="1"/>
  <c r="AB844"/>
  <c r="AC844" s="1"/>
  <c r="AQ844" l="1"/>
  <c r="AP844"/>
  <c r="X845"/>
  <c r="Y845" s="1"/>
  <c r="P846"/>
  <c r="AF845"/>
  <c r="AG845" s="1"/>
  <c r="AN845"/>
  <c r="AO845" s="1"/>
  <c r="AR845"/>
  <c r="AS845" s="1"/>
  <c r="AJ845"/>
  <c r="AK845" s="1"/>
  <c r="AL845" s="1"/>
  <c r="AM845" s="1"/>
  <c r="AB845"/>
  <c r="AC845" s="1"/>
  <c r="AD845" s="1"/>
  <c r="AE845" s="1"/>
  <c r="AD844"/>
  <c r="AE844" s="1"/>
  <c r="AP845" l="1"/>
  <c r="AQ845"/>
  <c r="AH845"/>
  <c r="AI845" s="1"/>
  <c r="Z845"/>
  <c r="AA845" s="1"/>
  <c r="AF846"/>
  <c r="AG846" s="1"/>
  <c r="AH846" s="1"/>
  <c r="AI846" s="1"/>
  <c r="P847"/>
  <c r="AR846"/>
  <c r="AN846"/>
  <c r="AO846" s="1"/>
  <c r="AJ846"/>
  <c r="AK846" s="1"/>
  <c r="AB846"/>
  <c r="AC846" s="1"/>
  <c r="AD846" s="1"/>
  <c r="AE846" s="1"/>
  <c r="X846"/>
  <c r="Y846" s="1"/>
  <c r="Z846" s="1"/>
  <c r="AA846" s="1"/>
  <c r="AP846" l="1"/>
  <c r="AQ846"/>
  <c r="AL846"/>
  <c r="AM846" s="1"/>
  <c r="AF847"/>
  <c r="AG847" s="1"/>
  <c r="AH847" s="1"/>
  <c r="AI847" s="1"/>
  <c r="X847"/>
  <c r="Y847" s="1"/>
  <c r="Z847" s="1"/>
  <c r="AA847" s="1"/>
  <c r="AJ847"/>
  <c r="AK847" s="1"/>
  <c r="AL847" s="1"/>
  <c r="AM847" s="1"/>
  <c r="AN847"/>
  <c r="AO847" s="1"/>
  <c r="AB847"/>
  <c r="AC847" s="1"/>
  <c r="P848"/>
  <c r="AR847"/>
  <c r="AQ847" l="1"/>
  <c r="AP847"/>
  <c r="AD847"/>
  <c r="AE847" s="1"/>
  <c r="P849"/>
  <c r="AF848"/>
  <c r="AG848" s="1"/>
  <c r="AH848" s="1"/>
  <c r="AI848" s="1"/>
  <c r="AB848"/>
  <c r="AC848" s="1"/>
  <c r="AD848" s="1"/>
  <c r="AE848" s="1"/>
  <c r="AN848"/>
  <c r="AO848" s="1"/>
  <c r="X848"/>
  <c r="Y848" s="1"/>
  <c r="Z848" s="1"/>
  <c r="AA848" s="1"/>
  <c r="AJ848"/>
  <c r="AK848" s="1"/>
  <c r="AL848" s="1"/>
  <c r="AM848" s="1"/>
  <c r="AR848"/>
  <c r="AP848" l="1"/>
  <c r="AQ848"/>
  <c r="X849"/>
  <c r="Y849" s="1"/>
  <c r="Z849" s="1"/>
  <c r="AA849" s="1"/>
  <c r="AB849"/>
  <c r="AC849" s="1"/>
  <c r="AD849" s="1"/>
  <c r="AE849" s="1"/>
  <c r="AR849"/>
  <c r="AS849" s="1"/>
  <c r="AF849"/>
  <c r="AG849" s="1"/>
  <c r="AH849" s="1"/>
  <c r="AI849" s="1"/>
  <c r="P850"/>
  <c r="AN849"/>
  <c r="AO849" s="1"/>
  <c r="AP849" s="1"/>
  <c r="AQ849" s="1"/>
  <c r="AJ849"/>
  <c r="AK849" s="1"/>
  <c r="AL849" s="1"/>
  <c r="AM849" s="1"/>
  <c r="AJ850" l="1"/>
  <c r="AK850" s="1"/>
  <c r="AL850" s="1"/>
  <c r="AM850" s="1"/>
  <c r="AN850"/>
  <c r="AO850" s="1"/>
  <c r="AF850"/>
  <c r="AG850" s="1"/>
  <c r="AH850" s="1"/>
  <c r="AI850" s="1"/>
  <c r="X850"/>
  <c r="Y850" s="1"/>
  <c r="Z850" s="1"/>
  <c r="AA850" s="1"/>
  <c r="P851"/>
  <c r="AR850"/>
  <c r="AS850" s="1"/>
  <c r="AB850"/>
  <c r="AC850" s="1"/>
  <c r="AD850" s="1"/>
  <c r="AE850" s="1"/>
  <c r="AF851" l="1"/>
  <c r="AG851" s="1"/>
  <c r="AH851" s="1"/>
  <c r="AI851" s="1"/>
  <c r="P852"/>
  <c r="AR851"/>
  <c r="AJ851"/>
  <c r="AK851" s="1"/>
  <c r="AL851" s="1"/>
  <c r="AM851" s="1"/>
  <c r="AN851"/>
  <c r="AO851" s="1"/>
  <c r="AB851"/>
  <c r="AC851" s="1"/>
  <c r="AD851" s="1"/>
  <c r="AE851" s="1"/>
  <c r="X851"/>
  <c r="Y851" s="1"/>
  <c r="AP850"/>
  <c r="AQ850"/>
  <c r="AP851" l="1"/>
  <c r="AQ851"/>
  <c r="P853"/>
  <c r="AF852"/>
  <c r="AG852" s="1"/>
  <c r="AH852" s="1"/>
  <c r="AI852" s="1"/>
  <c r="AN852"/>
  <c r="AO852" s="1"/>
  <c r="X852"/>
  <c r="Y852" s="1"/>
  <c r="Z852" s="1"/>
  <c r="AA852" s="1"/>
  <c r="AB852"/>
  <c r="AC852" s="1"/>
  <c r="AD852" s="1"/>
  <c r="AE852" s="1"/>
  <c r="AJ852"/>
  <c r="AK852" s="1"/>
  <c r="AL852" s="1"/>
  <c r="AM852" s="1"/>
  <c r="AR852"/>
  <c r="AS852" s="1"/>
  <c r="Z851"/>
  <c r="AA851" s="1"/>
  <c r="AP852" l="1"/>
  <c r="AQ852"/>
  <c r="AR853"/>
  <c r="AN853"/>
  <c r="AO853" s="1"/>
  <c r="P854"/>
  <c r="AF853"/>
  <c r="AG853" s="1"/>
  <c r="AH853" s="1"/>
  <c r="AI853" s="1"/>
  <c r="AB853"/>
  <c r="AC853" s="1"/>
  <c r="AD853" s="1"/>
  <c r="AE853" s="1"/>
  <c r="AJ853"/>
  <c r="AK853" s="1"/>
  <c r="AL853" s="1"/>
  <c r="AM853" s="1"/>
  <c r="X853"/>
  <c r="Y853" s="1"/>
  <c r="Z853" l="1"/>
  <c r="AA853" s="1"/>
  <c r="AB854"/>
  <c r="AC854" s="1"/>
  <c r="AD854" s="1"/>
  <c r="AE854" s="1"/>
  <c r="X854"/>
  <c r="Y854" s="1"/>
  <c r="Z854" s="1"/>
  <c r="AA854" s="1"/>
  <c r="AN854"/>
  <c r="AO854" s="1"/>
  <c r="AJ854"/>
  <c r="AK854" s="1"/>
  <c r="AL854" s="1"/>
  <c r="AM854" s="1"/>
  <c r="AR854"/>
  <c r="AS854" s="1"/>
  <c r="P855"/>
  <c r="AF854"/>
  <c r="AG854" s="1"/>
  <c r="AH854" s="1"/>
  <c r="AI854" s="1"/>
  <c r="AP853"/>
  <c r="AQ853"/>
  <c r="AQ854" l="1"/>
  <c r="AP854"/>
  <c r="AJ855"/>
  <c r="AK855" s="1"/>
  <c r="AL855" s="1"/>
  <c r="AM855" s="1"/>
  <c r="X855"/>
  <c r="Y855" s="1"/>
  <c r="Z855" s="1"/>
  <c r="AA855" s="1"/>
  <c r="AN855"/>
  <c r="AO855" s="1"/>
  <c r="P856"/>
  <c r="AB855"/>
  <c r="AC855" s="1"/>
  <c r="AD855" s="1"/>
  <c r="AE855" s="1"/>
  <c r="AF855"/>
  <c r="AG855" s="1"/>
  <c r="AH855" s="1"/>
  <c r="AI855" s="1"/>
  <c r="AR855"/>
  <c r="AQ855" l="1"/>
  <c r="AP855"/>
  <c r="AB856"/>
  <c r="AC856" s="1"/>
  <c r="AD856" s="1"/>
  <c r="AE856" s="1"/>
  <c r="AJ856"/>
  <c r="AK856" s="1"/>
  <c r="AL856" s="1"/>
  <c r="AM856" s="1"/>
  <c r="AN856"/>
  <c r="AO856" s="1"/>
  <c r="AP856" s="1"/>
  <c r="AQ856" s="1"/>
  <c r="X856"/>
  <c r="Y856" s="1"/>
  <c r="Z856" s="1"/>
  <c r="AA856" s="1"/>
  <c r="AR856"/>
  <c r="AS856" s="1"/>
  <c r="P857"/>
  <c r="AF856"/>
  <c r="AG856" s="1"/>
  <c r="AH856" s="1"/>
  <c r="AI856" s="1"/>
  <c r="P858" l="1"/>
  <c r="AB857"/>
  <c r="AC857" s="1"/>
  <c r="AD857" s="1"/>
  <c r="AE857" s="1"/>
  <c r="X857"/>
  <c r="Y857" s="1"/>
  <c r="AJ857"/>
  <c r="AK857" s="1"/>
  <c r="AL857" s="1"/>
  <c r="AM857" s="1"/>
  <c r="AR857"/>
  <c r="AS857" s="1"/>
  <c r="AN857"/>
  <c r="AO857" s="1"/>
  <c r="AF857"/>
  <c r="AG857" s="1"/>
  <c r="AH857" s="1"/>
  <c r="AI857" s="1"/>
  <c r="AN858" l="1"/>
  <c r="AO858" s="1"/>
  <c r="AP858" s="1"/>
  <c r="AQ858" s="1"/>
  <c r="AJ858"/>
  <c r="AK858" s="1"/>
  <c r="AL858" s="1"/>
  <c r="AM858" s="1"/>
  <c r="AF858"/>
  <c r="AG858" s="1"/>
  <c r="AH858" s="1"/>
  <c r="AI858" s="1"/>
  <c r="P859"/>
  <c r="AR858"/>
  <c r="AS858" s="1"/>
  <c r="AB858"/>
  <c r="AC858" s="1"/>
  <c r="AD858" s="1"/>
  <c r="AE858" s="1"/>
  <c r="X858"/>
  <c r="Y858" s="1"/>
  <c r="Z858" s="1"/>
  <c r="AA858" s="1"/>
  <c r="AP857"/>
  <c r="AQ857"/>
  <c r="Z857"/>
  <c r="AA857" s="1"/>
  <c r="P860" l="1"/>
  <c r="AB859"/>
  <c r="AC859" s="1"/>
  <c r="AD859" s="1"/>
  <c r="AE859" s="1"/>
  <c r="AJ859"/>
  <c r="AK859" s="1"/>
  <c r="AL859" s="1"/>
  <c r="AM859" s="1"/>
  <c r="AN859"/>
  <c r="AO859" s="1"/>
  <c r="AF859"/>
  <c r="AG859" s="1"/>
  <c r="AH859" s="1"/>
  <c r="AI859" s="1"/>
  <c r="AR859"/>
  <c r="AS859" s="1"/>
  <c r="X859"/>
  <c r="Y859" s="1"/>
  <c r="Z859" s="1"/>
  <c r="AA859" s="1"/>
  <c r="AN860" l="1"/>
  <c r="AO860" s="1"/>
  <c r="X860"/>
  <c r="Y860" s="1"/>
  <c r="Z860" s="1"/>
  <c r="AA860" s="1"/>
  <c r="AR860"/>
  <c r="AS860" s="1"/>
  <c r="P861"/>
  <c r="AJ860"/>
  <c r="AK860" s="1"/>
  <c r="AL860" s="1"/>
  <c r="AM860" s="1"/>
  <c r="AB860"/>
  <c r="AC860" s="1"/>
  <c r="AD860" s="1"/>
  <c r="AE860" s="1"/>
  <c r="AF860"/>
  <c r="AG860" s="1"/>
  <c r="AH860" s="1"/>
  <c r="AI860" s="1"/>
  <c r="AP859"/>
  <c r="AQ859"/>
  <c r="AQ860" l="1"/>
  <c r="AP860"/>
  <c r="P862"/>
  <c r="AB861"/>
  <c r="AC861" s="1"/>
  <c r="AD861" s="1"/>
  <c r="AE861" s="1"/>
  <c r="AR861"/>
  <c r="AJ861"/>
  <c r="AK861" s="1"/>
  <c r="AL861" s="1"/>
  <c r="AM861" s="1"/>
  <c r="X861"/>
  <c r="Y861" s="1"/>
  <c r="AN861"/>
  <c r="AO861" s="1"/>
  <c r="AF861"/>
  <c r="AG861" s="1"/>
  <c r="AH861" s="1"/>
  <c r="AI861" s="1"/>
  <c r="AP861" l="1"/>
  <c r="AQ861" s="1"/>
  <c r="Z861"/>
  <c r="AA861" s="1"/>
  <c r="AF862"/>
  <c r="AG862" s="1"/>
  <c r="AH862" s="1"/>
  <c r="AI862" s="1"/>
  <c r="AJ862"/>
  <c r="AK862" s="1"/>
  <c r="AL862" s="1"/>
  <c r="AM862" s="1"/>
  <c r="P863"/>
  <c r="X862"/>
  <c r="Y862" s="1"/>
  <c r="Z862" s="1"/>
  <c r="AA862" s="1"/>
  <c r="AR862"/>
  <c r="AS862" s="1"/>
  <c r="AB862"/>
  <c r="AC862" s="1"/>
  <c r="AD862" s="1"/>
  <c r="AE862" s="1"/>
  <c r="AN862"/>
  <c r="AO862" s="1"/>
  <c r="AP862" s="1"/>
  <c r="AQ862" s="1"/>
  <c r="AB863" l="1"/>
  <c r="AC863" s="1"/>
  <c r="AD863" s="1"/>
  <c r="AE863" s="1"/>
  <c r="P864"/>
  <c r="AF863"/>
  <c r="AG863" s="1"/>
  <c r="AH863" s="1"/>
  <c r="AI863" s="1"/>
  <c r="X863"/>
  <c r="Y863" s="1"/>
  <c r="AR863"/>
  <c r="AS863" s="1"/>
  <c r="AJ863"/>
  <c r="AK863" s="1"/>
  <c r="AL863" s="1"/>
  <c r="AM863" s="1"/>
  <c r="AN863"/>
  <c r="AO863" s="1"/>
  <c r="AJ864" l="1"/>
  <c r="AK864" s="1"/>
  <c r="AL864" s="1"/>
  <c r="AM864" s="1"/>
  <c r="P865"/>
  <c r="X864"/>
  <c r="Y864" s="1"/>
  <c r="Z864" s="1"/>
  <c r="AA864" s="1"/>
  <c r="AF864"/>
  <c r="AG864" s="1"/>
  <c r="AH864" s="1"/>
  <c r="AI864" s="1"/>
  <c r="AB864"/>
  <c r="AC864" s="1"/>
  <c r="AD864" s="1"/>
  <c r="AE864" s="1"/>
  <c r="AN864"/>
  <c r="AO864" s="1"/>
  <c r="AR864"/>
  <c r="AS864" s="1"/>
  <c r="AP863"/>
  <c r="AQ863" s="1"/>
  <c r="Z863"/>
  <c r="AA863" s="1"/>
  <c r="AQ864" l="1"/>
  <c r="AP864"/>
  <c r="P866"/>
  <c r="AR865"/>
  <c r="AS865" s="1"/>
  <c r="AB865"/>
  <c r="AC865" s="1"/>
  <c r="AD865" s="1"/>
  <c r="AE865" s="1"/>
  <c r="AF865"/>
  <c r="AG865" s="1"/>
  <c r="AH865" s="1"/>
  <c r="AI865" s="1"/>
  <c r="X865"/>
  <c r="Y865" s="1"/>
  <c r="Z865" s="1"/>
  <c r="AA865" s="1"/>
  <c r="AN865"/>
  <c r="AO865" s="1"/>
  <c r="AP865" s="1"/>
  <c r="AQ865" s="1"/>
  <c r="AJ865"/>
  <c r="AK865" s="1"/>
  <c r="AL865" l="1"/>
  <c r="AM865" s="1"/>
  <c r="AF866"/>
  <c r="AG866" s="1"/>
  <c r="AH866" s="1"/>
  <c r="AI866" s="1"/>
  <c r="P867"/>
  <c r="AB866"/>
  <c r="AC866" s="1"/>
  <c r="AD866" s="1"/>
  <c r="AE866" s="1"/>
  <c r="X866"/>
  <c r="Y866" s="1"/>
  <c r="AR866"/>
  <c r="AJ866"/>
  <c r="AK866" s="1"/>
  <c r="AN866"/>
  <c r="AO866" s="1"/>
  <c r="AP866" l="1"/>
  <c r="AQ866"/>
  <c r="Z866"/>
  <c r="AA866"/>
  <c r="AL866"/>
  <c r="AM866"/>
  <c r="AB867"/>
  <c r="AC867" s="1"/>
  <c r="AD867" s="1"/>
  <c r="AE867" s="1"/>
  <c r="AF867"/>
  <c r="AG867" s="1"/>
  <c r="AH867" s="1"/>
  <c r="AI867" s="1"/>
  <c r="AJ867"/>
  <c r="AK867" s="1"/>
  <c r="AN867"/>
  <c r="AO867" s="1"/>
  <c r="AP867" s="1"/>
  <c r="AR867"/>
  <c r="P868"/>
  <c r="X867"/>
  <c r="Y867" s="1"/>
  <c r="Z867" s="1"/>
  <c r="AA867" s="1"/>
  <c r="AM867" l="1"/>
  <c r="AL867"/>
  <c r="P869"/>
  <c r="X868"/>
  <c r="Y868" s="1"/>
  <c r="Z868" s="1"/>
  <c r="AA868" s="1"/>
  <c r="AN868"/>
  <c r="AO868" s="1"/>
  <c r="AF868"/>
  <c r="AG868" s="1"/>
  <c r="AH868" s="1"/>
  <c r="AI868" s="1"/>
  <c r="AB868"/>
  <c r="AC868" s="1"/>
  <c r="AJ868"/>
  <c r="AK868" s="1"/>
  <c r="AL868" s="1"/>
  <c r="AM868" s="1"/>
  <c r="AR868"/>
  <c r="AS868" s="1"/>
  <c r="AP868" l="1"/>
  <c r="AQ868"/>
  <c r="AE868"/>
  <c r="AD868"/>
  <c r="AN869"/>
  <c r="AO869" s="1"/>
  <c r="AJ869"/>
  <c r="AK869" s="1"/>
  <c r="P870"/>
  <c r="X869"/>
  <c r="Y869" s="1"/>
  <c r="Z869" s="1"/>
  <c r="AA869" s="1"/>
  <c r="AR869"/>
  <c r="AF869"/>
  <c r="AG869" s="1"/>
  <c r="AH869" s="1"/>
  <c r="AI869" s="1"/>
  <c r="AB869"/>
  <c r="AC869" s="1"/>
  <c r="AD869" s="1"/>
  <c r="AE869" s="1"/>
  <c r="AP869" l="1"/>
  <c r="AQ869"/>
  <c r="AB870"/>
  <c r="AC870" s="1"/>
  <c r="AD870" s="1"/>
  <c r="AE870" s="1"/>
  <c r="P871"/>
  <c r="AF870"/>
  <c r="AG870" s="1"/>
  <c r="AH870" s="1"/>
  <c r="AI870" s="1"/>
  <c r="AJ870"/>
  <c r="AK870" s="1"/>
  <c r="AL870" s="1"/>
  <c r="AM870" s="1"/>
  <c r="X870"/>
  <c r="Y870" s="1"/>
  <c r="Z870" s="1"/>
  <c r="AA870" s="1"/>
  <c r="AN870"/>
  <c r="AO870" s="1"/>
  <c r="AR870"/>
  <c r="AL869"/>
  <c r="AM869" s="1"/>
  <c r="AQ870" l="1"/>
  <c r="AP870"/>
  <c r="AN871"/>
  <c r="AO871" s="1"/>
  <c r="P872"/>
  <c r="AF871"/>
  <c r="AG871" s="1"/>
  <c r="AH871" s="1"/>
  <c r="AI871" s="1"/>
  <c r="X871"/>
  <c r="Y871" s="1"/>
  <c r="Z871" s="1"/>
  <c r="AA871" s="1"/>
  <c r="AR871"/>
  <c r="AB871"/>
  <c r="AC871" s="1"/>
  <c r="AD871" s="1"/>
  <c r="AE871" s="1"/>
  <c r="AJ871"/>
  <c r="AK871" s="1"/>
  <c r="AP871" l="1"/>
  <c r="AQ871"/>
  <c r="AL871"/>
  <c r="AM871" s="1"/>
  <c r="AF872"/>
  <c r="AG872" s="1"/>
  <c r="AH872" s="1"/>
  <c r="AI872" s="1"/>
  <c r="AR872"/>
  <c r="AB872"/>
  <c r="AC872" s="1"/>
  <c r="AD872" s="1"/>
  <c r="AE872" s="1"/>
  <c r="X872"/>
  <c r="Y872" s="1"/>
  <c r="P873"/>
  <c r="AJ872"/>
  <c r="AK872" s="1"/>
  <c r="AL872" s="1"/>
  <c r="AM872" s="1"/>
  <c r="AN872"/>
  <c r="AO872" s="1"/>
  <c r="Z872" l="1"/>
  <c r="AA872" s="1"/>
  <c r="AP872"/>
  <c r="AQ872" s="1"/>
  <c r="X873"/>
  <c r="Y873" s="1"/>
  <c r="Z873" s="1"/>
  <c r="AA873" s="1"/>
  <c r="P874"/>
  <c r="AF873"/>
  <c r="AG873" s="1"/>
  <c r="AR873"/>
  <c r="AN873"/>
  <c r="AO873" s="1"/>
  <c r="AP873" s="1"/>
  <c r="AQ873" s="1"/>
  <c r="AJ873"/>
  <c r="AK873" s="1"/>
  <c r="AB873"/>
  <c r="AC873" s="1"/>
  <c r="AD873" s="1"/>
  <c r="AE873" s="1"/>
  <c r="AL873" l="1"/>
  <c r="AM873" s="1"/>
  <c r="AF874"/>
  <c r="AG874" s="1"/>
  <c r="X874"/>
  <c r="Y874" s="1"/>
  <c r="Z874" s="1"/>
  <c r="AA874" s="1"/>
  <c r="AN874"/>
  <c r="AO874" s="1"/>
  <c r="AP874" s="1"/>
  <c r="AJ874"/>
  <c r="AK874" s="1"/>
  <c r="AL874" s="1"/>
  <c r="P875"/>
  <c r="AB874"/>
  <c r="AC874" s="1"/>
  <c r="AD874" s="1"/>
  <c r="AE874" s="1"/>
  <c r="AR874"/>
  <c r="AH873"/>
  <c r="AI873" s="1"/>
  <c r="AR875" l="1"/>
  <c r="AJ875"/>
  <c r="AK875" s="1"/>
  <c r="AF875"/>
  <c r="AG875" s="1"/>
  <c r="AH875" s="1"/>
  <c r="AI875" s="1"/>
  <c r="AN875"/>
  <c r="AO875" s="1"/>
  <c r="AP875" s="1"/>
  <c r="AB875"/>
  <c r="AC875" s="1"/>
  <c r="AD875" s="1"/>
  <c r="AE875" s="1"/>
  <c r="P876"/>
  <c r="X875"/>
  <c r="Y875" s="1"/>
  <c r="Z875" s="1"/>
  <c r="AA875" s="1"/>
  <c r="AI874"/>
  <c r="AH874"/>
  <c r="AL875" l="1"/>
  <c r="AM875"/>
  <c r="P877"/>
  <c r="AN876"/>
  <c r="AO876" s="1"/>
  <c r="AP876" s="1"/>
  <c r="AQ876" s="1"/>
  <c r="AF876"/>
  <c r="AG876" s="1"/>
  <c r="AH876" s="1"/>
  <c r="AI876" s="1"/>
  <c r="AB876"/>
  <c r="AC876" s="1"/>
  <c r="AD876" s="1"/>
  <c r="AE876" s="1"/>
  <c r="X876"/>
  <c r="Y876" s="1"/>
  <c r="Z876" s="1"/>
  <c r="AA876" s="1"/>
  <c r="AJ876"/>
  <c r="AK876" s="1"/>
  <c r="AR876"/>
  <c r="AR877" l="1"/>
  <c r="AS877" s="1"/>
  <c r="AF877"/>
  <c r="AG877" s="1"/>
  <c r="AH877" s="1"/>
  <c r="AI877" s="1"/>
  <c r="AN877"/>
  <c r="AO877" s="1"/>
  <c r="AP877" s="1"/>
  <c r="AB877"/>
  <c r="AC877" s="1"/>
  <c r="AD877" s="1"/>
  <c r="AE877" s="1"/>
  <c r="X877"/>
  <c r="Y877" s="1"/>
  <c r="Z877" s="1"/>
  <c r="AA877" s="1"/>
  <c r="P878"/>
  <c r="AJ877"/>
  <c r="AK877" s="1"/>
  <c r="AL876"/>
  <c r="AM876"/>
  <c r="X878" l="1"/>
  <c r="Y878" s="1"/>
  <c r="Z878" s="1"/>
  <c r="AA878" s="1"/>
  <c r="AJ878"/>
  <c r="AK878" s="1"/>
  <c r="AF878"/>
  <c r="AG878" s="1"/>
  <c r="AH878" s="1"/>
  <c r="AI878" s="1"/>
  <c r="P879"/>
  <c r="AR878"/>
  <c r="AS878" s="1"/>
  <c r="AN878"/>
  <c r="AO878" s="1"/>
  <c r="AB878"/>
  <c r="AC878" s="1"/>
  <c r="AD878" s="1"/>
  <c r="AE878" s="1"/>
  <c r="AM877"/>
  <c r="AL877"/>
  <c r="AP878" l="1"/>
  <c r="AQ878"/>
  <c r="AM878"/>
  <c r="AL878"/>
  <c r="AN879"/>
  <c r="AO879" s="1"/>
  <c r="X879"/>
  <c r="Y879" s="1"/>
  <c r="P880"/>
  <c r="AB879"/>
  <c r="AC879" s="1"/>
  <c r="AD879" s="1"/>
  <c r="AE879" s="1"/>
  <c r="AR879"/>
  <c r="AJ879"/>
  <c r="AK879" s="1"/>
  <c r="AL879" s="1"/>
  <c r="AM879" s="1"/>
  <c r="AF879"/>
  <c r="AG879" s="1"/>
  <c r="AH879" s="1"/>
  <c r="AI879" s="1"/>
  <c r="X880" l="1"/>
  <c r="Y880" s="1"/>
  <c r="Z880" s="1"/>
  <c r="AA880" s="1"/>
  <c r="AN880"/>
  <c r="AO880" s="1"/>
  <c r="AJ880"/>
  <c r="AK880" s="1"/>
  <c r="AF880"/>
  <c r="AG880" s="1"/>
  <c r="AH880" s="1"/>
  <c r="AI880" s="1"/>
  <c r="AB880"/>
  <c r="AC880" s="1"/>
  <c r="AD880" s="1"/>
  <c r="AE880" s="1"/>
  <c r="AR880"/>
  <c r="P881"/>
  <c r="AP879"/>
  <c r="AQ879"/>
  <c r="Z879"/>
  <c r="AA879" s="1"/>
  <c r="AP880" l="1"/>
  <c r="AQ880"/>
  <c r="X881"/>
  <c r="Y881" s="1"/>
  <c r="Z881" s="1"/>
  <c r="AA881" s="1"/>
  <c r="P882"/>
  <c r="AB881"/>
  <c r="AC881" s="1"/>
  <c r="AD881" s="1"/>
  <c r="AE881" s="1"/>
  <c r="AR881"/>
  <c r="AF881"/>
  <c r="AG881" s="1"/>
  <c r="AH881" s="1"/>
  <c r="AI881" s="1"/>
  <c r="AJ881"/>
  <c r="AK881" s="1"/>
  <c r="AL881" s="1"/>
  <c r="AM881" s="1"/>
  <c r="AN881"/>
  <c r="AO881" s="1"/>
  <c r="AL880"/>
  <c r="AM880" s="1"/>
  <c r="AR882" l="1"/>
  <c r="AJ882"/>
  <c r="AK882" s="1"/>
  <c r="AL882" s="1"/>
  <c r="AM882" s="1"/>
  <c r="X882"/>
  <c r="Y882" s="1"/>
  <c r="Z882" s="1"/>
  <c r="AA882" s="1"/>
  <c r="P883"/>
  <c r="AN882"/>
  <c r="AO882" s="1"/>
  <c r="AB882"/>
  <c r="AC882" s="1"/>
  <c r="AD882" s="1"/>
  <c r="AE882" s="1"/>
  <c r="AF882"/>
  <c r="AG882" s="1"/>
  <c r="AH882" s="1"/>
  <c r="AI882" s="1"/>
  <c r="AP881"/>
  <c r="AQ881"/>
  <c r="AP882" l="1"/>
  <c r="AQ882"/>
  <c r="AF883"/>
  <c r="AG883" s="1"/>
  <c r="AH883" s="1"/>
  <c r="AI883" s="1"/>
  <c r="X883"/>
  <c r="Y883" s="1"/>
  <c r="P884"/>
  <c r="AN883"/>
  <c r="AO883" s="1"/>
  <c r="AB883"/>
  <c r="AC883" s="1"/>
  <c r="AD883" s="1"/>
  <c r="AE883" s="1"/>
  <c r="AR883"/>
  <c r="AJ883"/>
  <c r="AK883" s="1"/>
  <c r="AP883" l="1"/>
  <c r="AQ883"/>
  <c r="AL883"/>
  <c r="AM883" s="1"/>
  <c r="AF884"/>
  <c r="AG884" s="1"/>
  <c r="AR884"/>
  <c r="AB884"/>
  <c r="AC884" s="1"/>
  <c r="AD884" s="1"/>
  <c r="AE884" s="1"/>
  <c r="X884"/>
  <c r="Y884" s="1"/>
  <c r="AJ884"/>
  <c r="AK884" s="1"/>
  <c r="P885"/>
  <c r="AN884"/>
  <c r="AO884" s="1"/>
  <c r="AP884" s="1"/>
  <c r="Z883"/>
  <c r="AA883" s="1"/>
  <c r="AH884" l="1"/>
  <c r="AI884"/>
  <c r="Z884"/>
  <c r="AA884" s="1"/>
  <c r="AL884"/>
  <c r="AM884" s="1"/>
  <c r="P886"/>
  <c r="X885"/>
  <c r="Y885" s="1"/>
  <c r="AN885"/>
  <c r="AO885" s="1"/>
  <c r="AP885" s="1"/>
  <c r="AQ885" s="1"/>
  <c r="AB885"/>
  <c r="AC885" s="1"/>
  <c r="AD885" s="1"/>
  <c r="AE885" s="1"/>
  <c r="AR885"/>
  <c r="AF885"/>
  <c r="AG885" s="1"/>
  <c r="AH885" s="1"/>
  <c r="AI885" s="1"/>
  <c r="AJ885"/>
  <c r="AK885" s="1"/>
  <c r="AF886" l="1"/>
  <c r="AG886" s="1"/>
  <c r="AH886" s="1"/>
  <c r="AI886" s="1"/>
  <c r="AJ886"/>
  <c r="AK886" s="1"/>
  <c r="AB886"/>
  <c r="AC886" s="1"/>
  <c r="AD886" s="1"/>
  <c r="AE886" s="1"/>
  <c r="P887"/>
  <c r="AR886"/>
  <c r="X886"/>
  <c r="Y886" s="1"/>
  <c r="Z886" s="1"/>
  <c r="AA886" s="1"/>
  <c r="AN886"/>
  <c r="AO886" s="1"/>
  <c r="AP886" s="1"/>
  <c r="AQ886" s="1"/>
  <c r="AA885"/>
  <c r="Z885"/>
  <c r="AL885"/>
  <c r="AM885" s="1"/>
  <c r="AL886" l="1"/>
  <c r="AM886"/>
  <c r="X887"/>
  <c r="Y887" s="1"/>
  <c r="Z887" s="1"/>
  <c r="AA887" s="1"/>
  <c r="AR887"/>
  <c r="AN887"/>
  <c r="AO887" s="1"/>
  <c r="AB887"/>
  <c r="AC887" s="1"/>
  <c r="AD887" s="1"/>
  <c r="AE887" s="1"/>
  <c r="P888"/>
  <c r="AJ887"/>
  <c r="AK887" s="1"/>
  <c r="AL887" s="1"/>
  <c r="AM887" s="1"/>
  <c r="AF887"/>
  <c r="AG887" s="1"/>
  <c r="AH887" s="1"/>
  <c r="AI887" s="1"/>
  <c r="AP887" l="1"/>
  <c r="AQ887" s="1"/>
  <c r="AF888"/>
  <c r="AG888" s="1"/>
  <c r="AJ888"/>
  <c r="AK888" s="1"/>
  <c r="P889"/>
  <c r="AN888"/>
  <c r="AO888" s="1"/>
  <c r="AB888"/>
  <c r="AC888" s="1"/>
  <c r="AD888" s="1"/>
  <c r="AE888" s="1"/>
  <c r="X888"/>
  <c r="Y888" s="1"/>
  <c r="AR888"/>
  <c r="AP888" l="1"/>
  <c r="AQ888"/>
  <c r="AL888"/>
  <c r="AM888" s="1"/>
  <c r="Z888"/>
  <c r="AA888" s="1"/>
  <c r="P890"/>
  <c r="AJ889"/>
  <c r="AK889" s="1"/>
  <c r="AR889"/>
  <c r="X889"/>
  <c r="Y889" s="1"/>
  <c r="Z889" s="1"/>
  <c r="AA889" s="1"/>
  <c r="AN889"/>
  <c r="AO889" s="1"/>
  <c r="AP889" s="1"/>
  <c r="AF889"/>
  <c r="AG889" s="1"/>
  <c r="AH889" s="1"/>
  <c r="AI889" s="1"/>
  <c r="AB889"/>
  <c r="AC889" s="1"/>
  <c r="AD889" s="1"/>
  <c r="AE889" s="1"/>
  <c r="AH888"/>
  <c r="AI888" s="1"/>
  <c r="AB890" l="1"/>
  <c r="AC890" s="1"/>
  <c r="AD890" s="1"/>
  <c r="AE890" s="1"/>
  <c r="AN890"/>
  <c r="AO890" s="1"/>
  <c r="AR890"/>
  <c r="AF890"/>
  <c r="AG890" s="1"/>
  <c r="AH890" s="1"/>
  <c r="AI890" s="1"/>
  <c r="AJ890"/>
  <c r="AK890" s="1"/>
  <c r="AL890" s="1"/>
  <c r="AM890" s="1"/>
  <c r="X890"/>
  <c r="Y890" s="1"/>
  <c r="Z890" s="1"/>
  <c r="AA890" s="1"/>
  <c r="P891"/>
  <c r="AL889"/>
  <c r="AM889"/>
  <c r="AP890" l="1"/>
  <c r="AQ890"/>
  <c r="P892"/>
  <c r="AF891"/>
  <c r="AG891" s="1"/>
  <c r="AH891" s="1"/>
  <c r="AI891" s="1"/>
  <c r="AN891"/>
  <c r="AO891" s="1"/>
  <c r="X891"/>
  <c r="Y891" s="1"/>
  <c r="AJ891"/>
  <c r="AK891" s="1"/>
  <c r="AB891"/>
  <c r="AC891" s="1"/>
  <c r="AD891" s="1"/>
  <c r="AE891" s="1"/>
  <c r="AR891"/>
  <c r="AP891" l="1"/>
  <c r="AQ891"/>
  <c r="Z891"/>
  <c r="AA891" s="1"/>
  <c r="AL891"/>
  <c r="AM891" s="1"/>
  <c r="AR892"/>
  <c r="AJ892"/>
  <c r="AK892" s="1"/>
  <c r="AL892" s="1"/>
  <c r="AM892" s="1"/>
  <c r="AN892"/>
  <c r="AO892" s="1"/>
  <c r="AB892"/>
  <c r="AC892" s="1"/>
  <c r="AD892" s="1"/>
  <c r="AE892" s="1"/>
  <c r="AF892"/>
  <c r="AG892" s="1"/>
  <c r="AH892" s="1"/>
  <c r="AI892" s="1"/>
  <c r="X892"/>
  <c r="Y892" s="1"/>
  <c r="Z892" s="1"/>
  <c r="AA892" s="1"/>
  <c r="P893"/>
  <c r="AJ893" l="1"/>
  <c r="AK893" s="1"/>
  <c r="AL893" s="1"/>
  <c r="AM893" s="1"/>
  <c r="AN893"/>
  <c r="AO893" s="1"/>
  <c r="P894"/>
  <c r="AR893"/>
  <c r="AB893"/>
  <c r="AC893" s="1"/>
  <c r="AD893" s="1"/>
  <c r="AE893" s="1"/>
  <c r="X893"/>
  <c r="Y893" s="1"/>
  <c r="AF893"/>
  <c r="AG893" s="1"/>
  <c r="AP892"/>
  <c r="AQ892"/>
  <c r="AP893" l="1"/>
  <c r="AQ893"/>
  <c r="Z893"/>
  <c r="AA893" s="1"/>
  <c r="AH893"/>
  <c r="AI893" s="1"/>
  <c r="AR894"/>
  <c r="P895"/>
  <c r="AF894"/>
  <c r="AG894" s="1"/>
  <c r="AB894"/>
  <c r="AC894" s="1"/>
  <c r="AD894" s="1"/>
  <c r="AE894" s="1"/>
  <c r="X894"/>
  <c r="Y894" s="1"/>
  <c r="Z894" s="1"/>
  <c r="AA894" s="1"/>
  <c r="AN894"/>
  <c r="AO894" s="1"/>
  <c r="AP894" s="1"/>
  <c r="AQ894" s="1"/>
  <c r="AJ894"/>
  <c r="AK894" s="1"/>
  <c r="AL894" s="1"/>
  <c r="AM894" s="1"/>
  <c r="AH894" l="1"/>
  <c r="AI894" s="1"/>
  <c r="AF895"/>
  <c r="AG895" s="1"/>
  <c r="AH895" s="1"/>
  <c r="AI895" s="1"/>
  <c r="P896"/>
  <c r="AN895"/>
  <c r="AO895" s="1"/>
  <c r="AP895" s="1"/>
  <c r="AQ895" s="1"/>
  <c r="AB895"/>
  <c r="AC895" s="1"/>
  <c r="AD895" s="1"/>
  <c r="AE895" s="1"/>
  <c r="X895"/>
  <c r="Y895" s="1"/>
  <c r="Z895" s="1"/>
  <c r="AA895" s="1"/>
  <c r="AR895"/>
  <c r="AJ895"/>
  <c r="AK895" s="1"/>
  <c r="AL895" l="1"/>
  <c r="AM895"/>
  <c r="X896"/>
  <c r="Y896" s="1"/>
  <c r="Z896" s="1"/>
  <c r="AA896" s="1"/>
  <c r="AB896"/>
  <c r="AC896" s="1"/>
  <c r="AD896" s="1"/>
  <c r="AE896" s="1"/>
  <c r="AF896"/>
  <c r="AG896" s="1"/>
  <c r="AH896" s="1"/>
  <c r="AI896" s="1"/>
  <c r="AN896"/>
  <c r="AO896" s="1"/>
  <c r="AP896" s="1"/>
  <c r="AR896"/>
  <c r="P897"/>
  <c r="AJ896"/>
  <c r="AK896" s="1"/>
  <c r="AL896" l="1"/>
  <c r="AM896"/>
  <c r="AF897"/>
  <c r="AG897" s="1"/>
  <c r="AH897" s="1"/>
  <c r="AI897" s="1"/>
  <c r="AJ897"/>
  <c r="AK897" s="1"/>
  <c r="AL897" s="1"/>
  <c r="AM897" s="1"/>
  <c r="AR897"/>
  <c r="AS897" s="1"/>
  <c r="AN897"/>
  <c r="AO897" s="1"/>
  <c r="AP897" s="1"/>
  <c r="AQ897" s="1"/>
  <c r="X897"/>
  <c r="Y897" s="1"/>
  <c r="Z897" s="1"/>
  <c r="AA897" s="1"/>
  <c r="P898"/>
  <c r="AB897"/>
  <c r="AC897" s="1"/>
  <c r="AD897" s="1"/>
  <c r="AE897" s="1"/>
  <c r="AF898" l="1"/>
  <c r="AG898" s="1"/>
  <c r="AH898" s="1"/>
  <c r="AI898" s="1"/>
  <c r="AR898"/>
  <c r="AS898" s="1"/>
  <c r="AN898"/>
  <c r="AO898" s="1"/>
  <c r="AP898" s="1"/>
  <c r="AQ898" s="1"/>
  <c r="P899"/>
  <c r="AJ898"/>
  <c r="AK898" s="1"/>
  <c r="AB898"/>
  <c r="AC898" s="1"/>
  <c r="AD898" s="1"/>
  <c r="AE898" s="1"/>
  <c r="X898"/>
  <c r="Y898" s="1"/>
  <c r="Z898" s="1"/>
  <c r="AA898" s="1"/>
  <c r="AL898" l="1"/>
  <c r="AM898" s="1"/>
  <c r="P900"/>
  <c r="AJ899"/>
  <c r="AK899" s="1"/>
  <c r="AL899" s="1"/>
  <c r="AM899" s="1"/>
  <c r="AB899"/>
  <c r="AC899" s="1"/>
  <c r="AD899" s="1"/>
  <c r="AE899" s="1"/>
  <c r="AF899"/>
  <c r="AG899" s="1"/>
  <c r="AH899" s="1"/>
  <c r="AI899" s="1"/>
  <c r="AN899"/>
  <c r="AO899" s="1"/>
  <c r="AR899"/>
  <c r="X899"/>
  <c r="Y899" s="1"/>
  <c r="Z899" s="1"/>
  <c r="AA899" s="1"/>
  <c r="AP899" l="1"/>
  <c r="AQ899" s="1"/>
  <c r="P901"/>
  <c r="AN900"/>
  <c r="AO900" s="1"/>
  <c r="AF900"/>
  <c r="AG900" s="1"/>
  <c r="AH900" s="1"/>
  <c r="AI900" s="1"/>
  <c r="AB900"/>
  <c r="AC900" s="1"/>
  <c r="AD900" s="1"/>
  <c r="AE900" s="1"/>
  <c r="AJ900"/>
  <c r="AK900" s="1"/>
  <c r="AR900"/>
  <c r="AS900" s="1"/>
  <c r="X900"/>
  <c r="Y900" s="1"/>
  <c r="AP900" l="1"/>
  <c r="AQ900"/>
  <c r="Z900"/>
  <c r="AA900" s="1"/>
  <c r="AL900"/>
  <c r="AM900" s="1"/>
  <c r="P902"/>
  <c r="AN901"/>
  <c r="AO901" s="1"/>
  <c r="AF901"/>
  <c r="AG901" s="1"/>
  <c r="AH901" s="1"/>
  <c r="AI901" s="1"/>
  <c r="AB901"/>
  <c r="AC901" s="1"/>
  <c r="AD901" s="1"/>
  <c r="AE901" s="1"/>
  <c r="AR901"/>
  <c r="X901"/>
  <c r="Y901" s="1"/>
  <c r="Z901" s="1"/>
  <c r="AA901" s="1"/>
  <c r="AJ901"/>
  <c r="AK901" s="1"/>
  <c r="AL901" s="1"/>
  <c r="AM901" s="1"/>
  <c r="AR902" l="1"/>
  <c r="AS902" s="1"/>
  <c r="AB902"/>
  <c r="AC902" s="1"/>
  <c r="AD902" s="1"/>
  <c r="AE902" s="1"/>
  <c r="AF902"/>
  <c r="AG902" s="1"/>
  <c r="AH902" s="1"/>
  <c r="AI902" s="1"/>
  <c r="X902"/>
  <c r="Y902" s="1"/>
  <c r="Z902" s="1"/>
  <c r="AA902" s="1"/>
  <c r="AN902"/>
  <c r="AO902" s="1"/>
  <c r="P903"/>
  <c r="AJ902"/>
  <c r="AK902" s="1"/>
  <c r="AP901"/>
  <c r="AQ901" s="1"/>
  <c r="AP902" l="1"/>
  <c r="AQ902"/>
  <c r="AB903"/>
  <c r="AC903" s="1"/>
  <c r="AD903" s="1"/>
  <c r="AE903" s="1"/>
  <c r="P904"/>
  <c r="AJ903"/>
  <c r="AK903" s="1"/>
  <c r="AL903" s="1"/>
  <c r="AM903" s="1"/>
  <c r="AF903"/>
  <c r="AG903" s="1"/>
  <c r="AH903" s="1"/>
  <c r="AI903" s="1"/>
  <c r="AR903"/>
  <c r="AS903" s="1"/>
  <c r="X903"/>
  <c r="Y903" s="1"/>
  <c r="Z903" s="1"/>
  <c r="AA903" s="1"/>
  <c r="AN903"/>
  <c r="AO903" s="1"/>
  <c r="AP903" s="1"/>
  <c r="AQ903" s="1"/>
  <c r="AL902"/>
  <c r="AM902" s="1"/>
  <c r="AF904" l="1"/>
  <c r="AG904" s="1"/>
  <c r="AH904" s="1"/>
  <c r="AI904" s="1"/>
  <c r="P905"/>
  <c r="AN904"/>
  <c r="AO904" s="1"/>
  <c r="X904"/>
  <c r="Y904" s="1"/>
  <c r="Z904" s="1"/>
  <c r="AA904" s="1"/>
  <c r="AJ904"/>
  <c r="AK904" s="1"/>
  <c r="AL904" s="1"/>
  <c r="AM904" s="1"/>
  <c r="AB904"/>
  <c r="AC904" s="1"/>
  <c r="AD904" s="1"/>
  <c r="AE904" s="1"/>
  <c r="AR904"/>
  <c r="AS904" s="1"/>
  <c r="AR905" l="1"/>
  <c r="AS905" s="1"/>
  <c r="AN905"/>
  <c r="AO905" s="1"/>
  <c r="AB905"/>
  <c r="AC905" s="1"/>
  <c r="AD905" s="1"/>
  <c r="AE905" s="1"/>
  <c r="X905"/>
  <c r="Y905" s="1"/>
  <c r="Z905" s="1"/>
  <c r="AA905" s="1"/>
  <c r="P906"/>
  <c r="AF905"/>
  <c r="AG905" s="1"/>
  <c r="AH905" s="1"/>
  <c r="AI905" s="1"/>
  <c r="AJ905"/>
  <c r="AK905" s="1"/>
  <c r="AL905" s="1"/>
  <c r="AM905" s="1"/>
  <c r="AP904"/>
  <c r="AQ904" s="1"/>
  <c r="AJ906" l="1"/>
  <c r="AK906" s="1"/>
  <c r="AL906" s="1"/>
  <c r="AM906" s="1"/>
  <c r="AN906"/>
  <c r="AO906" s="1"/>
  <c r="AB906"/>
  <c r="AC906" s="1"/>
  <c r="AD906" s="1"/>
  <c r="AE906" s="1"/>
  <c r="AF906"/>
  <c r="AG906" s="1"/>
  <c r="AH906" s="1"/>
  <c r="AI906" s="1"/>
  <c r="X906"/>
  <c r="Y906" s="1"/>
  <c r="Z906" s="1"/>
  <c r="AA906" s="1"/>
  <c r="P907"/>
  <c r="AR906"/>
  <c r="AQ905"/>
  <c r="AP905"/>
  <c r="AF907" l="1"/>
  <c r="AG907" s="1"/>
  <c r="AH907" s="1"/>
  <c r="AI907" s="1"/>
  <c r="X907"/>
  <c r="Y907" s="1"/>
  <c r="Z907" s="1"/>
  <c r="AA907" s="1"/>
  <c r="AJ907"/>
  <c r="AK907" s="1"/>
  <c r="AL907" s="1"/>
  <c r="AM907" s="1"/>
  <c r="AR907"/>
  <c r="P908"/>
  <c r="AN907"/>
  <c r="AO907" s="1"/>
  <c r="AB907"/>
  <c r="AC907" s="1"/>
  <c r="AD907" s="1"/>
  <c r="AE907" s="1"/>
  <c r="AP906"/>
  <c r="AQ906"/>
  <c r="AP907" l="1"/>
  <c r="AQ907"/>
  <c r="AN908"/>
  <c r="AO908" s="1"/>
  <c r="X908"/>
  <c r="Y908" s="1"/>
  <c r="Z908" s="1"/>
  <c r="AA908" s="1"/>
  <c r="P909"/>
  <c r="AJ908"/>
  <c r="AK908" s="1"/>
  <c r="AR908"/>
  <c r="AS908" s="1"/>
  <c r="AB908"/>
  <c r="AC908" s="1"/>
  <c r="AD908" s="1"/>
  <c r="AE908" s="1"/>
  <c r="AF908"/>
  <c r="AG908" s="1"/>
  <c r="AH908" s="1"/>
  <c r="AI908" s="1"/>
  <c r="AP908" l="1"/>
  <c r="AQ908"/>
  <c r="AL908"/>
  <c r="AM908" s="1"/>
  <c r="AR909"/>
  <c r="P910"/>
  <c r="AB909"/>
  <c r="AC909" s="1"/>
  <c r="AD909" s="1"/>
  <c r="AE909" s="1"/>
  <c r="X909"/>
  <c r="Y909" s="1"/>
  <c r="Z909" s="1"/>
  <c r="AA909" s="1"/>
  <c r="AN909"/>
  <c r="AO909" s="1"/>
  <c r="AF909"/>
  <c r="AG909" s="1"/>
  <c r="AH909" s="1"/>
  <c r="AI909" s="1"/>
  <c r="AJ909"/>
  <c r="AK909" s="1"/>
  <c r="AP909" l="1"/>
  <c r="AQ909"/>
  <c r="AL909"/>
  <c r="AM909" s="1"/>
  <c r="AB910"/>
  <c r="AC910" s="1"/>
  <c r="AD910" s="1"/>
  <c r="AE910" s="1"/>
  <c r="AF910"/>
  <c r="AG910" s="1"/>
  <c r="AH910" s="1"/>
  <c r="AI910" s="1"/>
  <c r="P911"/>
  <c r="X910"/>
  <c r="Y910" s="1"/>
  <c r="Z910" s="1"/>
  <c r="AA910" s="1"/>
  <c r="AJ910"/>
  <c r="AK910" s="1"/>
  <c r="AN910"/>
  <c r="AO910" s="1"/>
  <c r="AR910"/>
  <c r="AS910" s="1"/>
  <c r="AP910" l="1"/>
  <c r="AQ910"/>
  <c r="AL910"/>
  <c r="AM910" s="1"/>
  <c r="AN911"/>
  <c r="AO911" s="1"/>
  <c r="AJ911"/>
  <c r="AK911" s="1"/>
  <c r="P912"/>
  <c r="AB911"/>
  <c r="AC911" s="1"/>
  <c r="AD911" s="1"/>
  <c r="AE911" s="1"/>
  <c r="AF911"/>
  <c r="AG911" s="1"/>
  <c r="AH911" s="1"/>
  <c r="AI911" s="1"/>
  <c r="X911"/>
  <c r="Y911" s="1"/>
  <c r="Z911" s="1"/>
  <c r="AA911" s="1"/>
  <c r="AR911"/>
  <c r="AS911" s="1"/>
  <c r="AP911" l="1"/>
  <c r="AQ911"/>
  <c r="AF912"/>
  <c r="AG912" s="1"/>
  <c r="AH912" s="1"/>
  <c r="AI912" s="1"/>
  <c r="AJ912"/>
  <c r="AK912" s="1"/>
  <c r="AR912"/>
  <c r="AS912" s="1"/>
  <c r="X912"/>
  <c r="Y912" s="1"/>
  <c r="Z912" s="1"/>
  <c r="AA912" s="1"/>
  <c r="AB912"/>
  <c r="AC912" s="1"/>
  <c r="AD912" s="1"/>
  <c r="AE912" s="1"/>
  <c r="AN912"/>
  <c r="AO912" s="1"/>
  <c r="AP912" s="1"/>
  <c r="P913"/>
  <c r="AL911"/>
  <c r="AM911" s="1"/>
  <c r="AM912" l="1"/>
  <c r="AL912"/>
  <c r="AF913"/>
  <c r="AG913" s="1"/>
  <c r="AH913" s="1"/>
  <c r="AI913" s="1"/>
  <c r="X913"/>
  <c r="Y913" s="1"/>
  <c r="Z913" s="1"/>
  <c r="AA913" s="1"/>
  <c r="AR913"/>
  <c r="AS913" s="1"/>
  <c r="P914"/>
  <c r="AJ913"/>
  <c r="AK913" s="1"/>
  <c r="AN913"/>
  <c r="AO913" s="1"/>
  <c r="AP913" s="1"/>
  <c r="AB913"/>
  <c r="AC913" s="1"/>
  <c r="AD913" s="1"/>
  <c r="AE913" s="1"/>
  <c r="AR914" l="1"/>
  <c r="AS914" s="1"/>
  <c r="AF914"/>
  <c r="AG914" s="1"/>
  <c r="AH914" s="1"/>
  <c r="AI914" s="1"/>
  <c r="AJ914"/>
  <c r="AK914" s="1"/>
  <c r="P915"/>
  <c r="AB914"/>
  <c r="AC914" s="1"/>
  <c r="AD914" s="1"/>
  <c r="AE914" s="1"/>
  <c r="AN914"/>
  <c r="AO914" s="1"/>
  <c r="X914"/>
  <c r="Y914" s="1"/>
  <c r="Z914" s="1"/>
  <c r="AA914" s="1"/>
  <c r="AL913"/>
  <c r="AM913"/>
  <c r="AP914" l="1"/>
  <c r="AQ914"/>
  <c r="AL914"/>
  <c r="AM914" s="1"/>
  <c r="AN915"/>
  <c r="AO915" s="1"/>
  <c r="AF915"/>
  <c r="AG915" s="1"/>
  <c r="AH915" s="1"/>
  <c r="AI915" s="1"/>
  <c r="X915"/>
  <c r="Y915" s="1"/>
  <c r="Z915" s="1"/>
  <c r="AA915" s="1"/>
  <c r="AR915"/>
  <c r="AS915" s="1"/>
  <c r="P916"/>
  <c r="AB915"/>
  <c r="AC915" s="1"/>
  <c r="AD915" s="1"/>
  <c r="AE915" s="1"/>
  <c r="AJ915"/>
  <c r="AK915" s="1"/>
  <c r="AP915" l="1"/>
  <c r="AQ915"/>
  <c r="AM915"/>
  <c r="AL915"/>
  <c r="AB916"/>
  <c r="AC916" s="1"/>
  <c r="AD916" s="1"/>
  <c r="AE916" s="1"/>
  <c r="AN916"/>
  <c r="AO916" s="1"/>
  <c r="AP916" s="1"/>
  <c r="AQ916" s="1"/>
  <c r="X916"/>
  <c r="Y916" s="1"/>
  <c r="Z916" s="1"/>
  <c r="AA916" s="1"/>
  <c r="P917"/>
  <c r="AR916"/>
  <c r="AJ916"/>
  <c r="AK916" s="1"/>
  <c r="AF916"/>
  <c r="AG916" s="1"/>
  <c r="AH916" s="1"/>
  <c r="AI916" s="1"/>
  <c r="AJ917" l="1"/>
  <c r="AK917" s="1"/>
  <c r="AR917"/>
  <c r="AS917" s="1"/>
  <c r="AN917"/>
  <c r="AO917" s="1"/>
  <c r="AP917" s="1"/>
  <c r="AQ917" s="1"/>
  <c r="P918"/>
  <c r="AF917"/>
  <c r="AG917" s="1"/>
  <c r="AH917" s="1"/>
  <c r="AI917" s="1"/>
  <c r="X917"/>
  <c r="Y917" s="1"/>
  <c r="Z917" s="1"/>
  <c r="AA917" s="1"/>
  <c r="AB917"/>
  <c r="AC917" s="1"/>
  <c r="AD917" s="1"/>
  <c r="AE917" s="1"/>
  <c r="AL916"/>
  <c r="AM916"/>
  <c r="AL917" l="1"/>
  <c r="AM917" s="1"/>
  <c r="AF918"/>
  <c r="AG918" s="1"/>
  <c r="AH918" s="1"/>
  <c r="AI918" s="1"/>
  <c r="AN918"/>
  <c r="AO918" s="1"/>
  <c r="AP918" s="1"/>
  <c r="AQ918" s="1"/>
  <c r="P919"/>
  <c r="AB918"/>
  <c r="AC918" s="1"/>
  <c r="AD918" s="1"/>
  <c r="AE918" s="1"/>
  <c r="AR918"/>
  <c r="X918"/>
  <c r="Y918" s="1"/>
  <c r="Z918" s="1"/>
  <c r="AA918" s="1"/>
  <c r="AJ918"/>
  <c r="AK918" s="1"/>
  <c r="AL918" l="1"/>
  <c r="AM918"/>
  <c r="AJ919"/>
  <c r="AK919" s="1"/>
  <c r="AR919"/>
  <c r="AS919" s="1"/>
  <c r="P920"/>
  <c r="X919"/>
  <c r="Y919" s="1"/>
  <c r="Z919" s="1"/>
  <c r="AA919" s="1"/>
  <c r="AF919"/>
  <c r="AG919" s="1"/>
  <c r="AH919" s="1"/>
  <c r="AI919" s="1"/>
  <c r="AB919"/>
  <c r="AC919" s="1"/>
  <c r="AD919" s="1"/>
  <c r="AE919" s="1"/>
  <c r="AN919"/>
  <c r="AO919" s="1"/>
  <c r="AP919" s="1"/>
  <c r="AQ919" s="1"/>
  <c r="AF920" l="1"/>
  <c r="AG920" s="1"/>
  <c r="AH920" s="1"/>
  <c r="AI920" s="1"/>
  <c r="AN920"/>
  <c r="AO920" s="1"/>
  <c r="AP920" s="1"/>
  <c r="AQ920" s="1"/>
  <c r="AR920"/>
  <c r="AS920" s="1"/>
  <c r="P921"/>
  <c r="AB920"/>
  <c r="AC920" s="1"/>
  <c r="X920"/>
  <c r="Y920" s="1"/>
  <c r="Z920" s="1"/>
  <c r="AA920" s="1"/>
  <c r="AJ920"/>
  <c r="AK920" s="1"/>
  <c r="AL919"/>
  <c r="AM919"/>
  <c r="AD920" l="1"/>
  <c r="AE920" s="1"/>
  <c r="AL920"/>
  <c r="AM920" s="1"/>
  <c r="AR921"/>
  <c r="AS921" s="1"/>
  <c r="AJ921"/>
  <c r="AK921" s="1"/>
  <c r="AB921"/>
  <c r="AC921" s="1"/>
  <c r="AD921" s="1"/>
  <c r="AE921" s="1"/>
  <c r="AN921"/>
  <c r="AO921" s="1"/>
  <c r="AF921"/>
  <c r="AG921" s="1"/>
  <c r="AH921" s="1"/>
  <c r="AI921" s="1"/>
  <c r="P922"/>
  <c r="X921"/>
  <c r="Y921" s="1"/>
  <c r="Z921" s="1"/>
  <c r="AA921" s="1"/>
  <c r="AP921" l="1"/>
  <c r="AQ921"/>
  <c r="AM921"/>
  <c r="AL921"/>
  <c r="P923"/>
  <c r="AF922"/>
  <c r="AG922" s="1"/>
  <c r="AH922" s="1"/>
  <c r="AI922" s="1"/>
  <c r="AJ922"/>
  <c r="AK922" s="1"/>
  <c r="AR922"/>
  <c r="AB922"/>
  <c r="AC922" s="1"/>
  <c r="AD922" s="1"/>
  <c r="AE922" s="1"/>
  <c r="AN922"/>
  <c r="AO922" s="1"/>
  <c r="AP922" s="1"/>
  <c r="AQ922" s="1"/>
  <c r="X922"/>
  <c r="Y922" s="1"/>
  <c r="Z922" s="1"/>
  <c r="AA922" s="1"/>
  <c r="AM922" l="1"/>
  <c r="AL922"/>
  <c r="X923"/>
  <c r="Y923" s="1"/>
  <c r="Z923" s="1"/>
  <c r="AA923" s="1"/>
  <c r="AR923"/>
  <c r="AN923"/>
  <c r="AO923" s="1"/>
  <c r="P924"/>
  <c r="AB923"/>
  <c r="AC923" s="1"/>
  <c r="AD923" s="1"/>
  <c r="AE923" s="1"/>
  <c r="AF923"/>
  <c r="AG923" s="1"/>
  <c r="AH923" s="1"/>
  <c r="AI923" s="1"/>
  <c r="AJ923"/>
  <c r="AK923" s="1"/>
  <c r="AP923" l="1"/>
  <c r="AQ923"/>
  <c r="AL923"/>
  <c r="AM923"/>
  <c r="AF924"/>
  <c r="AG924" s="1"/>
  <c r="AH924" s="1"/>
  <c r="AI924" s="1"/>
  <c r="P925"/>
  <c r="AJ924"/>
  <c r="AK924" s="1"/>
  <c r="AN924"/>
  <c r="AO924" s="1"/>
  <c r="AP924" s="1"/>
  <c r="AQ924" s="1"/>
  <c r="AR924"/>
  <c r="AS924" s="1"/>
  <c r="X924"/>
  <c r="Y924" s="1"/>
  <c r="Z924" s="1"/>
  <c r="AA924" s="1"/>
  <c r="AB924"/>
  <c r="AC924" s="1"/>
  <c r="AD924" s="1"/>
  <c r="AE924" s="1"/>
  <c r="AL924" l="1"/>
  <c r="AM924"/>
  <c r="AN925"/>
  <c r="AO925" s="1"/>
  <c r="AB925"/>
  <c r="AC925" s="1"/>
  <c r="AD925" s="1"/>
  <c r="AE925" s="1"/>
  <c r="AF925"/>
  <c r="AG925" s="1"/>
  <c r="AH925" s="1"/>
  <c r="AI925" s="1"/>
  <c r="X925"/>
  <c r="Y925" s="1"/>
  <c r="Z925" s="1"/>
  <c r="AA925" s="1"/>
  <c r="AR925"/>
  <c r="AS925" s="1"/>
  <c r="P926"/>
  <c r="AJ925"/>
  <c r="AK925" s="1"/>
  <c r="AP925" l="1"/>
  <c r="AQ925"/>
  <c r="AL925"/>
  <c r="AM925"/>
  <c r="X926"/>
  <c r="Y926" s="1"/>
  <c r="Z926" s="1"/>
  <c r="AA926" s="1"/>
  <c r="AF926"/>
  <c r="AG926" s="1"/>
  <c r="AH926" s="1"/>
  <c r="AI926" s="1"/>
  <c r="AN926"/>
  <c r="AO926" s="1"/>
  <c r="AR926"/>
  <c r="P927"/>
  <c r="AB926"/>
  <c r="AC926" s="1"/>
  <c r="AJ926"/>
  <c r="AK926" s="1"/>
  <c r="AL926" s="1"/>
  <c r="AM926" s="1"/>
  <c r="AP926" l="1"/>
  <c r="AQ926"/>
  <c r="AF927"/>
  <c r="AG927" s="1"/>
  <c r="AH927" s="1"/>
  <c r="AI927" s="1"/>
  <c r="AR927"/>
  <c r="AS927" s="1"/>
  <c r="AJ927"/>
  <c r="AK927" s="1"/>
  <c r="AL927" s="1"/>
  <c r="AM927" s="1"/>
  <c r="X927"/>
  <c r="Y927" s="1"/>
  <c r="Z927" s="1"/>
  <c r="AA927" s="1"/>
  <c r="AB927"/>
  <c r="AC927" s="1"/>
  <c r="AD927" s="1"/>
  <c r="AE927" s="1"/>
  <c r="AN927"/>
  <c r="AO927" s="1"/>
  <c r="P928"/>
  <c r="AD926"/>
  <c r="AE926" s="1"/>
  <c r="AN928" l="1"/>
  <c r="AO928" s="1"/>
  <c r="AP928" s="1"/>
  <c r="AQ928" s="1"/>
  <c r="AJ928"/>
  <c r="AK928" s="1"/>
  <c r="AL928" s="1"/>
  <c r="AM928" s="1"/>
  <c r="AF928"/>
  <c r="AG928" s="1"/>
  <c r="AB928"/>
  <c r="AC928" s="1"/>
  <c r="AD928" s="1"/>
  <c r="AE928" s="1"/>
  <c r="AR928"/>
  <c r="X928"/>
  <c r="Y928" s="1"/>
  <c r="Z928" s="1"/>
  <c r="AA928" s="1"/>
  <c r="P929"/>
  <c r="AP927"/>
  <c r="AQ927"/>
  <c r="AJ929" l="1"/>
  <c r="AK929" s="1"/>
  <c r="AN929"/>
  <c r="AO929" s="1"/>
  <c r="AP929" s="1"/>
  <c r="AQ929" s="1"/>
  <c r="AB929"/>
  <c r="AC929" s="1"/>
  <c r="AD929" s="1"/>
  <c r="AE929" s="1"/>
  <c r="AF929"/>
  <c r="AG929" s="1"/>
  <c r="AH929" s="1"/>
  <c r="AI929" s="1"/>
  <c r="AR929"/>
  <c r="X929"/>
  <c r="Y929" s="1"/>
  <c r="Z929" s="1"/>
  <c r="AA929" s="1"/>
  <c r="P930"/>
  <c r="AH928"/>
  <c r="AI928" s="1"/>
  <c r="AR930" l="1"/>
  <c r="AN930"/>
  <c r="AO930" s="1"/>
  <c r="AP930" s="1"/>
  <c r="AQ930" s="1"/>
  <c r="X930"/>
  <c r="Y930" s="1"/>
  <c r="Z930" s="1"/>
  <c r="AA930" s="1"/>
  <c r="AJ930"/>
  <c r="AK930" s="1"/>
  <c r="AB930"/>
  <c r="AC930" s="1"/>
  <c r="AD930" s="1"/>
  <c r="AE930" s="1"/>
  <c r="AF930"/>
  <c r="AG930" s="1"/>
  <c r="AH930" s="1"/>
  <c r="AI930" s="1"/>
  <c r="P931"/>
  <c r="AL929"/>
  <c r="AM929"/>
  <c r="AF931" l="1"/>
  <c r="AG931" s="1"/>
  <c r="AH931" s="1"/>
  <c r="AI931" s="1"/>
  <c r="P932"/>
  <c r="AN931"/>
  <c r="AO931" s="1"/>
  <c r="AP931" s="1"/>
  <c r="AQ931" s="1"/>
  <c r="AR931"/>
  <c r="AS931" s="1"/>
  <c r="AJ931"/>
  <c r="AK931" s="1"/>
  <c r="X931"/>
  <c r="Y931" s="1"/>
  <c r="Z931" s="1"/>
  <c r="AA931" s="1"/>
  <c r="AB931"/>
  <c r="AC931" s="1"/>
  <c r="AD931" s="1"/>
  <c r="AE931" s="1"/>
  <c r="AL930"/>
  <c r="AM930"/>
  <c r="AB932" l="1"/>
  <c r="AC932" s="1"/>
  <c r="AD932" s="1"/>
  <c r="AE932" s="1"/>
  <c r="AF932"/>
  <c r="AG932" s="1"/>
  <c r="AH932" s="1"/>
  <c r="AI932" s="1"/>
  <c r="P933"/>
  <c r="AJ932"/>
  <c r="AK932" s="1"/>
  <c r="AR932"/>
  <c r="AS932" s="1"/>
  <c r="X932"/>
  <c r="Y932" s="1"/>
  <c r="Z932" s="1"/>
  <c r="AA932" s="1"/>
  <c r="AN932"/>
  <c r="AO932" s="1"/>
  <c r="AP932" s="1"/>
  <c r="AL931"/>
  <c r="AM931"/>
  <c r="AJ933" l="1"/>
  <c r="AK933" s="1"/>
  <c r="AB933"/>
  <c r="AC933" s="1"/>
  <c r="AD933" s="1"/>
  <c r="AE933" s="1"/>
  <c r="AN933"/>
  <c r="AO933" s="1"/>
  <c r="AP933" s="1"/>
  <c r="P934"/>
  <c r="X933"/>
  <c r="Y933" s="1"/>
  <c r="Z933" s="1"/>
  <c r="AA933" s="1"/>
  <c r="AF933"/>
  <c r="AG933" s="1"/>
  <c r="AH933" s="1"/>
  <c r="AI933" s="1"/>
  <c r="AR933"/>
  <c r="AS933" s="1"/>
  <c r="AL932"/>
  <c r="AM932"/>
  <c r="AM933" l="1"/>
  <c r="AL933"/>
  <c r="AR934"/>
  <c r="AS934" s="1"/>
  <c r="AN934"/>
  <c r="AO934" s="1"/>
  <c r="AF934"/>
  <c r="AG934" s="1"/>
  <c r="AH934" s="1"/>
  <c r="AI934" s="1"/>
  <c r="AB934"/>
  <c r="AC934" s="1"/>
  <c r="AD934" s="1"/>
  <c r="AE934" s="1"/>
  <c r="P935"/>
  <c r="X934"/>
  <c r="Y934" s="1"/>
  <c r="Z934" s="1"/>
  <c r="AA934" s="1"/>
  <c r="AJ934"/>
  <c r="AK934" s="1"/>
  <c r="AL934" s="1"/>
  <c r="AM934" s="1"/>
  <c r="AP934" l="1"/>
  <c r="AQ934"/>
  <c r="AR935"/>
  <c r="AB935"/>
  <c r="AC935" s="1"/>
  <c r="AN935"/>
  <c r="AO935" s="1"/>
  <c r="AP935" s="1"/>
  <c r="P936"/>
  <c r="AF935"/>
  <c r="AG935" s="1"/>
  <c r="AH935" s="1"/>
  <c r="AI935" s="1"/>
  <c r="X935"/>
  <c r="Y935" s="1"/>
  <c r="Z935" s="1"/>
  <c r="AA935" s="1"/>
  <c r="AJ935"/>
  <c r="AK935" s="1"/>
  <c r="AL935" s="1"/>
  <c r="AM935" s="1"/>
  <c r="AD935" l="1"/>
  <c r="AE935" s="1"/>
  <c r="AJ936"/>
  <c r="AK936" s="1"/>
  <c r="AL936" s="1"/>
  <c r="AM936" s="1"/>
  <c r="X936"/>
  <c r="Y936" s="1"/>
  <c r="Z936" s="1"/>
  <c r="AA936" s="1"/>
  <c r="AN936"/>
  <c r="AO936" s="1"/>
  <c r="AB936"/>
  <c r="AC936" s="1"/>
  <c r="AD936" s="1"/>
  <c r="AE936" s="1"/>
  <c r="AR936"/>
  <c r="P937"/>
  <c r="AF936"/>
  <c r="AG936" s="1"/>
  <c r="AP936" l="1"/>
  <c r="AQ936"/>
  <c r="AH936"/>
  <c r="AI936" s="1"/>
  <c r="AN937"/>
  <c r="AO937" s="1"/>
  <c r="AP937" s="1"/>
  <c r="AQ937" s="1"/>
  <c r="AB937"/>
  <c r="AC937" s="1"/>
  <c r="P938"/>
  <c r="AJ937"/>
  <c r="AK937" s="1"/>
  <c r="AL937" s="1"/>
  <c r="AM937" s="1"/>
  <c r="AF937"/>
  <c r="AG937" s="1"/>
  <c r="AH937" s="1"/>
  <c r="AI937" s="1"/>
  <c r="AR937"/>
  <c r="X937"/>
  <c r="Y937" s="1"/>
  <c r="Z937" l="1"/>
  <c r="AA937"/>
  <c r="AB938"/>
  <c r="AC938" s="1"/>
  <c r="AD938" s="1"/>
  <c r="AE938" s="1"/>
  <c r="AN938"/>
  <c r="AO938" s="1"/>
  <c r="AF938"/>
  <c r="AG938" s="1"/>
  <c r="AH938" s="1"/>
  <c r="AI938" s="1"/>
  <c r="X938"/>
  <c r="Y938" s="1"/>
  <c r="Z938" s="1"/>
  <c r="AA938" s="1"/>
  <c r="AJ938"/>
  <c r="AK938" s="1"/>
  <c r="P939"/>
  <c r="AR938"/>
  <c r="AD937"/>
  <c r="AE937"/>
  <c r="AP938" l="1"/>
  <c r="AQ938"/>
  <c r="AL938"/>
  <c r="AM938" s="1"/>
  <c r="P940"/>
  <c r="X939"/>
  <c r="Y939" s="1"/>
  <c r="AF939"/>
  <c r="AG939" s="1"/>
  <c r="AH939" s="1"/>
  <c r="AI939" s="1"/>
  <c r="AN939"/>
  <c r="AO939" s="1"/>
  <c r="AP939" s="1"/>
  <c r="AQ939" s="1"/>
  <c r="AB939"/>
  <c r="AC939" s="1"/>
  <c r="AR939"/>
  <c r="AS939" s="1"/>
  <c r="AJ939"/>
  <c r="AK939" s="1"/>
  <c r="AL939" s="1"/>
  <c r="AM939" s="1"/>
  <c r="Z939" l="1"/>
  <c r="AA939"/>
  <c r="AD939"/>
  <c r="AE939" s="1"/>
  <c r="AJ940"/>
  <c r="AK940" s="1"/>
  <c r="AL940" s="1"/>
  <c r="AM940" s="1"/>
  <c r="X940"/>
  <c r="Y940" s="1"/>
  <c r="Z940" s="1"/>
  <c r="AA940" s="1"/>
  <c r="P941"/>
  <c r="AB940"/>
  <c r="AC940" s="1"/>
  <c r="AD940" s="1"/>
  <c r="AE940" s="1"/>
  <c r="AF940"/>
  <c r="AG940" s="1"/>
  <c r="AH940" s="1"/>
  <c r="AI940" s="1"/>
  <c r="AN940"/>
  <c r="AO940" s="1"/>
  <c r="AP940" s="1"/>
  <c r="AQ940" s="1"/>
  <c r="AR940"/>
  <c r="AS940" s="1"/>
  <c r="AF941" l="1"/>
  <c r="AG941" s="1"/>
  <c r="AH941" s="1"/>
  <c r="AI941" s="1"/>
  <c r="AN941"/>
  <c r="AO941" s="1"/>
  <c r="AP941" s="1"/>
  <c r="AQ941" s="1"/>
  <c r="P942"/>
  <c r="AJ941"/>
  <c r="AK941" s="1"/>
  <c r="AL941" s="1"/>
  <c r="AM941" s="1"/>
  <c r="AR941"/>
  <c r="AS941" s="1"/>
  <c r="AB941"/>
  <c r="AC941" s="1"/>
  <c r="AD941" s="1"/>
  <c r="AE941" s="1"/>
  <c r="X941"/>
  <c r="Y941" s="1"/>
  <c r="Z941" s="1"/>
  <c r="AA941" s="1"/>
  <c r="P943" l="1"/>
  <c r="AN942"/>
  <c r="AO942" s="1"/>
  <c r="AP942" s="1"/>
  <c r="AQ942" s="1"/>
  <c r="AJ942"/>
  <c r="AK942" s="1"/>
  <c r="AL942" s="1"/>
  <c r="AM942" s="1"/>
  <c r="X942"/>
  <c r="Y942" s="1"/>
  <c r="Z942" s="1"/>
  <c r="AA942" s="1"/>
  <c r="AF942"/>
  <c r="AG942" s="1"/>
  <c r="AB942"/>
  <c r="AC942" s="1"/>
  <c r="AD942" s="1"/>
  <c r="AE942" s="1"/>
  <c r="AR942"/>
  <c r="AS942" s="1"/>
  <c r="AH942" l="1"/>
  <c r="AI942"/>
  <c r="AR943"/>
  <c r="AB943"/>
  <c r="AC943" s="1"/>
  <c r="AJ943"/>
  <c r="AK943" s="1"/>
  <c r="AL943" s="1"/>
  <c r="AM943" s="1"/>
  <c r="AF943"/>
  <c r="AG943" s="1"/>
  <c r="AH943" s="1"/>
  <c r="AI943" s="1"/>
  <c r="AN943"/>
  <c r="AO943" s="1"/>
  <c r="AP943" s="1"/>
  <c r="AQ943" s="1"/>
  <c r="X943"/>
  <c r="Y943" s="1"/>
  <c r="P944"/>
  <c r="Z943" l="1"/>
  <c r="AA943" s="1"/>
  <c r="AF944"/>
  <c r="AG944" s="1"/>
  <c r="AR944"/>
  <c r="AN944"/>
  <c r="AO944" s="1"/>
  <c r="P945"/>
  <c r="AB944"/>
  <c r="AC944" s="1"/>
  <c r="AD944" s="1"/>
  <c r="AE944" s="1"/>
  <c r="X944"/>
  <c r="Y944" s="1"/>
  <c r="Z944" s="1"/>
  <c r="AA944" s="1"/>
  <c r="AJ944"/>
  <c r="AK944" s="1"/>
  <c r="AL944" s="1"/>
  <c r="AM944" s="1"/>
  <c r="AD943"/>
  <c r="AE943" s="1"/>
  <c r="AP944" l="1"/>
  <c r="AQ944"/>
  <c r="AH944"/>
  <c r="AI944" s="1"/>
  <c r="AJ945"/>
  <c r="AK945" s="1"/>
  <c r="AF945"/>
  <c r="AG945" s="1"/>
  <c r="AH945" s="1"/>
  <c r="AI945" s="1"/>
  <c r="AR945"/>
  <c r="AS945" s="1"/>
  <c r="X945"/>
  <c r="Y945" s="1"/>
  <c r="AB945"/>
  <c r="AC945" s="1"/>
  <c r="AD945" s="1"/>
  <c r="AE945" s="1"/>
  <c r="AN945"/>
  <c r="AO945" s="1"/>
  <c r="AP945" s="1"/>
  <c r="AQ945" s="1"/>
  <c r="P946"/>
  <c r="Z945" l="1"/>
  <c r="AA945" s="1"/>
  <c r="X946"/>
  <c r="Y946" s="1"/>
  <c r="Z946" s="1"/>
  <c r="AA946" s="1"/>
  <c r="AB946"/>
  <c r="AC946" s="1"/>
  <c r="AD946" s="1"/>
  <c r="AE946" s="1"/>
  <c r="AR946"/>
  <c r="AS946" s="1"/>
  <c r="AJ946"/>
  <c r="AK946" s="1"/>
  <c r="AL946" s="1"/>
  <c r="AM946" s="1"/>
  <c r="P947"/>
  <c r="AF946"/>
  <c r="AG946" s="1"/>
  <c r="AH946" s="1"/>
  <c r="AI946" s="1"/>
  <c r="AN946"/>
  <c r="AO946" s="1"/>
  <c r="AL945"/>
  <c r="AM945" s="1"/>
  <c r="AJ947" l="1"/>
  <c r="AK947" s="1"/>
  <c r="AL947" s="1"/>
  <c r="AM947" s="1"/>
  <c r="AB947"/>
  <c r="AC947" s="1"/>
  <c r="AD947" s="1"/>
  <c r="AE947" s="1"/>
  <c r="AF947"/>
  <c r="AG947" s="1"/>
  <c r="AH947" s="1"/>
  <c r="AI947" s="1"/>
  <c r="AR947"/>
  <c r="P948"/>
  <c r="X947"/>
  <c r="Y947" s="1"/>
  <c r="Z947" s="1"/>
  <c r="AA947" s="1"/>
  <c r="AN947"/>
  <c r="AO947" s="1"/>
  <c r="AP946"/>
  <c r="AQ946" s="1"/>
  <c r="AP947" l="1"/>
  <c r="AQ947"/>
  <c r="AR948"/>
  <c r="P949"/>
  <c r="AB948"/>
  <c r="AC948" s="1"/>
  <c r="AD948" s="1"/>
  <c r="AE948" s="1"/>
  <c r="AN948"/>
  <c r="AO948" s="1"/>
  <c r="X948"/>
  <c r="Y948" s="1"/>
  <c r="AF948"/>
  <c r="AG948" s="1"/>
  <c r="AJ948"/>
  <c r="AK948" s="1"/>
  <c r="AL948" s="1"/>
  <c r="AM948" s="1"/>
  <c r="AP948" l="1"/>
  <c r="AQ948"/>
  <c r="Z948"/>
  <c r="AA948" s="1"/>
  <c r="AH948"/>
  <c r="AI948" s="1"/>
  <c r="X949"/>
  <c r="Y949" s="1"/>
  <c r="AJ949"/>
  <c r="AK949" s="1"/>
  <c r="AL949" s="1"/>
  <c r="AM949" s="1"/>
  <c r="AB949"/>
  <c r="AC949" s="1"/>
  <c r="AD949" s="1"/>
  <c r="AE949" s="1"/>
  <c r="P950"/>
  <c r="AN949"/>
  <c r="AO949" s="1"/>
  <c r="AF949"/>
  <c r="AG949" s="1"/>
  <c r="AR949"/>
  <c r="AS949" s="1"/>
  <c r="AP949" l="1"/>
  <c r="AQ949"/>
  <c r="AA949"/>
  <c r="Z949"/>
  <c r="AH949"/>
  <c r="AI949"/>
  <c r="P951"/>
  <c r="X950"/>
  <c r="Y950" s="1"/>
  <c r="Z950" s="1"/>
  <c r="AA950" s="1"/>
  <c r="AB950"/>
  <c r="AC950" s="1"/>
  <c r="AD950" s="1"/>
  <c r="AE950" s="1"/>
  <c r="AJ950"/>
  <c r="AK950" s="1"/>
  <c r="AF950"/>
  <c r="AG950" s="1"/>
  <c r="AH950" s="1"/>
  <c r="AI950" s="1"/>
  <c r="AN950"/>
  <c r="AO950" s="1"/>
  <c r="AR950"/>
  <c r="AP950" l="1"/>
  <c r="AQ950"/>
  <c r="AJ951"/>
  <c r="AK951" s="1"/>
  <c r="AN951"/>
  <c r="AO951" s="1"/>
  <c r="P952"/>
  <c r="AF951"/>
  <c r="AG951" s="1"/>
  <c r="AH951" s="1"/>
  <c r="AI951" s="1"/>
  <c r="X951"/>
  <c r="Y951" s="1"/>
  <c r="AR951"/>
  <c r="AB951"/>
  <c r="AC951" s="1"/>
  <c r="AD951" s="1"/>
  <c r="AE951" s="1"/>
  <c r="AL950"/>
  <c r="AM950" s="1"/>
  <c r="AP951" l="1"/>
  <c r="AQ951"/>
  <c r="Z951"/>
  <c r="AA951" s="1"/>
  <c r="AL951"/>
  <c r="AM951"/>
  <c r="AR952"/>
  <c r="AN952"/>
  <c r="AO952" s="1"/>
  <c r="AJ952"/>
  <c r="AK952" s="1"/>
  <c r="P953"/>
  <c r="X952"/>
  <c r="Y952" s="1"/>
  <c r="AF952"/>
  <c r="AG952" s="1"/>
  <c r="AH952" s="1"/>
  <c r="AI952" s="1"/>
  <c r="AB952"/>
  <c r="AC952" s="1"/>
  <c r="AD952" s="1"/>
  <c r="AE952" s="1"/>
  <c r="AP952" l="1"/>
  <c r="AQ952"/>
  <c r="AL952"/>
  <c r="AM952" s="1"/>
  <c r="AN953"/>
  <c r="AO953" s="1"/>
  <c r="AJ953"/>
  <c r="AK953" s="1"/>
  <c r="AL953" s="1"/>
  <c r="AM953" s="1"/>
  <c r="AF953"/>
  <c r="AG953" s="1"/>
  <c r="AR953"/>
  <c r="P954"/>
  <c r="X953"/>
  <c r="Y953" s="1"/>
  <c r="AB953"/>
  <c r="AC953" s="1"/>
  <c r="AD953" s="1"/>
  <c r="AE953" s="1"/>
  <c r="Z952"/>
  <c r="AA952" s="1"/>
  <c r="AP953" l="1"/>
  <c r="AQ953"/>
  <c r="AH953"/>
  <c r="AI953" s="1"/>
  <c r="AJ954"/>
  <c r="AK954" s="1"/>
  <c r="AL954" s="1"/>
  <c r="AM954" s="1"/>
  <c r="P955"/>
  <c r="AR954"/>
  <c r="AS954" s="1"/>
  <c r="AN954"/>
  <c r="AO954" s="1"/>
  <c r="X954"/>
  <c r="Y954" s="1"/>
  <c r="AF954"/>
  <c r="AG954" s="1"/>
  <c r="AH954" s="1"/>
  <c r="AI954" s="1"/>
  <c r="AB954"/>
  <c r="AC954" s="1"/>
  <c r="AD954" s="1"/>
  <c r="AE954" s="1"/>
  <c r="AA953"/>
  <c r="Z953"/>
  <c r="AA954" l="1"/>
  <c r="Z954"/>
  <c r="AP954"/>
  <c r="AQ954"/>
  <c r="AN955"/>
  <c r="AO955" s="1"/>
  <c r="X955"/>
  <c r="Y955" s="1"/>
  <c r="Z955" s="1"/>
  <c r="AA955" s="1"/>
  <c r="AB955"/>
  <c r="AC955" s="1"/>
  <c r="AD955" s="1"/>
  <c r="AE955" s="1"/>
  <c r="AF955"/>
  <c r="AG955" s="1"/>
  <c r="AH955" s="1"/>
  <c r="AI955" s="1"/>
  <c r="AJ955"/>
  <c r="AK955" s="1"/>
  <c r="AL955" s="1"/>
  <c r="AM955" s="1"/>
  <c r="P956"/>
  <c r="AR955"/>
  <c r="AQ955" l="1"/>
  <c r="AP955"/>
  <c r="X956"/>
  <c r="Y956" s="1"/>
  <c r="Z956" s="1"/>
  <c r="AA956" s="1"/>
  <c r="AR956"/>
  <c r="AJ956"/>
  <c r="AK956" s="1"/>
  <c r="AL956" s="1"/>
  <c r="AM956" s="1"/>
  <c r="AF956"/>
  <c r="AG956" s="1"/>
  <c r="AB956"/>
  <c r="AC956" s="1"/>
  <c r="AD956" s="1"/>
  <c r="AE956" s="1"/>
  <c r="P957"/>
  <c r="AN956"/>
  <c r="AO956" s="1"/>
  <c r="AP956" l="1"/>
  <c r="AQ956"/>
  <c r="AH956"/>
  <c r="AI956" s="1"/>
  <c r="AR957"/>
  <c r="AB957"/>
  <c r="AC957" s="1"/>
  <c r="AD957" s="1"/>
  <c r="AE957" s="1"/>
  <c r="AF957"/>
  <c r="AG957" s="1"/>
  <c r="X957"/>
  <c r="Y957" s="1"/>
  <c r="P958"/>
  <c r="AJ957"/>
  <c r="AK957" s="1"/>
  <c r="AL957" s="1"/>
  <c r="AM957" s="1"/>
  <c r="AN957"/>
  <c r="AO957" s="1"/>
  <c r="AP957" l="1"/>
  <c r="AQ957"/>
  <c r="AH957"/>
  <c r="AI957" s="1"/>
  <c r="Z957"/>
  <c r="AA957" s="1"/>
  <c r="AJ958"/>
  <c r="AK958" s="1"/>
  <c r="AL958" s="1"/>
  <c r="AM958" s="1"/>
  <c r="AR958"/>
  <c r="AS958" s="1"/>
  <c r="AB958"/>
  <c r="AC958" s="1"/>
  <c r="AD958" s="1"/>
  <c r="AE958" s="1"/>
  <c r="AF958"/>
  <c r="AG958" s="1"/>
  <c r="X958"/>
  <c r="Y958" s="1"/>
  <c r="P959"/>
  <c r="AN958"/>
  <c r="AO958" s="1"/>
  <c r="AP958" s="1"/>
  <c r="AQ958" s="1"/>
  <c r="Z958" l="1"/>
  <c r="AA958" s="1"/>
  <c r="AB959"/>
  <c r="AC959" s="1"/>
  <c r="AD959" s="1"/>
  <c r="AE959" s="1"/>
  <c r="AN959"/>
  <c r="AO959" s="1"/>
  <c r="AF959"/>
  <c r="AG959" s="1"/>
  <c r="AH959" s="1"/>
  <c r="AI959" s="1"/>
  <c r="AJ959"/>
  <c r="AK959" s="1"/>
  <c r="X959"/>
  <c r="Y959" s="1"/>
  <c r="Z959" s="1"/>
  <c r="AA959" s="1"/>
  <c r="P960"/>
  <c r="AR959"/>
  <c r="AS959" s="1"/>
  <c r="AH958"/>
  <c r="AI958" s="1"/>
  <c r="AP959" l="1"/>
  <c r="AQ959"/>
  <c r="AL959"/>
  <c r="AM959" s="1"/>
  <c r="AB960"/>
  <c r="AC960" s="1"/>
  <c r="AD960" s="1"/>
  <c r="AE960" s="1"/>
  <c r="AR960"/>
  <c r="AS960" s="1"/>
  <c r="P961"/>
  <c r="AJ960"/>
  <c r="AK960" s="1"/>
  <c r="AL960" s="1"/>
  <c r="AM960" s="1"/>
  <c r="AN960"/>
  <c r="AO960" s="1"/>
  <c r="AF960"/>
  <c r="AG960" s="1"/>
  <c r="AH960" s="1"/>
  <c r="AI960" s="1"/>
  <c r="X960"/>
  <c r="Y960" s="1"/>
  <c r="Z960" s="1"/>
  <c r="AA960" s="1"/>
  <c r="AP960" l="1"/>
  <c r="AQ960"/>
  <c r="X961"/>
  <c r="Y961" s="1"/>
  <c r="Z961" s="1"/>
  <c r="AA961" s="1"/>
  <c r="P962"/>
  <c r="AR961"/>
  <c r="AS961" s="1"/>
  <c r="AF961"/>
  <c r="AG961" s="1"/>
  <c r="AH961" s="1"/>
  <c r="AI961" s="1"/>
  <c r="AJ961"/>
  <c r="AK961" s="1"/>
  <c r="AB961"/>
  <c r="AC961" s="1"/>
  <c r="AD961" s="1"/>
  <c r="AE961" s="1"/>
  <c r="AN961"/>
  <c r="AO961" s="1"/>
  <c r="AP961" l="1"/>
  <c r="AQ961"/>
  <c r="AL961"/>
  <c r="AM961" s="1"/>
  <c r="AF962"/>
  <c r="AG962" s="1"/>
  <c r="AH962" s="1"/>
  <c r="AI962" s="1"/>
  <c r="AB962"/>
  <c r="AC962" s="1"/>
  <c r="AD962" s="1"/>
  <c r="AE962" s="1"/>
  <c r="P963"/>
  <c r="AN962"/>
  <c r="AO962" s="1"/>
  <c r="AP962" s="1"/>
  <c r="X962"/>
  <c r="Y962" s="1"/>
  <c r="Z962" s="1"/>
  <c r="AA962" s="1"/>
  <c r="AJ962"/>
  <c r="AK962" s="1"/>
  <c r="AR962"/>
  <c r="AS962" s="1"/>
  <c r="AF963" l="1"/>
  <c r="AG963" s="1"/>
  <c r="AH963" s="1"/>
  <c r="AI963" s="1"/>
  <c r="AJ963"/>
  <c r="AK963" s="1"/>
  <c r="AR963"/>
  <c r="AN963"/>
  <c r="AO963" s="1"/>
  <c r="X963"/>
  <c r="Y963" s="1"/>
  <c r="Z963" s="1"/>
  <c r="AA963" s="1"/>
  <c r="AB963"/>
  <c r="AC963" s="1"/>
  <c r="AD963" s="1"/>
  <c r="AE963" s="1"/>
  <c r="P964"/>
  <c r="AL962"/>
  <c r="AM962"/>
  <c r="AP963" l="1"/>
  <c r="AQ963"/>
  <c r="AL963"/>
  <c r="AM963"/>
  <c r="AJ964"/>
  <c r="AK964" s="1"/>
  <c r="X964"/>
  <c r="Y964" s="1"/>
  <c r="Z964" s="1"/>
  <c r="AA964" s="1"/>
  <c r="P965"/>
  <c r="AF964"/>
  <c r="AG964" s="1"/>
  <c r="AH964" s="1"/>
  <c r="AI964" s="1"/>
  <c r="AN964"/>
  <c r="AO964" s="1"/>
  <c r="AP964" s="1"/>
  <c r="AR964"/>
  <c r="AS964" s="1"/>
  <c r="AB964"/>
  <c r="AC964" s="1"/>
  <c r="AD964" s="1"/>
  <c r="AE964" s="1"/>
  <c r="AB965" l="1"/>
  <c r="AC965" s="1"/>
  <c r="AD965" s="1"/>
  <c r="AE965" s="1"/>
  <c r="AR965"/>
  <c r="AS965" s="1"/>
  <c r="X965"/>
  <c r="Y965" s="1"/>
  <c r="AN965"/>
  <c r="AO965" s="1"/>
  <c r="P966"/>
  <c r="AF965"/>
  <c r="AG965" s="1"/>
  <c r="AH965" s="1"/>
  <c r="AI965" s="1"/>
  <c r="AJ965"/>
  <c r="AK965" s="1"/>
  <c r="AL964"/>
  <c r="AM964" s="1"/>
  <c r="AP965" l="1"/>
  <c r="AQ965"/>
  <c r="AL965"/>
  <c r="AM965"/>
  <c r="X966"/>
  <c r="Y966" s="1"/>
  <c r="Z966" s="1"/>
  <c r="AA966" s="1"/>
  <c r="AR966"/>
  <c r="P967"/>
  <c r="AJ966"/>
  <c r="AK966" s="1"/>
  <c r="AL966" s="1"/>
  <c r="AM966" s="1"/>
  <c r="AN966"/>
  <c r="AO966" s="1"/>
  <c r="AB966"/>
  <c r="AC966" s="1"/>
  <c r="AD966" s="1"/>
  <c r="AE966" s="1"/>
  <c r="AF966"/>
  <c r="AG966" s="1"/>
  <c r="AH966" s="1"/>
  <c r="AI966" s="1"/>
  <c r="Z965"/>
  <c r="AA965"/>
  <c r="AP966" l="1"/>
  <c r="AQ966"/>
  <c r="AJ967"/>
  <c r="AK967" s="1"/>
  <c r="X967"/>
  <c r="Y967" s="1"/>
  <c r="Z967" s="1"/>
  <c r="AA967" s="1"/>
  <c r="AF967"/>
  <c r="AG967" s="1"/>
  <c r="AH967" s="1"/>
  <c r="AI967" s="1"/>
  <c r="AB967"/>
  <c r="AC967" s="1"/>
  <c r="AD967" s="1"/>
  <c r="AE967" s="1"/>
  <c r="AR967"/>
  <c r="P968"/>
  <c r="AN967"/>
  <c r="AO967" s="1"/>
  <c r="AP967" s="1"/>
  <c r="AQ967" s="1"/>
  <c r="AJ968" l="1"/>
  <c r="AK968" s="1"/>
  <c r="AN968"/>
  <c r="AO968" s="1"/>
  <c r="AP968" s="1"/>
  <c r="AQ968" s="1"/>
  <c r="AB968"/>
  <c r="AC968" s="1"/>
  <c r="AD968" s="1"/>
  <c r="AE968" s="1"/>
  <c r="X968"/>
  <c r="Y968" s="1"/>
  <c r="AF968"/>
  <c r="AG968" s="1"/>
  <c r="AH968" s="1"/>
  <c r="AI968" s="1"/>
  <c r="AR968"/>
  <c r="P969"/>
  <c r="AL967"/>
  <c r="AM967"/>
  <c r="AL968" l="1"/>
  <c r="AM968"/>
  <c r="AN969"/>
  <c r="AO969" s="1"/>
  <c r="AP969" s="1"/>
  <c r="AQ969" s="1"/>
  <c r="X969"/>
  <c r="Y969" s="1"/>
  <c r="Z969" s="1"/>
  <c r="AA969" s="1"/>
  <c r="P970"/>
  <c r="AB969"/>
  <c r="AC969" s="1"/>
  <c r="AD969" s="1"/>
  <c r="AE969" s="1"/>
  <c r="AR969"/>
  <c r="AF969"/>
  <c r="AG969" s="1"/>
  <c r="AH969" s="1"/>
  <c r="AI969" s="1"/>
  <c r="AJ969"/>
  <c r="AK969" s="1"/>
  <c r="Z968"/>
  <c r="AA968" s="1"/>
  <c r="AL969" l="1"/>
  <c r="AM969"/>
  <c r="AB970"/>
  <c r="AC970" s="1"/>
  <c r="AD970" s="1"/>
  <c r="AE970" s="1"/>
  <c r="AF970"/>
  <c r="AG970" s="1"/>
  <c r="AH970" s="1"/>
  <c r="AI970" s="1"/>
  <c r="AR970"/>
  <c r="AN970"/>
  <c r="AO970" s="1"/>
  <c r="AP970" s="1"/>
  <c r="AQ970" s="1"/>
  <c r="AJ970"/>
  <c r="AK970" s="1"/>
  <c r="P971"/>
  <c r="X970"/>
  <c r="Y970" s="1"/>
  <c r="Z970" s="1"/>
  <c r="AA970" s="1"/>
  <c r="AM970" l="1"/>
  <c r="AL970"/>
  <c r="AJ971"/>
  <c r="AK971" s="1"/>
  <c r="X971"/>
  <c r="Y971" s="1"/>
  <c r="Z971" s="1"/>
  <c r="AF971"/>
  <c r="AG971" s="1"/>
  <c r="AH971" s="1"/>
  <c r="AI971" s="1"/>
  <c r="P972"/>
  <c r="AN971"/>
  <c r="AO971" s="1"/>
  <c r="AP971" s="1"/>
  <c r="AQ971" s="1"/>
  <c r="AR971"/>
  <c r="AB971"/>
  <c r="AC971" s="1"/>
  <c r="AD971" s="1"/>
  <c r="AE971" s="1"/>
  <c r="AR972" l="1"/>
  <c r="AN972"/>
  <c r="AO972" s="1"/>
  <c r="AP972" s="1"/>
  <c r="AQ972" s="1"/>
  <c r="AJ972"/>
  <c r="AK972" s="1"/>
  <c r="P973"/>
  <c r="X972"/>
  <c r="Y972" s="1"/>
  <c r="Z972" s="1"/>
  <c r="AA972" s="1"/>
  <c r="AB972"/>
  <c r="AC972" s="1"/>
  <c r="AD972" s="1"/>
  <c r="AE972" s="1"/>
  <c r="AF972"/>
  <c r="AG972" s="1"/>
  <c r="AH972" s="1"/>
  <c r="AI972" s="1"/>
  <c r="AL971"/>
  <c r="AM971"/>
  <c r="AL972" l="1"/>
  <c r="AM972"/>
  <c r="AF973"/>
  <c r="AG973" s="1"/>
  <c r="AH973" s="1"/>
  <c r="AI973" s="1"/>
  <c r="X973"/>
  <c r="Y973" s="1"/>
  <c r="Z973" s="1"/>
  <c r="AA973" s="1"/>
  <c r="AB973"/>
  <c r="AC973" s="1"/>
  <c r="AD973" s="1"/>
  <c r="AE973" s="1"/>
  <c r="AR973"/>
  <c r="P974"/>
  <c r="AN973"/>
  <c r="AO973" s="1"/>
  <c r="AP973" s="1"/>
  <c r="AQ973" s="1"/>
  <c r="AJ973"/>
  <c r="AK973" s="1"/>
  <c r="AL973" l="1"/>
  <c r="AM973"/>
  <c r="AF974"/>
  <c r="AG974" s="1"/>
  <c r="AH974" s="1"/>
  <c r="AI974" s="1"/>
  <c r="AJ974"/>
  <c r="AK974" s="1"/>
  <c r="X974"/>
  <c r="Y974" s="1"/>
  <c r="Z974" s="1"/>
  <c r="AA974" s="1"/>
  <c r="AR974"/>
  <c r="P975"/>
  <c r="AN974"/>
  <c r="AO974" s="1"/>
  <c r="AP974" s="1"/>
  <c r="AQ974" s="1"/>
  <c r="AB974"/>
  <c r="AC974" s="1"/>
  <c r="AD974" s="1"/>
  <c r="AE974" s="1"/>
  <c r="AF975" l="1"/>
  <c r="AG975" s="1"/>
  <c r="AH975" s="1"/>
  <c r="AI975" s="1"/>
  <c r="X975"/>
  <c r="Y975" s="1"/>
  <c r="Z975" s="1"/>
  <c r="AA975" s="1"/>
  <c r="AN975"/>
  <c r="AO975" s="1"/>
  <c r="AP975" s="1"/>
  <c r="AQ975" s="1"/>
  <c r="AB975"/>
  <c r="AC975" s="1"/>
  <c r="AD975" s="1"/>
  <c r="AE975" s="1"/>
  <c r="AR975"/>
  <c r="P976"/>
  <c r="AJ975"/>
  <c r="AK975" s="1"/>
  <c r="AL974"/>
  <c r="AM974"/>
  <c r="AL975" l="1"/>
  <c r="AM975" s="1"/>
  <c r="AR976"/>
  <c r="AJ976"/>
  <c r="AK976" s="1"/>
  <c r="AN976"/>
  <c r="AO976" s="1"/>
  <c r="AP976" s="1"/>
  <c r="AQ976" s="1"/>
  <c r="P977"/>
  <c r="X976"/>
  <c r="Y976" s="1"/>
  <c r="Z976" s="1"/>
  <c r="AA976" s="1"/>
  <c r="AF976"/>
  <c r="AG976" s="1"/>
  <c r="AH976" s="1"/>
  <c r="AI976" s="1"/>
  <c r="AB976"/>
  <c r="AC976" s="1"/>
  <c r="AD976" s="1"/>
  <c r="AE976" s="1"/>
  <c r="AJ977" l="1"/>
  <c r="AK977" s="1"/>
  <c r="AF977"/>
  <c r="AG977" s="1"/>
  <c r="AH977" s="1"/>
  <c r="AI977" s="1"/>
  <c r="X977"/>
  <c r="Y977" s="1"/>
  <c r="Z977" s="1"/>
  <c r="AA977" s="1"/>
  <c r="AR977"/>
  <c r="AN977"/>
  <c r="AO977" s="1"/>
  <c r="AP977" s="1"/>
  <c r="AQ977" s="1"/>
  <c r="P978"/>
  <c r="AB977"/>
  <c r="AC977" s="1"/>
  <c r="AD977" s="1"/>
  <c r="AE977" s="1"/>
  <c r="AL976"/>
  <c r="AM976"/>
  <c r="AL977" l="1"/>
  <c r="AM977"/>
  <c r="X978"/>
  <c r="Y978" s="1"/>
  <c r="Z978" s="1"/>
  <c r="AA978" s="1"/>
  <c r="AR978"/>
  <c r="AB978"/>
  <c r="AC978" s="1"/>
  <c r="AD978" s="1"/>
  <c r="AE978" s="1"/>
  <c r="AJ978"/>
  <c r="AK978" s="1"/>
  <c r="P979"/>
  <c r="AF978"/>
  <c r="AG978" s="1"/>
  <c r="AH978" s="1"/>
  <c r="AI978" s="1"/>
  <c r="AN978"/>
  <c r="AO978" s="1"/>
  <c r="AP978" s="1"/>
  <c r="AQ978" s="1"/>
  <c r="AL978" l="1"/>
  <c r="AM978"/>
  <c r="AB979"/>
  <c r="AC979" s="1"/>
  <c r="AD979" s="1"/>
  <c r="AE979" s="1"/>
  <c r="AJ979"/>
  <c r="AK979" s="1"/>
  <c r="AR979"/>
  <c r="X979"/>
  <c r="Y979" s="1"/>
  <c r="Z979" s="1"/>
  <c r="AA979" s="1"/>
  <c r="AF979"/>
  <c r="AG979" s="1"/>
  <c r="AH979" s="1"/>
  <c r="P980"/>
  <c r="AN979"/>
  <c r="AO979" s="1"/>
  <c r="AP979" s="1"/>
  <c r="AB980" l="1"/>
  <c r="AC980" s="1"/>
  <c r="AJ980"/>
  <c r="AK980" s="1"/>
  <c r="AR980"/>
  <c r="X980"/>
  <c r="Y980" s="1"/>
  <c r="P981"/>
  <c r="AN980"/>
  <c r="AO980" s="1"/>
  <c r="AP980" s="1"/>
  <c r="AQ980" s="1"/>
  <c r="AF980"/>
  <c r="AG980" s="1"/>
  <c r="AH980" s="1"/>
  <c r="AI980" s="1"/>
  <c r="AL979"/>
  <c r="AM979"/>
  <c r="Z980" l="1"/>
  <c r="AA980"/>
  <c r="AD980"/>
  <c r="AE980" s="1"/>
  <c r="AF981"/>
  <c r="AG981" s="1"/>
  <c r="AH981" s="1"/>
  <c r="AI981" s="1"/>
  <c r="AR981"/>
  <c r="P982"/>
  <c r="X981"/>
  <c r="Y981" s="1"/>
  <c r="Z981" s="1"/>
  <c r="AA981" s="1"/>
  <c r="AB981"/>
  <c r="AC981" s="1"/>
  <c r="AD981" s="1"/>
  <c r="AE981" s="1"/>
  <c r="AN981"/>
  <c r="AO981" s="1"/>
  <c r="AJ981"/>
  <c r="AK981" s="1"/>
  <c r="AL981" s="1"/>
  <c r="AM981" s="1"/>
  <c r="AL980"/>
  <c r="AM980"/>
  <c r="AF982" l="1"/>
  <c r="AG982" s="1"/>
  <c r="AH982" s="1"/>
  <c r="AI982" s="1"/>
  <c r="X982"/>
  <c r="Y982" s="1"/>
  <c r="Z982" s="1"/>
  <c r="AA982" s="1"/>
  <c r="AB982"/>
  <c r="AC982" s="1"/>
  <c r="AD982" s="1"/>
  <c r="AE982" s="1"/>
  <c r="AR982"/>
  <c r="AJ982"/>
  <c r="AK982" s="1"/>
  <c r="AN982"/>
  <c r="AO982" s="1"/>
  <c r="P983"/>
  <c r="AP981"/>
  <c r="AQ981"/>
  <c r="AP982" l="1"/>
  <c r="AQ982"/>
  <c r="AL982"/>
  <c r="AM982" s="1"/>
  <c r="AB983"/>
  <c r="AC983" s="1"/>
  <c r="AD983" s="1"/>
  <c r="AE983" s="1"/>
  <c r="AJ983"/>
  <c r="AK983" s="1"/>
  <c r="AR983"/>
  <c r="P984"/>
  <c r="AF983"/>
  <c r="AG983" s="1"/>
  <c r="AH983" s="1"/>
  <c r="AI983" s="1"/>
  <c r="X983"/>
  <c r="Y983" s="1"/>
  <c r="Z983" s="1"/>
  <c r="AA983" s="1"/>
  <c r="AN983"/>
  <c r="AO983" s="1"/>
  <c r="AP983" s="1"/>
  <c r="AF984" l="1"/>
  <c r="AG984" s="1"/>
  <c r="AH984" s="1"/>
  <c r="AB984"/>
  <c r="AC984" s="1"/>
  <c r="AD984" s="1"/>
  <c r="AE984" s="1"/>
  <c r="P985"/>
  <c r="AJ984"/>
  <c r="AK984" s="1"/>
  <c r="X984"/>
  <c r="Y984" s="1"/>
  <c r="AR984"/>
  <c r="AS984" s="1"/>
  <c r="AN984"/>
  <c r="AO984" s="1"/>
  <c r="AP984" s="1"/>
  <c r="AL983"/>
  <c r="AM983"/>
  <c r="Z984" l="1"/>
  <c r="AA984" s="1"/>
  <c r="X985"/>
  <c r="Y985" s="1"/>
  <c r="AJ985"/>
  <c r="AK985" s="1"/>
  <c r="AB985"/>
  <c r="AC985" s="1"/>
  <c r="AD985" s="1"/>
  <c r="AE985" s="1"/>
  <c r="AN985"/>
  <c r="AO985" s="1"/>
  <c r="AP985" s="1"/>
  <c r="P986"/>
  <c r="AF985"/>
  <c r="AG985" s="1"/>
  <c r="AH985" s="1"/>
  <c r="AI985" s="1"/>
  <c r="AR985"/>
  <c r="AL984"/>
  <c r="AM984"/>
  <c r="X986" l="1"/>
  <c r="Y986" s="1"/>
  <c r="P987"/>
  <c r="AR986"/>
  <c r="AN986"/>
  <c r="AO986" s="1"/>
  <c r="AP986" s="1"/>
  <c r="AF986"/>
  <c r="AG986" s="1"/>
  <c r="AH986" s="1"/>
  <c r="AI986" s="1"/>
  <c r="AJ986"/>
  <c r="AK986" s="1"/>
  <c r="AB986"/>
  <c r="AC986" s="1"/>
  <c r="AD986" s="1"/>
  <c r="AE986" s="1"/>
  <c r="AA985"/>
  <c r="Z985"/>
  <c r="AL985"/>
  <c r="AM985" s="1"/>
  <c r="Z986" l="1"/>
  <c r="AA986"/>
  <c r="AM986"/>
  <c r="AL986"/>
  <c r="X987"/>
  <c r="Y987" s="1"/>
  <c r="Z987" s="1"/>
  <c r="AA987" s="1"/>
  <c r="AJ987"/>
  <c r="AK987" s="1"/>
  <c r="AR987"/>
  <c r="P988"/>
  <c r="AN987"/>
  <c r="AO987" s="1"/>
  <c r="AP987" s="1"/>
  <c r="AB987"/>
  <c r="AC987" s="1"/>
  <c r="AD987" s="1"/>
  <c r="AE987" s="1"/>
  <c r="AF987"/>
  <c r="AG987" s="1"/>
  <c r="AH987" s="1"/>
  <c r="AI987" s="1"/>
  <c r="X988" l="1"/>
  <c r="Y988" s="1"/>
  <c r="Z988" s="1"/>
  <c r="AA988" s="1"/>
  <c r="AB988"/>
  <c r="AC988" s="1"/>
  <c r="AD988" s="1"/>
  <c r="AE988" s="1"/>
  <c r="P989"/>
  <c r="AR988"/>
  <c r="AN988"/>
  <c r="AO988" s="1"/>
  <c r="AP988" s="1"/>
  <c r="AJ988"/>
  <c r="AK988" s="1"/>
  <c r="AF988"/>
  <c r="AG988" s="1"/>
  <c r="AH988" s="1"/>
  <c r="AL987"/>
  <c r="AM987"/>
  <c r="AB989" l="1"/>
  <c r="AC989" s="1"/>
  <c r="AD989" s="1"/>
  <c r="AE989" s="1"/>
  <c r="AF989"/>
  <c r="AG989" s="1"/>
  <c r="X989"/>
  <c r="Y989" s="1"/>
  <c r="Z989" s="1"/>
  <c r="AA989" s="1"/>
  <c r="AJ989"/>
  <c r="AK989" s="1"/>
  <c r="P990"/>
  <c r="AN989"/>
  <c r="AO989" s="1"/>
  <c r="AP989" s="1"/>
  <c r="AR989"/>
  <c r="AL988"/>
  <c r="AM988"/>
  <c r="AH989" l="1"/>
  <c r="AI989"/>
  <c r="AN990"/>
  <c r="AO990" s="1"/>
  <c r="AP990" s="1"/>
  <c r="P991"/>
  <c r="AR990"/>
  <c r="AJ990"/>
  <c r="AK990" s="1"/>
  <c r="AF990"/>
  <c r="AG990" s="1"/>
  <c r="AH990" s="1"/>
  <c r="AI990" s="1"/>
  <c r="X990"/>
  <c r="Y990" s="1"/>
  <c r="Z990" s="1"/>
  <c r="AB990"/>
  <c r="AC990" s="1"/>
  <c r="AD990" s="1"/>
  <c r="AE990" s="1"/>
  <c r="AL989"/>
  <c r="AM989"/>
  <c r="AR991" l="1"/>
  <c r="X991"/>
  <c r="Y991" s="1"/>
  <c r="Z991" s="1"/>
  <c r="AA991" s="1"/>
  <c r="P992"/>
  <c r="AN991"/>
  <c r="AO991" s="1"/>
  <c r="AP991" s="1"/>
  <c r="AB991"/>
  <c r="AC991" s="1"/>
  <c r="AD991" s="1"/>
  <c r="AE991" s="1"/>
  <c r="AF991"/>
  <c r="AG991" s="1"/>
  <c r="AJ991"/>
  <c r="AK991" s="1"/>
  <c r="AL990"/>
  <c r="AM990"/>
  <c r="AH991" l="1"/>
  <c r="AI991"/>
  <c r="AL991"/>
  <c r="AM991"/>
  <c r="AN992"/>
  <c r="AO992" s="1"/>
  <c r="AP992" s="1"/>
  <c r="X992"/>
  <c r="Y992" s="1"/>
  <c r="Z992" s="1"/>
  <c r="AA992" s="1"/>
  <c r="AF992"/>
  <c r="AG992" s="1"/>
  <c r="AH992" s="1"/>
  <c r="AI992" s="1"/>
  <c r="AB992"/>
  <c r="AC992" s="1"/>
  <c r="AD992" s="1"/>
  <c r="AE992" s="1"/>
  <c r="AR992"/>
  <c r="P993"/>
  <c r="AJ992"/>
  <c r="AK992" s="1"/>
  <c r="AL992" s="1"/>
  <c r="AM992" s="1"/>
  <c r="AF993" l="1"/>
  <c r="AG993" s="1"/>
  <c r="AH993" s="1"/>
  <c r="AI993" s="1"/>
  <c r="AR993"/>
  <c r="AN993"/>
  <c r="AO993" s="1"/>
  <c r="AP993" s="1"/>
  <c r="AJ993"/>
  <c r="AK993" s="1"/>
  <c r="AL993" s="1"/>
  <c r="AM993" s="1"/>
  <c r="AB993"/>
  <c r="AC993" s="1"/>
  <c r="AD993" s="1"/>
  <c r="AE993" s="1"/>
  <c r="X993"/>
  <c r="Y993" s="1"/>
  <c r="Z993" s="1"/>
  <c r="AA993" s="1"/>
  <c r="P994"/>
  <c r="AF994" l="1"/>
  <c r="AG994" s="1"/>
  <c r="AH994" s="1"/>
  <c r="AI994" s="1"/>
  <c r="AB994"/>
  <c r="AC994" s="1"/>
  <c r="AD994" s="1"/>
  <c r="AE994" s="1"/>
  <c r="AJ994"/>
  <c r="AK994" s="1"/>
  <c r="P995"/>
  <c r="X994"/>
  <c r="Y994" s="1"/>
  <c r="AR994"/>
  <c r="AN994"/>
  <c r="AO994" s="1"/>
  <c r="AP994" s="1"/>
  <c r="AL994" l="1"/>
  <c r="AM994"/>
  <c r="AA994"/>
  <c r="Z994"/>
  <c r="AB995"/>
  <c r="AC995" s="1"/>
  <c r="AD995" s="1"/>
  <c r="AE995" s="1"/>
  <c r="P996"/>
  <c r="AR995"/>
  <c r="AF995"/>
  <c r="AG995" s="1"/>
  <c r="AH995" s="1"/>
  <c r="AI995" s="1"/>
  <c r="AN995"/>
  <c r="AO995" s="1"/>
  <c r="AP995" s="1"/>
  <c r="AJ995"/>
  <c r="AK995" s="1"/>
  <c r="X995"/>
  <c r="Y995" s="1"/>
  <c r="Z995" s="1"/>
  <c r="AA995" s="1"/>
  <c r="AL995" l="1"/>
  <c r="AM995"/>
  <c r="AN996"/>
  <c r="AO996" s="1"/>
  <c r="AP996" s="1"/>
  <c r="AF996"/>
  <c r="AG996" s="1"/>
  <c r="AJ996"/>
  <c r="AK996" s="1"/>
  <c r="AR996"/>
  <c r="P997"/>
  <c r="AB996"/>
  <c r="AC996" s="1"/>
  <c r="AD996" s="1"/>
  <c r="AE996" s="1"/>
  <c r="X996"/>
  <c r="Y996" s="1"/>
  <c r="Z996" s="1"/>
  <c r="AA996" s="1"/>
  <c r="AH996" l="1"/>
  <c r="AI996"/>
  <c r="AL996"/>
  <c r="AM996"/>
  <c r="AF997"/>
  <c r="AG997" s="1"/>
  <c r="AN997"/>
  <c r="AO997" s="1"/>
  <c r="AP997" s="1"/>
  <c r="AB997"/>
  <c r="AC997" s="1"/>
  <c r="AD997" s="1"/>
  <c r="AE997" s="1"/>
  <c r="X997"/>
  <c r="Y997" s="1"/>
  <c r="Z997" s="1"/>
  <c r="AA997" s="1"/>
  <c r="AR997"/>
  <c r="P998"/>
  <c r="AJ997"/>
  <c r="AK997" s="1"/>
  <c r="AH997" l="1"/>
  <c r="AI997"/>
  <c r="AL997"/>
  <c r="AM997"/>
  <c r="AB998"/>
  <c r="AC998" s="1"/>
  <c r="AD998" s="1"/>
  <c r="AE998" s="1"/>
  <c r="AJ998"/>
  <c r="AK998" s="1"/>
  <c r="AF998"/>
  <c r="AG998" s="1"/>
  <c r="AH998" s="1"/>
  <c r="AI998" s="1"/>
  <c r="X998"/>
  <c r="Y998" s="1"/>
  <c r="Z998" s="1"/>
  <c r="AA998" s="1"/>
  <c r="P999"/>
  <c r="AN998"/>
  <c r="AO998" s="1"/>
  <c r="AP998" s="1"/>
  <c r="AR998"/>
  <c r="P1000" l="1"/>
  <c r="AN999"/>
  <c r="AO999" s="1"/>
  <c r="AP999" s="1"/>
  <c r="AB999"/>
  <c r="AC999" s="1"/>
  <c r="AD999" s="1"/>
  <c r="AE999" s="1"/>
  <c r="AJ999"/>
  <c r="AK999" s="1"/>
  <c r="AR999"/>
  <c r="X999"/>
  <c r="Y999" s="1"/>
  <c r="AF999"/>
  <c r="AG999" s="1"/>
  <c r="AH999" s="1"/>
  <c r="AI999" s="1"/>
  <c r="AL998"/>
  <c r="AM998"/>
  <c r="X1000" l="1"/>
  <c r="Y1000" s="1"/>
  <c r="P1001"/>
  <c r="AJ1000"/>
  <c r="AK1000" s="1"/>
  <c r="AF1000"/>
  <c r="AG1000" s="1"/>
  <c r="AH1000" s="1"/>
  <c r="AI1000" s="1"/>
  <c r="AR1000"/>
  <c r="AB1000"/>
  <c r="AC1000" s="1"/>
  <c r="AD1000" s="1"/>
  <c r="AE1000" s="1"/>
  <c r="AN1000"/>
  <c r="AO1000" s="1"/>
  <c r="AP1000" s="1"/>
  <c r="Z999"/>
  <c r="AA999" s="1"/>
  <c r="AL999"/>
  <c r="AM999"/>
  <c r="Z1000" l="1"/>
  <c r="AA1000" s="1"/>
  <c r="AJ1001"/>
  <c r="AK1001" s="1"/>
  <c r="AL1001" s="1"/>
  <c r="AM1001" s="1"/>
  <c r="AR1001"/>
  <c r="AN1001"/>
  <c r="AO1001" s="1"/>
  <c r="X1001"/>
  <c r="Y1001" s="1"/>
  <c r="AF1001"/>
  <c r="AG1001" s="1"/>
  <c r="AH1001" s="1"/>
  <c r="AI1001" s="1"/>
  <c r="AB1001"/>
  <c r="AC1001" s="1"/>
  <c r="AD1001" s="1"/>
  <c r="AE1001" s="1"/>
  <c r="P1002"/>
  <c r="AL1000"/>
  <c r="AM1000"/>
  <c r="P1003" l="1"/>
  <c r="AR1002"/>
  <c r="AF1002"/>
  <c r="AG1002" s="1"/>
  <c r="AH1002" s="1"/>
  <c r="AI1002" s="1"/>
  <c r="AB1002"/>
  <c r="AC1002" s="1"/>
  <c r="AD1002" s="1"/>
  <c r="AE1002" s="1"/>
  <c r="AN1002"/>
  <c r="AO1002" s="1"/>
  <c r="AP1002" s="1"/>
  <c r="AQ1002" s="1"/>
  <c r="X1002"/>
  <c r="Y1002" s="1"/>
  <c r="Z1002" s="1"/>
  <c r="AA1002" s="1"/>
  <c r="AJ1002"/>
  <c r="AK1002" s="1"/>
  <c r="AP1001"/>
  <c r="AQ1001"/>
  <c r="AA1001"/>
  <c r="Z1001"/>
  <c r="X1003" l="1"/>
  <c r="Y1003" s="1"/>
  <c r="Z1003" s="1"/>
  <c r="AA1003" s="1"/>
  <c r="AF1003"/>
  <c r="AG1003" s="1"/>
  <c r="AH1003" s="1"/>
  <c r="AI1003" s="1"/>
  <c r="AR1003"/>
  <c r="AJ1003"/>
  <c r="AK1003" s="1"/>
  <c r="AB1003"/>
  <c r="AC1003" s="1"/>
  <c r="AD1003" s="1"/>
  <c r="AE1003" s="1"/>
  <c r="AN1003"/>
  <c r="AO1003" s="1"/>
  <c r="AP1003" s="1"/>
  <c r="AQ1003" s="1"/>
  <c r="P1004"/>
  <c r="AL1002"/>
  <c r="AM1002" s="1"/>
  <c r="X1004" l="1"/>
  <c r="Y1004" s="1"/>
  <c r="Z1004" s="1"/>
  <c r="AA1004" s="1"/>
  <c r="AR1004"/>
  <c r="AB1004"/>
  <c r="AC1004" s="1"/>
  <c r="AD1004" s="1"/>
  <c r="AE1004" s="1"/>
  <c r="P1005"/>
  <c r="AF1004"/>
  <c r="AG1004" s="1"/>
  <c r="AH1004" s="1"/>
  <c r="AI1004" s="1"/>
  <c r="AJ1004"/>
  <c r="AK1004" s="1"/>
  <c r="AL1004" s="1"/>
  <c r="AM1004" s="1"/>
  <c r="AN1004"/>
  <c r="AO1004" s="1"/>
  <c r="AL1003"/>
  <c r="AM1003"/>
  <c r="AQ1004" l="1"/>
  <c r="AP1004"/>
  <c r="AN1005"/>
  <c r="AO1005" s="1"/>
  <c r="AP1005" s="1"/>
  <c r="AQ1005" s="1"/>
  <c r="P1006"/>
  <c r="X1005"/>
  <c r="Y1005" s="1"/>
  <c r="Z1005" s="1"/>
  <c r="AA1005" s="1"/>
  <c r="AR1005"/>
  <c r="AJ1005"/>
  <c r="AK1005" s="1"/>
  <c r="AB1005"/>
  <c r="AC1005" s="1"/>
  <c r="AD1005" s="1"/>
  <c r="AE1005" s="1"/>
  <c r="AF1005"/>
  <c r="AG1005" s="1"/>
  <c r="AH1005" s="1"/>
  <c r="AI1005" s="1"/>
  <c r="AL1005" l="1"/>
  <c r="AM1005" s="1"/>
  <c r="AN1006"/>
  <c r="AO1006" s="1"/>
  <c r="AP1006" s="1"/>
  <c r="AJ1006"/>
  <c r="AK1006" s="1"/>
  <c r="P1007"/>
  <c r="X1006"/>
  <c r="Y1006" s="1"/>
  <c r="AR1006"/>
  <c r="AB1006"/>
  <c r="AC1006" s="1"/>
  <c r="AD1006" s="1"/>
  <c r="AE1006" s="1"/>
  <c r="AF1006"/>
  <c r="AG1006" s="1"/>
  <c r="AH1006" s="1"/>
  <c r="AI1006" s="1"/>
  <c r="AL1006" l="1"/>
  <c r="AM1006"/>
  <c r="AR1007"/>
  <c r="P1008"/>
  <c r="AJ1007"/>
  <c r="AK1007" s="1"/>
  <c r="AL1007" s="1"/>
  <c r="AM1007" s="1"/>
  <c r="AB1007"/>
  <c r="AC1007" s="1"/>
  <c r="AD1007" s="1"/>
  <c r="AE1007" s="1"/>
  <c r="X1007"/>
  <c r="Y1007" s="1"/>
  <c r="Z1007" s="1"/>
  <c r="AA1007" s="1"/>
  <c r="AN1007"/>
  <c r="AO1007" s="1"/>
  <c r="AF1007"/>
  <c r="AG1007" s="1"/>
  <c r="AH1007" s="1"/>
  <c r="AI1007" s="1"/>
  <c r="Z1006"/>
  <c r="AA1006" s="1"/>
  <c r="AP1007" l="1"/>
  <c r="AQ1007" s="1"/>
  <c r="AF1008"/>
  <c r="AG1008" s="1"/>
  <c r="AH1008" s="1"/>
  <c r="AI1008" s="1"/>
  <c r="AN1008"/>
  <c r="AO1008" s="1"/>
  <c r="AP1008" s="1"/>
  <c r="AQ1008" s="1"/>
  <c r="P1009"/>
  <c r="AR1008"/>
  <c r="AB1008"/>
  <c r="AC1008" s="1"/>
  <c r="AD1008" s="1"/>
  <c r="AE1008" s="1"/>
  <c r="X1008"/>
  <c r="Y1008" s="1"/>
  <c r="AJ1008"/>
  <c r="AK1008" s="1"/>
  <c r="AL1008" l="1"/>
  <c r="AM1008" s="1"/>
  <c r="AF1009"/>
  <c r="AG1009" s="1"/>
  <c r="AH1009" s="1"/>
  <c r="AI1009" s="1"/>
  <c r="AJ1009"/>
  <c r="AK1009" s="1"/>
  <c r="P1010"/>
  <c r="AB1009"/>
  <c r="AC1009" s="1"/>
  <c r="AD1009" s="1"/>
  <c r="AE1009" s="1"/>
  <c r="AR1009"/>
  <c r="AS1009" s="1"/>
  <c r="AN1009"/>
  <c r="AO1009" s="1"/>
  <c r="AP1009" s="1"/>
  <c r="X1009"/>
  <c r="Y1009" s="1"/>
  <c r="Z1008"/>
  <c r="AA1008" s="1"/>
  <c r="Z1009" l="1"/>
  <c r="AA1009" s="1"/>
  <c r="AF1010"/>
  <c r="AG1010" s="1"/>
  <c r="AJ1010"/>
  <c r="AK1010" s="1"/>
  <c r="P1011"/>
  <c r="X1010"/>
  <c r="Y1010" s="1"/>
  <c r="AN1010"/>
  <c r="AO1010" s="1"/>
  <c r="AP1010" s="1"/>
  <c r="AB1010"/>
  <c r="AC1010" s="1"/>
  <c r="AD1010" s="1"/>
  <c r="AE1010" s="1"/>
  <c r="AR1010"/>
  <c r="AL1009"/>
  <c r="AM1009"/>
  <c r="AH1010" l="1"/>
  <c r="AI1010"/>
  <c r="AF1011"/>
  <c r="AG1011" s="1"/>
  <c r="AH1011" s="1"/>
  <c r="AI1011" s="1"/>
  <c r="P1012"/>
  <c r="AJ1011"/>
  <c r="AK1011" s="1"/>
  <c r="AB1011"/>
  <c r="AC1011" s="1"/>
  <c r="AD1011" s="1"/>
  <c r="AE1011" s="1"/>
  <c r="AR1011"/>
  <c r="X1011"/>
  <c r="Y1011" s="1"/>
  <c r="AN1011"/>
  <c r="AO1011" s="1"/>
  <c r="AP1011" s="1"/>
  <c r="AQ1011" s="1"/>
  <c r="Z1010"/>
  <c r="AA1010" s="1"/>
  <c r="AL1010"/>
  <c r="AM1010"/>
  <c r="AA1011" l="1"/>
  <c r="Z1011"/>
  <c r="AN1012"/>
  <c r="AO1012" s="1"/>
  <c r="AP1012" s="1"/>
  <c r="AQ1012" s="1"/>
  <c r="AJ1012"/>
  <c r="AK1012" s="1"/>
  <c r="AB1012"/>
  <c r="AC1012" s="1"/>
  <c r="AD1012" s="1"/>
  <c r="AE1012" s="1"/>
  <c r="P1013"/>
  <c r="AF1012"/>
  <c r="AG1012" s="1"/>
  <c r="AH1012" s="1"/>
  <c r="AI1012" s="1"/>
  <c r="X1012"/>
  <c r="Y1012" s="1"/>
  <c r="AR1012"/>
  <c r="AM1011"/>
  <c r="AL1011"/>
  <c r="Z1012" l="1"/>
  <c r="AA1012"/>
  <c r="AB1013"/>
  <c r="AC1013" s="1"/>
  <c r="AJ1013"/>
  <c r="AK1013" s="1"/>
  <c r="X1013"/>
  <c r="Y1013" s="1"/>
  <c r="AF1013"/>
  <c r="AG1013" s="1"/>
  <c r="AH1013" s="1"/>
  <c r="AI1013" s="1"/>
  <c r="AR1013"/>
  <c r="P1014"/>
  <c r="AN1013"/>
  <c r="AO1013" s="1"/>
  <c r="AP1013" s="1"/>
  <c r="AM1012"/>
  <c r="AL1012"/>
  <c r="Z1013" l="1"/>
  <c r="AA1013"/>
  <c r="AL1013"/>
  <c r="AM1013"/>
  <c r="AD1013"/>
  <c r="AE1013" s="1"/>
  <c r="P1015"/>
  <c r="AJ1014"/>
  <c r="AK1014" s="1"/>
  <c r="AN1014"/>
  <c r="AO1014" s="1"/>
  <c r="AP1014" s="1"/>
  <c r="AF1014"/>
  <c r="AG1014" s="1"/>
  <c r="AH1014" s="1"/>
  <c r="AR1014"/>
  <c r="AB1014"/>
  <c r="AC1014" s="1"/>
  <c r="AD1014" s="1"/>
  <c r="AE1014" s="1"/>
  <c r="X1014"/>
  <c r="Y1014" s="1"/>
  <c r="Z1014" l="1"/>
  <c r="AA1014"/>
  <c r="AR1015"/>
  <c r="AJ1015"/>
  <c r="AK1015" s="1"/>
  <c r="AB1015"/>
  <c r="AC1015" s="1"/>
  <c r="AD1015" s="1"/>
  <c r="AE1015" s="1"/>
  <c r="X1015"/>
  <c r="Y1015" s="1"/>
  <c r="P1016"/>
  <c r="AF1015"/>
  <c r="AG1015" s="1"/>
  <c r="AH1015" s="1"/>
  <c r="AI1015" s="1"/>
  <c r="AN1015"/>
  <c r="AO1015" s="1"/>
  <c r="AP1015" s="1"/>
  <c r="AQ1015" s="1"/>
  <c r="AL1014"/>
  <c r="AM1014"/>
  <c r="Z1015" l="1"/>
  <c r="AA1015"/>
  <c r="AN1016"/>
  <c r="AO1016" s="1"/>
  <c r="AP1016" s="1"/>
  <c r="AQ1016" s="1"/>
  <c r="X1016"/>
  <c r="Y1016" s="1"/>
  <c r="Z1016" s="1"/>
  <c r="AA1016" s="1"/>
  <c r="P1017"/>
  <c r="AR1016"/>
  <c r="AF1016"/>
  <c r="AG1016" s="1"/>
  <c r="AH1016" s="1"/>
  <c r="AI1016" s="1"/>
  <c r="AB1016"/>
  <c r="AC1016" s="1"/>
  <c r="AD1016" s="1"/>
  <c r="AE1016" s="1"/>
  <c r="AJ1016"/>
  <c r="AK1016" s="1"/>
  <c r="AL1015"/>
  <c r="AM1015"/>
  <c r="AM1016" l="1"/>
  <c r="AL1016"/>
  <c r="AN1017"/>
  <c r="AO1017" s="1"/>
  <c r="AF1017"/>
  <c r="AG1017" s="1"/>
  <c r="AH1017" s="1"/>
  <c r="AI1017" s="1"/>
  <c r="AJ1017"/>
  <c r="AK1017" s="1"/>
  <c r="AL1017" s="1"/>
  <c r="AM1017" s="1"/>
  <c r="AB1017"/>
  <c r="AC1017" s="1"/>
  <c r="AD1017" s="1"/>
  <c r="AE1017" s="1"/>
  <c r="AR1017"/>
  <c r="P1018"/>
  <c r="X1017"/>
  <c r="Y1017" s="1"/>
  <c r="Z1017" s="1"/>
  <c r="AA1017" s="1"/>
  <c r="AJ1018" l="1"/>
  <c r="AK1018" s="1"/>
  <c r="AL1018" s="1"/>
  <c r="AM1018" s="1"/>
  <c r="P1019"/>
  <c r="AB1018"/>
  <c r="AC1018" s="1"/>
  <c r="AD1018" s="1"/>
  <c r="AE1018" s="1"/>
  <c r="X1018"/>
  <c r="Y1018" s="1"/>
  <c r="Z1018" s="1"/>
  <c r="AA1018" s="1"/>
  <c r="AF1018"/>
  <c r="AG1018" s="1"/>
  <c r="AN1018"/>
  <c r="AO1018" s="1"/>
  <c r="AR1018"/>
  <c r="AP1017"/>
  <c r="AQ1017" s="1"/>
  <c r="AP1018" l="1"/>
  <c r="AQ1018"/>
  <c r="AH1018"/>
  <c r="AI1018" s="1"/>
  <c r="AF1019"/>
  <c r="AG1019" s="1"/>
  <c r="AH1019" s="1"/>
  <c r="AI1019" s="1"/>
  <c r="AR1019"/>
  <c r="P1020"/>
  <c r="X1019"/>
  <c r="Y1019" s="1"/>
  <c r="Z1019" s="1"/>
  <c r="AA1019" s="1"/>
  <c r="AB1019"/>
  <c r="AC1019" s="1"/>
  <c r="AD1019" s="1"/>
  <c r="AE1019" s="1"/>
  <c r="AJ1019"/>
  <c r="AK1019" s="1"/>
  <c r="AL1019" s="1"/>
  <c r="AM1019" s="1"/>
  <c r="AN1019"/>
  <c r="AO1019" s="1"/>
  <c r="AP1019" l="1"/>
  <c r="AQ1019"/>
  <c r="AB1020"/>
  <c r="AC1020" s="1"/>
  <c r="AD1020" s="1"/>
  <c r="AE1020" s="1"/>
  <c r="P1021"/>
  <c r="AF1020"/>
  <c r="AG1020" s="1"/>
  <c r="AH1020" s="1"/>
  <c r="AI1020" s="1"/>
  <c r="X1020"/>
  <c r="Y1020" s="1"/>
  <c r="AN1020"/>
  <c r="AO1020" s="1"/>
  <c r="AR1020"/>
  <c r="AJ1020"/>
  <c r="AK1020" s="1"/>
  <c r="AL1020" s="1"/>
  <c r="AM1020" s="1"/>
  <c r="Z1020" l="1"/>
  <c r="AA1020" s="1"/>
  <c r="AP1020"/>
  <c r="AQ1020" s="1"/>
  <c r="X1021"/>
  <c r="Y1021" s="1"/>
  <c r="AR1021"/>
  <c r="AN1021"/>
  <c r="AO1021" s="1"/>
  <c r="AP1021" s="1"/>
  <c r="AQ1021" s="1"/>
  <c r="P1022"/>
  <c r="AJ1021"/>
  <c r="AK1021" s="1"/>
  <c r="AF1021"/>
  <c r="AG1021" s="1"/>
  <c r="AH1021" s="1"/>
  <c r="AI1021" s="1"/>
  <c r="AB1021"/>
  <c r="AC1021" s="1"/>
  <c r="AD1021" s="1"/>
  <c r="AE1021" s="1"/>
  <c r="Z1021" l="1"/>
  <c r="AA1021"/>
  <c r="AL1021"/>
  <c r="AM1021" s="1"/>
  <c r="AJ1022"/>
  <c r="AK1022" s="1"/>
  <c r="AF1022"/>
  <c r="AG1022" s="1"/>
  <c r="AH1022" s="1"/>
  <c r="AN1022"/>
  <c r="AO1022" s="1"/>
  <c r="AP1022" s="1"/>
  <c r="AR1022"/>
  <c r="P1023"/>
  <c r="X1022"/>
  <c r="Y1022" s="1"/>
  <c r="AB1022"/>
  <c r="AC1022" s="1"/>
  <c r="AD1022" s="1"/>
  <c r="AE1022" s="1"/>
  <c r="X1023" l="1"/>
  <c r="Y1023" s="1"/>
  <c r="P1024"/>
  <c r="AF1023"/>
  <c r="AG1023" s="1"/>
  <c r="AH1023" s="1"/>
  <c r="AI1023" s="1"/>
  <c r="AN1023"/>
  <c r="AO1023" s="1"/>
  <c r="AR1023"/>
  <c r="AJ1023"/>
  <c r="AK1023" s="1"/>
  <c r="AL1023" s="1"/>
  <c r="AM1023" s="1"/>
  <c r="AB1023"/>
  <c r="AC1023" s="1"/>
  <c r="AD1023" s="1"/>
  <c r="AE1023" s="1"/>
  <c r="AM1022"/>
  <c r="AL1022"/>
  <c r="AA1022"/>
  <c r="Z1022"/>
  <c r="AA1023" l="1"/>
  <c r="Z1023"/>
  <c r="X1024"/>
  <c r="Y1024" s="1"/>
  <c r="Z1024" s="1"/>
  <c r="AA1024" s="1"/>
  <c r="AB1024"/>
  <c r="AC1024" s="1"/>
  <c r="AD1024" s="1"/>
  <c r="AE1024" s="1"/>
  <c r="P1025"/>
  <c r="AF1024"/>
  <c r="AG1024" s="1"/>
  <c r="AH1024" s="1"/>
  <c r="AI1024" s="1"/>
  <c r="AJ1024"/>
  <c r="AK1024" s="1"/>
  <c r="AN1024"/>
  <c r="AO1024" s="1"/>
  <c r="AP1024" s="1"/>
  <c r="AQ1024" s="1"/>
  <c r="AR1024"/>
  <c r="AP1023"/>
  <c r="AQ1023"/>
  <c r="AL1024" l="1"/>
  <c r="AM1024" s="1"/>
  <c r="X1025"/>
  <c r="Y1025" s="1"/>
  <c r="Z1025" s="1"/>
  <c r="AA1025" s="1"/>
  <c r="AJ1025"/>
  <c r="AK1025" s="1"/>
  <c r="AB1025"/>
  <c r="AC1025" s="1"/>
  <c r="AN1025"/>
  <c r="AO1025" s="1"/>
  <c r="AP1025" s="1"/>
  <c r="AF1025"/>
  <c r="AG1025" s="1"/>
  <c r="AH1025" s="1"/>
  <c r="AI1025" s="1"/>
  <c r="P1026"/>
  <c r="AR1025"/>
  <c r="AS1025" s="1"/>
  <c r="AL1025" l="1"/>
  <c r="AM1025"/>
  <c r="AD1025"/>
  <c r="AE1025" s="1"/>
  <c r="AJ1026"/>
  <c r="AK1026" s="1"/>
  <c r="X1026"/>
  <c r="Y1026" s="1"/>
  <c r="Z1026" s="1"/>
  <c r="AA1026" s="1"/>
  <c r="AB1026"/>
  <c r="AC1026" s="1"/>
  <c r="AD1026" s="1"/>
  <c r="AE1026" s="1"/>
  <c r="P1027"/>
  <c r="AN1026"/>
  <c r="AO1026" s="1"/>
  <c r="AP1026" s="1"/>
  <c r="AR1026"/>
  <c r="AS1026" s="1"/>
  <c r="AF1026"/>
  <c r="AG1026" s="1"/>
  <c r="AH1026" s="1"/>
  <c r="AI1026" s="1"/>
  <c r="AN1027" l="1"/>
  <c r="AO1027" s="1"/>
  <c r="AP1027" s="1"/>
  <c r="P1028"/>
  <c r="AJ1027"/>
  <c r="AK1027" s="1"/>
  <c r="AF1027"/>
  <c r="AG1027" s="1"/>
  <c r="AH1027" s="1"/>
  <c r="AI1027" s="1"/>
  <c r="AR1027"/>
  <c r="AB1027"/>
  <c r="AC1027" s="1"/>
  <c r="AD1027" s="1"/>
  <c r="AE1027" s="1"/>
  <c r="X1027"/>
  <c r="Y1027" s="1"/>
  <c r="Z1027" s="1"/>
  <c r="AA1027" s="1"/>
  <c r="AM1026"/>
  <c r="AL1026"/>
  <c r="AF1028" l="1"/>
  <c r="AG1028" s="1"/>
  <c r="AH1028" s="1"/>
  <c r="AI1028" s="1"/>
  <c r="AN1028"/>
  <c r="AO1028" s="1"/>
  <c r="AP1028" s="1"/>
  <c r="AR1028"/>
  <c r="AJ1028"/>
  <c r="AK1028" s="1"/>
  <c r="AB1028"/>
  <c r="AC1028" s="1"/>
  <c r="AD1028" s="1"/>
  <c r="AE1028" s="1"/>
  <c r="X1028"/>
  <c r="Y1028" s="1"/>
  <c r="Z1028" s="1"/>
  <c r="AA1028" s="1"/>
  <c r="P1029"/>
  <c r="AL1027"/>
  <c r="AM1027"/>
  <c r="AJ1029" l="1"/>
  <c r="AK1029" s="1"/>
  <c r="X1029"/>
  <c r="Y1029" s="1"/>
  <c r="Z1029" s="1"/>
  <c r="AA1029" s="1"/>
  <c r="AF1029"/>
  <c r="AG1029" s="1"/>
  <c r="AH1029" s="1"/>
  <c r="AI1029" s="1"/>
  <c r="AB1029"/>
  <c r="AC1029" s="1"/>
  <c r="AD1029" s="1"/>
  <c r="AE1029" s="1"/>
  <c r="P1030"/>
  <c r="AN1029"/>
  <c r="AO1029" s="1"/>
  <c r="AP1029" s="1"/>
  <c r="AR1029"/>
  <c r="AL1028"/>
  <c r="AM1028" s="1"/>
  <c r="AR1030" l="1"/>
  <c r="AS1030" s="1"/>
  <c r="P1031"/>
  <c r="AJ1030"/>
  <c r="AK1030" s="1"/>
  <c r="AF1030"/>
  <c r="AG1030" s="1"/>
  <c r="AH1030" s="1"/>
  <c r="AI1030" s="1"/>
  <c r="AN1030"/>
  <c r="AO1030" s="1"/>
  <c r="AP1030" s="1"/>
  <c r="AB1030"/>
  <c r="AC1030" s="1"/>
  <c r="AD1030" s="1"/>
  <c r="AE1030" s="1"/>
  <c r="X1030"/>
  <c r="Y1030" s="1"/>
  <c r="Z1030" s="1"/>
  <c r="AA1030" s="1"/>
  <c r="AL1029"/>
  <c r="AM1029"/>
  <c r="AR1031" l="1"/>
  <c r="X1031"/>
  <c r="Y1031" s="1"/>
  <c r="Z1031" s="1"/>
  <c r="AA1031" s="1"/>
  <c r="AJ1031"/>
  <c r="AK1031" s="1"/>
  <c r="AB1031"/>
  <c r="AC1031" s="1"/>
  <c r="AF1031"/>
  <c r="AG1031" s="1"/>
  <c r="AH1031" s="1"/>
  <c r="P1032"/>
  <c r="AN1031"/>
  <c r="AO1031" s="1"/>
  <c r="AP1031" s="1"/>
  <c r="AL1030"/>
  <c r="AM1030"/>
  <c r="AL1031" l="1"/>
  <c r="AM1031"/>
  <c r="X1032"/>
  <c r="Y1032" s="1"/>
  <c r="Z1032" s="1"/>
  <c r="AJ1032"/>
  <c r="AK1032" s="1"/>
  <c r="AR1032"/>
  <c r="P1033"/>
  <c r="AB1032"/>
  <c r="AC1032" s="1"/>
  <c r="AD1032" s="1"/>
  <c r="AE1032" s="1"/>
  <c r="AN1032"/>
  <c r="AO1032" s="1"/>
  <c r="AP1032" s="1"/>
  <c r="AQ1032" s="1"/>
  <c r="AF1032"/>
  <c r="AG1032" s="1"/>
  <c r="AH1032" s="1"/>
  <c r="AI1032" s="1"/>
  <c r="AD1031"/>
  <c r="AE1031" s="1"/>
  <c r="AL1032" l="1"/>
  <c r="AM1032"/>
  <c r="AF1033"/>
  <c r="AG1033" s="1"/>
  <c r="AH1033" s="1"/>
  <c r="AI1033" s="1"/>
  <c r="X1033"/>
  <c r="Y1033" s="1"/>
  <c r="Z1033" s="1"/>
  <c r="AA1033" s="1"/>
  <c r="AJ1033"/>
  <c r="AK1033" s="1"/>
  <c r="AL1033" s="1"/>
  <c r="AM1033" s="1"/>
  <c r="AN1033"/>
  <c r="AO1033" s="1"/>
  <c r="P1034"/>
  <c r="AR1033"/>
  <c r="AB1033"/>
  <c r="AC1033" s="1"/>
  <c r="AD1033" s="1"/>
  <c r="AE1033" s="1"/>
  <c r="AP1033" l="1"/>
  <c r="AQ1033" s="1"/>
  <c r="AJ1034"/>
  <c r="AK1034" s="1"/>
  <c r="AL1034" s="1"/>
  <c r="AM1034" s="1"/>
  <c r="AB1034"/>
  <c r="AC1034" s="1"/>
  <c r="AD1034" s="1"/>
  <c r="AE1034" s="1"/>
  <c r="AN1034"/>
  <c r="AO1034" s="1"/>
  <c r="AF1034"/>
  <c r="AG1034" s="1"/>
  <c r="AH1034" s="1"/>
  <c r="AI1034" s="1"/>
  <c r="P1035"/>
  <c r="X1034"/>
  <c r="Y1034" s="1"/>
  <c r="AR1034"/>
  <c r="AR1035" l="1"/>
  <c r="AS1035" s="1"/>
  <c r="AJ1035"/>
  <c r="AK1035" s="1"/>
  <c r="AB1035"/>
  <c r="AC1035" s="1"/>
  <c r="AD1035" s="1"/>
  <c r="AE1035" s="1"/>
  <c r="P1036"/>
  <c r="AF1035"/>
  <c r="AG1035" s="1"/>
  <c r="AH1035" s="1"/>
  <c r="AI1035" s="1"/>
  <c r="AN1035"/>
  <c r="AO1035" s="1"/>
  <c r="AP1035" s="1"/>
  <c r="AQ1035" s="1"/>
  <c r="X1035"/>
  <c r="Y1035" s="1"/>
  <c r="Z1035" s="1"/>
  <c r="AA1035" s="1"/>
  <c r="Z1034"/>
  <c r="AA1034" s="1"/>
  <c r="AP1034"/>
  <c r="AQ1034"/>
  <c r="AL1035" l="1"/>
  <c r="AM1035" s="1"/>
  <c r="X1036"/>
  <c r="Y1036" s="1"/>
  <c r="Z1036" s="1"/>
  <c r="AA1036" s="1"/>
  <c r="P1037"/>
  <c r="AJ1036"/>
  <c r="AK1036" s="1"/>
  <c r="AL1036" s="1"/>
  <c r="AM1036" s="1"/>
  <c r="AB1036"/>
  <c r="AC1036" s="1"/>
  <c r="AD1036" s="1"/>
  <c r="AE1036" s="1"/>
  <c r="AN1036"/>
  <c r="AO1036" s="1"/>
  <c r="AF1036"/>
  <c r="AG1036" s="1"/>
  <c r="AH1036" s="1"/>
  <c r="AI1036" s="1"/>
  <c r="AR1036"/>
  <c r="AP1036" l="1"/>
  <c r="AQ1036" s="1"/>
  <c r="AF1037"/>
  <c r="AG1037" s="1"/>
  <c r="AH1037" s="1"/>
  <c r="AI1037" s="1"/>
  <c r="AN1037"/>
  <c r="AO1037" s="1"/>
  <c r="AR1037"/>
  <c r="X1037"/>
  <c r="Y1037" s="1"/>
  <c r="AB1037"/>
  <c r="AC1037" s="1"/>
  <c r="AD1037" s="1"/>
  <c r="AE1037" s="1"/>
  <c r="P1038"/>
  <c r="AJ1037"/>
  <c r="AK1037" s="1"/>
  <c r="AL1037" s="1"/>
  <c r="AM1037" s="1"/>
  <c r="Z1037" l="1"/>
  <c r="AA1037" s="1"/>
  <c r="AR1038"/>
  <c r="P1039"/>
  <c r="AF1038"/>
  <c r="AG1038" s="1"/>
  <c r="AH1038" s="1"/>
  <c r="AI1038" s="1"/>
  <c r="X1038"/>
  <c r="Y1038" s="1"/>
  <c r="Z1038" s="1"/>
  <c r="AA1038" s="1"/>
  <c r="AJ1038"/>
  <c r="AK1038" s="1"/>
  <c r="AL1038" s="1"/>
  <c r="AM1038" s="1"/>
  <c r="AN1038"/>
  <c r="AO1038" s="1"/>
  <c r="AB1038"/>
  <c r="AC1038" s="1"/>
  <c r="AD1038" s="1"/>
  <c r="AE1038" s="1"/>
  <c r="AP1037"/>
  <c r="AQ1037" s="1"/>
  <c r="AP1038" l="1"/>
  <c r="AQ1038"/>
  <c r="X1039"/>
  <c r="Y1039" s="1"/>
  <c r="Z1039" s="1"/>
  <c r="AA1039" s="1"/>
  <c r="P1040"/>
  <c r="AF1039"/>
  <c r="AG1039" s="1"/>
  <c r="AH1039" s="1"/>
  <c r="AI1039" s="1"/>
  <c r="AJ1039"/>
  <c r="AK1039" s="1"/>
  <c r="AL1039" s="1"/>
  <c r="AM1039" s="1"/>
  <c r="AR1039"/>
  <c r="AN1039"/>
  <c r="AO1039" s="1"/>
  <c r="AB1039"/>
  <c r="AC1039" s="1"/>
  <c r="AD1039" s="1"/>
  <c r="AE1039" s="1"/>
  <c r="AQ1039" l="1"/>
  <c r="AP1039"/>
  <c r="AF1040"/>
  <c r="AG1040" s="1"/>
  <c r="AH1040" s="1"/>
  <c r="AI1040" s="1"/>
  <c r="P1041"/>
  <c r="X1040"/>
  <c r="Y1040" s="1"/>
  <c r="Z1040" s="1"/>
  <c r="AA1040" s="1"/>
  <c r="AB1040"/>
  <c r="AC1040" s="1"/>
  <c r="AD1040" s="1"/>
  <c r="AE1040" s="1"/>
  <c r="AN1040"/>
  <c r="AO1040" s="1"/>
  <c r="AJ1040"/>
  <c r="AK1040" s="1"/>
  <c r="AL1040" s="1"/>
  <c r="AM1040" s="1"/>
  <c r="AR1040"/>
  <c r="AP1040" l="1"/>
  <c r="AQ1040"/>
  <c r="AJ1041"/>
  <c r="AK1041" s="1"/>
  <c r="AL1041" s="1"/>
  <c r="AM1041" s="1"/>
  <c r="P1042"/>
  <c r="AF1041"/>
  <c r="AG1041" s="1"/>
  <c r="AH1041" s="1"/>
  <c r="AI1041" s="1"/>
  <c r="X1041"/>
  <c r="Y1041" s="1"/>
  <c r="Z1041" s="1"/>
  <c r="AA1041" s="1"/>
  <c r="AN1041"/>
  <c r="AO1041" s="1"/>
  <c r="AP1041" s="1"/>
  <c r="AQ1041" s="1"/>
  <c r="AR1041"/>
  <c r="AS1041" s="1"/>
  <c r="AB1041"/>
  <c r="AC1041" s="1"/>
  <c r="AD1041" s="1"/>
  <c r="AE1041" s="1"/>
  <c r="AJ1042" l="1"/>
  <c r="AK1042" s="1"/>
  <c r="AL1042" s="1"/>
  <c r="AM1042" s="1"/>
  <c r="AN1042"/>
  <c r="AO1042" s="1"/>
  <c r="AP1042" s="1"/>
  <c r="AQ1042" s="1"/>
  <c r="AR1042"/>
  <c r="AS1042" s="1"/>
  <c r="P1043"/>
  <c r="AB1042"/>
  <c r="AC1042" s="1"/>
  <c r="AD1042" s="1"/>
  <c r="AE1042" s="1"/>
  <c r="X1042"/>
  <c r="Y1042" s="1"/>
  <c r="Z1042" s="1"/>
  <c r="AA1042" s="1"/>
  <c r="AF1042"/>
  <c r="AG1042" s="1"/>
  <c r="AH1042" s="1"/>
  <c r="AI1042" s="1"/>
  <c r="X1043" l="1"/>
  <c r="Y1043" s="1"/>
  <c r="Z1043" s="1"/>
  <c r="AA1043" s="1"/>
  <c r="P1044"/>
  <c r="AB1043"/>
  <c r="AC1043" s="1"/>
  <c r="AD1043" s="1"/>
  <c r="AE1043" s="1"/>
  <c r="AF1043"/>
  <c r="AG1043" s="1"/>
  <c r="AH1043" s="1"/>
  <c r="AI1043" s="1"/>
  <c r="AJ1043"/>
  <c r="AK1043" s="1"/>
  <c r="AL1043" s="1"/>
  <c r="AM1043" s="1"/>
  <c r="AN1043"/>
  <c r="AO1043" s="1"/>
  <c r="AP1043" s="1"/>
  <c r="AQ1043" s="1"/>
  <c r="AR1043"/>
  <c r="AS1043" s="1"/>
  <c r="AN1044" l="1"/>
  <c r="AO1044" s="1"/>
  <c r="AJ1044"/>
  <c r="AK1044" s="1"/>
  <c r="AL1044" s="1"/>
  <c r="AM1044" s="1"/>
  <c r="AB1044"/>
  <c r="AC1044" s="1"/>
  <c r="AD1044" s="1"/>
  <c r="AE1044" s="1"/>
  <c r="AF1044"/>
  <c r="AG1044" s="1"/>
  <c r="AH1044" s="1"/>
  <c r="AI1044" s="1"/>
  <c r="AR1044"/>
  <c r="AS1044" s="1"/>
  <c r="X1044"/>
  <c r="Y1044" s="1"/>
  <c r="Z1044" s="1"/>
  <c r="AA1044" s="1"/>
  <c r="P1045"/>
  <c r="AJ1045" l="1"/>
  <c r="AK1045" s="1"/>
  <c r="AL1045" s="1"/>
  <c r="AM1045" s="1"/>
  <c r="AR1045"/>
  <c r="AS1045" s="1"/>
  <c r="X1045"/>
  <c r="Y1045" s="1"/>
  <c r="Z1045" s="1"/>
  <c r="AA1045" s="1"/>
  <c r="AF1045"/>
  <c r="AG1045" s="1"/>
  <c r="AH1045" s="1"/>
  <c r="AI1045" s="1"/>
  <c r="AN1045"/>
  <c r="AO1045" s="1"/>
  <c r="AB1045"/>
  <c r="AC1045" s="1"/>
  <c r="AD1045" s="1"/>
  <c r="AE1045" s="1"/>
  <c r="P1046"/>
  <c r="AP1044"/>
  <c r="AQ1044" s="1"/>
  <c r="AP1045" l="1"/>
  <c r="AQ1045"/>
  <c r="AR1046"/>
  <c r="AS1046" s="1"/>
  <c r="AB1046"/>
  <c r="AC1046" s="1"/>
  <c r="AD1046" s="1"/>
  <c r="AE1046" s="1"/>
  <c r="P1047"/>
  <c r="AJ1046"/>
  <c r="AK1046" s="1"/>
  <c r="AL1046" s="1"/>
  <c r="AM1046" s="1"/>
  <c r="AF1046"/>
  <c r="AG1046" s="1"/>
  <c r="AH1046" s="1"/>
  <c r="AI1046" s="1"/>
  <c r="AN1046"/>
  <c r="AO1046" s="1"/>
  <c r="X1046"/>
  <c r="Y1046" s="1"/>
  <c r="Z1046" s="1"/>
  <c r="AA1046" s="1"/>
  <c r="AP1046" l="1"/>
  <c r="AQ1046"/>
  <c r="AN1047"/>
  <c r="AO1047" s="1"/>
  <c r="AP1047" s="1"/>
  <c r="AQ1047" s="1"/>
  <c r="P1048"/>
  <c r="AJ1047"/>
  <c r="AK1047" s="1"/>
  <c r="AL1047" s="1"/>
  <c r="AM1047" s="1"/>
  <c r="AB1047"/>
  <c r="AC1047" s="1"/>
  <c r="AD1047" s="1"/>
  <c r="AE1047" s="1"/>
  <c r="AR1047"/>
  <c r="AS1047" s="1"/>
  <c r="X1047"/>
  <c r="Y1047" s="1"/>
  <c r="Z1047" s="1"/>
  <c r="AA1047" s="1"/>
  <c r="AF1047"/>
  <c r="AG1047" s="1"/>
  <c r="AH1047" s="1"/>
  <c r="AI1047" s="1"/>
  <c r="AN1048" l="1"/>
  <c r="AO1048" s="1"/>
  <c r="X1048"/>
  <c r="Y1048" s="1"/>
  <c r="Z1048" s="1"/>
  <c r="AA1048" s="1"/>
  <c r="AB1048"/>
  <c r="AC1048" s="1"/>
  <c r="AD1048" s="1"/>
  <c r="AE1048" s="1"/>
  <c r="AF1048"/>
  <c r="AG1048" s="1"/>
  <c r="AH1048" s="1"/>
  <c r="AI1048" s="1"/>
  <c r="P1049"/>
  <c r="AJ1048"/>
  <c r="AK1048" s="1"/>
  <c r="AL1048" s="1"/>
  <c r="AM1048" s="1"/>
  <c r="AR1048"/>
  <c r="AS1048" s="1"/>
  <c r="AN1049" l="1"/>
  <c r="AO1049" s="1"/>
  <c r="AJ1049"/>
  <c r="AK1049" s="1"/>
  <c r="AF1049"/>
  <c r="AG1049" s="1"/>
  <c r="AH1049" s="1"/>
  <c r="AI1049" s="1"/>
  <c r="P1050"/>
  <c r="X1049"/>
  <c r="Y1049" s="1"/>
  <c r="Z1049" s="1"/>
  <c r="AA1049" s="1"/>
  <c r="AB1049"/>
  <c r="AC1049" s="1"/>
  <c r="AD1049" s="1"/>
  <c r="AE1049" s="1"/>
  <c r="AR1049"/>
  <c r="AP1048"/>
  <c r="AQ1048" s="1"/>
  <c r="AP1049" l="1"/>
  <c r="AQ1049"/>
  <c r="AL1049"/>
  <c r="AM1049" s="1"/>
  <c r="X1050"/>
  <c r="Y1050" s="1"/>
  <c r="Z1050" s="1"/>
  <c r="AA1050" s="1"/>
  <c r="P1051"/>
  <c r="AN1050"/>
  <c r="AO1050" s="1"/>
  <c r="AP1050" s="1"/>
  <c r="AJ1050"/>
  <c r="AK1050" s="1"/>
  <c r="AR1050"/>
  <c r="AB1050"/>
  <c r="AC1050" s="1"/>
  <c r="AD1050" s="1"/>
  <c r="AE1050" s="1"/>
  <c r="AF1050"/>
  <c r="AG1050" s="1"/>
  <c r="AH1050" s="1"/>
  <c r="AL1050" l="1"/>
  <c r="AM1050" s="1"/>
  <c r="AB1051"/>
  <c r="AC1051" s="1"/>
  <c r="AD1051" s="1"/>
  <c r="AE1051" s="1"/>
  <c r="AJ1051"/>
  <c r="AK1051" s="1"/>
  <c r="AF1051"/>
  <c r="AG1051" s="1"/>
  <c r="AH1051" s="1"/>
  <c r="AI1051" s="1"/>
  <c r="AN1051"/>
  <c r="AO1051" s="1"/>
  <c r="AP1051" s="1"/>
  <c r="AQ1051" s="1"/>
  <c r="P1052"/>
  <c r="AR1051"/>
  <c r="X1051"/>
  <c r="Y1051" s="1"/>
  <c r="Z1051" s="1"/>
  <c r="AF1052" l="1"/>
  <c r="AG1052" s="1"/>
  <c r="AH1052" s="1"/>
  <c r="AI1052" s="1"/>
  <c r="AN1052"/>
  <c r="AO1052" s="1"/>
  <c r="AP1052" s="1"/>
  <c r="AQ1052" s="1"/>
  <c r="X1052"/>
  <c r="Y1052" s="1"/>
  <c r="Z1052" s="1"/>
  <c r="AB1052"/>
  <c r="AC1052" s="1"/>
  <c r="AD1052" s="1"/>
  <c r="AE1052" s="1"/>
  <c r="AJ1052"/>
  <c r="AK1052" s="1"/>
  <c r="AR1052"/>
  <c r="P1053"/>
  <c r="AL1051"/>
  <c r="AM1051" s="1"/>
  <c r="AL1052" l="1"/>
  <c r="AM1052" s="1"/>
  <c r="X1053"/>
  <c r="Y1053" s="1"/>
  <c r="Z1053" s="1"/>
  <c r="AJ1053"/>
  <c r="AK1053" s="1"/>
  <c r="AN1053"/>
  <c r="AO1053" s="1"/>
  <c r="AP1053" s="1"/>
  <c r="AQ1053" s="1"/>
  <c r="AR1053"/>
  <c r="AB1053"/>
  <c r="AC1053" s="1"/>
  <c r="AD1053" s="1"/>
  <c r="AE1053" s="1"/>
  <c r="AF1053"/>
  <c r="AG1053" s="1"/>
  <c r="AH1053" s="1"/>
  <c r="AI1053" s="1"/>
  <c r="P1054"/>
  <c r="AJ1054" l="1"/>
  <c r="AK1054" s="1"/>
  <c r="AR1054"/>
  <c r="AN1054"/>
  <c r="AO1054" s="1"/>
  <c r="AP1054" s="1"/>
  <c r="AQ1054" s="1"/>
  <c r="AF1054"/>
  <c r="AG1054" s="1"/>
  <c r="AH1054" s="1"/>
  <c r="AI1054" s="1"/>
  <c r="P1055"/>
  <c r="X1054"/>
  <c r="Y1054" s="1"/>
  <c r="Z1054" s="1"/>
  <c r="AB1054"/>
  <c r="AC1054" s="1"/>
  <c r="AD1054" s="1"/>
  <c r="AE1054" s="1"/>
  <c r="AM1053"/>
  <c r="AL1053"/>
  <c r="P1056" l="1"/>
  <c r="X1055"/>
  <c r="Y1055" s="1"/>
  <c r="AF1055"/>
  <c r="AG1055" s="1"/>
  <c r="AR1055"/>
  <c r="AS1055" s="1"/>
  <c r="AB1055"/>
  <c r="AC1055" s="1"/>
  <c r="AD1055" s="1"/>
  <c r="AE1055" s="1"/>
  <c r="AJ1055"/>
  <c r="AK1055" s="1"/>
  <c r="AN1055"/>
  <c r="AO1055" s="1"/>
  <c r="AP1055" s="1"/>
  <c r="AL1054"/>
  <c r="AM1054"/>
  <c r="AL1055" l="1"/>
  <c r="AM1055"/>
  <c r="X1056"/>
  <c r="Y1056" s="1"/>
  <c r="Z1056" s="1"/>
  <c r="AA1056" s="1"/>
  <c r="AF1056"/>
  <c r="AG1056" s="1"/>
  <c r="AH1056" s="1"/>
  <c r="AI1056" s="1"/>
  <c r="AN1056"/>
  <c r="AO1056" s="1"/>
  <c r="AP1056" s="1"/>
  <c r="AQ1056" s="1"/>
  <c r="AR1056"/>
  <c r="AS1056" s="1"/>
  <c r="P1057"/>
  <c r="AB1056"/>
  <c r="AC1056" s="1"/>
  <c r="AD1056" s="1"/>
  <c r="AE1056" s="1"/>
  <c r="AJ1056"/>
  <c r="AK1056" s="1"/>
  <c r="AL1056" s="1"/>
  <c r="AM1056" s="1"/>
  <c r="Z1055"/>
  <c r="AA1055" s="1"/>
  <c r="AH1055"/>
  <c r="AI1055"/>
  <c r="AB1057" l="1"/>
  <c r="AC1057" s="1"/>
  <c r="AD1057" s="1"/>
  <c r="AE1057" s="1"/>
  <c r="AF1057"/>
  <c r="AG1057" s="1"/>
  <c r="AH1057" s="1"/>
  <c r="AI1057" s="1"/>
  <c r="AJ1057"/>
  <c r="AK1057" s="1"/>
  <c r="AL1057" s="1"/>
  <c r="AM1057" s="1"/>
  <c r="X1057"/>
  <c r="Y1057" s="1"/>
  <c r="Z1057" s="1"/>
  <c r="AA1057" s="1"/>
  <c r="AN1057"/>
  <c r="AO1057" s="1"/>
  <c r="P1058"/>
  <c r="AR1057"/>
  <c r="AS1057" s="1"/>
  <c r="AP1057" l="1"/>
  <c r="AQ1057" s="1"/>
  <c r="AJ1058"/>
  <c r="AK1058" s="1"/>
  <c r="AL1058" s="1"/>
  <c r="AM1058" s="1"/>
  <c r="AF1058"/>
  <c r="AG1058" s="1"/>
  <c r="AN1058"/>
  <c r="AO1058" s="1"/>
  <c r="AR1058"/>
  <c r="AS1058" s="1"/>
  <c r="P1059"/>
  <c r="X1058"/>
  <c r="Y1058" s="1"/>
  <c r="AB1058"/>
  <c r="AC1058" s="1"/>
  <c r="AD1058" s="1"/>
  <c r="AE1058" s="1"/>
  <c r="AP1058" l="1"/>
  <c r="AQ1058"/>
  <c r="AR1059"/>
  <c r="AF1059"/>
  <c r="AG1059" s="1"/>
  <c r="AH1059" s="1"/>
  <c r="AI1059" s="1"/>
  <c r="AJ1059"/>
  <c r="AK1059" s="1"/>
  <c r="AL1059" s="1"/>
  <c r="AM1059" s="1"/>
  <c r="P1060"/>
  <c r="X1059"/>
  <c r="Y1059" s="1"/>
  <c r="AN1059"/>
  <c r="AO1059" s="1"/>
  <c r="AB1059"/>
  <c r="AC1059" s="1"/>
  <c r="AD1059" s="1"/>
  <c r="AE1059" s="1"/>
  <c r="Z1058"/>
  <c r="AA1058" s="1"/>
  <c r="AH1058"/>
  <c r="AI1058" s="1"/>
  <c r="AA1059" l="1"/>
  <c r="Z1059"/>
  <c r="AP1059"/>
  <c r="AQ1059" s="1"/>
  <c r="P1061"/>
  <c r="AJ1060"/>
  <c r="AK1060" s="1"/>
  <c r="AR1060"/>
  <c r="AS1060" s="1"/>
  <c r="X1060"/>
  <c r="Y1060" s="1"/>
  <c r="Z1060" s="1"/>
  <c r="AA1060" s="1"/>
  <c r="AN1060"/>
  <c r="AO1060" s="1"/>
  <c r="AP1060" s="1"/>
  <c r="AQ1060" s="1"/>
  <c r="AB1060"/>
  <c r="AC1060" s="1"/>
  <c r="AD1060" s="1"/>
  <c r="AE1060" s="1"/>
  <c r="AF1060"/>
  <c r="AG1060" s="1"/>
  <c r="AH1060" s="1"/>
  <c r="AI1060" s="1"/>
  <c r="AB1061" l="1"/>
  <c r="AC1061" s="1"/>
  <c r="AJ1061"/>
  <c r="AK1061" s="1"/>
  <c r="AL1061" s="1"/>
  <c r="AM1061" s="1"/>
  <c r="AF1061"/>
  <c r="AG1061" s="1"/>
  <c r="AH1061" s="1"/>
  <c r="AI1061" s="1"/>
  <c r="P1062"/>
  <c r="X1061"/>
  <c r="Y1061" s="1"/>
  <c r="Z1061" s="1"/>
  <c r="AN1061"/>
  <c r="AO1061" s="1"/>
  <c r="AP1061" s="1"/>
  <c r="AR1061"/>
  <c r="AL1060"/>
  <c r="AM1060" s="1"/>
  <c r="AD1061" l="1"/>
  <c r="AE1061" s="1"/>
  <c r="X1062"/>
  <c r="Y1062" s="1"/>
  <c r="AF1062"/>
  <c r="AG1062" s="1"/>
  <c r="AH1062" s="1"/>
  <c r="AI1062" s="1"/>
  <c r="AN1062"/>
  <c r="AO1062" s="1"/>
  <c r="AR1062"/>
  <c r="AB1062"/>
  <c r="AC1062" s="1"/>
  <c r="AD1062" s="1"/>
  <c r="AE1062" s="1"/>
  <c r="AJ1062"/>
  <c r="AK1062" s="1"/>
  <c r="AL1062" s="1"/>
  <c r="AM1062" s="1"/>
  <c r="P1063"/>
  <c r="AR1063" l="1"/>
  <c r="AS1063" s="1"/>
  <c r="P1064"/>
  <c r="AB1063"/>
  <c r="AC1063" s="1"/>
  <c r="AD1063" s="1"/>
  <c r="AE1063" s="1"/>
  <c r="AJ1063"/>
  <c r="AK1063" s="1"/>
  <c r="AL1063" s="1"/>
  <c r="AM1063" s="1"/>
  <c r="X1063"/>
  <c r="Y1063" s="1"/>
  <c r="Z1063" s="1"/>
  <c r="AA1063" s="1"/>
  <c r="AF1063"/>
  <c r="AG1063" s="1"/>
  <c r="AH1063" s="1"/>
  <c r="AI1063" s="1"/>
  <c r="AN1063"/>
  <c r="AO1063" s="1"/>
  <c r="AQ1062"/>
  <c r="AP1062"/>
  <c r="AA1062"/>
  <c r="Z1062"/>
  <c r="AQ1063" l="1"/>
  <c r="AP1063"/>
  <c r="P1065"/>
  <c r="AN1064"/>
  <c r="AO1064" s="1"/>
  <c r="AP1064" s="1"/>
  <c r="AQ1064" s="1"/>
  <c r="AR1064"/>
  <c r="AF1064"/>
  <c r="AG1064" s="1"/>
  <c r="AH1064" s="1"/>
  <c r="AI1064" s="1"/>
  <c r="AB1064"/>
  <c r="AC1064" s="1"/>
  <c r="X1064"/>
  <c r="Y1064" s="1"/>
  <c r="Z1064" s="1"/>
  <c r="AA1064" s="1"/>
  <c r="AJ1064"/>
  <c r="AK1064" s="1"/>
  <c r="AL1064" s="1"/>
  <c r="AM1064" s="1"/>
  <c r="AD1064" l="1"/>
  <c r="AE1064" s="1"/>
  <c r="P1066"/>
  <c r="AJ1065"/>
  <c r="AK1065" s="1"/>
  <c r="AR1065"/>
  <c r="AN1065"/>
  <c r="AO1065" s="1"/>
  <c r="AP1065" s="1"/>
  <c r="AQ1065" s="1"/>
  <c r="X1065"/>
  <c r="Y1065" s="1"/>
  <c r="Z1065" s="1"/>
  <c r="AA1065" s="1"/>
  <c r="AF1065"/>
  <c r="AG1065" s="1"/>
  <c r="AH1065" s="1"/>
  <c r="AB1065"/>
  <c r="AC1065" s="1"/>
  <c r="AD1065" s="1"/>
  <c r="AE1065" s="1"/>
  <c r="P1067" l="1"/>
  <c r="AN1066"/>
  <c r="AO1066" s="1"/>
  <c r="AP1066" s="1"/>
  <c r="AQ1066" s="1"/>
  <c r="AR1066"/>
  <c r="AB1066"/>
  <c r="AC1066" s="1"/>
  <c r="AF1066"/>
  <c r="AG1066" s="1"/>
  <c r="AJ1066"/>
  <c r="AK1066" s="1"/>
  <c r="X1066"/>
  <c r="Y1066" s="1"/>
  <c r="AL1065"/>
  <c r="AM1065"/>
  <c r="AD1066" l="1"/>
  <c r="AE1066"/>
  <c r="AL1066"/>
  <c r="AM1066"/>
  <c r="AH1066"/>
  <c r="AI1066"/>
  <c r="AR1067"/>
  <c r="X1067"/>
  <c r="Y1067" s="1"/>
  <c r="Z1067" s="1"/>
  <c r="AA1067" s="1"/>
  <c r="P1068"/>
  <c r="AF1067"/>
  <c r="AG1067" s="1"/>
  <c r="AB1067"/>
  <c r="AC1067" s="1"/>
  <c r="AD1067" s="1"/>
  <c r="AE1067" s="1"/>
  <c r="AN1067"/>
  <c r="AO1067" s="1"/>
  <c r="AP1067" s="1"/>
  <c r="AQ1067" s="1"/>
  <c r="AJ1067"/>
  <c r="AK1067" s="1"/>
  <c r="Z1066"/>
  <c r="AA1066" s="1"/>
  <c r="AH1067" l="1"/>
  <c r="AI1067"/>
  <c r="AL1067"/>
  <c r="AM1067"/>
  <c r="P1069"/>
  <c r="AB1068"/>
  <c r="AC1068" s="1"/>
  <c r="AD1068" s="1"/>
  <c r="AE1068" s="1"/>
  <c r="AJ1068"/>
  <c r="AK1068" s="1"/>
  <c r="AL1068" s="1"/>
  <c r="AM1068" s="1"/>
  <c r="X1068"/>
  <c r="Y1068" s="1"/>
  <c r="Z1068" s="1"/>
  <c r="AA1068" s="1"/>
  <c r="AN1068"/>
  <c r="AO1068" s="1"/>
  <c r="AF1068"/>
  <c r="AG1068" s="1"/>
  <c r="AH1068" s="1"/>
  <c r="AI1068" s="1"/>
  <c r="AR1068"/>
  <c r="AS1068" s="1"/>
  <c r="AQ1068" l="1"/>
  <c r="AP1068"/>
  <c r="AN1069"/>
  <c r="AO1069" s="1"/>
  <c r="AF1069"/>
  <c r="AG1069" s="1"/>
  <c r="AH1069" s="1"/>
  <c r="AI1069" s="1"/>
  <c r="P1070"/>
  <c r="AR1069"/>
  <c r="AB1069"/>
  <c r="AC1069" s="1"/>
  <c r="AD1069" s="1"/>
  <c r="AE1069" s="1"/>
  <c r="AJ1069"/>
  <c r="AK1069" s="1"/>
  <c r="AL1069" s="1"/>
  <c r="AM1069" s="1"/>
  <c r="X1069"/>
  <c r="Y1069" s="1"/>
  <c r="Z1069" l="1"/>
  <c r="AA1069" s="1"/>
  <c r="AB1070"/>
  <c r="AC1070" s="1"/>
  <c r="AD1070" s="1"/>
  <c r="AE1070" s="1"/>
  <c r="P1071"/>
  <c r="AF1070"/>
  <c r="AG1070" s="1"/>
  <c r="AJ1070"/>
  <c r="AK1070" s="1"/>
  <c r="AL1070" s="1"/>
  <c r="AM1070" s="1"/>
  <c r="X1070"/>
  <c r="Y1070" s="1"/>
  <c r="Z1070" s="1"/>
  <c r="AA1070" s="1"/>
  <c r="AR1070"/>
  <c r="AN1070"/>
  <c r="AO1070" s="1"/>
  <c r="AP1069"/>
  <c r="AQ1069" s="1"/>
  <c r="AP1070" l="1"/>
  <c r="AQ1070"/>
  <c r="AH1070"/>
  <c r="AI1070" s="1"/>
  <c r="AN1071"/>
  <c r="AO1071" s="1"/>
  <c r="AP1071" s="1"/>
  <c r="AQ1071" s="1"/>
  <c r="AB1071"/>
  <c r="AC1071" s="1"/>
  <c r="AD1071" s="1"/>
  <c r="AE1071" s="1"/>
  <c r="AR1071"/>
  <c r="AJ1071"/>
  <c r="AK1071" s="1"/>
  <c r="AF1071"/>
  <c r="AG1071" s="1"/>
  <c r="AH1071" s="1"/>
  <c r="AI1071" s="1"/>
  <c r="P1072"/>
  <c r="X1071"/>
  <c r="Y1071" s="1"/>
  <c r="Z1071" s="1"/>
  <c r="AB1072" l="1"/>
  <c r="AC1072" s="1"/>
  <c r="AD1072" s="1"/>
  <c r="AE1072" s="1"/>
  <c r="AR1072"/>
  <c r="AF1072"/>
  <c r="AG1072" s="1"/>
  <c r="AH1072" s="1"/>
  <c r="AI1072" s="1"/>
  <c r="X1072"/>
  <c r="Y1072" s="1"/>
  <c r="Z1072" s="1"/>
  <c r="AA1072" s="1"/>
  <c r="P1073"/>
  <c r="AJ1072"/>
  <c r="AK1072" s="1"/>
  <c r="AL1072" s="1"/>
  <c r="AM1072" s="1"/>
  <c r="AN1072"/>
  <c r="AO1072" s="1"/>
  <c r="AM1071"/>
  <c r="AL1071"/>
  <c r="AP1072" l="1"/>
  <c r="AQ1072"/>
  <c r="AJ1073"/>
  <c r="AK1073" s="1"/>
  <c r="AL1073" s="1"/>
  <c r="AM1073" s="1"/>
  <c r="AF1073"/>
  <c r="AG1073" s="1"/>
  <c r="AH1073" s="1"/>
  <c r="AI1073" s="1"/>
  <c r="X1073"/>
  <c r="Y1073" s="1"/>
  <c r="P1074"/>
  <c r="AN1073"/>
  <c r="AO1073" s="1"/>
  <c r="AR1073"/>
  <c r="AS1073" s="1"/>
  <c r="AB1073"/>
  <c r="AC1073" s="1"/>
  <c r="AD1073" s="1"/>
  <c r="AE1073" s="1"/>
  <c r="Z1073" l="1"/>
  <c r="AA1073" s="1"/>
  <c r="AP1073"/>
  <c r="AQ1073"/>
  <c r="AR1074"/>
  <c r="AF1074"/>
  <c r="AG1074" s="1"/>
  <c r="AH1074" s="1"/>
  <c r="AI1074" s="1"/>
  <c r="AN1074"/>
  <c r="AO1074" s="1"/>
  <c r="AJ1074"/>
  <c r="AK1074" s="1"/>
  <c r="AL1074" s="1"/>
  <c r="AM1074" s="1"/>
  <c r="X1074"/>
  <c r="Y1074" s="1"/>
  <c r="Z1074" s="1"/>
  <c r="AA1074" s="1"/>
  <c r="AB1074"/>
  <c r="AC1074" s="1"/>
  <c r="AD1074" s="1"/>
  <c r="AE1074" s="1"/>
  <c r="P1075"/>
  <c r="AB1075" l="1"/>
  <c r="AC1075" s="1"/>
  <c r="AD1075" s="1"/>
  <c r="AE1075" s="1"/>
  <c r="AF1075"/>
  <c r="AG1075" s="1"/>
  <c r="AH1075" s="1"/>
  <c r="AI1075" s="1"/>
  <c r="AJ1075"/>
  <c r="AK1075" s="1"/>
  <c r="AL1075" s="1"/>
  <c r="AM1075" s="1"/>
  <c r="X1075"/>
  <c r="Y1075" s="1"/>
  <c r="AR1075"/>
  <c r="P1076"/>
  <c r="AN1075"/>
  <c r="AO1075" s="1"/>
  <c r="AP1074"/>
  <c r="AQ1074" s="1"/>
  <c r="P1077" l="1"/>
  <c r="AF1076"/>
  <c r="AG1076" s="1"/>
  <c r="AH1076" s="1"/>
  <c r="AI1076" s="1"/>
  <c r="AR1076"/>
  <c r="AS1076" s="1"/>
  <c r="X1076"/>
  <c r="Y1076" s="1"/>
  <c r="Z1076" s="1"/>
  <c r="AA1076" s="1"/>
  <c r="AB1076"/>
  <c r="AC1076" s="1"/>
  <c r="AD1076" s="1"/>
  <c r="AE1076" s="1"/>
  <c r="AN1076"/>
  <c r="AO1076" s="1"/>
  <c r="AJ1076"/>
  <c r="AK1076" s="1"/>
  <c r="AL1076" s="1"/>
  <c r="AM1076" s="1"/>
  <c r="AQ1075"/>
  <c r="AP1075"/>
  <c r="Z1075"/>
  <c r="AA1075" s="1"/>
  <c r="AN1077" l="1"/>
  <c r="AO1077" s="1"/>
  <c r="P1078"/>
  <c r="AB1077"/>
  <c r="AC1077" s="1"/>
  <c r="AD1077" s="1"/>
  <c r="AE1077" s="1"/>
  <c r="AJ1077"/>
  <c r="AK1077" s="1"/>
  <c r="AL1077" s="1"/>
  <c r="AM1077" s="1"/>
  <c r="AR1077"/>
  <c r="AF1077"/>
  <c r="AG1077" s="1"/>
  <c r="AH1077" s="1"/>
  <c r="AI1077" s="1"/>
  <c r="X1077"/>
  <c r="Y1077" s="1"/>
  <c r="Z1077" s="1"/>
  <c r="AA1077" s="1"/>
  <c r="AQ1076"/>
  <c r="AP1076"/>
  <c r="AP1077" l="1"/>
  <c r="AQ1077"/>
  <c r="X1078"/>
  <c r="Y1078" s="1"/>
  <c r="Z1078" s="1"/>
  <c r="AA1078" s="1"/>
  <c r="AJ1078"/>
  <c r="AK1078" s="1"/>
  <c r="AL1078" s="1"/>
  <c r="AM1078" s="1"/>
  <c r="AN1078"/>
  <c r="AO1078" s="1"/>
  <c r="AR1078"/>
  <c r="AF1078"/>
  <c r="AG1078" s="1"/>
  <c r="AH1078" s="1"/>
  <c r="AI1078" s="1"/>
  <c r="AB1078"/>
  <c r="AC1078" s="1"/>
  <c r="AD1078" s="1"/>
  <c r="AE1078" s="1"/>
  <c r="P1079"/>
  <c r="AF1079" l="1"/>
  <c r="AG1079" s="1"/>
  <c r="AH1079" s="1"/>
  <c r="AI1079" s="1"/>
  <c r="AN1079"/>
  <c r="AO1079" s="1"/>
  <c r="AB1079"/>
  <c r="AC1079" s="1"/>
  <c r="AD1079" s="1"/>
  <c r="AE1079" s="1"/>
  <c r="X1079"/>
  <c r="Y1079" s="1"/>
  <c r="Z1079" s="1"/>
  <c r="AA1079" s="1"/>
  <c r="AR1079"/>
  <c r="AS1079" s="1"/>
  <c r="AJ1079"/>
  <c r="AK1079" s="1"/>
  <c r="AL1079" s="1"/>
  <c r="AM1079" s="1"/>
  <c r="P1080"/>
  <c r="AP1078"/>
  <c r="AQ1078"/>
  <c r="AF1080" l="1"/>
  <c r="AG1080" s="1"/>
  <c r="AH1080" s="1"/>
  <c r="AI1080" s="1"/>
  <c r="AN1080"/>
  <c r="AO1080" s="1"/>
  <c r="AP1080" s="1"/>
  <c r="AQ1080" s="1"/>
  <c r="X1080"/>
  <c r="Y1080" s="1"/>
  <c r="Z1080" s="1"/>
  <c r="AA1080" s="1"/>
  <c r="AB1080"/>
  <c r="AC1080" s="1"/>
  <c r="AD1080" s="1"/>
  <c r="AE1080" s="1"/>
  <c r="AJ1080"/>
  <c r="AK1080" s="1"/>
  <c r="AR1080"/>
  <c r="P1081"/>
  <c r="AP1079"/>
  <c r="AQ1079"/>
  <c r="AL1080" l="1"/>
  <c r="AM1080" s="1"/>
  <c r="AF1081"/>
  <c r="AG1081" s="1"/>
  <c r="AH1081" s="1"/>
  <c r="AI1081" s="1"/>
  <c r="AN1081"/>
  <c r="AO1081" s="1"/>
  <c r="AP1081" s="1"/>
  <c r="AJ1081"/>
  <c r="AK1081" s="1"/>
  <c r="AB1081"/>
  <c r="AC1081" s="1"/>
  <c r="AD1081" s="1"/>
  <c r="AE1081" s="1"/>
  <c r="X1081"/>
  <c r="Y1081" s="1"/>
  <c r="Z1081" s="1"/>
  <c r="AR1081"/>
  <c r="P1082"/>
  <c r="AR1082" l="1"/>
  <c r="AF1082"/>
  <c r="AG1082" s="1"/>
  <c r="AH1082" s="1"/>
  <c r="AJ1082"/>
  <c r="AK1082" s="1"/>
  <c r="X1082"/>
  <c r="Y1082" s="1"/>
  <c r="AB1082"/>
  <c r="AC1082" s="1"/>
  <c r="AD1082" s="1"/>
  <c r="AE1082" s="1"/>
  <c r="AN1082"/>
  <c r="AO1082" s="1"/>
  <c r="AP1082" s="1"/>
  <c r="P1083"/>
  <c r="AL1081"/>
  <c r="AM1081"/>
  <c r="AR1083" l="1"/>
  <c r="AJ1083"/>
  <c r="AK1083" s="1"/>
  <c r="AB1083"/>
  <c r="AC1083" s="1"/>
  <c r="AD1083" s="1"/>
  <c r="AE1083" s="1"/>
  <c r="X1083"/>
  <c r="Y1083" s="1"/>
  <c r="AN1083"/>
  <c r="AO1083" s="1"/>
  <c r="AP1083" s="1"/>
  <c r="P1084"/>
  <c r="AF1083"/>
  <c r="AG1083" s="1"/>
  <c r="AH1083" s="1"/>
  <c r="AI1083" s="1"/>
  <c r="AL1082"/>
  <c r="AM1082" s="1"/>
  <c r="Z1082"/>
  <c r="AA1082" s="1"/>
  <c r="Z1083" l="1"/>
  <c r="AA1083"/>
  <c r="AL1083"/>
  <c r="AM1083" s="1"/>
  <c r="AJ1084"/>
  <c r="AK1084" s="1"/>
  <c r="AF1084"/>
  <c r="AG1084" s="1"/>
  <c r="AH1084" s="1"/>
  <c r="AI1084" s="1"/>
  <c r="AN1084"/>
  <c r="AO1084" s="1"/>
  <c r="AP1084" s="1"/>
  <c r="AQ1084" s="1"/>
  <c r="AR1084"/>
  <c r="AB1084"/>
  <c r="AC1084" s="1"/>
  <c r="AD1084" s="1"/>
  <c r="AE1084" s="1"/>
  <c r="X1084"/>
  <c r="Y1084" s="1"/>
  <c r="P1085"/>
  <c r="Z1084" l="1"/>
  <c r="AA1084"/>
  <c r="AN1085"/>
  <c r="AO1085" s="1"/>
  <c r="AP1085" s="1"/>
  <c r="AQ1085" s="1"/>
  <c r="AR1085"/>
  <c r="AS1085" s="1"/>
  <c r="AB1085"/>
  <c r="AC1085" s="1"/>
  <c r="AD1085" s="1"/>
  <c r="AE1085" s="1"/>
  <c r="AJ1085"/>
  <c r="AK1085" s="1"/>
  <c r="P1086"/>
  <c r="X1085"/>
  <c r="Y1085" s="1"/>
  <c r="Z1085" s="1"/>
  <c r="AA1085" s="1"/>
  <c r="AF1085"/>
  <c r="AG1085" s="1"/>
  <c r="AH1085" s="1"/>
  <c r="AI1085" s="1"/>
  <c r="AL1084"/>
  <c r="AM1084"/>
  <c r="AR1086" l="1"/>
  <c r="AB1086"/>
  <c r="AC1086" s="1"/>
  <c r="AD1086" s="1"/>
  <c r="AE1086" s="1"/>
  <c r="X1086"/>
  <c r="Y1086" s="1"/>
  <c r="AF1086"/>
  <c r="AG1086" s="1"/>
  <c r="AH1086" s="1"/>
  <c r="AI1086" s="1"/>
  <c r="P1087"/>
  <c r="AJ1086"/>
  <c r="AK1086" s="1"/>
  <c r="AL1086" s="1"/>
  <c r="AM1086" s="1"/>
  <c r="AN1086"/>
  <c r="AO1086" s="1"/>
  <c r="AP1086" s="1"/>
  <c r="AM1085"/>
  <c r="AL1085"/>
  <c r="P1088" l="1"/>
  <c r="AB1087"/>
  <c r="AC1087" s="1"/>
  <c r="AD1087" s="1"/>
  <c r="AE1087" s="1"/>
  <c r="AF1087"/>
  <c r="AG1087" s="1"/>
  <c r="AJ1087"/>
  <c r="AK1087" s="1"/>
  <c r="AL1087" s="1"/>
  <c r="AM1087" s="1"/>
  <c r="X1087"/>
  <c r="Y1087" s="1"/>
  <c r="Z1087" s="1"/>
  <c r="AA1087" s="1"/>
  <c r="AR1087"/>
  <c r="AN1087"/>
  <c r="AO1087" s="1"/>
  <c r="AP1087" s="1"/>
  <c r="Z1086"/>
  <c r="AA1086" s="1"/>
  <c r="AB1088" l="1"/>
  <c r="AC1088" s="1"/>
  <c r="AD1088" s="1"/>
  <c r="AE1088" s="1"/>
  <c r="AR1088"/>
  <c r="P1089"/>
  <c r="AN1088"/>
  <c r="AO1088" s="1"/>
  <c r="AP1088" s="1"/>
  <c r="AQ1088" s="1"/>
  <c r="AJ1088"/>
  <c r="AK1088" s="1"/>
  <c r="X1088"/>
  <c r="Y1088" s="1"/>
  <c r="Z1088" s="1"/>
  <c r="AF1088"/>
  <c r="AG1088" s="1"/>
  <c r="AH1087"/>
  <c r="AI1087"/>
  <c r="AL1088" l="1"/>
  <c r="AM1088"/>
  <c r="AH1088"/>
  <c r="AI1088" s="1"/>
  <c r="AN1089"/>
  <c r="AO1089" s="1"/>
  <c r="AB1089"/>
  <c r="AC1089" s="1"/>
  <c r="AD1089" s="1"/>
  <c r="AE1089" s="1"/>
  <c r="P1090"/>
  <c r="AJ1089"/>
  <c r="AK1089" s="1"/>
  <c r="AL1089" s="1"/>
  <c r="AM1089" s="1"/>
  <c r="AR1089"/>
  <c r="AS1089" s="1"/>
  <c r="X1089"/>
  <c r="Y1089" s="1"/>
  <c r="Z1089" s="1"/>
  <c r="AA1089" s="1"/>
  <c r="AF1089"/>
  <c r="AG1089" s="1"/>
  <c r="AH1089" s="1"/>
  <c r="AI1089" s="1"/>
  <c r="AF1090" l="1"/>
  <c r="AG1090" s="1"/>
  <c r="AH1090" s="1"/>
  <c r="AI1090" s="1"/>
  <c r="AR1090"/>
  <c r="X1090"/>
  <c r="Y1090" s="1"/>
  <c r="AB1090"/>
  <c r="AC1090" s="1"/>
  <c r="AD1090" s="1"/>
  <c r="AE1090" s="1"/>
  <c r="AN1090"/>
  <c r="AO1090" s="1"/>
  <c r="AJ1090"/>
  <c r="AK1090" s="1"/>
  <c r="AL1090" s="1"/>
  <c r="AM1090" s="1"/>
  <c r="P1091"/>
  <c r="AQ1089"/>
  <c r="AP1089"/>
  <c r="AP1090" l="1"/>
  <c r="AQ1090"/>
  <c r="AJ1091"/>
  <c r="AK1091" s="1"/>
  <c r="AL1091" s="1"/>
  <c r="AM1091" s="1"/>
  <c r="X1091"/>
  <c r="Y1091" s="1"/>
  <c r="AB1091"/>
  <c r="AC1091" s="1"/>
  <c r="AD1091" s="1"/>
  <c r="AE1091" s="1"/>
  <c r="AN1091"/>
  <c r="AO1091" s="1"/>
  <c r="AF1091"/>
  <c r="AG1091" s="1"/>
  <c r="AH1091" s="1"/>
  <c r="AI1091" s="1"/>
  <c r="AR1091"/>
  <c r="P1092"/>
  <c r="Z1090"/>
  <c r="AA1090" s="1"/>
  <c r="AR1092" l="1"/>
  <c r="AF1092"/>
  <c r="AG1092" s="1"/>
  <c r="AH1092" s="1"/>
  <c r="AI1092" s="1"/>
  <c r="AN1092"/>
  <c r="AO1092" s="1"/>
  <c r="AB1092"/>
  <c r="AC1092" s="1"/>
  <c r="AD1092" s="1"/>
  <c r="AE1092" s="1"/>
  <c r="X1092"/>
  <c r="Y1092" s="1"/>
  <c r="Z1092" s="1"/>
  <c r="AA1092" s="1"/>
  <c r="P1093"/>
  <c r="AJ1092"/>
  <c r="AK1092" s="1"/>
  <c r="AL1092" s="1"/>
  <c r="AM1092" s="1"/>
  <c r="AP1091"/>
  <c r="AQ1091"/>
  <c r="Z1091"/>
  <c r="AA1091"/>
  <c r="AF1093" l="1"/>
  <c r="AG1093" s="1"/>
  <c r="AH1093" s="1"/>
  <c r="AI1093" s="1"/>
  <c r="X1093"/>
  <c r="Y1093" s="1"/>
  <c r="Z1093" s="1"/>
  <c r="AA1093" s="1"/>
  <c r="P1094"/>
  <c r="AB1093"/>
  <c r="AC1093" s="1"/>
  <c r="AD1093" s="1"/>
  <c r="AE1093" s="1"/>
  <c r="AJ1093"/>
  <c r="AK1093" s="1"/>
  <c r="AL1093" s="1"/>
  <c r="AM1093" s="1"/>
  <c r="AR1093"/>
  <c r="AN1093"/>
  <c r="AO1093" s="1"/>
  <c r="AP1092"/>
  <c r="AQ1092"/>
  <c r="AP1093" l="1"/>
  <c r="AQ1093"/>
  <c r="P1095"/>
  <c r="AJ1094"/>
  <c r="AK1094" s="1"/>
  <c r="AF1094"/>
  <c r="AG1094" s="1"/>
  <c r="AH1094" s="1"/>
  <c r="AI1094" s="1"/>
  <c r="AB1094"/>
  <c r="AC1094" s="1"/>
  <c r="AD1094" s="1"/>
  <c r="AE1094" s="1"/>
  <c r="AN1094"/>
  <c r="AO1094" s="1"/>
  <c r="AR1094"/>
  <c r="X1094"/>
  <c r="Y1094" s="1"/>
  <c r="Z1094" s="1"/>
  <c r="AA1094" s="1"/>
  <c r="AP1094" l="1"/>
  <c r="AQ1094"/>
  <c r="AN1095"/>
  <c r="AO1095" s="1"/>
  <c r="AP1095" s="1"/>
  <c r="AQ1095" s="1"/>
  <c r="AB1095"/>
  <c r="AC1095" s="1"/>
  <c r="AD1095" s="1"/>
  <c r="AE1095" s="1"/>
  <c r="P1096"/>
  <c r="X1095"/>
  <c r="Y1095" s="1"/>
  <c r="Z1095" s="1"/>
  <c r="AA1095" s="1"/>
  <c r="AF1095"/>
  <c r="AG1095" s="1"/>
  <c r="AR1095"/>
  <c r="AS1095" s="1"/>
  <c r="AJ1095"/>
  <c r="AK1095" s="1"/>
  <c r="AL1095" s="1"/>
  <c r="AM1095" s="1"/>
  <c r="AL1094"/>
  <c r="AM1094" s="1"/>
  <c r="AR1096" l="1"/>
  <c r="AS1096" s="1"/>
  <c r="AB1096"/>
  <c r="AC1096" s="1"/>
  <c r="AD1096" s="1"/>
  <c r="AE1096" s="1"/>
  <c r="P1097"/>
  <c r="AN1096"/>
  <c r="AO1096" s="1"/>
  <c r="X1096"/>
  <c r="Y1096" s="1"/>
  <c r="AJ1096"/>
  <c r="AK1096" s="1"/>
  <c r="AL1096" s="1"/>
  <c r="AM1096" s="1"/>
  <c r="AF1096"/>
  <c r="AG1096" s="1"/>
  <c r="AH1096" s="1"/>
  <c r="AI1096" s="1"/>
  <c r="AI1095"/>
  <c r="AH1095"/>
  <c r="Z1096" l="1"/>
  <c r="AA1096"/>
  <c r="P1098"/>
  <c r="X1097"/>
  <c r="Y1097" s="1"/>
  <c r="Z1097" s="1"/>
  <c r="AA1097" s="1"/>
  <c r="AN1097"/>
  <c r="AO1097" s="1"/>
  <c r="AR1097"/>
  <c r="AF1097"/>
  <c r="AG1097" s="1"/>
  <c r="AH1097" s="1"/>
  <c r="AI1097" s="1"/>
  <c r="AB1097"/>
  <c r="AC1097" s="1"/>
  <c r="AD1097" s="1"/>
  <c r="AE1097" s="1"/>
  <c r="AJ1097"/>
  <c r="AK1097" s="1"/>
  <c r="AL1097" s="1"/>
  <c r="AM1097" s="1"/>
  <c r="AP1096"/>
  <c r="AQ1096" s="1"/>
  <c r="AP1097" l="1"/>
  <c r="AQ1097"/>
  <c r="AF1098"/>
  <c r="AG1098" s="1"/>
  <c r="AH1098" s="1"/>
  <c r="AI1098" s="1"/>
  <c r="X1098"/>
  <c r="Y1098" s="1"/>
  <c r="Z1098" s="1"/>
  <c r="AA1098" s="1"/>
  <c r="AR1098"/>
  <c r="P1099"/>
  <c r="AB1098"/>
  <c r="AC1098" s="1"/>
  <c r="AJ1098"/>
  <c r="AK1098" s="1"/>
  <c r="AL1098" s="1"/>
  <c r="AM1098" s="1"/>
  <c r="AN1098"/>
  <c r="AO1098" s="1"/>
  <c r="AP1098" s="1"/>
  <c r="AQ1098" s="1"/>
  <c r="AB1099" l="1"/>
  <c r="AC1099" s="1"/>
  <c r="AD1099" s="1"/>
  <c r="AE1099" s="1"/>
  <c r="AN1099"/>
  <c r="AO1099" s="1"/>
  <c r="AF1099"/>
  <c r="AG1099" s="1"/>
  <c r="AH1099" s="1"/>
  <c r="AI1099" s="1"/>
  <c r="AJ1099"/>
  <c r="AK1099" s="1"/>
  <c r="X1099"/>
  <c r="Y1099" s="1"/>
  <c r="P1100"/>
  <c r="AR1099"/>
  <c r="AD1098"/>
  <c r="AE1098" s="1"/>
  <c r="AL1099" l="1"/>
  <c r="AM1099"/>
  <c r="AA1099"/>
  <c r="Z1099"/>
  <c r="AJ1100"/>
  <c r="AK1100" s="1"/>
  <c r="AL1100" s="1"/>
  <c r="AM1100" s="1"/>
  <c r="AN1100"/>
  <c r="AO1100" s="1"/>
  <c r="X1100"/>
  <c r="Y1100" s="1"/>
  <c r="AB1100"/>
  <c r="AC1100" s="1"/>
  <c r="AD1100" s="1"/>
  <c r="AE1100" s="1"/>
  <c r="AF1100"/>
  <c r="AG1100" s="1"/>
  <c r="AH1100" s="1"/>
  <c r="AI1100" s="1"/>
  <c r="P1101"/>
  <c r="AR1100"/>
  <c r="AQ1099"/>
  <c r="AP1099"/>
  <c r="AF1101" l="1"/>
  <c r="AG1101" s="1"/>
  <c r="AH1101" s="1"/>
  <c r="AI1101" s="1"/>
  <c r="X1101"/>
  <c r="Y1101" s="1"/>
  <c r="Z1101" s="1"/>
  <c r="AA1101" s="1"/>
  <c r="AJ1101"/>
  <c r="AK1101" s="1"/>
  <c r="AL1101" s="1"/>
  <c r="AM1101" s="1"/>
  <c r="AR1101"/>
  <c r="AN1101"/>
  <c r="AO1101" s="1"/>
  <c r="P1102"/>
  <c r="AB1101"/>
  <c r="AC1101" s="1"/>
  <c r="AD1101" s="1"/>
  <c r="AE1101" s="1"/>
  <c r="Z1100"/>
  <c r="AA1100"/>
  <c r="AQ1100"/>
  <c r="AP1100"/>
  <c r="AP1101" l="1"/>
  <c r="AQ1101"/>
  <c r="AJ1102"/>
  <c r="AK1102" s="1"/>
  <c r="AL1102" s="1"/>
  <c r="AM1102" s="1"/>
  <c r="AF1102"/>
  <c r="AG1102" s="1"/>
  <c r="AH1102" s="1"/>
  <c r="AI1102" s="1"/>
  <c r="X1102"/>
  <c r="Y1102" s="1"/>
  <c r="AB1102"/>
  <c r="AC1102" s="1"/>
  <c r="AD1102" s="1"/>
  <c r="AE1102" s="1"/>
  <c r="AN1102"/>
  <c r="AO1102" s="1"/>
  <c r="P1103"/>
  <c r="AR1102"/>
  <c r="AR1103" l="1"/>
  <c r="AJ1103"/>
  <c r="AK1103" s="1"/>
  <c r="AL1103" s="1"/>
  <c r="AM1103" s="1"/>
  <c r="AN1103"/>
  <c r="AO1103" s="1"/>
  <c r="X1103"/>
  <c r="Y1103" s="1"/>
  <c r="Z1103" s="1"/>
  <c r="AA1103" s="1"/>
  <c r="AB1103"/>
  <c r="AC1103" s="1"/>
  <c r="P1104"/>
  <c r="AF1103"/>
  <c r="AG1103" s="1"/>
  <c r="Z1102"/>
  <c r="AA1102" s="1"/>
  <c r="AQ1102"/>
  <c r="AP1102"/>
  <c r="AP1103" l="1"/>
  <c r="AQ1103"/>
  <c r="AI1103"/>
  <c r="AH1103"/>
  <c r="AD1103"/>
  <c r="AE1103"/>
  <c r="AJ1104"/>
  <c r="AK1104" s="1"/>
  <c r="P1105"/>
  <c r="AB1104"/>
  <c r="AC1104" s="1"/>
  <c r="AD1104" s="1"/>
  <c r="AE1104" s="1"/>
  <c r="AF1104"/>
  <c r="AG1104" s="1"/>
  <c r="AH1104" s="1"/>
  <c r="AI1104" s="1"/>
  <c r="AR1104"/>
  <c r="AN1104"/>
  <c r="AO1104" s="1"/>
  <c r="X1104"/>
  <c r="Y1104" s="1"/>
  <c r="Z1104" s="1"/>
  <c r="AA1104" s="1"/>
  <c r="AL1104" l="1"/>
  <c r="AM1104" s="1"/>
  <c r="AQ1104"/>
  <c r="AP1104"/>
  <c r="AJ1105"/>
  <c r="AK1105" s="1"/>
  <c r="AL1105" s="1"/>
  <c r="AM1105" s="1"/>
  <c r="AF1105"/>
  <c r="AG1105" s="1"/>
  <c r="AH1105" s="1"/>
  <c r="AI1105" s="1"/>
  <c r="AN1105"/>
  <c r="AO1105" s="1"/>
  <c r="AP1105" s="1"/>
  <c r="AQ1105" s="1"/>
  <c r="AR1105"/>
  <c r="P1106"/>
  <c r="X1105"/>
  <c r="Y1105" s="1"/>
  <c r="AB1105"/>
  <c r="AC1105" s="1"/>
  <c r="AD1105" s="1"/>
  <c r="AE1105" s="1"/>
  <c r="P1107" l="1"/>
  <c r="AN1106"/>
  <c r="AO1106" s="1"/>
  <c r="AB1106"/>
  <c r="AC1106" s="1"/>
  <c r="AD1106" s="1"/>
  <c r="AE1106" s="1"/>
  <c r="AR1106"/>
  <c r="AS1106" s="1"/>
  <c r="AJ1106"/>
  <c r="AK1106" s="1"/>
  <c r="AL1106" s="1"/>
  <c r="AM1106" s="1"/>
  <c r="X1106"/>
  <c r="Y1106" s="1"/>
  <c r="Z1106" s="1"/>
  <c r="AA1106" s="1"/>
  <c r="AF1106"/>
  <c r="AG1106" s="1"/>
  <c r="AH1106" s="1"/>
  <c r="AI1106" s="1"/>
  <c r="Z1105"/>
  <c r="AA1105" s="1"/>
  <c r="AN1107" l="1"/>
  <c r="AO1107" s="1"/>
  <c r="X1107"/>
  <c r="Y1107" s="1"/>
  <c r="Z1107" s="1"/>
  <c r="AA1107" s="1"/>
  <c r="AB1107"/>
  <c r="AC1107" s="1"/>
  <c r="AD1107" s="1"/>
  <c r="AE1107" s="1"/>
  <c r="P1108"/>
  <c r="AR1107"/>
  <c r="AF1107"/>
  <c r="AG1107" s="1"/>
  <c r="AH1107" s="1"/>
  <c r="AI1107" s="1"/>
  <c r="AJ1107"/>
  <c r="AK1107" s="1"/>
  <c r="AQ1106"/>
  <c r="AP1106"/>
  <c r="AP1107" l="1"/>
  <c r="AQ1107"/>
  <c r="AL1107"/>
  <c r="AM1107" s="1"/>
  <c r="X1108"/>
  <c r="Y1108" s="1"/>
  <c r="AB1108"/>
  <c r="AC1108" s="1"/>
  <c r="AD1108" s="1"/>
  <c r="AE1108" s="1"/>
  <c r="AJ1108"/>
  <c r="AK1108" s="1"/>
  <c r="AL1108" s="1"/>
  <c r="AM1108" s="1"/>
  <c r="AR1108"/>
  <c r="AF1108"/>
  <c r="AG1108" s="1"/>
  <c r="AH1108" s="1"/>
  <c r="AI1108" s="1"/>
  <c r="AN1108"/>
  <c r="AO1108" s="1"/>
  <c r="P1109"/>
  <c r="AP1108" l="1"/>
  <c r="AQ1108"/>
  <c r="Z1108"/>
  <c r="AA1108"/>
  <c r="AJ1109"/>
  <c r="AK1109" s="1"/>
  <c r="AL1109" s="1"/>
  <c r="AM1109" s="1"/>
  <c r="AF1109"/>
  <c r="AG1109" s="1"/>
  <c r="AH1109" s="1"/>
  <c r="AI1109" s="1"/>
  <c r="P1110"/>
  <c r="AR1109"/>
  <c r="X1109"/>
  <c r="Y1109" s="1"/>
  <c r="Z1109" s="1"/>
  <c r="AA1109" s="1"/>
  <c r="AN1109"/>
  <c r="AO1109" s="1"/>
  <c r="AB1109"/>
  <c r="AC1109" s="1"/>
  <c r="AD1109" s="1"/>
  <c r="AE1109" s="1"/>
  <c r="AP1109" l="1"/>
  <c r="AQ1109"/>
  <c r="AF1110"/>
  <c r="AG1110" s="1"/>
  <c r="AH1110" s="1"/>
  <c r="AI1110" s="1"/>
  <c r="AR1110"/>
  <c r="AB1110"/>
  <c r="AC1110" s="1"/>
  <c r="AD1110" s="1"/>
  <c r="AE1110" s="1"/>
  <c r="AJ1110"/>
  <c r="AK1110" s="1"/>
  <c r="AL1110" s="1"/>
  <c r="AM1110" s="1"/>
  <c r="X1110"/>
  <c r="Y1110" s="1"/>
  <c r="Z1110" s="1"/>
  <c r="AA1110" s="1"/>
  <c r="AN1110"/>
  <c r="AO1110" s="1"/>
  <c r="P1111"/>
  <c r="AJ1111" l="1"/>
  <c r="AK1111" s="1"/>
  <c r="AL1111" s="1"/>
  <c r="AM1111" s="1"/>
  <c r="AB1111"/>
  <c r="AC1111" s="1"/>
  <c r="AF1111"/>
  <c r="AG1111" s="1"/>
  <c r="AH1111" s="1"/>
  <c r="AI1111" s="1"/>
  <c r="P1112"/>
  <c r="AN1111"/>
  <c r="AO1111" s="1"/>
  <c r="X1111"/>
  <c r="Y1111" s="1"/>
  <c r="Z1111" s="1"/>
  <c r="AA1111" s="1"/>
  <c r="AR1111"/>
  <c r="AP1110"/>
  <c r="AQ1110"/>
  <c r="AP1111" l="1"/>
  <c r="AQ1111"/>
  <c r="AD1111"/>
  <c r="AE1111" s="1"/>
  <c r="AF1112"/>
  <c r="AG1112" s="1"/>
  <c r="AH1112" s="1"/>
  <c r="AI1112" s="1"/>
  <c r="AR1112"/>
  <c r="AS1112" s="1"/>
  <c r="AJ1112"/>
  <c r="AK1112" s="1"/>
  <c r="AL1112" s="1"/>
  <c r="AM1112" s="1"/>
  <c r="AN1112"/>
  <c r="AO1112" s="1"/>
  <c r="X1112"/>
  <c r="Y1112" s="1"/>
  <c r="Z1112" s="1"/>
  <c r="AA1112" s="1"/>
  <c r="P1113"/>
  <c r="AB1112"/>
  <c r="AC1112" s="1"/>
  <c r="AD1112" s="1"/>
  <c r="AE1112" s="1"/>
  <c r="AN1113" l="1"/>
  <c r="AO1113" s="1"/>
  <c r="AB1113"/>
  <c r="AC1113" s="1"/>
  <c r="AD1113" s="1"/>
  <c r="AE1113" s="1"/>
  <c r="AF1113"/>
  <c r="AG1113" s="1"/>
  <c r="AH1113" s="1"/>
  <c r="AI1113" s="1"/>
  <c r="P1114"/>
  <c r="X1113"/>
  <c r="Y1113" s="1"/>
  <c r="AJ1113"/>
  <c r="AK1113" s="1"/>
  <c r="AL1113" s="1"/>
  <c r="AM1113" s="1"/>
  <c r="AR1113"/>
  <c r="AS1113" s="1"/>
  <c r="AQ1112"/>
  <c r="AP1112"/>
  <c r="Z1113" l="1"/>
  <c r="AA1113"/>
  <c r="AP1113"/>
  <c r="AQ1113"/>
  <c r="AJ1114"/>
  <c r="AK1114" s="1"/>
  <c r="AL1114" s="1"/>
  <c r="AM1114" s="1"/>
  <c r="AF1114"/>
  <c r="AG1114" s="1"/>
  <c r="AH1114" s="1"/>
  <c r="AI1114" s="1"/>
  <c r="AB1114"/>
  <c r="AC1114" s="1"/>
  <c r="AD1114" s="1"/>
  <c r="AE1114" s="1"/>
  <c r="P1115"/>
  <c r="AR1114"/>
  <c r="AN1114"/>
  <c r="AO1114" s="1"/>
  <c r="X1114"/>
  <c r="Y1114" s="1"/>
  <c r="AP1114" l="1"/>
  <c r="AQ1114"/>
  <c r="AA1114"/>
  <c r="Z1114"/>
  <c r="P1116"/>
  <c r="X1115"/>
  <c r="Y1115" s="1"/>
  <c r="AF1115"/>
  <c r="AG1115" s="1"/>
  <c r="AH1115" s="1"/>
  <c r="AI1115" s="1"/>
  <c r="AB1115"/>
  <c r="AC1115" s="1"/>
  <c r="AD1115" s="1"/>
  <c r="AE1115" s="1"/>
  <c r="AR1115"/>
  <c r="AS1115" s="1"/>
  <c r="AJ1115"/>
  <c r="AK1115" s="1"/>
  <c r="AL1115" s="1"/>
  <c r="AM1115" s="1"/>
  <c r="AN1115"/>
  <c r="AO1115" s="1"/>
  <c r="AF1116" l="1"/>
  <c r="AG1116" s="1"/>
  <c r="AH1116" s="1"/>
  <c r="AI1116" s="1"/>
  <c r="AJ1116"/>
  <c r="AK1116" s="1"/>
  <c r="AL1116" s="1"/>
  <c r="AM1116" s="1"/>
  <c r="P1117"/>
  <c r="AB1116"/>
  <c r="AC1116" s="1"/>
  <c r="AD1116" s="1"/>
  <c r="AE1116" s="1"/>
  <c r="AN1116"/>
  <c r="AO1116" s="1"/>
  <c r="X1116"/>
  <c r="Y1116" s="1"/>
  <c r="Z1116" s="1"/>
  <c r="AA1116" s="1"/>
  <c r="AR1116"/>
  <c r="AS1116" s="1"/>
  <c r="AA1115"/>
  <c r="Z1115"/>
  <c r="AP1115"/>
  <c r="AQ1115"/>
  <c r="AP1116" l="1"/>
  <c r="AQ1116"/>
  <c r="AJ1117"/>
  <c r="AK1117" s="1"/>
  <c r="AL1117" s="1"/>
  <c r="AM1117" s="1"/>
  <c r="AB1117"/>
  <c r="AC1117" s="1"/>
  <c r="AD1117" s="1"/>
  <c r="AE1117" s="1"/>
  <c r="AR1117"/>
  <c r="AS1117" s="1"/>
  <c r="AF1117"/>
  <c r="AG1117" s="1"/>
  <c r="AH1117" s="1"/>
  <c r="AI1117" s="1"/>
  <c r="X1117"/>
  <c r="Y1117" s="1"/>
  <c r="AN1117"/>
  <c r="AO1117" s="1"/>
  <c r="P1118"/>
  <c r="Z1117" l="1"/>
  <c r="AA1117" s="1"/>
  <c r="AP1117"/>
  <c r="AQ1117"/>
  <c r="AJ1118"/>
  <c r="AK1118" s="1"/>
  <c r="AL1118" s="1"/>
  <c r="AM1118" s="1"/>
  <c r="AF1118"/>
  <c r="AG1118" s="1"/>
  <c r="AH1118" s="1"/>
  <c r="AI1118" s="1"/>
  <c r="AR1118"/>
  <c r="AS1118" s="1"/>
  <c r="AB1118"/>
  <c r="AC1118" s="1"/>
  <c r="AD1118" s="1"/>
  <c r="AE1118" s="1"/>
  <c r="P1119"/>
  <c r="AN1118"/>
  <c r="AO1118" s="1"/>
  <c r="X1118"/>
  <c r="Y1118" s="1"/>
  <c r="Z1118" s="1"/>
  <c r="AA1118" s="1"/>
  <c r="AP1118" l="1"/>
  <c r="AQ1118"/>
  <c r="AB1119"/>
  <c r="AC1119" s="1"/>
  <c r="AD1119" s="1"/>
  <c r="AE1119" s="1"/>
  <c r="AF1119"/>
  <c r="AG1119" s="1"/>
  <c r="AH1119" s="1"/>
  <c r="AI1119" s="1"/>
  <c r="AR1119"/>
  <c r="AJ1119"/>
  <c r="AK1119" s="1"/>
  <c r="AL1119" s="1"/>
  <c r="AM1119" s="1"/>
  <c r="P1120"/>
  <c r="X1119"/>
  <c r="Y1119" s="1"/>
  <c r="Z1119" s="1"/>
  <c r="AA1119" s="1"/>
  <c r="AN1119"/>
  <c r="AO1119" s="1"/>
  <c r="AF1120" l="1"/>
  <c r="AG1120" s="1"/>
  <c r="AH1120" s="1"/>
  <c r="AI1120" s="1"/>
  <c r="AJ1120"/>
  <c r="AK1120" s="1"/>
  <c r="AL1120" s="1"/>
  <c r="AM1120" s="1"/>
  <c r="AR1120"/>
  <c r="AS1120" s="1"/>
  <c r="AN1120"/>
  <c r="AO1120" s="1"/>
  <c r="AB1120"/>
  <c r="AC1120" s="1"/>
  <c r="AD1120" s="1"/>
  <c r="AE1120" s="1"/>
  <c r="X1120"/>
  <c r="Y1120" s="1"/>
  <c r="Z1120" s="1"/>
  <c r="AA1120" s="1"/>
  <c r="P1121"/>
  <c r="AP1119"/>
  <c r="AQ1119"/>
  <c r="AP1120" l="1"/>
  <c r="AQ1120"/>
  <c r="AJ1121"/>
  <c r="AK1121" s="1"/>
  <c r="AL1121" s="1"/>
  <c r="AM1121" s="1"/>
  <c r="AR1121"/>
  <c r="AS1121" s="1"/>
  <c r="AN1121"/>
  <c r="AO1121" s="1"/>
  <c r="X1121"/>
  <c r="Y1121" s="1"/>
  <c r="AB1121"/>
  <c r="AC1121" s="1"/>
  <c r="AD1121" s="1"/>
  <c r="AE1121" s="1"/>
  <c r="P1122"/>
  <c r="AF1121"/>
  <c r="AG1121" s="1"/>
  <c r="AH1121" s="1"/>
  <c r="AI1121" s="1"/>
  <c r="P1123" l="1"/>
  <c r="AJ1122"/>
  <c r="AK1122" s="1"/>
  <c r="AL1122" s="1"/>
  <c r="AM1122" s="1"/>
  <c r="AN1122"/>
  <c r="AO1122" s="1"/>
  <c r="X1122"/>
  <c r="Y1122" s="1"/>
  <c r="Z1122" s="1"/>
  <c r="AA1122" s="1"/>
  <c r="AB1122"/>
  <c r="AC1122" s="1"/>
  <c r="AD1122" s="1"/>
  <c r="AE1122" s="1"/>
  <c r="AR1122"/>
  <c r="AF1122"/>
  <c r="AG1122" s="1"/>
  <c r="AP1121"/>
  <c r="AQ1121"/>
  <c r="Z1121"/>
  <c r="AA1121" s="1"/>
  <c r="AP1122" l="1"/>
  <c r="AQ1122"/>
  <c r="AN1123"/>
  <c r="AO1123" s="1"/>
  <c r="AJ1123"/>
  <c r="AK1123" s="1"/>
  <c r="X1123"/>
  <c r="Y1123" s="1"/>
  <c r="Z1123" s="1"/>
  <c r="AA1123" s="1"/>
  <c r="P1124"/>
  <c r="AR1123"/>
  <c r="AS1123" s="1"/>
  <c r="AF1123"/>
  <c r="AG1123" s="1"/>
  <c r="AH1123" s="1"/>
  <c r="AI1123" s="1"/>
  <c r="AB1123"/>
  <c r="AC1123" s="1"/>
  <c r="AH1122"/>
  <c r="AI1122"/>
  <c r="AP1123" l="1"/>
  <c r="AQ1123"/>
  <c r="AD1123"/>
  <c r="AE1123" s="1"/>
  <c r="AL1123"/>
  <c r="AM1123" s="1"/>
  <c r="X1124"/>
  <c r="Y1124" s="1"/>
  <c r="Z1124" s="1"/>
  <c r="AA1124" s="1"/>
  <c r="AJ1124"/>
  <c r="AK1124" s="1"/>
  <c r="AL1124" s="1"/>
  <c r="AM1124" s="1"/>
  <c r="AB1124"/>
  <c r="AC1124" s="1"/>
  <c r="AD1124" s="1"/>
  <c r="AE1124" s="1"/>
  <c r="AF1124"/>
  <c r="AG1124" s="1"/>
  <c r="AH1124" s="1"/>
  <c r="AI1124" s="1"/>
  <c r="AN1124"/>
  <c r="AO1124" s="1"/>
  <c r="P1125"/>
  <c r="AR1124"/>
  <c r="AS1124" s="1"/>
  <c r="AB1125" l="1"/>
  <c r="AC1125" s="1"/>
  <c r="P1126"/>
  <c r="AN1125"/>
  <c r="AO1125" s="1"/>
  <c r="AP1125" s="1"/>
  <c r="AQ1125" s="1"/>
  <c r="AF1125"/>
  <c r="AG1125" s="1"/>
  <c r="AH1125" s="1"/>
  <c r="AI1125" s="1"/>
  <c r="AJ1125"/>
  <c r="AK1125" s="1"/>
  <c r="AR1125"/>
  <c r="X1125"/>
  <c r="Y1125" s="1"/>
  <c r="Z1125" s="1"/>
  <c r="AA1125" s="1"/>
  <c r="AP1124"/>
  <c r="AQ1124"/>
  <c r="AL1125" l="1"/>
  <c r="AM1125" s="1"/>
  <c r="AD1125"/>
  <c r="AE1125" s="1"/>
  <c r="AR1126"/>
  <c r="AJ1126"/>
  <c r="AK1126" s="1"/>
  <c r="AF1126"/>
  <c r="AG1126" s="1"/>
  <c r="AH1126" s="1"/>
  <c r="AI1126" s="1"/>
  <c r="X1126"/>
  <c r="Y1126" s="1"/>
  <c r="AB1126"/>
  <c r="AC1126" s="1"/>
  <c r="AD1126" s="1"/>
  <c r="AE1126" s="1"/>
  <c r="P1127"/>
  <c r="AN1126"/>
  <c r="AO1126" s="1"/>
  <c r="AL1126" l="1"/>
  <c r="AM1126"/>
  <c r="AF1127"/>
  <c r="AG1127" s="1"/>
  <c r="AH1127" s="1"/>
  <c r="AI1127" s="1"/>
  <c r="AR1127"/>
  <c r="AN1127"/>
  <c r="AO1127" s="1"/>
  <c r="AB1127"/>
  <c r="AC1127" s="1"/>
  <c r="AD1127" s="1"/>
  <c r="AE1127" s="1"/>
  <c r="AJ1127"/>
  <c r="AK1127" s="1"/>
  <c r="P1128"/>
  <c r="X1127"/>
  <c r="Y1127" s="1"/>
  <c r="AP1126"/>
  <c r="AQ1126"/>
  <c r="AA1126"/>
  <c r="Z1126"/>
  <c r="AP1127" l="1"/>
  <c r="AQ1127"/>
  <c r="AL1127"/>
  <c r="AM1127" s="1"/>
  <c r="AF1128"/>
  <c r="AG1128" s="1"/>
  <c r="AH1128" s="1"/>
  <c r="AI1128" s="1"/>
  <c r="AJ1128"/>
  <c r="AK1128" s="1"/>
  <c r="AL1128" s="1"/>
  <c r="AM1128" s="1"/>
  <c r="AR1128"/>
  <c r="AN1128"/>
  <c r="AO1128" s="1"/>
  <c r="P1129"/>
  <c r="X1128"/>
  <c r="Y1128" s="1"/>
  <c r="Z1128" s="1"/>
  <c r="AA1128" s="1"/>
  <c r="AB1128"/>
  <c r="AC1128" s="1"/>
  <c r="AD1128" s="1"/>
  <c r="AE1128" s="1"/>
  <c r="AA1127"/>
  <c r="Z1127"/>
  <c r="AR1129" l="1"/>
  <c r="P1130"/>
  <c r="X1129"/>
  <c r="Y1129" s="1"/>
  <c r="AB1129"/>
  <c r="AC1129" s="1"/>
  <c r="AD1129" s="1"/>
  <c r="AE1129" s="1"/>
  <c r="AF1129"/>
  <c r="AG1129" s="1"/>
  <c r="AH1129" s="1"/>
  <c r="AI1129" s="1"/>
  <c r="AN1129"/>
  <c r="AO1129" s="1"/>
  <c r="AJ1129"/>
  <c r="AK1129" s="1"/>
  <c r="AL1129" s="1"/>
  <c r="AM1129" s="1"/>
  <c r="AP1128"/>
  <c r="AQ1128"/>
  <c r="AP1129" l="1"/>
  <c r="AQ1129"/>
  <c r="AJ1130"/>
  <c r="AK1130" s="1"/>
  <c r="X1130"/>
  <c r="Y1130" s="1"/>
  <c r="Z1130" s="1"/>
  <c r="AA1130" s="1"/>
  <c r="AR1130"/>
  <c r="P1131"/>
  <c r="AF1130"/>
  <c r="AG1130" s="1"/>
  <c r="AH1130" s="1"/>
  <c r="AI1130" s="1"/>
  <c r="AN1130"/>
  <c r="AO1130" s="1"/>
  <c r="AP1130" s="1"/>
  <c r="AQ1130" s="1"/>
  <c r="AB1130"/>
  <c r="AC1130" s="1"/>
  <c r="AD1130" s="1"/>
  <c r="AE1130" s="1"/>
  <c r="Z1129"/>
  <c r="AA1129" s="1"/>
  <c r="AR1131" l="1"/>
  <c r="AS1131" s="1"/>
  <c r="AF1131"/>
  <c r="AG1131" s="1"/>
  <c r="AH1131" s="1"/>
  <c r="AI1131" s="1"/>
  <c r="AB1131"/>
  <c r="AC1131" s="1"/>
  <c r="AD1131" s="1"/>
  <c r="AE1131" s="1"/>
  <c r="X1131"/>
  <c r="Y1131" s="1"/>
  <c r="P1132"/>
  <c r="AJ1131"/>
  <c r="AK1131" s="1"/>
  <c r="AL1131" s="1"/>
  <c r="AM1131" s="1"/>
  <c r="AN1131"/>
  <c r="AO1131" s="1"/>
  <c r="AL1130"/>
  <c r="AM1130" s="1"/>
  <c r="P1133" l="1"/>
  <c r="X1132"/>
  <c r="Y1132" s="1"/>
  <c r="Z1132" s="1"/>
  <c r="AA1132" s="1"/>
  <c r="AR1132"/>
  <c r="AN1132"/>
  <c r="AO1132" s="1"/>
  <c r="AJ1132"/>
  <c r="AK1132" s="1"/>
  <c r="AB1132"/>
  <c r="AC1132" s="1"/>
  <c r="AD1132" s="1"/>
  <c r="AE1132" s="1"/>
  <c r="AF1132"/>
  <c r="AG1132" s="1"/>
  <c r="AH1132" s="1"/>
  <c r="AI1132" s="1"/>
  <c r="AP1131"/>
  <c r="AQ1131"/>
  <c r="Z1131"/>
  <c r="AA1131" s="1"/>
  <c r="AP1132" l="1"/>
  <c r="AQ1132"/>
  <c r="AL1132"/>
  <c r="AM1132" s="1"/>
  <c r="AJ1133"/>
  <c r="AK1133" s="1"/>
  <c r="AL1133" s="1"/>
  <c r="AM1133" s="1"/>
  <c r="X1133"/>
  <c r="Y1133" s="1"/>
  <c r="Z1133" s="1"/>
  <c r="AA1133" s="1"/>
  <c r="AR1133"/>
  <c r="AS1133" s="1"/>
  <c r="AF1133"/>
  <c r="AG1133" s="1"/>
  <c r="AH1133" s="1"/>
  <c r="AI1133" s="1"/>
  <c r="AN1133"/>
  <c r="AO1133" s="1"/>
  <c r="P1134"/>
  <c r="AB1133"/>
  <c r="AC1133" s="1"/>
  <c r="AD1133" s="1"/>
  <c r="AE1133" s="1"/>
  <c r="AQ1133" l="1"/>
  <c r="AP1133"/>
  <c r="P1135"/>
  <c r="X1134"/>
  <c r="Y1134" s="1"/>
  <c r="Z1134" s="1"/>
  <c r="AA1134" s="1"/>
  <c r="AF1134"/>
  <c r="AG1134" s="1"/>
  <c r="AH1134" s="1"/>
  <c r="AI1134" s="1"/>
  <c r="AN1134"/>
  <c r="AO1134" s="1"/>
  <c r="AR1134"/>
  <c r="AJ1134"/>
  <c r="AK1134" s="1"/>
  <c r="AL1134" s="1"/>
  <c r="AM1134" s="1"/>
  <c r="AB1134"/>
  <c r="AC1134" s="1"/>
  <c r="AD1134" s="1"/>
  <c r="AE1134" s="1"/>
  <c r="AP1134" l="1"/>
  <c r="AQ1134"/>
  <c r="AF1135"/>
  <c r="AG1135" s="1"/>
  <c r="AH1135" s="1"/>
  <c r="AI1135" s="1"/>
  <c r="AB1135"/>
  <c r="AC1135" s="1"/>
  <c r="AD1135" s="1"/>
  <c r="AE1135" s="1"/>
  <c r="P1136"/>
  <c r="AR1135"/>
  <c r="AJ1135"/>
  <c r="AK1135" s="1"/>
  <c r="AL1135" s="1"/>
  <c r="AM1135" s="1"/>
  <c r="X1135"/>
  <c r="Y1135" s="1"/>
  <c r="Z1135" s="1"/>
  <c r="AA1135" s="1"/>
  <c r="AN1135"/>
  <c r="AO1135" s="1"/>
  <c r="AP1135" l="1"/>
  <c r="AQ1135"/>
  <c r="AB1136"/>
  <c r="AC1136" s="1"/>
  <c r="AR1136"/>
  <c r="P1137"/>
  <c r="X1136"/>
  <c r="Y1136" s="1"/>
  <c r="Z1136" s="1"/>
  <c r="AA1136" s="1"/>
  <c r="AF1136"/>
  <c r="AG1136" s="1"/>
  <c r="AH1136" s="1"/>
  <c r="AI1136" s="1"/>
  <c r="AN1136"/>
  <c r="AO1136" s="1"/>
  <c r="AJ1136"/>
  <c r="AK1136" s="1"/>
  <c r="AL1136" s="1"/>
  <c r="AM1136" s="1"/>
  <c r="AF1137" l="1"/>
  <c r="AG1137" s="1"/>
  <c r="AH1137" s="1"/>
  <c r="AI1137" s="1"/>
  <c r="AN1137"/>
  <c r="AO1137" s="1"/>
  <c r="AP1137" s="1"/>
  <c r="AQ1137" s="1"/>
  <c r="AJ1137"/>
  <c r="AK1137" s="1"/>
  <c r="AB1137"/>
  <c r="AC1137" s="1"/>
  <c r="AD1137" s="1"/>
  <c r="AE1137" s="1"/>
  <c r="AR1137"/>
  <c r="X1137"/>
  <c r="Y1137" s="1"/>
  <c r="P1138"/>
  <c r="AD1136"/>
  <c r="AE1136" s="1"/>
  <c r="AP1136"/>
  <c r="AQ1136"/>
  <c r="Z1137" l="1"/>
  <c r="AA1137" s="1"/>
  <c r="AR1138"/>
  <c r="AS1138" s="1"/>
  <c r="AJ1138"/>
  <c r="AK1138" s="1"/>
  <c r="AL1138" s="1"/>
  <c r="AM1138" s="1"/>
  <c r="AN1138"/>
  <c r="AO1138" s="1"/>
  <c r="X1138"/>
  <c r="Y1138" s="1"/>
  <c r="P1139"/>
  <c r="AF1138"/>
  <c r="AG1138" s="1"/>
  <c r="AB1138"/>
  <c r="AC1138" s="1"/>
  <c r="AD1138" s="1"/>
  <c r="AE1138" s="1"/>
  <c r="AL1137"/>
  <c r="AM1137" s="1"/>
  <c r="AP1138" l="1"/>
  <c r="AQ1138"/>
  <c r="AA1138"/>
  <c r="Z1138"/>
  <c r="AF1139"/>
  <c r="AG1139" s="1"/>
  <c r="AN1139"/>
  <c r="AO1139" s="1"/>
  <c r="AR1139"/>
  <c r="AS1139" s="1"/>
  <c r="P1140"/>
  <c r="AB1139"/>
  <c r="AC1139" s="1"/>
  <c r="AD1139" s="1"/>
  <c r="AE1139" s="1"/>
  <c r="X1139"/>
  <c r="Y1139" s="1"/>
  <c r="Z1139" s="1"/>
  <c r="AA1139" s="1"/>
  <c r="AJ1139"/>
  <c r="AK1139" s="1"/>
  <c r="AL1139" s="1"/>
  <c r="AM1139" s="1"/>
  <c r="AH1138"/>
  <c r="AI1138" s="1"/>
  <c r="AP1139" l="1"/>
  <c r="AQ1139"/>
  <c r="X1140"/>
  <c r="Y1140" s="1"/>
  <c r="AR1140"/>
  <c r="AN1140"/>
  <c r="AO1140" s="1"/>
  <c r="P1141"/>
  <c r="AF1140"/>
  <c r="AG1140" s="1"/>
  <c r="AH1140" s="1"/>
  <c r="AI1140" s="1"/>
  <c r="AJ1140"/>
  <c r="AK1140" s="1"/>
  <c r="AB1140"/>
  <c r="AC1140" s="1"/>
  <c r="AD1140" s="1"/>
  <c r="AE1140" s="1"/>
  <c r="AH1139"/>
  <c r="AI1139"/>
  <c r="AL1140" l="1"/>
  <c r="AM1140"/>
  <c r="AA1140"/>
  <c r="Z1140"/>
  <c r="AP1140"/>
  <c r="AQ1140" s="1"/>
  <c r="AB1141"/>
  <c r="AC1141" s="1"/>
  <c r="P1142"/>
  <c r="AJ1141"/>
  <c r="AK1141" s="1"/>
  <c r="AL1141" s="1"/>
  <c r="AM1141" s="1"/>
  <c r="X1141"/>
  <c r="Y1141" s="1"/>
  <c r="Z1141" s="1"/>
  <c r="AA1141" s="1"/>
  <c r="AF1141"/>
  <c r="AG1141" s="1"/>
  <c r="AH1141" s="1"/>
  <c r="AI1141" s="1"/>
  <c r="AN1141"/>
  <c r="AO1141" s="1"/>
  <c r="AR1141"/>
  <c r="AP1141" l="1"/>
  <c r="AQ1141" s="1"/>
  <c r="AJ1142"/>
  <c r="AK1142" s="1"/>
  <c r="AL1142" s="1"/>
  <c r="AM1142" s="1"/>
  <c r="AF1142"/>
  <c r="AG1142" s="1"/>
  <c r="AH1142" s="1"/>
  <c r="AI1142" s="1"/>
  <c r="AN1142"/>
  <c r="AO1142" s="1"/>
  <c r="AR1142"/>
  <c r="AB1142"/>
  <c r="AC1142" s="1"/>
  <c r="AD1142" s="1"/>
  <c r="AE1142" s="1"/>
  <c r="P1143"/>
  <c r="X1142"/>
  <c r="Y1142" s="1"/>
  <c r="AD1141"/>
  <c r="AE1141" s="1"/>
  <c r="AF1143" l="1"/>
  <c r="AG1143" s="1"/>
  <c r="AH1143" s="1"/>
  <c r="AI1143" s="1"/>
  <c r="AB1143"/>
  <c r="AC1143" s="1"/>
  <c r="AD1143" s="1"/>
  <c r="AE1143" s="1"/>
  <c r="AN1143"/>
  <c r="AO1143" s="1"/>
  <c r="AR1143"/>
  <c r="P1144"/>
  <c r="AJ1143"/>
  <c r="AK1143" s="1"/>
  <c r="X1143"/>
  <c r="Y1143" s="1"/>
  <c r="Z1143" s="1"/>
  <c r="AA1143" s="1"/>
  <c r="Z1142"/>
  <c r="AA1142" s="1"/>
  <c r="AP1142"/>
  <c r="AQ1142"/>
  <c r="AJ1144" l="1"/>
  <c r="AK1144" s="1"/>
  <c r="AR1144"/>
  <c r="AN1144"/>
  <c r="AO1144" s="1"/>
  <c r="X1144"/>
  <c r="Y1144" s="1"/>
  <c r="Z1144" s="1"/>
  <c r="AA1144" s="1"/>
  <c r="AF1144"/>
  <c r="AG1144" s="1"/>
  <c r="AH1144" s="1"/>
  <c r="AI1144" s="1"/>
  <c r="AB1144"/>
  <c r="AC1144" s="1"/>
  <c r="AD1144" s="1"/>
  <c r="AE1144" s="1"/>
  <c r="P1145"/>
  <c r="AL1143"/>
  <c r="AM1143" s="1"/>
  <c r="AQ1143"/>
  <c r="AP1143"/>
  <c r="AP1144" l="1"/>
  <c r="AQ1144"/>
  <c r="AL1144"/>
  <c r="AM1144" s="1"/>
  <c r="AB1145"/>
  <c r="AC1145" s="1"/>
  <c r="AD1145" s="1"/>
  <c r="AE1145" s="1"/>
  <c r="AR1145"/>
  <c r="AJ1145"/>
  <c r="AK1145" s="1"/>
  <c r="AL1145" s="1"/>
  <c r="AM1145" s="1"/>
  <c r="P1146"/>
  <c r="AF1145"/>
  <c r="AG1145" s="1"/>
  <c r="AH1145" s="1"/>
  <c r="AI1145" s="1"/>
  <c r="X1145"/>
  <c r="Y1145" s="1"/>
  <c r="Z1145" s="1"/>
  <c r="AA1145" s="1"/>
  <c r="AN1145"/>
  <c r="AO1145" s="1"/>
  <c r="AP1145" l="1"/>
  <c r="AQ1145"/>
  <c r="AB1146"/>
  <c r="AC1146" s="1"/>
  <c r="AD1146" s="1"/>
  <c r="AE1146" s="1"/>
  <c r="X1146"/>
  <c r="Y1146" s="1"/>
  <c r="Z1146" s="1"/>
  <c r="AA1146" s="1"/>
  <c r="AN1146"/>
  <c r="AO1146" s="1"/>
  <c r="AP1146" s="1"/>
  <c r="AQ1146" s="1"/>
  <c r="P1147"/>
  <c r="AF1146"/>
  <c r="AG1146" s="1"/>
  <c r="AH1146" s="1"/>
  <c r="AI1146" s="1"/>
  <c r="AJ1146"/>
  <c r="AK1146" s="1"/>
  <c r="AL1146" s="1"/>
  <c r="AM1146" s="1"/>
  <c r="AR1146"/>
  <c r="AS1146" s="1"/>
  <c r="AJ1147" l="1"/>
  <c r="AK1147" s="1"/>
  <c r="AL1147" s="1"/>
  <c r="AM1147" s="1"/>
  <c r="AF1147"/>
  <c r="AG1147" s="1"/>
  <c r="AH1147" s="1"/>
  <c r="AI1147" s="1"/>
  <c r="AN1147"/>
  <c r="AO1147" s="1"/>
  <c r="AP1147" s="1"/>
  <c r="AQ1147" s="1"/>
  <c r="AB1147"/>
  <c r="AC1147" s="1"/>
  <c r="AD1147" s="1"/>
  <c r="AE1147" s="1"/>
  <c r="P1148"/>
  <c r="X1147"/>
  <c r="Y1147" s="1"/>
  <c r="Z1147" s="1"/>
  <c r="AA1147" s="1"/>
  <c r="AR1147"/>
  <c r="AS1147" s="1"/>
  <c r="AB1148" l="1"/>
  <c r="AC1148" s="1"/>
  <c r="AD1148" s="1"/>
  <c r="AE1148" s="1"/>
  <c r="P1149"/>
  <c r="AR1148"/>
  <c r="AJ1148"/>
  <c r="AK1148" s="1"/>
  <c r="AL1148" s="1"/>
  <c r="AM1148" s="1"/>
  <c r="AN1148"/>
  <c r="AO1148" s="1"/>
  <c r="X1148"/>
  <c r="Y1148" s="1"/>
  <c r="Z1148" s="1"/>
  <c r="AA1148" s="1"/>
  <c r="AF1148"/>
  <c r="AG1148" s="1"/>
  <c r="AH1148" s="1"/>
  <c r="AI1148" s="1"/>
  <c r="AQ1148" l="1"/>
  <c r="AP1148"/>
  <c r="AN1149"/>
  <c r="AO1149" s="1"/>
  <c r="AP1149" s="1"/>
  <c r="AQ1149" s="1"/>
  <c r="AF1149"/>
  <c r="AG1149" s="1"/>
  <c r="AH1149" s="1"/>
  <c r="AI1149" s="1"/>
  <c r="X1149"/>
  <c r="Y1149" s="1"/>
  <c r="AJ1149"/>
  <c r="AK1149" s="1"/>
  <c r="AL1149" s="1"/>
  <c r="AM1149" s="1"/>
  <c r="AR1149"/>
  <c r="AS1149" s="1"/>
  <c r="AB1149"/>
  <c r="AC1149" s="1"/>
  <c r="P1150"/>
  <c r="AD1149" l="1"/>
  <c r="AE1149" s="1"/>
  <c r="AF1150"/>
  <c r="AG1150" s="1"/>
  <c r="AH1150" s="1"/>
  <c r="AI1150" s="1"/>
  <c r="X1150"/>
  <c r="Y1150" s="1"/>
  <c r="Z1150" s="1"/>
  <c r="AA1150" s="1"/>
  <c r="AN1150"/>
  <c r="AO1150" s="1"/>
  <c r="P1151"/>
  <c r="AB1150"/>
  <c r="AC1150" s="1"/>
  <c r="AR1150"/>
  <c r="AJ1150"/>
  <c r="AK1150" s="1"/>
  <c r="AL1150" s="1"/>
  <c r="AM1150" s="1"/>
  <c r="Z1149"/>
  <c r="AA1149" s="1"/>
  <c r="AQ1150" l="1"/>
  <c r="AP1150"/>
  <c r="X1151"/>
  <c r="Y1151" s="1"/>
  <c r="AJ1151"/>
  <c r="AK1151" s="1"/>
  <c r="AL1151" s="1"/>
  <c r="AM1151" s="1"/>
  <c r="AB1151"/>
  <c r="AC1151" s="1"/>
  <c r="AD1151" s="1"/>
  <c r="AE1151" s="1"/>
  <c r="P1152"/>
  <c r="AN1151"/>
  <c r="AO1151" s="1"/>
  <c r="AF1151"/>
  <c r="AG1151" s="1"/>
  <c r="AH1151" s="1"/>
  <c r="AI1151" s="1"/>
  <c r="AR1151"/>
  <c r="AD1150"/>
  <c r="AE1150" s="1"/>
  <c r="AP1151" l="1"/>
  <c r="AQ1151"/>
  <c r="AJ1152"/>
  <c r="AK1152" s="1"/>
  <c r="AN1152"/>
  <c r="AO1152" s="1"/>
  <c r="AP1152" s="1"/>
  <c r="X1152"/>
  <c r="Y1152" s="1"/>
  <c r="Z1152" s="1"/>
  <c r="AA1152" s="1"/>
  <c r="AR1152"/>
  <c r="AS1152" s="1"/>
  <c r="AF1152"/>
  <c r="AG1152" s="1"/>
  <c r="AH1152" s="1"/>
  <c r="AI1152" s="1"/>
  <c r="AB1152"/>
  <c r="AC1152" s="1"/>
  <c r="P1153"/>
  <c r="AA1151"/>
  <c r="Z1151"/>
  <c r="AL1152" l="1"/>
  <c r="AM1152"/>
  <c r="AE1152"/>
  <c r="AD1152"/>
  <c r="AF1153"/>
  <c r="AG1153" s="1"/>
  <c r="AH1153" s="1"/>
  <c r="AI1153" s="1"/>
  <c r="AB1153"/>
  <c r="AC1153" s="1"/>
  <c r="AD1153" s="1"/>
  <c r="AE1153" s="1"/>
  <c r="AN1153"/>
  <c r="AO1153" s="1"/>
  <c r="X1153"/>
  <c r="Y1153" s="1"/>
  <c r="Z1153" s="1"/>
  <c r="AA1153" s="1"/>
  <c r="AR1153"/>
  <c r="AJ1153"/>
  <c r="AK1153" s="1"/>
  <c r="P1154"/>
  <c r="AP1153" l="1"/>
  <c r="AQ1153"/>
  <c r="AL1153"/>
  <c r="AM1153"/>
  <c r="AJ1154"/>
  <c r="AK1154" s="1"/>
  <c r="AL1154" s="1"/>
  <c r="AM1154" s="1"/>
  <c r="AB1154"/>
  <c r="AC1154" s="1"/>
  <c r="AD1154" s="1"/>
  <c r="AE1154" s="1"/>
  <c r="X1154"/>
  <c r="Y1154" s="1"/>
  <c r="Z1154" s="1"/>
  <c r="AA1154" s="1"/>
  <c r="P1155"/>
  <c r="AF1154"/>
  <c r="AG1154" s="1"/>
  <c r="AH1154" s="1"/>
  <c r="AI1154" s="1"/>
  <c r="AN1154"/>
  <c r="AO1154" s="1"/>
  <c r="AR1154"/>
  <c r="AP1154" l="1"/>
  <c r="AQ1154"/>
  <c r="P1156"/>
  <c r="AR1155"/>
  <c r="AB1155"/>
  <c r="AC1155" s="1"/>
  <c r="AD1155" s="1"/>
  <c r="AE1155" s="1"/>
  <c r="AF1155"/>
  <c r="AG1155" s="1"/>
  <c r="AN1155"/>
  <c r="AO1155" s="1"/>
  <c r="AP1155" s="1"/>
  <c r="AQ1155" s="1"/>
  <c r="X1155"/>
  <c r="Y1155" s="1"/>
  <c r="Z1155" s="1"/>
  <c r="AA1155" s="1"/>
  <c r="AJ1155"/>
  <c r="AK1155" s="1"/>
  <c r="AL1155" l="1"/>
  <c r="AM1155" s="1"/>
  <c r="AF1156"/>
  <c r="AG1156" s="1"/>
  <c r="AH1156" s="1"/>
  <c r="AI1156" s="1"/>
  <c r="P1157"/>
  <c r="AB1156"/>
  <c r="AC1156" s="1"/>
  <c r="AD1156" s="1"/>
  <c r="AE1156" s="1"/>
  <c r="AJ1156"/>
  <c r="AK1156" s="1"/>
  <c r="AL1156" s="1"/>
  <c r="AM1156" s="1"/>
  <c r="AN1156"/>
  <c r="AO1156" s="1"/>
  <c r="X1156"/>
  <c r="Y1156" s="1"/>
  <c r="Z1156" s="1"/>
  <c r="AA1156" s="1"/>
  <c r="AR1156"/>
  <c r="AS1156" s="1"/>
  <c r="AH1155"/>
  <c r="AI1155" s="1"/>
  <c r="AP1156" l="1"/>
  <c r="AQ1156"/>
  <c r="AN1157"/>
  <c r="AO1157" s="1"/>
  <c r="AJ1157"/>
  <c r="AK1157" s="1"/>
  <c r="AL1157" s="1"/>
  <c r="AM1157" s="1"/>
  <c r="AB1157"/>
  <c r="AC1157" s="1"/>
  <c r="AD1157" s="1"/>
  <c r="AE1157" s="1"/>
  <c r="AR1157"/>
  <c r="AS1157" s="1"/>
  <c r="AF1157"/>
  <c r="AG1157" s="1"/>
  <c r="X1157"/>
  <c r="Y1157" s="1"/>
  <c r="Z1157" s="1"/>
  <c r="AA1157" s="1"/>
  <c r="P1158"/>
  <c r="AP1157" l="1"/>
  <c r="AQ1157"/>
  <c r="AR1158"/>
  <c r="AF1158"/>
  <c r="AG1158" s="1"/>
  <c r="AB1158"/>
  <c r="AC1158" s="1"/>
  <c r="AD1158" s="1"/>
  <c r="AE1158" s="1"/>
  <c r="P1159"/>
  <c r="AN1158"/>
  <c r="AO1158" s="1"/>
  <c r="AP1158" s="1"/>
  <c r="X1158"/>
  <c r="Y1158" s="1"/>
  <c r="Z1158" s="1"/>
  <c r="AA1158" s="1"/>
  <c r="AJ1158"/>
  <c r="AK1158" s="1"/>
  <c r="AH1157"/>
  <c r="AI1157" s="1"/>
  <c r="AL1158" l="1"/>
  <c r="AM1158"/>
  <c r="AH1158"/>
  <c r="AI1158" s="1"/>
  <c r="AN1159"/>
  <c r="AO1159" s="1"/>
  <c r="P1160"/>
  <c r="AB1159"/>
  <c r="AC1159" s="1"/>
  <c r="AD1159" s="1"/>
  <c r="AE1159" s="1"/>
  <c r="AR1159"/>
  <c r="AF1159"/>
  <c r="AG1159" s="1"/>
  <c r="AH1159" s="1"/>
  <c r="AI1159" s="1"/>
  <c r="X1159"/>
  <c r="Y1159" s="1"/>
  <c r="AJ1159"/>
  <c r="AK1159" s="1"/>
  <c r="AL1159" s="1"/>
  <c r="AM1159" s="1"/>
  <c r="AP1159" l="1"/>
  <c r="AQ1159"/>
  <c r="AA1159"/>
  <c r="Z1159"/>
  <c r="AN1160"/>
  <c r="AO1160" s="1"/>
  <c r="P1161"/>
  <c r="AB1160"/>
  <c r="AC1160" s="1"/>
  <c r="AD1160" s="1"/>
  <c r="AE1160" s="1"/>
  <c r="X1160"/>
  <c r="Y1160" s="1"/>
  <c r="Z1160" s="1"/>
  <c r="AA1160" s="1"/>
  <c r="AJ1160"/>
  <c r="AK1160" s="1"/>
  <c r="AL1160" s="1"/>
  <c r="AM1160" s="1"/>
  <c r="AF1160"/>
  <c r="AG1160" s="1"/>
  <c r="AH1160" s="1"/>
  <c r="AI1160" s="1"/>
  <c r="AR1160"/>
  <c r="AP1160" l="1"/>
  <c r="AQ1160"/>
  <c r="AN1161"/>
  <c r="AO1161" s="1"/>
  <c r="AR1161"/>
  <c r="AS1161" s="1"/>
  <c r="AJ1161"/>
  <c r="AK1161" s="1"/>
  <c r="AL1161" s="1"/>
  <c r="AM1161" s="1"/>
  <c r="AF1161"/>
  <c r="AG1161" s="1"/>
  <c r="AH1161" s="1"/>
  <c r="AI1161" s="1"/>
  <c r="P1162"/>
  <c r="X1161"/>
  <c r="Y1161" s="1"/>
  <c r="Z1161" s="1"/>
  <c r="AA1161" s="1"/>
  <c r="AB1161"/>
  <c r="AC1161" s="1"/>
  <c r="AD1161" s="1"/>
  <c r="AE1161" s="1"/>
  <c r="X1162" l="1"/>
  <c r="Y1162" s="1"/>
  <c r="Z1162" s="1"/>
  <c r="AA1162" s="1"/>
  <c r="AN1162"/>
  <c r="AO1162" s="1"/>
  <c r="P1163"/>
  <c r="AR1162"/>
  <c r="AS1162" s="1"/>
  <c r="AF1162"/>
  <c r="AG1162" s="1"/>
  <c r="AH1162" s="1"/>
  <c r="AI1162" s="1"/>
  <c r="AB1162"/>
  <c r="AC1162" s="1"/>
  <c r="AD1162" s="1"/>
  <c r="AE1162" s="1"/>
  <c r="AJ1162"/>
  <c r="AK1162" s="1"/>
  <c r="AL1162" s="1"/>
  <c r="AM1162" s="1"/>
  <c r="AQ1161"/>
  <c r="AP1161"/>
  <c r="AQ1162" l="1"/>
  <c r="AP1162"/>
  <c r="AJ1163"/>
  <c r="AK1163" s="1"/>
  <c r="AL1163" s="1"/>
  <c r="AM1163" s="1"/>
  <c r="AF1163"/>
  <c r="AG1163" s="1"/>
  <c r="AH1163" s="1"/>
  <c r="AI1163" s="1"/>
  <c r="AN1163"/>
  <c r="AO1163" s="1"/>
  <c r="X1163"/>
  <c r="Y1163" s="1"/>
  <c r="Z1163" s="1"/>
  <c r="AA1163" s="1"/>
  <c r="AR1163"/>
  <c r="AB1163"/>
  <c r="AC1163" s="1"/>
  <c r="AD1163" s="1"/>
  <c r="AE1163" s="1"/>
  <c r="P1164"/>
  <c r="P1165" l="1"/>
  <c r="AN1164"/>
  <c r="AO1164" s="1"/>
  <c r="AJ1164"/>
  <c r="AK1164" s="1"/>
  <c r="AL1164" s="1"/>
  <c r="AM1164" s="1"/>
  <c r="AF1164"/>
  <c r="AG1164" s="1"/>
  <c r="AH1164" s="1"/>
  <c r="AI1164" s="1"/>
  <c r="AB1164"/>
  <c r="AC1164" s="1"/>
  <c r="AD1164" s="1"/>
  <c r="AE1164" s="1"/>
  <c r="AR1164"/>
  <c r="X1164"/>
  <c r="Y1164" s="1"/>
  <c r="Z1164" s="1"/>
  <c r="AA1164" s="1"/>
  <c r="AQ1163"/>
  <c r="AP1163"/>
  <c r="X1165" l="1"/>
  <c r="Y1165" s="1"/>
  <c r="AN1165"/>
  <c r="AO1165" s="1"/>
  <c r="AB1165"/>
  <c r="AC1165" s="1"/>
  <c r="AD1165" s="1"/>
  <c r="AE1165" s="1"/>
  <c r="P1166"/>
  <c r="AJ1165"/>
  <c r="AK1165" s="1"/>
  <c r="AL1165" s="1"/>
  <c r="AM1165" s="1"/>
  <c r="AR1165"/>
  <c r="AF1165"/>
  <c r="AG1165" s="1"/>
  <c r="AH1165" s="1"/>
  <c r="AI1165" s="1"/>
  <c r="AQ1164"/>
  <c r="AP1164"/>
  <c r="Z1165" l="1"/>
  <c r="AA1165"/>
  <c r="AP1165"/>
  <c r="AQ1165"/>
  <c r="P1167"/>
  <c r="AF1166"/>
  <c r="AG1166" s="1"/>
  <c r="AH1166" s="1"/>
  <c r="AI1166" s="1"/>
  <c r="AB1166"/>
  <c r="AC1166" s="1"/>
  <c r="AD1166" s="1"/>
  <c r="AE1166" s="1"/>
  <c r="AN1166"/>
  <c r="AO1166" s="1"/>
  <c r="AR1166"/>
  <c r="X1166"/>
  <c r="Y1166" s="1"/>
  <c r="Z1166" s="1"/>
  <c r="AA1166" s="1"/>
  <c r="AJ1166"/>
  <c r="AK1166" s="1"/>
  <c r="AL1166" s="1"/>
  <c r="AM1166" s="1"/>
  <c r="AP1166" l="1"/>
  <c r="AQ1166"/>
  <c r="AB1167"/>
  <c r="AC1167" s="1"/>
  <c r="AD1167" s="1"/>
  <c r="AE1167" s="1"/>
  <c r="AJ1167"/>
  <c r="AK1167" s="1"/>
  <c r="AL1167" s="1"/>
  <c r="AM1167" s="1"/>
  <c r="AF1167"/>
  <c r="AG1167" s="1"/>
  <c r="AH1167" s="1"/>
  <c r="AI1167" s="1"/>
  <c r="AN1167"/>
  <c r="AO1167" s="1"/>
  <c r="P1168"/>
  <c r="X1167"/>
  <c r="Y1167" s="1"/>
  <c r="Z1167" s="1"/>
  <c r="AA1167" s="1"/>
  <c r="AR1167"/>
  <c r="AP1167" l="1"/>
  <c r="AQ1167"/>
  <c r="AJ1168"/>
  <c r="AK1168" s="1"/>
  <c r="AR1168"/>
  <c r="AN1168"/>
  <c r="AO1168" s="1"/>
  <c r="AF1168"/>
  <c r="AG1168" s="1"/>
  <c r="AH1168" s="1"/>
  <c r="AI1168" s="1"/>
  <c r="P1169"/>
  <c r="X1168"/>
  <c r="Y1168" s="1"/>
  <c r="AB1168"/>
  <c r="AC1168" s="1"/>
  <c r="AD1168" s="1"/>
  <c r="AE1168" s="1"/>
  <c r="AP1168" l="1"/>
  <c r="AQ1168"/>
  <c r="AJ1169"/>
  <c r="AK1169" s="1"/>
  <c r="P1170"/>
  <c r="AF1169"/>
  <c r="AG1169" s="1"/>
  <c r="AH1169" s="1"/>
  <c r="AI1169" s="1"/>
  <c r="AR1169"/>
  <c r="AN1169"/>
  <c r="AO1169" s="1"/>
  <c r="AP1169" s="1"/>
  <c r="AQ1169" s="1"/>
  <c r="AB1169"/>
  <c r="AC1169" s="1"/>
  <c r="AD1169" s="1"/>
  <c r="AE1169" s="1"/>
  <c r="X1169"/>
  <c r="Y1169" s="1"/>
  <c r="AL1168"/>
  <c r="AM1168"/>
  <c r="Z1168"/>
  <c r="AA1168" s="1"/>
  <c r="AL1169" l="1"/>
  <c r="AM1169"/>
  <c r="AN1170"/>
  <c r="AO1170" s="1"/>
  <c r="AP1170" s="1"/>
  <c r="AQ1170" s="1"/>
  <c r="X1170"/>
  <c r="Y1170" s="1"/>
  <c r="Z1170" s="1"/>
  <c r="AA1170" s="1"/>
  <c r="AR1170"/>
  <c r="AB1170"/>
  <c r="AC1170" s="1"/>
  <c r="AD1170" s="1"/>
  <c r="AE1170" s="1"/>
  <c r="AF1170"/>
  <c r="AG1170" s="1"/>
  <c r="AH1170" s="1"/>
  <c r="AI1170" s="1"/>
  <c r="P1171"/>
  <c r="AJ1170"/>
  <c r="AK1170" s="1"/>
  <c r="AA1169"/>
  <c r="Z1169"/>
  <c r="P1172" l="1"/>
  <c r="AF1171"/>
  <c r="AG1171" s="1"/>
  <c r="AH1171" s="1"/>
  <c r="AI1171" s="1"/>
  <c r="AR1171"/>
  <c r="AB1171"/>
  <c r="AC1171" s="1"/>
  <c r="AD1171" s="1"/>
  <c r="AE1171" s="1"/>
  <c r="AN1171"/>
  <c r="AO1171" s="1"/>
  <c r="AJ1171"/>
  <c r="AK1171" s="1"/>
  <c r="AL1171" s="1"/>
  <c r="AM1171" s="1"/>
  <c r="X1171"/>
  <c r="Y1171" s="1"/>
  <c r="AL1170"/>
  <c r="AM1170" s="1"/>
  <c r="AP1171" l="1"/>
  <c r="AQ1171"/>
  <c r="AF1172"/>
  <c r="AG1172" s="1"/>
  <c r="AH1172" s="1"/>
  <c r="AI1172" s="1"/>
  <c r="AB1172"/>
  <c r="AC1172" s="1"/>
  <c r="AD1172" s="1"/>
  <c r="AE1172" s="1"/>
  <c r="X1172"/>
  <c r="Y1172" s="1"/>
  <c r="AJ1172"/>
  <c r="AK1172" s="1"/>
  <c r="AL1172" s="1"/>
  <c r="AM1172" s="1"/>
  <c r="AN1172"/>
  <c r="AO1172" s="1"/>
  <c r="P1173"/>
  <c r="AR1172"/>
  <c r="AS1172" s="1"/>
  <c r="Z1171"/>
  <c r="AA1171" s="1"/>
  <c r="AP1172" l="1"/>
  <c r="AQ1172"/>
  <c r="AJ1173"/>
  <c r="AK1173" s="1"/>
  <c r="AL1173" s="1"/>
  <c r="AM1173" s="1"/>
  <c r="X1173"/>
  <c r="Y1173" s="1"/>
  <c r="AB1173"/>
  <c r="AC1173" s="1"/>
  <c r="AD1173" s="1"/>
  <c r="AE1173" s="1"/>
  <c r="AR1173"/>
  <c r="AF1173"/>
  <c r="AG1173" s="1"/>
  <c r="AH1173" s="1"/>
  <c r="AI1173" s="1"/>
  <c r="AN1173"/>
  <c r="AO1173" s="1"/>
  <c r="P1174"/>
  <c r="AA1172"/>
  <c r="Z1172"/>
  <c r="AB1174" l="1"/>
  <c r="AC1174" s="1"/>
  <c r="AD1174" s="1"/>
  <c r="AE1174" s="1"/>
  <c r="AJ1174"/>
  <c r="AK1174" s="1"/>
  <c r="AL1174" s="1"/>
  <c r="AM1174" s="1"/>
  <c r="P1175"/>
  <c r="AF1174"/>
  <c r="AG1174" s="1"/>
  <c r="AH1174" s="1"/>
  <c r="AI1174" s="1"/>
  <c r="X1174"/>
  <c r="Y1174" s="1"/>
  <c r="AN1174"/>
  <c r="AO1174" s="1"/>
  <c r="AR1174"/>
  <c r="AP1173"/>
  <c r="AQ1173"/>
  <c r="AA1173"/>
  <c r="Z1173"/>
  <c r="Z1174" l="1"/>
  <c r="AA1174"/>
  <c r="AP1174"/>
  <c r="AQ1174"/>
  <c r="AJ1175"/>
  <c r="AK1175" s="1"/>
  <c r="AL1175" s="1"/>
  <c r="AM1175" s="1"/>
  <c r="P1176"/>
  <c r="AB1175"/>
  <c r="AC1175" s="1"/>
  <c r="AD1175" s="1"/>
  <c r="AE1175" s="1"/>
  <c r="X1175"/>
  <c r="Y1175" s="1"/>
  <c r="Z1175" s="1"/>
  <c r="AA1175" s="1"/>
  <c r="AR1175"/>
  <c r="AS1175" s="1"/>
  <c r="AN1175"/>
  <c r="AO1175" s="1"/>
  <c r="AF1175"/>
  <c r="AG1175" s="1"/>
  <c r="AH1175" s="1"/>
  <c r="AI1175" s="1"/>
  <c r="AP1175" l="1"/>
  <c r="AQ1175"/>
  <c r="AN1176"/>
  <c r="AO1176" s="1"/>
  <c r="AP1176" s="1"/>
  <c r="AQ1176" s="1"/>
  <c r="AB1176"/>
  <c r="AC1176" s="1"/>
  <c r="AD1176" s="1"/>
  <c r="AE1176" s="1"/>
  <c r="P1177"/>
  <c r="X1176"/>
  <c r="Y1176" s="1"/>
  <c r="Z1176" s="1"/>
  <c r="AA1176" s="1"/>
  <c r="AF1176"/>
  <c r="AG1176" s="1"/>
  <c r="AH1176" s="1"/>
  <c r="AI1176" s="1"/>
  <c r="AR1176"/>
  <c r="AJ1176"/>
  <c r="AK1176" s="1"/>
  <c r="AL1176" s="1"/>
  <c r="AM1176" s="1"/>
  <c r="AF1177" l="1"/>
  <c r="AG1177" s="1"/>
  <c r="AH1177" s="1"/>
  <c r="AI1177" s="1"/>
  <c r="AN1177"/>
  <c r="AO1177" s="1"/>
  <c r="P1178"/>
  <c r="X1177"/>
  <c r="Y1177" s="1"/>
  <c r="Z1177" s="1"/>
  <c r="AA1177" s="1"/>
  <c r="AB1177"/>
  <c r="AC1177" s="1"/>
  <c r="AD1177" s="1"/>
  <c r="AE1177" s="1"/>
  <c r="AR1177"/>
  <c r="AS1177" s="1"/>
  <c r="AJ1177"/>
  <c r="AK1177" s="1"/>
  <c r="AL1177" s="1"/>
  <c r="AM1177" s="1"/>
  <c r="AP1177" l="1"/>
  <c r="AQ1177"/>
  <c r="AJ1178"/>
  <c r="AK1178" s="1"/>
  <c r="AL1178" s="1"/>
  <c r="AM1178" s="1"/>
  <c r="AB1178"/>
  <c r="AC1178" s="1"/>
  <c r="AD1178" s="1"/>
  <c r="AE1178" s="1"/>
  <c r="AR1178"/>
  <c r="AS1178" s="1"/>
  <c r="AF1178"/>
  <c r="AG1178" s="1"/>
  <c r="AH1178" s="1"/>
  <c r="AI1178" s="1"/>
  <c r="AN1178"/>
  <c r="AO1178" s="1"/>
  <c r="X1178"/>
  <c r="Y1178" s="1"/>
  <c r="Z1178" s="1"/>
  <c r="AA1178" s="1"/>
  <c r="P1179"/>
  <c r="AB1179" l="1"/>
  <c r="AC1179" s="1"/>
  <c r="AD1179" s="1"/>
  <c r="AE1179" s="1"/>
  <c r="AJ1179"/>
  <c r="AK1179" s="1"/>
  <c r="AF1179"/>
  <c r="AG1179" s="1"/>
  <c r="AH1179" s="1"/>
  <c r="AI1179" s="1"/>
  <c r="AN1179"/>
  <c r="AO1179" s="1"/>
  <c r="AR1179"/>
  <c r="X1179"/>
  <c r="Y1179" s="1"/>
  <c r="Z1179" s="1"/>
  <c r="AA1179" s="1"/>
  <c r="P1180"/>
  <c r="AP1178"/>
  <c r="AQ1178" s="1"/>
  <c r="AP1179" l="1"/>
  <c r="AQ1179"/>
  <c r="AL1179"/>
  <c r="AM1179" s="1"/>
  <c r="AJ1180"/>
  <c r="AK1180" s="1"/>
  <c r="AR1180"/>
  <c r="AS1180" s="1"/>
  <c r="AN1180"/>
  <c r="AO1180" s="1"/>
  <c r="AP1180" s="1"/>
  <c r="AQ1180" s="1"/>
  <c r="AB1180"/>
  <c r="AC1180" s="1"/>
  <c r="AD1180" s="1"/>
  <c r="AE1180" s="1"/>
  <c r="P1181"/>
  <c r="X1180"/>
  <c r="Y1180" s="1"/>
  <c r="Z1180" s="1"/>
  <c r="AA1180" s="1"/>
  <c r="AF1180"/>
  <c r="AG1180" s="1"/>
  <c r="AH1180" s="1"/>
  <c r="AI1180" s="1"/>
  <c r="AL1180" l="1"/>
  <c r="AM1180"/>
  <c r="AN1181"/>
  <c r="AO1181" s="1"/>
  <c r="P1182"/>
  <c r="X1181"/>
  <c r="Y1181" s="1"/>
  <c r="AB1181"/>
  <c r="AC1181" s="1"/>
  <c r="AF1181"/>
  <c r="AG1181" s="1"/>
  <c r="AH1181" s="1"/>
  <c r="AI1181" s="1"/>
  <c r="AJ1181"/>
  <c r="AK1181" s="1"/>
  <c r="AL1181" s="1"/>
  <c r="AM1181" s="1"/>
  <c r="AR1181"/>
  <c r="AS1181" s="1"/>
  <c r="Z1181" l="1"/>
  <c r="AA1181"/>
  <c r="AD1181"/>
  <c r="AE1181" s="1"/>
  <c r="AP1181"/>
  <c r="AQ1181"/>
  <c r="AN1182"/>
  <c r="AO1182" s="1"/>
  <c r="AR1182"/>
  <c r="AF1182"/>
  <c r="AG1182" s="1"/>
  <c r="AH1182" s="1"/>
  <c r="AI1182" s="1"/>
  <c r="AB1182"/>
  <c r="AC1182" s="1"/>
  <c r="AD1182" s="1"/>
  <c r="AE1182" s="1"/>
  <c r="AJ1182"/>
  <c r="AK1182" s="1"/>
  <c r="AL1182" s="1"/>
  <c r="AM1182" s="1"/>
  <c r="X1182"/>
  <c r="Y1182" s="1"/>
  <c r="P1183"/>
  <c r="AP1182" l="1"/>
  <c r="AQ1182"/>
  <c r="AA1182"/>
  <c r="Z1182"/>
  <c r="AJ1183"/>
  <c r="AK1183" s="1"/>
  <c r="P1184"/>
  <c r="AF1183"/>
  <c r="AG1183" s="1"/>
  <c r="AH1183" s="1"/>
  <c r="AI1183" s="1"/>
  <c r="AN1183"/>
  <c r="AO1183" s="1"/>
  <c r="AB1183"/>
  <c r="AC1183" s="1"/>
  <c r="AD1183" s="1"/>
  <c r="AE1183" s="1"/>
  <c r="X1183"/>
  <c r="Y1183" s="1"/>
  <c r="Z1183" s="1"/>
  <c r="AA1183" s="1"/>
  <c r="AR1183"/>
  <c r="AP1183" l="1"/>
  <c r="AQ1183"/>
  <c r="AL1183"/>
  <c r="AM1183" s="1"/>
  <c r="P1185"/>
  <c r="AR1184"/>
  <c r="AB1184"/>
  <c r="AC1184" s="1"/>
  <c r="AD1184" s="1"/>
  <c r="AE1184" s="1"/>
  <c r="AJ1184"/>
  <c r="AK1184" s="1"/>
  <c r="AN1184"/>
  <c r="AO1184" s="1"/>
  <c r="AP1184" s="1"/>
  <c r="AQ1184" s="1"/>
  <c r="AF1184"/>
  <c r="AG1184" s="1"/>
  <c r="AH1184" s="1"/>
  <c r="AI1184" s="1"/>
  <c r="X1184"/>
  <c r="Y1184" s="1"/>
  <c r="Z1184" l="1"/>
  <c r="AA1184" s="1"/>
  <c r="AL1184"/>
  <c r="AM1184"/>
  <c r="AR1185"/>
  <c r="AN1185"/>
  <c r="AO1185" s="1"/>
  <c r="AF1185"/>
  <c r="AG1185" s="1"/>
  <c r="AH1185" s="1"/>
  <c r="AI1185" s="1"/>
  <c r="AJ1185"/>
  <c r="AK1185" s="1"/>
  <c r="AL1185" s="1"/>
  <c r="AM1185" s="1"/>
  <c r="X1185"/>
  <c r="Y1185" s="1"/>
  <c r="Z1185" s="1"/>
  <c r="AA1185" s="1"/>
  <c r="AB1185"/>
  <c r="AC1185" s="1"/>
  <c r="AD1185" s="1"/>
  <c r="AE1185" s="1"/>
  <c r="P1186"/>
  <c r="X1186" l="1"/>
  <c r="Y1186" s="1"/>
  <c r="Z1186" s="1"/>
  <c r="AA1186" s="1"/>
  <c r="AJ1186"/>
  <c r="AK1186" s="1"/>
  <c r="AL1186" s="1"/>
  <c r="AM1186" s="1"/>
  <c r="AF1186"/>
  <c r="AG1186" s="1"/>
  <c r="AH1186" s="1"/>
  <c r="AI1186" s="1"/>
  <c r="AB1186"/>
  <c r="AC1186" s="1"/>
  <c r="AR1186"/>
  <c r="AS1186" s="1"/>
  <c r="AN1186"/>
  <c r="AO1186" s="1"/>
  <c r="AP1186" s="1"/>
  <c r="AQ1186" s="1"/>
  <c r="P1187"/>
  <c r="AP1185"/>
  <c r="AQ1185"/>
  <c r="AJ1187" l="1"/>
  <c r="AK1187" s="1"/>
  <c r="X1187"/>
  <c r="Y1187" s="1"/>
  <c r="Z1187" s="1"/>
  <c r="AA1187" s="1"/>
  <c r="AB1187"/>
  <c r="AC1187" s="1"/>
  <c r="AD1187" s="1"/>
  <c r="AE1187" s="1"/>
  <c r="P1188"/>
  <c r="AR1187"/>
  <c r="AF1187"/>
  <c r="AG1187" s="1"/>
  <c r="AH1187" s="1"/>
  <c r="AI1187" s="1"/>
  <c r="AN1187"/>
  <c r="AO1187" s="1"/>
  <c r="AD1186"/>
  <c r="AE1186" s="1"/>
  <c r="AP1187" l="1"/>
  <c r="AQ1187"/>
  <c r="AL1187"/>
  <c r="AM1187" s="1"/>
  <c r="AB1188"/>
  <c r="AC1188" s="1"/>
  <c r="AD1188" s="1"/>
  <c r="AE1188" s="1"/>
  <c r="P1189"/>
  <c r="AF1188"/>
  <c r="AG1188" s="1"/>
  <c r="AR1188"/>
  <c r="AJ1188"/>
  <c r="AK1188" s="1"/>
  <c r="AL1188" s="1"/>
  <c r="AM1188" s="1"/>
  <c r="X1188"/>
  <c r="Y1188" s="1"/>
  <c r="Z1188" s="1"/>
  <c r="AA1188" s="1"/>
  <c r="AN1188"/>
  <c r="AO1188" s="1"/>
  <c r="AP1188" s="1"/>
  <c r="AQ1188" s="1"/>
  <c r="AH1188" l="1"/>
  <c r="AI1188"/>
  <c r="AB1189"/>
  <c r="AC1189" s="1"/>
  <c r="AD1189" s="1"/>
  <c r="AE1189" s="1"/>
  <c r="P1190"/>
  <c r="AN1189"/>
  <c r="AO1189" s="1"/>
  <c r="AP1189" s="1"/>
  <c r="AJ1189"/>
  <c r="AK1189" s="1"/>
  <c r="AL1189" s="1"/>
  <c r="AM1189" s="1"/>
  <c r="AR1189"/>
  <c r="AS1189" s="1"/>
  <c r="AF1189"/>
  <c r="AG1189" s="1"/>
  <c r="X1189"/>
  <c r="Y1189" s="1"/>
  <c r="Z1189" s="1"/>
  <c r="AA1189" s="1"/>
  <c r="AH1189" l="1"/>
  <c r="AI1189" s="1"/>
  <c r="AN1190"/>
  <c r="AO1190" s="1"/>
  <c r="AP1190" s="1"/>
  <c r="AQ1190" s="1"/>
  <c r="AR1190"/>
  <c r="AB1190"/>
  <c r="AC1190" s="1"/>
  <c r="AD1190" s="1"/>
  <c r="AE1190" s="1"/>
  <c r="AJ1190"/>
  <c r="AK1190" s="1"/>
  <c r="X1190"/>
  <c r="Y1190" s="1"/>
  <c r="AF1190"/>
  <c r="AG1190" s="1"/>
  <c r="AH1190" s="1"/>
  <c r="AI1190" s="1"/>
  <c r="P1191"/>
  <c r="Z1190" l="1"/>
  <c r="AA1190" s="1"/>
  <c r="AJ1191"/>
  <c r="AK1191" s="1"/>
  <c r="AL1191" s="1"/>
  <c r="AM1191" s="1"/>
  <c r="AN1191"/>
  <c r="AO1191" s="1"/>
  <c r="AP1191" s="1"/>
  <c r="AQ1191" s="1"/>
  <c r="AB1191"/>
  <c r="AC1191" s="1"/>
  <c r="AD1191" s="1"/>
  <c r="AE1191" s="1"/>
  <c r="X1191"/>
  <c r="Y1191" s="1"/>
  <c r="Z1191" s="1"/>
  <c r="AA1191" s="1"/>
  <c r="AR1191"/>
  <c r="AS1191" s="1"/>
  <c r="P1192"/>
  <c r="AF1191"/>
  <c r="AG1191" s="1"/>
  <c r="AH1191" s="1"/>
  <c r="AI1191" s="1"/>
  <c r="AL1190"/>
  <c r="AM1190"/>
  <c r="AN1192" l="1"/>
  <c r="AO1192" s="1"/>
  <c r="AP1192" s="1"/>
  <c r="AQ1192" s="1"/>
  <c r="X1192"/>
  <c r="Y1192" s="1"/>
  <c r="Z1192" s="1"/>
  <c r="AA1192" s="1"/>
  <c r="AR1192"/>
  <c r="AS1192" s="1"/>
  <c r="AB1192"/>
  <c r="AC1192" s="1"/>
  <c r="AD1192" s="1"/>
  <c r="AE1192" s="1"/>
  <c r="AF1192"/>
  <c r="AG1192" s="1"/>
  <c r="AH1192" s="1"/>
  <c r="AI1192" s="1"/>
  <c r="P1193"/>
  <c r="AJ1192"/>
  <c r="AK1192" s="1"/>
  <c r="AL1192" s="1"/>
  <c r="AM1192" s="1"/>
  <c r="AN1193" l="1"/>
  <c r="AO1193" s="1"/>
  <c r="AR1193"/>
  <c r="X1193"/>
  <c r="Y1193" s="1"/>
  <c r="Z1193" s="1"/>
  <c r="AA1193" s="1"/>
  <c r="AJ1193"/>
  <c r="AK1193" s="1"/>
  <c r="AL1193" s="1"/>
  <c r="AM1193" s="1"/>
  <c r="P1194"/>
  <c r="AF1193"/>
  <c r="AG1193" s="1"/>
  <c r="AH1193" s="1"/>
  <c r="AI1193" s="1"/>
  <c r="AB1193"/>
  <c r="AC1193" s="1"/>
  <c r="AD1193" s="1"/>
  <c r="AE1193" s="1"/>
  <c r="P1195" l="1"/>
  <c r="AR1194"/>
  <c r="AS1194" s="1"/>
  <c r="AF1194"/>
  <c r="AG1194" s="1"/>
  <c r="AN1194"/>
  <c r="AO1194" s="1"/>
  <c r="AB1194"/>
  <c r="AC1194" s="1"/>
  <c r="AD1194" s="1"/>
  <c r="AE1194" s="1"/>
  <c r="X1194"/>
  <c r="Y1194" s="1"/>
  <c r="Z1194" s="1"/>
  <c r="AA1194" s="1"/>
  <c r="AJ1194"/>
  <c r="AK1194" s="1"/>
  <c r="AL1194" s="1"/>
  <c r="AM1194" s="1"/>
  <c r="AQ1193"/>
  <c r="AP1193"/>
  <c r="AP1194" l="1"/>
  <c r="AQ1194"/>
  <c r="AN1195"/>
  <c r="AO1195" s="1"/>
  <c r="AP1195" s="1"/>
  <c r="P1196"/>
  <c r="AB1195"/>
  <c r="AC1195" s="1"/>
  <c r="AD1195" s="1"/>
  <c r="AE1195" s="1"/>
  <c r="X1195"/>
  <c r="Y1195" s="1"/>
  <c r="Z1195" s="1"/>
  <c r="AA1195" s="1"/>
  <c r="AR1195"/>
  <c r="AS1195" s="1"/>
  <c r="AJ1195"/>
  <c r="AK1195" s="1"/>
  <c r="AF1195"/>
  <c r="AG1195" s="1"/>
  <c r="AH1194"/>
  <c r="AI1194" s="1"/>
  <c r="AL1195" l="1"/>
  <c r="AM1195"/>
  <c r="AB1196"/>
  <c r="AC1196" s="1"/>
  <c r="AD1196" s="1"/>
  <c r="AE1196" s="1"/>
  <c r="X1196"/>
  <c r="Y1196" s="1"/>
  <c r="Z1196" s="1"/>
  <c r="AA1196" s="1"/>
  <c r="P1197"/>
  <c r="AJ1196"/>
  <c r="AK1196" s="1"/>
  <c r="AL1196" s="1"/>
  <c r="AM1196" s="1"/>
  <c r="AR1196"/>
  <c r="AS1196" s="1"/>
  <c r="AN1196"/>
  <c r="AO1196" s="1"/>
  <c r="AP1196" s="1"/>
  <c r="AQ1196" s="1"/>
  <c r="AF1196"/>
  <c r="AG1196" s="1"/>
  <c r="AI1195"/>
  <c r="AH1195"/>
  <c r="AH1196" l="1"/>
  <c r="AI1196" s="1"/>
  <c r="AF1197"/>
  <c r="AG1197" s="1"/>
  <c r="AH1197" s="1"/>
  <c r="AI1197" s="1"/>
  <c r="AN1197"/>
  <c r="AO1197" s="1"/>
  <c r="AJ1197"/>
  <c r="AK1197" s="1"/>
  <c r="AL1197" s="1"/>
  <c r="AM1197" s="1"/>
  <c r="AB1197"/>
  <c r="AC1197" s="1"/>
  <c r="AD1197" s="1"/>
  <c r="AE1197" s="1"/>
  <c r="P1198"/>
  <c r="AR1197"/>
  <c r="AS1197" s="1"/>
  <c r="X1197"/>
  <c r="Y1197" s="1"/>
  <c r="Z1197" s="1"/>
  <c r="AA1197" s="1"/>
  <c r="AB1198" l="1"/>
  <c r="AC1198" s="1"/>
  <c r="AD1198" s="1"/>
  <c r="AE1198" s="1"/>
  <c r="AR1198"/>
  <c r="AS1198" s="1"/>
  <c r="P1199"/>
  <c r="AJ1198"/>
  <c r="AK1198" s="1"/>
  <c r="AF1198"/>
  <c r="AG1198" s="1"/>
  <c r="AH1198" s="1"/>
  <c r="AI1198" s="1"/>
  <c r="AN1198"/>
  <c r="AO1198" s="1"/>
  <c r="AP1198" s="1"/>
  <c r="AQ1198" s="1"/>
  <c r="X1198"/>
  <c r="Y1198" s="1"/>
  <c r="Z1198" s="1"/>
  <c r="AA1198" s="1"/>
  <c r="AQ1197"/>
  <c r="AP1197"/>
  <c r="P1200" l="1"/>
  <c r="X1199"/>
  <c r="Y1199" s="1"/>
  <c r="AJ1199"/>
  <c r="AK1199" s="1"/>
  <c r="AF1199"/>
  <c r="AG1199" s="1"/>
  <c r="AB1199"/>
  <c r="AC1199" s="1"/>
  <c r="AD1199" s="1"/>
  <c r="AE1199" s="1"/>
  <c r="AN1199"/>
  <c r="AO1199" s="1"/>
  <c r="AP1199" s="1"/>
  <c r="AR1199"/>
  <c r="AS1199" s="1"/>
  <c r="AL1198"/>
  <c r="AM1198" s="1"/>
  <c r="AL1199" l="1"/>
  <c r="AM1199"/>
  <c r="AR1200"/>
  <c r="AS1200" s="1"/>
  <c r="AB1200"/>
  <c r="AC1200" s="1"/>
  <c r="AN1200"/>
  <c r="AO1200" s="1"/>
  <c r="AP1200" s="1"/>
  <c r="AJ1200"/>
  <c r="AK1200" s="1"/>
  <c r="X1200"/>
  <c r="Y1200" s="1"/>
  <c r="Z1200" s="1"/>
  <c r="AA1200" s="1"/>
  <c r="AF1200"/>
  <c r="AG1200" s="1"/>
  <c r="AH1200" s="1"/>
  <c r="AI1200" s="1"/>
  <c r="P1201"/>
  <c r="Z1199"/>
  <c r="AA1199" s="1"/>
  <c r="AH1199"/>
  <c r="AI1199" s="1"/>
  <c r="AD1200" l="1"/>
  <c r="AE1200" s="1"/>
  <c r="AJ1201"/>
  <c r="AK1201" s="1"/>
  <c r="AL1201" s="1"/>
  <c r="AM1201" s="1"/>
  <c r="AR1201"/>
  <c r="P1202"/>
  <c r="AN1201"/>
  <c r="AO1201" s="1"/>
  <c r="X1201"/>
  <c r="Y1201" s="1"/>
  <c r="AF1201"/>
  <c r="AG1201" s="1"/>
  <c r="AB1201"/>
  <c r="AC1201" s="1"/>
  <c r="AD1201" s="1"/>
  <c r="AE1201" s="1"/>
  <c r="AM1200"/>
  <c r="AL1200"/>
  <c r="AP1201" l="1"/>
  <c r="AQ1201"/>
  <c r="AH1201"/>
  <c r="AI1201"/>
  <c r="AJ1202"/>
  <c r="AK1202" s="1"/>
  <c r="AL1202" s="1"/>
  <c r="AM1202" s="1"/>
  <c r="AB1202"/>
  <c r="AC1202" s="1"/>
  <c r="AD1202" s="1"/>
  <c r="AE1202" s="1"/>
  <c r="P1203"/>
  <c r="X1202"/>
  <c r="Y1202" s="1"/>
  <c r="AR1202"/>
  <c r="AN1202"/>
  <c r="AO1202" s="1"/>
  <c r="AP1202" s="1"/>
  <c r="AF1202"/>
  <c r="AG1202" s="1"/>
  <c r="Z1201"/>
  <c r="AA1201"/>
  <c r="AH1202" l="1"/>
  <c r="AI1202" s="1"/>
  <c r="P1204"/>
  <c r="AJ1203"/>
  <c r="AK1203" s="1"/>
  <c r="AL1203" s="1"/>
  <c r="X1203"/>
  <c r="Y1203" s="1"/>
  <c r="AB1203"/>
  <c r="AC1203" s="1"/>
  <c r="AD1203" s="1"/>
  <c r="AE1203" s="1"/>
  <c r="AN1203"/>
  <c r="AO1203" s="1"/>
  <c r="AP1203" s="1"/>
  <c r="AF1203"/>
  <c r="AG1203" s="1"/>
  <c r="AR1203"/>
  <c r="Z1202"/>
  <c r="AA1202" s="1"/>
  <c r="AH1203" l="1"/>
  <c r="AI1203" s="1"/>
  <c r="Z1203"/>
  <c r="AA1203" s="1"/>
  <c r="P1205"/>
  <c r="AB1204"/>
  <c r="AC1204" s="1"/>
  <c r="AD1204" s="1"/>
  <c r="AE1204" s="1"/>
  <c r="X1204"/>
  <c r="Y1204" s="1"/>
  <c r="Z1204" s="1"/>
  <c r="AA1204" s="1"/>
  <c r="AJ1204"/>
  <c r="AK1204" s="1"/>
  <c r="AL1204" s="1"/>
  <c r="AF1204"/>
  <c r="AG1204" s="1"/>
  <c r="AR1204"/>
  <c r="AN1204"/>
  <c r="AO1204" s="1"/>
  <c r="AP1204" s="1"/>
  <c r="AH1204" l="1"/>
  <c r="AI1204" s="1"/>
  <c r="X1205"/>
  <c r="Y1205" s="1"/>
  <c r="Z1205" s="1"/>
  <c r="AA1205" s="1"/>
  <c r="AF1205"/>
  <c r="AG1205" s="1"/>
  <c r="AH1205" s="1"/>
  <c r="AI1205" s="1"/>
  <c r="AB1205"/>
  <c r="AC1205" s="1"/>
  <c r="AD1205" s="1"/>
  <c r="AE1205" s="1"/>
  <c r="AR1205"/>
  <c r="AN1205"/>
  <c r="AO1205" s="1"/>
  <c r="AJ1205"/>
  <c r="AK1205" s="1"/>
  <c r="AL1205" s="1"/>
  <c r="AM1205" s="1"/>
  <c r="P1206"/>
  <c r="AP1205" l="1"/>
  <c r="AQ1205"/>
  <c r="AF1206"/>
  <c r="AG1206" s="1"/>
  <c r="AH1206" s="1"/>
  <c r="AI1206" s="1"/>
  <c r="AB1206"/>
  <c r="AC1206" s="1"/>
  <c r="AD1206" s="1"/>
  <c r="AE1206" s="1"/>
  <c r="X1206"/>
  <c r="Y1206" s="1"/>
  <c r="Z1206" s="1"/>
  <c r="AA1206" s="1"/>
  <c r="AJ1206"/>
  <c r="AK1206" s="1"/>
  <c r="AL1206" s="1"/>
  <c r="AM1206" s="1"/>
  <c r="P1207"/>
  <c r="AN1206"/>
  <c r="AO1206" s="1"/>
  <c r="AR1206"/>
  <c r="AS1206" s="1"/>
  <c r="AP1206" l="1"/>
  <c r="AQ1206"/>
  <c r="X1207"/>
  <c r="Y1207" s="1"/>
  <c r="Z1207" s="1"/>
  <c r="AA1207" s="1"/>
  <c r="AR1207"/>
  <c r="AS1207" s="1"/>
  <c r="AB1207"/>
  <c r="AC1207" s="1"/>
  <c r="AD1207" s="1"/>
  <c r="AE1207" s="1"/>
  <c r="AN1207"/>
  <c r="AO1207" s="1"/>
  <c r="AJ1207"/>
  <c r="AK1207" s="1"/>
  <c r="AL1207" s="1"/>
  <c r="AM1207" s="1"/>
  <c r="P1208"/>
  <c r="AF1207"/>
  <c r="AG1207" s="1"/>
  <c r="AH1207" s="1"/>
  <c r="AI1207" s="1"/>
  <c r="AR1208" l="1"/>
  <c r="AS1208" s="1"/>
  <c r="X1208"/>
  <c r="Y1208" s="1"/>
  <c r="AJ1208"/>
  <c r="AK1208" s="1"/>
  <c r="P1209"/>
  <c r="AN1208"/>
  <c r="AO1208" s="1"/>
  <c r="AF1208"/>
  <c r="AG1208" s="1"/>
  <c r="AH1208" s="1"/>
  <c r="AI1208" s="1"/>
  <c r="AB1208"/>
  <c r="AC1208" s="1"/>
  <c r="AD1208" s="1"/>
  <c r="AE1208" s="1"/>
  <c r="AP1207"/>
  <c r="AQ1207" s="1"/>
  <c r="AP1208" l="1"/>
  <c r="AQ1208"/>
  <c r="Z1208"/>
  <c r="AA1208" s="1"/>
  <c r="AL1208"/>
  <c r="AM1208"/>
  <c r="AB1209"/>
  <c r="AC1209" s="1"/>
  <c r="AD1209" s="1"/>
  <c r="AE1209" s="1"/>
  <c r="AN1209"/>
  <c r="AO1209" s="1"/>
  <c r="AP1209" s="1"/>
  <c r="AR1209"/>
  <c r="X1209"/>
  <c r="Y1209" s="1"/>
  <c r="AF1209"/>
  <c r="AG1209" s="1"/>
  <c r="AH1209" s="1"/>
  <c r="AI1209" s="1"/>
  <c r="AJ1209"/>
  <c r="AK1209" s="1"/>
  <c r="P1210"/>
  <c r="Z1209" l="1"/>
  <c r="AA1209"/>
  <c r="AM1209"/>
  <c r="AL1209"/>
  <c r="AF1210"/>
  <c r="AG1210" s="1"/>
  <c r="AH1210" s="1"/>
  <c r="P1211"/>
  <c r="AN1210"/>
  <c r="AO1210" s="1"/>
  <c r="AP1210" s="1"/>
  <c r="AJ1210"/>
  <c r="AK1210" s="1"/>
  <c r="AR1210"/>
  <c r="AB1210"/>
  <c r="AC1210" s="1"/>
  <c r="AD1210" s="1"/>
  <c r="AE1210" s="1"/>
  <c r="X1210"/>
  <c r="Y1210" s="1"/>
  <c r="Z1210" s="1"/>
  <c r="AL1210" l="1"/>
  <c r="AM1210"/>
  <c r="AJ1211"/>
  <c r="AK1211" s="1"/>
  <c r="AL1211" s="1"/>
  <c r="AM1211" s="1"/>
  <c r="P1212"/>
  <c r="AN1211"/>
  <c r="AO1211" s="1"/>
  <c r="AR1211"/>
  <c r="AB1211"/>
  <c r="AC1211" s="1"/>
  <c r="AD1211" s="1"/>
  <c r="AE1211" s="1"/>
  <c r="AF1211"/>
  <c r="AG1211" s="1"/>
  <c r="AH1211" s="1"/>
  <c r="AI1211" s="1"/>
  <c r="X1211"/>
  <c r="Y1211" s="1"/>
  <c r="Z1211" s="1"/>
  <c r="AA1211" s="1"/>
  <c r="AP1211" l="1"/>
  <c r="AQ1211"/>
  <c r="X1212"/>
  <c r="Y1212" s="1"/>
  <c r="AN1212"/>
  <c r="AO1212" s="1"/>
  <c r="AJ1212"/>
  <c r="AK1212" s="1"/>
  <c r="AB1212"/>
  <c r="AC1212" s="1"/>
  <c r="AD1212" s="1"/>
  <c r="AE1212" s="1"/>
  <c r="AF1212"/>
  <c r="AG1212" s="1"/>
  <c r="AH1212" s="1"/>
  <c r="AI1212" s="1"/>
  <c r="AR1212"/>
  <c r="P1213"/>
  <c r="AP1212" l="1"/>
  <c r="AQ1212"/>
  <c r="X1213"/>
  <c r="Y1213" s="1"/>
  <c r="AB1213"/>
  <c r="AC1213" s="1"/>
  <c r="AD1213" s="1"/>
  <c r="AE1213" s="1"/>
  <c r="AF1213"/>
  <c r="AG1213" s="1"/>
  <c r="AH1213" s="1"/>
  <c r="AI1213" s="1"/>
  <c r="AJ1213"/>
  <c r="AK1213" s="1"/>
  <c r="AN1213"/>
  <c r="AO1213" s="1"/>
  <c r="AP1213" s="1"/>
  <c r="AQ1213" s="1"/>
  <c r="AR1213"/>
  <c r="P1214"/>
  <c r="AL1212"/>
  <c r="AM1212" s="1"/>
  <c r="Z1212"/>
  <c r="AA1212" s="1"/>
  <c r="Z1213" l="1"/>
  <c r="AA1213" s="1"/>
  <c r="P1215"/>
  <c r="AR1214"/>
  <c r="AJ1214"/>
  <c r="AK1214" s="1"/>
  <c r="AF1214"/>
  <c r="AG1214" s="1"/>
  <c r="AH1214" s="1"/>
  <c r="AI1214" s="1"/>
  <c r="X1214"/>
  <c r="Y1214" s="1"/>
  <c r="AN1214"/>
  <c r="AO1214" s="1"/>
  <c r="AP1214" s="1"/>
  <c r="AB1214"/>
  <c r="AC1214" s="1"/>
  <c r="AD1214" s="1"/>
  <c r="AE1214" s="1"/>
  <c r="AL1213"/>
  <c r="AM1213"/>
  <c r="AL1214" l="1"/>
  <c r="AM1214"/>
  <c r="AA1214"/>
  <c r="Z1214"/>
  <c r="P1216"/>
  <c r="AF1215"/>
  <c r="AG1215" s="1"/>
  <c r="AH1215" s="1"/>
  <c r="AI1215" s="1"/>
  <c r="X1215"/>
  <c r="Y1215" s="1"/>
  <c r="AJ1215"/>
  <c r="AK1215" s="1"/>
  <c r="AB1215"/>
  <c r="AC1215" s="1"/>
  <c r="AD1215" s="1"/>
  <c r="AE1215" s="1"/>
  <c r="AN1215"/>
  <c r="AO1215" s="1"/>
  <c r="AR1215"/>
  <c r="AS1215" s="1"/>
  <c r="AP1215" l="1"/>
  <c r="AQ1215"/>
  <c r="Z1215"/>
  <c r="AA1215" s="1"/>
  <c r="P1217"/>
  <c r="X1216"/>
  <c r="Y1216" s="1"/>
  <c r="Z1216" s="1"/>
  <c r="AA1216" s="1"/>
  <c r="AN1216"/>
  <c r="AO1216" s="1"/>
  <c r="AB1216"/>
  <c r="AC1216" s="1"/>
  <c r="AD1216" s="1"/>
  <c r="AE1216" s="1"/>
  <c r="AF1216"/>
  <c r="AG1216" s="1"/>
  <c r="AH1216" s="1"/>
  <c r="AI1216" s="1"/>
  <c r="AJ1216"/>
  <c r="AK1216" s="1"/>
  <c r="AL1216" s="1"/>
  <c r="AM1216" s="1"/>
  <c r="AR1216"/>
  <c r="AL1215"/>
  <c r="AM1215" s="1"/>
  <c r="AP1216" l="1"/>
  <c r="AQ1216"/>
  <c r="AN1217"/>
  <c r="AO1217" s="1"/>
  <c r="AB1217"/>
  <c r="AC1217" s="1"/>
  <c r="AD1217" s="1"/>
  <c r="AE1217" s="1"/>
  <c r="X1217"/>
  <c r="Y1217" s="1"/>
  <c r="Z1217" s="1"/>
  <c r="AA1217" s="1"/>
  <c r="P1218"/>
  <c r="AJ1217"/>
  <c r="AK1217" s="1"/>
  <c r="AL1217" s="1"/>
  <c r="AM1217" s="1"/>
  <c r="AR1217"/>
  <c r="AS1217" s="1"/>
  <c r="AF1217"/>
  <c r="AG1217" s="1"/>
  <c r="AH1217" s="1"/>
  <c r="AI1217" s="1"/>
  <c r="AP1217" l="1"/>
  <c r="AQ1217"/>
  <c r="AN1218"/>
  <c r="AO1218" s="1"/>
  <c r="AB1218"/>
  <c r="AC1218" s="1"/>
  <c r="AD1218" s="1"/>
  <c r="AE1218" s="1"/>
  <c r="AF1218"/>
  <c r="AG1218" s="1"/>
  <c r="AH1218" s="1"/>
  <c r="AI1218" s="1"/>
  <c r="P1219"/>
  <c r="AR1218"/>
  <c r="X1218"/>
  <c r="Y1218" s="1"/>
  <c r="Z1218" s="1"/>
  <c r="AA1218" s="1"/>
  <c r="AJ1218"/>
  <c r="AK1218" s="1"/>
  <c r="AL1218" s="1"/>
  <c r="AM1218" s="1"/>
  <c r="AP1218" l="1"/>
  <c r="AQ1218" s="1"/>
  <c r="AB1219"/>
  <c r="AC1219" s="1"/>
  <c r="AD1219" s="1"/>
  <c r="AE1219" s="1"/>
  <c r="AF1219"/>
  <c r="AG1219" s="1"/>
  <c r="AH1219" s="1"/>
  <c r="AI1219" s="1"/>
  <c r="AJ1219"/>
  <c r="AK1219" s="1"/>
  <c r="AL1219" s="1"/>
  <c r="AM1219" s="1"/>
  <c r="P1220"/>
  <c r="AN1219"/>
  <c r="AO1219" s="1"/>
  <c r="AP1219" s="1"/>
  <c r="AQ1219" s="1"/>
  <c r="AR1219"/>
  <c r="X1219"/>
  <c r="Y1219" s="1"/>
  <c r="Z1219" s="1"/>
  <c r="AA1219" s="1"/>
  <c r="AJ1220" l="1"/>
  <c r="AK1220" s="1"/>
  <c r="AR1220"/>
  <c r="AN1220"/>
  <c r="AO1220" s="1"/>
  <c r="AP1220" s="1"/>
  <c r="X1220"/>
  <c r="Y1220" s="1"/>
  <c r="Z1220" s="1"/>
  <c r="AA1220" s="1"/>
  <c r="AB1220"/>
  <c r="AC1220" s="1"/>
  <c r="AD1220" s="1"/>
  <c r="AE1220" s="1"/>
  <c r="P1221"/>
  <c r="AF1220"/>
  <c r="AG1220" s="1"/>
  <c r="AH1220" s="1"/>
  <c r="AI1220" s="1"/>
  <c r="AL1220" l="1"/>
  <c r="AM1220" s="1"/>
  <c r="AN1221"/>
  <c r="AO1221" s="1"/>
  <c r="AR1221"/>
  <c r="X1221"/>
  <c r="Y1221" s="1"/>
  <c r="AF1221"/>
  <c r="AG1221" s="1"/>
  <c r="AH1221" s="1"/>
  <c r="AI1221" s="1"/>
  <c r="P1222"/>
  <c r="AB1221"/>
  <c r="AC1221" s="1"/>
  <c r="AD1221" s="1"/>
  <c r="AE1221" s="1"/>
  <c r="AJ1221"/>
  <c r="AK1221" s="1"/>
  <c r="AP1221" l="1"/>
  <c r="AQ1221"/>
  <c r="AL1221"/>
  <c r="AM1221" s="1"/>
  <c r="AA1221"/>
  <c r="Z1221"/>
  <c r="AR1222"/>
  <c r="AJ1222"/>
  <c r="AK1222" s="1"/>
  <c r="P1223"/>
  <c r="AN1222"/>
  <c r="AO1222" s="1"/>
  <c r="X1222"/>
  <c r="Y1222" s="1"/>
  <c r="AF1222"/>
  <c r="AG1222" s="1"/>
  <c r="AH1222" s="1"/>
  <c r="AB1222"/>
  <c r="AC1222" s="1"/>
  <c r="AD1222" s="1"/>
  <c r="AE1222" s="1"/>
  <c r="AP1222" l="1"/>
  <c r="AQ1222"/>
  <c r="AL1222"/>
  <c r="AM1222" s="1"/>
  <c r="AB1223"/>
  <c r="AC1223" s="1"/>
  <c r="AD1223" s="1"/>
  <c r="AE1223" s="1"/>
  <c r="AJ1223"/>
  <c r="AK1223" s="1"/>
  <c r="AL1223" s="1"/>
  <c r="AM1223" s="1"/>
  <c r="AN1223"/>
  <c r="AO1223" s="1"/>
  <c r="X1223"/>
  <c r="Y1223" s="1"/>
  <c r="Z1223" s="1"/>
  <c r="AA1223" s="1"/>
  <c r="AR1223"/>
  <c r="AF1223"/>
  <c r="AG1223" s="1"/>
  <c r="AH1223" s="1"/>
  <c r="AI1223" s="1"/>
  <c r="P1224"/>
  <c r="Z1222"/>
  <c r="AA1222"/>
  <c r="X1224" l="1"/>
  <c r="Y1224" s="1"/>
  <c r="AJ1224"/>
  <c r="AK1224" s="1"/>
  <c r="AL1224" s="1"/>
  <c r="AM1224" s="1"/>
  <c r="AF1224"/>
  <c r="AG1224" s="1"/>
  <c r="AH1224" s="1"/>
  <c r="AI1224" s="1"/>
  <c r="AB1224"/>
  <c r="AC1224" s="1"/>
  <c r="AR1224"/>
  <c r="AN1224"/>
  <c r="AO1224" s="1"/>
  <c r="P1225"/>
  <c r="AP1223"/>
  <c r="AQ1223"/>
  <c r="Z1224" l="1"/>
  <c r="AA1224" s="1"/>
  <c r="AP1224"/>
  <c r="AQ1224"/>
  <c r="AF1225"/>
  <c r="AG1225" s="1"/>
  <c r="AH1225" s="1"/>
  <c r="X1225"/>
  <c r="Y1225" s="1"/>
  <c r="Z1225" s="1"/>
  <c r="AA1225" s="1"/>
  <c r="AJ1225"/>
  <c r="AK1225" s="1"/>
  <c r="AR1225"/>
  <c r="AB1225"/>
  <c r="AC1225" s="1"/>
  <c r="AD1225" s="1"/>
  <c r="AE1225" s="1"/>
  <c r="AN1225"/>
  <c r="AO1225" s="1"/>
  <c r="P1226"/>
  <c r="AD1224"/>
  <c r="AE1224" s="1"/>
  <c r="AP1225" l="1"/>
  <c r="AQ1225"/>
  <c r="AL1225"/>
  <c r="AM1225" s="1"/>
  <c r="X1226"/>
  <c r="Y1226" s="1"/>
  <c r="AB1226"/>
  <c r="AC1226" s="1"/>
  <c r="AD1226" s="1"/>
  <c r="AE1226" s="1"/>
  <c r="AJ1226"/>
  <c r="AK1226" s="1"/>
  <c r="AL1226" s="1"/>
  <c r="AM1226" s="1"/>
  <c r="P1227"/>
  <c r="AF1226"/>
  <c r="AG1226" s="1"/>
  <c r="AH1226" s="1"/>
  <c r="AI1226" s="1"/>
  <c r="AN1226"/>
  <c r="AO1226" s="1"/>
  <c r="AR1226"/>
  <c r="AP1226" l="1"/>
  <c r="AQ1226"/>
  <c r="X1227"/>
  <c r="Y1227" s="1"/>
  <c r="AF1227"/>
  <c r="AG1227" s="1"/>
  <c r="AH1227" s="1"/>
  <c r="AI1227" s="1"/>
  <c r="P1228"/>
  <c r="AN1227"/>
  <c r="AO1227" s="1"/>
  <c r="AB1227"/>
  <c r="AC1227" s="1"/>
  <c r="AD1227" s="1"/>
  <c r="AE1227" s="1"/>
  <c r="AR1227"/>
  <c r="AS1227" s="1"/>
  <c r="AJ1227"/>
  <c r="AK1227" s="1"/>
  <c r="Z1226"/>
  <c r="AA1226" s="1"/>
  <c r="AP1227" l="1"/>
  <c r="AQ1227"/>
  <c r="AL1227"/>
  <c r="AM1227" s="1"/>
  <c r="AR1228"/>
  <c r="AN1228"/>
  <c r="AO1228" s="1"/>
  <c r="AJ1228"/>
  <c r="AK1228" s="1"/>
  <c r="AL1228" s="1"/>
  <c r="AM1228" s="1"/>
  <c r="P1229"/>
  <c r="X1228"/>
  <c r="Y1228" s="1"/>
  <c r="Z1228" s="1"/>
  <c r="AA1228" s="1"/>
  <c r="AF1228"/>
  <c r="AG1228" s="1"/>
  <c r="AH1228" s="1"/>
  <c r="AI1228" s="1"/>
  <c r="AB1228"/>
  <c r="AC1228" s="1"/>
  <c r="Z1227"/>
  <c r="AA1227" s="1"/>
  <c r="AP1228" l="1"/>
  <c r="AQ1228"/>
  <c r="AD1228"/>
  <c r="AE1228" s="1"/>
  <c r="X1229"/>
  <c r="Y1229" s="1"/>
  <c r="Z1229" s="1"/>
  <c r="AN1229"/>
  <c r="AO1229" s="1"/>
  <c r="AP1229" s="1"/>
  <c r="AF1229"/>
  <c r="AG1229" s="1"/>
  <c r="AH1229" s="1"/>
  <c r="AI1229" s="1"/>
  <c r="AR1229"/>
  <c r="AJ1229"/>
  <c r="AK1229" s="1"/>
  <c r="AB1229"/>
  <c r="AC1229" s="1"/>
  <c r="AD1229" s="1"/>
  <c r="AE1229" s="1"/>
  <c r="P1230"/>
  <c r="AN1230" l="1"/>
  <c r="AO1230" s="1"/>
  <c r="AR1230"/>
  <c r="AS1230" s="1"/>
  <c r="X1230"/>
  <c r="Y1230" s="1"/>
  <c r="Z1230" s="1"/>
  <c r="AA1230" s="1"/>
  <c r="AB1230"/>
  <c r="AC1230" s="1"/>
  <c r="AD1230" s="1"/>
  <c r="AE1230" s="1"/>
  <c r="P1231"/>
  <c r="AF1230"/>
  <c r="AG1230" s="1"/>
  <c r="AH1230" s="1"/>
  <c r="AI1230" s="1"/>
  <c r="AJ1230"/>
  <c r="AK1230" s="1"/>
  <c r="AL1230" s="1"/>
  <c r="AM1230" s="1"/>
  <c r="AL1229"/>
  <c r="AM1229"/>
  <c r="P1232" l="1"/>
  <c r="AF1231"/>
  <c r="AG1231" s="1"/>
  <c r="AH1231" s="1"/>
  <c r="AI1231" s="1"/>
  <c r="AJ1231"/>
  <c r="AK1231" s="1"/>
  <c r="AL1231" s="1"/>
  <c r="AM1231" s="1"/>
  <c r="X1231"/>
  <c r="Y1231" s="1"/>
  <c r="Z1231" s="1"/>
  <c r="AA1231" s="1"/>
  <c r="AB1231"/>
  <c r="AC1231" s="1"/>
  <c r="AD1231" s="1"/>
  <c r="AE1231" s="1"/>
  <c r="AR1231"/>
  <c r="AN1231"/>
  <c r="AO1231" s="1"/>
  <c r="AP1230"/>
  <c r="AQ1230"/>
  <c r="AP1231" l="1"/>
  <c r="AQ1231"/>
  <c r="AN1232"/>
  <c r="AO1232" s="1"/>
  <c r="AB1232"/>
  <c r="AC1232" s="1"/>
  <c r="AD1232" s="1"/>
  <c r="AE1232" s="1"/>
  <c r="P1233"/>
  <c r="AF1232"/>
  <c r="AG1232" s="1"/>
  <c r="AJ1232"/>
  <c r="AK1232" s="1"/>
  <c r="AL1232" s="1"/>
  <c r="AM1232" s="1"/>
  <c r="AR1232"/>
  <c r="X1232"/>
  <c r="Y1232" s="1"/>
  <c r="AP1232" l="1"/>
  <c r="AQ1232"/>
  <c r="AH1232"/>
  <c r="AI1232" s="1"/>
  <c r="Z1232"/>
  <c r="AA1232" s="1"/>
  <c r="X1233"/>
  <c r="Y1233" s="1"/>
  <c r="AB1233"/>
  <c r="AC1233" s="1"/>
  <c r="AR1233"/>
  <c r="AS1233" s="1"/>
  <c r="AF1233"/>
  <c r="AG1233" s="1"/>
  <c r="AN1233"/>
  <c r="AO1233" s="1"/>
  <c r="AP1233" s="1"/>
  <c r="AJ1233"/>
  <c r="AK1233" s="1"/>
  <c r="P1234"/>
  <c r="AH1233" l="1"/>
  <c r="AI1233"/>
  <c r="Z1233"/>
  <c r="AA1233"/>
  <c r="AL1233"/>
  <c r="AM1233"/>
  <c r="X1234"/>
  <c r="Y1234" s="1"/>
  <c r="AF1234"/>
  <c r="AG1234" s="1"/>
  <c r="AH1234" s="1"/>
  <c r="AI1234" s="1"/>
  <c r="AB1234"/>
  <c r="AC1234" s="1"/>
  <c r="AD1234" s="1"/>
  <c r="AE1234" s="1"/>
  <c r="AN1234"/>
  <c r="AO1234" s="1"/>
  <c r="P1235"/>
  <c r="AR1234"/>
  <c r="AS1234" s="1"/>
  <c r="AJ1234"/>
  <c r="AK1234" s="1"/>
  <c r="AD1233"/>
  <c r="AE1233"/>
  <c r="AP1234" l="1"/>
  <c r="AQ1234"/>
  <c r="Z1234"/>
  <c r="AA1234"/>
  <c r="AJ1235"/>
  <c r="AK1235" s="1"/>
  <c r="P1236"/>
  <c r="AB1235"/>
  <c r="AC1235" s="1"/>
  <c r="AD1235" s="1"/>
  <c r="AE1235" s="1"/>
  <c r="AF1235"/>
  <c r="AG1235" s="1"/>
  <c r="AH1235" s="1"/>
  <c r="AR1235"/>
  <c r="X1235"/>
  <c r="Y1235" s="1"/>
  <c r="Z1235" s="1"/>
  <c r="AA1235" s="1"/>
  <c r="AN1235"/>
  <c r="AO1235" s="1"/>
  <c r="AP1235" s="1"/>
  <c r="AQ1235" s="1"/>
  <c r="AL1234"/>
  <c r="AM1234" s="1"/>
  <c r="AL1235" l="1"/>
  <c r="AM1235"/>
  <c r="AF1236"/>
  <c r="AG1236" s="1"/>
  <c r="AH1236" s="1"/>
  <c r="AJ1236"/>
  <c r="AK1236" s="1"/>
  <c r="X1236"/>
  <c r="Y1236" s="1"/>
  <c r="Z1236" s="1"/>
  <c r="AA1236" s="1"/>
  <c r="AN1236"/>
  <c r="AO1236" s="1"/>
  <c r="AP1236" s="1"/>
  <c r="P1237"/>
  <c r="AR1236"/>
  <c r="AB1236"/>
  <c r="AC1236" s="1"/>
  <c r="AD1236" s="1"/>
  <c r="AE1236" s="1"/>
  <c r="P1238" l="1"/>
  <c r="AB1237"/>
  <c r="AC1237" s="1"/>
  <c r="AD1237" s="1"/>
  <c r="AE1237" s="1"/>
  <c r="AR1237"/>
  <c r="AN1237"/>
  <c r="AO1237" s="1"/>
  <c r="AJ1237"/>
  <c r="AK1237" s="1"/>
  <c r="X1237"/>
  <c r="Y1237" s="1"/>
  <c r="Z1237" s="1"/>
  <c r="AA1237" s="1"/>
  <c r="AF1237"/>
  <c r="AG1237" s="1"/>
  <c r="AH1237" s="1"/>
  <c r="AL1236"/>
  <c r="AM1236"/>
  <c r="AP1237" l="1"/>
  <c r="AQ1237"/>
  <c r="AL1237"/>
  <c r="AM1237" s="1"/>
  <c r="AB1238"/>
  <c r="AC1238" s="1"/>
  <c r="AD1238" s="1"/>
  <c r="AE1238" s="1"/>
  <c r="X1238"/>
  <c r="Y1238" s="1"/>
  <c r="Z1238" s="1"/>
  <c r="AA1238" s="1"/>
  <c r="AJ1238"/>
  <c r="AK1238" s="1"/>
  <c r="AF1238"/>
  <c r="AG1238" s="1"/>
  <c r="AH1238" s="1"/>
  <c r="AI1238" s="1"/>
  <c r="AN1238"/>
  <c r="AO1238" s="1"/>
  <c r="AP1238" s="1"/>
  <c r="AR1238"/>
  <c r="AS1238" s="1"/>
  <c r="P1239"/>
  <c r="AF1239" l="1"/>
  <c r="AG1239" s="1"/>
  <c r="AH1239" s="1"/>
  <c r="AI1239" s="1"/>
  <c r="AN1239"/>
  <c r="AO1239" s="1"/>
  <c r="AP1239" s="1"/>
  <c r="AQ1239" s="1"/>
  <c r="AR1239"/>
  <c r="AS1239" s="1"/>
  <c r="AB1239"/>
  <c r="AC1239" s="1"/>
  <c r="AD1239" s="1"/>
  <c r="AE1239" s="1"/>
  <c r="AJ1239"/>
  <c r="AK1239" s="1"/>
  <c r="AL1239" s="1"/>
  <c r="AM1239" s="1"/>
  <c r="X1239"/>
  <c r="Y1239" s="1"/>
  <c r="P1240"/>
  <c r="AL1238"/>
  <c r="AM1238"/>
  <c r="Z1239" l="1"/>
  <c r="AA1239" s="1"/>
  <c r="AN1240"/>
  <c r="AO1240" s="1"/>
  <c r="AP1240" s="1"/>
  <c r="AF1240"/>
  <c r="AG1240" s="1"/>
  <c r="AH1240" s="1"/>
  <c r="AI1240" s="1"/>
  <c r="AR1240"/>
  <c r="AS1240" s="1"/>
  <c r="AJ1240"/>
  <c r="AK1240" s="1"/>
  <c r="AL1240" s="1"/>
  <c r="AM1240" s="1"/>
  <c r="AB1240"/>
  <c r="AC1240" s="1"/>
  <c r="AD1240" s="1"/>
  <c r="AE1240" s="1"/>
  <c r="P1241"/>
  <c r="X1240"/>
  <c r="Y1240" s="1"/>
  <c r="Z1240" s="1"/>
  <c r="AA1240" s="1"/>
  <c r="AN1241" l="1"/>
  <c r="AO1241" s="1"/>
  <c r="AP1241" s="1"/>
  <c r="AQ1241" s="1"/>
  <c r="AB1241"/>
  <c r="AC1241" s="1"/>
  <c r="AD1241" s="1"/>
  <c r="AE1241" s="1"/>
  <c r="AF1241"/>
  <c r="AG1241" s="1"/>
  <c r="AH1241" s="1"/>
  <c r="AI1241" s="1"/>
  <c r="AR1241"/>
  <c r="X1241"/>
  <c r="Y1241" s="1"/>
  <c r="Z1241" s="1"/>
  <c r="AA1241" s="1"/>
  <c r="P1242"/>
  <c r="AJ1241"/>
  <c r="AK1241" s="1"/>
  <c r="AR1242" l="1"/>
  <c r="X1242"/>
  <c r="Y1242" s="1"/>
  <c r="Z1242" s="1"/>
  <c r="AB1242"/>
  <c r="AC1242" s="1"/>
  <c r="AD1242" s="1"/>
  <c r="AE1242" s="1"/>
  <c r="P1243"/>
  <c r="AF1242"/>
  <c r="AG1242" s="1"/>
  <c r="AN1242"/>
  <c r="AO1242" s="1"/>
  <c r="AP1242" s="1"/>
  <c r="AJ1242"/>
  <c r="AK1242" s="1"/>
  <c r="AL1241"/>
  <c r="AM1241"/>
  <c r="AL1242" l="1"/>
  <c r="AM1242"/>
  <c r="AH1242"/>
  <c r="AI1242"/>
  <c r="X1243"/>
  <c r="Y1243" s="1"/>
  <c r="Z1243" s="1"/>
  <c r="AA1243" s="1"/>
  <c r="AF1243"/>
  <c r="AG1243" s="1"/>
  <c r="AR1243"/>
  <c r="AN1243"/>
  <c r="AO1243" s="1"/>
  <c r="AP1243" s="1"/>
  <c r="AJ1243"/>
  <c r="AK1243" s="1"/>
  <c r="AB1243"/>
  <c r="AC1243" s="1"/>
  <c r="AD1243" s="1"/>
  <c r="AE1243" s="1"/>
  <c r="P1244"/>
  <c r="AH1243" l="1"/>
  <c r="AI1243"/>
  <c r="AR1244"/>
  <c r="AN1244"/>
  <c r="AO1244" s="1"/>
  <c r="AB1244"/>
  <c r="AC1244" s="1"/>
  <c r="AD1244" s="1"/>
  <c r="AE1244" s="1"/>
  <c r="X1244"/>
  <c r="Y1244" s="1"/>
  <c r="Z1244" s="1"/>
  <c r="AA1244" s="1"/>
  <c r="AJ1244"/>
  <c r="AK1244" s="1"/>
  <c r="AL1244" s="1"/>
  <c r="AM1244" s="1"/>
  <c r="AF1244"/>
  <c r="AG1244" s="1"/>
  <c r="AH1244" s="1"/>
  <c r="AI1244" s="1"/>
  <c r="P1245"/>
  <c r="AL1243"/>
  <c r="AM1243"/>
  <c r="AP1244" l="1"/>
  <c r="AQ1244"/>
  <c r="X1245"/>
  <c r="Y1245" s="1"/>
  <c r="Z1245" s="1"/>
  <c r="AA1245" s="1"/>
  <c r="P1246"/>
  <c r="AR1245"/>
  <c r="AF1245"/>
  <c r="AG1245" s="1"/>
  <c r="AH1245" s="1"/>
  <c r="AI1245" s="1"/>
  <c r="AJ1245"/>
  <c r="AK1245" s="1"/>
  <c r="AL1245" s="1"/>
  <c r="AM1245" s="1"/>
  <c r="AB1245"/>
  <c r="AC1245" s="1"/>
  <c r="AD1245" s="1"/>
  <c r="AE1245" s="1"/>
  <c r="AN1245"/>
  <c r="AO1245" s="1"/>
  <c r="AP1245" l="1"/>
  <c r="AQ1245"/>
  <c r="AJ1246"/>
  <c r="AK1246" s="1"/>
  <c r="X1246"/>
  <c r="Y1246" s="1"/>
  <c r="Z1246" s="1"/>
  <c r="AA1246" s="1"/>
  <c r="AR1246"/>
  <c r="AS1246" s="1"/>
  <c r="AB1246"/>
  <c r="AC1246" s="1"/>
  <c r="AD1246" s="1"/>
  <c r="AE1246" s="1"/>
  <c r="P1247"/>
  <c r="AN1246"/>
  <c r="AO1246" s="1"/>
  <c r="AP1246" s="1"/>
  <c r="AQ1246" s="1"/>
  <c r="AF1246"/>
  <c r="AG1246" s="1"/>
  <c r="AH1246" s="1"/>
  <c r="AI1246" s="1"/>
  <c r="AB1247" l="1"/>
  <c r="AC1247" s="1"/>
  <c r="AD1247" s="1"/>
  <c r="AE1247" s="1"/>
  <c r="AF1247"/>
  <c r="AG1247" s="1"/>
  <c r="AH1247" s="1"/>
  <c r="AI1247" s="1"/>
  <c r="AN1247"/>
  <c r="AO1247" s="1"/>
  <c r="AJ1247"/>
  <c r="AK1247" s="1"/>
  <c r="AL1247" s="1"/>
  <c r="AM1247" s="1"/>
  <c r="X1247"/>
  <c r="Y1247" s="1"/>
  <c r="Z1247" s="1"/>
  <c r="AA1247" s="1"/>
  <c r="P1248"/>
  <c r="AR1247"/>
  <c r="AS1247" s="1"/>
  <c r="AL1246"/>
  <c r="AM1246" s="1"/>
  <c r="AP1247" l="1"/>
  <c r="AQ1247"/>
  <c r="AB1248"/>
  <c r="AC1248" s="1"/>
  <c r="AD1248" s="1"/>
  <c r="AE1248" s="1"/>
  <c r="P1249"/>
  <c r="AF1248"/>
  <c r="AG1248" s="1"/>
  <c r="AH1248" s="1"/>
  <c r="AI1248" s="1"/>
  <c r="X1248"/>
  <c r="Y1248" s="1"/>
  <c r="Z1248" s="1"/>
  <c r="AA1248" s="1"/>
  <c r="AN1248"/>
  <c r="AO1248" s="1"/>
  <c r="AP1248" s="1"/>
  <c r="AR1248"/>
  <c r="AS1248" s="1"/>
  <c r="AJ1248"/>
  <c r="AK1248" s="1"/>
  <c r="AL1248" s="1"/>
  <c r="AM1248" s="1"/>
  <c r="X1249" l="1"/>
  <c r="Y1249" s="1"/>
  <c r="Z1249" s="1"/>
  <c r="AA1249" s="1"/>
  <c r="P1250"/>
  <c r="AR1249"/>
  <c r="AN1249"/>
  <c r="AO1249" s="1"/>
  <c r="AJ1249"/>
  <c r="AK1249" s="1"/>
  <c r="AL1249" s="1"/>
  <c r="AM1249" s="1"/>
  <c r="AB1249"/>
  <c r="AC1249" s="1"/>
  <c r="AD1249" s="1"/>
  <c r="AE1249" s="1"/>
  <c r="AF1249"/>
  <c r="AG1249" s="1"/>
  <c r="AH1249" s="1"/>
  <c r="AI1249" s="1"/>
  <c r="AJ1250" l="1"/>
  <c r="AK1250" s="1"/>
  <c r="AL1250" s="1"/>
  <c r="AM1250" s="1"/>
  <c r="AB1250"/>
  <c r="AC1250" s="1"/>
  <c r="AD1250" s="1"/>
  <c r="AE1250" s="1"/>
  <c r="AR1250"/>
  <c r="AF1250"/>
  <c r="AG1250" s="1"/>
  <c r="AH1250" s="1"/>
  <c r="AI1250" s="1"/>
  <c r="P1251"/>
  <c r="X1250"/>
  <c r="Y1250" s="1"/>
  <c r="Z1250" s="1"/>
  <c r="AA1250" s="1"/>
  <c r="AN1250"/>
  <c r="AO1250" s="1"/>
  <c r="AP1249"/>
  <c r="AQ1249"/>
  <c r="AP1250" l="1"/>
  <c r="AQ1250"/>
  <c r="AR1251"/>
  <c r="P1252"/>
  <c r="AF1251"/>
  <c r="AG1251" s="1"/>
  <c r="AH1251" s="1"/>
  <c r="AI1251" s="1"/>
  <c r="X1251"/>
  <c r="Y1251" s="1"/>
  <c r="AB1251"/>
  <c r="AC1251" s="1"/>
  <c r="AN1251"/>
  <c r="AO1251" s="1"/>
  <c r="AP1251" s="1"/>
  <c r="AQ1251" s="1"/>
  <c r="AJ1251"/>
  <c r="AK1251" s="1"/>
  <c r="Z1251" l="1"/>
  <c r="AA1251"/>
  <c r="AL1251"/>
  <c r="AM1251" s="1"/>
  <c r="AD1251"/>
  <c r="AE1251" s="1"/>
  <c r="AB1252"/>
  <c r="AC1252" s="1"/>
  <c r="AD1252" s="1"/>
  <c r="AE1252" s="1"/>
  <c r="AR1252"/>
  <c r="AJ1252"/>
  <c r="AK1252" s="1"/>
  <c r="AL1252" s="1"/>
  <c r="AM1252" s="1"/>
  <c r="AF1252"/>
  <c r="AG1252" s="1"/>
  <c r="AH1252" s="1"/>
  <c r="AI1252" s="1"/>
  <c r="P1253"/>
  <c r="AN1252"/>
  <c r="AO1252" s="1"/>
  <c r="X1252"/>
  <c r="Y1252" s="1"/>
  <c r="Z1252" s="1"/>
  <c r="AA1252" s="1"/>
  <c r="X1253" l="1"/>
  <c r="Y1253" s="1"/>
  <c r="Z1253" s="1"/>
  <c r="AA1253" s="1"/>
  <c r="AR1253"/>
  <c r="AJ1253"/>
  <c r="AK1253" s="1"/>
  <c r="AL1253" s="1"/>
  <c r="AM1253" s="1"/>
  <c r="AB1253"/>
  <c r="AC1253" s="1"/>
  <c r="AD1253" s="1"/>
  <c r="AE1253" s="1"/>
  <c r="AN1253"/>
  <c r="AO1253" s="1"/>
  <c r="P1254"/>
  <c r="AF1253"/>
  <c r="AG1253" s="1"/>
  <c r="AH1253" s="1"/>
  <c r="AI1253" s="1"/>
  <c r="AP1252"/>
  <c r="AQ1252"/>
  <c r="AP1253" l="1"/>
  <c r="AQ1253"/>
  <c r="AJ1254"/>
  <c r="AK1254" s="1"/>
  <c r="AL1254" s="1"/>
  <c r="AM1254" s="1"/>
  <c r="P1255"/>
  <c r="AF1254"/>
  <c r="AG1254" s="1"/>
  <c r="AH1254" s="1"/>
  <c r="AI1254" s="1"/>
  <c r="X1254"/>
  <c r="Y1254" s="1"/>
  <c r="Z1254" s="1"/>
  <c r="AA1254" s="1"/>
  <c r="AR1254"/>
  <c r="AN1254"/>
  <c r="AO1254" s="1"/>
  <c r="AB1254"/>
  <c r="AC1254" s="1"/>
  <c r="AD1254" s="1"/>
  <c r="AE1254" s="1"/>
  <c r="AP1254" l="1"/>
  <c r="AQ1254" s="1"/>
  <c r="AB1255"/>
  <c r="AC1255" s="1"/>
  <c r="AD1255" s="1"/>
  <c r="AE1255" s="1"/>
  <c r="AR1255"/>
  <c r="P1256"/>
  <c r="AF1255"/>
  <c r="AG1255" s="1"/>
  <c r="AH1255" s="1"/>
  <c r="AI1255" s="1"/>
  <c r="AN1255"/>
  <c r="AO1255" s="1"/>
  <c r="AJ1255"/>
  <c r="AK1255" s="1"/>
  <c r="AL1255" s="1"/>
  <c r="AM1255" s="1"/>
  <c r="X1255"/>
  <c r="Y1255" s="1"/>
  <c r="Z1255" s="1"/>
  <c r="AA1255" s="1"/>
  <c r="AP1255" l="1"/>
  <c r="AQ1255"/>
  <c r="P1257"/>
  <c r="AR1256"/>
  <c r="AS1256" s="1"/>
  <c r="AF1256"/>
  <c r="AG1256" s="1"/>
  <c r="AH1256" s="1"/>
  <c r="AI1256" s="1"/>
  <c r="X1256"/>
  <c r="Y1256" s="1"/>
  <c r="AB1256"/>
  <c r="AC1256" s="1"/>
  <c r="AD1256" s="1"/>
  <c r="AE1256" s="1"/>
  <c r="AN1256"/>
  <c r="AO1256" s="1"/>
  <c r="AJ1256"/>
  <c r="AK1256" s="1"/>
  <c r="AL1256" s="1"/>
  <c r="AM1256" s="1"/>
  <c r="Z1256" l="1"/>
  <c r="AA1256" s="1"/>
  <c r="AR1257"/>
  <c r="AJ1257"/>
  <c r="AK1257" s="1"/>
  <c r="AL1257" s="1"/>
  <c r="AM1257" s="1"/>
  <c r="P1258"/>
  <c r="AF1257"/>
  <c r="AG1257" s="1"/>
  <c r="AH1257" s="1"/>
  <c r="AI1257" s="1"/>
  <c r="AB1257"/>
  <c r="AC1257" s="1"/>
  <c r="AD1257" s="1"/>
  <c r="AE1257" s="1"/>
  <c r="AN1257"/>
  <c r="AO1257" s="1"/>
  <c r="X1257"/>
  <c r="Y1257" s="1"/>
  <c r="Z1257" s="1"/>
  <c r="AA1257" s="1"/>
  <c r="AP1256"/>
  <c r="AQ1256"/>
  <c r="AP1257" l="1"/>
  <c r="AQ1257" s="1"/>
  <c r="AF1258"/>
  <c r="AG1258" s="1"/>
  <c r="AH1258" s="1"/>
  <c r="AI1258" s="1"/>
  <c r="AN1258"/>
  <c r="AO1258" s="1"/>
  <c r="AB1258"/>
  <c r="AC1258" s="1"/>
  <c r="AD1258" s="1"/>
  <c r="AE1258" s="1"/>
  <c r="AJ1258"/>
  <c r="AK1258" s="1"/>
  <c r="AL1258" s="1"/>
  <c r="AM1258" s="1"/>
  <c r="AR1258"/>
  <c r="P1259"/>
  <c r="X1258"/>
  <c r="Y1258" s="1"/>
  <c r="AP1258" l="1"/>
  <c r="AQ1258"/>
  <c r="Z1258"/>
  <c r="AA1258" s="1"/>
  <c r="AB1259"/>
  <c r="AC1259" s="1"/>
  <c r="AD1259" s="1"/>
  <c r="AE1259" s="1"/>
  <c r="P1260"/>
  <c r="AN1259"/>
  <c r="AO1259" s="1"/>
  <c r="AP1259" s="1"/>
  <c r="AJ1259"/>
  <c r="AK1259" s="1"/>
  <c r="X1259"/>
  <c r="Y1259" s="1"/>
  <c r="Z1259" s="1"/>
  <c r="AA1259" s="1"/>
  <c r="AF1259"/>
  <c r="AG1259" s="1"/>
  <c r="AH1259" s="1"/>
  <c r="AR1259"/>
  <c r="AJ1260" l="1"/>
  <c r="AK1260" s="1"/>
  <c r="AF1260"/>
  <c r="AG1260" s="1"/>
  <c r="AH1260" s="1"/>
  <c r="AN1260"/>
  <c r="AO1260" s="1"/>
  <c r="AP1260" s="1"/>
  <c r="X1260"/>
  <c r="Y1260" s="1"/>
  <c r="Z1260" s="1"/>
  <c r="AR1260"/>
  <c r="AB1260"/>
  <c r="AC1260" s="1"/>
  <c r="AD1260" s="1"/>
  <c r="AE1260" s="1"/>
  <c r="P1261"/>
  <c r="AL1259"/>
  <c r="AM1259"/>
  <c r="X1261" l="1"/>
  <c r="Y1261" s="1"/>
  <c r="Z1261" s="1"/>
  <c r="AB1261"/>
  <c r="AC1261" s="1"/>
  <c r="AD1261" s="1"/>
  <c r="AE1261" s="1"/>
  <c r="AN1261"/>
  <c r="AO1261" s="1"/>
  <c r="AP1261" s="1"/>
  <c r="AF1261"/>
  <c r="AG1261" s="1"/>
  <c r="AH1261" s="1"/>
  <c r="AR1261"/>
  <c r="P1262"/>
  <c r="AJ1261"/>
  <c r="AK1261" s="1"/>
  <c r="AL1260"/>
  <c r="AM1260"/>
  <c r="AB1262" l="1"/>
  <c r="AC1262" s="1"/>
  <c r="AR1262"/>
  <c r="P1263"/>
  <c r="AF1262"/>
  <c r="AG1262" s="1"/>
  <c r="AH1262" s="1"/>
  <c r="AI1262" s="1"/>
  <c r="AN1262"/>
  <c r="AO1262" s="1"/>
  <c r="AP1262" s="1"/>
  <c r="X1262"/>
  <c r="Y1262" s="1"/>
  <c r="Z1262" s="1"/>
  <c r="AA1262" s="1"/>
  <c r="AJ1262"/>
  <c r="AK1262" s="1"/>
  <c r="AL1262" s="1"/>
  <c r="AM1262" s="1"/>
  <c r="AL1261"/>
  <c r="AM1261"/>
  <c r="AD1262" l="1"/>
  <c r="AE1262" s="1"/>
  <c r="AB1263"/>
  <c r="AC1263" s="1"/>
  <c r="AD1263" s="1"/>
  <c r="AE1263" s="1"/>
  <c r="AF1263"/>
  <c r="AG1263" s="1"/>
  <c r="AH1263" s="1"/>
  <c r="AI1263" s="1"/>
  <c r="AJ1263"/>
  <c r="AK1263" s="1"/>
  <c r="AL1263" s="1"/>
  <c r="AM1263" s="1"/>
  <c r="P1264"/>
  <c r="X1263"/>
  <c r="Y1263" s="1"/>
  <c r="Z1263" s="1"/>
  <c r="AA1263" s="1"/>
  <c r="AN1263"/>
  <c r="AO1263" s="1"/>
  <c r="AP1263" s="1"/>
  <c r="AR1263"/>
  <c r="AR1264" l="1"/>
  <c r="AJ1264"/>
  <c r="AK1264" s="1"/>
  <c r="AL1264" s="1"/>
  <c r="AM1264" s="1"/>
  <c r="P1265"/>
  <c r="X1264"/>
  <c r="Y1264" s="1"/>
  <c r="AF1264"/>
  <c r="AG1264" s="1"/>
  <c r="AH1264" s="1"/>
  <c r="AI1264" s="1"/>
  <c r="AB1264"/>
  <c r="AC1264" s="1"/>
  <c r="AN1264"/>
  <c r="AO1264" s="1"/>
  <c r="AP1264" s="1"/>
  <c r="Z1264" l="1"/>
  <c r="AA1264" s="1"/>
  <c r="AD1264"/>
  <c r="AE1264" s="1"/>
  <c r="AB1265"/>
  <c r="AC1265" s="1"/>
  <c r="AD1265" s="1"/>
  <c r="AE1265" s="1"/>
  <c r="AJ1265"/>
  <c r="AK1265" s="1"/>
  <c r="X1265"/>
  <c r="Y1265" s="1"/>
  <c r="P1266"/>
  <c r="AN1265"/>
  <c r="AO1265" s="1"/>
  <c r="AP1265" s="1"/>
  <c r="AF1265"/>
  <c r="AG1265" s="1"/>
  <c r="AH1265" s="1"/>
  <c r="AR1265"/>
  <c r="Z1265" l="1"/>
  <c r="AA1265"/>
  <c r="AF1266"/>
  <c r="AG1266" s="1"/>
  <c r="P1267"/>
  <c r="X1266"/>
  <c r="Y1266" s="1"/>
  <c r="AJ1266"/>
  <c r="AK1266" s="1"/>
  <c r="AL1266" s="1"/>
  <c r="AM1266" s="1"/>
  <c r="AR1266"/>
  <c r="AN1266"/>
  <c r="AO1266" s="1"/>
  <c r="AB1266"/>
  <c r="AC1266" s="1"/>
  <c r="AL1265"/>
  <c r="AM1265"/>
  <c r="Z1266" l="1"/>
  <c r="AA1266"/>
  <c r="AH1266"/>
  <c r="AI1266"/>
  <c r="AP1266"/>
  <c r="AQ1266"/>
  <c r="AJ1267"/>
  <c r="AK1267" s="1"/>
  <c r="AL1267" s="1"/>
  <c r="AM1267" s="1"/>
  <c r="AF1267"/>
  <c r="AG1267" s="1"/>
  <c r="AH1267" s="1"/>
  <c r="AI1267" s="1"/>
  <c r="AB1267"/>
  <c r="AC1267" s="1"/>
  <c r="AD1267" s="1"/>
  <c r="AE1267" s="1"/>
  <c r="X1267"/>
  <c r="Y1267" s="1"/>
  <c r="P1268"/>
  <c r="AR1267"/>
  <c r="AN1267"/>
  <c r="AO1267" s="1"/>
  <c r="AP1267" s="1"/>
  <c r="AQ1267" s="1"/>
  <c r="AD1266"/>
  <c r="AE1266" s="1"/>
  <c r="Z1267" l="1"/>
  <c r="AA1267"/>
  <c r="AB1268"/>
  <c r="AC1268" s="1"/>
  <c r="AD1268" s="1"/>
  <c r="AE1268" s="1"/>
  <c r="AR1268"/>
  <c r="P1269"/>
  <c r="X1268"/>
  <c r="Y1268" s="1"/>
  <c r="Z1268" s="1"/>
  <c r="AA1268" s="1"/>
  <c r="AF1268"/>
  <c r="AG1268" s="1"/>
  <c r="AH1268" s="1"/>
  <c r="AI1268" s="1"/>
  <c r="AJ1268"/>
  <c r="AK1268" s="1"/>
  <c r="AL1268" s="1"/>
  <c r="AM1268" s="1"/>
  <c r="AN1268"/>
  <c r="AO1268" s="1"/>
  <c r="AQ1268" l="1"/>
  <c r="AP1268"/>
  <c r="AB1269"/>
  <c r="AC1269" s="1"/>
  <c r="AD1269" s="1"/>
  <c r="AE1269" s="1"/>
  <c r="AF1269"/>
  <c r="AG1269" s="1"/>
  <c r="AH1269" s="1"/>
  <c r="AI1269" s="1"/>
  <c r="AR1269"/>
  <c r="AN1269"/>
  <c r="AO1269" s="1"/>
  <c r="AJ1269"/>
  <c r="AK1269" s="1"/>
  <c r="AL1269" s="1"/>
  <c r="AM1269" s="1"/>
  <c r="X1269"/>
  <c r="Y1269" s="1"/>
  <c r="P1270"/>
  <c r="AP1269" l="1"/>
  <c r="AQ1269"/>
  <c r="Z1269"/>
  <c r="AA1269" s="1"/>
  <c r="AN1270"/>
  <c r="AO1270" s="1"/>
  <c r="P1271"/>
  <c r="AF1270"/>
  <c r="AG1270" s="1"/>
  <c r="AH1270" s="1"/>
  <c r="AI1270" s="1"/>
  <c r="AJ1270"/>
  <c r="AK1270" s="1"/>
  <c r="AL1270" s="1"/>
  <c r="AM1270" s="1"/>
  <c r="AR1270"/>
  <c r="AS1270" s="1"/>
  <c r="AB1270"/>
  <c r="AC1270" s="1"/>
  <c r="AD1270" s="1"/>
  <c r="AE1270" s="1"/>
  <c r="X1270"/>
  <c r="Y1270" s="1"/>
  <c r="AA1270" l="1"/>
  <c r="Z1270"/>
  <c r="AP1270"/>
  <c r="AQ1270"/>
  <c r="AF1271"/>
  <c r="AG1271" s="1"/>
  <c r="AH1271" s="1"/>
  <c r="AI1271" s="1"/>
  <c r="AB1271"/>
  <c r="AC1271" s="1"/>
  <c r="AD1271" s="1"/>
  <c r="AE1271" s="1"/>
  <c r="AN1271"/>
  <c r="AO1271" s="1"/>
  <c r="X1271"/>
  <c r="Y1271" s="1"/>
  <c r="AJ1271"/>
  <c r="AK1271" s="1"/>
  <c r="AL1271" s="1"/>
  <c r="AM1271" s="1"/>
  <c r="AR1271"/>
  <c r="P1272"/>
  <c r="AQ1271" l="1"/>
  <c r="AP1271"/>
  <c r="AN1272"/>
  <c r="AO1272" s="1"/>
  <c r="AR1272"/>
  <c r="AF1272"/>
  <c r="AG1272" s="1"/>
  <c r="AH1272" s="1"/>
  <c r="AI1272" s="1"/>
  <c r="X1272"/>
  <c r="Y1272" s="1"/>
  <c r="AJ1272"/>
  <c r="AK1272" s="1"/>
  <c r="AL1272" s="1"/>
  <c r="AM1272" s="1"/>
  <c r="AB1272"/>
  <c r="AC1272" s="1"/>
  <c r="AD1272" s="1"/>
  <c r="AE1272" s="1"/>
  <c r="P1273"/>
  <c r="AA1271"/>
  <c r="Z1271"/>
  <c r="AR1273" l="1"/>
  <c r="AF1273"/>
  <c r="AG1273" s="1"/>
  <c r="AH1273" s="1"/>
  <c r="X1273"/>
  <c r="Y1273" s="1"/>
  <c r="Z1273" s="1"/>
  <c r="AA1273" s="1"/>
  <c r="AN1273"/>
  <c r="AO1273" s="1"/>
  <c r="AB1273"/>
  <c r="AC1273" s="1"/>
  <c r="AJ1273"/>
  <c r="AK1273" s="1"/>
  <c r="P1274"/>
  <c r="Z1272"/>
  <c r="AA1272" s="1"/>
  <c r="AP1272"/>
  <c r="AQ1272"/>
  <c r="AD1273" l="1"/>
  <c r="AE1273"/>
  <c r="AP1273"/>
  <c r="AQ1273"/>
  <c r="AB1274"/>
  <c r="AC1274" s="1"/>
  <c r="AD1274" s="1"/>
  <c r="AE1274" s="1"/>
  <c r="AN1274"/>
  <c r="AO1274" s="1"/>
  <c r="AJ1274"/>
  <c r="AK1274" s="1"/>
  <c r="AL1274" s="1"/>
  <c r="AM1274" s="1"/>
  <c r="AR1274"/>
  <c r="P1275"/>
  <c r="AF1274"/>
  <c r="AG1274" s="1"/>
  <c r="X1274"/>
  <c r="Y1274" s="1"/>
  <c r="AL1273"/>
  <c r="AM1273" s="1"/>
  <c r="AH1274" l="1"/>
  <c r="AI1274"/>
  <c r="AP1274"/>
  <c r="AQ1274"/>
  <c r="AF1275"/>
  <c r="AG1275" s="1"/>
  <c r="AH1275" s="1"/>
  <c r="AI1275" s="1"/>
  <c r="X1275"/>
  <c r="Y1275" s="1"/>
  <c r="Z1275" s="1"/>
  <c r="AA1275" s="1"/>
  <c r="AR1275"/>
  <c r="AB1275"/>
  <c r="AC1275" s="1"/>
  <c r="AD1275" s="1"/>
  <c r="AE1275" s="1"/>
  <c r="P1276"/>
  <c r="AJ1275"/>
  <c r="AK1275" s="1"/>
  <c r="AN1275"/>
  <c r="AO1275" s="1"/>
  <c r="Z1274"/>
  <c r="AA1274" s="1"/>
  <c r="AP1275" l="1"/>
  <c r="AQ1275"/>
  <c r="X1276"/>
  <c r="Y1276" s="1"/>
  <c r="AB1276"/>
  <c r="AC1276" s="1"/>
  <c r="AD1276" s="1"/>
  <c r="AE1276" s="1"/>
  <c r="AF1276"/>
  <c r="AG1276" s="1"/>
  <c r="AH1276" s="1"/>
  <c r="AI1276" s="1"/>
  <c r="P1277"/>
  <c r="AN1276"/>
  <c r="AO1276" s="1"/>
  <c r="AR1276"/>
  <c r="AJ1276"/>
  <c r="AK1276" s="1"/>
  <c r="AL1276" s="1"/>
  <c r="AM1276" s="1"/>
  <c r="AL1275"/>
  <c r="AM1275" s="1"/>
  <c r="AP1276" l="1"/>
  <c r="AQ1276"/>
  <c r="Z1276"/>
  <c r="AA1276" s="1"/>
  <c r="P1278"/>
  <c r="AF1277"/>
  <c r="AG1277" s="1"/>
  <c r="AH1277" s="1"/>
  <c r="AI1277" s="1"/>
  <c r="AN1277"/>
  <c r="AO1277" s="1"/>
  <c r="AR1277"/>
  <c r="AJ1277"/>
  <c r="AK1277" s="1"/>
  <c r="AL1277" s="1"/>
  <c r="AM1277" s="1"/>
  <c r="AB1277"/>
  <c r="AC1277" s="1"/>
  <c r="AD1277" s="1"/>
  <c r="AE1277" s="1"/>
  <c r="X1277"/>
  <c r="Y1277" s="1"/>
  <c r="AJ1278" l="1"/>
  <c r="AK1278" s="1"/>
  <c r="AL1278" s="1"/>
  <c r="AM1278" s="1"/>
  <c r="AF1278"/>
  <c r="AG1278" s="1"/>
  <c r="AH1278" s="1"/>
  <c r="AI1278" s="1"/>
  <c r="AB1278"/>
  <c r="AC1278" s="1"/>
  <c r="AD1278" s="1"/>
  <c r="AE1278" s="1"/>
  <c r="AR1278"/>
  <c r="P1279"/>
  <c r="AN1278"/>
  <c r="AO1278" s="1"/>
  <c r="X1278"/>
  <c r="Y1278" s="1"/>
  <c r="Z1278" s="1"/>
  <c r="AA1278" s="1"/>
  <c r="Z1277"/>
  <c r="AA1277"/>
  <c r="AQ1277"/>
  <c r="AP1277"/>
  <c r="AP1278" l="1"/>
  <c r="AQ1278"/>
  <c r="P1280"/>
  <c r="AB1279"/>
  <c r="AC1279" s="1"/>
  <c r="AD1279" s="1"/>
  <c r="AE1279" s="1"/>
  <c r="X1279"/>
  <c r="Y1279" s="1"/>
  <c r="Z1279" s="1"/>
  <c r="AA1279" s="1"/>
  <c r="AR1279"/>
  <c r="AN1279"/>
  <c r="AO1279" s="1"/>
  <c r="AP1279" s="1"/>
  <c r="AQ1279" s="1"/>
  <c r="AJ1279"/>
  <c r="AK1279" s="1"/>
  <c r="AF1279"/>
  <c r="AG1279" s="1"/>
  <c r="AH1279" s="1"/>
  <c r="AI1279" s="1"/>
  <c r="P1281" l="1"/>
  <c r="AN1280"/>
  <c r="AO1280" s="1"/>
  <c r="AF1280"/>
  <c r="AG1280" s="1"/>
  <c r="AH1280" s="1"/>
  <c r="AI1280" s="1"/>
  <c r="AB1280"/>
  <c r="AC1280" s="1"/>
  <c r="AD1280" s="1"/>
  <c r="AE1280" s="1"/>
  <c r="X1280"/>
  <c r="Y1280" s="1"/>
  <c r="Z1280" s="1"/>
  <c r="AA1280" s="1"/>
  <c r="AJ1280"/>
  <c r="AK1280" s="1"/>
  <c r="AL1280" s="1"/>
  <c r="AM1280" s="1"/>
  <c r="AR1280"/>
  <c r="AL1279"/>
  <c r="AM1279" s="1"/>
  <c r="AR1281" l="1"/>
  <c r="AF1281"/>
  <c r="AG1281" s="1"/>
  <c r="AH1281" s="1"/>
  <c r="AI1281" s="1"/>
  <c r="P1282"/>
  <c r="AN1281"/>
  <c r="AO1281" s="1"/>
  <c r="X1281"/>
  <c r="Y1281" s="1"/>
  <c r="Z1281" s="1"/>
  <c r="AA1281" s="1"/>
  <c r="AJ1281"/>
  <c r="AK1281" s="1"/>
  <c r="AL1281" s="1"/>
  <c r="AM1281" s="1"/>
  <c r="AB1281"/>
  <c r="AC1281" s="1"/>
  <c r="AD1281" s="1"/>
  <c r="AE1281" s="1"/>
  <c r="AP1280"/>
  <c r="AQ1280"/>
  <c r="P1283" l="1"/>
  <c r="AF1282"/>
  <c r="AG1282" s="1"/>
  <c r="AH1282" s="1"/>
  <c r="AI1282" s="1"/>
  <c r="AB1282"/>
  <c r="AC1282" s="1"/>
  <c r="AD1282" s="1"/>
  <c r="AE1282" s="1"/>
  <c r="X1282"/>
  <c r="Y1282" s="1"/>
  <c r="Z1282" s="1"/>
  <c r="AA1282" s="1"/>
  <c r="AR1282"/>
  <c r="AJ1282"/>
  <c r="AK1282" s="1"/>
  <c r="AL1282" s="1"/>
  <c r="AM1282" s="1"/>
  <c r="AN1282"/>
  <c r="AO1282" s="1"/>
  <c r="AP1281"/>
  <c r="AQ1281"/>
  <c r="AQ1282" l="1"/>
  <c r="AP1282"/>
  <c r="P1284"/>
  <c r="AR1283"/>
  <c r="AB1283"/>
  <c r="AC1283" s="1"/>
  <c r="AD1283" s="1"/>
  <c r="AE1283" s="1"/>
  <c r="AJ1283"/>
  <c r="AK1283" s="1"/>
  <c r="AL1283" s="1"/>
  <c r="AM1283" s="1"/>
  <c r="AN1283"/>
  <c r="AO1283" s="1"/>
  <c r="X1283"/>
  <c r="Y1283" s="1"/>
  <c r="Z1283" s="1"/>
  <c r="AA1283" s="1"/>
  <c r="AF1283"/>
  <c r="AG1283" s="1"/>
  <c r="AH1283" s="1"/>
  <c r="AI1283" s="1"/>
  <c r="AP1283" l="1"/>
  <c r="AQ1283"/>
  <c r="AB1284"/>
  <c r="AC1284" s="1"/>
  <c r="AD1284" s="1"/>
  <c r="AE1284" s="1"/>
  <c r="AF1284"/>
  <c r="AG1284" s="1"/>
  <c r="AH1284" s="1"/>
  <c r="AI1284" s="1"/>
  <c r="AR1284"/>
  <c r="AJ1284"/>
  <c r="AK1284" s="1"/>
  <c r="AL1284" s="1"/>
  <c r="AM1284" s="1"/>
  <c r="AN1284"/>
  <c r="AO1284" s="1"/>
  <c r="P1285"/>
  <c r="X1284"/>
  <c r="Y1284" s="1"/>
  <c r="AP1284" l="1"/>
  <c r="AQ1284" s="1"/>
  <c r="AB1285"/>
  <c r="AC1285" s="1"/>
  <c r="AD1285" s="1"/>
  <c r="AE1285" s="1"/>
  <c r="AN1285"/>
  <c r="AO1285" s="1"/>
  <c r="X1285"/>
  <c r="Y1285" s="1"/>
  <c r="AJ1285"/>
  <c r="AK1285" s="1"/>
  <c r="AL1285" s="1"/>
  <c r="AM1285" s="1"/>
  <c r="AR1285"/>
  <c r="AF1285"/>
  <c r="AG1285" s="1"/>
  <c r="AH1285" s="1"/>
  <c r="AI1285" s="1"/>
  <c r="P1286"/>
  <c r="Z1284"/>
  <c r="AA1284" s="1"/>
  <c r="X1286" l="1"/>
  <c r="Y1286" s="1"/>
  <c r="AJ1286"/>
  <c r="AK1286" s="1"/>
  <c r="AR1286"/>
  <c r="AN1286"/>
  <c r="AO1286" s="1"/>
  <c r="AF1286"/>
  <c r="AG1286" s="1"/>
  <c r="AH1286" s="1"/>
  <c r="AI1286" s="1"/>
  <c r="AB1286"/>
  <c r="AC1286" s="1"/>
  <c r="AD1286" s="1"/>
  <c r="AE1286" s="1"/>
  <c r="P1287"/>
  <c r="Z1285"/>
  <c r="AA1285" s="1"/>
  <c r="AP1285"/>
  <c r="AQ1285"/>
  <c r="AP1286" l="1"/>
  <c r="AQ1286"/>
  <c r="Z1286"/>
  <c r="AA1286" s="1"/>
  <c r="AL1286"/>
  <c r="AM1286" s="1"/>
  <c r="AB1287"/>
  <c r="AC1287" s="1"/>
  <c r="AD1287" s="1"/>
  <c r="AE1287" s="1"/>
  <c r="AJ1287"/>
  <c r="AK1287" s="1"/>
  <c r="AL1287" s="1"/>
  <c r="AM1287" s="1"/>
  <c r="AF1287"/>
  <c r="AG1287" s="1"/>
  <c r="AH1287" s="1"/>
  <c r="AI1287" s="1"/>
  <c r="X1287"/>
  <c r="Y1287" s="1"/>
  <c r="P1288"/>
  <c r="AR1287"/>
  <c r="AS1287" s="1"/>
  <c r="AN1287"/>
  <c r="AO1287" s="1"/>
  <c r="AF1288" l="1"/>
  <c r="AG1288" s="1"/>
  <c r="AH1288" s="1"/>
  <c r="AI1288" s="1"/>
  <c r="X1288"/>
  <c r="Y1288" s="1"/>
  <c r="Z1288" s="1"/>
  <c r="AA1288" s="1"/>
  <c r="AN1288"/>
  <c r="AO1288" s="1"/>
  <c r="AR1288"/>
  <c r="AS1288" s="1"/>
  <c r="AJ1288"/>
  <c r="AK1288" s="1"/>
  <c r="AL1288" s="1"/>
  <c r="AM1288" s="1"/>
  <c r="AB1288"/>
  <c r="AC1288" s="1"/>
  <c r="AD1288" s="1"/>
  <c r="AE1288" s="1"/>
  <c r="P1289"/>
  <c r="AP1287"/>
  <c r="AQ1287"/>
  <c r="AA1287"/>
  <c r="Z1287"/>
  <c r="AP1288" l="1"/>
  <c r="AQ1288"/>
  <c r="AN1289"/>
  <c r="AO1289" s="1"/>
  <c r="AR1289"/>
  <c r="X1289"/>
  <c r="Y1289" s="1"/>
  <c r="Z1289" s="1"/>
  <c r="AA1289" s="1"/>
  <c r="P1290"/>
  <c r="AF1289"/>
  <c r="AG1289" s="1"/>
  <c r="AH1289" s="1"/>
  <c r="AI1289" s="1"/>
  <c r="AJ1289"/>
  <c r="AK1289" s="1"/>
  <c r="AL1289" s="1"/>
  <c r="AM1289" s="1"/>
  <c r="AB1289"/>
  <c r="AC1289" s="1"/>
  <c r="AD1289" s="1"/>
  <c r="AE1289" s="1"/>
  <c r="P1291" l="1"/>
  <c r="X1290"/>
  <c r="Y1290" s="1"/>
  <c r="Z1290" s="1"/>
  <c r="AA1290" s="1"/>
  <c r="AB1290"/>
  <c r="AC1290" s="1"/>
  <c r="AF1290"/>
  <c r="AG1290" s="1"/>
  <c r="AH1290" s="1"/>
  <c r="AI1290" s="1"/>
  <c r="AR1290"/>
  <c r="AN1290"/>
  <c r="AO1290" s="1"/>
  <c r="AJ1290"/>
  <c r="AK1290" s="1"/>
  <c r="AL1290" s="1"/>
  <c r="AM1290" s="1"/>
  <c r="AP1289"/>
  <c r="AQ1289"/>
  <c r="AF1291" l="1"/>
  <c r="AG1291" s="1"/>
  <c r="AH1291" s="1"/>
  <c r="AI1291" s="1"/>
  <c r="AR1291"/>
  <c r="P1292"/>
  <c r="AJ1291"/>
  <c r="AK1291" s="1"/>
  <c r="AL1291" s="1"/>
  <c r="AM1291" s="1"/>
  <c r="X1291"/>
  <c r="Y1291" s="1"/>
  <c r="Z1291" s="1"/>
  <c r="AA1291" s="1"/>
  <c r="AN1291"/>
  <c r="AO1291" s="1"/>
  <c r="AB1291"/>
  <c r="AC1291" s="1"/>
  <c r="AD1290"/>
  <c r="AE1290" s="1"/>
  <c r="AP1290"/>
  <c r="AQ1290" s="1"/>
  <c r="AP1291" l="1"/>
  <c r="AQ1291"/>
  <c r="AD1291"/>
  <c r="AE1291" s="1"/>
  <c r="AB1292"/>
  <c r="AC1292" s="1"/>
  <c r="AD1292" s="1"/>
  <c r="AE1292" s="1"/>
  <c r="AN1292"/>
  <c r="AO1292" s="1"/>
  <c r="AJ1292"/>
  <c r="AK1292" s="1"/>
  <c r="AL1292" s="1"/>
  <c r="AM1292" s="1"/>
  <c r="AF1292"/>
  <c r="AG1292" s="1"/>
  <c r="AH1292" s="1"/>
  <c r="X1292"/>
  <c r="Y1292" s="1"/>
  <c r="P1293"/>
  <c r="AR1292"/>
  <c r="AS1292" s="1"/>
  <c r="AP1292" l="1"/>
  <c r="AQ1292" s="1"/>
  <c r="Z1292"/>
  <c r="AA1292"/>
  <c r="X1293"/>
  <c r="Y1293" s="1"/>
  <c r="AJ1293"/>
  <c r="AK1293" s="1"/>
  <c r="AL1293" s="1"/>
  <c r="AM1293" s="1"/>
  <c r="P1294"/>
  <c r="AN1293"/>
  <c r="AO1293" s="1"/>
  <c r="AR1293"/>
  <c r="AF1293"/>
  <c r="AG1293" s="1"/>
  <c r="AH1293" s="1"/>
  <c r="AB1293"/>
  <c r="AC1293" s="1"/>
  <c r="Z1293" l="1"/>
  <c r="AA1293"/>
  <c r="AP1293"/>
  <c r="AQ1293"/>
  <c r="AD1293"/>
  <c r="AE1293" s="1"/>
  <c r="P1295"/>
  <c r="AB1294"/>
  <c r="AC1294" s="1"/>
  <c r="AD1294" s="1"/>
  <c r="AE1294" s="1"/>
  <c r="AR1294"/>
  <c r="AS1294" s="1"/>
  <c r="X1294"/>
  <c r="Y1294" s="1"/>
  <c r="Z1294" s="1"/>
  <c r="AA1294" s="1"/>
  <c r="AN1294"/>
  <c r="AO1294" s="1"/>
  <c r="AJ1294"/>
  <c r="AK1294" s="1"/>
  <c r="AL1294" s="1"/>
  <c r="AM1294" s="1"/>
  <c r="AF1294"/>
  <c r="AG1294" s="1"/>
  <c r="AH1294" s="1"/>
  <c r="AI1294" s="1"/>
  <c r="AP1294" l="1"/>
  <c r="AQ1294"/>
  <c r="AJ1295"/>
  <c r="AK1295" s="1"/>
  <c r="AL1295" s="1"/>
  <c r="AM1295" s="1"/>
  <c r="AB1295"/>
  <c r="AC1295" s="1"/>
  <c r="AD1295" s="1"/>
  <c r="AE1295" s="1"/>
  <c r="P1296"/>
  <c r="AF1295"/>
  <c r="AG1295" s="1"/>
  <c r="AH1295" s="1"/>
  <c r="AI1295" s="1"/>
  <c r="AN1295"/>
  <c r="AO1295" s="1"/>
  <c r="AR1295"/>
  <c r="AS1295" s="1"/>
  <c r="X1295"/>
  <c r="Y1295" s="1"/>
  <c r="AP1295" l="1"/>
  <c r="AQ1295"/>
  <c r="Z1295"/>
  <c r="AA1295" s="1"/>
  <c r="X1296"/>
  <c r="Y1296" s="1"/>
  <c r="AF1296"/>
  <c r="AG1296" s="1"/>
  <c r="AH1296" s="1"/>
  <c r="AI1296" s="1"/>
  <c r="AJ1296"/>
  <c r="AK1296" s="1"/>
  <c r="AL1296" s="1"/>
  <c r="AM1296" s="1"/>
  <c r="P1297"/>
  <c r="AB1296"/>
  <c r="AC1296" s="1"/>
  <c r="AD1296" s="1"/>
  <c r="AE1296" s="1"/>
  <c r="AN1296"/>
  <c r="AO1296" s="1"/>
  <c r="AR1296"/>
  <c r="AS1296" s="1"/>
  <c r="Z1296" l="1"/>
  <c r="AA1296" s="1"/>
  <c r="AP1296"/>
  <c r="AQ1296"/>
  <c r="AF1297"/>
  <c r="AG1297" s="1"/>
  <c r="AH1297" s="1"/>
  <c r="AI1297" s="1"/>
  <c r="AJ1297"/>
  <c r="AK1297" s="1"/>
  <c r="AL1297" s="1"/>
  <c r="AM1297" s="1"/>
  <c r="AN1297"/>
  <c r="AO1297" s="1"/>
  <c r="X1297"/>
  <c r="Y1297" s="1"/>
  <c r="Z1297" s="1"/>
  <c r="AA1297" s="1"/>
  <c r="P1298"/>
  <c r="AB1297"/>
  <c r="AC1297" s="1"/>
  <c r="AD1297" s="1"/>
  <c r="AE1297" s="1"/>
  <c r="AR1297"/>
  <c r="AP1297" l="1"/>
  <c r="AQ1297"/>
  <c r="P1299"/>
  <c r="AJ1298"/>
  <c r="AK1298" s="1"/>
  <c r="AL1298" s="1"/>
  <c r="AM1298" s="1"/>
  <c r="AF1298"/>
  <c r="AG1298" s="1"/>
  <c r="AH1298" s="1"/>
  <c r="AI1298" s="1"/>
  <c r="AB1298"/>
  <c r="AC1298" s="1"/>
  <c r="AD1298" s="1"/>
  <c r="AE1298" s="1"/>
  <c r="X1298"/>
  <c r="Y1298" s="1"/>
  <c r="Z1298" s="1"/>
  <c r="AA1298" s="1"/>
  <c r="AR1298"/>
  <c r="AS1298" s="1"/>
  <c r="AN1298"/>
  <c r="AO1298" s="1"/>
  <c r="AP1298" s="1"/>
  <c r="AR1299" l="1"/>
  <c r="AB1299"/>
  <c r="AC1299" s="1"/>
  <c r="AD1299" s="1"/>
  <c r="AE1299" s="1"/>
  <c r="AJ1299"/>
  <c r="AK1299" s="1"/>
  <c r="AL1299" s="1"/>
  <c r="AM1299" s="1"/>
  <c r="AN1299"/>
  <c r="AO1299" s="1"/>
  <c r="AP1299" s="1"/>
  <c r="AQ1299" s="1"/>
  <c r="P1300"/>
  <c r="AF1299"/>
  <c r="AG1299" s="1"/>
  <c r="AH1299" s="1"/>
  <c r="AI1299" s="1"/>
  <c r="X1299"/>
  <c r="Y1299" s="1"/>
  <c r="Z1299" s="1"/>
  <c r="AA1299" s="1"/>
  <c r="AR1300" l="1"/>
  <c r="AB1300"/>
  <c r="AC1300" s="1"/>
  <c r="AD1300" s="1"/>
  <c r="AE1300" s="1"/>
  <c r="X1300"/>
  <c r="Y1300" s="1"/>
  <c r="Z1300" s="1"/>
  <c r="AA1300" s="1"/>
  <c r="AF1300"/>
  <c r="AG1300" s="1"/>
  <c r="AH1300" s="1"/>
  <c r="AI1300" s="1"/>
  <c r="AJ1300"/>
  <c r="AK1300" s="1"/>
  <c r="AN1300"/>
  <c r="AO1300" s="1"/>
  <c r="AP1300" s="1"/>
  <c r="P1301"/>
  <c r="AR1301" l="1"/>
  <c r="P1302"/>
  <c r="AN1301"/>
  <c r="AO1301" s="1"/>
  <c r="AF1301"/>
  <c r="AG1301" s="1"/>
  <c r="AH1301" s="1"/>
  <c r="AI1301" s="1"/>
  <c r="AB1301"/>
  <c r="AC1301" s="1"/>
  <c r="AD1301" s="1"/>
  <c r="AE1301" s="1"/>
  <c r="AJ1301"/>
  <c r="AK1301" s="1"/>
  <c r="AL1301" s="1"/>
  <c r="AM1301" s="1"/>
  <c r="X1301"/>
  <c r="Y1301" s="1"/>
  <c r="Z1301" s="1"/>
  <c r="AA1301" s="1"/>
  <c r="AL1300"/>
  <c r="AM1300"/>
  <c r="AJ1302" l="1"/>
  <c r="AK1302" s="1"/>
  <c r="AL1302" s="1"/>
  <c r="AM1302" s="1"/>
  <c r="AR1302"/>
  <c r="AS1302" s="1"/>
  <c r="X1302"/>
  <c r="Y1302" s="1"/>
  <c r="Z1302" s="1"/>
  <c r="AA1302" s="1"/>
  <c r="AN1302"/>
  <c r="AO1302" s="1"/>
  <c r="P1303"/>
  <c r="AF1302"/>
  <c r="AG1302" s="1"/>
  <c r="AH1302" s="1"/>
  <c r="AI1302" s="1"/>
  <c r="AB1302"/>
  <c r="AC1302" s="1"/>
  <c r="AD1302" s="1"/>
  <c r="AE1302" s="1"/>
  <c r="AP1301"/>
  <c r="AQ1301"/>
  <c r="AP1302" l="1"/>
  <c r="AQ1302"/>
  <c r="AF1303"/>
  <c r="AG1303" s="1"/>
  <c r="AH1303" s="1"/>
  <c r="AI1303" s="1"/>
  <c r="AJ1303"/>
  <c r="AK1303" s="1"/>
  <c r="AR1303"/>
  <c r="AS1303" s="1"/>
  <c r="AN1303"/>
  <c r="AO1303" s="1"/>
  <c r="AP1303" s="1"/>
  <c r="P1304"/>
  <c r="AB1303"/>
  <c r="AC1303" s="1"/>
  <c r="AD1303" s="1"/>
  <c r="AE1303" s="1"/>
  <c r="X1303"/>
  <c r="Y1303" s="1"/>
  <c r="Z1303" s="1"/>
  <c r="AA1303" s="1"/>
  <c r="AJ1304" l="1"/>
  <c r="AK1304" s="1"/>
  <c r="AL1304" s="1"/>
  <c r="AM1304" s="1"/>
  <c r="AF1304"/>
  <c r="AG1304" s="1"/>
  <c r="AH1304" s="1"/>
  <c r="AI1304" s="1"/>
  <c r="X1304"/>
  <c r="Y1304" s="1"/>
  <c r="Z1304" s="1"/>
  <c r="AA1304" s="1"/>
  <c r="AB1304"/>
  <c r="AC1304" s="1"/>
  <c r="AD1304" s="1"/>
  <c r="AE1304" s="1"/>
  <c r="P1305"/>
  <c r="AR1304"/>
  <c r="AN1304"/>
  <c r="AO1304" s="1"/>
  <c r="AL1303"/>
  <c r="AM1303" s="1"/>
  <c r="AQ1304" l="1"/>
  <c r="AP1304"/>
  <c r="P1306"/>
  <c r="AF1305"/>
  <c r="AG1305" s="1"/>
  <c r="AH1305" s="1"/>
  <c r="AI1305" s="1"/>
  <c r="AB1305"/>
  <c r="AC1305" s="1"/>
  <c r="AD1305" s="1"/>
  <c r="AE1305" s="1"/>
  <c r="AJ1305"/>
  <c r="AK1305" s="1"/>
  <c r="AL1305" s="1"/>
  <c r="AM1305" s="1"/>
  <c r="AN1305"/>
  <c r="AO1305" s="1"/>
  <c r="X1305"/>
  <c r="Y1305" s="1"/>
  <c r="Z1305" s="1"/>
  <c r="AA1305" s="1"/>
  <c r="AR1305"/>
  <c r="AQ1305" l="1"/>
  <c r="AP1305"/>
  <c r="AN1306"/>
  <c r="AO1306" s="1"/>
  <c r="P1307"/>
  <c r="X1306"/>
  <c r="Y1306" s="1"/>
  <c r="Z1306" s="1"/>
  <c r="AA1306" s="1"/>
  <c r="AJ1306"/>
  <c r="AK1306" s="1"/>
  <c r="AL1306" s="1"/>
  <c r="AM1306" s="1"/>
  <c r="AR1306"/>
  <c r="AB1306"/>
  <c r="AC1306" s="1"/>
  <c r="AD1306" s="1"/>
  <c r="AE1306" s="1"/>
  <c r="AF1306"/>
  <c r="AG1306" s="1"/>
  <c r="AH1306" s="1"/>
  <c r="AI1306" s="1"/>
  <c r="AP1306" l="1"/>
  <c r="AQ1306"/>
  <c r="X1307"/>
  <c r="Y1307" s="1"/>
  <c r="Z1307" s="1"/>
  <c r="AA1307" s="1"/>
  <c r="AF1307"/>
  <c r="AG1307" s="1"/>
  <c r="AH1307" s="1"/>
  <c r="AI1307" s="1"/>
  <c r="AN1307"/>
  <c r="AO1307" s="1"/>
  <c r="AJ1307"/>
  <c r="AK1307" s="1"/>
  <c r="AL1307" s="1"/>
  <c r="AM1307" s="1"/>
  <c r="AR1307"/>
  <c r="AB1307"/>
  <c r="AC1307" s="1"/>
  <c r="AD1307" s="1"/>
  <c r="AE1307" s="1"/>
  <c r="P1308"/>
  <c r="AF1308" l="1"/>
  <c r="AG1308" s="1"/>
  <c r="AH1308" s="1"/>
  <c r="AI1308" s="1"/>
  <c r="AN1308"/>
  <c r="AO1308" s="1"/>
  <c r="AR1308"/>
  <c r="X1308"/>
  <c r="Y1308" s="1"/>
  <c r="Z1308" s="1"/>
  <c r="AA1308" s="1"/>
  <c r="AB1308"/>
  <c r="AC1308" s="1"/>
  <c r="AD1308" s="1"/>
  <c r="AE1308" s="1"/>
  <c r="P1309"/>
  <c r="AJ1308"/>
  <c r="AK1308" s="1"/>
  <c r="AL1308" s="1"/>
  <c r="AM1308" s="1"/>
  <c r="AP1307"/>
  <c r="AQ1307"/>
  <c r="X1309" l="1"/>
  <c r="Y1309" s="1"/>
  <c r="Z1309" s="1"/>
  <c r="AA1309" s="1"/>
  <c r="AB1309"/>
  <c r="AC1309" s="1"/>
  <c r="AD1309" s="1"/>
  <c r="AE1309" s="1"/>
  <c r="AF1309"/>
  <c r="AG1309" s="1"/>
  <c r="AH1309" s="1"/>
  <c r="AI1309" s="1"/>
  <c r="AN1309"/>
  <c r="AO1309" s="1"/>
  <c r="AJ1309"/>
  <c r="AK1309" s="1"/>
  <c r="AL1309" s="1"/>
  <c r="AM1309" s="1"/>
  <c r="AR1309"/>
  <c r="P1310"/>
  <c r="AP1308"/>
  <c r="AQ1308"/>
  <c r="AF1310" l="1"/>
  <c r="AG1310" s="1"/>
  <c r="AH1310" s="1"/>
  <c r="AI1310" s="1"/>
  <c r="X1310"/>
  <c r="Y1310" s="1"/>
  <c r="Z1310" s="1"/>
  <c r="AA1310" s="1"/>
  <c r="P1311"/>
  <c r="AN1310"/>
  <c r="AO1310" s="1"/>
  <c r="AJ1310"/>
  <c r="AK1310" s="1"/>
  <c r="AL1310" s="1"/>
  <c r="AM1310" s="1"/>
  <c r="AR1310"/>
  <c r="AB1310"/>
  <c r="AC1310" s="1"/>
  <c r="AD1310" s="1"/>
  <c r="AE1310" s="1"/>
  <c r="AQ1309"/>
  <c r="AP1309"/>
  <c r="AN1311" l="1"/>
  <c r="AO1311" s="1"/>
  <c r="AR1311"/>
  <c r="AB1311"/>
  <c r="AC1311" s="1"/>
  <c r="AD1311" s="1"/>
  <c r="AE1311" s="1"/>
  <c r="X1311"/>
  <c r="Y1311" s="1"/>
  <c r="Z1311" s="1"/>
  <c r="AA1311" s="1"/>
  <c r="AJ1311"/>
  <c r="AK1311" s="1"/>
  <c r="AL1311" s="1"/>
  <c r="AM1311" s="1"/>
  <c r="P1312"/>
  <c r="AF1311"/>
  <c r="AG1311" s="1"/>
  <c r="AH1311" s="1"/>
  <c r="AI1311" s="1"/>
  <c r="AQ1310"/>
  <c r="AP1310"/>
  <c r="AP1311" l="1"/>
  <c r="AQ1311"/>
  <c r="X1312"/>
  <c r="Y1312" s="1"/>
  <c r="Z1312" s="1"/>
  <c r="AA1312" s="1"/>
  <c r="AR1312"/>
  <c r="AS1312" s="1"/>
  <c r="P1313"/>
  <c r="AB1312"/>
  <c r="AC1312" s="1"/>
  <c r="AD1312" s="1"/>
  <c r="AE1312" s="1"/>
  <c r="AN1312"/>
  <c r="AO1312" s="1"/>
  <c r="AF1312"/>
  <c r="AG1312" s="1"/>
  <c r="AH1312" s="1"/>
  <c r="AI1312" s="1"/>
  <c r="AJ1312"/>
  <c r="AK1312" s="1"/>
  <c r="AL1312" s="1"/>
  <c r="AM1312" s="1"/>
  <c r="AP1312" l="1"/>
  <c r="AQ1312"/>
  <c r="AF1313"/>
  <c r="AG1313" s="1"/>
  <c r="AH1313" s="1"/>
  <c r="AI1313" s="1"/>
  <c r="P1314"/>
  <c r="AN1313"/>
  <c r="AO1313" s="1"/>
  <c r="X1313"/>
  <c r="Y1313" s="1"/>
  <c r="AB1313"/>
  <c r="AC1313" s="1"/>
  <c r="AD1313" s="1"/>
  <c r="AE1313" s="1"/>
  <c r="AR1313"/>
  <c r="AJ1313"/>
  <c r="AK1313" s="1"/>
  <c r="AL1313" s="1"/>
  <c r="AM1313" s="1"/>
  <c r="AP1313" l="1"/>
  <c r="AQ1313"/>
  <c r="Z1313"/>
  <c r="AA1313" s="1"/>
  <c r="AB1314"/>
  <c r="AC1314" s="1"/>
  <c r="AD1314" s="1"/>
  <c r="AE1314" s="1"/>
  <c r="AF1314"/>
  <c r="AG1314" s="1"/>
  <c r="AH1314" s="1"/>
  <c r="AI1314" s="1"/>
  <c r="P1315"/>
  <c r="AN1314"/>
  <c r="AO1314" s="1"/>
  <c r="X1314"/>
  <c r="Y1314" s="1"/>
  <c r="Z1314" s="1"/>
  <c r="AA1314" s="1"/>
  <c r="AR1314"/>
  <c r="AJ1314"/>
  <c r="AK1314" s="1"/>
  <c r="AL1314" s="1"/>
  <c r="AM1314" s="1"/>
  <c r="AJ1315" l="1"/>
  <c r="AK1315" s="1"/>
  <c r="AL1315" s="1"/>
  <c r="AM1315" s="1"/>
  <c r="AB1315"/>
  <c r="AC1315" s="1"/>
  <c r="AD1315" s="1"/>
  <c r="AE1315" s="1"/>
  <c r="AR1315"/>
  <c r="AS1315" s="1"/>
  <c r="P1316"/>
  <c r="X1315"/>
  <c r="Y1315" s="1"/>
  <c r="Z1315" s="1"/>
  <c r="AA1315" s="1"/>
  <c r="AN1315"/>
  <c r="AO1315" s="1"/>
  <c r="AP1315" s="1"/>
  <c r="AQ1315" s="1"/>
  <c r="AF1315"/>
  <c r="AG1315" s="1"/>
  <c r="AH1315" s="1"/>
  <c r="AI1315" s="1"/>
  <c r="AQ1314"/>
  <c r="AP1314"/>
  <c r="AR1316" l="1"/>
  <c r="AS1316" s="1"/>
  <c r="AF1316"/>
  <c r="AG1316" s="1"/>
  <c r="AH1316" s="1"/>
  <c r="AI1316" s="1"/>
  <c r="X1316"/>
  <c r="Y1316" s="1"/>
  <c r="Z1316" s="1"/>
  <c r="AA1316" s="1"/>
  <c r="AN1316"/>
  <c r="AO1316" s="1"/>
  <c r="P1317"/>
  <c r="AB1316"/>
  <c r="AC1316" s="1"/>
  <c r="AD1316" s="1"/>
  <c r="AE1316" s="1"/>
  <c r="AJ1316"/>
  <c r="AK1316" s="1"/>
  <c r="AL1316" s="1"/>
  <c r="AM1316" s="1"/>
  <c r="AQ1316" l="1"/>
  <c r="AP1316"/>
  <c r="X1317"/>
  <c r="Y1317" s="1"/>
  <c r="Z1317" s="1"/>
  <c r="AA1317" s="1"/>
  <c r="P1318"/>
  <c r="AB1317"/>
  <c r="AC1317" s="1"/>
  <c r="AD1317" s="1"/>
  <c r="AE1317" s="1"/>
  <c r="AN1317"/>
  <c r="AO1317" s="1"/>
  <c r="AF1317"/>
  <c r="AG1317" s="1"/>
  <c r="AH1317" s="1"/>
  <c r="AI1317" s="1"/>
  <c r="AJ1317"/>
  <c r="AK1317" s="1"/>
  <c r="AL1317" s="1"/>
  <c r="AM1317" s="1"/>
  <c r="AR1317"/>
  <c r="AS1317" s="1"/>
  <c r="AP1317" l="1"/>
  <c r="AQ1317"/>
  <c r="AB1318"/>
  <c r="AC1318" s="1"/>
  <c r="AD1318" s="1"/>
  <c r="AE1318" s="1"/>
  <c r="P1319"/>
  <c r="AR1318"/>
  <c r="AS1318" s="1"/>
  <c r="X1318"/>
  <c r="Y1318" s="1"/>
  <c r="Z1318" s="1"/>
  <c r="AA1318" s="1"/>
  <c r="AF1318"/>
  <c r="AG1318" s="1"/>
  <c r="AH1318" s="1"/>
  <c r="AI1318" s="1"/>
  <c r="AJ1318"/>
  <c r="AK1318" s="1"/>
  <c r="AL1318" s="1"/>
  <c r="AM1318" s="1"/>
  <c r="AN1318"/>
  <c r="AO1318" s="1"/>
  <c r="AF1319" l="1"/>
  <c r="AG1319" s="1"/>
  <c r="AH1319" s="1"/>
  <c r="AI1319" s="1"/>
  <c r="AJ1319"/>
  <c r="AK1319" s="1"/>
  <c r="AL1319" s="1"/>
  <c r="AM1319" s="1"/>
  <c r="AN1319"/>
  <c r="AO1319" s="1"/>
  <c r="P1320"/>
  <c r="X1319"/>
  <c r="Y1319" s="1"/>
  <c r="Z1319" s="1"/>
  <c r="AA1319" s="1"/>
  <c r="AB1319"/>
  <c r="AC1319" s="1"/>
  <c r="AD1319" s="1"/>
  <c r="AE1319" s="1"/>
  <c r="AR1319"/>
  <c r="AP1318"/>
  <c r="AQ1318"/>
  <c r="AP1319" l="1"/>
  <c r="AQ1319"/>
  <c r="AF1320"/>
  <c r="AG1320" s="1"/>
  <c r="AH1320" s="1"/>
  <c r="AI1320" s="1"/>
  <c r="P1321"/>
  <c r="X1320"/>
  <c r="Y1320" s="1"/>
  <c r="Z1320" s="1"/>
  <c r="AA1320" s="1"/>
  <c r="AB1320"/>
  <c r="AC1320" s="1"/>
  <c r="AD1320" s="1"/>
  <c r="AE1320" s="1"/>
  <c r="AR1320"/>
  <c r="AN1320"/>
  <c r="AO1320" s="1"/>
  <c r="AJ1320"/>
  <c r="AK1320" s="1"/>
  <c r="AL1320" s="1"/>
  <c r="AM1320" s="1"/>
  <c r="AP1320" l="1"/>
  <c r="AQ1320"/>
  <c r="AB1321"/>
  <c r="AC1321" s="1"/>
  <c r="AD1321" s="1"/>
  <c r="AE1321" s="1"/>
  <c r="P1322"/>
  <c r="X1321"/>
  <c r="Y1321" s="1"/>
  <c r="Z1321" s="1"/>
  <c r="AA1321" s="1"/>
  <c r="AN1321"/>
  <c r="AO1321" s="1"/>
  <c r="AR1321"/>
  <c r="AF1321"/>
  <c r="AG1321" s="1"/>
  <c r="AH1321" s="1"/>
  <c r="AI1321" s="1"/>
  <c r="AJ1321"/>
  <c r="AK1321" s="1"/>
  <c r="AL1321" s="1"/>
  <c r="AM1321" s="1"/>
  <c r="AQ1321" l="1"/>
  <c r="AP1321"/>
  <c r="AF1322"/>
  <c r="AG1322" s="1"/>
  <c r="AH1322" s="1"/>
  <c r="AI1322" s="1"/>
  <c r="AB1322"/>
  <c r="AC1322" s="1"/>
  <c r="AD1322" s="1"/>
  <c r="AE1322" s="1"/>
  <c r="AN1322"/>
  <c r="AO1322" s="1"/>
  <c r="AJ1322"/>
  <c r="AK1322" s="1"/>
  <c r="AL1322" s="1"/>
  <c r="AM1322" s="1"/>
  <c r="AR1322"/>
  <c r="X1322"/>
  <c r="Y1322" s="1"/>
  <c r="Z1322" s="1"/>
  <c r="AA1322" s="1"/>
  <c r="P1323"/>
  <c r="AJ1323" l="1"/>
  <c r="AK1323" s="1"/>
  <c r="AL1323" s="1"/>
  <c r="AM1323" s="1"/>
  <c r="AR1323"/>
  <c r="P1324"/>
  <c r="AN1323"/>
  <c r="AO1323" s="1"/>
  <c r="X1323"/>
  <c r="Y1323" s="1"/>
  <c r="Z1323" s="1"/>
  <c r="AA1323" s="1"/>
  <c r="AF1323"/>
  <c r="AG1323" s="1"/>
  <c r="AH1323" s="1"/>
  <c r="AI1323" s="1"/>
  <c r="AB1323"/>
  <c r="AC1323" s="1"/>
  <c r="AD1323" s="1"/>
  <c r="AE1323" s="1"/>
  <c r="AP1322"/>
  <c r="AQ1322"/>
  <c r="AB1324" l="1"/>
  <c r="AC1324" s="1"/>
  <c r="AD1324" s="1"/>
  <c r="AE1324" s="1"/>
  <c r="P1325"/>
  <c r="AR1324"/>
  <c r="AS1324" s="1"/>
  <c r="AN1324"/>
  <c r="AO1324" s="1"/>
  <c r="X1324"/>
  <c r="Y1324" s="1"/>
  <c r="Z1324" s="1"/>
  <c r="AA1324" s="1"/>
  <c r="AJ1324"/>
  <c r="AK1324" s="1"/>
  <c r="AL1324" s="1"/>
  <c r="AM1324" s="1"/>
  <c r="AF1324"/>
  <c r="AG1324" s="1"/>
  <c r="AH1324" s="1"/>
  <c r="AI1324" s="1"/>
  <c r="AP1323"/>
  <c r="AQ1323" s="1"/>
  <c r="AP1324" l="1"/>
  <c r="AQ1324"/>
  <c r="AF1325"/>
  <c r="AG1325" s="1"/>
  <c r="AH1325" s="1"/>
  <c r="AI1325" s="1"/>
  <c r="AJ1325"/>
  <c r="AK1325" s="1"/>
  <c r="AL1325" s="1"/>
  <c r="AM1325" s="1"/>
  <c r="X1325"/>
  <c r="Y1325" s="1"/>
  <c r="Z1325" s="1"/>
  <c r="AA1325" s="1"/>
  <c r="AN1325"/>
  <c r="AO1325" s="1"/>
  <c r="AR1325"/>
  <c r="P1326"/>
  <c r="AB1325"/>
  <c r="AC1325" s="1"/>
  <c r="AD1325" s="1"/>
  <c r="AE1325" s="1"/>
  <c r="X1326" l="1"/>
  <c r="Y1326" s="1"/>
  <c r="Z1326" s="1"/>
  <c r="AA1326" s="1"/>
  <c r="AR1326"/>
  <c r="AS1326" s="1"/>
  <c r="AB1326"/>
  <c r="AC1326" s="1"/>
  <c r="AD1326" s="1"/>
  <c r="AE1326" s="1"/>
  <c r="AF1326"/>
  <c r="AG1326" s="1"/>
  <c r="AH1326" s="1"/>
  <c r="AI1326" s="1"/>
  <c r="AN1326"/>
  <c r="AO1326" s="1"/>
  <c r="AJ1326"/>
  <c r="AK1326" s="1"/>
  <c r="AL1326" s="1"/>
  <c r="AM1326" s="1"/>
  <c r="P1327"/>
  <c r="AP1325"/>
  <c r="AQ1325"/>
  <c r="AP1326" l="1"/>
  <c r="AQ1326"/>
  <c r="AF1327"/>
  <c r="AG1327" s="1"/>
  <c r="AH1327" s="1"/>
  <c r="AI1327" s="1"/>
  <c r="AR1327"/>
  <c r="AS1327" s="1"/>
  <c r="X1327"/>
  <c r="Y1327" s="1"/>
  <c r="Z1327" s="1"/>
  <c r="AA1327" s="1"/>
  <c r="AJ1327"/>
  <c r="AK1327" s="1"/>
  <c r="AL1327" s="1"/>
  <c r="AM1327" s="1"/>
  <c r="P1328"/>
  <c r="AB1327"/>
  <c r="AC1327" s="1"/>
  <c r="AD1327" s="1"/>
  <c r="AE1327" s="1"/>
  <c r="AN1327"/>
  <c r="AO1327" s="1"/>
  <c r="AQ1327" l="1"/>
  <c r="AP1327"/>
  <c r="X1328"/>
  <c r="Y1328" s="1"/>
  <c r="Z1328" s="1"/>
  <c r="AA1328" s="1"/>
  <c r="AB1328"/>
  <c r="AC1328" s="1"/>
  <c r="AD1328" s="1"/>
  <c r="AE1328" s="1"/>
  <c r="AF1328"/>
  <c r="AG1328" s="1"/>
  <c r="AH1328" s="1"/>
  <c r="AI1328" s="1"/>
  <c r="AN1328"/>
  <c r="AO1328" s="1"/>
  <c r="AJ1328"/>
  <c r="AK1328" s="1"/>
  <c r="AL1328" s="1"/>
  <c r="AM1328" s="1"/>
  <c r="AR1328"/>
  <c r="P1329"/>
  <c r="AB1329" l="1"/>
  <c r="AC1329" s="1"/>
  <c r="AD1329" s="1"/>
  <c r="AE1329" s="1"/>
  <c r="AJ1329"/>
  <c r="AK1329" s="1"/>
  <c r="AL1329" s="1"/>
  <c r="AM1329" s="1"/>
  <c r="P1330"/>
  <c r="X1329"/>
  <c r="Y1329" s="1"/>
  <c r="Z1329" s="1"/>
  <c r="AA1329" s="1"/>
  <c r="AN1329"/>
  <c r="AO1329" s="1"/>
  <c r="AP1329" s="1"/>
  <c r="AQ1329" s="1"/>
  <c r="AR1329"/>
  <c r="AS1329" s="1"/>
  <c r="AF1329"/>
  <c r="AG1329" s="1"/>
  <c r="AH1329" s="1"/>
  <c r="AI1329" s="1"/>
  <c r="AP1328"/>
  <c r="AQ1328" s="1"/>
  <c r="AB1330" l="1"/>
  <c r="AC1330" s="1"/>
  <c r="AD1330" s="1"/>
  <c r="AE1330" s="1"/>
  <c r="AR1330"/>
  <c r="AS1330" s="1"/>
  <c r="P1331"/>
  <c r="AF1330"/>
  <c r="AG1330" s="1"/>
  <c r="AH1330" s="1"/>
  <c r="AI1330" s="1"/>
  <c r="AJ1330"/>
  <c r="AK1330" s="1"/>
  <c r="X1330"/>
  <c r="Y1330" s="1"/>
  <c r="Z1330" s="1"/>
  <c r="AA1330" s="1"/>
  <c r="AN1330"/>
  <c r="AO1330" s="1"/>
  <c r="AP1330" s="1"/>
  <c r="AQ1330" s="1"/>
  <c r="AL1330" l="1"/>
  <c r="AM1330" s="1"/>
  <c r="AF1331"/>
  <c r="AG1331" s="1"/>
  <c r="AH1331" s="1"/>
  <c r="AI1331" s="1"/>
  <c r="AB1331"/>
  <c r="AC1331" s="1"/>
  <c r="AD1331" s="1"/>
  <c r="AE1331" s="1"/>
  <c r="AR1331"/>
  <c r="AJ1331"/>
  <c r="AK1331" s="1"/>
  <c r="AL1331" s="1"/>
  <c r="AM1331" s="1"/>
  <c r="AN1331"/>
  <c r="AO1331" s="1"/>
  <c r="X1331"/>
  <c r="Y1331" s="1"/>
  <c r="Z1331" s="1"/>
  <c r="AA1331" s="1"/>
  <c r="P1332"/>
  <c r="AB1332" l="1"/>
  <c r="AC1332" s="1"/>
  <c r="AD1332" s="1"/>
  <c r="AE1332" s="1"/>
  <c r="AR1332"/>
  <c r="X1332"/>
  <c r="Y1332" s="1"/>
  <c r="Z1332" s="1"/>
  <c r="AA1332" s="1"/>
  <c r="AF1332"/>
  <c r="AG1332" s="1"/>
  <c r="AH1332" s="1"/>
  <c r="AI1332" s="1"/>
  <c r="P1333"/>
  <c r="AN1332"/>
  <c r="AO1332" s="1"/>
  <c r="AJ1332"/>
  <c r="AK1332" s="1"/>
  <c r="AL1332" s="1"/>
  <c r="AM1332" s="1"/>
  <c r="AP1331"/>
  <c r="AQ1331"/>
  <c r="AJ1333" l="1"/>
  <c r="AK1333" s="1"/>
  <c r="AL1333" s="1"/>
  <c r="AM1333" s="1"/>
  <c r="AF1333"/>
  <c r="AG1333" s="1"/>
  <c r="AH1333" s="1"/>
  <c r="AI1333" s="1"/>
  <c r="AB1333"/>
  <c r="AC1333" s="1"/>
  <c r="AD1333" s="1"/>
  <c r="AE1333" s="1"/>
  <c r="X1333"/>
  <c r="Y1333" s="1"/>
  <c r="Z1333" s="1"/>
  <c r="AA1333" s="1"/>
  <c r="AN1333"/>
  <c r="AO1333" s="1"/>
  <c r="P1334"/>
  <c r="AR1333"/>
  <c r="AQ1332"/>
  <c r="AP1332"/>
  <c r="AP1333" l="1"/>
  <c r="AQ1333" s="1"/>
  <c r="X1334"/>
  <c r="Y1334" s="1"/>
  <c r="Z1334" s="1"/>
  <c r="AA1334" s="1"/>
  <c r="AJ1334"/>
  <c r="AK1334" s="1"/>
  <c r="AL1334" s="1"/>
  <c r="AM1334" s="1"/>
  <c r="AB1334"/>
  <c r="AC1334" s="1"/>
  <c r="AD1334" s="1"/>
  <c r="AE1334" s="1"/>
  <c r="AN1334"/>
  <c r="AO1334" s="1"/>
  <c r="AF1334"/>
  <c r="AG1334" s="1"/>
  <c r="AH1334" s="1"/>
  <c r="AI1334" s="1"/>
  <c r="AR1334"/>
  <c r="P1335"/>
  <c r="P1336" l="1"/>
  <c r="AN1335"/>
  <c r="AO1335" s="1"/>
  <c r="AJ1335"/>
  <c r="AK1335" s="1"/>
  <c r="AL1335" s="1"/>
  <c r="AM1335" s="1"/>
  <c r="AB1335"/>
  <c r="AC1335" s="1"/>
  <c r="AD1335" s="1"/>
  <c r="AE1335" s="1"/>
  <c r="AF1335"/>
  <c r="AG1335" s="1"/>
  <c r="AH1335" s="1"/>
  <c r="AI1335" s="1"/>
  <c r="AR1335"/>
  <c r="X1335"/>
  <c r="Y1335" s="1"/>
  <c r="AP1334"/>
  <c r="AQ1334" s="1"/>
  <c r="AJ1336" l="1"/>
  <c r="AK1336" s="1"/>
  <c r="AL1336" s="1"/>
  <c r="AM1336" s="1"/>
  <c r="AF1336"/>
  <c r="AG1336" s="1"/>
  <c r="AH1336" s="1"/>
  <c r="AI1336" s="1"/>
  <c r="AN1336"/>
  <c r="AO1336" s="1"/>
  <c r="AR1336"/>
  <c r="AS1336" s="1"/>
  <c r="P1337"/>
  <c r="AB1336"/>
  <c r="AC1336" s="1"/>
  <c r="AD1336" s="1"/>
  <c r="AE1336" s="1"/>
  <c r="X1336"/>
  <c r="Y1336" s="1"/>
  <c r="Z1335"/>
  <c r="AA1335" s="1"/>
  <c r="AQ1335"/>
  <c r="AP1335"/>
  <c r="AR1337" l="1"/>
  <c r="AS1337" s="1"/>
  <c r="P1338"/>
  <c r="AJ1337"/>
  <c r="AK1337" s="1"/>
  <c r="AL1337" s="1"/>
  <c r="AM1337" s="1"/>
  <c r="X1337"/>
  <c r="Y1337" s="1"/>
  <c r="Z1337" s="1"/>
  <c r="AA1337" s="1"/>
  <c r="AN1337"/>
  <c r="AO1337" s="1"/>
  <c r="AP1337" s="1"/>
  <c r="AQ1337" s="1"/>
  <c r="AF1337"/>
  <c r="AG1337" s="1"/>
  <c r="AH1337" s="1"/>
  <c r="AI1337" s="1"/>
  <c r="AB1337"/>
  <c r="AC1337" s="1"/>
  <c r="AD1337" s="1"/>
  <c r="AE1337" s="1"/>
  <c r="AP1336"/>
  <c r="AQ1336"/>
  <c r="Z1336"/>
  <c r="AA1336"/>
  <c r="AJ1338" l="1"/>
  <c r="AK1338" s="1"/>
  <c r="AL1338" s="1"/>
  <c r="AM1338" s="1"/>
  <c r="AF1338"/>
  <c r="AG1338" s="1"/>
  <c r="AH1338" s="1"/>
  <c r="AI1338" s="1"/>
  <c r="P1339"/>
  <c r="X1338"/>
  <c r="Y1338" s="1"/>
  <c r="Z1338" s="1"/>
  <c r="AA1338" s="1"/>
  <c r="AR1338"/>
  <c r="AS1338" s="1"/>
  <c r="AN1338"/>
  <c r="AO1338" s="1"/>
  <c r="AB1338"/>
  <c r="AC1338" s="1"/>
  <c r="AD1338" s="1"/>
  <c r="AE1338" s="1"/>
  <c r="AP1338" l="1"/>
  <c r="AQ1338" s="1"/>
  <c r="P1340"/>
  <c r="X1339"/>
  <c r="Y1339" s="1"/>
  <c r="Z1339" s="1"/>
  <c r="AA1339" s="1"/>
  <c r="AN1339"/>
  <c r="AO1339" s="1"/>
  <c r="AP1339" s="1"/>
  <c r="AQ1339" s="1"/>
  <c r="AR1339"/>
  <c r="AS1339" s="1"/>
  <c r="AF1339"/>
  <c r="AG1339" s="1"/>
  <c r="AH1339" s="1"/>
  <c r="AI1339" s="1"/>
  <c r="AB1339"/>
  <c r="AC1339" s="1"/>
  <c r="AD1339" s="1"/>
  <c r="AE1339" s="1"/>
  <c r="AJ1339"/>
  <c r="AK1339" s="1"/>
  <c r="AL1339" s="1"/>
  <c r="AM1339" s="1"/>
  <c r="AB1340" l="1"/>
  <c r="AC1340" s="1"/>
  <c r="AD1340" s="1"/>
  <c r="AE1340" s="1"/>
  <c r="AJ1340"/>
  <c r="AK1340" s="1"/>
  <c r="AL1340" s="1"/>
  <c r="AM1340" s="1"/>
  <c r="P1341"/>
  <c r="X1340"/>
  <c r="Y1340" s="1"/>
  <c r="Z1340" s="1"/>
  <c r="AA1340" s="1"/>
  <c r="AF1340"/>
  <c r="AG1340" s="1"/>
  <c r="AH1340" s="1"/>
  <c r="AI1340" s="1"/>
  <c r="AR1340"/>
  <c r="AS1340" s="1"/>
  <c r="AN1340"/>
  <c r="AO1340" s="1"/>
  <c r="AP1340" l="1"/>
  <c r="AQ1340" s="1"/>
  <c r="AB1341"/>
  <c r="AC1341" s="1"/>
  <c r="AD1341" s="1"/>
  <c r="AE1341" s="1"/>
  <c r="X1341"/>
  <c r="Y1341" s="1"/>
  <c r="Z1341" s="1"/>
  <c r="AA1341" s="1"/>
  <c r="P1342"/>
  <c r="AR1341"/>
  <c r="AF1341"/>
  <c r="AG1341" s="1"/>
  <c r="AH1341" s="1"/>
  <c r="AI1341" s="1"/>
  <c r="AN1341"/>
  <c r="AO1341" s="1"/>
  <c r="AJ1341"/>
  <c r="AK1341" s="1"/>
  <c r="AL1341" s="1"/>
  <c r="AM1341" s="1"/>
  <c r="AJ1342" l="1"/>
  <c r="AK1342" s="1"/>
  <c r="AL1342" s="1"/>
  <c r="AM1342" s="1"/>
  <c r="AB1342"/>
  <c r="AC1342" s="1"/>
  <c r="AD1342" s="1"/>
  <c r="AE1342" s="1"/>
  <c r="AN1342"/>
  <c r="AO1342" s="1"/>
  <c r="AP1342" s="1"/>
  <c r="AQ1342" s="1"/>
  <c r="AR1342"/>
  <c r="AS1342" s="1"/>
  <c r="P1343"/>
  <c r="X1342"/>
  <c r="Y1342" s="1"/>
  <c r="Z1342" s="1"/>
  <c r="AA1342" s="1"/>
  <c r="AF1342"/>
  <c r="AG1342" s="1"/>
  <c r="AH1342" s="1"/>
  <c r="AI1342" s="1"/>
  <c r="AP1341"/>
  <c r="AQ1341"/>
  <c r="X1343" l="1"/>
  <c r="Y1343" s="1"/>
  <c r="Z1343" s="1"/>
  <c r="AA1343" s="1"/>
  <c r="AJ1343"/>
  <c r="AK1343" s="1"/>
  <c r="AL1343" s="1"/>
  <c r="AM1343" s="1"/>
  <c r="AB1343"/>
  <c r="AC1343" s="1"/>
  <c r="AD1343" s="1"/>
  <c r="AE1343" s="1"/>
  <c r="AR1343"/>
  <c r="AS1343" s="1"/>
  <c r="P1344"/>
  <c r="AF1343"/>
  <c r="AG1343" s="1"/>
  <c r="AH1343" s="1"/>
  <c r="AI1343" s="1"/>
  <c r="AN1343"/>
  <c r="AO1343" s="1"/>
  <c r="AF1344" l="1"/>
  <c r="AG1344" s="1"/>
  <c r="AH1344" s="1"/>
  <c r="AI1344" s="1"/>
  <c r="AB1344"/>
  <c r="AC1344" s="1"/>
  <c r="AD1344" s="1"/>
  <c r="AE1344" s="1"/>
  <c r="AN1344"/>
  <c r="AO1344" s="1"/>
  <c r="P1345"/>
  <c r="AJ1344"/>
  <c r="AK1344" s="1"/>
  <c r="AL1344" s="1"/>
  <c r="AM1344" s="1"/>
  <c r="X1344"/>
  <c r="Y1344" s="1"/>
  <c r="Z1344" s="1"/>
  <c r="AA1344" s="1"/>
  <c r="AR1344"/>
  <c r="AP1343"/>
  <c r="AQ1343" s="1"/>
  <c r="AP1344" l="1"/>
  <c r="AQ1344"/>
  <c r="AF1345"/>
  <c r="AG1345" s="1"/>
  <c r="AH1345" s="1"/>
  <c r="AI1345" s="1"/>
  <c r="AJ1345"/>
  <c r="AK1345" s="1"/>
  <c r="AL1345" s="1"/>
  <c r="AM1345" s="1"/>
  <c r="P1346"/>
  <c r="AB1345"/>
  <c r="AC1345" s="1"/>
  <c r="AD1345" s="1"/>
  <c r="AE1345" s="1"/>
  <c r="AR1345"/>
  <c r="AN1345"/>
  <c r="AO1345" s="1"/>
  <c r="X1345"/>
  <c r="Y1345" s="1"/>
  <c r="Z1345" s="1"/>
  <c r="AA1345" s="1"/>
  <c r="AP1345" l="1"/>
  <c r="AQ1345"/>
  <c r="P1347"/>
  <c r="AB1346"/>
  <c r="AC1346" s="1"/>
  <c r="AD1346" s="1"/>
  <c r="AE1346" s="1"/>
  <c r="AR1346"/>
  <c r="AF1346"/>
  <c r="AG1346" s="1"/>
  <c r="AH1346" s="1"/>
  <c r="AI1346" s="1"/>
  <c r="AN1346"/>
  <c r="AO1346" s="1"/>
  <c r="AJ1346"/>
  <c r="AK1346" s="1"/>
  <c r="AL1346" s="1"/>
  <c r="AM1346" s="1"/>
  <c r="X1346"/>
  <c r="Y1346" s="1"/>
  <c r="Z1346" s="1"/>
  <c r="AA1346" s="1"/>
  <c r="AQ1346" l="1"/>
  <c r="AP1346"/>
  <c r="P1348"/>
  <c r="X1347"/>
  <c r="Y1347" s="1"/>
  <c r="Z1347" s="1"/>
  <c r="AA1347" s="1"/>
  <c r="AJ1347"/>
  <c r="AK1347" s="1"/>
  <c r="AL1347" s="1"/>
  <c r="AM1347" s="1"/>
  <c r="AN1347"/>
  <c r="AO1347" s="1"/>
  <c r="AP1347" s="1"/>
  <c r="AQ1347" s="1"/>
  <c r="AF1347"/>
  <c r="AG1347" s="1"/>
  <c r="AH1347" s="1"/>
  <c r="AI1347" s="1"/>
  <c r="AR1347"/>
  <c r="AB1347"/>
  <c r="AC1347" s="1"/>
  <c r="AD1347" s="1"/>
  <c r="AE1347" s="1"/>
  <c r="AN1348" l="1"/>
  <c r="AO1348" s="1"/>
  <c r="AP1348" s="1"/>
  <c r="AQ1348" s="1"/>
  <c r="AF1348"/>
  <c r="AG1348" s="1"/>
  <c r="AH1348" s="1"/>
  <c r="AI1348" s="1"/>
  <c r="P1349"/>
  <c r="X1348"/>
  <c r="Y1348" s="1"/>
  <c r="Z1348" s="1"/>
  <c r="AA1348" s="1"/>
  <c r="AB1348"/>
  <c r="AC1348" s="1"/>
  <c r="AD1348" s="1"/>
  <c r="AE1348" s="1"/>
  <c r="AR1348"/>
  <c r="AJ1348"/>
  <c r="AK1348" s="1"/>
  <c r="AL1348" s="1"/>
  <c r="AM1348" s="1"/>
  <c r="AN1349" l="1"/>
  <c r="AO1349" s="1"/>
  <c r="AP1349" s="1"/>
  <c r="AQ1349" s="1"/>
  <c r="P1350"/>
  <c r="AJ1349"/>
  <c r="AK1349" s="1"/>
  <c r="AL1349" s="1"/>
  <c r="AM1349" s="1"/>
  <c r="X1349"/>
  <c r="Y1349" s="1"/>
  <c r="Z1349" s="1"/>
  <c r="AA1349" s="1"/>
  <c r="AB1349"/>
  <c r="AC1349" s="1"/>
  <c r="AD1349" s="1"/>
  <c r="AE1349" s="1"/>
  <c r="AR1349"/>
  <c r="AS1349" s="1"/>
  <c r="AF1349"/>
  <c r="AG1349" s="1"/>
  <c r="AH1349" s="1"/>
  <c r="AI1349" s="1"/>
  <c r="AB1350" l="1"/>
  <c r="AC1350" s="1"/>
  <c r="AD1350" s="1"/>
  <c r="AE1350" s="1"/>
  <c r="AF1350"/>
  <c r="AG1350" s="1"/>
  <c r="AH1350" s="1"/>
  <c r="AI1350" s="1"/>
  <c r="AN1350"/>
  <c r="AO1350" s="1"/>
  <c r="AP1350" s="1"/>
  <c r="AQ1350" s="1"/>
  <c r="AJ1350"/>
  <c r="AK1350" s="1"/>
  <c r="AL1350" s="1"/>
  <c r="AM1350" s="1"/>
  <c r="AR1350"/>
  <c r="AS1350" s="1"/>
  <c r="P1351"/>
  <c r="X1350"/>
  <c r="Y1350" s="1"/>
  <c r="Z1350" s="1"/>
  <c r="AA1350" s="1"/>
  <c r="P1352" l="1"/>
  <c r="X1351"/>
  <c r="Y1351" s="1"/>
  <c r="Z1351" s="1"/>
  <c r="AA1351" s="1"/>
  <c r="AF1351"/>
  <c r="AG1351" s="1"/>
  <c r="AH1351" s="1"/>
  <c r="AI1351" s="1"/>
  <c r="AJ1351"/>
  <c r="AK1351" s="1"/>
  <c r="AN1351"/>
  <c r="AO1351" s="1"/>
  <c r="AP1351" s="1"/>
  <c r="AQ1351" s="1"/>
  <c r="AR1351"/>
  <c r="AS1351" s="1"/>
  <c r="AB1351"/>
  <c r="AC1351" s="1"/>
  <c r="AD1351" s="1"/>
  <c r="AE1351" s="1"/>
  <c r="AR1352" l="1"/>
  <c r="P1353"/>
  <c r="AB1352"/>
  <c r="AC1352" s="1"/>
  <c r="AD1352" s="1"/>
  <c r="AE1352" s="1"/>
  <c r="X1352"/>
  <c r="Y1352" s="1"/>
  <c r="Z1352" s="1"/>
  <c r="AA1352" s="1"/>
  <c r="AN1352"/>
  <c r="AO1352" s="1"/>
  <c r="AP1352" s="1"/>
  <c r="AQ1352" s="1"/>
  <c r="AF1352"/>
  <c r="AG1352" s="1"/>
  <c r="AH1352" s="1"/>
  <c r="AI1352" s="1"/>
  <c r="AJ1352"/>
  <c r="AK1352" s="1"/>
  <c r="AM1351"/>
  <c r="AL1351"/>
  <c r="AL1352" l="1"/>
  <c r="AM1352"/>
  <c r="AF1353"/>
  <c r="AG1353" s="1"/>
  <c r="AH1353" s="1"/>
  <c r="AI1353" s="1"/>
  <c r="P1354"/>
  <c r="AB1353"/>
  <c r="AC1353" s="1"/>
  <c r="AN1353"/>
  <c r="AO1353" s="1"/>
  <c r="AR1353"/>
  <c r="X1353"/>
  <c r="Y1353" s="1"/>
  <c r="AJ1353"/>
  <c r="AK1353" s="1"/>
  <c r="AL1353" s="1"/>
  <c r="AM1353" s="1"/>
  <c r="AP1353" l="1"/>
  <c r="AQ1353"/>
  <c r="AD1353"/>
  <c r="AE1353" s="1"/>
  <c r="AA1353"/>
  <c r="Z1353"/>
  <c r="AF1354"/>
  <c r="AG1354" s="1"/>
  <c r="AH1354" s="1"/>
  <c r="AI1354" s="1"/>
  <c r="AR1354"/>
  <c r="AJ1354"/>
  <c r="AK1354" s="1"/>
  <c r="AB1354"/>
  <c r="AC1354" s="1"/>
  <c r="AD1354" s="1"/>
  <c r="AE1354" s="1"/>
  <c r="AN1354"/>
  <c r="AO1354" s="1"/>
  <c r="P1355"/>
  <c r="X1354"/>
  <c r="Y1354" s="1"/>
  <c r="Z1354" s="1"/>
  <c r="AA1354" s="1"/>
  <c r="AP1354" l="1"/>
  <c r="AQ1354"/>
  <c r="AB1355"/>
  <c r="AC1355" s="1"/>
  <c r="AD1355" s="1"/>
  <c r="AE1355" s="1"/>
  <c r="P1356"/>
  <c r="AR1355"/>
  <c r="AN1355"/>
  <c r="AO1355" s="1"/>
  <c r="AF1355"/>
  <c r="AG1355" s="1"/>
  <c r="AH1355" s="1"/>
  <c r="AI1355" s="1"/>
  <c r="X1355"/>
  <c r="Y1355" s="1"/>
  <c r="Z1355" s="1"/>
  <c r="AA1355" s="1"/>
  <c r="AJ1355"/>
  <c r="AK1355" s="1"/>
  <c r="AL1355" s="1"/>
  <c r="AM1355" s="1"/>
  <c r="AM1354"/>
  <c r="AL1354"/>
  <c r="AP1355" l="1"/>
  <c r="AQ1355"/>
  <c r="AB1356"/>
  <c r="AC1356" s="1"/>
  <c r="AD1356" s="1"/>
  <c r="AE1356" s="1"/>
  <c r="AJ1356"/>
  <c r="AK1356" s="1"/>
  <c r="AL1356" s="1"/>
  <c r="AM1356" s="1"/>
  <c r="AR1356"/>
  <c r="AS1356" s="1"/>
  <c r="AF1356"/>
  <c r="AG1356" s="1"/>
  <c r="AH1356" s="1"/>
  <c r="AI1356" s="1"/>
  <c r="AN1356"/>
  <c r="AO1356" s="1"/>
  <c r="AP1356" s="1"/>
  <c r="AQ1356" s="1"/>
  <c r="X1356"/>
  <c r="Y1356" s="1"/>
  <c r="Z1356" s="1"/>
  <c r="AA1356" s="1"/>
  <c r="P1357"/>
  <c r="X1357" l="1"/>
  <c r="Y1357" s="1"/>
  <c r="Z1357" s="1"/>
  <c r="AA1357" s="1"/>
  <c r="AR1357"/>
  <c r="AS1357" s="1"/>
  <c r="AN1357"/>
  <c r="AO1357" s="1"/>
  <c r="P1358"/>
  <c r="AJ1357"/>
  <c r="AK1357" s="1"/>
  <c r="AL1357" s="1"/>
  <c r="AM1357" s="1"/>
  <c r="AB1357"/>
  <c r="AC1357" s="1"/>
  <c r="AD1357" s="1"/>
  <c r="AE1357" s="1"/>
  <c r="AF1357"/>
  <c r="AG1357" s="1"/>
  <c r="AH1357" s="1"/>
  <c r="AI1357" s="1"/>
  <c r="AP1357" l="1"/>
  <c r="AQ1357" s="1"/>
  <c r="AR1358"/>
  <c r="AF1358"/>
  <c r="AG1358" s="1"/>
  <c r="AJ1358"/>
  <c r="AK1358" s="1"/>
  <c r="AL1358" s="1"/>
  <c r="AM1358" s="1"/>
  <c r="X1358"/>
  <c r="Y1358" s="1"/>
  <c r="Z1358" s="1"/>
  <c r="AA1358" s="1"/>
  <c r="AN1358"/>
  <c r="AO1358" s="1"/>
  <c r="AB1358"/>
  <c r="AC1358" s="1"/>
  <c r="AD1358" s="1"/>
  <c r="AE1358" s="1"/>
  <c r="P1359"/>
  <c r="AP1358" l="1"/>
  <c r="AQ1358"/>
  <c r="AH1358"/>
  <c r="AI1358" s="1"/>
  <c r="AF1359"/>
  <c r="AG1359" s="1"/>
  <c r="X1359"/>
  <c r="Y1359" s="1"/>
  <c r="Z1359" s="1"/>
  <c r="AA1359" s="1"/>
  <c r="AR1359"/>
  <c r="AJ1359"/>
  <c r="AK1359" s="1"/>
  <c r="AL1359" s="1"/>
  <c r="AM1359" s="1"/>
  <c r="AN1359"/>
  <c r="AO1359" s="1"/>
  <c r="AB1359"/>
  <c r="AC1359" s="1"/>
  <c r="AD1359" s="1"/>
  <c r="AE1359" s="1"/>
  <c r="P1360"/>
  <c r="AP1359" l="1"/>
  <c r="AQ1359"/>
  <c r="AJ1360"/>
  <c r="AK1360" s="1"/>
  <c r="AL1360" s="1"/>
  <c r="AM1360" s="1"/>
  <c r="X1360"/>
  <c r="Y1360" s="1"/>
  <c r="AN1360"/>
  <c r="AO1360" s="1"/>
  <c r="AP1360" s="1"/>
  <c r="AQ1360" s="1"/>
  <c r="P1361"/>
  <c r="AB1360"/>
  <c r="AC1360" s="1"/>
  <c r="AD1360" s="1"/>
  <c r="AE1360" s="1"/>
  <c r="AR1360"/>
  <c r="AS1360" s="1"/>
  <c r="AF1360"/>
  <c r="AG1360" s="1"/>
  <c r="AH1359"/>
  <c r="AI1359"/>
  <c r="Z1360" l="1"/>
  <c r="AA1360" s="1"/>
  <c r="AH1360"/>
  <c r="AI1360"/>
  <c r="AJ1361"/>
  <c r="AK1361" s="1"/>
  <c r="AL1361" s="1"/>
  <c r="AM1361" s="1"/>
  <c r="P1362"/>
  <c r="AR1361"/>
  <c r="AS1361" s="1"/>
  <c r="X1361"/>
  <c r="Y1361" s="1"/>
  <c r="AN1361"/>
  <c r="AO1361" s="1"/>
  <c r="AP1361" s="1"/>
  <c r="AQ1361" s="1"/>
  <c r="AF1361"/>
  <c r="AG1361" s="1"/>
  <c r="AB1361"/>
  <c r="AC1361" s="1"/>
  <c r="AD1361" s="1"/>
  <c r="AE1361" s="1"/>
  <c r="AH1361" l="1"/>
  <c r="AI1361"/>
  <c r="AR1362"/>
  <c r="AS1362" s="1"/>
  <c r="AJ1362"/>
  <c r="AK1362" s="1"/>
  <c r="AL1362" s="1"/>
  <c r="AM1362" s="1"/>
  <c r="P1363"/>
  <c r="AN1362"/>
  <c r="AO1362" s="1"/>
  <c r="AP1362" s="1"/>
  <c r="AQ1362" s="1"/>
  <c r="AB1362"/>
  <c r="AC1362" s="1"/>
  <c r="AD1362" s="1"/>
  <c r="AE1362" s="1"/>
  <c r="X1362"/>
  <c r="Y1362" s="1"/>
  <c r="Z1362" s="1"/>
  <c r="AA1362" s="1"/>
  <c r="AF1362"/>
  <c r="AG1362" s="1"/>
  <c r="AH1362" s="1"/>
  <c r="AI1362" s="1"/>
  <c r="Z1361"/>
  <c r="AA1361" s="1"/>
  <c r="AN1363" l="1"/>
  <c r="AO1363" s="1"/>
  <c r="AP1363" s="1"/>
  <c r="AQ1363" s="1"/>
  <c r="P1364"/>
  <c r="AF1363"/>
  <c r="AG1363" s="1"/>
  <c r="AH1363" s="1"/>
  <c r="AI1363" s="1"/>
  <c r="AB1363"/>
  <c r="AC1363" s="1"/>
  <c r="AD1363" s="1"/>
  <c r="AE1363" s="1"/>
  <c r="AR1363"/>
  <c r="AJ1363"/>
  <c r="AK1363" s="1"/>
  <c r="AL1363" s="1"/>
  <c r="AM1363" s="1"/>
  <c r="X1363"/>
  <c r="Y1363" s="1"/>
  <c r="Z1363" s="1"/>
  <c r="AA1363" s="1"/>
  <c r="AB1364" l="1"/>
  <c r="AC1364" s="1"/>
  <c r="AD1364" s="1"/>
  <c r="AE1364" s="1"/>
  <c r="AJ1364"/>
  <c r="AK1364" s="1"/>
  <c r="AL1364" s="1"/>
  <c r="AM1364" s="1"/>
  <c r="AN1364"/>
  <c r="AO1364" s="1"/>
  <c r="AP1364" s="1"/>
  <c r="AQ1364" s="1"/>
  <c r="AR1364"/>
  <c r="X1364"/>
  <c r="Y1364" s="1"/>
  <c r="AF1364"/>
  <c r="AG1364" s="1"/>
  <c r="P1365"/>
  <c r="AH1364" l="1"/>
  <c r="AI1364" s="1"/>
  <c r="Z1364"/>
  <c r="AA1364" s="1"/>
  <c r="AN1365"/>
  <c r="AO1365" s="1"/>
  <c r="X1365"/>
  <c r="Y1365" s="1"/>
  <c r="Z1365" s="1"/>
  <c r="AA1365" s="1"/>
  <c r="AF1365"/>
  <c r="AG1365" s="1"/>
  <c r="AH1365" s="1"/>
  <c r="AI1365" s="1"/>
  <c r="P1366"/>
  <c r="AB1365"/>
  <c r="AC1365" s="1"/>
  <c r="AD1365" s="1"/>
  <c r="AE1365" s="1"/>
  <c r="AJ1365"/>
  <c r="AK1365" s="1"/>
  <c r="AR1365"/>
  <c r="AP1365" l="1"/>
  <c r="AQ1365"/>
  <c r="AL1365"/>
  <c r="AM1365"/>
  <c r="AB1366"/>
  <c r="AC1366" s="1"/>
  <c r="AD1366" s="1"/>
  <c r="AE1366" s="1"/>
  <c r="X1366"/>
  <c r="Y1366" s="1"/>
  <c r="Z1366" s="1"/>
  <c r="AA1366" s="1"/>
  <c r="AJ1366"/>
  <c r="AK1366" s="1"/>
  <c r="AN1366"/>
  <c r="AO1366" s="1"/>
  <c r="AP1366" s="1"/>
  <c r="AQ1366" s="1"/>
  <c r="AF1366"/>
  <c r="AG1366" s="1"/>
  <c r="AH1366" s="1"/>
  <c r="AI1366" s="1"/>
  <c r="P1367"/>
  <c r="AR1366"/>
  <c r="AR1367" l="1"/>
  <c r="AF1367"/>
  <c r="AG1367" s="1"/>
  <c r="AH1367" s="1"/>
  <c r="AI1367" s="1"/>
  <c r="AB1367"/>
  <c r="AC1367" s="1"/>
  <c r="AD1367" s="1"/>
  <c r="AE1367" s="1"/>
  <c r="X1367"/>
  <c r="Y1367" s="1"/>
  <c r="Z1367" s="1"/>
  <c r="AA1367" s="1"/>
  <c r="AJ1367"/>
  <c r="AK1367" s="1"/>
  <c r="AL1367" s="1"/>
  <c r="AM1367" s="1"/>
  <c r="AN1367"/>
  <c r="AO1367" s="1"/>
  <c r="AP1367" s="1"/>
  <c r="AQ1367" s="1"/>
  <c r="P1368"/>
  <c r="AL1366"/>
  <c r="AM1366"/>
  <c r="X1368" l="1"/>
  <c r="Y1368" s="1"/>
  <c r="Z1368" s="1"/>
  <c r="AA1368" s="1"/>
  <c r="P1369"/>
  <c r="AB1368"/>
  <c r="AC1368" s="1"/>
  <c r="AD1368" s="1"/>
  <c r="AE1368" s="1"/>
  <c r="AF1368"/>
  <c r="AG1368" s="1"/>
  <c r="AH1368" s="1"/>
  <c r="AI1368" s="1"/>
  <c r="AJ1368"/>
  <c r="AK1368" s="1"/>
  <c r="AL1368" s="1"/>
  <c r="AM1368" s="1"/>
  <c r="AR1368"/>
  <c r="AS1368" s="1"/>
  <c r="AN1368"/>
  <c r="AO1368" s="1"/>
  <c r="AP1368" l="1"/>
  <c r="AQ1368"/>
  <c r="AF1369"/>
  <c r="AG1369" s="1"/>
  <c r="AH1369" s="1"/>
  <c r="AI1369" s="1"/>
  <c r="AB1369"/>
  <c r="AC1369" s="1"/>
  <c r="X1369"/>
  <c r="Y1369" s="1"/>
  <c r="Z1369" s="1"/>
  <c r="AA1369" s="1"/>
  <c r="AR1369"/>
  <c r="AS1369" s="1"/>
  <c r="AN1369"/>
  <c r="AO1369" s="1"/>
  <c r="AP1369" s="1"/>
  <c r="AQ1369" s="1"/>
  <c r="AJ1369"/>
  <c r="AK1369" s="1"/>
  <c r="AL1369" s="1"/>
  <c r="AM1369" s="1"/>
  <c r="P1370"/>
  <c r="AD1369" l="1"/>
  <c r="AE1369" s="1"/>
  <c r="AJ1370"/>
  <c r="AK1370" s="1"/>
  <c r="AB1370"/>
  <c r="AC1370" s="1"/>
  <c r="AD1370" s="1"/>
  <c r="AE1370" s="1"/>
  <c r="X1370"/>
  <c r="Y1370" s="1"/>
  <c r="Z1370" s="1"/>
  <c r="AA1370" s="1"/>
  <c r="AN1370"/>
  <c r="AO1370" s="1"/>
  <c r="AP1370" s="1"/>
  <c r="AQ1370" s="1"/>
  <c r="P1371"/>
  <c r="AR1370"/>
  <c r="AF1370"/>
  <c r="AG1370" s="1"/>
  <c r="AH1370" s="1"/>
  <c r="AI1370" s="1"/>
  <c r="AB1371" l="1"/>
  <c r="AC1371" s="1"/>
  <c r="AD1371" s="1"/>
  <c r="AE1371" s="1"/>
  <c r="AJ1371"/>
  <c r="AK1371" s="1"/>
  <c r="AL1371" s="1"/>
  <c r="AM1371" s="1"/>
  <c r="AR1371"/>
  <c r="AS1371" s="1"/>
  <c r="AN1371"/>
  <c r="AO1371" s="1"/>
  <c r="AF1371"/>
  <c r="AG1371" s="1"/>
  <c r="AH1371" s="1"/>
  <c r="AI1371" s="1"/>
  <c r="X1371"/>
  <c r="Y1371" s="1"/>
  <c r="Z1371" s="1"/>
  <c r="AA1371" s="1"/>
  <c r="P1372"/>
  <c r="AL1370"/>
  <c r="AM1370" s="1"/>
  <c r="P1373" l="1"/>
  <c r="AB1372"/>
  <c r="AC1372" s="1"/>
  <c r="AD1372" s="1"/>
  <c r="AE1372" s="1"/>
  <c r="AF1372"/>
  <c r="AG1372" s="1"/>
  <c r="AH1372" s="1"/>
  <c r="AI1372" s="1"/>
  <c r="AR1372"/>
  <c r="AN1372"/>
  <c r="AO1372" s="1"/>
  <c r="AJ1372"/>
  <c r="AK1372" s="1"/>
  <c r="AL1372" s="1"/>
  <c r="AM1372" s="1"/>
  <c r="X1372"/>
  <c r="Y1372" s="1"/>
  <c r="Z1372" s="1"/>
  <c r="AA1372" s="1"/>
  <c r="AQ1371"/>
  <c r="AP1371"/>
  <c r="AQ1372" l="1"/>
  <c r="AP1372"/>
  <c r="AJ1373"/>
  <c r="AK1373" s="1"/>
  <c r="AB1373"/>
  <c r="AC1373" s="1"/>
  <c r="AD1373" s="1"/>
  <c r="AE1373" s="1"/>
  <c r="AF1373"/>
  <c r="AG1373" s="1"/>
  <c r="AH1373" s="1"/>
  <c r="AI1373" s="1"/>
  <c r="AR1373"/>
  <c r="X1373"/>
  <c r="Y1373" s="1"/>
  <c r="Z1373" s="1"/>
  <c r="AA1373" s="1"/>
  <c r="P1374"/>
  <c r="AN1373"/>
  <c r="AO1373" s="1"/>
  <c r="AP1373" s="1"/>
  <c r="AQ1373" s="1"/>
  <c r="AR1374" l="1"/>
  <c r="AS1374" s="1"/>
  <c r="AN1374"/>
  <c r="AO1374" s="1"/>
  <c r="AP1374" s="1"/>
  <c r="AQ1374" s="1"/>
  <c r="P1375"/>
  <c r="X1374"/>
  <c r="Y1374" s="1"/>
  <c r="Z1374" s="1"/>
  <c r="AA1374" s="1"/>
  <c r="AF1374"/>
  <c r="AG1374" s="1"/>
  <c r="AH1374" s="1"/>
  <c r="AI1374" s="1"/>
  <c r="AJ1374"/>
  <c r="AK1374" s="1"/>
  <c r="AB1374"/>
  <c r="AC1374" s="1"/>
  <c r="AD1374" s="1"/>
  <c r="AE1374" s="1"/>
  <c r="AL1373"/>
  <c r="AM1373" s="1"/>
  <c r="AB1375" l="1"/>
  <c r="AC1375" s="1"/>
  <c r="AD1375" s="1"/>
  <c r="AE1375" s="1"/>
  <c r="AR1375"/>
  <c r="P1376"/>
  <c r="AN1375"/>
  <c r="AO1375" s="1"/>
  <c r="X1375"/>
  <c r="Y1375" s="1"/>
  <c r="Z1375" s="1"/>
  <c r="AA1375" s="1"/>
  <c r="AJ1375"/>
  <c r="AK1375" s="1"/>
  <c r="AL1375" s="1"/>
  <c r="AM1375" s="1"/>
  <c r="AF1375"/>
  <c r="AG1375" s="1"/>
  <c r="AH1375" s="1"/>
  <c r="AI1375" s="1"/>
  <c r="AL1374"/>
  <c r="AM1374" s="1"/>
  <c r="AR1376" l="1"/>
  <c r="AS1376" s="1"/>
  <c r="AF1376"/>
  <c r="AG1376" s="1"/>
  <c r="AH1376" s="1"/>
  <c r="AI1376" s="1"/>
  <c r="AB1376"/>
  <c r="AC1376" s="1"/>
  <c r="AD1376" s="1"/>
  <c r="AE1376" s="1"/>
  <c r="AN1376"/>
  <c r="AO1376" s="1"/>
  <c r="P1377"/>
  <c r="X1376"/>
  <c r="Y1376" s="1"/>
  <c r="Z1376" s="1"/>
  <c r="AA1376" s="1"/>
  <c r="AJ1376"/>
  <c r="AK1376" s="1"/>
  <c r="AP1375"/>
  <c r="AQ1375" s="1"/>
  <c r="AP1376" l="1"/>
  <c r="AQ1376"/>
  <c r="AL1376"/>
  <c r="AM1376" s="1"/>
  <c r="AN1377"/>
  <c r="AO1377" s="1"/>
  <c r="AP1377" s="1"/>
  <c r="AQ1377" s="1"/>
  <c r="P1378"/>
  <c r="AJ1377"/>
  <c r="AK1377" s="1"/>
  <c r="AF1377"/>
  <c r="AG1377" s="1"/>
  <c r="AH1377" s="1"/>
  <c r="AI1377" s="1"/>
  <c r="AR1377"/>
  <c r="X1377"/>
  <c r="Y1377" s="1"/>
  <c r="Z1377" s="1"/>
  <c r="AA1377" s="1"/>
  <c r="AB1377"/>
  <c r="AC1377" s="1"/>
  <c r="AD1377" s="1"/>
  <c r="AE1377" s="1"/>
  <c r="AM1377" l="1"/>
  <c r="AL1377"/>
  <c r="X1378"/>
  <c r="Y1378" s="1"/>
  <c r="Z1378" s="1"/>
  <c r="AA1378" s="1"/>
  <c r="AF1378"/>
  <c r="AG1378" s="1"/>
  <c r="AH1378" s="1"/>
  <c r="AI1378" s="1"/>
  <c r="P1379"/>
  <c r="AB1378"/>
  <c r="AC1378" s="1"/>
  <c r="AD1378" s="1"/>
  <c r="AE1378" s="1"/>
  <c r="AR1378"/>
  <c r="AJ1378"/>
  <c r="AK1378" s="1"/>
  <c r="AL1378" s="1"/>
  <c r="AM1378" s="1"/>
  <c r="AN1378"/>
  <c r="AO1378" s="1"/>
  <c r="AP1378" l="1"/>
  <c r="AQ1378"/>
  <c r="AN1379"/>
  <c r="AO1379" s="1"/>
  <c r="AJ1379"/>
  <c r="AK1379" s="1"/>
  <c r="AL1379" s="1"/>
  <c r="AM1379" s="1"/>
  <c r="AB1379"/>
  <c r="AC1379" s="1"/>
  <c r="AD1379" s="1"/>
  <c r="AE1379" s="1"/>
  <c r="P1380"/>
  <c r="AF1379"/>
  <c r="AG1379" s="1"/>
  <c r="AR1379"/>
  <c r="X1379"/>
  <c r="Y1379" s="1"/>
  <c r="Z1379" s="1"/>
  <c r="AA1379" s="1"/>
  <c r="AP1379" l="1"/>
  <c r="AQ1379"/>
  <c r="AJ1380"/>
  <c r="AK1380" s="1"/>
  <c r="AL1380" s="1"/>
  <c r="AM1380" s="1"/>
  <c r="AR1380"/>
  <c r="AN1380"/>
  <c r="AO1380" s="1"/>
  <c r="X1380"/>
  <c r="Y1380" s="1"/>
  <c r="Z1380" s="1"/>
  <c r="AA1380" s="1"/>
  <c r="AF1380"/>
  <c r="AG1380" s="1"/>
  <c r="AB1380"/>
  <c r="AC1380" s="1"/>
  <c r="AD1380" s="1"/>
  <c r="AE1380" s="1"/>
  <c r="P1381"/>
  <c r="AH1379"/>
  <c r="AI1379" s="1"/>
  <c r="AP1380" l="1"/>
  <c r="AQ1380"/>
  <c r="AH1380"/>
  <c r="AI1380" s="1"/>
  <c r="AB1381"/>
  <c r="AC1381" s="1"/>
  <c r="AD1381" s="1"/>
  <c r="AE1381" s="1"/>
  <c r="AF1381"/>
  <c r="AG1381" s="1"/>
  <c r="AR1381"/>
  <c r="AS1381" s="1"/>
  <c r="AJ1381"/>
  <c r="AK1381" s="1"/>
  <c r="AL1381" s="1"/>
  <c r="AM1381" s="1"/>
  <c r="X1381"/>
  <c r="Y1381" s="1"/>
  <c r="Z1381" s="1"/>
  <c r="AA1381" s="1"/>
  <c r="AN1381"/>
  <c r="AO1381" s="1"/>
  <c r="AP1381" s="1"/>
  <c r="AQ1381" s="1"/>
  <c r="P1382"/>
  <c r="AF1382" l="1"/>
  <c r="AG1382" s="1"/>
  <c r="AN1382"/>
  <c r="AO1382" s="1"/>
  <c r="AJ1382"/>
  <c r="AK1382" s="1"/>
  <c r="AL1382" s="1"/>
  <c r="AM1382" s="1"/>
  <c r="X1382"/>
  <c r="Y1382" s="1"/>
  <c r="Z1382" s="1"/>
  <c r="AA1382" s="1"/>
  <c r="P1383"/>
  <c r="AB1382"/>
  <c r="AC1382" s="1"/>
  <c r="AD1382" s="1"/>
  <c r="AE1382" s="1"/>
  <c r="AR1382"/>
  <c r="AS1382" s="1"/>
  <c r="AI1381"/>
  <c r="AH1381"/>
  <c r="AP1382" l="1"/>
  <c r="AQ1382"/>
  <c r="AF1383"/>
  <c r="AG1383" s="1"/>
  <c r="AH1383" s="1"/>
  <c r="AI1383" s="1"/>
  <c r="AR1383"/>
  <c r="X1383"/>
  <c r="Y1383" s="1"/>
  <c r="Z1383" s="1"/>
  <c r="AA1383" s="1"/>
  <c r="AB1383"/>
  <c r="AC1383" s="1"/>
  <c r="AD1383" s="1"/>
  <c r="AE1383" s="1"/>
  <c r="AN1383"/>
  <c r="AO1383" s="1"/>
  <c r="AJ1383"/>
  <c r="AK1383" s="1"/>
  <c r="P1384"/>
  <c r="AH1382"/>
  <c r="AI1382"/>
  <c r="AP1383" l="1"/>
  <c r="AQ1383"/>
  <c r="AJ1384"/>
  <c r="AK1384" s="1"/>
  <c r="AL1384" s="1"/>
  <c r="AM1384" s="1"/>
  <c r="AB1384"/>
  <c r="AC1384" s="1"/>
  <c r="AD1384" s="1"/>
  <c r="AE1384" s="1"/>
  <c r="AR1384"/>
  <c r="AS1384" s="1"/>
  <c r="P1385"/>
  <c r="AN1384"/>
  <c r="AO1384" s="1"/>
  <c r="AF1384"/>
  <c r="AG1384" s="1"/>
  <c r="AH1384" s="1"/>
  <c r="AI1384" s="1"/>
  <c r="X1384"/>
  <c r="Y1384" s="1"/>
  <c r="Z1384" s="1"/>
  <c r="AA1384" s="1"/>
  <c r="AL1383"/>
  <c r="AM1383"/>
  <c r="AQ1384" l="1"/>
  <c r="AP1384"/>
  <c r="AR1385"/>
  <c r="AB1385"/>
  <c r="AC1385" s="1"/>
  <c r="AD1385" s="1"/>
  <c r="AE1385" s="1"/>
  <c r="AJ1385"/>
  <c r="AK1385" s="1"/>
  <c r="P1386"/>
  <c r="AN1385"/>
  <c r="AO1385" s="1"/>
  <c r="AF1385"/>
  <c r="AG1385" s="1"/>
  <c r="AH1385" s="1"/>
  <c r="AI1385" s="1"/>
  <c r="X1385"/>
  <c r="Y1385" s="1"/>
  <c r="Z1385" s="1"/>
  <c r="AA1385" s="1"/>
  <c r="AP1385" l="1"/>
  <c r="AQ1385"/>
  <c r="AL1385"/>
  <c r="AM1385" s="1"/>
  <c r="X1386"/>
  <c r="Y1386" s="1"/>
  <c r="Z1386" s="1"/>
  <c r="AA1386" s="1"/>
  <c r="P1387"/>
  <c r="AJ1386"/>
  <c r="AK1386" s="1"/>
  <c r="AB1386"/>
  <c r="AC1386" s="1"/>
  <c r="AD1386" s="1"/>
  <c r="AE1386" s="1"/>
  <c r="AF1386"/>
  <c r="AG1386" s="1"/>
  <c r="AH1386" s="1"/>
  <c r="AI1386" s="1"/>
  <c r="AR1386"/>
  <c r="AS1386" s="1"/>
  <c r="AN1386"/>
  <c r="AO1386" s="1"/>
  <c r="AP1386" l="1"/>
  <c r="AQ1386"/>
  <c r="AL1386"/>
  <c r="AM1386" s="1"/>
  <c r="X1387"/>
  <c r="Y1387" s="1"/>
  <c r="Z1387" s="1"/>
  <c r="AA1387" s="1"/>
  <c r="P1388"/>
  <c r="AB1387"/>
  <c r="AC1387" s="1"/>
  <c r="AD1387" s="1"/>
  <c r="AE1387" s="1"/>
  <c r="AJ1387"/>
  <c r="AK1387" s="1"/>
  <c r="AN1387"/>
  <c r="AO1387" s="1"/>
  <c r="AP1387" s="1"/>
  <c r="AQ1387" s="1"/>
  <c r="AF1387"/>
  <c r="AG1387" s="1"/>
  <c r="AH1387" s="1"/>
  <c r="AI1387" s="1"/>
  <c r="AR1387"/>
  <c r="AL1387" l="1"/>
  <c r="AM1387"/>
  <c r="AR1388"/>
  <c r="AB1388"/>
  <c r="AC1388" s="1"/>
  <c r="AD1388" s="1"/>
  <c r="AE1388" s="1"/>
  <c r="X1388"/>
  <c r="Y1388" s="1"/>
  <c r="Z1388" s="1"/>
  <c r="AA1388" s="1"/>
  <c r="AN1388"/>
  <c r="AO1388" s="1"/>
  <c r="P1389"/>
  <c r="AF1388"/>
  <c r="AG1388" s="1"/>
  <c r="AH1388" s="1"/>
  <c r="AI1388" s="1"/>
  <c r="AJ1388"/>
  <c r="AK1388" s="1"/>
  <c r="AP1388" l="1"/>
  <c r="AQ1388"/>
  <c r="AM1388"/>
  <c r="AL1388"/>
  <c r="AJ1389"/>
  <c r="AK1389" s="1"/>
  <c r="AR1389"/>
  <c r="AB1389"/>
  <c r="AC1389" s="1"/>
  <c r="AD1389" s="1"/>
  <c r="AE1389" s="1"/>
  <c r="P1390"/>
  <c r="X1389"/>
  <c r="Y1389" s="1"/>
  <c r="Z1389" s="1"/>
  <c r="AA1389" s="1"/>
  <c r="AN1389"/>
  <c r="AO1389" s="1"/>
  <c r="AP1389" s="1"/>
  <c r="AQ1389" s="1"/>
  <c r="AF1389"/>
  <c r="AG1389" s="1"/>
  <c r="AH1389" s="1"/>
  <c r="AI1389" s="1"/>
  <c r="AJ1390" l="1"/>
  <c r="AK1390" s="1"/>
  <c r="AB1390"/>
  <c r="AC1390" s="1"/>
  <c r="AD1390" s="1"/>
  <c r="AE1390" s="1"/>
  <c r="AN1390"/>
  <c r="AO1390" s="1"/>
  <c r="AP1390" s="1"/>
  <c r="AQ1390" s="1"/>
  <c r="X1390"/>
  <c r="Y1390" s="1"/>
  <c r="Z1390" s="1"/>
  <c r="AA1390" s="1"/>
  <c r="AR1390"/>
  <c r="AF1390"/>
  <c r="AG1390" s="1"/>
  <c r="AH1390" s="1"/>
  <c r="AI1390" s="1"/>
  <c r="P1391"/>
  <c r="AL1389"/>
  <c r="AM1389" s="1"/>
  <c r="AL1390" l="1"/>
  <c r="AM1390"/>
  <c r="AF1391"/>
  <c r="AG1391" s="1"/>
  <c r="AH1391" s="1"/>
  <c r="AI1391" s="1"/>
  <c r="AJ1391"/>
  <c r="AK1391" s="1"/>
  <c r="X1391"/>
  <c r="Y1391" s="1"/>
  <c r="Z1391" s="1"/>
  <c r="AA1391" s="1"/>
  <c r="P1392"/>
  <c r="AN1391"/>
  <c r="AO1391" s="1"/>
  <c r="AB1391"/>
  <c r="AC1391" s="1"/>
  <c r="AD1391" s="1"/>
  <c r="AE1391" s="1"/>
  <c r="AR1391"/>
  <c r="AS1391" s="1"/>
  <c r="AP1391" l="1"/>
  <c r="AQ1391"/>
  <c r="AB1392"/>
  <c r="AC1392" s="1"/>
  <c r="AD1392" s="1"/>
  <c r="AE1392" s="1"/>
  <c r="AF1392"/>
  <c r="AG1392" s="1"/>
  <c r="AH1392" s="1"/>
  <c r="AI1392" s="1"/>
  <c r="X1392"/>
  <c r="Y1392" s="1"/>
  <c r="Z1392" s="1"/>
  <c r="AA1392" s="1"/>
  <c r="P1393"/>
  <c r="AN1392"/>
  <c r="AO1392" s="1"/>
  <c r="AJ1392"/>
  <c r="AK1392" s="1"/>
  <c r="AR1392"/>
  <c r="AS1392" s="1"/>
  <c r="AL1391"/>
  <c r="AM1391"/>
  <c r="AP1392" l="1"/>
  <c r="AQ1392"/>
  <c r="AL1392"/>
  <c r="AM1392"/>
  <c r="AR1393"/>
  <c r="X1393"/>
  <c r="Y1393" s="1"/>
  <c r="Z1393" s="1"/>
  <c r="AA1393" s="1"/>
  <c r="AF1393"/>
  <c r="AG1393" s="1"/>
  <c r="AH1393" s="1"/>
  <c r="AI1393" s="1"/>
  <c r="P1394"/>
  <c r="AB1393"/>
  <c r="AC1393" s="1"/>
  <c r="AD1393" s="1"/>
  <c r="AE1393" s="1"/>
  <c r="AN1393"/>
  <c r="AO1393" s="1"/>
  <c r="AJ1393"/>
  <c r="AK1393" s="1"/>
  <c r="AP1393" l="1"/>
  <c r="AQ1393"/>
  <c r="AL1393"/>
  <c r="AM1393" s="1"/>
  <c r="AR1394"/>
  <c r="AS1394" s="1"/>
  <c r="AB1394"/>
  <c r="AC1394" s="1"/>
  <c r="AD1394" s="1"/>
  <c r="AE1394" s="1"/>
  <c r="AN1394"/>
  <c r="AO1394" s="1"/>
  <c r="AP1394" s="1"/>
  <c r="AQ1394" s="1"/>
  <c r="AF1394"/>
  <c r="AG1394" s="1"/>
  <c r="AH1394" s="1"/>
  <c r="AI1394" s="1"/>
  <c r="P1395"/>
  <c r="X1394"/>
  <c r="Y1394" s="1"/>
  <c r="Z1394" s="1"/>
  <c r="AA1394" s="1"/>
  <c r="AJ1394"/>
  <c r="AK1394" s="1"/>
  <c r="AL1394" l="1"/>
  <c r="AM1394"/>
  <c r="AJ1395"/>
  <c r="AK1395" s="1"/>
  <c r="AR1395"/>
  <c r="AS1395" s="1"/>
  <c r="P1396"/>
  <c r="AN1395"/>
  <c r="AO1395" s="1"/>
  <c r="AB1395"/>
  <c r="AC1395" s="1"/>
  <c r="AD1395" s="1"/>
  <c r="AE1395" s="1"/>
  <c r="AF1395"/>
  <c r="AG1395" s="1"/>
  <c r="AH1395" s="1"/>
  <c r="AI1395" s="1"/>
  <c r="X1395"/>
  <c r="Y1395" s="1"/>
  <c r="Z1395" s="1"/>
  <c r="AA1395" s="1"/>
  <c r="AP1395" l="1"/>
  <c r="AQ1395"/>
  <c r="AB1396"/>
  <c r="AC1396" s="1"/>
  <c r="AD1396" s="1"/>
  <c r="AE1396" s="1"/>
  <c r="P1397"/>
  <c r="AJ1396"/>
  <c r="AK1396" s="1"/>
  <c r="AR1396"/>
  <c r="X1396"/>
  <c r="Y1396" s="1"/>
  <c r="Z1396" s="1"/>
  <c r="AA1396" s="1"/>
  <c r="AF1396"/>
  <c r="AG1396" s="1"/>
  <c r="AH1396" s="1"/>
  <c r="AI1396" s="1"/>
  <c r="AN1396"/>
  <c r="AO1396" s="1"/>
  <c r="AL1395"/>
  <c r="AM1395"/>
  <c r="AP1396" l="1"/>
  <c r="AQ1396"/>
  <c r="AN1397"/>
  <c r="AO1397" s="1"/>
  <c r="AP1397" s="1"/>
  <c r="AQ1397" s="1"/>
  <c r="X1397"/>
  <c r="Y1397" s="1"/>
  <c r="Z1397" s="1"/>
  <c r="AA1397" s="1"/>
  <c r="AJ1397"/>
  <c r="AK1397" s="1"/>
  <c r="P1398"/>
  <c r="AR1397"/>
  <c r="AF1397"/>
  <c r="AG1397" s="1"/>
  <c r="AH1397" s="1"/>
  <c r="AI1397" s="1"/>
  <c r="AB1397"/>
  <c r="AC1397" s="1"/>
  <c r="AD1397" s="1"/>
  <c r="AE1397" s="1"/>
  <c r="AL1396"/>
  <c r="AM1396"/>
  <c r="AL1397" l="1"/>
  <c r="AM1397"/>
  <c r="AF1398"/>
  <c r="AG1398" s="1"/>
  <c r="X1398"/>
  <c r="Y1398" s="1"/>
  <c r="Z1398" s="1"/>
  <c r="AA1398" s="1"/>
  <c r="AR1398"/>
  <c r="AS1398" s="1"/>
  <c r="AJ1398"/>
  <c r="AK1398" s="1"/>
  <c r="AL1398" s="1"/>
  <c r="AM1398" s="1"/>
  <c r="AN1398"/>
  <c r="AO1398" s="1"/>
  <c r="P1399"/>
  <c r="AB1398"/>
  <c r="AC1398" s="1"/>
  <c r="AD1398" s="1"/>
  <c r="AE1398" s="1"/>
  <c r="AP1398" l="1"/>
  <c r="AQ1398"/>
  <c r="AF1399"/>
  <c r="AG1399" s="1"/>
  <c r="AB1399"/>
  <c r="AC1399" s="1"/>
  <c r="AD1399" s="1"/>
  <c r="AE1399" s="1"/>
  <c r="AN1399"/>
  <c r="AO1399" s="1"/>
  <c r="AP1399" s="1"/>
  <c r="AQ1399" s="1"/>
  <c r="AJ1399"/>
  <c r="AK1399" s="1"/>
  <c r="AL1399" s="1"/>
  <c r="AM1399" s="1"/>
  <c r="AR1399"/>
  <c r="AS1399" s="1"/>
  <c r="P1400"/>
  <c r="X1399"/>
  <c r="Y1399" s="1"/>
  <c r="Z1399" s="1"/>
  <c r="AA1399" s="1"/>
  <c r="AH1398"/>
  <c r="AI1398" s="1"/>
  <c r="AH1399" l="1"/>
  <c r="AI1399" s="1"/>
  <c r="AJ1400"/>
  <c r="AK1400" s="1"/>
  <c r="AL1400" s="1"/>
  <c r="AM1400" s="1"/>
  <c r="AR1400"/>
  <c r="P1401"/>
  <c r="X1400"/>
  <c r="Y1400" s="1"/>
  <c r="Z1400" s="1"/>
  <c r="AA1400" s="1"/>
  <c r="AN1400"/>
  <c r="AO1400" s="1"/>
  <c r="AF1400"/>
  <c r="AG1400" s="1"/>
  <c r="AH1400" s="1"/>
  <c r="AI1400" s="1"/>
  <c r="AB1400"/>
  <c r="AC1400" s="1"/>
  <c r="AD1400" s="1"/>
  <c r="AE1400" s="1"/>
  <c r="AP1400" l="1"/>
  <c r="AQ1400"/>
  <c r="AR1401"/>
  <c r="P1402"/>
  <c r="X1401"/>
  <c r="Y1401" s="1"/>
  <c r="Z1401" s="1"/>
  <c r="AA1401" s="1"/>
  <c r="AB1401"/>
  <c r="AC1401" s="1"/>
  <c r="AD1401" s="1"/>
  <c r="AE1401" s="1"/>
  <c r="AN1401"/>
  <c r="AO1401" s="1"/>
  <c r="AP1401" s="1"/>
  <c r="AQ1401" s="1"/>
  <c r="AJ1401"/>
  <c r="AK1401" s="1"/>
  <c r="AL1401" s="1"/>
  <c r="AM1401" s="1"/>
  <c r="AF1401"/>
  <c r="AG1401" s="1"/>
  <c r="AH1401" s="1"/>
  <c r="AI1401" s="1"/>
  <c r="X1402" l="1"/>
  <c r="Y1402" s="1"/>
  <c r="Z1402" s="1"/>
  <c r="AA1402" s="1"/>
  <c r="AJ1402"/>
  <c r="AK1402" s="1"/>
  <c r="AN1402"/>
  <c r="AO1402" s="1"/>
  <c r="AP1402" s="1"/>
  <c r="AQ1402" s="1"/>
  <c r="AB1402"/>
  <c r="AC1402" s="1"/>
  <c r="AD1402" s="1"/>
  <c r="AE1402" s="1"/>
  <c r="P1403"/>
  <c r="AF1402"/>
  <c r="AG1402" s="1"/>
  <c r="AH1402" s="1"/>
  <c r="AI1402" s="1"/>
  <c r="AR1402"/>
  <c r="AS1402" s="1"/>
  <c r="AF1403" l="1"/>
  <c r="AG1403" s="1"/>
  <c r="AN1403"/>
  <c r="AO1403" s="1"/>
  <c r="AB1403"/>
  <c r="AC1403" s="1"/>
  <c r="AD1403" s="1"/>
  <c r="AE1403" s="1"/>
  <c r="AR1403"/>
  <c r="AJ1403"/>
  <c r="AK1403" s="1"/>
  <c r="AL1403" s="1"/>
  <c r="AM1403" s="1"/>
  <c r="P1404"/>
  <c r="X1403"/>
  <c r="Y1403" s="1"/>
  <c r="AL1402"/>
  <c r="AM1402" s="1"/>
  <c r="AP1403" l="1"/>
  <c r="AQ1403"/>
  <c r="X1404"/>
  <c r="Y1404" s="1"/>
  <c r="Z1404" s="1"/>
  <c r="AA1404" s="1"/>
  <c r="AF1404"/>
  <c r="AG1404" s="1"/>
  <c r="AH1404" s="1"/>
  <c r="AI1404" s="1"/>
  <c r="AR1404"/>
  <c r="AB1404"/>
  <c r="AC1404" s="1"/>
  <c r="AD1404" s="1"/>
  <c r="AE1404" s="1"/>
  <c r="AN1404"/>
  <c r="AO1404" s="1"/>
  <c r="AP1404" s="1"/>
  <c r="AQ1404" s="1"/>
  <c r="P1405"/>
  <c r="AJ1404"/>
  <c r="AK1404" s="1"/>
  <c r="AI1403"/>
  <c r="AH1403"/>
  <c r="AA1403"/>
  <c r="Z1403"/>
  <c r="AB1405" l="1"/>
  <c r="AC1405" s="1"/>
  <c r="AD1405" s="1"/>
  <c r="AE1405" s="1"/>
  <c r="X1405"/>
  <c r="Y1405" s="1"/>
  <c r="Z1405" s="1"/>
  <c r="AA1405" s="1"/>
  <c r="AJ1405"/>
  <c r="AK1405" s="1"/>
  <c r="AF1405"/>
  <c r="AG1405" s="1"/>
  <c r="AH1405" s="1"/>
  <c r="AI1405" s="1"/>
  <c r="AR1405"/>
  <c r="P1406"/>
  <c r="AN1405"/>
  <c r="AO1405" s="1"/>
  <c r="AP1405" s="1"/>
  <c r="AQ1405" s="1"/>
  <c r="AL1404"/>
  <c r="AM1404" s="1"/>
  <c r="AF1406" l="1"/>
  <c r="AG1406" s="1"/>
  <c r="AH1406" s="1"/>
  <c r="AI1406" s="1"/>
  <c r="AB1406"/>
  <c r="AC1406" s="1"/>
  <c r="AD1406" s="1"/>
  <c r="AE1406" s="1"/>
  <c r="AN1406"/>
  <c r="AO1406" s="1"/>
  <c r="X1406"/>
  <c r="Y1406" s="1"/>
  <c r="Z1406" s="1"/>
  <c r="AA1406" s="1"/>
  <c r="AJ1406"/>
  <c r="AK1406" s="1"/>
  <c r="AR1406"/>
  <c r="P1407"/>
  <c r="AL1405"/>
  <c r="AM1405" s="1"/>
  <c r="AP1406" l="1"/>
  <c r="AQ1406"/>
  <c r="AL1406"/>
  <c r="AM1406" s="1"/>
  <c r="AN1407"/>
  <c r="AO1407" s="1"/>
  <c r="P1408"/>
  <c r="AJ1407"/>
  <c r="AK1407" s="1"/>
  <c r="AR1407"/>
  <c r="AF1407"/>
  <c r="AG1407" s="1"/>
  <c r="AH1407" s="1"/>
  <c r="AI1407" s="1"/>
  <c r="AB1407"/>
  <c r="AC1407" s="1"/>
  <c r="AD1407" s="1"/>
  <c r="AE1407" s="1"/>
  <c r="X1407"/>
  <c r="Y1407" s="1"/>
  <c r="Z1407" s="1"/>
  <c r="AA1407" s="1"/>
  <c r="AP1407" l="1"/>
  <c r="AQ1407"/>
  <c r="AL1407"/>
  <c r="AM1407" s="1"/>
  <c r="X1408"/>
  <c r="Y1408" s="1"/>
  <c r="Z1408" s="1"/>
  <c r="AA1408" s="1"/>
  <c r="AF1408"/>
  <c r="AG1408" s="1"/>
  <c r="AH1408" s="1"/>
  <c r="AI1408" s="1"/>
  <c r="AN1408"/>
  <c r="AO1408" s="1"/>
  <c r="AR1408"/>
  <c r="AS1408" s="1"/>
  <c r="AJ1408"/>
  <c r="AK1408" s="1"/>
  <c r="P1409"/>
  <c r="AB1408"/>
  <c r="AC1408" s="1"/>
  <c r="AD1408" s="1"/>
  <c r="AE1408" s="1"/>
  <c r="AP1408" l="1"/>
  <c r="AQ1408"/>
  <c r="AM1408"/>
  <c r="AL1408"/>
  <c r="AF1409"/>
  <c r="AG1409" s="1"/>
  <c r="AH1409" s="1"/>
  <c r="AI1409" s="1"/>
  <c r="AB1409"/>
  <c r="AC1409" s="1"/>
  <c r="AD1409" s="1"/>
  <c r="AE1409" s="1"/>
  <c r="AR1409"/>
  <c r="AS1409" s="1"/>
  <c r="AJ1409"/>
  <c r="AK1409" s="1"/>
  <c r="X1409"/>
  <c r="Y1409" s="1"/>
  <c r="Z1409" s="1"/>
  <c r="AA1409" s="1"/>
  <c r="AN1409"/>
  <c r="AO1409" s="1"/>
  <c r="P1410"/>
  <c r="AP1409" l="1"/>
  <c r="AQ1409"/>
  <c r="AR1410"/>
  <c r="AS1410" s="1"/>
  <c r="AJ1410"/>
  <c r="AK1410" s="1"/>
  <c r="AN1410"/>
  <c r="AO1410" s="1"/>
  <c r="AF1410"/>
  <c r="AG1410" s="1"/>
  <c r="AH1410" s="1"/>
  <c r="AI1410" s="1"/>
  <c r="P1411"/>
  <c r="X1410"/>
  <c r="Y1410" s="1"/>
  <c r="Z1410" s="1"/>
  <c r="AA1410" s="1"/>
  <c r="AB1410"/>
  <c r="AC1410" s="1"/>
  <c r="AD1410" s="1"/>
  <c r="AE1410" s="1"/>
  <c r="AM1409"/>
  <c r="AL1409"/>
  <c r="AP1410" l="1"/>
  <c r="AQ1410"/>
  <c r="X1411"/>
  <c r="Y1411" s="1"/>
  <c r="Z1411" s="1"/>
  <c r="AA1411" s="1"/>
  <c r="AF1411"/>
  <c r="AG1411" s="1"/>
  <c r="AH1411" s="1"/>
  <c r="AI1411" s="1"/>
  <c r="AN1411"/>
  <c r="AO1411" s="1"/>
  <c r="AP1411" s="1"/>
  <c r="AB1411"/>
  <c r="AC1411" s="1"/>
  <c r="AD1411" s="1"/>
  <c r="AE1411" s="1"/>
  <c r="AR1411"/>
  <c r="AS1411" s="1"/>
  <c r="AJ1411"/>
  <c r="AK1411" s="1"/>
  <c r="P1412"/>
  <c r="AL1410"/>
  <c r="AM1410" s="1"/>
  <c r="AL1411" l="1"/>
  <c r="AM1411"/>
  <c r="P1413"/>
  <c r="AB1412"/>
  <c r="AC1412" s="1"/>
  <c r="AD1412" s="1"/>
  <c r="AE1412" s="1"/>
  <c r="AR1412"/>
  <c r="AS1412" s="1"/>
  <c r="AN1412"/>
  <c r="AO1412" s="1"/>
  <c r="AP1412" s="1"/>
  <c r="X1412"/>
  <c r="Y1412" s="1"/>
  <c r="Z1412" s="1"/>
  <c r="AA1412" s="1"/>
  <c r="AJ1412"/>
  <c r="AK1412" s="1"/>
  <c r="AF1412"/>
  <c r="AG1412" s="1"/>
  <c r="AH1412" s="1"/>
  <c r="AI1412" s="1"/>
  <c r="AM1412" l="1"/>
  <c r="AL1412"/>
  <c r="AN1413"/>
  <c r="AO1413" s="1"/>
  <c r="AP1413" s="1"/>
  <c r="P1414"/>
  <c r="AJ1413"/>
  <c r="AK1413" s="1"/>
  <c r="X1413"/>
  <c r="Y1413" s="1"/>
  <c r="Z1413" s="1"/>
  <c r="AA1413" s="1"/>
  <c r="AR1413"/>
  <c r="AS1413" s="1"/>
  <c r="AB1413"/>
  <c r="AC1413" s="1"/>
  <c r="AD1413" s="1"/>
  <c r="AE1413" s="1"/>
  <c r="AF1413"/>
  <c r="AG1413" s="1"/>
  <c r="AH1413" s="1"/>
  <c r="AI1413" s="1"/>
  <c r="AL1413" l="1"/>
  <c r="AM1413"/>
  <c r="AB1414"/>
  <c r="AC1414" s="1"/>
  <c r="AD1414" s="1"/>
  <c r="AE1414" s="1"/>
  <c r="AR1414"/>
  <c r="AS1414" s="1"/>
  <c r="X1414"/>
  <c r="Y1414" s="1"/>
  <c r="Z1414" s="1"/>
  <c r="AA1414" s="1"/>
  <c r="P1415"/>
  <c r="AN1414"/>
  <c r="AO1414" s="1"/>
  <c r="AP1414" s="1"/>
  <c r="AQ1414" s="1"/>
  <c r="AF1414"/>
  <c r="AG1414" s="1"/>
  <c r="AH1414" s="1"/>
  <c r="AI1414" s="1"/>
  <c r="AJ1414"/>
  <c r="AK1414" s="1"/>
  <c r="AL1414" l="1"/>
  <c r="AM1414"/>
  <c r="AN1415"/>
  <c r="AO1415" s="1"/>
  <c r="AF1415"/>
  <c r="AG1415" s="1"/>
  <c r="AH1415" s="1"/>
  <c r="AI1415" s="1"/>
  <c r="X1415"/>
  <c r="Y1415" s="1"/>
  <c r="Z1415" s="1"/>
  <c r="AA1415" s="1"/>
  <c r="P1416"/>
  <c r="AR1415"/>
  <c r="AS1415" s="1"/>
  <c r="AJ1415"/>
  <c r="AK1415" s="1"/>
  <c r="AL1415" s="1"/>
  <c r="AM1415" s="1"/>
  <c r="AB1415"/>
  <c r="AC1415" s="1"/>
  <c r="AD1415" s="1"/>
  <c r="AE1415" s="1"/>
  <c r="AF1416" l="1"/>
  <c r="AG1416" s="1"/>
  <c r="AH1416" s="1"/>
  <c r="AI1416" s="1"/>
  <c r="AJ1416"/>
  <c r="AK1416" s="1"/>
  <c r="AL1416" s="1"/>
  <c r="AM1416" s="1"/>
  <c r="P1417"/>
  <c r="AN1416"/>
  <c r="AO1416" s="1"/>
  <c r="X1416"/>
  <c r="Y1416" s="1"/>
  <c r="Z1416" s="1"/>
  <c r="AA1416" s="1"/>
  <c r="AB1416"/>
  <c r="AC1416" s="1"/>
  <c r="AR1416"/>
  <c r="AS1416" s="1"/>
  <c r="AQ1415"/>
  <c r="AP1415"/>
  <c r="AP1416" l="1"/>
  <c r="AQ1416"/>
  <c r="AD1416"/>
  <c r="AE1416" s="1"/>
  <c r="AN1417"/>
  <c r="AO1417" s="1"/>
  <c r="AJ1417"/>
  <c r="AK1417" s="1"/>
  <c r="P1418"/>
  <c r="AB1417"/>
  <c r="AC1417" s="1"/>
  <c r="AD1417" s="1"/>
  <c r="AE1417" s="1"/>
  <c r="AF1417"/>
  <c r="AG1417" s="1"/>
  <c r="AH1417" s="1"/>
  <c r="AI1417" s="1"/>
  <c r="AR1417"/>
  <c r="AS1417" s="1"/>
  <c r="X1417"/>
  <c r="Y1417" s="1"/>
  <c r="Z1417" s="1"/>
  <c r="AA1417" s="1"/>
  <c r="AP1417" l="1"/>
  <c r="AQ1417"/>
  <c r="AN1418"/>
  <c r="AO1418" s="1"/>
  <c r="AP1418" s="1"/>
  <c r="AB1418"/>
  <c r="AC1418" s="1"/>
  <c r="AD1418" s="1"/>
  <c r="AE1418" s="1"/>
  <c r="AF1418"/>
  <c r="AG1418" s="1"/>
  <c r="AH1418" s="1"/>
  <c r="AI1418" s="1"/>
  <c r="AJ1418"/>
  <c r="AK1418" s="1"/>
  <c r="X1418"/>
  <c r="Y1418" s="1"/>
  <c r="Z1418" s="1"/>
  <c r="AA1418" s="1"/>
  <c r="AR1418"/>
  <c r="P1419"/>
  <c r="AL1417"/>
  <c r="AM1417"/>
  <c r="AN1419" l="1"/>
  <c r="AO1419" s="1"/>
  <c r="P1420"/>
  <c r="AF1419"/>
  <c r="AG1419" s="1"/>
  <c r="AH1419" s="1"/>
  <c r="AI1419" s="1"/>
  <c r="X1419"/>
  <c r="Y1419" s="1"/>
  <c r="Z1419" s="1"/>
  <c r="AA1419" s="1"/>
  <c r="AB1419"/>
  <c r="AC1419" s="1"/>
  <c r="AD1419" s="1"/>
  <c r="AE1419" s="1"/>
  <c r="AJ1419"/>
  <c r="AK1419" s="1"/>
  <c r="AL1419" s="1"/>
  <c r="AM1419" s="1"/>
  <c r="AR1419"/>
  <c r="AL1418"/>
  <c r="AM1418"/>
  <c r="AQ1419" l="1"/>
  <c r="AP1419"/>
  <c r="AR1420"/>
  <c r="X1420"/>
  <c r="Y1420" s="1"/>
  <c r="Z1420" s="1"/>
  <c r="AA1420" s="1"/>
  <c r="AN1420"/>
  <c r="AO1420" s="1"/>
  <c r="AJ1420"/>
  <c r="AK1420" s="1"/>
  <c r="P1421"/>
  <c r="AB1420"/>
  <c r="AC1420" s="1"/>
  <c r="AF1420"/>
  <c r="AG1420" s="1"/>
  <c r="AH1420" s="1"/>
  <c r="AI1420" s="1"/>
  <c r="AP1420" l="1"/>
  <c r="AQ1420"/>
  <c r="AL1420"/>
  <c r="AM1420" s="1"/>
  <c r="AF1421"/>
  <c r="AG1421" s="1"/>
  <c r="AH1421" s="1"/>
  <c r="AI1421" s="1"/>
  <c r="AB1421"/>
  <c r="AC1421" s="1"/>
  <c r="AD1421" s="1"/>
  <c r="AE1421" s="1"/>
  <c r="AJ1421"/>
  <c r="AK1421" s="1"/>
  <c r="X1421"/>
  <c r="Y1421" s="1"/>
  <c r="Z1421" s="1"/>
  <c r="AA1421" s="1"/>
  <c r="AR1421"/>
  <c r="AN1421"/>
  <c r="AO1421" s="1"/>
  <c r="AP1421" s="1"/>
  <c r="AQ1421" s="1"/>
  <c r="P1422"/>
  <c r="AD1420"/>
  <c r="AE1420" s="1"/>
  <c r="AL1421" l="1"/>
  <c r="AM1421"/>
  <c r="AJ1422"/>
  <c r="AK1422" s="1"/>
  <c r="P1423"/>
  <c r="AB1422"/>
  <c r="AC1422" s="1"/>
  <c r="AD1422" s="1"/>
  <c r="AE1422" s="1"/>
  <c r="AN1422"/>
  <c r="AO1422" s="1"/>
  <c r="AP1422" s="1"/>
  <c r="X1422"/>
  <c r="Y1422" s="1"/>
  <c r="Z1422" s="1"/>
  <c r="AA1422" s="1"/>
  <c r="AF1422"/>
  <c r="AG1422" s="1"/>
  <c r="AH1422" s="1"/>
  <c r="AI1422" s="1"/>
  <c r="AR1422"/>
  <c r="AS1422" s="1"/>
  <c r="AL1422" l="1"/>
  <c r="AM1422"/>
  <c r="AB1423"/>
  <c r="AC1423" s="1"/>
  <c r="AD1423" s="1"/>
  <c r="AE1423" s="1"/>
  <c r="AF1423"/>
  <c r="AG1423" s="1"/>
  <c r="AH1423" s="1"/>
  <c r="AI1423" s="1"/>
  <c r="AN1423"/>
  <c r="AO1423" s="1"/>
  <c r="AP1423" s="1"/>
  <c r="AQ1423" s="1"/>
  <c r="AR1423"/>
  <c r="X1423"/>
  <c r="Y1423" s="1"/>
  <c r="Z1423" s="1"/>
  <c r="AA1423" s="1"/>
  <c r="AJ1423"/>
  <c r="AK1423" s="1"/>
  <c r="P1424"/>
  <c r="AL1423" l="1"/>
  <c r="AM1423" s="1"/>
  <c r="X1424"/>
  <c r="Y1424" s="1"/>
  <c r="Z1424" s="1"/>
  <c r="AA1424" s="1"/>
  <c r="AB1424"/>
  <c r="AC1424" s="1"/>
  <c r="AD1424" s="1"/>
  <c r="AE1424" s="1"/>
  <c r="AF1424"/>
  <c r="AG1424" s="1"/>
  <c r="AH1424" s="1"/>
  <c r="AI1424" s="1"/>
  <c r="P1425"/>
  <c r="AN1424"/>
  <c r="AO1424" s="1"/>
  <c r="AR1424"/>
  <c r="AS1424" s="1"/>
  <c r="AJ1424"/>
  <c r="AK1424" s="1"/>
  <c r="AP1424" l="1"/>
  <c r="AQ1424"/>
  <c r="AL1424"/>
  <c r="AM1424" s="1"/>
  <c r="AN1425"/>
  <c r="AO1425" s="1"/>
  <c r="AJ1425"/>
  <c r="AK1425" s="1"/>
  <c r="P1426"/>
  <c r="AF1425"/>
  <c r="AG1425" s="1"/>
  <c r="AH1425" s="1"/>
  <c r="AI1425" s="1"/>
  <c r="AB1425"/>
  <c r="AC1425" s="1"/>
  <c r="X1425"/>
  <c r="Y1425" s="1"/>
  <c r="Z1425" s="1"/>
  <c r="AA1425" s="1"/>
  <c r="AR1425"/>
  <c r="AS1425" s="1"/>
  <c r="AP1425" l="1"/>
  <c r="AQ1425"/>
  <c r="AD1425"/>
  <c r="AE1425" s="1"/>
  <c r="AB1426"/>
  <c r="AC1426" s="1"/>
  <c r="AD1426" s="1"/>
  <c r="AE1426" s="1"/>
  <c r="P1427"/>
  <c r="AN1426"/>
  <c r="AO1426" s="1"/>
  <c r="AR1426"/>
  <c r="AS1426" s="1"/>
  <c r="AF1426"/>
  <c r="AG1426" s="1"/>
  <c r="AH1426" s="1"/>
  <c r="AI1426" s="1"/>
  <c r="AJ1426"/>
  <c r="AK1426" s="1"/>
  <c r="X1426"/>
  <c r="Y1426" s="1"/>
  <c r="Z1426" s="1"/>
  <c r="AA1426" s="1"/>
  <c r="AL1425"/>
  <c r="AM1425"/>
  <c r="AP1426" l="1"/>
  <c r="AQ1426"/>
  <c r="AM1426"/>
  <c r="AL1426"/>
  <c r="AN1427"/>
  <c r="AO1427" s="1"/>
  <c r="AJ1427"/>
  <c r="AK1427" s="1"/>
  <c r="X1427"/>
  <c r="Y1427" s="1"/>
  <c r="Z1427" s="1"/>
  <c r="AA1427" s="1"/>
  <c r="AF1427"/>
  <c r="AG1427" s="1"/>
  <c r="AH1427" s="1"/>
  <c r="AI1427" s="1"/>
  <c r="AB1427"/>
  <c r="AC1427" s="1"/>
  <c r="AD1427" s="1"/>
  <c r="AE1427" s="1"/>
  <c r="AR1427"/>
  <c r="P1428"/>
  <c r="AP1427" l="1"/>
  <c r="AQ1427"/>
  <c r="AR1428"/>
  <c r="AF1428"/>
  <c r="AG1428" s="1"/>
  <c r="AH1428" s="1"/>
  <c r="AI1428" s="1"/>
  <c r="AJ1428"/>
  <c r="AK1428" s="1"/>
  <c r="AB1428"/>
  <c r="AC1428" s="1"/>
  <c r="AD1428" s="1"/>
  <c r="AE1428" s="1"/>
  <c r="P1429"/>
  <c r="X1428"/>
  <c r="Y1428" s="1"/>
  <c r="Z1428" s="1"/>
  <c r="AA1428" s="1"/>
  <c r="AN1428"/>
  <c r="AO1428" s="1"/>
  <c r="AL1427"/>
  <c r="AM1427" s="1"/>
  <c r="AP1428" l="1"/>
  <c r="AQ1428"/>
  <c r="AR1429"/>
  <c r="AS1429" s="1"/>
  <c r="P1430"/>
  <c r="AJ1429"/>
  <c r="AK1429" s="1"/>
  <c r="AL1429" s="1"/>
  <c r="AM1429" s="1"/>
  <c r="AF1429"/>
  <c r="AG1429" s="1"/>
  <c r="AB1429"/>
  <c r="AC1429" s="1"/>
  <c r="AD1429" s="1"/>
  <c r="AE1429" s="1"/>
  <c r="AN1429"/>
  <c r="AO1429" s="1"/>
  <c r="AP1429" s="1"/>
  <c r="X1429"/>
  <c r="Y1429" s="1"/>
  <c r="AL1428"/>
  <c r="AM1428"/>
  <c r="AN1430" l="1"/>
  <c r="AO1430" s="1"/>
  <c r="AF1430"/>
  <c r="AG1430" s="1"/>
  <c r="AH1430" s="1"/>
  <c r="AI1430" s="1"/>
  <c r="AB1430"/>
  <c r="AC1430" s="1"/>
  <c r="AD1430" s="1"/>
  <c r="AE1430" s="1"/>
  <c r="P1431"/>
  <c r="X1430"/>
  <c r="Y1430" s="1"/>
  <c r="Z1430" s="1"/>
  <c r="AA1430" s="1"/>
  <c r="AR1430"/>
  <c r="AJ1430"/>
  <c r="AK1430" s="1"/>
  <c r="Z1429"/>
  <c r="AA1429" s="1"/>
  <c r="AH1429"/>
  <c r="AI1429" s="1"/>
  <c r="AP1430" l="1"/>
  <c r="AQ1430"/>
  <c r="AL1430"/>
  <c r="AM1430"/>
  <c r="AB1431"/>
  <c r="AC1431" s="1"/>
  <c r="AD1431" s="1"/>
  <c r="AE1431" s="1"/>
  <c r="P1432"/>
  <c r="AN1431"/>
  <c r="AO1431" s="1"/>
  <c r="AP1431" s="1"/>
  <c r="AQ1431" s="1"/>
  <c r="AJ1431"/>
  <c r="AK1431" s="1"/>
  <c r="X1431"/>
  <c r="Y1431" s="1"/>
  <c r="Z1431" s="1"/>
  <c r="AA1431" s="1"/>
  <c r="AR1431"/>
  <c r="AF1431"/>
  <c r="AG1431" s="1"/>
  <c r="AH1431" s="1"/>
  <c r="AI1431" s="1"/>
  <c r="AL1431" l="1"/>
  <c r="AM1431"/>
  <c r="AR1432"/>
  <c r="AN1432"/>
  <c r="AO1432" s="1"/>
  <c r="AP1432" s="1"/>
  <c r="AQ1432" s="1"/>
  <c r="AF1432"/>
  <c r="AG1432" s="1"/>
  <c r="AH1432" s="1"/>
  <c r="AI1432" s="1"/>
  <c r="P1433"/>
  <c r="AJ1432"/>
  <c r="AK1432" s="1"/>
  <c r="AB1432"/>
  <c r="AC1432" s="1"/>
  <c r="AD1432" s="1"/>
  <c r="AE1432" s="1"/>
  <c r="X1432"/>
  <c r="Y1432" s="1"/>
  <c r="Z1432" s="1"/>
  <c r="AA1432" s="1"/>
  <c r="AN1433" l="1"/>
  <c r="AO1433" s="1"/>
  <c r="AP1433" s="1"/>
  <c r="AQ1433" s="1"/>
  <c r="AR1433"/>
  <c r="AJ1433"/>
  <c r="AK1433" s="1"/>
  <c r="X1433"/>
  <c r="Y1433" s="1"/>
  <c r="Z1433" s="1"/>
  <c r="AA1433" s="1"/>
  <c r="AB1433"/>
  <c r="AC1433" s="1"/>
  <c r="AD1433" s="1"/>
  <c r="AE1433" s="1"/>
  <c r="P1434"/>
  <c r="AF1433"/>
  <c r="AG1433" s="1"/>
  <c r="AH1433" s="1"/>
  <c r="AI1433" s="1"/>
  <c r="AL1432"/>
  <c r="AM1432"/>
  <c r="AN1434" l="1"/>
  <c r="AO1434" s="1"/>
  <c r="AP1434" s="1"/>
  <c r="AQ1434" s="1"/>
  <c r="AJ1434"/>
  <c r="AK1434" s="1"/>
  <c r="AB1434"/>
  <c r="AC1434" s="1"/>
  <c r="AD1434" s="1"/>
  <c r="AE1434" s="1"/>
  <c r="P1435"/>
  <c r="AR1434"/>
  <c r="X1434"/>
  <c r="Y1434" s="1"/>
  <c r="Z1434" s="1"/>
  <c r="AA1434" s="1"/>
  <c r="AF1434"/>
  <c r="AG1434" s="1"/>
  <c r="AH1434" s="1"/>
  <c r="AI1434" s="1"/>
  <c r="AL1433"/>
  <c r="AM1433" s="1"/>
  <c r="AL1434" l="1"/>
  <c r="AM1434" s="1"/>
  <c r="AN1435"/>
  <c r="AO1435" s="1"/>
  <c r="X1435"/>
  <c r="Y1435" s="1"/>
  <c r="Z1435" s="1"/>
  <c r="AA1435" s="1"/>
  <c r="AR1435"/>
  <c r="AF1435"/>
  <c r="AG1435" s="1"/>
  <c r="AH1435" s="1"/>
  <c r="AI1435" s="1"/>
  <c r="AB1435"/>
  <c r="AC1435" s="1"/>
  <c r="AD1435" s="1"/>
  <c r="AE1435" s="1"/>
  <c r="AJ1435"/>
  <c r="AK1435" s="1"/>
  <c r="AL1435" s="1"/>
  <c r="AM1435" s="1"/>
  <c r="P1436"/>
  <c r="AN1436" l="1"/>
  <c r="AO1436" s="1"/>
  <c r="X1436"/>
  <c r="Y1436" s="1"/>
  <c r="Z1436" s="1"/>
  <c r="AA1436" s="1"/>
  <c r="AF1436"/>
  <c r="AG1436" s="1"/>
  <c r="AH1436" s="1"/>
  <c r="AI1436" s="1"/>
  <c r="P1437"/>
  <c r="AB1436"/>
  <c r="AC1436" s="1"/>
  <c r="AD1436" s="1"/>
  <c r="AE1436" s="1"/>
  <c r="AR1436"/>
  <c r="AJ1436"/>
  <c r="AK1436" s="1"/>
  <c r="AP1435"/>
  <c r="AQ1435"/>
  <c r="AP1436" l="1"/>
  <c r="AQ1436"/>
  <c r="AL1436"/>
  <c r="AM1436" s="1"/>
  <c r="AR1437"/>
  <c r="AN1437"/>
  <c r="AO1437" s="1"/>
  <c r="P1438"/>
  <c r="X1437"/>
  <c r="Y1437" s="1"/>
  <c r="Z1437" s="1"/>
  <c r="AA1437" s="1"/>
  <c r="AF1437"/>
  <c r="AG1437" s="1"/>
  <c r="AH1437" s="1"/>
  <c r="AI1437" s="1"/>
  <c r="AJ1437"/>
  <c r="AK1437" s="1"/>
  <c r="AL1437" s="1"/>
  <c r="AM1437" s="1"/>
  <c r="AB1437"/>
  <c r="AC1437" s="1"/>
  <c r="AD1437" s="1"/>
  <c r="AE1437" s="1"/>
  <c r="AR1438" l="1"/>
  <c r="AS1438" s="1"/>
  <c r="P1439"/>
  <c r="X1438"/>
  <c r="Y1438" s="1"/>
  <c r="Z1438" s="1"/>
  <c r="AA1438" s="1"/>
  <c r="AB1438"/>
  <c r="AC1438" s="1"/>
  <c r="AD1438" s="1"/>
  <c r="AE1438" s="1"/>
  <c r="AF1438"/>
  <c r="AG1438" s="1"/>
  <c r="AH1438" s="1"/>
  <c r="AI1438" s="1"/>
  <c r="AJ1438"/>
  <c r="AK1438" s="1"/>
  <c r="AL1438" s="1"/>
  <c r="AM1438" s="1"/>
  <c r="AN1438"/>
  <c r="AO1438" s="1"/>
  <c r="AQ1437"/>
  <c r="AP1437"/>
  <c r="X1439" l="1"/>
  <c r="Y1439" s="1"/>
  <c r="Z1439" s="1"/>
  <c r="AA1439" s="1"/>
  <c r="AF1439"/>
  <c r="AG1439" s="1"/>
  <c r="AH1439" s="1"/>
  <c r="AI1439" s="1"/>
  <c r="P1440"/>
  <c r="AR1439"/>
  <c r="AB1439"/>
  <c r="AC1439" s="1"/>
  <c r="AJ1439"/>
  <c r="AK1439" s="1"/>
  <c r="AL1439" s="1"/>
  <c r="AM1439" s="1"/>
  <c r="AN1439"/>
  <c r="AO1439" s="1"/>
  <c r="AP1438"/>
  <c r="AQ1438"/>
  <c r="AP1439" l="1"/>
  <c r="AQ1439"/>
  <c r="AD1439"/>
  <c r="AE1439" s="1"/>
  <c r="AJ1440"/>
  <c r="AK1440" s="1"/>
  <c r="AL1440" s="1"/>
  <c r="AM1440" s="1"/>
  <c r="X1440"/>
  <c r="Y1440" s="1"/>
  <c r="Z1440" s="1"/>
  <c r="AA1440" s="1"/>
  <c r="P1441"/>
  <c r="AR1440"/>
  <c r="AS1440" s="1"/>
  <c r="AN1440"/>
  <c r="AO1440" s="1"/>
  <c r="AF1440"/>
  <c r="AG1440" s="1"/>
  <c r="AH1440" s="1"/>
  <c r="AI1440" s="1"/>
  <c r="AB1440"/>
  <c r="AC1440" s="1"/>
  <c r="AP1440" l="1"/>
  <c r="AQ1440"/>
  <c r="AD1440"/>
  <c r="AE1440" s="1"/>
  <c r="AB1441"/>
  <c r="AC1441" s="1"/>
  <c r="AD1441" s="1"/>
  <c r="AE1441" s="1"/>
  <c r="X1441"/>
  <c r="Y1441" s="1"/>
  <c r="AN1441"/>
  <c r="AO1441" s="1"/>
  <c r="AP1441" s="1"/>
  <c r="AQ1441" s="1"/>
  <c r="AJ1441"/>
  <c r="AK1441" s="1"/>
  <c r="AF1441"/>
  <c r="AG1441" s="1"/>
  <c r="AH1441" s="1"/>
  <c r="AI1441" s="1"/>
  <c r="P1442"/>
  <c r="AR1441"/>
  <c r="AN1442" l="1"/>
  <c r="AO1442" s="1"/>
  <c r="AP1442" s="1"/>
  <c r="AQ1442" s="1"/>
  <c r="AF1442"/>
  <c r="AG1442" s="1"/>
  <c r="AH1442" s="1"/>
  <c r="AI1442" s="1"/>
  <c r="X1442"/>
  <c r="Y1442" s="1"/>
  <c r="AJ1442"/>
  <c r="AK1442" s="1"/>
  <c r="AR1442"/>
  <c r="AB1442"/>
  <c r="AC1442" s="1"/>
  <c r="AD1442" s="1"/>
  <c r="AE1442" s="1"/>
  <c r="P1443"/>
  <c r="AL1441"/>
  <c r="AM1441" s="1"/>
  <c r="AA1441"/>
  <c r="Z1441"/>
  <c r="Z1442" l="1"/>
  <c r="AA1442" s="1"/>
  <c r="AF1443"/>
  <c r="AG1443" s="1"/>
  <c r="AH1443" s="1"/>
  <c r="AI1443" s="1"/>
  <c r="P1444"/>
  <c r="AN1443"/>
  <c r="AO1443" s="1"/>
  <c r="AP1443" s="1"/>
  <c r="AQ1443" s="1"/>
  <c r="AB1443"/>
  <c r="AC1443" s="1"/>
  <c r="AD1443" s="1"/>
  <c r="AE1443" s="1"/>
  <c r="AJ1443"/>
  <c r="AK1443" s="1"/>
  <c r="AR1443"/>
  <c r="AS1443" s="1"/>
  <c r="X1443"/>
  <c r="Y1443" s="1"/>
  <c r="AL1442"/>
  <c r="AM1442" s="1"/>
  <c r="Z1443" l="1"/>
  <c r="AA1443" s="1"/>
  <c r="AL1443"/>
  <c r="AM1443"/>
  <c r="AJ1444"/>
  <c r="AK1444" s="1"/>
  <c r="P1445"/>
  <c r="AF1444"/>
  <c r="AG1444" s="1"/>
  <c r="AH1444" s="1"/>
  <c r="AI1444" s="1"/>
  <c r="AN1444"/>
  <c r="AO1444" s="1"/>
  <c r="AP1444" s="1"/>
  <c r="AQ1444" s="1"/>
  <c r="X1444"/>
  <c r="Y1444" s="1"/>
  <c r="Z1444" s="1"/>
  <c r="AA1444" s="1"/>
  <c r="AB1444"/>
  <c r="AC1444" s="1"/>
  <c r="AR1444"/>
  <c r="AD1444" l="1"/>
  <c r="AE1444"/>
  <c r="AL1444"/>
  <c r="AM1444"/>
  <c r="AJ1445"/>
  <c r="AK1445" s="1"/>
  <c r="AR1445"/>
  <c r="AS1445" s="1"/>
  <c r="X1445"/>
  <c r="Y1445" s="1"/>
  <c r="Z1445" s="1"/>
  <c r="AA1445" s="1"/>
  <c r="P1446"/>
  <c r="AN1445"/>
  <c r="AO1445" s="1"/>
  <c r="AF1445"/>
  <c r="AG1445" s="1"/>
  <c r="AH1445" s="1"/>
  <c r="AI1445" s="1"/>
  <c r="AB1445"/>
  <c r="AC1445" s="1"/>
  <c r="AD1445" s="1"/>
  <c r="AE1445" s="1"/>
  <c r="AP1445" l="1"/>
  <c r="AQ1445"/>
  <c r="AM1445"/>
  <c r="AL1445"/>
  <c r="AB1446"/>
  <c r="AC1446" s="1"/>
  <c r="AD1446" s="1"/>
  <c r="AE1446" s="1"/>
  <c r="P1447"/>
  <c r="X1446"/>
  <c r="Y1446" s="1"/>
  <c r="Z1446" s="1"/>
  <c r="AA1446" s="1"/>
  <c r="AF1446"/>
  <c r="AG1446" s="1"/>
  <c r="AH1446" s="1"/>
  <c r="AI1446" s="1"/>
  <c r="AR1446"/>
  <c r="AS1446" s="1"/>
  <c r="AN1446"/>
  <c r="AO1446" s="1"/>
  <c r="AJ1446"/>
  <c r="AK1446" s="1"/>
  <c r="AP1446" l="1"/>
  <c r="AQ1446"/>
  <c r="AL1446"/>
  <c r="AM1446"/>
  <c r="AF1447"/>
  <c r="AG1447" s="1"/>
  <c r="AH1447" s="1"/>
  <c r="AI1447" s="1"/>
  <c r="P1448"/>
  <c r="AB1447"/>
  <c r="AC1447" s="1"/>
  <c r="AD1447" s="1"/>
  <c r="AE1447" s="1"/>
  <c r="AN1447"/>
  <c r="AO1447" s="1"/>
  <c r="X1447"/>
  <c r="Y1447" s="1"/>
  <c r="Z1447" s="1"/>
  <c r="AA1447" s="1"/>
  <c r="AJ1447"/>
  <c r="AK1447" s="1"/>
  <c r="AR1447"/>
  <c r="AS1447" s="1"/>
  <c r="AP1447" l="1"/>
  <c r="AQ1447"/>
  <c r="AL1447"/>
  <c r="AM1447" s="1"/>
  <c r="AJ1448"/>
  <c r="AK1448" s="1"/>
  <c r="AF1448"/>
  <c r="AG1448" s="1"/>
  <c r="AH1448" s="1"/>
  <c r="AI1448" s="1"/>
  <c r="X1448"/>
  <c r="Y1448" s="1"/>
  <c r="Z1448" s="1"/>
  <c r="AA1448" s="1"/>
  <c r="AR1448"/>
  <c r="AN1448"/>
  <c r="AO1448" s="1"/>
  <c r="AB1448"/>
  <c r="AC1448" s="1"/>
  <c r="AD1448" s="1"/>
  <c r="AE1448" s="1"/>
  <c r="P1449"/>
  <c r="AP1448" l="1"/>
  <c r="AQ1448"/>
  <c r="AF1449"/>
  <c r="AG1449" s="1"/>
  <c r="AH1449" s="1"/>
  <c r="AI1449" s="1"/>
  <c r="AR1449"/>
  <c r="AS1449" s="1"/>
  <c r="AB1449"/>
  <c r="AC1449" s="1"/>
  <c r="AD1449" s="1"/>
  <c r="AE1449" s="1"/>
  <c r="X1449"/>
  <c r="Y1449" s="1"/>
  <c r="Z1449" s="1"/>
  <c r="AA1449" s="1"/>
  <c r="AJ1449"/>
  <c r="AK1449" s="1"/>
  <c r="AN1449"/>
  <c r="AO1449" s="1"/>
  <c r="P1450"/>
  <c r="AL1448"/>
  <c r="AM1448" s="1"/>
  <c r="AP1449" l="1"/>
  <c r="AQ1449"/>
  <c r="P1451"/>
  <c r="AB1450"/>
  <c r="AC1450" s="1"/>
  <c r="AD1450" s="1"/>
  <c r="AE1450" s="1"/>
  <c r="AR1450"/>
  <c r="X1450"/>
  <c r="Y1450" s="1"/>
  <c r="Z1450" s="1"/>
  <c r="AA1450" s="1"/>
  <c r="AJ1450"/>
  <c r="AK1450" s="1"/>
  <c r="AN1450"/>
  <c r="AO1450" s="1"/>
  <c r="AF1450"/>
  <c r="AG1450" s="1"/>
  <c r="AH1450" s="1"/>
  <c r="AI1450" s="1"/>
  <c r="AL1449"/>
  <c r="AM1449" s="1"/>
  <c r="AP1450" l="1"/>
  <c r="AQ1450"/>
  <c r="AL1450"/>
  <c r="AM1450" s="1"/>
  <c r="AF1451"/>
  <c r="AG1451" s="1"/>
  <c r="AH1451" s="1"/>
  <c r="AI1451" s="1"/>
  <c r="AJ1451"/>
  <c r="AK1451" s="1"/>
  <c r="AN1451"/>
  <c r="AO1451" s="1"/>
  <c r="X1451"/>
  <c r="Y1451" s="1"/>
  <c r="Z1451" s="1"/>
  <c r="AA1451" s="1"/>
  <c r="P1452"/>
  <c r="AB1451"/>
  <c r="AC1451" s="1"/>
  <c r="AD1451" s="1"/>
  <c r="AE1451" s="1"/>
  <c r="AR1451"/>
  <c r="AP1451" l="1"/>
  <c r="AQ1451"/>
  <c r="AR1452"/>
  <c r="P1453"/>
  <c r="AB1452"/>
  <c r="AC1452" s="1"/>
  <c r="AD1452" s="1"/>
  <c r="AE1452" s="1"/>
  <c r="AF1452"/>
  <c r="AG1452" s="1"/>
  <c r="AH1452" s="1"/>
  <c r="AI1452" s="1"/>
  <c r="AJ1452"/>
  <c r="AK1452" s="1"/>
  <c r="AN1452"/>
  <c r="AO1452" s="1"/>
  <c r="X1452"/>
  <c r="Y1452" s="1"/>
  <c r="Z1452" s="1"/>
  <c r="AA1452" s="1"/>
  <c r="AL1451"/>
  <c r="AM1451" s="1"/>
  <c r="AP1452" l="1"/>
  <c r="AQ1452"/>
  <c r="AL1452"/>
  <c r="AM1452" s="1"/>
  <c r="P1454"/>
  <c r="AR1453"/>
  <c r="AS1453" s="1"/>
  <c r="AF1453"/>
  <c r="AG1453" s="1"/>
  <c r="AH1453" s="1"/>
  <c r="AI1453" s="1"/>
  <c r="AJ1453"/>
  <c r="AK1453" s="1"/>
  <c r="AB1453"/>
  <c r="AC1453" s="1"/>
  <c r="AD1453" s="1"/>
  <c r="AE1453" s="1"/>
  <c r="X1453"/>
  <c r="Y1453" s="1"/>
  <c r="Z1453" s="1"/>
  <c r="AA1453" s="1"/>
  <c r="AN1453"/>
  <c r="AO1453" s="1"/>
  <c r="AP1453" s="1"/>
  <c r="AQ1453" s="1"/>
  <c r="X1454" l="1"/>
  <c r="Y1454" s="1"/>
  <c r="Z1454" s="1"/>
  <c r="AA1454" s="1"/>
  <c r="AR1454"/>
  <c r="AN1454"/>
  <c r="AO1454" s="1"/>
  <c r="AF1454"/>
  <c r="AG1454" s="1"/>
  <c r="AH1454" s="1"/>
  <c r="AI1454" s="1"/>
  <c r="AJ1454"/>
  <c r="AK1454" s="1"/>
  <c r="P1455"/>
  <c r="AB1454"/>
  <c r="AC1454" s="1"/>
  <c r="AD1454" s="1"/>
  <c r="AE1454" s="1"/>
  <c r="AM1453"/>
  <c r="AL1453"/>
  <c r="AP1454" l="1"/>
  <c r="AQ1454"/>
  <c r="AL1454"/>
  <c r="AM1454" s="1"/>
  <c r="AN1455"/>
  <c r="AO1455" s="1"/>
  <c r="AJ1455"/>
  <c r="AK1455" s="1"/>
  <c r="AF1455"/>
  <c r="AG1455" s="1"/>
  <c r="AH1455" s="1"/>
  <c r="AI1455" s="1"/>
  <c r="AB1455"/>
  <c r="AC1455" s="1"/>
  <c r="AD1455" s="1"/>
  <c r="AE1455" s="1"/>
  <c r="P1456"/>
  <c r="X1455"/>
  <c r="Y1455" s="1"/>
  <c r="Z1455" s="1"/>
  <c r="AA1455" s="1"/>
  <c r="AR1455"/>
  <c r="AP1455" l="1"/>
  <c r="AQ1455"/>
  <c r="P1457"/>
  <c r="AR1456"/>
  <c r="AS1456" s="1"/>
  <c r="AF1456"/>
  <c r="AG1456" s="1"/>
  <c r="AH1456" s="1"/>
  <c r="AI1456" s="1"/>
  <c r="AN1456"/>
  <c r="AO1456" s="1"/>
  <c r="AP1456" s="1"/>
  <c r="AQ1456" s="1"/>
  <c r="AB1456"/>
  <c r="AC1456" s="1"/>
  <c r="AD1456" s="1"/>
  <c r="AE1456" s="1"/>
  <c r="X1456"/>
  <c r="Y1456" s="1"/>
  <c r="Z1456" s="1"/>
  <c r="AA1456" s="1"/>
  <c r="AJ1456"/>
  <c r="AK1456" s="1"/>
  <c r="AL1455"/>
  <c r="AM1455" s="1"/>
  <c r="X1457" l="1"/>
  <c r="Y1457" s="1"/>
  <c r="Z1457" s="1"/>
  <c r="AA1457" s="1"/>
  <c r="P1458"/>
  <c r="AN1457"/>
  <c r="AO1457" s="1"/>
  <c r="AP1457" s="1"/>
  <c r="AQ1457" s="1"/>
  <c r="AJ1457"/>
  <c r="AK1457" s="1"/>
  <c r="AF1457"/>
  <c r="AG1457" s="1"/>
  <c r="AH1457" s="1"/>
  <c r="AI1457" s="1"/>
  <c r="AB1457"/>
  <c r="AC1457" s="1"/>
  <c r="AD1457" s="1"/>
  <c r="AE1457" s="1"/>
  <c r="AR1457"/>
  <c r="AL1456"/>
  <c r="AM1456"/>
  <c r="X1458" l="1"/>
  <c r="Y1458" s="1"/>
  <c r="Z1458" s="1"/>
  <c r="AA1458" s="1"/>
  <c r="P1459"/>
  <c r="AB1458"/>
  <c r="AC1458" s="1"/>
  <c r="AF1458"/>
  <c r="AG1458" s="1"/>
  <c r="AH1458" s="1"/>
  <c r="AI1458" s="1"/>
  <c r="AN1458"/>
  <c r="AO1458" s="1"/>
  <c r="AP1458" s="1"/>
  <c r="AQ1458" s="1"/>
  <c r="AJ1458"/>
  <c r="AK1458" s="1"/>
  <c r="AL1458" s="1"/>
  <c r="AM1458" s="1"/>
  <c r="AR1458"/>
  <c r="AL1457"/>
  <c r="AM1457"/>
  <c r="AB1459" l="1"/>
  <c r="AC1459" s="1"/>
  <c r="AD1459" s="1"/>
  <c r="AE1459" s="1"/>
  <c r="AN1459"/>
  <c r="AO1459" s="1"/>
  <c r="X1459"/>
  <c r="Y1459" s="1"/>
  <c r="Z1459" s="1"/>
  <c r="AA1459" s="1"/>
  <c r="AJ1459"/>
  <c r="AK1459" s="1"/>
  <c r="P1460"/>
  <c r="AF1459"/>
  <c r="AG1459" s="1"/>
  <c r="AH1459" s="1"/>
  <c r="AI1459" s="1"/>
  <c r="AR1459"/>
  <c r="AD1458"/>
  <c r="AE1458" s="1"/>
  <c r="AP1459" l="1"/>
  <c r="AQ1459"/>
  <c r="AN1460"/>
  <c r="AO1460" s="1"/>
  <c r="AB1460"/>
  <c r="AC1460" s="1"/>
  <c r="AD1460" s="1"/>
  <c r="AE1460" s="1"/>
  <c r="P1461"/>
  <c r="AR1460"/>
  <c r="AF1460"/>
  <c r="AG1460" s="1"/>
  <c r="AH1460" s="1"/>
  <c r="AI1460" s="1"/>
  <c r="X1460"/>
  <c r="Y1460" s="1"/>
  <c r="Z1460" s="1"/>
  <c r="AA1460" s="1"/>
  <c r="AJ1460"/>
  <c r="AK1460" s="1"/>
  <c r="AL1460" s="1"/>
  <c r="AM1460" s="1"/>
  <c r="AL1459"/>
  <c r="AM1459" s="1"/>
  <c r="AP1460" l="1"/>
  <c r="AQ1460"/>
  <c r="AB1461"/>
  <c r="AC1461" s="1"/>
  <c r="AN1461"/>
  <c r="AO1461" s="1"/>
  <c r="AR1461"/>
  <c r="P1462"/>
  <c r="AF1461"/>
  <c r="AG1461" s="1"/>
  <c r="AH1461" s="1"/>
  <c r="AI1461" s="1"/>
  <c r="X1461"/>
  <c r="Y1461" s="1"/>
  <c r="Z1461" s="1"/>
  <c r="AA1461" s="1"/>
  <c r="AJ1461"/>
  <c r="AK1461" s="1"/>
  <c r="AL1461" s="1"/>
  <c r="AM1461" s="1"/>
  <c r="AP1461" l="1"/>
  <c r="AQ1461"/>
  <c r="AD1461"/>
  <c r="AE1461" s="1"/>
  <c r="X1462"/>
  <c r="Y1462" s="1"/>
  <c r="Z1462" s="1"/>
  <c r="AA1462" s="1"/>
  <c r="AN1462"/>
  <c r="AO1462" s="1"/>
  <c r="AF1462"/>
  <c r="AG1462" s="1"/>
  <c r="AH1462" s="1"/>
  <c r="AI1462" s="1"/>
  <c r="AJ1462"/>
  <c r="AK1462" s="1"/>
  <c r="AL1462" s="1"/>
  <c r="AM1462" s="1"/>
  <c r="AR1462"/>
  <c r="AS1462" s="1"/>
  <c r="P1463"/>
  <c r="AB1462"/>
  <c r="AC1462" s="1"/>
  <c r="AP1462" l="1"/>
  <c r="AQ1462"/>
  <c r="AD1462"/>
  <c r="AE1462" s="1"/>
  <c r="AR1463"/>
  <c r="AN1463"/>
  <c r="AO1463" s="1"/>
  <c r="AB1463"/>
  <c r="AC1463" s="1"/>
  <c r="AD1463" s="1"/>
  <c r="AE1463" s="1"/>
  <c r="AF1463"/>
  <c r="AG1463" s="1"/>
  <c r="AH1463" s="1"/>
  <c r="AI1463" s="1"/>
  <c r="AJ1463"/>
  <c r="AK1463" s="1"/>
  <c r="AL1463" s="1"/>
  <c r="AM1463" s="1"/>
  <c r="X1463"/>
  <c r="Y1463" s="1"/>
  <c r="Z1463" s="1"/>
  <c r="AA1463" s="1"/>
  <c r="P1464"/>
  <c r="AP1463" l="1"/>
  <c r="AQ1463"/>
  <c r="AN1464"/>
  <c r="AO1464" s="1"/>
  <c r="AR1464"/>
  <c r="AJ1464"/>
  <c r="AK1464" s="1"/>
  <c r="AL1464" s="1"/>
  <c r="AM1464" s="1"/>
  <c r="AF1464"/>
  <c r="AG1464" s="1"/>
  <c r="AH1464" s="1"/>
  <c r="AI1464" s="1"/>
  <c r="AB1464"/>
  <c r="AC1464" s="1"/>
  <c r="AD1464" s="1"/>
  <c r="AE1464" s="1"/>
  <c r="X1464"/>
  <c r="Y1464" s="1"/>
  <c r="Z1464" s="1"/>
  <c r="AA1464" s="1"/>
  <c r="P1465"/>
  <c r="AR1465" l="1"/>
  <c r="AN1465"/>
  <c r="AO1465" s="1"/>
  <c r="AB1465"/>
  <c r="AC1465" s="1"/>
  <c r="AD1465" s="1"/>
  <c r="AE1465" s="1"/>
  <c r="X1465"/>
  <c r="Y1465" s="1"/>
  <c r="Z1465" s="1"/>
  <c r="AA1465" s="1"/>
  <c r="AF1465"/>
  <c r="AG1465" s="1"/>
  <c r="AH1465" s="1"/>
  <c r="AI1465" s="1"/>
  <c r="P1466"/>
  <c r="AJ1465"/>
  <c r="AK1465" s="1"/>
  <c r="AL1465" s="1"/>
  <c r="AM1465" s="1"/>
  <c r="AP1464"/>
  <c r="AQ1464"/>
  <c r="AF1466" l="1"/>
  <c r="AG1466" s="1"/>
  <c r="AH1466" s="1"/>
  <c r="AI1466" s="1"/>
  <c r="AJ1466"/>
  <c r="AK1466" s="1"/>
  <c r="AL1466" s="1"/>
  <c r="AM1466" s="1"/>
  <c r="X1466"/>
  <c r="Y1466" s="1"/>
  <c r="Z1466" s="1"/>
  <c r="AA1466" s="1"/>
  <c r="AN1466"/>
  <c r="AO1466" s="1"/>
  <c r="P1467"/>
  <c r="AB1466"/>
  <c r="AC1466" s="1"/>
  <c r="AD1466" s="1"/>
  <c r="AE1466" s="1"/>
  <c r="AR1466"/>
  <c r="AS1466" s="1"/>
  <c r="AP1465"/>
  <c r="AQ1465"/>
  <c r="AP1466" l="1"/>
  <c r="AQ1466"/>
  <c r="AJ1467"/>
  <c r="AK1467" s="1"/>
  <c r="AL1467" s="1"/>
  <c r="AM1467" s="1"/>
  <c r="AB1467"/>
  <c r="AC1467" s="1"/>
  <c r="AD1467" s="1"/>
  <c r="AE1467" s="1"/>
  <c r="AR1467"/>
  <c r="AS1467" s="1"/>
  <c r="AF1467"/>
  <c r="AG1467" s="1"/>
  <c r="AH1467" s="1"/>
  <c r="AI1467" s="1"/>
  <c r="P1468"/>
  <c r="X1467"/>
  <c r="Y1467" s="1"/>
  <c r="Z1467" s="1"/>
  <c r="AA1467" s="1"/>
  <c r="AN1467"/>
  <c r="AO1467" s="1"/>
  <c r="X1468" l="1"/>
  <c r="Y1468" s="1"/>
  <c r="Z1468" s="1"/>
  <c r="AA1468" s="1"/>
  <c r="AR1468"/>
  <c r="AF1468"/>
  <c r="AG1468" s="1"/>
  <c r="AH1468" s="1"/>
  <c r="AI1468" s="1"/>
  <c r="P1469"/>
  <c r="AB1468"/>
  <c r="AC1468" s="1"/>
  <c r="AD1468" s="1"/>
  <c r="AE1468" s="1"/>
  <c r="AN1468"/>
  <c r="AO1468" s="1"/>
  <c r="AP1468" s="1"/>
  <c r="AQ1468" s="1"/>
  <c r="AJ1468"/>
  <c r="AK1468" s="1"/>
  <c r="AL1468" s="1"/>
  <c r="AM1468" s="1"/>
  <c r="AP1467"/>
  <c r="AQ1467"/>
  <c r="P1470" l="1"/>
  <c r="AJ1469"/>
  <c r="AK1469" s="1"/>
  <c r="AB1469"/>
  <c r="AC1469" s="1"/>
  <c r="AD1469" s="1"/>
  <c r="AE1469" s="1"/>
  <c r="AR1469"/>
  <c r="AF1469"/>
  <c r="AG1469" s="1"/>
  <c r="AH1469" s="1"/>
  <c r="AI1469" s="1"/>
  <c r="X1469"/>
  <c r="Y1469" s="1"/>
  <c r="Z1469" s="1"/>
  <c r="AA1469" s="1"/>
  <c r="AN1469"/>
  <c r="AO1469" s="1"/>
  <c r="AP1469" s="1"/>
  <c r="AQ1469" s="1"/>
  <c r="P1471" l="1"/>
  <c r="AN1470"/>
  <c r="AO1470" s="1"/>
  <c r="AJ1470"/>
  <c r="AK1470" s="1"/>
  <c r="AL1470" s="1"/>
  <c r="AM1470" s="1"/>
  <c r="AF1470"/>
  <c r="AG1470" s="1"/>
  <c r="AH1470" s="1"/>
  <c r="AI1470" s="1"/>
  <c r="AR1470"/>
  <c r="AB1470"/>
  <c r="AC1470" s="1"/>
  <c r="X1470"/>
  <c r="Y1470" s="1"/>
  <c r="Z1470" s="1"/>
  <c r="AA1470" s="1"/>
  <c r="AL1469"/>
  <c r="AM1469" s="1"/>
  <c r="AP1470" l="1"/>
  <c r="AQ1470"/>
  <c r="AJ1471"/>
  <c r="AK1471" s="1"/>
  <c r="AN1471"/>
  <c r="AO1471" s="1"/>
  <c r="P1472"/>
  <c r="AF1471"/>
  <c r="AG1471" s="1"/>
  <c r="AH1471" s="1"/>
  <c r="AI1471" s="1"/>
  <c r="AB1471"/>
  <c r="AC1471" s="1"/>
  <c r="AD1471" s="1"/>
  <c r="AE1471" s="1"/>
  <c r="X1471"/>
  <c r="Y1471" s="1"/>
  <c r="Z1471" s="1"/>
  <c r="AA1471" s="1"/>
  <c r="AR1471"/>
  <c r="AD1470"/>
  <c r="AE1470" s="1"/>
  <c r="AP1471" l="1"/>
  <c r="AQ1471"/>
  <c r="AL1471"/>
  <c r="AM1471" s="1"/>
  <c r="X1472"/>
  <c r="Y1472" s="1"/>
  <c r="Z1472" s="1"/>
  <c r="AA1472" s="1"/>
  <c r="AF1472"/>
  <c r="AG1472" s="1"/>
  <c r="AH1472" s="1"/>
  <c r="AI1472" s="1"/>
  <c r="AJ1472"/>
  <c r="AK1472" s="1"/>
  <c r="P1473"/>
  <c r="AB1472"/>
  <c r="AC1472" s="1"/>
  <c r="AD1472" s="1"/>
  <c r="AE1472" s="1"/>
  <c r="AR1472"/>
  <c r="AN1472"/>
  <c r="AO1472" s="1"/>
  <c r="AP1472" s="1"/>
  <c r="AQ1472" s="1"/>
  <c r="AL1472" l="1"/>
  <c r="AM1472"/>
  <c r="AF1473"/>
  <c r="AG1473" s="1"/>
  <c r="AH1473" s="1"/>
  <c r="AI1473" s="1"/>
  <c r="AJ1473"/>
  <c r="AK1473" s="1"/>
  <c r="AL1473" s="1"/>
  <c r="AM1473" s="1"/>
  <c r="AN1473"/>
  <c r="AO1473" s="1"/>
  <c r="AR1473"/>
  <c r="AB1473"/>
  <c r="AC1473" s="1"/>
  <c r="AD1473" s="1"/>
  <c r="AE1473" s="1"/>
  <c r="P1474"/>
  <c r="X1473"/>
  <c r="Y1473" s="1"/>
  <c r="Z1473" s="1"/>
  <c r="AA1473" s="1"/>
  <c r="AP1473" l="1"/>
  <c r="AQ1473"/>
  <c r="AF1474"/>
  <c r="AG1474" s="1"/>
  <c r="AH1474" s="1"/>
  <c r="AI1474" s="1"/>
  <c r="P1475"/>
  <c r="AJ1474"/>
  <c r="AK1474" s="1"/>
  <c r="AR1474"/>
  <c r="AB1474"/>
  <c r="AC1474" s="1"/>
  <c r="AD1474" s="1"/>
  <c r="AE1474" s="1"/>
  <c r="X1474"/>
  <c r="Y1474" s="1"/>
  <c r="Z1474" s="1"/>
  <c r="AA1474" s="1"/>
  <c r="AN1474"/>
  <c r="AO1474" s="1"/>
  <c r="AP1474" s="1"/>
  <c r="AQ1474" s="1"/>
  <c r="AL1474" l="1"/>
  <c r="AM1474" s="1"/>
  <c r="AB1475"/>
  <c r="AC1475" s="1"/>
  <c r="AD1475" s="1"/>
  <c r="AE1475" s="1"/>
  <c r="AF1475"/>
  <c r="AG1475" s="1"/>
  <c r="AH1475" s="1"/>
  <c r="AI1475" s="1"/>
  <c r="P1476"/>
  <c r="AJ1475"/>
  <c r="AK1475" s="1"/>
  <c r="AN1475"/>
  <c r="AO1475" s="1"/>
  <c r="AR1475"/>
  <c r="AS1475" s="1"/>
  <c r="X1475"/>
  <c r="Y1475" s="1"/>
  <c r="Z1475" s="1"/>
  <c r="AA1475" s="1"/>
  <c r="AP1475" l="1"/>
  <c r="AQ1475"/>
  <c r="AF1476"/>
  <c r="AG1476" s="1"/>
  <c r="AH1476" s="1"/>
  <c r="AI1476" s="1"/>
  <c r="X1476"/>
  <c r="Y1476" s="1"/>
  <c r="Z1476" s="1"/>
  <c r="AA1476" s="1"/>
  <c r="AN1476"/>
  <c r="AO1476" s="1"/>
  <c r="AB1476"/>
  <c r="AC1476" s="1"/>
  <c r="AD1476" s="1"/>
  <c r="AE1476" s="1"/>
  <c r="AJ1476"/>
  <c r="AK1476" s="1"/>
  <c r="AL1476" s="1"/>
  <c r="AM1476" s="1"/>
  <c r="P1477"/>
  <c r="AR1476"/>
  <c r="AS1476" s="1"/>
  <c r="AL1475"/>
  <c r="AM1475" s="1"/>
  <c r="AP1476" l="1"/>
  <c r="AQ1476"/>
  <c r="X1477"/>
  <c r="Y1477" s="1"/>
  <c r="Z1477" s="1"/>
  <c r="AA1477" s="1"/>
  <c r="P1478"/>
  <c r="AF1477"/>
  <c r="AG1477" s="1"/>
  <c r="AH1477" s="1"/>
  <c r="AI1477" s="1"/>
  <c r="AJ1477"/>
  <c r="AK1477" s="1"/>
  <c r="AL1477" s="1"/>
  <c r="AM1477" s="1"/>
  <c r="AR1477"/>
  <c r="AN1477"/>
  <c r="AO1477" s="1"/>
  <c r="AB1477"/>
  <c r="AC1477" s="1"/>
  <c r="AD1477" s="1"/>
  <c r="AE1477" s="1"/>
  <c r="AP1477" l="1"/>
  <c r="AQ1477"/>
  <c r="AJ1478"/>
  <c r="AK1478" s="1"/>
  <c r="AL1478" s="1"/>
  <c r="AM1478" s="1"/>
  <c r="AR1478"/>
  <c r="AS1478" s="1"/>
  <c r="AF1478"/>
  <c r="AG1478" s="1"/>
  <c r="AH1478" s="1"/>
  <c r="AI1478" s="1"/>
  <c r="X1478"/>
  <c r="Y1478" s="1"/>
  <c r="Z1478" s="1"/>
  <c r="AA1478" s="1"/>
  <c r="AB1478"/>
  <c r="AC1478" s="1"/>
  <c r="AD1478" s="1"/>
  <c r="AE1478" s="1"/>
  <c r="P1479"/>
  <c r="AN1478"/>
  <c r="AO1478" s="1"/>
  <c r="AP1478" l="1"/>
  <c r="AQ1478"/>
  <c r="P1480"/>
  <c r="AF1479"/>
  <c r="AG1479" s="1"/>
  <c r="AH1479" s="1"/>
  <c r="AI1479" s="1"/>
  <c r="AJ1479"/>
  <c r="AK1479" s="1"/>
  <c r="AL1479" s="1"/>
  <c r="AM1479" s="1"/>
  <c r="AR1479"/>
  <c r="AS1479" s="1"/>
  <c r="X1479"/>
  <c r="Y1479" s="1"/>
  <c r="Z1479" s="1"/>
  <c r="AA1479" s="1"/>
  <c r="AN1479"/>
  <c r="AO1479" s="1"/>
  <c r="AB1479"/>
  <c r="AC1479" s="1"/>
  <c r="AD1479" s="1"/>
  <c r="AE1479" s="1"/>
  <c r="AP1479" l="1"/>
  <c r="AQ1479"/>
  <c r="AJ1480"/>
  <c r="AK1480" s="1"/>
  <c r="AL1480" s="1"/>
  <c r="AM1480" s="1"/>
  <c r="P1481"/>
  <c r="AF1480"/>
  <c r="AG1480" s="1"/>
  <c r="AH1480" s="1"/>
  <c r="AI1480" s="1"/>
  <c r="AN1480"/>
  <c r="AO1480" s="1"/>
  <c r="AB1480"/>
  <c r="AC1480" s="1"/>
  <c r="AD1480" s="1"/>
  <c r="AE1480" s="1"/>
  <c r="X1480"/>
  <c r="Y1480" s="1"/>
  <c r="Z1480" s="1"/>
  <c r="AA1480" s="1"/>
  <c r="AR1480"/>
  <c r="AF1481" l="1"/>
  <c r="AG1481" s="1"/>
  <c r="AH1481" s="1"/>
  <c r="AI1481" s="1"/>
  <c r="AR1481"/>
  <c r="AS1481" s="1"/>
  <c r="AB1481"/>
  <c r="AC1481" s="1"/>
  <c r="AD1481" s="1"/>
  <c r="AE1481" s="1"/>
  <c r="P1482"/>
  <c r="AJ1481"/>
  <c r="AK1481" s="1"/>
  <c r="AL1481" s="1"/>
  <c r="AM1481" s="1"/>
  <c r="AN1481"/>
  <c r="AO1481" s="1"/>
  <c r="X1481"/>
  <c r="Y1481" s="1"/>
  <c r="Z1481" s="1"/>
  <c r="AA1481" s="1"/>
  <c r="AP1480"/>
  <c r="AQ1480" s="1"/>
  <c r="AP1481" l="1"/>
  <c r="AQ1481"/>
  <c r="AB1482"/>
  <c r="AC1482" s="1"/>
  <c r="AD1482" s="1"/>
  <c r="AE1482" s="1"/>
  <c r="P1483"/>
  <c r="AN1482"/>
  <c r="AO1482" s="1"/>
  <c r="AP1482" s="1"/>
  <c r="AQ1482" s="1"/>
  <c r="AF1482"/>
  <c r="AG1482" s="1"/>
  <c r="AH1482" s="1"/>
  <c r="AI1482" s="1"/>
  <c r="AR1482"/>
  <c r="AJ1482"/>
  <c r="AK1482" s="1"/>
  <c r="AL1482" s="1"/>
  <c r="AM1482" s="1"/>
  <c r="X1482"/>
  <c r="Y1482" s="1"/>
  <c r="Z1482" s="1"/>
  <c r="AA1482" s="1"/>
  <c r="AF1483" l="1"/>
  <c r="AG1483" s="1"/>
  <c r="AH1483" s="1"/>
  <c r="AI1483" s="1"/>
  <c r="AN1483"/>
  <c r="AO1483" s="1"/>
  <c r="AP1483" s="1"/>
  <c r="X1483"/>
  <c r="Y1483" s="1"/>
  <c r="Z1483" s="1"/>
  <c r="AA1483" s="1"/>
  <c r="AR1483"/>
  <c r="AJ1483"/>
  <c r="AK1483" s="1"/>
  <c r="P1484"/>
  <c r="AB1483"/>
  <c r="AC1483" s="1"/>
  <c r="AD1483" s="1"/>
  <c r="AE1483" s="1"/>
  <c r="AL1483" l="1"/>
  <c r="AM1483"/>
  <c r="AN1484"/>
  <c r="AO1484" s="1"/>
  <c r="AB1484"/>
  <c r="AC1484" s="1"/>
  <c r="AD1484" s="1"/>
  <c r="AE1484" s="1"/>
  <c r="X1484"/>
  <c r="Y1484" s="1"/>
  <c r="Z1484" s="1"/>
  <c r="AA1484" s="1"/>
  <c r="AJ1484"/>
  <c r="AK1484" s="1"/>
  <c r="AL1484" s="1"/>
  <c r="AM1484" s="1"/>
  <c r="AF1484"/>
  <c r="AG1484" s="1"/>
  <c r="AH1484" s="1"/>
  <c r="AI1484" s="1"/>
  <c r="P1485"/>
  <c r="AR1484"/>
  <c r="AP1484" l="1"/>
  <c r="AQ1484"/>
  <c r="AF1485"/>
  <c r="AG1485" s="1"/>
  <c r="AH1485" s="1"/>
  <c r="AI1485" s="1"/>
  <c r="AJ1485"/>
  <c r="AK1485" s="1"/>
  <c r="AR1485"/>
  <c r="X1485"/>
  <c r="Y1485" s="1"/>
  <c r="Z1485" s="1"/>
  <c r="AA1485" s="1"/>
  <c r="P1486"/>
  <c r="AB1485"/>
  <c r="AC1485" s="1"/>
  <c r="AD1485" s="1"/>
  <c r="AE1485" s="1"/>
  <c r="AN1485"/>
  <c r="AO1485" s="1"/>
  <c r="AP1485" s="1"/>
  <c r="AQ1485" s="1"/>
  <c r="AF1486" l="1"/>
  <c r="AG1486" s="1"/>
  <c r="AH1486" s="1"/>
  <c r="AI1486" s="1"/>
  <c r="X1486"/>
  <c r="Y1486" s="1"/>
  <c r="Z1486" s="1"/>
  <c r="AA1486" s="1"/>
  <c r="AN1486"/>
  <c r="AO1486" s="1"/>
  <c r="AR1486"/>
  <c r="AJ1486"/>
  <c r="AK1486" s="1"/>
  <c r="AB1486"/>
  <c r="AC1486" s="1"/>
  <c r="AD1486" s="1"/>
  <c r="AE1486" s="1"/>
  <c r="P1487"/>
  <c r="AL1485"/>
  <c r="AM1485" s="1"/>
  <c r="AP1486" l="1"/>
  <c r="AQ1486"/>
  <c r="AL1486"/>
  <c r="AM1486" s="1"/>
  <c r="AB1487"/>
  <c r="AC1487" s="1"/>
  <c r="AD1487" s="1"/>
  <c r="AE1487" s="1"/>
  <c r="AN1487"/>
  <c r="AO1487" s="1"/>
  <c r="AR1487"/>
  <c r="AS1487" s="1"/>
  <c r="X1487"/>
  <c r="Y1487" s="1"/>
  <c r="Z1487" s="1"/>
  <c r="AA1487" s="1"/>
  <c r="AF1487"/>
  <c r="AG1487" s="1"/>
  <c r="AH1487" s="1"/>
  <c r="AI1487" s="1"/>
  <c r="AJ1487"/>
  <c r="AK1487" s="1"/>
  <c r="P1488"/>
  <c r="AP1487" l="1"/>
  <c r="AQ1487"/>
  <c r="AL1487"/>
  <c r="AM1487" s="1"/>
  <c r="AR1488"/>
  <c r="AB1488"/>
  <c r="AC1488" s="1"/>
  <c r="AD1488" s="1"/>
  <c r="AE1488" s="1"/>
  <c r="P1489"/>
  <c r="AF1488"/>
  <c r="AG1488" s="1"/>
  <c r="AH1488" s="1"/>
  <c r="AI1488" s="1"/>
  <c r="X1488"/>
  <c r="Y1488" s="1"/>
  <c r="Z1488" s="1"/>
  <c r="AA1488" s="1"/>
  <c r="AJ1488"/>
  <c r="AK1488" s="1"/>
  <c r="AN1488"/>
  <c r="AO1488" s="1"/>
  <c r="AP1488" s="1"/>
  <c r="AM1488" l="1"/>
  <c r="AL1488"/>
  <c r="X1489"/>
  <c r="Y1489" s="1"/>
  <c r="Z1489" s="1"/>
  <c r="AA1489" s="1"/>
  <c r="AB1489"/>
  <c r="AC1489" s="1"/>
  <c r="AD1489" s="1"/>
  <c r="AE1489" s="1"/>
  <c r="AN1489"/>
  <c r="AO1489" s="1"/>
  <c r="AP1489" s="1"/>
  <c r="AQ1489" s="1"/>
  <c r="AR1489"/>
  <c r="AS1489" s="1"/>
  <c r="P1490"/>
  <c r="AJ1489"/>
  <c r="AK1489" s="1"/>
  <c r="AF1489"/>
  <c r="AG1489" s="1"/>
  <c r="AH1489" s="1"/>
  <c r="AI1489" s="1"/>
  <c r="AL1489" l="1"/>
  <c r="AM1489" s="1"/>
  <c r="X1490"/>
  <c r="Y1490" s="1"/>
  <c r="AJ1490"/>
  <c r="AK1490" s="1"/>
  <c r="AR1490"/>
  <c r="AS1490" s="1"/>
  <c r="P1491"/>
  <c r="AN1490"/>
  <c r="AO1490" s="1"/>
  <c r="AP1490" s="1"/>
  <c r="AQ1490" s="1"/>
  <c r="AF1490"/>
  <c r="AG1490" s="1"/>
  <c r="AH1490" s="1"/>
  <c r="AI1490" s="1"/>
  <c r="AB1490"/>
  <c r="AC1490" s="1"/>
  <c r="AD1490" s="1"/>
  <c r="AE1490" s="1"/>
  <c r="Z1490" l="1"/>
  <c r="AA1490"/>
  <c r="AN1491"/>
  <c r="AO1491" s="1"/>
  <c r="X1491"/>
  <c r="Y1491" s="1"/>
  <c r="Z1491" s="1"/>
  <c r="AA1491" s="1"/>
  <c r="AR1491"/>
  <c r="AB1491"/>
  <c r="AC1491" s="1"/>
  <c r="AD1491" s="1"/>
  <c r="AE1491" s="1"/>
  <c r="P1492"/>
  <c r="AF1491"/>
  <c r="AG1491" s="1"/>
  <c r="AH1491" s="1"/>
  <c r="AI1491" s="1"/>
  <c r="AJ1491"/>
  <c r="AK1491" s="1"/>
  <c r="AM1490"/>
  <c r="AL1490"/>
  <c r="AP1491" l="1"/>
  <c r="AQ1491"/>
  <c r="AJ1492"/>
  <c r="AK1492" s="1"/>
  <c r="AL1492" s="1"/>
  <c r="AM1492" s="1"/>
  <c r="AF1492"/>
  <c r="AG1492" s="1"/>
  <c r="AH1492" s="1"/>
  <c r="AI1492" s="1"/>
  <c r="P1493"/>
  <c r="AN1492"/>
  <c r="AO1492" s="1"/>
  <c r="AR1492"/>
  <c r="X1492"/>
  <c r="Y1492" s="1"/>
  <c r="Z1492" s="1"/>
  <c r="AA1492" s="1"/>
  <c r="AB1492"/>
  <c r="AC1492" s="1"/>
  <c r="AD1492" s="1"/>
  <c r="AE1492" s="1"/>
  <c r="AL1491"/>
  <c r="AM1491"/>
  <c r="AF1493" l="1"/>
  <c r="AG1493" s="1"/>
  <c r="AH1493" s="1"/>
  <c r="AI1493" s="1"/>
  <c r="AR1493"/>
  <c r="P1494"/>
  <c r="X1493"/>
  <c r="Y1493" s="1"/>
  <c r="Z1493" s="1"/>
  <c r="AA1493" s="1"/>
  <c r="AJ1493"/>
  <c r="AK1493" s="1"/>
  <c r="AB1493"/>
  <c r="AC1493" s="1"/>
  <c r="AD1493" s="1"/>
  <c r="AE1493" s="1"/>
  <c r="AN1493"/>
  <c r="AO1493" s="1"/>
  <c r="AP1493" s="1"/>
  <c r="AQ1493" s="1"/>
  <c r="AP1492"/>
  <c r="AQ1492"/>
  <c r="AL1493" l="1"/>
  <c r="AM1493" s="1"/>
  <c r="AR1494"/>
  <c r="AS1494" s="1"/>
  <c r="P1495"/>
  <c r="AB1494"/>
  <c r="AC1494" s="1"/>
  <c r="AD1494" s="1"/>
  <c r="AE1494" s="1"/>
  <c r="AN1494"/>
  <c r="AO1494" s="1"/>
  <c r="AF1494"/>
  <c r="AG1494" s="1"/>
  <c r="AH1494" s="1"/>
  <c r="AI1494" s="1"/>
  <c r="X1494"/>
  <c r="Y1494" s="1"/>
  <c r="AJ1494"/>
  <c r="AK1494" s="1"/>
  <c r="AP1494" l="1"/>
  <c r="AQ1494"/>
  <c r="AL1494"/>
  <c r="AM1494"/>
  <c r="Z1494"/>
  <c r="AA1494" s="1"/>
  <c r="AB1495"/>
  <c r="AC1495" s="1"/>
  <c r="AD1495" s="1"/>
  <c r="AE1495" s="1"/>
  <c r="AN1495"/>
  <c r="AO1495" s="1"/>
  <c r="AJ1495"/>
  <c r="AK1495" s="1"/>
  <c r="AF1495"/>
  <c r="AG1495" s="1"/>
  <c r="AH1495" s="1"/>
  <c r="AI1495" s="1"/>
  <c r="X1495"/>
  <c r="Y1495" s="1"/>
  <c r="AR1495"/>
  <c r="AS1495" s="1"/>
  <c r="P1496"/>
  <c r="AP1495" l="1"/>
  <c r="AQ1495"/>
  <c r="AL1495"/>
  <c r="AM1495" s="1"/>
  <c r="Z1495"/>
  <c r="AA1495" s="1"/>
  <c r="AF1496"/>
  <c r="AG1496" s="1"/>
  <c r="AH1496" s="1"/>
  <c r="AI1496" s="1"/>
  <c r="X1496"/>
  <c r="Y1496" s="1"/>
  <c r="Z1496" s="1"/>
  <c r="AA1496" s="1"/>
  <c r="AR1496"/>
  <c r="AS1496" s="1"/>
  <c r="AB1496"/>
  <c r="AC1496" s="1"/>
  <c r="AD1496" s="1"/>
  <c r="AE1496" s="1"/>
  <c r="AJ1496"/>
  <c r="AK1496" s="1"/>
  <c r="P1497"/>
  <c r="AN1496"/>
  <c r="AO1496" s="1"/>
  <c r="AP1496" l="1"/>
  <c r="AQ1496"/>
  <c r="AL1496"/>
  <c r="AM1496"/>
  <c r="AF1497"/>
  <c r="AG1497" s="1"/>
  <c r="AH1497" s="1"/>
  <c r="AI1497" s="1"/>
  <c r="AB1497"/>
  <c r="AC1497" s="1"/>
  <c r="AD1497" s="1"/>
  <c r="AE1497" s="1"/>
  <c r="X1497"/>
  <c r="Y1497" s="1"/>
  <c r="Z1497" s="1"/>
  <c r="AA1497" s="1"/>
  <c r="P1498"/>
  <c r="AJ1497"/>
  <c r="AK1497" s="1"/>
  <c r="AN1497"/>
  <c r="AO1497" s="1"/>
  <c r="AP1497" s="1"/>
  <c r="AQ1497" s="1"/>
  <c r="AR1497"/>
  <c r="AS1497" s="1"/>
  <c r="AL1497" l="1"/>
  <c r="AM1497"/>
  <c r="AF1498"/>
  <c r="AG1498" s="1"/>
  <c r="AH1498" s="1"/>
  <c r="AI1498" s="1"/>
  <c r="AJ1498"/>
  <c r="AK1498" s="1"/>
  <c r="AL1498" s="1"/>
  <c r="AM1498" s="1"/>
  <c r="AR1498"/>
  <c r="X1498"/>
  <c r="Y1498" s="1"/>
  <c r="Z1498" s="1"/>
  <c r="AA1498" s="1"/>
  <c r="AB1498"/>
  <c r="AC1498" s="1"/>
  <c r="AD1498" s="1"/>
  <c r="AE1498" s="1"/>
  <c r="P1499"/>
  <c r="AN1498"/>
  <c r="AO1498" s="1"/>
  <c r="AR1499" l="1"/>
  <c r="AF1499"/>
  <c r="AG1499" s="1"/>
  <c r="AH1499" s="1"/>
  <c r="AI1499" s="1"/>
  <c r="X1499"/>
  <c r="Y1499" s="1"/>
  <c r="Z1499" s="1"/>
  <c r="AA1499" s="1"/>
  <c r="P1500"/>
  <c r="AB1499"/>
  <c r="AC1499" s="1"/>
  <c r="AN1499"/>
  <c r="AO1499" s="1"/>
  <c r="AJ1499"/>
  <c r="AK1499" s="1"/>
  <c r="AP1498"/>
  <c r="AQ1498"/>
  <c r="AP1499" l="1"/>
  <c r="AQ1499"/>
  <c r="AL1499"/>
  <c r="AM1499" s="1"/>
  <c r="AD1499"/>
  <c r="AE1499" s="1"/>
  <c r="AJ1500"/>
  <c r="AK1500" s="1"/>
  <c r="AL1500" s="1"/>
  <c r="AM1500" s="1"/>
  <c r="AF1500"/>
  <c r="AG1500" s="1"/>
  <c r="AH1500" s="1"/>
  <c r="AI1500" s="1"/>
  <c r="P1501"/>
  <c r="X1500"/>
  <c r="Y1500" s="1"/>
  <c r="Z1500" s="1"/>
  <c r="AA1500" s="1"/>
  <c r="AB1500"/>
  <c r="AC1500" s="1"/>
  <c r="AN1500"/>
  <c r="AO1500" s="1"/>
  <c r="AR1500"/>
  <c r="AP1500" l="1"/>
  <c r="AQ1500"/>
  <c r="AD1500"/>
  <c r="AE1500" s="1"/>
  <c r="X1501"/>
  <c r="Y1501" s="1"/>
  <c r="Z1501" s="1"/>
  <c r="AA1501" s="1"/>
  <c r="AB1501"/>
  <c r="AC1501" s="1"/>
  <c r="AJ1501"/>
  <c r="AK1501" s="1"/>
  <c r="AL1501" s="1"/>
  <c r="AM1501" s="1"/>
  <c r="AR1501"/>
  <c r="AN1501"/>
  <c r="AO1501" s="1"/>
  <c r="AF1501"/>
  <c r="AG1501" s="1"/>
  <c r="AH1501" s="1"/>
  <c r="AI1501" s="1"/>
  <c r="P1502"/>
  <c r="AP1501" l="1"/>
  <c r="AQ1501"/>
  <c r="AJ1502"/>
  <c r="AK1502" s="1"/>
  <c r="AL1502" s="1"/>
  <c r="AM1502" s="1"/>
  <c r="X1502"/>
  <c r="Y1502" s="1"/>
  <c r="Z1502" s="1"/>
  <c r="AA1502" s="1"/>
  <c r="AB1502"/>
  <c r="AC1502" s="1"/>
  <c r="AR1502"/>
  <c r="AS1502" s="1"/>
  <c r="P1503"/>
  <c r="AF1502"/>
  <c r="AG1502" s="1"/>
  <c r="AH1502" s="1"/>
  <c r="AI1502" s="1"/>
  <c r="AN1502"/>
  <c r="AO1502" s="1"/>
  <c r="AE1501"/>
  <c r="AD1501"/>
  <c r="AP1502" l="1"/>
  <c r="AQ1502"/>
  <c r="X1503"/>
  <c r="Y1503" s="1"/>
  <c r="AB1503"/>
  <c r="AC1503" s="1"/>
  <c r="AD1503" s="1"/>
  <c r="AE1503" s="1"/>
  <c r="AN1503"/>
  <c r="AO1503" s="1"/>
  <c r="AP1503" s="1"/>
  <c r="AQ1503" s="1"/>
  <c r="AJ1503"/>
  <c r="AK1503" s="1"/>
  <c r="AL1503" s="1"/>
  <c r="AM1503" s="1"/>
  <c r="AR1503"/>
  <c r="P1504"/>
  <c r="AF1503"/>
  <c r="AG1503" s="1"/>
  <c r="AH1503" s="1"/>
  <c r="AI1503" s="1"/>
  <c r="AD1502"/>
  <c r="AE1502" s="1"/>
  <c r="Z1503" l="1"/>
  <c r="AA1503" s="1"/>
  <c r="X1504"/>
  <c r="Y1504" s="1"/>
  <c r="Z1504" s="1"/>
  <c r="AA1504" s="1"/>
  <c r="AR1504"/>
  <c r="AB1504"/>
  <c r="AC1504" s="1"/>
  <c r="AJ1504"/>
  <c r="AK1504" s="1"/>
  <c r="AL1504" s="1"/>
  <c r="AM1504" s="1"/>
  <c r="AF1504"/>
  <c r="AG1504" s="1"/>
  <c r="AH1504" s="1"/>
  <c r="AI1504" s="1"/>
  <c r="P1505"/>
  <c r="AN1504"/>
  <c r="AO1504" s="1"/>
  <c r="AP1504" s="1"/>
  <c r="AQ1504" s="1"/>
  <c r="AN1505" l="1"/>
  <c r="AO1505" s="1"/>
  <c r="AJ1505"/>
  <c r="AK1505" s="1"/>
  <c r="AL1505" s="1"/>
  <c r="AM1505" s="1"/>
  <c r="X1505"/>
  <c r="Y1505" s="1"/>
  <c r="Z1505" s="1"/>
  <c r="AA1505" s="1"/>
  <c r="AF1505"/>
  <c r="AG1505" s="1"/>
  <c r="AH1505" s="1"/>
  <c r="AI1505" s="1"/>
  <c r="AR1505"/>
  <c r="AS1505" s="1"/>
  <c r="P1506"/>
  <c r="AB1505"/>
  <c r="AC1505" s="1"/>
  <c r="AD1504"/>
  <c r="AE1504" s="1"/>
  <c r="AP1505" l="1"/>
  <c r="AQ1505"/>
  <c r="AJ1506"/>
  <c r="AK1506" s="1"/>
  <c r="AR1506"/>
  <c r="P1507"/>
  <c r="AF1506"/>
  <c r="AG1506" s="1"/>
  <c r="AH1506" s="1"/>
  <c r="AI1506" s="1"/>
  <c r="AN1506"/>
  <c r="AO1506" s="1"/>
  <c r="AP1506" s="1"/>
  <c r="AQ1506" s="1"/>
  <c r="X1506"/>
  <c r="Y1506" s="1"/>
  <c r="Z1506" s="1"/>
  <c r="AA1506" s="1"/>
  <c r="AB1506"/>
  <c r="AC1506" s="1"/>
  <c r="AD1506" s="1"/>
  <c r="AE1506" s="1"/>
  <c r="AD1505"/>
  <c r="AE1505" s="1"/>
  <c r="AL1506" l="1"/>
  <c r="AM1506"/>
  <c r="AJ1507"/>
  <c r="AK1507" s="1"/>
  <c r="AL1507" s="1"/>
  <c r="AM1507" s="1"/>
  <c r="X1507"/>
  <c r="Y1507" s="1"/>
  <c r="Z1507" s="1"/>
  <c r="AA1507" s="1"/>
  <c r="AR1507"/>
  <c r="AB1507"/>
  <c r="AC1507" s="1"/>
  <c r="AN1507"/>
  <c r="AO1507" s="1"/>
  <c r="AP1507" s="1"/>
  <c r="AQ1507" s="1"/>
  <c r="AF1507"/>
  <c r="AG1507" s="1"/>
  <c r="AH1507" s="1"/>
  <c r="AI1507" s="1"/>
  <c r="P1508"/>
  <c r="AD1507" l="1"/>
  <c r="AE1507" s="1"/>
  <c r="AJ1508"/>
  <c r="AK1508" s="1"/>
  <c r="AR1508"/>
  <c r="AB1508"/>
  <c r="AC1508" s="1"/>
  <c r="AD1508" s="1"/>
  <c r="AE1508" s="1"/>
  <c r="AF1508"/>
  <c r="AG1508" s="1"/>
  <c r="AH1508" s="1"/>
  <c r="AI1508" s="1"/>
  <c r="X1508"/>
  <c r="Y1508" s="1"/>
  <c r="AN1508"/>
  <c r="AO1508" s="1"/>
  <c r="AP1508" s="1"/>
  <c r="AQ1508" s="1"/>
  <c r="P1509"/>
  <c r="Z1508" l="1"/>
  <c r="AA1508" s="1"/>
  <c r="P1510"/>
  <c r="AR1509"/>
  <c r="AF1509"/>
  <c r="AG1509" s="1"/>
  <c r="AH1509" s="1"/>
  <c r="AI1509" s="1"/>
  <c r="AJ1509"/>
  <c r="AK1509" s="1"/>
  <c r="AB1509"/>
  <c r="AC1509" s="1"/>
  <c r="AN1509"/>
  <c r="AO1509" s="1"/>
  <c r="AP1509" s="1"/>
  <c r="AQ1509" s="1"/>
  <c r="X1509"/>
  <c r="Y1509" s="1"/>
  <c r="Z1509" s="1"/>
  <c r="AA1509" s="1"/>
  <c r="AL1508"/>
  <c r="AM1508" s="1"/>
  <c r="AD1509" l="1"/>
  <c r="AE1509" s="1"/>
  <c r="AJ1510"/>
  <c r="AK1510" s="1"/>
  <c r="AN1510"/>
  <c r="AO1510" s="1"/>
  <c r="AP1510" s="1"/>
  <c r="AQ1510" s="1"/>
  <c r="AB1510"/>
  <c r="AC1510" s="1"/>
  <c r="AD1510" s="1"/>
  <c r="AE1510" s="1"/>
  <c r="X1510"/>
  <c r="Y1510" s="1"/>
  <c r="P1511"/>
  <c r="AF1510"/>
  <c r="AG1510" s="1"/>
  <c r="AH1510" s="1"/>
  <c r="AI1510" s="1"/>
  <c r="AR1510"/>
  <c r="AL1509"/>
  <c r="AM1509" s="1"/>
  <c r="Z1510" l="1"/>
  <c r="AA1510"/>
  <c r="AL1510"/>
  <c r="AM1510" s="1"/>
  <c r="AF1511"/>
  <c r="AG1511" s="1"/>
  <c r="AH1511" s="1"/>
  <c r="AI1511" s="1"/>
  <c r="AJ1511"/>
  <c r="AK1511" s="1"/>
  <c r="AR1511"/>
  <c r="AS1511" s="1"/>
  <c r="P1512"/>
  <c r="AN1511"/>
  <c r="AO1511" s="1"/>
  <c r="X1511"/>
  <c r="Y1511" s="1"/>
  <c r="AB1511"/>
  <c r="AC1511" s="1"/>
  <c r="AD1511" s="1"/>
  <c r="AE1511" s="1"/>
  <c r="AP1511" l="1"/>
  <c r="AQ1511"/>
  <c r="AL1511"/>
  <c r="AM1511" s="1"/>
  <c r="Z1511"/>
  <c r="AA1511" s="1"/>
  <c r="X1512"/>
  <c r="Y1512" s="1"/>
  <c r="AR1512"/>
  <c r="AF1512"/>
  <c r="AG1512" s="1"/>
  <c r="AH1512" s="1"/>
  <c r="AI1512" s="1"/>
  <c r="P1513"/>
  <c r="AN1512"/>
  <c r="AO1512" s="1"/>
  <c r="AJ1512"/>
  <c r="AK1512" s="1"/>
  <c r="AB1512"/>
  <c r="AC1512" s="1"/>
  <c r="AD1512" s="1"/>
  <c r="AE1512" s="1"/>
  <c r="AP1512" l="1"/>
  <c r="AQ1512"/>
  <c r="AL1512"/>
  <c r="AM1512" s="1"/>
  <c r="Z1512"/>
  <c r="AA1512" s="1"/>
  <c r="AB1513"/>
  <c r="AC1513" s="1"/>
  <c r="AD1513" s="1"/>
  <c r="AE1513" s="1"/>
  <c r="X1513"/>
  <c r="Y1513" s="1"/>
  <c r="Z1513" s="1"/>
  <c r="AA1513" s="1"/>
  <c r="AR1513"/>
  <c r="P1514"/>
  <c r="AJ1513"/>
  <c r="AK1513" s="1"/>
  <c r="AL1513" s="1"/>
  <c r="AM1513" s="1"/>
  <c r="AN1513"/>
  <c r="AO1513" s="1"/>
  <c r="AF1513"/>
  <c r="AG1513" s="1"/>
  <c r="AH1513" s="1"/>
  <c r="AI1513" s="1"/>
  <c r="AP1513" l="1"/>
  <c r="AQ1513"/>
  <c r="X1514"/>
  <c r="Y1514" s="1"/>
  <c r="Z1514" s="1"/>
  <c r="AA1514" s="1"/>
  <c r="AR1514"/>
  <c r="AS1514" s="1"/>
  <c r="P1515"/>
  <c r="AJ1514"/>
  <c r="AK1514" s="1"/>
  <c r="AL1514" s="1"/>
  <c r="AM1514" s="1"/>
  <c r="AN1514"/>
  <c r="AO1514" s="1"/>
  <c r="AP1514" s="1"/>
  <c r="AQ1514" s="1"/>
  <c r="AF1514"/>
  <c r="AG1514" s="1"/>
  <c r="AH1514" s="1"/>
  <c r="AI1514" s="1"/>
  <c r="AB1514"/>
  <c r="AC1514" s="1"/>
  <c r="AD1514" s="1"/>
  <c r="AE1514" s="1"/>
  <c r="AB1515" l="1"/>
  <c r="AC1515" s="1"/>
  <c r="AD1515" s="1"/>
  <c r="AE1515" s="1"/>
  <c r="P1516"/>
  <c r="X1515"/>
  <c r="Y1515" s="1"/>
  <c r="Z1515" s="1"/>
  <c r="AA1515" s="1"/>
  <c r="AJ1515"/>
  <c r="AK1515" s="1"/>
  <c r="AL1515" s="1"/>
  <c r="AM1515" s="1"/>
  <c r="AF1515"/>
  <c r="AG1515" s="1"/>
  <c r="AH1515" s="1"/>
  <c r="AI1515" s="1"/>
  <c r="AR1515"/>
  <c r="AN1515"/>
  <c r="AO1515" s="1"/>
  <c r="AP1515" l="1"/>
  <c r="AQ1515"/>
  <c r="AJ1516"/>
  <c r="AK1516" s="1"/>
  <c r="AF1516"/>
  <c r="AG1516" s="1"/>
  <c r="AH1516" s="1"/>
  <c r="AI1516" s="1"/>
  <c r="X1516"/>
  <c r="Y1516" s="1"/>
  <c r="Z1516" s="1"/>
  <c r="AA1516" s="1"/>
  <c r="P1517"/>
  <c r="AR1516"/>
  <c r="AB1516"/>
  <c r="AC1516" s="1"/>
  <c r="AD1516" s="1"/>
  <c r="AE1516" s="1"/>
  <c r="AN1516"/>
  <c r="AO1516" s="1"/>
  <c r="AP1516" l="1"/>
  <c r="AQ1516"/>
  <c r="AR1517"/>
  <c r="P1518"/>
  <c r="AB1517"/>
  <c r="AC1517" s="1"/>
  <c r="AD1517" s="1"/>
  <c r="AE1517" s="1"/>
  <c r="X1517"/>
  <c r="Y1517" s="1"/>
  <c r="Z1517" s="1"/>
  <c r="AA1517" s="1"/>
  <c r="AF1517"/>
  <c r="AG1517" s="1"/>
  <c r="AH1517" s="1"/>
  <c r="AI1517" s="1"/>
  <c r="AJ1517"/>
  <c r="AK1517" s="1"/>
  <c r="AN1517"/>
  <c r="AO1517" s="1"/>
  <c r="AP1517" s="1"/>
  <c r="AL1516"/>
  <c r="AM1516" s="1"/>
  <c r="AL1517" l="1"/>
  <c r="AM1517"/>
  <c r="AJ1518"/>
  <c r="AK1518" s="1"/>
  <c r="AF1518"/>
  <c r="AG1518" s="1"/>
  <c r="AH1518" s="1"/>
  <c r="AI1518" s="1"/>
  <c r="P1519"/>
  <c r="AR1518"/>
  <c r="AS1518" s="1"/>
  <c r="X1518"/>
  <c r="Y1518" s="1"/>
  <c r="Z1518" s="1"/>
  <c r="AA1518" s="1"/>
  <c r="AN1518"/>
  <c r="AO1518" s="1"/>
  <c r="AP1518" s="1"/>
  <c r="AQ1518" s="1"/>
  <c r="AB1518"/>
  <c r="AC1518" s="1"/>
  <c r="AD1518" s="1"/>
  <c r="AE1518" s="1"/>
  <c r="X1519" l="1"/>
  <c r="Y1519" s="1"/>
  <c r="Z1519" s="1"/>
  <c r="AA1519" s="1"/>
  <c r="P1520"/>
  <c r="AF1519"/>
  <c r="AG1519" s="1"/>
  <c r="AH1519" s="1"/>
  <c r="AI1519" s="1"/>
  <c r="AJ1519"/>
  <c r="AK1519" s="1"/>
  <c r="AR1519"/>
  <c r="AN1519"/>
  <c r="AO1519" s="1"/>
  <c r="AP1519" s="1"/>
  <c r="AQ1519" s="1"/>
  <c r="AB1519"/>
  <c r="AC1519" s="1"/>
  <c r="AD1519" s="1"/>
  <c r="AE1519" s="1"/>
  <c r="AL1518"/>
  <c r="AM1518" s="1"/>
  <c r="X1520" l="1"/>
  <c r="Y1520" s="1"/>
  <c r="Z1520" s="1"/>
  <c r="AA1520" s="1"/>
  <c r="AJ1520"/>
  <c r="AK1520" s="1"/>
  <c r="AL1520" s="1"/>
  <c r="AM1520" s="1"/>
  <c r="AF1520"/>
  <c r="AG1520" s="1"/>
  <c r="AH1520" s="1"/>
  <c r="AI1520" s="1"/>
  <c r="AB1520"/>
  <c r="AC1520" s="1"/>
  <c r="AD1520" s="1"/>
  <c r="AE1520" s="1"/>
  <c r="AN1520"/>
  <c r="AO1520" s="1"/>
  <c r="P1521"/>
  <c r="AR1520"/>
  <c r="AS1520" s="1"/>
  <c r="AM1519"/>
  <c r="AL1519"/>
  <c r="AQ1520" l="1"/>
  <c r="AP1520"/>
  <c r="AN1521"/>
  <c r="AO1521" s="1"/>
  <c r="AP1521" s="1"/>
  <c r="AQ1521" s="1"/>
  <c r="AF1521"/>
  <c r="AG1521" s="1"/>
  <c r="AH1521" s="1"/>
  <c r="AI1521" s="1"/>
  <c r="X1521"/>
  <c r="Y1521" s="1"/>
  <c r="Z1521" s="1"/>
  <c r="AA1521" s="1"/>
  <c r="AB1521"/>
  <c r="AC1521" s="1"/>
  <c r="AD1521" s="1"/>
  <c r="AE1521" s="1"/>
  <c r="AJ1521"/>
  <c r="AK1521" s="1"/>
  <c r="AR1521"/>
  <c r="AS1521" s="1"/>
  <c r="P1522"/>
  <c r="AB1522" l="1"/>
  <c r="AC1522" s="1"/>
  <c r="AD1522" s="1"/>
  <c r="AE1522" s="1"/>
  <c r="AF1522"/>
  <c r="AG1522" s="1"/>
  <c r="AH1522" s="1"/>
  <c r="AI1522" s="1"/>
  <c r="AJ1522"/>
  <c r="AK1522" s="1"/>
  <c r="X1522"/>
  <c r="Y1522" s="1"/>
  <c r="Z1522" s="1"/>
  <c r="AA1522" s="1"/>
  <c r="AN1522"/>
  <c r="AO1522" s="1"/>
  <c r="P1523"/>
  <c r="AR1522"/>
  <c r="AL1521"/>
  <c r="AM1521" s="1"/>
  <c r="AP1522" l="1"/>
  <c r="AQ1522"/>
  <c r="AN1523"/>
  <c r="AO1523" s="1"/>
  <c r="AR1523"/>
  <c r="AS1523" s="1"/>
  <c r="AB1523"/>
  <c r="AC1523" s="1"/>
  <c r="AD1523" s="1"/>
  <c r="AE1523" s="1"/>
  <c r="X1523"/>
  <c r="Y1523" s="1"/>
  <c r="Z1523" s="1"/>
  <c r="AA1523" s="1"/>
  <c r="AF1523"/>
  <c r="AG1523" s="1"/>
  <c r="AH1523" s="1"/>
  <c r="AI1523" s="1"/>
  <c r="AJ1523"/>
  <c r="AK1523" s="1"/>
  <c r="P1524"/>
  <c r="AL1522"/>
  <c r="AM1522" s="1"/>
  <c r="AP1523" l="1"/>
  <c r="AQ1523"/>
  <c r="X1524"/>
  <c r="Y1524" s="1"/>
  <c r="Z1524" s="1"/>
  <c r="AA1524" s="1"/>
  <c r="AB1524"/>
  <c r="AC1524" s="1"/>
  <c r="AD1524" s="1"/>
  <c r="AE1524" s="1"/>
  <c r="AF1524"/>
  <c r="AG1524" s="1"/>
  <c r="AH1524" s="1"/>
  <c r="AI1524" s="1"/>
  <c r="P1525"/>
  <c r="AR1524"/>
  <c r="AJ1524"/>
  <c r="AK1524" s="1"/>
  <c r="AN1524"/>
  <c r="AO1524" s="1"/>
  <c r="AP1524" s="1"/>
  <c r="AQ1524" s="1"/>
  <c r="AL1523"/>
  <c r="AM1523" s="1"/>
  <c r="AL1524" l="1"/>
  <c r="AM1524"/>
  <c r="AR1525"/>
  <c r="AJ1525"/>
  <c r="AK1525" s="1"/>
  <c r="P1526"/>
  <c r="X1525"/>
  <c r="Y1525" s="1"/>
  <c r="Z1525" s="1"/>
  <c r="AA1525" s="1"/>
  <c r="AB1525"/>
  <c r="AC1525" s="1"/>
  <c r="AD1525" s="1"/>
  <c r="AE1525" s="1"/>
  <c r="AN1525"/>
  <c r="AO1525" s="1"/>
  <c r="AP1525" s="1"/>
  <c r="AF1525"/>
  <c r="AG1525" s="1"/>
  <c r="AH1525" s="1"/>
  <c r="AI1525" s="1"/>
  <c r="AF1526" l="1"/>
  <c r="AG1526" s="1"/>
  <c r="AH1526" s="1"/>
  <c r="AI1526" s="1"/>
  <c r="P1527"/>
  <c r="AR1526"/>
  <c r="AS1526" s="1"/>
  <c r="AN1526"/>
  <c r="AO1526" s="1"/>
  <c r="AJ1526"/>
  <c r="AK1526" s="1"/>
  <c r="X1526"/>
  <c r="Y1526" s="1"/>
  <c r="Z1526" s="1"/>
  <c r="AA1526" s="1"/>
  <c r="AB1526"/>
  <c r="AC1526" s="1"/>
  <c r="AD1526" s="1"/>
  <c r="AE1526" s="1"/>
  <c r="AL1525"/>
  <c r="AM1525"/>
  <c r="AP1526" l="1"/>
  <c r="AQ1526"/>
  <c r="AL1526"/>
  <c r="AM1526" s="1"/>
  <c r="AJ1527"/>
  <c r="AK1527" s="1"/>
  <c r="X1527"/>
  <c r="Y1527" s="1"/>
  <c r="Z1527" s="1"/>
  <c r="AA1527" s="1"/>
  <c r="AB1527"/>
  <c r="AC1527" s="1"/>
  <c r="AD1527" s="1"/>
  <c r="AE1527" s="1"/>
  <c r="P1528"/>
  <c r="AN1527"/>
  <c r="AO1527" s="1"/>
  <c r="AP1527" s="1"/>
  <c r="AQ1527" s="1"/>
  <c r="AR1527"/>
  <c r="AS1527" s="1"/>
  <c r="AF1527"/>
  <c r="AG1527" s="1"/>
  <c r="AH1527" s="1"/>
  <c r="AI1527" s="1"/>
  <c r="AN1528" l="1"/>
  <c r="AO1528" s="1"/>
  <c r="AB1528"/>
  <c r="AC1528" s="1"/>
  <c r="AD1528" s="1"/>
  <c r="AE1528" s="1"/>
  <c r="P1529"/>
  <c r="AJ1528"/>
  <c r="AK1528" s="1"/>
  <c r="AF1528"/>
  <c r="AG1528" s="1"/>
  <c r="AH1528" s="1"/>
  <c r="AI1528" s="1"/>
  <c r="X1528"/>
  <c r="Y1528" s="1"/>
  <c r="Z1528" s="1"/>
  <c r="AA1528" s="1"/>
  <c r="AR1528"/>
  <c r="AM1527"/>
  <c r="AL1527"/>
  <c r="AP1528" l="1"/>
  <c r="AQ1528"/>
  <c r="AF1529"/>
  <c r="AG1529" s="1"/>
  <c r="AH1529" s="1"/>
  <c r="AI1529" s="1"/>
  <c r="AB1529"/>
  <c r="AC1529" s="1"/>
  <c r="AD1529" s="1"/>
  <c r="AE1529" s="1"/>
  <c r="AJ1529"/>
  <c r="AK1529" s="1"/>
  <c r="P1530"/>
  <c r="X1529"/>
  <c r="Y1529" s="1"/>
  <c r="Z1529" s="1"/>
  <c r="AA1529" s="1"/>
  <c r="AR1529"/>
  <c r="AN1529"/>
  <c r="AO1529" s="1"/>
  <c r="AL1528"/>
  <c r="AM1528"/>
  <c r="AP1529" l="1"/>
  <c r="AQ1529"/>
  <c r="AM1529"/>
  <c r="AL1529"/>
  <c r="AJ1530"/>
  <c r="AK1530" s="1"/>
  <c r="P1531"/>
  <c r="X1530"/>
  <c r="Y1530" s="1"/>
  <c r="Z1530" s="1"/>
  <c r="AA1530" s="1"/>
  <c r="AB1530"/>
  <c r="AC1530" s="1"/>
  <c r="AD1530" s="1"/>
  <c r="AE1530" s="1"/>
  <c r="AR1530"/>
  <c r="AS1530" s="1"/>
  <c r="AN1530"/>
  <c r="AO1530" s="1"/>
  <c r="AP1530" s="1"/>
  <c r="AQ1530" s="1"/>
  <c r="AF1530"/>
  <c r="AG1530" s="1"/>
  <c r="AH1530" s="1"/>
  <c r="AI1530" s="1"/>
  <c r="AL1530" l="1"/>
  <c r="AM1530"/>
  <c r="AR1531"/>
  <c r="AJ1531"/>
  <c r="AK1531" s="1"/>
  <c r="AN1531"/>
  <c r="AO1531" s="1"/>
  <c r="AF1531"/>
  <c r="AG1531" s="1"/>
  <c r="AH1531" s="1"/>
  <c r="AI1531" s="1"/>
  <c r="X1531"/>
  <c r="Y1531" s="1"/>
  <c r="Z1531" s="1"/>
  <c r="AA1531" s="1"/>
  <c r="P1532"/>
  <c r="AB1531"/>
  <c r="AC1531" s="1"/>
  <c r="AD1531" s="1"/>
  <c r="AE1531" s="1"/>
  <c r="AP1531" l="1"/>
  <c r="AQ1531"/>
  <c r="X1532"/>
  <c r="Y1532" s="1"/>
  <c r="Z1532" s="1"/>
  <c r="AA1532" s="1"/>
  <c r="AB1532"/>
  <c r="AC1532" s="1"/>
  <c r="AD1532" s="1"/>
  <c r="AE1532" s="1"/>
  <c r="AR1532"/>
  <c r="AN1532"/>
  <c r="AO1532" s="1"/>
  <c r="AP1532" s="1"/>
  <c r="AJ1532"/>
  <c r="AK1532" s="1"/>
  <c r="AF1532"/>
  <c r="AG1532" s="1"/>
  <c r="AH1532" s="1"/>
  <c r="AI1532" s="1"/>
  <c r="P1533"/>
  <c r="AL1531"/>
  <c r="AM1531" s="1"/>
  <c r="AL1532" l="1"/>
  <c r="AM1532"/>
  <c r="AJ1533"/>
  <c r="AK1533" s="1"/>
  <c r="AL1533" s="1"/>
  <c r="AM1533" s="1"/>
  <c r="AB1533"/>
  <c r="AC1533" s="1"/>
  <c r="AD1533" s="1"/>
  <c r="AE1533" s="1"/>
  <c r="P1534"/>
  <c r="X1533"/>
  <c r="Y1533" s="1"/>
  <c r="Z1533" s="1"/>
  <c r="AA1533" s="1"/>
  <c r="AF1533"/>
  <c r="AG1533" s="1"/>
  <c r="AH1533" s="1"/>
  <c r="AI1533" s="1"/>
  <c r="AN1533"/>
  <c r="AO1533" s="1"/>
  <c r="AR1533"/>
  <c r="AP1533" l="1"/>
  <c r="AQ1533"/>
  <c r="AN1534"/>
  <c r="AO1534" s="1"/>
  <c r="P1535"/>
  <c r="AJ1534"/>
  <c r="AK1534" s="1"/>
  <c r="X1534"/>
  <c r="Y1534" s="1"/>
  <c r="AR1534"/>
  <c r="AF1534"/>
  <c r="AG1534" s="1"/>
  <c r="AH1534" s="1"/>
  <c r="AI1534" s="1"/>
  <c r="AB1534"/>
  <c r="AC1534" s="1"/>
  <c r="AD1534" s="1"/>
  <c r="AE1534" s="1"/>
  <c r="AP1534" l="1"/>
  <c r="AQ1534"/>
  <c r="AL1534"/>
  <c r="AM1534" s="1"/>
  <c r="Z1534"/>
  <c r="AA1534" s="1"/>
  <c r="AF1535"/>
  <c r="AG1535" s="1"/>
  <c r="AH1535" s="1"/>
  <c r="AI1535" s="1"/>
  <c r="AJ1535"/>
  <c r="AK1535" s="1"/>
  <c r="AB1535"/>
  <c r="AC1535" s="1"/>
  <c r="AD1535" s="1"/>
  <c r="AE1535" s="1"/>
  <c r="X1535"/>
  <c r="Y1535" s="1"/>
  <c r="P1536"/>
  <c r="AR1535"/>
  <c r="AS1535" s="1"/>
  <c r="AN1535"/>
  <c r="AO1535" s="1"/>
  <c r="AP1535" s="1"/>
  <c r="AJ1536" l="1"/>
  <c r="AK1536" s="1"/>
  <c r="AL1536" s="1"/>
  <c r="AM1536" s="1"/>
  <c r="AN1536"/>
  <c r="AO1536" s="1"/>
  <c r="AP1536" s="1"/>
  <c r="AQ1536" s="1"/>
  <c r="P1537"/>
  <c r="X1536"/>
  <c r="Y1536" s="1"/>
  <c r="Z1536" s="1"/>
  <c r="AA1536" s="1"/>
  <c r="AR1536"/>
  <c r="AS1536" s="1"/>
  <c r="AF1536"/>
  <c r="AG1536" s="1"/>
  <c r="AH1536" s="1"/>
  <c r="AI1536" s="1"/>
  <c r="AB1536"/>
  <c r="AC1536" s="1"/>
  <c r="AD1536" s="1"/>
  <c r="AE1536" s="1"/>
  <c r="AM1535"/>
  <c r="AL1535"/>
  <c r="AA1535"/>
  <c r="Z1535"/>
  <c r="AB1537" l="1"/>
  <c r="AC1537" s="1"/>
  <c r="AD1537" s="1"/>
  <c r="AE1537" s="1"/>
  <c r="AR1537"/>
  <c r="AS1537" s="1"/>
  <c r="AN1537"/>
  <c r="AO1537" s="1"/>
  <c r="X1537"/>
  <c r="Y1537" s="1"/>
  <c r="Z1537" s="1"/>
  <c r="AA1537" s="1"/>
  <c r="AF1537"/>
  <c r="AG1537" s="1"/>
  <c r="P1538"/>
  <c r="AJ1537"/>
  <c r="AK1537" s="1"/>
  <c r="AL1537" s="1"/>
  <c r="AM1537" s="1"/>
  <c r="AP1537" l="1"/>
  <c r="AQ1537" s="1"/>
  <c r="AH1537"/>
  <c r="AI1537" s="1"/>
  <c r="AR1538"/>
  <c r="AS1538" s="1"/>
  <c r="AF1538"/>
  <c r="AG1538" s="1"/>
  <c r="AH1538" s="1"/>
  <c r="AI1538" s="1"/>
  <c r="AB1538"/>
  <c r="AC1538" s="1"/>
  <c r="AD1538" s="1"/>
  <c r="AE1538" s="1"/>
  <c r="AN1538"/>
  <c r="AO1538" s="1"/>
  <c r="X1538"/>
  <c r="Y1538" s="1"/>
  <c r="Z1538" s="1"/>
  <c r="AA1538" s="1"/>
  <c r="AJ1538"/>
  <c r="AK1538" s="1"/>
  <c r="P1539"/>
  <c r="AP1538" l="1"/>
  <c r="AQ1538"/>
  <c r="AL1538"/>
  <c r="AM1538" s="1"/>
  <c r="AF1539"/>
  <c r="AG1539" s="1"/>
  <c r="AH1539" s="1"/>
  <c r="AI1539" s="1"/>
  <c r="P1540"/>
  <c r="AJ1539"/>
  <c r="AK1539" s="1"/>
  <c r="AN1539"/>
  <c r="AO1539" s="1"/>
  <c r="AP1539" s="1"/>
  <c r="AQ1539" s="1"/>
  <c r="AR1539"/>
  <c r="X1539"/>
  <c r="Y1539" s="1"/>
  <c r="Z1539" s="1"/>
  <c r="AA1539" s="1"/>
  <c r="AB1539"/>
  <c r="AC1539" s="1"/>
  <c r="AD1539" s="1"/>
  <c r="AE1539" s="1"/>
  <c r="AL1539" l="1"/>
  <c r="AM1539"/>
  <c r="AN1540"/>
  <c r="AO1540" s="1"/>
  <c r="AP1540" s="1"/>
  <c r="AQ1540" s="1"/>
  <c r="AB1540"/>
  <c r="AC1540" s="1"/>
  <c r="AD1540" s="1"/>
  <c r="AE1540" s="1"/>
  <c r="AF1540"/>
  <c r="AG1540" s="1"/>
  <c r="P1541"/>
  <c r="AR1540"/>
  <c r="AS1540" s="1"/>
  <c r="AJ1540"/>
  <c r="AK1540" s="1"/>
  <c r="AL1540" s="1"/>
  <c r="AM1540" s="1"/>
  <c r="X1540"/>
  <c r="Y1540" s="1"/>
  <c r="Z1540" s="1"/>
  <c r="AA1540" s="1"/>
  <c r="AH1540" l="1"/>
  <c r="AI1540" s="1"/>
  <c r="AN1541"/>
  <c r="AO1541" s="1"/>
  <c r="AR1541"/>
  <c r="AS1541" s="1"/>
  <c r="X1541"/>
  <c r="Y1541" s="1"/>
  <c r="Z1541" s="1"/>
  <c r="AA1541" s="1"/>
  <c r="AJ1541"/>
  <c r="AK1541" s="1"/>
  <c r="P1542"/>
  <c r="AB1541"/>
  <c r="AC1541" s="1"/>
  <c r="AD1541" s="1"/>
  <c r="AE1541" s="1"/>
  <c r="AF1541"/>
  <c r="AG1541" s="1"/>
  <c r="AH1541" s="1"/>
  <c r="AI1541" s="1"/>
  <c r="AP1541" l="1"/>
  <c r="AQ1541"/>
  <c r="AL1541"/>
  <c r="AM1541"/>
  <c r="X1542"/>
  <c r="Y1542" s="1"/>
  <c r="Z1542" s="1"/>
  <c r="AA1542" s="1"/>
  <c r="AN1542"/>
  <c r="AO1542" s="1"/>
  <c r="AR1542"/>
  <c r="AB1542"/>
  <c r="AC1542" s="1"/>
  <c r="AD1542" s="1"/>
  <c r="AE1542" s="1"/>
  <c r="AF1542"/>
  <c r="AG1542" s="1"/>
  <c r="AH1542" s="1"/>
  <c r="AI1542" s="1"/>
  <c r="P1543"/>
  <c r="AJ1542"/>
  <c r="AK1542" s="1"/>
  <c r="AP1542" l="1"/>
  <c r="AQ1542"/>
  <c r="AL1542"/>
  <c r="AM1542"/>
  <c r="AN1543"/>
  <c r="AO1543" s="1"/>
  <c r="P1544"/>
  <c r="X1543"/>
  <c r="Y1543" s="1"/>
  <c r="Z1543" s="1"/>
  <c r="AA1543" s="1"/>
  <c r="AB1543"/>
  <c r="AC1543" s="1"/>
  <c r="AD1543" s="1"/>
  <c r="AE1543" s="1"/>
  <c r="AF1543"/>
  <c r="AG1543" s="1"/>
  <c r="AH1543" s="1"/>
  <c r="AI1543" s="1"/>
  <c r="AJ1543"/>
  <c r="AK1543" s="1"/>
  <c r="AR1543"/>
  <c r="AP1543" l="1"/>
  <c r="AQ1543"/>
  <c r="AL1543"/>
  <c r="AM1543"/>
  <c r="AF1544"/>
  <c r="AG1544" s="1"/>
  <c r="AH1544" s="1"/>
  <c r="AI1544" s="1"/>
  <c r="X1544"/>
  <c r="Y1544" s="1"/>
  <c r="Z1544" s="1"/>
  <c r="AA1544" s="1"/>
  <c r="AN1544"/>
  <c r="AO1544" s="1"/>
  <c r="AP1544" s="1"/>
  <c r="AQ1544" s="1"/>
  <c r="P1545"/>
  <c r="AJ1544"/>
  <c r="AK1544" s="1"/>
  <c r="AB1544"/>
  <c r="AC1544" s="1"/>
  <c r="AD1544" s="1"/>
  <c r="AE1544" s="1"/>
  <c r="AR1544"/>
  <c r="AL1544" l="1"/>
  <c r="AM1544" s="1"/>
  <c r="AR1545"/>
  <c r="AF1545"/>
  <c r="AG1545" s="1"/>
  <c r="AH1545" s="1"/>
  <c r="AI1545" s="1"/>
  <c r="X1545"/>
  <c r="Y1545" s="1"/>
  <c r="Z1545" s="1"/>
  <c r="AA1545" s="1"/>
  <c r="AJ1545"/>
  <c r="AK1545" s="1"/>
  <c r="P1546"/>
  <c r="AB1545"/>
  <c r="AC1545" s="1"/>
  <c r="AD1545" s="1"/>
  <c r="AE1545" s="1"/>
  <c r="AN1545"/>
  <c r="AO1545" s="1"/>
  <c r="AP1545" l="1"/>
  <c r="AQ1545"/>
  <c r="AM1545"/>
  <c r="AL1545"/>
  <c r="P1547"/>
  <c r="AJ1546"/>
  <c r="AK1546" s="1"/>
  <c r="AB1546"/>
  <c r="AC1546" s="1"/>
  <c r="AD1546" s="1"/>
  <c r="AE1546" s="1"/>
  <c r="AN1546"/>
  <c r="AO1546" s="1"/>
  <c r="AF1546"/>
  <c r="AG1546" s="1"/>
  <c r="AH1546" s="1"/>
  <c r="AI1546" s="1"/>
  <c r="X1546"/>
  <c r="Y1546" s="1"/>
  <c r="Z1546" s="1"/>
  <c r="AA1546" s="1"/>
  <c r="AR1546"/>
  <c r="AP1546" l="1"/>
  <c r="AQ1546"/>
  <c r="AJ1547"/>
  <c r="AK1547" s="1"/>
  <c r="P1548"/>
  <c r="AN1547"/>
  <c r="AO1547" s="1"/>
  <c r="X1547"/>
  <c r="Y1547" s="1"/>
  <c r="Z1547" s="1"/>
  <c r="AA1547" s="1"/>
  <c r="AR1547"/>
  <c r="AS1547" s="1"/>
  <c r="AF1547"/>
  <c r="AG1547" s="1"/>
  <c r="AH1547" s="1"/>
  <c r="AI1547" s="1"/>
  <c r="AB1547"/>
  <c r="AC1547" s="1"/>
  <c r="AD1547" s="1"/>
  <c r="AE1547" s="1"/>
  <c r="AL1546"/>
  <c r="AM1546" s="1"/>
  <c r="AP1547" l="1"/>
  <c r="AQ1547"/>
  <c r="AL1547"/>
  <c r="AM1547" s="1"/>
  <c r="AJ1548"/>
  <c r="AK1548" s="1"/>
  <c r="AL1548" s="1"/>
  <c r="AM1548" s="1"/>
  <c r="P1549"/>
  <c r="AF1548"/>
  <c r="AG1548" s="1"/>
  <c r="AR1548"/>
  <c r="AB1548"/>
  <c r="AC1548" s="1"/>
  <c r="AD1548" s="1"/>
  <c r="AE1548" s="1"/>
  <c r="AN1548"/>
  <c r="AO1548" s="1"/>
  <c r="AP1548" s="1"/>
  <c r="AQ1548" s="1"/>
  <c r="X1548"/>
  <c r="Y1548" s="1"/>
  <c r="Z1548" s="1"/>
  <c r="AA1548" s="1"/>
  <c r="AH1548" l="1"/>
  <c r="AI1548" s="1"/>
  <c r="AB1549"/>
  <c r="AC1549" s="1"/>
  <c r="AD1549" s="1"/>
  <c r="AE1549" s="1"/>
  <c r="AN1549"/>
  <c r="AO1549" s="1"/>
  <c r="AP1549" s="1"/>
  <c r="AQ1549" s="1"/>
  <c r="AR1549"/>
  <c r="AF1549"/>
  <c r="AG1549" s="1"/>
  <c r="AH1549" s="1"/>
  <c r="AI1549" s="1"/>
  <c r="AJ1549"/>
  <c r="AK1549" s="1"/>
  <c r="X1549"/>
  <c r="Y1549" s="1"/>
  <c r="Z1549" s="1"/>
  <c r="AA1549" s="1"/>
  <c r="P1550"/>
  <c r="P1551" l="1"/>
  <c r="AF1550"/>
  <c r="AG1550" s="1"/>
  <c r="AH1550" s="1"/>
  <c r="AI1550" s="1"/>
  <c r="AJ1550"/>
  <c r="AK1550" s="1"/>
  <c r="AL1550" s="1"/>
  <c r="AM1550" s="1"/>
  <c r="AR1550"/>
  <c r="AN1550"/>
  <c r="AO1550" s="1"/>
  <c r="X1550"/>
  <c r="Y1550" s="1"/>
  <c r="Z1550" s="1"/>
  <c r="AA1550" s="1"/>
  <c r="AB1550"/>
  <c r="AC1550" s="1"/>
  <c r="AD1550" s="1"/>
  <c r="AE1550" s="1"/>
  <c r="AL1549"/>
  <c r="AM1549" s="1"/>
  <c r="AQ1550" l="1"/>
  <c r="AP1550"/>
  <c r="AJ1551"/>
  <c r="AK1551" s="1"/>
  <c r="AL1551" s="1"/>
  <c r="AM1551" s="1"/>
  <c r="AN1551"/>
  <c r="AO1551" s="1"/>
  <c r="AB1551"/>
  <c r="AC1551" s="1"/>
  <c r="AD1551" s="1"/>
  <c r="AE1551" s="1"/>
  <c r="AF1551"/>
  <c r="AG1551" s="1"/>
  <c r="AH1551" s="1"/>
  <c r="AI1551" s="1"/>
  <c r="X1551"/>
  <c r="Y1551" s="1"/>
  <c r="Z1551" s="1"/>
  <c r="AA1551" s="1"/>
  <c r="AR1551"/>
  <c r="P1552"/>
  <c r="AP1551" l="1"/>
  <c r="AQ1551"/>
  <c r="AB1552"/>
  <c r="AC1552" s="1"/>
  <c r="AD1552" s="1"/>
  <c r="AE1552" s="1"/>
  <c r="X1552"/>
  <c r="Y1552" s="1"/>
  <c r="Z1552" s="1"/>
  <c r="AA1552" s="1"/>
  <c r="P1553"/>
  <c r="AN1552"/>
  <c r="AO1552" s="1"/>
  <c r="AP1552" s="1"/>
  <c r="AR1552"/>
  <c r="AF1552"/>
  <c r="AG1552" s="1"/>
  <c r="AH1552" s="1"/>
  <c r="AI1552" s="1"/>
  <c r="AJ1552"/>
  <c r="AK1552" s="1"/>
  <c r="AL1552" s="1"/>
  <c r="AM1552" s="1"/>
  <c r="P1554" l="1"/>
  <c r="AJ1553"/>
  <c r="AK1553" s="1"/>
  <c r="AF1553"/>
  <c r="AG1553" s="1"/>
  <c r="AH1553" s="1"/>
  <c r="AI1553" s="1"/>
  <c r="AB1553"/>
  <c r="AC1553" s="1"/>
  <c r="AD1553" s="1"/>
  <c r="AE1553" s="1"/>
  <c r="X1553"/>
  <c r="Y1553" s="1"/>
  <c r="Z1553" s="1"/>
  <c r="AA1553" s="1"/>
  <c r="AN1553"/>
  <c r="AO1553" s="1"/>
  <c r="AR1553"/>
  <c r="AP1553" l="1"/>
  <c r="AQ1553"/>
  <c r="AN1554"/>
  <c r="AO1554" s="1"/>
  <c r="P1555"/>
  <c r="AR1554"/>
  <c r="AS1554" s="1"/>
  <c r="AF1554"/>
  <c r="AG1554" s="1"/>
  <c r="AH1554" s="1"/>
  <c r="AI1554" s="1"/>
  <c r="AJ1554"/>
  <c r="AK1554" s="1"/>
  <c r="AL1554" s="1"/>
  <c r="AM1554" s="1"/>
  <c r="X1554"/>
  <c r="Y1554" s="1"/>
  <c r="Z1554" s="1"/>
  <c r="AA1554" s="1"/>
  <c r="AB1554"/>
  <c r="AC1554" s="1"/>
  <c r="AD1554" s="1"/>
  <c r="AE1554" s="1"/>
  <c r="AL1553"/>
  <c r="AM1553" s="1"/>
  <c r="AP1554" l="1"/>
  <c r="AQ1554"/>
  <c r="AR1555"/>
  <c r="AS1555" s="1"/>
  <c r="AF1555"/>
  <c r="AG1555" s="1"/>
  <c r="AH1555" s="1"/>
  <c r="AI1555" s="1"/>
  <c r="AN1555"/>
  <c r="AO1555" s="1"/>
  <c r="AP1555" s="1"/>
  <c r="AQ1555" s="1"/>
  <c r="AB1555"/>
  <c r="AC1555" s="1"/>
  <c r="AD1555" s="1"/>
  <c r="AE1555" s="1"/>
  <c r="P1556"/>
  <c r="AJ1555"/>
  <c r="AK1555" s="1"/>
  <c r="X1555"/>
  <c r="Y1555" s="1"/>
  <c r="Z1555" s="1"/>
  <c r="AA1555" s="1"/>
  <c r="AL1555" l="1"/>
  <c r="AM1555"/>
  <c r="AB1556"/>
  <c r="AC1556" s="1"/>
  <c r="AD1556" s="1"/>
  <c r="AE1556" s="1"/>
  <c r="AR1556"/>
  <c r="AS1556" s="1"/>
  <c r="AJ1556"/>
  <c r="AK1556" s="1"/>
  <c r="AF1556"/>
  <c r="AG1556" s="1"/>
  <c r="P1557"/>
  <c r="AN1556"/>
  <c r="AO1556" s="1"/>
  <c r="AP1556" s="1"/>
  <c r="X1556"/>
  <c r="Y1556" s="1"/>
  <c r="Z1556" s="1"/>
  <c r="AA1556" s="1"/>
  <c r="AL1556" l="1"/>
  <c r="AM1556"/>
  <c r="AB1557"/>
  <c r="AC1557" s="1"/>
  <c r="AD1557" s="1"/>
  <c r="AE1557" s="1"/>
  <c r="P1558"/>
  <c r="AJ1557"/>
  <c r="AK1557" s="1"/>
  <c r="AF1557"/>
  <c r="AG1557" s="1"/>
  <c r="AH1557" s="1"/>
  <c r="AI1557" s="1"/>
  <c r="X1557"/>
  <c r="Y1557" s="1"/>
  <c r="Z1557" s="1"/>
  <c r="AA1557" s="1"/>
  <c r="AN1557"/>
  <c r="AO1557" s="1"/>
  <c r="AP1557" s="1"/>
  <c r="AQ1557" s="1"/>
  <c r="AR1557"/>
  <c r="AH1556"/>
  <c r="AI1556" s="1"/>
  <c r="AB1558" l="1"/>
  <c r="AC1558" s="1"/>
  <c r="AD1558" s="1"/>
  <c r="AE1558" s="1"/>
  <c r="AF1558"/>
  <c r="AG1558" s="1"/>
  <c r="AJ1558"/>
  <c r="AK1558" s="1"/>
  <c r="AL1558" s="1"/>
  <c r="AM1558" s="1"/>
  <c r="AR1558"/>
  <c r="AN1558"/>
  <c r="AO1558" s="1"/>
  <c r="X1558"/>
  <c r="Y1558" s="1"/>
  <c r="Z1558" s="1"/>
  <c r="AA1558" s="1"/>
  <c r="P1559"/>
  <c r="AL1557"/>
  <c r="AM1557"/>
  <c r="AP1558" l="1"/>
  <c r="AQ1558"/>
  <c r="AH1558"/>
  <c r="AI1558" s="1"/>
  <c r="AF1559"/>
  <c r="AG1559" s="1"/>
  <c r="AR1559"/>
  <c r="AN1559"/>
  <c r="AO1559" s="1"/>
  <c r="X1559"/>
  <c r="Y1559" s="1"/>
  <c r="Z1559" s="1"/>
  <c r="AA1559" s="1"/>
  <c r="AB1559"/>
  <c r="AC1559" s="1"/>
  <c r="AD1559" s="1"/>
  <c r="AE1559" s="1"/>
  <c r="AJ1559"/>
  <c r="AK1559" s="1"/>
  <c r="AL1559" s="1"/>
  <c r="AM1559" s="1"/>
  <c r="P1560"/>
  <c r="AP1559" l="1"/>
  <c r="AQ1559"/>
  <c r="AF1560"/>
  <c r="AG1560" s="1"/>
  <c r="AH1560" s="1"/>
  <c r="AI1560" s="1"/>
  <c r="AJ1560"/>
  <c r="AK1560" s="1"/>
  <c r="AB1560"/>
  <c r="AC1560" s="1"/>
  <c r="AD1560" s="1"/>
  <c r="AE1560" s="1"/>
  <c r="P1561"/>
  <c r="AR1560"/>
  <c r="AN1560"/>
  <c r="AO1560" s="1"/>
  <c r="AP1560" s="1"/>
  <c r="AQ1560" s="1"/>
  <c r="X1560"/>
  <c r="Y1560" s="1"/>
  <c r="Z1560" s="1"/>
  <c r="AA1560" s="1"/>
  <c r="AH1559"/>
  <c r="AI1559" s="1"/>
  <c r="AL1560" l="1"/>
  <c r="AM1560" s="1"/>
  <c r="AJ1561"/>
  <c r="AK1561" s="1"/>
  <c r="AL1561" s="1"/>
  <c r="AM1561" s="1"/>
  <c r="AB1561"/>
  <c r="AC1561" s="1"/>
  <c r="AD1561" s="1"/>
  <c r="AE1561" s="1"/>
  <c r="AF1561"/>
  <c r="AG1561" s="1"/>
  <c r="AN1561"/>
  <c r="AO1561" s="1"/>
  <c r="AR1561"/>
  <c r="AS1561" s="1"/>
  <c r="X1561"/>
  <c r="Y1561" s="1"/>
  <c r="Z1561" s="1"/>
  <c r="AA1561" s="1"/>
  <c r="P1562"/>
  <c r="AP1561" l="1"/>
  <c r="AQ1561"/>
  <c r="AR1562"/>
  <c r="AS1562" s="1"/>
  <c r="AJ1562"/>
  <c r="AK1562" s="1"/>
  <c r="AL1562" s="1"/>
  <c r="AM1562" s="1"/>
  <c r="X1562"/>
  <c r="Y1562" s="1"/>
  <c r="Z1562" s="1"/>
  <c r="AA1562" s="1"/>
  <c r="AN1562"/>
  <c r="AO1562" s="1"/>
  <c r="AP1562" s="1"/>
  <c r="AQ1562" s="1"/>
  <c r="AF1562"/>
  <c r="AG1562" s="1"/>
  <c r="P1563"/>
  <c r="AB1562"/>
  <c r="AC1562" s="1"/>
  <c r="AD1562" s="1"/>
  <c r="AE1562" s="1"/>
  <c r="AH1561"/>
  <c r="AI1561" s="1"/>
  <c r="AH1562" l="1"/>
  <c r="AI1562"/>
  <c r="X1563"/>
  <c r="Y1563" s="1"/>
  <c r="Z1563" s="1"/>
  <c r="AA1563" s="1"/>
  <c r="P1564"/>
  <c r="AJ1563"/>
  <c r="AK1563" s="1"/>
  <c r="AR1563"/>
  <c r="AS1563" s="1"/>
  <c r="AN1563"/>
  <c r="AO1563" s="1"/>
  <c r="AP1563" s="1"/>
  <c r="AQ1563" s="1"/>
  <c r="AB1563"/>
  <c r="AC1563" s="1"/>
  <c r="AD1563" s="1"/>
  <c r="AE1563" s="1"/>
  <c r="AF1563"/>
  <c r="AG1563" s="1"/>
  <c r="AH1563" s="1"/>
  <c r="AI1563" s="1"/>
  <c r="AL1563" l="1"/>
  <c r="AM1563"/>
  <c r="AF1564"/>
  <c r="AG1564" s="1"/>
  <c r="AH1564" s="1"/>
  <c r="AI1564" s="1"/>
  <c r="AJ1564"/>
  <c r="AK1564" s="1"/>
  <c r="AL1564" s="1"/>
  <c r="AM1564" s="1"/>
  <c r="AB1564"/>
  <c r="AC1564" s="1"/>
  <c r="AD1564" s="1"/>
  <c r="AE1564" s="1"/>
  <c r="P1565"/>
  <c r="AN1564"/>
  <c r="AO1564" s="1"/>
  <c r="AR1564"/>
  <c r="AS1564" s="1"/>
  <c r="X1564"/>
  <c r="Y1564" s="1"/>
  <c r="Z1564" s="1"/>
  <c r="AA1564" s="1"/>
  <c r="AP1564" l="1"/>
  <c r="AQ1564"/>
  <c r="AF1565"/>
  <c r="AG1565" s="1"/>
  <c r="AH1565" s="1"/>
  <c r="AI1565" s="1"/>
  <c r="AR1565"/>
  <c r="AS1565" s="1"/>
  <c r="AJ1565"/>
  <c r="AK1565" s="1"/>
  <c r="AB1565"/>
  <c r="AC1565" s="1"/>
  <c r="P1566"/>
  <c r="AN1565"/>
  <c r="AO1565" s="1"/>
  <c r="X1565"/>
  <c r="Y1565" s="1"/>
  <c r="Z1565" s="1"/>
  <c r="AA1565" s="1"/>
  <c r="AP1565" l="1"/>
  <c r="AQ1565"/>
  <c r="AL1565"/>
  <c r="AM1565" s="1"/>
  <c r="AD1565"/>
  <c r="AE1565" s="1"/>
  <c r="AB1566"/>
  <c r="AC1566" s="1"/>
  <c r="AD1566" s="1"/>
  <c r="AE1566" s="1"/>
  <c r="AR1566"/>
  <c r="AS1566" s="1"/>
  <c r="P1567"/>
  <c r="X1566"/>
  <c r="Y1566" s="1"/>
  <c r="Z1566" s="1"/>
  <c r="AA1566" s="1"/>
  <c r="AN1566"/>
  <c r="AO1566" s="1"/>
  <c r="AP1566" s="1"/>
  <c r="AQ1566" s="1"/>
  <c r="AF1566"/>
  <c r="AG1566" s="1"/>
  <c r="AH1566" s="1"/>
  <c r="AI1566" s="1"/>
  <c r="AJ1566"/>
  <c r="AK1566" s="1"/>
  <c r="AM1566" l="1"/>
  <c r="AL1566"/>
  <c r="AJ1567"/>
  <c r="AK1567" s="1"/>
  <c r="P1568"/>
  <c r="AN1567"/>
  <c r="AO1567" s="1"/>
  <c r="AP1567" s="1"/>
  <c r="AB1567"/>
  <c r="AC1567" s="1"/>
  <c r="AD1567" s="1"/>
  <c r="AE1567" s="1"/>
  <c r="AR1567"/>
  <c r="AS1567" s="1"/>
  <c r="AF1567"/>
  <c r="AG1567" s="1"/>
  <c r="AH1567" s="1"/>
  <c r="AI1567" s="1"/>
  <c r="X1567"/>
  <c r="Y1567" s="1"/>
  <c r="Z1567" s="1"/>
  <c r="AA1567" s="1"/>
  <c r="AM1567" l="1"/>
  <c r="AL1567"/>
  <c r="AN1568"/>
  <c r="AO1568" s="1"/>
  <c r="AP1568" s="1"/>
  <c r="P1569"/>
  <c r="AJ1568"/>
  <c r="AK1568" s="1"/>
  <c r="AF1568"/>
  <c r="AG1568" s="1"/>
  <c r="AH1568" s="1"/>
  <c r="AI1568" s="1"/>
  <c r="AR1568"/>
  <c r="AS1568" s="1"/>
  <c r="X1568"/>
  <c r="Y1568" s="1"/>
  <c r="Z1568" s="1"/>
  <c r="AA1568" s="1"/>
  <c r="AB1568"/>
  <c r="AC1568" s="1"/>
  <c r="AD1568" s="1"/>
  <c r="AE1568" s="1"/>
  <c r="AM1568" l="1"/>
  <c r="AL1568"/>
  <c r="AR1569"/>
  <c r="AS1569" s="1"/>
  <c r="X1569"/>
  <c r="Y1569" s="1"/>
  <c r="Z1569" s="1"/>
  <c r="AA1569" s="1"/>
  <c r="P1570"/>
  <c r="AJ1569"/>
  <c r="AK1569" s="1"/>
  <c r="AB1569"/>
  <c r="AC1569" s="1"/>
  <c r="AD1569" s="1"/>
  <c r="AE1569" s="1"/>
  <c r="AF1569"/>
  <c r="AG1569" s="1"/>
  <c r="AH1569" s="1"/>
  <c r="AI1569" s="1"/>
  <c r="AN1569"/>
  <c r="AO1569" s="1"/>
  <c r="AP1569" s="1"/>
  <c r="AR1570" l="1"/>
  <c r="AS1570" s="1"/>
  <c r="AN1570"/>
  <c r="AO1570" s="1"/>
  <c r="X1570"/>
  <c r="Y1570" s="1"/>
  <c r="Z1570" s="1"/>
  <c r="AA1570" s="1"/>
  <c r="AJ1570"/>
  <c r="AK1570" s="1"/>
  <c r="AL1570" s="1"/>
  <c r="AM1570" s="1"/>
  <c r="AB1570"/>
  <c r="AC1570" s="1"/>
  <c r="AD1570" s="1"/>
  <c r="AE1570" s="1"/>
  <c r="AF1570"/>
  <c r="AG1570" s="1"/>
  <c r="AH1570" s="1"/>
  <c r="AI1570" s="1"/>
  <c r="P1571"/>
  <c r="AL1569"/>
  <c r="AM1569" s="1"/>
  <c r="AJ1571" l="1"/>
  <c r="AK1571" s="1"/>
  <c r="AN1571"/>
  <c r="AO1571" s="1"/>
  <c r="AR1571"/>
  <c r="AS1571" s="1"/>
  <c r="AB1571"/>
  <c r="AC1571" s="1"/>
  <c r="AD1571" s="1"/>
  <c r="AE1571" s="1"/>
  <c r="X1571"/>
  <c r="Y1571" s="1"/>
  <c r="Z1571" s="1"/>
  <c r="AA1571" s="1"/>
  <c r="AF1571"/>
  <c r="AG1571" s="1"/>
  <c r="AH1571" s="1"/>
  <c r="AI1571" s="1"/>
  <c r="P1572"/>
  <c r="AP1570"/>
  <c r="AQ1570"/>
  <c r="AP1571" l="1"/>
  <c r="AQ1571"/>
  <c r="AL1571"/>
  <c r="AM1571" s="1"/>
  <c r="AB1572"/>
  <c r="AC1572" s="1"/>
  <c r="AD1572" s="1"/>
  <c r="AE1572" s="1"/>
  <c r="AN1572"/>
  <c r="AO1572" s="1"/>
  <c r="AP1572" s="1"/>
  <c r="AJ1572"/>
  <c r="AK1572" s="1"/>
  <c r="P1573"/>
  <c r="AR1572"/>
  <c r="AS1572" s="1"/>
  <c r="X1572"/>
  <c r="Y1572" s="1"/>
  <c r="Z1572" s="1"/>
  <c r="AA1572" s="1"/>
  <c r="AF1572"/>
  <c r="AG1572" s="1"/>
  <c r="AH1572" s="1"/>
  <c r="AI1572" s="1"/>
  <c r="AM1572" l="1"/>
  <c r="AL1572"/>
  <c r="AF1573"/>
  <c r="AG1573" s="1"/>
  <c r="AH1573" s="1"/>
  <c r="AI1573" s="1"/>
  <c r="X1573"/>
  <c r="Y1573" s="1"/>
  <c r="Z1573" s="1"/>
  <c r="AA1573" s="1"/>
  <c r="AN1573"/>
  <c r="AO1573" s="1"/>
  <c r="AP1573" s="1"/>
  <c r="AB1573"/>
  <c r="AC1573" s="1"/>
  <c r="AD1573" s="1"/>
  <c r="AE1573" s="1"/>
  <c r="AJ1573"/>
  <c r="AK1573" s="1"/>
  <c r="P1574"/>
  <c r="AR1573"/>
  <c r="AS1573" s="1"/>
  <c r="AL1573" l="1"/>
  <c r="AM1573"/>
  <c r="X1574"/>
  <c r="Y1574" s="1"/>
  <c r="Z1574" s="1"/>
  <c r="AA1574" s="1"/>
  <c r="AF1574"/>
  <c r="AG1574" s="1"/>
  <c r="AH1574" s="1"/>
  <c r="AI1574" s="1"/>
  <c r="AJ1574"/>
  <c r="AK1574" s="1"/>
  <c r="AN1574"/>
  <c r="AO1574" s="1"/>
  <c r="AP1574" s="1"/>
  <c r="AQ1574" s="1"/>
  <c r="AR1574"/>
  <c r="AS1574" s="1"/>
  <c r="AB1574"/>
  <c r="AC1574" s="1"/>
  <c r="AD1574" s="1"/>
  <c r="AE1574" s="1"/>
  <c r="P1575"/>
  <c r="AN1575" l="1"/>
  <c r="AO1575" s="1"/>
  <c r="AP1575" s="1"/>
  <c r="AB1575"/>
  <c r="AC1575" s="1"/>
  <c r="AD1575" s="1"/>
  <c r="AE1575" s="1"/>
  <c r="P1576"/>
  <c r="AJ1575"/>
  <c r="AK1575" s="1"/>
  <c r="X1575"/>
  <c r="Y1575" s="1"/>
  <c r="Z1575" s="1"/>
  <c r="AA1575" s="1"/>
  <c r="AR1575"/>
  <c r="AF1575"/>
  <c r="AG1575" s="1"/>
  <c r="AH1575" s="1"/>
  <c r="AI1575" s="1"/>
  <c r="AL1574"/>
  <c r="AM1574"/>
  <c r="AB1576" l="1"/>
  <c r="AC1576" s="1"/>
  <c r="AD1576" s="1"/>
  <c r="AE1576" s="1"/>
  <c r="P1577"/>
  <c r="AF1576"/>
  <c r="AG1576" s="1"/>
  <c r="AH1576" s="1"/>
  <c r="AI1576" s="1"/>
  <c r="AR1576"/>
  <c r="AN1576"/>
  <c r="AO1576" s="1"/>
  <c r="AP1576" s="1"/>
  <c r="AJ1576"/>
  <c r="AK1576" s="1"/>
  <c r="X1576"/>
  <c r="Y1576" s="1"/>
  <c r="Z1576" s="1"/>
  <c r="AA1576" s="1"/>
  <c r="AM1575"/>
  <c r="AL1575"/>
  <c r="AL1576" l="1"/>
  <c r="AM1576"/>
  <c r="X1577"/>
  <c r="Y1577" s="1"/>
  <c r="Z1577" s="1"/>
  <c r="AA1577" s="1"/>
  <c r="AN1577"/>
  <c r="AO1577" s="1"/>
  <c r="AP1577" s="1"/>
  <c r="AB1577"/>
  <c r="AC1577" s="1"/>
  <c r="AD1577" s="1"/>
  <c r="AE1577" s="1"/>
  <c r="AF1577"/>
  <c r="AG1577" s="1"/>
  <c r="AH1577" s="1"/>
  <c r="AI1577" s="1"/>
  <c r="P1578"/>
  <c r="AJ1577"/>
  <c r="AK1577" s="1"/>
  <c r="AR1577"/>
  <c r="AJ1578" l="1"/>
  <c r="AK1578" s="1"/>
  <c r="AN1578"/>
  <c r="AO1578" s="1"/>
  <c r="AP1578" s="1"/>
  <c r="X1578"/>
  <c r="Y1578" s="1"/>
  <c r="Z1578" s="1"/>
  <c r="AA1578" s="1"/>
  <c r="P1579"/>
  <c r="AR1578"/>
  <c r="AF1578"/>
  <c r="AG1578" s="1"/>
  <c r="AH1578" s="1"/>
  <c r="AI1578" s="1"/>
  <c r="AB1578"/>
  <c r="AC1578" s="1"/>
  <c r="AD1578" s="1"/>
  <c r="AE1578" s="1"/>
  <c r="AM1577"/>
  <c r="AL1577"/>
  <c r="AL1578" l="1"/>
  <c r="AM1578"/>
  <c r="AF1579"/>
  <c r="AG1579" s="1"/>
  <c r="AH1579" s="1"/>
  <c r="AI1579" s="1"/>
  <c r="AB1579"/>
  <c r="AC1579" s="1"/>
  <c r="AD1579" s="1"/>
  <c r="AE1579" s="1"/>
  <c r="AR1579"/>
  <c r="X1579"/>
  <c r="Y1579" s="1"/>
  <c r="Z1579" s="1"/>
  <c r="AA1579" s="1"/>
  <c r="AN1579"/>
  <c r="AO1579" s="1"/>
  <c r="AP1579" s="1"/>
  <c r="AJ1579"/>
  <c r="AK1579" s="1"/>
  <c r="P1580"/>
  <c r="AF1580" l="1"/>
  <c r="AG1580" s="1"/>
  <c r="AH1580" s="1"/>
  <c r="AI1580" s="1"/>
  <c r="P1581"/>
  <c r="AJ1580"/>
  <c r="AK1580" s="1"/>
  <c r="AL1580" s="1"/>
  <c r="AM1580" s="1"/>
  <c r="X1580"/>
  <c r="Y1580" s="1"/>
  <c r="Z1580" s="1"/>
  <c r="AA1580" s="1"/>
  <c r="AR1580"/>
  <c r="AS1580" s="1"/>
  <c r="AN1580"/>
  <c r="AO1580" s="1"/>
  <c r="AB1580"/>
  <c r="AC1580" s="1"/>
  <c r="AD1580" s="1"/>
  <c r="AE1580" s="1"/>
  <c r="AM1579"/>
  <c r="AL1579"/>
  <c r="AP1580" l="1"/>
  <c r="AQ1580"/>
  <c r="AN1581"/>
  <c r="AO1581" s="1"/>
  <c r="AF1581"/>
  <c r="AG1581" s="1"/>
  <c r="X1581"/>
  <c r="Y1581" s="1"/>
  <c r="Z1581" s="1"/>
  <c r="AA1581" s="1"/>
  <c r="AB1581"/>
  <c r="AC1581" s="1"/>
  <c r="AD1581" s="1"/>
  <c r="AE1581" s="1"/>
  <c r="AR1581"/>
  <c r="AJ1581"/>
  <c r="AK1581" s="1"/>
  <c r="AL1581" s="1"/>
  <c r="AM1581" s="1"/>
  <c r="P1582"/>
  <c r="AP1581" l="1"/>
  <c r="AQ1581"/>
  <c r="AJ1582"/>
  <c r="AK1582" s="1"/>
  <c r="AR1582"/>
  <c r="X1582"/>
  <c r="Y1582" s="1"/>
  <c r="Z1582" s="1"/>
  <c r="AA1582" s="1"/>
  <c r="AB1582"/>
  <c r="AC1582" s="1"/>
  <c r="AD1582" s="1"/>
  <c r="AE1582" s="1"/>
  <c r="AN1582"/>
  <c r="AO1582" s="1"/>
  <c r="AP1582" s="1"/>
  <c r="P1583"/>
  <c r="AF1582"/>
  <c r="AG1582" s="1"/>
  <c r="AH1582" s="1"/>
  <c r="AI1582" s="1"/>
  <c r="AH1581"/>
  <c r="AI1581" s="1"/>
  <c r="AL1582" l="1"/>
  <c r="AM1582"/>
  <c r="AB1583"/>
  <c r="AC1583" s="1"/>
  <c r="AD1583" s="1"/>
  <c r="AE1583" s="1"/>
  <c r="AJ1583"/>
  <c r="AK1583" s="1"/>
  <c r="P1584"/>
  <c r="AN1583"/>
  <c r="AO1583" s="1"/>
  <c r="AP1583" s="1"/>
  <c r="AF1583"/>
  <c r="AG1583" s="1"/>
  <c r="X1583"/>
  <c r="Y1583" s="1"/>
  <c r="Z1583" s="1"/>
  <c r="AA1583" s="1"/>
  <c r="AR1583"/>
  <c r="AL1583" l="1"/>
  <c r="AM1583"/>
  <c r="AH1583"/>
  <c r="AI1583" s="1"/>
  <c r="AN1584"/>
  <c r="AO1584" s="1"/>
  <c r="P1585"/>
  <c r="AJ1584"/>
  <c r="AK1584" s="1"/>
  <c r="AL1584" s="1"/>
  <c r="AM1584" s="1"/>
  <c r="X1584"/>
  <c r="Y1584" s="1"/>
  <c r="Z1584" s="1"/>
  <c r="AA1584" s="1"/>
  <c r="AR1584"/>
  <c r="AB1584"/>
  <c r="AC1584" s="1"/>
  <c r="AD1584" s="1"/>
  <c r="AE1584" s="1"/>
  <c r="AF1584"/>
  <c r="AG1584" s="1"/>
  <c r="AH1584" s="1"/>
  <c r="AI1584" s="1"/>
  <c r="AP1584" l="1"/>
  <c r="AQ1584"/>
  <c r="AN1585"/>
  <c r="AO1585" s="1"/>
  <c r="P1586"/>
  <c r="AF1585"/>
  <c r="AG1585" s="1"/>
  <c r="AH1585" s="1"/>
  <c r="AI1585" s="1"/>
  <c r="AR1585"/>
  <c r="AB1585"/>
  <c r="AC1585" s="1"/>
  <c r="AD1585" s="1"/>
  <c r="AE1585" s="1"/>
  <c r="AJ1585"/>
  <c r="AK1585" s="1"/>
  <c r="AL1585" s="1"/>
  <c r="AM1585" s="1"/>
  <c r="X1585"/>
  <c r="Y1585" s="1"/>
  <c r="Z1585" s="1"/>
  <c r="AA1585" s="1"/>
  <c r="AP1585" l="1"/>
  <c r="AQ1585"/>
  <c r="AR1586"/>
  <c r="AF1586"/>
  <c r="AG1586" s="1"/>
  <c r="AH1586" s="1"/>
  <c r="AI1586" s="1"/>
  <c r="AB1586"/>
  <c r="AC1586" s="1"/>
  <c r="AD1586" s="1"/>
  <c r="AE1586" s="1"/>
  <c r="X1586"/>
  <c r="Y1586" s="1"/>
  <c r="P1587"/>
  <c r="AJ1586"/>
  <c r="AK1586" s="1"/>
  <c r="AN1586"/>
  <c r="AO1586" s="1"/>
  <c r="AP1586" s="1"/>
  <c r="AL1586" l="1"/>
  <c r="AM1586"/>
  <c r="AA1586"/>
  <c r="Z1586"/>
  <c r="AN1587"/>
  <c r="AO1587" s="1"/>
  <c r="AP1587" s="1"/>
  <c r="AR1587"/>
  <c r="X1587"/>
  <c r="Y1587" s="1"/>
  <c r="AB1587"/>
  <c r="AC1587" s="1"/>
  <c r="AD1587" s="1"/>
  <c r="AE1587" s="1"/>
  <c r="AJ1587"/>
  <c r="AK1587" s="1"/>
  <c r="P1588"/>
  <c r="AF1587"/>
  <c r="AG1587" s="1"/>
  <c r="AH1587" l="1"/>
  <c r="AI1587"/>
  <c r="AM1587"/>
  <c r="AL1587"/>
  <c r="P1589"/>
  <c r="AR1588"/>
  <c r="AB1588"/>
  <c r="AC1588" s="1"/>
  <c r="AD1588" s="1"/>
  <c r="AE1588" s="1"/>
  <c r="AN1588"/>
  <c r="AO1588" s="1"/>
  <c r="AP1588" s="1"/>
  <c r="AJ1588"/>
  <c r="AK1588" s="1"/>
  <c r="X1588"/>
  <c r="Y1588" s="1"/>
  <c r="AF1588"/>
  <c r="AG1588" s="1"/>
  <c r="AH1588" s="1"/>
  <c r="AA1587"/>
  <c r="Z1587"/>
  <c r="AM1588" l="1"/>
  <c r="AL1588"/>
  <c r="X1589"/>
  <c r="Y1589" s="1"/>
  <c r="AN1589"/>
  <c r="AO1589" s="1"/>
  <c r="AP1589" s="1"/>
  <c r="AR1589"/>
  <c r="P1590"/>
  <c r="AF1589"/>
  <c r="AG1589" s="1"/>
  <c r="AH1589" s="1"/>
  <c r="AB1589"/>
  <c r="AC1589" s="1"/>
  <c r="AD1589" s="1"/>
  <c r="AE1589" s="1"/>
  <c r="AJ1589"/>
  <c r="AK1589" s="1"/>
  <c r="Z1588"/>
  <c r="AA1588"/>
  <c r="AL1589" l="1"/>
  <c r="AM1589"/>
  <c r="AR1590"/>
  <c r="AN1590"/>
  <c r="AO1590" s="1"/>
  <c r="AP1590" s="1"/>
  <c r="AF1590"/>
  <c r="AG1590" s="1"/>
  <c r="AH1590" s="1"/>
  <c r="P1591"/>
  <c r="AJ1590"/>
  <c r="AK1590" s="1"/>
  <c r="X1590"/>
  <c r="Y1590" s="1"/>
  <c r="AB1590"/>
  <c r="AC1590" s="1"/>
  <c r="AD1590" s="1"/>
  <c r="AE1590" s="1"/>
  <c r="Z1589"/>
  <c r="AA1589" s="1"/>
  <c r="AJ1591" l="1"/>
  <c r="AK1591" s="1"/>
  <c r="AF1591"/>
  <c r="AG1591" s="1"/>
  <c r="AH1591" s="1"/>
  <c r="X1591"/>
  <c r="Y1591" s="1"/>
  <c r="P1592"/>
  <c r="AB1591"/>
  <c r="AC1591" s="1"/>
  <c r="AD1591" s="1"/>
  <c r="AE1591" s="1"/>
  <c r="AN1591"/>
  <c r="AO1591" s="1"/>
  <c r="AP1591" s="1"/>
  <c r="AR1591"/>
  <c r="AL1590"/>
  <c r="AM1590"/>
  <c r="Z1590"/>
  <c r="AA1590"/>
  <c r="AM1591" l="1"/>
  <c r="AL1591"/>
  <c r="AA1591"/>
  <c r="Z1591"/>
  <c r="AR1592"/>
  <c r="AJ1592"/>
  <c r="AK1592" s="1"/>
  <c r="AB1592"/>
  <c r="AC1592" s="1"/>
  <c r="AD1592" s="1"/>
  <c r="AN1592"/>
  <c r="AO1592" s="1"/>
  <c r="AP1592" s="1"/>
  <c r="P1593"/>
  <c r="AF1592"/>
  <c r="AG1592" s="1"/>
  <c r="X1592"/>
  <c r="Y1592" s="1"/>
  <c r="AL1592" l="1"/>
  <c r="AM1592"/>
  <c r="Z1592"/>
  <c r="AA1592"/>
  <c r="AH1592"/>
  <c r="AI1592" s="1"/>
  <c r="AF1593"/>
  <c r="AG1593" s="1"/>
  <c r="AH1593" s="1"/>
  <c r="AI1593" s="1"/>
  <c r="AR1593"/>
  <c r="AJ1593"/>
  <c r="AK1593" s="1"/>
  <c r="AB1593"/>
  <c r="AC1593" s="1"/>
  <c r="AD1593" s="1"/>
  <c r="AE1593" s="1"/>
  <c r="AN1593"/>
  <c r="AO1593" s="1"/>
  <c r="AP1593" s="1"/>
  <c r="AQ1593" s="1"/>
  <c r="X1593"/>
  <c r="Y1593" s="1"/>
  <c r="Z1593" s="1"/>
  <c r="AA1593" s="1"/>
  <c r="P1594"/>
  <c r="P1595" l="1"/>
  <c r="X1594"/>
  <c r="Y1594" s="1"/>
  <c r="Z1594" s="1"/>
  <c r="AA1594" s="1"/>
  <c r="AN1594"/>
  <c r="AO1594" s="1"/>
  <c r="AP1594" s="1"/>
  <c r="AF1594"/>
  <c r="AG1594" s="1"/>
  <c r="AH1594" s="1"/>
  <c r="AI1594" s="1"/>
  <c r="AB1594"/>
  <c r="AC1594" s="1"/>
  <c r="AD1594" s="1"/>
  <c r="AE1594" s="1"/>
  <c r="AR1594"/>
  <c r="AJ1594"/>
  <c r="AK1594" s="1"/>
  <c r="AM1593"/>
  <c r="AL1593"/>
  <c r="AB1595" l="1"/>
  <c r="AC1595" s="1"/>
  <c r="AD1595" s="1"/>
  <c r="AE1595" s="1"/>
  <c r="AJ1595"/>
  <c r="AK1595" s="1"/>
  <c r="P1596"/>
  <c r="X1595"/>
  <c r="Y1595" s="1"/>
  <c r="Z1595" s="1"/>
  <c r="AA1595" s="1"/>
  <c r="AF1595"/>
  <c r="AG1595" s="1"/>
  <c r="AH1595" s="1"/>
  <c r="AI1595" s="1"/>
  <c r="AN1595"/>
  <c r="AO1595" s="1"/>
  <c r="AP1595" s="1"/>
  <c r="AR1595"/>
  <c r="AS1595" s="1"/>
  <c r="AL1594"/>
  <c r="AM1594" s="1"/>
  <c r="AM1595" l="1"/>
  <c r="AL1595"/>
  <c r="AJ1596"/>
  <c r="AK1596" s="1"/>
  <c r="AL1596" s="1"/>
  <c r="AM1596" s="1"/>
  <c r="AR1596"/>
  <c r="AS1596" s="1"/>
  <c r="AF1596"/>
  <c r="AG1596" s="1"/>
  <c r="AH1596" s="1"/>
  <c r="AI1596" s="1"/>
  <c r="AB1596"/>
  <c r="AC1596" s="1"/>
  <c r="AD1596" s="1"/>
  <c r="AE1596" s="1"/>
  <c r="AN1596"/>
  <c r="AO1596" s="1"/>
  <c r="AP1596" s="1"/>
  <c r="AQ1596" s="1"/>
  <c r="X1596"/>
  <c r="Y1596" s="1"/>
  <c r="Z1596" s="1"/>
  <c r="AA1596" s="1"/>
  <c r="P1597"/>
  <c r="AR1597" l="1"/>
  <c r="AS1597" s="1"/>
  <c r="AJ1597"/>
  <c r="AK1597" s="1"/>
  <c r="AL1597" s="1"/>
  <c r="AM1597" s="1"/>
  <c r="AF1597"/>
  <c r="AG1597" s="1"/>
  <c r="AH1597" s="1"/>
  <c r="AI1597" s="1"/>
  <c r="X1597"/>
  <c r="Y1597" s="1"/>
  <c r="Z1597" s="1"/>
  <c r="AA1597" s="1"/>
  <c r="P1598"/>
  <c r="AB1597"/>
  <c r="AC1597" s="1"/>
  <c r="AD1597" s="1"/>
  <c r="AE1597" s="1"/>
  <c r="AN1597"/>
  <c r="AO1597" s="1"/>
  <c r="AP1597" s="1"/>
  <c r="AQ1597" s="1"/>
  <c r="AJ1598" l="1"/>
  <c r="AK1598" s="1"/>
  <c r="X1598"/>
  <c r="Y1598" s="1"/>
  <c r="Z1598" s="1"/>
  <c r="AA1598" s="1"/>
  <c r="AB1598"/>
  <c r="AC1598" s="1"/>
  <c r="AD1598" s="1"/>
  <c r="AE1598" s="1"/>
  <c r="P1599"/>
  <c r="AF1598"/>
  <c r="AG1598" s="1"/>
  <c r="AH1598" s="1"/>
  <c r="AI1598" s="1"/>
  <c r="AN1598"/>
  <c r="AO1598" s="1"/>
  <c r="AP1598" s="1"/>
  <c r="AR1598"/>
  <c r="AL1598" l="1"/>
  <c r="AM1598" s="1"/>
  <c r="P1600"/>
  <c r="AB1599"/>
  <c r="AC1599" s="1"/>
  <c r="AD1599" s="1"/>
  <c r="AE1599" s="1"/>
  <c r="AJ1599"/>
  <c r="AK1599" s="1"/>
  <c r="AN1599"/>
  <c r="AO1599" s="1"/>
  <c r="AP1599" s="1"/>
  <c r="X1599"/>
  <c r="Y1599" s="1"/>
  <c r="Z1599" s="1"/>
  <c r="AA1599" s="1"/>
  <c r="AF1599"/>
  <c r="AG1599" s="1"/>
  <c r="AH1599" s="1"/>
  <c r="AI1599" s="1"/>
  <c r="AR1599"/>
  <c r="AL1599" l="1"/>
  <c r="AM1599"/>
  <c r="X1600"/>
  <c r="Y1600" s="1"/>
  <c r="Z1600" s="1"/>
  <c r="AA1600" s="1"/>
  <c r="AB1600"/>
  <c r="AC1600" s="1"/>
  <c r="AD1600" s="1"/>
  <c r="AE1600" s="1"/>
  <c r="AF1600"/>
  <c r="AG1600" s="1"/>
  <c r="AH1600" s="1"/>
  <c r="AI1600" s="1"/>
  <c r="AN1600"/>
  <c r="AO1600" s="1"/>
  <c r="AP1600" s="1"/>
  <c r="AR1600"/>
  <c r="AJ1600"/>
  <c r="AK1600" s="1"/>
  <c r="P1601"/>
  <c r="AL1600" l="1"/>
  <c r="AM1600"/>
  <c r="AB1601"/>
  <c r="AC1601" s="1"/>
  <c r="AD1601" s="1"/>
  <c r="AE1601" s="1"/>
  <c r="AR1601"/>
  <c r="AF1601"/>
  <c r="AG1601" s="1"/>
  <c r="AH1601" s="1"/>
  <c r="AI1601" s="1"/>
  <c r="AN1601"/>
  <c r="AO1601" s="1"/>
  <c r="AP1601" s="1"/>
  <c r="X1601"/>
  <c r="Y1601" s="1"/>
  <c r="Z1601" s="1"/>
  <c r="AA1601" s="1"/>
  <c r="P1602"/>
  <c r="AJ1601"/>
  <c r="AK1601" s="1"/>
  <c r="AM1601" l="1"/>
  <c r="AL1601"/>
  <c r="AF1602"/>
  <c r="AG1602" s="1"/>
  <c r="AH1602" s="1"/>
  <c r="AI1602" s="1"/>
  <c r="AR1602"/>
  <c r="X1602"/>
  <c r="Y1602" s="1"/>
  <c r="P1603"/>
  <c r="AB1602"/>
  <c r="AC1602" s="1"/>
  <c r="AD1602" s="1"/>
  <c r="AE1602" s="1"/>
  <c r="AN1602"/>
  <c r="AO1602" s="1"/>
  <c r="AJ1602"/>
  <c r="AK1602" s="1"/>
  <c r="AL1602" l="1"/>
  <c r="AM1602"/>
  <c r="Z1602"/>
  <c r="AA1602" s="1"/>
  <c r="AF1603"/>
  <c r="AG1603" s="1"/>
  <c r="AH1603" s="1"/>
  <c r="AI1603" s="1"/>
  <c r="P1604"/>
  <c r="AJ1603"/>
  <c r="AK1603" s="1"/>
  <c r="X1603"/>
  <c r="Y1603" s="1"/>
  <c r="Z1603" s="1"/>
  <c r="AA1603" s="1"/>
  <c r="AN1603"/>
  <c r="AO1603" s="1"/>
  <c r="AB1603"/>
  <c r="AC1603" s="1"/>
  <c r="AD1603" s="1"/>
  <c r="AE1603" s="1"/>
  <c r="AR1603"/>
  <c r="AS1603" s="1"/>
  <c r="AP1602"/>
  <c r="AQ1602"/>
  <c r="AP1603" l="1"/>
  <c r="AQ1603"/>
  <c r="AL1603"/>
  <c r="AM1603" s="1"/>
  <c r="P1605"/>
  <c r="AF1604"/>
  <c r="AG1604" s="1"/>
  <c r="AH1604" s="1"/>
  <c r="AI1604" s="1"/>
  <c r="AN1604"/>
  <c r="AO1604" s="1"/>
  <c r="AP1604" s="1"/>
  <c r="AB1604"/>
  <c r="AC1604" s="1"/>
  <c r="AD1604" s="1"/>
  <c r="AE1604" s="1"/>
  <c r="AJ1604"/>
  <c r="AK1604" s="1"/>
  <c r="AL1604" s="1"/>
  <c r="AM1604" s="1"/>
  <c r="X1604"/>
  <c r="Y1604" s="1"/>
  <c r="Z1604" s="1"/>
  <c r="AA1604" s="1"/>
  <c r="AR1604"/>
  <c r="AJ1605" l="1"/>
  <c r="AK1605" s="1"/>
  <c r="AL1605" s="1"/>
  <c r="AM1605" s="1"/>
  <c r="AF1605"/>
  <c r="AG1605" s="1"/>
  <c r="AH1605" s="1"/>
  <c r="AI1605" s="1"/>
  <c r="X1605"/>
  <c r="Y1605" s="1"/>
  <c r="Z1605" s="1"/>
  <c r="AA1605" s="1"/>
  <c r="P1606"/>
  <c r="AN1605"/>
  <c r="AO1605" s="1"/>
  <c r="AP1605" s="1"/>
  <c r="AB1605"/>
  <c r="AC1605" s="1"/>
  <c r="AD1605" s="1"/>
  <c r="AE1605" s="1"/>
  <c r="AR1605"/>
  <c r="X1606" l="1"/>
  <c r="Y1606" s="1"/>
  <c r="Z1606" s="1"/>
  <c r="AA1606" s="1"/>
  <c r="AR1606"/>
  <c r="AS1606" s="1"/>
  <c r="AB1606"/>
  <c r="AC1606" s="1"/>
  <c r="AD1606" s="1"/>
  <c r="AE1606" s="1"/>
  <c r="P1607"/>
  <c r="AF1606"/>
  <c r="AG1606" s="1"/>
  <c r="AH1606" s="1"/>
  <c r="AI1606" s="1"/>
  <c r="AN1606"/>
  <c r="AO1606" s="1"/>
  <c r="AJ1606"/>
  <c r="AK1606" s="1"/>
  <c r="AL1606" s="1"/>
  <c r="AM1606" s="1"/>
  <c r="AP1606" l="1"/>
  <c r="AQ1606"/>
  <c r="X1607"/>
  <c r="Y1607" s="1"/>
  <c r="Z1607" s="1"/>
  <c r="AA1607" s="1"/>
  <c r="AN1607"/>
  <c r="AO1607" s="1"/>
  <c r="AP1607" s="1"/>
  <c r="AR1607"/>
  <c r="AJ1607"/>
  <c r="AK1607" s="1"/>
  <c r="AL1607" s="1"/>
  <c r="AM1607" s="1"/>
  <c r="AF1607"/>
  <c r="AG1607" s="1"/>
  <c r="AH1607" s="1"/>
  <c r="AI1607" s="1"/>
  <c r="AB1607"/>
  <c r="AC1607" s="1"/>
  <c r="AD1607" s="1"/>
  <c r="AE1607" s="1"/>
  <c r="P1608"/>
  <c r="AJ1608" l="1"/>
  <c r="AK1608" s="1"/>
  <c r="AL1608" s="1"/>
  <c r="AM1608" s="1"/>
  <c r="AF1608"/>
  <c r="AG1608" s="1"/>
  <c r="AH1608" s="1"/>
  <c r="AI1608" s="1"/>
  <c r="AR1608"/>
  <c r="AN1608"/>
  <c r="AO1608" s="1"/>
  <c r="P1609"/>
  <c r="X1608"/>
  <c r="Y1608" s="1"/>
  <c r="Z1608" s="1"/>
  <c r="AA1608" s="1"/>
  <c r="AB1608"/>
  <c r="AC1608" s="1"/>
  <c r="AD1608" s="1"/>
  <c r="AE1608" s="1"/>
  <c r="AJ1609" l="1"/>
  <c r="AK1609" s="1"/>
  <c r="AB1609"/>
  <c r="AC1609" s="1"/>
  <c r="AD1609" s="1"/>
  <c r="AE1609" s="1"/>
  <c r="P1610"/>
  <c r="AR1609"/>
  <c r="AN1609"/>
  <c r="AO1609" s="1"/>
  <c r="AF1609"/>
  <c r="AG1609" s="1"/>
  <c r="AH1609" s="1"/>
  <c r="AI1609" s="1"/>
  <c r="X1609"/>
  <c r="Y1609" s="1"/>
  <c r="Z1609" s="1"/>
  <c r="AA1609" s="1"/>
  <c r="AQ1608"/>
  <c r="AP1608"/>
  <c r="AP1609" l="1"/>
  <c r="AQ1609"/>
  <c r="AL1609"/>
  <c r="AM1609" s="1"/>
  <c r="AR1610"/>
  <c r="AJ1610"/>
  <c r="AK1610" s="1"/>
  <c r="AL1610" s="1"/>
  <c r="AM1610" s="1"/>
  <c r="AF1610"/>
  <c r="AG1610" s="1"/>
  <c r="AH1610" s="1"/>
  <c r="AI1610" s="1"/>
  <c r="AN1610"/>
  <c r="AO1610" s="1"/>
  <c r="AP1610" s="1"/>
  <c r="X1610"/>
  <c r="Y1610" s="1"/>
  <c r="Z1610" s="1"/>
  <c r="AA1610" s="1"/>
  <c r="P1611"/>
  <c r="AB1610"/>
  <c r="AC1610" s="1"/>
  <c r="AD1610" s="1"/>
  <c r="AE1610" s="1"/>
  <c r="AB1611" l="1"/>
  <c r="AC1611" s="1"/>
  <c r="AD1611" s="1"/>
  <c r="AE1611" s="1"/>
  <c r="X1611"/>
  <c r="Y1611" s="1"/>
  <c r="Z1611" s="1"/>
  <c r="AA1611" s="1"/>
  <c r="AJ1611"/>
  <c r="AK1611" s="1"/>
  <c r="AL1611" s="1"/>
  <c r="AM1611" s="1"/>
  <c r="AR1611"/>
  <c r="P1612"/>
  <c r="AF1611"/>
  <c r="AG1611" s="1"/>
  <c r="AH1611" s="1"/>
  <c r="AI1611" s="1"/>
  <c r="AN1611"/>
  <c r="AO1611" s="1"/>
  <c r="AP1611" s="1"/>
  <c r="X1612" l="1"/>
  <c r="Y1612" s="1"/>
  <c r="Z1612" s="1"/>
  <c r="AA1612" s="1"/>
  <c r="AB1612"/>
  <c r="AC1612" s="1"/>
  <c r="AD1612" s="1"/>
  <c r="AE1612" s="1"/>
  <c r="P1613"/>
  <c r="AR1612"/>
  <c r="AF1612"/>
  <c r="AG1612" s="1"/>
  <c r="AH1612" s="1"/>
  <c r="AI1612" s="1"/>
  <c r="AJ1612"/>
  <c r="AK1612" s="1"/>
  <c r="AL1612" s="1"/>
  <c r="AM1612" s="1"/>
  <c r="AN1612"/>
  <c r="AO1612" s="1"/>
  <c r="AP1612" l="1"/>
  <c r="AQ1612"/>
  <c r="AR1613"/>
  <c r="X1613"/>
  <c r="Y1613" s="1"/>
  <c r="Z1613" s="1"/>
  <c r="AA1613" s="1"/>
  <c r="P1614"/>
  <c r="AB1613"/>
  <c r="AC1613" s="1"/>
  <c r="AD1613" s="1"/>
  <c r="AE1613" s="1"/>
  <c r="AJ1613"/>
  <c r="AK1613" s="1"/>
  <c r="AL1613" s="1"/>
  <c r="AM1613" s="1"/>
  <c r="AF1613"/>
  <c r="AG1613" s="1"/>
  <c r="AH1613" s="1"/>
  <c r="AI1613" s="1"/>
  <c r="AN1613"/>
  <c r="AO1613" s="1"/>
  <c r="AP1613" l="1"/>
  <c r="AQ1613"/>
  <c r="AR1614"/>
  <c r="AF1614"/>
  <c r="AG1614" s="1"/>
  <c r="AH1614" s="1"/>
  <c r="AI1614" s="1"/>
  <c r="X1614"/>
  <c r="Y1614" s="1"/>
  <c r="Z1614" s="1"/>
  <c r="AA1614" s="1"/>
  <c r="AJ1614"/>
  <c r="AK1614" s="1"/>
  <c r="AL1614" s="1"/>
  <c r="AM1614" s="1"/>
  <c r="AB1614"/>
  <c r="AC1614" s="1"/>
  <c r="AD1614" s="1"/>
  <c r="AE1614" s="1"/>
  <c r="AN1614"/>
  <c r="AO1614" s="1"/>
  <c r="AP1614" s="1"/>
  <c r="P1615"/>
  <c r="AR1615" l="1"/>
  <c r="AS1615" s="1"/>
  <c r="AF1615"/>
  <c r="AG1615" s="1"/>
  <c r="AH1615" s="1"/>
  <c r="AI1615" s="1"/>
  <c r="P1616"/>
  <c r="AJ1615"/>
  <c r="AK1615" s="1"/>
  <c r="AL1615" s="1"/>
  <c r="AM1615" s="1"/>
  <c r="AN1615"/>
  <c r="AO1615" s="1"/>
  <c r="AP1615" s="1"/>
  <c r="X1615"/>
  <c r="Y1615" s="1"/>
  <c r="Z1615" s="1"/>
  <c r="AA1615" s="1"/>
  <c r="AB1615"/>
  <c r="AC1615" s="1"/>
  <c r="AD1615" s="1"/>
  <c r="AE1615" s="1"/>
  <c r="P1617" l="1"/>
  <c r="AN1616"/>
  <c r="AO1616" s="1"/>
  <c r="AB1616"/>
  <c r="AC1616" s="1"/>
  <c r="AD1616" s="1"/>
  <c r="AE1616" s="1"/>
  <c r="AR1616"/>
  <c r="X1616"/>
  <c r="Y1616" s="1"/>
  <c r="Z1616" s="1"/>
  <c r="AA1616" s="1"/>
  <c r="AF1616"/>
  <c r="AG1616" s="1"/>
  <c r="AH1616" s="1"/>
  <c r="AI1616" s="1"/>
  <c r="AJ1616"/>
  <c r="AK1616" s="1"/>
  <c r="AL1616" s="1"/>
  <c r="AM1616" s="1"/>
  <c r="AF1617" l="1"/>
  <c r="AG1617" s="1"/>
  <c r="AH1617" s="1"/>
  <c r="AI1617" s="1"/>
  <c r="AB1617"/>
  <c r="AC1617" s="1"/>
  <c r="AD1617" s="1"/>
  <c r="AE1617" s="1"/>
  <c r="P1618"/>
  <c r="X1617"/>
  <c r="Y1617" s="1"/>
  <c r="AN1617"/>
  <c r="AO1617" s="1"/>
  <c r="AR1617"/>
  <c r="AJ1617"/>
  <c r="AK1617" s="1"/>
  <c r="AL1617" s="1"/>
  <c r="AM1617" s="1"/>
  <c r="AP1616"/>
  <c r="AQ1616"/>
  <c r="AB1618" l="1"/>
  <c r="AC1618" s="1"/>
  <c r="AD1618" s="1"/>
  <c r="AE1618" s="1"/>
  <c r="AF1618"/>
  <c r="AG1618" s="1"/>
  <c r="AH1618" s="1"/>
  <c r="AI1618" s="1"/>
  <c r="AN1618"/>
  <c r="AO1618" s="1"/>
  <c r="X1618"/>
  <c r="Y1618" s="1"/>
  <c r="AR1618"/>
  <c r="AJ1618"/>
  <c r="AK1618" s="1"/>
  <c r="P1619"/>
  <c r="AQ1617"/>
  <c r="AP1617"/>
  <c r="Z1617"/>
  <c r="AA1617" s="1"/>
  <c r="AL1618" l="1"/>
  <c r="AM1618"/>
  <c r="AR1619"/>
  <c r="AN1619"/>
  <c r="AO1619" s="1"/>
  <c r="AJ1619"/>
  <c r="AK1619" s="1"/>
  <c r="AL1619" s="1"/>
  <c r="AM1619" s="1"/>
  <c r="AF1619"/>
  <c r="AG1619" s="1"/>
  <c r="AH1619" s="1"/>
  <c r="AI1619" s="1"/>
  <c r="P1620"/>
  <c r="X1619"/>
  <c r="Y1619" s="1"/>
  <c r="Z1619" s="1"/>
  <c r="AA1619" s="1"/>
  <c r="AB1619"/>
  <c r="AC1619" s="1"/>
  <c r="AD1619" s="1"/>
  <c r="AE1619" s="1"/>
  <c r="AQ1618"/>
  <c r="AP1618"/>
  <c r="Z1618"/>
  <c r="AA1618" s="1"/>
  <c r="AJ1620" l="1"/>
  <c r="AK1620" s="1"/>
  <c r="AL1620" s="1"/>
  <c r="AM1620" s="1"/>
  <c r="AN1620"/>
  <c r="AO1620" s="1"/>
  <c r="AP1620" s="1"/>
  <c r="AQ1620" s="1"/>
  <c r="AF1620"/>
  <c r="AG1620" s="1"/>
  <c r="AH1620" s="1"/>
  <c r="AI1620" s="1"/>
  <c r="AR1620"/>
  <c r="AS1620" s="1"/>
  <c r="P1621"/>
  <c r="AB1620"/>
  <c r="AC1620" s="1"/>
  <c r="AD1620" s="1"/>
  <c r="AE1620" s="1"/>
  <c r="X1620"/>
  <c r="Y1620" s="1"/>
  <c r="Z1620" s="1"/>
  <c r="AA1620" s="1"/>
  <c r="AP1619"/>
  <c r="AQ1619"/>
  <c r="X1621" l="1"/>
  <c r="Y1621" s="1"/>
  <c r="Z1621" s="1"/>
  <c r="AA1621" s="1"/>
  <c r="AN1621"/>
  <c r="AO1621" s="1"/>
  <c r="AR1621"/>
  <c r="AS1621" s="1"/>
  <c r="AJ1621"/>
  <c r="AK1621" s="1"/>
  <c r="AL1621" s="1"/>
  <c r="AM1621" s="1"/>
  <c r="P1622"/>
  <c r="AB1621"/>
  <c r="AC1621" s="1"/>
  <c r="AD1621" s="1"/>
  <c r="AE1621" s="1"/>
  <c r="AF1621"/>
  <c r="AG1621" s="1"/>
  <c r="AH1621" s="1"/>
  <c r="AI1621" s="1"/>
  <c r="X1622" l="1"/>
  <c r="Y1622" s="1"/>
  <c r="Z1622" s="1"/>
  <c r="AA1622" s="1"/>
  <c r="AN1622"/>
  <c r="AO1622" s="1"/>
  <c r="AP1622" s="1"/>
  <c r="AQ1622" s="1"/>
  <c r="AJ1622"/>
  <c r="AK1622" s="1"/>
  <c r="AL1622" s="1"/>
  <c r="AM1622" s="1"/>
  <c r="AF1622"/>
  <c r="AG1622" s="1"/>
  <c r="AH1622" s="1"/>
  <c r="AI1622" s="1"/>
  <c r="AR1622"/>
  <c r="AS1622" s="1"/>
  <c r="AB1622"/>
  <c r="AC1622" s="1"/>
  <c r="AD1622" s="1"/>
  <c r="AE1622" s="1"/>
  <c r="P1623"/>
  <c r="AP1621"/>
  <c r="AQ1621" s="1"/>
  <c r="AF1623" l="1"/>
  <c r="AG1623" s="1"/>
  <c r="AH1623" s="1"/>
  <c r="AI1623" s="1"/>
  <c r="AJ1623"/>
  <c r="AK1623" s="1"/>
  <c r="AL1623" s="1"/>
  <c r="AM1623" s="1"/>
  <c r="AB1623"/>
  <c r="AC1623" s="1"/>
  <c r="AD1623" s="1"/>
  <c r="AE1623" s="1"/>
  <c r="P1624"/>
  <c r="AN1623"/>
  <c r="AO1623" s="1"/>
  <c r="AP1623" s="1"/>
  <c r="AQ1623" s="1"/>
  <c r="X1623"/>
  <c r="Y1623" s="1"/>
  <c r="Z1623" s="1"/>
  <c r="AA1623" s="1"/>
  <c r="AR1623"/>
  <c r="AS1623" s="1"/>
  <c r="AF1624" l="1"/>
  <c r="AG1624" s="1"/>
  <c r="AH1624" s="1"/>
  <c r="AI1624" s="1"/>
  <c r="AJ1624"/>
  <c r="AK1624" s="1"/>
  <c r="AL1624" s="1"/>
  <c r="AM1624" s="1"/>
  <c r="X1624"/>
  <c r="Y1624" s="1"/>
  <c r="Z1624" s="1"/>
  <c r="AA1624" s="1"/>
  <c r="AN1624"/>
  <c r="AO1624" s="1"/>
  <c r="AP1624" s="1"/>
  <c r="P1625"/>
  <c r="AB1624"/>
  <c r="AC1624" s="1"/>
  <c r="AD1624" s="1"/>
  <c r="AE1624" s="1"/>
  <c r="AR1624"/>
  <c r="P1626" l="1"/>
  <c r="AB1625"/>
  <c r="AC1625" s="1"/>
  <c r="AD1625" s="1"/>
  <c r="AE1625" s="1"/>
  <c r="AF1625"/>
  <c r="AG1625" s="1"/>
  <c r="AH1625" s="1"/>
  <c r="AI1625" s="1"/>
  <c r="AJ1625"/>
  <c r="AK1625" s="1"/>
  <c r="AL1625" s="1"/>
  <c r="AM1625" s="1"/>
  <c r="AR1625"/>
  <c r="X1625"/>
  <c r="Y1625" s="1"/>
  <c r="AN1625"/>
  <c r="AO1625" s="1"/>
  <c r="Z1625" l="1"/>
  <c r="AA1625" s="1"/>
  <c r="AF1626"/>
  <c r="AG1626" s="1"/>
  <c r="AH1626" s="1"/>
  <c r="AI1626" s="1"/>
  <c r="AR1626"/>
  <c r="AS1626" s="1"/>
  <c r="AB1626"/>
  <c r="AC1626" s="1"/>
  <c r="AD1626" s="1"/>
  <c r="AE1626" s="1"/>
  <c r="AN1626"/>
  <c r="AO1626" s="1"/>
  <c r="P1627"/>
  <c r="X1626"/>
  <c r="Y1626" s="1"/>
  <c r="Z1626" s="1"/>
  <c r="AA1626" s="1"/>
  <c r="AJ1626"/>
  <c r="AK1626" s="1"/>
  <c r="AL1626" s="1"/>
  <c r="AM1626" s="1"/>
  <c r="AQ1625"/>
  <c r="AP1625"/>
  <c r="AP1626" l="1"/>
  <c r="AQ1626"/>
  <c r="AF1627"/>
  <c r="AG1627" s="1"/>
  <c r="AH1627" s="1"/>
  <c r="AI1627" s="1"/>
  <c r="X1627"/>
  <c r="Y1627" s="1"/>
  <c r="Z1627" s="1"/>
  <c r="AA1627" s="1"/>
  <c r="AJ1627"/>
  <c r="AK1627" s="1"/>
  <c r="P1628"/>
  <c r="AR1627"/>
  <c r="AB1627"/>
  <c r="AC1627" s="1"/>
  <c r="AD1627" s="1"/>
  <c r="AE1627" s="1"/>
  <c r="AN1627"/>
  <c r="AO1627" s="1"/>
  <c r="AP1627" s="1"/>
  <c r="AQ1627" s="1"/>
  <c r="AL1627" l="1"/>
  <c r="AM1627"/>
  <c r="AB1628"/>
  <c r="AC1628" s="1"/>
  <c r="AD1628" s="1"/>
  <c r="AE1628" s="1"/>
  <c r="P1629"/>
  <c r="AF1628"/>
  <c r="AG1628" s="1"/>
  <c r="AH1628" s="1"/>
  <c r="AI1628" s="1"/>
  <c r="AJ1628"/>
  <c r="AK1628" s="1"/>
  <c r="AR1628"/>
  <c r="AN1628"/>
  <c r="AO1628" s="1"/>
  <c r="AP1628" s="1"/>
  <c r="AQ1628" s="1"/>
  <c r="X1628"/>
  <c r="Y1628" s="1"/>
  <c r="Z1628" s="1"/>
  <c r="AA1628" s="1"/>
  <c r="AL1628" l="1"/>
  <c r="AM1628"/>
  <c r="X1629"/>
  <c r="Y1629" s="1"/>
  <c r="Z1629" s="1"/>
  <c r="AA1629" s="1"/>
  <c r="P1630"/>
  <c r="AF1629"/>
  <c r="AG1629" s="1"/>
  <c r="AH1629" s="1"/>
  <c r="AI1629" s="1"/>
  <c r="AB1629"/>
  <c r="AC1629" s="1"/>
  <c r="AD1629" s="1"/>
  <c r="AE1629" s="1"/>
  <c r="AJ1629"/>
  <c r="AK1629" s="1"/>
  <c r="AN1629"/>
  <c r="AO1629" s="1"/>
  <c r="AP1629" s="1"/>
  <c r="AR1629"/>
  <c r="AL1629" l="1"/>
  <c r="AM1629"/>
  <c r="X1630"/>
  <c r="Y1630" s="1"/>
  <c r="Z1630" s="1"/>
  <c r="AA1630" s="1"/>
  <c r="AJ1630"/>
  <c r="AK1630" s="1"/>
  <c r="AN1630"/>
  <c r="AO1630" s="1"/>
  <c r="AP1630" s="1"/>
  <c r="AR1630"/>
  <c r="AB1630"/>
  <c r="AC1630" s="1"/>
  <c r="AD1630" s="1"/>
  <c r="AE1630" s="1"/>
  <c r="AF1630"/>
  <c r="AG1630" s="1"/>
  <c r="AH1630" s="1"/>
  <c r="AI1630" s="1"/>
  <c r="P1631"/>
  <c r="AN1631" l="1"/>
  <c r="AO1631" s="1"/>
  <c r="AP1631" s="1"/>
  <c r="P1632"/>
  <c r="AB1631"/>
  <c r="AC1631" s="1"/>
  <c r="AD1631" s="1"/>
  <c r="AE1631" s="1"/>
  <c r="AR1631"/>
  <c r="X1631"/>
  <c r="Y1631" s="1"/>
  <c r="Z1631" s="1"/>
  <c r="AA1631" s="1"/>
  <c r="AJ1631"/>
  <c r="AK1631" s="1"/>
  <c r="AF1631"/>
  <c r="AG1631" s="1"/>
  <c r="AH1631" s="1"/>
  <c r="AI1631" s="1"/>
  <c r="AL1630"/>
  <c r="AM1630"/>
  <c r="AL1631" l="1"/>
  <c r="AM1631"/>
  <c r="AN1632"/>
  <c r="AO1632" s="1"/>
  <c r="AP1632" s="1"/>
  <c r="X1632"/>
  <c r="Y1632" s="1"/>
  <c r="Z1632" s="1"/>
  <c r="AA1632" s="1"/>
  <c r="AR1632"/>
  <c r="AJ1632"/>
  <c r="AK1632" s="1"/>
  <c r="AF1632"/>
  <c r="AG1632" s="1"/>
  <c r="AH1632" s="1"/>
  <c r="AI1632" s="1"/>
  <c r="AB1632"/>
  <c r="AC1632" s="1"/>
  <c r="AD1632" s="1"/>
  <c r="AE1632" s="1"/>
  <c r="P1633"/>
  <c r="X1633" l="1"/>
  <c r="Y1633" s="1"/>
  <c r="Z1633" s="1"/>
  <c r="AA1633" s="1"/>
  <c r="AJ1633"/>
  <c r="AK1633" s="1"/>
  <c r="AL1633" s="1"/>
  <c r="AM1633" s="1"/>
  <c r="AF1633"/>
  <c r="AG1633" s="1"/>
  <c r="AH1633" s="1"/>
  <c r="AI1633" s="1"/>
  <c r="AB1633"/>
  <c r="AC1633" s="1"/>
  <c r="AD1633" s="1"/>
  <c r="AE1633" s="1"/>
  <c r="AR1633"/>
  <c r="AN1633"/>
  <c r="AO1633" s="1"/>
  <c r="AP1633" s="1"/>
  <c r="P1634"/>
  <c r="AL1632"/>
  <c r="AM1632"/>
  <c r="X1634" l="1"/>
  <c r="Y1634" s="1"/>
  <c r="Z1634" s="1"/>
  <c r="AA1634" s="1"/>
  <c r="AR1634"/>
  <c r="AB1634"/>
  <c r="AC1634" s="1"/>
  <c r="AD1634" s="1"/>
  <c r="AE1634" s="1"/>
  <c r="AF1634"/>
  <c r="AG1634" s="1"/>
  <c r="AH1634" s="1"/>
  <c r="AI1634" s="1"/>
  <c r="AN1634"/>
  <c r="AO1634" s="1"/>
  <c r="AJ1634"/>
  <c r="AK1634" s="1"/>
  <c r="AL1634" s="1"/>
  <c r="AM1634" s="1"/>
  <c r="P1635"/>
  <c r="AN1635" l="1"/>
  <c r="AO1635" s="1"/>
  <c r="AP1635" s="1"/>
  <c r="AQ1635" s="1"/>
  <c r="X1635"/>
  <c r="Y1635" s="1"/>
  <c r="AF1635"/>
  <c r="AG1635" s="1"/>
  <c r="AH1635" s="1"/>
  <c r="AI1635" s="1"/>
  <c r="P1636"/>
  <c r="AB1635"/>
  <c r="AC1635" s="1"/>
  <c r="AD1635" s="1"/>
  <c r="AE1635" s="1"/>
  <c r="AR1635"/>
  <c r="AJ1635"/>
  <c r="AK1635" s="1"/>
  <c r="AL1635" s="1"/>
  <c r="AM1635" s="1"/>
  <c r="AP1634"/>
  <c r="AQ1634"/>
  <c r="Z1635" l="1"/>
  <c r="AA1635" s="1"/>
  <c r="AF1636"/>
  <c r="AG1636" s="1"/>
  <c r="AH1636" s="1"/>
  <c r="AI1636" s="1"/>
  <c r="P1637"/>
  <c r="AR1636"/>
  <c r="AN1636"/>
  <c r="AO1636" s="1"/>
  <c r="AP1636" s="1"/>
  <c r="AQ1636" s="1"/>
  <c r="X1636"/>
  <c r="Y1636" s="1"/>
  <c r="Z1636" s="1"/>
  <c r="AA1636" s="1"/>
  <c r="AJ1636"/>
  <c r="AK1636" s="1"/>
  <c r="AB1636"/>
  <c r="AC1636" s="1"/>
  <c r="AD1636" s="1"/>
  <c r="AE1636" s="1"/>
  <c r="AL1636" l="1"/>
  <c r="AM1636" s="1"/>
  <c r="X1637"/>
  <c r="Y1637" s="1"/>
  <c r="P1638"/>
  <c r="AB1637"/>
  <c r="AC1637" s="1"/>
  <c r="AD1637" s="1"/>
  <c r="AE1637" s="1"/>
  <c r="AN1637"/>
  <c r="AO1637" s="1"/>
  <c r="AP1637" s="1"/>
  <c r="AQ1637" s="1"/>
  <c r="AJ1637"/>
  <c r="AK1637" s="1"/>
  <c r="AR1637"/>
  <c r="AS1637" s="1"/>
  <c r="AF1637"/>
  <c r="AG1637" s="1"/>
  <c r="AH1637" s="1"/>
  <c r="AI1637" s="1"/>
  <c r="Z1637" l="1"/>
  <c r="AA1637"/>
  <c r="AL1637"/>
  <c r="AM1637"/>
  <c r="AJ1638"/>
  <c r="AK1638" s="1"/>
  <c r="AB1638"/>
  <c r="AC1638" s="1"/>
  <c r="AD1638" s="1"/>
  <c r="AE1638" s="1"/>
  <c r="X1638"/>
  <c r="Y1638" s="1"/>
  <c r="AR1638"/>
  <c r="AF1638"/>
  <c r="AG1638" s="1"/>
  <c r="AH1638" s="1"/>
  <c r="AI1638" s="1"/>
  <c r="AN1638"/>
  <c r="AO1638" s="1"/>
  <c r="P1639"/>
  <c r="AP1638" l="1"/>
  <c r="AQ1638"/>
  <c r="AB1639"/>
  <c r="AC1639" s="1"/>
  <c r="AD1639" s="1"/>
  <c r="AE1639" s="1"/>
  <c r="AJ1639"/>
  <c r="AK1639" s="1"/>
  <c r="P1640"/>
  <c r="AN1639"/>
  <c r="AO1639" s="1"/>
  <c r="AP1639" s="1"/>
  <c r="AQ1639" s="1"/>
  <c r="AR1639"/>
  <c r="X1639"/>
  <c r="Y1639" s="1"/>
  <c r="AF1639"/>
  <c r="AG1639" s="1"/>
  <c r="AH1639" s="1"/>
  <c r="AI1639" s="1"/>
  <c r="AA1638"/>
  <c r="Z1638"/>
  <c r="AL1638"/>
  <c r="AM1638" s="1"/>
  <c r="AL1639" l="1"/>
  <c r="AM1639" s="1"/>
  <c r="AB1640"/>
  <c r="AC1640" s="1"/>
  <c r="AD1640" s="1"/>
  <c r="AE1640" s="1"/>
  <c r="AF1640"/>
  <c r="AG1640" s="1"/>
  <c r="AH1640" s="1"/>
  <c r="AI1640" s="1"/>
  <c r="AR1640"/>
  <c r="P1641"/>
  <c r="X1640"/>
  <c r="Y1640" s="1"/>
  <c r="Z1640" s="1"/>
  <c r="AA1640" s="1"/>
  <c r="AN1640"/>
  <c r="AO1640" s="1"/>
  <c r="AP1640" s="1"/>
  <c r="AJ1640"/>
  <c r="AK1640" s="1"/>
  <c r="Z1639"/>
  <c r="AA1639" s="1"/>
  <c r="AL1640" l="1"/>
  <c r="AM1640"/>
  <c r="AJ1641"/>
  <c r="AK1641" s="1"/>
  <c r="AL1641" s="1"/>
  <c r="AM1641" s="1"/>
  <c r="AB1641"/>
  <c r="AC1641" s="1"/>
  <c r="AD1641" s="1"/>
  <c r="AE1641" s="1"/>
  <c r="AN1641"/>
  <c r="AO1641" s="1"/>
  <c r="X1641"/>
  <c r="Y1641" s="1"/>
  <c r="Z1641" s="1"/>
  <c r="AA1641" s="1"/>
  <c r="P1642"/>
  <c r="AF1641"/>
  <c r="AG1641" s="1"/>
  <c r="AH1641" s="1"/>
  <c r="AI1641" s="1"/>
  <c r="AR1641"/>
  <c r="AP1641" l="1"/>
  <c r="AQ1641"/>
  <c r="X1642"/>
  <c r="Y1642" s="1"/>
  <c r="Z1642" s="1"/>
  <c r="AA1642" s="1"/>
  <c r="AJ1642"/>
  <c r="AK1642" s="1"/>
  <c r="AL1642" s="1"/>
  <c r="AM1642" s="1"/>
  <c r="AN1642"/>
  <c r="AO1642" s="1"/>
  <c r="AR1642"/>
  <c r="P1643"/>
  <c r="AF1642"/>
  <c r="AG1642" s="1"/>
  <c r="AH1642" s="1"/>
  <c r="AI1642" s="1"/>
  <c r="AB1642"/>
  <c r="AC1642" s="1"/>
  <c r="AD1642" s="1"/>
  <c r="AE1642" s="1"/>
  <c r="AP1642" l="1"/>
  <c r="AQ1642"/>
  <c r="P1644"/>
  <c r="AB1643"/>
  <c r="AC1643" s="1"/>
  <c r="AD1643" s="1"/>
  <c r="AE1643" s="1"/>
  <c r="AF1643"/>
  <c r="AG1643" s="1"/>
  <c r="X1643"/>
  <c r="Y1643" s="1"/>
  <c r="AJ1643"/>
  <c r="AK1643" s="1"/>
  <c r="AL1643" s="1"/>
  <c r="AM1643" s="1"/>
  <c r="AN1643"/>
  <c r="AO1643" s="1"/>
  <c r="AR1643"/>
  <c r="AP1643" l="1"/>
  <c r="AQ1643"/>
  <c r="AH1643"/>
  <c r="AI1643" s="1"/>
  <c r="Z1643"/>
  <c r="AA1643" s="1"/>
  <c r="AF1644"/>
  <c r="AG1644" s="1"/>
  <c r="AR1644"/>
  <c r="P1645"/>
  <c r="AB1644"/>
  <c r="AC1644" s="1"/>
  <c r="AD1644" s="1"/>
  <c r="AE1644" s="1"/>
  <c r="X1644"/>
  <c r="Y1644" s="1"/>
  <c r="AJ1644"/>
  <c r="AK1644" s="1"/>
  <c r="AN1644"/>
  <c r="AO1644" s="1"/>
  <c r="AP1644" s="1"/>
  <c r="AL1644" l="1"/>
  <c r="AM1644"/>
  <c r="AA1644"/>
  <c r="Z1644"/>
  <c r="AH1644"/>
  <c r="AI1644"/>
  <c r="AF1645"/>
  <c r="AG1645" s="1"/>
  <c r="AH1645" s="1"/>
  <c r="AI1645" s="1"/>
  <c r="AJ1645"/>
  <c r="AK1645" s="1"/>
  <c r="AL1645" s="1"/>
  <c r="AM1645" s="1"/>
  <c r="X1645"/>
  <c r="Y1645" s="1"/>
  <c r="Z1645" s="1"/>
  <c r="AA1645" s="1"/>
  <c r="AR1645"/>
  <c r="P1646"/>
  <c r="AB1645"/>
  <c r="AC1645" s="1"/>
  <c r="AD1645" s="1"/>
  <c r="AE1645" s="1"/>
  <c r="AN1645"/>
  <c r="AO1645" s="1"/>
  <c r="AP1645" l="1"/>
  <c r="AQ1645"/>
  <c r="AJ1646"/>
  <c r="AK1646" s="1"/>
  <c r="AL1646" s="1"/>
  <c r="AM1646" s="1"/>
  <c r="X1646"/>
  <c r="Y1646" s="1"/>
  <c r="Z1646" s="1"/>
  <c r="AA1646" s="1"/>
  <c r="AF1646"/>
  <c r="AG1646" s="1"/>
  <c r="AH1646" s="1"/>
  <c r="AI1646" s="1"/>
  <c r="AN1646"/>
  <c r="AO1646" s="1"/>
  <c r="AP1646" s="1"/>
  <c r="AQ1646" s="1"/>
  <c r="P1647"/>
  <c r="AB1646"/>
  <c r="AC1646" s="1"/>
  <c r="AD1646" s="1"/>
  <c r="AE1646" s="1"/>
  <c r="AR1646"/>
  <c r="AS1646" s="1"/>
  <c r="AB1647" l="1"/>
  <c r="AC1647" s="1"/>
  <c r="AD1647" s="1"/>
  <c r="AE1647" s="1"/>
  <c r="P1648"/>
  <c r="AN1647"/>
  <c r="AO1647" s="1"/>
  <c r="AJ1647"/>
  <c r="AK1647" s="1"/>
  <c r="AL1647" s="1"/>
  <c r="AM1647" s="1"/>
  <c r="X1647"/>
  <c r="Y1647" s="1"/>
  <c r="Z1647" s="1"/>
  <c r="AA1647" s="1"/>
  <c r="AR1647"/>
  <c r="AS1647" s="1"/>
  <c r="AF1647"/>
  <c r="AG1647" s="1"/>
  <c r="AH1647" s="1"/>
  <c r="AI1647" s="1"/>
  <c r="AR1648" l="1"/>
  <c r="AB1648"/>
  <c r="AC1648" s="1"/>
  <c r="AD1648" s="1"/>
  <c r="AE1648" s="1"/>
  <c r="P1649"/>
  <c r="AF1648"/>
  <c r="AG1648" s="1"/>
  <c r="AH1648" s="1"/>
  <c r="AI1648" s="1"/>
  <c r="AN1648"/>
  <c r="AO1648" s="1"/>
  <c r="X1648"/>
  <c r="Y1648" s="1"/>
  <c r="AJ1648"/>
  <c r="AK1648" s="1"/>
  <c r="AL1648" s="1"/>
  <c r="AM1648" s="1"/>
  <c r="AQ1647"/>
  <c r="AP1647"/>
  <c r="AP1648" l="1"/>
  <c r="AQ1648"/>
  <c r="Z1648"/>
  <c r="AA1648" s="1"/>
  <c r="AN1649"/>
  <c r="AO1649" s="1"/>
  <c r="AF1649"/>
  <c r="AG1649" s="1"/>
  <c r="AH1649" s="1"/>
  <c r="AI1649" s="1"/>
  <c r="AR1649"/>
  <c r="AB1649"/>
  <c r="AC1649" s="1"/>
  <c r="AD1649" s="1"/>
  <c r="AE1649" s="1"/>
  <c r="P1650"/>
  <c r="X1649"/>
  <c r="Y1649" s="1"/>
  <c r="AJ1649"/>
  <c r="AK1649" s="1"/>
  <c r="AL1649" s="1"/>
  <c r="AM1649" s="1"/>
  <c r="AR1650" l="1"/>
  <c r="AF1650"/>
  <c r="AG1650" s="1"/>
  <c r="AH1650" s="1"/>
  <c r="AI1650" s="1"/>
  <c r="X1650"/>
  <c r="Y1650" s="1"/>
  <c r="P1651"/>
  <c r="AB1650"/>
  <c r="AC1650" s="1"/>
  <c r="AD1650" s="1"/>
  <c r="AE1650" s="1"/>
  <c r="AJ1650"/>
  <c r="AK1650" s="1"/>
  <c r="AL1650" s="1"/>
  <c r="AM1650" s="1"/>
  <c r="AN1650"/>
  <c r="AO1650" s="1"/>
  <c r="AQ1649"/>
  <c r="AP1649"/>
  <c r="AA1649"/>
  <c r="Z1649"/>
  <c r="Z1650" l="1"/>
  <c r="AA1650" s="1"/>
  <c r="AP1650"/>
  <c r="AQ1650" s="1"/>
  <c r="X1651"/>
  <c r="Y1651" s="1"/>
  <c r="Z1651" s="1"/>
  <c r="AA1651" s="1"/>
  <c r="AR1651"/>
  <c r="AB1651"/>
  <c r="AC1651" s="1"/>
  <c r="AD1651" s="1"/>
  <c r="AE1651" s="1"/>
  <c r="AN1651"/>
  <c r="AO1651" s="1"/>
  <c r="AF1651"/>
  <c r="AG1651" s="1"/>
  <c r="AH1651" s="1"/>
  <c r="AI1651" s="1"/>
  <c r="P1652"/>
  <c r="AJ1651"/>
  <c r="AK1651" s="1"/>
  <c r="AL1651" s="1"/>
  <c r="AM1651" s="1"/>
  <c r="AN1652" l="1"/>
  <c r="AO1652" s="1"/>
  <c r="P1653"/>
  <c r="AJ1652"/>
  <c r="AK1652" s="1"/>
  <c r="AL1652" s="1"/>
  <c r="AM1652" s="1"/>
  <c r="X1652"/>
  <c r="Y1652" s="1"/>
  <c r="AF1652"/>
  <c r="AG1652" s="1"/>
  <c r="AH1652" s="1"/>
  <c r="AI1652" s="1"/>
  <c r="AB1652"/>
  <c r="AC1652" s="1"/>
  <c r="AD1652" s="1"/>
  <c r="AE1652" s="1"/>
  <c r="AR1652"/>
  <c r="AP1651"/>
  <c r="AQ1651"/>
  <c r="AQ1652" l="1"/>
  <c r="AP1652"/>
  <c r="AN1653"/>
  <c r="AO1653" s="1"/>
  <c r="P1654"/>
  <c r="X1653"/>
  <c r="Y1653" s="1"/>
  <c r="AR1653"/>
  <c r="AS1653" s="1"/>
  <c r="AB1653"/>
  <c r="AC1653" s="1"/>
  <c r="AD1653" s="1"/>
  <c r="AE1653" s="1"/>
  <c r="AF1653"/>
  <c r="AG1653" s="1"/>
  <c r="AJ1653"/>
  <c r="AK1653" s="1"/>
  <c r="AL1653" s="1"/>
  <c r="AM1653" s="1"/>
  <c r="Z1652"/>
  <c r="AA1652" s="1"/>
  <c r="AP1653" l="1"/>
  <c r="AQ1653"/>
  <c r="Z1653"/>
  <c r="AA1653" s="1"/>
  <c r="AH1653"/>
  <c r="AI1653" s="1"/>
  <c r="AJ1654"/>
  <c r="AK1654" s="1"/>
  <c r="AL1654" s="1"/>
  <c r="AM1654" s="1"/>
  <c r="AF1654"/>
  <c r="AG1654" s="1"/>
  <c r="AH1654" s="1"/>
  <c r="AI1654" s="1"/>
  <c r="P1655"/>
  <c r="AN1654"/>
  <c r="AO1654" s="1"/>
  <c r="X1654"/>
  <c r="Y1654" s="1"/>
  <c r="AB1654"/>
  <c r="AC1654" s="1"/>
  <c r="AD1654" s="1"/>
  <c r="AE1654" s="1"/>
  <c r="AR1654"/>
  <c r="P1656" l="1"/>
  <c r="AJ1655"/>
  <c r="AK1655" s="1"/>
  <c r="AL1655" s="1"/>
  <c r="AM1655" s="1"/>
  <c r="AN1655"/>
  <c r="AO1655" s="1"/>
  <c r="AB1655"/>
  <c r="AC1655" s="1"/>
  <c r="AD1655" s="1"/>
  <c r="AE1655" s="1"/>
  <c r="AF1655"/>
  <c r="AG1655" s="1"/>
  <c r="AH1655" s="1"/>
  <c r="AI1655" s="1"/>
  <c r="AR1655"/>
  <c r="X1655"/>
  <c r="Y1655" s="1"/>
  <c r="Z1654"/>
  <c r="AA1654" s="1"/>
  <c r="AP1654"/>
  <c r="AQ1654"/>
  <c r="AA1655" l="1"/>
  <c r="Z1655"/>
  <c r="AF1656"/>
  <c r="AG1656" s="1"/>
  <c r="AH1656" s="1"/>
  <c r="AR1656"/>
  <c r="AJ1656"/>
  <c r="AK1656" s="1"/>
  <c r="X1656"/>
  <c r="Y1656" s="1"/>
  <c r="Z1656" s="1"/>
  <c r="AA1656" s="1"/>
  <c r="P1657"/>
  <c r="AN1656"/>
  <c r="AO1656" s="1"/>
  <c r="AB1656"/>
  <c r="AC1656" s="1"/>
  <c r="AD1656" s="1"/>
  <c r="AE1656" s="1"/>
  <c r="AP1655"/>
  <c r="AQ1655"/>
  <c r="AP1656" l="1"/>
  <c r="AQ1656"/>
  <c r="AL1656"/>
  <c r="AM1656" s="1"/>
  <c r="AF1657"/>
  <c r="AG1657" s="1"/>
  <c r="AH1657" s="1"/>
  <c r="AI1657" s="1"/>
  <c r="AR1657"/>
  <c r="AB1657"/>
  <c r="AC1657" s="1"/>
  <c r="AD1657" s="1"/>
  <c r="AE1657" s="1"/>
  <c r="P1658"/>
  <c r="AJ1657"/>
  <c r="AK1657" s="1"/>
  <c r="AN1657"/>
  <c r="AO1657" s="1"/>
  <c r="AP1657" s="1"/>
  <c r="X1657"/>
  <c r="Y1657" s="1"/>
  <c r="Z1657" s="1"/>
  <c r="AA1657" s="1"/>
  <c r="AL1657" l="1"/>
  <c r="AM1657"/>
  <c r="X1658"/>
  <c r="Y1658" s="1"/>
  <c r="AF1658"/>
  <c r="AG1658" s="1"/>
  <c r="AJ1658"/>
  <c r="AK1658" s="1"/>
  <c r="AL1658" s="1"/>
  <c r="AM1658" s="1"/>
  <c r="AR1658"/>
  <c r="AN1658"/>
  <c r="AO1658" s="1"/>
  <c r="AP1658" s="1"/>
  <c r="P1659"/>
  <c r="AB1658"/>
  <c r="AC1658" s="1"/>
  <c r="AD1658" s="1"/>
  <c r="AE1658" s="1"/>
  <c r="AJ1659" l="1"/>
  <c r="AK1659" s="1"/>
  <c r="AL1659" s="1"/>
  <c r="AM1659" s="1"/>
  <c r="AF1659"/>
  <c r="AG1659" s="1"/>
  <c r="X1659"/>
  <c r="Y1659" s="1"/>
  <c r="AR1659"/>
  <c r="AB1659"/>
  <c r="AC1659" s="1"/>
  <c r="AD1659" s="1"/>
  <c r="AE1659" s="1"/>
  <c r="P1660"/>
  <c r="AN1659"/>
  <c r="AO1659" s="1"/>
  <c r="AP1659" s="1"/>
  <c r="Z1658"/>
  <c r="AA1658" s="1"/>
  <c r="AH1658"/>
  <c r="AI1658" s="1"/>
  <c r="AH1659" l="1"/>
  <c r="AI1659" s="1"/>
  <c r="X1660"/>
  <c r="Y1660" s="1"/>
  <c r="Z1660" s="1"/>
  <c r="AA1660" s="1"/>
  <c r="AJ1660"/>
  <c r="AK1660" s="1"/>
  <c r="AL1660" s="1"/>
  <c r="AM1660" s="1"/>
  <c r="AR1660"/>
  <c r="AF1660"/>
  <c r="AG1660" s="1"/>
  <c r="AH1660" s="1"/>
  <c r="AI1660" s="1"/>
  <c r="P1661"/>
  <c r="AB1660"/>
  <c r="AC1660" s="1"/>
  <c r="AD1660" s="1"/>
  <c r="AE1660" s="1"/>
  <c r="AN1660"/>
  <c r="AO1660" s="1"/>
  <c r="Z1659"/>
  <c r="AA1659" s="1"/>
  <c r="AQ1660" l="1"/>
  <c r="AP1660"/>
  <c r="AB1661"/>
  <c r="AC1661" s="1"/>
  <c r="AD1661" s="1"/>
  <c r="AE1661" s="1"/>
  <c r="AR1661"/>
  <c r="AN1661"/>
  <c r="AO1661" s="1"/>
  <c r="AJ1661"/>
  <c r="AK1661" s="1"/>
  <c r="AL1661" s="1"/>
  <c r="AM1661" s="1"/>
  <c r="AF1661"/>
  <c r="AG1661" s="1"/>
  <c r="AH1661" s="1"/>
  <c r="AI1661" s="1"/>
  <c r="X1661"/>
  <c r="Y1661" s="1"/>
  <c r="P1662"/>
  <c r="AP1661" l="1"/>
  <c r="AQ1661"/>
  <c r="X1662"/>
  <c r="Y1662" s="1"/>
  <c r="Z1662" s="1"/>
  <c r="AA1662" s="1"/>
  <c r="AN1662"/>
  <c r="AO1662" s="1"/>
  <c r="AR1662"/>
  <c r="AB1662"/>
  <c r="AC1662" s="1"/>
  <c r="AD1662" s="1"/>
  <c r="AE1662" s="1"/>
  <c r="AJ1662"/>
  <c r="AK1662" s="1"/>
  <c r="AF1662"/>
  <c r="AG1662" s="1"/>
  <c r="AH1662" s="1"/>
  <c r="AI1662" s="1"/>
  <c r="P1663"/>
  <c r="AA1661"/>
  <c r="Z1661"/>
  <c r="AP1662" l="1"/>
  <c r="AQ1662"/>
  <c r="AL1662"/>
  <c r="AM1662" s="1"/>
  <c r="AN1663"/>
  <c r="AO1663" s="1"/>
  <c r="AP1663" s="1"/>
  <c r="AQ1663" s="1"/>
  <c r="AR1663"/>
  <c r="X1663"/>
  <c r="Y1663" s="1"/>
  <c r="Z1663" s="1"/>
  <c r="AA1663" s="1"/>
  <c r="P1664"/>
  <c r="AJ1663"/>
  <c r="AK1663" s="1"/>
  <c r="AB1663"/>
  <c r="AC1663" s="1"/>
  <c r="AD1663" s="1"/>
  <c r="AE1663" s="1"/>
  <c r="AF1663"/>
  <c r="AG1663" s="1"/>
  <c r="AH1663" s="1"/>
  <c r="AI1663" s="1"/>
  <c r="AN1664" l="1"/>
  <c r="AO1664" s="1"/>
  <c r="AP1664" s="1"/>
  <c r="X1664"/>
  <c r="Y1664" s="1"/>
  <c r="AB1664"/>
  <c r="AC1664" s="1"/>
  <c r="AD1664" s="1"/>
  <c r="AE1664" s="1"/>
  <c r="AR1664"/>
  <c r="AJ1664"/>
  <c r="AK1664" s="1"/>
  <c r="AF1664"/>
  <c r="AG1664" s="1"/>
  <c r="P1665"/>
  <c r="AL1663"/>
  <c r="AM1663"/>
  <c r="AL1664" l="1"/>
  <c r="AM1664"/>
  <c r="AH1664"/>
  <c r="AI1664" s="1"/>
  <c r="Z1664"/>
  <c r="AA1664" s="1"/>
  <c r="AJ1665"/>
  <c r="AK1665" s="1"/>
  <c r="X1665"/>
  <c r="Y1665" s="1"/>
  <c r="Z1665" s="1"/>
  <c r="AA1665" s="1"/>
  <c r="AN1665"/>
  <c r="AO1665" s="1"/>
  <c r="AP1665" s="1"/>
  <c r="AB1665"/>
  <c r="AC1665" s="1"/>
  <c r="AD1665" s="1"/>
  <c r="AE1665" s="1"/>
  <c r="AR1665"/>
  <c r="AF1665"/>
  <c r="AG1665" s="1"/>
  <c r="P1666"/>
  <c r="AL1665" l="1"/>
  <c r="AM1665"/>
  <c r="AH1665"/>
  <c r="AI1665" s="1"/>
  <c r="AN1666"/>
  <c r="AO1666" s="1"/>
  <c r="AP1666" s="1"/>
  <c r="AQ1666" s="1"/>
  <c r="AB1666"/>
  <c r="AC1666" s="1"/>
  <c r="AD1666" s="1"/>
  <c r="AE1666" s="1"/>
  <c r="AJ1666"/>
  <c r="AK1666" s="1"/>
  <c r="AL1666" s="1"/>
  <c r="AM1666" s="1"/>
  <c r="AR1666"/>
  <c r="AS1666" s="1"/>
  <c r="P1667"/>
  <c r="X1666"/>
  <c r="Y1666" s="1"/>
  <c r="Z1666" s="1"/>
  <c r="AA1666" s="1"/>
  <c r="AF1666"/>
  <c r="AG1666" s="1"/>
  <c r="AH1666" s="1"/>
  <c r="AI1666" s="1"/>
  <c r="AR1667" l="1"/>
  <c r="AS1667" s="1"/>
  <c r="AN1667"/>
  <c r="AO1667" s="1"/>
  <c r="AJ1667"/>
  <c r="AK1667" s="1"/>
  <c r="AL1667" s="1"/>
  <c r="AM1667" s="1"/>
  <c r="AB1667"/>
  <c r="AC1667" s="1"/>
  <c r="AD1667" s="1"/>
  <c r="AE1667" s="1"/>
  <c r="AF1667"/>
  <c r="AG1667" s="1"/>
  <c r="AH1667" s="1"/>
  <c r="AI1667" s="1"/>
  <c r="X1667"/>
  <c r="Y1667" s="1"/>
  <c r="Z1667" s="1"/>
  <c r="AA1667" s="1"/>
  <c r="P1668"/>
  <c r="X1668" l="1"/>
  <c r="Y1668" s="1"/>
  <c r="Z1668" s="1"/>
  <c r="AA1668" s="1"/>
  <c r="P1669"/>
  <c r="AB1668"/>
  <c r="AC1668" s="1"/>
  <c r="AD1668" s="1"/>
  <c r="AE1668" s="1"/>
  <c r="AF1668"/>
  <c r="AG1668" s="1"/>
  <c r="AH1668" s="1"/>
  <c r="AI1668" s="1"/>
  <c r="AJ1668"/>
  <c r="AK1668" s="1"/>
  <c r="AL1668" s="1"/>
  <c r="AM1668" s="1"/>
  <c r="AN1668"/>
  <c r="AO1668" s="1"/>
  <c r="AR1668"/>
  <c r="AP1667"/>
  <c r="AQ1667" s="1"/>
  <c r="AQ1668" l="1"/>
  <c r="AP1668"/>
  <c r="AF1669"/>
  <c r="AG1669" s="1"/>
  <c r="AH1669" s="1"/>
  <c r="AI1669" s="1"/>
  <c r="AJ1669"/>
  <c r="AK1669" s="1"/>
  <c r="AL1669" s="1"/>
  <c r="AM1669" s="1"/>
  <c r="AN1669"/>
  <c r="AO1669" s="1"/>
  <c r="AR1669"/>
  <c r="X1669"/>
  <c r="Y1669" s="1"/>
  <c r="AB1669"/>
  <c r="AC1669" s="1"/>
  <c r="AD1669" s="1"/>
  <c r="AE1669" s="1"/>
  <c r="P1670"/>
  <c r="AN1670" l="1"/>
  <c r="AO1670" s="1"/>
  <c r="P1671"/>
  <c r="AF1670"/>
  <c r="AG1670" s="1"/>
  <c r="AH1670" s="1"/>
  <c r="AI1670" s="1"/>
  <c r="AB1670"/>
  <c r="AC1670" s="1"/>
  <c r="AD1670" s="1"/>
  <c r="AE1670" s="1"/>
  <c r="AR1670"/>
  <c r="X1670"/>
  <c r="Y1670" s="1"/>
  <c r="Z1670" s="1"/>
  <c r="AA1670" s="1"/>
  <c r="AJ1670"/>
  <c r="AK1670" s="1"/>
  <c r="AL1670" s="1"/>
  <c r="AM1670" s="1"/>
  <c r="AQ1669"/>
  <c r="AP1669"/>
  <c r="Z1669"/>
  <c r="AA1669" s="1"/>
  <c r="AP1670" l="1"/>
  <c r="AQ1670"/>
  <c r="P1672"/>
  <c r="AB1671"/>
  <c r="AC1671" s="1"/>
  <c r="AD1671" s="1"/>
  <c r="AE1671" s="1"/>
  <c r="AJ1671"/>
  <c r="AK1671" s="1"/>
  <c r="AL1671" s="1"/>
  <c r="AM1671" s="1"/>
  <c r="X1671"/>
  <c r="Y1671" s="1"/>
  <c r="Z1671" s="1"/>
  <c r="AA1671" s="1"/>
  <c r="AN1671"/>
  <c r="AO1671" s="1"/>
  <c r="AP1671" s="1"/>
  <c r="AQ1671" s="1"/>
  <c r="AF1671"/>
  <c r="AG1671" s="1"/>
  <c r="AH1671" s="1"/>
  <c r="AI1671" s="1"/>
  <c r="AR1671"/>
  <c r="AS1671" s="1"/>
  <c r="AB1672" l="1"/>
  <c r="AC1672" s="1"/>
  <c r="AD1672" s="1"/>
  <c r="AE1672" s="1"/>
  <c r="AJ1672"/>
  <c r="AK1672" s="1"/>
  <c r="AL1672" s="1"/>
  <c r="AM1672" s="1"/>
  <c r="AR1672"/>
  <c r="AS1672" s="1"/>
  <c r="AF1672"/>
  <c r="AG1672" s="1"/>
  <c r="AH1672" s="1"/>
  <c r="AI1672" s="1"/>
  <c r="X1672"/>
  <c r="Y1672" s="1"/>
  <c r="Z1672" s="1"/>
  <c r="AA1672" s="1"/>
  <c r="P1673"/>
  <c r="AN1672"/>
  <c r="AO1672" s="1"/>
  <c r="X1673" l="1"/>
  <c r="Y1673" s="1"/>
  <c r="Z1673" s="1"/>
  <c r="AA1673" s="1"/>
  <c r="P1674"/>
  <c r="AB1673"/>
  <c r="AC1673" s="1"/>
  <c r="AD1673" s="1"/>
  <c r="AE1673" s="1"/>
  <c r="AR1673"/>
  <c r="AN1673"/>
  <c r="AO1673" s="1"/>
  <c r="AF1673"/>
  <c r="AG1673" s="1"/>
  <c r="AH1673" s="1"/>
  <c r="AI1673" s="1"/>
  <c r="AJ1673"/>
  <c r="AK1673" s="1"/>
  <c r="AL1673" s="1"/>
  <c r="AM1673" s="1"/>
  <c r="AP1672"/>
  <c r="AQ1672"/>
  <c r="AP1673" l="1"/>
  <c r="AQ1673"/>
  <c r="AJ1674"/>
  <c r="AK1674" s="1"/>
  <c r="AL1674" s="1"/>
  <c r="AM1674" s="1"/>
  <c r="AB1674"/>
  <c r="AC1674" s="1"/>
  <c r="AD1674" s="1"/>
  <c r="AE1674" s="1"/>
  <c r="AF1674"/>
  <c r="AG1674" s="1"/>
  <c r="AH1674" s="1"/>
  <c r="AI1674" s="1"/>
  <c r="AN1674"/>
  <c r="AO1674" s="1"/>
  <c r="AR1674"/>
  <c r="P1675"/>
  <c r="X1674"/>
  <c r="Y1674" s="1"/>
  <c r="Z1674" s="1"/>
  <c r="AA1674" s="1"/>
  <c r="AQ1674" l="1"/>
  <c r="AP1674"/>
  <c r="AR1675"/>
  <c r="X1675"/>
  <c r="Y1675" s="1"/>
  <c r="Z1675" s="1"/>
  <c r="AA1675" s="1"/>
  <c r="AN1675"/>
  <c r="AO1675" s="1"/>
  <c r="AJ1675"/>
  <c r="AK1675" s="1"/>
  <c r="AL1675" s="1"/>
  <c r="AM1675" s="1"/>
  <c r="P1676"/>
  <c r="AB1675"/>
  <c r="AC1675" s="1"/>
  <c r="AD1675" s="1"/>
  <c r="AE1675" s="1"/>
  <c r="AF1675"/>
  <c r="AG1675" s="1"/>
  <c r="AH1675" s="1"/>
  <c r="AI1675" s="1"/>
  <c r="AQ1675" l="1"/>
  <c r="AP1675"/>
  <c r="AR1676"/>
  <c r="AB1676"/>
  <c r="AC1676" s="1"/>
  <c r="P1677"/>
  <c r="X1676"/>
  <c r="Y1676" s="1"/>
  <c r="Z1676" s="1"/>
  <c r="AA1676" s="1"/>
  <c r="AJ1676"/>
  <c r="AK1676" s="1"/>
  <c r="AN1676"/>
  <c r="AO1676" s="1"/>
  <c r="AF1676"/>
  <c r="AG1676" s="1"/>
  <c r="AH1676" s="1"/>
  <c r="AI1676" s="1"/>
  <c r="AP1676" l="1"/>
  <c r="AQ1676"/>
  <c r="AL1676"/>
  <c r="AM1676" s="1"/>
  <c r="AJ1677"/>
  <c r="AK1677" s="1"/>
  <c r="AR1677"/>
  <c r="AB1677"/>
  <c r="AC1677" s="1"/>
  <c r="AD1677" s="1"/>
  <c r="AE1677" s="1"/>
  <c r="P1678"/>
  <c r="AF1677"/>
  <c r="AG1677" s="1"/>
  <c r="AH1677" s="1"/>
  <c r="X1677"/>
  <c r="Y1677" s="1"/>
  <c r="Z1677" s="1"/>
  <c r="AN1677"/>
  <c r="AO1677" s="1"/>
  <c r="AP1677" s="1"/>
  <c r="AD1676"/>
  <c r="AE1676" s="1"/>
  <c r="AL1677" l="1"/>
  <c r="AM1677"/>
  <c r="X1678"/>
  <c r="Y1678" s="1"/>
  <c r="Z1678" s="1"/>
  <c r="AA1678" s="1"/>
  <c r="AB1678"/>
  <c r="AC1678" s="1"/>
  <c r="AD1678" s="1"/>
  <c r="AE1678" s="1"/>
  <c r="P1679"/>
  <c r="AJ1678"/>
  <c r="AK1678" s="1"/>
  <c r="AF1678"/>
  <c r="AG1678" s="1"/>
  <c r="AH1678" s="1"/>
  <c r="AN1678"/>
  <c r="AO1678" s="1"/>
  <c r="AP1678" s="1"/>
  <c r="AR1678"/>
  <c r="AF1679" l="1"/>
  <c r="AG1679" s="1"/>
  <c r="AH1679" s="1"/>
  <c r="AI1679" s="1"/>
  <c r="AB1679"/>
  <c r="AC1679" s="1"/>
  <c r="AD1679" s="1"/>
  <c r="AE1679" s="1"/>
  <c r="P1680"/>
  <c r="AJ1679"/>
  <c r="AK1679" s="1"/>
  <c r="AN1679"/>
  <c r="AO1679" s="1"/>
  <c r="AP1679" s="1"/>
  <c r="AQ1679" s="1"/>
  <c r="AR1679"/>
  <c r="X1679"/>
  <c r="Y1679" s="1"/>
  <c r="Z1679" s="1"/>
  <c r="AA1679" s="1"/>
  <c r="AM1678"/>
  <c r="AL1678"/>
  <c r="P1681" l="1"/>
  <c r="AF1680"/>
  <c r="AG1680" s="1"/>
  <c r="X1680"/>
  <c r="Y1680" s="1"/>
  <c r="Z1680" s="1"/>
  <c r="AA1680" s="1"/>
  <c r="AR1680"/>
  <c r="AB1680"/>
  <c r="AC1680" s="1"/>
  <c r="AD1680" s="1"/>
  <c r="AE1680" s="1"/>
  <c r="AJ1680"/>
  <c r="AK1680" s="1"/>
  <c r="AN1680"/>
  <c r="AO1680" s="1"/>
  <c r="AP1680" s="1"/>
  <c r="AL1679"/>
  <c r="AM1679"/>
  <c r="AH1680" l="1"/>
  <c r="AI1680"/>
  <c r="AF1681"/>
  <c r="AG1681" s="1"/>
  <c r="AR1681"/>
  <c r="AJ1681"/>
  <c r="AK1681" s="1"/>
  <c r="X1681"/>
  <c r="Y1681" s="1"/>
  <c r="Z1681" s="1"/>
  <c r="AA1681" s="1"/>
  <c r="AN1681"/>
  <c r="AO1681" s="1"/>
  <c r="AP1681" s="1"/>
  <c r="P1682"/>
  <c r="AB1681"/>
  <c r="AC1681" s="1"/>
  <c r="AD1681" s="1"/>
  <c r="AE1681" s="1"/>
  <c r="AM1680"/>
  <c r="AL1680"/>
  <c r="AH1681" l="1"/>
  <c r="AI1681"/>
  <c r="AN1682"/>
  <c r="AO1682" s="1"/>
  <c r="AP1682" s="1"/>
  <c r="X1682"/>
  <c r="Y1682" s="1"/>
  <c r="Z1682" s="1"/>
  <c r="AA1682" s="1"/>
  <c r="AJ1682"/>
  <c r="AK1682" s="1"/>
  <c r="AF1682"/>
  <c r="AG1682" s="1"/>
  <c r="AH1682" s="1"/>
  <c r="AI1682" s="1"/>
  <c r="AB1682"/>
  <c r="AC1682" s="1"/>
  <c r="AD1682" s="1"/>
  <c r="AE1682" s="1"/>
  <c r="P1683"/>
  <c r="AR1682"/>
  <c r="AM1681"/>
  <c r="AL1681"/>
  <c r="AJ1683" l="1"/>
  <c r="AK1683" s="1"/>
  <c r="AF1683"/>
  <c r="AG1683" s="1"/>
  <c r="AH1683" s="1"/>
  <c r="AI1683" s="1"/>
  <c r="X1683"/>
  <c r="Y1683" s="1"/>
  <c r="Z1683" s="1"/>
  <c r="AA1683" s="1"/>
  <c r="AN1683"/>
  <c r="AO1683" s="1"/>
  <c r="AP1683" s="1"/>
  <c r="AQ1683" s="1"/>
  <c r="P1684"/>
  <c r="AB1683"/>
  <c r="AC1683" s="1"/>
  <c r="AD1683" s="1"/>
  <c r="AE1683" s="1"/>
  <c r="AR1683"/>
  <c r="AS1683" s="1"/>
  <c r="AL1682"/>
  <c r="AM1682"/>
  <c r="AR1684" l="1"/>
  <c r="AB1684"/>
  <c r="AC1684" s="1"/>
  <c r="AD1684" s="1"/>
  <c r="AE1684" s="1"/>
  <c r="X1684"/>
  <c r="Y1684" s="1"/>
  <c r="Z1684" s="1"/>
  <c r="AA1684" s="1"/>
  <c r="AN1684"/>
  <c r="AO1684" s="1"/>
  <c r="AP1684" s="1"/>
  <c r="AQ1684" s="1"/>
  <c r="AF1684"/>
  <c r="AG1684" s="1"/>
  <c r="AH1684" s="1"/>
  <c r="AI1684" s="1"/>
  <c r="P1685"/>
  <c r="AJ1684"/>
  <c r="AK1684" s="1"/>
  <c r="AM1683"/>
  <c r="AL1683"/>
  <c r="AJ1685" l="1"/>
  <c r="AK1685" s="1"/>
  <c r="P1686"/>
  <c r="X1685"/>
  <c r="Y1685" s="1"/>
  <c r="Z1685" s="1"/>
  <c r="AA1685" s="1"/>
  <c r="AB1685"/>
  <c r="AC1685" s="1"/>
  <c r="AD1685" s="1"/>
  <c r="AE1685" s="1"/>
  <c r="AF1685"/>
  <c r="AG1685" s="1"/>
  <c r="AH1685" s="1"/>
  <c r="AI1685" s="1"/>
  <c r="AR1685"/>
  <c r="AN1685"/>
  <c r="AO1685" s="1"/>
  <c r="AP1685" s="1"/>
  <c r="AL1684"/>
  <c r="AM1684"/>
  <c r="AM1685" l="1"/>
  <c r="AL1685"/>
  <c r="P1687"/>
  <c r="AR1686"/>
  <c r="AJ1686"/>
  <c r="AK1686" s="1"/>
  <c r="X1686"/>
  <c r="Y1686" s="1"/>
  <c r="Z1686" s="1"/>
  <c r="AA1686" s="1"/>
  <c r="AF1686"/>
  <c r="AG1686" s="1"/>
  <c r="AH1686" s="1"/>
  <c r="AI1686" s="1"/>
  <c r="AB1686"/>
  <c r="AC1686" s="1"/>
  <c r="AD1686" s="1"/>
  <c r="AE1686" s="1"/>
  <c r="AN1686"/>
  <c r="AO1686" s="1"/>
  <c r="AP1686" s="1"/>
  <c r="AL1686" l="1"/>
  <c r="AM1686"/>
  <c r="AN1687"/>
  <c r="AO1687" s="1"/>
  <c r="AP1687" s="1"/>
  <c r="AJ1687"/>
  <c r="AK1687" s="1"/>
  <c r="AR1687"/>
  <c r="X1687"/>
  <c r="Y1687" s="1"/>
  <c r="Z1687" s="1"/>
  <c r="AA1687" s="1"/>
  <c r="AF1687"/>
  <c r="AG1687" s="1"/>
  <c r="AH1687" s="1"/>
  <c r="AI1687" s="1"/>
  <c r="AB1687"/>
  <c r="AC1687" s="1"/>
  <c r="AD1687" s="1"/>
  <c r="AE1687" s="1"/>
  <c r="P1688"/>
  <c r="AB1688" l="1"/>
  <c r="AC1688" s="1"/>
  <c r="AD1688" s="1"/>
  <c r="AE1688" s="1"/>
  <c r="AR1688"/>
  <c r="AN1688"/>
  <c r="AO1688" s="1"/>
  <c r="AP1688" s="1"/>
  <c r="AJ1688"/>
  <c r="AK1688" s="1"/>
  <c r="AF1688"/>
  <c r="AG1688" s="1"/>
  <c r="AH1688" s="1"/>
  <c r="AI1688" s="1"/>
  <c r="X1688"/>
  <c r="Y1688" s="1"/>
  <c r="Z1688" s="1"/>
  <c r="AA1688" s="1"/>
  <c r="P1689"/>
  <c r="AL1687"/>
  <c r="AM1687"/>
  <c r="AB1689" l="1"/>
  <c r="AC1689" s="1"/>
  <c r="AD1689" s="1"/>
  <c r="AE1689" s="1"/>
  <c r="X1689"/>
  <c r="Y1689" s="1"/>
  <c r="Z1689" s="1"/>
  <c r="AA1689" s="1"/>
  <c r="AF1689"/>
  <c r="AG1689" s="1"/>
  <c r="AH1689" s="1"/>
  <c r="AI1689" s="1"/>
  <c r="P1690"/>
  <c r="AR1689"/>
  <c r="AN1689"/>
  <c r="AO1689" s="1"/>
  <c r="AP1689" s="1"/>
  <c r="AJ1689"/>
  <c r="AK1689" s="1"/>
  <c r="AM1688"/>
  <c r="AL1688"/>
  <c r="AL1689" l="1"/>
  <c r="AM1689"/>
  <c r="AF1690"/>
  <c r="AG1690" s="1"/>
  <c r="AH1690" s="1"/>
  <c r="AI1690" s="1"/>
  <c r="AR1690"/>
  <c r="AS1690" s="1"/>
  <c r="AJ1690"/>
  <c r="AK1690" s="1"/>
  <c r="AL1690" s="1"/>
  <c r="AM1690" s="1"/>
  <c r="X1690"/>
  <c r="Y1690" s="1"/>
  <c r="Z1690" s="1"/>
  <c r="AA1690" s="1"/>
  <c r="AN1690"/>
  <c r="AO1690" s="1"/>
  <c r="AP1690" s="1"/>
  <c r="AB1690"/>
  <c r="AC1690" s="1"/>
  <c r="P1691"/>
  <c r="P1692" l="1"/>
  <c r="AF1691"/>
  <c r="AG1691" s="1"/>
  <c r="AH1691" s="1"/>
  <c r="AI1691" s="1"/>
  <c r="AB1691"/>
  <c r="AC1691" s="1"/>
  <c r="AD1691" s="1"/>
  <c r="AE1691" s="1"/>
  <c r="X1691"/>
  <c r="Y1691" s="1"/>
  <c r="Z1691" s="1"/>
  <c r="AA1691" s="1"/>
  <c r="AN1691"/>
  <c r="AO1691" s="1"/>
  <c r="AJ1691"/>
  <c r="AK1691" s="1"/>
  <c r="AL1691" s="1"/>
  <c r="AM1691" s="1"/>
  <c r="AR1691"/>
  <c r="AS1691" s="1"/>
  <c r="AD1690"/>
  <c r="AE1690" s="1"/>
  <c r="AQ1691" l="1"/>
  <c r="AP1691"/>
  <c r="AR1692"/>
  <c r="X1692"/>
  <c r="Y1692" s="1"/>
  <c r="Z1692" s="1"/>
  <c r="AA1692" s="1"/>
  <c r="AF1692"/>
  <c r="AG1692" s="1"/>
  <c r="AH1692" s="1"/>
  <c r="AI1692" s="1"/>
  <c r="AB1692"/>
  <c r="AC1692" s="1"/>
  <c r="AD1692" s="1"/>
  <c r="AE1692" s="1"/>
  <c r="AJ1692"/>
  <c r="AK1692" s="1"/>
  <c r="AN1692"/>
  <c r="AO1692" s="1"/>
  <c r="P1693"/>
  <c r="AP1692" l="1"/>
  <c r="AQ1692"/>
  <c r="P1694"/>
  <c r="AF1693"/>
  <c r="AG1693" s="1"/>
  <c r="AH1693" s="1"/>
  <c r="AI1693" s="1"/>
  <c r="AB1693"/>
  <c r="AC1693" s="1"/>
  <c r="AD1693" s="1"/>
  <c r="AE1693" s="1"/>
  <c r="AJ1693"/>
  <c r="AK1693" s="1"/>
  <c r="AN1693"/>
  <c r="AO1693" s="1"/>
  <c r="AP1693" s="1"/>
  <c r="AQ1693" s="1"/>
  <c r="X1693"/>
  <c r="Y1693" s="1"/>
  <c r="Z1693" s="1"/>
  <c r="AA1693" s="1"/>
  <c r="AR1693"/>
  <c r="AL1692"/>
  <c r="AM1692" s="1"/>
  <c r="AB1694" l="1"/>
  <c r="AC1694" s="1"/>
  <c r="AD1694" s="1"/>
  <c r="AE1694" s="1"/>
  <c r="AJ1694"/>
  <c r="AK1694" s="1"/>
  <c r="AR1694"/>
  <c r="P1695"/>
  <c r="AF1694"/>
  <c r="AG1694" s="1"/>
  <c r="AH1694" s="1"/>
  <c r="AI1694" s="1"/>
  <c r="AN1694"/>
  <c r="AO1694" s="1"/>
  <c r="X1694"/>
  <c r="Y1694" s="1"/>
  <c r="Z1694" s="1"/>
  <c r="AA1694" s="1"/>
  <c r="AL1693"/>
  <c r="AM1693"/>
  <c r="AP1694" l="1"/>
  <c r="AQ1694"/>
  <c r="AL1694"/>
  <c r="AM1694" s="1"/>
  <c r="P1696"/>
  <c r="AJ1695"/>
  <c r="AK1695" s="1"/>
  <c r="AL1695" s="1"/>
  <c r="AM1695" s="1"/>
  <c r="AN1695"/>
  <c r="AO1695" s="1"/>
  <c r="AP1695" s="1"/>
  <c r="AF1695"/>
  <c r="AG1695" s="1"/>
  <c r="AH1695" s="1"/>
  <c r="AI1695" s="1"/>
  <c r="X1695"/>
  <c r="Y1695" s="1"/>
  <c r="Z1695" s="1"/>
  <c r="AA1695" s="1"/>
  <c r="AB1695"/>
  <c r="AC1695" s="1"/>
  <c r="AR1695"/>
  <c r="AD1695" l="1"/>
  <c r="AE1695" s="1"/>
  <c r="AN1696"/>
  <c r="AO1696" s="1"/>
  <c r="AP1696" s="1"/>
  <c r="AB1696"/>
  <c r="AC1696" s="1"/>
  <c r="AD1696" s="1"/>
  <c r="AE1696" s="1"/>
  <c r="AF1696"/>
  <c r="AG1696" s="1"/>
  <c r="AH1696" s="1"/>
  <c r="X1696"/>
  <c r="Y1696" s="1"/>
  <c r="Z1696" s="1"/>
  <c r="AA1696" s="1"/>
  <c r="AJ1696"/>
  <c r="AK1696" s="1"/>
  <c r="P1697"/>
  <c r="AR1696"/>
  <c r="AL1696" l="1"/>
  <c r="AM1696" s="1"/>
  <c r="AJ1697"/>
  <c r="AK1697" s="1"/>
  <c r="AR1697"/>
  <c r="AF1697"/>
  <c r="AG1697" s="1"/>
  <c r="AN1697"/>
  <c r="AO1697" s="1"/>
  <c r="AP1697" s="1"/>
  <c r="P1698"/>
  <c r="X1697"/>
  <c r="Y1697" s="1"/>
  <c r="Z1697" s="1"/>
  <c r="AA1697" s="1"/>
  <c r="AB1697"/>
  <c r="AC1697" s="1"/>
  <c r="AD1697" s="1"/>
  <c r="AE1697" s="1"/>
  <c r="AH1697" l="1"/>
  <c r="AI1697"/>
  <c r="AN1698"/>
  <c r="AO1698" s="1"/>
  <c r="AP1698" s="1"/>
  <c r="P1699"/>
  <c r="AB1698"/>
  <c r="AC1698" s="1"/>
  <c r="AD1698" s="1"/>
  <c r="AE1698" s="1"/>
  <c r="X1698"/>
  <c r="Y1698" s="1"/>
  <c r="Z1698" s="1"/>
  <c r="AA1698" s="1"/>
  <c r="AF1698"/>
  <c r="AG1698" s="1"/>
  <c r="AH1698" s="1"/>
  <c r="AR1698"/>
  <c r="AJ1698"/>
  <c r="AK1698" s="1"/>
  <c r="AL1697"/>
  <c r="AM1697"/>
  <c r="AL1698" l="1"/>
  <c r="AM1698" s="1"/>
  <c r="AR1699"/>
  <c r="AS1699" s="1"/>
  <c r="AN1699"/>
  <c r="AO1699" s="1"/>
  <c r="AP1699" s="1"/>
  <c r="AQ1699" s="1"/>
  <c r="P1700"/>
  <c r="AJ1699"/>
  <c r="AK1699" s="1"/>
  <c r="AL1699" s="1"/>
  <c r="AM1699" s="1"/>
  <c r="AB1699"/>
  <c r="AC1699" s="1"/>
  <c r="AD1699" s="1"/>
  <c r="AE1699" s="1"/>
  <c r="AF1699"/>
  <c r="AG1699" s="1"/>
  <c r="AH1699" s="1"/>
  <c r="AI1699" s="1"/>
  <c r="X1699"/>
  <c r="Y1699" s="1"/>
  <c r="Z1699" s="1"/>
  <c r="AA1699" s="1"/>
  <c r="AF1700" l="1"/>
  <c r="AG1700" s="1"/>
  <c r="AJ1700"/>
  <c r="AK1700" s="1"/>
  <c r="AL1700" s="1"/>
  <c r="AM1700" s="1"/>
  <c r="AN1700"/>
  <c r="AO1700" s="1"/>
  <c r="AP1700" s="1"/>
  <c r="AQ1700" s="1"/>
  <c r="AR1700"/>
  <c r="AS1700" s="1"/>
  <c r="X1700"/>
  <c r="Y1700" s="1"/>
  <c r="P1701"/>
  <c r="AB1700"/>
  <c r="AC1700" s="1"/>
  <c r="AD1700" s="1"/>
  <c r="AE1700" s="1"/>
  <c r="Z1700" l="1"/>
  <c r="AA1700" s="1"/>
  <c r="AH1700"/>
  <c r="AI1700" s="1"/>
  <c r="P1702"/>
  <c r="X1701"/>
  <c r="Y1701" s="1"/>
  <c r="AR1701"/>
  <c r="AB1701"/>
  <c r="AC1701" s="1"/>
  <c r="AD1701" s="1"/>
  <c r="AE1701" s="1"/>
  <c r="AJ1701"/>
  <c r="AK1701" s="1"/>
  <c r="AN1701"/>
  <c r="AO1701" s="1"/>
  <c r="AP1701" s="1"/>
  <c r="AF1701"/>
  <c r="AG1701" s="1"/>
  <c r="AL1701" l="1"/>
  <c r="AM1701"/>
  <c r="AH1701"/>
  <c r="AI1701" s="1"/>
  <c r="AJ1702"/>
  <c r="AK1702" s="1"/>
  <c r="AR1702"/>
  <c r="AS1702" s="1"/>
  <c r="AF1702"/>
  <c r="AG1702" s="1"/>
  <c r="AB1702"/>
  <c r="AC1702" s="1"/>
  <c r="AD1702" s="1"/>
  <c r="AE1702" s="1"/>
  <c r="P1703"/>
  <c r="X1702"/>
  <c r="Y1702" s="1"/>
  <c r="AN1702"/>
  <c r="AO1702" s="1"/>
  <c r="AP1702" s="1"/>
  <c r="Z1701"/>
  <c r="AA1701" s="1"/>
  <c r="AL1702" l="1"/>
  <c r="AM1702"/>
  <c r="Z1702"/>
  <c r="AA1702" s="1"/>
  <c r="AH1702"/>
  <c r="AI1702" s="1"/>
  <c r="X1703"/>
  <c r="Y1703" s="1"/>
  <c r="AN1703"/>
  <c r="AO1703" s="1"/>
  <c r="AP1703" s="1"/>
  <c r="AB1703"/>
  <c r="AC1703" s="1"/>
  <c r="AD1703" s="1"/>
  <c r="AE1703" s="1"/>
  <c r="P1704"/>
  <c r="AF1703"/>
  <c r="AG1703" s="1"/>
  <c r="AR1703"/>
  <c r="AJ1703"/>
  <c r="AK1703" s="1"/>
  <c r="AL1703" s="1"/>
  <c r="AM1703" s="1"/>
  <c r="Z1703" l="1"/>
  <c r="AA1703" s="1"/>
  <c r="AI1703"/>
  <c r="AH1703"/>
  <c r="AF1704"/>
  <c r="AG1704" s="1"/>
  <c r="AR1704"/>
  <c r="AJ1704"/>
  <c r="AK1704" s="1"/>
  <c r="AL1704" s="1"/>
  <c r="AB1704"/>
  <c r="AC1704" s="1"/>
  <c r="AD1704" s="1"/>
  <c r="AE1704" s="1"/>
  <c r="AN1704"/>
  <c r="AO1704" s="1"/>
  <c r="AP1704" s="1"/>
  <c r="P1705"/>
  <c r="X1704"/>
  <c r="Y1704" s="1"/>
  <c r="AH1704" l="1"/>
  <c r="AI1704"/>
  <c r="AB1705"/>
  <c r="AC1705" s="1"/>
  <c r="AD1705" s="1"/>
  <c r="AE1705" s="1"/>
  <c r="AR1705"/>
  <c r="AF1705"/>
  <c r="AG1705" s="1"/>
  <c r="AH1705" s="1"/>
  <c r="AI1705" s="1"/>
  <c r="AN1705"/>
  <c r="AO1705" s="1"/>
  <c r="X1705"/>
  <c r="Y1705" s="1"/>
  <c r="Z1705" s="1"/>
  <c r="AA1705" s="1"/>
  <c r="P1706"/>
  <c r="AJ1705"/>
  <c r="AK1705" s="1"/>
  <c r="AL1705" s="1"/>
  <c r="AM1705" s="1"/>
  <c r="AA1704"/>
  <c r="Z1704"/>
  <c r="AQ1705" l="1"/>
  <c r="AP1705"/>
  <c r="AJ1706"/>
  <c r="AK1706" s="1"/>
  <c r="AL1706" s="1"/>
  <c r="AM1706" s="1"/>
  <c r="AF1706"/>
  <c r="AG1706" s="1"/>
  <c r="AH1706" s="1"/>
  <c r="AI1706" s="1"/>
  <c r="P1707"/>
  <c r="AN1706"/>
  <c r="AO1706" s="1"/>
  <c r="X1706"/>
  <c r="Y1706" s="1"/>
  <c r="Z1706" s="1"/>
  <c r="AA1706" s="1"/>
  <c r="AB1706"/>
  <c r="AC1706" s="1"/>
  <c r="AD1706" s="1"/>
  <c r="AE1706" s="1"/>
  <c r="AR1706"/>
  <c r="AP1706" l="1"/>
  <c r="AQ1706"/>
  <c r="AF1707"/>
  <c r="AG1707" s="1"/>
  <c r="AH1707" s="1"/>
  <c r="AI1707" s="1"/>
  <c r="AJ1707"/>
  <c r="AK1707" s="1"/>
  <c r="AL1707" s="1"/>
  <c r="AM1707" s="1"/>
  <c r="P1708"/>
  <c r="AN1707"/>
  <c r="AO1707" s="1"/>
  <c r="AP1707" s="1"/>
  <c r="AQ1707" s="1"/>
  <c r="X1707"/>
  <c r="Y1707" s="1"/>
  <c r="Z1707" s="1"/>
  <c r="AA1707" s="1"/>
  <c r="AB1707"/>
  <c r="AC1707" s="1"/>
  <c r="AD1707" s="1"/>
  <c r="AE1707" s="1"/>
  <c r="AR1707"/>
  <c r="AJ1708" l="1"/>
  <c r="AK1708" s="1"/>
  <c r="AL1708" s="1"/>
  <c r="AM1708" s="1"/>
  <c r="X1708"/>
  <c r="Y1708" s="1"/>
  <c r="Z1708" s="1"/>
  <c r="AA1708" s="1"/>
  <c r="AN1708"/>
  <c r="AO1708" s="1"/>
  <c r="AR1708"/>
  <c r="P1709"/>
  <c r="AF1708"/>
  <c r="AG1708" s="1"/>
  <c r="AH1708" s="1"/>
  <c r="AI1708" s="1"/>
  <c r="AB1708"/>
  <c r="AC1708" s="1"/>
  <c r="AD1708" s="1"/>
  <c r="AE1708" s="1"/>
  <c r="AR1709" l="1"/>
  <c r="AN1709"/>
  <c r="AO1709" s="1"/>
  <c r="AP1709" s="1"/>
  <c r="AQ1709" s="1"/>
  <c r="AB1709"/>
  <c r="AC1709" s="1"/>
  <c r="AD1709" s="1"/>
  <c r="AE1709" s="1"/>
  <c r="X1709"/>
  <c r="Y1709" s="1"/>
  <c r="Z1709" s="1"/>
  <c r="AA1709" s="1"/>
  <c r="AF1709"/>
  <c r="AG1709" s="1"/>
  <c r="AH1709" s="1"/>
  <c r="AI1709" s="1"/>
  <c r="AJ1709"/>
  <c r="AK1709" s="1"/>
  <c r="AL1709" s="1"/>
  <c r="AM1709" s="1"/>
  <c r="P1710"/>
  <c r="AP1708"/>
  <c r="AQ1708"/>
  <c r="P1711" l="1"/>
  <c r="X1710"/>
  <c r="Y1710" s="1"/>
  <c r="Z1710" s="1"/>
  <c r="AA1710" s="1"/>
  <c r="AN1710"/>
  <c r="AO1710" s="1"/>
  <c r="AR1710"/>
  <c r="AB1710"/>
  <c r="AC1710" s="1"/>
  <c r="AD1710" s="1"/>
  <c r="AE1710" s="1"/>
  <c r="AF1710"/>
  <c r="AG1710" s="1"/>
  <c r="AH1710" s="1"/>
  <c r="AI1710" s="1"/>
  <c r="AJ1710"/>
  <c r="AK1710" s="1"/>
  <c r="AL1710" s="1"/>
  <c r="AM1710" s="1"/>
  <c r="P1712" l="1"/>
  <c r="AR1711"/>
  <c r="X1711"/>
  <c r="Y1711" s="1"/>
  <c r="AJ1711"/>
  <c r="AK1711" s="1"/>
  <c r="AL1711" s="1"/>
  <c r="AM1711" s="1"/>
  <c r="AN1711"/>
  <c r="AO1711" s="1"/>
  <c r="AB1711"/>
  <c r="AC1711" s="1"/>
  <c r="AD1711" s="1"/>
  <c r="AE1711" s="1"/>
  <c r="AF1711"/>
  <c r="AG1711" s="1"/>
  <c r="AP1710"/>
  <c r="AQ1710"/>
  <c r="AP1711" l="1"/>
  <c r="AQ1711"/>
  <c r="AN1712"/>
  <c r="AO1712" s="1"/>
  <c r="AP1712" s="1"/>
  <c r="X1712"/>
  <c r="Y1712" s="1"/>
  <c r="AB1712"/>
  <c r="AC1712" s="1"/>
  <c r="AD1712" s="1"/>
  <c r="AE1712" s="1"/>
  <c r="AF1712"/>
  <c r="AG1712" s="1"/>
  <c r="P1713"/>
  <c r="AJ1712"/>
  <c r="AK1712" s="1"/>
  <c r="AL1712" s="1"/>
  <c r="AM1712" s="1"/>
  <c r="AR1712"/>
  <c r="AH1711"/>
  <c r="AI1711" s="1"/>
  <c r="Z1711"/>
  <c r="AA1711" s="1"/>
  <c r="AH1712" l="1"/>
  <c r="AI1712"/>
  <c r="P1714"/>
  <c r="AF1713"/>
  <c r="AG1713" s="1"/>
  <c r="AH1713" s="1"/>
  <c r="AI1713" s="1"/>
  <c r="AR1713"/>
  <c r="AS1713" s="1"/>
  <c r="X1713"/>
  <c r="Y1713" s="1"/>
  <c r="Z1713" s="1"/>
  <c r="AA1713" s="1"/>
  <c r="AB1713"/>
  <c r="AC1713" s="1"/>
  <c r="AJ1713"/>
  <c r="AK1713" s="1"/>
  <c r="AN1713"/>
  <c r="AO1713" s="1"/>
  <c r="AP1713" s="1"/>
  <c r="AA1712"/>
  <c r="Z1712"/>
  <c r="AL1713" l="1"/>
  <c r="AM1713"/>
  <c r="AD1713"/>
  <c r="AE1713" s="1"/>
  <c r="AF1714"/>
  <c r="AG1714" s="1"/>
  <c r="AH1714" s="1"/>
  <c r="AB1714"/>
  <c r="AC1714" s="1"/>
  <c r="AN1714"/>
  <c r="AO1714" s="1"/>
  <c r="AP1714" s="1"/>
  <c r="P1715"/>
  <c r="X1714"/>
  <c r="Y1714" s="1"/>
  <c r="Z1714" s="1"/>
  <c r="AA1714" s="1"/>
  <c r="AJ1714"/>
  <c r="AK1714" s="1"/>
  <c r="AL1714" s="1"/>
  <c r="AM1714" s="1"/>
  <c r="AR1714"/>
  <c r="AN1715" l="1"/>
  <c r="AO1715" s="1"/>
  <c r="AP1715" s="1"/>
  <c r="AR1715"/>
  <c r="X1715"/>
  <c r="Y1715" s="1"/>
  <c r="Z1715" s="1"/>
  <c r="AA1715" s="1"/>
  <c r="AF1715"/>
  <c r="AG1715" s="1"/>
  <c r="P1716"/>
  <c r="AB1715"/>
  <c r="AC1715" s="1"/>
  <c r="AJ1715"/>
  <c r="AK1715" s="1"/>
  <c r="AL1715" s="1"/>
  <c r="AM1715" s="1"/>
  <c r="AD1714"/>
  <c r="AE1714" s="1"/>
  <c r="AH1715" l="1"/>
  <c r="AI1715"/>
  <c r="AD1715"/>
  <c r="AE1715" s="1"/>
  <c r="AF1716"/>
  <c r="AG1716" s="1"/>
  <c r="AH1716" s="1"/>
  <c r="AI1716" s="1"/>
  <c r="P1717"/>
  <c r="AR1716"/>
  <c r="AB1716"/>
  <c r="AC1716" s="1"/>
  <c r="AN1716"/>
  <c r="AO1716" s="1"/>
  <c r="AP1716" s="1"/>
  <c r="AQ1716" s="1"/>
  <c r="X1716"/>
  <c r="Y1716" s="1"/>
  <c r="Z1716" s="1"/>
  <c r="AA1716" s="1"/>
  <c r="AJ1716"/>
  <c r="AK1716" s="1"/>
  <c r="AL1716" l="1"/>
  <c r="AM1716"/>
  <c r="AD1716"/>
  <c r="AE1716" s="1"/>
  <c r="AF1717"/>
  <c r="AG1717" s="1"/>
  <c r="AH1717" s="1"/>
  <c r="AI1717" s="1"/>
  <c r="AR1717"/>
  <c r="AB1717"/>
  <c r="AC1717" s="1"/>
  <c r="AD1717" s="1"/>
  <c r="AE1717" s="1"/>
  <c r="P1718"/>
  <c r="X1717"/>
  <c r="Y1717" s="1"/>
  <c r="Z1717" s="1"/>
  <c r="AA1717" s="1"/>
  <c r="AJ1717"/>
  <c r="AK1717" s="1"/>
  <c r="AL1717" s="1"/>
  <c r="AM1717" s="1"/>
  <c r="AN1717"/>
  <c r="AO1717" s="1"/>
  <c r="AP1717" l="1"/>
  <c r="AQ1717" s="1"/>
  <c r="AR1718"/>
  <c r="AF1718"/>
  <c r="AG1718" s="1"/>
  <c r="AH1718" s="1"/>
  <c r="AI1718" s="1"/>
  <c r="AB1718"/>
  <c r="AC1718" s="1"/>
  <c r="AD1718" s="1"/>
  <c r="AE1718" s="1"/>
  <c r="X1718"/>
  <c r="Y1718" s="1"/>
  <c r="Z1718" s="1"/>
  <c r="AA1718" s="1"/>
  <c r="P1719"/>
  <c r="AJ1718"/>
  <c r="AK1718" s="1"/>
  <c r="AL1718" s="1"/>
  <c r="AM1718" s="1"/>
  <c r="AN1718"/>
  <c r="AO1718" s="1"/>
  <c r="AP1718" l="1"/>
  <c r="AQ1718"/>
  <c r="X1719"/>
  <c r="Y1719" s="1"/>
  <c r="Z1719" s="1"/>
  <c r="AA1719" s="1"/>
  <c r="AN1719"/>
  <c r="AO1719" s="1"/>
  <c r="AB1719"/>
  <c r="AC1719" s="1"/>
  <c r="AJ1719"/>
  <c r="AK1719" s="1"/>
  <c r="AL1719" s="1"/>
  <c r="AM1719" s="1"/>
  <c r="AF1719"/>
  <c r="AG1719" s="1"/>
  <c r="AH1719" s="1"/>
  <c r="AI1719" s="1"/>
  <c r="AR1719"/>
  <c r="P1720"/>
  <c r="AP1719" l="1"/>
  <c r="AQ1719"/>
  <c r="AF1720"/>
  <c r="AG1720" s="1"/>
  <c r="AH1720" s="1"/>
  <c r="AI1720" s="1"/>
  <c r="X1720"/>
  <c r="Y1720" s="1"/>
  <c r="Z1720" s="1"/>
  <c r="AA1720" s="1"/>
  <c r="AB1720"/>
  <c r="AC1720" s="1"/>
  <c r="AD1720" s="1"/>
  <c r="AE1720" s="1"/>
  <c r="AJ1720"/>
  <c r="AK1720" s="1"/>
  <c r="AL1720" s="1"/>
  <c r="AM1720" s="1"/>
  <c r="P1721"/>
  <c r="AN1720"/>
  <c r="AO1720" s="1"/>
  <c r="AR1720"/>
  <c r="AD1719"/>
  <c r="AE1719" s="1"/>
  <c r="AP1720" l="1"/>
  <c r="AQ1720"/>
  <c r="AN1721"/>
  <c r="AO1721" s="1"/>
  <c r="P1722"/>
  <c r="AF1721"/>
  <c r="AG1721" s="1"/>
  <c r="AH1721" s="1"/>
  <c r="AI1721" s="1"/>
  <c r="AJ1721"/>
  <c r="AK1721" s="1"/>
  <c r="AL1721" s="1"/>
  <c r="AM1721" s="1"/>
  <c r="AR1721"/>
  <c r="AB1721"/>
  <c r="AC1721" s="1"/>
  <c r="AD1721" s="1"/>
  <c r="AE1721" s="1"/>
  <c r="X1721"/>
  <c r="Y1721" s="1"/>
  <c r="Z1721" s="1"/>
  <c r="AA1721" s="1"/>
  <c r="AP1721" l="1"/>
  <c r="AQ1721"/>
  <c r="AF1722"/>
  <c r="AG1722" s="1"/>
  <c r="AH1722" s="1"/>
  <c r="AI1722" s="1"/>
  <c r="AJ1722"/>
  <c r="AK1722" s="1"/>
  <c r="AL1722" s="1"/>
  <c r="AM1722" s="1"/>
  <c r="X1722"/>
  <c r="Y1722" s="1"/>
  <c r="Z1722" s="1"/>
  <c r="AA1722" s="1"/>
  <c r="AN1722"/>
  <c r="AO1722" s="1"/>
  <c r="P1723"/>
  <c r="AB1722"/>
  <c r="AC1722" s="1"/>
  <c r="AD1722" s="1"/>
  <c r="AE1722" s="1"/>
  <c r="AR1722"/>
  <c r="AS1722" s="1"/>
  <c r="AF1723" l="1"/>
  <c r="AG1723" s="1"/>
  <c r="AH1723" s="1"/>
  <c r="AI1723" s="1"/>
  <c r="X1723"/>
  <c r="Y1723" s="1"/>
  <c r="Z1723" s="1"/>
  <c r="AA1723" s="1"/>
  <c r="AJ1723"/>
  <c r="AK1723" s="1"/>
  <c r="AL1723" s="1"/>
  <c r="AM1723" s="1"/>
  <c r="AR1723"/>
  <c r="AB1723"/>
  <c r="AC1723" s="1"/>
  <c r="AD1723" s="1"/>
  <c r="AE1723" s="1"/>
  <c r="P1724"/>
  <c r="AN1723"/>
  <c r="AO1723" s="1"/>
  <c r="AP1723" s="1"/>
  <c r="AQ1723" s="1"/>
  <c r="AP1722"/>
  <c r="AQ1722"/>
  <c r="AN1724" l="1"/>
  <c r="AO1724" s="1"/>
  <c r="AP1724" s="1"/>
  <c r="AB1724"/>
  <c r="AC1724" s="1"/>
  <c r="AD1724" s="1"/>
  <c r="AE1724" s="1"/>
  <c r="X1724"/>
  <c r="Y1724" s="1"/>
  <c r="Z1724" s="1"/>
  <c r="AA1724" s="1"/>
  <c r="P1725"/>
  <c r="AR1724"/>
  <c r="AF1724"/>
  <c r="AG1724" s="1"/>
  <c r="AH1724" s="1"/>
  <c r="AI1724" s="1"/>
  <c r="AJ1724"/>
  <c r="AK1724" s="1"/>
  <c r="AL1724" l="1"/>
  <c r="AM1724"/>
  <c r="X1725"/>
  <c r="Y1725" s="1"/>
  <c r="Z1725" s="1"/>
  <c r="AA1725" s="1"/>
  <c r="AN1725"/>
  <c r="AO1725" s="1"/>
  <c r="AP1725" s="1"/>
  <c r="AF1725"/>
  <c r="AG1725" s="1"/>
  <c r="AH1725" s="1"/>
  <c r="AI1725" s="1"/>
  <c r="AJ1725"/>
  <c r="AK1725" s="1"/>
  <c r="AR1725"/>
  <c r="AB1725"/>
  <c r="AC1725" s="1"/>
  <c r="P1726"/>
  <c r="AL1725" l="1"/>
  <c r="AM1725"/>
  <c r="AD1725"/>
  <c r="AE1725" s="1"/>
  <c r="AJ1726"/>
  <c r="AK1726" s="1"/>
  <c r="AF1726"/>
  <c r="AG1726" s="1"/>
  <c r="AH1726" s="1"/>
  <c r="AI1726" s="1"/>
  <c r="AR1726"/>
  <c r="AN1726"/>
  <c r="AO1726" s="1"/>
  <c r="AP1726" s="1"/>
  <c r="AB1726"/>
  <c r="AC1726" s="1"/>
  <c r="AD1726" s="1"/>
  <c r="AE1726" s="1"/>
  <c r="X1726"/>
  <c r="Y1726" s="1"/>
  <c r="Z1726" s="1"/>
  <c r="AA1726" s="1"/>
  <c r="P1727"/>
  <c r="X1727" l="1"/>
  <c r="Y1727" s="1"/>
  <c r="Z1727" s="1"/>
  <c r="AA1727" s="1"/>
  <c r="AN1727"/>
  <c r="AO1727" s="1"/>
  <c r="AP1727" s="1"/>
  <c r="AQ1727" s="1"/>
  <c r="AB1727"/>
  <c r="AC1727" s="1"/>
  <c r="AD1727" s="1"/>
  <c r="AE1727" s="1"/>
  <c r="AR1727"/>
  <c r="AF1727"/>
  <c r="AG1727" s="1"/>
  <c r="AH1727" s="1"/>
  <c r="AI1727" s="1"/>
  <c r="P1728"/>
  <c r="AJ1727"/>
  <c r="AK1727" s="1"/>
  <c r="AL1726"/>
  <c r="AM1726" s="1"/>
  <c r="AN1728" l="1"/>
  <c r="AO1728" s="1"/>
  <c r="AP1728" s="1"/>
  <c r="P1729"/>
  <c r="AB1728"/>
  <c r="AC1728" s="1"/>
  <c r="AD1728" s="1"/>
  <c r="AE1728" s="1"/>
  <c r="AF1728"/>
  <c r="AG1728" s="1"/>
  <c r="AH1728" s="1"/>
  <c r="AI1728" s="1"/>
  <c r="AJ1728"/>
  <c r="AK1728" s="1"/>
  <c r="AR1728"/>
  <c r="X1728"/>
  <c r="Y1728" s="1"/>
  <c r="Z1728" s="1"/>
  <c r="AA1728" s="1"/>
  <c r="AL1727"/>
  <c r="AM1727"/>
  <c r="AM1728" l="1"/>
  <c r="AL1728"/>
  <c r="AB1729"/>
  <c r="AC1729" s="1"/>
  <c r="AJ1729"/>
  <c r="AK1729" s="1"/>
  <c r="AL1729" s="1"/>
  <c r="AM1729" s="1"/>
  <c r="P1730"/>
  <c r="AF1729"/>
  <c r="AG1729" s="1"/>
  <c r="AH1729" s="1"/>
  <c r="AI1729" s="1"/>
  <c r="AR1729"/>
  <c r="X1729"/>
  <c r="Y1729" s="1"/>
  <c r="AN1729"/>
  <c r="AO1729" s="1"/>
  <c r="Z1729" l="1"/>
  <c r="AA1729" s="1"/>
  <c r="AP1729"/>
  <c r="AQ1729"/>
  <c r="AJ1730"/>
  <c r="AK1730" s="1"/>
  <c r="AL1730" s="1"/>
  <c r="AM1730" s="1"/>
  <c r="X1730"/>
  <c r="Y1730" s="1"/>
  <c r="Z1730" s="1"/>
  <c r="AA1730" s="1"/>
  <c r="AB1730"/>
  <c r="AC1730" s="1"/>
  <c r="AR1730"/>
  <c r="AN1730"/>
  <c r="AO1730" s="1"/>
  <c r="AP1730" s="1"/>
  <c r="AQ1730" s="1"/>
  <c r="AF1730"/>
  <c r="AG1730" s="1"/>
  <c r="AH1730" s="1"/>
  <c r="P1731"/>
  <c r="AD1729"/>
  <c r="AE1729" s="1"/>
  <c r="AB1731" l="1"/>
  <c r="AC1731" s="1"/>
  <c r="AD1731" s="1"/>
  <c r="AE1731" s="1"/>
  <c r="AF1731"/>
  <c r="AG1731" s="1"/>
  <c r="AH1731" s="1"/>
  <c r="AI1731" s="1"/>
  <c r="AJ1731"/>
  <c r="AK1731" s="1"/>
  <c r="AL1731" s="1"/>
  <c r="AM1731" s="1"/>
  <c r="AR1731"/>
  <c r="X1731"/>
  <c r="Y1731" s="1"/>
  <c r="Z1731" s="1"/>
  <c r="AA1731" s="1"/>
  <c r="P1732"/>
  <c r="AN1731"/>
  <c r="AO1731" s="1"/>
  <c r="AD1730"/>
  <c r="AE1730"/>
  <c r="AP1731" l="1"/>
  <c r="AQ1731"/>
  <c r="AJ1732"/>
  <c r="AK1732" s="1"/>
  <c r="AL1732" s="1"/>
  <c r="AM1732" s="1"/>
  <c r="P1733"/>
  <c r="AB1732"/>
  <c r="AC1732" s="1"/>
  <c r="AD1732" s="1"/>
  <c r="AE1732" s="1"/>
  <c r="X1732"/>
  <c r="Y1732" s="1"/>
  <c r="Z1732" s="1"/>
  <c r="AA1732" s="1"/>
  <c r="AN1732"/>
  <c r="AO1732" s="1"/>
  <c r="AR1732"/>
  <c r="AF1732"/>
  <c r="AG1732" s="1"/>
  <c r="AH1732" s="1"/>
  <c r="AI1732" s="1"/>
  <c r="AP1732" l="1"/>
  <c r="AQ1732"/>
  <c r="P1734"/>
  <c r="AB1733"/>
  <c r="AC1733" s="1"/>
  <c r="AD1733" s="1"/>
  <c r="AE1733" s="1"/>
  <c r="X1733"/>
  <c r="Y1733" s="1"/>
  <c r="Z1733" s="1"/>
  <c r="AA1733" s="1"/>
  <c r="AF1733"/>
  <c r="AG1733" s="1"/>
  <c r="AH1733" s="1"/>
  <c r="AI1733" s="1"/>
  <c r="AR1733"/>
  <c r="AN1733"/>
  <c r="AO1733" s="1"/>
  <c r="AJ1733"/>
  <c r="AK1733" s="1"/>
  <c r="AL1733" s="1"/>
  <c r="AM1733" s="1"/>
  <c r="AP1733" l="1"/>
  <c r="AQ1733"/>
  <c r="X1734"/>
  <c r="Y1734" s="1"/>
  <c r="Z1734" s="1"/>
  <c r="AA1734" s="1"/>
  <c r="AJ1734"/>
  <c r="AK1734" s="1"/>
  <c r="AN1734"/>
  <c r="AO1734" s="1"/>
  <c r="P1735"/>
  <c r="AB1734"/>
  <c r="AC1734" s="1"/>
  <c r="AD1734" s="1"/>
  <c r="AE1734" s="1"/>
  <c r="AF1734"/>
  <c r="AG1734" s="1"/>
  <c r="AH1734" s="1"/>
  <c r="AI1734" s="1"/>
  <c r="AR1734"/>
  <c r="AP1734" l="1"/>
  <c r="AQ1734"/>
  <c r="AL1734"/>
  <c r="AM1734" s="1"/>
  <c r="AJ1735"/>
  <c r="AK1735" s="1"/>
  <c r="AF1735"/>
  <c r="AG1735" s="1"/>
  <c r="AH1735" s="1"/>
  <c r="AI1735" s="1"/>
  <c r="AR1735"/>
  <c r="AB1735"/>
  <c r="AC1735" s="1"/>
  <c r="AD1735" s="1"/>
  <c r="AE1735" s="1"/>
  <c r="P1736"/>
  <c r="X1735"/>
  <c r="Y1735" s="1"/>
  <c r="Z1735" s="1"/>
  <c r="AA1735" s="1"/>
  <c r="AN1735"/>
  <c r="AO1735" s="1"/>
  <c r="AP1735" s="1"/>
  <c r="P1737" l="1"/>
  <c r="AR1736"/>
  <c r="X1736"/>
  <c r="Y1736" s="1"/>
  <c r="Z1736" s="1"/>
  <c r="AA1736" s="1"/>
  <c r="AB1736"/>
  <c r="AC1736" s="1"/>
  <c r="AD1736" s="1"/>
  <c r="AE1736" s="1"/>
  <c r="AN1736"/>
  <c r="AO1736" s="1"/>
  <c r="AF1736"/>
  <c r="AG1736" s="1"/>
  <c r="AH1736" s="1"/>
  <c r="AI1736" s="1"/>
  <c r="AJ1736"/>
  <c r="AK1736" s="1"/>
  <c r="AL1736" s="1"/>
  <c r="AM1736" s="1"/>
  <c r="AL1735"/>
  <c r="AM1735" s="1"/>
  <c r="AP1736" l="1"/>
  <c r="AQ1736"/>
  <c r="AR1737"/>
  <c r="AJ1737"/>
  <c r="AK1737" s="1"/>
  <c r="AL1737" s="1"/>
  <c r="AM1737" s="1"/>
  <c r="X1737"/>
  <c r="Y1737" s="1"/>
  <c r="Z1737" s="1"/>
  <c r="AA1737" s="1"/>
  <c r="AF1737"/>
  <c r="AG1737" s="1"/>
  <c r="AH1737" s="1"/>
  <c r="AI1737" s="1"/>
  <c r="P1738"/>
  <c r="AN1737"/>
  <c r="AO1737" s="1"/>
  <c r="AB1737"/>
  <c r="AC1737" s="1"/>
  <c r="AD1737" s="1"/>
  <c r="AE1737" s="1"/>
  <c r="AP1737" l="1"/>
  <c r="AQ1737"/>
  <c r="X1738"/>
  <c r="Y1738" s="1"/>
  <c r="Z1738" s="1"/>
  <c r="AA1738" s="1"/>
  <c r="AJ1738"/>
  <c r="AK1738" s="1"/>
  <c r="AL1738" s="1"/>
  <c r="AM1738" s="1"/>
  <c r="P1739"/>
  <c r="AF1738"/>
  <c r="AG1738" s="1"/>
  <c r="AN1738"/>
  <c r="AO1738" s="1"/>
  <c r="AP1738" s="1"/>
  <c r="AQ1738" s="1"/>
  <c r="AB1738"/>
  <c r="AC1738" s="1"/>
  <c r="AD1738" s="1"/>
  <c r="AE1738" s="1"/>
  <c r="AR1738"/>
  <c r="P1740" l="1"/>
  <c r="AJ1739"/>
  <c r="AK1739" s="1"/>
  <c r="AL1739" s="1"/>
  <c r="AM1739" s="1"/>
  <c r="AB1739"/>
  <c r="AC1739" s="1"/>
  <c r="AD1739" s="1"/>
  <c r="AE1739" s="1"/>
  <c r="AN1739"/>
  <c r="AO1739" s="1"/>
  <c r="AP1739" s="1"/>
  <c r="AR1739"/>
  <c r="AF1739"/>
  <c r="AG1739" s="1"/>
  <c r="X1739"/>
  <c r="Y1739" s="1"/>
  <c r="Z1739" s="1"/>
  <c r="AA1739" s="1"/>
  <c r="AH1738"/>
  <c r="AI1738" s="1"/>
  <c r="X1740" l="1"/>
  <c r="Y1740" s="1"/>
  <c r="Z1740" s="1"/>
  <c r="AA1740" s="1"/>
  <c r="AR1740"/>
  <c r="AB1740"/>
  <c r="AC1740" s="1"/>
  <c r="AD1740" s="1"/>
  <c r="AE1740" s="1"/>
  <c r="AN1740"/>
  <c r="AO1740" s="1"/>
  <c r="AP1740" s="1"/>
  <c r="P1741"/>
  <c r="AJ1740"/>
  <c r="AK1740" s="1"/>
  <c r="AF1740"/>
  <c r="AG1740" s="1"/>
  <c r="AH1740" s="1"/>
  <c r="AI1740" s="1"/>
  <c r="AH1739"/>
  <c r="AI1739"/>
  <c r="AB1741" l="1"/>
  <c r="AC1741" s="1"/>
  <c r="AD1741" s="1"/>
  <c r="AE1741" s="1"/>
  <c r="X1741"/>
  <c r="Y1741" s="1"/>
  <c r="AN1741"/>
  <c r="AO1741" s="1"/>
  <c r="AP1741" s="1"/>
  <c r="AQ1741" s="1"/>
  <c r="AJ1741"/>
  <c r="AK1741" s="1"/>
  <c r="AL1741" s="1"/>
  <c r="AM1741" s="1"/>
  <c r="P1742"/>
  <c r="AF1741"/>
  <c r="AG1741" s="1"/>
  <c r="AH1741" s="1"/>
  <c r="AI1741" s="1"/>
  <c r="AR1741"/>
  <c r="AL1740"/>
  <c r="AM1740" s="1"/>
  <c r="AN1742" l="1"/>
  <c r="AO1742" s="1"/>
  <c r="P1743"/>
  <c r="AJ1742"/>
  <c r="AK1742" s="1"/>
  <c r="AL1742" s="1"/>
  <c r="AM1742" s="1"/>
  <c r="AB1742"/>
  <c r="AC1742" s="1"/>
  <c r="AD1742" s="1"/>
  <c r="AE1742" s="1"/>
  <c r="X1742"/>
  <c r="Y1742" s="1"/>
  <c r="Z1742" s="1"/>
  <c r="AA1742" s="1"/>
  <c r="AF1742"/>
  <c r="AG1742" s="1"/>
  <c r="AH1742" s="1"/>
  <c r="AI1742" s="1"/>
  <c r="AR1742"/>
  <c r="Z1741"/>
  <c r="AA1741" s="1"/>
  <c r="AQ1742" l="1"/>
  <c r="AP1742"/>
  <c r="AF1743"/>
  <c r="AG1743" s="1"/>
  <c r="AH1743" s="1"/>
  <c r="AI1743" s="1"/>
  <c r="AB1743"/>
  <c r="AC1743" s="1"/>
  <c r="AD1743" s="1"/>
  <c r="AE1743" s="1"/>
  <c r="AN1743"/>
  <c r="AO1743" s="1"/>
  <c r="X1743"/>
  <c r="Y1743" s="1"/>
  <c r="Z1743" s="1"/>
  <c r="AA1743" s="1"/>
  <c r="P1744"/>
  <c r="AJ1743"/>
  <c r="AK1743" s="1"/>
  <c r="AL1743" s="1"/>
  <c r="AM1743" s="1"/>
  <c r="AR1743"/>
  <c r="AQ1743" l="1"/>
  <c r="AP1743"/>
  <c r="AR1744"/>
  <c r="AJ1744"/>
  <c r="AK1744" s="1"/>
  <c r="AL1744" s="1"/>
  <c r="AM1744" s="1"/>
  <c r="X1744"/>
  <c r="Y1744" s="1"/>
  <c r="Z1744" s="1"/>
  <c r="AA1744" s="1"/>
  <c r="AF1744"/>
  <c r="AG1744" s="1"/>
  <c r="AH1744" s="1"/>
  <c r="AI1744" s="1"/>
  <c r="AN1744"/>
  <c r="AO1744" s="1"/>
  <c r="AB1744"/>
  <c r="AC1744" s="1"/>
  <c r="AD1744" s="1"/>
  <c r="AE1744" s="1"/>
  <c r="P1745"/>
  <c r="P1746" l="1"/>
  <c r="AF1745"/>
  <c r="AG1745" s="1"/>
  <c r="AH1745" s="1"/>
  <c r="AI1745" s="1"/>
  <c r="AJ1745"/>
  <c r="AK1745" s="1"/>
  <c r="AL1745" s="1"/>
  <c r="AM1745" s="1"/>
  <c r="X1745"/>
  <c r="Y1745" s="1"/>
  <c r="Z1745" s="1"/>
  <c r="AA1745" s="1"/>
  <c r="AN1745"/>
  <c r="AO1745" s="1"/>
  <c r="AB1745"/>
  <c r="AC1745" s="1"/>
  <c r="AD1745" s="1"/>
  <c r="AE1745" s="1"/>
  <c r="AR1745"/>
  <c r="AP1744"/>
  <c r="AQ1744"/>
  <c r="AP1745" l="1"/>
  <c r="AQ1745"/>
  <c r="AN1746"/>
  <c r="AO1746" s="1"/>
  <c r="P1747"/>
  <c r="AB1746"/>
  <c r="AC1746" s="1"/>
  <c r="AD1746" s="1"/>
  <c r="AE1746" s="1"/>
  <c r="X1746"/>
  <c r="Y1746" s="1"/>
  <c r="Z1746" s="1"/>
  <c r="AA1746" s="1"/>
  <c r="AJ1746"/>
  <c r="AK1746" s="1"/>
  <c r="AL1746" s="1"/>
  <c r="AM1746" s="1"/>
  <c r="AF1746"/>
  <c r="AG1746" s="1"/>
  <c r="AH1746" s="1"/>
  <c r="AI1746" s="1"/>
  <c r="AR1746"/>
  <c r="AP1746" l="1"/>
  <c r="AQ1746"/>
  <c r="X1747"/>
  <c r="Y1747" s="1"/>
  <c r="AR1747"/>
  <c r="AJ1747"/>
  <c r="AK1747" s="1"/>
  <c r="AL1747" s="1"/>
  <c r="AM1747" s="1"/>
  <c r="AB1747"/>
  <c r="AC1747" s="1"/>
  <c r="AD1747" s="1"/>
  <c r="AE1747" s="1"/>
  <c r="AF1747"/>
  <c r="AG1747" s="1"/>
  <c r="AH1747" s="1"/>
  <c r="AI1747" s="1"/>
  <c r="AN1747"/>
  <c r="AO1747" s="1"/>
  <c r="P1748"/>
  <c r="Z1747" l="1"/>
  <c r="AA1747" s="1"/>
  <c r="AF1748"/>
  <c r="AG1748" s="1"/>
  <c r="AH1748" s="1"/>
  <c r="AI1748" s="1"/>
  <c r="AB1748"/>
  <c r="AC1748" s="1"/>
  <c r="AD1748" s="1"/>
  <c r="AE1748" s="1"/>
  <c r="AR1748"/>
  <c r="AN1748"/>
  <c r="AO1748" s="1"/>
  <c r="X1748"/>
  <c r="Y1748" s="1"/>
  <c r="AJ1748"/>
  <c r="AK1748" s="1"/>
  <c r="AL1748" s="1"/>
  <c r="AM1748" s="1"/>
  <c r="P1749"/>
  <c r="AP1747"/>
  <c r="AQ1747"/>
  <c r="AA1748" l="1"/>
  <c r="Z1748"/>
  <c r="AN1749"/>
  <c r="AO1749" s="1"/>
  <c r="AR1749"/>
  <c r="AF1749"/>
  <c r="AG1749" s="1"/>
  <c r="P1750"/>
  <c r="X1749"/>
  <c r="Y1749" s="1"/>
  <c r="AJ1749"/>
  <c r="AK1749" s="1"/>
  <c r="AL1749" s="1"/>
  <c r="AM1749" s="1"/>
  <c r="AB1749"/>
  <c r="AC1749" s="1"/>
  <c r="AD1749" s="1"/>
  <c r="AE1749" s="1"/>
  <c r="AQ1748"/>
  <c r="AP1748"/>
  <c r="AP1749" l="1"/>
  <c r="AQ1749"/>
  <c r="AH1749"/>
  <c r="AI1749" s="1"/>
  <c r="AR1750"/>
  <c r="AS1750" s="1"/>
  <c r="X1750"/>
  <c r="Y1750" s="1"/>
  <c r="AJ1750"/>
  <c r="AK1750" s="1"/>
  <c r="AL1750" s="1"/>
  <c r="AM1750" s="1"/>
  <c r="AB1750"/>
  <c r="AC1750" s="1"/>
  <c r="AD1750" s="1"/>
  <c r="AE1750" s="1"/>
  <c r="AN1750"/>
  <c r="AO1750" s="1"/>
  <c r="AP1750" s="1"/>
  <c r="AQ1750" s="1"/>
  <c r="AF1750"/>
  <c r="AG1750" s="1"/>
  <c r="AH1750" s="1"/>
  <c r="AI1750" s="1"/>
  <c r="P1751"/>
  <c r="Z1749"/>
  <c r="AA1749" s="1"/>
  <c r="AA1750" l="1"/>
  <c r="Z1750"/>
  <c r="AJ1751"/>
  <c r="AK1751" s="1"/>
  <c r="AL1751" s="1"/>
  <c r="AM1751" s="1"/>
  <c r="P1752"/>
  <c r="AN1751"/>
  <c r="AO1751" s="1"/>
  <c r="AR1751"/>
  <c r="AS1751" s="1"/>
  <c r="X1751"/>
  <c r="Y1751" s="1"/>
  <c r="Z1751" s="1"/>
  <c r="AA1751" s="1"/>
  <c r="AB1751"/>
  <c r="AC1751" s="1"/>
  <c r="AD1751" s="1"/>
  <c r="AE1751" s="1"/>
  <c r="AF1751"/>
  <c r="AG1751" s="1"/>
  <c r="AH1751" s="1"/>
  <c r="AI1751" s="1"/>
  <c r="AP1751" l="1"/>
  <c r="AQ1751"/>
  <c r="X1752"/>
  <c r="Y1752" s="1"/>
  <c r="Z1752" s="1"/>
  <c r="AA1752" s="1"/>
  <c r="AN1752"/>
  <c r="AO1752" s="1"/>
  <c r="AB1752"/>
  <c r="AC1752" s="1"/>
  <c r="AD1752" s="1"/>
  <c r="AE1752" s="1"/>
  <c r="AF1752"/>
  <c r="AG1752" s="1"/>
  <c r="AH1752" s="1"/>
  <c r="AI1752" s="1"/>
  <c r="AR1752"/>
  <c r="AJ1752"/>
  <c r="AK1752" s="1"/>
  <c r="AL1752" s="1"/>
  <c r="AM1752" s="1"/>
  <c r="P1753"/>
  <c r="AP1752" l="1"/>
  <c r="AQ1752"/>
  <c r="AJ1753"/>
  <c r="AK1753" s="1"/>
  <c r="AL1753" s="1"/>
  <c r="AM1753" s="1"/>
  <c r="AN1753"/>
  <c r="AO1753" s="1"/>
  <c r="AP1753" s="1"/>
  <c r="AQ1753" s="1"/>
  <c r="AF1753"/>
  <c r="AG1753" s="1"/>
  <c r="AH1753" s="1"/>
  <c r="AI1753" s="1"/>
  <c r="P1754"/>
  <c r="AR1753"/>
  <c r="AS1753" s="1"/>
  <c r="AB1753"/>
  <c r="AC1753" s="1"/>
  <c r="AD1753" s="1"/>
  <c r="AE1753" s="1"/>
  <c r="X1753"/>
  <c r="Y1753" s="1"/>
  <c r="Z1753" s="1"/>
  <c r="AA1753" s="1"/>
  <c r="P1755" l="1"/>
  <c r="X1754"/>
  <c r="Y1754" s="1"/>
  <c r="AR1754"/>
  <c r="AS1754" s="1"/>
  <c r="AN1754"/>
  <c r="AO1754" s="1"/>
  <c r="AP1754" s="1"/>
  <c r="AQ1754" s="1"/>
  <c r="AB1754"/>
  <c r="AC1754" s="1"/>
  <c r="AD1754" s="1"/>
  <c r="AE1754" s="1"/>
  <c r="AJ1754"/>
  <c r="AK1754" s="1"/>
  <c r="AL1754" s="1"/>
  <c r="AM1754" s="1"/>
  <c r="AF1754"/>
  <c r="AG1754" s="1"/>
  <c r="AH1754" s="1"/>
  <c r="AI1754" s="1"/>
  <c r="AN1755" l="1"/>
  <c r="AO1755" s="1"/>
  <c r="AR1755"/>
  <c r="AS1755" s="1"/>
  <c r="AB1755"/>
  <c r="AC1755" s="1"/>
  <c r="AD1755" s="1"/>
  <c r="AE1755" s="1"/>
  <c r="P1756"/>
  <c r="AF1755"/>
  <c r="AG1755" s="1"/>
  <c r="AH1755" s="1"/>
  <c r="AI1755" s="1"/>
  <c r="AJ1755"/>
  <c r="AK1755" s="1"/>
  <c r="AL1755" s="1"/>
  <c r="AM1755" s="1"/>
  <c r="X1755"/>
  <c r="Y1755" s="1"/>
  <c r="Z1755" s="1"/>
  <c r="AA1755" s="1"/>
  <c r="Z1754"/>
  <c r="AA1754"/>
  <c r="AP1755" l="1"/>
  <c r="AQ1755" s="1"/>
  <c r="AR1756"/>
  <c r="AB1756"/>
  <c r="AC1756" s="1"/>
  <c r="AD1756" s="1"/>
  <c r="AE1756" s="1"/>
  <c r="P1757"/>
  <c r="AJ1756"/>
  <c r="AK1756" s="1"/>
  <c r="AL1756" s="1"/>
  <c r="AM1756" s="1"/>
  <c r="X1756"/>
  <c r="Y1756" s="1"/>
  <c r="Z1756" s="1"/>
  <c r="AA1756" s="1"/>
  <c r="AN1756"/>
  <c r="AO1756" s="1"/>
  <c r="AF1756"/>
  <c r="AG1756" s="1"/>
  <c r="AP1756" l="1"/>
  <c r="AQ1756"/>
  <c r="AH1756"/>
  <c r="AI1756" s="1"/>
  <c r="AB1757"/>
  <c r="AC1757" s="1"/>
  <c r="AD1757" s="1"/>
  <c r="AE1757" s="1"/>
  <c r="AJ1757"/>
  <c r="AK1757" s="1"/>
  <c r="X1757"/>
  <c r="Y1757" s="1"/>
  <c r="Z1757" s="1"/>
  <c r="AA1757" s="1"/>
  <c r="AR1757"/>
  <c r="P1758"/>
  <c r="AF1757"/>
  <c r="AG1757" s="1"/>
  <c r="AH1757" s="1"/>
  <c r="AI1757" s="1"/>
  <c r="AN1757"/>
  <c r="AO1757" s="1"/>
  <c r="AP1757" s="1"/>
  <c r="AB1758" l="1"/>
  <c r="AC1758" s="1"/>
  <c r="AD1758" s="1"/>
  <c r="AE1758" s="1"/>
  <c r="P1759"/>
  <c r="X1758"/>
  <c r="Y1758" s="1"/>
  <c r="Z1758" s="1"/>
  <c r="AA1758" s="1"/>
  <c r="AR1758"/>
  <c r="AN1758"/>
  <c r="AO1758" s="1"/>
  <c r="AP1758" s="1"/>
  <c r="AJ1758"/>
  <c r="AK1758" s="1"/>
  <c r="AF1758"/>
  <c r="AG1758" s="1"/>
  <c r="AL1757"/>
  <c r="AM1757"/>
  <c r="AL1758" l="1"/>
  <c r="AM1758"/>
  <c r="AR1759"/>
  <c r="X1759"/>
  <c r="Y1759" s="1"/>
  <c r="Z1759" s="1"/>
  <c r="AA1759" s="1"/>
  <c r="AF1759"/>
  <c r="AG1759" s="1"/>
  <c r="AH1759" s="1"/>
  <c r="AI1759" s="1"/>
  <c r="AN1759"/>
  <c r="AO1759" s="1"/>
  <c r="AJ1759"/>
  <c r="AK1759" s="1"/>
  <c r="AL1759" s="1"/>
  <c r="AM1759" s="1"/>
  <c r="P1760"/>
  <c r="AB1759"/>
  <c r="AC1759" s="1"/>
  <c r="AD1759" s="1"/>
  <c r="AE1759" s="1"/>
  <c r="AH1758"/>
  <c r="AI1758" s="1"/>
  <c r="AR1760" l="1"/>
  <c r="P1761"/>
  <c r="X1760"/>
  <c r="Y1760" s="1"/>
  <c r="Z1760" s="1"/>
  <c r="AA1760" s="1"/>
  <c r="AJ1760"/>
  <c r="AK1760" s="1"/>
  <c r="AL1760" s="1"/>
  <c r="AM1760" s="1"/>
  <c r="AB1760"/>
  <c r="AC1760" s="1"/>
  <c r="AD1760" s="1"/>
  <c r="AE1760" s="1"/>
  <c r="AF1760"/>
  <c r="AG1760" s="1"/>
  <c r="AN1760"/>
  <c r="AO1760" s="1"/>
  <c r="AP1759"/>
  <c r="AQ1759"/>
  <c r="AP1760" l="1"/>
  <c r="AQ1760"/>
  <c r="AH1760"/>
  <c r="AI1760" s="1"/>
  <c r="P1762"/>
  <c r="X1761"/>
  <c r="Y1761" s="1"/>
  <c r="Z1761" s="1"/>
  <c r="AA1761" s="1"/>
  <c r="AJ1761"/>
  <c r="AK1761" s="1"/>
  <c r="AL1761" s="1"/>
  <c r="AM1761" s="1"/>
  <c r="AB1761"/>
  <c r="AC1761" s="1"/>
  <c r="AD1761" s="1"/>
  <c r="AE1761" s="1"/>
  <c r="AN1761"/>
  <c r="AO1761" s="1"/>
  <c r="AR1761"/>
  <c r="AF1761"/>
  <c r="AG1761" s="1"/>
  <c r="AH1761" s="1"/>
  <c r="AI1761" s="1"/>
  <c r="AP1761" l="1"/>
  <c r="AQ1761"/>
  <c r="AN1762"/>
  <c r="AO1762" s="1"/>
  <c r="AR1762"/>
  <c r="X1762"/>
  <c r="Y1762" s="1"/>
  <c r="Z1762" s="1"/>
  <c r="AA1762" s="1"/>
  <c r="AB1762"/>
  <c r="AC1762" s="1"/>
  <c r="AD1762" s="1"/>
  <c r="AE1762" s="1"/>
  <c r="AF1762"/>
  <c r="AG1762" s="1"/>
  <c r="AH1762" s="1"/>
  <c r="AI1762" s="1"/>
  <c r="P1763"/>
  <c r="AJ1762"/>
  <c r="AK1762" s="1"/>
  <c r="AL1762" s="1"/>
  <c r="AM1762" s="1"/>
  <c r="AP1762" l="1"/>
  <c r="AQ1762"/>
  <c r="AF1763"/>
  <c r="AG1763" s="1"/>
  <c r="AN1763"/>
  <c r="AO1763" s="1"/>
  <c r="AJ1763"/>
  <c r="AK1763" s="1"/>
  <c r="AL1763" s="1"/>
  <c r="AM1763" s="1"/>
  <c r="P1764"/>
  <c r="AR1763"/>
  <c r="AB1763"/>
  <c r="AC1763" s="1"/>
  <c r="AD1763" s="1"/>
  <c r="AE1763" s="1"/>
  <c r="X1763"/>
  <c r="Y1763" s="1"/>
  <c r="Z1763" s="1"/>
  <c r="AA1763" s="1"/>
  <c r="AP1763" l="1"/>
  <c r="AQ1763"/>
  <c r="AJ1764"/>
  <c r="AK1764" s="1"/>
  <c r="AN1764"/>
  <c r="AO1764" s="1"/>
  <c r="AP1764" s="1"/>
  <c r="X1764"/>
  <c r="Y1764" s="1"/>
  <c r="Z1764" s="1"/>
  <c r="AA1764" s="1"/>
  <c r="AB1764"/>
  <c r="AC1764" s="1"/>
  <c r="AD1764" s="1"/>
  <c r="AE1764" s="1"/>
  <c r="P1765"/>
  <c r="AR1764"/>
  <c r="AF1764"/>
  <c r="AG1764" s="1"/>
  <c r="AH1764" s="1"/>
  <c r="AI1764" s="1"/>
  <c r="AH1763"/>
  <c r="AI1763" s="1"/>
  <c r="AN1765" l="1"/>
  <c r="AO1765" s="1"/>
  <c r="AP1765" s="1"/>
  <c r="AJ1765"/>
  <c r="AK1765" s="1"/>
  <c r="AL1765" s="1"/>
  <c r="AM1765" s="1"/>
  <c r="AB1765"/>
  <c r="AC1765" s="1"/>
  <c r="AD1765" s="1"/>
  <c r="AE1765" s="1"/>
  <c r="AF1765"/>
  <c r="AG1765" s="1"/>
  <c r="AR1765"/>
  <c r="X1765"/>
  <c r="Y1765" s="1"/>
  <c r="Z1765" s="1"/>
  <c r="AA1765" s="1"/>
  <c r="P1766"/>
  <c r="AL1764"/>
  <c r="AM1764"/>
  <c r="X1766" l="1"/>
  <c r="Y1766" s="1"/>
  <c r="Z1766" s="1"/>
  <c r="AA1766" s="1"/>
  <c r="AR1766"/>
  <c r="AB1766"/>
  <c r="AC1766" s="1"/>
  <c r="AD1766" s="1"/>
  <c r="AE1766" s="1"/>
  <c r="AJ1766"/>
  <c r="AK1766" s="1"/>
  <c r="AN1766"/>
  <c r="AO1766" s="1"/>
  <c r="AP1766" s="1"/>
  <c r="AQ1766" s="1"/>
  <c r="P1767"/>
  <c r="AF1766"/>
  <c r="AG1766" s="1"/>
  <c r="AH1766" s="1"/>
  <c r="AI1766" s="1"/>
  <c r="AH1765"/>
  <c r="AI1765" s="1"/>
  <c r="AN1767" l="1"/>
  <c r="AO1767" s="1"/>
  <c r="AP1767" s="1"/>
  <c r="AQ1767" s="1"/>
  <c r="AB1767"/>
  <c r="AC1767" s="1"/>
  <c r="AD1767" s="1"/>
  <c r="AE1767" s="1"/>
  <c r="P1768"/>
  <c r="AR1767"/>
  <c r="AJ1767"/>
  <c r="AK1767" s="1"/>
  <c r="AL1767" s="1"/>
  <c r="AM1767" s="1"/>
  <c r="AF1767"/>
  <c r="AG1767" s="1"/>
  <c r="X1767"/>
  <c r="Y1767" s="1"/>
  <c r="Z1767" s="1"/>
  <c r="AA1767" s="1"/>
  <c r="AM1766"/>
  <c r="AL1766"/>
  <c r="AF1768" l="1"/>
  <c r="AG1768" s="1"/>
  <c r="AH1768" s="1"/>
  <c r="AI1768" s="1"/>
  <c r="AR1768"/>
  <c r="P1769"/>
  <c r="AN1768"/>
  <c r="AO1768" s="1"/>
  <c r="AJ1768"/>
  <c r="AK1768" s="1"/>
  <c r="AL1768" s="1"/>
  <c r="AM1768" s="1"/>
  <c r="X1768"/>
  <c r="Y1768" s="1"/>
  <c r="Z1768" s="1"/>
  <c r="AA1768" s="1"/>
  <c r="AB1768"/>
  <c r="AC1768" s="1"/>
  <c r="AD1768" s="1"/>
  <c r="AE1768" s="1"/>
  <c r="AH1767"/>
  <c r="AI1767"/>
  <c r="P1770" l="1"/>
  <c r="X1769"/>
  <c r="Y1769" s="1"/>
  <c r="Z1769" s="1"/>
  <c r="AA1769" s="1"/>
  <c r="AF1769"/>
  <c r="AG1769" s="1"/>
  <c r="AJ1769"/>
  <c r="AK1769" s="1"/>
  <c r="AL1769" s="1"/>
  <c r="AM1769" s="1"/>
  <c r="AB1769"/>
  <c r="AC1769" s="1"/>
  <c r="AD1769" s="1"/>
  <c r="AE1769" s="1"/>
  <c r="AN1769"/>
  <c r="AO1769" s="1"/>
  <c r="AR1769"/>
  <c r="AS1769" s="1"/>
  <c r="AP1768"/>
  <c r="AQ1768"/>
  <c r="AP1769" l="1"/>
  <c r="AQ1769"/>
  <c r="P1771"/>
  <c r="AJ1770"/>
  <c r="AK1770" s="1"/>
  <c r="AN1770"/>
  <c r="AO1770" s="1"/>
  <c r="AP1770" s="1"/>
  <c r="X1770"/>
  <c r="Y1770" s="1"/>
  <c r="Z1770" s="1"/>
  <c r="AA1770" s="1"/>
  <c r="AR1770"/>
  <c r="AB1770"/>
  <c r="AC1770" s="1"/>
  <c r="AD1770" s="1"/>
  <c r="AE1770" s="1"/>
  <c r="AF1770"/>
  <c r="AG1770" s="1"/>
  <c r="AH1770" s="1"/>
  <c r="AI1770" s="1"/>
  <c r="AH1769"/>
  <c r="AI1769" s="1"/>
  <c r="AN1771" l="1"/>
  <c r="AO1771" s="1"/>
  <c r="AP1771" s="1"/>
  <c r="P1772"/>
  <c r="AJ1771"/>
  <c r="AK1771" s="1"/>
  <c r="AL1771" s="1"/>
  <c r="AM1771" s="1"/>
  <c r="AF1771"/>
  <c r="AG1771" s="1"/>
  <c r="AH1771" s="1"/>
  <c r="AI1771" s="1"/>
  <c r="X1771"/>
  <c r="Y1771" s="1"/>
  <c r="Z1771" s="1"/>
  <c r="AA1771" s="1"/>
  <c r="AB1771"/>
  <c r="AC1771" s="1"/>
  <c r="AD1771" s="1"/>
  <c r="AE1771" s="1"/>
  <c r="AR1771"/>
  <c r="AL1770"/>
  <c r="AM1770"/>
  <c r="AN1772" l="1"/>
  <c r="AO1772" s="1"/>
  <c r="AP1772" s="1"/>
  <c r="AQ1772" s="1"/>
  <c r="X1772"/>
  <c r="Y1772" s="1"/>
  <c r="Z1772" s="1"/>
  <c r="AA1772" s="1"/>
  <c r="AB1772"/>
  <c r="AC1772" s="1"/>
  <c r="AD1772" s="1"/>
  <c r="AE1772" s="1"/>
  <c r="P1773"/>
  <c r="AF1772"/>
  <c r="AG1772" s="1"/>
  <c r="AH1772" s="1"/>
  <c r="AI1772" s="1"/>
  <c r="AR1772"/>
  <c r="AJ1772"/>
  <c r="AK1772" s="1"/>
  <c r="AM1772" l="1"/>
  <c r="AL1772"/>
  <c r="X1773"/>
  <c r="Y1773" s="1"/>
  <c r="Z1773" s="1"/>
  <c r="AA1773" s="1"/>
  <c r="AN1773"/>
  <c r="AO1773" s="1"/>
  <c r="AP1773" s="1"/>
  <c r="P1774"/>
  <c r="AJ1773"/>
  <c r="AK1773" s="1"/>
  <c r="AR1773"/>
  <c r="AB1773"/>
  <c r="AC1773" s="1"/>
  <c r="AD1773" s="1"/>
  <c r="AE1773" s="1"/>
  <c r="AF1773"/>
  <c r="AG1773" s="1"/>
  <c r="AH1773" s="1"/>
  <c r="AI1773" s="1"/>
  <c r="AJ1774" l="1"/>
  <c r="AK1774" s="1"/>
  <c r="AR1774"/>
  <c r="P1775"/>
  <c r="AB1774"/>
  <c r="AC1774" s="1"/>
  <c r="AD1774" s="1"/>
  <c r="AE1774" s="1"/>
  <c r="AN1774"/>
  <c r="AO1774" s="1"/>
  <c r="AP1774" s="1"/>
  <c r="X1774"/>
  <c r="Y1774" s="1"/>
  <c r="Z1774" s="1"/>
  <c r="AA1774" s="1"/>
  <c r="AF1774"/>
  <c r="AG1774" s="1"/>
  <c r="AM1773"/>
  <c r="AL1773"/>
  <c r="AL1774" l="1"/>
  <c r="AM1774"/>
  <c r="AH1774"/>
  <c r="AI1774" s="1"/>
  <c r="AB1775"/>
  <c r="AC1775" s="1"/>
  <c r="AD1775" s="1"/>
  <c r="AE1775" s="1"/>
  <c r="AJ1775"/>
  <c r="AK1775" s="1"/>
  <c r="AL1775" s="1"/>
  <c r="AM1775" s="1"/>
  <c r="AF1775"/>
  <c r="AG1775" s="1"/>
  <c r="AH1775" s="1"/>
  <c r="AI1775" s="1"/>
  <c r="AR1775"/>
  <c r="P1776"/>
  <c r="AN1775"/>
  <c r="AO1775" s="1"/>
  <c r="X1775"/>
  <c r="Y1775" s="1"/>
  <c r="Z1775" s="1"/>
  <c r="AA1775" s="1"/>
  <c r="AP1775" l="1"/>
  <c r="AQ1775"/>
  <c r="P1777"/>
  <c r="AB1776"/>
  <c r="AC1776" s="1"/>
  <c r="AD1776" s="1"/>
  <c r="AE1776" s="1"/>
  <c r="AJ1776"/>
  <c r="AK1776" s="1"/>
  <c r="AL1776" s="1"/>
  <c r="AM1776" s="1"/>
  <c r="AN1776"/>
  <c r="AO1776" s="1"/>
  <c r="AR1776"/>
  <c r="AF1776"/>
  <c r="AG1776" s="1"/>
  <c r="X1776"/>
  <c r="Y1776" s="1"/>
  <c r="Z1776" s="1"/>
  <c r="AA1776" s="1"/>
  <c r="AP1776" l="1"/>
  <c r="AQ1776"/>
  <c r="X1777"/>
  <c r="Y1777" s="1"/>
  <c r="Z1777" s="1"/>
  <c r="AA1777" s="1"/>
  <c r="AF1777"/>
  <c r="AG1777" s="1"/>
  <c r="AN1777"/>
  <c r="AO1777" s="1"/>
  <c r="AP1777" s="1"/>
  <c r="AR1777"/>
  <c r="AB1777"/>
  <c r="AC1777" s="1"/>
  <c r="AD1777" s="1"/>
  <c r="AE1777" s="1"/>
  <c r="P1778"/>
  <c r="AJ1777"/>
  <c r="AK1777" s="1"/>
  <c r="AH1776"/>
  <c r="AI1776" s="1"/>
  <c r="AL1777" l="1"/>
  <c r="AM1777"/>
  <c r="AH1777"/>
  <c r="AI1777" s="1"/>
  <c r="AR1778"/>
  <c r="X1778"/>
  <c r="Y1778" s="1"/>
  <c r="Z1778" s="1"/>
  <c r="AA1778" s="1"/>
  <c r="AB1778"/>
  <c r="AC1778" s="1"/>
  <c r="AD1778" s="1"/>
  <c r="AE1778" s="1"/>
  <c r="AN1778"/>
  <c r="AO1778" s="1"/>
  <c r="AP1778" s="1"/>
  <c r="P1779"/>
  <c r="AJ1778"/>
  <c r="AK1778" s="1"/>
  <c r="AF1778"/>
  <c r="AG1778" s="1"/>
  <c r="AL1778" l="1"/>
  <c r="AM1778"/>
  <c r="AH1778"/>
  <c r="AI1778" s="1"/>
  <c r="X1779"/>
  <c r="Y1779" s="1"/>
  <c r="AN1779"/>
  <c r="AO1779" s="1"/>
  <c r="AP1779" s="1"/>
  <c r="AB1779"/>
  <c r="AC1779" s="1"/>
  <c r="AD1779" s="1"/>
  <c r="AE1779" s="1"/>
  <c r="AF1779"/>
  <c r="AG1779" s="1"/>
  <c r="AH1779" s="1"/>
  <c r="AI1779" s="1"/>
  <c r="AJ1779"/>
  <c r="AK1779" s="1"/>
  <c r="P1780"/>
  <c r="AR1779"/>
  <c r="X1780" l="1"/>
  <c r="Y1780" s="1"/>
  <c r="Z1780" s="1"/>
  <c r="AA1780" s="1"/>
  <c r="P1781"/>
  <c r="AB1780"/>
  <c r="AC1780" s="1"/>
  <c r="AD1780" s="1"/>
  <c r="AE1780" s="1"/>
  <c r="AN1780"/>
  <c r="AO1780" s="1"/>
  <c r="AP1780" s="1"/>
  <c r="AF1780"/>
  <c r="AG1780" s="1"/>
  <c r="AH1780" s="1"/>
  <c r="AI1780" s="1"/>
  <c r="AR1780"/>
  <c r="AJ1780"/>
  <c r="AK1780" s="1"/>
  <c r="AL1780" s="1"/>
  <c r="AM1780" s="1"/>
  <c r="AM1779"/>
  <c r="AL1779"/>
  <c r="Z1779"/>
  <c r="AA1779" s="1"/>
  <c r="AN1781" l="1"/>
  <c r="AO1781" s="1"/>
  <c r="AP1781" s="1"/>
  <c r="AJ1781"/>
  <c r="AK1781" s="1"/>
  <c r="AL1781" s="1"/>
  <c r="AM1781" s="1"/>
  <c r="AF1781"/>
  <c r="AG1781" s="1"/>
  <c r="X1781"/>
  <c r="Y1781" s="1"/>
  <c r="Z1781" s="1"/>
  <c r="AA1781" s="1"/>
  <c r="AB1781"/>
  <c r="AC1781" s="1"/>
  <c r="AD1781" s="1"/>
  <c r="AE1781" s="1"/>
  <c r="P1782"/>
  <c r="AR1781"/>
  <c r="AR1782" l="1"/>
  <c r="AB1782"/>
  <c r="AC1782" s="1"/>
  <c r="AD1782" s="1"/>
  <c r="AE1782" s="1"/>
  <c r="AJ1782"/>
  <c r="AK1782" s="1"/>
  <c r="AL1782" s="1"/>
  <c r="AM1782" s="1"/>
  <c r="X1782"/>
  <c r="Y1782" s="1"/>
  <c r="Z1782" s="1"/>
  <c r="AA1782" s="1"/>
  <c r="P1783"/>
  <c r="AF1782"/>
  <c r="AG1782" s="1"/>
  <c r="AN1782"/>
  <c r="AO1782" s="1"/>
  <c r="AP1782" s="1"/>
  <c r="AH1781"/>
  <c r="AI1781" s="1"/>
  <c r="AJ1783" l="1"/>
  <c r="AK1783" s="1"/>
  <c r="AL1783" s="1"/>
  <c r="AM1783" s="1"/>
  <c r="X1783"/>
  <c r="Y1783" s="1"/>
  <c r="Z1783" s="1"/>
  <c r="AA1783" s="1"/>
  <c r="AR1783"/>
  <c r="AB1783"/>
  <c r="AC1783" s="1"/>
  <c r="AD1783" s="1"/>
  <c r="AE1783" s="1"/>
  <c r="AN1783"/>
  <c r="AO1783" s="1"/>
  <c r="AP1783" s="1"/>
  <c r="AF1783"/>
  <c r="AG1783" s="1"/>
  <c r="P1784"/>
  <c r="AH1782"/>
  <c r="AI1782" s="1"/>
  <c r="AH1783" l="1"/>
  <c r="AI1783"/>
  <c r="AR1784"/>
  <c r="AB1784"/>
  <c r="AC1784" s="1"/>
  <c r="AD1784" s="1"/>
  <c r="AE1784" s="1"/>
  <c r="P1785"/>
  <c r="X1784"/>
  <c r="Y1784" s="1"/>
  <c r="AF1784"/>
  <c r="AG1784" s="1"/>
  <c r="AH1784" s="1"/>
  <c r="AI1784" s="1"/>
  <c r="AJ1784"/>
  <c r="AK1784" s="1"/>
  <c r="AL1784" s="1"/>
  <c r="AM1784" s="1"/>
  <c r="AN1784"/>
  <c r="AO1784" s="1"/>
  <c r="AP1784" s="1"/>
  <c r="AA1784" l="1"/>
  <c r="Z1784"/>
  <c r="AN1785"/>
  <c r="AO1785" s="1"/>
  <c r="AP1785" s="1"/>
  <c r="AJ1785"/>
  <c r="AK1785" s="1"/>
  <c r="AL1785" s="1"/>
  <c r="AB1785"/>
  <c r="AC1785" s="1"/>
  <c r="AD1785" s="1"/>
  <c r="AE1785" s="1"/>
  <c r="AF1785"/>
  <c r="AG1785" s="1"/>
  <c r="P1786"/>
  <c r="X1785"/>
  <c r="Y1785" s="1"/>
  <c r="AR1785"/>
  <c r="Z1785" l="1"/>
  <c r="AA1785"/>
  <c r="AH1785"/>
  <c r="AI1785"/>
  <c r="P1787"/>
  <c r="AB1786"/>
  <c r="AC1786" s="1"/>
  <c r="AD1786" s="1"/>
  <c r="AE1786" s="1"/>
  <c r="AF1786"/>
  <c r="AG1786" s="1"/>
  <c r="AH1786" s="1"/>
  <c r="AI1786" s="1"/>
  <c r="X1786"/>
  <c r="Y1786" s="1"/>
  <c r="Z1786" s="1"/>
  <c r="AA1786" s="1"/>
  <c r="AN1786"/>
  <c r="AO1786" s="1"/>
  <c r="AP1786" s="1"/>
  <c r="AR1786"/>
  <c r="AJ1786"/>
  <c r="AK1786" s="1"/>
  <c r="AM1786" l="1"/>
  <c r="AL1786"/>
  <c r="AB1787"/>
  <c r="AC1787" s="1"/>
  <c r="AD1787" s="1"/>
  <c r="AE1787" s="1"/>
  <c r="AN1787"/>
  <c r="AO1787" s="1"/>
  <c r="AP1787" s="1"/>
  <c r="AQ1787" s="1"/>
  <c r="AJ1787"/>
  <c r="AK1787" s="1"/>
  <c r="AL1787" s="1"/>
  <c r="AM1787" s="1"/>
  <c r="X1787"/>
  <c r="Y1787" s="1"/>
  <c r="Z1787" s="1"/>
  <c r="AA1787" s="1"/>
  <c r="AR1787"/>
  <c r="AF1787"/>
  <c r="AG1787" s="1"/>
  <c r="AH1787" s="1"/>
  <c r="AI1787" s="1"/>
  <c r="P1788"/>
  <c r="AJ1788" l="1"/>
  <c r="AK1788" s="1"/>
  <c r="AL1788" s="1"/>
  <c r="AM1788" s="1"/>
  <c r="AF1788"/>
  <c r="AG1788" s="1"/>
  <c r="AH1788" s="1"/>
  <c r="AI1788" s="1"/>
  <c r="X1788"/>
  <c r="Y1788" s="1"/>
  <c r="Z1788" s="1"/>
  <c r="AA1788" s="1"/>
  <c r="P1789"/>
  <c r="AR1788"/>
  <c r="AN1788"/>
  <c r="AO1788" s="1"/>
  <c r="AB1788"/>
  <c r="AC1788" s="1"/>
  <c r="AD1788" s="1"/>
  <c r="AE1788" s="1"/>
  <c r="AP1788" l="1"/>
  <c r="AQ1788"/>
  <c r="AB1789"/>
  <c r="AC1789" s="1"/>
  <c r="AD1789" s="1"/>
  <c r="AE1789" s="1"/>
  <c r="P1790"/>
  <c r="AJ1789"/>
  <c r="AK1789" s="1"/>
  <c r="AN1789"/>
  <c r="AO1789" s="1"/>
  <c r="AF1789"/>
  <c r="AG1789" s="1"/>
  <c r="AR1789"/>
  <c r="X1789"/>
  <c r="Y1789" s="1"/>
  <c r="Z1789" s="1"/>
  <c r="AA1789" s="1"/>
  <c r="AP1789" l="1"/>
  <c r="AQ1789"/>
  <c r="AL1789"/>
  <c r="AM1789" s="1"/>
  <c r="AH1789"/>
  <c r="AI1789" s="1"/>
  <c r="P1791"/>
  <c r="X1790"/>
  <c r="Y1790" s="1"/>
  <c r="Z1790" s="1"/>
  <c r="AA1790" s="1"/>
  <c r="AJ1790"/>
  <c r="AK1790" s="1"/>
  <c r="AF1790"/>
  <c r="AG1790" s="1"/>
  <c r="AR1790"/>
  <c r="AN1790"/>
  <c r="AO1790" s="1"/>
  <c r="AP1790" s="1"/>
  <c r="AB1790"/>
  <c r="AC1790" s="1"/>
  <c r="AD1790" s="1"/>
  <c r="AE1790" s="1"/>
  <c r="AL1790" l="1"/>
  <c r="AM1790"/>
  <c r="AH1790"/>
  <c r="AI1790" s="1"/>
  <c r="AB1791"/>
  <c r="AC1791" s="1"/>
  <c r="AD1791" s="1"/>
  <c r="AE1791" s="1"/>
  <c r="P1792"/>
  <c r="AF1791"/>
  <c r="AG1791" s="1"/>
  <c r="AH1791" s="1"/>
  <c r="AI1791" s="1"/>
  <c r="AJ1791"/>
  <c r="AK1791" s="1"/>
  <c r="AN1791"/>
  <c r="AO1791" s="1"/>
  <c r="AP1791" s="1"/>
  <c r="AR1791"/>
  <c r="X1791"/>
  <c r="Y1791" s="1"/>
  <c r="Z1791" s="1"/>
  <c r="AA1791" s="1"/>
  <c r="AL1791" l="1"/>
  <c r="AM1791"/>
  <c r="AF1792"/>
  <c r="AG1792" s="1"/>
  <c r="AH1792" s="1"/>
  <c r="AI1792" s="1"/>
  <c r="AB1792"/>
  <c r="AC1792" s="1"/>
  <c r="AD1792" s="1"/>
  <c r="AE1792" s="1"/>
  <c r="AR1792"/>
  <c r="AS1792" s="1"/>
  <c r="X1792"/>
  <c r="Y1792" s="1"/>
  <c r="Z1792" s="1"/>
  <c r="AA1792" s="1"/>
  <c r="P1793"/>
  <c r="AJ1792"/>
  <c r="AK1792" s="1"/>
  <c r="AL1792" s="1"/>
  <c r="AM1792" s="1"/>
  <c r="AN1792"/>
  <c r="AO1792" s="1"/>
  <c r="AP1792" s="1"/>
  <c r="AQ1792" s="1"/>
  <c r="AB1793" l="1"/>
  <c r="AC1793" s="1"/>
  <c r="AD1793" s="1"/>
  <c r="AE1793" s="1"/>
  <c r="AF1793"/>
  <c r="AG1793" s="1"/>
  <c r="AH1793" s="1"/>
  <c r="AI1793" s="1"/>
  <c r="P1794"/>
  <c r="AJ1793"/>
  <c r="AK1793" s="1"/>
  <c r="AL1793" s="1"/>
  <c r="AM1793" s="1"/>
  <c r="X1793"/>
  <c r="Y1793" s="1"/>
  <c r="AN1793"/>
  <c r="AO1793" s="1"/>
  <c r="AR1793"/>
  <c r="AS1793" s="1"/>
  <c r="Z1793" l="1"/>
  <c r="AA1793" s="1"/>
  <c r="AP1793"/>
  <c r="AQ1793" s="1"/>
  <c r="AN1794"/>
  <c r="AO1794" s="1"/>
  <c r="X1794"/>
  <c r="Y1794" s="1"/>
  <c r="Z1794" s="1"/>
  <c r="AA1794" s="1"/>
  <c r="AR1794"/>
  <c r="AF1794"/>
  <c r="AG1794" s="1"/>
  <c r="AH1794" s="1"/>
  <c r="AI1794" s="1"/>
  <c r="AJ1794"/>
  <c r="AK1794" s="1"/>
  <c r="AL1794" s="1"/>
  <c r="AM1794" s="1"/>
  <c r="AB1794"/>
  <c r="AC1794" s="1"/>
  <c r="AD1794" s="1"/>
  <c r="AE1794" s="1"/>
  <c r="P1795"/>
  <c r="AP1794" l="1"/>
  <c r="AQ1794"/>
  <c r="AR1795"/>
  <c r="AF1795"/>
  <c r="AG1795" s="1"/>
  <c r="AJ1795"/>
  <c r="AK1795" s="1"/>
  <c r="X1795"/>
  <c r="Y1795" s="1"/>
  <c r="AN1795"/>
  <c r="AO1795" s="1"/>
  <c r="AP1795" s="1"/>
  <c r="P1796"/>
  <c r="AB1795"/>
  <c r="AC1795" s="1"/>
  <c r="AD1795" s="1"/>
  <c r="AE1795" s="1"/>
  <c r="AL1795" l="1"/>
  <c r="AM1795"/>
  <c r="AH1795"/>
  <c r="AI1795" s="1"/>
  <c r="AF1796"/>
  <c r="AG1796" s="1"/>
  <c r="AH1796" s="1"/>
  <c r="AI1796" s="1"/>
  <c r="AJ1796"/>
  <c r="AK1796" s="1"/>
  <c r="AL1796" s="1"/>
  <c r="AM1796" s="1"/>
  <c r="X1796"/>
  <c r="Y1796" s="1"/>
  <c r="AB1796"/>
  <c r="AC1796" s="1"/>
  <c r="AD1796" s="1"/>
  <c r="AE1796" s="1"/>
  <c r="AR1796"/>
  <c r="AN1796"/>
  <c r="AO1796" s="1"/>
  <c r="P1797"/>
  <c r="Z1795"/>
  <c r="AA1795" s="1"/>
  <c r="AP1796" l="1"/>
  <c r="AQ1796"/>
  <c r="AN1797"/>
  <c r="AO1797" s="1"/>
  <c r="AB1797"/>
  <c r="AC1797" s="1"/>
  <c r="AD1797" s="1"/>
  <c r="AE1797" s="1"/>
  <c r="AR1797"/>
  <c r="AF1797"/>
  <c r="AG1797" s="1"/>
  <c r="AH1797" s="1"/>
  <c r="AI1797" s="1"/>
  <c r="X1797"/>
  <c r="Y1797" s="1"/>
  <c r="AJ1797"/>
  <c r="AK1797" s="1"/>
  <c r="AL1797" s="1"/>
  <c r="AM1797" s="1"/>
  <c r="P1798"/>
  <c r="AA1796"/>
  <c r="Z1796"/>
  <c r="AF1798" l="1"/>
  <c r="AG1798" s="1"/>
  <c r="AB1798"/>
  <c r="AC1798" s="1"/>
  <c r="AJ1798"/>
  <c r="AK1798" s="1"/>
  <c r="AR1798"/>
  <c r="P1799"/>
  <c r="AN1798"/>
  <c r="AO1798" s="1"/>
  <c r="X1798"/>
  <c r="Y1798" s="1"/>
  <c r="Z1797"/>
  <c r="AA1797"/>
  <c r="AQ1797"/>
  <c r="AP1797"/>
  <c r="AP1798" l="1"/>
  <c r="AQ1798"/>
  <c r="Z1798"/>
  <c r="AA1798"/>
  <c r="AL1798"/>
  <c r="AM1798"/>
  <c r="AN1799"/>
  <c r="AO1799" s="1"/>
  <c r="AP1799" s="1"/>
  <c r="AR1799"/>
  <c r="AJ1799"/>
  <c r="AK1799" s="1"/>
  <c r="AB1799"/>
  <c r="AC1799" s="1"/>
  <c r="AD1799" s="1"/>
  <c r="AE1799" s="1"/>
  <c r="AF1799"/>
  <c r="AG1799" s="1"/>
  <c r="P1800"/>
  <c r="X1799"/>
  <c r="Y1799" s="1"/>
  <c r="AH1798"/>
  <c r="AI1798" s="1"/>
  <c r="AD1798"/>
  <c r="AE1798" s="1"/>
  <c r="AL1799" l="1"/>
  <c r="AM1799"/>
  <c r="AI1799"/>
  <c r="AH1799"/>
  <c r="P1801"/>
  <c r="X1800"/>
  <c r="Y1800" s="1"/>
  <c r="Z1800" s="1"/>
  <c r="AA1800" s="1"/>
  <c r="AR1800"/>
  <c r="AF1800"/>
  <c r="AG1800" s="1"/>
  <c r="AH1800" s="1"/>
  <c r="AI1800" s="1"/>
  <c r="AJ1800"/>
  <c r="AK1800" s="1"/>
  <c r="AL1800" s="1"/>
  <c r="AM1800" s="1"/>
  <c r="AB1800"/>
  <c r="AC1800" s="1"/>
  <c r="AD1800" s="1"/>
  <c r="AE1800" s="1"/>
  <c r="AN1800"/>
  <c r="AO1800" s="1"/>
  <c r="AA1799"/>
  <c r="Z1799"/>
  <c r="AQ1800" l="1"/>
  <c r="AP1800"/>
  <c r="AB1801"/>
  <c r="AC1801" s="1"/>
  <c r="AD1801" s="1"/>
  <c r="AE1801" s="1"/>
  <c r="X1801"/>
  <c r="Y1801" s="1"/>
  <c r="AF1801"/>
  <c r="AG1801" s="1"/>
  <c r="P1802"/>
  <c r="AJ1801"/>
  <c r="AK1801" s="1"/>
  <c r="AL1801" s="1"/>
  <c r="AM1801" s="1"/>
  <c r="AR1801"/>
  <c r="AN1801"/>
  <c r="AO1801" s="1"/>
  <c r="AP1801" l="1"/>
  <c r="AQ1801"/>
  <c r="AH1801"/>
  <c r="AI1801" s="1"/>
  <c r="AF1802"/>
  <c r="AG1802" s="1"/>
  <c r="AH1802" s="1"/>
  <c r="AI1802" s="1"/>
  <c r="AN1802"/>
  <c r="AO1802" s="1"/>
  <c r="P1803"/>
  <c r="AB1802"/>
  <c r="AC1802" s="1"/>
  <c r="AD1802" s="1"/>
  <c r="AE1802" s="1"/>
  <c r="AJ1802"/>
  <c r="AK1802" s="1"/>
  <c r="AL1802" s="1"/>
  <c r="AM1802" s="1"/>
  <c r="X1802"/>
  <c r="Y1802" s="1"/>
  <c r="Z1802" s="1"/>
  <c r="AA1802" s="1"/>
  <c r="AR1802"/>
  <c r="Z1801"/>
  <c r="AA1801" s="1"/>
  <c r="X1803" l="1"/>
  <c r="Y1803" s="1"/>
  <c r="Z1803" s="1"/>
  <c r="AA1803" s="1"/>
  <c r="AB1803"/>
  <c r="AC1803" s="1"/>
  <c r="AD1803" s="1"/>
  <c r="AE1803" s="1"/>
  <c r="AR1803"/>
  <c r="AJ1803"/>
  <c r="AK1803" s="1"/>
  <c r="AL1803" s="1"/>
  <c r="AM1803" s="1"/>
  <c r="P1804"/>
  <c r="AN1803"/>
  <c r="AO1803" s="1"/>
  <c r="AF1803"/>
  <c r="AG1803" s="1"/>
  <c r="AH1803" s="1"/>
  <c r="AI1803" s="1"/>
  <c r="AP1802"/>
  <c r="AQ1802"/>
  <c r="AJ1804" l="1"/>
  <c r="AK1804" s="1"/>
  <c r="AL1804" s="1"/>
  <c r="AM1804" s="1"/>
  <c r="AB1804"/>
  <c r="AC1804" s="1"/>
  <c r="AD1804" s="1"/>
  <c r="AE1804" s="1"/>
  <c r="AR1804"/>
  <c r="X1804"/>
  <c r="Y1804" s="1"/>
  <c r="Z1804" s="1"/>
  <c r="AA1804" s="1"/>
  <c r="P1805"/>
  <c r="AN1804"/>
  <c r="AO1804" s="1"/>
  <c r="AF1804"/>
  <c r="AG1804" s="1"/>
  <c r="AQ1803"/>
  <c r="AP1803"/>
  <c r="AH1804" l="1"/>
  <c r="AI1804" s="1"/>
  <c r="AJ1805"/>
  <c r="AK1805" s="1"/>
  <c r="AL1805" s="1"/>
  <c r="AM1805" s="1"/>
  <c r="AR1805"/>
  <c r="AB1805"/>
  <c r="AC1805" s="1"/>
  <c r="AD1805" s="1"/>
  <c r="AE1805" s="1"/>
  <c r="X1805"/>
  <c r="Y1805" s="1"/>
  <c r="Z1805" s="1"/>
  <c r="AA1805" s="1"/>
  <c r="P1806"/>
  <c r="AN1805"/>
  <c r="AO1805" s="1"/>
  <c r="AF1805"/>
  <c r="AG1805" s="1"/>
  <c r="AH1805" s="1"/>
  <c r="AI1805" s="1"/>
  <c r="AQ1804"/>
  <c r="AP1804"/>
  <c r="AN1806" l="1"/>
  <c r="AO1806" s="1"/>
  <c r="X1806"/>
  <c r="Y1806" s="1"/>
  <c r="AJ1806"/>
  <c r="AK1806" s="1"/>
  <c r="AL1806" s="1"/>
  <c r="AM1806" s="1"/>
  <c r="AB1806"/>
  <c r="AC1806" s="1"/>
  <c r="AD1806" s="1"/>
  <c r="AE1806" s="1"/>
  <c r="AF1806"/>
  <c r="AG1806" s="1"/>
  <c r="AH1806" s="1"/>
  <c r="AI1806" s="1"/>
  <c r="P1807"/>
  <c r="AR1806"/>
  <c r="AQ1805"/>
  <c r="AP1805"/>
  <c r="AP1806" l="1"/>
  <c r="AQ1806"/>
  <c r="AB1807"/>
  <c r="AC1807" s="1"/>
  <c r="AD1807" s="1"/>
  <c r="AE1807" s="1"/>
  <c r="AF1807"/>
  <c r="AG1807" s="1"/>
  <c r="AH1807" s="1"/>
  <c r="AI1807" s="1"/>
  <c r="X1807"/>
  <c r="Y1807" s="1"/>
  <c r="Z1807" s="1"/>
  <c r="AA1807" s="1"/>
  <c r="AJ1807"/>
  <c r="AK1807" s="1"/>
  <c r="AL1807" s="1"/>
  <c r="AM1807" s="1"/>
  <c r="AN1807"/>
  <c r="AO1807" s="1"/>
  <c r="AP1807" s="1"/>
  <c r="AQ1807" s="1"/>
  <c r="AR1807"/>
  <c r="AS1807" s="1"/>
  <c r="P1808"/>
  <c r="Z1806"/>
  <c r="AA1806" s="1"/>
  <c r="AF1808" l="1"/>
  <c r="AG1808" s="1"/>
  <c r="AH1808" s="1"/>
  <c r="AI1808" s="1"/>
  <c r="AR1808"/>
  <c r="AS1808" s="1"/>
  <c r="AJ1808"/>
  <c r="AK1808" s="1"/>
  <c r="AL1808" s="1"/>
  <c r="AM1808" s="1"/>
  <c r="AB1808"/>
  <c r="AC1808" s="1"/>
  <c r="AD1808" s="1"/>
  <c r="AE1808" s="1"/>
  <c r="AN1808"/>
  <c r="AO1808" s="1"/>
  <c r="AP1808" s="1"/>
  <c r="AQ1808" s="1"/>
  <c r="P1809"/>
  <c r="X1808"/>
  <c r="Y1808" s="1"/>
  <c r="Z1808" s="1"/>
  <c r="AA1808" s="1"/>
  <c r="AN1809" l="1"/>
  <c r="AO1809" s="1"/>
  <c r="AF1809"/>
  <c r="AG1809" s="1"/>
  <c r="AH1809" s="1"/>
  <c r="AI1809" s="1"/>
  <c r="X1809"/>
  <c r="Y1809" s="1"/>
  <c r="Z1809" s="1"/>
  <c r="AA1809" s="1"/>
  <c r="AR1809"/>
  <c r="P1810"/>
  <c r="AJ1809"/>
  <c r="AK1809" s="1"/>
  <c r="AL1809" s="1"/>
  <c r="AM1809" s="1"/>
  <c r="AB1809"/>
  <c r="AC1809" s="1"/>
  <c r="AD1809" s="1"/>
  <c r="AE1809" s="1"/>
  <c r="AB1810" l="1"/>
  <c r="AC1810" s="1"/>
  <c r="AD1810" s="1"/>
  <c r="AE1810" s="1"/>
  <c r="AJ1810"/>
  <c r="AK1810" s="1"/>
  <c r="AL1810" s="1"/>
  <c r="AM1810" s="1"/>
  <c r="AN1810"/>
  <c r="AO1810" s="1"/>
  <c r="AF1810"/>
  <c r="AG1810" s="1"/>
  <c r="AH1810" s="1"/>
  <c r="AI1810" s="1"/>
  <c r="P1811"/>
  <c r="X1810"/>
  <c r="Y1810" s="1"/>
  <c r="Z1810" s="1"/>
  <c r="AA1810" s="1"/>
  <c r="AR1810"/>
  <c r="AQ1809"/>
  <c r="AP1809"/>
  <c r="AF1811" l="1"/>
  <c r="AG1811" s="1"/>
  <c r="AH1811" s="1"/>
  <c r="AI1811" s="1"/>
  <c r="P1812"/>
  <c r="AJ1811"/>
  <c r="AK1811" s="1"/>
  <c r="AL1811" s="1"/>
  <c r="AM1811" s="1"/>
  <c r="X1811"/>
  <c r="Y1811" s="1"/>
  <c r="Z1811" s="1"/>
  <c r="AA1811" s="1"/>
  <c r="AN1811"/>
  <c r="AO1811" s="1"/>
  <c r="AB1811"/>
  <c r="AC1811" s="1"/>
  <c r="AD1811" s="1"/>
  <c r="AE1811" s="1"/>
  <c r="AR1811"/>
  <c r="AP1810"/>
  <c r="AQ1810"/>
  <c r="AP1811" l="1"/>
  <c r="AQ1811"/>
  <c r="AF1812"/>
  <c r="AG1812" s="1"/>
  <c r="AH1812" s="1"/>
  <c r="AI1812" s="1"/>
  <c r="AN1812"/>
  <c r="AO1812" s="1"/>
  <c r="AP1812" s="1"/>
  <c r="AB1812"/>
  <c r="AC1812" s="1"/>
  <c r="AJ1812"/>
  <c r="AK1812" s="1"/>
  <c r="P1813"/>
  <c r="X1812"/>
  <c r="Y1812" s="1"/>
  <c r="Z1812" s="1"/>
  <c r="AA1812" s="1"/>
  <c r="AR1812"/>
  <c r="AL1812" l="1"/>
  <c r="AM1812"/>
  <c r="X1813"/>
  <c r="Y1813" s="1"/>
  <c r="Z1813" s="1"/>
  <c r="AA1813" s="1"/>
  <c r="AN1813"/>
  <c r="AO1813" s="1"/>
  <c r="AP1813" s="1"/>
  <c r="AF1813"/>
  <c r="AG1813" s="1"/>
  <c r="P1814"/>
  <c r="AB1813"/>
  <c r="AC1813" s="1"/>
  <c r="AR1813"/>
  <c r="AJ1813"/>
  <c r="AK1813" s="1"/>
  <c r="AL1813" s="1"/>
  <c r="AD1812"/>
  <c r="AE1812"/>
  <c r="AD1813" l="1"/>
  <c r="AE1813" s="1"/>
  <c r="AH1813"/>
  <c r="AI1813"/>
  <c r="AN1814"/>
  <c r="AO1814" s="1"/>
  <c r="AP1814" s="1"/>
  <c r="AB1814"/>
  <c r="AC1814" s="1"/>
  <c r="AD1814" s="1"/>
  <c r="AE1814" s="1"/>
  <c r="AR1814"/>
  <c r="X1814"/>
  <c r="Y1814" s="1"/>
  <c r="Z1814" s="1"/>
  <c r="AA1814" s="1"/>
  <c r="AF1814"/>
  <c r="AG1814" s="1"/>
  <c r="AJ1814"/>
  <c r="AK1814" s="1"/>
  <c r="AL1814" s="1"/>
  <c r="P1815"/>
  <c r="AH1814" l="1"/>
  <c r="AI1814"/>
  <c r="AB1815"/>
  <c r="AC1815" s="1"/>
  <c r="AD1815" s="1"/>
  <c r="AE1815" s="1"/>
  <c r="AR1815"/>
  <c r="AF1815"/>
  <c r="AG1815" s="1"/>
  <c r="AN1815"/>
  <c r="AO1815" s="1"/>
  <c r="AP1815" s="1"/>
  <c r="AJ1815"/>
  <c r="AK1815" s="1"/>
  <c r="AL1815" s="1"/>
  <c r="P1816"/>
  <c r="X1815"/>
  <c r="Y1815" s="1"/>
  <c r="Z1815" s="1"/>
  <c r="AA1815" s="1"/>
  <c r="AH1815" l="1"/>
  <c r="AI1815"/>
  <c r="X1816"/>
  <c r="Y1816" s="1"/>
  <c r="Z1816" s="1"/>
  <c r="AA1816" s="1"/>
  <c r="AB1816"/>
  <c r="AC1816" s="1"/>
  <c r="AJ1816"/>
  <c r="AK1816" s="1"/>
  <c r="AF1816"/>
  <c r="AG1816" s="1"/>
  <c r="AH1816" s="1"/>
  <c r="AI1816" s="1"/>
  <c r="AN1816"/>
  <c r="AO1816" s="1"/>
  <c r="AP1816" s="1"/>
  <c r="P1817"/>
  <c r="AR1816"/>
  <c r="AL1816" l="1"/>
  <c r="AM1816"/>
  <c r="X1817"/>
  <c r="Y1817" s="1"/>
  <c r="AR1817"/>
  <c r="AJ1817"/>
  <c r="AK1817" s="1"/>
  <c r="AN1817"/>
  <c r="AO1817" s="1"/>
  <c r="AP1817" s="1"/>
  <c r="AF1817"/>
  <c r="AG1817" s="1"/>
  <c r="AB1817"/>
  <c r="AC1817" s="1"/>
  <c r="AD1817" s="1"/>
  <c r="AE1817" s="1"/>
  <c r="P1818"/>
  <c r="AD1816"/>
  <c r="AE1816" s="1"/>
  <c r="AL1817" l="1"/>
  <c r="AM1817"/>
  <c r="AH1817"/>
  <c r="AI1817"/>
  <c r="Z1817"/>
  <c r="AA1817" s="1"/>
  <c r="AJ1818"/>
  <c r="AK1818" s="1"/>
  <c r="AR1818"/>
  <c r="AB1818"/>
  <c r="AC1818" s="1"/>
  <c r="X1818"/>
  <c r="Y1818" s="1"/>
  <c r="Z1818" s="1"/>
  <c r="AA1818" s="1"/>
  <c r="AN1818"/>
  <c r="AO1818" s="1"/>
  <c r="AP1818" s="1"/>
  <c r="P1819"/>
  <c r="AF1818"/>
  <c r="AG1818" s="1"/>
  <c r="AH1818" s="1"/>
  <c r="AI1818" s="1"/>
  <c r="AL1818" l="1"/>
  <c r="AM1818"/>
  <c r="X1819"/>
  <c r="Y1819" s="1"/>
  <c r="Z1819" s="1"/>
  <c r="AA1819" s="1"/>
  <c r="AJ1819"/>
  <c r="AK1819" s="1"/>
  <c r="AN1819"/>
  <c r="AO1819" s="1"/>
  <c r="AP1819" s="1"/>
  <c r="AF1819"/>
  <c r="AG1819" s="1"/>
  <c r="AH1819" s="1"/>
  <c r="AI1819" s="1"/>
  <c r="AR1819"/>
  <c r="P1820"/>
  <c r="AB1819"/>
  <c r="AC1819" s="1"/>
  <c r="AD1819" s="1"/>
  <c r="AE1819" s="1"/>
  <c r="AD1818"/>
  <c r="AE1818" s="1"/>
  <c r="P1821" l="1"/>
  <c r="AB1820"/>
  <c r="AC1820" s="1"/>
  <c r="X1820"/>
  <c r="Y1820" s="1"/>
  <c r="Z1820" s="1"/>
  <c r="AA1820" s="1"/>
  <c r="AF1820"/>
  <c r="AG1820" s="1"/>
  <c r="AN1820"/>
  <c r="AO1820" s="1"/>
  <c r="AP1820" s="1"/>
  <c r="AR1820"/>
  <c r="AJ1820"/>
  <c r="AK1820" s="1"/>
  <c r="AL1819"/>
  <c r="AM1819"/>
  <c r="AL1820" l="1"/>
  <c r="AM1820"/>
  <c r="AB1821"/>
  <c r="AC1821" s="1"/>
  <c r="AD1821" s="1"/>
  <c r="AE1821" s="1"/>
  <c r="X1821"/>
  <c r="Y1821" s="1"/>
  <c r="Z1821" s="1"/>
  <c r="AA1821" s="1"/>
  <c r="AR1821"/>
  <c r="AF1821"/>
  <c r="AG1821" s="1"/>
  <c r="AH1821" s="1"/>
  <c r="AI1821" s="1"/>
  <c r="P1822"/>
  <c r="AN1821"/>
  <c r="AO1821" s="1"/>
  <c r="AJ1821"/>
  <c r="AK1821" s="1"/>
  <c r="AL1821" s="1"/>
  <c r="AM1821" s="1"/>
  <c r="AD1820"/>
  <c r="AE1820" s="1"/>
  <c r="AH1820"/>
  <c r="AI1820" s="1"/>
  <c r="AQ1821" l="1"/>
  <c r="AP1821"/>
  <c r="AR1822"/>
  <c r="P1823"/>
  <c r="AN1822"/>
  <c r="AO1822" s="1"/>
  <c r="AP1822" s="1"/>
  <c r="AF1822"/>
  <c r="AG1822" s="1"/>
  <c r="AH1822" s="1"/>
  <c r="AI1822" s="1"/>
  <c r="AJ1822"/>
  <c r="AK1822" s="1"/>
  <c r="AL1822" s="1"/>
  <c r="AM1822" s="1"/>
  <c r="AB1822"/>
  <c r="AC1822" s="1"/>
  <c r="AD1822" s="1"/>
  <c r="AE1822" s="1"/>
  <c r="X1822"/>
  <c r="Y1822" s="1"/>
  <c r="Z1822" s="1"/>
  <c r="AA1822" s="1"/>
  <c r="X1823" l="1"/>
  <c r="Y1823" s="1"/>
  <c r="Z1823" s="1"/>
  <c r="AA1823" s="1"/>
  <c r="AR1823"/>
  <c r="AF1823"/>
  <c r="AG1823" s="1"/>
  <c r="AH1823" s="1"/>
  <c r="AI1823" s="1"/>
  <c r="AB1823"/>
  <c r="AC1823" s="1"/>
  <c r="AD1823" s="1"/>
  <c r="AE1823" s="1"/>
  <c r="AJ1823"/>
  <c r="AK1823" s="1"/>
  <c r="AL1823" s="1"/>
  <c r="AM1823" s="1"/>
  <c r="AN1823"/>
  <c r="AO1823" s="1"/>
  <c r="P1824"/>
  <c r="AB1824" l="1"/>
  <c r="AC1824" s="1"/>
  <c r="AD1824" s="1"/>
  <c r="AE1824" s="1"/>
  <c r="AR1824"/>
  <c r="AF1824"/>
  <c r="AG1824" s="1"/>
  <c r="AH1824" s="1"/>
  <c r="AI1824" s="1"/>
  <c r="X1824"/>
  <c r="Y1824" s="1"/>
  <c r="Z1824" s="1"/>
  <c r="AA1824" s="1"/>
  <c r="AN1824"/>
  <c r="AO1824" s="1"/>
  <c r="P1825"/>
  <c r="AJ1824"/>
  <c r="AK1824" s="1"/>
  <c r="AL1824" s="1"/>
  <c r="AM1824" s="1"/>
  <c r="AP1823"/>
  <c r="AQ1823"/>
  <c r="AP1824" l="1"/>
  <c r="AQ1824"/>
  <c r="AJ1825"/>
  <c r="AK1825" s="1"/>
  <c r="AL1825" s="1"/>
  <c r="AM1825" s="1"/>
  <c r="AF1825"/>
  <c r="AG1825" s="1"/>
  <c r="AH1825" s="1"/>
  <c r="AI1825" s="1"/>
  <c r="AR1825"/>
  <c r="X1825"/>
  <c r="Y1825" s="1"/>
  <c r="AB1825"/>
  <c r="AC1825" s="1"/>
  <c r="AD1825" s="1"/>
  <c r="AE1825" s="1"/>
  <c r="AN1825"/>
  <c r="AO1825" s="1"/>
  <c r="P1826"/>
  <c r="AP1825" l="1"/>
  <c r="AQ1825"/>
  <c r="AF1826"/>
  <c r="AG1826" s="1"/>
  <c r="AH1826" s="1"/>
  <c r="AI1826" s="1"/>
  <c r="X1826"/>
  <c r="Y1826" s="1"/>
  <c r="AR1826"/>
  <c r="AB1826"/>
  <c r="AC1826" s="1"/>
  <c r="AD1826" s="1"/>
  <c r="AE1826" s="1"/>
  <c r="AJ1826"/>
  <c r="AK1826" s="1"/>
  <c r="AL1826" s="1"/>
  <c r="AM1826" s="1"/>
  <c r="P1827"/>
  <c r="AN1826"/>
  <c r="AO1826" s="1"/>
  <c r="AA1825"/>
  <c r="Z1825"/>
  <c r="AP1826" l="1"/>
  <c r="AQ1826"/>
  <c r="P1828"/>
  <c r="AN1827"/>
  <c r="AO1827" s="1"/>
  <c r="AB1827"/>
  <c r="AC1827" s="1"/>
  <c r="AD1827" s="1"/>
  <c r="AE1827" s="1"/>
  <c r="AJ1827"/>
  <c r="AK1827" s="1"/>
  <c r="AL1827" s="1"/>
  <c r="AM1827" s="1"/>
  <c r="AR1827"/>
  <c r="AF1827"/>
  <c r="AG1827" s="1"/>
  <c r="AH1827" s="1"/>
  <c r="AI1827" s="1"/>
  <c r="X1827"/>
  <c r="Y1827" s="1"/>
  <c r="Z1827" s="1"/>
  <c r="AA1827" s="1"/>
  <c r="Z1826"/>
  <c r="AA1826" s="1"/>
  <c r="X1828" l="1"/>
  <c r="Y1828" s="1"/>
  <c r="Z1828" s="1"/>
  <c r="AA1828" s="1"/>
  <c r="AB1828"/>
  <c r="AC1828" s="1"/>
  <c r="AD1828" s="1"/>
  <c r="AE1828" s="1"/>
  <c r="AF1828"/>
  <c r="AG1828" s="1"/>
  <c r="AH1828" s="1"/>
  <c r="AI1828" s="1"/>
  <c r="AR1828"/>
  <c r="AS1828" s="1"/>
  <c r="AN1828"/>
  <c r="AO1828" s="1"/>
  <c r="AP1828" s="1"/>
  <c r="AQ1828" s="1"/>
  <c r="AJ1828"/>
  <c r="AK1828" s="1"/>
  <c r="AL1828" s="1"/>
  <c r="AM1828" s="1"/>
  <c r="P1829"/>
  <c r="AP1827"/>
  <c r="AQ1827"/>
  <c r="AF1829" l="1"/>
  <c r="AG1829" s="1"/>
  <c r="AH1829" s="1"/>
  <c r="AI1829" s="1"/>
  <c r="AR1829"/>
  <c r="AS1829" s="1"/>
  <c r="AJ1829"/>
  <c r="AK1829" s="1"/>
  <c r="AL1829" s="1"/>
  <c r="AM1829" s="1"/>
  <c r="AB1829"/>
  <c r="AC1829" s="1"/>
  <c r="AD1829" s="1"/>
  <c r="AE1829" s="1"/>
  <c r="P1830"/>
  <c r="AN1829"/>
  <c r="AO1829" s="1"/>
  <c r="X1829"/>
  <c r="Y1829" s="1"/>
  <c r="Z1829" s="1"/>
  <c r="AA1829" s="1"/>
  <c r="AJ1830" l="1"/>
  <c r="AK1830" s="1"/>
  <c r="AL1830" s="1"/>
  <c r="AM1830" s="1"/>
  <c r="AN1830"/>
  <c r="AO1830" s="1"/>
  <c r="AR1830"/>
  <c r="AF1830"/>
  <c r="AG1830" s="1"/>
  <c r="AH1830" s="1"/>
  <c r="AI1830" s="1"/>
  <c r="AB1830"/>
  <c r="AC1830" s="1"/>
  <c r="AD1830" s="1"/>
  <c r="AE1830" s="1"/>
  <c r="X1830"/>
  <c r="Y1830" s="1"/>
  <c r="Z1830" s="1"/>
  <c r="AA1830" s="1"/>
  <c r="P1831"/>
  <c r="AQ1829"/>
  <c r="AP1829"/>
  <c r="AP1830" l="1"/>
  <c r="AQ1830"/>
  <c r="AJ1831"/>
  <c r="AK1831" s="1"/>
  <c r="AL1831" s="1"/>
  <c r="AM1831" s="1"/>
  <c r="AB1831"/>
  <c r="AC1831" s="1"/>
  <c r="AD1831" s="1"/>
  <c r="AE1831" s="1"/>
  <c r="X1831"/>
  <c r="Y1831" s="1"/>
  <c r="Z1831" s="1"/>
  <c r="AA1831" s="1"/>
  <c r="P1832"/>
  <c r="AN1831"/>
  <c r="AO1831" s="1"/>
  <c r="AF1831"/>
  <c r="AG1831" s="1"/>
  <c r="AH1831" s="1"/>
  <c r="AI1831" s="1"/>
  <c r="AR1831"/>
  <c r="AQ1831" l="1"/>
  <c r="AP1831"/>
  <c r="X1832"/>
  <c r="Y1832" s="1"/>
  <c r="Z1832" s="1"/>
  <c r="AA1832" s="1"/>
  <c r="AB1832"/>
  <c r="AC1832" s="1"/>
  <c r="AD1832" s="1"/>
  <c r="AE1832" s="1"/>
  <c r="AN1832"/>
  <c r="AO1832" s="1"/>
  <c r="AJ1832"/>
  <c r="AK1832" s="1"/>
  <c r="AF1832"/>
  <c r="AG1832" s="1"/>
  <c r="AH1832" s="1"/>
  <c r="AI1832" s="1"/>
  <c r="AR1832"/>
  <c r="P1833"/>
  <c r="AP1832" l="1"/>
  <c r="AQ1832"/>
  <c r="AB1833"/>
  <c r="AC1833" s="1"/>
  <c r="AD1833" s="1"/>
  <c r="AE1833" s="1"/>
  <c r="AR1833"/>
  <c r="AN1833"/>
  <c r="AO1833" s="1"/>
  <c r="AJ1833"/>
  <c r="AK1833" s="1"/>
  <c r="AL1833" s="1"/>
  <c r="AM1833" s="1"/>
  <c r="X1833"/>
  <c r="Y1833" s="1"/>
  <c r="Z1833" s="1"/>
  <c r="AA1833" s="1"/>
  <c r="P1834"/>
  <c r="AF1833"/>
  <c r="AG1833" s="1"/>
  <c r="AH1833" s="1"/>
  <c r="AI1833" s="1"/>
  <c r="AL1832"/>
  <c r="AM1832" s="1"/>
  <c r="AB1834" l="1"/>
  <c r="AC1834" s="1"/>
  <c r="AD1834" s="1"/>
  <c r="AE1834" s="1"/>
  <c r="AR1834"/>
  <c r="AS1834" s="1"/>
  <c r="P1835"/>
  <c r="AF1834"/>
  <c r="AG1834" s="1"/>
  <c r="AH1834" s="1"/>
  <c r="AI1834" s="1"/>
  <c r="X1834"/>
  <c r="Y1834" s="1"/>
  <c r="Z1834" s="1"/>
  <c r="AA1834" s="1"/>
  <c r="AJ1834"/>
  <c r="AK1834" s="1"/>
  <c r="AL1834" s="1"/>
  <c r="AM1834" s="1"/>
  <c r="AN1834"/>
  <c r="AO1834" s="1"/>
  <c r="AP1834" s="1"/>
  <c r="AQ1834" s="1"/>
  <c r="AP1833"/>
  <c r="AQ1833"/>
  <c r="AN1835" l="1"/>
  <c r="AO1835" s="1"/>
  <c r="P1836"/>
  <c r="AB1835"/>
  <c r="AC1835" s="1"/>
  <c r="AD1835" s="1"/>
  <c r="AE1835" s="1"/>
  <c r="AJ1835"/>
  <c r="AK1835" s="1"/>
  <c r="AL1835" s="1"/>
  <c r="AM1835" s="1"/>
  <c r="AR1835"/>
  <c r="AS1835" s="1"/>
  <c r="AF1835"/>
  <c r="AG1835" s="1"/>
  <c r="AH1835" s="1"/>
  <c r="AI1835" s="1"/>
  <c r="X1835"/>
  <c r="Y1835" s="1"/>
  <c r="Z1835" l="1"/>
  <c r="AA1835" s="1"/>
  <c r="AP1835"/>
  <c r="AQ1835" s="1"/>
  <c r="AN1836"/>
  <c r="AO1836" s="1"/>
  <c r="X1836"/>
  <c r="Y1836" s="1"/>
  <c r="AF1836"/>
  <c r="AG1836" s="1"/>
  <c r="AH1836" s="1"/>
  <c r="AI1836" s="1"/>
  <c r="AR1836"/>
  <c r="AS1836" s="1"/>
  <c r="P1837"/>
  <c r="AJ1836"/>
  <c r="AK1836" s="1"/>
  <c r="AL1836" s="1"/>
  <c r="AM1836" s="1"/>
  <c r="AB1836"/>
  <c r="AC1836" s="1"/>
  <c r="AD1836" s="1"/>
  <c r="AE1836" s="1"/>
  <c r="X1837" l="1"/>
  <c r="Y1837" s="1"/>
  <c r="Z1837" s="1"/>
  <c r="AA1837" s="1"/>
  <c r="AJ1837"/>
  <c r="AK1837" s="1"/>
  <c r="AL1837" s="1"/>
  <c r="AM1837" s="1"/>
  <c r="AR1837"/>
  <c r="AB1837"/>
  <c r="AC1837" s="1"/>
  <c r="AD1837" s="1"/>
  <c r="AE1837" s="1"/>
  <c r="AN1837"/>
  <c r="AO1837" s="1"/>
  <c r="AF1837"/>
  <c r="AG1837" s="1"/>
  <c r="AH1837" s="1"/>
  <c r="AI1837" s="1"/>
  <c r="P1838"/>
  <c r="AP1836"/>
  <c r="AQ1836" s="1"/>
  <c r="Z1836"/>
  <c r="AA1836" s="1"/>
  <c r="AQ1837" l="1"/>
  <c r="AP1837"/>
  <c r="AR1838"/>
  <c r="P1839"/>
  <c r="AN1838"/>
  <c r="AO1838" s="1"/>
  <c r="AB1838"/>
  <c r="AC1838" s="1"/>
  <c r="AD1838" s="1"/>
  <c r="AE1838" s="1"/>
  <c r="AJ1838"/>
  <c r="AK1838" s="1"/>
  <c r="AL1838" s="1"/>
  <c r="AM1838" s="1"/>
  <c r="AF1838"/>
  <c r="AG1838" s="1"/>
  <c r="AH1838" s="1"/>
  <c r="AI1838" s="1"/>
  <c r="X1838"/>
  <c r="Y1838" s="1"/>
  <c r="Z1838" l="1"/>
  <c r="AA1838" s="1"/>
  <c r="AQ1838"/>
  <c r="AP1838"/>
  <c r="X1839"/>
  <c r="Y1839" s="1"/>
  <c r="Z1839" s="1"/>
  <c r="AA1839" s="1"/>
  <c r="AR1839"/>
  <c r="AN1839"/>
  <c r="AO1839" s="1"/>
  <c r="AJ1839"/>
  <c r="AK1839" s="1"/>
  <c r="P1840"/>
  <c r="AF1839"/>
  <c r="AG1839" s="1"/>
  <c r="AH1839" s="1"/>
  <c r="AI1839" s="1"/>
  <c r="AB1839"/>
  <c r="AC1839" s="1"/>
  <c r="AD1839" s="1"/>
  <c r="AE1839" s="1"/>
  <c r="AP1839" l="1"/>
  <c r="AQ1839"/>
  <c r="AF1840"/>
  <c r="AG1840" s="1"/>
  <c r="AH1840" s="1"/>
  <c r="AI1840" s="1"/>
  <c r="AJ1840"/>
  <c r="AK1840" s="1"/>
  <c r="AN1840"/>
  <c r="AO1840" s="1"/>
  <c r="AP1840" s="1"/>
  <c r="P1841"/>
  <c r="AB1840"/>
  <c r="AC1840" s="1"/>
  <c r="AD1840" s="1"/>
  <c r="AE1840" s="1"/>
  <c r="X1840"/>
  <c r="Y1840" s="1"/>
  <c r="Z1840" s="1"/>
  <c r="AA1840" s="1"/>
  <c r="AR1840"/>
  <c r="AL1839"/>
  <c r="AM1839" s="1"/>
  <c r="AL1840" l="1"/>
  <c r="AM1840"/>
  <c r="P1842"/>
  <c r="AR1841"/>
  <c r="AN1841"/>
  <c r="AO1841" s="1"/>
  <c r="AP1841" s="1"/>
  <c r="AF1841"/>
  <c r="AG1841" s="1"/>
  <c r="AH1841" s="1"/>
  <c r="AI1841" s="1"/>
  <c r="AB1841"/>
  <c r="AC1841" s="1"/>
  <c r="AD1841" s="1"/>
  <c r="AE1841" s="1"/>
  <c r="X1841"/>
  <c r="Y1841" s="1"/>
  <c r="Z1841" s="1"/>
  <c r="AA1841" s="1"/>
  <c r="AJ1841"/>
  <c r="AK1841" s="1"/>
  <c r="AL1841" l="1"/>
  <c r="AM1841"/>
  <c r="X1842"/>
  <c r="Y1842" s="1"/>
  <c r="Z1842" s="1"/>
  <c r="AA1842" s="1"/>
  <c r="AB1842"/>
  <c r="AC1842" s="1"/>
  <c r="AD1842" s="1"/>
  <c r="AE1842" s="1"/>
  <c r="P1843"/>
  <c r="AJ1842"/>
  <c r="AK1842" s="1"/>
  <c r="AL1842" s="1"/>
  <c r="AM1842" s="1"/>
  <c r="AF1842"/>
  <c r="AG1842" s="1"/>
  <c r="AH1842" s="1"/>
  <c r="AI1842" s="1"/>
  <c r="AN1842"/>
  <c r="AO1842" s="1"/>
  <c r="AR1842"/>
  <c r="AP1842" l="1"/>
  <c r="AQ1842"/>
  <c r="AF1843"/>
  <c r="AG1843" s="1"/>
  <c r="AH1843" s="1"/>
  <c r="AI1843" s="1"/>
  <c r="AR1843"/>
  <c r="AS1843" s="1"/>
  <c r="AJ1843"/>
  <c r="AK1843" s="1"/>
  <c r="AL1843" s="1"/>
  <c r="AM1843" s="1"/>
  <c r="X1843"/>
  <c r="Y1843" s="1"/>
  <c r="Z1843" s="1"/>
  <c r="AA1843" s="1"/>
  <c r="AB1843"/>
  <c r="AC1843" s="1"/>
  <c r="AD1843" s="1"/>
  <c r="AE1843" s="1"/>
  <c r="AN1843"/>
  <c r="AO1843" s="1"/>
  <c r="AP1843" s="1"/>
  <c r="AQ1843" s="1"/>
  <c r="P1844"/>
  <c r="AR1844" l="1"/>
  <c r="AS1844" s="1"/>
  <c r="P1845"/>
  <c r="AB1844"/>
  <c r="AC1844" s="1"/>
  <c r="AD1844" s="1"/>
  <c r="AE1844" s="1"/>
  <c r="AJ1844"/>
  <c r="AK1844" s="1"/>
  <c r="AL1844" s="1"/>
  <c r="AM1844" s="1"/>
  <c r="X1844"/>
  <c r="Y1844" s="1"/>
  <c r="Z1844" s="1"/>
  <c r="AA1844" s="1"/>
  <c r="AF1844"/>
  <c r="AG1844" s="1"/>
  <c r="AH1844" s="1"/>
  <c r="AI1844" s="1"/>
  <c r="AN1844"/>
  <c r="AO1844" s="1"/>
  <c r="AP1844" l="1"/>
  <c r="AQ1844" s="1"/>
  <c r="P1846"/>
  <c r="AN1845"/>
  <c r="AO1845" s="1"/>
  <c r="AF1845"/>
  <c r="AG1845" s="1"/>
  <c r="AH1845" s="1"/>
  <c r="AI1845" s="1"/>
  <c r="AR1845"/>
  <c r="AB1845"/>
  <c r="AC1845" s="1"/>
  <c r="AD1845" s="1"/>
  <c r="AE1845" s="1"/>
  <c r="X1845"/>
  <c r="Y1845" s="1"/>
  <c r="Z1845" s="1"/>
  <c r="AA1845" s="1"/>
  <c r="AJ1845"/>
  <c r="AK1845" s="1"/>
  <c r="AL1845" s="1"/>
  <c r="AM1845" s="1"/>
  <c r="P1847" l="1"/>
  <c r="AF1846"/>
  <c r="AG1846" s="1"/>
  <c r="AH1846" s="1"/>
  <c r="AI1846" s="1"/>
  <c r="AN1846"/>
  <c r="AO1846" s="1"/>
  <c r="AP1846" s="1"/>
  <c r="AQ1846" s="1"/>
  <c r="AJ1846"/>
  <c r="AK1846" s="1"/>
  <c r="AR1846"/>
  <c r="X1846"/>
  <c r="Y1846" s="1"/>
  <c r="Z1846" s="1"/>
  <c r="AA1846" s="1"/>
  <c r="AB1846"/>
  <c r="AC1846" s="1"/>
  <c r="AD1846" s="1"/>
  <c r="AE1846" s="1"/>
  <c r="AP1845"/>
  <c r="AQ1845"/>
  <c r="AF1847" l="1"/>
  <c r="AG1847" s="1"/>
  <c r="AH1847" s="1"/>
  <c r="AI1847" s="1"/>
  <c r="AN1847"/>
  <c r="AO1847" s="1"/>
  <c r="P1848"/>
  <c r="AB1847"/>
  <c r="AC1847" s="1"/>
  <c r="AD1847" s="1"/>
  <c r="AE1847" s="1"/>
  <c r="AJ1847"/>
  <c r="AK1847" s="1"/>
  <c r="AL1847" s="1"/>
  <c r="AM1847" s="1"/>
  <c r="AR1847"/>
  <c r="X1847"/>
  <c r="Y1847" s="1"/>
  <c r="Z1847" s="1"/>
  <c r="AA1847" s="1"/>
  <c r="AL1846"/>
  <c r="AM1846" s="1"/>
  <c r="AP1847" l="1"/>
  <c r="AQ1847"/>
  <c r="AF1848"/>
  <c r="AG1848" s="1"/>
  <c r="AH1848" s="1"/>
  <c r="AI1848" s="1"/>
  <c r="AJ1848"/>
  <c r="AK1848" s="1"/>
  <c r="AL1848" s="1"/>
  <c r="AM1848" s="1"/>
  <c r="X1848"/>
  <c r="Y1848" s="1"/>
  <c r="Z1848" s="1"/>
  <c r="AA1848" s="1"/>
  <c r="P1849"/>
  <c r="AN1848"/>
  <c r="AO1848" s="1"/>
  <c r="AB1848"/>
  <c r="AC1848" s="1"/>
  <c r="AD1848" s="1"/>
  <c r="AE1848" s="1"/>
  <c r="AR1848"/>
  <c r="AP1848" l="1"/>
  <c r="AQ1848" s="1"/>
  <c r="AR1849"/>
  <c r="AJ1849"/>
  <c r="AK1849" s="1"/>
  <c r="AL1849" s="1"/>
  <c r="AM1849" s="1"/>
  <c r="AF1849"/>
  <c r="AG1849" s="1"/>
  <c r="AH1849" s="1"/>
  <c r="AI1849" s="1"/>
  <c r="AN1849"/>
  <c r="AO1849" s="1"/>
  <c r="X1849"/>
  <c r="Y1849" s="1"/>
  <c r="Z1849" s="1"/>
  <c r="AA1849" s="1"/>
  <c r="AB1849"/>
  <c r="AC1849" s="1"/>
  <c r="AD1849" s="1"/>
  <c r="AE1849" s="1"/>
  <c r="P1850"/>
  <c r="AB1850" l="1"/>
  <c r="AC1850" s="1"/>
  <c r="AD1850" s="1"/>
  <c r="AE1850" s="1"/>
  <c r="AJ1850"/>
  <c r="AK1850" s="1"/>
  <c r="AL1850" s="1"/>
  <c r="AM1850" s="1"/>
  <c r="AF1850"/>
  <c r="AG1850" s="1"/>
  <c r="AH1850" s="1"/>
  <c r="AI1850" s="1"/>
  <c r="X1850"/>
  <c r="Y1850" s="1"/>
  <c r="Z1850" s="1"/>
  <c r="AA1850" s="1"/>
  <c r="AN1850"/>
  <c r="AO1850" s="1"/>
  <c r="P1851"/>
  <c r="AR1850"/>
  <c r="AP1849"/>
  <c r="AQ1849"/>
  <c r="AP1850" l="1"/>
  <c r="AQ1850"/>
  <c r="AB1851"/>
  <c r="AC1851" s="1"/>
  <c r="AD1851" s="1"/>
  <c r="AE1851" s="1"/>
  <c r="AR1851"/>
  <c r="P1852"/>
  <c r="X1851"/>
  <c r="Y1851" s="1"/>
  <c r="Z1851" s="1"/>
  <c r="AA1851" s="1"/>
  <c r="AF1851"/>
  <c r="AG1851" s="1"/>
  <c r="AH1851" s="1"/>
  <c r="AI1851" s="1"/>
  <c r="AJ1851"/>
  <c r="AK1851" s="1"/>
  <c r="AL1851" s="1"/>
  <c r="AM1851" s="1"/>
  <c r="AN1851"/>
  <c r="AO1851" s="1"/>
  <c r="AP1851" l="1"/>
  <c r="AQ1851"/>
  <c r="AB1852"/>
  <c r="AC1852" s="1"/>
  <c r="AD1852" s="1"/>
  <c r="AE1852" s="1"/>
  <c r="AF1852"/>
  <c r="AG1852" s="1"/>
  <c r="AH1852" s="1"/>
  <c r="AI1852" s="1"/>
  <c r="AN1852"/>
  <c r="AO1852" s="1"/>
  <c r="AP1852" s="1"/>
  <c r="AQ1852" s="1"/>
  <c r="X1852"/>
  <c r="Y1852" s="1"/>
  <c r="Z1852" s="1"/>
  <c r="AA1852" s="1"/>
  <c r="P1853"/>
  <c r="AR1852"/>
  <c r="AS1852" s="1"/>
  <c r="AJ1852"/>
  <c r="AK1852" s="1"/>
  <c r="AL1852" s="1"/>
  <c r="AM1852" s="1"/>
  <c r="AF1853" l="1"/>
  <c r="AG1853" s="1"/>
  <c r="AH1853" s="1"/>
  <c r="AI1853" s="1"/>
  <c r="AB1853"/>
  <c r="AC1853" s="1"/>
  <c r="AD1853" s="1"/>
  <c r="AE1853" s="1"/>
  <c r="AN1853"/>
  <c r="AO1853" s="1"/>
  <c r="AJ1853"/>
  <c r="AK1853" s="1"/>
  <c r="AL1853" s="1"/>
  <c r="AM1853" s="1"/>
  <c r="X1853"/>
  <c r="Y1853" s="1"/>
  <c r="Z1853" s="1"/>
  <c r="AA1853" s="1"/>
  <c r="P1854"/>
  <c r="AR1853"/>
  <c r="AS1853" s="1"/>
  <c r="AF1854" l="1"/>
  <c r="AG1854" s="1"/>
  <c r="AH1854" s="1"/>
  <c r="AI1854" s="1"/>
  <c r="P1855"/>
  <c r="AN1854"/>
  <c r="AO1854" s="1"/>
  <c r="AP1854" s="1"/>
  <c r="AQ1854" s="1"/>
  <c r="AB1854"/>
  <c r="AC1854" s="1"/>
  <c r="AD1854" s="1"/>
  <c r="AE1854" s="1"/>
  <c r="AR1854"/>
  <c r="AS1854" s="1"/>
  <c r="AJ1854"/>
  <c r="AK1854" s="1"/>
  <c r="AL1854" s="1"/>
  <c r="AM1854" s="1"/>
  <c r="X1854"/>
  <c r="Y1854" s="1"/>
  <c r="Z1854" s="1"/>
  <c r="AA1854" s="1"/>
  <c r="AP1853"/>
  <c r="AQ1853" s="1"/>
  <c r="AB1855" l="1"/>
  <c r="AC1855" s="1"/>
  <c r="AD1855" s="1"/>
  <c r="AE1855" s="1"/>
  <c r="AJ1855"/>
  <c r="AK1855" s="1"/>
  <c r="AL1855" s="1"/>
  <c r="AM1855" s="1"/>
  <c r="P1856"/>
  <c r="X1855"/>
  <c r="Y1855" s="1"/>
  <c r="Z1855" s="1"/>
  <c r="AA1855" s="1"/>
  <c r="AF1855"/>
  <c r="AG1855" s="1"/>
  <c r="AH1855" s="1"/>
  <c r="AI1855" s="1"/>
  <c r="AN1855"/>
  <c r="AO1855" s="1"/>
  <c r="AR1855"/>
  <c r="AS1855" s="1"/>
  <c r="AP1855" l="1"/>
  <c r="AQ1855" s="1"/>
  <c r="AJ1856"/>
  <c r="AK1856" s="1"/>
  <c r="AL1856" s="1"/>
  <c r="AM1856" s="1"/>
  <c r="P1857"/>
  <c r="AN1856"/>
  <c r="AO1856" s="1"/>
  <c r="AB1856"/>
  <c r="AC1856" s="1"/>
  <c r="AD1856" s="1"/>
  <c r="AE1856" s="1"/>
  <c r="AR1856"/>
  <c r="X1856"/>
  <c r="Y1856" s="1"/>
  <c r="Z1856" s="1"/>
  <c r="AA1856" s="1"/>
  <c r="AF1856"/>
  <c r="AG1856" s="1"/>
  <c r="AH1856" s="1"/>
  <c r="AI1856" s="1"/>
  <c r="AP1856" l="1"/>
  <c r="AQ1856"/>
  <c r="AB1857"/>
  <c r="AC1857" s="1"/>
  <c r="AD1857" s="1"/>
  <c r="AE1857" s="1"/>
  <c r="P1858"/>
  <c r="AN1857"/>
  <c r="AO1857" s="1"/>
  <c r="X1857"/>
  <c r="Y1857" s="1"/>
  <c r="Z1857" s="1"/>
  <c r="AA1857" s="1"/>
  <c r="AF1857"/>
  <c r="AG1857" s="1"/>
  <c r="AH1857" s="1"/>
  <c r="AI1857" s="1"/>
  <c r="AJ1857"/>
  <c r="AK1857" s="1"/>
  <c r="AL1857" s="1"/>
  <c r="AM1857" s="1"/>
  <c r="AR1857"/>
  <c r="AQ1857" l="1"/>
  <c r="AP1857"/>
  <c r="X1858"/>
  <c r="Y1858" s="1"/>
  <c r="Z1858" s="1"/>
  <c r="AA1858" s="1"/>
  <c r="AN1858"/>
  <c r="AO1858" s="1"/>
  <c r="AJ1858"/>
  <c r="AK1858" s="1"/>
  <c r="AL1858" s="1"/>
  <c r="AM1858" s="1"/>
  <c r="AF1858"/>
  <c r="AG1858" s="1"/>
  <c r="AH1858" s="1"/>
  <c r="AI1858" s="1"/>
  <c r="AB1858"/>
  <c r="AC1858" s="1"/>
  <c r="AD1858" s="1"/>
  <c r="AE1858" s="1"/>
  <c r="P1859"/>
  <c r="AR1858"/>
  <c r="X1859" l="1"/>
  <c r="Y1859" s="1"/>
  <c r="Z1859" s="1"/>
  <c r="AA1859" s="1"/>
  <c r="AR1859"/>
  <c r="AS1859" s="1"/>
  <c r="AN1859"/>
  <c r="AO1859" s="1"/>
  <c r="AF1859"/>
  <c r="AG1859" s="1"/>
  <c r="AH1859" s="1"/>
  <c r="AI1859" s="1"/>
  <c r="AJ1859"/>
  <c r="AK1859" s="1"/>
  <c r="AL1859" s="1"/>
  <c r="AM1859" s="1"/>
  <c r="AB1859"/>
  <c r="AC1859" s="1"/>
  <c r="AD1859" s="1"/>
  <c r="AE1859" s="1"/>
  <c r="P1860"/>
  <c r="AQ1858"/>
  <c r="AP1858"/>
  <c r="AN1860" l="1"/>
  <c r="AO1860" s="1"/>
  <c r="P1861"/>
  <c r="AF1860"/>
  <c r="AG1860" s="1"/>
  <c r="AH1860" s="1"/>
  <c r="AI1860" s="1"/>
  <c r="AJ1860"/>
  <c r="AK1860" s="1"/>
  <c r="AL1860" s="1"/>
  <c r="AM1860" s="1"/>
  <c r="X1860"/>
  <c r="Y1860" s="1"/>
  <c r="Z1860" s="1"/>
  <c r="AA1860" s="1"/>
  <c r="AR1860"/>
  <c r="AB1860"/>
  <c r="AC1860" s="1"/>
  <c r="AD1860" s="1"/>
  <c r="AE1860" s="1"/>
  <c r="AP1859"/>
  <c r="AQ1859"/>
  <c r="AP1860" l="1"/>
  <c r="AQ1860" s="1"/>
  <c r="P1862"/>
  <c r="AB1861"/>
  <c r="AC1861" s="1"/>
  <c r="AD1861" s="1"/>
  <c r="AE1861" s="1"/>
  <c r="AN1861"/>
  <c r="AO1861" s="1"/>
  <c r="X1861"/>
  <c r="Y1861" s="1"/>
  <c r="Z1861" s="1"/>
  <c r="AA1861" s="1"/>
  <c r="AF1861"/>
  <c r="AG1861" s="1"/>
  <c r="AH1861" s="1"/>
  <c r="AI1861" s="1"/>
  <c r="AR1861"/>
  <c r="AJ1861"/>
  <c r="AK1861" s="1"/>
  <c r="AL1861" s="1"/>
  <c r="AM1861" s="1"/>
  <c r="AQ1861" l="1"/>
  <c r="AP1861"/>
  <c r="X1862"/>
  <c r="Y1862" s="1"/>
  <c r="Z1862" s="1"/>
  <c r="AA1862" s="1"/>
  <c r="AJ1862"/>
  <c r="AK1862" s="1"/>
  <c r="AL1862" s="1"/>
  <c r="AM1862" s="1"/>
  <c r="AF1862"/>
  <c r="AG1862" s="1"/>
  <c r="AH1862" s="1"/>
  <c r="AI1862" s="1"/>
  <c r="AB1862"/>
  <c r="AC1862" s="1"/>
  <c r="AD1862" s="1"/>
  <c r="AE1862" s="1"/>
  <c r="P1863"/>
  <c r="AN1862"/>
  <c r="AO1862" s="1"/>
  <c r="AR1862"/>
  <c r="AQ1862" l="1"/>
  <c r="AP1862"/>
  <c r="AB1863"/>
  <c r="AC1863" s="1"/>
  <c r="AD1863" s="1"/>
  <c r="AE1863" s="1"/>
  <c r="AR1863"/>
  <c r="AJ1863"/>
  <c r="AK1863" s="1"/>
  <c r="AL1863" s="1"/>
  <c r="AM1863" s="1"/>
  <c r="AN1863"/>
  <c r="AO1863" s="1"/>
  <c r="AF1863"/>
  <c r="AG1863" s="1"/>
  <c r="AH1863" s="1"/>
  <c r="AI1863" s="1"/>
  <c r="X1863"/>
  <c r="Y1863" s="1"/>
  <c r="Z1863" s="1"/>
  <c r="AA1863" s="1"/>
  <c r="P1864"/>
  <c r="X1864" l="1"/>
  <c r="Y1864" s="1"/>
  <c r="Z1864" s="1"/>
  <c r="AA1864" s="1"/>
  <c r="AR1864"/>
  <c r="AF1864"/>
  <c r="AG1864" s="1"/>
  <c r="AH1864" s="1"/>
  <c r="AI1864" s="1"/>
  <c r="AJ1864"/>
  <c r="AK1864" s="1"/>
  <c r="AL1864" s="1"/>
  <c r="AM1864" s="1"/>
  <c r="P1865"/>
  <c r="AN1864"/>
  <c r="AO1864" s="1"/>
  <c r="AB1864"/>
  <c r="AC1864" s="1"/>
  <c r="AD1864" s="1"/>
  <c r="AE1864" s="1"/>
  <c r="AQ1863"/>
  <c r="AP1863"/>
  <c r="P1866" l="1"/>
  <c r="AB1865"/>
  <c r="AC1865" s="1"/>
  <c r="AD1865" s="1"/>
  <c r="AE1865" s="1"/>
  <c r="AR1865"/>
  <c r="AF1865"/>
  <c r="AG1865" s="1"/>
  <c r="AH1865" s="1"/>
  <c r="AI1865" s="1"/>
  <c r="AN1865"/>
  <c r="AO1865" s="1"/>
  <c r="AJ1865"/>
  <c r="AK1865" s="1"/>
  <c r="AL1865" s="1"/>
  <c r="AM1865" s="1"/>
  <c r="X1865"/>
  <c r="Y1865" s="1"/>
  <c r="Z1865" s="1"/>
  <c r="AA1865" s="1"/>
  <c r="AP1864"/>
  <c r="AQ1864"/>
  <c r="AP1865" l="1"/>
  <c r="AQ1865"/>
  <c r="X1866"/>
  <c r="Y1866" s="1"/>
  <c r="Z1866" s="1"/>
  <c r="AA1866" s="1"/>
  <c r="AB1866"/>
  <c r="AC1866" s="1"/>
  <c r="AD1866" s="1"/>
  <c r="AE1866" s="1"/>
  <c r="AN1866"/>
  <c r="AO1866" s="1"/>
  <c r="AJ1866"/>
  <c r="AK1866" s="1"/>
  <c r="AR1866"/>
  <c r="P1867"/>
  <c r="AF1866"/>
  <c r="AG1866" s="1"/>
  <c r="AH1866" s="1"/>
  <c r="AI1866" s="1"/>
  <c r="AP1866" l="1"/>
  <c r="AQ1866"/>
  <c r="X1867"/>
  <c r="Y1867" s="1"/>
  <c r="Z1867" s="1"/>
  <c r="AA1867" s="1"/>
  <c r="AN1867"/>
  <c r="AO1867" s="1"/>
  <c r="AR1867"/>
  <c r="AF1867"/>
  <c r="AG1867" s="1"/>
  <c r="AH1867" s="1"/>
  <c r="AI1867" s="1"/>
  <c r="P1868"/>
  <c r="AB1867"/>
  <c r="AC1867" s="1"/>
  <c r="AD1867" s="1"/>
  <c r="AE1867" s="1"/>
  <c r="AJ1867"/>
  <c r="AK1867" s="1"/>
  <c r="AL1867" s="1"/>
  <c r="AM1867" s="1"/>
  <c r="AM1866"/>
  <c r="AL1866"/>
  <c r="AB1868" l="1"/>
  <c r="AC1868" s="1"/>
  <c r="AD1868" s="1"/>
  <c r="AE1868" s="1"/>
  <c r="P1869"/>
  <c r="X1868"/>
  <c r="Y1868" s="1"/>
  <c r="Z1868" s="1"/>
  <c r="AA1868" s="1"/>
  <c r="AF1868"/>
  <c r="AG1868" s="1"/>
  <c r="AH1868" s="1"/>
  <c r="AI1868" s="1"/>
  <c r="AJ1868"/>
  <c r="AK1868" s="1"/>
  <c r="AR1868"/>
  <c r="AN1868"/>
  <c r="AO1868" s="1"/>
  <c r="AP1868" s="1"/>
  <c r="AQ1868" s="1"/>
  <c r="AP1867"/>
  <c r="AQ1867"/>
  <c r="AL1868" l="1"/>
  <c r="AM1868" s="1"/>
  <c r="AN1869"/>
  <c r="AO1869" s="1"/>
  <c r="AP1869" s="1"/>
  <c r="AQ1869" s="1"/>
  <c r="X1869"/>
  <c r="Y1869" s="1"/>
  <c r="Z1869" s="1"/>
  <c r="AA1869" s="1"/>
  <c r="AJ1869"/>
  <c r="AK1869" s="1"/>
  <c r="AL1869" s="1"/>
  <c r="AM1869" s="1"/>
  <c r="P1870"/>
  <c r="AB1869"/>
  <c r="AC1869" s="1"/>
  <c r="AD1869" s="1"/>
  <c r="AE1869" s="1"/>
  <c r="AR1869"/>
  <c r="AS1869" s="1"/>
  <c r="AF1869"/>
  <c r="AG1869" s="1"/>
  <c r="AH1869" s="1"/>
  <c r="AI1869" s="1"/>
  <c r="AF1870" l="1"/>
  <c r="AG1870" s="1"/>
  <c r="AH1870" s="1"/>
  <c r="AI1870" s="1"/>
  <c r="AB1870"/>
  <c r="AC1870" s="1"/>
  <c r="AD1870" s="1"/>
  <c r="AE1870" s="1"/>
  <c r="AR1870"/>
  <c r="AS1870" s="1"/>
  <c r="AJ1870"/>
  <c r="AK1870" s="1"/>
  <c r="AL1870" s="1"/>
  <c r="AM1870" s="1"/>
  <c r="X1870"/>
  <c r="Y1870" s="1"/>
  <c r="Z1870" s="1"/>
  <c r="AA1870" s="1"/>
  <c r="P1871"/>
  <c r="AN1870"/>
  <c r="AO1870" s="1"/>
  <c r="AN1871" l="1"/>
  <c r="AO1871" s="1"/>
  <c r="AP1871" s="1"/>
  <c r="AQ1871" s="1"/>
  <c r="P1872"/>
  <c r="X1871"/>
  <c r="Y1871" s="1"/>
  <c r="Z1871" s="1"/>
  <c r="AA1871" s="1"/>
  <c r="AB1871"/>
  <c r="AC1871" s="1"/>
  <c r="AD1871" s="1"/>
  <c r="AE1871" s="1"/>
  <c r="AJ1871"/>
  <c r="AK1871" s="1"/>
  <c r="AL1871" s="1"/>
  <c r="AM1871" s="1"/>
  <c r="AF1871"/>
  <c r="AG1871" s="1"/>
  <c r="AH1871" s="1"/>
  <c r="AI1871" s="1"/>
  <c r="AR1871"/>
  <c r="AS1871" s="1"/>
  <c r="AP1870"/>
  <c r="AQ1870" s="1"/>
  <c r="AR1872" l="1"/>
  <c r="AS1872" s="1"/>
  <c r="P1873"/>
  <c r="AF1872"/>
  <c r="AG1872" s="1"/>
  <c r="AH1872" s="1"/>
  <c r="AI1872" s="1"/>
  <c r="AJ1872"/>
  <c r="AK1872" s="1"/>
  <c r="AL1872" s="1"/>
  <c r="AM1872" s="1"/>
  <c r="AN1872"/>
  <c r="AO1872" s="1"/>
  <c r="X1872"/>
  <c r="Y1872" s="1"/>
  <c r="Z1872" s="1"/>
  <c r="AA1872" s="1"/>
  <c r="AB1872"/>
  <c r="AC1872" s="1"/>
  <c r="AD1872" s="1"/>
  <c r="AE1872" s="1"/>
  <c r="AP1872" l="1"/>
  <c r="AQ1872" s="1"/>
  <c r="AN1873"/>
  <c r="AO1873" s="1"/>
  <c r="X1873"/>
  <c r="Y1873" s="1"/>
  <c r="Z1873" s="1"/>
  <c r="AA1873" s="1"/>
  <c r="AR1873"/>
  <c r="AF1873"/>
  <c r="AG1873" s="1"/>
  <c r="AH1873" s="1"/>
  <c r="AI1873" s="1"/>
  <c r="P1874"/>
  <c r="AB1873"/>
  <c r="AC1873" s="1"/>
  <c r="AD1873" s="1"/>
  <c r="AE1873" s="1"/>
  <c r="AJ1873"/>
  <c r="AK1873" s="1"/>
  <c r="AL1873" s="1"/>
  <c r="AM1873" s="1"/>
  <c r="AF1874" l="1"/>
  <c r="AG1874" s="1"/>
  <c r="AH1874" s="1"/>
  <c r="AI1874" s="1"/>
  <c r="AB1874"/>
  <c r="AC1874" s="1"/>
  <c r="AD1874" s="1"/>
  <c r="AE1874" s="1"/>
  <c r="AN1874"/>
  <c r="AO1874" s="1"/>
  <c r="AR1874"/>
  <c r="X1874"/>
  <c r="Y1874" s="1"/>
  <c r="Z1874" s="1"/>
  <c r="AA1874" s="1"/>
  <c r="P1875"/>
  <c r="AJ1874"/>
  <c r="AK1874" s="1"/>
  <c r="AL1874" s="1"/>
  <c r="AM1874" s="1"/>
  <c r="AP1873"/>
  <c r="AQ1873"/>
  <c r="AF1875" l="1"/>
  <c r="AG1875" s="1"/>
  <c r="AH1875" s="1"/>
  <c r="AI1875" s="1"/>
  <c r="X1875"/>
  <c r="Y1875" s="1"/>
  <c r="Z1875" s="1"/>
  <c r="AA1875" s="1"/>
  <c r="P1876"/>
  <c r="AN1875"/>
  <c r="AO1875" s="1"/>
  <c r="AR1875"/>
  <c r="AJ1875"/>
  <c r="AK1875" s="1"/>
  <c r="AL1875" s="1"/>
  <c r="AM1875" s="1"/>
  <c r="AB1875"/>
  <c r="AC1875" s="1"/>
  <c r="AD1875" s="1"/>
  <c r="AE1875" s="1"/>
  <c r="AP1874"/>
  <c r="AQ1874"/>
  <c r="AB1876" l="1"/>
  <c r="AC1876" s="1"/>
  <c r="AD1876" s="1"/>
  <c r="AE1876" s="1"/>
  <c r="P1877"/>
  <c r="AJ1876"/>
  <c r="AK1876" s="1"/>
  <c r="AL1876" s="1"/>
  <c r="AM1876" s="1"/>
  <c r="AF1876"/>
  <c r="AG1876" s="1"/>
  <c r="AH1876" s="1"/>
  <c r="AI1876" s="1"/>
  <c r="AN1876"/>
  <c r="AO1876" s="1"/>
  <c r="X1876"/>
  <c r="Y1876" s="1"/>
  <c r="Z1876" s="1"/>
  <c r="AA1876" s="1"/>
  <c r="AR1876"/>
  <c r="AQ1875"/>
  <c r="AP1875"/>
  <c r="AR1877" l="1"/>
  <c r="P1878"/>
  <c r="X1877"/>
  <c r="Y1877" s="1"/>
  <c r="AB1877"/>
  <c r="AC1877" s="1"/>
  <c r="AD1877" s="1"/>
  <c r="AE1877" s="1"/>
  <c r="AF1877"/>
  <c r="AG1877" s="1"/>
  <c r="AH1877" s="1"/>
  <c r="AI1877" s="1"/>
  <c r="AN1877"/>
  <c r="AO1877" s="1"/>
  <c r="AJ1877"/>
  <c r="AK1877" s="1"/>
  <c r="AL1877" s="1"/>
  <c r="AM1877" s="1"/>
  <c r="AQ1876"/>
  <c r="AP1876"/>
  <c r="AP1877" l="1"/>
  <c r="AQ1877"/>
  <c r="AB1878"/>
  <c r="AC1878" s="1"/>
  <c r="AD1878" s="1"/>
  <c r="AE1878" s="1"/>
  <c r="X1878"/>
  <c r="Y1878" s="1"/>
  <c r="Z1878" s="1"/>
  <c r="AA1878" s="1"/>
  <c r="AR1878"/>
  <c r="AF1878"/>
  <c r="AG1878" s="1"/>
  <c r="AH1878" s="1"/>
  <c r="AI1878" s="1"/>
  <c r="P1879"/>
  <c r="AN1878"/>
  <c r="AO1878" s="1"/>
  <c r="AJ1878"/>
  <c r="AK1878" s="1"/>
  <c r="AL1878" s="1"/>
  <c r="AM1878" s="1"/>
  <c r="Z1877"/>
  <c r="AA1877" s="1"/>
  <c r="P1880" l="1"/>
  <c r="X1879"/>
  <c r="Y1879" s="1"/>
  <c r="Z1879" s="1"/>
  <c r="AA1879" s="1"/>
  <c r="AF1879"/>
  <c r="AG1879" s="1"/>
  <c r="AH1879" s="1"/>
  <c r="AI1879" s="1"/>
  <c r="AB1879"/>
  <c r="AC1879" s="1"/>
  <c r="AD1879" s="1"/>
  <c r="AE1879" s="1"/>
  <c r="AR1879"/>
  <c r="AJ1879"/>
  <c r="AK1879" s="1"/>
  <c r="AL1879" s="1"/>
  <c r="AM1879" s="1"/>
  <c r="AN1879"/>
  <c r="AO1879" s="1"/>
  <c r="AP1878"/>
  <c r="AQ1878"/>
  <c r="AQ1879" l="1"/>
  <c r="AP1879"/>
  <c r="AB1880"/>
  <c r="AC1880" s="1"/>
  <c r="AD1880" s="1"/>
  <c r="AE1880" s="1"/>
  <c r="P1881"/>
  <c r="X1880"/>
  <c r="Y1880" s="1"/>
  <c r="AJ1880"/>
  <c r="AK1880" s="1"/>
  <c r="AL1880" s="1"/>
  <c r="AM1880" s="1"/>
  <c r="AN1880"/>
  <c r="AO1880" s="1"/>
  <c r="AF1880"/>
  <c r="AG1880" s="1"/>
  <c r="AH1880" s="1"/>
  <c r="AI1880" s="1"/>
  <c r="AR1880"/>
  <c r="AP1880" l="1"/>
  <c r="AQ1880"/>
  <c r="Z1880"/>
  <c r="AA1880" s="1"/>
  <c r="AN1881"/>
  <c r="AO1881" s="1"/>
  <c r="AP1881" s="1"/>
  <c r="AQ1881" s="1"/>
  <c r="AR1881"/>
  <c r="AS1881" s="1"/>
  <c r="AF1881"/>
  <c r="AG1881" s="1"/>
  <c r="AH1881" s="1"/>
  <c r="AI1881" s="1"/>
  <c r="AJ1881"/>
  <c r="AK1881" s="1"/>
  <c r="AL1881" s="1"/>
  <c r="AM1881" s="1"/>
  <c r="AB1881"/>
  <c r="AC1881" s="1"/>
  <c r="AD1881" s="1"/>
  <c r="AE1881" s="1"/>
  <c r="P1882"/>
  <c r="X1881"/>
  <c r="Y1881" s="1"/>
  <c r="Z1881" s="1"/>
  <c r="AA1881" s="1"/>
  <c r="AJ1882" l="1"/>
  <c r="AK1882" s="1"/>
  <c r="AL1882" s="1"/>
  <c r="AM1882" s="1"/>
  <c r="AN1882"/>
  <c r="AO1882" s="1"/>
  <c r="X1882"/>
  <c r="Y1882" s="1"/>
  <c r="Z1882" s="1"/>
  <c r="AA1882" s="1"/>
  <c r="AF1882"/>
  <c r="AG1882" s="1"/>
  <c r="AH1882" s="1"/>
  <c r="AI1882" s="1"/>
  <c r="P1883"/>
  <c r="AB1882"/>
  <c r="AC1882" s="1"/>
  <c r="AD1882" s="1"/>
  <c r="AE1882" s="1"/>
  <c r="AR1882"/>
  <c r="AS1882" s="1"/>
  <c r="AB1883" l="1"/>
  <c r="AC1883" s="1"/>
  <c r="AD1883" s="1"/>
  <c r="AE1883" s="1"/>
  <c r="AJ1883"/>
  <c r="AK1883" s="1"/>
  <c r="AL1883" s="1"/>
  <c r="AM1883" s="1"/>
  <c r="P1884"/>
  <c r="AF1883"/>
  <c r="AG1883" s="1"/>
  <c r="AH1883" s="1"/>
  <c r="AI1883" s="1"/>
  <c r="AR1883"/>
  <c r="AN1883"/>
  <c r="AO1883" s="1"/>
  <c r="X1883"/>
  <c r="Y1883" s="1"/>
  <c r="Z1883" s="1"/>
  <c r="AA1883" s="1"/>
  <c r="AP1882"/>
  <c r="AQ1882" s="1"/>
  <c r="AF1884" l="1"/>
  <c r="AG1884" s="1"/>
  <c r="AH1884" s="1"/>
  <c r="AI1884" s="1"/>
  <c r="P1885"/>
  <c r="AN1884"/>
  <c r="AO1884" s="1"/>
  <c r="AB1884"/>
  <c r="AC1884" s="1"/>
  <c r="AD1884" s="1"/>
  <c r="AE1884" s="1"/>
  <c r="X1884"/>
  <c r="Y1884" s="1"/>
  <c r="Z1884" s="1"/>
  <c r="AA1884" s="1"/>
  <c r="AR1884"/>
  <c r="AJ1884"/>
  <c r="AK1884" s="1"/>
  <c r="AL1884" s="1"/>
  <c r="AM1884" s="1"/>
  <c r="AP1883"/>
  <c r="AQ1883"/>
  <c r="AB1885" l="1"/>
  <c r="AC1885" s="1"/>
  <c r="AD1885" s="1"/>
  <c r="AE1885" s="1"/>
  <c r="X1885"/>
  <c r="Y1885" s="1"/>
  <c r="Z1885" s="1"/>
  <c r="AA1885" s="1"/>
  <c r="AF1885"/>
  <c r="AG1885" s="1"/>
  <c r="AH1885" s="1"/>
  <c r="AI1885" s="1"/>
  <c r="AN1885"/>
  <c r="AO1885" s="1"/>
  <c r="P1886"/>
  <c r="AJ1885"/>
  <c r="AK1885" s="1"/>
  <c r="AL1885" s="1"/>
  <c r="AM1885" s="1"/>
  <c r="AR1885"/>
  <c r="AP1884"/>
  <c r="AQ1884"/>
  <c r="X1886" l="1"/>
  <c r="Y1886" s="1"/>
  <c r="Z1886" s="1"/>
  <c r="AA1886" s="1"/>
  <c r="AB1886"/>
  <c r="AC1886" s="1"/>
  <c r="AD1886" s="1"/>
  <c r="AE1886" s="1"/>
  <c r="AR1886"/>
  <c r="AN1886"/>
  <c r="AO1886" s="1"/>
  <c r="P1887"/>
  <c r="AF1886"/>
  <c r="AG1886" s="1"/>
  <c r="AH1886" s="1"/>
  <c r="AI1886" s="1"/>
  <c r="AJ1886"/>
  <c r="AK1886" s="1"/>
  <c r="AL1886" s="1"/>
  <c r="AM1886" s="1"/>
  <c r="AQ1885"/>
  <c r="AP1885"/>
  <c r="AB1887" l="1"/>
  <c r="AC1887" s="1"/>
  <c r="AD1887" s="1"/>
  <c r="AE1887" s="1"/>
  <c r="P1888"/>
  <c r="AR1887"/>
  <c r="X1887"/>
  <c r="Y1887" s="1"/>
  <c r="Z1887" s="1"/>
  <c r="AA1887" s="1"/>
  <c r="AF1887"/>
  <c r="AG1887" s="1"/>
  <c r="AH1887" s="1"/>
  <c r="AI1887" s="1"/>
  <c r="AJ1887"/>
  <c r="AK1887" s="1"/>
  <c r="AL1887" s="1"/>
  <c r="AM1887" s="1"/>
  <c r="AN1887"/>
  <c r="AO1887" s="1"/>
  <c r="AP1886"/>
  <c r="AQ1886"/>
  <c r="AN1888" l="1"/>
  <c r="AO1888" s="1"/>
  <c r="AP1888" s="1"/>
  <c r="AQ1888" s="1"/>
  <c r="AJ1888"/>
  <c r="AK1888" s="1"/>
  <c r="AL1888" s="1"/>
  <c r="AM1888" s="1"/>
  <c r="X1888"/>
  <c r="Y1888" s="1"/>
  <c r="Z1888" s="1"/>
  <c r="AA1888" s="1"/>
  <c r="AR1888"/>
  <c r="AS1888" s="1"/>
  <c r="AF1888"/>
  <c r="AG1888" s="1"/>
  <c r="AH1888" s="1"/>
  <c r="AI1888" s="1"/>
  <c r="AB1888"/>
  <c r="AC1888" s="1"/>
  <c r="AD1888" s="1"/>
  <c r="AE1888" s="1"/>
  <c r="P1889"/>
  <c r="AP1887"/>
  <c r="AQ1887"/>
  <c r="AR1889" l="1"/>
  <c r="AS1889" s="1"/>
  <c r="AB1889"/>
  <c r="AC1889" s="1"/>
  <c r="AD1889" s="1"/>
  <c r="AE1889" s="1"/>
  <c r="AJ1889"/>
  <c r="AK1889" s="1"/>
  <c r="AL1889" s="1"/>
  <c r="AM1889" s="1"/>
  <c r="P1890"/>
  <c r="AN1889"/>
  <c r="AO1889" s="1"/>
  <c r="X1889"/>
  <c r="Y1889" s="1"/>
  <c r="Z1889" s="1"/>
  <c r="AA1889" s="1"/>
  <c r="AF1889"/>
  <c r="AG1889" s="1"/>
  <c r="AH1889" s="1"/>
  <c r="AI1889" s="1"/>
  <c r="AP1889" l="1"/>
  <c r="AQ1889" s="1"/>
  <c r="AB1890"/>
  <c r="AC1890" s="1"/>
  <c r="AD1890" s="1"/>
  <c r="AE1890" s="1"/>
  <c r="X1890"/>
  <c r="Y1890" s="1"/>
  <c r="Z1890" s="1"/>
  <c r="AA1890" s="1"/>
  <c r="P1891"/>
  <c r="AR1890"/>
  <c r="AF1890"/>
  <c r="AG1890" s="1"/>
  <c r="AH1890" s="1"/>
  <c r="AI1890" s="1"/>
  <c r="AN1890"/>
  <c r="AO1890" s="1"/>
  <c r="AJ1890"/>
  <c r="AK1890" s="1"/>
  <c r="AL1890" s="1"/>
  <c r="AM1890" s="1"/>
  <c r="P1892" l="1"/>
  <c r="X1891"/>
  <c r="Y1891" s="1"/>
  <c r="Z1891" s="1"/>
  <c r="AA1891" s="1"/>
  <c r="AN1891"/>
  <c r="AO1891" s="1"/>
  <c r="AJ1891"/>
  <c r="AK1891" s="1"/>
  <c r="AL1891" s="1"/>
  <c r="AM1891" s="1"/>
  <c r="AR1891"/>
  <c r="AF1891"/>
  <c r="AG1891" s="1"/>
  <c r="AH1891" s="1"/>
  <c r="AI1891" s="1"/>
  <c r="AB1891"/>
  <c r="AC1891" s="1"/>
  <c r="AD1891" s="1"/>
  <c r="AE1891" s="1"/>
  <c r="AP1890"/>
  <c r="AQ1890"/>
  <c r="P1893" l="1"/>
  <c r="X1892"/>
  <c r="Y1892" s="1"/>
  <c r="Z1892" s="1"/>
  <c r="AA1892" s="1"/>
  <c r="AJ1892"/>
  <c r="AK1892" s="1"/>
  <c r="AL1892" s="1"/>
  <c r="AM1892" s="1"/>
  <c r="AN1892"/>
  <c r="AO1892" s="1"/>
  <c r="AP1892" s="1"/>
  <c r="AQ1892" s="1"/>
  <c r="AB1892"/>
  <c r="AC1892" s="1"/>
  <c r="AD1892" s="1"/>
  <c r="AE1892" s="1"/>
  <c r="AF1892"/>
  <c r="AG1892" s="1"/>
  <c r="AH1892" s="1"/>
  <c r="AI1892" s="1"/>
  <c r="AR1892"/>
  <c r="AS1892" s="1"/>
  <c r="AP1891"/>
  <c r="AQ1891"/>
  <c r="AB1893" l="1"/>
  <c r="AC1893" s="1"/>
  <c r="AD1893" s="1"/>
  <c r="AE1893" s="1"/>
  <c r="AR1893"/>
  <c r="AS1893" s="1"/>
  <c r="AF1893"/>
  <c r="AG1893" s="1"/>
  <c r="AH1893" s="1"/>
  <c r="AI1893" s="1"/>
  <c r="P1894"/>
  <c r="AJ1893"/>
  <c r="AK1893" s="1"/>
  <c r="AL1893" s="1"/>
  <c r="AM1893" s="1"/>
  <c r="AN1893"/>
  <c r="AO1893" s="1"/>
  <c r="X1893"/>
  <c r="Y1893" s="1"/>
  <c r="Z1893" s="1"/>
  <c r="AA1893" s="1"/>
  <c r="AP1893" l="1"/>
  <c r="AQ1893" s="1"/>
  <c r="P1895"/>
  <c r="AB1894"/>
  <c r="AC1894" s="1"/>
  <c r="AD1894" s="1"/>
  <c r="AE1894" s="1"/>
  <c r="AN1894"/>
  <c r="AO1894" s="1"/>
  <c r="AR1894"/>
  <c r="AF1894"/>
  <c r="AG1894" s="1"/>
  <c r="AH1894" s="1"/>
  <c r="AI1894" s="1"/>
  <c r="AJ1894"/>
  <c r="AK1894" s="1"/>
  <c r="AL1894" s="1"/>
  <c r="AM1894" s="1"/>
  <c r="X1894"/>
  <c r="Y1894" s="1"/>
  <c r="Z1894" s="1"/>
  <c r="AA1894" s="1"/>
  <c r="AP1894" l="1"/>
  <c r="AQ1894"/>
  <c r="AF1895"/>
  <c r="AG1895" s="1"/>
  <c r="AH1895" s="1"/>
  <c r="AI1895" s="1"/>
  <c r="AB1895"/>
  <c r="AC1895" s="1"/>
  <c r="AD1895" s="1"/>
  <c r="AE1895" s="1"/>
  <c r="AR1895"/>
  <c r="AN1895"/>
  <c r="AO1895" s="1"/>
  <c r="P1896"/>
  <c r="X1895"/>
  <c r="Y1895" s="1"/>
  <c r="Z1895" s="1"/>
  <c r="AA1895" s="1"/>
  <c r="AJ1895"/>
  <c r="AK1895" s="1"/>
  <c r="AL1895" s="1"/>
  <c r="AM1895" s="1"/>
  <c r="AP1895" l="1"/>
  <c r="AQ1895"/>
  <c r="AR1896"/>
  <c r="AJ1896"/>
  <c r="AK1896" s="1"/>
  <c r="AL1896" s="1"/>
  <c r="AM1896" s="1"/>
  <c r="AN1896"/>
  <c r="AO1896" s="1"/>
  <c r="AB1896"/>
  <c r="AC1896" s="1"/>
  <c r="AD1896" s="1"/>
  <c r="AE1896" s="1"/>
  <c r="AF1896"/>
  <c r="AG1896" s="1"/>
  <c r="AH1896" s="1"/>
  <c r="AI1896" s="1"/>
  <c r="X1896"/>
  <c r="Y1896" s="1"/>
  <c r="Z1896" s="1"/>
  <c r="AA1896" s="1"/>
  <c r="P1897"/>
  <c r="AF1897" l="1"/>
  <c r="AG1897" s="1"/>
  <c r="AH1897" s="1"/>
  <c r="AI1897" s="1"/>
  <c r="P1898"/>
  <c r="AB1897"/>
  <c r="AC1897" s="1"/>
  <c r="AD1897" s="1"/>
  <c r="AE1897" s="1"/>
  <c r="AN1897"/>
  <c r="AO1897" s="1"/>
  <c r="AP1897" s="1"/>
  <c r="AQ1897" s="1"/>
  <c r="AR1897"/>
  <c r="AS1897" s="1"/>
  <c r="X1897"/>
  <c r="Y1897" s="1"/>
  <c r="Z1897" s="1"/>
  <c r="AA1897" s="1"/>
  <c r="AJ1897"/>
  <c r="AK1897" s="1"/>
  <c r="AL1897" s="1"/>
  <c r="AM1897" s="1"/>
  <c r="AP1896"/>
  <c r="AQ1896" s="1"/>
  <c r="P1899" l="1"/>
  <c r="AJ1898"/>
  <c r="AK1898" s="1"/>
  <c r="AL1898" s="1"/>
  <c r="AM1898" s="1"/>
  <c r="AR1898"/>
  <c r="AS1898" s="1"/>
  <c r="AN1898"/>
  <c r="AO1898" s="1"/>
  <c r="AF1898"/>
  <c r="AG1898" s="1"/>
  <c r="AH1898" s="1"/>
  <c r="AI1898" s="1"/>
  <c r="AB1898"/>
  <c r="AC1898" s="1"/>
  <c r="AD1898" s="1"/>
  <c r="AE1898" s="1"/>
  <c r="X1898"/>
  <c r="Y1898" s="1"/>
  <c r="Z1898" s="1"/>
  <c r="AA1898" s="1"/>
  <c r="AF1899" l="1"/>
  <c r="AG1899" s="1"/>
  <c r="AH1899" s="1"/>
  <c r="AI1899" s="1"/>
  <c r="AB1899"/>
  <c r="AC1899" s="1"/>
  <c r="AD1899" s="1"/>
  <c r="AE1899" s="1"/>
  <c r="AJ1899"/>
  <c r="AK1899" s="1"/>
  <c r="AL1899" s="1"/>
  <c r="AM1899" s="1"/>
  <c r="X1899"/>
  <c r="Y1899" s="1"/>
  <c r="Z1899" s="1"/>
  <c r="AA1899" s="1"/>
  <c r="P1900"/>
  <c r="AN1899"/>
  <c r="AO1899" s="1"/>
  <c r="AR1899"/>
  <c r="AP1898"/>
  <c r="AQ1898" s="1"/>
  <c r="AB1900" l="1"/>
  <c r="AC1900" s="1"/>
  <c r="AD1900" s="1"/>
  <c r="AE1900" s="1"/>
  <c r="AF1900"/>
  <c r="AG1900" s="1"/>
  <c r="AH1900" s="1"/>
  <c r="AI1900" s="1"/>
  <c r="X1900"/>
  <c r="Y1900" s="1"/>
  <c r="Z1900" s="1"/>
  <c r="AA1900" s="1"/>
  <c r="P1901"/>
  <c r="AJ1900"/>
  <c r="AK1900" s="1"/>
  <c r="AL1900" s="1"/>
  <c r="AM1900" s="1"/>
  <c r="AN1900"/>
  <c r="AO1900" s="1"/>
  <c r="AR1900"/>
  <c r="AP1899"/>
  <c r="AQ1899"/>
  <c r="AP1900" l="1"/>
  <c r="AQ1900"/>
  <c r="AF1901"/>
  <c r="AG1901" s="1"/>
  <c r="AH1901" s="1"/>
  <c r="AI1901" s="1"/>
  <c r="AN1901"/>
  <c r="AO1901" s="1"/>
  <c r="AB1901"/>
  <c r="AC1901" s="1"/>
  <c r="AD1901" s="1"/>
  <c r="AE1901" s="1"/>
  <c r="AJ1901"/>
  <c r="AK1901" s="1"/>
  <c r="AL1901" s="1"/>
  <c r="AM1901" s="1"/>
  <c r="AR1901"/>
  <c r="P1902"/>
  <c r="X1901"/>
  <c r="Y1901" s="1"/>
  <c r="Z1901" s="1"/>
  <c r="AA1901" s="1"/>
  <c r="AJ1902" l="1"/>
  <c r="AK1902" s="1"/>
  <c r="AL1902" s="1"/>
  <c r="AM1902" s="1"/>
  <c r="AF1902"/>
  <c r="AG1902" s="1"/>
  <c r="AH1902" s="1"/>
  <c r="AI1902" s="1"/>
  <c r="P1903"/>
  <c r="X1902"/>
  <c r="Y1902" s="1"/>
  <c r="Z1902" s="1"/>
  <c r="AA1902" s="1"/>
  <c r="AB1902"/>
  <c r="AC1902" s="1"/>
  <c r="AD1902" s="1"/>
  <c r="AE1902" s="1"/>
  <c r="AN1902"/>
  <c r="AO1902" s="1"/>
  <c r="AR1902"/>
  <c r="AP1901"/>
  <c r="AQ1901"/>
  <c r="AP1902" l="1"/>
  <c r="AQ1902"/>
  <c r="AF1903"/>
  <c r="AG1903" s="1"/>
  <c r="AH1903" s="1"/>
  <c r="AI1903" s="1"/>
  <c r="X1903"/>
  <c r="Y1903" s="1"/>
  <c r="Z1903" s="1"/>
  <c r="AA1903" s="1"/>
  <c r="AB1903"/>
  <c r="AC1903" s="1"/>
  <c r="AD1903" s="1"/>
  <c r="AE1903" s="1"/>
  <c r="AJ1903"/>
  <c r="AK1903" s="1"/>
  <c r="AL1903" s="1"/>
  <c r="AM1903" s="1"/>
  <c r="AR1903"/>
  <c r="AN1903"/>
  <c r="AO1903" s="1"/>
  <c r="P1904"/>
  <c r="X1904" l="1"/>
  <c r="Y1904" s="1"/>
  <c r="Z1904" s="1"/>
  <c r="AA1904" s="1"/>
  <c r="AJ1904"/>
  <c r="AK1904" s="1"/>
  <c r="AL1904" s="1"/>
  <c r="AM1904" s="1"/>
  <c r="AR1904"/>
  <c r="AB1904"/>
  <c r="AC1904" s="1"/>
  <c r="AD1904" s="1"/>
  <c r="AE1904" s="1"/>
  <c r="AF1904"/>
  <c r="AG1904" s="1"/>
  <c r="AH1904" s="1"/>
  <c r="AI1904" s="1"/>
  <c r="AN1904"/>
  <c r="AO1904" s="1"/>
  <c r="P1905"/>
  <c r="AP1903"/>
  <c r="AQ1903" s="1"/>
  <c r="AP1904" l="1"/>
  <c r="AQ1904"/>
  <c r="AB1905"/>
  <c r="AC1905" s="1"/>
  <c r="AD1905" s="1"/>
  <c r="AE1905" s="1"/>
  <c r="AN1905"/>
  <c r="AO1905" s="1"/>
  <c r="AJ1905"/>
  <c r="AK1905" s="1"/>
  <c r="AF1905"/>
  <c r="AG1905" s="1"/>
  <c r="AH1905" s="1"/>
  <c r="AI1905" s="1"/>
  <c r="X1905"/>
  <c r="Y1905" s="1"/>
  <c r="Z1905" s="1"/>
  <c r="AA1905" s="1"/>
  <c r="AR1905"/>
  <c r="P1906"/>
  <c r="AP1905" l="1"/>
  <c r="AQ1905"/>
  <c r="AB1906"/>
  <c r="AC1906" s="1"/>
  <c r="AD1906" s="1"/>
  <c r="AE1906" s="1"/>
  <c r="X1906"/>
  <c r="Y1906" s="1"/>
  <c r="Z1906" s="1"/>
  <c r="AA1906" s="1"/>
  <c r="AF1906"/>
  <c r="AG1906" s="1"/>
  <c r="AH1906" s="1"/>
  <c r="AI1906" s="1"/>
  <c r="AJ1906"/>
  <c r="AK1906" s="1"/>
  <c r="AL1906" s="1"/>
  <c r="AM1906" s="1"/>
  <c r="P1907"/>
  <c r="AR1906"/>
  <c r="AN1906"/>
  <c r="AO1906" s="1"/>
  <c r="AL1905"/>
  <c r="AM1905" s="1"/>
  <c r="AP1906" l="1"/>
  <c r="AQ1906"/>
  <c r="AB1907"/>
  <c r="AC1907" s="1"/>
  <c r="AD1907" s="1"/>
  <c r="AE1907" s="1"/>
  <c r="P1908"/>
  <c r="AJ1907"/>
  <c r="AK1907" s="1"/>
  <c r="AL1907" s="1"/>
  <c r="AM1907" s="1"/>
  <c r="AN1907"/>
  <c r="AO1907" s="1"/>
  <c r="X1907"/>
  <c r="Y1907" s="1"/>
  <c r="AR1907"/>
  <c r="AF1907"/>
  <c r="AG1907" s="1"/>
  <c r="AH1907" s="1"/>
  <c r="AI1907" s="1"/>
  <c r="AP1907" l="1"/>
  <c r="AQ1907"/>
  <c r="Z1907"/>
  <c r="AA1907" s="1"/>
  <c r="AN1908"/>
  <c r="AO1908" s="1"/>
  <c r="X1908"/>
  <c r="Y1908" s="1"/>
  <c r="Z1908" s="1"/>
  <c r="AA1908" s="1"/>
  <c r="AJ1908"/>
  <c r="AK1908" s="1"/>
  <c r="AL1908" s="1"/>
  <c r="AM1908" s="1"/>
  <c r="AR1908"/>
  <c r="AS1908" s="1"/>
  <c r="P1909"/>
  <c r="AF1908"/>
  <c r="AG1908" s="1"/>
  <c r="AH1908" s="1"/>
  <c r="AI1908" s="1"/>
  <c r="AB1908"/>
  <c r="AC1908" s="1"/>
  <c r="AD1908" s="1"/>
  <c r="AE1908" s="1"/>
  <c r="AB1909" l="1"/>
  <c r="AC1909" s="1"/>
  <c r="AD1909" s="1"/>
  <c r="AE1909" s="1"/>
  <c r="AR1909"/>
  <c r="AJ1909"/>
  <c r="AK1909" s="1"/>
  <c r="AN1909"/>
  <c r="AO1909" s="1"/>
  <c r="AF1909"/>
  <c r="AG1909" s="1"/>
  <c r="AH1909" s="1"/>
  <c r="AI1909" s="1"/>
  <c r="P1910"/>
  <c r="X1909"/>
  <c r="Y1909" s="1"/>
  <c r="Z1909" s="1"/>
  <c r="AA1909" s="1"/>
  <c r="AP1908"/>
  <c r="AQ1908"/>
  <c r="AP1909" l="1"/>
  <c r="AQ1909"/>
  <c r="AF1910"/>
  <c r="AG1910" s="1"/>
  <c r="AH1910" s="1"/>
  <c r="AI1910" s="1"/>
  <c r="AR1910"/>
  <c r="AB1910"/>
  <c r="AC1910" s="1"/>
  <c r="AD1910" s="1"/>
  <c r="AE1910" s="1"/>
  <c r="X1910"/>
  <c r="Y1910" s="1"/>
  <c r="Z1910" s="1"/>
  <c r="AA1910" s="1"/>
  <c r="AJ1910"/>
  <c r="AK1910" s="1"/>
  <c r="P1911"/>
  <c r="AN1910"/>
  <c r="AO1910" s="1"/>
  <c r="AP1910" s="1"/>
  <c r="AL1909"/>
  <c r="AM1909" s="1"/>
  <c r="AL1910" l="1"/>
  <c r="AM1910"/>
  <c r="AN1911"/>
  <c r="AO1911" s="1"/>
  <c r="AP1911" s="1"/>
  <c r="X1911"/>
  <c r="Y1911" s="1"/>
  <c r="Z1911" s="1"/>
  <c r="AA1911" s="1"/>
  <c r="AB1911"/>
  <c r="AC1911" s="1"/>
  <c r="AD1911" s="1"/>
  <c r="AE1911" s="1"/>
  <c r="AR1911"/>
  <c r="P1912"/>
  <c r="AJ1911"/>
  <c r="AK1911" s="1"/>
  <c r="AF1911"/>
  <c r="AG1911" s="1"/>
  <c r="AH1911" s="1"/>
  <c r="AI1911" s="1"/>
  <c r="AM1911" l="1"/>
  <c r="AL1911"/>
  <c r="AR1912"/>
  <c r="AB1912"/>
  <c r="AC1912" s="1"/>
  <c r="AD1912" s="1"/>
  <c r="AE1912" s="1"/>
  <c r="X1912"/>
  <c r="Y1912" s="1"/>
  <c r="Z1912" s="1"/>
  <c r="AA1912" s="1"/>
  <c r="AN1912"/>
  <c r="AO1912" s="1"/>
  <c r="AJ1912"/>
  <c r="AK1912" s="1"/>
  <c r="AF1912"/>
  <c r="AG1912" s="1"/>
  <c r="AH1912" s="1"/>
  <c r="AI1912" s="1"/>
  <c r="P1913"/>
  <c r="AP1912" l="1"/>
  <c r="AQ1912"/>
  <c r="AR1913"/>
  <c r="AB1913"/>
  <c r="AC1913" s="1"/>
  <c r="AD1913" s="1"/>
  <c r="AE1913" s="1"/>
  <c r="P1914"/>
  <c r="AJ1913"/>
  <c r="AK1913" s="1"/>
  <c r="X1913"/>
  <c r="Y1913" s="1"/>
  <c r="Z1913" s="1"/>
  <c r="AA1913" s="1"/>
  <c r="AF1913"/>
  <c r="AG1913" s="1"/>
  <c r="AH1913" s="1"/>
  <c r="AI1913" s="1"/>
  <c r="AN1913"/>
  <c r="AO1913" s="1"/>
  <c r="AP1913" s="1"/>
  <c r="AL1912"/>
  <c r="AM1912"/>
  <c r="X1914" l="1"/>
  <c r="Y1914" s="1"/>
  <c r="Z1914" s="1"/>
  <c r="AA1914" s="1"/>
  <c r="AR1914"/>
  <c r="AB1914"/>
  <c r="AC1914" s="1"/>
  <c r="AD1914" s="1"/>
  <c r="AE1914" s="1"/>
  <c r="P1915"/>
  <c r="AF1914"/>
  <c r="AG1914" s="1"/>
  <c r="AH1914" s="1"/>
  <c r="AI1914" s="1"/>
  <c r="AJ1914"/>
  <c r="AK1914" s="1"/>
  <c r="AL1914" s="1"/>
  <c r="AM1914" s="1"/>
  <c r="AN1914"/>
  <c r="AO1914" s="1"/>
  <c r="AL1913"/>
  <c r="AM1913"/>
  <c r="AQ1914" l="1"/>
  <c r="AP1914"/>
  <c r="AF1915"/>
  <c r="AG1915" s="1"/>
  <c r="AH1915" s="1"/>
  <c r="AI1915" s="1"/>
  <c r="AJ1915"/>
  <c r="AK1915" s="1"/>
  <c r="AL1915" s="1"/>
  <c r="AM1915" s="1"/>
  <c r="X1915"/>
  <c r="Y1915" s="1"/>
  <c r="P1916"/>
  <c r="AN1915"/>
  <c r="AO1915" s="1"/>
  <c r="AB1915"/>
  <c r="AC1915" s="1"/>
  <c r="AD1915" s="1"/>
  <c r="AE1915" s="1"/>
  <c r="AR1915"/>
  <c r="Z1915" l="1"/>
  <c r="AA1915" s="1"/>
  <c r="AQ1915"/>
  <c r="AP1915"/>
  <c r="AJ1916"/>
  <c r="AK1916" s="1"/>
  <c r="AL1916" s="1"/>
  <c r="AM1916" s="1"/>
  <c r="AB1916"/>
  <c r="AC1916" s="1"/>
  <c r="AD1916" s="1"/>
  <c r="AE1916" s="1"/>
  <c r="AR1916"/>
  <c r="P1917"/>
  <c r="AF1916"/>
  <c r="AG1916" s="1"/>
  <c r="AH1916" s="1"/>
  <c r="AI1916" s="1"/>
  <c r="X1916"/>
  <c r="Y1916" s="1"/>
  <c r="Z1916" s="1"/>
  <c r="AA1916" s="1"/>
  <c r="AN1916"/>
  <c r="AO1916" s="1"/>
  <c r="AP1916" l="1"/>
  <c r="AQ1916"/>
  <c r="X1917"/>
  <c r="Y1917" s="1"/>
  <c r="Z1917" s="1"/>
  <c r="AA1917" s="1"/>
  <c r="AF1917"/>
  <c r="AG1917" s="1"/>
  <c r="AH1917" s="1"/>
  <c r="AI1917" s="1"/>
  <c r="AN1917"/>
  <c r="AO1917" s="1"/>
  <c r="AP1917" s="1"/>
  <c r="AR1917"/>
  <c r="AJ1917"/>
  <c r="AK1917" s="1"/>
  <c r="P1918"/>
  <c r="AB1917"/>
  <c r="AC1917" s="1"/>
  <c r="AD1917" s="1"/>
  <c r="AE1917" s="1"/>
  <c r="AL1917" l="1"/>
  <c r="AM1917"/>
  <c r="AN1918"/>
  <c r="AO1918" s="1"/>
  <c r="AP1918" s="1"/>
  <c r="AF1918"/>
  <c r="AG1918" s="1"/>
  <c r="AB1918"/>
  <c r="AC1918" s="1"/>
  <c r="AD1918" s="1"/>
  <c r="AE1918" s="1"/>
  <c r="AJ1918"/>
  <c r="AK1918" s="1"/>
  <c r="AR1918"/>
  <c r="P1919"/>
  <c r="X1918"/>
  <c r="Y1918" s="1"/>
  <c r="AH1918" l="1"/>
  <c r="AI1918"/>
  <c r="AF1919"/>
  <c r="AG1919" s="1"/>
  <c r="AH1919" s="1"/>
  <c r="AI1919" s="1"/>
  <c r="X1919"/>
  <c r="Y1919" s="1"/>
  <c r="AN1919"/>
  <c r="AO1919" s="1"/>
  <c r="AP1919" s="1"/>
  <c r="AB1919"/>
  <c r="AC1919" s="1"/>
  <c r="AD1919" s="1"/>
  <c r="AE1919" s="1"/>
  <c r="AJ1919"/>
  <c r="AK1919" s="1"/>
  <c r="AR1919"/>
  <c r="P1920"/>
  <c r="Z1918"/>
  <c r="AA1918"/>
  <c r="AL1918"/>
  <c r="AM1918"/>
  <c r="AL1919" l="1"/>
  <c r="AM1919"/>
  <c r="AA1919"/>
  <c r="Z1919"/>
  <c r="AB1920"/>
  <c r="AC1920" s="1"/>
  <c r="AD1920" s="1"/>
  <c r="AE1920" s="1"/>
  <c r="X1920"/>
  <c r="Y1920" s="1"/>
  <c r="Z1920" s="1"/>
  <c r="AA1920" s="1"/>
  <c r="AR1920"/>
  <c r="AS1920" s="1"/>
  <c r="AJ1920"/>
  <c r="AK1920" s="1"/>
  <c r="AF1920"/>
  <c r="AG1920" s="1"/>
  <c r="AN1920"/>
  <c r="AO1920" s="1"/>
  <c r="AP1920" s="1"/>
  <c r="P1921"/>
  <c r="AL1920" l="1"/>
  <c r="AM1920"/>
  <c r="AB1921"/>
  <c r="AC1921" s="1"/>
  <c r="AD1921" s="1"/>
  <c r="AE1921" s="1"/>
  <c r="P1922"/>
  <c r="AN1921"/>
  <c r="AO1921" s="1"/>
  <c r="AP1921" s="1"/>
  <c r="AQ1921" s="1"/>
  <c r="X1921"/>
  <c r="Y1921" s="1"/>
  <c r="Z1921" s="1"/>
  <c r="AA1921" s="1"/>
  <c r="AR1921"/>
  <c r="AJ1921"/>
  <c r="AK1921" s="1"/>
  <c r="AF1921"/>
  <c r="AG1921" s="1"/>
  <c r="AI1920"/>
  <c r="AH1920"/>
  <c r="AL1921" l="1"/>
  <c r="AM1921"/>
  <c r="AF1922"/>
  <c r="AG1922" s="1"/>
  <c r="AR1922"/>
  <c r="AJ1922"/>
  <c r="AK1922" s="1"/>
  <c r="AN1922"/>
  <c r="AO1922" s="1"/>
  <c r="AP1922" s="1"/>
  <c r="P1923"/>
  <c r="AB1922"/>
  <c r="AC1922" s="1"/>
  <c r="AD1922" s="1"/>
  <c r="AE1922" s="1"/>
  <c r="X1922"/>
  <c r="Y1922" s="1"/>
  <c r="Z1922" s="1"/>
  <c r="AA1922" s="1"/>
  <c r="AI1921"/>
  <c r="AH1921"/>
  <c r="AL1922" l="1"/>
  <c r="AM1922"/>
  <c r="P1924"/>
  <c r="X1923"/>
  <c r="Y1923" s="1"/>
  <c r="Z1923" s="1"/>
  <c r="AA1923" s="1"/>
  <c r="AJ1923"/>
  <c r="AK1923" s="1"/>
  <c r="AR1923"/>
  <c r="AN1923"/>
  <c r="AO1923" s="1"/>
  <c r="AP1923" s="1"/>
  <c r="AB1923"/>
  <c r="AC1923" s="1"/>
  <c r="AD1923" s="1"/>
  <c r="AE1923" s="1"/>
  <c r="AF1923"/>
  <c r="AG1923" s="1"/>
  <c r="AH1923" s="1"/>
  <c r="AI1923" s="1"/>
  <c r="AH1922"/>
  <c r="AI1922" s="1"/>
  <c r="AR1924" l="1"/>
  <c r="AJ1924"/>
  <c r="AK1924" s="1"/>
  <c r="AL1924" s="1"/>
  <c r="AM1924" s="1"/>
  <c r="X1924"/>
  <c r="Y1924" s="1"/>
  <c r="Z1924" s="1"/>
  <c r="AA1924" s="1"/>
  <c r="AN1924"/>
  <c r="AO1924" s="1"/>
  <c r="AP1924" s="1"/>
  <c r="AB1924"/>
  <c r="AC1924" s="1"/>
  <c r="AD1924" s="1"/>
  <c r="AE1924" s="1"/>
  <c r="P1925"/>
  <c r="AF1924"/>
  <c r="AG1924" s="1"/>
  <c r="AH1924" s="1"/>
  <c r="AI1924" s="1"/>
  <c r="AL1923"/>
  <c r="AM1923"/>
  <c r="AJ1925" l="1"/>
  <c r="AK1925" s="1"/>
  <c r="AL1925" s="1"/>
  <c r="AM1925" s="1"/>
  <c r="AB1925"/>
  <c r="AC1925" s="1"/>
  <c r="AD1925" s="1"/>
  <c r="AE1925" s="1"/>
  <c r="P1926"/>
  <c r="AR1925"/>
  <c r="AF1925"/>
  <c r="AG1925" s="1"/>
  <c r="AH1925" s="1"/>
  <c r="AI1925" s="1"/>
  <c r="AN1925"/>
  <c r="AO1925" s="1"/>
  <c r="AP1925" s="1"/>
  <c r="AQ1925" s="1"/>
  <c r="X1925"/>
  <c r="Y1925" s="1"/>
  <c r="AF1926" l="1"/>
  <c r="AG1926" s="1"/>
  <c r="AH1926" s="1"/>
  <c r="AI1926" s="1"/>
  <c r="AR1926"/>
  <c r="P1927"/>
  <c r="X1926"/>
  <c r="Y1926" s="1"/>
  <c r="Z1926" s="1"/>
  <c r="AA1926" s="1"/>
  <c r="AN1926"/>
  <c r="AO1926" s="1"/>
  <c r="AP1926" s="1"/>
  <c r="AQ1926" s="1"/>
  <c r="AB1926"/>
  <c r="AC1926" s="1"/>
  <c r="AD1926" s="1"/>
  <c r="AE1926" s="1"/>
  <c r="AJ1926"/>
  <c r="AK1926" s="1"/>
  <c r="Z1925"/>
  <c r="AA1925" s="1"/>
  <c r="AM1926" l="1"/>
  <c r="AL1926"/>
  <c r="AJ1927"/>
  <c r="AK1927" s="1"/>
  <c r="AB1927"/>
  <c r="AC1927" s="1"/>
  <c r="AD1927" s="1"/>
  <c r="AE1927" s="1"/>
  <c r="AR1927"/>
  <c r="AN1927"/>
  <c r="AO1927" s="1"/>
  <c r="AP1927" s="1"/>
  <c r="AF1927"/>
  <c r="AG1927" s="1"/>
  <c r="AH1927" s="1"/>
  <c r="AI1927" s="1"/>
  <c r="P1928"/>
  <c r="X1927"/>
  <c r="Y1927" s="1"/>
  <c r="Z1927" s="1"/>
  <c r="AA1927" s="1"/>
  <c r="AL1927" l="1"/>
  <c r="AM1927"/>
  <c r="AR1928"/>
  <c r="AB1928"/>
  <c r="AC1928" s="1"/>
  <c r="AD1928" s="1"/>
  <c r="AE1928" s="1"/>
  <c r="X1928"/>
  <c r="Y1928" s="1"/>
  <c r="Z1928" s="1"/>
  <c r="AA1928" s="1"/>
  <c r="P1929"/>
  <c r="AF1928"/>
  <c r="AG1928" s="1"/>
  <c r="AH1928" s="1"/>
  <c r="AI1928" s="1"/>
  <c r="AJ1928"/>
  <c r="AK1928" s="1"/>
  <c r="AN1928"/>
  <c r="AO1928" s="1"/>
  <c r="AP1928" s="1"/>
  <c r="AL1928" l="1"/>
  <c r="AM1928"/>
  <c r="AF1929"/>
  <c r="AG1929" s="1"/>
  <c r="AH1929" s="1"/>
  <c r="AI1929" s="1"/>
  <c r="P1930"/>
  <c r="AB1929"/>
  <c r="AC1929" s="1"/>
  <c r="AD1929" s="1"/>
  <c r="AE1929" s="1"/>
  <c r="X1929"/>
  <c r="Y1929" s="1"/>
  <c r="Z1929" s="1"/>
  <c r="AA1929" s="1"/>
  <c r="AN1929"/>
  <c r="AO1929" s="1"/>
  <c r="AP1929" s="1"/>
  <c r="AR1929"/>
  <c r="AJ1929"/>
  <c r="AK1929" s="1"/>
  <c r="AL1929" s="1"/>
  <c r="AM1929" s="1"/>
  <c r="AF1930" l="1"/>
  <c r="AG1930" s="1"/>
  <c r="AH1930" s="1"/>
  <c r="AI1930" s="1"/>
  <c r="AN1930"/>
  <c r="AO1930" s="1"/>
  <c r="AP1930" s="1"/>
  <c r="AJ1930"/>
  <c r="AK1930" s="1"/>
  <c r="AB1930"/>
  <c r="AC1930" s="1"/>
  <c r="AD1930" s="1"/>
  <c r="AE1930" s="1"/>
  <c r="AR1930"/>
  <c r="X1930"/>
  <c r="Y1930" s="1"/>
  <c r="Z1930" s="1"/>
  <c r="AA1930" s="1"/>
  <c r="P1931"/>
  <c r="AL1930" l="1"/>
  <c r="AM1930"/>
  <c r="X1931"/>
  <c r="Y1931" s="1"/>
  <c r="Z1931" s="1"/>
  <c r="AA1931" s="1"/>
  <c r="AN1931"/>
  <c r="AO1931" s="1"/>
  <c r="AR1931"/>
  <c r="P1932"/>
  <c r="AJ1931"/>
  <c r="AK1931" s="1"/>
  <c r="AF1931"/>
  <c r="AG1931" s="1"/>
  <c r="AH1931" s="1"/>
  <c r="AI1931" s="1"/>
  <c r="AB1931"/>
  <c r="AC1931" s="1"/>
  <c r="AD1931" s="1"/>
  <c r="AE1931" s="1"/>
  <c r="AP1931" l="1"/>
  <c r="AQ1931"/>
  <c r="AF1932"/>
  <c r="AG1932" s="1"/>
  <c r="AR1932"/>
  <c r="X1932"/>
  <c r="Y1932" s="1"/>
  <c r="Z1932" s="1"/>
  <c r="AA1932" s="1"/>
  <c r="AB1932"/>
  <c r="AC1932" s="1"/>
  <c r="AD1932" s="1"/>
  <c r="AE1932" s="1"/>
  <c r="AJ1932"/>
  <c r="AK1932" s="1"/>
  <c r="AN1932"/>
  <c r="AO1932" s="1"/>
  <c r="AP1932" s="1"/>
  <c r="P1933"/>
  <c r="AL1931"/>
  <c r="AM1931" s="1"/>
  <c r="AL1932" l="1"/>
  <c r="AM1932"/>
  <c r="AB1933"/>
  <c r="AC1933" s="1"/>
  <c r="AD1933" s="1"/>
  <c r="AE1933" s="1"/>
  <c r="AF1933"/>
  <c r="AG1933" s="1"/>
  <c r="AH1933" s="1"/>
  <c r="AI1933" s="1"/>
  <c r="AN1933"/>
  <c r="AO1933" s="1"/>
  <c r="AP1933" s="1"/>
  <c r="P1934"/>
  <c r="AR1933"/>
  <c r="AS1933" s="1"/>
  <c r="X1933"/>
  <c r="Y1933" s="1"/>
  <c r="Z1933" s="1"/>
  <c r="AA1933" s="1"/>
  <c r="AJ1933"/>
  <c r="AK1933" s="1"/>
  <c r="AH1932"/>
  <c r="AI1932" s="1"/>
  <c r="AL1933" l="1"/>
  <c r="AM1933"/>
  <c r="X1934"/>
  <c r="Y1934" s="1"/>
  <c r="Z1934" s="1"/>
  <c r="AA1934" s="1"/>
  <c r="AB1934"/>
  <c r="AC1934" s="1"/>
  <c r="AD1934" s="1"/>
  <c r="AE1934" s="1"/>
  <c r="AN1934"/>
  <c r="AO1934" s="1"/>
  <c r="AP1934" s="1"/>
  <c r="P1935"/>
  <c r="AJ1934"/>
  <c r="AK1934" s="1"/>
  <c r="AF1934"/>
  <c r="AG1934" s="1"/>
  <c r="AH1934" s="1"/>
  <c r="AI1934" s="1"/>
  <c r="AR1934"/>
  <c r="AL1934" l="1"/>
  <c r="AM1934"/>
  <c r="AN1935"/>
  <c r="AO1935" s="1"/>
  <c r="AP1935" s="1"/>
  <c r="AQ1935" s="1"/>
  <c r="P1936"/>
  <c r="AJ1935"/>
  <c r="AK1935" s="1"/>
  <c r="AR1935"/>
  <c r="AB1935"/>
  <c r="AC1935" s="1"/>
  <c r="AD1935" s="1"/>
  <c r="AE1935" s="1"/>
  <c r="X1935"/>
  <c r="Y1935" s="1"/>
  <c r="Z1935" s="1"/>
  <c r="AA1935" s="1"/>
  <c r="AF1935"/>
  <c r="AG1935" s="1"/>
  <c r="AH1935" s="1"/>
  <c r="AI1935" s="1"/>
  <c r="AL1935" l="1"/>
  <c r="AM1935"/>
  <c r="AN1936"/>
  <c r="AO1936" s="1"/>
  <c r="AP1936" s="1"/>
  <c r="X1936"/>
  <c r="Y1936" s="1"/>
  <c r="Z1936" s="1"/>
  <c r="AA1936" s="1"/>
  <c r="P1937"/>
  <c r="AR1936"/>
  <c r="AB1936"/>
  <c r="AC1936" s="1"/>
  <c r="AD1936" s="1"/>
  <c r="AE1936" s="1"/>
  <c r="AF1936"/>
  <c r="AG1936" s="1"/>
  <c r="AH1936" s="1"/>
  <c r="AI1936" s="1"/>
  <c r="AJ1936"/>
  <c r="AK1936" s="1"/>
  <c r="AL1936" l="1"/>
  <c r="AM1936"/>
  <c r="P1938"/>
  <c r="AN1937"/>
  <c r="AO1937" s="1"/>
  <c r="AP1937" s="1"/>
  <c r="AR1937"/>
  <c r="AF1937"/>
  <c r="AG1937" s="1"/>
  <c r="AH1937" s="1"/>
  <c r="AI1937" s="1"/>
  <c r="AJ1937"/>
  <c r="AK1937" s="1"/>
  <c r="AL1937" s="1"/>
  <c r="AM1937" s="1"/>
  <c r="AB1937"/>
  <c r="AC1937" s="1"/>
  <c r="X1937"/>
  <c r="Y1937" s="1"/>
  <c r="Z1937" l="1"/>
  <c r="AA1937" s="1"/>
  <c r="X1938"/>
  <c r="Y1938" s="1"/>
  <c r="AR1938"/>
  <c r="AJ1938"/>
  <c r="AK1938" s="1"/>
  <c r="P1939"/>
  <c r="AN1938"/>
  <c r="AO1938" s="1"/>
  <c r="AP1938" s="1"/>
  <c r="AB1938"/>
  <c r="AC1938" s="1"/>
  <c r="AD1938" s="1"/>
  <c r="AE1938" s="1"/>
  <c r="AF1938"/>
  <c r="AG1938" s="1"/>
  <c r="AH1938" s="1"/>
  <c r="AI1938" s="1"/>
  <c r="AD1937"/>
  <c r="AE1937"/>
  <c r="Z1938" l="1"/>
  <c r="AA1938"/>
  <c r="AM1938"/>
  <c r="AL1938"/>
  <c r="P1940"/>
  <c r="AN1939"/>
  <c r="AO1939" s="1"/>
  <c r="AP1939" s="1"/>
  <c r="X1939"/>
  <c r="Y1939" s="1"/>
  <c r="Z1939" s="1"/>
  <c r="AA1939" s="1"/>
  <c r="AF1939"/>
  <c r="AG1939" s="1"/>
  <c r="AH1939" s="1"/>
  <c r="AI1939" s="1"/>
  <c r="AB1939"/>
  <c r="AC1939" s="1"/>
  <c r="AD1939" s="1"/>
  <c r="AE1939" s="1"/>
  <c r="AR1939"/>
  <c r="AJ1939"/>
  <c r="AK1939" s="1"/>
  <c r="AL1939" l="1"/>
  <c r="AM1939" s="1"/>
  <c r="AN1940"/>
  <c r="AO1940" s="1"/>
  <c r="X1940"/>
  <c r="Y1940" s="1"/>
  <c r="Z1940" s="1"/>
  <c r="AA1940" s="1"/>
  <c r="AJ1940"/>
  <c r="AK1940" s="1"/>
  <c r="AF1940"/>
  <c r="AG1940" s="1"/>
  <c r="AH1940" s="1"/>
  <c r="AI1940" s="1"/>
  <c r="P1941"/>
  <c r="AR1940"/>
  <c r="AB1940"/>
  <c r="AC1940" s="1"/>
  <c r="AL1940" l="1"/>
  <c r="AM1940"/>
  <c r="AE1940"/>
  <c r="AD1940"/>
  <c r="AQ1940"/>
  <c r="AP1940"/>
  <c r="AF1941"/>
  <c r="AG1941" s="1"/>
  <c r="AH1941" s="1"/>
  <c r="AI1941" s="1"/>
  <c r="AJ1941"/>
  <c r="AK1941" s="1"/>
  <c r="AL1941" s="1"/>
  <c r="AM1941" s="1"/>
  <c r="AR1941"/>
  <c r="AB1941"/>
  <c r="AC1941" s="1"/>
  <c r="AD1941" s="1"/>
  <c r="AE1941" s="1"/>
  <c r="AN1941"/>
  <c r="AO1941" s="1"/>
  <c r="P1942"/>
  <c r="X1941"/>
  <c r="Y1941" s="1"/>
  <c r="Z1941" s="1"/>
  <c r="AA1941" s="1"/>
  <c r="AN1942" l="1"/>
  <c r="AO1942" s="1"/>
  <c r="X1942"/>
  <c r="Y1942" s="1"/>
  <c r="Z1942" s="1"/>
  <c r="AA1942" s="1"/>
  <c r="AF1942"/>
  <c r="AG1942" s="1"/>
  <c r="AH1942" s="1"/>
  <c r="AI1942" s="1"/>
  <c r="P1943"/>
  <c r="AR1942"/>
  <c r="AB1942"/>
  <c r="AC1942" s="1"/>
  <c r="AD1942" s="1"/>
  <c r="AE1942" s="1"/>
  <c r="AJ1942"/>
  <c r="AK1942" s="1"/>
  <c r="AL1942" s="1"/>
  <c r="AM1942" s="1"/>
  <c r="AP1941"/>
  <c r="AQ1941"/>
  <c r="AP1942" l="1"/>
  <c r="AQ1942"/>
  <c r="AB1943"/>
  <c r="AC1943" s="1"/>
  <c r="AD1943" s="1"/>
  <c r="AE1943" s="1"/>
  <c r="AN1943"/>
  <c r="AO1943" s="1"/>
  <c r="AP1943" s="1"/>
  <c r="AQ1943" s="1"/>
  <c r="AR1943"/>
  <c r="X1943"/>
  <c r="Y1943" s="1"/>
  <c r="Z1943" s="1"/>
  <c r="AA1943" s="1"/>
  <c r="AJ1943"/>
  <c r="AK1943" s="1"/>
  <c r="AL1943" s="1"/>
  <c r="AM1943" s="1"/>
  <c r="AF1943"/>
  <c r="AG1943" s="1"/>
  <c r="AH1943" s="1"/>
  <c r="AI1943" s="1"/>
  <c r="P1944"/>
  <c r="AB1944" l="1"/>
  <c r="AC1944" s="1"/>
  <c r="AD1944" s="1"/>
  <c r="AE1944" s="1"/>
  <c r="P1945"/>
  <c r="X1944"/>
  <c r="Y1944" s="1"/>
  <c r="Z1944" s="1"/>
  <c r="AA1944" s="1"/>
  <c r="AR1944"/>
  <c r="AF1944"/>
  <c r="AG1944" s="1"/>
  <c r="AH1944" s="1"/>
  <c r="AI1944" s="1"/>
  <c r="AJ1944"/>
  <c r="AK1944" s="1"/>
  <c r="AL1944" s="1"/>
  <c r="AM1944" s="1"/>
  <c r="AN1944"/>
  <c r="AO1944" s="1"/>
  <c r="X1945" l="1"/>
  <c r="Y1945" s="1"/>
  <c r="Z1945" s="1"/>
  <c r="AA1945" s="1"/>
  <c r="P1946"/>
  <c r="AB1945"/>
  <c r="AC1945" s="1"/>
  <c r="AD1945" s="1"/>
  <c r="AE1945" s="1"/>
  <c r="AF1945"/>
  <c r="AG1945" s="1"/>
  <c r="AH1945" s="1"/>
  <c r="AI1945" s="1"/>
  <c r="AJ1945"/>
  <c r="AK1945" s="1"/>
  <c r="AL1945" s="1"/>
  <c r="AM1945" s="1"/>
  <c r="AN1945"/>
  <c r="AO1945" s="1"/>
  <c r="AP1945" s="1"/>
  <c r="AQ1945" s="1"/>
  <c r="AR1945"/>
  <c r="AS1945" s="1"/>
  <c r="AP1944"/>
  <c r="AQ1944" s="1"/>
  <c r="AR1946" l="1"/>
  <c r="AS1946" s="1"/>
  <c r="P1947"/>
  <c r="AB1946"/>
  <c r="AC1946" s="1"/>
  <c r="AD1946" s="1"/>
  <c r="AE1946" s="1"/>
  <c r="X1946"/>
  <c r="Y1946" s="1"/>
  <c r="Z1946" s="1"/>
  <c r="AA1946" s="1"/>
  <c r="AN1946"/>
  <c r="AO1946" s="1"/>
  <c r="AP1946" s="1"/>
  <c r="AQ1946" s="1"/>
  <c r="AF1946"/>
  <c r="AG1946" s="1"/>
  <c r="AH1946" s="1"/>
  <c r="AI1946" s="1"/>
  <c r="AJ1946"/>
  <c r="AK1946" s="1"/>
  <c r="AL1946" s="1"/>
  <c r="AM1946" s="1"/>
  <c r="AF1947" l="1"/>
  <c r="AG1947" s="1"/>
  <c r="AH1947" s="1"/>
  <c r="AI1947" s="1"/>
  <c r="AN1947"/>
  <c r="AO1947" s="1"/>
  <c r="AP1947" s="1"/>
  <c r="P1948"/>
  <c r="AB1947"/>
  <c r="AC1947" s="1"/>
  <c r="AD1947" s="1"/>
  <c r="AE1947" s="1"/>
  <c r="AJ1947"/>
  <c r="AK1947" s="1"/>
  <c r="X1947"/>
  <c r="Y1947" s="1"/>
  <c r="Z1947" s="1"/>
  <c r="AA1947" s="1"/>
  <c r="AR1947"/>
  <c r="AF1948" l="1"/>
  <c r="AG1948" s="1"/>
  <c r="AH1948" s="1"/>
  <c r="AI1948" s="1"/>
  <c r="AN1948"/>
  <c r="AO1948" s="1"/>
  <c r="AR1948"/>
  <c r="X1948"/>
  <c r="Y1948" s="1"/>
  <c r="Z1948" s="1"/>
  <c r="AA1948" s="1"/>
  <c r="AJ1948"/>
  <c r="AK1948" s="1"/>
  <c r="AL1948" s="1"/>
  <c r="AM1948" s="1"/>
  <c r="P1949"/>
  <c r="AB1948"/>
  <c r="AC1948" s="1"/>
  <c r="AD1948" s="1"/>
  <c r="AE1948" s="1"/>
  <c r="AL1947"/>
  <c r="AM1947" s="1"/>
  <c r="AF1949" l="1"/>
  <c r="AG1949" s="1"/>
  <c r="AH1949" s="1"/>
  <c r="AI1949" s="1"/>
  <c r="AR1949"/>
  <c r="AB1949"/>
  <c r="AC1949" s="1"/>
  <c r="AD1949" s="1"/>
  <c r="AE1949" s="1"/>
  <c r="P1950"/>
  <c r="X1949"/>
  <c r="Y1949" s="1"/>
  <c r="Z1949" s="1"/>
  <c r="AA1949" s="1"/>
  <c r="AN1949"/>
  <c r="AO1949" s="1"/>
  <c r="AJ1949"/>
  <c r="AK1949" s="1"/>
  <c r="AL1949" s="1"/>
  <c r="AM1949" s="1"/>
  <c r="AP1948"/>
  <c r="AQ1948"/>
  <c r="AQ1949" l="1"/>
  <c r="AP1949"/>
  <c r="AF1950"/>
  <c r="AG1950" s="1"/>
  <c r="AH1950" s="1"/>
  <c r="AI1950" s="1"/>
  <c r="AJ1950"/>
  <c r="AK1950" s="1"/>
  <c r="AL1950" s="1"/>
  <c r="AM1950" s="1"/>
  <c r="P1951"/>
  <c r="AR1950"/>
  <c r="AB1950"/>
  <c r="AC1950" s="1"/>
  <c r="AD1950" s="1"/>
  <c r="AE1950" s="1"/>
  <c r="AN1950"/>
  <c r="AO1950" s="1"/>
  <c r="X1950"/>
  <c r="Y1950" s="1"/>
  <c r="Z1950" s="1"/>
  <c r="AA1950" s="1"/>
  <c r="AB1951" l="1"/>
  <c r="AC1951" s="1"/>
  <c r="AD1951" s="1"/>
  <c r="AE1951" s="1"/>
  <c r="AR1951"/>
  <c r="AN1951"/>
  <c r="AO1951" s="1"/>
  <c r="AJ1951"/>
  <c r="AK1951" s="1"/>
  <c r="AL1951" s="1"/>
  <c r="AM1951" s="1"/>
  <c r="X1951"/>
  <c r="Y1951" s="1"/>
  <c r="Z1951" s="1"/>
  <c r="AA1951" s="1"/>
  <c r="AF1951"/>
  <c r="AG1951" s="1"/>
  <c r="AH1951" s="1"/>
  <c r="AI1951" s="1"/>
  <c r="P1952"/>
  <c r="AP1950"/>
  <c r="AQ1950"/>
  <c r="AF1952" l="1"/>
  <c r="AG1952" s="1"/>
  <c r="AH1952" s="1"/>
  <c r="AI1952" s="1"/>
  <c r="AB1952"/>
  <c r="AC1952" s="1"/>
  <c r="AD1952" s="1"/>
  <c r="AE1952" s="1"/>
  <c r="AN1952"/>
  <c r="AO1952" s="1"/>
  <c r="AJ1952"/>
  <c r="AK1952" s="1"/>
  <c r="AL1952" s="1"/>
  <c r="AM1952" s="1"/>
  <c r="P1953"/>
  <c r="X1952"/>
  <c r="Y1952" s="1"/>
  <c r="Z1952" s="1"/>
  <c r="AA1952" s="1"/>
  <c r="AR1952"/>
  <c r="AP1951"/>
  <c r="AQ1951"/>
  <c r="AN1953" l="1"/>
  <c r="AO1953" s="1"/>
  <c r="AR1953"/>
  <c r="AB1953"/>
  <c r="AC1953" s="1"/>
  <c r="AD1953" s="1"/>
  <c r="AE1953" s="1"/>
  <c r="X1953"/>
  <c r="Y1953" s="1"/>
  <c r="Z1953" s="1"/>
  <c r="AA1953" s="1"/>
  <c r="AJ1953"/>
  <c r="AK1953" s="1"/>
  <c r="AL1953" s="1"/>
  <c r="AM1953" s="1"/>
  <c r="AF1953"/>
  <c r="AG1953" s="1"/>
  <c r="AH1953" s="1"/>
  <c r="AI1953" s="1"/>
  <c r="P1954"/>
  <c r="AP1952"/>
  <c r="AQ1952" s="1"/>
  <c r="AP1953" l="1"/>
  <c r="AQ1953"/>
  <c r="AR1954"/>
  <c r="P1955"/>
  <c r="X1954"/>
  <c r="Y1954" s="1"/>
  <c r="Z1954" s="1"/>
  <c r="AA1954" s="1"/>
  <c r="AB1954"/>
  <c r="AC1954" s="1"/>
  <c r="AD1954" s="1"/>
  <c r="AE1954" s="1"/>
  <c r="AF1954"/>
  <c r="AG1954" s="1"/>
  <c r="AH1954" s="1"/>
  <c r="AI1954" s="1"/>
  <c r="AJ1954"/>
  <c r="AK1954" s="1"/>
  <c r="AL1954" s="1"/>
  <c r="AM1954" s="1"/>
  <c r="AN1954"/>
  <c r="AO1954" s="1"/>
  <c r="AQ1954" l="1"/>
  <c r="AP1954"/>
  <c r="AB1955"/>
  <c r="AC1955" s="1"/>
  <c r="AD1955" s="1"/>
  <c r="AE1955" s="1"/>
  <c r="AJ1955"/>
  <c r="AK1955" s="1"/>
  <c r="AL1955" s="1"/>
  <c r="AM1955" s="1"/>
  <c r="P1956"/>
  <c r="AF1955"/>
  <c r="AG1955" s="1"/>
  <c r="AH1955" s="1"/>
  <c r="AI1955" s="1"/>
  <c r="AN1955"/>
  <c r="AO1955" s="1"/>
  <c r="X1955"/>
  <c r="Y1955" s="1"/>
  <c r="Z1955" s="1"/>
  <c r="AA1955" s="1"/>
  <c r="AR1955"/>
  <c r="AP1955" l="1"/>
  <c r="AQ1955"/>
  <c r="AB1956"/>
  <c r="AC1956" s="1"/>
  <c r="AD1956" s="1"/>
  <c r="AE1956" s="1"/>
  <c r="X1956"/>
  <c r="Y1956" s="1"/>
  <c r="Z1956" s="1"/>
  <c r="AA1956" s="1"/>
  <c r="AR1956"/>
  <c r="AF1956"/>
  <c r="AG1956" s="1"/>
  <c r="AH1956" s="1"/>
  <c r="AI1956" s="1"/>
  <c r="P1957"/>
  <c r="AN1956"/>
  <c r="AO1956" s="1"/>
  <c r="AJ1956"/>
  <c r="AK1956" s="1"/>
  <c r="AL1956" s="1"/>
  <c r="AM1956" s="1"/>
  <c r="AQ1956" l="1"/>
  <c r="AP1956"/>
  <c r="AJ1957"/>
  <c r="AK1957" s="1"/>
  <c r="AL1957" s="1"/>
  <c r="AM1957" s="1"/>
  <c r="P1958"/>
  <c r="AN1957"/>
  <c r="AO1957" s="1"/>
  <c r="AF1957"/>
  <c r="AG1957" s="1"/>
  <c r="AH1957" s="1"/>
  <c r="AI1957" s="1"/>
  <c r="X1957"/>
  <c r="Y1957" s="1"/>
  <c r="Z1957" s="1"/>
  <c r="AA1957" s="1"/>
  <c r="AB1957"/>
  <c r="AC1957" s="1"/>
  <c r="AD1957" s="1"/>
  <c r="AE1957" s="1"/>
  <c r="AR1957"/>
  <c r="AP1957" l="1"/>
  <c r="AQ1957"/>
  <c r="AJ1958"/>
  <c r="AK1958" s="1"/>
  <c r="AL1958" s="1"/>
  <c r="AM1958" s="1"/>
  <c r="AF1958"/>
  <c r="AG1958" s="1"/>
  <c r="AH1958" s="1"/>
  <c r="AI1958" s="1"/>
  <c r="AN1958"/>
  <c r="AO1958" s="1"/>
  <c r="P1959"/>
  <c r="AB1958"/>
  <c r="AC1958" s="1"/>
  <c r="AD1958" s="1"/>
  <c r="AE1958" s="1"/>
  <c r="X1958"/>
  <c r="Y1958" s="1"/>
  <c r="Z1958" s="1"/>
  <c r="AA1958" s="1"/>
  <c r="AR1958"/>
  <c r="AP1958" l="1"/>
  <c r="AQ1958"/>
  <c r="AJ1959"/>
  <c r="AK1959" s="1"/>
  <c r="AL1959" s="1"/>
  <c r="AM1959" s="1"/>
  <c r="P1960"/>
  <c r="X1959"/>
  <c r="Y1959" s="1"/>
  <c r="Z1959" s="1"/>
  <c r="AA1959" s="1"/>
  <c r="AF1959"/>
  <c r="AG1959" s="1"/>
  <c r="AH1959" s="1"/>
  <c r="AI1959" s="1"/>
  <c r="AB1959"/>
  <c r="AC1959" s="1"/>
  <c r="AD1959" s="1"/>
  <c r="AE1959" s="1"/>
  <c r="AR1959"/>
  <c r="AS1959" s="1"/>
  <c r="AN1959"/>
  <c r="AO1959" s="1"/>
  <c r="AP1959" s="1"/>
  <c r="AQ1959" s="1"/>
  <c r="AF1960" l="1"/>
  <c r="AG1960" s="1"/>
  <c r="AH1960" s="1"/>
  <c r="AI1960" s="1"/>
  <c r="AB1960"/>
  <c r="AC1960" s="1"/>
  <c r="AD1960" s="1"/>
  <c r="AE1960" s="1"/>
  <c r="X1960"/>
  <c r="Y1960" s="1"/>
  <c r="Z1960" s="1"/>
  <c r="AA1960" s="1"/>
  <c r="AN1960"/>
  <c r="AO1960" s="1"/>
  <c r="AR1960"/>
  <c r="AS1960" s="1"/>
  <c r="P1961"/>
  <c r="AJ1960"/>
  <c r="AK1960" s="1"/>
  <c r="AL1960" s="1"/>
  <c r="AM1960" s="1"/>
  <c r="AN1961" l="1"/>
  <c r="AO1961" s="1"/>
  <c r="X1961"/>
  <c r="Y1961" s="1"/>
  <c r="Z1961" s="1"/>
  <c r="AA1961" s="1"/>
  <c r="AF1961"/>
  <c r="AG1961" s="1"/>
  <c r="AH1961" s="1"/>
  <c r="AI1961" s="1"/>
  <c r="AB1961"/>
  <c r="AC1961" s="1"/>
  <c r="AD1961" s="1"/>
  <c r="AE1961" s="1"/>
  <c r="P1962"/>
  <c r="AJ1961"/>
  <c r="AK1961" s="1"/>
  <c r="AL1961" s="1"/>
  <c r="AM1961" s="1"/>
  <c r="AR1961"/>
  <c r="AP1960"/>
  <c r="AQ1960" s="1"/>
  <c r="X1962" l="1"/>
  <c r="Y1962" s="1"/>
  <c r="Z1962" s="1"/>
  <c r="AA1962" s="1"/>
  <c r="AB1962"/>
  <c r="AC1962" s="1"/>
  <c r="AF1962"/>
  <c r="AG1962" s="1"/>
  <c r="AH1962" s="1"/>
  <c r="AI1962" s="1"/>
  <c r="AJ1962"/>
  <c r="AK1962" s="1"/>
  <c r="AL1962" s="1"/>
  <c r="AM1962" s="1"/>
  <c r="AN1962"/>
  <c r="AO1962" s="1"/>
  <c r="P1963"/>
  <c r="AR1962"/>
  <c r="AP1961"/>
  <c r="AQ1961"/>
  <c r="AP1962" l="1"/>
  <c r="AQ1962"/>
  <c r="X1963"/>
  <c r="Y1963" s="1"/>
  <c r="Z1963" s="1"/>
  <c r="AA1963" s="1"/>
  <c r="AN1963"/>
  <c r="AO1963" s="1"/>
  <c r="AP1963" s="1"/>
  <c r="AJ1963"/>
  <c r="AK1963" s="1"/>
  <c r="AL1963" s="1"/>
  <c r="AM1963" s="1"/>
  <c r="AB1963"/>
  <c r="AC1963" s="1"/>
  <c r="AD1963" s="1"/>
  <c r="AE1963" s="1"/>
  <c r="P1964"/>
  <c r="AR1963"/>
  <c r="AF1963"/>
  <c r="AG1963" s="1"/>
  <c r="AH1963" s="1"/>
  <c r="AI1963" s="1"/>
  <c r="AD1962"/>
  <c r="AE1962" s="1"/>
  <c r="AF1964" l="1"/>
  <c r="AG1964" s="1"/>
  <c r="AH1964" s="1"/>
  <c r="AI1964" s="1"/>
  <c r="AR1964"/>
  <c r="AJ1964"/>
  <c r="AK1964" s="1"/>
  <c r="AL1964" s="1"/>
  <c r="AM1964" s="1"/>
  <c r="P1965"/>
  <c r="AN1964"/>
  <c r="AO1964" s="1"/>
  <c r="AB1964"/>
  <c r="AC1964" s="1"/>
  <c r="AD1964" s="1"/>
  <c r="AE1964" s="1"/>
  <c r="X1964"/>
  <c r="Y1964" s="1"/>
  <c r="Z1964" s="1"/>
  <c r="AA1964" s="1"/>
  <c r="AP1964" l="1"/>
  <c r="AQ1964"/>
  <c r="AB1965"/>
  <c r="AC1965" s="1"/>
  <c r="AD1965" s="1"/>
  <c r="AE1965" s="1"/>
  <c r="AJ1965"/>
  <c r="AK1965" s="1"/>
  <c r="AL1965" s="1"/>
  <c r="AM1965" s="1"/>
  <c r="P1966"/>
  <c r="AF1965"/>
  <c r="AG1965" s="1"/>
  <c r="AH1965" s="1"/>
  <c r="AI1965" s="1"/>
  <c r="X1965"/>
  <c r="Y1965" s="1"/>
  <c r="Z1965" s="1"/>
  <c r="AA1965" s="1"/>
  <c r="AN1965"/>
  <c r="AO1965" s="1"/>
  <c r="AR1965"/>
  <c r="AP1965" l="1"/>
  <c r="AQ1965"/>
  <c r="P1967"/>
  <c r="AR1966"/>
  <c r="AS1966" s="1"/>
  <c r="AB1966"/>
  <c r="AC1966" s="1"/>
  <c r="AD1966" s="1"/>
  <c r="AE1966" s="1"/>
  <c r="AF1966"/>
  <c r="AG1966" s="1"/>
  <c r="AH1966" s="1"/>
  <c r="AI1966" s="1"/>
  <c r="X1966"/>
  <c r="Y1966" s="1"/>
  <c r="Z1966" s="1"/>
  <c r="AA1966" s="1"/>
  <c r="AJ1966"/>
  <c r="AK1966" s="1"/>
  <c r="AL1966" s="1"/>
  <c r="AM1966" s="1"/>
  <c r="AN1966"/>
  <c r="AO1966" s="1"/>
  <c r="AP1966" s="1"/>
  <c r="AQ1966" s="1"/>
  <c r="AR1967" l="1"/>
  <c r="AS1967" s="1"/>
  <c r="AJ1967"/>
  <c r="AK1967" s="1"/>
  <c r="AL1967" s="1"/>
  <c r="AM1967" s="1"/>
  <c r="AN1967"/>
  <c r="AO1967" s="1"/>
  <c r="P1968"/>
  <c r="AB1967"/>
  <c r="AC1967" s="1"/>
  <c r="AD1967" s="1"/>
  <c r="AE1967" s="1"/>
  <c r="X1967"/>
  <c r="Y1967" s="1"/>
  <c r="Z1967" s="1"/>
  <c r="AA1967" s="1"/>
  <c r="AF1967"/>
  <c r="AG1967" s="1"/>
  <c r="AH1967" s="1"/>
  <c r="AI1967" s="1"/>
  <c r="AP1967" l="1"/>
  <c r="AQ1967" s="1"/>
  <c r="AJ1968"/>
  <c r="AK1968" s="1"/>
  <c r="AL1968" s="1"/>
  <c r="AM1968" s="1"/>
  <c r="X1968"/>
  <c r="Y1968" s="1"/>
  <c r="Z1968" s="1"/>
  <c r="AA1968" s="1"/>
  <c r="AF1968"/>
  <c r="AG1968" s="1"/>
  <c r="AH1968" s="1"/>
  <c r="AI1968" s="1"/>
  <c r="AB1968"/>
  <c r="AC1968" s="1"/>
  <c r="AD1968" s="1"/>
  <c r="AE1968" s="1"/>
  <c r="AR1968"/>
  <c r="AS1968" s="1"/>
  <c r="AN1968"/>
  <c r="AO1968" s="1"/>
  <c r="P1969"/>
  <c r="AQ1968" l="1"/>
  <c r="AP1968"/>
  <c r="AN1969"/>
  <c r="AO1969" s="1"/>
  <c r="AB1969"/>
  <c r="AC1969" s="1"/>
  <c r="AD1969" s="1"/>
  <c r="AE1969" s="1"/>
  <c r="X1969"/>
  <c r="Y1969" s="1"/>
  <c r="Z1969" s="1"/>
  <c r="AA1969" s="1"/>
  <c r="AJ1969"/>
  <c r="AK1969" s="1"/>
  <c r="AL1969" s="1"/>
  <c r="AM1969" s="1"/>
  <c r="AF1969"/>
  <c r="AG1969" s="1"/>
  <c r="AH1969" s="1"/>
  <c r="AI1969" s="1"/>
  <c r="P1970"/>
  <c r="AR1969"/>
  <c r="AN1970" l="1"/>
  <c r="AO1970" s="1"/>
  <c r="AB1970"/>
  <c r="AC1970" s="1"/>
  <c r="AD1970" s="1"/>
  <c r="AE1970" s="1"/>
  <c r="X1970"/>
  <c r="Y1970" s="1"/>
  <c r="Z1970" s="1"/>
  <c r="AA1970" s="1"/>
  <c r="AF1970"/>
  <c r="AG1970" s="1"/>
  <c r="AH1970" s="1"/>
  <c r="AI1970" s="1"/>
  <c r="AR1970"/>
  <c r="P1971"/>
  <c r="AJ1970"/>
  <c r="AK1970" s="1"/>
  <c r="AQ1969"/>
  <c r="AP1969"/>
  <c r="AP1970" l="1"/>
  <c r="AQ1970"/>
  <c r="P1972"/>
  <c r="X1971"/>
  <c r="Y1971" s="1"/>
  <c r="Z1971" s="1"/>
  <c r="AA1971" s="1"/>
  <c r="AJ1971"/>
  <c r="AK1971" s="1"/>
  <c r="AN1971"/>
  <c r="AO1971" s="1"/>
  <c r="AP1971" s="1"/>
  <c r="AF1971"/>
  <c r="AG1971" s="1"/>
  <c r="AH1971" s="1"/>
  <c r="AI1971" s="1"/>
  <c r="AB1971"/>
  <c r="AC1971" s="1"/>
  <c r="AD1971" s="1"/>
  <c r="AE1971" s="1"/>
  <c r="AR1971"/>
  <c r="AL1970"/>
  <c r="AM1970" s="1"/>
  <c r="AR1972" l="1"/>
  <c r="AN1972"/>
  <c r="AO1972" s="1"/>
  <c r="AP1972" s="1"/>
  <c r="P1973"/>
  <c r="AJ1972"/>
  <c r="AK1972" s="1"/>
  <c r="X1972"/>
  <c r="Y1972" s="1"/>
  <c r="Z1972" s="1"/>
  <c r="AA1972" s="1"/>
  <c r="AB1972"/>
  <c r="AC1972" s="1"/>
  <c r="AD1972" s="1"/>
  <c r="AE1972" s="1"/>
  <c r="AF1972"/>
  <c r="AG1972" s="1"/>
  <c r="AH1972" s="1"/>
  <c r="AI1972" s="1"/>
  <c r="AL1971"/>
  <c r="AM1971"/>
  <c r="AF1973" l="1"/>
  <c r="AG1973" s="1"/>
  <c r="AH1973" s="1"/>
  <c r="AI1973" s="1"/>
  <c r="X1973"/>
  <c r="Y1973" s="1"/>
  <c r="Z1973" s="1"/>
  <c r="AA1973" s="1"/>
  <c r="AB1973"/>
  <c r="AC1973" s="1"/>
  <c r="AD1973" s="1"/>
  <c r="AE1973" s="1"/>
  <c r="AN1973"/>
  <c r="AO1973" s="1"/>
  <c r="AP1973" s="1"/>
  <c r="P1974"/>
  <c r="AR1973"/>
  <c r="AJ1973"/>
  <c r="AK1973" s="1"/>
  <c r="AL1972"/>
  <c r="AM1972"/>
  <c r="AF1974" l="1"/>
  <c r="AG1974" s="1"/>
  <c r="AH1974" s="1"/>
  <c r="AI1974" s="1"/>
  <c r="AJ1974"/>
  <c r="AK1974" s="1"/>
  <c r="AN1974"/>
  <c r="AO1974" s="1"/>
  <c r="AP1974" s="1"/>
  <c r="X1974"/>
  <c r="Y1974" s="1"/>
  <c r="Z1974" s="1"/>
  <c r="AA1974" s="1"/>
  <c r="AB1974"/>
  <c r="AC1974" s="1"/>
  <c r="AD1974" s="1"/>
  <c r="AE1974" s="1"/>
  <c r="P1975"/>
  <c r="AR1974"/>
  <c r="AL1973"/>
  <c r="AM1973"/>
  <c r="AM1974" l="1"/>
  <c r="AL1974"/>
  <c r="AF1975"/>
  <c r="AG1975" s="1"/>
  <c r="AH1975" s="1"/>
  <c r="AI1975" s="1"/>
  <c r="AN1975"/>
  <c r="AO1975" s="1"/>
  <c r="AP1975" s="1"/>
  <c r="AB1975"/>
  <c r="AC1975" s="1"/>
  <c r="AD1975" s="1"/>
  <c r="AE1975" s="1"/>
  <c r="AR1975"/>
  <c r="X1975"/>
  <c r="Y1975" s="1"/>
  <c r="Z1975" s="1"/>
  <c r="AA1975" s="1"/>
  <c r="P1976"/>
  <c r="AJ1975"/>
  <c r="AK1975" s="1"/>
  <c r="P1977" l="1"/>
  <c r="AJ1976"/>
  <c r="AK1976" s="1"/>
  <c r="AL1976" s="1"/>
  <c r="AM1976" s="1"/>
  <c r="AR1976"/>
  <c r="AB1976"/>
  <c r="AC1976" s="1"/>
  <c r="AD1976" s="1"/>
  <c r="AE1976" s="1"/>
  <c r="X1976"/>
  <c r="Y1976" s="1"/>
  <c r="Z1976" s="1"/>
  <c r="AA1976" s="1"/>
  <c r="AF1976"/>
  <c r="AG1976" s="1"/>
  <c r="AH1976" s="1"/>
  <c r="AI1976" s="1"/>
  <c r="AN1976"/>
  <c r="AO1976" s="1"/>
  <c r="AL1975"/>
  <c r="AM1975" s="1"/>
  <c r="X1977" l="1"/>
  <c r="Y1977" s="1"/>
  <c r="Z1977" s="1"/>
  <c r="AA1977" s="1"/>
  <c r="AN1977"/>
  <c r="AO1977" s="1"/>
  <c r="AP1977" s="1"/>
  <c r="AQ1977" s="1"/>
  <c r="AR1977"/>
  <c r="AS1977" s="1"/>
  <c r="AJ1977"/>
  <c r="AK1977" s="1"/>
  <c r="AF1977"/>
  <c r="AG1977" s="1"/>
  <c r="AH1977" s="1"/>
  <c r="AI1977" s="1"/>
  <c r="P1978"/>
  <c r="AB1977"/>
  <c r="AC1977" s="1"/>
  <c r="AD1977" s="1"/>
  <c r="AE1977" s="1"/>
  <c r="AP1976"/>
  <c r="AQ1976"/>
  <c r="AB1978" l="1"/>
  <c r="AC1978" s="1"/>
  <c r="AD1978" s="1"/>
  <c r="AE1978" s="1"/>
  <c r="AF1978"/>
  <c r="AG1978" s="1"/>
  <c r="AH1978" s="1"/>
  <c r="AI1978" s="1"/>
  <c r="AN1978"/>
  <c r="AO1978" s="1"/>
  <c r="X1978"/>
  <c r="Y1978" s="1"/>
  <c r="Z1978" s="1"/>
  <c r="AA1978" s="1"/>
  <c r="P1979"/>
  <c r="AR1978"/>
  <c r="AJ1978"/>
  <c r="AK1978" s="1"/>
  <c r="AL1978" s="1"/>
  <c r="AM1978" s="1"/>
  <c r="AM1977"/>
  <c r="AL1977"/>
  <c r="AN1979" l="1"/>
  <c r="AO1979" s="1"/>
  <c r="AP1979" s="1"/>
  <c r="AQ1979" s="1"/>
  <c r="AR1979"/>
  <c r="X1979"/>
  <c r="Y1979" s="1"/>
  <c r="P1980"/>
  <c r="AF1979"/>
  <c r="AG1979" s="1"/>
  <c r="AB1979"/>
  <c r="AC1979" s="1"/>
  <c r="AD1979" s="1"/>
  <c r="AE1979" s="1"/>
  <c r="AJ1979"/>
  <c r="AK1979" s="1"/>
  <c r="AL1979" s="1"/>
  <c r="AM1979" s="1"/>
  <c r="AP1978"/>
  <c r="AQ1978"/>
  <c r="AH1979" l="1"/>
  <c r="AI1979" s="1"/>
  <c r="Z1979"/>
  <c r="AA1979" s="1"/>
  <c r="AF1980"/>
  <c r="AG1980" s="1"/>
  <c r="AH1980" s="1"/>
  <c r="AI1980" s="1"/>
  <c r="P1981"/>
  <c r="AN1980"/>
  <c r="AO1980" s="1"/>
  <c r="AB1980"/>
  <c r="AC1980" s="1"/>
  <c r="AD1980" s="1"/>
  <c r="AE1980" s="1"/>
  <c r="AJ1980"/>
  <c r="AK1980" s="1"/>
  <c r="X1980"/>
  <c r="Y1980" s="1"/>
  <c r="Z1980" s="1"/>
  <c r="AA1980" s="1"/>
  <c r="AR1980"/>
  <c r="AP1980" l="1"/>
  <c r="AQ1980"/>
  <c r="AL1980"/>
  <c r="AM1980"/>
  <c r="AB1981"/>
  <c r="AC1981" s="1"/>
  <c r="AD1981" s="1"/>
  <c r="AE1981" s="1"/>
  <c r="X1981"/>
  <c r="Y1981" s="1"/>
  <c r="Z1981" s="1"/>
  <c r="AA1981" s="1"/>
  <c r="AN1981"/>
  <c r="AO1981" s="1"/>
  <c r="AP1981" s="1"/>
  <c r="AQ1981" s="1"/>
  <c r="AJ1981"/>
  <c r="AK1981" s="1"/>
  <c r="AR1981"/>
  <c r="P1982"/>
  <c r="AF1981"/>
  <c r="AG1981" s="1"/>
  <c r="AL1981" l="1"/>
  <c r="AM1981"/>
  <c r="AH1981"/>
  <c r="AI1981" s="1"/>
  <c r="P1983"/>
  <c r="AF1982"/>
  <c r="AG1982" s="1"/>
  <c r="AH1982" s="1"/>
  <c r="AI1982" s="1"/>
  <c r="AR1982"/>
  <c r="AS1982" s="1"/>
  <c r="X1982"/>
  <c r="Y1982" s="1"/>
  <c r="Z1982" s="1"/>
  <c r="AA1982" s="1"/>
  <c r="AN1982"/>
  <c r="AO1982" s="1"/>
  <c r="AP1982" s="1"/>
  <c r="AQ1982" s="1"/>
  <c r="AJ1982"/>
  <c r="AK1982" s="1"/>
  <c r="AL1982" s="1"/>
  <c r="AM1982" s="1"/>
  <c r="AB1982"/>
  <c r="AC1982" s="1"/>
  <c r="AD1982" l="1"/>
  <c r="AE1982"/>
  <c r="AN1983"/>
  <c r="AO1983" s="1"/>
  <c r="AP1983" s="1"/>
  <c r="AF1983"/>
  <c r="AG1983" s="1"/>
  <c r="AH1983" s="1"/>
  <c r="AI1983" s="1"/>
  <c r="AR1983"/>
  <c r="AS1983" s="1"/>
  <c r="AJ1983"/>
  <c r="AK1983" s="1"/>
  <c r="AL1983" s="1"/>
  <c r="AM1983" s="1"/>
  <c r="P1984"/>
  <c r="X1983"/>
  <c r="Y1983" s="1"/>
  <c r="Z1983" s="1"/>
  <c r="AA1983" s="1"/>
  <c r="AB1983"/>
  <c r="AC1983" s="1"/>
  <c r="AD1983" s="1"/>
  <c r="AE1983" s="1"/>
  <c r="AN1984" l="1"/>
  <c r="AO1984" s="1"/>
  <c r="AP1984" s="1"/>
  <c r="AQ1984" s="1"/>
  <c r="AB1984"/>
  <c r="AC1984" s="1"/>
  <c r="AD1984" s="1"/>
  <c r="AE1984" s="1"/>
  <c r="AJ1984"/>
  <c r="AK1984" s="1"/>
  <c r="AL1984" s="1"/>
  <c r="AM1984" s="1"/>
  <c r="P1985"/>
  <c r="AR1984"/>
  <c r="AS1984" s="1"/>
  <c r="AF1984"/>
  <c r="AG1984" s="1"/>
  <c r="X1984"/>
  <c r="Y1984" s="1"/>
  <c r="Z1984" s="1"/>
  <c r="AA1984" s="1"/>
  <c r="AH1984" l="1"/>
  <c r="AI1984" s="1"/>
  <c r="P1986"/>
  <c r="AJ1985"/>
  <c r="AK1985" s="1"/>
  <c r="AN1985"/>
  <c r="AO1985" s="1"/>
  <c r="AP1985" s="1"/>
  <c r="AQ1985" s="1"/>
  <c r="X1985"/>
  <c r="Y1985" s="1"/>
  <c r="Z1985" s="1"/>
  <c r="AA1985" s="1"/>
  <c r="AF1985"/>
  <c r="AG1985" s="1"/>
  <c r="AH1985" s="1"/>
  <c r="AI1985" s="1"/>
  <c r="AB1985"/>
  <c r="AC1985" s="1"/>
  <c r="AD1985" s="1"/>
  <c r="AE1985" s="1"/>
  <c r="AR1985"/>
  <c r="AS1985" s="1"/>
  <c r="AR1986" l="1"/>
  <c r="P1987"/>
  <c r="AF1986"/>
  <c r="AG1986" s="1"/>
  <c r="X1986"/>
  <c r="Y1986" s="1"/>
  <c r="Z1986" s="1"/>
  <c r="AA1986" s="1"/>
  <c r="AJ1986"/>
  <c r="AK1986" s="1"/>
  <c r="AL1986" s="1"/>
  <c r="AM1986" s="1"/>
  <c r="AB1986"/>
  <c r="AC1986" s="1"/>
  <c r="AD1986" s="1"/>
  <c r="AE1986" s="1"/>
  <c r="AN1986"/>
  <c r="AO1986" s="1"/>
  <c r="AP1986" s="1"/>
  <c r="AQ1986" s="1"/>
  <c r="AL1985"/>
  <c r="AM1985" s="1"/>
  <c r="AF1987" l="1"/>
  <c r="AG1987" s="1"/>
  <c r="AN1987"/>
  <c r="AO1987" s="1"/>
  <c r="AP1987" s="1"/>
  <c r="AQ1987" s="1"/>
  <c r="AR1987"/>
  <c r="X1987"/>
  <c r="Y1987" s="1"/>
  <c r="Z1987" s="1"/>
  <c r="AA1987" s="1"/>
  <c r="P1988"/>
  <c r="AJ1987"/>
  <c r="AK1987" s="1"/>
  <c r="AL1987" s="1"/>
  <c r="AM1987" s="1"/>
  <c r="AB1987"/>
  <c r="AC1987" s="1"/>
  <c r="AH1986"/>
  <c r="AI1986" s="1"/>
  <c r="P1989" l="1"/>
  <c r="X1988"/>
  <c r="Y1988" s="1"/>
  <c r="Z1988" s="1"/>
  <c r="AA1988" s="1"/>
  <c r="AF1988"/>
  <c r="AG1988" s="1"/>
  <c r="AH1988" s="1"/>
  <c r="AI1988" s="1"/>
  <c r="AJ1988"/>
  <c r="AK1988" s="1"/>
  <c r="AL1988" s="1"/>
  <c r="AM1988" s="1"/>
  <c r="AR1988"/>
  <c r="AB1988"/>
  <c r="AC1988" s="1"/>
  <c r="AN1988"/>
  <c r="AO1988" s="1"/>
  <c r="AP1988" s="1"/>
  <c r="AQ1988" s="1"/>
  <c r="AH1987"/>
  <c r="AI1987" s="1"/>
  <c r="AD1987"/>
  <c r="AE1987" s="1"/>
  <c r="AN1989" l="1"/>
  <c r="AO1989" s="1"/>
  <c r="AB1989"/>
  <c r="AC1989" s="1"/>
  <c r="AD1989" s="1"/>
  <c r="AE1989" s="1"/>
  <c r="AF1989"/>
  <c r="AG1989" s="1"/>
  <c r="AH1989" s="1"/>
  <c r="AI1989" s="1"/>
  <c r="AJ1989"/>
  <c r="AK1989" s="1"/>
  <c r="AL1989" s="1"/>
  <c r="AM1989" s="1"/>
  <c r="P1990"/>
  <c r="AR1989"/>
  <c r="X1989"/>
  <c r="Y1989" s="1"/>
  <c r="Z1989" s="1"/>
  <c r="AA1989" s="1"/>
  <c r="AE1988"/>
  <c r="AD1988"/>
  <c r="AF1990" l="1"/>
  <c r="AG1990" s="1"/>
  <c r="AN1990"/>
  <c r="AO1990" s="1"/>
  <c r="AP1990" s="1"/>
  <c r="AQ1990" s="1"/>
  <c r="X1990"/>
  <c r="Y1990" s="1"/>
  <c r="AJ1990"/>
  <c r="AK1990" s="1"/>
  <c r="P1991"/>
  <c r="AR1990"/>
  <c r="AB1990"/>
  <c r="AC1990" s="1"/>
  <c r="AD1990" s="1"/>
  <c r="AE1990" s="1"/>
  <c r="AP1989"/>
  <c r="AQ1989"/>
  <c r="AL1990" l="1"/>
  <c r="AM1990"/>
  <c r="P1992"/>
  <c r="AR1991"/>
  <c r="AJ1991"/>
  <c r="AK1991" s="1"/>
  <c r="AL1991" s="1"/>
  <c r="AM1991" s="1"/>
  <c r="AB1991"/>
  <c r="AC1991" s="1"/>
  <c r="AD1991" s="1"/>
  <c r="AE1991" s="1"/>
  <c r="AN1991"/>
  <c r="AO1991" s="1"/>
  <c r="X1991"/>
  <c r="Y1991" s="1"/>
  <c r="AF1991"/>
  <c r="AG1991" s="1"/>
  <c r="AH1990"/>
  <c r="AI1990" s="1"/>
  <c r="Z1990"/>
  <c r="AA1990" s="1"/>
  <c r="AP1991" l="1"/>
  <c r="AQ1991"/>
  <c r="AN1992"/>
  <c r="AO1992" s="1"/>
  <c r="AF1992"/>
  <c r="AG1992" s="1"/>
  <c r="P1993"/>
  <c r="AJ1992"/>
  <c r="AK1992" s="1"/>
  <c r="AL1992" s="1"/>
  <c r="AM1992" s="1"/>
  <c r="AR1992"/>
  <c r="AB1992"/>
  <c r="AC1992" s="1"/>
  <c r="AD1992" s="1"/>
  <c r="AE1992" s="1"/>
  <c r="X1992"/>
  <c r="Y1992" s="1"/>
  <c r="AA1991"/>
  <c r="Z1991"/>
  <c r="AH1991"/>
  <c r="AI1991" s="1"/>
  <c r="AP1992" l="1"/>
  <c r="AQ1992"/>
  <c r="AH1992"/>
  <c r="AI1992"/>
  <c r="Z1992"/>
  <c r="AA1992" s="1"/>
  <c r="AF1993"/>
  <c r="AG1993" s="1"/>
  <c r="P1994"/>
  <c r="AJ1993"/>
  <c r="AK1993" s="1"/>
  <c r="AL1993" s="1"/>
  <c r="AM1993" s="1"/>
  <c r="X1993"/>
  <c r="Y1993" s="1"/>
  <c r="AN1993"/>
  <c r="AO1993" s="1"/>
  <c r="AP1993" s="1"/>
  <c r="AQ1993" s="1"/>
  <c r="AB1993"/>
  <c r="AC1993" s="1"/>
  <c r="AD1993" s="1"/>
  <c r="AE1993" s="1"/>
  <c r="AR1993"/>
  <c r="Z1993" l="1"/>
  <c r="AA1993"/>
  <c r="AH1993"/>
  <c r="AI1993"/>
  <c r="AB1994"/>
  <c r="AC1994" s="1"/>
  <c r="AD1994" s="1"/>
  <c r="AE1994" s="1"/>
  <c r="AR1994"/>
  <c r="AS1994" s="1"/>
  <c r="X1994"/>
  <c r="Y1994" s="1"/>
  <c r="Z1994" s="1"/>
  <c r="AA1994" s="1"/>
  <c r="P1995"/>
  <c r="AF1994"/>
  <c r="AG1994" s="1"/>
  <c r="AH1994" s="1"/>
  <c r="AI1994" s="1"/>
  <c r="AJ1994"/>
  <c r="AK1994" s="1"/>
  <c r="AL1994" s="1"/>
  <c r="AM1994" s="1"/>
  <c r="AN1994"/>
  <c r="AO1994" s="1"/>
  <c r="AP1994" l="1"/>
  <c r="AQ1994" s="1"/>
  <c r="AR1995"/>
  <c r="X1995"/>
  <c r="Y1995" s="1"/>
  <c r="Z1995" s="1"/>
  <c r="AA1995" s="1"/>
  <c r="P1996"/>
  <c r="AF1995"/>
  <c r="AG1995" s="1"/>
  <c r="AN1995"/>
  <c r="AO1995" s="1"/>
  <c r="AJ1995"/>
  <c r="AK1995" s="1"/>
  <c r="AL1995" s="1"/>
  <c r="AM1995" s="1"/>
  <c r="AB1995"/>
  <c r="AC1995" s="1"/>
  <c r="AD1995" s="1"/>
  <c r="AE1995" s="1"/>
  <c r="AP1995" l="1"/>
  <c r="AQ1995"/>
  <c r="AF1996"/>
  <c r="AG1996" s="1"/>
  <c r="AR1996"/>
  <c r="X1996"/>
  <c r="Y1996" s="1"/>
  <c r="Z1996" s="1"/>
  <c r="AA1996" s="1"/>
  <c r="P1997"/>
  <c r="AN1996"/>
  <c r="AO1996" s="1"/>
  <c r="AP1996" s="1"/>
  <c r="AB1996"/>
  <c r="AC1996" s="1"/>
  <c r="AD1996" s="1"/>
  <c r="AE1996" s="1"/>
  <c r="AJ1996"/>
  <c r="AK1996" s="1"/>
  <c r="AL1996" s="1"/>
  <c r="AM1996" s="1"/>
  <c r="AH1995"/>
  <c r="AI1995" s="1"/>
  <c r="AH1996" l="1"/>
  <c r="AI1996"/>
  <c r="AJ1997"/>
  <c r="AK1997" s="1"/>
  <c r="AL1997" s="1"/>
  <c r="AM1997" s="1"/>
  <c r="AR1997"/>
  <c r="AS1997" s="1"/>
  <c r="P1998"/>
  <c r="X1997"/>
  <c r="Y1997" s="1"/>
  <c r="Z1997" s="1"/>
  <c r="AA1997" s="1"/>
  <c r="AB1997"/>
  <c r="AC1997" s="1"/>
  <c r="AD1997" s="1"/>
  <c r="AE1997" s="1"/>
  <c r="AN1997"/>
  <c r="AO1997" s="1"/>
  <c r="AP1997" s="1"/>
  <c r="AQ1997" s="1"/>
  <c r="AF1997"/>
  <c r="AG1997" s="1"/>
  <c r="AH1997" l="1"/>
  <c r="AI1997" s="1"/>
  <c r="P1999"/>
  <c r="AB1998"/>
  <c r="AC1998" s="1"/>
  <c r="AD1998" s="1"/>
  <c r="AE1998" s="1"/>
  <c r="AN1998"/>
  <c r="AO1998" s="1"/>
  <c r="AR1998"/>
  <c r="X1998"/>
  <c r="Y1998" s="1"/>
  <c r="Z1998" s="1"/>
  <c r="AA1998" s="1"/>
  <c r="AF1998"/>
  <c r="AG1998" s="1"/>
  <c r="AJ1998"/>
  <c r="AK1998" s="1"/>
  <c r="AL1998" s="1"/>
  <c r="AM1998" s="1"/>
  <c r="AP1998" l="1"/>
  <c r="AQ1998"/>
  <c r="AH1998"/>
  <c r="AI1998" s="1"/>
  <c r="P2000"/>
  <c r="AN1999"/>
  <c r="AO1999" s="1"/>
  <c r="AR1999"/>
  <c r="AJ1999"/>
  <c r="AK1999" s="1"/>
  <c r="AL1999" s="1"/>
  <c r="AM1999" s="1"/>
  <c r="AF1999"/>
  <c r="AG1999" s="1"/>
  <c r="X1999"/>
  <c r="Y1999" s="1"/>
  <c r="AB1999"/>
  <c r="AC1999" s="1"/>
  <c r="AD1999" s="1"/>
  <c r="AE1999" s="1"/>
  <c r="AP1999" l="1"/>
  <c r="AQ1999"/>
  <c r="AA1999"/>
  <c r="Z1999"/>
  <c r="AH1999"/>
  <c r="AI1999"/>
  <c r="AN2000"/>
  <c r="AO2000" s="1"/>
  <c r="AP2000" s="1"/>
  <c r="AQ2000" s="1"/>
  <c r="X2000"/>
  <c r="Y2000" s="1"/>
  <c r="Z2000" s="1"/>
  <c r="AA2000" s="1"/>
  <c r="P2001"/>
  <c r="AB2000"/>
  <c r="AC2000" s="1"/>
  <c r="AD2000" s="1"/>
  <c r="AE2000" s="1"/>
  <c r="AF2000"/>
  <c r="AG2000" s="1"/>
  <c r="AJ2000"/>
  <c r="AK2000" s="1"/>
  <c r="AL2000" s="1"/>
  <c r="AM2000" s="1"/>
  <c r="AR2000"/>
  <c r="AH2000" l="1"/>
  <c r="AI2000"/>
  <c r="AN2001"/>
  <c r="AO2001" s="1"/>
  <c r="AJ2001"/>
  <c r="AK2001" s="1"/>
  <c r="AL2001" s="1"/>
  <c r="AM2001" s="1"/>
  <c r="AF2001"/>
  <c r="AG2001" s="1"/>
  <c r="AH2001" s="1"/>
  <c r="AI2001" s="1"/>
  <c r="AR2001"/>
  <c r="AS2001" s="1"/>
  <c r="AB2001"/>
  <c r="AC2001" s="1"/>
  <c r="P2002"/>
  <c r="X2001"/>
  <c r="Y2001" s="1"/>
  <c r="Z2001" s="1"/>
  <c r="AA2001" s="1"/>
  <c r="AP2001" l="1"/>
  <c r="AQ2001"/>
  <c r="AD2001"/>
  <c r="AE2001" s="1"/>
  <c r="AN2002"/>
  <c r="AO2002" s="1"/>
  <c r="P2003"/>
  <c r="AF2002"/>
  <c r="AG2002" s="1"/>
  <c r="AH2002" s="1"/>
  <c r="AI2002" s="1"/>
  <c r="AB2002"/>
  <c r="AC2002" s="1"/>
  <c r="X2002"/>
  <c r="Y2002" s="1"/>
  <c r="Z2002" s="1"/>
  <c r="AA2002" s="1"/>
  <c r="AJ2002"/>
  <c r="AK2002" s="1"/>
  <c r="AL2002" s="1"/>
  <c r="AM2002" s="1"/>
  <c r="AR2002"/>
  <c r="AP2002" l="1"/>
  <c r="AQ2002"/>
  <c r="AD2002"/>
  <c r="AE2002" s="1"/>
  <c r="P2004"/>
  <c r="AR2003"/>
  <c r="AB2003"/>
  <c r="AC2003" s="1"/>
  <c r="AD2003" s="1"/>
  <c r="AE2003" s="1"/>
  <c r="AJ2003"/>
  <c r="AK2003" s="1"/>
  <c r="AL2003" s="1"/>
  <c r="AM2003" s="1"/>
  <c r="X2003"/>
  <c r="Y2003" s="1"/>
  <c r="Z2003" s="1"/>
  <c r="AA2003" s="1"/>
  <c r="AF2003"/>
  <c r="AG2003" s="1"/>
  <c r="AN2003"/>
  <c r="AO2003" s="1"/>
  <c r="AP2003" s="1"/>
  <c r="AQ2003" s="1"/>
  <c r="X2004" l="1"/>
  <c r="Y2004" s="1"/>
  <c r="Z2004" s="1"/>
  <c r="AA2004" s="1"/>
  <c r="AJ2004"/>
  <c r="AK2004" s="1"/>
  <c r="AL2004" s="1"/>
  <c r="AM2004" s="1"/>
  <c r="AR2004"/>
  <c r="AN2004"/>
  <c r="AO2004" s="1"/>
  <c r="AB2004"/>
  <c r="AC2004" s="1"/>
  <c r="AD2004" s="1"/>
  <c r="AE2004" s="1"/>
  <c r="AF2004"/>
  <c r="AG2004" s="1"/>
  <c r="P2005"/>
  <c r="AH2003"/>
  <c r="AI2003"/>
  <c r="AP2004" l="1"/>
  <c r="AQ2004"/>
  <c r="AH2004"/>
  <c r="AI2004" s="1"/>
  <c r="P2006"/>
  <c r="AN2005"/>
  <c r="AO2005" s="1"/>
  <c r="AP2005" s="1"/>
  <c r="AQ2005" s="1"/>
  <c r="AJ2005"/>
  <c r="AK2005" s="1"/>
  <c r="AF2005"/>
  <c r="AG2005" s="1"/>
  <c r="AH2005" s="1"/>
  <c r="AI2005" s="1"/>
  <c r="AR2005"/>
  <c r="AS2005" s="1"/>
  <c r="AB2005"/>
  <c r="AC2005" s="1"/>
  <c r="AD2005" s="1"/>
  <c r="AE2005" s="1"/>
  <c r="X2005"/>
  <c r="Y2005" s="1"/>
  <c r="Z2005" s="1"/>
  <c r="AA2005" s="1"/>
  <c r="AL2005" l="1"/>
  <c r="AM2005"/>
  <c r="AN2006"/>
  <c r="AO2006" s="1"/>
  <c r="AJ2006"/>
  <c r="AK2006" s="1"/>
  <c r="AL2006" s="1"/>
  <c r="AM2006" s="1"/>
  <c r="AB2006"/>
  <c r="AC2006" s="1"/>
  <c r="AD2006" s="1"/>
  <c r="AE2006" s="1"/>
  <c r="AR2006"/>
  <c r="AS2006" s="1"/>
  <c r="P2007"/>
  <c r="X2006"/>
  <c r="Y2006" s="1"/>
  <c r="Z2006" s="1"/>
  <c r="AA2006" s="1"/>
  <c r="AF2006"/>
  <c r="AG2006" s="1"/>
  <c r="AH2006" s="1"/>
  <c r="AI2006" s="1"/>
  <c r="X2007" l="1"/>
  <c r="Y2007" s="1"/>
  <c r="AN2007"/>
  <c r="AO2007" s="1"/>
  <c r="AP2007" s="1"/>
  <c r="AQ2007" s="1"/>
  <c r="AB2007"/>
  <c r="AC2007" s="1"/>
  <c r="AD2007" s="1"/>
  <c r="AE2007" s="1"/>
  <c r="AF2007"/>
  <c r="AG2007" s="1"/>
  <c r="AJ2007"/>
  <c r="AK2007" s="1"/>
  <c r="AL2007" s="1"/>
  <c r="AM2007" s="1"/>
  <c r="AR2007"/>
  <c r="AS2007" s="1"/>
  <c r="P2008"/>
  <c r="AP2006"/>
  <c r="AQ2006"/>
  <c r="Z2007" l="1"/>
  <c r="AA2007" s="1"/>
  <c r="X2008"/>
  <c r="Y2008" s="1"/>
  <c r="AJ2008"/>
  <c r="AK2008" s="1"/>
  <c r="AL2008" s="1"/>
  <c r="AM2008" s="1"/>
  <c r="AF2008"/>
  <c r="AG2008" s="1"/>
  <c r="AR2008"/>
  <c r="AN2008"/>
  <c r="AO2008" s="1"/>
  <c r="AP2008" s="1"/>
  <c r="AQ2008" s="1"/>
  <c r="AB2008"/>
  <c r="AC2008" s="1"/>
  <c r="AD2008" s="1"/>
  <c r="AE2008" s="1"/>
  <c r="P2009"/>
  <c r="AH2007"/>
  <c r="AI2007" s="1"/>
  <c r="P2010" l="1"/>
  <c r="X2009"/>
  <c r="Y2009" s="1"/>
  <c r="AR2009"/>
  <c r="AJ2009"/>
  <c r="AK2009" s="1"/>
  <c r="AL2009" s="1"/>
  <c r="AM2009" s="1"/>
  <c r="AF2009"/>
  <c r="AG2009" s="1"/>
  <c r="AN2009"/>
  <c r="AO2009" s="1"/>
  <c r="AB2009"/>
  <c r="AC2009" s="1"/>
  <c r="AD2009" s="1"/>
  <c r="AE2009" s="1"/>
  <c r="AH2008"/>
  <c r="AI2008" s="1"/>
  <c r="Z2008"/>
  <c r="AA2008" s="1"/>
  <c r="AP2009" l="1"/>
  <c r="AQ2009"/>
  <c r="AH2009"/>
  <c r="AI2009" s="1"/>
  <c r="AF2010"/>
  <c r="AG2010" s="1"/>
  <c r="AH2010" s="1"/>
  <c r="AI2010" s="1"/>
  <c r="AN2010"/>
  <c r="AO2010" s="1"/>
  <c r="AP2010" s="1"/>
  <c r="AQ2010" s="1"/>
  <c r="AR2010"/>
  <c r="AJ2010"/>
  <c r="AK2010" s="1"/>
  <c r="AL2010" s="1"/>
  <c r="AM2010" s="1"/>
  <c r="X2010"/>
  <c r="Y2010" s="1"/>
  <c r="P2011"/>
  <c r="AB2010"/>
  <c r="AC2010" s="1"/>
  <c r="AD2010" s="1"/>
  <c r="AE2010" s="1"/>
  <c r="AA2009"/>
  <c r="Z2009"/>
  <c r="Z2010" l="1"/>
  <c r="AA2010" s="1"/>
  <c r="AR2011"/>
  <c r="AN2011"/>
  <c r="AO2011" s="1"/>
  <c r="P2012"/>
  <c r="AJ2011"/>
  <c r="AK2011" s="1"/>
  <c r="AL2011" s="1"/>
  <c r="AM2011" s="1"/>
  <c r="AF2011"/>
  <c r="AG2011" s="1"/>
  <c r="AH2011" s="1"/>
  <c r="AI2011" s="1"/>
  <c r="AB2011"/>
  <c r="AC2011" s="1"/>
  <c r="AD2011" s="1"/>
  <c r="AE2011" s="1"/>
  <c r="X2011"/>
  <c r="Y2011" s="1"/>
  <c r="AP2011" l="1"/>
  <c r="AQ2011"/>
  <c r="AA2011"/>
  <c r="Z2011"/>
  <c r="AB2012"/>
  <c r="AC2012" s="1"/>
  <c r="AD2012" s="1"/>
  <c r="AE2012" s="1"/>
  <c r="AJ2012"/>
  <c r="AK2012" s="1"/>
  <c r="AL2012" s="1"/>
  <c r="AM2012" s="1"/>
  <c r="P2013"/>
  <c r="AF2012"/>
  <c r="AG2012" s="1"/>
  <c r="AH2012" s="1"/>
  <c r="AI2012" s="1"/>
  <c r="AN2012"/>
  <c r="AO2012" s="1"/>
  <c r="X2012"/>
  <c r="Y2012" s="1"/>
  <c r="AR2012"/>
  <c r="AP2012" l="1"/>
  <c r="AQ2012"/>
  <c r="Z2012"/>
  <c r="AA2012"/>
  <c r="AR2013"/>
  <c r="P2014"/>
  <c r="AJ2013"/>
  <c r="AK2013" s="1"/>
  <c r="AL2013" s="1"/>
  <c r="AM2013" s="1"/>
  <c r="AN2013"/>
  <c r="AO2013" s="1"/>
  <c r="AF2013"/>
  <c r="AG2013" s="1"/>
  <c r="AH2013" s="1"/>
  <c r="AI2013" s="1"/>
  <c r="AB2013"/>
  <c r="AC2013" s="1"/>
  <c r="AD2013" s="1"/>
  <c r="AE2013" s="1"/>
  <c r="X2013"/>
  <c r="Y2013" s="1"/>
  <c r="AP2013" l="1"/>
  <c r="AQ2013"/>
  <c r="AA2013"/>
  <c r="Z2013"/>
  <c r="AJ2014"/>
  <c r="AK2014" s="1"/>
  <c r="AL2014" s="1"/>
  <c r="AM2014" s="1"/>
  <c r="X2014"/>
  <c r="Y2014" s="1"/>
  <c r="Z2014" s="1"/>
  <c r="AA2014" s="1"/>
  <c r="P2015"/>
  <c r="AF2014"/>
  <c r="AG2014" s="1"/>
  <c r="AH2014" s="1"/>
  <c r="AI2014" s="1"/>
  <c r="AN2014"/>
  <c r="AO2014" s="1"/>
  <c r="AB2014"/>
  <c r="AC2014" s="1"/>
  <c r="AD2014" s="1"/>
  <c r="AE2014" s="1"/>
  <c r="AR2014"/>
  <c r="AP2014" l="1"/>
  <c r="AQ2014"/>
  <c r="AJ2015"/>
  <c r="AK2015" s="1"/>
  <c r="AL2015" s="1"/>
  <c r="AM2015" s="1"/>
  <c r="AF2015"/>
  <c r="AG2015" s="1"/>
  <c r="AH2015" s="1"/>
  <c r="AI2015" s="1"/>
  <c r="AB2015"/>
  <c r="AC2015" s="1"/>
  <c r="AD2015" s="1"/>
  <c r="AE2015" s="1"/>
  <c r="P2016"/>
  <c r="AN2015"/>
  <c r="AO2015" s="1"/>
  <c r="AR2015"/>
  <c r="X2015"/>
  <c r="Y2015" s="1"/>
  <c r="AP2015" l="1"/>
  <c r="AQ2015"/>
  <c r="Z2015"/>
  <c r="AA2015" s="1"/>
  <c r="P2017"/>
  <c r="AR2016"/>
  <c r="AN2016"/>
  <c r="AO2016" s="1"/>
  <c r="AF2016"/>
  <c r="AG2016" s="1"/>
  <c r="AH2016" s="1"/>
  <c r="AI2016" s="1"/>
  <c r="AJ2016"/>
  <c r="AK2016" s="1"/>
  <c r="AL2016" s="1"/>
  <c r="AM2016" s="1"/>
  <c r="X2016"/>
  <c r="Y2016" s="1"/>
  <c r="Z2016" s="1"/>
  <c r="AA2016" s="1"/>
  <c r="AB2016"/>
  <c r="AC2016" s="1"/>
  <c r="AD2016" s="1"/>
  <c r="AE2016" s="1"/>
  <c r="AP2016" l="1"/>
  <c r="AQ2016"/>
  <c r="AN2017"/>
  <c r="AO2017" s="1"/>
  <c r="AP2017" s="1"/>
  <c r="AQ2017" s="1"/>
  <c r="AF2017"/>
  <c r="AG2017" s="1"/>
  <c r="AH2017" s="1"/>
  <c r="AI2017" s="1"/>
  <c r="AJ2017"/>
  <c r="AK2017" s="1"/>
  <c r="AL2017" s="1"/>
  <c r="AM2017" s="1"/>
  <c r="X2017"/>
  <c r="Y2017" s="1"/>
  <c r="AB2017"/>
  <c r="AC2017" s="1"/>
  <c r="AD2017" s="1"/>
  <c r="AE2017" s="1"/>
  <c r="P2018"/>
  <c r="AR2017"/>
  <c r="AS2017" s="1"/>
  <c r="AB2018" l="1"/>
  <c r="AC2018" s="1"/>
  <c r="AD2018" s="1"/>
  <c r="AE2018" s="1"/>
  <c r="AR2018"/>
  <c r="P2019"/>
  <c r="AF2018"/>
  <c r="AG2018" s="1"/>
  <c r="AH2018" s="1"/>
  <c r="AI2018" s="1"/>
  <c r="AN2018"/>
  <c r="AO2018" s="1"/>
  <c r="X2018"/>
  <c r="Y2018" s="1"/>
  <c r="Z2018" s="1"/>
  <c r="AA2018" s="1"/>
  <c r="AJ2018"/>
  <c r="AK2018" s="1"/>
  <c r="AL2018" s="1"/>
  <c r="AM2018" s="1"/>
  <c r="Z2017"/>
  <c r="AA2017" s="1"/>
  <c r="AP2018" l="1"/>
  <c r="AQ2018"/>
  <c r="AJ2019"/>
  <c r="AK2019" s="1"/>
  <c r="AL2019" s="1"/>
  <c r="AM2019" s="1"/>
  <c r="AB2019"/>
  <c r="AC2019" s="1"/>
  <c r="AF2019"/>
  <c r="AG2019" s="1"/>
  <c r="AH2019" s="1"/>
  <c r="AI2019" s="1"/>
  <c r="AN2019"/>
  <c r="AO2019" s="1"/>
  <c r="P2020"/>
  <c r="X2019"/>
  <c r="Y2019" s="1"/>
  <c r="Z2019" s="1"/>
  <c r="AA2019" s="1"/>
  <c r="AR2019"/>
  <c r="AP2019" l="1"/>
  <c r="AQ2019"/>
  <c r="AR2020"/>
  <c r="AF2020"/>
  <c r="AG2020" s="1"/>
  <c r="AH2020" s="1"/>
  <c r="AI2020" s="1"/>
  <c r="AB2020"/>
  <c r="AC2020" s="1"/>
  <c r="AD2020" s="1"/>
  <c r="AE2020" s="1"/>
  <c r="P2021"/>
  <c r="AJ2020"/>
  <c r="AK2020" s="1"/>
  <c r="AL2020" s="1"/>
  <c r="AM2020" s="1"/>
  <c r="AN2020"/>
  <c r="AO2020" s="1"/>
  <c r="X2020"/>
  <c r="Y2020" s="1"/>
  <c r="Z2020" s="1"/>
  <c r="AA2020" s="1"/>
  <c r="AD2019"/>
  <c r="AE2019" s="1"/>
  <c r="AP2020" l="1"/>
  <c r="AQ2020"/>
  <c r="AF2021"/>
  <c r="AG2021" s="1"/>
  <c r="AR2021"/>
  <c r="AN2021"/>
  <c r="AO2021" s="1"/>
  <c r="AP2021" s="1"/>
  <c r="AQ2021" s="1"/>
  <c r="P2022"/>
  <c r="X2021"/>
  <c r="Y2021" s="1"/>
  <c r="AJ2021"/>
  <c r="AK2021" s="1"/>
  <c r="AB2021"/>
  <c r="AC2021" s="1"/>
  <c r="AD2021" s="1"/>
  <c r="AE2021" s="1"/>
  <c r="AL2021" l="1"/>
  <c r="AM2021"/>
  <c r="Z2021"/>
  <c r="AA2021" s="1"/>
  <c r="AH2021"/>
  <c r="AI2021" s="1"/>
  <c r="AR2022"/>
  <c r="AS2022" s="1"/>
  <c r="AN2022"/>
  <c r="AO2022" s="1"/>
  <c r="AF2022"/>
  <c r="AG2022" s="1"/>
  <c r="X2022"/>
  <c r="Y2022" s="1"/>
  <c r="P2023"/>
  <c r="AJ2022"/>
  <c r="AK2022" s="1"/>
  <c r="AL2022" s="1"/>
  <c r="AM2022" s="1"/>
  <c r="AB2022"/>
  <c r="AC2022" s="1"/>
  <c r="AD2022" s="1"/>
  <c r="AE2022" s="1"/>
  <c r="AP2022" l="1"/>
  <c r="AQ2022"/>
  <c r="AA2022"/>
  <c r="Z2022"/>
  <c r="AR2023"/>
  <c r="AB2023"/>
  <c r="AC2023" s="1"/>
  <c r="AD2023" s="1"/>
  <c r="AE2023" s="1"/>
  <c r="X2023"/>
  <c r="Y2023" s="1"/>
  <c r="Z2023" s="1"/>
  <c r="AA2023" s="1"/>
  <c r="AJ2023"/>
  <c r="AK2023" s="1"/>
  <c r="AN2023"/>
  <c r="AO2023" s="1"/>
  <c r="AP2023" s="1"/>
  <c r="AF2023"/>
  <c r="AG2023" s="1"/>
  <c r="AH2023" s="1"/>
  <c r="AI2023" s="1"/>
  <c r="P2024"/>
  <c r="AH2022"/>
  <c r="AI2022" s="1"/>
  <c r="AL2023" l="1"/>
  <c r="AM2023"/>
  <c r="AB2024"/>
  <c r="AC2024" s="1"/>
  <c r="AD2024" s="1"/>
  <c r="AE2024" s="1"/>
  <c r="P2025"/>
  <c r="AF2024"/>
  <c r="AG2024" s="1"/>
  <c r="AH2024" s="1"/>
  <c r="AI2024" s="1"/>
  <c r="AN2024"/>
  <c r="AO2024" s="1"/>
  <c r="X2024"/>
  <c r="Y2024" s="1"/>
  <c r="Z2024" s="1"/>
  <c r="AA2024" s="1"/>
  <c r="AR2024"/>
  <c r="AJ2024"/>
  <c r="AK2024" s="1"/>
  <c r="AL2024" s="1"/>
  <c r="AM2024" s="1"/>
  <c r="AP2024" l="1"/>
  <c r="AQ2024"/>
  <c r="X2025"/>
  <c r="Y2025" s="1"/>
  <c r="Z2025" s="1"/>
  <c r="AA2025" s="1"/>
  <c r="AB2025"/>
  <c r="AC2025" s="1"/>
  <c r="AD2025" s="1"/>
  <c r="AE2025" s="1"/>
  <c r="AJ2025"/>
  <c r="AK2025" s="1"/>
  <c r="AL2025" s="1"/>
  <c r="AM2025" s="1"/>
  <c r="AF2025"/>
  <c r="AG2025" s="1"/>
  <c r="AH2025" s="1"/>
  <c r="AI2025" s="1"/>
  <c r="P2026"/>
  <c r="AN2025"/>
  <c r="AO2025" s="1"/>
  <c r="AR2025"/>
  <c r="AS2025" s="1"/>
  <c r="AN2026" l="1"/>
  <c r="AO2026" s="1"/>
  <c r="AB2026"/>
  <c r="AC2026" s="1"/>
  <c r="X2026"/>
  <c r="Y2026" s="1"/>
  <c r="AR2026"/>
  <c r="AF2026"/>
  <c r="AG2026" s="1"/>
  <c r="AH2026" s="1"/>
  <c r="AI2026" s="1"/>
  <c r="P2027"/>
  <c r="AJ2026"/>
  <c r="AK2026" s="1"/>
  <c r="AL2026" s="1"/>
  <c r="AM2026" s="1"/>
  <c r="AP2025"/>
  <c r="AQ2025"/>
  <c r="AP2026" l="1"/>
  <c r="AQ2026"/>
  <c r="Z2026"/>
  <c r="AA2026" s="1"/>
  <c r="AD2026"/>
  <c r="AE2026" s="1"/>
  <c r="X2027"/>
  <c r="Y2027" s="1"/>
  <c r="Z2027" s="1"/>
  <c r="AA2027" s="1"/>
  <c r="AF2027"/>
  <c r="AG2027" s="1"/>
  <c r="AH2027" s="1"/>
  <c r="AI2027" s="1"/>
  <c r="AB2027"/>
  <c r="AC2027" s="1"/>
  <c r="AN2027"/>
  <c r="AO2027" s="1"/>
  <c r="AP2027" s="1"/>
  <c r="AR2027"/>
  <c r="AS2027" s="1"/>
  <c r="P2028"/>
  <c r="AJ2027"/>
  <c r="AK2027" s="1"/>
  <c r="AL2027" l="1"/>
  <c r="AM2027"/>
  <c r="AD2027"/>
  <c r="AE2027" s="1"/>
  <c r="P2029"/>
  <c r="AJ2028"/>
  <c r="AK2028" s="1"/>
  <c r="AL2028" s="1"/>
  <c r="AM2028" s="1"/>
  <c r="AB2028"/>
  <c r="AC2028" s="1"/>
  <c r="AF2028"/>
  <c r="AG2028" s="1"/>
  <c r="AH2028" s="1"/>
  <c r="AI2028" s="1"/>
  <c r="X2028"/>
  <c r="Y2028" s="1"/>
  <c r="Z2028" s="1"/>
  <c r="AA2028" s="1"/>
  <c r="AN2028"/>
  <c r="AO2028" s="1"/>
  <c r="AR2028"/>
  <c r="AP2028" l="1"/>
  <c r="AQ2028"/>
  <c r="AD2028"/>
  <c r="AE2028" s="1"/>
  <c r="AR2029"/>
  <c r="AS2029" s="1"/>
  <c r="P2030"/>
  <c r="AJ2029"/>
  <c r="AK2029" s="1"/>
  <c r="AF2029"/>
  <c r="AG2029" s="1"/>
  <c r="AH2029" s="1"/>
  <c r="AI2029" s="1"/>
  <c r="AN2029"/>
  <c r="AO2029" s="1"/>
  <c r="AP2029" s="1"/>
  <c r="AB2029"/>
  <c r="AC2029" s="1"/>
  <c r="AD2029" s="1"/>
  <c r="AE2029" s="1"/>
  <c r="X2029"/>
  <c r="Y2029" s="1"/>
  <c r="Z2029" s="1"/>
  <c r="AA2029" s="1"/>
  <c r="AL2029" l="1"/>
  <c r="AM2029"/>
  <c r="AN2030"/>
  <c r="AO2030" s="1"/>
  <c r="AP2030" s="1"/>
  <c r="AQ2030" s="1"/>
  <c r="AR2030"/>
  <c r="AB2030"/>
  <c r="AC2030" s="1"/>
  <c r="AJ2030"/>
  <c r="AK2030" s="1"/>
  <c r="AL2030" s="1"/>
  <c r="AM2030" s="1"/>
  <c r="P2031"/>
  <c r="X2030"/>
  <c r="Y2030" s="1"/>
  <c r="Z2030" s="1"/>
  <c r="AA2030" s="1"/>
  <c r="AF2030"/>
  <c r="AG2030" s="1"/>
  <c r="AH2030" s="1"/>
  <c r="AI2030" s="1"/>
  <c r="AD2030" l="1"/>
  <c r="AE2030"/>
  <c r="X2031"/>
  <c r="Y2031" s="1"/>
  <c r="P2032"/>
  <c r="AJ2031"/>
  <c r="AK2031" s="1"/>
  <c r="AR2031"/>
  <c r="AS2031" s="1"/>
  <c r="AN2031"/>
  <c r="AO2031" s="1"/>
  <c r="AP2031" s="1"/>
  <c r="AB2031"/>
  <c r="AC2031" s="1"/>
  <c r="AD2031" s="1"/>
  <c r="AE2031" s="1"/>
  <c r="AF2031"/>
  <c r="AG2031" s="1"/>
  <c r="AH2031" s="1"/>
  <c r="AI2031" s="1"/>
  <c r="AL2031" l="1"/>
  <c r="AM2031" s="1"/>
  <c r="Z2031"/>
  <c r="AA2031" s="1"/>
  <c r="AR2032"/>
  <c r="AS2032" s="1"/>
  <c r="AN2032"/>
  <c r="AO2032" s="1"/>
  <c r="AP2032" s="1"/>
  <c r="AJ2032"/>
  <c r="AK2032" s="1"/>
  <c r="AB2032"/>
  <c r="AC2032" s="1"/>
  <c r="X2032"/>
  <c r="Y2032" s="1"/>
  <c r="Z2032" s="1"/>
  <c r="AA2032" s="1"/>
  <c r="P2033"/>
  <c r="AF2032"/>
  <c r="AG2032" s="1"/>
  <c r="AH2032" s="1"/>
  <c r="AI2032" s="1"/>
  <c r="P2034" l="1"/>
  <c r="AB2033"/>
  <c r="AC2033" s="1"/>
  <c r="AJ2033"/>
  <c r="AK2033" s="1"/>
  <c r="AL2033" s="1"/>
  <c r="AM2033" s="1"/>
  <c r="X2033"/>
  <c r="Y2033" s="1"/>
  <c r="Z2033" s="1"/>
  <c r="AA2033" s="1"/>
  <c r="AF2033"/>
  <c r="AG2033" s="1"/>
  <c r="AH2033" s="1"/>
  <c r="AI2033" s="1"/>
  <c r="AR2033"/>
  <c r="AN2033"/>
  <c r="AO2033" s="1"/>
  <c r="AL2032"/>
  <c r="AM2032"/>
  <c r="AD2032"/>
  <c r="AE2032" s="1"/>
  <c r="AP2033" l="1"/>
  <c r="AQ2033"/>
  <c r="AB2034"/>
  <c r="AC2034" s="1"/>
  <c r="AD2034" s="1"/>
  <c r="AE2034" s="1"/>
  <c r="AN2034"/>
  <c r="AO2034" s="1"/>
  <c r="X2034"/>
  <c r="Y2034" s="1"/>
  <c r="AF2034"/>
  <c r="AG2034" s="1"/>
  <c r="AH2034" s="1"/>
  <c r="AI2034" s="1"/>
  <c r="AJ2034"/>
  <c r="AK2034" s="1"/>
  <c r="AL2034" s="1"/>
  <c r="AM2034" s="1"/>
  <c r="AR2034"/>
  <c r="P2035"/>
  <c r="AE2033"/>
  <c r="AD2033"/>
  <c r="AP2034" l="1"/>
  <c r="AQ2034"/>
  <c r="AR2035"/>
  <c r="AS2035" s="1"/>
  <c r="AJ2035"/>
  <c r="AK2035" s="1"/>
  <c r="AL2035" s="1"/>
  <c r="AM2035" s="1"/>
  <c r="P2036"/>
  <c r="AB2035"/>
  <c r="AC2035" s="1"/>
  <c r="AD2035" s="1"/>
  <c r="AE2035" s="1"/>
  <c r="AN2035"/>
  <c r="AO2035" s="1"/>
  <c r="AF2035"/>
  <c r="AG2035" s="1"/>
  <c r="AH2035" s="1"/>
  <c r="AI2035" s="1"/>
  <c r="X2035"/>
  <c r="Y2035" s="1"/>
  <c r="Z2035" s="1"/>
  <c r="AA2035" s="1"/>
  <c r="AA2034"/>
  <c r="Z2034"/>
  <c r="X2036" l="1"/>
  <c r="Y2036" s="1"/>
  <c r="Z2036" s="1"/>
  <c r="AA2036" s="1"/>
  <c r="AB2036"/>
  <c r="AC2036" s="1"/>
  <c r="AD2036" s="1"/>
  <c r="AE2036" s="1"/>
  <c r="AF2036"/>
  <c r="AG2036" s="1"/>
  <c r="AH2036" s="1"/>
  <c r="AI2036" s="1"/>
  <c r="P2037"/>
  <c r="AN2036"/>
  <c r="AO2036" s="1"/>
  <c r="AJ2036"/>
  <c r="AK2036" s="1"/>
  <c r="AL2036" s="1"/>
  <c r="AM2036" s="1"/>
  <c r="AR2036"/>
  <c r="AP2035"/>
  <c r="AQ2035" s="1"/>
  <c r="AP2036" l="1"/>
  <c r="AQ2036"/>
  <c r="AJ2037"/>
  <c r="AK2037" s="1"/>
  <c r="AL2037" s="1"/>
  <c r="AM2037" s="1"/>
  <c r="X2037"/>
  <c r="Y2037" s="1"/>
  <c r="Z2037" s="1"/>
  <c r="AA2037" s="1"/>
  <c r="AB2037"/>
  <c r="AC2037" s="1"/>
  <c r="AF2037"/>
  <c r="AG2037" s="1"/>
  <c r="AH2037" s="1"/>
  <c r="AI2037" s="1"/>
  <c r="P2038"/>
  <c r="AN2037"/>
  <c r="AO2037" s="1"/>
  <c r="AR2037"/>
  <c r="AP2037" l="1"/>
  <c r="AQ2037"/>
  <c r="AE2037"/>
  <c r="AD2037"/>
  <c r="AJ2038"/>
  <c r="AK2038" s="1"/>
  <c r="AL2038" s="1"/>
  <c r="AM2038" s="1"/>
  <c r="AF2038"/>
  <c r="AG2038" s="1"/>
  <c r="AH2038" s="1"/>
  <c r="AI2038" s="1"/>
  <c r="P2039"/>
  <c r="AR2038"/>
  <c r="AN2038"/>
  <c r="AO2038" s="1"/>
  <c r="X2038"/>
  <c r="Y2038" s="1"/>
  <c r="Z2038" s="1"/>
  <c r="AA2038" s="1"/>
  <c r="AB2038"/>
  <c r="AC2038" s="1"/>
  <c r="AD2038" s="1"/>
  <c r="AE2038" s="1"/>
  <c r="AP2038" l="1"/>
  <c r="AQ2038"/>
  <c r="AN2039"/>
  <c r="AO2039" s="1"/>
  <c r="AP2039" s="1"/>
  <c r="AQ2039" s="1"/>
  <c r="AJ2039"/>
  <c r="AK2039" s="1"/>
  <c r="AF2039"/>
  <c r="AG2039" s="1"/>
  <c r="AH2039" s="1"/>
  <c r="AI2039" s="1"/>
  <c r="AB2039"/>
  <c r="AC2039" s="1"/>
  <c r="AD2039" s="1"/>
  <c r="AE2039" s="1"/>
  <c r="AR2039"/>
  <c r="X2039"/>
  <c r="Y2039" s="1"/>
  <c r="Z2039" s="1"/>
  <c r="AA2039" s="1"/>
  <c r="P2040"/>
  <c r="AL2039" l="1"/>
  <c r="AM2039"/>
  <c r="AR2040"/>
  <c r="AB2040"/>
  <c r="AC2040" s="1"/>
  <c r="AD2040" s="1"/>
  <c r="AE2040" s="1"/>
  <c r="AN2040"/>
  <c r="AO2040" s="1"/>
  <c r="AJ2040"/>
  <c r="AK2040" s="1"/>
  <c r="AL2040" s="1"/>
  <c r="AM2040" s="1"/>
  <c r="P2041"/>
  <c r="AF2040"/>
  <c r="AG2040" s="1"/>
  <c r="AH2040" s="1"/>
  <c r="AI2040" s="1"/>
  <c r="X2040"/>
  <c r="Y2040" s="1"/>
  <c r="Z2040" s="1"/>
  <c r="AA2040" s="1"/>
  <c r="AN2041" l="1"/>
  <c r="AO2041" s="1"/>
  <c r="X2041"/>
  <c r="Y2041" s="1"/>
  <c r="Z2041" s="1"/>
  <c r="AA2041" s="1"/>
  <c r="AB2041"/>
  <c r="AC2041" s="1"/>
  <c r="AD2041" s="1"/>
  <c r="AE2041" s="1"/>
  <c r="AR2041"/>
  <c r="AF2041"/>
  <c r="AG2041" s="1"/>
  <c r="AH2041" s="1"/>
  <c r="AI2041" s="1"/>
  <c r="AJ2041"/>
  <c r="AK2041" s="1"/>
  <c r="AL2041" s="1"/>
  <c r="AM2041" s="1"/>
  <c r="P2042"/>
  <c r="AP2040"/>
  <c r="AQ2040"/>
  <c r="AP2041" l="1"/>
  <c r="AQ2041"/>
  <c r="AJ2042"/>
  <c r="AK2042" s="1"/>
  <c r="AL2042" s="1"/>
  <c r="AM2042" s="1"/>
  <c r="AF2042"/>
  <c r="AG2042" s="1"/>
  <c r="AH2042" s="1"/>
  <c r="AI2042" s="1"/>
  <c r="AR2042"/>
  <c r="AS2042" s="1"/>
  <c r="P2043"/>
  <c r="AB2042"/>
  <c r="AC2042" s="1"/>
  <c r="AD2042" s="1"/>
  <c r="AE2042" s="1"/>
  <c r="AN2042"/>
  <c r="AO2042" s="1"/>
  <c r="AP2042" s="1"/>
  <c r="AQ2042" s="1"/>
  <c r="X2042"/>
  <c r="Y2042" s="1"/>
  <c r="Z2042" s="1"/>
  <c r="AA2042" s="1"/>
  <c r="AF2043" l="1"/>
  <c r="AG2043" s="1"/>
  <c r="X2043"/>
  <c r="Y2043" s="1"/>
  <c r="Z2043" s="1"/>
  <c r="AA2043" s="1"/>
  <c r="AB2043"/>
  <c r="AC2043" s="1"/>
  <c r="AD2043" s="1"/>
  <c r="AE2043" s="1"/>
  <c r="P2044"/>
  <c r="AN2043"/>
  <c r="AO2043" s="1"/>
  <c r="AR2043"/>
  <c r="AJ2043"/>
  <c r="AK2043" s="1"/>
  <c r="AL2043" s="1"/>
  <c r="AM2043" s="1"/>
  <c r="AP2043" l="1"/>
  <c r="AQ2043"/>
  <c r="AH2043"/>
  <c r="AI2043" s="1"/>
  <c r="P2045"/>
  <c r="X2044"/>
  <c r="Y2044" s="1"/>
  <c r="Z2044" s="1"/>
  <c r="AA2044" s="1"/>
  <c r="AJ2044"/>
  <c r="AK2044" s="1"/>
  <c r="AL2044" s="1"/>
  <c r="AM2044" s="1"/>
  <c r="AN2044"/>
  <c r="AO2044" s="1"/>
  <c r="AF2044"/>
  <c r="AG2044" s="1"/>
  <c r="AH2044" s="1"/>
  <c r="AI2044" s="1"/>
  <c r="AB2044"/>
  <c r="AC2044" s="1"/>
  <c r="AR2044"/>
  <c r="AP2044" l="1"/>
  <c r="AQ2044"/>
  <c r="AE2044"/>
  <c r="AD2044"/>
  <c r="AJ2045"/>
  <c r="AK2045" s="1"/>
  <c r="AB2045"/>
  <c r="AC2045" s="1"/>
  <c r="AD2045" s="1"/>
  <c r="AE2045" s="1"/>
  <c r="P2046"/>
  <c r="X2045"/>
  <c r="Y2045" s="1"/>
  <c r="Z2045" s="1"/>
  <c r="AA2045" s="1"/>
  <c r="AF2045"/>
  <c r="AG2045" s="1"/>
  <c r="AH2045" s="1"/>
  <c r="AI2045" s="1"/>
  <c r="AN2045"/>
  <c r="AO2045" s="1"/>
  <c r="AR2045"/>
  <c r="AP2045" l="1"/>
  <c r="AQ2045"/>
  <c r="X2046"/>
  <c r="Y2046" s="1"/>
  <c r="Z2046" s="1"/>
  <c r="AA2046" s="1"/>
  <c r="AR2046"/>
  <c r="AS2046" s="1"/>
  <c r="AF2046"/>
  <c r="AG2046" s="1"/>
  <c r="P2047"/>
  <c r="AJ2046"/>
  <c r="AK2046" s="1"/>
  <c r="AL2046" s="1"/>
  <c r="AM2046" s="1"/>
  <c r="AN2046"/>
  <c r="AO2046" s="1"/>
  <c r="AB2046"/>
  <c r="AC2046" s="1"/>
  <c r="AD2046" s="1"/>
  <c r="AE2046" s="1"/>
  <c r="AL2045"/>
  <c r="AM2045"/>
  <c r="AP2046" l="1"/>
  <c r="AQ2046"/>
  <c r="AH2046"/>
  <c r="AI2046" s="1"/>
  <c r="X2047"/>
  <c r="Y2047" s="1"/>
  <c r="Z2047" s="1"/>
  <c r="AA2047" s="1"/>
  <c r="AB2047"/>
  <c r="AC2047" s="1"/>
  <c r="P2048"/>
  <c r="AR2047"/>
  <c r="AF2047"/>
  <c r="AG2047" s="1"/>
  <c r="AH2047" s="1"/>
  <c r="AI2047" s="1"/>
  <c r="AJ2047"/>
  <c r="AK2047" s="1"/>
  <c r="AL2047" s="1"/>
  <c r="AM2047" s="1"/>
  <c r="AN2047"/>
  <c r="AO2047" s="1"/>
  <c r="AP2047" l="1"/>
  <c r="AQ2047"/>
  <c r="AR2048"/>
  <c r="AF2048"/>
  <c r="AG2048" s="1"/>
  <c r="AH2048" s="1"/>
  <c r="AI2048" s="1"/>
  <c r="P2049"/>
  <c r="AB2048"/>
  <c r="AC2048" s="1"/>
  <c r="AJ2048"/>
  <c r="AK2048" s="1"/>
  <c r="AL2048" s="1"/>
  <c r="AM2048" s="1"/>
  <c r="X2048"/>
  <c r="Y2048" s="1"/>
  <c r="Z2048" s="1"/>
  <c r="AA2048" s="1"/>
  <c r="AN2048"/>
  <c r="AO2048" s="1"/>
  <c r="AD2047"/>
  <c r="AE2047"/>
  <c r="AP2048" l="1"/>
  <c r="AQ2048"/>
  <c r="AF2049"/>
  <c r="AG2049" s="1"/>
  <c r="AH2049" s="1"/>
  <c r="AI2049" s="1"/>
  <c r="P2050"/>
  <c r="AJ2049"/>
  <c r="AK2049" s="1"/>
  <c r="AL2049" s="1"/>
  <c r="AM2049" s="1"/>
  <c r="AR2049"/>
  <c r="X2049"/>
  <c r="Y2049" s="1"/>
  <c r="AN2049"/>
  <c r="AO2049" s="1"/>
  <c r="AP2049" s="1"/>
  <c r="AQ2049" s="1"/>
  <c r="AB2049"/>
  <c r="AC2049" s="1"/>
  <c r="AD2049" s="1"/>
  <c r="AE2049" s="1"/>
  <c r="AD2048"/>
  <c r="AE2048" s="1"/>
  <c r="Z2049" l="1"/>
  <c r="AA2049"/>
  <c r="AN2050"/>
  <c r="AO2050" s="1"/>
  <c r="AP2050" s="1"/>
  <c r="AQ2050" s="1"/>
  <c r="X2050"/>
  <c r="Y2050" s="1"/>
  <c r="Z2050" s="1"/>
  <c r="AA2050" s="1"/>
  <c r="AJ2050"/>
  <c r="AK2050" s="1"/>
  <c r="AR2050"/>
  <c r="AS2050" s="1"/>
  <c r="P2051"/>
  <c r="AB2050"/>
  <c r="AC2050" s="1"/>
  <c r="AD2050" s="1"/>
  <c r="AE2050" s="1"/>
  <c r="AF2050"/>
  <c r="AG2050" s="1"/>
  <c r="AH2050" s="1"/>
  <c r="AI2050" s="1"/>
  <c r="AL2050" l="1"/>
  <c r="AM2050" s="1"/>
  <c r="P2052"/>
  <c r="AJ2051"/>
  <c r="AK2051" s="1"/>
  <c r="AN2051"/>
  <c r="AO2051" s="1"/>
  <c r="AP2051" s="1"/>
  <c r="AR2051"/>
  <c r="AS2051" s="1"/>
  <c r="X2051"/>
  <c r="Y2051" s="1"/>
  <c r="Z2051" s="1"/>
  <c r="AA2051" s="1"/>
  <c r="AB2051"/>
  <c r="AC2051" s="1"/>
  <c r="AD2051" s="1"/>
  <c r="AE2051" s="1"/>
  <c r="AF2051"/>
  <c r="AG2051" s="1"/>
  <c r="AH2051" s="1"/>
  <c r="AI2051" s="1"/>
  <c r="AJ2052" l="1"/>
  <c r="AK2052" s="1"/>
  <c r="AL2052" s="1"/>
  <c r="AM2052" s="1"/>
  <c r="AF2052"/>
  <c r="AG2052" s="1"/>
  <c r="AR2052"/>
  <c r="X2052"/>
  <c r="Y2052" s="1"/>
  <c r="AB2052"/>
  <c r="AC2052" s="1"/>
  <c r="AD2052" s="1"/>
  <c r="AE2052" s="1"/>
  <c r="AN2052"/>
  <c r="AO2052" s="1"/>
  <c r="P2053"/>
  <c r="AM2051"/>
  <c r="AL2051"/>
  <c r="AP2052" l="1"/>
  <c r="AQ2052"/>
  <c r="Z2052"/>
  <c r="AA2052"/>
  <c r="AH2052"/>
  <c r="AI2052"/>
  <c r="AF2053"/>
  <c r="AG2053" s="1"/>
  <c r="AH2053" s="1"/>
  <c r="AI2053" s="1"/>
  <c r="AB2053"/>
  <c r="AC2053" s="1"/>
  <c r="AD2053" s="1"/>
  <c r="AE2053" s="1"/>
  <c r="AJ2053"/>
  <c r="AK2053" s="1"/>
  <c r="X2053"/>
  <c r="Y2053" s="1"/>
  <c r="Z2053" s="1"/>
  <c r="AA2053" s="1"/>
  <c r="P2054"/>
  <c r="AN2053"/>
  <c r="AO2053" s="1"/>
  <c r="AR2053"/>
  <c r="AP2053" l="1"/>
  <c r="AQ2053"/>
  <c r="AN2054"/>
  <c r="AO2054" s="1"/>
  <c r="AP2054" s="1"/>
  <c r="AQ2054" s="1"/>
  <c r="P2055"/>
  <c r="AJ2054"/>
  <c r="AK2054" s="1"/>
  <c r="AF2054"/>
  <c r="AG2054" s="1"/>
  <c r="AH2054" s="1"/>
  <c r="AI2054" s="1"/>
  <c r="AB2054"/>
  <c r="AC2054" s="1"/>
  <c r="AD2054" s="1"/>
  <c r="AE2054" s="1"/>
  <c r="AR2054"/>
  <c r="AS2054" s="1"/>
  <c r="X2054"/>
  <c r="Y2054" s="1"/>
  <c r="Z2054" s="1"/>
  <c r="AA2054" s="1"/>
  <c r="AL2053"/>
  <c r="AM2053" s="1"/>
  <c r="AN2055" l="1"/>
  <c r="AO2055" s="1"/>
  <c r="X2055"/>
  <c r="Y2055" s="1"/>
  <c r="Z2055" s="1"/>
  <c r="AA2055" s="1"/>
  <c r="P2056"/>
  <c r="AJ2055"/>
  <c r="AK2055" s="1"/>
  <c r="AL2055" s="1"/>
  <c r="AM2055" s="1"/>
  <c r="AF2055"/>
  <c r="AG2055" s="1"/>
  <c r="AH2055" s="1"/>
  <c r="AI2055" s="1"/>
  <c r="AB2055"/>
  <c r="AC2055" s="1"/>
  <c r="AR2055"/>
  <c r="AM2054"/>
  <c r="AL2054"/>
  <c r="AP2055" l="1"/>
  <c r="AQ2055"/>
  <c r="AD2055"/>
  <c r="AE2055" s="1"/>
  <c r="AN2056"/>
  <c r="AO2056" s="1"/>
  <c r="AP2056" s="1"/>
  <c r="P2057"/>
  <c r="AB2056"/>
  <c r="AC2056" s="1"/>
  <c r="X2056"/>
  <c r="Y2056" s="1"/>
  <c r="Z2056" s="1"/>
  <c r="AA2056" s="1"/>
  <c r="AJ2056"/>
  <c r="AK2056" s="1"/>
  <c r="AL2056" s="1"/>
  <c r="AM2056" s="1"/>
  <c r="AR2056"/>
  <c r="AS2056" s="1"/>
  <c r="AF2056"/>
  <c r="AG2056" s="1"/>
  <c r="AH2056" s="1"/>
  <c r="AI2056" s="1"/>
  <c r="AD2056" l="1"/>
  <c r="AE2056"/>
  <c r="AJ2057"/>
  <c r="AK2057" s="1"/>
  <c r="AL2057" s="1"/>
  <c r="AM2057" s="1"/>
  <c r="X2057"/>
  <c r="Y2057" s="1"/>
  <c r="Z2057" s="1"/>
  <c r="AA2057" s="1"/>
  <c r="AF2057"/>
  <c r="AG2057" s="1"/>
  <c r="AH2057" s="1"/>
  <c r="AI2057" s="1"/>
  <c r="AR2057"/>
  <c r="AS2057" s="1"/>
  <c r="AB2057"/>
  <c r="AC2057" s="1"/>
  <c r="AD2057" s="1"/>
  <c r="AE2057" s="1"/>
  <c r="AN2057"/>
  <c r="AO2057" s="1"/>
  <c r="AP2057" s="1"/>
  <c r="AQ2057" s="1"/>
  <c r="P2058"/>
  <c r="AB2058" l="1"/>
  <c r="AC2058" s="1"/>
  <c r="AD2058" s="1"/>
  <c r="AE2058" s="1"/>
  <c r="P2059"/>
  <c r="AF2058"/>
  <c r="AG2058" s="1"/>
  <c r="AH2058" s="1"/>
  <c r="AI2058" s="1"/>
  <c r="AR2058"/>
  <c r="AS2058" s="1"/>
  <c r="X2058"/>
  <c r="Y2058" s="1"/>
  <c r="Z2058" s="1"/>
  <c r="AA2058" s="1"/>
  <c r="AJ2058"/>
  <c r="AK2058" s="1"/>
  <c r="AL2058" s="1"/>
  <c r="AM2058" s="1"/>
  <c r="AN2058"/>
  <c r="AO2058" s="1"/>
  <c r="AB2059" l="1"/>
  <c r="AC2059" s="1"/>
  <c r="AD2059" s="1"/>
  <c r="AE2059" s="1"/>
  <c r="X2059"/>
  <c r="Y2059" s="1"/>
  <c r="Z2059" s="1"/>
  <c r="AA2059" s="1"/>
  <c r="AJ2059"/>
  <c r="AK2059" s="1"/>
  <c r="AL2059" s="1"/>
  <c r="AM2059" s="1"/>
  <c r="AF2059"/>
  <c r="AG2059" s="1"/>
  <c r="AH2059" s="1"/>
  <c r="AI2059" s="1"/>
  <c r="P2060"/>
  <c r="AN2059"/>
  <c r="AO2059" s="1"/>
  <c r="AR2059"/>
  <c r="AP2058"/>
  <c r="AQ2058"/>
  <c r="AP2059" l="1"/>
  <c r="AQ2059"/>
  <c r="P2061"/>
  <c r="AN2060"/>
  <c r="AO2060" s="1"/>
  <c r="AB2060"/>
  <c r="AC2060" s="1"/>
  <c r="AD2060" s="1"/>
  <c r="AE2060" s="1"/>
  <c r="AR2060"/>
  <c r="AS2060" s="1"/>
  <c r="AJ2060"/>
  <c r="AK2060" s="1"/>
  <c r="AL2060" s="1"/>
  <c r="AM2060" s="1"/>
  <c r="X2060"/>
  <c r="Y2060" s="1"/>
  <c r="Z2060" s="1"/>
  <c r="AA2060" s="1"/>
  <c r="AF2060"/>
  <c r="AG2060" s="1"/>
  <c r="AH2060" s="1"/>
  <c r="AI2060" s="1"/>
  <c r="AJ2061" l="1"/>
  <c r="AK2061" s="1"/>
  <c r="AL2061" s="1"/>
  <c r="AM2061" s="1"/>
  <c r="AF2061"/>
  <c r="AG2061" s="1"/>
  <c r="AH2061" s="1"/>
  <c r="AI2061" s="1"/>
  <c r="AN2061"/>
  <c r="AO2061" s="1"/>
  <c r="AR2061"/>
  <c r="AS2061" s="1"/>
  <c r="AB2061"/>
  <c r="AC2061" s="1"/>
  <c r="AD2061" s="1"/>
  <c r="AE2061" s="1"/>
  <c r="P2062"/>
  <c r="X2061"/>
  <c r="Y2061" s="1"/>
  <c r="Z2061" s="1"/>
  <c r="AA2061" s="1"/>
  <c r="AQ2060"/>
  <c r="AP2060"/>
  <c r="AP2061" l="1"/>
  <c r="AQ2061"/>
  <c r="AB2062"/>
  <c r="AC2062" s="1"/>
  <c r="AD2062" s="1"/>
  <c r="AE2062" s="1"/>
  <c r="AN2062"/>
  <c r="AO2062" s="1"/>
  <c r="AP2062" s="1"/>
  <c r="X2062"/>
  <c r="Y2062" s="1"/>
  <c r="Z2062" s="1"/>
  <c r="AA2062" s="1"/>
  <c r="P2063"/>
  <c r="AF2062"/>
  <c r="AG2062" s="1"/>
  <c r="AH2062" s="1"/>
  <c r="AI2062" s="1"/>
  <c r="AJ2062"/>
  <c r="AK2062" s="1"/>
  <c r="AL2062" s="1"/>
  <c r="AM2062" s="1"/>
  <c r="AR2062"/>
  <c r="AS2062" s="1"/>
  <c r="AF2063" l="1"/>
  <c r="AG2063" s="1"/>
  <c r="AH2063" s="1"/>
  <c r="AI2063" s="1"/>
  <c r="P2064"/>
  <c r="AN2063"/>
  <c r="AO2063" s="1"/>
  <c r="AP2063" s="1"/>
  <c r="X2063"/>
  <c r="Y2063" s="1"/>
  <c r="Z2063" s="1"/>
  <c r="AA2063" s="1"/>
  <c r="AB2063"/>
  <c r="AC2063" s="1"/>
  <c r="AD2063" s="1"/>
  <c r="AE2063" s="1"/>
  <c r="AR2063"/>
  <c r="AS2063" s="1"/>
  <c r="AJ2063"/>
  <c r="AK2063" s="1"/>
  <c r="X2064" l="1"/>
  <c r="Y2064" s="1"/>
  <c r="Z2064" s="1"/>
  <c r="AA2064" s="1"/>
  <c r="AJ2064"/>
  <c r="AK2064" s="1"/>
  <c r="AL2064" s="1"/>
  <c r="AM2064" s="1"/>
  <c r="AN2064"/>
  <c r="AO2064" s="1"/>
  <c r="AP2064" s="1"/>
  <c r="AR2064"/>
  <c r="AB2064"/>
  <c r="AC2064" s="1"/>
  <c r="AD2064" s="1"/>
  <c r="AE2064" s="1"/>
  <c r="P2065"/>
  <c r="AF2064"/>
  <c r="AG2064" s="1"/>
  <c r="AH2064" s="1"/>
  <c r="AI2064" s="1"/>
  <c r="AL2063"/>
  <c r="AM2063"/>
  <c r="X2065" l="1"/>
  <c r="Y2065" s="1"/>
  <c r="Z2065" s="1"/>
  <c r="P2066"/>
  <c r="AJ2065"/>
  <c r="AK2065" s="1"/>
  <c r="AF2065"/>
  <c r="AG2065" s="1"/>
  <c r="AH2065" s="1"/>
  <c r="AB2065"/>
  <c r="AC2065" s="1"/>
  <c r="AD2065" s="1"/>
  <c r="AE2065" s="1"/>
  <c r="AN2065"/>
  <c r="AO2065" s="1"/>
  <c r="AP2065" s="1"/>
  <c r="AR2065"/>
  <c r="AJ2066" l="1"/>
  <c r="AK2066" s="1"/>
  <c r="AL2066" s="1"/>
  <c r="AM2066" s="1"/>
  <c r="AR2066"/>
  <c r="AF2066"/>
  <c r="AG2066" s="1"/>
  <c r="AH2066" s="1"/>
  <c r="X2066"/>
  <c r="Y2066" s="1"/>
  <c r="P2067"/>
  <c r="AN2066"/>
  <c r="AO2066" s="1"/>
  <c r="AP2066" s="1"/>
  <c r="AB2066"/>
  <c r="AC2066" s="1"/>
  <c r="AL2065"/>
  <c r="AM2065"/>
  <c r="Z2066" l="1"/>
  <c r="AA2066"/>
  <c r="AJ2067"/>
  <c r="AK2067" s="1"/>
  <c r="AN2067"/>
  <c r="AO2067" s="1"/>
  <c r="AP2067" s="1"/>
  <c r="AF2067"/>
  <c r="AG2067" s="1"/>
  <c r="AR2067"/>
  <c r="AB2067"/>
  <c r="AC2067" s="1"/>
  <c r="AD2067" s="1"/>
  <c r="AE2067" s="1"/>
  <c r="X2067"/>
  <c r="Y2067" s="1"/>
  <c r="Z2067" s="1"/>
  <c r="P2068"/>
  <c r="AD2066"/>
  <c r="AE2066"/>
  <c r="AH2067" l="1"/>
  <c r="AI2067"/>
  <c r="AM2067"/>
  <c r="AL2067"/>
  <c r="AR2068"/>
  <c r="AJ2068"/>
  <c r="AK2068" s="1"/>
  <c r="AF2068"/>
  <c r="AG2068" s="1"/>
  <c r="P2069"/>
  <c r="AB2068"/>
  <c r="AC2068" s="1"/>
  <c r="AD2068" s="1"/>
  <c r="AE2068" s="1"/>
  <c r="AN2068"/>
  <c r="AO2068" s="1"/>
  <c r="AP2068" s="1"/>
  <c r="X2068"/>
  <c r="Y2068" s="1"/>
  <c r="AL2068" l="1"/>
  <c r="AM2068"/>
  <c r="Z2068"/>
  <c r="AA2068" s="1"/>
  <c r="AH2068"/>
  <c r="AI2068"/>
  <c r="AF2069"/>
  <c r="AG2069" s="1"/>
  <c r="P2070"/>
  <c r="AB2069"/>
  <c r="AC2069" s="1"/>
  <c r="X2069"/>
  <c r="Y2069" s="1"/>
  <c r="AJ2069"/>
  <c r="AK2069" s="1"/>
  <c r="AR2069"/>
  <c r="AN2069"/>
  <c r="AO2069" s="1"/>
  <c r="AP2069" s="1"/>
  <c r="AH2069" l="1"/>
  <c r="AI2069"/>
  <c r="Z2069"/>
  <c r="AA2069"/>
  <c r="AL2069"/>
  <c r="AM2069" s="1"/>
  <c r="AJ2070"/>
  <c r="AK2070" s="1"/>
  <c r="P2071"/>
  <c r="AN2070"/>
  <c r="AO2070" s="1"/>
  <c r="AP2070" s="1"/>
  <c r="AF2070"/>
  <c r="AG2070" s="1"/>
  <c r="AH2070" s="1"/>
  <c r="AR2070"/>
  <c r="X2070"/>
  <c r="Y2070" s="1"/>
  <c r="AB2070"/>
  <c r="AC2070" s="1"/>
  <c r="AE2069"/>
  <c r="AD2069"/>
  <c r="Z2070" l="1"/>
  <c r="AA2070"/>
  <c r="AE2070"/>
  <c r="AD2070"/>
  <c r="AM2070"/>
  <c r="AL2070"/>
  <c r="P2072"/>
  <c r="AJ2071"/>
  <c r="AK2071" s="1"/>
  <c r="X2071"/>
  <c r="Y2071" s="1"/>
  <c r="Z2071" s="1"/>
  <c r="AA2071" s="1"/>
  <c r="AR2071"/>
  <c r="AN2071"/>
  <c r="AO2071" s="1"/>
  <c r="AP2071" s="1"/>
  <c r="AF2071"/>
  <c r="AG2071" s="1"/>
  <c r="AH2071" s="1"/>
  <c r="AI2071" s="1"/>
  <c r="AB2071"/>
  <c r="AC2071" s="1"/>
  <c r="AL2071" l="1"/>
  <c r="AM2071"/>
  <c r="X2072"/>
  <c r="Y2072" s="1"/>
  <c r="Z2072" s="1"/>
  <c r="AA2072" s="1"/>
  <c r="AJ2072"/>
  <c r="AK2072" s="1"/>
  <c r="AL2072" s="1"/>
  <c r="AM2072" s="1"/>
  <c r="AB2072"/>
  <c r="AC2072" s="1"/>
  <c r="AD2072" s="1"/>
  <c r="AE2072" s="1"/>
  <c r="P2073"/>
  <c r="AR2072"/>
  <c r="AN2072"/>
  <c r="AO2072" s="1"/>
  <c r="AF2072"/>
  <c r="AG2072" s="1"/>
  <c r="AH2072" s="1"/>
  <c r="AI2072" s="1"/>
  <c r="AD2071"/>
  <c r="AE2071" s="1"/>
  <c r="AP2072" l="1"/>
  <c r="AQ2072"/>
  <c r="AF2073"/>
  <c r="AG2073" s="1"/>
  <c r="AH2073" s="1"/>
  <c r="AI2073" s="1"/>
  <c r="AJ2073"/>
  <c r="AK2073" s="1"/>
  <c r="AL2073" s="1"/>
  <c r="AM2073" s="1"/>
  <c r="AR2073"/>
  <c r="X2073"/>
  <c r="Y2073" s="1"/>
  <c r="Z2073" s="1"/>
  <c r="AA2073" s="1"/>
  <c r="P2074"/>
  <c r="AB2073"/>
  <c r="AC2073" s="1"/>
  <c r="AD2073" s="1"/>
  <c r="AE2073" s="1"/>
  <c r="AN2073"/>
  <c r="AO2073" s="1"/>
  <c r="AP2073" l="1"/>
  <c r="AQ2073"/>
  <c r="P2075"/>
  <c r="AJ2074"/>
  <c r="AK2074" s="1"/>
  <c r="AL2074" s="1"/>
  <c r="AM2074" s="1"/>
  <c r="AB2074"/>
  <c r="AC2074" s="1"/>
  <c r="AD2074" s="1"/>
  <c r="AE2074" s="1"/>
  <c r="AF2074"/>
  <c r="AG2074" s="1"/>
  <c r="AH2074" s="1"/>
  <c r="AI2074" s="1"/>
  <c r="AN2074"/>
  <c r="AO2074" s="1"/>
  <c r="AP2074" s="1"/>
  <c r="AQ2074" s="1"/>
  <c r="AR2074"/>
  <c r="AS2074" s="1"/>
  <c r="X2074"/>
  <c r="Y2074" s="1"/>
  <c r="Z2074" s="1"/>
  <c r="AA2074" s="1"/>
  <c r="AN2075" l="1"/>
  <c r="AO2075" s="1"/>
  <c r="AP2075" s="1"/>
  <c r="AQ2075" s="1"/>
  <c r="AR2075"/>
  <c r="AS2075" s="1"/>
  <c r="AF2075"/>
  <c r="AG2075" s="1"/>
  <c r="AJ2075"/>
  <c r="AK2075" s="1"/>
  <c r="AL2075" s="1"/>
  <c r="AM2075" s="1"/>
  <c r="P2076"/>
  <c r="X2075"/>
  <c r="Y2075" s="1"/>
  <c r="Z2075" s="1"/>
  <c r="AA2075" s="1"/>
  <c r="AB2075"/>
  <c r="AC2075" s="1"/>
  <c r="AD2075" s="1"/>
  <c r="AE2075" s="1"/>
  <c r="AH2075" l="1"/>
  <c r="AI2075" s="1"/>
  <c r="AF2076"/>
  <c r="AG2076" s="1"/>
  <c r="AH2076" s="1"/>
  <c r="AI2076" s="1"/>
  <c r="AB2076"/>
  <c r="AC2076" s="1"/>
  <c r="AD2076" s="1"/>
  <c r="AE2076" s="1"/>
  <c r="AR2076"/>
  <c r="P2077"/>
  <c r="AJ2076"/>
  <c r="AK2076" s="1"/>
  <c r="AN2076"/>
  <c r="AO2076" s="1"/>
  <c r="AP2076" s="1"/>
  <c r="X2076"/>
  <c r="Y2076" s="1"/>
  <c r="Z2076" s="1"/>
  <c r="AN2077" l="1"/>
  <c r="AO2077" s="1"/>
  <c r="AP2077" s="1"/>
  <c r="AQ2077" s="1"/>
  <c r="P2078"/>
  <c r="AJ2077"/>
  <c r="AK2077" s="1"/>
  <c r="AR2077"/>
  <c r="AB2077"/>
  <c r="AC2077" s="1"/>
  <c r="AD2077" s="1"/>
  <c r="AE2077" s="1"/>
  <c r="X2077"/>
  <c r="Y2077" s="1"/>
  <c r="AF2077"/>
  <c r="AG2077" s="1"/>
  <c r="AH2077" s="1"/>
  <c r="AI2077" s="1"/>
  <c r="AL2076"/>
  <c r="AM2076"/>
  <c r="Z2077" l="1"/>
  <c r="AA2077"/>
  <c r="X2078"/>
  <c r="Y2078" s="1"/>
  <c r="Z2078" s="1"/>
  <c r="AB2078"/>
  <c r="AC2078" s="1"/>
  <c r="AD2078" s="1"/>
  <c r="AE2078" s="1"/>
  <c r="AR2078"/>
  <c r="AF2078"/>
  <c r="AG2078" s="1"/>
  <c r="AH2078" s="1"/>
  <c r="AI2078" s="1"/>
  <c r="AN2078"/>
  <c r="AO2078" s="1"/>
  <c r="AP2078" s="1"/>
  <c r="AJ2078"/>
  <c r="AK2078" s="1"/>
  <c r="P2079"/>
  <c r="AL2077"/>
  <c r="AM2077" s="1"/>
  <c r="AM2078" l="1"/>
  <c r="AL2078"/>
  <c r="AB2079"/>
  <c r="AC2079" s="1"/>
  <c r="AD2079" s="1"/>
  <c r="AE2079" s="1"/>
  <c r="P2080"/>
  <c r="AN2079"/>
  <c r="AO2079" s="1"/>
  <c r="AP2079" s="1"/>
  <c r="AF2079"/>
  <c r="AG2079" s="1"/>
  <c r="AH2079" s="1"/>
  <c r="AR2079"/>
  <c r="AJ2079"/>
  <c r="AK2079" s="1"/>
  <c r="X2079"/>
  <c r="Y2079" s="1"/>
  <c r="Z2079" s="1"/>
  <c r="AL2079" l="1"/>
  <c r="AM2079"/>
  <c r="AF2080"/>
  <c r="AG2080" s="1"/>
  <c r="AR2080"/>
  <c r="AJ2080"/>
  <c r="AK2080" s="1"/>
  <c r="AB2080"/>
  <c r="AC2080" s="1"/>
  <c r="AD2080" s="1"/>
  <c r="AE2080" s="1"/>
  <c r="P2081"/>
  <c r="X2080"/>
  <c r="Y2080" s="1"/>
  <c r="Z2080" s="1"/>
  <c r="AA2080" s="1"/>
  <c r="AN2080"/>
  <c r="AO2080" s="1"/>
  <c r="AP2080" s="1"/>
  <c r="AH2080" l="1"/>
  <c r="AI2080"/>
  <c r="AL2080"/>
  <c r="AM2080"/>
  <c r="X2081"/>
  <c r="Y2081" s="1"/>
  <c r="Z2081" s="1"/>
  <c r="AA2081" s="1"/>
  <c r="AN2081"/>
  <c r="AO2081" s="1"/>
  <c r="AP2081" s="1"/>
  <c r="P2082"/>
  <c r="AB2081"/>
  <c r="AC2081" s="1"/>
  <c r="AD2081" s="1"/>
  <c r="AE2081" s="1"/>
  <c r="AR2081"/>
  <c r="AF2081"/>
  <c r="AG2081" s="1"/>
  <c r="AH2081" s="1"/>
  <c r="AJ2081"/>
  <c r="AK2081" s="1"/>
  <c r="AM2081" l="1"/>
  <c r="AL2081"/>
  <c r="AJ2082"/>
  <c r="AK2082" s="1"/>
  <c r="AN2082"/>
  <c r="AO2082" s="1"/>
  <c r="P2083"/>
  <c r="X2082"/>
  <c r="Y2082" s="1"/>
  <c r="Z2082" s="1"/>
  <c r="AA2082" s="1"/>
  <c r="AR2082"/>
  <c r="AB2082"/>
  <c r="AC2082" s="1"/>
  <c r="AD2082" s="1"/>
  <c r="AE2082" s="1"/>
  <c r="AF2082"/>
  <c r="AG2082" s="1"/>
  <c r="AH2082" s="1"/>
  <c r="AP2082" l="1"/>
  <c r="AQ2082"/>
  <c r="AJ2083"/>
  <c r="AK2083" s="1"/>
  <c r="AL2083" s="1"/>
  <c r="AM2083" s="1"/>
  <c r="AR2083"/>
  <c r="AS2083" s="1"/>
  <c r="AF2083"/>
  <c r="AG2083" s="1"/>
  <c r="AH2083" s="1"/>
  <c r="AI2083" s="1"/>
  <c r="AN2083"/>
  <c r="AO2083" s="1"/>
  <c r="AP2083" s="1"/>
  <c r="X2083"/>
  <c r="Y2083" s="1"/>
  <c r="Z2083" s="1"/>
  <c r="AA2083" s="1"/>
  <c r="AB2083"/>
  <c r="AC2083" s="1"/>
  <c r="AD2083" s="1"/>
  <c r="AE2083" s="1"/>
  <c r="P2084"/>
  <c r="AM2082"/>
  <c r="AL2082"/>
  <c r="P2085" l="1"/>
  <c r="AB2084"/>
  <c r="AC2084" s="1"/>
  <c r="AD2084" s="1"/>
  <c r="AE2084" s="1"/>
  <c r="AJ2084"/>
  <c r="AK2084" s="1"/>
  <c r="AL2084" s="1"/>
  <c r="AM2084" s="1"/>
  <c r="AR2084"/>
  <c r="AS2084" s="1"/>
  <c r="AF2084"/>
  <c r="AG2084" s="1"/>
  <c r="X2084"/>
  <c r="Y2084" s="1"/>
  <c r="AN2084"/>
  <c r="AO2084" s="1"/>
  <c r="AP2084" s="1"/>
  <c r="AH2084" l="1"/>
  <c r="AI2084" s="1"/>
  <c r="AR2085"/>
  <c r="AF2085"/>
  <c r="AG2085" s="1"/>
  <c r="AB2085"/>
  <c r="AC2085" s="1"/>
  <c r="X2085"/>
  <c r="Y2085" s="1"/>
  <c r="Z2085" s="1"/>
  <c r="AA2085" s="1"/>
  <c r="AN2085"/>
  <c r="AO2085" s="1"/>
  <c r="AP2085" s="1"/>
  <c r="AJ2085"/>
  <c r="AK2085" s="1"/>
  <c r="AL2085" s="1"/>
  <c r="P2086"/>
  <c r="Z2084"/>
  <c r="AA2084" s="1"/>
  <c r="AD2085" l="1"/>
  <c r="AE2085"/>
  <c r="AR2086"/>
  <c r="AS2086" s="1"/>
  <c r="X2086"/>
  <c r="Y2086" s="1"/>
  <c r="Z2086" s="1"/>
  <c r="AA2086" s="1"/>
  <c r="AF2086"/>
  <c r="AG2086" s="1"/>
  <c r="AH2086" s="1"/>
  <c r="AI2086" s="1"/>
  <c r="AJ2086"/>
  <c r="AK2086" s="1"/>
  <c r="AL2086" s="1"/>
  <c r="AM2086" s="1"/>
  <c r="P2087"/>
  <c r="AN2086"/>
  <c r="AO2086" s="1"/>
  <c r="AP2086" s="1"/>
  <c r="AQ2086" s="1"/>
  <c r="AB2086"/>
  <c r="AC2086" s="1"/>
  <c r="AD2086" s="1"/>
  <c r="AE2086" s="1"/>
  <c r="AH2085"/>
  <c r="AI2085"/>
  <c r="AN2087" l="1"/>
  <c r="AO2087" s="1"/>
  <c r="AF2087"/>
  <c r="AG2087" s="1"/>
  <c r="AH2087" s="1"/>
  <c r="AI2087" s="1"/>
  <c r="X2087"/>
  <c r="Y2087" s="1"/>
  <c r="Z2087" s="1"/>
  <c r="AA2087" s="1"/>
  <c r="AJ2087"/>
  <c r="AK2087" s="1"/>
  <c r="AL2087" s="1"/>
  <c r="AM2087" s="1"/>
  <c r="AB2087"/>
  <c r="AC2087" s="1"/>
  <c r="AD2087" s="1"/>
  <c r="AE2087" s="1"/>
  <c r="AR2087"/>
  <c r="P2088"/>
  <c r="AR2088" l="1"/>
  <c r="P2089"/>
  <c r="AB2088"/>
  <c r="AC2088" s="1"/>
  <c r="AD2088" s="1"/>
  <c r="AE2088" s="1"/>
  <c r="X2088"/>
  <c r="Y2088" s="1"/>
  <c r="Z2088" s="1"/>
  <c r="AA2088" s="1"/>
  <c r="AF2088"/>
  <c r="AG2088" s="1"/>
  <c r="AH2088" s="1"/>
  <c r="AI2088" s="1"/>
  <c r="AJ2088"/>
  <c r="AK2088" s="1"/>
  <c r="AL2088" s="1"/>
  <c r="AM2088" s="1"/>
  <c r="AN2088"/>
  <c r="AO2088" s="1"/>
  <c r="AQ2087"/>
  <c r="AP2087"/>
  <c r="AF2089" l="1"/>
  <c r="AG2089" s="1"/>
  <c r="AR2089"/>
  <c r="P2090"/>
  <c r="AJ2089"/>
  <c r="AK2089" s="1"/>
  <c r="AL2089" s="1"/>
  <c r="AM2089" s="1"/>
  <c r="AN2089"/>
  <c r="AO2089" s="1"/>
  <c r="AB2089"/>
  <c r="AC2089" s="1"/>
  <c r="AD2089" s="1"/>
  <c r="AE2089" s="1"/>
  <c r="X2089"/>
  <c r="Y2089" s="1"/>
  <c r="Z2089" s="1"/>
  <c r="AA2089" s="1"/>
  <c r="AQ2088"/>
  <c r="AP2088"/>
  <c r="AP2089" l="1"/>
  <c r="AQ2089"/>
  <c r="AH2089"/>
  <c r="AI2089" s="1"/>
  <c r="X2090"/>
  <c r="Y2090" s="1"/>
  <c r="Z2090" s="1"/>
  <c r="AR2090"/>
  <c r="P2091"/>
  <c r="AJ2090"/>
  <c r="AK2090" s="1"/>
  <c r="AL2090" s="1"/>
  <c r="AM2090" s="1"/>
  <c r="AF2090"/>
  <c r="AG2090" s="1"/>
  <c r="AH2090" s="1"/>
  <c r="AI2090" s="1"/>
  <c r="AN2090"/>
  <c r="AO2090" s="1"/>
  <c r="AP2090" s="1"/>
  <c r="AB2090"/>
  <c r="AC2090" s="1"/>
  <c r="AD2090" l="1"/>
  <c r="AE2090"/>
  <c r="AF2091"/>
  <c r="AG2091" s="1"/>
  <c r="AH2091" s="1"/>
  <c r="AJ2091"/>
  <c r="AK2091" s="1"/>
  <c r="AL2091" s="1"/>
  <c r="AR2091"/>
  <c r="AN2091"/>
  <c r="AO2091" s="1"/>
  <c r="AP2091" s="1"/>
  <c r="P2092"/>
  <c r="X2091"/>
  <c r="Y2091" s="1"/>
  <c r="Z2091" s="1"/>
  <c r="AA2091" s="1"/>
  <c r="AB2091"/>
  <c r="AC2091" s="1"/>
  <c r="AJ2092" l="1"/>
  <c r="AK2092" s="1"/>
  <c r="AL2092" s="1"/>
  <c r="AF2092"/>
  <c r="AG2092" s="1"/>
  <c r="AH2092" s="1"/>
  <c r="AI2092" s="1"/>
  <c r="AB2092"/>
  <c r="AC2092" s="1"/>
  <c r="AN2092"/>
  <c r="AO2092" s="1"/>
  <c r="AP2092" s="1"/>
  <c r="X2092"/>
  <c r="Y2092" s="1"/>
  <c r="Z2092" s="1"/>
  <c r="P2093"/>
  <c r="AR2092"/>
  <c r="AD2091"/>
  <c r="AE2091"/>
  <c r="AJ2093" l="1"/>
  <c r="AK2093" s="1"/>
  <c r="AL2093" s="1"/>
  <c r="AN2093"/>
  <c r="AO2093" s="1"/>
  <c r="AP2093" s="1"/>
  <c r="AB2093"/>
  <c r="AC2093" s="1"/>
  <c r="X2093"/>
  <c r="Y2093" s="1"/>
  <c r="Z2093" s="1"/>
  <c r="AA2093" s="1"/>
  <c r="P2094"/>
  <c r="AF2093"/>
  <c r="AG2093" s="1"/>
  <c r="AH2093" s="1"/>
  <c r="AR2093"/>
  <c r="AD2092"/>
  <c r="AE2092"/>
  <c r="AD2093" l="1"/>
  <c r="AE2093"/>
  <c r="AB2094"/>
  <c r="AC2094" s="1"/>
  <c r="AD2094" s="1"/>
  <c r="AE2094" s="1"/>
  <c r="AF2094"/>
  <c r="AG2094" s="1"/>
  <c r="AH2094" s="1"/>
  <c r="AI2094" s="1"/>
  <c r="X2094"/>
  <c r="Y2094" s="1"/>
  <c r="Z2094" s="1"/>
  <c r="AA2094" s="1"/>
  <c r="AR2094"/>
  <c r="P2095"/>
  <c r="AJ2094"/>
  <c r="AK2094" s="1"/>
  <c r="AN2094"/>
  <c r="AO2094" s="1"/>
  <c r="AP2094" s="1"/>
  <c r="AJ2095" l="1"/>
  <c r="AK2095" s="1"/>
  <c r="AL2095" s="1"/>
  <c r="AM2095" s="1"/>
  <c r="P2096"/>
  <c r="AR2095"/>
  <c r="AN2095"/>
  <c r="AO2095" s="1"/>
  <c r="AP2095" s="1"/>
  <c r="AB2095"/>
  <c r="AC2095" s="1"/>
  <c r="AD2095" s="1"/>
  <c r="AE2095" s="1"/>
  <c r="X2095"/>
  <c r="Y2095" s="1"/>
  <c r="Z2095" s="1"/>
  <c r="AA2095" s="1"/>
  <c r="AF2095"/>
  <c r="AG2095" s="1"/>
  <c r="AH2095" s="1"/>
  <c r="AI2095" s="1"/>
  <c r="AL2094"/>
  <c r="AM2094"/>
  <c r="X2096" l="1"/>
  <c r="Y2096" s="1"/>
  <c r="Z2096" s="1"/>
  <c r="AA2096" s="1"/>
  <c r="AF2096"/>
  <c r="AG2096" s="1"/>
  <c r="AH2096" s="1"/>
  <c r="AI2096" s="1"/>
  <c r="P2097"/>
  <c r="AR2096"/>
  <c r="AN2096"/>
  <c r="AO2096" s="1"/>
  <c r="AB2096"/>
  <c r="AC2096" s="1"/>
  <c r="AD2096" s="1"/>
  <c r="AE2096" s="1"/>
  <c r="AJ2096"/>
  <c r="AK2096" s="1"/>
  <c r="AL2096" s="1"/>
  <c r="AM2096" s="1"/>
  <c r="AP2096" l="1"/>
  <c r="AQ2096"/>
  <c r="AB2097"/>
  <c r="AC2097" s="1"/>
  <c r="AN2097"/>
  <c r="AO2097" s="1"/>
  <c r="AJ2097"/>
  <c r="AK2097" s="1"/>
  <c r="AL2097" s="1"/>
  <c r="AM2097" s="1"/>
  <c r="AR2097"/>
  <c r="P2098"/>
  <c r="X2097"/>
  <c r="Y2097" s="1"/>
  <c r="Z2097" s="1"/>
  <c r="AA2097" s="1"/>
  <c r="AF2097"/>
  <c r="AG2097" s="1"/>
  <c r="AH2097" s="1"/>
  <c r="AI2097" s="1"/>
  <c r="AP2097" l="1"/>
  <c r="AQ2097"/>
  <c r="AD2097"/>
  <c r="AE2097" s="1"/>
  <c r="AR2098"/>
  <c r="AF2098"/>
  <c r="AG2098" s="1"/>
  <c r="AB2098"/>
  <c r="AC2098" s="1"/>
  <c r="AD2098" s="1"/>
  <c r="AE2098" s="1"/>
  <c r="AJ2098"/>
  <c r="AK2098" s="1"/>
  <c r="X2098"/>
  <c r="Y2098" s="1"/>
  <c r="Z2098" s="1"/>
  <c r="AA2098" s="1"/>
  <c r="AN2098"/>
  <c r="AO2098" s="1"/>
  <c r="AP2098" s="1"/>
  <c r="P2099"/>
  <c r="AH2098" l="1"/>
  <c r="AI2098"/>
  <c r="AL2098"/>
  <c r="AM2098"/>
  <c r="X2099"/>
  <c r="Y2099" s="1"/>
  <c r="Z2099" s="1"/>
  <c r="AA2099" s="1"/>
  <c r="AB2099"/>
  <c r="AC2099" s="1"/>
  <c r="AF2099"/>
  <c r="AG2099" s="1"/>
  <c r="AH2099" s="1"/>
  <c r="AJ2099"/>
  <c r="AK2099" s="1"/>
  <c r="P2100"/>
  <c r="AR2099"/>
  <c r="AN2099"/>
  <c r="AO2099" s="1"/>
  <c r="AP2099" s="1"/>
  <c r="AL2099" l="1"/>
  <c r="AM2099"/>
  <c r="AJ2100"/>
  <c r="AK2100" s="1"/>
  <c r="P2101"/>
  <c r="AN2100"/>
  <c r="AO2100" s="1"/>
  <c r="AP2100" s="1"/>
  <c r="AF2100"/>
  <c r="AG2100" s="1"/>
  <c r="AR2100"/>
  <c r="AB2100"/>
  <c r="AC2100" s="1"/>
  <c r="AD2100" s="1"/>
  <c r="AE2100" s="1"/>
  <c r="X2100"/>
  <c r="Y2100" s="1"/>
  <c r="AD2099"/>
  <c r="AE2099" s="1"/>
  <c r="AL2100" l="1"/>
  <c r="AM2100"/>
  <c r="AR2101"/>
  <c r="X2101"/>
  <c r="Y2101" s="1"/>
  <c r="Z2101" s="1"/>
  <c r="AA2101" s="1"/>
  <c r="AN2101"/>
  <c r="AO2101" s="1"/>
  <c r="AP2101" s="1"/>
  <c r="AJ2101"/>
  <c r="AK2101" s="1"/>
  <c r="AF2101"/>
  <c r="AG2101" s="1"/>
  <c r="AB2101"/>
  <c r="AC2101" s="1"/>
  <c r="P2102"/>
  <c r="Z2100"/>
  <c r="AA2100" s="1"/>
  <c r="AI2100"/>
  <c r="AH2100"/>
  <c r="AH2101" l="1"/>
  <c r="AI2101"/>
  <c r="AL2101"/>
  <c r="AM2101"/>
  <c r="AD2101"/>
  <c r="AE2101" s="1"/>
  <c r="AB2102"/>
  <c r="AC2102" s="1"/>
  <c r="AR2102"/>
  <c r="X2102"/>
  <c r="Y2102" s="1"/>
  <c r="Z2102" s="1"/>
  <c r="AA2102" s="1"/>
  <c r="AJ2102"/>
  <c r="AK2102" s="1"/>
  <c r="AL2102" s="1"/>
  <c r="AN2102"/>
  <c r="AO2102" s="1"/>
  <c r="AP2102" s="1"/>
  <c r="AF2102"/>
  <c r="AG2102" s="1"/>
  <c r="AH2102" s="1"/>
  <c r="AI2102" s="1"/>
  <c r="P2103"/>
  <c r="P2104" l="1"/>
  <c r="AR2103"/>
  <c r="AB2103"/>
  <c r="AC2103" s="1"/>
  <c r="AD2103" s="1"/>
  <c r="AE2103" s="1"/>
  <c r="AF2103"/>
  <c r="AG2103" s="1"/>
  <c r="AH2103" s="1"/>
  <c r="AI2103" s="1"/>
  <c r="X2103"/>
  <c r="Y2103" s="1"/>
  <c r="Z2103" s="1"/>
  <c r="AA2103" s="1"/>
  <c r="AN2103"/>
  <c r="AO2103" s="1"/>
  <c r="AJ2103"/>
  <c r="AK2103" s="1"/>
  <c r="AL2103" s="1"/>
  <c r="AM2103" s="1"/>
  <c r="AD2102"/>
  <c r="AE2102" s="1"/>
  <c r="AF2104" l="1"/>
  <c r="AG2104" s="1"/>
  <c r="AH2104" s="1"/>
  <c r="AI2104" s="1"/>
  <c r="X2104"/>
  <c r="Y2104" s="1"/>
  <c r="Z2104" s="1"/>
  <c r="AA2104" s="1"/>
  <c r="AN2104"/>
  <c r="AO2104" s="1"/>
  <c r="AJ2104"/>
  <c r="AK2104" s="1"/>
  <c r="AB2104"/>
  <c r="AC2104" s="1"/>
  <c r="AD2104" s="1"/>
  <c r="AE2104" s="1"/>
  <c r="AR2104"/>
  <c r="P2105"/>
  <c r="AQ2103"/>
  <c r="AP2103"/>
  <c r="AP2104" l="1"/>
  <c r="AQ2104"/>
  <c r="AR2105"/>
  <c r="AB2105"/>
  <c r="AC2105" s="1"/>
  <c r="AD2105" s="1"/>
  <c r="AE2105" s="1"/>
  <c r="AF2105"/>
  <c r="AG2105" s="1"/>
  <c r="P2106"/>
  <c r="X2105"/>
  <c r="Y2105" s="1"/>
  <c r="Z2105" s="1"/>
  <c r="AA2105" s="1"/>
  <c r="AJ2105"/>
  <c r="AK2105" s="1"/>
  <c r="AN2105"/>
  <c r="AO2105" s="1"/>
  <c r="AP2105" s="1"/>
  <c r="AL2104"/>
  <c r="AM2104"/>
  <c r="AL2105" l="1"/>
  <c r="AM2105"/>
  <c r="AH2105"/>
  <c r="AI2105" s="1"/>
  <c r="AJ2106"/>
  <c r="AK2106" s="1"/>
  <c r="AL2106" s="1"/>
  <c r="AR2106"/>
  <c r="AF2106"/>
  <c r="AG2106" s="1"/>
  <c r="P2107"/>
  <c r="AB2106"/>
  <c r="AC2106" s="1"/>
  <c r="AD2106" s="1"/>
  <c r="AE2106" s="1"/>
  <c r="X2106"/>
  <c r="Y2106" s="1"/>
  <c r="Z2106" s="1"/>
  <c r="AN2106"/>
  <c r="AO2106" s="1"/>
  <c r="AP2106" s="1"/>
  <c r="AH2106" l="1"/>
  <c r="AI2106"/>
  <c r="AB2107"/>
  <c r="AC2107" s="1"/>
  <c r="AD2107" s="1"/>
  <c r="AE2107" s="1"/>
  <c r="AN2107"/>
  <c r="AO2107" s="1"/>
  <c r="AP2107" s="1"/>
  <c r="P2108"/>
  <c r="AR2107"/>
  <c r="AJ2107"/>
  <c r="AK2107" s="1"/>
  <c r="AL2107" s="1"/>
  <c r="X2107"/>
  <c r="Y2107" s="1"/>
  <c r="Z2107" s="1"/>
  <c r="AF2107"/>
  <c r="AG2107" s="1"/>
  <c r="AH2107" l="1"/>
  <c r="AI2107"/>
  <c r="AF2108"/>
  <c r="AG2108" s="1"/>
  <c r="X2108"/>
  <c r="Y2108" s="1"/>
  <c r="Z2108" s="1"/>
  <c r="AR2108"/>
  <c r="AJ2108"/>
  <c r="AK2108" s="1"/>
  <c r="AL2108" s="1"/>
  <c r="AB2108"/>
  <c r="AC2108" s="1"/>
  <c r="AD2108" s="1"/>
  <c r="AE2108" s="1"/>
  <c r="P2109"/>
  <c r="AN2108"/>
  <c r="AO2108" s="1"/>
  <c r="AP2108" s="1"/>
  <c r="AH2108" l="1"/>
  <c r="AI2108" s="1"/>
  <c r="AF2109"/>
  <c r="AG2109" s="1"/>
  <c r="AH2109" s="1"/>
  <c r="AI2109" s="1"/>
  <c r="AJ2109"/>
  <c r="AK2109" s="1"/>
  <c r="X2109"/>
  <c r="Y2109" s="1"/>
  <c r="Z2109" s="1"/>
  <c r="AA2109" s="1"/>
  <c r="AN2109"/>
  <c r="AO2109" s="1"/>
  <c r="AP2109" s="1"/>
  <c r="AB2109"/>
  <c r="AC2109" s="1"/>
  <c r="AD2109" s="1"/>
  <c r="AE2109" s="1"/>
  <c r="AR2109"/>
  <c r="P2110"/>
  <c r="AR2110" l="1"/>
  <c r="AN2110"/>
  <c r="AO2110" s="1"/>
  <c r="AF2110"/>
  <c r="AG2110" s="1"/>
  <c r="AH2110" s="1"/>
  <c r="AI2110" s="1"/>
  <c r="AB2110"/>
  <c r="AC2110" s="1"/>
  <c r="AD2110" s="1"/>
  <c r="AE2110" s="1"/>
  <c r="X2110"/>
  <c r="Y2110" s="1"/>
  <c r="Z2110" s="1"/>
  <c r="AA2110" s="1"/>
  <c r="AJ2110"/>
  <c r="AK2110" s="1"/>
  <c r="AL2110" s="1"/>
  <c r="AM2110" s="1"/>
  <c r="P2111"/>
  <c r="AL2109"/>
  <c r="AM2109"/>
  <c r="AP2110" l="1"/>
  <c r="AQ2110"/>
  <c r="X2111"/>
  <c r="Y2111" s="1"/>
  <c r="Z2111" s="1"/>
  <c r="AA2111" s="1"/>
  <c r="AB2111"/>
  <c r="AC2111" s="1"/>
  <c r="AD2111" s="1"/>
  <c r="AE2111" s="1"/>
  <c r="AJ2111"/>
  <c r="AK2111" s="1"/>
  <c r="AL2111" s="1"/>
  <c r="AM2111" s="1"/>
  <c r="AR2111"/>
  <c r="AN2111"/>
  <c r="AO2111" s="1"/>
  <c r="P2112"/>
  <c r="AF2111"/>
  <c r="AG2111" s="1"/>
  <c r="AP2111" l="1"/>
  <c r="AQ2111"/>
  <c r="AH2111"/>
  <c r="AI2111" s="1"/>
  <c r="P2113"/>
  <c r="AN2112"/>
  <c r="AO2112" s="1"/>
  <c r="AP2112" s="1"/>
  <c r="AR2112"/>
  <c r="AF2112"/>
  <c r="AG2112" s="1"/>
  <c r="AB2112"/>
  <c r="AC2112" s="1"/>
  <c r="AJ2112"/>
  <c r="AK2112" s="1"/>
  <c r="AL2112" s="1"/>
  <c r="X2112"/>
  <c r="Y2112" s="1"/>
  <c r="AH2112" l="1"/>
  <c r="AI2112"/>
  <c r="Z2112"/>
  <c r="AA2112"/>
  <c r="AD2112"/>
  <c r="AE2112" s="1"/>
  <c r="AR2113"/>
  <c r="AF2113"/>
  <c r="AG2113" s="1"/>
  <c r="AH2113" s="1"/>
  <c r="AI2113" s="1"/>
  <c r="P2114"/>
  <c r="AJ2113"/>
  <c r="AK2113" s="1"/>
  <c r="AN2113"/>
  <c r="AO2113" s="1"/>
  <c r="AP2113" s="1"/>
  <c r="AQ2113" s="1"/>
  <c r="AB2113"/>
  <c r="AC2113" s="1"/>
  <c r="AD2113" s="1"/>
  <c r="AE2113" s="1"/>
  <c r="X2113"/>
  <c r="Y2113" s="1"/>
  <c r="Z2113" s="1"/>
  <c r="AA2113" s="1"/>
  <c r="P2115" l="1"/>
  <c r="AB2114"/>
  <c r="AC2114" s="1"/>
  <c r="AD2114" s="1"/>
  <c r="AE2114" s="1"/>
  <c r="X2114"/>
  <c r="Y2114" s="1"/>
  <c r="Z2114" s="1"/>
  <c r="AA2114" s="1"/>
  <c r="AN2114"/>
  <c r="AO2114" s="1"/>
  <c r="AP2114" s="1"/>
  <c r="AJ2114"/>
  <c r="AK2114" s="1"/>
  <c r="AL2114" s="1"/>
  <c r="AM2114" s="1"/>
  <c r="AR2114"/>
  <c r="AF2114"/>
  <c r="AG2114" s="1"/>
  <c r="AL2113"/>
  <c r="AM2113"/>
  <c r="AJ2115" l="1"/>
  <c r="AK2115" s="1"/>
  <c r="AL2115" s="1"/>
  <c r="AN2115"/>
  <c r="AO2115" s="1"/>
  <c r="AP2115" s="1"/>
  <c r="AR2115"/>
  <c r="X2115"/>
  <c r="Y2115" s="1"/>
  <c r="Z2115" s="1"/>
  <c r="AB2115"/>
  <c r="AC2115" s="1"/>
  <c r="AD2115" s="1"/>
  <c r="AE2115" s="1"/>
  <c r="P2116"/>
  <c r="AF2115"/>
  <c r="AG2115" s="1"/>
  <c r="AH2114"/>
  <c r="AI2114"/>
  <c r="AB2116" l="1"/>
  <c r="AC2116" s="1"/>
  <c r="AD2116" s="1"/>
  <c r="AE2116" s="1"/>
  <c r="P2117"/>
  <c r="AN2116"/>
  <c r="AO2116" s="1"/>
  <c r="AP2116" s="1"/>
  <c r="AF2116"/>
  <c r="AG2116" s="1"/>
  <c r="AJ2116"/>
  <c r="AK2116" s="1"/>
  <c r="AL2116" s="1"/>
  <c r="X2116"/>
  <c r="Y2116" s="1"/>
  <c r="Z2116" s="1"/>
  <c r="AR2116"/>
  <c r="AH2115"/>
  <c r="AI2115"/>
  <c r="AR2117" l="1"/>
  <c r="AN2117"/>
  <c r="AO2117" s="1"/>
  <c r="AF2117"/>
  <c r="AG2117" s="1"/>
  <c r="AH2117" s="1"/>
  <c r="AI2117" s="1"/>
  <c r="AB2117"/>
  <c r="AC2117" s="1"/>
  <c r="AD2117" s="1"/>
  <c r="AE2117" s="1"/>
  <c r="P2118"/>
  <c r="X2117"/>
  <c r="Y2117" s="1"/>
  <c r="Z2117" s="1"/>
  <c r="AA2117" s="1"/>
  <c r="AJ2117"/>
  <c r="AK2117" s="1"/>
  <c r="AL2117" s="1"/>
  <c r="AM2117" s="1"/>
  <c r="AH2116"/>
  <c r="AI2116"/>
  <c r="AF2118" l="1"/>
  <c r="AG2118" s="1"/>
  <c r="AH2118" s="1"/>
  <c r="AI2118" s="1"/>
  <c r="AR2118"/>
  <c r="AJ2118"/>
  <c r="AK2118" s="1"/>
  <c r="AL2118" s="1"/>
  <c r="AM2118" s="1"/>
  <c r="AB2118"/>
  <c r="AC2118" s="1"/>
  <c r="X2118"/>
  <c r="Y2118" s="1"/>
  <c r="Z2118" s="1"/>
  <c r="AA2118" s="1"/>
  <c r="AN2118"/>
  <c r="AO2118" s="1"/>
  <c r="P2119"/>
  <c r="AQ2117"/>
  <c r="AP2117"/>
  <c r="AP2118" l="1"/>
  <c r="AQ2118"/>
  <c r="P2120"/>
  <c r="AJ2119"/>
  <c r="AK2119" s="1"/>
  <c r="AB2119"/>
  <c r="AC2119" s="1"/>
  <c r="AD2119" s="1"/>
  <c r="AE2119" s="1"/>
  <c r="AR2119"/>
  <c r="AF2119"/>
  <c r="AG2119" s="1"/>
  <c r="X2119"/>
  <c r="Y2119" s="1"/>
  <c r="Z2119" s="1"/>
  <c r="AA2119" s="1"/>
  <c r="AN2119"/>
  <c r="AO2119" s="1"/>
  <c r="AP2119" s="1"/>
  <c r="AD2118"/>
  <c r="AE2118" s="1"/>
  <c r="AH2119" l="1"/>
  <c r="AI2119"/>
  <c r="X2120"/>
  <c r="Y2120" s="1"/>
  <c r="Z2120" s="1"/>
  <c r="AA2120" s="1"/>
  <c r="P2121"/>
  <c r="AB2120"/>
  <c r="AC2120" s="1"/>
  <c r="AD2120" s="1"/>
  <c r="AE2120" s="1"/>
  <c r="AN2120"/>
  <c r="AO2120" s="1"/>
  <c r="AP2120" s="1"/>
  <c r="AF2120"/>
  <c r="AG2120" s="1"/>
  <c r="AH2120" s="1"/>
  <c r="AJ2120"/>
  <c r="AK2120" s="1"/>
  <c r="AR2120"/>
  <c r="AL2119"/>
  <c r="AM2119"/>
  <c r="AL2120" l="1"/>
  <c r="AM2120"/>
  <c r="AN2121"/>
  <c r="AO2121" s="1"/>
  <c r="AP2121" s="1"/>
  <c r="AR2121"/>
  <c r="P2122"/>
  <c r="AJ2121"/>
  <c r="AK2121" s="1"/>
  <c r="AB2121"/>
  <c r="AC2121" s="1"/>
  <c r="AD2121" s="1"/>
  <c r="AE2121" s="1"/>
  <c r="AF2121"/>
  <c r="AG2121" s="1"/>
  <c r="AH2121" s="1"/>
  <c r="X2121"/>
  <c r="Y2121" s="1"/>
  <c r="Z2121" s="1"/>
  <c r="AA2121" s="1"/>
  <c r="AF2122" l="1"/>
  <c r="AG2122" s="1"/>
  <c r="AJ2122"/>
  <c r="AK2122" s="1"/>
  <c r="AL2122" s="1"/>
  <c r="AM2122" s="1"/>
  <c r="P2123"/>
  <c r="AR2122"/>
  <c r="X2122"/>
  <c r="Y2122" s="1"/>
  <c r="Z2122" s="1"/>
  <c r="AA2122" s="1"/>
  <c r="AN2122"/>
  <c r="AO2122" s="1"/>
  <c r="AP2122" s="1"/>
  <c r="AQ2122" s="1"/>
  <c r="AB2122"/>
  <c r="AC2122" s="1"/>
  <c r="AD2122" s="1"/>
  <c r="AE2122" s="1"/>
  <c r="AM2121"/>
  <c r="AL2121"/>
  <c r="AH2122" l="1"/>
  <c r="AI2122"/>
  <c r="AB2123"/>
  <c r="AC2123" s="1"/>
  <c r="AD2123" s="1"/>
  <c r="AE2123" s="1"/>
  <c r="X2123"/>
  <c r="Y2123" s="1"/>
  <c r="Z2123" s="1"/>
  <c r="AA2123" s="1"/>
  <c r="AR2123"/>
  <c r="P2124"/>
  <c r="AJ2123"/>
  <c r="AK2123" s="1"/>
  <c r="AF2123"/>
  <c r="AG2123" s="1"/>
  <c r="AH2123" s="1"/>
  <c r="AI2123" s="1"/>
  <c r="AN2123"/>
  <c r="AO2123" s="1"/>
  <c r="AP2123" s="1"/>
  <c r="AQ2123" s="1"/>
  <c r="AM2123" l="1"/>
  <c r="AL2123"/>
  <c r="X2124"/>
  <c r="Y2124" s="1"/>
  <c r="Z2124" s="1"/>
  <c r="AA2124" s="1"/>
  <c r="AB2124"/>
  <c r="AC2124" s="1"/>
  <c r="AD2124" s="1"/>
  <c r="AE2124" s="1"/>
  <c r="AF2124"/>
  <c r="AG2124" s="1"/>
  <c r="AR2124"/>
  <c r="AN2124"/>
  <c r="AO2124" s="1"/>
  <c r="AP2124" s="1"/>
  <c r="AJ2124"/>
  <c r="AK2124" s="1"/>
  <c r="P2125"/>
  <c r="AH2124" l="1"/>
  <c r="AI2124"/>
  <c r="AL2124"/>
  <c r="AM2124"/>
  <c r="AB2125"/>
  <c r="AC2125" s="1"/>
  <c r="AD2125" s="1"/>
  <c r="AE2125" s="1"/>
  <c r="AF2125"/>
  <c r="AG2125" s="1"/>
  <c r="X2125"/>
  <c r="Y2125" s="1"/>
  <c r="Z2125" s="1"/>
  <c r="AA2125" s="1"/>
  <c r="AJ2125"/>
  <c r="AK2125" s="1"/>
  <c r="AL2125" s="1"/>
  <c r="AM2125" s="1"/>
  <c r="AN2125"/>
  <c r="AO2125" s="1"/>
  <c r="AP2125" s="1"/>
  <c r="AQ2125" s="1"/>
  <c r="P2126"/>
  <c r="AR2125"/>
  <c r="AS2125" s="1"/>
  <c r="AJ2126" l="1"/>
  <c r="AK2126" s="1"/>
  <c r="AL2126" s="1"/>
  <c r="AM2126" s="1"/>
  <c r="AN2126"/>
  <c r="AO2126" s="1"/>
  <c r="P2127"/>
  <c r="X2126"/>
  <c r="Y2126" s="1"/>
  <c r="Z2126" s="1"/>
  <c r="AA2126" s="1"/>
  <c r="AR2126"/>
  <c r="AF2126"/>
  <c r="AG2126" s="1"/>
  <c r="AH2126" s="1"/>
  <c r="AI2126" s="1"/>
  <c r="AB2126"/>
  <c r="AC2126" s="1"/>
  <c r="AD2126" s="1"/>
  <c r="AE2126" s="1"/>
  <c r="AH2125"/>
  <c r="AI2125" s="1"/>
  <c r="AP2126" l="1"/>
  <c r="AQ2126"/>
  <c r="AJ2127"/>
  <c r="AK2127" s="1"/>
  <c r="AN2127"/>
  <c r="AO2127" s="1"/>
  <c r="P2128"/>
  <c r="AF2127"/>
  <c r="AG2127" s="1"/>
  <c r="AH2127" s="1"/>
  <c r="AI2127" s="1"/>
  <c r="X2127"/>
  <c r="Y2127" s="1"/>
  <c r="Z2127" s="1"/>
  <c r="AA2127" s="1"/>
  <c r="AB2127"/>
  <c r="AC2127" s="1"/>
  <c r="AD2127" s="1"/>
  <c r="AE2127" s="1"/>
  <c r="AR2127"/>
  <c r="AP2127" l="1"/>
  <c r="AQ2127"/>
  <c r="X2128"/>
  <c r="Y2128" s="1"/>
  <c r="Z2128" s="1"/>
  <c r="AA2128" s="1"/>
  <c r="P2129"/>
  <c r="AB2128"/>
  <c r="AC2128" s="1"/>
  <c r="AD2128" s="1"/>
  <c r="AE2128" s="1"/>
  <c r="AR2128"/>
  <c r="AN2128"/>
  <c r="AO2128" s="1"/>
  <c r="AP2128" s="1"/>
  <c r="AJ2128"/>
  <c r="AK2128" s="1"/>
  <c r="AF2128"/>
  <c r="AG2128" s="1"/>
  <c r="AH2128" s="1"/>
  <c r="AI2128" s="1"/>
  <c r="AL2127"/>
  <c r="AM2127" s="1"/>
  <c r="AL2128" l="1"/>
  <c r="AM2128"/>
  <c r="P2130"/>
  <c r="AB2129"/>
  <c r="AC2129" s="1"/>
  <c r="AD2129" s="1"/>
  <c r="AE2129" s="1"/>
  <c r="AJ2129"/>
  <c r="AK2129" s="1"/>
  <c r="X2129"/>
  <c r="Y2129" s="1"/>
  <c r="Z2129" s="1"/>
  <c r="AA2129" s="1"/>
  <c r="AR2129"/>
  <c r="AF2129"/>
  <c r="AG2129" s="1"/>
  <c r="AH2129" s="1"/>
  <c r="AI2129" s="1"/>
  <c r="AN2129"/>
  <c r="AO2129" s="1"/>
  <c r="AP2129" s="1"/>
  <c r="AL2129" l="1"/>
  <c r="AM2129"/>
  <c r="AN2130"/>
  <c r="AO2130" s="1"/>
  <c r="AP2130" s="1"/>
  <c r="AJ2130"/>
  <c r="AK2130" s="1"/>
  <c r="AR2130"/>
  <c r="P2131"/>
  <c r="X2130"/>
  <c r="Y2130" s="1"/>
  <c r="Z2130" s="1"/>
  <c r="AA2130" s="1"/>
  <c r="AB2130"/>
  <c r="AC2130" s="1"/>
  <c r="AD2130" s="1"/>
  <c r="AE2130" s="1"/>
  <c r="AF2130"/>
  <c r="AG2130" s="1"/>
  <c r="AH2130" s="1"/>
  <c r="AI2130" s="1"/>
  <c r="X2131" l="1"/>
  <c r="Y2131" s="1"/>
  <c r="Z2131" s="1"/>
  <c r="AJ2131"/>
  <c r="AK2131" s="1"/>
  <c r="AF2131"/>
  <c r="AG2131" s="1"/>
  <c r="AH2131" s="1"/>
  <c r="AI2131" s="1"/>
  <c r="AR2131"/>
  <c r="P2132"/>
  <c r="AB2131"/>
  <c r="AC2131" s="1"/>
  <c r="AD2131" s="1"/>
  <c r="AE2131" s="1"/>
  <c r="AN2131"/>
  <c r="AO2131" s="1"/>
  <c r="AP2131" s="1"/>
  <c r="AL2130"/>
  <c r="AM2130"/>
  <c r="X2132" l="1"/>
  <c r="Y2132" s="1"/>
  <c r="Z2132" s="1"/>
  <c r="AA2132" s="1"/>
  <c r="AF2132"/>
  <c r="AG2132" s="1"/>
  <c r="AH2132" s="1"/>
  <c r="AI2132" s="1"/>
  <c r="AR2132"/>
  <c r="AB2132"/>
  <c r="AC2132" s="1"/>
  <c r="AD2132" s="1"/>
  <c r="AE2132" s="1"/>
  <c r="AJ2132"/>
  <c r="AK2132" s="1"/>
  <c r="AL2132" s="1"/>
  <c r="AM2132" s="1"/>
  <c r="AN2132"/>
  <c r="AO2132" s="1"/>
  <c r="P2133"/>
  <c r="AL2131"/>
  <c r="AM2131" s="1"/>
  <c r="AP2132" l="1"/>
  <c r="AQ2132"/>
  <c r="AJ2133"/>
  <c r="AK2133" s="1"/>
  <c r="AL2133" s="1"/>
  <c r="AM2133" s="1"/>
  <c r="AR2133"/>
  <c r="AN2133"/>
  <c r="AO2133" s="1"/>
  <c r="P2134"/>
  <c r="AF2133"/>
  <c r="AG2133" s="1"/>
  <c r="AB2133"/>
  <c r="AC2133" s="1"/>
  <c r="AD2133" s="1"/>
  <c r="AE2133" s="1"/>
  <c r="X2133"/>
  <c r="Y2133" s="1"/>
  <c r="Z2133" s="1"/>
  <c r="AA2133" s="1"/>
  <c r="AP2133" l="1"/>
  <c r="AQ2133"/>
  <c r="AN2134"/>
  <c r="AO2134" s="1"/>
  <c r="AP2134" s="1"/>
  <c r="P2135"/>
  <c r="AF2134"/>
  <c r="AG2134" s="1"/>
  <c r="AR2134"/>
  <c r="X2134"/>
  <c r="Y2134" s="1"/>
  <c r="Z2134" s="1"/>
  <c r="AA2134" s="1"/>
  <c r="AB2134"/>
  <c r="AC2134" s="1"/>
  <c r="AD2134" s="1"/>
  <c r="AE2134" s="1"/>
  <c r="AJ2134"/>
  <c r="AK2134" s="1"/>
  <c r="AH2133"/>
  <c r="AI2133" s="1"/>
  <c r="AH2134" l="1"/>
  <c r="AI2134"/>
  <c r="AF2135"/>
  <c r="AG2135" s="1"/>
  <c r="AJ2135"/>
  <c r="AK2135" s="1"/>
  <c r="AN2135"/>
  <c r="AO2135" s="1"/>
  <c r="AP2135" s="1"/>
  <c r="P2136"/>
  <c r="X2135"/>
  <c r="Y2135" s="1"/>
  <c r="Z2135" s="1"/>
  <c r="AA2135" s="1"/>
  <c r="AR2135"/>
  <c r="AB2135"/>
  <c r="AC2135" s="1"/>
  <c r="AD2135" s="1"/>
  <c r="AE2135" s="1"/>
  <c r="AL2134"/>
  <c r="AM2134"/>
  <c r="AL2135" l="1"/>
  <c r="AM2135"/>
  <c r="AH2135"/>
  <c r="AI2135" s="1"/>
  <c r="AF2136"/>
  <c r="AG2136" s="1"/>
  <c r="AN2136"/>
  <c r="AO2136" s="1"/>
  <c r="AP2136" s="1"/>
  <c r="AJ2136"/>
  <c r="AK2136" s="1"/>
  <c r="X2136"/>
  <c r="Y2136" s="1"/>
  <c r="Z2136" s="1"/>
  <c r="AA2136" s="1"/>
  <c r="AR2136"/>
  <c r="P2137"/>
  <c r="AB2136"/>
  <c r="AC2136" s="1"/>
  <c r="AD2136" s="1"/>
  <c r="AE2136" s="1"/>
  <c r="AH2136" l="1"/>
  <c r="AI2136"/>
  <c r="AL2136"/>
  <c r="AM2136"/>
  <c r="AR2137"/>
  <c r="AB2137"/>
  <c r="AC2137" s="1"/>
  <c r="AD2137" s="1"/>
  <c r="AE2137" s="1"/>
  <c r="AF2137"/>
  <c r="AG2137" s="1"/>
  <c r="AH2137" s="1"/>
  <c r="X2137"/>
  <c r="Y2137" s="1"/>
  <c r="AN2137"/>
  <c r="AO2137" s="1"/>
  <c r="AP2137" s="1"/>
  <c r="AJ2137"/>
  <c r="AK2137" s="1"/>
  <c r="P2138"/>
  <c r="Z2137" l="1"/>
  <c r="AA2137"/>
  <c r="AL2137"/>
  <c r="AM2137"/>
  <c r="AF2138"/>
  <c r="AG2138" s="1"/>
  <c r="AH2138" s="1"/>
  <c r="AI2138" s="1"/>
  <c r="P2139"/>
  <c r="AB2138"/>
  <c r="AC2138" s="1"/>
  <c r="AD2138" s="1"/>
  <c r="AE2138" s="1"/>
  <c r="X2138"/>
  <c r="Y2138" s="1"/>
  <c r="Z2138" s="1"/>
  <c r="AA2138" s="1"/>
  <c r="AJ2138"/>
  <c r="AK2138" s="1"/>
  <c r="AL2138" s="1"/>
  <c r="AM2138" s="1"/>
  <c r="AN2138"/>
  <c r="AO2138" s="1"/>
  <c r="AR2138"/>
  <c r="AQ2138" l="1"/>
  <c r="AP2138"/>
  <c r="P2140"/>
  <c r="AJ2139"/>
  <c r="AK2139" s="1"/>
  <c r="AN2139"/>
  <c r="AO2139" s="1"/>
  <c r="X2139"/>
  <c r="Y2139" s="1"/>
  <c r="Z2139" s="1"/>
  <c r="AA2139" s="1"/>
  <c r="AB2139"/>
  <c r="AC2139" s="1"/>
  <c r="AD2139" s="1"/>
  <c r="AE2139" s="1"/>
  <c r="AF2139"/>
  <c r="AG2139" s="1"/>
  <c r="AH2139" s="1"/>
  <c r="AI2139" s="1"/>
  <c r="AR2139"/>
  <c r="AP2139" l="1"/>
  <c r="AQ2139"/>
  <c r="AJ2140"/>
  <c r="AK2140" s="1"/>
  <c r="AL2140" s="1"/>
  <c r="AM2140" s="1"/>
  <c r="AF2140"/>
  <c r="AG2140" s="1"/>
  <c r="AH2140" s="1"/>
  <c r="AI2140" s="1"/>
  <c r="AR2140"/>
  <c r="AN2140"/>
  <c r="AO2140" s="1"/>
  <c r="P2141"/>
  <c r="AB2140"/>
  <c r="AC2140" s="1"/>
  <c r="AD2140" s="1"/>
  <c r="AE2140" s="1"/>
  <c r="X2140"/>
  <c r="Y2140" s="1"/>
  <c r="Z2140" s="1"/>
  <c r="AA2140" s="1"/>
  <c r="AL2139"/>
  <c r="AM2139" s="1"/>
  <c r="X2141" l="1"/>
  <c r="Y2141" s="1"/>
  <c r="Z2141" s="1"/>
  <c r="AA2141" s="1"/>
  <c r="AB2141"/>
  <c r="AC2141" s="1"/>
  <c r="AD2141" s="1"/>
  <c r="AE2141" s="1"/>
  <c r="AR2141"/>
  <c r="AJ2141"/>
  <c r="AK2141" s="1"/>
  <c r="AL2141" s="1"/>
  <c r="AM2141" s="1"/>
  <c r="AF2141"/>
  <c r="AG2141" s="1"/>
  <c r="AH2141" s="1"/>
  <c r="AI2141" s="1"/>
  <c r="AN2141"/>
  <c r="AO2141" s="1"/>
  <c r="P2142"/>
  <c r="AP2140"/>
  <c r="AQ2140"/>
  <c r="AP2141" l="1"/>
  <c r="AQ2141"/>
  <c r="P2143"/>
  <c r="AJ2142"/>
  <c r="AK2142" s="1"/>
  <c r="AL2142" s="1"/>
  <c r="AM2142" s="1"/>
  <c r="AN2142"/>
  <c r="AO2142" s="1"/>
  <c r="AR2142"/>
  <c r="AF2142"/>
  <c r="AG2142" s="1"/>
  <c r="AH2142" s="1"/>
  <c r="AI2142" s="1"/>
  <c r="AB2142"/>
  <c r="AC2142" s="1"/>
  <c r="AD2142" s="1"/>
  <c r="AE2142" s="1"/>
  <c r="X2142"/>
  <c r="Y2142" s="1"/>
  <c r="Z2142" s="1"/>
  <c r="AA2142" s="1"/>
  <c r="AP2142" l="1"/>
  <c r="AQ2142"/>
  <c r="X2143"/>
  <c r="Y2143" s="1"/>
  <c r="Z2143" s="1"/>
  <c r="AA2143" s="1"/>
  <c r="AR2143"/>
  <c r="AS2143" s="1"/>
  <c r="AB2143"/>
  <c r="AC2143" s="1"/>
  <c r="AD2143" s="1"/>
  <c r="AE2143" s="1"/>
  <c r="AN2143"/>
  <c r="AO2143" s="1"/>
  <c r="AF2143"/>
  <c r="AG2143" s="1"/>
  <c r="AH2143" s="1"/>
  <c r="AI2143" s="1"/>
  <c r="P2144"/>
  <c r="AJ2143"/>
  <c r="AK2143" s="1"/>
  <c r="AL2143" s="1"/>
  <c r="AM2143" s="1"/>
  <c r="AQ2143" l="1"/>
  <c r="AP2143"/>
  <c r="AJ2144"/>
  <c r="AK2144" s="1"/>
  <c r="AF2144"/>
  <c r="AG2144" s="1"/>
  <c r="AH2144" s="1"/>
  <c r="AI2144" s="1"/>
  <c r="AN2144"/>
  <c r="AO2144" s="1"/>
  <c r="AB2144"/>
  <c r="AC2144" s="1"/>
  <c r="AD2144" s="1"/>
  <c r="AE2144" s="1"/>
  <c r="X2144"/>
  <c r="Y2144" s="1"/>
  <c r="Z2144" s="1"/>
  <c r="AA2144" s="1"/>
  <c r="AR2144"/>
  <c r="P2145"/>
  <c r="AP2144" l="1"/>
  <c r="AQ2144"/>
  <c r="P2146"/>
  <c r="X2145"/>
  <c r="Y2145" s="1"/>
  <c r="Z2145" s="1"/>
  <c r="AA2145" s="1"/>
  <c r="AB2145"/>
  <c r="AC2145" s="1"/>
  <c r="AD2145" s="1"/>
  <c r="AE2145" s="1"/>
  <c r="AF2145"/>
  <c r="AG2145" s="1"/>
  <c r="AH2145" s="1"/>
  <c r="AI2145" s="1"/>
  <c r="AJ2145"/>
  <c r="AK2145" s="1"/>
  <c r="AL2145" s="1"/>
  <c r="AM2145" s="1"/>
  <c r="AN2145"/>
  <c r="AO2145" s="1"/>
  <c r="AP2145" s="1"/>
  <c r="AQ2145" s="1"/>
  <c r="AR2145"/>
  <c r="AS2145" s="1"/>
  <c r="AL2144"/>
  <c r="AM2144" s="1"/>
  <c r="AJ2146" l="1"/>
  <c r="AK2146" s="1"/>
  <c r="AL2146" s="1"/>
  <c r="AM2146" s="1"/>
  <c r="AN2146"/>
  <c r="AO2146" s="1"/>
  <c r="AP2146" s="1"/>
  <c r="AQ2146" s="1"/>
  <c r="AB2146"/>
  <c r="AC2146" s="1"/>
  <c r="X2146"/>
  <c r="Y2146" s="1"/>
  <c r="Z2146" s="1"/>
  <c r="AA2146" s="1"/>
  <c r="P2147"/>
  <c r="AR2146"/>
  <c r="AS2146" s="1"/>
  <c r="AF2146"/>
  <c r="AG2146" s="1"/>
  <c r="AH2146" s="1"/>
  <c r="AI2146" s="1"/>
  <c r="AN2147" l="1"/>
  <c r="AO2147" s="1"/>
  <c r="AB2147"/>
  <c r="AC2147" s="1"/>
  <c r="AD2147" s="1"/>
  <c r="AE2147" s="1"/>
  <c r="AJ2147"/>
  <c r="AK2147" s="1"/>
  <c r="AL2147" s="1"/>
  <c r="P2148"/>
  <c r="AR2147"/>
  <c r="AF2147"/>
  <c r="AG2147" s="1"/>
  <c r="AH2147" s="1"/>
  <c r="X2147"/>
  <c r="Y2147" s="1"/>
  <c r="Z2147" s="1"/>
  <c r="AD2146"/>
  <c r="AE2146" s="1"/>
  <c r="AQ2147" l="1"/>
  <c r="AP2147"/>
  <c r="AF2148"/>
  <c r="AG2148" s="1"/>
  <c r="AH2148" s="1"/>
  <c r="AI2148" s="1"/>
  <c r="AR2148"/>
  <c r="P2149"/>
  <c r="X2148"/>
  <c r="Y2148" s="1"/>
  <c r="Z2148" s="1"/>
  <c r="AA2148" s="1"/>
  <c r="AN2148"/>
  <c r="AO2148" s="1"/>
  <c r="AP2148" s="1"/>
  <c r="AQ2148" s="1"/>
  <c r="AB2148"/>
  <c r="AC2148" s="1"/>
  <c r="AD2148" s="1"/>
  <c r="AE2148" s="1"/>
  <c r="AJ2148"/>
  <c r="AK2148" s="1"/>
  <c r="AL2148" l="1"/>
  <c r="AM2148"/>
  <c r="P2150"/>
  <c r="AR2149"/>
  <c r="AN2149"/>
  <c r="AO2149" s="1"/>
  <c r="AP2149" s="1"/>
  <c r="AF2149"/>
  <c r="AG2149" s="1"/>
  <c r="AH2149" s="1"/>
  <c r="AI2149" s="1"/>
  <c r="X2149"/>
  <c r="Y2149" s="1"/>
  <c r="Z2149" s="1"/>
  <c r="AA2149" s="1"/>
  <c r="AB2149"/>
  <c r="AC2149" s="1"/>
  <c r="AD2149" s="1"/>
  <c r="AE2149" s="1"/>
  <c r="AJ2149"/>
  <c r="AK2149" s="1"/>
  <c r="AL2149" l="1"/>
  <c r="AM2149"/>
  <c r="X2150"/>
  <c r="Y2150" s="1"/>
  <c r="Z2150" s="1"/>
  <c r="AA2150" s="1"/>
  <c r="AF2150"/>
  <c r="AG2150" s="1"/>
  <c r="AH2150" s="1"/>
  <c r="AI2150" s="1"/>
  <c r="AR2150"/>
  <c r="AB2150"/>
  <c r="AC2150" s="1"/>
  <c r="AD2150" s="1"/>
  <c r="AE2150" s="1"/>
  <c r="AN2150"/>
  <c r="AO2150" s="1"/>
  <c r="AP2150" s="1"/>
  <c r="AJ2150"/>
  <c r="AK2150" s="1"/>
  <c r="P2151"/>
  <c r="AL2150" l="1"/>
  <c r="AM2150"/>
  <c r="AR2151"/>
  <c r="X2151"/>
  <c r="Y2151" s="1"/>
  <c r="Z2151" s="1"/>
  <c r="AJ2151"/>
  <c r="AK2151" s="1"/>
  <c r="P2152"/>
  <c r="AN2151"/>
  <c r="AO2151" s="1"/>
  <c r="AP2151" s="1"/>
  <c r="AB2151"/>
  <c r="AC2151" s="1"/>
  <c r="AF2151"/>
  <c r="AG2151" s="1"/>
  <c r="AH2151" s="1"/>
  <c r="AL2151" l="1"/>
  <c r="AM2151"/>
  <c r="X2152"/>
  <c r="Y2152" s="1"/>
  <c r="AJ2152"/>
  <c r="AK2152" s="1"/>
  <c r="AF2152"/>
  <c r="AG2152" s="1"/>
  <c r="AR2152"/>
  <c r="AN2152"/>
  <c r="AO2152" s="1"/>
  <c r="AP2152" s="1"/>
  <c r="AB2152"/>
  <c r="AC2152" s="1"/>
  <c r="AD2152" s="1"/>
  <c r="AE2152" s="1"/>
  <c r="P2153"/>
  <c r="AD2151"/>
  <c r="AE2151" s="1"/>
  <c r="AH2152" l="1"/>
  <c r="AI2152"/>
  <c r="Z2152"/>
  <c r="AA2152"/>
  <c r="AL2152"/>
  <c r="AM2152"/>
  <c r="AB2153"/>
  <c r="AC2153" s="1"/>
  <c r="AD2153" s="1"/>
  <c r="AE2153" s="1"/>
  <c r="AR2153"/>
  <c r="AJ2153"/>
  <c r="AK2153" s="1"/>
  <c r="X2153"/>
  <c r="Y2153" s="1"/>
  <c r="Z2153" s="1"/>
  <c r="AA2153" s="1"/>
  <c r="AF2153"/>
  <c r="AG2153" s="1"/>
  <c r="AH2153" s="1"/>
  <c r="AI2153" s="1"/>
  <c r="P2154"/>
  <c r="AN2153"/>
  <c r="AO2153" s="1"/>
  <c r="AP2153" s="1"/>
  <c r="AL2153" l="1"/>
  <c r="AM2153" s="1"/>
  <c r="AR2154"/>
  <c r="AJ2154"/>
  <c r="AK2154" s="1"/>
  <c r="AL2154" s="1"/>
  <c r="AM2154" s="1"/>
  <c r="AN2154"/>
  <c r="AO2154" s="1"/>
  <c r="AB2154"/>
  <c r="AC2154" s="1"/>
  <c r="AD2154" s="1"/>
  <c r="AE2154" s="1"/>
  <c r="AF2154"/>
  <c r="AG2154" s="1"/>
  <c r="AH2154" s="1"/>
  <c r="AI2154" s="1"/>
  <c r="X2154"/>
  <c r="Y2154" s="1"/>
  <c r="Z2154" s="1"/>
  <c r="AA2154" s="1"/>
  <c r="P2155"/>
  <c r="AB2155" l="1"/>
  <c r="AC2155" s="1"/>
  <c r="AD2155" s="1"/>
  <c r="AE2155" s="1"/>
  <c r="X2155"/>
  <c r="Y2155" s="1"/>
  <c r="Z2155" s="1"/>
  <c r="AA2155" s="1"/>
  <c r="AJ2155"/>
  <c r="AK2155" s="1"/>
  <c r="AL2155" s="1"/>
  <c r="AM2155" s="1"/>
  <c r="AN2155"/>
  <c r="AO2155" s="1"/>
  <c r="P2156"/>
  <c r="AF2155"/>
  <c r="AG2155" s="1"/>
  <c r="AH2155" s="1"/>
  <c r="AI2155" s="1"/>
  <c r="AR2155"/>
  <c r="AP2154"/>
  <c r="AQ2154"/>
  <c r="X2156" l="1"/>
  <c r="Y2156" s="1"/>
  <c r="Z2156" s="1"/>
  <c r="AA2156" s="1"/>
  <c r="AB2156"/>
  <c r="AC2156" s="1"/>
  <c r="AD2156" s="1"/>
  <c r="AE2156" s="1"/>
  <c r="AJ2156"/>
  <c r="AK2156" s="1"/>
  <c r="AL2156" s="1"/>
  <c r="AM2156" s="1"/>
  <c r="AF2156"/>
  <c r="AG2156" s="1"/>
  <c r="AH2156" s="1"/>
  <c r="AI2156" s="1"/>
  <c r="AR2156"/>
  <c r="P2157"/>
  <c r="AN2156"/>
  <c r="AO2156" s="1"/>
  <c r="AP2155"/>
  <c r="AQ2155"/>
  <c r="AB2157" l="1"/>
  <c r="AC2157" s="1"/>
  <c r="AD2157" s="1"/>
  <c r="AE2157" s="1"/>
  <c r="AN2157"/>
  <c r="AO2157" s="1"/>
  <c r="AF2157"/>
  <c r="AG2157" s="1"/>
  <c r="AH2157" s="1"/>
  <c r="AI2157" s="1"/>
  <c r="X2157"/>
  <c r="Y2157" s="1"/>
  <c r="Z2157" s="1"/>
  <c r="AA2157" s="1"/>
  <c r="P2158"/>
  <c r="AR2157"/>
  <c r="AJ2157"/>
  <c r="AK2157" s="1"/>
  <c r="AL2157" s="1"/>
  <c r="AM2157" s="1"/>
  <c r="AP2156"/>
  <c r="AQ2156"/>
  <c r="AJ2158" l="1"/>
  <c r="AK2158" s="1"/>
  <c r="AL2158" s="1"/>
  <c r="AM2158" s="1"/>
  <c r="P2159"/>
  <c r="X2158"/>
  <c r="Y2158" s="1"/>
  <c r="Z2158" s="1"/>
  <c r="AA2158" s="1"/>
  <c r="AB2158"/>
  <c r="AC2158" s="1"/>
  <c r="AD2158" s="1"/>
  <c r="AE2158" s="1"/>
  <c r="AR2158"/>
  <c r="AF2158"/>
  <c r="AG2158" s="1"/>
  <c r="AH2158" s="1"/>
  <c r="AI2158" s="1"/>
  <c r="AN2158"/>
  <c r="AO2158" s="1"/>
  <c r="AP2157"/>
  <c r="AQ2157"/>
  <c r="AQ2158" l="1"/>
  <c r="AP2158"/>
  <c r="AB2159"/>
  <c r="AC2159" s="1"/>
  <c r="AD2159" s="1"/>
  <c r="AE2159" s="1"/>
  <c r="AJ2159"/>
  <c r="AK2159" s="1"/>
  <c r="AL2159" s="1"/>
  <c r="AM2159" s="1"/>
  <c r="AR2159"/>
  <c r="AS2159" s="1"/>
  <c r="X2159"/>
  <c r="Y2159" s="1"/>
  <c r="Z2159" s="1"/>
  <c r="AA2159" s="1"/>
  <c r="P2160"/>
  <c r="AF2159"/>
  <c r="AG2159" s="1"/>
  <c r="AH2159" s="1"/>
  <c r="AI2159" s="1"/>
  <c r="AN2159"/>
  <c r="AO2159" s="1"/>
  <c r="AP2159" s="1"/>
  <c r="AQ2159" s="1"/>
  <c r="X2160" l="1"/>
  <c r="Y2160" s="1"/>
  <c r="Z2160" s="1"/>
  <c r="AA2160" s="1"/>
  <c r="AN2160"/>
  <c r="AO2160" s="1"/>
  <c r="AP2160" s="1"/>
  <c r="AQ2160" s="1"/>
  <c r="AF2160"/>
  <c r="AG2160" s="1"/>
  <c r="AH2160" s="1"/>
  <c r="AI2160" s="1"/>
  <c r="AJ2160"/>
  <c r="AK2160" s="1"/>
  <c r="AL2160" s="1"/>
  <c r="AM2160" s="1"/>
  <c r="P2161"/>
  <c r="AB2160"/>
  <c r="AC2160" s="1"/>
  <c r="AD2160" s="1"/>
  <c r="AE2160" s="1"/>
  <c r="AR2160"/>
  <c r="AS2160" s="1"/>
  <c r="AB2161" l="1"/>
  <c r="AC2161" s="1"/>
  <c r="AD2161" s="1"/>
  <c r="AE2161" s="1"/>
  <c r="P2162"/>
  <c r="AF2161"/>
  <c r="AG2161" s="1"/>
  <c r="AH2161" s="1"/>
  <c r="AI2161" s="1"/>
  <c r="AN2161"/>
  <c r="AO2161" s="1"/>
  <c r="AJ2161"/>
  <c r="AK2161" s="1"/>
  <c r="AL2161" s="1"/>
  <c r="AM2161" s="1"/>
  <c r="X2161"/>
  <c r="Y2161" s="1"/>
  <c r="Z2161" s="1"/>
  <c r="AA2161" s="1"/>
  <c r="AR2161"/>
  <c r="P2163" l="1"/>
  <c r="AB2162"/>
  <c r="AC2162" s="1"/>
  <c r="AD2162" s="1"/>
  <c r="AE2162" s="1"/>
  <c r="X2162"/>
  <c r="Y2162" s="1"/>
  <c r="Z2162" s="1"/>
  <c r="AA2162" s="1"/>
  <c r="AF2162"/>
  <c r="AG2162" s="1"/>
  <c r="AH2162" s="1"/>
  <c r="AI2162" s="1"/>
  <c r="AJ2162"/>
  <c r="AK2162" s="1"/>
  <c r="AL2162" s="1"/>
  <c r="AM2162" s="1"/>
  <c r="AN2162"/>
  <c r="AO2162" s="1"/>
  <c r="AP2162" s="1"/>
  <c r="AQ2162" s="1"/>
  <c r="AR2162"/>
  <c r="AS2162" s="1"/>
  <c r="AP2161"/>
  <c r="AQ2161"/>
  <c r="AB2163" l="1"/>
  <c r="AC2163" s="1"/>
  <c r="AD2163" s="1"/>
  <c r="AE2163" s="1"/>
  <c r="P2164"/>
  <c r="AR2163"/>
  <c r="AS2163" s="1"/>
  <c r="AN2163"/>
  <c r="AO2163" s="1"/>
  <c r="AJ2163"/>
  <c r="AK2163" s="1"/>
  <c r="AL2163" s="1"/>
  <c r="AM2163" s="1"/>
  <c r="AF2163"/>
  <c r="AG2163" s="1"/>
  <c r="AH2163" s="1"/>
  <c r="AI2163" s="1"/>
  <c r="X2163"/>
  <c r="Y2163" s="1"/>
  <c r="Z2163" s="1"/>
  <c r="AA2163" s="1"/>
  <c r="AJ2164" l="1"/>
  <c r="AK2164" s="1"/>
  <c r="AL2164" s="1"/>
  <c r="AM2164" s="1"/>
  <c r="X2164"/>
  <c r="Y2164" s="1"/>
  <c r="Z2164" s="1"/>
  <c r="AA2164" s="1"/>
  <c r="AN2164"/>
  <c r="AO2164" s="1"/>
  <c r="AR2164"/>
  <c r="P2165"/>
  <c r="AF2164"/>
  <c r="AG2164" s="1"/>
  <c r="AH2164" s="1"/>
  <c r="AI2164" s="1"/>
  <c r="AB2164"/>
  <c r="AC2164" s="1"/>
  <c r="AD2164" s="1"/>
  <c r="AE2164" s="1"/>
  <c r="AP2163"/>
  <c r="AQ2163"/>
  <c r="AF2165" l="1"/>
  <c r="AG2165" s="1"/>
  <c r="AH2165" s="1"/>
  <c r="AI2165" s="1"/>
  <c r="AN2165"/>
  <c r="AO2165" s="1"/>
  <c r="X2165"/>
  <c r="Y2165" s="1"/>
  <c r="Z2165" s="1"/>
  <c r="AA2165" s="1"/>
  <c r="AR2165"/>
  <c r="AJ2165"/>
  <c r="AK2165" s="1"/>
  <c r="AL2165" s="1"/>
  <c r="AM2165" s="1"/>
  <c r="AB2165"/>
  <c r="AC2165" s="1"/>
  <c r="AD2165" s="1"/>
  <c r="AE2165" s="1"/>
  <c r="P2166"/>
  <c r="AP2164"/>
  <c r="AQ2164"/>
  <c r="AP2165" l="1"/>
  <c r="AQ2165"/>
  <c r="X2166"/>
  <c r="Y2166" s="1"/>
  <c r="Z2166" s="1"/>
  <c r="AA2166" s="1"/>
  <c r="P2167"/>
  <c r="AN2166"/>
  <c r="AO2166" s="1"/>
  <c r="AJ2166"/>
  <c r="AK2166" s="1"/>
  <c r="AL2166" s="1"/>
  <c r="AM2166" s="1"/>
  <c r="AR2166"/>
  <c r="AF2166"/>
  <c r="AG2166" s="1"/>
  <c r="AH2166" s="1"/>
  <c r="AI2166" s="1"/>
  <c r="AB2166"/>
  <c r="AC2166" s="1"/>
  <c r="AD2166" s="1"/>
  <c r="AE2166" s="1"/>
  <c r="AP2166" l="1"/>
  <c r="AQ2166"/>
  <c r="P2168"/>
  <c r="X2167"/>
  <c r="Y2167" s="1"/>
  <c r="Z2167" s="1"/>
  <c r="AA2167" s="1"/>
  <c r="AR2167"/>
  <c r="AN2167"/>
  <c r="AO2167" s="1"/>
  <c r="AF2167"/>
  <c r="AG2167" s="1"/>
  <c r="AH2167" s="1"/>
  <c r="AI2167" s="1"/>
  <c r="AJ2167"/>
  <c r="AK2167" s="1"/>
  <c r="AL2167" s="1"/>
  <c r="AM2167" s="1"/>
  <c r="AB2167"/>
  <c r="AC2167" s="1"/>
  <c r="AD2167" s="1"/>
  <c r="AE2167" s="1"/>
  <c r="AP2167" l="1"/>
  <c r="AQ2167"/>
  <c r="AB2168"/>
  <c r="AC2168" s="1"/>
  <c r="AD2168" s="1"/>
  <c r="AE2168" s="1"/>
  <c r="AJ2168"/>
  <c r="AK2168" s="1"/>
  <c r="AL2168" s="1"/>
  <c r="AM2168" s="1"/>
  <c r="AF2168"/>
  <c r="AG2168" s="1"/>
  <c r="AH2168" s="1"/>
  <c r="AI2168" s="1"/>
  <c r="X2168"/>
  <c r="Y2168" s="1"/>
  <c r="Z2168" s="1"/>
  <c r="AA2168" s="1"/>
  <c r="AN2168"/>
  <c r="AO2168" s="1"/>
  <c r="P2169"/>
  <c r="AR2168"/>
  <c r="AR2169" l="1"/>
  <c r="AS2169" s="1"/>
  <c r="AJ2169"/>
  <c r="AK2169" s="1"/>
  <c r="AL2169" s="1"/>
  <c r="AM2169" s="1"/>
  <c r="P2170"/>
  <c r="AB2169"/>
  <c r="AC2169" s="1"/>
  <c r="AD2169" s="1"/>
  <c r="AE2169" s="1"/>
  <c r="AN2169"/>
  <c r="AO2169" s="1"/>
  <c r="AP2169" s="1"/>
  <c r="AQ2169" s="1"/>
  <c r="AF2169"/>
  <c r="AG2169" s="1"/>
  <c r="AH2169" s="1"/>
  <c r="AI2169" s="1"/>
  <c r="X2169"/>
  <c r="Y2169" s="1"/>
  <c r="Z2169" s="1"/>
  <c r="AA2169" s="1"/>
  <c r="AP2168"/>
  <c r="AQ2168"/>
  <c r="X2170" l="1"/>
  <c r="Y2170" s="1"/>
  <c r="Z2170" s="1"/>
  <c r="AA2170" s="1"/>
  <c r="AJ2170"/>
  <c r="AK2170" s="1"/>
  <c r="AL2170" s="1"/>
  <c r="AM2170" s="1"/>
  <c r="AB2170"/>
  <c r="AC2170" s="1"/>
  <c r="AD2170" s="1"/>
  <c r="AE2170" s="1"/>
  <c r="AF2170"/>
  <c r="AG2170" s="1"/>
  <c r="AH2170" s="1"/>
  <c r="AI2170" s="1"/>
  <c r="AR2170"/>
  <c r="AS2170" s="1"/>
  <c r="AN2170"/>
  <c r="AO2170" s="1"/>
  <c r="P2171"/>
  <c r="AP2170" l="1"/>
  <c r="AQ2170" s="1"/>
  <c r="AB2171"/>
  <c r="AC2171" s="1"/>
  <c r="AD2171" s="1"/>
  <c r="AE2171" s="1"/>
  <c r="AJ2171"/>
  <c r="AK2171" s="1"/>
  <c r="AL2171" s="1"/>
  <c r="AM2171" s="1"/>
  <c r="P2172"/>
  <c r="AF2171"/>
  <c r="AG2171" s="1"/>
  <c r="AH2171" s="1"/>
  <c r="AI2171" s="1"/>
  <c r="X2171"/>
  <c r="Y2171" s="1"/>
  <c r="Z2171" s="1"/>
  <c r="AA2171" s="1"/>
  <c r="AN2171"/>
  <c r="AO2171" s="1"/>
  <c r="AP2171" s="1"/>
  <c r="AQ2171" s="1"/>
  <c r="AR2171"/>
  <c r="AS2171" s="1"/>
  <c r="X2172" l="1"/>
  <c r="Y2172" s="1"/>
  <c r="Z2172" s="1"/>
  <c r="AA2172" s="1"/>
  <c r="AF2172"/>
  <c r="AG2172" s="1"/>
  <c r="AH2172" s="1"/>
  <c r="AI2172" s="1"/>
  <c r="P2173"/>
  <c r="AN2172"/>
  <c r="AO2172" s="1"/>
  <c r="AR2172"/>
  <c r="AS2172" s="1"/>
  <c r="AB2172"/>
  <c r="AC2172" s="1"/>
  <c r="AD2172" s="1"/>
  <c r="AE2172" s="1"/>
  <c r="AJ2172"/>
  <c r="AK2172" s="1"/>
  <c r="AL2172" s="1"/>
  <c r="AM2172" s="1"/>
  <c r="AN2173" l="1"/>
  <c r="AO2173" s="1"/>
  <c r="X2173"/>
  <c r="Y2173" s="1"/>
  <c r="Z2173" s="1"/>
  <c r="AA2173" s="1"/>
  <c r="AF2173"/>
  <c r="AG2173" s="1"/>
  <c r="AH2173" s="1"/>
  <c r="AI2173" s="1"/>
  <c r="AR2173"/>
  <c r="AJ2173"/>
  <c r="AK2173" s="1"/>
  <c r="AL2173" s="1"/>
  <c r="AM2173" s="1"/>
  <c r="AB2173"/>
  <c r="AC2173" s="1"/>
  <c r="AD2173" s="1"/>
  <c r="AE2173" s="1"/>
  <c r="P2174"/>
  <c r="AP2172"/>
  <c r="AQ2172" s="1"/>
  <c r="AP2173" l="1"/>
  <c r="AQ2173"/>
  <c r="P2175"/>
  <c r="AN2174"/>
  <c r="AO2174" s="1"/>
  <c r="AJ2174"/>
  <c r="AK2174" s="1"/>
  <c r="AL2174" s="1"/>
  <c r="AM2174" s="1"/>
  <c r="AR2174"/>
  <c r="X2174"/>
  <c r="Y2174" s="1"/>
  <c r="AB2174"/>
  <c r="AC2174" s="1"/>
  <c r="AD2174" s="1"/>
  <c r="AE2174" s="1"/>
  <c r="AF2174"/>
  <c r="AG2174" s="1"/>
  <c r="AH2174" s="1"/>
  <c r="AI2174" s="1"/>
  <c r="Z2174" l="1"/>
  <c r="AA2174"/>
  <c r="AJ2175"/>
  <c r="AK2175" s="1"/>
  <c r="AL2175" s="1"/>
  <c r="AM2175" s="1"/>
  <c r="AR2175"/>
  <c r="P2176"/>
  <c r="X2175"/>
  <c r="Y2175" s="1"/>
  <c r="Z2175" s="1"/>
  <c r="AA2175" s="1"/>
  <c r="AB2175"/>
  <c r="AC2175" s="1"/>
  <c r="AD2175" s="1"/>
  <c r="AE2175" s="1"/>
  <c r="AN2175"/>
  <c r="AO2175" s="1"/>
  <c r="AF2175"/>
  <c r="AG2175" s="1"/>
  <c r="AH2175" s="1"/>
  <c r="AI2175" s="1"/>
  <c r="AP2174"/>
  <c r="AQ2174"/>
  <c r="P2177" l="1"/>
  <c r="AR2176"/>
  <c r="AN2176"/>
  <c r="AO2176" s="1"/>
  <c r="AB2176"/>
  <c r="AC2176" s="1"/>
  <c r="AD2176" s="1"/>
  <c r="AE2176" s="1"/>
  <c r="AJ2176"/>
  <c r="AK2176" s="1"/>
  <c r="AL2176" s="1"/>
  <c r="AM2176" s="1"/>
  <c r="AF2176"/>
  <c r="AG2176" s="1"/>
  <c r="AH2176" s="1"/>
  <c r="AI2176" s="1"/>
  <c r="X2176"/>
  <c r="Y2176" s="1"/>
  <c r="Z2176" s="1"/>
  <c r="AA2176" s="1"/>
  <c r="AP2175"/>
  <c r="AQ2175"/>
  <c r="X2177" l="1"/>
  <c r="Y2177" s="1"/>
  <c r="AF2177"/>
  <c r="AG2177" s="1"/>
  <c r="AB2177"/>
  <c r="AC2177" s="1"/>
  <c r="AD2177" s="1"/>
  <c r="AE2177" s="1"/>
  <c r="AJ2177"/>
  <c r="AK2177" s="1"/>
  <c r="AL2177" s="1"/>
  <c r="AM2177" s="1"/>
  <c r="AR2177"/>
  <c r="AN2177"/>
  <c r="AO2177" s="1"/>
  <c r="P2178"/>
  <c r="AP2176"/>
  <c r="AQ2176"/>
  <c r="AP2177" l="1"/>
  <c r="AQ2177"/>
  <c r="Z2177"/>
  <c r="AA2177" s="1"/>
  <c r="AH2177"/>
  <c r="AI2177" s="1"/>
  <c r="AB2178"/>
  <c r="AC2178" s="1"/>
  <c r="AD2178" s="1"/>
  <c r="AE2178" s="1"/>
  <c r="P2179"/>
  <c r="AR2178"/>
  <c r="AJ2178"/>
  <c r="AK2178" s="1"/>
  <c r="AL2178" s="1"/>
  <c r="AM2178" s="1"/>
  <c r="AN2178"/>
  <c r="AO2178" s="1"/>
  <c r="AF2178"/>
  <c r="AG2178" s="1"/>
  <c r="AH2178" s="1"/>
  <c r="AI2178" s="1"/>
  <c r="X2178"/>
  <c r="Y2178" s="1"/>
  <c r="Z2178" s="1"/>
  <c r="AA2178" s="1"/>
  <c r="AP2178" l="1"/>
  <c r="AQ2178"/>
  <c r="AR2179"/>
  <c r="P2180"/>
  <c r="AN2179"/>
  <c r="AO2179" s="1"/>
  <c r="AF2179"/>
  <c r="AG2179" s="1"/>
  <c r="AH2179" s="1"/>
  <c r="AI2179" s="1"/>
  <c r="AB2179"/>
  <c r="AC2179" s="1"/>
  <c r="AD2179" s="1"/>
  <c r="AE2179" s="1"/>
  <c r="AJ2179"/>
  <c r="AK2179" s="1"/>
  <c r="AL2179" s="1"/>
  <c r="AM2179" s="1"/>
  <c r="X2179"/>
  <c r="Y2179" s="1"/>
  <c r="Z2179" s="1"/>
  <c r="AA2179" s="1"/>
  <c r="AP2179" l="1"/>
  <c r="AQ2179"/>
  <c r="AJ2180"/>
  <c r="AK2180" s="1"/>
  <c r="AL2180" s="1"/>
  <c r="AM2180" s="1"/>
  <c r="P2181"/>
  <c r="AR2180"/>
  <c r="AF2180"/>
  <c r="AG2180" s="1"/>
  <c r="AH2180" s="1"/>
  <c r="AI2180" s="1"/>
  <c r="X2180"/>
  <c r="Y2180" s="1"/>
  <c r="Z2180" s="1"/>
  <c r="AA2180" s="1"/>
  <c r="AN2180"/>
  <c r="AO2180" s="1"/>
  <c r="AB2180"/>
  <c r="AC2180" s="1"/>
  <c r="AD2180" s="1"/>
  <c r="AE2180" s="1"/>
  <c r="AP2180" l="1"/>
  <c r="AQ2180"/>
  <c r="AB2181"/>
  <c r="AC2181" s="1"/>
  <c r="AD2181" s="1"/>
  <c r="AE2181" s="1"/>
  <c r="P2182"/>
  <c r="X2181"/>
  <c r="Y2181" s="1"/>
  <c r="Z2181" s="1"/>
  <c r="AA2181" s="1"/>
  <c r="AJ2181"/>
  <c r="AK2181" s="1"/>
  <c r="AL2181" s="1"/>
  <c r="AM2181" s="1"/>
  <c r="AR2181"/>
  <c r="AN2181"/>
  <c r="AO2181" s="1"/>
  <c r="AF2181"/>
  <c r="AG2181" s="1"/>
  <c r="AH2181" s="1"/>
  <c r="AI2181" s="1"/>
  <c r="AP2181" l="1"/>
  <c r="AQ2181"/>
  <c r="AJ2182"/>
  <c r="AK2182" s="1"/>
  <c r="AL2182" s="1"/>
  <c r="AM2182" s="1"/>
  <c r="X2182"/>
  <c r="Y2182" s="1"/>
  <c r="Z2182" s="1"/>
  <c r="AA2182" s="1"/>
  <c r="AR2182"/>
  <c r="AS2182" s="1"/>
  <c r="AN2182"/>
  <c r="AO2182" s="1"/>
  <c r="AP2182" s="1"/>
  <c r="AQ2182" s="1"/>
  <c r="AF2182"/>
  <c r="AG2182" s="1"/>
  <c r="AH2182" s="1"/>
  <c r="AI2182" s="1"/>
  <c r="AB2182"/>
  <c r="AC2182" s="1"/>
  <c r="AD2182" s="1"/>
  <c r="AE2182" s="1"/>
  <c r="P2183"/>
  <c r="AR2183" l="1"/>
  <c r="AS2183" s="1"/>
  <c r="P2184"/>
  <c r="AF2183"/>
  <c r="AG2183" s="1"/>
  <c r="AH2183" s="1"/>
  <c r="AI2183" s="1"/>
  <c r="AB2183"/>
  <c r="AC2183" s="1"/>
  <c r="AD2183" s="1"/>
  <c r="AE2183" s="1"/>
  <c r="AJ2183"/>
  <c r="AK2183" s="1"/>
  <c r="AL2183" s="1"/>
  <c r="AM2183" s="1"/>
  <c r="X2183"/>
  <c r="Y2183" s="1"/>
  <c r="Z2183" s="1"/>
  <c r="AA2183" s="1"/>
  <c r="AN2183"/>
  <c r="AO2183" s="1"/>
  <c r="AP2183" l="1"/>
  <c r="AQ2183" s="1"/>
  <c r="AN2184"/>
  <c r="AO2184" s="1"/>
  <c r="AP2184" s="1"/>
  <c r="AQ2184" s="1"/>
  <c r="AB2184"/>
  <c r="AC2184" s="1"/>
  <c r="AD2184" s="1"/>
  <c r="AE2184" s="1"/>
  <c r="AR2184"/>
  <c r="AS2184" s="1"/>
  <c r="AF2184"/>
  <c r="AG2184" s="1"/>
  <c r="AH2184" s="1"/>
  <c r="AI2184" s="1"/>
  <c r="X2184"/>
  <c r="Y2184" s="1"/>
  <c r="Z2184" s="1"/>
  <c r="AA2184" s="1"/>
  <c r="P2185"/>
  <c r="AJ2184"/>
  <c r="AK2184" s="1"/>
  <c r="AL2184" s="1"/>
  <c r="AM2184" s="1"/>
  <c r="X2185" l="1"/>
  <c r="Y2185" s="1"/>
  <c r="Z2185" s="1"/>
  <c r="AA2185" s="1"/>
  <c r="AR2185"/>
  <c r="AS2185" s="1"/>
  <c r="AF2185"/>
  <c r="AG2185" s="1"/>
  <c r="AH2185" s="1"/>
  <c r="AI2185" s="1"/>
  <c r="AN2185"/>
  <c r="AO2185" s="1"/>
  <c r="AP2185" s="1"/>
  <c r="AQ2185" s="1"/>
  <c r="P2186"/>
  <c r="AB2185"/>
  <c r="AC2185" s="1"/>
  <c r="AD2185" s="1"/>
  <c r="AE2185" s="1"/>
  <c r="AJ2185"/>
  <c r="AK2185" s="1"/>
  <c r="AJ2186" l="1"/>
  <c r="AK2186" s="1"/>
  <c r="P2187"/>
  <c r="AR2186"/>
  <c r="AB2186"/>
  <c r="AC2186" s="1"/>
  <c r="AD2186" s="1"/>
  <c r="AE2186" s="1"/>
  <c r="X2186"/>
  <c r="Y2186" s="1"/>
  <c r="Z2186" s="1"/>
  <c r="AA2186" s="1"/>
  <c r="AF2186"/>
  <c r="AG2186" s="1"/>
  <c r="AH2186" s="1"/>
  <c r="AI2186" s="1"/>
  <c r="AN2186"/>
  <c r="AO2186" s="1"/>
  <c r="AP2186" s="1"/>
  <c r="AL2185"/>
  <c r="AM2185" s="1"/>
  <c r="AL2186" l="1"/>
  <c r="AM2186"/>
  <c r="X2187"/>
  <c r="Y2187" s="1"/>
  <c r="AR2187"/>
  <c r="AN2187"/>
  <c r="AO2187" s="1"/>
  <c r="P2188"/>
  <c r="AB2187"/>
  <c r="AC2187" s="1"/>
  <c r="AD2187" s="1"/>
  <c r="AE2187" s="1"/>
  <c r="AF2187"/>
  <c r="AG2187" s="1"/>
  <c r="AH2187" s="1"/>
  <c r="AI2187" s="1"/>
  <c r="AJ2187"/>
  <c r="AK2187" s="1"/>
  <c r="AL2187" s="1"/>
  <c r="AM2187" s="1"/>
  <c r="AP2187" l="1"/>
  <c r="AQ2187"/>
  <c r="P2189"/>
  <c r="AR2188"/>
  <c r="X2188"/>
  <c r="Y2188" s="1"/>
  <c r="Z2188" s="1"/>
  <c r="AA2188" s="1"/>
  <c r="AB2188"/>
  <c r="AC2188" s="1"/>
  <c r="AD2188" s="1"/>
  <c r="AE2188" s="1"/>
  <c r="AF2188"/>
  <c r="AG2188" s="1"/>
  <c r="AH2188" s="1"/>
  <c r="AI2188" s="1"/>
  <c r="AJ2188"/>
  <c r="AK2188" s="1"/>
  <c r="AL2188" s="1"/>
  <c r="AM2188" s="1"/>
  <c r="AN2188"/>
  <c r="AO2188" s="1"/>
  <c r="Z2187"/>
  <c r="AA2187" s="1"/>
  <c r="AP2188" l="1"/>
  <c r="AQ2188"/>
  <c r="AB2189"/>
  <c r="AC2189" s="1"/>
  <c r="AD2189" s="1"/>
  <c r="AE2189" s="1"/>
  <c r="AF2189"/>
  <c r="AG2189" s="1"/>
  <c r="AH2189" s="1"/>
  <c r="AI2189" s="1"/>
  <c r="AN2189"/>
  <c r="AO2189" s="1"/>
  <c r="AJ2189"/>
  <c r="AK2189" s="1"/>
  <c r="AL2189" s="1"/>
  <c r="AM2189" s="1"/>
  <c r="AR2189"/>
  <c r="X2189"/>
  <c r="Y2189" s="1"/>
  <c r="Z2189" s="1"/>
  <c r="AA2189" s="1"/>
  <c r="P2190"/>
  <c r="AR2190" l="1"/>
  <c r="AS2190" s="1"/>
  <c r="P2191"/>
  <c r="AJ2190"/>
  <c r="AK2190" s="1"/>
  <c r="AL2190" s="1"/>
  <c r="AM2190" s="1"/>
  <c r="AN2190"/>
  <c r="AO2190" s="1"/>
  <c r="AP2190" s="1"/>
  <c r="AQ2190" s="1"/>
  <c r="X2190"/>
  <c r="Y2190" s="1"/>
  <c r="Z2190" s="1"/>
  <c r="AA2190" s="1"/>
  <c r="AF2190"/>
  <c r="AG2190" s="1"/>
  <c r="AH2190" s="1"/>
  <c r="AI2190" s="1"/>
  <c r="AB2190"/>
  <c r="AC2190" s="1"/>
  <c r="AD2190" s="1"/>
  <c r="AE2190" s="1"/>
  <c r="AP2189"/>
  <c r="AQ2189" s="1"/>
  <c r="P2192" l="1"/>
  <c r="AF2191"/>
  <c r="AG2191" s="1"/>
  <c r="AH2191" s="1"/>
  <c r="AI2191" s="1"/>
  <c r="AN2191"/>
  <c r="AO2191" s="1"/>
  <c r="AB2191"/>
  <c r="AC2191" s="1"/>
  <c r="AD2191" s="1"/>
  <c r="AE2191" s="1"/>
  <c r="AJ2191"/>
  <c r="AK2191" s="1"/>
  <c r="AL2191" s="1"/>
  <c r="AM2191" s="1"/>
  <c r="AR2191"/>
  <c r="AS2191" s="1"/>
  <c r="X2191"/>
  <c r="Y2191" s="1"/>
  <c r="Z2191" s="1"/>
  <c r="AA2191" s="1"/>
  <c r="AF2192" l="1"/>
  <c r="AG2192" s="1"/>
  <c r="AH2192" s="1"/>
  <c r="AI2192" s="1"/>
  <c r="AN2192"/>
  <c r="AO2192" s="1"/>
  <c r="P2193"/>
  <c r="X2192"/>
  <c r="Y2192" s="1"/>
  <c r="Z2192" s="1"/>
  <c r="AA2192" s="1"/>
  <c r="AR2192"/>
  <c r="AB2192"/>
  <c r="AC2192" s="1"/>
  <c r="AD2192" s="1"/>
  <c r="AE2192" s="1"/>
  <c r="AJ2192"/>
  <c r="AK2192" s="1"/>
  <c r="AL2192" s="1"/>
  <c r="AM2192" s="1"/>
  <c r="AP2191"/>
  <c r="AQ2191" s="1"/>
  <c r="AQ2192" l="1"/>
  <c r="AP2192"/>
  <c r="AB2193"/>
  <c r="AC2193" s="1"/>
  <c r="AD2193" s="1"/>
  <c r="AE2193" s="1"/>
  <c r="AR2193"/>
  <c r="AJ2193"/>
  <c r="AK2193" s="1"/>
  <c r="AL2193" s="1"/>
  <c r="AM2193" s="1"/>
  <c r="X2193"/>
  <c r="Y2193" s="1"/>
  <c r="Z2193" s="1"/>
  <c r="AA2193" s="1"/>
  <c r="AF2193"/>
  <c r="AG2193" s="1"/>
  <c r="AH2193" s="1"/>
  <c r="AI2193" s="1"/>
  <c r="P2194"/>
  <c r="AN2193"/>
  <c r="AO2193" s="1"/>
  <c r="AP2193" l="1"/>
  <c r="AQ2193"/>
  <c r="AN2194"/>
  <c r="AO2194" s="1"/>
  <c r="AR2194"/>
  <c r="AF2194"/>
  <c r="AG2194" s="1"/>
  <c r="AH2194" s="1"/>
  <c r="AI2194" s="1"/>
  <c r="X2194"/>
  <c r="Y2194" s="1"/>
  <c r="Z2194" s="1"/>
  <c r="AA2194" s="1"/>
  <c r="AB2194"/>
  <c r="AC2194" s="1"/>
  <c r="AD2194" s="1"/>
  <c r="AE2194" s="1"/>
  <c r="AJ2194"/>
  <c r="AK2194" s="1"/>
  <c r="P2195"/>
  <c r="AP2194" l="1"/>
  <c r="AQ2194"/>
  <c r="P2196"/>
  <c r="AF2195"/>
  <c r="AG2195" s="1"/>
  <c r="AJ2195"/>
  <c r="AK2195" s="1"/>
  <c r="AL2195" s="1"/>
  <c r="AM2195" s="1"/>
  <c r="X2195"/>
  <c r="Y2195" s="1"/>
  <c r="AN2195"/>
  <c r="AO2195" s="1"/>
  <c r="AP2195" s="1"/>
  <c r="AR2195"/>
  <c r="AB2195"/>
  <c r="AC2195" s="1"/>
  <c r="AD2195" s="1"/>
  <c r="AE2195" s="1"/>
  <c r="AL2194"/>
  <c r="AM2194" s="1"/>
  <c r="AF2196" l="1"/>
  <c r="AG2196" s="1"/>
  <c r="X2196"/>
  <c r="Y2196" s="1"/>
  <c r="Z2196" s="1"/>
  <c r="AA2196" s="1"/>
  <c r="AN2196"/>
  <c r="AO2196" s="1"/>
  <c r="AP2196" s="1"/>
  <c r="AR2196"/>
  <c r="AJ2196"/>
  <c r="AK2196" s="1"/>
  <c r="AL2196" s="1"/>
  <c r="AB2196"/>
  <c r="AC2196" s="1"/>
  <c r="P2197"/>
  <c r="AH2195"/>
  <c r="AI2195" s="1"/>
  <c r="Z2195"/>
  <c r="AA2195" s="1"/>
  <c r="AH2196" l="1"/>
  <c r="AI2196"/>
  <c r="AD2196"/>
  <c r="AE2196"/>
  <c r="AN2197"/>
  <c r="AO2197" s="1"/>
  <c r="AP2197" s="1"/>
  <c r="AB2197"/>
  <c r="AC2197" s="1"/>
  <c r="P2198"/>
  <c r="AF2197"/>
  <c r="AG2197" s="1"/>
  <c r="AH2197" s="1"/>
  <c r="AI2197" s="1"/>
  <c r="X2197"/>
  <c r="Y2197" s="1"/>
  <c r="Z2197" s="1"/>
  <c r="AJ2197"/>
  <c r="AK2197" s="1"/>
  <c r="AL2197" s="1"/>
  <c r="AR2197"/>
  <c r="X2198" l="1"/>
  <c r="Y2198" s="1"/>
  <c r="Z2198" s="1"/>
  <c r="AA2198" s="1"/>
  <c r="AF2198"/>
  <c r="AG2198" s="1"/>
  <c r="AH2198" s="1"/>
  <c r="P2199"/>
  <c r="AN2198"/>
  <c r="AO2198" s="1"/>
  <c r="AP2198" s="1"/>
  <c r="AJ2198"/>
  <c r="AK2198" s="1"/>
  <c r="AL2198" s="1"/>
  <c r="AB2198"/>
  <c r="AC2198" s="1"/>
  <c r="AR2198"/>
  <c r="AD2197"/>
  <c r="AE2197"/>
  <c r="AD2198" l="1"/>
  <c r="AE2198"/>
  <c r="AJ2199"/>
  <c r="AK2199" s="1"/>
  <c r="AL2199" s="1"/>
  <c r="AM2199" s="1"/>
  <c r="AB2199"/>
  <c r="AC2199" s="1"/>
  <c r="AD2199" s="1"/>
  <c r="AE2199" s="1"/>
  <c r="AF2199"/>
  <c r="AG2199" s="1"/>
  <c r="P2200"/>
  <c r="AR2199"/>
  <c r="X2199"/>
  <c r="Y2199" s="1"/>
  <c r="AN2199"/>
  <c r="AO2199" s="1"/>
  <c r="AP2199" s="1"/>
  <c r="AQ2199" s="1"/>
  <c r="AH2199" l="1"/>
  <c r="AI2199"/>
  <c r="AF2200"/>
  <c r="AG2200" s="1"/>
  <c r="AH2200" s="1"/>
  <c r="AI2200" s="1"/>
  <c r="AJ2200"/>
  <c r="AK2200" s="1"/>
  <c r="AR2200"/>
  <c r="P2201"/>
  <c r="AN2200"/>
  <c r="AO2200" s="1"/>
  <c r="AP2200" s="1"/>
  <c r="X2200"/>
  <c r="Y2200" s="1"/>
  <c r="Z2200" s="1"/>
  <c r="AA2200" s="1"/>
  <c r="AB2200"/>
  <c r="AC2200" s="1"/>
  <c r="Z2199"/>
  <c r="AA2199" s="1"/>
  <c r="AL2200" l="1"/>
  <c r="AM2200"/>
  <c r="AD2200"/>
  <c r="AE2200"/>
  <c r="AR2201"/>
  <c r="P2202"/>
  <c r="AF2201"/>
  <c r="AG2201" s="1"/>
  <c r="AN2201"/>
  <c r="AO2201" s="1"/>
  <c r="AP2201" s="1"/>
  <c r="AQ2201" s="1"/>
  <c r="X2201"/>
  <c r="Y2201" s="1"/>
  <c r="AB2201"/>
  <c r="AC2201" s="1"/>
  <c r="AD2201" s="1"/>
  <c r="AE2201" s="1"/>
  <c r="AJ2201"/>
  <c r="AK2201" s="1"/>
  <c r="AL2201" s="1"/>
  <c r="AM2201" s="1"/>
  <c r="AH2201" l="1"/>
  <c r="AI2201"/>
  <c r="Z2201"/>
  <c r="AA2201" s="1"/>
  <c r="AB2202"/>
  <c r="AC2202" s="1"/>
  <c r="AD2202" s="1"/>
  <c r="AE2202" s="1"/>
  <c r="AR2202"/>
  <c r="AS2202" s="1"/>
  <c r="P2203"/>
  <c r="X2202"/>
  <c r="Y2202" s="1"/>
  <c r="Z2202" s="1"/>
  <c r="AA2202" s="1"/>
  <c r="AJ2202"/>
  <c r="AK2202" s="1"/>
  <c r="AL2202" s="1"/>
  <c r="AM2202" s="1"/>
  <c r="AN2202"/>
  <c r="AO2202" s="1"/>
  <c r="AP2202" s="1"/>
  <c r="AQ2202" s="1"/>
  <c r="AF2202"/>
  <c r="AG2202" s="1"/>
  <c r="AH2202" s="1"/>
  <c r="AI2202" s="1"/>
  <c r="AB2203" l="1"/>
  <c r="AC2203" s="1"/>
  <c r="AD2203" s="1"/>
  <c r="AE2203" s="1"/>
  <c r="P2204"/>
  <c r="AN2203"/>
  <c r="AO2203" s="1"/>
  <c r="AR2203"/>
  <c r="AS2203" s="1"/>
  <c r="X2203"/>
  <c r="Y2203" s="1"/>
  <c r="Z2203" s="1"/>
  <c r="AA2203" s="1"/>
  <c r="AJ2203"/>
  <c r="AK2203" s="1"/>
  <c r="AL2203" s="1"/>
  <c r="AM2203" s="1"/>
  <c r="AF2203"/>
  <c r="AG2203" s="1"/>
  <c r="AH2203" s="1"/>
  <c r="AI2203" s="1"/>
  <c r="AN2204" l="1"/>
  <c r="AO2204" s="1"/>
  <c r="AF2204"/>
  <c r="AG2204" s="1"/>
  <c r="AH2204" s="1"/>
  <c r="AI2204" s="1"/>
  <c r="X2204"/>
  <c r="Y2204" s="1"/>
  <c r="Z2204" s="1"/>
  <c r="AA2204" s="1"/>
  <c r="AR2204"/>
  <c r="P2205"/>
  <c r="AJ2204"/>
  <c r="AK2204" s="1"/>
  <c r="AL2204" s="1"/>
  <c r="AM2204" s="1"/>
  <c r="AB2204"/>
  <c r="AC2204" s="1"/>
  <c r="AD2204" s="1"/>
  <c r="AE2204" s="1"/>
  <c r="AP2203"/>
  <c r="AQ2203" s="1"/>
  <c r="AR2205" l="1"/>
  <c r="AJ2205"/>
  <c r="AK2205" s="1"/>
  <c r="AL2205" s="1"/>
  <c r="AM2205" s="1"/>
  <c r="X2205"/>
  <c r="Y2205" s="1"/>
  <c r="Z2205" s="1"/>
  <c r="AA2205" s="1"/>
  <c r="P2206"/>
  <c r="AN2205"/>
  <c r="AO2205" s="1"/>
  <c r="AF2205"/>
  <c r="AG2205" s="1"/>
  <c r="AH2205" s="1"/>
  <c r="AI2205" s="1"/>
  <c r="AB2205"/>
  <c r="AC2205" s="1"/>
  <c r="AD2205" s="1"/>
  <c r="AE2205" s="1"/>
  <c r="AQ2204"/>
  <c r="AP2204"/>
  <c r="AR2206" l="1"/>
  <c r="AB2206"/>
  <c r="AC2206" s="1"/>
  <c r="AD2206" s="1"/>
  <c r="AE2206" s="1"/>
  <c r="AN2206"/>
  <c r="AO2206" s="1"/>
  <c r="AJ2206"/>
  <c r="AK2206" s="1"/>
  <c r="AL2206" s="1"/>
  <c r="AM2206" s="1"/>
  <c r="AF2206"/>
  <c r="AG2206" s="1"/>
  <c r="AH2206" s="1"/>
  <c r="AI2206" s="1"/>
  <c r="P2207"/>
  <c r="X2206"/>
  <c r="Y2206" s="1"/>
  <c r="AQ2205"/>
  <c r="AP2205"/>
  <c r="AB2207" l="1"/>
  <c r="AC2207" s="1"/>
  <c r="AD2207" s="1"/>
  <c r="AE2207" s="1"/>
  <c r="AR2207"/>
  <c r="AN2207"/>
  <c r="AO2207" s="1"/>
  <c r="X2207"/>
  <c r="Y2207" s="1"/>
  <c r="Z2207" s="1"/>
  <c r="AA2207" s="1"/>
  <c r="AJ2207"/>
  <c r="AK2207" s="1"/>
  <c r="AL2207" s="1"/>
  <c r="AM2207" s="1"/>
  <c r="AF2207"/>
  <c r="AG2207" s="1"/>
  <c r="AH2207" s="1"/>
  <c r="AI2207" s="1"/>
  <c r="Z2206"/>
  <c r="AA2206" s="1"/>
  <c r="AP2206"/>
  <c r="AQ2206"/>
  <c r="AP2207" l="1"/>
  <c r="AQ2207"/>
</calcChain>
</file>

<file path=xl/sharedStrings.xml><?xml version="1.0" encoding="utf-8"?>
<sst xmlns="http://schemas.openxmlformats.org/spreadsheetml/2006/main" count="27832" uniqueCount="13104">
  <si>
    <t>"2" 
в конце или единственная</t>
  </si>
  <si>
    <t>"3" 
в конце или единственная</t>
  </si>
  <si>
    <t>"5" 
в конце или единственная</t>
  </si>
  <si>
    <t>Режим работы подразделения в разбивке по дням</t>
  </si>
  <si>
    <t>Горынова Ирина Сергеевна</t>
  </si>
  <si>
    <t>Кутрова Наталья Александровна</t>
  </si>
  <si>
    <t>Сысуева Елена Васильевна</t>
  </si>
  <si>
    <t>Малунова Светлана Анатольевна</t>
  </si>
  <si>
    <t>Хрункова Марина Геннадьевна</t>
  </si>
  <si>
    <t>Костюничев Александр Васильевич</t>
  </si>
  <si>
    <t>Абдрузакова Елена Викторовна</t>
  </si>
  <si>
    <t>Крылова Любовь Евгеньевна</t>
  </si>
  <si>
    <t>Кудинова Мария Сергеевна</t>
  </si>
  <si>
    <t>Павлова Татьяна Евгеньевна</t>
  </si>
  <si>
    <t>Додурова Лариса Николаевна</t>
  </si>
  <si>
    <t>Токсарова Елена Леонидовна</t>
  </si>
  <si>
    <t>Скрипина Юлия Николаевна</t>
  </si>
  <si>
    <t>(83454)25105</t>
  </si>
  <si>
    <t>Сараскина Инна Владимировна</t>
  </si>
  <si>
    <t>Подзубанова Наталья Юрьевна</t>
  </si>
  <si>
    <t>с.Среднеивкино, ул.Механизаторов, 29/а</t>
  </si>
  <si>
    <t>с.Именьково, ул.Советская, 21</t>
  </si>
  <si>
    <t>д.Каипы, ул.Школьный переулок, 5</t>
  </si>
  <si>
    <t>с.Среднее Девятово, ул.Сергеева, 11</t>
  </si>
  <si>
    <t>с.Столбище, ул.Советская, 103</t>
  </si>
  <si>
    <t>с.Атабаево, ул.Молодежная, 1</t>
  </si>
  <si>
    <t>с.Сокуры, ул.Державина, 17А</t>
  </si>
  <si>
    <t>с.Нармонка, ул.Центральная, 20</t>
  </si>
  <si>
    <t>с.Малая Елга, ул.Советская, 58</t>
  </si>
  <si>
    <t>422606</t>
  </si>
  <si>
    <t>с.Габишево, пр.Молодежный, 1</t>
  </si>
  <si>
    <t>с.Кутлу-Букаш, ул.Советская, 46</t>
  </si>
  <si>
    <t>Загидуллина Клара Фердинантовна</t>
  </si>
  <si>
    <t>Калимуллина Лилия Галимзяновна</t>
  </si>
  <si>
    <t>Ахмадова роза Нигматовна</t>
  </si>
  <si>
    <t>Виноградова Ольга Николаевна</t>
  </si>
  <si>
    <t>Гибадуллина Рушания Мухаматгареевна</t>
  </si>
  <si>
    <t>г.Набережные Челны, база стройиндустрии, ул.Народная, 1</t>
  </si>
  <si>
    <t>Доп.офис №4447/069</t>
  </si>
  <si>
    <t>425370</t>
  </si>
  <si>
    <t>пгт.Юрино, ул.Кооперативная, 1</t>
  </si>
  <si>
    <t>(83644)33057</t>
  </si>
  <si>
    <t>г.Козьмодемьянск, ул.Бульвар Космонавтов, 5</t>
  </si>
  <si>
    <t>(83632)77873</t>
  </si>
  <si>
    <t>Волжское отделение №6281</t>
  </si>
  <si>
    <t>425000</t>
  </si>
  <si>
    <t>г.Волжск, ул.Ленина, 18-А</t>
  </si>
  <si>
    <t>(83631)61383</t>
  </si>
  <si>
    <t>Ковалев Сергей Николаевич</t>
  </si>
  <si>
    <t>Опер.касса №6281/010</t>
  </si>
  <si>
    <t>425022</t>
  </si>
  <si>
    <t>Иванова Алевтина Геннадьевна</t>
  </si>
  <si>
    <t>Опер.касса №6281/011</t>
  </si>
  <si>
    <t>425010</t>
  </si>
  <si>
    <t>пгт.Приволжский, ул.Первомайская, 7</t>
  </si>
  <si>
    <t>(83631)67153</t>
  </si>
  <si>
    <t>Доп.офис №6281/021</t>
  </si>
  <si>
    <t>425011</t>
  </si>
  <si>
    <t>г.Волжск, ул.Ленина, 69</t>
  </si>
  <si>
    <t>(83631)63013</t>
  </si>
  <si>
    <t>Опер.касса №6281/023</t>
  </si>
  <si>
    <t>425003</t>
  </si>
  <si>
    <t>г.Волжск, ул.Прохорова, 118</t>
  </si>
  <si>
    <t>(83631)68565</t>
  </si>
  <si>
    <t>Скулкина Марина Сергеевна</t>
  </si>
  <si>
    <t>Опер.касса №6281/024</t>
  </si>
  <si>
    <t>425009</t>
  </si>
  <si>
    <t>г.Волжск, ул.107 бригады, 5</t>
  </si>
  <si>
    <t>(83631)42913</t>
  </si>
  <si>
    <t>Доп.офис №6281/025</t>
  </si>
  <si>
    <t>г.Волжск, ул.Шестакова, 5</t>
  </si>
  <si>
    <t>(83631)49139</t>
  </si>
  <si>
    <t>Доп.офис №6281/026</t>
  </si>
  <si>
    <t>425060</t>
  </si>
  <si>
    <t>г.Звенигово, ул.Ленина, 78</t>
  </si>
  <si>
    <t>№ п/п</t>
  </si>
  <si>
    <t>Положение символа "|"</t>
  </si>
  <si>
    <t>Начальная позиция поиска "|"</t>
  </si>
  <si>
    <t>Понедельник</t>
  </si>
  <si>
    <t>Вторник</t>
  </si>
  <si>
    <t>Среда</t>
  </si>
  <si>
    <t>Четверг</t>
  </si>
  <si>
    <t>Пятница</t>
  </si>
  <si>
    <t>Суббота</t>
  </si>
  <si>
    <t>Воскресенье</t>
  </si>
  <si>
    <t>"2" 
некрайняя</t>
  </si>
  <si>
    <t>"3" 
некрайняя</t>
  </si>
  <si>
    <t>"4" 
в конце</t>
  </si>
  <si>
    <t>"4" 
некрайняя</t>
  </si>
  <si>
    <t>"5" 
некрайняя</t>
  </si>
  <si>
    <t>"6" 
в конце</t>
  </si>
  <si>
    <t>"6" 
некрайняя</t>
  </si>
  <si>
    <t>Доп.офис №4345/047</t>
  </si>
  <si>
    <t>г.Кстово, 2 микрорайон, 16а</t>
  </si>
  <si>
    <t>Синицын Николай Николаевич</t>
  </si>
  <si>
    <t>Куликова Наталья Евгеньевна</t>
  </si>
  <si>
    <t>Кляпнева Татьяна Георгиевна</t>
  </si>
  <si>
    <t>Успенская Инесса Владимировна</t>
  </si>
  <si>
    <t>Мокина Дарья Владимировна</t>
  </si>
  <si>
    <t>Аксайкина Наталья Всеволодовна</t>
  </si>
  <si>
    <t>Бадамшина Роза Равильевна</t>
  </si>
  <si>
    <t>Соловьева Елена Валерьевна</t>
  </si>
  <si>
    <t>г.Саранск, р.п.Луховка, ул.Октябрьская, 17а</t>
  </si>
  <si>
    <t>Таланова Ирина Геннадьевна</t>
  </si>
  <si>
    <t>Черемушкина Ирина Александровна</t>
  </si>
  <si>
    <t>Халявина Ольга Вячеславовна</t>
  </si>
  <si>
    <t>Злобина Ирина Александровна</t>
  </si>
  <si>
    <t>Сапарева Светлана Степановна</t>
  </si>
  <si>
    <t>Касимов Ришат Шаукатович</t>
  </si>
  <si>
    <t>Камалиева Гульгена Захидовна</t>
  </si>
  <si>
    <t>Айсарахунова Гузалия Миннегалиевна</t>
  </si>
  <si>
    <t>Айдаров Евгений Васильевич</t>
  </si>
  <si>
    <t>Сыразетдинова Эльвира Маликовна</t>
  </si>
  <si>
    <t>Габдрахманова Наталья Владимировна</t>
  </si>
  <si>
    <t>Пиккар Екатерина Евгеньевна</t>
  </si>
  <si>
    <t>Вагайцева Ирина Александровна</t>
  </si>
  <si>
    <t>Халяпова Лейсан Зуфаровна</t>
  </si>
  <si>
    <t>Волошановская Инна Михайловна</t>
  </si>
  <si>
    <t>Габутдинова Елена Павловна</t>
  </si>
  <si>
    <t>Ермакова Алина Владиславовна</t>
  </si>
  <si>
    <t>Михайлова Евгения Анатольевна</t>
  </si>
  <si>
    <t>Викторова Лариса Фридриховна</t>
  </si>
  <si>
    <t>Шумилова Светлана Геннадьевна</t>
  </si>
  <si>
    <t>Доп.офис №8613/033</t>
  </si>
  <si>
    <t>г.Чебоксары, ул.Гладкова, 30, помещение 3</t>
  </si>
  <si>
    <t>(8352)302594</t>
  </si>
  <si>
    <t>Лукина Наталия Витальевна</t>
  </si>
  <si>
    <t>Христанова Наталия Алексеевна</t>
  </si>
  <si>
    <t>Опер.касса №4676/077</t>
  </si>
  <si>
    <t>423110</t>
  </si>
  <si>
    <t>с.Лашманка</t>
  </si>
  <si>
    <t>(84396)29236</t>
  </si>
  <si>
    <t>Алексеевское отделение №4678</t>
  </si>
  <si>
    <t>422900</t>
  </si>
  <si>
    <t>пгт.Алексеевское, ул.Советская площадь, 9</t>
  </si>
  <si>
    <t>(84341)24364</t>
  </si>
  <si>
    <t>Валиева Ильхамия Харисовна</t>
  </si>
  <si>
    <t>Опер.касса №4678/014</t>
  </si>
  <si>
    <t>422908</t>
  </si>
  <si>
    <t>д.Ялкын</t>
  </si>
  <si>
    <t>(84341)33228</t>
  </si>
  <si>
    <t>Тазипова Флюра Хатыповна</t>
  </si>
  <si>
    <t>Опер.касса №4678/015</t>
  </si>
  <si>
    <t>422920</t>
  </si>
  <si>
    <t>с.Билярск</t>
  </si>
  <si>
    <t>(84341)43349</t>
  </si>
  <si>
    <t>Фазлиева Гулия Исмагиловна</t>
  </si>
  <si>
    <t>Опер.касса №4678/018</t>
  </si>
  <si>
    <t>422928</t>
  </si>
  <si>
    <t>(84341)41423</t>
  </si>
  <si>
    <t>Ильина Любовь Ивановна</t>
  </si>
  <si>
    <t>Опер.касса №4678/019</t>
  </si>
  <si>
    <t>422914</t>
  </si>
  <si>
    <t>с.Большие Полянки</t>
  </si>
  <si>
    <t>(84341)40212</t>
  </si>
  <si>
    <t>Герасимова Валентина Николаевна</t>
  </si>
  <si>
    <t>Опер.касса №4678/02</t>
  </si>
  <si>
    <t>422931</t>
  </si>
  <si>
    <t>с.Сахаровка</t>
  </si>
  <si>
    <t>(84341)34032</t>
  </si>
  <si>
    <t>Хисамова Альмира Ирековна</t>
  </si>
  <si>
    <t>Щербакова Надежда Александровна</t>
  </si>
  <si>
    <t>Опер.касса №368/090</t>
  </si>
  <si>
    <t>607718</t>
  </si>
  <si>
    <t>с.Костянка, ул.Центральная, 42А</t>
  </si>
  <si>
    <t>Опер.касса №368/091</t>
  </si>
  <si>
    <t>607707</t>
  </si>
  <si>
    <t>с.Архангельское, ул.Центральная, 96</t>
  </si>
  <si>
    <t>Опер.касса №368/092</t>
  </si>
  <si>
    <t>607715</t>
  </si>
  <si>
    <t>с.Кержемок, ул.Мира 14В</t>
  </si>
  <si>
    <t>Ламков Владимир Валерьевич</t>
  </si>
  <si>
    <t>Иванова Людмила Александровна</t>
  </si>
  <si>
    <t>с.Батырево, ул.Ленина,17</t>
  </si>
  <si>
    <t>Эрюкова Светлана Николаевна</t>
  </si>
  <si>
    <t>Кулигин Валерий Димитриевич</t>
  </si>
  <si>
    <t>Опер.касса №4437/046</t>
  </si>
  <si>
    <t>429584</t>
  </si>
  <si>
    <t>с.Шоршелы, ул.30 лет Победы, 18</t>
  </si>
  <si>
    <t>(83542)35236</t>
  </si>
  <si>
    <t>Герасимова Надежда Егоровна</t>
  </si>
  <si>
    <t>Опер.касса №4437/047</t>
  </si>
  <si>
    <t>429573</t>
  </si>
  <si>
    <t>г.Мариинский Посад, ул.Чкалова, 61Б</t>
  </si>
  <si>
    <t>(83542)22033</t>
  </si>
  <si>
    <t>Тенькова Людмила Алексеевна</t>
  </si>
  <si>
    <t>Опер.касса №4437/048</t>
  </si>
  <si>
    <t>429560</t>
  </si>
  <si>
    <t>с.Октябрьское, ул.Советская, 15</t>
  </si>
  <si>
    <t>(83542)29422</t>
  </si>
  <si>
    <t>Опер.касса №4437/049</t>
  </si>
  <si>
    <t>429562</t>
  </si>
  <si>
    <t>с.Первое Чурашево, ул.Советская, 26</t>
  </si>
  <si>
    <t>(83542)34310</t>
  </si>
  <si>
    <t>Опер.касса №4437/05</t>
  </si>
  <si>
    <t>429922</t>
  </si>
  <si>
    <t>с.Богатырево, ул.Восточная, 3</t>
  </si>
  <si>
    <t>Опер.касса №4437/050</t>
  </si>
  <si>
    <t>429565</t>
  </si>
  <si>
    <t>д.Эльбарусово, ул.Центральная, 7</t>
  </si>
  <si>
    <t>(83542)39232</t>
  </si>
  <si>
    <t>Кольцова Рена Аврамовна</t>
  </si>
  <si>
    <t>Опер.касса №4437/051</t>
  </si>
  <si>
    <t>429561</t>
  </si>
  <si>
    <t>с.Бичурино, ул.Новая, 18</t>
  </si>
  <si>
    <t>(83542)37244</t>
  </si>
  <si>
    <t>Опер.касса №4437/052</t>
  </si>
  <si>
    <t>429566</t>
  </si>
  <si>
    <t>д.Карабаши, ул.Центральная, 5</t>
  </si>
  <si>
    <t>(83542)33280</t>
  </si>
  <si>
    <t>Михайлова Вера Константиновна</t>
  </si>
  <si>
    <t>Опер.касса №4437/053</t>
  </si>
  <si>
    <t>429585</t>
  </si>
  <si>
    <t>Терешкин Евгений Владимирович</t>
  </si>
  <si>
    <t>Кулинич Лариса Аркадьевна</t>
  </si>
  <si>
    <t>Кузьмичева Анна Александровна</t>
  </si>
  <si>
    <t xml:space="preserve"> Дульская Ксения Александровна</t>
  </si>
  <si>
    <t>Нагорная Оксана Николаевна</t>
  </si>
  <si>
    <t>Тужилова Елена Александровна</t>
  </si>
  <si>
    <t>Белянина Ирина Ивановна</t>
  </si>
  <si>
    <t>Ретина Александра Михайловна</t>
  </si>
  <si>
    <t>Смирнова Светлана Николаевна</t>
  </si>
  <si>
    <t>Чадаева Нина Юрьевна</t>
  </si>
  <si>
    <t>Смирнова Инна Викторовна</t>
  </si>
  <si>
    <t>Шумилова Екатерина Юрьевна</t>
  </si>
  <si>
    <t>Траутвейн Татьяна Ивановна</t>
  </si>
  <si>
    <t>Хрулева Екатерина Сергеевна</t>
  </si>
  <si>
    <t>Ермишина Галина Викторовна</t>
  </si>
  <si>
    <t>Потемина Ирина Вячеславовна</t>
  </si>
  <si>
    <t>Стешина Ольга Сергеевна</t>
  </si>
  <si>
    <t>(83177)75785</t>
  </si>
  <si>
    <t>(83175)32431</t>
  </si>
  <si>
    <t>Вечканова Оксана Робертовна</t>
  </si>
  <si>
    <t>Доп.офис №4340/050</t>
  </si>
  <si>
    <t>г.Заволжье, ул.Пономарева, 5А</t>
  </si>
  <si>
    <t>(83161)76294</t>
  </si>
  <si>
    <t>Горбунова Елена Сергеевна</t>
  </si>
  <si>
    <t>Белова Людмила Александровна</t>
  </si>
  <si>
    <t>Тихомирова Елена Викторовна</t>
  </si>
  <si>
    <t>Пономарева Ирина Александровна</t>
  </si>
  <si>
    <t>Князева Наталия Николаевна</t>
  </si>
  <si>
    <t>Решетникова Вера Анатольевна</t>
  </si>
  <si>
    <t>Нечаева Татьяна Валерьевна</t>
  </si>
  <si>
    <t>п.Першино, ул.60 лет Октября, 18А</t>
  </si>
  <si>
    <t>с.Ново-Александрово, ул.Студенческая, 4</t>
  </si>
  <si>
    <t>Селезнева Екатерина Игоревна</t>
  </si>
  <si>
    <t>Тихомирова Елена Борисовна</t>
  </si>
  <si>
    <t>Белухина Ольга Владимировна</t>
  </si>
  <si>
    <t>Емельяненкова Наталья Владимировна</t>
  </si>
  <si>
    <t>г.Саранск, ул.Воинова, 17</t>
  </si>
  <si>
    <t>(84341)31471</t>
  </si>
  <si>
    <t>Степанова Татьяна Федоровна</t>
  </si>
  <si>
    <t>Опер.касса №4678/029</t>
  </si>
  <si>
    <t>422917</t>
  </si>
  <si>
    <t>с.Мокрые Курнали, ул.Школьная, 14</t>
  </si>
  <si>
    <t>(84341)32751</t>
  </si>
  <si>
    <t>Багавеева Рамзия Садыровна</t>
  </si>
  <si>
    <t>Доп.офис №4408/065</t>
  </si>
  <si>
    <t>612261</t>
  </si>
  <si>
    <t>г.Яранск, ул.Лагуновская, 46а</t>
  </si>
  <si>
    <t>(83347)30210</t>
  </si>
  <si>
    <t>(83350)21164</t>
  </si>
  <si>
    <t>(83368)22384</t>
  </si>
  <si>
    <t>Вятско-Полянское отделение №4423</t>
  </si>
  <si>
    <t>612960</t>
  </si>
  <si>
    <t>г.Вятские Поляны, ул.Азина, 47</t>
  </si>
  <si>
    <t>(83334)62742</t>
  </si>
  <si>
    <t>Матвеев Александр Вениаминович</t>
  </si>
  <si>
    <t>Опер.касса №4423/010</t>
  </si>
  <si>
    <t>612975</t>
  </si>
  <si>
    <t>д.Средняя Тойма, ул.Центральная, 41А</t>
  </si>
  <si>
    <t>(83334)48374</t>
  </si>
  <si>
    <t>Опер.касса №4423/011</t>
  </si>
  <si>
    <t>612971</t>
  </si>
  <si>
    <t>с.Кулыги, ул.Средняя, 10А</t>
  </si>
  <si>
    <t>(83334)47442</t>
  </si>
  <si>
    <t>Шушпанова Ольга Александровна</t>
  </si>
  <si>
    <t>г.Вятские Поляны, ул.Ленина, 116</t>
  </si>
  <si>
    <t>(83334)61742</t>
  </si>
  <si>
    <t>612950</t>
  </si>
  <si>
    <t>пгт.Красная Поляна, ул.Набережная, 8</t>
  </si>
  <si>
    <t>(83334)51886</t>
  </si>
  <si>
    <t>Доп.офис №4423/02</t>
  </si>
  <si>
    <t>612990</t>
  </si>
  <si>
    <t>г.Сосновка, ул.Комсомольская, 6А</t>
  </si>
  <si>
    <t>(83334)31993</t>
  </si>
  <si>
    <t>с.Базарные Матаки, ул.Советская, 2</t>
  </si>
  <si>
    <t>Бурганова Лейсан Анваровна</t>
  </si>
  <si>
    <t>Опер.касса №4678/035</t>
  </si>
  <si>
    <t>422885</t>
  </si>
  <si>
    <t>с.Юхмачи</t>
  </si>
  <si>
    <t>(84346)92125</t>
  </si>
  <si>
    <t>Сюкрина Татьяна Николаевна</t>
  </si>
  <si>
    <t>Роганова Ольга Валерьевна</t>
  </si>
  <si>
    <t>г.Нижний Новгород, ул.Плотникова, 3а</t>
  </si>
  <si>
    <t>г.Нижний Новгород, ул.Львовская, 8а</t>
  </si>
  <si>
    <t>г.Нижний Новгород, ул.Родионова, 187в</t>
  </si>
  <si>
    <t>г.Арзамас, ул.Мучной ряд, 1</t>
  </si>
  <si>
    <t>п.Дружба, микрорайон Дружба, 27</t>
  </si>
  <si>
    <t>пгт.Гремячево, площадь Победы, 1</t>
  </si>
  <si>
    <t>с.Поздняково, переулок Школьный, 3</t>
  </si>
  <si>
    <t>с.Новодмитриевка, площадь Административная, 7</t>
  </si>
  <si>
    <t>р.п.Досчатое, микрорайон Приокский, 13а</t>
  </si>
  <si>
    <t>г.Балахна, ул.Горького, 28</t>
  </si>
  <si>
    <t>(83160)45822</t>
  </si>
  <si>
    <t>(83144)64438</t>
  </si>
  <si>
    <t>р.п.Гидроторф, ул.Юбилейная, 5</t>
  </si>
  <si>
    <t>д.Истомино, ул.Генерала Маргелова, 60, помещение №6</t>
  </si>
  <si>
    <t>(83144)53517</t>
  </si>
  <si>
    <t>р.п.Лукино, ул.Победы, 22</t>
  </si>
  <si>
    <t>д.Конево, ул.Советская, 1а</t>
  </si>
  <si>
    <t>(83144)53181</t>
  </si>
  <si>
    <t>р.п.1 Мая, ул.Садовая, 28</t>
  </si>
  <si>
    <t>г.Кстово, ул.Советская, 38</t>
  </si>
  <si>
    <t>п.станция Суроватиха, ул.Центральная, 21</t>
  </si>
  <si>
    <t>Зыкова  Светлана Владимировна</t>
  </si>
  <si>
    <t>г.Лукоянов, ул.Октябрьская, 47е</t>
  </si>
  <si>
    <t>д.Мошкино, 60</t>
  </si>
  <si>
    <t>г.Шахунья, ул.Первомайская, 39</t>
  </si>
  <si>
    <t>р.п.Сатис, ул.Советская, 10б</t>
  </si>
  <si>
    <t>г.Саров, ул.Юности, 18</t>
  </si>
  <si>
    <t>Шашина Светлана Сергеевна</t>
  </si>
  <si>
    <t>Сажина Оксана Николаевна</t>
  </si>
  <si>
    <t>Казаринова Ольга Владимировна</t>
  </si>
  <si>
    <t>п.Степанцево, ул.Первомайская, 16а</t>
  </si>
  <si>
    <t>г.Йошкар-Ола, ул.Карла Маркса, 109-б</t>
  </si>
  <si>
    <t>(8362)684021</t>
  </si>
  <si>
    <t>п.станция Самаевка, ул.Советская, 2</t>
  </si>
  <si>
    <t>п.Первомайский, ул.Зверофермы, 25</t>
  </si>
  <si>
    <t>г.Краснослободск, Микрорайон 3, 12</t>
  </si>
  <si>
    <t>п.Совхоз "Коммунар", ул.Школьная, 3</t>
  </si>
  <si>
    <t>с.Александровка, ул.Долганова, 1</t>
  </si>
  <si>
    <t>г.Саранск, п.Николаевка, ул.Ленина, 87</t>
  </si>
  <si>
    <t>г.Саранск, п.Ялга, ул.Мичурина, 9</t>
  </si>
  <si>
    <t>(8342)358352</t>
  </si>
  <si>
    <t>612641</t>
  </si>
  <si>
    <t>г.Луза, ул.Пушкина, 12</t>
  </si>
  <si>
    <t>Мергасова Вера Васильевна</t>
  </si>
  <si>
    <t>Деревнина Анна Валентиновна</t>
  </si>
  <si>
    <t>ЗАТО Первомайский, п.Первомайский, ул.Волкова, 17</t>
  </si>
  <si>
    <t>пгт.Опарино, ул.Октябрьская, 15Б</t>
  </si>
  <si>
    <t>Мелешкина Ирина Геннадьевна</t>
  </si>
  <si>
    <t>г.Советск, ул.Ленина, 29А</t>
  </si>
  <si>
    <t>пгт.Верхошижемье, ул.Комсомольская, 2А</t>
  </si>
  <si>
    <t>п.Чернушка, ул.Железнодорожная, 12</t>
  </si>
  <si>
    <t>п.Речной, ул.Ленина, 8</t>
  </si>
  <si>
    <t>Ворончихина Елена Викторовна</t>
  </si>
  <si>
    <t>п.Краснооктябрьский, ул.Прозорова, 2</t>
  </si>
  <si>
    <t>(8332)622243</t>
  </si>
  <si>
    <t>(8332)521351</t>
  </si>
  <si>
    <t>г.Киров, ул.Мопра, 8Б</t>
  </si>
  <si>
    <t>г.Киров, проспект Строителей, 9</t>
  </si>
  <si>
    <t>г.Киров, проспект Октябрьский, 155</t>
  </si>
  <si>
    <t>г.Киров, ул.Лепсе, 4/2</t>
  </si>
  <si>
    <t>Сафиуллина Гульфания Файзулхаковна</t>
  </si>
  <si>
    <t>с.Тюлячи, ул.Ленина, 49</t>
  </si>
  <si>
    <t>(8555)392967</t>
  </si>
  <si>
    <t>431040</t>
  </si>
  <si>
    <t>с.Кажлодка, ул.Приречье, 1</t>
  </si>
  <si>
    <t>Доп.офис №4303/064</t>
  </si>
  <si>
    <t>431430</t>
  </si>
  <si>
    <t>г.Инсар, ул.Московская, 91Б</t>
  </si>
  <si>
    <t>Рыбалкина Наталья Ивановна</t>
  </si>
  <si>
    <t>г.Кулебаки, ул.Бутова, 66/1</t>
  </si>
  <si>
    <t>(83175)55245</t>
  </si>
  <si>
    <t>(83177)74369</t>
  </si>
  <si>
    <t>Несветаева Инна Дмитриевна</t>
  </si>
  <si>
    <t xml:space="preserve">  Зимина Светлана Валерьевна</t>
  </si>
  <si>
    <t>п.Безбожник, ул.Школьная, 1</t>
  </si>
  <si>
    <t>(83348)67147</t>
  </si>
  <si>
    <t>Буторина Татьяна Николаевна</t>
  </si>
  <si>
    <t>Доп.офис №4396/038</t>
  </si>
  <si>
    <t>613810</t>
  </si>
  <si>
    <t>(83353)22473</t>
  </si>
  <si>
    <t>Блинов Алексей Иванович</t>
  </si>
  <si>
    <t>Опер.касса №4396/039</t>
  </si>
  <si>
    <t>613840</t>
  </si>
  <si>
    <t>п.Маромица, ул.Пионерская, 14</t>
  </si>
  <si>
    <t>(83353)73543</t>
  </si>
  <si>
    <t>Малых Надежда Сергеевна</t>
  </si>
  <si>
    <t>Опер.касса №4396/040</t>
  </si>
  <si>
    <t>613835</t>
  </si>
  <si>
    <t>п.Заря, ул.Ленина, 16</t>
  </si>
  <si>
    <t>(83353)77080</t>
  </si>
  <si>
    <t>(83352)23481</t>
  </si>
  <si>
    <t>Софронова Светлана Ивановна</t>
  </si>
  <si>
    <t>(83339)36988</t>
  </si>
  <si>
    <t>(83352)66346</t>
  </si>
  <si>
    <t>Ширяева Елена Ивановна</t>
  </si>
  <si>
    <t>(83339)35025</t>
  </si>
  <si>
    <t>Воробьева Анна Васильевна</t>
  </si>
  <si>
    <t>(83339)32181</t>
  </si>
  <si>
    <t>Коротун Любовь Викторовна</t>
  </si>
  <si>
    <t>(83352)31154</t>
  </si>
  <si>
    <t>(83352)24598</t>
  </si>
  <si>
    <t>Кречун Валентина Михайловна</t>
  </si>
  <si>
    <t>(83352)33350</t>
  </si>
  <si>
    <t>Никитина Голзада Камиловна</t>
  </si>
  <si>
    <t>(83339)38534</t>
  </si>
  <si>
    <t>Афонина Светлана Николаевна</t>
  </si>
  <si>
    <t>(83339)23126</t>
  </si>
  <si>
    <t>Ершова Валерия Викторовна</t>
  </si>
  <si>
    <t>(83352)36204</t>
  </si>
  <si>
    <t>Опер.касса №4678/023</t>
  </si>
  <si>
    <t>422913</t>
  </si>
  <si>
    <t>с.Родники</t>
  </si>
  <si>
    <t>Опер.касса №4354/058</t>
  </si>
  <si>
    <t>607925</t>
  </si>
  <si>
    <t>с.Учуево-Майдан, ул.Гагарина, 8а</t>
  </si>
  <si>
    <t>(83197)31674</t>
  </si>
  <si>
    <t>Павликова Любовь Николаевна</t>
  </si>
  <si>
    <t>Опер.касса №4354/059</t>
  </si>
  <si>
    <t>с.Азрапино, ул.Советская</t>
  </si>
  <si>
    <t>(83197)43444</t>
  </si>
  <si>
    <t>Опер.касса №4354/06</t>
  </si>
  <si>
    <t>607817</t>
  </si>
  <si>
    <t>с.Большая Аря</t>
  </si>
  <si>
    <t>(83196)58531</t>
  </si>
  <si>
    <t>Бударагина Ольга Ивановна</t>
  </si>
  <si>
    <t>Опер.касса №4354/060</t>
  </si>
  <si>
    <t>607928</t>
  </si>
  <si>
    <t>с.Шагаево</t>
  </si>
  <si>
    <t>(83197)41617</t>
  </si>
  <si>
    <t>Тюрина Любовь Викторовна</t>
  </si>
  <si>
    <t>Опер.касса №4354/062</t>
  </si>
  <si>
    <t>607901</t>
  </si>
  <si>
    <t>с.Байково, ул.Шабарова, 3</t>
  </si>
  <si>
    <t>(83197)42339</t>
  </si>
  <si>
    <t>Роднова Татьяна Алексеевна</t>
  </si>
  <si>
    <t>Опер.касса №4354/063</t>
  </si>
  <si>
    <t>607904</t>
  </si>
  <si>
    <t>с.Сырятино</t>
  </si>
  <si>
    <t>(83197)42425</t>
  </si>
  <si>
    <t>Доп.офис №4354/064</t>
  </si>
  <si>
    <t>607870</t>
  </si>
  <si>
    <t>с.Гагино, ул.Коммунистическая, 12А</t>
  </si>
  <si>
    <t>(83195)21247</t>
  </si>
  <si>
    <t>Селезнева Людмила Анатольевна</t>
  </si>
  <si>
    <t>Опер.касса №4354/065</t>
  </si>
  <si>
    <t>607855</t>
  </si>
  <si>
    <t>с.Ветошкино, ул.Школьная, 5</t>
  </si>
  <si>
    <t>(83195)31147</t>
  </si>
  <si>
    <t>Мохрякова Ирина Владимировна</t>
  </si>
  <si>
    <t>Опер.касса №4354/066</t>
  </si>
  <si>
    <t>607851</t>
  </si>
  <si>
    <t>с.Покров, ул.Центральная, 14</t>
  </si>
  <si>
    <t>(83195)42144</t>
  </si>
  <si>
    <t>Опер.касса №4354/067</t>
  </si>
  <si>
    <t>607858</t>
  </si>
  <si>
    <t>с.Юрьево, ул.Ленина, 2б</t>
  </si>
  <si>
    <t>(83195)33131</t>
  </si>
  <si>
    <t>Мухина Нина Борисовна</t>
  </si>
  <si>
    <t>Опер.касса №4354/068</t>
  </si>
  <si>
    <t>607854</t>
  </si>
  <si>
    <t>с.Тарханово, ул.Центральная, 20</t>
  </si>
  <si>
    <t>(83195)45136</t>
  </si>
  <si>
    <t>Опер.касса №4354/070</t>
  </si>
  <si>
    <t>607861</t>
  </si>
  <si>
    <t>с.Моисеевка</t>
  </si>
  <si>
    <t>(83195)35344</t>
  </si>
  <si>
    <t>Фролова Людмила Николаевна</t>
  </si>
  <si>
    <t>Опер.касса №4354/073</t>
  </si>
  <si>
    <t>607875</t>
  </si>
  <si>
    <t>с.Ушаково, ул.Молодежная, 16</t>
  </si>
  <si>
    <t>(83195)39100</t>
  </si>
  <si>
    <t>Макарова Татьяна Николаевна</t>
  </si>
  <si>
    <t>Опер.касса №4354/074</t>
  </si>
  <si>
    <t>607874</t>
  </si>
  <si>
    <t>с.Большая Арать</t>
  </si>
  <si>
    <t>(83195)36116</t>
  </si>
  <si>
    <t>Серегина Мария Борисовна</t>
  </si>
  <si>
    <t>Опер.касса №4354/075</t>
  </si>
  <si>
    <t>607853</t>
  </si>
  <si>
    <t>с.Ломакино, ул.Мира, 1а</t>
  </si>
  <si>
    <t>(83195)43153</t>
  </si>
  <si>
    <t>Ромашова Татьяна Александровна</t>
  </si>
  <si>
    <t>Доп.офис №4354/076</t>
  </si>
  <si>
    <t>607940</t>
  </si>
  <si>
    <t>с.Большое Болдино, ул.Красная, 9</t>
  </si>
  <si>
    <t>(83138)22852</t>
  </si>
  <si>
    <t>Опер.касса №4354/077</t>
  </si>
  <si>
    <t>607950</t>
  </si>
  <si>
    <t>с.Новая Слобода, ул.Молодежная, 3, кв.2</t>
  </si>
  <si>
    <t>(83138)35244</t>
  </si>
  <si>
    <t>Мишунина Елена Фёдоровна</t>
  </si>
  <si>
    <t>Опер.касса №4354/078</t>
  </si>
  <si>
    <t>607946</t>
  </si>
  <si>
    <t>с.Черновское, ул.Центральная, 3</t>
  </si>
  <si>
    <t>(83138)37225</t>
  </si>
  <si>
    <t>Жегулева Любовь Константиновна</t>
  </si>
  <si>
    <t>Опер.касса №4354/079</t>
  </si>
  <si>
    <t>607943</t>
  </si>
  <si>
    <t>с.Апраксино, ул.Солнечная, 1</t>
  </si>
  <si>
    <t>(83138)32119</t>
  </si>
  <si>
    <t>Федотова Галина Ивановна</t>
  </si>
  <si>
    <t>Опер.касса №4354/08</t>
  </si>
  <si>
    <t>г.Лукоянов, ул.Пушкина, 41А</t>
  </si>
  <si>
    <t>(83196)41813</t>
  </si>
  <si>
    <t>Опер.касса №4354/080</t>
  </si>
  <si>
    <t>607952</t>
  </si>
  <si>
    <t>с.Пермеево, ул.Молодежная, 20</t>
  </si>
  <si>
    <t>с.Красный Оселок, ул.П.И.Жаркова, 94</t>
  </si>
  <si>
    <t>(83149)44260</t>
  </si>
  <si>
    <t>Тесакова Нина Александровна</t>
  </si>
  <si>
    <t>Опер.касса №4346/028</t>
  </si>
  <si>
    <t>606231</t>
  </si>
  <si>
    <t>п.Нива, ул.Победы, 4</t>
  </si>
  <si>
    <t>(83149)34399</t>
  </si>
  <si>
    <t>Гудкова Зинаида Павловна</t>
  </si>
  <si>
    <t>Опер.касса №4346/032</t>
  </si>
  <si>
    <t>606248</t>
  </si>
  <si>
    <t>с.Бармино, ул.Полевая, 6</t>
  </si>
  <si>
    <t>(83149)31173</t>
  </si>
  <si>
    <t>Талаева Наталья Юрьевна</t>
  </si>
  <si>
    <t>Опер.касса №4346/037</t>
  </si>
  <si>
    <t>606242</t>
  </si>
  <si>
    <t>с.Петровка, ул.Молодежная, 2а</t>
  </si>
  <si>
    <t>(83149)41121</t>
  </si>
  <si>
    <t>Крылова Татьяна Александровна</t>
  </si>
  <si>
    <t>Опер.касса №4346/039</t>
  </si>
  <si>
    <t>606213</t>
  </si>
  <si>
    <t>г.Лысково, ул.Казанская, 7 А</t>
  </si>
  <si>
    <t>(83149)54010</t>
  </si>
  <si>
    <t>Миронова Светлана Юрьевна</t>
  </si>
  <si>
    <t>Галимов Эмиль Исхакович</t>
  </si>
  <si>
    <t>Чуракова Наталья Федоровна</t>
  </si>
  <si>
    <t>Зеленодольское отделение №4698</t>
  </si>
  <si>
    <t>422542</t>
  </si>
  <si>
    <t>г.Зеленодольск, ул.Ленина, 70</t>
  </si>
  <si>
    <t>(84371)21000</t>
  </si>
  <si>
    <t>Опер.касса №4698/01</t>
  </si>
  <si>
    <t>422541</t>
  </si>
  <si>
    <t>г.Зеленодольск, ул.Кооперативная, 11</t>
  </si>
  <si>
    <t>(84371)40232</t>
  </si>
  <si>
    <t>Вадимова Наталья Борисовна</t>
  </si>
  <si>
    <t>Опер.касса №4698/012</t>
  </si>
  <si>
    <t>422524</t>
  </si>
  <si>
    <t>с.Большие Ключи</t>
  </si>
  <si>
    <t>Габдуллина Радалия Анасовна</t>
  </si>
  <si>
    <t>Опер.касса №4698/019</t>
  </si>
  <si>
    <t>422522</t>
  </si>
  <si>
    <t>с.Айша</t>
  </si>
  <si>
    <t>(84371)47548</t>
  </si>
  <si>
    <t>Максимова Людмила Витальевна</t>
  </si>
  <si>
    <t>Опер.касса №4698/025</t>
  </si>
  <si>
    <t>422500</t>
  </si>
  <si>
    <t>пгт.Нижние Вязовые, ул.Первомайская, 32</t>
  </si>
  <si>
    <t>Дятлова Наталья Владимировна</t>
  </si>
  <si>
    <t>Опер.касса №4698/026</t>
  </si>
  <si>
    <t>422510</t>
  </si>
  <si>
    <t>с.Нурлаты</t>
  </si>
  <si>
    <t>(84371)39807</t>
  </si>
  <si>
    <t>Нурмиева Гульсина Абдрахмановна</t>
  </si>
  <si>
    <t>Опер.касса №4698/031</t>
  </si>
  <si>
    <t>422515</t>
  </si>
  <si>
    <t>с.Ачасыры</t>
  </si>
  <si>
    <t>(84371)25646</t>
  </si>
  <si>
    <t>Опер.касса №4698/033</t>
  </si>
  <si>
    <t>422513</t>
  </si>
  <si>
    <t>Рыбакова Наталия Александровна</t>
  </si>
  <si>
    <t>Опер.касса №4408/016</t>
  </si>
  <si>
    <t>612246</t>
  </si>
  <si>
    <t>с.Сердеж, ул.Советская, 40</t>
  </si>
  <si>
    <t>(83367)70146</t>
  </si>
  <si>
    <t>Опер.касса №4408/02</t>
  </si>
  <si>
    <t>612253</t>
  </si>
  <si>
    <t>местечко Знаменка, ул.Костерина, 15</t>
  </si>
  <si>
    <t>(83367)62431</t>
  </si>
  <si>
    <t>Шарпатова Светлана Витальевна</t>
  </si>
  <si>
    <t>Опер.касса №4408/03</t>
  </si>
  <si>
    <t>612255</t>
  </si>
  <si>
    <t>с.Кугушерга, ул.Свободы, 27А</t>
  </si>
  <si>
    <t>(83367)65113</t>
  </si>
  <si>
    <t>Опер.касса №4408/046</t>
  </si>
  <si>
    <t>612222</t>
  </si>
  <si>
    <t>местечко Опытное Поле, ул.Октябрьская, 5</t>
  </si>
  <si>
    <t>(83367)73142</t>
  </si>
  <si>
    <t>Подковырина Нина Геннадьевна</t>
  </si>
  <si>
    <t>Доп.офис №4408/051</t>
  </si>
  <si>
    <t>г.Яранск, ул.Рудницкого, 48</t>
  </si>
  <si>
    <t>(83367)21301</t>
  </si>
  <si>
    <t>Рудометова Галина Витальевна</t>
  </si>
  <si>
    <t>Доп.офис №4408/054</t>
  </si>
  <si>
    <t>612300</t>
  </si>
  <si>
    <t>пгт.Кикнур, ул.Советская, 40</t>
  </si>
  <si>
    <t>(83341)51553</t>
  </si>
  <si>
    <t>Опер.касса №4408/055</t>
  </si>
  <si>
    <t>612321</t>
  </si>
  <si>
    <t>с.Русские Краи, ул.Кооперативная, 6</t>
  </si>
  <si>
    <t>(83341)21347</t>
  </si>
  <si>
    <t>Опер.касса №4408/056</t>
  </si>
  <si>
    <t>612314</t>
  </si>
  <si>
    <t>с.Цекеево, ул.Просвещения, 13</t>
  </si>
  <si>
    <t>(83341)28123</t>
  </si>
  <si>
    <t>Белорусова Людмила Васильевна</t>
  </si>
  <si>
    <t>Опер.касса №4408/057</t>
  </si>
  <si>
    <t>612310</t>
  </si>
  <si>
    <t>с.Шапта, ул.Советская, 6</t>
  </si>
  <si>
    <t>(83341)23419</t>
  </si>
  <si>
    <t>Белышева Ангелина Анатольевна</t>
  </si>
  <si>
    <t>Доп.офис №4408/058</t>
  </si>
  <si>
    <t>612370</t>
  </si>
  <si>
    <t>пгт.Санчурск, ул.Розы Люксембург, 16</t>
  </si>
  <si>
    <t>(83357)21179</t>
  </si>
  <si>
    <t>Опер.касса №4408/059</t>
  </si>
  <si>
    <t>612372</t>
  </si>
  <si>
    <t>с.Матвинур, ул.Центральная, 46</t>
  </si>
  <si>
    <t>(83357)65117</t>
  </si>
  <si>
    <t>Колесникова Елена Евгеньевна</t>
  </si>
  <si>
    <t>Опер.касса №4408/060</t>
  </si>
  <si>
    <t>612398</t>
  </si>
  <si>
    <t>с.Корляки, ул.Ленина, 1</t>
  </si>
  <si>
    <t>(83357)74174</t>
  </si>
  <si>
    <t>Селезнева Алевтина Геннадьевна</t>
  </si>
  <si>
    <t>Опер.касса №4408/061</t>
  </si>
  <si>
    <t>612396</t>
  </si>
  <si>
    <t>с.Люмпанур, ул.Советская, 32</t>
  </si>
  <si>
    <t>(83357)73114</t>
  </si>
  <si>
    <t>Опер.касса №4408/062</t>
  </si>
  <si>
    <t>612387</t>
  </si>
  <si>
    <t>с.Шишовка, ул.Солнечная, 1</t>
  </si>
  <si>
    <t>(83357)69118</t>
  </si>
  <si>
    <t>Волкова Алевтина Вениаминовна</t>
  </si>
  <si>
    <t>Доп.офис №4408/063</t>
  </si>
  <si>
    <t>612200</t>
  </si>
  <si>
    <t>пгт.Тужа, ул.Колхозная, 19</t>
  </si>
  <si>
    <t>(83340)22153</t>
  </si>
  <si>
    <t>Кутько Лариса Борисовна</t>
  </si>
  <si>
    <t>Опер.касса №4354/09</t>
  </si>
  <si>
    <t>607844</t>
  </si>
  <si>
    <t>с.Лопатино</t>
  </si>
  <si>
    <t>(83196)54135</t>
  </si>
  <si>
    <t>Баринова Наталья Витальевна</t>
  </si>
  <si>
    <t>Лысковское отделение №4346</t>
  </si>
  <si>
    <t>606211</t>
  </si>
  <si>
    <t>г.Лысково, ул.Нестерова, 2</t>
  </si>
  <si>
    <t>Бараева Лидия Ивановна</t>
  </si>
  <si>
    <t>Опер.касса №4346/027</t>
  </si>
  <si>
    <t>606245</t>
  </si>
  <si>
    <t>Доп.офис №4423/022</t>
  </si>
  <si>
    <t>612964</t>
  </si>
  <si>
    <t>г.Вятские Поляны, ул. Урицкого, 55</t>
  </si>
  <si>
    <t>(83334)60132</t>
  </si>
  <si>
    <t>Сычева Галина Леонидовна</t>
  </si>
  <si>
    <t>Опер.касса №4423/029</t>
  </si>
  <si>
    <t>612966</t>
  </si>
  <si>
    <t>г.Вятские Поляны, ул.Строительная, 7А</t>
  </si>
  <si>
    <t>(83334)61042</t>
  </si>
  <si>
    <t>Нураниева Гулкай Ринатовна</t>
  </si>
  <si>
    <t>Доп.офис №6670/0284</t>
  </si>
  <si>
    <t>г.Казань, ул.Р.Зорге, 100</t>
  </si>
  <si>
    <t>(843)2682462</t>
  </si>
  <si>
    <t>Журавлева Римма Ильгизаровна</t>
  </si>
  <si>
    <t>Доп.офис №6670/0285</t>
  </si>
  <si>
    <t>г.Казань, ул.Академика Глушко, 21А</t>
  </si>
  <si>
    <t>(843)2762240</t>
  </si>
  <si>
    <t>Бугаева Лариса Галиулловна</t>
  </si>
  <si>
    <t>Доп.офис №6670/0286</t>
  </si>
  <si>
    <t>г.Казань, ул.Минская, 12</t>
  </si>
  <si>
    <t>(843)2610476</t>
  </si>
  <si>
    <t>Потапова Светлана Викторовна</t>
  </si>
  <si>
    <t>Доп.офис №6670/0290</t>
  </si>
  <si>
    <t>г.Казань, ул.Эсперанто, 35, корп.1</t>
  </si>
  <si>
    <t>(843)2770372</t>
  </si>
  <si>
    <t>Доп.офис №6670/0291</t>
  </si>
  <si>
    <t>г.Казань, ул.Комарова, 10</t>
  </si>
  <si>
    <t>(843)2987577</t>
  </si>
  <si>
    <t>Фахрутдинова Лилия Фаритовна</t>
  </si>
  <si>
    <t>Доп.офис №6670/06216</t>
  </si>
  <si>
    <t>г.Казань, ул.Р.Зорге, 67</t>
  </si>
  <si>
    <t>Доп.офис №6670/090</t>
  </si>
  <si>
    <t>г.Казань, ул.Сибирский Тракт, 25</t>
  </si>
  <si>
    <t>(843)2729628</t>
  </si>
  <si>
    <t>Галкина Елена Алексеевна</t>
  </si>
  <si>
    <t>Сорокина Любовь Владимировна</t>
  </si>
  <si>
    <t>Опер.касса №4346/053</t>
  </si>
  <si>
    <t>606277</t>
  </si>
  <si>
    <t>с.Чугуны, ул.Советская, 1</t>
  </si>
  <si>
    <t>Маленькова  Валентина Ивановна</t>
  </si>
  <si>
    <t>Опер.касса №4346/054</t>
  </si>
  <si>
    <t>606267</t>
  </si>
  <si>
    <t>с.Семьяны, ул.Школьная, 2</t>
  </si>
  <si>
    <t>Долгова Зоя Васильевна</t>
  </si>
  <si>
    <t>Опер.касса №4346/055</t>
  </si>
  <si>
    <t>606271</t>
  </si>
  <si>
    <t>с.Сомовка, ул.Свободы, 73</t>
  </si>
  <si>
    <t>Доп.офис №4423/034</t>
  </si>
  <si>
    <t>612920</t>
  </si>
  <si>
    <t>г.Малмыж, ул.Урицкого, 3</t>
  </si>
  <si>
    <t>(83347)20359</t>
  </si>
  <si>
    <t>Опер.касса №4423/038</t>
  </si>
  <si>
    <t>612927</t>
  </si>
  <si>
    <t>с.Калинино, ул.Лоншакова, 2</t>
  </si>
  <si>
    <t>Сунгатуллина Диляра Исмагиловна</t>
  </si>
  <si>
    <t>Опер.касса №4423/039</t>
  </si>
  <si>
    <t>612943</t>
  </si>
  <si>
    <t>с.Рожки, ул.Октябрьская, 87А</t>
  </si>
  <si>
    <t>(83347)31147</t>
  </si>
  <si>
    <t>Хашимова Елена Анатольевна</t>
  </si>
  <si>
    <t>Опер.касса №4423/040</t>
  </si>
  <si>
    <t>612944</t>
  </si>
  <si>
    <t>с.Старая Тушка, ул.Советская, 6</t>
  </si>
  <si>
    <t>(83347)67131</t>
  </si>
  <si>
    <t>Новокшонова  Рэйсэ  Мансуровна</t>
  </si>
  <si>
    <t>Опер.касса №4423/041</t>
  </si>
  <si>
    <t>612945</t>
  </si>
  <si>
    <t>с.Аджим, ул.Советская, 26</t>
  </si>
  <si>
    <t>(83347)34142</t>
  </si>
  <si>
    <t>Опер.касса №4423/042</t>
  </si>
  <si>
    <t>612928</t>
  </si>
  <si>
    <t>с.Новая Смаиль, ул.Коммунальная, 5</t>
  </si>
  <si>
    <t>(83347)61274</t>
  </si>
  <si>
    <t>Опер.касса №4423/05</t>
  </si>
  <si>
    <t>612954</t>
  </si>
  <si>
    <t>д.Средние Шуни, ул.Советская, 2</t>
  </si>
  <si>
    <t>(83334)43460</t>
  </si>
  <si>
    <t>Нурмухаметова Хамида Фаиловна</t>
  </si>
  <si>
    <t>Опер.касса №4423/06</t>
  </si>
  <si>
    <t>612974</t>
  </si>
  <si>
    <t>с.Слудка, ул.Молодежная,10</t>
  </si>
  <si>
    <t>(83334)49339</t>
  </si>
  <si>
    <t>Копытова Надежда Юрьевна</t>
  </si>
  <si>
    <t>Опер.касса №4423/08</t>
  </si>
  <si>
    <t>612962</t>
  </si>
  <si>
    <t>г.Вятские Поляны, ул.Вокзальная, 15</t>
  </si>
  <si>
    <t>(83334)60862</t>
  </si>
  <si>
    <t>Опер.касса №4423/09</t>
  </si>
  <si>
    <t>612981</t>
  </si>
  <si>
    <t>п.Усть-Люга, ул.Советская, 28</t>
  </si>
  <si>
    <t>(83334)35230</t>
  </si>
  <si>
    <t>Стрелкова Ольга Валентиновна</t>
  </si>
  <si>
    <t>(83343)33098</t>
  </si>
  <si>
    <t>Южанина Светлана Мансуровна</t>
  </si>
  <si>
    <t>(83343)23122</t>
  </si>
  <si>
    <t>(83343)68550</t>
  </si>
  <si>
    <t>Шилова Ирина Александровна</t>
  </si>
  <si>
    <t>(83361)74124</t>
  </si>
  <si>
    <t>Астраханцева Ирина Александровна</t>
  </si>
  <si>
    <t>(83343)38180</t>
  </si>
  <si>
    <t>Зорина Галина Владимировна</t>
  </si>
  <si>
    <t>(83361)73265</t>
  </si>
  <si>
    <t>Северюхина Лариса Геннадьевна</t>
  </si>
  <si>
    <t>(83361)43166</t>
  </si>
  <si>
    <t>(83361)76124</t>
  </si>
  <si>
    <t>(83361)75353</t>
  </si>
  <si>
    <t>Одегова Вера Александровна</t>
  </si>
  <si>
    <t>(83359)21589</t>
  </si>
  <si>
    <t>(83359)31241</t>
  </si>
  <si>
    <t>Наймушина Светлана Викторовна</t>
  </si>
  <si>
    <t>(83333)21197</t>
  </si>
  <si>
    <t>Кузнецова Людмила Николаевна</t>
  </si>
  <si>
    <t>(83343)21267</t>
  </si>
  <si>
    <t>Кассина Татьяна Ивановна</t>
  </si>
  <si>
    <t>(83361)62967</t>
  </si>
  <si>
    <t>(83337)26030</t>
  </si>
  <si>
    <t>Мазко Елена Васильевна</t>
  </si>
  <si>
    <t>(83337)27152</t>
  </si>
  <si>
    <t>(83337)47185</t>
  </si>
  <si>
    <t>Зорина Татьяна Алексеевна</t>
  </si>
  <si>
    <t>(83337)43299</t>
  </si>
  <si>
    <t>Опер.касса №4678/055</t>
  </si>
  <si>
    <t>422854</t>
  </si>
  <si>
    <t>с.Бураково</t>
  </si>
  <si>
    <t>(84347)35382</t>
  </si>
  <si>
    <t>Бельбасова Татьяна Александровна</t>
  </si>
  <si>
    <t>Опер.касса №4678/056</t>
  </si>
  <si>
    <t>422866</t>
  </si>
  <si>
    <t>с.Антоновка</t>
  </si>
  <si>
    <t>(84347)37720</t>
  </si>
  <si>
    <t>Матвеева Валентина Николаевна</t>
  </si>
  <si>
    <t>Опер.касса №4678/057</t>
  </si>
  <si>
    <t>422857</t>
  </si>
  <si>
    <t>с.Ямбухтино</t>
  </si>
  <si>
    <t>(84347)38330</t>
  </si>
  <si>
    <t>Гатауллина Сэлимэ Садриевна</t>
  </si>
  <si>
    <t>Опер.касса №4678/059</t>
  </si>
  <si>
    <t>422860</t>
  </si>
  <si>
    <t>(84347)32247</t>
  </si>
  <si>
    <t>Опер.касса №4678/06</t>
  </si>
  <si>
    <t>422912</t>
  </si>
  <si>
    <t>с.Средние Тиганы</t>
  </si>
  <si>
    <t>(84341)34249</t>
  </si>
  <si>
    <t>Опер.касса №4678/09</t>
  </si>
  <si>
    <t>422901</t>
  </si>
  <si>
    <t>пгт.Алексеевское, ул.Космонавтов, 17</t>
  </si>
  <si>
    <t>(84341)23779</t>
  </si>
  <si>
    <t>Галкина Елена Васильевна</t>
  </si>
  <si>
    <t>пос.свх.Красный Ключ, ул.Центральная, 3, пом.1</t>
  </si>
  <si>
    <t>(8555)399254</t>
  </si>
  <si>
    <t>(8555)393860</t>
  </si>
  <si>
    <t>(8555)304818</t>
  </si>
  <si>
    <t>(8555)305800</t>
  </si>
  <si>
    <t>с.Красный Яр, ул.Центральная, 45</t>
  </si>
  <si>
    <t>(83446)24545</t>
  </si>
  <si>
    <t>Чернова Людмила Васильевна</t>
  </si>
  <si>
    <t>Ковылкинское отделение №4303</t>
  </si>
  <si>
    <t>431350</t>
  </si>
  <si>
    <t>г.Ковылкино, ул.Пролетарская, 32</t>
  </si>
  <si>
    <t>(83453)21544</t>
  </si>
  <si>
    <t>Опер.касса №4303/010</t>
  </si>
  <si>
    <t>431320</t>
  </si>
  <si>
    <t>с.Троицк, ул.Советская, 1</t>
  </si>
  <si>
    <t>(83453)27201</t>
  </si>
  <si>
    <t>Карчиганова Людмила Ивановна</t>
  </si>
  <si>
    <t>Опер.касса №4303/011</t>
  </si>
  <si>
    <t>431341</t>
  </si>
  <si>
    <t>(83453)28531</t>
  </si>
  <si>
    <t>Казюкова Татьяна Владимировна</t>
  </si>
  <si>
    <t>Опер.касса №4303/013</t>
  </si>
  <si>
    <t>431308</t>
  </si>
  <si>
    <t>Опер.касса №4407/012</t>
  </si>
  <si>
    <t>613343</t>
  </si>
  <si>
    <t>д.Лесниково, ул.Советская, 38</t>
  </si>
  <si>
    <t>(83375)61152</t>
  </si>
  <si>
    <t>Ренева Ольга Николаевна</t>
  </si>
  <si>
    <t>Опер.касса №4407/020</t>
  </si>
  <si>
    <t>613360</t>
  </si>
  <si>
    <t>д.Дуброва, ул.Школьная, 2</t>
  </si>
  <si>
    <t>(83375)21321</t>
  </si>
  <si>
    <t>Шустова Марина Владимировна</t>
  </si>
  <si>
    <t>Опер.касса №4407/021</t>
  </si>
  <si>
    <t>613373</t>
  </si>
  <si>
    <t>Зимовец Светлана Ивановна</t>
  </si>
  <si>
    <t>г.Казань, ул.Космонавтов, 28</t>
  </si>
  <si>
    <t>(843)5704091</t>
  </si>
  <si>
    <t>Золотухина Ольга Петровна</t>
  </si>
  <si>
    <t>г.Казань, ул.Губкина, 3</t>
  </si>
  <si>
    <t>Демина Зульфия Ановаровна</t>
  </si>
  <si>
    <t>Доп.офис №6669/0287</t>
  </si>
  <si>
    <t>420008</t>
  </si>
  <si>
    <t>г.Казань, ул.Кремлевская, 18</t>
  </si>
  <si>
    <t>(843)2924532</t>
  </si>
  <si>
    <t>Бурганова Диляфруз Хатнуровна</t>
  </si>
  <si>
    <t>Опер.касса №6669/04</t>
  </si>
  <si>
    <t>г.Казань, ул.Карла Маркса, 62</t>
  </si>
  <si>
    <t>(843)2381061</t>
  </si>
  <si>
    <t>Урусова Татьяна Викторовна</t>
  </si>
  <si>
    <t>Доп.офис №6669/05</t>
  </si>
  <si>
    <t>420073</t>
  </si>
  <si>
    <t>г.Казань, ул.Гвардейская, 48А</t>
  </si>
  <si>
    <t>(843)2955437</t>
  </si>
  <si>
    <t>Доп.офис №6669/06</t>
  </si>
  <si>
    <t>420043</t>
  </si>
  <si>
    <t>г.Казань, ул.Вишневского, 57</t>
  </si>
  <si>
    <t>(843)2388398</t>
  </si>
  <si>
    <t>п.ж.д. станции Каратун</t>
  </si>
  <si>
    <t>(84376)32349</t>
  </si>
  <si>
    <t>Опер.касса №4674/034</t>
  </si>
  <si>
    <t>422344</t>
  </si>
  <si>
    <t>с.Среднее Балтаево</t>
  </si>
  <si>
    <t>г.Ковров, ул.Либерецкая, 5а</t>
  </si>
  <si>
    <t>(49232)35766</t>
  </si>
  <si>
    <t>Толоконникова Татьяна Николаевна</t>
  </si>
  <si>
    <t>Доп.офис №2491/020</t>
  </si>
  <si>
    <t>601966</t>
  </si>
  <si>
    <t>пгт.Мелехово, ул.Первомайская, 92</t>
  </si>
  <si>
    <t>(49232)78343</t>
  </si>
  <si>
    <t>Кондратьева Елена Александровна</t>
  </si>
  <si>
    <t>Опер.касса №2491/031</t>
  </si>
  <si>
    <t>601975</t>
  </si>
  <si>
    <t>п.Красный Маяк, ул.Маяковского, 7</t>
  </si>
  <si>
    <t>423282</t>
  </si>
  <si>
    <t>с.Шугурово, ул.Кирова, 15</t>
  </si>
  <si>
    <t>(85595)34088</t>
  </si>
  <si>
    <t>Опер.касса №4662/020</t>
  </si>
  <si>
    <t>423290</t>
  </si>
  <si>
    <t>с.Старый Куак</t>
  </si>
  <si>
    <t>(85595)32070</t>
  </si>
  <si>
    <t>Родина Елена Васильевна</t>
  </si>
  <si>
    <t>Опер.касса №4662/021</t>
  </si>
  <si>
    <t>423296</t>
  </si>
  <si>
    <t>с.Нижняя Чершила</t>
  </si>
  <si>
    <t>(85595)39563</t>
  </si>
  <si>
    <t>Сафина Раиса Гасимовна</t>
  </si>
  <si>
    <t>Опер.касса №4662/024</t>
  </si>
  <si>
    <t>423284</t>
  </si>
  <si>
    <t>с.Старый Иштеряк</t>
  </si>
  <si>
    <t>(85595)33433</t>
  </si>
  <si>
    <t>Опер.касса №4662/026</t>
  </si>
  <si>
    <t>423283</t>
  </si>
  <si>
    <t>с.Зеленая Роща, ул.Строительная, 1</t>
  </si>
  <si>
    <t>(85595)33817</t>
  </si>
  <si>
    <t>Опер.касса №4662/031</t>
  </si>
  <si>
    <t>423280</t>
  </si>
  <si>
    <t>Опер.касса №4672/023</t>
  </si>
  <si>
    <t>422445</t>
  </si>
  <si>
    <t>с.Энтуганы</t>
  </si>
  <si>
    <t>(84374)53328</t>
  </si>
  <si>
    <t>Опер.касса №4672/028</t>
  </si>
  <si>
    <t>422415</t>
  </si>
  <si>
    <t>д.Аксу</t>
  </si>
  <si>
    <t>(84374)50600</t>
  </si>
  <si>
    <t>Гатауллина Гулфизя Нургалиевна</t>
  </si>
  <si>
    <t>Опер.касса №4672/029</t>
  </si>
  <si>
    <t>422444</t>
  </si>
  <si>
    <t>с.Сорок-Сайдак</t>
  </si>
  <si>
    <t>(84374)53530</t>
  </si>
  <si>
    <t>Опер.касса №4672/03</t>
  </si>
  <si>
    <t>422405</t>
  </si>
  <si>
    <t>с.Кият</t>
  </si>
  <si>
    <t>(84374)46311</t>
  </si>
  <si>
    <t>Тарасевич Татьяна Анатольевна</t>
  </si>
  <si>
    <t>Опер.касса №4672/04</t>
  </si>
  <si>
    <t>(83543)35228</t>
  </si>
  <si>
    <t>Белова Лариса Геннадьевна</t>
  </si>
  <si>
    <t>(83543)36217</t>
  </si>
  <si>
    <t>Зуева Наталья Константиновна</t>
  </si>
  <si>
    <t>Иванкова Ольга Вячеславовна</t>
  </si>
  <si>
    <t>(83134)33634</t>
  </si>
  <si>
    <t>Красникова Алевтина Владимировна</t>
  </si>
  <si>
    <t>Доп.офис №8611/0231</t>
  </si>
  <si>
    <t>Доп.офис №8611/0232</t>
  </si>
  <si>
    <t>Доп.офис №8611/0233</t>
  </si>
  <si>
    <t>Доп.офис №8611/0234</t>
  </si>
  <si>
    <t>Доп.офис №8611/0235</t>
  </si>
  <si>
    <t>Доп.офис №8611/0236</t>
  </si>
  <si>
    <t>Доп.офис №8611/0237</t>
  </si>
  <si>
    <t>Опер.касса №8611/0238</t>
  </si>
  <si>
    <t>Опер.касса №8611/0239</t>
  </si>
  <si>
    <t>Доп.офис №8611/0240</t>
  </si>
  <si>
    <t>Тесакова Ольга Юрьевна</t>
  </si>
  <si>
    <t>Доп.офис №8611/0241</t>
  </si>
  <si>
    <t>Доп.офис №8611/0242</t>
  </si>
  <si>
    <t>Доп.офис №8611/0243</t>
  </si>
  <si>
    <t>Доп.офис №8611/0244</t>
  </si>
  <si>
    <t>Опер.касса №8611/0245</t>
  </si>
  <si>
    <t>Опер.касса №8611/0246</t>
  </si>
  <si>
    <t>Опер.касса №8611/0247</t>
  </si>
  <si>
    <t>Опер.касса №8611/0248</t>
  </si>
  <si>
    <t>Доп.офис №6669/07</t>
  </si>
  <si>
    <t>г.Казань, ул.Николая Ершова, 16</t>
  </si>
  <si>
    <t>(843)2381905</t>
  </si>
  <si>
    <t>Доп.офис №6669/077</t>
  </si>
  <si>
    <t>г.Казань, ул.Спортивная, 33</t>
  </si>
  <si>
    <t>(843)2732182</t>
  </si>
  <si>
    <t>Опер.касса №6669/08</t>
  </si>
  <si>
    <t>г.Казань, ул.Пушкина, 72/2</t>
  </si>
  <si>
    <t>(843)5704131</t>
  </si>
  <si>
    <t>Приволжское отделение №6670</t>
  </si>
  <si>
    <t>420110</t>
  </si>
  <si>
    <t>г.Казань, проспект Победы, 62/4</t>
  </si>
  <si>
    <t>(843)2910301</t>
  </si>
  <si>
    <t>Яруллина Диля Ханзяровна</t>
  </si>
  <si>
    <t>Доп.офис №6670/0148</t>
  </si>
  <si>
    <t>420054</t>
  </si>
  <si>
    <t>г.Казань, ул.Авангардная, 167А</t>
  </si>
  <si>
    <t>(843)2786045</t>
  </si>
  <si>
    <t>420059</t>
  </si>
  <si>
    <t>г.Казань, ул.Павлюхина, 89</t>
  </si>
  <si>
    <t>(843)2775612</t>
  </si>
  <si>
    <t>420075</t>
  </si>
  <si>
    <t>г.Казань, ул.Советская, 20</t>
  </si>
  <si>
    <t>(843)2342256</t>
  </si>
  <si>
    <t>Лебедева Лилия Мидхатовна</t>
  </si>
  <si>
    <t>420029</t>
  </si>
  <si>
    <t>420101</t>
  </si>
  <si>
    <t>г.Лениногорск, ул.Гагарина, 11</t>
  </si>
  <si>
    <t>(85595)50325</t>
  </si>
  <si>
    <t>Доп.офис №4662/015</t>
  </si>
  <si>
    <t>423254</t>
  </si>
  <si>
    <t>г.Лениногорск, ул.Мурзина, 4</t>
  </si>
  <si>
    <t>(85595)27347</t>
  </si>
  <si>
    <t>Жилина Лариса Николаевна</t>
  </si>
  <si>
    <t>г.Лениногорск, ул.Куйбышева, 23</t>
  </si>
  <si>
    <t>(85595)56989</t>
  </si>
  <si>
    <t>Халикова Наталья Семеновна</t>
  </si>
  <si>
    <t>Опер.касса №4662/019</t>
  </si>
  <si>
    <t>Смирнова Наталья Викторовна</t>
  </si>
  <si>
    <t>Терешкина Наталия Александровна</t>
  </si>
  <si>
    <t>420133</t>
  </si>
  <si>
    <t>г.Казань, ул.Адоратского, 12</t>
  </si>
  <si>
    <t>(843)5213773</t>
  </si>
  <si>
    <t>Галлямова Лилия Ризатдиновна</t>
  </si>
  <si>
    <t>420132</t>
  </si>
  <si>
    <t>(8352)302438</t>
  </si>
  <si>
    <t>(8352)302436</t>
  </si>
  <si>
    <t>(8352)302445</t>
  </si>
  <si>
    <t>(8352)302374</t>
  </si>
  <si>
    <t>Хальзов Антон Владимирович</t>
  </si>
  <si>
    <t>(8352)302447</t>
  </si>
  <si>
    <t>Портнова Ольга Леонидовна</t>
  </si>
  <si>
    <t>(8352)626509</t>
  </si>
  <si>
    <t>Иванова Александра Аркадьевна</t>
  </si>
  <si>
    <t>(8352)626513</t>
  </si>
  <si>
    <t>(8352)302448</t>
  </si>
  <si>
    <t>(8352)302475</t>
  </si>
  <si>
    <t>(8352)302424</t>
  </si>
  <si>
    <t>Николаева Лариса Леонидовна</t>
  </si>
  <si>
    <t>(8352)302430</t>
  </si>
  <si>
    <t>Бармичева Лидия Ивановна</t>
  </si>
  <si>
    <t>(8352)302346</t>
  </si>
  <si>
    <t>Евграфова Людмила Федоровна</t>
  </si>
  <si>
    <t>(8352)302477</t>
  </si>
  <si>
    <t>(8352)544664</t>
  </si>
  <si>
    <t>(8352)302513</t>
  </si>
  <si>
    <t>Степанова Валентина Николаевна</t>
  </si>
  <si>
    <t>(8352)302384</t>
  </si>
  <si>
    <t>(8352)302419</t>
  </si>
  <si>
    <t>Артемьева Ольга Николаевна</t>
  </si>
  <si>
    <t>(8352)280389</t>
  </si>
  <si>
    <t>Кассиров Евгений Владиславович</t>
  </si>
  <si>
    <t>(8352)302427</t>
  </si>
  <si>
    <t>Токарева Раиса Николаевна</t>
  </si>
  <si>
    <t>(83541)62648</t>
  </si>
  <si>
    <t>Никитин Герман Владимирович</t>
  </si>
  <si>
    <t>(8352)302453</t>
  </si>
  <si>
    <t>(83541)69105</t>
  </si>
  <si>
    <t>Николаев Владимир Иванович</t>
  </si>
  <si>
    <t>(83541)60562</t>
  </si>
  <si>
    <t>Зотикова Алина Карповна</t>
  </si>
  <si>
    <t>(83541)61245</t>
  </si>
  <si>
    <t>Данилова Венера Васильевна</t>
  </si>
  <si>
    <t>(83541)64240</t>
  </si>
  <si>
    <t>Саватеева Валентина Николаевна</t>
  </si>
  <si>
    <t>(83541)69710</t>
  </si>
  <si>
    <t>(83541)64734</t>
  </si>
  <si>
    <t>(83541)67245</t>
  </si>
  <si>
    <t>Ердукова Агнесса Витальевна</t>
  </si>
  <si>
    <t>(83541)64291</t>
  </si>
  <si>
    <t>(8352)302379</t>
  </si>
  <si>
    <t>(8352)302380</t>
  </si>
  <si>
    <t>(8352)405380</t>
  </si>
  <si>
    <t>Москалюк Алла Геннадьевна</t>
  </si>
  <si>
    <t>(8352)302381</t>
  </si>
  <si>
    <t>Опер.касса №4676/063</t>
  </si>
  <si>
    <t>423066</t>
  </si>
  <si>
    <t>с.Русская Киреметь</t>
  </si>
  <si>
    <t>(84344)49015</t>
  </si>
  <si>
    <t>Опер.касса №4676/064</t>
  </si>
  <si>
    <t>423076</t>
  </si>
  <si>
    <t>с.Старое Ильдеряково</t>
  </si>
  <si>
    <t>(84344)44819</t>
  </si>
  <si>
    <t>Туртыгина Ирина Михайловна</t>
  </si>
  <si>
    <t>Опер.касса №4676/065</t>
  </si>
  <si>
    <t>423079</t>
  </si>
  <si>
    <t>с.Новое Ибрайкино</t>
  </si>
  <si>
    <t>(84344)42972</t>
  </si>
  <si>
    <t>Хасаншина Фатыма Исмагиловна</t>
  </si>
  <si>
    <t>Доп.офис №4676/066</t>
  </si>
  <si>
    <t>423100</t>
  </si>
  <si>
    <t>с.Черемшан, ул.Дзержинского, 28</t>
  </si>
  <si>
    <t>Опер.касса №4676/067</t>
  </si>
  <si>
    <t>423104</t>
  </si>
  <si>
    <t>с.Шешминская Крепость</t>
  </si>
  <si>
    <t>(84396)23640</t>
  </si>
  <si>
    <t>Гладкова Галина Евгеньевна</t>
  </si>
  <si>
    <t>Опер.касса №4676/069</t>
  </si>
  <si>
    <t>423116</t>
  </si>
  <si>
    <t>с.Старые Кутуши</t>
  </si>
  <si>
    <t>(84396)27214</t>
  </si>
  <si>
    <t>Аркаева Вера Ивановна</t>
  </si>
  <si>
    <t>Опер.касса №4676/070</t>
  </si>
  <si>
    <t>423106</t>
  </si>
  <si>
    <t>с.Беркет-Ключ</t>
  </si>
  <si>
    <t>(84396)26484</t>
  </si>
  <si>
    <t>Хакимова Мослимя Насибулловна</t>
  </si>
  <si>
    <t>Опер.касса №4676/075</t>
  </si>
  <si>
    <t>423112</t>
  </si>
  <si>
    <t>с.Кутема</t>
  </si>
  <si>
    <t>(84396)23594</t>
  </si>
  <si>
    <t>Миронова Евдокия Григорьевна</t>
  </si>
  <si>
    <t xml:space="preserve">Наименование (номер) подразделения </t>
  </si>
  <si>
    <t>После реорганизации</t>
  </si>
  <si>
    <t>До реорганизации</t>
  </si>
  <si>
    <t>Реорганизация отделений на 01 августа 2010г.</t>
  </si>
  <si>
    <t>Ленинское отделение №6672</t>
  </si>
  <si>
    <t>420094</t>
  </si>
  <si>
    <t>г.Казань, ул.Чуйкова, 2, корпус "В"</t>
  </si>
  <si>
    <t>(843)5192526</t>
  </si>
  <si>
    <t>Юсупова Ирина Михайловна</t>
  </si>
  <si>
    <t>420036</t>
  </si>
  <si>
    <t>г.Казань, ул.Белинского, 1/5</t>
  </si>
  <si>
    <t>(843)5716523</t>
  </si>
  <si>
    <t>Максимова Ольга Викторовна</t>
  </si>
  <si>
    <t>420039</t>
  </si>
  <si>
    <t>г.Казань, ул.Гагарина 89/59</t>
  </si>
  <si>
    <t>(843)5435741</t>
  </si>
  <si>
    <t>420057</t>
  </si>
  <si>
    <t>г.Казань, ул.Гагарина, 77</t>
  </si>
  <si>
    <t>Орехова Елена Юрьевна</t>
  </si>
  <si>
    <t>Доп.офис №6672/0155</t>
  </si>
  <si>
    <t>г.Казань, ул.Чуйкова, 2А</t>
  </si>
  <si>
    <t>(843)5208716</t>
  </si>
  <si>
    <t>г.Казань, ул.Гагарина, 113</t>
  </si>
  <si>
    <t>Опер.касса №6672/0172</t>
  </si>
  <si>
    <t>420076</t>
  </si>
  <si>
    <t>г.Казань, ул.Залесная, 30</t>
  </si>
  <si>
    <t>(843)5264781</t>
  </si>
  <si>
    <t>Гаврилова Светлана Александровна</t>
  </si>
  <si>
    <t>420085</t>
  </si>
  <si>
    <t>г.Казань, ул.Беломорская, 81</t>
  </si>
  <si>
    <t>(843)5718320</t>
  </si>
  <si>
    <t>Зарипова Эльвира Вакиловна</t>
  </si>
  <si>
    <t>Доп.офис №6672/0193</t>
  </si>
  <si>
    <t>420032</t>
  </si>
  <si>
    <t>г.Казань, ул.Степана Халтурина, 4</t>
  </si>
  <si>
    <t>(843)5550572</t>
  </si>
  <si>
    <t>Ахметшина Аида Бариевна</t>
  </si>
  <si>
    <t>420030</t>
  </si>
  <si>
    <t>г.Казань, ул.Декабристов, 183</t>
  </si>
  <si>
    <t>Замалиева Лилия Миннехановна</t>
  </si>
  <si>
    <t>Доп.офис №6672/0208</t>
  </si>
  <si>
    <t>420124</t>
  </si>
  <si>
    <t>г.Казань, ул.Вахитова, 5</t>
  </si>
  <si>
    <t>(843)5622956</t>
  </si>
  <si>
    <t>420103</t>
  </si>
  <si>
    <t>г.Казань, ул.Фатыха Амирхана, 71</t>
  </si>
  <si>
    <t>(843)5215097</t>
  </si>
  <si>
    <t>420127</t>
  </si>
  <si>
    <t>г.Казань, ул.Максимова, 2</t>
  </si>
  <si>
    <t>(843)5711822</t>
  </si>
  <si>
    <t>г.Казань, ул.Академика Павлова, 13А</t>
  </si>
  <si>
    <t>(843)5714600</t>
  </si>
  <si>
    <t>Ибрагимова Римма Рафисовна</t>
  </si>
  <si>
    <t>Доп.офис №6672/0221</t>
  </si>
  <si>
    <t>420033</t>
  </si>
  <si>
    <t>г.Казань, ул.Фрунзе, 1</t>
  </si>
  <si>
    <t>(843)5442993</t>
  </si>
  <si>
    <t>420066</t>
  </si>
  <si>
    <t>г.Казань, ул.Чистопольская, 4</t>
  </si>
  <si>
    <t>(843)5236713</t>
  </si>
  <si>
    <t>Доп.офис №6672/0224</t>
  </si>
  <si>
    <t>420078</t>
  </si>
  <si>
    <t>г.Казань, ул.Ильича, 19/43</t>
  </si>
  <si>
    <t>(843)5263396</t>
  </si>
  <si>
    <t>420037</t>
  </si>
  <si>
    <t>г.Казань, ул.Айдарова, 22</t>
  </si>
  <si>
    <t>(843)5708607</t>
  </si>
  <si>
    <t>Чурихина Ирина Владисловна</t>
  </si>
  <si>
    <t>Доп.офис №6672/0229</t>
  </si>
  <si>
    <t>г.Казань, проспект Х.Ямашева, 54, корпус 3</t>
  </si>
  <si>
    <t>(843)5213101</t>
  </si>
  <si>
    <t>Опер.касса №4335/079</t>
  </si>
  <si>
    <t>606767</t>
  </si>
  <si>
    <t>с.Горки, 17а</t>
  </si>
  <si>
    <t>(83158)34584</t>
  </si>
  <si>
    <t>Опер.касса №4335/08</t>
  </si>
  <si>
    <t>606460</t>
  </si>
  <si>
    <t>г.Бор, п.Неклюдово, ул.Новая, 6</t>
  </si>
  <si>
    <t>(83159)68351</t>
  </si>
  <si>
    <t>Опер.касса №4335/080</t>
  </si>
  <si>
    <t>606782</t>
  </si>
  <si>
    <t>п.Северный, ул.Победы, 1-1</t>
  </si>
  <si>
    <t>(83158)31191</t>
  </si>
  <si>
    <t>Доп.офис №4335/082</t>
  </si>
  <si>
    <t>606730</t>
  </si>
  <si>
    <t>р.п.Воскресенское, ул.Ленина, 80</t>
  </si>
  <si>
    <t>(83163)91950</t>
  </si>
  <si>
    <t>Пайков Вадим Евгеньевич</t>
  </si>
  <si>
    <t>Опер.касса №4335/083</t>
  </si>
  <si>
    <t>606751</t>
  </si>
  <si>
    <t>д.Асташиха, ул.Центральная, 15</t>
  </si>
  <si>
    <t>Опер.касса №4335/084</t>
  </si>
  <si>
    <t>606755</t>
  </si>
  <si>
    <t>с.Владимирское</t>
  </si>
  <si>
    <t>(83163)35342</t>
  </si>
  <si>
    <t>Кекшина Татьяна Михайловна</t>
  </si>
  <si>
    <t>Доп.офис №339/052</t>
  </si>
  <si>
    <t>Шабалин Виктор Геннадьевич</t>
  </si>
  <si>
    <t>Опер.касса №339/053</t>
  </si>
  <si>
    <t>Опер.касса №339/054</t>
  </si>
  <si>
    <t>Опер.касса №339/055</t>
  </si>
  <si>
    <t>Опер.касса №339/056</t>
  </si>
  <si>
    <t>Медведевское отделение №7020</t>
  </si>
  <si>
    <t>Файзрахманов Галлям Хабибрахманович</t>
  </si>
  <si>
    <t>(83159)63045</t>
  </si>
  <si>
    <t>Лисова Марина Николаевна</t>
  </si>
  <si>
    <t>Опер.касса №4335/097</t>
  </si>
  <si>
    <t>606272</t>
  </si>
  <si>
    <t>с.Михайловское, ул.Победы, 17А</t>
  </si>
  <si>
    <t>(83164)39213</t>
  </si>
  <si>
    <t>Малышева Елена Ивановна</t>
  </si>
  <si>
    <t>Выксунское отделение №4379</t>
  </si>
  <si>
    <t>607060</t>
  </si>
  <si>
    <t>г.Выкса, ул.Красные Зори, 7А</t>
  </si>
  <si>
    <t>(83177)32322</t>
  </si>
  <si>
    <t>Ульянов Алексей Адольфович</t>
  </si>
  <si>
    <t>Опер.касса №4379/01</t>
  </si>
  <si>
    <t>г.Выкса, ул.1 Мая, 38</t>
  </si>
  <si>
    <t>(83177)34971</t>
  </si>
  <si>
    <t>Опер.касса №4379/010</t>
  </si>
  <si>
    <t>607047</t>
  </si>
  <si>
    <t>с.Нижняя Верея, ул.Советская, 1А</t>
  </si>
  <si>
    <t>Пантелеева Альбина Николаевна</t>
  </si>
  <si>
    <t>Опер.касса №4379/013</t>
  </si>
  <si>
    <t>607032</t>
  </si>
  <si>
    <t>с.Туртапка, ул.Школьная, 2</t>
  </si>
  <si>
    <t>(83177)72803</t>
  </si>
  <si>
    <t>Рыжова Людмила Васильевна</t>
  </si>
  <si>
    <t>Опер.касса №4379/015</t>
  </si>
  <si>
    <t>607040</t>
  </si>
  <si>
    <t>(83177)66122</t>
  </si>
  <si>
    <t>Опер.касса №4379/02</t>
  </si>
  <si>
    <t>г.Выкса, ул.Степана Разина, 9А</t>
  </si>
  <si>
    <t>(83177)32165</t>
  </si>
  <si>
    <t>Муравьева Юлия Евгеньевна</t>
  </si>
  <si>
    <t>Опер.касса №4379/020</t>
  </si>
  <si>
    <t>607044</t>
  </si>
  <si>
    <t>р.п.Ближне-Песочное, ул.Футбольная, 8</t>
  </si>
  <si>
    <t>(83177)71440</t>
  </si>
  <si>
    <t>Опер.касса №4379/028</t>
  </si>
  <si>
    <t>г.Выкса, ул.Попова, 15</t>
  </si>
  <si>
    <t>(83177)42040</t>
  </si>
  <si>
    <t>Ефременкова Валентина Леонидовна</t>
  </si>
  <si>
    <t>г.Выкса, ул.Чкалова, 7</t>
  </si>
  <si>
    <t>Опер.касса №4379/035</t>
  </si>
  <si>
    <t>г.Выкса, микрорайон Гоголя, 46</t>
  </si>
  <si>
    <t>(83177)35820</t>
  </si>
  <si>
    <t>Опер.касса №4379/037</t>
  </si>
  <si>
    <t>г.Выкса, микрорайон Гоголя, 27</t>
  </si>
  <si>
    <t>(83177)44136</t>
  </si>
  <si>
    <t>Шитикова Алевтина Ивановна</t>
  </si>
  <si>
    <t>Доп.офис №4379/038</t>
  </si>
  <si>
    <t>г.Выкса, ул.Салтанова, 34</t>
  </si>
  <si>
    <t>(83177)61232</t>
  </si>
  <si>
    <t>Опер.касса №4379/042</t>
  </si>
  <si>
    <t>607039</t>
  </si>
  <si>
    <t>(83177)72298</t>
  </si>
  <si>
    <t>Доп.офис №4379/043</t>
  </si>
  <si>
    <t>(83176)51515</t>
  </si>
  <si>
    <t>Ганькина Нина Владимировна</t>
  </si>
  <si>
    <t>607010</t>
  </si>
  <si>
    <t>(83176)51039</t>
  </si>
  <si>
    <t>Доп.офис №4379/046</t>
  </si>
  <si>
    <t>607018</t>
  </si>
  <si>
    <t>г.Кулебаки, ул.Воровского, 49А</t>
  </si>
  <si>
    <t>(83176)53695</t>
  </si>
  <si>
    <t>Опер.касса №4379/047</t>
  </si>
  <si>
    <t>607007</t>
  </si>
  <si>
    <t>Говорухина Наталья Васильевна</t>
  </si>
  <si>
    <t>Опер.касса №368/093</t>
  </si>
  <si>
    <t>607704</t>
  </si>
  <si>
    <t>с.Шарапово, ул.Центральная, 90</t>
  </si>
  <si>
    <t>Логинова Ирина Юрьевна</t>
  </si>
  <si>
    <t>Опер.касса №368/095</t>
  </si>
  <si>
    <t>607702</t>
  </si>
  <si>
    <t>с.Старое Иванцево, 1 микрорайон, 1</t>
  </si>
  <si>
    <t>Селина Мария Ивановна</t>
  </si>
  <si>
    <t>Опер.касса №368/097</t>
  </si>
  <si>
    <t>607710</t>
  </si>
  <si>
    <t>р.п.Лесогорск, ул.Молодежная, 5</t>
  </si>
  <si>
    <t>Опер.касса №368/098</t>
  </si>
  <si>
    <t>607719</t>
  </si>
  <si>
    <t>с.Красный Бор, ул.Молодежная, 9</t>
  </si>
  <si>
    <t>Ильина Татьяна Анатольевна</t>
  </si>
  <si>
    <t>Опер.касса №368/099</t>
  </si>
  <si>
    <t>607728</t>
  </si>
  <si>
    <t>с.Большие Печерки, ул.Центральная, 56</t>
  </si>
  <si>
    <t>Борское отделение №4335</t>
  </si>
  <si>
    <t>606440</t>
  </si>
  <si>
    <t>г.Бор, ул.Ленина, 157</t>
  </si>
  <si>
    <t>Оленева Татьяна Викторовна</t>
  </si>
  <si>
    <t>Опер.касса №4335/01</t>
  </si>
  <si>
    <t>606480</t>
  </si>
  <si>
    <t>г.Бор, п.Октябрьский, ул.Октябрьская, 36а</t>
  </si>
  <si>
    <t>(83159)49302</t>
  </si>
  <si>
    <t>Воронова Наталья Валентиновна</t>
  </si>
  <si>
    <t>Опер.касса №4335/010</t>
  </si>
  <si>
    <t>606487</t>
  </si>
  <si>
    <t>д.Ямново</t>
  </si>
  <si>
    <t>Опер.касса №4335/016</t>
  </si>
  <si>
    <t>606473</t>
  </si>
  <si>
    <t>д.Каликино, ул.Октябрьская, 21</t>
  </si>
  <si>
    <t>(83159)38101</t>
  </si>
  <si>
    <t>Опер.касса №4335/02</t>
  </si>
  <si>
    <t>606443</t>
  </si>
  <si>
    <t>Опер.касса №6281/032</t>
  </si>
  <si>
    <t>425051</t>
  </si>
  <si>
    <t>(83645)63901</t>
  </si>
  <si>
    <t>Мишкина Ираида Германовна</t>
  </si>
  <si>
    <t>Опер.касса №6281/033</t>
  </si>
  <si>
    <t>425071</t>
  </si>
  <si>
    <t>(83645)64413</t>
  </si>
  <si>
    <t>Доп.офис №6281/034</t>
  </si>
  <si>
    <t>Опер.касса №6281/06</t>
  </si>
  <si>
    <t>425005</t>
  </si>
  <si>
    <t>г.Волжск, ул.Советская, 10</t>
  </si>
  <si>
    <t>(83631)61731</t>
  </si>
  <si>
    <t>Егорова Анна Владимировна</t>
  </si>
  <si>
    <t>Бурова Татьяна Владимировна</t>
  </si>
  <si>
    <t>Бояринцева Елена Вениаминовна</t>
  </si>
  <si>
    <t>(83635)91032</t>
  </si>
  <si>
    <t>(83635)96166</t>
  </si>
  <si>
    <t>Бочкарева Людмила Ивановна</t>
  </si>
  <si>
    <t>(83635)92567</t>
  </si>
  <si>
    <t>Сагдиева Рузалия Шамиловна</t>
  </si>
  <si>
    <t>(83635)99970</t>
  </si>
  <si>
    <t>(83635)97000</t>
  </si>
  <si>
    <t>Некрасова Любовь Михайловна</t>
  </si>
  <si>
    <t>Зубово-Полянское отделение №4299</t>
  </si>
  <si>
    <t>431110</t>
  </si>
  <si>
    <t>Республика Мордовия</t>
  </si>
  <si>
    <t>Краснослободское отделение №4306</t>
  </si>
  <si>
    <t>431260</t>
  </si>
  <si>
    <t>г.Краснослободск, ул.Интернациональная, 60а</t>
  </si>
  <si>
    <t>(83443)30051</t>
  </si>
  <si>
    <t>Бекешев Юрий Алексеевич</t>
  </si>
  <si>
    <t>Опер.касса №4306/012</t>
  </si>
  <si>
    <t>431275</t>
  </si>
  <si>
    <t>с.Новый Усад, ул.Андреевка, 49</t>
  </si>
  <si>
    <t>(83443)26281</t>
  </si>
  <si>
    <t>Уренкова Татьяна Петровна</t>
  </si>
  <si>
    <t>Опер.касса №4306/017</t>
  </si>
  <si>
    <t>431296</t>
  </si>
  <si>
    <t>с.Старое Синдрово, ул.Ленина, 83а</t>
  </si>
  <si>
    <t>(83443)29160</t>
  </si>
  <si>
    <t>Сивова Татьяна Михайловна</t>
  </si>
  <si>
    <t>Опер.касса №4306/018</t>
  </si>
  <si>
    <t>431292</t>
  </si>
  <si>
    <t>с.Новая Карьга, площадь Центральная, 3</t>
  </si>
  <si>
    <t>(83443)28161</t>
  </si>
  <si>
    <t>Федорова Наталья Николаевна</t>
  </si>
  <si>
    <t>Опер.касса №4306/030</t>
  </si>
  <si>
    <t>431272</t>
  </si>
  <si>
    <t>с.Ефаево, ул.Белякова, 1а</t>
  </si>
  <si>
    <t>(83443)28448</t>
  </si>
  <si>
    <t>Саулина Зоя Николаевна</t>
  </si>
  <si>
    <t>Опер.касса №4306/037</t>
  </si>
  <si>
    <t>431274</t>
  </si>
  <si>
    <t>с.Гумны, ул.Молодежная, 29</t>
  </si>
  <si>
    <t>(83443)26644</t>
  </si>
  <si>
    <t>Зуева Светлана Павловна</t>
  </si>
  <si>
    <t>Опер.касса №4306/038</t>
  </si>
  <si>
    <t>431261</t>
  </si>
  <si>
    <t>(83443)22216</t>
  </si>
  <si>
    <t>Ярмина Ирина Александровна</t>
  </si>
  <si>
    <t>Доп.офис №4306/039</t>
  </si>
  <si>
    <t>431370</t>
  </si>
  <si>
    <t>с.Ельники, площадь 1 Мая, 30</t>
  </si>
  <si>
    <t>(83444)21150</t>
  </si>
  <si>
    <t>Романова Юлия Александровна</t>
  </si>
  <si>
    <t>Опер.касса №4306/040</t>
  </si>
  <si>
    <t>431391</t>
  </si>
  <si>
    <t>с.Стародевичье, ул.Гагарина, 2а</t>
  </si>
  <si>
    <t>(83444)23711</t>
  </si>
  <si>
    <t>Бушукина Елена Викторовна</t>
  </si>
  <si>
    <t>Опер.касса №4306/05</t>
  </si>
  <si>
    <t>431281</t>
  </si>
  <si>
    <t>с.Краснополье, ул.К.Маркса, 121</t>
  </si>
  <si>
    <t>г.Зеленодольск, ул.Гастелло, 1</t>
  </si>
  <si>
    <t>(84371)58935</t>
  </si>
  <si>
    <t>Доп.офис №4698/075</t>
  </si>
  <si>
    <t>422570</t>
  </si>
  <si>
    <t>с.Верхний Услон, ул.Чехова, 44А</t>
  </si>
  <si>
    <t>(84379)21954</t>
  </si>
  <si>
    <t>Опер.касса №4698/076</t>
  </si>
  <si>
    <t>422581</t>
  </si>
  <si>
    <t>с.Куралово</t>
  </si>
  <si>
    <t>(84379)33590</t>
  </si>
  <si>
    <t>Опер.касса №4698/078</t>
  </si>
  <si>
    <t>422594</t>
  </si>
  <si>
    <t>с.Набережные Моркваши</t>
  </si>
  <si>
    <t>Опер.касса №4698/081</t>
  </si>
  <si>
    <t>422577</t>
  </si>
  <si>
    <t>с.Шеланга</t>
  </si>
  <si>
    <t>Доп.офис №4698/06211</t>
  </si>
  <si>
    <t>г.Зеленодольск, ул.Ленина, 30</t>
  </si>
  <si>
    <t>(84371)21054</t>
  </si>
  <si>
    <t>Строкова Ольга Александровна</t>
  </si>
  <si>
    <t>Доп.офис №4698/07</t>
  </si>
  <si>
    <t>Катаева Валентина Павловна</t>
  </si>
  <si>
    <t>Доп.офис №4314/044</t>
  </si>
  <si>
    <t>431750</t>
  </si>
  <si>
    <t>с.Большие Березники, ул.Толстого, 34</t>
  </si>
  <si>
    <t>(83436)23038</t>
  </si>
  <si>
    <t>Опер.касса №4314/045</t>
  </si>
  <si>
    <t>431742</t>
  </si>
  <si>
    <t>с.Паракино, ул.Московская, 28</t>
  </si>
  <si>
    <t>(83436)25957</t>
  </si>
  <si>
    <t>Буянова Галина Михайловна</t>
  </si>
  <si>
    <t>Опер.касса №4314/046</t>
  </si>
  <si>
    <t>431730</t>
  </si>
  <si>
    <t>с.Судосево, ул.Школьная, 3</t>
  </si>
  <si>
    <t>(83436)26379</t>
  </si>
  <si>
    <t>Потапкина Валентина Николаевна</t>
  </si>
  <si>
    <t>Опер.касса №4314/047</t>
  </si>
  <si>
    <t>431741</t>
  </si>
  <si>
    <t>с.Шугурово, ул.КМаркса, 53</t>
  </si>
  <si>
    <t>(83436)24538</t>
  </si>
  <si>
    <t>Абрамова Любовь Дмитриевна</t>
  </si>
  <si>
    <t>Опер.касса №4314/053</t>
  </si>
  <si>
    <t>431740</t>
  </si>
  <si>
    <t>с.Русские Найманы, ул.Центральная, 1</t>
  </si>
  <si>
    <t>(83436)25821</t>
  </si>
  <si>
    <t>Илюшова Ольга Геннадьевна</t>
  </si>
  <si>
    <t>Опер.касса №4314/054</t>
  </si>
  <si>
    <t>431755</t>
  </si>
  <si>
    <t>с.Елизаветинка, ул.Садовая, 2</t>
  </si>
  <si>
    <t>(83436)25389</t>
  </si>
  <si>
    <t>Псянина Надежда Ивановна</t>
  </si>
  <si>
    <t>Доп.офис №4314/055</t>
  </si>
  <si>
    <t>431800</t>
  </si>
  <si>
    <t>(84376)36694</t>
  </si>
  <si>
    <t>420138</t>
  </si>
  <si>
    <t>г.Казань, проспект Победы, 17</t>
  </si>
  <si>
    <t>(843)2294991</t>
  </si>
  <si>
    <t>420139</t>
  </si>
  <si>
    <t>г.Казань, ул.Фучика, 34</t>
  </si>
  <si>
    <t>(843)2684741</t>
  </si>
  <si>
    <t>Посадская Тамара Викторовна</t>
  </si>
  <si>
    <t>г.Казань, ул.Ботаническая, 9</t>
  </si>
  <si>
    <t>(843)2772984</t>
  </si>
  <si>
    <t>Изибекова Галина Михайловна</t>
  </si>
  <si>
    <t>Доп.офис №6670/0254</t>
  </si>
  <si>
    <t>420140</t>
  </si>
  <si>
    <t>г.Казань, ул.Фучика, 94</t>
  </si>
  <si>
    <t>(843)2754531</t>
  </si>
  <si>
    <t>Доп.офис №6670/0255</t>
  </si>
  <si>
    <t>г.Казань, ул.Фучика, 4</t>
  </si>
  <si>
    <t>(843)2689087</t>
  </si>
  <si>
    <t>Доп.офис №6670/0273</t>
  </si>
  <si>
    <t>г.Казань, ул.Академика Парина, 6</t>
  </si>
  <si>
    <t>(843)2690399</t>
  </si>
  <si>
    <t>с.Линда, ул.Красная Линда, 4А</t>
  </si>
  <si>
    <t>д.Тарасиха, ул.Центральная, 2А</t>
  </si>
  <si>
    <t>г.Бор, ул.Махалова, 4</t>
  </si>
  <si>
    <t>с.Чупалейка, ул.Гайдара, 1</t>
  </si>
  <si>
    <t>р.п.Большое Козино, ул.Пионерская, 2</t>
  </si>
  <si>
    <t>с.Чулково, ул.Центральная, 1</t>
  </si>
  <si>
    <t>г.Павлово, ул.3-я Северная, 5</t>
  </si>
  <si>
    <t>с.Виткулово, ул.Белова, 38А</t>
  </si>
  <si>
    <t>с.Дуденево, ул.Советская, 85А</t>
  </si>
  <si>
    <t>п.Уста, ул.Колхозная, 1Д</t>
  </si>
  <si>
    <t>с.Сима, Торговая площадь, 4</t>
  </si>
  <si>
    <t>г.Владимир, поселок Лесной, 10а</t>
  </si>
  <si>
    <t>г.Владимир, микрорайон Юрьевец, Институтский городок, 2</t>
  </si>
  <si>
    <t>г.Владимир, проспект Строителей, 22</t>
  </si>
  <si>
    <t>г.Муром, ул.Гоголева, 2а</t>
  </si>
  <si>
    <t>п.Фабрики им.Войкова, 21</t>
  </si>
  <si>
    <t>г.Муром, ул.Радиозаводское шоссе, 42</t>
  </si>
  <si>
    <t>пгт.Красногорск, ул.Машиностроителей, 1</t>
  </si>
  <si>
    <t>г.Йошкар-Ола, ул.Петрова, 23</t>
  </si>
  <si>
    <t>с.Ронга, ул.Центральная, 3</t>
  </si>
  <si>
    <t>г.Йошкар-Ола, ул.Карла Маркса, 131</t>
  </si>
  <si>
    <t>п.Визимьяры, ул.Советская, 35а</t>
  </si>
  <si>
    <t>п.Красный Стекловар, ул.Советская, 2</t>
  </si>
  <si>
    <t>г.Йошкар-Ола, ул.Петрова, 14а</t>
  </si>
  <si>
    <t>п.Гостовский, ул.Железнодорожная, 1А</t>
  </si>
  <si>
    <t>п.Ленинская Искра, ул.Ронжина, 1А</t>
  </si>
  <si>
    <t>Малюкина Анна Владимировна</t>
  </si>
  <si>
    <t>Опер.касса №4674/085</t>
  </si>
  <si>
    <t>422338</t>
  </si>
  <si>
    <t>с.Чутеево</t>
  </si>
  <si>
    <t>(84370)33609</t>
  </si>
  <si>
    <t>Опер.касса №4674/087</t>
  </si>
  <si>
    <t>422337</t>
  </si>
  <si>
    <t>с.Старое Тябердино</t>
  </si>
  <si>
    <t>(84370)36310</t>
  </si>
  <si>
    <t>Иванова Раиса Васильевна</t>
  </si>
  <si>
    <t>Опер.касса №4674/088</t>
  </si>
  <si>
    <t>422326</t>
  </si>
  <si>
    <t>с.Хозесаново</t>
  </si>
  <si>
    <t>(84370)35224</t>
  </si>
  <si>
    <t>Макарова Татьяна Анатольевна</t>
  </si>
  <si>
    <t>Опер.касса №4674/090</t>
  </si>
  <si>
    <t>422327</t>
  </si>
  <si>
    <t>с.Малые Меми</t>
  </si>
  <si>
    <t>(84370)34577</t>
  </si>
  <si>
    <t>Козина Людмила Владимировна</t>
  </si>
  <si>
    <t>Октябрьское отделение №4676</t>
  </si>
  <si>
    <t>423040</t>
  </si>
  <si>
    <t>г.Нурлат, ул.К.Маркса, 51</t>
  </si>
  <si>
    <t>(84345)23290</t>
  </si>
  <si>
    <t>Билалов Рашит Габдрахманович</t>
  </si>
  <si>
    <t>Опер.касса №4676/01</t>
  </si>
  <si>
    <t>423015</t>
  </si>
  <si>
    <t>с.Чулпаново</t>
  </si>
  <si>
    <t>(84345)38231</t>
  </si>
  <si>
    <t>Опер.касса №4676/010</t>
  </si>
  <si>
    <t>423013</t>
  </si>
  <si>
    <t>с.Биляр-Озеро</t>
  </si>
  <si>
    <t>(84345)39539</t>
  </si>
  <si>
    <t>Опер.касса №2555/059</t>
  </si>
  <si>
    <t>423181</t>
  </si>
  <si>
    <t>с.Ленино</t>
  </si>
  <si>
    <t>Зайцева Ирина Николаевна</t>
  </si>
  <si>
    <t>429150</t>
  </si>
  <si>
    <t>д.Асаново, ул.Озерная, 1</t>
  </si>
  <si>
    <t>(83539)38200</t>
  </si>
  <si>
    <t>Никифорова Татьяна Петровна</t>
  </si>
  <si>
    <t>429170</t>
  </si>
  <si>
    <t>с.Шемурша, ул.Космовского, 36</t>
  </si>
  <si>
    <t>(83546)23484</t>
  </si>
  <si>
    <t>Алексеев Олег Николаевич</t>
  </si>
  <si>
    <t>429175</t>
  </si>
  <si>
    <t>с.Бичурга-Баишево, ул.Ленина, 26</t>
  </si>
  <si>
    <t>(83546)25434</t>
  </si>
  <si>
    <t>Чегаева Вера Николаевна</t>
  </si>
  <si>
    <t>429182</t>
  </si>
  <si>
    <t>с.Трехбалтаево, ул.Школьная, 36</t>
  </si>
  <si>
    <t>(83546)26778</t>
  </si>
  <si>
    <t>Валеева Гельсине Галимзянова</t>
  </si>
  <si>
    <t>429185</t>
  </si>
  <si>
    <t>д.Старые Чукалы, ул.Комсомольская, 79</t>
  </si>
  <si>
    <t>(83546)27540</t>
  </si>
  <si>
    <t>429173</t>
  </si>
  <si>
    <t>с.Чепкас-Никольское, ул.Чапаева, 24</t>
  </si>
  <si>
    <t>(83546)27308</t>
  </si>
  <si>
    <t>Афанасьева Галина Владимировна</t>
  </si>
  <si>
    <t>429181</t>
  </si>
  <si>
    <t>д.Карабай-Шемурша, ул.Школьная, 19</t>
  </si>
  <si>
    <t>(83546)26410</t>
  </si>
  <si>
    <t>Уркова Галина Александровна</t>
  </si>
  <si>
    <t>429380</t>
  </si>
  <si>
    <t>с.Яльчики, ул.Иванова, 13</t>
  </si>
  <si>
    <t>(83549)25145</t>
  </si>
  <si>
    <t>Шадриков Алексей Федорович</t>
  </si>
  <si>
    <t>429394</t>
  </si>
  <si>
    <t>с.Лащ-Таяба, ул.Почтовая, 7</t>
  </si>
  <si>
    <t>(83549)62286</t>
  </si>
  <si>
    <t>Князева Татьяна Геннадьевна</t>
  </si>
  <si>
    <t>429383</t>
  </si>
  <si>
    <t>с.Сабанчино, ул.Центральная, 100</t>
  </si>
  <si>
    <t>(83549)62649</t>
  </si>
  <si>
    <t>Кириллова Галина Васильевна</t>
  </si>
  <si>
    <t>429396</t>
  </si>
  <si>
    <t>д.Кильдюшево, ул.40 лет Победы, 20</t>
  </si>
  <si>
    <t>(83549)64344</t>
  </si>
  <si>
    <t>Кошкина Альбина Алексеевна</t>
  </si>
  <si>
    <t>Ашихмина Галина Васильевна</t>
  </si>
  <si>
    <t>Юрьянское отделение №4396</t>
  </si>
  <si>
    <t>613600</t>
  </si>
  <si>
    <t>пгт.Юрья, ул.Ленина, 23</t>
  </si>
  <si>
    <t>(83366)21363</t>
  </si>
  <si>
    <t>Доп.офис №4396/017</t>
  </si>
  <si>
    <t>613641</t>
  </si>
  <si>
    <t>пгт.Мурыгино, ул.Фестивальная, 10</t>
  </si>
  <si>
    <t>(83366)27393</t>
  </si>
  <si>
    <t>Колотова Татьяна Владиславовна</t>
  </si>
  <si>
    <t>Опер.касса №4396/032</t>
  </si>
  <si>
    <t>613648</t>
  </si>
  <si>
    <t>Коцюбан Елена Васильевна</t>
  </si>
  <si>
    <t>Доп.офис №4396/035</t>
  </si>
  <si>
    <t>613710</t>
  </si>
  <si>
    <t>г.Мураши, ул.Пугачева, 2</t>
  </si>
  <si>
    <t>(83348)21276</t>
  </si>
  <si>
    <t>Опер.касса №4396/036</t>
  </si>
  <si>
    <t>613724</t>
  </si>
  <si>
    <t>с.Боровица, ул.Халтурина, 2</t>
  </si>
  <si>
    <t>(83348)65749</t>
  </si>
  <si>
    <t>Шилова Валентина Николаевна</t>
  </si>
  <si>
    <t>Опер.касса №4396/037</t>
  </si>
  <si>
    <t>613750</t>
  </si>
  <si>
    <t>Храмова Любовь Николаевна</t>
  </si>
  <si>
    <t>423651</t>
  </si>
  <si>
    <t>г.Менделеевск, ул.Тукая, 2</t>
  </si>
  <si>
    <t>(85549)22179</t>
  </si>
  <si>
    <t>Шарифуллин Равиль Анварович</t>
  </si>
  <si>
    <t>Опер.касса №8435/011</t>
  </si>
  <si>
    <t>423655</t>
  </si>
  <si>
    <t>с.Тихоново</t>
  </si>
  <si>
    <t>(85549)34302</t>
  </si>
  <si>
    <t>Доп.офис №8435/012</t>
  </si>
  <si>
    <t>423650</t>
  </si>
  <si>
    <t>г.Менделеевск, ул.Бурмистрова, 19</t>
  </si>
  <si>
    <t>(85549)21469</t>
  </si>
  <si>
    <t>Крылова Марина Петровна</t>
  </si>
  <si>
    <t>Опер.касса №8435/013</t>
  </si>
  <si>
    <t>г.Менделеевск, ул.Фомина, 19</t>
  </si>
  <si>
    <t>(85549)20802</t>
  </si>
  <si>
    <t>Доп.офис №8435/014</t>
  </si>
  <si>
    <t>422230</t>
  </si>
  <si>
    <t>г.Агрыз, ул.Карла Маркса, 18</t>
  </si>
  <si>
    <t>(85551)22255</t>
  </si>
  <si>
    <t>Рахматуллина Елена Леонидовна</t>
  </si>
  <si>
    <t>Опер.касса №8435/015</t>
  </si>
  <si>
    <t>422210</t>
  </si>
  <si>
    <t>с.Нижнее Кучуково</t>
  </si>
  <si>
    <t>(85551)37011</t>
  </si>
  <si>
    <t>Нурмухаметова Луиза Рафинатовна</t>
  </si>
  <si>
    <t>Опер.касса №8435/016</t>
  </si>
  <si>
    <t>422216</t>
  </si>
  <si>
    <t>с.Красный Бор</t>
  </si>
  <si>
    <t>(85551)39272</t>
  </si>
  <si>
    <t>Шадрина Ольга Аркадьевна</t>
  </si>
  <si>
    <t>Опер.касса №8435/017</t>
  </si>
  <si>
    <t>422222</t>
  </si>
  <si>
    <t>с.Исенбаево</t>
  </si>
  <si>
    <t>(85551)35133</t>
  </si>
  <si>
    <t>Опер.касса №8435/020</t>
  </si>
  <si>
    <t>422204</t>
  </si>
  <si>
    <t>с.Терси</t>
  </si>
  <si>
    <t>(85551)28205</t>
  </si>
  <si>
    <t>Уразманова Сания Хатмулловна</t>
  </si>
  <si>
    <t>Опер.касса №8435/021</t>
  </si>
  <si>
    <t>422213</t>
  </si>
  <si>
    <t>с.Кичкетан</t>
  </si>
  <si>
    <t>(83352)23483</t>
  </si>
  <si>
    <t>(83331)22252</t>
  </si>
  <si>
    <t>Назарова Ирина Михайловна</t>
  </si>
  <si>
    <t>(83331)25091</t>
  </si>
  <si>
    <t>(83331)28102</t>
  </si>
  <si>
    <t>Бузмакова Галина Алексеевна</t>
  </si>
  <si>
    <t>(83331)26047</t>
  </si>
  <si>
    <t>(83331)25762</t>
  </si>
  <si>
    <t>(83339)30300</t>
  </si>
  <si>
    <t>Советское отделение №4407</t>
  </si>
  <si>
    <t>613340</t>
  </si>
  <si>
    <t>(83375)21642</t>
  </si>
  <si>
    <t>Ворошнин Сергей Николаевич</t>
  </si>
  <si>
    <t>Кисарева Татьяна Павловна</t>
  </si>
  <si>
    <t>Назарова Любовь Павловна</t>
  </si>
  <si>
    <t>Валяева Юлия Николаевна</t>
  </si>
  <si>
    <t>Шубина Ольга Владимировна</t>
  </si>
  <si>
    <t>Макарова Александра Николаевна</t>
  </si>
  <si>
    <t>Пекцоркина Эльвира Васильевна</t>
  </si>
  <si>
    <t>Бабайкина Маргарита Ивановна</t>
  </si>
  <si>
    <t>Абашева Светлана Валерьевна</t>
  </si>
  <si>
    <t>(84365)23714</t>
  </si>
  <si>
    <t>(84366)33574</t>
  </si>
  <si>
    <t>(84369)36350</t>
  </si>
  <si>
    <t>(84366)35177</t>
  </si>
  <si>
    <t>(84366)34080</t>
  </si>
  <si>
    <t>Шихамова Фалия Завдатовна</t>
  </si>
  <si>
    <t>Сахбиев Рушан Флюрович</t>
  </si>
  <si>
    <t>Павлова Ирина Альбертовна</t>
  </si>
  <si>
    <t>Опер.касса №1461/08</t>
  </si>
  <si>
    <t>612647</t>
  </si>
  <si>
    <t>с.Юрьево, ул.Кирова, 16</t>
  </si>
  <si>
    <t>(83342)24171</t>
  </si>
  <si>
    <t>Аммосова Светлана Сергеевна</t>
  </si>
  <si>
    <t>Доп.офис №1461/081</t>
  </si>
  <si>
    <t>д.Большое Шигаево, ул.Центральная, 4</t>
  </si>
  <si>
    <t>(83542)36222</t>
  </si>
  <si>
    <t>Опер.касса №4437/054</t>
  </si>
  <si>
    <t>429567</t>
  </si>
  <si>
    <t>д.Аксарино, ул.Центральная Усадьба, 11</t>
  </si>
  <si>
    <t>(83542)30324</t>
  </si>
  <si>
    <t>Емельянова Лариса Петровна</t>
  </si>
  <si>
    <t>Опер.касса №4437/055</t>
  </si>
  <si>
    <t>429572</t>
  </si>
  <si>
    <t>г.Мариинский Посад, ул.Ломоносова, 17</t>
  </si>
  <si>
    <t>(83542)21316</t>
  </si>
  <si>
    <t>Ильина Людмила Дмитриевна</t>
  </si>
  <si>
    <t>Доп.офис №4437/056</t>
  </si>
  <si>
    <t>429400</t>
  </si>
  <si>
    <t>пгт.Урмары, ул.Советская, 9</t>
  </si>
  <si>
    <t>(83544)21578</t>
  </si>
  <si>
    <t>Опер.касса №4437/057</t>
  </si>
  <si>
    <t>429405</t>
  </si>
  <si>
    <t>(83544)38225</t>
  </si>
  <si>
    <t>Александрова Надежда Михайловна</t>
  </si>
  <si>
    <t>Вагина Надежда Викторовна</t>
  </si>
  <si>
    <t>Опер.касса №1461/089</t>
  </si>
  <si>
    <t>612010</t>
  </si>
  <si>
    <t>(83345)65118</t>
  </si>
  <si>
    <t>Семухина Людмила Геннадьевна</t>
  </si>
  <si>
    <t>Опер.касса №1461/090</t>
  </si>
  <si>
    <t>612030</t>
  </si>
  <si>
    <t>с.Новотроицкое, ул.Кооперативная, 4</t>
  </si>
  <si>
    <t>(83345)25051</t>
  </si>
  <si>
    <t>Дранишникова Нина Александровна</t>
  </si>
  <si>
    <t>Опер.касса №1461/091</t>
  </si>
  <si>
    <t>612032</t>
  </si>
  <si>
    <t>с.Черновское, ул.Кооперативная, 14</t>
  </si>
  <si>
    <t>(83345)60194</t>
  </si>
  <si>
    <t>Мусинова Ангелина Ивановна</t>
  </si>
  <si>
    <t>Доп.офис №1461/092</t>
  </si>
  <si>
    <t>г.Котельнич, ул.Советская, 159</t>
  </si>
  <si>
    <t>(83342)43546</t>
  </si>
  <si>
    <t>Доп.офис №1461/093</t>
  </si>
  <si>
    <t>(83342)31288</t>
  </si>
  <si>
    <t>Слободское отделение №4387</t>
  </si>
  <si>
    <t>613150</t>
  </si>
  <si>
    <t>г.Слободской, ул.Халтурина, 12</t>
  </si>
  <si>
    <t>(83362)41556</t>
  </si>
  <si>
    <t>Сапегин Дмитрий Владимирович</t>
  </si>
  <si>
    <t>Доп.офис №4387/01</t>
  </si>
  <si>
    <t>613111</t>
  </si>
  <si>
    <t>пгт.Вахруши, ул.Кирова, 22</t>
  </si>
  <si>
    <t>(83362)31346</t>
  </si>
  <si>
    <t>(83548)25423</t>
  </si>
  <si>
    <t>Иванова Галина Григорьевна</t>
  </si>
  <si>
    <t>Опер.касса №7507/060</t>
  </si>
  <si>
    <t>429297</t>
  </si>
  <si>
    <t>д.Тюмерево, ул.Калинина, 4</t>
  </si>
  <si>
    <t>(83548)20789</t>
  </si>
  <si>
    <t>Доп.офис №7507/061</t>
  </si>
  <si>
    <t>429220</t>
  </si>
  <si>
    <t>пгт.Вурнары, ул.Советская, 16</t>
  </si>
  <si>
    <t>(83537)25597</t>
  </si>
  <si>
    <t>Опер.касса №7507/063</t>
  </si>
  <si>
    <t>429212</t>
  </si>
  <si>
    <t>с.Калинино, ул.Ленина, 12</t>
  </si>
  <si>
    <t>(83537)60392</t>
  </si>
  <si>
    <t>Опер.касса №7507/064</t>
  </si>
  <si>
    <t>429206</t>
  </si>
  <si>
    <t>с.Янгорчино, ул.Советская, 2а</t>
  </si>
  <si>
    <t>(83537)60590</t>
  </si>
  <si>
    <t>Мышкина Алина Анатольевна</t>
  </si>
  <si>
    <t>Опер.касса №7507/066</t>
  </si>
  <si>
    <t>429205</t>
  </si>
  <si>
    <t>д.Тузи-Сярмус, ул.Школьная, 32</t>
  </si>
  <si>
    <t>(83537)62518</t>
  </si>
  <si>
    <t>(83451)64329</t>
  </si>
  <si>
    <t>(83451)57591</t>
  </si>
  <si>
    <t>(83451)59523</t>
  </si>
  <si>
    <t>(83451)65905</t>
  </si>
  <si>
    <t>(83451)64776</t>
  </si>
  <si>
    <t>с.Круглыжи, ул.Свободы, 19</t>
  </si>
  <si>
    <t>Дурсунова Лариса Ивановна</t>
  </si>
  <si>
    <t>Лялина Ксения Владимировна</t>
  </si>
  <si>
    <t>(83361)68303</t>
  </si>
  <si>
    <t>(84378)24639</t>
  </si>
  <si>
    <t>(84366)53226</t>
  </si>
  <si>
    <t>Шайхиева Гулиса Шакировна</t>
  </si>
  <si>
    <t>Осипова Линара Хусаиновна</t>
  </si>
  <si>
    <t>Абмаева Ольга Александровна</t>
  </si>
  <si>
    <t>Мурдагалиева Айгуль Раиловна</t>
  </si>
  <si>
    <t>Исмагилова Эльвира Маратовна</t>
  </si>
  <si>
    <t>Туганова Светлана Александровна</t>
  </si>
  <si>
    <t>Махонина Елена Владимировна</t>
  </si>
  <si>
    <t>(83549)60355</t>
  </si>
  <si>
    <t>429393</t>
  </si>
  <si>
    <t>д.Шемалаково, ул.Пионерская, 17</t>
  </si>
  <si>
    <t>(83549)64106</t>
  </si>
  <si>
    <t>Шуйкова Татьяна Григорьевна</t>
  </si>
  <si>
    <t>429387</t>
  </si>
  <si>
    <t>д.Малая Таяба, ул.Новая, 12</t>
  </si>
  <si>
    <t>(83549)60911</t>
  </si>
  <si>
    <t>429388</t>
  </si>
  <si>
    <t>с.Новые Шимкуссы, ул.Центральная, 126</t>
  </si>
  <si>
    <t>(83549)60637</t>
  </si>
  <si>
    <t>Ласточкина Валентина Васильевна</t>
  </si>
  <si>
    <t>429351</t>
  </si>
  <si>
    <t>д.Полевые Бикшики, ул.Административный центр, 2</t>
  </si>
  <si>
    <t>(83532)64248</t>
  </si>
  <si>
    <t>Чинкина Фрадия Аседуловна</t>
  </si>
  <si>
    <t>429354</t>
  </si>
  <si>
    <t>с.Тойси, ул.Учительская, 8</t>
  </si>
  <si>
    <t>(83532)69024</t>
  </si>
  <si>
    <t>Мулюкова Любовь Ивановна</t>
  </si>
  <si>
    <t>429360</t>
  </si>
  <si>
    <t>с.Шыгырдан, ул.Ленина, 37</t>
  </si>
  <si>
    <t>(83532)63232</t>
  </si>
  <si>
    <t>429356</t>
  </si>
  <si>
    <t>с.Сугуты, ул.Советская, 2</t>
  </si>
  <si>
    <t>(83532)65636</t>
  </si>
  <si>
    <t>429364</t>
  </si>
  <si>
    <t>с.Первомайское, ул.Ворошилова, 16</t>
  </si>
  <si>
    <t>(83532)65252</t>
  </si>
  <si>
    <t>Дикина Людмила Алексеевна</t>
  </si>
  <si>
    <t>(83536)51320</t>
  </si>
  <si>
    <t>Шестаков Андрей Владимирович</t>
  </si>
  <si>
    <t>Опер.касса №4437/041</t>
  </si>
  <si>
    <t>429625</t>
  </si>
  <si>
    <t>д.Яншихово-Челлы, ул.Учительская, 1</t>
  </si>
  <si>
    <t>Александрова Татьяна Сергеевна</t>
  </si>
  <si>
    <t>должность не предусмотрена</t>
  </si>
  <si>
    <t>Маслихина Татьяна Анатольевна</t>
  </si>
  <si>
    <t>Грачева Инна Вячеславовна</t>
  </si>
  <si>
    <t>с.Безводное, ул.Архангельская, 22</t>
  </si>
  <si>
    <t>п.Селекционная Станция, 23А</t>
  </si>
  <si>
    <t>Воинская часть Дальнее Константиново-5</t>
  </si>
  <si>
    <t>п.совхоз Нижегородец, ул.Зеленая, 47</t>
  </si>
  <si>
    <t>(83168)31344</t>
  </si>
  <si>
    <t>Седова Людмила Геннадьевна</t>
  </si>
  <si>
    <t>Лукичева Нина Петровна</t>
  </si>
  <si>
    <t>Шумилова Татьяна Николаевна</t>
  </si>
  <si>
    <t>Степанова Эльвира Сергеевна</t>
  </si>
  <si>
    <t xml:space="preserve"> Корнеева Наталья Викторовна</t>
  </si>
  <si>
    <t>Кузянина Софья Константиновна</t>
  </si>
  <si>
    <t>Кошман Татьяна Владимировна</t>
  </si>
  <si>
    <t>Абрамова Елена Николаевна</t>
  </si>
  <si>
    <t>Фигурина Ольга Вячеславовна</t>
  </si>
  <si>
    <t>Сидорова Светлана Владимировна</t>
  </si>
  <si>
    <t>Любина Юлия Александровна</t>
  </si>
  <si>
    <t>Иншина Светлана Ивановна</t>
  </si>
  <si>
    <t>Левашова Татьяна Сергеевна</t>
  </si>
  <si>
    <t xml:space="preserve"> Носова Елена Евгеньевна</t>
  </si>
  <si>
    <t>Вирясова Светлана Николаевна</t>
  </si>
  <si>
    <t>(83149)51820</t>
  </si>
  <si>
    <t>(83164)32287</t>
  </si>
  <si>
    <t>(83164)33143</t>
  </si>
  <si>
    <t>(83164)31118</t>
  </si>
  <si>
    <t>(83164)35371</t>
  </si>
  <si>
    <t>(83164)53118</t>
  </si>
  <si>
    <t>(83164)34171</t>
  </si>
  <si>
    <t>(83165)33123</t>
  </si>
  <si>
    <t>(83167)56611</t>
  </si>
  <si>
    <t>(83172)56733</t>
  </si>
  <si>
    <t>с.Хрипуново, ул.Школьная, 1</t>
  </si>
  <si>
    <t>с.Большое Череватово, ул.Центральная, 110</t>
  </si>
  <si>
    <t>с.Полх-Майдан, ул.Ленина, 116а</t>
  </si>
  <si>
    <t>Аввакумов Антон Владимирович</t>
  </si>
  <si>
    <t>Очеретина Татьяна Геннадьевна</t>
  </si>
  <si>
    <t>Веселова Любовь Ивановна</t>
  </si>
  <si>
    <t>Уварова Анна Сергеевна</t>
  </si>
  <si>
    <t>Зырянова Ирина Александровна</t>
  </si>
  <si>
    <t>Корюкова Наталья Викторовна</t>
  </si>
  <si>
    <t>Ботнарь Наталья Валерьевна</t>
  </si>
  <si>
    <t>Тимина Оксана Ивановна</t>
  </si>
  <si>
    <t>Карташова Валентина Геннадьевна</t>
  </si>
  <si>
    <t>Камаева Рузиля Рашитовна</t>
  </si>
  <si>
    <t>Савельева Ольга Геннадьевна</t>
  </si>
  <si>
    <t>Гатина Гульсиар Газизовна</t>
  </si>
  <si>
    <t>Нургалиева Нурия Рафкатовна</t>
  </si>
  <si>
    <t>(84396)22796</t>
  </si>
  <si>
    <t>Гайсина Фаридя Закировна</t>
  </si>
  <si>
    <t>с.Ерыкла</t>
  </si>
  <si>
    <t>(84346)21607</t>
  </si>
  <si>
    <t>Замалетдинова Ильсеяр Исмагиловна</t>
  </si>
  <si>
    <t>Хайдарова Гузелия Намусовна</t>
  </si>
  <si>
    <t>(85594)63601</t>
  </si>
  <si>
    <t>(85593)28564</t>
  </si>
  <si>
    <t>(85594)62343</t>
  </si>
  <si>
    <t>(85592)58233</t>
  </si>
  <si>
    <t>(85592)77719</t>
  </si>
  <si>
    <t>(85593)27603</t>
  </si>
  <si>
    <t>(84379)22987</t>
  </si>
  <si>
    <t>Вахитова Аделина Рустамовна</t>
  </si>
  <si>
    <t>Мусина Флера Равильевна</t>
  </si>
  <si>
    <t>Чинахова Людмила Владимировна</t>
  </si>
  <si>
    <t>Спиридонова Ольга Михайловна</t>
  </si>
  <si>
    <t>Пищик Артем Александрович</t>
  </si>
  <si>
    <t>Кассирова Клавдия Виссарионовна</t>
  </si>
  <si>
    <t>Смольянинова Светлана Михайловна</t>
  </si>
  <si>
    <t>Лукояновское отделение №4354</t>
  </si>
  <si>
    <t>607800</t>
  </si>
  <si>
    <t>г.Лукоянов, переулок Красный, 11</t>
  </si>
  <si>
    <t>(83196)43173</t>
  </si>
  <si>
    <t>Опер.касса №4354/010</t>
  </si>
  <si>
    <t>607842</t>
  </si>
  <si>
    <t>с.Крюковка</t>
  </si>
  <si>
    <t>(83196)58339</t>
  </si>
  <si>
    <t>Киршанова Мария Васильевна</t>
  </si>
  <si>
    <t>Опер.касса №4354/015</t>
  </si>
  <si>
    <t>607830</t>
  </si>
  <si>
    <t>п.Разино, ул.Ленина, 90</t>
  </si>
  <si>
    <t>(83196)53185</t>
  </si>
  <si>
    <t>Метлина Валентина Валерьевна</t>
  </si>
  <si>
    <t>Опер.касса №4354/023</t>
  </si>
  <si>
    <t>607821</t>
  </si>
  <si>
    <t>с.Большое Маресьево</t>
  </si>
  <si>
    <t>(83196)57254</t>
  </si>
  <si>
    <t>Белькина Валентина Андреевна</t>
  </si>
  <si>
    <t>Опер.касса №4682/066</t>
  </si>
  <si>
    <t>Доп.офис №8612/01</t>
  </si>
  <si>
    <t>Опер.касса №8612/0104</t>
  </si>
  <si>
    <t>Опер.касса №8612/0106</t>
  </si>
  <si>
    <t>Доп.офис №8612/0117</t>
  </si>
  <si>
    <t>Доп.офис №8612/0118</t>
  </si>
  <si>
    <t>Доп.офис №8612/0120</t>
  </si>
  <si>
    <t>Доп.офис №8612/0125</t>
  </si>
  <si>
    <t>Доп.офис №8612/0130</t>
  </si>
  <si>
    <t>Доп.офис №8612/0134</t>
  </si>
  <si>
    <t>Опер.касса №8612/0139</t>
  </si>
  <si>
    <t>Доп.офис №8612/014</t>
  </si>
  <si>
    <t>Доп.офис №8612/0140</t>
  </si>
  <si>
    <t>Опер.касса №8612/0141</t>
  </si>
  <si>
    <t>Доп.офис №8612/0144</t>
  </si>
  <si>
    <t>Опер.касса №8612/0147</t>
  </si>
  <si>
    <t>Опер.касса №8612/015</t>
  </si>
  <si>
    <t>Доп.офис №8612/0150</t>
  </si>
  <si>
    <t>Опер.касса №8612/0151</t>
  </si>
  <si>
    <t>Доп.офис №8612/0152</t>
  </si>
  <si>
    <t>Доп.офис №8612/0153</t>
  </si>
  <si>
    <t>Опер.касса №8612/0154</t>
  </si>
  <si>
    <t>Опер.касса №8612/0155</t>
  </si>
  <si>
    <t>Опер.касса №8612/0156</t>
  </si>
  <si>
    <t>Доп.офис №8612/0157</t>
  </si>
  <si>
    <t>Доп.офис №8612/0158</t>
  </si>
  <si>
    <t>Доп.офис №8612/0159</t>
  </si>
  <si>
    <t>Доп.офис №8612/0160</t>
  </si>
  <si>
    <t>Опер.касса №8612/0161</t>
  </si>
  <si>
    <t>Доп.офис №8612/0165</t>
  </si>
  <si>
    <t>Доп.офис №8612/0166</t>
  </si>
  <si>
    <t>Опер.касса №8612/0167</t>
  </si>
  <si>
    <t>Опер.касса №8612/0168</t>
  </si>
  <si>
    <t>Опер.касса №8612/0169</t>
  </si>
  <si>
    <t>Доп.офис №8612/0170</t>
  </si>
  <si>
    <t>Опер.касса №8612/0171</t>
  </si>
  <si>
    <t>Опер.касса №8612/0172</t>
  </si>
  <si>
    <t>Доп.офис №8612/028</t>
  </si>
  <si>
    <t>Опер.касса №8612/031</t>
  </si>
  <si>
    <t>Опер.касса №8612/033</t>
  </si>
  <si>
    <t>Доп.офис №8612/034</t>
  </si>
  <si>
    <t>Доп.офис №8612/050</t>
  </si>
  <si>
    <t>Доп.офис №8612/06208</t>
  </si>
  <si>
    <t>Доп.офис №8612/06210</t>
  </si>
  <si>
    <t>Доп.офис №8612/06212</t>
  </si>
  <si>
    <t>Опер.касса №8612/064</t>
  </si>
  <si>
    <t>Опер.касса №8612/095</t>
  </si>
  <si>
    <t>Опер.касса №4354/047</t>
  </si>
  <si>
    <t>607936</t>
  </si>
  <si>
    <t>с.Кочкурово, ул.Советская, 1</t>
  </si>
  <si>
    <t>(83197)33267</t>
  </si>
  <si>
    <t>Жихарева Наталья Николаевна</t>
  </si>
  <si>
    <t>Опер.касса №4354/048</t>
  </si>
  <si>
    <t>607922</t>
  </si>
  <si>
    <t>с.Арзинка</t>
  </si>
  <si>
    <t>(83197)32116</t>
  </si>
  <si>
    <t>Пиксина Римма Анатольевна</t>
  </si>
  <si>
    <t>Опер.касса №4354/050</t>
  </si>
  <si>
    <t>607931</t>
  </si>
  <si>
    <t>с.Маресево</t>
  </si>
  <si>
    <t>(83197)43132</t>
  </si>
  <si>
    <t>Игошина Антонина Николаевна</t>
  </si>
  <si>
    <t>Опер.касса №4354/051</t>
  </si>
  <si>
    <t>607907</t>
  </si>
  <si>
    <t>с.Тагаево</t>
  </si>
  <si>
    <t>(83197)41720</t>
  </si>
  <si>
    <t>Зимина Любовь Васильевна</t>
  </si>
  <si>
    <t>Опер.касса №4354/052</t>
  </si>
  <si>
    <t>607934</t>
  </si>
  <si>
    <t>с.Панкратово</t>
  </si>
  <si>
    <t>(83197)32624</t>
  </si>
  <si>
    <t>Мартьянова Валентина Николаевна</t>
  </si>
  <si>
    <t>Опер.касса №4354/053</t>
  </si>
  <si>
    <t>607911</t>
  </si>
  <si>
    <t>с.Починки, ул.Коммунистическая, 42</t>
  </si>
  <si>
    <t>Гаврикова Надежда Ивановна</t>
  </si>
  <si>
    <t>Опер.касса №4354/054</t>
  </si>
  <si>
    <t>607921</t>
  </si>
  <si>
    <t>с.Наруксово</t>
  </si>
  <si>
    <t>(83197)41108</t>
  </si>
  <si>
    <t>Стешина Галина Владимировна</t>
  </si>
  <si>
    <t>Опер.касса №4354/055</t>
  </si>
  <si>
    <t>607919</t>
  </si>
  <si>
    <t>с.Мадаево</t>
  </si>
  <si>
    <t>(83197)33498</t>
  </si>
  <si>
    <t>Лукшина Ирина Николаевна</t>
  </si>
  <si>
    <t>г.Нижний Новгород, ул.Новикова-Прибоя, 12</t>
  </si>
  <si>
    <t>(831)2448001</t>
  </si>
  <si>
    <t>Турецкова Светлана Михайловна</t>
  </si>
  <si>
    <t>Доп.офис №6056/0106</t>
  </si>
  <si>
    <t>П5:Дополнительный офис - специализированный филиал, обслуживающий физических лиц</t>
  </si>
  <si>
    <t>603065</t>
  </si>
  <si>
    <t>г.Нижний Новгород, ул.Дьяконова, 4А</t>
  </si>
  <si>
    <t>(831)2922149</t>
  </si>
  <si>
    <t>Опер.касса №6056/017</t>
  </si>
  <si>
    <t>П6:Операционная касса вне кассового узла</t>
  </si>
  <si>
    <t>603061</t>
  </si>
  <si>
    <t>г.Нижний Новгород, ул.Адмирала Нахимова, 14</t>
  </si>
  <si>
    <t>(831)2580181</t>
  </si>
  <si>
    <t>Доп.офис №6056/022</t>
  </si>
  <si>
    <t>603132</t>
  </si>
  <si>
    <t>г.Нижний Новгород, ул.Даргомыжского, 22</t>
  </si>
  <si>
    <t>(831)2404203</t>
  </si>
  <si>
    <t>Шутова Анна Николаевна</t>
  </si>
  <si>
    <t>Доп.офис №6056/0341</t>
  </si>
  <si>
    <t>603018</t>
  </si>
  <si>
    <t>г.Нижний Новгород, ул.Минеева, 31</t>
  </si>
  <si>
    <t>(831)2928892</t>
  </si>
  <si>
    <t>Брюзгина Ольга Владимировна</t>
  </si>
  <si>
    <t>Доп.офис №6056/0342</t>
  </si>
  <si>
    <t>603101</t>
  </si>
  <si>
    <t>г.Нижний Новгород, ул.Краснодонцев, 7</t>
  </si>
  <si>
    <t>(831)2932666</t>
  </si>
  <si>
    <t>Князева Светлана Анатольевна</t>
  </si>
  <si>
    <t>Доп.офис №6056/0344</t>
  </si>
  <si>
    <t>603034</t>
  </si>
  <si>
    <t>г.Нижний Новгород, ул.Премудрова, 10/4</t>
  </si>
  <si>
    <t>(831)2442910</t>
  </si>
  <si>
    <t>423204</t>
  </si>
  <si>
    <t>д.Зеленая Роща</t>
  </si>
  <si>
    <t>г.Владимир, ул.Северная, 9Б</t>
  </si>
  <si>
    <t>д.Тургенево, ул.Муромская, 112а</t>
  </si>
  <si>
    <t>Яровая Дарья Александровна</t>
  </si>
  <si>
    <t>г.Карабаново, ул.Лермонтова, 4</t>
  </si>
  <si>
    <t>с.Кишлеево, ул.Строителей, 34а</t>
  </si>
  <si>
    <t>(49242)55316</t>
  </si>
  <si>
    <t>д.Семеновка, ул.Сельская Новь, 6</t>
  </si>
  <si>
    <t>п.Тасинский Бор, ул.Центральная, 10</t>
  </si>
  <si>
    <t>д.Нечаевская, ул.Колхозная, 36в</t>
  </si>
  <si>
    <t>п.Иванищи, ул.Первомайская, 3</t>
  </si>
  <si>
    <t>с.Колпь, ул.Центральная, 4</t>
  </si>
  <si>
    <t>Гусь-Хрустальный р-н, д.Демидово, ул.Центральная, 10</t>
  </si>
  <si>
    <t>п.Красный Октябрь, ул.Кооперативная, 3</t>
  </si>
  <si>
    <t>с.Заколпье, ул.Советская, 77/1</t>
  </si>
  <si>
    <t>Червякова Елена Васильевна</t>
  </si>
  <si>
    <t>г.Меленки, ул.Конышева, 2а</t>
  </si>
  <si>
    <t>г.Муром, ул.Л.Толстого, 20</t>
  </si>
  <si>
    <t>Плюснина Юлия Николаевна</t>
  </si>
  <si>
    <t>Караева Оксана Анатольевна</t>
  </si>
  <si>
    <t>Доп.офис №8614/021</t>
  </si>
  <si>
    <t>Первакова Ирина Николаевна</t>
  </si>
  <si>
    <t>г.Киров, ул. Герцена, 37</t>
  </si>
  <si>
    <t>(8332)350711</t>
  </si>
  <si>
    <t>Арасланова Лейла Агзамовна</t>
  </si>
  <si>
    <t>610048</t>
  </si>
  <si>
    <t>г.Киров, ул Московская, 148</t>
  </si>
  <si>
    <t>(8332)256156</t>
  </si>
  <si>
    <t>Рукавишникова Наталья Владимировна</t>
  </si>
  <si>
    <t>г.Киров. пр Строителей, 9</t>
  </si>
  <si>
    <t>(8332)521415</t>
  </si>
  <si>
    <t>Стародубцева Жанна Анатольевна</t>
  </si>
  <si>
    <t>г.Киров, ул. Лепсе, 4/2</t>
  </si>
  <si>
    <t>(8332)243672</t>
  </si>
  <si>
    <t>Лешко Наталья Викторовна</t>
  </si>
  <si>
    <t>610006</t>
  </si>
  <si>
    <t>г.Киров, ул.Большева, 5</t>
  </si>
  <si>
    <t>(8332)230388</t>
  </si>
  <si>
    <t>Обухова Тамара Михайловна</t>
  </si>
  <si>
    <t>Опер.касса №4346/043</t>
  </si>
  <si>
    <t>606228</t>
  </si>
  <si>
    <t>с.Леньково, ул.Школьная, 10</t>
  </si>
  <si>
    <t>(83149)46125</t>
  </si>
  <si>
    <t>Опер.касса №4346/045</t>
  </si>
  <si>
    <t>606210</t>
  </si>
  <si>
    <t>г.Лысково, ул.Горького, 12</t>
  </si>
  <si>
    <t>(83149)51050</t>
  </si>
  <si>
    <t>Солоницына Татьяна Михайловна</t>
  </si>
  <si>
    <t>Доп.офис №4346/046</t>
  </si>
  <si>
    <t>606260</t>
  </si>
  <si>
    <t>р.п.Воротынец, ул.М.Горького, 104</t>
  </si>
  <si>
    <t>Горелова Светлана Ивановна</t>
  </si>
  <si>
    <t>Опер.касса №4346/047</t>
  </si>
  <si>
    <t>606263</t>
  </si>
  <si>
    <t>п.Васильсурск, ул.Советская, 62</t>
  </si>
  <si>
    <t>Окилова Галина Михайловна</t>
  </si>
  <si>
    <t>Опер.касса №4346/048</t>
  </si>
  <si>
    <t>606250</t>
  </si>
  <si>
    <t>с.Фокино, ул.Ветеранов, 55</t>
  </si>
  <si>
    <t>(83164)49291</t>
  </si>
  <si>
    <t>Опер.касса №4346/051</t>
  </si>
  <si>
    <t>606268</t>
  </si>
  <si>
    <t>с.Белавка, ул.Горького, 38</t>
  </si>
  <si>
    <t>Опер.касса №4693/01</t>
  </si>
  <si>
    <t>Опер.касса №4693/010</t>
  </si>
  <si>
    <t>Опер.касса №4693/011</t>
  </si>
  <si>
    <t>Опер.касса №4693/012</t>
  </si>
  <si>
    <t>Опер.касса №4693/013</t>
  </si>
  <si>
    <t>Опер.касса №4693/014</t>
  </si>
  <si>
    <t>Опер.касса №4693/015</t>
  </si>
  <si>
    <t>Опер.касса №8569/06</t>
  </si>
  <si>
    <t>601030</t>
  </si>
  <si>
    <t>д.Афанасово, ул.Центральная, 53</t>
  </si>
  <si>
    <t>Опер.касса №8569/09</t>
  </si>
  <si>
    <t>601023</t>
  </si>
  <si>
    <t>п.Першино, ул.Проезд Октябрят, 6А</t>
  </si>
  <si>
    <t>601293</t>
  </si>
  <si>
    <t>г.Суздаль, ул.Лоунская, 1-а</t>
  </si>
  <si>
    <t>(49231)20516</t>
  </si>
  <si>
    <t>601291</t>
  </si>
  <si>
    <t>г.Суздаль, ул.Советская, 15</t>
  </si>
  <si>
    <t>(49231)22823</t>
  </si>
  <si>
    <t>Опер.касса №4693/025</t>
  </si>
  <si>
    <t>Опер.касса №4693/029</t>
  </si>
  <si>
    <t>Опер.касса №4693/030</t>
  </si>
  <si>
    <t>Опер.касса №4693/031</t>
  </si>
  <si>
    <t>Опер.касса №4693/032</t>
  </si>
  <si>
    <t>Опер.касса №4693/033</t>
  </si>
  <si>
    <t>Н4:город (не являющийся центром субъекта РФ) с населением свыше 50 до 100 тыс. чел.</t>
  </si>
  <si>
    <t>Н2:город (не являющийся центром субъекта РФ) с населением свыше 500 тыс. чел.)</t>
  </si>
  <si>
    <t>Опер.касса №4695/012</t>
  </si>
  <si>
    <t>Опер.касса №4695/014</t>
  </si>
  <si>
    <t>Опер.касса №4695/016</t>
  </si>
  <si>
    <t>Опер.касса №4695/017</t>
  </si>
  <si>
    <t>Опер.касса №4695/02</t>
  </si>
  <si>
    <t>Опер.касса №4695/020</t>
  </si>
  <si>
    <t>Опер.касса №4695/023</t>
  </si>
  <si>
    <t>Опер.касса №4695/024</t>
  </si>
  <si>
    <t>Опер.касса №4695/03</t>
  </si>
  <si>
    <t>Опер.касса №4695/036</t>
  </si>
  <si>
    <t>Опер.касса №4695/038</t>
  </si>
  <si>
    <t>Доп.офис №4695/039</t>
  </si>
  <si>
    <t>Опер.касса №4695/040</t>
  </si>
  <si>
    <t>Опер.касса №4695/041</t>
  </si>
  <si>
    <t>Опер.касса №4695/042</t>
  </si>
  <si>
    <t>Опер.касса №4695/043</t>
  </si>
  <si>
    <t>Доп.офис №4688/030</t>
  </si>
  <si>
    <t>Опер.касса №4688/06</t>
  </si>
  <si>
    <t>Опер.касса №4688/07</t>
  </si>
  <si>
    <t>Опер.касса №4688/08</t>
  </si>
  <si>
    <t>Опер.касса №4689/01</t>
  </si>
  <si>
    <t>Опер.касса №4689/010</t>
  </si>
  <si>
    <t>Опер.касса №4689/015</t>
  </si>
  <si>
    <t>Опер.касса №4689/016</t>
  </si>
  <si>
    <t>Опер.касса №4689/017</t>
  </si>
  <si>
    <t>Опер.касса №4689/018</t>
  </si>
  <si>
    <t>Полковникова Татьяна Николаевна</t>
  </si>
  <si>
    <t>Опер.касса №4346/057</t>
  </si>
  <si>
    <t>606278</t>
  </si>
  <si>
    <t>п.Красная Горка, ул.Советская, 25</t>
  </si>
  <si>
    <t>Барышева Анна Степановна</t>
  </si>
  <si>
    <t>Доп.офис №4346/061</t>
  </si>
  <si>
    <t>606280</t>
  </si>
  <si>
    <t>с.Спасское, площадь Революции, 26</t>
  </si>
  <si>
    <t>(83165)25051</t>
  </si>
  <si>
    <t>Соловьева Инесса Валерьевна</t>
  </si>
  <si>
    <t>Опер.касса №4346/062</t>
  </si>
  <si>
    <t>606296</t>
  </si>
  <si>
    <t>с.Высокий Оселок, ул.Полевая, 16</t>
  </si>
  <si>
    <t>(83165)38126</t>
  </si>
  <si>
    <t>Баскакова Наталья Ивановна</t>
  </si>
  <si>
    <t>Опер.касса №4346/063</t>
  </si>
  <si>
    <t>606292</t>
  </si>
  <si>
    <t>с.Бронский Ватрас, ул.Малый Порядок, 1</t>
  </si>
  <si>
    <t>(83165)39171</t>
  </si>
  <si>
    <t>Опер.касса №4346/064</t>
  </si>
  <si>
    <t>606288</t>
  </si>
  <si>
    <t>с.Молвино</t>
  </si>
  <si>
    <t>(84371)24184</t>
  </si>
  <si>
    <t>Хусаенова Гульсина Гумаровна</t>
  </si>
  <si>
    <t>422544</t>
  </si>
  <si>
    <t>г.Зеленодольск, ул.Паратская, 13</t>
  </si>
  <si>
    <t>(84371)57293</t>
  </si>
  <si>
    <t>Опер.касса №4698/050</t>
  </si>
  <si>
    <t>422538</t>
  </si>
  <si>
    <t>с.Бело-Безводное</t>
  </si>
  <si>
    <t>(84371)29199</t>
  </si>
  <si>
    <t>Петрова Светлана Николаевна</t>
  </si>
  <si>
    <t>422550</t>
  </si>
  <si>
    <t>г.Зеленодольск, ул.Ленина, 31</t>
  </si>
  <si>
    <t>(84371)55391</t>
  </si>
  <si>
    <t>Трофимова Надежда Павловна</t>
  </si>
  <si>
    <t>Опер.касса №4698/052</t>
  </si>
  <si>
    <t>422530</t>
  </si>
  <si>
    <t>пгт.Васильево, ул.Школьная, 25</t>
  </si>
  <si>
    <t>(84371)62213</t>
  </si>
  <si>
    <t>Емельянова Светлана Константиновна</t>
  </si>
  <si>
    <t>Опер.касса №4698/053</t>
  </si>
  <si>
    <t>422532</t>
  </si>
  <si>
    <t>пгт.Васильево, ул.Спортивная, 10</t>
  </si>
  <si>
    <t>(84371)61454</t>
  </si>
  <si>
    <t>Вахина Ильсия Касымовна</t>
  </si>
  <si>
    <t>Доп.офис №4698/056</t>
  </si>
  <si>
    <t>422545</t>
  </si>
  <si>
    <t>г.Зеленодольск, ул.Комарова, 23</t>
  </si>
  <si>
    <t>(84371)32304</t>
  </si>
  <si>
    <t>Вышенская Светлана Васильевна</t>
  </si>
  <si>
    <t>Опер.касса №4698/058</t>
  </si>
  <si>
    <t>420527</t>
  </si>
  <si>
    <t>с.Осиново</t>
  </si>
  <si>
    <t>Сафина Лилия Хасибулловна</t>
  </si>
  <si>
    <t>Доп.офис №4698/059</t>
  </si>
  <si>
    <t>422547</t>
  </si>
  <si>
    <t>г.Зеленодольск, ул.Столичная, 18А</t>
  </si>
  <si>
    <t>(84371)34504</t>
  </si>
  <si>
    <t>Трифонова Марина Ивановна</t>
  </si>
  <si>
    <t>(831)2448169</t>
  </si>
  <si>
    <t>(83144)51174</t>
  </si>
  <si>
    <t>(83145)62401</t>
  </si>
  <si>
    <t>Хлопкова Надежда Николаевна</t>
  </si>
  <si>
    <t>Еремина Ирина Ивановна</t>
  </si>
  <si>
    <t>Свилева Ирина Михайловна</t>
  </si>
  <si>
    <t>Щепеткова Евоения Васильевна</t>
  </si>
  <si>
    <t>Доп.офис №8611/088</t>
  </si>
  <si>
    <t>Синькова Лариса Геннадьевна</t>
  </si>
  <si>
    <t>Комарова Людмила Николаевна</t>
  </si>
  <si>
    <t>Забелина Галина Васильевна</t>
  </si>
  <si>
    <t>Максина Наталья Алексеевна</t>
  </si>
  <si>
    <t>Нуштайкина Лидия Петровна</t>
  </si>
  <si>
    <t>Юткина Татьяна Петровна</t>
  </si>
  <si>
    <t>Долотова Людмила Алексеевна</t>
  </si>
  <si>
    <t>(83449)26064</t>
  </si>
  <si>
    <t>Федотова Любовь Ивановна</t>
  </si>
  <si>
    <t>Тоцких Екатерина Владимировна</t>
  </si>
  <si>
    <t>(83362)37263</t>
  </si>
  <si>
    <t>д.Городище, переулок Центральный, 1</t>
  </si>
  <si>
    <t>с.Ильинское, ул.Советская, 42</t>
  </si>
  <si>
    <t>Ложкина Татьяна Владимировна</t>
  </si>
  <si>
    <t>Давлетшина Елена Андреевна</t>
  </si>
  <si>
    <t>(843)2682228</t>
  </si>
  <si>
    <t>И.о.Маркина Татьяна Валерьевна</t>
  </si>
  <si>
    <t>Васильева Елена Николаевна</t>
  </si>
  <si>
    <t>(83545)63502</t>
  </si>
  <si>
    <t>(83536)62791</t>
  </si>
  <si>
    <t>(83536)60445</t>
  </si>
  <si>
    <t>(83536)60258</t>
  </si>
  <si>
    <t>(83536)60236</t>
  </si>
  <si>
    <t>(83536)62244</t>
  </si>
  <si>
    <t>(83536)61898</t>
  </si>
  <si>
    <t>(83536)62243</t>
  </si>
  <si>
    <t>(8352)742633</t>
  </si>
  <si>
    <t>и.о.Данилова Оксана Николаевна</t>
  </si>
  <si>
    <t>Опер.касса №4354/025</t>
  </si>
  <si>
    <t>607824</t>
  </si>
  <si>
    <t>с.Елфимово</t>
  </si>
  <si>
    <t>(83196)54419</t>
  </si>
  <si>
    <t>Опер.касса №4354/028</t>
  </si>
  <si>
    <t>607833</t>
  </si>
  <si>
    <t>с.Шандрово</t>
  </si>
  <si>
    <t>(83196)55132</t>
  </si>
  <si>
    <t>Афонина Надежда Константиновна</t>
  </si>
  <si>
    <t>Опер.касса №4354/032</t>
  </si>
  <si>
    <t>607843</t>
  </si>
  <si>
    <t>с.Неверово</t>
  </si>
  <si>
    <t>(83196)58632</t>
  </si>
  <si>
    <t>Карасева Галина Николаевна</t>
  </si>
  <si>
    <t>Опер.касса №4354/033</t>
  </si>
  <si>
    <t>607816</t>
  </si>
  <si>
    <t>с.Саврасово</t>
  </si>
  <si>
    <t>(83196)59142</t>
  </si>
  <si>
    <t>Одинцова Нина Ивановна</t>
  </si>
  <si>
    <t>Доп.офис №4354/042</t>
  </si>
  <si>
    <t>607910</t>
  </si>
  <si>
    <t>с.Починки, ул.Луначарского, 17</t>
  </si>
  <si>
    <t>Опер.касса №4354/043</t>
  </si>
  <si>
    <t>607930</t>
  </si>
  <si>
    <t>с.Пеля Хованская</t>
  </si>
  <si>
    <t>(83197)32795</t>
  </si>
  <si>
    <t>Авдонина Людмила Александровна</t>
  </si>
  <si>
    <t>Опер.касса №4354/044</t>
  </si>
  <si>
    <t>607908</t>
  </si>
  <si>
    <t>с.Никитино</t>
  </si>
  <si>
    <t>(83197)33688</t>
  </si>
  <si>
    <t>Опер.касса №4354/045</t>
  </si>
  <si>
    <t>607900</t>
  </si>
  <si>
    <t>п.Ужовка</t>
  </si>
  <si>
    <t>(83197)31575</t>
  </si>
  <si>
    <t>Опер.касса №4354/046</t>
  </si>
  <si>
    <t>607933</t>
  </si>
  <si>
    <t>с.Симбухово</t>
  </si>
  <si>
    <t>(83197)42733</t>
  </si>
  <si>
    <t>с.Муша, ул.Октябрьская, 7</t>
  </si>
  <si>
    <t>(83375)32124</t>
  </si>
  <si>
    <t>Опер.касса №4407/024</t>
  </si>
  <si>
    <t>613375</t>
  </si>
  <si>
    <t>с.Кичма, ул.Кирова, 41</t>
  </si>
  <si>
    <t>(83375)31197</t>
  </si>
  <si>
    <t>Горохова Валентина Александровна</t>
  </si>
  <si>
    <t>Опер.касса №4407/030</t>
  </si>
  <si>
    <t>613370</t>
  </si>
  <si>
    <t>с.Колянур, ул.Советская, 6</t>
  </si>
  <si>
    <t>(83375)67125</t>
  </si>
  <si>
    <t>Печинина Лидия Николаевна</t>
  </si>
  <si>
    <t>Опер.касса №4407/031</t>
  </si>
  <si>
    <t>г.Советск, ул.Ленина, 109</t>
  </si>
  <si>
    <t>(83375)21823</t>
  </si>
  <si>
    <t>Доп.офис №4407/032</t>
  </si>
  <si>
    <t>г.Советск, ул.Красноармейская, 21</t>
  </si>
  <si>
    <t>(83375)22335</t>
  </si>
  <si>
    <t>Басманова Светлана Викторовна</t>
  </si>
  <si>
    <t>Доп.офис №4407/033</t>
  </si>
  <si>
    <t>613380</t>
  </si>
  <si>
    <t>пгт.Пижанка, ул.Советская, 53</t>
  </si>
  <si>
    <t>(83355)21540</t>
  </si>
  <si>
    <t>Блинова Елена Николаевна</t>
  </si>
  <si>
    <t>Опер.касса №4407/034</t>
  </si>
  <si>
    <t>613395</t>
  </si>
  <si>
    <t>д.Безводное, ул.Советская, 62</t>
  </si>
  <si>
    <t>(83355)69195</t>
  </si>
  <si>
    <t>Зыкова Людмила Николаевна</t>
  </si>
  <si>
    <t>Опер.касса №4407/035</t>
  </si>
  <si>
    <t>613388</t>
  </si>
  <si>
    <t>с.Павлово, ул.Советская, 1</t>
  </si>
  <si>
    <t>(83355)26174</t>
  </si>
  <si>
    <t>Мотовилова Любовь Анатольевна</t>
  </si>
  <si>
    <t>Опер.касса №4407/036</t>
  </si>
  <si>
    <t>613392</t>
  </si>
  <si>
    <t>с.Воя, ул.Школьная, 5</t>
  </si>
  <si>
    <t>(83355)60124</t>
  </si>
  <si>
    <t>Ефремова Татьяна Гавриловна</t>
  </si>
  <si>
    <t>Доп.офис №4407/037</t>
  </si>
  <si>
    <t>613310</t>
  </si>
  <si>
    <t>(83335)21478</t>
  </si>
  <si>
    <t>Огородникова Любовь Васильевна</t>
  </si>
  <si>
    <t>Опер.касса №4407/038</t>
  </si>
  <si>
    <t>613333</t>
  </si>
  <si>
    <t>(83335)31100</t>
  </si>
  <si>
    <t>Палтусова Лидия Анатольевна</t>
  </si>
  <si>
    <t>Яранское отделение №4408</t>
  </si>
  <si>
    <t>612260</t>
  </si>
  <si>
    <t>(83367)21985</t>
  </si>
  <si>
    <t>Опер.касса №4408/010</t>
  </si>
  <si>
    <t>612256</t>
  </si>
  <si>
    <t>с.Первомайское, ул.Свободы, 1</t>
  </si>
  <si>
    <t>(83367)66119</t>
  </si>
  <si>
    <t>Беляева Татьяна Юрьевна</t>
  </si>
  <si>
    <t>Опер.касса №4408/015</t>
  </si>
  <si>
    <t>612240</t>
  </si>
  <si>
    <t>с.Салобеляк, ул.Свободы, 22</t>
  </si>
  <si>
    <t>(83367)61182</t>
  </si>
  <si>
    <t>(84348)35413</t>
  </si>
  <si>
    <t>Опер.касса №2555/057</t>
  </si>
  <si>
    <t>423196</t>
  </si>
  <si>
    <t>с.Слобода Екатерининская</t>
  </si>
  <si>
    <t>(84348)36741</t>
  </si>
  <si>
    <t>Опер.касса №2555/058</t>
  </si>
  <si>
    <t>423198</t>
  </si>
  <si>
    <t>с.Слобода Петропавловская</t>
  </si>
  <si>
    <t>(84348)33524</t>
  </si>
  <si>
    <t>Плисцова Оксана Ивановна</t>
  </si>
  <si>
    <t>с.Каменка, ул.Советская, 66</t>
  </si>
  <si>
    <t>89519030901</t>
  </si>
  <si>
    <t>Корнаушенкова Светлана Владимировна</t>
  </si>
  <si>
    <t>Опер.касса №4356/069</t>
  </si>
  <si>
    <t>607462</t>
  </si>
  <si>
    <t>с.Бортсурманы, ул.Нагорная, 28</t>
  </si>
  <si>
    <t>(83192)55832</t>
  </si>
  <si>
    <t>Опер.касса №4356/070</t>
  </si>
  <si>
    <t>607473</t>
  </si>
  <si>
    <t>с.Озерки, ул.В.Борисова, 1</t>
  </si>
  <si>
    <t>(83192)32338</t>
  </si>
  <si>
    <t>Варжина Надежда Борисовна</t>
  </si>
  <si>
    <t>Опер.касса №4356/071</t>
  </si>
  <si>
    <t>607467</t>
  </si>
  <si>
    <t>с.Курмыш, ул.Трудовая, 46</t>
  </si>
  <si>
    <t>(83192)43234</t>
  </si>
  <si>
    <t>Юмина Екатерина Сергеевна</t>
  </si>
  <si>
    <t>Опер.касса №4356/072</t>
  </si>
  <si>
    <t>607464</t>
  </si>
  <si>
    <t>с.Деяново, ул.Червячкова, 11</t>
  </si>
  <si>
    <t>(83192)33447</t>
  </si>
  <si>
    <t>Щербакова Людмила Николаевна</t>
  </si>
  <si>
    <t>Опер.касса №4356/073</t>
  </si>
  <si>
    <t>607463</t>
  </si>
  <si>
    <t>с.Мальцево, ул.Молодежная, 6</t>
  </si>
  <si>
    <t>(83192)31330</t>
  </si>
  <si>
    <t>Власова Татьяна Геннадьевна</t>
  </si>
  <si>
    <t>Опер.касса №4356/074</t>
  </si>
  <si>
    <t>607495</t>
  </si>
  <si>
    <t>с.Петряксы, ул.Советская, 70</t>
  </si>
  <si>
    <t>(83192)55191</t>
  </si>
  <si>
    <t>Сейфетдинова Марина Викторовна</t>
  </si>
  <si>
    <t>Доп.офис №4356/079</t>
  </si>
  <si>
    <t>607440</t>
  </si>
  <si>
    <t>(83632)76585</t>
  </si>
  <si>
    <t>Опер.касса №4447/073</t>
  </si>
  <si>
    <t>г.Козьмодемьянск, 2 микрорайон, 21</t>
  </si>
  <si>
    <t>(83191)44521</t>
  </si>
  <si>
    <t>Соболева Лидия Кузьминична</t>
  </si>
  <si>
    <t>Опер.касса №4356/080</t>
  </si>
  <si>
    <t>607436</t>
  </si>
  <si>
    <t>с.Кочуново, ул.Центральная, 39а</t>
  </si>
  <si>
    <t>(83172)58284</t>
  </si>
  <si>
    <t>Осокина Альбина Васильевна</t>
  </si>
  <si>
    <t>Опер.касса №4437/042</t>
  </si>
  <si>
    <t>429635</t>
  </si>
  <si>
    <t>д.Кожары, ул.Гаражная, 1</t>
  </si>
  <si>
    <t>(83530)21765</t>
  </si>
  <si>
    <t>Егорова Ираида Зиновьевна</t>
  </si>
  <si>
    <t>Опер.касса №4437/043</t>
  </si>
  <si>
    <t>429623</t>
  </si>
  <si>
    <t>д.Чадукасы, ул.40 лет Победы, 3</t>
  </si>
  <si>
    <t>(83530)39239</t>
  </si>
  <si>
    <t>Михайлова Людмила Валентиновна</t>
  </si>
  <si>
    <t>Опер.касса №4437/044</t>
  </si>
  <si>
    <t>429622</t>
  </si>
  <si>
    <t>д.Пикшики, ул.Восточная, 2</t>
  </si>
  <si>
    <t>(83530)38296</t>
  </si>
  <si>
    <t>Комарова Валентина Владимировна</t>
  </si>
  <si>
    <t>Доп.офис №4437/045</t>
  </si>
  <si>
    <t>429570</t>
  </si>
  <si>
    <t>г.Мариинский Посад, ул.Лазо, 63</t>
  </si>
  <si>
    <t>(8555)308194</t>
  </si>
  <si>
    <t>(8555)398497</t>
  </si>
  <si>
    <t>Доп.офис №4682/056</t>
  </si>
  <si>
    <t>г.Нижнекамск, проспект Мира, 5А</t>
  </si>
  <si>
    <t>(8555)381856</t>
  </si>
  <si>
    <t>Забаева Ольга Васильевна</t>
  </si>
  <si>
    <t>(85558)70705</t>
  </si>
  <si>
    <t>(85558)72991</t>
  </si>
  <si>
    <t>Закирова Мария Николаевна</t>
  </si>
  <si>
    <t>(85558)74391</t>
  </si>
  <si>
    <t>с.Бухарай, ул.Заречная, 37, пом.Н2</t>
  </si>
  <si>
    <t>пгт.Камские Поляны, зд.М IV-07</t>
  </si>
  <si>
    <t>(8555)336001</t>
  </si>
  <si>
    <t>Доп.офис №4683/0100</t>
  </si>
  <si>
    <t>пгт.Джалиль, ул.30 Лет Победы, 11а</t>
  </si>
  <si>
    <t>(85559)31846</t>
  </si>
  <si>
    <t>Валеев Илшат Накифович</t>
  </si>
  <si>
    <t>(8553)396480</t>
  </si>
  <si>
    <t>(8553)437414</t>
  </si>
  <si>
    <t>Хайруллина Наталья Георгиевна</t>
  </si>
  <si>
    <t>(8553)338727</t>
  </si>
  <si>
    <t>(8553)453586</t>
  </si>
  <si>
    <t>(8553)452058</t>
  </si>
  <si>
    <t>Москвичева Людмила Александровна</t>
  </si>
  <si>
    <t>(8553)434795</t>
  </si>
  <si>
    <t>Сахапова Светлана Лябибовна</t>
  </si>
  <si>
    <t>Закирова Гульназ Илдаровна</t>
  </si>
  <si>
    <t>пгт.Джалиль, ул.Ленина, 10, кв.39</t>
  </si>
  <si>
    <t>с.Кавзияково, строен.862</t>
  </si>
  <si>
    <t>Фатихова Лариса Марсовна</t>
  </si>
  <si>
    <t>г.Елабуга, ул.Тукая, 38</t>
  </si>
  <si>
    <t>(85557)73658</t>
  </si>
  <si>
    <t>(85557)95388</t>
  </si>
  <si>
    <t>(85594)46403</t>
  </si>
  <si>
    <t>(85594)60496</t>
  </si>
  <si>
    <t>(85594)64405</t>
  </si>
  <si>
    <t>(85594)94631</t>
  </si>
  <si>
    <t>(85594)96454</t>
  </si>
  <si>
    <t>Бортникова Римма Рамилевна</t>
  </si>
  <si>
    <t>Боброва Светлана Николаевна</t>
  </si>
  <si>
    <t>Абдуллина Венира Мирхатимовна</t>
  </si>
  <si>
    <t>(83533)24758</t>
  </si>
  <si>
    <t>Александрова Светлана Валентиновна</t>
  </si>
  <si>
    <t>Доп.офис №7507/047</t>
  </si>
  <si>
    <t>429337</t>
  </si>
  <si>
    <t>г.Канаш, ул.Машиностроителей, 5</t>
  </si>
  <si>
    <t>(83533)43879</t>
  </si>
  <si>
    <t>Листкова Ильхамия Фарсиевна</t>
  </si>
  <si>
    <t>Доп.офис №7507/053</t>
  </si>
  <si>
    <t>429290</t>
  </si>
  <si>
    <t>с.Янтиково, проспект Ленина, 11</t>
  </si>
  <si>
    <t>(83548)21146</t>
  </si>
  <si>
    <t>Краснов Александр Павлович</t>
  </si>
  <si>
    <t>Опер.касса №7507/054</t>
  </si>
  <si>
    <t>429296</t>
  </si>
  <si>
    <t>с.Можарки, ул.Ленина, 33</t>
  </si>
  <si>
    <t>(83548)25689</t>
  </si>
  <si>
    <t>Белова Наталья Ивановна</t>
  </si>
  <si>
    <t>Опер.касса №7507/055</t>
  </si>
  <si>
    <t>429281</t>
  </si>
  <si>
    <t>с.Турмыши, ул.Советская, 14</t>
  </si>
  <si>
    <t>(83548)25272</t>
  </si>
  <si>
    <t>Матросова Звенислава Михайловна</t>
  </si>
  <si>
    <t>Опер.касса №7507/056</t>
  </si>
  <si>
    <t>429294</t>
  </si>
  <si>
    <t>с.Шимкусы, ул.Коммунистическая, 2</t>
  </si>
  <si>
    <t>(83548)20341</t>
  </si>
  <si>
    <t>Харитонова Галина Семеновна</t>
  </si>
  <si>
    <t>Опер.касса №7507/058</t>
  </si>
  <si>
    <t>Алексеева Гита Олеговна</t>
  </si>
  <si>
    <t>г.Казань, ул.Кул Гали, 24</t>
  </si>
  <si>
    <t>(843)2399427</t>
  </si>
  <si>
    <t>г.Казань, ул.Железнодорожников, 19А</t>
  </si>
  <si>
    <t>г.Набережные Челны, ул.Комарова, 18</t>
  </si>
  <si>
    <t>Полковникова Галина Васильевна</t>
  </si>
  <si>
    <t>г.Шумерля, ул.Ленина, 17в</t>
  </si>
  <si>
    <t>И.о.Арсентьева Наталья Георгиевна</t>
  </si>
  <si>
    <t>г.Шумерля, ул.Октябрьская, 11</t>
  </si>
  <si>
    <t>д.Большие Абакасы, переулок Мирный, 9</t>
  </si>
  <si>
    <t>(83531)67075</t>
  </si>
  <si>
    <t>(83531)65319</t>
  </si>
  <si>
    <t>(83531)64410</t>
  </si>
  <si>
    <t>(83531)63700</t>
  </si>
  <si>
    <t>(83531)65206</t>
  </si>
  <si>
    <t>(83531)64632</t>
  </si>
  <si>
    <t>(83531)64218</t>
  </si>
  <si>
    <t>(8352)302420</t>
  </si>
  <si>
    <t>(8352)418574</t>
  </si>
  <si>
    <t>422665</t>
  </si>
  <si>
    <t>(84361)31470</t>
  </si>
  <si>
    <t>Опер.касса №4645/06</t>
  </si>
  <si>
    <t>422620</t>
  </si>
  <si>
    <t>с.Пелево</t>
  </si>
  <si>
    <t>Ибрагимова Гульнур Миннуровна</t>
  </si>
  <si>
    <t>п.ж.д. станции Высокая Гора, ул.Школьная, 18</t>
  </si>
  <si>
    <t>Гумерова Гулина Ильсуровна</t>
  </si>
  <si>
    <t>Замалиева Лейсан Ахатовна</t>
  </si>
  <si>
    <t>Егорова Светлана Сергеевна</t>
  </si>
  <si>
    <t>(843)2221847</t>
  </si>
  <si>
    <t>с.Большая Атня, ул.Карла Маркса, 29</t>
  </si>
  <si>
    <t>Закирова Айсылу Сунгатулловна</t>
  </si>
  <si>
    <t>Загидуллина Чулпан Муллануровна</t>
  </si>
  <si>
    <t>Галимзянова Лилия Ильсуровна</t>
  </si>
  <si>
    <t>Нуретдинова Гульнар Зарифовна</t>
  </si>
  <si>
    <t>Доп.офис №4655/073</t>
  </si>
  <si>
    <t>Бердникова Любовь Сергеевна</t>
  </si>
  <si>
    <t>(83337)20475</t>
  </si>
  <si>
    <t>(83337)28284</t>
  </si>
  <si>
    <t>Мамаева Светлана Витальевна</t>
  </si>
  <si>
    <t>г.Казань, ул.Адоратского, 29</t>
  </si>
  <si>
    <t>(843)5218542</t>
  </si>
  <si>
    <t>420136</t>
  </si>
  <si>
    <t>423053</t>
  </si>
  <si>
    <t>с.Савгачево</t>
  </si>
  <si>
    <t>(84344)41404</t>
  </si>
  <si>
    <t>Леонтьева Надежда Николаевна</t>
  </si>
  <si>
    <t>Опер.касса №4676/048</t>
  </si>
  <si>
    <t>423063</t>
  </si>
  <si>
    <t>п.Мюд</t>
  </si>
  <si>
    <t>(84344)40460</t>
  </si>
  <si>
    <t>Опер.касса №4676/052</t>
  </si>
  <si>
    <t>423051</t>
  </si>
  <si>
    <t>с.Кривоозерки</t>
  </si>
  <si>
    <t>(84344)44213</t>
  </si>
  <si>
    <t>Мазилина Людмила Евгеньевна</t>
  </si>
  <si>
    <t>Опер.касса №4676/056</t>
  </si>
  <si>
    <t>423058</t>
  </si>
  <si>
    <t>д.Караса</t>
  </si>
  <si>
    <t>(84344)47784</t>
  </si>
  <si>
    <t>Каримова Мусавара Салихзяновна</t>
  </si>
  <si>
    <t>Опер.касса №4676/061</t>
  </si>
  <si>
    <t>423078</t>
  </si>
  <si>
    <t>с.Старое Ибрайкино</t>
  </si>
  <si>
    <t>(84344)46609</t>
  </si>
  <si>
    <t>Опер.касса №4443/037</t>
  </si>
  <si>
    <t>425567</t>
  </si>
  <si>
    <t>с.Юледур</t>
  </si>
  <si>
    <t>(83637)93233</t>
  </si>
  <si>
    <t>Андреева Клавдия Поликарповна</t>
  </si>
  <si>
    <t>Доп.офис №4443/038</t>
  </si>
  <si>
    <t>425570</t>
  </si>
  <si>
    <t>пгт.Параньга, ул.Гагарина, 5А</t>
  </si>
  <si>
    <t>(83639)41237</t>
  </si>
  <si>
    <t>Доп.офис №4443/040</t>
  </si>
  <si>
    <t>пгт.Сернур, Микрорайон, 16</t>
  </si>
  <si>
    <t>(83633)97628</t>
  </si>
  <si>
    <t>Бирюкова Елена Николаевна</t>
  </si>
  <si>
    <t>Опер.касса №4443/07</t>
  </si>
  <si>
    <t>425464</t>
  </si>
  <si>
    <t>с.Казанское</t>
  </si>
  <si>
    <t>(83633)94115</t>
  </si>
  <si>
    <t>Горинова Людмила Александровна</t>
  </si>
  <si>
    <t>Опер.касса №4443/08</t>
  </si>
  <si>
    <t>425460</t>
  </si>
  <si>
    <t>с.Марисола</t>
  </si>
  <si>
    <t>Опер.касса №4443/09</t>
  </si>
  <si>
    <t>425467</t>
  </si>
  <si>
    <t>д.Кукнур</t>
  </si>
  <si>
    <t>Горномарийское отделение №4447</t>
  </si>
  <si>
    <t>425350</t>
  </si>
  <si>
    <t>г.Козьмодемьянск, квартал Маслозавода, 1</t>
  </si>
  <si>
    <t>(83632)71363</t>
  </si>
  <si>
    <t>Опер.касса №4447/025</t>
  </si>
  <si>
    <t>425310</t>
  </si>
  <si>
    <t>с.Еласы</t>
  </si>
  <si>
    <t>(83632)63234</t>
  </si>
  <si>
    <t>Иванова Надежда Ивановна</t>
  </si>
  <si>
    <t>Опер.касса №4447/027</t>
  </si>
  <si>
    <t>425303</t>
  </si>
  <si>
    <t>с.Виловатово</t>
  </si>
  <si>
    <t>(83632)64202</t>
  </si>
  <si>
    <t>г.Саров, ул.Шверника, 22</t>
  </si>
  <si>
    <t>(83130)77155</t>
  </si>
  <si>
    <t>Доп.офис №7695/015</t>
  </si>
  <si>
    <t>г.Саров, ул.Герцена, 11</t>
  </si>
  <si>
    <t>(83130)91268</t>
  </si>
  <si>
    <t>Гришина Нина Владимировна</t>
  </si>
  <si>
    <t>Доп.офис №7695/016</t>
  </si>
  <si>
    <t>р.п.Ардатов, ул.Чкалова, 11А</t>
  </si>
  <si>
    <t>(83179)50442</t>
  </si>
  <si>
    <t>Баранов Вадим Иванович</t>
  </si>
  <si>
    <t>Доп.офис №7695/019</t>
  </si>
  <si>
    <t>607150</t>
  </si>
  <si>
    <t>р.п.Мухтолово, ул.Зои Космодемьянской, 65</t>
  </si>
  <si>
    <t>с.Тимяшево, ул.Лесная, 20</t>
  </si>
  <si>
    <t>(85595)37109</t>
  </si>
  <si>
    <t>Гайнутдинова Фидания Рахимзяновна</t>
  </si>
  <si>
    <t>Опер.касса №4662/037</t>
  </si>
  <si>
    <t>423273</t>
  </si>
  <si>
    <t>с.Зай-Каратай</t>
  </si>
  <si>
    <t>(85595)29248</t>
  </si>
  <si>
    <t>Саетгараева Галия Хамзовна</t>
  </si>
  <si>
    <t>Опер.касса №4662/041</t>
  </si>
  <si>
    <t>423275</t>
  </si>
  <si>
    <t>с.Куакбаш</t>
  </si>
  <si>
    <t>(85595)36328</t>
  </si>
  <si>
    <t>Хасаншина Дилюзя Максутовна</t>
  </si>
  <si>
    <t>Опер.касса №4662/043</t>
  </si>
  <si>
    <t>423258</t>
  </si>
  <si>
    <t>г.Лениногорск, ул.Чайковского, 8</t>
  </si>
  <si>
    <t>(85595)23654</t>
  </si>
  <si>
    <t>Габдрахманова Лилия Тауфиковна</t>
  </si>
  <si>
    <t>423259</t>
  </si>
  <si>
    <t>г.Лениногорск, ул.Садриева, 60</t>
  </si>
  <si>
    <t>(85595)53888</t>
  </si>
  <si>
    <t>Доп.офис №4662/049</t>
  </si>
  <si>
    <t>г.Лениногорск, ул.Гагарина, 51, стр.1, помещение 4</t>
  </si>
  <si>
    <t>(85595)60899</t>
  </si>
  <si>
    <t>Доп.офис №4662/08</t>
  </si>
  <si>
    <t>423253</t>
  </si>
  <si>
    <t>г.Лениногорск, ул.Тукая, 8</t>
  </si>
  <si>
    <t>(85595)60911</t>
  </si>
  <si>
    <t>Буинское отделение №4672</t>
  </si>
  <si>
    <t>422430</t>
  </si>
  <si>
    <t>г.Буинск, ул.Центральная, 5</t>
  </si>
  <si>
    <t>(84374)31904</t>
  </si>
  <si>
    <t>Шакиров Амир Энбеярович</t>
  </si>
  <si>
    <t>Опер.касса №4672/01</t>
  </si>
  <si>
    <t>422413</t>
  </si>
  <si>
    <t>с.Черки Кильдуразы</t>
  </si>
  <si>
    <t>(84374)41236</t>
  </si>
  <si>
    <t>Хасанова Эльвира Гумеровна</t>
  </si>
  <si>
    <t>Валеева Миляуша Вильдановна</t>
  </si>
  <si>
    <t>Опер.касса №4672/073</t>
  </si>
  <si>
    <t>Доп.офис №6281/027</t>
  </si>
  <si>
    <t>425090</t>
  </si>
  <si>
    <t>пгт.Красногорск, ул.Центральная, 49</t>
  </si>
  <si>
    <t>(83645)65204</t>
  </si>
  <si>
    <t>Опер.касса №6281/028</t>
  </si>
  <si>
    <t>425073</t>
  </si>
  <si>
    <t>с.Кужмара, ул.Центральная, 18</t>
  </si>
  <si>
    <t>Опер.касса №6281/030</t>
  </si>
  <si>
    <t>425070</t>
  </si>
  <si>
    <t>п.Шелангер, ул.Железнодорожная, 3</t>
  </si>
  <si>
    <t>(83645)69060</t>
  </si>
  <si>
    <t>Опер.касса №6281/031</t>
  </si>
  <si>
    <t>425050</t>
  </si>
  <si>
    <t>пгт.Суслонгер, ул.Железнодорожная, 60</t>
  </si>
  <si>
    <t>(83645)67682</t>
  </si>
  <si>
    <t>Орешкина Екатерина Ивановна</t>
  </si>
  <si>
    <t>Опер.касса №4678/04</t>
  </si>
  <si>
    <t>422909</t>
  </si>
  <si>
    <t>с.Ромодан</t>
  </si>
  <si>
    <t>(84341)30005</t>
  </si>
  <si>
    <t>Стрельцова Татьяна Александровна</t>
  </si>
  <si>
    <t>Опер.касса №4678/045</t>
  </si>
  <si>
    <t>422881</t>
  </si>
  <si>
    <t>с.Нижнее Алькеево</t>
  </si>
  <si>
    <t>(84346)77225</t>
  </si>
  <si>
    <t>Доп.офис №4678/047</t>
  </si>
  <si>
    <t>422840</t>
  </si>
  <si>
    <t>г.Болгар, ул.Советская, 18</t>
  </si>
  <si>
    <t>(84347)30553</t>
  </si>
  <si>
    <t>Опер.касса №4678/05</t>
  </si>
  <si>
    <t>422906</t>
  </si>
  <si>
    <t>с.Лебедино</t>
  </si>
  <si>
    <t>(84341)32101</t>
  </si>
  <si>
    <t>Мальгина Надежда Закиевна</t>
  </si>
  <si>
    <t>Опер.касса №4678/050</t>
  </si>
  <si>
    <t>422863</t>
  </si>
  <si>
    <t>с.Кузнечиха</t>
  </si>
  <si>
    <t>(84347)34418</t>
  </si>
  <si>
    <t>Валякина Людмила Валентиновна</t>
  </si>
  <si>
    <t>Опер.касса №4678/052</t>
  </si>
  <si>
    <t>422845</t>
  </si>
  <si>
    <t>с.Три озера</t>
  </si>
  <si>
    <t>(84347)37127</t>
  </si>
  <si>
    <t>Опер.касса №4678/053</t>
  </si>
  <si>
    <t>422864</t>
  </si>
  <si>
    <t>с.Чэчэкле</t>
  </si>
  <si>
    <t>(84347)36131</t>
  </si>
  <si>
    <t>Опер.касса №4678/054</t>
  </si>
  <si>
    <t>422865</t>
  </si>
  <si>
    <t>с.Иске-Рязап</t>
  </si>
  <si>
    <t>(84347)33116</t>
  </si>
  <si>
    <t>(83547)64254</t>
  </si>
  <si>
    <t>Филимонова Валентина Ивановна</t>
  </si>
  <si>
    <t>(83547)60586</t>
  </si>
  <si>
    <t>Иванова Любовь Алексеевна</t>
  </si>
  <si>
    <t>(83547)63542</t>
  </si>
  <si>
    <t>Семенова Любовь Михайловна</t>
  </si>
  <si>
    <t>(83547)62465</t>
  </si>
  <si>
    <t>Крылова Галина Арсентьевна</t>
  </si>
  <si>
    <t>(83547)63100</t>
  </si>
  <si>
    <t>Александрова Тамара Викториновна</t>
  </si>
  <si>
    <t>(83547)60305</t>
  </si>
  <si>
    <t>Журавлева Юлия Николаевна</t>
  </si>
  <si>
    <t>(83547)61403</t>
  </si>
  <si>
    <t>Арестова Нина Платоновна</t>
  </si>
  <si>
    <t>(83547)66250</t>
  </si>
  <si>
    <t>Мартынова Валентина Павловна</t>
  </si>
  <si>
    <t>(83551)21071</t>
  </si>
  <si>
    <t>Секайкина Светлана Валентиновна</t>
  </si>
  <si>
    <t>(83551)23224</t>
  </si>
  <si>
    <t>Илюшина Алевтина Аркадьевна</t>
  </si>
  <si>
    <t>(83551)31299</t>
  </si>
  <si>
    <t>Лобейкина Людмила Николаевна</t>
  </si>
  <si>
    <t>(83551)36241</t>
  </si>
  <si>
    <t>(83551)30254</t>
  </si>
  <si>
    <t>Доп.офис №5836/08</t>
  </si>
  <si>
    <t>(83536)51691</t>
  </si>
  <si>
    <t>Буранова Елена Сергеевна</t>
  </si>
  <si>
    <t>Канашское отделение №7507</t>
  </si>
  <si>
    <t>429335</t>
  </si>
  <si>
    <t>г.Канаш, ул.Железнодорожная, 87</t>
  </si>
  <si>
    <t>(83533)22493</t>
  </si>
  <si>
    <t>Опер.касса №7507/01</t>
  </si>
  <si>
    <t>429346</t>
  </si>
  <si>
    <t>с.Янгличи, ул.Ленина, 73</t>
  </si>
  <si>
    <t>(83533)61752</t>
  </si>
  <si>
    <t>Чернова Зоя Петровна</t>
  </si>
  <si>
    <t>Опер.касса №7507/011</t>
  </si>
  <si>
    <t>429314</t>
  </si>
  <si>
    <t>с.Шибылги, ул.Павлова, 33</t>
  </si>
  <si>
    <t>(83533)64829</t>
  </si>
  <si>
    <t>Енилина Надежда Михайловна</t>
  </si>
  <si>
    <t>Опер.касса №7507/013</t>
  </si>
  <si>
    <t>429304</t>
  </si>
  <si>
    <t>с.Вутабоси, ул.Восточная, 23</t>
  </si>
  <si>
    <t>(83533)63141</t>
  </si>
  <si>
    <t>Доп.офис №7507/016</t>
  </si>
  <si>
    <t>429332</t>
  </si>
  <si>
    <t>г.Канаш, ул.Трудовая, 1Б</t>
  </si>
  <si>
    <t>(83533)45446</t>
  </si>
  <si>
    <t>Доп.офис №7507/017</t>
  </si>
  <si>
    <t>429334</t>
  </si>
  <si>
    <t>г.Канаш, проспект Ленина, 22</t>
  </si>
  <si>
    <t>(83533)22475</t>
  </si>
  <si>
    <t>Пыгина Ильгизя Гилмулловна</t>
  </si>
  <si>
    <t>Опер.касса №7507/018</t>
  </si>
  <si>
    <t>429305</t>
  </si>
  <si>
    <t>д.Чагаси, ул.Центральная, 24</t>
  </si>
  <si>
    <t>(83533)64139</t>
  </si>
  <si>
    <t>Опер.касса №7507/019</t>
  </si>
  <si>
    <t>429315</t>
  </si>
  <si>
    <t>д.Кошноруй, ул.Ленина, 35</t>
  </si>
  <si>
    <t>(83533)67444</t>
  </si>
  <si>
    <t>Опер.касса №7507/02</t>
  </si>
  <si>
    <t>429324</t>
  </si>
  <si>
    <t>д.Новые Шальтямы, ул.Спортивная, 2</t>
  </si>
  <si>
    <t>(83533)62549</t>
  </si>
  <si>
    <t>Опер.касса №7507/03</t>
  </si>
  <si>
    <t>429345</t>
  </si>
  <si>
    <t>д.Напольные Котяки, ул.Советская, 134</t>
  </si>
  <si>
    <t>(83533)60497</t>
  </si>
  <si>
    <t>Смолова Антонина Петровна</t>
  </si>
  <si>
    <t>Опер.касса №7507/040</t>
  </si>
  <si>
    <t>429322</t>
  </si>
  <si>
    <t>с.Тобурданово, ул.Пушкина, 56</t>
  </si>
  <si>
    <t>(83533)61343</t>
  </si>
  <si>
    <t>Архипова Ирина Петровна</t>
  </si>
  <si>
    <t>Опер.касса №7507/046</t>
  </si>
  <si>
    <t>429336</t>
  </si>
  <si>
    <t>г.Канаш, Восточный район, 10</t>
  </si>
  <si>
    <t>Хусаинова Ильсияр Ильгизовна</t>
  </si>
  <si>
    <t>Апастовское отделение №4674</t>
  </si>
  <si>
    <t>422350</t>
  </si>
  <si>
    <t>(84376)21377</t>
  </si>
  <si>
    <t>Опер.касса №4674/022</t>
  </si>
  <si>
    <t>422354</t>
  </si>
  <si>
    <t>с.Большие Кокузы</t>
  </si>
  <si>
    <t>(84376)31239</t>
  </si>
  <si>
    <t>Гайнуллина Зухра Гариповна</t>
  </si>
  <si>
    <t>Опер.касса №4674/028</t>
  </si>
  <si>
    <t>422359</t>
  </si>
  <si>
    <t>с.Альмендерово</t>
  </si>
  <si>
    <t>(84376)39624</t>
  </si>
  <si>
    <t>Опер.касса №4674/029</t>
  </si>
  <si>
    <t>422352</t>
  </si>
  <si>
    <t>с.Чуру-Барышево</t>
  </si>
  <si>
    <t>Опер.касса №4674/030</t>
  </si>
  <si>
    <t>422357</t>
  </si>
  <si>
    <t>с.Старый Юмралы</t>
  </si>
  <si>
    <t>(84376)33242</t>
  </si>
  <si>
    <t>Вафина Гульшат Аглулловна</t>
  </si>
  <si>
    <t>Опер.касса №4674/031</t>
  </si>
  <si>
    <t>422340</t>
  </si>
  <si>
    <t>Гисматова Гульчачак Нурхатовна</t>
  </si>
  <si>
    <t>Опер.касса №4674/062</t>
  </si>
  <si>
    <t>422349</t>
  </si>
  <si>
    <t>с.Бакрче</t>
  </si>
  <si>
    <t>(84376)38501</t>
  </si>
  <si>
    <t>Опер.касса №4674/065</t>
  </si>
  <si>
    <t>422361</t>
  </si>
  <si>
    <t>с.Деушево</t>
  </si>
  <si>
    <t>(84376)30302</t>
  </si>
  <si>
    <t>Губайдуллина Равия Фаритовна</t>
  </si>
  <si>
    <t>Доп.офис №4674/066</t>
  </si>
  <si>
    <t>422820</t>
  </si>
  <si>
    <t>пгт.Камское Устье, ул.Кирова, 6</t>
  </si>
  <si>
    <t>(84377)21586</t>
  </si>
  <si>
    <t>Опер.касса №4674/070</t>
  </si>
  <si>
    <t>422839</t>
  </si>
  <si>
    <t>пгт.Тенишево</t>
  </si>
  <si>
    <t>(84377)34082</t>
  </si>
  <si>
    <t>Опер.касса №4674/072</t>
  </si>
  <si>
    <t>422813</t>
  </si>
  <si>
    <t>с.Красновидово</t>
  </si>
  <si>
    <t>(84377)30756</t>
  </si>
  <si>
    <t>Опер.касса №4674/073</t>
  </si>
  <si>
    <t>422835</t>
  </si>
  <si>
    <t>с.Старое Барышево</t>
  </si>
  <si>
    <t>Опер.касса №4674/074</t>
  </si>
  <si>
    <t>422834</t>
  </si>
  <si>
    <t>д.Караталга</t>
  </si>
  <si>
    <t>(84377)30440</t>
  </si>
  <si>
    <t>Опер.касса №4674/075</t>
  </si>
  <si>
    <t>422824</t>
  </si>
  <si>
    <t>с.Теньки, ул.Молодежная, зд. б/н</t>
  </si>
  <si>
    <t>(84377)31146</t>
  </si>
  <si>
    <t>Соломина Наталья Александровна</t>
  </si>
  <si>
    <t>Опер.касса №4674/076</t>
  </si>
  <si>
    <t>422826</t>
  </si>
  <si>
    <t>пгт.Куйбышевский Затон</t>
  </si>
  <si>
    <t>(84377)59207</t>
  </si>
  <si>
    <t>Салаватова Валентина Николаевна</t>
  </si>
  <si>
    <t>Доп.офис №4674/077</t>
  </si>
  <si>
    <t>422330</t>
  </si>
  <si>
    <t>с.Большие Кайбицы, бульвар Солнечный, 8</t>
  </si>
  <si>
    <t>(84370)21231</t>
  </si>
  <si>
    <t>Канашов Юрий Геннадьевич</t>
  </si>
  <si>
    <t>Опер.касса №4676/016</t>
  </si>
  <si>
    <t>423004</t>
  </si>
  <si>
    <t>с.Старые Челны</t>
  </si>
  <si>
    <t>(84345)35539</t>
  </si>
  <si>
    <t>Итрина Валентина Аркадьевна</t>
  </si>
  <si>
    <t>Опер.касса №4676/017</t>
  </si>
  <si>
    <t>423024</t>
  </si>
  <si>
    <t>с.Мамыково</t>
  </si>
  <si>
    <t>(84345)41347</t>
  </si>
  <si>
    <t>Тимакова Ольга Анатольевна</t>
  </si>
  <si>
    <t>Опер.касса №4676/018</t>
  </si>
  <si>
    <t>423016</t>
  </si>
  <si>
    <t>с.Елаур</t>
  </si>
  <si>
    <t>(84345)43225</t>
  </si>
  <si>
    <t>Опер.касса №4676/019</t>
  </si>
  <si>
    <t>423023</t>
  </si>
  <si>
    <t>с.Тюрнясево</t>
  </si>
  <si>
    <t>(84345)34272</t>
  </si>
  <si>
    <t>Шайдуллина Нурания Исламгареевна</t>
  </si>
  <si>
    <t>Опер.касса №4676/02</t>
  </si>
  <si>
    <t>423001</t>
  </si>
  <si>
    <t>с.Курманаево</t>
  </si>
  <si>
    <t>(84345)34589</t>
  </si>
  <si>
    <t>Доп.офис №4676/023</t>
  </si>
  <si>
    <t>423042</t>
  </si>
  <si>
    <t>г.Нурлат, ул.Заводская, 14 Б</t>
  </si>
  <si>
    <t>(84345)26201</t>
  </si>
  <si>
    <t>Опер.касса №4676/026</t>
  </si>
  <si>
    <t>423005</t>
  </si>
  <si>
    <t>с.Нижние Челны</t>
  </si>
  <si>
    <t>(84345)34819</t>
  </si>
  <si>
    <t>Яковлева Анна Сергеевна</t>
  </si>
  <si>
    <t>Опер.касса №4676/031</t>
  </si>
  <si>
    <t>423026</t>
  </si>
  <si>
    <t>с.Старое Альметьево</t>
  </si>
  <si>
    <t>(84345)45286</t>
  </si>
  <si>
    <t>Мирзаханова Гульсира Вакиповна</t>
  </si>
  <si>
    <t>Опер.касса №4676/037</t>
  </si>
  <si>
    <t>г.Нурлат, ул.Советская, 124</t>
  </si>
  <si>
    <t>(84345)23647</t>
  </si>
  <si>
    <t>Опер.касса №4676/04</t>
  </si>
  <si>
    <t>423020</t>
  </si>
  <si>
    <t>с.Егоркино</t>
  </si>
  <si>
    <t>(84345)40231</t>
  </si>
  <si>
    <t>Доп.офис №4676/043</t>
  </si>
  <si>
    <t>г.Нурлат, ул.Нурлатская, 17</t>
  </si>
  <si>
    <t>(84345)22583</t>
  </si>
  <si>
    <t>Галимова Флюра Минталиповна</t>
  </si>
  <si>
    <t>Доп.офис №4676/044</t>
  </si>
  <si>
    <t>г.Нурлат, ул.Советская, 193, Н-4</t>
  </si>
  <si>
    <t>(84345)27233</t>
  </si>
  <si>
    <t>Доп.офис №4676/045</t>
  </si>
  <si>
    <t>423060</t>
  </si>
  <si>
    <t>р.п.Аксубаево, ул.Ленина, 11</t>
  </si>
  <si>
    <t>(84344)27414</t>
  </si>
  <si>
    <t>Муратшин Ильшат Исмагилович</t>
  </si>
  <si>
    <t>Опер.касса №4676/046</t>
  </si>
  <si>
    <t>423072</t>
  </si>
  <si>
    <t>с.Старое Тимошкино</t>
  </si>
  <si>
    <t>(84344)45448</t>
  </si>
  <si>
    <t>Семенова Светлана Николаевна</t>
  </si>
  <si>
    <t>Опер.касса №4676/047</t>
  </si>
  <si>
    <t>Опер.касса №8611/0249</t>
  </si>
  <si>
    <t>Опер.касса №8611/0250</t>
  </si>
  <si>
    <t>Опер.касса №8611/0251</t>
  </si>
  <si>
    <t>Опер.касса №8611/0252</t>
  </si>
  <si>
    <t>Опер.касса №8611/0253</t>
  </si>
  <si>
    <t>Опер.касса №8611/0254</t>
  </si>
  <si>
    <t>Опер.касса №8611/0255</t>
  </si>
  <si>
    <t>Опер.касса №8611/0256</t>
  </si>
  <si>
    <t>Опер.касса №8611/0257</t>
  </si>
  <si>
    <t>Опер.касса №8611/0258</t>
  </si>
  <si>
    <t>Осинина Ольга Владимировна</t>
  </si>
  <si>
    <t>Шовкина Светлана Александровна</t>
  </si>
  <si>
    <t>Доп.офис №8614/046</t>
  </si>
  <si>
    <t>Опер.касса №8614/047</t>
  </si>
  <si>
    <t>Опер.касса №8614/048</t>
  </si>
  <si>
    <t>Опер.касса №8614/049</t>
  </si>
  <si>
    <t>Доп.офис №8614/050</t>
  </si>
  <si>
    <t>Опер.касса №8614/051</t>
  </si>
  <si>
    <t>Опер.касса №8614/052</t>
  </si>
  <si>
    <t>Опер.касса №8614/053</t>
  </si>
  <si>
    <t>Доп.офис №8614/054</t>
  </si>
  <si>
    <t>Опер.касса №8614/055</t>
  </si>
  <si>
    <t>Опер.касса №8614/056</t>
  </si>
  <si>
    <t>Опер.касса №8614/057</t>
  </si>
  <si>
    <t>Опер.касса №8614/058</t>
  </si>
  <si>
    <t>Опер.касса №8614/059</t>
  </si>
  <si>
    <t>Опер.касса №8614/060</t>
  </si>
  <si>
    <t>Доп.офис №8614/061</t>
  </si>
  <si>
    <t>Опер.касса №8614/062</t>
  </si>
  <si>
    <t>Доп.офис №8614/063</t>
  </si>
  <si>
    <t xml:space="preserve"> Абдурахманов Рустам Рафаилович</t>
  </si>
  <si>
    <t>Доп.офис №8614/064</t>
  </si>
  <si>
    <t>Доп.офис №4306/065</t>
  </si>
  <si>
    <t>Дюжинкина Людмила Алексеевна</t>
  </si>
  <si>
    <t>Опер.касса №4306/066</t>
  </si>
  <si>
    <t>Опер.касса №4306/067</t>
  </si>
  <si>
    <t>Опер.касса №4306/068</t>
  </si>
  <si>
    <t>Опер.касса №4306/069</t>
  </si>
  <si>
    <t>Опер.касса №4306/070</t>
  </si>
  <si>
    <t>Опер.касса №4306/071</t>
  </si>
  <si>
    <t>Опер.касса №4306/072</t>
  </si>
  <si>
    <t>Опер.касса №4306/073</t>
  </si>
  <si>
    <t>Доп.офис №4306/074</t>
  </si>
  <si>
    <t>Доп.офис №4306/075</t>
  </si>
  <si>
    <t>Опер.касса №4306/076</t>
  </si>
  <si>
    <t>Опер.касса №4306/077</t>
  </si>
  <si>
    <t>Опер.касса №4306/078</t>
  </si>
  <si>
    <t>(83148)51804</t>
  </si>
  <si>
    <t>Галаева Наталья Вячеславовна</t>
  </si>
  <si>
    <t>(83159)37007</t>
  </si>
  <si>
    <t>Буничева Елена Александровна</t>
  </si>
  <si>
    <t>(83159)39984</t>
  </si>
  <si>
    <t>(83159)39593</t>
  </si>
  <si>
    <t>(83159)33350</t>
  </si>
  <si>
    <t>Шляпникова Юлия Витальевна</t>
  </si>
  <si>
    <t>Смирнова Марина Владимировна</t>
  </si>
  <si>
    <t>(83159)30299</t>
  </si>
  <si>
    <t>Быдреевская Светлана Валерьевна</t>
  </si>
  <si>
    <t>(83156)29085</t>
  </si>
  <si>
    <t>(83163)37409</t>
  </si>
  <si>
    <t>Шипова Людмила Николаевна</t>
  </si>
  <si>
    <t>г.Кулебаки, ул.Степана Разина, 50</t>
  </si>
  <si>
    <t>Малышева Наталья Васильевна</t>
  </si>
  <si>
    <t>606058</t>
  </si>
  <si>
    <t>Володавский р-н,р.п.Ильиногорск, ул. Мира, 2А</t>
  </si>
  <si>
    <t>(83136)61569</t>
  </si>
  <si>
    <t xml:space="preserve"> Крылова Татьяна Александровна</t>
  </si>
  <si>
    <t>п.Возрождение, ул.Садовая, 14</t>
  </si>
  <si>
    <t>Орлова Оксана Андреевна</t>
  </si>
  <si>
    <t>Карабанова Евгения Михайловна</t>
  </si>
  <si>
    <t>с.Сотнур, ул.Больничная, 18</t>
  </si>
  <si>
    <t>Бибарсова Елена Александровна</t>
  </si>
  <si>
    <t>п.Рассказово, ул.Рассказова, 18а</t>
  </si>
  <si>
    <t>с.Пушкино, ул.Школьная, 1</t>
  </si>
  <si>
    <t>Карчиганова Лидия Михайловна</t>
  </si>
  <si>
    <t>(83451)25915</t>
  </si>
  <si>
    <t>Доп.офис №8589/097</t>
  </si>
  <si>
    <t>430010</t>
  </si>
  <si>
    <t>г.Саранск, ул.Республиканская, 39б</t>
  </si>
  <si>
    <t>(8342)295891</t>
  </si>
  <si>
    <t>Хасанова Гульназ Ильхамовна</t>
  </si>
  <si>
    <t>Максимова Татьяна Андреевна</t>
  </si>
  <si>
    <t>Доп.офис №6672/020</t>
  </si>
  <si>
    <t>421001</t>
  </si>
  <si>
    <t>г.Казань, ул.Чистопольская, 68</t>
  </si>
  <si>
    <t>(843)5604201</t>
  </si>
  <si>
    <t>Агафонов Александр Вячеславович</t>
  </si>
  <si>
    <t>Самойлова Екатерина Алексеевна</t>
  </si>
  <si>
    <t>Павлова Тамара Владимировна</t>
  </si>
  <si>
    <t>с.Сугуты, ул.Советская, 1</t>
  </si>
  <si>
    <t>Мишина Татьяна Георгиевна</t>
  </si>
  <si>
    <t>Доп.офис №368/076</t>
  </si>
  <si>
    <t>Опер.касса №368/08</t>
  </si>
  <si>
    <t>607245</t>
  </si>
  <si>
    <t>с.Слизнево, ул.Центральная, 53А, кв.2</t>
  </si>
  <si>
    <t>(83147)55864</t>
  </si>
  <si>
    <t>Маюрова Елена Владимировна</t>
  </si>
  <si>
    <t>Доп.офис №368/081</t>
  </si>
  <si>
    <t>607232</t>
  </si>
  <si>
    <t>г.Арзамас, ул.Победы, 4</t>
  </si>
  <si>
    <t>(83147)60921</t>
  </si>
  <si>
    <t>Кошелева Татьяна Николаевна</t>
  </si>
  <si>
    <t>Опер.касса №368/082</t>
  </si>
  <si>
    <t>607249</t>
  </si>
  <si>
    <t>д.Березовка</t>
  </si>
  <si>
    <t>(83147)69393</t>
  </si>
  <si>
    <t>Доп.офис №368/083</t>
  </si>
  <si>
    <t>607233</t>
  </si>
  <si>
    <t>г.Арзамас, 11-й микрорайон, 51</t>
  </si>
  <si>
    <t>(83147)27003</t>
  </si>
  <si>
    <t>Доп.офис №368/084</t>
  </si>
  <si>
    <t>607700</t>
  </si>
  <si>
    <t>Опер.касса №4306/079</t>
  </si>
  <si>
    <t>Доп.офис №8589/0100</t>
  </si>
  <si>
    <t>Опер.касса №8589/0101</t>
  </si>
  <si>
    <t>Опер.касса №8589/0102</t>
  </si>
  <si>
    <t>Опер.касса №8589/0103</t>
  </si>
  <si>
    <t>Опер.касса №8589/0104</t>
  </si>
  <si>
    <t>Опер.касса №8589/0105</t>
  </si>
  <si>
    <t>Опер.касса №8589/0106</t>
  </si>
  <si>
    <t>Опер.касса №8589/0107</t>
  </si>
  <si>
    <t>Опер.касса №8589/0108</t>
  </si>
  <si>
    <t>Доп.офис №8589/0109</t>
  </si>
  <si>
    <t>Опер.касса №8589/0110</t>
  </si>
  <si>
    <t>(8342)295890</t>
  </si>
  <si>
    <t>с.Красное, ул.Труда, 1</t>
  </si>
  <si>
    <t>Доп.офис №4092/038</t>
  </si>
  <si>
    <t>Опер.касса №4092/039</t>
  </si>
  <si>
    <t>Опер.касса №4092/040</t>
  </si>
  <si>
    <t>Шитова Анна Николаевна</t>
  </si>
  <si>
    <t>Доп.офис №4387/070</t>
  </si>
  <si>
    <t>Доп.офис №4387/071</t>
  </si>
  <si>
    <t>Опер.касса №4387/072</t>
  </si>
  <si>
    <t>Доп.офис №4387/075</t>
  </si>
  <si>
    <t>Опер.касса №4387/076</t>
  </si>
  <si>
    <t>Опер.касса №4387/077</t>
  </si>
  <si>
    <t>Сычева Елена Николаевна</t>
  </si>
  <si>
    <t>Опер.касса №4407/040</t>
  </si>
  <si>
    <t>Опер.касса №4407/041</t>
  </si>
  <si>
    <t>Опер.касса №4407/042</t>
  </si>
  <si>
    <t>Опер.касса №4407/043</t>
  </si>
  <si>
    <t>Опер.касса №4407/045</t>
  </si>
  <si>
    <t>Опер.касса №4407/046</t>
  </si>
  <si>
    <t>Доп.офис №4407/048</t>
  </si>
  <si>
    <t>г. Яранск, ул.Ленина, 40А</t>
  </si>
  <si>
    <t>Доп.офис №4407/051</t>
  </si>
  <si>
    <t>Доп.офис №4407/054</t>
  </si>
  <si>
    <t>Опер.касса №4407/055</t>
  </si>
  <si>
    <t>Опер.касса №4407/056</t>
  </si>
  <si>
    <t>Опер.касса №4407/057</t>
  </si>
  <si>
    <t>Доп.офис №4407/058</t>
  </si>
  <si>
    <t>Опер.касса №4407/059</t>
  </si>
  <si>
    <t>Опер.касса №4407/060</t>
  </si>
  <si>
    <t>Опер.касса №4407/061</t>
  </si>
  <si>
    <t>Опер.касса №4407/062</t>
  </si>
  <si>
    <t>Доп.офис №4407/063</t>
  </si>
  <si>
    <t>Доп.офис №4407/065</t>
  </si>
  <si>
    <t>Габдулхакова Люция Ельсоровна</t>
  </si>
  <si>
    <t xml:space="preserve"> Шуткина Мария Васильевна</t>
  </si>
  <si>
    <t>(83344)20401</t>
  </si>
  <si>
    <t>Широких Татьяна Николаевна</t>
  </si>
  <si>
    <t>Машковцева Елена Юрьевна</t>
  </si>
  <si>
    <t>Опер.касса №4672/0100</t>
  </si>
  <si>
    <t>Опер.касса №4672/0101</t>
  </si>
  <si>
    <t>Опер.касса №4672/0102</t>
  </si>
  <si>
    <t>Опер.касса №4672/0103</t>
  </si>
  <si>
    <t>Опер.касса №4672/0104</t>
  </si>
  <si>
    <t>Опер.касса №4672/0105</t>
  </si>
  <si>
    <t>Опер.касса №4672/0106</t>
  </si>
  <si>
    <t>Опер.касса №4672/0107</t>
  </si>
  <si>
    <t>Опер.касса №4672/0108</t>
  </si>
  <si>
    <t>Опер.касса №4672/0109</t>
  </si>
  <si>
    <t>Опер.касса №4672/0110</t>
  </si>
  <si>
    <t>Доп.офис №4672/0111</t>
  </si>
  <si>
    <t>Опер.касса №4672/0112</t>
  </si>
  <si>
    <t>Опер.касса №4672/0113</t>
  </si>
  <si>
    <t>Опер.касса №4672/0114</t>
  </si>
  <si>
    <t>Опер.касса №4672/0115</t>
  </si>
  <si>
    <t>Опер.касса №4672/0116</t>
  </si>
  <si>
    <t>Опер.касса №4672/0117</t>
  </si>
  <si>
    <t>Доп.офис №4672/0118</t>
  </si>
  <si>
    <t>Опер.касса №4672/0119</t>
  </si>
  <si>
    <t>Опер.касса №4672/0120</t>
  </si>
  <si>
    <t>Опер.касса №4672/0121</t>
  </si>
  <si>
    <t>Опер.касса №4672/0122</t>
  </si>
  <si>
    <t>Опер.касса №4672/0123</t>
  </si>
  <si>
    <t>Опер.касса №4672/0124</t>
  </si>
  <si>
    <t>Опер.касса №4672/0125</t>
  </si>
  <si>
    <t>Опер.касса №4672/0126</t>
  </si>
  <si>
    <t>Доп.офис №4672/096</t>
  </si>
  <si>
    <t>Опер.касса №4672/097</t>
  </si>
  <si>
    <t>Опер.касса №4672/098</t>
  </si>
  <si>
    <t>Шигапова Васила Миннуровна</t>
  </si>
  <si>
    <t>Опер.касса №4672/099</t>
  </si>
  <si>
    <t>Фархутдинова Гульназ Зульфатовна</t>
  </si>
  <si>
    <t>Доп.офис №4690/074</t>
  </si>
  <si>
    <t>Опер.касса №4690/075</t>
  </si>
  <si>
    <t>Доп.офис №4690/076</t>
  </si>
  <si>
    <t>Опер.касса №4690/077</t>
  </si>
  <si>
    <t>Доп.офис №4690/078</t>
  </si>
  <si>
    <t>Опер.касса №4690/079</t>
  </si>
  <si>
    <t>Опер.касса №4690/080</t>
  </si>
  <si>
    <t>Опер.касса №4690/081</t>
  </si>
  <si>
    <t>Опер.касса №4690/082</t>
  </si>
  <si>
    <t>Опер.касса №4690/083</t>
  </si>
  <si>
    <t>Опер.касса №4690/084</t>
  </si>
  <si>
    <t>Опер.касса №4690/085</t>
  </si>
  <si>
    <t>Опер.касса №4690/086</t>
  </si>
  <si>
    <t>Опер.касса №4690/087</t>
  </si>
  <si>
    <t>Семенова Марина Витальевна</t>
  </si>
  <si>
    <t>Доп.офис №6669/0277</t>
  </si>
  <si>
    <t>г.Казань, проспект Победы, 194</t>
  </si>
  <si>
    <t>(843)5704143</t>
  </si>
  <si>
    <t>Евдокимова Мария Владимировна</t>
  </si>
  <si>
    <t>Наименование принемающего отделения</t>
  </si>
  <si>
    <t>(83159)48172</t>
  </si>
  <si>
    <t>Вискова Наталья Леонидовна</t>
  </si>
  <si>
    <t>Опер.касса №4335/04</t>
  </si>
  <si>
    <t>606484</t>
  </si>
  <si>
    <t>д.Останкино, ул.Школьная, 2</t>
  </si>
  <si>
    <t>(83159)33138</t>
  </si>
  <si>
    <t>Каргина Татьяна Владимировна</t>
  </si>
  <si>
    <t>Опер.касса №4335/040</t>
  </si>
  <si>
    <t>606499</t>
  </si>
  <si>
    <t>д.Плотинка, ул.Школьная, 240</t>
  </si>
  <si>
    <t>(83159)33235</t>
  </si>
  <si>
    <t>Скобелева Светлана Ивановна</t>
  </si>
  <si>
    <t>Опер.касса №4335/041</t>
  </si>
  <si>
    <t>606466</t>
  </si>
  <si>
    <t>с.Спасское, ул.Центральная, 20</t>
  </si>
  <si>
    <t>(83159)47124</t>
  </si>
  <si>
    <t>Красильникова Надежда Викторовна</t>
  </si>
  <si>
    <t>Опер.касса №4335/046</t>
  </si>
  <si>
    <t>606446</t>
  </si>
  <si>
    <t>г.Бор, ул.М.Горького, 101</t>
  </si>
  <si>
    <t>(83159)67588</t>
  </si>
  <si>
    <t>Доп.офис №4335/047</t>
  </si>
  <si>
    <t>г.Бор, ул.Интернациональная, 30</t>
  </si>
  <si>
    <t>(83159)22085</t>
  </si>
  <si>
    <t>Опер.касса №4335/050</t>
  </si>
  <si>
    <t>606458</t>
  </si>
  <si>
    <t>д.Красная Слобода, ул.Центральная, 25</t>
  </si>
  <si>
    <t>(83159)31159</t>
  </si>
  <si>
    <t>Пугачева Валентина Павловна</t>
  </si>
  <si>
    <t>Опер.касса №4335/051</t>
  </si>
  <si>
    <t>606461</t>
  </si>
  <si>
    <t>г.Бор, п.Неклюдово, квартал Дружба, 18</t>
  </si>
  <si>
    <t>(83159)66421</t>
  </si>
  <si>
    <t>Опер.касса №4335/053</t>
  </si>
  <si>
    <t>606452</t>
  </si>
  <si>
    <t>г.Бор, п.Большое Пикино, ул.Больничная, 24</t>
  </si>
  <si>
    <t>(83159)40290</t>
  </si>
  <si>
    <t>Захарова Нина Алексеевна</t>
  </si>
  <si>
    <t>Доп.офис №4335/054</t>
  </si>
  <si>
    <t>г.Бор, ул.Коммунистическая, 13А</t>
  </si>
  <si>
    <t>(83159)65701</t>
  </si>
  <si>
    <t>Киселева Нина Васильевна</t>
  </si>
  <si>
    <t>Доп.офис №4335/056</t>
  </si>
  <si>
    <t>606650</t>
  </si>
  <si>
    <t>г.Семенов, ул.Тельмана, 4</t>
  </si>
  <si>
    <t>(83162)52081</t>
  </si>
  <si>
    <t>Ляшков Юрий Асафович</t>
  </si>
  <si>
    <t>Опер.касса №4335/057</t>
  </si>
  <si>
    <t>606611</t>
  </si>
  <si>
    <t>д.Беласовка, ул.Мичуринская, 38</t>
  </si>
  <si>
    <t>(83162)36249</t>
  </si>
  <si>
    <t>Опер.касса №4335/058</t>
  </si>
  <si>
    <t>606640</t>
  </si>
  <si>
    <t>р.п.Сухобезводное, ул.Горького, 40</t>
  </si>
  <si>
    <t>(83162)34273</t>
  </si>
  <si>
    <t>Кузовкова Людмила Семеновна</t>
  </si>
  <si>
    <t>Опер.касса №4335/059</t>
  </si>
  <si>
    <t>г.Семенов, ул.Кирова, 5</t>
  </si>
  <si>
    <t>(83162)52136</t>
  </si>
  <si>
    <t>Опер.касса №4335/060</t>
  </si>
  <si>
    <t>606620</t>
  </si>
  <si>
    <t>д.Малое Зиновьево, ул.Колхозная, 133</t>
  </si>
  <si>
    <t>(83162)38692</t>
  </si>
  <si>
    <t>Ильина Екатерина Алексеевна</t>
  </si>
  <si>
    <t>Опер.касса №4335/061</t>
  </si>
  <si>
    <t>606651</t>
  </si>
  <si>
    <t>г.Семенов, ул.Свердлова, 38</t>
  </si>
  <si>
    <t>(83162)59474</t>
  </si>
  <si>
    <t>Опер.касса №4335/062</t>
  </si>
  <si>
    <t>606613</t>
  </si>
  <si>
    <t>д.Огибное, ул.Микрорайон, 3</t>
  </si>
  <si>
    <t>(83162)33632</t>
  </si>
  <si>
    <t>Опер.касса №4335/063</t>
  </si>
  <si>
    <t>606618</t>
  </si>
  <si>
    <t>с.Ильино-Заборское, ул.Медведева, 2</t>
  </si>
  <si>
    <t>(83162)33406</t>
  </si>
  <si>
    <t>Опер.касса №4335/064</t>
  </si>
  <si>
    <t>606630</t>
  </si>
  <si>
    <t>(83162)31879</t>
  </si>
  <si>
    <t>Кокуева Вера Федоровна</t>
  </si>
  <si>
    <t>Опер.касса №4335/066</t>
  </si>
  <si>
    <t>606607</t>
  </si>
  <si>
    <t>д.Шалдежка, ул.Центральная, 63</t>
  </si>
  <si>
    <t>(83162)37205</t>
  </si>
  <si>
    <t>Вакансия</t>
  </si>
  <si>
    <t>Опер.касса №4335/07</t>
  </si>
  <si>
    <t>606470</t>
  </si>
  <si>
    <t>с.п.Ситники, ул.Центральная, 22а</t>
  </si>
  <si>
    <t>Маркова Надежда Зотеевна</t>
  </si>
  <si>
    <t>Доп.офис №4335/070</t>
  </si>
  <si>
    <t>606657</t>
  </si>
  <si>
    <t>г.Семенов, ул.Советская, 33</t>
  </si>
  <si>
    <t>(83162)53536</t>
  </si>
  <si>
    <t>Виноградов Игорь Геннадьевич</t>
  </si>
  <si>
    <t>Опер.касса №4335/072</t>
  </si>
  <si>
    <t>606700</t>
  </si>
  <si>
    <t>п.Ветлужский, ул.Кооперативная, 23</t>
  </si>
  <si>
    <t>(83156)29042</t>
  </si>
  <si>
    <t>Зарубина Татьяна Яковлевна</t>
  </si>
  <si>
    <t>Опер.касса №4335/073</t>
  </si>
  <si>
    <t>606725</t>
  </si>
  <si>
    <t>п.Шеманиха, ул.Вокзальная, 2А</t>
  </si>
  <si>
    <t>(83156)25167</t>
  </si>
  <si>
    <t>Опер.касса №4335/076</t>
  </si>
  <si>
    <t>р.п.Ветлужский, ул.Скворцова, 2А</t>
  </si>
  <si>
    <t>Карапчук Валентина Макаровна</t>
  </si>
  <si>
    <t>Опер.касса №4335/077</t>
  </si>
  <si>
    <t>606707</t>
  </si>
  <si>
    <t>п.Пруды, ул.Центральная, 17а</t>
  </si>
  <si>
    <t>(83156)31242</t>
  </si>
  <si>
    <t>Доп.офис №4335/078</t>
  </si>
  <si>
    <t>606760</t>
  </si>
  <si>
    <t>р.п.Варнавино, ул.Комсомольская, 2</t>
  </si>
  <si>
    <t>(83158)21471</t>
  </si>
  <si>
    <t>Косорукова Ольга Павловна</t>
  </si>
  <si>
    <t>Алексина Елена Вячеславовна</t>
  </si>
  <si>
    <t>Доп.офис №8219/085</t>
  </si>
  <si>
    <t>423832</t>
  </si>
  <si>
    <t>г.Набережные Челны, ул.Ш.Усманова, 23а</t>
  </si>
  <si>
    <t>(8552)397458</t>
  </si>
  <si>
    <t>Доп.офис №8219/086</t>
  </si>
  <si>
    <t>423816</t>
  </si>
  <si>
    <t>г.Набережные Челны, проспект Сююмбике, 67а</t>
  </si>
  <si>
    <t>(8552)381835</t>
  </si>
  <si>
    <t>Доп.офис №8219/087</t>
  </si>
  <si>
    <t>г.Набережные Челны, проспект им.Раиса Беляева, 68</t>
  </si>
  <si>
    <t>(8552)350400</t>
  </si>
  <si>
    <t>Зайнакова Гульназ Хаматасхатовна</t>
  </si>
  <si>
    <t>Доп.офис №8219/088</t>
  </si>
  <si>
    <t>(8552)335858</t>
  </si>
  <si>
    <t>Зайнуллина Гульнур Накиповна</t>
  </si>
  <si>
    <t>г.Муром, ул.Комсомольская, 51</t>
  </si>
  <si>
    <t>(49234)33319</t>
  </si>
  <si>
    <t>613982</t>
  </si>
  <si>
    <t>(83346)20092</t>
  </si>
  <si>
    <t>Опер.касса №4092/013</t>
  </si>
  <si>
    <t>613990</t>
  </si>
  <si>
    <t>п.Христофорово, ул.В.Козлова, 18</t>
  </si>
  <si>
    <t>Земляникина Наталья Александровна</t>
  </si>
  <si>
    <t>428011</t>
  </si>
  <si>
    <t>Захарова Анастасия Александровна</t>
  </si>
  <si>
    <t>429512</t>
  </si>
  <si>
    <t>Орлова Валентина Георгиевна</t>
  </si>
  <si>
    <t>428014</t>
  </si>
  <si>
    <t>(83540)57336</t>
  </si>
  <si>
    <t>Мочалова Апполинария Геннадьевна</t>
  </si>
  <si>
    <t>Шумерлинское отделение №5836</t>
  </si>
  <si>
    <t>429120</t>
  </si>
  <si>
    <t>Опер.касса №5836/011</t>
  </si>
  <si>
    <t>429102</t>
  </si>
  <si>
    <t>Опер.касса №5836/014</t>
  </si>
  <si>
    <t>429107</t>
  </si>
  <si>
    <t>Опер.касса №5836/018</t>
  </si>
  <si>
    <t>(83443)28582</t>
  </si>
  <si>
    <t>Опер.касса №4306/054</t>
  </si>
  <si>
    <t>431376</t>
  </si>
  <si>
    <t>с.Новоямская Слобода, ул.Центральная, 20</t>
  </si>
  <si>
    <t>Васина Надежда Алексеевна</t>
  </si>
  <si>
    <t>Доп.офис №4306/057</t>
  </si>
  <si>
    <t>431050</t>
  </si>
  <si>
    <t>с.Атюрьево, ул.Кирова, 4а</t>
  </si>
  <si>
    <t>(83454)22189</t>
  </si>
  <si>
    <t>Строк Анна Яковлевна</t>
  </si>
  <si>
    <t>Опер.касса №4306/058</t>
  </si>
  <si>
    <t>431066</t>
  </si>
  <si>
    <t>Аксенова Валентина Ивановна</t>
  </si>
  <si>
    <t>Доп.офис №4306/059</t>
  </si>
  <si>
    <t>431220</t>
  </si>
  <si>
    <t>г.Темников, ул.Гражданская, 2</t>
  </si>
  <si>
    <t>(83445)22970</t>
  </si>
  <si>
    <t>Мезина Инна Петровна</t>
  </si>
  <si>
    <t>Опер.касса №4306/060</t>
  </si>
  <si>
    <t>431244</t>
  </si>
  <si>
    <t>с.Бабеево, ул.Школьная, 1</t>
  </si>
  <si>
    <t>(83445)27521</t>
  </si>
  <si>
    <t>Опер.касса №4306/061</t>
  </si>
  <si>
    <t>431233</t>
  </si>
  <si>
    <t>с.Пурдошки, ул.Ворошилова, 1</t>
  </si>
  <si>
    <t>(83445)25322</t>
  </si>
  <si>
    <t>Опер.касса №4306/062</t>
  </si>
  <si>
    <t>431234</t>
  </si>
  <si>
    <t>с.Урей, ул.Советская, 7</t>
  </si>
  <si>
    <t>(83445)25741</t>
  </si>
  <si>
    <t>Опер.касса №4306/063</t>
  </si>
  <si>
    <t>431235</t>
  </si>
  <si>
    <t>с.Аксел, ул.Центральная, 13</t>
  </si>
  <si>
    <t>(83445)27181</t>
  </si>
  <si>
    <t>Опер.касса №4306/064</t>
  </si>
  <si>
    <t>431231</t>
  </si>
  <si>
    <t>с.Жегалово, ул.Молодежная, 10</t>
  </si>
  <si>
    <t>(83445)27446</t>
  </si>
  <si>
    <t>Чамзинское отделение №4314</t>
  </si>
  <si>
    <t>431700</t>
  </si>
  <si>
    <t>(83437)24401</t>
  </si>
  <si>
    <t>Опер.касса №4314/01</t>
  </si>
  <si>
    <t>431705</t>
  </si>
  <si>
    <t>с.Большое Маресево, ул.им. Е.И.Новикова, 43а</t>
  </si>
  <si>
    <t>(83437)25339</t>
  </si>
  <si>
    <t>Сабаева Вера Петровна</t>
  </si>
  <si>
    <t>Опер.касса №4314/011</t>
  </si>
  <si>
    <t>с.Саваслейка, ул.Революции, 1</t>
  </si>
  <si>
    <t>(83176)71232</t>
  </si>
  <si>
    <t>Опер.касса №4379/048</t>
  </si>
  <si>
    <t>607028</t>
  </si>
  <si>
    <t>с.Теплово, ул.Школьная, 42</t>
  </si>
  <si>
    <t>(83176)75215</t>
  </si>
  <si>
    <t>Узякова Фаина Николаевна</t>
  </si>
  <si>
    <t>Опер.касса №4379/049</t>
  </si>
  <si>
    <t>607022</t>
  </si>
  <si>
    <t>(83176)78283</t>
  </si>
  <si>
    <t>Доп.офис №4379/050</t>
  </si>
  <si>
    <t>607100</t>
  </si>
  <si>
    <t>г.Навашино, переулок Дзержинского, 4</t>
  </si>
  <si>
    <t>Федотова Людмила Викторовна</t>
  </si>
  <si>
    <t>Опер.касса №4379/051</t>
  </si>
  <si>
    <t>607115</t>
  </si>
  <si>
    <t>с.Ефаново, ул.Молодежная, 18</t>
  </si>
  <si>
    <t>Алексеева Ольга Алексеевна</t>
  </si>
  <si>
    <t>Опер.касса №4379/052</t>
  </si>
  <si>
    <t>607114</t>
  </si>
  <si>
    <t>(83175)32345</t>
  </si>
  <si>
    <t>Кулева Надежда Владимировна</t>
  </si>
  <si>
    <t>Опер.касса №4379/053</t>
  </si>
  <si>
    <t>607101</t>
  </si>
  <si>
    <t>г.Навашино, площадь Ленина, 1</t>
  </si>
  <si>
    <t>(83175)57529</t>
  </si>
  <si>
    <t>Опер.касса №4379/054</t>
  </si>
  <si>
    <t>607124</t>
  </si>
  <si>
    <t>с.Сонино, ул.Трудовая, 92</t>
  </si>
  <si>
    <t>(83175)31335</t>
  </si>
  <si>
    <t>Штырева Наталья Александровна</t>
  </si>
  <si>
    <t>Опер.касса №4379/055</t>
  </si>
  <si>
    <t>г.Навашино, п.Силикатный, 29</t>
  </si>
  <si>
    <t>(83175)51445</t>
  </si>
  <si>
    <t>Опер.касса №4379/056</t>
  </si>
  <si>
    <t>607107</t>
  </si>
  <si>
    <t>с.Большое Окулово, ул.Комсомольская, 9</t>
  </si>
  <si>
    <t>(83175)57526</t>
  </si>
  <si>
    <t>Опер.касса №4379/057</t>
  </si>
  <si>
    <t>607125</t>
  </si>
  <si>
    <t>(83175)32522</t>
  </si>
  <si>
    <t>Лузское отделение №4092</t>
  </si>
  <si>
    <t>613980</t>
  </si>
  <si>
    <t>г.Луза, ул.Ленина, 47</t>
  </si>
  <si>
    <t>(83346)51905</t>
  </si>
  <si>
    <t>Доп.офис №4092/01</t>
  </si>
  <si>
    <t>(84379)32743</t>
  </si>
  <si>
    <t>Козлова Ирина Александровна</t>
  </si>
  <si>
    <t>Опер.касса №4698/082</t>
  </si>
  <si>
    <t>422582</t>
  </si>
  <si>
    <t>с.Макулово</t>
  </si>
  <si>
    <t>(84379)34281</t>
  </si>
  <si>
    <t>Нефедова Гузель Ильдаровна</t>
  </si>
  <si>
    <t>Опер.касса №4698/085</t>
  </si>
  <si>
    <t>422586</t>
  </si>
  <si>
    <t>с.Коргуза</t>
  </si>
  <si>
    <t>Шилина Татьяна Викторовна</t>
  </si>
  <si>
    <t>Опер.касса №4698/086</t>
  </si>
  <si>
    <t>422587</t>
  </si>
  <si>
    <t>с.Майдан</t>
  </si>
  <si>
    <t>Опер.касса №4698/089</t>
  </si>
  <si>
    <t>422574</t>
  </si>
  <si>
    <t>с.Нижний Услон</t>
  </si>
  <si>
    <t>Каряжникова Лидия Александровна</t>
  </si>
  <si>
    <t>Опер.касса №4698/09</t>
  </si>
  <si>
    <t>422526</t>
  </si>
  <si>
    <t>(84371)65569</t>
  </si>
  <si>
    <t>Опер.касса №4698/091</t>
  </si>
  <si>
    <t>422592</t>
  </si>
  <si>
    <t>с.Печищи</t>
  </si>
  <si>
    <t>Володина Оксана Владимировна</t>
  </si>
  <si>
    <t>Доп.офис №4698/093</t>
  </si>
  <si>
    <t>г.Зеленодольск, ул.Гоголя, 50</t>
  </si>
  <si>
    <t>Советское отделение №6669</t>
  </si>
  <si>
    <t>420107</t>
  </si>
  <si>
    <t>г.Казань, ул.Петербургская, 28</t>
  </si>
  <si>
    <t>(843)5192326</t>
  </si>
  <si>
    <t>Доп.офис №6669/01</t>
  </si>
  <si>
    <t>420061</t>
  </si>
  <si>
    <t>г.Казань, ул.Ершова, 57Б</t>
  </si>
  <si>
    <t>(843)5192304</t>
  </si>
  <si>
    <t>Никонорова Гульнара Гайнутдиновна</t>
  </si>
  <si>
    <t>420097</t>
  </si>
  <si>
    <t>г.Казань, ул.Товарищеская, 16</t>
  </si>
  <si>
    <t>Доп.офис №6669/011</t>
  </si>
  <si>
    <t>420105</t>
  </si>
  <si>
    <t>г.Казань, ул.Дачная,3</t>
  </si>
  <si>
    <t>(843)5700539</t>
  </si>
  <si>
    <t>420021</t>
  </si>
  <si>
    <t>г.Казань, ул.Татарстан, 52</t>
  </si>
  <si>
    <t>(843)2930731</t>
  </si>
  <si>
    <t>420012</t>
  </si>
  <si>
    <t>г.Казань, ул.Достоевского, 15</t>
  </si>
  <si>
    <t>(843)2361943</t>
  </si>
  <si>
    <t>Доп.офис №6669/015</t>
  </si>
  <si>
    <t>(83458)22245</t>
  </si>
  <si>
    <t>Ляшин Алексей Николаевич</t>
  </si>
  <si>
    <t>Доп.офис №4299/01</t>
  </si>
  <si>
    <t>431160</t>
  </si>
  <si>
    <t>(83457)22597</t>
  </si>
  <si>
    <t>Опер.касса №4299/013</t>
  </si>
  <si>
    <t>431120</t>
  </si>
  <si>
    <t>п.Сосновка, ул.Почтовая, 5</t>
  </si>
  <si>
    <t>(83458)32689</t>
  </si>
  <si>
    <t>Кярьгина Мария Васильевна</t>
  </si>
  <si>
    <t>Опер.касса №4299/017</t>
  </si>
  <si>
    <t>431130</t>
  </si>
  <si>
    <t>п.Леплей, ул.Советская, 5</t>
  </si>
  <si>
    <t>(83457)53192</t>
  </si>
  <si>
    <t>Ежова Нина Егоровна</t>
  </si>
  <si>
    <t>Опер.касса №4299/02</t>
  </si>
  <si>
    <t>431131</t>
  </si>
  <si>
    <t>п.Дубитель, ул.Центральная, 10</t>
  </si>
  <si>
    <t>(83458)39447</t>
  </si>
  <si>
    <t>Опер.касса №4299/022</t>
  </si>
  <si>
    <t>431141</t>
  </si>
  <si>
    <t>с.Ширингуши, ул.Первомайская, 5</t>
  </si>
  <si>
    <t>(83458)33560</t>
  </si>
  <si>
    <t>Ларина Ольга Ивановна</t>
  </si>
  <si>
    <t>Опер.касса №4299/025</t>
  </si>
  <si>
    <t>431106</t>
  </si>
  <si>
    <t>с.Мордовская Поляна, ул.Международная, 111б</t>
  </si>
  <si>
    <t>(83458)34613</t>
  </si>
  <si>
    <t>Игнаткина Наталья Ивановна</t>
  </si>
  <si>
    <t>Опер.касса №4299/027</t>
  </si>
  <si>
    <t>431157</t>
  </si>
  <si>
    <t>с.Выша, ул.Коммунарная, 40</t>
  </si>
  <si>
    <t>(83458)38140</t>
  </si>
  <si>
    <t>Кондратьева Раиса Игнатьевна</t>
  </si>
  <si>
    <t>Опер.касса №4299/029</t>
  </si>
  <si>
    <t>431142</t>
  </si>
  <si>
    <t>с.Старое Бадиково, ул.Центральная, 1</t>
  </si>
  <si>
    <t>(83458)39147</t>
  </si>
  <si>
    <t>Шумилина Лидия Михайловна</t>
  </si>
  <si>
    <t>Опер.касса №4299/03</t>
  </si>
  <si>
    <t>431100</t>
  </si>
  <si>
    <t>р.п.Потьма, ул.Школьная, 12</t>
  </si>
  <si>
    <t>(83458)37897</t>
  </si>
  <si>
    <t>Долгова Ольга Геннадьевна</t>
  </si>
  <si>
    <t>Опер.касса №4299/037</t>
  </si>
  <si>
    <t>431105</t>
  </si>
  <si>
    <t>п.Умет, ул.Почтовая, 1</t>
  </si>
  <si>
    <t>(83458)36527</t>
  </si>
  <si>
    <t>Богомазова Маргарита Гиесовна</t>
  </si>
  <si>
    <t>Опер.касса №4299/038</t>
  </si>
  <si>
    <t>431140</t>
  </si>
  <si>
    <t>п.Ударный, ул.Центральная, 4а</t>
  </si>
  <si>
    <t>(83457)52316</t>
  </si>
  <si>
    <t>Мордакина Татьяна Петровна</t>
  </si>
  <si>
    <t>Опер.касса №4299/04</t>
  </si>
  <si>
    <t>431134</t>
  </si>
  <si>
    <t>с.Анаево, ул.Советская, 35</t>
  </si>
  <si>
    <t>(83458)34312</t>
  </si>
  <si>
    <t>Опер.касса №4299/040</t>
  </si>
  <si>
    <t>431123</t>
  </si>
  <si>
    <t>с.Мордовский Пимбур, ул.Центральная, 4</t>
  </si>
  <si>
    <t>(83458)34554</t>
  </si>
  <si>
    <t>Лашманова Людмила Николаевна</t>
  </si>
  <si>
    <t>Опер.касса №4299/041</t>
  </si>
  <si>
    <t>431124</t>
  </si>
  <si>
    <t>с.Тарханская-Потьма, ул.Ленина, 113</t>
  </si>
  <si>
    <t>(83458)34148</t>
  </si>
  <si>
    <t>Саликова Галина Сергеевна</t>
  </si>
  <si>
    <t>Доп.офис №4299/042</t>
  </si>
  <si>
    <t>431210</t>
  </si>
  <si>
    <t>с.Теньгушево, ул.Ленина, 68</t>
  </si>
  <si>
    <t>(83446)29055</t>
  </si>
  <si>
    <t>Казанцев Дмитрий Викторович</t>
  </si>
  <si>
    <t>Опер.касса №4299/044</t>
  </si>
  <si>
    <t>431218</t>
  </si>
  <si>
    <t>с.Такушево, ул.Новая, 4</t>
  </si>
  <si>
    <t>(83446)23525</t>
  </si>
  <si>
    <t>Федина Татьяна Ивановна</t>
  </si>
  <si>
    <t>Опер.касса №4299/045</t>
  </si>
  <si>
    <t>431201</t>
  </si>
  <si>
    <t>п.Дачный, ул.Центральная, 12</t>
  </si>
  <si>
    <t>(83446)25533</t>
  </si>
  <si>
    <t>Васькова Татьяна Ивановна</t>
  </si>
  <si>
    <t>Опер.касса №4299/048</t>
  </si>
  <si>
    <t>431200</t>
  </si>
  <si>
    <t>п.Барашево, ул.Вокзальная, 10</t>
  </si>
  <si>
    <t>(83446)27318</t>
  </si>
  <si>
    <t>Сентяева Нина Михайловна</t>
  </si>
  <si>
    <t>Опер.касса №4299/049</t>
  </si>
  <si>
    <t>431216</t>
  </si>
  <si>
    <t>Доп.офис №4335/071</t>
  </si>
  <si>
    <t>606710</t>
  </si>
  <si>
    <t>р.п.Красные Баки, ул.Свободы, 57</t>
  </si>
  <si>
    <t>(83156)22302</t>
  </si>
  <si>
    <t>п.Силикатный, ул.Гагарина, 13</t>
  </si>
  <si>
    <t>(83453)28769</t>
  </si>
  <si>
    <t>Опер.касса №4303/020</t>
  </si>
  <si>
    <t>431310</t>
  </si>
  <si>
    <t>с.Кочелаево, ул.Школьная, 2а</t>
  </si>
  <si>
    <t>(83453)24593</t>
  </si>
  <si>
    <t>Опер.касса №4303/022</t>
  </si>
  <si>
    <t>431314</t>
  </si>
  <si>
    <t>с.Казенный-Майдан, ул.Центральная, 7</t>
  </si>
  <si>
    <t>(83453)26146</t>
  </si>
  <si>
    <t>Родина Альбина Александровна</t>
  </si>
  <si>
    <t>Опер.касса №4303/032</t>
  </si>
  <si>
    <t>431325</t>
  </si>
  <si>
    <t>с.Большой Азясь, ул.Центральная, 80</t>
  </si>
  <si>
    <t>Опер.касса №4303/045</t>
  </si>
  <si>
    <t>431330</t>
  </si>
  <si>
    <t>с.Рыбкино, ул.Советская, 12</t>
  </si>
  <si>
    <t>(83453)24134</t>
  </si>
  <si>
    <t>Кривозубова Марина Владимировна</t>
  </si>
  <si>
    <t>Опер.касса №4303/053</t>
  </si>
  <si>
    <t>431302</t>
  </si>
  <si>
    <t>(83453)29527</t>
  </si>
  <si>
    <t>Доп.офис №4303/055</t>
  </si>
  <si>
    <t>г.Ковылкино, ул.Фролова, 13</t>
  </si>
  <si>
    <t>(83453)21150</t>
  </si>
  <si>
    <t>Лукаткина Галина Степановна</t>
  </si>
  <si>
    <t>Доп.офис №4303/057</t>
  </si>
  <si>
    <t>431030</t>
  </si>
  <si>
    <t>пгт.Торбеево, ул.Октябрьская, 6</t>
  </si>
  <si>
    <t>(83456)20152</t>
  </si>
  <si>
    <t>Можанова Лидия Валентиновна</t>
  </si>
  <si>
    <t>Опер.касса №4303/058</t>
  </si>
  <si>
    <t>431046</t>
  </si>
  <si>
    <t>с.Варжеляй, ул.2-я Советская, 45</t>
  </si>
  <si>
    <t>(83456)28745</t>
  </si>
  <si>
    <t>Опер.касса №4303/059</t>
  </si>
  <si>
    <t>431034</t>
  </si>
  <si>
    <t>с.Жуково, ул.Почтовая, 21в</t>
  </si>
  <si>
    <t>(83456)28173</t>
  </si>
  <si>
    <t>Стрежеус Любовь Васильевна</t>
  </si>
  <si>
    <t>Опер.касса №4303/060</t>
  </si>
  <si>
    <t>431038</t>
  </si>
  <si>
    <t>с.Краснополье, ул.Школьная, 2</t>
  </si>
  <si>
    <t>(83456)26237</t>
  </si>
  <si>
    <t>Егорова Тамара Дмитриевна</t>
  </si>
  <si>
    <t>Опер.касса №4303/061</t>
  </si>
  <si>
    <t>Опер.касса №4335/089</t>
  </si>
  <si>
    <t>606746</t>
  </si>
  <si>
    <t>с.Воздвиженское</t>
  </si>
  <si>
    <t>(83163)33249</t>
  </si>
  <si>
    <t>Муравьева Галина Васильевна</t>
  </si>
  <si>
    <t>Опер.касса №4335/091</t>
  </si>
  <si>
    <t>606743</t>
  </si>
  <si>
    <t>с.Староустье, ул.Полевая, 2</t>
  </si>
  <si>
    <t>(83163)36520</t>
  </si>
  <si>
    <t>Опер.касса №4335/092</t>
  </si>
  <si>
    <t>606225</t>
  </si>
  <si>
    <t>с.Валки</t>
  </si>
  <si>
    <t>(83149)42456</t>
  </si>
  <si>
    <t>Голышева Валентина Александровна</t>
  </si>
  <si>
    <t>Доп.офис №4335/094</t>
  </si>
  <si>
    <t>г.Бор, п.Октябрьский, ул.Победы, 13</t>
  </si>
  <si>
    <t>(83159)49308</t>
  </si>
  <si>
    <t>Клюева Любовь Викторовна</t>
  </si>
  <si>
    <t>Доп.офис №4335/095</t>
  </si>
  <si>
    <t>(83449)21990</t>
  </si>
  <si>
    <t>Кац Лидия Александровна</t>
  </si>
  <si>
    <t>Опер.касса №4303/065</t>
  </si>
  <si>
    <t>431405</t>
  </si>
  <si>
    <t>с.Сиалеевская Пятина, ул.Советская, 73</t>
  </si>
  <si>
    <t>(83449)24387</t>
  </si>
  <si>
    <t>Кривошеева Ольга Александровна</t>
  </si>
  <si>
    <t>Опер.касса №4303/066</t>
  </si>
  <si>
    <t>431433</t>
  </si>
  <si>
    <t>с.Шадымо-Рыскино, ул.Бибишева, 5</t>
  </si>
  <si>
    <t>(83449)24130</t>
  </si>
  <si>
    <t>Ацапкина Зинаида Григорьевна</t>
  </si>
  <si>
    <t>Опер.касса №4303/067</t>
  </si>
  <si>
    <t>431415</t>
  </si>
  <si>
    <t>с.Кочетовка, ул.Молодежная, 12б</t>
  </si>
  <si>
    <t>(83449)25659</t>
  </si>
  <si>
    <t>Борисова Ольга Сергеевна</t>
  </si>
  <si>
    <t>Опер.касса №4303/068</t>
  </si>
  <si>
    <t>431418</t>
  </si>
  <si>
    <t>с.Лухменский Майдан, ул.Фролова, 2</t>
  </si>
  <si>
    <t>Опер.касса №4303/069</t>
  </si>
  <si>
    <t>431437</t>
  </si>
  <si>
    <t>с.Старые Верхиссы, ул.Советская, 34</t>
  </si>
  <si>
    <t>(83449)27618</t>
  </si>
  <si>
    <t>Фадеева Ирина Васильевна</t>
  </si>
  <si>
    <t>Опер.касса №4303/070</t>
  </si>
  <si>
    <t>431913</t>
  </si>
  <si>
    <t>с.Пушкино, ул.Московская, 2</t>
  </si>
  <si>
    <t>(83448)26342</t>
  </si>
  <si>
    <t>Опер.касса №4303/071</t>
  </si>
  <si>
    <t>431912</t>
  </si>
  <si>
    <t>с.Большая Поляна, ул.Ленина, 9</t>
  </si>
  <si>
    <t>(83448)26238</t>
  </si>
  <si>
    <t>Опер.касса №4303/072</t>
  </si>
  <si>
    <t>431910</t>
  </si>
  <si>
    <t>с.Адашево, ул.Ленина, 5</t>
  </si>
  <si>
    <t>(83448)26043</t>
  </si>
  <si>
    <t>Илюшкина Ольга Васильевна</t>
  </si>
  <si>
    <t>Доп.офис №4303/073</t>
  </si>
  <si>
    <t>431900</t>
  </si>
  <si>
    <t>пгт.Кадошкино, ул.Крупской, 1</t>
  </si>
  <si>
    <t>(83448)23284</t>
  </si>
  <si>
    <t>Рожнова Людмила Васильевна</t>
  </si>
  <si>
    <t>Опер.касса №4303/074</t>
  </si>
  <si>
    <t>431911</t>
  </si>
  <si>
    <t>с.Латышовка, ул.Молодежная, 12</t>
  </si>
  <si>
    <t>(83448)26855</t>
  </si>
  <si>
    <t>с.Редкодубье, ул.Гагарина, 66</t>
  </si>
  <si>
    <t>(83431)26237</t>
  </si>
  <si>
    <t>Меркулова Надежда Григорьевна</t>
  </si>
  <si>
    <t>Опер.касса №4314/073</t>
  </si>
  <si>
    <t>431864</t>
  </si>
  <si>
    <t>с.Каласево, ул.Овражная, 21</t>
  </si>
  <si>
    <t>(83431)25633</t>
  </si>
  <si>
    <t>Баюшкина Лариса Ивановна</t>
  </si>
  <si>
    <t>Доп.офис №4314/074</t>
  </si>
  <si>
    <t>431890</t>
  </si>
  <si>
    <t>пгт.Тургенево, ул.Молодежная, 2</t>
  </si>
  <si>
    <t>(83431)21270</t>
  </si>
  <si>
    <t>Карпова Наталья Николаевна</t>
  </si>
  <si>
    <t>Опер.касса №4314/08</t>
  </si>
  <si>
    <t>431708</t>
  </si>
  <si>
    <t>с.Пичеуры, ул.Луначарского, 17</t>
  </si>
  <si>
    <t>(83437)27142</t>
  </si>
  <si>
    <t>Опер.касса №4678/03</t>
  </si>
  <si>
    <t>422907</t>
  </si>
  <si>
    <t>с.Левашево</t>
  </si>
  <si>
    <t>(84341)31800</t>
  </si>
  <si>
    <t>Опер.касса №4678/030</t>
  </si>
  <si>
    <t>422904</t>
  </si>
  <si>
    <t>с.Подлесная Шентала</t>
  </si>
  <si>
    <t>(84341)41106</t>
  </si>
  <si>
    <t>Махмутова Фания Заквановна</t>
  </si>
  <si>
    <t>Доп.офис №4678/033</t>
  </si>
  <si>
    <t>422870</t>
  </si>
  <si>
    <t>Мордовское отделение №8589</t>
  </si>
  <si>
    <t>430033</t>
  </si>
  <si>
    <t>г.Саранск, проспект 70 лет Октября, 86</t>
  </si>
  <si>
    <t>(8342)291200</t>
  </si>
  <si>
    <t>Быстров Валерий Петрович</t>
  </si>
  <si>
    <t>Доп.офис №8589/01</t>
  </si>
  <si>
    <t>431540</t>
  </si>
  <si>
    <t>с.Старое Шайгово, ул.Ленина, 7</t>
  </si>
  <si>
    <t>п.совхоз имени 25 лет Октября</t>
  </si>
  <si>
    <t>(84378)35419</t>
  </si>
  <si>
    <t>Опер.касса №4645/011</t>
  </si>
  <si>
    <t>422615</t>
  </si>
  <si>
    <t>(84378)33401</t>
  </si>
  <si>
    <t>Диярова Гульфия Исхаковна</t>
  </si>
  <si>
    <t>Опер.касса №4645/015</t>
  </si>
  <si>
    <t>422621</t>
  </si>
  <si>
    <t>(84378)33649</t>
  </si>
  <si>
    <t>Крылова Екатерина Владимировна</t>
  </si>
  <si>
    <t>Опер.касса №4645/017</t>
  </si>
  <si>
    <t>422614</t>
  </si>
  <si>
    <t>(84378)34125</t>
  </si>
  <si>
    <t>Блохина Нина Михайловна</t>
  </si>
  <si>
    <t>Опер.касса №4645/019</t>
  </si>
  <si>
    <t>422624</t>
  </si>
  <si>
    <t>Опер.касса №4437/058</t>
  </si>
  <si>
    <t>429412</t>
  </si>
  <si>
    <t>д.Большое Яниково, ул.К.Маркса, 96а</t>
  </si>
  <si>
    <t>(83544)45240</t>
  </si>
  <si>
    <t>Шаланова Галина Николаевна</t>
  </si>
  <si>
    <t>Опер.касса №4437/059</t>
  </si>
  <si>
    <t>429407</t>
  </si>
  <si>
    <t>д.Шоркистры, ул.Совхозная, 6</t>
  </si>
  <si>
    <t>(83544)44235</t>
  </si>
  <si>
    <t>Опер.касса №4437/060</t>
  </si>
  <si>
    <t>429402</t>
  </si>
  <si>
    <t>с.Шигали, ул.Ленина, 28</t>
  </si>
  <si>
    <t>(83544)35242</t>
  </si>
  <si>
    <t>Опер.касса №4437/061</t>
  </si>
  <si>
    <t>429408</t>
  </si>
  <si>
    <t>д.Тегешево, ул.Школьная, 4</t>
  </si>
  <si>
    <t>(83544)36239</t>
  </si>
  <si>
    <t>Иванова Нина Тимофеевна</t>
  </si>
  <si>
    <t>Опер.касса №4437/062</t>
  </si>
  <si>
    <t>429411</t>
  </si>
  <si>
    <t>д.Орнары, ул.Октябрьская, 58</t>
  </si>
  <si>
    <t>(83544)48248</t>
  </si>
  <si>
    <t>Васильева Мария Николаевна</t>
  </si>
  <si>
    <t>Опер.касса №4437/063</t>
  </si>
  <si>
    <t>429415</t>
  </si>
  <si>
    <t>д.Челкасы, ул.К.Маркса, 57</t>
  </si>
  <si>
    <t>(83544)34239</t>
  </si>
  <si>
    <t>Доп.офис №4437/064</t>
  </si>
  <si>
    <t>г.Козловка, ул.Лобачевского, 20а</t>
  </si>
  <si>
    <t>(83534)22122</t>
  </si>
  <si>
    <t>Петрова Татьяна Викторовна</t>
  </si>
  <si>
    <t>Опер.касса №4437/09</t>
  </si>
  <si>
    <t>429905</t>
  </si>
  <si>
    <t>д.Тувси, ул.Октября, 5</t>
  </si>
  <si>
    <t>(83545)62331</t>
  </si>
  <si>
    <t>429350</t>
  </si>
  <si>
    <t>с.Батырево, ул.Ленина, 17</t>
  </si>
  <si>
    <t>Ямалиев Мансур Минетуллович</t>
  </si>
  <si>
    <t>429362</t>
  </si>
  <si>
    <t>с.Тарханы, ул.Кокеля, 23</t>
  </si>
  <si>
    <t>(83532)68444</t>
  </si>
  <si>
    <t>Тарасова Лидия Николаевна</t>
  </si>
  <si>
    <t>429368</t>
  </si>
  <si>
    <t>с.Алманчиково, ул.Центральная, 2</t>
  </si>
  <si>
    <t>(83532)67158</t>
  </si>
  <si>
    <t>429140</t>
  </si>
  <si>
    <t>с.Комсомольское, ул.Советская, 1</t>
  </si>
  <si>
    <t>(83539)51399</t>
  </si>
  <si>
    <t>Кополухина Елена Сергеевна</t>
  </si>
  <si>
    <t>429148</t>
  </si>
  <si>
    <t>д.Новочелны Сюрбеево, ул.Центральная, 1Б</t>
  </si>
  <si>
    <t>(83539)43359</t>
  </si>
  <si>
    <t>Лукиянова Надежда Егоровна</t>
  </si>
  <si>
    <t>429146</t>
  </si>
  <si>
    <t>д.Новые Мураты, ул.Школьная, 1</t>
  </si>
  <si>
    <t>(83539)32235</t>
  </si>
  <si>
    <t>Григорьева Галина Петровна</t>
  </si>
  <si>
    <t>429147</t>
  </si>
  <si>
    <t>(83432)25211</t>
  </si>
  <si>
    <t>Федотова Татьяна Николаевна</t>
  </si>
  <si>
    <t>Опер.касса №8589/022</t>
  </si>
  <si>
    <t>431530</t>
  </si>
  <si>
    <t>с.Первомайск, ул.Жигули, 10</t>
  </si>
  <si>
    <t>(83441)27621</t>
  </si>
  <si>
    <t>Еремеева Татьяна Владимировна</t>
  </si>
  <si>
    <t>Опер.касса №8589/023</t>
  </si>
  <si>
    <t>431518</t>
  </si>
  <si>
    <t>(83441)26531</t>
  </si>
  <si>
    <t>Доп.офис №8589/026</t>
  </si>
  <si>
    <t>431580</t>
  </si>
  <si>
    <t>с.Кочкурово, ул.Советская, 10а</t>
  </si>
  <si>
    <t>(83439)21452</t>
  </si>
  <si>
    <t>Шведкова Марина Александровна</t>
  </si>
  <si>
    <t>Опер.касса №8589/027</t>
  </si>
  <si>
    <t>431586</t>
  </si>
  <si>
    <t>с.Сабаево, ул.Крупской, 72</t>
  </si>
  <si>
    <t>(83439)29470</t>
  </si>
  <si>
    <t>Чикнайкина Татьяна Владимировна</t>
  </si>
  <si>
    <t>Опер.касса №8589/028</t>
  </si>
  <si>
    <t>431590</t>
  </si>
  <si>
    <t>(83439)27316</t>
  </si>
  <si>
    <t>Дурнова Светлана Семеновна</t>
  </si>
  <si>
    <t>Опер.касса №8589/030</t>
  </si>
  <si>
    <t>431594</t>
  </si>
  <si>
    <t>с.Старые Турдаки, ул.Коминтерна, 2</t>
  </si>
  <si>
    <t>(83439)23697</t>
  </si>
  <si>
    <t>Елаева Надежда Ивановна</t>
  </si>
  <si>
    <t>Опер.касса №8589/031</t>
  </si>
  <si>
    <t>431593</t>
  </si>
  <si>
    <t>с.Новые Турдаки, ул.Карла Маркса, 18</t>
  </si>
  <si>
    <t>(83439)24365</t>
  </si>
  <si>
    <t>Доп.офис №8589/032</t>
  </si>
  <si>
    <t>430005</t>
  </si>
  <si>
    <t>г.Саранск, ул.Коммунистическая, 73</t>
  </si>
  <si>
    <t>Смирнова Людмила Николаевна</t>
  </si>
  <si>
    <t>Доп.офис №8589/033</t>
  </si>
  <si>
    <t>430910</t>
  </si>
  <si>
    <t>(8342)257030</t>
  </si>
  <si>
    <t>Ерюшкина Тамара Викторовна</t>
  </si>
  <si>
    <t>Опер.касса №8589/034</t>
  </si>
  <si>
    <t>430006</t>
  </si>
  <si>
    <t>г.Саранск, ул.Энергетическая, 12</t>
  </si>
  <si>
    <t>(8342)294258</t>
  </si>
  <si>
    <t>Кудряшова Валентина Петровна</t>
  </si>
  <si>
    <t>430011</t>
  </si>
  <si>
    <t>г.Саранск, ул.Полежаева, 157</t>
  </si>
  <si>
    <t>(8342)242570</t>
  </si>
  <si>
    <t>Опер.касса №8589/036</t>
  </si>
  <si>
    <t>430903</t>
  </si>
  <si>
    <t>(8342)254678</t>
  </si>
  <si>
    <t>Еракина Татьяна Николаевна</t>
  </si>
  <si>
    <t>Опер.касса №8589/037</t>
  </si>
  <si>
    <t>430904</t>
  </si>
  <si>
    <t>(8342)254064</t>
  </si>
  <si>
    <t>Аюпова Надия Фаятовна</t>
  </si>
  <si>
    <t>Доп.офис №8589/038</t>
  </si>
  <si>
    <t>430021</t>
  </si>
  <si>
    <t>г.Саранск, ул.Веселовского, 45</t>
  </si>
  <si>
    <t>Доп.офис №8589/040</t>
  </si>
  <si>
    <t>430003</t>
  </si>
  <si>
    <t>(83432)24418</t>
  </si>
  <si>
    <t>Евишева Надежда Алексеевна</t>
  </si>
  <si>
    <t>Опер.касса №8589/070</t>
  </si>
  <si>
    <t>431472</t>
  </si>
  <si>
    <t>с.Болдово, ул.Первоболдовская, 41</t>
  </si>
  <si>
    <t>Опер.касса №8589/071</t>
  </si>
  <si>
    <t>431468</t>
  </si>
  <si>
    <t>п.Плодопитомнический, ул.Советская, 17</t>
  </si>
  <si>
    <t>Доп.офис №8589/072</t>
  </si>
  <si>
    <t>г.Рузаевка, ул.Маяковского, 139</t>
  </si>
  <si>
    <t>(83451)21240</t>
  </si>
  <si>
    <t>Воронова Любовь Васильевна</t>
  </si>
  <si>
    <t>431445</t>
  </si>
  <si>
    <t>г.Рузаевка, ул.Менделеева, 3</t>
  </si>
  <si>
    <t>Опер.касса №8589/074</t>
  </si>
  <si>
    <t>431490</t>
  </si>
  <si>
    <t>с.Хованщина, ул.Железнодорожная, 19а</t>
  </si>
  <si>
    <t>(83451)55230</t>
  </si>
  <si>
    <t>Опер.касса №8589/075</t>
  </si>
  <si>
    <t>431469</t>
  </si>
  <si>
    <t>п.Совхоз "Красное сельцо", ул.Гагарина, 4а</t>
  </si>
  <si>
    <t>(83451)54340</t>
  </si>
  <si>
    <t>Буряк Людмила Юрьевна</t>
  </si>
  <si>
    <t>Доп.офис №8589/076</t>
  </si>
  <si>
    <t>г.Рузаевка, ул.Эстакад, 1а</t>
  </si>
  <si>
    <t>Доп.офис №8589/077</t>
  </si>
  <si>
    <t>(84348)34414</t>
  </si>
  <si>
    <t>Опер.касса №2555/06</t>
  </si>
  <si>
    <t>422983</t>
  </si>
  <si>
    <t>г.Чистополь, ул.Комсомольская, 5</t>
  </si>
  <si>
    <t>(84342)51727</t>
  </si>
  <si>
    <t>Опер.касса №2555/063</t>
  </si>
  <si>
    <t>423183</t>
  </si>
  <si>
    <t>с.Шахмайкино</t>
  </si>
  <si>
    <t>(84348)38474</t>
  </si>
  <si>
    <t>Хайбуллина Зульфира Фидаиловна</t>
  </si>
  <si>
    <t>Опер.касса №2555/068</t>
  </si>
  <si>
    <t>с.Новошешминск</t>
  </si>
  <si>
    <t>(84348)22930</t>
  </si>
  <si>
    <t>Абрамова Надежда Николаевна</t>
  </si>
  <si>
    <t>Доп.офис №2555/071</t>
  </si>
  <si>
    <t>г.Чистополь, ул.Энгельса, 127</t>
  </si>
  <si>
    <t>Доп.офис №2555/072</t>
  </si>
  <si>
    <t>г.Чистополь, ул.К.Маркса, 160М</t>
  </si>
  <si>
    <t>(84342)52396</t>
  </si>
  <si>
    <t>Царевская Наталия Владимировна</t>
  </si>
  <si>
    <t>Опер.касса №2555/08</t>
  </si>
  <si>
    <t>422955</t>
  </si>
  <si>
    <t>с.Кутлушкино</t>
  </si>
  <si>
    <t>(84342)34084</t>
  </si>
  <si>
    <t>Опер.касса №2555/09</t>
  </si>
  <si>
    <t>422961</t>
  </si>
  <si>
    <t>с.Татарский Толкиш</t>
  </si>
  <si>
    <t>(84342)33235</t>
  </si>
  <si>
    <t>Шайхутдинова Дания Салиховна</t>
  </si>
  <si>
    <t>Доп.офис №4642/01</t>
  </si>
  <si>
    <t>с.Шемордан, ул.Фрунзе, 2А</t>
  </si>
  <si>
    <t>Хабибуллин Камиль Рашитович</t>
  </si>
  <si>
    <t>Зиатдинова Гульсира Исламовна</t>
  </si>
  <si>
    <t>Лаишевское отделение №4645</t>
  </si>
  <si>
    <t>422610</t>
  </si>
  <si>
    <t>г.Лаишево, ул.Пролетарская, 46</t>
  </si>
  <si>
    <t>Шигапов Ильдус Габдрафикович</t>
  </si>
  <si>
    <t>Опер.касса №4645/010</t>
  </si>
  <si>
    <t>422613</t>
  </si>
  <si>
    <t>№ до реорганизации
01 августа 2010г.</t>
  </si>
  <si>
    <t>№ до реорганизации или неизменившийся
01 августа 2010г.</t>
  </si>
  <si>
    <t>с.Шерауты, ул.Больничная, 19</t>
  </si>
  <si>
    <t>(83539)36438</t>
  </si>
  <si>
    <t>Волкова Зинаида Витальевна</t>
  </si>
  <si>
    <t>429152</t>
  </si>
  <si>
    <t>д.Александровка, ул.Комсомольская, 176</t>
  </si>
  <si>
    <t>(83539)46350</t>
  </si>
  <si>
    <t>с.Анненково, ул.Новая, 9</t>
  </si>
  <si>
    <t>(83438)24380</t>
  </si>
  <si>
    <t>Митякина Нина Алексеевна</t>
  </si>
  <si>
    <t>Опер.касса №8589/054</t>
  </si>
  <si>
    <t>431621</t>
  </si>
  <si>
    <t>(83438)25476</t>
  </si>
  <si>
    <t>Столярова Рива Мубиновна</t>
  </si>
  <si>
    <t>Опер.касса №8589/055</t>
  </si>
  <si>
    <t>431623</t>
  </si>
  <si>
    <t>с.Курмачкасы, ул.Молодежная, 2а</t>
  </si>
  <si>
    <t>(83438)26642</t>
  </si>
  <si>
    <t>Донкова Татьяна Григорьевна</t>
  </si>
  <si>
    <t>Опер.касса №8589/057</t>
  </si>
  <si>
    <t>431601</t>
  </si>
  <si>
    <t>р.п.Ромоданово, ул.Сахарников, 1</t>
  </si>
  <si>
    <t>(83438)29011</t>
  </si>
  <si>
    <t>Крыскина Марина Геннадьевна</t>
  </si>
  <si>
    <t>Опер.касса №8589/058</t>
  </si>
  <si>
    <t>431619</t>
  </si>
  <si>
    <t>п.Липки, ул.Совхозная, 1</t>
  </si>
  <si>
    <t>(83438)24783</t>
  </si>
  <si>
    <t>Доп.офис №8589/059</t>
  </si>
  <si>
    <t>г.Саранск, ул.Советская, 31</t>
  </si>
  <si>
    <t>(8342)246711</t>
  </si>
  <si>
    <t>Ушанова Наталья Петровна</t>
  </si>
  <si>
    <t>Доп.офис №8589/060</t>
  </si>
  <si>
    <t>г.Саранск, ул.Коммунистическая, 32</t>
  </si>
  <si>
    <t>(8342)247464</t>
  </si>
  <si>
    <t>Лапина Ольга Геннадьевна</t>
  </si>
  <si>
    <t>Опер.касса №8589/061</t>
  </si>
  <si>
    <t>430002</t>
  </si>
  <si>
    <t>г.Саранск, ул.Советская, 26</t>
  </si>
  <si>
    <t>(8342)230942</t>
  </si>
  <si>
    <t>с.Гуляево, ул.Советская, 25</t>
  </si>
  <si>
    <t>(83433)26407</t>
  </si>
  <si>
    <t>Обломова Мария Михайловна</t>
  </si>
  <si>
    <t>Опер.касса №8589/088</t>
  </si>
  <si>
    <t>431650</t>
  </si>
  <si>
    <t>с.Лада, ул.Базарная, 28</t>
  </si>
  <si>
    <t>(83433)23112</t>
  </si>
  <si>
    <t>Сусенкова Надежда Игоревна</t>
  </si>
  <si>
    <t>Доп.офис №8589/089</t>
  </si>
  <si>
    <t>431670</t>
  </si>
  <si>
    <t>с.Большое Игнатово, ул.Советская, 15</t>
  </si>
  <si>
    <t>(83442)21040</t>
  </si>
  <si>
    <t>Опер.касса №8589/091</t>
  </si>
  <si>
    <t>Опер.касса №4345/056</t>
  </si>
  <si>
    <t>606303</t>
  </si>
  <si>
    <t>с.Богоявление, ул.Шоссейная, 144А</t>
  </si>
  <si>
    <t>(83168)34691</t>
  </si>
  <si>
    <t>Цепилова Наталья Ивановна</t>
  </si>
  <si>
    <t>Опер.касса №4345/058</t>
  </si>
  <si>
    <t>606315</t>
  </si>
  <si>
    <t>(83168)32220</t>
  </si>
  <si>
    <t>Морозова Светлана Олеговна</t>
  </si>
  <si>
    <t>Опер.касса №4345/059</t>
  </si>
  <si>
    <t>606308</t>
  </si>
  <si>
    <t>с.Румянцево, ул.Центральная, 43</t>
  </si>
  <si>
    <t>(83168)38245</t>
  </si>
  <si>
    <t>Опер.касса №4345/061</t>
  </si>
  <si>
    <t>606305</t>
  </si>
  <si>
    <t>Опер.касса №8435/024</t>
  </si>
  <si>
    <t>422223</t>
  </si>
  <si>
    <t>с.Кадыбаш</t>
  </si>
  <si>
    <t>(85551)33508</t>
  </si>
  <si>
    <t>Низаева Асфира Рустамовна</t>
  </si>
  <si>
    <t>Опер.касса №8435/025</t>
  </si>
  <si>
    <t>г.Агрыз, ул.Гагарина, 11</t>
  </si>
  <si>
    <t>(85551)21149</t>
  </si>
  <si>
    <t>Опер.касса №8435/03</t>
  </si>
  <si>
    <t>423647</t>
  </si>
  <si>
    <t>с.Ижевка</t>
  </si>
  <si>
    <t>(85549)36749</t>
  </si>
  <si>
    <t>429391</t>
  </si>
  <si>
    <t>с.Янтиково, ул.Школьная, 1</t>
  </si>
  <si>
    <t>г.Саранск, проспект Ленина, 36</t>
  </si>
  <si>
    <t>(8342)477827</t>
  </si>
  <si>
    <t>430016</t>
  </si>
  <si>
    <t>Доп.офис №8589/043</t>
  </si>
  <si>
    <t>430031</t>
  </si>
  <si>
    <t>(8342)559454</t>
  </si>
  <si>
    <t>Шишлонова Валентина Петровна</t>
  </si>
  <si>
    <t>Доп.офис №8589/044</t>
  </si>
  <si>
    <t>430034</t>
  </si>
  <si>
    <t>(8342)720554</t>
  </si>
  <si>
    <t>Доп.офис №8589/045</t>
  </si>
  <si>
    <t>430025</t>
  </si>
  <si>
    <t>г.Саранск, ул.Комарова, 13</t>
  </si>
  <si>
    <t>Никитина Ольга Геннадьевна</t>
  </si>
  <si>
    <t>г.Саранск, ул.Веселовского, 23</t>
  </si>
  <si>
    <t>(8342)730230</t>
  </si>
  <si>
    <t>Доп.офис №8589/047</t>
  </si>
  <si>
    <t>430024</t>
  </si>
  <si>
    <t>г.Саранск, бульвар Эрьзи, 12</t>
  </si>
  <si>
    <t>(8342)295884</t>
  </si>
  <si>
    <t>Сыркина Светлана Юрьевна</t>
  </si>
  <si>
    <t>Доп.офис №8589/048</t>
  </si>
  <si>
    <t>430032</t>
  </si>
  <si>
    <t>г.Саранск, ул.Ульянова, 97</t>
  </si>
  <si>
    <t>(8342)295886</t>
  </si>
  <si>
    <t>Доп.офис №8589/049</t>
  </si>
  <si>
    <t>431600</t>
  </si>
  <si>
    <t>пгт.Ромоданово, ул.Ленина, 165</t>
  </si>
  <si>
    <t>(83438)29072</t>
  </si>
  <si>
    <t>Егоров Дмитрий Владимирович</t>
  </si>
  <si>
    <t>Константинова Лариса Ивановна</t>
  </si>
  <si>
    <t>Григорьева Ирина Викторовна</t>
  </si>
  <si>
    <t>Улякова Марина Геннадьевна</t>
  </si>
  <si>
    <t>Григорьева Ирина Викторвна</t>
  </si>
  <si>
    <t>(83543)21408</t>
  </si>
  <si>
    <t>Красненкова Надежда Ивановна</t>
  </si>
  <si>
    <t>(83543)33238</t>
  </si>
  <si>
    <t>Сереброва Юлия Владимировна</t>
  </si>
  <si>
    <t>(83543)22735</t>
  </si>
  <si>
    <t>(83543)37281</t>
  </si>
  <si>
    <t>Шпынева Людмила Александровна</t>
  </si>
  <si>
    <t>с.Ильинское, ул.,Набережная, 9</t>
  </si>
  <si>
    <t>(83362)64143</t>
  </si>
  <si>
    <t>с.Спасское, ул.Новая, 1</t>
  </si>
  <si>
    <t>(83442)26219</t>
  </si>
  <si>
    <t>Раздульева Любовь Петровна</t>
  </si>
  <si>
    <t>Опер.касса №8589/093</t>
  </si>
  <si>
    <t>431685</t>
  </si>
  <si>
    <t>с.Хухорево, ул.Центральная, 7</t>
  </si>
  <si>
    <t>(83442)25309</t>
  </si>
  <si>
    <t>Матренина Вера Викторовна</t>
  </si>
  <si>
    <t>Доп.офис №8589/094</t>
  </si>
  <si>
    <t>г.Саранск, ул.Косарева, 1а</t>
  </si>
  <si>
    <t>(8342)551088</t>
  </si>
  <si>
    <t>Мягкова Светлана Михайловна</t>
  </si>
  <si>
    <t>Доп.офис №8589/095</t>
  </si>
  <si>
    <t>430028</t>
  </si>
  <si>
    <t>г.Саранск, ул.Пушкина, 54</t>
  </si>
  <si>
    <t>(8342)295882</t>
  </si>
  <si>
    <t>Котельничское отделение №1461</t>
  </si>
  <si>
    <t>612600</t>
  </si>
  <si>
    <t>г.Котельнич, ул.Советская, 108</t>
  </si>
  <si>
    <t>(83342)41032</t>
  </si>
  <si>
    <t>Мялицина Лидия Анатольевна</t>
  </si>
  <si>
    <t>Опер.касса №1461/023</t>
  </si>
  <si>
    <t>612614</t>
  </si>
  <si>
    <t>с.Макарье, ул.Советская, 16</t>
  </si>
  <si>
    <t>(83342)30036</t>
  </si>
  <si>
    <t>Криницына Светлана Васильевна</t>
  </si>
  <si>
    <t>Опер.касса №1461/057</t>
  </si>
  <si>
    <t>612649</t>
  </si>
  <si>
    <t>п.Юбилейный, ул.Хитрина, 10</t>
  </si>
  <si>
    <t>(83342)21281</t>
  </si>
  <si>
    <t>Казакова Нина Николаевна</t>
  </si>
  <si>
    <t>Опер.касса №1461/059</t>
  </si>
  <si>
    <t>612651</t>
  </si>
  <si>
    <t>п.Светлый, ул.Ленина, 18</t>
  </si>
  <si>
    <t>(83542)21069</t>
  </si>
  <si>
    <t>Опер.касса №4378/0104</t>
  </si>
  <si>
    <t>606162</t>
  </si>
  <si>
    <t>с.Филинское, ул.Больничная, 35</t>
  </si>
  <si>
    <t>(83173)72267</t>
  </si>
  <si>
    <t>Доп.офис №4378/0109</t>
  </si>
  <si>
    <t>606120</t>
  </si>
  <si>
    <t>г.Ворсма, ул.Калинина, 10</t>
  </si>
  <si>
    <t>(83171)64152</t>
  </si>
  <si>
    <t>Патрикеева Надежда Алексеевна</t>
  </si>
  <si>
    <t>Опер.касса №4378/011</t>
  </si>
  <si>
    <t>606131</t>
  </si>
  <si>
    <t>р.п.Тумботино, ул.Чкалова, 16</t>
  </si>
  <si>
    <t>(83171)68237</t>
  </si>
  <si>
    <t>Комлева Людмила Николаевна</t>
  </si>
  <si>
    <t>Доп.офис №4378/0110</t>
  </si>
  <si>
    <t>607600</t>
  </si>
  <si>
    <t>г.Богородск, ул.Ленина, 149</t>
  </si>
  <si>
    <t>(83170)22658</t>
  </si>
  <si>
    <t>(83342)20371</t>
  </si>
  <si>
    <t>Гребнева Ольга Алексеевна</t>
  </si>
  <si>
    <t>Опер.касса №1461/066</t>
  </si>
  <si>
    <t>612607</t>
  </si>
  <si>
    <t>г.Котельнич, ул.Школьная, 3</t>
  </si>
  <si>
    <t>(83342)44353</t>
  </si>
  <si>
    <t>Доп.офис №1461/072</t>
  </si>
  <si>
    <t>612270</t>
  </si>
  <si>
    <t>г.Орлов, ул.Ленина, 50</t>
  </si>
  <si>
    <t>(83365)21977</t>
  </si>
  <si>
    <t>Гремитских Тамара Петровна</t>
  </si>
  <si>
    <t>Опер.касса №1461/073</t>
  </si>
  <si>
    <t>612291</t>
  </si>
  <si>
    <t>с.Тохтино, ул.Кирова, 25</t>
  </si>
  <si>
    <t>(83365)62148</t>
  </si>
  <si>
    <t>Кожихова Ольга Васильевна</t>
  </si>
  <si>
    <t>Опер.касса №1461/074</t>
  </si>
  <si>
    <t>612273</t>
  </si>
  <si>
    <t>д.Кузнецы, ул.Школьная</t>
  </si>
  <si>
    <t>(83365)24093</t>
  </si>
  <si>
    <t>Родина Валентина Михайловна</t>
  </si>
  <si>
    <t>Опер.касса №1461/075</t>
  </si>
  <si>
    <t>612282</t>
  </si>
  <si>
    <t>д.Цепели, ул.Мира, 1</t>
  </si>
  <si>
    <t>(83365)65124</t>
  </si>
  <si>
    <t>Лучникова Галина Николаевна</t>
  </si>
  <si>
    <t>Доп.офис №1461/076</t>
  </si>
  <si>
    <t>612180</t>
  </si>
  <si>
    <t>пгт.Арбаж, ул.Советская, 12</t>
  </si>
  <si>
    <t>(83330)21152</t>
  </si>
  <si>
    <t>Опер.касса №1461/077</t>
  </si>
  <si>
    <t>612192</t>
  </si>
  <si>
    <t>с.Сорвижи, ул.Советская, 29</t>
  </si>
  <si>
    <t>(83330)34197</t>
  </si>
  <si>
    <t>Чикишева Ирина Николаевна</t>
  </si>
  <si>
    <t>Опер.касса №1461/078</t>
  </si>
  <si>
    <t>612182</t>
  </si>
  <si>
    <t>с.Шембеть, ул.Заводская, 2</t>
  </si>
  <si>
    <t>(83330)31136</t>
  </si>
  <si>
    <t>Опер.касса №1461/079</t>
  </si>
  <si>
    <t>612184</t>
  </si>
  <si>
    <t>с.Верхотулье, ул.Свободы, 6</t>
  </si>
  <si>
    <t>(83330)39110</t>
  </si>
  <si>
    <t>Одинцова Елена Ивановна</t>
  </si>
  <si>
    <t>Меньшикова Надежда Васильевна</t>
  </si>
  <si>
    <t>613152</t>
  </si>
  <si>
    <t>Криницына Елена Владимировна</t>
  </si>
  <si>
    <t>Доп.офис №4387/053</t>
  </si>
  <si>
    <t>613154</t>
  </si>
  <si>
    <t>г.Слободской, ул.Первомайская, 9</t>
  </si>
  <si>
    <t>(83362)40260</t>
  </si>
  <si>
    <t>Доп.офис №4387/054</t>
  </si>
  <si>
    <t>г.Слободской, ул.Халтурина, 19</t>
  </si>
  <si>
    <t>Доп.офис №4387/059</t>
  </si>
  <si>
    <t>613200</t>
  </si>
  <si>
    <t>г.Белая Холуница, ул.Глазырина, 2А</t>
  </si>
  <si>
    <t>(83364)41205</t>
  </si>
  <si>
    <t>Зырянова Елена Владимировна</t>
  </si>
  <si>
    <t>Опер.касса №4387/060</t>
  </si>
  <si>
    <t>613211</t>
  </si>
  <si>
    <t>с.Всехсвятское, ул.Школьная, 8А</t>
  </si>
  <si>
    <t>(83364)68122</t>
  </si>
  <si>
    <t>Опер.касса №4387/061</t>
  </si>
  <si>
    <t>613212</t>
  </si>
  <si>
    <t>п.Климковка, ул.Ленина, 15</t>
  </si>
  <si>
    <t>(83364)47198</t>
  </si>
  <si>
    <t>Захарова Галина Ильинична</t>
  </si>
  <si>
    <t>Опер.касса №4387/062</t>
  </si>
  <si>
    <t>613214</t>
  </si>
  <si>
    <t>с.Полом, ул.Советская, 20</t>
  </si>
  <si>
    <t>Опер.касса №4387/063</t>
  </si>
  <si>
    <t>613221</t>
  </si>
  <si>
    <t>д.Швариха, ул.Нагорная, 4</t>
  </si>
  <si>
    <t>(83170)56133</t>
  </si>
  <si>
    <t>Рябова Елена Александровна</t>
  </si>
  <si>
    <t>Опер.касса №4378/090</t>
  </si>
  <si>
    <t>607630</t>
  </si>
  <si>
    <t>п.Кудьма, ул.Пушкина, 20а</t>
  </si>
  <si>
    <t>(831)2207615</t>
  </si>
  <si>
    <t>Опер.касса №4378/091</t>
  </si>
  <si>
    <t>607616</t>
  </si>
  <si>
    <t>с.Алешково, ул.Советская, 2А</t>
  </si>
  <si>
    <t>(83170)40048</t>
  </si>
  <si>
    <t>Опер.касса №4378/092</t>
  </si>
  <si>
    <t>607612</t>
  </si>
  <si>
    <t>п.Буревестник, ул.Гагарина, 56</t>
  </si>
  <si>
    <t>(83170)49286</t>
  </si>
  <si>
    <t>Опер.касса №4378/093</t>
  </si>
  <si>
    <t>607620</t>
  </si>
  <si>
    <t>п.Центральный, ул.Ленина, 12</t>
  </si>
  <si>
    <t>(83170)40619</t>
  </si>
  <si>
    <t>Доп.офис №4378/094</t>
  </si>
  <si>
    <t>пгт.Светлополянск, ул.Школьная, 4</t>
  </si>
  <si>
    <t>Опер.касса №4399/07</t>
  </si>
  <si>
    <t>612834</t>
  </si>
  <si>
    <t>с.Лойно, ул.Падерина, 80</t>
  </si>
  <si>
    <t>Н1:город - центр субъекта Российской Федерации</t>
  </si>
  <si>
    <t>Н7:сельский населенный пункт</t>
  </si>
  <si>
    <t>Н3:город (не являющийся центром субъекта РФ) с населением свыше 100 до 500 тыс. чел.</t>
  </si>
  <si>
    <t>Н5:город (не являющийся центром субъекта РФ) с населением до 50 тыс. чел.</t>
  </si>
  <si>
    <t>Н6:городской населенный пункт (поселек городского типа, рабочий поселок)</t>
  </si>
  <si>
    <t>Опер.касса №4397/046</t>
  </si>
  <si>
    <t>613074</t>
  </si>
  <si>
    <t>п.Бор, ул.Строителей, 8</t>
  </si>
  <si>
    <t>Опер.касса №4397/05</t>
  </si>
  <si>
    <t>612737</t>
  </si>
  <si>
    <t>п.Черная Холуница, ул.Ленина, 8</t>
  </si>
  <si>
    <t>Верхнекамское отделение №4399</t>
  </si>
  <si>
    <t>612820</t>
  </si>
  <si>
    <t>Юдина Надежда Николаевна</t>
  </si>
  <si>
    <t>Доп.офис №93/016</t>
  </si>
  <si>
    <t>602262</t>
  </si>
  <si>
    <t>(49234)44504</t>
  </si>
  <si>
    <t>Шехтместер Светлана Аркадьевна</t>
  </si>
  <si>
    <t>602254</t>
  </si>
  <si>
    <t>Доп.офис №93/020</t>
  </si>
  <si>
    <t>602205</t>
  </si>
  <si>
    <t>(49234)63404</t>
  </si>
  <si>
    <t>Арсентьева Татьяна Николаевна</t>
  </si>
  <si>
    <t>Опер.касса №93/021</t>
  </si>
  <si>
    <t>602208</t>
  </si>
  <si>
    <t>с.Панфилово, ул.Октябрьская, 4Б</t>
  </si>
  <si>
    <t>(49234)56240</t>
  </si>
  <si>
    <t>Ростовцева Ольга Валентиновна</t>
  </si>
  <si>
    <t>Опер.касса №93/022</t>
  </si>
  <si>
    <t>602201</t>
  </si>
  <si>
    <t>Опер.касса №7507/067</t>
  </si>
  <si>
    <t>429217</t>
  </si>
  <si>
    <t>д.Ермошкино, ул.Школьная, 37</t>
  </si>
  <si>
    <t>(83537)61649</t>
  </si>
  <si>
    <t>Афанасьева Зоя Леонидовна</t>
  </si>
  <si>
    <t>Опер.касса №7507/069</t>
  </si>
  <si>
    <t>429203</t>
  </si>
  <si>
    <t>д.Большие Яуши, ул.Коммунальная, 9</t>
  </si>
  <si>
    <t>(83537)35260</t>
  </si>
  <si>
    <t>Опер.касса №7507/07</t>
  </si>
  <si>
    <t>429310</t>
  </si>
  <si>
    <t>с.Шихазаны, ул.Генерала Михайлова, 21</t>
  </si>
  <si>
    <t>(83533)49139</t>
  </si>
  <si>
    <t>Доп.офис №7507/072</t>
  </si>
  <si>
    <t>429700</t>
  </si>
  <si>
    <t>пгт.Ибреси, ул.Маресьева, 32</t>
  </si>
  <si>
    <t>(83538)21889</t>
  </si>
  <si>
    <t>Семенов Игорь Геннадьевич</t>
  </si>
  <si>
    <t>Опер.касса №7507/073</t>
  </si>
  <si>
    <t>429720</t>
  </si>
  <si>
    <t>пгт.Буинск, ул.Ленина, 27</t>
  </si>
  <si>
    <t>(83538)36249</t>
  </si>
  <si>
    <t>Хромова Нина Васильевна</t>
  </si>
  <si>
    <t>Опер.касса №7507/074</t>
  </si>
  <si>
    <t>429712</t>
  </si>
  <si>
    <t>(83538)24488</t>
  </si>
  <si>
    <t>г.Казань, ул.Мавлютова, 9</t>
  </si>
  <si>
    <t>(843)2292784</t>
  </si>
  <si>
    <t>Ихсанова Зульфира Илгизовна</t>
  </si>
  <si>
    <t>Доп.офис №6670/0216</t>
  </si>
  <si>
    <t>420087</t>
  </si>
  <si>
    <t>г.Казань, ул.Карбышева, 36/2</t>
  </si>
  <si>
    <t>(843)2987242</t>
  </si>
  <si>
    <t>Блохина Любовь Николаевна</t>
  </si>
  <si>
    <t>Доп.офис №6670/0227</t>
  </si>
  <si>
    <t>420071</t>
  </si>
  <si>
    <t>г.Казань, ул.Мира, 55</t>
  </si>
  <si>
    <t>(843)2343902</t>
  </si>
  <si>
    <t>Доп.офис №6670/0230</t>
  </si>
  <si>
    <t>420141</t>
  </si>
  <si>
    <t>г.Казань, ул.Фучика, 72</t>
  </si>
  <si>
    <t>(843)2632845</t>
  </si>
  <si>
    <t>Доп.офис №6670/0239</t>
  </si>
  <si>
    <t>Опер.касса №7507/078</t>
  </si>
  <si>
    <t>429710</t>
  </si>
  <si>
    <t>д.Айбечи, ул.Центральная, 31</t>
  </si>
  <si>
    <t>(83538)24619</t>
  </si>
  <si>
    <t>Федорова Тамара Михайловна</t>
  </si>
  <si>
    <t>Опер.касса №7507/08</t>
  </si>
  <si>
    <t>429302</t>
  </si>
  <si>
    <t>д.Средние Кибечи, ул.Гагарина, 4</t>
  </si>
  <si>
    <t>(83533)62182</t>
  </si>
  <si>
    <t>429822</t>
  </si>
  <si>
    <t>г.Алатырь, ул.Ленина, 25</t>
  </si>
  <si>
    <t>(83531)20192</t>
  </si>
  <si>
    <t>429830</t>
  </si>
  <si>
    <t>п.Киря, ул.Сидорина, 8</t>
  </si>
  <si>
    <t>Еремеева Галина Васильевна</t>
  </si>
  <si>
    <t>429812</t>
  </si>
  <si>
    <t>с.Кувакино, ул.Красная площадь, 5</t>
  </si>
  <si>
    <t>Филатова Лариса Павловна</t>
  </si>
  <si>
    <t>429814</t>
  </si>
  <si>
    <t>Никитина Светлана Александровна</t>
  </si>
  <si>
    <t>Нуриахметова Наиля Сабировна</t>
  </si>
  <si>
    <t>(83545)61252</t>
  </si>
  <si>
    <t>(83545)60295</t>
  </si>
  <si>
    <t>Павлова Евгения Александровна</t>
  </si>
  <si>
    <t>Доп.офис №8102/09</t>
  </si>
  <si>
    <t>Тимофеева Ольга Александровна</t>
  </si>
  <si>
    <t>Серова Елена Алексеевна</t>
  </si>
  <si>
    <t>Воскобойникова Людмила Валерьевна</t>
  </si>
  <si>
    <t>Никитина Ольга Владимировна</t>
  </si>
  <si>
    <t>Пригарина Надежда Петровна</t>
  </si>
  <si>
    <t>(83147)52096</t>
  </si>
  <si>
    <t>(83190)41652</t>
  </si>
  <si>
    <t>(83190)48897</t>
  </si>
  <si>
    <t>(83190)49683</t>
  </si>
  <si>
    <t>(83190)45045</t>
  </si>
  <si>
    <t>(83190)41922</t>
  </si>
  <si>
    <t>(83190)49820</t>
  </si>
  <si>
    <t>(83190)47338</t>
  </si>
  <si>
    <t>(83190)46105</t>
  </si>
  <si>
    <t>(83190)49384</t>
  </si>
  <si>
    <t>(83190)47648</t>
  </si>
  <si>
    <t>г.Кирово-Чепецк, проезд Дзержинского, 6Б</t>
  </si>
  <si>
    <t>Опер.касса №5766/033</t>
  </si>
  <si>
    <t>613010</t>
  </si>
  <si>
    <t>с.Полом, ул.Родыгина, 21</t>
  </si>
  <si>
    <t>Опер.касса №5766/039</t>
  </si>
  <si>
    <t>613052</t>
  </si>
  <si>
    <t>г.Кирово-Чепецк, микрорайон Каринторф, ул.Вокзальная, 5</t>
  </si>
  <si>
    <t>Доп.офис №5766/067</t>
  </si>
  <si>
    <t>613044</t>
  </si>
  <si>
    <t>г.Кирово-Чепецк, ул.60 лет Октября, 17А</t>
  </si>
  <si>
    <t>Доп.офис №5766/069</t>
  </si>
  <si>
    <t>Опер.касса №5766/070</t>
  </si>
  <si>
    <t>Опер.касса №5766/072</t>
  </si>
  <si>
    <t>Опер.касса №5766/073</t>
  </si>
  <si>
    <t>Опер.касса №5766/075</t>
  </si>
  <si>
    <t>Опер.касса №5766/076</t>
  </si>
  <si>
    <t>Доп.офис №5766/077</t>
  </si>
  <si>
    <t>Опер.касса №5766/078</t>
  </si>
  <si>
    <t>Опер.касса №5766/079</t>
  </si>
  <si>
    <t>с.Талица, ул.Ленина, 25А</t>
  </si>
  <si>
    <t>Опер.касса №5766/080</t>
  </si>
  <si>
    <t>Доп.офис №5766/081</t>
  </si>
  <si>
    <t>613040</t>
  </si>
  <si>
    <t>г.Кирово-Чепецк, ул.Горького, 10</t>
  </si>
  <si>
    <t>Доп.офис №5766/082</t>
  </si>
  <si>
    <t>г.Кирово-Чепецк, ул.Ленина, 36/3</t>
  </si>
  <si>
    <t>Доп.офис №5766/083</t>
  </si>
  <si>
    <t>с.Ковардицы, ул.Дзержинского, 94Б</t>
  </si>
  <si>
    <t>(49234)53253</t>
  </si>
  <si>
    <t>с.Богородское</t>
  </si>
  <si>
    <t>Доп.офис №2490/042</t>
  </si>
  <si>
    <t>601580</t>
  </si>
  <si>
    <t>пгт.Добрятино, ул.60 лет Октября, 10</t>
  </si>
  <si>
    <t>Опер.касса №2490/047</t>
  </si>
  <si>
    <t>601572</t>
  </si>
  <si>
    <t>Опер.касса №2490/05</t>
  </si>
  <si>
    <t>601554</t>
  </si>
  <si>
    <t>п.Уршельский, ул.Вознесенского, 3а</t>
  </si>
  <si>
    <t>№ до реорганизации
01 августа 2009г.</t>
  </si>
  <si>
    <t>№ до реорганизации
01 ноября 2009г.</t>
  </si>
  <si>
    <t>№ до реорганизации или неизменившийся
 01 августа 2009г.</t>
  </si>
  <si>
    <t>№ до реорганизации или неизменившийся
01 ноября 2009г.</t>
  </si>
  <si>
    <t>Опер.касса №4682/065</t>
  </si>
  <si>
    <t>Доп.офис №8611/0197</t>
  </si>
  <si>
    <t>Доп.офис №8611/0198</t>
  </si>
  <si>
    <t>Доп.офис №8611/0199</t>
  </si>
  <si>
    <t>с.Пашино, ул.Центральная, 15</t>
  </si>
  <si>
    <t>Опер.касса №4397/045</t>
  </si>
  <si>
    <t>613070</t>
  </si>
  <si>
    <t>с.Бисерово, ул.Коммунистическая, 16</t>
  </si>
  <si>
    <t>с.Миннибаево</t>
  </si>
  <si>
    <t>(8553)374496</t>
  </si>
  <si>
    <t>423350</t>
  </si>
  <si>
    <t>с.Сарманово, ул.Ленина, 40</t>
  </si>
  <si>
    <t>(85559)24061</t>
  </si>
  <si>
    <t>Багманов Ильгизар Илтузарович</t>
  </si>
  <si>
    <t>423352</t>
  </si>
  <si>
    <t>(85559)47333</t>
  </si>
  <si>
    <t>Магалимова Зиля Мирсаитовна</t>
  </si>
  <si>
    <t>423372</t>
  </si>
  <si>
    <t>д.Большое Нуркеево</t>
  </si>
  <si>
    <t>(85559)46267</t>
  </si>
  <si>
    <t>Кушаева Люция Азгамовна</t>
  </si>
  <si>
    <t>423378</t>
  </si>
  <si>
    <t>с.Карашай Саклово</t>
  </si>
  <si>
    <t>(85559)49295</t>
  </si>
  <si>
    <t>Шафикова Амина Мисхатовна</t>
  </si>
  <si>
    <t>423373</t>
  </si>
  <si>
    <t>с.Саклов-Баш</t>
  </si>
  <si>
    <t>(85559)43399</t>
  </si>
  <si>
    <t>Валиева Эльвира Дамировна</t>
  </si>
  <si>
    <t>423366</t>
  </si>
  <si>
    <t>с.Ляки</t>
  </si>
  <si>
    <t>(85559)46676</t>
  </si>
  <si>
    <t>Тазова Валентина Васильевна</t>
  </si>
  <si>
    <t>423364</t>
  </si>
  <si>
    <t>с.Петровский завод</t>
  </si>
  <si>
    <t>(85559)44134</t>
  </si>
  <si>
    <t>Попова Ольга Николаевна</t>
  </si>
  <si>
    <t>423371</t>
  </si>
  <si>
    <t>д.Юлтимерово</t>
  </si>
  <si>
    <t>(85559)48442</t>
  </si>
  <si>
    <t>Юсупова Разина Валиахметовна</t>
  </si>
  <si>
    <t>Опер.касса №8613/032</t>
  </si>
  <si>
    <t>Опер.касса №4693/016</t>
  </si>
  <si>
    <t>Опер.касса №4693/017</t>
  </si>
  <si>
    <t>Доп.офис №4693/019</t>
  </si>
  <si>
    <t>Опер.касса №4693/02</t>
  </si>
  <si>
    <t>Опер.касса №4693/022</t>
  </si>
  <si>
    <t>Опер.касса №4693/024</t>
  </si>
  <si>
    <t>Опер.касса №4682/071</t>
  </si>
  <si>
    <t>Опер.касса №4682/072</t>
  </si>
  <si>
    <t>Опер.касса №4682/073</t>
  </si>
  <si>
    <t>Доп.офис №4683/065</t>
  </si>
  <si>
    <t>Опер.касса №4683/066</t>
  </si>
  <si>
    <t>Опер.касса №4683/067</t>
  </si>
  <si>
    <t>Опер.касса №4683/068</t>
  </si>
  <si>
    <t>Опер.касса №4683/069</t>
  </si>
  <si>
    <t>Опер.касса №4683/070</t>
  </si>
  <si>
    <t>Опер.касса №4683/071</t>
  </si>
  <si>
    <t>Опер.касса №4683/072</t>
  </si>
  <si>
    <t>Опер.касса №4683/073</t>
  </si>
  <si>
    <t>Опер.касса №4683/074</t>
  </si>
  <si>
    <t>Доп.офис №4683/075</t>
  </si>
  <si>
    <t>Опер.касса №4683/076</t>
  </si>
  <si>
    <t>Опер.касса №4683/077</t>
  </si>
  <si>
    <t>Опер.касса №4683/078</t>
  </si>
  <si>
    <t>Опер.касса №4683/079</t>
  </si>
  <si>
    <t>Опер.касса №4683/080</t>
  </si>
  <si>
    <t>422000</t>
  </si>
  <si>
    <t>(84366)31393</t>
  </si>
  <si>
    <t>Губайдуллина Лейсан Габдулахатовна</t>
  </si>
  <si>
    <t>422028</t>
  </si>
  <si>
    <t>с.Сикертан</t>
  </si>
  <si>
    <t>(84366)52249</t>
  </si>
  <si>
    <t>Гумарова Зульхия Мухамматовна</t>
  </si>
  <si>
    <t>с.Междуречье, ул.50 лет Чувашской АССР, 14</t>
  </si>
  <si>
    <t>Белоглазова Валентина Федоровна</t>
  </si>
  <si>
    <t>429813</t>
  </si>
  <si>
    <t>с.Явлеи, ул.Первомайская, 9</t>
  </si>
  <si>
    <t>429820</t>
  </si>
  <si>
    <t>г.Алатырь, ул.Гончарова, 97</t>
  </si>
  <si>
    <t>(83531)23446</t>
  </si>
  <si>
    <t>Веряскина Ольга Валерьевна</t>
  </si>
  <si>
    <t>429803</t>
  </si>
  <si>
    <t>с.Иваньково-Ленино, ул.Октябрьская, 1а</t>
  </si>
  <si>
    <t>Чуркина Мария Ивановна</t>
  </si>
  <si>
    <t>429826</t>
  </si>
  <si>
    <t>г.Алатырь, ул.Чайковского, 36</t>
  </si>
  <si>
    <t>(83531)61127</t>
  </si>
  <si>
    <t>429841</t>
  </si>
  <si>
    <t>с.Атрать, ул.Кирова, д.3</t>
  </si>
  <si>
    <t>Камальтдинова Татьяна Геннадьевна</t>
  </si>
  <si>
    <t>429828</t>
  </si>
  <si>
    <t>г.Алатырь, район Стрелка, 7</t>
  </si>
  <si>
    <t>(83531)20380</t>
  </si>
  <si>
    <t>г.Алатырь, ул.Богдана Хмельницкого, 29</t>
  </si>
  <si>
    <t>(83531)25533</t>
  </si>
  <si>
    <t>Пудова Марина Геннадьевна</t>
  </si>
  <si>
    <t>429850</t>
  </si>
  <si>
    <t>п.Алтышево, ул.Железнодорожная, 6</t>
  </si>
  <si>
    <t>429802</t>
  </si>
  <si>
    <t>с.Стемасы, ул.Ленина, 124</t>
  </si>
  <si>
    <t>Кузнецова Ольга Александровна</t>
  </si>
  <si>
    <t>(83540)28470</t>
  </si>
  <si>
    <t>(83540)26608</t>
  </si>
  <si>
    <t>(83540)25210</t>
  </si>
  <si>
    <t>(83540)26025</t>
  </si>
  <si>
    <t>(8352)620264</t>
  </si>
  <si>
    <t>Александров Вячеслав Николаевич</t>
  </si>
  <si>
    <t>(8352)302373</t>
  </si>
  <si>
    <t>(8352)302457</t>
  </si>
  <si>
    <t>Петрейкина Раиса Николаевна</t>
  </si>
  <si>
    <t>(8352)302382</t>
  </si>
  <si>
    <t>(8352)302421</t>
  </si>
  <si>
    <t>(8352)302394</t>
  </si>
  <si>
    <t>Васильев Евгений Валерьянович</t>
  </si>
  <si>
    <t>(8352)302443</t>
  </si>
  <si>
    <t>Чумарова Надежда Владимировна</t>
  </si>
  <si>
    <t>(8352)302437</t>
  </si>
  <si>
    <t>(8352)527019</t>
  </si>
  <si>
    <t>с.Иванцево, ул.Юбилейная, 5</t>
  </si>
  <si>
    <t>Опер.касса №4387/064</t>
  </si>
  <si>
    <t>613225</t>
  </si>
  <si>
    <t>с.Троица, ул.Набережная, 13</t>
  </si>
  <si>
    <t>(83364)60171</t>
  </si>
  <si>
    <t>Опер.касса №4387/065</t>
  </si>
  <si>
    <t>613223</t>
  </si>
  <si>
    <t>п.Дубровка, ул.Профсоюзная, 1А</t>
  </si>
  <si>
    <t>(83364)69174</t>
  </si>
  <si>
    <t>Котегова Ольга Николаевна</t>
  </si>
  <si>
    <t>Опер.касса №4387/066</t>
  </si>
  <si>
    <t>613215</t>
  </si>
  <si>
    <t>п.Подрезчиха, ул.Советская, 7</t>
  </si>
  <si>
    <t>(83364)62646</t>
  </si>
  <si>
    <t>Доп.офис №4387/067</t>
  </si>
  <si>
    <t>613260</t>
  </si>
  <si>
    <t>пгт.Нагорск, ул.Леушина, 7</t>
  </si>
  <si>
    <t>(83349)21556</t>
  </si>
  <si>
    <t>Исупова Елена Александровна</t>
  </si>
  <si>
    <t>Опер.касса №4387/068</t>
  </si>
  <si>
    <t>613255</t>
  </si>
  <si>
    <t>с.Синегорье, ул.Октябрьская, 30</t>
  </si>
  <si>
    <t>(83349)71445</t>
  </si>
  <si>
    <t>Опер.касса №4387/069</t>
  </si>
  <si>
    <t>613257</t>
  </si>
  <si>
    <t>п.Кобра, ул.Речная, 2</t>
  </si>
  <si>
    <t>(83349)72187</t>
  </si>
  <si>
    <t>Пономарева Галина Игоревна</t>
  </si>
  <si>
    <t>Опер.касса №4387/07</t>
  </si>
  <si>
    <t>613106</t>
  </si>
  <si>
    <t>г.Богородск, ул.Котельникова, 1А</t>
  </si>
  <si>
    <t>(83170)21095</t>
  </si>
  <si>
    <t>Лютина Алла Юрьевна</t>
  </si>
  <si>
    <t>Опер.касса №4378/095</t>
  </si>
  <si>
    <t>607635</t>
  </si>
  <si>
    <t>(83170)48634</t>
  </si>
  <si>
    <t>607605</t>
  </si>
  <si>
    <t>г.Богородск, 2 микрорайон, 4А</t>
  </si>
  <si>
    <t>(83170)25929</t>
  </si>
  <si>
    <t>Доп.офис №4378/097</t>
  </si>
  <si>
    <t>606150</t>
  </si>
  <si>
    <t>р.п.Вача, ул.Советская, 24б</t>
  </si>
  <si>
    <t>(83173)61700</t>
  </si>
  <si>
    <t>Холзакова Людмила Владимировна</t>
  </si>
  <si>
    <t>Опер.касса №4378/098</t>
  </si>
  <si>
    <t>606160</t>
  </si>
  <si>
    <t>с.Новоселки, ул.Гагарина, 10</t>
  </si>
  <si>
    <t>(83173)74233</t>
  </si>
  <si>
    <t>Андреева Татьяна Николаевна</t>
  </si>
  <si>
    <t>Опер.касса №4378/099</t>
  </si>
  <si>
    <t>606155</t>
  </si>
  <si>
    <t>с.Яковцево, ул.Школьная, 7а</t>
  </si>
  <si>
    <t>(83173)73185</t>
  </si>
  <si>
    <t>Опер.касса №4694/096</t>
  </si>
  <si>
    <t>Опер.касса №4694/097</t>
  </si>
  <si>
    <t>Опер.касса №4694/098</t>
  </si>
  <si>
    <t>Опер.касса №4694/099</t>
  </si>
  <si>
    <t>425200</t>
  </si>
  <si>
    <t>пгт.Медведево, ул.Советская, 9</t>
  </si>
  <si>
    <t>(8362)582359</t>
  </si>
  <si>
    <t>425202</t>
  </si>
  <si>
    <t>пгт.Краснооктябрьский, ул.Фабричная, 18</t>
  </si>
  <si>
    <t>601521</t>
  </si>
  <si>
    <t>Опер.касса №2490/020</t>
  </si>
  <si>
    <t>601551</t>
  </si>
  <si>
    <t>г.Гусь-Хрустальный, п.Гусевский, ул.Советская, 25А</t>
  </si>
  <si>
    <t>Опер.касса №2490/03</t>
  </si>
  <si>
    <t>601508</t>
  </si>
  <si>
    <t>г.Гусь-Хрустальный, ул.Садовая, 63</t>
  </si>
  <si>
    <t>Доп.офис №2490/033</t>
  </si>
  <si>
    <t>601570</t>
  </si>
  <si>
    <t>г.Курлово, ул.Володарского, 7</t>
  </si>
  <si>
    <t>Опер.касса №2490/034</t>
  </si>
  <si>
    <t>601545</t>
  </si>
  <si>
    <t>пгт.Золотково, ул.Ломоносова, 7</t>
  </si>
  <si>
    <t>Опер.касса №2490/035</t>
  </si>
  <si>
    <t>601590</t>
  </si>
  <si>
    <t>пгт.Великодворский, ул.Ленина, 1</t>
  </si>
  <si>
    <t>Опер.касса №2490/036</t>
  </si>
  <si>
    <t>601543</t>
  </si>
  <si>
    <t>Опер.касса №2490/037</t>
  </si>
  <si>
    <t>601532</t>
  </si>
  <si>
    <t>Опер.касса №2490/04</t>
  </si>
  <si>
    <t>601566</t>
  </si>
  <si>
    <t>пгт.Красное Эхо, ул.Зеленая, 18</t>
  </si>
  <si>
    <t>Опер.касса №2490/041</t>
  </si>
  <si>
    <t>601525</t>
  </si>
  <si>
    <t>пгт.Мезиновский, ул.Фрезерная, 3</t>
  </si>
  <si>
    <t>612412</t>
  </si>
  <si>
    <t>Доп.офис №4354/081</t>
  </si>
  <si>
    <t>(83196)41360</t>
  </si>
  <si>
    <t>612443</t>
  </si>
  <si>
    <t>п.Соколовка, ул.Центральная, 23</t>
  </si>
  <si>
    <t>612430</t>
  </si>
  <si>
    <t>612410</t>
  </si>
  <si>
    <t>д.Егоркино, ул.Арискино, 40а</t>
  </si>
  <si>
    <t>с.Напольное, ул.Арлашкина, 129</t>
  </si>
  <si>
    <t>Кукморское отделение №4641</t>
  </si>
  <si>
    <t>Опер.касса №4641/010</t>
  </si>
  <si>
    <t>Опер.касса №4641/011</t>
  </si>
  <si>
    <t>Опер.касса №4641/012</t>
  </si>
  <si>
    <t>Опер.касса №4641/013</t>
  </si>
  <si>
    <t>Опер.касса №4641/017</t>
  </si>
  <si>
    <t>Опер.касса №4641/018</t>
  </si>
  <si>
    <t>Опер.касса №4641/02</t>
  </si>
  <si>
    <t>Опер.касса №4641/020</t>
  </si>
  <si>
    <t>Опер.касса №4641/029</t>
  </si>
  <si>
    <t>Опер.касса №4641/03</t>
  </si>
  <si>
    <t>Опер.касса №4641/030</t>
  </si>
  <si>
    <t>Опер.касса №4641/032</t>
  </si>
  <si>
    <t>Опер.касса №4641/033</t>
  </si>
  <si>
    <t>Опер.касса №4641/036</t>
  </si>
  <si>
    <t>Опер.касса №4697/04</t>
  </si>
  <si>
    <t>Опер.касса №4697/041</t>
  </si>
  <si>
    <t>Опер.касса №4697/049</t>
  </si>
  <si>
    <t>Опер.касса №4697/050</t>
  </si>
  <si>
    <t>Опер.касса №4697/051</t>
  </si>
  <si>
    <t>Опер.касса №4697/052</t>
  </si>
  <si>
    <t>Опер.касса №4697/054</t>
  </si>
  <si>
    <t>Опер.касса №4697/058</t>
  </si>
  <si>
    <t>Опер.касса №4697/059</t>
  </si>
  <si>
    <t>Опер.касса №4697/06</t>
  </si>
  <si>
    <t>Опер.касса №4697/060</t>
  </si>
  <si>
    <t>Опер.касса №4697/07</t>
  </si>
  <si>
    <t>Опер.касса №4695/046</t>
  </si>
  <si>
    <t>Опер.касса №4695/048</t>
  </si>
  <si>
    <t>Опер.касса №4695/049</t>
  </si>
  <si>
    <t>Опер.касса №4695/050</t>
  </si>
  <si>
    <t>Доп.офис №4695/051</t>
  </si>
  <si>
    <t>Доп.офис №4695/052</t>
  </si>
  <si>
    <t>Опер.касса №4695/06</t>
  </si>
  <si>
    <t>Опер.касса №4695/07</t>
  </si>
  <si>
    <t>Азнакаевское отделение №4693</t>
  </si>
  <si>
    <t>Опер.касса №8611/0210</t>
  </si>
  <si>
    <t>Доп.офис №8611/0215</t>
  </si>
  <si>
    <t>Опер.касса №8611/0216</t>
  </si>
  <si>
    <t>Опер.касса №8611/0220</t>
  </si>
  <si>
    <t>Опер.касса №8611/0226</t>
  </si>
  <si>
    <t>Опер.касса №8611/0227</t>
  </si>
  <si>
    <t>Опер.касса №8611/0221</t>
  </si>
  <si>
    <t>Опер.касса №8611/0217</t>
  </si>
  <si>
    <t>Доп.офис №8611/0218</t>
  </si>
  <si>
    <t>Опер.касса №8611/0230</t>
  </si>
  <si>
    <t>Опер.касса №8611/0222</t>
  </si>
  <si>
    <t>Опер.касса №8611/0208</t>
  </si>
  <si>
    <t>Доп.офис №8611/0209</t>
  </si>
  <si>
    <t>Доп.офис №8611/0211</t>
  </si>
  <si>
    <t>Доп.офис №8611/0212</t>
  </si>
  <si>
    <t>Доп.офис №8611/0213</t>
  </si>
  <si>
    <t>Опер.касса №8611/0225</t>
  </si>
  <si>
    <t>Доп.офис №8611/0219</t>
  </si>
  <si>
    <t>Доп.офис №2484/054</t>
  </si>
  <si>
    <t>Доп.офис №2484/057</t>
  </si>
  <si>
    <t>Доп.офис №2484/055</t>
  </si>
  <si>
    <t>Доп.офис №2484/056</t>
  </si>
  <si>
    <t>Опер.касса №2484/058</t>
  </si>
  <si>
    <t>Опер.касса №2484/059</t>
  </si>
  <si>
    <t>Опер.касса №2484/060</t>
  </si>
  <si>
    <t>Опер.касса №2484/062</t>
  </si>
  <si>
    <t>Опер.касса №2484/061</t>
  </si>
  <si>
    <t>Доп.офис №8614/040</t>
  </si>
  <si>
    <t>Опер.касса №8614/042</t>
  </si>
  <si>
    <t>Опер.касса №8614/043</t>
  </si>
  <si>
    <t>Опер.касса №8614/044</t>
  </si>
  <si>
    <t>Доп.офис №8614/045</t>
  </si>
  <si>
    <t>Опер.касса №8614/041</t>
  </si>
  <si>
    <t>(83361)38574</t>
  </si>
  <si>
    <t>Автозаводское отделение №6056</t>
  </si>
  <si>
    <t>П2:Отделение Сбербанка России</t>
  </si>
  <si>
    <t>603064</t>
  </si>
  <si>
    <t>Нижегородская область</t>
  </si>
  <si>
    <t>Данилова Наталья Александровна</t>
  </si>
  <si>
    <t>603057</t>
  </si>
  <si>
    <t>Доп.офис №7/0386</t>
  </si>
  <si>
    <t>603006</t>
  </si>
  <si>
    <t>г.Нижний Новгород, ул.Ошарская, 21</t>
  </si>
  <si>
    <t>(831)4280454</t>
  </si>
  <si>
    <t>Нурутдинова Наталья Владимировна</t>
  </si>
  <si>
    <t>Доп.офис №7/0387</t>
  </si>
  <si>
    <t>603001</t>
  </si>
  <si>
    <t>г.Нижний Новгород, ул.Рождественская, 17</t>
  </si>
  <si>
    <t>(831)4306353</t>
  </si>
  <si>
    <t>Кудрявцева Татьяна Сергеевна</t>
  </si>
  <si>
    <t>603009</t>
  </si>
  <si>
    <t>(831)4652236</t>
  </si>
  <si>
    <t>Опер.касса №7/0418</t>
  </si>
  <si>
    <t>603146</t>
  </si>
  <si>
    <t>г.Нижний Новгород, ул.Бекетова, 23</t>
  </si>
  <si>
    <t>(831)4120514</t>
  </si>
  <si>
    <t>Халимбекова Ольга Викторовна</t>
  </si>
  <si>
    <t>Доп.офис №7/042</t>
  </si>
  <si>
    <t>г.Нижний Новгород, ул.Белинского, 118/29</t>
  </si>
  <si>
    <t>(831)4325978</t>
  </si>
  <si>
    <t>603089</t>
  </si>
  <si>
    <t>г.Нижний Новгород, ул.Панина, 10</t>
  </si>
  <si>
    <t>(831)4283735</t>
  </si>
  <si>
    <t>Опер.касса №7/043</t>
  </si>
  <si>
    <t>г.Нижний Новгород, ул.Ильинская, 77/19</t>
  </si>
  <si>
    <t>(831)4337344</t>
  </si>
  <si>
    <t>Доп.офис №7/0433</t>
  </si>
  <si>
    <t>603081</t>
  </si>
  <si>
    <t>г.Нижний Новгород, ул.Крылова, 14А</t>
  </si>
  <si>
    <t>(831)4346004</t>
  </si>
  <si>
    <t>Морозкина Людмила Александровна</t>
  </si>
  <si>
    <t>Доп.офис №7/0467</t>
  </si>
  <si>
    <t>603104</t>
  </si>
  <si>
    <t>г.Нижний Новгород, ул.Медицинская, 26</t>
  </si>
  <si>
    <t>(831)4656102</t>
  </si>
  <si>
    <t>Гуселева Галина Витальевна</t>
  </si>
  <si>
    <t>603122</t>
  </si>
  <si>
    <t>Опер.касса №7/0474</t>
  </si>
  <si>
    <t>603022</t>
  </si>
  <si>
    <t>г.Нижний Новгород, проспект Гагарина, 21/10</t>
  </si>
  <si>
    <t>Опер.касса №8102/021</t>
  </si>
  <si>
    <t>Доп.офис №8102/022</t>
  </si>
  <si>
    <t>Опер.касса №8102/023</t>
  </si>
  <si>
    <t>Опер.касса №8102/024</t>
  </si>
  <si>
    <t>с.Хыркасы, ул.Ресторанная, 4</t>
  </si>
  <si>
    <t>Опер.касса №8102/025</t>
  </si>
  <si>
    <t>(49243)22613</t>
  </si>
  <si>
    <t>Простова Ирина Александровна</t>
  </si>
  <si>
    <t>(83346)44018</t>
  </si>
  <si>
    <t>Киселева Наталия Иннокентьевна</t>
  </si>
  <si>
    <t>Гмызина Вера Николаевна</t>
  </si>
  <si>
    <t>(83351)25928</t>
  </si>
  <si>
    <t>Васильева Мария Александровна</t>
  </si>
  <si>
    <t>Окуловская Эльвира Павловна</t>
  </si>
  <si>
    <t>Опер.касса №4419/028</t>
  </si>
  <si>
    <t>Опер.касса №4419/03</t>
  </si>
  <si>
    <t>Доп.офис №4419/032</t>
  </si>
  <si>
    <t>Доп.офис №4419/039</t>
  </si>
  <si>
    <t>Опер.касса №4419/041</t>
  </si>
  <si>
    <t>г.Киров, ул.Ленина, 6</t>
  </si>
  <si>
    <t>(8332)648952</t>
  </si>
  <si>
    <t>Фофанова Екатерина Вадимировна</t>
  </si>
  <si>
    <t>г.Киров, ул.Московская, 134</t>
  </si>
  <si>
    <t>(8332)520922</t>
  </si>
  <si>
    <t>Федосимова Наталья Валерьевна</t>
  </si>
  <si>
    <t>610005</t>
  </si>
  <si>
    <t>г.Киров, ул.Мопра, 113</t>
  </si>
  <si>
    <t>(8332)355481</t>
  </si>
  <si>
    <t>Опер.касса №4346/079</t>
  </si>
  <si>
    <t>606365</t>
  </si>
  <si>
    <t>с.Холязино, ул.Парковая, 88</t>
  </si>
  <si>
    <t>(83167)56440</t>
  </si>
  <si>
    <t>Сипатова Ольга Владимировна</t>
  </si>
  <si>
    <t>Опер.касса №4346/081</t>
  </si>
  <si>
    <t>606364</t>
  </si>
  <si>
    <t>(83332)21174</t>
  </si>
  <si>
    <t>Кузнецов Владимир Николаевич</t>
  </si>
  <si>
    <t>(83332)67117</t>
  </si>
  <si>
    <t>Хаймина Людмила Сергеевна</t>
  </si>
  <si>
    <t>(83332)31230</t>
  </si>
  <si>
    <t>(83343)31501</t>
  </si>
  <si>
    <t>Симонова Светлана Александровна</t>
  </si>
  <si>
    <t>(83332)38299</t>
  </si>
  <si>
    <t>Бармина Галина Александровна</t>
  </si>
  <si>
    <t>(83361)45671</t>
  </si>
  <si>
    <t>(83361)35153</t>
  </si>
  <si>
    <t>(83361)23448</t>
  </si>
  <si>
    <t>(83361)35653</t>
  </si>
  <si>
    <t xml:space="preserve"> Мошонкина Вероника Олеговна</t>
  </si>
  <si>
    <t>(83343)36136</t>
  </si>
  <si>
    <t>Мокрецова Нина Васильевна</t>
  </si>
  <si>
    <t>Доп.офис №8612/0104</t>
  </si>
  <si>
    <t>г.Киров, ул.Горького, 25</t>
  </si>
  <si>
    <t>(8332)532196</t>
  </si>
  <si>
    <t>Борцова Екатерина Геннадьевна</t>
  </si>
  <si>
    <t>Доп.офис №8612/0151</t>
  </si>
  <si>
    <t>г.Киров, ул.Сутырина, 12</t>
  </si>
  <si>
    <t>Доп.офис №8612/0155</t>
  </si>
  <si>
    <t>г.Киров, ул.Волкова, 6А</t>
  </si>
  <si>
    <t>Мезенцева Татьяна Владимировна</t>
  </si>
  <si>
    <t>Крысова Ирина Валерьевна</t>
  </si>
  <si>
    <t>(8332)520482</t>
  </si>
  <si>
    <t>Доп.офис №8612/0162</t>
  </si>
  <si>
    <t>610001</t>
  </si>
  <si>
    <t>(8332)540715</t>
  </si>
  <si>
    <t>Царегородцева Апполинария Геннадьевна</t>
  </si>
  <si>
    <t>(83354)27690</t>
  </si>
  <si>
    <t>Власова Ольга Аркадьевна</t>
  </si>
  <si>
    <t>Доп.офис №8612/069</t>
  </si>
  <si>
    <t>г.Киров, ул.Воровского, 37</t>
  </si>
  <si>
    <t>(8332)381933</t>
  </si>
  <si>
    <t>Чистопольское отделение №2555</t>
  </si>
  <si>
    <t>422980</t>
  </si>
  <si>
    <t>г.Чистополь, ул.К.Маркса, 30</t>
  </si>
  <si>
    <t>(84342)52004</t>
  </si>
  <si>
    <t>Ткачева Елена Александровна</t>
  </si>
  <si>
    <t>Доп.офис №2555/01</t>
  </si>
  <si>
    <t>422981</t>
  </si>
  <si>
    <t>г.Чистополь, ул.Ногина, 60</t>
  </si>
  <si>
    <t>(84342)43066</t>
  </si>
  <si>
    <t>Опер.касса №2555/016</t>
  </si>
  <si>
    <t>422963</t>
  </si>
  <si>
    <t>с.Татарская Багана</t>
  </si>
  <si>
    <t>(84342)36319</t>
  </si>
  <si>
    <t>Доп.офис №2555/018</t>
  </si>
  <si>
    <t>г.Чистополь, ул.К.Маркса, 61А</t>
  </si>
  <si>
    <t>(84342)51791</t>
  </si>
  <si>
    <t>Опер.касса №2555/019</t>
  </si>
  <si>
    <t>422964</t>
  </si>
  <si>
    <t>с.Татарское Адельшино</t>
  </si>
  <si>
    <t>(84342)30217</t>
  </si>
  <si>
    <t>Загидуллина Ильсея Зуферовна</t>
  </si>
  <si>
    <t>Опер.касса №4356/038</t>
  </si>
  <si>
    <t>607520</t>
  </si>
  <si>
    <t>с.Кочко-Пожарки, ул.Кооперативная, 4</t>
  </si>
  <si>
    <t>(83191)43495</t>
  </si>
  <si>
    <t>Опер.касса №4356/05</t>
  </si>
  <si>
    <t>607503</t>
  </si>
  <si>
    <t>с.Толба, ул.Южная, 19а</t>
  </si>
  <si>
    <t>(83191)45166</t>
  </si>
  <si>
    <t>Савлинова Светлана Юрьевна</t>
  </si>
  <si>
    <t>Доп.офис №4356/055</t>
  </si>
  <si>
    <t>607511</t>
  </si>
  <si>
    <t>г.Сергач, поселок Юбилейный, 21</t>
  </si>
  <si>
    <t>(83191)55602</t>
  </si>
  <si>
    <t>Митюшкина Ольга Викторовна</t>
  </si>
  <si>
    <t>Опер.касса №4356/060</t>
  </si>
  <si>
    <t>607513</t>
  </si>
  <si>
    <t>г.Сергач, ул.Гусева, 74а</t>
  </si>
  <si>
    <t>(83191)59283</t>
  </si>
  <si>
    <t>Чекунова Лидия Анатольевна</t>
  </si>
  <si>
    <t>Доп.офис №4356/061</t>
  </si>
  <si>
    <t>607490</t>
  </si>
  <si>
    <t>р.п.Пильна, переулок Центральный, 5</t>
  </si>
  <si>
    <t>(83192)51051</t>
  </si>
  <si>
    <t>Опер.касса №4356/062</t>
  </si>
  <si>
    <t>607472</t>
  </si>
  <si>
    <t>с.Медяна, ул.Гагарина, 36</t>
  </si>
  <si>
    <t>(83192)42187</t>
  </si>
  <si>
    <t>Монахова Елена Николаевна</t>
  </si>
  <si>
    <t>Опер.касса №4356/063</t>
  </si>
  <si>
    <t>607474</t>
  </si>
  <si>
    <t>с.Языково, ул.Октябрьская, 28</t>
  </si>
  <si>
    <t>(83192)37551</t>
  </si>
  <si>
    <t>Опер.касса №4356/066</t>
  </si>
  <si>
    <t>607460</t>
  </si>
  <si>
    <t>с.Можаров Майдан, ул.Калинина, 2</t>
  </si>
  <si>
    <t>(83192)55635</t>
  </si>
  <si>
    <t>с.Красный Ватрас, ул.Колхозная, 6</t>
  </si>
  <si>
    <t>Еминцева Валентина Александровна</t>
  </si>
  <si>
    <t>Опер.касса №4346/065</t>
  </si>
  <si>
    <t>606293</t>
  </si>
  <si>
    <t>д.Сосновка, ул.Мира, 15</t>
  </si>
  <si>
    <t>(83165)34199</t>
  </si>
  <si>
    <t>Степанова Елена Вениаминовна</t>
  </si>
  <si>
    <t>Опер.касса №4346/067</t>
  </si>
  <si>
    <t>Опер.касса №4346/071</t>
  </si>
  <si>
    <t>606295</t>
  </si>
  <si>
    <t>с.Вазьянка, ул.Советская, 82</t>
  </si>
  <si>
    <t>(83165)32144</t>
  </si>
  <si>
    <t>Генералова Лариса Анатольевна</t>
  </si>
  <si>
    <t>Доп.офис №4346/072</t>
  </si>
  <si>
    <t>606340</t>
  </si>
  <si>
    <t>г.Княгинино, ул.Урицкого, 36</t>
  </si>
  <si>
    <t>(83166)41273</t>
  </si>
  <si>
    <t>Замашкина Мария Ивановна</t>
  </si>
  <si>
    <t>Опер.касса №4346/073</t>
  </si>
  <si>
    <t>с.Троицкое, ул.Центральная, 19</t>
  </si>
  <si>
    <t>(83166)36833</t>
  </si>
  <si>
    <t>Опер.касса №4346/075</t>
  </si>
  <si>
    <t>606351</t>
  </si>
  <si>
    <t>с.Покров, ул.Восточная, 2</t>
  </si>
  <si>
    <t>(83166)36313</t>
  </si>
  <si>
    <t>Опер.касса №4346/076</t>
  </si>
  <si>
    <t>(83166)37331</t>
  </si>
  <si>
    <t>Коршунова Ирина Валерьевна</t>
  </si>
  <si>
    <t>Доп.офис №4346/077</t>
  </si>
  <si>
    <t>606360</t>
  </si>
  <si>
    <t>р.п.Большое Мурашкино, ул.Свободы, 93</t>
  </si>
  <si>
    <t>(83167)51857</t>
  </si>
  <si>
    <t>Кокурина Любовь Львовна</t>
  </si>
  <si>
    <t>Опер.касса №4346/078</t>
  </si>
  <si>
    <t>606363</t>
  </si>
  <si>
    <t>п.Советский</t>
  </si>
  <si>
    <t>(83167)57397</t>
  </si>
  <si>
    <t>Генералова Анна Александровна</t>
  </si>
  <si>
    <t>г.Казань, ул.Мусина, 68А</t>
  </si>
  <si>
    <t>(843)5222053</t>
  </si>
  <si>
    <t>Кузнецова Гюзель Зиннуровна</t>
  </si>
  <si>
    <t>420137</t>
  </si>
  <si>
    <t>г.Казань, ул.Гаврилова, 40, корпус 2</t>
  </si>
  <si>
    <t>(843)5564819</t>
  </si>
  <si>
    <t>Доп.офис №6672/0246</t>
  </si>
  <si>
    <t>420095</t>
  </si>
  <si>
    <t>г.Казань, ул.Серова, 11</t>
  </si>
  <si>
    <t>(843)5422764</t>
  </si>
  <si>
    <t>Мингазетдинова Резеда Кашифовна</t>
  </si>
  <si>
    <t>Доп.офис №6672/0251</t>
  </si>
  <si>
    <t>г.Казань, проспект Х.Ямашева, 9</t>
  </si>
  <si>
    <t>(843)5235798</t>
  </si>
  <si>
    <t>Доп.офис №6672/0256</t>
  </si>
  <si>
    <t>420102</t>
  </si>
  <si>
    <t>г.Казань, ул.Галимджана Баруди, 3</t>
  </si>
  <si>
    <t>(843)5544762</t>
  </si>
  <si>
    <t>420080</t>
  </si>
  <si>
    <t>г.Казань, ул.Ибрагимова, 32/20</t>
  </si>
  <si>
    <t>(843)5611613</t>
  </si>
  <si>
    <t>Хохлова Маргарита Викторовна</t>
  </si>
  <si>
    <t>Доп.офис №6672/0272</t>
  </si>
  <si>
    <t>г.Казань, ул.Побежимова, 17</t>
  </si>
  <si>
    <t>(843)5107109</t>
  </si>
  <si>
    <t>Рязанова Резида Василовна</t>
  </si>
  <si>
    <t>Доп.офис №6672/0274</t>
  </si>
  <si>
    <t>г.Казань, проспект Хусаина Ямашева, 97</t>
  </si>
  <si>
    <t>(843)5175784</t>
  </si>
  <si>
    <t>Чигина Лилия Расимовна</t>
  </si>
  <si>
    <t>Доп.офис №6672/0275</t>
  </si>
  <si>
    <t>г.Казань, ул.Урицкого, 31/53</t>
  </si>
  <si>
    <t>(843)5128618</t>
  </si>
  <si>
    <t>Хабибуллин Рустем Хафизович</t>
  </si>
  <si>
    <t>Доп.офис №6672/0278</t>
  </si>
  <si>
    <t>(843)5264481</t>
  </si>
  <si>
    <t>Саунина Татьяна Ивановна</t>
  </si>
  <si>
    <t>Доп.офис №6672/0280</t>
  </si>
  <si>
    <t>г.Казань, ул.Чистопольская, 23</t>
  </si>
  <si>
    <t>(843)5179582</t>
  </si>
  <si>
    <t>Доп.офис №6672/0281</t>
  </si>
  <si>
    <t>г.Казань, ул.Чапаева, 24</t>
  </si>
  <si>
    <t>(843)5240232</t>
  </si>
  <si>
    <t>Гарева Светлана Евгеньевна</t>
  </si>
  <si>
    <t>420034</t>
  </si>
  <si>
    <t>г.Казань, ул.2-я Юго-Западная, 36</t>
  </si>
  <si>
    <t>(843)5626630</t>
  </si>
  <si>
    <t>Бадретдинова Рамзия Кутдусовна</t>
  </si>
  <si>
    <t>Опер.касса №6672/078</t>
  </si>
  <si>
    <t>420006</t>
  </si>
  <si>
    <t>г.Казань, ул.Ютазинская, 16</t>
  </si>
  <si>
    <t>(843)5436142</t>
  </si>
  <si>
    <t>Доп.офис №8219/0105</t>
  </si>
  <si>
    <t>г.Мензелинск, ул.Изыскателей, 3/14Б</t>
  </si>
  <si>
    <t>(85555)33741</t>
  </si>
  <si>
    <t>Ложкина Лилия Суфияновна</t>
  </si>
  <si>
    <t>Антипова Оксана Петровна</t>
  </si>
  <si>
    <t>Зайнуллина Лилия Ринатовна</t>
  </si>
  <si>
    <t>Мухамутдинова Кадерия Мухтаровна</t>
  </si>
  <si>
    <t>Менделеевское отделение №8435</t>
  </si>
  <si>
    <t>Опер.касса №2555/022</t>
  </si>
  <si>
    <t>422971</t>
  </si>
  <si>
    <t>с.Каргали</t>
  </si>
  <si>
    <t>(84342)35264</t>
  </si>
  <si>
    <t>Опер.касса №2555/024</t>
  </si>
  <si>
    <t>422962</t>
  </si>
  <si>
    <t>с.Чувашский Елтан</t>
  </si>
  <si>
    <t>(84342)36923</t>
  </si>
  <si>
    <t>Опер.касса №2555/026</t>
  </si>
  <si>
    <t>422975</t>
  </si>
  <si>
    <t>с.Татарский Елтан</t>
  </si>
  <si>
    <t>(84342)34717</t>
  </si>
  <si>
    <t>Опер.касса №2555/027</t>
  </si>
  <si>
    <t>422970</t>
  </si>
  <si>
    <t>д.Татарский Сарсаз</t>
  </si>
  <si>
    <t>(84342)38624</t>
  </si>
  <si>
    <t>Димухаметова Танзиля Ислямовна</t>
  </si>
  <si>
    <t>Хабибуллина Ландыш Зарифовна</t>
  </si>
  <si>
    <t>422985</t>
  </si>
  <si>
    <t>г.Чистополь, ул.40 лет Победы, 32Е, пом.Н-1</t>
  </si>
  <si>
    <t>(84342)40662</t>
  </si>
  <si>
    <t>г.Чистополь, ул.Ленина, 2А</t>
  </si>
  <si>
    <t>Доп.офис №2555/054</t>
  </si>
  <si>
    <t>423190</t>
  </si>
  <si>
    <t>с.Новошешминск, ул.Ленина, 39</t>
  </si>
  <si>
    <t>(84348)22351</t>
  </si>
  <si>
    <t>Опер.касса №2555/056</t>
  </si>
  <si>
    <t>423195</t>
  </si>
  <si>
    <t>с.Слобода Черемуховая</t>
  </si>
  <si>
    <t>Опер.касса №7/0496</t>
  </si>
  <si>
    <t>603115</t>
  </si>
  <si>
    <t>(83150)21950</t>
  </si>
  <si>
    <t>429298</t>
  </si>
  <si>
    <t>с.Чутеево, ул.Лесная, 37</t>
  </si>
  <si>
    <t>(83548)20569</t>
  </si>
  <si>
    <t>Шурдова Елена Алексеевна</t>
  </si>
  <si>
    <t>Опер.касса №7507/059</t>
  </si>
  <si>
    <t>429282</t>
  </si>
  <si>
    <t>с.Яншихово-Норваши, ул.Школьная, 17</t>
  </si>
  <si>
    <t>Опер.касса №4645/024</t>
  </si>
  <si>
    <t>422622</t>
  </si>
  <si>
    <t>(84378)40729</t>
  </si>
  <si>
    <t>Опер.касса №4645/025</t>
  </si>
  <si>
    <t>422631</t>
  </si>
  <si>
    <t>с.Рождествено</t>
  </si>
  <si>
    <t>(84378)47551</t>
  </si>
  <si>
    <t>Чуприна Любовь Михайловна</t>
  </si>
  <si>
    <t>Опер.касса №4645/026</t>
  </si>
  <si>
    <t>422630</t>
  </si>
  <si>
    <t>(84378)46214</t>
  </si>
  <si>
    <t>Авдеева Вера Николаевна</t>
  </si>
  <si>
    <t>Доп.офис №4645/029</t>
  </si>
  <si>
    <t>422625</t>
  </si>
  <si>
    <t>с.Песчаные Ковали, ул.Насосная, 13</t>
  </si>
  <si>
    <t>(84378)45612</t>
  </si>
  <si>
    <t>Опер.касса №4645/034</t>
  </si>
  <si>
    <t>422619</t>
  </si>
  <si>
    <t>(84378)32519</t>
  </si>
  <si>
    <t>Гарипов Фаяз Харисович</t>
  </si>
  <si>
    <t>Опер.касса №4645/035</t>
  </si>
  <si>
    <t>422629</t>
  </si>
  <si>
    <t>д.Орел</t>
  </si>
  <si>
    <t>(84378)44924</t>
  </si>
  <si>
    <t>Рахимова Нурсина Миннехановна</t>
  </si>
  <si>
    <t>Опер.касса №4645/037</t>
  </si>
  <si>
    <t>(84378)44542</t>
  </si>
  <si>
    <t>Садриева Альфинур Каримовна</t>
  </si>
  <si>
    <t>Доп.офис №4645/038</t>
  </si>
  <si>
    <t>422650</t>
  </si>
  <si>
    <t>пгт.Рыбная Слобода, ул.Ленина, 57</t>
  </si>
  <si>
    <t>(84361)23406</t>
  </si>
  <si>
    <t>Опер.касса №4645/047</t>
  </si>
  <si>
    <t>422647</t>
  </si>
  <si>
    <t>с.Масловка</t>
  </si>
  <si>
    <t>(84361)25397</t>
  </si>
  <si>
    <t>Опер.касса №4645/051</t>
  </si>
  <si>
    <t>(83154)27810</t>
  </si>
  <si>
    <t>Опер.касса №4370/066</t>
  </si>
  <si>
    <t>606819</t>
  </si>
  <si>
    <t>р.п.Арья, ул.Юбилейная, 21</t>
  </si>
  <si>
    <t>(83154)26693</t>
  </si>
  <si>
    <t>Опер.касса №4370/068</t>
  </si>
  <si>
    <t>г.Урень, ул.Ленина, 223</t>
  </si>
  <si>
    <t>(83154)22252</t>
  </si>
  <si>
    <t>Опер.касса №4370/069</t>
  </si>
  <si>
    <t>г.Урень, ул.Индустриальная, 4</t>
  </si>
  <si>
    <t>(83154)22336</t>
  </si>
  <si>
    <t>Доп.офис №4370/070</t>
  </si>
  <si>
    <t>606840</t>
  </si>
  <si>
    <t>р.п.Шаранга, ул.Ленина, 27</t>
  </si>
  <si>
    <t>(83155)21542</t>
  </si>
  <si>
    <t>Опер.касса №4370/071</t>
  </si>
  <si>
    <t>606851</t>
  </si>
  <si>
    <t>с.Роженцово, ул.Учительская, 8</t>
  </si>
  <si>
    <t>(83155)34186</t>
  </si>
  <si>
    <t>Селезнева Валентина Анатольевна</t>
  </si>
  <si>
    <t>Опер.касса №4370/072</t>
  </si>
  <si>
    <t>606855</t>
  </si>
  <si>
    <t>с.Старая Рудка, ул.Колхозная, 1</t>
  </si>
  <si>
    <t>(83155)31437</t>
  </si>
  <si>
    <t>Торопова Елена Павловна</t>
  </si>
  <si>
    <t>Доп.офис №4370/074</t>
  </si>
  <si>
    <t>606970</t>
  </si>
  <si>
    <t>пгт.Тонкино, ул.Коммунистическая, 2</t>
  </si>
  <si>
    <t>(83153)32195</t>
  </si>
  <si>
    <t>Доп.офис №4370/078</t>
  </si>
  <si>
    <t>606950</t>
  </si>
  <si>
    <t>р.п.Тоншаево, ул.Центральная, 25</t>
  </si>
  <si>
    <t>(83151)21145</t>
  </si>
  <si>
    <t>Ковязина  Татьяна  Федоровна</t>
  </si>
  <si>
    <t>Опер.касса №4370/079</t>
  </si>
  <si>
    <t>606930</t>
  </si>
  <si>
    <t>р.п.Пижма, ул.Кирова, 45а</t>
  </si>
  <si>
    <t>(83151)93338</t>
  </si>
  <si>
    <t>Опер.касса №4370/080</t>
  </si>
  <si>
    <t>606940</t>
  </si>
  <si>
    <t>пгт.Шайгино, ул.Вокзальная, 20</t>
  </si>
  <si>
    <t>(83151)94294</t>
  </si>
  <si>
    <t>Опер.касса №4370/081</t>
  </si>
  <si>
    <t>с.Ошминское, ул.Центральная, 41</t>
  </si>
  <si>
    <t>(83151)55143</t>
  </si>
  <si>
    <t>Опер.касса №4370/082</t>
  </si>
  <si>
    <t>606935</t>
  </si>
  <si>
    <t>п.Буреполом, ул.Октябрьская, 10а</t>
  </si>
  <si>
    <t>(83151)96539</t>
  </si>
  <si>
    <t>Доп.офис №4370/083</t>
  </si>
  <si>
    <t>8315222336</t>
  </si>
  <si>
    <t>Гуркина Валентина Алексеевна</t>
  </si>
  <si>
    <t>Опер.касса №7695/042</t>
  </si>
  <si>
    <t>607347</t>
  </si>
  <si>
    <t>п.Куриха, ул.Мелькинская, 39а</t>
  </si>
  <si>
    <t>(83178)73216</t>
  </si>
  <si>
    <t>Опер.касса №7695/044</t>
  </si>
  <si>
    <t>607343</t>
  </si>
  <si>
    <t>с.Криуша, ул.Молодежная, 14</t>
  </si>
  <si>
    <t>(83178)71194</t>
  </si>
  <si>
    <t>Орлова Надежда Сергеевна</t>
  </si>
  <si>
    <t>Доп.офис №7695/047</t>
  </si>
  <si>
    <t>607760</t>
  </si>
  <si>
    <t>г.Первомайск, площадь Ульянова, 5</t>
  </si>
  <si>
    <t>(83139)21952</t>
  </si>
  <si>
    <t>Масич Татьяна Ивановна</t>
  </si>
  <si>
    <t>Опер.касса №7695/048</t>
  </si>
  <si>
    <t>607742</t>
  </si>
  <si>
    <t>с.Шутилово, ул.Кирова, 46</t>
  </si>
  <si>
    <t>(83139)32346</t>
  </si>
  <si>
    <t>Патрогина Татьяна Ивановна</t>
  </si>
  <si>
    <t>Опер.касса №7695/049</t>
  </si>
  <si>
    <t>607734</t>
  </si>
  <si>
    <t>с.Кошелиха, ул.Школьная, 25</t>
  </si>
  <si>
    <t>(83139)31571</t>
  </si>
  <si>
    <t>Сустатова Татьяна Федоровна</t>
  </si>
  <si>
    <t>607183</t>
  </si>
  <si>
    <t>г.Саров, ул.Московская, 16</t>
  </si>
  <si>
    <t>(83130)51901</t>
  </si>
  <si>
    <t>Ромашкина Наталья Николаевна</t>
  </si>
  <si>
    <t>Опер.касса №7695/050</t>
  </si>
  <si>
    <t>г.Первомайск, ул.Октябрьская, 13Б</t>
  </si>
  <si>
    <t>(83139)21547</t>
  </si>
  <si>
    <t>Кутергина Елена Сергеевна</t>
  </si>
  <si>
    <t>Опер.касса №7695/051</t>
  </si>
  <si>
    <t>607750</t>
  </si>
  <si>
    <t>Ковалева Любовь Николаевна</t>
  </si>
  <si>
    <t>Доп.офис №7695/055</t>
  </si>
  <si>
    <t>(83179)54198</t>
  </si>
  <si>
    <t>Новикова Ирина Сергеевна</t>
  </si>
  <si>
    <t>Опер.касса №7695/020</t>
  </si>
  <si>
    <t>607154</t>
  </si>
  <si>
    <t>(83179)56383</t>
  </si>
  <si>
    <t>Барабанкина Клавдия Николаевна</t>
  </si>
  <si>
    <t>Опер.касса №7695/021</t>
  </si>
  <si>
    <t>607141</t>
  </si>
  <si>
    <t>с.Стексово, ул.Молодежная, 21/2</t>
  </si>
  <si>
    <t>(83179)59225</t>
  </si>
  <si>
    <t>Опер.касса №7695/022</t>
  </si>
  <si>
    <t>607152</t>
  </si>
  <si>
    <t>(83179)58488</t>
  </si>
  <si>
    <t>422407</t>
  </si>
  <si>
    <t>с.Старый Студенец</t>
  </si>
  <si>
    <t>(84374)48219</t>
  </si>
  <si>
    <t>Тухватуллина Равия Тагировна</t>
  </si>
  <si>
    <t>Опер.касса №4672/051</t>
  </si>
  <si>
    <t>422422</t>
  </si>
  <si>
    <t>с.Новые Тинчали</t>
  </si>
  <si>
    <t>(84374)51524</t>
  </si>
  <si>
    <t>Сибгатуллова Гулия Астаховна</t>
  </si>
  <si>
    <t>Доп.офис №4672/057</t>
  </si>
  <si>
    <t>422433</t>
  </si>
  <si>
    <t>г.Буинск, ул.Космовского, 11</t>
  </si>
  <si>
    <t>(84374)32204</t>
  </si>
  <si>
    <t>Салихов Зуфар Загитович</t>
  </si>
  <si>
    <t>Опер.касса №4672/059</t>
  </si>
  <si>
    <t>422432</t>
  </si>
  <si>
    <t>г.Буинск, ул.Строительная, 11</t>
  </si>
  <si>
    <t>(84374)35396</t>
  </si>
  <si>
    <t>Савельева Лениза Формановна</t>
  </si>
  <si>
    <t>Доп.офис №4672/063</t>
  </si>
  <si>
    <t>422470</t>
  </si>
  <si>
    <t>с.Старое Дрожжаное, ул.Колхозная, 1</t>
  </si>
  <si>
    <t>(84375)22182</t>
  </si>
  <si>
    <t>Опер.касса №4672/067</t>
  </si>
  <si>
    <t>422460</t>
  </si>
  <si>
    <t>с.Старое Шаймурзино</t>
  </si>
  <si>
    <t>(84375)41242</t>
  </si>
  <si>
    <t>Хамидуллина Розалия Махмутовна</t>
  </si>
  <si>
    <t>Опер.касса №4672/069</t>
  </si>
  <si>
    <t>422461</t>
  </si>
  <si>
    <t>с.Большая Цильна</t>
  </si>
  <si>
    <t>(84375)42221</t>
  </si>
  <si>
    <t>Доп.офис №6652/0529</t>
  </si>
  <si>
    <t>603158</t>
  </si>
  <si>
    <t>г.Арск, ул.Тан, 30А, пом.3,6,8</t>
  </si>
  <si>
    <t>Зайнуллина Венера Ильдусовна</t>
  </si>
  <si>
    <t>Лениногорское отделение №4662</t>
  </si>
  <si>
    <t>423250</t>
  </si>
  <si>
    <t>г.Лениногорск, ул.Крупская, 5, строение 1</t>
  </si>
  <si>
    <t>(85595)51736</t>
  </si>
  <si>
    <t>Миронова Юлия Олеговна</t>
  </si>
  <si>
    <t>Доп.офис №4662/012</t>
  </si>
  <si>
    <t>423251</t>
  </si>
  <si>
    <t>Саровское отделение №7695</t>
  </si>
  <si>
    <t>607185</t>
  </si>
  <si>
    <t>г.Саров, ул.Зернова, 53</t>
  </si>
  <si>
    <t>(83130)63688</t>
  </si>
  <si>
    <t>Масягин Николай Александрович</t>
  </si>
  <si>
    <t>Доп.офис №7695/01</t>
  </si>
  <si>
    <t>607190</t>
  </si>
  <si>
    <t>г.Саров, проспект Мира, 7</t>
  </si>
  <si>
    <t>(83130)78520</t>
  </si>
  <si>
    <t>607186</t>
  </si>
  <si>
    <t>г.Саров, ул.Ленина, 34</t>
  </si>
  <si>
    <t>(83130)77808</t>
  </si>
  <si>
    <t>Доп.офис №7695/013</t>
  </si>
  <si>
    <t>607187</t>
  </si>
  <si>
    <t>г.Саров, ул.Академика Харитона, 6</t>
  </si>
  <si>
    <t>(83130)36171</t>
  </si>
  <si>
    <t>Доп.офис №7695/014</t>
  </si>
  <si>
    <t>(831)2260603</t>
  </si>
  <si>
    <t>Шабанова Наталия Евгеньевна</t>
  </si>
  <si>
    <t>Доп.офис №6652/0533</t>
  </si>
  <si>
    <t>603044</t>
  </si>
  <si>
    <t>г.Нижний Новгород, ул.Березовская, 65</t>
  </si>
  <si>
    <t>(831)2246726</t>
  </si>
  <si>
    <t>Виноградова Ирина Николаевна</t>
  </si>
  <si>
    <t>Доп.офис №6652/0536</t>
  </si>
  <si>
    <t>603040</t>
  </si>
  <si>
    <t>г.Нижний Новгород, проспект Союзный, 3а</t>
  </si>
  <si>
    <t>(831)2738506</t>
  </si>
  <si>
    <t>Доп.офис №6652/0542</t>
  </si>
  <si>
    <t>603157</t>
  </si>
  <si>
    <t>г.Нижний Новгород, ул.Березовская, 95</t>
  </si>
  <si>
    <t>(831)2240006</t>
  </si>
  <si>
    <t>Доп.офис №6652/0545</t>
  </si>
  <si>
    <t>г.Нижний Новгород, ул.Фильченкова, 12</t>
  </si>
  <si>
    <t>(831)2468457</t>
  </si>
  <si>
    <t>Доп.офис №6652/0550</t>
  </si>
  <si>
    <t>г.Нижний Новгород, ул.Народная, 38</t>
  </si>
  <si>
    <t>(831)2754677</t>
  </si>
  <si>
    <t>Каракчеева Светлана Александровна</t>
  </si>
  <si>
    <t>Доп.офис №6652/0553</t>
  </si>
  <si>
    <t>Опер.касса №4672/084</t>
  </si>
  <si>
    <t>422392</t>
  </si>
  <si>
    <t>с.Монастырское</t>
  </si>
  <si>
    <t>(84373)54532</t>
  </si>
  <si>
    <t>Корнишина Татьяна Николаевна</t>
  </si>
  <si>
    <t>Опер.касса №4672/086</t>
  </si>
  <si>
    <t>422396</t>
  </si>
  <si>
    <t>с.Сюндюково</t>
  </si>
  <si>
    <t>(84373)50750</t>
  </si>
  <si>
    <t>Опер.касса №4672/090</t>
  </si>
  <si>
    <t>422385</t>
  </si>
  <si>
    <t>с.Биденьга</t>
  </si>
  <si>
    <t>(84373)50517</t>
  </si>
  <si>
    <t>Опер.касса №4672/091</t>
  </si>
  <si>
    <t>422374</t>
  </si>
  <si>
    <t>с.Большое Шемякино</t>
  </si>
  <si>
    <t>(84373)56644</t>
  </si>
  <si>
    <t>Сивелькина Елена Ивановна</t>
  </si>
  <si>
    <t>Опер.касса №4672/092</t>
  </si>
  <si>
    <t>(84373)57326</t>
  </si>
  <si>
    <t>Рахматуллина Румия Рашитовна</t>
  </si>
  <si>
    <t>Опер.касса №4672/093</t>
  </si>
  <si>
    <t>422376</t>
  </si>
  <si>
    <t>с.Чинчурино, ул.Дряничкина, 7А</t>
  </si>
  <si>
    <t>(84373)55410</t>
  </si>
  <si>
    <t>Шимина Наталья Александровна</t>
  </si>
  <si>
    <t>Опер.касса №4672/095</t>
  </si>
  <si>
    <t>422377</t>
  </si>
  <si>
    <t>с.Кляшево, ул.Ленина, 6</t>
  </si>
  <si>
    <t>(84373)56103</t>
  </si>
  <si>
    <t>(83130)92180</t>
  </si>
  <si>
    <t>Нумолова Елена Сергеевна</t>
  </si>
  <si>
    <t>(49246)22665</t>
  </si>
  <si>
    <t>Агашина Екатерина Александровна</t>
  </si>
  <si>
    <t>Головягина Наталья Васильевна</t>
  </si>
  <si>
    <t>Бобкова Татьяна Михайловна</t>
  </si>
  <si>
    <t>(49237)20106</t>
  </si>
  <si>
    <t>(49237)24325</t>
  </si>
  <si>
    <t>Машкова Елена Александровна</t>
  </si>
  <si>
    <t>(49237)61035</t>
  </si>
  <si>
    <t>Шишкова Светлана Геннадьевна</t>
  </si>
  <si>
    <t>(49237)22391</t>
  </si>
  <si>
    <t>(49237)71343</t>
  </si>
  <si>
    <t>Болбат Надежда Алексеевна</t>
  </si>
  <si>
    <t>(49237)78021</t>
  </si>
  <si>
    <t>(49237)71195</t>
  </si>
  <si>
    <t>Сухова Наталья Анатольевна</t>
  </si>
  <si>
    <t>(49237)76218</t>
  </si>
  <si>
    <t>Корябкина Светлана Владимировна</t>
  </si>
  <si>
    <t>Ковровское отделение №2491</t>
  </si>
  <si>
    <t>601900</t>
  </si>
  <si>
    <t>г.Ковров, проспект Ленина, 49</t>
  </si>
  <si>
    <t>(49232)32061</t>
  </si>
  <si>
    <t>Кирсанов Василий Михайлович</t>
  </si>
  <si>
    <t>Доп.офис №2491/01</t>
  </si>
  <si>
    <t>601901</t>
  </si>
  <si>
    <t>г.Ковров, ул.Лопатина, 13/4</t>
  </si>
  <si>
    <t>(49232)30216</t>
  </si>
  <si>
    <t>Опер.касса №2491/011</t>
  </si>
  <si>
    <t>601972</t>
  </si>
  <si>
    <t>п.Эсино</t>
  </si>
  <si>
    <t>(49232)77388</t>
  </si>
  <si>
    <t>422480</t>
  </si>
  <si>
    <t>с.Старые Чукалы</t>
  </si>
  <si>
    <t>(84375)34154</t>
  </si>
  <si>
    <t>Садыкова Фарида Амирзяновна</t>
  </si>
  <si>
    <t>Опер.касса №4672/076</t>
  </si>
  <si>
    <t>422472</t>
  </si>
  <si>
    <t>с.Нижний Каракитан</t>
  </si>
  <si>
    <t>(84375)31131</t>
  </si>
  <si>
    <t>Идрисова Нафися Миннишаевна</t>
  </si>
  <si>
    <t>Доп.офис №4672/077</t>
  </si>
  <si>
    <t>422370</t>
  </si>
  <si>
    <t>г.Тетюши, ул.Ленина, 37а</t>
  </si>
  <si>
    <t>(84373)25388</t>
  </si>
  <si>
    <t>Губашев Альберт Халиевич</t>
  </si>
  <si>
    <t>Опер.касса №4672/078</t>
  </si>
  <si>
    <t>422386</t>
  </si>
  <si>
    <t>с.Большие Тарханы, ул.Вахитова, 22</t>
  </si>
  <si>
    <t>(84373)51213</t>
  </si>
  <si>
    <t>Опер.касса №4672/079</t>
  </si>
  <si>
    <t>422384</t>
  </si>
  <si>
    <t>с.Бакрчи</t>
  </si>
  <si>
    <t>(84373)50314</t>
  </si>
  <si>
    <t>Хамзина Елена Петровна</t>
  </si>
  <si>
    <t>Опер.касса №4672/081</t>
  </si>
  <si>
    <t>422388</t>
  </si>
  <si>
    <t>с.Урюм</t>
  </si>
  <si>
    <t>(84373)54045</t>
  </si>
  <si>
    <t>Киселева Светлана Андреевна</t>
  </si>
  <si>
    <t>Опер.касса №4672/082</t>
  </si>
  <si>
    <t>422389</t>
  </si>
  <si>
    <t>с.Пролей-Каша, ул.Пушкина, 9</t>
  </si>
  <si>
    <t>(84373)54310</t>
  </si>
  <si>
    <t>Резюкова Валентина Владимировна</t>
  </si>
  <si>
    <t>Опер.касса №4672/083</t>
  </si>
  <si>
    <t>422382</t>
  </si>
  <si>
    <t>с.Жуково, ул.Ленина, 10</t>
  </si>
  <si>
    <t>(84373)53234</t>
  </si>
  <si>
    <t>Алексеева Нина Ивановна</t>
  </si>
  <si>
    <t>Наумова Александра Геннадьевна</t>
  </si>
  <si>
    <t>(83543)21388</t>
  </si>
  <si>
    <t>Шорина Лариса Львовна</t>
  </si>
  <si>
    <t>(83543)34273</t>
  </si>
  <si>
    <t>Васягина Нина Николаевна</t>
  </si>
  <si>
    <t>(83536)50367</t>
  </si>
  <si>
    <t>(83535)22788</t>
  </si>
  <si>
    <t>Егоров Владислав Гурьевич</t>
  </si>
  <si>
    <t>Александрова Надежда Валентиновна</t>
  </si>
  <si>
    <t>(83535)51218</t>
  </si>
  <si>
    <t>(83535)59260</t>
  </si>
  <si>
    <t>Гаврилова Елизавета Алексеевна</t>
  </si>
  <si>
    <t>(83535)22593</t>
  </si>
  <si>
    <t>Платонова Луиза Григорьевна</t>
  </si>
  <si>
    <t>(83547)23415</t>
  </si>
  <si>
    <t>Лотов Александр Юрьевич</t>
  </si>
  <si>
    <t>(83547)21206</t>
  </si>
  <si>
    <t>Шушканова Нина Зиновьевна</t>
  </si>
  <si>
    <t>(83547)60824</t>
  </si>
  <si>
    <t>Алексеева Валентина Владимировна</t>
  </si>
  <si>
    <t>(83547)64695</t>
  </si>
  <si>
    <t>Сильвестрова Нина Петровна</t>
  </si>
  <si>
    <t>(83547)63208</t>
  </si>
  <si>
    <t>Петрова Галина Вячеславовна</t>
  </si>
  <si>
    <t>Опер.касса №2491/057</t>
  </si>
  <si>
    <t>п.Первомайский, 4</t>
  </si>
  <si>
    <t>(49232)78307</t>
  </si>
  <si>
    <t>Балукова Д.И.</t>
  </si>
  <si>
    <t>Опер.касса №2491/058</t>
  </si>
  <si>
    <t>601914</t>
  </si>
  <si>
    <t>г.Ковров, ул.Комсомольская, 95</t>
  </si>
  <si>
    <t>(49232)32427</t>
  </si>
  <si>
    <t>Бородачев Сергей Михайлович</t>
  </si>
  <si>
    <t>Доп.офис №2491/059</t>
  </si>
  <si>
    <t>г.Ковров, ул.Абельмана, 31</t>
  </si>
  <si>
    <t>(49232)22107</t>
  </si>
  <si>
    <t>Мишина Наталья Алексеевна</t>
  </si>
  <si>
    <t>Опер.касса №2491/060</t>
  </si>
  <si>
    <t>601334</t>
  </si>
  <si>
    <t>п.Красина, ул.Зеленая, 3</t>
  </si>
  <si>
    <t>(49248)51138</t>
  </si>
  <si>
    <t>Опер.касса №4674/078</t>
  </si>
  <si>
    <t>422321</t>
  </si>
  <si>
    <t>с.Федоровское</t>
  </si>
  <si>
    <t>(84370)34267</t>
  </si>
  <si>
    <t>Зайнуллина Муршида Галимовна</t>
  </si>
  <si>
    <t>Опер.касса №4674/079</t>
  </si>
  <si>
    <t>422336</t>
  </si>
  <si>
    <t>с.Молькеево</t>
  </si>
  <si>
    <t>Опер.касса №4674/080</t>
  </si>
  <si>
    <t>422333</t>
  </si>
  <si>
    <t>с.Ульянково</t>
  </si>
  <si>
    <t>(84370)31111</t>
  </si>
  <si>
    <t>Чекмарева Евгения Николаевна</t>
  </si>
  <si>
    <t>Опер.касса №4674/084</t>
  </si>
  <si>
    <t>422335</t>
  </si>
  <si>
    <t>с.Большое Подберезье</t>
  </si>
  <si>
    <t>(84370)30105</t>
  </si>
  <si>
    <t>(4922)386808</t>
  </si>
  <si>
    <t>(4922)533019</t>
  </si>
  <si>
    <t>Игнатьева Олеся Евгеньевна</t>
  </si>
  <si>
    <t>(4922)300127</t>
  </si>
  <si>
    <t>(49254)37002</t>
  </si>
  <si>
    <t>Башилова Ирина Викторовна</t>
  </si>
  <si>
    <t>Минеголова Ралия Василовна</t>
  </si>
  <si>
    <t>Опер.касса №4676/011</t>
  </si>
  <si>
    <t>423006</t>
  </si>
  <si>
    <t>с.Средняя Камышла</t>
  </si>
  <si>
    <t>(84345)43517</t>
  </si>
  <si>
    <t>Петрова Галина Николаевна</t>
  </si>
  <si>
    <t>Опер.касса №4676/012</t>
  </si>
  <si>
    <t>423007</t>
  </si>
  <si>
    <t>с.Новое Иглайкино</t>
  </si>
  <si>
    <t>(84345)33672</t>
  </si>
  <si>
    <t>Опер.касса №4676/013</t>
  </si>
  <si>
    <t>423021</t>
  </si>
  <si>
    <t>с.Якушкино</t>
  </si>
  <si>
    <t>(84345)42204</t>
  </si>
  <si>
    <t>Михедерова Валентина Николаевна</t>
  </si>
  <si>
    <t>Коршунова Татьяна Николаевна</t>
  </si>
  <si>
    <t>д.Демидово, ул.Центральная, 10</t>
  </si>
  <si>
    <t>(49241)53122</t>
  </si>
  <si>
    <t>Сорвина Людмила Михайловна</t>
  </si>
  <si>
    <t>(49241)51720</t>
  </si>
  <si>
    <t>(49241)54590</t>
  </si>
  <si>
    <t>Царькова Татьяна Александровна</t>
  </si>
  <si>
    <t>(49241)54116</t>
  </si>
  <si>
    <t>(4922)533162</t>
  </si>
  <si>
    <t>(4922)532688</t>
  </si>
  <si>
    <t>(49232)75321</t>
  </si>
  <si>
    <t>Ершова Наталья Александровна</t>
  </si>
  <si>
    <t>Доп.офис №2491/032</t>
  </si>
  <si>
    <t>601909</t>
  </si>
  <si>
    <t>Салахова Резеда Абузаровна</t>
  </si>
  <si>
    <t>Опер.касса №4674/036</t>
  </si>
  <si>
    <t>422348</t>
  </si>
  <si>
    <t>с.Булым-Булыхчи</t>
  </si>
  <si>
    <t>(84376)34214</t>
  </si>
  <si>
    <t>Назмеева Танзиля Талгатовна</t>
  </si>
  <si>
    <t>Опер.касса №4674/038</t>
  </si>
  <si>
    <t>422341</t>
  </si>
  <si>
    <t>с.Кзыл-Тау</t>
  </si>
  <si>
    <t>Опер.касса №4674/043</t>
  </si>
  <si>
    <t>422345</t>
  </si>
  <si>
    <t>с.Эбалаково</t>
  </si>
  <si>
    <t>Опер.касса №4674/047</t>
  </si>
  <si>
    <t>422342</t>
  </si>
  <si>
    <t>с.Черемшан</t>
  </si>
  <si>
    <t>(84376)38212</t>
  </si>
  <si>
    <t>Халилова Фазиля Шаукатовна</t>
  </si>
  <si>
    <t>Опер.касса №4674/053</t>
  </si>
  <si>
    <t>422363</t>
  </si>
  <si>
    <t>с.Верхнее Аткозино</t>
  </si>
  <si>
    <t>(84376)35721</t>
  </si>
  <si>
    <t>Сафиева Дамиря Яхиевна</t>
  </si>
  <si>
    <t>Опер.касса №4674/060</t>
  </si>
  <si>
    <t>422364</t>
  </si>
  <si>
    <t>с.Сатламышево</t>
  </si>
  <si>
    <t>(84376)35200</t>
  </si>
  <si>
    <t>423232</t>
  </si>
  <si>
    <t>г.Бугульма, ул.Ленина, 102/2</t>
  </si>
  <si>
    <t>602357</t>
  </si>
  <si>
    <t>п.Первомайский, ул.Школьная, 9</t>
  </si>
  <si>
    <t>(49236)57223</t>
  </si>
  <si>
    <t>Опер.касса №93/0116</t>
  </si>
  <si>
    <t>602337</t>
  </si>
  <si>
    <t>п.Новлянка, ул.Молодежная, 13а</t>
  </si>
  <si>
    <t>(49236)72209</t>
  </si>
  <si>
    <t>Акимова Светлана Викторовна</t>
  </si>
  <si>
    <t>г.Киров, ул.Щорса, 43</t>
  </si>
  <si>
    <t>(8332)563823</t>
  </si>
  <si>
    <t>Буркова Татьяна Ивановна</t>
  </si>
  <si>
    <t>Кировское отделение №8612</t>
  </si>
  <si>
    <t>г.Киров, ул.Дерендяева, 25</t>
  </si>
  <si>
    <t>Мосягина Галина Леонидовна</t>
  </si>
  <si>
    <t>610017</t>
  </si>
  <si>
    <t>г.Киров, ул.Воровского, 52</t>
  </si>
  <si>
    <t>(8332)540176</t>
  </si>
  <si>
    <t>Попова Татьяна Семеновна</t>
  </si>
  <si>
    <t>г.Киров, ул.Карла Либкнехта, 69</t>
  </si>
  <si>
    <t>(8332)646734</t>
  </si>
  <si>
    <t>Доколина Светлана Михайловна</t>
  </si>
  <si>
    <t>610027</t>
  </si>
  <si>
    <t>г.Киров, ул.Карла Либкнехта, 161</t>
  </si>
  <si>
    <t>(8332)373879</t>
  </si>
  <si>
    <t>Сысуева Ольга Анатольевна</t>
  </si>
  <si>
    <t>610020</t>
  </si>
  <si>
    <t>г.Киров, ул.Степана Халтурина, 40</t>
  </si>
  <si>
    <t>(8332)649961</t>
  </si>
  <si>
    <t>Мариева Ирина Александровна</t>
  </si>
  <si>
    <t>610033</t>
  </si>
  <si>
    <t>г.Киров, ул.Ломоносова, 14</t>
  </si>
  <si>
    <t>(8332)530134</t>
  </si>
  <si>
    <t>Айт Елена Викторовна</t>
  </si>
  <si>
    <t>610904</t>
  </si>
  <si>
    <t>г.Киров, пгт.Лянгасово, ул.Комсомольская, 69</t>
  </si>
  <si>
    <t>(8332)550323</t>
  </si>
  <si>
    <t>610021</t>
  </si>
  <si>
    <t>г.Киров, ул.Производственная, 19</t>
  </si>
  <si>
    <t>(8332)258101</t>
  </si>
  <si>
    <t>Суднева Ольга Вениаминовна</t>
  </si>
  <si>
    <t>610035</t>
  </si>
  <si>
    <t>г.Киров, ул.Сурикова, 7</t>
  </si>
  <si>
    <t>(8332)570513</t>
  </si>
  <si>
    <t>Старикова Светлана Вениаминовна</t>
  </si>
  <si>
    <t>610050</t>
  </si>
  <si>
    <t>г.Киров, ул.Кольцова, 18</t>
  </si>
  <si>
    <t>(8332)517831</t>
  </si>
  <si>
    <t>Любакова Татьяна Николаевна</t>
  </si>
  <si>
    <t>610030</t>
  </si>
  <si>
    <t>г.Киров, ул.П.Корчагина, 60</t>
  </si>
  <si>
    <t>(8332)400374</t>
  </si>
  <si>
    <t>Копанева Ирина Геннадьевна</t>
  </si>
  <si>
    <t>610046</t>
  </si>
  <si>
    <t>г.Киров, ул.Степана Халтурина, 98</t>
  </si>
  <si>
    <t>(8332)642529</t>
  </si>
  <si>
    <t>Опер.касса №93/0117</t>
  </si>
  <si>
    <t>г.Киров, ул.Молодой Гвардии, 2</t>
  </si>
  <si>
    <t>(8332)312185</t>
  </si>
  <si>
    <t>Зянкина Марина Владимировна</t>
  </si>
  <si>
    <t>г.Киров, ул.Московская, 7</t>
  </si>
  <si>
    <t>(8332)382834</t>
  </si>
  <si>
    <t>Захарищева Ирина Николаевна</t>
  </si>
  <si>
    <t>610004</t>
  </si>
  <si>
    <t>г.Киров, переулок Химический, 1А</t>
  </si>
  <si>
    <t>(8332)363488</t>
  </si>
  <si>
    <t>Колот Инна Геннадьевна</t>
  </si>
  <si>
    <t>(8332)354388</t>
  </si>
  <si>
    <t>Шалагина Ирина Александровна</t>
  </si>
  <si>
    <t>г.Киров, ул.Мопра, 8 Б</t>
  </si>
  <si>
    <t>(8332)310201</t>
  </si>
  <si>
    <t>с.Новый Яваш</t>
  </si>
  <si>
    <t>(84366)25235</t>
  </si>
  <si>
    <t>Гатиатуллина Фарида Василовна</t>
  </si>
  <si>
    <t>422033</t>
  </si>
  <si>
    <t>с.Шурабаш</t>
  </si>
  <si>
    <t>(84366)92248</t>
  </si>
  <si>
    <t>Габдрахманова Наиля Хайдаровна</t>
  </si>
  <si>
    <t>422019</t>
  </si>
  <si>
    <t>п.Урняк</t>
  </si>
  <si>
    <t>(84366)46275</t>
  </si>
  <si>
    <t>Николаева Раиля Ракиповна</t>
  </si>
  <si>
    <t>422036</t>
  </si>
  <si>
    <t>с.Шушмабаш</t>
  </si>
  <si>
    <t>(84366)95341</t>
  </si>
  <si>
    <t>Файзрахманова Сомая Шаймулловна</t>
  </si>
  <si>
    <t>422032</t>
  </si>
  <si>
    <t>с.Сюрда</t>
  </si>
  <si>
    <t>(84366)93344</t>
  </si>
  <si>
    <t>Касимова Миляуша Махмутовна</t>
  </si>
  <si>
    <t>с.Новые Шаши</t>
  </si>
  <si>
    <t>(84369)32310</t>
  </si>
  <si>
    <t>Сабирзянова Эльмира Ханнановна</t>
  </si>
  <si>
    <t>с.Кунгер</t>
  </si>
  <si>
    <t>(84369)38824</t>
  </si>
  <si>
    <t>Назипова Фания Салиховна</t>
  </si>
  <si>
    <t>422742</t>
  </si>
  <si>
    <t>с.Кулле-Кими</t>
  </si>
  <si>
    <t>(84369)35337</t>
  </si>
  <si>
    <t>Опер.касса №4445/010</t>
  </si>
  <si>
    <t>425131</t>
  </si>
  <si>
    <t>п.Красный Стекловар, ул.Советская,2</t>
  </si>
  <si>
    <t>г. Киров, ул. Чернышевского, 5</t>
  </si>
  <si>
    <t>(8332)243409</t>
  </si>
  <si>
    <t>Филимонова Ирина Витальевна</t>
  </si>
  <si>
    <t>г. Киров, ул. Щорса, 21</t>
  </si>
  <si>
    <t>(8332)565640</t>
  </si>
  <si>
    <t>Суворова Екатерина Валерьевна</t>
  </si>
  <si>
    <t>Опер.касса №4443/024</t>
  </si>
  <si>
    <t>425432</t>
  </si>
  <si>
    <t>с.Масканур</t>
  </si>
  <si>
    <t>Опер.касса №4443/025</t>
  </si>
  <si>
    <t>425438</t>
  </si>
  <si>
    <t>д.Старый Торъял</t>
  </si>
  <si>
    <t>Опер.касса №4443/027</t>
  </si>
  <si>
    <t>425443</t>
  </si>
  <si>
    <t>с.Пектубаево</t>
  </si>
  <si>
    <t>(83636)95352</t>
  </si>
  <si>
    <t>Тетерина Елена  Алексеевна</t>
  </si>
  <si>
    <t>Доп.офис №4443/029</t>
  </si>
  <si>
    <t>425500</t>
  </si>
  <si>
    <t>пгт.Мари-Турек, ул.Октябрьская, 21</t>
  </si>
  <si>
    <t>(83634)93783</t>
  </si>
  <si>
    <t>Хафизова Эльвира Кагармановна</t>
  </si>
  <si>
    <t>Опер.касса №4443/030</t>
  </si>
  <si>
    <t>425511</t>
  </si>
  <si>
    <t>с.Мари-Билямор</t>
  </si>
  <si>
    <t>(83634)96175</t>
  </si>
  <si>
    <t>Попова Лариса Александровна</t>
  </si>
  <si>
    <t>Опер.касса №4443/031</t>
  </si>
  <si>
    <t>425515</t>
  </si>
  <si>
    <t>д.Тат-Китня</t>
  </si>
  <si>
    <t>Опер.касса №4443/032</t>
  </si>
  <si>
    <t>425501</t>
  </si>
  <si>
    <t>с.Косолапово</t>
  </si>
  <si>
    <t>(83634)95196</t>
  </si>
  <si>
    <t>Ермолина Ирина Владимировна</t>
  </si>
  <si>
    <t>Опер.касса №4443/033</t>
  </si>
  <si>
    <t>425520</t>
  </si>
  <si>
    <t>с.Хлебниково</t>
  </si>
  <si>
    <t>(83634)91387</t>
  </si>
  <si>
    <t>Васильева Татьяна Алексеевна</t>
  </si>
  <si>
    <t>Опер.касса №4443/034</t>
  </si>
  <si>
    <t>425527</t>
  </si>
  <si>
    <t>д.Большой Карлыган</t>
  </si>
  <si>
    <t>(83634)92652</t>
  </si>
  <si>
    <t>Зыкина Елена Александровна</t>
  </si>
  <si>
    <t>Опер.касса №4443/035</t>
  </si>
  <si>
    <t>425524</t>
  </si>
  <si>
    <t>п.Мариец, ул.Клубная, 1</t>
  </si>
  <si>
    <t>(83634)96242</t>
  </si>
  <si>
    <t>Галеева Лира Рауфовна</t>
  </si>
  <si>
    <t>Доп.офис №4443/036</t>
  </si>
  <si>
    <t>425550</t>
  </si>
  <si>
    <t>пгт.Куженер, ул.К.Маркса, 7</t>
  </si>
  <si>
    <t>(83637)92264</t>
  </si>
  <si>
    <t>Пайдыганова Валентина Викторовна</t>
  </si>
  <si>
    <t>Симонова Татьяна Геннадьевна</t>
  </si>
  <si>
    <t>Опер.касса №4419/046</t>
  </si>
  <si>
    <t>613565</t>
  </si>
  <si>
    <t>с.Лазарево, ул.Советская, 30</t>
  </si>
  <si>
    <t>(83363)38180</t>
  </si>
  <si>
    <t>613546</t>
  </si>
  <si>
    <t>Колескина Елена Сергеевна</t>
  </si>
  <si>
    <t>Доп.офис №4419/066</t>
  </si>
  <si>
    <t>Смышляева Ирина Борисовна</t>
  </si>
  <si>
    <t>Опер.касса №4419/067</t>
  </si>
  <si>
    <t>(83344)61405</t>
  </si>
  <si>
    <t>Доп.офис №4419/068</t>
  </si>
  <si>
    <t>г.Уржум, ул.Советская, 17</t>
  </si>
  <si>
    <t>(83363)22757</t>
  </si>
  <si>
    <t>613570</t>
  </si>
  <si>
    <t>пгт.Кильмезь, ул.Советская, 75</t>
  </si>
  <si>
    <t>(83338)21740</t>
  </si>
  <si>
    <t>613588</t>
  </si>
  <si>
    <t>д.Вихарево, ул.Школьная, 6</t>
  </si>
  <si>
    <t>(83338)63123</t>
  </si>
  <si>
    <t>Коротких Людмила Григорьевна</t>
  </si>
  <si>
    <t>613573</t>
  </si>
  <si>
    <t>п.Чернушка, ул.Железнодорожная,12</t>
  </si>
  <si>
    <t>(83338)76175</t>
  </si>
  <si>
    <t>Петрова Раиса Петровна</t>
  </si>
  <si>
    <t>612933</t>
  </si>
  <si>
    <t>с.Каксинвай, ул.Школьная, 62</t>
  </si>
  <si>
    <t>(83347)65196</t>
  </si>
  <si>
    <t>612913</t>
  </si>
  <si>
    <t>(83338)30210</t>
  </si>
  <si>
    <t>п.Донаурово, ул.Лесная, 23</t>
  </si>
  <si>
    <t>(83363)37142</t>
  </si>
  <si>
    <t>613592</t>
  </si>
  <si>
    <t>с.Атясево</t>
  </si>
  <si>
    <t>(85552)59030</t>
  </si>
  <si>
    <t>Салихова Гульфина Гаяновна</t>
  </si>
  <si>
    <t>Опер.касса №8613/044</t>
  </si>
  <si>
    <t>Опер.касса №8613/045</t>
  </si>
  <si>
    <t>Опер.касса №8613/046</t>
  </si>
  <si>
    <t>Опер.касса №8613/041</t>
  </si>
  <si>
    <t>Опер.касса №8613/047</t>
  </si>
  <si>
    <t>г.Киров, ул. Воровского, 137</t>
  </si>
  <si>
    <t>(8332)514332</t>
  </si>
  <si>
    <t>610925</t>
  </si>
  <si>
    <t>г.Киров, пгт.Радужный, ул.Индустриальная, 18</t>
  </si>
  <si>
    <t>(8332)305990</t>
  </si>
  <si>
    <t>Доп.офис №8613/031</t>
  </si>
  <si>
    <t>г.Чебоксары, ул.Калинина, 109, корп.1</t>
  </si>
  <si>
    <t>г.Чебоксары, ул.Карла Маркса, 52</t>
  </si>
  <si>
    <t>с.Верхний Субаш</t>
  </si>
  <si>
    <t>(84368)37433</t>
  </si>
  <si>
    <t>Федорова Амина Барисовна</t>
  </si>
  <si>
    <t>422255</t>
  </si>
  <si>
    <t>с.Бурбаш</t>
  </si>
  <si>
    <t>(84368)33769</t>
  </si>
  <si>
    <t>422252</t>
  </si>
  <si>
    <t>д.Бурнак</t>
  </si>
  <si>
    <t>(84368)33322</t>
  </si>
  <si>
    <t>Каримова Нурия Шарифулловна</t>
  </si>
  <si>
    <t>422268</t>
  </si>
  <si>
    <t>с.Шишинер</t>
  </si>
  <si>
    <t xml:space="preserve"> Корнилова Юлия Константиновна</t>
  </si>
  <si>
    <t>Марий Эл отделение №8614</t>
  </si>
  <si>
    <t>424000</t>
  </si>
  <si>
    <t>г.Йошкар-Ола, ул.Пушкина, 30</t>
  </si>
  <si>
    <t>(8362)417081</t>
  </si>
  <si>
    <t>424038</t>
  </si>
  <si>
    <t>Опер.касса №8614/010</t>
  </si>
  <si>
    <t>424027</t>
  </si>
  <si>
    <t>п.Сурок, ул.Спортивная, 15</t>
  </si>
  <si>
    <t>(8362)229122</t>
  </si>
  <si>
    <t>Опер.касса №8614/011</t>
  </si>
  <si>
    <t>424002</t>
  </si>
  <si>
    <t>г.Йошкар-Ола, ул.Первомайская, 122</t>
  </si>
  <si>
    <t>(8362)684011</t>
  </si>
  <si>
    <t>Опер.касса №8614/012</t>
  </si>
  <si>
    <t>424910</t>
  </si>
  <si>
    <t>(8362)223786</t>
  </si>
  <si>
    <t>Кайгородова Наталья Николаевна</t>
  </si>
  <si>
    <t>Доп.офис №8614/013</t>
  </si>
  <si>
    <t>424039</t>
  </si>
  <si>
    <t>г.Йошкар-Ола, ул.Подольских Курсантов, 19</t>
  </si>
  <si>
    <t>(8362)684013</t>
  </si>
  <si>
    <t>Иванушкина Раиса Валентиновна</t>
  </si>
  <si>
    <t>Опер.касса №8614/014</t>
  </si>
  <si>
    <t>424019</t>
  </si>
  <si>
    <t>г.Йошкар-Ола, ул.Зеленая, 2А</t>
  </si>
  <si>
    <t>(8362)684014</t>
  </si>
  <si>
    <t>(8362)684015</t>
  </si>
  <si>
    <t>Опер.касса №8614/016</t>
  </si>
  <si>
    <t>425220</t>
  </si>
  <si>
    <t>(8362)684016</t>
  </si>
  <si>
    <t>Доп.офис №8614/017</t>
  </si>
  <si>
    <t>г.Йошкар-Ола, Ленинский проспект, 19</t>
  </si>
  <si>
    <t>(8362)684017</t>
  </si>
  <si>
    <t>Кузьминых Ирина Михайловна</t>
  </si>
  <si>
    <t>424033</t>
  </si>
  <si>
    <t>г.Йошкар-Ола, ул.Эшкинина, 3</t>
  </si>
  <si>
    <t>(8362)684018</t>
  </si>
  <si>
    <t>Доп.офис №8614/019</t>
  </si>
  <si>
    <t>424036</t>
  </si>
  <si>
    <t>г.Йошкар-Ола, ул.Красноармейская, 40</t>
  </si>
  <si>
    <t>(8362)684019</t>
  </si>
  <si>
    <t>Доп.офис №8614/02</t>
  </si>
  <si>
    <t>(8362)684002</t>
  </si>
  <si>
    <t>Доп.офис №8614/020</t>
  </si>
  <si>
    <t>г.Йошкар-Ола, ул.Свердлова, 54</t>
  </si>
  <si>
    <t>(8362)684020</t>
  </si>
  <si>
    <t>Доп.офис №8614/022</t>
  </si>
  <si>
    <t>Опер.касса №8614/023</t>
  </si>
  <si>
    <t>Опер.касса №8614/024</t>
  </si>
  <si>
    <t>Опер.касса №8614/025</t>
  </si>
  <si>
    <t>(83638)99508</t>
  </si>
  <si>
    <t>Опер.касса №8614/026</t>
  </si>
  <si>
    <t>(83638)91410</t>
  </si>
  <si>
    <t>Опер.касса №8614/027</t>
  </si>
  <si>
    <t>Доп.офис №8614/03</t>
  </si>
  <si>
    <t>(8362)684003</t>
  </si>
  <si>
    <t>424003</t>
  </si>
  <si>
    <t>Доп.офис №8614/04</t>
  </si>
  <si>
    <t>г.Йошкар-Ола, ул.Панфилова, 41</t>
  </si>
  <si>
    <t>(8362)684004</t>
  </si>
  <si>
    <t>Тирацуян Юлия Валерьевна</t>
  </si>
  <si>
    <t>Доп.офис №8614/05</t>
  </si>
  <si>
    <t>(8362)684005</t>
  </si>
  <si>
    <t>р.п.Шатки, ул.Федеративная, 9</t>
  </si>
  <si>
    <t>Опер.касса №368/088</t>
  </si>
  <si>
    <t>607717</t>
  </si>
  <si>
    <t>с.Смирново, ул.Советская, 34</t>
  </si>
  <si>
    <t>Опер.касса №368/09</t>
  </si>
  <si>
    <t>607240</t>
  </si>
  <si>
    <t>с.Новый Усад, ул.Пролетарская, 1А</t>
  </si>
  <si>
    <t>(83147)56448</t>
  </si>
  <si>
    <t>602353</t>
  </si>
  <si>
    <t>с.Малышево, ул.Школьная, 3</t>
  </si>
  <si>
    <t>(49236)61140</t>
  </si>
  <si>
    <t>Демиденко Валентина Анатольевна</t>
  </si>
  <si>
    <t>Опер.касса №93/0118</t>
  </si>
  <si>
    <t>602331</t>
  </si>
  <si>
    <t>(49236)22207</t>
  </si>
  <si>
    <t>Доп.офис №93/0119</t>
  </si>
  <si>
    <t>602103</t>
  </si>
  <si>
    <t>(49247)24140</t>
  </si>
  <si>
    <t>Доп.офис №93/0121</t>
  </si>
  <si>
    <t>(49234)44784</t>
  </si>
  <si>
    <t>Кривова Галина Владимировна</t>
  </si>
  <si>
    <t>Опер.касса №93/013</t>
  </si>
  <si>
    <t>602213</t>
  </si>
  <si>
    <t>с.Молотицы, ул.Гагарина, 31</t>
  </si>
  <si>
    <t>(49234)54297</t>
  </si>
  <si>
    <t>Опер.касса №93/014</t>
  </si>
  <si>
    <t>602212</t>
  </si>
  <si>
    <t>с.Борисоглеб, ул.Коминтерна, 18</t>
  </si>
  <si>
    <t>(49234)58444</t>
  </si>
  <si>
    <t>Опер.касса №93/015</t>
  </si>
  <si>
    <t>602204</t>
  </si>
  <si>
    <t>с.Булатниково, ул.Мира, 1</t>
  </si>
  <si>
    <t>(49234)50722</t>
  </si>
  <si>
    <t>(8332)508715</t>
  </si>
  <si>
    <t>Панкратова Надежда Семеновна</t>
  </si>
  <si>
    <t>г.Киров, ул.Физкультурников, 6</t>
  </si>
  <si>
    <t>(8332)510144</t>
  </si>
  <si>
    <t>Фоминых Татьяна Петровна</t>
  </si>
  <si>
    <t>г.Киров, ул.Юровской, 7</t>
  </si>
  <si>
    <t>(8332)500965</t>
  </si>
  <si>
    <t>Банникова Светлана Александровна</t>
  </si>
  <si>
    <t>610013</t>
  </si>
  <si>
    <t>г.Киров, Нововятский район, ул.Октябрьская, 26</t>
  </si>
  <si>
    <t>(8332)317888</t>
  </si>
  <si>
    <t>г.Бор, ул.Максимова, 22</t>
  </si>
  <si>
    <t>(83159)65224</t>
  </si>
  <si>
    <t>Опер.касса №4335/020</t>
  </si>
  <si>
    <t>606490</t>
  </si>
  <si>
    <t>п.Большеорловское, ул.Горького, 6</t>
  </si>
  <si>
    <t>(83159)39139</t>
  </si>
  <si>
    <t>Опер.касса №4335/021</t>
  </si>
  <si>
    <t>606455</t>
  </si>
  <si>
    <t>с.п.Керженец, ул.Калинина, 18</t>
  </si>
  <si>
    <t>Ковалева Надежда Евгеньевна</t>
  </si>
  <si>
    <t>Опер.касса №4335/022</t>
  </si>
  <si>
    <t>606483</t>
  </si>
  <si>
    <t>п.Чистое Борское, ул.Октябрьская, 8</t>
  </si>
  <si>
    <t>Чернова Елена Александровна</t>
  </si>
  <si>
    <t>Опер.касса №4335/023</t>
  </si>
  <si>
    <t>606441</t>
  </si>
  <si>
    <t>г.Бор, ул.Интернациональная, 142</t>
  </si>
  <si>
    <t>(83159)60404</t>
  </si>
  <si>
    <t>Опер.касса №4335/024</t>
  </si>
  <si>
    <t>606471</t>
  </si>
  <si>
    <t>п.Железнодорожный, ул.Новостройка, 12</t>
  </si>
  <si>
    <t>(83159)30215</t>
  </si>
  <si>
    <t>Смирнова Елена Александровна</t>
  </si>
  <si>
    <t>Опер.касса №4335/027</t>
  </si>
  <si>
    <t>606447</t>
  </si>
  <si>
    <t>г.Бор, ул.Первомайская, 5А</t>
  </si>
  <si>
    <t>(83159)93182</t>
  </si>
  <si>
    <t>Сергеева Светлана Евгеньевна</t>
  </si>
  <si>
    <t>Опер.касса №4335/03</t>
  </si>
  <si>
    <t>606472</t>
  </si>
  <si>
    <t>с.Кантаурово, ул.Совхозная, 28</t>
  </si>
  <si>
    <t>(83159)30561</t>
  </si>
  <si>
    <t>Малкова Елена Александровна</t>
  </si>
  <si>
    <t>Опер.касса №4335/031</t>
  </si>
  <si>
    <t>606488</t>
  </si>
  <si>
    <t>с.п.Память Парижской Коммуны, ул.Терентьева, 8</t>
  </si>
  <si>
    <t>(83159)33605</t>
  </si>
  <si>
    <t>Елисеева Марина Вениаминовна</t>
  </si>
  <si>
    <t>Опер.касса №4335/033</t>
  </si>
  <si>
    <t>606481</t>
  </si>
  <si>
    <t>д.Редькино, 6</t>
  </si>
  <si>
    <t>(83159)43133</t>
  </si>
  <si>
    <t>Доп.офис №4335/035</t>
  </si>
  <si>
    <t>606495</t>
  </si>
  <si>
    <t>(83159)41251</t>
  </si>
  <si>
    <t>Зайцева Нина Ивановна</t>
  </si>
  <si>
    <t>Опер.касса №4335/036</t>
  </si>
  <si>
    <t>606465</t>
  </si>
  <si>
    <t>с.Чистое Поле, 3</t>
  </si>
  <si>
    <t>(83159)46194</t>
  </si>
  <si>
    <t>Витулина Ольга Леонидовна</t>
  </si>
  <si>
    <t>Опер.касса №4335/038</t>
  </si>
  <si>
    <t>606492</t>
  </si>
  <si>
    <t>Опер.касса №4420/025</t>
  </si>
  <si>
    <t>Опер.касса №4420/04</t>
  </si>
  <si>
    <t>Нолинское отделение №339</t>
  </si>
  <si>
    <t>и.о. Ефремова Люмила Александровна</t>
  </si>
  <si>
    <t>Опер.касса №339/015</t>
  </si>
  <si>
    <t>Опер.касса №339/019</t>
  </si>
  <si>
    <t>Опер.касса №339/02</t>
  </si>
  <si>
    <t>Опер.касса №339/021</t>
  </si>
  <si>
    <t>Опер.касса №339/03</t>
  </si>
  <si>
    <t>Опер.касса №339/046</t>
  </si>
  <si>
    <t>Опер.касса №339/048</t>
  </si>
  <si>
    <t>Доп.офис №339/049</t>
  </si>
  <si>
    <t>Опер.касса №339/050</t>
  </si>
  <si>
    <t>Чебоксарское отделение №4472</t>
  </si>
  <si>
    <t>Доп.офис №4472/010</t>
  </si>
  <si>
    <t>Доп.офис №4472/025</t>
  </si>
  <si>
    <t>Доп.офис №69/01</t>
  </si>
  <si>
    <t>Опер.касса №69/0104</t>
  </si>
  <si>
    <t>Опер.касса №69/0106</t>
  </si>
  <si>
    <t>Доп.офис №69/0117</t>
  </si>
  <si>
    <t>Доп.офис №69/0118</t>
  </si>
  <si>
    <t>Доп.офис №69/0120</t>
  </si>
  <si>
    <t>Доп.офис №69/0125</t>
  </si>
  <si>
    <t>Доп.офис №69/0130</t>
  </si>
  <si>
    <t>Доп.офис №69/0134</t>
  </si>
  <si>
    <t>Опер.касса №69/0139</t>
  </si>
  <si>
    <t>Доп.офис №69/014</t>
  </si>
  <si>
    <t>Доп.офис №69/0140</t>
  </si>
  <si>
    <t>Опер.касса №69/0141</t>
  </si>
  <si>
    <t>Доп.офис №69/0144</t>
  </si>
  <si>
    <t>Опер.касса №69/0147</t>
  </si>
  <si>
    <t>Опер.касса №69/015</t>
  </si>
  <si>
    <t>Доп.офис №69/0150</t>
  </si>
  <si>
    <t>Опер.касса №69/0151</t>
  </si>
  <si>
    <t>Доп.офис №69/0152</t>
  </si>
  <si>
    <t>Доп.офис №69/0153</t>
  </si>
  <si>
    <t>Опер.касса №69/0154</t>
  </si>
  <si>
    <t>Опер.касса №69/0155</t>
  </si>
  <si>
    <t>Опер.касса №69/0156</t>
  </si>
  <si>
    <t>Доп.офис №69/0157</t>
  </si>
  <si>
    <t>Левеева Ольга Владимировна</t>
  </si>
  <si>
    <t>Хмелева Екатерина Сергеевна</t>
  </si>
  <si>
    <t>Махмутова Рамзия Мугиновна</t>
  </si>
  <si>
    <t>Нургалеева Дульфия Хафизовна</t>
  </si>
  <si>
    <t>Мухаметдинова Кадерия Мухтаровна</t>
  </si>
  <si>
    <t>Гильмутдинова Василя Василовна</t>
  </si>
  <si>
    <t>Хазиева Рушания Галимзяновна</t>
  </si>
  <si>
    <t>Мухаметзянова Лейля Сабитовна</t>
  </si>
  <si>
    <t>Соколова-Жунева Ольга Викторовна</t>
  </si>
  <si>
    <t>Нуриева Гульгина Мудавсаровна</t>
  </si>
  <si>
    <t>Киров</t>
  </si>
  <si>
    <t>Чуваши</t>
  </si>
  <si>
    <t>Сотникова Кира Михайловна</t>
  </si>
  <si>
    <t>Игонина Татьяна Александровна</t>
  </si>
  <si>
    <t>д.Русский Кукмор, ул.Пионерская, 1</t>
  </si>
  <si>
    <t>(8362)576966</t>
  </si>
  <si>
    <t>(8362)232986</t>
  </si>
  <si>
    <t>Нагорничных Екатерина Николаевна</t>
  </si>
  <si>
    <t>Халиуллина Разиля Рустамовна</t>
  </si>
  <si>
    <t>(85557)73265</t>
  </si>
  <si>
    <t>(85557)78752</t>
  </si>
  <si>
    <t>(85563)27204</t>
  </si>
  <si>
    <t>с.Михайловка</t>
  </si>
  <si>
    <t>Кировская область</t>
  </si>
  <si>
    <t>с.Верхосунье, ул.Лопатина, 1</t>
  </si>
  <si>
    <t>(83369)66122</t>
  </si>
  <si>
    <t>613470</t>
  </si>
  <si>
    <t>пгт.Нема, ул.Мира, 37</t>
  </si>
  <si>
    <t>(83350)21163</t>
  </si>
  <si>
    <t>613476</t>
  </si>
  <si>
    <t>с.Марково, ул.Садовая, 33</t>
  </si>
  <si>
    <t>(83350)73126</t>
  </si>
  <si>
    <t>Широкова Алевтина Николаевна</t>
  </si>
  <si>
    <t>613484</t>
  </si>
  <si>
    <t>с.Ильинское, ул.Советская, 44</t>
  </si>
  <si>
    <t>(83350)67124</t>
  </si>
  <si>
    <t>Сычева Татьяна Анатольевна</t>
  </si>
  <si>
    <t>613481</t>
  </si>
  <si>
    <t>с.Архангельское, ул.Тураева, 1</t>
  </si>
  <si>
    <t>(83350)63456</t>
  </si>
  <si>
    <t>Туева Елена Васильевна</t>
  </si>
  <si>
    <t>613487</t>
  </si>
  <si>
    <t>д.Городище, переулок Центральный, 2</t>
  </si>
  <si>
    <t>(83350)65124</t>
  </si>
  <si>
    <t>Сырых Надежда Борисовна</t>
  </si>
  <si>
    <t>Мифтахова Айсылу Махмутовна</t>
  </si>
  <si>
    <t>Опер.касса №4655/038</t>
  </si>
  <si>
    <t>с.Высокая Гора</t>
  </si>
  <si>
    <t>422701</t>
  </si>
  <si>
    <t>Опер.касса №8219/033</t>
  </si>
  <si>
    <t>423875</t>
  </si>
  <si>
    <t>д.Янга Буляк</t>
  </si>
  <si>
    <t>(8552)795781</t>
  </si>
  <si>
    <t>Ахметзянова Земфира Гадановна</t>
  </si>
  <si>
    <t>Опер.касса №8219/035</t>
  </si>
  <si>
    <t>423888</t>
  </si>
  <si>
    <t>с.Шильнебаш</t>
  </si>
  <si>
    <t>(8552)375397</t>
  </si>
  <si>
    <t>Опер.касса №8219/04</t>
  </si>
  <si>
    <t>423896</t>
  </si>
  <si>
    <t>с.Бурды</t>
  </si>
  <si>
    <t>(8552)795225</t>
  </si>
  <si>
    <t>Зинакова Ольга Владимировна</t>
  </si>
  <si>
    <t>Опер.касса №8219/043</t>
  </si>
  <si>
    <t>423806</t>
  </si>
  <si>
    <t>г.Набережные Челны, ул.Низаметдинова, 19</t>
  </si>
  <si>
    <t>(8552)464342</t>
  </si>
  <si>
    <t>Опер.касса №8219/046</t>
  </si>
  <si>
    <t>423820</t>
  </si>
  <si>
    <t>г.Набережные Челны, ул.Грина, 14</t>
  </si>
  <si>
    <t>(8552)707449</t>
  </si>
  <si>
    <t>Хузина Миляуша Миргаязовна</t>
  </si>
  <si>
    <t>Опер.касса №8219/05</t>
  </si>
  <si>
    <t>423887</t>
  </si>
  <si>
    <t>с.Малая Шильна</t>
  </si>
  <si>
    <t>(8552)370133</t>
  </si>
  <si>
    <t>423819</t>
  </si>
  <si>
    <t>г.Набережные Челны, проспект Х.Туфана, 9</t>
  </si>
  <si>
    <t>(8552)390671</t>
  </si>
  <si>
    <t>Опер.касса №8219/083</t>
  </si>
  <si>
    <t>423800</t>
  </si>
  <si>
    <t>(8552)791991</t>
  </si>
  <si>
    <t>Исраева Гульфия Гайсовна</t>
  </si>
  <si>
    <t>Доп.офис №8219/084</t>
  </si>
  <si>
    <t>г.Набережные Челны, проспект Набережночелнинский, 7</t>
  </si>
  <si>
    <t>(8552)332016</t>
  </si>
  <si>
    <t>Доп.офис №69/0159</t>
  </si>
  <si>
    <t>Доп.офис №69/0160</t>
  </si>
  <si>
    <t>Опер.касса №69/0161</t>
  </si>
  <si>
    <t>Доп.офис №69/0165</t>
  </si>
  <si>
    <t>Доп.офис №69/0166</t>
  </si>
  <si>
    <t>Опер.касса №69/0167</t>
  </si>
  <si>
    <t>Опер.касса №69/0168</t>
  </si>
  <si>
    <t>Опер.касса №69/0169</t>
  </si>
  <si>
    <t>Доп.офис №69/0170</t>
  </si>
  <si>
    <t>Опер.касса №69/0171</t>
  </si>
  <si>
    <t>Опер.касса №69/0172</t>
  </si>
  <si>
    <t>Доп.офис №69/028</t>
  </si>
  <si>
    <t>Опер.касса №69/031</t>
  </si>
  <si>
    <t>Перескокова Татьяна Михайловна</t>
  </si>
  <si>
    <t>613461</t>
  </si>
  <si>
    <t>с.Лудяна, ул.Центральная, 35</t>
  </si>
  <si>
    <t>613451</t>
  </si>
  <si>
    <t>п.Медведок, ул.Почтовая, 7</t>
  </si>
  <si>
    <t>(83368)51276</t>
  </si>
  <si>
    <t>Хабарова Ирина Георгиевна</t>
  </si>
  <si>
    <t>Опер.касса №4092/014</t>
  </si>
  <si>
    <t>613974</t>
  </si>
  <si>
    <t>п.Боровица, ул.Труда, 16</t>
  </si>
  <si>
    <t>(83346)47214</t>
  </si>
  <si>
    <t>Стратулат Светлана Васильевна</t>
  </si>
  <si>
    <t>Опер.касса №4092/017</t>
  </si>
  <si>
    <t>613977</t>
  </si>
  <si>
    <t>п.Уга, ул.Почтовая, 35</t>
  </si>
  <si>
    <t>(83346)47638</t>
  </si>
  <si>
    <t>613970</t>
  </si>
  <si>
    <t>(8552)793322</t>
  </si>
  <si>
    <t>423955</t>
  </si>
  <si>
    <t>с.Дым-Тамак</t>
  </si>
  <si>
    <t>(85593)45245</t>
  </si>
  <si>
    <t>429028</t>
  </si>
  <si>
    <t>Опер.касса №5836/049</t>
  </si>
  <si>
    <t>429029</t>
  </si>
  <si>
    <t>г.Шумерля, ул.Ленина, 2</t>
  </si>
  <si>
    <t>г.Набережные Челны, проспект Х.Туфана, 28</t>
  </si>
  <si>
    <t>(8552)340696</t>
  </si>
  <si>
    <t>Опер.касса №8219/082</t>
  </si>
  <si>
    <t>г.Набережные Челны, проспект Х.Туфана, 3</t>
  </si>
  <si>
    <t>(8552)399721</t>
  </si>
  <si>
    <t>с.Константиновка, ул.Советская, 34</t>
  </si>
  <si>
    <t>Ахмадеева Альфия Мансуровна</t>
  </si>
  <si>
    <t>Кореева Флюра Архамовна</t>
  </si>
  <si>
    <t>613500</t>
  </si>
  <si>
    <t>пгт.Лебяжье, ул.Кирова, 19</t>
  </si>
  <si>
    <t>613523</t>
  </si>
  <si>
    <t>с.Лаж, ул.Советская, 18</t>
  </si>
  <si>
    <t>Нижнекамское отделение №4682</t>
  </si>
  <si>
    <t>423579</t>
  </si>
  <si>
    <t>г.Нижнекамск, проспект Вахитова, 27</t>
  </si>
  <si>
    <t>(8555)421042</t>
  </si>
  <si>
    <t>Ермолаев Сергей Владимирович</t>
  </si>
  <si>
    <t>Опер.касса №4682/01</t>
  </si>
  <si>
    <t>423558</t>
  </si>
  <si>
    <t>Опер.касса №4683/081</t>
  </si>
  <si>
    <t>Опер.касса №4683/082</t>
  </si>
  <si>
    <t>Опер.касса №4683/083</t>
  </si>
  <si>
    <t>Доп.офис №4683/084</t>
  </si>
  <si>
    <t>Опер.касса №4683/085</t>
  </si>
  <si>
    <t>Опер.касса №4683/086</t>
  </si>
  <si>
    <t>Опер.касса №4683/087</t>
  </si>
  <si>
    <t>Опер.касса №4683/088</t>
  </si>
  <si>
    <t>Опер.касса №4683/089</t>
  </si>
  <si>
    <t>Опер.касса №4683/090</t>
  </si>
  <si>
    <t>Опер.касса №4683/091</t>
  </si>
  <si>
    <t>Опер.касса №4683/092</t>
  </si>
  <si>
    <t>Опер.касса №4683/093</t>
  </si>
  <si>
    <t>Опер.касса №4683/094</t>
  </si>
  <si>
    <t>Опер.касса №4683/095</t>
  </si>
  <si>
    <t>Опер.касса №4683/096</t>
  </si>
  <si>
    <t>Опер.касса №4683/097</t>
  </si>
  <si>
    <t>431711</t>
  </si>
  <si>
    <t>с.Сабур-Мачкасы, ул.Советская, 52</t>
  </si>
  <si>
    <t>(83437)39594</t>
  </si>
  <si>
    <t>Белова Ольга Николаевна</t>
  </si>
  <si>
    <t>Опер.касса №4314/015</t>
  </si>
  <si>
    <t>431703</t>
  </si>
  <si>
    <t>с.Большие Ремезенки, ул.Молодежная, 1в</t>
  </si>
  <si>
    <t>(83437)27301</t>
  </si>
  <si>
    <t>Байкова Любовь Сергеевна</t>
  </si>
  <si>
    <t>Опер.касса №4314/016</t>
  </si>
  <si>
    <t>431707</t>
  </si>
  <si>
    <t>с.Мокшалей, ул.Ленинская, 53</t>
  </si>
  <si>
    <t>(83437)29318</t>
  </si>
  <si>
    <t>Опер.касса №4314/02</t>
  </si>
  <si>
    <t>431712</t>
  </si>
  <si>
    <t>с.Апраксино, ул.Центральная, 7</t>
  </si>
  <si>
    <t>(83437)24142</t>
  </si>
  <si>
    <t>Доп.офис №4314/027</t>
  </si>
  <si>
    <t>431722</t>
  </si>
  <si>
    <t>пгт.Комсомольский, Микрорайон-2, 30</t>
  </si>
  <si>
    <t>Опер.касса №4379/058</t>
  </si>
  <si>
    <t>607110</t>
  </si>
  <si>
    <t>с.Натальино, ул.Кооперативная, 37</t>
  </si>
  <si>
    <t>(83175)32843</t>
  </si>
  <si>
    <t>Ивлева Людмила Михайловна</t>
  </si>
  <si>
    <t>Опер.касса №4379/059</t>
  </si>
  <si>
    <t>607111</t>
  </si>
  <si>
    <t>д.Валтово, ул.Советская, 18</t>
  </si>
  <si>
    <t>(83175)31142</t>
  </si>
  <si>
    <t>Медведева Наталья Юрьевна</t>
  </si>
  <si>
    <t>Опер.касса №4379/06</t>
  </si>
  <si>
    <t>607051</t>
  </si>
  <si>
    <t>Опер.касса №4379/07</t>
  </si>
  <si>
    <t>607050</t>
  </si>
  <si>
    <t>(83177)75266</t>
  </si>
  <si>
    <t>Опер.касса №4379/08</t>
  </si>
  <si>
    <t>607033</t>
  </si>
  <si>
    <t>(83177)48254</t>
  </si>
  <si>
    <t>Опер.касса №4379/09</t>
  </si>
  <si>
    <t>607036</t>
  </si>
  <si>
    <t>(83177)40396</t>
  </si>
  <si>
    <t>Боровкова Галина Анатольевна</t>
  </si>
  <si>
    <t>Городецкое отделение №4340</t>
  </si>
  <si>
    <t>606500</t>
  </si>
  <si>
    <t>г.Городец, площадь Пролетарская, 33</t>
  </si>
  <si>
    <t>(83161)23000</t>
  </si>
  <si>
    <t>Жиряков Александр Сергеевич</t>
  </si>
  <si>
    <t>Опер.касса №4340/010</t>
  </si>
  <si>
    <t>606530</t>
  </si>
  <si>
    <t>п.им.Тимирязева, ул.Школьная, 1а</t>
  </si>
  <si>
    <t>(83161)41746</t>
  </si>
  <si>
    <t>Мироненко Яна Петровна</t>
  </si>
  <si>
    <t>Опер.касса №4340/0100</t>
  </si>
  <si>
    <t>606587</t>
  </si>
  <si>
    <t>д.Гавриловка, ул.Шагарова, 6</t>
  </si>
  <si>
    <t>(83157)26204</t>
  </si>
  <si>
    <t>Большакова Нина Васильевна</t>
  </si>
  <si>
    <t>606523</t>
  </si>
  <si>
    <t>Доп.офис №4340/0103</t>
  </si>
  <si>
    <t>606407</t>
  </si>
  <si>
    <t>(83144)45480</t>
  </si>
  <si>
    <t>Опер.касса №4340/011</t>
  </si>
  <si>
    <t>Солнцева Ольга Николаевна</t>
  </si>
  <si>
    <t>(49242)51990</t>
  </si>
  <si>
    <t>601235</t>
  </si>
  <si>
    <t>с.Черкутино, ул.Первомайская, 30</t>
  </si>
  <si>
    <t>(49242)55725</t>
  </si>
  <si>
    <t>Панькина Любовь Михайловна</t>
  </si>
  <si>
    <t>601224</t>
  </si>
  <si>
    <t>(49242)56335</t>
  </si>
  <si>
    <t>601232</t>
  </si>
  <si>
    <t>Лапина Ирина Геннадьевна</t>
  </si>
  <si>
    <t>601241</t>
  </si>
  <si>
    <t>г.Лакинск, ул.Лермонтова, 33</t>
  </si>
  <si>
    <t>(49242)41794</t>
  </si>
  <si>
    <t>Булдакова Татьяна Борисовна</t>
  </si>
  <si>
    <t>601201</t>
  </si>
  <si>
    <t>г.Собинка, ул.Карла Маркса, 2</t>
  </si>
  <si>
    <t>(49242)25013</t>
  </si>
  <si>
    <t>Журавлева Любовь Николаевна</t>
  </si>
  <si>
    <t>601144</t>
  </si>
  <si>
    <t>г.Петушки, ул.Ленина, 12</t>
  </si>
  <si>
    <t>(49243)22178</t>
  </si>
  <si>
    <t>Филоненко Елена Владимировна</t>
  </si>
  <si>
    <t>г.Петушки, ул.Московская, 6</t>
  </si>
  <si>
    <t>(49243)26563</t>
  </si>
  <si>
    <t>Рыбакова Людмила Александровна</t>
  </si>
  <si>
    <t>г.Петушки, ул.Строителей, 8</t>
  </si>
  <si>
    <t>Петрова Галина Геннадьевна</t>
  </si>
  <si>
    <t>601120</t>
  </si>
  <si>
    <t>г.Покров, Школьный проезд, 4А</t>
  </si>
  <si>
    <t>(49243)61826</t>
  </si>
  <si>
    <t>г.Покров, ул.Герасимова, 19</t>
  </si>
  <si>
    <t>(49243)67492</t>
  </si>
  <si>
    <t>Барышникова Наталья Юрьевна</t>
  </si>
  <si>
    <t>601122</t>
  </si>
  <si>
    <t>г.Покров, Больничный проезд, 3</t>
  </si>
  <si>
    <t>(49243)67482</t>
  </si>
  <si>
    <t>Новикова Юлия Евгеньевна</t>
  </si>
  <si>
    <t>601110</t>
  </si>
  <si>
    <t>г.Костерево, ул.Серебренникова, 35</t>
  </si>
  <si>
    <t>(49243)42495</t>
  </si>
  <si>
    <t>Сахарова Лариса Николаевна</t>
  </si>
  <si>
    <t>601125</t>
  </si>
  <si>
    <t>пгт.Вольгинский, ул.Старовская, 14</t>
  </si>
  <si>
    <t>(49243)72219</t>
  </si>
  <si>
    <t>Тюрина Елена Леонидовна</t>
  </si>
  <si>
    <t>601130</t>
  </si>
  <si>
    <t>пгт.Городищи, ул.Советская, 25</t>
  </si>
  <si>
    <t>(49243)32722</t>
  </si>
  <si>
    <t>Курзакова Светлана Вячеславовна</t>
  </si>
  <si>
    <t>601112</t>
  </si>
  <si>
    <t>д.Пекша, ул.Центральная, 8</t>
  </si>
  <si>
    <t>Климова Мария Сергеевна</t>
  </si>
  <si>
    <t>Гусь-Хрустальное отделение №2490</t>
  </si>
  <si>
    <t>601501</t>
  </si>
  <si>
    <t>г.Гусь-Хрустальный, проспект Теплицкий, 23</t>
  </si>
  <si>
    <t>Опер.касса №2490/012</t>
  </si>
  <si>
    <t>601561</t>
  </si>
  <si>
    <t>Опер.касса №2490/013</t>
  </si>
  <si>
    <t>601555</t>
  </si>
  <si>
    <t>Опер.касса №2490/015</t>
  </si>
  <si>
    <t>601524</t>
  </si>
  <si>
    <t>Опер.касса №2490/017</t>
  </si>
  <si>
    <t>Опер.касса №4692/014</t>
  </si>
  <si>
    <t>Опер.касса №4692/019</t>
  </si>
  <si>
    <t>Опер.касса №4692/02</t>
  </si>
  <si>
    <t>Опер.касса №4692/021</t>
  </si>
  <si>
    <t>г.Казань, ул.Московская, 55</t>
  </si>
  <si>
    <t>(843)2927119</t>
  </si>
  <si>
    <t>Доп.офис №6669/016</t>
  </si>
  <si>
    <t>420111</t>
  </si>
  <si>
    <t>г.Казань, ул.Баумана, 38/17</t>
  </si>
  <si>
    <t>(843)2924076</t>
  </si>
  <si>
    <t>Опер.касса №6669/02</t>
  </si>
  <si>
    <t>420013</t>
  </si>
  <si>
    <t>г.Казань, ул.Баумана, 37</t>
  </si>
  <si>
    <t>(843)2921164</t>
  </si>
  <si>
    <t>(83437)31638</t>
  </si>
  <si>
    <t>Доп.офис №4314/028</t>
  </si>
  <si>
    <t>431770</t>
  </si>
  <si>
    <t>с.Дубенки, ул.Центральная, 19</t>
  </si>
  <si>
    <t>(83447)23065</t>
  </si>
  <si>
    <t>Опер.касса №4314/03</t>
  </si>
  <si>
    <t>431714</t>
  </si>
  <si>
    <t>с.Мичурино, ул.Советская, 4</t>
  </si>
  <si>
    <t>(83437)27472</t>
  </si>
  <si>
    <t>Кручинкина Татьяна Александровна</t>
  </si>
  <si>
    <t>Опер.касса №4314/031</t>
  </si>
  <si>
    <t>431781</t>
  </si>
  <si>
    <t>с.Чеберчино, ул.Большая, 23а</t>
  </si>
  <si>
    <t>(83447)25882</t>
  </si>
  <si>
    <t>Рогожина Вера Александровна</t>
  </si>
  <si>
    <t>Опер.касса №4314/032</t>
  </si>
  <si>
    <t>431775</t>
  </si>
  <si>
    <t>с.Кабаево, ул.Московская, 98</t>
  </si>
  <si>
    <t>(83447)26759</t>
  </si>
  <si>
    <t>Чугунова Любовь Николаевна</t>
  </si>
  <si>
    <t>Опер.касса №4314/033</t>
  </si>
  <si>
    <t>431782</t>
  </si>
  <si>
    <t>с.Пуркаево, ул.Жадейкина, 1</t>
  </si>
  <si>
    <t>(83447)26107</t>
  </si>
  <si>
    <t>Князькина Раиса Ивановна</t>
  </si>
  <si>
    <t>Опер.касса №4314/036</t>
  </si>
  <si>
    <t>431774</t>
  </si>
  <si>
    <t>с.Поводимово, ул.Советская, 1а</t>
  </si>
  <si>
    <t>(83447)24759</t>
  </si>
  <si>
    <t>Дергачева Нина Дмитриевна</t>
  </si>
  <si>
    <t>Опер.касса №4314/037</t>
  </si>
  <si>
    <t>431773</t>
  </si>
  <si>
    <t>с.Кочкурово, ул.Ленина, 27</t>
  </si>
  <si>
    <t>(83447)27276</t>
  </si>
  <si>
    <t>Цыганова Надежда Николаевна</t>
  </si>
  <si>
    <t>Опер.касса №4314/040</t>
  </si>
  <si>
    <t>431785</t>
  </si>
  <si>
    <t>с.Ардатово, ул.Колхозная, 2</t>
  </si>
  <si>
    <t>(83447)24287</t>
  </si>
  <si>
    <t>606533</t>
  </si>
  <si>
    <t>д.Ковригино, площадь Мира, 1</t>
  </si>
  <si>
    <t>(83161)45260</t>
  </si>
  <si>
    <t>Груздева Зинаида Алексеевна</t>
  </si>
  <si>
    <t>Доп.офис №4340/016</t>
  </si>
  <si>
    <t>606520</t>
  </si>
  <si>
    <t>г.Заволжье, ул.Рылеева, 4</t>
  </si>
  <si>
    <t>(83161)78939</t>
  </si>
  <si>
    <t>Жилин Владимир Николаевич</t>
  </si>
  <si>
    <t>Опер.касса №4340/017</t>
  </si>
  <si>
    <t>606501</t>
  </si>
  <si>
    <t>г.Городец, ул.Речников, 1А</t>
  </si>
  <si>
    <t>(83161)26176</t>
  </si>
  <si>
    <t>Опер.касса №4340/03</t>
  </si>
  <si>
    <t>606534</t>
  </si>
  <si>
    <t>с.Бриляково, ул.Школьная</t>
  </si>
  <si>
    <t>(83161)44183</t>
  </si>
  <si>
    <t>Опер.касса №4340/030</t>
  </si>
  <si>
    <t>606517</t>
  </si>
  <si>
    <t>с.Зиняки, Дом Быта</t>
  </si>
  <si>
    <t>(83161)48224</t>
  </si>
  <si>
    <t>Опер.касса №4340/032</t>
  </si>
  <si>
    <t>606514</t>
  </si>
  <si>
    <t>п.Ильинский</t>
  </si>
  <si>
    <t>(83161)47535</t>
  </si>
  <si>
    <t>Жирякова Татьяна Алексеевна</t>
  </si>
  <si>
    <t>Опер.касса №4340/044</t>
  </si>
  <si>
    <t>606503</t>
  </si>
  <si>
    <t>г.Городец, ул.Фурманова, 20</t>
  </si>
  <si>
    <t>(83161)90015</t>
  </si>
  <si>
    <t>Баранова Светлана Глебовна</t>
  </si>
  <si>
    <t>Опер.касса №4340/045</t>
  </si>
  <si>
    <t>г.Заволжье, проспект Дзержинского, 39</t>
  </si>
  <si>
    <t>(83161)74019</t>
  </si>
  <si>
    <t>Козина Ирина Владимировна</t>
  </si>
  <si>
    <t>Опер.касса №4340/049</t>
  </si>
  <si>
    <t>606508</t>
  </si>
  <si>
    <t>г.Городец, ул.Новая, 106</t>
  </si>
  <si>
    <t>(83161)96618</t>
  </si>
  <si>
    <t>Саврова Ирина Сергеевна</t>
  </si>
  <si>
    <t>606524</t>
  </si>
  <si>
    <t>Доп.офис №4340/052</t>
  </si>
  <si>
    <t>606540</t>
  </si>
  <si>
    <t>(83160)41802</t>
  </si>
  <si>
    <t>Воробьева Надежда Викторовна</t>
  </si>
  <si>
    <t>Опер.касса №4340/054</t>
  </si>
  <si>
    <t>606545</t>
  </si>
  <si>
    <t>р.п.Катунки, ул.Чкалова, 1</t>
  </si>
  <si>
    <t>пгт.Атяшево, ул.Центральная, 12</t>
  </si>
  <si>
    <t>(83434)23105</t>
  </si>
  <si>
    <t>Видяева Ольга Николаевна</t>
  </si>
  <si>
    <t>Опер.касса №4314/056</t>
  </si>
  <si>
    <t>431821</t>
  </si>
  <si>
    <t>с.Сабанчеево, ул.Советская, 12</t>
  </si>
  <si>
    <t>(83434)26002</t>
  </si>
  <si>
    <t>Горбунова Татьяна Николаевна</t>
  </si>
  <si>
    <t>Опер.касса №4314/057</t>
  </si>
  <si>
    <t>431823</t>
  </si>
  <si>
    <t>с.Алово, ул.25 Лет Октября, 6</t>
  </si>
  <si>
    <t>(83434)27639</t>
  </si>
  <si>
    <t>Виряскина Наталья Павловна</t>
  </si>
  <si>
    <t>Опер.касса №4314/058</t>
  </si>
  <si>
    <t>431803</t>
  </si>
  <si>
    <t>с.Вечерлей, ул.М.Горького, 3</t>
  </si>
  <si>
    <t>(83434)29450</t>
  </si>
  <si>
    <t>Савина Лидия Ивановна</t>
  </si>
  <si>
    <t>Опер.касса №4314/059</t>
  </si>
  <si>
    <t>431822</t>
  </si>
  <si>
    <t>с.Дюрки, ул.Комсомольская, 50</t>
  </si>
  <si>
    <t>(83434)25478</t>
  </si>
  <si>
    <t>Опер.касса №4314/06</t>
  </si>
  <si>
    <t>431717</t>
  </si>
  <si>
    <t>с.Медаево, ул.Гагарина, 1а</t>
  </si>
  <si>
    <t>(83437)28336</t>
  </si>
  <si>
    <t>Киселева Любовь Ивановна</t>
  </si>
  <si>
    <t>Опер.касса №4314/060</t>
  </si>
  <si>
    <t>431832</t>
  </si>
  <si>
    <t>с.Большие Манадыши, ул.Молодежная, 1</t>
  </si>
  <si>
    <t>(83434)26473</t>
  </si>
  <si>
    <t>Малышева Нина Васильевна</t>
  </si>
  <si>
    <t>Опер.касса №4314/061</t>
  </si>
  <si>
    <t>431811</t>
  </si>
  <si>
    <t>(83434)23377</t>
  </si>
  <si>
    <t>Родионов Николай Петрович</t>
  </si>
  <si>
    <t>Опер.касса №4314/062</t>
  </si>
  <si>
    <t>431816</t>
  </si>
  <si>
    <t>с.Киржеманы, ул.Советская, 12</t>
  </si>
  <si>
    <t>(83434)27122</t>
  </si>
  <si>
    <t>Борискина Светлана Николаевна</t>
  </si>
  <si>
    <t>Опер.касса №4314/063</t>
  </si>
  <si>
    <t>431810</t>
  </si>
  <si>
    <t>с.Андреевка, ул.Титова, 36</t>
  </si>
  <si>
    <t>(83434)26339</t>
  </si>
  <si>
    <t>Игушкина Любовь Васильевна</t>
  </si>
  <si>
    <t>Опер.касса №4314/064</t>
  </si>
  <si>
    <t>431812</t>
  </si>
  <si>
    <t>с.Каменка, ул.Молодежная, 1</t>
  </si>
  <si>
    <t>(83434)24432</t>
  </si>
  <si>
    <t>Доп.офис №4314/065</t>
  </si>
  <si>
    <t>431860</t>
  </si>
  <si>
    <t>г.Ардатов, переулок Льва Толстого, 27а</t>
  </si>
  <si>
    <t>(83431)32150</t>
  </si>
  <si>
    <t>Шмелева Лидия Александровна</t>
  </si>
  <si>
    <t>Опер.касса №4314/066</t>
  </si>
  <si>
    <t>431874</t>
  </si>
  <si>
    <t>с.Силино, ул.Садовая, 10</t>
  </si>
  <si>
    <t>(83431)29286</t>
  </si>
  <si>
    <t>Опер.касса №4314/067</t>
  </si>
  <si>
    <t>431851</t>
  </si>
  <si>
    <t>с.Кученяево, ул.Володарского, 1</t>
  </si>
  <si>
    <t>(83431)28326</t>
  </si>
  <si>
    <t>Опер.касса №4314/068</t>
  </si>
  <si>
    <t>431870</t>
  </si>
  <si>
    <t>п.Октябрьский, ул.Юбилейная, 2/32</t>
  </si>
  <si>
    <t>(83431)25707</t>
  </si>
  <si>
    <t>420100</t>
  </si>
  <si>
    <t>Доп.офис №6670/0282</t>
  </si>
  <si>
    <t>Доп.офис №6670/0283</t>
  </si>
  <si>
    <t>г.Казань, ул.Академика Завойского, 13</t>
  </si>
  <si>
    <t>(843)2750801</t>
  </si>
  <si>
    <t>с.Солдатское, ул.Центральная, 58/2</t>
  </si>
  <si>
    <t>(83431)25425</t>
  </si>
  <si>
    <t>Митина Нина Викторовна</t>
  </si>
  <si>
    <t>Опер.касса №4314/071</t>
  </si>
  <si>
    <t>431852</t>
  </si>
  <si>
    <t>с.Чукалы, ул.Полевая, 1а</t>
  </si>
  <si>
    <t>(83431)24443</t>
  </si>
  <si>
    <t>Кузьмина Ирина Михайловна</t>
  </si>
  <si>
    <t>Опер.касса №4314/072</t>
  </si>
  <si>
    <t>431861</t>
  </si>
  <si>
    <t>Доп.офис №4342/033</t>
  </si>
  <si>
    <t>606029</t>
  </si>
  <si>
    <t>г.Дзержинск, проспект Циолковского, 48</t>
  </si>
  <si>
    <t>Доп.офис №4342/041</t>
  </si>
  <si>
    <t>606023</t>
  </si>
  <si>
    <t>г.Дзержинск, проспект Ленина, 47/16</t>
  </si>
  <si>
    <t>(8313)257293</t>
  </si>
  <si>
    <t>Шальнова Светлана Валентиновна</t>
  </si>
  <si>
    <t>Доп.офис №4342/042</t>
  </si>
  <si>
    <t>г.Дзержинск, проспект Дзержинского, 6</t>
  </si>
  <si>
    <t>(8313)252127</t>
  </si>
  <si>
    <t>Тихонина Татьяна Александровна</t>
  </si>
  <si>
    <t>606024</t>
  </si>
  <si>
    <t>г.Дзержинск, ул.Ватутина, 78</t>
  </si>
  <si>
    <t>(8313)282085</t>
  </si>
  <si>
    <t>Фурсо Ольга Александровна</t>
  </si>
  <si>
    <t>606007</t>
  </si>
  <si>
    <t>г.Дзержинск, ул.Пирогова, 35</t>
  </si>
  <si>
    <t>(8313)210963</t>
  </si>
  <si>
    <t>Коломенскова Людмила Васильевна</t>
  </si>
  <si>
    <t>606070</t>
  </si>
  <si>
    <t>(83136)41237</t>
  </si>
  <si>
    <t>Венедиктова Наталья Николаевна</t>
  </si>
  <si>
    <t>Опер.касса №4342/075</t>
  </si>
  <si>
    <t>606077</t>
  </si>
  <si>
    <t>р.п.Юганец, ул.Парковая, 1</t>
  </si>
  <si>
    <t>(83136)46199</t>
  </si>
  <si>
    <t>Родионова Наталья Сергеевна</t>
  </si>
  <si>
    <t>Опер.касса №4342/078</t>
  </si>
  <si>
    <t>606087</t>
  </si>
  <si>
    <t>р.п.Центральный, ул.Комсомольская, 5</t>
  </si>
  <si>
    <t>(83136)68170</t>
  </si>
  <si>
    <t>Опер.касса №4342/079</t>
  </si>
  <si>
    <t>606081</t>
  </si>
  <si>
    <t>р.п.Смолино, ул.1 Мая, 2</t>
  </si>
  <si>
    <t>(83136)75210</t>
  </si>
  <si>
    <t>Сидорова Мария Ивановна</t>
  </si>
  <si>
    <t>606083</t>
  </si>
  <si>
    <t>п.Мулино, ул.Гвардейская, 74</t>
  </si>
  <si>
    <t>(83136)78347</t>
  </si>
  <si>
    <t>Мокрушина Надежда Алексеевна</t>
  </si>
  <si>
    <t>606093</t>
  </si>
  <si>
    <t>р.п.Решетиха, ул.Затылкова, 2А</t>
  </si>
  <si>
    <t>(83136)47381</t>
  </si>
  <si>
    <t>Доп.офис №4342/086</t>
  </si>
  <si>
    <t>Зыкова Елена Геннадьевна</t>
  </si>
  <si>
    <t>Доп.офис №4342/087</t>
  </si>
  <si>
    <t>606026</t>
  </si>
  <si>
    <t>г.Дзержинск, проспект Ленина, 28</t>
  </si>
  <si>
    <t>(8313)261186</t>
  </si>
  <si>
    <t>Попкова Зоя Сергеевна</t>
  </si>
  <si>
    <t>Доп.офис №4342/089</t>
  </si>
  <si>
    <t>606033</t>
  </si>
  <si>
    <t>г.Дзержинск, ул.Пушкинская, 16</t>
  </si>
  <si>
    <t>(8313)324882</t>
  </si>
  <si>
    <t>Андреева Ирина Викторовна</t>
  </si>
  <si>
    <t>Доп.офис №4342/090</t>
  </si>
  <si>
    <t>606034</t>
  </si>
  <si>
    <t>г.Дзержинск, ул.Строителей, 16</t>
  </si>
  <si>
    <t>(8313)321249</t>
  </si>
  <si>
    <t>Опер.касса №8589/063</t>
  </si>
  <si>
    <t>430009</t>
  </si>
  <si>
    <t>г.Саранск, р.п.Луховка, ул.Рабочая, 21Б</t>
  </si>
  <si>
    <t>(8342)259136</t>
  </si>
  <si>
    <t>Мичкасская Валентина Владимировна</t>
  </si>
  <si>
    <t>Опер.касса №8589/064</t>
  </si>
  <si>
    <t>430901</t>
  </si>
  <si>
    <t>(8342)253952</t>
  </si>
  <si>
    <t>Опер.касса №8589/065</t>
  </si>
  <si>
    <t>г.Саранск, ул.Советская, 35</t>
  </si>
  <si>
    <t>(8342)230941</t>
  </si>
  <si>
    <t>Опер.касса №8589/066</t>
  </si>
  <si>
    <t>г.Саранск, ул.Степана Разина, 17</t>
  </si>
  <si>
    <t>(8342)230940</t>
  </si>
  <si>
    <t>Доп.офис №8589/067</t>
  </si>
  <si>
    <t>431440</t>
  </si>
  <si>
    <t>г.Рузаевка, ул.Ленина, 45</t>
  </si>
  <si>
    <t>Опер.касса №8589/068</t>
  </si>
  <si>
    <t>431484</t>
  </si>
  <si>
    <t>(83451)53362</t>
  </si>
  <si>
    <t>Опер.касса №8589/07</t>
  </si>
  <si>
    <t>431560</t>
  </si>
  <si>
    <t>с.Мельцаны, ул.Ремесленная, 8</t>
  </si>
  <si>
    <t>Опер.касса №4641/043</t>
  </si>
  <si>
    <t>Опер.касса №4641/044</t>
  </si>
  <si>
    <t>Опер.касса №4641/045</t>
  </si>
  <si>
    <t>Опер.касса №4641/046</t>
  </si>
  <si>
    <t>Опер.касса №4641/047</t>
  </si>
  <si>
    <t>Опер.касса №4641/048</t>
  </si>
  <si>
    <t>Опер.касса №4641/049</t>
  </si>
  <si>
    <t>Опер.касса №4641/05</t>
  </si>
  <si>
    <t>Опер.касса №4641/050</t>
  </si>
  <si>
    <t>Опер.касса №4641/051</t>
  </si>
  <si>
    <t>Опер.касса №4641/052</t>
  </si>
  <si>
    <t>Опер.касса №4641/053</t>
  </si>
  <si>
    <t>Опер.касса №4641/054</t>
  </si>
  <si>
    <t>Опер.касса №4641/055</t>
  </si>
  <si>
    <t>Опер.касса №4641/056</t>
  </si>
  <si>
    <t>Опер.касса №4641/06</t>
  </si>
  <si>
    <t>Опер.касса №4641/07</t>
  </si>
  <si>
    <t>Опер.касса №4641/09</t>
  </si>
  <si>
    <t>Арское отделение №4636</t>
  </si>
  <si>
    <t>Опер.касса №4636/012</t>
  </si>
  <si>
    <t>Опер.касса №4636/014</t>
  </si>
  <si>
    <t>Опер.касса №4636/015</t>
  </si>
  <si>
    <t>Опер.касса №4636/017</t>
  </si>
  <si>
    <t>Опер.касса №4636/019</t>
  </si>
  <si>
    <t>Опер.касса №4636/02</t>
  </si>
  <si>
    <t>Опер.касса №4636/020</t>
  </si>
  <si>
    <t>Опер.касса №4636/021</t>
  </si>
  <si>
    <t>Доп.офис №4636/024</t>
  </si>
  <si>
    <t>Опер.касса №4636/025</t>
  </si>
  <si>
    <t>Опер.касса №4636/027</t>
  </si>
  <si>
    <t>Опер.касса №4636/028</t>
  </si>
  <si>
    <t>Опер.касса №4636/029</t>
  </si>
  <si>
    <t>Опер.касса №4636/03</t>
  </si>
  <si>
    <t>вакансия</t>
  </si>
  <si>
    <t>Опер.касса №8614/07</t>
  </si>
  <si>
    <t>г.Йошкар-Ола, Ленинский проспект, 64</t>
  </si>
  <si>
    <t>(8362)684007</t>
  </si>
  <si>
    <t>Конурова Нина Леонидовна</t>
  </si>
  <si>
    <t>424005</t>
  </si>
  <si>
    <t>г.Йошкар-Ола, ул.Карла Либкнехта, 80А</t>
  </si>
  <si>
    <t>(8362)684008</t>
  </si>
  <si>
    <t>Доп.офис №8589/078</t>
  </si>
  <si>
    <t>г.Саранск, ул.Войнова, 2/7</t>
  </si>
  <si>
    <t>Доп.офис №8589/079</t>
  </si>
  <si>
    <t>г.Рузаевка, Школьный бульвар, 2а</t>
  </si>
  <si>
    <t>Мелешкина Жанна Викторовна</t>
  </si>
  <si>
    <t>Доп.офис №8589/08</t>
  </si>
  <si>
    <t>г.Саранск, ул.Фурманова, 46а</t>
  </si>
  <si>
    <t>(8342)322611</t>
  </si>
  <si>
    <t>Доп.офис №8589/080</t>
  </si>
  <si>
    <t>430027</t>
  </si>
  <si>
    <t>г.Саранск, ул.Марины Расковой, 26</t>
  </si>
  <si>
    <t>Фролова Неля Викторовна</t>
  </si>
  <si>
    <t>Доп.офис №8589/081</t>
  </si>
  <si>
    <t>430023</t>
  </si>
  <si>
    <t>г.Саранск, проспект 60 лет Октября, 83</t>
  </si>
  <si>
    <t>(8342)755444</t>
  </si>
  <si>
    <t>Доп.офис №8589/083</t>
  </si>
  <si>
    <t>431640</t>
  </si>
  <si>
    <t>с.Кемля, ул.Советская, 60А</t>
  </si>
  <si>
    <t>(83433)21596</t>
  </si>
  <si>
    <t>Кемаев Юрий Александрович</t>
  </si>
  <si>
    <t>Опер.касса №8589/084</t>
  </si>
  <si>
    <t>431630</t>
  </si>
  <si>
    <t>п.ст.Оброчное, ул.Мира, 28</t>
  </si>
  <si>
    <t>(83433)24174</t>
  </si>
  <si>
    <t>Ребрушкина Светлана Викторовна</t>
  </si>
  <si>
    <t>Опер.касса №8589/085</t>
  </si>
  <si>
    <t>431662</t>
  </si>
  <si>
    <t>с.Б.Сыреси, ул.Советская, 7а</t>
  </si>
  <si>
    <t>(83433)25326</t>
  </si>
  <si>
    <t>Лукьянова Марина Викторовна</t>
  </si>
  <si>
    <t>Опер.касса №8589/086</t>
  </si>
  <si>
    <t>431642</t>
  </si>
  <si>
    <t>с.Лобаски, ул.Революционная, 9</t>
  </si>
  <si>
    <t>(83433)28302</t>
  </si>
  <si>
    <t>Обломова Екатерина Алексеевна</t>
  </si>
  <si>
    <t>Опер.касса №8589/087</t>
  </si>
  <si>
    <t>431635</t>
  </si>
  <si>
    <t>пгт.Лальск, переулок  Аптечный, 5</t>
  </si>
  <si>
    <t>(83346)31669</t>
  </si>
  <si>
    <t>Опер.касса №4092/04</t>
  </si>
  <si>
    <t>613967</t>
  </si>
  <si>
    <t>с.Энтузиаст, ул.Жевлаковича, 14</t>
  </si>
  <si>
    <t>(49246)55492</t>
  </si>
  <si>
    <t>Шмелева Валентина Ивановна</t>
  </si>
  <si>
    <t>Опер.касса №2484/038</t>
  </si>
  <si>
    <t>601810</t>
  </si>
  <si>
    <t>с.Небылое, ул.Первомайская, 2</t>
  </si>
  <si>
    <t>613911</t>
  </si>
  <si>
    <t>613922</t>
  </si>
  <si>
    <t>с.Щеткино, ул.Набережная, 68</t>
  </si>
  <si>
    <t>(83351)66192</t>
  </si>
  <si>
    <t>Злобина Татьяна Николаевна</t>
  </si>
  <si>
    <t>613936</t>
  </si>
  <si>
    <t>Моркинское отделение №4445</t>
  </si>
  <si>
    <t>425120</t>
  </si>
  <si>
    <t>пгт.Морки, ул.Карла Маркса, 2А</t>
  </si>
  <si>
    <t>с.Анастасово, ул.Анастасово-1, 2а</t>
  </si>
  <si>
    <t>с.Сыреси, ул.Октябрьская, 297</t>
  </si>
  <si>
    <t>с.Большая Выла, ул.Кооперативная, 7</t>
  </si>
  <si>
    <t>с.Шумшеваши, ул.Молодежная, 72</t>
  </si>
  <si>
    <t>с.Раскильдино, ул.Ленина</t>
  </si>
  <si>
    <t>д.Ефремкасы, ул.Садовая, 1</t>
  </si>
  <si>
    <t>г.Кольчугино, ул.Мира, 3</t>
  </si>
  <si>
    <t>430007</t>
  </si>
  <si>
    <t>г.Саранск, ул.Осипенко, 79</t>
  </si>
  <si>
    <t>Адушкина Людмила Ивановна</t>
  </si>
  <si>
    <t>Опер.касса №8589/050</t>
  </si>
  <si>
    <t>431605</t>
  </si>
  <si>
    <t>с.Трофимовщина, ул.Школьная, 1</t>
  </si>
  <si>
    <t>(83438)24571</t>
  </si>
  <si>
    <t>Опер.касса №8589/051</t>
  </si>
  <si>
    <t>431611</t>
  </si>
  <si>
    <t>п.Садовский, ул.Центральная, 98</t>
  </si>
  <si>
    <t>(83438)28550</t>
  </si>
  <si>
    <t>Грачева Любовь Александровна</t>
  </si>
  <si>
    <t>Опер.касса №8589/053</t>
  </si>
  <si>
    <t>431616</t>
  </si>
  <si>
    <t>Доп.офис №4655/041</t>
  </si>
  <si>
    <t>Опер.касса №4655/042</t>
  </si>
  <si>
    <t>Опер.касса №4655/043</t>
  </si>
  <si>
    <t>Опер.касса №4655/044</t>
  </si>
  <si>
    <t>Опер.касса №4655/045</t>
  </si>
  <si>
    <t>Опер.касса №4655/046</t>
  </si>
  <si>
    <t>Опер.касса №4655/047</t>
  </si>
  <si>
    <t>Опер.касса №4655/048</t>
  </si>
  <si>
    <t>Опер.касса №4655/049</t>
  </si>
  <si>
    <t>Доп.офис №4655/050</t>
  </si>
  <si>
    <t>Опер.касса №4655/051</t>
  </si>
  <si>
    <t>Опер.касса №4655/052</t>
  </si>
  <si>
    <t>Опер.касса №4655/053</t>
  </si>
  <si>
    <t>Опер.касса №4655/054</t>
  </si>
  <si>
    <t>Опер.касса №4655/055</t>
  </si>
  <si>
    <t>Опер.касса №4655/056</t>
  </si>
  <si>
    <t>Опер.касса №4655/057</t>
  </si>
  <si>
    <t>Опер.касса №4445/03</t>
  </si>
  <si>
    <t>425124</t>
  </si>
  <si>
    <t>с.Шиньша</t>
  </si>
  <si>
    <t>425331</t>
  </si>
  <si>
    <t>д.Озерки</t>
  </si>
  <si>
    <t>Самушкина Елена  Алексеевна</t>
  </si>
  <si>
    <t>425400</t>
  </si>
  <si>
    <t>пгт.Советский, ул.Свердлова, 9</t>
  </si>
  <si>
    <t>(83638)94586</t>
  </si>
  <si>
    <t>425411</t>
  </si>
  <si>
    <t>(83638)91853</t>
  </si>
  <si>
    <t>Воронцова Елена Михайловна</t>
  </si>
  <si>
    <t>Доп.офис №4345/062</t>
  </si>
  <si>
    <t>(83145)34290</t>
  </si>
  <si>
    <t>Калинова Елена Павловна</t>
  </si>
  <si>
    <t>г.Кстово, ул.Магистральная, 22</t>
  </si>
  <si>
    <t>Опер.касса №4345/065</t>
  </si>
  <si>
    <t>603903</t>
  </si>
  <si>
    <t>г.Нижний Новгород, к.п.Зеленый Город, Агродом, 7</t>
  </si>
  <si>
    <t>(831)4387868</t>
  </si>
  <si>
    <t>Опер.касса №4345/068</t>
  </si>
  <si>
    <t>(83145)69623</t>
  </si>
  <si>
    <t>Щавелева Ольга Вячеславовна</t>
  </si>
  <si>
    <t>Доп.офис №4345/069</t>
  </si>
  <si>
    <t>д.Федяково</t>
  </si>
  <si>
    <t>(83145)69595</t>
  </si>
  <si>
    <t>Долгополова Елена Владимировна</t>
  </si>
  <si>
    <t>Павловское отделение №4378</t>
  </si>
  <si>
    <t>606108</t>
  </si>
  <si>
    <t>г.Павлово, ул.Чапаева, 38</t>
  </si>
  <si>
    <t>(83171)29942</t>
  </si>
  <si>
    <t>606125</t>
  </si>
  <si>
    <t>г.Горбатов, ул.1 Мая, 16</t>
  </si>
  <si>
    <t>(83171)62343</t>
  </si>
  <si>
    <t>Голубев Евгений Юрьевич</t>
  </si>
  <si>
    <t>Опер.касса №4378/0100</t>
  </si>
  <si>
    <t>606142</t>
  </si>
  <si>
    <t>с.Арефино, ул.Пестрякова, 61</t>
  </si>
  <si>
    <t>(83173)77266</t>
  </si>
  <si>
    <t>Колпашникова Вера Александровна</t>
  </si>
  <si>
    <t>Опер.касса №4378/0101</t>
  </si>
  <si>
    <t>606166</t>
  </si>
  <si>
    <t>с.Казаково, ул.Заводская, 1</t>
  </si>
  <si>
    <t>(83173)70239</t>
  </si>
  <si>
    <t>Одинцова Светлана Алексеевна</t>
  </si>
  <si>
    <t>Опер.касса №4378/0102</t>
  </si>
  <si>
    <t>606163</t>
  </si>
  <si>
    <t>с.Клин, ул.Молодежная, 1, помещение №5</t>
  </si>
  <si>
    <t>(83173)78540</t>
  </si>
  <si>
    <t>Тонкова Лариса Николаевна</t>
  </si>
  <si>
    <t>Опер.касса №4378/0103</t>
  </si>
  <si>
    <t>606149</t>
  </si>
  <si>
    <t>(83173)76197</t>
  </si>
  <si>
    <t>Лиликина Марина Григорьевна</t>
  </si>
  <si>
    <t>Опер.касса №69/033</t>
  </si>
  <si>
    <t>Доп.офис №69/034</t>
  </si>
  <si>
    <t>Доп.офис №69/050</t>
  </si>
  <si>
    <t>Доп.офис №69/06208</t>
  </si>
  <si>
    <t>Доп.офис №69/06210</t>
  </si>
  <si>
    <t>Доп.офис №69/06212</t>
  </si>
  <si>
    <t>Опер.касса №69/064</t>
  </si>
  <si>
    <t>Городское отделение №69</t>
  </si>
  <si>
    <t>Опер.касса №69/095</t>
  </si>
  <si>
    <t>Мензелинское отделение №4689</t>
  </si>
  <si>
    <t>Опер.касса №4655/058</t>
  </si>
  <si>
    <t>Опер.касса №4655/059</t>
  </si>
  <si>
    <t>Опер.касса №4655/060</t>
  </si>
  <si>
    <t>Доп.офис №4378/0112</t>
  </si>
  <si>
    <t>606100</t>
  </si>
  <si>
    <t>(83171)38345</t>
  </si>
  <si>
    <t>Фадеева Оксана Павловна</t>
  </si>
  <si>
    <t>Доп.офис №4378/0114</t>
  </si>
  <si>
    <t>г.Богородск, ул.Свердлова, 1</t>
  </si>
  <si>
    <t>8317024836</t>
  </si>
  <si>
    <t>Чистякова Светлана Владимировна</t>
  </si>
  <si>
    <t>Опер.касса №4378/013</t>
  </si>
  <si>
    <t>606119</t>
  </si>
  <si>
    <t>с.Абабково, ул.Центральная, 286</t>
  </si>
  <si>
    <t>(83171)71457</t>
  </si>
  <si>
    <t>Дорогина Ирина Васильевна</t>
  </si>
  <si>
    <t>Опер.касса №4378/016</t>
  </si>
  <si>
    <t>606137</t>
  </si>
  <si>
    <t>с.Ярымово</t>
  </si>
  <si>
    <t>(83171)79737</t>
  </si>
  <si>
    <t>Кулакова Ирина Валентиновна</t>
  </si>
  <si>
    <t>Опер.касса №4378/019</t>
  </si>
  <si>
    <t>606118</t>
  </si>
  <si>
    <t>с.Грудцино, ул.Школьная, 16</t>
  </si>
  <si>
    <t>(83171)77233</t>
  </si>
  <si>
    <t>Гарушина Ирина Владимировна</t>
  </si>
  <si>
    <t>Опер.касса №4378/02</t>
  </si>
  <si>
    <t>Гусева Марина Владимировна</t>
  </si>
  <si>
    <t>Опер.касса №4378/021</t>
  </si>
  <si>
    <t>606135</t>
  </si>
  <si>
    <t>с.Таремское, ул.Школьная, 10А</t>
  </si>
  <si>
    <t>(83171)70286</t>
  </si>
  <si>
    <t>Симакина Татьяна Анатольевна</t>
  </si>
  <si>
    <t>606103</t>
  </si>
  <si>
    <t>г.Павлово, ул.Коммунистическая, 78</t>
  </si>
  <si>
    <t>(83171)53389</t>
  </si>
  <si>
    <t>Ражева Нина Борисовна</t>
  </si>
  <si>
    <t>Опер.касса №4378/029</t>
  </si>
  <si>
    <t>606104</t>
  </si>
  <si>
    <t>г.Павлово, ул.Тельмана, 8Б</t>
  </si>
  <si>
    <t>(83171)57796</t>
  </si>
  <si>
    <t>Опер.касса №8435/04</t>
  </si>
  <si>
    <t>423648</t>
  </si>
  <si>
    <t>с.Бизяки</t>
  </si>
  <si>
    <t>(85549)34724</t>
  </si>
  <si>
    <t>Банк Татарстан отделение №8610</t>
  </si>
  <si>
    <t>г.Казань, ул.Бутлерова, 44</t>
  </si>
  <si>
    <t>(843)2646410</t>
  </si>
  <si>
    <t>Цивильское отделение №4437</t>
  </si>
  <si>
    <t>429900</t>
  </si>
  <si>
    <t>г.Цивильск, ул.Никитина, 2Б</t>
  </si>
  <si>
    <t>(83545)21867</t>
  </si>
  <si>
    <t>Опер.касса №4437/01</t>
  </si>
  <si>
    <t>429903</t>
  </si>
  <si>
    <t>д.Малое Янгорчино, ул.Солнечная, 2/1</t>
  </si>
  <si>
    <t>(83545)66911</t>
  </si>
  <si>
    <t>Тимофеева Фаина Николаевна</t>
  </si>
  <si>
    <t>Опер.касса №4437/010</t>
  </si>
  <si>
    <t>429911</t>
  </si>
  <si>
    <t>п.Опытный, ул.Центральная, 2</t>
  </si>
  <si>
    <t>Михеева Елена Валерьевна</t>
  </si>
  <si>
    <t>Опер.касса №4437/012</t>
  </si>
  <si>
    <t>429914</t>
  </si>
  <si>
    <t>с.Чурачики, ул.Ленина, 19</t>
  </si>
  <si>
    <t>Петрова Вера Андреевна</t>
  </si>
  <si>
    <t>Опер.касса №4437/016</t>
  </si>
  <si>
    <t>429907</t>
  </si>
  <si>
    <t>п.Конар, ул.Нефтяников, 14а</t>
  </si>
  <si>
    <t>(83545)64423</t>
  </si>
  <si>
    <t>Михайлова Галина Витальевна</t>
  </si>
  <si>
    <t>Доп.офис №4437/032</t>
  </si>
  <si>
    <t>429430</t>
  </si>
  <si>
    <t>г.Козловка, ул.Лобачевского, 26А</t>
  </si>
  <si>
    <t>(83534)21641</t>
  </si>
  <si>
    <t>Васильева Любовь Александровна</t>
  </si>
  <si>
    <t>Опер.касса №4437/033</t>
  </si>
  <si>
    <t>429440</t>
  </si>
  <si>
    <t>станция Тюрлема, ул.Ленина, 11</t>
  </si>
  <si>
    <t>(83534)24230</t>
  </si>
  <si>
    <t>Захарова Надежда Геннадьевна</t>
  </si>
  <si>
    <t>Опер.касса №4437/035</t>
  </si>
  <si>
    <t>г.Козловка, ул.Ленкина, 7</t>
  </si>
  <si>
    <t>(83534)21243</t>
  </si>
  <si>
    <t>Опер.касса №4437/036</t>
  </si>
  <si>
    <t>429446</t>
  </si>
  <si>
    <t>с.Карамышево, ул.Октябрьская, 23</t>
  </si>
  <si>
    <t>(83534)31319</t>
  </si>
  <si>
    <t>Опер.касса №4437/038</t>
  </si>
  <si>
    <t>429445</t>
  </si>
  <si>
    <t>д.Солдыбаево, ул.Новая, 1</t>
  </si>
  <si>
    <t>(83534)35384</t>
  </si>
  <si>
    <t>Маркина Татьяна Валерьевна</t>
  </si>
  <si>
    <t>Опер.касса №4437/039</t>
  </si>
  <si>
    <t>429438</t>
  </si>
  <si>
    <t>д.Еметкино, ул.Братьев Шулаевых, 2</t>
  </si>
  <si>
    <t>(83534)34234</t>
  </si>
  <si>
    <t>Трофимова Марина Михайловна</t>
  </si>
  <si>
    <t>Доп.офис №4437/040</t>
  </si>
  <si>
    <t>429620</t>
  </si>
  <si>
    <t>с.Красноармейское, переулок Комсомольский, 1</t>
  </si>
  <si>
    <t>(83530)21610</t>
  </si>
  <si>
    <t>431683</t>
  </si>
  <si>
    <t>с.Киржеманы, ул.Советская, 32</t>
  </si>
  <si>
    <t>(83442)28282</t>
  </si>
  <si>
    <t>Опер.касса №8589/092</t>
  </si>
  <si>
    <t>431676</t>
  </si>
  <si>
    <t>(83362)57110</t>
  </si>
  <si>
    <t>Козлова Любовь Леонидовна</t>
  </si>
  <si>
    <t>Опер.касса №4387/031</t>
  </si>
  <si>
    <t>613145</t>
  </si>
  <si>
    <t>п.Сухоборка, ул.Профсоюзная, 9</t>
  </si>
  <si>
    <t>(83362)58114</t>
  </si>
  <si>
    <t>Опер.касса №4387/032</t>
  </si>
  <si>
    <t>613142</t>
  </si>
  <si>
    <t>Опер.касса №4378/084</t>
  </si>
  <si>
    <t>607614</t>
  </si>
  <si>
    <t>(83170)58224</t>
  </si>
  <si>
    <t>Бакалдина Татьяна Викторовна</t>
  </si>
  <si>
    <t>Опер.касса №4378/086</t>
  </si>
  <si>
    <t>607628</t>
  </si>
  <si>
    <t>с.Лакша, ул.Центральная, 18</t>
  </si>
  <si>
    <t>(83170)44522</t>
  </si>
  <si>
    <t>Михайлина Тамара Александровна</t>
  </si>
  <si>
    <t>Опер.касса №4378/087</t>
  </si>
  <si>
    <t>607611</t>
  </si>
  <si>
    <t>п.Окский, ул.Новожилова, 9</t>
  </si>
  <si>
    <t>(83170)48110</t>
  </si>
  <si>
    <t>Опер.касса №4378/088</t>
  </si>
  <si>
    <t>607615</t>
  </si>
  <si>
    <t>Тип подразделения</t>
  </si>
  <si>
    <t>Почтовый индекс</t>
  </si>
  <si>
    <t>Субъект РФ</t>
  </si>
  <si>
    <t>Почтовый адрес подразделения</t>
  </si>
  <si>
    <t>Телефон</t>
  </si>
  <si>
    <t>4.2, Developer  (build 122-D5)</t>
  </si>
  <si>
    <t>xlrParams</t>
  </si>
  <si>
    <t>Опер.касса №4399/014</t>
  </si>
  <si>
    <t>612805</t>
  </si>
  <si>
    <t>п.Созимский, ул.Набережная, 9</t>
  </si>
  <si>
    <t>Доп.офис №4399/015</t>
  </si>
  <si>
    <t>612815</t>
  </si>
  <si>
    <t>пгт.Лесной, ул.Мопра, 42</t>
  </si>
  <si>
    <t>Опер.касса №4399/036</t>
  </si>
  <si>
    <t>612814</t>
  </si>
  <si>
    <t>423563</t>
  </si>
  <si>
    <t>с.Старошешминск</t>
  </si>
  <si>
    <t>(8555)334644</t>
  </si>
  <si>
    <t>Опер.касса №4682/021</t>
  </si>
  <si>
    <t>423550</t>
  </si>
  <si>
    <t>с.Шереметьевка</t>
  </si>
  <si>
    <t>(8555)330357</t>
  </si>
  <si>
    <t>423575</t>
  </si>
  <si>
    <t>г.Нижнекамск, проспект Строителей, 22</t>
  </si>
  <si>
    <t>(8555)417003</t>
  </si>
  <si>
    <t>612040</t>
  </si>
  <si>
    <t>пгт.Свеча, ул.Карла Маркса, 8</t>
  </si>
  <si>
    <t>(83358)21466</t>
  </si>
  <si>
    <t>Кузнецова Людмила Ивановна</t>
  </si>
  <si>
    <t>Опер.касса №1461/082</t>
  </si>
  <si>
    <t>612052</t>
  </si>
  <si>
    <t>Опер.касса №7507/075</t>
  </si>
  <si>
    <t>429704</t>
  </si>
  <si>
    <t>с.Климово, ул.Школьная, 16</t>
  </si>
  <si>
    <t>(83538)24103</t>
  </si>
  <si>
    <t>Тихонова Мария Васильевна</t>
  </si>
  <si>
    <t>Опер.касса №7507/076</t>
  </si>
  <si>
    <t>429722</t>
  </si>
  <si>
    <t>с.Малые Кармалы, ул.Школьная, 5</t>
  </si>
  <si>
    <t>(83538)27512</t>
  </si>
  <si>
    <t>Опер.касса №7507/077</t>
  </si>
  <si>
    <t>429707</t>
  </si>
  <si>
    <t>с.Чувашские Тимяши, ул.Школьная, 4</t>
  </si>
  <si>
    <t>(83538)27246</t>
  </si>
  <si>
    <t>Морковкина Светлана Леонидовна</t>
  </si>
  <si>
    <t>п.Центральный, ул.Набережная, 2а</t>
  </si>
  <si>
    <t>(83362)53160</t>
  </si>
  <si>
    <t>Игитова Надежда Александровна</t>
  </si>
  <si>
    <t>Опер.касса №4387/04</t>
  </si>
  <si>
    <t>613120</t>
  </si>
  <si>
    <t>с.Карино, ул.Карла Маркса, 12</t>
  </si>
  <si>
    <t>(83362)61194</t>
  </si>
  <si>
    <t>Чепюк Светлана Ильинична</t>
  </si>
  <si>
    <t>Опер.касса №4387/044</t>
  </si>
  <si>
    <t>613112</t>
  </si>
  <si>
    <t>д.Стулово, ул.Трактовая, 56</t>
  </si>
  <si>
    <t>(83362)48130</t>
  </si>
  <si>
    <t>Демина Ольга Олеговна</t>
  </si>
  <si>
    <t>Опер.касса №4387/046</t>
  </si>
  <si>
    <t>613117</t>
  </si>
  <si>
    <t>Опер.касса №4387/048</t>
  </si>
  <si>
    <t>613118</t>
  </si>
  <si>
    <t>Иштуганова Римма Егоровна</t>
  </si>
  <si>
    <t>х</t>
  </si>
  <si>
    <t>закрыта</t>
  </si>
  <si>
    <t>Опер.касса №5752/08</t>
  </si>
  <si>
    <t>613413</t>
  </si>
  <si>
    <t>п. Краснооктябрьский, ул. Прозорова, д.2</t>
  </si>
  <si>
    <t>Опер.касса №5752/09</t>
  </si>
  <si>
    <t>613415</t>
  </si>
  <si>
    <t>с.Верхобыстрица, ул.Клубная, 20</t>
  </si>
  <si>
    <t>Кирово-Чепецкое отделение №5766</t>
  </si>
  <si>
    <t>613046</t>
  </si>
  <si>
    <t>г.Кирово-Чепецк, проспект Мира, 34</t>
  </si>
  <si>
    <t>г.Владимир, ул.Усти-на-Лабе, 2</t>
  </si>
  <si>
    <t>(4922)326395</t>
  </si>
  <si>
    <t>Власенко Елена Владимировна</t>
  </si>
  <si>
    <t>Доп.офис №8611/083</t>
  </si>
  <si>
    <t>г.Владимир, ул.Белоконской, 18</t>
  </si>
  <si>
    <t>Опер.касса №8611/0182</t>
  </si>
  <si>
    <t>Опер.касса №8611/0183</t>
  </si>
  <si>
    <t>Опер.касса №8611/0184</t>
  </si>
  <si>
    <t>600001</t>
  </si>
  <si>
    <t>г.Владимир, проспект Ленина, 5</t>
  </si>
  <si>
    <t>(4922)366368</t>
  </si>
  <si>
    <t>г.Владимир, ул.Большая Московская, 4</t>
  </si>
  <si>
    <t>(4922)322992</t>
  </si>
  <si>
    <t>600005</t>
  </si>
  <si>
    <t>г.Владимир, ул.Горького, 85Б</t>
  </si>
  <si>
    <t>Доп.офис №8611/056</t>
  </si>
  <si>
    <t>Шляпникова Светлана Евгеньевна</t>
  </si>
  <si>
    <t>Доп.офис №8611/058</t>
  </si>
  <si>
    <t>600007</t>
  </si>
  <si>
    <t>600009</t>
  </si>
  <si>
    <t>613421</t>
  </si>
  <si>
    <t>п.Речной, ул.Ленина, д.8</t>
  </si>
  <si>
    <t>Доп.офис №5752/042</t>
  </si>
  <si>
    <t>Доп.офис №5752/043</t>
  </si>
  <si>
    <t>Опер.касса №5752/044</t>
  </si>
  <si>
    <t>Куменское отделение №5752</t>
  </si>
  <si>
    <t>613400</t>
  </si>
  <si>
    <t>пгт.Кумены, ул.Лесная, 3-а</t>
  </si>
  <si>
    <t>Опер.касса №5752/011</t>
  </si>
  <si>
    <t>613419</t>
  </si>
  <si>
    <t>с.Березник, ул.Юбилейная, 13</t>
  </si>
  <si>
    <t>Опер.касса №5752/012</t>
  </si>
  <si>
    <t>613411</t>
  </si>
  <si>
    <t>п.Вичевщина, ул.Октябрьская, 9</t>
  </si>
  <si>
    <t>Опер.касса №5752/0123</t>
  </si>
  <si>
    <t>610901</t>
  </si>
  <si>
    <t>пгт.Нижнеивкино, ул.Садовая, 3</t>
  </si>
  <si>
    <t>Опер.касса №5752/016</t>
  </si>
  <si>
    <t>с.Новые Усы</t>
  </si>
  <si>
    <t>(85556)32022</t>
  </si>
  <si>
    <t>Игошева Индира Гурьевна</t>
  </si>
  <si>
    <t>423977</t>
  </si>
  <si>
    <t>с.Нижний Табын</t>
  </si>
  <si>
    <t>(85556)33894</t>
  </si>
  <si>
    <t>Нуретдинова Лилия Фидаевна</t>
  </si>
  <si>
    <t>423989</t>
  </si>
  <si>
    <t>с.Семяково</t>
  </si>
  <si>
    <t>(85556)33377</t>
  </si>
  <si>
    <t>Карамова Гульназ Сагидулловна</t>
  </si>
  <si>
    <t>423978</t>
  </si>
  <si>
    <t>с.Кряш-Шуран</t>
  </si>
  <si>
    <t>(85556)33568</t>
  </si>
  <si>
    <t>Мухаметдинова Зульфия Махмутовна</t>
  </si>
  <si>
    <t>423974</t>
  </si>
  <si>
    <t>г.Зуевка, ул.Исполкомовская, 87</t>
  </si>
  <si>
    <t>612425</t>
  </si>
  <si>
    <t>с.Тойгильдино</t>
  </si>
  <si>
    <t>(85556)34635</t>
  </si>
  <si>
    <t>423331</t>
  </si>
  <si>
    <t>г.Азнакаево, ул.Ленина, 33А</t>
  </si>
  <si>
    <t>(85592)93345</t>
  </si>
  <si>
    <t>Гафуров Раиль Анварович</t>
  </si>
  <si>
    <t>423309</t>
  </si>
  <si>
    <t>Опер.касса №5766/02</t>
  </si>
  <si>
    <t>613012</t>
  </si>
  <si>
    <t>с.Кстинино, ул.Профсоюзная, 6</t>
  </si>
  <si>
    <t>613008</t>
  </si>
  <si>
    <t>с.Пасегово, ул.Школьная, 12</t>
  </si>
  <si>
    <t>Опер.касса №5766/030</t>
  </si>
  <si>
    <t>613030</t>
  </si>
  <si>
    <t>станция Просница, ул.Советская, 11</t>
  </si>
  <si>
    <t>Доп.офис №5766/032</t>
  </si>
  <si>
    <t>613045</t>
  </si>
  <si>
    <t>Пролазова Инна Алексеевна</t>
  </si>
  <si>
    <t>Волков Андрей Иванович</t>
  </si>
  <si>
    <t>(83164)21662</t>
  </si>
  <si>
    <t>Якунина Ольга Ивановна</t>
  </si>
  <si>
    <t>Наумова Ольга Владимировна</t>
  </si>
  <si>
    <t>Бубнова Татьяна Николаевна</t>
  </si>
  <si>
    <t>п.Чулково, ул. Парковая, 2</t>
  </si>
  <si>
    <t>г.Муром, ул.Муромская, 3/1</t>
  </si>
  <si>
    <t>г.Саранск, ул.Сущинского, 24а</t>
  </si>
  <si>
    <t>Опер.касса №4636/044</t>
  </si>
  <si>
    <t>Опер.касса №4636/045</t>
  </si>
  <si>
    <t>Опер.касса №4636/048</t>
  </si>
  <si>
    <t>Доп.офис №4636/05</t>
  </si>
  <si>
    <t>Опер.касса №4636/050</t>
  </si>
  <si>
    <t>Опер.касса №4636/06</t>
  </si>
  <si>
    <t>Опер.касса №4636/08</t>
  </si>
  <si>
    <t>Заинское отделение №4656</t>
  </si>
  <si>
    <t>Опер.касса №4656/011</t>
  </si>
  <si>
    <t>Опер.касса №4656/013</t>
  </si>
  <si>
    <t>Опер.касса №4656/014</t>
  </si>
  <si>
    <t>Опер.касса №4656/015</t>
  </si>
  <si>
    <t>Опер.касса №4656/017</t>
  </si>
  <si>
    <t>Опер.касса №4656/019</t>
  </si>
  <si>
    <t>Опер.касса №4656/024</t>
  </si>
  <si>
    <t>Опер.касса №4656/025</t>
  </si>
  <si>
    <t>Опер.касса №4656/026</t>
  </si>
  <si>
    <t>Опер.касса №4656/027</t>
  </si>
  <si>
    <t>Доп.офис №4656/029</t>
  </si>
  <si>
    <t>Опер.касса №4656/03</t>
  </si>
  <si>
    <t>Опер.касса №4656/04</t>
  </si>
  <si>
    <t>Опер.касса №4656/06</t>
  </si>
  <si>
    <t>Опер.касса №4656/08</t>
  </si>
  <si>
    <t>Опер.касса №4656/09</t>
  </si>
  <si>
    <t>Сармановское отделение №4687</t>
  </si>
  <si>
    <t>Опер.касса №4687/01</t>
  </si>
  <si>
    <t>Опер.касса №4687/013</t>
  </si>
  <si>
    <t>Опер.касса №4687/015</t>
  </si>
  <si>
    <t>Опер.касса №4687/016</t>
  </si>
  <si>
    <t>Опер.касса №4687/019</t>
  </si>
  <si>
    <t>Опер.касса №4687/02</t>
  </si>
  <si>
    <t>Опер.касса №4687/024</t>
  </si>
  <si>
    <t>Опер.касса №4687/025</t>
  </si>
  <si>
    <t>Опер.касса №4687/026</t>
  </si>
  <si>
    <t>Доп.офис №4687/027</t>
  </si>
  <si>
    <t>Опер.касса №4687/028</t>
  </si>
  <si>
    <t>Опер.касса №4687/029</t>
  </si>
  <si>
    <t>Опер.касса №4687/03</t>
  </si>
  <si>
    <t>Опер.касса №4687/04</t>
  </si>
  <si>
    <t>Доп.офис №5766/084</t>
  </si>
  <si>
    <t>г.Кирово-Чепецк, ул. Алексея Некрасова, 29</t>
  </si>
  <si>
    <t>610002</t>
  </si>
  <si>
    <t>610000</t>
  </si>
  <si>
    <t>(85594)56315</t>
  </si>
  <si>
    <t>с.Соколка</t>
  </si>
  <si>
    <t>(85556)31033</t>
  </si>
  <si>
    <t>Адиятуллина Гузалия Гатуповна</t>
  </si>
  <si>
    <t>423982</t>
  </si>
  <si>
    <t>с.Старые Карамалы</t>
  </si>
  <si>
    <t>(85556)35538</t>
  </si>
  <si>
    <t>Гараева Раушания Мухаметназиповна</t>
  </si>
  <si>
    <t>423980</t>
  </si>
  <si>
    <t>Ядринское отделение №4438</t>
  </si>
  <si>
    <t>429060</t>
  </si>
  <si>
    <t>г.Ядрин, ул.Карла Маркса, 20</t>
  </si>
  <si>
    <t>Опер.касса №4438/01</t>
  </si>
  <si>
    <t>Опер.касса №4438/014</t>
  </si>
  <si>
    <t>429065</t>
  </si>
  <si>
    <t>Опер.касса №4438/017</t>
  </si>
  <si>
    <t>429068</t>
  </si>
  <si>
    <t>с.Советское</t>
  </si>
  <si>
    <t>с.Алькеево</t>
  </si>
  <si>
    <t>(85592)37446</t>
  </si>
  <si>
    <t>Фахруллина Зульфия Магфуровна</t>
  </si>
  <si>
    <t>423324</t>
  </si>
  <si>
    <t>с.Чалпы</t>
  </si>
  <si>
    <t>(85592)35548</t>
  </si>
  <si>
    <t>Сайфутдинова Гульнур Гатуфовна</t>
  </si>
  <si>
    <t>423315</t>
  </si>
  <si>
    <t>с.Сарлы</t>
  </si>
  <si>
    <t>(85592)36532</t>
  </si>
  <si>
    <t>Мухаметшина Миннегуль Музагитовна</t>
  </si>
  <si>
    <t>423323</t>
  </si>
  <si>
    <t>с.Чубар-Абдуллово</t>
  </si>
  <si>
    <t>(85592)38710</t>
  </si>
  <si>
    <t>Давлетшина Сария Нуриахметовна</t>
  </si>
  <si>
    <t>423325</t>
  </si>
  <si>
    <t>с.Большой Сухояш</t>
  </si>
  <si>
    <t>(85592)34647</t>
  </si>
  <si>
    <t>Валиева Ляйсана Мирзануровна</t>
  </si>
  <si>
    <t>423332</t>
  </si>
  <si>
    <t>г.Азнакаево, ул.Тукая, 1</t>
  </si>
  <si>
    <t>(85592)72314</t>
  </si>
  <si>
    <t>Гарифуллина Эндже Алямовна</t>
  </si>
  <si>
    <t>423317</t>
  </si>
  <si>
    <t>с.Учалле</t>
  </si>
  <si>
    <t>(85592)36845</t>
  </si>
  <si>
    <t>Шафикова Фануза Ахтямовна</t>
  </si>
  <si>
    <t>423304</t>
  </si>
  <si>
    <t>пгт.Актюбинский, ул.Губкина, 18</t>
  </si>
  <si>
    <t>(85592)30333</t>
  </si>
  <si>
    <t>Батталова Галия Камиловна</t>
  </si>
  <si>
    <t>423321</t>
  </si>
  <si>
    <t>с.Масягутово</t>
  </si>
  <si>
    <t>(85592)38233</t>
  </si>
  <si>
    <t>423330</t>
  </si>
  <si>
    <t>г.Азнакаево, ул.Сююмбеки, 1</t>
  </si>
  <si>
    <t>(85592)70065</t>
  </si>
  <si>
    <t>Шаймарданова Альфия Изгаровна</t>
  </si>
  <si>
    <t>Ахметшина Альбина Абузаровна</t>
  </si>
  <si>
    <t>423320</t>
  </si>
  <si>
    <t>с.Какре-Елга</t>
  </si>
  <si>
    <t>423234</t>
  </si>
  <si>
    <t>Опер.касса №4689/019</t>
  </si>
  <si>
    <t>Опер.касса №4689/021</t>
  </si>
  <si>
    <t>Опер.касса №4689/024</t>
  </si>
  <si>
    <t>Опер.касса №4689/026</t>
  </si>
  <si>
    <t>г.Камешково, ул.Школьная, 15</t>
  </si>
  <si>
    <t>(49248)22338</t>
  </si>
  <si>
    <t>Никитина Елена Анатольевна</t>
  </si>
  <si>
    <t>Доп.офис №8611/0155</t>
  </si>
  <si>
    <t>г.Камешково, ул.Ленина, 13</t>
  </si>
  <si>
    <t>(49248)22572</t>
  </si>
  <si>
    <t>Жукова Наталья Владимировна</t>
  </si>
  <si>
    <t>Опер.касса №8611/0156</t>
  </si>
  <si>
    <t>601310</t>
  </si>
  <si>
    <t>с.Второво, ул.Советская, 22в</t>
  </si>
  <si>
    <t>(49248)55197</t>
  </si>
  <si>
    <t>Опер.касса №8611/0157</t>
  </si>
  <si>
    <t>601332</t>
  </si>
  <si>
    <t>п.Сергеиха</t>
  </si>
  <si>
    <t>Колокольникова Светлана Валерьевна</t>
  </si>
  <si>
    <t>Доп.офис №8611/0158</t>
  </si>
  <si>
    <t>600003</t>
  </si>
  <si>
    <t>г.Владимир, микрорайон Оргтруд, ул.Октябрьская, 15</t>
  </si>
  <si>
    <t>(4922)456188</t>
  </si>
  <si>
    <t>Опер.касса №8611/0159</t>
  </si>
  <si>
    <t>600903</t>
  </si>
  <si>
    <t>Пашина Евгения Ивановна</t>
  </si>
  <si>
    <t>Доп.офис №8611/0160</t>
  </si>
  <si>
    <t>600000</t>
  </si>
  <si>
    <t>г.Владимир, ул.Большая Московская, 27</t>
  </si>
  <si>
    <t>Доп.офис №8611/0207</t>
  </si>
  <si>
    <t>Опер.касса №8611/0228</t>
  </si>
  <si>
    <t>Опер.касса №8611/0224</t>
  </si>
  <si>
    <t>422027</t>
  </si>
  <si>
    <t>с.Сиза</t>
  </si>
  <si>
    <t>(84366)51232</t>
  </si>
  <si>
    <t>Гусманова Гузель Ильсуновна</t>
  </si>
  <si>
    <t>422018</t>
  </si>
  <si>
    <t>с.Наласа</t>
  </si>
  <si>
    <t>(84366)50216</t>
  </si>
  <si>
    <t>422020</t>
  </si>
  <si>
    <t>с.Учили</t>
  </si>
  <si>
    <t>(84366)45277</t>
  </si>
  <si>
    <t>Мингазова Роза Равиловна</t>
  </si>
  <si>
    <t>422021</t>
  </si>
  <si>
    <t>с.Старый Кырлай</t>
  </si>
  <si>
    <t>(84366)59228</t>
  </si>
  <si>
    <t>Ахметшина Резеда Габдельнуровна</t>
  </si>
  <si>
    <t>422025</t>
  </si>
  <si>
    <t>с.Старая Масра</t>
  </si>
  <si>
    <t>(84366)53218</t>
  </si>
  <si>
    <t>Мотыйгуллина Глюса Хисматовна</t>
  </si>
  <si>
    <t>422016</t>
  </si>
  <si>
    <t>с.Средние Аты</t>
  </si>
  <si>
    <t>(84366)43216</t>
  </si>
  <si>
    <t>Хисматуллина Гузель Махмутовна</t>
  </si>
  <si>
    <t>422013</t>
  </si>
  <si>
    <t>с.Качелино</t>
  </si>
  <si>
    <t>(84366)42253</t>
  </si>
  <si>
    <t>Бариева Рузалия Абдулловна</t>
  </si>
  <si>
    <t>422750</t>
  </si>
  <si>
    <t>(84369)21091</t>
  </si>
  <si>
    <t>Маликова Резеда Радиновна</t>
  </si>
  <si>
    <t>422006</t>
  </si>
  <si>
    <t>с.Апазово</t>
  </si>
  <si>
    <t>(84366)94300</t>
  </si>
  <si>
    <t>422030</t>
  </si>
  <si>
    <t>с.Старый Ашит</t>
  </si>
  <si>
    <t>(84366)97319</t>
  </si>
  <si>
    <t>Магсумова Разиня Рахматулловна</t>
  </si>
  <si>
    <t>422035</t>
  </si>
  <si>
    <t>Горелова Фаина Евстафьевна</t>
  </si>
  <si>
    <t>425407</t>
  </si>
  <si>
    <t>с.Вятское</t>
  </si>
  <si>
    <t>Соловьева Ираида Романовна</t>
  </si>
  <si>
    <t>425408</t>
  </si>
  <si>
    <t>п.Солнечный</t>
  </si>
  <si>
    <t>пгт.Советский, ул.Советская, 25</t>
  </si>
  <si>
    <t>(83638)94862</t>
  </si>
  <si>
    <t>Демакова Римма Михайловна</t>
  </si>
  <si>
    <t>425416</t>
  </si>
  <si>
    <t>(83638)97121</t>
  </si>
  <si>
    <t>Иванова Ираида Алексадровна</t>
  </si>
  <si>
    <t>Опер.касса №4690/065</t>
  </si>
  <si>
    <t>Опер.касса №4690/066</t>
  </si>
  <si>
    <t>Опер.касса №4690/067</t>
  </si>
  <si>
    <t>Опер.касса №4690/068</t>
  </si>
  <si>
    <t>Опер.касса №4690/069</t>
  </si>
  <si>
    <t>Опер.касса №4690/070</t>
  </si>
  <si>
    <t>Опер.касса №4690/071</t>
  </si>
  <si>
    <t>Опер.касса №4690/072</t>
  </si>
  <si>
    <t>Опер.касса №4690/073</t>
  </si>
  <si>
    <t>Опер.касса №4694/0100</t>
  </si>
  <si>
    <t>Опер.касса №4694/0101</t>
  </si>
  <si>
    <t>Опер.касса №4694/0102</t>
  </si>
  <si>
    <t>Опер.касса №4694/0103</t>
  </si>
  <si>
    <t>Доп.офис №4694/0104</t>
  </si>
  <si>
    <t>Доп.офис №4694/0105</t>
  </si>
  <si>
    <t>Опер.касса №4694/0106</t>
  </si>
  <si>
    <t>Опер.касса №4694/0107</t>
  </si>
  <si>
    <t>Доп.офис №4694/054</t>
  </si>
  <si>
    <t>Опер.касса №4694/055</t>
  </si>
  <si>
    <t>Опер.касса №4694/056</t>
  </si>
  <si>
    <t>Опер.касса №4694/057</t>
  </si>
  <si>
    <t>Опер.касса №4694/058</t>
  </si>
  <si>
    <t>Опер.касса №4694/059</t>
  </si>
  <si>
    <t>Опер.касса №4694/060</t>
  </si>
  <si>
    <t>Опер.касса №4694/061</t>
  </si>
  <si>
    <t>Опер.касса №4694/062</t>
  </si>
  <si>
    <t>Опер.касса №4694/063</t>
  </si>
  <si>
    <t>Доп.офис №4694/064</t>
  </si>
  <si>
    <t>Опер.касса №4694/065</t>
  </si>
  <si>
    <t>Опер.касса №4694/066</t>
  </si>
  <si>
    <t>Опер.касса №4694/067</t>
  </si>
  <si>
    <t>Опер.касса №4694/068</t>
  </si>
  <si>
    <t>Опер.касса №4694/069</t>
  </si>
  <si>
    <t>Опер.касса №4694/070</t>
  </si>
  <si>
    <t>Опер.касса №4694/071</t>
  </si>
  <si>
    <t>Опер.касса №4694/072</t>
  </si>
  <si>
    <t>Опер.касса №4694/073</t>
  </si>
  <si>
    <t>Опер.касса №4694/074</t>
  </si>
  <si>
    <t>Опер.касса №4694/076</t>
  </si>
  <si>
    <t>Опер.касса №4694/077</t>
  </si>
  <si>
    <t>Опер.касса №4694/078</t>
  </si>
  <si>
    <t>Опер.касса №4694/079</t>
  </si>
  <si>
    <t>Доп.офис №4694/080</t>
  </si>
  <si>
    <t>Опер.касса №4694/081</t>
  </si>
  <si>
    <t>Опер.касса №4694/082</t>
  </si>
  <si>
    <t>Опер.касса №4694/083</t>
  </si>
  <si>
    <t>Опер.касса №4694/084</t>
  </si>
  <si>
    <t>Опер.касса №4694/085</t>
  </si>
  <si>
    <t>Опер.касса №4694/086</t>
  </si>
  <si>
    <t>Опер.касса №4694/087</t>
  </si>
  <si>
    <t>Опер.касса №4694/088</t>
  </si>
  <si>
    <t>Опер.касса №4694/089</t>
  </si>
  <si>
    <t>Опер.касса №4694/090</t>
  </si>
  <si>
    <t>Опер.касса №4694/091</t>
  </si>
  <si>
    <t>Опер.касса №4694/092</t>
  </si>
  <si>
    <t>Опер.касса №4694/093</t>
  </si>
  <si>
    <t>Опер.касса №4694/094</t>
  </si>
  <si>
    <t>Доп.офис №4694/095</t>
  </si>
  <si>
    <t>г.Нижний Новгород, ул.Мончегорская, 17А, корп.3</t>
  </si>
  <si>
    <t>(831)2939756</t>
  </si>
  <si>
    <t>Матвеева Анна Михайловна</t>
  </si>
  <si>
    <t>603076</t>
  </si>
  <si>
    <t>г.Нижний Новгород, проспект Ленина, 44А</t>
  </si>
  <si>
    <t>(831)2580328</t>
  </si>
  <si>
    <t>603083</t>
  </si>
  <si>
    <t>г.Нижний Новгород, ул.Прыгунова, 7</t>
  </si>
  <si>
    <t>(831)2565373</t>
  </si>
  <si>
    <t>603135</t>
  </si>
  <si>
    <t>Опер.касса №6056/0469</t>
  </si>
  <si>
    <t>603032</t>
  </si>
  <si>
    <t>г.Нижний Новгород, ул.Заводская, 17</t>
  </si>
  <si>
    <t>(831)2522776</t>
  </si>
  <si>
    <t>Шонина Антонина Валентиновна</t>
  </si>
  <si>
    <t>Доп.офис №6056/0476</t>
  </si>
  <si>
    <t>Мансурова Люция Ибрагимовна</t>
  </si>
  <si>
    <t>422186</t>
  </si>
  <si>
    <t>п.Зверосовхоза</t>
  </si>
  <si>
    <t>(85563)21018</t>
  </si>
  <si>
    <t>422151</t>
  </si>
  <si>
    <t>с.Новый Кумазан</t>
  </si>
  <si>
    <t>(85563)36729</t>
  </si>
  <si>
    <t>Хасанова Нафиса Хузахметовна</t>
  </si>
  <si>
    <t>422183</t>
  </si>
  <si>
    <t>с.Омары</t>
  </si>
  <si>
    <t>(85563)28228</t>
  </si>
  <si>
    <t>Гараева Альфия Минниязовна</t>
  </si>
  <si>
    <t>422140</t>
  </si>
  <si>
    <t>с.Нижний Таканыш</t>
  </si>
  <si>
    <t>(85563)26346</t>
  </si>
  <si>
    <t>Муллахметова Гульсинур Раифовна</t>
  </si>
  <si>
    <t>422146</t>
  </si>
  <si>
    <t>(85563)22548</t>
  </si>
  <si>
    <t>Габдуллина Гульнур Раифовна</t>
  </si>
  <si>
    <t>422161</t>
  </si>
  <si>
    <t>с.Ишкеево</t>
  </si>
  <si>
    <t>(85563)24113</t>
  </si>
  <si>
    <t>Хафизова Нафиса Раифовна</t>
  </si>
  <si>
    <t>422145</t>
  </si>
  <si>
    <t>с.Шадчи</t>
  </si>
  <si>
    <t>(85563)25307</t>
  </si>
  <si>
    <t>Хакимова Дамира Амировна</t>
  </si>
  <si>
    <t>422153</t>
  </si>
  <si>
    <t>с.Зюри</t>
  </si>
  <si>
    <t>(85563)38761</t>
  </si>
  <si>
    <t>422147</t>
  </si>
  <si>
    <t>с.Кемеш-Куль</t>
  </si>
  <si>
    <t>(85563)24660</t>
  </si>
  <si>
    <t>Исламгалиева Дамира Фазыловна</t>
  </si>
  <si>
    <t>422167</t>
  </si>
  <si>
    <t>с.Верхняя Сунь</t>
  </si>
  <si>
    <t>(85563)30305</t>
  </si>
  <si>
    <t>422177</t>
  </si>
  <si>
    <t>г.Набережные Челны, Московский проспект, 90</t>
  </si>
  <si>
    <t>(8552)589014</t>
  </si>
  <si>
    <t>Опер.касса №8219/076</t>
  </si>
  <si>
    <t>г.Набережные Челны, проспект Мира, 98/23</t>
  </si>
  <si>
    <t>(8552)560699</t>
  </si>
  <si>
    <t>Баязитова Фания Салаватовна</t>
  </si>
  <si>
    <t>423822</t>
  </si>
  <si>
    <t>г.Набережные Челны, проспект Набережночелнинский, 80</t>
  </si>
  <si>
    <t>(8552)342000</t>
  </si>
  <si>
    <t>Доп.офис №8219/079</t>
  </si>
  <si>
    <t>423824</t>
  </si>
  <si>
    <t>г.Набережные Челны, ул.Набережная Тукая, 93/100</t>
  </si>
  <si>
    <t>(8552)705199</t>
  </si>
  <si>
    <t>Мурзакова Ирина Шукуруллаевна</t>
  </si>
  <si>
    <t>Доп.офис №8219/080</t>
  </si>
  <si>
    <t>423850</t>
  </si>
  <si>
    <t>г.Набережные Челны, ул.Гидростроителей, 26</t>
  </si>
  <si>
    <t>(8552)703285</t>
  </si>
  <si>
    <t>423831</t>
  </si>
  <si>
    <t>Бобрикова Ольга Дмитриевна</t>
  </si>
  <si>
    <t>г.Бугульма, ул.Казанская, 12а</t>
  </si>
  <si>
    <t>Доп.офис №4694/051</t>
  </si>
  <si>
    <t>423200</t>
  </si>
  <si>
    <t>г.Бугульма, ул.М.Джалиля, 22</t>
  </si>
  <si>
    <t>П3:Дополнительный офис - универсальный филиал</t>
  </si>
  <si>
    <t>г.Нижний Новгород, ул.Веденяпина, 21</t>
  </si>
  <si>
    <t>(831)2926674</t>
  </si>
  <si>
    <t>Доп.офис №6056/0541</t>
  </si>
  <si>
    <t>г.Нижний Новгород, проспект Октября, 3</t>
  </si>
  <si>
    <t>(831)2957427</t>
  </si>
  <si>
    <t>Степанова Валентина Вячеславовна</t>
  </si>
  <si>
    <t>Доп.офис №6056/0544</t>
  </si>
  <si>
    <t>г.Нижний Новгород, бульвар Заречный, 3</t>
  </si>
  <si>
    <t>(831)2505084</t>
  </si>
  <si>
    <t>Доп.офис №6056/0548</t>
  </si>
  <si>
    <t>603043</t>
  </si>
  <si>
    <t>г.Нижний Новгород, ул.Комсомольская, 2б</t>
  </si>
  <si>
    <t>(831)2972981</t>
  </si>
  <si>
    <t>Опер.касса №6056/0549</t>
  </si>
  <si>
    <t>г.Нижний Новгород, ул.Дьяконова, 11а</t>
  </si>
  <si>
    <t>(831)2538720</t>
  </si>
  <si>
    <t>Доп.офис №6056/0555</t>
  </si>
  <si>
    <t>г.Нижний Новгород, ул.Мончегорская, 6А, корп.2</t>
  </si>
  <si>
    <t>(831)2564172</t>
  </si>
  <si>
    <t>Опер.касса №6056/064</t>
  </si>
  <si>
    <t>603049</t>
  </si>
  <si>
    <t>г.Нижний Новгород, ул.Ляхова, 109</t>
  </si>
  <si>
    <t>(831)2692018</t>
  </si>
  <si>
    <t>Доп.офис №6056/065</t>
  </si>
  <si>
    <t>603053</t>
  </si>
  <si>
    <t>Нижегородское отделение №7</t>
  </si>
  <si>
    <t>603000</t>
  </si>
  <si>
    <t>г.Нижний Новгород, ул.Костина, 6</t>
  </si>
  <si>
    <t>(831)4215202</t>
  </si>
  <si>
    <t>с.Селема, ул.Центральная, 92</t>
  </si>
  <si>
    <t>(83147)58222</t>
  </si>
  <si>
    <t>Рябинина Надежда Николаевна</t>
  </si>
  <si>
    <t>Опер.касса №368/062</t>
  </si>
  <si>
    <t>607204</t>
  </si>
  <si>
    <t>с.Мотовилово, ул.Лесная, 1</t>
  </si>
  <si>
    <t>(83147)56527</t>
  </si>
  <si>
    <t>Коровайкина Любовь Юрьевна</t>
  </si>
  <si>
    <t>г.Владимир, ул.Верхняя Дуброва, 9</t>
  </si>
  <si>
    <t>Доп.офис №8611/099</t>
  </si>
  <si>
    <t>600902</t>
  </si>
  <si>
    <t>г.Владимир, мкр.Энергетик, ул.Садовая, 17</t>
  </si>
  <si>
    <t>(4922)264359</t>
  </si>
  <si>
    <t>423991</t>
  </si>
  <si>
    <t>с.Салауз-Мухан</t>
  </si>
  <si>
    <t>(85556)31320</t>
  </si>
  <si>
    <t>Гильфанова Синара Валиевна</t>
  </si>
  <si>
    <t>423972</t>
  </si>
  <si>
    <t>с.Русский Шуган</t>
  </si>
  <si>
    <t>(85556)37068</t>
  </si>
  <si>
    <t>Коткова Елена Григорьевна</t>
  </si>
  <si>
    <t>423993</t>
  </si>
  <si>
    <t>с.Большой Чекмак</t>
  </si>
  <si>
    <t>Анищенко Марина Леонидовна</t>
  </si>
  <si>
    <t>610913</t>
  </si>
  <si>
    <t>г.Киров, п.Костино, ул.Парковая, 1</t>
  </si>
  <si>
    <t>428023</t>
  </si>
  <si>
    <t>г.Чебоксары, ул.Энтузиастов, 23</t>
  </si>
  <si>
    <t>(85559)48698</t>
  </si>
  <si>
    <t>Арсланова Занира Мунировна</t>
  </si>
  <si>
    <t>423354</t>
  </si>
  <si>
    <t>с.Старый Мензелябаш</t>
  </si>
  <si>
    <t>г.Чебоксары, ул.Энгельса, 1, корп.1</t>
  </si>
  <si>
    <t>Доп.офис №8613/037</t>
  </si>
  <si>
    <t>428008</t>
  </si>
  <si>
    <t>Доп.офис №8613/038</t>
  </si>
  <si>
    <t>428034</t>
  </si>
  <si>
    <t>г.Чебоксары, ул.М.Павлова, 39</t>
  </si>
  <si>
    <t>г.Чебоксары, ул.Дзержинского, 16</t>
  </si>
  <si>
    <t>Доп.офис №8613/05</t>
  </si>
  <si>
    <t>г.Чебоксары, ул.Ивана Франко, 14</t>
  </si>
  <si>
    <t>428006</t>
  </si>
  <si>
    <t>г.Чебоксары, ул.Социалистическая, 2</t>
  </si>
  <si>
    <t>Опер.касса №8613/07</t>
  </si>
  <si>
    <t>428007</t>
  </si>
  <si>
    <t>г.Чебоксары, ул.Сосновская, 36А</t>
  </si>
  <si>
    <t>г.Чебоксары, ул.Богдана Хмельницкого, 109</t>
  </si>
  <si>
    <t>Калюжная Зульфия Миннахметовна</t>
  </si>
  <si>
    <t>г.Бавлы, ул.Х.Такташа, 10</t>
  </si>
  <si>
    <t>(85569)52232</t>
  </si>
  <si>
    <t>Ахметзянова Ирина Дмитриевна</t>
  </si>
  <si>
    <t>423951</t>
  </si>
  <si>
    <t>пгт.Уруссу, ул.Уруссинская, 40</t>
  </si>
  <si>
    <t>(85593)22846</t>
  </si>
  <si>
    <t>Исламова Альфия Рафаиловна</t>
  </si>
  <si>
    <t>423965</t>
  </si>
  <si>
    <t>с.Старый Каразерик</t>
  </si>
  <si>
    <t>(85593)42224</t>
  </si>
  <si>
    <t>Котловская Гульнара Салмановна</t>
  </si>
  <si>
    <t>423960</t>
  </si>
  <si>
    <t>с.Старое Уруссу</t>
  </si>
  <si>
    <t>(85593)44113</t>
  </si>
  <si>
    <t>Зиннатуллина Альфия Завдатовна</t>
  </si>
  <si>
    <t>423959</t>
  </si>
  <si>
    <t>Богданова Татьяна Владимировна</t>
  </si>
  <si>
    <t>Опер.касса №4419/047</t>
  </si>
  <si>
    <t>Опер.касса №4419/048</t>
  </si>
  <si>
    <t>Опер.касса №4419/051</t>
  </si>
  <si>
    <t>Опер.касса №4419/053</t>
  </si>
  <si>
    <t>Опер.касса №4419/054</t>
  </si>
  <si>
    <t>Опер.касса №4419/057</t>
  </si>
  <si>
    <t>Опер.касса №4419/058</t>
  </si>
  <si>
    <t>Доп.офис №4419/059</t>
  </si>
  <si>
    <t>№ до реорганизации 2008 г.</t>
  </si>
  <si>
    <t>№ до реорганизации или неизменившийся 2008г.</t>
  </si>
  <si>
    <t>Полякова Мария Александровна</t>
  </si>
  <si>
    <t>Вавилова Анастасия Михайловна</t>
  </si>
  <si>
    <t>(83632)65450</t>
  </si>
  <si>
    <t>г.Нижний Новгород, ул.Белинского, 49</t>
  </si>
  <si>
    <t>(831)4285960</t>
  </si>
  <si>
    <t>Опер.касса №7/0498</t>
  </si>
  <si>
    <t>г.Нижний Новгород, ул.Козицкого, 8</t>
  </si>
  <si>
    <t>(831)4673706</t>
  </si>
  <si>
    <t>Сотскова Анна Николаевна</t>
  </si>
  <si>
    <t>Опер.касса №7/050</t>
  </si>
  <si>
    <t>г.Нижний Новгород, ул.Ильинская, 149</t>
  </si>
  <si>
    <t>(831)4336309</t>
  </si>
  <si>
    <t>Доп.офис №7/0508</t>
  </si>
  <si>
    <t>603137</t>
  </si>
  <si>
    <t>г.Нижний Новгород, пр.Гагарина, 109</t>
  </si>
  <si>
    <t>(831)4628444</t>
  </si>
  <si>
    <t>Гурьянова Ирина Александровна</t>
  </si>
  <si>
    <t>Доп.офис №7/0510</t>
  </si>
  <si>
    <t>603136</t>
  </si>
  <si>
    <t>г.Нижний Новгород, бульвар 60 лет Октября, 3</t>
  </si>
  <si>
    <t>(831)4674061</t>
  </si>
  <si>
    <t>Крылова Елена Геннадьевна</t>
  </si>
  <si>
    <t>г.Нижний Новгород, ул.Ковровская, 49</t>
  </si>
  <si>
    <t>Опер.касса №4370/054</t>
  </si>
  <si>
    <t>с.Волынцы, 10</t>
  </si>
  <si>
    <t>(83150)33512</t>
  </si>
  <si>
    <t>Опер.касса №4370/056</t>
  </si>
  <si>
    <t>606875</t>
  </si>
  <si>
    <t>р.п.им.М.И.Калинина, ул.Ленина, 9</t>
  </si>
  <si>
    <t>(83150)31440</t>
  </si>
  <si>
    <t>Филаретова Евгения Вячеславовна</t>
  </si>
  <si>
    <t>Опер.касса №4370/057</t>
  </si>
  <si>
    <t>(83150)33474</t>
  </si>
  <si>
    <t>606900</t>
  </si>
  <si>
    <t>пгт.Вахтан, ул.Пролетарская, 12</t>
  </si>
  <si>
    <t>(83152)43075</t>
  </si>
  <si>
    <t>Доп.офис №4370/028</t>
  </si>
  <si>
    <t>606903</t>
  </si>
  <si>
    <t>р.п.Сява, ул.Кирова, 22</t>
  </si>
  <si>
    <t>(83152)36506</t>
  </si>
  <si>
    <t>Мочалова Маргарита Олимпиевна</t>
  </si>
  <si>
    <t>Опер.касса №4370/036</t>
  </si>
  <si>
    <t>606911</t>
  </si>
  <si>
    <t>г.Урень, ул.Ленина, 73</t>
  </si>
  <si>
    <t>(83154)21282</t>
  </si>
  <si>
    <t>Голубев Александр Сергеевич</t>
  </si>
  <si>
    <t>Опер.касса №4370/063</t>
  </si>
  <si>
    <t>606813</t>
  </si>
  <si>
    <t>с.Карпуниха, ул.Махалова, 104</t>
  </si>
  <si>
    <t>(83154)25119</t>
  </si>
  <si>
    <t>Сереброва Галина Федоровна</t>
  </si>
  <si>
    <t>Опер.касса №4370/065</t>
  </si>
  <si>
    <t>606822</t>
  </si>
  <si>
    <t>(831)4211779</t>
  </si>
  <si>
    <t>Доп.офис №7/0522</t>
  </si>
  <si>
    <t>г.Нижний Новгород, ул.Максима Горького, 152а</t>
  </si>
  <si>
    <t>(831)4285040</t>
  </si>
  <si>
    <t>603163</t>
  </si>
  <si>
    <t>г.Нижний Новгород, ул.Бринского, 1/1</t>
  </si>
  <si>
    <t>(831)4324498</t>
  </si>
  <si>
    <t>Дехтерева Ирина Юрьевна</t>
  </si>
  <si>
    <t>Доп.офис №7/0534</t>
  </si>
  <si>
    <t>г.Нижний Новгород, проспект Гагарина, 108</t>
  </si>
  <si>
    <t>(831)4653615</t>
  </si>
  <si>
    <t>Большакова Светлана Александровна</t>
  </si>
  <si>
    <t>Доп.офис №7/0537</t>
  </si>
  <si>
    <t>603105</t>
  </si>
  <si>
    <t>г.Нижний Новгород, ул.Ошарская, 88</t>
  </si>
  <si>
    <t>(831)4213426</t>
  </si>
  <si>
    <t>Доп.офис №7/0540</t>
  </si>
  <si>
    <t>603005</t>
  </si>
  <si>
    <t>г.Нижний Новгород, ул.Большая Покровская, 3</t>
  </si>
  <si>
    <t>(831)4194142</t>
  </si>
  <si>
    <t>Апрелова Галина Алексеевна</t>
  </si>
  <si>
    <t>Тюханова Валентина Петровна</t>
  </si>
  <si>
    <t>Доп.офис №7/0547</t>
  </si>
  <si>
    <t>г.Нижний Новгород, ул.Бекетова, 3Б</t>
  </si>
  <si>
    <t>(831)4644110</t>
  </si>
  <si>
    <t>Бобалова Татьяна Валерьевна</t>
  </si>
  <si>
    <t>Доп.офис №7/0551</t>
  </si>
  <si>
    <t>603126</t>
  </si>
  <si>
    <t>(831)4384776</t>
  </si>
  <si>
    <t>Морозова Марина Александровна</t>
  </si>
  <si>
    <t>Доп.офис №7/0552</t>
  </si>
  <si>
    <t>г.Нижний Новгород, Казанское шоссе, 10/5</t>
  </si>
  <si>
    <t>(831)2962968</t>
  </si>
  <si>
    <t>Левшина Ольга Вячеславовна</t>
  </si>
  <si>
    <t>Доп.офис №7/0556</t>
  </si>
  <si>
    <t>г.Нижний Новгород, Казанское шоссе, 5</t>
  </si>
  <si>
    <t>(831)2781368</t>
  </si>
  <si>
    <t>Королева Татьяна Николаевна</t>
  </si>
  <si>
    <t>Доп.офис №7/0559</t>
  </si>
  <si>
    <t>г.Нижний Новгород, ул.Горького, 117</t>
  </si>
  <si>
    <t>(831)2785790</t>
  </si>
  <si>
    <t>Бетина Елена Юрьевна</t>
  </si>
  <si>
    <t>Доп.офис №7/0560</t>
  </si>
  <si>
    <t>г.Нижний Новгород, ул.Ванеева, 90</t>
  </si>
  <si>
    <t>(831)4687747</t>
  </si>
  <si>
    <t>Доп.офис №7/0565</t>
  </si>
  <si>
    <t>г.Нижний Новгород, ул.Рокоссовского, 10</t>
  </si>
  <si>
    <t>(831)4672614</t>
  </si>
  <si>
    <t>Захарова Елена Валерьевна</t>
  </si>
  <si>
    <t>Доп.офис №7/0566</t>
  </si>
  <si>
    <t>603155</t>
  </si>
  <si>
    <t>г.Нижний Новгород, ул.Минина, 35</t>
  </si>
  <si>
    <t>(831)4328202</t>
  </si>
  <si>
    <t>Опер.касса №7695/024</t>
  </si>
  <si>
    <t>607138</t>
  </si>
  <si>
    <t>(83179)57633</t>
  </si>
  <si>
    <t>Попкова Елена Николаевна</t>
  </si>
  <si>
    <t>Доп.офис №7695/025</t>
  </si>
  <si>
    <t>607320</t>
  </si>
  <si>
    <t>с.Дивеево, ул.Комсомольская, 1</t>
  </si>
  <si>
    <t>(83134)42532</t>
  </si>
  <si>
    <t>Миронова Галина Ивановна</t>
  </si>
  <si>
    <t>Подчередниченко Валентина Александровна</t>
  </si>
  <si>
    <t>Опер.касса №4356/068</t>
  </si>
  <si>
    <t>607471</t>
  </si>
  <si>
    <t>П4:Дополнительный офис - специализированный филиал, обслуживающий юридических лиц</t>
  </si>
  <si>
    <t>г.Нижний Новгород, проспект Ленина, 47</t>
  </si>
  <si>
    <t>(831)2580307</t>
  </si>
  <si>
    <t>603016</t>
  </si>
  <si>
    <t>Доп.офис №6056/0487</t>
  </si>
  <si>
    <t>603138</t>
  </si>
  <si>
    <t>(831)2448096</t>
  </si>
  <si>
    <t>Гусенкова Светлана Евгеньевна</t>
  </si>
  <si>
    <t>Доп.офис №6056/0488</t>
  </si>
  <si>
    <t>г.Нижний Новгород, ул.Прыгунова, 16</t>
  </si>
  <si>
    <t>(831)2568530</t>
  </si>
  <si>
    <t>Опер.касса №6056/0490</t>
  </si>
  <si>
    <t>603140</t>
  </si>
  <si>
    <t>г.Нижний Новгород, ул.Даргомыжского, 4</t>
  </si>
  <si>
    <t>(831)2451933</t>
  </si>
  <si>
    <t>г.Нижний Новгород, ул.Южное Шоссе, 39</t>
  </si>
  <si>
    <t>(831)2568733</t>
  </si>
  <si>
    <t>Сафонова Людмила Васильевна</t>
  </si>
  <si>
    <t>Опер.касса №6056/0503</t>
  </si>
  <si>
    <t>г.Нижний Новгород, проспект Ленина, 41/2</t>
  </si>
  <si>
    <t>(831)2528845</t>
  </si>
  <si>
    <t>Кулакова Марина Александровна</t>
  </si>
  <si>
    <t>Опер.касса №6056/0505</t>
  </si>
  <si>
    <t>603123</t>
  </si>
  <si>
    <t>г.Нижний Новгород, ул.Янки Купалы, 10А</t>
  </si>
  <si>
    <t>(831)2563979</t>
  </si>
  <si>
    <t>Доп.офис №6056/0519</t>
  </si>
  <si>
    <t>603147</t>
  </si>
  <si>
    <t>г.Нижний Новгород, 6 микрорайон, 23</t>
  </si>
  <si>
    <t>(831)2565233</t>
  </si>
  <si>
    <t>Семикова Мария Евгеньевна</t>
  </si>
  <si>
    <t>Доп.офис №6056/0524</t>
  </si>
  <si>
    <t>г.Нижний Новгород, ул.Советской Армии, 22</t>
  </si>
  <si>
    <t>(831)2976850</t>
  </si>
  <si>
    <t>Брюзгина Наталья Валентиновна</t>
  </si>
  <si>
    <t>Доп.офис №6056/0535</t>
  </si>
  <si>
    <t>г.Нижний Новгород, проспект Ленина, 55</t>
  </si>
  <si>
    <t>(831)2580030</t>
  </si>
  <si>
    <t>Михалева Светлана Юрьевна</t>
  </si>
  <si>
    <t>Доп.офис №6056/0539</t>
  </si>
  <si>
    <t>Опер.касса №4356/082</t>
  </si>
  <si>
    <t>607434</t>
  </si>
  <si>
    <t>с.Большая Якшень, ул.Мира, 20</t>
  </si>
  <si>
    <t>(83172)58624</t>
  </si>
  <si>
    <t>Кабаева Татьяна Леонидовна</t>
  </si>
  <si>
    <t>Опер.касса №4356/083</t>
  </si>
  <si>
    <t>607433</t>
  </si>
  <si>
    <t>с.Ягубовка, ул.Советская, 1</t>
  </si>
  <si>
    <t>Курицына Нина Александровна</t>
  </si>
  <si>
    <t>Опер.касса №4356/084</t>
  </si>
  <si>
    <t>607452</t>
  </si>
  <si>
    <t>с.Большие Бакалды, ул.Первомайская, 74</t>
  </si>
  <si>
    <t>(83172)55338</t>
  </si>
  <si>
    <t>Годухина Людмила Александровна</t>
  </si>
  <si>
    <t>Опер.касса №4356/088</t>
  </si>
  <si>
    <t>607444</t>
  </si>
  <si>
    <t>с.Каменищи, ул.1-ое Мая, 30а</t>
  </si>
  <si>
    <t>(83172)57481</t>
  </si>
  <si>
    <t>Мишина Людмила Валентиновна</t>
  </si>
  <si>
    <t>Опер.касса №4356/089</t>
  </si>
  <si>
    <t>607435</t>
  </si>
  <si>
    <t>с.Борнуково, ул.Центральная, 126а</t>
  </si>
  <si>
    <t>(83172)53767</t>
  </si>
  <si>
    <t>Доп.офис №4356/090</t>
  </si>
  <si>
    <t>607580</t>
  </si>
  <si>
    <t>с.Сеченово, площадь Советская, 7</t>
  </si>
  <si>
    <t>(83193)51180</t>
  </si>
  <si>
    <t>Опер.касса №4356/091</t>
  </si>
  <si>
    <t>607585</t>
  </si>
  <si>
    <t>с.Александровка, ул.Андреева, 2</t>
  </si>
  <si>
    <t>(83193)42536</t>
  </si>
  <si>
    <t>Хитева Галина Ивановна</t>
  </si>
  <si>
    <t>Опер.касса №4356/092</t>
  </si>
  <si>
    <t>607563</t>
  </si>
  <si>
    <t>с.Кочетовка, ул.Большая, 16</t>
  </si>
  <si>
    <t>(83193)35123</t>
  </si>
  <si>
    <t>Еремина Наталья Павловна</t>
  </si>
  <si>
    <t>Опер.касса №4356/093</t>
  </si>
  <si>
    <t>607565</t>
  </si>
  <si>
    <t>с.Ратово, ул. Центральная, 71</t>
  </si>
  <si>
    <t>89519030885</t>
  </si>
  <si>
    <t>Опер.касса №4356/094</t>
  </si>
  <si>
    <t>607566</t>
  </si>
  <si>
    <t>с.Мурзицы, ул.Кооперативная, 17</t>
  </si>
  <si>
    <t>(83193)35495</t>
  </si>
  <si>
    <t>Луцкова Любовь Валентиновна</t>
  </si>
  <si>
    <t>Опер.касса №4356/095</t>
  </si>
  <si>
    <t>607561</t>
  </si>
  <si>
    <t>с.Рогожка, ул.Колхозная, 49</t>
  </si>
  <si>
    <t>(83193)33199</t>
  </si>
  <si>
    <t>Опер.касса №4356/096</t>
  </si>
  <si>
    <t>607569</t>
  </si>
  <si>
    <t>с.Бахаревка, ул.Транспортная, 5</t>
  </si>
  <si>
    <t>89519030879</t>
  </si>
  <si>
    <t>Шаргаева Елена Алексеевна</t>
  </si>
  <si>
    <t>Опер.касса №4356/097</t>
  </si>
  <si>
    <t>607583</t>
  </si>
  <si>
    <t>с.Ильинка, ул.Школьная, 1</t>
  </si>
  <si>
    <t>(83193)43309</t>
  </si>
  <si>
    <t>Крупнова Светлана Николаевна</t>
  </si>
  <si>
    <t>Опер.касса №4356/098</t>
  </si>
  <si>
    <t>607572</t>
  </si>
  <si>
    <t>с.Верхнее Талызино, ул.Советская, 20а</t>
  </si>
  <si>
    <t>(83193)44189</t>
  </si>
  <si>
    <t>Шахунское отделение №4370</t>
  </si>
  <si>
    <t>606910</t>
  </si>
  <si>
    <t>г.Шахунья, ул.Советская, 21</t>
  </si>
  <si>
    <t>(83152)25790</t>
  </si>
  <si>
    <t>Береснева Наталья Валерьевна</t>
  </si>
  <si>
    <t>Опер.касса №4370/01</t>
  </si>
  <si>
    <t>г.Шахунья, ул.Коминтерна, 11</t>
  </si>
  <si>
    <t>(83152)27220</t>
  </si>
  <si>
    <t>Федосеева Светлана Анатольевна</t>
  </si>
  <si>
    <t>Опер.касса №4370/023</t>
  </si>
  <si>
    <t>606921</t>
  </si>
  <si>
    <t>с.Хмелевицы, ул.Центральная, 42</t>
  </si>
  <si>
    <t>(83152)66189</t>
  </si>
  <si>
    <t>Доп.офис №4370/025</t>
  </si>
  <si>
    <t>р.п.Бутурлино, ул.Спортивная, 4</t>
  </si>
  <si>
    <t>(83172)52499</t>
  </si>
  <si>
    <t>Терентьева Анна Львовна</t>
  </si>
  <si>
    <t>Опер.касса №4356/08</t>
  </si>
  <si>
    <t>607522</t>
  </si>
  <si>
    <t>с.Яново, ул.Луговая, 1б</t>
  </si>
  <si>
    <t>г.Шахунья, ул.Комсомольская, 59</t>
  </si>
  <si>
    <t>(83152)24300</t>
  </si>
  <si>
    <t>Доп.офис №4370/051</t>
  </si>
  <si>
    <t>606860</t>
  </si>
  <si>
    <t>г.Ветлуга, ул.Ленина, 45В</t>
  </si>
  <si>
    <t>(84378)41494</t>
  </si>
  <si>
    <t>Михеева Нина Михайловна</t>
  </si>
  <si>
    <t>Опер.касса №4645/020</t>
  </si>
  <si>
    <t>422627</t>
  </si>
  <si>
    <t>с.Никольское</t>
  </si>
  <si>
    <t>(84378)43150</t>
  </si>
  <si>
    <t>Опер.касса №4645/021</t>
  </si>
  <si>
    <t>422635</t>
  </si>
  <si>
    <t>(84378)48748</t>
  </si>
  <si>
    <t>Якупова Равия Мубаракшовна</t>
  </si>
  <si>
    <t>(831)4333708</t>
  </si>
  <si>
    <t>Локтева Валентина Венедиктовна</t>
  </si>
  <si>
    <t>Опер.касса №7/0480</t>
  </si>
  <si>
    <t>603106</t>
  </si>
  <si>
    <t>г.Нижний Новгород, ул.Бориса Корнилова, 8</t>
  </si>
  <si>
    <t>(831)4171527</t>
  </si>
  <si>
    <t>Кандина Светлана Валерьевна</t>
  </si>
  <si>
    <t>Доп.офис №7/0485</t>
  </si>
  <si>
    <t>603107</t>
  </si>
  <si>
    <t>г.Нижний Новгород, проспект Гагарина, 180</t>
  </si>
  <si>
    <t>(831)4663574</t>
  </si>
  <si>
    <t>Дрожжева Галина Александровна</t>
  </si>
  <si>
    <t>Опер.касса №7/0493</t>
  </si>
  <si>
    <t>603093</t>
  </si>
  <si>
    <t>г.Нижний Новгород, ул.Усилова, 3/3</t>
  </si>
  <si>
    <t>(831)4322562</t>
  </si>
  <si>
    <t>Опер.касса №368/0107</t>
  </si>
  <si>
    <t>607418</t>
  </si>
  <si>
    <t>с.Дубское</t>
  </si>
  <si>
    <t>(83148)30130</t>
  </si>
  <si>
    <t>Попкова Вера Николаевна</t>
  </si>
  <si>
    <t>Доп.офис №368/0108</t>
  </si>
  <si>
    <t>606380</t>
  </si>
  <si>
    <t>с.Вад, ул.1 мая, 39А</t>
  </si>
  <si>
    <t>(83140)41344</t>
  </si>
  <si>
    <t>Суряков Александр Александрович</t>
  </si>
  <si>
    <t>Опер.касса №368/011</t>
  </si>
  <si>
    <t>607243</t>
  </si>
  <si>
    <t>с.Шатовка</t>
  </si>
  <si>
    <t>(83147)54837</t>
  </si>
  <si>
    <t>Шаварина Надежда Викторовна</t>
  </si>
  <si>
    <t>Опер.касса №368/0111</t>
  </si>
  <si>
    <t>606383</t>
  </si>
  <si>
    <t>с.Крутой Майдан, ул.Новая, 35</t>
  </si>
  <si>
    <t>(83140)45119</t>
  </si>
  <si>
    <t>Назарова Татьяна Николаевна</t>
  </si>
  <si>
    <t>Опер.касса №368/0113</t>
  </si>
  <si>
    <t>606396</t>
  </si>
  <si>
    <t>п.Анненковский карьер, ул.Центральная, 15А</t>
  </si>
  <si>
    <t>(83140)43528</t>
  </si>
  <si>
    <t>Тихонова Наталья Юрьевна</t>
  </si>
  <si>
    <t>Опер.касса №368/0115</t>
  </si>
  <si>
    <t>606393</t>
  </si>
  <si>
    <t>с.Дубенское, ул.Новая, 15</t>
  </si>
  <si>
    <t>(83140)46341</t>
  </si>
  <si>
    <t>Каляева Альбина Борисовна</t>
  </si>
  <si>
    <t>607130</t>
  </si>
  <si>
    <t>Опер.касса №368/012</t>
  </si>
  <si>
    <t>607264</t>
  </si>
  <si>
    <t>д.Бебяево</t>
  </si>
  <si>
    <t>(83147)55197</t>
  </si>
  <si>
    <t>Баржина Наталья Николаевна</t>
  </si>
  <si>
    <t>Доп.офис №368/0121</t>
  </si>
  <si>
    <t>(83147)21717</t>
  </si>
  <si>
    <t>Щербаков Дмитрий Николаевич</t>
  </si>
  <si>
    <t>Опер.касса №368/015</t>
  </si>
  <si>
    <t>607250</t>
  </si>
  <si>
    <t>с.Красное, площадь 1 Мая, 26</t>
  </si>
  <si>
    <t>(83147)58586</t>
  </si>
  <si>
    <t>Карюхина Ирина Ивановна</t>
  </si>
  <si>
    <t>Опер.касса №368/016</t>
  </si>
  <si>
    <t>607252</t>
  </si>
  <si>
    <t>с.Водоватово, площадь Кирова, 28</t>
  </si>
  <si>
    <t>(83147)54473</t>
  </si>
  <si>
    <t>Маслова Татьяна Федоровна</t>
  </si>
  <si>
    <t>Опер.касса №368/017</t>
  </si>
  <si>
    <t>607251</t>
  </si>
  <si>
    <t>с.Абрамово, площадь Победы, 6</t>
  </si>
  <si>
    <t>(83147)54131</t>
  </si>
  <si>
    <t>Караулова Надежда Михайловна</t>
  </si>
  <si>
    <t>Опер.касса №368/025</t>
  </si>
  <si>
    <t>607247</t>
  </si>
  <si>
    <t>р.п.Выездное, ул.Куликова, 1в</t>
  </si>
  <si>
    <t>(83147)50620</t>
  </si>
  <si>
    <t>Ершова Людмила Борисовна</t>
  </si>
  <si>
    <t>Доп.офис №368/027</t>
  </si>
  <si>
    <t>607224</t>
  </si>
  <si>
    <t>г.Арзамас, ул.Мира, 7</t>
  </si>
  <si>
    <t>(83147)77300</t>
  </si>
  <si>
    <t>Опер.касса №368/030</t>
  </si>
  <si>
    <t>607216</t>
  </si>
  <si>
    <t>п.Балахониха, ул.Советская, 27А</t>
  </si>
  <si>
    <t>(83147)59069</t>
  </si>
  <si>
    <t>Куракина Людмила Владимировна</t>
  </si>
  <si>
    <t>Опер.касса №368/031</t>
  </si>
  <si>
    <t>607246</t>
  </si>
  <si>
    <t>с.Ветошкино, ул.Центральная</t>
  </si>
  <si>
    <t>(83147)55772</t>
  </si>
  <si>
    <t>Сокова Нина Ивановна</t>
  </si>
  <si>
    <t>Доп.офис №368/032</t>
  </si>
  <si>
    <t>г.Арзамас, ул.50 лет ВЛКСМ, 28</t>
  </si>
  <si>
    <t>(83147)44404</t>
  </si>
  <si>
    <t>Евстигнеева Ирина Александровна</t>
  </si>
  <si>
    <t>Доп.офис №368/036</t>
  </si>
  <si>
    <t>Шихова Наталья Васильевна</t>
  </si>
  <si>
    <t>и.о. Габдулхакова Люция Ельсоровна</t>
  </si>
  <si>
    <t>Бурова Вера Ивановна</t>
  </si>
  <si>
    <t>Опер.касса №2491/061</t>
  </si>
  <si>
    <t>601337</t>
  </si>
  <si>
    <t>п.Карла Маркса, ул.Шоссейная, 9</t>
  </si>
  <si>
    <t>(49248)57219</t>
  </si>
  <si>
    <t>Калинина Людмила Витальевна</t>
  </si>
  <si>
    <t>Опер.касса №2491/062</t>
  </si>
  <si>
    <t>601330</t>
  </si>
  <si>
    <t>п.Максима Горького, ул.Морозова, 3</t>
  </si>
  <si>
    <t>(49248)51342</t>
  </si>
  <si>
    <t>Морозова Татьяна Александровна</t>
  </si>
  <si>
    <t>Опер.касса №2491/063</t>
  </si>
  <si>
    <t>601340</t>
  </si>
  <si>
    <t>п.Новки, ул.Ильича, 7</t>
  </si>
  <si>
    <t>(49248)62166</t>
  </si>
  <si>
    <t>Опер.касса №2491/065</t>
  </si>
  <si>
    <t>д.Филино, НПС "Филино"</t>
  </si>
  <si>
    <t>Доп.офис №2491/066</t>
  </si>
  <si>
    <t>601915</t>
  </si>
  <si>
    <t>г.Ковров, ул.Строителей, 22/2, строение 1</t>
  </si>
  <si>
    <t>(49232)69413</t>
  </si>
  <si>
    <t>Федорова Анна Васильевна</t>
  </si>
  <si>
    <t>Доп.офис №2491/067</t>
  </si>
  <si>
    <t>г.Ковров, проспект Ленина, 21</t>
  </si>
  <si>
    <t>(49232)64960</t>
  </si>
  <si>
    <t>(4922)407701</t>
  </si>
  <si>
    <t>(49241)23336</t>
  </si>
  <si>
    <t>(49241)22758</t>
  </si>
  <si>
    <t>(49241)20407</t>
  </si>
  <si>
    <t>Уткина Ирина Владимировна</t>
  </si>
  <si>
    <t>(49241)24988</t>
  </si>
  <si>
    <t>Финошкина Елена Федоровна</t>
  </si>
  <si>
    <t>(49241)34418</t>
  </si>
  <si>
    <t>Рзаева Анастасия Александровна</t>
  </si>
  <si>
    <t>(49241)26414</t>
  </si>
  <si>
    <t>Инина Марина Тугушиевна</t>
  </si>
  <si>
    <t>(49241)21473</t>
  </si>
  <si>
    <t>Сенина Светлана Александровна</t>
  </si>
  <si>
    <t>(49241)29646</t>
  </si>
  <si>
    <t>Курдюмова Наталья Васильевна</t>
  </si>
  <si>
    <t>(49241)55531</t>
  </si>
  <si>
    <t>Кочетова Елена Викторовна</t>
  </si>
  <si>
    <t>(49241)57395</t>
  </si>
  <si>
    <t>Зайцева Лидия Васильевна</t>
  </si>
  <si>
    <t>(49241)56452</t>
  </si>
  <si>
    <t>Рыжих Ирина Геннадьевна</t>
  </si>
  <si>
    <t>(49241)54644</t>
  </si>
  <si>
    <t>Терешечкина Нина Викторовна</t>
  </si>
  <si>
    <t>(49241)52292</t>
  </si>
  <si>
    <t>Зайцева Светлана Леонидовна</t>
  </si>
  <si>
    <t>(49241)59149</t>
  </si>
  <si>
    <t>Лизюкова Наталья Юрьевна</t>
  </si>
  <si>
    <t>(49241)50266</t>
  </si>
  <si>
    <t>Крюкова Наталья Евгеньевна</t>
  </si>
  <si>
    <t>(49241)58534</t>
  </si>
  <si>
    <t>Кошелева Валентина Дмитриевна</t>
  </si>
  <si>
    <t>(49241)51681</t>
  </si>
  <si>
    <t>Кудинова Наталья Александровна</t>
  </si>
  <si>
    <t>(49241)52365</t>
  </si>
  <si>
    <t>Усердцева Марина Анатольевна</t>
  </si>
  <si>
    <t>(49241)51922</t>
  </si>
  <si>
    <t>Баташова Светлана Викторовна</t>
  </si>
  <si>
    <t>(49241)54468</t>
  </si>
  <si>
    <t>Доп.офис №4683/035</t>
  </si>
  <si>
    <t>423461</t>
  </si>
  <si>
    <t>г.Альметьевск, ул.Ленина, 85</t>
  </si>
  <si>
    <t>Мушарапова Светлана Алмасовна</t>
  </si>
  <si>
    <t>Опер.касса №4683/044</t>
  </si>
  <si>
    <t>423415</t>
  </si>
  <si>
    <t>с.Елхово</t>
  </si>
  <si>
    <t>(8553)379411</t>
  </si>
  <si>
    <t>Забирова Жария Акрамовна</t>
  </si>
  <si>
    <t>Опер.касса №4683/046</t>
  </si>
  <si>
    <t>423406</t>
  </si>
  <si>
    <t>с.Ямаши</t>
  </si>
  <si>
    <t>(8553)343717</t>
  </si>
  <si>
    <t>Хайруллина Валентина Михайловна</t>
  </si>
  <si>
    <t>Опер.касса №4683/047</t>
  </si>
  <si>
    <t>423405</t>
  </si>
  <si>
    <t>с.Новотроицкое</t>
  </si>
  <si>
    <t>(8553)345384</t>
  </si>
  <si>
    <t>Кадырова Наиля Нурхатиповна</t>
  </si>
  <si>
    <t>Опер.касса №4683/05</t>
  </si>
  <si>
    <t>423443</t>
  </si>
  <si>
    <t>с.Бишмунча</t>
  </si>
  <si>
    <t>(8553)348090</t>
  </si>
  <si>
    <t>Мубаракшина Каримма Рафаэловна</t>
  </si>
  <si>
    <t>Опер.касса №4683/050</t>
  </si>
  <si>
    <t>с.Калейкино</t>
  </si>
  <si>
    <t>(8553)340723</t>
  </si>
  <si>
    <t>Доп.офис №4683/053</t>
  </si>
  <si>
    <t>г.Альметьевск, ул.Шевченко, 108А</t>
  </si>
  <si>
    <t>Буйлова Светлана Петровна</t>
  </si>
  <si>
    <t>Доп.офис №4683/054</t>
  </si>
  <si>
    <t>423462</t>
  </si>
  <si>
    <t>Опер.касса №4690/025</t>
  </si>
  <si>
    <t>423624</t>
  </si>
  <si>
    <t>с.Костенеево</t>
  </si>
  <si>
    <t>(85557)72517</t>
  </si>
  <si>
    <t>Опер.касса №4690/030</t>
  </si>
  <si>
    <t>423616</t>
  </si>
  <si>
    <t>с.Большое Елово</t>
  </si>
  <si>
    <t>Полянцева Галина Ивановна</t>
  </si>
  <si>
    <t>г.Елабуга, проспект Мира, 34</t>
  </si>
  <si>
    <t>(85557)32427</t>
  </si>
  <si>
    <t>Доп.офис №4690/049</t>
  </si>
  <si>
    <t>423603</t>
  </si>
  <si>
    <t>г.Елабуга, проспект Нефтяников, 19</t>
  </si>
  <si>
    <t>(85557)32418</t>
  </si>
  <si>
    <t>Тазиева Наиля Наильевна</t>
  </si>
  <si>
    <t>Опер.касса №4690/050</t>
  </si>
  <si>
    <t>423604</t>
  </si>
  <si>
    <t>Нефедова Савия Азатовна</t>
  </si>
  <si>
    <t>423606</t>
  </si>
  <si>
    <t>г.Елабуга, ул.Марджани, 32А</t>
  </si>
  <si>
    <t>Доп.офис №4690/055</t>
  </si>
  <si>
    <t>423600</t>
  </si>
  <si>
    <t>(85557)59070</t>
  </si>
  <si>
    <t>г.Елабуга, ул.Казанская, 41</t>
  </si>
  <si>
    <t>Вдовина Надежда Николаевна</t>
  </si>
  <si>
    <t>с.Катмыш</t>
  </si>
  <si>
    <t>Рахматуллина Фирдания Махмутовна</t>
  </si>
  <si>
    <t>422163</t>
  </si>
  <si>
    <t>г.Нижний Новгород, проспект Кораблестроителей, 22/5</t>
  </si>
  <si>
    <t>г.Альметьевск, ул.Ризы Фахретдина, 28</t>
  </si>
  <si>
    <t>Якунина Роза Валентиновна</t>
  </si>
  <si>
    <t>423457</t>
  </si>
  <si>
    <t>г.Альметьевск, ул.Гафиатуллина, 7</t>
  </si>
  <si>
    <t>(8553)221509</t>
  </si>
  <si>
    <t>Мазанкина Наталья Викторовна</t>
  </si>
  <si>
    <t>Опер.касса №4683/058</t>
  </si>
  <si>
    <t>423465</t>
  </si>
  <si>
    <t>г.Альметьевск, ул.Жуковского, 7</t>
  </si>
  <si>
    <t>(8553)324316</t>
  </si>
  <si>
    <t>Опер.касса №4683/059</t>
  </si>
  <si>
    <t>г.Альметьевск, ул.Белоглазова, 137</t>
  </si>
  <si>
    <t>(8553)327273</t>
  </si>
  <si>
    <t>Силантьева Альфия Музагитовна</t>
  </si>
  <si>
    <t>(8352)738611</t>
  </si>
  <si>
    <t>г.Новочебоксарск, ул.Винокурова, 67</t>
  </si>
  <si>
    <t>Доп.офис №4683/061</t>
  </si>
  <si>
    <t>г.Альметьевск, ул.Советская, 153А</t>
  </si>
  <si>
    <t>Гилязова Лилия Халитовна</t>
  </si>
  <si>
    <t>Доп.офис №4683/062</t>
  </si>
  <si>
    <t>г.Альметьевск, ул.Пушкина, 64</t>
  </si>
  <si>
    <t>Доп.офис №4683/063</t>
  </si>
  <si>
    <t>423458</t>
  </si>
  <si>
    <t>г.Альметьевск, ул.Кирова, 16а</t>
  </si>
  <si>
    <t>Доп.офис №4683/064</t>
  </si>
  <si>
    <t>г.Альметьевск, ул.8 Марта, 12А</t>
  </si>
  <si>
    <t>Опер.касса №4683/07</t>
  </si>
  <si>
    <t>423423</t>
  </si>
  <si>
    <t>с.Ишаки, ул.Молодежная, 3</t>
  </si>
  <si>
    <t>д.Яныши, ул.Центральная, 17</t>
  </si>
  <si>
    <t>д.Большие Катраси, ул.Молодежная, 2, кв.3</t>
  </si>
  <si>
    <t>д.Новые Тренькасы, ул.Молодежная, 10А</t>
  </si>
  <si>
    <t>г.Новочебоксарск, ул.Советская, 21А</t>
  </si>
  <si>
    <t>423452</t>
  </si>
  <si>
    <t>Колотова Лариса Леонидовна</t>
  </si>
  <si>
    <t>610014</t>
  </si>
  <si>
    <t>г.Киров, ул.Некрасова, 46А</t>
  </si>
  <si>
    <t>(8332)561110</t>
  </si>
  <si>
    <t>Шихалеев Сергей Викторович</t>
  </si>
  <si>
    <t>610047</t>
  </si>
  <si>
    <t>г.Киров, ул.Крупской, 5</t>
  </si>
  <si>
    <t>(8332)230547</t>
  </si>
  <si>
    <t>Мельникова Валентина Васильевна</t>
  </si>
  <si>
    <t>Копосова Наталья Валентиновна</t>
  </si>
  <si>
    <t>г.Киров, ул.Свободы, 155</t>
  </si>
  <si>
    <t>(8332)673521</t>
  </si>
  <si>
    <t>Соколова-Заикина Ирина Николаевна</t>
  </si>
  <si>
    <t>610008</t>
  </si>
  <si>
    <t>Федотова Елена Александровна</t>
  </si>
  <si>
    <t>423719</t>
  </si>
  <si>
    <t>г.Набережные Челны, проспект Автозаводский, 29</t>
  </si>
  <si>
    <t>(8552)357711</t>
  </si>
  <si>
    <t>423812</t>
  </si>
  <si>
    <t>(85555)28410</t>
  </si>
  <si>
    <t>Муратова Альфия Лироновна</t>
  </si>
  <si>
    <t>423723</t>
  </si>
  <si>
    <t>с.Новое Мазино</t>
  </si>
  <si>
    <t>(85555)24724</t>
  </si>
  <si>
    <t>Крючкова Надежда Леонидовна</t>
  </si>
  <si>
    <t>423722</t>
  </si>
  <si>
    <t>с.Николаевка</t>
  </si>
  <si>
    <t>(85555)24972</t>
  </si>
  <si>
    <t>Нуриева Лилия Салихзяновна</t>
  </si>
  <si>
    <t>423701</t>
  </si>
  <si>
    <t>с.Подгорный Байлар</t>
  </si>
  <si>
    <t>(85555)27445</t>
  </si>
  <si>
    <t>Шайхутдинова Гульназ Хамзовна</t>
  </si>
  <si>
    <t>423715</t>
  </si>
  <si>
    <t>с.Кадряково</t>
  </si>
  <si>
    <t>(85555)26111</t>
  </si>
  <si>
    <t>Доп.офис №8611/0200</t>
  </si>
  <si>
    <t>Опер.касса №8611/0201</t>
  </si>
  <si>
    <t>Опер.касса №8611/0202</t>
  </si>
  <si>
    <t>Доп.офис №8611/0203</t>
  </si>
  <si>
    <t>Доп.офис №8611/0204</t>
  </si>
  <si>
    <t>Доп.офис №8611/0205</t>
  </si>
  <si>
    <t>Опер.касса №8611/0206</t>
  </si>
  <si>
    <t>Доп.офис №93/0122</t>
  </si>
  <si>
    <t>Доп.офис №93/0123</t>
  </si>
  <si>
    <t>Доп.офис №93/0124</t>
  </si>
  <si>
    <t>Доп.офис №93/0125</t>
  </si>
  <si>
    <t>Доп.офис №93/0126</t>
  </si>
  <si>
    <t>Опер.касса №93/0127</t>
  </si>
  <si>
    <t>Опер.касса №93/0128</t>
  </si>
  <si>
    <t>Опер.касса №93/0129</t>
  </si>
  <si>
    <t>Доп.офис №4438/033</t>
  </si>
  <si>
    <t>429040</t>
  </si>
  <si>
    <t>с.Красные Четаи, ул.Новая, 12</t>
  </si>
  <si>
    <t>Опер.касса №4438/034</t>
  </si>
  <si>
    <t>429047</t>
  </si>
  <si>
    <t>Опер.касса №4438/035</t>
  </si>
  <si>
    <t>429044</t>
  </si>
  <si>
    <t>с.Пандиково</t>
  </si>
  <si>
    <t>Опер.касса №4438/036</t>
  </si>
  <si>
    <t>429043</t>
  </si>
  <si>
    <t>Опер.касса №4438/037</t>
  </si>
  <si>
    <t>429055</t>
  </si>
  <si>
    <t>Опер.касса №4438/09</t>
  </si>
  <si>
    <t>429082</t>
  </si>
  <si>
    <t>с.Александровка</t>
  </si>
  <si>
    <t>г.Йошкар-Ола, ул.Анникова, 2</t>
  </si>
  <si>
    <t>Савельева Надежда Семеновна</t>
  </si>
  <si>
    <t>Доп.офис №4690/054</t>
  </si>
  <si>
    <t>Доп.офис №4655/040</t>
  </si>
  <si>
    <t>Зырина Мадина Хамитовна</t>
  </si>
  <si>
    <t>423975</t>
  </si>
  <si>
    <t>(85556)36269</t>
  </si>
  <si>
    <t>Хусаинова Татьяна Анатольевна</t>
  </si>
  <si>
    <t>423971</t>
  </si>
  <si>
    <t>с.Шуганка</t>
  </si>
  <si>
    <t>(85556)36099</t>
  </si>
  <si>
    <t>Гайнулова Тарзима Садртдиновна</t>
  </si>
  <si>
    <t>423983</t>
  </si>
  <si>
    <t>с.Баюково</t>
  </si>
  <si>
    <t>(85556)31627</t>
  </si>
  <si>
    <t>Рафикова Ильгиза Имаметдиновна</t>
  </si>
  <si>
    <t>423985</t>
  </si>
  <si>
    <t>с.Амикеево</t>
  </si>
  <si>
    <t>(85556)33010</t>
  </si>
  <si>
    <t>Набиева Гульнира Илдархановна</t>
  </si>
  <si>
    <t>423988</t>
  </si>
  <si>
    <t>с.Татарское Булярово</t>
  </si>
  <si>
    <t>(85556)34051</t>
  </si>
  <si>
    <t>Сахбутдинова Гульдания Ахметкамаловна</t>
  </si>
  <si>
    <t>423986</t>
  </si>
  <si>
    <t>с.Уразметьево</t>
  </si>
  <si>
    <t>(85556)32235</t>
  </si>
  <si>
    <t>Миргалимова Файруза Фатхутдиновна</t>
  </si>
  <si>
    <t>Доп.офис №8219/053</t>
  </si>
  <si>
    <t>г.Набережные Челны, проспект им.Раиса Беляева, 12</t>
  </si>
  <si>
    <t>(8552)399503</t>
  </si>
  <si>
    <t>Муртазина Гульназ Рашидовна</t>
  </si>
  <si>
    <t>Суетинова Татьяна Владимировна</t>
  </si>
  <si>
    <t>Опер.касса №2491/012</t>
  </si>
  <si>
    <t>601952</t>
  </si>
  <si>
    <t>с.Клязьменский Городок, ул.Фабричный поселок, 35</t>
  </si>
  <si>
    <t>(49232)76446</t>
  </si>
  <si>
    <t>Романова Надежда Анатольевна</t>
  </si>
  <si>
    <t>Опер.касса №2491/015</t>
  </si>
  <si>
    <t>601951</t>
  </si>
  <si>
    <t>п.Достижение, ул.Фабричная, 41</t>
  </si>
  <si>
    <t>(49232)76047</t>
  </si>
  <si>
    <t>Полухина Елена Васильевна</t>
  </si>
  <si>
    <t>Доп.офис №2491/02</t>
  </si>
  <si>
    <t>Арзамасское отделение №368</t>
  </si>
  <si>
    <t>607220</t>
  </si>
  <si>
    <t>г.Арзамас, ул.Кирова, 36</t>
  </si>
  <si>
    <t>(83147)44884</t>
  </si>
  <si>
    <t>Федотов Василий Валентинович</t>
  </si>
  <si>
    <t>г.Ковров, ул.Куйбышева, 5</t>
  </si>
  <si>
    <t>(49232)34309</t>
  </si>
  <si>
    <t>Агеева Ирина Михайловна</t>
  </si>
  <si>
    <t>Доп.офис №2491/033</t>
  </si>
  <si>
    <t>601907</t>
  </si>
  <si>
    <t>г.Ковров, ул.Белинского, 6</t>
  </si>
  <si>
    <t>(49232)24332</t>
  </si>
  <si>
    <t>Опер.касса №2491/034</t>
  </si>
  <si>
    <t>601903</t>
  </si>
  <si>
    <t>г.Ковров, ул.Туманова, 31</t>
  </si>
  <si>
    <t>(49232)30838</t>
  </si>
  <si>
    <t>Озерова Анастасия Борисовна</t>
  </si>
  <si>
    <t>Опер.касса №2491/042</t>
  </si>
  <si>
    <t>601973</t>
  </si>
  <si>
    <t>п.Красный Октябрь, ул.Комсомольская, 2А</t>
  </si>
  <si>
    <t>(49232)70171</t>
  </si>
  <si>
    <t>Кузнецова Елена Алексеевна</t>
  </si>
  <si>
    <t>Опер.касса №2491/047</t>
  </si>
  <si>
    <t>601950</t>
  </si>
  <si>
    <t>п.Восход, ул.Полевая, 1</t>
  </si>
  <si>
    <t>(49232)77724</t>
  </si>
  <si>
    <t>Доп.офис №2491/049</t>
  </si>
  <si>
    <t>601911</t>
  </si>
  <si>
    <t>г.Ковров, ул.Космонавтов, 4/4</t>
  </si>
  <si>
    <t>(49232)54740</t>
  </si>
  <si>
    <t>Шилыковская Ольга Валентиновна</t>
  </si>
  <si>
    <t>Опер.касса №2491/053</t>
  </si>
  <si>
    <t>601956</t>
  </si>
  <si>
    <t>с.Пантелеево</t>
  </si>
  <si>
    <t>(49232)75637</t>
  </si>
  <si>
    <t>Доп.офис №2491/054</t>
  </si>
  <si>
    <t>г.Ковров, ул. Грибоедова, 28</t>
  </si>
  <si>
    <t>(49232)53915</t>
  </si>
  <si>
    <t>Зыкова Светлана Алексеевна</t>
  </si>
  <si>
    <t>Доп.офис №2491/055</t>
  </si>
  <si>
    <t>601916</t>
  </si>
  <si>
    <t>г.Ковров, ул.Муромская, 31</t>
  </si>
  <si>
    <t>(49232)53839</t>
  </si>
  <si>
    <t>Опер.касса №2491/056</t>
  </si>
  <si>
    <t>601962</t>
  </si>
  <si>
    <t>п.Малыгино, ул.Школьная, 57а</t>
  </si>
  <si>
    <t>(49232)79573</t>
  </si>
  <si>
    <t>Ильина Татьяна Владимировна</t>
  </si>
  <si>
    <t>(83351)68119</t>
  </si>
  <si>
    <t>613462</t>
  </si>
  <si>
    <t>с.Татаурово, ул.Свободы, 31</t>
  </si>
  <si>
    <t>(83368)55181</t>
  </si>
  <si>
    <t>Шихова Наталия Васильевна</t>
  </si>
  <si>
    <t>613466</t>
  </si>
  <si>
    <t>с.Швариха, ул.Труда, 41</t>
  </si>
  <si>
    <t>(83368)54153</t>
  </si>
  <si>
    <t>Решетникова Ольга Николаевна</t>
  </si>
  <si>
    <t>613445</t>
  </si>
  <si>
    <t>пгт.Аркуль, ул.Куйбышева, 12</t>
  </si>
  <si>
    <t>(83368)53276</t>
  </si>
  <si>
    <t>Штин Нина Алексеевна</t>
  </si>
  <si>
    <t>г.Нолинск, ул.Коммуны, 38</t>
  </si>
  <si>
    <t>(83368)20625</t>
  </si>
  <si>
    <t>Кошева Капиталина Алексеевна</t>
  </si>
  <si>
    <t>612450</t>
  </si>
  <si>
    <t>пгт.Суна, ул.Колхозная, 2</t>
  </si>
  <si>
    <t>(83369)30478</t>
  </si>
  <si>
    <t>Бушмелева Светлана Геннадьевна</t>
  </si>
  <si>
    <t>612454</t>
  </si>
  <si>
    <t>(85558)21501</t>
  </si>
  <si>
    <t>и.о. Юнусова Ляйсан Нурулловна</t>
  </si>
  <si>
    <t>Чекашева Раиса Петровна</t>
  </si>
  <si>
    <t>(85558)35891</t>
  </si>
  <si>
    <t>Краснова Федора Николаевна</t>
  </si>
  <si>
    <t>(85558)21913</t>
  </si>
  <si>
    <t>с.Бухарай</t>
  </si>
  <si>
    <t>Рощина Галина Ивановна</t>
  </si>
  <si>
    <t>Метелкина Любовь Георгиевна</t>
  </si>
  <si>
    <t>(49233)55475</t>
  </si>
  <si>
    <t>Ларина Ольга Евгеньевна</t>
  </si>
  <si>
    <t>Сернурское отделение №4443</t>
  </si>
  <si>
    <t>425450</t>
  </si>
  <si>
    <t>пгт.Сернур, ул.Коммунистическая, 91</t>
  </si>
  <si>
    <t>(83633)99040</t>
  </si>
  <si>
    <t>Доп.офис №4443/023</t>
  </si>
  <si>
    <t>425430</t>
  </si>
  <si>
    <t>пгт.Новый Торъял, ул.Советская, 43Б</t>
  </si>
  <si>
    <t>(83636)91473</t>
  </si>
  <si>
    <t>Опер.касса №368/069</t>
  </si>
  <si>
    <t>607244</t>
  </si>
  <si>
    <t>с.Семеново, ул.Молодежная</t>
  </si>
  <si>
    <t>(83147)56216</t>
  </si>
  <si>
    <t>Романова Любовь Леонидовна</t>
  </si>
  <si>
    <t>Опер.касса №368/07</t>
  </si>
  <si>
    <t>607253</t>
  </si>
  <si>
    <t>с.Большое Туманово, площадь Победы, 30</t>
  </si>
  <si>
    <t>(83147)55513</t>
  </si>
  <si>
    <t>Турабова Зинаида Васильевна</t>
  </si>
  <si>
    <t>Доп.офис №368/071</t>
  </si>
  <si>
    <t>607228</t>
  </si>
  <si>
    <t>г.Арзамас, проспект Ленина, 125</t>
  </si>
  <si>
    <t>(83147)23512</t>
  </si>
  <si>
    <t>Баландина Елена Михайловна</t>
  </si>
  <si>
    <t>Агеева Елена Викторовна</t>
  </si>
  <si>
    <t>Муромское отделение №93</t>
  </si>
  <si>
    <t>602267</t>
  </si>
  <si>
    <t>г.Муром, ул.Московская, 101</t>
  </si>
  <si>
    <t>(49234)33067</t>
  </si>
  <si>
    <t>г.Муром, ул.Артема, 1А</t>
  </si>
  <si>
    <t>(49234)33514</t>
  </si>
  <si>
    <t>Доп.офис №93/0101</t>
  </si>
  <si>
    <t>(49236)54231</t>
  </si>
  <si>
    <t>Кондратьева Татьяна Павловна</t>
  </si>
  <si>
    <t>Опер.касса №93/0115</t>
  </si>
  <si>
    <t>Доп.офис №4694/015</t>
  </si>
  <si>
    <t>423231</t>
  </si>
  <si>
    <t>г.Бугульма, ул.Энгельса, 29</t>
  </si>
  <si>
    <t>(85594)49341</t>
  </si>
  <si>
    <t>Доп.офис №4694/016</t>
  </si>
  <si>
    <t>Мамадышское отделение №4697</t>
  </si>
  <si>
    <t>Опер.касса №4697/01</t>
  </si>
  <si>
    <t>Опер.касса №4697/017</t>
  </si>
  <si>
    <t>Опер.касса №4697/021</t>
  </si>
  <si>
    <t>Опер.касса №4697/022</t>
  </si>
  <si>
    <t>Опер.касса №4697/03</t>
  </si>
  <si>
    <t>г.Владимир, ул.Мира, 90</t>
  </si>
  <si>
    <t>Старикова Алена Сергеевна</t>
  </si>
  <si>
    <t>г.Арск, ул.Советская площадь, 29</t>
  </si>
  <si>
    <t>г.Арск, ул.Коммуны, 6</t>
  </si>
  <si>
    <t>Гарипова Розалия Касимовна</t>
  </si>
  <si>
    <t>(85594)50282</t>
  </si>
  <si>
    <t>Стаканчикова Светлана Ивановна</t>
  </si>
  <si>
    <t>Новочебоксарское отделение №8102</t>
  </si>
  <si>
    <t>429960</t>
  </si>
  <si>
    <t>г.Новочебоксарск, ул.10 Пятилетки, 31А</t>
  </si>
  <si>
    <t>(8352)786900</t>
  </si>
  <si>
    <t>Доп.офис №8102/011</t>
  </si>
  <si>
    <t>429956</t>
  </si>
  <si>
    <t>(8352)772984</t>
  </si>
  <si>
    <t>Доп.офис №8102/012</t>
  </si>
  <si>
    <t>429950</t>
  </si>
  <si>
    <t>г.Новочебоксарск, ул.10 Пятилетки, 12</t>
  </si>
  <si>
    <t>(8352)759612</t>
  </si>
  <si>
    <t>429959</t>
  </si>
  <si>
    <t>Доп.офис №8102/015</t>
  </si>
  <si>
    <t>г.Новочебоксарск, ул.Советская, 65</t>
  </si>
  <si>
    <t>Доп.офис №8102/02</t>
  </si>
  <si>
    <t>429951</t>
  </si>
  <si>
    <t>г.Новочебоксарск, ул.Винокурова, 20</t>
  </si>
  <si>
    <t>Петрова Елена Евгеньевна</t>
  </si>
  <si>
    <t>429958</t>
  </si>
  <si>
    <t>(8352)737750</t>
  </si>
  <si>
    <t>Доп.офис №8102/05</t>
  </si>
  <si>
    <t>г.Новочебоксарск, ул.Советская, 7</t>
  </si>
  <si>
    <t>(8352)730056</t>
  </si>
  <si>
    <t>Доп.офис №2490/09</t>
  </si>
  <si>
    <t>601530</t>
  </si>
  <si>
    <t>пгт.Анопино, ул.Почтовая, 34</t>
  </si>
  <si>
    <t>(8352)772415</t>
  </si>
  <si>
    <t>г.Новочебоксарск, ул.10 Пятилетки, 31</t>
  </si>
  <si>
    <t>(8352)770698</t>
  </si>
  <si>
    <t>Чувашское отделение №8613</t>
  </si>
  <si>
    <t>428032</t>
  </si>
  <si>
    <t>г.Чебоксары, проспект Московский, 3</t>
  </si>
  <si>
    <t>г.Вязники, ул.Горького, 100</t>
  </si>
  <si>
    <t>(49233)39597</t>
  </si>
  <si>
    <t>Сафронова Татьяна Ивановна</t>
  </si>
  <si>
    <t>601443</t>
  </si>
  <si>
    <t>г.Вязники, ул.Комсомольская, 16</t>
  </si>
  <si>
    <t>(49233)20184</t>
  </si>
  <si>
    <t>Волкова Ирина Владимировна</t>
  </si>
  <si>
    <t>601422</t>
  </si>
  <si>
    <t>пгт.Никологоры, ул.Советская, 9</t>
  </si>
  <si>
    <t>(49233)51430</t>
  </si>
  <si>
    <t>Лядова Любовь Валентиновна</t>
  </si>
  <si>
    <t>601434</t>
  </si>
  <si>
    <t>с.Сергиевы-Горки</t>
  </si>
  <si>
    <t>(49233)54632</t>
  </si>
  <si>
    <t>Сухова Ольга Николаевна</t>
  </si>
  <si>
    <t>601427</t>
  </si>
  <si>
    <t>п.Степанцево, переулок Первомайский, 18</t>
  </si>
  <si>
    <t>(49233)66295</t>
  </si>
  <si>
    <t>Суханова Альбина Владимировна</t>
  </si>
  <si>
    <t>601433</t>
  </si>
  <si>
    <t>д.Октябрьская</t>
  </si>
  <si>
    <t>(49233)64734</t>
  </si>
  <si>
    <t>Синева Анастасия Николаевна</t>
  </si>
  <si>
    <t>601429</t>
  </si>
  <si>
    <t>(83363)32194</t>
  </si>
  <si>
    <t>Опер.касса №8614/031</t>
  </si>
  <si>
    <t>Опер.касса №8614/032</t>
  </si>
  <si>
    <t>Опер.касса №8614/033</t>
  </si>
  <si>
    <t>Опер.касса №8614/034</t>
  </si>
  <si>
    <t>Доп.офис №8614/035</t>
  </si>
  <si>
    <t>Доп.офис №8614/036</t>
  </si>
  <si>
    <t>Опер.касса №8614/037</t>
  </si>
  <si>
    <t>Доп.офис №8614/038</t>
  </si>
  <si>
    <t>Опер.касса №8614/039</t>
  </si>
  <si>
    <t>Опер.касса №4092/010</t>
  </si>
  <si>
    <t>Доп.офис №4092/016</t>
  </si>
  <si>
    <t>Опер.касса №4092/031</t>
  </si>
  <si>
    <t>Опер.касса №4092/061</t>
  </si>
  <si>
    <t>Доп.офис №4092/096</t>
  </si>
  <si>
    <t>пгт.Рудничный, ул.Орджоникидзе, 26</t>
  </si>
  <si>
    <t>Опер.касса №4419/010</t>
  </si>
  <si>
    <t>Опер.касса №4419/011</t>
  </si>
  <si>
    <t>Опер.касса №4419/015</t>
  </si>
  <si>
    <t>Опер.касса №4419/018</t>
  </si>
  <si>
    <t>(83368)62123</t>
  </si>
  <si>
    <t>Доп.офис №4419/020</t>
  </si>
  <si>
    <t>Опер.касса №4419/024</t>
  </si>
  <si>
    <t>Опер.касса №4419/025</t>
  </si>
  <si>
    <t>Опер.касса №4419/026</t>
  </si>
  <si>
    <t>Опер.касса №4419/027</t>
  </si>
  <si>
    <t>Опер.касса №8613/030</t>
  </si>
  <si>
    <t>г.Чебоксары, проспект Тракторостроителей, 1/34</t>
  </si>
  <si>
    <t>Опер.касса №4438/019</t>
  </si>
  <si>
    <t>429069</t>
  </si>
  <si>
    <t>Опер.касса №4438/02</t>
  </si>
  <si>
    <t>429070</t>
  </si>
  <si>
    <t>с.Ядрино</t>
  </si>
  <si>
    <t>Опер.касса №4438/024</t>
  </si>
  <si>
    <t>429076</t>
  </si>
  <si>
    <t>Опер.касса №4438/025</t>
  </si>
  <si>
    <t>429071</t>
  </si>
  <si>
    <t>Опер.касса №4438/028</t>
  </si>
  <si>
    <t>429066</t>
  </si>
  <si>
    <t>Опер.касса №4438/030</t>
  </si>
  <si>
    <t>429079</t>
  </si>
  <si>
    <t>Опер.касса №4438/031</t>
  </si>
  <si>
    <t>429080</t>
  </si>
  <si>
    <t>Опер.касса №4438/032</t>
  </si>
  <si>
    <t>429085</t>
  </si>
  <si>
    <t>601786</t>
  </si>
  <si>
    <t>г.Кольчугино, ул.Добровольского, 27</t>
  </si>
  <si>
    <t>(49245)22555</t>
  </si>
  <si>
    <t>Опер.касса №2484/025</t>
  </si>
  <si>
    <t>601784</t>
  </si>
  <si>
    <t>г.Кольчугино, ул.Луговая, 2</t>
  </si>
  <si>
    <t>(49245)22938</t>
  </si>
  <si>
    <t>Доп.офис №2484/029</t>
  </si>
  <si>
    <t>601770</t>
  </si>
  <si>
    <t>Нелипович Ирина Викторовна</t>
  </si>
  <si>
    <t>г.Кольчугино, поселок Белая Речка, ул.Школьная, 12</t>
  </si>
  <si>
    <t>(49245)49171</t>
  </si>
  <si>
    <t>601755</t>
  </si>
  <si>
    <t>п.Бавлены, ул.Советская , 2</t>
  </si>
  <si>
    <t>(49245)31565</t>
  </si>
  <si>
    <t>Егорова Наталья Васильевна</t>
  </si>
  <si>
    <t>Доп.офис №2484/030</t>
  </si>
  <si>
    <t>601787</t>
  </si>
  <si>
    <t>г.Кольчугино, ул.Веденеева, 4</t>
  </si>
  <si>
    <t>601781</t>
  </si>
  <si>
    <t>г.Заинск, ул.Чапаева, 2</t>
  </si>
  <si>
    <t>(85558)58515</t>
  </si>
  <si>
    <t>Ситдикова Альфия Харисовна</t>
  </si>
  <si>
    <t>423511</t>
  </si>
  <si>
    <t>с.Бегишево</t>
  </si>
  <si>
    <t>(85558)38009</t>
  </si>
  <si>
    <t>Мухаметханова Ляйля Шайхулловна</t>
  </si>
  <si>
    <t>Опер.касса №8613/042</t>
  </si>
  <si>
    <t>Опер.касса №8613/043</t>
  </si>
  <si>
    <t>Доп.офис №5836/058</t>
  </si>
  <si>
    <t>Опер.касса №5836/059</t>
  </si>
  <si>
    <t>Опер.касса №5836/062</t>
  </si>
  <si>
    <t>Опер.касса №5836/063</t>
  </si>
  <si>
    <t>Опер.касса №5836/064</t>
  </si>
  <si>
    <t>Опер.касса №5836/060</t>
  </si>
  <si>
    <t>Опер.касса №5836/065</t>
  </si>
  <si>
    <t>Опер.касса №5836/066</t>
  </si>
  <si>
    <t>Опер.касса №5836/067</t>
  </si>
  <si>
    <t>Опер.касса №5836/068</t>
  </si>
  <si>
    <t>Опер.касса №5836/069</t>
  </si>
  <si>
    <t>Опер.касса №5836/070</t>
  </si>
  <si>
    <t>Доп.офис №5836/071</t>
  </si>
  <si>
    <t>Опер.касса №5836/072</t>
  </si>
  <si>
    <t>Опер.касса №5836/073</t>
  </si>
  <si>
    <t>Опер.касса №5836/074</t>
  </si>
  <si>
    <t>Опер.касса №5836/075</t>
  </si>
  <si>
    <t>Опер.касса №5836/061</t>
  </si>
  <si>
    <t>Доп.офис №4397/01</t>
  </si>
  <si>
    <t>Доп.офис №4397/039</t>
  </si>
  <si>
    <t>Реоганизация проведенная в 2009 г.</t>
  </si>
  <si>
    <t>Реоганизация проведенная в 2008 г.</t>
  </si>
  <si>
    <t>№</t>
  </si>
  <si>
    <t>Опер.касса №7/0581</t>
  </si>
  <si>
    <t>Доп.офис №7/0567</t>
  </si>
  <si>
    <t>д.Старые Тиньгеши, ул.Ленина, 5</t>
  </si>
  <si>
    <t>д.Старые Атаи, ул.Центральная, 165</t>
  </si>
  <si>
    <t>д.Испуханы, ул.Новая, 2</t>
  </si>
  <si>
    <t>с.Атнары, ул.Молодежная, 52а</t>
  </si>
  <si>
    <t>с.Большой Сундырь, ул.Советская, 2а</t>
  </si>
  <si>
    <t>д.Толиково, ул.Большая, 26а</t>
  </si>
  <si>
    <t>п.Новое Атлашево, ул.Набережная, 15</t>
  </si>
  <si>
    <t>д.Типсирмы, ул.Кривая, 60а</t>
  </si>
  <si>
    <t>с.Синьялы, ул.Центральная, 28</t>
  </si>
  <si>
    <t>п.Саланчик, ул.Николаева, 12</t>
  </si>
  <si>
    <t>с.Юманай, ул.Мира, 5</t>
  </si>
  <si>
    <t>д.Торханы, ул.Октябрьская, 18</t>
  </si>
  <si>
    <t>с.Большие Алгаши, ул.Площадь Первомайская, 45</t>
  </si>
  <si>
    <t>с.Русские Алгаши, ул.Октябрьская, 8</t>
  </si>
  <si>
    <t>с.Ходары, ул.Шоссейная, 11</t>
  </si>
  <si>
    <t>д.Шумерля, ул.Энгельса, 58</t>
  </si>
  <si>
    <t>(8332)653366</t>
  </si>
  <si>
    <t>Республика Татарстан</t>
  </si>
  <si>
    <t>425210</t>
  </si>
  <si>
    <t>с.Шойбулак, ул.Мира, 9</t>
  </si>
  <si>
    <t>(8362)541070</t>
  </si>
  <si>
    <t>425222</t>
  </si>
  <si>
    <t>с.Кузнецово, ул.Мира, 1</t>
  </si>
  <si>
    <t>(8362)579287</t>
  </si>
  <si>
    <t>Загайнова Валентина Анатольевна</t>
  </si>
  <si>
    <t>425205</t>
  </si>
  <si>
    <t>д.Люльпаны, ул.Новая, 2</t>
  </si>
  <si>
    <t>(8362)574288</t>
  </si>
  <si>
    <t>Марченко Валентина Дмитриевна</t>
  </si>
  <si>
    <t>Опер.касса №4445/012</t>
  </si>
  <si>
    <t>425130</t>
  </si>
  <si>
    <t>п.Октябрьский</t>
  </si>
  <si>
    <t>Опер.касса №4445/020</t>
  </si>
  <si>
    <t>425132</t>
  </si>
  <si>
    <t>д.Кульбаш</t>
  </si>
  <si>
    <t>Доп.офис №4445/029</t>
  </si>
  <si>
    <t>пгт.Морки, ул.Механизаторов, 23</t>
  </si>
  <si>
    <t>Мухаметрахимова Нурсида Мухаметхановна</t>
  </si>
  <si>
    <t>422741</t>
  </si>
  <si>
    <t>с.Береза</t>
  </si>
  <si>
    <t>(84369)33246</t>
  </si>
  <si>
    <t>Мухаметгалиева Лейсан Камиловна</t>
  </si>
  <si>
    <t>422031</t>
  </si>
  <si>
    <t>с.Новый Кинер</t>
  </si>
  <si>
    <t>(84366)91341</t>
  </si>
  <si>
    <t>Магсумова Гулюзем Галимулловна</t>
  </si>
  <si>
    <t>422756</t>
  </si>
  <si>
    <t>с.Большой Менгер</t>
  </si>
  <si>
    <t>(84369)39635</t>
  </si>
  <si>
    <t>Садриева Ильсия Абраровна</t>
  </si>
  <si>
    <t>422024</t>
  </si>
  <si>
    <t>д.Средняя Корса</t>
  </si>
  <si>
    <t>(84366)58216</t>
  </si>
  <si>
    <t>Шарафутдинова Римма Закариевна</t>
  </si>
  <si>
    <t>422002</t>
  </si>
  <si>
    <t>(84366)31193</t>
  </si>
  <si>
    <t>Аитова Нурзида Фаляховна</t>
  </si>
  <si>
    <t>422039</t>
  </si>
  <si>
    <t>с.Ташкичу</t>
  </si>
  <si>
    <t>(84366)98138</t>
  </si>
  <si>
    <t>Нурмухаметова Лилия Габдульбаровна</t>
  </si>
  <si>
    <t>422014</t>
  </si>
  <si>
    <t>Доп.офис №8614/06</t>
  </si>
  <si>
    <t>(8362)684006</t>
  </si>
  <si>
    <t>Гайфулина Ирина Зиннуровна</t>
  </si>
  <si>
    <t>пгт.Джалиль</t>
  </si>
  <si>
    <t>Сабирова Ильзира Фандасовна</t>
  </si>
  <si>
    <t>с.Кавзияково</t>
  </si>
  <si>
    <t>Шайхутдинова Энзиба Ахатовна</t>
  </si>
  <si>
    <t>Валиева Динара Дамировна</t>
  </si>
  <si>
    <t>с.Коноваловка</t>
  </si>
  <si>
    <t>(85555)23491</t>
  </si>
  <si>
    <t>Сафина Зульфия Тимергалеевна</t>
  </si>
  <si>
    <t>423717</t>
  </si>
  <si>
    <t>с.Старое Мазино</t>
  </si>
  <si>
    <t>(85555)24154</t>
  </si>
  <si>
    <t>423721</t>
  </si>
  <si>
    <t>с.Старая Матвеевка</t>
  </si>
  <si>
    <t>(85555)29460</t>
  </si>
  <si>
    <t>Касаткина Валентина Петровна</t>
  </si>
  <si>
    <t>423727</t>
  </si>
  <si>
    <t>с.Бикбулово</t>
  </si>
  <si>
    <t>(85555)29014</t>
  </si>
  <si>
    <t>423720</t>
  </si>
  <si>
    <t>с.Аю</t>
  </si>
  <si>
    <t>Опер.касса №4693/036</t>
  </si>
  <si>
    <t>428024</t>
  </si>
  <si>
    <t>г.Чебоксары, проспект Мира, 98</t>
  </si>
  <si>
    <t>Доп.офис №8613/013</t>
  </si>
  <si>
    <t>428017</t>
  </si>
  <si>
    <t>г.Кирово-Чепецк, ул.Луначарского, 13а</t>
  </si>
  <si>
    <t>Собинское отделение №2488</t>
  </si>
  <si>
    <t>Опер.касса №2488/013</t>
  </si>
  <si>
    <t>Доп.офис №2488/02</t>
  </si>
  <si>
    <t>Доп.офис №2488/022</t>
  </si>
  <si>
    <t>Опер.касса №2488/024</t>
  </si>
  <si>
    <t>Опер.касса №2488/025</t>
  </si>
  <si>
    <t>Опер.касса №2488/028</t>
  </si>
  <si>
    <t>Доп.офис №2488/038</t>
  </si>
  <si>
    <t>Доп.офис №2488/039</t>
  </si>
  <si>
    <t>Доп.офис №2488/040</t>
  </si>
  <si>
    <t>Доп.офис №2488/041</t>
  </si>
  <si>
    <t>Доп.офис №2488/042</t>
  </si>
  <si>
    <t>Опер.касса №2488/043</t>
  </si>
  <si>
    <t>Опер.касса №2488/044</t>
  </si>
  <si>
    <t>Доп.офис №2488/045</t>
  </si>
  <si>
    <t>Доп.офис №2488/046</t>
  </si>
  <si>
    <t>Доп.офис №2488/047</t>
  </si>
  <si>
    <t>Доп.офис №2488/048</t>
  </si>
  <si>
    <t>Опер.касса №2488/049</t>
  </si>
  <si>
    <t>Александровское отделение №1574</t>
  </si>
  <si>
    <t>Опер.касса №1574/025</t>
  </si>
  <si>
    <t>Доп.офис №1574/026</t>
  </si>
  <si>
    <t>Опер.касса №1574/03</t>
  </si>
  <si>
    <t>Доп.офис №1574/032</t>
  </si>
  <si>
    <t>Доп.офис №1574/037</t>
  </si>
  <si>
    <t>Опер.касса №1574/04</t>
  </si>
  <si>
    <t>Опер.касса №1574/041</t>
  </si>
  <si>
    <t>Доп.офис №1574/042</t>
  </si>
  <si>
    <t>Опер.касса №1574/048</t>
  </si>
  <si>
    <t>Доп.офис №1574/053</t>
  </si>
  <si>
    <t>Доп.офис №1574/058</t>
  </si>
  <si>
    <t>Доп.офис №1574/059</t>
  </si>
  <si>
    <t>Вязниковское отделение №8568</t>
  </si>
  <si>
    <t>Доп.офис №8568/01</t>
  </si>
  <si>
    <t>Опер.касса №8568/010</t>
  </si>
  <si>
    <t>Опер.касса №8568/014</t>
  </si>
  <si>
    <t>Доп.офис №8568/015</t>
  </si>
  <si>
    <t>Опер.касса №8568/017</t>
  </si>
  <si>
    <t>Опер.касса №8568/019</t>
  </si>
  <si>
    <t>Опер.касса №8568/020</t>
  </si>
  <si>
    <t>Опер.касса №8568/021</t>
  </si>
  <si>
    <t>Опер.касса №8568/022</t>
  </si>
  <si>
    <t>Опер.касса №8568/024</t>
  </si>
  <si>
    <t>Опер.касса №8568/026</t>
  </si>
  <si>
    <t>Доп.офис №8568/027</t>
  </si>
  <si>
    <t>Опер.касса №8568/029</t>
  </si>
  <si>
    <t>Опер.касса №8568/030</t>
  </si>
  <si>
    <t>Доп.офис №8568/031</t>
  </si>
  <si>
    <t>Доп.офис №8568/032</t>
  </si>
  <si>
    <t>Опер.касса №8568/033</t>
  </si>
  <si>
    <t>Опер.касса №8568/034</t>
  </si>
  <si>
    <t>Опер.касса №8568/035</t>
  </si>
  <si>
    <t>Опер.касса №8568/036</t>
  </si>
  <si>
    <t>Опер.касса №8568/037</t>
  </si>
  <si>
    <t>Опер.касса №8568/038</t>
  </si>
  <si>
    <t>Опер.касса №8568/04</t>
  </si>
  <si>
    <t>Опер.касса №8568/05</t>
  </si>
  <si>
    <t>Опер.касса №8568/06</t>
  </si>
  <si>
    <t>Доп.офис №8568/07</t>
  </si>
  <si>
    <t>Опер.касса №8568/09</t>
  </si>
  <si>
    <t>Подосиновское отделение №4096</t>
  </si>
  <si>
    <t>Опер.касса №4096/01</t>
  </si>
  <si>
    <t>Доп.офис №4096/016</t>
  </si>
  <si>
    <t>Опер.касса №4096/03</t>
  </si>
  <si>
    <t>Опер.касса №4096/06</t>
  </si>
  <si>
    <t>Кильмезское отделение №4420</t>
  </si>
  <si>
    <t>Опер.касса №4420/01</t>
  </si>
  <si>
    <t>Опер.касса №4420/010</t>
  </si>
  <si>
    <t>Опер.касса №4420/023</t>
  </si>
  <si>
    <t>Опер.касса №4420/024</t>
  </si>
  <si>
    <t>423436</t>
  </si>
  <si>
    <t>(85558)67713</t>
  </si>
  <si>
    <t>Никулина Надежда Александровна</t>
  </si>
  <si>
    <t>423518</t>
  </si>
  <si>
    <t>с.Шипки</t>
  </si>
  <si>
    <t>(85558)69322</t>
  </si>
  <si>
    <t>Валиуллина Лилия Шайхутдиновна</t>
  </si>
  <si>
    <t>423515</t>
  </si>
  <si>
    <t>с.Дурт Мунча</t>
  </si>
  <si>
    <t>(85558)60322</t>
  </si>
  <si>
    <t>423513</t>
  </si>
  <si>
    <t>с.Кадырово</t>
  </si>
  <si>
    <t>(85558)63332</t>
  </si>
  <si>
    <t>Нагимуллина Энже Халитовна</t>
  </si>
  <si>
    <t>601650</t>
  </si>
  <si>
    <t>Владимирская область</t>
  </si>
  <si>
    <t>г.Александров, ул.Революции, 36</t>
  </si>
  <si>
    <t>(49244)22331</t>
  </si>
  <si>
    <t>Захарова Татьяна Николаевна</t>
  </si>
  <si>
    <t>601654</t>
  </si>
  <si>
    <t>г.Александров, ул.Октябрьская, 2</t>
  </si>
  <si>
    <t>(49244)24084</t>
  </si>
  <si>
    <t>601630</t>
  </si>
  <si>
    <t>пгт.Балакирево, ул.60 лет Октября, 12</t>
  </si>
  <si>
    <t>(49244)74436</t>
  </si>
  <si>
    <t>Горохова Галина Анатольевна</t>
  </si>
  <si>
    <t>601640</t>
  </si>
  <si>
    <t>г.Карабаново, ул.Карпова, 1</t>
  </si>
  <si>
    <t>(49244)52227</t>
  </si>
  <si>
    <t>г.Александров, переулок Советский, 33</t>
  </si>
  <si>
    <t>(49244)30006</t>
  </si>
  <si>
    <t>Седова Ольга Александровна</t>
  </si>
  <si>
    <t>601655</t>
  </si>
  <si>
    <t>г.Александров, ул.Ческа-Липа, 10</t>
  </si>
  <si>
    <t>(49244)64454</t>
  </si>
  <si>
    <t>Благова Галина Владимировна</t>
  </si>
  <si>
    <t>601612</t>
  </si>
  <si>
    <t>с.Андреевское</t>
  </si>
  <si>
    <t>Гусева Елена Борисовна</t>
  </si>
  <si>
    <t>601651</t>
  </si>
  <si>
    <t>г.Александров, ул.Юбилейная, 4</t>
  </si>
  <si>
    <t>(49244)63071</t>
  </si>
  <si>
    <t>Белявская Инна Геннадьевна</t>
  </si>
  <si>
    <t>601642</t>
  </si>
  <si>
    <t>(49244)51918</t>
  </si>
  <si>
    <t>Иванова Маргарита Валерьевна</t>
  </si>
  <si>
    <t>601623</t>
  </si>
  <si>
    <t>п.Красное Пламя</t>
  </si>
  <si>
    <t>(49244)72319</t>
  </si>
  <si>
    <t>601671</t>
  </si>
  <si>
    <t>г.Струнино, переулок Чкалова, 4А</t>
  </si>
  <si>
    <t>(49244)41001</t>
  </si>
  <si>
    <t>Тюсина Зинаида Вячеславовна</t>
  </si>
  <si>
    <t>г.Струнино, ул.Шувалова, 5а</t>
  </si>
  <si>
    <t>(49244)41393</t>
  </si>
  <si>
    <t>Кононова Татьяна Валентиновна</t>
  </si>
  <si>
    <t>Опер.касса №4655/061</t>
  </si>
  <si>
    <t>Опер.касса №4655/062</t>
  </si>
  <si>
    <t>Опер.касса №4655/063</t>
  </si>
  <si>
    <t>Опер.касса №4655/064</t>
  </si>
  <si>
    <t>Опер.касса №4655/065</t>
  </si>
  <si>
    <t>Опер.касса №4655/066</t>
  </si>
  <si>
    <t>Опер.касса №4655/067</t>
  </si>
  <si>
    <t>Опер.касса №4655/068</t>
  </si>
  <si>
    <t>Доп.офис №4655/069</t>
  </si>
  <si>
    <t>Опер.касса №4655/070</t>
  </si>
  <si>
    <t>Опер.касса №4655/071</t>
  </si>
  <si>
    <t>Опер.касса №4655/072</t>
  </si>
  <si>
    <t>613440</t>
  </si>
  <si>
    <t>г.Нолинск, ул.Коммуны, 1</t>
  </si>
  <si>
    <t>(83368)21746</t>
  </si>
  <si>
    <t>613450</t>
  </si>
  <si>
    <t>с.Кырчаны, ул.Полевая, 11</t>
  </si>
  <si>
    <t>(83368)63239</t>
  </si>
  <si>
    <t>Полякова Светлана Валерьевна</t>
  </si>
  <si>
    <t>Шмаков Сергей Георгиевич</t>
  </si>
  <si>
    <t>Дмитриева Любовь Ивановна</t>
  </si>
  <si>
    <t>(84371)28708</t>
  </si>
  <si>
    <t>(84371)21596</t>
  </si>
  <si>
    <t>(84371)68669</t>
  </si>
  <si>
    <t>(84379)31699</t>
  </si>
  <si>
    <t>(84379)35656</t>
  </si>
  <si>
    <t>(84379)35044</t>
  </si>
  <si>
    <t>(84379)30578</t>
  </si>
  <si>
    <t>(84371)40310</t>
  </si>
  <si>
    <t>Тимиргалеева Лилия Шамилевна</t>
  </si>
  <si>
    <t>Доп.офис №5836/076</t>
  </si>
  <si>
    <t>Шиблева Людмила Александровна</t>
  </si>
  <si>
    <t>Доп.офис №5836/077</t>
  </si>
  <si>
    <t>Доп.офис №5836/078</t>
  </si>
  <si>
    <t>Опер.касса №5836/079</t>
  </si>
  <si>
    <t>Опер.касса №5836/080</t>
  </si>
  <si>
    <t>Опер.касса №5836/081</t>
  </si>
  <si>
    <t>Опер.касса №5836/082</t>
  </si>
  <si>
    <t>Опер.касса №5836/083</t>
  </si>
  <si>
    <t>Опер.касса №5836/084</t>
  </si>
  <si>
    <t>Опер.касса №5836/085</t>
  </si>
  <si>
    <t>Опер.касса №5836/086</t>
  </si>
  <si>
    <t>Опер.касса №5836/087</t>
  </si>
  <si>
    <t>Опер.касса №5836/088</t>
  </si>
  <si>
    <t>Опер.касса №7507/0100</t>
  </si>
  <si>
    <t>Опер.касса №7507/0101</t>
  </si>
  <si>
    <t>Опер.касса №7507/0102</t>
  </si>
  <si>
    <t>Опер.касса №7507/0103</t>
  </si>
  <si>
    <t>с.Верхние Челны</t>
  </si>
  <si>
    <t>(8555)445034</t>
  </si>
  <si>
    <t>Нафикова Мадина Вадутовна</t>
  </si>
  <si>
    <t>Опер.касса №4440/033</t>
  </si>
  <si>
    <t>Опер.касса №4440/034</t>
  </si>
  <si>
    <t>Опер.касса №4440/035</t>
  </si>
  <si>
    <t>Доп.офис №4440/036</t>
  </si>
  <si>
    <t>№ до реорганизации
01 мая 2010г.</t>
  </si>
  <si>
    <t>№ до реорганизации или неизменившийся
01 мая 2010г.</t>
  </si>
  <si>
    <t>Реоганизация проведенная в 2010 г.</t>
  </si>
  <si>
    <t>Опер.касса №4682/012</t>
  </si>
  <si>
    <t>423567</t>
  </si>
  <si>
    <t>с.Нижняя Уратьма</t>
  </si>
  <si>
    <t>(8555)331737</t>
  </si>
  <si>
    <t>Фасхутдинова Гульшат Анваровна</t>
  </si>
  <si>
    <t>Опер.касса №4682/018</t>
  </si>
  <si>
    <t>423552</t>
  </si>
  <si>
    <t>(8555)456335</t>
  </si>
  <si>
    <t>Прыткова Лилия Дамировна</t>
  </si>
  <si>
    <t>Опер.касса №4682/019</t>
  </si>
  <si>
    <t>г.Чебоксары, ул.Университетская, 2</t>
  </si>
  <si>
    <t>Доп.офис №8613/034</t>
  </si>
  <si>
    <t>Дядькина Елена Владимировна</t>
  </si>
  <si>
    <t>606008</t>
  </si>
  <si>
    <t>г.Дзержинск, ул.Урицкого, 10А</t>
  </si>
  <si>
    <t>(8313)259753</t>
  </si>
  <si>
    <t>(83197)50841</t>
  </si>
  <si>
    <t>(83197)52088</t>
  </si>
  <si>
    <t>Смолкова Юлия Ивановна</t>
  </si>
  <si>
    <t>Тимакова Елена Валерьевна</t>
  </si>
  <si>
    <t>(4922)543445</t>
  </si>
  <si>
    <t>(4922)545595</t>
  </si>
  <si>
    <t>601441</t>
  </si>
  <si>
    <t>601442</t>
  </si>
  <si>
    <t>д.Октябрьская, ул.Механизаторов, 10</t>
  </si>
  <si>
    <t>д.Великово, ул.Школьная, 33</t>
  </si>
  <si>
    <t>с.Дмитриев Усад, ул.Центральная, 106</t>
  </si>
  <si>
    <t>д.Шихово, ул.Солнечная, 1</t>
  </si>
  <si>
    <t>Чуданова Наталья Игоревна</t>
  </si>
  <si>
    <t>с.Большая Турма, ул.Ахметзянова, 87А</t>
  </si>
  <si>
    <t>пгт.Апастово, ул.Октябрьская, 48</t>
  </si>
  <si>
    <t>Нуретдинова Фарида Фатыховна</t>
  </si>
  <si>
    <t>г.Казань, проспект Победы, 93</t>
  </si>
  <si>
    <t>(843)5704141</t>
  </si>
  <si>
    <t>Насыбуллина Альфия Рафаилевна</t>
  </si>
  <si>
    <t>Гирфанова Галия Равильевна</t>
  </si>
  <si>
    <t>Симакова Гульфина Рифкатовна</t>
  </si>
  <si>
    <t>Васильева Алевтина Васильевна</t>
  </si>
  <si>
    <t>Доп.офис №8102/03</t>
  </si>
  <si>
    <t>г.Новочебоксарск, ул.Ж.Крутовой, 10а</t>
  </si>
  <si>
    <t>(8352)779203</t>
  </si>
  <si>
    <t>(85558)66014</t>
  </si>
  <si>
    <t>Миронова Анна Павловна</t>
  </si>
  <si>
    <t>423435</t>
  </si>
  <si>
    <t>с.Новоспасск</t>
  </si>
  <si>
    <t>(85558)64523</t>
  </si>
  <si>
    <t>Старостина Любовь Николаевна</t>
  </si>
  <si>
    <t>423437</t>
  </si>
  <si>
    <t>с.Савалеево</t>
  </si>
  <si>
    <t>(85558)62316</t>
  </si>
  <si>
    <t>Ананьева Анна Ермолаевна</t>
  </si>
  <si>
    <t>423433</t>
  </si>
  <si>
    <t>с.Светлое Озеро</t>
  </si>
  <si>
    <t>(85558)68289</t>
  </si>
  <si>
    <t>Маркелова Назия Асхатовна</t>
  </si>
  <si>
    <t>423407</t>
  </si>
  <si>
    <t>с.Тюгеевка</t>
  </si>
  <si>
    <t>(85558)60504</t>
  </si>
  <si>
    <t>Борисова Вера Павловна</t>
  </si>
  <si>
    <t>423434</t>
  </si>
  <si>
    <t>с.Чубуклы</t>
  </si>
  <si>
    <t>(85558)36803</t>
  </si>
  <si>
    <t>Салимова Гульсина Калимулловна</t>
  </si>
  <si>
    <t>г.Заинск, ул.Никифорова, 71</t>
  </si>
  <si>
    <t>(85558)21929</t>
  </si>
  <si>
    <t>Шилкина Ирина Владимировна</t>
  </si>
  <si>
    <t>423523</t>
  </si>
  <si>
    <t>г.Заинск, проспект Победы, 1/04</t>
  </si>
  <si>
    <t>Иванова Татьяна Васильевна</t>
  </si>
  <si>
    <t>Доп.офис №8611/0187</t>
  </si>
  <si>
    <t>г.Радужный, 3 квартал, 35б</t>
  </si>
  <si>
    <t>Опер.касса №4683/098</t>
  </si>
  <si>
    <t>Опер.касса №4683/099</t>
  </si>
  <si>
    <t>Доп.офис №4690/056</t>
  </si>
  <si>
    <t>Опер.касса №4690/057</t>
  </si>
  <si>
    <t>Опер.касса №4690/058</t>
  </si>
  <si>
    <t>Опер.касса №4690/059</t>
  </si>
  <si>
    <t>Опер.касса №4690/060</t>
  </si>
  <si>
    <t>Опер.касса №4690/061</t>
  </si>
  <si>
    <t>Опер.касса №4690/062</t>
  </si>
  <si>
    <t>Опер.касса №4690/063</t>
  </si>
  <si>
    <t>Опер.касса №8219/027</t>
  </si>
  <si>
    <t>423884</t>
  </si>
  <si>
    <t>с.Калмия</t>
  </si>
  <si>
    <t>(8552)375916</t>
  </si>
  <si>
    <t>Салихова Лейсан Саматовна</t>
  </si>
  <si>
    <t>Опер.касса №8219/028</t>
  </si>
  <si>
    <t>423882</t>
  </si>
  <si>
    <t>с.Старое Абдулово</t>
  </si>
  <si>
    <t>(8552)370650</t>
  </si>
  <si>
    <t>Гараева Резида Асхатовна</t>
  </si>
  <si>
    <t>Опер.касса №8219/03</t>
  </si>
  <si>
    <t>423892</t>
  </si>
  <si>
    <t>п.совхоз Татарстан</t>
  </si>
  <si>
    <t>(8552)309158</t>
  </si>
  <si>
    <t>Шакурова Елена Михайловна</t>
  </si>
  <si>
    <t>Опер.касса №8219/031</t>
  </si>
  <si>
    <t>423874</t>
  </si>
  <si>
    <t>с.Тлянче Тамак</t>
  </si>
  <si>
    <t>(8552)797138</t>
  </si>
  <si>
    <t>Опер.касса №8219/032</t>
  </si>
  <si>
    <t>423876</t>
  </si>
  <si>
    <t>с.Старый Дрюш</t>
  </si>
  <si>
    <t>Кочутова Оксана Леонидовна</t>
  </si>
  <si>
    <t>Опер.касса №4378/068</t>
  </si>
  <si>
    <t>606174</t>
  </si>
  <si>
    <t>с.Яковское, ул.Восточная, 58</t>
  </si>
  <si>
    <t>Опер.касса №4690/064</t>
  </si>
  <si>
    <t>Доп.офис №8219/0100</t>
  </si>
  <si>
    <t>Опер.касса №8219/0101</t>
  </si>
  <si>
    <t>Опер.касса №8219/0102</t>
  </si>
  <si>
    <t>Опер.касса №8219/0103</t>
  </si>
  <si>
    <t>Доп.офис №8219/0104</t>
  </si>
  <si>
    <t>Опер.касса №8219/0105</t>
  </si>
  <si>
    <t>Опер.касса №8219/0106</t>
  </si>
  <si>
    <t>Опер.касса №8219/0107</t>
  </si>
  <si>
    <t>Опер.касса №8219/0108</t>
  </si>
  <si>
    <t>Опер.касса №8219/0109</t>
  </si>
  <si>
    <t>Опер.касса №8219/0110</t>
  </si>
  <si>
    <t>Опер.касса №8219/0111</t>
  </si>
  <si>
    <t>Опер.касса №8219/0112</t>
  </si>
  <si>
    <t>Опер.касса №8219/0113</t>
  </si>
  <si>
    <t>Опер.касса №8219/0114</t>
  </si>
  <si>
    <t>Опер.касса №8219/0115</t>
  </si>
  <si>
    <t>Опер.касса №8219/0116</t>
  </si>
  <si>
    <t>Опер.касса №8219/0117</t>
  </si>
  <si>
    <t>Опер.касса №8219/0118</t>
  </si>
  <si>
    <t>Опер.касса №8219/0119</t>
  </si>
  <si>
    <t>Опер.касса №8219/0120</t>
  </si>
  <si>
    <t>Опер.касса №8219/0121</t>
  </si>
  <si>
    <t>Доп.офис №8219/089</t>
  </si>
  <si>
    <t>Опер.касса №8219/090</t>
  </si>
  <si>
    <t>Опер.касса №8219/091</t>
  </si>
  <si>
    <t>Опер.касса №8219/092</t>
  </si>
  <si>
    <t>Опер.касса №8219/093</t>
  </si>
  <si>
    <t>Опер.касса №8219/094</t>
  </si>
  <si>
    <t>Опер.касса №8219/095</t>
  </si>
  <si>
    <t>Опер.касса №8219/096</t>
  </si>
  <si>
    <t>Опер.касса №8219/097</t>
  </si>
  <si>
    <t>Опер.касса №8219/098</t>
  </si>
  <si>
    <t>Опер.касса №8219/099</t>
  </si>
  <si>
    <t>с.Большой Сундырь, ул.Ленина, 55</t>
  </si>
  <si>
    <t>с.Юнга, ул.Центральная, 38</t>
  </si>
  <si>
    <t>д.Ярославка, ул.Центральная, 7</t>
  </si>
  <si>
    <t>с.Юськасы, ул.Новая, 1</t>
  </si>
  <si>
    <t>д.Анаткасы, ул.Колхозная, 8</t>
  </si>
  <si>
    <t>д.Одаркино, ул.Центральная, 2</t>
  </si>
  <si>
    <t>д.Ойкасы, ул.Парковая, 4</t>
  </si>
  <si>
    <t>Руководитель подразделения (управляющий/заведующий филиалом)</t>
  </si>
  <si>
    <t>Главный бухгалтер отделения</t>
  </si>
  <si>
    <t>Штатная численность подразделения</t>
  </si>
  <si>
    <t>Тип населенного пункта</t>
  </si>
  <si>
    <t>Наименование (номер) подразделения</t>
  </si>
  <si>
    <t>Опер.касса №4682/010</t>
  </si>
  <si>
    <t>423554</t>
  </si>
  <si>
    <t>с.Шингальчи</t>
  </si>
  <si>
    <t>(8555)430431</t>
  </si>
  <si>
    <t>Опер.касса №4682/011</t>
  </si>
  <si>
    <t>423551</t>
  </si>
  <si>
    <t>(8555)444153</t>
  </si>
  <si>
    <t>г.Павлово, ул.Винокурова, 85, помещение № 1</t>
  </si>
  <si>
    <t>(83171)26065</t>
  </si>
  <si>
    <t>Шиянова Ирина Павловна</t>
  </si>
  <si>
    <t>Доп.офис №4378/066</t>
  </si>
  <si>
    <t>г.Павлово, ул.Коммунистическая, 14</t>
  </si>
  <si>
    <t>(83171)53651</t>
  </si>
  <si>
    <t>Бакулина Светлана Юрьевна</t>
  </si>
  <si>
    <t>Доп.офис №4378/067</t>
  </si>
  <si>
    <t>606170</t>
  </si>
  <si>
    <t>р.п.Сосновское, ул.Ленина, 42А</t>
  </si>
  <si>
    <t>(83174)22071</t>
  </si>
  <si>
    <t>Архипова Юлия Ивановна</t>
  </si>
  <si>
    <t>Опер.касса №4378/070</t>
  </si>
  <si>
    <t>606175</t>
  </si>
  <si>
    <t>с.Селитьба, ул.Центральная, 170</t>
  </si>
  <si>
    <t>(83174)39239</t>
  </si>
  <si>
    <t>Богатырева Александра Алексеевна</t>
  </si>
  <si>
    <t>Опер.касса №4378/071</t>
  </si>
  <si>
    <t>606191</t>
  </si>
  <si>
    <t>(83174)22536</t>
  </si>
  <si>
    <t>Дружинина Татьяна Сергеевна</t>
  </si>
  <si>
    <t>Опер.касса №4378/072</t>
  </si>
  <si>
    <t>606187</t>
  </si>
  <si>
    <t>с.Панино, ул.Надежды Сусловой, 189</t>
  </si>
  <si>
    <t>(83174)33191</t>
  </si>
  <si>
    <t>Цикина Татьяна Михайловна</t>
  </si>
  <si>
    <t>Опер.касса №4378/073</t>
  </si>
  <si>
    <t>606185</t>
  </si>
  <si>
    <t>с.Елизарово, ул.Советская, 1, корпус 2</t>
  </si>
  <si>
    <t>(83174)31434</t>
  </si>
  <si>
    <t>Мурыгина Татьяна Анатольевна</t>
  </si>
  <si>
    <t>Опер.касса №4378/074</t>
  </si>
  <si>
    <t>606183</t>
  </si>
  <si>
    <t>с.Венец, ул.Советская, 4</t>
  </si>
  <si>
    <t>(83174)34113</t>
  </si>
  <si>
    <t>Мохнова Надежда Анатольевна</t>
  </si>
  <si>
    <t>Опер.касса №4378/075</t>
  </si>
  <si>
    <t>606172</t>
  </si>
  <si>
    <t>с.Давыдково, ул.Центральная, 3</t>
  </si>
  <si>
    <t>(83174)30336</t>
  </si>
  <si>
    <t>Протасова Ирина Юрьевна</t>
  </si>
  <si>
    <t>Опер.касса №4378/08</t>
  </si>
  <si>
    <t>г.Павлово, ул.Маяковского, 77</t>
  </si>
  <si>
    <t>(83171)21774</t>
  </si>
  <si>
    <t>Малыгина Нина Ивановна</t>
  </si>
  <si>
    <t>Доп.офис №4378/080</t>
  </si>
  <si>
    <t>г.Богородск, ул.Ленина, 206А</t>
  </si>
  <si>
    <t>(83270)22384</t>
  </si>
  <si>
    <t>Доп.офис №4378/081</t>
  </si>
  <si>
    <t>607610</t>
  </si>
  <si>
    <t>с.Каменки, ул.Молодежная, 29</t>
  </si>
  <si>
    <t>(83170)41117</t>
  </si>
  <si>
    <t>Китаева Ольга Александровна</t>
  </si>
  <si>
    <t>Опер.касса №4378/082</t>
  </si>
  <si>
    <t>607623</t>
  </si>
  <si>
    <t>с.Хвощевка, ул.Центральная, 81</t>
  </si>
  <si>
    <t>Опер.касса №4692/03</t>
  </si>
  <si>
    <t>Опер.касса №4692/04</t>
  </si>
  <si>
    <t>Опер.касса №4692/05</t>
  </si>
  <si>
    <t>Опер.касса №4692/06</t>
  </si>
  <si>
    <t>Опер.касса №4340/056</t>
  </si>
  <si>
    <t>606552</t>
  </si>
  <si>
    <t>с.Пурех, ул.Ленина, 37</t>
  </si>
  <si>
    <t>(83160)32260</t>
  </si>
  <si>
    <t>Бородина Вера Вячеславовна</t>
  </si>
  <si>
    <t>Опер.касса №4340/057</t>
  </si>
  <si>
    <t>606553</t>
  </si>
  <si>
    <t>с.Вершилово, ул.Чкалова, 31</t>
  </si>
  <si>
    <t>(83160)34146</t>
  </si>
  <si>
    <t>Тараканова Татьяна Петровна</t>
  </si>
  <si>
    <t>Опер.касса №4340/058</t>
  </si>
  <si>
    <t>606548</t>
  </si>
  <si>
    <t>с.Белое, ул.Центральная, 54</t>
  </si>
  <si>
    <t>(83160)31538</t>
  </si>
  <si>
    <t>Ярымова Галина Юрьевна</t>
  </si>
  <si>
    <t>Опер.касса №4340/060</t>
  </si>
  <si>
    <t>г.Чкаловск, ул.Ломоносова, 11</t>
  </si>
  <si>
    <t>(83160)41690</t>
  </si>
  <si>
    <t>Дорофеева Юлия Владимировна</t>
  </si>
  <si>
    <t>Опер.касса №4340/063</t>
  </si>
  <si>
    <t>606549</t>
  </si>
  <si>
    <t>д.Кузнецово, ул.Алексеева, 2</t>
  </si>
  <si>
    <t>(83160)36543</t>
  </si>
  <si>
    <t>Доп.офис №4340/064</t>
  </si>
  <si>
    <t>606670</t>
  </si>
  <si>
    <t>р.п.Сокольское, ул.Кирова, 7</t>
  </si>
  <si>
    <t>(83137)22468</t>
  </si>
  <si>
    <t>Опер.касса №4340/065</t>
  </si>
  <si>
    <t>606674</t>
  </si>
  <si>
    <t>с.Гари</t>
  </si>
  <si>
    <t>(83137)29967</t>
  </si>
  <si>
    <t>Макарычева Татьяна Николаевна</t>
  </si>
  <si>
    <t>Опер.касса №4340/070</t>
  </si>
  <si>
    <t>606681</t>
  </si>
  <si>
    <t>с.Пелегово, ул.Молодежная, 19</t>
  </si>
  <si>
    <t>(83137)26127</t>
  </si>
  <si>
    <t>Шмелева Тамара Николаевна</t>
  </si>
  <si>
    <t>Доп.офис №4340/078</t>
  </si>
  <si>
    <t>606400</t>
  </si>
  <si>
    <t>г.Балахна, ул.Энгельса, 9</t>
  </si>
  <si>
    <t>Власов Виктор Иванович</t>
  </si>
  <si>
    <t>Опер.касса №4340/079</t>
  </si>
  <si>
    <t>606403</t>
  </si>
  <si>
    <t>г.Балахна, ул.Свердлова, 28</t>
  </si>
  <si>
    <t>Тряпкина Елена Николаевна</t>
  </si>
  <si>
    <t>Опер.касса №4340/080</t>
  </si>
  <si>
    <t>606425</t>
  </si>
  <si>
    <t>(83144)70166</t>
  </si>
  <si>
    <t>Минаева Валентина Юрьевна</t>
  </si>
  <si>
    <t>Опер.касса №4340/081</t>
  </si>
  <si>
    <t>Редозубова Татьяна Юрьевна</t>
  </si>
  <si>
    <t>Опер.касса №4340/082</t>
  </si>
  <si>
    <t>606420</t>
  </si>
  <si>
    <t>(83144)54433</t>
  </si>
  <si>
    <t>Нуждина Любовь Леонидовна</t>
  </si>
  <si>
    <t>Опер.касса №4340/085</t>
  </si>
  <si>
    <t>606427</t>
  </si>
  <si>
    <t>(83144)52123</t>
  </si>
  <si>
    <t>Бояринцева Людмила Борисовна</t>
  </si>
  <si>
    <t>Опер.касса №4340/087</t>
  </si>
  <si>
    <t>606414</t>
  </si>
  <si>
    <t>Доброхотова Ольга Леонидовна</t>
  </si>
  <si>
    <t>Опер.касса №4340/088</t>
  </si>
  <si>
    <t>606410</t>
  </si>
  <si>
    <t>(83144)72002</t>
  </si>
  <si>
    <t>Соколова Валентина Александровна</t>
  </si>
  <si>
    <t>Доп.офис №4340/089</t>
  </si>
  <si>
    <t>г.Балахна, ул.Бумажников, 41</t>
  </si>
  <si>
    <t>(83144)41379</t>
  </si>
  <si>
    <t>Маслова Елена Ивановна</t>
  </si>
  <si>
    <t>Сивова Татьяна Николаевна</t>
  </si>
  <si>
    <t>с.Большая Атня</t>
  </si>
  <si>
    <t>(49243)54160</t>
  </si>
  <si>
    <t>Шпилевая Нина Юрьевна</t>
  </si>
  <si>
    <t>(4922)537625</t>
  </si>
  <si>
    <t>(4922)534649</t>
  </si>
  <si>
    <t>(4922)535035</t>
  </si>
  <si>
    <t>(4922)539895</t>
  </si>
  <si>
    <t xml:space="preserve"> Симонова Надежда Викторовна</t>
  </si>
  <si>
    <t>Опер.касса №4397/014</t>
  </si>
  <si>
    <t>Доп.офис №4397/015</t>
  </si>
  <si>
    <t>Опер.касса №4397/037</t>
  </si>
  <si>
    <t>Опер.касса №4397/07</t>
  </si>
  <si>
    <t>Доп.офис №5766/052</t>
  </si>
  <si>
    <t>Опер.касса №5766/021</t>
  </si>
  <si>
    <t>Опер.касса №5766/012</t>
  </si>
  <si>
    <t>Маркина Наталья Алексеевна</t>
  </si>
  <si>
    <t>Опер.касса №4314/069</t>
  </si>
  <si>
    <t>431850</t>
  </si>
  <si>
    <t>п.станция Ардатов, ул.Центральная, 10</t>
  </si>
  <si>
    <t>(83431)27530</t>
  </si>
  <si>
    <t>Гаврилова Ольга Валентиновна</t>
  </si>
  <si>
    <t>Опер.касса №4314/070</t>
  </si>
  <si>
    <t>431876</t>
  </si>
  <si>
    <t>Опер.касса №8589/010</t>
  </si>
  <si>
    <t>431562</t>
  </si>
  <si>
    <t>с.Старая Федоровка, ул.Молодежная, 29</t>
  </si>
  <si>
    <t>(83432)24555</t>
  </si>
  <si>
    <t>Доп.офис №8589/011</t>
  </si>
  <si>
    <t>431510</t>
  </si>
  <si>
    <t>с.Лямбирь, ул.Ленина, 40</t>
  </si>
  <si>
    <t>(83441)29074</t>
  </si>
  <si>
    <t>Салимов Радик Маратович</t>
  </si>
  <si>
    <t>Опер.касса №8589/013</t>
  </si>
  <si>
    <t>431513</t>
  </si>
  <si>
    <t>с.Большая Елховка, ул.Фабричная, 21</t>
  </si>
  <si>
    <t>(83441)30995</t>
  </si>
  <si>
    <t>Ерошкина Людмила Алексеевна</t>
  </si>
  <si>
    <t>Опер.касса №8589/014</t>
  </si>
  <si>
    <t>431516</t>
  </si>
  <si>
    <t>(83441)27194</t>
  </si>
  <si>
    <t>Кочеткова Татьяна Ивановна</t>
  </si>
  <si>
    <t>Опер.касса №8589/017</t>
  </si>
  <si>
    <t>431522</t>
  </si>
  <si>
    <t>с.Болотниково, ул.Полевая, 1а</t>
  </si>
  <si>
    <t>(83441)25669</t>
  </si>
  <si>
    <t>Голышева Раиса Васильевна</t>
  </si>
  <si>
    <t>Опер.касса №8589/018</t>
  </si>
  <si>
    <t>431524</t>
  </si>
  <si>
    <t>с.Атемар, ул.Центральная, 73</t>
  </si>
  <si>
    <t>(83441)24324</t>
  </si>
  <si>
    <t>Лазуткина Анастасия Константиновна</t>
  </si>
  <si>
    <t>Опер.касса №8589/019</t>
  </si>
  <si>
    <t>431520</t>
  </si>
  <si>
    <t>с.Берсеневка, ул.Советская, 59а</t>
  </si>
  <si>
    <t>(83441)28372</t>
  </si>
  <si>
    <t>Сосикова Галина Алексеевна</t>
  </si>
  <si>
    <t>Опер.касса №8589/02</t>
  </si>
  <si>
    <t>431550</t>
  </si>
  <si>
    <t>с.Новотроицкое, ул.Советская, 35</t>
  </si>
  <si>
    <t>(83157)24266</t>
  </si>
  <si>
    <t>Распопина Татьяна Прокофьевна</t>
  </si>
  <si>
    <t>Дзержинское отделение №4342</t>
  </si>
  <si>
    <t>606000</t>
  </si>
  <si>
    <t>г.Дзержинск, ул.Бутлерова, 3</t>
  </si>
  <si>
    <t>(8313)251263</t>
  </si>
  <si>
    <t>Горева Наталья Борисовна</t>
  </si>
  <si>
    <t>Доп.офис №4342/0100</t>
  </si>
  <si>
    <t>606037</t>
  </si>
  <si>
    <t>г.Дзержинск, ул.Петрищева, 18/39</t>
  </si>
  <si>
    <t>Доп.офис №4342/0102</t>
  </si>
  <si>
    <t>606031</t>
  </si>
  <si>
    <t>г.Дзержинск, проспект Циолковского, 71</t>
  </si>
  <si>
    <t>(8313)329460</t>
  </si>
  <si>
    <t>Щелканова Наталия Альбертовна</t>
  </si>
  <si>
    <t>Опер.касса №4342/020</t>
  </si>
  <si>
    <t>606042</t>
  </si>
  <si>
    <t>Станция Доскино, пгт.Горбатовка, ул.Школьная</t>
  </si>
  <si>
    <t>(8313)244421</t>
  </si>
  <si>
    <t>Прихунова Валентина Александровна</t>
  </si>
  <si>
    <t>423302</t>
  </si>
  <si>
    <t>с.Тойкино</t>
  </si>
  <si>
    <t>(85592)45005</t>
  </si>
  <si>
    <t>Аминов Руслан Римович</t>
  </si>
  <si>
    <t>423327</t>
  </si>
  <si>
    <t>с.Татарский Шуган</t>
  </si>
  <si>
    <t>(85592)36123</t>
  </si>
  <si>
    <t>Габдрахманова Рашида Кутдусовна</t>
  </si>
  <si>
    <t>г.Азнакаево, ул.Нефтянников, 25</t>
  </si>
  <si>
    <t>(85592)73031</t>
  </si>
  <si>
    <t>с.Уразаево</t>
  </si>
  <si>
    <t>(85592)43442</t>
  </si>
  <si>
    <t>Гараева Залия Миргалиевна</t>
  </si>
  <si>
    <t>г.Азнакаево, ул.Султангалеева, 33</t>
  </si>
  <si>
    <t>(85592)75580</t>
  </si>
  <si>
    <t>Андреева Лилия Альфисовна</t>
  </si>
  <si>
    <t>423310</t>
  </si>
  <si>
    <t>с.Митряево</t>
  </si>
  <si>
    <t>(85592)43814</t>
  </si>
  <si>
    <t>Усманова Айзаря Анасовна</t>
  </si>
  <si>
    <t>с.Асеево</t>
  </si>
  <si>
    <t>(85592)43247</t>
  </si>
  <si>
    <t>Мутигуллина Салима Амировна</t>
  </si>
  <si>
    <t>423308</t>
  </si>
  <si>
    <t>с.Мальбагуш</t>
  </si>
  <si>
    <t>(85592)37731</t>
  </si>
  <si>
    <t>Хусаинова Галия Миргарифановна</t>
  </si>
  <si>
    <t>423316</t>
  </si>
  <si>
    <t>с.Тумутук</t>
  </si>
  <si>
    <t>(85592)34344</t>
  </si>
  <si>
    <t>Аглиуллина Рузиля Габдрашитовна</t>
  </si>
  <si>
    <t>423318</t>
  </si>
  <si>
    <t>с.Урсаево</t>
  </si>
  <si>
    <t>(85592)35123</t>
  </si>
  <si>
    <t>Галиуллина Голюса Анасовна</t>
  </si>
  <si>
    <t>Бугульминское отделение №4694</t>
  </si>
  <si>
    <t>423230</t>
  </si>
  <si>
    <t>г.Бугульма, ул.Глеба Успенского, 69</t>
  </si>
  <si>
    <t>Опер.касса №4694/011</t>
  </si>
  <si>
    <t>422190</t>
  </si>
  <si>
    <t>г.Мамадыш, ул.М.Джалиля, 18</t>
  </si>
  <si>
    <t>(85563)31297</t>
  </si>
  <si>
    <t>Зиннатуллин Ильдар Кутдусович</t>
  </si>
  <si>
    <t>422181</t>
  </si>
  <si>
    <t>(85563)38226</t>
  </si>
  <si>
    <t>Балобанова Валентина Александровна</t>
  </si>
  <si>
    <t>422150</t>
  </si>
  <si>
    <t>с.Дюсьметьево</t>
  </si>
  <si>
    <t>(85563)25510</t>
  </si>
  <si>
    <t>Фазлиева Маргарита Аркадьевна</t>
  </si>
  <si>
    <t>422174</t>
  </si>
  <si>
    <t>с.Усали</t>
  </si>
  <si>
    <t>(85563)27520</t>
  </si>
  <si>
    <t>Доп.офис №4694/053</t>
  </si>
  <si>
    <t>г.Бугульма, ул.Ленина, 145</t>
  </si>
  <si>
    <t>(85594)91629</t>
  </si>
  <si>
    <t>423930</t>
  </si>
  <si>
    <t>г.Бавлы, ул.Пушкина, 37</t>
  </si>
  <si>
    <t>(85569)54270</t>
  </si>
  <si>
    <t>Абдуллин Рафис Рафаэлович</t>
  </si>
  <si>
    <t>423922</t>
  </si>
  <si>
    <t>с.Поповка</t>
  </si>
  <si>
    <t>(85569)34110</t>
  </si>
  <si>
    <t>Захарова Лариса Михайловна</t>
  </si>
  <si>
    <t>423935</t>
  </si>
  <si>
    <t>с.Потапово-Тумбарла</t>
  </si>
  <si>
    <t>(85569)31117</t>
  </si>
  <si>
    <t>Камалова Минзария Талгатовна</t>
  </si>
  <si>
    <t>423921</t>
  </si>
  <si>
    <t>с.Татарская Тумбарла</t>
  </si>
  <si>
    <t>(85569)38244</t>
  </si>
  <si>
    <t>Шакирзянова Зульфия Галимулловна</t>
  </si>
  <si>
    <t>423941</t>
  </si>
  <si>
    <t>с.Исергапово</t>
  </si>
  <si>
    <t>(85569)32110</t>
  </si>
  <si>
    <t>Шайдуллина Ильзира Рустамовна</t>
  </si>
  <si>
    <t>423931</t>
  </si>
  <si>
    <t>г.Бавлы, ул.Вагапова, 46А</t>
  </si>
  <si>
    <t>(85569)57789</t>
  </si>
  <si>
    <t>Валеева Сания Гумаровна</t>
  </si>
  <si>
    <t>423945</t>
  </si>
  <si>
    <t>с.Чути</t>
  </si>
  <si>
    <t>(85569)30139</t>
  </si>
  <si>
    <t>(84368)39724</t>
  </si>
  <si>
    <t>Галиева Зульфия Насиховна</t>
  </si>
  <si>
    <t>422257</t>
  </si>
  <si>
    <t>с.Янгулово</t>
  </si>
  <si>
    <t>(84368)36305</t>
  </si>
  <si>
    <t>Габдрахманова Раиса Рашитовна</t>
  </si>
  <si>
    <t>422261</t>
  </si>
  <si>
    <t>д.Карадуван</t>
  </si>
  <si>
    <t>(84368)32151</t>
  </si>
  <si>
    <t>Сунгатуллина Наиля Накиповна</t>
  </si>
  <si>
    <t>422266</t>
  </si>
  <si>
    <t>с.Нижняя Кня</t>
  </si>
  <si>
    <t>(84368)28580</t>
  </si>
  <si>
    <t>422256</t>
  </si>
  <si>
    <t>с.Старая Салаусь</t>
  </si>
  <si>
    <t>(84368)30773</t>
  </si>
  <si>
    <t>Мухаметзянова Гульнара Ильсуровна</t>
  </si>
  <si>
    <t>422110</t>
  </si>
  <si>
    <t>пгт.Кукмор, ул.Ленина, 16</t>
  </si>
  <si>
    <t>(84364)27660</t>
  </si>
  <si>
    <t>Закирова Гузалия Гайфиевна</t>
  </si>
  <si>
    <t>422123</t>
  </si>
  <si>
    <t>с.Нырья</t>
  </si>
  <si>
    <t>(84364)33502</t>
  </si>
  <si>
    <t>Данилова Наталия Эльмурзановна</t>
  </si>
  <si>
    <t>422121</t>
  </si>
  <si>
    <t>с.Байлангар</t>
  </si>
  <si>
    <t>(84364)34910</t>
  </si>
  <si>
    <t>Гараева Фирдания Ахматсадиковна</t>
  </si>
  <si>
    <t>422126</t>
  </si>
  <si>
    <t>с.Сардыкбаш</t>
  </si>
  <si>
    <t>(84364)25073</t>
  </si>
  <si>
    <t>Вилданова Фарида Фаритовна</t>
  </si>
  <si>
    <t>422130</t>
  </si>
  <si>
    <t>с.Псяк</t>
  </si>
  <si>
    <t>(84364)34298</t>
  </si>
  <si>
    <t>Давлиева Лилия Ягъфаровна</t>
  </si>
  <si>
    <t>422125</t>
  </si>
  <si>
    <t>с.Чура</t>
  </si>
  <si>
    <t>(84364)22006</t>
  </si>
  <si>
    <t>Леонтьева Любовь Александровна</t>
  </si>
  <si>
    <t>422127</t>
  </si>
  <si>
    <t>с.Олуяз</t>
  </si>
  <si>
    <t>(84364)39781</t>
  </si>
  <si>
    <t>Ибрагимова Венера Валериановна</t>
  </si>
  <si>
    <t>422122</t>
  </si>
  <si>
    <t>с.Яныль</t>
  </si>
  <si>
    <t>(84364)37571</t>
  </si>
  <si>
    <t>Хусаинова Марсиля Миннемуловна</t>
  </si>
  <si>
    <t>422116</t>
  </si>
  <si>
    <t>с.Каркаусь</t>
  </si>
  <si>
    <t>(84364)32104</t>
  </si>
  <si>
    <t>Мухаметова Альфия Асхатовна</t>
  </si>
  <si>
    <t>422132</t>
  </si>
  <si>
    <t>с.Нижняя Русь</t>
  </si>
  <si>
    <t>(84364)37284</t>
  </si>
  <si>
    <t>Валеева Венера Раифовна</t>
  </si>
  <si>
    <t>422102</t>
  </si>
  <si>
    <t>с.Ош-Юмья</t>
  </si>
  <si>
    <t>(84364)32530</t>
  </si>
  <si>
    <t>Ильина Зоя Алексеевна</t>
  </si>
  <si>
    <t>422134</t>
  </si>
  <si>
    <t>с.Верхний Арбаш</t>
  </si>
  <si>
    <t>(84364)30507</t>
  </si>
  <si>
    <t>Ибрагимова Зульфира Исмагиловна</t>
  </si>
  <si>
    <t>422136</t>
  </si>
  <si>
    <t>(84364)39261</t>
  </si>
  <si>
    <t>Хафизова Гульфия Рафаиловна</t>
  </si>
  <si>
    <t>422108</t>
  </si>
  <si>
    <t>с.Лубяны</t>
  </si>
  <si>
    <t>(84364)23198</t>
  </si>
  <si>
    <t>Губайдуллина Фания Миниракиповна</t>
  </si>
  <si>
    <t>422104</t>
  </si>
  <si>
    <t>с.Мамашир</t>
  </si>
  <si>
    <t>(84364)36601</t>
  </si>
  <si>
    <t>Гильмутдинова Румия Габитовна</t>
  </si>
  <si>
    <t>пгт.Кукмор, ул.Ленина, 71</t>
  </si>
  <si>
    <t>(84364)27986</t>
  </si>
  <si>
    <t>Иванова Разалия Рашитовна</t>
  </si>
  <si>
    <t>422050</t>
  </si>
  <si>
    <t>(84362)32193</t>
  </si>
  <si>
    <t>Опер.касса №4642/010</t>
  </si>
  <si>
    <t>422062</t>
  </si>
  <si>
    <t>п.Лесхоз</t>
  </si>
  <si>
    <t>(84362)44263</t>
  </si>
  <si>
    <t>Шарипова Люция Хаматовна</t>
  </si>
  <si>
    <t>Опер.касса №4642/011</t>
  </si>
  <si>
    <t>422070</t>
  </si>
  <si>
    <t>с.Сатышево</t>
  </si>
  <si>
    <t>Опер.касса №8102/018</t>
  </si>
  <si>
    <t>Опер.касса №8102/019</t>
  </si>
  <si>
    <t>Опер.касса №8102/020</t>
  </si>
  <si>
    <t>(83540)29124</t>
  </si>
  <si>
    <t>Ильдаркина Татьяна Ивановна</t>
  </si>
  <si>
    <t>Батина Ольга Николаевна</t>
  </si>
  <si>
    <t>Доп.офис №8613/028</t>
  </si>
  <si>
    <t>г.Чебоксары, ул.Гражданская, 83</t>
  </si>
  <si>
    <t>Доп.офис №8613/029</t>
  </si>
  <si>
    <t>г.Чебоксары, ул.Матэ-Залка, 11</t>
  </si>
  <si>
    <t>Доп.офис №8613/03</t>
  </si>
  <si>
    <t>г.Чебоксары, ул.Композиторов Воробьевых, 20</t>
  </si>
  <si>
    <t>г.Чебоксары, ул.К.Маркса, 56</t>
  </si>
  <si>
    <t>Опер.касса №8613/024</t>
  </si>
  <si>
    <t>г.Чебоксары, проспект И.Яковлева, 4Б</t>
  </si>
  <si>
    <t>Доп.офис №8613/025</t>
  </si>
  <si>
    <t>г.Чебоксары, ул.Гагарина, 27</t>
  </si>
  <si>
    <t>Доп.офис №8613/026</t>
  </si>
  <si>
    <t>428015</t>
  </si>
  <si>
    <t>г.Чебоксары, ул.С.Михайлова, 1</t>
  </si>
  <si>
    <t>Доп.офис №8613/027</t>
  </si>
  <si>
    <t>г.Чебоксары, проспект М.Горького, 26</t>
  </si>
  <si>
    <t>с.Никулино, ул.Николаева, 35</t>
  </si>
  <si>
    <t>с.Мишуково, ул.Северная, 2а</t>
  </si>
  <si>
    <t>с.Рындино, ул.Кооперативная, 11</t>
  </si>
  <si>
    <t>с.Старое Суркино</t>
  </si>
  <si>
    <t>(8553)365152</t>
  </si>
  <si>
    <t>Опер.касса №4683/029</t>
  </si>
  <si>
    <t>423412</t>
  </si>
  <si>
    <t>с.Кузайкино</t>
  </si>
  <si>
    <t>(8553)342034</t>
  </si>
  <si>
    <t>Газиева Альфия Загитовна</t>
  </si>
  <si>
    <t>Опер.касса №4683/03</t>
  </si>
  <si>
    <t>423444</t>
  </si>
  <si>
    <t>с.Новое Надырово</t>
  </si>
  <si>
    <t>(8553)342298</t>
  </si>
  <si>
    <t>Опер.касса №4683/031</t>
  </si>
  <si>
    <t>423410</t>
  </si>
  <si>
    <t>станция Альметьевская</t>
  </si>
  <si>
    <t>(8553)341725</t>
  </si>
  <si>
    <t>Опер.касса №93/05</t>
  </si>
  <si>
    <t>602210</t>
  </si>
  <si>
    <t>(49234)22948</t>
  </si>
  <si>
    <t>Доп.офис №93/050</t>
  </si>
  <si>
    <t>602256</t>
  </si>
  <si>
    <t>г.Муром, ул.Владимирская, 40а</t>
  </si>
  <si>
    <t>(49234)41566</t>
  </si>
  <si>
    <t>Доп.офис №93/052</t>
  </si>
  <si>
    <t>Рябова Ольга Викторовна</t>
  </si>
  <si>
    <t>Тип нас пункта</t>
  </si>
  <si>
    <t>612470</t>
  </si>
  <si>
    <t>пгт.Богородское, ул.1 Мая, 8</t>
  </si>
  <si>
    <t>Уржумское отделение №4419</t>
  </si>
  <si>
    <t>613530</t>
  </si>
  <si>
    <t>г.Уржум, ул.Рокина, 23</t>
  </si>
  <si>
    <t>(83363)22563</t>
  </si>
  <si>
    <t>Шерстнева Валентина Георгиевна</t>
  </si>
  <si>
    <t>Опер.касса №4419/017</t>
  </si>
  <si>
    <t>613541</t>
  </si>
  <si>
    <t>с.Буйское, ул.Кирова, 13</t>
  </si>
  <si>
    <t>(49245)22165</t>
  </si>
  <si>
    <t>(49245)44250</t>
  </si>
  <si>
    <t>Доп.офис №2484/032</t>
  </si>
  <si>
    <t>601800</t>
  </si>
  <si>
    <t>г.Юрьев-Польский, ул.Школьная, 11</t>
  </si>
  <si>
    <t>Герасимов  Александр Николаевич</t>
  </si>
  <si>
    <t>Опер.касса №2484/033</t>
  </si>
  <si>
    <t>г.Юрьев-Польский, ул.1 Мая, 74Б</t>
  </si>
  <si>
    <t>(49246)22812</t>
  </si>
  <si>
    <t>Кузнецова Валентина Борисовна</t>
  </si>
  <si>
    <t>Опер.касса №2484/034</t>
  </si>
  <si>
    <t>601830</t>
  </si>
  <si>
    <t>(49246)53311</t>
  </si>
  <si>
    <t>Капустина Галина Семеновна</t>
  </si>
  <si>
    <t>Опер.касса №2484/035</t>
  </si>
  <si>
    <t>601824</t>
  </si>
  <si>
    <t>с.Горки, ул.Механическая, 12</t>
  </si>
  <si>
    <t>(49246)51646</t>
  </si>
  <si>
    <t>Опер.касса №2484/037</t>
  </si>
  <si>
    <t>601836</t>
  </si>
  <si>
    <t>Опер.касса №4682/067</t>
  </si>
  <si>
    <t>Доп.офис №4682/068</t>
  </si>
  <si>
    <t>Опер.касса №4682/069</t>
  </si>
  <si>
    <t>Опер.касса №4682/070</t>
  </si>
  <si>
    <t>429500</t>
  </si>
  <si>
    <t>пгт.Кугеси, ул.Советская, 23</t>
  </si>
  <si>
    <t>(83540)23891</t>
  </si>
  <si>
    <t>Алексеева Алина Николаевна</t>
  </si>
  <si>
    <t>429955</t>
  </si>
  <si>
    <t>(83540)35345</t>
  </si>
  <si>
    <t>429520</t>
  </si>
  <si>
    <t>с.Ишлеи, ул.Базарная, 10</t>
  </si>
  <si>
    <t>(83540)25203</t>
  </si>
  <si>
    <t>Андреева Валентина Васильевна</t>
  </si>
  <si>
    <t>429521</t>
  </si>
  <si>
    <t>(83540)51225</t>
  </si>
  <si>
    <t>Андриянова Зоя Алексеевна</t>
  </si>
  <si>
    <t>429536</t>
  </si>
  <si>
    <t>(83540)27004</t>
  </si>
  <si>
    <t>Романова Наталья Борисовна</t>
  </si>
  <si>
    <t>429523</t>
  </si>
  <si>
    <t>(83540)26337</t>
  </si>
  <si>
    <t>Герасимова Зоя Александровна</t>
  </si>
  <si>
    <t>429525</t>
  </si>
  <si>
    <t>(83540)29529</t>
  </si>
  <si>
    <t>Ефремова Валентина Ильинична</t>
  </si>
  <si>
    <t>429509</t>
  </si>
  <si>
    <t>(83540)35470</t>
  </si>
  <si>
    <t>Яковлева Алевтина Александровна</t>
  </si>
  <si>
    <t>428903</t>
  </si>
  <si>
    <t>г.Чебоксары, ул.Совхозная, 8</t>
  </si>
  <si>
    <t>(8352)506560</t>
  </si>
  <si>
    <t>Васильева Оксана Владимирована</t>
  </si>
  <si>
    <t>Черемхина Наталия Дмитриевна</t>
  </si>
  <si>
    <t>Доп.офис №7/0568</t>
  </si>
  <si>
    <t>г.Нижний Новгород, ул.Нижне-Печерская, 4</t>
  </si>
  <si>
    <t>(831)2962411</t>
  </si>
  <si>
    <t>Кабанова Лариса Юрьевна</t>
  </si>
  <si>
    <t>П52:Дополнительный офис, не осуществляющий кассовое обслуживание клиентов</t>
  </si>
  <si>
    <t>Сормовское отделение №6652</t>
  </si>
  <si>
    <t>603116</t>
  </si>
  <si>
    <t>г.Нижний Новгород, ул.Гордеевская, 8</t>
  </si>
  <si>
    <t>(831)2754728</t>
  </si>
  <si>
    <t>Доп.офис №6652/0158</t>
  </si>
  <si>
    <t>603124</t>
  </si>
  <si>
    <t>г.Нижний Новгород, переулок Камчатский, 5</t>
  </si>
  <si>
    <t>(831)2218103</t>
  </si>
  <si>
    <t>Качамина Марина Николаевна</t>
  </si>
  <si>
    <t>Доп.офис №6652/018</t>
  </si>
  <si>
    <t>603035</t>
  </si>
  <si>
    <t>г.Нижний Новгород, ул.Чаадаева, 16</t>
  </si>
  <si>
    <t>(831)2763716</t>
  </si>
  <si>
    <t>Опер.касса №6652/019</t>
  </si>
  <si>
    <t>603086</t>
  </si>
  <si>
    <t>г.Нижний Новгород, ул.Мануфактурная, 10</t>
  </si>
  <si>
    <t>(831)2463969</t>
  </si>
  <si>
    <t>Аброчнова Жанна Владимировна</t>
  </si>
  <si>
    <t>603079</t>
  </si>
  <si>
    <t>г.Нижний Новгород, Московское шоссе, 140</t>
  </si>
  <si>
    <t>(831)2792791</t>
  </si>
  <si>
    <t>Филина Анна Борисовна</t>
  </si>
  <si>
    <t>Доп.офис №6652/0380</t>
  </si>
  <si>
    <t>г.Нижний Новгород, ул.Октябрьской Революции, 35</t>
  </si>
  <si>
    <t>(831)2450850</t>
  </si>
  <si>
    <t>(831)4368716</t>
  </si>
  <si>
    <t>Симонова Надежда Николаевна</t>
  </si>
  <si>
    <t>Опер.касса №7/0514</t>
  </si>
  <si>
    <t>603152</t>
  </si>
  <si>
    <t>г.Нижний Новгород, ул.Кащенко, 21</t>
  </si>
  <si>
    <t>(831)4660153</t>
  </si>
  <si>
    <t>Доп.офис №7/0515</t>
  </si>
  <si>
    <t>г.Нижний Новгород, проспект Гагарина, 228</t>
  </si>
  <si>
    <t>(831)4618765</t>
  </si>
  <si>
    <t>Молявина Ольга Николаевна</t>
  </si>
  <si>
    <t>Опер.касса №7/0521</t>
  </si>
  <si>
    <t>603024</t>
  </si>
  <si>
    <t>г.Нижний Новгород, ул.Невзоровых, 111</t>
  </si>
  <si>
    <t>Михеева Светлана Евгеньевна</t>
  </si>
  <si>
    <t>Доп.офис №6652/0388</t>
  </si>
  <si>
    <t>603002</t>
  </si>
  <si>
    <t>г.Нижний Новгород, ул.Ивана Романова, 2</t>
  </si>
  <si>
    <t>(831)2464671</t>
  </si>
  <si>
    <t>603014</t>
  </si>
  <si>
    <t>г.Нижний Новгород, ул.Коминтерна, 2</t>
  </si>
  <si>
    <t>(831)2701703</t>
  </si>
  <si>
    <t>Творогова Татьяна Валентиновна</t>
  </si>
  <si>
    <t>Доп.офис №6652/0391</t>
  </si>
  <si>
    <t>603094</t>
  </si>
  <si>
    <t>Кашина Ольга Леонидовна</t>
  </si>
  <si>
    <t>Доп.офис №4378/03</t>
  </si>
  <si>
    <t>г.Павлово, ул.Нижегородская, 3</t>
  </si>
  <si>
    <t>(83171)21505</t>
  </si>
  <si>
    <t>Пахомова Юлия Геннадьевна</t>
  </si>
  <si>
    <t>Опер.касса №4378/030</t>
  </si>
  <si>
    <t>606133</t>
  </si>
  <si>
    <t>с.Вареж, ул.Советская, 30</t>
  </si>
  <si>
    <t>(83171)79497</t>
  </si>
  <si>
    <t>Фефелова Марина Ивановна</t>
  </si>
  <si>
    <t>Доп.офис №4378/04</t>
  </si>
  <si>
    <t>г.Павлово, ул.Суворова, 14</t>
  </si>
  <si>
    <t>(83171)35412</t>
  </si>
  <si>
    <t>Ларионова Татьяна Александровна</t>
  </si>
  <si>
    <t>Опер.касса №4378/056</t>
  </si>
  <si>
    <t>606121</t>
  </si>
  <si>
    <t>г.Ворсма, ул.Гагарина, 14</t>
  </si>
  <si>
    <t>(83171)65020</t>
  </si>
  <si>
    <t>Баринова Лидия Александровна</t>
  </si>
  <si>
    <t>г.Павлово, ул.Фаворского, 40</t>
  </si>
  <si>
    <t>(83171)33835</t>
  </si>
  <si>
    <t>Федотова Евгения Константиновна</t>
  </si>
  <si>
    <t>Опер.касса №4378/060</t>
  </si>
  <si>
    <t>606101</t>
  </si>
  <si>
    <t>г.Павлово, ул.Высокая, 2</t>
  </si>
  <si>
    <t>(83171)55379</t>
  </si>
  <si>
    <t>Опер.касса №4378/061</t>
  </si>
  <si>
    <t>606138</t>
  </si>
  <si>
    <t>с.Большое Давыдово, ул.Садовая, 23а</t>
  </si>
  <si>
    <t>(83171)56604</t>
  </si>
  <si>
    <t>Зрячева Тамара Александровна</t>
  </si>
  <si>
    <t>Опер.касса №4378/063</t>
  </si>
  <si>
    <t>606117</t>
  </si>
  <si>
    <t>д.Ясенцы, ул.Школьная, 19</t>
  </si>
  <si>
    <t>(83171)77647</t>
  </si>
  <si>
    <t>Матвеева Мария Леонидовна</t>
  </si>
  <si>
    <t>606106</t>
  </si>
  <si>
    <t>(83358)65710</t>
  </si>
  <si>
    <t>Опер.касса №1461/083</t>
  </si>
  <si>
    <t>612042</t>
  </si>
  <si>
    <t>с.Шмелево, ул.Свободы, 17</t>
  </si>
  <si>
    <t>(83358)62717</t>
  </si>
  <si>
    <t>Щенникова Галина Евгеньевна</t>
  </si>
  <si>
    <t>Доп.офис №1461/085</t>
  </si>
  <si>
    <t>612140</t>
  </si>
  <si>
    <t>пгт.Даровской, ул.Советская, 34</t>
  </si>
  <si>
    <t>(83336)22291</t>
  </si>
  <si>
    <t>Опер.касса №1461/086</t>
  </si>
  <si>
    <t>612150</t>
  </si>
  <si>
    <t>с.Кобра, ул.Гагарина, 7</t>
  </si>
  <si>
    <t>(83336)55131</t>
  </si>
  <si>
    <t>Зубарева Светлана Ивановна</t>
  </si>
  <si>
    <t>Опер.касса №1461/087</t>
  </si>
  <si>
    <t>612132</t>
  </si>
  <si>
    <t>(83336)47167</t>
  </si>
  <si>
    <t>Бучнева Валентина Геннадьевна</t>
  </si>
  <si>
    <t>Доп.офис №1461/088</t>
  </si>
  <si>
    <t>612020</t>
  </si>
  <si>
    <t>пгт.Ленинское, ул.Гагарина, 69</t>
  </si>
  <si>
    <t>(83345)21373</t>
  </si>
  <si>
    <t>(83174)38119</t>
  </si>
  <si>
    <t>Панина Нина Ивановна</t>
  </si>
  <si>
    <t>Опер.касса №4378/069</t>
  </si>
  <si>
    <t>606173</t>
  </si>
  <si>
    <t>с.Бараново, ул.Горького, 2</t>
  </si>
  <si>
    <t>(83174)37185</t>
  </si>
  <si>
    <t>Опер.касса №4387/021</t>
  </si>
  <si>
    <t>613104</t>
  </si>
  <si>
    <t>п.Октябрьский, ул.Горького, 1</t>
  </si>
  <si>
    <t>(83362)65545</t>
  </si>
  <si>
    <t>Ситникова Наталья Аркадьевна</t>
  </si>
  <si>
    <t>Опер.касса №4387/024</t>
  </si>
  <si>
    <t>613130</t>
  </si>
  <si>
    <t>с.Шестаково, ул.Советская, 3</t>
  </si>
  <si>
    <t>(83362)51252</t>
  </si>
  <si>
    <t>Головина Вера Ивановна</t>
  </si>
  <si>
    <t>Опер.касса №4387/025</t>
  </si>
  <si>
    <t>613133</t>
  </si>
  <si>
    <t>с.Лекма, ул.Профсоюзная, 11</t>
  </si>
  <si>
    <t>г.Омутнинск, ул.Ленина, 2а</t>
  </si>
  <si>
    <t>Доп.офис №4397/036</t>
  </si>
  <si>
    <t>612711</t>
  </si>
  <si>
    <t>пгт.Восточный, ул. 30 лет Победы, 7</t>
  </si>
  <si>
    <t>Опер.касса №4397/04</t>
  </si>
  <si>
    <t>612730</t>
  </si>
  <si>
    <t>пгт.Песковка, ул.Ленина, 68</t>
  </si>
  <si>
    <t>Опер.касса №4636/031</t>
  </si>
  <si>
    <t>Опер.касса №4636/033</t>
  </si>
  <si>
    <t>Опер.касса №4636/034</t>
  </si>
  <si>
    <t>Опер.касса №4636/036</t>
  </si>
  <si>
    <t>Опер.касса №4636/037</t>
  </si>
  <si>
    <t>Опер.касса №4636/038</t>
  </si>
  <si>
    <t>Опер.касса №4636/039</t>
  </si>
  <si>
    <t>Опер.касса №4636/04</t>
  </si>
  <si>
    <t>Опер.касса №4636/040</t>
  </si>
  <si>
    <t>Опер.касса №4636/042</t>
  </si>
  <si>
    <t>Опер.касса №4682/027</t>
  </si>
  <si>
    <t>423559</t>
  </si>
  <si>
    <t>с.Сухарево</t>
  </si>
  <si>
    <t>(8555)441180</t>
  </si>
  <si>
    <t>Федорова Наталья Гавриловна</t>
  </si>
  <si>
    <t>423576</t>
  </si>
  <si>
    <t>г.Нижнекамск, ул.Корабельная, 8</t>
  </si>
  <si>
    <t>Доп.офис №4682/031</t>
  </si>
  <si>
    <t>423577</t>
  </si>
  <si>
    <t>г.Нижнекамск, ул.Спортивная, 9</t>
  </si>
  <si>
    <t>Харитонова Светлана Викторовна</t>
  </si>
  <si>
    <t>г.Нижнекамск, проспект Строителей, 13</t>
  </si>
  <si>
    <t>(8555)424094</t>
  </si>
  <si>
    <t>г.Нижнекамск, ул.Гагарина, 6</t>
  </si>
  <si>
    <t>Опер.касса №4682/037</t>
  </si>
  <si>
    <t>423582</t>
  </si>
  <si>
    <t>г.Нижнекамск, ул.Гагарина, 35</t>
  </si>
  <si>
    <t>(8555)412302</t>
  </si>
  <si>
    <t>Доп.офис №4682/038</t>
  </si>
  <si>
    <t>423584</t>
  </si>
  <si>
    <t>г.Нижнекамск, ул.Лесная, 45</t>
  </si>
  <si>
    <t>(8555)411855</t>
  </si>
  <si>
    <t>Твердохлебова Наталья Александровна</t>
  </si>
  <si>
    <t>423585</t>
  </si>
  <si>
    <t>г.Нижнекамск, проспект Химиков, 21А</t>
  </si>
  <si>
    <t>Доп.офис №4682/039</t>
  </si>
  <si>
    <t>Опер.касса №4682/040</t>
  </si>
  <si>
    <t>г.Нижнекамск, проспект Шинников, 43</t>
  </si>
  <si>
    <t>(8555)410427</t>
  </si>
  <si>
    <t>Опер.касса №4682/043</t>
  </si>
  <si>
    <t>423578</t>
  </si>
  <si>
    <t>г.Нижнекамск, ул.Корабельная, 21</t>
  </si>
  <si>
    <t>Опер.касса №4682/046</t>
  </si>
  <si>
    <t>423571</t>
  </si>
  <si>
    <t>г.Нижнекамск, проспект Мира, 48</t>
  </si>
  <si>
    <t>(8555)355552</t>
  </si>
  <si>
    <t>Доп.офис №4682/047</t>
  </si>
  <si>
    <t>423581</t>
  </si>
  <si>
    <t>г.Нижнекамск, проспект Строителей, 38</t>
  </si>
  <si>
    <t>Егорова Рузиля Раисовна</t>
  </si>
  <si>
    <t>Опер.касса №4682/048</t>
  </si>
  <si>
    <t>423597</t>
  </si>
  <si>
    <t>с.Елантово</t>
  </si>
  <si>
    <t>(8555)333041</t>
  </si>
  <si>
    <t>Лебедева Валентина Андреевна</t>
  </si>
  <si>
    <t>601535</t>
  </si>
  <si>
    <t>(84362)48372</t>
  </si>
  <si>
    <t>с.Бетьки</t>
  </si>
  <si>
    <t>Доп.офис №8611/0192</t>
  </si>
  <si>
    <t>Опер.касса №8611/0193</t>
  </si>
  <si>
    <t>Опер.касса №8611/0194</t>
  </si>
  <si>
    <t>Опер.касса №8611/0195</t>
  </si>
  <si>
    <t>Опер.касса №8611/0196</t>
  </si>
  <si>
    <t>п.Ныртинского свх</t>
  </si>
  <si>
    <t>Гадельшина Суфия Хаевна</t>
  </si>
  <si>
    <t>Гайнутдинова Савия Гаязовна</t>
  </si>
  <si>
    <t>422034</t>
  </si>
  <si>
    <t>с.Новый Кишит</t>
  </si>
  <si>
    <t>(84366)49347</t>
  </si>
  <si>
    <t>Юсупова Гульфира Хабибрахмановна</t>
  </si>
  <si>
    <t>422740</t>
  </si>
  <si>
    <t>с.Кубян</t>
  </si>
  <si>
    <t>(84369)36336</t>
  </si>
  <si>
    <t>Мухаметзянова Нурия Шамилевна</t>
  </si>
  <si>
    <t>422017</t>
  </si>
  <si>
    <t>с.Утар-Аты</t>
  </si>
  <si>
    <t>(84366)48243</t>
  </si>
  <si>
    <t>Рахимова Фирдания Закирзяновна</t>
  </si>
  <si>
    <t>с.Нижняя Береска</t>
  </si>
  <si>
    <t>(84369)33404</t>
  </si>
  <si>
    <t>г.Новочебоксарск, ул.Строителей, 16</t>
  </si>
  <si>
    <t>Доп.офис №8102/016</t>
  </si>
  <si>
    <t>Опер.касса №8102/017</t>
  </si>
  <si>
    <t>Опер.касса №8102/026</t>
  </si>
  <si>
    <t>Доп.офис №8102/027</t>
  </si>
  <si>
    <t>Доп.офис №8102/04</t>
  </si>
  <si>
    <t>г.Новочебоксарск, ул.Винокурова, 35</t>
  </si>
  <si>
    <t>г.Чебоксары, ул.Ахазова, 8</t>
  </si>
  <si>
    <t>Волокитина Татьяна Николаевна</t>
  </si>
  <si>
    <t>г.Судогда, Большой Советский переулок, 4</t>
  </si>
  <si>
    <t>Доп.офис №8611/089</t>
  </si>
  <si>
    <t>г.Владимир, ул.Соколово-Соколенка, 19д</t>
  </si>
  <si>
    <t>(49234)54402</t>
  </si>
  <si>
    <t>Соколова Елена Вячеславовна</t>
  </si>
  <si>
    <t>(83641)23659</t>
  </si>
  <si>
    <t>(83643)21344</t>
  </si>
  <si>
    <t>Полушина Людмила Васильевна</t>
  </si>
  <si>
    <t>г.Чебоксары, ул.Калинина, 105а</t>
  </si>
  <si>
    <t>Камалова Расиха Насибулловна</t>
  </si>
  <si>
    <t>423714</t>
  </si>
  <si>
    <t>с.Наратлы-Кичу</t>
  </si>
  <si>
    <t>(85555)23118</t>
  </si>
  <si>
    <t>Набиуллина Зульфира Мусавировна</t>
  </si>
  <si>
    <t>423710</t>
  </si>
  <si>
    <t>с.Кузембетьево</t>
  </si>
  <si>
    <t>(85555)22171</t>
  </si>
  <si>
    <t>Опер.касса №93/0130</t>
  </si>
  <si>
    <t>Опер.касса №93/0131</t>
  </si>
  <si>
    <t>Опер.касса №93/0132</t>
  </si>
  <si>
    <t>Опер.касса №93/0133</t>
  </si>
  <si>
    <t>Опер.касса №93/0134</t>
  </si>
  <si>
    <t>Опер.касса №93/0135</t>
  </si>
  <si>
    <t>Опер.касса №93/0136</t>
  </si>
  <si>
    <t>Опер.касса №93/0137</t>
  </si>
  <si>
    <t>Опер.касса №93/0138</t>
  </si>
  <si>
    <t>Опер.касса №93/0139</t>
  </si>
  <si>
    <t>Опер.касса №93/0140</t>
  </si>
  <si>
    <t>Опер.касса №93/0141</t>
  </si>
  <si>
    <t>Доп.офис №93/0142</t>
  </si>
  <si>
    <t>Доп.офис №93/0143</t>
  </si>
  <si>
    <t>Латина Лариса Анатольевна</t>
  </si>
  <si>
    <t>Горяйнова Наталья Владимировна</t>
  </si>
  <si>
    <t>Шишкина Юлия Юрьевна</t>
  </si>
  <si>
    <t>Валеева Елена Юрьевна</t>
  </si>
  <si>
    <t>Давлетшина Рабига Вакифовна</t>
  </si>
  <si>
    <t>Опер.касса №4642/026</t>
  </si>
  <si>
    <t>422073</t>
  </si>
  <si>
    <t>с.Узяк</t>
  </si>
  <si>
    <t>(84360)53106</t>
  </si>
  <si>
    <t>г.Нижний Новгород, бульвар Юбилейный, 3</t>
  </si>
  <si>
    <t>(831)2221446</t>
  </si>
  <si>
    <t>Антифьева Нелли Вячеславовна</t>
  </si>
  <si>
    <t>Доп.офис №6652/0406</t>
  </si>
  <si>
    <t>603139</t>
  </si>
  <si>
    <t>г.Нижний Новгород, ул.Героев Космоса, 2</t>
  </si>
  <si>
    <t>(831)2713081</t>
  </si>
  <si>
    <t>Будина Елена Дмитриевна</t>
  </si>
  <si>
    <t>Доп.офис №6652/041</t>
  </si>
  <si>
    <t>603037</t>
  </si>
  <si>
    <t>г.Нижний Новгород, ул.Культуры, 113</t>
  </si>
  <si>
    <t>(831)2250129</t>
  </si>
  <si>
    <t>Барнягина Ирина Евгеньевна</t>
  </si>
  <si>
    <t>603003</t>
  </si>
  <si>
    <t>г.Нижний Новгород, ул.Коминтерна, 182</t>
  </si>
  <si>
    <t>(831)2730661</t>
  </si>
  <si>
    <t>Опер.касса №6652/0426</t>
  </si>
  <si>
    <t>603047</t>
  </si>
  <si>
    <t>г.Нижний Новгород, ул.Люкина, 6</t>
  </si>
  <si>
    <t>(831)2795667</t>
  </si>
  <si>
    <t>603074</t>
  </si>
  <si>
    <t>Опер.касса №4370/059</t>
  </si>
  <si>
    <t>с.Турань</t>
  </si>
  <si>
    <t>(83150)33146</t>
  </si>
  <si>
    <t>Мерлугова Елена  Витальевна</t>
  </si>
  <si>
    <t>Опер.касса №4370/060</t>
  </si>
  <si>
    <t>г.Ветлуга, микрорайон, 13</t>
  </si>
  <si>
    <t>(83150)22250</t>
  </si>
  <si>
    <t>Цветкова Лариса Александровна</t>
  </si>
  <si>
    <t>Доп.офис №4370/061</t>
  </si>
  <si>
    <t>606800</t>
  </si>
  <si>
    <t>г.Нижний Новгород, ул.Рыбакова, 1</t>
  </si>
  <si>
    <t>(831)2250229</t>
  </si>
  <si>
    <t>Доп.офис №6652/0486</t>
  </si>
  <si>
    <t>г.Нижний Новгород, ул.Шаляпина, 5</t>
  </si>
  <si>
    <t>(831)2417375</t>
  </si>
  <si>
    <t>Доп.офис №6652/0492</t>
  </si>
  <si>
    <t>603028</t>
  </si>
  <si>
    <t>г.Нижний Новгород, Московское шоссе, 227</t>
  </si>
  <si>
    <t>(831)2795345</t>
  </si>
  <si>
    <t>с.Коршик, ул.Почтовая, 8</t>
  </si>
  <si>
    <t>(83354)33342</t>
  </si>
  <si>
    <t>Окатьева Нина Ильинична</t>
  </si>
  <si>
    <t>612074</t>
  </si>
  <si>
    <t>п.Суводи, ул.Советская, 15</t>
  </si>
  <si>
    <t>(83354)34123</t>
  </si>
  <si>
    <t>Шастина Нина Викторовна</t>
  </si>
  <si>
    <t>612085</t>
  </si>
  <si>
    <t>пгт.Мирный, ул.Ленина, 33А</t>
  </si>
  <si>
    <t>(83354)63376</t>
  </si>
  <si>
    <t>Семочкина Галина Александровна</t>
  </si>
  <si>
    <t>612077</t>
  </si>
  <si>
    <t>с.Адышево, ул.Советская, 8</t>
  </si>
  <si>
    <t>(83354)67131</t>
  </si>
  <si>
    <t>Лобастова Тамара Владимировна</t>
  </si>
  <si>
    <t>Омутнинское отделение №4397</t>
  </si>
  <si>
    <t>612740</t>
  </si>
  <si>
    <t>г.Омутнинск, ул.Володарского, 51</t>
  </si>
  <si>
    <t>Опер.касса №4397/011</t>
  </si>
  <si>
    <t>612715</t>
  </si>
  <si>
    <t>п.Лесные Поляны, ул.Комсомольская, 10</t>
  </si>
  <si>
    <t>Опер.касса №4397/02</t>
  </si>
  <si>
    <t>612701</t>
  </si>
  <si>
    <t>с.Залазна, ул.Октябрьская, 15</t>
  </si>
  <si>
    <t>Опер.касса №4397/020</t>
  </si>
  <si>
    <t>612741</t>
  </si>
  <si>
    <t>Опер.касса №4687/05</t>
  </si>
  <si>
    <t>Опер.касса №4687/07</t>
  </si>
  <si>
    <t>Опер.касса №4687/08</t>
  </si>
  <si>
    <t>Опер.касса №4687/09</t>
  </si>
  <si>
    <t>Муслюмовское отделение №4692</t>
  </si>
  <si>
    <t>Опер.касса №4692/01</t>
  </si>
  <si>
    <t>Опер.касса №4692/010</t>
  </si>
  <si>
    <t>Опер.касса №4692/011</t>
  </si>
  <si>
    <t>Опер.касса №4692/012</t>
  </si>
  <si>
    <t>Опер.касса №4692/013</t>
  </si>
  <si>
    <t>Чувашская Республика - Чувашия</t>
  </si>
  <si>
    <t>Стельмаченко Татьяна Васильевна</t>
  </si>
  <si>
    <t>с.Рождествено, ул.Набережная, 4</t>
  </si>
  <si>
    <t>Опер.касса №93/0110</t>
  </si>
  <si>
    <t>602135</t>
  </si>
  <si>
    <t>с.Дмитриевы Горы, ул.Первомайская, 65А</t>
  </si>
  <si>
    <t>(49247)23924</t>
  </si>
  <si>
    <t>Филина Валентина Николаевна</t>
  </si>
  <si>
    <t>Опер.касса №93/0112</t>
  </si>
  <si>
    <t>602141</t>
  </si>
  <si>
    <t>(49247)23596</t>
  </si>
  <si>
    <t>Доп.офис №93/0113</t>
  </si>
  <si>
    <t>(49236)21639</t>
  </si>
  <si>
    <t>Опер.касса №93/0114</t>
  </si>
  <si>
    <t>602340</t>
  </si>
  <si>
    <t>п.Новый Быт, ул.Шоссейная, 16</t>
  </si>
  <si>
    <t>г.Владимир, ул.Полины Осипенко, 23А</t>
  </si>
  <si>
    <t>Шибутова Наталья Николаевна</t>
  </si>
  <si>
    <t>с.Ляхи, ул.Советская, 69</t>
  </si>
  <si>
    <t>(49247)66390</t>
  </si>
  <si>
    <t>Опер.касса №93/011</t>
  </si>
  <si>
    <t>602281</t>
  </si>
  <si>
    <t>д.Прудищи, ул.Заречная, 6А</t>
  </si>
  <si>
    <t>600032</t>
  </si>
  <si>
    <t>г.Владимир, ул.Добросельская, 205</t>
  </si>
  <si>
    <t>(4922)211031</t>
  </si>
  <si>
    <t>600028</t>
  </si>
  <si>
    <t>г.Владимир, проспект Строителей, 46</t>
  </si>
  <si>
    <t>(4922)338607</t>
  </si>
  <si>
    <t>600027</t>
  </si>
  <si>
    <t>г.Владимир, ул.Комиссарова, 13</t>
  </si>
  <si>
    <t>(4922)210070</t>
  </si>
  <si>
    <t>Шемякова Галина Анатольевна</t>
  </si>
  <si>
    <t>Доп.офис №8611/094</t>
  </si>
  <si>
    <t>600021</t>
  </si>
  <si>
    <t>г.Владимир, ул.Красноармейская, 43г</t>
  </si>
  <si>
    <t>(4922)320049</t>
  </si>
  <si>
    <t>Гроза Елена Владимировна</t>
  </si>
  <si>
    <t>Доп.офис №8611/095</t>
  </si>
  <si>
    <t>600910</t>
  </si>
  <si>
    <t>г.Радужный, 1 квартал, 34</t>
  </si>
  <si>
    <t>(4922)33964</t>
  </si>
  <si>
    <t>Платонова Ирина Петровна</t>
  </si>
  <si>
    <t>Доп.офис №8611/096</t>
  </si>
  <si>
    <t>(4922)212878</t>
  </si>
  <si>
    <t>Доп.офис №8611/097</t>
  </si>
  <si>
    <t>600035</t>
  </si>
  <si>
    <t>(49248)58293</t>
  </si>
  <si>
    <t>(4922)455366</t>
  </si>
  <si>
    <t>г.Арзамас, ул.Калинина, 23</t>
  </si>
  <si>
    <t>(83147)40325</t>
  </si>
  <si>
    <t>Доп.офис №368/04</t>
  </si>
  <si>
    <t>607221</t>
  </si>
  <si>
    <t>г.Арзамас, ул.3-я Вокзальная, 1</t>
  </si>
  <si>
    <t>(83147)63042</t>
  </si>
  <si>
    <t>Курячьева Наталья Ивановна</t>
  </si>
  <si>
    <t>Опер.касса №368/054</t>
  </si>
  <si>
    <t>607210</t>
  </si>
  <si>
    <t>с.Чернуха, ул.Ленина, 16</t>
  </si>
  <si>
    <t>Романова Татьяна Прокофьевна</t>
  </si>
  <si>
    <t>Опер.касса №368/055</t>
  </si>
  <si>
    <t>607217</t>
  </si>
  <si>
    <t>с.Ковакса, ул.Советская</t>
  </si>
  <si>
    <t>Опер.касса №368/056</t>
  </si>
  <si>
    <t>607201</t>
  </si>
  <si>
    <t>с.Ломовка, ул.Зеленая, 2</t>
  </si>
  <si>
    <t>(83147)58421</t>
  </si>
  <si>
    <t>Новикова Галина Викторовна</t>
  </si>
  <si>
    <t>Опер.касса №368/059</t>
  </si>
  <si>
    <t>607212</t>
  </si>
  <si>
    <t>Опер.касса №8611/0229</t>
  </si>
  <si>
    <t>Опер.касса №8611/0223</t>
  </si>
  <si>
    <t>Опер.касса №8611/0214</t>
  </si>
  <si>
    <t>Конева Светлана Николаевна</t>
  </si>
  <si>
    <t>610011</t>
  </si>
  <si>
    <t>г.Киров, ул.Правды, 4</t>
  </si>
  <si>
    <t>(8332)585103</t>
  </si>
  <si>
    <t>Куртеева Марина Леонидовна</t>
  </si>
  <si>
    <t>Шарипкулова Ирина Вольдемаровна</t>
  </si>
  <si>
    <t>г.Бавлы, ул.Островского, 12</t>
  </si>
  <si>
    <t>(85569)55595</t>
  </si>
  <si>
    <t>Сагдеева Гульфира Аглямовна</t>
  </si>
  <si>
    <t>г.Бавлы, ул.С.Сайдашева, 23</t>
  </si>
  <si>
    <t>(85569)56542</t>
  </si>
  <si>
    <t>Валиахметова Райса Равшатовна</t>
  </si>
  <si>
    <t>423942</t>
  </si>
  <si>
    <t>с.Урустамак</t>
  </si>
  <si>
    <t>(85569)32539</t>
  </si>
  <si>
    <t>Алатырева Любовь Антоновна</t>
  </si>
  <si>
    <t>423944</t>
  </si>
  <si>
    <t>с.Шалты</t>
  </si>
  <si>
    <t>(85569)38641</t>
  </si>
  <si>
    <t>Шайдуллина Рамзия Ильясовна</t>
  </si>
  <si>
    <t>с.Кишкино, ул.Юбилейная, 3</t>
  </si>
  <si>
    <t>(83167)56695</t>
  </si>
  <si>
    <t>Опер.касса №4346/082</t>
  </si>
  <si>
    <t>606366</t>
  </si>
  <si>
    <t>с.Ивановское, ул.Молодежная, 26</t>
  </si>
  <si>
    <t>(83167)56811</t>
  </si>
  <si>
    <t>Опер.касса №4346/083</t>
  </si>
  <si>
    <t>606371</t>
  </si>
  <si>
    <t>с.Григорово, ул.Центральная, 21</t>
  </si>
  <si>
    <t>Доп.офис №4346/084</t>
  </si>
  <si>
    <t>г.Лысково, ул.Космонавтов, 4</t>
  </si>
  <si>
    <t>Сергачское отделение №4356</t>
  </si>
  <si>
    <t>607510</t>
  </si>
  <si>
    <t>г.Сергач, ул.Казакова, 3</t>
  </si>
  <si>
    <t>(83191)52783</t>
  </si>
  <si>
    <t>Щербаков Евгений Николаевич</t>
  </si>
  <si>
    <t>Опер.касса №4356/01</t>
  </si>
  <si>
    <t>с.Сосновка, ул.Молодежная, 5</t>
  </si>
  <si>
    <t>(83191)41113</t>
  </si>
  <si>
    <t>Малова Валентина Васильевна</t>
  </si>
  <si>
    <t>Опер.касса №4356/0100</t>
  </si>
  <si>
    <t>607578</t>
  </si>
  <si>
    <t>с.Алферьево, ул.Первомайская, 2</t>
  </si>
  <si>
    <t>(83193)33563</t>
  </si>
  <si>
    <t>Доп.офис №4356/0107</t>
  </si>
  <si>
    <t>607530</t>
  </si>
  <si>
    <t>Исхакова Надежда Николаевна</t>
  </si>
  <si>
    <t>Опер.касса №4356/0108</t>
  </si>
  <si>
    <t>607541</t>
  </si>
  <si>
    <t>с.Салганы, ул.Ленина, 2</t>
  </si>
  <si>
    <t>(83194)46478</t>
  </si>
  <si>
    <t>Смирнова Татьяна Владимировна</t>
  </si>
  <si>
    <t>Опер.касса №4356/0110</t>
  </si>
  <si>
    <t>607542</t>
  </si>
  <si>
    <t>с.Маресево, ул.Школьная, 2а</t>
  </si>
  <si>
    <t>(83194)36625</t>
  </si>
  <si>
    <t>Бабина Наталья Сергеевна</t>
  </si>
  <si>
    <t>Опер.касса №4356/0111</t>
  </si>
  <si>
    <t>607534</t>
  </si>
  <si>
    <t>с.Чембилей, ул.Советская, 77б</t>
  </si>
  <si>
    <t>(83194)32135</t>
  </si>
  <si>
    <t>Дианова Гульнара Рифатовна</t>
  </si>
  <si>
    <t>Доп.офис №4356/03</t>
  </si>
  <si>
    <t>607500</t>
  </si>
  <si>
    <t>г.Сергач, ул.Калинина, 45</t>
  </si>
  <si>
    <t>(83191)55472</t>
  </si>
  <si>
    <t>Косолапова Ольга Викторовна</t>
  </si>
  <si>
    <t>Волкова Татьяна Леонидовна</t>
  </si>
  <si>
    <t>Опер.касса №6056/0358</t>
  </si>
  <si>
    <t>603041</t>
  </si>
  <si>
    <t>г.Нижний Новгород, проспект Молодежный, 78</t>
  </si>
  <si>
    <t>(831)2933207</t>
  </si>
  <si>
    <t>603011</t>
  </si>
  <si>
    <t>г.Нижний Новгород, проспект Ленина, 2</t>
  </si>
  <si>
    <t>(831)2453302</t>
  </si>
  <si>
    <t>Доп.офис №6056/0395</t>
  </si>
  <si>
    <t>г.Нижний Новгород, проспект Ленина, 78</t>
  </si>
  <si>
    <t>(831)2508375</t>
  </si>
  <si>
    <t>Доп.офис №6056/0399</t>
  </si>
  <si>
    <t>603004</t>
  </si>
  <si>
    <t>г.Нижний Новгород, проспект Молодежный, 28а</t>
  </si>
  <si>
    <t>(831)2448098</t>
  </si>
  <si>
    <t>Доп.офис №6056/0413</t>
  </si>
  <si>
    <t>603142</t>
  </si>
  <si>
    <t>Доп.офис №6056/0389</t>
  </si>
  <si>
    <t>Байкова Ирина Николаевна</t>
  </si>
  <si>
    <t>Сутормина Олеся Алексеевна</t>
  </si>
  <si>
    <t>Отмахов Андрей Геннадьевич</t>
  </si>
  <si>
    <t>Рябова Татьяна Андреевна</t>
  </si>
  <si>
    <t>Киселева Ирина Евгеньевна</t>
  </si>
  <si>
    <t>Фомина Инна Николаевна</t>
  </si>
  <si>
    <t>р.п.Виля, пл.Культуры, 8</t>
  </si>
  <si>
    <t>Ефрименкова Валентина Леонидовна</t>
  </si>
  <si>
    <t>р.п.Теша, пл.Советская, 8А</t>
  </si>
  <si>
    <t>р.п.Шиморское, ул.Ленина, 5А</t>
  </si>
  <si>
    <t>Сиденина Татьяна Сергеевна</t>
  </si>
  <si>
    <t>п.Новинки, ул.Центральная, 4</t>
  </si>
  <si>
    <t>Сидорова Юлия Владимировна</t>
  </si>
  <si>
    <t xml:space="preserve"> Фролова Людмила Николаевна</t>
  </si>
  <si>
    <t>Яковлева  Александра Владимировна</t>
  </si>
  <si>
    <t>Сафронова Елена Григорьевна</t>
  </si>
  <si>
    <t>Чикилева Наталья Николаевна</t>
  </si>
  <si>
    <t>Конюхова Наталья Константиновна</t>
  </si>
  <si>
    <t>г.Муром, ул.Дзержинского, 43</t>
  </si>
  <si>
    <t>Яшин Евгений Владимирович</t>
  </si>
  <si>
    <t>п.Мочалище, ул.Школьная, 17А</t>
  </si>
  <si>
    <t>Фоминых Ольга Валентиновна</t>
  </si>
  <si>
    <t>Марихина Вероника Валерьевна</t>
  </si>
  <si>
    <t>Фахрутдинова Анна Владимировна</t>
  </si>
  <si>
    <t>Одинцова Екатерина Викторовна</t>
  </si>
  <si>
    <t>Таныгина Татьяна Анатольевна</t>
  </si>
  <si>
    <t>Лукина Татьяна Анатольевна</t>
  </si>
  <si>
    <t>Саганова Валентина Алексеевна</t>
  </si>
  <si>
    <t>Думчева Наталья Александровна</t>
  </si>
  <si>
    <t>Горбунова Ольга Ивановна</t>
  </si>
  <si>
    <t>Семина Валентина Александровна</t>
  </si>
  <si>
    <t>Прокудина Татьяна Викторовна</t>
  </si>
  <si>
    <t>Мальцева Елена Владимировна</t>
  </si>
  <si>
    <t>(83366)24073</t>
  </si>
  <si>
    <t>Доп.офис №4397/040</t>
  </si>
  <si>
    <t>Масленникова Анастасия Михайловна</t>
  </si>
  <si>
    <t>Ямбарцев Денис Васильевич</t>
  </si>
  <si>
    <t>Гайфутдинова Наталья Владимировна</t>
  </si>
  <si>
    <t>Кошкин Вячеслав Владимирович</t>
  </si>
  <si>
    <t>п.Семушино, ул.Кирова, 3</t>
  </si>
  <si>
    <t>Ухаль Лариса Николаевна</t>
  </si>
  <si>
    <t>Краева Яна Васильевна</t>
  </si>
  <si>
    <t>Сунгатуллина Луиза Рафаиловна</t>
  </si>
  <si>
    <t>Толстова Тамара Константиновна</t>
  </si>
  <si>
    <t>Платова Ильвира Рафаэлевна</t>
  </si>
  <si>
    <t>Имамутдинова Дания Зайнулловна</t>
  </si>
  <si>
    <t>Зиннатуллин Фанис Ярхаметдинович</t>
  </si>
  <si>
    <t>Идиятова Ильзира Ильгамовна</t>
  </si>
  <si>
    <t>Кириллова Алина Петровна</t>
  </si>
  <si>
    <t>Нуриева Альфия Валерьевна</t>
  </si>
  <si>
    <t>Зарипова Наталья Анатольевна</t>
  </si>
  <si>
    <t>(8553)338366</t>
  </si>
  <si>
    <t>Мисбахова Римма Петровна</t>
  </si>
  <si>
    <t>Хамидуллина Диляра Дамировна</t>
  </si>
  <si>
    <t>Шакиров Дамир Халилевич</t>
  </si>
  <si>
    <t>Хайридинова Ольга Геннадьевна</t>
  </si>
  <si>
    <t>Доп.офис №6669/0292</t>
  </si>
  <si>
    <t>г.Казань, ул.Ибрагимова, 48</t>
  </si>
  <si>
    <t>(843)5704142</t>
  </si>
  <si>
    <t>Акбирова Гузель Агзамовна</t>
  </si>
  <si>
    <t>Путиловская Анна Михайловна</t>
  </si>
  <si>
    <t>(843)5605135</t>
  </si>
  <si>
    <t>Мавлиева Алиса Мавлютовна</t>
  </si>
  <si>
    <t>д.Ковали, ул.Исаев Метри, 3</t>
  </si>
  <si>
    <t>И.о.Матвеева Татьяна Альбертовна</t>
  </si>
  <si>
    <t>Николаева Татьяна Павловна</t>
  </si>
  <si>
    <t>Зотова Юлия Юрьевна</t>
  </si>
  <si>
    <t>Акшарова Елена Александровна</t>
  </si>
  <si>
    <t>Александрова Оксана Михайловна</t>
  </si>
  <si>
    <t xml:space="preserve"> Иванова Светлана Вячеславовна</t>
  </si>
  <si>
    <t>с.Малое Уруссу</t>
  </si>
  <si>
    <t>(85593)42339</t>
  </si>
  <si>
    <t>Зарипова Гузалия Гаязовна</t>
  </si>
  <si>
    <t>423963</t>
  </si>
  <si>
    <t>с.Байряки</t>
  </si>
  <si>
    <t>(85593)62542</t>
  </si>
  <si>
    <t>Халикова Светлана Фекратовна</t>
  </si>
  <si>
    <t>(85552)31355</t>
  </si>
  <si>
    <t>423743</t>
  </si>
  <si>
    <t>с.Старые Бугады</t>
  </si>
  <si>
    <t>(85552)54535</t>
  </si>
  <si>
    <t>Сафиуллина Фиразия Абудалифовна</t>
  </si>
  <si>
    <t>423736</t>
  </si>
  <si>
    <t>с.Татарские Суксы</t>
  </si>
  <si>
    <t>(85552)52425</t>
  </si>
  <si>
    <t>Салимова Айсылу Магдануровна</t>
  </si>
  <si>
    <t>423744</t>
  </si>
  <si>
    <t>с.Аккузово</t>
  </si>
  <si>
    <t>(85552)58046</t>
  </si>
  <si>
    <t>423700</t>
  </si>
  <si>
    <t>г.Мензелинск, ул.Ленина, 67А</t>
  </si>
  <si>
    <t>(85555)32105</t>
  </si>
  <si>
    <t>Конышева Вера Николаевна</t>
  </si>
  <si>
    <t>г.Мензелинск, ул.Ленина, 76А</t>
  </si>
  <si>
    <t>(85555)22047</t>
  </si>
  <si>
    <t>Реорганизация отделений (01 мая 2010г.)</t>
  </si>
  <si>
    <t>Реорганизация отделений (01 августа 2009г.)</t>
  </si>
  <si>
    <t>Реорганизация отделений (01 ноября 2008г.)</t>
  </si>
  <si>
    <t>Реорганизация отделений ( 01 августа 2009г.)</t>
  </si>
  <si>
    <t>г.Набережные Челны, проспект Мира, 24</t>
  </si>
  <si>
    <t>(8552)587229</t>
  </si>
  <si>
    <t>Брянцева Анна Александровна</t>
  </si>
  <si>
    <t>423803</t>
  </si>
  <si>
    <t>г.Набережные Челны, Сармановский тракт, 56</t>
  </si>
  <si>
    <t>Доп.офис №8219/066</t>
  </si>
  <si>
    <t>(8552)349984</t>
  </si>
  <si>
    <t>423815</t>
  </si>
  <si>
    <t>г.Набережные Челны, проспект Вахитова, 20</t>
  </si>
  <si>
    <t>Опер.касса №8219/071</t>
  </si>
  <si>
    <t>423841</t>
  </si>
  <si>
    <t>г.Набережные Челны, станция Круглое Поле, ул.Школьная, 3</t>
  </si>
  <si>
    <t>(8552)798842</t>
  </si>
  <si>
    <t>Глущенко Татьяна Ивановна</t>
  </si>
  <si>
    <t>Доп.офис №8219/072</t>
  </si>
  <si>
    <t>423814</t>
  </si>
  <si>
    <t>с.Высокая Гора, ул.Большая Красная, 168</t>
  </si>
  <si>
    <t>Опер.касса №4655/05</t>
  </si>
  <si>
    <t>422723</t>
  </si>
  <si>
    <t>Режим работы подразделения (часы)</t>
  </si>
  <si>
    <t>Режим работы подразделения (дни)</t>
  </si>
  <si>
    <t>Опер.касса №5836/047</t>
  </si>
  <si>
    <t>Мутаева Венера Фанисовна</t>
  </si>
  <si>
    <t>423961</t>
  </si>
  <si>
    <t>с.Каракашлы</t>
  </si>
  <si>
    <t>(85593)42136</t>
  </si>
  <si>
    <t>Гараева Зария Раисовна</t>
  </si>
  <si>
    <t>423962</t>
  </si>
  <si>
    <t>с.Ютаза</t>
  </si>
  <si>
    <t>(85593)40049</t>
  </si>
  <si>
    <t>Забирова Гульюзум Галимгареевна</t>
  </si>
  <si>
    <t>пгт.Уруссу, ул.Ленина, 16</t>
  </si>
  <si>
    <t>(85593)22564</t>
  </si>
  <si>
    <t>Доп.офис №5836/050</t>
  </si>
  <si>
    <t>Опер.касса №5836/053</t>
  </si>
  <si>
    <t>Опер.касса №5836/054</t>
  </si>
  <si>
    <t>Опер.касса №5836/056</t>
  </si>
  <si>
    <t>Опер.касса №5836/057</t>
  </si>
  <si>
    <t>Моргаушское отделение №7034</t>
  </si>
  <si>
    <t>429530</t>
  </si>
  <si>
    <t>с.Моргауши, ул.Ленина, 34</t>
  </si>
  <si>
    <t>Доп.офис №7034/010</t>
  </si>
  <si>
    <t>429544</t>
  </si>
  <si>
    <t>Опер.касса №7034/012</t>
  </si>
  <si>
    <t>429551</t>
  </si>
  <si>
    <t>Опер.касса №7034/013</t>
  </si>
  <si>
    <t>429552</t>
  </si>
  <si>
    <t>Опер.касса №7034/019</t>
  </si>
  <si>
    <t>429537</t>
  </si>
  <si>
    <t>д.Ярабайкасы</t>
  </si>
  <si>
    <t>Опер.касса №7034/02</t>
  </si>
  <si>
    <t>429534</t>
  </si>
  <si>
    <t>Опер.касса №7034/020</t>
  </si>
  <si>
    <t>429547</t>
  </si>
  <si>
    <t>Опер.касса №7034/06</t>
  </si>
  <si>
    <t>Опер.касса №7034/07</t>
  </si>
  <si>
    <t>429550</t>
  </si>
  <si>
    <t>с.Шали</t>
  </si>
  <si>
    <t>(84367)35148</t>
  </si>
  <si>
    <t>Опер.касса №4655/0262</t>
  </si>
  <si>
    <t>422781</t>
  </si>
  <si>
    <t>с.Пановка</t>
  </si>
  <si>
    <t>(84367)41011</t>
  </si>
  <si>
    <t>Завьялова Мария Владиславовна</t>
  </si>
  <si>
    <t>Опер.касса №4655/0263</t>
  </si>
  <si>
    <t>422780</t>
  </si>
  <si>
    <t>с.Ленино-Кокушкино</t>
  </si>
  <si>
    <t>(84367)34021</t>
  </si>
  <si>
    <t>Астраханцева Ольга Ивановна</t>
  </si>
  <si>
    <t>Опер.касса №4655/0267</t>
  </si>
  <si>
    <t>422774</t>
  </si>
  <si>
    <t>(84367)39641</t>
  </si>
  <si>
    <t>Опер.касса №4655/027</t>
  </si>
  <si>
    <t>422710</t>
  </si>
  <si>
    <t>с.Усады</t>
  </si>
  <si>
    <t>(84365)73282</t>
  </si>
  <si>
    <t>Опер.касса №4655/0271</t>
  </si>
  <si>
    <t>422772</t>
  </si>
  <si>
    <t>с.Кощаково</t>
  </si>
  <si>
    <t>(84367)40216</t>
  </si>
  <si>
    <t>Опер.касса №4655/030</t>
  </si>
  <si>
    <t>422736</t>
  </si>
  <si>
    <t>с.Чепчуги</t>
  </si>
  <si>
    <t>(84365)72578</t>
  </si>
  <si>
    <t>Опер.касса №4655/031</t>
  </si>
  <si>
    <t>422730</t>
  </si>
  <si>
    <t>с.Куркачи</t>
  </si>
  <si>
    <t>(84365)71199</t>
  </si>
  <si>
    <t>Опер.касса №4655/033</t>
  </si>
  <si>
    <t>422704</t>
  </si>
  <si>
    <t>с.Константиновка</t>
  </si>
  <si>
    <t>Опер.касса №4655/037</t>
  </si>
  <si>
    <t>422720</t>
  </si>
  <si>
    <t>с.Дубьязы</t>
  </si>
  <si>
    <t>(84365)61293</t>
  </si>
  <si>
    <t>Доп.офис №7507/099</t>
  </si>
  <si>
    <t>Дядюшкина Наталья Александровна</t>
  </si>
  <si>
    <t>Колоскова Ольга Александровна</t>
  </si>
  <si>
    <t>Петрушина Анна Павловна</t>
  </si>
  <si>
    <t>Балашова Марина Юрьевна</t>
  </si>
  <si>
    <t>Матюшина Анжелика Александровна</t>
  </si>
  <si>
    <t>(83149)51318</t>
  </si>
  <si>
    <t>Потапова Ирина Владимировна</t>
  </si>
  <si>
    <t>с.Личадеево, ул.Центральная, 43а</t>
  </si>
  <si>
    <t>с.Саконы, ул.Молодежная, 1а</t>
  </si>
  <si>
    <t>Королева Ирина Владимировна</t>
  </si>
  <si>
    <t>Андреева Ольга Николаевна</t>
  </si>
  <si>
    <t>станция Мстера, ул.Шоссейная, 13а</t>
  </si>
  <si>
    <t>д.Паустово, ул.Центральная, 54А</t>
  </si>
  <si>
    <t>с.Сергиевы-Горки, ул.Муромская, 90</t>
  </si>
  <si>
    <t>Дубова Татьяна Михайловна</t>
  </si>
  <si>
    <t>Опер.касса №7695/027</t>
  </si>
  <si>
    <t>607334</t>
  </si>
  <si>
    <t>с.Конново, ул.Молодежная, 7а</t>
  </si>
  <si>
    <t>Кирюшова Юлия Викторовна</t>
  </si>
  <si>
    <t>Опер.касса №7695/029</t>
  </si>
  <si>
    <t>607323</t>
  </si>
  <si>
    <t>(83130)32317</t>
  </si>
  <si>
    <t>Доп.офис №7695/03</t>
  </si>
  <si>
    <t>607182</t>
  </si>
  <si>
    <t>г.Саров, проспект Музрукова, 17</t>
  </si>
  <si>
    <t>(83130)54697</t>
  </si>
  <si>
    <t>Опер.касса №7695/031</t>
  </si>
  <si>
    <t>607328</t>
  </si>
  <si>
    <t>п.Сатис, ул.Советская, 3</t>
  </si>
  <si>
    <t>(83143)41163</t>
  </si>
  <si>
    <t>Гладкова Лидия Сергеевна</t>
  </si>
  <si>
    <t>Опер.касса №7695/032</t>
  </si>
  <si>
    <t>607335</t>
  </si>
  <si>
    <t>с.Верякуши, ул.Колхозная, 4</t>
  </si>
  <si>
    <t>(83143)34062</t>
  </si>
  <si>
    <t>Зубкова Мария Николаевна</t>
  </si>
  <si>
    <t>Опер.касса №7695/033</t>
  </si>
  <si>
    <t>607325</t>
  </si>
  <si>
    <t>с.Суворово, ул.Молодежная, 9а</t>
  </si>
  <si>
    <t>(83143)33225</t>
  </si>
  <si>
    <t>Лядова Лидия Ивановна</t>
  </si>
  <si>
    <t>Доп.офис №7695/035</t>
  </si>
  <si>
    <t>607340</t>
  </si>
  <si>
    <t>р.п.Вознесенское, ул.Заводской микрорайон, 2</t>
  </si>
  <si>
    <t>(83178)61231</t>
  </si>
  <si>
    <t>Яшнова Валентина Владимировна</t>
  </si>
  <si>
    <t>Опер.касса №7695/036</t>
  </si>
  <si>
    <t>607353</t>
  </si>
  <si>
    <t>с.Нарышкино, ул.Л.Толстого, 4</t>
  </si>
  <si>
    <t>(83178)71338</t>
  </si>
  <si>
    <t>Ефимова Ольга Алексеевна</t>
  </si>
  <si>
    <t>Опер.касса №7695/037</t>
  </si>
  <si>
    <t>607344</t>
  </si>
  <si>
    <t>(83178)72734</t>
  </si>
  <si>
    <t>Арбузова Ирина Михайловна</t>
  </si>
  <si>
    <t>607188</t>
  </si>
  <si>
    <t>г.Саров, ул.Куйбышева, 24</t>
  </si>
  <si>
    <t>(83130)64741</t>
  </si>
  <si>
    <t>Опер.касса №7695/040</t>
  </si>
  <si>
    <t>607348</t>
  </si>
  <si>
    <t>с.Мотызлей, ул.Ленина, 55</t>
  </si>
  <si>
    <t>(83178)71233</t>
  </si>
  <si>
    <t>г.Гусь - Хрустальный, ул.Каховского, 10</t>
  </si>
  <si>
    <t>д.Серково, ул.Старое Серково, 26а</t>
  </si>
  <si>
    <t>г.Вязники, микрорайон Нововязники, ул.1-я Шоссейная, 1а</t>
  </si>
  <si>
    <t>Лосева Любовь Юрьевна</t>
  </si>
  <si>
    <t>Батаева Александра Васильевна</t>
  </si>
  <si>
    <t>Доп.офис №2484/041</t>
  </si>
  <si>
    <t>Доп.офис №2484/042</t>
  </si>
  <si>
    <t>Доп.офис №2484/043</t>
  </si>
  <si>
    <t>Доп.офис №2484/044</t>
  </si>
  <si>
    <t>Опер.касса №2484/045</t>
  </si>
  <si>
    <t>Опер.касса №2484/046</t>
  </si>
  <si>
    <t>г.Владимир, мкр.Юрьевец, Институтский городок, 19</t>
  </si>
  <si>
    <t>(4922)260215</t>
  </si>
  <si>
    <t>Захарова Ирина Васильевна</t>
  </si>
  <si>
    <t>600020</t>
  </si>
  <si>
    <t>607762</t>
  </si>
  <si>
    <t>г.Первомайск, ул.Мочалина, 12/2, пом.1</t>
  </si>
  <si>
    <t>(83139)22291</t>
  </si>
  <si>
    <t>Сафонова Дарья Степановна</t>
  </si>
  <si>
    <t>Доп.офис №7695/057</t>
  </si>
  <si>
    <t>(83130)54282</t>
  </si>
  <si>
    <t>Владимирова Ольга Михайловна</t>
  </si>
  <si>
    <t>Доп.офис №7695/059</t>
  </si>
  <si>
    <t>г.Саров, ул.Московская, 5</t>
  </si>
  <si>
    <t>(83130)91683</t>
  </si>
  <si>
    <t>Матвеенко Светлана Георгиевна</t>
  </si>
  <si>
    <t>Доп.офис №7695/060</t>
  </si>
  <si>
    <t>г.Саров, ул.Курчатова, 8/2</t>
  </si>
  <si>
    <t>Доп.офис №6652/0495</t>
  </si>
  <si>
    <t>603128</t>
  </si>
  <si>
    <t>г.Нижний Новгород, ул.Баренца, 7</t>
  </si>
  <si>
    <t>(831)2260903</t>
  </si>
  <si>
    <t>Кириллова Евгения Сергеевна</t>
  </si>
  <si>
    <t>Доп.офис №6652/0504</t>
  </si>
  <si>
    <t>603033</t>
  </si>
  <si>
    <t>г.Нижний Новгород, ул.Заречная, 3</t>
  </si>
  <si>
    <t>(831)2215825</t>
  </si>
  <si>
    <t>г.Нижний Новгород, ул.Гаугеля, 21</t>
  </si>
  <si>
    <t>(831)2266836</t>
  </si>
  <si>
    <t>Чернявская Наталья Ивановна</t>
  </si>
  <si>
    <t>603070</t>
  </si>
  <si>
    <t>г.Нижний Новгород, ул.Есенина, 14</t>
  </si>
  <si>
    <t>(831)2436460</t>
  </si>
  <si>
    <t>Доп.офис №6652/0518</t>
  </si>
  <si>
    <t>603148</t>
  </si>
  <si>
    <t>г.Нижний Новгород, ул.Чаадаева, 43</t>
  </si>
  <si>
    <t>(831)2259212</t>
  </si>
  <si>
    <t>Доп.офис №6652/0526</t>
  </si>
  <si>
    <t>603159</t>
  </si>
  <si>
    <t>г.Нижний Новгород, ул.Акимова, 33</t>
  </si>
  <si>
    <t>(831)2434246</t>
  </si>
  <si>
    <t>Хохлова Ирина Владимировна</t>
  </si>
  <si>
    <t>(831)2415858</t>
  </si>
  <si>
    <t>г.Нижний Новгород, ул.Карла Маркса, 19</t>
  </si>
  <si>
    <t>(831)2478496</t>
  </si>
  <si>
    <t>Доп.офис №6652/0557</t>
  </si>
  <si>
    <t>г.Нижний Новгород, ул.Советская, 12</t>
  </si>
  <si>
    <t>(831)2775031</t>
  </si>
  <si>
    <t>Баландина Елена Александровна</t>
  </si>
  <si>
    <t>Доп.офис №6652/0563</t>
  </si>
  <si>
    <t>603108</t>
  </si>
  <si>
    <t>г.Нижний Новгород, ул.Кузбасская, 1</t>
  </si>
  <si>
    <t>(831)2748738</t>
  </si>
  <si>
    <t>Доп.офис №6652/0569</t>
  </si>
  <si>
    <t>г.Нижний Новгород, ул.Коминтерна, 105</t>
  </si>
  <si>
    <t>(831)2578405</t>
  </si>
  <si>
    <t>Доп.офис №6652/060</t>
  </si>
  <si>
    <t>Доп.офис №2484/047</t>
  </si>
  <si>
    <t>Доп.офис №2484/048</t>
  </si>
  <si>
    <t>Доп.офис №2484/049</t>
  </si>
  <si>
    <t>Опер.касса №2484/050</t>
  </si>
  <si>
    <t>Доп.офис №2484/051</t>
  </si>
  <si>
    <t>Опер.касса №2484/052</t>
  </si>
  <si>
    <t>Опер.касса №2484/053</t>
  </si>
  <si>
    <t>Доп.офис №8611/0188</t>
  </si>
  <si>
    <t>Доп.офис №8611/0189</t>
  </si>
  <si>
    <t>Доп.офис №8611/0190</t>
  </si>
  <si>
    <t>Доп.офис №368/0101</t>
  </si>
  <si>
    <t>607400</t>
  </si>
  <si>
    <t>г.Перевоз, ул.Луговая, 37</t>
  </si>
  <si>
    <t>Опер.касса №368/0102</t>
  </si>
  <si>
    <t>607411</t>
  </si>
  <si>
    <t>с.Ичалки</t>
  </si>
  <si>
    <t>(83148)38134</t>
  </si>
  <si>
    <t>Нужина Наталья Ивановна</t>
  </si>
  <si>
    <t>Ягодарова Елена Викторовна</t>
  </si>
  <si>
    <t>Барашкова Лидия Александровна</t>
  </si>
  <si>
    <t>Позняк Ирина Владимировна</t>
  </si>
  <si>
    <t>Банцерева Наталья Александровна</t>
  </si>
  <si>
    <t>п.Муромский, ул.Центральная, 37</t>
  </si>
  <si>
    <t>(49234)55221</t>
  </si>
  <si>
    <t>Чумазина Наталья Ивановна</t>
  </si>
  <si>
    <t>602266</t>
  </si>
  <si>
    <t>г.Муром, ул.Кооперативная, 15</t>
  </si>
  <si>
    <t>(49234)44051</t>
  </si>
  <si>
    <t>Доп.офис №93/064</t>
  </si>
  <si>
    <t>г.Муром, ул.Карла Маркса, 22а</t>
  </si>
  <si>
    <t>(49234)22381</t>
  </si>
  <si>
    <t>Республика Марий Эл</t>
  </si>
  <si>
    <t>Опер.касса №4682/07</t>
  </si>
  <si>
    <t>423555</t>
  </si>
  <si>
    <t>с.Каенлы</t>
  </si>
  <si>
    <t>(8555)449135</t>
  </si>
  <si>
    <t>Доп.офис №4682/08</t>
  </si>
  <si>
    <t>423564</t>
  </si>
  <si>
    <t>Дутлова Татьяна Георгиевна</t>
  </si>
  <si>
    <t>Альметьевское отделение №4683</t>
  </si>
  <si>
    <t>423450</t>
  </si>
  <si>
    <t>г.Альметьевск, ул.Ленина, 122</t>
  </si>
  <si>
    <t>Рахманкулов Ансель Мирзиевич</t>
  </si>
  <si>
    <t>Опер.касса №4683/01</t>
  </si>
  <si>
    <t>423445</t>
  </si>
  <si>
    <t>с.Новое Каширово</t>
  </si>
  <si>
    <t>(8553)349305</t>
  </si>
  <si>
    <t>Зиатдинова Роза Хатиповна</t>
  </si>
  <si>
    <t>Опер.касса №4683/010</t>
  </si>
  <si>
    <t>423447</t>
  </si>
  <si>
    <t>с.Сулеево</t>
  </si>
  <si>
    <t>(8553)303496</t>
  </si>
  <si>
    <t>Марданшина Разиля Габитовна</t>
  </si>
  <si>
    <t>Доп.офис №8611/0170</t>
  </si>
  <si>
    <t>600023</t>
  </si>
  <si>
    <t>г.Владимир, п.Коммунар, ул.Зеленая, 66</t>
  </si>
  <si>
    <t>(4922)328544</t>
  </si>
  <si>
    <t>Бокова Елена Владимировна</t>
  </si>
  <si>
    <t>Доп.офис №8611/0171</t>
  </si>
  <si>
    <t>600900</t>
  </si>
  <si>
    <t>(4922)263218</t>
  </si>
  <si>
    <t>Доп.офис №8611/0172</t>
  </si>
  <si>
    <t>600014</t>
  </si>
  <si>
    <t>(4922)339625</t>
  </si>
  <si>
    <t>Доп.офис №8611/0173</t>
  </si>
  <si>
    <t>г.Владимир, ул.Верхняя Дуброва, 26г</t>
  </si>
  <si>
    <t>(4922)443791</t>
  </si>
  <si>
    <t>Доп.офис №8611/0174</t>
  </si>
  <si>
    <t>Доп.офис №8611/0175</t>
  </si>
  <si>
    <t>Доп.офис №8611/0176</t>
  </si>
  <si>
    <t>Опер.касса №8611/0177</t>
  </si>
  <si>
    <t>Опер.касса №8611/0179</t>
  </si>
  <si>
    <t>Шалова Марина Владимировна</t>
  </si>
  <si>
    <t>Опер.касса №8611/0180</t>
  </si>
  <si>
    <t>Опер.касса №8611/0181</t>
  </si>
  <si>
    <t>Суворова Елена Олеговна</t>
  </si>
  <si>
    <t>Петрова Елена Валентиновна</t>
  </si>
  <si>
    <t>г.Вязники, ул.Владимирская, 7</t>
  </si>
  <si>
    <t>(49233)20118</t>
  </si>
  <si>
    <t>п.Чулково</t>
  </si>
  <si>
    <t>Мазурина Ольга Васильевна</t>
  </si>
  <si>
    <t>Кольва Елена Николаевна</t>
  </si>
  <si>
    <t>601432</t>
  </si>
  <si>
    <t>с.Паустово, ул.Центральная, 54А</t>
  </si>
  <si>
    <t>(49233)64574</t>
  </si>
  <si>
    <t>Егорова Елена Витальевна</t>
  </si>
  <si>
    <t>601408</t>
  </si>
  <si>
    <t>пгт.Мстера, площадь Ленина, 7</t>
  </si>
  <si>
    <t>(49233)50317</t>
  </si>
  <si>
    <t>Ландышева Наталья Алексеевна</t>
  </si>
  <si>
    <t>601421</t>
  </si>
  <si>
    <t>п.Лукново, ул.Советская, 2А</t>
  </si>
  <si>
    <t>(49233)68203</t>
  </si>
  <si>
    <t>Буксирнова Елена Леонидовна</t>
  </si>
  <si>
    <t>601445</t>
  </si>
  <si>
    <t>г.Вязники, ул.Металлистов, 13</t>
  </si>
  <si>
    <t>(49233)28330</t>
  </si>
  <si>
    <t>Чайкина Наталья Михайловна</t>
  </si>
  <si>
    <t>601430</t>
  </si>
  <si>
    <t>(49233)62693</t>
  </si>
  <si>
    <t>Сипарова Любовь Александровна</t>
  </si>
  <si>
    <t>д.Кипрево, ул.Центральная, 7А</t>
  </si>
  <si>
    <t>Опер.касса №8569/04</t>
  </si>
  <si>
    <t>601035</t>
  </si>
  <si>
    <t>п.Горка, ул.Больничная, 3</t>
  </si>
  <si>
    <t>Опер.касса №8569/05</t>
  </si>
  <si>
    <t>601024</t>
  </si>
  <si>
    <t>с.Филипповское, ул.Сельская Новь, 15</t>
  </si>
  <si>
    <t>613540</t>
  </si>
  <si>
    <t>с.Шурма, ул.Советская, 115</t>
  </si>
  <si>
    <t>(83363)31254</t>
  </si>
  <si>
    <t>Опер.касса №4419/043</t>
  </si>
  <si>
    <t>613560</t>
  </si>
  <si>
    <t>с.Русский Турек, ул.Труда, 1А</t>
  </si>
  <si>
    <t>(83363)66120</t>
  </si>
  <si>
    <t>Опер.касса №4419/044</t>
  </si>
  <si>
    <t>613555</t>
  </si>
  <si>
    <t>с.Большой Рой, ул.Трудовая, 9</t>
  </si>
  <si>
    <t>Габдрахманова Зульфия Дамировна</t>
  </si>
  <si>
    <t>423360</t>
  </si>
  <si>
    <t>(85559)44718</t>
  </si>
  <si>
    <t>423359</t>
  </si>
  <si>
    <t>с.Рангазар</t>
  </si>
  <si>
    <t>(85559)43688</t>
  </si>
  <si>
    <t>423353</t>
  </si>
  <si>
    <t>с.Лешев-Тамак</t>
  </si>
  <si>
    <t>(85559)41357</t>
  </si>
  <si>
    <t>Шайдуллина Флера Анасовна</t>
  </si>
  <si>
    <t>423370</t>
  </si>
  <si>
    <t>д.Янурусово</t>
  </si>
  <si>
    <t>(85559)41105</t>
  </si>
  <si>
    <t>Шакирова Илгиза Барыевна</t>
  </si>
  <si>
    <t>423740</t>
  </si>
  <si>
    <t>с.Актаныш, проспект Мира, 103</t>
  </si>
  <si>
    <t>(85552)31746</t>
  </si>
  <si>
    <t>Ахмаев Тагирян Зиннурович</t>
  </si>
  <si>
    <t>423731</t>
  </si>
  <si>
    <t>д.Миннярово</t>
  </si>
  <si>
    <t>(85552)52031</t>
  </si>
  <si>
    <t>Салихянова Ильсуя Шарифзяновна</t>
  </si>
  <si>
    <t>423730</t>
  </si>
  <si>
    <t>с.Поисево</t>
  </si>
  <si>
    <t>(85552)51245</t>
  </si>
  <si>
    <t>Гильманова Ильгина Гаязовна</t>
  </si>
  <si>
    <t>423745</t>
  </si>
  <si>
    <t>с.Старое Байсарово</t>
  </si>
  <si>
    <t>(85552)55346</t>
  </si>
  <si>
    <t>Мирзамахмудова Мукаррама Аглулловна</t>
  </si>
  <si>
    <t>423747</t>
  </si>
  <si>
    <t>п.совхоза имени Кирова</t>
  </si>
  <si>
    <t>(85552)58690</t>
  </si>
  <si>
    <t>Загитова Альфинур Гависовна</t>
  </si>
  <si>
    <t>423748</t>
  </si>
  <si>
    <t>с.Старое Сафарово</t>
  </si>
  <si>
    <t>(85552)56036</t>
  </si>
  <si>
    <t>423751</t>
  </si>
  <si>
    <t>с.Такталачук</t>
  </si>
  <si>
    <t>(85552)55500</t>
  </si>
  <si>
    <t>Юнусова Динария Разифовна</t>
  </si>
  <si>
    <t>423746</t>
  </si>
  <si>
    <t>с.Чуракаево</t>
  </si>
  <si>
    <t>(85552)51720</t>
  </si>
  <si>
    <t>Мусина Асия Алтафовна</t>
  </si>
  <si>
    <t>423753</t>
  </si>
  <si>
    <t>с.Татарские Ямалы</t>
  </si>
  <si>
    <t>(85552)57534</t>
  </si>
  <si>
    <t>423737</t>
  </si>
  <si>
    <t>429122</t>
  </si>
  <si>
    <t>Доп.офис №5836/037</t>
  </si>
  <si>
    <t>429020</t>
  </si>
  <si>
    <t>с.Порецкое, ул.Ульянова, 36</t>
  </si>
  <si>
    <t>Опер.касса №5836/039</t>
  </si>
  <si>
    <t>429035</t>
  </si>
  <si>
    <t>Опер.касса №5836/042</t>
  </si>
  <si>
    <t>429027</t>
  </si>
  <si>
    <t>Опер.касса №5836/043</t>
  </si>
  <si>
    <t>429024</t>
  </si>
  <si>
    <t>с.Семеновское, ул.Дугаевой, 59</t>
  </si>
  <si>
    <t>Опер.касса №5836/044</t>
  </si>
  <si>
    <t>429023</t>
  </si>
  <si>
    <t>Опер.касса №5836/045</t>
  </si>
  <si>
    <t>429022</t>
  </si>
  <si>
    <t>Опер.касса №5836/046</t>
  </si>
  <si>
    <t>429026</t>
  </si>
  <si>
    <t>Высокогорское отделение №4655</t>
  </si>
  <si>
    <t>422700</t>
  </si>
  <si>
    <t>(84365)23700</t>
  </si>
  <si>
    <t>Опер.касса №4655/010</t>
  </si>
  <si>
    <t>422712</t>
  </si>
  <si>
    <t>с.Мамонино</t>
  </si>
  <si>
    <t>(84365)79292</t>
  </si>
  <si>
    <t>Опер.касса №4655/016</t>
  </si>
  <si>
    <t>422708</t>
  </si>
  <si>
    <t>с.Шапши</t>
  </si>
  <si>
    <t>(84365)77295</t>
  </si>
  <si>
    <t>Романова Танзиля Гаптулловна</t>
  </si>
  <si>
    <t>Опер.касса №4655/019</t>
  </si>
  <si>
    <t>422737</t>
  </si>
  <si>
    <t>с.Бирюли</t>
  </si>
  <si>
    <t>(84365)76392</t>
  </si>
  <si>
    <t>(84365)31073</t>
  </si>
  <si>
    <t>Доп.офис №4655/0258</t>
  </si>
  <si>
    <t>422770</t>
  </si>
  <si>
    <t>с.Пестрецы, ул.Почтовая, 13</t>
  </si>
  <si>
    <t>(84367)30240</t>
  </si>
  <si>
    <t>Опер.касса №4655/0259</t>
  </si>
  <si>
    <t>422782</t>
  </si>
  <si>
    <t>с.Татарское Ходяшево</t>
  </si>
  <si>
    <t>(84367)33137</t>
  </si>
  <si>
    <t>Опер.касса №4655/0260</t>
  </si>
  <si>
    <t>422776</t>
  </si>
  <si>
    <t>с.Кулаево</t>
  </si>
  <si>
    <t>(84367)36589</t>
  </si>
  <si>
    <t>Опер.касса №4655/0261</t>
  </si>
  <si>
    <t>422796</t>
  </si>
  <si>
    <t>(85592)37089</t>
  </si>
  <si>
    <t>Гараева Флера Талгатовна</t>
  </si>
  <si>
    <t>(84368)34417</t>
  </si>
  <si>
    <t>Караваева Раушания Закировна</t>
  </si>
  <si>
    <t>422248</t>
  </si>
  <si>
    <t>с.Нуринер</t>
  </si>
  <si>
    <t>(84368)38628</t>
  </si>
  <si>
    <t>Шамсутдинова Нурия Мухаметхарисовна</t>
  </si>
  <si>
    <t>422247</t>
  </si>
  <si>
    <t>с.Пижмара</t>
  </si>
  <si>
    <t>(84368)36709</t>
  </si>
  <si>
    <t>Абдуллина Зельфия Билаловна</t>
  </si>
  <si>
    <t>422242</t>
  </si>
  <si>
    <t>с.Тюнтерь</t>
  </si>
  <si>
    <t>(84368)30121</t>
  </si>
  <si>
    <t>Шакирянова Равиля Хайрулловна</t>
  </si>
  <si>
    <t>422246</t>
  </si>
  <si>
    <t>с.Кугунур</t>
  </si>
  <si>
    <t>(84368)35636</t>
  </si>
  <si>
    <t>Мингазова Голсяуира Гизатулловна</t>
  </si>
  <si>
    <t>422245</t>
  </si>
  <si>
    <t>с.Арбор</t>
  </si>
  <si>
    <t>(84368)37823</t>
  </si>
  <si>
    <t>Хайрутдинова Гульсима Мансуровна</t>
  </si>
  <si>
    <t>422244</t>
  </si>
  <si>
    <t>(8362)533940</t>
  </si>
  <si>
    <t>Гимадиева Халида Габдулловна</t>
  </si>
  <si>
    <t>422131</t>
  </si>
  <si>
    <t>с.Починок-Кучук</t>
  </si>
  <si>
    <t>с.Верхняя Ошма</t>
  </si>
  <si>
    <t>(85563)23260</t>
  </si>
  <si>
    <t>422172</t>
  </si>
  <si>
    <t>с.Малые Кирмени</t>
  </si>
  <si>
    <t>(85563)29619</t>
  </si>
  <si>
    <t>Валишина Мунира Рашитовна</t>
  </si>
  <si>
    <t>422164</t>
  </si>
  <si>
    <t>с.Нижняя Ошма</t>
  </si>
  <si>
    <t>(85563)23542</t>
  </si>
  <si>
    <t>Хабибуллина Насима Гариповна</t>
  </si>
  <si>
    <t>612400</t>
  </si>
  <si>
    <t>с.Мухино, ул.Советская, 44</t>
  </si>
  <si>
    <t>612500</t>
  </si>
  <si>
    <t>пгт.Фаленки, ул.Свободы, 79</t>
  </si>
  <si>
    <t>612517</t>
  </si>
  <si>
    <t>с.Верхосунье, ул.Ленина, 37Б</t>
  </si>
  <si>
    <t>612501</t>
  </si>
  <si>
    <t>п.Октябрьский, ул.Садовая, 12</t>
  </si>
  <si>
    <t>612510</t>
  </si>
  <si>
    <t>612080</t>
  </si>
  <si>
    <t>пгт.Оричи, ул.К.Маркса, 14</t>
  </si>
  <si>
    <t>(83354)21276</t>
  </si>
  <si>
    <t>Трапицын Анатолий Викторович</t>
  </si>
  <si>
    <t>612092</t>
  </si>
  <si>
    <t>с.Быстрица, ул.Московская, 23</t>
  </si>
  <si>
    <t>(83354)65123</t>
  </si>
  <si>
    <t>Бакулина Елена Николаевна</t>
  </si>
  <si>
    <t>612090</t>
  </si>
  <si>
    <t>пгт.Стрижи, ул.Рабочая, 1</t>
  </si>
  <si>
    <t>(83354)31523</t>
  </si>
  <si>
    <t>Жигалова Татьяна Викторовна</t>
  </si>
  <si>
    <t>612094</t>
  </si>
  <si>
    <t>Макарова Елена Анатольевна</t>
  </si>
  <si>
    <t>Трофимова Ирина Михайловна</t>
  </si>
  <si>
    <t xml:space="preserve"> Трофимова Ирина Михайловна</t>
  </si>
  <si>
    <t>городское поселение п.Красная Горбатка, ул.Садовая, 15</t>
  </si>
  <si>
    <t>Королева Оксана Николаевна</t>
  </si>
  <si>
    <t>Кузнецова Марина Кирилловна</t>
  </si>
  <si>
    <t>Шабалина Наталья Леонидовна</t>
  </si>
  <si>
    <t>Машинистова Ольга Сергеевна</t>
  </si>
  <si>
    <t>Галиева Гульнара Завдатовна</t>
  </si>
  <si>
    <t>Шакирова Рузиля Мидхатовна</t>
  </si>
  <si>
    <t>с.Большое Афанасово, ул.Молодежная, 1</t>
  </si>
  <si>
    <t>Ильдраханова Гузалия Хамзеевна</t>
  </si>
  <si>
    <t>Гадыршина Гульнара Ринатовна</t>
  </si>
  <si>
    <t>Дегтева Елена Ивановна</t>
  </si>
  <si>
    <t>Максимова Юлия Олеговна</t>
  </si>
  <si>
    <t>Шайдуллина Гульназ Зуфаровна</t>
  </si>
  <si>
    <t>Валеева Люция Искандаровна</t>
  </si>
  <si>
    <t>Безкостый Андрей Николаевич</t>
  </si>
  <si>
    <t>Иванова Вера Алексеевна</t>
  </si>
  <si>
    <t>Доп.офис №8611/0191</t>
  </si>
  <si>
    <t>Доп.офис №8613/01</t>
  </si>
  <si>
    <t>428020</t>
  </si>
  <si>
    <t>г.Чебоксары, проспект И.Яковлева, 3А</t>
  </si>
  <si>
    <t>Доп.офис №8613/010</t>
  </si>
  <si>
    <t>428003</t>
  </si>
  <si>
    <t>г.Чебоксары, проспект Ленина, 28</t>
  </si>
  <si>
    <t>г.Омутнинск, ул.Ю.Пионеров, 15</t>
  </si>
  <si>
    <t>Доп.офис №4397/041</t>
  </si>
  <si>
    <t>613060</t>
  </si>
  <si>
    <t>пгт.Афанасьево, ул.Красных Партизан, 28</t>
  </si>
  <si>
    <t>Опер.касса №4397/042</t>
  </si>
  <si>
    <t>613094</t>
  </si>
  <si>
    <t>с.Гордино, ул.Труда, 21</t>
  </si>
  <si>
    <t>Опер.касса №4397/043</t>
  </si>
  <si>
    <t>613090</t>
  </si>
  <si>
    <t>д.Буторлино, ул.Фабричная, 9А</t>
  </si>
  <si>
    <t>(49233)54790</t>
  </si>
  <si>
    <t>Грибкова Ольга Михайловна</t>
  </si>
  <si>
    <t>601423</t>
  </si>
  <si>
    <t>(49233)5475</t>
  </si>
  <si>
    <t>Селиверстова Лариса Яковлевна</t>
  </si>
  <si>
    <t>601446</t>
  </si>
  <si>
    <t>г.Вязники, микрорайон Дечинский, 4</t>
  </si>
  <si>
    <t>(49233)27163</t>
  </si>
  <si>
    <t>Сухова Евгения Валентиновна</t>
  </si>
  <si>
    <t>601435</t>
  </si>
  <si>
    <t>д.Чудиново, ул.Центральная, 2</t>
  </si>
  <si>
    <t>(49233)60354</t>
  </si>
  <si>
    <t>Аксенова Наталья Сергеевна</t>
  </si>
  <si>
    <t>601271</t>
  </si>
  <si>
    <t>п.Садовый, ул.Владимирская, 1</t>
  </si>
  <si>
    <t>(49231)62119</t>
  </si>
  <si>
    <t>601275</t>
  </si>
  <si>
    <t>с.Новое, ул.Молодежная, 2Б</t>
  </si>
  <si>
    <t>(49231)65235</t>
  </si>
  <si>
    <t>601282</t>
  </si>
  <si>
    <t>(49231)73311</t>
  </si>
  <si>
    <t>601283</t>
  </si>
  <si>
    <t>с.Старый Двор, ул.Школьная, 2</t>
  </si>
  <si>
    <t>(49231)61223</t>
  </si>
  <si>
    <t>Новикова Надежда Сергеевна</t>
  </si>
  <si>
    <t>601252</t>
  </si>
  <si>
    <t>с.Порецкое, ул.Преображенская, 83</t>
  </si>
  <si>
    <t>(49231)63318</t>
  </si>
  <si>
    <t>Коршунова Нина Ивановна</t>
  </si>
  <si>
    <t>г.Суздаль, ул.Ленина, 73А</t>
  </si>
  <si>
    <t>(49231)23144</t>
  </si>
  <si>
    <t>Шахнина Татьяна Егоровна</t>
  </si>
  <si>
    <t>601273</t>
  </si>
  <si>
    <t>с.Павловское, ул.Школьная, 17А</t>
  </si>
  <si>
    <t>(49231)72836</t>
  </si>
  <si>
    <t>Бутюгина Лариса Анатольевна</t>
  </si>
  <si>
    <t>601270</t>
  </si>
  <si>
    <t>п.Боголюбово, ул.Пушкина, 2</t>
  </si>
  <si>
    <t>601352</t>
  </si>
  <si>
    <t>Владимирское отделение №8611</t>
  </si>
  <si>
    <t>600015</t>
  </si>
  <si>
    <t>г.Владимир, проспект Ленина, 36</t>
  </si>
  <si>
    <t>Киргеснер Тамара Александровна</t>
  </si>
  <si>
    <t>Опер.касса №8219/055</t>
  </si>
  <si>
    <t>423886</t>
  </si>
  <si>
    <t>с.Калмаш</t>
  </si>
  <si>
    <t>(8552)377140</t>
  </si>
  <si>
    <t>Фаваризова Резидя Анваровна</t>
  </si>
  <si>
    <t>Опер.касса №8219/056</t>
  </si>
  <si>
    <t>г.Набережные Челны, поселок Сидоровка, КХП</t>
  </si>
  <si>
    <t>(8552)708767</t>
  </si>
  <si>
    <t>423838</t>
  </si>
  <si>
    <t>г.Набережные Челны, Московский проспект, 183</t>
  </si>
  <si>
    <t>Доп.офис №8219/058</t>
  </si>
  <si>
    <t>(8552)358236</t>
  </si>
  <si>
    <t>Опер.касса №8219/060</t>
  </si>
  <si>
    <t>423823</t>
  </si>
  <si>
    <t>г.Набережные Челны, проспект Мира, 71/23</t>
  </si>
  <si>
    <t>(8552)390675</t>
  </si>
  <si>
    <t>Опер.касса №8219/061</t>
  </si>
  <si>
    <t>423827</t>
  </si>
  <si>
    <t>г.Набережные Челны, ул.Г.Камала, 2</t>
  </si>
  <si>
    <t>(8552)546878</t>
  </si>
  <si>
    <t>Доп.офис №8219/062</t>
  </si>
  <si>
    <t>423818</t>
  </si>
  <si>
    <t>Опер.касса №7020/010</t>
  </si>
  <si>
    <t>Опер.касса №7020/012</t>
  </si>
  <si>
    <t>Опер.касса №7020/017</t>
  </si>
  <si>
    <t>Опер.касса №7020/019</t>
  </si>
  <si>
    <t>Опер.касса №7020/049</t>
  </si>
  <si>
    <t>Опер.касса №7020/051</t>
  </si>
  <si>
    <t>Доп.офис №7020/053</t>
  </si>
  <si>
    <t>Доп.офис №7020/062</t>
  </si>
  <si>
    <t>Опер.касса №7020/063</t>
  </si>
  <si>
    <t>Доп.офис №7020/065</t>
  </si>
  <si>
    <t>Опер.касса №7020/066</t>
  </si>
  <si>
    <t>Опер.касса №8613/021</t>
  </si>
  <si>
    <t>428010</t>
  </si>
  <si>
    <t>г.Чебоксары, ул.Богдана Хмельницкого, 37</t>
  </si>
  <si>
    <t>Опер.касса №8613/022</t>
  </si>
  <si>
    <t>428000</t>
  </si>
  <si>
    <t>Доп.офис №4682/057</t>
  </si>
  <si>
    <t>Опер.касса №4682/058</t>
  </si>
  <si>
    <t>Опер.касса №4682/059</t>
  </si>
  <si>
    <t>Опер.касса №4682/060</t>
  </si>
  <si>
    <t>Опер.касса №4682/061</t>
  </si>
  <si>
    <t>Опер.касса №4682/062</t>
  </si>
  <si>
    <t>Опер.касса №4682/063</t>
  </si>
  <si>
    <t>Опер.касса №4682/064</t>
  </si>
  <si>
    <t>Опер.касса №4689/028</t>
  </si>
  <si>
    <t>Опер.касса №4689/03</t>
  </si>
  <si>
    <t>Опер.касса №4689/032</t>
  </si>
  <si>
    <t>Опер.касса №4689/035</t>
  </si>
  <si>
    <t>Опер.касса №4689/037</t>
  </si>
  <si>
    <t>Опер.касса №4689/038</t>
  </si>
  <si>
    <t>Опер.касса №4689/04</t>
  </si>
  <si>
    <t>Актанышское отделение №4688</t>
  </si>
  <si>
    <t>Опер.касса №4688/014</t>
  </si>
  <si>
    <t>Опер.касса №4688/015</t>
  </si>
  <si>
    <t>Опер.касса №4688/016</t>
  </si>
  <si>
    <t>Опер.касса №4688/018</t>
  </si>
  <si>
    <t>Опер.касса №4688/019</t>
  </si>
  <si>
    <t>Опер.касса №4688/02</t>
  </si>
  <si>
    <t>Опер.касса №4688/022</t>
  </si>
  <si>
    <t>Опер.касса №4688/024</t>
  </si>
  <si>
    <t>Опер.касса №4688/027</t>
  </si>
  <si>
    <t>Опер.касса №4688/03</t>
  </si>
  <si>
    <t>Доп.офис №6056/0420</t>
  </si>
  <si>
    <t>г.Нижний Новгород, ул.Дьяконова, 28</t>
  </si>
  <si>
    <t>(831)2534640</t>
  </si>
  <si>
    <t>Бобыкина Оксана Сергеевна</t>
  </si>
  <si>
    <t>Манахова Елена Юрьевна</t>
  </si>
  <si>
    <t>Белкина Олеся Эдуардовна</t>
  </si>
  <si>
    <t>Опер.касса №93/042</t>
  </si>
  <si>
    <t>602219</t>
  </si>
  <si>
    <t>с.Польцо, ул.Ветеранов, 7</t>
  </si>
  <si>
    <t>(49234)52530</t>
  </si>
  <si>
    <t>Князева Евгения Александровна</t>
  </si>
  <si>
    <t>602332</t>
  </si>
  <si>
    <t>601480</t>
  </si>
  <si>
    <t>г.Гороховец, ул.Ленина, 91</t>
  </si>
  <si>
    <t>(49238)21107</t>
  </si>
  <si>
    <t>Рябиков Сергей Иванович</t>
  </si>
  <si>
    <t>429103</t>
  </si>
  <si>
    <t>Опер.касса №5836/02</t>
  </si>
  <si>
    <t>429135</t>
  </si>
  <si>
    <t>с.Утманово</t>
  </si>
  <si>
    <t>(84364)30210</t>
  </si>
  <si>
    <t>Сабирова Фарида Фаридовна</t>
  </si>
  <si>
    <t>422115</t>
  </si>
  <si>
    <t>с.Кошкино</t>
  </si>
  <si>
    <t>(84364)31401</t>
  </si>
  <si>
    <t>Валиева Дания Гафиулловна</t>
  </si>
  <si>
    <t>422103</t>
  </si>
  <si>
    <t>с.Большой Сардык</t>
  </si>
  <si>
    <t>(84364)24555</t>
  </si>
  <si>
    <t>422124</t>
  </si>
  <si>
    <t>с.Ядыгерь</t>
  </si>
  <si>
    <t>(84364)35585</t>
  </si>
  <si>
    <t>Габдулбариева Рахила Рафиковна</t>
  </si>
  <si>
    <t>Сабинское отделение №4642</t>
  </si>
  <si>
    <t>422060</t>
  </si>
  <si>
    <t>пгт.Богатые Сабы, ул.Тукая, 87А</t>
  </si>
  <si>
    <t>(84362)23393</t>
  </si>
  <si>
    <t>425223</t>
  </si>
  <si>
    <t>425208</t>
  </si>
  <si>
    <t>п.Юбилейный, ул.Культуры, 1</t>
  </si>
  <si>
    <t>Громова Наталья Ивановна</t>
  </si>
  <si>
    <t>425250</t>
  </si>
  <si>
    <t>пгт.Оршанка, ул.Пограничная, 19</t>
  </si>
  <si>
    <t>Чистов Андрей Витальевич</t>
  </si>
  <si>
    <t>425270</t>
  </si>
  <si>
    <t>пгт.Килемары, ул.Горького, 14</t>
  </si>
  <si>
    <t>Падыганова Нина Венедиктовна</t>
  </si>
  <si>
    <t>425345</t>
  </si>
  <si>
    <t>п.Визимьяры, ул.Советская, 35 а</t>
  </si>
  <si>
    <t>(83643)24176</t>
  </si>
  <si>
    <t>Матвеева Людмила Ивановна</t>
  </si>
  <si>
    <t>пгт.Медведево, ул.Коммунистическая, 8</t>
  </si>
  <si>
    <t>(8362)584544</t>
  </si>
  <si>
    <t>Опер.касса №2490/052</t>
  </si>
  <si>
    <t>г.Гусь-Хрустальный, ул.Калинина, 19</t>
  </si>
  <si>
    <t>Доп.офис №2490/053</t>
  </si>
  <si>
    <t>601506</t>
  </si>
  <si>
    <t>г.Гусь-Хрустальный, ул.Транспортная, 12а</t>
  </si>
  <si>
    <t>Доп.офис №2490/056</t>
  </si>
  <si>
    <t>г.Гусь-Хрустальный, ул.Калинина, 28</t>
  </si>
  <si>
    <t>Доп.офис №2490/057</t>
  </si>
  <si>
    <t>г.Гусь-Хрустальный, ул.Карла Маркса, 58а</t>
  </si>
  <si>
    <t>Доп.офис №2490/058</t>
  </si>
  <si>
    <t>601505</t>
  </si>
  <si>
    <t>Опер.касса №2490/06</t>
  </si>
  <si>
    <t>Опер.касса №4693/035</t>
  </si>
  <si>
    <t>Опер.касса №4693/06</t>
  </si>
  <si>
    <t>Опер.касса №4693/07</t>
  </si>
  <si>
    <t>Опер.касса №4693/08</t>
  </si>
  <si>
    <t>Опер.касса №4693/09</t>
  </si>
  <si>
    <t>Бавлинское отделение №4695</t>
  </si>
  <si>
    <t>Опер.касса №4695/01</t>
  </si>
  <si>
    <t>Опер.касса №4695/010</t>
  </si>
  <si>
    <t>Опер.касса №4695/011</t>
  </si>
  <si>
    <t>г.Ядрин, ул.Шоссейная, 14</t>
  </si>
  <si>
    <t>д.Нижние Мочары, ул.Садовая, 49</t>
  </si>
  <si>
    <t>с.Хочашево, ул.Березовая, 31</t>
  </si>
  <si>
    <t>с.Николаевское, ул.Ленина, 3</t>
  </si>
  <si>
    <t>с.Юваново, ул.Сюльдикасы, 61</t>
  </si>
  <si>
    <t>с.Ойкас Асламасы, ул.Школьная, 1/3</t>
  </si>
  <si>
    <t>д.Верхние Ачаки, ул.Ленина, 42б</t>
  </si>
  <si>
    <t>д.Кукшумы, ул.Шоссейная, 14</t>
  </si>
  <si>
    <t>Опер.касса №4694/075</t>
  </si>
  <si>
    <t>с.Ильбяково</t>
  </si>
  <si>
    <t>(85592)38524</t>
  </si>
  <si>
    <t>Сергеева Римма Петровна</t>
  </si>
  <si>
    <t>Черданцева Светлана Павловна</t>
  </si>
  <si>
    <t>г.Чебоксары, ул.Гузовского, 14</t>
  </si>
  <si>
    <t>Доп.офис №8613/014</t>
  </si>
  <si>
    <t>428025</t>
  </si>
  <si>
    <t>Доп.офис №8613/015</t>
  </si>
  <si>
    <t>428031</t>
  </si>
  <si>
    <t>г.Чебоксары, ул.324-й стрелковой дивизии, 3б</t>
  </si>
  <si>
    <t>г.Чебоксары, ул.Ашмарина, 19</t>
  </si>
  <si>
    <t>Доп.офис №8613/017</t>
  </si>
  <si>
    <t>428027</t>
  </si>
  <si>
    <t>г.Чебоксары, проспект 9 Пятилетки, 19/37</t>
  </si>
  <si>
    <t>428028</t>
  </si>
  <si>
    <t>г.Чебоксары, проспект Тракторостроителей, 63/21</t>
  </si>
  <si>
    <t>Доп.офис №8613/018</t>
  </si>
  <si>
    <t>Доп.офис №8613/019</t>
  </si>
  <si>
    <t>428009</t>
  </si>
  <si>
    <t>г.Чебоксары, ул.Университетская, 20/1</t>
  </si>
  <si>
    <t>Доп.офис №8613/02</t>
  </si>
  <si>
    <t>428022</t>
  </si>
  <si>
    <t>г.Чебоксары, ул.50 лет Октября, 17А</t>
  </si>
  <si>
    <t>Доп.офис №8613/020</t>
  </si>
  <si>
    <t>г.Чебоксары, проспект И.Яковлева, 2А</t>
  </si>
  <si>
    <t>Опер.касса №4642/048</t>
  </si>
  <si>
    <t>Опер.касса №4642/049</t>
  </si>
  <si>
    <t>Опер.касса №93/0144</t>
  </si>
  <si>
    <t>Опер.касса №93/0145</t>
  </si>
  <si>
    <t>Опер.касса №93/0146</t>
  </si>
  <si>
    <t>Опер.касса №93/0147</t>
  </si>
  <si>
    <t>Опер.касса №93/0148</t>
  </si>
  <si>
    <t>Опер.касса №93/0149</t>
  </si>
  <si>
    <t>г.Александров, ул.Революции, 24</t>
  </si>
  <si>
    <t>(49244)30953</t>
  </si>
  <si>
    <t>Кольчугинское отделение №2484</t>
  </si>
  <si>
    <t>601785</t>
  </si>
  <si>
    <t>г.Кольчугино, ул.III Интернационала, 40</t>
  </si>
  <si>
    <t>(49245)23038</t>
  </si>
  <si>
    <t>Елизарова Марина Александровна</t>
  </si>
  <si>
    <t>429242</t>
  </si>
  <si>
    <t>429243</t>
  </si>
  <si>
    <t>429241</t>
  </si>
  <si>
    <t>429259</t>
  </si>
  <si>
    <t>429250</t>
  </si>
  <si>
    <t>с.Аликово, ул.Советская, 5</t>
  </si>
  <si>
    <t>с.Алан-Бексерь</t>
  </si>
  <si>
    <t>(84365)63925</t>
  </si>
  <si>
    <t>Каримова Разина Котдусовна</t>
  </si>
  <si>
    <t>423520</t>
  </si>
  <si>
    <t>г.Заинск, ул.Ленина, 9Б</t>
  </si>
  <si>
    <t>423524</t>
  </si>
  <si>
    <t>г.Заинск, ул.Шоссейная, 13/2</t>
  </si>
  <si>
    <t>(85558)36190</t>
  </si>
  <si>
    <t>г.Заинск, ул.Баныкина, 3</t>
  </si>
  <si>
    <t>423522</t>
  </si>
  <si>
    <t>г.Заинск, ул.Орджоникидзе, 56</t>
  </si>
  <si>
    <t>Нехорошева Ирина Валерьевна</t>
  </si>
  <si>
    <t>Доп.офис №8614/028</t>
  </si>
  <si>
    <t>Опер.касса №8614/029</t>
  </si>
  <si>
    <t>Опер.касса №8614/030</t>
  </si>
  <si>
    <t>Опер.касса №4472/01</t>
  </si>
  <si>
    <t>Опер.касса №4472/02</t>
  </si>
  <si>
    <t>Опер.касса №4472/06</t>
  </si>
  <si>
    <t>Опер.касса №4472/07</t>
  </si>
  <si>
    <t>Опер.касса №4472/08</t>
  </si>
  <si>
    <t>Опер.касса №4472/011</t>
  </si>
  <si>
    <t>Опер.касса №4472/012</t>
  </si>
  <si>
    <t>Опер.касса №4472/014</t>
  </si>
  <si>
    <t>Опер.касса №4472/016</t>
  </si>
  <si>
    <t>Опер.касса №5836/022</t>
  </si>
  <si>
    <t>429136</t>
  </si>
  <si>
    <t>Опер.касса №5836/03</t>
  </si>
  <si>
    <t>429105</t>
  </si>
  <si>
    <t>Опер.касса №5836/033</t>
  </si>
  <si>
    <t>429125</t>
  </si>
  <si>
    <t>Опер.касса №5836/035</t>
  </si>
  <si>
    <t>429106</t>
  </si>
  <si>
    <t>пгт.Лальск, поселок Фабричный, ул.Гагарина, 36</t>
  </si>
  <si>
    <t>(83346)24049</t>
  </si>
  <si>
    <t>Попова Ольга Ивановна</t>
  </si>
  <si>
    <t>613930</t>
  </si>
  <si>
    <t>пгт.Подосиновец, ул.Советская, 87</t>
  </si>
  <si>
    <t>(83351)21947</t>
  </si>
  <si>
    <t>Митюков Александр Витальевич</t>
  </si>
  <si>
    <t>613920</t>
  </si>
  <si>
    <t>пгт.Пинюг, ул.Садовая, 12</t>
  </si>
  <si>
    <t>(83351)31930</t>
  </si>
  <si>
    <t>Набережно-Челнинское отделение №8219</t>
  </si>
  <si>
    <t>423809</t>
  </si>
  <si>
    <t>г.Набережные Челны, проспект им.Раиса Беляева, 18</t>
  </si>
  <si>
    <t>(8552)399701</t>
  </si>
  <si>
    <t>Опер.касса №8219/010</t>
  </si>
  <si>
    <t>423877</t>
  </si>
  <si>
    <t>(8552)794070</t>
  </si>
  <si>
    <t>Чупрова Ирина Александровна</t>
  </si>
  <si>
    <t>Опер.касса №8219/013</t>
  </si>
  <si>
    <t>423893</t>
  </si>
  <si>
    <t>(8552)790353</t>
  </si>
  <si>
    <t>Жаркова Ирина Ивановна</t>
  </si>
  <si>
    <t>Опер.касса №8219/014</t>
  </si>
  <si>
    <t>423872</t>
  </si>
  <si>
    <t>п.Новый</t>
  </si>
  <si>
    <t>(8552)378588</t>
  </si>
  <si>
    <t>Зарифуллина Танзиля Шакировна</t>
  </si>
  <si>
    <t>Опер.касса №8219/02</t>
  </si>
  <si>
    <t>423878</t>
  </si>
  <si>
    <t>с.Биклянь</t>
  </si>
  <si>
    <t>(8552)792531</t>
  </si>
  <si>
    <t>Гиниятуллина Нурися Шагиевна</t>
  </si>
  <si>
    <t>Опер.касса №8219/026</t>
  </si>
  <si>
    <t>423883</t>
  </si>
  <si>
    <t>с.Кузкеево</t>
  </si>
  <si>
    <t>(8552)376730</t>
  </si>
  <si>
    <t>Багаутдинова Ляйсания Халиловна</t>
  </si>
  <si>
    <t>г.Мензелинск, ул.Изыскателей, 1/1а</t>
  </si>
  <si>
    <t>(85555)34553</t>
  </si>
  <si>
    <t>Садреева Роза Кияматтиновна</t>
  </si>
  <si>
    <t>423725</t>
  </si>
  <si>
    <t>д.Атрякле</t>
  </si>
  <si>
    <t>(85555)26347</t>
  </si>
  <si>
    <t>Фазлиева Файруза Фоатовна</t>
  </si>
  <si>
    <t>423708</t>
  </si>
  <si>
    <t>с.Верхний Такермен</t>
  </si>
  <si>
    <t>(85555)25423</t>
  </si>
  <si>
    <t>Вазеева Танзиля Файдерахмановна</t>
  </si>
  <si>
    <t>423703</t>
  </si>
  <si>
    <t>с.Урусово</t>
  </si>
  <si>
    <t>(85555)27972</t>
  </si>
  <si>
    <t>Гилметдинова Райхана Азатовна</t>
  </si>
  <si>
    <t>423729</t>
  </si>
  <si>
    <t>п.совхоз имени Воровского</t>
  </si>
  <si>
    <t>(85555)29634</t>
  </si>
  <si>
    <t>Музипова Ильсияр Александровна</t>
  </si>
  <si>
    <t>Елабужское отделение №4690</t>
  </si>
  <si>
    <t>423602</t>
  </si>
  <si>
    <t>г.Елабуга, ул.Интернациональная, 4а</t>
  </si>
  <si>
    <t>(85557)30220</t>
  </si>
  <si>
    <t>Опер.касса №4690/01</t>
  </si>
  <si>
    <t>423631</t>
  </si>
  <si>
    <t>с.Танайка</t>
  </si>
  <si>
    <t>(85557)77318</t>
  </si>
  <si>
    <t>Опер.касса №4690/015</t>
  </si>
  <si>
    <t>423620</t>
  </si>
  <si>
    <t>с.Морты</t>
  </si>
  <si>
    <t>(85557)74183</t>
  </si>
  <si>
    <t>Шайхутдинова Гульфания Нурулловна</t>
  </si>
  <si>
    <t>Опер.касса №4690/017</t>
  </si>
  <si>
    <t>423619</t>
  </si>
  <si>
    <t>с.Старый Юраш</t>
  </si>
  <si>
    <t>(85557)71183</t>
  </si>
  <si>
    <t>Салимова Гульназ Гасимовна</t>
  </si>
  <si>
    <t>Доп.офис №4379/045</t>
  </si>
  <si>
    <t>Доп.офис №8611/0153</t>
  </si>
  <si>
    <t>600022</t>
  </si>
  <si>
    <t>г.Владимир, проспект Ленина, 47А</t>
  </si>
  <si>
    <t>Доп.офис №8611/0154</t>
  </si>
  <si>
    <t>601300</t>
  </si>
  <si>
    <t>Киржачское отделение №8569</t>
  </si>
  <si>
    <t>601010</t>
  </si>
  <si>
    <t>г.Киржач, ул.Пугачева, 2</t>
  </si>
  <si>
    <t>Доп.офис №8569/01</t>
  </si>
  <si>
    <t>601012</t>
  </si>
  <si>
    <t>г.Киржач, ул.40 лет Октября, 38</t>
  </si>
  <si>
    <t>Доп.офис №8569/013</t>
  </si>
  <si>
    <t>г.Киржач, ул.Привокзальная, 22а</t>
  </si>
  <si>
    <t>601021</t>
  </si>
  <si>
    <t>Доп.офис №8569/02</t>
  </si>
  <si>
    <t>г.Киржач, микрорайон Красный Октябрь, ул.Первомайская, 1</t>
  </si>
  <si>
    <t>г.Владимир, ул.Полины Осипенко, 12</t>
  </si>
  <si>
    <t>600017</t>
  </si>
  <si>
    <t>г.Владимир, ул.Мира, 23</t>
  </si>
  <si>
    <t>Живохина Светлана Николаевна</t>
  </si>
  <si>
    <t>Доп.офис №8611/077</t>
  </si>
  <si>
    <t>600016</t>
  </si>
  <si>
    <t>г.Владимир, ул.Добросельская, 2А</t>
  </si>
  <si>
    <t>(4922)216571</t>
  </si>
  <si>
    <t>Опер.касса №6652/0484</t>
  </si>
  <si>
    <t>603054</t>
  </si>
  <si>
    <t>Опер.касса №7507/0104</t>
  </si>
  <si>
    <t>Опер.касса №7507/0105</t>
  </si>
  <si>
    <t>Опер.касса №7507/0106</t>
  </si>
  <si>
    <t>Доп.офис №7507/079</t>
  </si>
  <si>
    <t>(83532)62570</t>
  </si>
  <si>
    <t>Григорьев Алексей Леонидович</t>
  </si>
  <si>
    <t>Опер.касса №7507/080</t>
  </si>
  <si>
    <t>Опер.касса №7507/081</t>
  </si>
  <si>
    <t>Опер.касса №7507/082</t>
  </si>
  <si>
    <t>Опер.касса №7507/083</t>
  </si>
  <si>
    <t>Опер.касса №7507/084</t>
  </si>
  <si>
    <t>Опер.касса №7507/085</t>
  </si>
  <si>
    <t>Опер.касса №7507/086</t>
  </si>
  <si>
    <t>Доп.офис №7507/087</t>
  </si>
  <si>
    <t>Опер.касса №7507/088</t>
  </si>
  <si>
    <t>Опер.касса №7507/089</t>
  </si>
  <si>
    <t>Опер.касса №7507/090</t>
  </si>
  <si>
    <t>Опер.касса №7507/091</t>
  </si>
  <si>
    <t>Опер.касса №7507/092</t>
  </si>
  <si>
    <t>Доп.офис №7507/093</t>
  </si>
  <si>
    <t>Опер.касса №7507/094</t>
  </si>
  <si>
    <t>Опер.касса №7507/095</t>
  </si>
  <si>
    <t>Опер.касса №7507/096</t>
  </si>
  <si>
    <t>Опер.касса №7507/097</t>
  </si>
  <si>
    <t>Опер.касса №7507/098</t>
  </si>
  <si>
    <t>г.Альметьевск, ул.Чехова, 30</t>
  </si>
  <si>
    <t>Алимпиева Юлия Викторовна</t>
  </si>
  <si>
    <t>Опер.касса №4683/014</t>
  </si>
  <si>
    <t>423422</t>
  </si>
  <si>
    <t>с.Кичучатово</t>
  </si>
  <si>
    <t>(8553)363639</t>
  </si>
  <si>
    <t>Хабирова Рузиля Нафисовна</t>
  </si>
  <si>
    <t>Опер.касса №4683/015</t>
  </si>
  <si>
    <t>423454</t>
  </si>
  <si>
    <t>г.Альметьевск, ул.О.Кошевого, 5</t>
  </si>
  <si>
    <t>Гафурова Эльмира Рашидовна</t>
  </si>
  <si>
    <t>Опер.касса №4683/016</t>
  </si>
  <si>
    <t>423440</t>
  </si>
  <si>
    <t>пгт.Мактама, ул.Заводская, 16</t>
  </si>
  <si>
    <t>(8553)360848</t>
  </si>
  <si>
    <t>Гильманова Гузель Мударисовна</t>
  </si>
  <si>
    <t>г.Альметьевск, ул.Ленина, 82</t>
  </si>
  <si>
    <t>(8553)327415</t>
  </si>
  <si>
    <t>Опер.касса №4683/018</t>
  </si>
  <si>
    <t>423453</t>
  </si>
  <si>
    <t>г.Альметьевск, ул.Луговая, 9</t>
  </si>
  <si>
    <t>Опер.касса №4683/02</t>
  </si>
  <si>
    <t>423441</t>
  </si>
  <si>
    <t>с.Абдрахманово</t>
  </si>
  <si>
    <t>(8553)379979</t>
  </si>
  <si>
    <t>Опер.касса №4683/020</t>
  </si>
  <si>
    <t>г.Альметьевск, ул.Аминова, 9А</t>
  </si>
  <si>
    <t>(8553)333380</t>
  </si>
  <si>
    <t>Опер.касса №4683/021</t>
  </si>
  <si>
    <t>423430</t>
  </si>
  <si>
    <t>с.Русский Акташ</t>
  </si>
  <si>
    <t>(8553)346324</t>
  </si>
  <si>
    <t>Тишковец Валентина Николаевна</t>
  </si>
  <si>
    <t>Опер.касса №4683/027</t>
  </si>
  <si>
    <t>423425</t>
  </si>
  <si>
    <t>Насибуллина Хамдия Нуриахметовна</t>
  </si>
  <si>
    <t>-</t>
  </si>
  <si>
    <t>(49246)54385</t>
  </si>
  <si>
    <t>Кузнецова Татьяна Сергеевна</t>
  </si>
  <si>
    <t>Опер.касса №2484/039</t>
  </si>
  <si>
    <t>601817</t>
  </si>
  <si>
    <t>с.Шихобалово, 81</t>
  </si>
  <si>
    <t>(49246)57525</t>
  </si>
  <si>
    <t>Доронина Елена Владимировна</t>
  </si>
  <si>
    <t>Доп.офис №2484/040</t>
  </si>
  <si>
    <t>г.Юрьев-Польский, ул.Вокзальная, 16</t>
  </si>
  <si>
    <t>(49246)23371</t>
  </si>
  <si>
    <t>601203</t>
  </si>
  <si>
    <t>г.Собинка, ул.Димитрова, 20</t>
  </si>
  <si>
    <t>(49242)21868</t>
  </si>
  <si>
    <t>Кирова Марина Станиславовна</t>
  </si>
  <si>
    <t>601211</t>
  </si>
  <si>
    <t>д.Ворша, ул.Молодежная, 20</t>
  </si>
  <si>
    <t>(49242)32249</t>
  </si>
  <si>
    <t>601240</t>
  </si>
  <si>
    <t>г.Лакинск, ул.Горького, 20</t>
  </si>
  <si>
    <t>(49242)41374</t>
  </si>
  <si>
    <t>Коба Людмила Николаевна</t>
  </si>
  <si>
    <t>601221</t>
  </si>
  <si>
    <t>пгт.Ставрово, ул.Советская, 12</t>
  </si>
  <si>
    <t>601464</t>
  </si>
  <si>
    <t>д.Крутово</t>
  </si>
  <si>
    <t>(49238)53514</t>
  </si>
  <si>
    <t>Прусакова Татьяна Викторовна</t>
  </si>
  <si>
    <t>601471</t>
  </si>
  <si>
    <t>с.Фоминки, ул.Советская, 12</t>
  </si>
  <si>
    <t>(49238)45164</t>
  </si>
  <si>
    <t>601482</t>
  </si>
  <si>
    <t>г.Гороховец, ул.Кутузова, 3</t>
  </si>
  <si>
    <t>(49238)22724</t>
  </si>
  <si>
    <t>601465</t>
  </si>
  <si>
    <t>п.Пролетарский, ул.Советская, 32</t>
  </si>
  <si>
    <t>(49238)55137</t>
  </si>
  <si>
    <t>601470</t>
  </si>
  <si>
    <t>(49238)54150</t>
  </si>
  <si>
    <t>Бухаркина Татьяна Павловна</t>
  </si>
  <si>
    <t>601450</t>
  </si>
  <si>
    <t>д.Великово</t>
  </si>
  <si>
    <t>(49238)57169</t>
  </si>
  <si>
    <t>601451</t>
  </si>
  <si>
    <t>п.Галицы, ул.Железнодорожная, 1</t>
  </si>
  <si>
    <t>(49238)51587</t>
  </si>
  <si>
    <t>Митягина Наталья Анатольевна</t>
  </si>
  <si>
    <t>601440</t>
  </si>
  <si>
    <t>г.Вязники, ул.Советская, 80</t>
  </si>
  <si>
    <t>(49233)23362</t>
  </si>
  <si>
    <t>Нечай Лариса Александровна</t>
  </si>
  <si>
    <t>г.Вязники, ул.Сергиевских, 1/6</t>
  </si>
  <si>
    <t>(49233)21264</t>
  </si>
  <si>
    <t>Чекадаева Оксана Николаевна</t>
  </si>
  <si>
    <t>601420</t>
  </si>
  <si>
    <t>п.Октябрьский, ул.Советская, 1А</t>
  </si>
  <si>
    <t>(49233)58267</t>
  </si>
  <si>
    <t>Парфенова Ольга Александровна</t>
  </si>
  <si>
    <t>601410</t>
  </si>
  <si>
    <t>станция Мстера, ул.Шоссейная</t>
  </si>
  <si>
    <t>(49233)63590</t>
  </si>
  <si>
    <t>Журухина Ольга Александровна</t>
  </si>
  <si>
    <t>Опер.касса №93/053</t>
  </si>
  <si>
    <t>602209</t>
  </si>
  <si>
    <t>с.Якиманская Слобода, ул.Ленина, 34А</t>
  </si>
  <si>
    <t>(49234)51298</t>
  </si>
  <si>
    <t>Кандрушина Ольга Николаевна</t>
  </si>
  <si>
    <t>602264</t>
  </si>
  <si>
    <t>(49234)35261</t>
  </si>
  <si>
    <t>Доп.офис №93/056</t>
  </si>
  <si>
    <t>602263</t>
  </si>
  <si>
    <t>г.Муром, ул.Заводская, 21</t>
  </si>
  <si>
    <t>(49234)33130</t>
  </si>
  <si>
    <t>г.Муром, ул.Ленинградская, 5</t>
  </si>
  <si>
    <t>(49234)60979</t>
  </si>
  <si>
    <t>602265</t>
  </si>
  <si>
    <t>г.Муром, ул.Октябрьская, 27</t>
  </si>
  <si>
    <t>(49234)31736</t>
  </si>
  <si>
    <t>Опер.касса №93/061</t>
  </si>
  <si>
    <t>602240</t>
  </si>
  <si>
    <t>Опер.касса №4692/07</t>
  </si>
  <si>
    <t>Опер.касса №4692/09</t>
  </si>
  <si>
    <t>с.Старое Чурилино</t>
  </si>
  <si>
    <t>(84366)71232</t>
  </si>
  <si>
    <t>Абиятова Рузиля Гумаровна</t>
  </si>
  <si>
    <t>422023</t>
  </si>
  <si>
    <t>с.Казанбаш</t>
  </si>
  <si>
    <t>(84366)54239</t>
  </si>
  <si>
    <t>Салимова Гульназ Хурматовна</t>
  </si>
  <si>
    <t>422250</t>
  </si>
  <si>
    <t>пгт.Балтаси, ул.Ленина, 43А</t>
  </si>
  <si>
    <t>(84368)24030</t>
  </si>
  <si>
    <t>422253</t>
  </si>
  <si>
    <t>с.Карелино, ул.Г.Ашрафзянова, 4</t>
  </si>
  <si>
    <t>(84368)31884</t>
  </si>
  <si>
    <t>Каримова Файруза Табрисовна</t>
  </si>
  <si>
    <t>422254</t>
  </si>
  <si>
    <t>с.Килеево</t>
  </si>
  <si>
    <t>(84368)29835</t>
  </si>
  <si>
    <t>Даминова Рашида Сабировна</t>
  </si>
  <si>
    <t>422243</t>
  </si>
  <si>
    <t>с.Ципья</t>
  </si>
  <si>
    <t>Опер.касса №4340/090</t>
  </si>
  <si>
    <t>п.Совхозный, 39</t>
  </si>
  <si>
    <t>Доп.офис №4340/091</t>
  </si>
  <si>
    <t>606570</t>
  </si>
  <si>
    <t>р.п.Ковернино, ул.Коммунистов, 23</t>
  </si>
  <si>
    <t>(83157)21567</t>
  </si>
  <si>
    <t>Пименова Ирина Николаевна</t>
  </si>
  <si>
    <t>Опер.касса №4340/096</t>
  </si>
  <si>
    <t>606582</t>
  </si>
  <si>
    <t>д.Горево, ул.Медведева, 3</t>
  </si>
  <si>
    <t>(83157)27341</t>
  </si>
  <si>
    <t>Опер.касса №4340/097</t>
  </si>
  <si>
    <t>606573</t>
  </si>
  <si>
    <t>д.Сухоноска, ул.Производственная, 1</t>
  </si>
  <si>
    <t>(83157)25585</t>
  </si>
  <si>
    <t>Опер.касса №4340/098</t>
  </si>
  <si>
    <t>606574</t>
  </si>
  <si>
    <t>д.Семино, ул.Победы, 1</t>
  </si>
  <si>
    <t>(83157)24580</t>
  </si>
  <si>
    <t>Опер.касса №4340/099</t>
  </si>
  <si>
    <t>606575</t>
  </si>
  <si>
    <t>с.Хохлома, ул.Школьная, 9</t>
  </si>
  <si>
    <t>606084</t>
  </si>
  <si>
    <t>п.Новосмолинский, ул.Танковая, 23</t>
  </si>
  <si>
    <t>(83136)76112</t>
  </si>
  <si>
    <t>Доп.офис №4342/092</t>
  </si>
  <si>
    <t>606039</t>
  </si>
  <si>
    <t>(8313)242744</t>
  </si>
  <si>
    <t>Волкова Светлана Николаевна</t>
  </si>
  <si>
    <t>Доп.офис №4342/093</t>
  </si>
  <si>
    <t>Чумазина Жанна Валерьевна</t>
  </si>
  <si>
    <t>Доп.офис №4342/094</t>
  </si>
  <si>
    <t>г.Володарск, ул.Кооперативная, 15</t>
  </si>
  <si>
    <t>Опер.касса №5766/0123</t>
  </si>
  <si>
    <t>Опер.касса №5766/016</t>
  </si>
  <si>
    <t>Доп.офис №5766/045</t>
  </si>
  <si>
    <t>Доп.офис №5766/043</t>
  </si>
  <si>
    <t>Опер.касса №5766/044</t>
  </si>
  <si>
    <t>Опер.касса №5766/08</t>
  </si>
  <si>
    <t>Опер.касса №5766/09</t>
  </si>
  <si>
    <t>Доп.офис №8613/039</t>
  </si>
  <si>
    <t>Доп.офис №8613/040</t>
  </si>
  <si>
    <t>Опер.касса №4340/09</t>
  </si>
  <si>
    <t>606536</t>
  </si>
  <si>
    <t>п.Смиркино, ул.Мира</t>
  </si>
  <si>
    <t>(83161)43340</t>
  </si>
  <si>
    <t>Боброва Галина Ивановна</t>
  </si>
  <si>
    <t>(83432)21140</t>
  </si>
  <si>
    <t>Доп.офис №4342/095</t>
  </si>
  <si>
    <t>г.Дзержинск, проспект Ленина, 66</t>
  </si>
  <si>
    <t>(8313)258785</t>
  </si>
  <si>
    <t>Кузнецова Оксана Ивановна</t>
  </si>
  <si>
    <t>Доп.офис №4342/096</t>
  </si>
  <si>
    <t>606010</t>
  </si>
  <si>
    <t>г.Дзержинск, ул.Клюквина, 5</t>
  </si>
  <si>
    <t>(8313)260489</t>
  </si>
  <si>
    <t>Шерихова Елена Анатольевна</t>
  </si>
  <si>
    <t>Доп.офис №4342/097</t>
  </si>
  <si>
    <t>(8313)258429</t>
  </si>
  <si>
    <t>Человская Вилия Анатольевна</t>
  </si>
  <si>
    <t>Доп.офис №4342/098</t>
  </si>
  <si>
    <t>Кстовское отделение №4345</t>
  </si>
  <si>
    <t>607650</t>
  </si>
  <si>
    <t>г.Кстово, площадь Ленина, 3</t>
  </si>
  <si>
    <t>(83145)34291</t>
  </si>
  <si>
    <t>Пахомов Андрей Валентинович</t>
  </si>
  <si>
    <t>Доп.офис №4345/01</t>
  </si>
  <si>
    <t>607675</t>
  </si>
  <si>
    <t>(83145)57522</t>
  </si>
  <si>
    <t>Комарова Алевтина Васильевна</t>
  </si>
  <si>
    <t>Опер.касса №4345/013</t>
  </si>
  <si>
    <t>607676</t>
  </si>
  <si>
    <t>д.Новоликеево, ул.Ленина, 3</t>
  </si>
  <si>
    <t>(83145)66386</t>
  </si>
  <si>
    <t>Каскина Юлия Александровна</t>
  </si>
  <si>
    <t>Доп.офис №4345/015</t>
  </si>
  <si>
    <t>г.Кстово, площадь Мира, 3</t>
  </si>
  <si>
    <t>(83145)72501</t>
  </si>
  <si>
    <t>Доп.офис №4345/017</t>
  </si>
  <si>
    <t>607684</t>
  </si>
  <si>
    <t>п.Ждановский, ул.Школьная, 20а</t>
  </si>
  <si>
    <t>Опер.касса №4345/018</t>
  </si>
  <si>
    <t>607680</t>
  </si>
  <si>
    <t>д.Афонино, ул.Магистральная, 73А</t>
  </si>
  <si>
    <t>(83145)36871</t>
  </si>
  <si>
    <t>Опер.касса №4345/02</t>
  </si>
  <si>
    <t>607673</t>
  </si>
  <si>
    <t>с.Чернуха, ул.Троицкого, 144</t>
  </si>
  <si>
    <t>(83145)51238</t>
  </si>
  <si>
    <t>Федотова Ольга Геннадьевна</t>
  </si>
  <si>
    <t>Опер.касса №4345/020</t>
  </si>
  <si>
    <t>607686</t>
  </si>
  <si>
    <t>(83145)65254</t>
  </si>
  <si>
    <t>Опер.касса №4345/025</t>
  </si>
  <si>
    <t>607677</t>
  </si>
  <si>
    <t>с.Работки, ул.Садовая</t>
  </si>
  <si>
    <t>(83145)68503</t>
  </si>
  <si>
    <t>Грачева Наталья Николаевна</t>
  </si>
  <si>
    <t>Доп.офис №4345/036</t>
  </si>
  <si>
    <t>607655</t>
  </si>
  <si>
    <t>(83145)63964</t>
  </si>
  <si>
    <t>Опер.касса №4345/039</t>
  </si>
  <si>
    <t>607695</t>
  </si>
  <si>
    <t>д.Прокошево, ул.Молькова, 29</t>
  </si>
  <si>
    <t>(83145)58547</t>
  </si>
  <si>
    <t>Мокеичева Галина Александровна</t>
  </si>
  <si>
    <t>Опер.касса №4345/04</t>
  </si>
  <si>
    <t>607683</t>
  </si>
  <si>
    <t>п.Дружный, 3</t>
  </si>
  <si>
    <t>(83145)58360</t>
  </si>
  <si>
    <t>Доп.офис №4345/044</t>
  </si>
  <si>
    <t>г.Кстово, ул.40 лет Октября, 23А</t>
  </si>
  <si>
    <t>(83145)47407</t>
  </si>
  <si>
    <t>Бритова Светлана Юрьевна</t>
  </si>
  <si>
    <t>Опер.касса №4345/045</t>
  </si>
  <si>
    <t>607690</t>
  </si>
  <si>
    <t>с.Запрудное, ул.Юбилейная, 9</t>
  </si>
  <si>
    <t>(83145)64393</t>
  </si>
  <si>
    <t>607660</t>
  </si>
  <si>
    <t>(83145)75068</t>
  </si>
  <si>
    <t>Доп.офис №4345/049</t>
  </si>
  <si>
    <t>606310</t>
  </si>
  <si>
    <t>р.п.Дальнее Константиново, ул.Советская, 48</t>
  </si>
  <si>
    <t>(83168)21243</t>
  </si>
  <si>
    <t>Пронин Владимир Александрович</t>
  </si>
  <si>
    <t>Опер.касса №4345/05</t>
  </si>
  <si>
    <t>607671</t>
  </si>
  <si>
    <t>с.Большое Мокрое, ул.Школьная, 30</t>
  </si>
  <si>
    <t>(83145)57233</t>
  </si>
  <si>
    <t>Опер.касса №4345/050</t>
  </si>
  <si>
    <t>606321</t>
  </si>
  <si>
    <t>(83168)32281</t>
  </si>
  <si>
    <t>Опер.касса №4345/054</t>
  </si>
  <si>
    <t>606302</t>
  </si>
  <si>
    <t>д.Кужутки, ул.Луговая, 13Б</t>
  </si>
  <si>
    <t>(83168)35116</t>
  </si>
  <si>
    <t>Колова Елизавета Вячеславовна</t>
  </si>
  <si>
    <t>Опер.касса №4642/050</t>
  </si>
  <si>
    <t>Опер.касса №4642/051</t>
  </si>
  <si>
    <t>Опер.касса №4642/052</t>
  </si>
  <si>
    <t>Опер.касса №4642/053</t>
  </si>
  <si>
    <t>Опер.касса №4642/054</t>
  </si>
  <si>
    <t>Опер.касса №4642/055</t>
  </si>
  <si>
    <t>Опер.касса №4642/056</t>
  </si>
  <si>
    <t>Опер.касса №4642/057</t>
  </si>
  <si>
    <t>Доп.офис №4642/058</t>
  </si>
  <si>
    <t>Доп.офис №4642/059</t>
  </si>
  <si>
    <t>Опер.касса №4642/060</t>
  </si>
  <si>
    <t>Опер.касса №4642/061</t>
  </si>
  <si>
    <t>Опер.касса №4642/062</t>
  </si>
  <si>
    <t>Опер.касса №4642/063</t>
  </si>
  <si>
    <t>Опер.касса №4642/064</t>
  </si>
  <si>
    <t>Опер.касса №4642/065</t>
  </si>
  <si>
    <t>Опер.касса №4642/066</t>
  </si>
  <si>
    <t>Опер.касса №4642/067</t>
  </si>
  <si>
    <t>Опер.касса №4642/068</t>
  </si>
  <si>
    <t>Опер.касса №4642/069</t>
  </si>
  <si>
    <t>Опер.касса №4642/070</t>
  </si>
  <si>
    <t>Опер.касса №4642/071</t>
  </si>
  <si>
    <t>Опер.касса №4642/072</t>
  </si>
  <si>
    <t>Опер.касса №4642/073</t>
  </si>
  <si>
    <t>Опер.касса №4642/074</t>
  </si>
  <si>
    <t>Опер.касса №4642/075</t>
  </si>
  <si>
    <t>Опер.касса №4642/076</t>
  </si>
  <si>
    <t>Опер.касса №4642/077</t>
  </si>
  <si>
    <t>Опер.касса №4642/078</t>
  </si>
  <si>
    <t>Опер.касса №4642/079</t>
  </si>
  <si>
    <t>Доп.офис №4641/039</t>
  </si>
  <si>
    <t>Доп.офис №4641/040</t>
  </si>
  <si>
    <t>Опер.касса №4641/041</t>
  </si>
  <si>
    <t>Опер.касса №4641/042</t>
  </si>
  <si>
    <t>Опер.касса №8614/09</t>
  </si>
  <si>
    <t>424030</t>
  </si>
  <si>
    <t>(8362)684009</t>
  </si>
  <si>
    <t>Копытина Ирина Вячеславовна</t>
  </si>
  <si>
    <t>п.Силикатный, ул.Мира, 37</t>
  </si>
  <si>
    <t>пгт.Демьяново, ул.Советская, 23</t>
  </si>
  <si>
    <t>Доп.офис №4642/043</t>
  </si>
  <si>
    <t>Опер.касса №4642/044</t>
  </si>
  <si>
    <t>Опер.касса №4642/045</t>
  </si>
  <si>
    <t>Опер.касса №4642/046</t>
  </si>
  <si>
    <t>Опер.касса №4642/047</t>
  </si>
  <si>
    <t>Доп.офис №69/0158</t>
  </si>
  <si>
    <t>Клочкова Елена Владимировна</t>
  </si>
  <si>
    <t>(8313)208238</t>
  </si>
  <si>
    <t xml:space="preserve"> Куранова Вера Леонидовна</t>
  </si>
  <si>
    <t>(8313)209305</t>
  </si>
  <si>
    <t>Симонова Ирина Ивановна</t>
  </si>
  <si>
    <t>Газизова Ирина Николаевна</t>
  </si>
  <si>
    <t>Антропова Елена Владимировна</t>
  </si>
  <si>
    <t>(83138)39225</t>
  </si>
  <si>
    <t>Сидерякова Татьяна Владимировна</t>
  </si>
  <si>
    <t>Белов Александр Юрьевич</t>
  </si>
  <si>
    <t>Яковлев Сергей Леонидович</t>
  </si>
  <si>
    <t>Сальникова Светлана Юрьевна</t>
  </si>
  <si>
    <t>Орлова Елена Александровна</t>
  </si>
  <si>
    <t>Старикова Татьяна Алексеевна</t>
  </si>
  <si>
    <t>Кацуба Ирина Георгиевна</t>
  </si>
  <si>
    <t>(83444)25210</t>
  </si>
  <si>
    <t>Куликова Ольга Николаевна</t>
  </si>
  <si>
    <t>пгт.Косино, ул.Красноармейская, 1а</t>
  </si>
  <si>
    <t>вр.и.о. Цехан Ольга Александровна</t>
  </si>
  <si>
    <t>Вертунова Амалия Борисовна</t>
  </si>
  <si>
    <t>Зыкова Надежда Владимировна</t>
  </si>
  <si>
    <t>Насыбуллин Айрат Шайхулович</t>
  </si>
  <si>
    <t>Кадриева Альфия Салиховна</t>
  </si>
  <si>
    <t>Салахов Айрат Ильгамович</t>
  </si>
  <si>
    <t>Кузнецова Валентина Петровна</t>
  </si>
  <si>
    <t>(8553)371344</t>
  </si>
  <si>
    <t>Баженова Светлана Ильгизовна</t>
  </si>
  <si>
    <t>Косолапова Светлана Ивановна</t>
  </si>
  <si>
    <t>Черникова Татьяна Владимировна</t>
  </si>
  <si>
    <t>Писаревская Наталья Петровна</t>
  </si>
  <si>
    <t>Кузьмичева Инна Васильевна</t>
  </si>
  <si>
    <t>Миннемухаметова Лилия Хайдаровна</t>
  </si>
  <si>
    <t>Сахапова Айгуль Миннегаяновна</t>
  </si>
  <si>
    <t>Рыжикова Ксения Альбертовна</t>
  </si>
  <si>
    <t>Каталымова Альбина Геннадьевна</t>
  </si>
  <si>
    <t>Доп.офис №7507/014</t>
  </si>
  <si>
    <t>429330</t>
  </si>
  <si>
    <t>г.Канаш, ул. Пушкина, 14</t>
  </si>
  <si>
    <t>(83533)23860</t>
  </si>
  <si>
    <t>Тимаев Зуфар Минхалимович</t>
  </si>
  <si>
    <t>Иванова Наталья Петровна</t>
  </si>
  <si>
    <t>(83170)46133</t>
  </si>
  <si>
    <t>Лябина Светлана Николаевна</t>
  </si>
  <si>
    <t>Опер.касса №4378/083</t>
  </si>
  <si>
    <t>607625</t>
  </si>
  <si>
    <t>с.Оранки, ул.Почтовая, 18</t>
  </si>
  <si>
    <t>(83170)45522</t>
  </si>
  <si>
    <t>Доп.офис №8613/036</t>
  </si>
  <si>
    <t>г.Кирс, ул.Слободская, 16</t>
  </si>
  <si>
    <t>Доп.офис №4399/01</t>
  </si>
  <si>
    <t>612830</t>
  </si>
  <si>
    <t>Опер.касса №4682/050</t>
  </si>
  <si>
    <t>423598</t>
  </si>
  <si>
    <t>с.Кармалы</t>
  </si>
  <si>
    <t>(8555)333816</t>
  </si>
  <si>
    <t>Япаева Наталья Ивановна</t>
  </si>
  <si>
    <t>Доп.офис №4682/052</t>
  </si>
  <si>
    <t>г.Нижнекамск, ул.Кайманова, 16</t>
  </si>
  <si>
    <t>(8555)412775</t>
  </si>
  <si>
    <t>Тухватуллин Руслан Сагитович</t>
  </si>
  <si>
    <t>г.Нижнекамск, ул.Тукая, 31</t>
  </si>
  <si>
    <t>Доп.офис №4682/053</t>
  </si>
  <si>
    <t>Доп.офис №4682/055</t>
  </si>
  <si>
    <t>423570</t>
  </si>
  <si>
    <t>г.Нижнекамск, ул.Чулман, 17а</t>
  </si>
  <si>
    <t>(8555)455177</t>
  </si>
  <si>
    <t>Опер.касса №93/023</t>
  </si>
  <si>
    <t>602202</t>
  </si>
  <si>
    <t>д.Пестенькино, ул.Центральная, 56</t>
  </si>
  <si>
    <t>(49234)52357</t>
  </si>
  <si>
    <t>Богомолова Галина Владимировна</t>
  </si>
  <si>
    <t>Опер.касса №93/027</t>
  </si>
  <si>
    <t>602203</t>
  </si>
  <si>
    <t>п.Зименки, ул.Кооперативная, 15</t>
  </si>
  <si>
    <t>(49234)59109</t>
  </si>
  <si>
    <t>Дегтева Елена Николаевна</t>
  </si>
  <si>
    <t>Доп.офис №93/03</t>
  </si>
  <si>
    <t>602253</t>
  </si>
  <si>
    <t>г.Муром, ул.Кирова, 9</t>
  </si>
  <si>
    <t>(49234)35765</t>
  </si>
  <si>
    <t>Опер.касса №93/035</t>
  </si>
  <si>
    <t>602221</t>
  </si>
  <si>
    <t>с.Чаадаево, ул.Новая, 16</t>
  </si>
  <si>
    <t>(49234)52102</t>
  </si>
  <si>
    <t>Бушуева Надежда Геннадьевна</t>
  </si>
  <si>
    <t>602251</t>
  </si>
  <si>
    <t>Опер.касса №8569/03</t>
  </si>
  <si>
    <t>601025</t>
  </si>
  <si>
    <t>д.Рыбная Ватага, ул.Молодежная, 8</t>
  </si>
  <si>
    <t>(83338)79148</t>
  </si>
  <si>
    <t>612540</t>
  </si>
  <si>
    <t>пгт.Уни, ул.Ленина, 6</t>
  </si>
  <si>
    <t>612532</t>
  </si>
  <si>
    <t>с.Порез, ул.Ленина, 12А</t>
  </si>
  <si>
    <t>(4922)324472</t>
  </si>
  <si>
    <t>Кельина Наталья Васильевна</t>
  </si>
  <si>
    <t>Доп.офис №8611/0161</t>
  </si>
  <si>
    <t>(49235)21567</t>
  </si>
  <si>
    <t>Белова Ирина Юрьевна</t>
  </si>
  <si>
    <t>Опер.касса №8611/0162</t>
  </si>
  <si>
    <t>601385</t>
  </si>
  <si>
    <t>с.Мошок, ул.Заводская, 1</t>
  </si>
  <si>
    <t>(49235)56193</t>
  </si>
  <si>
    <t>Смирнова Наталья Николаевна</t>
  </si>
  <si>
    <t>Опер.касса №8611/0163</t>
  </si>
  <si>
    <t>601370</t>
  </si>
  <si>
    <t>пгт.Андреево, ул.Первомайская, 15</t>
  </si>
  <si>
    <t>(49235)31258</t>
  </si>
  <si>
    <t>Отрезнова Мария Федоровна</t>
  </si>
  <si>
    <t>Опер.касса №8611/0164</t>
  </si>
  <si>
    <t>601384</t>
  </si>
  <si>
    <t>п.Муромцево, ул.Октябрьская, 13</t>
  </si>
  <si>
    <t>(49235)41495</t>
  </si>
  <si>
    <t>Ларькина Альбина Михайловна</t>
  </si>
  <si>
    <t>Опер.касса №8611/0165</t>
  </si>
  <si>
    <t>601389</t>
  </si>
  <si>
    <t>п.Воровского</t>
  </si>
  <si>
    <t>(49235)51112</t>
  </si>
  <si>
    <t>Котенева Татьяна Владимировна</t>
  </si>
  <si>
    <t>Опер.касса №8611/0166</t>
  </si>
  <si>
    <t>601395</t>
  </si>
  <si>
    <t>п.Головино, ул.Шолохова, 18</t>
  </si>
  <si>
    <t>(49235)42180</t>
  </si>
  <si>
    <t>601351</t>
  </si>
  <si>
    <t>г.Судогда, ул.Коммунистическая, 2</t>
  </si>
  <si>
    <t>(49235)21647</t>
  </si>
  <si>
    <t>Доп.офис №8611/0168</t>
  </si>
  <si>
    <t>г.Владимир, проспект Ленина, 62</t>
  </si>
  <si>
    <t>Код подразделения</t>
  </si>
  <si>
    <t>"Банк Татарстан"</t>
  </si>
  <si>
    <t>г.Бугульма, ул.Гафиатуллина, 15</t>
  </si>
  <si>
    <t>Исхакова Ландыш Нафисовна</t>
  </si>
  <si>
    <t>423239</t>
  </si>
  <si>
    <t>г.Бугульма, ул.Ягофарова, 35</t>
  </si>
  <si>
    <t>Колесник Антонина Николаевна</t>
  </si>
  <si>
    <t>Опер.касса №4694/020</t>
  </si>
  <si>
    <t>423236</t>
  </si>
  <si>
    <t>г.Бугульма, ул.Гафиатуллина, 37</t>
  </si>
  <si>
    <t>(85594)42553</t>
  </si>
  <si>
    <t>Балахонцева Светлана Юрьевна</t>
  </si>
  <si>
    <t>Доп.офис №4694/022</t>
  </si>
  <si>
    <t>423233</t>
  </si>
  <si>
    <t>г.Бугульма, ул.Островского, 20/1</t>
  </si>
  <si>
    <t>Опер.касса №4694/026</t>
  </si>
  <si>
    <t>423229</t>
  </si>
  <si>
    <t>пгт.Карабаш</t>
  </si>
  <si>
    <t>(85594)50400</t>
  </si>
  <si>
    <t>Опер.касса №4694/037</t>
  </si>
  <si>
    <t>423227</t>
  </si>
  <si>
    <t>п.Подгорный</t>
  </si>
  <si>
    <t>(85594)59747</t>
  </si>
  <si>
    <t>Опер.касса №4694/041</t>
  </si>
  <si>
    <t>423237</t>
  </si>
  <si>
    <t>г.Бугульма, ул.Якупова, 58</t>
  </si>
  <si>
    <t>(85594)44319</t>
  </si>
  <si>
    <t>Доп.офис №4694/047</t>
  </si>
  <si>
    <t>423241</t>
  </si>
  <si>
    <t>г.Бугульма, ул.Сайдашева, 5</t>
  </si>
  <si>
    <t>Чернуха Ирина Владимировна</t>
  </si>
  <si>
    <t>Опер.касса №4694/048</t>
  </si>
  <si>
    <t>423243</t>
  </si>
  <si>
    <t>423970</t>
  </si>
  <si>
    <t>с.Муслюмово, ул.Пушкина, 41</t>
  </si>
  <si>
    <t>(85556)25072</t>
  </si>
  <si>
    <t>602102</t>
  </si>
  <si>
    <t>г.Меленки, ул.1 Мая, 42</t>
  </si>
  <si>
    <t>(49247)24968</t>
  </si>
  <si>
    <t>Опер.касса №93/0102</t>
  </si>
  <si>
    <t>602110</t>
  </si>
  <si>
    <t>с.Бутылицы, ул.Садовая, 1</t>
  </si>
  <si>
    <t>(49247)23287</t>
  </si>
  <si>
    <t>Емельянова Лидия Павловна</t>
  </si>
  <si>
    <t>Опер.касса №93/0103</t>
  </si>
  <si>
    <t>602131</t>
  </si>
  <si>
    <t>с.Илькино, ул.Садовая, 10А</t>
  </si>
  <si>
    <t>(49247)23250</t>
  </si>
  <si>
    <t>Федина Ирина Викторовна</t>
  </si>
  <si>
    <t>Опер.касса №93/0105</t>
  </si>
  <si>
    <t>602122</t>
  </si>
  <si>
    <t>д.Данилово, ул.Школьная, 3</t>
  </si>
  <si>
    <t>(49247)74120</t>
  </si>
  <si>
    <t>Назаренкова Наталья Викторовна</t>
  </si>
  <si>
    <t>Опер.касса №93/0106</t>
  </si>
  <si>
    <t>602152</t>
  </si>
  <si>
    <t>д.Папулино, ул.1 Мая</t>
  </si>
  <si>
    <t>(49247)24880</t>
  </si>
  <si>
    <t>Опер.касса №93/0109</t>
  </si>
  <si>
    <t>602144</t>
  </si>
  <si>
    <t>г.Киров, ул.Герцена, 37</t>
  </si>
  <si>
    <t>(8332)644398</t>
  </si>
  <si>
    <t>с.Верхнее Стярле</t>
  </si>
  <si>
    <t>(85592)42649</t>
  </si>
  <si>
    <t>Хайруллина Резеда Касимовна</t>
  </si>
  <si>
    <t>423311</t>
  </si>
  <si>
    <t>с.Урманаево</t>
  </si>
  <si>
    <t>(85592)43123</t>
  </si>
  <si>
    <t>Хайбуллина Гульгина Маузировна</t>
  </si>
  <si>
    <t>423312</t>
  </si>
  <si>
    <t>п.Победа</t>
  </si>
  <si>
    <t>(85592)42075</t>
  </si>
  <si>
    <t>Султанова Венера Махасимовна</t>
  </si>
  <si>
    <t>(83363)36240</t>
  </si>
  <si>
    <t>Опер.касса №4419/04</t>
  </si>
  <si>
    <t>613554</t>
  </si>
  <si>
    <t>с.Лопьял, ул.Центральная, 19</t>
  </si>
  <si>
    <t>(83363)33222</t>
  </si>
  <si>
    <t>Чугунова Вероника Валерьевна</t>
  </si>
  <si>
    <t>Опер.касса №4419/042</t>
  </si>
  <si>
    <t>423355</t>
  </si>
  <si>
    <t>с.Кутемели</t>
  </si>
  <si>
    <t>(85559)46332</t>
  </si>
  <si>
    <t>Фатихова Сирина Фирдавесовна</t>
  </si>
  <si>
    <t>423358</t>
  </si>
  <si>
    <t>с.Муртыш-Тамак</t>
  </si>
  <si>
    <t>(85559)45127</t>
  </si>
  <si>
    <t>Газизова Разина Гатовна</t>
  </si>
  <si>
    <t>423368</t>
  </si>
  <si>
    <t>(85559)31044</t>
  </si>
  <si>
    <t>Миннеханова Лера Анасовна</t>
  </si>
  <si>
    <t>423356</t>
  </si>
  <si>
    <t>с.Иляксаз</t>
  </si>
  <si>
    <t>(85559)47062</t>
  </si>
  <si>
    <t>с.Альметьево</t>
  </si>
  <si>
    <t>(85559)42350</t>
  </si>
  <si>
    <t>Вагизова Миляуша Ринатовна</t>
  </si>
  <si>
    <t>423357</t>
  </si>
  <si>
    <t>с.Старый Кашир</t>
  </si>
  <si>
    <t>Алатырское отделение №7508</t>
  </si>
  <si>
    <t>Доп.офис №7508/034</t>
  </si>
  <si>
    <t>Доп.офис №7508/036</t>
  </si>
  <si>
    <t>Опер.касса №7508/017</t>
  </si>
  <si>
    <t>Опер.касса №7508/022</t>
  </si>
  <si>
    <t>Опер.касса №7508/01</t>
  </si>
  <si>
    <t>Опер.касса №7508/02</t>
  </si>
  <si>
    <t>Опер.касса №7508/03</t>
  </si>
  <si>
    <t>Опер.касса №7508/05</t>
  </si>
  <si>
    <t>Опер.касса №7508/09</t>
  </si>
  <si>
    <t>Опер.касса №7508/010</t>
  </si>
  <si>
    <t>Опер.касса №7508/012</t>
  </si>
  <si>
    <t>Опер.касса №7508/014</t>
  </si>
  <si>
    <t>Опер.касса №4440/037</t>
  </si>
  <si>
    <t>Опер.касса №4440/038</t>
  </si>
  <si>
    <t>Опер.касса №4440/039</t>
  </si>
  <si>
    <t>Опер.касса №4440/040</t>
  </si>
  <si>
    <t>Опер.касса №4440/041</t>
  </si>
  <si>
    <t>Опер.касса №4440/042</t>
  </si>
  <si>
    <t>Опер.касса №4440/043</t>
  </si>
  <si>
    <t>Батыревское отделение №4440</t>
  </si>
  <si>
    <t>Опер.касса №4440/05</t>
  </si>
  <si>
    <t>Опер.касса №4440/06</t>
  </si>
  <si>
    <t>Опер.касса №4440/07</t>
  </si>
  <si>
    <t>Опер.касса №4440/08</t>
  </si>
  <si>
    <t>Опер.касса №4440/09</t>
  </si>
  <si>
    <t>Опер.касса №4440/010</t>
  </si>
  <si>
    <t>Опер.касса №4440/023</t>
  </si>
  <si>
    <t>Доп.офис №4440/024</t>
  </si>
  <si>
    <t>Опер.касса №4440/025</t>
  </si>
  <si>
    <t>Опер.касса №4440/026</t>
  </si>
  <si>
    <t>Опер.касса №4440/027</t>
  </si>
  <si>
    <t>Опер.касса №4440/028</t>
  </si>
  <si>
    <t>Опер.касса №4440/029</t>
  </si>
  <si>
    <t>Доп.офис №4440/030</t>
  </si>
  <si>
    <t>Опер.касса №4440/031</t>
  </si>
  <si>
    <t>Опер.касса №4440/032</t>
  </si>
  <si>
    <t>Шмакова Марина Владимировна</t>
  </si>
  <si>
    <t>Галиева Миляуша Габдельахатовна</t>
  </si>
  <si>
    <t>Горнеева Марина Геннадьевна</t>
  </si>
  <si>
    <t>Ефимова Людмила Ивановна</t>
  </si>
  <si>
    <t>420015</t>
  </si>
  <si>
    <t>Лаврентьева Людмила Петровна</t>
  </si>
  <si>
    <t>(8552)399504</t>
  </si>
  <si>
    <t>Николин Олег Валентинович</t>
  </si>
  <si>
    <t>423314</t>
  </si>
  <si>
    <t>Абакумов Леопольд Юрьевич</t>
  </si>
  <si>
    <t>Засорина Анна Евгеньевна</t>
  </si>
  <si>
    <t>606016</t>
  </si>
  <si>
    <t>г.Дзержинск, проспект Ленина, 84</t>
  </si>
  <si>
    <t>(8313)264408</t>
  </si>
  <si>
    <t>423733</t>
  </si>
  <si>
    <t>с.Старое Курмашево</t>
  </si>
  <si>
    <t>(85552)50448</t>
  </si>
  <si>
    <t>Газизов Альмир Назипович</t>
  </si>
  <si>
    <t>с.Актаныш, ул.Юбилейная, 84/3</t>
  </si>
  <si>
    <t>(85559)45367</t>
  </si>
  <si>
    <t>Тазетдинова Рамзия Мударисовна</t>
  </si>
  <si>
    <t>423938</t>
  </si>
  <si>
    <t>с.Алексеевка</t>
  </si>
  <si>
    <t>(85569)36210</t>
  </si>
  <si>
    <t>Дегтярева Наталья Владимировна</t>
  </si>
  <si>
    <t>423943</t>
  </si>
  <si>
    <t>с.Новозареченск</t>
  </si>
  <si>
    <t>(85569)39268</t>
  </si>
  <si>
    <t>Ильдерова Ольга Николаевна</t>
  </si>
  <si>
    <t>423926</t>
  </si>
  <si>
    <t>(85569)37260</t>
  </si>
  <si>
    <t>Флик Алена Мечиславовна</t>
  </si>
  <si>
    <t>423940</t>
  </si>
  <si>
    <t>с.Кзыл-Ярово</t>
  </si>
  <si>
    <t>(85569)33159</t>
  </si>
  <si>
    <t>Миннулина Амина Исмагиловна</t>
  </si>
  <si>
    <t>423924</t>
  </si>
  <si>
    <t>с.Крым-Сарай</t>
  </si>
  <si>
    <t>(85569)36538</t>
  </si>
  <si>
    <t>Сахапова Рахима Хабибовна</t>
  </si>
  <si>
    <t>423923</t>
  </si>
  <si>
    <t>с.Татарский Кандыз</t>
  </si>
  <si>
    <t>(85569)35330</t>
  </si>
  <si>
    <t>Мифтахова Альфия Чулпановна</t>
  </si>
  <si>
    <t>г.Бавлы, ул.Энгельса, 50</t>
  </si>
  <si>
    <t>(85569)54481</t>
  </si>
  <si>
    <t>Доп.офис №4642/019</t>
  </si>
  <si>
    <t>422080</t>
  </si>
  <si>
    <t>(84360)21518</t>
  </si>
  <si>
    <t>Опер.касса №4642/020</t>
  </si>
  <si>
    <t>422094</t>
  </si>
  <si>
    <t>с.Большие Нырсы</t>
  </si>
  <si>
    <t>Харламова Жанна Ивановна</t>
  </si>
  <si>
    <t>Калинина Надежда Борисовна</t>
  </si>
  <si>
    <t>Катютина Наталья Павловна</t>
  </si>
  <si>
    <t>Доп.офис №7/0423</t>
  </si>
  <si>
    <t>Чувилина Наталья Викторовна</t>
  </si>
  <si>
    <t>Сысуева Светлана Александровна</t>
  </si>
  <si>
    <t>Лопатникова Наталья Владимировна</t>
  </si>
  <si>
    <t>Иванова Екатерина Андреевна</t>
  </si>
  <si>
    <t>Смирнова Надежда Михайловна</t>
  </si>
  <si>
    <t>Иванова Ирина Александровна</t>
  </si>
  <si>
    <t>Кудряшова Тамара Васильевна</t>
  </si>
  <si>
    <t>г.Дзержинск, ул.Петрищева, 4</t>
  </si>
  <si>
    <t>(8313)399624</t>
  </si>
  <si>
    <t>Невидина Оксана Михайловна</t>
  </si>
  <si>
    <t>Деревнина Наталья Михайловна</t>
  </si>
  <si>
    <t>Есенькина Наталья Михайловна</t>
  </si>
  <si>
    <t>Немцева Екатерина Александровна</t>
  </si>
  <si>
    <t>Чуканова Ирина Александровна</t>
  </si>
  <si>
    <t>г.Владимир, ул.Растопчина, 51Б</t>
  </si>
  <si>
    <t>Пронина Елена Сергеевна</t>
  </si>
  <si>
    <t xml:space="preserve">  Андреева Альбина Геннадьевна</t>
  </si>
  <si>
    <t>Сорокина Ирина Николаевна</t>
  </si>
  <si>
    <t>Дябкина Серафима Васильевна</t>
  </si>
  <si>
    <t>Корякова Валентина Борисовна</t>
  </si>
  <si>
    <t>Аношкина Елена Федоровна</t>
  </si>
  <si>
    <t>Алексеева Нина Александровна</t>
  </si>
  <si>
    <t>Пашкова Елена Петровна</t>
  </si>
  <si>
    <t>Березина Алена Анатольевна</t>
  </si>
  <si>
    <t>Доп.офис №4092/010</t>
  </si>
  <si>
    <t>пгт.Пинюг, ул.Степана Халтурина, 3</t>
  </si>
  <si>
    <t>Доп.офис №4092/024</t>
  </si>
  <si>
    <t>Доп.офис №4387/05</t>
  </si>
  <si>
    <t>г.Слободской, проспект Гагарина, 1</t>
  </si>
  <si>
    <t>(83362)94540</t>
  </si>
  <si>
    <t>Суходоева Любовь Леонидовна</t>
  </si>
  <si>
    <t>Куцнер Ольга Валентиновна</t>
  </si>
  <si>
    <t>Варина Ирина Валентиновна</t>
  </si>
  <si>
    <t>Репина Людмила Александровна</t>
  </si>
  <si>
    <t>Селюнина Надежда Ивановна</t>
  </si>
  <si>
    <t>Зиновьев Александр Владимирович</t>
  </si>
  <si>
    <t>(83368)25625</t>
  </si>
  <si>
    <t>Файзурахманова Азалия Равильевна</t>
  </si>
  <si>
    <t>Балахонова Ольга Михайловна</t>
  </si>
  <si>
    <t>г.Зуевка, ул.Республики, 30</t>
  </si>
  <si>
    <t>Шиляева Ирина Александровна</t>
  </si>
  <si>
    <t>Корякина Оксана Михайловна</t>
  </si>
  <si>
    <t>Талашко Наталья Васильевна</t>
  </si>
  <si>
    <t>(84360)52269</t>
  </si>
  <si>
    <t>Галимова Лейсан Ринатовна</t>
  </si>
  <si>
    <t>Габдрахманова Гузель Фаиловна</t>
  </si>
  <si>
    <t>(84378)34645</t>
  </si>
  <si>
    <t>Ризванова  Ирина Юрьевна</t>
  </si>
  <si>
    <t>Сахабиева Роза Григорьевна</t>
  </si>
  <si>
    <t>Багманова Гульназ Дамировна</t>
  </si>
  <si>
    <t>Вахитова Гульназ Талгатовна</t>
  </si>
  <si>
    <t>Кадыров Ильнар Рафгатович</t>
  </si>
  <si>
    <t>Абдульманова Татьяна Владимировна</t>
  </si>
  <si>
    <t>Шайдуллин Айдар Миннезуфарович</t>
  </si>
  <si>
    <t>Хаббатуллина Айгуль Расимовна</t>
  </si>
  <si>
    <t>Шагитова Гульназ Минсагитовна</t>
  </si>
  <si>
    <t>Закирова Гульназ Индусовна</t>
  </si>
  <si>
    <t>Валиуллина Альбина Разиховна</t>
  </si>
  <si>
    <t>Канюкова Елена Викторовна</t>
  </si>
  <si>
    <t>г.Казань, ул.Университетская/Баумана, 7/80</t>
  </si>
  <si>
    <t>(843)5704165</t>
  </si>
  <si>
    <t>Садыкова Альбина Рафильевна</t>
  </si>
  <si>
    <t>Гредюшко Елена Валерьевна</t>
  </si>
  <si>
    <t>(843)5633449</t>
  </si>
  <si>
    <t>Файзиева Ильсеяр Фаатовна</t>
  </si>
  <si>
    <t>Габдрахманов Раниль Ракипович</t>
  </si>
  <si>
    <t>Шайхразеева Эльмира Ринатовна</t>
  </si>
  <si>
    <t>Динмухаметова Светлана Маннановна</t>
  </si>
  <si>
    <t>Орехова Наталья Юрьевна</t>
  </si>
  <si>
    <t>Абрамова Венера Витальевна</t>
  </si>
  <si>
    <t>с.Козловка, ул.Школьная, 200</t>
  </si>
  <si>
    <t>(83543)43222</t>
  </si>
  <si>
    <t>Скворцова Оксана Владимировна</t>
  </si>
  <si>
    <t>Давыдова Виктория Ивановна</t>
  </si>
  <si>
    <t>Асонова Алина Георгиевна</t>
  </si>
  <si>
    <t>и.о.Хафизова Лейсен Шагзатовна</t>
  </si>
  <si>
    <t>Александрова Елена Сергеевна</t>
  </si>
  <si>
    <t>Данилова Любовь Вениаминовна</t>
  </si>
  <si>
    <t>Захарова Наталья Витальевна</t>
  </si>
  <si>
    <t>Марушина Елена Иванована</t>
  </si>
  <si>
    <t>Яровикова Татьяна Валерьевна</t>
  </si>
  <si>
    <t>Прокина Светлана Викторовна</t>
  </si>
  <si>
    <t>Балдина Екатерина Евгеньевна</t>
  </si>
  <si>
    <t>Доп.офис №6652/0528</t>
  </si>
  <si>
    <t>г. Нижний Новгород, ул. Тонкинская, д.11</t>
  </si>
  <si>
    <t>Туркова Наталья Владимировна</t>
  </si>
  <si>
    <t>Степаненко  Юлия  Сергеевна</t>
  </si>
  <si>
    <t>Масленникова  Марина  Александровна</t>
  </si>
  <si>
    <t>Хрулева  Екатерина  Сергеевна</t>
  </si>
  <si>
    <t>Масленникова Марина Александровна</t>
  </si>
  <si>
    <t>Пичугина Ольга Александровна</t>
  </si>
  <si>
    <t>Карпухина Ирина Васильевна</t>
  </si>
  <si>
    <t>Солина Наталья Владимировна</t>
  </si>
  <si>
    <t>Чеканина Светлана Борисовна</t>
  </si>
  <si>
    <t>Буренина Валентина Юрьевна</t>
  </si>
  <si>
    <t>Матвеичева Вера александровна</t>
  </si>
  <si>
    <t xml:space="preserve"> Колова Елизавета Вячеславовна</t>
  </si>
  <si>
    <t>Кузнецова Мария Александровна</t>
  </si>
  <si>
    <t>Тумакова Галина Васильевна</t>
  </si>
  <si>
    <t xml:space="preserve"> Баскакова Наталья Ивановна</t>
  </si>
  <si>
    <t>Лейбутина Наталья Григорьевна</t>
  </si>
  <si>
    <t>Медведкова Наталья Александровна</t>
  </si>
  <si>
    <t>городское поселение п.Красная Горбатка, ул.Коммунальная, 7</t>
  </si>
  <si>
    <t>Филимонова Ирина Сергеевна</t>
  </si>
  <si>
    <t>Войтко Елена Петровна</t>
  </si>
  <si>
    <t>с.Шишкеево, ул.Новая, 1</t>
  </si>
  <si>
    <t>Кипрова Валентина Николаевна</t>
  </si>
  <si>
    <t xml:space="preserve"> Новоселова Елена Сергеевна</t>
  </si>
  <si>
    <t>Бриткова Лариса Борисовна</t>
  </si>
  <si>
    <t>Таланцева Светлана Алексеевна</t>
  </si>
  <si>
    <t>вр.и.о. Чуракова Олеся Сергеевна</t>
  </si>
  <si>
    <t>Атарских Мария Леонидовна</t>
  </si>
  <si>
    <t>вр.и.о. Фоминых Светлана Вадимовна</t>
  </si>
  <si>
    <t>Батыршина Римма Рафаэловна</t>
  </si>
  <si>
    <t>Тагиров Рамиль Ильгизович</t>
  </si>
  <si>
    <t>Мухамадрахимова Гульназ Ахатовна</t>
  </si>
  <si>
    <t>Нугаева Юлия Николаевна</t>
  </si>
  <si>
    <t>Дюртеев Максим Николаевич</t>
  </si>
  <si>
    <t>Сунгатуллина Зульфия Рафаэлевна</t>
  </si>
  <si>
    <t>Тимофеева Рианна Николаевна</t>
  </si>
  <si>
    <t>Веревкина Ольга Николаевна</t>
  </si>
  <si>
    <t>Демилова Елена Николаевна</t>
  </si>
  <si>
    <t>Багавиева Альбина Зуфаровна</t>
  </si>
  <si>
    <t>Гибадуллина Рузана Ильдусовна</t>
  </si>
  <si>
    <t>Калимуллина Гульназ Маратовна</t>
  </si>
  <si>
    <t>Казакова Екатерина Александровна</t>
  </si>
  <si>
    <t>Малышева Надежда Геннадьевна</t>
  </si>
  <si>
    <t>Кузнецова Алина Анатольевна</t>
  </si>
  <si>
    <t>Кириллова Лидия Васильевна</t>
  </si>
  <si>
    <t>Скрябина Татьяна Викторовна</t>
  </si>
  <si>
    <t>Бадмаева Оксана Александровна</t>
  </si>
  <si>
    <t>Клячева Ирина Александровна</t>
  </si>
  <si>
    <t>Жукова Марина Вячеславовна</t>
  </si>
  <si>
    <t>Алферова Наталья Геннадьевна</t>
  </si>
  <si>
    <t>Щапина Галина Алексеевна</t>
  </si>
  <si>
    <t>Куклин Олег Владимирович</t>
  </si>
  <si>
    <t>Бутусова Александра Викторовна</t>
  </si>
  <si>
    <t>Баева Валентина Геннадьевна</t>
  </si>
  <si>
    <t>Урсу Татьяна Николаевна</t>
  </si>
  <si>
    <t>Обухова Наталия Николаевна</t>
  </si>
  <si>
    <t>Фугина Марина Валерьевна</t>
  </si>
  <si>
    <t>Шаронова Людмила Владимировна</t>
  </si>
  <si>
    <t>(84366)50110</t>
  </si>
  <si>
    <t>(84366)54577</t>
  </si>
  <si>
    <t>(84366)50770</t>
  </si>
  <si>
    <t>(84366)52353</t>
  </si>
  <si>
    <t>(84366)56845</t>
  </si>
  <si>
    <t>(84366)92256</t>
  </si>
  <si>
    <t>(84366)51375</t>
  </si>
  <si>
    <t>(84366)93030</t>
  </si>
  <si>
    <t>(84366)93398</t>
  </si>
  <si>
    <t>(84366)55557</t>
  </si>
  <si>
    <t>Муртазина Альфия Мударисовна</t>
  </si>
  <si>
    <t>(84366)53476</t>
  </si>
  <si>
    <t>(84366)90538</t>
  </si>
  <si>
    <t>Ибатуллина Лилия Габделахатовна</t>
  </si>
  <si>
    <t>(84366)57324</t>
  </si>
  <si>
    <t>Гилязева Фирдания Камильовна</t>
  </si>
  <si>
    <t>Хабибуллина Эльвира Ринатовна</t>
  </si>
  <si>
    <t>Тамарова Елена Владимировна</t>
  </si>
  <si>
    <t>Николаева Лилия Рашадовна</t>
  </si>
  <si>
    <t>Волостнов Дмитрий Владимирович</t>
  </si>
  <si>
    <t>Кадырова Хамида Батыровна</t>
  </si>
  <si>
    <t>Яшина Валентина Владимировна</t>
  </si>
  <si>
    <t>Азимова Динара Наилевна</t>
  </si>
  <si>
    <t>Илларионова Любовь Ивановна</t>
  </si>
  <si>
    <t>Андреев Александр Юрьевич</t>
  </si>
  <si>
    <t>Романов Игорь Григорьевич</t>
  </si>
  <si>
    <t>Зайцева Надежда Михайловна</t>
  </si>
  <si>
    <t>Спасский район, с.Татарское Маклаково, ул.Кооперативная,45</t>
  </si>
  <si>
    <t>Майорова Татьяна Сергеевна</t>
  </si>
  <si>
    <t>Анисимова Елена Алексеевна</t>
  </si>
  <si>
    <t>Артемьева Марина Алексеевна</t>
  </si>
  <si>
    <t>Терехина Екатерина Викторовна</t>
  </si>
  <si>
    <t>Обиралкова Екатерина Алексеевна</t>
  </si>
  <si>
    <t>Климова Светлана Михайловна</t>
  </si>
  <si>
    <t>Пырэу Анастасия Алексеевна</t>
  </si>
  <si>
    <t>Чечеткина Светлана Александровна</t>
  </si>
  <si>
    <t>Доп.офис №4447/072</t>
  </si>
  <si>
    <t>Доп.офис №8614/015</t>
  </si>
  <si>
    <t>р.п.Зубова Поляна, ул.Пролетарская, 6</t>
  </si>
  <si>
    <t>Сметанова Татьяна Михайловна</t>
  </si>
  <si>
    <t>Мешочкова Татьяна Викторовна</t>
  </si>
  <si>
    <t>р.п.Чамзинка, ул.Победы, 2</t>
  </si>
  <si>
    <t>Доп.офис №8589/035</t>
  </si>
  <si>
    <t>Доп.офис №8589/042</t>
  </si>
  <si>
    <t>Доп.офис №8589/046</t>
  </si>
  <si>
    <t>Доп.офис №8589/073</t>
  </si>
  <si>
    <t>(8342)295861</t>
  </si>
  <si>
    <t>Джедиханова Светлана Зауровна</t>
  </si>
  <si>
    <t>Ефанова Ольга Александровна</t>
  </si>
  <si>
    <t>Кирпикова Светлана Сергеевна</t>
  </si>
  <si>
    <t>(83352)62140</t>
  </si>
  <si>
    <t>Кочедыкова Ирина Владимировна</t>
  </si>
  <si>
    <t>Скулкина Наталия Владимировна</t>
  </si>
  <si>
    <t>Доп.офис №4423/014</t>
  </si>
  <si>
    <t>Доп.офис №4423/016</t>
  </si>
  <si>
    <t>Плотникова Мария Викторовна</t>
  </si>
  <si>
    <t>Князева Наталья Владимировна</t>
  </si>
  <si>
    <t>Перевозчикова Юлия Вячеславовна</t>
  </si>
  <si>
    <t>Доп.офис №8612/0139</t>
  </si>
  <si>
    <t>Павлова Надежда Евгеньевна</t>
  </si>
  <si>
    <t>(8332)515988</t>
  </si>
  <si>
    <t>Доп.офис №8612/0156</t>
  </si>
  <si>
    <t>Савинцева Мария Васильевна</t>
  </si>
  <si>
    <t>Доп.офис №8612/031</t>
  </si>
  <si>
    <t>Доп.офис №8612/033</t>
  </si>
  <si>
    <t>Доп.офис №8612/095</t>
  </si>
  <si>
    <t>Чурбанова Наталья Анатольевна</t>
  </si>
  <si>
    <t>Хамматов Ильнур Зиннурович</t>
  </si>
  <si>
    <t>Валеева Гульназ Фаритовна</t>
  </si>
  <si>
    <t>и.о.Захарова Светлана Юрьевна</t>
  </si>
  <si>
    <t>Джабарова Наиля Абдурашидовна</t>
  </si>
  <si>
    <t>Максимова Наталья Юрьевна</t>
  </si>
  <si>
    <t>Доп.офис №6669/012</t>
  </si>
  <si>
    <t>г.Казань, ул.Марселя Салимжанова, 10/73</t>
  </si>
  <si>
    <t>(843)5704166</t>
  </si>
  <si>
    <t>Добровольская Марина Андреевна</t>
  </si>
  <si>
    <t>Саматова Миляуша Мунагировна</t>
  </si>
  <si>
    <t>Акрамова Венера Ильдаровна</t>
  </si>
  <si>
    <t>Доп.офис №5836/05</t>
  </si>
  <si>
    <t>Доп.офис №5836/079</t>
  </si>
  <si>
    <t>Доп.офис №5836/080</t>
  </si>
  <si>
    <t>Доп.офис №8102/07</t>
  </si>
  <si>
    <t>Доп.офис №8102/08</t>
  </si>
  <si>
    <t>и.о.Волков Евгений Николаевич</t>
  </si>
  <si>
    <t>Доп.офис №8613/011</t>
  </si>
  <si>
    <t>Доп.офис №8613/012</t>
  </si>
  <si>
    <t>Доп.офис №8613/016</t>
  </si>
  <si>
    <t>Доп.офис №8613/04</t>
  </si>
  <si>
    <t>Доп.офис №8613/06</t>
  </si>
  <si>
    <t>Доп.офис №8613/09</t>
  </si>
  <si>
    <t>Опер.офис №6056/0592</t>
  </si>
  <si>
    <t>П531:Операционный офис - специализированный филиал, обслуживающий юридических лиц</t>
  </si>
  <si>
    <t>г.Нижний Новгород, ул. Новикова-Прибоя, 12</t>
  </si>
  <si>
    <t>(831)2448233</t>
  </si>
  <si>
    <t>Фоканова Ольга Николаевна</t>
  </si>
  <si>
    <t>Опер.офис №7/0593</t>
  </si>
  <si>
    <t>(831)4671070</t>
  </si>
  <si>
    <t>Чашкина Ольга Александровна</t>
  </si>
  <si>
    <t>Опер.офис №6652/0594</t>
  </si>
  <si>
    <t>(831)2489752</t>
  </si>
  <si>
    <t>Опер.офис №368/0123</t>
  </si>
  <si>
    <t>(83417)40956</t>
  </si>
  <si>
    <t>Лезина Светлана Александровна</t>
  </si>
  <si>
    <t>Опер.офис №4335/099</t>
  </si>
  <si>
    <t>г.Бор, ул. Ленина, 157</t>
  </si>
  <si>
    <t>(83159)37065</t>
  </si>
  <si>
    <t>Мамаева Галия Хайдаровна</t>
  </si>
  <si>
    <t>Опер.офис №9042/01</t>
  </si>
  <si>
    <t>г.Нижний Новгород, ул. Октябрьская, 35</t>
  </si>
  <si>
    <t>(831)4179890</t>
  </si>
  <si>
    <t>Зайцева Нина Николаевна</t>
  </si>
  <si>
    <t>Опер.офис №4379/062</t>
  </si>
  <si>
    <t>(83177)39462</t>
  </si>
  <si>
    <t>Чалышева Наталья Александровна</t>
  </si>
  <si>
    <t>Опер.офис №4340/0105</t>
  </si>
  <si>
    <t>(83161)23004</t>
  </si>
  <si>
    <t>Ганичева Елена Евгеньевна</t>
  </si>
  <si>
    <t>Опер.офис №4342/0104</t>
  </si>
  <si>
    <t>(8313)279012</t>
  </si>
  <si>
    <t>Еремина Вера Валерьевна</t>
  </si>
  <si>
    <t>Доп.офис №4342/049</t>
  </si>
  <si>
    <t>Доп.офис №4342/066</t>
  </si>
  <si>
    <t>Доп.офис №4342/068</t>
  </si>
  <si>
    <t>Доп.офис №4342/069</t>
  </si>
  <si>
    <t>Доп.офис №4342/083</t>
  </si>
  <si>
    <t>Доп.офис №4342/091</t>
  </si>
  <si>
    <t>Опер.офис №4345/070</t>
  </si>
  <si>
    <t>(83145)59315</t>
  </si>
  <si>
    <t>Опер.офис №4378/0116</t>
  </si>
  <si>
    <t>(83171)29907</t>
  </si>
  <si>
    <t>Молостов Дмитрий Валерьевич</t>
  </si>
  <si>
    <t>Опер.офис №4354/082</t>
  </si>
  <si>
    <t>(83196)41783</t>
  </si>
  <si>
    <t>Костина Оксана Александровна</t>
  </si>
  <si>
    <t>Опер.офис №4346/085</t>
  </si>
  <si>
    <t>(83149)50934</t>
  </si>
  <si>
    <t>Носкова Наталья Валерьевна</t>
  </si>
  <si>
    <t>Опер.офис №4356/0115</t>
  </si>
  <si>
    <t>(83191)52141</t>
  </si>
  <si>
    <t>Карпова Елена Витальевна</t>
  </si>
  <si>
    <t>Опер.офис №4370/084</t>
  </si>
  <si>
    <t>(83152)20004</t>
  </si>
  <si>
    <t>Молоднякова Ольга Алексеевна</t>
  </si>
  <si>
    <t>Опер.офис №7695/061</t>
  </si>
  <si>
    <t>(831308)62776</t>
  </si>
  <si>
    <t>Жабицкая Ирина Валентиновна</t>
  </si>
  <si>
    <t>Доп.офис №2484/015</t>
  </si>
  <si>
    <t>Доп.офис №2484/023</t>
  </si>
  <si>
    <t>Доп.офис №2484/03</t>
  </si>
  <si>
    <t>Доп.офис №2484/045</t>
  </si>
  <si>
    <t>Опер.офис №2484/063</t>
  </si>
  <si>
    <t>41655</t>
  </si>
  <si>
    <t>Короткова Наталья Алексеевна</t>
  </si>
  <si>
    <t>Токтомбетов Абдыгапар Абдуллаевич</t>
  </si>
  <si>
    <t>Доп.офис №8611/0167</t>
  </si>
  <si>
    <t>Радионенко Вера Владимировна</t>
  </si>
  <si>
    <t>Доп.офис №8611/0169</t>
  </si>
  <si>
    <t>Шакулова Ольга Юрьевна</t>
  </si>
  <si>
    <t>Ширманова Лариса Николаевна</t>
  </si>
  <si>
    <t>Осипова Ольга Петровна</t>
  </si>
  <si>
    <t>Доп.офис №8611/020</t>
  </si>
  <si>
    <t>Коршунова Ирина Александровна</t>
  </si>
  <si>
    <t>Доп.офис №8611/0201</t>
  </si>
  <si>
    <t>Доп.офис №8611/0202</t>
  </si>
  <si>
    <t>Доп.офис №8611/0208</t>
  </si>
  <si>
    <t>Доп.офис №8611/021</t>
  </si>
  <si>
    <t>Доп.офис №8611/0210</t>
  </si>
  <si>
    <t>Доп.офис №8611/0238</t>
  </si>
  <si>
    <t>Доп.офис №8611/0239</t>
  </si>
  <si>
    <t>Опер.офис №8611/0260</t>
  </si>
  <si>
    <t>г. Владимир, пр-т Ленина, 36</t>
  </si>
  <si>
    <t>407741</t>
  </si>
  <si>
    <t>Кукурудза Наталья Михайловна</t>
  </si>
  <si>
    <t>Опер.офис №8611/0261</t>
  </si>
  <si>
    <t>21732</t>
  </si>
  <si>
    <t>Орлова Любовь Анатольевна</t>
  </si>
  <si>
    <t>Опер.офис №8611/0262</t>
  </si>
  <si>
    <t>32922</t>
  </si>
  <si>
    <t>Мурахина Елена Анатольевна</t>
  </si>
  <si>
    <t>Доп.офис №8611/063</t>
  </si>
  <si>
    <t>Титова Наталья Владимировна</t>
  </si>
  <si>
    <t>Доп.офис №8611/073</t>
  </si>
  <si>
    <t>Медведева Вероника Валерьевна</t>
  </si>
  <si>
    <t>Доп.офис №8611/081</t>
  </si>
  <si>
    <t>Доп.офис №8611/082</t>
  </si>
  <si>
    <t>Доп.офис №8611/086</t>
  </si>
  <si>
    <t>Доп.офис №8611/090</t>
  </si>
  <si>
    <t>Доп.офис №8611/098</t>
  </si>
  <si>
    <t>Доп.офис №93/01</t>
  </si>
  <si>
    <t>Доп.офис №93/0127</t>
  </si>
  <si>
    <t>Доп.офис №93/0128</t>
  </si>
  <si>
    <t>Доп.офис №93/0130</t>
  </si>
  <si>
    <t>Опер.офис №93/0150</t>
  </si>
  <si>
    <t>32870</t>
  </si>
  <si>
    <t>Поликарпова Наталья Васильевна</t>
  </si>
  <si>
    <t>Опер.офис №93/0151</t>
  </si>
  <si>
    <t>21158</t>
  </si>
  <si>
    <t>Ковалева Мария Александровна</t>
  </si>
  <si>
    <t>Доп.офис №93/04</t>
  </si>
  <si>
    <t>(49234)44910</t>
  </si>
  <si>
    <t>Доп.офис №93/055</t>
  </si>
  <si>
    <t>Доп.офис №93/057</t>
  </si>
  <si>
    <t>Доп.офис №93/059</t>
  </si>
  <si>
    <t>Доп.офис №93/062</t>
  </si>
  <si>
    <t>Опер.офис №6281/035</t>
  </si>
  <si>
    <t>г.Волжск, ул.Ленина, 18 А</t>
  </si>
  <si>
    <t>(83631)61872</t>
  </si>
  <si>
    <t>Семенова Ольга Викторовна</t>
  </si>
  <si>
    <t>Езерская Светлана Олеговна</t>
  </si>
  <si>
    <t>Опер.офис №8614/065</t>
  </si>
  <si>
    <t>424006</t>
  </si>
  <si>
    <t>г.Йошкар-Ола, ул.Карла Маркса, 109 Б</t>
  </si>
  <si>
    <t>(8362)684135</t>
  </si>
  <si>
    <t>Левштанова Ольга Владимировна</t>
  </si>
  <si>
    <t>Опер.офис №4306/080</t>
  </si>
  <si>
    <t>г. Краснослободск, ул. Интернациональная, 60а</t>
  </si>
  <si>
    <t>(83443)27201</t>
  </si>
  <si>
    <t>Лизунова Тамара Михайловна</t>
  </si>
  <si>
    <t>с.Козловка, ул.Гагарина, 23</t>
  </si>
  <si>
    <t>Опер.офис №4314/075</t>
  </si>
  <si>
    <t>р.п. Чамзинка, ул.Победы, 2</t>
  </si>
  <si>
    <t>(83437)24488</t>
  </si>
  <si>
    <t>Захаров Олег Анатольевич</t>
  </si>
  <si>
    <t>Овтин Семен Николаевич</t>
  </si>
  <si>
    <t>Опер.офис №8589/0111</t>
  </si>
  <si>
    <t>г.Саранск, пр.70 лет Октября, 86</t>
  </si>
  <si>
    <t>(8342)290976</t>
  </si>
  <si>
    <t>Никонорова Наталья Васильевна</t>
  </si>
  <si>
    <t>Сизова Светлана Евгеньевна</t>
  </si>
  <si>
    <t>Гавронова Галина Александровна</t>
  </si>
  <si>
    <t>Лялина Ирина Сергеевна</t>
  </si>
  <si>
    <t>Опер.офис №1461/094</t>
  </si>
  <si>
    <t>(83342)40363</t>
  </si>
  <si>
    <t>Шабалина Ольга Олеговна</t>
  </si>
  <si>
    <t>Конурова Татьяна Васильевна</t>
  </si>
  <si>
    <t>Опер.офис №4407/064</t>
  </si>
  <si>
    <t>г.Советск, ул.Ленина, 29а</t>
  </si>
  <si>
    <t>(83375)22579</t>
  </si>
  <si>
    <t>Киселева Вера Александровна</t>
  </si>
  <si>
    <t>Елькин Евгений Александрович</t>
  </si>
  <si>
    <t>Опер.офис №4419/069</t>
  </si>
  <si>
    <t>Ислентьева Наталья Андреевна</t>
  </si>
  <si>
    <t>Опер.офис №4423/043</t>
  </si>
  <si>
    <t>(83334)77211</t>
  </si>
  <si>
    <t>Батушева Ольга Александровна</t>
  </si>
  <si>
    <t>Опер.офис №5766/086</t>
  </si>
  <si>
    <t>(83361)68326</t>
  </si>
  <si>
    <t>Толстоброва Валентина Валерьевна</t>
  </si>
  <si>
    <t>Лагерева Екатерина Александровна</t>
  </si>
  <si>
    <t>Доп.офис №8612/0147</t>
  </si>
  <si>
    <t>Доп.офис №8612/0154</t>
  </si>
  <si>
    <t>Опер.офис №8612/0173</t>
  </si>
  <si>
    <t>(8332)358445</t>
  </si>
  <si>
    <t>Булатова Елена Вячеславовна</t>
  </si>
  <si>
    <t>Доп.офис №2555/049</t>
  </si>
  <si>
    <t>Доп.офис №2555/053</t>
  </si>
  <si>
    <t>Опер.офис №2555/073</t>
  </si>
  <si>
    <t>(84342)54317</t>
  </si>
  <si>
    <t>Герасимов Матвей Андреевич</t>
  </si>
  <si>
    <t>Фатихова Гульшат Габделбаровна</t>
  </si>
  <si>
    <t>Крылова Анастасия Андреевна</t>
  </si>
  <si>
    <t>Доп.офис №4662/017</t>
  </si>
  <si>
    <t>Хакимова Лилия Завдатовна</t>
  </si>
  <si>
    <t>Доп.офис №4662/046</t>
  </si>
  <si>
    <t>Опер.офис №4662/050</t>
  </si>
  <si>
    <t>(85595)50207</t>
  </si>
  <si>
    <t>Орлова Наталья Николаевна</t>
  </si>
  <si>
    <t>Опер.офис №4672/0127</t>
  </si>
  <si>
    <t>(84374)35734</t>
  </si>
  <si>
    <t>Иванова Эльвира Рафаиловна</t>
  </si>
  <si>
    <t>Сулейманова Гульнара Юнусовна</t>
  </si>
  <si>
    <t>Доп.офис №4682/022</t>
  </si>
  <si>
    <t>Доп.офис №4682/030</t>
  </si>
  <si>
    <t>Доп.офис №4682/032</t>
  </si>
  <si>
    <t>Доп.офис №4682/033</t>
  </si>
  <si>
    <t>Доп.офис №4682/067</t>
  </si>
  <si>
    <t>Опер.офис №4682/074</t>
  </si>
  <si>
    <t>(8555)381817</t>
  </si>
  <si>
    <t>Гладышева Альфия Мирхатимовна</t>
  </si>
  <si>
    <t>Опер.офис №4683/0101</t>
  </si>
  <si>
    <t>(8553)331887</t>
  </si>
  <si>
    <t>Хасанова Сурия Гумаровна</t>
  </si>
  <si>
    <t>Доп.офис №4683/013</t>
  </si>
  <si>
    <t>(8553)439820</t>
  </si>
  <si>
    <t>Доп.офис №4683/017</t>
  </si>
  <si>
    <t>Ермолаева Лилия Абузаровна</t>
  </si>
  <si>
    <t>Доп.офис №4683/057</t>
  </si>
  <si>
    <t>Доп.офис №4690/033</t>
  </si>
  <si>
    <t>г.Елабуга, территория ОЭЗ "Алабуга", улица Ш-2, корпус 4/1</t>
  </si>
  <si>
    <t>Доп.офис №4690/07</t>
  </si>
  <si>
    <t>Доп.офис №4690/077</t>
  </si>
  <si>
    <t>Опер.офис №4690/088</t>
  </si>
  <si>
    <t>(85557)38763</t>
  </si>
  <si>
    <t>Гаффарова Лилия Ильдаровна</t>
  </si>
  <si>
    <t>Сагдеева Файруза Масавиловна</t>
  </si>
  <si>
    <t>Исламова Надежда Герасимовна</t>
  </si>
  <si>
    <t>Опер.офис №4694/0108</t>
  </si>
  <si>
    <t>(85594)63629</t>
  </si>
  <si>
    <t>Зюряева Марина Борисовна</t>
  </si>
  <si>
    <t>Доп.офис №4694/02</t>
  </si>
  <si>
    <t>Доп.офис №4694/062</t>
  </si>
  <si>
    <t>Шакирова Зиля Зуфаровна</t>
  </si>
  <si>
    <t>Гафиятова Гульяз Рафаиловна</t>
  </si>
  <si>
    <t>Доп.офис №4698/048</t>
  </si>
  <si>
    <t>Доп.офис №4698/051</t>
  </si>
  <si>
    <t>Опер.офис №4698/094</t>
  </si>
  <si>
    <t>(84371)21013</t>
  </si>
  <si>
    <t>Воронина Светлана Николаевна</t>
  </si>
  <si>
    <t>Иванова Наталья Георгиевна</t>
  </si>
  <si>
    <t>Доп.офис №6669/013</t>
  </si>
  <si>
    <t>Доп.офис №6669/014</t>
  </si>
  <si>
    <t>Доп.офис №6669/0223</t>
  </si>
  <si>
    <t>Доп.офис №6669/0250</t>
  </si>
  <si>
    <t>Опер.офис №6669/0295</t>
  </si>
  <si>
    <t>(843)5192347</t>
  </si>
  <si>
    <t>Адаева Эльмира Надировна</t>
  </si>
  <si>
    <t>Доп.офис №6669/03</t>
  </si>
  <si>
    <t>Доп.офис №6669/09</t>
  </si>
  <si>
    <t>Доп.офис №6670/0150</t>
  </si>
  <si>
    <t>Николаева Ирина Борисовна</t>
  </si>
  <si>
    <t>Доп.офис №6670/0153</t>
  </si>
  <si>
    <t>Доп.офис №6670/0212</t>
  </si>
  <si>
    <t>Доп.офис №6670/0240</t>
  </si>
  <si>
    <t>Доп.офис №6670/025</t>
  </si>
  <si>
    <t>Доп.офис №6672/0115</t>
  </si>
  <si>
    <t>Доп.офис №6672/0117</t>
  </si>
  <si>
    <t>Доп.офис №6672/0136</t>
  </si>
  <si>
    <t>Доп.офис №6672/0156</t>
  </si>
  <si>
    <t>Доп.офис №6672/0179</t>
  </si>
  <si>
    <t>Доп.офис №6672/0204</t>
  </si>
  <si>
    <t>Доп.офис №6672/0210</t>
  </si>
  <si>
    <t>Доп.офис №6672/0218</t>
  </si>
  <si>
    <t>Доп.офис №6672/0220</t>
  </si>
  <si>
    <t>Доп.офис №6672/0222</t>
  </si>
  <si>
    <t>Доп.офис №6672/0225</t>
  </si>
  <si>
    <t>Доп.офис №6672/0234</t>
  </si>
  <si>
    <t>Доп.офис №6672/0235</t>
  </si>
  <si>
    <t>Доп.офис №6672/0236</t>
  </si>
  <si>
    <t>Доп.офис №6672/0238</t>
  </si>
  <si>
    <t>Киндерева Юлия Анатольевна</t>
  </si>
  <si>
    <t>Доп.офис №6672/0257</t>
  </si>
  <si>
    <t>Опер.офис №6672/0294</t>
  </si>
  <si>
    <t>(843)5192419</t>
  </si>
  <si>
    <t>Ахметзянова Альфия Камиловна</t>
  </si>
  <si>
    <t>Доп.офис №6672/039</t>
  </si>
  <si>
    <t>Опер.офис №8219/0122</t>
  </si>
  <si>
    <t>(8552)399762</t>
  </si>
  <si>
    <t>Кадырова Роза Фаттаховна</t>
  </si>
  <si>
    <t>Доп.офис №8219/050</t>
  </si>
  <si>
    <t>Доп.офис №8219/064</t>
  </si>
  <si>
    <t>Доп.офис №8219/070</t>
  </si>
  <si>
    <t>Доп.офис №8219/077</t>
  </si>
  <si>
    <t>Доп.офис №8219/081</t>
  </si>
  <si>
    <t>Ганеева Миляуша Рафаэлевна</t>
  </si>
  <si>
    <t>Опер.офис №8610/0293</t>
  </si>
  <si>
    <t>(843)5703089</t>
  </si>
  <si>
    <t>Ионычев Михаил Иванович</t>
  </si>
  <si>
    <t>Опер.офис №5836/089</t>
  </si>
  <si>
    <t>(83536)52465</t>
  </si>
  <si>
    <t>Шестопалова Елена Юрьевна</t>
  </si>
  <si>
    <t>Опер.офис №5836/090</t>
  </si>
  <si>
    <t>Вишнякова Елена Владимировна</t>
  </si>
  <si>
    <t>Опер.офис №7507/0107</t>
  </si>
  <si>
    <t>(83533)21222</t>
  </si>
  <si>
    <t>Чернова Елена Владимировна</t>
  </si>
  <si>
    <t>Сагдеева Светлана Михайловна</t>
  </si>
  <si>
    <t>Демидова Любовь Владимировна</t>
  </si>
  <si>
    <t>Филатова Светлана Александровна</t>
  </si>
  <si>
    <t>Опер.офис №8613/048</t>
  </si>
  <si>
    <t>(8352)302203</t>
  </si>
  <si>
    <t>Соколова Ирина Алексеевна</t>
  </si>
  <si>
    <t>Опер.офис №8613/049</t>
  </si>
  <si>
    <t>(8352)302561</t>
  </si>
  <si>
    <t>Костерина Лариса Геннадьевна</t>
  </si>
  <si>
    <t>Пирожникова Юлия Александровна</t>
  </si>
  <si>
    <t>Лабутова Екатерина Дмитриевна</t>
  </si>
  <si>
    <t>Климушкина Екатерина Владимировна</t>
  </si>
  <si>
    <t>Кузьмичева Елена Владимировна</t>
  </si>
  <si>
    <t>607227</t>
  </si>
  <si>
    <t>г.Арзамас, ул.Жуковского, 11</t>
  </si>
  <si>
    <t>(83147)29741</t>
  </si>
  <si>
    <t>Есина Ольга Владиировна</t>
  </si>
  <si>
    <t>Кикеева Наталья Николаевна</t>
  </si>
  <si>
    <t>Чекинева Алла Евгеньевна</t>
  </si>
  <si>
    <t xml:space="preserve"> Таращанская Наталья Федоровна</t>
  </si>
  <si>
    <t>Синицына Светлана Евгеньевна</t>
  </si>
  <si>
    <t>Тарасова Ирина Сергеевна</t>
  </si>
  <si>
    <t>Гущина Ольга Александровна</t>
  </si>
  <si>
    <t>Лебедева Светлана Александровна</t>
  </si>
  <si>
    <t>Галямова Татьяна Евгеньевна</t>
  </si>
  <si>
    <t>Зубарева Марина Евгеньевна</t>
  </si>
  <si>
    <t>Комисарова Ольга Юрьевна</t>
  </si>
  <si>
    <t>Пестова Марина Алексеевна</t>
  </si>
  <si>
    <t>Лицова Валентина Семеновна</t>
  </si>
  <si>
    <t>Баранова  Галина Владимировна</t>
  </si>
  <si>
    <t>Пахмутова Елена  Андреевна</t>
  </si>
  <si>
    <t>Матюхина  Светлана  Анатольевна</t>
  </si>
  <si>
    <t>Конопатова Рената Ринатовна</t>
  </si>
  <si>
    <t>(49244)30726</t>
  </si>
  <si>
    <t>Горбунов Роман Викторович</t>
  </si>
  <si>
    <t>Мусаева Наталья Сергеевна</t>
  </si>
  <si>
    <t>Чванова Полина Алексеевна</t>
  </si>
  <si>
    <t>Огиенко Валерия Геннадьевна</t>
  </si>
  <si>
    <t>(4922)211222</t>
  </si>
  <si>
    <t>Капустина Ольга Александровна</t>
  </si>
  <si>
    <t>Модина Ольга Владимировна</t>
  </si>
  <si>
    <t>Ситнов Алексей Евгеньевич</t>
  </si>
  <si>
    <t>424007</t>
  </si>
  <si>
    <t>г.Йошкар-Ола, ул.Й.Кырли, 46</t>
  </si>
  <si>
    <t>Доп.офис №8614/018</t>
  </si>
  <si>
    <t>Музурова Лариса Александровна</t>
  </si>
  <si>
    <t>Доп.офис №8614/08</t>
  </si>
  <si>
    <t>Аламбаева Надежда Александровна</t>
  </si>
  <si>
    <t>р.п.Явас, ул.Чернореченская, 16</t>
  </si>
  <si>
    <t>р.п.Торбеево, ул.Октябрьская, 18</t>
  </si>
  <si>
    <t>Орлова Татьяна Валентиновна</t>
  </si>
  <si>
    <t>(8342)295867</t>
  </si>
  <si>
    <t>Лешин Андрей Викторович</t>
  </si>
  <si>
    <t>(8342)295865</t>
  </si>
  <si>
    <t>г.Саранск, ул.Пролетарская, 83</t>
  </si>
  <si>
    <t>(8342)295869</t>
  </si>
  <si>
    <t>Волков Денис Викторович</t>
  </si>
  <si>
    <t>(8342)295863</t>
  </si>
  <si>
    <t>Курушина Надежда Васильевна</t>
  </si>
  <si>
    <t>и.о. Щенникова Галина Евгеньевна</t>
  </si>
  <si>
    <t>(83364)49949</t>
  </si>
  <si>
    <t>вр.и.о. Шитова Анна Николаевна</t>
  </si>
  <si>
    <t>Омельяненко Александр Петрович</t>
  </si>
  <si>
    <t>Чекалкина Светлана Михайловна</t>
  </si>
  <si>
    <t>и.о. Меркулов Анатолий Николаевич</t>
  </si>
  <si>
    <t>610007</t>
  </si>
  <si>
    <t>г.Киров, ул.Хлыновская, 20</t>
  </si>
  <si>
    <t>(8332)331051</t>
  </si>
  <si>
    <t>Седых Елена Борисовна</t>
  </si>
  <si>
    <t>Ямщикова Надежда Ивановна</t>
  </si>
  <si>
    <t>П75:Передвижной пункт кассовых операций</t>
  </si>
  <si>
    <t>(84342)54570</t>
  </si>
  <si>
    <t>Буров Алексей Михайлович</t>
  </si>
  <si>
    <t>(84362)23162</t>
  </si>
  <si>
    <t>Сафиуллина Венера Фаритовна</t>
  </si>
  <si>
    <t>Шакирова Альбина Рашитовна</t>
  </si>
  <si>
    <t>Косолапова Раиса Шамилевна</t>
  </si>
  <si>
    <t>Хаярова Гульсира Рифкатовна</t>
  </si>
  <si>
    <t>Салахова Зиля Раббаниевна</t>
  </si>
  <si>
    <t>Гайнетдинова Рузиля Ринатовна</t>
  </si>
  <si>
    <t>(8553)435972</t>
  </si>
  <si>
    <t>Шарипов Айдар Марсович</t>
  </si>
  <si>
    <t>Доп.офис №4694/017</t>
  </si>
  <si>
    <t>(84371)21003</t>
  </si>
  <si>
    <t>Кислова Ирина Александровна</t>
  </si>
  <si>
    <t>Доп.офис №6669/010</t>
  </si>
  <si>
    <t>(843)2363122</t>
  </si>
  <si>
    <t>Науменко Ксения Анатольевна</t>
  </si>
  <si>
    <t>Доп.офис №6669/0279</t>
  </si>
  <si>
    <t>Куц Дарья Александровна</t>
  </si>
  <si>
    <t>Генатулина Гулюза Магсумзяновна</t>
  </si>
  <si>
    <t>Рамазанова Лейсан Азатовна</t>
  </si>
  <si>
    <t>Вирясова Елена Борисовна</t>
  </si>
  <si>
    <t>Антипова Валентина Зиновьевна</t>
  </si>
  <si>
    <t>(8352)773932</t>
  </si>
  <si>
    <t>Егорова Олеся Валерьевна</t>
  </si>
  <si>
    <t>Осипова Ирина Валерьевна</t>
  </si>
  <si>
    <t>Борцова Наталья Борисовна</t>
  </si>
  <si>
    <t>Михайлова Любовь Николавна</t>
  </si>
  <si>
    <t>Душина Татьяна Николаевна</t>
  </si>
  <si>
    <t>Горобец Наталья Александровна</t>
  </si>
  <si>
    <t>Доп.офис №8613/023</t>
  </si>
  <si>
    <t>г.Чебоксары, проспект Московский, 40</t>
  </si>
  <si>
    <t>(8352)302413</t>
  </si>
  <si>
    <t>и.о.Стражников Константин Андреевич</t>
  </si>
  <si>
    <t>Федорова Евгения Николаевна</t>
  </si>
  <si>
    <t>Иванов Сергей Петрович</t>
  </si>
  <si>
    <t>Доп.офис №4379/03</t>
  </si>
  <si>
    <t>Доп.офис №6056/0421</t>
  </si>
  <si>
    <t>Доп.офис №6056/0443</t>
  </si>
  <si>
    <t>Доп.офис №6056/0497</t>
  </si>
  <si>
    <t>Доп.офис №7/0393</t>
  </si>
  <si>
    <t>Доп.офис №7/0512</t>
  </si>
  <si>
    <t>Доп.офис №7/0525</t>
  </si>
  <si>
    <t>Доп.офис №6652/0361</t>
  </si>
  <si>
    <t>Доп.офис №6652/0390</t>
  </si>
  <si>
    <t>Доп.офис №6652/0419</t>
  </si>
  <si>
    <t>Доп.офис №6652/0513</t>
  </si>
  <si>
    <t>Доп.офис №6652/0517</t>
  </si>
  <si>
    <t>(83177)31554</t>
  </si>
  <si>
    <t>Доп.офис №4342/080</t>
  </si>
  <si>
    <t>Доп.офис №4378/01</t>
  </si>
  <si>
    <t>Доп.офис №4378/025</t>
  </si>
  <si>
    <t>Доп.офис №4378/057</t>
  </si>
  <si>
    <t>Доп.офис №4378/065</t>
  </si>
  <si>
    <t>Доп.офис №4378/096</t>
  </si>
  <si>
    <t>Доп.офис №7695/010</t>
  </si>
  <si>
    <t>Доп.офис №7695/04</t>
  </si>
  <si>
    <t>Доп.офис №7695/05</t>
  </si>
  <si>
    <t>12345</t>
  </si>
  <si>
    <t>09:00 18:00(13:00 14:00)|09:00 18:00(13:00 14:00)|09:00 18:00(13:00 14:00)|09:00 18:00(13:00 14:00)|09:00 18:00(13:00 14:00)</t>
  </si>
  <si>
    <t>123456</t>
  </si>
  <si>
    <t>10:00 18:00(13:00 14:00)|10:00 18:00(13:00 14:00)|11:00 18:00(13:00 14:00)|10:00 18:00(13:00 14:00)|10:00 18:00(13:00 14:00)|10:00 16:00(13:00 14:00)</t>
  </si>
  <si>
    <t>10:00 18:00(13:00 14:00)|10:00 18:00(13:00 14:00)|10:00 18:00(13:00 14:00)|10:00 18:00(13:00 14:00)|10:00 18:00(13:00 14:00)</t>
  </si>
  <si>
    <t>09:00 19:00|09:00 19:00|09:00 19:00|09:00 19:00|10:00 19:00|09:00 14:00</t>
  </si>
  <si>
    <t>09:00 19:00|09:00 19:00|10:00 19:00|09:00 19:00|09:00 19:00|09:00 16:00</t>
  </si>
  <si>
    <t>09:00 18:00(13:00 14:00)|09:00 18:00(13:00 14:00)|09:00 18:00(13:00 14:00)|09:00 18:00(13:00 14:00)|09:00 17:00(13:00 14:00)</t>
  </si>
  <si>
    <t>09:00 19:00(13:00 14:00)|09:00 19:00(13:00 14:00)|10:00 19:00(13:00 14:00)|09:00 19:00(13:00 14:00)|09:00 19:00(13:00 14:00)|09:00 15:00</t>
  </si>
  <si>
    <t>10:00 19:00(14:00 15:00)|09:00 19:00(14:00 15:00)|09:00 19:00(14:00 15:00)|09:00 19:00(14:00 15:00)|09:00 19:00(14:00 15:00)|09:00 16:00(13:00 14:00)</t>
  </si>
  <si>
    <t>08:00 20:00(13:00 14:00)|08:00 20:00(13:00 14:00)|08:00 20:00(13:00 14:00)|08:00 20:00(13:00 14:00)|09:00 20:00(13:00 14:00)|09:00 16:00(13:00 14:00)</t>
  </si>
  <si>
    <t>09:00 19:00(14:00 15:00)|09:00 19:00(14:00 15:00)|09:00 19:00(14:00 15:00)|10:00 19:00(14:00 15:00)|09:00 19:00(14:00 15:00)</t>
  </si>
  <si>
    <t>1234567</t>
  </si>
  <si>
    <t>10:00 19:00(14:00 15:00)|09:00 19:00(14:00 15:00)|09:00 19:00(14:00 15:00)|09:00 19:00(14:00 15:00)|09:00 19:00(14:00 15:00)|09:00 16:00(13:00 14:00)|09:00 14:00</t>
  </si>
  <si>
    <t>08:00 20:00(13:00 14:00)|09:00 20:00(13:00 14:00)|08:00 20:00(13:00 14:00)|08:00 20:00(13:00 14:00)|08:00 20:00(13:00 14:00)|09:00 16:00(13:00 14:00)</t>
  </si>
  <si>
    <t>09:00 19:00(13:00 14:00)|09:00 19:00(13:00 14:00)|10:00 19:00(13:00 14:00)|09:00 19:00(13:00 14:00)|09:00 19:00(13:00 14:00)|09:00 16:00(13:00 14:00)</t>
  </si>
  <si>
    <t>09:00 16:00|09:00 16:00|09:00 16:00|09:00 16:00|09:00 16:00</t>
  </si>
  <si>
    <t>10:00 19:00(13:00 14:00)|10:00 19:00(13:00 14:00)|10:00 19:00(13:00 14:00)|10:00 19:00(13:00 14:00)|11:00 19:00(13:00 14:00)|10:00 18:00(13:00 14:00)|11:00 15:00</t>
  </si>
  <si>
    <t>1</t>
  </si>
  <si>
    <t>08:00 16:00(12:00 13:00)</t>
  </si>
  <si>
    <t>09:00 17:00(13:00 14:00)|09:00 17:00(13:00 14:00)|09:00 17:00(13:00 14:00)|09:00 17:00(13:00 14:00)|09:00 17:00(13:00 14:00)</t>
  </si>
  <si>
    <t>09:00 19:00(14:00 15:00)|10:00 19:00(14:00 15:00)|09:00 19:00(14:00 15:00)|09:00 19:00(14:00 15:00)|10:00 19:00(14:00 15:00)|09:00 16:00(13:00 14:00)|10:00 15:00</t>
  </si>
  <si>
    <t>10:00 18:00(13:00 14:00)|09:00 18:00(13:00 14:00)|09:00 18:00(13:00 14:00)|09:00 18:00(13:00 14:00)|09:00 18:00(13:00 14:00)|09:00 16:00(13:00 14:00)</t>
  </si>
  <si>
    <t>10:00 18:00(13:00 14:00)|10:00 18:00(13:00 14:00)|10:00 18:00(13:00 14:00)|11:00 18:00(13:00 14:00)|10:00 18:00(13:00 14:00)|09:00 16:00(13:00 14:00)</t>
  </si>
  <si>
    <t>10:00 18:00(14:00 15:00)|11:00 18:00(14:00 15:00)|10:00 18:00(14:00 15:00)|10:00 18:00(14:00 15:00)|10:00 18:00(14:00 15:00)</t>
  </si>
  <si>
    <t>09:00 19:00|09:00 19:00|09:00 19:00|10:00 19:00|09:00 19:00|09:00 16:00</t>
  </si>
  <si>
    <t>09:00 19:00|10:00 19:00|09:00 19:00|09:00 19:00|09:00 19:00|09:00 16:00</t>
  </si>
  <si>
    <t>09:00 19:00|09:00 19:00|09:00 19:00|10:00 19:00|09:00 19:00|09:00 16:00|10:00 15:00</t>
  </si>
  <si>
    <t>09:00 19:00(13:00 14:00)|09:00 19:00(13:00 14:00)|09:00 19:00(13:00 14:00)|10:00 19:00(13:00 14:00)|09:00 19:00(13:00 14:00)|09:00 16:00(13:00 14:00)</t>
  </si>
  <si>
    <t>10:00 19:00|10:00 19:00|10:00 19:00|11:00 19:00|10:00 19:00|09:00 18:00|10:00 17:00</t>
  </si>
  <si>
    <t>08:00 17:00(13:00 14:00)|08:00 17:00(13:00 14:00)|08:00 17:00(13:00 14:00)|08:00 17:00(13:00 14:00)|08:00 17:00(13:00 14:00)</t>
  </si>
  <si>
    <t>2345</t>
  </si>
  <si>
    <t>09:00 17:00(13:00 14:00)|09:00 17:00(13:00 14:00)|09:00 17:00(13:00 14:00)|09:00 17:00(13:00 14:00)</t>
  </si>
  <si>
    <t>09:30 18:00|09:30 18:00|09:30 18:00|09:30 18:00|10:30 18:00|10:00 16:00</t>
  </si>
  <si>
    <t>09:00 19:00|09:00 19:00|09:00 19:00|09:00 19:00|09:00 19:00|09:00 14:00</t>
  </si>
  <si>
    <t>08:30 19:30|08:30 19:30|08:30 19:30|09:30 19:30|08:30 19:30|09:00 16:00</t>
  </si>
  <si>
    <t>10:00 19:00(13:00 14:00)|09:00 19:00(13:00 14:00)|09:00 19:00(13:00 14:00)|09:00 19:00(13:00 14:00)|09:00 19:00(13:00 14:00)</t>
  </si>
  <si>
    <t>09:00 18:00|10:00 18:00|09:00 18:00|09:00 18:00|09:00 18:00</t>
  </si>
  <si>
    <t>09:00 19:00(13:00 14:00)|10:00 19:00(13:00 14:00)|09:00 19:00(13:00 14:00)|09:00 19:00(13:00 14:00)|09:00 19:00(13:00 14:00)</t>
  </si>
  <si>
    <t>09:00 18:00(13:00 14:00)|09:00 18:00(13:00 14:00)|10:00 18:00(13:00 14:00)|09:00 18:00(13:00 14:00)|09:00 18:00(13:00 14:00)</t>
  </si>
  <si>
    <t>10:00 19:00|09:00 19:00|09:00 19:00|09:00 19:00|09:00 19:00</t>
  </si>
  <si>
    <t>09:00 19:00(13:00 14:00)|09:00 19:00(13:00 14:00)|09:00 19:00(13:00 14:00)|09:00 19:00(13:00 14:00)|09:00 19:00(13:00 14:00)</t>
  </si>
  <si>
    <t>10:00 19:00(13:00 14:00)|09:00 19:00(13:00 14:00)|09:00 19:00(13:00 14:00)|09:00 19:00(13:00 14:00)|09:00 19:00(13:00 14:00)|09:00 15:00</t>
  </si>
  <si>
    <t>09:30 18:30|08:30 18:30|08:30 18:30|08:30 18:30|08:30 18:30|09:00 16:00</t>
  </si>
  <si>
    <t>09:00 18:00(13:00 14:00)|08:00 18:00(13:00 14:00)|08:00 18:00(13:00 14:00)|08:00 18:00(13:00 14:00)|08:00 18:00(13:00 14:00)|09:00 14:00</t>
  </si>
  <si>
    <t>10:30 19:30|09:30 19:30|10:30 19:30|10:30 19:30|10:30 19:30|10:30 19:30|10:30 19:30</t>
  </si>
  <si>
    <t>10:00 20:00|09:00 20:00|09:00 20:00|09:00 20:00|09:00 20:00|09:00 16:00</t>
  </si>
  <si>
    <t>09:00 19:00|10:00 19:00|09:00 19:00|09:00 19:00|09:00 19:00|10:00 16:00|11:00 16:00</t>
  </si>
  <si>
    <t>09:00 19:00(13:00 14:00)|09:00 19:00(13:00 14:00)|10:00 19:00(13:00 14:00)|09:00 19:00(13:00 14:00)|09:00 19:00(13:00 14:00)</t>
  </si>
  <si>
    <t>10:00 19:00(13:00 14:00)|09:00 19:00(13:00 14:00)|09:00 19:00(13:00 14:00)|09:00 19:00(13:00 14:00)|09:00 19:00(13:00 14:00)|10:00 15:00</t>
  </si>
  <si>
    <t>09:00 19:00|09:00 19:00|09:00 19:00|09:00 19:00|09:00 19:00|09:00 16:00</t>
  </si>
  <si>
    <t>09:00 20:00|09:00 20:00|09:00 20:00|09:00 20:00|09:00 20:00|10:00 18:00|10:00 16:00</t>
  </si>
  <si>
    <t>09:00 19:00|09:00 19:00|09:00 19:00|09:00 19:00|09:00 19:00|09:00 15:00</t>
  </si>
  <si>
    <t>12:00 20:00|11:00 20:00|11:00 20:00|11:00 20:00|11:00 20:00|11:00 20:00|11:00 20:00</t>
  </si>
  <si>
    <t>11:00 19:00(13:00 14:00)|10:00 19:00(13:00 14:00)|10:00 19:00(13:00 14:00)|10:00 19:00(13:00 14:00)|10:00 19:00(13:00 14:00)</t>
  </si>
  <si>
    <t>10:00 18:00|11:00 18:00|10:00 18:00|10:00 18:00|10:00 18:00</t>
  </si>
  <si>
    <t>09:00 19:00|09:00 19:00|09:00 19:00|09:00 19:00|09:00 19:00</t>
  </si>
  <si>
    <t>X|X|X|X|X|15:00 23:55|04:00 23:55</t>
  </si>
  <si>
    <t>09:00 18:00|09:00 18:00|09:00 18:00|09:00 18:00|09:00 18:00|09:00 16:00</t>
  </si>
  <si>
    <t>10:00 19:00(14:00 15:00)|10:00 19:00(14:00 15:00)|10:00 19:00(14:00 15:00)|10:00 19:00(14:00 15:00)|10:00 19:00(14:00 15:00)|09:00 14:00</t>
  </si>
  <si>
    <t>23456</t>
  </si>
  <si>
    <t>09:00 17:00(13:00 14:00)|09:00 17:00(13:00 14:00)|09:00 17:00(13:00 14:00)|09:00 17:00(13:00 14:00)|09:00 14:00</t>
  </si>
  <si>
    <t>08:00 20:00|08:00 20:00|08:00 20:00|08:00 20:00|08:00 20:00|09:00 14:00|09:00 14:00</t>
  </si>
  <si>
    <t>08:30 18:30|08:30 18:30|08:30 18:30|08:30 18:30|08:30 18:30|09:00 14:00</t>
  </si>
  <si>
    <t>08:00 19:00|08:00 19:00|08:00 19:00|08:00 19:00|08:00 19:00|09:00 16:00|09:00 14:00</t>
  </si>
  <si>
    <t>10:00 20:00|10:00 20:00|10:00 20:00|10:00 20:00|10:00 20:00|10:00 14:00|10:00 14:00</t>
  </si>
  <si>
    <t>1356</t>
  </si>
  <si>
    <t>09:00 19:00|09:00 19:00|09:00 19:00|09:00 16:00</t>
  </si>
  <si>
    <t>09:00 18:00|09:00 18:00|09:00 18:00|09:00 18:00|09:00 18:00|09:00 14:00</t>
  </si>
  <si>
    <t>10:00 18:00(13:00 14:00)|10:00 18:00(13:00 14:00)|10:00 18:00(13:00 14:00)|10:00 18:00(13:00 14:00)|10:00 19:00(13:00 14:00)|10:00 14:00</t>
  </si>
  <si>
    <t>08:00 18:00|08:00 18:00|08:00 18:00|08:00 18:00|08:00 18:00|09:00 15:00</t>
  </si>
  <si>
    <t>08:00 18:00|08:00 18:00|08:00 18:00|08:00 18:00|08:00 18:00|09:00 16:00</t>
  </si>
  <si>
    <t>1246</t>
  </si>
  <si>
    <t>08:00 19:00|08:00 19:00|08:00 19:00|09:00 14:00</t>
  </si>
  <si>
    <t>08:00 16:00(13:00 14:00)|08:00 16:00(13:00 14:00)|08:00 16:00(13:00 14:00)|08:00 16:00(13:00 14:00)|08:00 16:00(13:00 14:00)</t>
  </si>
  <si>
    <t>10:00 20:00(14:00 15:00)|10:00 20:00(14:00 15:00)|10:00 20:00(14:00 15:00)|10:00 20:00(14:00 15:00)|10:00 20:00(14:00 15:00)|10:00 17:00(14:00 15:00)</t>
  </si>
  <si>
    <t>09:00 18:00|09:00 18:00|09:00 18:00|09:00 18:00|09:00 18:00|09:00 15:00</t>
  </si>
  <si>
    <t>08:00 16:00|08:00 16:00|08:00 16:00|08:00 16:00|08:00 16:00</t>
  </si>
  <si>
    <t>25</t>
  </si>
  <si>
    <t>07:30 15:00(12:00 12:30)|07:30 15:00(12:00 12:30)</t>
  </si>
  <si>
    <t>2</t>
  </si>
  <si>
    <t>08:10 15:40(12:00 12:30)</t>
  </si>
  <si>
    <t>08:30 17:00(13:00 14:00)|08:30 17:00(13:00 14:00)|08:30 17:00(13:00 14:00)|08:30 17:00(13:00 14:00)|08:30 17:00(13:00 14:00)</t>
  </si>
  <si>
    <t>07:30 15:00(12:00 12:30)|07:30 15:00(12:00 12:30)|07:30 15:00(12:00 12:30)|07:30 15:00(12:00 12:30)|07:30 15:00(12:00 12:30)</t>
  </si>
  <si>
    <t>35</t>
  </si>
  <si>
    <t>08:30 16:00(12:00 12:30)|08:30 16:00(12:00 12:30)</t>
  </si>
  <si>
    <t>07:50 15:20(12:00 12:30)|07:50 15:20(12:00 12:30)</t>
  </si>
  <si>
    <t>3</t>
  </si>
  <si>
    <t>07:30 15:00(12:00 12:30)</t>
  </si>
  <si>
    <t>08:00 16:00(12:00 13:00)|08:00 16:00(12:00 13:00)|08:00 16:00(12:00 13:00)|08:00 14:00(12:00 13:00)</t>
  </si>
  <si>
    <t>08:00 18:00|08:00 18:00|08:00 18:00|08:00 18:00|08:00 18:00|08:00 15:00|08:00 13:00</t>
  </si>
  <si>
    <t>07:30 16:30(12:30 13:30)|07:30 16:30(12:30 13:30)|07:30 16:30(12:30 13:30)|07:30 16:30(12:30 13:30)|07:30 16:30(12:30 13:30)</t>
  </si>
  <si>
    <t>235</t>
  </si>
  <si>
    <t>10:00 16:10(12:00 12:30)|10:00 16:10(12:00 12:30)|10:00 16:10(12:00 12:30)</t>
  </si>
  <si>
    <t>09:45 15:55(12:00 12:30)|09:45 15:55(12:00 12:30)|09:45 15:55(12:00 12:30)</t>
  </si>
  <si>
    <t>08:30 16:00(12:00 12:30)|08:30 16:00(12:00 12:30)|08:30 16:00(12:00 12:30)|08:30 16:00(12:00 12:30)|08:30 16:00(12:00 12:30)</t>
  </si>
  <si>
    <t>08:15 16:15(12:00 13:00)|08:15 16:15(12:00 13:00)|08:15 16:15(12:00 13:00)|08:15 16:15(12:00 13:00)|08:15 16:15(12:00 13:00)</t>
  </si>
  <si>
    <t>24</t>
  </si>
  <si>
    <t>08:00 15:30(12:00 12:30)|08:50 16:20(12:00 12:30)</t>
  </si>
  <si>
    <t>08:00 15:30(12:00 12:30)</t>
  </si>
  <si>
    <t>09:30 18:00|09:30 18:00|09:30 18:00|09:30 18:00|09:30 14:30</t>
  </si>
  <si>
    <t>1234</t>
  </si>
  <si>
    <t>08:00 18:00|08:00 18:00|08:00 18:00|08:00 18:00</t>
  </si>
  <si>
    <t>09:30 18:00(14:00 15:00)|09:30 18:00(14:00 15:00)|09:30 18:00(14:00 15:00)|09:30 18:00(14:00 15:00)|09:00 14:00</t>
  </si>
  <si>
    <t>08:50 16:20(12:00 12:30)|08:50 16:20(12:00 12:30)|08:50 16:20(12:00 12:30)|08:50 16:20(12:00 12:30)|08:00 15:30(12:00 12:30)</t>
  </si>
  <si>
    <t>4</t>
  </si>
  <si>
    <t>10:30 16:00(12:00 12:30)</t>
  </si>
  <si>
    <t>123</t>
  </si>
  <si>
    <t>09:30 16:30(12:00 13:00)|09:30 16:30(12:00 13:00)|10:30 16:30(12:00 13:00)</t>
  </si>
  <si>
    <t>08:40 16:10(12:00 12:30)</t>
  </si>
  <si>
    <t>124</t>
  </si>
  <si>
    <t>10:15 16:25(12:00 12:30)|10:15 16:25(12:00 12:30)|10:15 16:25(12:00 12:30)</t>
  </si>
  <si>
    <t>09:00 16:00(12:00 13:00)|09:00 16:00(12:00 13:00)|10:00 16:00(12:00 13:00)</t>
  </si>
  <si>
    <t>09:00 20:00|09:00 20:00|09:00 20:00|09:00 20:00|09:00 20:00|09:00 16:00|09:00 13:00</t>
  </si>
  <si>
    <t>09:00 19:00|09:00 19:00|09:00 19:00|09:00 19:00|09:00 16:00</t>
  </si>
  <si>
    <t>34</t>
  </si>
  <si>
    <t>07:55 15:25(12:00 12:30)|07:55 15:25(12:00 12:30)</t>
  </si>
  <si>
    <t>09:30 18:00(13:00 14:00)|09:30 18:00(13:00 14:00)|09:30 18:00(13:00 14:00)|09:30 18:00(13:00 14:00)|09:00 14:00</t>
  </si>
  <si>
    <t>09:00 17:00(13:00 14:00)|09:00 17:00(13:00 14:00)|09:00 17:00(13:00 14:00)|09:00 15:00(13:00 14:00)</t>
  </si>
  <si>
    <t>08:00 17:00|08:00 17:00|08:00 17:00|08:00 17:00|08:00 17:00|09:00 14:00</t>
  </si>
  <si>
    <t>07:40 15:10(12:00 12:30)|07:40 15:10(12:00 12:30)</t>
  </si>
  <si>
    <t>08:35 16:05(12:00 12:30)</t>
  </si>
  <si>
    <t>08:30 16:00(12:00 12:30)</t>
  </si>
  <si>
    <t>07:50 15:20(12:00 12:30)</t>
  </si>
  <si>
    <t>08:15 15:45(12:00 12:30)</t>
  </si>
  <si>
    <t>08:05 15:35(12:00 12:30)</t>
  </si>
  <si>
    <t>09:00 16:30(12:00 12:30)|09:00 16:30(12:00 12:30)</t>
  </si>
  <si>
    <t>08:25 15:55(12:00 12:30)</t>
  </si>
  <si>
    <t>08:00 18:00|08:00 18:00|08:00 18:00|09:00 18:00|08:00 18:00|08:00 15:00</t>
  </si>
  <si>
    <t>08:00 18:00(13:00 14:00)|08:00 18:00(13:00 14:00)|08:00 18:00(13:00 14:00)|08:30 18:00(13:00 14:00)|08:00 18:00(13:00 14:00)|08:00 15:00(00:00 00:00)</t>
  </si>
  <si>
    <t>245</t>
  </si>
  <si>
    <t>08:00 15:00(12:00 13:00)|08:00 15:00(12:00 13:00)|08:00 13:00</t>
  </si>
  <si>
    <t>2356</t>
  </si>
  <si>
    <t>09:00 17:00(13:00 14:00)|09:00 17:00(13:00 14:00)|09:00 17:00(13:00 14:00)|09:00 14:00</t>
  </si>
  <si>
    <t>08:00 18:00|08:00 18:00|08:00 18:00|08:00 18:00|09:00 18:00|08:00 15:00</t>
  </si>
  <si>
    <t>09:00 13:00|09:00 13:00</t>
  </si>
  <si>
    <t>09:00 16:00(13:00 14:00)|09:00 16:00(13:00 14:00)|09:00 15:00(13:00 14:00)</t>
  </si>
  <si>
    <t>1245</t>
  </si>
  <si>
    <t>08:00 16:00(12:00 13:00)|08:00 16:00(12:00 13:00)|08:00 16:00(12:00 13:00)|08:00 13:00</t>
  </si>
  <si>
    <t>08:30 16:30(13:00 14:00)|08:30 16:30(13:00 14:00)|08:30 16:30(13:00 14:00)|08:30 16:30(13:00 14:00)|08:00 15:00</t>
  </si>
  <si>
    <t>08:30 16:30(13:00 14:00)|08:30 16:30(13:00 14:00)|08:30 16:30(13:00 14:00)|08:00 13:00</t>
  </si>
  <si>
    <t>08:00 18:00(13:00 14:00)|08:00 18:00(13:00 14:00)|08:00 18:00(13:00 14:00)|09:00 18:00(13:00 14:00)|08:00 18:00(13:00 14:00)|08:00 15:00</t>
  </si>
  <si>
    <t>08:30 16:00(13:00 13:30)|08:30 16:00(13:00 13:30)|08:30 16:00(13:00 13:30)|08:00 13:00</t>
  </si>
  <si>
    <t>08:00 16:00(13:00 14:00)|08:00 16:00(13:00 14:00)|08:00 16:00(13:00 14:00)|08:00 13:00</t>
  </si>
  <si>
    <t>08:00 16:00(12:00 13:00)|08:00 16:00(12:00 13:00)|08:00 16:00(12:00 13:00)|08:00 16:00(12:00 13:00)|08:00 16:00(12:00 13:00)</t>
  </si>
  <si>
    <t>08:30 18:00(13:00 13:30)|08:30 18:00(13:00 13:30)|09:30 18:00(13:00 13:30)|08:30 18:00(13:00 13:30)|08:30 18:00(13:00 13:30)|08:30 16:00(12:00 12:30)</t>
  </si>
  <si>
    <t>08:00 16:00(13:00 14:00)|08:00 16:00(13:00 14:00)|08:00 16:00(13:00 14:00)|08:00 16:00(13:00 14:00)|08:00 15:00</t>
  </si>
  <si>
    <t>08:00 16:00(12:00 13:00)|08:00 16:00(12:00 13:00)|08:00 16:00(12:00 13:00)|09:00 15:00(12:00 13:00)</t>
  </si>
  <si>
    <t>08:00 15:00(12:00 13:00)|08:00 15:00(12:00 13:00)|08:00 14:00(12:00 13:00)</t>
  </si>
  <si>
    <t>08:30 16:30(13:00 14:00)|08:30 16:30(13:00 14:00)|08:30 16:30(13:00 14:00)|08:30 16:30(13:00 14:00)|08:30 15:30</t>
  </si>
  <si>
    <t>09:00 18:00(00:00 00:00)|08:00 18:00(00:00 00:00)|08:00 18:00(00:00 00:00)|08:00 18:00(00:00 00:00)|08:00 18:00(00:00 00:00)|08:00 15:00(00:00 00:00)|09:00 13:00</t>
  </si>
  <si>
    <t>09:00 17:00(13:00 14:00)|09:00 17:00(13:00 14:00)|09:00 17:00(13:00 14:00)|09:00 17:00(13:00 14:00)|08:00 15:00</t>
  </si>
  <si>
    <t>08:00 18:00|08:00 18:00|09:00 18:00|08:00 18:00|08:00 18:00|08:00 15:00</t>
  </si>
  <si>
    <t>08:30 14:30|08:30 14:30|08:30 14:30|08:30 14:30</t>
  </si>
  <si>
    <t>08:00 16:30(13:00 14:00)|08:00 16:30(13:00 14:00)|08:00 16:30(13:00 14:00)|08:00 16:30(13:00 14:00)|08:00 13:00</t>
  </si>
  <si>
    <t>09:00 17:30(12:00 13:00)|09:00 17:30(12:00 13:00)|09:00 17:30(12:00 13:00)|09:00 17:30(12:00 13:00)|08:00 13:00</t>
  </si>
  <si>
    <t>08:00 16:00(13:00 14:00)|08:30 16:00(13:00 14:00)|08:00 16:00(13:00 14:00)|08:00 16:00(13:00 14:00)|08:00 16:00(13:00 14:00)</t>
  </si>
  <si>
    <t>08:00 16:00(13:00 14:00)</t>
  </si>
  <si>
    <t>13</t>
  </si>
  <si>
    <t>09:00 17:00(13:00 14:00)|09:00 17:00(13:00 14:00)|09:00 17:00(13:00 14:00)|08:00 13:00</t>
  </si>
  <si>
    <t>09:30 18:00(13:00 14:00)|09:30 18:00(13:00 14:00)|09:30 18:00(13:00 14:00)|09:30 18:00(13:00 14:00)|08:00 13:00</t>
  </si>
  <si>
    <t>08:00 16:00(00:00 00:00)|09:00 16:00(00:00 00:00)|08:00 16:00(00:00 00:00)|08:00 16:00(00:00 00:00)|08:00 16:00(00:00 00:00)|08:00 12:00</t>
  </si>
  <si>
    <t>08:00 13:00(00:00 00:00)|08:00 13:00(00:00 00:00)|08:00 13:00(00:00 00:00)|08:00 13:00(00:00 00:00)|08:00 13:00(00:00 00:00)</t>
  </si>
  <si>
    <t>1345</t>
  </si>
  <si>
    <t>08:00 16:00(12:00 13:00)|08:00 16:00(12:00 13:00)|08:00 16:00(12:00 13:00)|08:00 15:00(12:00 13:00)</t>
  </si>
  <si>
    <t>08:00 14:00(12:00 13:00)|08:00 14:00(12:00 13:00)|08:00 14:00(12:00 13:00)|08:00 14:00(12:00 13:00)|08:00 14:00(12:00 13:00)</t>
  </si>
  <si>
    <t>08:00 16:00|09:00 16:00|08:00 16:00|08:00 16:00|08:00 16:00</t>
  </si>
  <si>
    <t>08:00 15:00(00:00 00:00)</t>
  </si>
  <si>
    <t>08:00 18:00(13:00 14:00)|08:00 18:00(13:00 14:00)|08:30 18:00(13:00 14:00)|08:00 18:00(13:00 14:00)|08:00 18:00(13:00 14:00)|08:00 15:00</t>
  </si>
  <si>
    <t>08:00 16:00(00:00 00:00)|09:00 16:00(00:00 00:00)|08:00 16:00(00:00 00:00)|08:00 16:00(00:00 00:00)|08:00 16:00(00:00 00:00)|09:00 13:00</t>
  </si>
  <si>
    <t>14</t>
  </si>
  <si>
    <t>08:00 16:00(13:00 14:00)|08:00 16:00(13:00 14:00)</t>
  </si>
  <si>
    <t>234</t>
  </si>
  <si>
    <t>08:00 14:00|08:00 14:00|08:00 13:00</t>
  </si>
  <si>
    <t>08:00 11:00|08:00 11:00</t>
  </si>
  <si>
    <t>08:00 18:00(12:00 13:00)|08:00 18:00(12:00 13:00)|09:00 18:00(12:00 13:00)|08:00 18:00(12:00 13:00)|08:00 18:00(12:00 13:00)|08:00 15:00(00:00 00:00)</t>
  </si>
  <si>
    <t>09:00 19:00(13:00 14:00)|09:00 19:00(13:00 14:00)|09:00 19:00(13:00 14:00)|09:30 19:00(13:00 14:00)|09:00 19:00(13:00 14:00)|08:00 16:00(13:00 14:00)</t>
  </si>
  <si>
    <t>08:00 16:00(13:00 14:00)|08:00 16:00(13:00 14:00)|08:00 16:00(13:00 14:00)|09:00 16:00(13:00 14:00)</t>
  </si>
  <si>
    <t>08:00 17:00(13:00 14:00)|08:00 17:00(13:00 14:00)|08:00 17:00(13:00 14:00)|08:00 17:00(13:00 14:00)|08:00 17:00(13:00 14:00)|08:00 17:00(13:00 14:00)</t>
  </si>
  <si>
    <t>08:00 17:00(13:00 13:48)|08:00 17:00(13:00 13:48)|08:00 17:00(13:00 13:48)|08:00 17:00(13:00 13:48)|08:00 17:00(13:00 13:48)</t>
  </si>
  <si>
    <t>08:00 19:00|09:00 19:00|08:00 19:00|08:00 19:00|08:00 19:00|08:00 17:00(12:00 13:00)|09:00 14:00</t>
  </si>
  <si>
    <t>09:00 17:00(13:00 14:00)|09:00 17:00(13:00 14:00)|09:00 17:00(13:00 14:00)|09:00 14:00(00:00 00:00)</t>
  </si>
  <si>
    <t>09:00 13:30|09:00 13:30</t>
  </si>
  <si>
    <t>11:00 15:30|11:00 15:30</t>
  </si>
  <si>
    <t>09:00 13:30(00:00 00:00)|09:00 13:30(00:00 00:00)</t>
  </si>
  <si>
    <t>09:00 17:30(13:00 14:00)|09:00 17:30(13:00 14:00)|09:00 17:30(13:00 14:00)|09:00 17:30(13:00 14:00)|08:00 13:00</t>
  </si>
  <si>
    <t>09:00 17:00(13:00 14:00)</t>
  </si>
  <si>
    <t>09:00 18:30|09:00 18:30|09:00 19:30|09:00 18:30|09:00 18:30|09:00 19:00</t>
  </si>
  <si>
    <t>10:00 18:30|10:00 18:30|10:00 18:30|10:00 18:30|10:00 18:30|10:00 17:00</t>
  </si>
  <si>
    <t>09:00 17:15(13:00 14:00)|09:00 17:15(13:00 14:00)|09:00 17:15(13:00 14:00)|09:00 14:15</t>
  </si>
  <si>
    <t>10:00 18:00(13:00 14:00)|10:00 18:00(13:00 14:00)|10:00 18:00(13:00 14:00)|10:00 18:00(13:00 14:00)|08:00 16:00(00:00 00:00)</t>
  </si>
  <si>
    <t>08:00 18:00(00:00 00:00)|08:00 18:00(00:00 00:00)|08:00 18:00(00:00 00:00)|08:00 18:00(00:00 00:00)|08:00 18:00(00:00 00:00)|08:00 17:00(00:00 00:00)</t>
  </si>
  <si>
    <t>09:00 16:30(13:00 14:00)|09:00 16:30(13:00 14:00)|09:00 13:00(00:00 00:00)</t>
  </si>
  <si>
    <t>08:00 18:00|08:00 18:00|08:00 18:00|08:00 18:00|08:00 18:00|08:00 17:00</t>
  </si>
  <si>
    <t>09:00 16:00(12:00 13:00)|09:00 16:00(12:00 13:00)|09:00 16:00(12:00 13:00)|08:00 13:00(00:00 00:00)</t>
  </si>
  <si>
    <t>09:00 16:30(12:00 13:00)|09:00 16:30(12:00 13:00)|09:00 14:30</t>
  </si>
  <si>
    <t>09:00 17:00(12:00 13:00)|09:00 17:00(12:00 13:00)|09:00 17:00(12:00 13:00)|09:00 17:00(12:00 13:00)</t>
  </si>
  <si>
    <t>09:00 17:30(13:00 14:00)|09:00 17:30(13:00 14:00)|09:00 17:30(13:00 14:00)|09:00 17:30(13:00 14:00)|09:00 17:30(13:00 14:00)|09:00 13:00</t>
  </si>
  <si>
    <t>09:00 17:30(13:00 14:00)|09:00 17:30(13:00 14:00)|09:00 17:30(13:00 14:00)|09:00 17:30(13:00 14:00)|09:00 14:00</t>
  </si>
  <si>
    <t>26</t>
  </si>
  <si>
    <t>08:00 12:30|08:00 12:30</t>
  </si>
  <si>
    <t>09:00 13:30|09:00 13:30|09:00 13:30|09:00 13:30</t>
  </si>
  <si>
    <t>09:00 15:30(12:00 13:00)</t>
  </si>
  <si>
    <t>09:00 14:00(12:00 13:00)|09:00 14:00(12:00 13:00)</t>
  </si>
  <si>
    <t>09:00 17:00(13:00 14:00)|09:00 17:00(13:00 14:00)|09:00 17:00(13:00 14:00)|08:30 13:30</t>
  </si>
  <si>
    <t>134</t>
  </si>
  <si>
    <t>08:00 14:40(13:00 14:00)|08:00 14:40(13:00 14:00)|08:00 14:40(13:00 14:00)</t>
  </si>
  <si>
    <t>08:00 18:00|08:00 18:00|08:00 18:00|08:00 18:00|08:00 18:00|09:00 13:00</t>
  </si>
  <si>
    <t>10:00 18:00(14:00 15:00)|10:00 18:00(14:00 15:00)|10:00 18:00(14:00 15:00)|10:00 18:00(14:00 15:00)|09:30 14:00</t>
  </si>
  <si>
    <t>08:00 18:00(13:00 14:00)</t>
  </si>
  <si>
    <t>09:00 16:00(13:00 14:00)|09:00 16:00(13:00 14:00)|09:00 16:00(13:00 14:00)</t>
  </si>
  <si>
    <t>08:30 16:00(13:00 14:00)|08:30 16:00(13:00 14:00)|08:30 16:00(13:00 14:00)|08:30 16:00(13:00 14:00)</t>
  </si>
  <si>
    <t>10:00 17:30(13:00 14:00)|10:00 17:30(13:00 14:00)|10:00 17:30(13:00 14:00)|10:00 17:30(13:00 14:00)</t>
  </si>
  <si>
    <t>08:00 18:00(13:00 14:00)|08:00 18:00(13:00 14:00)|08:00 18:00(13:00 14:00)|08:00 18:00(13:00 14:00)|08:00 18:00(13:00 14:00)|08:00 17:00(13:00 14:00)</t>
  </si>
  <si>
    <t>5</t>
  </si>
  <si>
    <t>08:00 19:00|08:00 19:00|08:00 19:00|08:00 19:00|08:00 19:00|08:00 17:00</t>
  </si>
  <si>
    <t>09:00 18:00(13:00 14:00)|09:00 18:00(13:00 14:00)|09:00 18:00(13:00 14:00)|09:00 18:00(13:00 14:00)|09:00 12:00</t>
  </si>
  <si>
    <t>10:00 18:00(13:00 14:00)|10:00 18:00(13:00 14:00)|10:00 18:00(13:00 14:00)|09:00 14:00</t>
  </si>
  <si>
    <t>08:30 16:30(13:00 14:00)|08:30 16:30(13:00 14:00)|08:30 16:30(13:00 14:00)|08:30 13:30</t>
  </si>
  <si>
    <t>08:30 16:30(13:00 14:00)|08:30 16:30(13:00 14:00)|08:30 16:30(13:00 14:00)|08:30 16:30(13:00 14:00)|08:30 14:30</t>
  </si>
  <si>
    <t>135</t>
  </si>
  <si>
    <t>08:00 15:20(13:00 14:00)|09:00 15:20(13:00 14:00)|08:00 15:20(13:00 14:00)</t>
  </si>
  <si>
    <t>09:00 18:00|09:00 18:00|09:00 18:00|10:00 18:00|09:00 18:00|09:00 17:00</t>
  </si>
  <si>
    <t>125</t>
  </si>
  <si>
    <t>09:00 17:00|09:00 17:00|09:00 17:00|09:00 17:00|09:00 16:00</t>
  </si>
  <si>
    <t>10:00 19:00|10:00 19:00|10:00 18:00|10:00 19:00|10:00 19:00|09:00 14:00</t>
  </si>
  <si>
    <t>09:00 19:00|09:00 19:00|10:00 19:00|09:00 19:00|09:00 19:00|09:00 14:00</t>
  </si>
  <si>
    <t>08:00 17:00(12:00 13:00)|08:00 17:00(12:00 13:00)|08:00 17:00(12:00 13:00)|08:00 17:00(12:00 13:00)|08:00 17:00(12:00 13:00)</t>
  </si>
  <si>
    <t>09:00 17:00(13:00 14:00)|09:00 17:00(13:00 14:00)|09:00 17:00(13:00 14:00)|09:00 17:00(13:00 14:00)|08:00 16:00(13:00 14:00)</t>
  </si>
  <si>
    <t>09:00 19:00|09:00 19:00|09:00 19:00|10:00 19:00|09:00 19:00|09:00 17:00|09:00 14:00</t>
  </si>
  <si>
    <t>09:30 18:30|08:30 18:30|08:30 18:30|08:30 18:30|08:30 18:30|09:00 14:00</t>
  </si>
  <si>
    <t>08:30 18:00(13:00 14:00)|08:30 18:00(13:00 14:00)|08:30 18:00(13:00 14:00)|08:30 18:00(13:00 14:00)|10:00 17:00(13:00 14:00)</t>
  </si>
  <si>
    <t>10:00 18:00(12:30 13:30)|08:00 18:00(12:30 13:30)|08:00 18:00(12:30 13:30)|09:00 18:00(12:30 13:30)|08:00 18:00(12:30 13:30)|09:00 14:00</t>
  </si>
  <si>
    <t>09:30 18:30|09:30 18:30|09:30 18:30|09:30 18:30|09:30 18:30|09:00 14:00</t>
  </si>
  <si>
    <t>08:00 18:00|08:00 18:00|09:00 18:00|08:00 18:00|08:00 18:00|09:00 14:00</t>
  </si>
  <si>
    <t>09:00 18:00(12:30 13:30)|09:00 18:00(12:30 13:30)|09:00 18:00(12:30 13:30)|09:00 18:00(12:30 13:30)|09:00 17:00(12:30 13:30)|09:00 14:00</t>
  </si>
  <si>
    <t>09:00 17:00(13:00 14:00)|09:00 17:00(13:00 14:00)|09:00 16:30(13:00 14:00)|09:00 14:00</t>
  </si>
  <si>
    <t>236</t>
  </si>
  <si>
    <t>08:30 16:30(12:00 14:00)|08:30 16:30(12:00 14:00)|09:00 13:00</t>
  </si>
  <si>
    <t>10:00 17:00(12:00 14:00)|10:00 17:00(12:00 14:00)|10:00 17:00(12:00 14:00)|10:00 17:00(12:00 14:00)|10:30 14:00</t>
  </si>
  <si>
    <t>09:00 18:00(13:00 14:00)|10:00 18:00(13:00 14:00)|09:00 18:00(13:00 14:00)|09:00 18:00(13:00 14:00)|09:00 14:00</t>
  </si>
  <si>
    <t>09:00 17:30(13:00 14:00)|10:00 17:30(13:00 14:00)|09:00 17:30(13:00 14:00)|09:00 17:30(13:00 14:00)|09:00 14:00</t>
  </si>
  <si>
    <t>08:30 18:00(13:00 14:00)|09:30 18:00(13:00 14:00)|08:30 18:00(13:00 14:00)|08:30 18:00(13:00 14:00)|08:30 18:00(13:00 14:00)|09:00 14:00</t>
  </si>
  <si>
    <t>09:00 20:00|10:00 20:00|09:00 20:00|09:00 20:00|09:00 20:00|09:00 17:00|09:00 14:00</t>
  </si>
  <si>
    <t>09:00 18:30(13:00 14:00)|10:00 18:30(13:00 14:00)|09:00 18:30(13:00 14:00)|09:00 18:30(13:00 14:00)|09:00 18:30(13:00 14:00)|09:00 14:00</t>
  </si>
  <si>
    <t>08:30 18:30|08:30 18:30|09:30 18:30|08:30 18:30|08:30 18:30|09:00 14:00</t>
  </si>
  <si>
    <t>09:30 17:30(13:00 14:00)|09:30 17:30(13:00 14:00)|09:30 17:30(13:00 14:00)|09:00 14:00</t>
  </si>
  <si>
    <t>10:00 19:00|10:00 18:00|10:00 19:00|10:00 19:00|10:00 19:00|10:00 17:00</t>
  </si>
  <si>
    <t>08:00 19:00|08:00 19:00|09:00 19:00|08:00 19:00|08:00 19:00|09:00 17:00|09:00 14:00</t>
  </si>
  <si>
    <t>08:00 17:00(13:00 14:00)|08:00 17:00(13:00 14:00)|08:00 17:00(13:00 14:00)|08:00 17:00(13:00 14:00)|08:00 16:00(13:00 14:00)</t>
  </si>
  <si>
    <t>10:00 19:00(14:00 15:00)|10:00 19:00(14:00 15:00)|10:00 19:00(13:00 15:00)|10:00 19:00(14:00 15:00)|10:00 19:00(14:00 15:00)|10:00 17:00(14:00 15:00)</t>
  </si>
  <si>
    <t>08:30 19:00|09:30 19:00|08:30 19:00|08:30 19:00|08:30 19:00|09:00 17:00</t>
  </si>
  <si>
    <t>08:00 17:00|08:00 17:00|08:00 17:00|08:00 17:00|08:00 16:00</t>
  </si>
  <si>
    <t>08:30 13:00(00:00 00:00)|08:30 13:00(00:00 00:00)</t>
  </si>
  <si>
    <t>12346</t>
  </si>
  <si>
    <t>09:30 17:00(13:00 14:00)|09:30 17:00(13:00 14:00)|09:30 17:00(13:00 14:00)|09:30 17:00(13:00 14:00)|09:00 12:00</t>
  </si>
  <si>
    <t>08:00 15:30(12:00 13:00)|08:00 15:30(12:00 13:00)|08:00 15:30(12:00 13:00)|08:00 15:30(12:00 13:00)</t>
  </si>
  <si>
    <t>08:00 16:00(12:00 13:00)|08:00 16:00(12:00 13:00)</t>
  </si>
  <si>
    <t>09:30 18:00(13:00 14:00)|09:30 18:00(13:00 14:00)|09:30 18:00(13:00 14:00)|09:30 18:00(13:00 14:00)|09:00 13:00</t>
  </si>
  <si>
    <t>10:00 17:00(13:00 13:30)|10:00 17:00(13:00 13:30)|10:00 17:00(13:00 13:30)|10:00 17:00(13:00 13:30)|10:00 17:00(13:00 13:30)</t>
  </si>
  <si>
    <t>08:30 16:00|08:30 16:00|09:00 16:00|08:30 16:00|08:30 15:00</t>
  </si>
  <si>
    <t>09:30 16:30(13:00 13:30)</t>
  </si>
  <si>
    <t>09:00 15:00(12:00 13:00)|09:00 15:00(12:00 13:00)|09:00 15:00(12:00 13:00)|09:00 15:00(12:00 13:00)</t>
  </si>
  <si>
    <t>08:00 12:20|08:00 12:20</t>
  </si>
  <si>
    <t>10:00 14:20|10:00 14:20</t>
  </si>
  <si>
    <t>08:00 15:30(12:30 13:30)|08:00 15:30(12:30 13:30)|08:00 15:30(12:30 13:30)|08:00 15:30(12:30 13:30)</t>
  </si>
  <si>
    <t>08:00 18:00</t>
  </si>
  <si>
    <t>09:00 16:00(12:00 13:00)|09:00 16:00(12:00 13:00)|09:00 16:00(12:00 13:00)</t>
  </si>
  <si>
    <t>10:00 21:00(14:30 15:00)|10:00 21:00(14:30 15:00)|10:00 21:00(14:30 15:00)|10:00 21:00(14:30 15:00)|10:00 21:00(14:30 15:00)|10:00 21:00(14:30 15:00)|10:00 21:00(14:30 15:00)</t>
  </si>
  <si>
    <t>10:00 18:00|10:00 18:00|10:00 18:00|10:00 18:00|10:00 18:00|10:00 18:00|10:00 18:00</t>
  </si>
  <si>
    <t>08:00 17:15(13:00 14:00)|08:00 17:15(13:00 14:00)|08:00 17:15(13:00 14:00)|08:00 17:15(13:00 14:00)|08:00 17:15(13:00 14:00)</t>
  </si>
  <si>
    <t>08:00 17:30(12:00 13:30)|08:00 17:30(12:00 13:30)|08:00 17:30(12:00 13:30)|08:00 17:30(12:00 13:30)|08:00 17:30(12:00 13:30)</t>
  </si>
  <si>
    <t>1235</t>
  </si>
  <si>
    <t>09:00 16:00(12:30 13:30)|09:00 16:00(12:30 13:30)|09:00 16:00(12:30 13:30)|08:00 15:00(12:30 13:30)</t>
  </si>
  <si>
    <t>08:30 16:00(14:10 15:00)|08:30 16:00(14:10 15:00)|08:30 16:00(14:10 15:00)</t>
  </si>
  <si>
    <t>08:00 13:40|08:00 13:40|08:00 13:40</t>
  </si>
  <si>
    <t>09:00 17:00(13:00 14:00)|09:00 17:00(13:00 14:00)|09:00 16:00(13:00 14:00)</t>
  </si>
  <si>
    <t>09:00 15:00(12:00 13:00)|09:00 15:00(12:00 13:00)|09:00 15:00(12:00 13:00)|09:00 15:00(12:00 13:00)|09:00 15:00(12:00 13:00)</t>
  </si>
  <si>
    <t>08:00 18:00|08:00 18:00|08:00 18:00|08:00 18:00|08:00 18:00|08:00 14:00</t>
  </si>
  <si>
    <t>09:00 17:30(13:00 14:00)|09:00 17:30(13:00 14:00)|09:00 17:30(13:00 14:00)|09:00 17:30(13:00 14:00)|09:00 17:30(13:00 14:00)|09:00 14:00</t>
  </si>
  <si>
    <t>10:00 17:00|10:00 17:00|10:00 17:00|10:00 17:00|10:00 17:00|10:00 14:00</t>
  </si>
  <si>
    <t>09:00 17:00(12:00 13:00)|09:00 17:00(12:00 13:00)|09:00 12:00</t>
  </si>
  <si>
    <t>345</t>
  </si>
  <si>
    <t>08:30 16:30|08:30 16:30|08:30 16:30|08:30 16:30|08:30 16:30|08:00 14:00</t>
  </si>
  <si>
    <t>08:00 18:00|08:00 18:00|08:00 18:00|08:00 18:00|08:00 18:00|08:00 14:00|08:00 14:00</t>
  </si>
  <si>
    <t>09:00 16:30(12:00 13:00)|09:00 16:30(12:00 13:00)|09:00 15:30(12:00 13:00)</t>
  </si>
  <si>
    <t>09:00 16:30(13:00 14:00)|09:00 16:30(13:00 14:00)|09:00 16:30(13:00 14:00)|09:00 16:30(13:00 14:00)</t>
  </si>
  <si>
    <t>09:00 17:30(12:30 13:30)|09:00 17:30(12:30 13:30)|09:00 17:30(12:30 13:30)|09:00 17:30(12:30 13:30)|09:00 15:00(12:30 13:30)</t>
  </si>
  <si>
    <t>09:00 16:30(12:00 13:00)|09:00 16:30(12:00 13:00)|09:00 16:30(12:00 13:00)|09:00 16:30(12:00 13:00)</t>
  </si>
  <si>
    <t>08:00 17:30(13:00 13:30)|08:00 17:30(13:00 13:30)|08:00 17:00(13:00 13:30)</t>
  </si>
  <si>
    <t>09:00 17:30(13:00 14:00)|09:00 17:30(13:00 14:00)|09:00 17:30(13:00 14:00)|09:00 17:30(13:00 14:00)</t>
  </si>
  <si>
    <t>09:00 17:00|09:00 18:00|09:00 18:00|09:00 18:00|09:00 18:00|10:00 13:00</t>
  </si>
  <si>
    <t>10:00 14:00|10:00 14:00</t>
  </si>
  <si>
    <t>08:00 14:00(12:00 13:00)|08:00 14:00(12:00 13:00)|08:00 15:00(12:00 13:00)</t>
  </si>
  <si>
    <t>08:00 14:00(12:00 13:00)|08:00 15:00(12:00 13:00)|08:00 15:00(12:00 13:00)</t>
  </si>
  <si>
    <t>10:00 17:00(13:00 14:00)|10:00 17:00(13:00 14:00)|10:30 16:30(13:00 14:00)</t>
  </si>
  <si>
    <t>08:00 18:00(13:00 14:00)|08:00 18:00(13:00 14:00)|08:00 18:00(13:00 14:00)|08:00 18:00(13:00 14:00)|08:00 18:00(13:00 14:00)|08:00 14:00</t>
  </si>
  <si>
    <t>09:00 16:00(12:00 13:00)|09:00 15:00(12:00 13:00)|09:00 16:00(12:00 13:00)</t>
  </si>
  <si>
    <t>08:00 15:00(11:00 12:00)|08:00 14:00(11:00 12:00)|08:00 15:00(11:00 12:00)</t>
  </si>
  <si>
    <t>15</t>
  </si>
  <si>
    <t>11:00 15:00|11:00 15:00</t>
  </si>
  <si>
    <t>08:00 16:00(12:00 13:00)|08:00 16:00(12:00 13:00)|08:00 16:00(12:00 13:00)</t>
  </si>
  <si>
    <t>09:00 17:00(13:00 14:00)|09:00 17:00(13:00 14:00)</t>
  </si>
  <si>
    <t>08:30 16:00(11:30 12:30)|08:30 16:00(11:30 12:30)|08:30 16:00(11:30 12:30)|08:30 16:00(11:30 12:30)</t>
  </si>
  <si>
    <t>08:00 18:00(12:00 13:00)</t>
  </si>
  <si>
    <t>08:00 15:00(11:00 12:00)|08:00 15:00(11:00 12:00)|08:00 14:00(11:00 12:00)</t>
  </si>
  <si>
    <t>08:00 18:00(12:30 13:30)</t>
  </si>
  <si>
    <t>07:30 15:30(12:00 13:00)|07:30 15:30(12:00 13:00)|07:30 15:30(12:00 13:00)|07:30 15:30(12:00 13:00)</t>
  </si>
  <si>
    <t>08:00 17:00|08:00 17:00|08:00 17:00|08:00 17:00|08:00 17:00|08:00 13:00</t>
  </si>
  <si>
    <t>08:00 15:30(13:40 14:30)|08:00 15:30(13:40 14:30)|08:00 15:30(13:40 14:30)</t>
  </si>
  <si>
    <t>08:30 12:30|08:30 12:30</t>
  </si>
  <si>
    <t>08:00 16:00(13:00 13:30)|10:00 16:00(13:00 13:30)|08:00 16:00(13:00 13:30)|08:00 16:00(13:00 13:30)|08:00 13:00</t>
  </si>
  <si>
    <t>08:00 15:00(12:00 13:00)|08:00 14:00(12:00 13:00)|08:00 15:00(12:00 13:00)</t>
  </si>
  <si>
    <t>08:00 13:00</t>
  </si>
  <si>
    <t>12</t>
  </si>
  <si>
    <t>08:00 12:00|08:00 12:00</t>
  </si>
  <si>
    <t>08:00 17:00|08:00 17:00|08:00 17:00|08:00 17:00|08:00 16:00|08:00 13:00</t>
  </si>
  <si>
    <t>23</t>
  </si>
  <si>
    <t>08:00 13:00|08:00 13:00</t>
  </si>
  <si>
    <t>45</t>
  </si>
  <si>
    <t>08:00 14:00(11:00 12:00)|08:00 14:00(11:00 12:00)</t>
  </si>
  <si>
    <t>08:00 16:00(12:00 13:00)|08:00 16:00(12:00 13:00)|08:00 16:00(12:00 13:00)|08:00 16:00(12:00 13:00)|08:00 14:30(12:00 12:30)</t>
  </si>
  <si>
    <t>08:30 13:30</t>
  </si>
  <si>
    <t>08:00 14:00(11:00 12:00)|08:00 12:00|08:00 12:00</t>
  </si>
  <si>
    <t>09:00 18:00(13:00 14:00)|09:00 18:00(13:00 14:00)|09:00 18:00(13:00 14:00)|11:00 18:00(13:00 14:00)|08:00 12:00</t>
  </si>
  <si>
    <t>09:00 14:00|09:00 13:00|09:00 13:00</t>
  </si>
  <si>
    <t>09:00 13:00|09:00 13:00|09:00 13:00|09:00 13:00</t>
  </si>
  <si>
    <t>08:00 16:00|08:00 16:00|08:00 16:00|08:00 16:00|08:00 15:00</t>
  </si>
  <si>
    <t>08:00 15:00(12:00 13:00)|08:00 15:00(12:00 13:00)|08:00 13:00(11:00 12:00)|08:00 13:00(11:00 12:00)</t>
  </si>
  <si>
    <t>07:00 14:30(11:00 11:30)</t>
  </si>
  <si>
    <t>08:00 13:00|08:00 13:00|08:00 13:00|08:00 13:00</t>
  </si>
  <si>
    <t>08:00 17:00(13:00 14:00)|09:30 17:00(13:00 14:00)|08:00 16:00(13:00 14:00)|08:00 16:00(13:00 14:00)|08:00 13:00</t>
  </si>
  <si>
    <t>08:00 18:00|08:00 18:00|09:00 18:00|08:00 18:00|08:00 18:00|08:00 12:00|08:00 13:00</t>
  </si>
  <si>
    <t>08:00 15:30(12:00 13:00)|08:00 15:30(12:00 13:00)|08:00 14:30(12:00 13:00)</t>
  </si>
  <si>
    <t>08:00 12:30(00:00 00:00)|08:00 12:30(00:00 00:00)</t>
  </si>
  <si>
    <t>08:00 16:00(00:00 00:00)|08:00 16:00(00:00 00:00)|08:00 16:00(00:00 00:00)|08:00 16:00(00:00 00:00)|08:00 15:00(00:00 00:00)</t>
  </si>
  <si>
    <t>10:00 14:30|10:00 14:30</t>
  </si>
  <si>
    <t>09:00 16:30(12:00 13:00)|09:00 15:30(12:00 13:00)|09:00 15:30(12:00 13:00)</t>
  </si>
  <si>
    <t>08:00 15:30(12:00 13:00)|08:00 15:00(12:00 13:00)|08:00 15:00(12:00 13:00)</t>
  </si>
  <si>
    <t>09:00 12:30|09:00 12:30</t>
  </si>
  <si>
    <t>09:00 18:00|08:00 18:00|08:00 18:00|08:00 18:00|08:00 17:00|08:30 15:00</t>
  </si>
  <si>
    <t>08:00 17:00|08:00 17:00|08:00 17:00|08:00 17:00|08:00 17:00</t>
  </si>
  <si>
    <t>08:00 15:00(13:00 14:00)|08:00 15:00(13:00 14:00)|08:00 15:00(13:00 14:00)</t>
  </si>
  <si>
    <t>09:00 16:00(14:00 15:00)|09:00 16:00(14:00 15:00)|09:00 16:00(14:00 15:00)</t>
  </si>
  <si>
    <t>09:00 15:30(13:00 14:00)|09:00 15:30(13:00 14:00)|09:00 15:30(13:00 14:00)|09:00 15:30(13:00 14:00)</t>
  </si>
  <si>
    <t>09:30 15:00(13:00 14:00)|09:30 15:00(13:00 14:00)</t>
  </si>
  <si>
    <t>10:00 15:00(13:00 14:00)|10:00 15:00(13:00 14:00)</t>
  </si>
  <si>
    <t>09:00 15:30(13:00 14:00)</t>
  </si>
  <si>
    <t>08:30 15:30(13:00 14:00)|08:30 15:30(13:00 14:00)|08:30 15:30(13:00 14:00)</t>
  </si>
  <si>
    <t>08:00 16:30(13:00 14:00)|08:00 16:30(13:00 14:00)|08:00 16:30(13:00 14:00)</t>
  </si>
  <si>
    <t>08:00 16:30(12:00 13:00)</t>
  </si>
  <si>
    <t>08:00 16:30(13:30 14:30)|08:00 16:30(13:30 14:30)</t>
  </si>
  <si>
    <t>09:00 15:30(13:00 14:00)|09:00 15:30(13:00 14:00)</t>
  </si>
  <si>
    <t>08:00 15:30(13:00 14:00)|08:00 15:30(13:00 14:00)|08:00 15:30(13:00 14:00)|08:00 15:30(13:00 14:00)</t>
  </si>
  <si>
    <t>08:00 16:00(12:30 13:30)|08:00 16:00(12:30 13:30)</t>
  </si>
  <si>
    <t>09:00 15:00(12:00 13:00)|09:00 15:00(12:00 13:00)</t>
  </si>
  <si>
    <t>09:00 14:30(13:00 14:00)|09:00 14:30(13:00 14:00)</t>
  </si>
  <si>
    <t>09:30 14:00|09:30 14:00</t>
  </si>
  <si>
    <t>09:00 18:15(14:00 15:00)|09:00 18:15(14:00 15:00)|09:00 18:15(14:00 15:00)|09:00 18:15(14:00 15:00)|09:00 16:00(00:00 00:00)</t>
  </si>
  <si>
    <t>09:00 15:00|09:00 15:00|09:00 15:00|09:00 15:00|09:00 15:00</t>
  </si>
  <si>
    <t>10:00 17:00(13:00 14:00)|10:00 17:00(13:00 14:00)|10:00 17:00(13:00 14:00)|10:00 17:00(13:00 14:00)|10:00 17:00(13:00 14:00)</t>
  </si>
  <si>
    <t>10:00 14:00|10:00 14:00|10:00 14:00|10:00 14:00|09:00 13:00</t>
  </si>
  <si>
    <t>08:00 17:00(12:00 13:00)</t>
  </si>
  <si>
    <t>246</t>
  </si>
  <si>
    <t>08:30 17:00(13:00 14:00)|08:30 17:00(13:00 14:00)|09:00 14:00</t>
  </si>
  <si>
    <t>09:00 16:00(12:00 13:00)|09:00 13:00(00:00 00:00)</t>
  </si>
  <si>
    <t>08:00 17:00(13:00 14:00)</t>
  </si>
  <si>
    <t>10:00 17:00(13:00 14:00)|10:00 17:00(13:00 14:00)|10:00 17:00(13:00 14:00)|10:00 17:00(13:00 14:00)|09:00 15:00</t>
  </si>
  <si>
    <t>08:00 14:40(12:00 13:00)|08:00 14:40(12:00 13:00)|08:00 14:40(12:00 13:00)</t>
  </si>
  <si>
    <t>09:00 13:00|09:00 13:00|09:00 13:00|09:00 13:00|09:00 13:00</t>
  </si>
  <si>
    <t>09:00 16:00(13:00 14:00)|09:00 16:00(13:00 14:00)|09:00 16:00(13:00 14:00)|09:00 16:00(13:00 14:00)|09:00 16:00(13:00 14:00)</t>
  </si>
  <si>
    <t>09:00 16:00(12:00 13:00)|09:00 16:00(12:00 13:00)|09:00 16:00(12:00 13:00)|09:00 16:00(12:00 13:00)|09:00 16:00(12:00 13:00)</t>
  </si>
  <si>
    <t>10:00 19:15(14:00 15:00)|10:00 19:15(14:00 15:00)|10:00 19:15(14:00 15:00)|10:00 19:15(14:00 15:00)|09:00 16:00</t>
  </si>
  <si>
    <t>08:00 18:00|08:00 18:00|08:00 18:00|08:00 18:00|08:00 17:00|09:00 16:00(12:00 12:30)</t>
  </si>
  <si>
    <t>09:45 18:00(13:45 14:45)|09:45 18:00(13:45 14:45)|09:45 18:00(13:45 14:45)|09:45 18:00(13:45 14:45)|09:45 17:00(13:45 14:45)</t>
  </si>
  <si>
    <t>10:50 19:00(15:00 16:00)|10:50 19:00(15:00 16:00)|10:50 19:00(15:00 16:00)|10:50 19:00(15:00 16:00)|10:50 18:00(15:00 16:00)</t>
  </si>
  <si>
    <t>10:30 18:30(14:00 15:00)|10:30 18:30(14:00 15:00)|10:30 18:30(14:00 15:00)|10:30 18:30(14:00 15:00)|10:30 17:30(14:00 15:00)</t>
  </si>
  <si>
    <t>10:15 18:15(14:15 15:15)|10:15 18:15(14:15 15:15)|10:15 18:15(14:15 15:15)|10:15 18:15(14:15 15:15)|10:15 17:15(14:15 15:15)</t>
  </si>
  <si>
    <t>10:45 18:45(14:45 15:45)|10:45 18:45(14:45 15:45)|10:45 18:45(14:45 15:45)|10:45 18:45(14:45 15:45)|10:45 17:45(14:45 15:45)</t>
  </si>
  <si>
    <t>08:00 16:00|08:00 16:00|08:00 16:00|08:00 16:00|08:00 15:00|09:00 15:00(12:00 12:30)</t>
  </si>
  <si>
    <t>08:00 16:00(12:30 13:30)|08:00 16:00(12:30 13:30)|08:00 16:00(12:30 13:30)|08:00 16:00(12:30 13:30)|08:00 15:00(12:30 13:30)</t>
  </si>
  <si>
    <t>07:30 15:30(12:00 13:00)|07:30 15:30(12:00 13:00)|07:30 11:30</t>
  </si>
  <si>
    <t>08:00 16:00(12:00 13:00)|08:00 16:00(12:00 13:00)|08:00 12:00</t>
  </si>
  <si>
    <t>08:00 16:00(12:30 13:00)|08:00 16:00(12:30 13:00)</t>
  </si>
  <si>
    <t>08:00 15:30(12:00 13:00)|08:00 15:30(12:00 13:00)|08:00 13:30</t>
  </si>
  <si>
    <t>10:15 18:25(14:15 15:15)|10:15 18:25(14:15 15:15)|10:15 18:25(14:15 15:15)|10:15 18:25(14:15 15:15)|10:15 17:25(14:15 15:15)</t>
  </si>
  <si>
    <t>08:00 16:00(13:00 14:00)|08:00 16:00(13:00 14:00)|08:00 16:00(13:00 14:00)|08:00 16:00(12:30 13:30)</t>
  </si>
  <si>
    <t>10:00 18:00(14:00 15:00)|10:00 18:00(14:00 15:00)|10:00 18:00(14:00 15:00)|10:00 18:00(14:00 15:00)|10:00 17:00(14:00 15:00)</t>
  </si>
  <si>
    <t>10:20 18:30(14:20 15:20)|10:20 18:30(14:20 15:20)|10:20 18:30(14:20 15:20)|10:20 18:30(14:20 15:20)|10:20 17:30(14:20 15:20)</t>
  </si>
  <si>
    <t>09:00 17:45(13:00 14:00)|09:00 17:45(13:00 14:00)|09:00 17:45(13:00 14:00)|09:00 17:45(13:00 14:00)|09:00 14:00</t>
  </si>
  <si>
    <t>08:00 16:00(12:00 13:00)|08:00 16:00(12:00 13:00)|08:00 16:00(12:00 13:00)|08:00 16:00(12:00 13:00)</t>
  </si>
  <si>
    <t>10:00 18:10(13:00 14:00)|10:00 18:10(13:00 14:00)|10:00 18:10(13:00 14:00)|10:00 18:10(13:00 14:00)|10:00 17:10(13:00 14:00)</t>
  </si>
  <si>
    <t>10:45 19:00(15:00 16:00)|10:45 19:00(15:00 16:00)|10:45 19:00(15:00 16:00)|10:45 19:00(15:00 16:00)|10:45 18:00(15:00 16:00)</t>
  </si>
  <si>
    <t>234567</t>
  </si>
  <si>
    <t>11:00 19:00(15:00 16:00)|11:00 19:00(15:00 16:00)|11:00 19:00(15:00 16:00)|11:00 19:00(15:00 16:00)|11:00 19:00(14:00 15:00)|11:00 15:00</t>
  </si>
  <si>
    <t>10:50 19:00(14:30 15:30)|10:50 19:00(14:30 15:30)|10:50 19:00(14:30 15:30)|10:50 19:00(14:30 15:30)|09:00 16:00(12:30 13:00)</t>
  </si>
  <si>
    <t>08:00 19:00|08:00 19:00|08:00 19:00|08:00 19:00|08:00 19:00|09:00 17:00|09:00 14:00</t>
  </si>
  <si>
    <t>08:30 18:30(13:00 14:00)|08:30 18:30(13:00 14:00)|08:30 18:30(13:00 14:00)|08:30 18:30(13:00 14:00)|08:30 18:30(13:00 14:00)|09:00 16:00(13:00 14:00)</t>
  </si>
  <si>
    <t>09:00 18:00(13:00 14:00)|09:00 18:00(13:00 14:00)|09:00 18:00(13:00 14:00)|09:00 18:00(13:00 14:00)|10:00 13:00</t>
  </si>
  <si>
    <t>10:00 18:30(14:00 15:00)|10:00 18:30(14:00 15:00)|10:00 18:30(14:00 15:00)|10:00 18:30(14:00 15:00)|09:00 13:00</t>
  </si>
  <si>
    <t>10:00 17:30(13:00 14:00)|10:00 17:30(13:00 14:00)|10:00 17:30(13:00 14:00)|10:00 17:30(13:00 14:00)|10:00 17:30(13:00 14:00)</t>
  </si>
  <si>
    <t>08:30 18:30|08:30 18:30|08:30 18:30|08:30 18:30|08:30 18:30|09:00 16:00</t>
  </si>
  <si>
    <t>08:00 19:00|08:00 19:00|08:00 19:00|08:00 19:00|08:00 19:00|09:00 17:00</t>
  </si>
  <si>
    <t>08:30 16:30(13:00 14:00)|08:30 16:30(13:00 14:00)|08:30 16:30(13:00 14:00)|08:30 16:30(13:00 14:00)|08:30 16:30(13:00 14:00)</t>
  </si>
  <si>
    <t>08:00 15:30(12:00 13:00)|08:00 15:30(12:00 13:00)|08:00 15:30(12:00 13:00)|08:00 15:30(12:00 13:00)|08:00 15:30(12:00 13:00)</t>
  </si>
  <si>
    <t>10:30 14:30(00:00 00:00)|10:30 14:30(00:00 00:00)</t>
  </si>
  <si>
    <t>08:00 15:00(12:00 13:00)|08:00 15:00(12:00 13:00)|08:00 15:00(12:00 13:00)</t>
  </si>
  <si>
    <t>08:30 15:00(12:00 13:00)|08:30 15:00(12:00 13:00)|08:30 15:00(12:00 13:00)|08:30 15:00(12:00 13:00)|08:30 15:00(12:00 13:00)</t>
  </si>
  <si>
    <t>08:30 17:30(13:00 14:00)|08:30 17:30(13:00 14:00)|08:30 17:30(13:00 14:00)|08:30 17:30(13:00 14:00)|09:00 13:00(00:00 00:00)</t>
  </si>
  <si>
    <t>08:00 18:00|08:00 18:00|08:00 18:00|08:00 18:00|08:00 18:00|08:00 16:00|09:00 13:00</t>
  </si>
  <si>
    <t>09:00 19:00|09:00 19:00|09:00 19:00|09:00 19:00|09:00 19:00|09:00 17:00</t>
  </si>
  <si>
    <t>09:00 16:00(00:00 00:00)|09:00 16:00(00:00 00:00)|09:00 16:00(00:00 00:00)|09:00 16:00(00:00 00:00)|09:00 15:00(00:00 00:00)</t>
  </si>
  <si>
    <t>08:00 18:00(13:00 14:00)|08:00 18:00(13:00 14:00)|08:00 18:00(13:00 14:00)|08:00 18:00(13:00 14:00)|08:00 18:00(13:00 14:00)</t>
  </si>
  <si>
    <t>09:00 19:00(13:00 14:00)|09:00 19:00(13:00 14:00)|09:00 19:00(13:00 14:00)|09:00 19:00(13:00 14:00)|09:00 19:00(13:00 14:00)|09:00 17:00(13:00 14:00)</t>
  </si>
  <si>
    <t>09:00 16:30(13:00 14:00)|09:00 16:30(13:00 14:00)|09:00 16:30(13:00 14:00)|09:00 16:30(13:00 14:00)|09:00 16:30(13:00 14:00)</t>
  </si>
  <si>
    <t>09:00 17:00(14:00 15:00)|09:00 17:00(14:00 15:00)|09:00 17:00(14:00 15:00)|09:00 17:00(14:00 15:00)|09:00 17:00(14:00 15:00)</t>
  </si>
  <si>
    <t>09:30 17:30(13:00 14:00)|09:30 17:30(13:00 14:00)|09:30 17:30(13:00 14:00)|09:30 17:30(13:00 14:00)|09:30 17:30(13:00 14:00)</t>
  </si>
  <si>
    <t>08:00 14:30(11:00 11:30)|08:00 14:30(11:00 11:30)|08:00 14:30(11:00 11:30)</t>
  </si>
  <si>
    <t>09:00 17:00(00:00 00:00)|09:00 17:00(00:00 00:00)|09:00 17:00(00:00 00:00)|09:00 17:00(00:00 00:00)|09:00 16:00(00:00 00:00)</t>
  </si>
  <si>
    <t>09:00 17:00(13:00 14:00)|09:00 17:00(13:00 14:00)|09:00 17:00(13:00 14:00)|09:00 17:00(13:00 14:00)|09:00 16:00(13:00 14:00)</t>
  </si>
  <si>
    <t>08:30 16:30(12:00 13:00)|08:30 16:30(12:00 13:00)|08:30 16:30(12:00 13:00)|08:30 13:30(00:00 00:00)</t>
  </si>
  <si>
    <t>09:00 17:00(12:00 13:00)|09:00 17:00(12:00 13:00)|09:00 17:00(12:00 13:00)|09:00 14:00(00:00 00:00)</t>
  </si>
  <si>
    <t>07:30 23:00|07:30 23:00|07:30 23:00|07:30 23:00|07:30 23:00|15:00 23:00|15:00 23:00</t>
  </si>
  <si>
    <t>09:00 19:00(00:00 00:00)|09:00 19:00(00:00 00:00)|09:00 19:00(00:00 00:00)|09:00 19:00(00:00 00:00)|09:00 19:00(00:00 00:00)|09:00 16:00(00:00 00:00)</t>
  </si>
  <si>
    <t>08:30 20:00(00:00 00:00)|08:30 20:00(00:00 00:00)|08:30 20:00(00:00 00:00)|08:30 20:00(00:00 00:00)|08:30 20:00(00:00 00:00)|09:00 17:00(00:00 00:00)|09:00 14:00</t>
  </si>
  <si>
    <t>08:30 18:00|08:30 18:00|08:30 18:00|09:00 18:00|08:30 18:00|09:00 16:00</t>
  </si>
  <si>
    <t>09:00 18:30|09:00 18:30|09:00 18:30|09:00 18:30|09:00 16:00|09:00 14:00</t>
  </si>
  <si>
    <t>08:30 17:00(13:00 14:00)|08:30 17:00(13:00 14:00)|08:30 17:00(13:00 14:00)|08:30 17:00(13:00 14:00)|08:30 13:30</t>
  </si>
  <si>
    <t>09:00 18:00(12:30 13:30)|09:00 18:00(12:30 13:30)|09:00 18:00(12:30 13:30)|09:00 18:00(12:30 13:30)|09:00 18:00(12:30 13:30)|09:00 14:00</t>
  </si>
  <si>
    <t>09:00 18:00|08:00 18:00|08:00 18:00|08:00 18:00|08:00 18:00|08:00 16:00</t>
  </si>
  <si>
    <t>08:30 16:00(12:30 13:30)|08:30 16:00(12:30 13:30)|08:30 16:00(12:30 13:30)|08:30 16:00(12:30 13:30)|08:30 16:00(12:30 13:30)</t>
  </si>
  <si>
    <t>08:00 16:00(12:30 13:30)|08:00 16:00(12:30 13:30)|08:00 16:00(12:30 13:30)|08:00 16:00(12:30 13:30)|08:00 16:00(12:30 13:30)</t>
  </si>
  <si>
    <t>08:30 16:30(12:30 13:30)|08:30 16:30(12:30 13:30)|08:30 16:30(12:30 13:30)|08:30 16:30(12:30 13:30)|08:30 16:30(12:30 13:30)</t>
  </si>
  <si>
    <t>08:30 18:30|08:30 18:30|08:30 18:30|08:30 18:30|08:30 18:30|08:30 16:00</t>
  </si>
  <si>
    <t>09:00 19:00|09:30 19:00|09:00 19:00|09:00 19:00|09:00 19:00|09:00 14:00</t>
  </si>
  <si>
    <t>09:00 18:00(13:00 14:00)|09:00 18:00(13:00 14:00)|09:00 18:00(13:00 14:00)|09:00 18:00(13:00 14:00)|09:00 18:00(13:00 14:00)|09:00 14:00(00:00 00:00)</t>
  </si>
  <si>
    <t>09:30 18:00(14:00 15:00)|09:30 18:00(14:00 15:00)|09:30 18:00(14:00 15:00)|09:30 18:00(14:00 15:00)|10:00 13:30(00:00 00:00)</t>
  </si>
  <si>
    <t>09:30 19:00(00:00 00:00)|09:30 19:00(00:00 00:00)|09:30 19:00(00:00 00:00)|09:30 19:00(00:00 00:00)|09:30 19:00(00:00 00:00)|10:00 15:00</t>
  </si>
  <si>
    <t>08:30 18:30(13:30 14:30)|08:30 18:30(13:30 14:30)|08:30 18:30(13:30 14:30)|08:30 18:30(13:30 14:30)|08:30 18:30(13:30 14:30)|09:00 14:00</t>
  </si>
  <si>
    <t>08:00 17:30|08:00 17:30|08:00 17:30|08:00 17:30|08:00 17:30|08:00 17:00</t>
  </si>
  <si>
    <t>09:00 16:00(13:00 14:00)|09:00 16:00(13:00 14:00)|09:00 16:00(13:00 14:00)|09:00 16:00(13:00 14:00)|09:00 15:00(13:00 14:00)</t>
  </si>
  <si>
    <t>09:00 17:30(14:00 15:00)|09:00 17:30(14:00 15:00)|09:00 17:30(14:00 15:00)|09:00 17:30(14:00 15:00)|08:00 14:00</t>
  </si>
  <si>
    <t>09:00 16:00(12:30 13:30)|09:00 15:00(12:30 13:30)|09:00 15:00(12:30 13:30)</t>
  </si>
  <si>
    <t>145</t>
  </si>
  <si>
    <t>09:00 15:00(12:00 13:00)|09:00 16:00(12:00 13:00)|09:00 16:00(12:00 13:00)</t>
  </si>
  <si>
    <t>08:00 18:30|08:00 18:30|08:00 18:30|09:00 18:30|08:00 18:30|08:00 16:00|09:00 14:00</t>
  </si>
  <si>
    <t>09:00 17:00(13:00 14:00)|09:00 17:00(13:00 14:00)|09:00 17:00(13:00 14:00)|09:00 17:00(13:00 14:00)|09:00 14:00(00:00 00:00)</t>
  </si>
  <si>
    <t>08:00 17:30(12:00 13:00)|08:00 17:30(12:00 13:00)|08:00 17:30(12:00 13:00)|08:00 17:30(12:00 13:00)|08:00 17:30(12:00 13:00)|08:00 15:00(12:00 13:00)</t>
  </si>
  <si>
    <t>09:00 18:00(13:00 14:00)|09:00 18:00(13:00 14:00)|09:00 18:00(13:00 14:00)|09:00 18:00(13:00 14:00)|09:00 18:00(13:00 14:00)|09:00 14:00</t>
  </si>
  <si>
    <t>08:30 18:00(13:00 14:00)|08:30 18:00(13:00 14:00)|09:30 18:00(13:00 14:00)|08:30 18:00(13:00 14:00)|08:30 16:00(13:00 14:00)</t>
  </si>
  <si>
    <t>08:00 14:30(12:00 12:30)|08:00 14:30(12:00 12:30)|08:00 13:30(12:00 12:30)</t>
  </si>
  <si>
    <t>09:00 16:00(12:30 13:30)|09:00 16:00(12:30 13:30)|09:00 15:00(12:30 13:30)</t>
  </si>
  <si>
    <t>09:00 16:00(12:00 12:30)|09:00 16:00(12:00 12:30)|09:00 15:00(12:00 12:30)</t>
  </si>
  <si>
    <t>08:30 18:00|08:30 18:00|08:30 18:00|09:00 18:00|08:30 18:00|08:30 16:00</t>
  </si>
  <si>
    <t>09:00 16:00|09:00 16:00|09:00 16:00|09:00 16:00|09:00 15:00</t>
  </si>
  <si>
    <t>08:00 17:00(13:00 14:00)|08:00 17:00(13:00 14:00)|08:00 17:00(13:00 14:00)|08:00 17:00(13:00 14:00)|08:00 17:00(13:00 14:00)|08:00 13:00</t>
  </si>
  <si>
    <t>09:00 19:00(14:00 15:00)|09:00 19:00(14:00 15:00)|09:00 19:00(14:00 15:00)|09:00 19:00(14:00 15:00)|09:00 19:00(14:00 15:00)|09:00 14:00</t>
  </si>
  <si>
    <t>08:30 16:00(13:00 14:00)|08:30 16:00(13:00 14:00)|08:30 16:00(13:00 14:00)|08:30 16:00(13:00 14:00)|08:30 15:00(13:00 14:00)</t>
  </si>
  <si>
    <t>10:00 18:00(14:00 15:00)|10:00 18:00(14:00 15:00)|10:00 18:00(14:00 15:00)|10:00 18:00(14:00 15:00)|10:00 18:00(14:00 15:00)|09:00 16:00(13:00 14:00)</t>
  </si>
  <si>
    <t>09:00 17:00(13:00 14:00)|09:00 17:00(13:00 14:00)|09:00 17:00(13:00 14:00)|09:00 17:00(13:00 14:00)|09:00 17:00(13:00 14:00)|09:00 14:00</t>
  </si>
  <si>
    <t>08:30 18:00(13:00 14:00)|08:30 18:00(13:00 14:00)|08:30 18:00(13:00 14:00)|08:30 18:00(13:00 14:00)|08:30 18:00(13:00 14:00)|08:30 13:30</t>
  </si>
  <si>
    <t>09:00 19:00|09:00 19:00|09:00 19:00|09:00 19:00|09:00 19:00|09:00 17:00|09:00 13:00</t>
  </si>
  <si>
    <t>08:30 18:30(00:00 00:00)|08:30 18:30(00:00 00:00)|08:30 18:30(00:00 00:00)|08:30 18:30(00:00 00:00)|08:30 18:30(00:00 00:00)|08:30 16:00(00:00 00:00)</t>
  </si>
  <si>
    <t>08:30 18:30|08:30 18:30|08:30 18:30|08:30 18:30|08:30 18:30|08:30 17:00</t>
  </si>
  <si>
    <t>08:30 19:00|08:30 19:00|08:30 19:00|08:30 19:00|08:30 19:00|09:00 16:30|09:00 14:00</t>
  </si>
  <si>
    <t>08:00 18:00(00:00 00:00)|08:00 18:00(00:00 00:00)|08:00 18:00(00:00 00:00)|08:00 18:00(00:00 00:00)|08:00 18:00(00:00 00:00)|08:00 16:00(00:00 00:00)</t>
  </si>
  <si>
    <t>09:00 19:00(13:00 14:00)|09:00 19:00(13:00 14:00)|09:00 19:00(13:00 14:00)|09:00 19:00(13:00 14:00)|10:00 15:00</t>
  </si>
  <si>
    <t>10:00 18:00(14:00 15:00)|10:00 18:00(14:00 15:00)|10:00 18:00(14:00 15:00)|10:00 18:00(14:00 15:00)|08:00 16:00(13:00 14:00)</t>
  </si>
  <si>
    <t>08:30 18:00|08:30 18:00|08:30 18:00|08:30 18:00|08:30 18:00|08:30 15:00</t>
  </si>
  <si>
    <t>08:30 16:00(12:30 13:30)|08:30 16:00(12:30 13:30)|08:30 16:00(12:30 13:30)|08:30 16:00(12:30 13:30)</t>
  </si>
  <si>
    <t>09:00 16:00(13:00 14:00)|09:00 16:00(13:00 14:00)|09:00 16:00(13:00 14:00)|09:00 16:00(13:00 14:00)</t>
  </si>
  <si>
    <t>08:30 15:30(12:30 13:30)|08:30 15:30(12:30 13:30)|08:30 15:30(12:30 13:30)</t>
  </si>
  <si>
    <t>08:30 20:00|09:00 20:00|08:30 20:00|08:30 20:00|08:30 20:00|08:30 16:00|09:00 13:30</t>
  </si>
  <si>
    <t>08:30 18:30|08:30 18:30|09:00 18:30|08:30 18:30|08:30 18:30|08:30 16:30</t>
  </si>
  <si>
    <t>09:00 20:00|09:00 20:00|09:00 20:00|09:00 20:00|09:00 20:00|09:00 16:00</t>
  </si>
  <si>
    <t>08:30 18:30|08:30 18:30|08:30 18:30|08:30 18:30|08:30 18:30|08:30 16:30</t>
  </si>
  <si>
    <t>08:00 18:00|08:00 18:00|08:00 18:00|08:00 18:00|08:00 18:00|08:00 16:00</t>
  </si>
  <si>
    <t>08:00 18:00|08:00 18:00|08:00 18:00|08:00 18:00|08:00 18:00|09:00 17:00</t>
  </si>
  <si>
    <t>09:00 18:00|09:00 18:00|09:00 18:00|09:00 18:00|10:00 14:00</t>
  </si>
  <si>
    <t>09:00 18:00(13:00 14:00)|10:00 18:00(13:00 14:00)|09:00 18:00(13:00 14:00)|09:00 18:00(13:00 14:00)|09:00 13:00</t>
  </si>
  <si>
    <t>09:00 18:00|09:00 18:00|09:00 18:00|09:00 18:00|09:00 18:00|09:00 18:00</t>
  </si>
  <si>
    <t>10:00 17:30(14:00 15:00)|10:00 17:30(14:00 15:00)|10:00 17:30(14:00 15:00)|10:00 17:30(14:00 15:00)</t>
  </si>
  <si>
    <t>08:00 17:30(13:00 13:30)|08:00 17:30(13:00 13:30)|08:00 17:30(13:00 13:30)|08:00 17:30(13:00 13:30)</t>
  </si>
  <si>
    <t>09:00 16:30(13:00 13:30)|09:00 16:30(13:00 13:30)|09:00 16:30(13:00 13:30)|09:00 16:30(13:00 13:30)</t>
  </si>
  <si>
    <t>09:00 15:30(13:00 13:30)|09:00 15:30(13:00 13:30)|09:00 15:30(13:00 13:30)</t>
  </si>
  <si>
    <t>08:00 14:30(13:00 13:30)|08:00 14:30(13:00 13:30)|08:00 14:30(13:00 13:30)</t>
  </si>
  <si>
    <t>09:30 16:00(13:30 14:00)|09:30 16:00(13:30 14:00)|09:30 16:00(13:30 14:00)</t>
  </si>
  <si>
    <t>08:00 20:00|08:00 20:00|08:00 20:00|08:00 20:00|08:00 20:00</t>
  </si>
  <si>
    <t>123457</t>
  </si>
  <si>
    <t>08:15 16:00(12:30 13:30)|08:15 16:00(12:30 13:30)|08:15 16:00(12:30 13:30)|08:15 16:00(12:30 13:30)|08:15 16:00(12:30 13:30)|13:00 20:00(15:30 16:30)</t>
  </si>
  <si>
    <t>08:00 22:00|08:00 22:00|08:00 22:00|08:00 22:00|08:00 22:00|13:30 22:00|13:30 22:00</t>
  </si>
  <si>
    <t>09:00 20:00|09:00 20:00|09:00 20:00|09:00 20:00|09:00 20:00|09:00 17:00|09:00 14:00</t>
  </si>
  <si>
    <t>10:00 19:00(00:00 00:00)|10:00 19:00(00:00 00:00)|10:00 19:00(00:00 00:00)|10:00 19:00(00:00 00:00)|10:00 19:00(00:00 00:00)|10:00 15:00(00:00 00:00)</t>
  </si>
  <si>
    <t>09:00 19:30(14:00 15:00)|09:00 19:30(14:00 15:00)|09:00 19:30(14:00 15:00)|09:00 19:30(14:00 15:00)|09:00 19:30(14:00 15:00)|09:00 17:00(14:00 15:00)</t>
  </si>
  <si>
    <t>09:00 18:00|09:00 18:00|09:00 18:00|09:00 18:00|09:00 18:00|09:30 14:30</t>
  </si>
  <si>
    <t>08:30 18:30(13:00 14:00)|08:30 18:30(13:00 14:00)|08:30 18:30(13:00 14:00)|08:30 18:30(13:00 14:00)|08:30 18:30(13:00 14:00)|09:00 14:00</t>
  </si>
  <si>
    <t>09:00 19:00(00:00 00:00)|09:00 19:00(00:00 00:00)|09:00 19:00(00:00 00:00)|09:00 19:00(00:00 00:00)|09:00 19:00(00:00 00:00)|09:00 14:00</t>
  </si>
  <si>
    <t>09:00 19:00|09:00 19:00|09:00 19:00|09:00 19:00|09:00 19:00|09:30 14:30</t>
  </si>
  <si>
    <t>08:30 19:30(00:00 00:00)|08:30 19:30(00:00 00:00)|08:30 19:30(00:00 00:00)|08:30 19:30(00:00 00:00)|08:30 19:30(00:00 00:00)|09:00 17:00(00:00 00:00)|09:00 14:00</t>
  </si>
  <si>
    <t>10:00 19:00|10:00 19:00|10:00 19:00|10:00 19:00|10:00 19:00|10:00 15:00</t>
  </si>
  <si>
    <t>09:00 19:00(14:00 15:00)|09:00 19:00(14:00 15:00)|09:00 19:00(14:00 15:00)|09:00 19:00(14:00 15:00)|09:00 19:00(14:00 15:00)|09:00 14:00(00:00 00:00)</t>
  </si>
  <si>
    <t>09:00 19:00(00:00 00:00)|09:00 19:00(00:00 00:00)|09:00 19:00(00:00 00:00)|09:00 19:00(00:00 00:00)|09:00 19:00(00:00 00:00)|09:00 17:00(00:00 00:00)</t>
  </si>
  <si>
    <t>09:00 19:00|09:00 19:00|09:00 19:00|09:00 19:00|09:00 19:00|10:00 15:00</t>
  </si>
  <si>
    <t>08:00 18:00|08:00 18:00|08:00 18:00|08:00 18:00|08:00 18:00|08:00 13:00|08:00 13:00</t>
  </si>
  <si>
    <t>08:00 16:00(12:30 13:30)|08:00 16:00(12:30 13:30)|08:00 16:00(12:30 13:30)|08:00 16:00(12:30 13:30)</t>
  </si>
  <si>
    <t>08:00 16:30(12:30 13:30)|08:00 16:30(12:30 13:30)|08:00 16:30(12:30 13:30)|08:00 16:30(12:30 13:30)|08:00 16:30(12:30 13:30)</t>
  </si>
  <si>
    <t>08:00 15:30(12:30 13:30)|08:00 15:30(12:30 13:30)|08:00 14:30(12:30 13:30)</t>
  </si>
  <si>
    <t>09:00 16:30(12:30 13:30)|09:00 16:30(12:30 13:30)|09:00 15:30(12:30 13:30)</t>
  </si>
  <si>
    <t>09:00 17:30(12:30 13:30)|09:00 17:30(12:30 13:30)|09:00 17:30(12:30 13:30)|09:00 17:30(12:30 13:30)|09:00 17:30(12:30 13:30)</t>
  </si>
  <si>
    <t>08:00 18:00|08:00 18:00|08:00 18:00|08:00 18:00|08:00 18:00|08:00 13:00|09:00 13:00</t>
  </si>
  <si>
    <t>09:00 16:30(12:30 13:30)|09:00 15:30(12:30 13:30)|09:00 15:30(12:30 13:30)</t>
  </si>
  <si>
    <t>10:00 15:30|10:00 15:30</t>
  </si>
  <si>
    <t>08:30 16:00(12:30 13:30)|08:30 16:00(12:30 13:30)|08:30 15:00(12:30 13:30)</t>
  </si>
  <si>
    <t>09:00 17:00(12:30 13:30)|09:00 17:00(12:30 13:30)|09:00 17:00(12:30 13:30)|09:00 17:00(12:30 13:30)|09:00 17:00(12:30 13:30)</t>
  </si>
  <si>
    <t>09:00 18:30|09:00 18:30|09:00 18:30|09:00 18:30|09:00 18:30|08:00 17:30</t>
  </si>
  <si>
    <t>10:00 18:00(13:00 14:00)|10:00 18:00(13:00 14:00)|10:00 18:00(13:00 14:00)|10:00 18:00(13:00 14:00)|08:00 16:00(13:00 14:00)</t>
  </si>
  <si>
    <t>08:00 18:30(13:00 14:00)|08:00 17:30(13:00 14:00)|08:00 17:30(13:00 14:00)|08:00 17:30(13:00 14:00)|08:00 17:30(13:00 14:00)|08:00 16:30(13:00 14:00)</t>
  </si>
  <si>
    <t>09:00 17:00(12:30 13:30)|09:00 17:00(12:30 13:30)|09:00 17:00(12:30 13:30)|09:00 17:00(12:30 13:30)</t>
  </si>
  <si>
    <t>09:00 17:00(12:30 13:30)|09:00 17:00(12:30 13:30)|09:00 17:00(12:30 13:30)|09:00 17:00(12:30 13:30)|09:00 17:00(12:30 13:30)|08:00 16:00(12:30 13:30)</t>
  </si>
  <si>
    <t>08:00 15:00(13:00 13:30)|08:00 15:00(13:00 13:30)|08:00 15:00(13:00 13:30)|08:00 15:00(13:00 13:30)</t>
  </si>
  <si>
    <t>09:30 15:30(12:00 13:00)|09:30 15:30(12:00 13:00)</t>
  </si>
  <si>
    <t>08:00 16:00(12:00 13:00)|08:00 16:00(12:00 13:00)|08:00 16:00(12:00 13:00)|10:00 16:00(12:00 13:00)</t>
  </si>
  <si>
    <t>08:00 15:00(12:00 12:30)|08:00 15:00(12:00 12:30)|08:00 15:00(12:00 12:30)|08:00 15:00(12:00 12:30)</t>
  </si>
  <si>
    <t>08:00 15:00(12:30 13:00)|08:00 15:00(12:30 13:00)|08:00 15:00(12:30 13:00)|08:00 15:00(12:30 13:00)</t>
  </si>
  <si>
    <t>09:00 16:30(12:00 13:00)|09:00 16:30(12:00 13:00)|09:00 16:30(12:00 13:00)|08:00 15:30(12:00 13:00)</t>
  </si>
  <si>
    <t>08:30 16:30(12:30 13:30)|08:30 16:30(12:30 13:30)|08:30 16:30(12:30 13:30)|08:30 16:30(12:30 13:30)</t>
  </si>
  <si>
    <t>08:30 15:30(12:00 13:00)|08:30 15:30(12:00 13:00)|08:30 14:30(12:00 13:00)</t>
  </si>
  <si>
    <t>08:30 16:00(12:30 13:00)|08:30 16:00(12:30 13:00)|08:30 16:00(12:30 13:00)</t>
  </si>
  <si>
    <t>08:30 18:00|08:30 18:00|08:30 18:00|08:30 18:00|08:30 18:00|08:30 17:00</t>
  </si>
  <si>
    <t>10:00 18:00(12:30 13:30)|10:00 18:00(12:30 13:30)|10:00 18:00(12:30 13:30)|10:00 16:00(12:30 13:30)</t>
  </si>
  <si>
    <t>08:30 16:30(12:00 13:00)|08:30 16:30(12:00 13:00)|08:30 16:30(12:00 13:00)</t>
  </si>
  <si>
    <t>08:30 16:00(12:00 13:00)|08:30 16:00(12:00 13:00)|08:30 16:00(12:00 13:00)|08:30 16:00(12:00 13:00)</t>
  </si>
  <si>
    <t>07:45 22:00|07:45 22:00|07:45 22:00|07:45 22:00|07:45 22:00|15:00 20:00</t>
  </si>
  <si>
    <t>07:45 21:00|07:45 21:00|07:45 21:00|07:45 21:00|07:45 21:00|11:00 21:00</t>
  </si>
  <si>
    <t>08:30 17:30(13:00 14:00)|08:30 17:30(13:00 14:00)|08:30 17:30(13:00 14:00)|08:30 17:30(13:00 14:00)|08:30 17:30(13:00 14:00)|09:00 14:00</t>
  </si>
  <si>
    <t>09:00 17:30(12:30 13:30)|09:00 17:30(12:30 13:30)|09:00 17:30(12:30 13:30)</t>
  </si>
  <si>
    <t>09:00 18:00(12:30 13:30)|09:00 18:00(12:30 13:30)|09:00 18:00(12:30 13:30)|09:00 18:00(12:30 13:30)|09:00 18:00(12:30 13:30)|08:30 13:30</t>
  </si>
  <si>
    <t>08:30 17:00(12:30 13:30)|08:30 17:00(12:30 13:30)|08:30 17:00(12:30 13:30)|08:30 17:00(12:30 13:30)|08:30 17:00(12:30 13:30)</t>
  </si>
  <si>
    <t>09:00 18:00(12:30 13:30)|09:00 18:00(12:30 13:30)|09:00 18:00(12:30 13:30)|09:00 18:00(12:30 13:30)|09:00 18:00(12:30 13:30)|09:00 14:00(00:00 00:00)</t>
  </si>
  <si>
    <t>09:00 20:00(14:00 15:00)|09:00 20:00(14:00 15:00)|09:00 20:00(14:00 15:00)|09:00 20:00(14:00 15:00)|09:00 20:00(14:00 15:00)|09:00 14:00</t>
  </si>
  <si>
    <t>08:00 19:00|08:00 19:00|08:00 19:00|08:00 19:00|08:00 19:00|09:00 14:00</t>
  </si>
  <si>
    <t>09:00 18:00(12:30 13:30)|09:00 18:00(12:30 13:30)|09:00 18:00(12:30 13:30)|09:00 18:00(12:30 13:30)|09:00 18:00(12:30 13:30)|09:00 14:00|09:00 14:00</t>
  </si>
  <si>
    <t>09:15 16:30|09:15 16:30|09:15 15:30|09:15 16:30|09:15 16:30</t>
  </si>
  <si>
    <t>08:00 15:30(13:00 14:00)|08:00 15:30(13:00 14:00)|08:00 15:30(13:00 14:00)|09:00 15:30(13:00 14:00)</t>
  </si>
  <si>
    <t>08:15 15:45(13:00 14:00)|09:00 15:45(13:00 14:00)|08:15 15:45(13:00 14:00)|08:15 15:45(13:00 14:00)</t>
  </si>
  <si>
    <t>08:00 16:15|08:00 16:15|08:00 16:15|08:00 16:15|08:00 15:15</t>
  </si>
  <si>
    <t>08:00 18:00|09:00 18:00|08:00 18:00|08:00 18:00|08:00 18:00|08:00 15:00(12:00 13:00)</t>
  </si>
  <si>
    <t>08:00 18:00|09:00 18:00|08:00 18:00|08:00 18:00|08:00 18:00|08:00 16:00</t>
  </si>
  <si>
    <t>08:00 16:30(12:00 13:00)|08:00 16:30(12:00 13:00)|08:00 16:30(12:00 13:00)|08:00 16:30(12:00 13:00)|08:00 16:30(12:00 13:00)</t>
  </si>
  <si>
    <t>09:00 18:00(13:00 14:00)|09:00 18:00(13:00 14:00)|09:00 18:00(13:00 14:00)|10:00 18:00(13:00 14:00)|09:00 14:00</t>
  </si>
  <si>
    <t>09:00 18:00|10:00 18:00|09:00 18:00|09:00 18:00|09:00 14:00</t>
  </si>
  <si>
    <t>08:00 18:00|08:00 18:00|08:00 18:00|08:00 18:00|09:00 18:00|08:00 16:00</t>
  </si>
  <si>
    <t>08:30 17:30|08:30 17:30|09:30 17:30|08:30 17:30|09:00 14:00</t>
  </si>
  <si>
    <t>09:00 16:20(12:00 13:00)|09:00 16:20(12:00 13:00)|09:00 16:20(12:00 13:00)</t>
  </si>
  <si>
    <t>11:30 16:30|11:30 16:30</t>
  </si>
  <si>
    <t>3456</t>
  </si>
  <si>
    <t>08:00 16:30(13:00 14:00)|09:00 16:30(13:00 14:00)|08:00 16:30(13:00 14:00)|08:00 13:00</t>
  </si>
  <si>
    <t>08:00 15:20(12:00 13:00)|08:00 15:20(12:00 13:00)|08:00 15:20(12:00 13:00)</t>
  </si>
  <si>
    <t>08:30 17:30(13:00 14:00)|09:30 17:30(13:00 14:00)|08:30 17:30(13:00 14:00)|09:00 14:00</t>
  </si>
  <si>
    <t>12347</t>
  </si>
  <si>
    <t>09:00 18:00(13:00 14:00)|09:00 18:00(13:00 14:00)|09:00 18:00(13:00 14:00)|09:00 18:00(13:00 14:00)|09:00 14:00</t>
  </si>
  <si>
    <t>09:00 18:00|09:00 18:00|09:00 17:00|09:00 18:00|09:00 18:00|09:00 15:00</t>
  </si>
  <si>
    <t>09:00 17:30(13:00 14:00)|09:00 17:30(13:00 14:00)|09:00 17:30(13:00 14:00)|09:00 15:30(13:00 14:00)</t>
  </si>
  <si>
    <t>09:00 19:00(14:00 15:00)|09:00 19:00(14:00 15:00)|09:00 19:00(14:00 15:00)|09:00 19:00(14:00 15:00)|10:00 19:00(14:00 15:00)|09:00 17:00(13:00 14:00)</t>
  </si>
  <si>
    <t>09:00 19:00|09:00 19:00|09:00 19:00|09:00 19:00|09:00 19:00|09:00 16:00(13:00 14:00)</t>
  </si>
  <si>
    <t>09:00 19:00|09:00 19:00|10:00 19:00|09:00 19:00|09:00 19:00|09:00 15:00|09:00 15:00</t>
  </si>
  <si>
    <t>10:00 18:00(14:00 15:00)|10:00 18:00(14:00 15:00)|10:00 18:00(14:00 15:00)|10:00 18:00(14:00 15:00)|09:00 17:00(13:00 14:00)</t>
  </si>
  <si>
    <t>08:00 19:00|08:00 19:00|08:00 19:00|08:00 19:00|09:00 19:00|09:00 17:30|09:00 16:00</t>
  </si>
  <si>
    <t>09:00 19:00|09:00 19:00|10:00 19:00|09:00 19:00|09:00 19:00|09:00 15:00</t>
  </si>
  <si>
    <t>08:00 19:00|08:00 19:00|08:00 19:00|08:00 19:00|08:00 19:00|09:00 18:00</t>
  </si>
  <si>
    <t>09:30 18:00|09:30 18:00|09:30 18:00|09:30 18:00|10:00 14:00</t>
  </si>
  <si>
    <t>09:00 19:00|09:00 19:00|09:00 19:00|10:00 19:00|09:00 19:00|09:00 16:00(13:00 14:00)|09:00 16:00(13:00 14:00)</t>
  </si>
  <si>
    <t>10:30 18:30|10:30 18:30|10:30 18:30|10:30 18:30|10:00 16:00</t>
  </si>
  <si>
    <t>08:00 18:00|08:00 18:00|08:00 18:00|08:00 17:00|08:00 18:00|08:00 14:00</t>
  </si>
  <si>
    <t>08:30 15:30(12:30 13:00)|08:30 15:30(12:30 13:00)|08:30 14:30(12:30 13:00)</t>
  </si>
  <si>
    <t>08:30 13:00|08:30 13:00</t>
  </si>
  <si>
    <t>356</t>
  </si>
  <si>
    <t>09:00 17:30(12:00 13:00)|09:00 17:30(12:00 13:00)|09:00 17:30(12:00 13:00)|09:00 17:30(12:00 14:30)|09:00 17:30(12:00 13:00)</t>
  </si>
  <si>
    <t>08:00 18:00|08:00 18:00|09:00 18:00|08:00 18:00|08:00 18:00|09:00 15:00</t>
  </si>
  <si>
    <t>10:00 18:00(14:00 15:00)|10:00 18:00(14:00 15:00)|09:00 17:00(13:00 14:00)|09:00 18:00(13:00 14:00)|10:00 15:00(00:00 00:00)</t>
  </si>
  <si>
    <t>08:00 16:30(12:00 13:00)|09:00 12:30|08:00 16:30(12:00 13:00)</t>
  </si>
  <si>
    <t>08:30 17:00(12:30 13:30)|08:30 12:00|08:30 17:00(12:30 13:30)</t>
  </si>
  <si>
    <t>08:00 16:00(13:00 14:00)|08:00 16:00(13:00 14:00)|08:00 15:00(13:00 14:00)|08:00 16:00(13:00 14:00)|08:00 16:00(13:00 14:00)</t>
  </si>
  <si>
    <t>08:00 16:00(13:00 14:00)|08:00 16:00(13:00 14:00)|08:00 16:00(13:00 14:00)|08:00 15:00(13:00 14:00)|08:00 16:00(13:00 14:00)</t>
  </si>
  <si>
    <t>08:15 15:45(13:00 13:30)|08:15 15:45(13:00 13:30)|08:15 15:45(13:00 13:30)|08:15 15:45(13:00 13:30)</t>
  </si>
  <si>
    <t>08:30 17:00(13:00 14:00)|08:30 17:00(13:00 14:00)|08:30 17:00(13:00 14:00)|08:30 16:00(13:00 14:00)|08:30 15:00</t>
  </si>
  <si>
    <t>09:00 19:00|09:00 19:00|09:00 19:00|10:00 19:00|09:00 19:00|09:00 16:00(13:00 14:00)</t>
  </si>
  <si>
    <t>08:00 17:00|08:00 17:00|08:00 17:00|08:00 17:00|08:00 17:00|09:00 13:00</t>
  </si>
  <si>
    <t>08:00 16:30(13:00 14:00)|08:00 16:30(13:00 14:00)|08:00 16:30(13:00 14:00)|08:00 16:30(13:00 14:00)|08:00 16:30(13:00 14:00)</t>
  </si>
  <si>
    <t>08:00 18:00|08:00 18:00|08:00 18:00|08:00 18:00|09:00 18:00|09:00 13:00</t>
  </si>
  <si>
    <t>10:00 18:00(13:00 14:00)|09:00 18:00(13:00 14:00)|09:00 18:00(13:00 14:00)|11:00 18:00(14:00 15:00)|11:00 18:00(14:00 15:00)</t>
  </si>
  <si>
    <t>08:00 18:00(13:00 14:00)|08:00 18:00(13:00 14:00)|08:00 18:00(13:00 14:00)|08:00 18:00(13:00 14:00)|08:00 18:00(13:00 14:00)|09:00 13:00</t>
  </si>
  <si>
    <t>08:00 18:00|09:00 18:00|08:00 18:00|08:00 18:00|08:00 18:00|09:00 13:00</t>
  </si>
  <si>
    <t>08:00 16:20(12:00 13:00)|08:00 16:20(12:00 13:00)|08:00 11:20</t>
  </si>
  <si>
    <t>09:00 19:00|09:00 19:00|09:00 19:00|09:00 19:00|10:00 19:00|09:00 16:00|10:00 15:00</t>
  </si>
  <si>
    <t>08:00 18:00|08:00 18:00|09:00 18:00|08:00 18:00|08:00 18:00|09:00 13:00</t>
  </si>
  <si>
    <t>08:00 16:00|08:00 16:00|08:00 16:00|08:00 16:00|08:00 16:00|08:30 12:00</t>
  </si>
  <si>
    <t>09:00 17:30(13:00 14:00)|09:00 17:30(13:00 14:00)|09:00 17:30(13:00 14:00)|09:00 17:30(13:00 14:00)|09:00 17:30(13:00 14:00)</t>
  </si>
  <si>
    <t>07:00 23:00|07:00 23:00|07:00 23:00|07:00 23:00|07:00 23:00|16:00 23:00|16:00 23:00</t>
  </si>
  <si>
    <t>09:00 19:00|09:00 19:00|10:00 19:00|09:00 19:00|09:00 19:00|09:00 16:00(13:00 14:00)</t>
  </si>
  <si>
    <t>08:00 18:00|08:00 18:00|08:00 18:00|08:00 18:00|08:00 18:00|08:00 17:00(13:00 14:00)</t>
  </si>
  <si>
    <t>08:30 17:00(13:00 14:00)|08:30 17:00(13:00 14:00)|08:30 17:00(13:00 14:00)|08:30 17:00(13:00 14:00)|08:30 16:00(13:00 14:00)</t>
  </si>
  <si>
    <t>08:30 17:00(13:00 14:00)|08:30 17:00(13:00 14:00)|08:30 17:00(13:00 14:00)|08:30 14:00</t>
  </si>
  <si>
    <t>09:00 16:30(13:00 14:00)|09:00 16:30(13:00 14:00)|09:00 15:30(13:00 14:00)</t>
  </si>
  <si>
    <t>08:00 12:30|08:00 12:30|08:00 12:30|08:00 12:30</t>
  </si>
  <si>
    <t>08:00 13:30|08:00 13:30|08:00 13:30|08:00 13:30|08:00 13:30</t>
  </si>
  <si>
    <t>08:00 16:30(12:00 13:00)|08:00 16:30(12:00 13:00)|08:00 16:30(12:00 13:00)|08:00 16:30(12:00 13:00)|08:00 15:30(12:00 13:00)</t>
  </si>
  <si>
    <t>09:00 16:30|09:00 16:30|09:00 16:30|09:00 16:30|09:00 15:30</t>
  </si>
  <si>
    <t>08:30 14:30</t>
  </si>
  <si>
    <t>09:00 18:30|09:00 18:30|09:00 18:30|09:00 17:30|09:00 18:30|09:00 17:30(13:00 14:00)</t>
  </si>
  <si>
    <t>08:00 14:30|08:00 14:30|08:00 13:30</t>
  </si>
  <si>
    <t>08:30 18:00|08:30 18:00|08:30 18:00|08:30 17:00|08:30 18:00|08:30 17:00(13:00 14:00)</t>
  </si>
  <si>
    <t>08:30 17:30(13:00 14:00)|08:30 17:30(13:00 14:00)|08:30 17:30(13:00 14:00)|08:30 17:30(13:00 14:00)|08:30 17:30(13:00 14:00)</t>
  </si>
  <si>
    <t>08:30 19:00|08:30 19:00|08:30 19:00|08:30 18:00|08:30 19:00|08:30 19:00(13:00 14:00)</t>
  </si>
  <si>
    <t>08:30 16:00(13:00 14:00)|08:30 16:00(13:00 14:00)|08:30 14:00</t>
  </si>
  <si>
    <t>08:30 17:30|08:30 17:30|08:30 17:30|08:30 17:30|08:30 17:30|08:30 13:00</t>
  </si>
  <si>
    <t>08:30 17:00(13:00 14:00)|08:30 17:00(13:00 14:00)|08:30 17:00(13:00 14:00)|08:30 17:00(13:00 14:00)|08:30 15:00(13:00 14:00)</t>
  </si>
  <si>
    <t>08:30 17:00|08:30 17:00|08:30 17:00|08:30 16:00|08:30 16:00</t>
  </si>
  <si>
    <t>08:30 17:30|08:30 16:30|08:30 17:30|08:30 17:30|08:30 17:30|08:30 13:00</t>
  </si>
  <si>
    <t>08:30 17:00|08:30 16:00|08:30 17:00|08:30 17:00|08:30 16:00</t>
  </si>
  <si>
    <t>09:00 19:00|09:00 19:00|09:00 19:00|10:00 19:00|09:00 19:00|09:00 17:00(13:00 14:00)</t>
  </si>
  <si>
    <t>08:30 16:30|08:30 16:30|08:30 16:30|09:30 16:30|08:30 16:30</t>
  </si>
  <si>
    <t>08:30 18:00|08:30 18:00|08:30 18:00|08:30 18:00|08:30 17:00|08:30 16:00(13:00 14:00)</t>
  </si>
  <si>
    <t>08:30 16:30|08:30 16:30|08:30 16:30|08:30 16:30|08:30 15:30</t>
  </si>
  <si>
    <t>08:00 18:00|08:00 18:00|08:00 18:00|09:00 18:00|08:00 18:00|08:00 17:00(13:00 14:00)</t>
  </si>
  <si>
    <t>08:30 23:00|08:30 23:00|08:30 23:00|08:30 23:00|08:30 23:00|08:30 23:00</t>
  </si>
  <si>
    <t>09:00 17:00(13:00 14:00)|09:00 17:00(13:00 14:00)|09:00 17:00(13:00 14:00)|09:00 16:00(13:00 14:00)</t>
  </si>
  <si>
    <t>09:00 18:00(13:00 14:00)|09:00 17:00(13:00 14:00)|09:00 17:00(13:00 14:00)|09:00 13:00</t>
  </si>
  <si>
    <t>09:00 14:30(12:00 13:00)|09:00 14:30(12:00 13:00)</t>
  </si>
  <si>
    <t>08:00 20:00|09:00 20:00|08:00 20:00|08:00 20:00|08:00 20:00|09:00 18:00</t>
  </si>
  <si>
    <t>09:30 18:00(13:00 14:00)|09:30 18:00(13:00 14:00)|09:30 18:00(13:00 14:00)|09:30 17:30(13:00 14:00)|09:30 17:00(13:00 14:00)</t>
  </si>
  <si>
    <t>09:00 17:30(13:00 14:00)|09:00 17:30(13:00 14:00)|09:00 17:30(13:00 14:00)|09:00 17:30(13:00 14:00)|10:00 17:30(13:00 14:00)</t>
  </si>
  <si>
    <t>09:00 19:00|10:00 19:00|09:00 19:00|09:00 19:00|09:00 19:00|09:00 18:00(13:00 14:00)</t>
  </si>
  <si>
    <t>10:00 18:00(13:00 14:00)|10:00 18:00(13:00 14:00)|10:00 18:00(13:00 14:00)|10:00 18:00(13:00 14:00)</t>
  </si>
  <si>
    <t>09:00 19:00|09:00 19:00|09:00 19:00|09:00 19:00|09:00 19:00|09:00 18:00</t>
  </si>
  <si>
    <t>09:00 19:00|09:00 19:00|10:00 19:00|09:00 19:00|09:00 19:00|09:00 18:00(13:00 14:00)</t>
  </si>
  <si>
    <t>09:00 19:00|09:00 19:00|09:00 19:00|09:00 19:00|09:00 19:00|10:00 18:00|10:00 16:00(13:00 13:30)</t>
  </si>
  <si>
    <t>08:30 18:30|09:30 18:30|08:30 18:30|08:30 18:30|08:30 18:30|09:00 18:00(13:00 14:00)</t>
  </si>
  <si>
    <t>09:00 19:00|09:00 19:00|09:00 19:00|10:00 19:00|09:00 19:00|09:00 18:00(13:00 14:00)</t>
  </si>
  <si>
    <t>08:30 18:30|08:30 18:30|09:30 18:30|08:30 18:30|08:30 18:30|09:00 18:00</t>
  </si>
  <si>
    <t>09:00 19:00|09:00 19:00|10:00 19:00|09:00 19:00|09:00 19:00|10:00 15:00|10:00 14:00</t>
  </si>
  <si>
    <t>08:30 18:30|08:30 18:30|08:30 18:30|08:30 18:30|08:30 17:30|08:30 17:30(13:00 14:00)</t>
  </si>
  <si>
    <t>10:00 15:00(13:00 13:30)|10:00 15:00(13:00 13:30)</t>
  </si>
  <si>
    <t>08:00 20:00|08:00 20:00|08:00 20:00|09:00 20:00|08:00 20:00|08:00 18:00|09:00 14:00</t>
  </si>
  <si>
    <t>09:00 17:30(13:00 14:00)|09:30 17:30(13:00 14:00)|09:00 17:30(13:00 14:00)|09:00 17:30(13:00 14:00)|09:00 16:30(13:00 14:00)|09:00 16:30(13:00 14:00)</t>
  </si>
  <si>
    <t>08:30 17:00(13:00 14:00)|08:30 17:00(13:00 14:00)|08:30 17:00(13:00 14:00)|09:00 13:30</t>
  </si>
  <si>
    <t>13:00 17:30|13:00 17:30</t>
  </si>
  <si>
    <t>09:00 19:00|09:00 17:00|09:00 19:00|09:00 17:00|09:00 17:00</t>
  </si>
  <si>
    <t>08:30 19:00|08:30 19:00|08:30 19:00|09:30 19:00|08:30 19:00|09:00 18:00(13:00 14:00)</t>
  </si>
  <si>
    <t>08:00 18:00|09:00 18:00|08:00 18:00|08:00 18:00|08:00 18:00|08:00 17:00(13:00 14:00)</t>
  </si>
  <si>
    <t>08:30 17:00|08:30 17:00|08:30 17:00|08:30 17:00|09:00 17:00</t>
  </si>
  <si>
    <t>46</t>
  </si>
  <si>
    <t>09:30 17:30(13:00 13:30)|09:30 17:30(13:00 13:30)|09:30 17:30(13:00 13:30)|09:30 17:30(13:00 13:30)|09:30 17:00(13:00 13:30)</t>
  </si>
  <si>
    <t>09:00 19:00|09:00 19:00|09:00 19:00|09:00 19:00|09:00 19:00|09:00 18:00(13:00 14:00)</t>
  </si>
  <si>
    <t>09:30 18:00(13:00 14:00)|09:30 18:00(13:00 14:00)|09:30 18:00(13:00 14:00)|10:00 16:00(13:00 14:00)</t>
  </si>
  <si>
    <t>08:30 18:30|08:30 18:30|08:30 18:30|09:30 18:30|08:30 18:30|09:00 18:00(13:00 14:00)</t>
  </si>
  <si>
    <t>09:00 19:00|09:00 19:00|09:00 19:00|09:00 19:00|09:00 18:00|09:00 18:00(13:00 14:00)</t>
  </si>
  <si>
    <t>08:30 19:00|09:30 19:00|08:30 19:00|08:30 19:00|08:30 19:00|09:00 18:00(13:00 14:00)</t>
  </si>
  <si>
    <t>08:30 17:00(13:00 13:30)</t>
  </si>
  <si>
    <t>08:30 15:30(13:00 14:00)|08:30 15:30(13:00 14:00)|08:30 14:30</t>
  </si>
  <si>
    <t>09:30 18:00|09:30 18:00|09:30 17:00|09:30 18:00|09:30 16:30</t>
  </si>
  <si>
    <t>08:30 15:30(13:00 14:00)|08:30 15:30(13:00 14:00)|08:30 14:00(12:00 12:30)</t>
  </si>
  <si>
    <t>08:30 16:30(13:00 14:00)|08:30 16:30(13:00 14:00)|08:30 16:30(13:00 14:00)|08:30 14:00(12:00 12:30)</t>
  </si>
  <si>
    <t>4567</t>
  </si>
  <si>
    <t>09:00 17:00(13:00 14:00)|09:00 17:00(13:00 14:00)|09:00 17:00(13:00 14:00)|09:00 14:30(12:00 12:30)</t>
  </si>
  <si>
    <t>08:30 17:00(12:30 13:30)|08:30 17:00(12:30 13:30)|09:30 17:00(12:30 13:30)|08:30 17:00(12:30 13:30)|09:00 14:00</t>
  </si>
  <si>
    <t>08:30 18:00|08:30 18:00|08:30 18:00|08:30 18:00|09:00 18:00|08:00 15:00</t>
  </si>
  <si>
    <t>2346</t>
  </si>
  <si>
    <t>10:00 14:00|10:00 14:00|10:00 14:00|08:00 12:00</t>
  </si>
  <si>
    <t>08:30 17:00(13:00 14:00)|09:00 17:00(13:00 14:00)|08:30 17:00(13:00 14:00)|08:30 17:00(13:00 14:00)|08:30 17:00(13:00 14:00)|08:30 13:00</t>
  </si>
  <si>
    <t>256</t>
  </si>
  <si>
    <t>56</t>
  </si>
  <si>
    <t>09:00 18:00|09:00 18:00|09:00 17:00|09:00 18:00|09:00 18:00|08:00 13:00</t>
  </si>
  <si>
    <t>08:00 13:00|14:00 17:00</t>
  </si>
  <si>
    <t>08:30 18:00|08:30 18:00|08:30 18:00|09:00 18:00|08:30 18:00|08:00 13:00</t>
  </si>
  <si>
    <t>136</t>
  </si>
  <si>
    <t>36</t>
  </si>
  <si>
    <t>09:00 18:00|09:00 18:00|09:00 18:00|09:00 18:00|09:00 17:00|08:00 13:00</t>
  </si>
  <si>
    <t>08:00 15:00(12:00 13:00)|08:00 15:00(12:00 13:00)|09:00 14:00</t>
  </si>
  <si>
    <t>10:00 15:00(12:00 13:00)|09:00 13:00</t>
  </si>
  <si>
    <t>10:00 18:00(13:30 14:30)|10:00 18:00(13:30 14:30)|10:00 18:00(13:30 14:30)|10:00 18:00(13:30 14:30)|08:00 15:00</t>
  </si>
  <si>
    <t>09:00 18:00(13:00 14:00)|09:00 18:00(13:00 14:00)|10:00 18:00(13:00 14:00)|09:00 18:00(13:00 14:00)|09:00 14:00</t>
  </si>
  <si>
    <t>08:00 17:00(12:00 12:48)|08:00 17:00(12:00 12:48)|08:00 17:00(12:00 12:48)|08:00 17:00(12:00 12:48)|08:00 16:00(12:00 12:48)</t>
  </si>
  <si>
    <t>08:00 18:00|08:00 18:00|08:00 18:00|08:00 18:00|08:00 18:00|08:00 18:00</t>
  </si>
  <si>
    <t>08:00 18:00(14:00 15:00)|08:00 18:00(14:00 15:00)|08:00 18:00(14:00 15:00)|08:00 18:00(14:00 15:00)</t>
  </si>
  <si>
    <t>08:30 12:30|08:30 12:30|08:30 12:30|08:30 12:30</t>
  </si>
  <si>
    <t>10:00 15:30(13:00 14:00)|10:00 15:30(13:00 14:00)</t>
  </si>
  <si>
    <t>08:15 15:30(12:00 12:30)|08:15 15:30(12:00 12:30)|08:30 17:45(13:00 14:00)|08:15 13:30</t>
  </si>
  <si>
    <t>07:30 14:45(11:30 12:00)|07:30 14:45(11:30 12:00)|08:30 17:45(13:00 14:00)|08:00 13:00</t>
  </si>
  <si>
    <t>08:00 18:00|08:00 18:00|08:00 18:00|08:00 18:00|08:00 18:00|08:00 15:00</t>
  </si>
  <si>
    <t>09:00 17:00(13:00 14:00)|09:00 17:00(13:00 14:00)|09:00 13:30</t>
  </si>
  <si>
    <t>08:00 16:00(12:00 13:00)|08:00 16:00(12:00 13:00)|08:00 12:30</t>
  </si>
  <si>
    <t>08:00 16:30(12:00 13:00)|08:00 16:30(12:00 13:00)|08:00 16:30(12:00 13:00)|08:00 16:30(12:00 13:00)|08:00 13:00</t>
  </si>
  <si>
    <t>08:00 18:00(13:00 14:00)|08:00 18:00(13:00 14:00)|08:00 18:00(13:00 14:00)|08:00 18:00(13:00 14:00)|08:00 18:00(13:00 14:00)|09:00 15:00</t>
  </si>
  <si>
    <t>09:00 16:30|09:00 16:30|09:00 16:30|09:00 16:30|09:00 16:30</t>
  </si>
  <si>
    <t>08:00 18:00(13:00 14:00)|08:00 18:00(13:00 14:00)</t>
  </si>
  <si>
    <t>08:00 18:00(13:00 14:00)|08:00 18:00(13:00 14:00)|08:00 18:00(13:00 14:00)</t>
  </si>
  <si>
    <t>08:30 18:30(13:00 14:00)|08:30 18:30(13:00 14:00)|08:30 18:30(13:00 14:00)|08:30 18:30(13:00 14:00)|08:30 18:30(13:00 14:00)|08:00 14:00</t>
  </si>
  <si>
    <t>09:30 14:00|08:00 12:30</t>
  </si>
  <si>
    <t>08:30 16:30(13:00 14:00)|08:30 16:30(13:00 14:00)|08:30 16:30(13:00 14:00)|08:30 16:30(13:00 14:00)|08:30 16:00(12:30 13:00)</t>
  </si>
  <si>
    <t>08:00 18:30|08:00 18:30|08:00 18:30|08:00 18:30|08:00 18:30|08:00 15:30(12:00 13:00)</t>
  </si>
  <si>
    <t>09:30 16:30(13:00 14:00)|09:30 16:30(13:00 14:00)|09:30 16:30(13:00 14:00)</t>
  </si>
  <si>
    <t>09:00 15:00(11:30 12:30)|09:00 15:00(11:30 12:30)|09:00 15:00(11:30 12:30)|09:00 15:00(11:30 12:30)</t>
  </si>
  <si>
    <t>09:00 17:30(13:30 14:30)|09:00 17:30(13:30 14:30)|09:00 17:30(13:30 14:30)|09:00 17:30(13:30 14:30)|09:00 17:30(13:30 14:30)</t>
  </si>
  <si>
    <t>08:00 16:30(12:00 13:00)|08:00 16:30(12:00 13:00)|09:00 12:30</t>
  </si>
  <si>
    <t>09:30 18:00(13:00 14:00)|09:30 18:00(13:00 14:00)|09:30 18:00(13:00 14:00)|09:30 18:00(13:00 14:00)|09:30 15:30(13:00 14:00)</t>
  </si>
  <si>
    <t>08:00 18:00|08:00 18:00|08:00 18:00|08:00 18:00|08:00 18:00|08:00 15:30</t>
  </si>
  <si>
    <t>08:00 14:30(12:00 13:00)|08:00 14:30(12:00 13:00)|08:00 14:30(12:00 13:00)</t>
  </si>
  <si>
    <t>08:00 18:00|08:00 18:00|08:00 18:00|08:00 18:00|08:00 18:00|08:00 13:00</t>
  </si>
  <si>
    <t>09:00 14:30(12:30 13:30)|09:00 14:30(12:30 13:30)</t>
  </si>
  <si>
    <t>08:00 16:30(12:30 13:30)|08:00 16:30(12:30 13:30)|08:00 11:30</t>
  </si>
  <si>
    <t>08:00 18:00|08:00 18:00|08:00 18:00|08:00 18:00|08:00 13:00</t>
  </si>
  <si>
    <t>08:00 16:30|08:00 16:30|08:00 16:30|08:00 16:30|08:00 16:30</t>
  </si>
  <si>
    <t>08:00 17:30|08:00 17:30|08:00 17:30|08:00 17:30|08:00 17:30|08:00 13:00</t>
  </si>
  <si>
    <t>09:00 15:30(12:30 13:30)|09:00 15:30(12:30 13:30)|09:00 15:30(12:30 13:30)|09:00 15:30(12:30 13:30)|09:00 15:30(12:30 13:30)</t>
  </si>
  <si>
    <t>08:00 15:00(12:00 13:00)|08:00 15:00(12:00 13:00)|08:00 15:00(12:00 13:00)|08:00 15:00(12:00 13:00)|09:00 12:30</t>
  </si>
  <si>
    <t>08:00 18:00|08:00 18:00|08:00 18:00|08:00 18:00|08:00 14:00</t>
  </si>
  <si>
    <t>08:00 17:15(12:00 13:00)|08:00 17:15(12:00 13:00)|08:00 17:15(12:00 13:00)|08:00 17:15(12:00 13:00)|08:00 16:00(12:00 13:00)</t>
  </si>
  <si>
    <t>08:00 19:00|08:00 19:00|08:00 19:00|08:00 19:00|08:00 19:00|08:00 15:30(12:30 13:00)</t>
  </si>
  <si>
    <t>08:00 16:30(12:00 13:00)|08:00 16:30(12:00 13:00)</t>
  </si>
  <si>
    <t>08:00 18:00|08:00 18:00|08:00 18:00|08:00 18:00|08:00 18:00|08:30 15:00</t>
  </si>
  <si>
    <t>08:00 16:30(12:00 13:00)|08:00 16:30(12:00 13:00)|08:00 16:30(12:00 13:00)|08:00 12:00</t>
  </si>
  <si>
    <t>08:00 15:00(12:00 13:00)|08:00 15:00(12:00 13:00)|08:00 15:30(12:00 13:00)</t>
  </si>
  <si>
    <t>08:00 10:30|08:00 10:30</t>
  </si>
  <si>
    <t>08:00 14:30(11:30 12:30)|08:00 14:30(11:30 12:30)|08:00 14:30(11:30 12:00)</t>
  </si>
  <si>
    <t>08:30 14:30(12:00 12:30)|08:30 14:30(12:00 12:30)|08:30 15:00(12:00 12:30)</t>
  </si>
  <si>
    <t>07:30 13:30(10:30 11:00)|07:30 13:30(10:30 11:00)|07:30 14:00(10:30 11:00)</t>
  </si>
  <si>
    <t>08:00 13:30(12:00 12:30)|08:00 13:30(12:00 12:30)|08:00 13:00(12:00 12:30)</t>
  </si>
  <si>
    <t>23457</t>
  </si>
  <si>
    <t>09:00 18:00(13:00 14:00)|09:00 18:00(13:00 14:00)|09:00 18:00(13:00 14:00)|09:00 18:00(13:00 14:00)|09:00 12:30</t>
  </si>
  <si>
    <t>08:00 15:00(12:00 12:50)|08:00 15:00(12:00 12:50)|08:00 15:00(12:00 12:50)</t>
  </si>
  <si>
    <t>09:00 16:00(12:00 13:00)|09:00 16:00(12:00 13:00)|09:00 16:30(12:00 13:00)</t>
  </si>
  <si>
    <t>08:00 16:30(12:00 13:00)|08:00 14:30(12:00 13:00)|08:00 14:30(12:00 13:00)</t>
  </si>
  <si>
    <t>12457</t>
  </si>
  <si>
    <t>08:30 17:30(13:00 14:00)|08:30 17:30(13:00 14:00)|08:30 17:30(13:00 14:00)|08:30 17:00(13:00 14:00)|08:00 12:00</t>
  </si>
  <si>
    <t>08:00 17:00(12:30 13:30)|08:00 17:00(12:30 13:30)|08:00 17:00(12:30 13:30)|08:00 17:00(12:30 13:30)|08:00 17:00(12:30 13:30)</t>
  </si>
  <si>
    <t>09:00 19:00|09:00 19:00|09:00 19:00|09:00 19:00|09:00 19:00|08:00 17:00</t>
  </si>
  <si>
    <t>09:00 15:00|09:00 15:00|09:00 15:00</t>
  </si>
  <si>
    <t>08:00 17:30(13:00 13:30)|08:00 17:30(13:00 13:30)</t>
  </si>
  <si>
    <t>08:30 18:30|08:30 18:30|08:30 18:30|08:30 18:30|08:30 18:30|09:00 15:00</t>
  </si>
  <si>
    <t>08:30 18:30|08:30 18:30|08:30 18:30|08:30 18:30|08:30 18:30|08:00 16:00</t>
  </si>
  <si>
    <t>08:30 17:00(12:00 14:00)|08:30 17:00(12:00 14:00)|09:00 13:00</t>
  </si>
  <si>
    <t>08:00 14:00|08:00 14:00|08:00 14:00</t>
  </si>
  <si>
    <t>08:30 19:00|08:30 19:00|08:30 19:00|08:30 19:00|08:30 19:00|09:00 16:00</t>
  </si>
  <si>
    <t>09:00 17:00(12:00 13:00)|09:00 17:00(12:00 13:00)|09:00 17:00(12:00 13:00)|08:00 13:00</t>
  </si>
  <si>
    <t>09:00 16:30(13:00 14:00)|09:00 16:30(13:00 14:00)|08:00 12:00</t>
  </si>
  <si>
    <t>08:30 13:00|08:30 13:30</t>
  </si>
  <si>
    <t>08:30 17:00(13:00 14:00)|08:30 17:00(13:00 14:00)|08:30 17:00(13:00 14:00)|08:00 13:00</t>
  </si>
  <si>
    <t>08:30 17:30(13:00 14:00)|08:30 17:30(13:00 14:00)|09:00 17:00(13:00 14:00)|08:30 17:30(13:00 14:00)|09:00 13:00</t>
  </si>
  <si>
    <t>08:00 17:30(13:00 14:00)|08:00 17:30(13:00 14:00)|08:00 17:30(13:00 14:00)|08:00 17:30(13:00 14:00)|08:00 17:30(13:00 14:00)|08:00 12:00</t>
  </si>
  <si>
    <t>08:00 17:30(13:00 14:00)|08:00 17:30(13:00 14:00)|08:00 17:30(13:00 14:00)|08:00 17:30(13:00 14:00)|08:00 16:30(13:00 14:00)|08:00 12:00</t>
  </si>
  <si>
    <t>08:00 18:00(13:00 14:00)|08:00 18:00(13:00 14:00)|08:00 18:00(13:00 14:00)|08:00 18:00(13:00 14:00)|08:00 18:00(13:00 14:00)|08:00 13:00</t>
  </si>
  <si>
    <t>10:00 18:00(13:00 14:00)|10:00 18:00(13:00 14:00)|10:00 17:00(13:00 14:00)|08:00 14:00</t>
  </si>
  <si>
    <t>09:00 19:00(14:00 15:00)|09:00 19:00(14:00 15:00)|09:00 19:00(14:00 15:00)|09:00 19:00(14:00 15:00)|09:00 19:00(14:00 15:00)|09:00 15:00</t>
  </si>
  <si>
    <t>08:00 15:30(12:00 13:00)|08:00 15:30(12:00 13:00)|08:00 12:00</t>
  </si>
  <si>
    <t>09:00 19:00|09:00 19:00|09:00 19:00|09:00 19:00|09:00 15:00</t>
  </si>
  <si>
    <t>08:45 16:30(11:30 12:30)|08:45 16:30(11:30 12:30)|08:45 16:30(11:30 12:30)|08:45 16:30(11:30 12:30)|08:45 16:30(11:30 12:30)</t>
  </si>
  <si>
    <t>09:00 19:00(13:00 14:00)|09:00 19:00(13:00 14:00)|09:00 19:00(13:00 14:00)|09:00 19:00(13:00 14:00)|09:00 19:00(13:00 14:00)|09:00 16:00(13:00 14:00)</t>
  </si>
  <si>
    <t>09:00 19:00(13:00 14:00)|09:00 19:00(13:00 14:00)|09:00 19:00(13:00 14:00)|09:00 19:00(13:00 14:00)|09:00 19:00(13:00 14:00)|09:00 16:00</t>
  </si>
  <si>
    <t>08:00 18:30(13:00 14:00)|08:00 18:30(13:00 14:00)|08:00 18:30(13:00 14:00)|08:00 18:30(13:00 14:00)|08:00 18:30(13:00 14:00)|09:00 16:00(13:00 14:00)</t>
  </si>
  <si>
    <t>09:00 19:00(14:00 15:00)|09:00 19:00(14:00 15:00)|09:00 19:00(14:00 15:00)|09:00 19:00(14:00 15:00)|09:00 19:00(14:00 15:00)|09:00 16:00(13:00 14:00)</t>
  </si>
  <si>
    <t>08:30 17:30(13:00 14:00)|08:30 17:30(13:00 14:00)|08:30 17:30(13:00 14:00)|09:00 16:00(13:00 14:00)</t>
  </si>
  <si>
    <t>09:00 19:00(13:00 14:00)|09:00 19:00(13:00 14:00)|09:00 19:00(13:00 14:00)|09:00 19:00(13:00 14:00)|09:00 19:00(13:00 14:00)|09:00 16:00(12:00 13:00)</t>
  </si>
  <si>
    <t>09:00 19:00(13:00 14:00)|09:00 19:00(13:00 14:00)|09:00 19:00(13:00 14:00)|09:00 19:00(13:00 14:00)|09:00 19:00(13:00 14:00)|09:00 14:00</t>
  </si>
  <si>
    <t>10:00 20:00(14:00 15:00)|10:00 20:00(14:00 15:00)|10:00 20:00(14:00 15:00)|10:00 20:00(14:00 15:00)|10:00 20:00(14:00 15:00)|10:00 15:00</t>
  </si>
  <si>
    <t>1456</t>
  </si>
  <si>
    <t>08:00 16:00(12:00 13:00)|08:00 16:00(12:00 13:00)|09:00 16:00(12:00 13:00)|09:00 16:00(12:00 13:00)</t>
  </si>
  <si>
    <t>09:00 19:00|09:00 19:00|09:00 19:00|09:00 19:00|09:00 19:00|09:00 16:00|09:00 14:00</t>
  </si>
  <si>
    <t>156</t>
  </si>
  <si>
    <t>08:00 15:00(11:00 12:00)|08:00 15:00(11:00 12:00)|08:00 13:00</t>
  </si>
  <si>
    <t>09:30 17:30(13:00 14:00)|09:30 17:30(13:00 14:00)|09:30 17:30(13:00 14:00)|09:30 17:30(13:00 14:00)|09:30 14:00</t>
  </si>
  <si>
    <t>09:00 17:00(13:00 14:00)|09:00 17:00(13:00 14:00)|09:00 17:00(13:00 14:00)|09:00 17:00(13:00 14:00)|09:00 13:30</t>
  </si>
  <si>
    <t>07:00 22:00|07:00 22:00|07:00 22:00|07:00 22:00|07:00 22:00|13:00 22:00|13:00 22:00</t>
  </si>
  <si>
    <t>09:00 20:00|09:00 20:00|09:00 20:00|09:00 20:00|09:00 20:00|09:00 16:00|09:00 16:00</t>
  </si>
  <si>
    <t>08:00 20:00|08:00 20:00|08:00 20:00|08:00 20:00|08:00 20:00|09:00 16:00|09:00 14:00</t>
  </si>
  <si>
    <t>08:00 18:00(13:00 14:00)|08:00 18:00(13:00 14:00)|08:00 18:00(13:00 14:00)|08:00 18:00(13:00 14:00)|08:00 18:00(13:00 14:00)|09:00 14:00</t>
  </si>
  <si>
    <t>08:00 19:00|08:00 19:00|08:00 19:00|09:00 19:00|08:00 19:00|08:00 16:00</t>
  </si>
  <si>
    <t>09:00 17:30|09:00 17:30|10:00 17:30|09:00 17:30|09:00 17:30</t>
  </si>
  <si>
    <t>08:00 14:30(11:00 12:00)|08:00 14:30(11:00 12:00)|08:00 14:30(11:00 12:00)|08:00 14:30(11:00 12:00)|08:00 14:30(11:00 12:00)</t>
  </si>
  <si>
    <t>08:00 12:40|08:00 12:40</t>
  </si>
  <si>
    <t>08:00 14:30(12:00 13:00)|08:00 14:30(12:00 13:00)|08:00 14:30(12:00 13:00)|08:00 14:30(12:00 13:00)</t>
  </si>
  <si>
    <t>08:00 16:30(12:00 13:00)|08:00 16:30(12:00 13:00)|08:00 16:30(12:00 13:00)|08:00 16:30(12:00 13:00)|09:00 16:30(12:00 13:00)</t>
  </si>
  <si>
    <t>08:00 11:40|08:00 11:40|08:00 11:40</t>
  </si>
  <si>
    <t>09:00 17:30(13:00 14:00)|09:00 17:30(13:00 14:00)|10:00 17:30(13:00 14:00)|09:00 17:30(13:00 14:00)|09:00 17:30(13:00 14:00)</t>
  </si>
  <si>
    <t>09:00 16:00(12:00 13:00)|09:00 17:00(12:00 14:00)|09:00 16:30(12:00 13:30)|09:00 16:00(12:00 13:00)|09:30 16:30(12:30 13:30)</t>
  </si>
  <si>
    <t>08:00 16:30|09:00 16:30|08:00 16:30|08:00 16:30|08:00 16:30</t>
  </si>
  <si>
    <t>07:30 17:00|08:00 17:00|08:00 17:00|08:00 17:00|08:00 16:30</t>
  </si>
  <si>
    <t>08:00 12:40|08:00 13:40|08:00 12:40</t>
  </si>
  <si>
    <t>08:00 16:30|08:00 16:30|08:00 16:30|08:00 16:30|08:00 16:30|08:00 16:00(12:00 13:00)</t>
  </si>
  <si>
    <t>08:00 16:00(12:00 13:00)|08:00 16:00(12:00 13:00)|08:00 16:00(12:00 13:00)|08:00 15:30(12:00 13:00)|08:00 15:30(12:00 13:00)|08:00 10:30</t>
  </si>
  <si>
    <t>08:00 15:30(12:00 13:00)|08:00 15:30(12:00 13:00)|08:00 15:30(12:00 13:00)</t>
  </si>
  <si>
    <t>08:00 16:00(12:00 13:00)|08:00 16:00(12:00 13:00)|08:00 16:00(12:00 13:00)|08:00 15:00(12:00 13:00)|08:00 16:00(12:00 13:00)|08:00 10:00</t>
  </si>
  <si>
    <t>08:30 16:30|08:30 16:30|08:30 16:30|08:30 16:30|08:30 16:30|08:30 16:30(12:00 13:00)</t>
  </si>
  <si>
    <t>08:30 15:30(12:00 13:00)|08:30 15:30(12:00 13:00)|08:30 15:30(12:00 13:00)</t>
  </si>
  <si>
    <t>08:30 15:00(12:00 13:00)|08:30 15:00(12:00 13:00)|08:30 15:00(12:00 13:00)|08:30 15:00(12:00 13:00)</t>
  </si>
  <si>
    <t>08:30 16:30(13:00 14:00)|08:30 16:30(13:00 14:00)|08:30 16:30(13:00 14:00)|08:30 16:30(13:00 14:00)</t>
  </si>
  <si>
    <t>08:30 16:30(12:00 13:00)|08:30 16:30(12:00 13:00)|08:30 16:30(12:00 13:00)|08:30 16:30(12:00 13:00)</t>
  </si>
  <si>
    <t>08:30 14:30(12:00 13:00)|08:30 14:30(12:00 13:00)|08:30 14:30(12:00 13:00)|08:30 14:30(12:00 13:00)</t>
  </si>
  <si>
    <t>08:30 14:00(12:00 13:00)|08:30 14:00(12:00 13:00)|08:30 14:00(12:00 13:00)|08:30 14:00(12:00 13:00)</t>
  </si>
  <si>
    <t>08:00 17:00|08:00 17:00|09:00 17:00|08:00 17:00|08:00 16:00|08:00 11:30</t>
  </si>
  <si>
    <t>08:00 14:30(12:30 13:30)|08:00 14:30(12:30 13:30)|08:00 14:30(12:30 13:30)|08:00 14:30(12:30 13:30)|08:00 14:30(12:30 13:30)</t>
  </si>
  <si>
    <t>08:00 14:30(12:30 13:30)|08:00 12:30|08:00 12:30</t>
  </si>
  <si>
    <t>08:00 16:45(13:00 14:00)|08:00 16:45(13:00 14:00)|08:00 16:45(13:00 14:00)|08:00 16:45(13:00 14:00)|08:00 15:30(13:00 14:00)</t>
  </si>
  <si>
    <t>08:00 16:45(12:30 13:30)|08:00 16:45(12:30 13:33)|08:00 16:45(12:30 13:30)|08:00 16:45(12:30 13:30)|08:00 15:30(12:30 13:30)</t>
  </si>
  <si>
    <t>08:30 17:15(12:30 13:30)|08:30 17:15(12:30 13:30)|08:30 17:15(12:30 13:30)|08:30 17:15(12:30 13:30)|09:30 17:00(12:30 13:30)</t>
  </si>
  <si>
    <t>08:00 17:00|08:00 17:00|08:00 17:00|08:00 17:00|09:00 16:00|08:00 12:30</t>
  </si>
  <si>
    <t>08:00 11:30|08:00 11:30</t>
  </si>
  <si>
    <t>08:00 16:30|08:00 16:30|08:00 16:30|08:00 16:30|08:00 16:30|08:00 15:30</t>
  </si>
  <si>
    <t>08:00 14:30(12:00 12:30)|08:00 14:30(12:00 12:30)|08:00 14:30(12:00 12:30)</t>
  </si>
  <si>
    <t>08:00 12:50|08:00 12:50|08:00 12:50</t>
  </si>
  <si>
    <t>09:00 14:30(12:00 13:00)|09:00 14:30(12:00 13:00)|09:00 14:30(12:00 13:00)|09:00 14:30(12:00 13:00)</t>
  </si>
  <si>
    <t>08:30 16:00(13:00 13:30)|08:30 16:00(13:00 13:30)|08:30 16:00(13:00 13:30)|08:30 16:00(13:00 13:30)</t>
  </si>
  <si>
    <t>08:00 15:30(13:00 13:30)|08:00 15:30(13:00 13:30)|08:00 15:30(13:00 13:30)|08:00 15:30(13:00 13:30)</t>
  </si>
  <si>
    <t>08:00 15:10(12:00 13:00)|08:00 15:10(12:00 13:00)|08:00 15:10(12:00 13:00)</t>
  </si>
  <si>
    <t>08:00 14:30(12:00 13:00)|08:00 14:30(12:00 13:00)|08:00 14:30(12:00 13:00)|08:00 14:30(12:00 13:00)|08:00 14:30(12:00 13:00)</t>
  </si>
  <si>
    <t>08:30 15:30(12:30 13:00)|08:30 15:30(12:30 13:00)|08:30 15:30(12:30 13:00)|08:30 15:30(12:30 13:00)|08:30 15:30(12:30 13:00)|08:30 12:00</t>
  </si>
  <si>
    <t>09:30 17:00(13:00 14:00)|09:30 17:00(13:00 14:00)|09:30 17:00(13:00 14:00)|09:30 17:00(13:00 14:00)|09:30 17:00(13:00 14:00)|09:00 13:30</t>
  </si>
  <si>
    <t>09:00 15:30(13:00 14:00)|09:00 15:30(13:00 14:00)|09:00 15:30(13:00 14:00)|09:00 15:30(13:00 14:00)|09:00 15:30(13:00 14:00)</t>
  </si>
  <si>
    <t>09:00 18:00|09:00 18:00|10:00 18:00|09:00 18:00|09:00 18:00|09:00 15:00</t>
  </si>
  <si>
    <t>09:00 18:00|08:00 18:00|08:00 18:00|08:00 18:00|08:00 18:00|09:00 13:00</t>
  </si>
  <si>
    <t>09:00 13:00|09:00 13:00|09:00 13:00|09:00 13:00|09:00 12:00</t>
  </si>
  <si>
    <t>09:00 14:00|09:00 14:00|09:00 14:00|09:00 14:00|10:00 13:00</t>
  </si>
  <si>
    <t>09:00 14:00|09:00 13:30</t>
  </si>
  <si>
    <t>13456</t>
  </si>
  <si>
    <t>08:30 15:30(13:00 14:00)|08:30 15:30(13:00 14:00)|08:30 15:30(13:00 14:00)|08:30 15:30(13:00 14:00)|08:30 12:00</t>
  </si>
  <si>
    <t>08:00 12:00|08:00 12:00|08:00 12:00|08:00 12:00|08:00 11:00</t>
  </si>
  <si>
    <t>09:00 18:00|09:00 18:00|09:00 18:00|09:00 18:00|10:00 18:00</t>
  </si>
  <si>
    <t>09:00 18:00|09:00 18:00|09:00 18:00|10:00 18:00|09:00 18:00|09:00 15:00</t>
  </si>
  <si>
    <t>08:00 17:30(12:00 13:15)|08:00 17:30(12:00 13:15)|08:00 17:30(12:00 13:15)|08:00 17:30(12:00 13:15)|08:00 16:15(12:00 13:15)</t>
  </si>
  <si>
    <t>08:00 18:00|09:00 18:00|08:00 18:00|08:00 18:00|08:00 18:00|10:00 14:00</t>
  </si>
  <si>
    <t>08:30 18:00|08:30 18:00|08:30 18:00|08:30 18:00|08:30 18:00|08:30 18:00(12:00 13:00)</t>
  </si>
  <si>
    <t>08:40 16:30(12:00 13:00)|08:40 16:30(12:00 13:00)|08:40 16:30(12:00 13:00)|08:40 16:30(12:00 13:00)</t>
  </si>
  <si>
    <t>08:40 16:30(12:00 13:00)|08:40 16:30(12:00 13:00)|08:40 16:30(12:00 13:00)|08:40 16:30(12:00 13:00)|08:40 16:30(12:00 13:00)|09:10 12:30</t>
  </si>
  <si>
    <t>08:40 15:40(12:00 13:00)|08:40 15:40(12:00 13:00)|08:40 15:40(12:00 13:00)</t>
  </si>
  <si>
    <t>08:30 15:40(12:00 13:00)|08:30 15:40(12:00 13:00)|08:30 15:40(12:00 13:00)</t>
  </si>
  <si>
    <t>08:30 17:00|08:30 17:00|08:30 17:00|08:30 17:00|08:30 17:00|09:30 12:30</t>
  </si>
  <si>
    <t>08:40 15:00(12:00 13:00)|08:40 15:00(12:00 13:00)|08:40 15:00(12:00 13:00)|08:40 15:00(12:00 13:00)|08:40 15:00(12:00 13:00)</t>
  </si>
  <si>
    <t>08:15 16:45(12:00 13:00)|08:15 16:45(12:00 13:00)|08:15 16:45(12:00 13:00)|08:15 16:45(12:00 13:00)|08:15 16:45(12:00 13:00)</t>
  </si>
  <si>
    <t>09:10 13:30|09:10 13:30</t>
  </si>
  <si>
    <t>09:10 16:10(12:00 13:00)|09:10 16:10(12:00 13:00)|09:10 16:10(12:00 13:00)</t>
  </si>
  <si>
    <t>09:10 15:30</t>
  </si>
  <si>
    <t>08:30 16:30(12:00 13:00)|08:30 16:30(12:00 13:00)|08:30 16:30(12:00 13:00)|08:30 16:30(12:00 13:00)|08:30 16:30(12:00 13:00)|08:30 16:30(12:00 13:00)</t>
  </si>
  <si>
    <t>08:30 18:00|08:30 18:00|08:30 18:00|08:30 18:00|08:30 18:00|08:30 12:30</t>
  </si>
  <si>
    <t>08:30 18:00|08:30 18:00|08:30 18:00|08:30 18:00|08:30 18:00|08:30 17:30(12:00 13:00)</t>
  </si>
  <si>
    <t>08:30 16:00(12:00 13:00)|08:30 16:00(12:00 13:00)|08:30 15:00(12:00 13:00)</t>
  </si>
  <si>
    <t>08:30 17:00|08:30 17:00|08:30 17:00|08:30 17:00|08:30 17:00|09:00 12:30</t>
  </si>
  <si>
    <t>08:00 18:00|08:00 18:00|08:00 18:00|08:00 18:00|08:00 18:00|08:00 18:00(13:00 14:00)|08:00 13:00</t>
  </si>
  <si>
    <t>09:00 13:00|09:00 13:00|09:00 13:00</t>
  </si>
  <si>
    <t>09:00 17:00(13:00 14:00)|09:00 17:00(13:00 14:00)|09:00 17:00(13:00 14:00)|09:00 17:00(13:00 14:00)|09:00 17:00(13:00 14:00)|08:00 13:00</t>
  </si>
  <si>
    <t>08:00 18:00|08:00 18:00|08:00 18:00|08:00 18:00|08:00 18:00|08:00 18:00(13:00 14:00)</t>
  </si>
  <si>
    <t>09:00 14:00|09:00 14:00</t>
  </si>
  <si>
    <t>08:00 16:30|08:00 16:30|08:00 16:30|08:00 16:30|08:00 16:30|08:00 11:30</t>
  </si>
  <si>
    <t>08:00 12:00|08:00 11:30|08:00 11:30|08:00 11:30|08:00 11:30</t>
  </si>
  <si>
    <t>08:00 14:00(11:00 12:00)|08:00 14:00(11:00 12:00)|08:00 13:30(11:00 12:00)</t>
  </si>
  <si>
    <t>08:00 13:30(11:00 12:00)|08:00 13:30(11:00 12:00)</t>
  </si>
  <si>
    <t>09:00 15:30(12:00 13:00)|09:00 15:30(12:00 13:00)</t>
  </si>
  <si>
    <t>09:00 15:00(12:00 13:00)|09:00 15:00(12:00 13:00)|09:00 14:30(12:00 13:00)</t>
  </si>
  <si>
    <t>08:00 15:00|08:00 15:00|08:00 15:00|08:30 14:30</t>
  </si>
  <si>
    <t>08:00 15:00|08:00 15:00|08:00 15:00|08:00 14:00</t>
  </si>
  <si>
    <t>10:00 18:00(13:00 14:00)|10:00 18:00(13:00 14:00)|10:00 18:00(13:00 14:00)|10:00 17:00(13:00 14:00)</t>
  </si>
  <si>
    <t>08:00 16:00(12:00 13:00)|08:00 16:00(12:00 13:00)|08:00 16:00(12:00 13:00)|08:30 15:30(12:00 13:00)</t>
  </si>
  <si>
    <t>09:00 19:00(14:00 15:00)|09:00 19:00(14:00 15:00)|09:00 19:00(14:00 15:00)|09:00 19:00(14:00 15:00)|09:00 19:00(14:00 15:00)</t>
  </si>
  <si>
    <t>08:00 19:00|08:00 19:00|08:00 19:00|08:00 19:00|08:00 19:00|09:00 16:00</t>
  </si>
  <si>
    <t>08:30 18:30(13:00 14:00)|08:30 18:30(13:00 14:00)|08:30 18:30(13:00 14:00)|08:30 18:30(13:00 14:00)|08:30 18:30(13:00 14:00)</t>
  </si>
  <si>
    <t>08:30 18:30(14:00 15:00)|08:30 18:30(14:00 15:00)|08:30 18:30(14:00 15:00)|08:30 18:30(14:00 15:00)|08:30 18:30(14:00 15:00)</t>
  </si>
  <si>
    <t>09:00 20:00(14:00 15:00)|09:00 20:00(14:00 15:00)|09:00 20:00(14:00 15:00)|09:00 20:00(14:00 15:00)|09:00 20:00(14:00 15:00)|09:00 16:00</t>
  </si>
  <si>
    <t>10:00 18:00(14:00 15:00)|10:00 18:00(14:00 15:00)|10:00 18:00(14:00 15:00)|10:00 17:00(14:00 15:00)</t>
  </si>
  <si>
    <t>10:00 20:00(14:00 15:00)|10:00 20:00(14:00 15:00)|10:00 20:00(14:00 15:00)|10:00 20:00(14:00 15:00)|10:00 20:00(14:00 15:00)</t>
  </si>
  <si>
    <t>08:30 14:30|08:30 14:30|08:30 14:30</t>
  </si>
  <si>
    <t>08:30 18:30(13:00 14:00)|08:30 18:30(13:00 14:00)|08:30 18:30(13:00 14:00)|08:30 18:30(13:00 14:00)|08:30 18:30(13:00 14:00)|09:00 16:00</t>
  </si>
  <si>
    <t>08:30 18:30(13:00 14:00)|08:30 18:30(13:00 14:00)|08:30 18:30(13:00 14:00)|08:30 18:30(13:00 14:00)|08:30 18:30(13:00 14:00)|09:00 16:00|09:00 14:00</t>
  </si>
  <si>
    <t>09:00 17:00(12:00 13:00)|09:00 17:00(12:00 13:00)|09:00 17:00(12:00 13:00)|09:00 17:00(12:00 13:00)|09:00 17:00(12:00 13:00)</t>
  </si>
  <si>
    <t>08:00 16:00(12:00 13:00)|08:00 16:00(12:00 13:00)|08:00 15:00(12:00 13:00)|08:00 16:00(12:00 13:00)</t>
  </si>
  <si>
    <t>09:00 12:00|09:00 12:00|09:00 11:30</t>
  </si>
  <si>
    <t>09:00 18:00(13:00 14:00)|09:00 18:00(13:00 14:00)|09:00 18:00(13:00 14:00)|09:00 18:00(13:00 14:00)|10:00 18:00(13:00 14:00)</t>
  </si>
  <si>
    <t>10:00 18:00(13:00 14:00)|10:00 18:00(13:00 14:00)|10:00 18:00(13:00 14:00)|11:00 18:00(13:00 14:00)|10:00 18:00(13:00 14:00)</t>
  </si>
  <si>
    <t>09:00 18:30(13:00 14:00)|09:00 18:30(13:00 14:00)|10:00 18:00(13:00 14:00)|09:00 18:30(13:00 14:00)|09:00 18:30(13:00 14:00)|09:00 16:00</t>
  </si>
  <si>
    <t>09:00 18:00(13:00 14:00)|09:00 18:00(13:00 14:00)|09:00 18:00(13:00 14:00)|09:00 18:00(13:00 14:00)|09:00 18:00(13:00 14:00)|09:00 17:00(13:00 14:00)</t>
  </si>
  <si>
    <t>09:30 18:00|08:30 18:00|08:30 18:00|08:30 18:00|08:30 18:00|08:30 17:00</t>
  </si>
  <si>
    <t>08:00 12:45|08:00 12:45</t>
  </si>
  <si>
    <t>08:00 17:00|09:00 17:00|08:00 17:00|08:00 17:00|08:00 17:00|08:00 12:00</t>
  </si>
  <si>
    <t>07:00 22:30(12:30 13:30)|07:00 22:30(12:30 13:30)|07:00 22:30(12:30 13:30)|07:00 22:30(12:30 13:30)|07:00 22:30(12:30 13:30)|08:00 15:00|17:00 22:30</t>
  </si>
  <si>
    <t>10:00 19:00|09:00 19:00|09:00 19:00|09:00 19:00|09:00 19:00|09:00 17:00</t>
  </si>
  <si>
    <t>08:00 15:00(12:00 13:00)|08:00 15:00(12:00 13:00)|08:00 15:00(12:00 13:00)|08:00 15:00(12:00 13:00)|08:00 11:30</t>
  </si>
  <si>
    <t>09:00 16:00(13:00 14:00)|09:00 16:00(13:00 14:00)|09:00 16:00(13:00 14:00)|09:00 16:00(13:00 14:00)|09:00 12:30</t>
  </si>
  <si>
    <t>09:00 17:00|09:00 17:00|10:00 18:00|09:00 17:00|09:00 17:00|09:00 15:00</t>
  </si>
  <si>
    <t>08:00 16:30|08:00 16:30</t>
  </si>
  <si>
    <t>08:00 20:00|08:00 20:00|09:00 20:00|08:00 20:00|08:00 20:00|08:00 17:00</t>
  </si>
  <si>
    <t>08:00 16:30(12:00 13:00)|08:00 16:30(12:00 13:00)|08:00 16:30(12:00 13:00)|08:00 13:30</t>
  </si>
  <si>
    <t>08:00 16:00(12:00 13:00)|08:00 16:00(12:00 13:00)|08:00 15:00(12:00 13:00)</t>
  </si>
  <si>
    <t>08:00 19:00|08:00 19:00|08:00 19:00|09:00 19:00|08:00 19:00|08:00 17:00|09:00 14:00</t>
  </si>
  <si>
    <t>09:00 19:00|09:00 19:00|09:00 19:00|10:00 19:00|09:00 19:00|09:00 17:00</t>
  </si>
  <si>
    <t>10:00 17:00(13:00 14:00)|10:00 17:00(13:00 14:00)|10:00 17:00(13:00 14:00)|10:00 17:00(13:00 14:00)|10:00 13:30</t>
  </si>
  <si>
    <t>08:00 19:00|09:00 19:00|08:00 19:00|08:00 19:00|08:00 19:00|08:00 17:00|09:00 14:00</t>
  </si>
  <si>
    <t>08:00 18:00|08:00 18:00|08:00 18:00|10:00 18:00|08:00 18:00|08:00 18:00</t>
  </si>
  <si>
    <t>09:00 19:00|09:00 19:00|10:00 19:00|09:00 19:00|09:00 19:00|09:00 19:00</t>
  </si>
  <si>
    <t>10:00 18:00|09:00 18:00|09:00 18:00|09:00 18:00|09:00 18:00|09:00 17:00</t>
  </si>
  <si>
    <t>08:00 13:45|08:00 13:45</t>
  </si>
  <si>
    <t>08:00 16:30(12:00 13:00)|08:00 16:30(12:00 13:00)|08:00 16:30(12:00 13:00)</t>
  </si>
  <si>
    <t>08:00 14:30(12:00 13:00)|08:00 14:30(12:00 13:00)|08:00 12:00</t>
  </si>
  <si>
    <t>08:00 13:00|08:00 13:00|08:00 12:30</t>
  </si>
  <si>
    <t>09:00 16:00(13:00 14:00)|09:00 16:00(13:00 14:00)|09:00 16:00(13:00 14:00)|10:00 16:00(13:00 14:00)|09:00 16:00(13:00 14:00)</t>
  </si>
  <si>
    <t>08:00 13:30|08:00 12:00</t>
  </si>
  <si>
    <t>08:00 13:00|08:00 12:30</t>
  </si>
  <si>
    <t>08:00 19:00|08:00 19:00|08:00 19:00|09:00 19:00|08:00 19:00|08:00 18:00|09:00 13:00</t>
  </si>
  <si>
    <t>09:00 14:30|09:00 14:30</t>
  </si>
  <si>
    <t>08:00 13:30|08:00 13:30</t>
  </si>
  <si>
    <t>08:30 12:00|08:30 12:00</t>
  </si>
  <si>
    <t>08:00 18:00|08:00 18:00|09:00 18:00|08:00 18:00|08:00 18:00|08:00 18:00</t>
  </si>
  <si>
    <t>11:00 19:00(14:00 15:00)|11:00 19:00(14:00 15:00)|11:00 19:00(14:00 15:00)|11:00 19:00(14:00 15:00)|11:00 19:00(14:00 15:00)</t>
  </si>
  <si>
    <t>08:30 16:00|08:30 16:00|08:30 16:00|08:30 16:00</t>
  </si>
  <si>
    <t>08:00 12:30|08:00 13:30|08:00 12:30</t>
  </si>
  <si>
    <t>08:00 18:00|08:00 18:00|09:00 18:00|08:00 18:00|08:00 18:00|08:00 17:00</t>
  </si>
  <si>
    <t>08:00 17:00|08:00 17:00|08:00 17:00|08:00 17:00|08:00 17:00|08:00 17:00</t>
  </si>
  <si>
    <t>10:00 14:30|10:00 15:30|10:00 14:30</t>
  </si>
  <si>
    <t>10:00 13:30|10:00 13:30</t>
  </si>
  <si>
    <t>08:30 18:30|08:30 18:30|08:30 18:30|08:30 18:30|08:30 18:30|08:30 18:30</t>
  </si>
  <si>
    <t>08:00 17:30(12:00 14:00)|08:00 17:30(12:00 14:00)|08:00 17:30(12:00 14:00)|08:00 17:30(12:00 14:00)|08:00 17:30(12:00 14:00)</t>
  </si>
  <si>
    <t>08:00 18:00(13:00 14:00)|08:00 18:00(13:00 14:00)|08:00 18:00(13:00 14:00)|08:00 18:00(13:00 14:00)|08:00 18:00(13:00 14:00)|08:00 16:00(13:00 14:00)</t>
  </si>
  <si>
    <t>09:00 18:00(13:00 14:00)|09:00 18:00(13:00 14:00)|09:00 18:00(13:00 14:00)|09:00 18:00(13:00 14:00)|09:00 15:30(13:00 14:00)</t>
  </si>
  <si>
    <t>08:00 18:00(13:00 14:00)|08:30 18:00(13:00 14:00)|08:00 18:00(13:00 14:00)|08:00 18:00(13:00 14:00)|08:00 18:00(13:00 14:00)|08:00 16:00(13:00 14:00)</t>
  </si>
  <si>
    <t>09:00 15:30(12:00 13:00)|09:00 15:30(12:00 13:00)|09:00 15:30(12:00 13:00)|09:00 15:30(12:00 13:00)|09:00 15:30(12:00 13:00)</t>
  </si>
  <si>
    <t>09:00 16:30(12:00 13:00)|09:00 16:00(12:00 13:00)|09:00 16:00(12:00 13:00)</t>
  </si>
  <si>
    <t>08:00 19:00|08:00 19:00|08:00 19:00|08:00 19:00|08:00 19:00|08:00 17:00|08:00 12:00</t>
  </si>
  <si>
    <t>08:00 17:00(13:00 14:00)|08:00 17:00(13:00 14:00)|08:00 17:00(13:00 14:00)|08:00 12:00</t>
  </si>
  <si>
    <t>09:00 16:30(13:00 14:00)|09:00 16:30(13:00 14:00)|09:00 16:30(13:00 14:00)</t>
  </si>
  <si>
    <t>08:00 15:30(12:00 13:00)|08:00 15:30(12:00 13:00)</t>
  </si>
  <si>
    <t>08:00 19:00(13:00 14:00)|08:00 19:00(13:00 14:00)|08:00 19:00(13:00 14:00)|08:00 19:00(13:00 14:00)|08:00 19:00(13:00 14:00)|08:00 16:00(13:00 14:00)</t>
  </si>
  <si>
    <t>12456</t>
  </si>
  <si>
    <t>12356</t>
  </si>
  <si>
    <t>09:00 19:00|10:00 19:00|09:00 19:00|09:00 19:00|09:00 19:00|09:00 17:00|09:00 13:00</t>
  </si>
  <si>
    <t>09:00 18:00|09:00 18:00|09:00 18:00|09:00 18:00|09:00 18:00|09:00 17:00</t>
  </si>
  <si>
    <t>08:30 17:30(13:00 14:00)|08:30 17:30(13:00 14:00)|08:30 17:30(13:00 14:00)|08:30 17:30(13:00 14:00)|08:30 17:30(13:00 14:00)|08:00 12:00</t>
  </si>
  <si>
    <t>08:30 16:00(12:00 13:00)|08:30 16:00(12:00 13:00)|08:30 16:00(12:00 13:00)</t>
  </si>
  <si>
    <t>12:00 16:30|12:00 16:30</t>
  </si>
  <si>
    <t>09:00 19:00|09:00 19:00|10:00 19:00|09:00 19:00|09:00 19:00|09:00 17:00</t>
  </si>
  <si>
    <t>08:00 17:00(13:30 14:30)|08:00 17:00(13:30 14:30)|08:00 17:00(13:30 14:30)|08:00 17:00(13:30 14:30)|08:00 17:00(13:30 14:30)</t>
  </si>
  <si>
    <t>08:30 19:00|08:30 19:00|09:00 19:00|08:30 19:00|08:30 19:00|09:00 18:00</t>
  </si>
  <si>
    <t>10:00 19:00|10:00 19:00|10:00 19:00|10:00 19:00|10:00 19:00|10:00 18:00</t>
  </si>
  <si>
    <t>08:30 17:30(13:00 13:45)|08:30 17:30(13:00 13:45)|08:30 17:30(13:00 13:45)|08:30 17:30(13:00 13:45)|08:30 17:30(13:00 13:45)</t>
  </si>
  <si>
    <t>08:00 19:00|08:00 19:00|08:00 19:00|09:00 19:00|08:00 19:00|08:00 19:00</t>
  </si>
  <si>
    <t>09:00 18:00|09:00 18:00|09:00 18:00|10:00 18:00|09:00 18:00|09:00 16:00</t>
  </si>
  <si>
    <t>09:00 19:00|09:00 19:00|09:00 19:00|10:00 19:00|09:00 19:00|09:00 16:00|09:00 13:00</t>
  </si>
  <si>
    <t>08:00 19:00|09:00 19:00|08:00 19:00|08:00 19:00|08:00 19:00|09:00 17:00</t>
  </si>
  <si>
    <t>09:00 18:00(13:00 14:00)|09:00 18:00(13:00 14:00)|09:00 18:00(13:00 14:00)|10:00 18:00(13:00 14:00)|09:00 18:00(13:00 14:00)|09:00 16:00(13:00 14:00)</t>
  </si>
  <si>
    <t>09:00 20:00|09:00 20:00|10:00 20:00|09:00 20:00|09:00 20:00|09:00 16:00</t>
  </si>
  <si>
    <t>10:00 19:00(14:00 15:00)|10:00 19:00(14:00 15:00)|10:00 19:00(14:00 15:00)|10:00 19:00(14:00 15:00)|10:00 19:00(14:00 15:00)|09:00 16:00(13:00 14:00)</t>
  </si>
  <si>
    <t>10:00 18:00(14:00 15:00)|10:00 18:00(14:00 15:00)|10:00 18:00(14:00 15:00)|10:00 18:00(14:00 15:00)|10:00 18:00(14:00 15:00)</t>
  </si>
  <si>
    <t>09:00 20:00(14:00 15:00)|09:00 20:00(14:00 15:00)|09:00 20:00(14:00 15:00)|09:00 20:00(14:00 15:00)|09:00 20:00(14:00 15:00)|09:00 20:00(14:00 15:00)|09:00 20:00(14:00 15:00)</t>
  </si>
  <si>
    <t>08:00 19:00|08:00 19:00|09:30 19:00|08:00 19:00|08:00 19:00|08:00 18:00(13:00 14:00)|09:00 15:00</t>
  </si>
  <si>
    <t>08:30 19:00|08:30 19:00|09:30 19:00|08:30 19:00|08:30 19:00|09:00 18:00(13:00 14:00)</t>
  </si>
  <si>
    <t>08:30 19:00|08:30 19:00|08:30 19:00|08:30 19:00|09:30 19:00|09:00 18:00(13:00 14:00)</t>
  </si>
  <si>
    <t>08:30 18:30(13:00 14:00)|08:30 18:30(13:00 14:00)|08:30 18:30(13:00 14:00)|09:30 18:30(13:00 14:00)|08:30 18:30(13:00 14:00)|09:00 17:00(13:00 14:00)</t>
  </si>
  <si>
    <t>09:00 16:30(13:00 14:00)|09:00 16:30(13:00 14:00)|09:30 16:00(13:00 14:00)</t>
  </si>
  <si>
    <t>08:30 19:00|08:30 19:00|09:30 19:00|08:30 19:00|08:30 19:00|09:00 18:00(12:00 13:00)</t>
  </si>
  <si>
    <t>10:00 18:30(14:00 15:00)|10:00 18:30(14:00 15:00)|10:00 18:30(14:00 15:00)|10:00 18:30(14:00 15:00)|10:00 18:30(14:00 15:00)</t>
  </si>
  <si>
    <t>08:30 19:00(13:00 14:00)|08:30 19:00(13:00 14:00)|09:30 19:00(13:00 14:00)|08:30 19:00(13:00 14:00)|08:30 19:00(13:00 14:00)|09:00 17:00(13:00 14:00)|09:00 13:00</t>
  </si>
  <si>
    <t>08:30 19:00(13:00 14:00)|08:30 19:00(13:00 14:00)|08:30 19:00(13:00 14:00)|08:30 19:00(13:00 14:00)|08:30 19:00(13:00 14:00)|09:00 18:00(13:00 14:00)</t>
  </si>
  <si>
    <t>08:30 19:00|08:30 19:00|08:30 19:00|09:30 19:00|08:30 19:00|09:00 17:00(13:00 14:00)</t>
  </si>
  <si>
    <t>09:00 19:00(13:00 14:00)|09:00 19:00(13:00 14:00)|09:00 19:00(13:00 14:00)|09:00 19:00(13:00 14:00)|10:00 19:00(13:00 14:00)|09:00 17:00(13:00 14:00)</t>
  </si>
  <si>
    <t>08:30 19:00|08:30 19:00|08:30 19:00|08:30 19:00|09:30 19:00|09:00 17:00(13:00 14:00)</t>
  </si>
  <si>
    <t>08:30 19:00|08:30 19:00|09:30 19:00|08:30 19:00|08:30 19:00|09:00 16:00(13:00 14:00)|09:00 14:00</t>
  </si>
  <si>
    <t>08:30 19:00(13:00 14:00)|08:30 19:00(13:00 14:00)|09:30 19:00(13:00 14:00)|08:30 19:00(13:00 14:00)|08:30 19:00(13:00 14:00)|09:00 18:00(13:00 14:00)</t>
  </si>
  <si>
    <t>09:00 19:00|09:00 19:00|09:00 19:00|09:00 19:00|09:00 19:00|09:00 17:00(13:00 14:00)|09:00 13:00</t>
  </si>
  <si>
    <t>09:30 19:00|08:30 19:00|08:30 19:00|08:30 19:00|08:30 19:00|09:00 17:00(13:00 14:00)|09:00 13:00</t>
  </si>
  <si>
    <t>08:30 19:00(13:00 14:00)|08:30 19:00(13:00 14:00)|08:30 19:00(13:00 14:00)|08:30 19:00(13:00 14:00)|09:30 19:00(13:00 14:00)|09:00 18:00(13:00 14:00)</t>
  </si>
  <si>
    <t>08:30 19:00|08:30 19:00|08:30 19:00|08:30 19:00|09:00 19:00|09:00 18:00(13:00 14:00)</t>
  </si>
  <si>
    <t>09:00 19:30|09:00 19:30|09:00 19:30|09:00 19:30|10:00 19:30|09:30 18:30(13:00 14:00)</t>
  </si>
  <si>
    <t>08:30 19:00|09:30 19:00|08:30 19:00|08:30 19:00|08:30 19:00|09:00 17:00(13:00 14:00)</t>
  </si>
  <si>
    <t>08:30 19:00|09:30 19:00|08:30 19:00|08:30 19:00|08:30 19:00|08:30 17:30</t>
  </si>
  <si>
    <t>08:00 14:00(11:30 13:00)|08:00 14:00(11:30 13:00)|08:00 14:00(11:30 13:00)|08:00 14:00(11:30 13:00)</t>
  </si>
  <si>
    <t>08:30 13:30(11:30 13:00)|08:30 13:30(11:30 13:00)|08:30 13:30(11:30 13:00)|08:30 13:30(11:30 13:00)</t>
  </si>
  <si>
    <t>08:00 17:00|08:00 17:00|08:00 17:00|09:00 17:00|08:00 17:00|08:00 12:30</t>
  </si>
  <si>
    <t>09:00 17:30(12:00 13:00)|09:00 17:30(12:00 13:00)|09:00 17:30(12:00 13:00)|09:00 17:30(12:00 13:00)|09:00 17:30(12:00 13:00)</t>
  </si>
  <si>
    <t>08:00 13:30</t>
  </si>
  <si>
    <t>08:00 14:30(12:30 13:00)|08:00 14:30(12:30 13:00)|08:00 15:00(12:30 13:00)</t>
  </si>
  <si>
    <t>08:00 13:00(12:00 12:30)|08:00 13:00(12:00 12:30)</t>
  </si>
  <si>
    <t>08:00 13:30(12:00 12:30)|08:00 13:30(12:00 12:30)|08:00 12:30</t>
  </si>
  <si>
    <t>08:00 16:00(12:00 13:00)|08:00 16:00(12:00 13:00)|09:00 16:00(12:00 13:00)|08:00 16:00(12:00 13:00)</t>
  </si>
  <si>
    <t>08:00 14:00(12:00 12:30)</t>
  </si>
  <si>
    <t>08:00 14:00(12:00 12:30)|08:00 13:00(12:00 12:30)|08:00 13:00(12:00 12:30)</t>
  </si>
  <si>
    <t>08:30 15:00(12:00 13:00)</t>
  </si>
  <si>
    <t>08:30 14:20(12:00 13:00)|08:30 14:20(12:00 13:00)|08:30 14:20(12:00 13:00)</t>
  </si>
  <si>
    <t>08:00 15:00(12:00 13:00)|08:00 11:00</t>
  </si>
  <si>
    <t>09:30 18:00|10:30 18:00|09:30 18:00|09:30 18:00|09:30 18:00|09:00 16:00</t>
  </si>
  <si>
    <t>08:30 19:00|08:30 19:00|08:30 19:00|09:30 19:00|08:30 19:00|09:00 16:00</t>
  </si>
  <si>
    <t>08:30 19:00|08:30 19:00|09:30 19:00|08:30 19:00|08:30 19:00|08:30 17:30|09:00 14:00</t>
  </si>
  <si>
    <t>08:00 16:30(12:00 13:00)|08:00 16:30(12:00 13:00)|08:00 16:30(12:00 13:00)|08:00 14:30(12:00 13:00)</t>
  </si>
  <si>
    <t>08:30 19:00|08:30 19:00|09:30 19:00|08:30 19:00|08:30 19:00|08:30 17:30</t>
  </si>
  <si>
    <t>08:30 19:00|09:30 19:00|08:30 19:00|08:30 19:00|08:30 19:00|09:00 16:00</t>
  </si>
  <si>
    <t>08:30 19:00|08:30 19:00|08:30 19:00|09:30 19:00|08:30 19:00|08:30 17:30</t>
  </si>
  <si>
    <t>08:30 19:00|08:30 19:00|09:30 19:00|08:30 19:00|08:30 19:00|09:00 16:00</t>
  </si>
  <si>
    <t>08:30 19:00|08:30 19:00|08:30 19:00|09:30 19:00|08:30 19:00|08:30 17:30|09:00 14:00</t>
  </si>
  <si>
    <t>08:30 15:00(13:00 14:00)</t>
  </si>
  <si>
    <t>07:45 15:30(12:30 13:00)|07:45 15:30(12:30 13:00)|07:45 15:30(12:30 13:00)|07:45 15:30(12:30 13:00)|07:45 15:30(12:30 13:00)</t>
  </si>
  <si>
    <t>08:30 19:00|09:30 19:00|08:30 19:00|08:30 19:00|08:30 19:00|08:30 16:00</t>
  </si>
  <si>
    <t>08:00 17:00|08:00 17:00|08:00 17:00|08:00 17:00|09:00 17:00|08:00 13:30</t>
  </si>
  <si>
    <t>09:00 18:00|09:00 18:00|09:00 18:00|09:00 18:00|09:00 18:00|09:00 13:00</t>
  </si>
  <si>
    <t>08:30 17:30(13:00 13:45)|08:30 17:30(13:00 13:45)|08:30 17:30(13:00 13:45)|08:30 17:30(13:00 13:45)|08:30 16:15(13:00 13:45)</t>
  </si>
  <si>
    <t>08:00 18:00|08:00 18:00|08:00 18:00|08:00 18:00|09:00 18:00|08:00 16:00(12:00 12:30)</t>
  </si>
  <si>
    <t>08:00 14:00(12:00 12:30)|08:00 14:00(12:00 12:30)</t>
  </si>
  <si>
    <t>08:30 13:30|08:30 13:30|08:30 13:00</t>
  </si>
  <si>
    <t>08:00 18:00|08:00 18:00|08:00 17:00|08:00 18:00|08:00 18:00|08:00 16:00(12:00 12:30)</t>
  </si>
  <si>
    <t>08:00 18:00|09:00 18:00|08:00 18:00|08:00 18:00|08:00 18:00|08:00 16:00(12:00 12:30)</t>
  </si>
  <si>
    <t>09:00 14:30(12:00 12:30)|09:00 14:30(12:00 12:30)|09:00 14:00(12:00 12:30)</t>
  </si>
  <si>
    <t>08:00 16:30(11:00 12:00)|08:00 16:30(11:00 12:00)|08:00 16:30(11:00 12:00)|08:00 16:30(11:00 12:00)|08:00 16:30(11:00 12:00)</t>
  </si>
  <si>
    <t>09:00 15:00(13:00 13:30)</t>
  </si>
  <si>
    <t>08:00 18:00|08:00 18:00|08:00 18:00|08:00 18:00|08:00 18:00|08:00 15:00(12:00 13:00)</t>
  </si>
  <si>
    <t>08:00 17:00|08:00 17:00|08:00 17:00|09:00 17:00|08:00 17:00|08:00 15:00(11:00 12:00)</t>
  </si>
  <si>
    <t>09:00 14:30</t>
  </si>
  <si>
    <t>09:00 18:00|10:00 18:00|09:00 18:00|09:00 18:00|09:00 13:00</t>
  </si>
  <si>
    <t>08:00 17:00|08:00 17:00|08:00 17:00|08:00 17:00|08:00 16:00|08:00 15:00(11:00 12:00)</t>
  </si>
  <si>
    <t>09:30 15:00</t>
  </si>
  <si>
    <t>08:00 18:00|08:00 18:00|08:00 18:00|09:00 18:00|08:00 18:00|08:00 13:00</t>
  </si>
  <si>
    <t>08:00 13:00|08:00 12:00|08:00 12:00</t>
  </si>
  <si>
    <t>08:00 16:30|08:00 16:30|08:00 16:30|09:00 16:30|08:00 16:30</t>
  </si>
  <si>
    <t>09:00 14:00</t>
  </si>
  <si>
    <t>08:00 18:00|08:00 18:00|08:00 18:00|09:00 18:00|08:00 18:00|08:00 16:00(12:00 13:00)</t>
  </si>
  <si>
    <t>08:00 18:00|09:00 18:00|08:00 18:00|08:00 18:00|08:00 18:00|08:00 15:00</t>
  </si>
  <si>
    <t>09:00 18:00|08:00 18:00|08:00 18:00|08:00 18:00|08:00 18:00|08:00 15:00</t>
  </si>
  <si>
    <t>09:00 17:00|09:00 17:00|09:00 17:00|10:00 17:00|09:00 17:00</t>
  </si>
  <si>
    <t>08:00 13:00(11:00 11:30)|08:00 13:00(11:00 11:30)</t>
  </si>
  <si>
    <t>09:00 14:00(11:30 12:00)|09:00 14:00(11:30 12:00)</t>
  </si>
  <si>
    <t>08:00 22:00|08:00 22:00|08:00 22:00|08:00 22:00|08:00 22:00|08:00 22:00</t>
  </si>
  <si>
    <t>07:00 22:00|07:00 22:00|07:00 22:00|07:00 22:00|07:00 22:00|07:00 22:00</t>
  </si>
  <si>
    <t>08:00 18:00|08:00 18:00|08:00 18:00|08:00 17:00|08:00 18:00|08:00 16:00|09:00 13:00</t>
  </si>
  <si>
    <t>09:30 12:30|09:30 12:30|09:30 12:30</t>
  </si>
  <si>
    <t>07:00 21:00|07:00 21:00|07:00 21:00|07:00 21:00|07:00 21:00|08:00 21:00</t>
  </si>
  <si>
    <t>09:00 17:00|09:00 17:00|09:00 17:00|09:00 17:00|09:00 17:00|09:00 13:00</t>
  </si>
  <si>
    <t>10:00 18:00|10:00 18:00|10:00 18:00|10:00 18:00|10:00 18:00</t>
  </si>
  <si>
    <t>08:00 16:00|09:00 16:00|08:00 16:00|08:00 16:00|08:00 16:00|08:00 13:00</t>
  </si>
  <si>
    <t>09:00 14:30|09:00 13:30|09:00 13:30</t>
  </si>
  <si>
    <t>08:00 16:00|08:00 16:00|08:00 16:00|09:00 16:00|08:00 16:00|08:00 13:00</t>
  </si>
  <si>
    <t>09:30 14:00|09:30 14:00|09:30 14:00|09:30 14:00</t>
  </si>
  <si>
    <t>09:30 11:30|09:30 11:30|09:30 11:30|09:30 11:30</t>
  </si>
  <si>
    <t>09:00 12:30|09:00 12:30|09:00 12:30|09:00 12:30</t>
  </si>
  <si>
    <t>08:00 16:00|08:00 16:00|09:00 16:00|08:00 16:00|08:00 16:00|08:00 13:00</t>
  </si>
  <si>
    <t>08:30 13:00|08:30 13:00|08:30 13:00|08:30 13:00</t>
  </si>
  <si>
    <t>08:00 19:00|08:00 19:00|09:00 19:00|08:00 19:00|08:00 19:00|08:00 18:00(13:30 14:00)</t>
  </si>
  <si>
    <t>08:00 19:00|09:00 19:00|08:00 19:00|08:00 19:00|08:00 19:00|08:00 18:00(13:30 14:00)</t>
  </si>
  <si>
    <t>08:30 17:30|08:30 17:30|08:30 17:30|09:30 17:30|08:30 17:30|08:30 16:00(13:00 13:30)</t>
  </si>
  <si>
    <t>08:00 12:40|08:00 12:40|08:00 12:40</t>
  </si>
  <si>
    <t>08:00 19:00|09:00 19:00|08:00 19:00|08:00 19:00|08:00 19:00|08:00 18:00|10:00 16:00(13:00 14:00)</t>
  </si>
  <si>
    <t>08:00 12:20|08:00 12:20|08:00 13:20</t>
  </si>
  <si>
    <t>08:00 15:20(12:00 13:00)|08:00 14:20(12:00 13:00)|08:00 15:20(12:00 13:00)</t>
  </si>
  <si>
    <t>12:00 18:00(15:00 16:00)|12:00 18:00(15:00 16:00)|12:00 18:00(15:00 16:00)|12:00 18:00(15:00 16:00)|12:00 18:00(15:00 16:00)</t>
  </si>
  <si>
    <t>08:00 19:00|08:00 19:00|08:00 19:00|09:00 19:00|08:00 19:00|08:00 18:00</t>
  </si>
  <si>
    <t>08:00 19:00|08:00 19:00|08:00 19:00|09:00 19:00|08:00 19:00|08:00 18:00(13:30 14:00)</t>
  </si>
  <si>
    <t>08:00 19:00|08:00 19:00|08:00 19:00|09:00 19:00|08:00 19:00|08:00 18:00|08:00 17:00</t>
  </si>
  <si>
    <t>08:30 17:00|09:30 17:00|08:30 17:00|08:30 17:00|08:30 17:00</t>
  </si>
  <si>
    <t>08:00 20:00|09:00 20:00|08:00 20:00|08:00 20:00|08:00 20:00|08:00 19:00|09:00 17:00</t>
  </si>
  <si>
    <t>08:00 20:00|08:00 20:00|09:00 20:00|08:00 20:00|08:00 20:00|08:00 18:00</t>
  </si>
  <si>
    <t>09:00 19:00|08:00 19:00|08:00 19:00|08:00 19:00|08:00 19:00|08:00 18:00</t>
  </si>
  <si>
    <t>08:00 19:00|09:00 19:00|08:00 19:00|08:00 19:00|08:00 19:00|08:00 18:00</t>
  </si>
  <si>
    <t>08:00 19:00|08:00 19:00|08:00 19:00|08:00 19:00|09:00 19:00|08:00 18:00(13:30 14:00)</t>
  </si>
  <si>
    <t>08:00 19:00|09:00 19:00|08:00 19:00|08:00 19:00|08:00 19:00|08:00 18:00|09:00 17:00(13:30 14:00)</t>
  </si>
  <si>
    <t>08:00 19:00|08:00 19:00|09:00 19:00|08:00 19:00|08:00 19:00|08:00 18:00</t>
  </si>
  <si>
    <t>08:00 19:00|08:00 19:00|09:00 19:00|08:00 19:00|08:00 19:00|08:00 18:00|09:00 16:00</t>
  </si>
  <si>
    <t>09:00 17:15(12:30 13:30)|09:00 18:15(12:30 13:30)|09:00 17:15(12:30 13:30)|09:00 18:15(12:30 13:30)|09:00 17:15(12:30 13:30)|09:00 16:15(12:30 13:30)</t>
  </si>
  <si>
    <t>09:00 18:00(13:00 14:00)|08:00 18:00(13:00 14:00)</t>
  </si>
  <si>
    <t>08:00 19:00|08:00 19:00|08:00 19:00|08:00 19:00|09:00 19:00|08:00 18:00</t>
  </si>
  <si>
    <t>08:00 19:00|09:00 19:00|08:00 19:00|08:00 19:00|08:00 19:00|08:00 18:00|09:00 15:00</t>
  </si>
  <si>
    <t>10:00 18:00(13:30 14:00)|10:00 18:30(13:30 14:00)|10:00 18:30(13:30 14:00)|10:00 18:30(13:30 14:00)|10:00 18:30(13:30 14:00)|10:00 18:00(13:30 14:00)|10:30 17:00(13:30 14:00)</t>
  </si>
  <si>
    <t>11:30 19:00(13:30 14:00)|11:30 19:00(13:30 14:00)|11:30 19:00(13:30 14:00)|11:30 19:00(13:30 14:00)|11:30 19:00(13:30 14:00)</t>
  </si>
  <si>
    <t>10:00 18:30(14:00 14:45)|10:00 18:30(14:00 14:45)|10:00 18:30(14:00 14:45)|10:00 18:30(14:00 14:45)|10:00 14:00</t>
  </si>
  <si>
    <t>09:15 20:15|09:15 20:15|10:15 20:15|09:15 20:15|09:15 20:15|09:15 20:15|09:15 19:15</t>
  </si>
  <si>
    <t>07:30 18:00|07:30 18:00|07:30 18:00|07:30 18:00|07:30 18:00|09:00 16:00</t>
  </si>
  <si>
    <t>08:00 16:00(12:00 13:00)|08:00 16:00(12:00 13:00)|09:00 16:00(12:00 13:00)|08:00 16:00(12:00 13:00)|08:00 16:00(12:00 13:00)</t>
  </si>
  <si>
    <t>08:00 17:00(13:00 14:00)|08:00 17:00(13:00 14:00)|08:00 17:00(13:00 14:00)|08:00 17:00(13:00 14:00)|08:00 17:00(13:00 14:00)|06:00 16:00|06:00 16:00</t>
  </si>
  <si>
    <t>07:00 21:00|07:00 21:00|07:00 21:00|07:00 21:00|07:00 21:00|07:00 21:00</t>
  </si>
  <si>
    <t>08:00 16:00(13:00 14:00)|08:00 16:00(13:00 14:00)|09:00 16:00(13:00 14:00)|08:00 16:00(13:00 14:00)|08:00 16:00(13:00 14:00)</t>
  </si>
  <si>
    <t>09:00 18:00|10:00 18:00|09:00 18:00|09:00 18:00|09:00 18:00|09:00 17:00</t>
  </si>
  <si>
    <t>Бикбаева Татьяна Камильевна</t>
  </si>
  <si>
    <t>Миняева  Анна  Алексеевна</t>
  </si>
  <si>
    <t>Мишунина Ирина Вячеславовна</t>
  </si>
  <si>
    <t>Малышева Марина Николаевна</t>
  </si>
  <si>
    <t>Кудрявцева Анна Васильевна</t>
  </si>
  <si>
    <t>с.Бобино, ул.Советская, 46</t>
  </si>
  <si>
    <t>(83362)94546</t>
  </si>
  <si>
    <t>вр.и.о. Смаль Татьяна Николаевна</t>
  </si>
  <si>
    <t>Наговицына Екатерина Владимировна</t>
  </si>
  <si>
    <t>Никитина Галина Геннадьевна</t>
  </si>
  <si>
    <t>Горячева Елена Сергеевна</t>
  </si>
  <si>
    <t>Ершова Наталия Викторовна</t>
  </si>
  <si>
    <t>Ахметзянова Венера Фаргатовна</t>
  </si>
  <si>
    <t>(84342)50014</t>
  </si>
  <si>
    <t>Ламзина Альбина Александровна</t>
  </si>
  <si>
    <t>Зайцева Мария Николаевна</t>
  </si>
  <si>
    <t>Халиуллина Гульназ Райфовна</t>
  </si>
  <si>
    <t>Горелова Лидия Николаевна</t>
  </si>
  <si>
    <t>Муслимова Алина Идрисовна</t>
  </si>
  <si>
    <t>Гиниятуллина Фирдаус Нурулловна</t>
  </si>
  <si>
    <t>и.о. Савченко Надежда Михайловна</t>
  </si>
  <si>
    <t>Апанаева Аксен Сарибековна</t>
  </si>
  <si>
    <t>и.о. Исмагилов Динар Бакиевич</t>
  </si>
  <si>
    <t>Сазонова Мария Александровна</t>
  </si>
  <si>
    <t>Багаутдинов Марат Рифкатович</t>
  </si>
  <si>
    <t>Гардиева Гульгена Рафаилевна</t>
  </si>
  <si>
    <t>Чугрова Надежда Николаевна</t>
  </si>
  <si>
    <t>1247</t>
  </si>
  <si>
    <t>09:30 15:30(13:00 14:00)|09:30 15:30(13:00 14:00)|09:30 15:30(13:00 14:00)|09:30 15:30(13:00 14:00)|09:30 15:30(13:00 14:00)</t>
  </si>
  <si>
    <t>10:00 19:00(00:00 00:00)|10:00 19:00(00:00 00:00)|10:00 19:00(00:00 00:00)|10:00 19:00(00:00 00:00)|10:00 19:00(00:00 00:00)|09:00 17:00(00:00 00:00)</t>
  </si>
  <si>
    <t>09:00 18:00(00:00 00:00)|09:00 18:00(00:00 00:00)|09:00 18:00(00:00 00:00)|09:00 18:00(00:00 00:00)|09:00 18:00(00:00 00:00)|09:00 16:00(00:00 00:00)</t>
  </si>
  <si>
    <t>09:00 18:30(13:00 14:00)|09:00 18:30(13:00 14:00)|09:00 18:30(13:00 14:00)|09:00 18:30(13:00 14:00)|09:00 18:30(13:00 14:00)</t>
  </si>
  <si>
    <t>08:30 18:30(13:00 14:00)|08:30 18:30(13:00 14:00)|08:30 18:30(13:00 14:00)|08:30 18:30(13:00 14:00)|08:30 18:30(13:00 14:00)|08:30 16:00(13:00 14:00)</t>
  </si>
  <si>
    <t>09:00 16:00(12:00 13:00)|09:00 16:00(12:00 13:00)|09:00 14:00</t>
  </si>
  <si>
    <t>08:00 18:30|08:00 18:30|08:00 18:30|08:00 16:30</t>
  </si>
  <si>
    <t>08:30 14:00(12:00 13:00)|08:30 14:00(12:00 13:00)</t>
  </si>
  <si>
    <t>08:00 18:00|08:00 18:00|08:00 18:00|09:00 18:00|08:00 18:00|09:00 15:00</t>
  </si>
  <si>
    <t>08:00 17:00(12:30 13:30)|08:00 17:00(12:30 13:30)</t>
  </si>
  <si>
    <t>08:30 15:30(12:00 14:00)|08:30 15:30(12:00 14:00)|08:30 15:30(12:00 14:00)|08:30 15:30(12:00 14:00)|08:30 15:30(12:00 14:00)</t>
  </si>
  <si>
    <t>08:00 18:00(13:00 14:00)|08:00 18:00(13:00 14:00)|08:00 18:00(13:00 14:00)|08:00 18:00(13:00 14:00)|08:00 14:00|08:00 14:00</t>
  </si>
  <si>
    <t>09:00 18:00(13:00 15:00)|09:00 18:00(13:00 15:00)|09:00 18:00(13:00 15:00)|09:00 18:00(13:00 15:00)|09:00 18:00(13:00 15:00)</t>
  </si>
  <si>
    <t>08:30 18:30|08:30 18:30|08:30 18:30|08:30 18:30|08:30 18:30|08:30 14:30|08:30 14:30</t>
  </si>
  <si>
    <t>09:00 14:30(12:00 13:00)|09:00 14:30(12:00 13:00)|09:00 14:30(12:00 13:00)|09:00 14:30(12:00 13:00)|09:00 13:30(12:00 13:00)</t>
  </si>
  <si>
    <t>08:00 14:00(12:00 12:30)|08:00 14:00(12:00 12:30)|08:00 13:30(12:00 12:30)</t>
  </si>
  <si>
    <t>08:00 15:00(12:00 13:30)|08:00 15:00(12:00 13:30)|08:00 15:00(12:00 13:30)|08:00 15:00(12:00 13:30)|08:00 15:00(12:00 13:30)</t>
  </si>
  <si>
    <t>08:00 18:00(13:00 14:00)|10:00 18:00(13:00 14:00)|09:00 18:00(13:00 14:00)|09:00 18:00(13:00 14:00)|09:00 18:00(13:00 14:00)|09:00 16:00(13:00 14:00)</t>
  </si>
  <si>
    <t>09:00 19:00(12:00 13:00)|10:00 19:00(12:00 13:00)|09:00 19:00(12:00 13:00)|09:00 19:00(12:00 13:00)|09:00 19:00(12:00 13:00)|09:00 16:00(12:00 13:00)</t>
  </si>
  <si>
    <t>09:00 19:00|10:00 19:00|09:00 19:00|09:00 19:00|09:00 19:00|09:00 17:30</t>
  </si>
  <si>
    <t>10:30 20:00|10:30 20:00|10:30 20:00|10:30 20:00|10:30 20:00|09:00 16:00</t>
  </si>
  <si>
    <t>10:00 20:00|10:00 20:00|10:00 20:00|10:00 20:00|10:00 20:00|09:00 16:00</t>
  </si>
  <si>
    <t>Доп.офис №7/0520</t>
  </si>
  <si>
    <t>г.Нижний Новгород, ул.Родионова, 165</t>
  </si>
  <si>
    <t>(831)4358102</t>
  </si>
  <si>
    <t>11:00 20:00|11:00 20:00|11:00 20:00|11:00 20:00|11:00 20:00|11:00 20:00|11:00 20:00</t>
  </si>
  <si>
    <t>Быкова Юлия Камаловна</t>
  </si>
  <si>
    <t>Аристова Анна Александровна</t>
  </si>
  <si>
    <t>Кокошина Ольга Алексеевна</t>
  </si>
  <si>
    <t>поселок совхоза "Сормовский пролетарий", ул.Центральная, 18</t>
  </si>
  <si>
    <t>г. Чкаловск, ул.Чкалова</t>
  </si>
  <si>
    <t>г.Дзержинск, бульвар Космонавтов, 3</t>
  </si>
  <si>
    <t>09:00 19:00|09:00 18:00|09:00 19:00|09:00 19:00|09:00 19:00|09:00 16:00</t>
  </si>
  <si>
    <t>Коновцова Оксана Анатольевна</t>
  </si>
  <si>
    <t>Смирнова Екатерина Борисовна</t>
  </si>
  <si>
    <t>08:30 18:00(00:00 00:00)|08:30 18:00(00:00 00:00)|08:30 18:00(00:00 00:00)|08:30 18:00(00:00 00:00)|08:30 18:00(00:00 00:00)|09:00 13:30(00:00 00:00)</t>
  </si>
  <si>
    <t>09:00 18:30(00:00 00:00)|09:00 18:30(00:00 00:00)|09:00 18:30(00:00 00:00)|09:00 18:30(00:00 00:00)|09:00 15:00(00:00 00:00)|09:00 14:00(00:00 00:00)</t>
  </si>
  <si>
    <t>Логинова Наталья Евгеньевна</t>
  </si>
  <si>
    <t>09:00 12:30(00:00 00:00)</t>
  </si>
  <si>
    <t>Куликова Надежда Александровна</t>
  </si>
  <si>
    <t>(83645)72377</t>
  </si>
  <si>
    <t>(83631)53092</t>
  </si>
  <si>
    <t>с.Семеновка, ул.Советская, 10 А</t>
  </si>
  <si>
    <t>г.Йошкар-Ола, ул.Мира, 15</t>
  </si>
  <si>
    <t>д.Кокшамары, ул.Почтовая, 3</t>
  </si>
  <si>
    <t>Николаева Анастасия Сергеевна</t>
  </si>
  <si>
    <t>08:40 17:50|08:40 17:50|08:40 17:50|08:40 17:50|08:40 17:50|08:30 17:00(13:00 14:00)</t>
  </si>
  <si>
    <t>08:30 18:00|08:30 18:00|08:30 18:00|08:30 17:00|08:30 17:00|08:30 17:00(13:00 14:00)</t>
  </si>
  <si>
    <t>09:00 17:00|09:00 17:00|09:00 17:00|09:00 17:00|09:00 17:00</t>
  </si>
  <si>
    <t>09:30 18:00|09:30 18:00|09:30 18:00|09:30 18:00|09:30 16:00</t>
  </si>
  <si>
    <t>10:00 16:30(14:00 15:00)|10:00 17:30(14:00 15:00)|10:00 17:30(14:00 15:00)|10:00 17:30(14:00 15:00)|09:00 16:30(13:00 14:00)</t>
  </si>
  <si>
    <t>09:00 17:15(13:00 14:00)|09:00 17:15(13:00 14:00)|09:00 17:15(13:00 14:00)|09:30 15:45(13:00 14:00)</t>
  </si>
  <si>
    <t>09:00 16:15(13:00 14:00)|09:00 16:15(13:00 14:00)|09:00 15:15(13:00 14:00)</t>
  </si>
  <si>
    <t>08:30 16:00(13:00 14:00)|08:30 16:00(13:00 14:00)|08:30 15:00</t>
  </si>
  <si>
    <t>08:00 14:30|08:00 14:30|08:10 13:30</t>
  </si>
  <si>
    <t>10:00 18:30(13:00 14:00)|10:00 18:30(13:00 14:00)|10:00 18:30(13:00 14:00)|10:00 17:30(13:00 14:00)|10:00 18:30(13:00 14:00)</t>
  </si>
  <si>
    <t>09:00 13:15|09:00 13:15</t>
  </si>
  <si>
    <t>Тюрина Светлана Николаевна</t>
  </si>
  <si>
    <t>08:00 16:20(12:00 13:00)|08:00 16:20(12:00 13:00)|08:00 16:20(12:00 13:00)|08:00 16:20(12:00 13:00)|08:00 16:20(12:00 13:00)</t>
  </si>
  <si>
    <t>09:00 17:15(13:00 14:00)|09:00 17:15(13:00 14:00)|09:00 17:15(13:00 14:00)|09:00 15:15(13:00 14:00)</t>
  </si>
  <si>
    <t>09:00 17:15(13:00 14:00)|09:00 17:15(13:00 14:00)|09:00 17:15(13:00 14:00)|10:00 16:15(13:00 14:00)</t>
  </si>
  <si>
    <t>12:00 16:15|12:00 16:15</t>
  </si>
  <si>
    <t>вр.и.о. Корякина Татьяна Николаевна</t>
  </si>
  <si>
    <t>г.Киров, ул.Ленина, 71</t>
  </si>
  <si>
    <t>(8332)351947</t>
  </si>
  <si>
    <t>09:00 16:00(12:00 13:00)|09:00 16:00(12:00 13:00)|09:00 16:00(12:00 13:00)|09:00 16:00(12:00 13:00)</t>
  </si>
  <si>
    <t>Коновалова Нина Александровна</t>
  </si>
  <si>
    <t xml:space="preserve"> Полякова Светлана Валерьевна</t>
  </si>
  <si>
    <t>(8553)316071</t>
  </si>
  <si>
    <t>Маликов Ринат Гаптелрауфович</t>
  </si>
  <si>
    <t>08:00 19:00|09:00 19:00|08:00 19:00|08:00 19:00|08:00 19:00|09:00 18:00</t>
  </si>
  <si>
    <t>09:00 19:00|09:00 19:00|10:00 19:00|09:00 19:00|09:00 19:00|09:00 18:00</t>
  </si>
  <si>
    <t>Ганеева Гулюза Минзакиевна</t>
  </si>
  <si>
    <t>08:00 19:00|08:00 19:00|09:00 19:00|08:00 19:00|08:00 19:00|09:00 18:00|09:00 13:00</t>
  </si>
  <si>
    <t>09:00 19:00|09:00 19:00|09:00 19:00|09:00 19:00|10:00 19:00|09:00 17:00</t>
  </si>
  <si>
    <t>(843)5573462</t>
  </si>
  <si>
    <t>г.Казань, ул.Пушкина, 52</t>
  </si>
  <si>
    <t>(843)5704174</t>
  </si>
  <si>
    <t>08:00 19:00|08:00 19:00|08:00 19:00|09:00 19:00|08:00 19:00|09:00 18:00</t>
  </si>
  <si>
    <t>Филимонова Анна Александровна</t>
  </si>
  <si>
    <t>08:00 18:00|08:00 18:00|09:00 18:00|08:00 18:00|08:00 18:00|09:00 17:00</t>
  </si>
  <si>
    <t>и.о. Исаева Наталья Михайловна</t>
  </si>
  <si>
    <t>09:00 19:00|09:00 19:00|09:00 19:00|10:00 19:00|09:00 19:00|09:00 18:00</t>
  </si>
  <si>
    <t>08:00 19:00|08:00 19:00|08:00 19:00|09:00 19:00|08:00 19:00|09:00 18:00|09:00 13:00</t>
  </si>
  <si>
    <t>11:00 19:00|11:00 19:00|12:00 19:00|11:00 19:00|11:00 19:00</t>
  </si>
  <si>
    <t>08:00 19:00|09:00 19:00|08:00 19:00|08:00 19:00|08:00 19:00|09:00 18:00|09:00 13:00</t>
  </si>
  <si>
    <t>Камалиева Ильвера Рафаиловна</t>
  </si>
  <si>
    <t>Фомина Марина Александровна</t>
  </si>
  <si>
    <t>10:00 18:30|10:00 18:30|11:00 18:30|10:00 18:30|10:00 18:30</t>
  </si>
  <si>
    <t>09:00 20:00|10:00 20:00|09:00 20:00|09:00 20:00|09:00 20:00|09:00 19:00|09:00 17:00</t>
  </si>
  <si>
    <t>09:30 18:00|09:30 18:00|09:30 18:00|10:30 18:00|09:30 18:00</t>
  </si>
  <si>
    <t>Хакимова Лилия Габдулбаровна</t>
  </si>
  <si>
    <t>Гумерова Гулина Ильуровна</t>
  </si>
  <si>
    <t>09:00 17:30|09:00 17:30|09:00 17:30|10:00 17:30|09:00 16:15</t>
  </si>
  <si>
    <t>Гарипова Раиля Наилевна</t>
  </si>
  <si>
    <t>Закирова Эльвира Фаридовна</t>
  </si>
  <si>
    <t>09:00 17:30|09:00 17:30|09:00 17:30|10:00 17:30|09:00 17:30</t>
  </si>
  <si>
    <t>10:00 12:30|10:00 12:30</t>
  </si>
  <si>
    <t>ППКО №4642/080</t>
  </si>
  <si>
    <t>ППКО №2555/074</t>
  </si>
  <si>
    <t>ППКО №4698/095</t>
  </si>
  <si>
    <t>Егорова Альбина Вениаминовна</t>
  </si>
  <si>
    <t>10:00 15:00|10:00 14:00|10:00 14:00</t>
  </si>
  <si>
    <t>Зорина Татьяна Вячеславовна</t>
  </si>
  <si>
    <t>Лисина Ольга Михайловна</t>
  </si>
  <si>
    <t>Селиверстова Ирина Владимировна</t>
  </si>
  <si>
    <t>Валиева Эльмира Фаиковна</t>
  </si>
  <si>
    <t>Карпова Наталья Викторовна</t>
  </si>
  <si>
    <t>09:00 15:00(12:30 13:00)</t>
  </si>
  <si>
    <t>Подтурова Лариса Николаевна</t>
  </si>
  <si>
    <t>Матвеева Елена Николаевна</t>
  </si>
  <si>
    <t>Шахалова Марина Ивановна</t>
  </si>
  <si>
    <t>Соколова Валентина Михайловна</t>
  </si>
  <si>
    <t>Самойлова Нина Николаевна</t>
  </si>
  <si>
    <t>Паршукова Людмила Николаевна</t>
  </si>
  <si>
    <t>Поликарпова Марина Александровна</t>
  </si>
  <si>
    <t>Архипова Людмила Васильевна</t>
  </si>
  <si>
    <t>Матюнина Инна Анатольевна</t>
  </si>
  <si>
    <t>Шошкина Марина Викторовна</t>
  </si>
  <si>
    <t>Чернышева Валентина Александровна</t>
  </si>
  <si>
    <t>Харитонычева Нина Ивановна</t>
  </si>
  <si>
    <t>Шелудякова Татьяна Степановна</t>
  </si>
  <si>
    <t>Пенькова Татьяна Владимировна</t>
  </si>
  <si>
    <t>Мезина Валентина Васильевна</t>
  </si>
  <si>
    <t>Белова Надежда Геннадьевна</t>
  </si>
  <si>
    <t>Лапин Игорь Анатольевич</t>
  </si>
  <si>
    <t>Семина Татьяна Станиславовна</t>
  </si>
  <si>
    <t>Борисова Надежда Андреевна</t>
  </si>
  <si>
    <t>Смирнова Галина Александровна</t>
  </si>
  <si>
    <t>Куцая Валентина Николаевна</t>
  </si>
  <si>
    <t>Кельгаева Елена Андреевна</t>
  </si>
  <si>
    <t>Васягин Сергей Анатольевич</t>
  </si>
  <si>
    <t>Ермакова Наталья Алексеевна</t>
  </si>
  <si>
    <t>Пикина Вера Венадьевна</t>
  </si>
  <si>
    <t>Кошурникова Надежда Васильевна</t>
  </si>
  <si>
    <t>Савиных Ирина Евгеньевна</t>
  </si>
  <si>
    <t>Родыгина Валентина Анатольевна</t>
  </si>
  <si>
    <t>Краева Светлана Ефимовна</t>
  </si>
  <si>
    <t>Данилова Ольга Николаевна</t>
  </si>
  <si>
    <t>Русских Елена Владимировна</t>
  </si>
  <si>
    <t>Кулакова Тамара Петровна</t>
  </si>
  <si>
    <t>Сивкова Любовь Николаевна</t>
  </si>
  <si>
    <t>Олькова Галина Владимировна</t>
  </si>
  <si>
    <t>Романова Ольга Александровна</t>
  </si>
  <si>
    <t>Билалова Разина Кашафетдиновна</t>
  </si>
  <si>
    <t>Фомина Любовь Ивановна</t>
  </si>
  <si>
    <t>Галявиева Флера Шайхетдиновна</t>
  </si>
  <si>
    <t>и.о.Нуриахметова  Юлия Юрьевна</t>
  </si>
  <si>
    <t>Зиатдинова Гулюса Фердинантовна</t>
  </si>
  <si>
    <t>Гилязова Алсу Раифовна</t>
  </si>
  <si>
    <t>Ширшова Елена Анатольевна</t>
  </si>
  <si>
    <t>Герасимова Надежда Юрьевна</t>
  </si>
  <si>
    <t>Дорофеева Маргарита Михайловна</t>
  </si>
  <si>
    <t>Имамова Лариса Раисовна</t>
  </si>
  <si>
    <t>Дорофеева Лидия Васильевна</t>
  </si>
  <si>
    <t>Козина Наталья Михайловна</t>
  </si>
  <si>
    <t>Гиниятуллина Эльвира Анварбиковна</t>
  </si>
  <si>
    <t>Нуриахметова Гузял Ильгизаровна</t>
  </si>
  <si>
    <t>Матвеева Елена Михайловна</t>
  </si>
  <si>
    <t>Фазылова Ризида Амировна</t>
  </si>
  <si>
    <t>Емельянова Нина Федоровна</t>
  </si>
  <si>
    <t>Плотникова Алена Васильевна</t>
  </si>
  <si>
    <t>Павленко Ирина Викторовна</t>
  </si>
  <si>
    <t>Назарова Надежда Петровна</t>
  </si>
  <si>
    <t>Смирнов Игорь Николаевич</t>
  </si>
  <si>
    <t>Орлова Тамара Александровна</t>
  </si>
  <si>
    <t>г.Нижний Новгород, ул. Рябцева, д.15</t>
  </si>
  <si>
    <t>(831)2702502</t>
  </si>
  <si>
    <t>(83144)60847</t>
  </si>
  <si>
    <t>г.Володарск, ул.Мичурина, д.6в</t>
  </si>
  <si>
    <t>(83136)42340</t>
  </si>
  <si>
    <t>09:00 19:00|09:00 19:00|09:00 19:00|10:00 19:00|09:00 19:00|09:00 16:00|10:00 14:00</t>
  </si>
  <si>
    <t>с.Уразовка, ул.Кооперативная, 26</t>
  </si>
  <si>
    <t>(83194)21406</t>
  </si>
  <si>
    <t>08:30 17:00(12:00 13:00)|08:30 17:00(12:00 13:00)|08:30 17:00(12:00 13:00)|08:30 17:00(12:00 13:00)|08:30 13:30</t>
  </si>
  <si>
    <t>Федосеев Андрей Андреевич</t>
  </si>
  <si>
    <t>и.о.Шутылева Наталья Васильевна</t>
  </si>
  <si>
    <t>08:30 14:00</t>
  </si>
  <si>
    <t>Мягкова Наталья Николаевна</t>
  </si>
  <si>
    <t>08:30 18:30|08:30 18:30|08:30 18:30|08:30 18:30|08:30 18:30|09:00 18:00</t>
  </si>
  <si>
    <t>08:30 19:00|08:30 19:00|08:30 19:00|08:30 19:00|08:30 19:00|09:00 18:00</t>
  </si>
  <si>
    <t>г.Саранск, с.Зыково, ул.Советская, 102б</t>
  </si>
  <si>
    <t>10:00 17:00(13:00 14:00)|10:00 17:00(13:00 14:00)|10:00 17:00(13:00 14:00)</t>
  </si>
  <si>
    <t>Марычев Олег Иванович</t>
  </si>
  <si>
    <t>08:30 18:30|08:30 18:30|09:00 18:30|09:00 18:30|08:30 18:30|08:00 15:00</t>
  </si>
  <si>
    <t>Лобанов Александр Николаевич</t>
  </si>
  <si>
    <t>08:30 17:30|08:30 17:30|08:30 17:30|08:30 17:30|08:30 17:30|08:30 14:30</t>
  </si>
  <si>
    <t>(83362)94531</t>
  </si>
  <si>
    <t>08:00 14:30(12:00 13:00)|08:00 14:30(12:00 13:00)|08:00 15:00(12:00 13:00)</t>
  </si>
  <si>
    <t>08:00 16:00(12:00 13:00)|08:00 16:00(12:00 13:00)|09:00 12:00</t>
  </si>
  <si>
    <t>(83364)64217</t>
  </si>
  <si>
    <t>07:00 13:00(11:00 11:30)</t>
  </si>
  <si>
    <t>Третьякова Надежда Александровна</t>
  </si>
  <si>
    <t>Гирева Татьяна Викторовна</t>
  </si>
  <si>
    <t>Чадаева Ольга Анатольевна</t>
  </si>
  <si>
    <t>Созонова Ирина Анатольевна</t>
  </si>
  <si>
    <t>Зиятдинова Раушания Харисовна</t>
  </si>
  <si>
    <t>08:30 18:30|08:30 18:30|08:30 18:30|08:30 18:30|09:00 18:00|09:00 15:00</t>
  </si>
  <si>
    <t>Соцкова Вероника Владимировна</t>
  </si>
  <si>
    <t>Кузнецова Елена Викторовна</t>
  </si>
  <si>
    <t>Вахидова Рахиля Зуфаровна</t>
  </si>
  <si>
    <t>Симонова Оксана Викторовна</t>
  </si>
  <si>
    <t>Нечаева Ирина Анатольевна</t>
  </si>
  <si>
    <t>08:30 18:00|08:30 18:00|08:30 18:00|08:30 18:00|08:30 18:00|08:00 13:00</t>
  </si>
  <si>
    <t>10:00 16:30(13:00 14:00)|10:00 16:30(13:00 14:00)|10:00 16:30(13:00 14:00)|10:00 16:30(13:00 14:00)|10:00 16:30(13:00 14:00)</t>
  </si>
  <si>
    <t>09:00 18:30|09:00 18:30|09:00 18:30|09:00 18:30|09:00 18:30</t>
  </si>
  <si>
    <t>вр.и.о. Селезенева Елена Николаевна</t>
  </si>
  <si>
    <t>08:30 19:00|08:30 19:00|08:30 19:00|08:30 19:00|08:30 19:00|08:30 16:00</t>
  </si>
  <si>
    <t>09:00 18:00|10:00 18:00|09:00 18:00|09:00 18:00|09:00 18:00|09:00 16:00|09:00 13:00</t>
  </si>
  <si>
    <t>(84342)56934</t>
  </si>
  <si>
    <t>08:30 13:20|08:30 13:20|08:30 13:20</t>
  </si>
  <si>
    <t>Хусаинова Алсу Гаптелбаровна</t>
  </si>
  <si>
    <t>Якупова Люция Закиевна</t>
  </si>
  <si>
    <t>08:30 15:00(12:00 13:00)|08:30 15:00(12:00 13:00)</t>
  </si>
  <si>
    <t>08:30 17:00|08:30 17:00|08:30 17:00|08:30 17:00|08:30 17:00</t>
  </si>
  <si>
    <t>Абдуллина Ирина Владимировна</t>
  </si>
  <si>
    <t>Гойденко Наталья Анатольевна</t>
  </si>
  <si>
    <t>Валиахметова Альбина Фатыховна</t>
  </si>
  <si>
    <t>Галузо Ильмира Юнусовна</t>
  </si>
  <si>
    <t>Хакимова Гузель Равилевна</t>
  </si>
  <si>
    <t>11:00 16:00|10:00 13:00|10:00 16:00|10:00 16:00|10:00 16:00</t>
  </si>
  <si>
    <t>09:00 17:30|10:00 17:30|09:00 17:30|09:00 17:30|09:00 16:00</t>
  </si>
  <si>
    <t>Горшунова Марина Валерьевна</t>
  </si>
  <si>
    <t>09:00 19:00|09:30 19:00|09:00 19:00|09:00 19:00|09:00 19:00|09:00 18:00</t>
  </si>
  <si>
    <t>(843)2735661</t>
  </si>
  <si>
    <t>Идиятова Эльвира Ильсуровна</t>
  </si>
  <si>
    <t>10:00 19:00(13:30 14:30)|10:00 19:00(13:30 14:30)|10:00 19:00(13:30 14:30)|10:00 19:00(13:30 14:30)|10:00 19:00(13:30 14:30)</t>
  </si>
  <si>
    <t>и.о. Машина Елена Николаевна</t>
  </si>
  <si>
    <t>09:00 20:00|09:00 20:00|09:00 20:00|09:00 20:00|09:30 20:00|09:00 18:00(13:00 14:00)</t>
  </si>
  <si>
    <t>Камалова Рузиля Рафисовна</t>
  </si>
  <si>
    <t>и.о. Кузьминова Ирина Ириковна</t>
  </si>
  <si>
    <t>и.о.Моисеева Татьяна Сергеевна</t>
  </si>
  <si>
    <t>Филиальная сеть Волго-Вятского банка ОАО "Сбербанк России" по состоянию на 01 апреля 2012г.</t>
  </si>
</sst>
</file>

<file path=xl/styles.xml><?xml version="1.0" encoding="utf-8"?>
<styleSheet xmlns="http://schemas.openxmlformats.org/spreadsheetml/2006/main">
  <fonts count="27">
    <font>
      <sz val="10"/>
      <name val="Arial Cyr"/>
      <charset val="204"/>
    </font>
    <font>
      <sz val="10"/>
      <name val="Arial Cyr"/>
      <charset val="204"/>
    </font>
    <font>
      <sz val="10"/>
      <color indexed="62"/>
      <name val="Times New Roman Cyr"/>
      <family val="1"/>
      <charset val="204"/>
    </font>
    <font>
      <b/>
      <sz val="12"/>
      <color indexed="18"/>
      <name val="Arial CYR"/>
      <family val="2"/>
      <charset val="204"/>
    </font>
    <font>
      <b/>
      <sz val="12"/>
      <color indexed="48"/>
      <name val="Times New Roman Cyr"/>
      <family val="1"/>
      <charset val="204"/>
    </font>
    <font>
      <sz val="10"/>
      <color indexed="8"/>
      <name val="Arial Cyr"/>
      <family val="2"/>
      <charset val="204"/>
    </font>
    <font>
      <sz val="10"/>
      <name val="Arial Cyr"/>
      <family val="2"/>
      <charset val="204"/>
    </font>
    <font>
      <sz val="10"/>
      <color indexed="8"/>
      <name val="Arial Cyr"/>
      <charset val="204"/>
    </font>
    <font>
      <sz val="8"/>
      <name val="Arial Cyr"/>
      <charset val="204"/>
    </font>
    <font>
      <sz val="10"/>
      <color indexed="12"/>
      <name val="Arial Cyr"/>
      <charset val="204"/>
    </font>
    <font>
      <b/>
      <sz val="10"/>
      <color indexed="12"/>
      <name val="Arial Cyr"/>
      <charset val="204"/>
    </font>
    <font>
      <sz val="10"/>
      <name val="Arial"/>
      <family val="2"/>
      <charset val="204"/>
    </font>
    <font>
      <b/>
      <sz val="10"/>
      <name val="Arial Cyr"/>
      <charset val="204"/>
    </font>
    <font>
      <sz val="10"/>
      <color indexed="8"/>
      <name val="Arial"/>
      <family val="2"/>
      <charset val="204"/>
    </font>
    <font>
      <sz val="10"/>
      <color indexed="23"/>
      <name val="Arial Cyr"/>
      <charset val="204"/>
    </font>
    <font>
      <b/>
      <sz val="10"/>
      <color indexed="10"/>
      <name val="Arial Cyr"/>
      <charset val="204"/>
    </font>
    <font>
      <b/>
      <sz val="10"/>
      <color indexed="10"/>
      <name val="Arial"/>
      <family val="2"/>
      <charset val="204"/>
    </font>
    <font>
      <sz val="10"/>
      <color indexed="23"/>
      <name val="Arial"/>
      <family val="2"/>
      <charset val="204"/>
    </font>
    <font>
      <sz val="10"/>
      <color indexed="23"/>
      <name val="Arial"/>
      <family val="2"/>
      <charset val="204"/>
    </font>
    <font>
      <b/>
      <sz val="10"/>
      <color indexed="10"/>
      <name val="Times New Roman Cyr"/>
      <charset val="204"/>
    </font>
    <font>
      <b/>
      <sz val="10"/>
      <color indexed="62"/>
      <name val="Times New Roman Cyr"/>
      <charset val="204"/>
    </font>
    <font>
      <sz val="10"/>
      <color indexed="10"/>
      <name val="Arial Cyr"/>
      <charset val="204"/>
    </font>
    <font>
      <sz val="14"/>
      <color indexed="62"/>
      <name val="Times New Roman Cyr"/>
      <family val="1"/>
      <charset val="204"/>
    </font>
    <font>
      <sz val="11"/>
      <name val="Arial"/>
      <family val="2"/>
      <charset val="204"/>
    </font>
    <font>
      <sz val="8"/>
      <color indexed="62"/>
      <name val="Times New Roman Cyr"/>
      <charset val="204"/>
    </font>
    <font>
      <sz val="10"/>
      <color indexed="62"/>
      <name val="Times New Roman Cyr"/>
      <charset val="204"/>
    </font>
    <font>
      <sz val="10"/>
      <color indexed="62"/>
      <name val="Arial Cyr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188">
    <xf numFmtId="0" fontId="0" fillId="0" borderId="0" xfId="0"/>
    <xf numFmtId="49" fontId="0" fillId="0" borderId="0" xfId="0" applyNumberFormat="1"/>
    <xf numFmtId="14" fontId="0" fillId="0" borderId="0" xfId="0" applyNumberFormat="1"/>
    <xf numFmtId="49" fontId="2" fillId="2" borderId="1" xfId="0" applyNumberFormat="1" applyFont="1" applyFill="1" applyBorder="1" applyAlignment="1">
      <alignment horizontal="center" vertical="center" wrapText="1"/>
    </xf>
    <xf numFmtId="0" fontId="0" fillId="0" borderId="0" xfId="0" quotePrefix="1"/>
    <xf numFmtId="22" fontId="0" fillId="0" borderId="0" xfId="0" applyNumberFormat="1"/>
    <xf numFmtId="1" fontId="3" fillId="0" borderId="2" xfId="0" applyNumberFormat="1" applyFont="1" applyBorder="1" applyAlignment="1">
      <alignment horizontal="centerContinuous" vertical="center"/>
    </xf>
    <xf numFmtId="0" fontId="0" fillId="0" borderId="0" xfId="0" applyBorder="1" applyAlignment="1">
      <alignment horizontal="centerContinuous" vertical="center"/>
    </xf>
    <xf numFmtId="2" fontId="0" fillId="0" borderId="0" xfId="0" applyNumberFormat="1"/>
    <xf numFmtId="49" fontId="0" fillId="0" borderId="1" xfId="0" applyNumberFormat="1" applyBorder="1"/>
    <xf numFmtId="0" fontId="0" fillId="0" borderId="1" xfId="0" applyNumberFormat="1" applyBorder="1"/>
    <xf numFmtId="1" fontId="0" fillId="0" borderId="0" xfId="0" applyNumberFormat="1"/>
    <xf numFmtId="0" fontId="0" fillId="3" borderId="0" xfId="0" applyFill="1"/>
    <xf numFmtId="1" fontId="3" fillId="0" borderId="2" xfId="0" applyNumberFormat="1" applyFont="1" applyBorder="1" applyAlignment="1">
      <alignment horizontal="left" vertical="center"/>
    </xf>
    <xf numFmtId="0" fontId="0" fillId="0" borderId="0" xfId="0" applyNumberFormat="1" applyBorder="1" applyAlignment="1">
      <alignment horizontal="centerContinuous" vertical="center"/>
    </xf>
    <xf numFmtId="0" fontId="0" fillId="0" borderId="0" xfId="0" applyNumberFormat="1" applyAlignment="1">
      <alignment horizontal="centerContinuous"/>
    </xf>
    <xf numFmtId="0" fontId="2" fillId="2" borderId="1" xfId="0" applyNumberFormat="1" applyFont="1" applyFill="1" applyBorder="1" applyAlignment="1">
      <alignment horizontal="center" vertical="center" wrapText="1"/>
    </xf>
    <xf numFmtId="0" fontId="0" fillId="4" borderId="0" xfId="0" applyFill="1" applyAlignment="1">
      <alignment horizontal="center"/>
    </xf>
    <xf numFmtId="49" fontId="4" fillId="4" borderId="1" xfId="0" applyNumberFormat="1" applyFont="1" applyFill="1" applyBorder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 wrapText="1"/>
    </xf>
    <xf numFmtId="0" fontId="2" fillId="4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Border="1"/>
    <xf numFmtId="0" fontId="6" fillId="0" borderId="1" xfId="0" applyNumberFormat="1" applyFont="1" applyBorder="1" applyAlignment="1">
      <alignment horizontal="center"/>
    </xf>
    <xf numFmtId="0" fontId="6" fillId="0" borderId="1" xfId="0" applyNumberFormat="1" applyFont="1" applyBorder="1"/>
    <xf numFmtId="0" fontId="6" fillId="0" borderId="1" xfId="0" applyFont="1" applyBorder="1"/>
    <xf numFmtId="0" fontId="6" fillId="0" borderId="0" xfId="0" applyFont="1"/>
    <xf numFmtId="1" fontId="6" fillId="0" borderId="1" xfId="0" applyNumberFormat="1" applyFont="1" applyBorder="1" applyAlignment="1">
      <alignment vertical="center"/>
    </xf>
    <xf numFmtId="1" fontId="0" fillId="0" borderId="1" xfId="0" applyNumberFormat="1" applyFill="1" applyBorder="1" applyAlignment="1">
      <alignment vertical="center"/>
    </xf>
    <xf numFmtId="49" fontId="0" fillId="0" borderId="1" xfId="0" applyNumberFormat="1" applyFill="1" applyBorder="1"/>
    <xf numFmtId="0" fontId="0" fillId="0" borderId="0" xfId="0" applyAlignment="1">
      <alignment horizontal="center"/>
    </xf>
    <xf numFmtId="0" fontId="0" fillId="0" borderId="0" xfId="0" applyNumberFormat="1"/>
    <xf numFmtId="0" fontId="3" fillId="0" borderId="2" xfId="0" applyNumberFormat="1" applyFont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0" borderId="0" xfId="0" applyNumberFormat="1" applyFont="1" applyBorder="1" applyAlignment="1">
      <alignment horizontal="centerContinuous" vertical="center"/>
    </xf>
    <xf numFmtId="0" fontId="0" fillId="0" borderId="1" xfId="0" applyNumberFormat="1" applyFill="1" applyBorder="1" applyAlignment="1">
      <alignment horizontal="center"/>
    </xf>
    <xf numFmtId="0" fontId="0" fillId="0" borderId="0" xfId="0" applyFill="1"/>
    <xf numFmtId="0" fontId="5" fillId="0" borderId="0" xfId="0" applyFont="1" applyFill="1"/>
    <xf numFmtId="0" fontId="9" fillId="4" borderId="1" xfId="0" applyFont="1" applyFill="1" applyBorder="1" applyAlignment="1">
      <alignment horizontal="center"/>
    </xf>
    <xf numFmtId="49" fontId="10" fillId="4" borderId="1" xfId="0" applyNumberFormat="1" applyFont="1" applyFill="1" applyBorder="1" applyAlignment="1">
      <alignment horizontal="center"/>
    </xf>
    <xf numFmtId="0" fontId="0" fillId="4" borderId="1" xfId="0" applyNumberFormat="1" applyFill="1" applyBorder="1"/>
    <xf numFmtId="0" fontId="0" fillId="4" borderId="1" xfId="0" applyNumberFormat="1" applyFill="1" applyBorder="1" applyAlignment="1">
      <alignment horizontal="center"/>
    </xf>
    <xf numFmtId="0" fontId="0" fillId="4" borderId="1" xfId="0" applyFill="1" applyBorder="1"/>
    <xf numFmtId="0" fontId="0" fillId="4" borderId="0" xfId="0" applyFill="1"/>
    <xf numFmtId="0" fontId="10" fillId="4" borderId="1" xfId="0" applyFont="1" applyFill="1" applyBorder="1" applyAlignment="1">
      <alignment horizontal="center"/>
    </xf>
    <xf numFmtId="0" fontId="11" fillId="4" borderId="0" xfId="0" applyFont="1" applyFill="1" applyAlignment="1">
      <alignment horizontal="center"/>
    </xf>
    <xf numFmtId="0" fontId="4" fillId="4" borderId="1" xfId="0" applyNumberFormat="1" applyFont="1" applyFill="1" applyBorder="1" applyAlignment="1">
      <alignment horizontal="centerContinuous" vertical="center" wrapText="1"/>
    </xf>
    <xf numFmtId="0" fontId="1" fillId="0" borderId="1" xfId="0" applyFont="1" applyBorder="1" applyAlignment="1">
      <alignment horizontal="center"/>
    </xf>
    <xf numFmtId="0" fontId="11" fillId="0" borderId="1" xfId="0" applyNumberFormat="1" applyFont="1" applyBorder="1" applyAlignment="1">
      <alignment horizontal="center"/>
    </xf>
    <xf numFmtId="0" fontId="11" fillId="0" borderId="1" xfId="0" applyNumberFormat="1" applyFont="1" applyBorder="1"/>
    <xf numFmtId="49" fontId="11" fillId="0" borderId="1" xfId="0" applyNumberFormat="1" applyFont="1" applyBorder="1"/>
    <xf numFmtId="0" fontId="11" fillId="4" borderId="3" xfId="0" applyFont="1" applyFill="1" applyBorder="1" applyAlignment="1">
      <alignment horizontal="center"/>
    </xf>
    <xf numFmtId="0" fontId="4" fillId="4" borderId="4" xfId="0" applyNumberFormat="1" applyFont="1" applyFill="1" applyBorder="1" applyAlignment="1">
      <alignment horizontal="centerContinuous" vertical="center" wrapText="1"/>
    </xf>
    <xf numFmtId="0" fontId="13" fillId="0" borderId="1" xfId="0" applyNumberFormat="1" applyFont="1" applyBorder="1"/>
    <xf numFmtId="0" fontId="11" fillId="0" borderId="5" xfId="0" applyNumberFormat="1" applyFont="1" applyBorder="1" applyAlignment="1">
      <alignment horizontal="center"/>
    </xf>
    <xf numFmtId="49" fontId="11" fillId="0" borderId="5" xfId="0" applyNumberFormat="1" applyFont="1" applyBorder="1"/>
    <xf numFmtId="0" fontId="11" fillId="0" borderId="5" xfId="0" applyNumberFormat="1" applyFont="1" applyBorder="1"/>
    <xf numFmtId="0" fontId="2" fillId="4" borderId="4" xfId="0" applyNumberFormat="1" applyFont="1" applyFill="1" applyBorder="1" applyAlignment="1">
      <alignment horizontal="center" vertical="center" wrapText="1"/>
    </xf>
    <xf numFmtId="0" fontId="2" fillId="4" borderId="6" xfId="0" applyNumberFormat="1" applyFont="1" applyFill="1" applyBorder="1" applyAlignment="1">
      <alignment horizontal="center" vertical="center" wrapText="1"/>
    </xf>
    <xf numFmtId="0" fontId="12" fillId="5" borderId="7" xfId="0" applyFont="1" applyFill="1" applyBorder="1" applyAlignment="1">
      <alignment horizontal="centerContinuous"/>
    </xf>
    <xf numFmtId="0" fontId="12" fillId="5" borderId="8" xfId="0" applyFont="1" applyFill="1" applyBorder="1" applyAlignment="1">
      <alignment horizontal="centerContinuous"/>
    </xf>
    <xf numFmtId="0" fontId="12" fillId="5" borderId="9" xfId="0" applyFont="1" applyFill="1" applyBorder="1" applyAlignment="1">
      <alignment horizontal="centerContinuous"/>
    </xf>
    <xf numFmtId="49" fontId="2" fillId="6" borderId="10" xfId="0" applyNumberFormat="1" applyFont="1" applyFill="1" applyBorder="1" applyAlignment="1">
      <alignment horizontal="center" vertical="center" wrapText="1"/>
    </xf>
    <xf numFmtId="49" fontId="2" fillId="6" borderId="11" xfId="0" applyNumberFormat="1" applyFont="1" applyFill="1" applyBorder="1" applyAlignment="1">
      <alignment horizontal="center" vertical="center" wrapText="1"/>
    </xf>
    <xf numFmtId="49" fontId="2" fillId="6" borderId="12" xfId="0" applyNumberFormat="1" applyFont="1" applyFill="1" applyBorder="1" applyAlignment="1">
      <alignment horizontal="center" vertical="center" wrapText="1"/>
    </xf>
    <xf numFmtId="49" fontId="2" fillId="6" borderId="13" xfId="0" applyNumberFormat="1" applyFont="1" applyFill="1" applyBorder="1" applyAlignment="1">
      <alignment horizontal="center" vertical="center" wrapText="1"/>
    </xf>
    <xf numFmtId="0" fontId="0" fillId="5" borderId="8" xfId="0" applyFill="1" applyBorder="1" applyAlignment="1">
      <alignment horizontal="centerContinuous"/>
    </xf>
    <xf numFmtId="0" fontId="12" fillId="5" borderId="14" xfId="0" applyFont="1" applyFill="1" applyBorder="1" applyAlignment="1">
      <alignment horizontal="centerContinuous"/>
    </xf>
    <xf numFmtId="0" fontId="0" fillId="5" borderId="15" xfId="0" applyFill="1" applyBorder="1" applyAlignment="1">
      <alignment horizontal="centerContinuous"/>
    </xf>
    <xf numFmtId="49" fontId="2" fillId="6" borderId="16" xfId="0" applyNumberFormat="1" applyFont="1" applyFill="1" applyBorder="1" applyAlignment="1">
      <alignment horizontal="center" vertical="center" wrapText="1"/>
    </xf>
    <xf numFmtId="49" fontId="2" fillId="6" borderId="17" xfId="0" applyNumberFormat="1" applyFont="1" applyFill="1" applyBorder="1" applyAlignment="1">
      <alignment horizontal="center" vertical="center" wrapText="1"/>
    </xf>
    <xf numFmtId="49" fontId="2" fillId="6" borderId="18" xfId="0" applyNumberFormat="1" applyFont="1" applyFill="1" applyBorder="1" applyAlignment="1">
      <alignment horizontal="center" vertical="center" wrapText="1"/>
    </xf>
    <xf numFmtId="0" fontId="0" fillId="5" borderId="19" xfId="0" applyFill="1" applyBorder="1" applyAlignment="1">
      <alignment horizontal="centerContinuous"/>
    </xf>
    <xf numFmtId="0" fontId="0" fillId="0" borderId="1" xfId="0" applyNumberFormat="1" applyFill="1" applyBorder="1"/>
    <xf numFmtId="0" fontId="11" fillId="0" borderId="0" xfId="0" applyFont="1"/>
    <xf numFmtId="49" fontId="14" fillId="0" borderId="1" xfId="0" applyNumberFormat="1" applyFont="1" applyFill="1" applyBorder="1"/>
    <xf numFmtId="49" fontId="14" fillId="0" borderId="1" xfId="0" applyNumberFormat="1" applyFont="1" applyBorder="1"/>
    <xf numFmtId="49" fontId="15" fillId="0" borderId="1" xfId="0" applyNumberFormat="1" applyFont="1" applyBorder="1"/>
    <xf numFmtId="1" fontId="14" fillId="0" borderId="1" xfId="0" applyNumberFormat="1" applyFont="1" applyFill="1" applyBorder="1" applyAlignment="1">
      <alignment vertical="center"/>
    </xf>
    <xf numFmtId="0" fontId="15" fillId="0" borderId="1" xfId="0" applyFont="1" applyBorder="1"/>
    <xf numFmtId="49" fontId="16" fillId="0" borderId="1" xfId="0" applyNumberFormat="1" applyFont="1" applyBorder="1"/>
    <xf numFmtId="49" fontId="17" fillId="0" borderId="1" xfId="0" applyNumberFormat="1" applyFont="1" applyBorder="1"/>
    <xf numFmtId="49" fontId="18" fillId="0" borderId="1" xfId="0" applyNumberFormat="1" applyFont="1" applyBorder="1"/>
    <xf numFmtId="49" fontId="18" fillId="0" borderId="5" xfId="0" applyNumberFormat="1" applyFont="1" applyBorder="1"/>
    <xf numFmtId="49" fontId="17" fillId="0" borderId="5" xfId="0" applyNumberFormat="1" applyFont="1" applyBorder="1"/>
    <xf numFmtId="0" fontId="0" fillId="4" borderId="3" xfId="0" applyFill="1" applyBorder="1" applyAlignment="1">
      <alignment horizontal="left"/>
    </xf>
    <xf numFmtId="0" fontId="4" fillId="4" borderId="4" xfId="0" applyNumberFormat="1" applyFont="1" applyFill="1" applyBorder="1" applyAlignment="1">
      <alignment horizontal="left" vertical="center"/>
    </xf>
    <xf numFmtId="0" fontId="0" fillId="4" borderId="4" xfId="0" applyFill="1" applyBorder="1" applyAlignment="1">
      <alignment horizontal="left"/>
    </xf>
    <xf numFmtId="0" fontId="0" fillId="4" borderId="6" xfId="0" applyFill="1" applyBorder="1" applyAlignment="1">
      <alignment horizontal="left"/>
    </xf>
    <xf numFmtId="0" fontId="14" fillId="0" borderId="1" xfId="0" applyFont="1" applyBorder="1"/>
    <xf numFmtId="0" fontId="0" fillId="0" borderId="1" xfId="0" applyFill="1" applyBorder="1"/>
    <xf numFmtId="0" fontId="0" fillId="0" borderId="0" xfId="0" applyNumberFormat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/>
    </xf>
    <xf numFmtId="49" fontId="11" fillId="0" borderId="5" xfId="0" applyNumberFormat="1" applyFont="1" applyBorder="1" applyAlignment="1">
      <alignment horizontal="center"/>
    </xf>
    <xf numFmtId="49" fontId="4" fillId="4" borderId="1" xfId="0" applyNumberFormat="1" applyFont="1" applyFill="1" applyBorder="1" applyAlignment="1">
      <alignment horizontal="left" vertical="center" wrapText="1"/>
    </xf>
    <xf numFmtId="49" fontId="11" fillId="0" borderId="0" xfId="0" applyNumberFormat="1" applyFont="1"/>
    <xf numFmtId="0" fontId="11" fillId="0" borderId="0" xfId="0" applyNumberFormat="1" applyFont="1"/>
    <xf numFmtId="49" fontId="19" fillId="2" borderId="20" xfId="0" applyNumberFormat="1" applyFont="1" applyFill="1" applyBorder="1" applyAlignment="1">
      <alignment horizontal="center" vertical="center" wrapText="1"/>
    </xf>
    <xf numFmtId="49" fontId="2" fillId="2" borderId="20" xfId="0" applyNumberFormat="1" applyFont="1" applyFill="1" applyBorder="1" applyAlignment="1">
      <alignment horizontal="center" vertical="center" wrapText="1"/>
    </xf>
    <xf numFmtId="0" fontId="19" fillId="2" borderId="21" xfId="0" applyNumberFormat="1" applyFont="1" applyFill="1" applyBorder="1" applyAlignment="1">
      <alignment horizontal="centerContinuous" vertical="center" wrapText="1"/>
    </xf>
    <xf numFmtId="0" fontId="20" fillId="2" borderId="22" xfId="0" applyNumberFormat="1" applyFont="1" applyFill="1" applyBorder="1" applyAlignment="1">
      <alignment horizontal="centerContinuous" vertical="center" wrapText="1"/>
    </xf>
    <xf numFmtId="0" fontId="2" fillId="2" borderId="23" xfId="0" applyNumberFormat="1" applyFont="1" applyFill="1" applyBorder="1" applyAlignment="1">
      <alignment horizontal="center" vertical="center" wrapText="1"/>
    </xf>
    <xf numFmtId="0" fontId="2" fillId="2" borderId="24" xfId="0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6" xfId="0" applyBorder="1"/>
    <xf numFmtId="0" fontId="15" fillId="0" borderId="20" xfId="0" applyFont="1" applyBorder="1"/>
    <xf numFmtId="0" fontId="14" fillId="0" borderId="20" xfId="0" applyFont="1" applyBorder="1"/>
    <xf numFmtId="0" fontId="7" fillId="0" borderId="21" xfId="0" applyFont="1" applyBorder="1"/>
    <xf numFmtId="0" fontId="7" fillId="0" borderId="22" xfId="0" applyFont="1" applyBorder="1"/>
    <xf numFmtId="0" fontId="0" fillId="0" borderId="21" xfId="0" applyBorder="1"/>
    <xf numFmtId="0" fontId="0" fillId="0" borderId="22" xfId="0" applyBorder="1"/>
    <xf numFmtId="0" fontId="12" fillId="5" borderId="25" xfId="0" applyFont="1" applyFill="1" applyBorder="1" applyAlignment="1">
      <alignment horizontal="centerContinuous"/>
    </xf>
    <xf numFmtId="0" fontId="0" fillId="5" borderId="26" xfId="0" applyFill="1" applyBorder="1" applyAlignment="1">
      <alignment horizontal="centerContinuous"/>
    </xf>
    <xf numFmtId="49" fontId="2" fillId="6" borderId="27" xfId="0" applyNumberFormat="1" applyFont="1" applyFill="1" applyBorder="1" applyAlignment="1">
      <alignment horizontal="center" vertical="center" wrapText="1"/>
    </xf>
    <xf numFmtId="49" fontId="2" fillId="6" borderId="28" xfId="0" applyNumberFormat="1" applyFont="1" applyFill="1" applyBorder="1" applyAlignment="1">
      <alignment horizontal="center" vertical="center" wrapText="1"/>
    </xf>
    <xf numFmtId="0" fontId="0" fillId="5" borderId="29" xfId="0" applyFill="1" applyBorder="1" applyAlignment="1">
      <alignment horizontal="centerContinuous"/>
    </xf>
    <xf numFmtId="0" fontId="13" fillId="0" borderId="5" xfId="0" applyNumberFormat="1" applyFont="1" applyBorder="1"/>
    <xf numFmtId="49" fontId="2" fillId="2" borderId="0" xfId="0" applyNumberFormat="1" applyFont="1" applyFill="1" applyBorder="1" applyAlignment="1">
      <alignment horizontal="center" vertical="center" wrapText="1"/>
    </xf>
    <xf numFmtId="0" fontId="11" fillId="4" borderId="30" xfId="0" applyFont="1" applyFill="1" applyBorder="1" applyAlignment="1">
      <alignment horizontal="center"/>
    </xf>
    <xf numFmtId="0" fontId="11" fillId="4" borderId="2" xfId="0" applyFont="1" applyFill="1" applyBorder="1" applyAlignment="1">
      <alignment horizontal="center"/>
    </xf>
    <xf numFmtId="0" fontId="4" fillId="4" borderId="4" xfId="0" applyNumberFormat="1" applyFont="1" applyFill="1" applyBorder="1" applyAlignment="1">
      <alignment horizontal="left" vertical="center" wrapText="1"/>
    </xf>
    <xf numFmtId="0" fontId="0" fillId="4" borderId="3" xfId="0" applyFill="1" applyBorder="1" applyAlignment="1">
      <alignment horizontal="center"/>
    </xf>
    <xf numFmtId="49" fontId="4" fillId="4" borderId="4" xfId="0" applyNumberFormat="1" applyFont="1" applyFill="1" applyBorder="1" applyAlignment="1">
      <alignment horizontal="left" vertical="center" wrapText="1"/>
    </xf>
    <xf numFmtId="0" fontId="4" fillId="4" borderId="4" xfId="0" applyNumberFormat="1" applyFont="1" applyFill="1" applyBorder="1" applyAlignment="1">
      <alignment horizontal="center" vertical="center" wrapText="1"/>
    </xf>
    <xf numFmtId="49" fontId="15" fillId="0" borderId="1" xfId="0" applyNumberFormat="1" applyFont="1" applyFill="1" applyBorder="1"/>
    <xf numFmtId="0" fontId="5" fillId="0" borderId="1" xfId="0" applyFont="1" applyFill="1" applyBorder="1" applyAlignment="1">
      <alignment horizontal="center"/>
    </xf>
    <xf numFmtId="49" fontId="5" fillId="0" borderId="1" xfId="0" applyNumberFormat="1" applyFont="1" applyFill="1" applyBorder="1"/>
    <xf numFmtId="0" fontId="5" fillId="0" borderId="1" xfId="0" applyNumberFormat="1" applyFont="1" applyFill="1" applyBorder="1" applyAlignment="1">
      <alignment horizontal="center"/>
    </xf>
    <xf numFmtId="0" fontId="5" fillId="0" borderId="1" xfId="0" applyNumberFormat="1" applyFont="1" applyFill="1" applyBorder="1"/>
    <xf numFmtId="0" fontId="5" fillId="0" borderId="1" xfId="0" applyFont="1" applyFill="1" applyBorder="1"/>
    <xf numFmtId="1" fontId="21" fillId="0" borderId="0" xfId="0" applyNumberFormat="1" applyFont="1"/>
    <xf numFmtId="49" fontId="2" fillId="0" borderId="28" xfId="0" applyNumberFormat="1" applyFont="1" applyFill="1" applyBorder="1" applyAlignment="1">
      <alignment horizontal="center" vertical="center" wrapText="1"/>
    </xf>
    <xf numFmtId="0" fontId="0" fillId="0" borderId="1" xfId="0" applyNumberFormat="1" applyBorder="1" applyAlignment="1" applyProtection="1">
      <alignment horizontal="center"/>
      <protection locked="0"/>
    </xf>
    <xf numFmtId="0" fontId="11" fillId="0" borderId="0" xfId="0" applyNumberFormat="1" applyFont="1" applyProtection="1">
      <protection locked="0"/>
    </xf>
    <xf numFmtId="49" fontId="11" fillId="0" borderId="0" xfId="0" applyNumberFormat="1" applyFont="1" applyProtection="1">
      <protection locked="0"/>
    </xf>
    <xf numFmtId="2" fontId="0" fillId="0" borderId="0" xfId="0" applyNumberFormat="1" applyProtection="1">
      <protection locked="0"/>
    </xf>
    <xf numFmtId="0" fontId="0" fillId="0" borderId="0" xfId="0" applyProtection="1">
      <protection locked="0"/>
    </xf>
    <xf numFmtId="0" fontId="23" fillId="0" borderId="0" xfId="0" applyNumberFormat="1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2" fillId="2" borderId="1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 applyProtection="1">
      <alignment horizontal="right"/>
      <protection locked="0"/>
    </xf>
    <xf numFmtId="0" fontId="0" fillId="0" borderId="0" xfId="0" applyFill="1" applyProtection="1">
      <protection locked="0"/>
    </xf>
    <xf numFmtId="49" fontId="24" fillId="2" borderId="4" xfId="0" applyNumberFormat="1" applyFont="1" applyFill="1" applyBorder="1" applyAlignment="1">
      <alignment horizontal="center" vertical="center" wrapText="1"/>
    </xf>
    <xf numFmtId="49" fontId="25" fillId="2" borderId="4" xfId="0" applyNumberFormat="1" applyFont="1" applyFill="1" applyBorder="1" applyAlignment="1">
      <alignment horizontal="center" vertical="center" wrapText="1"/>
    </xf>
    <xf numFmtId="49" fontId="25" fillId="2" borderId="1" xfId="0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/>
    </xf>
    <xf numFmtId="0" fontId="12" fillId="5" borderId="31" xfId="0" applyFont="1" applyFill="1" applyBorder="1" applyAlignment="1">
      <alignment horizontal="centerContinuous"/>
    </xf>
    <xf numFmtId="0" fontId="12" fillId="5" borderId="0" xfId="0" applyFont="1" applyFill="1" applyBorder="1" applyAlignment="1">
      <alignment horizontal="centerContinuous"/>
    </xf>
    <xf numFmtId="0" fontId="12" fillId="5" borderId="32" xfId="0" applyFont="1" applyFill="1" applyBorder="1" applyAlignment="1">
      <alignment horizontal="centerContinuous"/>
    </xf>
    <xf numFmtId="0" fontId="0" fillId="5" borderId="0" xfId="0" applyFill="1" applyBorder="1" applyAlignment="1">
      <alignment horizontal="centerContinuous"/>
    </xf>
    <xf numFmtId="0" fontId="12" fillId="5" borderId="33" xfId="0" applyFont="1" applyFill="1" applyBorder="1" applyAlignment="1">
      <alignment horizontal="centerContinuous"/>
    </xf>
    <xf numFmtId="0" fontId="0" fillId="5" borderId="34" xfId="0" applyFill="1" applyBorder="1" applyAlignment="1">
      <alignment horizontal="centerContinuous"/>
    </xf>
    <xf numFmtId="0" fontId="0" fillId="5" borderId="35" xfId="0" applyFill="1" applyBorder="1" applyAlignment="1">
      <alignment horizontal="centerContinuous"/>
    </xf>
    <xf numFmtId="0" fontId="0" fillId="2" borderId="2" xfId="0" applyFill="1" applyBorder="1" applyAlignment="1">
      <alignment horizontal="centerContinuous"/>
    </xf>
    <xf numFmtId="0" fontId="0" fillId="2" borderId="0" xfId="0" applyFill="1" applyBorder="1" applyAlignment="1">
      <alignment horizontal="centerContinuous"/>
    </xf>
    <xf numFmtId="0" fontId="26" fillId="2" borderId="2" xfId="0" applyFont="1" applyFill="1" applyBorder="1" applyAlignment="1">
      <alignment horizontal="centerContinuous"/>
    </xf>
    <xf numFmtId="0" fontId="0" fillId="7" borderId="36" xfId="0" applyFill="1" applyBorder="1" applyProtection="1"/>
    <xf numFmtId="0" fontId="23" fillId="7" borderId="37" xfId="0" applyNumberFormat="1" applyFont="1" applyFill="1" applyBorder="1" applyAlignment="1" applyProtection="1">
      <alignment horizontal="right"/>
    </xf>
    <xf numFmtId="0" fontId="0" fillId="7" borderId="38" xfId="0" applyFill="1" applyBorder="1" applyAlignment="1" applyProtection="1">
      <alignment horizontal="left"/>
    </xf>
    <xf numFmtId="0" fontId="0" fillId="7" borderId="37" xfId="0" applyFill="1" applyBorder="1" applyAlignment="1" applyProtection="1">
      <alignment horizontal="left"/>
    </xf>
    <xf numFmtId="0" fontId="0" fillId="7" borderId="37" xfId="0" applyFill="1" applyBorder="1" applyProtection="1"/>
    <xf numFmtId="0" fontId="23" fillId="7" borderId="0" xfId="0" applyNumberFormat="1" applyFont="1" applyFill="1" applyBorder="1" applyAlignment="1" applyProtection="1">
      <alignment horizontal="right"/>
    </xf>
    <xf numFmtId="0" fontId="0" fillId="7" borderId="39" xfId="0" applyFill="1" applyBorder="1" applyProtection="1"/>
    <xf numFmtId="49" fontId="25" fillId="2" borderId="6" xfId="0" applyNumberFormat="1" applyFont="1" applyFill="1" applyBorder="1" applyAlignment="1">
      <alignment horizontal="center" vertical="center" wrapText="1"/>
    </xf>
    <xf numFmtId="49" fontId="24" fillId="2" borderId="4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0" xfId="0" applyAlignment="1" applyProtection="1">
      <alignment horizontal="center" vertical="center"/>
      <protection locked="0"/>
    </xf>
    <xf numFmtId="1" fontId="3" fillId="0" borderId="2" xfId="0" applyNumberFormat="1" applyFont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center" vertical="center"/>
    </xf>
    <xf numFmtId="0" fontId="0" fillId="0" borderId="0" xfId="0" applyNumberFormat="1" applyProtection="1">
      <protection locked="0"/>
    </xf>
    <xf numFmtId="0" fontId="0" fillId="0" borderId="41" xfId="0" applyBorder="1"/>
    <xf numFmtId="0" fontId="2" fillId="2" borderId="1" xfId="0" applyNumberFormat="1" applyFont="1" applyFill="1" applyBorder="1" applyAlignment="1">
      <alignment horizontal="center" vertical="center" wrapText="1"/>
    </xf>
    <xf numFmtId="49" fontId="2" fillId="2" borderId="5" xfId="0" applyNumberFormat="1" applyFont="1" applyFill="1" applyBorder="1" applyAlignment="1">
      <alignment horizontal="center" vertical="center" wrapText="1"/>
    </xf>
    <xf numFmtId="49" fontId="2" fillId="2" borderId="42" xfId="0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/>
    </xf>
    <xf numFmtId="0" fontId="2" fillId="2" borderId="5" xfId="0" applyNumberFormat="1" applyFont="1" applyFill="1" applyBorder="1" applyAlignment="1">
      <alignment horizontal="center" vertical="center" wrapText="1"/>
    </xf>
    <xf numFmtId="0" fontId="2" fillId="2" borderId="42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2" fillId="2" borderId="43" xfId="0" applyNumberFormat="1" applyFont="1" applyFill="1" applyBorder="1" applyAlignment="1">
      <alignment horizontal="center" vertical="center" wrapText="1"/>
    </xf>
    <xf numFmtId="49" fontId="2" fillId="2" borderId="30" xfId="0" applyNumberFormat="1" applyFont="1" applyFill="1" applyBorder="1" applyAlignment="1">
      <alignment horizontal="center" vertical="center" wrapText="1"/>
    </xf>
    <xf numFmtId="0" fontId="2" fillId="2" borderId="6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49" fontId="2" fillId="2" borderId="40" xfId="0" applyNumberFormat="1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0042-afonin-vi\&#1056;&#1072;&#1073;&#1086;&#1095;&#1080;&#1081;%20&#1089;&#1090;&#1086;&#1083;\&#1050;&#1086;&#1087;&#1080;&#1103;%20&#1060;&#1057;%20&#1042;&#1042;&#1041;%2001031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Фил. сеть"/>
      <sheetName val="РЕОРГ 2008"/>
      <sheetName val="РЕОРГ 01.08.2009"/>
      <sheetName val="РЕОРГ 01.10.2009"/>
      <sheetName val="РЕОРГ 01.05.2010"/>
      <sheetName val="РЕОРГ 01.08.2010"/>
      <sheetName val="Лист2"/>
      <sheetName val="Лист3"/>
      <sheetName val="XLR_NoRangeSheet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B2" t="str">
            <v>Код подразделения</v>
          </cell>
          <cell r="C2" t="str">
            <v>Наименование (номер) подразделения</v>
          </cell>
          <cell r="D2" t="str">
            <v>Тип подразделения</v>
          </cell>
          <cell r="E2" t="str">
            <v>Почтовый индекс</v>
          </cell>
          <cell r="F2" t="str">
            <v>Субъект РФ</v>
          </cell>
          <cell r="G2" t="str">
            <v>Почтовый адрес подразделения</v>
          </cell>
          <cell r="H2" t="str">
            <v>Телефон</v>
          </cell>
          <cell r="I2" t="str">
            <v>Руководитель подразделения (управляющий/заведующий филиалом)</v>
          </cell>
          <cell r="J2" t="str">
            <v>Главный бухгалтер отделения</v>
          </cell>
          <cell r="K2" t="str">
            <v>Штатная численность подразделения</v>
          </cell>
          <cell r="L2" t="str">
            <v>Тип населенного пункта</v>
          </cell>
          <cell r="M2" t="str">
            <v>Режим работы подразделения (дни)</v>
          </cell>
          <cell r="N2" t="str">
            <v>Режим работы подразделения (часы)</v>
          </cell>
          <cell r="O2" t="str">
            <v>№ до реорганизации 2008 г.</v>
          </cell>
          <cell r="P2" t="str">
            <v>№ до реорганизации или неизменившийся 2008г.</v>
          </cell>
          <cell r="Q2" t="str">
            <v>Тип нас пункта</v>
          </cell>
          <cell r="R2" t="str">
            <v>№</v>
          </cell>
          <cell r="T2" t="str">
            <v>№ до реорганизации
01 августа 2009г.</v>
          </cell>
          <cell r="U2" t="str">
            <v>№ до реорганизации или неизменившийся
 01 августа 2009г.</v>
          </cell>
          <cell r="V2" t="str">
            <v>Тип нас пункта</v>
          </cell>
          <cell r="W2" t="str">
            <v>№</v>
          </cell>
          <cell r="Y2" t="str">
            <v>№ до реорганизации
01 ноября 2009г.</v>
          </cell>
          <cell r="Z2" t="str">
            <v>№ до реорганизации или неизменившийся
01 ноября 2009г.</v>
          </cell>
          <cell r="AA2" t="str">
            <v>Тип нас пункта</v>
          </cell>
          <cell r="AB2" t="str">
            <v>№</v>
          </cell>
          <cell r="AD2" t="str">
            <v>№ до реорганизации
01 мая 2010г.</v>
          </cell>
          <cell r="AE2" t="str">
            <v>№ до реорганизации или неизменившийся
01 мая 2010г.</v>
          </cell>
          <cell r="AF2" t="str">
            <v>Тип нас пункта</v>
          </cell>
          <cell r="AG2" t="str">
            <v>№</v>
          </cell>
          <cell r="AI2" t="str">
            <v>№ до реорганизации
01 августа 2010г.</v>
          </cell>
          <cell r="AJ2" t="str">
            <v>№ до реорганизации или неизменившийся
01 августа 2010г.</v>
          </cell>
          <cell r="AK2" t="str">
            <v>Тип нас пункта</v>
          </cell>
          <cell r="AL2" t="str">
            <v>№</v>
          </cell>
        </row>
        <row r="3">
          <cell r="A3" t="str">
            <v>6056</v>
          </cell>
          <cell r="B3">
            <v>1</v>
          </cell>
          <cell r="C3" t="str">
            <v>Автозаводское отделение №6056</v>
          </cell>
          <cell r="D3" t="str">
            <v>П2:Отделение Сбербанка России</v>
          </cell>
          <cell r="E3" t="str">
            <v>603064</v>
          </cell>
          <cell r="F3" t="str">
            <v>Нижегородская область</v>
          </cell>
          <cell r="G3" t="str">
            <v>г.Нижний Новгород, ул.Новикова-Прибоя, 12</v>
          </cell>
          <cell r="H3" t="str">
            <v>(831)2448001</v>
          </cell>
          <cell r="I3" t="str">
            <v>Турецкова Светлана Михайловна</v>
          </cell>
          <cell r="J3" t="str">
            <v>Подтурова Лариса Николаевна</v>
          </cell>
          <cell r="K3">
            <v>215</v>
          </cell>
          <cell r="L3" t="str">
            <v>Н1:город - центр субъекта Российской Федерации</v>
          </cell>
          <cell r="M3" t="str">
            <v>12345</v>
          </cell>
          <cell r="N3" t="str">
            <v>09:00 18:00(13:00 14:00)|09:00 18:00(13:00 14:00)|09:00 18:00(13:00 14:00)|09:00 18:00(13:00 14:00)|09:00 18:00(13:00 14:00)</v>
          </cell>
          <cell r="O3" t="str">
            <v/>
          </cell>
          <cell r="P3">
            <v>16</v>
          </cell>
          <cell r="Q3" t="str">
            <v>Н1</v>
          </cell>
          <cell r="R3" t="e">
            <v>#VALUE!</v>
          </cell>
          <cell r="T3" t="str">
            <v/>
          </cell>
          <cell r="U3">
            <v>16</v>
          </cell>
          <cell r="V3" t="str">
            <v>Н1</v>
          </cell>
          <cell r="W3" t="e">
            <v>#VALUE!</v>
          </cell>
          <cell r="Y3" t="str">
            <v/>
          </cell>
          <cell r="Z3">
            <v>16</v>
          </cell>
          <cell r="AA3" t="str">
            <v>Н1</v>
          </cell>
          <cell r="AB3" t="e">
            <v>#VALUE!</v>
          </cell>
          <cell r="AD3" t="str">
            <v/>
          </cell>
          <cell r="AE3">
            <v>16</v>
          </cell>
          <cell r="AF3" t="str">
            <v>Н1</v>
          </cell>
          <cell r="AG3" t="e">
            <v>#VALUE!</v>
          </cell>
          <cell r="AI3" t="str">
            <v/>
          </cell>
          <cell r="AJ3">
            <v>16</v>
          </cell>
          <cell r="AK3" t="str">
            <v>Н1</v>
          </cell>
          <cell r="AL3" t="e">
            <v>#VALUE!</v>
          </cell>
          <cell r="AO3">
            <v>16</v>
          </cell>
        </row>
        <row r="4">
          <cell r="A4" t="str">
            <v>6056/0106</v>
          </cell>
          <cell r="B4">
            <v>2</v>
          </cell>
          <cell r="C4" t="str">
            <v>Доп.офис №6056/0106</v>
          </cell>
          <cell r="D4" t="str">
            <v>П5:Дополнительный офис - специализированный филиал, обслуживающий физических лиц</v>
          </cell>
          <cell r="E4" t="str">
            <v>603065</v>
          </cell>
          <cell r="F4" t="str">
            <v>Нижегородская область</v>
          </cell>
          <cell r="G4" t="str">
            <v>г.Нижний Новгород, ул.Дьяконова, 4А</v>
          </cell>
          <cell r="H4" t="str">
            <v>(831)2922149</v>
          </cell>
          <cell r="I4" t="str">
            <v>Перетятько Елена Андреевна</v>
          </cell>
          <cell r="K4">
            <v>6</v>
          </cell>
          <cell r="L4" t="str">
            <v>Н1:город - центр субъекта Российской Федерации</v>
          </cell>
          <cell r="M4" t="str">
            <v>123456</v>
          </cell>
          <cell r="N4" t="str">
            <v>10:00 19:00(13:00 14:00)|10:00 19:00(13:00 14:00)|10:00 19:00(13:00 14:00)|10:00 19:00(13:00 14:00)|10:00 19:00(13:00 14:00)|10:00 16:00(13:00 14:00)</v>
          </cell>
          <cell r="O4" t="str">
            <v/>
          </cell>
          <cell r="P4">
            <v>5</v>
          </cell>
          <cell r="Q4" t="str">
            <v>Н1</v>
          </cell>
          <cell r="R4" t="e">
            <v>#VALUE!</v>
          </cell>
          <cell r="T4" t="str">
            <v/>
          </cell>
          <cell r="U4">
            <v>5</v>
          </cell>
          <cell r="V4" t="str">
            <v>Н1</v>
          </cell>
          <cell r="W4" t="e">
            <v>#VALUE!</v>
          </cell>
          <cell r="Y4" t="str">
            <v/>
          </cell>
          <cell r="Z4">
            <v>5</v>
          </cell>
          <cell r="AA4" t="str">
            <v>Н1</v>
          </cell>
          <cell r="AB4" t="e">
            <v>#VALUE!</v>
          </cell>
          <cell r="AD4" t="str">
            <v/>
          </cell>
          <cell r="AE4">
            <v>5</v>
          </cell>
          <cell r="AF4" t="str">
            <v>Н1</v>
          </cell>
          <cell r="AG4" t="e">
            <v>#VALUE!</v>
          </cell>
          <cell r="AI4" t="str">
            <v/>
          </cell>
          <cell r="AJ4">
            <v>5</v>
          </cell>
          <cell r="AK4" t="str">
            <v>Н1</v>
          </cell>
          <cell r="AL4" t="e">
            <v>#VALUE!</v>
          </cell>
          <cell r="AO4">
            <v>5</v>
          </cell>
        </row>
        <row r="5">
          <cell r="A5" t="str">
            <v>6056/017</v>
          </cell>
          <cell r="B5">
            <v>3</v>
          </cell>
          <cell r="C5" t="str">
            <v>Опер.касса №6056/017</v>
          </cell>
          <cell r="D5" t="str">
            <v>П6:Операционная касса вне кассового узла</v>
          </cell>
          <cell r="E5" t="str">
            <v>603061</v>
          </cell>
          <cell r="F5" t="str">
            <v>Нижегородская область</v>
          </cell>
          <cell r="G5" t="str">
            <v>г.Нижний Новгород, ул.Адмирала Нахимова, 14</v>
          </cell>
          <cell r="H5" t="str">
            <v>(831)2580181</v>
          </cell>
          <cell r="I5" t="str">
            <v>ставка не предусмотрена</v>
          </cell>
          <cell r="K5">
            <v>2.5</v>
          </cell>
          <cell r="L5" t="str">
            <v>Н1:город - центр субъекта Российской Федерации</v>
          </cell>
          <cell r="M5" t="str">
            <v>12345</v>
          </cell>
          <cell r="N5" t="str">
            <v>10:00 18:00(13:00 14:00)|10:00 18:00(13:00 14:00)|10:00 18:00(13:00 14:00)|10:00 18:00(13:00 14:00)|10:00 18:00(13:00 14:00)</v>
          </cell>
          <cell r="O5" t="str">
            <v/>
          </cell>
          <cell r="P5">
            <v>6</v>
          </cell>
          <cell r="Q5" t="str">
            <v>Н1</v>
          </cell>
          <cell r="R5" t="e">
            <v>#VALUE!</v>
          </cell>
          <cell r="T5" t="str">
            <v/>
          </cell>
          <cell r="U5">
            <v>6</v>
          </cell>
          <cell r="V5" t="str">
            <v>Н1</v>
          </cell>
          <cell r="W5" t="e">
            <v>#VALUE!</v>
          </cell>
          <cell r="Y5" t="str">
            <v/>
          </cell>
          <cell r="Z5">
            <v>6</v>
          </cell>
          <cell r="AA5" t="str">
            <v>Н1</v>
          </cell>
          <cell r="AB5" t="e">
            <v>#VALUE!</v>
          </cell>
          <cell r="AD5" t="str">
            <v/>
          </cell>
          <cell r="AE5">
            <v>6</v>
          </cell>
          <cell r="AF5" t="str">
            <v>Н1</v>
          </cell>
          <cell r="AG5" t="e">
            <v>#VALUE!</v>
          </cell>
          <cell r="AI5" t="str">
            <v/>
          </cell>
          <cell r="AJ5">
            <v>6</v>
          </cell>
          <cell r="AK5" t="str">
            <v>Н1</v>
          </cell>
          <cell r="AL5" t="e">
            <v>#VALUE!</v>
          </cell>
          <cell r="AO5">
            <v>6</v>
          </cell>
        </row>
        <row r="6">
          <cell r="A6" t="str">
            <v>6056/022</v>
          </cell>
          <cell r="B6">
            <v>4</v>
          </cell>
          <cell r="C6" t="str">
            <v>Доп.офис №6056/022</v>
          </cell>
          <cell r="D6" t="str">
            <v>П5:Дополнительный офис - специализированный филиал, обслуживающий физических лиц</v>
          </cell>
          <cell r="E6" t="str">
            <v>603132</v>
          </cell>
          <cell r="F6" t="str">
            <v>Нижегородская область</v>
          </cell>
          <cell r="G6" t="str">
            <v>г.Нижний Новгород, ул.Даргомыжского, 22</v>
          </cell>
          <cell r="H6" t="str">
            <v>(831)2404203</v>
          </cell>
          <cell r="I6" t="str">
            <v>Трусова Елена Константиновна</v>
          </cell>
          <cell r="K6">
            <v>9</v>
          </cell>
          <cell r="L6" t="str">
            <v>Н1:город - центр субъекта Российской Федерации</v>
          </cell>
          <cell r="M6" t="str">
            <v>123456</v>
          </cell>
          <cell r="N6" t="str">
            <v>09:00 19:00|09:00 19:00|09:00 19:00|09:00 19:00|09:00 19:00|09:00 14:00</v>
          </cell>
          <cell r="O6" t="str">
            <v/>
          </cell>
          <cell r="P6">
            <v>6</v>
          </cell>
          <cell r="Q6" t="str">
            <v>Н1</v>
          </cell>
          <cell r="R6" t="e">
            <v>#VALUE!</v>
          </cell>
          <cell r="T6" t="str">
            <v/>
          </cell>
          <cell r="U6">
            <v>6</v>
          </cell>
          <cell r="V6" t="str">
            <v>Н1</v>
          </cell>
          <cell r="W6" t="e">
            <v>#VALUE!</v>
          </cell>
          <cell r="Y6" t="str">
            <v/>
          </cell>
          <cell r="Z6">
            <v>6</v>
          </cell>
          <cell r="AA6" t="str">
            <v>Н1</v>
          </cell>
          <cell r="AB6" t="e">
            <v>#VALUE!</v>
          </cell>
          <cell r="AD6" t="str">
            <v/>
          </cell>
          <cell r="AE6">
            <v>6</v>
          </cell>
          <cell r="AF6" t="str">
            <v>Н1</v>
          </cell>
          <cell r="AG6" t="e">
            <v>#VALUE!</v>
          </cell>
          <cell r="AI6" t="str">
            <v/>
          </cell>
          <cell r="AJ6">
            <v>6</v>
          </cell>
          <cell r="AK6" t="str">
            <v>Н1</v>
          </cell>
          <cell r="AL6" t="e">
            <v>#VALUE!</v>
          </cell>
          <cell r="AO6">
            <v>6</v>
          </cell>
        </row>
        <row r="7">
          <cell r="A7" t="str">
            <v>6056/028</v>
          </cell>
          <cell r="B7">
            <v>5</v>
          </cell>
          <cell r="C7" t="str">
            <v>Доп.офис №6056/028</v>
          </cell>
          <cell r="D7" t="str">
            <v>П5:Дополнительный офис - специализированный филиал, обслуживающий физических лиц</v>
          </cell>
          <cell r="E7" t="str">
            <v>603063</v>
          </cell>
          <cell r="F7" t="str">
            <v>Нижегородская область</v>
          </cell>
          <cell r="G7" t="str">
            <v>г.Нижний Новгород, ул.19 Линия, 25</v>
          </cell>
          <cell r="H7" t="str">
            <v>(831)2925099</v>
          </cell>
          <cell r="I7" t="str">
            <v>ставка не предусмотрена</v>
          </cell>
          <cell r="K7">
            <v>0.75</v>
          </cell>
          <cell r="L7" t="str">
            <v>Н1:город - центр субъекта Российской Федерации</v>
          </cell>
          <cell r="M7" t="str">
            <v>1</v>
          </cell>
          <cell r="N7" t="str">
            <v>09:30 17:00</v>
          </cell>
          <cell r="O7" t="str">
            <v/>
          </cell>
          <cell r="P7">
            <v>2</v>
          </cell>
          <cell r="Q7" t="str">
            <v>Н1</v>
          </cell>
          <cell r="R7" t="e">
            <v>#VALUE!</v>
          </cell>
          <cell r="T7" t="str">
            <v/>
          </cell>
          <cell r="U7">
            <v>2</v>
          </cell>
          <cell r="V7" t="str">
            <v>Н1</v>
          </cell>
          <cell r="W7" t="e">
            <v>#VALUE!</v>
          </cell>
          <cell r="Y7" t="str">
            <v/>
          </cell>
          <cell r="Z7">
            <v>2</v>
          </cell>
          <cell r="AA7" t="str">
            <v>Н1</v>
          </cell>
          <cell r="AB7" t="e">
            <v>#VALUE!</v>
          </cell>
          <cell r="AD7" t="str">
            <v/>
          </cell>
          <cell r="AE7">
            <v>2</v>
          </cell>
          <cell r="AF7" t="str">
            <v>Н1</v>
          </cell>
          <cell r="AG7" t="e">
            <v>#VALUE!</v>
          </cell>
          <cell r="AI7" t="str">
            <v/>
          </cell>
          <cell r="AJ7">
            <v>2</v>
          </cell>
          <cell r="AK7" t="str">
            <v>Н1</v>
          </cell>
          <cell r="AL7" t="e">
            <v>#VALUE!</v>
          </cell>
          <cell r="AO7">
            <v>2</v>
          </cell>
        </row>
        <row r="8">
          <cell r="A8" t="str">
            <v>6056/0341</v>
          </cell>
          <cell r="B8">
            <v>6</v>
          </cell>
          <cell r="C8" t="str">
            <v>Доп.офис №6056/0341</v>
          </cell>
          <cell r="D8" t="str">
            <v>П5:Дополнительный офис - специализированный филиал, обслуживающий физических лиц</v>
          </cell>
          <cell r="E8" t="str">
            <v>603018</v>
          </cell>
          <cell r="F8" t="str">
            <v>Нижегородская область</v>
          </cell>
          <cell r="G8" t="str">
            <v>г.Нижний Новгород, ул.Минеева, 31</v>
          </cell>
          <cell r="H8" t="str">
            <v>(831)2928892</v>
          </cell>
          <cell r="I8" t="str">
            <v>Брюзгина Ольга Владимировна</v>
          </cell>
          <cell r="K8">
            <v>3</v>
          </cell>
          <cell r="L8" t="str">
            <v>Н1:город - центр субъекта Российской Федерации</v>
          </cell>
          <cell r="M8" t="str">
            <v>12345</v>
          </cell>
          <cell r="N8" t="str">
            <v>09:00 18:00(13:00 14:00)|09:00 18:00(13:00 14:00)|09:00 18:00(13:00 14:00)|09:00 18:00(13:00 14:00)|09:00 18:00(13:00 14:00)</v>
          </cell>
          <cell r="O8" t="str">
            <v/>
          </cell>
          <cell r="P8">
            <v>6</v>
          </cell>
          <cell r="Q8" t="str">
            <v>Н1</v>
          </cell>
          <cell r="R8" t="e">
            <v>#VALUE!</v>
          </cell>
          <cell r="T8" t="str">
            <v/>
          </cell>
          <cell r="U8">
            <v>6</v>
          </cell>
          <cell r="V8" t="str">
            <v>Н1</v>
          </cell>
          <cell r="W8" t="e">
            <v>#VALUE!</v>
          </cell>
          <cell r="Y8" t="str">
            <v/>
          </cell>
          <cell r="Z8">
            <v>6</v>
          </cell>
          <cell r="AA8" t="str">
            <v>Н1</v>
          </cell>
          <cell r="AB8" t="e">
            <v>#VALUE!</v>
          </cell>
          <cell r="AD8" t="str">
            <v/>
          </cell>
          <cell r="AE8">
            <v>6</v>
          </cell>
          <cell r="AF8" t="str">
            <v>Н1</v>
          </cell>
          <cell r="AG8" t="e">
            <v>#VALUE!</v>
          </cell>
          <cell r="AI8" t="str">
            <v/>
          </cell>
          <cell r="AJ8">
            <v>6</v>
          </cell>
          <cell r="AK8" t="str">
            <v>Н1</v>
          </cell>
          <cell r="AL8" t="e">
            <v>#VALUE!</v>
          </cell>
          <cell r="AO8">
            <v>6</v>
          </cell>
        </row>
        <row r="9">
          <cell r="A9" t="str">
            <v>6056/0342</v>
          </cell>
          <cell r="B9">
            <v>7</v>
          </cell>
          <cell r="C9" t="str">
            <v>Доп.офис №6056/0342</v>
          </cell>
          <cell r="D9" t="str">
            <v>П5:Дополнительный офис - специализированный филиал, обслуживающий физических лиц</v>
          </cell>
          <cell r="E9" t="str">
            <v>603101</v>
          </cell>
          <cell r="F9" t="str">
            <v>Нижегородская область</v>
          </cell>
          <cell r="G9" t="str">
            <v>г.Нижний Новгород, ул.Краснодонцев, 7</v>
          </cell>
          <cell r="H9" t="str">
            <v>(831)2932666</v>
          </cell>
          <cell r="I9" t="str">
            <v>Князева Светлана Анатольевна</v>
          </cell>
          <cell r="K9">
            <v>14</v>
          </cell>
          <cell r="L9" t="str">
            <v>Н1:город - центр субъекта Российской Федерации</v>
          </cell>
          <cell r="M9" t="str">
            <v>123456</v>
          </cell>
          <cell r="N9" t="str">
            <v>09:00 19:00|09:00 19:00|09:00 19:00|09:00 19:00|09:00 19:00|09:00 16:00</v>
          </cell>
          <cell r="O9" t="str">
            <v/>
          </cell>
          <cell r="P9">
            <v>10</v>
          </cell>
          <cell r="Q9" t="str">
            <v>Н1</v>
          </cell>
          <cell r="R9" t="e">
            <v>#VALUE!</v>
          </cell>
          <cell r="T9" t="str">
            <v/>
          </cell>
          <cell r="U9">
            <v>10</v>
          </cell>
          <cell r="V9" t="str">
            <v>Н1</v>
          </cell>
          <cell r="W9" t="e">
            <v>#VALUE!</v>
          </cell>
          <cell r="Y9" t="str">
            <v/>
          </cell>
          <cell r="Z9">
            <v>10</v>
          </cell>
          <cell r="AA9" t="str">
            <v>Н1</v>
          </cell>
          <cell r="AB9" t="e">
            <v>#VALUE!</v>
          </cell>
          <cell r="AD9" t="str">
            <v/>
          </cell>
          <cell r="AE9">
            <v>10</v>
          </cell>
          <cell r="AF9" t="str">
            <v>Н1</v>
          </cell>
          <cell r="AG9" t="e">
            <v>#VALUE!</v>
          </cell>
          <cell r="AI9" t="str">
            <v/>
          </cell>
          <cell r="AJ9">
            <v>10</v>
          </cell>
          <cell r="AK9" t="str">
            <v>Н1</v>
          </cell>
          <cell r="AL9" t="e">
            <v>#VALUE!</v>
          </cell>
          <cell r="AO9">
            <v>10</v>
          </cell>
        </row>
        <row r="10">
          <cell r="A10" t="str">
            <v>6056/0344</v>
          </cell>
          <cell r="B10">
            <v>8</v>
          </cell>
          <cell r="C10" t="str">
            <v>Доп.офис №6056/0344</v>
          </cell>
          <cell r="D10" t="str">
            <v>П5:Дополнительный офис - специализированный филиал, обслуживающий физических лиц</v>
          </cell>
          <cell r="E10" t="str">
            <v>603034</v>
          </cell>
          <cell r="F10" t="str">
            <v>Нижегородская область</v>
          </cell>
          <cell r="G10" t="str">
            <v>г.Нижний Новгород, ул.Премудрова, 10/4</v>
          </cell>
          <cell r="H10" t="str">
            <v>(831)2442910</v>
          </cell>
          <cell r="I10" t="str">
            <v>Волкова Татьяна Леонидовна</v>
          </cell>
          <cell r="K10">
            <v>4</v>
          </cell>
          <cell r="L10" t="str">
            <v>Н1:город - центр субъекта Российской Федерации</v>
          </cell>
          <cell r="M10" t="str">
            <v>12345</v>
          </cell>
          <cell r="N10" t="str">
            <v>09:00 18:00(13:00 14:00)|09:00 18:00(13:00 14:00)|09:00 18:00(13:00 14:00)|09:00 18:00(13:00 14:00)|09:00 17:00(13:00 14:00)</v>
          </cell>
          <cell r="O10" t="str">
            <v/>
          </cell>
          <cell r="P10">
            <v>5</v>
          </cell>
          <cell r="Q10" t="str">
            <v>Н1</v>
          </cell>
          <cell r="R10" t="e">
            <v>#VALUE!</v>
          </cell>
          <cell r="T10" t="str">
            <v/>
          </cell>
          <cell r="U10">
            <v>5</v>
          </cell>
          <cell r="V10" t="str">
            <v>Н1</v>
          </cell>
          <cell r="W10" t="e">
            <v>#VALUE!</v>
          </cell>
          <cell r="Y10" t="str">
            <v/>
          </cell>
          <cell r="Z10">
            <v>5</v>
          </cell>
          <cell r="AA10" t="str">
            <v>Н1</v>
          </cell>
          <cell r="AB10" t="e">
            <v>#VALUE!</v>
          </cell>
          <cell r="AD10" t="str">
            <v/>
          </cell>
          <cell r="AE10">
            <v>5</v>
          </cell>
          <cell r="AF10" t="str">
            <v>Н1</v>
          </cell>
          <cell r="AG10" t="e">
            <v>#VALUE!</v>
          </cell>
          <cell r="AI10" t="str">
            <v/>
          </cell>
          <cell r="AJ10">
            <v>5</v>
          </cell>
          <cell r="AK10" t="str">
            <v>Н1</v>
          </cell>
          <cell r="AL10" t="e">
            <v>#VALUE!</v>
          </cell>
          <cell r="AO10">
            <v>5</v>
          </cell>
        </row>
        <row r="11">
          <cell r="A11" t="str">
            <v>6056/0358</v>
          </cell>
          <cell r="B11">
            <v>9</v>
          </cell>
          <cell r="C11" t="str">
            <v>Опер.касса №6056/0358</v>
          </cell>
          <cell r="D11" t="str">
            <v>П6:Операционная касса вне кассового узла</v>
          </cell>
          <cell r="E11" t="str">
            <v>603041</v>
          </cell>
          <cell r="F11" t="str">
            <v>Нижегородская область</v>
          </cell>
          <cell r="G11" t="str">
            <v>г.Нижний Новгород, проспект Молодежный, 78</v>
          </cell>
          <cell r="H11" t="str">
            <v>(831)2933207</v>
          </cell>
          <cell r="I11" t="str">
            <v>должность не предусмотрена</v>
          </cell>
          <cell r="K11">
            <v>2</v>
          </cell>
          <cell r="L11" t="str">
            <v>Н1:город - центр субъекта Российской Федерации</v>
          </cell>
          <cell r="M11" t="str">
            <v>12345</v>
          </cell>
          <cell r="N11" t="str">
            <v>10:00 18:00(13:00 14:00)|10:00 18:00(13:00 14:00)|10:00 18:00(13:00 14:00)|10:00 18:00(13:00 14:00)|10:00 18:00(13:00 14:00)</v>
          </cell>
          <cell r="O11" t="str">
            <v/>
          </cell>
          <cell r="P11">
            <v>5</v>
          </cell>
          <cell r="Q11" t="str">
            <v>Н1</v>
          </cell>
          <cell r="R11" t="e">
            <v>#VALUE!</v>
          </cell>
          <cell r="T11" t="str">
            <v/>
          </cell>
          <cell r="U11">
            <v>5</v>
          </cell>
          <cell r="V11" t="str">
            <v>Н1</v>
          </cell>
          <cell r="W11" t="e">
            <v>#VALUE!</v>
          </cell>
          <cell r="Y11" t="str">
            <v/>
          </cell>
          <cell r="Z11">
            <v>5</v>
          </cell>
          <cell r="AA11" t="str">
            <v>Н1</v>
          </cell>
          <cell r="AB11" t="e">
            <v>#VALUE!</v>
          </cell>
          <cell r="AD11" t="str">
            <v/>
          </cell>
          <cell r="AE11">
            <v>5</v>
          </cell>
          <cell r="AF11" t="str">
            <v>Н1</v>
          </cell>
          <cell r="AG11" t="e">
            <v>#VALUE!</v>
          </cell>
          <cell r="AI11" t="str">
            <v/>
          </cell>
          <cell r="AJ11">
            <v>5</v>
          </cell>
          <cell r="AK11" t="str">
            <v>Н1</v>
          </cell>
          <cell r="AL11" t="e">
            <v>#VALUE!</v>
          </cell>
          <cell r="AO11">
            <v>5</v>
          </cell>
        </row>
        <row r="12">
          <cell r="A12" t="str">
            <v>6056/0389</v>
          </cell>
          <cell r="B12">
            <v>10</v>
          </cell>
          <cell r="C12" t="str">
            <v>Опер.касса №6056/0389</v>
          </cell>
          <cell r="D12" t="str">
            <v>П6:Операционная касса вне кассового узла</v>
          </cell>
          <cell r="E12" t="str">
            <v>603011</v>
          </cell>
          <cell r="F12" t="str">
            <v>Нижегородская область</v>
          </cell>
          <cell r="G12" t="str">
            <v>г.Нижний Новгород, проспект Ленина, 2</v>
          </cell>
          <cell r="H12" t="str">
            <v>(831)2453302</v>
          </cell>
          <cell r="I12" t="str">
            <v>вакансия</v>
          </cell>
          <cell r="K12">
            <v>7</v>
          </cell>
          <cell r="L12" t="str">
            <v>Н1:город - центр субъекта Российской Федерации</v>
          </cell>
          <cell r="M12" t="str">
            <v>123456</v>
          </cell>
          <cell r="N12" t="str">
            <v>09:00 19:00(13:00 14:00)|09:00 19:00(13:00 14:00)|09:00 19:00(13:00 14:00)|09:00 19:00(13:00 14:00)|09:00 19:00(13:00 14:00)|09:00 15:00</v>
          </cell>
          <cell r="O12" t="str">
            <v/>
          </cell>
          <cell r="P12">
            <v>7</v>
          </cell>
          <cell r="Q12" t="str">
            <v>Н1</v>
          </cell>
          <cell r="R12" t="e">
            <v>#VALUE!</v>
          </cell>
          <cell r="T12" t="str">
            <v/>
          </cell>
          <cell r="U12">
            <v>7</v>
          </cell>
          <cell r="V12" t="str">
            <v>Н1</v>
          </cell>
          <cell r="W12" t="e">
            <v>#VALUE!</v>
          </cell>
          <cell r="Y12" t="str">
            <v/>
          </cell>
          <cell r="Z12">
            <v>7</v>
          </cell>
          <cell r="AA12" t="str">
            <v>Н1</v>
          </cell>
          <cell r="AB12" t="e">
            <v>#VALUE!</v>
          </cell>
          <cell r="AD12" t="str">
            <v/>
          </cell>
          <cell r="AE12">
            <v>7</v>
          </cell>
          <cell r="AF12" t="str">
            <v>Н1</v>
          </cell>
          <cell r="AG12" t="e">
            <v>#VALUE!</v>
          </cell>
          <cell r="AI12" t="str">
            <v/>
          </cell>
          <cell r="AJ12">
            <v>7</v>
          </cell>
          <cell r="AK12" t="str">
            <v>Н1</v>
          </cell>
          <cell r="AL12" t="e">
            <v>#VALUE!</v>
          </cell>
          <cell r="AO12">
            <v>7</v>
          </cell>
        </row>
        <row r="13">
          <cell r="A13" t="str">
            <v>6056/0395</v>
          </cell>
          <cell r="B13">
            <v>11</v>
          </cell>
          <cell r="C13" t="str">
            <v>Доп.офис №6056/0395</v>
          </cell>
          <cell r="D13" t="str">
            <v>П5:Дополнительный офис - специализированный филиал, обслуживающий физических лиц</v>
          </cell>
          <cell r="E13" t="str">
            <v>603064</v>
          </cell>
          <cell r="F13" t="str">
            <v>Нижегородская область</v>
          </cell>
          <cell r="G13" t="str">
            <v>г.Нижний Новгород, проспект Ленина, 78</v>
          </cell>
          <cell r="H13" t="str">
            <v>(831)2508375</v>
          </cell>
          <cell r="I13" t="str">
            <v>Медведева Оксана Валерьевна</v>
          </cell>
          <cell r="K13">
            <v>6</v>
          </cell>
          <cell r="L13" t="str">
            <v>Н1:город - центр субъекта Российской Федерации</v>
          </cell>
          <cell r="M13" t="str">
            <v>123456</v>
          </cell>
          <cell r="N13" t="str">
            <v>09:00 19:00(14:00 15:00)|09:00 19:00(14:00 15:00)|09:00 19:00(14:00 15:00)|09:00 19:00(14:00 15:00)|09:00 19:00(14:00 15:00)|09:00 16:00(13:00 14:00)</v>
          </cell>
          <cell r="O13" t="str">
            <v/>
          </cell>
          <cell r="P13">
            <v>3</v>
          </cell>
          <cell r="Q13" t="str">
            <v>Н1</v>
          </cell>
          <cell r="R13" t="e">
            <v>#VALUE!</v>
          </cell>
          <cell r="T13" t="str">
            <v/>
          </cell>
          <cell r="U13">
            <v>3</v>
          </cell>
          <cell r="V13" t="str">
            <v>Н1</v>
          </cell>
          <cell r="W13" t="e">
            <v>#VALUE!</v>
          </cell>
          <cell r="Y13" t="str">
            <v/>
          </cell>
          <cell r="Z13">
            <v>3</v>
          </cell>
          <cell r="AA13" t="str">
            <v>Н1</v>
          </cell>
          <cell r="AB13" t="e">
            <v>#VALUE!</v>
          </cell>
          <cell r="AD13" t="str">
            <v/>
          </cell>
          <cell r="AE13">
            <v>3</v>
          </cell>
          <cell r="AF13" t="str">
            <v>Н1</v>
          </cell>
          <cell r="AG13" t="e">
            <v>#VALUE!</v>
          </cell>
          <cell r="AI13" t="str">
            <v/>
          </cell>
          <cell r="AJ13">
            <v>3</v>
          </cell>
          <cell r="AK13" t="str">
            <v>Н1</v>
          </cell>
          <cell r="AL13" t="e">
            <v>#VALUE!</v>
          </cell>
          <cell r="AO13">
            <v>3</v>
          </cell>
        </row>
        <row r="14">
          <cell r="A14" t="str">
            <v>6056/0399</v>
          </cell>
          <cell r="B14">
            <v>12</v>
          </cell>
          <cell r="C14" t="str">
            <v>Доп.офис №6056/0399</v>
          </cell>
          <cell r="D14" t="str">
            <v>П5:Дополнительный офис - специализированный филиал, обслуживающий физических лиц</v>
          </cell>
          <cell r="E14" t="str">
            <v>603004</v>
          </cell>
          <cell r="F14" t="str">
            <v>Нижегородская область</v>
          </cell>
          <cell r="G14" t="str">
            <v>г.Нижний Новгород, проспект Молодежный, 28а</v>
          </cell>
          <cell r="H14" t="str">
            <v>(831)2448098</v>
          </cell>
          <cell r="I14" t="str">
            <v>Смирнова Наталья Викторовна</v>
          </cell>
          <cell r="K14">
            <v>10.5</v>
          </cell>
          <cell r="L14" t="str">
            <v>Н1:город - центр субъекта Российской Федерации</v>
          </cell>
          <cell r="M14" t="str">
            <v>123456</v>
          </cell>
          <cell r="N14" t="str">
            <v>09:00 19:00|09:00 19:00|09:00 19:00|09:00 19:00|09:00 19:00|09:00 16:00(13:00 14:00)</v>
          </cell>
          <cell r="O14" t="str">
            <v/>
          </cell>
          <cell r="P14">
            <v>10</v>
          </cell>
          <cell r="Q14" t="str">
            <v>Н1</v>
          </cell>
          <cell r="R14" t="e">
            <v>#VALUE!</v>
          </cell>
          <cell r="T14" t="str">
            <v/>
          </cell>
          <cell r="U14">
            <v>10</v>
          </cell>
          <cell r="V14" t="str">
            <v>Н1</v>
          </cell>
          <cell r="W14" t="e">
            <v>#VALUE!</v>
          </cell>
          <cell r="Y14" t="str">
            <v/>
          </cell>
          <cell r="Z14">
            <v>10</v>
          </cell>
          <cell r="AA14" t="str">
            <v>Н1</v>
          </cell>
          <cell r="AB14" t="e">
            <v>#VALUE!</v>
          </cell>
          <cell r="AD14" t="str">
            <v/>
          </cell>
          <cell r="AE14">
            <v>10</v>
          </cell>
          <cell r="AF14" t="str">
            <v>Н1</v>
          </cell>
          <cell r="AG14" t="e">
            <v>#VALUE!</v>
          </cell>
          <cell r="AI14" t="str">
            <v/>
          </cell>
          <cell r="AJ14">
            <v>10</v>
          </cell>
          <cell r="AK14" t="str">
            <v>Н1</v>
          </cell>
          <cell r="AL14" t="e">
            <v>#VALUE!</v>
          </cell>
          <cell r="AO14">
            <v>10</v>
          </cell>
        </row>
        <row r="15">
          <cell r="A15" t="str">
            <v>6056/0407</v>
          </cell>
          <cell r="B15">
            <v>13</v>
          </cell>
          <cell r="C15" t="str">
            <v>Опер.касса №6056/0407</v>
          </cell>
          <cell r="D15" t="str">
            <v>П6:Операционная касса вне кассового узла</v>
          </cell>
          <cell r="E15" t="str">
            <v>603069</v>
          </cell>
          <cell r="F15" t="str">
            <v>Нижегородская область</v>
          </cell>
          <cell r="G15" t="str">
            <v>г.Нижний Новгород, п.Мостоотряд, 24</v>
          </cell>
          <cell r="H15" t="str">
            <v>(831)2691590</v>
          </cell>
          <cell r="I15" t="str">
            <v xml:space="preserve"> должность не предусмотрена</v>
          </cell>
          <cell r="K15">
            <v>2</v>
          </cell>
          <cell r="L15" t="str">
            <v>Н1:город - центр субъекта Российской Федерации</v>
          </cell>
          <cell r="M15" t="str">
            <v>12345</v>
          </cell>
          <cell r="N15" t="str">
            <v>09:00 17:00(13:00 14:00)|09:00 17:00(13:00 14:00)|09:00 17:00(13:00 14:00)|09:00 17:00(13:00 14:00)|09:00 17:00(13:00 14:00)</v>
          </cell>
          <cell r="O15" t="str">
            <v/>
          </cell>
          <cell r="P15">
            <v>5</v>
          </cell>
          <cell r="Q15" t="str">
            <v>Н1</v>
          </cell>
          <cell r="R15" t="e">
            <v>#VALUE!</v>
          </cell>
          <cell r="T15" t="str">
            <v/>
          </cell>
          <cell r="U15">
            <v>5</v>
          </cell>
          <cell r="V15" t="str">
            <v>Н1</v>
          </cell>
          <cell r="W15" t="e">
            <v>#VALUE!</v>
          </cell>
          <cell r="Y15" t="str">
            <v/>
          </cell>
          <cell r="Z15">
            <v>5</v>
          </cell>
          <cell r="AA15" t="str">
            <v>Н1</v>
          </cell>
          <cell r="AB15" t="e">
            <v>#VALUE!</v>
          </cell>
          <cell r="AD15" t="str">
            <v/>
          </cell>
          <cell r="AE15">
            <v>5</v>
          </cell>
          <cell r="AF15" t="str">
            <v>Н1</v>
          </cell>
          <cell r="AG15" t="e">
            <v>#VALUE!</v>
          </cell>
          <cell r="AI15" t="str">
            <v/>
          </cell>
          <cell r="AJ15">
            <v>5</v>
          </cell>
          <cell r="AK15" t="str">
            <v>Н1</v>
          </cell>
          <cell r="AL15" t="e">
            <v>#VALUE!</v>
          </cell>
          <cell r="AO15">
            <v>5</v>
          </cell>
        </row>
        <row r="16">
          <cell r="A16" t="str">
            <v>6056/0413</v>
          </cell>
          <cell r="B16">
            <v>14</v>
          </cell>
          <cell r="C16" t="str">
            <v>Доп.офис №6056/0413</v>
          </cell>
          <cell r="D16" t="str">
            <v>П5:Дополнительный офис - специализированный филиал, обслуживающий физических лиц</v>
          </cell>
          <cell r="E16" t="str">
            <v>603142</v>
          </cell>
          <cell r="F16" t="str">
            <v>Нижегородская область</v>
          </cell>
          <cell r="G16" t="str">
            <v>г.Нижний Новгород, ул.Мончегорская, 17А, корп.3</v>
          </cell>
          <cell r="H16" t="str">
            <v>(831)2939756</v>
          </cell>
          <cell r="I16" t="str">
            <v>Фомина Алла Владимировна</v>
          </cell>
          <cell r="K16">
            <v>4</v>
          </cell>
          <cell r="L16" t="str">
            <v>Н1:город - центр субъекта Российской Федерации</v>
          </cell>
          <cell r="M16" t="str">
            <v>12345</v>
          </cell>
          <cell r="N16" t="str">
            <v>09:00 19:00(14:00 15:00)|09:00 19:00(14:00 15:00)|09:00 19:00(14:00 15:00)|09:00 19:00(14:00 15:00)|09:00 19:00(14:00 15:00)</v>
          </cell>
          <cell r="O16" t="str">
            <v/>
          </cell>
          <cell r="P16">
            <v>6</v>
          </cell>
          <cell r="Q16" t="str">
            <v>Н1</v>
          </cell>
          <cell r="R16" t="e">
            <v>#VALUE!</v>
          </cell>
          <cell r="T16" t="str">
            <v/>
          </cell>
          <cell r="U16">
            <v>6</v>
          </cell>
          <cell r="V16" t="str">
            <v>Н1</v>
          </cell>
          <cell r="W16" t="e">
            <v>#VALUE!</v>
          </cell>
          <cell r="Y16" t="str">
            <v/>
          </cell>
          <cell r="Z16">
            <v>6</v>
          </cell>
          <cell r="AA16" t="str">
            <v>Н1</v>
          </cell>
          <cell r="AB16" t="e">
            <v>#VALUE!</v>
          </cell>
          <cell r="AD16" t="str">
            <v/>
          </cell>
          <cell r="AE16">
            <v>6</v>
          </cell>
          <cell r="AF16" t="str">
            <v>Н1</v>
          </cell>
          <cell r="AG16" t="e">
            <v>#VALUE!</v>
          </cell>
          <cell r="AI16" t="str">
            <v/>
          </cell>
          <cell r="AJ16">
            <v>6</v>
          </cell>
          <cell r="AK16" t="str">
            <v>Н1</v>
          </cell>
          <cell r="AL16" t="e">
            <v>#VALUE!</v>
          </cell>
          <cell r="AO16">
            <v>6</v>
          </cell>
        </row>
        <row r="17">
          <cell r="A17" t="str">
            <v>6056/0415</v>
          </cell>
          <cell r="B17">
            <v>15</v>
          </cell>
          <cell r="C17" t="str">
            <v>Доп.офис №6056/0415</v>
          </cell>
          <cell r="D17" t="str">
            <v>П5:Дополнительный офис - специализированный филиал, обслуживающий физических лиц</v>
          </cell>
          <cell r="E17" t="str">
            <v>603061</v>
          </cell>
          <cell r="F17" t="str">
            <v>Нижегородская область</v>
          </cell>
          <cell r="G17" t="str">
            <v>г.Нижний Новгород, ул.Геройская, 2</v>
          </cell>
          <cell r="H17" t="str">
            <v>(831)2524472</v>
          </cell>
          <cell r="I17" t="str">
            <v>Фадеева Елена Валентиновна</v>
          </cell>
          <cell r="K17">
            <v>1.8</v>
          </cell>
          <cell r="L17" t="str">
            <v>Н1:город - центр субъекта Российской Федерации</v>
          </cell>
          <cell r="M17" t="str">
            <v>135</v>
          </cell>
          <cell r="N17" t="str">
            <v>09:00 17:00(13:00 14:00)|09:00 17:00(13:00 14:00)|09:00 17:00(13:00 14:00)</v>
          </cell>
          <cell r="O17" t="str">
            <v/>
          </cell>
          <cell r="P17">
            <v>4</v>
          </cell>
          <cell r="Q17" t="str">
            <v>Н1</v>
          </cell>
          <cell r="R17" t="e">
            <v>#VALUE!</v>
          </cell>
          <cell r="T17" t="str">
            <v/>
          </cell>
          <cell r="U17">
            <v>4</v>
          </cell>
          <cell r="V17" t="str">
            <v>Н1</v>
          </cell>
          <cell r="W17" t="e">
            <v>#VALUE!</v>
          </cell>
          <cell r="Y17" t="str">
            <v/>
          </cell>
          <cell r="Z17">
            <v>4</v>
          </cell>
          <cell r="AA17" t="str">
            <v>Н1</v>
          </cell>
          <cell r="AB17" t="e">
            <v>#VALUE!</v>
          </cell>
          <cell r="AD17" t="str">
            <v/>
          </cell>
          <cell r="AE17">
            <v>4</v>
          </cell>
          <cell r="AF17" t="str">
            <v>Н1</v>
          </cell>
          <cell r="AG17" t="e">
            <v>#VALUE!</v>
          </cell>
          <cell r="AI17" t="str">
            <v/>
          </cell>
          <cell r="AJ17">
            <v>4</v>
          </cell>
          <cell r="AK17" t="str">
            <v>Н1</v>
          </cell>
          <cell r="AL17" t="e">
            <v>#VALUE!</v>
          </cell>
          <cell r="AO17">
            <v>4</v>
          </cell>
        </row>
        <row r="18">
          <cell r="A18" t="str">
            <v>6056/0420</v>
          </cell>
          <cell r="B18">
            <v>16</v>
          </cell>
          <cell r="C18" t="str">
            <v>Доп.офис №6056/0420</v>
          </cell>
          <cell r="D18" t="str">
            <v>П5:Дополнительный офис - специализированный филиал, обслуживающий физических лиц</v>
          </cell>
          <cell r="E18" t="str">
            <v>603053</v>
          </cell>
          <cell r="F18" t="str">
            <v>Нижегородская область</v>
          </cell>
          <cell r="G18" t="str">
            <v>г.Нижний Новгород, ул.Дьяконова, 28</v>
          </cell>
          <cell r="H18" t="str">
            <v>(831)2534640</v>
          </cell>
          <cell r="I18" t="str">
            <v>Роганова Ольга Валерьевна</v>
          </cell>
          <cell r="K18">
            <v>11</v>
          </cell>
          <cell r="L18" t="str">
            <v>Н1:город - центр субъекта Российской Федерации</v>
          </cell>
          <cell r="M18" t="str">
            <v>1234567</v>
          </cell>
          <cell r="N18" t="str">
            <v>09:00 19:00(14:00 15:00)|09:00 19:00(14:00 15:00)|09:00 19:00(14:00 15:00)|09:00 19:00(14:00 15:00)|09:00 19:00(14:00 15:00)|09:00 16:00(13:00 14:00)|09:00 14:00</v>
          </cell>
          <cell r="O18" t="str">
            <v/>
          </cell>
          <cell r="P18">
            <v>7</v>
          </cell>
          <cell r="Q18" t="str">
            <v>Н1</v>
          </cell>
          <cell r="R18" t="e">
            <v>#VALUE!</v>
          </cell>
          <cell r="T18" t="str">
            <v/>
          </cell>
          <cell r="U18">
            <v>7</v>
          </cell>
          <cell r="V18" t="str">
            <v>Н1</v>
          </cell>
          <cell r="W18" t="e">
            <v>#VALUE!</v>
          </cell>
          <cell r="Y18" t="str">
            <v/>
          </cell>
          <cell r="Z18">
            <v>7</v>
          </cell>
          <cell r="AA18" t="str">
            <v>Н1</v>
          </cell>
          <cell r="AB18" t="e">
            <v>#VALUE!</v>
          </cell>
          <cell r="AD18" t="str">
            <v/>
          </cell>
          <cell r="AE18">
            <v>7</v>
          </cell>
          <cell r="AF18" t="str">
            <v>Н1</v>
          </cell>
          <cell r="AG18" t="e">
            <v>#VALUE!</v>
          </cell>
          <cell r="AI18" t="str">
            <v/>
          </cell>
          <cell r="AJ18">
            <v>7</v>
          </cell>
          <cell r="AK18" t="str">
            <v>Н1</v>
          </cell>
          <cell r="AL18" t="e">
            <v>#VALUE!</v>
          </cell>
          <cell r="AO18">
            <v>7</v>
          </cell>
        </row>
        <row r="19">
          <cell r="A19" t="str">
            <v>6056/0421</v>
          </cell>
          <cell r="B19">
            <v>17</v>
          </cell>
          <cell r="C19" t="str">
            <v>Опер.касса №6056/0421</v>
          </cell>
          <cell r="D19" t="str">
            <v>П6:Операционная касса вне кассового узла</v>
          </cell>
          <cell r="E19" t="str">
            <v>603076</v>
          </cell>
          <cell r="F19" t="str">
            <v>Нижегородская область</v>
          </cell>
          <cell r="G19" t="str">
            <v>г.Нижний Новгород, проспект Ленина, 44А</v>
          </cell>
          <cell r="H19" t="str">
            <v>(831)2580328</v>
          </cell>
          <cell r="I19" t="str">
            <v>Матвеева Анна Михайловна</v>
          </cell>
          <cell r="K19">
            <v>6</v>
          </cell>
          <cell r="L19" t="str">
            <v>Н1:город - центр субъекта Российской Федерации</v>
          </cell>
          <cell r="M19" t="str">
            <v>123456</v>
          </cell>
          <cell r="N19" t="str">
            <v>09:00 19:00(13:00 14:00)|09:00 19:00(13:00 14:00)|09:00 19:00(13:00 14:00)|09:00 19:00(13:00 14:00)|09:00 19:00(13:00 14:00)|09:00 16:00(13:00 14:00)</v>
          </cell>
          <cell r="O19" t="str">
            <v/>
          </cell>
          <cell r="P19">
            <v>6</v>
          </cell>
          <cell r="Q19" t="str">
            <v>Н1</v>
          </cell>
          <cell r="R19" t="e">
            <v>#VALUE!</v>
          </cell>
          <cell r="T19" t="str">
            <v/>
          </cell>
          <cell r="U19">
            <v>6</v>
          </cell>
          <cell r="V19" t="str">
            <v>Н1</v>
          </cell>
          <cell r="W19" t="e">
            <v>#VALUE!</v>
          </cell>
          <cell r="Y19" t="str">
            <v/>
          </cell>
          <cell r="Z19">
            <v>6</v>
          </cell>
          <cell r="AA19" t="str">
            <v>Н1</v>
          </cell>
          <cell r="AB19" t="e">
            <v>#VALUE!</v>
          </cell>
          <cell r="AD19" t="str">
            <v/>
          </cell>
          <cell r="AE19">
            <v>6</v>
          </cell>
          <cell r="AF19" t="str">
            <v>Н1</v>
          </cell>
          <cell r="AG19" t="e">
            <v>#VALUE!</v>
          </cell>
          <cell r="AI19" t="str">
            <v/>
          </cell>
          <cell r="AJ19">
            <v>6</v>
          </cell>
          <cell r="AK19" t="str">
            <v>Н1</v>
          </cell>
          <cell r="AL19" t="e">
            <v>#VALUE!</v>
          </cell>
          <cell r="AO19">
            <v>6</v>
          </cell>
        </row>
        <row r="20">
          <cell r="A20" t="str">
            <v>6056/0443</v>
          </cell>
          <cell r="B20">
            <v>18</v>
          </cell>
          <cell r="C20" t="str">
            <v>Опер.касса №6056/0443</v>
          </cell>
          <cell r="D20" t="str">
            <v>П6:Операционная касса вне кассового узла</v>
          </cell>
          <cell r="E20" t="str">
            <v>603083</v>
          </cell>
          <cell r="F20" t="str">
            <v>Нижегородская область</v>
          </cell>
          <cell r="G20" t="str">
            <v>г.Нижний Новгород, ул.Прыгунова, 7</v>
          </cell>
          <cell r="H20" t="str">
            <v>(831)2565373</v>
          </cell>
          <cell r="I20" t="str">
            <v>Елистратова Светлана Владимировна</v>
          </cell>
          <cell r="K20">
            <v>6.9</v>
          </cell>
          <cell r="L20" t="str">
            <v>Н1:город - центр субъекта Российской Федерации</v>
          </cell>
          <cell r="M20" t="str">
            <v>123456</v>
          </cell>
          <cell r="N20" t="str">
            <v>08:00 18:00(13:00 14:00)|08:00 18:00(13:00 14:00)|08:00 18:00(13:00 14:00)|08:00 18:00(13:00 14:00)|08:00 18:00(13:00 14:00)|09:00 16:00(13:00 14:00)</v>
          </cell>
          <cell r="O20" t="str">
            <v/>
          </cell>
          <cell r="P20">
            <v>5</v>
          </cell>
          <cell r="Q20" t="str">
            <v>Н1</v>
          </cell>
          <cell r="R20" t="e">
            <v>#VALUE!</v>
          </cell>
          <cell r="T20" t="str">
            <v/>
          </cell>
          <cell r="U20">
            <v>5</v>
          </cell>
          <cell r="V20" t="str">
            <v>Н1</v>
          </cell>
          <cell r="W20" t="e">
            <v>#VALUE!</v>
          </cell>
          <cell r="Y20" t="str">
            <v/>
          </cell>
          <cell r="Z20">
            <v>5</v>
          </cell>
          <cell r="AA20" t="str">
            <v>Н1</v>
          </cell>
          <cell r="AB20" t="e">
            <v>#VALUE!</v>
          </cell>
          <cell r="AD20" t="str">
            <v/>
          </cell>
          <cell r="AE20">
            <v>5</v>
          </cell>
          <cell r="AF20" t="str">
            <v>Н1</v>
          </cell>
          <cell r="AG20" t="e">
            <v>#VALUE!</v>
          </cell>
          <cell r="AI20" t="str">
            <v/>
          </cell>
          <cell r="AJ20">
            <v>5</v>
          </cell>
          <cell r="AK20" t="str">
            <v>Н1</v>
          </cell>
          <cell r="AL20" t="e">
            <v>#VALUE!</v>
          </cell>
          <cell r="AO20">
            <v>5</v>
          </cell>
        </row>
        <row r="21">
          <cell r="A21" t="str">
            <v>6056/0460</v>
          </cell>
          <cell r="B21">
            <v>19</v>
          </cell>
          <cell r="C21" t="str">
            <v>Опер.касса №6056/0460</v>
          </cell>
          <cell r="D21" t="str">
            <v>П6:Операционная касса вне кассового узла</v>
          </cell>
          <cell r="E21" t="str">
            <v>603076</v>
          </cell>
          <cell r="F21" t="str">
            <v>Нижегородская область</v>
          </cell>
          <cell r="G21" t="str">
            <v>г.Нижний Новгород, проспект Ленина, 34</v>
          </cell>
          <cell r="H21" t="str">
            <v>(831)2527893</v>
          </cell>
          <cell r="I21" t="str">
            <v>Андрианова Юлия Николаевна</v>
          </cell>
          <cell r="K21">
            <v>5</v>
          </cell>
          <cell r="L21" t="str">
            <v>Н1:город - центр субъекта Российской Федерации</v>
          </cell>
          <cell r="M21" t="str">
            <v>23456</v>
          </cell>
          <cell r="N21" t="str">
            <v>08:00 18:00(13:00 14:00)|08:00 18:00(13:00 14:00)|08:00 18:00(13:00 14:00)|08:00 18:00(13:00 14:00)|09:00 16:00(13:00 14:00)</v>
          </cell>
          <cell r="O21" t="str">
            <v/>
          </cell>
          <cell r="P21">
            <v>5</v>
          </cell>
          <cell r="Q21" t="str">
            <v>Н1</v>
          </cell>
          <cell r="R21" t="e">
            <v>#VALUE!</v>
          </cell>
          <cell r="T21" t="str">
            <v/>
          </cell>
          <cell r="U21">
            <v>5</v>
          </cell>
          <cell r="V21" t="str">
            <v>Н1</v>
          </cell>
          <cell r="W21" t="e">
            <v>#VALUE!</v>
          </cell>
          <cell r="Y21" t="str">
            <v/>
          </cell>
          <cell r="Z21">
            <v>5</v>
          </cell>
          <cell r="AA21" t="str">
            <v>Н1</v>
          </cell>
          <cell r="AB21" t="e">
            <v>#VALUE!</v>
          </cell>
          <cell r="AD21" t="str">
            <v/>
          </cell>
          <cell r="AE21">
            <v>5</v>
          </cell>
          <cell r="AF21" t="str">
            <v>Н1</v>
          </cell>
          <cell r="AG21" t="e">
            <v>#VALUE!</v>
          </cell>
          <cell r="AI21" t="str">
            <v/>
          </cell>
          <cell r="AJ21">
            <v>5</v>
          </cell>
          <cell r="AK21" t="str">
            <v>Н1</v>
          </cell>
          <cell r="AL21" t="e">
            <v>#VALUE!</v>
          </cell>
          <cell r="AO21">
            <v>5</v>
          </cell>
        </row>
        <row r="22">
          <cell r="A22" t="str">
            <v>6056/0469</v>
          </cell>
          <cell r="B22">
            <v>21</v>
          </cell>
          <cell r="C22" t="str">
            <v>Опер.касса №6056/0469</v>
          </cell>
          <cell r="D22" t="str">
            <v>П6:Операционная касса вне кассового узла</v>
          </cell>
          <cell r="E22" t="str">
            <v>603032</v>
          </cell>
          <cell r="F22" t="str">
            <v>Нижегородская область</v>
          </cell>
          <cell r="G22" t="str">
            <v>г.Нижний Новгород, ул.Заводская, 17</v>
          </cell>
          <cell r="H22" t="str">
            <v>(831)2522776</v>
          </cell>
          <cell r="I22" t="str">
            <v>Шонина Антонина Валентиновна</v>
          </cell>
          <cell r="K22">
            <v>6</v>
          </cell>
          <cell r="L22" t="str">
            <v>Н1:город - центр субъекта Российской Федерации</v>
          </cell>
          <cell r="M22" t="str">
            <v>123456</v>
          </cell>
          <cell r="N22" t="str">
            <v>09:00 19:00(13:00 14:00)|09:00 19:00(13:00 14:00)|09:00 19:00(13:00 14:00)|09:00 19:00(13:00 14:00)|09:00 19:00(13:00 14:00)|09:00 16:00(13:00 14:00)</v>
          </cell>
          <cell r="O22" t="str">
            <v/>
          </cell>
          <cell r="P22">
            <v>6</v>
          </cell>
          <cell r="Q22" t="str">
            <v>Н1</v>
          </cell>
          <cell r="R22" t="e">
            <v>#VALUE!</v>
          </cell>
          <cell r="T22" t="str">
            <v/>
          </cell>
          <cell r="U22">
            <v>6</v>
          </cell>
          <cell r="V22" t="str">
            <v>Н1</v>
          </cell>
          <cell r="W22" t="e">
            <v>#VALUE!</v>
          </cell>
          <cell r="Y22" t="str">
            <v/>
          </cell>
          <cell r="Z22">
            <v>6</v>
          </cell>
          <cell r="AA22" t="str">
            <v>Н1</v>
          </cell>
          <cell r="AB22" t="e">
            <v>#VALUE!</v>
          </cell>
          <cell r="AD22" t="str">
            <v/>
          </cell>
          <cell r="AE22">
            <v>6</v>
          </cell>
          <cell r="AF22" t="str">
            <v>Н1</v>
          </cell>
          <cell r="AG22" t="e">
            <v>#VALUE!</v>
          </cell>
          <cell r="AI22" t="str">
            <v/>
          </cell>
          <cell r="AJ22">
            <v>6</v>
          </cell>
          <cell r="AK22" t="str">
            <v>Н1</v>
          </cell>
          <cell r="AL22" t="e">
            <v>#VALUE!</v>
          </cell>
          <cell r="AO22">
            <v>6</v>
          </cell>
        </row>
        <row r="23">
          <cell r="A23" t="str">
            <v>6056/0476</v>
          </cell>
          <cell r="B23">
            <v>22</v>
          </cell>
          <cell r="C23" t="str">
            <v>Доп.офис №6056/0476</v>
          </cell>
          <cell r="D23" t="str">
            <v>П4:Дополнительный офис - специализированный филиал, обслуживающий юридических лиц</v>
          </cell>
          <cell r="E23" t="str">
            <v>603135</v>
          </cell>
          <cell r="F23" t="str">
            <v>Нижегородская область</v>
          </cell>
          <cell r="G23" t="str">
            <v>г.Нижний Новгород, проспект Ленина, 47</v>
          </cell>
          <cell r="H23" t="str">
            <v>(831)2580307</v>
          </cell>
          <cell r="I23" t="str">
            <v>Дядькина Елена Владимировна</v>
          </cell>
          <cell r="K23">
            <v>8</v>
          </cell>
          <cell r="L23" t="str">
            <v>Н1:город - центр субъекта Российской Федерации</v>
          </cell>
          <cell r="M23" t="str">
            <v>12345</v>
          </cell>
          <cell r="N23" t="str">
            <v>09:00 16:00|09:00 16:00|09:00 16:00|09:00 16:00|09:00 16:00</v>
          </cell>
          <cell r="O23" t="str">
            <v/>
          </cell>
          <cell r="P23">
            <v>4</v>
          </cell>
          <cell r="Q23" t="str">
            <v>Н1</v>
          </cell>
          <cell r="R23" t="e">
            <v>#VALUE!</v>
          </cell>
          <cell r="T23" t="str">
            <v/>
          </cell>
          <cell r="U23">
            <v>4</v>
          </cell>
          <cell r="V23" t="str">
            <v>Н1</v>
          </cell>
          <cell r="W23" t="e">
            <v>#VALUE!</v>
          </cell>
          <cell r="Y23" t="str">
            <v/>
          </cell>
          <cell r="Z23">
            <v>4</v>
          </cell>
          <cell r="AA23" t="str">
            <v>Н1</v>
          </cell>
          <cell r="AB23" t="e">
            <v>#VALUE!</v>
          </cell>
          <cell r="AD23" t="str">
            <v/>
          </cell>
          <cell r="AE23">
            <v>4</v>
          </cell>
          <cell r="AF23" t="str">
            <v>Н1</v>
          </cell>
          <cell r="AG23" t="e">
            <v>#VALUE!</v>
          </cell>
          <cell r="AI23" t="str">
            <v/>
          </cell>
          <cell r="AJ23">
            <v>4</v>
          </cell>
          <cell r="AK23" t="str">
            <v>Н1</v>
          </cell>
          <cell r="AL23" t="e">
            <v>#VALUE!</v>
          </cell>
          <cell r="AO23">
            <v>4</v>
          </cell>
        </row>
        <row r="24">
          <cell r="A24" t="str">
            <v>6056/0487</v>
          </cell>
          <cell r="B24">
            <v>25</v>
          </cell>
          <cell r="C24" t="str">
            <v>Доп.офис №6056/0487</v>
          </cell>
          <cell r="D24" t="str">
            <v>П5:Дополнительный офис - специализированный филиал, обслуживающий физических лиц</v>
          </cell>
          <cell r="E24" t="str">
            <v>603138</v>
          </cell>
          <cell r="F24" t="str">
            <v>Нижегородская область</v>
          </cell>
          <cell r="G24" t="str">
            <v>г.Нижний Новгород, ул.Плотникова, 3а</v>
          </cell>
          <cell r="H24" t="str">
            <v>(831)2448096</v>
          </cell>
          <cell r="I24" t="str">
            <v>Гусенкова Светлана Евгеньевна</v>
          </cell>
          <cell r="K24">
            <v>9.5</v>
          </cell>
          <cell r="L24" t="str">
            <v>Н1:город - центр субъекта Российской Федерации</v>
          </cell>
          <cell r="M24" t="str">
            <v>1234567</v>
          </cell>
          <cell r="N24" t="str">
            <v>10:00 19:00(13:00 14:00)|10:00 19:00(13:00 14:00)|10:00 19:00(13:00 14:00)|10:00 19:00(13:00 14:00)|10:00 19:00(13:00 14:00)|10:00 18:00(13:00 14:00)|11:00 15:00</v>
          </cell>
          <cell r="O24" t="str">
            <v/>
          </cell>
          <cell r="P24">
            <v>7</v>
          </cell>
          <cell r="Q24" t="str">
            <v>Н1</v>
          </cell>
          <cell r="R24" t="e">
            <v>#VALUE!</v>
          </cell>
          <cell r="T24" t="str">
            <v/>
          </cell>
          <cell r="U24">
            <v>7</v>
          </cell>
          <cell r="V24" t="str">
            <v>Н1</v>
          </cell>
          <cell r="W24" t="e">
            <v>#VALUE!</v>
          </cell>
          <cell r="Y24" t="str">
            <v/>
          </cell>
          <cell r="Z24">
            <v>7</v>
          </cell>
          <cell r="AA24" t="str">
            <v>Н1</v>
          </cell>
          <cell r="AB24" t="e">
            <v>#VALUE!</v>
          </cell>
          <cell r="AD24" t="str">
            <v/>
          </cell>
          <cell r="AE24">
            <v>7</v>
          </cell>
          <cell r="AF24" t="str">
            <v>Н1</v>
          </cell>
          <cell r="AG24" t="e">
            <v>#VALUE!</v>
          </cell>
          <cell r="AI24" t="str">
            <v/>
          </cell>
          <cell r="AJ24">
            <v>7</v>
          </cell>
          <cell r="AK24" t="str">
            <v>Н1</v>
          </cell>
          <cell r="AL24" t="e">
            <v>#VALUE!</v>
          </cell>
          <cell r="AO24">
            <v>7</v>
          </cell>
        </row>
        <row r="25">
          <cell r="A25" t="str">
            <v>6056/0488</v>
          </cell>
          <cell r="B25">
            <v>26</v>
          </cell>
          <cell r="C25" t="str">
            <v>Доп.офис №6056/0488</v>
          </cell>
          <cell r="D25" t="str">
            <v>П5:Дополнительный офис - специализированный филиал, обслуживающий физических лиц</v>
          </cell>
          <cell r="E25" t="str">
            <v>603083</v>
          </cell>
          <cell r="F25" t="str">
            <v>Нижегородская область</v>
          </cell>
          <cell r="G25" t="str">
            <v>г.Нижний Новгород, ул.Прыгунова, 16</v>
          </cell>
          <cell r="H25" t="str">
            <v>(831)2568530</v>
          </cell>
          <cell r="I25" t="str">
            <v>Бубнова Ольга Юрьевна</v>
          </cell>
          <cell r="K25">
            <v>1.8</v>
          </cell>
          <cell r="L25" t="str">
            <v>Н1:город - центр субъекта Российской Федерации</v>
          </cell>
          <cell r="M25" t="str">
            <v>135</v>
          </cell>
          <cell r="N25" t="str">
            <v>10:00 18:00(13:00 14:00)|10:00 18:00(13:00 14:00)|10:00 18:00(13:00 14:00)</v>
          </cell>
          <cell r="O25" t="str">
            <v/>
          </cell>
          <cell r="P25">
            <v>9</v>
          </cell>
          <cell r="Q25" t="str">
            <v>Н1</v>
          </cell>
          <cell r="R25" t="e">
            <v>#VALUE!</v>
          </cell>
          <cell r="T25" t="str">
            <v/>
          </cell>
          <cell r="U25">
            <v>9</v>
          </cell>
          <cell r="V25" t="str">
            <v>Н1</v>
          </cell>
          <cell r="W25" t="e">
            <v>#VALUE!</v>
          </cell>
          <cell r="Y25" t="str">
            <v/>
          </cell>
          <cell r="Z25">
            <v>9</v>
          </cell>
          <cell r="AA25" t="str">
            <v>Н1</v>
          </cell>
          <cell r="AB25" t="e">
            <v>#VALUE!</v>
          </cell>
          <cell r="AD25" t="str">
            <v/>
          </cell>
          <cell r="AE25">
            <v>9</v>
          </cell>
          <cell r="AF25" t="str">
            <v>Н1</v>
          </cell>
          <cell r="AG25" t="e">
            <v>#VALUE!</v>
          </cell>
          <cell r="AI25" t="str">
            <v/>
          </cell>
          <cell r="AJ25">
            <v>9</v>
          </cell>
          <cell r="AK25" t="str">
            <v>Н1</v>
          </cell>
          <cell r="AL25" t="e">
            <v>#VALUE!</v>
          </cell>
          <cell r="AO25">
            <v>9</v>
          </cell>
        </row>
        <row r="26">
          <cell r="A26" t="str">
            <v>6056/0489</v>
          </cell>
          <cell r="B26">
            <v>27</v>
          </cell>
          <cell r="C26" t="str">
            <v>Опер.касса №6056/0489</v>
          </cell>
          <cell r="D26" t="str">
            <v>П6:Операционная касса вне кассового узла</v>
          </cell>
          <cell r="E26" t="str">
            <v>603135</v>
          </cell>
          <cell r="F26" t="str">
            <v>Нижегородская область</v>
          </cell>
          <cell r="G26" t="str">
            <v>г.Нижний Новгород, ул.Новикова-Прибоя, 35</v>
          </cell>
          <cell r="H26" t="str">
            <v>(831)2585283</v>
          </cell>
          <cell r="I26" t="str">
            <v>Фадеева Елена Валентиновна</v>
          </cell>
          <cell r="K26">
            <v>1.2</v>
          </cell>
          <cell r="L26" t="str">
            <v>Н1:город - центр субъекта Российской Федерации</v>
          </cell>
          <cell r="M26" t="str">
            <v>24</v>
          </cell>
          <cell r="N26" t="str">
            <v>08:00 16:00(12:00 13:00)|08:00 16:00(12:00 13:00)</v>
          </cell>
          <cell r="O26" t="str">
            <v/>
          </cell>
          <cell r="P26">
            <v>4</v>
          </cell>
          <cell r="Q26" t="str">
            <v>Н1</v>
          </cell>
          <cell r="R26" t="e">
            <v>#VALUE!</v>
          </cell>
          <cell r="T26" t="str">
            <v/>
          </cell>
          <cell r="U26">
            <v>4</v>
          </cell>
          <cell r="V26" t="str">
            <v>Н1</v>
          </cell>
          <cell r="W26" t="e">
            <v>#VALUE!</v>
          </cell>
          <cell r="Y26" t="str">
            <v/>
          </cell>
          <cell r="Z26">
            <v>4</v>
          </cell>
          <cell r="AA26" t="str">
            <v>Н1</v>
          </cell>
          <cell r="AB26" t="e">
            <v>#VALUE!</v>
          </cell>
          <cell r="AD26" t="str">
            <v/>
          </cell>
          <cell r="AE26">
            <v>4</v>
          </cell>
          <cell r="AF26" t="str">
            <v>Н1</v>
          </cell>
          <cell r="AG26" t="e">
            <v>#VALUE!</v>
          </cell>
          <cell r="AI26" t="str">
            <v/>
          </cell>
          <cell r="AJ26">
            <v>4</v>
          </cell>
          <cell r="AK26" t="str">
            <v>Н1</v>
          </cell>
          <cell r="AL26" t="e">
            <v>#VALUE!</v>
          </cell>
          <cell r="AO26">
            <v>4</v>
          </cell>
        </row>
        <row r="27">
          <cell r="A27" t="str">
            <v>6056/0490</v>
          </cell>
          <cell r="B27">
            <v>28</v>
          </cell>
          <cell r="C27" t="str">
            <v>Опер.касса №6056/0490</v>
          </cell>
          <cell r="D27" t="str">
            <v>П6:Операционная касса вне кассового узла</v>
          </cell>
          <cell r="E27" t="str">
            <v>603140</v>
          </cell>
          <cell r="F27" t="str">
            <v>Нижегородская область</v>
          </cell>
          <cell r="G27" t="str">
            <v>г.Нижний Новгород, ул.Даргомыжского, 4</v>
          </cell>
          <cell r="H27" t="str">
            <v>(831)2451933</v>
          </cell>
          <cell r="I27" t="str">
            <v>Шутова Анна Николаевна</v>
          </cell>
          <cell r="K27">
            <v>4</v>
          </cell>
          <cell r="L27" t="str">
            <v>Н1:город - центр субъекта Российской Федерации</v>
          </cell>
          <cell r="M27" t="str">
            <v>12345</v>
          </cell>
          <cell r="N27" t="str">
            <v>09:00 17:00(13:00 14:00)|09:00 17:00(13:00 14:00)|09:00 17:00(13:00 14:00)|09:00 17:00(13:00 14:00)|09:00 17:00(13:00 14:00)</v>
          </cell>
          <cell r="O27" t="str">
            <v/>
          </cell>
          <cell r="P27">
            <v>6</v>
          </cell>
          <cell r="Q27" t="str">
            <v>Н1</v>
          </cell>
          <cell r="R27" t="e">
            <v>#VALUE!</v>
          </cell>
          <cell r="T27" t="str">
            <v/>
          </cell>
          <cell r="U27">
            <v>6</v>
          </cell>
          <cell r="V27" t="str">
            <v>Н1</v>
          </cell>
          <cell r="W27" t="e">
            <v>#VALUE!</v>
          </cell>
          <cell r="Y27" t="str">
            <v/>
          </cell>
          <cell r="Z27">
            <v>6</v>
          </cell>
          <cell r="AA27" t="str">
            <v>Н1</v>
          </cell>
          <cell r="AB27" t="e">
            <v>#VALUE!</v>
          </cell>
          <cell r="AD27" t="str">
            <v/>
          </cell>
          <cell r="AE27">
            <v>6</v>
          </cell>
          <cell r="AF27" t="str">
            <v>Н1</v>
          </cell>
          <cell r="AG27" t="e">
            <v>#VALUE!</v>
          </cell>
          <cell r="AI27" t="str">
            <v/>
          </cell>
          <cell r="AJ27">
            <v>6</v>
          </cell>
          <cell r="AK27" t="str">
            <v>Н1</v>
          </cell>
          <cell r="AL27" t="e">
            <v>#VALUE!</v>
          </cell>
          <cell r="AO27">
            <v>6</v>
          </cell>
        </row>
        <row r="28">
          <cell r="A28" t="str">
            <v>6056/0497</v>
          </cell>
          <cell r="B28">
            <v>29</v>
          </cell>
          <cell r="C28" t="str">
            <v>Опер.касса №6056/0497</v>
          </cell>
          <cell r="D28" t="str">
            <v>П6:Операционная касса вне кассового узла</v>
          </cell>
          <cell r="E28" t="str">
            <v>603083</v>
          </cell>
          <cell r="F28" t="str">
            <v>Нижегородская область</v>
          </cell>
          <cell r="G28" t="str">
            <v>г.Нижний Новгород, ул.Южное Шоссе, 39</v>
          </cell>
          <cell r="H28" t="str">
            <v>(831)2568733</v>
          </cell>
          <cell r="I28" t="str">
            <v>Сафонова Людмила Васильевна</v>
          </cell>
          <cell r="K28">
            <v>9.4</v>
          </cell>
          <cell r="L28" t="str">
            <v>Н1:город - центр субъекта Российской Федерации</v>
          </cell>
          <cell r="M28" t="str">
            <v>1234567</v>
          </cell>
          <cell r="N28" t="str">
            <v>09:00 19:00(14:00 15:00)|09:00 19:00(14:00 15:00)|09:00 19:00(14:00 15:00)|09:00 19:00(14:00 15:00)|09:00 19:00(14:00 15:00)|09:00 16:00(13:00 14:00)|10:00 15:00</v>
          </cell>
          <cell r="O28" t="str">
            <v/>
          </cell>
          <cell r="P28">
            <v>7</v>
          </cell>
          <cell r="Q28" t="str">
            <v>Н1</v>
          </cell>
          <cell r="R28" t="e">
            <v>#VALUE!</v>
          </cell>
          <cell r="T28" t="str">
            <v/>
          </cell>
          <cell r="U28">
            <v>7</v>
          </cell>
          <cell r="V28" t="str">
            <v>Н1</v>
          </cell>
          <cell r="W28" t="e">
            <v>#VALUE!</v>
          </cell>
          <cell r="Y28" t="str">
            <v/>
          </cell>
          <cell r="Z28">
            <v>7</v>
          </cell>
          <cell r="AA28" t="str">
            <v>Н1</v>
          </cell>
          <cell r="AB28" t="e">
            <v>#VALUE!</v>
          </cell>
          <cell r="AD28" t="str">
            <v/>
          </cell>
          <cell r="AE28">
            <v>7</v>
          </cell>
          <cell r="AF28" t="str">
            <v>Н1</v>
          </cell>
          <cell r="AG28" t="e">
            <v>#VALUE!</v>
          </cell>
          <cell r="AI28" t="str">
            <v/>
          </cell>
          <cell r="AJ28">
            <v>7</v>
          </cell>
          <cell r="AK28" t="str">
            <v>Н1</v>
          </cell>
          <cell r="AL28" t="e">
            <v>#VALUE!</v>
          </cell>
          <cell r="AO28">
            <v>7</v>
          </cell>
        </row>
        <row r="29">
          <cell r="A29" t="str">
            <v>6056/0503</v>
          </cell>
          <cell r="B29">
            <v>30</v>
          </cell>
          <cell r="C29" t="str">
            <v>Опер.касса №6056/0503</v>
          </cell>
          <cell r="D29" t="str">
            <v>П6:Операционная касса вне кассового узла</v>
          </cell>
          <cell r="E29" t="str">
            <v>603135</v>
          </cell>
          <cell r="F29" t="str">
            <v>Нижегородская область</v>
          </cell>
          <cell r="G29" t="str">
            <v>г.Нижний Новгород, проспект Ленина, 41/2</v>
          </cell>
          <cell r="H29" t="str">
            <v>(831)2528845</v>
          </cell>
          <cell r="I29" t="str">
            <v>Кулакова Марина Александровна</v>
          </cell>
          <cell r="K29">
            <v>5.5</v>
          </cell>
          <cell r="L29" t="str">
            <v>Н1:город - центр субъекта Российской Федерации</v>
          </cell>
          <cell r="M29" t="str">
            <v>123456</v>
          </cell>
          <cell r="N29" t="str">
            <v>09:00 18:00(13:00 14:00)|09:00 18:00(13:00 14:00)|09:00 18:00(13:00 14:00)|09:00 18:00(13:00 14:00)|09:00 18:00(13:00 14:00)|09:00 16:00(13:00 14:00)</v>
          </cell>
          <cell r="O29" t="str">
            <v/>
          </cell>
          <cell r="P29">
            <v>5</v>
          </cell>
          <cell r="Q29" t="str">
            <v>Н1</v>
          </cell>
          <cell r="R29" t="e">
            <v>#VALUE!</v>
          </cell>
          <cell r="T29" t="str">
            <v/>
          </cell>
          <cell r="U29">
            <v>5</v>
          </cell>
          <cell r="V29" t="str">
            <v>Н1</v>
          </cell>
          <cell r="W29" t="e">
            <v>#VALUE!</v>
          </cell>
          <cell r="Y29" t="str">
            <v/>
          </cell>
          <cell r="Z29">
            <v>5</v>
          </cell>
          <cell r="AA29" t="str">
            <v>Н1</v>
          </cell>
          <cell r="AB29" t="e">
            <v>#VALUE!</v>
          </cell>
          <cell r="AD29" t="str">
            <v/>
          </cell>
          <cell r="AE29">
            <v>5</v>
          </cell>
          <cell r="AF29" t="str">
            <v>Н1</v>
          </cell>
          <cell r="AG29" t="e">
            <v>#VALUE!</v>
          </cell>
          <cell r="AI29" t="str">
            <v/>
          </cell>
          <cell r="AJ29">
            <v>5</v>
          </cell>
          <cell r="AK29" t="str">
            <v>Н1</v>
          </cell>
          <cell r="AL29" t="e">
            <v>#VALUE!</v>
          </cell>
          <cell r="AO29">
            <v>5</v>
          </cell>
        </row>
        <row r="30">
          <cell r="A30" t="str">
            <v>6056/0505</v>
          </cell>
          <cell r="B30">
            <v>31</v>
          </cell>
          <cell r="C30" t="str">
            <v>Опер.касса №6056/0505</v>
          </cell>
          <cell r="D30" t="str">
            <v>П6:Операционная касса вне кассового узла</v>
          </cell>
          <cell r="E30" t="str">
            <v>603123</v>
          </cell>
          <cell r="F30" t="str">
            <v>Нижегородская область</v>
          </cell>
          <cell r="G30" t="str">
            <v>г.Нижний Новгород, ул.Янки Купалы, 10А</v>
          </cell>
          <cell r="H30" t="str">
            <v>(831)2563979</v>
          </cell>
          <cell r="I30" t="str">
            <v>Терешкина Наталия Александровна</v>
          </cell>
          <cell r="K30">
            <v>5</v>
          </cell>
          <cell r="L30" t="str">
            <v>Н1:город - центр субъекта Российской Федерации</v>
          </cell>
          <cell r="M30" t="str">
            <v>123456</v>
          </cell>
          <cell r="N30" t="str">
            <v>09:00 18:00(13:00 14:00)|09:00 18:00(13:00 14:00)|09:00 18:00(13:00 14:00)|09:00 18:00(13:00 14:00)|09:00 18:00(13:00 14:00)|09:00 16:00(13:00 14:00)</v>
          </cell>
          <cell r="O30" t="str">
            <v/>
          </cell>
          <cell r="P30">
            <v>5</v>
          </cell>
          <cell r="Q30" t="str">
            <v>Н1</v>
          </cell>
          <cell r="R30" t="e">
            <v>#VALUE!</v>
          </cell>
          <cell r="T30" t="str">
            <v/>
          </cell>
          <cell r="U30">
            <v>5</v>
          </cell>
          <cell r="V30" t="str">
            <v>Н1</v>
          </cell>
          <cell r="W30" t="e">
            <v>#VALUE!</v>
          </cell>
          <cell r="Y30" t="str">
            <v/>
          </cell>
          <cell r="Z30">
            <v>5</v>
          </cell>
          <cell r="AA30" t="str">
            <v>Н1</v>
          </cell>
          <cell r="AB30" t="e">
            <v>#VALUE!</v>
          </cell>
          <cell r="AD30" t="str">
            <v/>
          </cell>
          <cell r="AE30">
            <v>5</v>
          </cell>
          <cell r="AF30" t="str">
            <v>Н1</v>
          </cell>
          <cell r="AG30" t="e">
            <v>#VALUE!</v>
          </cell>
          <cell r="AI30" t="str">
            <v/>
          </cell>
          <cell r="AJ30">
            <v>5</v>
          </cell>
          <cell r="AK30" t="str">
            <v>Н1</v>
          </cell>
          <cell r="AL30" t="e">
            <v>#VALUE!</v>
          </cell>
          <cell r="AO30">
            <v>5</v>
          </cell>
        </row>
        <row r="31">
          <cell r="A31" t="str">
            <v>6056/0519</v>
          </cell>
          <cell r="B31">
            <v>33</v>
          </cell>
          <cell r="C31" t="str">
            <v>Доп.офис №6056/0519</v>
          </cell>
          <cell r="D31" t="str">
            <v>П5:Дополнительный офис - специализированный филиал, обслуживающий физических лиц</v>
          </cell>
          <cell r="E31" t="str">
            <v>603147</v>
          </cell>
          <cell r="F31" t="str">
            <v>Нижегородская область</v>
          </cell>
          <cell r="G31" t="str">
            <v>г.Нижний Новгород, 6 микрорайон, 23</v>
          </cell>
          <cell r="H31" t="str">
            <v>(831)2565233</v>
          </cell>
          <cell r="I31" t="str">
            <v>Терешкин Евгений Владимирович</v>
          </cell>
          <cell r="K31">
            <v>5</v>
          </cell>
          <cell r="L31" t="str">
            <v>Н1:город - центр субъекта Российской Федерации</v>
          </cell>
          <cell r="M31" t="str">
            <v>12345</v>
          </cell>
          <cell r="N31" t="str">
            <v>09:00 19:00(14:00 15:00)|09:00 19:00(14:00 15:00)|09:00 19:00(14:00 15:00)|09:00 19:00(14:00 15:00)|09:00 19:00(14:00 15:00)</v>
          </cell>
          <cell r="O31" t="str">
            <v/>
          </cell>
          <cell r="P31">
            <v>7</v>
          </cell>
          <cell r="Q31" t="str">
            <v>Н1</v>
          </cell>
          <cell r="R31" t="e">
            <v>#VALUE!</v>
          </cell>
          <cell r="T31" t="str">
            <v/>
          </cell>
          <cell r="U31">
            <v>7</v>
          </cell>
          <cell r="V31" t="str">
            <v>Н1</v>
          </cell>
          <cell r="W31" t="e">
            <v>#VALUE!</v>
          </cell>
          <cell r="Y31" t="str">
            <v/>
          </cell>
          <cell r="Z31">
            <v>7</v>
          </cell>
          <cell r="AA31" t="str">
            <v>Н1</v>
          </cell>
          <cell r="AB31" t="e">
            <v>#VALUE!</v>
          </cell>
          <cell r="AD31" t="str">
            <v/>
          </cell>
          <cell r="AE31">
            <v>7</v>
          </cell>
          <cell r="AF31" t="str">
            <v>Н1</v>
          </cell>
          <cell r="AG31" t="e">
            <v>#VALUE!</v>
          </cell>
          <cell r="AI31" t="str">
            <v/>
          </cell>
          <cell r="AJ31">
            <v>7</v>
          </cell>
          <cell r="AK31" t="str">
            <v>Н1</v>
          </cell>
          <cell r="AL31" t="e">
            <v>#VALUE!</v>
          </cell>
          <cell r="AO31">
            <v>7</v>
          </cell>
        </row>
        <row r="32">
          <cell r="A32" t="str">
            <v>6056/0524</v>
          </cell>
          <cell r="B32">
            <v>34</v>
          </cell>
          <cell r="C32" t="str">
            <v>Доп.офис №6056/0524</v>
          </cell>
          <cell r="D32" t="str">
            <v>П5:Дополнительный офис - специализированный филиал, обслуживающий физических лиц</v>
          </cell>
          <cell r="E32" t="str">
            <v>603138</v>
          </cell>
          <cell r="F32" t="str">
            <v>Нижегородская область</v>
          </cell>
          <cell r="G32" t="str">
            <v>г.Нижний Новгород, ул.Советской Армии, 22</v>
          </cell>
          <cell r="H32" t="str">
            <v>(831)2976850</v>
          </cell>
          <cell r="I32" t="str">
            <v>Брюзгина Наталья Валентиновна</v>
          </cell>
          <cell r="K32">
            <v>15</v>
          </cell>
          <cell r="L32" t="str">
            <v>Н1:город - центр субъекта Российской Федерации</v>
          </cell>
          <cell r="M32" t="str">
            <v>123456</v>
          </cell>
          <cell r="N32" t="str">
            <v>09:00 19:00|09:00 19:00|09:00 19:00|09:00 19:00|09:00 19:00|09:00 16:00</v>
          </cell>
          <cell r="O32" t="str">
            <v/>
          </cell>
          <cell r="P32">
            <v>10</v>
          </cell>
          <cell r="Q32" t="str">
            <v>Н1</v>
          </cell>
          <cell r="R32" t="e">
            <v>#VALUE!</v>
          </cell>
          <cell r="T32" t="str">
            <v/>
          </cell>
          <cell r="U32">
            <v>10</v>
          </cell>
          <cell r="V32" t="str">
            <v>Н1</v>
          </cell>
          <cell r="W32" t="e">
            <v>#VALUE!</v>
          </cell>
          <cell r="Y32" t="str">
            <v/>
          </cell>
          <cell r="Z32">
            <v>10</v>
          </cell>
          <cell r="AA32" t="str">
            <v>Н1</v>
          </cell>
          <cell r="AB32" t="e">
            <v>#VALUE!</v>
          </cell>
          <cell r="AD32" t="str">
            <v/>
          </cell>
          <cell r="AE32">
            <v>10</v>
          </cell>
          <cell r="AF32" t="str">
            <v>Н1</v>
          </cell>
          <cell r="AG32" t="e">
            <v>#VALUE!</v>
          </cell>
          <cell r="AI32" t="str">
            <v/>
          </cell>
          <cell r="AJ32">
            <v>10</v>
          </cell>
          <cell r="AK32" t="str">
            <v>Н1</v>
          </cell>
          <cell r="AL32" t="e">
            <v>#VALUE!</v>
          </cell>
          <cell r="AO32">
            <v>10</v>
          </cell>
        </row>
        <row r="33">
          <cell r="A33" t="str">
            <v>6056/0535</v>
          </cell>
          <cell r="B33">
            <v>35</v>
          </cell>
          <cell r="C33" t="str">
            <v>Доп.офис №6056/0535</v>
          </cell>
          <cell r="D33" t="str">
            <v>П5:Дополнительный офис - специализированный филиал, обслуживающий физических лиц</v>
          </cell>
          <cell r="E33" t="str">
            <v>603135</v>
          </cell>
          <cell r="F33" t="str">
            <v>Нижегородская область</v>
          </cell>
          <cell r="G33" t="str">
            <v>г.Нижний Новгород, проспект Ленина, 55</v>
          </cell>
          <cell r="H33" t="str">
            <v>(831)2580030</v>
          </cell>
          <cell r="I33" t="str">
            <v>Михалева Светлана Юрьевна</v>
          </cell>
          <cell r="K33">
            <v>21</v>
          </cell>
          <cell r="L33" t="str">
            <v>Н1:город - центр субъекта Российской Федерации</v>
          </cell>
          <cell r="M33" t="str">
            <v>123456</v>
          </cell>
          <cell r="N33" t="str">
            <v>09:00 19:00|09:00 19:00|09:00 19:00|09:00 19:00|09:00 19:00|09:00 16:00</v>
          </cell>
          <cell r="O33" t="str">
            <v/>
          </cell>
          <cell r="P33">
            <v>11</v>
          </cell>
          <cell r="Q33" t="str">
            <v>Н1</v>
          </cell>
          <cell r="R33" t="e">
            <v>#VALUE!</v>
          </cell>
          <cell r="T33" t="str">
            <v/>
          </cell>
          <cell r="U33">
            <v>11</v>
          </cell>
          <cell r="V33" t="str">
            <v>Н1</v>
          </cell>
          <cell r="W33" t="e">
            <v>#VALUE!</v>
          </cell>
          <cell r="Y33" t="str">
            <v/>
          </cell>
          <cell r="Z33">
            <v>11</v>
          </cell>
          <cell r="AA33" t="str">
            <v>Н1</v>
          </cell>
          <cell r="AB33" t="e">
            <v>#VALUE!</v>
          </cell>
          <cell r="AD33" t="str">
            <v/>
          </cell>
          <cell r="AE33">
            <v>11</v>
          </cell>
          <cell r="AF33" t="str">
            <v>Н1</v>
          </cell>
          <cell r="AG33" t="e">
            <v>#VALUE!</v>
          </cell>
          <cell r="AI33" t="str">
            <v/>
          </cell>
          <cell r="AJ33">
            <v>11</v>
          </cell>
          <cell r="AK33" t="str">
            <v>Н1</v>
          </cell>
          <cell r="AL33" t="e">
            <v>#VALUE!</v>
          </cell>
          <cell r="AO33">
            <v>11</v>
          </cell>
        </row>
        <row r="34">
          <cell r="A34" t="str">
            <v>6056/0539</v>
          </cell>
          <cell r="B34">
            <v>36</v>
          </cell>
          <cell r="C34" t="str">
            <v>Доп.офис №6056/0539</v>
          </cell>
          <cell r="D34" t="str">
            <v>П3:Дополнительный офис - универсальный филиал</v>
          </cell>
          <cell r="E34" t="str">
            <v>603016</v>
          </cell>
          <cell r="F34" t="str">
            <v>Нижегородская область</v>
          </cell>
          <cell r="G34" t="str">
            <v>г.Нижний Новгород, ул.Веденяпина, 21</v>
          </cell>
          <cell r="H34" t="str">
            <v>(831)2926674</v>
          </cell>
          <cell r="I34" t="str">
            <v>Трифонова Марина Ивановна</v>
          </cell>
          <cell r="K34">
            <v>21.4</v>
          </cell>
          <cell r="L34" t="str">
            <v>Н1:город - центр субъекта Российской Федерации</v>
          </cell>
          <cell r="M34" t="str">
            <v>123456</v>
          </cell>
          <cell r="N34" t="str">
            <v>09:00 19:00(13:00 14:00)|09:00 19:00(13:00 14:00)|09:00 19:00(13:00 14:00)|09:00 19:00(13:00 14:00)|09:00 19:00(13:00 14:00)|09:00 16:00(13:00 14:00)</v>
          </cell>
          <cell r="O34" t="str">
            <v/>
          </cell>
          <cell r="P34">
            <v>14</v>
          </cell>
          <cell r="Q34" t="str">
            <v>Н1</v>
          </cell>
          <cell r="R34" t="e">
            <v>#VALUE!</v>
          </cell>
          <cell r="T34" t="str">
            <v/>
          </cell>
          <cell r="U34">
            <v>14</v>
          </cell>
          <cell r="V34" t="str">
            <v>Н1</v>
          </cell>
          <cell r="W34" t="e">
            <v>#VALUE!</v>
          </cell>
          <cell r="Y34" t="str">
            <v/>
          </cell>
          <cell r="Z34">
            <v>14</v>
          </cell>
          <cell r="AA34" t="str">
            <v>Н1</v>
          </cell>
          <cell r="AB34" t="e">
            <v>#VALUE!</v>
          </cell>
          <cell r="AD34" t="str">
            <v/>
          </cell>
          <cell r="AE34">
            <v>14</v>
          </cell>
          <cell r="AF34" t="str">
            <v>Н1</v>
          </cell>
          <cell r="AG34" t="e">
            <v>#VALUE!</v>
          </cell>
          <cell r="AI34" t="str">
            <v/>
          </cell>
          <cell r="AJ34">
            <v>14</v>
          </cell>
          <cell r="AK34" t="str">
            <v>Н1</v>
          </cell>
          <cell r="AL34" t="e">
            <v>#VALUE!</v>
          </cell>
          <cell r="AO34">
            <v>14</v>
          </cell>
        </row>
        <row r="35">
          <cell r="A35" t="str">
            <v>6056/0541</v>
          </cell>
          <cell r="B35">
            <v>37</v>
          </cell>
          <cell r="C35" t="str">
            <v>Доп.офис №6056/0541</v>
          </cell>
          <cell r="D35" t="str">
            <v>П3:Дополнительный офис - универсальный филиал</v>
          </cell>
          <cell r="E35" t="str">
            <v>603004</v>
          </cell>
          <cell r="F35" t="str">
            <v>Нижегородская область</v>
          </cell>
          <cell r="G35" t="str">
            <v>г.Нижний Новгород, проспект Октября, 3</v>
          </cell>
          <cell r="H35" t="str">
            <v>(831)2957427</v>
          </cell>
          <cell r="I35" t="str">
            <v>Степанова Валентина Вячеславовна</v>
          </cell>
          <cell r="K35">
            <v>39</v>
          </cell>
          <cell r="L35" t="str">
            <v>Н1:город - центр субъекта Российской Федерации</v>
          </cell>
          <cell r="M35" t="str">
            <v>123456</v>
          </cell>
          <cell r="N35" t="str">
            <v>09:00 19:00|09:00 19:00|09:00 19:00|09:00 19:00|09:00 19:00|09:00 16:00</v>
          </cell>
          <cell r="O35" t="str">
            <v/>
          </cell>
          <cell r="P35">
            <v>23</v>
          </cell>
          <cell r="Q35" t="str">
            <v>Н1</v>
          </cell>
          <cell r="R35" t="e">
            <v>#VALUE!</v>
          </cell>
          <cell r="T35" t="str">
            <v/>
          </cell>
          <cell r="U35">
            <v>23</v>
          </cell>
          <cell r="V35" t="str">
            <v>Н1</v>
          </cell>
          <cell r="W35" t="e">
            <v>#VALUE!</v>
          </cell>
          <cell r="Y35" t="str">
            <v/>
          </cell>
          <cell r="Z35">
            <v>23</v>
          </cell>
          <cell r="AA35" t="str">
            <v>Н1</v>
          </cell>
          <cell r="AB35" t="e">
            <v>#VALUE!</v>
          </cell>
          <cell r="AD35" t="str">
            <v/>
          </cell>
          <cell r="AE35">
            <v>23</v>
          </cell>
          <cell r="AF35" t="str">
            <v>Н1</v>
          </cell>
          <cell r="AG35" t="e">
            <v>#VALUE!</v>
          </cell>
          <cell r="AI35" t="str">
            <v/>
          </cell>
          <cell r="AJ35">
            <v>23</v>
          </cell>
          <cell r="AK35" t="str">
            <v>Н1</v>
          </cell>
          <cell r="AL35" t="e">
            <v>#VALUE!</v>
          </cell>
          <cell r="AO35">
            <v>23</v>
          </cell>
        </row>
        <row r="36">
          <cell r="A36" t="str">
            <v>6056/0544</v>
          </cell>
          <cell r="B36">
            <v>38</v>
          </cell>
          <cell r="C36" t="str">
            <v>Доп.офис №6056/0544</v>
          </cell>
          <cell r="D36" t="str">
            <v>П3:Дополнительный офис - универсальный филиал</v>
          </cell>
          <cell r="E36" t="str">
            <v>603076</v>
          </cell>
          <cell r="F36" t="str">
            <v>Нижегородская область</v>
          </cell>
          <cell r="G36" t="str">
            <v>г.Нижний Новгород, бульвар Заречный, 3</v>
          </cell>
          <cell r="H36" t="str">
            <v>(831)2505084</v>
          </cell>
          <cell r="I36" t="str">
            <v>Гущина Наталья Александровна</v>
          </cell>
          <cell r="K36">
            <v>14</v>
          </cell>
          <cell r="L36" t="str">
            <v>Н1:город - центр субъекта Российской Федерации</v>
          </cell>
          <cell r="M36" t="str">
            <v>1234567</v>
          </cell>
          <cell r="N36" t="str">
            <v>09:00 19:00|09:00 19:00|09:00 19:00|09:00 19:00|09:00 19:00|09:00 16:00|10:00 15:00</v>
          </cell>
          <cell r="O36" t="str">
            <v/>
          </cell>
          <cell r="P36">
            <v>11</v>
          </cell>
          <cell r="Q36" t="str">
            <v>Н1</v>
          </cell>
          <cell r="R36" t="e">
            <v>#VALUE!</v>
          </cell>
          <cell r="T36" t="str">
            <v/>
          </cell>
          <cell r="U36">
            <v>11</v>
          </cell>
          <cell r="V36" t="str">
            <v>Н1</v>
          </cell>
          <cell r="W36" t="e">
            <v>#VALUE!</v>
          </cell>
          <cell r="Y36" t="str">
            <v/>
          </cell>
          <cell r="Z36">
            <v>11</v>
          </cell>
          <cell r="AA36" t="str">
            <v>Н1</v>
          </cell>
          <cell r="AB36" t="e">
            <v>#VALUE!</v>
          </cell>
          <cell r="AD36" t="str">
            <v/>
          </cell>
          <cell r="AE36">
            <v>11</v>
          </cell>
          <cell r="AF36" t="str">
            <v>Н1</v>
          </cell>
          <cell r="AG36" t="e">
            <v>#VALUE!</v>
          </cell>
          <cell r="AI36" t="str">
            <v/>
          </cell>
          <cell r="AJ36">
            <v>11</v>
          </cell>
          <cell r="AK36" t="str">
            <v>Н1</v>
          </cell>
          <cell r="AL36" t="e">
            <v>#VALUE!</v>
          </cell>
          <cell r="AO36">
            <v>11</v>
          </cell>
        </row>
        <row r="37">
          <cell r="A37" t="str">
            <v>6056/0548</v>
          </cell>
          <cell r="B37">
            <v>39</v>
          </cell>
          <cell r="C37" t="str">
            <v>Доп.офис №6056/0548</v>
          </cell>
          <cell r="D37" t="str">
            <v>П5:Дополнительный офис - специализированный филиал, обслуживающий физических лиц</v>
          </cell>
          <cell r="E37" t="str">
            <v>603043</v>
          </cell>
          <cell r="F37" t="str">
            <v>Нижегородская область</v>
          </cell>
          <cell r="G37" t="str">
            <v>г.Нижний Новгород, ул.Комсомольская, 2б</v>
          </cell>
          <cell r="H37" t="str">
            <v>(831)2972981</v>
          </cell>
          <cell r="I37" t="str">
            <v>Семикова Мария Евгеньевна</v>
          </cell>
          <cell r="K37">
            <v>13.5</v>
          </cell>
          <cell r="L37" t="str">
            <v>Н1:город - центр субъекта Российской Федерации</v>
          </cell>
          <cell r="M37" t="str">
            <v>123456</v>
          </cell>
          <cell r="N37" t="str">
            <v>09:00 19:00(13:00 14:00)|09:00 19:00(13:00 14:00)|09:00 19:00(13:00 14:00)|09:00 19:00(13:00 14:00)|09:00 19:00(13:00 14:00)|09:00 16:00(13:00 14:00)</v>
          </cell>
          <cell r="O37" t="str">
            <v/>
          </cell>
          <cell r="P37">
            <v>8</v>
          </cell>
          <cell r="Q37" t="str">
            <v>Н1</v>
          </cell>
          <cell r="R37" t="e">
            <v>#VALUE!</v>
          </cell>
          <cell r="T37" t="str">
            <v/>
          </cell>
          <cell r="U37">
            <v>8</v>
          </cell>
          <cell r="V37" t="str">
            <v>Н1</v>
          </cell>
          <cell r="W37" t="e">
            <v>#VALUE!</v>
          </cell>
          <cell r="Y37" t="str">
            <v/>
          </cell>
          <cell r="Z37">
            <v>8</v>
          </cell>
          <cell r="AA37" t="str">
            <v>Н1</v>
          </cell>
          <cell r="AB37" t="e">
            <v>#VALUE!</v>
          </cell>
          <cell r="AD37" t="str">
            <v/>
          </cell>
          <cell r="AE37">
            <v>8</v>
          </cell>
          <cell r="AF37" t="str">
            <v>Н1</v>
          </cell>
          <cell r="AG37" t="e">
            <v>#VALUE!</v>
          </cell>
          <cell r="AI37" t="str">
            <v/>
          </cell>
          <cell r="AJ37">
            <v>8</v>
          </cell>
          <cell r="AK37" t="str">
            <v>Н1</v>
          </cell>
          <cell r="AL37" t="e">
            <v>#VALUE!</v>
          </cell>
          <cell r="AO37">
            <v>8</v>
          </cell>
        </row>
        <row r="38">
          <cell r="A38" t="str">
            <v>6056/0549</v>
          </cell>
          <cell r="B38">
            <v>40</v>
          </cell>
          <cell r="C38" t="str">
            <v>Опер.касса №6056/0549</v>
          </cell>
          <cell r="D38" t="str">
            <v>П6:Операционная касса вне кассового узла</v>
          </cell>
          <cell r="E38" t="str">
            <v>603065</v>
          </cell>
          <cell r="F38" t="str">
            <v>Нижегородская область</v>
          </cell>
          <cell r="G38" t="str">
            <v>г.Нижний Новгород, ул.Дьяконова, 11а</v>
          </cell>
          <cell r="H38" t="str">
            <v>(831)2538720</v>
          </cell>
          <cell r="I38" t="str">
            <v>Филиппова Наталья Александровна</v>
          </cell>
          <cell r="K38">
            <v>3</v>
          </cell>
          <cell r="L38" t="str">
            <v>Н1:город - центр субъекта Российской Федерации</v>
          </cell>
          <cell r="M38" t="str">
            <v>1234567</v>
          </cell>
          <cell r="N38" t="str">
            <v>10:00 19:00|10:00 19:00|10:00 19:00|10:00 19:00|10:00 19:00|09:00 18:00|10:00 17:00</v>
          </cell>
          <cell r="O38" t="str">
            <v/>
          </cell>
          <cell r="P38">
            <v>2</v>
          </cell>
          <cell r="Q38" t="str">
            <v>Н1</v>
          </cell>
          <cell r="R38" t="e">
            <v>#VALUE!</v>
          </cell>
          <cell r="T38" t="str">
            <v/>
          </cell>
          <cell r="U38">
            <v>2</v>
          </cell>
          <cell r="V38" t="str">
            <v>Н1</v>
          </cell>
          <cell r="W38" t="e">
            <v>#VALUE!</v>
          </cell>
          <cell r="Y38" t="str">
            <v/>
          </cell>
          <cell r="Z38">
            <v>2</v>
          </cell>
          <cell r="AA38" t="str">
            <v>Н1</v>
          </cell>
          <cell r="AB38" t="e">
            <v>#VALUE!</v>
          </cell>
          <cell r="AD38" t="str">
            <v/>
          </cell>
          <cell r="AE38">
            <v>2</v>
          </cell>
          <cell r="AF38" t="str">
            <v>Н1</v>
          </cell>
          <cell r="AG38" t="e">
            <v>#VALUE!</v>
          </cell>
          <cell r="AI38" t="str">
            <v/>
          </cell>
          <cell r="AJ38">
            <v>2</v>
          </cell>
          <cell r="AK38" t="str">
            <v>Н1</v>
          </cell>
          <cell r="AL38" t="e">
            <v>#VALUE!</v>
          </cell>
          <cell r="AO38">
            <v>2</v>
          </cell>
        </row>
        <row r="39">
          <cell r="A39" t="str">
            <v>6056/0555</v>
          </cell>
          <cell r="B39">
            <v>41</v>
          </cell>
          <cell r="C39" t="str">
            <v>Доп.офис №6056/0555</v>
          </cell>
          <cell r="D39" t="str">
            <v>П5:Дополнительный офис - специализированный филиал, обслуживающий физических лиц</v>
          </cell>
          <cell r="E39" t="str">
            <v>603142</v>
          </cell>
          <cell r="F39" t="str">
            <v>Нижегородская область</v>
          </cell>
          <cell r="G39" t="str">
            <v>г.Нижний Новгород, ул.Мончегорская, 6А, корп.2</v>
          </cell>
          <cell r="H39" t="str">
            <v>(831)2564172</v>
          </cell>
          <cell r="I39" t="str">
            <v>Егорова Наталья Евгеньевна</v>
          </cell>
          <cell r="K39">
            <v>10.5</v>
          </cell>
          <cell r="L39" t="str">
            <v>Н1:город - центр субъекта Российской Федерации</v>
          </cell>
          <cell r="M39" t="str">
            <v>123456</v>
          </cell>
          <cell r="N39" t="str">
            <v>09:00 19:00(13:00 14:00)|09:00 19:00(13:00 14:00)|09:00 19:00(13:00 14:00)|09:00 19:00(13:00 14:00)|09:00 19:00(13:00 14:00)|09:00 16:00(13:00 14:00)</v>
          </cell>
          <cell r="O39" t="str">
            <v/>
          </cell>
          <cell r="P39">
            <v>7</v>
          </cell>
          <cell r="Q39" t="str">
            <v>Н1</v>
          </cell>
          <cell r="R39" t="e">
            <v>#VALUE!</v>
          </cell>
          <cell r="T39" t="str">
            <v/>
          </cell>
          <cell r="U39">
            <v>7</v>
          </cell>
          <cell r="V39" t="str">
            <v>Н1</v>
          </cell>
          <cell r="W39" t="e">
            <v>#VALUE!</v>
          </cell>
          <cell r="Y39" t="str">
            <v/>
          </cell>
          <cell r="Z39">
            <v>7</v>
          </cell>
          <cell r="AA39" t="str">
            <v>Н1</v>
          </cell>
          <cell r="AB39" t="e">
            <v>#VALUE!</v>
          </cell>
          <cell r="AD39" t="str">
            <v/>
          </cell>
          <cell r="AE39">
            <v>7</v>
          </cell>
          <cell r="AF39" t="str">
            <v>Н1</v>
          </cell>
          <cell r="AG39" t="e">
            <v>#VALUE!</v>
          </cell>
          <cell r="AI39" t="str">
            <v/>
          </cell>
          <cell r="AJ39">
            <v>7</v>
          </cell>
          <cell r="AK39" t="str">
            <v>Н1</v>
          </cell>
          <cell r="AL39" t="e">
            <v>#VALUE!</v>
          </cell>
          <cell r="AO39">
            <v>7</v>
          </cell>
        </row>
        <row r="40">
          <cell r="A40" t="str">
            <v>6056/064</v>
          </cell>
          <cell r="B40">
            <v>42</v>
          </cell>
          <cell r="C40" t="str">
            <v>Опер.касса №6056/064</v>
          </cell>
          <cell r="D40" t="str">
            <v>П6:Операционная касса вне кассового узла</v>
          </cell>
          <cell r="E40" t="str">
            <v>603049</v>
          </cell>
          <cell r="F40" t="str">
            <v>Нижегородская область</v>
          </cell>
          <cell r="G40" t="str">
            <v>г.Нижний Новгород, ул.Ляхова, 109</v>
          </cell>
          <cell r="H40" t="str">
            <v>(831)2692018</v>
          </cell>
          <cell r="I40" t="str">
            <v>должность не предусмотрена</v>
          </cell>
          <cell r="K40">
            <v>2.25</v>
          </cell>
          <cell r="L40" t="str">
            <v>Н1:город - центр субъекта Российской Федерации</v>
          </cell>
          <cell r="M40" t="str">
            <v>2345</v>
          </cell>
          <cell r="N40" t="str">
            <v>09:30 17:30(13:00 14:00)|09:30 17:30(13:00 14:00)|09:30 17:30(13:00 14:00)|09:30 17:30(13:00 14:00)</v>
          </cell>
          <cell r="O40" t="str">
            <v/>
          </cell>
          <cell r="P40">
            <v>3</v>
          </cell>
          <cell r="Q40" t="str">
            <v>Н1</v>
          </cell>
          <cell r="R40" t="e">
            <v>#VALUE!</v>
          </cell>
          <cell r="T40" t="str">
            <v/>
          </cell>
          <cell r="U40">
            <v>3</v>
          </cell>
          <cell r="V40" t="str">
            <v>Н1</v>
          </cell>
          <cell r="W40" t="e">
            <v>#VALUE!</v>
          </cell>
          <cell r="Y40" t="str">
            <v/>
          </cell>
          <cell r="Z40">
            <v>3</v>
          </cell>
          <cell r="AA40" t="str">
            <v>Н1</v>
          </cell>
          <cell r="AB40" t="e">
            <v>#VALUE!</v>
          </cell>
          <cell r="AD40" t="str">
            <v/>
          </cell>
          <cell r="AE40">
            <v>3</v>
          </cell>
          <cell r="AF40" t="str">
            <v>Н1</v>
          </cell>
          <cell r="AG40" t="e">
            <v>#VALUE!</v>
          </cell>
          <cell r="AI40" t="str">
            <v/>
          </cell>
          <cell r="AJ40">
            <v>3</v>
          </cell>
          <cell r="AK40" t="str">
            <v>Н1</v>
          </cell>
          <cell r="AL40" t="e">
            <v>#VALUE!</v>
          </cell>
          <cell r="AO40">
            <v>3</v>
          </cell>
        </row>
        <row r="41">
          <cell r="A41" t="str">
            <v>6056/065</v>
          </cell>
          <cell r="B41">
            <v>43</v>
          </cell>
          <cell r="C41" t="str">
            <v>Доп.офис №6056/065</v>
          </cell>
          <cell r="D41" t="str">
            <v>П5:Дополнительный офис - специализированный филиал, обслуживающий физических лиц</v>
          </cell>
          <cell r="E41" t="str">
            <v>603053</v>
          </cell>
          <cell r="F41" t="str">
            <v>Нижегородская область</v>
          </cell>
          <cell r="G41" t="str">
            <v>г.Нижний Новгород, ул.Львовская, 8а</v>
          </cell>
          <cell r="H41" t="str">
            <v>(831)2448169</v>
          </cell>
          <cell r="I41" t="str">
            <v>Конарева Ольга Николаевна</v>
          </cell>
          <cell r="K41">
            <v>10</v>
          </cell>
          <cell r="L41" t="str">
            <v>Н1:город - центр субъекта Российской Федерации</v>
          </cell>
          <cell r="M41" t="str">
            <v>123456</v>
          </cell>
          <cell r="N41" t="str">
            <v>09:30 18:00|09:30 18:00|09:30 18:00|09:30 18:00|09:30 18:00|10:00 16:00</v>
          </cell>
          <cell r="O41" t="str">
            <v/>
          </cell>
          <cell r="P41">
            <v>6</v>
          </cell>
          <cell r="Q41" t="str">
            <v>Н1</v>
          </cell>
          <cell r="R41" t="e">
            <v>#VALUE!</v>
          </cell>
          <cell r="T41" t="str">
            <v/>
          </cell>
          <cell r="U41">
            <v>6</v>
          </cell>
          <cell r="V41" t="str">
            <v>Н1</v>
          </cell>
          <cell r="W41" t="e">
            <v>#VALUE!</v>
          </cell>
          <cell r="Y41" t="str">
            <v/>
          </cell>
          <cell r="Z41">
            <v>6</v>
          </cell>
          <cell r="AA41" t="str">
            <v>Н1</v>
          </cell>
          <cell r="AB41" t="e">
            <v>#VALUE!</v>
          </cell>
          <cell r="AD41" t="str">
            <v/>
          </cell>
          <cell r="AE41">
            <v>6</v>
          </cell>
          <cell r="AF41" t="str">
            <v>Н1</v>
          </cell>
          <cell r="AG41" t="e">
            <v>#VALUE!</v>
          </cell>
          <cell r="AI41" t="str">
            <v/>
          </cell>
          <cell r="AJ41">
            <v>6</v>
          </cell>
          <cell r="AK41" t="str">
            <v>Н1</v>
          </cell>
          <cell r="AL41" t="e">
            <v>#VALUE!</v>
          </cell>
          <cell r="AO41">
            <v>6</v>
          </cell>
        </row>
        <row r="42">
          <cell r="A42" t="str">
            <v>7</v>
          </cell>
          <cell r="B42">
            <v>44</v>
          </cell>
          <cell r="C42" t="str">
            <v>Нижегородское отделение №7</v>
          </cell>
          <cell r="D42" t="str">
            <v>П2:Отделение Сбербанка России</v>
          </cell>
          <cell r="E42" t="str">
            <v>603000</v>
          </cell>
          <cell r="F42" t="str">
            <v>Нижегородская область</v>
          </cell>
          <cell r="G42" t="str">
            <v>г.Нижний Новгород, ул.Костина, 6</v>
          </cell>
          <cell r="H42" t="str">
            <v>(831)4215202</v>
          </cell>
          <cell r="I42" t="str">
            <v>Абакумов Леопольд Юрьевич</v>
          </cell>
          <cell r="J42" t="str">
            <v>Ягудина Татьяна Александровна</v>
          </cell>
          <cell r="K42">
            <v>244</v>
          </cell>
          <cell r="L42" t="str">
            <v>Н1:город - центр субъекта Российской Федерации</v>
          </cell>
          <cell r="M42" t="str">
            <v>123456</v>
          </cell>
          <cell r="N42" t="str">
            <v>09:00 19:00|09:00 19:00|09:00 19:00|09:00 19:00|09:00 19:00|09:00 14:00</v>
          </cell>
          <cell r="O42" t="str">
            <v/>
          </cell>
          <cell r="P42">
            <v>31</v>
          </cell>
          <cell r="Q42" t="str">
            <v>Н1</v>
          </cell>
          <cell r="R42" t="e">
            <v>#VALUE!</v>
          </cell>
          <cell r="T42" t="str">
            <v/>
          </cell>
          <cell r="U42">
            <v>31</v>
          </cell>
          <cell r="V42" t="str">
            <v>Н1</v>
          </cell>
          <cell r="W42" t="e">
            <v>#VALUE!</v>
          </cell>
          <cell r="Y42" t="str">
            <v/>
          </cell>
          <cell r="Z42">
            <v>31</v>
          </cell>
          <cell r="AA42" t="str">
            <v>Н1</v>
          </cell>
          <cell r="AB42" t="e">
            <v>#VALUE!</v>
          </cell>
          <cell r="AD42" t="str">
            <v/>
          </cell>
          <cell r="AE42">
            <v>31</v>
          </cell>
          <cell r="AF42" t="str">
            <v>Н1</v>
          </cell>
          <cell r="AG42" t="e">
            <v>#VALUE!</v>
          </cell>
          <cell r="AI42" t="str">
            <v/>
          </cell>
          <cell r="AJ42">
            <v>31</v>
          </cell>
          <cell r="AK42" t="str">
            <v>Н1</v>
          </cell>
          <cell r="AL42" t="e">
            <v>#VALUE!</v>
          </cell>
          <cell r="AO42">
            <v>31</v>
          </cell>
        </row>
        <row r="43">
          <cell r="A43" t="str">
            <v>7/03</v>
          </cell>
          <cell r="B43">
            <v>45</v>
          </cell>
          <cell r="C43" t="str">
            <v>Опер.касса №7/03</v>
          </cell>
          <cell r="D43" t="str">
            <v>П6:Операционная касса вне кассового узла</v>
          </cell>
          <cell r="E43" t="str">
            <v>603000</v>
          </cell>
          <cell r="F43" t="str">
            <v>Нижегородская область</v>
          </cell>
          <cell r="G43" t="str">
            <v>г.Нижний Новгород, ул.Большая Покровская, 56</v>
          </cell>
          <cell r="H43" t="str">
            <v>(831)4331747</v>
          </cell>
          <cell r="I43" t="str">
            <v>Горина Елена Владимировна</v>
          </cell>
          <cell r="K43">
            <v>2</v>
          </cell>
          <cell r="L43" t="str">
            <v>Н1:город - центр субъекта Российской Федерации</v>
          </cell>
          <cell r="M43" t="str">
            <v>12345</v>
          </cell>
          <cell r="N43" t="str">
            <v>10:00 18:00(13:00 14:00)|10:00 18:00(13:00 14:00)|10:00 18:00(13:00 14:00)|10:00 18:00(13:00 14:00)|10:00 18:00(13:00 14:00)</v>
          </cell>
          <cell r="O43" t="str">
            <v/>
          </cell>
          <cell r="P43">
            <v>4</v>
          </cell>
          <cell r="Q43" t="str">
            <v>Н1</v>
          </cell>
          <cell r="R43" t="e">
            <v>#VALUE!</v>
          </cell>
          <cell r="T43" t="str">
            <v/>
          </cell>
          <cell r="U43">
            <v>4</v>
          </cell>
          <cell r="V43" t="str">
            <v>Н1</v>
          </cell>
          <cell r="W43" t="e">
            <v>#VALUE!</v>
          </cell>
          <cell r="Y43" t="str">
            <v/>
          </cell>
          <cell r="Z43">
            <v>4</v>
          </cell>
          <cell r="AA43" t="str">
            <v>Н1</v>
          </cell>
          <cell r="AB43" t="e">
            <v>#VALUE!</v>
          </cell>
          <cell r="AD43" t="str">
            <v/>
          </cell>
          <cell r="AE43">
            <v>4</v>
          </cell>
          <cell r="AF43" t="str">
            <v>Н1</v>
          </cell>
          <cell r="AG43" t="e">
            <v>#VALUE!</v>
          </cell>
          <cell r="AI43" t="str">
            <v/>
          </cell>
          <cell r="AJ43">
            <v>4</v>
          </cell>
          <cell r="AK43" t="str">
            <v>Н1</v>
          </cell>
          <cell r="AL43" t="e">
            <v>#VALUE!</v>
          </cell>
          <cell r="AO43">
            <v>4</v>
          </cell>
        </row>
        <row r="44">
          <cell r="A44" t="str">
            <v>7/0382</v>
          </cell>
          <cell r="B44">
            <v>46</v>
          </cell>
          <cell r="C44" t="str">
            <v>Опер.касса №7/0382</v>
          </cell>
          <cell r="D44" t="str">
            <v>П6:Операционная касса вне кассового узла</v>
          </cell>
          <cell r="E44" t="str">
            <v>603057</v>
          </cell>
          <cell r="F44" t="str">
            <v>Нижегородская область</v>
          </cell>
          <cell r="G44" t="str">
            <v>г.Нижний Новгород, ул.Мельникова-Печерского, 9</v>
          </cell>
          <cell r="H44" t="str">
            <v>(831)4658637</v>
          </cell>
          <cell r="I44" t="str">
            <v>Зарипова Татьяна Вячеславовна</v>
          </cell>
          <cell r="K44">
            <v>2</v>
          </cell>
          <cell r="L44" t="str">
            <v>Н1:город - центр субъекта Российской Федерации</v>
          </cell>
          <cell r="M44" t="str">
            <v>12345</v>
          </cell>
          <cell r="N44" t="str">
            <v>09:00 19:00|09:00 19:00|09:00 19:00|09:00 19:00|09:00 19:00</v>
          </cell>
          <cell r="O44" t="str">
            <v/>
          </cell>
          <cell r="P44">
            <v>3</v>
          </cell>
          <cell r="Q44" t="str">
            <v>Н1</v>
          </cell>
          <cell r="R44" t="e">
            <v>#VALUE!</v>
          </cell>
          <cell r="T44" t="str">
            <v/>
          </cell>
          <cell r="U44">
            <v>3</v>
          </cell>
          <cell r="V44" t="str">
            <v>Н1</v>
          </cell>
          <cell r="W44" t="e">
            <v>#VALUE!</v>
          </cell>
          <cell r="Y44" t="str">
            <v/>
          </cell>
          <cell r="Z44">
            <v>3</v>
          </cell>
          <cell r="AA44" t="str">
            <v>Н1</v>
          </cell>
          <cell r="AB44" t="e">
            <v>#VALUE!</v>
          </cell>
          <cell r="AD44" t="str">
            <v/>
          </cell>
          <cell r="AE44">
            <v>3</v>
          </cell>
          <cell r="AF44" t="str">
            <v>Н1</v>
          </cell>
          <cell r="AG44" t="e">
            <v>#VALUE!</v>
          </cell>
          <cell r="AI44" t="str">
            <v/>
          </cell>
          <cell r="AJ44">
            <v>3</v>
          </cell>
          <cell r="AK44" t="str">
            <v>Н1</v>
          </cell>
          <cell r="AL44" t="e">
            <v>#VALUE!</v>
          </cell>
          <cell r="AO44">
            <v>3</v>
          </cell>
        </row>
        <row r="45">
          <cell r="A45" t="str">
            <v>7/0386</v>
          </cell>
          <cell r="B45">
            <v>47</v>
          </cell>
          <cell r="C45" t="str">
            <v>Доп.офис №7/0386</v>
          </cell>
          <cell r="D45" t="str">
            <v>П3:Дополнительный офис - универсальный филиал</v>
          </cell>
          <cell r="E45" t="str">
            <v>603006</v>
          </cell>
          <cell r="F45" t="str">
            <v>Нижегородская область</v>
          </cell>
          <cell r="G45" t="str">
            <v>г.Нижний Новгород, ул.Ошарская, 21</v>
          </cell>
          <cell r="H45" t="str">
            <v>(831)4280454</v>
          </cell>
          <cell r="I45" t="str">
            <v>Захарова Елена Валерьевна</v>
          </cell>
          <cell r="K45">
            <v>27</v>
          </cell>
          <cell r="L45" t="str">
            <v>Н1:город - центр субъекта Российской Федерации</v>
          </cell>
          <cell r="M45" t="str">
            <v>123456</v>
          </cell>
          <cell r="N45" t="str">
            <v>08:30 19:30|08:30 19:30|08:30 19:30|08:30 19:30|08:30 19:30|09:00 16:00</v>
          </cell>
          <cell r="O45" t="str">
            <v/>
          </cell>
          <cell r="P45">
            <v>21</v>
          </cell>
          <cell r="Q45" t="str">
            <v>Н1</v>
          </cell>
          <cell r="R45" t="e">
            <v>#VALUE!</v>
          </cell>
          <cell r="T45" t="str">
            <v/>
          </cell>
          <cell r="U45">
            <v>21</v>
          </cell>
          <cell r="V45" t="str">
            <v>Н1</v>
          </cell>
          <cell r="W45" t="e">
            <v>#VALUE!</v>
          </cell>
          <cell r="Y45" t="str">
            <v/>
          </cell>
          <cell r="Z45">
            <v>21</v>
          </cell>
          <cell r="AA45" t="str">
            <v>Н1</v>
          </cell>
          <cell r="AB45" t="e">
            <v>#VALUE!</v>
          </cell>
          <cell r="AD45" t="str">
            <v/>
          </cell>
          <cell r="AE45">
            <v>21</v>
          </cell>
          <cell r="AF45" t="str">
            <v>Н1</v>
          </cell>
          <cell r="AG45" t="e">
            <v>#VALUE!</v>
          </cell>
          <cell r="AI45" t="str">
            <v/>
          </cell>
          <cell r="AJ45">
            <v>21</v>
          </cell>
          <cell r="AK45" t="str">
            <v>Н1</v>
          </cell>
          <cell r="AL45" t="e">
            <v>#VALUE!</v>
          </cell>
          <cell r="AO45">
            <v>21</v>
          </cell>
        </row>
        <row r="46">
          <cell r="A46" t="str">
            <v>7/0387</v>
          </cell>
          <cell r="B46">
            <v>48</v>
          </cell>
          <cell r="C46" t="str">
            <v>Доп.офис №7/0387</v>
          </cell>
          <cell r="D46" t="str">
            <v>П5:Дополнительный офис - специализированный филиал, обслуживающий физических лиц</v>
          </cell>
          <cell r="E46" t="str">
            <v>603001</v>
          </cell>
          <cell r="F46" t="str">
            <v>Нижегородская область</v>
          </cell>
          <cell r="G46" t="str">
            <v>г.Нижний Новгород, ул.Рождественская, 17</v>
          </cell>
          <cell r="H46" t="str">
            <v>(831)4306353</v>
          </cell>
          <cell r="I46" t="str">
            <v>Кудрявцева Татьяна Сергеевна</v>
          </cell>
          <cell r="K46">
            <v>6</v>
          </cell>
          <cell r="L46" t="str">
            <v>Н1:город - центр субъекта Российской Федерации</v>
          </cell>
          <cell r="M46" t="str">
            <v>12345</v>
          </cell>
          <cell r="N46" t="str">
            <v>09:00 19:00(13:00 14:00)|09:00 19:00(13:00 14:00)|09:00 19:00(13:00 14:00)|09:00 19:00(13:00 14:00)|09:00 19:00(13:00 14:00)</v>
          </cell>
          <cell r="O46" t="str">
            <v/>
          </cell>
          <cell r="P46">
            <v>4</v>
          </cell>
          <cell r="Q46" t="str">
            <v>Н1</v>
          </cell>
          <cell r="R46" t="e">
            <v>#VALUE!</v>
          </cell>
          <cell r="T46" t="str">
            <v/>
          </cell>
          <cell r="U46">
            <v>4</v>
          </cell>
          <cell r="V46" t="str">
            <v>Н1</v>
          </cell>
          <cell r="W46" t="e">
            <v>#VALUE!</v>
          </cell>
          <cell r="Y46" t="str">
            <v/>
          </cell>
          <cell r="Z46">
            <v>4</v>
          </cell>
          <cell r="AA46" t="str">
            <v>Н1</v>
          </cell>
          <cell r="AB46" t="e">
            <v>#VALUE!</v>
          </cell>
          <cell r="AD46" t="str">
            <v/>
          </cell>
          <cell r="AE46">
            <v>4</v>
          </cell>
          <cell r="AF46" t="str">
            <v>Н1</v>
          </cell>
          <cell r="AG46" t="e">
            <v>#VALUE!</v>
          </cell>
          <cell r="AI46" t="str">
            <v/>
          </cell>
          <cell r="AJ46">
            <v>4</v>
          </cell>
          <cell r="AK46" t="str">
            <v>Н1</v>
          </cell>
          <cell r="AL46" t="e">
            <v>#VALUE!</v>
          </cell>
          <cell r="AO46">
            <v>4</v>
          </cell>
        </row>
        <row r="47">
          <cell r="A47" t="str">
            <v>7/0393</v>
          </cell>
          <cell r="B47">
            <v>49</v>
          </cell>
          <cell r="C47" t="str">
            <v>Опер.касса №7/0393</v>
          </cell>
          <cell r="D47" t="str">
            <v>П6:Операционная касса вне кассового узла</v>
          </cell>
          <cell r="E47" t="str">
            <v>603009</v>
          </cell>
          <cell r="F47" t="str">
            <v>Нижегородская область</v>
          </cell>
          <cell r="G47" t="str">
            <v>г.Нижний Новгород, проспект Гагарина, 160</v>
          </cell>
          <cell r="H47" t="str">
            <v>(831)4652236</v>
          </cell>
          <cell r="I47" t="str">
            <v>Большакова Светлана Александровна</v>
          </cell>
          <cell r="K47">
            <v>5</v>
          </cell>
          <cell r="L47" t="str">
            <v>Н1:город - центр субъекта Российской Федерации</v>
          </cell>
          <cell r="M47" t="str">
            <v>12345</v>
          </cell>
          <cell r="N47" t="str">
            <v>09:00 19:00(13:00 14:00)|09:00 19:00(13:00 14:00)|09:00 19:00(13:00 14:00)|09:00 19:00(13:00 14:00)|09:00 19:00(13:00 14:00)</v>
          </cell>
          <cell r="O47" t="str">
            <v/>
          </cell>
          <cell r="P47">
            <v>5</v>
          </cell>
          <cell r="Q47" t="str">
            <v>Н1</v>
          </cell>
          <cell r="R47" t="e">
            <v>#VALUE!</v>
          </cell>
          <cell r="T47" t="str">
            <v/>
          </cell>
          <cell r="U47">
            <v>5</v>
          </cell>
          <cell r="V47" t="str">
            <v>Н1</v>
          </cell>
          <cell r="W47" t="e">
            <v>#VALUE!</v>
          </cell>
          <cell r="Y47" t="str">
            <v/>
          </cell>
          <cell r="Z47">
            <v>5</v>
          </cell>
          <cell r="AA47" t="str">
            <v>Н1</v>
          </cell>
          <cell r="AB47" t="e">
            <v>#VALUE!</v>
          </cell>
          <cell r="AD47" t="str">
            <v/>
          </cell>
          <cell r="AE47">
            <v>5</v>
          </cell>
          <cell r="AF47" t="str">
            <v>Н1</v>
          </cell>
          <cell r="AG47" t="e">
            <v>#VALUE!</v>
          </cell>
          <cell r="AI47" t="str">
            <v/>
          </cell>
          <cell r="AJ47">
            <v>5</v>
          </cell>
          <cell r="AK47" t="str">
            <v>Н1</v>
          </cell>
          <cell r="AL47" t="e">
            <v>#VALUE!</v>
          </cell>
          <cell r="AO47">
            <v>5</v>
          </cell>
        </row>
        <row r="48">
          <cell r="A48" t="str">
            <v>7/0418</v>
          </cell>
          <cell r="B48">
            <v>50</v>
          </cell>
          <cell r="C48" t="str">
            <v>Опер.касса №7/0418</v>
          </cell>
          <cell r="D48" t="str">
            <v>П6:Операционная касса вне кассового узла</v>
          </cell>
          <cell r="E48" t="str">
            <v>603146</v>
          </cell>
          <cell r="F48" t="str">
            <v>Нижегородская область</v>
          </cell>
          <cell r="G48" t="str">
            <v>г.Нижний Новгород, ул.Бекетова, 23</v>
          </cell>
          <cell r="H48" t="str">
            <v>(831)4120514</v>
          </cell>
          <cell r="I48" t="str">
            <v>Халимбекова Ольга Викторовна</v>
          </cell>
          <cell r="K48">
            <v>6</v>
          </cell>
          <cell r="L48" t="str">
            <v>Н1:город - центр субъекта Российской Федерации</v>
          </cell>
          <cell r="M48" t="str">
            <v>12345</v>
          </cell>
          <cell r="N48" t="str">
            <v>09:00 19:00(13:00 14:00)|09:00 19:00(13:00 14:00)|09:00 19:00(13:00 14:00)|09:00 19:00(13:00 14:00)|09:00 19:00(13:00 14:00)</v>
          </cell>
          <cell r="O48" t="str">
            <v/>
          </cell>
          <cell r="P48">
            <v>6</v>
          </cell>
          <cell r="Q48" t="str">
            <v>Н1</v>
          </cell>
          <cell r="R48" t="e">
            <v>#VALUE!</v>
          </cell>
          <cell r="T48" t="str">
            <v/>
          </cell>
          <cell r="U48">
            <v>6</v>
          </cell>
          <cell r="V48" t="str">
            <v>Н1</v>
          </cell>
          <cell r="W48" t="e">
            <v>#VALUE!</v>
          </cell>
          <cell r="Y48" t="str">
            <v/>
          </cell>
          <cell r="Z48">
            <v>6</v>
          </cell>
          <cell r="AA48" t="str">
            <v>Н1</v>
          </cell>
          <cell r="AB48" t="e">
            <v>#VALUE!</v>
          </cell>
          <cell r="AD48" t="str">
            <v/>
          </cell>
          <cell r="AE48">
            <v>6</v>
          </cell>
          <cell r="AF48" t="str">
            <v>Н1</v>
          </cell>
          <cell r="AG48" t="e">
            <v>#VALUE!</v>
          </cell>
          <cell r="AI48" t="str">
            <v/>
          </cell>
          <cell r="AJ48">
            <v>6</v>
          </cell>
          <cell r="AK48" t="str">
            <v>Н1</v>
          </cell>
          <cell r="AL48" t="e">
            <v>#VALUE!</v>
          </cell>
          <cell r="AO48">
            <v>6</v>
          </cell>
        </row>
        <row r="49">
          <cell r="A49" t="str">
            <v>7/042</v>
          </cell>
          <cell r="B49">
            <v>51</v>
          </cell>
          <cell r="C49" t="str">
            <v>Доп.офис №7/042</v>
          </cell>
          <cell r="D49" t="str">
            <v>П5:Дополнительный офис - специализированный филиал, обслуживающий физических лиц</v>
          </cell>
          <cell r="E49" t="str">
            <v>603006</v>
          </cell>
          <cell r="F49" t="str">
            <v>Нижегородская область</v>
          </cell>
          <cell r="G49" t="str">
            <v>г.Нижний Новгород, ул.Белинского, 118/29</v>
          </cell>
          <cell r="H49" t="str">
            <v>(831)4325978</v>
          </cell>
          <cell r="I49" t="str">
            <v>Зиничева Вероника Витальевна</v>
          </cell>
          <cell r="K49">
            <v>6</v>
          </cell>
          <cell r="L49" t="str">
            <v>Н1:город - центр субъекта Российской Федерации</v>
          </cell>
          <cell r="M49" t="str">
            <v>123456</v>
          </cell>
          <cell r="N49" t="str">
            <v>09:00 19:00|09:00 19:00(13:00 14:00)|09:00 19:00(13:00 14:00)|09:00 19:00(13:00 14:00)|09:00 19:00(13:00 14:00)|09:00 15:00</v>
          </cell>
          <cell r="O49" t="str">
            <v/>
          </cell>
          <cell r="P49">
            <v>4</v>
          </cell>
          <cell r="Q49" t="str">
            <v>Н1</v>
          </cell>
          <cell r="R49" t="e">
            <v>#VALUE!</v>
          </cell>
          <cell r="T49" t="str">
            <v/>
          </cell>
          <cell r="U49">
            <v>4</v>
          </cell>
          <cell r="V49" t="str">
            <v>Н1</v>
          </cell>
          <cell r="W49" t="e">
            <v>#VALUE!</v>
          </cell>
          <cell r="Y49" t="str">
            <v/>
          </cell>
          <cell r="Z49">
            <v>4</v>
          </cell>
          <cell r="AA49" t="str">
            <v>Н1</v>
          </cell>
          <cell r="AB49" t="e">
            <v>#VALUE!</v>
          </cell>
          <cell r="AD49" t="str">
            <v/>
          </cell>
          <cell r="AE49">
            <v>4</v>
          </cell>
          <cell r="AF49" t="str">
            <v>Н1</v>
          </cell>
          <cell r="AG49" t="e">
            <v>#VALUE!</v>
          </cell>
          <cell r="AI49" t="str">
            <v/>
          </cell>
          <cell r="AJ49">
            <v>4</v>
          </cell>
          <cell r="AK49" t="str">
            <v>Н1</v>
          </cell>
          <cell r="AL49" t="e">
            <v>#VALUE!</v>
          </cell>
          <cell r="AO49">
            <v>4</v>
          </cell>
        </row>
        <row r="50">
          <cell r="A50" t="str">
            <v>7/0423</v>
          </cell>
          <cell r="B50">
            <v>52</v>
          </cell>
          <cell r="C50" t="str">
            <v>Опер.касса №7/0423</v>
          </cell>
          <cell r="D50" t="str">
            <v>П6:Операционная касса вне кассового узла</v>
          </cell>
          <cell r="E50" t="str">
            <v>603089</v>
          </cell>
          <cell r="F50" t="str">
            <v>Нижегородская область</v>
          </cell>
          <cell r="G50" t="str">
            <v>г.Нижний Новгород, ул.Панина, 10</v>
          </cell>
          <cell r="H50" t="str">
            <v>(831)4283735</v>
          </cell>
          <cell r="I50" t="str">
            <v>Савинская Валентина Ивановна</v>
          </cell>
          <cell r="K50">
            <v>3</v>
          </cell>
          <cell r="L50" t="str">
            <v>Н1:город - центр субъекта Российской Федерации</v>
          </cell>
          <cell r="M50" t="str">
            <v>12345</v>
          </cell>
          <cell r="N50" t="str">
            <v>09:00 19:00(13:00 14:00)|09:00 19:00(13:00 14:00)|09:00 19:00(13:00 14:00)|09:00 19:00(13:00 14:00)|09:00 19:00(13:00 14:00)</v>
          </cell>
          <cell r="O50" t="str">
            <v/>
          </cell>
          <cell r="P50">
            <v>5</v>
          </cell>
          <cell r="Q50" t="str">
            <v>Н1</v>
          </cell>
          <cell r="R50" t="e">
            <v>#VALUE!</v>
          </cell>
          <cell r="T50" t="str">
            <v/>
          </cell>
          <cell r="U50">
            <v>5</v>
          </cell>
          <cell r="V50" t="str">
            <v>Н1</v>
          </cell>
          <cell r="W50" t="e">
            <v>#VALUE!</v>
          </cell>
          <cell r="Y50" t="str">
            <v/>
          </cell>
          <cell r="Z50">
            <v>5</v>
          </cell>
          <cell r="AA50" t="str">
            <v>Н1</v>
          </cell>
          <cell r="AB50" t="e">
            <v>#VALUE!</v>
          </cell>
          <cell r="AD50" t="str">
            <v/>
          </cell>
          <cell r="AE50">
            <v>5</v>
          </cell>
          <cell r="AF50" t="str">
            <v>Н1</v>
          </cell>
          <cell r="AG50" t="e">
            <v>#VALUE!</v>
          </cell>
          <cell r="AI50" t="str">
            <v/>
          </cell>
          <cell r="AJ50">
            <v>5</v>
          </cell>
          <cell r="AK50" t="str">
            <v>Н1</v>
          </cell>
          <cell r="AL50" t="e">
            <v>#VALUE!</v>
          </cell>
          <cell r="AO50">
            <v>5</v>
          </cell>
        </row>
        <row r="51">
          <cell r="A51" t="str">
            <v>7/043</v>
          </cell>
          <cell r="B51">
            <v>53</v>
          </cell>
          <cell r="C51" t="str">
            <v>Опер.касса №7/043</v>
          </cell>
          <cell r="D51" t="str">
            <v>П6:Операционная касса вне кассового узла</v>
          </cell>
          <cell r="E51" t="str">
            <v>603000</v>
          </cell>
          <cell r="F51" t="str">
            <v>Нижегородская область</v>
          </cell>
          <cell r="G51" t="str">
            <v>г.Нижний Новгород, ул.Ильинская, 77/19</v>
          </cell>
          <cell r="H51" t="str">
            <v>(831)4337344</v>
          </cell>
          <cell r="I51" t="str">
            <v>Крылова Елена Геннадьевна</v>
          </cell>
          <cell r="K51">
            <v>5</v>
          </cell>
          <cell r="L51" t="str">
            <v>Н1:город - центр субъекта Российской Федерации</v>
          </cell>
          <cell r="M51" t="str">
            <v>12345</v>
          </cell>
          <cell r="N51" t="str">
            <v>09:00 19:00(13:00 14:00)|09:00 19:00(13:00 14:00)|09:00 19:00(13:00 14:00)|09:00 19:00(13:00 14:00)|09:00 19:00(13:00 14:00)</v>
          </cell>
          <cell r="O51" t="str">
            <v/>
          </cell>
          <cell r="P51">
            <v>5</v>
          </cell>
          <cell r="Q51" t="str">
            <v>Н1</v>
          </cell>
          <cell r="R51" t="e">
            <v>#VALUE!</v>
          </cell>
          <cell r="T51" t="str">
            <v/>
          </cell>
          <cell r="U51">
            <v>5</v>
          </cell>
          <cell r="V51" t="str">
            <v>Н1</v>
          </cell>
          <cell r="W51" t="e">
            <v>#VALUE!</v>
          </cell>
          <cell r="Y51" t="str">
            <v/>
          </cell>
          <cell r="Z51">
            <v>5</v>
          </cell>
          <cell r="AA51" t="str">
            <v>Н1</v>
          </cell>
          <cell r="AB51" t="e">
            <v>#VALUE!</v>
          </cell>
          <cell r="AD51" t="str">
            <v/>
          </cell>
          <cell r="AE51">
            <v>5</v>
          </cell>
          <cell r="AF51" t="str">
            <v>Н1</v>
          </cell>
          <cell r="AG51" t="e">
            <v>#VALUE!</v>
          </cell>
          <cell r="AI51" t="str">
            <v/>
          </cell>
          <cell r="AJ51">
            <v>5</v>
          </cell>
          <cell r="AK51" t="str">
            <v>Н1</v>
          </cell>
          <cell r="AL51" t="e">
            <v>#VALUE!</v>
          </cell>
          <cell r="AO51">
            <v>5</v>
          </cell>
        </row>
        <row r="52">
          <cell r="A52" t="str">
            <v>7/0433</v>
          </cell>
          <cell r="B52">
            <v>54</v>
          </cell>
          <cell r="C52" t="str">
            <v>Доп.офис №7/0433</v>
          </cell>
          <cell r="D52" t="str">
            <v>П5:Дополнительный офис - специализированный филиал, обслуживающий физических лиц</v>
          </cell>
          <cell r="E52" t="str">
            <v>603081</v>
          </cell>
          <cell r="F52" t="str">
            <v>Нижегородская область</v>
          </cell>
          <cell r="G52" t="str">
            <v>г.Нижний Новгород, ул.Крылова, 14А</v>
          </cell>
          <cell r="H52" t="str">
            <v>(831)4346004</v>
          </cell>
          <cell r="I52" t="str">
            <v>Орлова Ирина Михайловна</v>
          </cell>
          <cell r="K52">
            <v>9</v>
          </cell>
          <cell r="L52" t="str">
            <v>Н1:город - центр субъекта Российской Федерации</v>
          </cell>
          <cell r="M52" t="str">
            <v>12345</v>
          </cell>
          <cell r="N52" t="str">
            <v>09:00 19:00|09:00 19:00|09:00 19:00|09:00 19:00|09:00 19:00</v>
          </cell>
          <cell r="O52" t="str">
            <v/>
          </cell>
          <cell r="P52">
            <v>8</v>
          </cell>
          <cell r="Q52" t="str">
            <v>Н1</v>
          </cell>
          <cell r="R52" t="e">
            <v>#VALUE!</v>
          </cell>
          <cell r="T52" t="str">
            <v/>
          </cell>
          <cell r="U52">
            <v>8</v>
          </cell>
          <cell r="V52" t="str">
            <v>Н1</v>
          </cell>
          <cell r="W52" t="e">
            <v>#VALUE!</v>
          </cell>
          <cell r="Y52" t="str">
            <v/>
          </cell>
          <cell r="Z52">
            <v>8</v>
          </cell>
          <cell r="AA52" t="str">
            <v>Н1</v>
          </cell>
          <cell r="AB52" t="e">
            <v>#VALUE!</v>
          </cell>
          <cell r="AD52" t="str">
            <v/>
          </cell>
          <cell r="AE52">
            <v>8</v>
          </cell>
          <cell r="AF52" t="str">
            <v>Н1</v>
          </cell>
          <cell r="AG52" t="e">
            <v>#VALUE!</v>
          </cell>
          <cell r="AI52" t="str">
            <v/>
          </cell>
          <cell r="AJ52">
            <v>8</v>
          </cell>
          <cell r="AK52" t="str">
            <v>Н1</v>
          </cell>
          <cell r="AL52" t="e">
            <v>#VALUE!</v>
          </cell>
          <cell r="AO52">
            <v>8</v>
          </cell>
        </row>
        <row r="53">
          <cell r="A53" t="str">
            <v>7/0467</v>
          </cell>
          <cell r="B53">
            <v>55</v>
          </cell>
          <cell r="C53" t="str">
            <v>Доп.офис №7/0467</v>
          </cell>
          <cell r="D53" t="str">
            <v>П5:Дополнительный офис - специализированный филиал, обслуживающий физических лиц</v>
          </cell>
          <cell r="E53" t="str">
            <v>603104</v>
          </cell>
          <cell r="F53" t="str">
            <v>Нижегородская область</v>
          </cell>
          <cell r="G53" t="str">
            <v>г.Нижний Новгород, ул.Медицинская, 26</v>
          </cell>
          <cell r="H53" t="str">
            <v>(831)4656102</v>
          </cell>
          <cell r="I53" t="str">
            <v>Гуселева Галина Витальевна</v>
          </cell>
          <cell r="K53">
            <v>4</v>
          </cell>
          <cell r="L53" t="str">
            <v>Н1:город - центр субъекта Российской Федерации</v>
          </cell>
          <cell r="M53" t="str">
            <v>12345</v>
          </cell>
          <cell r="N53" t="str">
            <v>09:00 19:00(13:00 14:00)|09:00 19:00(13:00 14:00)|09:00 19:00(13:00 14:00)|09:00 19:00(13:00 14:00)|09:00 19:00(13:00 14:00)</v>
          </cell>
          <cell r="O53" t="str">
            <v/>
          </cell>
          <cell r="P53">
            <v>4</v>
          </cell>
          <cell r="Q53" t="str">
            <v>Н1</v>
          </cell>
          <cell r="R53" t="e">
            <v>#VALUE!</v>
          </cell>
          <cell r="T53" t="str">
            <v/>
          </cell>
          <cell r="U53">
            <v>4</v>
          </cell>
          <cell r="V53" t="str">
            <v>Н1</v>
          </cell>
          <cell r="W53" t="e">
            <v>#VALUE!</v>
          </cell>
          <cell r="Y53" t="str">
            <v/>
          </cell>
          <cell r="Z53">
            <v>4</v>
          </cell>
          <cell r="AA53" t="str">
            <v>Н1</v>
          </cell>
          <cell r="AB53" t="e">
            <v>#VALUE!</v>
          </cell>
          <cell r="AD53" t="str">
            <v/>
          </cell>
          <cell r="AE53">
            <v>4</v>
          </cell>
          <cell r="AF53" t="str">
            <v>Н1</v>
          </cell>
          <cell r="AG53" t="e">
            <v>#VALUE!</v>
          </cell>
          <cell r="AI53" t="str">
            <v/>
          </cell>
          <cell r="AJ53">
            <v>4</v>
          </cell>
          <cell r="AK53" t="str">
            <v>Н1</v>
          </cell>
          <cell r="AL53" t="e">
            <v>#VALUE!</v>
          </cell>
          <cell r="AO53">
            <v>4</v>
          </cell>
        </row>
        <row r="54">
          <cell r="A54" t="str">
            <v>7/0471</v>
          </cell>
          <cell r="B54">
            <v>56</v>
          </cell>
          <cell r="C54" t="str">
            <v>Опер.касса №7/0471</v>
          </cell>
          <cell r="D54" t="str">
            <v>П6:Операционная касса вне кассового узла</v>
          </cell>
          <cell r="E54" t="str">
            <v>603122</v>
          </cell>
          <cell r="F54" t="str">
            <v>Нижегородская область</v>
          </cell>
          <cell r="G54" t="str">
            <v>г.Нижний Новгород, ул.Шишкова, 8/1</v>
          </cell>
          <cell r="H54" t="str">
            <v>(831)4686656</v>
          </cell>
          <cell r="I54" t="str">
            <v>Кадкина Елена Юрьевна</v>
          </cell>
          <cell r="K54">
            <v>4</v>
          </cell>
          <cell r="L54" t="str">
            <v>Н1:город - центр субъекта Российской Федерации</v>
          </cell>
          <cell r="M54" t="str">
            <v>12345</v>
          </cell>
          <cell r="N54" t="str">
            <v>09:00 18:00(13:00 14:00)|09:00 18:00(13:00 14:00)|09:00 18:00(13:00 14:00)|09:00 18:00(13:00 14:00)|09:00 18:00(13:00 14:00)</v>
          </cell>
          <cell r="O54" t="str">
            <v/>
          </cell>
          <cell r="P54">
            <v>4</v>
          </cell>
          <cell r="Q54" t="str">
            <v>Н1</v>
          </cell>
          <cell r="R54" t="e">
            <v>#VALUE!</v>
          </cell>
          <cell r="T54" t="str">
            <v/>
          </cell>
          <cell r="U54">
            <v>4</v>
          </cell>
          <cell r="V54" t="str">
            <v>Н1</v>
          </cell>
          <cell r="W54" t="e">
            <v>#VALUE!</v>
          </cell>
          <cell r="Y54" t="str">
            <v/>
          </cell>
          <cell r="Z54">
            <v>4</v>
          </cell>
          <cell r="AA54" t="str">
            <v>Н1</v>
          </cell>
          <cell r="AB54" t="e">
            <v>#VALUE!</v>
          </cell>
          <cell r="AD54" t="str">
            <v/>
          </cell>
          <cell r="AE54">
            <v>4</v>
          </cell>
          <cell r="AF54" t="str">
            <v>Н1</v>
          </cell>
          <cell r="AG54" t="e">
            <v>#VALUE!</v>
          </cell>
          <cell r="AI54" t="str">
            <v/>
          </cell>
          <cell r="AJ54">
            <v>4</v>
          </cell>
          <cell r="AK54" t="str">
            <v>Н1</v>
          </cell>
          <cell r="AL54" t="e">
            <v>#VALUE!</v>
          </cell>
          <cell r="AO54">
            <v>4</v>
          </cell>
        </row>
        <row r="55">
          <cell r="A55" t="str">
            <v>7/0474</v>
          </cell>
          <cell r="B55">
            <v>57</v>
          </cell>
          <cell r="C55" t="str">
            <v>Опер.касса №7/0474</v>
          </cell>
          <cell r="D55" t="str">
            <v>П6:Операционная касса вне кассового узла</v>
          </cell>
          <cell r="E55" t="str">
            <v>603022</v>
          </cell>
          <cell r="F55" t="str">
            <v>Нижегородская область</v>
          </cell>
          <cell r="G55" t="str">
            <v>г.Нижний Новгород, проспект Гагарина, 21/10</v>
          </cell>
          <cell r="H55" t="str">
            <v>(831)4333708</v>
          </cell>
          <cell r="I55" t="str">
            <v>Локтева Валентина Венедиктовна</v>
          </cell>
          <cell r="K55">
            <v>2</v>
          </cell>
          <cell r="L55" t="str">
            <v>Н1:город - центр субъекта Российской Федерации</v>
          </cell>
          <cell r="M55" t="str">
            <v>12345</v>
          </cell>
          <cell r="N55" t="str">
            <v>10:00 18:00(13:00 14:00)|10:00 18:00(13:00 14:00)|10:00 18:00(13:00 14:00)|10:00 18:00(13:00 14:00)|10:00 18:00(13:00 14:00)</v>
          </cell>
          <cell r="O55" t="str">
            <v/>
          </cell>
          <cell r="P55">
            <v>5</v>
          </cell>
          <cell r="Q55" t="str">
            <v>Н1</v>
          </cell>
          <cell r="R55" t="e">
            <v>#VALUE!</v>
          </cell>
          <cell r="T55" t="str">
            <v/>
          </cell>
          <cell r="U55">
            <v>5</v>
          </cell>
          <cell r="V55" t="str">
            <v>Н1</v>
          </cell>
          <cell r="W55" t="e">
            <v>#VALUE!</v>
          </cell>
          <cell r="Y55" t="str">
            <v/>
          </cell>
          <cell r="Z55">
            <v>5</v>
          </cell>
          <cell r="AA55" t="str">
            <v>Н1</v>
          </cell>
          <cell r="AB55" t="e">
            <v>#VALUE!</v>
          </cell>
          <cell r="AD55" t="str">
            <v/>
          </cell>
          <cell r="AE55">
            <v>5</v>
          </cell>
          <cell r="AF55" t="str">
            <v>Н1</v>
          </cell>
          <cell r="AG55" t="e">
            <v>#VALUE!</v>
          </cell>
          <cell r="AI55" t="str">
            <v/>
          </cell>
          <cell r="AJ55">
            <v>5</v>
          </cell>
          <cell r="AK55" t="str">
            <v>Н1</v>
          </cell>
          <cell r="AL55" t="e">
            <v>#VALUE!</v>
          </cell>
          <cell r="AO55">
            <v>5</v>
          </cell>
        </row>
        <row r="56">
          <cell r="A56" t="str">
            <v>7/0480</v>
          </cell>
          <cell r="B56">
            <v>58</v>
          </cell>
          <cell r="C56" t="str">
            <v>Опер.касса №7/0480</v>
          </cell>
          <cell r="D56" t="str">
            <v>П6:Операционная касса вне кассового узла</v>
          </cell>
          <cell r="E56" t="str">
            <v>603106</v>
          </cell>
          <cell r="F56" t="str">
            <v>Нижегородская область</v>
          </cell>
          <cell r="G56" t="str">
            <v>г.Нижний Новгород, ул.Бориса Корнилова, 8</v>
          </cell>
          <cell r="H56" t="str">
            <v>(831)4171527</v>
          </cell>
          <cell r="I56" t="str">
            <v>Кандина Светлана Валерьевна</v>
          </cell>
          <cell r="K56">
            <v>7</v>
          </cell>
          <cell r="L56" t="str">
            <v>Н1:город - центр субъекта Российской Федерации</v>
          </cell>
          <cell r="M56" t="str">
            <v>123456</v>
          </cell>
          <cell r="N56" t="str">
            <v>09:00 19:00(13:00 14:00)|09:00 19:00(13:00 14:00)|09:00 19:00(13:00 14:00)|09:00 19:00(13:00 14:00)|09:00 19:00(13:00 14:00)|09:00 15:00</v>
          </cell>
          <cell r="O56" t="str">
            <v/>
          </cell>
          <cell r="P56">
            <v>6</v>
          </cell>
          <cell r="Q56" t="str">
            <v>Н1</v>
          </cell>
          <cell r="R56" t="e">
            <v>#VALUE!</v>
          </cell>
          <cell r="T56" t="str">
            <v/>
          </cell>
          <cell r="U56">
            <v>6</v>
          </cell>
          <cell r="V56" t="str">
            <v>Н1</v>
          </cell>
          <cell r="W56" t="e">
            <v>#VALUE!</v>
          </cell>
          <cell r="Y56" t="str">
            <v/>
          </cell>
          <cell r="Z56">
            <v>6</v>
          </cell>
          <cell r="AA56" t="str">
            <v>Н1</v>
          </cell>
          <cell r="AB56" t="e">
            <v>#VALUE!</v>
          </cell>
          <cell r="AD56" t="str">
            <v/>
          </cell>
          <cell r="AE56">
            <v>6</v>
          </cell>
          <cell r="AF56" t="str">
            <v>Н1</v>
          </cell>
          <cell r="AG56" t="e">
            <v>#VALUE!</v>
          </cell>
          <cell r="AI56" t="str">
            <v/>
          </cell>
          <cell r="AJ56">
            <v>6</v>
          </cell>
          <cell r="AK56" t="str">
            <v>Н1</v>
          </cell>
          <cell r="AL56" t="e">
            <v>#VALUE!</v>
          </cell>
          <cell r="AO56">
            <v>6</v>
          </cell>
        </row>
        <row r="57">
          <cell r="A57" t="str">
            <v>7/0485</v>
          </cell>
          <cell r="B57">
            <v>59</v>
          </cell>
          <cell r="C57" t="str">
            <v>Доп.офис №7/0485</v>
          </cell>
          <cell r="D57" t="str">
            <v>П5:Дополнительный офис - специализированный филиал, обслуживающий физических лиц</v>
          </cell>
          <cell r="E57" t="str">
            <v>603107</v>
          </cell>
          <cell r="F57" t="str">
            <v>Нижегородская область</v>
          </cell>
          <cell r="G57" t="str">
            <v>г.Нижний Новгород, проспект Гагарина, 180</v>
          </cell>
          <cell r="H57" t="str">
            <v>(831)4663574</v>
          </cell>
          <cell r="I57" t="str">
            <v>Дрожжева Галина Александровна</v>
          </cell>
          <cell r="K57">
            <v>13</v>
          </cell>
          <cell r="L57" t="str">
            <v>Н1:город - центр субъекта Российской Федерации</v>
          </cell>
          <cell r="M57" t="str">
            <v>123456</v>
          </cell>
          <cell r="N57" t="str">
            <v>08:30 18:30|08:30 18:30|08:30 18:30|08:30 18:30|08:30 18:30|09:00 16:00</v>
          </cell>
          <cell r="O57" t="str">
            <v/>
          </cell>
          <cell r="P57">
            <v>8</v>
          </cell>
          <cell r="Q57" t="str">
            <v>Н1</v>
          </cell>
          <cell r="R57" t="e">
            <v>#VALUE!</v>
          </cell>
          <cell r="T57" t="str">
            <v/>
          </cell>
          <cell r="U57">
            <v>8</v>
          </cell>
          <cell r="V57" t="str">
            <v>Н1</v>
          </cell>
          <cell r="W57" t="e">
            <v>#VALUE!</v>
          </cell>
          <cell r="Y57" t="str">
            <v/>
          </cell>
          <cell r="Z57">
            <v>8</v>
          </cell>
          <cell r="AA57" t="str">
            <v>Н1</v>
          </cell>
          <cell r="AB57" t="e">
            <v>#VALUE!</v>
          </cell>
          <cell r="AD57" t="str">
            <v/>
          </cell>
          <cell r="AE57">
            <v>8</v>
          </cell>
          <cell r="AF57" t="str">
            <v>Н1</v>
          </cell>
          <cell r="AG57" t="e">
            <v>#VALUE!</v>
          </cell>
          <cell r="AI57" t="str">
            <v/>
          </cell>
          <cell r="AJ57">
            <v>8</v>
          </cell>
          <cell r="AK57" t="str">
            <v>Н1</v>
          </cell>
          <cell r="AL57" t="e">
            <v>#VALUE!</v>
          </cell>
          <cell r="AO57">
            <v>8</v>
          </cell>
        </row>
        <row r="58">
          <cell r="A58" t="str">
            <v>7/0493</v>
          </cell>
          <cell r="B58">
            <v>60</v>
          </cell>
          <cell r="C58" t="str">
            <v>Опер.касса №7/0493</v>
          </cell>
          <cell r="D58" t="str">
            <v>П6:Операционная касса вне кассового узла</v>
          </cell>
          <cell r="E58" t="str">
            <v>603093</v>
          </cell>
          <cell r="F58" t="str">
            <v>Нижегородская область</v>
          </cell>
          <cell r="G58" t="str">
            <v>г.Нижний Новгород, ул.Усилова, 3/3</v>
          </cell>
          <cell r="H58" t="str">
            <v>(831)4322562</v>
          </cell>
          <cell r="I58" t="str">
            <v>Тюханова Валентина Петровна</v>
          </cell>
          <cell r="K58">
            <v>8</v>
          </cell>
          <cell r="L58" t="str">
            <v>Н1:город - центр субъекта Российской Федерации</v>
          </cell>
          <cell r="M58" t="str">
            <v>123456</v>
          </cell>
          <cell r="N58" t="str">
            <v>08:00 18:00(13:00 14:00)|08:00 18:00(13:00 14:00)|08:00 18:00(13:00 14:00)|08:00 18:00(13:00 14:00)|08:00 18:00(13:00 14:00)|09:00 14:00</v>
          </cell>
          <cell r="O58" t="str">
            <v/>
          </cell>
          <cell r="P58">
            <v>7</v>
          </cell>
          <cell r="Q58" t="str">
            <v>Н1</v>
          </cell>
          <cell r="R58" t="e">
            <v>#VALUE!</v>
          </cell>
          <cell r="T58" t="str">
            <v/>
          </cell>
          <cell r="U58">
            <v>7</v>
          </cell>
          <cell r="V58" t="str">
            <v>Н1</v>
          </cell>
          <cell r="W58" t="e">
            <v>#VALUE!</v>
          </cell>
          <cell r="Y58" t="str">
            <v/>
          </cell>
          <cell r="Z58">
            <v>7</v>
          </cell>
          <cell r="AA58" t="str">
            <v>Н1</v>
          </cell>
          <cell r="AB58" t="e">
            <v>#VALUE!</v>
          </cell>
          <cell r="AD58" t="str">
            <v/>
          </cell>
          <cell r="AE58">
            <v>7</v>
          </cell>
          <cell r="AF58" t="str">
            <v>Н1</v>
          </cell>
          <cell r="AG58" t="e">
            <v>#VALUE!</v>
          </cell>
          <cell r="AI58" t="str">
            <v/>
          </cell>
          <cell r="AJ58">
            <v>7</v>
          </cell>
          <cell r="AK58" t="str">
            <v>Н1</v>
          </cell>
          <cell r="AL58" t="e">
            <v>#VALUE!</v>
          </cell>
          <cell r="AO58">
            <v>7</v>
          </cell>
        </row>
        <row r="59">
          <cell r="A59" t="str">
            <v>7/0496</v>
          </cell>
          <cell r="B59">
            <v>61</v>
          </cell>
          <cell r="C59" t="str">
            <v>Опер.касса №7/0496</v>
          </cell>
          <cell r="D59" t="str">
            <v>П6:Операционная касса вне кассового узла</v>
          </cell>
          <cell r="E59" t="str">
            <v>603115</v>
          </cell>
          <cell r="F59" t="str">
            <v>Нижегородская область</v>
          </cell>
          <cell r="G59" t="str">
            <v>г.Нижний Новгород, ул.Белинского, 49</v>
          </cell>
          <cell r="H59" t="str">
            <v>(831)4285960</v>
          </cell>
          <cell r="I59" t="str">
            <v>Засорина Анна Евгеньевна</v>
          </cell>
          <cell r="K59">
            <v>6</v>
          </cell>
          <cell r="L59" t="str">
            <v>Н1:город - центр субъекта Российской Федерации</v>
          </cell>
          <cell r="M59" t="str">
            <v>12345</v>
          </cell>
          <cell r="N59" t="str">
            <v>09:00 19:00(13:00 14:00)|09:00 19:00(13:00 14:00)|09:00 19:00(13:00 14:00)|09:00 19:00(13:00 14:00)|09:00 19:00(13:00 14:00)</v>
          </cell>
          <cell r="O59" t="str">
            <v/>
          </cell>
          <cell r="P59">
            <v>6</v>
          </cell>
          <cell r="Q59" t="str">
            <v>Н1</v>
          </cell>
          <cell r="R59" t="e">
            <v>#VALUE!</v>
          </cell>
          <cell r="T59" t="str">
            <v/>
          </cell>
          <cell r="U59">
            <v>6</v>
          </cell>
          <cell r="V59" t="str">
            <v>Н1</v>
          </cell>
          <cell r="W59" t="e">
            <v>#VALUE!</v>
          </cell>
          <cell r="Y59" t="str">
            <v/>
          </cell>
          <cell r="Z59">
            <v>6</v>
          </cell>
          <cell r="AA59" t="str">
            <v>Н1</v>
          </cell>
          <cell r="AB59" t="e">
            <v>#VALUE!</v>
          </cell>
          <cell r="AD59" t="str">
            <v/>
          </cell>
          <cell r="AE59">
            <v>6</v>
          </cell>
          <cell r="AF59" t="str">
            <v>Н1</v>
          </cell>
          <cell r="AG59" t="e">
            <v>#VALUE!</v>
          </cell>
          <cell r="AI59" t="str">
            <v/>
          </cell>
          <cell r="AJ59">
            <v>6</v>
          </cell>
          <cell r="AK59" t="str">
            <v>Н1</v>
          </cell>
          <cell r="AL59" t="e">
            <v>#VALUE!</v>
          </cell>
          <cell r="AO59">
            <v>6</v>
          </cell>
        </row>
        <row r="60">
          <cell r="A60" t="str">
            <v>7/0498</v>
          </cell>
          <cell r="B60">
            <v>62</v>
          </cell>
          <cell r="C60" t="str">
            <v>Опер.касса №7/0498</v>
          </cell>
          <cell r="D60" t="str">
            <v>П6:Операционная касса вне кассового узла</v>
          </cell>
          <cell r="E60" t="str">
            <v>603122</v>
          </cell>
          <cell r="F60" t="str">
            <v>Нижегородская область</v>
          </cell>
          <cell r="G60" t="str">
            <v>г.Нижний Новгород, ул.Козицкого, 8</v>
          </cell>
          <cell r="H60" t="str">
            <v>(831)4673706</v>
          </cell>
          <cell r="I60" t="str">
            <v>Дехтерева Ирина Юрьевна</v>
          </cell>
          <cell r="K60">
            <v>4</v>
          </cell>
          <cell r="L60" t="str">
            <v>Н1:город - центр субъекта Российской Федерации</v>
          </cell>
          <cell r="M60" t="str">
            <v>12345</v>
          </cell>
          <cell r="N60" t="str">
            <v>09:00 18:00(13:00 14:00)|09:00 18:00(13:00 14:00)|09:00 18:00(13:00 14:00)|09:00 18:00(13:00 14:00)|09:00 18:00(13:00 14:00)</v>
          </cell>
          <cell r="O60" t="str">
            <v/>
          </cell>
          <cell r="P60">
            <v>4</v>
          </cell>
          <cell r="Q60" t="str">
            <v>Н1</v>
          </cell>
          <cell r="R60" t="e">
            <v>#VALUE!</v>
          </cell>
          <cell r="T60" t="str">
            <v/>
          </cell>
          <cell r="U60">
            <v>4</v>
          </cell>
          <cell r="V60" t="str">
            <v>Н1</v>
          </cell>
          <cell r="W60" t="e">
            <v>#VALUE!</v>
          </cell>
          <cell r="Y60" t="str">
            <v/>
          </cell>
          <cell r="Z60">
            <v>4</v>
          </cell>
          <cell r="AA60" t="str">
            <v>Н1</v>
          </cell>
          <cell r="AB60" t="e">
            <v>#VALUE!</v>
          </cell>
          <cell r="AD60" t="str">
            <v/>
          </cell>
          <cell r="AE60">
            <v>4</v>
          </cell>
          <cell r="AF60" t="str">
            <v>Н1</v>
          </cell>
          <cell r="AG60" t="e">
            <v>#VALUE!</v>
          </cell>
          <cell r="AI60" t="str">
            <v/>
          </cell>
          <cell r="AJ60">
            <v>4</v>
          </cell>
          <cell r="AK60" t="str">
            <v>Н1</v>
          </cell>
          <cell r="AL60" t="e">
            <v>#VALUE!</v>
          </cell>
          <cell r="AO60">
            <v>4</v>
          </cell>
        </row>
        <row r="61">
          <cell r="A61" t="str">
            <v>7/050</v>
          </cell>
          <cell r="B61">
            <v>63</v>
          </cell>
          <cell r="C61" t="str">
            <v>Опер.касса №7/050</v>
          </cell>
          <cell r="D61" t="str">
            <v>П6:Операционная касса вне кассового узла</v>
          </cell>
          <cell r="E61" t="str">
            <v>603000</v>
          </cell>
          <cell r="F61" t="str">
            <v>Нижегородская область</v>
          </cell>
          <cell r="G61" t="str">
            <v>г.Нижний Новгород, ул.Ильинская, 149</v>
          </cell>
          <cell r="H61" t="str">
            <v>(831)4336309</v>
          </cell>
          <cell r="I61" t="str">
            <v>Данилова Наталья Александровна</v>
          </cell>
          <cell r="K61">
            <v>4</v>
          </cell>
          <cell r="L61" t="str">
            <v>Н1:город - центр субъекта Российской Федерации</v>
          </cell>
          <cell r="M61" t="str">
            <v>12345</v>
          </cell>
          <cell r="N61" t="str">
            <v>09:00 18:00(13:00 14:00)|09:00 18:00(13:00 14:00)|09:00 18:00(13:00 14:00)|09:00 18:00(13:00 14:00)|09:00 18:00(13:00 14:00)</v>
          </cell>
          <cell r="O61" t="str">
            <v/>
          </cell>
          <cell r="P61">
            <v>4</v>
          </cell>
          <cell r="Q61" t="str">
            <v>Н1</v>
          </cell>
          <cell r="R61" t="e">
            <v>#VALUE!</v>
          </cell>
          <cell r="T61" t="str">
            <v/>
          </cell>
          <cell r="U61">
            <v>4</v>
          </cell>
          <cell r="V61" t="str">
            <v>Н1</v>
          </cell>
          <cell r="W61" t="e">
            <v>#VALUE!</v>
          </cell>
          <cell r="Y61" t="str">
            <v/>
          </cell>
          <cell r="Z61">
            <v>4</v>
          </cell>
          <cell r="AA61" t="str">
            <v>Н1</v>
          </cell>
          <cell r="AB61" t="e">
            <v>#VALUE!</v>
          </cell>
          <cell r="AD61" t="str">
            <v/>
          </cell>
          <cell r="AE61">
            <v>4</v>
          </cell>
          <cell r="AF61" t="str">
            <v>Н1</v>
          </cell>
          <cell r="AG61" t="e">
            <v>#VALUE!</v>
          </cell>
          <cell r="AI61" t="str">
            <v/>
          </cell>
          <cell r="AJ61">
            <v>4</v>
          </cell>
          <cell r="AK61" t="str">
            <v>Н1</v>
          </cell>
          <cell r="AL61" t="e">
            <v>#VALUE!</v>
          </cell>
          <cell r="AO61">
            <v>4</v>
          </cell>
        </row>
        <row r="62">
          <cell r="A62" t="str">
            <v>7/0508</v>
          </cell>
          <cell r="B62">
            <v>64</v>
          </cell>
          <cell r="C62" t="str">
            <v>Доп.офис №7/0508</v>
          </cell>
          <cell r="D62" t="str">
            <v>П5:Дополнительный офис - специализированный филиал, обслуживающий физических лиц</v>
          </cell>
          <cell r="E62" t="str">
            <v>603137</v>
          </cell>
          <cell r="F62" t="str">
            <v>Нижегородская область</v>
          </cell>
          <cell r="G62" t="str">
            <v>г.Нижний Новгород, пр.Гагарина, 109</v>
          </cell>
          <cell r="H62" t="str">
            <v>(831)4628444</v>
          </cell>
          <cell r="I62" t="str">
            <v>Гурьянова Ирина Александровна</v>
          </cell>
          <cell r="K62">
            <v>10</v>
          </cell>
          <cell r="L62" t="str">
            <v>Н1:город - центр субъекта Российской Федерации</v>
          </cell>
          <cell r="M62" t="str">
            <v>123456</v>
          </cell>
          <cell r="N62" t="str">
            <v>08:00 19:00|08:00 19:00|08:00 19:00|08:00 19:00|08:00 19:00|09:00 16:00</v>
          </cell>
          <cell r="O62" t="str">
            <v/>
          </cell>
          <cell r="P62">
            <v>7</v>
          </cell>
          <cell r="Q62" t="str">
            <v>Н1</v>
          </cell>
          <cell r="R62" t="e">
            <v>#VALUE!</v>
          </cell>
          <cell r="T62" t="str">
            <v/>
          </cell>
          <cell r="U62">
            <v>7</v>
          </cell>
          <cell r="V62" t="str">
            <v>Н1</v>
          </cell>
          <cell r="W62" t="e">
            <v>#VALUE!</v>
          </cell>
          <cell r="Y62" t="str">
            <v/>
          </cell>
          <cell r="Z62">
            <v>7</v>
          </cell>
          <cell r="AA62" t="str">
            <v>Н1</v>
          </cell>
          <cell r="AB62" t="e">
            <v>#VALUE!</v>
          </cell>
          <cell r="AD62" t="str">
            <v/>
          </cell>
          <cell r="AE62">
            <v>7</v>
          </cell>
          <cell r="AF62" t="str">
            <v>Н1</v>
          </cell>
          <cell r="AG62" t="e">
            <v>#VALUE!</v>
          </cell>
          <cell r="AI62" t="str">
            <v/>
          </cell>
          <cell r="AJ62">
            <v>7</v>
          </cell>
          <cell r="AK62" t="str">
            <v>Н1</v>
          </cell>
          <cell r="AL62" t="e">
            <v>#VALUE!</v>
          </cell>
          <cell r="AO62">
            <v>7</v>
          </cell>
        </row>
        <row r="63">
          <cell r="A63" t="str">
            <v>7/0510</v>
          </cell>
          <cell r="B63">
            <v>65</v>
          </cell>
          <cell r="C63" t="str">
            <v>Доп.офис №7/0510</v>
          </cell>
          <cell r="D63" t="str">
            <v>П5:Дополнительный офис - специализированный филиал, обслуживающий физических лиц</v>
          </cell>
          <cell r="E63" t="str">
            <v>603136</v>
          </cell>
          <cell r="F63" t="str">
            <v>Нижегородская область</v>
          </cell>
          <cell r="G63" t="str">
            <v>г.Нижний Новгород, бульвар 60 лет Октября, 3</v>
          </cell>
          <cell r="H63" t="str">
            <v>(831)4674061</v>
          </cell>
          <cell r="I63" t="str">
            <v>Серова Елена Алексеевна</v>
          </cell>
          <cell r="K63">
            <v>6</v>
          </cell>
          <cell r="L63" t="str">
            <v>Н1:город - центр субъекта Российской Федерации</v>
          </cell>
          <cell r="M63" t="str">
            <v>123456</v>
          </cell>
          <cell r="N63" t="str">
            <v>09:00 19:00(13:00 14:00)|09:00 19:00(13:00 14:00)|09:00 19:00(13:00 14:00)|09:00 19:00(13:00 14:00)|09:00 19:00(13:00 14:00)|09:00 15:00</v>
          </cell>
          <cell r="O63" t="str">
            <v/>
          </cell>
          <cell r="P63">
            <v>7</v>
          </cell>
          <cell r="Q63" t="str">
            <v>Н1</v>
          </cell>
          <cell r="R63" t="e">
            <v>#VALUE!</v>
          </cell>
          <cell r="T63" t="str">
            <v/>
          </cell>
          <cell r="U63">
            <v>7</v>
          </cell>
          <cell r="V63" t="str">
            <v>Н1</v>
          </cell>
          <cell r="W63" t="e">
            <v>#VALUE!</v>
          </cell>
          <cell r="Y63" t="str">
            <v/>
          </cell>
          <cell r="Z63">
            <v>7</v>
          </cell>
          <cell r="AA63" t="str">
            <v>Н1</v>
          </cell>
          <cell r="AB63" t="e">
            <v>#VALUE!</v>
          </cell>
          <cell r="AD63" t="str">
            <v/>
          </cell>
          <cell r="AE63">
            <v>7</v>
          </cell>
          <cell r="AF63" t="str">
            <v>Н1</v>
          </cell>
          <cell r="AG63" t="e">
            <v>#VALUE!</v>
          </cell>
          <cell r="AI63" t="str">
            <v/>
          </cell>
          <cell r="AJ63">
            <v>7</v>
          </cell>
          <cell r="AK63" t="str">
            <v>Н1</v>
          </cell>
          <cell r="AL63" t="e">
            <v>#VALUE!</v>
          </cell>
          <cell r="AO63">
            <v>7</v>
          </cell>
        </row>
        <row r="64">
          <cell r="A64" t="str">
            <v>7/0512</v>
          </cell>
          <cell r="B64">
            <v>66</v>
          </cell>
          <cell r="C64" t="str">
            <v>Опер.касса №7/0512</v>
          </cell>
          <cell r="D64" t="str">
            <v>П6:Операционная касса вне кассового узла</v>
          </cell>
          <cell r="E64" t="str">
            <v>603093</v>
          </cell>
          <cell r="F64" t="str">
            <v>Нижегородская область</v>
          </cell>
          <cell r="G64" t="str">
            <v>г.Нижний Новгород, ул.Ковровская, 49</v>
          </cell>
          <cell r="H64" t="str">
            <v>(831)4368716</v>
          </cell>
          <cell r="I64" t="str">
            <v>Симонова Надежда Николаевна</v>
          </cell>
          <cell r="K64">
            <v>5</v>
          </cell>
          <cell r="L64" t="str">
            <v>Н1:город - центр субъекта Российской Федерации</v>
          </cell>
          <cell r="M64" t="str">
            <v>12345</v>
          </cell>
          <cell r="N64" t="str">
            <v>09:00 18:00(13:00 14:00)|09:00 18:00(13:00 14:00)|09:00 18:00(13:00 14:00)|09:00 18:00(13:00 14:00)|09:00 18:00(13:00 14:00)</v>
          </cell>
          <cell r="O64" t="str">
            <v/>
          </cell>
          <cell r="P64">
            <v>5</v>
          </cell>
          <cell r="Q64" t="str">
            <v>Н1</v>
          </cell>
          <cell r="R64" t="e">
            <v>#VALUE!</v>
          </cell>
          <cell r="T64" t="str">
            <v/>
          </cell>
          <cell r="U64">
            <v>5</v>
          </cell>
          <cell r="V64" t="str">
            <v>Н1</v>
          </cell>
          <cell r="W64" t="e">
            <v>#VALUE!</v>
          </cell>
          <cell r="Y64" t="str">
            <v/>
          </cell>
          <cell r="Z64">
            <v>5</v>
          </cell>
          <cell r="AA64" t="str">
            <v>Н1</v>
          </cell>
          <cell r="AB64" t="e">
            <v>#VALUE!</v>
          </cell>
          <cell r="AD64" t="str">
            <v/>
          </cell>
          <cell r="AE64">
            <v>5</v>
          </cell>
          <cell r="AF64" t="str">
            <v>Н1</v>
          </cell>
          <cell r="AG64" t="e">
            <v>#VALUE!</v>
          </cell>
          <cell r="AI64" t="str">
            <v/>
          </cell>
          <cell r="AJ64">
            <v>5</v>
          </cell>
          <cell r="AK64" t="str">
            <v>Н1</v>
          </cell>
          <cell r="AL64" t="e">
            <v>#VALUE!</v>
          </cell>
          <cell r="AO64">
            <v>5</v>
          </cell>
        </row>
        <row r="65">
          <cell r="A65" t="str">
            <v>7/0514</v>
          </cell>
          <cell r="B65">
            <v>67</v>
          </cell>
          <cell r="C65" t="str">
            <v>Опер.касса №7/0514</v>
          </cell>
          <cell r="D65" t="str">
            <v>П6:Операционная касса вне кассового узла</v>
          </cell>
          <cell r="E65" t="str">
            <v>603152</v>
          </cell>
          <cell r="F65" t="str">
            <v>Нижегородская область</v>
          </cell>
          <cell r="G65" t="str">
            <v>г.Нижний Новгород, ул.Кащенко, 21</v>
          </cell>
          <cell r="H65" t="str">
            <v>(831)4660153</v>
          </cell>
          <cell r="I65" t="str">
            <v>Молявина Ольга Николаевна</v>
          </cell>
          <cell r="K65">
            <v>5</v>
          </cell>
          <cell r="L65" t="str">
            <v>Н1:город - центр субъекта Российской Федерации</v>
          </cell>
          <cell r="M65" t="str">
            <v>12345</v>
          </cell>
          <cell r="N65" t="str">
            <v>09:00 18:00(13:00 14:00)|09:00 18:00(13:00 14:00)|09:00 18:00(13:00 14:00)|09:00 18:00(13:00 14:00)|09:00 18:00(13:00 14:00)</v>
          </cell>
          <cell r="O65" t="str">
            <v/>
          </cell>
          <cell r="P65">
            <v>5</v>
          </cell>
          <cell r="Q65" t="str">
            <v>Н1</v>
          </cell>
          <cell r="R65" t="e">
            <v>#VALUE!</v>
          </cell>
          <cell r="T65" t="str">
            <v/>
          </cell>
          <cell r="U65">
            <v>5</v>
          </cell>
          <cell r="V65" t="str">
            <v>Н1</v>
          </cell>
          <cell r="W65" t="e">
            <v>#VALUE!</v>
          </cell>
          <cell r="Y65" t="str">
            <v/>
          </cell>
          <cell r="Z65">
            <v>5</v>
          </cell>
          <cell r="AA65" t="str">
            <v>Н1</v>
          </cell>
          <cell r="AB65" t="e">
            <v>#VALUE!</v>
          </cell>
          <cell r="AD65" t="str">
            <v/>
          </cell>
          <cell r="AE65">
            <v>5</v>
          </cell>
          <cell r="AF65" t="str">
            <v>Н1</v>
          </cell>
          <cell r="AG65" t="e">
            <v>#VALUE!</v>
          </cell>
          <cell r="AI65" t="str">
            <v/>
          </cell>
          <cell r="AJ65">
            <v>5</v>
          </cell>
          <cell r="AK65" t="str">
            <v>Н1</v>
          </cell>
          <cell r="AL65" t="e">
            <v>#VALUE!</v>
          </cell>
          <cell r="AO65">
            <v>5</v>
          </cell>
        </row>
        <row r="66">
          <cell r="A66" t="str">
            <v>7/0515</v>
          </cell>
          <cell r="B66">
            <v>68</v>
          </cell>
          <cell r="C66" t="str">
            <v>Доп.офис №7/0515</v>
          </cell>
          <cell r="D66" t="str">
            <v>П5:Дополнительный офис - специализированный филиал, обслуживающий физических лиц</v>
          </cell>
          <cell r="E66" t="str">
            <v>603137</v>
          </cell>
          <cell r="F66" t="str">
            <v>Нижегородская область</v>
          </cell>
          <cell r="G66" t="str">
            <v>г.Нижний Новгород, проспект Гагарина, 228</v>
          </cell>
          <cell r="H66" t="str">
            <v>(831)4618765</v>
          </cell>
          <cell r="I66" t="str">
            <v>Морозкина Людмила Александровна</v>
          </cell>
          <cell r="K66">
            <v>8</v>
          </cell>
          <cell r="L66" t="str">
            <v>Н1:город - центр субъекта Российской Федерации</v>
          </cell>
          <cell r="M66" t="str">
            <v>1234567</v>
          </cell>
          <cell r="N66" t="str">
            <v>09:00 19:00|09:00 19:00|09:00 19:00|09:00 19:00|09:00 19:00|09:00 19:00|11:00 16:00</v>
          </cell>
          <cell r="O66" t="str">
            <v/>
          </cell>
          <cell r="P66">
            <v>5</v>
          </cell>
          <cell r="Q66" t="str">
            <v>Н1</v>
          </cell>
          <cell r="R66" t="e">
            <v>#VALUE!</v>
          </cell>
          <cell r="T66" t="str">
            <v/>
          </cell>
          <cell r="U66">
            <v>5</v>
          </cell>
          <cell r="V66" t="str">
            <v>Н1</v>
          </cell>
          <cell r="W66" t="e">
            <v>#VALUE!</v>
          </cell>
          <cell r="Y66" t="str">
            <v/>
          </cell>
          <cell r="Z66">
            <v>5</v>
          </cell>
          <cell r="AA66" t="str">
            <v>Н1</v>
          </cell>
          <cell r="AB66" t="e">
            <v>#VALUE!</v>
          </cell>
          <cell r="AD66" t="str">
            <v/>
          </cell>
          <cell r="AE66">
            <v>5</v>
          </cell>
          <cell r="AF66" t="str">
            <v>Н1</v>
          </cell>
          <cell r="AG66" t="e">
            <v>#VALUE!</v>
          </cell>
          <cell r="AI66" t="str">
            <v/>
          </cell>
          <cell r="AJ66">
            <v>5</v>
          </cell>
          <cell r="AK66" t="str">
            <v>Н1</v>
          </cell>
          <cell r="AL66" t="e">
            <v>#VALUE!</v>
          </cell>
          <cell r="AO66">
            <v>5</v>
          </cell>
        </row>
        <row r="67">
          <cell r="A67" t="str">
            <v>7/0520</v>
          </cell>
          <cell r="B67">
            <v>69</v>
          </cell>
          <cell r="C67" t="str">
            <v>Опер.касса №7/0520</v>
          </cell>
          <cell r="D67" t="str">
            <v>П6:Операционная касса вне кассового узла</v>
          </cell>
          <cell r="E67" t="str">
            <v>603136</v>
          </cell>
          <cell r="F67" t="str">
            <v>Нижегородская область</v>
          </cell>
          <cell r="G67" t="str">
            <v>г.Нижний Новгород, ул.Малиновского, 11</v>
          </cell>
          <cell r="H67" t="str">
            <v>(831)4670665</v>
          </cell>
          <cell r="I67" t="str">
            <v>Маркеева Ольга Алексеевна</v>
          </cell>
          <cell r="K67">
            <v>4</v>
          </cell>
          <cell r="L67" t="str">
            <v>Н1:город - центр субъекта Российской Федерации</v>
          </cell>
          <cell r="M67" t="str">
            <v>12345</v>
          </cell>
          <cell r="N67" t="str">
            <v>09:00 19:00(13:00 14:00)|09:00 19:00(13:00 14:00)|09:00 19:00(13:00 14:00)|09:00 19:00(13:00 14:00)|09:00 19:00(13:00 14:00)</v>
          </cell>
          <cell r="O67" t="str">
            <v/>
          </cell>
          <cell r="P67">
            <v>5</v>
          </cell>
          <cell r="Q67" t="str">
            <v>Н1</v>
          </cell>
          <cell r="R67" t="e">
            <v>#VALUE!</v>
          </cell>
          <cell r="T67" t="str">
            <v/>
          </cell>
          <cell r="U67">
            <v>5</v>
          </cell>
          <cell r="V67" t="str">
            <v>Н1</v>
          </cell>
          <cell r="W67" t="e">
            <v>#VALUE!</v>
          </cell>
          <cell r="Y67" t="str">
            <v/>
          </cell>
          <cell r="Z67">
            <v>5</v>
          </cell>
          <cell r="AA67" t="str">
            <v>Н1</v>
          </cell>
          <cell r="AB67" t="e">
            <v>#VALUE!</v>
          </cell>
          <cell r="AD67" t="str">
            <v/>
          </cell>
          <cell r="AE67">
            <v>5</v>
          </cell>
          <cell r="AF67" t="str">
            <v>Н1</v>
          </cell>
          <cell r="AG67" t="e">
            <v>#VALUE!</v>
          </cell>
          <cell r="AI67" t="str">
            <v/>
          </cell>
          <cell r="AJ67">
            <v>5</v>
          </cell>
          <cell r="AK67" t="str">
            <v>Н1</v>
          </cell>
          <cell r="AL67" t="e">
            <v>#VALUE!</v>
          </cell>
          <cell r="AO67">
            <v>5</v>
          </cell>
        </row>
        <row r="68">
          <cell r="A68" t="str">
            <v>7/0521</v>
          </cell>
          <cell r="B68">
            <v>70</v>
          </cell>
          <cell r="C68" t="str">
            <v>Опер.касса №7/0521</v>
          </cell>
          <cell r="D68" t="str">
            <v>П6:Операционная касса вне кассового узла</v>
          </cell>
          <cell r="E68" t="str">
            <v>603024</v>
          </cell>
          <cell r="F68" t="str">
            <v>Нижегородская область</v>
          </cell>
          <cell r="G68" t="str">
            <v>г.Нижний Новгород, ул.Невзоровых, 111</v>
          </cell>
          <cell r="H68" t="str">
            <v>(831)4211779</v>
          </cell>
          <cell r="I68" t="str">
            <v>Воскобойникова Людмила Валерьевна</v>
          </cell>
          <cell r="K68">
            <v>5</v>
          </cell>
          <cell r="L68" t="str">
            <v>Н1:город - центр субъекта Российской Федерации</v>
          </cell>
          <cell r="M68" t="str">
            <v>12345</v>
          </cell>
          <cell r="N68" t="str">
            <v>09:00 19:00(13:00 14:00)|09:00 19:00(13:00 14:00)|09:00 19:00(13:00 14:00)|09:00 19:00(13:00 14:00)|09:00 19:00(13:00 14:00)</v>
          </cell>
          <cell r="O68" t="str">
            <v/>
          </cell>
          <cell r="P68">
            <v>6</v>
          </cell>
          <cell r="Q68" t="str">
            <v>Н1</v>
          </cell>
          <cell r="R68" t="e">
            <v>#VALUE!</v>
          </cell>
          <cell r="T68" t="str">
            <v/>
          </cell>
          <cell r="U68">
            <v>6</v>
          </cell>
          <cell r="V68" t="str">
            <v>Н1</v>
          </cell>
          <cell r="W68" t="e">
            <v>#VALUE!</v>
          </cell>
          <cell r="Y68" t="str">
            <v/>
          </cell>
          <cell r="Z68">
            <v>6</v>
          </cell>
          <cell r="AA68" t="str">
            <v>Н1</v>
          </cell>
          <cell r="AB68" t="e">
            <v>#VALUE!</v>
          </cell>
          <cell r="AD68" t="str">
            <v/>
          </cell>
          <cell r="AE68">
            <v>6</v>
          </cell>
          <cell r="AF68" t="str">
            <v>Н1</v>
          </cell>
          <cell r="AG68" t="e">
            <v>#VALUE!</v>
          </cell>
          <cell r="AI68" t="str">
            <v/>
          </cell>
          <cell r="AJ68">
            <v>6</v>
          </cell>
          <cell r="AK68" t="str">
            <v>Н1</v>
          </cell>
          <cell r="AL68" t="e">
            <v>#VALUE!</v>
          </cell>
          <cell r="AO68">
            <v>6</v>
          </cell>
        </row>
        <row r="69">
          <cell r="A69" t="str">
            <v>7/0522</v>
          </cell>
          <cell r="B69">
            <v>71</v>
          </cell>
          <cell r="C69" t="str">
            <v>Доп.офис №7/0522</v>
          </cell>
          <cell r="D69" t="str">
            <v>П5:Дополнительный офис - специализированный филиал, обслуживающий физических лиц</v>
          </cell>
          <cell r="E69" t="str">
            <v>603006</v>
          </cell>
          <cell r="F69" t="str">
            <v>Нижегородская область</v>
          </cell>
          <cell r="G69" t="str">
            <v>г.Нижний Новгород, ул.Максима Горького, 152а</v>
          </cell>
          <cell r="H69" t="str">
            <v>(831)4285040</v>
          </cell>
          <cell r="I69" t="str">
            <v>Сахарова Лариса Николаевна</v>
          </cell>
          <cell r="K69">
            <v>5</v>
          </cell>
          <cell r="L69" t="str">
            <v>Н1:город - центр субъекта Российской Федерации</v>
          </cell>
          <cell r="M69" t="str">
            <v>123456</v>
          </cell>
          <cell r="N69" t="str">
            <v>09:00 19:00|09:00 19:00|09:00 19:00|09:00 19:00|09:00 19:00|10:00 16:00(13:00 14:00)</v>
          </cell>
          <cell r="O69" t="str">
            <v/>
          </cell>
          <cell r="P69">
            <v>6</v>
          </cell>
          <cell r="Q69" t="str">
            <v>Н1</v>
          </cell>
          <cell r="R69" t="e">
            <v>#VALUE!</v>
          </cell>
          <cell r="T69" t="str">
            <v/>
          </cell>
          <cell r="U69">
            <v>6</v>
          </cell>
          <cell r="V69" t="str">
            <v>Н1</v>
          </cell>
          <cell r="W69" t="e">
            <v>#VALUE!</v>
          </cell>
          <cell r="Y69" t="str">
            <v/>
          </cell>
          <cell r="Z69">
            <v>6</v>
          </cell>
          <cell r="AA69" t="str">
            <v>Н1</v>
          </cell>
          <cell r="AB69" t="e">
            <v>#VALUE!</v>
          </cell>
          <cell r="AD69" t="str">
            <v/>
          </cell>
          <cell r="AE69">
            <v>6</v>
          </cell>
          <cell r="AF69" t="str">
            <v>Н1</v>
          </cell>
          <cell r="AG69" t="e">
            <v>#VALUE!</v>
          </cell>
          <cell r="AI69" t="str">
            <v/>
          </cell>
          <cell r="AJ69">
            <v>6</v>
          </cell>
          <cell r="AK69" t="str">
            <v>Н1</v>
          </cell>
          <cell r="AL69" t="e">
            <v>#VALUE!</v>
          </cell>
          <cell r="AO69">
            <v>6</v>
          </cell>
        </row>
        <row r="70">
          <cell r="A70" t="str">
            <v>7/0525</v>
          </cell>
          <cell r="B70">
            <v>72</v>
          </cell>
          <cell r="C70" t="str">
            <v>Опер.касса №7/0525</v>
          </cell>
          <cell r="D70" t="str">
            <v>П6:Операционная касса вне кассового узла</v>
          </cell>
          <cell r="E70" t="str">
            <v>603163</v>
          </cell>
          <cell r="F70" t="str">
            <v>Нижегородская область</v>
          </cell>
          <cell r="G70" t="str">
            <v>г.Нижний Новгород, ул.Бринского, 1/1</v>
          </cell>
          <cell r="H70" t="str">
            <v>(831)4324498</v>
          </cell>
          <cell r="I70" t="str">
            <v>Сотскова Анна Николаевна</v>
          </cell>
          <cell r="K70">
            <v>9</v>
          </cell>
          <cell r="L70" t="str">
            <v>Н1:город - центр субъекта Российской Федерации</v>
          </cell>
          <cell r="M70" t="str">
            <v>12345</v>
          </cell>
          <cell r="N70" t="str">
            <v>09:00 19:00|09:00 19:00|09:00 19:00|09:00 19:00|09:00 19:00</v>
          </cell>
          <cell r="O70" t="str">
            <v/>
          </cell>
          <cell r="P70">
            <v>8</v>
          </cell>
          <cell r="Q70" t="str">
            <v>Н1</v>
          </cell>
          <cell r="R70" t="e">
            <v>#VALUE!</v>
          </cell>
          <cell r="T70" t="str">
            <v/>
          </cell>
          <cell r="U70">
            <v>8</v>
          </cell>
          <cell r="V70" t="str">
            <v>Н1</v>
          </cell>
          <cell r="W70" t="e">
            <v>#VALUE!</v>
          </cell>
          <cell r="Y70" t="str">
            <v/>
          </cell>
          <cell r="Z70">
            <v>8</v>
          </cell>
          <cell r="AA70" t="str">
            <v>Н1</v>
          </cell>
          <cell r="AB70" t="e">
            <v>#VALUE!</v>
          </cell>
          <cell r="AD70" t="str">
            <v/>
          </cell>
          <cell r="AE70">
            <v>8</v>
          </cell>
          <cell r="AF70" t="str">
            <v>Н1</v>
          </cell>
          <cell r="AG70" t="e">
            <v>#VALUE!</v>
          </cell>
          <cell r="AI70" t="str">
            <v/>
          </cell>
          <cell r="AJ70">
            <v>8</v>
          </cell>
          <cell r="AK70" t="str">
            <v>Н1</v>
          </cell>
          <cell r="AL70" t="e">
            <v>#VALUE!</v>
          </cell>
          <cell r="AO70">
            <v>8</v>
          </cell>
        </row>
        <row r="71">
          <cell r="A71" t="str">
            <v>7/0534</v>
          </cell>
          <cell r="B71">
            <v>74</v>
          </cell>
          <cell r="C71" t="str">
            <v>Доп.офис №7/0534</v>
          </cell>
          <cell r="D71" t="str">
            <v>П3:Дополнительный офис - универсальный филиал</v>
          </cell>
          <cell r="E71" t="str">
            <v>603009</v>
          </cell>
          <cell r="F71" t="str">
            <v>Нижегородская область</v>
          </cell>
          <cell r="G71" t="str">
            <v>г.Нижний Новгород, проспект Гагарина, 108</v>
          </cell>
          <cell r="H71" t="str">
            <v>(831)4653615</v>
          </cell>
          <cell r="I71" t="str">
            <v>Кабанова Лариса Юрьевна</v>
          </cell>
          <cell r="K71">
            <v>16</v>
          </cell>
          <cell r="L71" t="str">
            <v>Н1:город - центр субъекта Российской Федерации</v>
          </cell>
          <cell r="M71" t="str">
            <v>123456</v>
          </cell>
          <cell r="N71" t="str">
            <v>09:00 19:00|09:00 19:00|09:00 19:00|09:00 19:00|09:00 19:00|09:00 16:00(13:00 14:00)</v>
          </cell>
          <cell r="O71" t="str">
            <v/>
          </cell>
          <cell r="P71">
            <v>11</v>
          </cell>
          <cell r="Q71" t="str">
            <v>Н1</v>
          </cell>
          <cell r="R71" t="e">
            <v>#VALUE!</v>
          </cell>
          <cell r="T71" t="str">
            <v/>
          </cell>
          <cell r="U71">
            <v>11</v>
          </cell>
          <cell r="V71" t="str">
            <v>Н1</v>
          </cell>
          <cell r="W71" t="e">
            <v>#VALUE!</v>
          </cell>
          <cell r="Y71" t="str">
            <v/>
          </cell>
          <cell r="Z71">
            <v>11</v>
          </cell>
          <cell r="AA71" t="str">
            <v>Н1</v>
          </cell>
          <cell r="AB71" t="e">
            <v>#VALUE!</v>
          </cell>
          <cell r="AD71" t="str">
            <v/>
          </cell>
          <cell r="AE71">
            <v>11</v>
          </cell>
          <cell r="AF71" t="str">
            <v>Н1</v>
          </cell>
          <cell r="AG71" t="e">
            <v>#VALUE!</v>
          </cell>
          <cell r="AI71" t="str">
            <v/>
          </cell>
          <cell r="AJ71">
            <v>11</v>
          </cell>
          <cell r="AK71" t="str">
            <v>Н1</v>
          </cell>
          <cell r="AL71" t="e">
            <v>#VALUE!</v>
          </cell>
          <cell r="AO71">
            <v>11</v>
          </cell>
        </row>
        <row r="72">
          <cell r="A72" t="str">
            <v>7/0537</v>
          </cell>
          <cell r="B72">
            <v>75</v>
          </cell>
          <cell r="C72" t="str">
            <v>Доп.офис №7/0537</v>
          </cell>
          <cell r="D72" t="str">
            <v>П3:Дополнительный офис - универсальный филиал</v>
          </cell>
          <cell r="E72" t="str">
            <v>603105</v>
          </cell>
          <cell r="F72" t="str">
            <v>Нижегородская область</v>
          </cell>
          <cell r="G72" t="str">
            <v>г.Нижний Новгород, ул.Ошарская, 88</v>
          </cell>
          <cell r="H72" t="str">
            <v>(831)4213426</v>
          </cell>
          <cell r="I72" t="str">
            <v>Левшина Ольга Вячеславовна</v>
          </cell>
          <cell r="K72">
            <v>30</v>
          </cell>
          <cell r="L72" t="str">
            <v>Н1:город - центр субъекта Российской Федерации</v>
          </cell>
          <cell r="M72" t="str">
            <v>123456</v>
          </cell>
          <cell r="N72" t="str">
            <v>08:00 19:00|08:00 19:00|08:00 19:00|08:00 19:00|08:50 19:00|09:00 16:00</v>
          </cell>
          <cell r="O72" t="str">
            <v/>
          </cell>
          <cell r="P72">
            <v>19</v>
          </cell>
          <cell r="Q72" t="str">
            <v>Н1</v>
          </cell>
          <cell r="R72" t="e">
            <v>#VALUE!</v>
          </cell>
          <cell r="T72" t="str">
            <v/>
          </cell>
          <cell r="U72">
            <v>19</v>
          </cell>
          <cell r="V72" t="str">
            <v>Н1</v>
          </cell>
          <cell r="W72" t="e">
            <v>#VALUE!</v>
          </cell>
          <cell r="Y72" t="str">
            <v/>
          </cell>
          <cell r="Z72">
            <v>19</v>
          </cell>
          <cell r="AA72" t="str">
            <v>Н1</v>
          </cell>
          <cell r="AB72" t="e">
            <v>#VALUE!</v>
          </cell>
          <cell r="AD72" t="str">
            <v/>
          </cell>
          <cell r="AE72">
            <v>19</v>
          </cell>
          <cell r="AF72" t="str">
            <v>Н1</v>
          </cell>
          <cell r="AG72" t="e">
            <v>#VALUE!</v>
          </cell>
          <cell r="AI72" t="str">
            <v/>
          </cell>
          <cell r="AJ72">
            <v>19</v>
          </cell>
          <cell r="AK72" t="str">
            <v>Н1</v>
          </cell>
          <cell r="AL72" t="e">
            <v>#VALUE!</v>
          </cell>
          <cell r="AO72">
            <v>19</v>
          </cell>
        </row>
        <row r="73">
          <cell r="A73" t="str">
            <v>7/0540</v>
          </cell>
          <cell r="B73">
            <v>76</v>
          </cell>
          <cell r="C73" t="str">
            <v>Доп.офис №7/0540</v>
          </cell>
          <cell r="D73" t="str">
            <v>П3:Дополнительный офис - универсальный филиал</v>
          </cell>
          <cell r="E73" t="str">
            <v>603005</v>
          </cell>
          <cell r="F73" t="str">
            <v>Нижегородская область</v>
          </cell>
          <cell r="G73" t="str">
            <v>г.Нижний Новгород, ул.Большая Покровская, 3</v>
          </cell>
          <cell r="H73" t="str">
            <v>(831)4194142</v>
          </cell>
          <cell r="I73" t="str">
            <v>Апрелова Галина Алексеевна</v>
          </cell>
          <cell r="K73">
            <v>35</v>
          </cell>
          <cell r="L73" t="str">
            <v>Н1:город - центр субъекта Российской Федерации</v>
          </cell>
          <cell r="M73" t="str">
            <v>12345</v>
          </cell>
          <cell r="N73" t="str">
            <v>09:00 20:00|09:00 20:00|09:00 20:00|09:00 20:00|09:00 20:00</v>
          </cell>
          <cell r="O73" t="str">
            <v/>
          </cell>
          <cell r="P73">
            <v>26</v>
          </cell>
          <cell r="Q73" t="str">
            <v>Н1</v>
          </cell>
          <cell r="R73" t="e">
            <v>#VALUE!</v>
          </cell>
          <cell r="T73" t="str">
            <v/>
          </cell>
          <cell r="U73">
            <v>26</v>
          </cell>
          <cell r="V73" t="str">
            <v>Н1</v>
          </cell>
          <cell r="W73" t="e">
            <v>#VALUE!</v>
          </cell>
          <cell r="Y73" t="str">
            <v/>
          </cell>
          <cell r="Z73">
            <v>26</v>
          </cell>
          <cell r="AA73" t="str">
            <v>Н1</v>
          </cell>
          <cell r="AB73" t="e">
            <v>#VALUE!</v>
          </cell>
          <cell r="AD73" t="str">
            <v/>
          </cell>
          <cell r="AE73">
            <v>26</v>
          </cell>
          <cell r="AF73" t="str">
            <v>Н1</v>
          </cell>
          <cell r="AG73" t="e">
            <v>#VALUE!</v>
          </cell>
          <cell r="AI73" t="str">
            <v/>
          </cell>
          <cell r="AJ73">
            <v>26</v>
          </cell>
          <cell r="AK73" t="str">
            <v>Н1</v>
          </cell>
          <cell r="AL73" t="e">
            <v>#VALUE!</v>
          </cell>
          <cell r="AO73">
            <v>26</v>
          </cell>
        </row>
        <row r="74">
          <cell r="A74" t="str">
            <v>7/0546</v>
          </cell>
          <cell r="B74">
            <v>77</v>
          </cell>
          <cell r="C74" t="str">
            <v>Доп.офис №7/0546</v>
          </cell>
          <cell r="D74" t="str">
            <v>П5:Дополнительный офис - специализированный филиал, обслуживающий физических лиц</v>
          </cell>
          <cell r="E74" t="str">
            <v>603009</v>
          </cell>
          <cell r="F74" t="str">
            <v>Нижегородская область</v>
          </cell>
          <cell r="G74" t="str">
            <v>г.Нижний Новгород, проспект Гагарина, 112а</v>
          </cell>
          <cell r="H74" t="str">
            <v>(831)4654103</v>
          </cell>
          <cell r="I74" t="str">
            <v>Кораблева Наталия Николаевна</v>
          </cell>
          <cell r="K74">
            <v>3</v>
          </cell>
          <cell r="L74" t="str">
            <v>Н1:город - центр субъекта Российской Федерации</v>
          </cell>
          <cell r="M74" t="str">
            <v>12345</v>
          </cell>
          <cell r="N74" t="str">
            <v>09:00 18:00(13:00 14:00)|09:00 18:00(13:00 14:00)|09:00 18:00(13:00 14:00)|09:00 18:00(13:00 14:00)|09:00 18:00(13:00 14:00)</v>
          </cell>
          <cell r="O74" t="str">
            <v/>
          </cell>
          <cell r="P74">
            <v>7</v>
          </cell>
          <cell r="Q74" t="str">
            <v>Н1</v>
          </cell>
          <cell r="R74" t="e">
            <v>#VALUE!</v>
          </cell>
          <cell r="T74" t="str">
            <v/>
          </cell>
          <cell r="U74">
            <v>7</v>
          </cell>
          <cell r="V74" t="str">
            <v>Н1</v>
          </cell>
          <cell r="W74" t="e">
            <v>#VALUE!</v>
          </cell>
          <cell r="Y74" t="str">
            <v/>
          </cell>
          <cell r="Z74">
            <v>7</v>
          </cell>
          <cell r="AA74" t="str">
            <v>Н1</v>
          </cell>
          <cell r="AB74" t="e">
            <v>#VALUE!</v>
          </cell>
          <cell r="AD74" t="str">
            <v/>
          </cell>
          <cell r="AE74">
            <v>7</v>
          </cell>
          <cell r="AF74" t="str">
            <v>Н1</v>
          </cell>
          <cell r="AG74" t="e">
            <v>#VALUE!</v>
          </cell>
          <cell r="AI74" t="str">
            <v/>
          </cell>
          <cell r="AJ74">
            <v>7</v>
          </cell>
          <cell r="AK74" t="str">
            <v>Н1</v>
          </cell>
          <cell r="AL74" t="e">
            <v>#VALUE!</v>
          </cell>
          <cell r="AO74">
            <v>7</v>
          </cell>
        </row>
        <row r="75">
          <cell r="A75" t="str">
            <v>7/0547</v>
          </cell>
          <cell r="B75">
            <v>78</v>
          </cell>
          <cell r="C75" t="str">
            <v>Доп.офис №7/0547</v>
          </cell>
          <cell r="D75" t="str">
            <v>П3:Дополнительный офис - универсальный филиал</v>
          </cell>
          <cell r="E75" t="str">
            <v>603057</v>
          </cell>
          <cell r="F75" t="str">
            <v>Нижегородская область</v>
          </cell>
          <cell r="G75" t="str">
            <v>г.Нижний Новгород, ул.Бекетова, 3Б</v>
          </cell>
          <cell r="H75" t="str">
            <v>(831)4644110</v>
          </cell>
          <cell r="I75" t="str">
            <v>Кулинич Лариса Аркадьевна</v>
          </cell>
          <cell r="K75">
            <v>23</v>
          </cell>
          <cell r="L75" t="str">
            <v>Н1:город - центр субъекта Российской Федерации</v>
          </cell>
          <cell r="M75" t="str">
            <v>123456</v>
          </cell>
          <cell r="N75" t="str">
            <v>09:00 19:00|09:00 19:00|09:00 19:00|09:00 19:00|09:00 19:00|09:00 15:00</v>
          </cell>
          <cell r="O75" t="str">
            <v/>
          </cell>
          <cell r="P75">
            <v>14</v>
          </cell>
          <cell r="Q75" t="str">
            <v>Н1</v>
          </cell>
          <cell r="R75" t="e">
            <v>#VALUE!</v>
          </cell>
          <cell r="T75" t="str">
            <v/>
          </cell>
          <cell r="U75">
            <v>14</v>
          </cell>
          <cell r="V75" t="str">
            <v>Н1</v>
          </cell>
          <cell r="W75" t="e">
            <v>#VALUE!</v>
          </cell>
          <cell r="Y75" t="str">
            <v/>
          </cell>
          <cell r="Z75">
            <v>14</v>
          </cell>
          <cell r="AA75" t="str">
            <v>Н1</v>
          </cell>
          <cell r="AB75" t="e">
            <v>#VALUE!</v>
          </cell>
          <cell r="AD75" t="str">
            <v/>
          </cell>
          <cell r="AE75">
            <v>14</v>
          </cell>
          <cell r="AF75" t="str">
            <v>Н1</v>
          </cell>
          <cell r="AG75" t="e">
            <v>#VALUE!</v>
          </cell>
          <cell r="AI75" t="str">
            <v/>
          </cell>
          <cell r="AJ75">
            <v>14</v>
          </cell>
          <cell r="AK75" t="str">
            <v>Н1</v>
          </cell>
          <cell r="AL75" t="e">
            <v>#VALUE!</v>
          </cell>
          <cell r="AO75">
            <v>14</v>
          </cell>
        </row>
        <row r="76">
          <cell r="A76" t="str">
            <v>7/0551</v>
          </cell>
          <cell r="B76">
            <v>79</v>
          </cell>
          <cell r="C76" t="str">
            <v>Доп.офис №7/0551</v>
          </cell>
          <cell r="D76" t="str">
            <v>П5:Дополнительный офис - специализированный филиал, обслуживающий физических лиц</v>
          </cell>
          <cell r="E76" t="str">
            <v>603126</v>
          </cell>
          <cell r="F76" t="str">
            <v>Нижегородская область</v>
          </cell>
          <cell r="G76" t="str">
            <v>г.Нижний Новгород, ул.Родионова, 187в</v>
          </cell>
          <cell r="H76" t="str">
            <v>(831)4384776</v>
          </cell>
          <cell r="I76" t="str">
            <v>Морозова Марина Александровна</v>
          </cell>
          <cell r="K76">
            <v>5</v>
          </cell>
          <cell r="L76" t="str">
            <v>Н1:город - центр субъекта Российской Федерации</v>
          </cell>
          <cell r="M76" t="str">
            <v>1234567</v>
          </cell>
          <cell r="N76" t="str">
            <v>11:00 20:00|11:00 20:00|11:00 20:00|11:00 20:00|11:00 20:00|11:00 20:00|11:00 20:00</v>
          </cell>
          <cell r="O76" t="str">
            <v/>
          </cell>
          <cell r="P76">
            <v>2</v>
          </cell>
          <cell r="Q76" t="str">
            <v>Н1</v>
          </cell>
          <cell r="R76" t="e">
            <v>#VALUE!</v>
          </cell>
          <cell r="T76" t="str">
            <v/>
          </cell>
          <cell r="U76">
            <v>2</v>
          </cell>
          <cell r="V76" t="str">
            <v>Н1</v>
          </cell>
          <cell r="W76" t="e">
            <v>#VALUE!</v>
          </cell>
          <cell r="Y76" t="str">
            <v/>
          </cell>
          <cell r="Z76">
            <v>2</v>
          </cell>
          <cell r="AA76" t="str">
            <v>Н1</v>
          </cell>
          <cell r="AB76" t="e">
            <v>#VALUE!</v>
          </cell>
          <cell r="AD76" t="str">
            <v/>
          </cell>
          <cell r="AE76">
            <v>2</v>
          </cell>
          <cell r="AF76" t="str">
            <v>Н1</v>
          </cell>
          <cell r="AG76" t="e">
            <v>#VALUE!</v>
          </cell>
          <cell r="AI76" t="str">
            <v/>
          </cell>
          <cell r="AJ76">
            <v>2</v>
          </cell>
          <cell r="AK76" t="str">
            <v>Н1</v>
          </cell>
          <cell r="AL76" t="e">
            <v>#VALUE!</v>
          </cell>
          <cell r="AO76">
            <v>2</v>
          </cell>
        </row>
        <row r="77">
          <cell r="A77" t="str">
            <v>7/0552</v>
          </cell>
          <cell r="B77">
            <v>80</v>
          </cell>
          <cell r="C77" t="str">
            <v>Доп.офис №7/0552</v>
          </cell>
          <cell r="D77" t="str">
            <v>П5:Дополнительный офис - специализированный филиал, обслуживающий физических лиц</v>
          </cell>
          <cell r="E77" t="str">
            <v>603163</v>
          </cell>
          <cell r="F77" t="str">
            <v>Нижегородская область</v>
          </cell>
          <cell r="G77" t="str">
            <v>г.Нижний Новгород, Казанское шоссе, 10/5</v>
          </cell>
          <cell r="H77" t="str">
            <v>(831)2962968</v>
          </cell>
          <cell r="I77" t="str">
            <v>Королева Татьяна Николаевна</v>
          </cell>
          <cell r="K77">
            <v>5</v>
          </cell>
          <cell r="L77" t="str">
            <v>Н1:город - центр субъекта Российской Федерации</v>
          </cell>
          <cell r="M77" t="str">
            <v>12345</v>
          </cell>
          <cell r="N77" t="str">
            <v>09:00 19:00(13:00 14:00)|09:00 19:00(13:00 14:00)|09:00 19:00(13:00 14:00)|09:00 19:00(13:00 14:00)|09:00 19:00(13:00 14:00)</v>
          </cell>
          <cell r="O77" t="str">
            <v/>
          </cell>
          <cell r="P77">
            <v>14</v>
          </cell>
          <cell r="Q77" t="str">
            <v>Н1</v>
          </cell>
          <cell r="R77" t="e">
            <v>#VALUE!</v>
          </cell>
          <cell r="T77" t="str">
            <v/>
          </cell>
          <cell r="U77">
            <v>14</v>
          </cell>
          <cell r="V77" t="str">
            <v>Н1</v>
          </cell>
          <cell r="W77" t="e">
            <v>#VALUE!</v>
          </cell>
          <cell r="Y77" t="str">
            <v/>
          </cell>
          <cell r="Z77">
            <v>14</v>
          </cell>
          <cell r="AA77" t="str">
            <v>Н1</v>
          </cell>
          <cell r="AB77" t="e">
            <v>#VALUE!</v>
          </cell>
          <cell r="AD77" t="str">
            <v/>
          </cell>
          <cell r="AE77">
            <v>14</v>
          </cell>
          <cell r="AF77" t="str">
            <v>Н1</v>
          </cell>
          <cell r="AG77" t="e">
            <v>#VALUE!</v>
          </cell>
          <cell r="AI77" t="str">
            <v/>
          </cell>
          <cell r="AJ77">
            <v>14</v>
          </cell>
          <cell r="AK77" t="str">
            <v>Н1</v>
          </cell>
          <cell r="AL77" t="e">
            <v>#VALUE!</v>
          </cell>
          <cell r="AO77">
            <v>14</v>
          </cell>
        </row>
        <row r="78">
          <cell r="A78" t="str">
            <v>7/0556</v>
          </cell>
          <cell r="B78">
            <v>81</v>
          </cell>
          <cell r="C78" t="str">
            <v>Доп.офис №7/0556</v>
          </cell>
          <cell r="D78" t="str">
            <v>П3:Дополнительный офис - универсальный филиал</v>
          </cell>
          <cell r="E78" t="str">
            <v>603163</v>
          </cell>
          <cell r="F78" t="str">
            <v>Нижегородская область</v>
          </cell>
          <cell r="G78" t="str">
            <v>г.Нижний Новгород, Казанское шоссе, 5</v>
          </cell>
          <cell r="H78" t="str">
            <v>(831)2781368</v>
          </cell>
          <cell r="I78" t="str">
            <v>Бобалова Татьяна Валерьевна</v>
          </cell>
          <cell r="K78">
            <v>15</v>
          </cell>
          <cell r="L78" t="str">
            <v>Н1:город - центр субъекта Российской Федерации</v>
          </cell>
          <cell r="M78" t="str">
            <v>123456</v>
          </cell>
          <cell r="N78" t="str">
            <v>09:00 19:00|09:00 19:00|09:00 19:00|09:00 19:00|09:00 19:00|09:00 16:00</v>
          </cell>
          <cell r="O78" t="str">
            <v/>
          </cell>
          <cell r="P78">
            <v>10</v>
          </cell>
          <cell r="Q78" t="str">
            <v>Н1</v>
          </cell>
          <cell r="R78" t="e">
            <v>#VALUE!</v>
          </cell>
          <cell r="T78" t="str">
            <v/>
          </cell>
          <cell r="U78">
            <v>10</v>
          </cell>
          <cell r="V78" t="str">
            <v>Н1</v>
          </cell>
          <cell r="W78" t="e">
            <v>#VALUE!</v>
          </cell>
          <cell r="Y78" t="str">
            <v/>
          </cell>
          <cell r="Z78">
            <v>10</v>
          </cell>
          <cell r="AA78" t="str">
            <v>Н1</v>
          </cell>
          <cell r="AB78" t="e">
            <v>#VALUE!</v>
          </cell>
          <cell r="AD78" t="str">
            <v/>
          </cell>
          <cell r="AE78">
            <v>10</v>
          </cell>
          <cell r="AF78" t="str">
            <v>Н1</v>
          </cell>
          <cell r="AG78" t="e">
            <v>#VALUE!</v>
          </cell>
          <cell r="AI78" t="str">
            <v/>
          </cell>
          <cell r="AJ78">
            <v>10</v>
          </cell>
          <cell r="AK78" t="str">
            <v>Н1</v>
          </cell>
          <cell r="AL78" t="e">
            <v>#VALUE!</v>
          </cell>
          <cell r="AO78">
            <v>10</v>
          </cell>
        </row>
        <row r="79">
          <cell r="A79" t="str">
            <v>7/0559</v>
          </cell>
          <cell r="B79">
            <v>82</v>
          </cell>
          <cell r="C79" t="str">
            <v>Доп.офис №7/0559</v>
          </cell>
          <cell r="D79" t="str">
            <v>П5:Дополнительный офис - специализированный филиал, обслуживающий физических лиц</v>
          </cell>
          <cell r="E79" t="str">
            <v>603006</v>
          </cell>
          <cell r="F79" t="str">
            <v>Нижегородская область</v>
          </cell>
          <cell r="G79" t="str">
            <v>г.Нижний Новгород, ул.Горького, 117</v>
          </cell>
          <cell r="H79" t="str">
            <v>(831)2785790</v>
          </cell>
          <cell r="I79" t="str">
            <v>Бетина Елена Юрьевна</v>
          </cell>
          <cell r="K79">
            <v>6</v>
          </cell>
          <cell r="L79" t="str">
            <v>Н1:город - центр субъекта Российской Федерации</v>
          </cell>
          <cell r="M79" t="str">
            <v>12345</v>
          </cell>
          <cell r="N79" t="str">
            <v>10:00 18:00|10:00 18:00|10:00 18:00|10:00 18:00|10:00 18:00</v>
          </cell>
          <cell r="O79" t="str">
            <v/>
          </cell>
          <cell r="P79">
            <v>7</v>
          </cell>
          <cell r="Q79" t="str">
            <v>Н1</v>
          </cell>
          <cell r="R79" t="e">
            <v>#VALUE!</v>
          </cell>
          <cell r="T79" t="str">
            <v/>
          </cell>
          <cell r="U79">
            <v>7</v>
          </cell>
          <cell r="V79" t="str">
            <v>Н1</v>
          </cell>
          <cell r="W79" t="e">
            <v>#VALUE!</v>
          </cell>
          <cell r="Y79" t="str">
            <v/>
          </cell>
          <cell r="Z79">
            <v>7</v>
          </cell>
          <cell r="AA79" t="str">
            <v>Н1</v>
          </cell>
          <cell r="AB79" t="e">
            <v>#VALUE!</v>
          </cell>
          <cell r="AD79" t="str">
            <v/>
          </cell>
          <cell r="AE79">
            <v>7</v>
          </cell>
          <cell r="AF79" t="str">
            <v>Н1</v>
          </cell>
          <cell r="AG79" t="e">
            <v>#VALUE!</v>
          </cell>
          <cell r="AI79" t="str">
            <v/>
          </cell>
          <cell r="AJ79">
            <v>7</v>
          </cell>
          <cell r="AK79" t="str">
            <v>Н1</v>
          </cell>
          <cell r="AL79" t="e">
            <v>#VALUE!</v>
          </cell>
          <cell r="AO79">
            <v>7</v>
          </cell>
        </row>
        <row r="80">
          <cell r="A80" t="str">
            <v>7/0560</v>
          </cell>
          <cell r="B80">
            <v>83</v>
          </cell>
          <cell r="C80" t="str">
            <v>Доп.офис №7/0560</v>
          </cell>
          <cell r="D80" t="str">
            <v>П5:Дополнительный офис - специализированный филиал, обслуживающий физических лиц</v>
          </cell>
          <cell r="E80" t="str">
            <v>603106</v>
          </cell>
          <cell r="F80" t="str">
            <v>Нижегородская область</v>
          </cell>
          <cell r="G80" t="str">
            <v>г.Нижний Новгород, ул.Ванеева, 90</v>
          </cell>
          <cell r="H80" t="str">
            <v>(831)4687747</v>
          </cell>
          <cell r="I80" t="str">
            <v>Кузьмичева Анна Александровна</v>
          </cell>
          <cell r="K80">
            <v>12</v>
          </cell>
          <cell r="L80" t="str">
            <v>Н1:город - центр субъекта Российской Федерации</v>
          </cell>
          <cell r="M80" t="str">
            <v>123456</v>
          </cell>
          <cell r="N80" t="str">
            <v>09:00 19:00|09:00 19:00|09:00 19:00|09:00 19:00|09:00 19:00|09:00 16:00</v>
          </cell>
          <cell r="O80" t="str">
            <v/>
          </cell>
          <cell r="P80">
            <v>7</v>
          </cell>
          <cell r="Q80" t="str">
            <v>Н1</v>
          </cell>
          <cell r="R80" t="e">
            <v>#VALUE!</v>
          </cell>
          <cell r="T80" t="str">
            <v/>
          </cell>
          <cell r="U80">
            <v>7</v>
          </cell>
          <cell r="V80" t="str">
            <v>Н1</v>
          </cell>
          <cell r="W80" t="e">
            <v>#VALUE!</v>
          </cell>
          <cell r="Y80" t="str">
            <v/>
          </cell>
          <cell r="Z80">
            <v>7</v>
          </cell>
          <cell r="AA80" t="str">
            <v>Н1</v>
          </cell>
          <cell r="AB80" t="e">
            <v>#VALUE!</v>
          </cell>
          <cell r="AD80" t="str">
            <v/>
          </cell>
          <cell r="AE80">
            <v>7</v>
          </cell>
          <cell r="AF80" t="str">
            <v>Н1</v>
          </cell>
          <cell r="AG80" t="e">
            <v>#VALUE!</v>
          </cell>
          <cell r="AI80" t="str">
            <v/>
          </cell>
          <cell r="AJ80">
            <v>7</v>
          </cell>
          <cell r="AK80" t="str">
            <v>Н1</v>
          </cell>
          <cell r="AL80" t="e">
            <v>#VALUE!</v>
          </cell>
          <cell r="AO80">
            <v>7</v>
          </cell>
        </row>
        <row r="81">
          <cell r="A81" t="str">
            <v>7/0561</v>
          </cell>
          <cell r="B81">
            <v>84</v>
          </cell>
          <cell r="C81" t="str">
            <v>Доп.офис №7/0561</v>
          </cell>
          <cell r="D81" t="str">
            <v>П4:Дополнительный офис - специализированный филиал, обслуживающий юридических лиц</v>
          </cell>
          <cell r="E81" t="str">
            <v>603009</v>
          </cell>
          <cell r="F81" t="str">
            <v>Нижегородская область</v>
          </cell>
          <cell r="G81" t="str">
            <v>г.Нижний Новгород, проспект Гагарина, 39</v>
          </cell>
          <cell r="H81" t="str">
            <v>(831)2961459</v>
          </cell>
          <cell r="I81" t="str">
            <v>Гнатко Татьяна Вячеславовна</v>
          </cell>
          <cell r="K81">
            <v>3</v>
          </cell>
          <cell r="L81" t="str">
            <v>Н1:город - центр субъекта Российской Федерации</v>
          </cell>
          <cell r="M81" t="str">
            <v>12345</v>
          </cell>
          <cell r="N81" t="str">
            <v>09:00 16:00|09:00 16:00|09:00 16:00|09:00 16:00|09:00 16:00</v>
          </cell>
          <cell r="O81" t="str">
            <v/>
          </cell>
          <cell r="P81">
            <v>6</v>
          </cell>
          <cell r="Q81" t="str">
            <v>Н1</v>
          </cell>
          <cell r="R81" t="e">
            <v>#VALUE!</v>
          </cell>
          <cell r="T81" t="str">
            <v/>
          </cell>
          <cell r="U81">
            <v>6</v>
          </cell>
          <cell r="V81" t="str">
            <v>Н1</v>
          </cell>
          <cell r="W81" t="e">
            <v>#VALUE!</v>
          </cell>
          <cell r="Y81" t="str">
            <v/>
          </cell>
          <cell r="Z81">
            <v>6</v>
          </cell>
          <cell r="AA81" t="str">
            <v>Н1</v>
          </cell>
          <cell r="AB81" t="e">
            <v>#VALUE!</v>
          </cell>
          <cell r="AD81" t="str">
            <v/>
          </cell>
          <cell r="AE81">
            <v>6</v>
          </cell>
          <cell r="AF81" t="str">
            <v>Н1</v>
          </cell>
          <cell r="AG81" t="e">
            <v>#VALUE!</v>
          </cell>
          <cell r="AI81" t="str">
            <v/>
          </cell>
          <cell r="AJ81">
            <v>6</v>
          </cell>
          <cell r="AK81" t="str">
            <v>Н1</v>
          </cell>
          <cell r="AL81" t="e">
            <v>#VALUE!</v>
          </cell>
          <cell r="AO81">
            <v>6</v>
          </cell>
        </row>
        <row r="82">
          <cell r="A82" t="str">
            <v>7/0564</v>
          </cell>
          <cell r="B82">
            <v>85</v>
          </cell>
          <cell r="C82" t="str">
            <v>Доп.офис №7/0564</v>
          </cell>
          <cell r="D82" t="str">
            <v>П4:Дополнительный офис - специализированный филиал, обслуживающий юридических лиц</v>
          </cell>
          <cell r="E82" t="str">
            <v>603093</v>
          </cell>
          <cell r="F82" t="str">
            <v>Нижегородская область</v>
          </cell>
          <cell r="G82" t="str">
            <v>г.Нижний Новгород, ул.Родионова, 23</v>
          </cell>
          <cell r="H82" t="str">
            <v>(831)4678203</v>
          </cell>
          <cell r="I82" t="str">
            <v>Медведев Максим Валерьевич</v>
          </cell>
          <cell r="K82">
            <v>4</v>
          </cell>
          <cell r="L82" t="str">
            <v>Н1:город - центр субъекта Российской Федерации</v>
          </cell>
          <cell r="M82" t="str">
            <v>12345</v>
          </cell>
          <cell r="N82" t="str">
            <v>09:00 16:00|09:00 16:00|09:00 16:00|09:00 16:00|09:00 16:00</v>
          </cell>
          <cell r="O82" t="str">
            <v/>
          </cell>
          <cell r="P82">
            <v>5</v>
          </cell>
          <cell r="Q82" t="str">
            <v>Н1</v>
          </cell>
          <cell r="R82" t="e">
            <v>#VALUE!</v>
          </cell>
          <cell r="T82" t="str">
            <v/>
          </cell>
          <cell r="U82">
            <v>5</v>
          </cell>
          <cell r="V82" t="str">
            <v>Н1</v>
          </cell>
          <cell r="W82" t="e">
            <v>#VALUE!</v>
          </cell>
          <cell r="Y82" t="str">
            <v/>
          </cell>
          <cell r="Z82">
            <v>5</v>
          </cell>
          <cell r="AA82" t="str">
            <v>Н1</v>
          </cell>
          <cell r="AB82" t="e">
            <v>#VALUE!</v>
          </cell>
          <cell r="AD82" t="str">
            <v/>
          </cell>
          <cell r="AE82">
            <v>5</v>
          </cell>
          <cell r="AF82" t="str">
            <v>Н1</v>
          </cell>
          <cell r="AG82" t="e">
            <v>#VALUE!</v>
          </cell>
          <cell r="AI82" t="str">
            <v/>
          </cell>
          <cell r="AJ82">
            <v>5</v>
          </cell>
          <cell r="AK82" t="str">
            <v>Н1</v>
          </cell>
          <cell r="AL82" t="e">
            <v>#VALUE!</v>
          </cell>
          <cell r="AO82">
            <v>5</v>
          </cell>
        </row>
        <row r="83">
          <cell r="A83" t="str">
            <v>7/0565</v>
          </cell>
          <cell r="B83">
            <v>86</v>
          </cell>
          <cell r="C83" t="str">
            <v>Доп.офис №7/0565</v>
          </cell>
          <cell r="D83" t="str">
            <v>П5:Дополнительный офис - специализированный филиал, обслуживающий физических лиц</v>
          </cell>
          <cell r="E83" t="str">
            <v>603136</v>
          </cell>
          <cell r="F83" t="str">
            <v>Нижегородская область</v>
          </cell>
          <cell r="G83" t="str">
            <v>г.Нижний Новгород, ул.Рокоссовского, 10</v>
          </cell>
          <cell r="H83" t="str">
            <v>(831)4672614</v>
          </cell>
          <cell r="I83" t="str">
            <v>Нурутдинова Наталья Владимировна</v>
          </cell>
          <cell r="K83">
            <v>7</v>
          </cell>
          <cell r="L83" t="str">
            <v>Н1:город - центр субъекта Российской Федерации</v>
          </cell>
          <cell r="M83" t="str">
            <v>123456</v>
          </cell>
          <cell r="N83" t="str">
            <v>09:00 19:00(13:00 14:00)|09:00 19:00(13:00 14:00)|09:00 19:00(13:00 14:00)|09:00 19:00(13:00 14:00)|09:00 19:00(13:00 14:00)|09:00 14:00</v>
          </cell>
          <cell r="O83" t="str">
            <v/>
          </cell>
          <cell r="P83">
            <v>5</v>
          </cell>
          <cell r="Q83" t="str">
            <v>Н1</v>
          </cell>
          <cell r="R83" t="e">
            <v>#VALUE!</v>
          </cell>
          <cell r="T83" t="str">
            <v/>
          </cell>
          <cell r="U83">
            <v>5</v>
          </cell>
          <cell r="V83" t="str">
            <v>Н1</v>
          </cell>
          <cell r="W83" t="e">
            <v>#VALUE!</v>
          </cell>
          <cell r="Y83" t="str">
            <v/>
          </cell>
          <cell r="Z83">
            <v>5</v>
          </cell>
          <cell r="AA83" t="str">
            <v>Н1</v>
          </cell>
          <cell r="AB83" t="e">
            <v>#VALUE!</v>
          </cell>
          <cell r="AD83" t="str">
            <v/>
          </cell>
          <cell r="AE83">
            <v>5</v>
          </cell>
          <cell r="AF83" t="str">
            <v>Н1</v>
          </cell>
          <cell r="AG83" t="e">
            <v>#VALUE!</v>
          </cell>
          <cell r="AI83" t="str">
            <v/>
          </cell>
          <cell r="AJ83">
            <v>5</v>
          </cell>
          <cell r="AK83" t="str">
            <v>Н1</v>
          </cell>
          <cell r="AL83" t="e">
            <v>#VALUE!</v>
          </cell>
          <cell r="AO83">
            <v>5</v>
          </cell>
        </row>
        <row r="84">
          <cell r="A84" t="str">
            <v>7/0566</v>
          </cell>
          <cell r="B84">
            <v>87</v>
          </cell>
          <cell r="C84" t="str">
            <v>Доп.офис №7/0566</v>
          </cell>
          <cell r="D84" t="str">
            <v>П5:Дополнительный офис - специализированный филиал, обслуживающий физических лиц</v>
          </cell>
          <cell r="E84" t="str">
            <v>603155</v>
          </cell>
          <cell r="F84" t="str">
            <v>Нижегородская область</v>
          </cell>
          <cell r="G84" t="str">
            <v>г.Нижний Новгород, ул.Минина, 35</v>
          </cell>
          <cell r="H84" t="str">
            <v>(831)4328202</v>
          </cell>
          <cell r="I84" t="str">
            <v>Черемхина Наталия Дмитриевна</v>
          </cell>
          <cell r="K84">
            <v>6</v>
          </cell>
          <cell r="L84" t="str">
            <v>Н1:город - центр субъекта Российской Федерации</v>
          </cell>
          <cell r="M84" t="str">
            <v>12345</v>
          </cell>
          <cell r="N84" t="str">
            <v>09:00 19:00|09:00 19:00|09:00 19:00|09:00 19:00|09:00 19:00</v>
          </cell>
          <cell r="O84" t="str">
            <v/>
          </cell>
          <cell r="P84">
            <v>7</v>
          </cell>
          <cell r="Q84" t="str">
            <v>Н1</v>
          </cell>
          <cell r="R84" t="e">
            <v>#VALUE!</v>
          </cell>
          <cell r="T84" t="str">
            <v/>
          </cell>
          <cell r="U84">
            <v>7</v>
          </cell>
          <cell r="V84" t="str">
            <v>Н1</v>
          </cell>
          <cell r="W84" t="e">
            <v>#VALUE!</v>
          </cell>
          <cell r="Y84" t="str">
            <v/>
          </cell>
          <cell r="Z84">
            <v>7</v>
          </cell>
          <cell r="AA84" t="str">
            <v>Н1</v>
          </cell>
          <cell r="AB84" t="e">
            <v>#VALUE!</v>
          </cell>
          <cell r="AD84" t="str">
            <v/>
          </cell>
          <cell r="AE84">
            <v>7</v>
          </cell>
          <cell r="AF84" t="str">
            <v>Н1</v>
          </cell>
          <cell r="AG84" t="e">
            <v>#VALUE!</v>
          </cell>
          <cell r="AI84" t="str">
            <v/>
          </cell>
          <cell r="AJ84">
            <v>7</v>
          </cell>
          <cell r="AK84" t="str">
            <v>Н1</v>
          </cell>
          <cell r="AL84" t="e">
            <v>#VALUE!</v>
          </cell>
          <cell r="AO84">
            <v>7</v>
          </cell>
        </row>
        <row r="85">
          <cell r="A85" t="str">
            <v>7/0568</v>
          </cell>
          <cell r="B85">
            <v>89</v>
          </cell>
          <cell r="C85" t="str">
            <v>Доп.офис №7/0568</v>
          </cell>
          <cell r="D85" t="str">
            <v>П5:Дополнительный офис - специализированный филиал, обслуживающий физических лиц</v>
          </cell>
          <cell r="E85" t="str">
            <v>603163</v>
          </cell>
          <cell r="F85" t="str">
            <v>Нижегородская область</v>
          </cell>
          <cell r="G85" t="str">
            <v>г.Нижний Новгород, ул.Нижне-Печерская, 4</v>
          </cell>
          <cell r="H85" t="str">
            <v>(831)2962411</v>
          </cell>
          <cell r="I85" t="str">
            <v>Никитина Ольга Владимировна</v>
          </cell>
          <cell r="K85">
            <v>6</v>
          </cell>
          <cell r="L85" t="str">
            <v>Н1:город - центр субъекта Российской Федерации</v>
          </cell>
          <cell r="M85" t="str">
            <v>123456</v>
          </cell>
          <cell r="N85" t="str">
            <v>09:00 19:00(13:00 14:00)|09:00 19:00(13:00 14:00)|09:00 19:00(13:00 14:00)|09:00 19:00(13:00 14:00)|09:00 19:00(13:00 14:00)|09:00 16:00</v>
          </cell>
          <cell r="O85" t="str">
            <v/>
          </cell>
          <cell r="P85">
            <v>5</v>
          </cell>
          <cell r="Q85" t="str">
            <v>Н1</v>
          </cell>
          <cell r="R85" t="e">
            <v>#VALUE!</v>
          </cell>
          <cell r="T85" t="str">
            <v/>
          </cell>
          <cell r="U85">
            <v>5</v>
          </cell>
          <cell r="V85" t="str">
            <v>Н1</v>
          </cell>
          <cell r="W85" t="e">
            <v>#VALUE!</v>
          </cell>
          <cell r="Y85" t="str">
            <v/>
          </cell>
          <cell r="Z85">
            <v>5</v>
          </cell>
          <cell r="AA85" t="str">
            <v>Н1</v>
          </cell>
          <cell r="AB85" t="e">
            <v>#VALUE!</v>
          </cell>
          <cell r="AD85" t="str">
            <v/>
          </cell>
          <cell r="AE85">
            <v>5</v>
          </cell>
          <cell r="AF85" t="str">
            <v>Н1</v>
          </cell>
          <cell r="AG85" t="e">
            <v>#VALUE!</v>
          </cell>
          <cell r="AI85" t="str">
            <v/>
          </cell>
          <cell r="AJ85">
            <v>5</v>
          </cell>
          <cell r="AK85" t="str">
            <v>Н1</v>
          </cell>
          <cell r="AL85" t="e">
            <v>#VALUE!</v>
          </cell>
          <cell r="AO85">
            <v>5</v>
          </cell>
        </row>
        <row r="86">
          <cell r="A86" t="str">
            <v>7/0570</v>
          </cell>
          <cell r="B86">
            <v>90</v>
          </cell>
          <cell r="C86" t="str">
            <v>Доп.офис №7/0570</v>
          </cell>
          <cell r="D86" t="str">
            <v>П5:Дополнительный офис - специализированный филиал, обслуживающий физических лиц</v>
          </cell>
          <cell r="E86" t="str">
            <v>603022</v>
          </cell>
          <cell r="F86" t="str">
            <v>Нижегородская область</v>
          </cell>
          <cell r="G86" t="str">
            <v>г.Нижний Новгород, проспект Гагарина, 3</v>
          </cell>
          <cell r="H86" t="str">
            <v>(831)4334326</v>
          </cell>
          <cell r="I86" t="str">
            <v>Кадкина Елена Юрьевна</v>
          </cell>
          <cell r="K86">
            <v>3</v>
          </cell>
          <cell r="L86" t="str">
            <v>Н1:город - центр субъекта Российской Федерации</v>
          </cell>
          <cell r="M86" t="str">
            <v>12345</v>
          </cell>
          <cell r="N86" t="str">
            <v>09:00 19:00(13:00 14:00)|09:00 19:00(13:00 14:00)|09:00 19:00(13:00 14:00)|09:00 19:00(13:00 14:00)|09:00 19:00(13:00 14:00)</v>
          </cell>
          <cell r="O86" t="str">
            <v/>
          </cell>
          <cell r="P86">
            <v>2</v>
          </cell>
          <cell r="Q86" t="str">
            <v>Н1</v>
          </cell>
          <cell r="R86" t="e">
            <v>#VALUE!</v>
          </cell>
          <cell r="T86" t="str">
            <v/>
          </cell>
          <cell r="U86">
            <v>2</v>
          </cell>
          <cell r="V86" t="str">
            <v>Н1</v>
          </cell>
          <cell r="W86" t="e">
            <v>#VALUE!</v>
          </cell>
          <cell r="Y86" t="str">
            <v/>
          </cell>
          <cell r="Z86">
            <v>2</v>
          </cell>
          <cell r="AA86" t="str">
            <v>Н1</v>
          </cell>
          <cell r="AB86" t="e">
            <v>#VALUE!</v>
          </cell>
          <cell r="AD86" t="str">
            <v/>
          </cell>
          <cell r="AE86">
            <v>2</v>
          </cell>
          <cell r="AF86" t="str">
            <v>Н1</v>
          </cell>
          <cell r="AG86" t="e">
            <v>#VALUE!</v>
          </cell>
          <cell r="AI86" t="str">
            <v/>
          </cell>
          <cell r="AJ86">
            <v>2</v>
          </cell>
          <cell r="AK86" t="str">
            <v>Н1</v>
          </cell>
          <cell r="AL86" t="e">
            <v>#VALUE!</v>
          </cell>
          <cell r="AO86">
            <v>2</v>
          </cell>
        </row>
        <row r="87">
          <cell r="A87" t="str">
            <v>7/06205</v>
          </cell>
          <cell r="B87">
            <v>92</v>
          </cell>
          <cell r="C87" t="str">
            <v>Доп.офис №7/06205</v>
          </cell>
          <cell r="D87" t="str">
            <v>П52:Дополнительный офис, не осуществляющий кассовое обслуживание клиентов</v>
          </cell>
          <cell r="E87" t="str">
            <v>603005</v>
          </cell>
          <cell r="F87" t="str">
            <v>Нижегородская область</v>
          </cell>
          <cell r="G87" t="str">
            <v>г.Нижний Новгород, ул.Октябрьская, 33</v>
          </cell>
          <cell r="H87" t="str">
            <v>(831)2951717</v>
          </cell>
          <cell r="I87" t="str">
            <v>Приколотина Альбина Васильевна</v>
          </cell>
          <cell r="K87">
            <v>1</v>
          </cell>
          <cell r="L87" t="str">
            <v>Н1:город - центр субъекта Российской Федерации</v>
          </cell>
          <cell r="M87" t="str">
            <v>12345</v>
          </cell>
          <cell r="N87" t="str">
            <v>09:00 18:00(13:00 14:00)|09:00 18:00(13:30 14:00)|09:00 18:00(13:30 14:00)|09:00 18:00(13:30 14:00)|09:00 18:00(13:30 14:00)</v>
          </cell>
          <cell r="O87" t="str">
            <v/>
          </cell>
          <cell r="P87">
            <v>0</v>
          </cell>
          <cell r="Q87" t="str">
            <v>Н1</v>
          </cell>
          <cell r="R87" t="e">
            <v>#VALUE!</v>
          </cell>
          <cell r="T87" t="str">
            <v/>
          </cell>
          <cell r="U87">
            <v>0</v>
          </cell>
          <cell r="V87" t="str">
            <v>Н1</v>
          </cell>
          <cell r="W87" t="e">
            <v>#VALUE!</v>
          </cell>
          <cell r="Y87" t="str">
            <v/>
          </cell>
          <cell r="Z87">
            <v>0</v>
          </cell>
          <cell r="AA87" t="str">
            <v>Н1</v>
          </cell>
          <cell r="AB87" t="e">
            <v>#VALUE!</v>
          </cell>
          <cell r="AD87" t="str">
            <v/>
          </cell>
          <cell r="AE87">
            <v>0</v>
          </cell>
          <cell r="AF87" t="str">
            <v>Н1</v>
          </cell>
          <cell r="AG87" t="e">
            <v>#VALUE!</v>
          </cell>
          <cell r="AI87" t="str">
            <v/>
          </cell>
          <cell r="AJ87">
            <v>0</v>
          </cell>
          <cell r="AK87" t="str">
            <v>Н1</v>
          </cell>
          <cell r="AL87" t="e">
            <v>#VALUE!</v>
          </cell>
          <cell r="AO87">
            <v>0</v>
          </cell>
        </row>
        <row r="88">
          <cell r="A88" t="str">
            <v>7/098</v>
          </cell>
          <cell r="B88">
            <v>93</v>
          </cell>
          <cell r="C88" t="str">
            <v>Опер.касса №7/098</v>
          </cell>
          <cell r="D88" t="str">
            <v>П6:Операционная касса вне кассового узла</v>
          </cell>
          <cell r="E88" t="str">
            <v>603005</v>
          </cell>
          <cell r="F88" t="str">
            <v>Нижегородская область</v>
          </cell>
          <cell r="G88" t="str">
            <v>г.Нижний Новгород, ул.Пискунова, 47</v>
          </cell>
          <cell r="H88" t="str">
            <v>(831)4196871</v>
          </cell>
          <cell r="I88" t="str">
            <v>Миронова Марина Михайловна</v>
          </cell>
          <cell r="K88">
            <v>5</v>
          </cell>
          <cell r="L88" t="str">
            <v>Н1:город - центр субъекта Российской Федерации</v>
          </cell>
          <cell r="M88" t="str">
            <v>123456</v>
          </cell>
          <cell r="N88" t="str">
            <v>09:00 19:00(13:00 14:00)|09:00 19:00(13:00 14:00)|09:00 19:00(13:00 14:00)|09:00 19:00(13:00 14:00)|09:00 19:00(13:00 14:00)|09:00 16:00(13:00 14:00)</v>
          </cell>
          <cell r="O88" t="str">
            <v/>
          </cell>
          <cell r="P88">
            <v>4</v>
          </cell>
          <cell r="Q88" t="str">
            <v>Н1</v>
          </cell>
          <cell r="R88" t="e">
            <v>#VALUE!</v>
          </cell>
          <cell r="T88" t="str">
            <v/>
          </cell>
          <cell r="U88">
            <v>4</v>
          </cell>
          <cell r="V88" t="str">
            <v>Н1</v>
          </cell>
          <cell r="W88" t="e">
            <v>#VALUE!</v>
          </cell>
          <cell r="Y88" t="str">
            <v/>
          </cell>
          <cell r="Z88">
            <v>4</v>
          </cell>
          <cell r="AA88" t="str">
            <v>Н1</v>
          </cell>
          <cell r="AB88" t="e">
            <v>#VALUE!</v>
          </cell>
          <cell r="AD88" t="str">
            <v/>
          </cell>
          <cell r="AE88">
            <v>4</v>
          </cell>
          <cell r="AF88" t="str">
            <v>Н1</v>
          </cell>
          <cell r="AG88" t="e">
            <v>#VALUE!</v>
          </cell>
          <cell r="AI88" t="str">
            <v/>
          </cell>
          <cell r="AJ88">
            <v>4</v>
          </cell>
          <cell r="AK88" t="str">
            <v>Н1</v>
          </cell>
          <cell r="AL88" t="e">
            <v>#VALUE!</v>
          </cell>
          <cell r="AO88">
            <v>4</v>
          </cell>
        </row>
        <row r="89">
          <cell r="A89" t="str">
            <v>6652</v>
          </cell>
          <cell r="B89">
            <v>94</v>
          </cell>
          <cell r="C89" t="str">
            <v>Сормовское отделение №6652</v>
          </cell>
          <cell r="D89" t="str">
            <v>П2:Отделение Сбербанка России</v>
          </cell>
          <cell r="E89" t="str">
            <v>603116</v>
          </cell>
          <cell r="F89" t="str">
            <v>Нижегородская область</v>
          </cell>
          <cell r="G89" t="str">
            <v>г.Нижний Новгород, ул.Гордеевская, 8</v>
          </cell>
          <cell r="H89" t="str">
            <v>(831)2754728</v>
          </cell>
          <cell r="I89" t="str">
            <v>Сахарова Ангелина Александровна</v>
          </cell>
          <cell r="J89" t="str">
            <v>Шахалова Марина Ивановна</v>
          </cell>
          <cell r="K89">
            <v>202</v>
          </cell>
          <cell r="L89" t="str">
            <v>Н1:город - центр субъекта Российской Федерации</v>
          </cell>
          <cell r="M89" t="str">
            <v>123456</v>
          </cell>
          <cell r="N89" t="str">
            <v>09:00 18:00|09:00 18:00|09:00 18:00|09:00 18:00|09:00 18:00|09:00 16:00</v>
          </cell>
          <cell r="O89" t="str">
            <v/>
          </cell>
          <cell r="P89">
            <v>31</v>
          </cell>
          <cell r="Q89" t="str">
            <v>Н1</v>
          </cell>
          <cell r="R89" t="e">
            <v>#VALUE!</v>
          </cell>
          <cell r="T89" t="str">
            <v/>
          </cell>
          <cell r="U89">
            <v>31</v>
          </cell>
          <cell r="V89" t="str">
            <v>Н1</v>
          </cell>
          <cell r="W89" t="e">
            <v>#VALUE!</v>
          </cell>
          <cell r="Y89" t="str">
            <v/>
          </cell>
          <cell r="Z89">
            <v>31</v>
          </cell>
          <cell r="AA89" t="str">
            <v>Н1</v>
          </cell>
          <cell r="AB89" t="e">
            <v>#VALUE!</v>
          </cell>
          <cell r="AD89" t="str">
            <v/>
          </cell>
          <cell r="AE89">
            <v>31</v>
          </cell>
          <cell r="AF89" t="str">
            <v>Н1</v>
          </cell>
          <cell r="AG89" t="e">
            <v>#VALUE!</v>
          </cell>
          <cell r="AI89" t="str">
            <v/>
          </cell>
          <cell r="AJ89">
            <v>31</v>
          </cell>
          <cell r="AK89" t="str">
            <v>Н1</v>
          </cell>
          <cell r="AL89" t="e">
            <v>#VALUE!</v>
          </cell>
          <cell r="AO89">
            <v>31</v>
          </cell>
        </row>
        <row r="90">
          <cell r="A90" t="str">
            <v>6652/0158</v>
          </cell>
          <cell r="B90">
            <v>95</v>
          </cell>
          <cell r="C90" t="str">
            <v>Доп.офис №6652/0158</v>
          </cell>
          <cell r="D90" t="str">
            <v>П5:Дополнительный офис - специализированный филиал, обслуживающий физических лиц</v>
          </cell>
          <cell r="E90" t="str">
            <v>603124</v>
          </cell>
          <cell r="F90" t="str">
            <v>Нижегородская область</v>
          </cell>
          <cell r="G90" t="str">
            <v>г.Нижний Новгород, переулок Камчатский, 5</v>
          </cell>
          <cell r="H90" t="str">
            <v>(831)2218103</v>
          </cell>
          <cell r="I90" t="str">
            <v>Качамина Марина Николаевна</v>
          </cell>
          <cell r="K90">
            <v>4</v>
          </cell>
          <cell r="L90" t="str">
            <v>Н1:город - центр субъекта Российской Федерации</v>
          </cell>
          <cell r="M90" t="str">
            <v>123456</v>
          </cell>
          <cell r="N90" t="str">
            <v>10:00 19:00(14:00 15:00)|10:00 19:00(14:00 15:00)|10:00 19:00(14:00 15:00)|10:00 19:00(14:00 15:00)|10:00 19:00(14:00 15:00)|09:00 14:00</v>
          </cell>
          <cell r="O90" t="str">
            <v/>
          </cell>
          <cell r="P90">
            <v>3</v>
          </cell>
          <cell r="Q90" t="str">
            <v>Н1</v>
          </cell>
          <cell r="R90" t="e">
            <v>#VALUE!</v>
          </cell>
          <cell r="T90" t="str">
            <v/>
          </cell>
          <cell r="U90">
            <v>3</v>
          </cell>
          <cell r="V90" t="str">
            <v>Н1</v>
          </cell>
          <cell r="W90" t="e">
            <v>#VALUE!</v>
          </cell>
          <cell r="Y90" t="str">
            <v/>
          </cell>
          <cell r="Z90">
            <v>3</v>
          </cell>
          <cell r="AA90" t="str">
            <v>Н1</v>
          </cell>
          <cell r="AB90" t="e">
            <v>#VALUE!</v>
          </cell>
          <cell r="AD90" t="str">
            <v/>
          </cell>
          <cell r="AE90">
            <v>3</v>
          </cell>
          <cell r="AF90" t="str">
            <v>Н1</v>
          </cell>
          <cell r="AG90" t="e">
            <v>#VALUE!</v>
          </cell>
          <cell r="AI90" t="str">
            <v/>
          </cell>
          <cell r="AJ90">
            <v>3</v>
          </cell>
          <cell r="AK90" t="str">
            <v>Н1</v>
          </cell>
          <cell r="AL90" t="e">
            <v>#VALUE!</v>
          </cell>
          <cell r="AO90">
            <v>3</v>
          </cell>
        </row>
        <row r="91">
          <cell r="A91" t="str">
            <v>6652/018</v>
          </cell>
          <cell r="B91">
            <v>96</v>
          </cell>
          <cell r="C91" t="str">
            <v>Доп.офис №6652/018</v>
          </cell>
          <cell r="D91" t="str">
            <v>П5:Дополнительный офис - специализированный филиал, обслуживающий физических лиц</v>
          </cell>
          <cell r="E91" t="str">
            <v>603035</v>
          </cell>
          <cell r="F91" t="str">
            <v>Нижегородская область</v>
          </cell>
          <cell r="G91" t="str">
            <v>г.Нижний Новгород, ул.Чаадаева, 16</v>
          </cell>
          <cell r="H91" t="str">
            <v>(831)2763716</v>
          </cell>
          <cell r="I91" t="str">
            <v xml:space="preserve"> Дульская Ксения Александровна</v>
          </cell>
          <cell r="K91">
            <v>11</v>
          </cell>
          <cell r="L91" t="str">
            <v>Н1:город - центр субъекта Российской Федерации</v>
          </cell>
          <cell r="M91" t="str">
            <v>123456</v>
          </cell>
          <cell r="N91" t="str">
            <v>09:00 19:00|09:00 19:00|09:00 19:00|09:00 19:00|09:00 19:00|09:00 14:00</v>
          </cell>
          <cell r="O91" t="str">
            <v/>
          </cell>
          <cell r="P91">
            <v>9</v>
          </cell>
          <cell r="Q91" t="str">
            <v>Н1</v>
          </cell>
          <cell r="R91" t="e">
            <v>#VALUE!</v>
          </cell>
          <cell r="T91" t="str">
            <v/>
          </cell>
          <cell r="U91">
            <v>9</v>
          </cell>
          <cell r="V91" t="str">
            <v>Н1</v>
          </cell>
          <cell r="W91" t="e">
            <v>#VALUE!</v>
          </cell>
          <cell r="Y91" t="str">
            <v/>
          </cell>
          <cell r="Z91">
            <v>9</v>
          </cell>
          <cell r="AA91" t="str">
            <v>Н1</v>
          </cell>
          <cell r="AB91" t="e">
            <v>#VALUE!</v>
          </cell>
          <cell r="AD91" t="str">
            <v/>
          </cell>
          <cell r="AE91">
            <v>9</v>
          </cell>
          <cell r="AF91" t="str">
            <v>Н1</v>
          </cell>
          <cell r="AG91" t="e">
            <v>#VALUE!</v>
          </cell>
          <cell r="AI91" t="str">
            <v/>
          </cell>
          <cell r="AJ91">
            <v>9</v>
          </cell>
          <cell r="AK91" t="str">
            <v>Н1</v>
          </cell>
          <cell r="AL91" t="e">
            <v>#VALUE!</v>
          </cell>
          <cell r="AO91">
            <v>9</v>
          </cell>
        </row>
        <row r="92">
          <cell r="A92" t="str">
            <v>6652/019</v>
          </cell>
          <cell r="B92">
            <v>97</v>
          </cell>
          <cell r="C92" t="str">
            <v>Опер.касса №6652/019</v>
          </cell>
          <cell r="D92" t="str">
            <v>П6:Операционная касса вне кассового узла</v>
          </cell>
          <cell r="E92" t="str">
            <v>603086</v>
          </cell>
          <cell r="F92" t="str">
            <v>Нижегородская область</v>
          </cell>
          <cell r="G92" t="str">
            <v>г.Нижний Новгород, ул.Мануфактурная, 10</v>
          </cell>
          <cell r="H92" t="str">
            <v>(831)2463969</v>
          </cell>
          <cell r="I92" t="str">
            <v>Зоидова Юлия Александровна</v>
          </cell>
          <cell r="K92">
            <v>4</v>
          </cell>
          <cell r="L92" t="str">
            <v>Н1:город - центр субъекта Российской Федерации</v>
          </cell>
          <cell r="M92" t="str">
            <v>23456</v>
          </cell>
          <cell r="N92" t="str">
            <v>09:00 17:00(13:00 14:00)|09:00 17:00(13:00 14:00)|09:00 17:00(13:00 14:00)|09:00 17:00(13:00 14:00)|09:00 14:00</v>
          </cell>
          <cell r="O92" t="str">
            <v/>
          </cell>
          <cell r="P92">
            <v>6</v>
          </cell>
          <cell r="Q92" t="str">
            <v>Н1</v>
          </cell>
          <cell r="R92" t="e">
            <v>#VALUE!</v>
          </cell>
          <cell r="T92" t="str">
            <v/>
          </cell>
          <cell r="U92">
            <v>6</v>
          </cell>
          <cell r="V92" t="str">
            <v>Н1</v>
          </cell>
          <cell r="W92" t="e">
            <v>#VALUE!</v>
          </cell>
          <cell r="Y92" t="str">
            <v/>
          </cell>
          <cell r="Z92">
            <v>6</v>
          </cell>
          <cell r="AA92" t="str">
            <v>Н1</v>
          </cell>
          <cell r="AB92" t="e">
            <v>#VALUE!</v>
          </cell>
          <cell r="AD92" t="str">
            <v/>
          </cell>
          <cell r="AE92">
            <v>6</v>
          </cell>
          <cell r="AF92" t="str">
            <v>Н1</v>
          </cell>
          <cell r="AG92" t="e">
            <v>#VALUE!</v>
          </cell>
          <cell r="AI92" t="str">
            <v/>
          </cell>
          <cell r="AJ92">
            <v>6</v>
          </cell>
          <cell r="AK92" t="str">
            <v>Н1</v>
          </cell>
          <cell r="AL92" t="e">
            <v>#VALUE!</v>
          </cell>
          <cell r="AO92">
            <v>6</v>
          </cell>
        </row>
        <row r="93">
          <cell r="A93" t="str">
            <v>6652/0361</v>
          </cell>
          <cell r="B93">
            <v>98</v>
          </cell>
          <cell r="C93" t="str">
            <v>Опер.касса №6652/0361</v>
          </cell>
          <cell r="D93" t="str">
            <v>П6:Операционная касса вне кассового узла</v>
          </cell>
          <cell r="E93" t="str">
            <v>603079</v>
          </cell>
          <cell r="F93" t="str">
            <v>Нижегородская область</v>
          </cell>
          <cell r="G93" t="str">
            <v>г.Нижний Новгород, Московское шоссе, 140</v>
          </cell>
          <cell r="H93" t="str">
            <v>(831)2792791</v>
          </cell>
          <cell r="I93" t="str">
            <v>Филина Анна Борисовна</v>
          </cell>
          <cell r="K93">
            <v>11</v>
          </cell>
          <cell r="L93" t="str">
            <v>Н1:город - центр субъекта Российской Федерации</v>
          </cell>
          <cell r="M93" t="str">
            <v>1234567</v>
          </cell>
          <cell r="N93" t="str">
            <v>08:00 20:00|08:00 20:00|08:00 20:00|08:00 20:00|08:00 20:00|09:00 14:00|09:00 14:00</v>
          </cell>
          <cell r="O93" t="str">
            <v/>
          </cell>
          <cell r="P93">
            <v>6</v>
          </cell>
          <cell r="Q93" t="str">
            <v>Н1</v>
          </cell>
          <cell r="R93" t="e">
            <v>#VALUE!</v>
          </cell>
          <cell r="T93" t="str">
            <v/>
          </cell>
          <cell r="U93">
            <v>6</v>
          </cell>
          <cell r="V93" t="str">
            <v>Н1</v>
          </cell>
          <cell r="W93" t="e">
            <v>#VALUE!</v>
          </cell>
          <cell r="Y93" t="str">
            <v/>
          </cell>
          <cell r="Z93">
            <v>6</v>
          </cell>
          <cell r="AA93" t="str">
            <v>Н1</v>
          </cell>
          <cell r="AB93" t="e">
            <v>#VALUE!</v>
          </cell>
          <cell r="AD93" t="str">
            <v/>
          </cell>
          <cell r="AE93">
            <v>6</v>
          </cell>
          <cell r="AF93" t="str">
            <v>Н1</v>
          </cell>
          <cell r="AG93" t="e">
            <v>#VALUE!</v>
          </cell>
          <cell r="AI93" t="str">
            <v/>
          </cell>
          <cell r="AJ93">
            <v>6</v>
          </cell>
          <cell r="AK93" t="str">
            <v>Н1</v>
          </cell>
          <cell r="AL93" t="e">
            <v>#VALUE!</v>
          </cell>
          <cell r="AO93">
            <v>6</v>
          </cell>
        </row>
        <row r="94">
          <cell r="A94" t="str">
            <v>6652/0380</v>
          </cell>
          <cell r="B94">
            <v>99</v>
          </cell>
          <cell r="C94" t="str">
            <v>Доп.офис №6652/0380</v>
          </cell>
          <cell r="D94" t="str">
            <v>П5:Дополнительный офис - специализированный филиал, обслуживающий физических лиц</v>
          </cell>
          <cell r="E94" t="str">
            <v>603011</v>
          </cell>
          <cell r="F94" t="str">
            <v>Нижегородская область</v>
          </cell>
          <cell r="G94" t="str">
            <v>г.Нижний Новгород, ул.Октябрьской Революции, 35</v>
          </cell>
          <cell r="H94" t="str">
            <v>(831)2450850</v>
          </cell>
          <cell r="I94" t="str">
            <v>Михеева Светлана Евгеньевна</v>
          </cell>
          <cell r="K94">
            <v>12</v>
          </cell>
          <cell r="L94" t="str">
            <v>Н1:город - центр субъекта Российской Федерации</v>
          </cell>
          <cell r="M94" t="str">
            <v>123456</v>
          </cell>
          <cell r="N94" t="str">
            <v>08:30 18:30|08:30 18:30|08:30 18:30|08:30 18:30|08:30 18:30|09:00 14:00</v>
          </cell>
          <cell r="O94" t="str">
            <v/>
          </cell>
          <cell r="P94">
            <v>9</v>
          </cell>
          <cell r="Q94" t="str">
            <v>Н1</v>
          </cell>
          <cell r="R94" t="e">
            <v>#VALUE!</v>
          </cell>
          <cell r="T94" t="str">
            <v/>
          </cell>
          <cell r="U94">
            <v>9</v>
          </cell>
          <cell r="V94" t="str">
            <v>Н1</v>
          </cell>
          <cell r="W94" t="e">
            <v>#VALUE!</v>
          </cell>
          <cell r="Y94" t="str">
            <v/>
          </cell>
          <cell r="Z94">
            <v>9</v>
          </cell>
          <cell r="AA94" t="str">
            <v>Н1</v>
          </cell>
          <cell r="AB94" t="e">
            <v>#VALUE!</v>
          </cell>
          <cell r="AD94" t="str">
            <v/>
          </cell>
          <cell r="AE94">
            <v>9</v>
          </cell>
          <cell r="AF94" t="str">
            <v>Н1</v>
          </cell>
          <cell r="AG94" t="e">
            <v>#VALUE!</v>
          </cell>
          <cell r="AI94" t="str">
            <v/>
          </cell>
          <cell r="AJ94">
            <v>9</v>
          </cell>
          <cell r="AK94" t="str">
            <v>Н1</v>
          </cell>
          <cell r="AL94" t="e">
            <v>#VALUE!</v>
          </cell>
          <cell r="AO94">
            <v>9</v>
          </cell>
        </row>
        <row r="95">
          <cell r="A95" t="str">
            <v>6652/0388</v>
          </cell>
          <cell r="B95">
            <v>100</v>
          </cell>
          <cell r="C95" t="str">
            <v>Доп.офис №6652/0388</v>
          </cell>
          <cell r="D95" t="str">
            <v>П5:Дополнительный офис - специализированный филиал, обслуживающий физических лиц</v>
          </cell>
          <cell r="E95" t="str">
            <v>603002</v>
          </cell>
          <cell r="F95" t="str">
            <v>Нижегородская область</v>
          </cell>
          <cell r="G95" t="str">
            <v>г.Нижний Новгород, ул.Ивана Романова, 2</v>
          </cell>
          <cell r="H95" t="str">
            <v>(831)2464671</v>
          </cell>
          <cell r="I95" t="str">
            <v>Нагорная Оксана Николаевна</v>
          </cell>
          <cell r="K95">
            <v>2</v>
          </cell>
          <cell r="L95" t="str">
            <v>Н1:город - центр субъекта Российской Федерации</v>
          </cell>
          <cell r="M95" t="str">
            <v>12345</v>
          </cell>
          <cell r="N95" t="str">
            <v>09:00 17:00(13:00 14:00)|09:00 17:00(13:00 14:00)|09:00 17:00(13:00 14:00)|09:00 17:00(13:00 14:00)|09:00 17:00(13:00 14:00)</v>
          </cell>
          <cell r="O95" t="str">
            <v/>
          </cell>
          <cell r="P95">
            <v>12</v>
          </cell>
          <cell r="Q95" t="str">
            <v>Н1</v>
          </cell>
          <cell r="R95" t="e">
            <v>#VALUE!</v>
          </cell>
          <cell r="T95" t="str">
            <v/>
          </cell>
          <cell r="U95">
            <v>12</v>
          </cell>
          <cell r="V95" t="str">
            <v>Н1</v>
          </cell>
          <cell r="W95" t="e">
            <v>#VALUE!</v>
          </cell>
          <cell r="Y95" t="str">
            <v/>
          </cell>
          <cell r="Z95">
            <v>12</v>
          </cell>
          <cell r="AA95" t="str">
            <v>Н1</v>
          </cell>
          <cell r="AB95" t="e">
            <v>#VALUE!</v>
          </cell>
          <cell r="AD95" t="str">
            <v/>
          </cell>
          <cell r="AE95">
            <v>12</v>
          </cell>
          <cell r="AF95" t="str">
            <v>Н1</v>
          </cell>
          <cell r="AG95" t="e">
            <v>#VALUE!</v>
          </cell>
          <cell r="AI95" t="str">
            <v/>
          </cell>
          <cell r="AJ95">
            <v>12</v>
          </cell>
          <cell r="AK95" t="str">
            <v>Н1</v>
          </cell>
          <cell r="AL95" t="e">
            <v>#VALUE!</v>
          </cell>
          <cell r="AO95">
            <v>12</v>
          </cell>
        </row>
        <row r="96">
          <cell r="A96" t="str">
            <v>6652/0390</v>
          </cell>
          <cell r="B96">
            <v>101</v>
          </cell>
          <cell r="C96" t="str">
            <v>Опер.касса №6652/0390</v>
          </cell>
          <cell r="D96" t="str">
            <v>П6:Операционная касса вне кассового узла</v>
          </cell>
          <cell r="E96" t="str">
            <v>603014</v>
          </cell>
          <cell r="F96" t="str">
            <v>Нижегородская область</v>
          </cell>
          <cell r="G96" t="str">
            <v>г.Нижний Новгород, ул.Коминтерна, 2</v>
          </cell>
          <cell r="H96" t="str">
            <v>(831)2701703</v>
          </cell>
          <cell r="I96" t="str">
            <v>Творогова Татьяна Валентиновна</v>
          </cell>
          <cell r="K96">
            <v>8</v>
          </cell>
          <cell r="L96" t="str">
            <v>Н1:город - центр субъекта Российской Федерации</v>
          </cell>
          <cell r="M96" t="str">
            <v>123456</v>
          </cell>
          <cell r="N96" t="str">
            <v>09:00 19:00|09:00 19:00|09:00 19:00|09:00 19:00|09:00 19:00|09:00 16:00</v>
          </cell>
          <cell r="O96" t="str">
            <v/>
          </cell>
          <cell r="P96">
            <v>6</v>
          </cell>
          <cell r="Q96" t="str">
            <v>Н1</v>
          </cell>
          <cell r="R96" t="e">
            <v>#VALUE!</v>
          </cell>
          <cell r="T96" t="str">
            <v/>
          </cell>
          <cell r="U96">
            <v>6</v>
          </cell>
          <cell r="V96" t="str">
            <v>Н1</v>
          </cell>
          <cell r="W96" t="e">
            <v>#VALUE!</v>
          </cell>
          <cell r="Y96" t="str">
            <v/>
          </cell>
          <cell r="Z96">
            <v>6</v>
          </cell>
          <cell r="AA96" t="str">
            <v>Н1</v>
          </cell>
          <cell r="AB96" t="e">
            <v>#VALUE!</v>
          </cell>
          <cell r="AD96" t="str">
            <v/>
          </cell>
          <cell r="AE96">
            <v>6</v>
          </cell>
          <cell r="AF96" t="str">
            <v>Н1</v>
          </cell>
          <cell r="AG96" t="e">
            <v>#VALUE!</v>
          </cell>
          <cell r="AI96" t="str">
            <v/>
          </cell>
          <cell r="AJ96">
            <v>6</v>
          </cell>
          <cell r="AK96" t="str">
            <v>Н1</v>
          </cell>
          <cell r="AL96" t="e">
            <v>#VALUE!</v>
          </cell>
          <cell r="AO96">
            <v>6</v>
          </cell>
        </row>
        <row r="97">
          <cell r="A97" t="str">
            <v>6652/0391</v>
          </cell>
          <cell r="B97">
            <v>102</v>
          </cell>
          <cell r="C97" t="str">
            <v>Доп.офис №6652/0391</v>
          </cell>
          <cell r="D97" t="str">
            <v>П3:Дополнительный офис - универсальный филиал</v>
          </cell>
          <cell r="E97" t="str">
            <v>603094</v>
          </cell>
          <cell r="F97" t="str">
            <v>Нижегородская область</v>
          </cell>
          <cell r="G97" t="str">
            <v>г.Нижний Новгород, бульвар Юбилейный, 3</v>
          </cell>
          <cell r="H97" t="str">
            <v>(831)2221446</v>
          </cell>
          <cell r="I97" t="str">
            <v>Антифьева Нелли Вячеславовна</v>
          </cell>
          <cell r="K97">
            <v>29</v>
          </cell>
          <cell r="L97" t="str">
            <v>Н1:город - центр субъекта Российской Федерации</v>
          </cell>
          <cell r="M97" t="str">
            <v>1234567</v>
          </cell>
          <cell r="N97" t="str">
            <v>08:00 19:00|08:00 19:00|08:00 19:00|08:00 19:00|08:00 19:00|09:00 16:00|09:00 14:00</v>
          </cell>
          <cell r="O97" t="str">
            <v/>
          </cell>
          <cell r="P97">
            <v>17</v>
          </cell>
          <cell r="Q97" t="str">
            <v>Н1</v>
          </cell>
          <cell r="R97" t="e">
            <v>#VALUE!</v>
          </cell>
          <cell r="T97" t="str">
            <v/>
          </cell>
          <cell r="U97">
            <v>17</v>
          </cell>
          <cell r="V97" t="str">
            <v>Н1</v>
          </cell>
          <cell r="W97" t="e">
            <v>#VALUE!</v>
          </cell>
          <cell r="Y97" t="str">
            <v/>
          </cell>
          <cell r="Z97">
            <v>17</v>
          </cell>
          <cell r="AA97" t="str">
            <v>Н1</v>
          </cell>
          <cell r="AB97" t="e">
            <v>#VALUE!</v>
          </cell>
          <cell r="AD97" t="str">
            <v/>
          </cell>
          <cell r="AE97">
            <v>17</v>
          </cell>
          <cell r="AF97" t="str">
            <v>Н1</v>
          </cell>
          <cell r="AG97" t="e">
            <v>#VALUE!</v>
          </cell>
          <cell r="AI97" t="str">
            <v/>
          </cell>
          <cell r="AJ97">
            <v>17</v>
          </cell>
          <cell r="AK97" t="str">
            <v>Н1</v>
          </cell>
          <cell r="AL97" t="e">
            <v>#VALUE!</v>
          </cell>
          <cell r="AO97">
            <v>17</v>
          </cell>
        </row>
        <row r="98">
          <cell r="A98" t="str">
            <v>6652/0406</v>
          </cell>
          <cell r="B98">
            <v>103</v>
          </cell>
          <cell r="C98" t="str">
            <v>Доп.офис №6652/0406</v>
          </cell>
          <cell r="D98" t="str">
            <v>П5:Дополнительный офис - специализированный филиал, обслуживающий физических лиц</v>
          </cell>
          <cell r="E98" t="str">
            <v>603139</v>
          </cell>
          <cell r="F98" t="str">
            <v>Нижегородская область</v>
          </cell>
          <cell r="G98" t="str">
            <v>г.Нижний Новгород, ул.Героев Космоса, 2</v>
          </cell>
          <cell r="H98" t="str">
            <v>(831)2713081</v>
          </cell>
          <cell r="I98" t="str">
            <v>Чернявская Наталья Ивановна</v>
          </cell>
          <cell r="K98">
            <v>11</v>
          </cell>
          <cell r="L98" t="str">
            <v>Н1:город - центр субъекта Российской Федерации</v>
          </cell>
          <cell r="M98" t="str">
            <v>1234567</v>
          </cell>
          <cell r="N98" t="str">
            <v>09:00 19:00|09:00 19:00|09:00 19:00|09:00 19:00|09:00 19:00|09:00 14:00|10:00 14:00</v>
          </cell>
          <cell r="O98" t="str">
            <v/>
          </cell>
          <cell r="P98">
            <v>6</v>
          </cell>
          <cell r="Q98" t="str">
            <v>Н1</v>
          </cell>
          <cell r="R98" t="e">
            <v>#VALUE!</v>
          </cell>
          <cell r="T98" t="str">
            <v/>
          </cell>
          <cell r="U98">
            <v>6</v>
          </cell>
          <cell r="V98" t="str">
            <v>Н1</v>
          </cell>
          <cell r="W98" t="e">
            <v>#VALUE!</v>
          </cell>
          <cell r="Y98" t="str">
            <v/>
          </cell>
          <cell r="Z98">
            <v>6</v>
          </cell>
          <cell r="AA98" t="str">
            <v>Н1</v>
          </cell>
          <cell r="AB98" t="e">
            <v>#VALUE!</v>
          </cell>
          <cell r="AD98" t="str">
            <v/>
          </cell>
          <cell r="AE98">
            <v>6</v>
          </cell>
          <cell r="AF98" t="str">
            <v>Н1</v>
          </cell>
          <cell r="AG98" t="e">
            <v>#VALUE!</v>
          </cell>
          <cell r="AI98" t="str">
            <v/>
          </cell>
          <cell r="AJ98">
            <v>6</v>
          </cell>
          <cell r="AK98" t="str">
            <v>Н1</v>
          </cell>
          <cell r="AL98" t="e">
            <v>#VALUE!</v>
          </cell>
          <cell r="AO98">
            <v>6</v>
          </cell>
        </row>
        <row r="99">
          <cell r="A99" t="str">
            <v>6652/041</v>
          </cell>
          <cell r="B99">
            <v>104</v>
          </cell>
          <cell r="C99" t="str">
            <v>Доп.офис №6652/041</v>
          </cell>
          <cell r="D99" t="str">
            <v>П5:Дополнительный офис - специализированный филиал, обслуживающий физических лиц</v>
          </cell>
          <cell r="E99" t="str">
            <v>603037</v>
          </cell>
          <cell r="F99" t="str">
            <v>Нижегородская область</v>
          </cell>
          <cell r="G99" t="str">
            <v>г.Нижний Новгород, ул.Культуры, 113</v>
          </cell>
          <cell r="H99" t="str">
            <v>(831)2250129</v>
          </cell>
          <cell r="I99" t="str">
            <v>Тужилова Елена Александровна</v>
          </cell>
          <cell r="K99">
            <v>6</v>
          </cell>
          <cell r="L99" t="str">
            <v>Н1:город - центр субъекта Российской Федерации</v>
          </cell>
          <cell r="M99" t="str">
            <v>123456</v>
          </cell>
          <cell r="N99" t="str">
            <v>09:00 19:00(14:00 15:00)|09:00 19:00(14:00 15:00)|09:00 19:00(14:00 15:00)|09:00 19:00(14:00 15:00)|09:00 19:00(14:00 15:00)|09:00 14:00</v>
          </cell>
          <cell r="O99" t="str">
            <v/>
          </cell>
          <cell r="P99">
            <v>5</v>
          </cell>
          <cell r="Q99" t="str">
            <v>Н1</v>
          </cell>
          <cell r="R99" t="e">
            <v>#VALUE!</v>
          </cell>
          <cell r="T99" t="str">
            <v/>
          </cell>
          <cell r="U99">
            <v>5</v>
          </cell>
          <cell r="V99" t="str">
            <v>Н1</v>
          </cell>
          <cell r="W99" t="e">
            <v>#VALUE!</v>
          </cell>
          <cell r="Y99" t="str">
            <v/>
          </cell>
          <cell r="Z99">
            <v>5</v>
          </cell>
          <cell r="AA99" t="str">
            <v>Н1</v>
          </cell>
          <cell r="AB99" t="e">
            <v>#VALUE!</v>
          </cell>
          <cell r="AD99" t="str">
            <v/>
          </cell>
          <cell r="AE99">
            <v>5</v>
          </cell>
          <cell r="AF99" t="str">
            <v>Н1</v>
          </cell>
          <cell r="AG99" t="e">
            <v>#VALUE!</v>
          </cell>
          <cell r="AI99" t="str">
            <v/>
          </cell>
          <cell r="AJ99">
            <v>5</v>
          </cell>
          <cell r="AK99" t="str">
            <v>Н1</v>
          </cell>
          <cell r="AL99" t="e">
            <v>#VALUE!</v>
          </cell>
          <cell r="AO99">
            <v>5</v>
          </cell>
        </row>
        <row r="100">
          <cell r="A100" t="str">
            <v>6652/0419</v>
          </cell>
          <cell r="B100">
            <v>105</v>
          </cell>
          <cell r="C100" t="str">
            <v>Опер.касса №6652/0419</v>
          </cell>
          <cell r="D100" t="str">
            <v>П6:Операционная касса вне кассового узла</v>
          </cell>
          <cell r="E100" t="str">
            <v>603003</v>
          </cell>
          <cell r="F100" t="str">
            <v>Нижегородская область</v>
          </cell>
          <cell r="G100" t="str">
            <v>г.Нижний Новгород, ул.Коминтерна, 182</v>
          </cell>
          <cell r="H100" t="str">
            <v>(831)2730661</v>
          </cell>
          <cell r="I100" t="str">
            <v>Кисарева Татьяна Павловна</v>
          </cell>
          <cell r="K100">
            <v>9</v>
          </cell>
          <cell r="L100" t="str">
            <v>Н1:город - центр субъекта Российской Федерации</v>
          </cell>
          <cell r="M100" t="str">
            <v>123456</v>
          </cell>
          <cell r="N100" t="str">
            <v>09:00 19:00|09:00 19:00|09:00 19:00|09:00 19:00|09:00 19:00|09:00 16:00</v>
          </cell>
          <cell r="O100" t="str">
            <v/>
          </cell>
          <cell r="P100">
            <v>7</v>
          </cell>
          <cell r="Q100" t="str">
            <v>Н1</v>
          </cell>
          <cell r="R100" t="e">
            <v>#VALUE!</v>
          </cell>
          <cell r="T100" t="str">
            <v/>
          </cell>
          <cell r="U100">
            <v>7</v>
          </cell>
          <cell r="V100" t="str">
            <v>Н1</v>
          </cell>
          <cell r="W100" t="e">
            <v>#VALUE!</v>
          </cell>
          <cell r="Y100" t="str">
            <v/>
          </cell>
          <cell r="Z100">
            <v>7</v>
          </cell>
          <cell r="AA100" t="str">
            <v>Н1</v>
          </cell>
          <cell r="AB100" t="e">
            <v>#VALUE!</v>
          </cell>
          <cell r="AD100" t="str">
            <v/>
          </cell>
          <cell r="AE100">
            <v>7</v>
          </cell>
          <cell r="AF100" t="str">
            <v>Н1</v>
          </cell>
          <cell r="AG100" t="e">
            <v>#VALUE!</v>
          </cell>
          <cell r="AI100" t="str">
            <v/>
          </cell>
          <cell r="AJ100">
            <v>7</v>
          </cell>
          <cell r="AK100" t="str">
            <v>Н1</v>
          </cell>
          <cell r="AL100" t="e">
            <v>#VALUE!</v>
          </cell>
          <cell r="AO100">
            <v>7</v>
          </cell>
        </row>
        <row r="101">
          <cell r="A101" t="str">
            <v>6652/0426</v>
          </cell>
          <cell r="B101">
            <v>106</v>
          </cell>
          <cell r="C101" t="str">
            <v>Опер.касса №6652/0426</v>
          </cell>
          <cell r="D101" t="str">
            <v>П6:Операционная касса вне кассового узла</v>
          </cell>
          <cell r="E101" t="str">
            <v>603047</v>
          </cell>
          <cell r="F101" t="str">
            <v>Нижегородская область</v>
          </cell>
          <cell r="G101" t="str">
            <v>г.Нижний Новгород, ул.Люкина, 6</v>
          </cell>
          <cell r="H101" t="str">
            <v>(831)2795667</v>
          </cell>
          <cell r="I101" t="str">
            <v>Маресева Елена Ивановна</v>
          </cell>
          <cell r="K101">
            <v>4</v>
          </cell>
          <cell r="L101" t="str">
            <v>Н1:город - центр субъекта Российской Федерации</v>
          </cell>
          <cell r="M101" t="str">
            <v>1356</v>
          </cell>
          <cell r="N101" t="str">
            <v>09:00 19:00(13:00 14:00)|09:00 19:00(13:00 14:00)|09:00 19:00(13:00 14:00)|09:00 16:00(13:00 14:00)</v>
          </cell>
          <cell r="O101" t="str">
            <v/>
          </cell>
          <cell r="P101">
            <v>5</v>
          </cell>
          <cell r="Q101" t="str">
            <v>Н1</v>
          </cell>
          <cell r="R101" t="e">
            <v>#VALUE!</v>
          </cell>
          <cell r="T101" t="str">
            <v/>
          </cell>
          <cell r="U101">
            <v>5</v>
          </cell>
          <cell r="V101" t="str">
            <v>Н1</v>
          </cell>
          <cell r="W101" t="e">
            <v>#VALUE!</v>
          </cell>
          <cell r="Y101" t="str">
            <v/>
          </cell>
          <cell r="Z101">
            <v>5</v>
          </cell>
          <cell r="AA101" t="str">
            <v>Н1</v>
          </cell>
          <cell r="AB101" t="e">
            <v>#VALUE!</v>
          </cell>
          <cell r="AD101" t="str">
            <v/>
          </cell>
          <cell r="AE101">
            <v>5</v>
          </cell>
          <cell r="AF101" t="str">
            <v>Н1</v>
          </cell>
          <cell r="AG101" t="e">
            <v>#VALUE!</v>
          </cell>
          <cell r="AI101" t="str">
            <v/>
          </cell>
          <cell r="AJ101">
            <v>5</v>
          </cell>
          <cell r="AK101" t="str">
            <v>Н1</v>
          </cell>
          <cell r="AL101" t="e">
            <v>#VALUE!</v>
          </cell>
          <cell r="AO101">
            <v>5</v>
          </cell>
        </row>
        <row r="102">
          <cell r="A102" t="str">
            <v>6652/0431</v>
          </cell>
          <cell r="B102">
            <v>2567</v>
          </cell>
          <cell r="C102" t="str">
            <v>Доп.офис №6652/0431</v>
          </cell>
          <cell r="D102" t="str">
            <v>П5:Дополнительный офис - специализированный филиал, обслуживающий физических лиц</v>
          </cell>
          <cell r="E102" t="str">
            <v>603086</v>
          </cell>
          <cell r="F102" t="str">
            <v>Нижегородская область</v>
          </cell>
          <cell r="G102" t="str">
            <v>г.Нижний Новгород, ул.Стрелка, Павильон техосмотра, Литер А</v>
          </cell>
          <cell r="H102" t="str">
            <v>(831)2462229</v>
          </cell>
          <cell r="I102" t="str">
            <v>Ганина Марина Юрьевна</v>
          </cell>
          <cell r="K102">
            <v>0.5</v>
          </cell>
          <cell r="L102" t="str">
            <v>Н1:город - центр субъекта Российской Федерации</v>
          </cell>
          <cell r="M102" t="str">
            <v>245</v>
          </cell>
          <cell r="N102" t="str">
            <v>08:00 17:00(12:00 13:00)|13:00 17:00|08:00 17:00(12:00 13:00)</v>
          </cell>
          <cell r="O102" t="str">
            <v/>
          </cell>
          <cell r="P102">
            <v>1</v>
          </cell>
          <cell r="Q102" t="str">
            <v>Н1</v>
          </cell>
          <cell r="R102" t="e">
            <v>#VALUE!</v>
          </cell>
          <cell r="T102" t="str">
            <v/>
          </cell>
          <cell r="U102">
            <v>1</v>
          </cell>
          <cell r="V102" t="str">
            <v>Н1</v>
          </cell>
          <cell r="W102" t="e">
            <v>#VALUE!</v>
          </cell>
          <cell r="Y102" t="str">
            <v/>
          </cell>
          <cell r="Z102">
            <v>1</v>
          </cell>
          <cell r="AA102" t="str">
            <v>Н1</v>
          </cell>
          <cell r="AB102" t="e">
            <v>#VALUE!</v>
          </cell>
          <cell r="AD102" t="str">
            <v/>
          </cell>
          <cell r="AE102">
            <v>1</v>
          </cell>
          <cell r="AF102" t="str">
            <v>Н1</v>
          </cell>
          <cell r="AG102" t="e">
            <v>#VALUE!</v>
          </cell>
          <cell r="AI102" t="str">
            <v/>
          </cell>
          <cell r="AJ102">
            <v>1</v>
          </cell>
          <cell r="AK102" t="str">
            <v>Н1</v>
          </cell>
          <cell r="AL102" t="e">
            <v>#VALUE!</v>
          </cell>
          <cell r="AO102">
            <v>1</v>
          </cell>
        </row>
        <row r="103">
          <cell r="A103" t="str">
            <v>6652/0455</v>
          </cell>
          <cell r="B103">
            <v>108</v>
          </cell>
          <cell r="C103" t="str">
            <v>Опер.касса №6652/0455</v>
          </cell>
          <cell r="D103" t="str">
            <v>П6:Операционная касса вне кассового узла</v>
          </cell>
          <cell r="E103" t="str">
            <v>603074</v>
          </cell>
          <cell r="F103" t="str">
            <v>Нижегородская область</v>
          </cell>
          <cell r="G103" t="str">
            <v>г.Нижний Новгород, ул.Куйбышева, 13</v>
          </cell>
          <cell r="H103" t="str">
            <v>(831)2410315</v>
          </cell>
          <cell r="I103" t="str">
            <v>Не предусмотрено</v>
          </cell>
          <cell r="K103">
            <v>3</v>
          </cell>
          <cell r="L103" t="str">
            <v>Н1:город - центр субъекта Российской Федерации</v>
          </cell>
          <cell r="M103" t="str">
            <v>12345</v>
          </cell>
          <cell r="N103" t="str">
            <v>10:00 18:00(13:30 14:30)|10:00 18:00(13:30 14:30)|10:00 18:00(13:30 14:30)|10:00 18:00(13:30 14:30)|10:00 18:00(13:30 14:30)</v>
          </cell>
          <cell r="O103" t="str">
            <v/>
          </cell>
          <cell r="P103">
            <v>6</v>
          </cell>
          <cell r="Q103" t="str">
            <v>Н1</v>
          </cell>
          <cell r="R103" t="e">
            <v>#VALUE!</v>
          </cell>
          <cell r="T103" t="str">
            <v/>
          </cell>
          <cell r="U103">
            <v>6</v>
          </cell>
          <cell r="V103" t="str">
            <v>Н1</v>
          </cell>
          <cell r="W103" t="e">
            <v>#VALUE!</v>
          </cell>
          <cell r="Y103" t="str">
            <v/>
          </cell>
          <cell r="Z103">
            <v>6</v>
          </cell>
          <cell r="AA103" t="str">
            <v>Н1</v>
          </cell>
          <cell r="AB103" t="e">
            <v>#VALUE!</v>
          </cell>
          <cell r="AD103" t="str">
            <v/>
          </cell>
          <cell r="AE103">
            <v>6</v>
          </cell>
          <cell r="AF103" t="str">
            <v>Н1</v>
          </cell>
          <cell r="AG103" t="e">
            <v>#VALUE!</v>
          </cell>
          <cell r="AI103" t="str">
            <v/>
          </cell>
          <cell r="AJ103">
            <v>6</v>
          </cell>
          <cell r="AK103" t="str">
            <v>Н1</v>
          </cell>
          <cell r="AL103" t="e">
            <v>#VALUE!</v>
          </cell>
          <cell r="AO103">
            <v>6</v>
          </cell>
        </row>
        <row r="104">
          <cell r="A104" t="str">
            <v>6652/0461</v>
          </cell>
          <cell r="B104">
            <v>109</v>
          </cell>
          <cell r="C104" t="str">
            <v>Опер.касса №6652/0461</v>
          </cell>
          <cell r="D104" t="str">
            <v>П6:Операционная касса вне кассового узла</v>
          </cell>
          <cell r="E104" t="str">
            <v>603035</v>
          </cell>
          <cell r="F104" t="str">
            <v>Нижегородская область</v>
          </cell>
          <cell r="G104" t="str">
            <v>г.Нижний Новгород, ул.Ярошенко, 17</v>
          </cell>
          <cell r="H104" t="str">
            <v>(831)2763307</v>
          </cell>
          <cell r="I104" t="str">
            <v>Агафонова Наталья Алексеевна</v>
          </cell>
          <cell r="K104">
            <v>4</v>
          </cell>
          <cell r="L104" t="str">
            <v>Н1:город - центр субъекта Российской Федерации</v>
          </cell>
          <cell r="M104" t="str">
            <v>12345</v>
          </cell>
          <cell r="N104" t="str">
            <v>10:00 18:00(13:00 14:00)|10:00 18:00(13:00 14:00)|10:00 18:00(13:00 14:00)|10:00 18:00(13:00 14:00)|10:00 18:00(13:00 14:00)</v>
          </cell>
          <cell r="O104" t="str">
            <v/>
          </cell>
          <cell r="P104">
            <v>7</v>
          </cell>
          <cell r="Q104" t="str">
            <v>Н1</v>
          </cell>
          <cell r="R104" t="e">
            <v>#VALUE!</v>
          </cell>
          <cell r="T104" t="str">
            <v/>
          </cell>
          <cell r="U104">
            <v>7</v>
          </cell>
          <cell r="V104" t="str">
            <v>Н1</v>
          </cell>
          <cell r="W104" t="e">
            <v>#VALUE!</v>
          </cell>
          <cell r="Y104" t="str">
            <v/>
          </cell>
          <cell r="Z104">
            <v>7</v>
          </cell>
          <cell r="AA104" t="str">
            <v>Н1</v>
          </cell>
          <cell r="AB104" t="e">
            <v>#VALUE!</v>
          </cell>
          <cell r="AD104" t="str">
            <v/>
          </cell>
          <cell r="AE104">
            <v>7</v>
          </cell>
          <cell r="AF104" t="str">
            <v>Н1</v>
          </cell>
          <cell r="AG104" t="e">
            <v>#VALUE!</v>
          </cell>
          <cell r="AI104" t="str">
            <v/>
          </cell>
          <cell r="AJ104">
            <v>7</v>
          </cell>
          <cell r="AK104" t="str">
            <v>Н1</v>
          </cell>
          <cell r="AL104" t="e">
            <v>#VALUE!</v>
          </cell>
          <cell r="AO104">
            <v>7</v>
          </cell>
        </row>
        <row r="105">
          <cell r="A105" t="str">
            <v>6652/0466</v>
          </cell>
          <cell r="B105">
            <v>110</v>
          </cell>
          <cell r="C105" t="str">
            <v>Опер.касса №6652/0466</v>
          </cell>
          <cell r="D105" t="str">
            <v>П6:Операционная касса вне кассового узла</v>
          </cell>
          <cell r="E105" t="str">
            <v>603127</v>
          </cell>
          <cell r="F105" t="str">
            <v>Нижегородская область</v>
          </cell>
          <cell r="G105" t="str">
            <v>г.Нижний Новгород, ул.Федосеенко, 64</v>
          </cell>
          <cell r="H105" t="str">
            <v>(831)2258773</v>
          </cell>
          <cell r="I105" t="str">
            <v>Балаева Светлана Викторовна</v>
          </cell>
          <cell r="K105">
            <v>1</v>
          </cell>
          <cell r="L105" t="str">
            <v>Н1:город - центр субъекта Российской Федерации</v>
          </cell>
          <cell r="M105" t="str">
            <v>123</v>
          </cell>
          <cell r="N105" t="str">
            <v>09:00 17:00(14:00 15:00)|09:00 17:00(14:00 15:00)|09:00 17:00(14:00 15:00)</v>
          </cell>
          <cell r="O105" t="str">
            <v/>
          </cell>
          <cell r="P105">
            <v>2</v>
          </cell>
          <cell r="Q105" t="str">
            <v>Н1</v>
          </cell>
          <cell r="R105" t="e">
            <v>#VALUE!</v>
          </cell>
          <cell r="T105" t="str">
            <v/>
          </cell>
          <cell r="U105">
            <v>2</v>
          </cell>
          <cell r="V105" t="str">
            <v>Н1</v>
          </cell>
          <cell r="W105" t="e">
            <v>#VALUE!</v>
          </cell>
          <cell r="Y105" t="str">
            <v/>
          </cell>
          <cell r="Z105">
            <v>2</v>
          </cell>
          <cell r="AA105" t="str">
            <v>Н1</v>
          </cell>
          <cell r="AB105" t="e">
            <v>#VALUE!</v>
          </cell>
          <cell r="AD105" t="str">
            <v/>
          </cell>
          <cell r="AE105">
            <v>2</v>
          </cell>
          <cell r="AF105" t="str">
            <v>Н1</v>
          </cell>
          <cell r="AG105" t="e">
            <v>#VALUE!</v>
          </cell>
          <cell r="AI105" t="str">
            <v/>
          </cell>
          <cell r="AJ105">
            <v>2</v>
          </cell>
          <cell r="AK105" t="str">
            <v>Н1</v>
          </cell>
          <cell r="AL105" t="e">
            <v>#VALUE!</v>
          </cell>
          <cell r="AO105">
            <v>2</v>
          </cell>
        </row>
        <row r="106">
          <cell r="A106" t="str">
            <v>6652/0484</v>
          </cell>
          <cell r="B106">
            <v>111</v>
          </cell>
          <cell r="C106" t="str">
            <v>Опер.касса №6652/0484</v>
          </cell>
          <cell r="D106" t="str">
            <v>П6:Операционная касса вне кассового узла</v>
          </cell>
          <cell r="E106" t="str">
            <v>603054</v>
          </cell>
          <cell r="F106" t="str">
            <v>Нижегородская область</v>
          </cell>
          <cell r="G106" t="str">
            <v>г.Нижний Новгород, ул.Рыбакова, 1</v>
          </cell>
          <cell r="H106" t="str">
            <v>(831)2250229</v>
          </cell>
          <cell r="I106" t="str">
            <v>Барнягина Ирина Евгеньевна</v>
          </cell>
          <cell r="K106">
            <v>5</v>
          </cell>
          <cell r="L106" t="str">
            <v>Н1:город - центр субъекта Российской Федерации</v>
          </cell>
          <cell r="M106" t="str">
            <v>123456</v>
          </cell>
          <cell r="N106" t="str">
            <v>09:00 19:00(13:00 14:00)|09:00 19:00(13:00 14:00)|09:00 19:00(13:00 14:00)|09:00 19:00(13:00 14:00)|09:00 19:00(13:00 14:00)|09:00 14:00</v>
          </cell>
          <cell r="O106" t="str">
            <v/>
          </cell>
          <cell r="P106">
            <v>6</v>
          </cell>
          <cell r="Q106" t="str">
            <v>Н1</v>
          </cell>
          <cell r="R106" t="e">
            <v>#VALUE!</v>
          </cell>
          <cell r="T106" t="str">
            <v/>
          </cell>
          <cell r="U106">
            <v>6</v>
          </cell>
          <cell r="V106" t="str">
            <v>Н1</v>
          </cell>
          <cell r="W106" t="e">
            <v>#VALUE!</v>
          </cell>
          <cell r="Y106" t="str">
            <v/>
          </cell>
          <cell r="Z106">
            <v>6</v>
          </cell>
          <cell r="AA106" t="str">
            <v>Н1</v>
          </cell>
          <cell r="AB106" t="e">
            <v>#VALUE!</v>
          </cell>
          <cell r="AD106" t="str">
            <v/>
          </cell>
          <cell r="AE106">
            <v>6</v>
          </cell>
          <cell r="AF106" t="str">
            <v>Н1</v>
          </cell>
          <cell r="AG106" t="e">
            <v>#VALUE!</v>
          </cell>
          <cell r="AI106" t="str">
            <v/>
          </cell>
          <cell r="AJ106">
            <v>6</v>
          </cell>
          <cell r="AK106" t="str">
            <v>Н1</v>
          </cell>
          <cell r="AL106" t="e">
            <v>#VALUE!</v>
          </cell>
          <cell r="AO106">
            <v>6</v>
          </cell>
        </row>
        <row r="107">
          <cell r="A107" t="str">
            <v>6652/0486</v>
          </cell>
          <cell r="B107">
            <v>112</v>
          </cell>
          <cell r="C107" t="str">
            <v>Доп.офис №6652/0486</v>
          </cell>
          <cell r="D107" t="str">
            <v>П5:Дополнительный офис - специализированный филиал, обслуживающий физических лиц</v>
          </cell>
          <cell r="E107" t="str">
            <v>603074</v>
          </cell>
          <cell r="F107" t="str">
            <v>Нижегородская область</v>
          </cell>
          <cell r="G107" t="str">
            <v>г.Нижний Новгород, ул.Шаляпина, 5</v>
          </cell>
          <cell r="H107" t="str">
            <v>(831)2417375</v>
          </cell>
          <cell r="I107" t="str">
            <v>Пригарина Надежда Петровна</v>
          </cell>
          <cell r="K107">
            <v>7</v>
          </cell>
          <cell r="L107" t="str">
            <v>Н1:город - центр субъекта Российской Федерации</v>
          </cell>
          <cell r="M107" t="str">
            <v>123456</v>
          </cell>
          <cell r="N107" t="str">
            <v>09:00 18:00(13:00 14:00)|09:00 18:00(13:00 14:00)|09:00 18:00(13:00 14:00)|09:00 18:00(13:00 14:00)|09:00 18:00(13:00 14:00)|09:00 14:00</v>
          </cell>
          <cell r="O107" t="str">
            <v/>
          </cell>
          <cell r="P107">
            <v>8</v>
          </cell>
          <cell r="Q107" t="str">
            <v>Н1</v>
          </cell>
          <cell r="R107" t="e">
            <v>#VALUE!</v>
          </cell>
          <cell r="T107" t="str">
            <v/>
          </cell>
          <cell r="U107">
            <v>8</v>
          </cell>
          <cell r="V107" t="str">
            <v>Н1</v>
          </cell>
          <cell r="W107" t="e">
            <v>#VALUE!</v>
          </cell>
          <cell r="Y107" t="str">
            <v/>
          </cell>
          <cell r="Z107">
            <v>8</v>
          </cell>
          <cell r="AA107" t="str">
            <v>Н1</v>
          </cell>
          <cell r="AB107" t="e">
            <v>#VALUE!</v>
          </cell>
          <cell r="AD107" t="str">
            <v/>
          </cell>
          <cell r="AE107">
            <v>8</v>
          </cell>
          <cell r="AF107" t="str">
            <v>Н1</v>
          </cell>
          <cell r="AG107" t="e">
            <v>#VALUE!</v>
          </cell>
          <cell r="AI107" t="str">
            <v/>
          </cell>
          <cell r="AJ107">
            <v>8</v>
          </cell>
          <cell r="AK107" t="str">
            <v>Н1</v>
          </cell>
          <cell r="AL107" t="e">
            <v>#VALUE!</v>
          </cell>
          <cell r="AO107">
            <v>8</v>
          </cell>
        </row>
        <row r="108">
          <cell r="A108" t="str">
            <v>6652/0492</v>
          </cell>
          <cell r="B108">
            <v>113</v>
          </cell>
          <cell r="C108" t="str">
            <v>Доп.офис №6652/0492</v>
          </cell>
          <cell r="D108" t="str">
            <v>П5:Дополнительный офис - специализированный филиал, обслуживающий физических лиц</v>
          </cell>
          <cell r="E108" t="str">
            <v>603028</v>
          </cell>
          <cell r="F108" t="str">
            <v>Нижегородская область</v>
          </cell>
          <cell r="G108" t="str">
            <v>г.Нижний Новгород, Московское шоссе, 227</v>
          </cell>
          <cell r="H108" t="str">
            <v>(831)2795345</v>
          </cell>
          <cell r="I108" t="str">
            <v>Гладкова Ирина Александровна</v>
          </cell>
          <cell r="K108">
            <v>4</v>
          </cell>
          <cell r="L108" t="str">
            <v>Н1:город - центр субъекта Российской Федерации</v>
          </cell>
          <cell r="M108" t="str">
            <v>123456</v>
          </cell>
          <cell r="N108" t="str">
            <v>09:00 18:00(13:00 14:00)|09:00 18:00(13:00 14:00)|09:00 18:00(13:00 14:00)|09:00 18:00(13:00 14:00)|09:00 19:00(13:00 14:00)|09:00 14:00</v>
          </cell>
          <cell r="O108" t="str">
            <v/>
          </cell>
          <cell r="P108">
            <v>4</v>
          </cell>
          <cell r="Q108" t="str">
            <v>Н1</v>
          </cell>
          <cell r="R108" t="e">
            <v>#VALUE!</v>
          </cell>
          <cell r="T108" t="str">
            <v/>
          </cell>
          <cell r="U108">
            <v>4</v>
          </cell>
          <cell r="V108" t="str">
            <v>Н1</v>
          </cell>
          <cell r="W108" t="e">
            <v>#VALUE!</v>
          </cell>
          <cell r="Y108" t="str">
            <v/>
          </cell>
          <cell r="Z108">
            <v>4</v>
          </cell>
          <cell r="AA108" t="str">
            <v>Н1</v>
          </cell>
          <cell r="AB108" t="e">
            <v>#VALUE!</v>
          </cell>
          <cell r="AD108" t="str">
            <v/>
          </cell>
          <cell r="AE108">
            <v>4</v>
          </cell>
          <cell r="AF108" t="str">
            <v>Н1</v>
          </cell>
          <cell r="AG108" t="e">
            <v>#VALUE!</v>
          </cell>
          <cell r="AI108" t="str">
            <v/>
          </cell>
          <cell r="AJ108">
            <v>4</v>
          </cell>
          <cell r="AK108" t="str">
            <v>Н1</v>
          </cell>
          <cell r="AL108" t="e">
            <v>#VALUE!</v>
          </cell>
          <cell r="AO108">
            <v>4</v>
          </cell>
        </row>
        <row r="109">
          <cell r="A109" t="str">
            <v>6652/0495</v>
          </cell>
          <cell r="B109">
            <v>114</v>
          </cell>
          <cell r="C109" t="str">
            <v>Доп.офис №6652/0495</v>
          </cell>
          <cell r="D109" t="str">
            <v>П5:Дополнительный офис - специализированный филиал, обслуживающий физических лиц</v>
          </cell>
          <cell r="E109" t="str">
            <v>603128</v>
          </cell>
          <cell r="F109" t="str">
            <v>Нижегородская область</v>
          </cell>
          <cell r="G109" t="str">
            <v>г.Нижний Новгород, ул.Баренца, 7</v>
          </cell>
          <cell r="H109" t="str">
            <v>(831)2260903</v>
          </cell>
          <cell r="I109" t="str">
            <v>Кириллова Евгения Сергеевна</v>
          </cell>
          <cell r="K109">
            <v>8</v>
          </cell>
          <cell r="L109" t="str">
            <v>Н1:город - центр субъекта Российской Федерации</v>
          </cell>
          <cell r="M109" t="str">
            <v>123456</v>
          </cell>
          <cell r="N109" t="str">
            <v>09:00 19:00|09:00 19:00|09:00 19:00|09:00 19:00|09:00 19:00|09:00 16:00</v>
          </cell>
          <cell r="O109" t="str">
            <v/>
          </cell>
          <cell r="P109">
            <v>7</v>
          </cell>
          <cell r="Q109" t="str">
            <v>Н1</v>
          </cell>
          <cell r="R109" t="e">
            <v>#VALUE!</v>
          </cell>
          <cell r="T109" t="str">
            <v/>
          </cell>
          <cell r="U109">
            <v>7</v>
          </cell>
          <cell r="V109" t="str">
            <v>Н1</v>
          </cell>
          <cell r="W109" t="e">
            <v>#VALUE!</v>
          </cell>
          <cell r="Y109" t="str">
            <v/>
          </cell>
          <cell r="Z109">
            <v>7</v>
          </cell>
          <cell r="AA109" t="str">
            <v>Н1</v>
          </cell>
          <cell r="AB109" t="e">
            <v>#VALUE!</v>
          </cell>
          <cell r="AD109" t="str">
            <v/>
          </cell>
          <cell r="AE109">
            <v>7</v>
          </cell>
          <cell r="AF109" t="str">
            <v>Н1</v>
          </cell>
          <cell r="AG109" t="e">
            <v>#VALUE!</v>
          </cell>
          <cell r="AI109" t="str">
            <v/>
          </cell>
          <cell r="AJ109">
            <v>7</v>
          </cell>
          <cell r="AK109" t="str">
            <v>Н1</v>
          </cell>
          <cell r="AL109" t="e">
            <v>#VALUE!</v>
          </cell>
          <cell r="AO109">
            <v>7</v>
          </cell>
        </row>
        <row r="110">
          <cell r="A110" t="str">
            <v>6652/0504</v>
          </cell>
          <cell r="B110">
            <v>115</v>
          </cell>
          <cell r="C110" t="str">
            <v>Доп.офис №6652/0504</v>
          </cell>
          <cell r="D110" t="str">
            <v>П5:Дополнительный офис - специализированный филиал, обслуживающий физических лиц</v>
          </cell>
          <cell r="E110" t="str">
            <v>603033</v>
          </cell>
          <cell r="F110" t="str">
            <v>Нижегородская область</v>
          </cell>
          <cell r="G110" t="str">
            <v>г.Нижний Новгород, ул.Заречная, 3</v>
          </cell>
          <cell r="H110" t="str">
            <v>(831)2215825</v>
          </cell>
          <cell r="I110" t="str">
            <v>Аброчнова Жанна Владимировна</v>
          </cell>
          <cell r="K110">
            <v>9</v>
          </cell>
          <cell r="L110" t="str">
            <v>Н1:город - центр субъекта Российской Федерации</v>
          </cell>
          <cell r="M110" t="str">
            <v>123456</v>
          </cell>
          <cell r="N110" t="str">
            <v>08:00 18:00|08:00 18:00|08:00 18:00|08:00 18:00|08:00 18:00|09:00 15:00</v>
          </cell>
          <cell r="O110" t="str">
            <v/>
          </cell>
          <cell r="P110">
            <v>5</v>
          </cell>
          <cell r="Q110" t="str">
            <v>Н1</v>
          </cell>
          <cell r="R110" t="e">
            <v>#VALUE!</v>
          </cell>
          <cell r="T110" t="str">
            <v/>
          </cell>
          <cell r="U110">
            <v>5</v>
          </cell>
          <cell r="V110" t="str">
            <v>Н1</v>
          </cell>
          <cell r="W110" t="e">
            <v>#VALUE!</v>
          </cell>
          <cell r="Y110" t="str">
            <v/>
          </cell>
          <cell r="Z110">
            <v>5</v>
          </cell>
          <cell r="AA110" t="str">
            <v>Н1</v>
          </cell>
          <cell r="AB110" t="e">
            <v>#VALUE!</v>
          </cell>
          <cell r="AD110" t="str">
            <v/>
          </cell>
          <cell r="AE110">
            <v>5</v>
          </cell>
          <cell r="AF110" t="str">
            <v>Н1</v>
          </cell>
          <cell r="AG110" t="e">
            <v>#VALUE!</v>
          </cell>
          <cell r="AI110" t="str">
            <v/>
          </cell>
          <cell r="AJ110">
            <v>5</v>
          </cell>
          <cell r="AK110" t="str">
            <v>Н1</v>
          </cell>
          <cell r="AL110" t="e">
            <v>#VALUE!</v>
          </cell>
          <cell r="AO110">
            <v>5</v>
          </cell>
        </row>
        <row r="111">
          <cell r="A111" t="str">
            <v>6652/0513</v>
          </cell>
          <cell r="B111">
            <v>116</v>
          </cell>
          <cell r="C111" t="str">
            <v>Опер.касса №6652/0513</v>
          </cell>
          <cell r="D111" t="str">
            <v>П6:Операционная касса вне кассового узла</v>
          </cell>
          <cell r="E111" t="str">
            <v>603139</v>
          </cell>
          <cell r="F111" t="str">
            <v>Нижегородская область</v>
          </cell>
          <cell r="G111" t="str">
            <v>г.Нижний Новгород, ул.Гаугеля, 21</v>
          </cell>
          <cell r="H111" t="str">
            <v>(831)2266836</v>
          </cell>
          <cell r="I111" t="str">
            <v>Будина Елена Дмитриевна</v>
          </cell>
          <cell r="K111">
            <v>7</v>
          </cell>
          <cell r="L111" t="str">
            <v>Н1:город - центр субъекта Российской Федерации</v>
          </cell>
          <cell r="M111" t="str">
            <v>123456</v>
          </cell>
          <cell r="N111" t="str">
            <v>09:00 18:00|09:00 18:00|09:00 18:00|09:00 18:00|09:00 18:00|09:00 14:00</v>
          </cell>
          <cell r="O111" t="str">
            <v/>
          </cell>
          <cell r="P111">
            <v>9</v>
          </cell>
          <cell r="Q111" t="str">
            <v>Н1</v>
          </cell>
          <cell r="R111" t="e">
            <v>#VALUE!</v>
          </cell>
          <cell r="T111" t="str">
            <v/>
          </cell>
          <cell r="U111">
            <v>9</v>
          </cell>
          <cell r="V111" t="str">
            <v>Н1</v>
          </cell>
          <cell r="W111" t="e">
            <v>#VALUE!</v>
          </cell>
          <cell r="Y111" t="str">
            <v/>
          </cell>
          <cell r="Z111">
            <v>9</v>
          </cell>
          <cell r="AA111" t="str">
            <v>Н1</v>
          </cell>
          <cell r="AB111" t="e">
            <v>#VALUE!</v>
          </cell>
          <cell r="AD111" t="str">
            <v/>
          </cell>
          <cell r="AE111">
            <v>9</v>
          </cell>
          <cell r="AF111" t="str">
            <v>Н1</v>
          </cell>
          <cell r="AG111" t="e">
            <v>#VALUE!</v>
          </cell>
          <cell r="AI111" t="str">
            <v/>
          </cell>
          <cell r="AJ111">
            <v>9</v>
          </cell>
          <cell r="AK111" t="str">
            <v>Н1</v>
          </cell>
          <cell r="AL111" t="e">
            <v>#VALUE!</v>
          </cell>
          <cell r="AO111">
            <v>9</v>
          </cell>
        </row>
        <row r="112">
          <cell r="A112" t="str">
            <v>6652/0517</v>
          </cell>
          <cell r="B112">
            <v>117</v>
          </cell>
          <cell r="C112" t="str">
            <v>Опер.касса №6652/0517</v>
          </cell>
          <cell r="D112" t="str">
            <v>П6:Операционная касса вне кассового узла</v>
          </cell>
          <cell r="E112" t="str">
            <v>603070</v>
          </cell>
          <cell r="F112" t="str">
            <v>Нижегородская область</v>
          </cell>
          <cell r="G112" t="str">
            <v>г.Нижний Новгород, ул.Есенина, 14</v>
          </cell>
          <cell r="H112" t="str">
            <v>(831)2436460</v>
          </cell>
          <cell r="I112" t="str">
            <v>Белянина Ирина Ивановна</v>
          </cell>
          <cell r="K112">
            <v>9</v>
          </cell>
          <cell r="L112" t="str">
            <v>Н1:город - центр субъекта Российской Федерации</v>
          </cell>
          <cell r="M112" t="str">
            <v>123456</v>
          </cell>
          <cell r="N112" t="str">
            <v>09:00 19:00|09:00 19:00|09:00 19:00|09:00 19:00|09:00 19:00|09:00 16:00</v>
          </cell>
          <cell r="O112" t="str">
            <v/>
          </cell>
          <cell r="P112">
            <v>7</v>
          </cell>
          <cell r="Q112" t="str">
            <v>Н1</v>
          </cell>
          <cell r="R112" t="e">
            <v>#VALUE!</v>
          </cell>
          <cell r="T112" t="str">
            <v/>
          </cell>
          <cell r="U112">
            <v>7</v>
          </cell>
          <cell r="V112" t="str">
            <v>Н1</v>
          </cell>
          <cell r="W112" t="e">
            <v>#VALUE!</v>
          </cell>
          <cell r="Y112" t="str">
            <v/>
          </cell>
          <cell r="Z112">
            <v>7</v>
          </cell>
          <cell r="AA112" t="str">
            <v>Н1</v>
          </cell>
          <cell r="AB112" t="e">
            <v>#VALUE!</v>
          </cell>
          <cell r="AD112" t="str">
            <v/>
          </cell>
          <cell r="AE112">
            <v>7</v>
          </cell>
          <cell r="AF112" t="str">
            <v>Н1</v>
          </cell>
          <cell r="AG112" t="e">
            <v>#VALUE!</v>
          </cell>
          <cell r="AI112" t="str">
            <v/>
          </cell>
          <cell r="AJ112">
            <v>7</v>
          </cell>
          <cell r="AK112" t="str">
            <v>Н1</v>
          </cell>
          <cell r="AL112" t="e">
            <v>#VALUE!</v>
          </cell>
          <cell r="AO112">
            <v>7</v>
          </cell>
        </row>
        <row r="113">
          <cell r="A113" t="str">
            <v>6652/0518</v>
          </cell>
          <cell r="B113">
            <v>118</v>
          </cell>
          <cell r="C113" t="str">
            <v>Доп.офис №6652/0518</v>
          </cell>
          <cell r="D113" t="str">
            <v>П5:Дополнительный офис - специализированный филиал, обслуживающий физических лиц</v>
          </cell>
          <cell r="E113" t="str">
            <v>603148</v>
          </cell>
          <cell r="F113" t="str">
            <v>Нижегородская область</v>
          </cell>
          <cell r="G113" t="str">
            <v>г.Нижний Новгород, ул.Чаадаева, 43</v>
          </cell>
          <cell r="H113" t="str">
            <v>(831)2259212</v>
          </cell>
          <cell r="I113" t="str">
            <v>Новикова Елена Владимировна</v>
          </cell>
          <cell r="K113">
            <v>9</v>
          </cell>
          <cell r="L113" t="str">
            <v>Н1:город - центр субъекта Российской Федерации</v>
          </cell>
          <cell r="M113" t="str">
            <v>123456</v>
          </cell>
          <cell r="N113" t="str">
            <v>08:00 18:00|08:00 18:00|08:00 18:00|08:00 18:00|08:00 18:00|09:00 16:00</v>
          </cell>
          <cell r="O113" t="str">
            <v/>
          </cell>
          <cell r="P113">
            <v>8</v>
          </cell>
          <cell r="Q113" t="str">
            <v>Н1</v>
          </cell>
          <cell r="R113" t="e">
            <v>#VALUE!</v>
          </cell>
          <cell r="T113" t="str">
            <v/>
          </cell>
          <cell r="U113">
            <v>8</v>
          </cell>
          <cell r="V113" t="str">
            <v>Н1</v>
          </cell>
          <cell r="W113" t="e">
            <v>#VALUE!</v>
          </cell>
          <cell r="Y113" t="str">
            <v/>
          </cell>
          <cell r="Z113">
            <v>8</v>
          </cell>
          <cell r="AA113" t="str">
            <v>Н1</v>
          </cell>
          <cell r="AB113" t="e">
            <v>#VALUE!</v>
          </cell>
          <cell r="AD113" t="str">
            <v/>
          </cell>
          <cell r="AE113">
            <v>8</v>
          </cell>
          <cell r="AF113" t="str">
            <v>Н1</v>
          </cell>
          <cell r="AG113" t="e">
            <v>#VALUE!</v>
          </cell>
          <cell r="AI113" t="str">
            <v/>
          </cell>
          <cell r="AJ113">
            <v>8</v>
          </cell>
          <cell r="AK113" t="str">
            <v>Н1</v>
          </cell>
          <cell r="AL113" t="e">
            <v>#VALUE!</v>
          </cell>
          <cell r="AO113">
            <v>8</v>
          </cell>
        </row>
        <row r="114">
          <cell r="A114" t="str">
            <v>6652/0526</v>
          </cell>
          <cell r="B114">
            <v>119</v>
          </cell>
          <cell r="C114" t="str">
            <v>Доп.офис №6652/0526</v>
          </cell>
          <cell r="D114" t="str">
            <v>П5:Дополнительный офис - специализированный филиал, обслуживающий физических лиц</v>
          </cell>
          <cell r="E114" t="str">
            <v>603159</v>
          </cell>
          <cell r="F114" t="str">
            <v>Нижегородская область</v>
          </cell>
          <cell r="G114" t="str">
            <v>г.Нижний Новгород, ул.Акимова, 33</v>
          </cell>
          <cell r="H114" t="str">
            <v>(831)2434246</v>
          </cell>
          <cell r="I114" t="str">
            <v>Хохлова Ирина Владимировна</v>
          </cell>
          <cell r="K114">
            <v>8</v>
          </cell>
          <cell r="L114" t="str">
            <v>Н1:город - центр субъекта Российской Федерации</v>
          </cell>
          <cell r="M114" t="str">
            <v>123456</v>
          </cell>
          <cell r="N114" t="str">
            <v>09:00 19:00(14:00 15:00)|09:00 19:00(14:00 15:00)|09:00 19:00(14:00 15:00)|09:00 19:00(14:00 15:00)|09:00 19:00(14:00 15:00)|09:00 16:00</v>
          </cell>
          <cell r="O114" t="str">
            <v/>
          </cell>
          <cell r="P114">
            <v>5</v>
          </cell>
          <cell r="Q114" t="str">
            <v>Н1</v>
          </cell>
          <cell r="R114" t="e">
            <v>#VALUE!</v>
          </cell>
          <cell r="T114" t="str">
            <v/>
          </cell>
          <cell r="U114">
            <v>5</v>
          </cell>
          <cell r="V114" t="str">
            <v>Н1</v>
          </cell>
          <cell r="W114" t="e">
            <v>#VALUE!</v>
          </cell>
          <cell r="Y114" t="str">
            <v/>
          </cell>
          <cell r="Z114">
            <v>5</v>
          </cell>
          <cell r="AA114" t="str">
            <v>Н1</v>
          </cell>
          <cell r="AB114" t="e">
            <v>#VALUE!</v>
          </cell>
          <cell r="AD114" t="str">
            <v/>
          </cell>
          <cell r="AE114">
            <v>5</v>
          </cell>
          <cell r="AF114" t="str">
            <v>Н1</v>
          </cell>
          <cell r="AG114" t="e">
            <v>#VALUE!</v>
          </cell>
          <cell r="AI114" t="str">
            <v/>
          </cell>
          <cell r="AJ114">
            <v>5</v>
          </cell>
          <cell r="AK114" t="str">
            <v>Н1</v>
          </cell>
          <cell r="AL114" t="e">
            <v>#VALUE!</v>
          </cell>
          <cell r="AO114">
            <v>5</v>
          </cell>
        </row>
        <row r="115">
          <cell r="A115" t="str">
            <v>6652/0528</v>
          </cell>
          <cell r="B115">
            <v>120</v>
          </cell>
          <cell r="C115" t="str">
            <v>Опер.касса №6652/0528</v>
          </cell>
          <cell r="D115" t="str">
            <v>П6:Операционная касса вне кассового узла</v>
          </cell>
          <cell r="E115" t="str">
            <v>603116</v>
          </cell>
          <cell r="F115" t="str">
            <v>Нижегородская область</v>
          </cell>
          <cell r="G115" t="str">
            <v>г.Нижний Новгород, ул.Тонкинская, 11</v>
          </cell>
          <cell r="H115" t="str">
            <v>(831)2415858</v>
          </cell>
          <cell r="I115" t="str">
            <v>Баландина Елена Александровна</v>
          </cell>
          <cell r="K115">
            <v>8</v>
          </cell>
          <cell r="L115" t="str">
            <v>Н1:город - центр субъекта Российской Федерации</v>
          </cell>
          <cell r="M115" t="str">
            <v>123456</v>
          </cell>
          <cell r="N115" t="str">
            <v>09:00 19:00|09:00 19:00|09:00 19:00|09:00 19:00|09:00 19:00|09:00 14:00</v>
          </cell>
          <cell r="O115" t="str">
            <v/>
          </cell>
          <cell r="P115">
            <v>5</v>
          </cell>
          <cell r="Q115" t="str">
            <v>Н1</v>
          </cell>
          <cell r="R115" t="e">
            <v>#VALUE!</v>
          </cell>
          <cell r="T115" t="str">
            <v/>
          </cell>
          <cell r="U115">
            <v>5</v>
          </cell>
          <cell r="V115" t="str">
            <v>Н1</v>
          </cell>
          <cell r="W115" t="e">
            <v>#VALUE!</v>
          </cell>
          <cell r="Y115" t="str">
            <v/>
          </cell>
          <cell r="Z115">
            <v>5</v>
          </cell>
          <cell r="AA115" t="str">
            <v>Н1</v>
          </cell>
          <cell r="AB115" t="e">
            <v>#VALUE!</v>
          </cell>
          <cell r="AD115" t="str">
            <v/>
          </cell>
          <cell r="AE115">
            <v>5</v>
          </cell>
          <cell r="AF115" t="str">
            <v>Н1</v>
          </cell>
          <cell r="AG115" t="e">
            <v>#VALUE!</v>
          </cell>
          <cell r="AI115" t="str">
            <v/>
          </cell>
          <cell r="AJ115">
            <v>5</v>
          </cell>
          <cell r="AK115" t="str">
            <v>Н1</v>
          </cell>
          <cell r="AL115" t="e">
            <v>#VALUE!</v>
          </cell>
          <cell r="AO115">
            <v>5</v>
          </cell>
        </row>
        <row r="116">
          <cell r="A116" t="str">
            <v>6652/0529</v>
          </cell>
          <cell r="B116">
            <v>121</v>
          </cell>
          <cell r="C116" t="str">
            <v>Доп.офис №6652/0529</v>
          </cell>
          <cell r="D116" t="str">
            <v>П5:Дополнительный офис - специализированный филиал, обслуживающий физических лиц</v>
          </cell>
          <cell r="E116" t="str">
            <v>603158</v>
          </cell>
          <cell r="F116" t="str">
            <v>Нижегородская область</v>
          </cell>
          <cell r="G116" t="str">
            <v>г.Нижний Новгород, проспект Кораблестроителей, 22/5</v>
          </cell>
          <cell r="H116" t="str">
            <v>(831)2260603</v>
          </cell>
          <cell r="I116" t="str">
            <v>Шабанова Наталия Евгеньевна</v>
          </cell>
          <cell r="K116">
            <v>4</v>
          </cell>
          <cell r="L116" t="str">
            <v>Н1:город - центр субъекта Российской Федерации</v>
          </cell>
          <cell r="M116" t="str">
            <v>1246</v>
          </cell>
          <cell r="N116" t="str">
            <v>09:00 19:00(13:00 14:00)|09:00 19:00(13:00 14:00)|09:00 19:00(13:00 14:00)|09:00 16:00</v>
          </cell>
          <cell r="O116" t="str">
            <v/>
          </cell>
          <cell r="P116">
            <v>8</v>
          </cell>
          <cell r="Q116" t="str">
            <v>Н1</v>
          </cell>
          <cell r="R116" t="e">
            <v>#VALUE!</v>
          </cell>
          <cell r="T116" t="str">
            <v/>
          </cell>
          <cell r="U116">
            <v>8</v>
          </cell>
          <cell r="V116" t="str">
            <v>Н1</v>
          </cell>
          <cell r="W116" t="e">
            <v>#VALUE!</v>
          </cell>
          <cell r="Y116" t="str">
            <v/>
          </cell>
          <cell r="Z116">
            <v>8</v>
          </cell>
          <cell r="AA116" t="str">
            <v>Н1</v>
          </cell>
          <cell r="AB116" t="e">
            <v>#VALUE!</v>
          </cell>
          <cell r="AD116" t="str">
            <v/>
          </cell>
          <cell r="AE116">
            <v>8</v>
          </cell>
          <cell r="AF116" t="str">
            <v>Н1</v>
          </cell>
          <cell r="AG116" t="e">
            <v>#VALUE!</v>
          </cell>
          <cell r="AI116" t="str">
            <v/>
          </cell>
          <cell r="AJ116">
            <v>8</v>
          </cell>
          <cell r="AK116" t="str">
            <v>Н1</v>
          </cell>
          <cell r="AL116" t="e">
            <v>#VALUE!</v>
          </cell>
          <cell r="AO116">
            <v>8</v>
          </cell>
        </row>
        <row r="117">
          <cell r="A117" t="str">
            <v>6652/0533</v>
          </cell>
          <cell r="B117">
            <v>122</v>
          </cell>
          <cell r="C117" t="str">
            <v>Доп.офис №6652/0533</v>
          </cell>
          <cell r="D117" t="str">
            <v>П3:Дополнительный офис - универсальный филиал</v>
          </cell>
          <cell r="E117" t="str">
            <v>603044</v>
          </cell>
          <cell r="F117" t="str">
            <v>Нижегородская область</v>
          </cell>
          <cell r="G117" t="str">
            <v>г.Нижний Новгород, ул.Березовская, 65</v>
          </cell>
          <cell r="H117" t="str">
            <v>(831)2246726</v>
          </cell>
          <cell r="I117" t="str">
            <v>Виноградова Ирина Николаевна</v>
          </cell>
          <cell r="K117">
            <v>24</v>
          </cell>
          <cell r="L117" t="str">
            <v>Н1:город - центр субъекта Российской Федерации</v>
          </cell>
          <cell r="M117" t="str">
            <v>123456</v>
          </cell>
          <cell r="N117" t="str">
            <v>08:30 18:30|08:30 18:30|08:30 18:30|08:30 18:30|08:30 18:30|09:00 14:00</v>
          </cell>
          <cell r="O117" t="str">
            <v/>
          </cell>
          <cell r="P117">
            <v>20</v>
          </cell>
          <cell r="Q117" t="str">
            <v>Н1</v>
          </cell>
          <cell r="R117" t="e">
            <v>#VALUE!</v>
          </cell>
          <cell r="T117" t="str">
            <v/>
          </cell>
          <cell r="U117">
            <v>20</v>
          </cell>
          <cell r="V117" t="str">
            <v>Н1</v>
          </cell>
          <cell r="W117" t="e">
            <v>#VALUE!</v>
          </cell>
          <cell r="Y117" t="str">
            <v/>
          </cell>
          <cell r="Z117">
            <v>20</v>
          </cell>
          <cell r="AA117" t="str">
            <v>Н1</v>
          </cell>
          <cell r="AB117" t="e">
            <v>#VALUE!</v>
          </cell>
          <cell r="AD117" t="str">
            <v/>
          </cell>
          <cell r="AE117">
            <v>20</v>
          </cell>
          <cell r="AF117" t="str">
            <v>Н1</v>
          </cell>
          <cell r="AG117" t="e">
            <v>#VALUE!</v>
          </cell>
          <cell r="AI117" t="str">
            <v/>
          </cell>
          <cell r="AJ117">
            <v>20</v>
          </cell>
          <cell r="AK117" t="str">
            <v>Н1</v>
          </cell>
          <cell r="AL117" t="e">
            <v>#VALUE!</v>
          </cell>
          <cell r="AO117">
            <v>20</v>
          </cell>
        </row>
        <row r="118">
          <cell r="A118" t="str">
            <v>6652/0536</v>
          </cell>
          <cell r="B118">
            <v>123</v>
          </cell>
          <cell r="C118" t="str">
            <v>Доп.офис №6652/0536</v>
          </cell>
          <cell r="D118" t="str">
            <v>П3:Дополнительный офис - универсальный филиал</v>
          </cell>
          <cell r="E118" t="str">
            <v>603040</v>
          </cell>
          <cell r="F118" t="str">
            <v>Нижегородская область</v>
          </cell>
          <cell r="G118" t="str">
            <v>г.Нижний Новгород, проспект Союзный, 3а</v>
          </cell>
          <cell r="H118" t="str">
            <v>(831)2738506</v>
          </cell>
          <cell r="I118" t="str">
            <v>Егоров Руслан СЕргеевич</v>
          </cell>
          <cell r="K118">
            <v>32</v>
          </cell>
          <cell r="L118" t="str">
            <v>Н1:город - центр субъекта Российской Федерации</v>
          </cell>
          <cell r="M118" t="str">
            <v>123456</v>
          </cell>
          <cell r="N118" t="str">
            <v>09:00 19:00|09:00 19:00|09:00 19:00|09:00 19:00|09:00 19:00|09:00 16:00</v>
          </cell>
          <cell r="O118" t="str">
            <v/>
          </cell>
          <cell r="P118">
            <v>20</v>
          </cell>
          <cell r="Q118" t="str">
            <v>Н1</v>
          </cell>
          <cell r="R118" t="e">
            <v>#VALUE!</v>
          </cell>
          <cell r="T118" t="str">
            <v/>
          </cell>
          <cell r="U118">
            <v>20</v>
          </cell>
          <cell r="V118" t="str">
            <v>Н1</v>
          </cell>
          <cell r="W118" t="e">
            <v>#VALUE!</v>
          </cell>
          <cell r="Y118" t="str">
            <v/>
          </cell>
          <cell r="Z118">
            <v>20</v>
          </cell>
          <cell r="AA118" t="str">
            <v>Н1</v>
          </cell>
          <cell r="AB118" t="e">
            <v>#VALUE!</v>
          </cell>
          <cell r="AD118" t="str">
            <v/>
          </cell>
          <cell r="AE118">
            <v>20</v>
          </cell>
          <cell r="AF118" t="str">
            <v>Н1</v>
          </cell>
          <cell r="AG118" t="e">
            <v>#VALUE!</v>
          </cell>
          <cell r="AI118" t="str">
            <v/>
          </cell>
          <cell r="AJ118">
            <v>20</v>
          </cell>
          <cell r="AK118" t="str">
            <v>Н1</v>
          </cell>
          <cell r="AL118" t="e">
            <v>#VALUE!</v>
          </cell>
          <cell r="AO118">
            <v>20</v>
          </cell>
        </row>
        <row r="119">
          <cell r="A119" t="str">
            <v>6652/0542</v>
          </cell>
          <cell r="B119">
            <v>2571</v>
          </cell>
          <cell r="C119" t="str">
            <v>Доп.офис №6652/0542</v>
          </cell>
          <cell r="D119" t="str">
            <v>П5:Дополнительный офис - специализированный филиал, обслуживающий физических лиц</v>
          </cell>
          <cell r="E119" t="str">
            <v>603157</v>
          </cell>
          <cell r="F119" t="str">
            <v>Нижегородская область</v>
          </cell>
          <cell r="G119" t="str">
            <v>г.Нижний Новгород, ул.Березовская, 95</v>
          </cell>
          <cell r="H119" t="str">
            <v>(831)2240006</v>
          </cell>
          <cell r="I119" t="str">
            <v>Каракчеева Светлана Александровна</v>
          </cell>
          <cell r="K119">
            <v>6</v>
          </cell>
          <cell r="L119" t="str">
            <v>Н1:город - центр субъекта Российской Федерации</v>
          </cell>
          <cell r="M119" t="str">
            <v>123456</v>
          </cell>
          <cell r="N119" t="str">
            <v>09:00 19:00(12:00 13:00)|09:00 19:00(12:00 13:00)|09:00 19:00(12:00 13:00)|09:00 19:00(12:00 13:00)|09:00 19:00(12:00 13:00)|09:00 14:00</v>
          </cell>
          <cell r="O119" t="str">
            <v/>
          </cell>
          <cell r="P119">
            <v>7</v>
          </cell>
          <cell r="Q119" t="str">
            <v>Н1</v>
          </cell>
          <cell r="R119" t="e">
            <v>#VALUE!</v>
          </cell>
          <cell r="T119" t="str">
            <v/>
          </cell>
          <cell r="U119">
            <v>7</v>
          </cell>
          <cell r="V119" t="str">
            <v>Н1</v>
          </cell>
          <cell r="W119" t="e">
            <v>#VALUE!</v>
          </cell>
          <cell r="Y119" t="str">
            <v/>
          </cell>
          <cell r="Z119">
            <v>7</v>
          </cell>
          <cell r="AA119" t="str">
            <v>Н1</v>
          </cell>
          <cell r="AB119" t="e">
            <v>#VALUE!</v>
          </cell>
          <cell r="AD119" t="str">
            <v/>
          </cell>
          <cell r="AE119">
            <v>7</v>
          </cell>
          <cell r="AF119" t="str">
            <v>Н1</v>
          </cell>
          <cell r="AG119" t="e">
            <v>#VALUE!</v>
          </cell>
          <cell r="AI119" t="str">
            <v/>
          </cell>
          <cell r="AJ119">
            <v>7</v>
          </cell>
          <cell r="AK119" t="str">
            <v>Н1</v>
          </cell>
          <cell r="AL119" t="e">
            <v>#VALUE!</v>
          </cell>
          <cell r="AO119">
            <v>7</v>
          </cell>
        </row>
        <row r="120">
          <cell r="A120" t="str">
            <v>6652/0543</v>
          </cell>
          <cell r="B120">
            <v>125</v>
          </cell>
          <cell r="C120" t="str">
            <v>Опер.касса №6652/0543</v>
          </cell>
          <cell r="D120" t="str">
            <v>П6:Операционная касса вне кассового узла</v>
          </cell>
          <cell r="E120" t="str">
            <v>603034</v>
          </cell>
          <cell r="F120" t="str">
            <v>Нижегородская область</v>
          </cell>
          <cell r="G120" t="str">
            <v>г.Нижний Новгород, ул.Удмуртская, 37/1</v>
          </cell>
          <cell r="H120" t="str">
            <v>(831)2991568</v>
          </cell>
          <cell r="I120" t="str">
            <v>Феданова Татьяна Васильевна</v>
          </cell>
          <cell r="K120">
            <v>0.5</v>
          </cell>
          <cell r="L120" t="str">
            <v>Н1:город - центр субъекта Российской Федерации</v>
          </cell>
          <cell r="M120" t="str">
            <v>36</v>
          </cell>
          <cell r="N120" t="str">
            <v>08:00 16:30(12:00 13:00)|08:00 15:30(12:00 13:00)</v>
          </cell>
          <cell r="O120" t="str">
            <v/>
          </cell>
          <cell r="P120">
            <v>1</v>
          </cell>
          <cell r="Q120" t="str">
            <v>Н1</v>
          </cell>
          <cell r="R120" t="e">
            <v>#VALUE!</v>
          </cell>
          <cell r="T120" t="str">
            <v/>
          </cell>
          <cell r="U120">
            <v>1</v>
          </cell>
          <cell r="V120" t="str">
            <v>Н1</v>
          </cell>
          <cell r="W120" t="e">
            <v>#VALUE!</v>
          </cell>
          <cell r="Y120" t="str">
            <v/>
          </cell>
          <cell r="Z120">
            <v>1</v>
          </cell>
          <cell r="AA120" t="str">
            <v>Н1</v>
          </cell>
          <cell r="AB120" t="e">
            <v>#VALUE!</v>
          </cell>
          <cell r="AD120" t="str">
            <v/>
          </cell>
          <cell r="AE120">
            <v>1</v>
          </cell>
          <cell r="AF120" t="str">
            <v>Н1</v>
          </cell>
          <cell r="AG120" t="e">
            <v>#VALUE!</v>
          </cell>
          <cell r="AI120" t="str">
            <v/>
          </cell>
          <cell r="AJ120">
            <v>1</v>
          </cell>
          <cell r="AK120" t="str">
            <v>Н1</v>
          </cell>
          <cell r="AL120" t="e">
            <v>#VALUE!</v>
          </cell>
          <cell r="AO120">
            <v>1</v>
          </cell>
        </row>
        <row r="121">
          <cell r="A121" t="str">
            <v>6652/0545</v>
          </cell>
          <cell r="B121">
            <v>126</v>
          </cell>
          <cell r="C121" t="str">
            <v>Доп.офис №6652/0545</v>
          </cell>
          <cell r="D121" t="str">
            <v>П3:Дополнительный офис - универсальный филиал</v>
          </cell>
          <cell r="E121" t="str">
            <v>603002</v>
          </cell>
          <cell r="F121" t="str">
            <v>Нижегородская область</v>
          </cell>
          <cell r="G121" t="str">
            <v>г.Нижний Новгород, ул.Фильченкова, 12</v>
          </cell>
          <cell r="H121" t="str">
            <v>(831)2468457</v>
          </cell>
          <cell r="I121" t="str">
            <v>Быстрова Ольга Валерьевна</v>
          </cell>
          <cell r="K121">
            <v>26</v>
          </cell>
          <cell r="L121" t="str">
            <v>Н1:город - центр субъекта Российской Федерации</v>
          </cell>
          <cell r="M121" t="str">
            <v>123456</v>
          </cell>
          <cell r="N121" t="str">
            <v>09:00 19:00|09:00 19:00|09:00 19:00|09:00 19:00|09:00 19:00|09:00 15:00</v>
          </cell>
          <cell r="O121" t="str">
            <v/>
          </cell>
          <cell r="P121">
            <v>9</v>
          </cell>
          <cell r="Q121" t="str">
            <v>Н1</v>
          </cell>
          <cell r="R121" t="e">
            <v>#VALUE!</v>
          </cell>
          <cell r="T121" t="str">
            <v/>
          </cell>
          <cell r="U121">
            <v>9</v>
          </cell>
          <cell r="V121" t="str">
            <v>Н1</v>
          </cell>
          <cell r="W121" t="e">
            <v>#VALUE!</v>
          </cell>
          <cell r="Y121" t="str">
            <v/>
          </cell>
          <cell r="Z121">
            <v>9</v>
          </cell>
          <cell r="AA121" t="str">
            <v>Н1</v>
          </cell>
          <cell r="AB121" t="e">
            <v>#VALUE!</v>
          </cell>
          <cell r="AD121" t="str">
            <v/>
          </cell>
          <cell r="AE121">
            <v>9</v>
          </cell>
          <cell r="AF121" t="str">
            <v>Н1</v>
          </cell>
          <cell r="AG121" t="e">
            <v>#VALUE!</v>
          </cell>
          <cell r="AI121" t="str">
            <v/>
          </cell>
          <cell r="AJ121">
            <v>9</v>
          </cell>
          <cell r="AK121" t="str">
            <v>Н1</v>
          </cell>
          <cell r="AL121" t="e">
            <v>#VALUE!</v>
          </cell>
          <cell r="AO121">
            <v>9</v>
          </cell>
        </row>
        <row r="122">
          <cell r="A122" t="str">
            <v>6652/0550</v>
          </cell>
          <cell r="B122">
            <v>127</v>
          </cell>
          <cell r="C122" t="str">
            <v>Доп.офис №6652/0550</v>
          </cell>
          <cell r="D122" t="str">
            <v>П5:Дополнительный офис - специализированный филиал, обслуживающий физических лиц</v>
          </cell>
          <cell r="E122" t="str">
            <v>603074</v>
          </cell>
          <cell r="F122" t="str">
            <v>Нижегородская область</v>
          </cell>
          <cell r="G122" t="str">
            <v>г.Нижний Новгород, ул.Народная, 38</v>
          </cell>
          <cell r="H122" t="str">
            <v>(831)2754677</v>
          </cell>
          <cell r="I122" t="str">
            <v>Пермякова Ольга Валерьевна</v>
          </cell>
          <cell r="K122">
            <v>4</v>
          </cell>
          <cell r="L122" t="str">
            <v>Н1:город - центр субъекта Российской Федерации</v>
          </cell>
          <cell r="M122" t="str">
            <v>1245</v>
          </cell>
          <cell r="N122" t="str">
            <v>09:00 18:00(13:00 14:00)|09:00 18:00(13:00 14:00)|09:00 18:00(13:00 14:00)|09:00 18:00(13:00 14:00)</v>
          </cell>
          <cell r="O122" t="str">
            <v/>
          </cell>
          <cell r="P122">
            <v>5</v>
          </cell>
          <cell r="Q122" t="str">
            <v>Н1</v>
          </cell>
          <cell r="R122" t="e">
            <v>#VALUE!</v>
          </cell>
          <cell r="T122" t="str">
            <v/>
          </cell>
          <cell r="U122">
            <v>5</v>
          </cell>
          <cell r="V122" t="str">
            <v>Н1</v>
          </cell>
          <cell r="W122" t="e">
            <v>#VALUE!</v>
          </cell>
          <cell r="Y122" t="str">
            <v/>
          </cell>
          <cell r="Z122">
            <v>5</v>
          </cell>
          <cell r="AA122" t="str">
            <v>Н1</v>
          </cell>
          <cell r="AB122" t="e">
            <v>#VALUE!</v>
          </cell>
          <cell r="AD122" t="str">
            <v/>
          </cell>
          <cell r="AE122">
            <v>5</v>
          </cell>
          <cell r="AF122" t="str">
            <v>Н1</v>
          </cell>
          <cell r="AG122" t="e">
            <v>#VALUE!</v>
          </cell>
          <cell r="AI122" t="str">
            <v/>
          </cell>
          <cell r="AJ122">
            <v>5</v>
          </cell>
          <cell r="AK122" t="str">
            <v>Н1</v>
          </cell>
          <cell r="AL122" t="e">
            <v>#VALUE!</v>
          </cell>
          <cell r="AO122">
            <v>5</v>
          </cell>
        </row>
        <row r="123">
          <cell r="A123" t="str">
            <v>6652/0553</v>
          </cell>
          <cell r="B123">
            <v>128</v>
          </cell>
          <cell r="C123" t="str">
            <v>Доп.офис №6652/0553</v>
          </cell>
          <cell r="D123" t="str">
            <v>П5:Дополнительный офис - специализированный филиал, обслуживающий физических лиц</v>
          </cell>
          <cell r="E123" t="str">
            <v>603159</v>
          </cell>
          <cell r="F123" t="str">
            <v>Нижегородская область</v>
          </cell>
          <cell r="G123" t="str">
            <v>г.Нижний Новгород, ул.Карла Маркса, 19</v>
          </cell>
          <cell r="H123" t="str">
            <v>(831)2478496</v>
          </cell>
          <cell r="I123" t="str">
            <v>Шулындина Оксана Владимировна</v>
          </cell>
          <cell r="K123">
            <v>7</v>
          </cell>
          <cell r="L123" t="str">
            <v>Н1:город - центр субъекта Российской Федерации</v>
          </cell>
          <cell r="M123" t="str">
            <v>123456</v>
          </cell>
          <cell r="N123" t="str">
            <v>09:00 18:00(13:00 14:00)|09:00 18:00(13:00 14:00)|09:00 18:00(13:00 14:00)|09:00 18:00(13:00 14:00)|09:00 18:00(13:00 14:00)|09:00 14:00</v>
          </cell>
          <cell r="O123" t="str">
            <v/>
          </cell>
          <cell r="P123">
            <v>8</v>
          </cell>
          <cell r="Q123" t="str">
            <v>Н1</v>
          </cell>
          <cell r="R123" t="e">
            <v>#VALUE!</v>
          </cell>
          <cell r="T123" t="str">
            <v/>
          </cell>
          <cell r="U123">
            <v>8</v>
          </cell>
          <cell r="V123" t="str">
            <v>Н1</v>
          </cell>
          <cell r="W123" t="e">
            <v>#VALUE!</v>
          </cell>
          <cell r="Y123" t="str">
            <v/>
          </cell>
          <cell r="Z123">
            <v>8</v>
          </cell>
          <cell r="AA123" t="str">
            <v>Н1</v>
          </cell>
          <cell r="AB123" t="e">
            <v>#VALUE!</v>
          </cell>
          <cell r="AD123" t="str">
            <v/>
          </cell>
          <cell r="AE123">
            <v>8</v>
          </cell>
          <cell r="AF123" t="str">
            <v>Н1</v>
          </cell>
          <cell r="AG123" t="e">
            <v>#VALUE!</v>
          </cell>
          <cell r="AI123" t="str">
            <v/>
          </cell>
          <cell r="AJ123">
            <v>8</v>
          </cell>
          <cell r="AK123" t="str">
            <v>Н1</v>
          </cell>
          <cell r="AL123" t="e">
            <v>#VALUE!</v>
          </cell>
          <cell r="AO123">
            <v>8</v>
          </cell>
        </row>
        <row r="124">
          <cell r="A124" t="str">
            <v>6652/0554</v>
          </cell>
          <cell r="B124">
            <v>129</v>
          </cell>
          <cell r="C124" t="str">
            <v>Доп.офис №6652/0554</v>
          </cell>
          <cell r="D124" t="str">
            <v>П5:Дополнительный офис - специализированный филиал, обслуживающий физических лиц</v>
          </cell>
          <cell r="E124" t="str">
            <v>603002</v>
          </cell>
          <cell r="F124" t="str">
            <v>Нижегородская область</v>
          </cell>
          <cell r="G124" t="str">
            <v>г.Нижний Новгород, площадь Революции, 9</v>
          </cell>
          <cell r="H124" t="str">
            <v>(831)2963817</v>
          </cell>
          <cell r="I124" t="str">
            <v>Кудрявцева Юлия Владимировна</v>
          </cell>
          <cell r="K124">
            <v>4</v>
          </cell>
          <cell r="L124" t="str">
            <v>Н1:город - центр субъекта Российской Федерации</v>
          </cell>
          <cell r="M124" t="str">
            <v>1234567</v>
          </cell>
          <cell r="N124" t="str">
            <v>09:00 20:00(13:00 14:00)|09:00 20:00(13:00 14:00)|09:00 20:00(13:00 14:00)|09:00 20:00(13:00 14:00)|09:00 20:00(13:00 14:00)|09:00 20:00(13:00 14:00)|09:00 20:00(13:00 14:00)</v>
          </cell>
          <cell r="O124" t="str">
            <v/>
          </cell>
          <cell r="P124">
            <v>2</v>
          </cell>
          <cell r="Q124" t="str">
            <v>Н1</v>
          </cell>
          <cell r="R124" t="e">
            <v>#VALUE!</v>
          </cell>
          <cell r="T124" t="str">
            <v/>
          </cell>
          <cell r="U124">
            <v>2</v>
          </cell>
          <cell r="V124" t="str">
            <v>Н1</v>
          </cell>
          <cell r="W124" t="e">
            <v>#VALUE!</v>
          </cell>
          <cell r="Y124" t="str">
            <v/>
          </cell>
          <cell r="Z124">
            <v>2</v>
          </cell>
          <cell r="AA124" t="str">
            <v>Н1</v>
          </cell>
          <cell r="AB124" t="e">
            <v>#VALUE!</v>
          </cell>
          <cell r="AD124" t="str">
            <v/>
          </cell>
          <cell r="AE124">
            <v>2</v>
          </cell>
          <cell r="AF124" t="str">
            <v>Н1</v>
          </cell>
          <cell r="AG124" t="e">
            <v>#VALUE!</v>
          </cell>
          <cell r="AI124" t="str">
            <v/>
          </cell>
          <cell r="AJ124">
            <v>2</v>
          </cell>
          <cell r="AK124" t="str">
            <v>Н1</v>
          </cell>
          <cell r="AL124" t="e">
            <v>#VALUE!</v>
          </cell>
          <cell r="AO124">
            <v>2</v>
          </cell>
        </row>
        <row r="125">
          <cell r="A125" t="str">
            <v>6652/0557</v>
          </cell>
          <cell r="B125">
            <v>130</v>
          </cell>
          <cell r="C125" t="str">
            <v>Доп.офис №6652/0557</v>
          </cell>
          <cell r="D125" t="str">
            <v>П5:Дополнительный офис - специализированный филиал, обслуживающий физических лиц</v>
          </cell>
          <cell r="E125" t="str">
            <v>603002</v>
          </cell>
          <cell r="F125" t="str">
            <v>Нижегородская область</v>
          </cell>
          <cell r="G125" t="str">
            <v>г.Нижний Новгород, ул.Советская, 12</v>
          </cell>
          <cell r="H125" t="str">
            <v>(831)2775031</v>
          </cell>
          <cell r="I125" t="str">
            <v>Наседкина Татьяна Геннадьевна</v>
          </cell>
          <cell r="K125">
            <v>6</v>
          </cell>
          <cell r="L125" t="str">
            <v>Н1:город - центр субъекта Российской Федерации</v>
          </cell>
          <cell r="M125" t="str">
            <v>123456</v>
          </cell>
          <cell r="N125" t="str">
            <v>09:00 19:00(14:00 15:00)|09:00 19:00(14:00 15:00)|09:00 19:00(14:00 15:00)|09:00 19:00(14:00 15:00)|09:00 19:00(14:00 15:00)|09:00 15:00</v>
          </cell>
          <cell r="O125" t="str">
            <v/>
          </cell>
          <cell r="P125">
            <v>5</v>
          </cell>
          <cell r="Q125" t="str">
            <v>Н1</v>
          </cell>
          <cell r="R125" t="e">
            <v>#VALUE!</v>
          </cell>
          <cell r="T125" t="str">
            <v/>
          </cell>
          <cell r="U125">
            <v>5</v>
          </cell>
          <cell r="V125" t="str">
            <v>Н1</v>
          </cell>
          <cell r="W125" t="e">
            <v>#VALUE!</v>
          </cell>
          <cell r="Y125" t="str">
            <v/>
          </cell>
          <cell r="Z125">
            <v>5</v>
          </cell>
          <cell r="AA125" t="str">
            <v>Н1</v>
          </cell>
          <cell r="AB125" t="e">
            <v>#VALUE!</v>
          </cell>
          <cell r="AD125" t="str">
            <v/>
          </cell>
          <cell r="AE125">
            <v>5</v>
          </cell>
          <cell r="AF125" t="str">
            <v>Н1</v>
          </cell>
          <cell r="AG125" t="e">
            <v>#VALUE!</v>
          </cell>
          <cell r="AI125" t="str">
            <v/>
          </cell>
          <cell r="AJ125">
            <v>5</v>
          </cell>
          <cell r="AK125" t="str">
            <v>Н1</v>
          </cell>
          <cell r="AL125" t="e">
            <v>#VALUE!</v>
          </cell>
          <cell r="AO125">
            <v>5</v>
          </cell>
        </row>
        <row r="126">
          <cell r="A126" t="str">
            <v>6652/0563</v>
          </cell>
          <cell r="B126">
            <v>131</v>
          </cell>
          <cell r="C126" t="str">
            <v>Доп.офис №6652/0563</v>
          </cell>
          <cell r="D126" t="str">
            <v>П3:Дополнительный офис - универсальный филиал</v>
          </cell>
          <cell r="E126" t="str">
            <v>603108</v>
          </cell>
          <cell r="F126" t="str">
            <v>Нижегородская область</v>
          </cell>
          <cell r="G126" t="str">
            <v>г.Нижний Новгород, ул.Кузбасская, 1</v>
          </cell>
          <cell r="H126" t="str">
            <v>(831)2748738</v>
          </cell>
          <cell r="I126" t="str">
            <v>Ретина Александра Михайловна</v>
          </cell>
          <cell r="K126">
            <v>3</v>
          </cell>
          <cell r="L126" t="str">
            <v>Н1:город - центр субъекта Российской Федерации</v>
          </cell>
          <cell r="M126" t="str">
            <v>12345</v>
          </cell>
          <cell r="N126" t="str">
            <v>08:00 16:00(13:00 14:00)|08:00 16:00(13:00 14:00)|08:00 16:00(13:00 14:00)|08:00 16:00(13:00 14:00)|08:00 16:00(13:00 14:00)</v>
          </cell>
          <cell r="O126" t="str">
            <v/>
          </cell>
          <cell r="P126">
            <v>3</v>
          </cell>
          <cell r="Q126" t="str">
            <v>Н1</v>
          </cell>
          <cell r="R126" t="e">
            <v>#VALUE!</v>
          </cell>
          <cell r="T126" t="str">
            <v/>
          </cell>
          <cell r="U126">
            <v>3</v>
          </cell>
          <cell r="V126" t="str">
            <v>Н1</v>
          </cell>
          <cell r="W126" t="e">
            <v>#VALUE!</v>
          </cell>
          <cell r="Y126" t="str">
            <v/>
          </cell>
          <cell r="Z126">
            <v>3</v>
          </cell>
          <cell r="AA126" t="str">
            <v>Н1</v>
          </cell>
          <cell r="AB126" t="e">
            <v>#VALUE!</v>
          </cell>
          <cell r="AD126" t="str">
            <v/>
          </cell>
          <cell r="AE126">
            <v>3</v>
          </cell>
          <cell r="AF126" t="str">
            <v>Н1</v>
          </cell>
          <cell r="AG126" t="e">
            <v>#VALUE!</v>
          </cell>
          <cell r="AI126" t="str">
            <v/>
          </cell>
          <cell r="AJ126">
            <v>3</v>
          </cell>
          <cell r="AK126" t="str">
            <v>Н1</v>
          </cell>
          <cell r="AL126" t="e">
            <v>#VALUE!</v>
          </cell>
          <cell r="AO126">
            <v>3</v>
          </cell>
        </row>
        <row r="127">
          <cell r="A127" t="str">
            <v>6652/0569</v>
          </cell>
          <cell r="B127">
            <v>132</v>
          </cell>
          <cell r="C127" t="str">
            <v>Доп.офис №6652/0569</v>
          </cell>
          <cell r="D127" t="str">
            <v>П5:Дополнительный офис - специализированный филиал, обслуживающий физических лиц</v>
          </cell>
          <cell r="E127" t="str">
            <v>603094</v>
          </cell>
          <cell r="F127" t="str">
            <v>Нижегородская область</v>
          </cell>
          <cell r="G127" t="str">
            <v>г.Нижний Новгород, ул.Коминтерна, 105</v>
          </cell>
          <cell r="H127" t="str">
            <v>(831)2578405</v>
          </cell>
          <cell r="I127" t="str">
            <v>Куренкова Светлана Николаевна</v>
          </cell>
          <cell r="K127">
            <v>5</v>
          </cell>
          <cell r="L127" t="str">
            <v>Н1:город - центр субъекта Российской Федерации</v>
          </cell>
          <cell r="M127" t="str">
            <v>12345</v>
          </cell>
          <cell r="N127" t="str">
            <v>10:00 18:00(14:00 15:00)|10:00 18:00(14:00 15:00)|10:00 18:00(14:00 15:00)|10:00 18:00(14:00 15:00)|10:00 18:00(14:00 15:00)</v>
          </cell>
          <cell r="O127" t="str">
            <v/>
          </cell>
          <cell r="P127">
            <v>2</v>
          </cell>
          <cell r="Q127" t="str">
            <v>Н1</v>
          </cell>
          <cell r="R127" t="e">
            <v>#VALUE!</v>
          </cell>
          <cell r="T127" t="str">
            <v/>
          </cell>
          <cell r="U127">
            <v>2</v>
          </cell>
          <cell r="V127" t="str">
            <v>Н1</v>
          </cell>
          <cell r="W127" t="e">
            <v>#VALUE!</v>
          </cell>
          <cell r="Y127" t="str">
            <v/>
          </cell>
          <cell r="Z127">
            <v>2</v>
          </cell>
          <cell r="AA127" t="str">
            <v>Н1</v>
          </cell>
          <cell r="AB127" t="e">
            <v>#VALUE!</v>
          </cell>
          <cell r="AD127" t="str">
            <v/>
          </cell>
          <cell r="AE127">
            <v>2</v>
          </cell>
          <cell r="AF127" t="str">
            <v>Н1</v>
          </cell>
          <cell r="AG127" t="e">
            <v>#VALUE!</v>
          </cell>
          <cell r="AI127" t="str">
            <v/>
          </cell>
          <cell r="AJ127">
            <v>2</v>
          </cell>
          <cell r="AK127" t="str">
            <v>Н1</v>
          </cell>
          <cell r="AL127" t="e">
            <v>#VALUE!</v>
          </cell>
          <cell r="AO127">
            <v>2</v>
          </cell>
        </row>
        <row r="128">
          <cell r="A128" t="str">
            <v>6652/060</v>
          </cell>
          <cell r="B128">
            <v>133</v>
          </cell>
          <cell r="C128" t="str">
            <v>Доп.офис №6652/060</v>
          </cell>
          <cell r="D128" t="str">
            <v>П5:Дополнительный офис - специализированный филиал, обслуживающий физических лиц</v>
          </cell>
          <cell r="E128" t="str">
            <v>603047</v>
          </cell>
          <cell r="F128" t="str">
            <v>Нижегородская область</v>
          </cell>
          <cell r="G128" t="str">
            <v>г.Нижний Новгород, ул.Героя Давыдова, 14</v>
          </cell>
          <cell r="H128" t="str">
            <v>(831)2706112</v>
          </cell>
          <cell r="I128" t="str">
            <v>Клочкова Елена Владимировна</v>
          </cell>
          <cell r="K128">
            <v>7</v>
          </cell>
          <cell r="L128" t="str">
            <v>Н1:город - центр субъекта Российской Федерации</v>
          </cell>
          <cell r="M128" t="str">
            <v>123456</v>
          </cell>
          <cell r="N128" t="str">
            <v>09:00 18:00(13:00 14:00)|09:00 18:00(13:00 14:00)|09:00 18:00(13:00 14:00)|09:00 18:00(13:00 14:00)|09:00 18:00(13:00 14:00)|09:00 15:00</v>
          </cell>
          <cell r="O128" t="str">
            <v/>
          </cell>
          <cell r="P128">
            <v>6</v>
          </cell>
          <cell r="Q128" t="str">
            <v>Н1</v>
          </cell>
          <cell r="R128" t="e">
            <v>#VALUE!</v>
          </cell>
          <cell r="T128" t="str">
            <v/>
          </cell>
          <cell r="U128">
            <v>6</v>
          </cell>
          <cell r="V128" t="str">
            <v>Н1</v>
          </cell>
          <cell r="W128" t="e">
            <v>#VALUE!</v>
          </cell>
          <cell r="Y128" t="str">
            <v/>
          </cell>
          <cell r="Z128">
            <v>6</v>
          </cell>
          <cell r="AA128" t="str">
            <v>Н1</v>
          </cell>
          <cell r="AB128" t="e">
            <v>#VALUE!</v>
          </cell>
          <cell r="AD128" t="str">
            <v/>
          </cell>
          <cell r="AE128">
            <v>6</v>
          </cell>
          <cell r="AF128" t="str">
            <v>Н1</v>
          </cell>
          <cell r="AG128" t="e">
            <v>#VALUE!</v>
          </cell>
          <cell r="AI128" t="str">
            <v/>
          </cell>
          <cell r="AJ128">
            <v>6</v>
          </cell>
          <cell r="AK128" t="str">
            <v>Н1</v>
          </cell>
          <cell r="AL128" t="e">
            <v>#VALUE!</v>
          </cell>
          <cell r="AO128">
            <v>6</v>
          </cell>
        </row>
        <row r="129">
          <cell r="A129" t="str">
            <v>6652/061</v>
          </cell>
          <cell r="B129">
            <v>134</v>
          </cell>
          <cell r="C129" t="str">
            <v>Опер.касса №6652/061</v>
          </cell>
          <cell r="D129" t="str">
            <v>П6:Операционная касса вне кассового узла</v>
          </cell>
          <cell r="E129" t="str">
            <v>603003</v>
          </cell>
          <cell r="F129" t="str">
            <v>Нижегородская область</v>
          </cell>
          <cell r="G129" t="str">
            <v>г.Нижний Новгород, ул.Свободы, 1</v>
          </cell>
          <cell r="H129" t="str">
            <v>(831)2250325</v>
          </cell>
          <cell r="I129" t="str">
            <v>Мосенкова Ирина Валерьевна</v>
          </cell>
          <cell r="K129">
            <v>2</v>
          </cell>
          <cell r="L129" t="str">
            <v>Н1:город - центр субъекта Российской Федерации</v>
          </cell>
          <cell r="M129" t="str">
            <v>12345</v>
          </cell>
          <cell r="N129" t="str">
            <v>09:00 17:00(13:00 14:00)|09:00 17:00(13:00 14:00)|09:00 17:00(13:00 14:00)|09:00 17:00(13:00 14:00)|09:00 17:00(13:00 14:00)</v>
          </cell>
          <cell r="O129" t="str">
            <v/>
          </cell>
          <cell r="P129">
            <v>5</v>
          </cell>
          <cell r="Q129" t="str">
            <v>Н1</v>
          </cell>
          <cell r="R129" t="e">
            <v>#VALUE!</v>
          </cell>
          <cell r="T129" t="str">
            <v/>
          </cell>
          <cell r="U129">
            <v>5</v>
          </cell>
          <cell r="V129" t="str">
            <v>Н1</v>
          </cell>
          <cell r="W129" t="e">
            <v>#VALUE!</v>
          </cell>
          <cell r="Y129" t="str">
            <v/>
          </cell>
          <cell r="Z129">
            <v>5</v>
          </cell>
          <cell r="AA129" t="str">
            <v>Н1</v>
          </cell>
          <cell r="AB129" t="e">
            <v>#VALUE!</v>
          </cell>
          <cell r="AD129" t="str">
            <v/>
          </cell>
          <cell r="AE129">
            <v>5</v>
          </cell>
          <cell r="AF129" t="str">
            <v>Н1</v>
          </cell>
          <cell r="AG129" t="e">
            <v>#VALUE!</v>
          </cell>
          <cell r="AI129" t="str">
            <v/>
          </cell>
          <cell r="AJ129">
            <v>5</v>
          </cell>
          <cell r="AK129" t="str">
            <v>Н1</v>
          </cell>
          <cell r="AL129" t="e">
            <v>#VALUE!</v>
          </cell>
          <cell r="AO129">
            <v>5</v>
          </cell>
        </row>
        <row r="130">
          <cell r="A130" t="str">
            <v>368</v>
          </cell>
          <cell r="B130">
            <v>135</v>
          </cell>
          <cell r="C130" t="str">
            <v>Арзамасское отделение №368</v>
          </cell>
          <cell r="D130" t="str">
            <v>П2:Отделение Сбербанка России</v>
          </cell>
          <cell r="E130" t="str">
            <v>607220</v>
          </cell>
          <cell r="F130" t="str">
            <v>Нижегородская область</v>
          </cell>
          <cell r="G130" t="str">
            <v>г.Арзамас, ул.Кирова, 36</v>
          </cell>
          <cell r="H130" t="str">
            <v>(83147)44884</v>
          </cell>
          <cell r="I130" t="str">
            <v>Федотов Василий Валентинович</v>
          </cell>
          <cell r="J130" t="str">
            <v>Соколова Валентина Михайловна</v>
          </cell>
          <cell r="K130">
            <v>242.95</v>
          </cell>
          <cell r="L130" t="str">
            <v>Н3:город (не являющийся центром субъекта РФ) с населением свыше 100 до 500 тыс. чел.</v>
          </cell>
          <cell r="M130" t="str">
            <v>123456</v>
          </cell>
          <cell r="N130" t="str">
            <v>09:00 19:00|09:00 19:00|09:00 19:00|09:00 19:00|09:00 19:00|09:00 16:00</v>
          </cell>
          <cell r="O130" t="str">
            <v/>
          </cell>
          <cell r="P130">
            <v>24</v>
          </cell>
          <cell r="Q130" t="str">
            <v>Н3</v>
          </cell>
          <cell r="R130" t="e">
            <v>#VALUE!</v>
          </cell>
          <cell r="T130" t="str">
            <v/>
          </cell>
          <cell r="U130">
            <v>24</v>
          </cell>
          <cell r="V130" t="str">
            <v>Н3</v>
          </cell>
          <cell r="W130" t="e">
            <v>#VALUE!</v>
          </cell>
          <cell r="Y130" t="str">
            <v/>
          </cell>
          <cell r="Z130">
            <v>24</v>
          </cell>
          <cell r="AA130" t="str">
            <v>Н3</v>
          </cell>
          <cell r="AB130" t="e">
            <v>#VALUE!</v>
          </cell>
          <cell r="AD130" t="str">
            <v/>
          </cell>
          <cell r="AE130">
            <v>24</v>
          </cell>
          <cell r="AF130" t="str">
            <v>Н3</v>
          </cell>
          <cell r="AG130" t="e">
            <v>#VALUE!</v>
          </cell>
          <cell r="AI130" t="str">
            <v/>
          </cell>
          <cell r="AJ130">
            <v>24</v>
          </cell>
          <cell r="AK130" t="str">
            <v>Н3</v>
          </cell>
          <cell r="AL130" t="e">
            <v>#VALUE!</v>
          </cell>
          <cell r="AO130">
            <v>24</v>
          </cell>
        </row>
        <row r="131">
          <cell r="A131" t="str">
            <v>368/01</v>
          </cell>
          <cell r="B131">
            <v>136</v>
          </cell>
          <cell r="C131" t="str">
            <v>Доп.офис №368/01</v>
          </cell>
          <cell r="D131" t="str">
            <v>П5:Дополнительный офис - специализированный филиал, обслуживающий физических лиц</v>
          </cell>
          <cell r="E131" t="str">
            <v>607220</v>
          </cell>
          <cell r="F131" t="str">
            <v>Нижегородская область</v>
          </cell>
          <cell r="G131" t="str">
            <v>г.Арзамас, пр.Ленина, 210</v>
          </cell>
          <cell r="H131" t="str">
            <v>(83147)77323</v>
          </cell>
          <cell r="I131" t="str">
            <v>Маясова Валентина Николаевна</v>
          </cell>
          <cell r="K131">
            <v>0.75</v>
          </cell>
          <cell r="L131" t="str">
            <v>Н3:город (не являющийся центром субъекта РФ) с населением свыше 100 до 500 тыс. чел.</v>
          </cell>
          <cell r="M131" t="str">
            <v>135</v>
          </cell>
          <cell r="N131" t="str">
            <v>09:00 19:00(14:00 15:00)|09:00 19:00(14:00 15:00)|09:00 19:00(14:00 15:00)</v>
          </cell>
          <cell r="O131" t="str">
            <v/>
          </cell>
          <cell r="P131">
            <v>2</v>
          </cell>
          <cell r="Q131" t="str">
            <v>Н3</v>
          </cell>
          <cell r="R131" t="e">
            <v>#VALUE!</v>
          </cell>
          <cell r="T131" t="str">
            <v/>
          </cell>
          <cell r="U131">
            <v>2</v>
          </cell>
          <cell r="V131" t="str">
            <v>Н3</v>
          </cell>
          <cell r="W131" t="e">
            <v>#VALUE!</v>
          </cell>
          <cell r="Y131" t="str">
            <v/>
          </cell>
          <cell r="Z131">
            <v>2</v>
          </cell>
          <cell r="AA131" t="str">
            <v>Н3</v>
          </cell>
          <cell r="AB131" t="e">
            <v>#VALUE!</v>
          </cell>
          <cell r="AD131" t="str">
            <v/>
          </cell>
          <cell r="AE131">
            <v>2</v>
          </cell>
          <cell r="AF131" t="str">
            <v>Н3</v>
          </cell>
          <cell r="AG131" t="e">
            <v>#VALUE!</v>
          </cell>
          <cell r="AI131" t="str">
            <v/>
          </cell>
          <cell r="AJ131">
            <v>2</v>
          </cell>
          <cell r="AK131" t="str">
            <v>Н3</v>
          </cell>
          <cell r="AL131" t="e">
            <v>#VALUE!</v>
          </cell>
          <cell r="AO131">
            <v>2</v>
          </cell>
        </row>
        <row r="132">
          <cell r="A132" t="str">
            <v>368/0101</v>
          </cell>
          <cell r="B132">
            <v>138</v>
          </cell>
          <cell r="C132" t="str">
            <v>Доп.офис №368/0101</v>
          </cell>
          <cell r="D132" t="str">
            <v>П3:Дополнительный офис - универсальный филиал</v>
          </cell>
          <cell r="E132" t="str">
            <v>607400</v>
          </cell>
          <cell r="F132" t="str">
            <v>Нижегородская область</v>
          </cell>
          <cell r="G132" t="str">
            <v>г.Перевоз, ул.Луговая, 37</v>
          </cell>
          <cell r="H132" t="str">
            <v>(83148)51804</v>
          </cell>
          <cell r="I132" t="str">
            <v>Латина Лариса Анатольевна</v>
          </cell>
          <cell r="K132">
            <v>15.5</v>
          </cell>
          <cell r="L132" t="str">
            <v>Н5:город (не являющийся центром субъекта РФ) с населением до 50 тыс. чел.</v>
          </cell>
          <cell r="M132" t="str">
            <v>12345</v>
          </cell>
          <cell r="N132" t="str">
            <v>08:00 16:00|08:00 16:00|08:00 16:00|08:00 16:00|08:00 16:00</v>
          </cell>
          <cell r="O132" t="str">
            <v/>
          </cell>
          <cell r="P132">
            <v>8</v>
          </cell>
          <cell r="Q132" t="str">
            <v>Н5</v>
          </cell>
          <cell r="R132" t="e">
            <v>#VALUE!</v>
          </cell>
          <cell r="T132" t="str">
            <v/>
          </cell>
          <cell r="U132">
            <v>8</v>
          </cell>
          <cell r="V132" t="str">
            <v>Н5</v>
          </cell>
          <cell r="W132" t="e">
            <v>#VALUE!</v>
          </cell>
          <cell r="Y132" t="str">
            <v/>
          </cell>
          <cell r="Z132">
            <v>8</v>
          </cell>
          <cell r="AA132" t="str">
            <v>Н5</v>
          </cell>
          <cell r="AB132" t="e">
            <v>#VALUE!</v>
          </cell>
          <cell r="AD132" t="str">
            <v/>
          </cell>
          <cell r="AE132">
            <v>8</v>
          </cell>
          <cell r="AF132" t="str">
            <v>Н5</v>
          </cell>
          <cell r="AG132" t="e">
            <v>#VALUE!</v>
          </cell>
          <cell r="AI132" t="str">
            <v/>
          </cell>
          <cell r="AJ132">
            <v>8</v>
          </cell>
          <cell r="AK132" t="str">
            <v>Н5</v>
          </cell>
          <cell r="AL132" t="e">
            <v>#VALUE!</v>
          </cell>
          <cell r="AO132">
            <v>8</v>
          </cell>
        </row>
        <row r="133">
          <cell r="A133" t="str">
            <v>368/0102</v>
          </cell>
          <cell r="B133">
            <v>139</v>
          </cell>
          <cell r="C133" t="str">
            <v>Опер.касса №368/0102</v>
          </cell>
          <cell r="D133" t="str">
            <v>П6:Операционная касса вне кассового узла</v>
          </cell>
          <cell r="E133" t="str">
            <v>607411</v>
          </cell>
          <cell r="F133" t="str">
            <v>Нижегородская область</v>
          </cell>
          <cell r="G133" t="str">
            <v>с.Ичалки</v>
          </cell>
          <cell r="H133" t="str">
            <v>(83148)38134</v>
          </cell>
          <cell r="I133" t="str">
            <v>Нужина Наталья Ивановна</v>
          </cell>
          <cell r="K133">
            <v>0.4</v>
          </cell>
          <cell r="L133" t="str">
            <v>Н7:сельский населенный пункт</v>
          </cell>
          <cell r="M133" t="str">
            <v>25</v>
          </cell>
          <cell r="N133" t="str">
            <v>07:30 15:00(12:00 12:30)|07:30 15:00(12:00 12:30)</v>
          </cell>
          <cell r="O133" t="str">
            <v/>
          </cell>
          <cell r="P133">
            <v>1</v>
          </cell>
          <cell r="Q133" t="str">
            <v>Н7</v>
          </cell>
          <cell r="R133" t="e">
            <v>#VALUE!</v>
          </cell>
          <cell r="T133" t="str">
            <v/>
          </cell>
          <cell r="U133">
            <v>1</v>
          </cell>
          <cell r="V133" t="str">
            <v>Н7</v>
          </cell>
          <cell r="W133" t="e">
            <v>#VALUE!</v>
          </cell>
          <cell r="Y133" t="str">
            <v/>
          </cell>
          <cell r="Z133">
            <v>1</v>
          </cell>
          <cell r="AA133" t="str">
            <v>Н7</v>
          </cell>
          <cell r="AB133" t="e">
            <v>#VALUE!</v>
          </cell>
          <cell r="AD133" t="str">
            <v/>
          </cell>
          <cell r="AE133">
            <v>1</v>
          </cell>
          <cell r="AF133" t="str">
            <v>Н7</v>
          </cell>
          <cell r="AG133" t="e">
            <v>#VALUE!</v>
          </cell>
          <cell r="AI133" t="str">
            <v/>
          </cell>
          <cell r="AJ133">
            <v>1</v>
          </cell>
          <cell r="AK133" t="str">
            <v>Н7</v>
          </cell>
          <cell r="AL133" t="e">
            <v>#VALUE!</v>
          </cell>
          <cell r="AO133">
            <v>1</v>
          </cell>
        </row>
        <row r="134">
          <cell r="A134" t="str">
            <v>368/0106</v>
          </cell>
          <cell r="B134">
            <v>140</v>
          </cell>
          <cell r="C134" t="str">
            <v>Опер.касса №368/0106</v>
          </cell>
          <cell r="D134" t="str">
            <v>П6:Операционная касса вне кассового узла</v>
          </cell>
          <cell r="E134" t="str">
            <v>607402</v>
          </cell>
          <cell r="F134" t="str">
            <v>Нижегородская область</v>
          </cell>
          <cell r="G134" t="str">
            <v>с.Танайково</v>
          </cell>
          <cell r="H134" t="str">
            <v>(83148)31107</v>
          </cell>
          <cell r="I134" t="str">
            <v>Лифанова Валентина Юрьевна</v>
          </cell>
          <cell r="K134">
            <v>0.2</v>
          </cell>
          <cell r="L134" t="str">
            <v>Н7:сельский населенный пункт</v>
          </cell>
          <cell r="M134" t="str">
            <v>2</v>
          </cell>
          <cell r="N134" t="str">
            <v>07:45 15:15(12:00 12:30)</v>
          </cell>
          <cell r="O134" t="str">
            <v/>
          </cell>
          <cell r="P134">
            <v>1</v>
          </cell>
          <cell r="Q134" t="str">
            <v>Н7</v>
          </cell>
          <cell r="R134" t="e">
            <v>#VALUE!</v>
          </cell>
          <cell r="T134" t="str">
            <v/>
          </cell>
          <cell r="U134">
            <v>1</v>
          </cell>
          <cell r="V134" t="str">
            <v>Н7</v>
          </cell>
          <cell r="W134" t="e">
            <v>#VALUE!</v>
          </cell>
          <cell r="Y134" t="str">
            <v/>
          </cell>
          <cell r="Z134">
            <v>1</v>
          </cell>
          <cell r="AA134" t="str">
            <v>Н7</v>
          </cell>
          <cell r="AB134" t="e">
            <v>#VALUE!</v>
          </cell>
          <cell r="AD134" t="str">
            <v/>
          </cell>
          <cell r="AE134">
            <v>1</v>
          </cell>
          <cell r="AF134" t="str">
            <v>Н7</v>
          </cell>
          <cell r="AG134" t="e">
            <v>#VALUE!</v>
          </cell>
          <cell r="AI134" t="str">
            <v/>
          </cell>
          <cell r="AJ134">
            <v>1</v>
          </cell>
          <cell r="AK134" t="str">
            <v>Н7</v>
          </cell>
          <cell r="AL134" t="e">
            <v>#VALUE!</v>
          </cell>
          <cell r="AO134">
            <v>1</v>
          </cell>
        </row>
        <row r="135">
          <cell r="A135" t="str">
            <v>368/0107</v>
          </cell>
          <cell r="B135">
            <v>141</v>
          </cell>
          <cell r="C135" t="str">
            <v>Опер.касса №368/0107</v>
          </cell>
          <cell r="D135" t="str">
            <v>П6:Операционная касса вне кассового узла</v>
          </cell>
          <cell r="E135" t="str">
            <v>607418</v>
          </cell>
          <cell r="F135" t="str">
            <v>Нижегородская область</v>
          </cell>
          <cell r="G135" t="str">
            <v>с.Дубское</v>
          </cell>
          <cell r="H135" t="str">
            <v>(83148)30130</v>
          </cell>
          <cell r="I135" t="str">
            <v>Попкова Вера Николаевна</v>
          </cell>
          <cell r="K135">
            <v>0.2</v>
          </cell>
          <cell r="L135" t="str">
            <v>Н7:сельский населенный пункт</v>
          </cell>
          <cell r="M135" t="str">
            <v>2</v>
          </cell>
          <cell r="N135" t="str">
            <v>08:10 15:40(12:00 12:30)</v>
          </cell>
          <cell r="O135" t="str">
            <v/>
          </cell>
          <cell r="P135">
            <v>1</v>
          </cell>
          <cell r="Q135" t="str">
            <v>Н7</v>
          </cell>
          <cell r="R135" t="e">
            <v>#VALUE!</v>
          </cell>
          <cell r="T135" t="str">
            <v/>
          </cell>
          <cell r="U135">
            <v>1</v>
          </cell>
          <cell r="V135" t="str">
            <v>Н7</v>
          </cell>
          <cell r="W135" t="e">
            <v>#VALUE!</v>
          </cell>
          <cell r="Y135" t="str">
            <v/>
          </cell>
          <cell r="Z135">
            <v>1</v>
          </cell>
          <cell r="AA135" t="str">
            <v>Н7</v>
          </cell>
          <cell r="AB135" t="e">
            <v>#VALUE!</v>
          </cell>
          <cell r="AD135" t="str">
            <v/>
          </cell>
          <cell r="AE135">
            <v>1</v>
          </cell>
          <cell r="AF135" t="str">
            <v>Н7</v>
          </cell>
          <cell r="AG135" t="e">
            <v>#VALUE!</v>
          </cell>
          <cell r="AI135" t="str">
            <v/>
          </cell>
          <cell r="AJ135">
            <v>1</v>
          </cell>
          <cell r="AK135" t="str">
            <v>Н7</v>
          </cell>
          <cell r="AL135" t="e">
            <v>#VALUE!</v>
          </cell>
          <cell r="AO135">
            <v>1</v>
          </cell>
        </row>
        <row r="136">
          <cell r="A136" t="str">
            <v>368/0108</v>
          </cell>
          <cell r="B136">
            <v>142</v>
          </cell>
          <cell r="C136" t="str">
            <v>Доп.офис №368/0108</v>
          </cell>
          <cell r="D136" t="str">
            <v>П3:Дополнительный офис - универсальный филиал</v>
          </cell>
          <cell r="E136" t="str">
            <v>606380</v>
          </cell>
          <cell r="F136" t="str">
            <v>Нижегородская область</v>
          </cell>
          <cell r="G136" t="str">
            <v>с.Вад, ул.1 мая, 39А</v>
          </cell>
          <cell r="H136" t="str">
            <v>(83140)41344</v>
          </cell>
          <cell r="I136" t="str">
            <v>Суряков Александр Александрович</v>
          </cell>
          <cell r="K136">
            <v>15.75</v>
          </cell>
          <cell r="L136" t="str">
            <v>Н7:сельский населенный пункт</v>
          </cell>
          <cell r="M136" t="str">
            <v>12345</v>
          </cell>
          <cell r="N136" t="str">
            <v>08:30 17:00(13:00 14:00)|08:30 17:00(13:00 14:00)|08:30 17:00(13:00 14:00)|08:30 17:00(13:00 14:00)|08:30 17:00(13:00 14:00)</v>
          </cell>
          <cell r="O136" t="str">
            <v/>
          </cell>
          <cell r="P136">
            <v>10</v>
          </cell>
          <cell r="Q136" t="str">
            <v>Н7</v>
          </cell>
          <cell r="R136" t="e">
            <v>#VALUE!</v>
          </cell>
          <cell r="T136" t="str">
            <v/>
          </cell>
          <cell r="U136">
            <v>10</v>
          </cell>
          <cell r="V136" t="str">
            <v>Н7</v>
          </cell>
          <cell r="W136" t="e">
            <v>#VALUE!</v>
          </cell>
          <cell r="Y136" t="str">
            <v/>
          </cell>
          <cell r="Z136">
            <v>10</v>
          </cell>
          <cell r="AA136" t="str">
            <v>Н7</v>
          </cell>
          <cell r="AB136" t="e">
            <v>#VALUE!</v>
          </cell>
          <cell r="AD136" t="str">
            <v/>
          </cell>
          <cell r="AE136">
            <v>10</v>
          </cell>
          <cell r="AF136" t="str">
            <v>Н7</v>
          </cell>
          <cell r="AG136" t="e">
            <v>#VALUE!</v>
          </cell>
          <cell r="AI136" t="str">
            <v/>
          </cell>
          <cell r="AJ136">
            <v>10</v>
          </cell>
          <cell r="AK136" t="str">
            <v>Н7</v>
          </cell>
          <cell r="AL136" t="e">
            <v>#VALUE!</v>
          </cell>
          <cell r="AO136">
            <v>10</v>
          </cell>
        </row>
        <row r="137">
          <cell r="A137" t="str">
            <v>368/011</v>
          </cell>
          <cell r="B137">
            <v>143</v>
          </cell>
          <cell r="C137" t="str">
            <v>Опер.касса №368/011</v>
          </cell>
          <cell r="D137" t="str">
            <v>П6:Операционная касса вне кассового узла</v>
          </cell>
          <cell r="E137" t="str">
            <v>607243</v>
          </cell>
          <cell r="F137" t="str">
            <v>Нижегородская область</v>
          </cell>
          <cell r="G137" t="str">
            <v>с.Шатовка</v>
          </cell>
          <cell r="H137" t="str">
            <v>(83147)54837</v>
          </cell>
          <cell r="I137" t="str">
            <v>Шаварина Надежда Викторовна</v>
          </cell>
          <cell r="K137">
            <v>1</v>
          </cell>
          <cell r="L137" t="str">
            <v>Н7:сельский населенный пункт</v>
          </cell>
          <cell r="M137" t="str">
            <v>12345</v>
          </cell>
          <cell r="N137" t="str">
            <v>07:30 15:00(12:00 12:30)|07:30 15:00(12:00 12:30)|07:30 15:00(12:00 12:30)|07:30 15:00(12:00 12:30)|07:30 15:00(12:00 12:30)</v>
          </cell>
          <cell r="O137" t="str">
            <v/>
          </cell>
          <cell r="P137">
            <v>1</v>
          </cell>
          <cell r="Q137" t="str">
            <v>Н7</v>
          </cell>
          <cell r="R137" t="e">
            <v>#VALUE!</v>
          </cell>
          <cell r="T137" t="str">
            <v/>
          </cell>
          <cell r="U137">
            <v>1</v>
          </cell>
          <cell r="V137" t="str">
            <v>Н7</v>
          </cell>
          <cell r="W137" t="e">
            <v>#VALUE!</v>
          </cell>
          <cell r="Y137" t="str">
            <v/>
          </cell>
          <cell r="Z137">
            <v>1</v>
          </cell>
          <cell r="AA137" t="str">
            <v>Н7</v>
          </cell>
          <cell r="AB137" t="e">
            <v>#VALUE!</v>
          </cell>
          <cell r="AD137" t="str">
            <v/>
          </cell>
          <cell r="AE137">
            <v>1</v>
          </cell>
          <cell r="AF137" t="str">
            <v>Н7</v>
          </cell>
          <cell r="AG137" t="e">
            <v>#VALUE!</v>
          </cell>
          <cell r="AI137" t="str">
            <v/>
          </cell>
          <cell r="AJ137">
            <v>1</v>
          </cell>
          <cell r="AK137" t="str">
            <v>Н7</v>
          </cell>
          <cell r="AL137" t="e">
            <v>#VALUE!</v>
          </cell>
          <cell r="AO137">
            <v>1</v>
          </cell>
        </row>
        <row r="138">
          <cell r="A138" t="str">
            <v>368/0111</v>
          </cell>
          <cell r="B138">
            <v>144</v>
          </cell>
          <cell r="C138" t="str">
            <v>Опер.касса №368/0111</v>
          </cell>
          <cell r="D138" t="str">
            <v>П6:Операционная касса вне кассового узла</v>
          </cell>
          <cell r="E138" t="str">
            <v>606383</v>
          </cell>
          <cell r="F138" t="str">
            <v>Нижегородская область</v>
          </cell>
          <cell r="G138" t="str">
            <v>с.Крутой Майдан, ул.Новая, 35</v>
          </cell>
          <cell r="H138" t="str">
            <v>(83140)45119</v>
          </cell>
          <cell r="I138" t="str">
            <v>Назарова Татьяна Николаевна</v>
          </cell>
          <cell r="K138">
            <v>0.4</v>
          </cell>
          <cell r="L138" t="str">
            <v>Н7:сельский населенный пункт</v>
          </cell>
          <cell r="M138" t="str">
            <v>35</v>
          </cell>
          <cell r="N138" t="str">
            <v>08:30 16:00(12:00 12:30)|08:30 16:00(12:00 12:30)</v>
          </cell>
          <cell r="O138" t="str">
            <v/>
          </cell>
          <cell r="P138">
            <v>1</v>
          </cell>
          <cell r="Q138" t="str">
            <v>Н7</v>
          </cell>
          <cell r="R138" t="e">
            <v>#VALUE!</v>
          </cell>
          <cell r="T138" t="str">
            <v/>
          </cell>
          <cell r="U138">
            <v>1</v>
          </cell>
          <cell r="V138" t="str">
            <v>Н7</v>
          </cell>
          <cell r="W138" t="e">
            <v>#VALUE!</v>
          </cell>
          <cell r="Y138" t="str">
            <v/>
          </cell>
          <cell r="Z138">
            <v>1</v>
          </cell>
          <cell r="AA138" t="str">
            <v>Н7</v>
          </cell>
          <cell r="AB138" t="e">
            <v>#VALUE!</v>
          </cell>
          <cell r="AD138" t="str">
            <v/>
          </cell>
          <cell r="AE138">
            <v>1</v>
          </cell>
          <cell r="AF138" t="str">
            <v>Н7</v>
          </cell>
          <cell r="AG138" t="e">
            <v>#VALUE!</v>
          </cell>
          <cell r="AI138" t="str">
            <v/>
          </cell>
          <cell r="AJ138">
            <v>1</v>
          </cell>
          <cell r="AK138" t="str">
            <v>Н7</v>
          </cell>
          <cell r="AL138" t="e">
            <v>#VALUE!</v>
          </cell>
          <cell r="AO138">
            <v>1</v>
          </cell>
        </row>
        <row r="139">
          <cell r="A139" t="str">
            <v>368/0113</v>
          </cell>
          <cell r="B139">
            <v>145</v>
          </cell>
          <cell r="C139" t="str">
            <v>Опер.касса №368/0113</v>
          </cell>
          <cell r="D139" t="str">
            <v>П6:Операционная касса вне кассового узла</v>
          </cell>
          <cell r="E139" t="str">
            <v>606396</v>
          </cell>
          <cell r="F139" t="str">
            <v>Нижегородская область</v>
          </cell>
          <cell r="G139" t="str">
            <v>п.Анненковский карьер, ул.Центральная, 15А</v>
          </cell>
          <cell r="H139" t="str">
            <v>(83140)43528</v>
          </cell>
          <cell r="I139" t="str">
            <v>Тихонова Наталья Юрьевна</v>
          </cell>
          <cell r="K139">
            <v>0.4</v>
          </cell>
          <cell r="L139" t="str">
            <v>Н7:сельский населенный пункт</v>
          </cell>
          <cell r="M139" t="str">
            <v>35</v>
          </cell>
          <cell r="N139" t="str">
            <v>07:50 15:20(12:00 12:30)|07:50 15:20(12:00 12:30)</v>
          </cell>
          <cell r="O139" t="str">
            <v/>
          </cell>
          <cell r="P139">
            <v>1</v>
          </cell>
          <cell r="Q139" t="str">
            <v>Н7</v>
          </cell>
          <cell r="R139" t="e">
            <v>#VALUE!</v>
          </cell>
          <cell r="T139" t="str">
            <v/>
          </cell>
          <cell r="U139">
            <v>1</v>
          </cell>
          <cell r="V139" t="str">
            <v>Н7</v>
          </cell>
          <cell r="W139" t="e">
            <v>#VALUE!</v>
          </cell>
          <cell r="Y139" t="str">
            <v/>
          </cell>
          <cell r="Z139">
            <v>1</v>
          </cell>
          <cell r="AA139" t="str">
            <v>Н7</v>
          </cell>
          <cell r="AB139" t="e">
            <v>#VALUE!</v>
          </cell>
          <cell r="AD139" t="str">
            <v/>
          </cell>
          <cell r="AE139">
            <v>1</v>
          </cell>
          <cell r="AF139" t="str">
            <v>Н7</v>
          </cell>
          <cell r="AG139" t="e">
            <v>#VALUE!</v>
          </cell>
          <cell r="AI139" t="str">
            <v/>
          </cell>
          <cell r="AJ139">
            <v>1</v>
          </cell>
          <cell r="AK139" t="str">
            <v>Н7</v>
          </cell>
          <cell r="AL139" t="e">
            <v>#VALUE!</v>
          </cell>
          <cell r="AO139">
            <v>1</v>
          </cell>
        </row>
        <row r="140">
          <cell r="A140" t="str">
            <v>368/0115</v>
          </cell>
          <cell r="B140">
            <v>146</v>
          </cell>
          <cell r="C140" t="str">
            <v>Опер.касса №368/0115</v>
          </cell>
          <cell r="D140" t="str">
            <v>П6:Операционная касса вне кассового узла</v>
          </cell>
          <cell r="E140" t="str">
            <v>606393</v>
          </cell>
          <cell r="F140" t="str">
            <v>Нижегородская область</v>
          </cell>
          <cell r="G140" t="str">
            <v>с.Дубенское, ул.Новая, 15</v>
          </cell>
          <cell r="H140" t="str">
            <v>(83140)46341</v>
          </cell>
          <cell r="I140" t="str">
            <v>Каляева Альбина Борисовна</v>
          </cell>
          <cell r="K140">
            <v>0.2</v>
          </cell>
          <cell r="L140" t="str">
            <v>Н7:сельский населенный пункт</v>
          </cell>
          <cell r="M140" t="str">
            <v>3</v>
          </cell>
          <cell r="N140" t="str">
            <v>07:30 15:00(12:00 12:30)</v>
          </cell>
          <cell r="O140" t="str">
            <v/>
          </cell>
          <cell r="P140">
            <v>1</v>
          </cell>
          <cell r="Q140" t="str">
            <v>Н7</v>
          </cell>
          <cell r="R140" t="e">
            <v>#VALUE!</v>
          </cell>
          <cell r="T140" t="str">
            <v/>
          </cell>
          <cell r="U140">
            <v>1</v>
          </cell>
          <cell r="V140" t="str">
            <v>Н7</v>
          </cell>
          <cell r="W140" t="e">
            <v>#VALUE!</v>
          </cell>
          <cell r="Y140" t="str">
            <v/>
          </cell>
          <cell r="Z140">
            <v>1</v>
          </cell>
          <cell r="AA140" t="str">
            <v>Н7</v>
          </cell>
          <cell r="AB140" t="e">
            <v>#VALUE!</v>
          </cell>
          <cell r="AD140" t="str">
            <v/>
          </cell>
          <cell r="AE140">
            <v>1</v>
          </cell>
          <cell r="AF140" t="str">
            <v>Н7</v>
          </cell>
          <cell r="AG140" t="e">
            <v>#VALUE!</v>
          </cell>
          <cell r="AI140" t="str">
            <v/>
          </cell>
          <cell r="AJ140">
            <v>1</v>
          </cell>
          <cell r="AK140" t="str">
            <v>Н7</v>
          </cell>
          <cell r="AL140" t="e">
            <v>#VALUE!</v>
          </cell>
          <cell r="AO140">
            <v>1</v>
          </cell>
        </row>
        <row r="141">
          <cell r="A141" t="str">
            <v>368/012</v>
          </cell>
          <cell r="B141">
            <v>149</v>
          </cell>
          <cell r="C141" t="str">
            <v>Опер.касса №368/012</v>
          </cell>
          <cell r="D141" t="str">
            <v>П6:Операционная касса вне кассового узла</v>
          </cell>
          <cell r="E141" t="str">
            <v>607264</v>
          </cell>
          <cell r="F141" t="str">
            <v>Нижегородская область</v>
          </cell>
          <cell r="G141" t="str">
            <v>д.Бебяево</v>
          </cell>
          <cell r="H141" t="str">
            <v>(83147)55197</v>
          </cell>
          <cell r="I141" t="str">
            <v>Баржина Наталья Николаевна</v>
          </cell>
          <cell r="K141">
            <v>0.75</v>
          </cell>
          <cell r="L141" t="str">
            <v>Н7:сельский населенный пункт</v>
          </cell>
          <cell r="M141" t="str">
            <v>2345</v>
          </cell>
          <cell r="N141" t="str">
            <v>08:00 16:00(12:00 13:00)|08:00 16:00(12:00 13:00)|08:00 16:00(12:00 13:00)|08:00 14:00(12:00 13:00)</v>
          </cell>
          <cell r="O141" t="str">
            <v/>
          </cell>
          <cell r="P141">
            <v>1</v>
          </cell>
          <cell r="Q141" t="str">
            <v>Н7</v>
          </cell>
          <cell r="R141" t="e">
            <v>#VALUE!</v>
          </cell>
          <cell r="T141" t="str">
            <v/>
          </cell>
          <cell r="U141">
            <v>1</v>
          </cell>
          <cell r="V141" t="str">
            <v>Н7</v>
          </cell>
          <cell r="W141" t="e">
            <v>#VALUE!</v>
          </cell>
          <cell r="Y141" t="str">
            <v/>
          </cell>
          <cell r="Z141">
            <v>1</v>
          </cell>
          <cell r="AA141" t="str">
            <v>Н7</v>
          </cell>
          <cell r="AB141" t="e">
            <v>#VALUE!</v>
          </cell>
          <cell r="AD141" t="str">
            <v/>
          </cell>
          <cell r="AE141">
            <v>1</v>
          </cell>
          <cell r="AF141" t="str">
            <v>Н7</v>
          </cell>
          <cell r="AG141" t="e">
            <v>#VALUE!</v>
          </cell>
          <cell r="AI141" t="str">
            <v/>
          </cell>
          <cell r="AJ141">
            <v>1</v>
          </cell>
          <cell r="AK141" t="str">
            <v>Н7</v>
          </cell>
          <cell r="AL141" t="e">
            <v>#VALUE!</v>
          </cell>
          <cell r="AO141">
            <v>1</v>
          </cell>
        </row>
        <row r="142">
          <cell r="A142" t="str">
            <v>368/0121</v>
          </cell>
          <cell r="B142">
            <v>150</v>
          </cell>
          <cell r="C142" t="str">
            <v>Доп.офис №368/0121</v>
          </cell>
          <cell r="D142" t="str">
            <v>П3:Дополнительный офис - универсальный филиал</v>
          </cell>
          <cell r="E142" t="str">
            <v>607220</v>
          </cell>
          <cell r="F142" t="str">
            <v>Нижегородская область</v>
          </cell>
          <cell r="G142" t="str">
            <v>г.Арзамас, ул.Мучной ряд, 1</v>
          </cell>
          <cell r="H142" t="str">
            <v>(83147)21717</v>
          </cell>
          <cell r="I142" t="str">
            <v>Щербаков Дмитрий Николаевич</v>
          </cell>
          <cell r="K142">
            <v>22.25</v>
          </cell>
          <cell r="L142" t="str">
            <v>Н3:город (не являющийся центром субъекта РФ) с населением свыше 100 до 500 тыс. чел.</v>
          </cell>
          <cell r="M142" t="str">
            <v>1234567</v>
          </cell>
          <cell r="N142" t="str">
            <v>08:00 18:00|08:00 18:00|08:00 18:00|08:00 18:00|08:00 18:00|08:00 15:00|08:00 13:00</v>
          </cell>
          <cell r="O142" t="str">
            <v/>
          </cell>
          <cell r="P142">
            <v>9</v>
          </cell>
          <cell r="Q142" t="str">
            <v>Н3</v>
          </cell>
          <cell r="R142" t="e">
            <v>#VALUE!</v>
          </cell>
          <cell r="T142" t="str">
            <v/>
          </cell>
          <cell r="U142">
            <v>9</v>
          </cell>
          <cell r="V142" t="str">
            <v>Н3</v>
          </cell>
          <cell r="W142" t="e">
            <v>#VALUE!</v>
          </cell>
          <cell r="Y142" t="str">
            <v/>
          </cell>
          <cell r="Z142">
            <v>9</v>
          </cell>
          <cell r="AA142" t="str">
            <v>Н3</v>
          </cell>
          <cell r="AB142" t="e">
            <v>#VALUE!</v>
          </cell>
          <cell r="AD142" t="str">
            <v/>
          </cell>
          <cell r="AE142">
            <v>9</v>
          </cell>
          <cell r="AF142" t="str">
            <v>Н3</v>
          </cell>
          <cell r="AG142" t="e">
            <v>#VALUE!</v>
          </cell>
          <cell r="AI142" t="str">
            <v/>
          </cell>
          <cell r="AJ142">
            <v>9</v>
          </cell>
          <cell r="AK142" t="str">
            <v>Н3</v>
          </cell>
          <cell r="AL142" t="e">
            <v>#VALUE!</v>
          </cell>
          <cell r="AO142">
            <v>9</v>
          </cell>
        </row>
        <row r="143">
          <cell r="A143" t="str">
            <v>368/0122</v>
          </cell>
          <cell r="B143">
            <v>151</v>
          </cell>
          <cell r="C143" t="str">
            <v>Доп.офис №368/0122</v>
          </cell>
          <cell r="D143" t="str">
            <v>П5:Дополнительный офис - специализированный филиал, обслуживающий физических лиц</v>
          </cell>
          <cell r="E143" t="str">
            <v>607225</v>
          </cell>
          <cell r="F143" t="str">
            <v>Нижегородская область</v>
          </cell>
          <cell r="G143" t="str">
            <v>г.Арзамас, ул.Володарского, 108</v>
          </cell>
          <cell r="H143" t="str">
            <v>(83147)25243</v>
          </cell>
          <cell r="I143" t="str">
            <v>Полушкина Светлана Анатольевна</v>
          </cell>
          <cell r="K143">
            <v>3</v>
          </cell>
          <cell r="L143" t="str">
            <v>Н3:город (не являющийся центром субъекта РФ) с населением свыше 100 до 500 тыс. чел.</v>
          </cell>
          <cell r="M143" t="str">
            <v>23456</v>
          </cell>
          <cell r="N143" t="str">
            <v>10:00 18:30(13:00 14:00)|10:00 18:30(13:00 14:00)|10:00 18:30(13:00 14:00)|10:00 18:30(13:00 14:00)|09:00 14:00</v>
          </cell>
          <cell r="O143" t="str">
            <v/>
          </cell>
          <cell r="P143">
            <v>2</v>
          </cell>
          <cell r="Q143" t="str">
            <v>Н3</v>
          </cell>
          <cell r="R143" t="e">
            <v>#VALUE!</v>
          </cell>
          <cell r="T143" t="str">
            <v/>
          </cell>
          <cell r="U143">
            <v>2</v>
          </cell>
          <cell r="V143" t="str">
            <v>Н3</v>
          </cell>
          <cell r="W143" t="e">
            <v>#VALUE!</v>
          </cell>
          <cell r="Y143" t="str">
            <v/>
          </cell>
          <cell r="Z143">
            <v>2</v>
          </cell>
          <cell r="AA143" t="str">
            <v>Н3</v>
          </cell>
          <cell r="AB143" t="e">
            <v>#VALUE!</v>
          </cell>
          <cell r="AD143" t="str">
            <v/>
          </cell>
          <cell r="AE143">
            <v>2</v>
          </cell>
          <cell r="AF143" t="str">
            <v>Н3</v>
          </cell>
          <cell r="AG143" t="e">
            <v>#VALUE!</v>
          </cell>
          <cell r="AI143" t="str">
            <v/>
          </cell>
          <cell r="AJ143">
            <v>2</v>
          </cell>
          <cell r="AK143" t="str">
            <v>Н3</v>
          </cell>
          <cell r="AL143" t="e">
            <v>#VALUE!</v>
          </cell>
          <cell r="AO143">
            <v>2</v>
          </cell>
        </row>
        <row r="144">
          <cell r="A144" t="str">
            <v>368/015</v>
          </cell>
          <cell r="B144">
            <v>152</v>
          </cell>
          <cell r="C144" t="str">
            <v>Опер.касса №368/015</v>
          </cell>
          <cell r="D144" t="str">
            <v>П6:Операционная касса вне кассового узла</v>
          </cell>
          <cell r="E144" t="str">
            <v>607250</v>
          </cell>
          <cell r="F144" t="str">
            <v>Нижегородская область</v>
          </cell>
          <cell r="G144" t="str">
            <v>с.Красное, площадь 1 Мая, 26</v>
          </cell>
          <cell r="H144" t="str">
            <v>(83147)58586</v>
          </cell>
          <cell r="I144" t="str">
            <v>Карюхина Ирина Ивановна</v>
          </cell>
          <cell r="K144">
            <v>0.5</v>
          </cell>
          <cell r="L144" t="str">
            <v>Н7:сельский населенный пункт</v>
          </cell>
          <cell r="M144" t="str">
            <v>235</v>
          </cell>
          <cell r="N144" t="str">
            <v>10:00 16:10(12:00 12:30)|10:00 16:10(12:00 12:30)|10:00 16:10(12:00 12:30)</v>
          </cell>
          <cell r="O144" t="str">
            <v/>
          </cell>
          <cell r="P144">
            <v>1</v>
          </cell>
          <cell r="Q144" t="str">
            <v>Н7</v>
          </cell>
          <cell r="R144" t="e">
            <v>#VALUE!</v>
          </cell>
          <cell r="T144" t="str">
            <v/>
          </cell>
          <cell r="U144">
            <v>1</v>
          </cell>
          <cell r="V144" t="str">
            <v>Н7</v>
          </cell>
          <cell r="W144" t="e">
            <v>#VALUE!</v>
          </cell>
          <cell r="Y144" t="str">
            <v/>
          </cell>
          <cell r="Z144">
            <v>1</v>
          </cell>
          <cell r="AA144" t="str">
            <v>Н7</v>
          </cell>
          <cell r="AB144" t="e">
            <v>#VALUE!</v>
          </cell>
          <cell r="AD144" t="str">
            <v/>
          </cell>
          <cell r="AE144">
            <v>1</v>
          </cell>
          <cell r="AF144" t="str">
            <v>Н7</v>
          </cell>
          <cell r="AG144" t="e">
            <v>#VALUE!</v>
          </cell>
          <cell r="AI144" t="str">
            <v/>
          </cell>
          <cell r="AJ144">
            <v>1</v>
          </cell>
          <cell r="AK144" t="str">
            <v>Н7</v>
          </cell>
          <cell r="AL144" t="e">
            <v>#VALUE!</v>
          </cell>
          <cell r="AO144">
            <v>1</v>
          </cell>
        </row>
        <row r="145">
          <cell r="A145" t="str">
            <v>368/016</v>
          </cell>
          <cell r="B145">
            <v>153</v>
          </cell>
          <cell r="C145" t="str">
            <v>Опер.касса №368/016</v>
          </cell>
          <cell r="D145" t="str">
            <v>П6:Операционная касса вне кассового узла</v>
          </cell>
          <cell r="E145" t="str">
            <v>607252</v>
          </cell>
          <cell r="F145" t="str">
            <v>Нижегородская область</v>
          </cell>
          <cell r="G145" t="str">
            <v>с.Водоватово, площадь Кирова, 28</v>
          </cell>
          <cell r="H145" t="str">
            <v>(83147)54473</v>
          </cell>
          <cell r="I145" t="str">
            <v>Маслова Татьяна Федоровна</v>
          </cell>
          <cell r="K145">
            <v>0.5</v>
          </cell>
          <cell r="L145" t="str">
            <v>Н7:сельский населенный пункт</v>
          </cell>
          <cell r="M145" t="str">
            <v>235</v>
          </cell>
          <cell r="N145" t="str">
            <v>09:45 15:55(12:00 12:30)|09:45 15:55(12:00 12:30)|09:45 15:55(12:00 12:30)</v>
          </cell>
          <cell r="O145" t="str">
            <v/>
          </cell>
          <cell r="P145">
            <v>1</v>
          </cell>
          <cell r="Q145" t="str">
            <v>Н7</v>
          </cell>
          <cell r="R145" t="e">
            <v>#VALUE!</v>
          </cell>
          <cell r="T145" t="str">
            <v/>
          </cell>
          <cell r="U145">
            <v>1</v>
          </cell>
          <cell r="V145" t="str">
            <v>Н7</v>
          </cell>
          <cell r="W145" t="e">
            <v>#VALUE!</v>
          </cell>
          <cell r="Y145" t="str">
            <v/>
          </cell>
          <cell r="Z145">
            <v>1</v>
          </cell>
          <cell r="AA145" t="str">
            <v>Н7</v>
          </cell>
          <cell r="AB145" t="e">
            <v>#VALUE!</v>
          </cell>
          <cell r="AD145" t="str">
            <v/>
          </cell>
          <cell r="AE145">
            <v>1</v>
          </cell>
          <cell r="AF145" t="str">
            <v>Н7</v>
          </cell>
          <cell r="AG145" t="e">
            <v>#VALUE!</v>
          </cell>
          <cell r="AI145" t="str">
            <v/>
          </cell>
          <cell r="AJ145">
            <v>1</v>
          </cell>
          <cell r="AK145" t="str">
            <v>Н7</v>
          </cell>
          <cell r="AL145" t="e">
            <v>#VALUE!</v>
          </cell>
          <cell r="AO145">
            <v>1</v>
          </cell>
        </row>
        <row r="146">
          <cell r="A146" t="str">
            <v>368/017</v>
          </cell>
          <cell r="B146">
            <v>154</v>
          </cell>
          <cell r="C146" t="str">
            <v>Опер.касса №368/017</v>
          </cell>
          <cell r="D146" t="str">
            <v>П6:Операционная касса вне кассового узла</v>
          </cell>
          <cell r="E146" t="str">
            <v>607251</v>
          </cell>
          <cell r="F146" t="str">
            <v>Нижегородская область</v>
          </cell>
          <cell r="G146" t="str">
            <v>с.Абрамово, площадь Победы, 6</v>
          </cell>
          <cell r="H146" t="str">
            <v>(83147)54131</v>
          </cell>
          <cell r="I146" t="str">
            <v>Караулова Надежда Михайловна</v>
          </cell>
          <cell r="K146">
            <v>1</v>
          </cell>
          <cell r="L146" t="str">
            <v>Н7:сельский населенный пункт</v>
          </cell>
          <cell r="M146" t="str">
            <v>12345</v>
          </cell>
          <cell r="N146" t="str">
            <v>08:30 16:00(12:00 12:30)|08:30 16:00(12:00 12:30)|08:30 16:00(12:00 12:30)|08:30 16:00(12:00 12:30)|08:30 16:00(12:00 12:30)</v>
          </cell>
          <cell r="O146" t="str">
            <v/>
          </cell>
          <cell r="P146">
            <v>2</v>
          </cell>
          <cell r="Q146" t="str">
            <v>Н7</v>
          </cell>
          <cell r="R146" t="e">
            <v>#VALUE!</v>
          </cell>
          <cell r="T146" t="str">
            <v/>
          </cell>
          <cell r="U146">
            <v>2</v>
          </cell>
          <cell r="V146" t="str">
            <v>Н7</v>
          </cell>
          <cell r="W146" t="e">
            <v>#VALUE!</v>
          </cell>
          <cell r="Y146" t="str">
            <v/>
          </cell>
          <cell r="Z146">
            <v>2</v>
          </cell>
          <cell r="AA146" t="str">
            <v>Н7</v>
          </cell>
          <cell r="AB146" t="e">
            <v>#VALUE!</v>
          </cell>
          <cell r="AD146" t="str">
            <v/>
          </cell>
          <cell r="AE146">
            <v>2</v>
          </cell>
          <cell r="AF146" t="str">
            <v>Н7</v>
          </cell>
          <cell r="AG146" t="e">
            <v>#VALUE!</v>
          </cell>
          <cell r="AI146" t="str">
            <v/>
          </cell>
          <cell r="AJ146">
            <v>2</v>
          </cell>
          <cell r="AK146" t="str">
            <v>Н7</v>
          </cell>
          <cell r="AL146" t="e">
            <v>#VALUE!</v>
          </cell>
          <cell r="AO146">
            <v>2</v>
          </cell>
        </row>
        <row r="147">
          <cell r="A147" t="str">
            <v>368/025</v>
          </cell>
          <cell r="B147">
            <v>155</v>
          </cell>
          <cell r="C147" t="str">
            <v>Опер.касса №368/025</v>
          </cell>
          <cell r="D147" t="str">
            <v>П6:Операционная касса вне кассового узла</v>
          </cell>
          <cell r="E147" t="str">
            <v>607247</v>
          </cell>
          <cell r="F147" t="str">
            <v>Нижегородская область</v>
          </cell>
          <cell r="G147" t="str">
            <v>р.п.Выездное, ул.Куликова, 1в</v>
          </cell>
          <cell r="H147" t="str">
            <v>(83147)50620</v>
          </cell>
          <cell r="I147" t="str">
            <v>Ершова Людмила Борисовна</v>
          </cell>
          <cell r="K147">
            <v>1</v>
          </cell>
          <cell r="L147" t="str">
            <v>Н6:городской населенный пункт (поселек городского типа, рабочий поселок)</v>
          </cell>
          <cell r="M147" t="str">
            <v>12345</v>
          </cell>
          <cell r="N147" t="str">
            <v>08:15 16:15(12:00 13:00)|08:15 16:15(12:00 13:00)|08:15 16:15(12:00 13:00)|08:15 16:15(12:00 13:00)|08:15 16:15(12:00 13:00)</v>
          </cell>
          <cell r="O147" t="str">
            <v/>
          </cell>
          <cell r="P147">
            <v>2</v>
          </cell>
          <cell r="Q147" t="str">
            <v>Н6</v>
          </cell>
          <cell r="R147" t="e">
            <v>#VALUE!</v>
          </cell>
          <cell r="T147" t="str">
            <v/>
          </cell>
          <cell r="U147">
            <v>2</v>
          </cell>
          <cell r="V147" t="str">
            <v>Н6</v>
          </cell>
          <cell r="W147" t="e">
            <v>#VALUE!</v>
          </cell>
          <cell r="Y147" t="str">
            <v/>
          </cell>
          <cell r="Z147">
            <v>2</v>
          </cell>
          <cell r="AA147" t="str">
            <v>Н6</v>
          </cell>
          <cell r="AB147" t="e">
            <v>#VALUE!</v>
          </cell>
          <cell r="AD147" t="str">
            <v/>
          </cell>
          <cell r="AE147">
            <v>2</v>
          </cell>
          <cell r="AF147" t="str">
            <v>Н6</v>
          </cell>
          <cell r="AG147" t="e">
            <v>#VALUE!</v>
          </cell>
          <cell r="AI147" t="str">
            <v/>
          </cell>
          <cell r="AJ147">
            <v>2</v>
          </cell>
          <cell r="AK147" t="str">
            <v>Н6</v>
          </cell>
          <cell r="AL147" t="e">
            <v>#VALUE!</v>
          </cell>
          <cell r="AO147">
            <v>2</v>
          </cell>
        </row>
        <row r="148">
          <cell r="A148" t="str">
            <v>368/027</v>
          </cell>
          <cell r="B148">
            <v>156</v>
          </cell>
          <cell r="C148" t="str">
            <v>Доп.офис №368/027</v>
          </cell>
          <cell r="D148" t="str">
            <v>П5:Дополнительный офис - специализированный филиал, обслуживающий физических лиц</v>
          </cell>
          <cell r="E148" t="str">
            <v>607224</v>
          </cell>
          <cell r="F148" t="str">
            <v>Нижегородская область</v>
          </cell>
          <cell r="G148" t="str">
            <v>г.Арзамас, ул.Мира, 7</v>
          </cell>
          <cell r="H148" t="str">
            <v>(83147)77300</v>
          </cell>
          <cell r="I148" t="str">
            <v>Ульянова Лариса Владимировна</v>
          </cell>
          <cell r="K148">
            <v>13</v>
          </cell>
          <cell r="L148" t="str">
            <v>Н3:город (не являющийся центром субъекта РФ) с населением свыше 100 до 500 тыс. чел.</v>
          </cell>
          <cell r="M148" t="str">
            <v>123456</v>
          </cell>
          <cell r="N148" t="str">
            <v>09:00 19:00|09:00 19:00|09:00 19:00|09:00 19:00|09:00 19:00|09:00 16:00</v>
          </cell>
          <cell r="O148" t="str">
            <v/>
          </cell>
          <cell r="P148">
            <v>9</v>
          </cell>
          <cell r="Q148" t="str">
            <v>Н3</v>
          </cell>
          <cell r="R148" t="e">
            <v>#VALUE!</v>
          </cell>
          <cell r="T148" t="str">
            <v/>
          </cell>
          <cell r="U148">
            <v>9</v>
          </cell>
          <cell r="V148" t="str">
            <v>Н3</v>
          </cell>
          <cell r="W148" t="e">
            <v>#VALUE!</v>
          </cell>
          <cell r="Y148" t="str">
            <v/>
          </cell>
          <cell r="Z148">
            <v>9</v>
          </cell>
          <cell r="AA148" t="str">
            <v>Н3</v>
          </cell>
          <cell r="AB148" t="e">
            <v>#VALUE!</v>
          </cell>
          <cell r="AD148" t="str">
            <v/>
          </cell>
          <cell r="AE148">
            <v>9</v>
          </cell>
          <cell r="AF148" t="str">
            <v>Н3</v>
          </cell>
          <cell r="AG148" t="e">
            <v>#VALUE!</v>
          </cell>
          <cell r="AI148" t="str">
            <v/>
          </cell>
          <cell r="AJ148">
            <v>9</v>
          </cell>
          <cell r="AK148" t="str">
            <v>Н3</v>
          </cell>
          <cell r="AL148" t="e">
            <v>#VALUE!</v>
          </cell>
          <cell r="AO148">
            <v>9</v>
          </cell>
        </row>
        <row r="149">
          <cell r="A149" t="str">
            <v>368/030</v>
          </cell>
          <cell r="B149">
            <v>157</v>
          </cell>
          <cell r="C149" t="str">
            <v>Опер.касса №368/030</v>
          </cell>
          <cell r="D149" t="str">
            <v>П6:Операционная касса вне кассового узла</v>
          </cell>
          <cell r="E149" t="str">
            <v>607216</v>
          </cell>
          <cell r="F149" t="str">
            <v>Нижегородская область</v>
          </cell>
          <cell r="G149" t="str">
            <v>п.Балахониха, ул.Советская, 27А</v>
          </cell>
          <cell r="H149" t="str">
            <v>(83147)59069</v>
          </cell>
          <cell r="I149" t="str">
            <v>Куракина Людмила Владимировна</v>
          </cell>
          <cell r="K149">
            <v>0.4</v>
          </cell>
          <cell r="L149" t="str">
            <v>Н7:сельский населенный пункт</v>
          </cell>
          <cell r="M149" t="str">
            <v>24</v>
          </cell>
          <cell r="N149" t="str">
            <v>08:00 15:30(12:00 12:30)|08:50 16:20(12:00 12:30)</v>
          </cell>
          <cell r="O149" t="str">
            <v/>
          </cell>
          <cell r="P149">
            <v>1</v>
          </cell>
          <cell r="Q149" t="str">
            <v>Н7</v>
          </cell>
          <cell r="R149" t="e">
            <v>#VALUE!</v>
          </cell>
          <cell r="T149" t="str">
            <v/>
          </cell>
          <cell r="U149">
            <v>1</v>
          </cell>
          <cell r="V149" t="str">
            <v>Н7</v>
          </cell>
          <cell r="W149" t="e">
            <v>#VALUE!</v>
          </cell>
          <cell r="Y149" t="str">
            <v/>
          </cell>
          <cell r="Z149">
            <v>1</v>
          </cell>
          <cell r="AA149" t="str">
            <v>Н7</v>
          </cell>
          <cell r="AB149" t="e">
            <v>#VALUE!</v>
          </cell>
          <cell r="AD149" t="str">
            <v/>
          </cell>
          <cell r="AE149">
            <v>1</v>
          </cell>
          <cell r="AF149" t="str">
            <v>Н7</v>
          </cell>
          <cell r="AG149" t="e">
            <v>#VALUE!</v>
          </cell>
          <cell r="AI149" t="str">
            <v/>
          </cell>
          <cell r="AJ149">
            <v>1</v>
          </cell>
          <cell r="AK149" t="str">
            <v>Н7</v>
          </cell>
          <cell r="AL149" t="e">
            <v>#VALUE!</v>
          </cell>
          <cell r="AO149">
            <v>1</v>
          </cell>
        </row>
        <row r="150">
          <cell r="A150" t="str">
            <v>368/031</v>
          </cell>
          <cell r="B150">
            <v>158</v>
          </cell>
          <cell r="C150" t="str">
            <v>Опер.касса №368/031</v>
          </cell>
          <cell r="D150" t="str">
            <v>П6:Операционная касса вне кассового узла</v>
          </cell>
          <cell r="E150" t="str">
            <v>607246</v>
          </cell>
          <cell r="F150" t="str">
            <v>Нижегородская область</v>
          </cell>
          <cell r="G150" t="str">
            <v>с.Ветошкино, ул.Центральная</v>
          </cell>
          <cell r="H150" t="str">
            <v>(83147)55772</v>
          </cell>
          <cell r="I150" t="str">
            <v>Сокова Нина Ивановна</v>
          </cell>
          <cell r="K150">
            <v>0.2</v>
          </cell>
          <cell r="L150" t="str">
            <v>Н7:сельский населенный пункт</v>
          </cell>
          <cell r="M150" t="str">
            <v>2</v>
          </cell>
          <cell r="N150" t="str">
            <v>08:00 15:30(12:00 12:30)</v>
          </cell>
          <cell r="O150" t="str">
            <v/>
          </cell>
          <cell r="P150">
            <v>1</v>
          </cell>
          <cell r="Q150" t="str">
            <v>Н7</v>
          </cell>
          <cell r="R150" t="e">
            <v>#VALUE!</v>
          </cell>
          <cell r="T150" t="str">
            <v/>
          </cell>
          <cell r="U150">
            <v>1</v>
          </cell>
          <cell r="V150" t="str">
            <v>Н7</v>
          </cell>
          <cell r="W150" t="e">
            <v>#VALUE!</v>
          </cell>
          <cell r="Y150" t="str">
            <v/>
          </cell>
          <cell r="Z150">
            <v>1</v>
          </cell>
          <cell r="AA150" t="str">
            <v>Н7</v>
          </cell>
          <cell r="AB150" t="e">
            <v>#VALUE!</v>
          </cell>
          <cell r="AD150" t="str">
            <v/>
          </cell>
          <cell r="AE150">
            <v>1</v>
          </cell>
          <cell r="AF150" t="str">
            <v>Н7</v>
          </cell>
          <cell r="AG150" t="e">
            <v>#VALUE!</v>
          </cell>
          <cell r="AI150" t="str">
            <v/>
          </cell>
          <cell r="AJ150">
            <v>1</v>
          </cell>
          <cell r="AK150" t="str">
            <v>Н7</v>
          </cell>
          <cell r="AL150" t="e">
            <v>#VALUE!</v>
          </cell>
          <cell r="AO150">
            <v>1</v>
          </cell>
        </row>
        <row r="151">
          <cell r="A151" t="str">
            <v>368/032</v>
          </cell>
          <cell r="B151">
            <v>159</v>
          </cell>
          <cell r="C151" t="str">
            <v>Доп.офис №368/032</v>
          </cell>
          <cell r="D151" t="str">
            <v>П5:Дополнительный офис - специализированный филиал, обслуживающий физических лиц</v>
          </cell>
          <cell r="E151" t="str">
            <v>607220</v>
          </cell>
          <cell r="F151" t="str">
            <v>Нижегородская область</v>
          </cell>
          <cell r="G151" t="str">
            <v>г.Арзамас, ул.50 лет ВЛКСМ, 28</v>
          </cell>
          <cell r="H151" t="str">
            <v>(83147)44404</v>
          </cell>
          <cell r="I151" t="str">
            <v>Евстигнеева Ирина Александровна</v>
          </cell>
          <cell r="K151">
            <v>7</v>
          </cell>
          <cell r="L151" t="str">
            <v>Н3:город (не являющийся центром субъекта РФ) с населением свыше 100 до 500 тыс. чел.</v>
          </cell>
          <cell r="M151" t="str">
            <v>23456</v>
          </cell>
          <cell r="N151" t="str">
            <v>09:30 18:00|09:30 18:00|09:30 18:00|09:30 18:00|09:30 14:30</v>
          </cell>
          <cell r="O151" t="str">
            <v/>
          </cell>
          <cell r="P151">
            <v>5</v>
          </cell>
          <cell r="Q151" t="str">
            <v>Н3</v>
          </cell>
          <cell r="R151" t="e">
            <v>#VALUE!</v>
          </cell>
          <cell r="T151" t="str">
            <v/>
          </cell>
          <cell r="U151">
            <v>5</v>
          </cell>
          <cell r="V151" t="str">
            <v>Н3</v>
          </cell>
          <cell r="W151" t="e">
            <v>#VALUE!</v>
          </cell>
          <cell r="Y151" t="str">
            <v/>
          </cell>
          <cell r="Z151">
            <v>5</v>
          </cell>
          <cell r="AA151" t="str">
            <v>Н3</v>
          </cell>
          <cell r="AB151" t="e">
            <v>#VALUE!</v>
          </cell>
          <cell r="AD151" t="str">
            <v/>
          </cell>
          <cell r="AE151">
            <v>5</v>
          </cell>
          <cell r="AF151" t="str">
            <v>Н3</v>
          </cell>
          <cell r="AG151" t="e">
            <v>#VALUE!</v>
          </cell>
          <cell r="AI151" t="str">
            <v/>
          </cell>
          <cell r="AJ151">
            <v>5</v>
          </cell>
          <cell r="AK151" t="str">
            <v>Н3</v>
          </cell>
          <cell r="AL151" t="e">
            <v>#VALUE!</v>
          </cell>
          <cell r="AO151">
            <v>5</v>
          </cell>
        </row>
        <row r="152">
          <cell r="A152" t="str">
            <v>368/036</v>
          </cell>
          <cell r="B152">
            <v>160</v>
          </cell>
          <cell r="C152" t="str">
            <v>Доп.офис №368/036</v>
          </cell>
          <cell r="D152" t="str">
            <v>П5:Дополнительный офис - специализированный филиал, обслуживающий физических лиц</v>
          </cell>
          <cell r="E152" t="str">
            <v>607220</v>
          </cell>
          <cell r="F152" t="str">
            <v>Нижегородская область</v>
          </cell>
          <cell r="G152" t="str">
            <v>г.Арзамас, ул.Калинина, 23</v>
          </cell>
          <cell r="H152" t="str">
            <v>(83147)40325</v>
          </cell>
          <cell r="I152" t="str">
            <v>Хрычева Елена Анатольевна</v>
          </cell>
          <cell r="K152">
            <v>3</v>
          </cell>
          <cell r="L152" t="str">
            <v>Н3:город (не являющийся центром субъекта РФ) с населением свыше 100 до 500 тыс. чел.</v>
          </cell>
          <cell r="M152" t="str">
            <v>1234</v>
          </cell>
          <cell r="N152" t="str">
            <v>08:00 18:00|08:00 18:00|08:00 18:00|08:00 18:00</v>
          </cell>
          <cell r="O152" t="str">
            <v/>
          </cell>
          <cell r="P152">
            <v>4</v>
          </cell>
          <cell r="Q152" t="str">
            <v>Н3</v>
          </cell>
          <cell r="R152" t="e">
            <v>#VALUE!</v>
          </cell>
          <cell r="T152" t="str">
            <v/>
          </cell>
          <cell r="U152">
            <v>4</v>
          </cell>
          <cell r="V152" t="str">
            <v>Н3</v>
          </cell>
          <cell r="W152" t="e">
            <v>#VALUE!</v>
          </cell>
          <cell r="Y152" t="str">
            <v/>
          </cell>
          <cell r="Z152">
            <v>4</v>
          </cell>
          <cell r="AA152" t="str">
            <v>Н3</v>
          </cell>
          <cell r="AB152" t="e">
            <v>#VALUE!</v>
          </cell>
          <cell r="AD152" t="str">
            <v/>
          </cell>
          <cell r="AE152">
            <v>4</v>
          </cell>
          <cell r="AF152" t="str">
            <v>Н3</v>
          </cell>
          <cell r="AG152" t="e">
            <v>#VALUE!</v>
          </cell>
          <cell r="AI152" t="str">
            <v/>
          </cell>
          <cell r="AJ152">
            <v>4</v>
          </cell>
          <cell r="AK152" t="str">
            <v>Н3</v>
          </cell>
          <cell r="AL152" t="e">
            <v>#VALUE!</v>
          </cell>
          <cell r="AO152">
            <v>4</v>
          </cell>
        </row>
        <row r="153">
          <cell r="A153" t="str">
            <v>368/04</v>
          </cell>
          <cell r="B153">
            <v>162</v>
          </cell>
          <cell r="C153" t="str">
            <v>Доп.офис №368/04</v>
          </cell>
          <cell r="D153" t="str">
            <v>П5:Дополнительный офис - специализированный филиал, обслуживающий физических лиц</v>
          </cell>
          <cell r="E153" t="str">
            <v>607221</v>
          </cell>
          <cell r="F153" t="str">
            <v>Нижегородская область</v>
          </cell>
          <cell r="G153" t="str">
            <v>г.Арзамас, ул.3-я Вокзальная, 1</v>
          </cell>
          <cell r="H153" t="str">
            <v>(83147)63042</v>
          </cell>
          <cell r="I153" t="str">
            <v>Курячьева Наталья Ивановна</v>
          </cell>
          <cell r="K153">
            <v>3</v>
          </cell>
          <cell r="L153" t="str">
            <v>Н3:город (не являющийся центром субъекта РФ) с населением свыше 100 до 500 тыс. чел.</v>
          </cell>
          <cell r="M153" t="str">
            <v>23456</v>
          </cell>
          <cell r="N153" t="str">
            <v>09:30 18:00(14:00 15:00)|09:30 18:00(14:00 15:00)|09:30 18:00(14:00 15:00)|09:30 18:00(14:00 15:00)|09:00 14:00</v>
          </cell>
          <cell r="O153" t="str">
            <v/>
          </cell>
          <cell r="P153">
            <v>4</v>
          </cell>
          <cell r="Q153" t="str">
            <v>Н3</v>
          </cell>
          <cell r="R153" t="e">
            <v>#VALUE!</v>
          </cell>
          <cell r="T153" t="str">
            <v/>
          </cell>
          <cell r="U153">
            <v>4</v>
          </cell>
          <cell r="V153" t="str">
            <v>Н3</v>
          </cell>
          <cell r="W153" t="e">
            <v>#VALUE!</v>
          </cell>
          <cell r="Y153" t="str">
            <v/>
          </cell>
          <cell r="Z153">
            <v>4</v>
          </cell>
          <cell r="AA153" t="str">
            <v>Н3</v>
          </cell>
          <cell r="AB153" t="e">
            <v>#VALUE!</v>
          </cell>
          <cell r="AD153" t="str">
            <v/>
          </cell>
          <cell r="AE153">
            <v>4</v>
          </cell>
          <cell r="AF153" t="str">
            <v>Н3</v>
          </cell>
          <cell r="AG153" t="e">
            <v>#VALUE!</v>
          </cell>
          <cell r="AI153" t="str">
            <v/>
          </cell>
          <cell r="AJ153">
            <v>4</v>
          </cell>
          <cell r="AK153" t="str">
            <v>Н3</v>
          </cell>
          <cell r="AL153" t="e">
            <v>#VALUE!</v>
          </cell>
          <cell r="AO153">
            <v>4</v>
          </cell>
        </row>
        <row r="154">
          <cell r="A154" t="str">
            <v>368/05</v>
          </cell>
          <cell r="B154">
            <v>163</v>
          </cell>
          <cell r="C154" t="str">
            <v>Опер.касса №368/05</v>
          </cell>
          <cell r="D154" t="str">
            <v>П6:Операционная касса вне кассового узла</v>
          </cell>
          <cell r="E154" t="str">
            <v>607222</v>
          </cell>
          <cell r="F154" t="str">
            <v>Нижегородская область</v>
          </cell>
          <cell r="G154" t="str">
            <v>г.Арзамас, ул.Красный Путь, 8А</v>
          </cell>
          <cell r="H154" t="str">
            <v>(83147)46587</v>
          </cell>
          <cell r="I154" t="str">
            <v>Тумзова Надежда Алексеевна</v>
          </cell>
          <cell r="K154">
            <v>2</v>
          </cell>
          <cell r="L154" t="str">
            <v>Н3:город (не являющийся центром субъекта РФ) с населением свыше 100 до 500 тыс. чел.</v>
          </cell>
          <cell r="M154" t="str">
            <v>23456</v>
          </cell>
          <cell r="N154" t="str">
            <v>09:30 18:00(13:00 14:00)|09:30 18:00(13:00 14:00)|09:30 18:00(13:00 14:00)|09:30 18:00(13:00 14:00)|09:00 14:00</v>
          </cell>
          <cell r="O154" t="str">
            <v/>
          </cell>
          <cell r="P154">
            <v>2</v>
          </cell>
          <cell r="Q154" t="str">
            <v>Н3</v>
          </cell>
          <cell r="R154" t="e">
            <v>#VALUE!</v>
          </cell>
          <cell r="T154" t="str">
            <v/>
          </cell>
          <cell r="U154">
            <v>2</v>
          </cell>
          <cell r="V154" t="str">
            <v>Н3</v>
          </cell>
          <cell r="W154" t="e">
            <v>#VALUE!</v>
          </cell>
          <cell r="Y154" t="str">
            <v/>
          </cell>
          <cell r="Z154">
            <v>2</v>
          </cell>
          <cell r="AA154" t="str">
            <v>Н3</v>
          </cell>
          <cell r="AB154" t="e">
            <v>#VALUE!</v>
          </cell>
          <cell r="AD154" t="str">
            <v/>
          </cell>
          <cell r="AE154">
            <v>2</v>
          </cell>
          <cell r="AF154" t="str">
            <v>Н3</v>
          </cell>
          <cell r="AG154" t="e">
            <v>#VALUE!</v>
          </cell>
          <cell r="AI154" t="str">
            <v/>
          </cell>
          <cell r="AJ154">
            <v>2</v>
          </cell>
          <cell r="AK154" t="str">
            <v>Н3</v>
          </cell>
          <cell r="AL154" t="e">
            <v>#VALUE!</v>
          </cell>
          <cell r="AO154">
            <v>2</v>
          </cell>
        </row>
        <row r="155">
          <cell r="A155" t="str">
            <v>368/053</v>
          </cell>
          <cell r="B155">
            <v>164</v>
          </cell>
          <cell r="C155" t="str">
            <v>Опер.касса №368/053</v>
          </cell>
          <cell r="D155" t="str">
            <v>П6:Операционная касса вне кассового узла</v>
          </cell>
          <cell r="E155" t="str">
            <v>607260</v>
          </cell>
          <cell r="F155" t="str">
            <v>Нижегородская область</v>
          </cell>
          <cell r="G155" t="str">
            <v>г.Арзамас, микрорайон Кирилловский, 3-я линия, 1</v>
          </cell>
          <cell r="H155" t="str">
            <v>(83147)57465</v>
          </cell>
          <cell r="I155" t="str">
            <v>Родионова Надежда Петровна</v>
          </cell>
          <cell r="K155">
            <v>0.5</v>
          </cell>
          <cell r="L155" t="str">
            <v>Н3:город (не являющийся центром субъекта РФ) с населением свыше 100 до 500 тыс. чел.</v>
          </cell>
          <cell r="M155" t="str">
            <v>135</v>
          </cell>
          <cell r="N155" t="str">
            <v>10:00 16:40(12:00 13:00)|10:00 16:40(12:00 13:00)|10:00 16:40(12:00 13:00)</v>
          </cell>
          <cell r="O155" t="str">
            <v/>
          </cell>
          <cell r="P155">
            <v>1</v>
          </cell>
          <cell r="Q155" t="str">
            <v>Н3</v>
          </cell>
          <cell r="R155" t="e">
            <v>#VALUE!</v>
          </cell>
          <cell r="T155" t="str">
            <v/>
          </cell>
          <cell r="U155">
            <v>1</v>
          </cell>
          <cell r="V155" t="str">
            <v>Н3</v>
          </cell>
          <cell r="W155" t="e">
            <v>#VALUE!</v>
          </cell>
          <cell r="Y155" t="str">
            <v/>
          </cell>
          <cell r="Z155">
            <v>1</v>
          </cell>
          <cell r="AA155" t="str">
            <v>Н3</v>
          </cell>
          <cell r="AB155" t="e">
            <v>#VALUE!</v>
          </cell>
          <cell r="AD155" t="str">
            <v/>
          </cell>
          <cell r="AE155">
            <v>1</v>
          </cell>
          <cell r="AF155" t="str">
            <v>Н3</v>
          </cell>
          <cell r="AG155" t="e">
            <v>#VALUE!</v>
          </cell>
          <cell r="AI155" t="str">
            <v/>
          </cell>
          <cell r="AJ155">
            <v>1</v>
          </cell>
          <cell r="AK155" t="str">
            <v>Н3</v>
          </cell>
          <cell r="AL155" t="e">
            <v>#VALUE!</v>
          </cell>
          <cell r="AO155">
            <v>1</v>
          </cell>
        </row>
        <row r="156">
          <cell r="A156" t="str">
            <v>368/054</v>
          </cell>
          <cell r="B156">
            <v>165</v>
          </cell>
          <cell r="C156" t="str">
            <v>Опер.касса №368/054</v>
          </cell>
          <cell r="D156" t="str">
            <v>П6:Операционная касса вне кассового узла</v>
          </cell>
          <cell r="E156" t="str">
            <v>607210</v>
          </cell>
          <cell r="F156" t="str">
            <v>Нижегородская область</v>
          </cell>
          <cell r="G156" t="str">
            <v>с.Чернуха, ул.Ленина, 16</v>
          </cell>
          <cell r="H156" t="str">
            <v>(83147)52096</v>
          </cell>
          <cell r="I156" t="str">
            <v>Романова Татьяна Прокофьевна</v>
          </cell>
          <cell r="K156">
            <v>3.75</v>
          </cell>
          <cell r="L156" t="str">
            <v>Н7:сельский населенный пункт</v>
          </cell>
          <cell r="M156" t="str">
            <v>12345</v>
          </cell>
          <cell r="N156" t="str">
            <v>08:50 16:20(12:00 12:30)|08:50 16:20(12:00 12:30)|08:50 16:20(12:00 12:30)|08:50 16:20(12:00 12:30)|08:00 15:30(12:00 12:30)</v>
          </cell>
          <cell r="O156" t="str">
            <v/>
          </cell>
          <cell r="P156">
            <v>5</v>
          </cell>
          <cell r="Q156" t="str">
            <v>Н7</v>
          </cell>
          <cell r="R156" t="e">
            <v>#VALUE!</v>
          </cell>
          <cell r="T156" t="str">
            <v/>
          </cell>
          <cell r="U156">
            <v>5</v>
          </cell>
          <cell r="V156" t="str">
            <v>Н7</v>
          </cell>
          <cell r="W156" t="e">
            <v>#VALUE!</v>
          </cell>
          <cell r="Y156" t="str">
            <v/>
          </cell>
          <cell r="Z156">
            <v>5</v>
          </cell>
          <cell r="AA156" t="str">
            <v>Н7</v>
          </cell>
          <cell r="AB156" t="e">
            <v>#VALUE!</v>
          </cell>
          <cell r="AD156" t="str">
            <v/>
          </cell>
          <cell r="AE156">
            <v>5</v>
          </cell>
          <cell r="AF156" t="str">
            <v>Н7</v>
          </cell>
          <cell r="AG156" t="e">
            <v>#VALUE!</v>
          </cell>
          <cell r="AI156" t="str">
            <v/>
          </cell>
          <cell r="AJ156">
            <v>5</v>
          </cell>
          <cell r="AK156" t="str">
            <v>Н7</v>
          </cell>
          <cell r="AL156" t="e">
            <v>#VALUE!</v>
          </cell>
          <cell r="AO156">
            <v>5</v>
          </cell>
        </row>
        <row r="157">
          <cell r="A157" t="str">
            <v>368/055</v>
          </cell>
          <cell r="B157">
            <v>166</v>
          </cell>
          <cell r="C157" t="str">
            <v>Опер.касса №368/055</v>
          </cell>
          <cell r="D157" t="str">
            <v>П6:Операционная касса вне кассового узла</v>
          </cell>
          <cell r="E157" t="str">
            <v>607217</v>
          </cell>
          <cell r="F157" t="str">
            <v>Нижегородская область</v>
          </cell>
          <cell r="G157" t="str">
            <v>с.Ковакса, ул.Советская</v>
          </cell>
          <cell r="H157" t="str">
            <v>(83147)54131</v>
          </cell>
          <cell r="I157" t="str">
            <v>Маслова Татьяна Федоровна</v>
          </cell>
          <cell r="K157">
            <v>0.15</v>
          </cell>
          <cell r="L157" t="str">
            <v>Н7:сельский населенный пункт</v>
          </cell>
          <cell r="M157" t="str">
            <v>4</v>
          </cell>
          <cell r="N157" t="str">
            <v>10:30 16:00(12:00 12:30)</v>
          </cell>
          <cell r="O157" t="str">
            <v/>
          </cell>
          <cell r="P157">
            <v>1</v>
          </cell>
          <cell r="Q157" t="str">
            <v>Н7</v>
          </cell>
          <cell r="R157" t="e">
            <v>#VALUE!</v>
          </cell>
          <cell r="T157" t="str">
            <v/>
          </cell>
          <cell r="U157">
            <v>1</v>
          </cell>
          <cell r="V157" t="str">
            <v>Н7</v>
          </cell>
          <cell r="W157" t="e">
            <v>#VALUE!</v>
          </cell>
          <cell r="Y157" t="str">
            <v/>
          </cell>
          <cell r="Z157">
            <v>1</v>
          </cell>
          <cell r="AA157" t="str">
            <v>Н7</v>
          </cell>
          <cell r="AB157" t="e">
            <v>#VALUE!</v>
          </cell>
          <cell r="AD157" t="str">
            <v/>
          </cell>
          <cell r="AE157">
            <v>1</v>
          </cell>
          <cell r="AF157" t="str">
            <v>Н7</v>
          </cell>
          <cell r="AG157" t="e">
            <v>#VALUE!</v>
          </cell>
          <cell r="AI157" t="str">
            <v/>
          </cell>
          <cell r="AJ157">
            <v>1</v>
          </cell>
          <cell r="AK157" t="str">
            <v>Н7</v>
          </cell>
          <cell r="AL157" t="e">
            <v>#VALUE!</v>
          </cell>
          <cell r="AO157">
            <v>1</v>
          </cell>
        </row>
        <row r="158">
          <cell r="A158" t="str">
            <v>368/056</v>
          </cell>
          <cell r="B158">
            <v>167</v>
          </cell>
          <cell r="C158" t="str">
            <v>Опер.касса №368/056</v>
          </cell>
          <cell r="D158" t="str">
            <v>П6:Операционная касса вне кассового узла</v>
          </cell>
          <cell r="E158" t="str">
            <v>607201</v>
          </cell>
          <cell r="F158" t="str">
            <v>Нижегородская область</v>
          </cell>
          <cell r="G158" t="str">
            <v>с.Ломовка, ул.Зеленая, 2</v>
          </cell>
          <cell r="H158" t="str">
            <v>(83147)58421</v>
          </cell>
          <cell r="I158" t="str">
            <v>Новикова Галина Викторовна</v>
          </cell>
          <cell r="K158">
            <v>0.5</v>
          </cell>
          <cell r="L158" t="str">
            <v>Н7:сельский населенный пункт</v>
          </cell>
          <cell r="M158" t="str">
            <v>123</v>
          </cell>
          <cell r="N158" t="str">
            <v>09:30 16:30(12:00 13:00)|09:30 16:30(12:00 13:00)|10:30 16:30(12:00 13:00)</v>
          </cell>
          <cell r="O158" t="str">
            <v/>
          </cell>
          <cell r="P158">
            <v>1</v>
          </cell>
          <cell r="Q158" t="str">
            <v>Н7</v>
          </cell>
          <cell r="R158" t="e">
            <v>#VALUE!</v>
          </cell>
          <cell r="T158" t="str">
            <v/>
          </cell>
          <cell r="U158">
            <v>1</v>
          </cell>
          <cell r="V158" t="str">
            <v>Н7</v>
          </cell>
          <cell r="W158" t="e">
            <v>#VALUE!</v>
          </cell>
          <cell r="Y158" t="str">
            <v/>
          </cell>
          <cell r="Z158">
            <v>1</v>
          </cell>
          <cell r="AA158" t="str">
            <v>Н7</v>
          </cell>
          <cell r="AB158" t="e">
            <v>#VALUE!</v>
          </cell>
          <cell r="AD158" t="str">
            <v/>
          </cell>
          <cell r="AE158">
            <v>1</v>
          </cell>
          <cell r="AF158" t="str">
            <v>Н7</v>
          </cell>
          <cell r="AG158" t="e">
            <v>#VALUE!</v>
          </cell>
          <cell r="AI158" t="str">
            <v/>
          </cell>
          <cell r="AJ158">
            <v>1</v>
          </cell>
          <cell r="AK158" t="str">
            <v>Н7</v>
          </cell>
          <cell r="AL158" t="e">
            <v>#VALUE!</v>
          </cell>
          <cell r="AO158">
            <v>1</v>
          </cell>
        </row>
        <row r="159">
          <cell r="A159" t="str">
            <v>368/059</v>
          </cell>
          <cell r="B159">
            <v>169</v>
          </cell>
          <cell r="C159" t="str">
            <v>Опер.касса №368/059</v>
          </cell>
          <cell r="D159" t="str">
            <v>П6:Операционная касса вне кассового узла</v>
          </cell>
          <cell r="E159" t="str">
            <v>607212</v>
          </cell>
          <cell r="F159" t="str">
            <v>Нижегородская область</v>
          </cell>
          <cell r="G159" t="str">
            <v>с.Селема, ул.Центральная, 92</v>
          </cell>
          <cell r="H159" t="str">
            <v>(83147)58222</v>
          </cell>
          <cell r="I159" t="str">
            <v>Рябинина Надежда Николаевна</v>
          </cell>
          <cell r="K159">
            <v>0.2</v>
          </cell>
          <cell r="L159" t="str">
            <v>Н7:сельский населенный пункт</v>
          </cell>
          <cell r="M159" t="str">
            <v>2</v>
          </cell>
          <cell r="N159" t="str">
            <v>08:40 16:10(12:00 12:30)</v>
          </cell>
          <cell r="O159" t="str">
            <v/>
          </cell>
          <cell r="P159">
            <v>1</v>
          </cell>
          <cell r="Q159" t="str">
            <v>Н7</v>
          </cell>
          <cell r="R159" t="e">
            <v>#VALUE!</v>
          </cell>
          <cell r="T159" t="str">
            <v/>
          </cell>
          <cell r="U159">
            <v>1</v>
          </cell>
          <cell r="V159" t="str">
            <v>Н7</v>
          </cell>
          <cell r="W159" t="e">
            <v>#VALUE!</v>
          </cell>
          <cell r="Y159" t="str">
            <v/>
          </cell>
          <cell r="Z159">
            <v>1</v>
          </cell>
          <cell r="AA159" t="str">
            <v>Н7</v>
          </cell>
          <cell r="AB159" t="e">
            <v>#VALUE!</v>
          </cell>
          <cell r="AD159" t="str">
            <v/>
          </cell>
          <cell r="AE159">
            <v>1</v>
          </cell>
          <cell r="AF159" t="str">
            <v>Н7</v>
          </cell>
          <cell r="AG159" t="e">
            <v>#VALUE!</v>
          </cell>
          <cell r="AI159" t="str">
            <v/>
          </cell>
          <cell r="AJ159">
            <v>1</v>
          </cell>
          <cell r="AK159" t="str">
            <v>Н7</v>
          </cell>
          <cell r="AL159" t="e">
            <v>#VALUE!</v>
          </cell>
          <cell r="AO159">
            <v>1</v>
          </cell>
        </row>
        <row r="160">
          <cell r="A160" t="str">
            <v>368/062</v>
          </cell>
          <cell r="B160">
            <v>171</v>
          </cell>
          <cell r="C160" t="str">
            <v>Опер.касса №368/062</v>
          </cell>
          <cell r="D160" t="str">
            <v>П6:Операционная касса вне кассового узла</v>
          </cell>
          <cell r="E160" t="str">
            <v>607204</v>
          </cell>
          <cell r="F160" t="str">
            <v>Нижегородская область</v>
          </cell>
          <cell r="G160" t="str">
            <v>с.Мотовилово, ул.Лесная, 1</v>
          </cell>
          <cell r="H160" t="str">
            <v>(83147)56527</v>
          </cell>
          <cell r="I160" t="str">
            <v>Коровайкина Любовь Юрьевна</v>
          </cell>
          <cell r="K160">
            <v>0.5</v>
          </cell>
          <cell r="L160" t="str">
            <v>Н7:сельский населенный пункт</v>
          </cell>
          <cell r="M160" t="str">
            <v>124</v>
          </cell>
          <cell r="N160" t="str">
            <v>10:15 16:25(12:00 12:30)|10:15 16:25(12:00 12:30)|10:15 16:25(12:00 12:30)</v>
          </cell>
          <cell r="O160" t="str">
            <v/>
          </cell>
          <cell r="P160">
            <v>1</v>
          </cell>
          <cell r="Q160" t="str">
            <v>Н7</v>
          </cell>
          <cell r="R160" t="e">
            <v>#VALUE!</v>
          </cell>
          <cell r="T160" t="str">
            <v/>
          </cell>
          <cell r="U160">
            <v>1</v>
          </cell>
          <cell r="V160" t="str">
            <v>Н7</v>
          </cell>
          <cell r="W160" t="e">
            <v>#VALUE!</v>
          </cell>
          <cell r="Y160" t="str">
            <v/>
          </cell>
          <cell r="Z160">
            <v>1</v>
          </cell>
          <cell r="AA160" t="str">
            <v>Н7</v>
          </cell>
          <cell r="AB160" t="e">
            <v>#VALUE!</v>
          </cell>
          <cell r="AD160" t="str">
            <v/>
          </cell>
          <cell r="AE160">
            <v>1</v>
          </cell>
          <cell r="AF160" t="str">
            <v>Н7</v>
          </cell>
          <cell r="AG160" t="e">
            <v>#VALUE!</v>
          </cell>
          <cell r="AI160" t="str">
            <v/>
          </cell>
          <cell r="AJ160">
            <v>1</v>
          </cell>
          <cell r="AK160" t="str">
            <v>Н7</v>
          </cell>
          <cell r="AL160" t="e">
            <v>#VALUE!</v>
          </cell>
          <cell r="AO160">
            <v>1</v>
          </cell>
        </row>
        <row r="161">
          <cell r="A161" t="str">
            <v>368/069</v>
          </cell>
          <cell r="B161">
            <v>174</v>
          </cell>
          <cell r="C161" t="str">
            <v>Опер.касса №368/069</v>
          </cell>
          <cell r="D161" t="str">
            <v>П6:Операционная касса вне кассового узла</v>
          </cell>
          <cell r="E161" t="str">
            <v>607244</v>
          </cell>
          <cell r="F161" t="str">
            <v>Нижегородская область</v>
          </cell>
          <cell r="G161" t="str">
            <v>с.Семеново, ул.Молодежная</v>
          </cell>
          <cell r="H161" t="str">
            <v>(83147)56216</v>
          </cell>
          <cell r="I161" t="str">
            <v>Романова Любовь Леонидовна</v>
          </cell>
          <cell r="K161">
            <v>0.2</v>
          </cell>
          <cell r="L161" t="str">
            <v>Н7:сельский населенный пункт</v>
          </cell>
          <cell r="M161" t="str">
            <v>3</v>
          </cell>
          <cell r="N161" t="str">
            <v>08:00 15:30(12:00 12:30)</v>
          </cell>
          <cell r="O161" t="str">
            <v/>
          </cell>
          <cell r="P161">
            <v>1</v>
          </cell>
          <cell r="Q161" t="str">
            <v>Н7</v>
          </cell>
          <cell r="R161" t="e">
            <v>#VALUE!</v>
          </cell>
          <cell r="T161" t="str">
            <v/>
          </cell>
          <cell r="U161">
            <v>1</v>
          </cell>
          <cell r="V161" t="str">
            <v>Н7</v>
          </cell>
          <cell r="W161" t="e">
            <v>#VALUE!</v>
          </cell>
          <cell r="Y161" t="str">
            <v/>
          </cell>
          <cell r="Z161">
            <v>1</v>
          </cell>
          <cell r="AA161" t="str">
            <v>Н7</v>
          </cell>
          <cell r="AB161" t="e">
            <v>#VALUE!</v>
          </cell>
          <cell r="AD161" t="str">
            <v/>
          </cell>
          <cell r="AE161">
            <v>1</v>
          </cell>
          <cell r="AF161" t="str">
            <v>Н7</v>
          </cell>
          <cell r="AG161" t="e">
            <v>#VALUE!</v>
          </cell>
          <cell r="AI161" t="str">
            <v/>
          </cell>
          <cell r="AJ161">
            <v>1</v>
          </cell>
          <cell r="AK161" t="str">
            <v>Н7</v>
          </cell>
          <cell r="AL161" t="e">
            <v>#VALUE!</v>
          </cell>
          <cell r="AO161">
            <v>1</v>
          </cell>
        </row>
        <row r="162">
          <cell r="A162" t="str">
            <v>368/07</v>
          </cell>
          <cell r="B162">
            <v>175</v>
          </cell>
          <cell r="C162" t="str">
            <v>Опер.касса №368/07</v>
          </cell>
          <cell r="D162" t="str">
            <v>П6:Операционная касса вне кассового узла</v>
          </cell>
          <cell r="E162" t="str">
            <v>607253</v>
          </cell>
          <cell r="F162" t="str">
            <v>Нижегородская область</v>
          </cell>
          <cell r="G162" t="str">
            <v>с.Большое Туманово, площадь Победы, 30</v>
          </cell>
          <cell r="H162" t="str">
            <v>(83147)55513</v>
          </cell>
          <cell r="I162" t="str">
            <v>Турабова Зинаида Васильевна</v>
          </cell>
          <cell r="K162">
            <v>0.5</v>
          </cell>
          <cell r="L162" t="str">
            <v>Н7:сельский населенный пункт</v>
          </cell>
          <cell r="M162" t="str">
            <v>235</v>
          </cell>
          <cell r="N162" t="str">
            <v>09:00 16:00(12:00 13:00)|09:00 16:00(12:00 13:00)|10:00 16:00(12:00 13:00)</v>
          </cell>
          <cell r="O162" t="str">
            <v/>
          </cell>
          <cell r="P162">
            <v>1</v>
          </cell>
          <cell r="Q162" t="str">
            <v>Н7</v>
          </cell>
          <cell r="R162" t="e">
            <v>#VALUE!</v>
          </cell>
          <cell r="T162" t="str">
            <v/>
          </cell>
          <cell r="U162">
            <v>1</v>
          </cell>
          <cell r="V162" t="str">
            <v>Н7</v>
          </cell>
          <cell r="W162" t="e">
            <v>#VALUE!</v>
          </cell>
          <cell r="Y162" t="str">
            <v/>
          </cell>
          <cell r="Z162">
            <v>1</v>
          </cell>
          <cell r="AA162" t="str">
            <v>Н7</v>
          </cell>
          <cell r="AB162" t="e">
            <v>#VALUE!</v>
          </cell>
          <cell r="AD162" t="str">
            <v/>
          </cell>
          <cell r="AE162">
            <v>1</v>
          </cell>
          <cell r="AF162" t="str">
            <v>Н7</v>
          </cell>
          <cell r="AG162" t="e">
            <v>#VALUE!</v>
          </cell>
          <cell r="AI162" t="str">
            <v/>
          </cell>
          <cell r="AJ162">
            <v>1</v>
          </cell>
          <cell r="AK162" t="str">
            <v>Н7</v>
          </cell>
          <cell r="AL162" t="e">
            <v>#VALUE!</v>
          </cell>
          <cell r="AO162">
            <v>1</v>
          </cell>
        </row>
        <row r="163">
          <cell r="A163" t="str">
            <v>368/071</v>
          </cell>
          <cell r="B163">
            <v>176</v>
          </cell>
          <cell r="C163" t="str">
            <v>Доп.офис №368/071</v>
          </cell>
          <cell r="D163" t="str">
            <v>П5:Дополнительный офис - специализированный филиал, обслуживающий физических лиц</v>
          </cell>
          <cell r="E163" t="str">
            <v>607228</v>
          </cell>
          <cell r="F163" t="str">
            <v>Нижегородская область</v>
          </cell>
          <cell r="G163" t="str">
            <v>г.Арзамас, проспект Ленина, 125</v>
          </cell>
          <cell r="H163" t="str">
            <v>(83147)23512</v>
          </cell>
          <cell r="I163" t="str">
            <v>Баландина Елена Михайловна</v>
          </cell>
          <cell r="K163">
            <v>12</v>
          </cell>
          <cell r="L163" t="str">
            <v>Н3:город (не являющийся центром субъекта РФ) с населением свыше 100 до 500 тыс. чел.</v>
          </cell>
          <cell r="M163" t="str">
            <v>1234567</v>
          </cell>
          <cell r="N163" t="str">
            <v>09:00 19:00|09:00 19:00|09:00 19:00|09:00 19:00|09:00 19:00|09:00 16:00|09:00 13:00</v>
          </cell>
          <cell r="O163" t="str">
            <v/>
          </cell>
          <cell r="P163">
            <v>7</v>
          </cell>
          <cell r="Q163" t="str">
            <v>Н3</v>
          </cell>
          <cell r="R163" t="e">
            <v>#VALUE!</v>
          </cell>
          <cell r="T163" t="str">
            <v/>
          </cell>
          <cell r="U163">
            <v>7</v>
          </cell>
          <cell r="V163" t="str">
            <v>Н3</v>
          </cell>
          <cell r="W163" t="e">
            <v>#VALUE!</v>
          </cell>
          <cell r="Y163" t="str">
            <v/>
          </cell>
          <cell r="Z163">
            <v>7</v>
          </cell>
          <cell r="AA163" t="str">
            <v>Н3</v>
          </cell>
          <cell r="AB163" t="e">
            <v>#VALUE!</v>
          </cell>
          <cell r="AD163" t="str">
            <v/>
          </cell>
          <cell r="AE163">
            <v>7</v>
          </cell>
          <cell r="AF163" t="str">
            <v>Н3</v>
          </cell>
          <cell r="AG163" t="e">
            <v>#VALUE!</v>
          </cell>
          <cell r="AI163" t="str">
            <v/>
          </cell>
          <cell r="AJ163">
            <v>7</v>
          </cell>
          <cell r="AK163" t="str">
            <v>Н3</v>
          </cell>
          <cell r="AL163" t="e">
            <v>#VALUE!</v>
          </cell>
          <cell r="AO163">
            <v>7</v>
          </cell>
        </row>
        <row r="164">
          <cell r="A164" t="str">
            <v>368/076</v>
          </cell>
          <cell r="B164">
            <v>177</v>
          </cell>
          <cell r="C164" t="str">
            <v>Доп.офис №368/076</v>
          </cell>
          <cell r="D164" t="str">
            <v>П5:Дополнительный офис - специализированный филиал, обслуживающий физических лиц</v>
          </cell>
          <cell r="E164" t="str">
            <v>607230</v>
          </cell>
          <cell r="F164" t="str">
            <v>Нижегородская область</v>
          </cell>
          <cell r="G164" t="str">
            <v>г.Арзамас, ул.Пландина, 15</v>
          </cell>
          <cell r="H164" t="str">
            <v>(83147)77323</v>
          </cell>
          <cell r="I164" t="str">
            <v>вакансия</v>
          </cell>
          <cell r="K164">
            <v>0.25</v>
          </cell>
          <cell r="L164" t="str">
            <v>Н3:город (не являющийся центром субъекта РФ) с населением свыше 100 до 500 тыс. чел.</v>
          </cell>
          <cell r="M164" t="str">
            <v>4</v>
          </cell>
          <cell r="N164" t="str">
            <v>09:00 19:00(13:00 14:00)</v>
          </cell>
          <cell r="O164" t="str">
            <v/>
          </cell>
          <cell r="P164">
            <v>2</v>
          </cell>
          <cell r="Q164" t="str">
            <v>Н3</v>
          </cell>
          <cell r="R164" t="e">
            <v>#VALUE!</v>
          </cell>
          <cell r="T164" t="str">
            <v/>
          </cell>
          <cell r="U164">
            <v>2</v>
          </cell>
          <cell r="V164" t="str">
            <v>Н3</v>
          </cell>
          <cell r="W164" t="e">
            <v>#VALUE!</v>
          </cell>
          <cell r="Y164" t="str">
            <v/>
          </cell>
          <cell r="Z164">
            <v>2</v>
          </cell>
          <cell r="AA164" t="str">
            <v>Н3</v>
          </cell>
          <cell r="AB164" t="e">
            <v>#VALUE!</v>
          </cell>
          <cell r="AD164" t="str">
            <v/>
          </cell>
          <cell r="AE164">
            <v>2</v>
          </cell>
          <cell r="AF164" t="str">
            <v>Н3</v>
          </cell>
          <cell r="AG164" t="e">
            <v>#VALUE!</v>
          </cell>
          <cell r="AI164" t="str">
            <v/>
          </cell>
          <cell r="AJ164">
            <v>2</v>
          </cell>
          <cell r="AK164" t="str">
            <v>Н3</v>
          </cell>
          <cell r="AL164" t="e">
            <v>#VALUE!</v>
          </cell>
          <cell r="AO164">
            <v>2</v>
          </cell>
        </row>
        <row r="165">
          <cell r="A165" t="str">
            <v>368/079</v>
          </cell>
          <cell r="B165">
            <v>178</v>
          </cell>
          <cell r="C165" t="str">
            <v>Опер.касса №368/079</v>
          </cell>
          <cell r="D165" t="str">
            <v>П6:Операционная касса вне кассового узла</v>
          </cell>
          <cell r="E165" t="str">
            <v>607230</v>
          </cell>
          <cell r="F165" t="str">
            <v>Нижегородская область</v>
          </cell>
          <cell r="G165" t="str">
            <v>г.Арзамас, ул.Парковая, 18/2</v>
          </cell>
          <cell r="H165" t="str">
            <v>(83147)40756</v>
          </cell>
          <cell r="I165" t="str">
            <v>Морозова Ряхимя Юрьевна</v>
          </cell>
          <cell r="K165">
            <v>3</v>
          </cell>
          <cell r="L165" t="str">
            <v>Н3:город (не являющийся центром субъекта РФ) с населением свыше 100 до 500 тыс. чел.</v>
          </cell>
          <cell r="M165" t="str">
            <v>12345</v>
          </cell>
          <cell r="N165" t="str">
            <v>10:00 18:00(13:00 14:00)|10:00 18:00(13:00 14:00)|10:00 18:00(13:00 14:00)|10:00 18:00(13:00 14:00)|10:00 18:00(13:00 14:00)</v>
          </cell>
          <cell r="O165" t="str">
            <v/>
          </cell>
          <cell r="P165">
            <v>3</v>
          </cell>
          <cell r="Q165" t="str">
            <v>Н3</v>
          </cell>
          <cell r="R165" t="e">
            <v>#VALUE!</v>
          </cell>
          <cell r="T165" t="str">
            <v/>
          </cell>
          <cell r="U165">
            <v>3</v>
          </cell>
          <cell r="V165" t="str">
            <v>Н3</v>
          </cell>
          <cell r="W165" t="e">
            <v>#VALUE!</v>
          </cell>
          <cell r="Y165" t="str">
            <v/>
          </cell>
          <cell r="Z165">
            <v>3</v>
          </cell>
          <cell r="AA165" t="str">
            <v>Н3</v>
          </cell>
          <cell r="AB165" t="e">
            <v>#VALUE!</v>
          </cell>
          <cell r="AD165" t="str">
            <v/>
          </cell>
          <cell r="AE165">
            <v>3</v>
          </cell>
          <cell r="AF165" t="str">
            <v>Н3</v>
          </cell>
          <cell r="AG165" t="e">
            <v>#VALUE!</v>
          </cell>
          <cell r="AI165" t="str">
            <v/>
          </cell>
          <cell r="AJ165">
            <v>3</v>
          </cell>
          <cell r="AK165" t="str">
            <v>Н3</v>
          </cell>
          <cell r="AL165" t="e">
            <v>#VALUE!</v>
          </cell>
          <cell r="AO165">
            <v>3</v>
          </cell>
        </row>
        <row r="166">
          <cell r="A166" t="str">
            <v>368/08</v>
          </cell>
          <cell r="B166">
            <v>179</v>
          </cell>
          <cell r="C166" t="str">
            <v>Опер.касса №368/08</v>
          </cell>
          <cell r="D166" t="str">
            <v>П6:Операционная касса вне кассового узла</v>
          </cell>
          <cell r="E166" t="str">
            <v>607245</v>
          </cell>
          <cell r="F166" t="str">
            <v>Нижегородская область</v>
          </cell>
          <cell r="G166" t="str">
            <v>с.Слизнево, ул.Центральная, 53А, кв.2</v>
          </cell>
          <cell r="H166" t="str">
            <v>(83147)55864</v>
          </cell>
          <cell r="I166" t="str">
            <v>Маюрова Елена Владимировна</v>
          </cell>
          <cell r="K166">
            <v>0.4</v>
          </cell>
          <cell r="L166" t="str">
            <v>Н7:сельский населенный пункт</v>
          </cell>
          <cell r="M166" t="str">
            <v>34</v>
          </cell>
          <cell r="N166" t="str">
            <v>07:55 15:25(12:00 12:30)|07:55 15:25(12:00 12:30)</v>
          </cell>
          <cell r="O166" t="str">
            <v/>
          </cell>
          <cell r="P166">
            <v>1</v>
          </cell>
          <cell r="Q166" t="str">
            <v>Н7</v>
          </cell>
          <cell r="R166" t="e">
            <v>#VALUE!</v>
          </cell>
          <cell r="T166" t="str">
            <v/>
          </cell>
          <cell r="U166">
            <v>1</v>
          </cell>
          <cell r="V166" t="str">
            <v>Н7</v>
          </cell>
          <cell r="W166" t="e">
            <v>#VALUE!</v>
          </cell>
          <cell r="Y166" t="str">
            <v/>
          </cell>
          <cell r="Z166">
            <v>1</v>
          </cell>
          <cell r="AA166" t="str">
            <v>Н7</v>
          </cell>
          <cell r="AB166" t="e">
            <v>#VALUE!</v>
          </cell>
          <cell r="AD166" t="str">
            <v/>
          </cell>
          <cell r="AE166">
            <v>1</v>
          </cell>
          <cell r="AF166" t="str">
            <v>Н7</v>
          </cell>
          <cell r="AG166" t="e">
            <v>#VALUE!</v>
          </cell>
          <cell r="AI166" t="str">
            <v/>
          </cell>
          <cell r="AJ166">
            <v>1</v>
          </cell>
          <cell r="AK166" t="str">
            <v>Н7</v>
          </cell>
          <cell r="AL166" t="e">
            <v>#VALUE!</v>
          </cell>
          <cell r="AO166">
            <v>1</v>
          </cell>
        </row>
        <row r="167">
          <cell r="A167" t="str">
            <v>368/081</v>
          </cell>
          <cell r="B167">
            <v>180</v>
          </cell>
          <cell r="C167" t="str">
            <v>Доп.офис №368/081</v>
          </cell>
          <cell r="D167" t="str">
            <v>П5:Дополнительный офис - специализированный филиал, обслуживающий физических лиц</v>
          </cell>
          <cell r="E167" t="str">
            <v>607232</v>
          </cell>
          <cell r="F167" t="str">
            <v>Нижегородская область</v>
          </cell>
          <cell r="G167" t="str">
            <v>г.Арзамас, ул.Победы, 4</v>
          </cell>
          <cell r="H167" t="str">
            <v>(83147)60921</v>
          </cell>
          <cell r="I167" t="str">
            <v>Кошелева Татьяна Николаевна</v>
          </cell>
          <cell r="K167">
            <v>6</v>
          </cell>
          <cell r="L167" t="str">
            <v>Н3:город (не являющийся центром субъекта РФ) с населением свыше 100 до 500 тыс. чел.</v>
          </cell>
          <cell r="M167" t="str">
            <v>23456</v>
          </cell>
          <cell r="N167" t="str">
            <v>09:30 18:00(13:00 14:00)|09:30 18:00(13:00 14:00)|09:30 18:00(13:00 14:00)|09:30 18:00(13:00 14:00)|09:00 14:00</v>
          </cell>
          <cell r="O167" t="str">
            <v/>
          </cell>
          <cell r="P167">
            <v>5</v>
          </cell>
          <cell r="Q167" t="str">
            <v>Н3</v>
          </cell>
          <cell r="R167" t="e">
            <v>#VALUE!</v>
          </cell>
          <cell r="T167" t="str">
            <v/>
          </cell>
          <cell r="U167">
            <v>5</v>
          </cell>
          <cell r="V167" t="str">
            <v>Н3</v>
          </cell>
          <cell r="W167" t="e">
            <v>#VALUE!</v>
          </cell>
          <cell r="Y167" t="str">
            <v/>
          </cell>
          <cell r="Z167">
            <v>5</v>
          </cell>
          <cell r="AA167" t="str">
            <v>Н3</v>
          </cell>
          <cell r="AB167" t="e">
            <v>#VALUE!</v>
          </cell>
          <cell r="AD167" t="str">
            <v/>
          </cell>
          <cell r="AE167">
            <v>5</v>
          </cell>
          <cell r="AF167" t="str">
            <v>Н3</v>
          </cell>
          <cell r="AG167" t="e">
            <v>#VALUE!</v>
          </cell>
          <cell r="AI167" t="str">
            <v/>
          </cell>
          <cell r="AJ167">
            <v>5</v>
          </cell>
          <cell r="AK167" t="str">
            <v>Н3</v>
          </cell>
          <cell r="AL167" t="e">
            <v>#VALUE!</v>
          </cell>
          <cell r="AO167">
            <v>5</v>
          </cell>
        </row>
        <row r="168">
          <cell r="A168" t="str">
            <v>368/082</v>
          </cell>
          <cell r="B168">
            <v>181</v>
          </cell>
          <cell r="C168" t="str">
            <v>Опер.касса №368/082</v>
          </cell>
          <cell r="D168" t="str">
            <v>П6:Операционная касса вне кассового узла</v>
          </cell>
          <cell r="E168" t="str">
            <v>607249</v>
          </cell>
          <cell r="F168" t="str">
            <v>Нижегородская область</v>
          </cell>
          <cell r="G168" t="str">
            <v>д.Березовка</v>
          </cell>
          <cell r="H168" t="str">
            <v>(83147)69393</v>
          </cell>
          <cell r="I168" t="str">
            <v>Бобыкина Оксана Сергеевна</v>
          </cell>
          <cell r="K168">
            <v>0.75</v>
          </cell>
          <cell r="L168" t="str">
            <v>Н7:сельский населенный пункт</v>
          </cell>
          <cell r="M168" t="str">
            <v>2345</v>
          </cell>
          <cell r="N168" t="str">
            <v>09:00 17:00(13:00 14:00)|09:00 17:00(13:00 14:00)|09:00 17:00(13:00 14:00)|09:00 15:00(13:00 14:00)</v>
          </cell>
          <cell r="O168" t="str">
            <v/>
          </cell>
          <cell r="P168">
            <v>1</v>
          </cell>
          <cell r="Q168" t="str">
            <v>Н7</v>
          </cell>
          <cell r="R168" t="e">
            <v>#VALUE!</v>
          </cell>
          <cell r="T168" t="str">
            <v/>
          </cell>
          <cell r="U168">
            <v>1</v>
          </cell>
          <cell r="V168" t="str">
            <v>Н7</v>
          </cell>
          <cell r="W168" t="e">
            <v>#VALUE!</v>
          </cell>
          <cell r="Y168" t="str">
            <v/>
          </cell>
          <cell r="Z168">
            <v>1</v>
          </cell>
          <cell r="AA168" t="str">
            <v>Н7</v>
          </cell>
          <cell r="AB168" t="e">
            <v>#VALUE!</v>
          </cell>
          <cell r="AD168" t="str">
            <v/>
          </cell>
          <cell r="AE168">
            <v>1</v>
          </cell>
          <cell r="AF168" t="str">
            <v>Н7</v>
          </cell>
          <cell r="AG168" t="e">
            <v>#VALUE!</v>
          </cell>
          <cell r="AI168" t="str">
            <v/>
          </cell>
          <cell r="AJ168">
            <v>1</v>
          </cell>
          <cell r="AK168" t="str">
            <v>Н7</v>
          </cell>
          <cell r="AL168" t="e">
            <v>#VALUE!</v>
          </cell>
          <cell r="AO168">
            <v>1</v>
          </cell>
        </row>
        <row r="169">
          <cell r="A169" t="str">
            <v>368/083</v>
          </cell>
          <cell r="B169">
            <v>182</v>
          </cell>
          <cell r="C169" t="str">
            <v>Доп.офис №368/083</v>
          </cell>
          <cell r="D169" t="str">
            <v>П5:Дополнительный офис - специализированный филиал, обслуживающий физических лиц</v>
          </cell>
          <cell r="E169" t="str">
            <v>607233</v>
          </cell>
          <cell r="F169" t="str">
            <v>Нижегородская область</v>
          </cell>
          <cell r="G169" t="str">
            <v>г.Арзамас, 11-й микрорайон, 51</v>
          </cell>
          <cell r="H169" t="str">
            <v>(83147)27003</v>
          </cell>
          <cell r="I169" t="str">
            <v>Галаева Наталья Вячеславовна</v>
          </cell>
          <cell r="K169">
            <v>3.75</v>
          </cell>
          <cell r="L169" t="str">
            <v>Н3:город (не являющийся центром субъекта РФ) с населением свыше 100 до 500 тыс. чел.</v>
          </cell>
          <cell r="M169" t="str">
            <v>23456</v>
          </cell>
          <cell r="N169" t="str">
            <v>09:30 18:00(13:00 14:00)|09:30 18:00(13:00 14:00)|09:30 18:00(13:00 14:00)|09:30 18:00(13:00 14:00)|09:00 14:00</v>
          </cell>
          <cell r="O169" t="str">
            <v/>
          </cell>
          <cell r="P169">
            <v>4</v>
          </cell>
          <cell r="Q169" t="str">
            <v>Н3</v>
          </cell>
          <cell r="R169" t="e">
            <v>#VALUE!</v>
          </cell>
          <cell r="T169" t="str">
            <v/>
          </cell>
          <cell r="U169">
            <v>4</v>
          </cell>
          <cell r="V169" t="str">
            <v>Н3</v>
          </cell>
          <cell r="W169" t="e">
            <v>#VALUE!</v>
          </cell>
          <cell r="Y169" t="str">
            <v/>
          </cell>
          <cell r="Z169">
            <v>4</v>
          </cell>
          <cell r="AA169" t="str">
            <v>Н3</v>
          </cell>
          <cell r="AB169" t="e">
            <v>#VALUE!</v>
          </cell>
          <cell r="AD169" t="str">
            <v/>
          </cell>
          <cell r="AE169">
            <v>4</v>
          </cell>
          <cell r="AF169" t="str">
            <v>Н3</v>
          </cell>
          <cell r="AG169" t="e">
            <v>#VALUE!</v>
          </cell>
          <cell r="AI169" t="str">
            <v/>
          </cell>
          <cell r="AJ169">
            <v>4</v>
          </cell>
          <cell r="AK169" t="str">
            <v>Н3</v>
          </cell>
          <cell r="AL169" t="e">
            <v>#VALUE!</v>
          </cell>
          <cell r="AO169">
            <v>4</v>
          </cell>
        </row>
        <row r="170">
          <cell r="A170" t="str">
            <v>368/084</v>
          </cell>
          <cell r="B170">
            <v>183</v>
          </cell>
          <cell r="C170" t="str">
            <v>Доп.офис №368/084</v>
          </cell>
          <cell r="D170" t="str">
            <v>П3:Дополнительный офис - универсальный филиал</v>
          </cell>
          <cell r="E170" t="str">
            <v>607700</v>
          </cell>
          <cell r="F170" t="str">
            <v>Нижегородская область</v>
          </cell>
          <cell r="G170" t="str">
            <v>р.п.Шатки, ул.Федеративная, 9</v>
          </cell>
          <cell r="H170" t="str">
            <v>(83190)41652</v>
          </cell>
          <cell r="I170" t="str">
            <v>Манахова Елена Юрьевна</v>
          </cell>
          <cell r="K170">
            <v>16</v>
          </cell>
          <cell r="L170" t="str">
            <v>Н6:городской населенный пункт (поселек городского типа, рабочий поселок)</v>
          </cell>
          <cell r="M170" t="str">
            <v>123456</v>
          </cell>
          <cell r="N170" t="str">
            <v>08:00 17:00|08:00 17:00|08:00 17:00|08:00 17:00|08:00 17:00|09:00 14:00</v>
          </cell>
          <cell r="O170" t="str">
            <v/>
          </cell>
          <cell r="P170">
            <v>10</v>
          </cell>
          <cell r="Q170" t="str">
            <v>Н6</v>
          </cell>
          <cell r="R170" t="e">
            <v>#VALUE!</v>
          </cell>
          <cell r="T170" t="str">
            <v/>
          </cell>
          <cell r="U170">
            <v>10</v>
          </cell>
          <cell r="V170" t="str">
            <v>Н6</v>
          </cell>
          <cell r="W170" t="e">
            <v>#VALUE!</v>
          </cell>
          <cell r="Y170" t="str">
            <v/>
          </cell>
          <cell r="Z170">
            <v>10</v>
          </cell>
          <cell r="AA170" t="str">
            <v>Н6</v>
          </cell>
          <cell r="AB170" t="e">
            <v>#VALUE!</v>
          </cell>
          <cell r="AD170" t="str">
            <v/>
          </cell>
          <cell r="AE170">
            <v>10</v>
          </cell>
          <cell r="AF170" t="str">
            <v>Н6</v>
          </cell>
          <cell r="AG170" t="e">
            <v>#VALUE!</v>
          </cell>
          <cell r="AI170" t="str">
            <v/>
          </cell>
          <cell r="AJ170">
            <v>10</v>
          </cell>
          <cell r="AK170" t="str">
            <v>Н6</v>
          </cell>
          <cell r="AL170" t="e">
            <v>#VALUE!</v>
          </cell>
          <cell r="AO170">
            <v>10</v>
          </cell>
        </row>
        <row r="171">
          <cell r="A171" t="str">
            <v>368/085</v>
          </cell>
          <cell r="B171">
            <v>184</v>
          </cell>
          <cell r="C171" t="str">
            <v>Опер.касса №368/085</v>
          </cell>
          <cell r="D171" t="str">
            <v>П6:Операционная касса вне кассового узла</v>
          </cell>
          <cell r="E171" t="str">
            <v>607705</v>
          </cell>
          <cell r="F171" t="str">
            <v>Нижегородская область</v>
          </cell>
          <cell r="G171" t="str">
            <v>с.Силино, ул.Советская, 49</v>
          </cell>
          <cell r="H171" t="str">
            <v>(83190)48325</v>
          </cell>
          <cell r="I171" t="str">
            <v>Еремина Людмила Николаевна</v>
          </cell>
          <cell r="K171">
            <v>0.2</v>
          </cell>
          <cell r="L171" t="str">
            <v>Н7:сельский населенный пункт</v>
          </cell>
          <cell r="M171" t="str">
            <v>2</v>
          </cell>
          <cell r="N171" t="str">
            <v>08:20 15:50(12:00 12:30)</v>
          </cell>
          <cell r="O171" t="str">
            <v/>
          </cell>
          <cell r="P171">
            <v>1</v>
          </cell>
          <cell r="Q171" t="str">
            <v>Н7</v>
          </cell>
          <cell r="R171" t="e">
            <v>#VALUE!</v>
          </cell>
          <cell r="T171" t="str">
            <v/>
          </cell>
          <cell r="U171">
            <v>1</v>
          </cell>
          <cell r="V171" t="str">
            <v>Н7</v>
          </cell>
          <cell r="W171" t="e">
            <v>#VALUE!</v>
          </cell>
          <cell r="Y171" t="str">
            <v/>
          </cell>
          <cell r="Z171">
            <v>1</v>
          </cell>
          <cell r="AA171" t="str">
            <v>Н7</v>
          </cell>
          <cell r="AB171" t="e">
            <v>#VALUE!</v>
          </cell>
          <cell r="AD171" t="str">
            <v/>
          </cell>
          <cell r="AE171">
            <v>1</v>
          </cell>
          <cell r="AF171" t="str">
            <v>Н7</v>
          </cell>
          <cell r="AG171" t="e">
            <v>#VALUE!</v>
          </cell>
          <cell r="AI171" t="str">
            <v/>
          </cell>
          <cell r="AJ171">
            <v>1</v>
          </cell>
          <cell r="AK171" t="str">
            <v>Н7</v>
          </cell>
          <cell r="AL171" t="e">
            <v>#VALUE!</v>
          </cell>
          <cell r="AO171">
            <v>1</v>
          </cell>
        </row>
        <row r="172">
          <cell r="A172" t="str">
            <v>368/087</v>
          </cell>
          <cell r="B172">
            <v>185</v>
          </cell>
          <cell r="C172" t="str">
            <v>Опер.касса №368/087</v>
          </cell>
          <cell r="D172" t="str">
            <v>П6:Операционная касса вне кассового узла</v>
          </cell>
          <cell r="E172" t="str">
            <v>607713</v>
          </cell>
          <cell r="F172" t="str">
            <v>Нижегородская область</v>
          </cell>
          <cell r="G172" t="str">
            <v>с.Светлогорск, ул.Ленина, 17</v>
          </cell>
          <cell r="H172" t="str">
            <v>(83190)41652</v>
          </cell>
          <cell r="I172" t="str">
            <v>Селезнева Ольга Николаевна</v>
          </cell>
          <cell r="K172">
            <v>0.2</v>
          </cell>
          <cell r="L172" t="str">
            <v>Н7:сельский населенный пункт</v>
          </cell>
          <cell r="M172" t="str">
            <v>4</v>
          </cell>
          <cell r="N172" t="str">
            <v>08:00 16:00(12:00 13:00)</v>
          </cell>
          <cell r="O172" t="str">
            <v/>
          </cell>
          <cell r="P172">
            <v>1</v>
          </cell>
          <cell r="Q172" t="str">
            <v>Н7</v>
          </cell>
          <cell r="R172" t="e">
            <v>#VALUE!</v>
          </cell>
          <cell r="T172" t="str">
            <v/>
          </cell>
          <cell r="U172">
            <v>1</v>
          </cell>
          <cell r="V172" t="str">
            <v>Н7</v>
          </cell>
          <cell r="W172" t="e">
            <v>#VALUE!</v>
          </cell>
          <cell r="Y172" t="str">
            <v/>
          </cell>
          <cell r="Z172">
            <v>1</v>
          </cell>
          <cell r="AA172" t="str">
            <v>Н7</v>
          </cell>
          <cell r="AB172" t="e">
            <v>#VALUE!</v>
          </cell>
          <cell r="AD172" t="str">
            <v/>
          </cell>
          <cell r="AE172">
            <v>1</v>
          </cell>
          <cell r="AF172" t="str">
            <v>Н7</v>
          </cell>
          <cell r="AG172" t="e">
            <v>#VALUE!</v>
          </cell>
          <cell r="AI172" t="str">
            <v/>
          </cell>
          <cell r="AJ172">
            <v>1</v>
          </cell>
          <cell r="AK172" t="str">
            <v>Н7</v>
          </cell>
          <cell r="AL172" t="e">
            <v>#VALUE!</v>
          </cell>
          <cell r="AO172">
            <v>1</v>
          </cell>
        </row>
        <row r="173">
          <cell r="A173" t="str">
            <v>368/088</v>
          </cell>
          <cell r="B173">
            <v>186</v>
          </cell>
          <cell r="C173" t="str">
            <v>Опер.касса №368/088</v>
          </cell>
          <cell r="D173" t="str">
            <v>П6:Операционная касса вне кассового узла</v>
          </cell>
          <cell r="E173" t="str">
            <v>607717</v>
          </cell>
          <cell r="F173" t="str">
            <v>Нижегородская область</v>
          </cell>
          <cell r="G173" t="str">
            <v>с.Смирново, ул.Советская, 34</v>
          </cell>
          <cell r="H173" t="str">
            <v>(83190)48897</v>
          </cell>
          <cell r="I173" t="str">
            <v>Белкина Олеся Эдуардовна</v>
          </cell>
          <cell r="K173">
            <v>0.2</v>
          </cell>
          <cell r="L173" t="str">
            <v>Н7:сельский населенный пункт</v>
          </cell>
          <cell r="M173" t="str">
            <v>3</v>
          </cell>
          <cell r="N173" t="str">
            <v>08:40 16:10(12:00 12:30)</v>
          </cell>
          <cell r="O173" t="str">
            <v/>
          </cell>
          <cell r="P173">
            <v>1</v>
          </cell>
          <cell r="Q173" t="str">
            <v>Н7</v>
          </cell>
          <cell r="R173" t="e">
            <v>#VALUE!</v>
          </cell>
          <cell r="T173" t="str">
            <v/>
          </cell>
          <cell r="U173">
            <v>1</v>
          </cell>
          <cell r="V173" t="str">
            <v>Н7</v>
          </cell>
          <cell r="W173" t="e">
            <v>#VALUE!</v>
          </cell>
          <cell r="Y173" t="str">
            <v/>
          </cell>
          <cell r="Z173">
            <v>1</v>
          </cell>
          <cell r="AA173" t="str">
            <v>Н7</v>
          </cell>
          <cell r="AB173" t="e">
            <v>#VALUE!</v>
          </cell>
          <cell r="AD173" t="str">
            <v/>
          </cell>
          <cell r="AE173">
            <v>1</v>
          </cell>
          <cell r="AF173" t="str">
            <v>Н7</v>
          </cell>
          <cell r="AG173" t="e">
            <v>#VALUE!</v>
          </cell>
          <cell r="AI173" t="str">
            <v/>
          </cell>
          <cell r="AJ173">
            <v>1</v>
          </cell>
          <cell r="AK173" t="str">
            <v>Н7</v>
          </cell>
          <cell r="AL173" t="e">
            <v>#VALUE!</v>
          </cell>
          <cell r="AO173">
            <v>1</v>
          </cell>
        </row>
        <row r="174">
          <cell r="A174" t="str">
            <v>368/09</v>
          </cell>
          <cell r="B174">
            <v>187</v>
          </cell>
          <cell r="C174" t="str">
            <v>Опер.касса №368/09</v>
          </cell>
          <cell r="D174" t="str">
            <v>П6:Операционная касса вне кассового узла</v>
          </cell>
          <cell r="E174" t="str">
            <v>607240</v>
          </cell>
          <cell r="F174" t="str">
            <v>Нижегородская область</v>
          </cell>
          <cell r="G174" t="str">
            <v>с.Новый Усад, ул.Пролетарская, 1А</v>
          </cell>
          <cell r="H174" t="str">
            <v>(83147)56448</v>
          </cell>
          <cell r="I174" t="str">
            <v>Щербакова Надежда Александровна</v>
          </cell>
          <cell r="K174">
            <v>0.4</v>
          </cell>
          <cell r="L174" t="str">
            <v>Н7:сельский населенный пункт</v>
          </cell>
          <cell r="M174" t="str">
            <v>24</v>
          </cell>
          <cell r="N174" t="str">
            <v>07:40 15:10(12:00 12:30)|07:40 15:10(12:00 12:30)</v>
          </cell>
          <cell r="O174" t="str">
            <v/>
          </cell>
          <cell r="P174">
            <v>1</v>
          </cell>
          <cell r="Q174" t="str">
            <v>Н7</v>
          </cell>
          <cell r="R174" t="e">
            <v>#VALUE!</v>
          </cell>
          <cell r="T174" t="str">
            <v/>
          </cell>
          <cell r="U174">
            <v>1</v>
          </cell>
          <cell r="V174" t="str">
            <v>Н7</v>
          </cell>
          <cell r="W174" t="e">
            <v>#VALUE!</v>
          </cell>
          <cell r="Y174" t="str">
            <v/>
          </cell>
          <cell r="Z174">
            <v>1</v>
          </cell>
          <cell r="AA174" t="str">
            <v>Н7</v>
          </cell>
          <cell r="AB174" t="e">
            <v>#VALUE!</v>
          </cell>
          <cell r="AD174" t="str">
            <v/>
          </cell>
          <cell r="AE174">
            <v>1</v>
          </cell>
          <cell r="AF174" t="str">
            <v>Н7</v>
          </cell>
          <cell r="AG174" t="e">
            <v>#VALUE!</v>
          </cell>
          <cell r="AI174" t="str">
            <v/>
          </cell>
          <cell r="AJ174">
            <v>1</v>
          </cell>
          <cell r="AK174" t="str">
            <v>Н7</v>
          </cell>
          <cell r="AL174" t="e">
            <v>#VALUE!</v>
          </cell>
          <cell r="AO174">
            <v>1</v>
          </cell>
        </row>
        <row r="175">
          <cell r="A175" t="str">
            <v>368/090</v>
          </cell>
          <cell r="B175">
            <v>188</v>
          </cell>
          <cell r="C175" t="str">
            <v>Опер.касса №368/090</v>
          </cell>
          <cell r="D175" t="str">
            <v>П6:Операционная касса вне кассового узла</v>
          </cell>
          <cell r="E175" t="str">
            <v>607718</v>
          </cell>
          <cell r="F175" t="str">
            <v>Нижегородская область</v>
          </cell>
          <cell r="G175" t="str">
            <v>с.Костянка, ул.Центральная, 42А</v>
          </cell>
          <cell r="H175" t="str">
            <v>(83190)49683</v>
          </cell>
          <cell r="I175" t="str">
            <v>Дядюшкина Наталья Александровна</v>
          </cell>
          <cell r="K175">
            <v>0.2</v>
          </cell>
          <cell r="L175" t="str">
            <v>Н7:сельский населенный пункт</v>
          </cell>
          <cell r="M175" t="str">
            <v>3</v>
          </cell>
          <cell r="N175" t="str">
            <v>08:35 16:05(12:00 12:30)</v>
          </cell>
          <cell r="O175" t="str">
            <v/>
          </cell>
          <cell r="P175">
            <v>1</v>
          </cell>
          <cell r="Q175" t="str">
            <v>Н7</v>
          </cell>
          <cell r="R175" t="e">
            <v>#VALUE!</v>
          </cell>
          <cell r="T175" t="str">
            <v/>
          </cell>
          <cell r="U175">
            <v>1</v>
          </cell>
          <cell r="V175" t="str">
            <v>Н7</v>
          </cell>
          <cell r="W175" t="e">
            <v>#VALUE!</v>
          </cell>
          <cell r="Y175" t="str">
            <v/>
          </cell>
          <cell r="Z175">
            <v>1</v>
          </cell>
          <cell r="AA175" t="str">
            <v>Н7</v>
          </cell>
          <cell r="AB175" t="e">
            <v>#VALUE!</v>
          </cell>
          <cell r="AD175" t="str">
            <v/>
          </cell>
          <cell r="AE175">
            <v>1</v>
          </cell>
          <cell r="AF175" t="str">
            <v>Н7</v>
          </cell>
          <cell r="AG175" t="e">
            <v>#VALUE!</v>
          </cell>
          <cell r="AI175" t="str">
            <v/>
          </cell>
          <cell r="AJ175">
            <v>1</v>
          </cell>
          <cell r="AK175" t="str">
            <v>Н7</v>
          </cell>
          <cell r="AL175" t="e">
            <v>#VALUE!</v>
          </cell>
          <cell r="AO175">
            <v>1</v>
          </cell>
        </row>
        <row r="176">
          <cell r="A176" t="str">
            <v>368/091</v>
          </cell>
          <cell r="B176">
            <v>189</v>
          </cell>
          <cell r="C176" t="str">
            <v>Опер.касса №368/091</v>
          </cell>
          <cell r="D176" t="str">
            <v>П6:Операционная касса вне кассового узла</v>
          </cell>
          <cell r="E176" t="str">
            <v>607707</v>
          </cell>
          <cell r="F176" t="str">
            <v>Нижегородская область</v>
          </cell>
          <cell r="G176" t="str">
            <v>с.Архангельское, ул.Центральная, 96</v>
          </cell>
          <cell r="H176" t="str">
            <v>(83190)45045</v>
          </cell>
          <cell r="I176" t="str">
            <v>Колоскова Ольга Александровна</v>
          </cell>
          <cell r="K176">
            <v>0.2</v>
          </cell>
          <cell r="L176" t="str">
            <v>Н7:сельский населенный пункт</v>
          </cell>
          <cell r="M176" t="str">
            <v>2</v>
          </cell>
          <cell r="N176" t="str">
            <v>08:30 16:00(12:00 12:30)</v>
          </cell>
          <cell r="O176" t="str">
            <v/>
          </cell>
          <cell r="P176">
            <v>1</v>
          </cell>
          <cell r="Q176" t="str">
            <v>Н7</v>
          </cell>
          <cell r="R176" t="e">
            <v>#VALUE!</v>
          </cell>
          <cell r="T176" t="str">
            <v/>
          </cell>
          <cell r="U176">
            <v>1</v>
          </cell>
          <cell r="V176" t="str">
            <v>Н7</v>
          </cell>
          <cell r="W176" t="e">
            <v>#VALUE!</v>
          </cell>
          <cell r="Y176" t="str">
            <v/>
          </cell>
          <cell r="Z176">
            <v>1</v>
          </cell>
          <cell r="AA176" t="str">
            <v>Н7</v>
          </cell>
          <cell r="AB176" t="e">
            <v>#VALUE!</v>
          </cell>
          <cell r="AD176" t="str">
            <v/>
          </cell>
          <cell r="AE176">
            <v>1</v>
          </cell>
          <cell r="AF176" t="str">
            <v>Н7</v>
          </cell>
          <cell r="AG176" t="e">
            <v>#VALUE!</v>
          </cell>
          <cell r="AI176" t="str">
            <v/>
          </cell>
          <cell r="AJ176">
            <v>1</v>
          </cell>
          <cell r="AK176" t="str">
            <v>Н7</v>
          </cell>
          <cell r="AL176" t="e">
            <v>#VALUE!</v>
          </cell>
          <cell r="AO176">
            <v>1</v>
          </cell>
        </row>
        <row r="177">
          <cell r="A177" t="str">
            <v>368/092</v>
          </cell>
          <cell r="B177">
            <v>190</v>
          </cell>
          <cell r="C177" t="str">
            <v>Опер.касса №368/092</v>
          </cell>
          <cell r="D177" t="str">
            <v>П6:Операционная касса вне кассового узла</v>
          </cell>
          <cell r="E177" t="str">
            <v>607715</v>
          </cell>
          <cell r="F177" t="str">
            <v>Нижегородская область</v>
          </cell>
          <cell r="G177" t="str">
            <v>с.Кержемок, ул.Мира 14В</v>
          </cell>
          <cell r="H177" t="str">
            <v>(83190)41922</v>
          </cell>
          <cell r="I177" t="str">
            <v>Говорухина Наталья Васильевна</v>
          </cell>
          <cell r="K177">
            <v>0.2</v>
          </cell>
          <cell r="L177" t="str">
            <v>Н7:сельский населенный пункт</v>
          </cell>
          <cell r="M177" t="str">
            <v>3</v>
          </cell>
          <cell r="N177" t="str">
            <v>07:50 15:20(12:00 12:30)</v>
          </cell>
          <cell r="O177" t="str">
            <v/>
          </cell>
          <cell r="P177">
            <v>1</v>
          </cell>
          <cell r="Q177" t="str">
            <v>Н7</v>
          </cell>
          <cell r="R177" t="e">
            <v>#VALUE!</v>
          </cell>
          <cell r="T177" t="str">
            <v/>
          </cell>
          <cell r="U177">
            <v>1</v>
          </cell>
          <cell r="V177" t="str">
            <v>Н7</v>
          </cell>
          <cell r="W177" t="e">
            <v>#VALUE!</v>
          </cell>
          <cell r="Y177" t="str">
            <v/>
          </cell>
          <cell r="Z177">
            <v>1</v>
          </cell>
          <cell r="AA177" t="str">
            <v>Н7</v>
          </cell>
          <cell r="AB177" t="e">
            <v>#VALUE!</v>
          </cell>
          <cell r="AD177" t="str">
            <v/>
          </cell>
          <cell r="AE177">
            <v>1</v>
          </cell>
          <cell r="AF177" t="str">
            <v>Н7</v>
          </cell>
          <cell r="AG177" t="e">
            <v>#VALUE!</v>
          </cell>
          <cell r="AI177" t="str">
            <v/>
          </cell>
          <cell r="AJ177">
            <v>1</v>
          </cell>
          <cell r="AK177" t="str">
            <v>Н7</v>
          </cell>
          <cell r="AL177" t="e">
            <v>#VALUE!</v>
          </cell>
          <cell r="AO177">
            <v>1</v>
          </cell>
        </row>
        <row r="178">
          <cell r="A178" t="str">
            <v>368/093</v>
          </cell>
          <cell r="B178">
            <v>191</v>
          </cell>
          <cell r="C178" t="str">
            <v>Опер.касса №368/093</v>
          </cell>
          <cell r="D178" t="str">
            <v>П6:Операционная касса вне кассового узла</v>
          </cell>
          <cell r="E178" t="str">
            <v>607704</v>
          </cell>
          <cell r="F178" t="str">
            <v>Нижегородская область</v>
          </cell>
          <cell r="G178" t="str">
            <v>с.Шарапово, ул.Центральная, 90</v>
          </cell>
          <cell r="H178" t="str">
            <v>(83190)49820</v>
          </cell>
          <cell r="I178" t="str">
            <v>Логинова Ирина Юрьевна</v>
          </cell>
          <cell r="K178">
            <v>0.2</v>
          </cell>
          <cell r="L178" t="str">
            <v>Н7:сельский населенный пункт</v>
          </cell>
          <cell r="M178" t="str">
            <v>3</v>
          </cell>
          <cell r="N178" t="str">
            <v>08:15 15:45(12:00 12:30)</v>
          </cell>
          <cell r="O178" t="str">
            <v/>
          </cell>
          <cell r="P178">
            <v>1</v>
          </cell>
          <cell r="Q178" t="str">
            <v>Н7</v>
          </cell>
          <cell r="R178" t="e">
            <v>#VALUE!</v>
          </cell>
          <cell r="T178" t="str">
            <v/>
          </cell>
          <cell r="U178">
            <v>1</v>
          </cell>
          <cell r="V178" t="str">
            <v>Н7</v>
          </cell>
          <cell r="W178" t="e">
            <v>#VALUE!</v>
          </cell>
          <cell r="Y178" t="str">
            <v/>
          </cell>
          <cell r="Z178">
            <v>1</v>
          </cell>
          <cell r="AA178" t="str">
            <v>Н7</v>
          </cell>
          <cell r="AB178" t="e">
            <v>#VALUE!</v>
          </cell>
          <cell r="AD178" t="str">
            <v/>
          </cell>
          <cell r="AE178">
            <v>1</v>
          </cell>
          <cell r="AF178" t="str">
            <v>Н7</v>
          </cell>
          <cell r="AG178" t="e">
            <v>#VALUE!</v>
          </cell>
          <cell r="AI178" t="str">
            <v/>
          </cell>
          <cell r="AJ178">
            <v>1</v>
          </cell>
          <cell r="AK178" t="str">
            <v>Н7</v>
          </cell>
          <cell r="AL178" t="e">
            <v>#VALUE!</v>
          </cell>
          <cell r="AO178">
            <v>1</v>
          </cell>
        </row>
        <row r="179">
          <cell r="A179" t="str">
            <v>368/095</v>
          </cell>
          <cell r="B179">
            <v>192</v>
          </cell>
          <cell r="C179" t="str">
            <v>Опер.касса №368/095</v>
          </cell>
          <cell r="D179" t="str">
            <v>П6:Операционная касса вне кассового узла</v>
          </cell>
          <cell r="E179" t="str">
            <v>607702</v>
          </cell>
          <cell r="F179" t="str">
            <v>Нижегородская область</v>
          </cell>
          <cell r="G179" t="str">
            <v>с.Старое Иванцево, 1 микрорайон, 1</v>
          </cell>
          <cell r="H179" t="str">
            <v>(83190)47338</v>
          </cell>
          <cell r="I179" t="str">
            <v>Селина Мария Ивановна</v>
          </cell>
          <cell r="K179">
            <v>0.2</v>
          </cell>
          <cell r="L179" t="str">
            <v>Н7:сельский населенный пункт</v>
          </cell>
          <cell r="M179" t="str">
            <v>3</v>
          </cell>
          <cell r="N179" t="str">
            <v>08:05 15:35(12:00 12:30)</v>
          </cell>
          <cell r="O179" t="str">
            <v/>
          </cell>
          <cell r="P179">
            <v>1</v>
          </cell>
          <cell r="Q179" t="str">
            <v>Н7</v>
          </cell>
          <cell r="R179" t="e">
            <v>#VALUE!</v>
          </cell>
          <cell r="T179" t="str">
            <v/>
          </cell>
          <cell r="U179">
            <v>1</v>
          </cell>
          <cell r="V179" t="str">
            <v>Н7</v>
          </cell>
          <cell r="W179" t="e">
            <v>#VALUE!</v>
          </cell>
          <cell r="Y179" t="str">
            <v/>
          </cell>
          <cell r="Z179">
            <v>1</v>
          </cell>
          <cell r="AA179" t="str">
            <v>Н7</v>
          </cell>
          <cell r="AB179" t="e">
            <v>#VALUE!</v>
          </cell>
          <cell r="AD179" t="str">
            <v/>
          </cell>
          <cell r="AE179">
            <v>1</v>
          </cell>
          <cell r="AF179" t="str">
            <v>Н7</v>
          </cell>
          <cell r="AG179" t="e">
            <v>#VALUE!</v>
          </cell>
          <cell r="AI179" t="str">
            <v/>
          </cell>
          <cell r="AJ179">
            <v>1</v>
          </cell>
          <cell r="AK179" t="str">
            <v>Н7</v>
          </cell>
          <cell r="AL179" t="e">
            <v>#VALUE!</v>
          </cell>
          <cell r="AO179">
            <v>1</v>
          </cell>
        </row>
        <row r="180">
          <cell r="A180" t="str">
            <v>368/097</v>
          </cell>
          <cell r="B180">
            <v>193</v>
          </cell>
          <cell r="C180" t="str">
            <v>Опер.касса №368/097</v>
          </cell>
          <cell r="D180" t="str">
            <v>П6:Операционная касса вне кассового узла</v>
          </cell>
          <cell r="E180" t="str">
            <v>607710</v>
          </cell>
          <cell r="F180" t="str">
            <v>Нижегородская область</v>
          </cell>
          <cell r="G180" t="str">
            <v>р.п.Лесогорск, ул.Молодежная, 5</v>
          </cell>
          <cell r="H180" t="str">
            <v>(83190)46105</v>
          </cell>
          <cell r="I180" t="str">
            <v>Петрушина Анна Павловна</v>
          </cell>
          <cell r="K180">
            <v>0.4</v>
          </cell>
          <cell r="L180" t="str">
            <v>Н6:городской населенный пункт (поселек городского типа, рабочий поселок)</v>
          </cell>
          <cell r="M180" t="str">
            <v>24</v>
          </cell>
          <cell r="N180" t="str">
            <v>09:00 16:30(12:00 12:30)|09:00 16:30(12:00 12:30)</v>
          </cell>
          <cell r="O180" t="str">
            <v/>
          </cell>
          <cell r="P180">
            <v>1</v>
          </cell>
          <cell r="Q180" t="str">
            <v>Н6</v>
          </cell>
          <cell r="R180" t="e">
            <v>#VALUE!</v>
          </cell>
          <cell r="T180" t="str">
            <v/>
          </cell>
          <cell r="U180">
            <v>1</v>
          </cell>
          <cell r="V180" t="str">
            <v>Н6</v>
          </cell>
          <cell r="W180" t="e">
            <v>#VALUE!</v>
          </cell>
          <cell r="Y180" t="str">
            <v/>
          </cell>
          <cell r="Z180">
            <v>1</v>
          </cell>
          <cell r="AA180" t="str">
            <v>Н6</v>
          </cell>
          <cell r="AB180" t="e">
            <v>#VALUE!</v>
          </cell>
          <cell r="AD180" t="str">
            <v/>
          </cell>
          <cell r="AE180">
            <v>1</v>
          </cell>
          <cell r="AF180" t="str">
            <v>Н6</v>
          </cell>
          <cell r="AG180" t="e">
            <v>#VALUE!</v>
          </cell>
          <cell r="AI180" t="str">
            <v/>
          </cell>
          <cell r="AJ180">
            <v>1</v>
          </cell>
          <cell r="AK180" t="str">
            <v>Н6</v>
          </cell>
          <cell r="AL180" t="e">
            <v>#VALUE!</v>
          </cell>
          <cell r="AO180">
            <v>1</v>
          </cell>
        </row>
        <row r="181">
          <cell r="A181" t="str">
            <v>368/098</v>
          </cell>
          <cell r="B181">
            <v>194</v>
          </cell>
          <cell r="C181" t="str">
            <v>Опер.касса №368/098</v>
          </cell>
          <cell r="D181" t="str">
            <v>П6:Операционная касса вне кассового узла</v>
          </cell>
          <cell r="E181" t="str">
            <v>607719</v>
          </cell>
          <cell r="F181" t="str">
            <v>Нижегородская область</v>
          </cell>
          <cell r="G181" t="str">
            <v>с.Красный Бор, ул.Молодежная, 9</v>
          </cell>
          <cell r="H181" t="str">
            <v>(83190)49384</v>
          </cell>
          <cell r="I181" t="str">
            <v>Ильина Татьяна Анатольевна</v>
          </cell>
          <cell r="K181">
            <v>0.2</v>
          </cell>
          <cell r="L181" t="str">
            <v>Н7:сельский населенный пункт</v>
          </cell>
          <cell r="M181" t="str">
            <v>2</v>
          </cell>
          <cell r="N181" t="str">
            <v>07:50 15:20(12:00 12:30)</v>
          </cell>
          <cell r="O181" t="str">
            <v/>
          </cell>
          <cell r="P181">
            <v>1</v>
          </cell>
          <cell r="Q181" t="str">
            <v>Н7</v>
          </cell>
          <cell r="R181" t="e">
            <v>#VALUE!</v>
          </cell>
          <cell r="T181" t="str">
            <v/>
          </cell>
          <cell r="U181">
            <v>1</v>
          </cell>
          <cell r="V181" t="str">
            <v>Н7</v>
          </cell>
          <cell r="W181" t="e">
            <v>#VALUE!</v>
          </cell>
          <cell r="Y181" t="str">
            <v/>
          </cell>
          <cell r="Z181">
            <v>1</v>
          </cell>
          <cell r="AA181" t="str">
            <v>Н7</v>
          </cell>
          <cell r="AB181" t="e">
            <v>#VALUE!</v>
          </cell>
          <cell r="AD181" t="str">
            <v/>
          </cell>
          <cell r="AE181">
            <v>1</v>
          </cell>
          <cell r="AF181" t="str">
            <v>Н7</v>
          </cell>
          <cell r="AG181" t="e">
            <v>#VALUE!</v>
          </cell>
          <cell r="AI181" t="str">
            <v/>
          </cell>
          <cell r="AJ181">
            <v>1</v>
          </cell>
          <cell r="AK181" t="str">
            <v>Н7</v>
          </cell>
          <cell r="AL181" t="e">
            <v>#VALUE!</v>
          </cell>
          <cell r="AO181">
            <v>1</v>
          </cell>
        </row>
        <row r="182">
          <cell r="A182" t="str">
            <v>368/099</v>
          </cell>
          <cell r="B182">
            <v>195</v>
          </cell>
          <cell r="C182" t="str">
            <v>Опер.касса №368/099</v>
          </cell>
          <cell r="D182" t="str">
            <v>П6:Операционная касса вне кассового узла</v>
          </cell>
          <cell r="E182" t="str">
            <v>607728</v>
          </cell>
          <cell r="F182" t="str">
            <v>Нижегородская область</v>
          </cell>
          <cell r="G182" t="str">
            <v>с.Большие Печерки, ул.Центральная, 56</v>
          </cell>
          <cell r="H182" t="str">
            <v>(83190)47648</v>
          </cell>
          <cell r="I182" t="str">
            <v>Грачева Инна Вячеславовна</v>
          </cell>
          <cell r="K182">
            <v>0.2</v>
          </cell>
          <cell r="L182" t="str">
            <v>Н7:сельский населенный пункт</v>
          </cell>
          <cell r="M182" t="str">
            <v>3</v>
          </cell>
          <cell r="N182" t="str">
            <v>08:25 15:55(12:00 12:30)</v>
          </cell>
          <cell r="O182" t="str">
            <v/>
          </cell>
          <cell r="P182">
            <v>1</v>
          </cell>
          <cell r="Q182" t="str">
            <v>Н7</v>
          </cell>
          <cell r="R182" t="e">
            <v>#VALUE!</v>
          </cell>
          <cell r="T182" t="str">
            <v/>
          </cell>
          <cell r="U182">
            <v>1</v>
          </cell>
          <cell r="V182" t="str">
            <v>Н7</v>
          </cell>
          <cell r="W182" t="e">
            <v>#VALUE!</v>
          </cell>
          <cell r="Y182" t="str">
            <v/>
          </cell>
          <cell r="Z182">
            <v>1</v>
          </cell>
          <cell r="AA182" t="str">
            <v>Н7</v>
          </cell>
          <cell r="AB182" t="e">
            <v>#VALUE!</v>
          </cell>
          <cell r="AD182" t="str">
            <v/>
          </cell>
          <cell r="AE182">
            <v>1</v>
          </cell>
          <cell r="AF182" t="str">
            <v>Н7</v>
          </cell>
          <cell r="AG182" t="e">
            <v>#VALUE!</v>
          </cell>
          <cell r="AI182" t="str">
            <v/>
          </cell>
          <cell r="AJ182">
            <v>1</v>
          </cell>
          <cell r="AK182" t="str">
            <v>Н7</v>
          </cell>
          <cell r="AL182" t="e">
            <v>#VALUE!</v>
          </cell>
          <cell r="AO182">
            <v>1</v>
          </cell>
        </row>
        <row r="183">
          <cell r="A183" t="str">
            <v>4335</v>
          </cell>
          <cell r="B183">
            <v>196</v>
          </cell>
          <cell r="C183" t="str">
            <v>Борское отделение №4335</v>
          </cell>
          <cell r="D183" t="str">
            <v>П2:Отделение Сбербанка России</v>
          </cell>
          <cell r="E183" t="str">
            <v>606440</v>
          </cell>
          <cell r="F183" t="str">
            <v>Нижегородская область</v>
          </cell>
          <cell r="G183" t="str">
            <v>г.Бор, ул.Ленина, 157</v>
          </cell>
          <cell r="H183" t="str">
            <v>(83159)37007</v>
          </cell>
          <cell r="I183" t="str">
            <v>Оленева Татьяна Викторовна</v>
          </cell>
          <cell r="J183" t="str">
            <v>Самойлова Нина Николаевна</v>
          </cell>
          <cell r="K183">
            <v>199.6</v>
          </cell>
          <cell r="L183" t="str">
            <v>Н4:город (не являющийся центром субъекта РФ) с населением свыше 50 до 100 тыс. чел.</v>
          </cell>
          <cell r="M183" t="str">
            <v>123456</v>
          </cell>
          <cell r="N183" t="str">
            <v>08:00 18:00|08:00 18:00|08:00 18:00|08:00 18:00|08:00 18:00|08:00 15:00</v>
          </cell>
          <cell r="O183" t="str">
            <v/>
          </cell>
          <cell r="P183">
            <v>22</v>
          </cell>
          <cell r="Q183" t="str">
            <v>Н4</v>
          </cell>
          <cell r="R183" t="e">
            <v>#VALUE!</v>
          </cell>
          <cell r="T183" t="str">
            <v/>
          </cell>
          <cell r="U183">
            <v>22</v>
          </cell>
          <cell r="V183" t="str">
            <v>Н4</v>
          </cell>
          <cell r="W183" t="e">
            <v>#VALUE!</v>
          </cell>
          <cell r="Y183" t="str">
            <v/>
          </cell>
          <cell r="Z183">
            <v>22</v>
          </cell>
          <cell r="AA183" t="str">
            <v>Н4</v>
          </cell>
          <cell r="AB183" t="e">
            <v>#VALUE!</v>
          </cell>
          <cell r="AD183" t="str">
            <v/>
          </cell>
          <cell r="AE183">
            <v>22</v>
          </cell>
          <cell r="AF183" t="str">
            <v>Н4</v>
          </cell>
          <cell r="AG183" t="e">
            <v>#VALUE!</v>
          </cell>
          <cell r="AI183" t="str">
            <v/>
          </cell>
          <cell r="AJ183">
            <v>22</v>
          </cell>
          <cell r="AK183" t="str">
            <v>Н4</v>
          </cell>
          <cell r="AL183" t="e">
            <v>#VALUE!</v>
          </cell>
          <cell r="AO183">
            <v>22</v>
          </cell>
        </row>
        <row r="184">
          <cell r="A184" t="str">
            <v>4335/01</v>
          </cell>
          <cell r="B184">
            <v>197</v>
          </cell>
          <cell r="C184" t="str">
            <v>Опер.касса №4335/01</v>
          </cell>
          <cell r="D184" t="str">
            <v>П6:Операционная касса вне кассового узла</v>
          </cell>
          <cell r="E184" t="str">
            <v>606480</v>
          </cell>
          <cell r="F184" t="str">
            <v>Нижегородская область</v>
          </cell>
          <cell r="G184" t="str">
            <v>г.Бор, п.Октябрьский, ул.Октябрьская, 36а</v>
          </cell>
          <cell r="H184" t="str">
            <v>(83159)49302</v>
          </cell>
          <cell r="I184" t="str">
            <v>Буничева Елена Александровна</v>
          </cell>
          <cell r="K184">
            <v>3</v>
          </cell>
          <cell r="L184" t="str">
            <v>Н4:город (не являющийся центром субъекта РФ) с населением свыше 50 до 100 тыс. чел.</v>
          </cell>
          <cell r="M184" t="str">
            <v>123456</v>
          </cell>
          <cell r="N184" t="str">
            <v>08:00 18:00(13:00 14:00)|08:00 18:00(13:00 14:00)|08:00 18:00(13:00 14:00)|08:00 18:00(13:00 14:00)|08:00 18:00(13:00 14:00)|08:00 16:00(13:00 14:00)</v>
          </cell>
          <cell r="O184" t="str">
            <v/>
          </cell>
          <cell r="P184">
            <v>3</v>
          </cell>
          <cell r="Q184" t="str">
            <v>Н4</v>
          </cell>
          <cell r="R184" t="e">
            <v>#VALUE!</v>
          </cell>
          <cell r="T184" t="str">
            <v/>
          </cell>
          <cell r="U184">
            <v>3</v>
          </cell>
          <cell r="V184" t="str">
            <v>Н4</v>
          </cell>
          <cell r="W184" t="e">
            <v>#VALUE!</v>
          </cell>
          <cell r="Y184" t="str">
            <v/>
          </cell>
          <cell r="Z184">
            <v>3</v>
          </cell>
          <cell r="AA184" t="str">
            <v>Н4</v>
          </cell>
          <cell r="AB184" t="e">
            <v>#VALUE!</v>
          </cell>
          <cell r="AD184" t="str">
            <v/>
          </cell>
          <cell r="AE184">
            <v>3</v>
          </cell>
          <cell r="AF184" t="str">
            <v>Н4</v>
          </cell>
          <cell r="AG184" t="e">
            <v>#VALUE!</v>
          </cell>
          <cell r="AI184" t="str">
            <v/>
          </cell>
          <cell r="AJ184">
            <v>3</v>
          </cell>
          <cell r="AK184" t="str">
            <v>Н4</v>
          </cell>
          <cell r="AL184" t="e">
            <v>#VALUE!</v>
          </cell>
          <cell r="AO184">
            <v>3</v>
          </cell>
        </row>
        <row r="185">
          <cell r="A185" t="str">
            <v>4335/010</v>
          </cell>
          <cell r="B185">
            <v>198</v>
          </cell>
          <cell r="C185" t="str">
            <v>Опер.касса №4335/010</v>
          </cell>
          <cell r="D185" t="str">
            <v>П6:Операционная касса вне кассового узла</v>
          </cell>
          <cell r="E185" t="str">
            <v>606487</v>
          </cell>
          <cell r="F185" t="str">
            <v>Нижегородская область</v>
          </cell>
          <cell r="G185" t="str">
            <v>д.Ямново</v>
          </cell>
          <cell r="H185" t="str">
            <v>(83159)39984</v>
          </cell>
          <cell r="I185" t="str">
            <v>Горяйнова Наталья Владимировна</v>
          </cell>
          <cell r="K185">
            <v>0.5</v>
          </cell>
          <cell r="L185" t="str">
            <v>Н7:сельский населенный пункт</v>
          </cell>
          <cell r="M185" t="str">
            <v>245</v>
          </cell>
          <cell r="N185" t="str">
            <v>08:00 15:00(12:00 13:00)|08:00 15:00(12:00 13:00)|08:00 13:00</v>
          </cell>
          <cell r="O185" t="str">
            <v/>
          </cell>
          <cell r="P185">
            <v>1</v>
          </cell>
          <cell r="Q185" t="str">
            <v>Н7</v>
          </cell>
          <cell r="R185" t="e">
            <v>#VALUE!</v>
          </cell>
          <cell r="T185" t="str">
            <v/>
          </cell>
          <cell r="U185">
            <v>1</v>
          </cell>
          <cell r="V185" t="str">
            <v>Н7</v>
          </cell>
          <cell r="W185" t="e">
            <v>#VALUE!</v>
          </cell>
          <cell r="Y185" t="str">
            <v/>
          </cell>
          <cell r="Z185">
            <v>1</v>
          </cell>
          <cell r="AA185" t="str">
            <v>Н7</v>
          </cell>
          <cell r="AB185" t="e">
            <v>#VALUE!</v>
          </cell>
          <cell r="AD185" t="str">
            <v/>
          </cell>
          <cell r="AE185">
            <v>1</v>
          </cell>
          <cell r="AF185" t="str">
            <v>Н7</v>
          </cell>
          <cell r="AG185" t="e">
            <v>#VALUE!</v>
          </cell>
          <cell r="AI185" t="str">
            <v/>
          </cell>
          <cell r="AJ185">
            <v>1</v>
          </cell>
          <cell r="AK185" t="str">
            <v>Н7</v>
          </cell>
          <cell r="AL185" t="e">
            <v>#VALUE!</v>
          </cell>
          <cell r="AO185">
            <v>1</v>
          </cell>
        </row>
        <row r="186">
          <cell r="A186" t="str">
            <v>4335/016</v>
          </cell>
          <cell r="B186">
            <v>199</v>
          </cell>
          <cell r="C186" t="str">
            <v>Опер.касса №4335/016</v>
          </cell>
          <cell r="D186" t="str">
            <v>П6:Операционная касса вне кассового узла</v>
          </cell>
          <cell r="E186" t="str">
            <v>606473</v>
          </cell>
          <cell r="F186" t="str">
            <v>Нижегородская область</v>
          </cell>
          <cell r="G186" t="str">
            <v>д.Каликино, ул.Октябрьская, 21</v>
          </cell>
          <cell r="H186" t="str">
            <v>(83159)38101</v>
          </cell>
          <cell r="I186" t="str">
            <v>Зайцева Нина Ивановна</v>
          </cell>
          <cell r="K186">
            <v>1.5</v>
          </cell>
          <cell r="L186" t="str">
            <v>Н7:сельский населенный пункт</v>
          </cell>
          <cell r="M186" t="str">
            <v>2356</v>
          </cell>
          <cell r="N186" t="str">
            <v>09:00 17:00(13:00 14:00)|09:00 17:00(13:00 14:00)|09:00 17:00(13:00 14:00)|09:00 14:00</v>
          </cell>
          <cell r="O186" t="str">
            <v/>
          </cell>
          <cell r="P186">
            <v>2</v>
          </cell>
          <cell r="Q186" t="str">
            <v>Н7</v>
          </cell>
          <cell r="R186" t="e">
            <v>#VALUE!</v>
          </cell>
          <cell r="T186" t="str">
            <v/>
          </cell>
          <cell r="U186">
            <v>2</v>
          </cell>
          <cell r="V186" t="str">
            <v>Н7</v>
          </cell>
          <cell r="W186" t="e">
            <v>#VALUE!</v>
          </cell>
          <cell r="Y186" t="str">
            <v/>
          </cell>
          <cell r="Z186">
            <v>2</v>
          </cell>
          <cell r="AA186" t="str">
            <v>Н7</v>
          </cell>
          <cell r="AB186" t="e">
            <v>#VALUE!</v>
          </cell>
          <cell r="AD186" t="str">
            <v/>
          </cell>
          <cell r="AE186">
            <v>2</v>
          </cell>
          <cell r="AF186" t="str">
            <v>Н7</v>
          </cell>
          <cell r="AG186" t="e">
            <v>#VALUE!</v>
          </cell>
          <cell r="AI186" t="str">
            <v/>
          </cell>
          <cell r="AJ186">
            <v>2</v>
          </cell>
          <cell r="AK186" t="str">
            <v>Н7</v>
          </cell>
          <cell r="AL186" t="e">
            <v>#VALUE!</v>
          </cell>
          <cell r="AO186">
            <v>2</v>
          </cell>
        </row>
        <row r="187">
          <cell r="A187" t="str">
            <v>4335/02</v>
          </cell>
          <cell r="B187">
            <v>200</v>
          </cell>
          <cell r="C187" t="str">
            <v>Опер.касса №4335/02</v>
          </cell>
          <cell r="D187" t="str">
            <v>П6:Операционная касса вне кассового узла</v>
          </cell>
          <cell r="E187" t="str">
            <v>606443</v>
          </cell>
          <cell r="F187" t="str">
            <v>Нижегородская область</v>
          </cell>
          <cell r="G187" t="str">
            <v>г.Бор, ул.Максимова, 22</v>
          </cell>
          <cell r="H187" t="str">
            <v>(83159)65224</v>
          </cell>
          <cell r="I187" t="str">
            <v>Воронова Наталья Валентиновна</v>
          </cell>
          <cell r="K187">
            <v>5</v>
          </cell>
          <cell r="L187" t="str">
            <v>Н4:город (не являющийся центром субъекта РФ) с населением свыше 50 до 100 тыс. чел.</v>
          </cell>
          <cell r="M187" t="str">
            <v>123456</v>
          </cell>
          <cell r="N187" t="str">
            <v>08:00 18:00|08:00 18:00|08:00 18:00|08:00 18:00|08:00 18:00|08:00 15:00</v>
          </cell>
          <cell r="O187" t="str">
            <v/>
          </cell>
          <cell r="P187">
            <v>4</v>
          </cell>
          <cell r="Q187" t="str">
            <v>Н4</v>
          </cell>
          <cell r="R187" t="e">
            <v>#VALUE!</v>
          </cell>
          <cell r="T187" t="str">
            <v/>
          </cell>
          <cell r="U187">
            <v>4</v>
          </cell>
          <cell r="V187" t="str">
            <v>Н4</v>
          </cell>
          <cell r="W187" t="e">
            <v>#VALUE!</v>
          </cell>
          <cell r="Y187" t="str">
            <v/>
          </cell>
          <cell r="Z187">
            <v>4</v>
          </cell>
          <cell r="AA187" t="str">
            <v>Н4</v>
          </cell>
          <cell r="AB187" t="e">
            <v>#VALUE!</v>
          </cell>
          <cell r="AD187" t="str">
            <v/>
          </cell>
          <cell r="AE187">
            <v>4</v>
          </cell>
          <cell r="AF187" t="str">
            <v>Н4</v>
          </cell>
          <cell r="AG187" t="e">
            <v>#VALUE!</v>
          </cell>
          <cell r="AI187" t="str">
            <v/>
          </cell>
          <cell r="AJ187">
            <v>4</v>
          </cell>
          <cell r="AK187" t="str">
            <v>Н4</v>
          </cell>
          <cell r="AL187" t="e">
            <v>#VALUE!</v>
          </cell>
          <cell r="AO187">
            <v>4</v>
          </cell>
        </row>
        <row r="188">
          <cell r="A188" t="str">
            <v>4335/020</v>
          </cell>
          <cell r="B188">
            <v>201</v>
          </cell>
          <cell r="C188" t="str">
            <v>Опер.касса №4335/020</v>
          </cell>
          <cell r="D188" t="str">
            <v>П6:Операционная касса вне кассового узла</v>
          </cell>
          <cell r="E188" t="str">
            <v>606490</v>
          </cell>
          <cell r="F188" t="str">
            <v>Нижегородская область</v>
          </cell>
          <cell r="G188" t="str">
            <v>п.Большеорловское, ул.Горького, 6</v>
          </cell>
          <cell r="H188" t="str">
            <v>(83159)39139</v>
          </cell>
          <cell r="I188" t="str">
            <v>Чадаева Нина Юрьевна</v>
          </cell>
          <cell r="K188">
            <v>0.25</v>
          </cell>
          <cell r="L188" t="str">
            <v>Н7:сельский населенный пункт</v>
          </cell>
          <cell r="M188" t="str">
            <v>24</v>
          </cell>
          <cell r="N188" t="str">
            <v>09:00 13:00|09:00 13:00</v>
          </cell>
          <cell r="O188" t="str">
            <v/>
          </cell>
          <cell r="P188">
            <v>1</v>
          </cell>
          <cell r="Q188" t="str">
            <v>Н7</v>
          </cell>
          <cell r="R188" t="e">
            <v>#VALUE!</v>
          </cell>
          <cell r="T188" t="str">
            <v/>
          </cell>
          <cell r="U188">
            <v>1</v>
          </cell>
          <cell r="V188" t="str">
            <v>Н7</v>
          </cell>
          <cell r="W188" t="e">
            <v>#VALUE!</v>
          </cell>
          <cell r="Y188" t="str">
            <v/>
          </cell>
          <cell r="Z188">
            <v>1</v>
          </cell>
          <cell r="AA188" t="str">
            <v>Н7</v>
          </cell>
          <cell r="AB188" t="e">
            <v>#VALUE!</v>
          </cell>
          <cell r="AD188" t="str">
            <v/>
          </cell>
          <cell r="AE188">
            <v>1</v>
          </cell>
          <cell r="AF188" t="str">
            <v>Н7</v>
          </cell>
          <cell r="AG188" t="e">
            <v>#VALUE!</v>
          </cell>
          <cell r="AI188" t="str">
            <v/>
          </cell>
          <cell r="AJ188">
            <v>1</v>
          </cell>
          <cell r="AK188" t="str">
            <v>Н7</v>
          </cell>
          <cell r="AL188" t="e">
            <v>#VALUE!</v>
          </cell>
          <cell r="AO188">
            <v>1</v>
          </cell>
        </row>
        <row r="189">
          <cell r="A189" t="str">
            <v>4335/021</v>
          </cell>
          <cell r="B189">
            <v>202</v>
          </cell>
          <cell r="C189" t="str">
            <v>Опер.касса №4335/021</v>
          </cell>
          <cell r="D189" t="str">
            <v>П6:Операционная касса вне кассового узла</v>
          </cell>
          <cell r="E189" t="str">
            <v>606455</v>
          </cell>
          <cell r="F189" t="str">
            <v>Нижегородская область</v>
          </cell>
          <cell r="G189" t="str">
            <v>с.п.Керженец, ул.Калинина, 18</v>
          </cell>
          <cell r="H189" t="str">
            <v>(83159)39593</v>
          </cell>
          <cell r="I189" t="str">
            <v>Ковалева Надежда Евгеньевна</v>
          </cell>
          <cell r="K189">
            <v>0.5</v>
          </cell>
          <cell r="L189" t="str">
            <v>Н7:сельский населенный пункт</v>
          </cell>
          <cell r="M189" t="str">
            <v>245</v>
          </cell>
          <cell r="N189" t="str">
            <v>09:00 16:00(13:00 14:00)|09:00 16:00(13:00 14:00)|09:00 15:00(13:00 14:00)</v>
          </cell>
          <cell r="O189" t="str">
            <v/>
          </cell>
          <cell r="P189">
            <v>1</v>
          </cell>
          <cell r="Q189" t="str">
            <v>Н7</v>
          </cell>
          <cell r="R189" t="e">
            <v>#VALUE!</v>
          </cell>
          <cell r="T189" t="str">
            <v/>
          </cell>
          <cell r="U189">
            <v>1</v>
          </cell>
          <cell r="V189" t="str">
            <v>Н7</v>
          </cell>
          <cell r="W189" t="e">
            <v>#VALUE!</v>
          </cell>
          <cell r="Y189" t="str">
            <v/>
          </cell>
          <cell r="Z189">
            <v>1</v>
          </cell>
          <cell r="AA189" t="str">
            <v>Н7</v>
          </cell>
          <cell r="AB189" t="e">
            <v>#VALUE!</v>
          </cell>
          <cell r="AD189" t="str">
            <v/>
          </cell>
          <cell r="AE189">
            <v>1</v>
          </cell>
          <cell r="AF189" t="str">
            <v>Н7</v>
          </cell>
          <cell r="AG189" t="e">
            <v>#VALUE!</v>
          </cell>
          <cell r="AI189" t="str">
            <v/>
          </cell>
          <cell r="AJ189">
            <v>1</v>
          </cell>
          <cell r="AK189" t="str">
            <v>Н7</v>
          </cell>
          <cell r="AL189" t="e">
            <v>#VALUE!</v>
          </cell>
          <cell r="AO189">
            <v>1</v>
          </cell>
        </row>
        <row r="190">
          <cell r="A190" t="str">
            <v>4335/022</v>
          </cell>
          <cell r="B190">
            <v>203</v>
          </cell>
          <cell r="C190" t="str">
            <v>Опер.касса №4335/022</v>
          </cell>
          <cell r="D190" t="str">
            <v>П6:Операционная касса вне кассового узла</v>
          </cell>
          <cell r="E190" t="str">
            <v>606483</v>
          </cell>
          <cell r="F190" t="str">
            <v>Нижегородская область</v>
          </cell>
          <cell r="G190" t="str">
            <v>п.Чистое Борское, ул.Октябрьская, 8</v>
          </cell>
          <cell r="H190" t="str">
            <v>(83159)33350</v>
          </cell>
          <cell r="I190" t="str">
            <v>Чернова Елена Александровна</v>
          </cell>
          <cell r="K190">
            <v>0.75</v>
          </cell>
          <cell r="L190" t="str">
            <v>Н7:сельский населенный пункт</v>
          </cell>
          <cell r="M190" t="str">
            <v>1245</v>
          </cell>
          <cell r="N190" t="str">
            <v>08:00 16:00(12:00 13:00)|08:00 16:00(12:00 13:00)|08:00 16:00(12:00 13:00)|08:00 13:00</v>
          </cell>
          <cell r="O190" t="str">
            <v/>
          </cell>
          <cell r="P190">
            <v>1</v>
          </cell>
          <cell r="Q190" t="str">
            <v>Н7</v>
          </cell>
          <cell r="R190" t="e">
            <v>#VALUE!</v>
          </cell>
          <cell r="T190" t="str">
            <v/>
          </cell>
          <cell r="U190">
            <v>1</v>
          </cell>
          <cell r="V190" t="str">
            <v>Н7</v>
          </cell>
          <cell r="W190" t="e">
            <v>#VALUE!</v>
          </cell>
          <cell r="Y190" t="str">
            <v/>
          </cell>
          <cell r="Z190">
            <v>1</v>
          </cell>
          <cell r="AA190" t="str">
            <v>Н7</v>
          </cell>
          <cell r="AB190" t="e">
            <v>#VALUE!</v>
          </cell>
          <cell r="AD190" t="str">
            <v/>
          </cell>
          <cell r="AE190">
            <v>1</v>
          </cell>
          <cell r="AF190" t="str">
            <v>Н7</v>
          </cell>
          <cell r="AG190" t="e">
            <v>#VALUE!</v>
          </cell>
          <cell r="AI190" t="str">
            <v/>
          </cell>
          <cell r="AJ190">
            <v>1</v>
          </cell>
          <cell r="AK190" t="str">
            <v>Н7</v>
          </cell>
          <cell r="AL190" t="e">
            <v>#VALUE!</v>
          </cell>
          <cell r="AO190">
            <v>1</v>
          </cell>
        </row>
        <row r="191">
          <cell r="A191" t="str">
            <v>4335/023</v>
          </cell>
          <cell r="B191">
            <v>204</v>
          </cell>
          <cell r="C191" t="str">
            <v>Опер.касса №4335/023</v>
          </cell>
          <cell r="D191" t="str">
            <v>П6:Операционная касса вне кассового узла</v>
          </cell>
          <cell r="E191" t="str">
            <v>606441</v>
          </cell>
          <cell r="F191" t="str">
            <v>Нижегородская область</v>
          </cell>
          <cell r="G191" t="str">
            <v>г.Бор, ул.Интернациональная, 142</v>
          </cell>
          <cell r="H191" t="str">
            <v>(83159)60404</v>
          </cell>
          <cell r="I191" t="str">
            <v>Шляпникова Юлия Витальевна</v>
          </cell>
          <cell r="K191">
            <v>1</v>
          </cell>
          <cell r="L191" t="str">
            <v>Н4:город (не являющийся центром субъекта РФ) с населением свыше 50 до 100 тыс. чел.</v>
          </cell>
          <cell r="M191" t="str">
            <v>23456</v>
          </cell>
          <cell r="N191" t="str">
            <v>08:30 16:30(13:00 14:00)|08:30 16:30(13:00 14:00)|08:30 16:30(13:00 14:00)|08:30 16:30(13:00 14:00)|08:00 15:00</v>
          </cell>
          <cell r="O191" t="str">
            <v/>
          </cell>
          <cell r="P191">
            <v>1</v>
          </cell>
          <cell r="Q191" t="str">
            <v>Н4</v>
          </cell>
          <cell r="R191" t="e">
            <v>#VALUE!</v>
          </cell>
          <cell r="T191" t="str">
            <v/>
          </cell>
          <cell r="U191">
            <v>1</v>
          </cell>
          <cell r="V191" t="str">
            <v>Н4</v>
          </cell>
          <cell r="W191" t="e">
            <v>#VALUE!</v>
          </cell>
          <cell r="Y191" t="str">
            <v/>
          </cell>
          <cell r="Z191">
            <v>1</v>
          </cell>
          <cell r="AA191" t="str">
            <v>Н4</v>
          </cell>
          <cell r="AB191" t="e">
            <v>#VALUE!</v>
          </cell>
          <cell r="AD191" t="str">
            <v/>
          </cell>
          <cell r="AE191">
            <v>1</v>
          </cell>
          <cell r="AF191" t="str">
            <v>Н4</v>
          </cell>
          <cell r="AG191" t="e">
            <v>#VALUE!</v>
          </cell>
          <cell r="AI191" t="str">
            <v/>
          </cell>
          <cell r="AJ191">
            <v>1</v>
          </cell>
          <cell r="AK191" t="str">
            <v>Н4</v>
          </cell>
          <cell r="AL191" t="e">
            <v>#VALUE!</v>
          </cell>
          <cell r="AO191">
            <v>1</v>
          </cell>
        </row>
        <row r="192">
          <cell r="A192" t="str">
            <v>4335/024</v>
          </cell>
          <cell r="B192">
            <v>205</v>
          </cell>
          <cell r="C192" t="str">
            <v>Опер.касса №4335/024</v>
          </cell>
          <cell r="D192" t="str">
            <v>П6:Операционная касса вне кассового узла</v>
          </cell>
          <cell r="E192" t="str">
            <v>606471</v>
          </cell>
          <cell r="F192" t="str">
            <v>Нижегородская область</v>
          </cell>
          <cell r="G192" t="str">
            <v>п.Железнодорожный, ул.Новостройка, 12</v>
          </cell>
          <cell r="H192" t="str">
            <v>(83159)30215</v>
          </cell>
          <cell r="I192" t="str">
            <v>Смирнова Елена Александровна</v>
          </cell>
          <cell r="K192">
            <v>1.5</v>
          </cell>
          <cell r="L192" t="str">
            <v>Н7:сельский населенный пункт</v>
          </cell>
          <cell r="M192" t="str">
            <v>2356</v>
          </cell>
          <cell r="N192" t="str">
            <v>08:30 16:30(13:00 14:00)|08:30 16:30(13:00 14:00)|08:30 16:30(13:00 14:00)|08:00 13:00</v>
          </cell>
          <cell r="O192" t="str">
            <v/>
          </cell>
          <cell r="P192">
            <v>2</v>
          </cell>
          <cell r="Q192" t="str">
            <v>Н7</v>
          </cell>
          <cell r="R192" t="e">
            <v>#VALUE!</v>
          </cell>
          <cell r="T192" t="str">
            <v/>
          </cell>
          <cell r="U192">
            <v>2</v>
          </cell>
          <cell r="V192" t="str">
            <v>Н7</v>
          </cell>
          <cell r="W192" t="e">
            <v>#VALUE!</v>
          </cell>
          <cell r="Y192" t="str">
            <v/>
          </cell>
          <cell r="Z192">
            <v>2</v>
          </cell>
          <cell r="AA192" t="str">
            <v>Н7</v>
          </cell>
          <cell r="AB192" t="e">
            <v>#VALUE!</v>
          </cell>
          <cell r="AD192" t="str">
            <v/>
          </cell>
          <cell r="AE192">
            <v>2</v>
          </cell>
          <cell r="AF192" t="str">
            <v>Н7</v>
          </cell>
          <cell r="AG192" t="e">
            <v>#VALUE!</v>
          </cell>
          <cell r="AI192" t="str">
            <v/>
          </cell>
          <cell r="AJ192">
            <v>2</v>
          </cell>
          <cell r="AK192" t="str">
            <v>Н7</v>
          </cell>
          <cell r="AL192" t="e">
            <v>#VALUE!</v>
          </cell>
          <cell r="AO192">
            <v>2</v>
          </cell>
        </row>
        <row r="193">
          <cell r="A193" t="str">
            <v>4335/027</v>
          </cell>
          <cell r="B193">
            <v>206</v>
          </cell>
          <cell r="C193" t="str">
            <v>Опер.касса №4335/027</v>
          </cell>
          <cell r="D193" t="str">
            <v>П6:Операционная касса вне кассового узла</v>
          </cell>
          <cell r="E193" t="str">
            <v>606447</v>
          </cell>
          <cell r="F193" t="str">
            <v>Нижегородская область</v>
          </cell>
          <cell r="G193" t="str">
            <v>г.Бор, ул.Первомайская, 5А</v>
          </cell>
          <cell r="H193" t="str">
            <v>(83159)93182</v>
          </cell>
          <cell r="I193" t="str">
            <v>Хомякова Наталия Александровна</v>
          </cell>
          <cell r="K193">
            <v>5</v>
          </cell>
          <cell r="L193" t="str">
            <v>Н4:город (не являющийся центром субъекта РФ) с населением свыше 50 до 100 тыс. чел.</v>
          </cell>
          <cell r="M193" t="str">
            <v>123456</v>
          </cell>
          <cell r="N193" t="str">
            <v>08:00 18:00(13:00 14:00)|08:00 18:00(13:00 14:00)|08:00 18:00(13:00 14:00)|08:00 18:00(13:00 14:00)|08:00 18:00(13:00 14:00)|08:00 16:00(13:00 14:00)</v>
          </cell>
          <cell r="O193" t="str">
            <v/>
          </cell>
          <cell r="P193">
            <v>3</v>
          </cell>
          <cell r="Q193" t="str">
            <v>Н4</v>
          </cell>
          <cell r="R193" t="e">
            <v>#VALUE!</v>
          </cell>
          <cell r="T193" t="str">
            <v/>
          </cell>
          <cell r="U193">
            <v>3</v>
          </cell>
          <cell r="V193" t="str">
            <v>Н4</v>
          </cell>
          <cell r="W193" t="e">
            <v>#VALUE!</v>
          </cell>
          <cell r="Y193" t="str">
            <v/>
          </cell>
          <cell r="Z193">
            <v>3</v>
          </cell>
          <cell r="AA193" t="str">
            <v>Н4</v>
          </cell>
          <cell r="AB193" t="e">
            <v>#VALUE!</v>
          </cell>
          <cell r="AD193" t="str">
            <v/>
          </cell>
          <cell r="AE193">
            <v>3</v>
          </cell>
          <cell r="AF193" t="str">
            <v>Н4</v>
          </cell>
          <cell r="AG193" t="e">
            <v>#VALUE!</v>
          </cell>
          <cell r="AI193" t="str">
            <v/>
          </cell>
          <cell r="AJ193">
            <v>3</v>
          </cell>
          <cell r="AK193" t="str">
            <v>Н4</v>
          </cell>
          <cell r="AL193" t="e">
            <v>#VALUE!</v>
          </cell>
          <cell r="AO193">
            <v>3</v>
          </cell>
        </row>
        <row r="194">
          <cell r="A194" t="str">
            <v>4335/03</v>
          </cell>
          <cell r="B194">
            <v>207</v>
          </cell>
          <cell r="C194" t="str">
            <v>Опер.касса №4335/03</v>
          </cell>
          <cell r="D194" t="str">
            <v>П6:Операционная касса вне кассового узла</v>
          </cell>
          <cell r="E194" t="str">
            <v>606472</v>
          </cell>
          <cell r="F194" t="str">
            <v>Нижегородская область</v>
          </cell>
          <cell r="G194" t="str">
            <v>с.Кантаурово, ул.Совхозная, 28</v>
          </cell>
          <cell r="H194" t="str">
            <v>(83159)30561</v>
          </cell>
          <cell r="I194" t="str">
            <v>Малкова Елена Александровна</v>
          </cell>
          <cell r="K194">
            <v>1.5</v>
          </cell>
          <cell r="L194" t="str">
            <v>Н7:сельский населенный пункт</v>
          </cell>
          <cell r="M194" t="str">
            <v>2356</v>
          </cell>
          <cell r="N194" t="str">
            <v>08:30 16:00(13:00 13:30)|08:30 16:00(13:00 13:30)|08:30 16:00(13:00 13:30)|08:00 13:00</v>
          </cell>
          <cell r="O194" t="str">
            <v/>
          </cell>
          <cell r="P194">
            <v>2</v>
          </cell>
          <cell r="Q194" t="str">
            <v>Н7</v>
          </cell>
          <cell r="R194" t="e">
            <v>#VALUE!</v>
          </cell>
          <cell r="T194" t="str">
            <v/>
          </cell>
          <cell r="U194">
            <v>2</v>
          </cell>
          <cell r="V194" t="str">
            <v>Н7</v>
          </cell>
          <cell r="W194" t="e">
            <v>#VALUE!</v>
          </cell>
          <cell r="Y194" t="str">
            <v/>
          </cell>
          <cell r="Z194">
            <v>2</v>
          </cell>
          <cell r="AA194" t="str">
            <v>Н7</v>
          </cell>
          <cell r="AB194" t="e">
            <v>#VALUE!</v>
          </cell>
          <cell r="AD194" t="str">
            <v/>
          </cell>
          <cell r="AE194">
            <v>2</v>
          </cell>
          <cell r="AF194" t="str">
            <v>Н7</v>
          </cell>
          <cell r="AG194" t="e">
            <v>#VALUE!</v>
          </cell>
          <cell r="AI194" t="str">
            <v/>
          </cell>
          <cell r="AJ194">
            <v>2</v>
          </cell>
          <cell r="AK194" t="str">
            <v>Н7</v>
          </cell>
          <cell r="AL194" t="e">
            <v>#VALUE!</v>
          </cell>
          <cell r="AO194">
            <v>2</v>
          </cell>
        </row>
        <row r="195">
          <cell r="A195" t="str">
            <v>4335/031</v>
          </cell>
          <cell r="B195">
            <v>208</v>
          </cell>
          <cell r="C195" t="str">
            <v>Опер.касса №4335/031</v>
          </cell>
          <cell r="D195" t="str">
            <v>П6:Операционная касса вне кассового узла</v>
          </cell>
          <cell r="E195" t="str">
            <v>606488</v>
          </cell>
          <cell r="F195" t="str">
            <v>Нижегородская область</v>
          </cell>
          <cell r="G195" t="str">
            <v>с.п.Память Парижской Коммуны, ул.Терентьева, 8</v>
          </cell>
          <cell r="H195" t="str">
            <v>(83159)33605</v>
          </cell>
          <cell r="I195" t="str">
            <v>Елисеева Марина Вениаминовна</v>
          </cell>
          <cell r="K195">
            <v>1.5</v>
          </cell>
          <cell r="L195" t="str">
            <v>Н7:сельский населенный пункт</v>
          </cell>
          <cell r="M195" t="str">
            <v>1245</v>
          </cell>
          <cell r="N195" t="str">
            <v>08:00 16:00(13:00 14:00)|08:00 16:00(13:00 14:00)|08:00 16:00(13:00 14:00)|08:00 13:00</v>
          </cell>
          <cell r="O195" t="str">
            <v/>
          </cell>
          <cell r="P195">
            <v>3</v>
          </cell>
          <cell r="Q195" t="str">
            <v>Н7</v>
          </cell>
          <cell r="R195" t="e">
            <v>#VALUE!</v>
          </cell>
          <cell r="T195" t="str">
            <v/>
          </cell>
          <cell r="U195">
            <v>3</v>
          </cell>
          <cell r="V195" t="str">
            <v>Н7</v>
          </cell>
          <cell r="W195" t="e">
            <v>#VALUE!</v>
          </cell>
          <cell r="Y195" t="str">
            <v/>
          </cell>
          <cell r="Z195">
            <v>3</v>
          </cell>
          <cell r="AA195" t="str">
            <v>Н7</v>
          </cell>
          <cell r="AB195" t="e">
            <v>#VALUE!</v>
          </cell>
          <cell r="AD195" t="str">
            <v/>
          </cell>
          <cell r="AE195">
            <v>3</v>
          </cell>
          <cell r="AF195" t="str">
            <v>Н7</v>
          </cell>
          <cell r="AG195" t="e">
            <v>#VALUE!</v>
          </cell>
          <cell r="AI195" t="str">
            <v/>
          </cell>
          <cell r="AJ195">
            <v>3</v>
          </cell>
          <cell r="AK195" t="str">
            <v>Н7</v>
          </cell>
          <cell r="AL195" t="e">
            <v>#VALUE!</v>
          </cell>
          <cell r="AO195">
            <v>3</v>
          </cell>
        </row>
        <row r="196">
          <cell r="A196" t="str">
            <v>4335/033</v>
          </cell>
          <cell r="B196">
            <v>209</v>
          </cell>
          <cell r="C196" t="str">
            <v>Опер.касса №4335/033</v>
          </cell>
          <cell r="D196" t="str">
            <v>П6:Операционная касса вне кассового узла</v>
          </cell>
          <cell r="E196" t="str">
            <v>606481</v>
          </cell>
          <cell r="F196" t="str">
            <v>Нижегородская область</v>
          </cell>
          <cell r="G196" t="str">
            <v>д.Редькино, 6</v>
          </cell>
          <cell r="H196" t="str">
            <v>(83159)43133</v>
          </cell>
          <cell r="I196" t="str">
            <v>Шишкина Юлия Юрьевна</v>
          </cell>
          <cell r="K196">
            <v>1</v>
          </cell>
          <cell r="L196" t="str">
            <v>Н7:сельский населенный пункт</v>
          </cell>
          <cell r="M196" t="str">
            <v>12345</v>
          </cell>
          <cell r="N196" t="str">
            <v>08:00 16:00(12:00 13:00)|08:00 16:00(12:00 13:00)|08:00 16:00(12:00 13:00)|08:00 16:00(12:00 13:00)|08:00 16:00(12:00 13:00)</v>
          </cell>
          <cell r="O196" t="str">
            <v/>
          </cell>
          <cell r="P196">
            <v>1</v>
          </cell>
          <cell r="Q196" t="str">
            <v>Н7</v>
          </cell>
          <cell r="R196" t="e">
            <v>#VALUE!</v>
          </cell>
          <cell r="T196" t="str">
            <v/>
          </cell>
          <cell r="U196">
            <v>1</v>
          </cell>
          <cell r="V196" t="str">
            <v>Н7</v>
          </cell>
          <cell r="W196" t="e">
            <v>#VALUE!</v>
          </cell>
          <cell r="Y196" t="str">
            <v/>
          </cell>
          <cell r="Z196">
            <v>1</v>
          </cell>
          <cell r="AA196" t="str">
            <v>Н7</v>
          </cell>
          <cell r="AB196" t="e">
            <v>#VALUE!</v>
          </cell>
          <cell r="AD196" t="str">
            <v/>
          </cell>
          <cell r="AE196">
            <v>1</v>
          </cell>
          <cell r="AF196" t="str">
            <v>Н7</v>
          </cell>
          <cell r="AG196" t="e">
            <v>#VALUE!</v>
          </cell>
          <cell r="AI196" t="str">
            <v/>
          </cell>
          <cell r="AJ196">
            <v>1</v>
          </cell>
          <cell r="AK196" t="str">
            <v>Н7</v>
          </cell>
          <cell r="AL196" t="e">
            <v>#VALUE!</v>
          </cell>
          <cell r="AO196">
            <v>1</v>
          </cell>
        </row>
        <row r="197">
          <cell r="A197" t="str">
            <v>4335/035</v>
          </cell>
          <cell r="B197">
            <v>211</v>
          </cell>
          <cell r="C197" t="str">
            <v>Доп.офис №4335/035</v>
          </cell>
          <cell r="D197" t="str">
            <v>П5:Дополнительный офис - специализированный филиал, обслуживающий физических лиц</v>
          </cell>
          <cell r="E197" t="str">
            <v>606495</v>
          </cell>
          <cell r="F197" t="str">
            <v>Нижегородская область</v>
          </cell>
          <cell r="G197" t="str">
            <v>с.Линда, ул.Красная Линда, 4А</v>
          </cell>
          <cell r="H197" t="str">
            <v>(83159)41251</v>
          </cell>
          <cell r="I197" t="str">
            <v>Смирнова Светлана Николаевна</v>
          </cell>
          <cell r="K197">
            <v>4</v>
          </cell>
          <cell r="L197" t="str">
            <v>Н7:сельский населенный пункт</v>
          </cell>
          <cell r="M197" t="str">
            <v>123456</v>
          </cell>
          <cell r="N197" t="str">
            <v>08:30 18:00(13:00 13:30)|08:30 18:00(13:00 13:30)|08:30 18:00(13:00 13:30)|08:30 18:00(13:00 13:30)|08:30 18:00(13:00 13:30)|08:30 16:00(12:00 13:00)</v>
          </cell>
          <cell r="O197" t="str">
            <v/>
          </cell>
          <cell r="P197">
            <v>3</v>
          </cell>
          <cell r="Q197" t="str">
            <v>Н7</v>
          </cell>
          <cell r="R197" t="e">
            <v>#VALUE!</v>
          </cell>
          <cell r="T197" t="str">
            <v/>
          </cell>
          <cell r="U197">
            <v>3</v>
          </cell>
          <cell r="V197" t="str">
            <v>Н7</v>
          </cell>
          <cell r="W197" t="e">
            <v>#VALUE!</v>
          </cell>
          <cell r="Y197" t="str">
            <v/>
          </cell>
          <cell r="Z197">
            <v>3</v>
          </cell>
          <cell r="AA197" t="str">
            <v>Н7</v>
          </cell>
          <cell r="AB197" t="e">
            <v>#VALUE!</v>
          </cell>
          <cell r="AD197" t="str">
            <v/>
          </cell>
          <cell r="AE197">
            <v>3</v>
          </cell>
          <cell r="AF197" t="str">
            <v>Н7</v>
          </cell>
          <cell r="AG197" t="e">
            <v>#VALUE!</v>
          </cell>
          <cell r="AI197" t="str">
            <v/>
          </cell>
          <cell r="AJ197">
            <v>3</v>
          </cell>
          <cell r="AK197" t="str">
            <v>Н7</v>
          </cell>
          <cell r="AL197" t="e">
            <v>#VALUE!</v>
          </cell>
          <cell r="AO197">
            <v>3</v>
          </cell>
        </row>
        <row r="198">
          <cell r="A198" t="str">
            <v>4335/036</v>
          </cell>
          <cell r="B198">
            <v>212</v>
          </cell>
          <cell r="C198" t="str">
            <v>Опер.касса №4335/036</v>
          </cell>
          <cell r="D198" t="str">
            <v>П6:Операционная касса вне кассового узла</v>
          </cell>
          <cell r="E198" t="str">
            <v>606465</v>
          </cell>
          <cell r="F198" t="str">
            <v>Нижегородская область</v>
          </cell>
          <cell r="G198" t="str">
            <v>с.Чистое Поле, 3</v>
          </cell>
          <cell r="H198" t="str">
            <v>(83159)46194</v>
          </cell>
          <cell r="I198" t="str">
            <v>Витулина Ольга Леонидовна</v>
          </cell>
          <cell r="K198">
            <v>0.75</v>
          </cell>
          <cell r="L198" t="str">
            <v>Н7:сельский населенный пункт</v>
          </cell>
          <cell r="M198" t="str">
            <v>1245</v>
          </cell>
          <cell r="N198" t="str">
            <v>08:00 16:00(13:00 14:00)|08:00 16:00(13:00 14:00)|08:00 16:00(13:00 14:00)|08:00 13:00</v>
          </cell>
          <cell r="O198" t="str">
            <v/>
          </cell>
          <cell r="P198">
            <v>1</v>
          </cell>
          <cell r="Q198" t="str">
            <v>Н7</v>
          </cell>
          <cell r="R198" t="e">
            <v>#VALUE!</v>
          </cell>
          <cell r="T198" t="str">
            <v/>
          </cell>
          <cell r="U198">
            <v>1</v>
          </cell>
          <cell r="V198" t="str">
            <v>Н7</v>
          </cell>
          <cell r="W198" t="e">
            <v>#VALUE!</v>
          </cell>
          <cell r="Y198" t="str">
            <v/>
          </cell>
          <cell r="Z198">
            <v>1</v>
          </cell>
          <cell r="AA198" t="str">
            <v>Н7</v>
          </cell>
          <cell r="AB198" t="e">
            <v>#VALUE!</v>
          </cell>
          <cell r="AD198" t="str">
            <v/>
          </cell>
          <cell r="AE198">
            <v>1</v>
          </cell>
          <cell r="AF198" t="str">
            <v>Н7</v>
          </cell>
          <cell r="AG198" t="e">
            <v>#VALUE!</v>
          </cell>
          <cell r="AI198" t="str">
            <v/>
          </cell>
          <cell r="AJ198">
            <v>1</v>
          </cell>
          <cell r="AK198" t="str">
            <v>Н7</v>
          </cell>
          <cell r="AL198" t="e">
            <v>#VALUE!</v>
          </cell>
          <cell r="AO198">
            <v>1</v>
          </cell>
        </row>
        <row r="199">
          <cell r="A199" t="str">
            <v>4335/038</v>
          </cell>
          <cell r="B199">
            <v>213</v>
          </cell>
          <cell r="C199" t="str">
            <v>Опер.касса №4335/038</v>
          </cell>
          <cell r="D199" t="str">
            <v>П6:Операционная касса вне кассового узла</v>
          </cell>
          <cell r="E199" t="str">
            <v>606492</v>
          </cell>
          <cell r="F199" t="str">
            <v>Нижегородская область</v>
          </cell>
          <cell r="G199" t="str">
            <v>п. совхоза "Сормовский пролетарий", ул.Центральная, 18</v>
          </cell>
          <cell r="H199" t="str">
            <v>(83159)48172</v>
          </cell>
          <cell r="I199" t="str">
            <v>Вискова Наталья Леонидовна</v>
          </cell>
          <cell r="K199">
            <v>1</v>
          </cell>
          <cell r="L199" t="str">
            <v>Н7:сельский населенный пункт</v>
          </cell>
          <cell r="M199" t="str">
            <v>12345</v>
          </cell>
          <cell r="N199" t="str">
            <v>08:00 16:00(13:00 14:00)|08:00 16:00(13:00 14:00)|08:00 16:00(13:00 14:00)|08:00 16:00(13:00 14:00)|08:00 16:00(13:00 14:00)</v>
          </cell>
          <cell r="O199" t="str">
            <v/>
          </cell>
          <cell r="P199">
            <v>1</v>
          </cell>
          <cell r="Q199" t="str">
            <v>Н7</v>
          </cell>
          <cell r="R199" t="e">
            <v>#VALUE!</v>
          </cell>
          <cell r="T199" t="str">
            <v/>
          </cell>
          <cell r="U199">
            <v>1</v>
          </cell>
          <cell r="V199" t="str">
            <v>Н7</v>
          </cell>
          <cell r="W199" t="e">
            <v>#VALUE!</v>
          </cell>
          <cell r="Y199" t="str">
            <v/>
          </cell>
          <cell r="Z199">
            <v>1</v>
          </cell>
          <cell r="AA199" t="str">
            <v>Н7</v>
          </cell>
          <cell r="AB199" t="e">
            <v>#VALUE!</v>
          </cell>
          <cell r="AD199" t="str">
            <v/>
          </cell>
          <cell r="AE199">
            <v>1</v>
          </cell>
          <cell r="AF199" t="str">
            <v>Н7</v>
          </cell>
          <cell r="AG199" t="e">
            <v>#VALUE!</v>
          </cell>
          <cell r="AI199" t="str">
            <v/>
          </cell>
          <cell r="AJ199">
            <v>1</v>
          </cell>
          <cell r="AK199" t="str">
            <v>Н7</v>
          </cell>
          <cell r="AL199" t="e">
            <v>#VALUE!</v>
          </cell>
          <cell r="AO199">
            <v>1</v>
          </cell>
        </row>
        <row r="200">
          <cell r="A200" t="str">
            <v>4335/04</v>
          </cell>
          <cell r="B200">
            <v>214</v>
          </cell>
          <cell r="C200" t="str">
            <v>Опер.касса №4335/04</v>
          </cell>
          <cell r="D200" t="str">
            <v>П6:Операционная касса вне кассового узла</v>
          </cell>
          <cell r="E200" t="str">
            <v>606484</v>
          </cell>
          <cell r="F200" t="str">
            <v>Нижегородская область</v>
          </cell>
          <cell r="G200" t="str">
            <v>д.Останкино, ул.Школьная, 2</v>
          </cell>
          <cell r="H200" t="str">
            <v>(83159)33138</v>
          </cell>
          <cell r="I200" t="str">
            <v>Каргина Татьяна Владимировна</v>
          </cell>
          <cell r="K200">
            <v>1.5</v>
          </cell>
          <cell r="L200" t="str">
            <v>Н7:сельский населенный пункт</v>
          </cell>
          <cell r="M200" t="str">
            <v>1245</v>
          </cell>
          <cell r="N200" t="str">
            <v>08:00 16:00(12:00 13:00)|08:00 16:00(12:00 13:00)|08:00 16:00(12:00 13:00)|09:00 15:00(12:00 13:00)</v>
          </cell>
          <cell r="O200" t="str">
            <v/>
          </cell>
          <cell r="P200">
            <v>1</v>
          </cell>
          <cell r="Q200" t="str">
            <v>Н7</v>
          </cell>
          <cell r="R200" t="e">
            <v>#VALUE!</v>
          </cell>
          <cell r="T200" t="str">
            <v/>
          </cell>
          <cell r="U200">
            <v>1</v>
          </cell>
          <cell r="V200" t="str">
            <v>Н7</v>
          </cell>
          <cell r="W200" t="e">
            <v>#VALUE!</v>
          </cell>
          <cell r="Y200" t="str">
            <v/>
          </cell>
          <cell r="Z200">
            <v>1</v>
          </cell>
          <cell r="AA200" t="str">
            <v>Н7</v>
          </cell>
          <cell r="AB200" t="e">
            <v>#VALUE!</v>
          </cell>
          <cell r="AD200" t="str">
            <v/>
          </cell>
          <cell r="AE200">
            <v>1</v>
          </cell>
          <cell r="AF200" t="str">
            <v>Н7</v>
          </cell>
          <cell r="AG200" t="e">
            <v>#VALUE!</v>
          </cell>
          <cell r="AI200" t="str">
            <v/>
          </cell>
          <cell r="AJ200">
            <v>1</v>
          </cell>
          <cell r="AK200" t="str">
            <v>Н7</v>
          </cell>
          <cell r="AL200" t="e">
            <v>#VALUE!</v>
          </cell>
          <cell r="AO200">
            <v>1</v>
          </cell>
        </row>
        <row r="201">
          <cell r="A201" t="str">
            <v>4335/040</v>
          </cell>
          <cell r="B201">
            <v>215</v>
          </cell>
          <cell r="C201" t="str">
            <v>Опер.касса №4335/040</v>
          </cell>
          <cell r="D201" t="str">
            <v>П6:Операционная касса вне кассового узла</v>
          </cell>
          <cell r="E201" t="str">
            <v>606499</v>
          </cell>
          <cell r="F201" t="str">
            <v>Нижегородская область</v>
          </cell>
          <cell r="G201" t="str">
            <v>д.Плотинка, ул.Школьная, 240</v>
          </cell>
          <cell r="H201" t="str">
            <v>(83159)33235</v>
          </cell>
          <cell r="I201" t="str">
            <v>Скобелева Светлана Ивановна</v>
          </cell>
          <cell r="K201">
            <v>0.5</v>
          </cell>
          <cell r="L201" t="str">
            <v>Н7:сельский населенный пункт</v>
          </cell>
          <cell r="M201" t="str">
            <v>245</v>
          </cell>
          <cell r="N201" t="str">
            <v>08:00 15:00(12:00 13:00)|08:00 15:00(12:00 13:00)|08:00 14:00(12:00 13:00)</v>
          </cell>
          <cell r="O201" t="str">
            <v/>
          </cell>
          <cell r="P201">
            <v>1</v>
          </cell>
          <cell r="Q201" t="str">
            <v>Н7</v>
          </cell>
          <cell r="R201" t="e">
            <v>#VALUE!</v>
          </cell>
          <cell r="T201" t="str">
            <v/>
          </cell>
          <cell r="U201">
            <v>1</v>
          </cell>
          <cell r="V201" t="str">
            <v>Н7</v>
          </cell>
          <cell r="W201" t="e">
            <v>#VALUE!</v>
          </cell>
          <cell r="Y201" t="str">
            <v/>
          </cell>
          <cell r="Z201">
            <v>1</v>
          </cell>
          <cell r="AA201" t="str">
            <v>Н7</v>
          </cell>
          <cell r="AB201" t="e">
            <v>#VALUE!</v>
          </cell>
          <cell r="AD201" t="str">
            <v/>
          </cell>
          <cell r="AE201">
            <v>1</v>
          </cell>
          <cell r="AF201" t="str">
            <v>Н7</v>
          </cell>
          <cell r="AG201" t="e">
            <v>#VALUE!</v>
          </cell>
          <cell r="AI201" t="str">
            <v/>
          </cell>
          <cell r="AJ201">
            <v>1</v>
          </cell>
          <cell r="AK201" t="str">
            <v>Н7</v>
          </cell>
          <cell r="AL201" t="e">
            <v>#VALUE!</v>
          </cell>
          <cell r="AO201">
            <v>1</v>
          </cell>
        </row>
        <row r="202">
          <cell r="A202" t="str">
            <v>4335/041</v>
          </cell>
          <cell r="B202">
            <v>216</v>
          </cell>
          <cell r="C202" t="str">
            <v>Опер.касса №4335/041</v>
          </cell>
          <cell r="D202" t="str">
            <v>П6:Операционная касса вне кассового узла</v>
          </cell>
          <cell r="E202" t="str">
            <v>606466</v>
          </cell>
          <cell r="F202" t="str">
            <v>Нижегородская область</v>
          </cell>
          <cell r="G202" t="str">
            <v>с.Спасское, ул.Центральная, 20</v>
          </cell>
          <cell r="H202" t="str">
            <v>(83159)47124</v>
          </cell>
          <cell r="I202" t="str">
            <v>Красильникова Надежда Викторовна</v>
          </cell>
          <cell r="K202">
            <v>0.75</v>
          </cell>
          <cell r="L202" t="str">
            <v>Н7:сельский населенный пункт</v>
          </cell>
          <cell r="M202" t="str">
            <v>1245</v>
          </cell>
          <cell r="N202" t="str">
            <v>08:00 16:00(13:00 14:00)|08:00 16:00(13:00 14:00)|08:00 16:00(13:00 14:00)|08:00 13:00</v>
          </cell>
          <cell r="O202" t="str">
            <v/>
          </cell>
          <cell r="P202">
            <v>1</v>
          </cell>
          <cell r="Q202" t="str">
            <v>Н7</v>
          </cell>
          <cell r="R202" t="e">
            <v>#VALUE!</v>
          </cell>
          <cell r="T202" t="str">
            <v/>
          </cell>
          <cell r="U202">
            <v>1</v>
          </cell>
          <cell r="V202" t="str">
            <v>Н7</v>
          </cell>
          <cell r="W202" t="e">
            <v>#VALUE!</v>
          </cell>
          <cell r="Y202" t="str">
            <v/>
          </cell>
          <cell r="Z202">
            <v>1</v>
          </cell>
          <cell r="AA202" t="str">
            <v>Н7</v>
          </cell>
          <cell r="AB202" t="e">
            <v>#VALUE!</v>
          </cell>
          <cell r="AD202" t="str">
            <v/>
          </cell>
          <cell r="AE202">
            <v>1</v>
          </cell>
          <cell r="AF202" t="str">
            <v>Н7</v>
          </cell>
          <cell r="AG202" t="e">
            <v>#VALUE!</v>
          </cell>
          <cell r="AI202" t="str">
            <v/>
          </cell>
          <cell r="AJ202">
            <v>1</v>
          </cell>
          <cell r="AK202" t="str">
            <v>Н7</v>
          </cell>
          <cell r="AL202" t="e">
            <v>#VALUE!</v>
          </cell>
          <cell r="AO202">
            <v>1</v>
          </cell>
        </row>
        <row r="203">
          <cell r="A203" t="str">
            <v>4335/046</v>
          </cell>
          <cell r="B203">
            <v>217</v>
          </cell>
          <cell r="C203" t="str">
            <v>Опер.касса №4335/046</v>
          </cell>
          <cell r="D203" t="str">
            <v>П6:Операционная касса вне кассового узла</v>
          </cell>
          <cell r="E203" t="str">
            <v>606446</v>
          </cell>
          <cell r="F203" t="str">
            <v>Нижегородская область</v>
          </cell>
          <cell r="G203" t="str">
            <v>г.Бор, ул.М.Горького, 101</v>
          </cell>
          <cell r="H203" t="str">
            <v>(83159)67588</v>
          </cell>
          <cell r="I203" t="str">
            <v>Рыжкина Галина Александровна</v>
          </cell>
          <cell r="K203">
            <v>2</v>
          </cell>
          <cell r="L203" t="str">
            <v>Н4:город (не являющийся центром субъекта РФ) с населением свыше 50 до 100 тыс. чел.</v>
          </cell>
          <cell r="M203" t="str">
            <v>23456</v>
          </cell>
          <cell r="N203" t="str">
            <v>08:30 16:30(13:00 14:00)|08:30 16:30(13:00 14:00)|08:30 16:30(13:00 14:00)|08:30 16:30(13:00 14:00)|08:30 15:30</v>
          </cell>
          <cell r="O203" t="str">
            <v/>
          </cell>
          <cell r="P203">
            <v>2</v>
          </cell>
          <cell r="Q203" t="str">
            <v>Н4</v>
          </cell>
          <cell r="R203" t="e">
            <v>#VALUE!</v>
          </cell>
          <cell r="T203" t="str">
            <v/>
          </cell>
          <cell r="U203">
            <v>2</v>
          </cell>
          <cell r="V203" t="str">
            <v>Н4</v>
          </cell>
          <cell r="W203" t="e">
            <v>#VALUE!</v>
          </cell>
          <cell r="Y203" t="str">
            <v/>
          </cell>
          <cell r="Z203">
            <v>2</v>
          </cell>
          <cell r="AA203" t="str">
            <v>Н4</v>
          </cell>
          <cell r="AB203" t="e">
            <v>#VALUE!</v>
          </cell>
          <cell r="AD203" t="str">
            <v/>
          </cell>
          <cell r="AE203">
            <v>2</v>
          </cell>
          <cell r="AF203" t="str">
            <v>Н4</v>
          </cell>
          <cell r="AG203" t="e">
            <v>#VALUE!</v>
          </cell>
          <cell r="AI203" t="str">
            <v/>
          </cell>
          <cell r="AJ203">
            <v>2</v>
          </cell>
          <cell r="AK203" t="str">
            <v>Н4</v>
          </cell>
          <cell r="AL203" t="e">
            <v>#VALUE!</v>
          </cell>
          <cell r="AO203">
            <v>2</v>
          </cell>
        </row>
        <row r="204">
          <cell r="A204" t="str">
            <v>4335/047</v>
          </cell>
          <cell r="B204">
            <v>218</v>
          </cell>
          <cell r="C204" t="str">
            <v>Доп.офис №4335/047</v>
          </cell>
          <cell r="D204" t="str">
            <v>П5:Дополнительный офис - специализированный филиал, обслуживающий физических лиц</v>
          </cell>
          <cell r="E204" t="str">
            <v>606440</v>
          </cell>
          <cell r="F204" t="str">
            <v>Нижегородская область</v>
          </cell>
          <cell r="G204" t="str">
            <v>г.Бор, ул.Интернациональная, 30</v>
          </cell>
          <cell r="H204" t="str">
            <v>(83159)22085</v>
          </cell>
          <cell r="I204" t="str">
            <v>Смирнова Марина Владимировна</v>
          </cell>
          <cell r="K204">
            <v>9</v>
          </cell>
          <cell r="L204" t="str">
            <v>Н4:город (не являющийся центром субъекта РФ) с населением свыше 50 до 100 тыс. чел.</v>
          </cell>
          <cell r="M204" t="str">
            <v>1234567</v>
          </cell>
          <cell r="N204" t="str">
            <v>08:00 18:00(13:00 14:00)|08:00 18:00(13:00 14:00)|08:00 18:00(13:00 14:00)|08:00 18:00(13:00 14:00)|08:00 18:00(13:00 14:00)|08:00 16:00(13:00 14:00)|09:00 13:00</v>
          </cell>
          <cell r="O204" t="str">
            <v/>
          </cell>
          <cell r="P204">
            <v>5</v>
          </cell>
          <cell r="Q204" t="str">
            <v>Н4</v>
          </cell>
          <cell r="R204" t="e">
            <v>#VALUE!</v>
          </cell>
          <cell r="T204" t="str">
            <v/>
          </cell>
          <cell r="U204">
            <v>5</v>
          </cell>
          <cell r="V204" t="str">
            <v>Н4</v>
          </cell>
          <cell r="W204" t="e">
            <v>#VALUE!</v>
          </cell>
          <cell r="Y204" t="str">
            <v/>
          </cell>
          <cell r="Z204">
            <v>5</v>
          </cell>
          <cell r="AA204" t="str">
            <v>Н4</v>
          </cell>
          <cell r="AB204" t="e">
            <v>#VALUE!</v>
          </cell>
          <cell r="AD204" t="str">
            <v/>
          </cell>
          <cell r="AE204">
            <v>5</v>
          </cell>
          <cell r="AF204" t="str">
            <v>Н4</v>
          </cell>
          <cell r="AG204" t="e">
            <v>#VALUE!</v>
          </cell>
          <cell r="AI204" t="str">
            <v/>
          </cell>
          <cell r="AJ204">
            <v>5</v>
          </cell>
          <cell r="AK204" t="str">
            <v>Н4</v>
          </cell>
          <cell r="AL204" t="e">
            <v>#VALUE!</v>
          </cell>
          <cell r="AO204">
            <v>5</v>
          </cell>
        </row>
        <row r="205">
          <cell r="A205" t="str">
            <v>4335/050</v>
          </cell>
          <cell r="B205">
            <v>219</v>
          </cell>
          <cell r="C205" t="str">
            <v>Опер.касса №4335/050</v>
          </cell>
          <cell r="D205" t="str">
            <v>П6:Операционная касса вне кассового узла</v>
          </cell>
          <cell r="E205" t="str">
            <v>606458</v>
          </cell>
          <cell r="F205" t="str">
            <v>Нижегородская область</v>
          </cell>
          <cell r="G205" t="str">
            <v>д.Красная Слобода, ул.Центральная, 25</v>
          </cell>
          <cell r="H205" t="str">
            <v>(83159)31159</v>
          </cell>
          <cell r="I205" t="str">
            <v>Пугачева Валентина Павловна</v>
          </cell>
          <cell r="K205">
            <v>0.75</v>
          </cell>
          <cell r="L205" t="str">
            <v>Н7:сельский населенный пункт</v>
          </cell>
          <cell r="M205" t="str">
            <v>1245</v>
          </cell>
          <cell r="N205" t="str">
            <v>08:00 16:00(12:00 13:00)|08:00 16:00(12:00 13:00)|08:00 16:00(12:00 13:00)|09:00 15:00(12:00 13:00)</v>
          </cell>
          <cell r="O205" t="str">
            <v/>
          </cell>
          <cell r="P205">
            <v>1</v>
          </cell>
          <cell r="Q205" t="str">
            <v>Н7</v>
          </cell>
          <cell r="R205" t="e">
            <v>#VALUE!</v>
          </cell>
          <cell r="T205" t="str">
            <v/>
          </cell>
          <cell r="U205">
            <v>1</v>
          </cell>
          <cell r="V205" t="str">
            <v>Н7</v>
          </cell>
          <cell r="W205" t="e">
            <v>#VALUE!</v>
          </cell>
          <cell r="Y205" t="str">
            <v/>
          </cell>
          <cell r="Z205">
            <v>1</v>
          </cell>
          <cell r="AA205" t="str">
            <v>Н7</v>
          </cell>
          <cell r="AB205" t="e">
            <v>#VALUE!</v>
          </cell>
          <cell r="AD205" t="str">
            <v/>
          </cell>
          <cell r="AE205">
            <v>1</v>
          </cell>
          <cell r="AF205" t="str">
            <v>Н7</v>
          </cell>
          <cell r="AG205" t="e">
            <v>#VALUE!</v>
          </cell>
          <cell r="AI205" t="str">
            <v/>
          </cell>
          <cell r="AJ205">
            <v>1</v>
          </cell>
          <cell r="AK205" t="str">
            <v>Н7</v>
          </cell>
          <cell r="AL205" t="e">
            <v>#VALUE!</v>
          </cell>
          <cell r="AO205">
            <v>1</v>
          </cell>
        </row>
        <row r="206">
          <cell r="A206" t="str">
            <v>4335/051</v>
          </cell>
          <cell r="B206">
            <v>220</v>
          </cell>
          <cell r="C206" t="str">
            <v>Опер.касса №4335/051</v>
          </cell>
          <cell r="D206" t="str">
            <v>П6:Операционная касса вне кассового узла</v>
          </cell>
          <cell r="E206" t="str">
            <v>606461</v>
          </cell>
          <cell r="F206" t="str">
            <v>Нижегородская область</v>
          </cell>
          <cell r="G206" t="str">
            <v>г.Бор, п.Неклюдово, квартал Дружба, 18</v>
          </cell>
          <cell r="H206" t="str">
            <v>(83159)66421</v>
          </cell>
          <cell r="I206" t="str">
            <v>Смирнова Инна Викторовна</v>
          </cell>
          <cell r="K206">
            <v>2</v>
          </cell>
          <cell r="L206" t="str">
            <v>Н4:город (не являющийся центром субъекта РФ) с населением свыше 50 до 100 тыс. чел.</v>
          </cell>
          <cell r="M206" t="str">
            <v>23456</v>
          </cell>
          <cell r="N206" t="str">
            <v>09:00 17:00(13:00 14:00)|09:00 17:00(13:00 14:00)|09:00 17:00(13:00 14:00)|09:00 17:00(13:00 14:00)|08:00 15:00</v>
          </cell>
          <cell r="O206" t="str">
            <v/>
          </cell>
          <cell r="P206">
            <v>2</v>
          </cell>
          <cell r="Q206" t="str">
            <v>Н4</v>
          </cell>
          <cell r="R206" t="e">
            <v>#VALUE!</v>
          </cell>
          <cell r="T206" t="str">
            <v/>
          </cell>
          <cell r="U206">
            <v>2</v>
          </cell>
          <cell r="V206" t="str">
            <v>Н4</v>
          </cell>
          <cell r="W206" t="e">
            <v>#VALUE!</v>
          </cell>
          <cell r="Y206" t="str">
            <v/>
          </cell>
          <cell r="Z206">
            <v>2</v>
          </cell>
          <cell r="AA206" t="str">
            <v>Н4</v>
          </cell>
          <cell r="AB206" t="e">
            <v>#VALUE!</v>
          </cell>
          <cell r="AD206" t="str">
            <v/>
          </cell>
          <cell r="AE206">
            <v>2</v>
          </cell>
          <cell r="AF206" t="str">
            <v>Н4</v>
          </cell>
          <cell r="AG206" t="e">
            <v>#VALUE!</v>
          </cell>
          <cell r="AI206" t="str">
            <v/>
          </cell>
          <cell r="AJ206">
            <v>2</v>
          </cell>
          <cell r="AK206" t="str">
            <v>Н4</v>
          </cell>
          <cell r="AL206" t="e">
            <v>#VALUE!</v>
          </cell>
          <cell r="AO206">
            <v>2</v>
          </cell>
        </row>
        <row r="207">
          <cell r="A207" t="str">
            <v>4335/053</v>
          </cell>
          <cell r="B207">
            <v>221</v>
          </cell>
          <cell r="C207" t="str">
            <v>Опер.касса №4335/053</v>
          </cell>
          <cell r="D207" t="str">
            <v>П6:Операционная касса вне кассового узла</v>
          </cell>
          <cell r="E207" t="str">
            <v>606452</v>
          </cell>
          <cell r="F207" t="str">
            <v>Нижегородская область</v>
          </cell>
          <cell r="G207" t="str">
            <v>г.Бор, п.Большое Пикино, ул.Больничная, 24</v>
          </cell>
          <cell r="H207" t="str">
            <v>(83159)40290</v>
          </cell>
          <cell r="I207" t="str">
            <v>Захарова Нина Алексеевна</v>
          </cell>
          <cell r="K207">
            <v>1.5</v>
          </cell>
          <cell r="L207" t="str">
            <v>Н4:город (не являющийся центром субъекта РФ) с населением свыше 50 до 100 тыс. чел.</v>
          </cell>
          <cell r="M207" t="str">
            <v>2356</v>
          </cell>
          <cell r="N207" t="str">
            <v>09:00 17:00(13:00 14:00)|09:00 17:00(13:00 14:00)|09:00 17:00(13:00 14:00)|09:00 14:00</v>
          </cell>
          <cell r="O207" t="str">
            <v/>
          </cell>
          <cell r="P207">
            <v>2</v>
          </cell>
          <cell r="Q207" t="str">
            <v>Н4</v>
          </cell>
          <cell r="R207" t="e">
            <v>#VALUE!</v>
          </cell>
          <cell r="T207" t="str">
            <v/>
          </cell>
          <cell r="U207">
            <v>2</v>
          </cell>
          <cell r="V207" t="str">
            <v>Н4</v>
          </cell>
          <cell r="W207" t="e">
            <v>#VALUE!</v>
          </cell>
          <cell r="Y207" t="str">
            <v/>
          </cell>
          <cell r="Z207">
            <v>2</v>
          </cell>
          <cell r="AA207" t="str">
            <v>Н4</v>
          </cell>
          <cell r="AB207" t="e">
            <v>#VALUE!</v>
          </cell>
          <cell r="AD207" t="str">
            <v/>
          </cell>
          <cell r="AE207">
            <v>2</v>
          </cell>
          <cell r="AF207" t="str">
            <v>Н4</v>
          </cell>
          <cell r="AG207" t="e">
            <v>#VALUE!</v>
          </cell>
          <cell r="AI207" t="str">
            <v/>
          </cell>
          <cell r="AJ207">
            <v>2</v>
          </cell>
          <cell r="AK207" t="str">
            <v>Н4</v>
          </cell>
          <cell r="AL207" t="e">
            <v>#VALUE!</v>
          </cell>
          <cell r="AO207">
            <v>2</v>
          </cell>
        </row>
        <row r="208">
          <cell r="A208" t="str">
            <v>4335/054</v>
          </cell>
          <cell r="B208">
            <v>222</v>
          </cell>
          <cell r="C208" t="str">
            <v>Доп.офис №4335/054</v>
          </cell>
          <cell r="D208" t="str">
            <v>П5:Дополнительный офис - специализированный филиал, обслуживающий физических лиц</v>
          </cell>
          <cell r="E208" t="str">
            <v>606443</v>
          </cell>
          <cell r="F208" t="str">
            <v>Нижегородская область</v>
          </cell>
          <cell r="G208" t="str">
            <v>г.Бор, ул.Коммунистическая, 13А</v>
          </cell>
          <cell r="H208" t="str">
            <v>(83159)65701</v>
          </cell>
          <cell r="I208" t="str">
            <v>Сергеева Светлана Евгеньевна</v>
          </cell>
          <cell r="K208">
            <v>7.5</v>
          </cell>
          <cell r="L208" t="str">
            <v>Н4:город (не являющийся центром субъекта РФ) с населением свыше 50 до 100 тыс. чел.</v>
          </cell>
          <cell r="M208" t="str">
            <v>123456</v>
          </cell>
          <cell r="N208" t="str">
            <v>08:00 18:00|08:00 18:00|08:00 18:00|08:00 18:00|08:00 18:00|08:00 16:00</v>
          </cell>
          <cell r="O208" t="str">
            <v/>
          </cell>
          <cell r="P208">
            <v>5</v>
          </cell>
          <cell r="Q208" t="str">
            <v>Н4</v>
          </cell>
          <cell r="R208" t="e">
            <v>#VALUE!</v>
          </cell>
          <cell r="T208" t="str">
            <v/>
          </cell>
          <cell r="U208">
            <v>5</v>
          </cell>
          <cell r="V208" t="str">
            <v>Н4</v>
          </cell>
          <cell r="W208" t="e">
            <v>#VALUE!</v>
          </cell>
          <cell r="Y208" t="str">
            <v/>
          </cell>
          <cell r="Z208">
            <v>5</v>
          </cell>
          <cell r="AA208" t="str">
            <v>Н4</v>
          </cell>
          <cell r="AB208" t="e">
            <v>#VALUE!</v>
          </cell>
          <cell r="AD208" t="str">
            <v/>
          </cell>
          <cell r="AE208">
            <v>5</v>
          </cell>
          <cell r="AF208" t="str">
            <v>Н4</v>
          </cell>
          <cell r="AG208" t="e">
            <v>#VALUE!</v>
          </cell>
          <cell r="AI208" t="str">
            <v/>
          </cell>
          <cell r="AJ208">
            <v>5</v>
          </cell>
          <cell r="AK208" t="str">
            <v>Н4</v>
          </cell>
          <cell r="AL208" t="e">
            <v>#VALUE!</v>
          </cell>
          <cell r="AO208">
            <v>5</v>
          </cell>
        </row>
        <row r="209">
          <cell r="A209" t="str">
            <v>4335/056</v>
          </cell>
          <cell r="B209">
            <v>223</v>
          </cell>
          <cell r="C209" t="str">
            <v>Доп.офис №4335/056</v>
          </cell>
          <cell r="D209" t="str">
            <v>П3:Дополнительный офис - универсальный филиал</v>
          </cell>
          <cell r="E209" t="str">
            <v>606650</v>
          </cell>
          <cell r="F209" t="str">
            <v>Нижегородская область</v>
          </cell>
          <cell r="G209" t="str">
            <v>г.Семенов, ул.Тельмана, 4</v>
          </cell>
          <cell r="H209" t="str">
            <v>(83162)52081</v>
          </cell>
          <cell r="I209" t="str">
            <v>Ляшков Юрий Асафович</v>
          </cell>
          <cell r="K209">
            <v>26.25</v>
          </cell>
          <cell r="L209" t="str">
            <v>Н5:город (не являющийся центром субъекта РФ) с населением до 50 тыс. чел.</v>
          </cell>
          <cell r="M209" t="str">
            <v>123456</v>
          </cell>
          <cell r="N209" t="str">
            <v>08:00 18:00|08:00 18:00|08:00 18:00|08:00 18:00|08:00 18:00|08:00 15:00</v>
          </cell>
          <cell r="O209" t="str">
            <v/>
          </cell>
          <cell r="P209">
            <v>10</v>
          </cell>
          <cell r="Q209" t="str">
            <v>Н5</v>
          </cell>
          <cell r="R209" t="e">
            <v>#VALUE!</v>
          </cell>
          <cell r="T209" t="str">
            <v/>
          </cell>
          <cell r="U209">
            <v>10</v>
          </cell>
          <cell r="V209" t="str">
            <v>Н5</v>
          </cell>
          <cell r="W209" t="e">
            <v>#VALUE!</v>
          </cell>
          <cell r="Y209" t="str">
            <v/>
          </cell>
          <cell r="Z209">
            <v>10</v>
          </cell>
          <cell r="AA209" t="str">
            <v>Н5</v>
          </cell>
          <cell r="AB209" t="e">
            <v>#VALUE!</v>
          </cell>
          <cell r="AD209" t="str">
            <v/>
          </cell>
          <cell r="AE209">
            <v>10</v>
          </cell>
          <cell r="AF209" t="str">
            <v>Н5</v>
          </cell>
          <cell r="AG209" t="e">
            <v>#VALUE!</v>
          </cell>
          <cell r="AI209" t="str">
            <v/>
          </cell>
          <cell r="AJ209">
            <v>10</v>
          </cell>
          <cell r="AK209" t="str">
            <v>Н5</v>
          </cell>
          <cell r="AL209" t="e">
            <v>#VALUE!</v>
          </cell>
          <cell r="AO209">
            <v>10</v>
          </cell>
        </row>
        <row r="210">
          <cell r="A210" t="str">
            <v>4335/057</v>
          </cell>
          <cell r="B210">
            <v>224</v>
          </cell>
          <cell r="C210" t="str">
            <v>Опер.касса №4335/057</v>
          </cell>
          <cell r="D210" t="str">
            <v>П6:Операционная касса вне кассового узла</v>
          </cell>
          <cell r="E210" t="str">
            <v>606611</v>
          </cell>
          <cell r="F210" t="str">
            <v>Нижегородская область</v>
          </cell>
          <cell r="G210" t="str">
            <v>д.Беласовка, ул.Мичуринская, 38</v>
          </cell>
          <cell r="H210" t="str">
            <v>(83162)36249</v>
          </cell>
          <cell r="I210" t="str">
            <v>Гусева Мария Александровна</v>
          </cell>
          <cell r="K210">
            <v>0.75</v>
          </cell>
          <cell r="L210" t="str">
            <v>Н7:сельский населенный пункт</v>
          </cell>
          <cell r="M210" t="str">
            <v>1245</v>
          </cell>
          <cell r="N210" t="str">
            <v>08:30 14:30|08:30 14:30|08:30 14:30|08:30 14:30</v>
          </cell>
          <cell r="O210" t="str">
            <v/>
          </cell>
          <cell r="P210">
            <v>1</v>
          </cell>
          <cell r="Q210" t="str">
            <v>Н7</v>
          </cell>
          <cell r="R210" t="e">
            <v>#VALUE!</v>
          </cell>
          <cell r="T210" t="str">
            <v/>
          </cell>
          <cell r="U210">
            <v>1</v>
          </cell>
          <cell r="V210" t="str">
            <v>Н7</v>
          </cell>
          <cell r="W210" t="e">
            <v>#VALUE!</v>
          </cell>
          <cell r="Y210" t="str">
            <v/>
          </cell>
          <cell r="Z210">
            <v>1</v>
          </cell>
          <cell r="AA210" t="str">
            <v>Н7</v>
          </cell>
          <cell r="AB210" t="e">
            <v>#VALUE!</v>
          </cell>
          <cell r="AD210" t="str">
            <v/>
          </cell>
          <cell r="AE210">
            <v>1</v>
          </cell>
          <cell r="AF210" t="str">
            <v>Н7</v>
          </cell>
          <cell r="AG210" t="e">
            <v>#VALUE!</v>
          </cell>
          <cell r="AI210" t="str">
            <v/>
          </cell>
          <cell r="AJ210">
            <v>1</v>
          </cell>
          <cell r="AK210" t="str">
            <v>Н7</v>
          </cell>
          <cell r="AL210" t="e">
            <v>#VALUE!</v>
          </cell>
          <cell r="AO210">
            <v>1</v>
          </cell>
        </row>
        <row r="211">
          <cell r="A211" t="str">
            <v>4335/058</v>
          </cell>
          <cell r="B211">
            <v>225</v>
          </cell>
          <cell r="C211" t="str">
            <v>Опер.касса №4335/058</v>
          </cell>
          <cell r="D211" t="str">
            <v>П6:Операционная касса вне кассового узла</v>
          </cell>
          <cell r="E211" t="str">
            <v>606640</v>
          </cell>
          <cell r="F211" t="str">
            <v>Нижегородская область</v>
          </cell>
          <cell r="G211" t="str">
            <v>р.п.Сухобезводное, ул.Горького, 40</v>
          </cell>
          <cell r="H211" t="str">
            <v>(83162)34273</v>
          </cell>
          <cell r="I211" t="str">
            <v>Кузовкова Людмила Семеновна</v>
          </cell>
          <cell r="K211">
            <v>2</v>
          </cell>
          <cell r="L211" t="str">
            <v>Н6:городской населенный пункт (поселек городского типа, рабочий поселок)</v>
          </cell>
          <cell r="M211" t="str">
            <v>23456</v>
          </cell>
          <cell r="N211" t="str">
            <v>08:00 16:30(13:00 14:00)|08:00 16:30(13:00 14:00)|08:00 16:30(13:00 14:00)|08:00 16:30(13:00 14:00)|08:00 13:00</v>
          </cell>
          <cell r="O211" t="str">
            <v/>
          </cell>
          <cell r="P211">
            <v>3</v>
          </cell>
          <cell r="Q211" t="str">
            <v>Н6</v>
          </cell>
          <cell r="R211" t="e">
            <v>#VALUE!</v>
          </cell>
          <cell r="T211" t="str">
            <v/>
          </cell>
          <cell r="U211">
            <v>3</v>
          </cell>
          <cell r="V211" t="str">
            <v>Н6</v>
          </cell>
          <cell r="W211" t="e">
            <v>#VALUE!</v>
          </cell>
          <cell r="Y211" t="str">
            <v/>
          </cell>
          <cell r="Z211">
            <v>3</v>
          </cell>
          <cell r="AA211" t="str">
            <v>Н6</v>
          </cell>
          <cell r="AB211" t="e">
            <v>#VALUE!</v>
          </cell>
          <cell r="AD211" t="str">
            <v/>
          </cell>
          <cell r="AE211">
            <v>3</v>
          </cell>
          <cell r="AF211" t="str">
            <v>Н6</v>
          </cell>
          <cell r="AG211" t="e">
            <v>#VALUE!</v>
          </cell>
          <cell r="AI211" t="str">
            <v/>
          </cell>
          <cell r="AJ211">
            <v>3</v>
          </cell>
          <cell r="AK211" t="str">
            <v>Н6</v>
          </cell>
          <cell r="AL211" t="e">
            <v>#VALUE!</v>
          </cell>
          <cell r="AO211">
            <v>3</v>
          </cell>
        </row>
        <row r="212">
          <cell r="A212" t="str">
            <v>4335/059</v>
          </cell>
          <cell r="B212">
            <v>226</v>
          </cell>
          <cell r="C212" t="str">
            <v>Опер.касса №4335/059</v>
          </cell>
          <cell r="D212" t="str">
            <v>П6:Операционная касса вне кассового узла</v>
          </cell>
          <cell r="E212" t="str">
            <v>606650</v>
          </cell>
          <cell r="F212" t="str">
            <v>Нижегородская область</v>
          </cell>
          <cell r="G212" t="str">
            <v>г.Семенов, ул.Кирова, 5</v>
          </cell>
          <cell r="H212" t="str">
            <v>(83162)52136</v>
          </cell>
          <cell r="I212" t="str">
            <v>Кокурина Марина Александровна</v>
          </cell>
          <cell r="K212">
            <v>1</v>
          </cell>
          <cell r="L212" t="str">
            <v>Н5:город (не являющийся центром субъекта РФ) с населением до 50 тыс. чел.</v>
          </cell>
          <cell r="M212" t="str">
            <v>245</v>
          </cell>
          <cell r="N212" t="str">
            <v>08:30 15:30(11:00 12:00)|08:30 15:30(11:00 12:00)|08:30 13:30</v>
          </cell>
          <cell r="O212" t="str">
            <v/>
          </cell>
          <cell r="P212">
            <v>2</v>
          </cell>
          <cell r="Q212" t="str">
            <v>Н5</v>
          </cell>
          <cell r="R212" t="e">
            <v>#VALUE!</v>
          </cell>
          <cell r="T212" t="str">
            <v/>
          </cell>
          <cell r="U212">
            <v>2</v>
          </cell>
          <cell r="V212" t="str">
            <v>Н5</v>
          </cell>
          <cell r="W212" t="e">
            <v>#VALUE!</v>
          </cell>
          <cell r="Y212" t="str">
            <v/>
          </cell>
          <cell r="Z212">
            <v>2</v>
          </cell>
          <cell r="AA212" t="str">
            <v>Н5</v>
          </cell>
          <cell r="AB212" t="e">
            <v>#VALUE!</v>
          </cell>
          <cell r="AD212" t="str">
            <v/>
          </cell>
          <cell r="AE212">
            <v>2</v>
          </cell>
          <cell r="AF212" t="str">
            <v>Н5</v>
          </cell>
          <cell r="AG212" t="e">
            <v>#VALUE!</v>
          </cell>
          <cell r="AI212" t="str">
            <v/>
          </cell>
          <cell r="AJ212">
            <v>2</v>
          </cell>
          <cell r="AK212" t="str">
            <v>Н5</v>
          </cell>
          <cell r="AL212" t="e">
            <v>#VALUE!</v>
          </cell>
          <cell r="AO212">
            <v>2</v>
          </cell>
        </row>
        <row r="213">
          <cell r="A213" t="str">
            <v>4335/060</v>
          </cell>
          <cell r="B213">
            <v>227</v>
          </cell>
          <cell r="C213" t="str">
            <v>Опер.касса №4335/060</v>
          </cell>
          <cell r="D213" t="str">
            <v>П6:Операционная касса вне кассового узла</v>
          </cell>
          <cell r="E213" t="str">
            <v>606620</v>
          </cell>
          <cell r="F213" t="str">
            <v>Нижегородская область</v>
          </cell>
          <cell r="G213" t="str">
            <v>д.Малое Зиновьево, ул.Колхозная, 133</v>
          </cell>
          <cell r="H213" t="str">
            <v>(83162)38692</v>
          </cell>
          <cell r="I213" t="str">
            <v>Ильина Екатерина Алексеевна</v>
          </cell>
          <cell r="K213">
            <v>0.25</v>
          </cell>
          <cell r="L213" t="str">
            <v>Н7:сельский населенный пункт</v>
          </cell>
          <cell r="M213" t="str">
            <v>35</v>
          </cell>
          <cell r="N213" t="str">
            <v>09:00 13:00|09:00 13:00</v>
          </cell>
          <cell r="O213" t="str">
            <v/>
          </cell>
          <cell r="P213">
            <v>1</v>
          </cell>
          <cell r="Q213" t="str">
            <v>Н7</v>
          </cell>
          <cell r="R213" t="e">
            <v>#VALUE!</v>
          </cell>
          <cell r="T213" t="str">
            <v/>
          </cell>
          <cell r="U213">
            <v>1</v>
          </cell>
          <cell r="V213" t="str">
            <v>Н7</v>
          </cell>
          <cell r="W213" t="e">
            <v>#VALUE!</v>
          </cell>
          <cell r="Y213" t="str">
            <v/>
          </cell>
          <cell r="Z213">
            <v>1</v>
          </cell>
          <cell r="AA213" t="str">
            <v>Н7</v>
          </cell>
          <cell r="AB213" t="e">
            <v>#VALUE!</v>
          </cell>
          <cell r="AD213" t="str">
            <v/>
          </cell>
          <cell r="AE213">
            <v>1</v>
          </cell>
          <cell r="AF213" t="str">
            <v>Н7</v>
          </cell>
          <cell r="AG213" t="e">
            <v>#VALUE!</v>
          </cell>
          <cell r="AI213" t="str">
            <v/>
          </cell>
          <cell r="AJ213">
            <v>1</v>
          </cell>
          <cell r="AK213" t="str">
            <v>Н7</v>
          </cell>
          <cell r="AL213" t="e">
            <v>#VALUE!</v>
          </cell>
          <cell r="AO213">
            <v>1</v>
          </cell>
        </row>
        <row r="214">
          <cell r="A214" t="str">
            <v>4335/061</v>
          </cell>
          <cell r="B214">
            <v>228</v>
          </cell>
          <cell r="C214" t="str">
            <v>Опер.касса №4335/061</v>
          </cell>
          <cell r="D214" t="str">
            <v>П6:Операционная касса вне кассового узла</v>
          </cell>
          <cell r="E214" t="str">
            <v>606651</v>
          </cell>
          <cell r="F214" t="str">
            <v>Нижегородская область</v>
          </cell>
          <cell r="G214" t="str">
            <v>г.Семенов, ул.Свердлова, 38</v>
          </cell>
          <cell r="H214" t="str">
            <v>(83162)59474</v>
          </cell>
          <cell r="I214" t="str">
            <v>Шумилова Екатерина Юрьевна</v>
          </cell>
          <cell r="K214">
            <v>3</v>
          </cell>
          <cell r="L214" t="str">
            <v>Н5:город (не являющийся центром субъекта РФ) с населением до 50 тыс. чел.</v>
          </cell>
          <cell r="M214" t="str">
            <v>12345</v>
          </cell>
          <cell r="N214" t="str">
            <v>08:00 16:00(13:00 14:00)|08:00 16:00(13:00 14:00)|08:00 16:00(13:00 14:00)|08:00 16:00(13:00 14:00)|08:00 16:00(13:00 14:00)</v>
          </cell>
          <cell r="O214" t="str">
            <v/>
          </cell>
          <cell r="P214">
            <v>3</v>
          </cell>
          <cell r="Q214" t="str">
            <v>Н5</v>
          </cell>
          <cell r="R214" t="e">
            <v>#VALUE!</v>
          </cell>
          <cell r="T214" t="str">
            <v/>
          </cell>
          <cell r="U214">
            <v>3</v>
          </cell>
          <cell r="V214" t="str">
            <v>Н5</v>
          </cell>
          <cell r="W214" t="e">
            <v>#VALUE!</v>
          </cell>
          <cell r="Y214" t="str">
            <v/>
          </cell>
          <cell r="Z214">
            <v>3</v>
          </cell>
          <cell r="AA214" t="str">
            <v>Н5</v>
          </cell>
          <cell r="AB214" t="e">
            <v>#VALUE!</v>
          </cell>
          <cell r="AD214" t="str">
            <v/>
          </cell>
          <cell r="AE214">
            <v>3</v>
          </cell>
          <cell r="AF214" t="str">
            <v>Н5</v>
          </cell>
          <cell r="AG214" t="e">
            <v>#VALUE!</v>
          </cell>
          <cell r="AI214" t="str">
            <v/>
          </cell>
          <cell r="AJ214">
            <v>3</v>
          </cell>
          <cell r="AK214" t="str">
            <v>Н5</v>
          </cell>
          <cell r="AL214" t="e">
            <v>#VALUE!</v>
          </cell>
          <cell r="AO214">
            <v>3</v>
          </cell>
        </row>
        <row r="215">
          <cell r="A215" t="str">
            <v>4335/062</v>
          </cell>
          <cell r="B215">
            <v>229</v>
          </cell>
          <cell r="C215" t="str">
            <v>Опер.касса №4335/062</v>
          </cell>
          <cell r="D215" t="str">
            <v>П6:Операционная касса вне кассового узла</v>
          </cell>
          <cell r="E215" t="str">
            <v>606613</v>
          </cell>
          <cell r="F215" t="str">
            <v>Нижегородская область</v>
          </cell>
          <cell r="G215" t="str">
            <v>д.Огибное, ул.Микрорайон, 3</v>
          </cell>
          <cell r="H215" t="str">
            <v>(83162)33632</v>
          </cell>
          <cell r="I215" t="str">
            <v>Гусева Мария Александровна</v>
          </cell>
          <cell r="K215">
            <v>0.2</v>
          </cell>
          <cell r="L215" t="str">
            <v>Н7:сельский населенный пункт</v>
          </cell>
          <cell r="M215" t="str">
            <v>3</v>
          </cell>
          <cell r="N215" t="str">
            <v>08:00 16:00(13:00 14:00)</v>
          </cell>
          <cell r="O215" t="str">
            <v/>
          </cell>
          <cell r="P215">
            <v>1</v>
          </cell>
          <cell r="Q215" t="str">
            <v>Н7</v>
          </cell>
          <cell r="R215" t="e">
            <v>#VALUE!</v>
          </cell>
          <cell r="T215" t="str">
            <v/>
          </cell>
          <cell r="U215">
            <v>1</v>
          </cell>
          <cell r="V215" t="str">
            <v>Н7</v>
          </cell>
          <cell r="W215" t="e">
            <v>#VALUE!</v>
          </cell>
          <cell r="Y215" t="str">
            <v/>
          </cell>
          <cell r="Z215">
            <v>1</v>
          </cell>
          <cell r="AA215" t="str">
            <v>Н7</v>
          </cell>
          <cell r="AB215" t="e">
            <v>#VALUE!</v>
          </cell>
          <cell r="AD215" t="str">
            <v/>
          </cell>
          <cell r="AE215">
            <v>1</v>
          </cell>
          <cell r="AF215" t="str">
            <v>Н7</v>
          </cell>
          <cell r="AG215" t="e">
            <v>#VALUE!</v>
          </cell>
          <cell r="AI215" t="str">
            <v/>
          </cell>
          <cell r="AJ215">
            <v>1</v>
          </cell>
          <cell r="AK215" t="str">
            <v>Н7</v>
          </cell>
          <cell r="AL215" t="e">
            <v>#VALUE!</v>
          </cell>
          <cell r="AO215">
            <v>1</v>
          </cell>
        </row>
        <row r="216">
          <cell r="A216" t="str">
            <v>4335/063</v>
          </cell>
          <cell r="B216">
            <v>231</v>
          </cell>
          <cell r="C216" t="str">
            <v>Опер.касса №4335/063</v>
          </cell>
          <cell r="D216" t="str">
            <v>П6:Операционная касса вне кассового узла</v>
          </cell>
          <cell r="E216" t="str">
            <v>606618</v>
          </cell>
          <cell r="F216" t="str">
            <v>Нижегородская область</v>
          </cell>
          <cell r="G216" t="str">
            <v>с.Ильино-Заборское, ул.Медведева, 2</v>
          </cell>
          <cell r="H216" t="str">
            <v>(83162)33406</v>
          </cell>
          <cell r="I216" t="str">
            <v>Траутвейн Татьяна Ивановна</v>
          </cell>
          <cell r="K216">
            <v>1</v>
          </cell>
          <cell r="L216" t="str">
            <v>Н7:сельский населенный пункт</v>
          </cell>
          <cell r="M216" t="str">
            <v>12345</v>
          </cell>
          <cell r="N216" t="str">
            <v>08:00 16:00(13:00 14:00)|08:00 16:00(13:00 14:00)|08:00 16:00(13:00 14:00)|08:00 16:00(13:00 14:00)|08:00 16:00(13:00 14:00)</v>
          </cell>
          <cell r="O216" t="str">
            <v/>
          </cell>
          <cell r="P216">
            <v>1</v>
          </cell>
          <cell r="Q216" t="str">
            <v>Н7</v>
          </cell>
          <cell r="R216" t="e">
            <v>#VALUE!</v>
          </cell>
          <cell r="T216" t="str">
            <v/>
          </cell>
          <cell r="U216">
            <v>1</v>
          </cell>
          <cell r="V216" t="str">
            <v>Н7</v>
          </cell>
          <cell r="W216" t="e">
            <v>#VALUE!</v>
          </cell>
          <cell r="Y216" t="str">
            <v/>
          </cell>
          <cell r="Z216">
            <v>1</v>
          </cell>
          <cell r="AA216" t="str">
            <v>Н7</v>
          </cell>
          <cell r="AB216" t="e">
            <v>#VALUE!</v>
          </cell>
          <cell r="AD216" t="str">
            <v/>
          </cell>
          <cell r="AE216">
            <v>1</v>
          </cell>
          <cell r="AF216" t="str">
            <v>Н7</v>
          </cell>
          <cell r="AG216" t="e">
            <v>#VALUE!</v>
          </cell>
          <cell r="AI216" t="str">
            <v/>
          </cell>
          <cell r="AJ216">
            <v>1</v>
          </cell>
          <cell r="AK216" t="str">
            <v>Н7</v>
          </cell>
          <cell r="AL216" t="e">
            <v>#VALUE!</v>
          </cell>
          <cell r="AO216">
            <v>1</v>
          </cell>
        </row>
        <row r="217">
          <cell r="A217" t="str">
            <v>4335/064</v>
          </cell>
          <cell r="B217">
            <v>232</v>
          </cell>
          <cell r="C217" t="str">
            <v>Опер.касса №4335/064</v>
          </cell>
          <cell r="D217" t="str">
            <v>П6:Операционная касса вне кассового узла</v>
          </cell>
          <cell r="E217" t="str">
            <v>606630</v>
          </cell>
          <cell r="F217" t="str">
            <v>Нижегородская область</v>
          </cell>
          <cell r="G217" t="str">
            <v>д.Тарасиха, ул.Центральная, 2А</v>
          </cell>
          <cell r="H217" t="str">
            <v>(83162)31879</v>
          </cell>
          <cell r="I217" t="str">
            <v>Кокуева Вера Федоровна</v>
          </cell>
          <cell r="K217">
            <v>1</v>
          </cell>
          <cell r="L217" t="str">
            <v>Н7:сельский населенный пункт</v>
          </cell>
          <cell r="M217" t="str">
            <v>12345</v>
          </cell>
          <cell r="N217" t="str">
            <v>08:30 16:30(12:00 13:00)|08:30 16:30(12:00 13:00)|08:30 16:30(12:00 13:00)|08:30 16:30(12:00 13:00)|08:30 16:30(12:00 13:00)</v>
          </cell>
          <cell r="O217" t="str">
            <v/>
          </cell>
          <cell r="P217">
            <v>1</v>
          </cell>
          <cell r="Q217" t="str">
            <v>Н7</v>
          </cell>
          <cell r="R217" t="e">
            <v>#VALUE!</v>
          </cell>
          <cell r="T217" t="str">
            <v/>
          </cell>
          <cell r="U217">
            <v>1</v>
          </cell>
          <cell r="V217" t="str">
            <v>Н7</v>
          </cell>
          <cell r="W217" t="e">
            <v>#VALUE!</v>
          </cell>
          <cell r="Y217" t="str">
            <v/>
          </cell>
          <cell r="Z217">
            <v>1</v>
          </cell>
          <cell r="AA217" t="str">
            <v>Н7</v>
          </cell>
          <cell r="AB217" t="e">
            <v>#VALUE!</v>
          </cell>
          <cell r="AD217" t="str">
            <v/>
          </cell>
          <cell r="AE217">
            <v>1</v>
          </cell>
          <cell r="AF217" t="str">
            <v>Н7</v>
          </cell>
          <cell r="AG217" t="e">
            <v>#VALUE!</v>
          </cell>
          <cell r="AI217" t="str">
            <v/>
          </cell>
          <cell r="AJ217">
            <v>1</v>
          </cell>
          <cell r="AK217" t="str">
            <v>Н7</v>
          </cell>
          <cell r="AL217" t="e">
            <v>#VALUE!</v>
          </cell>
          <cell r="AO217">
            <v>1</v>
          </cell>
        </row>
        <row r="218">
          <cell r="A218" t="str">
            <v>4335/066</v>
          </cell>
          <cell r="B218">
            <v>233</v>
          </cell>
          <cell r="C218" t="str">
            <v>Опер.касса №4335/066</v>
          </cell>
          <cell r="D218" t="str">
            <v>П6:Операционная касса вне кассового узла</v>
          </cell>
          <cell r="E218" t="str">
            <v>606607</v>
          </cell>
          <cell r="F218" t="str">
            <v>Нижегородская область</v>
          </cell>
          <cell r="G218" t="str">
            <v>д.Шалдежка, ул.Центральная, 63</v>
          </cell>
          <cell r="H218" t="str">
            <v>(83162)37205</v>
          </cell>
          <cell r="I218" t="str">
            <v>Хрулева Екатерина Сергеевна</v>
          </cell>
          <cell r="K218">
            <v>0.25</v>
          </cell>
          <cell r="L218" t="str">
            <v>Н7:сельский населенный пункт</v>
          </cell>
          <cell r="M218" t="str">
            <v>13</v>
          </cell>
          <cell r="N218" t="str">
            <v>09:00 13:00|09:00 13:00</v>
          </cell>
          <cell r="O218" t="str">
            <v/>
          </cell>
          <cell r="P218">
            <v>1</v>
          </cell>
          <cell r="Q218" t="str">
            <v>Н7</v>
          </cell>
          <cell r="R218" t="e">
            <v>#VALUE!</v>
          </cell>
          <cell r="T218" t="str">
            <v/>
          </cell>
          <cell r="U218">
            <v>1</v>
          </cell>
          <cell r="V218" t="str">
            <v>Н7</v>
          </cell>
          <cell r="W218" t="e">
            <v>#VALUE!</v>
          </cell>
          <cell r="Y218" t="str">
            <v/>
          </cell>
          <cell r="Z218">
            <v>1</v>
          </cell>
          <cell r="AA218" t="str">
            <v>Н7</v>
          </cell>
          <cell r="AB218" t="e">
            <v>#VALUE!</v>
          </cell>
          <cell r="AD218" t="str">
            <v/>
          </cell>
          <cell r="AE218">
            <v>1</v>
          </cell>
          <cell r="AF218" t="str">
            <v>Н7</v>
          </cell>
          <cell r="AG218" t="e">
            <v>#VALUE!</v>
          </cell>
          <cell r="AI218" t="str">
            <v/>
          </cell>
          <cell r="AJ218">
            <v>1</v>
          </cell>
          <cell r="AK218" t="str">
            <v>Н7</v>
          </cell>
          <cell r="AL218" t="e">
            <v>#VALUE!</v>
          </cell>
          <cell r="AO218">
            <v>1</v>
          </cell>
        </row>
        <row r="219">
          <cell r="A219" t="str">
            <v>4335/07</v>
          </cell>
          <cell r="B219">
            <v>234</v>
          </cell>
          <cell r="C219" t="str">
            <v>Опер.касса №4335/07</v>
          </cell>
          <cell r="D219" t="str">
            <v>П6:Операционная касса вне кассового узла</v>
          </cell>
          <cell r="E219" t="str">
            <v>606470</v>
          </cell>
          <cell r="F219" t="str">
            <v>Нижегородская область</v>
          </cell>
          <cell r="G219" t="str">
            <v>с.п.Ситники, ул.Центральная, 22а</v>
          </cell>
          <cell r="H219" t="str">
            <v>(83159)30299</v>
          </cell>
          <cell r="I219" t="str">
            <v>Маркова Надежда Зотеевна</v>
          </cell>
          <cell r="K219">
            <v>0.75</v>
          </cell>
          <cell r="L219" t="str">
            <v>Н7:сельский населенный пункт</v>
          </cell>
          <cell r="M219" t="str">
            <v>1245</v>
          </cell>
          <cell r="N219" t="str">
            <v>09:00 17:00(13:00 14:00)|09:00 17:00(13:00 14:00)|09:00 17:00(13:00 14:00)|08:00 13:00</v>
          </cell>
          <cell r="O219" t="str">
            <v/>
          </cell>
          <cell r="P219">
            <v>1</v>
          </cell>
          <cell r="Q219" t="str">
            <v>Н7</v>
          </cell>
          <cell r="R219" t="e">
            <v>#VALUE!</v>
          </cell>
          <cell r="T219" t="str">
            <v/>
          </cell>
          <cell r="U219">
            <v>1</v>
          </cell>
          <cell r="V219" t="str">
            <v>Н7</v>
          </cell>
          <cell r="W219" t="e">
            <v>#VALUE!</v>
          </cell>
          <cell r="Y219" t="str">
            <v/>
          </cell>
          <cell r="Z219">
            <v>1</v>
          </cell>
          <cell r="AA219" t="str">
            <v>Н7</v>
          </cell>
          <cell r="AB219" t="e">
            <v>#VALUE!</v>
          </cell>
          <cell r="AD219" t="str">
            <v/>
          </cell>
          <cell r="AE219">
            <v>1</v>
          </cell>
          <cell r="AF219" t="str">
            <v>Н7</v>
          </cell>
          <cell r="AG219" t="e">
            <v>#VALUE!</v>
          </cell>
          <cell r="AI219" t="str">
            <v/>
          </cell>
          <cell r="AJ219">
            <v>1</v>
          </cell>
          <cell r="AK219" t="str">
            <v>Н7</v>
          </cell>
          <cell r="AL219" t="e">
            <v>#VALUE!</v>
          </cell>
          <cell r="AO219">
            <v>1</v>
          </cell>
        </row>
        <row r="220">
          <cell r="A220" t="str">
            <v>4335/070</v>
          </cell>
          <cell r="B220">
            <v>235</v>
          </cell>
          <cell r="C220" t="str">
            <v>Доп.офис №4335/070</v>
          </cell>
          <cell r="D220" t="str">
            <v>П5:Дополнительный офис - специализированный филиал, обслуживающий физических лиц</v>
          </cell>
          <cell r="E220" t="str">
            <v>606657</v>
          </cell>
          <cell r="F220" t="str">
            <v>Нижегородская область</v>
          </cell>
          <cell r="G220" t="str">
            <v>г.Семенов, ул.Советская, 33</v>
          </cell>
          <cell r="H220" t="str">
            <v>(83162)53536</v>
          </cell>
          <cell r="I220" t="str">
            <v>Быдреевская Светлана Валерьевна</v>
          </cell>
          <cell r="K220">
            <v>3</v>
          </cell>
          <cell r="L220" t="str">
            <v>Н5:город (не являющийся центром субъекта РФ) с населением до 50 тыс. чел.</v>
          </cell>
          <cell r="M220" t="str">
            <v>23456</v>
          </cell>
          <cell r="N220" t="str">
            <v>09:30 18:00(13:00 14:00)|09:30 18:00(13:00 14:00)|09:30 18:00(13:00 14:00)|09:30 18:00(13:00 14:00)|08:00 13:00</v>
          </cell>
          <cell r="O220" t="str">
            <v/>
          </cell>
          <cell r="P220">
            <v>4</v>
          </cell>
          <cell r="Q220" t="str">
            <v>Н5</v>
          </cell>
          <cell r="R220" t="e">
            <v>#VALUE!</v>
          </cell>
          <cell r="T220" t="str">
            <v/>
          </cell>
          <cell r="U220">
            <v>4</v>
          </cell>
          <cell r="V220" t="str">
            <v>Н5</v>
          </cell>
          <cell r="W220" t="e">
            <v>#VALUE!</v>
          </cell>
          <cell r="Y220" t="str">
            <v/>
          </cell>
          <cell r="Z220">
            <v>4</v>
          </cell>
          <cell r="AA220" t="str">
            <v>Н5</v>
          </cell>
          <cell r="AB220" t="e">
            <v>#VALUE!</v>
          </cell>
          <cell r="AD220" t="str">
            <v/>
          </cell>
          <cell r="AE220">
            <v>4</v>
          </cell>
          <cell r="AF220" t="str">
            <v>Н5</v>
          </cell>
          <cell r="AG220" t="e">
            <v>#VALUE!</v>
          </cell>
          <cell r="AI220" t="str">
            <v/>
          </cell>
          <cell r="AJ220">
            <v>4</v>
          </cell>
          <cell r="AK220" t="str">
            <v>Н5</v>
          </cell>
          <cell r="AL220" t="e">
            <v>#VALUE!</v>
          </cell>
          <cell r="AO220">
            <v>4</v>
          </cell>
        </row>
        <row r="221">
          <cell r="A221" t="str">
            <v>4335/071</v>
          </cell>
          <cell r="B221">
            <v>236</v>
          </cell>
          <cell r="C221" t="str">
            <v>Доп.офис №4335/071</v>
          </cell>
          <cell r="D221" t="str">
            <v>П3:Дополнительный офис - универсальный филиал</v>
          </cell>
          <cell r="E221" t="str">
            <v>606710</v>
          </cell>
          <cell r="F221" t="str">
            <v>Нижегородская область</v>
          </cell>
          <cell r="G221" t="str">
            <v>р.п.Красные Баки, ул.Свободы, 57</v>
          </cell>
          <cell r="H221" t="str">
            <v>(83156)22302</v>
          </cell>
          <cell r="I221" t="str">
            <v>Виноградов Игорь Геннадьевич</v>
          </cell>
          <cell r="K221">
            <v>17.25</v>
          </cell>
          <cell r="L221" t="str">
            <v>Н6:городской населенный пункт (поселек городского типа, рабочий поселок)</v>
          </cell>
          <cell r="M221" t="str">
            <v>123456</v>
          </cell>
          <cell r="N221" t="str">
            <v>08:00 16:00(13:00 14:00)|08:00 16:00(13:00 14:00)|08:00 16:00(13:00 14:00)|08:00 16:00(13:00 14:00)|08:00 16:00(13:00 14:00)|08:00 13:00</v>
          </cell>
          <cell r="O221" t="str">
            <v/>
          </cell>
          <cell r="P221">
            <v>9</v>
          </cell>
          <cell r="Q221" t="str">
            <v>Н6</v>
          </cell>
          <cell r="R221" t="e">
            <v>#VALUE!</v>
          </cell>
          <cell r="T221" t="str">
            <v/>
          </cell>
          <cell r="U221">
            <v>9</v>
          </cell>
          <cell r="V221" t="str">
            <v>Н6</v>
          </cell>
          <cell r="W221" t="e">
            <v>#VALUE!</v>
          </cell>
          <cell r="Y221" t="str">
            <v/>
          </cell>
          <cell r="Z221">
            <v>9</v>
          </cell>
          <cell r="AA221" t="str">
            <v>Н6</v>
          </cell>
          <cell r="AB221" t="e">
            <v>#VALUE!</v>
          </cell>
          <cell r="AD221" t="str">
            <v/>
          </cell>
          <cell r="AE221">
            <v>9</v>
          </cell>
          <cell r="AF221" t="str">
            <v>Н6</v>
          </cell>
          <cell r="AG221" t="e">
            <v>#VALUE!</v>
          </cell>
          <cell r="AI221" t="str">
            <v/>
          </cell>
          <cell r="AJ221">
            <v>9</v>
          </cell>
          <cell r="AK221" t="str">
            <v>Н6</v>
          </cell>
          <cell r="AL221" t="e">
            <v>#VALUE!</v>
          </cell>
          <cell r="AO221">
            <v>9</v>
          </cell>
        </row>
        <row r="222">
          <cell r="A222" t="str">
            <v>4335/072</v>
          </cell>
          <cell r="B222">
            <v>237</v>
          </cell>
          <cell r="C222" t="str">
            <v>Опер.касса №4335/072</v>
          </cell>
          <cell r="D222" t="str">
            <v>П6:Операционная касса вне кассового узла</v>
          </cell>
          <cell r="E222" t="str">
            <v>606700</v>
          </cell>
          <cell r="F222" t="str">
            <v>Нижегородская область</v>
          </cell>
          <cell r="G222" t="str">
            <v>п.Ветлужский, ул.Кооперативная, 23</v>
          </cell>
          <cell r="H222" t="str">
            <v>(83156)29042</v>
          </cell>
          <cell r="I222" t="str">
            <v>Зарубина Татьяна Яковлевна</v>
          </cell>
          <cell r="K222">
            <v>3</v>
          </cell>
          <cell r="L222" t="str">
            <v>Н7:сельский населенный пункт</v>
          </cell>
          <cell r="M222" t="str">
            <v>23456</v>
          </cell>
          <cell r="N222" t="str">
            <v>08:00 16:00(13:00 14:00)|08:00 16:00(13:00 14:00)|08:00 16:00(13:00 14:00)|08:00 16:00(13:00 14:00)|08:00 16:00(13:00 14:00)</v>
          </cell>
          <cell r="O222" t="str">
            <v/>
          </cell>
          <cell r="P222">
            <v>3</v>
          </cell>
          <cell r="Q222" t="str">
            <v>Н7</v>
          </cell>
          <cell r="R222" t="e">
            <v>#VALUE!</v>
          </cell>
          <cell r="T222" t="str">
            <v/>
          </cell>
          <cell r="U222">
            <v>3</v>
          </cell>
          <cell r="V222" t="str">
            <v>Н7</v>
          </cell>
          <cell r="W222" t="e">
            <v>#VALUE!</v>
          </cell>
          <cell r="Y222" t="str">
            <v/>
          </cell>
          <cell r="Z222">
            <v>3</v>
          </cell>
          <cell r="AA222" t="str">
            <v>Н7</v>
          </cell>
          <cell r="AB222" t="e">
            <v>#VALUE!</v>
          </cell>
          <cell r="AD222" t="str">
            <v/>
          </cell>
          <cell r="AE222">
            <v>3</v>
          </cell>
          <cell r="AF222" t="str">
            <v>Н7</v>
          </cell>
          <cell r="AG222" t="e">
            <v>#VALUE!</v>
          </cell>
          <cell r="AI222" t="str">
            <v/>
          </cell>
          <cell r="AJ222">
            <v>3</v>
          </cell>
          <cell r="AK222" t="str">
            <v>Н7</v>
          </cell>
          <cell r="AL222" t="e">
            <v>#VALUE!</v>
          </cell>
          <cell r="AO222">
            <v>3</v>
          </cell>
        </row>
        <row r="223">
          <cell r="A223" t="str">
            <v>4335/073</v>
          </cell>
          <cell r="B223">
            <v>238</v>
          </cell>
          <cell r="C223" t="str">
            <v>Опер.касса №4335/073</v>
          </cell>
          <cell r="D223" t="str">
            <v>П6:Операционная касса вне кассового узла</v>
          </cell>
          <cell r="E223" t="str">
            <v>606725</v>
          </cell>
          <cell r="F223" t="str">
            <v>Нижегородская область</v>
          </cell>
          <cell r="G223" t="str">
            <v>п.Шеманиха, ул.Вокзальная, 2А</v>
          </cell>
          <cell r="H223" t="str">
            <v>(83156)25167</v>
          </cell>
          <cell r="I223" t="str">
            <v>Ермишина Галина Викторовна</v>
          </cell>
          <cell r="K223">
            <v>0.75</v>
          </cell>
          <cell r="L223" t="str">
            <v>Н7:сельский населенный пункт</v>
          </cell>
          <cell r="M223" t="str">
            <v>1245</v>
          </cell>
          <cell r="N223" t="str">
            <v>08:00 16:00(12:00 13:00)|08:00 16:00(12:00 13:00)|08:00 16:00(12:00 13:00)|08:00 15:00(12:00 13:00)</v>
          </cell>
          <cell r="O223" t="str">
            <v/>
          </cell>
          <cell r="P223">
            <v>1</v>
          </cell>
          <cell r="Q223" t="str">
            <v>Н7</v>
          </cell>
          <cell r="R223" t="e">
            <v>#VALUE!</v>
          </cell>
          <cell r="T223" t="str">
            <v/>
          </cell>
          <cell r="U223">
            <v>1</v>
          </cell>
          <cell r="V223" t="str">
            <v>Н7</v>
          </cell>
          <cell r="W223" t="e">
            <v>#VALUE!</v>
          </cell>
          <cell r="Y223" t="str">
            <v/>
          </cell>
          <cell r="Z223">
            <v>1</v>
          </cell>
          <cell r="AA223" t="str">
            <v>Н7</v>
          </cell>
          <cell r="AB223" t="e">
            <v>#VALUE!</v>
          </cell>
          <cell r="AD223" t="str">
            <v/>
          </cell>
          <cell r="AE223">
            <v>1</v>
          </cell>
          <cell r="AF223" t="str">
            <v>Н7</v>
          </cell>
          <cell r="AG223" t="e">
            <v>#VALUE!</v>
          </cell>
          <cell r="AI223" t="str">
            <v/>
          </cell>
          <cell r="AJ223">
            <v>1</v>
          </cell>
          <cell r="AK223" t="str">
            <v>Н7</v>
          </cell>
          <cell r="AL223" t="e">
            <v>#VALUE!</v>
          </cell>
          <cell r="AO223">
            <v>1</v>
          </cell>
        </row>
        <row r="224">
          <cell r="A224" t="str">
            <v>4335/076</v>
          </cell>
          <cell r="B224">
            <v>239</v>
          </cell>
          <cell r="C224" t="str">
            <v>Опер.касса №4335/076</v>
          </cell>
          <cell r="D224" t="str">
            <v>П6:Операционная касса вне кассового узла</v>
          </cell>
          <cell r="E224" t="str">
            <v>606700</v>
          </cell>
          <cell r="F224" t="str">
            <v>Нижегородская область</v>
          </cell>
          <cell r="G224" t="str">
            <v>р.п.Ветлужский, ул.Скворцова, 2А</v>
          </cell>
          <cell r="H224" t="str">
            <v>(83156)29085</v>
          </cell>
          <cell r="I224" t="str">
            <v>Карапчук Валентина Макаровна</v>
          </cell>
          <cell r="K224">
            <v>0.75</v>
          </cell>
          <cell r="L224" t="str">
            <v>Н7:сельский населенный пункт</v>
          </cell>
          <cell r="M224" t="str">
            <v>1345</v>
          </cell>
          <cell r="N224" t="str">
            <v>08:00 16:00(12:00 13:00)|08:00 16:00(12:00 13:00)|08:00 16:00(12:00 13:00)|08:00 15:00(12:00 13:00)</v>
          </cell>
          <cell r="O224" t="str">
            <v/>
          </cell>
          <cell r="P224">
            <v>1</v>
          </cell>
          <cell r="Q224" t="str">
            <v>Н7</v>
          </cell>
          <cell r="R224" t="e">
            <v>#VALUE!</v>
          </cell>
          <cell r="T224" t="str">
            <v/>
          </cell>
          <cell r="U224">
            <v>1</v>
          </cell>
          <cell r="V224" t="str">
            <v>Н7</v>
          </cell>
          <cell r="W224" t="e">
            <v>#VALUE!</v>
          </cell>
          <cell r="Y224" t="str">
            <v/>
          </cell>
          <cell r="Z224">
            <v>1</v>
          </cell>
          <cell r="AA224" t="str">
            <v>Н7</v>
          </cell>
          <cell r="AB224" t="e">
            <v>#VALUE!</v>
          </cell>
          <cell r="AD224" t="str">
            <v/>
          </cell>
          <cell r="AE224">
            <v>1</v>
          </cell>
          <cell r="AF224" t="str">
            <v>Н7</v>
          </cell>
          <cell r="AG224" t="e">
            <v>#VALUE!</v>
          </cell>
          <cell r="AI224" t="str">
            <v/>
          </cell>
          <cell r="AJ224">
            <v>1</v>
          </cell>
          <cell r="AK224" t="str">
            <v>Н7</v>
          </cell>
          <cell r="AL224" t="e">
            <v>#VALUE!</v>
          </cell>
          <cell r="AO224">
            <v>1</v>
          </cell>
        </row>
        <row r="225">
          <cell r="A225" t="str">
            <v>4335/077</v>
          </cell>
          <cell r="B225">
            <v>240</v>
          </cell>
          <cell r="C225" t="str">
            <v>Опер.касса №4335/077</v>
          </cell>
          <cell r="D225" t="str">
            <v>П6:Операционная касса вне кассового узла</v>
          </cell>
          <cell r="E225" t="str">
            <v>606707</v>
          </cell>
          <cell r="F225" t="str">
            <v>Нижегородская область</v>
          </cell>
          <cell r="G225" t="str">
            <v>п.Пруды, ул.Центральная, 17а</v>
          </cell>
          <cell r="H225" t="str">
            <v>(83156)31242</v>
          </cell>
          <cell r="I225" t="str">
            <v>Потемина Ирина Вячеславовна</v>
          </cell>
          <cell r="K225">
            <v>1</v>
          </cell>
          <cell r="L225" t="str">
            <v>Н7:сельский населенный пункт</v>
          </cell>
          <cell r="M225" t="str">
            <v>12345</v>
          </cell>
          <cell r="N225" t="str">
            <v>08:00 16:00(12:00 13:00)|08:00 16:00(12:00 13:00)|08:00 16:00(12:00 13:00)|08:00 16:00(12:00 13:00)|08:00 15:00(12:00 13:00)</v>
          </cell>
          <cell r="O225" t="str">
            <v/>
          </cell>
          <cell r="P225">
            <v>1</v>
          </cell>
          <cell r="Q225" t="str">
            <v>Н7</v>
          </cell>
          <cell r="R225" t="e">
            <v>#VALUE!</v>
          </cell>
          <cell r="T225" t="str">
            <v/>
          </cell>
          <cell r="U225">
            <v>1</v>
          </cell>
          <cell r="V225" t="str">
            <v>Н7</v>
          </cell>
          <cell r="W225" t="e">
            <v>#VALUE!</v>
          </cell>
          <cell r="Y225" t="str">
            <v/>
          </cell>
          <cell r="Z225">
            <v>1</v>
          </cell>
          <cell r="AA225" t="str">
            <v>Н7</v>
          </cell>
          <cell r="AB225" t="e">
            <v>#VALUE!</v>
          </cell>
          <cell r="AD225" t="str">
            <v/>
          </cell>
          <cell r="AE225">
            <v>1</v>
          </cell>
          <cell r="AF225" t="str">
            <v>Н7</v>
          </cell>
          <cell r="AG225" t="e">
            <v>#VALUE!</v>
          </cell>
          <cell r="AI225" t="str">
            <v/>
          </cell>
          <cell r="AJ225">
            <v>1</v>
          </cell>
          <cell r="AK225" t="str">
            <v>Н7</v>
          </cell>
          <cell r="AL225" t="e">
            <v>#VALUE!</v>
          </cell>
          <cell r="AO225">
            <v>1</v>
          </cell>
        </row>
        <row r="226">
          <cell r="A226" t="str">
            <v>4335/078</v>
          </cell>
          <cell r="B226">
            <v>241</v>
          </cell>
          <cell r="C226" t="str">
            <v>Доп.офис №4335/078</v>
          </cell>
          <cell r="D226" t="str">
            <v>П3:Дополнительный офис - универсальный филиал</v>
          </cell>
          <cell r="E226" t="str">
            <v>606760</v>
          </cell>
          <cell r="F226" t="str">
            <v>Нижегородская область</v>
          </cell>
          <cell r="G226" t="str">
            <v>р.п.Варнавино, ул.Комсомольская, 2</v>
          </cell>
          <cell r="H226" t="str">
            <v>(83158)21471</v>
          </cell>
          <cell r="I226" t="str">
            <v>Косорукова Ольга Павловна</v>
          </cell>
          <cell r="K226">
            <v>9.5</v>
          </cell>
          <cell r="L226" t="str">
            <v>Н6:городской населенный пункт (поселек городского типа, рабочий поселок)</v>
          </cell>
          <cell r="M226" t="str">
            <v>12345</v>
          </cell>
          <cell r="N226" t="str">
            <v>08:00 16:00|08:00 16:00|08:00 16:00|08:00 16:00|08:00 16:00</v>
          </cell>
          <cell r="O226" t="str">
            <v/>
          </cell>
          <cell r="P226">
            <v>7</v>
          </cell>
          <cell r="Q226" t="str">
            <v>Н6</v>
          </cell>
          <cell r="R226" t="e">
            <v>#VALUE!</v>
          </cell>
          <cell r="T226" t="str">
            <v/>
          </cell>
          <cell r="U226">
            <v>7</v>
          </cell>
          <cell r="V226" t="str">
            <v>Н6</v>
          </cell>
          <cell r="W226" t="e">
            <v>#VALUE!</v>
          </cell>
          <cell r="Y226" t="str">
            <v/>
          </cell>
          <cell r="Z226">
            <v>7</v>
          </cell>
          <cell r="AA226" t="str">
            <v>Н6</v>
          </cell>
          <cell r="AB226" t="e">
            <v>#VALUE!</v>
          </cell>
          <cell r="AD226" t="str">
            <v/>
          </cell>
          <cell r="AE226">
            <v>7</v>
          </cell>
          <cell r="AF226" t="str">
            <v>Н6</v>
          </cell>
          <cell r="AG226" t="e">
            <v>#VALUE!</v>
          </cell>
          <cell r="AI226" t="str">
            <v/>
          </cell>
          <cell r="AJ226">
            <v>7</v>
          </cell>
          <cell r="AK226" t="str">
            <v>Н6</v>
          </cell>
          <cell r="AL226" t="e">
            <v>#VALUE!</v>
          </cell>
          <cell r="AO226">
            <v>7</v>
          </cell>
        </row>
        <row r="227">
          <cell r="A227" t="str">
            <v>4335/079</v>
          </cell>
          <cell r="B227">
            <v>242</v>
          </cell>
          <cell r="C227" t="str">
            <v>Опер.касса №4335/079</v>
          </cell>
          <cell r="D227" t="str">
            <v>П6:Операционная касса вне кассового узла</v>
          </cell>
          <cell r="E227" t="str">
            <v>606767</v>
          </cell>
          <cell r="F227" t="str">
            <v>Нижегородская область</v>
          </cell>
          <cell r="G227" t="str">
            <v>с.Горки, 17а</v>
          </cell>
          <cell r="H227" t="str">
            <v>(83158)34584</v>
          </cell>
          <cell r="I227" t="str">
            <v>Стешина Ольга Сергеевна</v>
          </cell>
          <cell r="K227">
            <v>0.2</v>
          </cell>
          <cell r="L227" t="str">
            <v>Н7:сельский населенный пункт</v>
          </cell>
          <cell r="M227" t="str">
            <v>3</v>
          </cell>
          <cell r="N227" t="str">
            <v>08:00 15:00(00:00 00:00)</v>
          </cell>
          <cell r="O227" t="str">
            <v/>
          </cell>
          <cell r="P227">
            <v>1</v>
          </cell>
          <cell r="Q227" t="str">
            <v>Н7</v>
          </cell>
          <cell r="R227" t="e">
            <v>#VALUE!</v>
          </cell>
          <cell r="T227" t="str">
            <v/>
          </cell>
          <cell r="U227">
            <v>1</v>
          </cell>
          <cell r="V227" t="str">
            <v>Н7</v>
          </cell>
          <cell r="W227" t="e">
            <v>#VALUE!</v>
          </cell>
          <cell r="Y227" t="str">
            <v/>
          </cell>
          <cell r="Z227">
            <v>1</v>
          </cell>
          <cell r="AA227" t="str">
            <v>Н7</v>
          </cell>
          <cell r="AB227" t="e">
            <v>#VALUE!</v>
          </cell>
          <cell r="AD227" t="str">
            <v/>
          </cell>
          <cell r="AE227">
            <v>1</v>
          </cell>
          <cell r="AF227" t="str">
            <v>Н7</v>
          </cell>
          <cell r="AG227" t="e">
            <v>#VALUE!</v>
          </cell>
          <cell r="AI227" t="str">
            <v/>
          </cell>
          <cell r="AJ227">
            <v>1</v>
          </cell>
          <cell r="AK227" t="str">
            <v>Н7</v>
          </cell>
          <cell r="AL227" t="e">
            <v>#VALUE!</v>
          </cell>
          <cell r="AO227">
            <v>1</v>
          </cell>
        </row>
        <row r="228">
          <cell r="A228" t="str">
            <v>4335/08</v>
          </cell>
          <cell r="B228">
            <v>243</v>
          </cell>
          <cell r="C228" t="str">
            <v>Опер.касса №4335/08</v>
          </cell>
          <cell r="D228" t="str">
            <v>П6:Операционная касса вне кассового узла</v>
          </cell>
          <cell r="E228" t="str">
            <v>606460</v>
          </cell>
          <cell r="F228" t="str">
            <v>Нижегородская область</v>
          </cell>
          <cell r="G228" t="str">
            <v>г.Бор, п.Неклюдово, ул.Новая, 6</v>
          </cell>
          <cell r="H228" t="str">
            <v>(83159)68351</v>
          </cell>
          <cell r="I228" t="str">
            <v>Лисова Марина Николаевна</v>
          </cell>
          <cell r="K228">
            <v>3</v>
          </cell>
          <cell r="L228" t="str">
            <v>Н4:город (не являющийся центром субъекта РФ) с населением свыше 50 до 100 тыс. чел.</v>
          </cell>
          <cell r="M228" t="str">
            <v>123456</v>
          </cell>
          <cell r="N228" t="str">
            <v>08:00 17:30(12:00 12:30)|08:00 17:30(12:00 12:30)|08:00 17:30(12:00 12:30)|08:00 17:30(12:00 12:30)|08:00 17:30(12:00 12:30)|08:00 15:00</v>
          </cell>
          <cell r="O228" t="str">
            <v/>
          </cell>
          <cell r="P228">
            <v>2</v>
          </cell>
          <cell r="Q228" t="str">
            <v>Н4</v>
          </cell>
          <cell r="R228" t="e">
            <v>#VALUE!</v>
          </cell>
          <cell r="T228" t="str">
            <v/>
          </cell>
          <cell r="U228">
            <v>2</v>
          </cell>
          <cell r="V228" t="str">
            <v>Н4</v>
          </cell>
          <cell r="W228" t="e">
            <v>#VALUE!</v>
          </cell>
          <cell r="Y228" t="str">
            <v/>
          </cell>
          <cell r="Z228">
            <v>2</v>
          </cell>
          <cell r="AA228" t="str">
            <v>Н4</v>
          </cell>
          <cell r="AB228" t="e">
            <v>#VALUE!</v>
          </cell>
          <cell r="AD228" t="str">
            <v/>
          </cell>
          <cell r="AE228">
            <v>2</v>
          </cell>
          <cell r="AF228" t="str">
            <v>Н4</v>
          </cell>
          <cell r="AG228" t="e">
            <v>#VALUE!</v>
          </cell>
          <cell r="AI228" t="str">
            <v/>
          </cell>
          <cell r="AJ228">
            <v>2</v>
          </cell>
          <cell r="AK228" t="str">
            <v>Н4</v>
          </cell>
          <cell r="AL228" t="e">
            <v>#VALUE!</v>
          </cell>
          <cell r="AO228">
            <v>2</v>
          </cell>
        </row>
        <row r="229">
          <cell r="A229" t="str">
            <v>4335/080</v>
          </cell>
          <cell r="B229">
            <v>244</v>
          </cell>
          <cell r="C229" t="str">
            <v>Опер.касса №4335/080</v>
          </cell>
          <cell r="D229" t="str">
            <v>П6:Операционная касса вне кассового узла</v>
          </cell>
          <cell r="E229" t="str">
            <v>606782</v>
          </cell>
          <cell r="F229" t="str">
            <v>Нижегородская область</v>
          </cell>
          <cell r="G229" t="str">
            <v>п.Северный, ул.Победы, 1-1</v>
          </cell>
          <cell r="H229" t="str">
            <v>(83158)31191</v>
          </cell>
          <cell r="I229" t="str">
            <v>Валеева Елена Юрьевна</v>
          </cell>
          <cell r="K229">
            <v>0.75</v>
          </cell>
          <cell r="L229" t="str">
            <v>Н7:сельский населенный пункт</v>
          </cell>
          <cell r="M229" t="str">
            <v>1234</v>
          </cell>
          <cell r="N229" t="str">
            <v>08:00 16:00(13:00 14:00)|08:00 16:00(13:00 14:00)|08:00 16:00(13:00 14:00)|08:00 13:00</v>
          </cell>
          <cell r="O229" t="str">
            <v/>
          </cell>
          <cell r="P229">
            <v>1</v>
          </cell>
          <cell r="Q229" t="str">
            <v>Н7</v>
          </cell>
          <cell r="R229" t="e">
            <v>#VALUE!</v>
          </cell>
          <cell r="T229" t="str">
            <v/>
          </cell>
          <cell r="U229">
            <v>1</v>
          </cell>
          <cell r="V229" t="str">
            <v>Н7</v>
          </cell>
          <cell r="W229" t="e">
            <v>#VALUE!</v>
          </cell>
          <cell r="Y229" t="str">
            <v/>
          </cell>
          <cell r="Z229">
            <v>1</v>
          </cell>
          <cell r="AA229" t="str">
            <v>Н7</v>
          </cell>
          <cell r="AB229" t="e">
            <v>#VALUE!</v>
          </cell>
          <cell r="AD229" t="str">
            <v/>
          </cell>
          <cell r="AE229">
            <v>1</v>
          </cell>
          <cell r="AF229" t="str">
            <v>Н7</v>
          </cell>
          <cell r="AG229" t="e">
            <v>#VALUE!</v>
          </cell>
          <cell r="AI229" t="str">
            <v/>
          </cell>
          <cell r="AJ229">
            <v>1</v>
          </cell>
          <cell r="AK229" t="str">
            <v>Н7</v>
          </cell>
          <cell r="AL229" t="e">
            <v>#VALUE!</v>
          </cell>
          <cell r="AO229">
            <v>1</v>
          </cell>
        </row>
        <row r="230">
          <cell r="A230" t="str">
            <v>4335/081</v>
          </cell>
          <cell r="B230">
            <v>245</v>
          </cell>
          <cell r="C230" t="str">
            <v>Опер.касса №4335/081</v>
          </cell>
          <cell r="D230" t="str">
            <v>П6:Операционная касса вне кассового узла</v>
          </cell>
          <cell r="E230" t="str">
            <v>606780</v>
          </cell>
          <cell r="F230" t="str">
            <v>Нижегородская область</v>
          </cell>
          <cell r="G230" t="str">
            <v>п.Восход, ул.Красноармейская, 7</v>
          </cell>
          <cell r="H230" t="str">
            <v>(83158)21809</v>
          </cell>
          <cell r="I230" t="str">
            <v>Стешина Ольга Сергеевна</v>
          </cell>
          <cell r="K230">
            <v>0.2</v>
          </cell>
          <cell r="L230" t="str">
            <v>Н7:сельский населенный пункт</v>
          </cell>
          <cell r="M230" t="str">
            <v>2</v>
          </cell>
          <cell r="N230" t="str">
            <v>08:00 16:00(13:00 14:00)</v>
          </cell>
          <cell r="O230" t="str">
            <v/>
          </cell>
          <cell r="P230">
            <v>1</v>
          </cell>
          <cell r="Q230" t="str">
            <v>Н7</v>
          </cell>
          <cell r="R230" t="e">
            <v>#VALUE!</v>
          </cell>
          <cell r="T230" t="str">
            <v/>
          </cell>
          <cell r="U230">
            <v>1</v>
          </cell>
          <cell r="V230" t="str">
            <v>Н7</v>
          </cell>
          <cell r="W230" t="e">
            <v>#VALUE!</v>
          </cell>
          <cell r="Y230" t="str">
            <v/>
          </cell>
          <cell r="Z230">
            <v>1</v>
          </cell>
          <cell r="AA230" t="str">
            <v>Н7</v>
          </cell>
          <cell r="AB230" t="e">
            <v>#VALUE!</v>
          </cell>
          <cell r="AD230" t="str">
            <v/>
          </cell>
          <cell r="AE230">
            <v>1</v>
          </cell>
          <cell r="AF230" t="str">
            <v>Н7</v>
          </cell>
          <cell r="AG230" t="e">
            <v>#VALUE!</v>
          </cell>
          <cell r="AI230" t="str">
            <v/>
          </cell>
          <cell r="AJ230">
            <v>1</v>
          </cell>
          <cell r="AK230" t="str">
            <v>Н7</v>
          </cell>
          <cell r="AL230" t="e">
            <v>#VALUE!</v>
          </cell>
          <cell r="AO230">
            <v>1</v>
          </cell>
        </row>
        <row r="231">
          <cell r="A231" t="str">
            <v>4335/082</v>
          </cell>
          <cell r="B231">
            <v>246</v>
          </cell>
          <cell r="C231" t="str">
            <v>Доп.офис №4335/082</v>
          </cell>
          <cell r="D231" t="str">
            <v>П3:Дополнительный офис - универсальный филиал</v>
          </cell>
          <cell r="E231" t="str">
            <v>606730</v>
          </cell>
          <cell r="F231" t="str">
            <v>Нижегородская область</v>
          </cell>
          <cell r="G231" t="str">
            <v>р.п.Воскресенское, ул.Ленина, 80</v>
          </cell>
          <cell r="H231" t="str">
            <v>(83163)91950</v>
          </cell>
          <cell r="I231" t="str">
            <v>Пайков Вадим Евгеньевич</v>
          </cell>
          <cell r="K231">
            <v>16.25</v>
          </cell>
          <cell r="L231" t="str">
            <v>Н6:городской населенный пункт (поселек городского типа, рабочий поселок)</v>
          </cell>
          <cell r="M231" t="str">
            <v>123456</v>
          </cell>
          <cell r="N231" t="str">
            <v>08:00 16:00(13:00 14:00)|08:00 16:00(13:00 14:00)|08:00 16:00(13:00 14:00)|08:00 16:00(13:00 14:00)|08:00 16:00(13:00 14:00)|09:00 13:00</v>
          </cell>
          <cell r="O231" t="str">
            <v/>
          </cell>
          <cell r="P231">
            <v>11</v>
          </cell>
          <cell r="Q231" t="str">
            <v>Н6</v>
          </cell>
          <cell r="R231" t="e">
            <v>#VALUE!</v>
          </cell>
          <cell r="T231" t="str">
            <v/>
          </cell>
          <cell r="U231">
            <v>11</v>
          </cell>
          <cell r="V231" t="str">
            <v>Н6</v>
          </cell>
          <cell r="W231" t="e">
            <v>#VALUE!</v>
          </cell>
          <cell r="Y231" t="str">
            <v/>
          </cell>
          <cell r="Z231">
            <v>11</v>
          </cell>
          <cell r="AA231" t="str">
            <v>Н6</v>
          </cell>
          <cell r="AB231" t="e">
            <v>#VALUE!</v>
          </cell>
          <cell r="AD231" t="str">
            <v/>
          </cell>
          <cell r="AE231">
            <v>11</v>
          </cell>
          <cell r="AF231" t="str">
            <v>Н6</v>
          </cell>
          <cell r="AG231" t="e">
            <v>#VALUE!</v>
          </cell>
          <cell r="AI231" t="str">
            <v/>
          </cell>
          <cell r="AJ231">
            <v>11</v>
          </cell>
          <cell r="AK231" t="str">
            <v>Н6</v>
          </cell>
          <cell r="AL231" t="e">
            <v>#VALUE!</v>
          </cell>
          <cell r="AO231">
            <v>11</v>
          </cell>
        </row>
        <row r="232">
          <cell r="A232" t="str">
            <v>4335/083</v>
          </cell>
          <cell r="B232">
            <v>247</v>
          </cell>
          <cell r="C232" t="str">
            <v>Опер.касса №4335/083</v>
          </cell>
          <cell r="D232" t="str">
            <v>П6:Операционная касса вне кассового узла</v>
          </cell>
          <cell r="E232" t="str">
            <v>606751</v>
          </cell>
          <cell r="F232" t="str">
            <v>Нижегородская область</v>
          </cell>
          <cell r="G232" t="str">
            <v>д.Асташиха, ул.Центральная, 15</v>
          </cell>
          <cell r="H232" t="str">
            <v>(83163)37409</v>
          </cell>
          <cell r="I232" t="str">
            <v>Шипова Людмила Николаевна</v>
          </cell>
          <cell r="K232">
            <v>0.2</v>
          </cell>
          <cell r="L232" t="str">
            <v>Н7:сельский населенный пункт</v>
          </cell>
          <cell r="M232" t="str">
            <v>1</v>
          </cell>
          <cell r="N232" t="str">
            <v>08:00 16:00(13:00 14:00)</v>
          </cell>
          <cell r="O232" t="str">
            <v/>
          </cell>
          <cell r="P232">
            <v>1</v>
          </cell>
          <cell r="Q232" t="str">
            <v>Н7</v>
          </cell>
          <cell r="R232" t="e">
            <v>#VALUE!</v>
          </cell>
          <cell r="T232" t="str">
            <v/>
          </cell>
          <cell r="U232">
            <v>1</v>
          </cell>
          <cell r="V232" t="str">
            <v>Н7</v>
          </cell>
          <cell r="W232" t="e">
            <v>#VALUE!</v>
          </cell>
          <cell r="Y232" t="str">
            <v/>
          </cell>
          <cell r="Z232">
            <v>1</v>
          </cell>
          <cell r="AA232" t="str">
            <v>Н7</v>
          </cell>
          <cell r="AB232" t="e">
            <v>#VALUE!</v>
          </cell>
          <cell r="AD232" t="str">
            <v/>
          </cell>
          <cell r="AE232">
            <v>1</v>
          </cell>
          <cell r="AF232" t="str">
            <v>Н7</v>
          </cell>
          <cell r="AG232" t="e">
            <v>#VALUE!</v>
          </cell>
          <cell r="AI232" t="str">
            <v/>
          </cell>
          <cell r="AJ232">
            <v>1</v>
          </cell>
          <cell r="AK232" t="str">
            <v>Н7</v>
          </cell>
          <cell r="AL232" t="e">
            <v>#VALUE!</v>
          </cell>
          <cell r="AO232">
            <v>1</v>
          </cell>
        </row>
        <row r="233">
          <cell r="A233" t="str">
            <v>4335/084</v>
          </cell>
          <cell r="B233">
            <v>248</v>
          </cell>
          <cell r="C233" t="str">
            <v>Опер.касса №4335/084</v>
          </cell>
          <cell r="D233" t="str">
            <v>П6:Операционная касса вне кассового узла</v>
          </cell>
          <cell r="E233" t="str">
            <v>606755</v>
          </cell>
          <cell r="F233" t="str">
            <v>Нижегородская область</v>
          </cell>
          <cell r="G233" t="str">
            <v>с.Владимирское</v>
          </cell>
          <cell r="H233" t="str">
            <v>(83163)35342</v>
          </cell>
          <cell r="I233" t="str">
            <v>Кекшина Татьяна Михайловна</v>
          </cell>
          <cell r="K233">
            <v>0.4</v>
          </cell>
          <cell r="L233" t="str">
            <v>Н7:сельский населенный пункт</v>
          </cell>
          <cell r="M233" t="str">
            <v>14</v>
          </cell>
          <cell r="N233" t="str">
            <v>08:00 16:00(13:00 14:00)|08:00 16:00(13:00 14:00)</v>
          </cell>
          <cell r="O233" t="str">
            <v/>
          </cell>
          <cell r="P233">
            <v>1</v>
          </cell>
          <cell r="Q233" t="str">
            <v>Н7</v>
          </cell>
          <cell r="R233" t="e">
            <v>#VALUE!</v>
          </cell>
          <cell r="T233" t="str">
            <v/>
          </cell>
          <cell r="U233">
            <v>1</v>
          </cell>
          <cell r="V233" t="str">
            <v>Н7</v>
          </cell>
          <cell r="W233" t="e">
            <v>#VALUE!</v>
          </cell>
          <cell r="Y233" t="str">
            <v/>
          </cell>
          <cell r="Z233">
            <v>1</v>
          </cell>
          <cell r="AA233" t="str">
            <v>Н7</v>
          </cell>
          <cell r="AB233" t="e">
            <v>#VALUE!</v>
          </cell>
          <cell r="AD233" t="str">
            <v/>
          </cell>
          <cell r="AE233">
            <v>1</v>
          </cell>
          <cell r="AF233" t="str">
            <v>Н7</v>
          </cell>
          <cell r="AG233" t="e">
            <v>#VALUE!</v>
          </cell>
          <cell r="AI233" t="str">
            <v/>
          </cell>
          <cell r="AJ233">
            <v>1</v>
          </cell>
          <cell r="AK233" t="str">
            <v>Н7</v>
          </cell>
          <cell r="AL233" t="e">
            <v>#VALUE!</v>
          </cell>
          <cell r="AO233">
            <v>1</v>
          </cell>
        </row>
        <row r="234">
          <cell r="A234" t="str">
            <v>4335/088</v>
          </cell>
          <cell r="B234">
            <v>250</v>
          </cell>
          <cell r="C234" t="str">
            <v>Опер.касса №4335/088</v>
          </cell>
          <cell r="D234" t="str">
            <v>П6:Операционная касса вне кассового узла</v>
          </cell>
          <cell r="E234" t="str">
            <v>606738</v>
          </cell>
          <cell r="F234" t="str">
            <v>Нижегородская область</v>
          </cell>
          <cell r="G234" t="str">
            <v>с.Докукино, ул.Центральная, 14</v>
          </cell>
          <cell r="H234" t="str">
            <v>(83163)34522</v>
          </cell>
          <cell r="I234" t="str">
            <v>Безрукова Наталья Владимировна</v>
          </cell>
          <cell r="K234">
            <v>0.2</v>
          </cell>
          <cell r="L234" t="str">
            <v>Н7:сельский населенный пункт</v>
          </cell>
          <cell r="M234" t="str">
            <v>3</v>
          </cell>
          <cell r="N234" t="str">
            <v>08:00 16:00(13:00 14:00)</v>
          </cell>
          <cell r="O234" t="str">
            <v/>
          </cell>
          <cell r="P234">
            <v>1</v>
          </cell>
          <cell r="Q234" t="str">
            <v>Н7</v>
          </cell>
          <cell r="R234" t="e">
            <v>#VALUE!</v>
          </cell>
          <cell r="T234" t="str">
            <v/>
          </cell>
          <cell r="U234">
            <v>1</v>
          </cell>
          <cell r="V234" t="str">
            <v>Н7</v>
          </cell>
          <cell r="W234" t="e">
            <v>#VALUE!</v>
          </cell>
          <cell r="Y234" t="str">
            <v/>
          </cell>
          <cell r="Z234">
            <v>1</v>
          </cell>
          <cell r="AA234" t="str">
            <v>Н7</v>
          </cell>
          <cell r="AB234" t="e">
            <v>#VALUE!</v>
          </cell>
          <cell r="AD234" t="str">
            <v/>
          </cell>
          <cell r="AE234">
            <v>1</v>
          </cell>
          <cell r="AF234" t="str">
            <v>Н7</v>
          </cell>
          <cell r="AG234" t="e">
            <v>#VALUE!</v>
          </cell>
          <cell r="AI234" t="str">
            <v/>
          </cell>
          <cell r="AJ234">
            <v>1</v>
          </cell>
          <cell r="AK234" t="str">
            <v>Н7</v>
          </cell>
          <cell r="AL234" t="e">
            <v>#VALUE!</v>
          </cell>
          <cell r="AO234">
            <v>1</v>
          </cell>
        </row>
        <row r="235">
          <cell r="A235" t="str">
            <v>4335/089</v>
          </cell>
          <cell r="B235">
            <v>251</v>
          </cell>
          <cell r="C235" t="str">
            <v>Опер.касса №4335/089</v>
          </cell>
          <cell r="D235" t="str">
            <v>П6:Операционная касса вне кассового узла</v>
          </cell>
          <cell r="E235" t="str">
            <v>606746</v>
          </cell>
          <cell r="F235" t="str">
            <v>Нижегородская область</v>
          </cell>
          <cell r="G235" t="str">
            <v>с.Воздвиженское</v>
          </cell>
          <cell r="H235" t="str">
            <v>(83163)33249</v>
          </cell>
          <cell r="I235" t="str">
            <v>Муравьева Галина Васильевна</v>
          </cell>
          <cell r="K235">
            <v>1</v>
          </cell>
          <cell r="L235" t="str">
            <v>Н7:сельский населенный пункт</v>
          </cell>
          <cell r="M235" t="str">
            <v>234</v>
          </cell>
          <cell r="N235" t="str">
            <v>08:00 14:00|08:00 14:00|08:00 13:00</v>
          </cell>
          <cell r="O235" t="str">
            <v/>
          </cell>
          <cell r="P235">
            <v>2</v>
          </cell>
          <cell r="Q235" t="str">
            <v>Н7</v>
          </cell>
          <cell r="R235" t="e">
            <v>#VALUE!</v>
          </cell>
          <cell r="T235" t="str">
            <v/>
          </cell>
          <cell r="U235">
            <v>2</v>
          </cell>
          <cell r="V235" t="str">
            <v>Н7</v>
          </cell>
          <cell r="W235" t="e">
            <v>#VALUE!</v>
          </cell>
          <cell r="Y235" t="str">
            <v/>
          </cell>
          <cell r="Z235">
            <v>2</v>
          </cell>
          <cell r="AA235" t="str">
            <v>Н7</v>
          </cell>
          <cell r="AB235" t="e">
            <v>#VALUE!</v>
          </cell>
          <cell r="AD235" t="str">
            <v/>
          </cell>
          <cell r="AE235">
            <v>2</v>
          </cell>
          <cell r="AF235" t="str">
            <v>Н7</v>
          </cell>
          <cell r="AG235" t="e">
            <v>#VALUE!</v>
          </cell>
          <cell r="AI235" t="str">
            <v/>
          </cell>
          <cell r="AJ235">
            <v>2</v>
          </cell>
          <cell r="AK235" t="str">
            <v>Н7</v>
          </cell>
          <cell r="AL235" t="e">
            <v>#VALUE!</v>
          </cell>
          <cell r="AO235">
            <v>2</v>
          </cell>
        </row>
        <row r="236">
          <cell r="A236" t="str">
            <v>4335/091</v>
          </cell>
          <cell r="B236">
            <v>252</v>
          </cell>
          <cell r="C236" t="str">
            <v>Опер.касса №4335/091</v>
          </cell>
          <cell r="D236" t="str">
            <v>П6:Операционная касса вне кассового узла</v>
          </cell>
          <cell r="E236" t="str">
            <v>606743</v>
          </cell>
          <cell r="F236" t="str">
            <v>Нижегородская область</v>
          </cell>
          <cell r="G236" t="str">
            <v>с.Староустье, ул.Полевая, 2</v>
          </cell>
          <cell r="H236" t="str">
            <v>(83163)36520</v>
          </cell>
          <cell r="I236" t="str">
            <v>Пролазова Инна Алексеевна</v>
          </cell>
          <cell r="K236">
            <v>0.5</v>
          </cell>
          <cell r="L236" t="str">
            <v>Н7:сельский населенный пункт</v>
          </cell>
          <cell r="M236" t="str">
            <v>234</v>
          </cell>
          <cell r="N236" t="str">
            <v>08:00 14:00|08:00 14:00|08:00 13:00</v>
          </cell>
          <cell r="O236" t="str">
            <v/>
          </cell>
          <cell r="P236">
            <v>1</v>
          </cell>
          <cell r="Q236" t="str">
            <v>Н7</v>
          </cell>
          <cell r="R236" t="e">
            <v>#VALUE!</v>
          </cell>
          <cell r="T236" t="str">
            <v/>
          </cell>
          <cell r="U236">
            <v>1</v>
          </cell>
          <cell r="V236" t="str">
            <v>Н7</v>
          </cell>
          <cell r="W236" t="e">
            <v>#VALUE!</v>
          </cell>
          <cell r="Y236" t="str">
            <v/>
          </cell>
          <cell r="Z236">
            <v>1</v>
          </cell>
          <cell r="AA236" t="str">
            <v>Н7</v>
          </cell>
          <cell r="AB236" t="e">
            <v>#VALUE!</v>
          </cell>
          <cell r="AD236" t="str">
            <v/>
          </cell>
          <cell r="AE236">
            <v>1</v>
          </cell>
          <cell r="AF236" t="str">
            <v>Н7</v>
          </cell>
          <cell r="AG236" t="e">
            <v>#VALUE!</v>
          </cell>
          <cell r="AI236" t="str">
            <v/>
          </cell>
          <cell r="AJ236">
            <v>1</v>
          </cell>
          <cell r="AK236" t="str">
            <v>Н7</v>
          </cell>
          <cell r="AL236" t="e">
            <v>#VALUE!</v>
          </cell>
          <cell r="AO236">
            <v>1</v>
          </cell>
        </row>
        <row r="237">
          <cell r="A237" t="str">
            <v>4335/092</v>
          </cell>
          <cell r="B237">
            <v>253</v>
          </cell>
          <cell r="C237" t="str">
            <v>Опер.касса №4335/092</v>
          </cell>
          <cell r="D237" t="str">
            <v>П6:Операционная касса вне кассового узла</v>
          </cell>
          <cell r="E237" t="str">
            <v>606225</v>
          </cell>
          <cell r="F237" t="str">
            <v>Нижегородская область</v>
          </cell>
          <cell r="G237" t="str">
            <v>с.Валки</v>
          </cell>
          <cell r="H237" t="str">
            <v>(83149)42456</v>
          </cell>
          <cell r="I237" t="str">
            <v>Голышева Валентина Александровна</v>
          </cell>
          <cell r="K237">
            <v>0.2</v>
          </cell>
          <cell r="L237" t="str">
            <v>Н7:сельский населенный пункт</v>
          </cell>
          <cell r="M237" t="str">
            <v>24</v>
          </cell>
          <cell r="N237" t="str">
            <v>08:00 11:00|08:00 11:00</v>
          </cell>
          <cell r="O237" t="str">
            <v/>
          </cell>
          <cell r="P237">
            <v>1</v>
          </cell>
          <cell r="Q237" t="str">
            <v>Н7</v>
          </cell>
          <cell r="R237" t="e">
            <v>#VALUE!</v>
          </cell>
          <cell r="T237" t="str">
            <v/>
          </cell>
          <cell r="U237">
            <v>1</v>
          </cell>
          <cell r="V237" t="str">
            <v>Н7</v>
          </cell>
          <cell r="W237" t="e">
            <v>#VALUE!</v>
          </cell>
          <cell r="Y237" t="str">
            <v/>
          </cell>
          <cell r="Z237">
            <v>1</v>
          </cell>
          <cell r="AA237" t="str">
            <v>Н7</v>
          </cell>
          <cell r="AB237" t="e">
            <v>#VALUE!</v>
          </cell>
          <cell r="AD237" t="str">
            <v/>
          </cell>
          <cell r="AE237">
            <v>1</v>
          </cell>
          <cell r="AF237" t="str">
            <v>Н7</v>
          </cell>
          <cell r="AG237" t="e">
            <v>#VALUE!</v>
          </cell>
          <cell r="AI237" t="str">
            <v/>
          </cell>
          <cell r="AJ237">
            <v>1</v>
          </cell>
          <cell r="AK237" t="str">
            <v>Н7</v>
          </cell>
          <cell r="AL237" t="e">
            <v>#VALUE!</v>
          </cell>
          <cell r="AO237">
            <v>1</v>
          </cell>
        </row>
        <row r="238">
          <cell r="A238" t="str">
            <v>4335/094</v>
          </cell>
          <cell r="B238">
            <v>254</v>
          </cell>
          <cell r="C238" t="str">
            <v>Доп.офис №4335/094</v>
          </cell>
          <cell r="D238" t="str">
            <v>П5:Дополнительный офис - специализированный филиал, обслуживающий физических лиц</v>
          </cell>
          <cell r="E238" t="str">
            <v>606480</v>
          </cell>
          <cell r="F238" t="str">
            <v>Нижегородская область</v>
          </cell>
          <cell r="G238" t="str">
            <v>г.Бор, п.Октябрьский, ул.Победы, 13</v>
          </cell>
          <cell r="H238" t="str">
            <v>(83159)49308</v>
          </cell>
          <cell r="I238" t="str">
            <v>Клюева Любовь Викторовна</v>
          </cell>
          <cell r="K238">
            <v>4.75</v>
          </cell>
          <cell r="L238" t="str">
            <v>Н4:город (не являющийся центром субъекта РФ) с населением свыше 50 до 100 тыс. чел.</v>
          </cell>
          <cell r="M238" t="str">
            <v>123456</v>
          </cell>
          <cell r="N238" t="str">
            <v>08:00 18:00(12:00 13:00)|08:00 18:00(12:00 13:00)|08:00 18:00(12:00 13:00)|08:00 18:00(12:00 13:00)|08:00 18:00(12:00 13:00)|08:00 16:00(12:00 13:00)</v>
          </cell>
          <cell r="O238" t="str">
            <v/>
          </cell>
          <cell r="P238">
            <v>4</v>
          </cell>
          <cell r="Q238" t="str">
            <v>Н4</v>
          </cell>
          <cell r="R238" t="e">
            <v>#VALUE!</v>
          </cell>
          <cell r="T238" t="str">
            <v/>
          </cell>
          <cell r="U238">
            <v>4</v>
          </cell>
          <cell r="V238" t="str">
            <v>Н4</v>
          </cell>
          <cell r="W238" t="e">
            <v>#VALUE!</v>
          </cell>
          <cell r="Y238" t="str">
            <v/>
          </cell>
          <cell r="Z238">
            <v>4</v>
          </cell>
          <cell r="AA238" t="str">
            <v>Н4</v>
          </cell>
          <cell r="AB238" t="e">
            <v>#VALUE!</v>
          </cell>
          <cell r="AD238" t="str">
            <v/>
          </cell>
          <cell r="AE238">
            <v>4</v>
          </cell>
          <cell r="AF238" t="str">
            <v>Н4</v>
          </cell>
          <cell r="AG238" t="e">
            <v>#VALUE!</v>
          </cell>
          <cell r="AI238" t="str">
            <v/>
          </cell>
          <cell r="AJ238">
            <v>4</v>
          </cell>
          <cell r="AK238" t="str">
            <v>Н4</v>
          </cell>
          <cell r="AL238" t="e">
            <v>#VALUE!</v>
          </cell>
          <cell r="AO238">
            <v>4</v>
          </cell>
        </row>
        <row r="239">
          <cell r="A239" t="str">
            <v>4335/095</v>
          </cell>
          <cell r="B239">
            <v>255</v>
          </cell>
          <cell r="C239" t="str">
            <v>Доп.офис №4335/095</v>
          </cell>
          <cell r="D239" t="str">
            <v>П5:Дополнительный офис - специализированный филиал, обслуживающий физических лиц</v>
          </cell>
          <cell r="E239" t="str">
            <v>606443</v>
          </cell>
          <cell r="F239" t="str">
            <v>Нижегородская область</v>
          </cell>
          <cell r="G239" t="str">
            <v>г.Бор, ул.Махалова, 4</v>
          </cell>
          <cell r="H239" t="str">
            <v>(83159)63045</v>
          </cell>
          <cell r="I239" t="str">
            <v>Киселева Нина Васильевна</v>
          </cell>
          <cell r="K239">
            <v>3</v>
          </cell>
          <cell r="L239" t="str">
            <v>Н4:город (не являющийся центром субъекта РФ) с населением свыше 50 до 100 тыс. чел.</v>
          </cell>
          <cell r="M239" t="str">
            <v>123456</v>
          </cell>
          <cell r="N239" t="str">
            <v>09:00 19:00(13:00 14:00)|09:00 19:00(13:00 14:00)|09:00 19:00(13:00 14:00)|09:00 19:00(13:00 14:00)|09:00 19:00(13:00 14:00)|08:00 16:00(13:00 14:00)</v>
          </cell>
          <cell r="O239" t="str">
            <v/>
          </cell>
          <cell r="P239">
            <v>3</v>
          </cell>
          <cell r="Q239" t="str">
            <v>Н4</v>
          </cell>
          <cell r="R239" t="e">
            <v>#VALUE!</v>
          </cell>
          <cell r="T239" t="str">
            <v/>
          </cell>
          <cell r="U239">
            <v>3</v>
          </cell>
          <cell r="V239" t="str">
            <v>Н4</v>
          </cell>
          <cell r="W239" t="e">
            <v>#VALUE!</v>
          </cell>
          <cell r="Y239" t="str">
            <v/>
          </cell>
          <cell r="Z239">
            <v>3</v>
          </cell>
          <cell r="AA239" t="str">
            <v>Н4</v>
          </cell>
          <cell r="AB239" t="e">
            <v>#VALUE!</v>
          </cell>
          <cell r="AD239" t="str">
            <v/>
          </cell>
          <cell r="AE239">
            <v>3</v>
          </cell>
          <cell r="AF239" t="str">
            <v>Н4</v>
          </cell>
          <cell r="AG239" t="e">
            <v>#VALUE!</v>
          </cell>
          <cell r="AI239" t="str">
            <v/>
          </cell>
          <cell r="AJ239">
            <v>3</v>
          </cell>
          <cell r="AK239" t="str">
            <v>Н4</v>
          </cell>
          <cell r="AL239" t="e">
            <v>#VALUE!</v>
          </cell>
          <cell r="AO239">
            <v>3</v>
          </cell>
        </row>
        <row r="240">
          <cell r="A240" t="str">
            <v>4335/097</v>
          </cell>
          <cell r="B240">
            <v>256</v>
          </cell>
          <cell r="C240" t="str">
            <v>Опер.касса №4335/097</v>
          </cell>
          <cell r="D240" t="str">
            <v>П6:Операционная касса вне кассового узла</v>
          </cell>
          <cell r="E240" t="str">
            <v>606272</v>
          </cell>
          <cell r="F240" t="str">
            <v>Нижегородская область</v>
          </cell>
          <cell r="G240" t="str">
            <v>с.Михайловское, ул.Победы, 17А</v>
          </cell>
          <cell r="H240" t="str">
            <v>(83164)39213</v>
          </cell>
          <cell r="I240" t="str">
            <v>Малышева Елена Ивановна</v>
          </cell>
          <cell r="K240">
            <v>0.75</v>
          </cell>
          <cell r="L240" t="str">
            <v>Н7:сельский населенный пункт</v>
          </cell>
          <cell r="M240" t="str">
            <v>1234</v>
          </cell>
          <cell r="N240" t="str">
            <v>08:00 16:00(13:00 14:00)|08:00 16:00(13:00 14:00)|09:00 16:00(13:00 14:00)|09:00 16:00(13:00 14:00)</v>
          </cell>
          <cell r="O240" t="str">
            <v/>
          </cell>
          <cell r="P240">
            <v>1</v>
          </cell>
          <cell r="Q240" t="str">
            <v>Н7</v>
          </cell>
          <cell r="R240" t="e">
            <v>#VALUE!</v>
          </cell>
          <cell r="T240" t="str">
            <v/>
          </cell>
          <cell r="U240">
            <v>1</v>
          </cell>
          <cell r="V240" t="str">
            <v>Н7</v>
          </cell>
          <cell r="W240" t="e">
            <v>#VALUE!</v>
          </cell>
          <cell r="Y240" t="str">
            <v/>
          </cell>
          <cell r="Z240">
            <v>1</v>
          </cell>
          <cell r="AA240" t="str">
            <v>Н7</v>
          </cell>
          <cell r="AB240" t="e">
            <v>#VALUE!</v>
          </cell>
          <cell r="AD240" t="str">
            <v/>
          </cell>
          <cell r="AE240">
            <v>1</v>
          </cell>
          <cell r="AF240" t="str">
            <v>Н7</v>
          </cell>
          <cell r="AG240" t="e">
            <v>#VALUE!</v>
          </cell>
          <cell r="AI240" t="str">
            <v/>
          </cell>
          <cell r="AJ240">
            <v>1</v>
          </cell>
          <cell r="AK240" t="str">
            <v>Н7</v>
          </cell>
          <cell r="AL240" t="e">
            <v>#VALUE!</v>
          </cell>
          <cell r="AO240">
            <v>1</v>
          </cell>
        </row>
        <row r="241">
          <cell r="A241" t="str">
            <v>4379</v>
          </cell>
          <cell r="B241">
            <v>257</v>
          </cell>
          <cell r="C241" t="str">
            <v>Выксунское отделение №4379</v>
          </cell>
          <cell r="D241" t="str">
            <v>П2:Отделение Сбербанка России</v>
          </cell>
          <cell r="E241" t="str">
            <v>607060</v>
          </cell>
          <cell r="F241" t="str">
            <v>Нижегородская область</v>
          </cell>
          <cell r="G241" t="str">
            <v>г.Выкса, ул.Красные Зори, 7А</v>
          </cell>
          <cell r="H241" t="str">
            <v>(83177)32322</v>
          </cell>
          <cell r="I241" t="str">
            <v>Ульянов Алексей Адольфович</v>
          </cell>
          <cell r="J241" t="str">
            <v>Паршукова Людмила Николаевна</v>
          </cell>
          <cell r="K241">
            <v>155.25</v>
          </cell>
          <cell r="L241" t="str">
            <v>Н4:город (не являющийся центром субъекта РФ) с населением свыше 50 до 100 тыс. чел.</v>
          </cell>
          <cell r="M241" t="str">
            <v>1234567</v>
          </cell>
          <cell r="N241" t="str">
            <v>08:00 19:00|08:00 19:00|08:00 19:00|08:00 19:00|08:00 19:00|08:00 17:00(12:00 13:00)|09:00 14:00</v>
          </cell>
          <cell r="O241" t="str">
            <v/>
          </cell>
          <cell r="P241">
            <v>19</v>
          </cell>
          <cell r="Q241" t="str">
            <v>Н4</v>
          </cell>
          <cell r="R241" t="e">
            <v>#VALUE!</v>
          </cell>
          <cell r="T241" t="str">
            <v/>
          </cell>
          <cell r="U241">
            <v>19</v>
          </cell>
          <cell r="V241" t="str">
            <v>Н4</v>
          </cell>
          <cell r="W241" t="e">
            <v>#VALUE!</v>
          </cell>
          <cell r="Y241" t="str">
            <v/>
          </cell>
          <cell r="Z241">
            <v>19</v>
          </cell>
          <cell r="AA241" t="str">
            <v>Н4</v>
          </cell>
          <cell r="AB241" t="e">
            <v>#VALUE!</v>
          </cell>
          <cell r="AD241" t="str">
            <v/>
          </cell>
          <cell r="AE241">
            <v>19</v>
          </cell>
          <cell r="AF241" t="str">
            <v>Н4</v>
          </cell>
          <cell r="AG241" t="e">
            <v>#VALUE!</v>
          </cell>
          <cell r="AI241" t="str">
            <v/>
          </cell>
          <cell r="AJ241">
            <v>19</v>
          </cell>
          <cell r="AK241" t="str">
            <v>Н4</v>
          </cell>
          <cell r="AL241" t="e">
            <v>#VALUE!</v>
          </cell>
          <cell r="AO241">
            <v>19</v>
          </cell>
        </row>
        <row r="242">
          <cell r="A242" t="str">
            <v>4379/01</v>
          </cell>
          <cell r="B242">
            <v>258</v>
          </cell>
          <cell r="C242" t="str">
            <v>Опер.касса №4379/01</v>
          </cell>
          <cell r="D242" t="str">
            <v>П6:Операционная касса вне кассового узла</v>
          </cell>
          <cell r="E242" t="str">
            <v>607060</v>
          </cell>
          <cell r="F242" t="str">
            <v>Нижегородская область</v>
          </cell>
          <cell r="G242" t="str">
            <v>г.Выкса, ул.1 Мая, 38</v>
          </cell>
          <cell r="H242" t="str">
            <v>(83177)34971</v>
          </cell>
          <cell r="I242" t="str">
            <v>Козлова Юлия Сергеевна</v>
          </cell>
          <cell r="K242">
            <v>1</v>
          </cell>
          <cell r="L242" t="str">
            <v>Н4:город (не являющийся центром субъекта РФ) с населением свыше 50 до 100 тыс. чел.</v>
          </cell>
          <cell r="M242" t="str">
            <v>235</v>
          </cell>
          <cell r="N242" t="str">
            <v>10:00 17:30(12:00 13:00)|10:00 17:30(12:00 13:00)|10:00 16:30(12:00 13:00)</v>
          </cell>
          <cell r="O242" t="str">
            <v/>
          </cell>
          <cell r="P242">
            <v>2</v>
          </cell>
          <cell r="Q242" t="str">
            <v>Н4</v>
          </cell>
          <cell r="R242" t="e">
            <v>#VALUE!</v>
          </cell>
          <cell r="T242" t="str">
            <v/>
          </cell>
          <cell r="U242">
            <v>2</v>
          </cell>
          <cell r="V242" t="str">
            <v>Н4</v>
          </cell>
          <cell r="W242" t="e">
            <v>#VALUE!</v>
          </cell>
          <cell r="Y242" t="str">
            <v/>
          </cell>
          <cell r="Z242">
            <v>2</v>
          </cell>
          <cell r="AA242" t="str">
            <v>Н4</v>
          </cell>
          <cell r="AB242" t="e">
            <v>#VALUE!</v>
          </cell>
          <cell r="AD242" t="str">
            <v/>
          </cell>
          <cell r="AE242">
            <v>2</v>
          </cell>
          <cell r="AF242" t="str">
            <v>Н4</v>
          </cell>
          <cell r="AG242" t="e">
            <v>#VALUE!</v>
          </cell>
          <cell r="AI242" t="str">
            <v/>
          </cell>
          <cell r="AJ242">
            <v>2</v>
          </cell>
          <cell r="AK242" t="str">
            <v>Н4</v>
          </cell>
          <cell r="AL242" t="e">
            <v>#VALUE!</v>
          </cell>
          <cell r="AO242">
            <v>2</v>
          </cell>
        </row>
        <row r="243">
          <cell r="A243" t="str">
            <v>4379/010</v>
          </cell>
          <cell r="B243">
            <v>259</v>
          </cell>
          <cell r="C243" t="str">
            <v>Опер.касса №4379/010</v>
          </cell>
          <cell r="D243" t="str">
            <v>П6:Операционная касса вне кассового узла</v>
          </cell>
          <cell r="E243" t="str">
            <v>607047</v>
          </cell>
          <cell r="F243" t="str">
            <v>Нижегородская область</v>
          </cell>
          <cell r="G243" t="str">
            <v>с.Нижняя Верея, ул.Советская, 1А</v>
          </cell>
          <cell r="H243" t="str">
            <v>(83177)75785</v>
          </cell>
          <cell r="I243" t="str">
            <v>Пантелеева Альбина Николаевна</v>
          </cell>
          <cell r="K243">
            <v>0.25</v>
          </cell>
          <cell r="L243" t="str">
            <v>Н7:сельский населенный пункт</v>
          </cell>
          <cell r="M243" t="str">
            <v>24</v>
          </cell>
          <cell r="N243" t="str">
            <v>09:00 13:30|09:00 13:30</v>
          </cell>
          <cell r="O243" t="str">
            <v/>
          </cell>
          <cell r="P243">
            <v>1</v>
          </cell>
          <cell r="Q243" t="str">
            <v>Н7</v>
          </cell>
          <cell r="R243" t="e">
            <v>#VALUE!</v>
          </cell>
          <cell r="T243" t="str">
            <v/>
          </cell>
          <cell r="U243">
            <v>1</v>
          </cell>
          <cell r="V243" t="str">
            <v>Н7</v>
          </cell>
          <cell r="W243" t="e">
            <v>#VALUE!</v>
          </cell>
          <cell r="Y243" t="str">
            <v/>
          </cell>
          <cell r="Z243">
            <v>1</v>
          </cell>
          <cell r="AA243" t="str">
            <v>Н7</v>
          </cell>
          <cell r="AB243" t="e">
            <v>#VALUE!</v>
          </cell>
          <cell r="AD243" t="str">
            <v/>
          </cell>
          <cell r="AE243">
            <v>1</v>
          </cell>
          <cell r="AF243" t="str">
            <v>Н7</v>
          </cell>
          <cell r="AG243" t="e">
            <v>#VALUE!</v>
          </cell>
          <cell r="AI243" t="str">
            <v/>
          </cell>
          <cell r="AJ243">
            <v>1</v>
          </cell>
          <cell r="AK243" t="str">
            <v>Н7</v>
          </cell>
          <cell r="AL243" t="e">
            <v>#VALUE!</v>
          </cell>
          <cell r="AO243">
            <v>1</v>
          </cell>
        </row>
        <row r="244">
          <cell r="A244" t="str">
            <v>4379/013</v>
          </cell>
          <cell r="B244">
            <v>260</v>
          </cell>
          <cell r="C244" t="str">
            <v>Опер.касса №4379/013</v>
          </cell>
          <cell r="D244" t="str">
            <v>П6:Операционная касса вне кассового узла</v>
          </cell>
          <cell r="E244" t="str">
            <v>607032</v>
          </cell>
          <cell r="F244" t="str">
            <v>Нижегородская область</v>
          </cell>
          <cell r="G244" t="str">
            <v>с.Туртапка, ул.Школьная, 2</v>
          </cell>
          <cell r="H244" t="str">
            <v>(83177)72803</v>
          </cell>
          <cell r="I244" t="str">
            <v>Рыжова Людмила Васильевна</v>
          </cell>
          <cell r="K244">
            <v>0.25</v>
          </cell>
          <cell r="L244" t="str">
            <v>Н7:сельский населенный пункт</v>
          </cell>
          <cell r="M244" t="str">
            <v>25</v>
          </cell>
          <cell r="N244" t="str">
            <v>11:00 15:30|11:00 15:30</v>
          </cell>
          <cell r="O244" t="str">
            <v/>
          </cell>
          <cell r="P244">
            <v>1</v>
          </cell>
          <cell r="Q244" t="str">
            <v>Н7</v>
          </cell>
          <cell r="R244" t="e">
            <v>#VALUE!</v>
          </cell>
          <cell r="T244" t="str">
            <v/>
          </cell>
          <cell r="U244">
            <v>1</v>
          </cell>
          <cell r="V244" t="str">
            <v>Н7</v>
          </cell>
          <cell r="W244" t="e">
            <v>#VALUE!</v>
          </cell>
          <cell r="Y244" t="str">
            <v/>
          </cell>
          <cell r="Z244">
            <v>1</v>
          </cell>
          <cell r="AA244" t="str">
            <v>Н7</v>
          </cell>
          <cell r="AB244" t="e">
            <v>#VALUE!</v>
          </cell>
          <cell r="AD244" t="str">
            <v/>
          </cell>
          <cell r="AE244">
            <v>1</v>
          </cell>
          <cell r="AF244" t="str">
            <v>Н7</v>
          </cell>
          <cell r="AG244" t="e">
            <v>#VALUE!</v>
          </cell>
          <cell r="AI244" t="str">
            <v/>
          </cell>
          <cell r="AJ244">
            <v>1</v>
          </cell>
          <cell r="AK244" t="str">
            <v>Н7</v>
          </cell>
          <cell r="AL244" t="e">
            <v>#VALUE!</v>
          </cell>
          <cell r="AO244">
            <v>1</v>
          </cell>
        </row>
        <row r="245">
          <cell r="A245" t="str">
            <v>4379/015</v>
          </cell>
          <cell r="B245">
            <v>261</v>
          </cell>
          <cell r="C245" t="str">
            <v>Опер.касса №4379/015</v>
          </cell>
          <cell r="D245" t="str">
            <v>П6:Операционная касса вне кассового узла</v>
          </cell>
          <cell r="E245" t="str">
            <v>607040</v>
          </cell>
          <cell r="F245" t="str">
            <v>Нижегородская область</v>
          </cell>
          <cell r="G245" t="str">
            <v>пгт.Виля, пл.Культуры, 8</v>
          </cell>
          <cell r="H245" t="str">
            <v>(83177)66122</v>
          </cell>
          <cell r="I245" t="str">
            <v>Пешехонова Елена Алексеевна</v>
          </cell>
          <cell r="K245">
            <v>0.5</v>
          </cell>
          <cell r="L245" t="str">
            <v>Н6:городской населенный пункт (поселек городского типа, рабочий поселок)</v>
          </cell>
          <cell r="M245" t="str">
            <v>135</v>
          </cell>
          <cell r="N245" t="str">
            <v>09:30 17:00(12:00 13:00)|09:30 17:00(12:00 13:00)|09:00 15:30(12:00 13:00)</v>
          </cell>
          <cell r="O245" t="str">
            <v/>
          </cell>
          <cell r="P245">
            <v>1</v>
          </cell>
          <cell r="Q245" t="str">
            <v>Н6</v>
          </cell>
          <cell r="R245" t="e">
            <v>#VALUE!</v>
          </cell>
          <cell r="T245" t="str">
            <v/>
          </cell>
          <cell r="U245">
            <v>1</v>
          </cell>
          <cell r="V245" t="str">
            <v>Н6</v>
          </cell>
          <cell r="W245" t="e">
            <v>#VALUE!</v>
          </cell>
          <cell r="Y245" t="str">
            <v/>
          </cell>
          <cell r="Z245">
            <v>1</v>
          </cell>
          <cell r="AA245" t="str">
            <v>Н6</v>
          </cell>
          <cell r="AB245" t="e">
            <v>#VALUE!</v>
          </cell>
          <cell r="AD245" t="str">
            <v/>
          </cell>
          <cell r="AE245">
            <v>1</v>
          </cell>
          <cell r="AF245" t="str">
            <v>Н6</v>
          </cell>
          <cell r="AG245" t="e">
            <v>#VALUE!</v>
          </cell>
          <cell r="AI245" t="str">
            <v/>
          </cell>
          <cell r="AJ245">
            <v>1</v>
          </cell>
          <cell r="AK245" t="str">
            <v>Н6</v>
          </cell>
          <cell r="AL245" t="e">
            <v>#VALUE!</v>
          </cell>
          <cell r="AO245">
            <v>1</v>
          </cell>
        </row>
        <row r="246">
          <cell r="A246" t="str">
            <v>4379/02</v>
          </cell>
          <cell r="B246">
            <v>262</v>
          </cell>
          <cell r="C246" t="str">
            <v>Опер.касса №4379/02</v>
          </cell>
          <cell r="D246" t="str">
            <v>П6:Операционная касса вне кассового узла</v>
          </cell>
          <cell r="E246" t="str">
            <v>607060</v>
          </cell>
          <cell r="F246" t="str">
            <v>Нижегородская область</v>
          </cell>
          <cell r="G246" t="str">
            <v>г.Выкса, ул.Степана Разина, 9А</v>
          </cell>
          <cell r="H246" t="str">
            <v>(83177)32165</v>
          </cell>
          <cell r="I246" t="str">
            <v>Муравьева Юлия Евгеньевна</v>
          </cell>
          <cell r="K246">
            <v>2</v>
          </cell>
          <cell r="L246" t="str">
            <v>Н4:город (не являющийся центром субъекта РФ) с населением свыше 50 до 100 тыс. чел.</v>
          </cell>
          <cell r="M246" t="str">
            <v>23456</v>
          </cell>
          <cell r="N246" t="str">
            <v>09:00 17:30(13:00 14:00)|09:00 17:30(13:00 14:00)|09:00 17:30(13:00 14:00)|09:00 17:30(13:00 14:00)|08:00 13:00</v>
          </cell>
          <cell r="O246" t="str">
            <v/>
          </cell>
          <cell r="P246">
            <v>3</v>
          </cell>
          <cell r="Q246" t="str">
            <v>Н4</v>
          </cell>
          <cell r="R246" t="e">
            <v>#VALUE!</v>
          </cell>
          <cell r="T246" t="str">
            <v/>
          </cell>
          <cell r="U246">
            <v>3</v>
          </cell>
          <cell r="V246" t="str">
            <v>Н4</v>
          </cell>
          <cell r="W246" t="e">
            <v>#VALUE!</v>
          </cell>
          <cell r="Y246" t="str">
            <v/>
          </cell>
          <cell r="Z246">
            <v>3</v>
          </cell>
          <cell r="AA246" t="str">
            <v>Н4</v>
          </cell>
          <cell r="AB246" t="e">
            <v>#VALUE!</v>
          </cell>
          <cell r="AD246" t="str">
            <v/>
          </cell>
          <cell r="AE246">
            <v>3</v>
          </cell>
          <cell r="AF246" t="str">
            <v>Н4</v>
          </cell>
          <cell r="AG246" t="e">
            <v>#VALUE!</v>
          </cell>
          <cell r="AI246" t="str">
            <v/>
          </cell>
          <cell r="AJ246">
            <v>3</v>
          </cell>
          <cell r="AK246" t="str">
            <v>Н4</v>
          </cell>
          <cell r="AL246" t="e">
            <v>#VALUE!</v>
          </cell>
          <cell r="AO246">
            <v>3</v>
          </cell>
        </row>
        <row r="247">
          <cell r="A247" t="str">
            <v>4379/020</v>
          </cell>
          <cell r="B247">
            <v>263</v>
          </cell>
          <cell r="C247" t="str">
            <v>Опер.касса №4379/020</v>
          </cell>
          <cell r="D247" t="str">
            <v>П6:Операционная касса вне кассового узла</v>
          </cell>
          <cell r="E247" t="str">
            <v>607044</v>
          </cell>
          <cell r="F247" t="str">
            <v>Нижегородская область</v>
          </cell>
          <cell r="G247" t="str">
            <v>р.п.Ближне-Песочное, ул.Футбольная, 8</v>
          </cell>
          <cell r="H247" t="str">
            <v>(83177)71440</v>
          </cell>
          <cell r="I247" t="str">
            <v>вакансия</v>
          </cell>
          <cell r="K247">
            <v>0.25</v>
          </cell>
          <cell r="L247" t="str">
            <v>Н6:городской населенный пункт (поселек городского типа, рабочий поселок)</v>
          </cell>
          <cell r="M247" t="str">
            <v>25</v>
          </cell>
          <cell r="N247" t="str">
            <v>09:30 15:00(12:00 13:00)|09:30 15:00(12:00 13:00)</v>
          </cell>
          <cell r="O247" t="str">
            <v/>
          </cell>
          <cell r="P247">
            <v>1</v>
          </cell>
          <cell r="Q247" t="str">
            <v>Н6</v>
          </cell>
          <cell r="R247" t="e">
            <v>#VALUE!</v>
          </cell>
          <cell r="T247" t="str">
            <v/>
          </cell>
          <cell r="U247">
            <v>1</v>
          </cell>
          <cell r="V247" t="str">
            <v>Н6</v>
          </cell>
          <cell r="W247" t="e">
            <v>#VALUE!</v>
          </cell>
          <cell r="Y247" t="str">
            <v/>
          </cell>
          <cell r="Z247">
            <v>1</v>
          </cell>
          <cell r="AA247" t="str">
            <v>Н6</v>
          </cell>
          <cell r="AB247" t="e">
            <v>#VALUE!</v>
          </cell>
          <cell r="AD247" t="str">
            <v/>
          </cell>
          <cell r="AE247">
            <v>1</v>
          </cell>
          <cell r="AF247" t="str">
            <v>Н6</v>
          </cell>
          <cell r="AG247" t="e">
            <v>#VALUE!</v>
          </cell>
          <cell r="AI247" t="str">
            <v/>
          </cell>
          <cell r="AJ247">
            <v>1</v>
          </cell>
          <cell r="AK247" t="str">
            <v>Н6</v>
          </cell>
          <cell r="AL247" t="e">
            <v>#VALUE!</v>
          </cell>
          <cell r="AO247">
            <v>1</v>
          </cell>
        </row>
        <row r="248">
          <cell r="A248" t="str">
            <v>4379/028</v>
          </cell>
          <cell r="B248">
            <v>264</v>
          </cell>
          <cell r="C248" t="str">
            <v>Опер.касса №4379/028</v>
          </cell>
          <cell r="D248" t="str">
            <v>П6:Операционная касса вне кассового узла</v>
          </cell>
          <cell r="E248" t="str">
            <v>607060</v>
          </cell>
          <cell r="F248" t="str">
            <v>Нижегородская область</v>
          </cell>
          <cell r="G248" t="str">
            <v>г.Выкса, ул.Попова, 15</v>
          </cell>
          <cell r="H248" t="str">
            <v>(83177)42040</v>
          </cell>
          <cell r="I248" t="str">
            <v>Ефременкова Валентина Леонидовна</v>
          </cell>
          <cell r="K248">
            <v>0.5</v>
          </cell>
          <cell r="L248" t="str">
            <v>Н4:город (не являющийся центром субъекта РФ) с населением свыше 50 до 100 тыс. чел.</v>
          </cell>
          <cell r="M248" t="str">
            <v>346</v>
          </cell>
          <cell r="N248" t="str">
            <v>10:00 18:00(13:00 14:00)|10:00 18:00(13:00 14:00)|10:00 15:30(13:00 14:00)</v>
          </cell>
          <cell r="O248" t="str">
            <v/>
          </cell>
          <cell r="P248">
            <v>1</v>
          </cell>
          <cell r="Q248" t="str">
            <v>Н4</v>
          </cell>
          <cell r="R248" t="e">
            <v>#VALUE!</v>
          </cell>
          <cell r="T248" t="str">
            <v/>
          </cell>
          <cell r="U248">
            <v>1</v>
          </cell>
          <cell r="V248" t="str">
            <v>Н4</v>
          </cell>
          <cell r="W248" t="e">
            <v>#VALUE!</v>
          </cell>
          <cell r="Y248" t="str">
            <v/>
          </cell>
          <cell r="Z248">
            <v>1</v>
          </cell>
          <cell r="AA248" t="str">
            <v>Н4</v>
          </cell>
          <cell r="AB248" t="e">
            <v>#VALUE!</v>
          </cell>
          <cell r="AD248" t="str">
            <v/>
          </cell>
          <cell r="AE248">
            <v>1</v>
          </cell>
          <cell r="AF248" t="str">
            <v>Н4</v>
          </cell>
          <cell r="AG248" t="e">
            <v>#VALUE!</v>
          </cell>
          <cell r="AI248" t="str">
            <v/>
          </cell>
          <cell r="AJ248">
            <v>1</v>
          </cell>
          <cell r="AK248" t="str">
            <v>Н4</v>
          </cell>
          <cell r="AL248" t="e">
            <v>#VALUE!</v>
          </cell>
          <cell r="AO248">
            <v>1</v>
          </cell>
        </row>
        <row r="249">
          <cell r="A249" t="str">
            <v>4379/03</v>
          </cell>
          <cell r="B249">
            <v>265</v>
          </cell>
          <cell r="C249" t="str">
            <v>Опер.касса №4379/03</v>
          </cell>
          <cell r="D249" t="str">
            <v>П6:Операционная касса вне кассового узла</v>
          </cell>
          <cell r="E249" t="str">
            <v>607060</v>
          </cell>
          <cell r="F249" t="str">
            <v>Нижегородская область</v>
          </cell>
          <cell r="G249" t="str">
            <v>г.Выкса, ул.Чкалова, 7</v>
          </cell>
          <cell r="H249" t="str">
            <v>(83177)31554</v>
          </cell>
          <cell r="I249" t="str">
            <v>Трифонова Ирина Геннадьевна</v>
          </cell>
          <cell r="K249">
            <v>8</v>
          </cell>
          <cell r="L249" t="str">
            <v>Н4:город (не являющийся центром субъекта РФ) с населением свыше 50 до 100 тыс. чел.</v>
          </cell>
          <cell r="M249" t="str">
            <v>123456</v>
          </cell>
          <cell r="N249" t="str">
            <v>09:00 18:30|09:00 18:30|09:00 18:30|09:00 18:30|09:00 18:30|09:00 16:00</v>
          </cell>
          <cell r="O249" t="str">
            <v/>
          </cell>
          <cell r="P249">
            <v>6</v>
          </cell>
          <cell r="Q249" t="str">
            <v>Н4</v>
          </cell>
          <cell r="R249" t="e">
            <v>#VALUE!</v>
          </cell>
          <cell r="T249" t="str">
            <v/>
          </cell>
          <cell r="U249">
            <v>6</v>
          </cell>
          <cell r="V249" t="str">
            <v>Н4</v>
          </cell>
          <cell r="W249" t="e">
            <v>#VALUE!</v>
          </cell>
          <cell r="Y249" t="str">
            <v/>
          </cell>
          <cell r="Z249">
            <v>6</v>
          </cell>
          <cell r="AA249" t="str">
            <v>Н4</v>
          </cell>
          <cell r="AB249" t="e">
            <v>#VALUE!</v>
          </cell>
          <cell r="AD249" t="str">
            <v/>
          </cell>
          <cell r="AE249">
            <v>6</v>
          </cell>
          <cell r="AF249" t="str">
            <v>Н4</v>
          </cell>
          <cell r="AG249" t="e">
            <v>#VALUE!</v>
          </cell>
          <cell r="AI249" t="str">
            <v/>
          </cell>
          <cell r="AJ249">
            <v>6</v>
          </cell>
          <cell r="AK249" t="str">
            <v>Н4</v>
          </cell>
          <cell r="AL249" t="e">
            <v>#VALUE!</v>
          </cell>
          <cell r="AO249">
            <v>6</v>
          </cell>
        </row>
        <row r="250">
          <cell r="A250" t="str">
            <v>4379/035</v>
          </cell>
          <cell r="B250">
            <v>266</v>
          </cell>
          <cell r="C250" t="str">
            <v>Опер.касса №4379/035</v>
          </cell>
          <cell r="D250" t="str">
            <v>П6:Операционная касса вне кассового узла</v>
          </cell>
          <cell r="E250" t="str">
            <v>607060</v>
          </cell>
          <cell r="F250" t="str">
            <v>Нижегородская область</v>
          </cell>
          <cell r="G250" t="str">
            <v>г.Выкса, микрорайон Гоголя, 46</v>
          </cell>
          <cell r="H250" t="str">
            <v>(83177)35820</v>
          </cell>
          <cell r="I250" t="str">
            <v>Гущина Светлана Анатольевна</v>
          </cell>
          <cell r="K250">
            <v>3</v>
          </cell>
          <cell r="L250" t="str">
            <v>Н4:город (не являющийся центром субъекта РФ) с населением свыше 50 до 100 тыс. чел.</v>
          </cell>
          <cell r="M250" t="str">
            <v>12345</v>
          </cell>
          <cell r="N250" t="str">
            <v>10:00 18:00(13:00 14:00)|10:00 18:00(13:00 14:00)|10:00 18:00(13:00 14:00)|10:00 18:00(13:00 14:00)|10:00 18:00(13:00 14:00)</v>
          </cell>
          <cell r="O250" t="str">
            <v/>
          </cell>
          <cell r="P250">
            <v>4</v>
          </cell>
          <cell r="Q250" t="str">
            <v>Н4</v>
          </cell>
          <cell r="R250" t="e">
            <v>#VALUE!</v>
          </cell>
          <cell r="T250" t="str">
            <v/>
          </cell>
          <cell r="U250">
            <v>4</v>
          </cell>
          <cell r="V250" t="str">
            <v>Н4</v>
          </cell>
          <cell r="W250" t="e">
            <v>#VALUE!</v>
          </cell>
          <cell r="Y250" t="str">
            <v/>
          </cell>
          <cell r="Z250">
            <v>4</v>
          </cell>
          <cell r="AA250" t="str">
            <v>Н4</v>
          </cell>
          <cell r="AB250" t="e">
            <v>#VALUE!</v>
          </cell>
          <cell r="AD250" t="str">
            <v/>
          </cell>
          <cell r="AE250">
            <v>4</v>
          </cell>
          <cell r="AF250" t="str">
            <v>Н4</v>
          </cell>
          <cell r="AG250" t="e">
            <v>#VALUE!</v>
          </cell>
          <cell r="AI250" t="str">
            <v/>
          </cell>
          <cell r="AJ250">
            <v>4</v>
          </cell>
          <cell r="AK250" t="str">
            <v>Н4</v>
          </cell>
          <cell r="AL250" t="e">
            <v>#VALUE!</v>
          </cell>
          <cell r="AO250">
            <v>4</v>
          </cell>
        </row>
        <row r="251">
          <cell r="A251" t="str">
            <v>4379/037</v>
          </cell>
          <cell r="B251">
            <v>267</v>
          </cell>
          <cell r="C251" t="str">
            <v>Опер.касса №4379/037</v>
          </cell>
          <cell r="D251" t="str">
            <v>П6:Операционная касса вне кассового узла</v>
          </cell>
          <cell r="E251" t="str">
            <v>607060</v>
          </cell>
          <cell r="F251" t="str">
            <v>Нижегородская область</v>
          </cell>
          <cell r="G251" t="str">
            <v>г.Выкса, микрорайон Гоголя, 27</v>
          </cell>
          <cell r="H251" t="str">
            <v>(83177)44136</v>
          </cell>
          <cell r="I251" t="str">
            <v>Шитикова Алевтина Ивановна</v>
          </cell>
          <cell r="K251">
            <v>6.5</v>
          </cell>
          <cell r="L251" t="str">
            <v>Н4:город (не являющийся центром субъекта РФ) с населением свыше 50 до 100 тыс. чел.</v>
          </cell>
          <cell r="M251" t="str">
            <v>123456</v>
          </cell>
          <cell r="N251" t="str">
            <v>10:00 18:30|10:00 18:30|10:00 18:30|10:00 18:30|10:00 18:30|10:00 17:00</v>
          </cell>
          <cell r="O251" t="str">
            <v/>
          </cell>
          <cell r="P251">
            <v>6</v>
          </cell>
          <cell r="Q251" t="str">
            <v>Н4</v>
          </cell>
          <cell r="R251" t="e">
            <v>#VALUE!</v>
          </cell>
          <cell r="T251" t="str">
            <v/>
          </cell>
          <cell r="U251">
            <v>6</v>
          </cell>
          <cell r="V251" t="str">
            <v>Н4</v>
          </cell>
          <cell r="W251" t="e">
            <v>#VALUE!</v>
          </cell>
          <cell r="Y251" t="str">
            <v/>
          </cell>
          <cell r="Z251">
            <v>6</v>
          </cell>
          <cell r="AA251" t="str">
            <v>Н4</v>
          </cell>
          <cell r="AB251" t="e">
            <v>#VALUE!</v>
          </cell>
          <cell r="AD251" t="str">
            <v/>
          </cell>
          <cell r="AE251">
            <v>6</v>
          </cell>
          <cell r="AF251" t="str">
            <v>Н4</v>
          </cell>
          <cell r="AG251" t="e">
            <v>#VALUE!</v>
          </cell>
          <cell r="AI251" t="str">
            <v/>
          </cell>
          <cell r="AJ251">
            <v>6</v>
          </cell>
          <cell r="AK251" t="str">
            <v>Н4</v>
          </cell>
          <cell r="AL251" t="e">
            <v>#VALUE!</v>
          </cell>
          <cell r="AO251">
            <v>6</v>
          </cell>
        </row>
        <row r="252">
          <cell r="A252" t="str">
            <v>4379/038</v>
          </cell>
          <cell r="B252">
            <v>268</v>
          </cell>
          <cell r="C252" t="str">
            <v>Доп.офис №4379/038</v>
          </cell>
          <cell r="D252" t="str">
            <v>П5:Дополнительный офис - специализированный филиал, обслуживающий физических лиц</v>
          </cell>
          <cell r="E252" t="str">
            <v>607060</v>
          </cell>
          <cell r="F252" t="str">
            <v>Нижегородская область</v>
          </cell>
          <cell r="G252" t="str">
            <v>г.Выкса, ул.Салтанова, 34</v>
          </cell>
          <cell r="H252" t="str">
            <v>(83177)61232</v>
          </cell>
          <cell r="I252" t="str">
            <v>Горынова Ирина Сергеевна</v>
          </cell>
          <cell r="K252">
            <v>0.75</v>
          </cell>
          <cell r="L252" t="str">
            <v>Н4:город (не являющийся центром субъекта РФ) с населением свыше 50 до 100 тыс. чел.</v>
          </cell>
          <cell r="M252" t="str">
            <v>2356</v>
          </cell>
          <cell r="N252" t="str">
            <v>09:00 17:15(13:00 14:00)|09:00 17:15(13:00 14:00)|09:00 17:15(13:00 14:00)|09:00 14:15</v>
          </cell>
          <cell r="O252" t="str">
            <v/>
          </cell>
          <cell r="P252">
            <v>3</v>
          </cell>
          <cell r="Q252" t="str">
            <v>Н4</v>
          </cell>
          <cell r="R252" t="e">
            <v>#VALUE!</v>
          </cell>
          <cell r="T252" t="str">
            <v/>
          </cell>
          <cell r="U252">
            <v>3</v>
          </cell>
          <cell r="V252" t="str">
            <v>Н4</v>
          </cell>
          <cell r="W252" t="e">
            <v>#VALUE!</v>
          </cell>
          <cell r="Y252" t="str">
            <v/>
          </cell>
          <cell r="Z252">
            <v>3</v>
          </cell>
          <cell r="AA252" t="str">
            <v>Н4</v>
          </cell>
          <cell r="AB252" t="e">
            <v>#VALUE!</v>
          </cell>
          <cell r="AD252" t="str">
            <v/>
          </cell>
          <cell r="AE252">
            <v>3</v>
          </cell>
          <cell r="AF252" t="str">
            <v>Н4</v>
          </cell>
          <cell r="AG252" t="e">
            <v>#VALUE!</v>
          </cell>
          <cell r="AI252" t="str">
            <v/>
          </cell>
          <cell r="AJ252">
            <v>3</v>
          </cell>
          <cell r="AK252" t="str">
            <v>Н4</v>
          </cell>
          <cell r="AL252" t="e">
            <v>#VALUE!</v>
          </cell>
          <cell r="AO252">
            <v>3</v>
          </cell>
        </row>
        <row r="253">
          <cell r="A253" t="str">
            <v>4379/042</v>
          </cell>
          <cell r="B253">
            <v>269</v>
          </cell>
          <cell r="C253" t="str">
            <v>Опер.касса №4379/042</v>
          </cell>
          <cell r="D253" t="str">
            <v>П6:Операционная касса вне кассового узла</v>
          </cell>
          <cell r="E253" t="str">
            <v>607039</v>
          </cell>
          <cell r="F253" t="str">
            <v>Нижегородская область</v>
          </cell>
          <cell r="G253" t="str">
            <v>п.Дружба, микрорайон Дружба, 27</v>
          </cell>
          <cell r="H253" t="str">
            <v>(83177)72298</v>
          </cell>
          <cell r="I253" t="str">
            <v>Рыбалкина Наталья Ивановна</v>
          </cell>
          <cell r="K253">
            <v>1</v>
          </cell>
          <cell r="L253" t="str">
            <v>Н7:сельский населенный пункт</v>
          </cell>
          <cell r="M253" t="str">
            <v>23456</v>
          </cell>
          <cell r="N253" t="str">
            <v>10:00 18:00(13:00 14:00)|10:00 18:00(13:00 14:00)|10:00 18:00(13:00 14:00)|10:00 18:00(13:00 14:00)|08:00 16:00(00:00 00:00)</v>
          </cell>
          <cell r="O253" t="str">
            <v/>
          </cell>
          <cell r="P253">
            <v>2</v>
          </cell>
          <cell r="Q253" t="str">
            <v>Н7</v>
          </cell>
          <cell r="R253" t="e">
            <v>#VALUE!</v>
          </cell>
          <cell r="T253" t="str">
            <v/>
          </cell>
          <cell r="U253">
            <v>2</v>
          </cell>
          <cell r="V253" t="str">
            <v>Н7</v>
          </cell>
          <cell r="W253" t="e">
            <v>#VALUE!</v>
          </cell>
          <cell r="Y253" t="str">
            <v/>
          </cell>
          <cell r="Z253">
            <v>2</v>
          </cell>
          <cell r="AA253" t="str">
            <v>Н7</v>
          </cell>
          <cell r="AB253" t="e">
            <v>#VALUE!</v>
          </cell>
          <cell r="AD253" t="str">
            <v/>
          </cell>
          <cell r="AE253">
            <v>2</v>
          </cell>
          <cell r="AF253" t="str">
            <v>Н7</v>
          </cell>
          <cell r="AG253" t="e">
            <v>#VALUE!</v>
          </cell>
          <cell r="AI253" t="str">
            <v/>
          </cell>
          <cell r="AJ253">
            <v>2</v>
          </cell>
          <cell r="AK253" t="str">
            <v>Н7</v>
          </cell>
          <cell r="AL253" t="e">
            <v>#VALUE!</v>
          </cell>
          <cell r="AO253">
            <v>2</v>
          </cell>
        </row>
        <row r="254">
          <cell r="A254" t="str">
            <v>4379/043</v>
          </cell>
          <cell r="B254">
            <v>270</v>
          </cell>
          <cell r="C254" t="str">
            <v>Доп.офис №4379/043</v>
          </cell>
          <cell r="D254" t="str">
            <v>П3:Дополнительный офис - универсальный филиал</v>
          </cell>
          <cell r="E254" t="str">
            <v>607010</v>
          </cell>
          <cell r="F254" t="str">
            <v>Нижегородская область</v>
          </cell>
          <cell r="G254" t="str">
            <v>г.Кулебаки, ул.Бутова, 66/1</v>
          </cell>
          <cell r="H254" t="str">
            <v>(83176)51515</v>
          </cell>
          <cell r="I254" t="str">
            <v>Ганькина Нина Владимировна</v>
          </cell>
          <cell r="K254">
            <v>22</v>
          </cell>
          <cell r="L254" t="str">
            <v>Н5:город (не являющийся центром субъекта РФ) с населением до 50 тыс. чел.</v>
          </cell>
          <cell r="M254" t="str">
            <v>123456</v>
          </cell>
          <cell r="N254" t="str">
            <v>08:00 18:00(00:00 00:00)|08:00 18:00(00:00 00:00)|08:00 18:00(00:00 00:00)|08:00 18:00(00:00 00:00)|08:00 18:00(00:00 00:00)|08:00 17:00(00:00 00:00)</v>
          </cell>
          <cell r="O254" t="str">
            <v/>
          </cell>
          <cell r="P254">
            <v>10</v>
          </cell>
          <cell r="Q254" t="str">
            <v>Н5</v>
          </cell>
          <cell r="R254" t="e">
            <v>#VALUE!</v>
          </cell>
          <cell r="T254" t="str">
            <v/>
          </cell>
          <cell r="U254">
            <v>10</v>
          </cell>
          <cell r="V254" t="str">
            <v>Н5</v>
          </cell>
          <cell r="W254" t="e">
            <v>#VALUE!</v>
          </cell>
          <cell r="Y254" t="str">
            <v/>
          </cell>
          <cell r="Z254">
            <v>10</v>
          </cell>
          <cell r="AA254" t="str">
            <v>Н5</v>
          </cell>
          <cell r="AB254" t="e">
            <v>#VALUE!</v>
          </cell>
          <cell r="AD254" t="str">
            <v/>
          </cell>
          <cell r="AE254">
            <v>10</v>
          </cell>
          <cell r="AF254" t="str">
            <v>Н5</v>
          </cell>
          <cell r="AG254" t="e">
            <v>#VALUE!</v>
          </cell>
          <cell r="AI254" t="str">
            <v/>
          </cell>
          <cell r="AJ254">
            <v>10</v>
          </cell>
          <cell r="AK254" t="str">
            <v>Н5</v>
          </cell>
          <cell r="AL254" t="e">
            <v>#VALUE!</v>
          </cell>
          <cell r="AO254">
            <v>10</v>
          </cell>
        </row>
        <row r="255">
          <cell r="A255" t="str">
            <v>4379/045</v>
          </cell>
          <cell r="B255">
            <v>271</v>
          </cell>
          <cell r="C255" t="str">
            <v>Доп.офис №4379/045</v>
          </cell>
          <cell r="D255" t="str">
            <v>П5:Дополнительный офис - специализированный филиал, обслуживающий физических лиц</v>
          </cell>
          <cell r="E255" t="str">
            <v>607010</v>
          </cell>
          <cell r="F255" t="str">
            <v>Нижегородская область</v>
          </cell>
          <cell r="G255" t="str">
            <v>г.Кулебаки, ул.Степана Разина, 50</v>
          </cell>
          <cell r="H255" t="str">
            <v>(83176)51039</v>
          </cell>
          <cell r="I255" t="str">
            <v>Малышева Наталья Васильевна</v>
          </cell>
          <cell r="K255">
            <v>0.75</v>
          </cell>
          <cell r="L255" t="str">
            <v>Н5:город (не являющийся центром субъекта РФ) с населением до 50 тыс. чел.</v>
          </cell>
          <cell r="M255" t="str">
            <v>1245</v>
          </cell>
          <cell r="N255" t="str">
            <v>09:30 17:30(13:00 14:00)|09:30 17:30(13:00 14:00)|09:30 17:30(13:00 14:00)|09:30 17:30(13:00 14:00)</v>
          </cell>
          <cell r="O255" t="str">
            <v/>
          </cell>
          <cell r="P255">
            <v>1</v>
          </cell>
          <cell r="Q255" t="str">
            <v>Н5</v>
          </cell>
          <cell r="R255" t="e">
            <v>#VALUE!</v>
          </cell>
          <cell r="T255" t="str">
            <v/>
          </cell>
          <cell r="U255">
            <v>1</v>
          </cell>
          <cell r="V255" t="str">
            <v>Н5</v>
          </cell>
          <cell r="W255" t="e">
            <v>#VALUE!</v>
          </cell>
          <cell r="Y255" t="str">
            <v/>
          </cell>
          <cell r="Z255">
            <v>1</v>
          </cell>
          <cell r="AA255" t="str">
            <v>Н5</v>
          </cell>
          <cell r="AB255" t="e">
            <v>#VALUE!</v>
          </cell>
          <cell r="AD255" t="str">
            <v/>
          </cell>
          <cell r="AE255">
            <v>1</v>
          </cell>
          <cell r="AF255" t="str">
            <v>Н5</v>
          </cell>
          <cell r="AG255" t="e">
            <v>#VALUE!</v>
          </cell>
          <cell r="AI255" t="str">
            <v/>
          </cell>
          <cell r="AJ255">
            <v>1</v>
          </cell>
          <cell r="AK255" t="str">
            <v>Н5</v>
          </cell>
          <cell r="AL255" t="e">
            <v>#VALUE!</v>
          </cell>
          <cell r="AO255">
            <v>1</v>
          </cell>
        </row>
        <row r="256">
          <cell r="A256" t="str">
            <v>4379/046</v>
          </cell>
          <cell r="B256">
            <v>272</v>
          </cell>
          <cell r="C256" t="str">
            <v>Доп.офис №4379/046</v>
          </cell>
          <cell r="D256" t="str">
            <v>П5:Дополнительный офис - специализированный филиал, обслуживающий физических лиц</v>
          </cell>
          <cell r="E256" t="str">
            <v>607018</v>
          </cell>
          <cell r="F256" t="str">
            <v>Нижегородская область</v>
          </cell>
          <cell r="G256" t="str">
            <v>г.Кулебаки, ул.Воровского, 49А</v>
          </cell>
          <cell r="H256" t="str">
            <v>(83176)53695</v>
          </cell>
          <cell r="I256" t="str">
            <v>Сноровихина Светлана Валерьевна</v>
          </cell>
          <cell r="K256">
            <v>13.75</v>
          </cell>
          <cell r="L256" t="str">
            <v>Н5:город (не являющийся центром субъекта РФ) с населением до 50 тыс. чел.</v>
          </cell>
          <cell r="M256" t="str">
            <v>123456</v>
          </cell>
          <cell r="N256" t="str">
            <v>08:00 18:00|08:00 18:00|08:00 18:00|08:00 18:00|08:00 18:00|08:00 17:00</v>
          </cell>
          <cell r="O256" t="str">
            <v/>
          </cell>
          <cell r="P256">
            <v>9</v>
          </cell>
          <cell r="Q256" t="str">
            <v>Н5</v>
          </cell>
          <cell r="R256" t="e">
            <v>#VALUE!</v>
          </cell>
          <cell r="T256" t="str">
            <v/>
          </cell>
          <cell r="U256">
            <v>9</v>
          </cell>
          <cell r="V256" t="str">
            <v>Н5</v>
          </cell>
          <cell r="W256" t="e">
            <v>#VALUE!</v>
          </cell>
          <cell r="Y256" t="str">
            <v/>
          </cell>
          <cell r="Z256">
            <v>9</v>
          </cell>
          <cell r="AA256" t="str">
            <v>Н5</v>
          </cell>
          <cell r="AB256" t="e">
            <v>#VALUE!</v>
          </cell>
          <cell r="AD256" t="str">
            <v/>
          </cell>
          <cell r="AE256">
            <v>9</v>
          </cell>
          <cell r="AF256" t="str">
            <v>Н5</v>
          </cell>
          <cell r="AG256" t="e">
            <v>#VALUE!</v>
          </cell>
          <cell r="AI256" t="str">
            <v/>
          </cell>
          <cell r="AJ256">
            <v>9</v>
          </cell>
          <cell r="AK256" t="str">
            <v>Н5</v>
          </cell>
          <cell r="AL256" t="e">
            <v>#VALUE!</v>
          </cell>
          <cell r="AO256">
            <v>9</v>
          </cell>
        </row>
        <row r="257">
          <cell r="A257" t="str">
            <v>4379/047</v>
          </cell>
          <cell r="B257">
            <v>273</v>
          </cell>
          <cell r="C257" t="str">
            <v>Опер.касса №4379/047</v>
          </cell>
          <cell r="D257" t="str">
            <v>П6:Операционная касса вне кассового узла</v>
          </cell>
          <cell r="E257" t="str">
            <v>607007</v>
          </cell>
          <cell r="F257" t="str">
            <v>Нижегородская область</v>
          </cell>
          <cell r="G257" t="str">
            <v>с.Саваслейка, ул.Революции, 1</v>
          </cell>
          <cell r="H257" t="str">
            <v>(83176)71232</v>
          </cell>
          <cell r="I257" t="str">
            <v>Кутрова Наталья Александровна</v>
          </cell>
          <cell r="K257">
            <v>0.75</v>
          </cell>
          <cell r="L257" t="str">
            <v>Н7:сельский населенный пункт</v>
          </cell>
          <cell r="M257" t="str">
            <v>2356</v>
          </cell>
          <cell r="N257" t="str">
            <v>09:00 16:00(12:00 13:00)|09:00 16:00(12:00 13:00)|09:00 16:00(12:00 13:00)|08:00 13:00(00:00 00:00)</v>
          </cell>
          <cell r="O257" t="str">
            <v/>
          </cell>
          <cell r="P257">
            <v>2</v>
          </cell>
          <cell r="Q257" t="str">
            <v>Н7</v>
          </cell>
          <cell r="R257" t="e">
            <v>#VALUE!</v>
          </cell>
          <cell r="T257" t="str">
            <v/>
          </cell>
          <cell r="U257">
            <v>2</v>
          </cell>
          <cell r="V257" t="str">
            <v>Н7</v>
          </cell>
          <cell r="W257" t="e">
            <v>#VALUE!</v>
          </cell>
          <cell r="Y257" t="str">
            <v/>
          </cell>
          <cell r="Z257">
            <v>2</v>
          </cell>
          <cell r="AA257" t="str">
            <v>Н7</v>
          </cell>
          <cell r="AB257" t="e">
            <v>#VALUE!</v>
          </cell>
          <cell r="AD257" t="str">
            <v/>
          </cell>
          <cell r="AE257">
            <v>2</v>
          </cell>
          <cell r="AF257" t="str">
            <v>Н7</v>
          </cell>
          <cell r="AG257" t="e">
            <v>#VALUE!</v>
          </cell>
          <cell r="AI257" t="str">
            <v/>
          </cell>
          <cell r="AJ257">
            <v>2</v>
          </cell>
          <cell r="AK257" t="str">
            <v>Н7</v>
          </cell>
          <cell r="AL257" t="e">
            <v>#VALUE!</v>
          </cell>
          <cell r="AO257">
            <v>2</v>
          </cell>
        </row>
        <row r="258">
          <cell r="A258" t="str">
            <v>4379/048</v>
          </cell>
          <cell r="B258">
            <v>274</v>
          </cell>
          <cell r="C258" t="str">
            <v>Опер.касса №4379/048</v>
          </cell>
          <cell r="D258" t="str">
            <v>П6:Операционная касса вне кассового узла</v>
          </cell>
          <cell r="E258" t="str">
            <v>607028</v>
          </cell>
          <cell r="F258" t="str">
            <v>Нижегородская область</v>
          </cell>
          <cell r="G258" t="str">
            <v>с.Теплово, ул.Школьная, 42</v>
          </cell>
          <cell r="H258" t="str">
            <v>(83176)75215</v>
          </cell>
          <cell r="I258" t="str">
            <v>Узякова Фаина Николаевна</v>
          </cell>
          <cell r="K258">
            <v>0.5</v>
          </cell>
          <cell r="L258" t="str">
            <v>Н7:сельский населенный пункт</v>
          </cell>
          <cell r="M258" t="str">
            <v>235</v>
          </cell>
          <cell r="N258" t="str">
            <v>09:00 16:30(12:00 13:00)|09:00 16:30(12:00 13:00)|09:00 14:30</v>
          </cell>
          <cell r="O258" t="str">
            <v/>
          </cell>
          <cell r="P258">
            <v>1</v>
          </cell>
          <cell r="Q258" t="str">
            <v>Н7</v>
          </cell>
          <cell r="R258" t="e">
            <v>#VALUE!</v>
          </cell>
          <cell r="T258" t="str">
            <v/>
          </cell>
          <cell r="U258">
            <v>1</v>
          </cell>
          <cell r="V258" t="str">
            <v>Н7</v>
          </cell>
          <cell r="W258" t="e">
            <v>#VALUE!</v>
          </cell>
          <cell r="Y258" t="str">
            <v/>
          </cell>
          <cell r="Z258">
            <v>1</v>
          </cell>
          <cell r="AA258" t="str">
            <v>Н7</v>
          </cell>
          <cell r="AB258" t="e">
            <v>#VALUE!</v>
          </cell>
          <cell r="AD258" t="str">
            <v/>
          </cell>
          <cell r="AE258">
            <v>1</v>
          </cell>
          <cell r="AF258" t="str">
            <v>Н7</v>
          </cell>
          <cell r="AG258" t="e">
            <v>#VALUE!</v>
          </cell>
          <cell r="AI258" t="str">
            <v/>
          </cell>
          <cell r="AJ258">
            <v>1</v>
          </cell>
          <cell r="AK258" t="str">
            <v>Н7</v>
          </cell>
          <cell r="AL258" t="e">
            <v>#VALUE!</v>
          </cell>
          <cell r="AO258">
            <v>1</v>
          </cell>
        </row>
        <row r="259">
          <cell r="A259" t="str">
            <v>4379/049</v>
          </cell>
          <cell r="B259">
            <v>275</v>
          </cell>
          <cell r="C259" t="str">
            <v>Опер.касса №4379/049</v>
          </cell>
          <cell r="D259" t="str">
            <v>П6:Операционная касса вне кассового узла</v>
          </cell>
          <cell r="E259" t="str">
            <v>607022</v>
          </cell>
          <cell r="F259" t="str">
            <v>Нижегородская область</v>
          </cell>
          <cell r="G259" t="str">
            <v>пгт.Гремячево, площадь Победы, 1</v>
          </cell>
          <cell r="H259" t="str">
            <v>(83176)78283</v>
          </cell>
          <cell r="I259" t="str">
            <v>Карпухина Ирина Васильевна</v>
          </cell>
          <cell r="K259">
            <v>1.5</v>
          </cell>
          <cell r="L259" t="str">
            <v>Н6:городской населенный пункт (поселек городского типа, рабочий поселок)</v>
          </cell>
          <cell r="M259" t="str">
            <v>2356</v>
          </cell>
          <cell r="N259" t="str">
            <v>09:00 17:00(12:00 13:00)|09:00 17:00(12:00 13:00)|09:00 17:00(12:00 13:00)|09:00 17:00(12:00 13:00)</v>
          </cell>
          <cell r="O259" t="str">
            <v/>
          </cell>
          <cell r="P259">
            <v>2</v>
          </cell>
          <cell r="Q259" t="str">
            <v>Н6</v>
          </cell>
          <cell r="R259" t="e">
            <v>#VALUE!</v>
          </cell>
          <cell r="T259" t="str">
            <v/>
          </cell>
          <cell r="U259">
            <v>2</v>
          </cell>
          <cell r="V259" t="str">
            <v>Н6</v>
          </cell>
          <cell r="W259" t="e">
            <v>#VALUE!</v>
          </cell>
          <cell r="Y259" t="str">
            <v/>
          </cell>
          <cell r="Z259">
            <v>2</v>
          </cell>
          <cell r="AA259" t="str">
            <v>Н6</v>
          </cell>
          <cell r="AB259" t="e">
            <v>#VALUE!</v>
          </cell>
          <cell r="AD259" t="str">
            <v/>
          </cell>
          <cell r="AE259">
            <v>2</v>
          </cell>
          <cell r="AF259" t="str">
            <v>Н6</v>
          </cell>
          <cell r="AG259" t="e">
            <v>#VALUE!</v>
          </cell>
          <cell r="AI259" t="str">
            <v/>
          </cell>
          <cell r="AJ259">
            <v>2</v>
          </cell>
          <cell r="AK259" t="str">
            <v>Н6</v>
          </cell>
          <cell r="AL259" t="e">
            <v>#VALUE!</v>
          </cell>
          <cell r="AO259">
            <v>2</v>
          </cell>
        </row>
        <row r="260">
          <cell r="A260" t="str">
            <v>4379/050</v>
          </cell>
          <cell r="B260">
            <v>276</v>
          </cell>
          <cell r="C260" t="str">
            <v>Доп.офис №4379/050</v>
          </cell>
          <cell r="D260" t="str">
            <v>П3:Дополнительный офис - универсальный филиал</v>
          </cell>
          <cell r="E260" t="str">
            <v>607100</v>
          </cell>
          <cell r="F260" t="str">
            <v>Нижегородская область</v>
          </cell>
          <cell r="G260" t="str">
            <v>г.Навашино, переулок Дзержинского, 4</v>
          </cell>
          <cell r="H260" t="str">
            <v>(83175)55245</v>
          </cell>
          <cell r="I260" t="str">
            <v>Федотова Людмила Викторовна</v>
          </cell>
          <cell r="K260">
            <v>20.25</v>
          </cell>
          <cell r="L260" t="str">
            <v>Н5:город (не являющийся центром субъекта РФ) с населением до 50 тыс. чел.</v>
          </cell>
          <cell r="M260" t="str">
            <v>123456</v>
          </cell>
          <cell r="N260" t="str">
            <v>08:00 18:00|08:00 18:00|08:00 18:00|08:00 18:00|08:00 18:00|08:00 17:00</v>
          </cell>
          <cell r="O260" t="str">
            <v/>
          </cell>
          <cell r="P260">
            <v>10</v>
          </cell>
          <cell r="Q260" t="str">
            <v>Н5</v>
          </cell>
          <cell r="R260" t="e">
            <v>#VALUE!</v>
          </cell>
          <cell r="T260" t="str">
            <v/>
          </cell>
          <cell r="U260">
            <v>10</v>
          </cell>
          <cell r="V260" t="str">
            <v>Н5</v>
          </cell>
          <cell r="W260" t="e">
            <v>#VALUE!</v>
          </cell>
          <cell r="Y260" t="str">
            <v/>
          </cell>
          <cell r="Z260">
            <v>10</v>
          </cell>
          <cell r="AA260" t="str">
            <v>Н5</v>
          </cell>
          <cell r="AB260" t="e">
            <v>#VALUE!</v>
          </cell>
          <cell r="AD260" t="str">
            <v/>
          </cell>
          <cell r="AE260">
            <v>10</v>
          </cell>
          <cell r="AF260" t="str">
            <v>Н5</v>
          </cell>
          <cell r="AG260" t="e">
            <v>#VALUE!</v>
          </cell>
          <cell r="AI260" t="str">
            <v/>
          </cell>
          <cell r="AJ260">
            <v>10</v>
          </cell>
          <cell r="AK260" t="str">
            <v>Н5</v>
          </cell>
          <cell r="AL260" t="e">
            <v>#VALUE!</v>
          </cell>
          <cell r="AO260">
            <v>10</v>
          </cell>
        </row>
        <row r="261">
          <cell r="A261" t="str">
            <v>4379/051</v>
          </cell>
          <cell r="B261">
            <v>277</v>
          </cell>
          <cell r="C261" t="str">
            <v>Опер.касса №4379/051</v>
          </cell>
          <cell r="D261" t="str">
            <v>П6:Операционная касса вне кассового узла</v>
          </cell>
          <cell r="E261" t="str">
            <v>607115</v>
          </cell>
          <cell r="F261" t="str">
            <v>Нижегородская область</v>
          </cell>
          <cell r="G261" t="str">
            <v>с.Ефаново, ул.Молодежная, 18</v>
          </cell>
          <cell r="H261" t="str">
            <v>(83175)32431</v>
          </cell>
          <cell r="I261" t="str">
            <v>Алексеева Ольга Алексеевна</v>
          </cell>
          <cell r="K261">
            <v>0.25</v>
          </cell>
          <cell r="L261" t="str">
            <v>Н7:сельский населенный пункт</v>
          </cell>
          <cell r="M261" t="str">
            <v>25</v>
          </cell>
          <cell r="N261" t="str">
            <v>09:00 13:30|09:00 13:30</v>
          </cell>
          <cell r="O261" t="str">
            <v/>
          </cell>
          <cell r="P261">
            <v>1</v>
          </cell>
          <cell r="Q261" t="str">
            <v>Н7</v>
          </cell>
          <cell r="R261" t="e">
            <v>#VALUE!</v>
          </cell>
          <cell r="T261" t="str">
            <v/>
          </cell>
          <cell r="U261">
            <v>1</v>
          </cell>
          <cell r="V261" t="str">
            <v>Н7</v>
          </cell>
          <cell r="W261" t="e">
            <v>#VALUE!</v>
          </cell>
          <cell r="Y261" t="str">
            <v/>
          </cell>
          <cell r="Z261">
            <v>1</v>
          </cell>
          <cell r="AA261" t="str">
            <v>Н7</v>
          </cell>
          <cell r="AB261" t="e">
            <v>#VALUE!</v>
          </cell>
          <cell r="AD261" t="str">
            <v/>
          </cell>
          <cell r="AE261">
            <v>1</v>
          </cell>
          <cell r="AF261" t="str">
            <v>Н7</v>
          </cell>
          <cell r="AG261" t="e">
            <v>#VALUE!</v>
          </cell>
          <cell r="AI261" t="str">
            <v/>
          </cell>
          <cell r="AJ261">
            <v>1</v>
          </cell>
          <cell r="AK261" t="str">
            <v>Н7</v>
          </cell>
          <cell r="AL261" t="e">
            <v>#VALUE!</v>
          </cell>
          <cell r="AO261">
            <v>1</v>
          </cell>
        </row>
        <row r="262">
          <cell r="A262" t="str">
            <v>4379/052</v>
          </cell>
          <cell r="B262">
            <v>278</v>
          </cell>
          <cell r="C262" t="str">
            <v>Опер.касса №4379/052</v>
          </cell>
          <cell r="D262" t="str">
            <v>П6:Операционная касса вне кассового узла</v>
          </cell>
          <cell r="E262" t="str">
            <v>607114</v>
          </cell>
          <cell r="F262" t="str">
            <v>Нижегородская область</v>
          </cell>
          <cell r="G262" t="str">
            <v>с.Поздняково, переулок Школьный, 3</v>
          </cell>
          <cell r="H262" t="str">
            <v>(83175)32345</v>
          </cell>
          <cell r="I262" t="str">
            <v>Кулева Надежда Владимировна</v>
          </cell>
          <cell r="K262">
            <v>0.25</v>
          </cell>
          <cell r="L262" t="str">
            <v>Н7:сельский населенный пункт</v>
          </cell>
          <cell r="M262" t="str">
            <v>25</v>
          </cell>
          <cell r="N262" t="str">
            <v>09:00 13:30|09:00 13:30</v>
          </cell>
          <cell r="O262" t="str">
            <v/>
          </cell>
          <cell r="P262">
            <v>1</v>
          </cell>
          <cell r="Q262" t="str">
            <v>Н7</v>
          </cell>
          <cell r="R262" t="e">
            <v>#VALUE!</v>
          </cell>
          <cell r="T262" t="str">
            <v/>
          </cell>
          <cell r="U262">
            <v>1</v>
          </cell>
          <cell r="V262" t="str">
            <v>Н7</v>
          </cell>
          <cell r="W262" t="e">
            <v>#VALUE!</v>
          </cell>
          <cell r="Y262" t="str">
            <v/>
          </cell>
          <cell r="Z262">
            <v>1</v>
          </cell>
          <cell r="AA262" t="str">
            <v>Н7</v>
          </cell>
          <cell r="AB262" t="e">
            <v>#VALUE!</v>
          </cell>
          <cell r="AD262" t="str">
            <v/>
          </cell>
          <cell r="AE262">
            <v>1</v>
          </cell>
          <cell r="AF262" t="str">
            <v>Н7</v>
          </cell>
          <cell r="AG262" t="e">
            <v>#VALUE!</v>
          </cell>
          <cell r="AI262" t="str">
            <v/>
          </cell>
          <cell r="AJ262">
            <v>1</v>
          </cell>
          <cell r="AK262" t="str">
            <v>Н7</v>
          </cell>
          <cell r="AL262" t="e">
            <v>#VALUE!</v>
          </cell>
          <cell r="AO262">
            <v>1</v>
          </cell>
        </row>
        <row r="263">
          <cell r="A263" t="str">
            <v>4379/053</v>
          </cell>
          <cell r="B263">
            <v>279</v>
          </cell>
          <cell r="C263" t="str">
            <v>Опер.касса №4379/053</v>
          </cell>
          <cell r="D263" t="str">
            <v>П6:Операционная касса вне кассового узла</v>
          </cell>
          <cell r="E263" t="str">
            <v>607101</v>
          </cell>
          <cell r="F263" t="str">
            <v>Нижегородская область</v>
          </cell>
          <cell r="G263" t="str">
            <v>г.Навашино, площадь Ленина, 1</v>
          </cell>
          <cell r="H263" t="str">
            <v>(83175)57529</v>
          </cell>
          <cell r="I263" t="str">
            <v>Сысуева Елена Васильевна</v>
          </cell>
          <cell r="K263">
            <v>4</v>
          </cell>
          <cell r="L263" t="str">
            <v>Н5:город (не являющийся центром субъекта РФ) с населением до 50 тыс. чел.</v>
          </cell>
          <cell r="M263" t="str">
            <v>123456</v>
          </cell>
          <cell r="N263" t="str">
            <v>09:00 17:30(13:00 14:00)|09:00 17:30(13:00 14:00)|09:00 17:30(13:00 14:00)|09:00 17:30(13:00 14:00)|09:00 17:30(13:00 14:00)|09:00 13:00</v>
          </cell>
          <cell r="O263" t="str">
            <v/>
          </cell>
          <cell r="P263">
            <v>5</v>
          </cell>
          <cell r="Q263" t="str">
            <v>Н5</v>
          </cell>
          <cell r="R263" t="e">
            <v>#VALUE!</v>
          </cell>
          <cell r="T263" t="str">
            <v/>
          </cell>
          <cell r="U263">
            <v>5</v>
          </cell>
          <cell r="V263" t="str">
            <v>Н5</v>
          </cell>
          <cell r="W263" t="e">
            <v>#VALUE!</v>
          </cell>
          <cell r="Y263" t="str">
            <v/>
          </cell>
          <cell r="Z263">
            <v>5</v>
          </cell>
          <cell r="AA263" t="str">
            <v>Н5</v>
          </cell>
          <cell r="AB263" t="e">
            <v>#VALUE!</v>
          </cell>
          <cell r="AD263" t="str">
            <v/>
          </cell>
          <cell r="AE263">
            <v>5</v>
          </cell>
          <cell r="AF263" t="str">
            <v>Н5</v>
          </cell>
          <cell r="AG263" t="e">
            <v>#VALUE!</v>
          </cell>
          <cell r="AI263" t="str">
            <v/>
          </cell>
          <cell r="AJ263">
            <v>5</v>
          </cell>
          <cell r="AK263" t="str">
            <v>Н5</v>
          </cell>
          <cell r="AL263" t="e">
            <v>#VALUE!</v>
          </cell>
          <cell r="AO263">
            <v>5</v>
          </cell>
        </row>
        <row r="264">
          <cell r="A264" t="str">
            <v>4379/054</v>
          </cell>
          <cell r="B264">
            <v>280</v>
          </cell>
          <cell r="C264" t="str">
            <v>Опер.касса №4379/054</v>
          </cell>
          <cell r="D264" t="str">
            <v>П6:Операционная касса вне кассового узла</v>
          </cell>
          <cell r="E264" t="str">
            <v>607124</v>
          </cell>
          <cell r="F264" t="str">
            <v>Нижегородская область</v>
          </cell>
          <cell r="G264" t="str">
            <v>с.Сонино, ул.Трудовая, 92</v>
          </cell>
          <cell r="H264" t="str">
            <v>(83175)31335</v>
          </cell>
          <cell r="I264" t="str">
            <v>Штырева Наталья Александровна</v>
          </cell>
          <cell r="K264">
            <v>0.25</v>
          </cell>
          <cell r="L264" t="str">
            <v>Н7:сельский населенный пункт</v>
          </cell>
          <cell r="M264" t="str">
            <v>25</v>
          </cell>
          <cell r="N264" t="str">
            <v>09:00 13:30|09:00 13:30</v>
          </cell>
          <cell r="O264" t="str">
            <v/>
          </cell>
          <cell r="P264">
            <v>1</v>
          </cell>
          <cell r="Q264" t="str">
            <v>Н7</v>
          </cell>
          <cell r="R264" t="e">
            <v>#VALUE!</v>
          </cell>
          <cell r="T264" t="str">
            <v/>
          </cell>
          <cell r="U264">
            <v>1</v>
          </cell>
          <cell r="V264" t="str">
            <v>Н7</v>
          </cell>
          <cell r="W264" t="e">
            <v>#VALUE!</v>
          </cell>
          <cell r="Y264" t="str">
            <v/>
          </cell>
          <cell r="Z264">
            <v>1</v>
          </cell>
          <cell r="AA264" t="str">
            <v>Н7</v>
          </cell>
          <cell r="AB264" t="e">
            <v>#VALUE!</v>
          </cell>
          <cell r="AD264" t="str">
            <v/>
          </cell>
          <cell r="AE264">
            <v>1</v>
          </cell>
          <cell r="AF264" t="str">
            <v>Н7</v>
          </cell>
          <cell r="AG264" t="e">
            <v>#VALUE!</v>
          </cell>
          <cell r="AI264" t="str">
            <v/>
          </cell>
          <cell r="AJ264">
            <v>1</v>
          </cell>
          <cell r="AK264" t="str">
            <v>Н7</v>
          </cell>
          <cell r="AL264" t="e">
            <v>#VALUE!</v>
          </cell>
          <cell r="AO264">
            <v>1</v>
          </cell>
        </row>
        <row r="265">
          <cell r="A265" t="str">
            <v>4379/055</v>
          </cell>
          <cell r="B265">
            <v>281</v>
          </cell>
          <cell r="C265" t="str">
            <v>Опер.касса №4379/055</v>
          </cell>
          <cell r="D265" t="str">
            <v>П6:Операционная касса вне кассового узла</v>
          </cell>
          <cell r="E265" t="str">
            <v>607101</v>
          </cell>
          <cell r="F265" t="str">
            <v>Нижегородская область</v>
          </cell>
          <cell r="G265" t="str">
            <v>г.Навашино, п.Силикатный, 29</v>
          </cell>
          <cell r="H265" t="str">
            <v>(83175)51445</v>
          </cell>
          <cell r="I265" t="str">
            <v>Малунова Светлана Анатольевна</v>
          </cell>
          <cell r="K265">
            <v>1</v>
          </cell>
          <cell r="L265" t="str">
            <v>Н5:город (не являющийся центром субъекта РФ) с населением до 50 тыс. чел.</v>
          </cell>
          <cell r="M265" t="str">
            <v>2356</v>
          </cell>
          <cell r="N265" t="str">
            <v>09:00 17:30(13:00 14:00)|09:00 17:30(13:00 14:00)|09:00 17:30(13:00 14:00)|09:00 14:00</v>
          </cell>
          <cell r="O265" t="str">
            <v/>
          </cell>
          <cell r="P265">
            <v>2</v>
          </cell>
          <cell r="Q265" t="str">
            <v>Н5</v>
          </cell>
          <cell r="R265" t="e">
            <v>#VALUE!</v>
          </cell>
          <cell r="T265" t="str">
            <v/>
          </cell>
          <cell r="U265">
            <v>2</v>
          </cell>
          <cell r="V265" t="str">
            <v>Н5</v>
          </cell>
          <cell r="W265" t="e">
            <v>#VALUE!</v>
          </cell>
          <cell r="Y265" t="str">
            <v/>
          </cell>
          <cell r="Z265">
            <v>2</v>
          </cell>
          <cell r="AA265" t="str">
            <v>Н5</v>
          </cell>
          <cell r="AB265" t="e">
            <v>#VALUE!</v>
          </cell>
          <cell r="AD265" t="str">
            <v/>
          </cell>
          <cell r="AE265">
            <v>2</v>
          </cell>
          <cell r="AF265" t="str">
            <v>Н5</v>
          </cell>
          <cell r="AG265" t="e">
            <v>#VALUE!</v>
          </cell>
          <cell r="AI265" t="str">
            <v/>
          </cell>
          <cell r="AJ265">
            <v>2</v>
          </cell>
          <cell r="AK265" t="str">
            <v>Н5</v>
          </cell>
          <cell r="AL265" t="e">
            <v>#VALUE!</v>
          </cell>
          <cell r="AO265">
            <v>2</v>
          </cell>
        </row>
        <row r="266">
          <cell r="A266" t="str">
            <v>4379/056</v>
          </cell>
          <cell r="B266">
            <v>282</v>
          </cell>
          <cell r="C266" t="str">
            <v>Опер.касса №4379/056</v>
          </cell>
          <cell r="D266" t="str">
            <v>П6:Операционная касса вне кассового узла</v>
          </cell>
          <cell r="E266" t="str">
            <v>607107</v>
          </cell>
          <cell r="F266" t="str">
            <v>Нижегородская область</v>
          </cell>
          <cell r="G266" t="str">
            <v>с.Большое Окулово, ул.Комсомольская, 9</v>
          </cell>
          <cell r="H266" t="str">
            <v>(83175)57526</v>
          </cell>
          <cell r="I266" t="str">
            <v>Хрункова Марина Геннадьевна</v>
          </cell>
          <cell r="K266">
            <v>0.25</v>
          </cell>
          <cell r="L266" t="str">
            <v>Н7:сельский населенный пункт</v>
          </cell>
          <cell r="M266" t="str">
            <v>26</v>
          </cell>
          <cell r="N266" t="str">
            <v>09:00 13:30|09:00 13:30</v>
          </cell>
          <cell r="O266" t="str">
            <v/>
          </cell>
          <cell r="P266">
            <v>2</v>
          </cell>
          <cell r="Q266" t="str">
            <v>Н7</v>
          </cell>
          <cell r="R266" t="e">
            <v>#VALUE!</v>
          </cell>
          <cell r="T266" t="str">
            <v/>
          </cell>
          <cell r="U266">
            <v>2</v>
          </cell>
          <cell r="V266" t="str">
            <v>Н7</v>
          </cell>
          <cell r="W266" t="e">
            <v>#VALUE!</v>
          </cell>
          <cell r="Y266" t="str">
            <v/>
          </cell>
          <cell r="Z266">
            <v>2</v>
          </cell>
          <cell r="AA266" t="str">
            <v>Н7</v>
          </cell>
          <cell r="AB266" t="e">
            <v>#VALUE!</v>
          </cell>
          <cell r="AD266" t="str">
            <v/>
          </cell>
          <cell r="AE266">
            <v>2</v>
          </cell>
          <cell r="AF266" t="str">
            <v>Н7</v>
          </cell>
          <cell r="AG266" t="e">
            <v>#VALUE!</v>
          </cell>
          <cell r="AI266" t="str">
            <v/>
          </cell>
          <cell r="AJ266">
            <v>2</v>
          </cell>
          <cell r="AK266" t="str">
            <v>Н7</v>
          </cell>
          <cell r="AL266" t="e">
            <v>#VALUE!</v>
          </cell>
          <cell r="AO266">
            <v>2</v>
          </cell>
        </row>
        <row r="267">
          <cell r="A267" t="str">
            <v>4379/057</v>
          </cell>
          <cell r="B267">
            <v>283</v>
          </cell>
          <cell r="C267" t="str">
            <v>Опер.касса №4379/057</v>
          </cell>
          <cell r="D267" t="str">
            <v>П6:Операционная касса вне кассового узла</v>
          </cell>
          <cell r="E267" t="str">
            <v>607125</v>
          </cell>
          <cell r="F267" t="str">
            <v>Нижегородская область</v>
          </cell>
          <cell r="G267" t="str">
            <v>пгт.Теша, пл.Советская, 7</v>
          </cell>
          <cell r="H267" t="str">
            <v>(83175)32522</v>
          </cell>
          <cell r="I267" t="str">
            <v>Колосова Наталья Геннадьевна</v>
          </cell>
          <cell r="K267">
            <v>0.5</v>
          </cell>
          <cell r="L267" t="str">
            <v>Н6:городской населенный пункт (поселек городского типа, рабочий поселок)</v>
          </cell>
          <cell r="M267" t="str">
            <v>23456</v>
          </cell>
          <cell r="N267" t="str">
            <v>09:00 12:00|09:00 12:00|09:00 12:00|09:00 12:00|09:00 14:00</v>
          </cell>
          <cell r="O267" t="str">
            <v/>
          </cell>
          <cell r="P267">
            <v>1</v>
          </cell>
          <cell r="Q267" t="str">
            <v>Н6</v>
          </cell>
          <cell r="R267" t="e">
            <v>#VALUE!</v>
          </cell>
          <cell r="T267" t="str">
            <v/>
          </cell>
          <cell r="U267">
            <v>1</v>
          </cell>
          <cell r="V267" t="str">
            <v>Н6</v>
          </cell>
          <cell r="W267" t="e">
            <v>#VALUE!</v>
          </cell>
          <cell r="Y267" t="str">
            <v/>
          </cell>
          <cell r="Z267">
            <v>1</v>
          </cell>
          <cell r="AA267" t="str">
            <v>Н6</v>
          </cell>
          <cell r="AB267" t="e">
            <v>#VALUE!</v>
          </cell>
          <cell r="AD267" t="str">
            <v/>
          </cell>
          <cell r="AE267">
            <v>1</v>
          </cell>
          <cell r="AF267" t="str">
            <v>Н6</v>
          </cell>
          <cell r="AG267" t="e">
            <v>#VALUE!</v>
          </cell>
          <cell r="AI267" t="str">
            <v/>
          </cell>
          <cell r="AJ267">
            <v>1</v>
          </cell>
          <cell r="AK267" t="str">
            <v>Н6</v>
          </cell>
          <cell r="AL267" t="e">
            <v>#VALUE!</v>
          </cell>
          <cell r="AO267">
            <v>1</v>
          </cell>
        </row>
        <row r="268">
          <cell r="A268" t="str">
            <v>4379/058</v>
          </cell>
          <cell r="B268">
            <v>284</v>
          </cell>
          <cell r="C268" t="str">
            <v>Опер.касса №4379/058</v>
          </cell>
          <cell r="D268" t="str">
            <v>П6:Операционная касса вне кассового узла</v>
          </cell>
          <cell r="E268" t="str">
            <v>607110</v>
          </cell>
          <cell r="F268" t="str">
            <v>Нижегородская область</v>
          </cell>
          <cell r="G268" t="str">
            <v>с.Натальино, ул.Кооперативная, 37</v>
          </cell>
          <cell r="H268" t="str">
            <v>(83175)32843</v>
          </cell>
          <cell r="I268" t="str">
            <v>Ивлева Людмила Михайловна</v>
          </cell>
          <cell r="K268">
            <v>0.25</v>
          </cell>
          <cell r="L268" t="str">
            <v>Н7:сельский населенный пункт</v>
          </cell>
          <cell r="M268" t="str">
            <v>25</v>
          </cell>
          <cell r="N268" t="str">
            <v>09:00 13:30|09:00 13:30</v>
          </cell>
          <cell r="O268" t="str">
            <v/>
          </cell>
          <cell r="P268">
            <v>1</v>
          </cell>
          <cell r="Q268" t="str">
            <v>Н7</v>
          </cell>
          <cell r="R268" t="e">
            <v>#VALUE!</v>
          </cell>
          <cell r="T268" t="str">
            <v/>
          </cell>
          <cell r="U268">
            <v>1</v>
          </cell>
          <cell r="V268" t="str">
            <v>Н7</v>
          </cell>
          <cell r="W268" t="e">
            <v>#VALUE!</v>
          </cell>
          <cell r="Y268" t="str">
            <v/>
          </cell>
          <cell r="Z268">
            <v>1</v>
          </cell>
          <cell r="AA268" t="str">
            <v>Н7</v>
          </cell>
          <cell r="AB268" t="e">
            <v>#VALUE!</v>
          </cell>
          <cell r="AD268" t="str">
            <v/>
          </cell>
          <cell r="AE268">
            <v>1</v>
          </cell>
          <cell r="AF268" t="str">
            <v>Н7</v>
          </cell>
          <cell r="AG268" t="e">
            <v>#VALUE!</v>
          </cell>
          <cell r="AI268" t="str">
            <v/>
          </cell>
          <cell r="AJ268">
            <v>1</v>
          </cell>
          <cell r="AK268" t="str">
            <v>Н7</v>
          </cell>
          <cell r="AL268" t="e">
            <v>#VALUE!</v>
          </cell>
          <cell r="AO268">
            <v>1</v>
          </cell>
        </row>
        <row r="269">
          <cell r="A269" t="str">
            <v>4379/059</v>
          </cell>
          <cell r="B269">
            <v>285</v>
          </cell>
          <cell r="C269" t="str">
            <v>Опер.касса №4379/059</v>
          </cell>
          <cell r="D269" t="str">
            <v>П6:Операционная касса вне кассового узла</v>
          </cell>
          <cell r="E269" t="str">
            <v>607111</v>
          </cell>
          <cell r="F269" t="str">
            <v>Нижегородская область</v>
          </cell>
          <cell r="G269" t="str">
            <v>д.Валтово, ул.Советская, 18</v>
          </cell>
          <cell r="H269" t="str">
            <v>(83175)31142</v>
          </cell>
          <cell r="I269" t="str">
            <v>Медведева Наталья Юрьевна</v>
          </cell>
          <cell r="K269">
            <v>0.5</v>
          </cell>
          <cell r="L269" t="str">
            <v>Н7:сельский населенный пункт</v>
          </cell>
          <cell r="M269" t="str">
            <v>2345</v>
          </cell>
          <cell r="N269" t="str">
            <v>09:00 13:30|09:00 13:30|09:00 13:30|09:00 13:30</v>
          </cell>
          <cell r="O269" t="str">
            <v/>
          </cell>
          <cell r="P269">
            <v>1</v>
          </cell>
          <cell r="Q269" t="str">
            <v>Н7</v>
          </cell>
          <cell r="R269" t="e">
            <v>#VALUE!</v>
          </cell>
          <cell r="T269" t="str">
            <v/>
          </cell>
          <cell r="U269">
            <v>1</v>
          </cell>
          <cell r="V269" t="str">
            <v>Н7</v>
          </cell>
          <cell r="W269" t="e">
            <v>#VALUE!</v>
          </cell>
          <cell r="Y269" t="str">
            <v/>
          </cell>
          <cell r="Z269">
            <v>1</v>
          </cell>
          <cell r="AA269" t="str">
            <v>Н7</v>
          </cell>
          <cell r="AB269" t="e">
            <v>#VALUE!</v>
          </cell>
          <cell r="AD269" t="str">
            <v/>
          </cell>
          <cell r="AE269">
            <v>1</v>
          </cell>
          <cell r="AF269" t="str">
            <v>Н7</v>
          </cell>
          <cell r="AG269" t="e">
            <v>#VALUE!</v>
          </cell>
          <cell r="AI269" t="str">
            <v/>
          </cell>
          <cell r="AJ269">
            <v>1</v>
          </cell>
          <cell r="AK269" t="str">
            <v>Н7</v>
          </cell>
          <cell r="AL269" t="e">
            <v>#VALUE!</v>
          </cell>
          <cell r="AO269">
            <v>1</v>
          </cell>
        </row>
        <row r="270">
          <cell r="A270" t="str">
            <v>4379/06</v>
          </cell>
          <cell r="B270">
            <v>286</v>
          </cell>
          <cell r="C270" t="str">
            <v>Опер.касса №4379/06</v>
          </cell>
          <cell r="D270" t="str">
            <v>П6:Операционная касса вне кассового узла</v>
          </cell>
          <cell r="E270" t="str">
            <v>607051</v>
          </cell>
          <cell r="F270" t="str">
            <v>Нижегородская область</v>
          </cell>
          <cell r="G270" t="str">
            <v>с.Чупалейка, ул.Гайдара, 1</v>
          </cell>
          <cell r="H270" t="str">
            <v>(83177)74369</v>
          </cell>
          <cell r="I270" t="str">
            <v>Облетова Татьяна Ивановна</v>
          </cell>
          <cell r="K270">
            <v>0.25</v>
          </cell>
          <cell r="L270" t="str">
            <v>Н7:сельский населенный пункт</v>
          </cell>
          <cell r="M270" t="str">
            <v>24</v>
          </cell>
          <cell r="N270" t="str">
            <v>09:00 14:00(12:00 13:00)|09:00 14:00(12:00 13:00)</v>
          </cell>
          <cell r="O270" t="str">
            <v/>
          </cell>
          <cell r="P270">
            <v>1</v>
          </cell>
          <cell r="Q270" t="str">
            <v>Н7</v>
          </cell>
          <cell r="R270" t="e">
            <v>#VALUE!</v>
          </cell>
          <cell r="T270" t="str">
            <v/>
          </cell>
          <cell r="U270">
            <v>1</v>
          </cell>
          <cell r="V270" t="str">
            <v>Н7</v>
          </cell>
          <cell r="W270" t="e">
            <v>#VALUE!</v>
          </cell>
          <cell r="Y270" t="str">
            <v/>
          </cell>
          <cell r="Z270">
            <v>1</v>
          </cell>
          <cell r="AA270" t="str">
            <v>Н7</v>
          </cell>
          <cell r="AB270" t="e">
            <v>#VALUE!</v>
          </cell>
          <cell r="AD270" t="str">
            <v/>
          </cell>
          <cell r="AE270">
            <v>1</v>
          </cell>
          <cell r="AF270" t="str">
            <v>Н7</v>
          </cell>
          <cell r="AG270" t="e">
            <v>#VALUE!</v>
          </cell>
          <cell r="AI270" t="str">
            <v/>
          </cell>
          <cell r="AJ270">
            <v>1</v>
          </cell>
          <cell r="AK270" t="str">
            <v>Н7</v>
          </cell>
          <cell r="AL270" t="e">
            <v>#VALUE!</v>
          </cell>
          <cell r="AO270">
            <v>1</v>
          </cell>
        </row>
        <row r="271">
          <cell r="A271" t="str">
            <v>4379/07</v>
          </cell>
          <cell r="B271">
            <v>287</v>
          </cell>
          <cell r="C271" t="str">
            <v>Опер.касса №4379/07</v>
          </cell>
          <cell r="D271" t="str">
            <v>П6:Операционная касса вне кассового узла</v>
          </cell>
          <cell r="E271" t="str">
            <v>607050</v>
          </cell>
          <cell r="F271" t="str">
            <v>Нижегородская область</v>
          </cell>
          <cell r="G271" t="str">
            <v>с.Новодмитриевка, площадь Административная, 7</v>
          </cell>
          <cell r="H271" t="str">
            <v>(83177)75266</v>
          </cell>
          <cell r="I271" t="str">
            <v>Облетова Татьяна Ивановна</v>
          </cell>
          <cell r="K271">
            <v>0.25</v>
          </cell>
          <cell r="L271" t="str">
            <v>Н7:сельский населенный пункт</v>
          </cell>
          <cell r="M271" t="str">
            <v>35</v>
          </cell>
          <cell r="N271" t="str">
            <v>09:00 14:00(12:00 13:00)|09:00 14:00(12:00 13:00)</v>
          </cell>
          <cell r="O271" t="str">
            <v/>
          </cell>
          <cell r="P271">
            <v>1</v>
          </cell>
          <cell r="Q271" t="str">
            <v>Н7</v>
          </cell>
          <cell r="R271" t="e">
            <v>#VALUE!</v>
          </cell>
          <cell r="T271" t="str">
            <v/>
          </cell>
          <cell r="U271">
            <v>1</v>
          </cell>
          <cell r="V271" t="str">
            <v>Н7</v>
          </cell>
          <cell r="W271" t="e">
            <v>#VALUE!</v>
          </cell>
          <cell r="Y271" t="str">
            <v/>
          </cell>
          <cell r="Z271">
            <v>1</v>
          </cell>
          <cell r="AA271" t="str">
            <v>Н7</v>
          </cell>
          <cell r="AB271" t="e">
            <v>#VALUE!</v>
          </cell>
          <cell r="AD271" t="str">
            <v/>
          </cell>
          <cell r="AE271">
            <v>1</v>
          </cell>
          <cell r="AF271" t="str">
            <v>Н7</v>
          </cell>
          <cell r="AG271" t="e">
            <v>#VALUE!</v>
          </cell>
          <cell r="AI271" t="str">
            <v/>
          </cell>
          <cell r="AJ271">
            <v>1</v>
          </cell>
          <cell r="AK271" t="str">
            <v>Н7</v>
          </cell>
          <cell r="AL271" t="e">
            <v>#VALUE!</v>
          </cell>
          <cell r="AO271">
            <v>1</v>
          </cell>
        </row>
        <row r="272">
          <cell r="A272" t="str">
            <v>4379/08</v>
          </cell>
          <cell r="B272">
            <v>288</v>
          </cell>
          <cell r="C272" t="str">
            <v>Опер.касса №4379/08</v>
          </cell>
          <cell r="D272" t="str">
            <v>П6:Операционная касса вне кассового узла</v>
          </cell>
          <cell r="E272" t="str">
            <v>607033</v>
          </cell>
          <cell r="F272" t="str">
            <v>Нижегородская область</v>
          </cell>
          <cell r="G272" t="str">
            <v>р.п.Досчатое, микрорайон Приокский, 13а</v>
          </cell>
          <cell r="H272" t="str">
            <v>(83177)48254</v>
          </cell>
          <cell r="I272" t="str">
            <v>Маслихина Татьяна Анатольевна</v>
          </cell>
          <cell r="K272">
            <v>0.75</v>
          </cell>
          <cell r="L272" t="str">
            <v>Н6:городской населенный пункт (поселек городского типа, рабочий поселок)</v>
          </cell>
          <cell r="M272" t="str">
            <v>1345</v>
          </cell>
          <cell r="N272" t="str">
            <v>10:00 17:30(13:00 14:00)|10:00 17:30(13:00 14:00)|10:00 17:30(13:00 14:00)|10:00 17:30(13:00 14:00)</v>
          </cell>
          <cell r="O272" t="str">
            <v/>
          </cell>
          <cell r="P272">
            <v>2</v>
          </cell>
          <cell r="Q272" t="str">
            <v>Н6</v>
          </cell>
          <cell r="R272" t="e">
            <v>#VALUE!</v>
          </cell>
          <cell r="T272" t="str">
            <v/>
          </cell>
          <cell r="U272">
            <v>2</v>
          </cell>
          <cell r="V272" t="str">
            <v>Н6</v>
          </cell>
          <cell r="W272" t="e">
            <v>#VALUE!</v>
          </cell>
          <cell r="Y272" t="str">
            <v/>
          </cell>
          <cell r="Z272">
            <v>2</v>
          </cell>
          <cell r="AA272" t="str">
            <v>Н6</v>
          </cell>
          <cell r="AB272" t="e">
            <v>#VALUE!</v>
          </cell>
          <cell r="AD272" t="str">
            <v/>
          </cell>
          <cell r="AE272">
            <v>2</v>
          </cell>
          <cell r="AF272" t="str">
            <v>Н6</v>
          </cell>
          <cell r="AG272" t="e">
            <v>#VALUE!</v>
          </cell>
          <cell r="AI272" t="str">
            <v/>
          </cell>
          <cell r="AJ272">
            <v>2</v>
          </cell>
          <cell r="AK272" t="str">
            <v>Н6</v>
          </cell>
          <cell r="AL272" t="e">
            <v>#VALUE!</v>
          </cell>
          <cell r="AO272">
            <v>2</v>
          </cell>
        </row>
        <row r="273">
          <cell r="A273" t="str">
            <v>4379/09</v>
          </cell>
          <cell r="B273">
            <v>289</v>
          </cell>
          <cell r="C273" t="str">
            <v>Опер.касса №4379/09</v>
          </cell>
          <cell r="D273" t="str">
            <v>П6:Операционная касса вне кассового узла</v>
          </cell>
          <cell r="E273" t="str">
            <v>607036</v>
          </cell>
          <cell r="F273" t="str">
            <v>Нижегородская область</v>
          </cell>
          <cell r="G273" t="str">
            <v>пгт.Шиморское, ул.Ленина, 5А</v>
          </cell>
          <cell r="H273" t="str">
            <v>(83177)40396</v>
          </cell>
          <cell r="I273" t="str">
            <v>Боровкова Галина Анатольевна</v>
          </cell>
          <cell r="K273">
            <v>0.75</v>
          </cell>
          <cell r="L273" t="str">
            <v>Н6:городской населенный пункт (поселек городского типа, рабочий поселок)</v>
          </cell>
          <cell r="M273" t="str">
            <v>2356</v>
          </cell>
          <cell r="N273" t="str">
            <v>09:00 17:00(13:00 14:00)|09:00 17:00(13:00 14:00)|09:00 17:00(13:00 14:00)|08:30 13:30</v>
          </cell>
          <cell r="O273" t="str">
            <v/>
          </cell>
          <cell r="P273">
            <v>2</v>
          </cell>
          <cell r="Q273" t="str">
            <v>Н6</v>
          </cell>
          <cell r="R273" t="e">
            <v>#VALUE!</v>
          </cell>
          <cell r="T273" t="str">
            <v/>
          </cell>
          <cell r="U273">
            <v>2</v>
          </cell>
          <cell r="V273" t="str">
            <v>Н6</v>
          </cell>
          <cell r="W273" t="e">
            <v>#VALUE!</v>
          </cell>
          <cell r="Y273" t="str">
            <v/>
          </cell>
          <cell r="Z273">
            <v>2</v>
          </cell>
          <cell r="AA273" t="str">
            <v>Н6</v>
          </cell>
          <cell r="AB273" t="e">
            <v>#VALUE!</v>
          </cell>
          <cell r="AD273" t="str">
            <v/>
          </cell>
          <cell r="AE273">
            <v>2</v>
          </cell>
          <cell r="AF273" t="str">
            <v>Н6</v>
          </cell>
          <cell r="AG273" t="e">
            <v>#VALUE!</v>
          </cell>
          <cell r="AI273" t="str">
            <v/>
          </cell>
          <cell r="AJ273">
            <v>2</v>
          </cell>
          <cell r="AK273" t="str">
            <v>Н6</v>
          </cell>
          <cell r="AL273" t="e">
            <v>#VALUE!</v>
          </cell>
          <cell r="AO273">
            <v>2</v>
          </cell>
        </row>
        <row r="274">
          <cell r="A274" t="str">
            <v>4340</v>
          </cell>
          <cell r="B274">
            <v>290</v>
          </cell>
          <cell r="C274" t="str">
            <v>Городецкое отделение №4340</v>
          </cell>
          <cell r="D274" t="str">
            <v>П2:Отделение Сбербанка России</v>
          </cell>
          <cell r="E274" t="str">
            <v>606500</v>
          </cell>
          <cell r="F274" t="str">
            <v>Нижегородская область</v>
          </cell>
          <cell r="G274" t="str">
            <v>г.Городец, площадь Пролетарская, 33</v>
          </cell>
          <cell r="H274" t="str">
            <v>(83161)23000</v>
          </cell>
          <cell r="I274" t="str">
            <v>Жиряков Александр Сергеевич</v>
          </cell>
          <cell r="J274" t="str">
            <v>Поликарпова Марина Александровна</v>
          </cell>
          <cell r="K274">
            <v>178.35</v>
          </cell>
          <cell r="L274" t="str">
            <v>Н5:город (не являющийся центром субъекта РФ) с населением до 50 тыс. чел.</v>
          </cell>
          <cell r="M274" t="str">
            <v>123456</v>
          </cell>
          <cell r="N274" t="str">
            <v>08:00 18:00|08:00 18:00|08:00 18:00|08:00 18:00|08:00 18:00|08:00 17:00</v>
          </cell>
          <cell r="O274" t="str">
            <v/>
          </cell>
          <cell r="P274">
            <v>17</v>
          </cell>
          <cell r="Q274" t="str">
            <v>Н5</v>
          </cell>
          <cell r="R274" t="e">
            <v>#VALUE!</v>
          </cell>
          <cell r="T274" t="str">
            <v/>
          </cell>
          <cell r="U274">
            <v>17</v>
          </cell>
          <cell r="V274" t="str">
            <v>Н5</v>
          </cell>
          <cell r="W274" t="e">
            <v>#VALUE!</v>
          </cell>
          <cell r="Y274" t="str">
            <v/>
          </cell>
          <cell r="Z274">
            <v>17</v>
          </cell>
          <cell r="AA274" t="str">
            <v>Н5</v>
          </cell>
          <cell r="AB274" t="e">
            <v>#VALUE!</v>
          </cell>
          <cell r="AD274" t="str">
            <v/>
          </cell>
          <cell r="AE274">
            <v>17</v>
          </cell>
          <cell r="AF274" t="str">
            <v>Н5</v>
          </cell>
          <cell r="AG274" t="e">
            <v>#VALUE!</v>
          </cell>
          <cell r="AI274" t="str">
            <v/>
          </cell>
          <cell r="AJ274">
            <v>17</v>
          </cell>
          <cell r="AK274" t="str">
            <v>Н5</v>
          </cell>
          <cell r="AL274" t="e">
            <v>#VALUE!</v>
          </cell>
          <cell r="AO274">
            <v>17</v>
          </cell>
        </row>
        <row r="275">
          <cell r="A275" t="str">
            <v>4340/010</v>
          </cell>
          <cell r="B275">
            <v>291</v>
          </cell>
          <cell r="C275" t="str">
            <v>Опер.касса №4340/010</v>
          </cell>
          <cell r="D275" t="str">
            <v>П6:Операционная касса вне кассового узла</v>
          </cell>
          <cell r="E275" t="str">
            <v>606530</v>
          </cell>
          <cell r="F275" t="str">
            <v>Нижегородская область</v>
          </cell>
          <cell r="G275" t="str">
            <v>п.им.Тимирязева, ул.Школьная, 1а</v>
          </cell>
          <cell r="H275" t="str">
            <v>(83161)41746</v>
          </cell>
          <cell r="I275" t="str">
            <v>Мироненко Яна Петровна</v>
          </cell>
          <cell r="K275">
            <v>0.5</v>
          </cell>
          <cell r="L275" t="str">
            <v>Н7:сельский населенный пункт</v>
          </cell>
          <cell r="M275" t="str">
            <v>134</v>
          </cell>
          <cell r="N275" t="str">
            <v>08:00 14:40(13:00 14:00)|08:00 14:40(13:00 14:00)|08:00 14:40(13:00 14:00)</v>
          </cell>
          <cell r="O275" t="str">
            <v/>
          </cell>
          <cell r="P275">
            <v>1</v>
          </cell>
          <cell r="Q275" t="str">
            <v>Н7</v>
          </cell>
          <cell r="R275" t="e">
            <v>#VALUE!</v>
          </cell>
          <cell r="T275" t="str">
            <v/>
          </cell>
          <cell r="U275">
            <v>1</v>
          </cell>
          <cell r="V275" t="str">
            <v>Н7</v>
          </cell>
          <cell r="W275" t="e">
            <v>#VALUE!</v>
          </cell>
          <cell r="Y275" t="str">
            <v/>
          </cell>
          <cell r="Z275">
            <v>1</v>
          </cell>
          <cell r="AA275" t="str">
            <v>Н7</v>
          </cell>
          <cell r="AB275" t="e">
            <v>#VALUE!</v>
          </cell>
          <cell r="AD275" t="str">
            <v/>
          </cell>
          <cell r="AE275">
            <v>1</v>
          </cell>
          <cell r="AF275" t="str">
            <v>Н7</v>
          </cell>
          <cell r="AG275" t="e">
            <v>#VALUE!</v>
          </cell>
          <cell r="AI275" t="str">
            <v/>
          </cell>
          <cell r="AJ275">
            <v>1</v>
          </cell>
          <cell r="AK275" t="str">
            <v>Н7</v>
          </cell>
          <cell r="AL275" t="e">
            <v>#VALUE!</v>
          </cell>
          <cell r="AO275">
            <v>1</v>
          </cell>
        </row>
        <row r="276">
          <cell r="A276" t="str">
            <v>4340/0100</v>
          </cell>
          <cell r="B276">
            <v>292</v>
          </cell>
          <cell r="C276" t="str">
            <v>Опер.касса №4340/0100</v>
          </cell>
          <cell r="D276" t="str">
            <v>П6:Операционная касса вне кассового узла</v>
          </cell>
          <cell r="E276" t="str">
            <v>606587</v>
          </cell>
          <cell r="F276" t="str">
            <v>Нижегородская область</v>
          </cell>
          <cell r="G276" t="str">
            <v>д.Гавриловка, ул.Шагарова, 6</v>
          </cell>
          <cell r="H276" t="str">
            <v>(83157)26204</v>
          </cell>
          <cell r="I276" t="str">
            <v>Большакова Нина Васильевна</v>
          </cell>
          <cell r="K276">
            <v>0.75</v>
          </cell>
          <cell r="L276" t="str">
            <v>Н7:сельский населенный пункт</v>
          </cell>
          <cell r="M276" t="str">
            <v>12345</v>
          </cell>
          <cell r="N276" t="str">
            <v>08:00 14:00(12:00 13:00)|08:00 14:00(12:00 13:00)|08:00 14:00(12:00 13:00)|08:00 14:00(12:00 13:00)|08:00 14:00(12:00 13:00)</v>
          </cell>
          <cell r="O276" t="str">
            <v/>
          </cell>
          <cell r="P276">
            <v>1</v>
          </cell>
          <cell r="Q276" t="str">
            <v>Н7</v>
          </cell>
          <cell r="R276" t="e">
            <v>#VALUE!</v>
          </cell>
          <cell r="T276" t="str">
            <v/>
          </cell>
          <cell r="U276">
            <v>1</v>
          </cell>
          <cell r="V276" t="str">
            <v>Н7</v>
          </cell>
          <cell r="W276" t="e">
            <v>#VALUE!</v>
          </cell>
          <cell r="Y276" t="str">
            <v/>
          </cell>
          <cell r="Z276">
            <v>1</v>
          </cell>
          <cell r="AA276" t="str">
            <v>Н7</v>
          </cell>
          <cell r="AB276" t="e">
            <v>#VALUE!</v>
          </cell>
          <cell r="AD276" t="str">
            <v/>
          </cell>
          <cell r="AE276">
            <v>1</v>
          </cell>
          <cell r="AF276" t="str">
            <v>Н7</v>
          </cell>
          <cell r="AG276" t="e">
            <v>#VALUE!</v>
          </cell>
          <cell r="AI276" t="str">
            <v/>
          </cell>
          <cell r="AJ276">
            <v>1</v>
          </cell>
          <cell r="AK276" t="str">
            <v>Н7</v>
          </cell>
          <cell r="AL276" t="e">
            <v>#VALUE!</v>
          </cell>
          <cell r="AO276">
            <v>1</v>
          </cell>
        </row>
        <row r="277">
          <cell r="A277" t="str">
            <v>4340/0101</v>
          </cell>
          <cell r="B277">
            <v>293</v>
          </cell>
          <cell r="C277" t="str">
            <v>Опер.касса №4340/0101</v>
          </cell>
          <cell r="D277" t="str">
            <v>П6:Операционная касса вне кассового узла</v>
          </cell>
          <cell r="E277" t="str">
            <v>606588</v>
          </cell>
          <cell r="F277" t="str">
            <v>Нижегородская область</v>
          </cell>
          <cell r="G277" t="str">
            <v>д.Каменное, ул.Заречная, 49</v>
          </cell>
          <cell r="H277" t="str">
            <v>(83157)26041</v>
          </cell>
          <cell r="I277" t="str">
            <v>Кокурина Софья Николаевна</v>
          </cell>
          <cell r="K277">
            <v>0.2</v>
          </cell>
          <cell r="L277" t="str">
            <v>Н7:сельский населенный пункт</v>
          </cell>
          <cell r="M277" t="str">
            <v>4</v>
          </cell>
          <cell r="N277" t="str">
            <v>08:00 16:00(13:00 14:00)</v>
          </cell>
          <cell r="O277" t="str">
            <v/>
          </cell>
          <cell r="P277">
            <v>1</v>
          </cell>
          <cell r="Q277" t="str">
            <v>Н7</v>
          </cell>
          <cell r="R277" t="e">
            <v>#VALUE!</v>
          </cell>
          <cell r="T277" t="str">
            <v/>
          </cell>
          <cell r="U277">
            <v>1</v>
          </cell>
          <cell r="V277" t="str">
            <v>Н7</v>
          </cell>
          <cell r="W277" t="e">
            <v>#VALUE!</v>
          </cell>
          <cell r="Y277" t="str">
            <v/>
          </cell>
          <cell r="Z277">
            <v>1</v>
          </cell>
          <cell r="AA277" t="str">
            <v>Н7</v>
          </cell>
          <cell r="AB277" t="e">
            <v>#VALUE!</v>
          </cell>
          <cell r="AD277" t="str">
            <v/>
          </cell>
          <cell r="AE277">
            <v>1</v>
          </cell>
          <cell r="AF277" t="str">
            <v>Н7</v>
          </cell>
          <cell r="AG277" t="e">
            <v>#VALUE!</v>
          </cell>
          <cell r="AI277" t="str">
            <v/>
          </cell>
          <cell r="AJ277">
            <v>1</v>
          </cell>
          <cell r="AK277" t="str">
            <v>Н7</v>
          </cell>
          <cell r="AL277" t="e">
            <v>#VALUE!</v>
          </cell>
          <cell r="AO277">
            <v>1</v>
          </cell>
        </row>
        <row r="278">
          <cell r="A278" t="str">
            <v>4340/0102</v>
          </cell>
          <cell r="B278">
            <v>294</v>
          </cell>
          <cell r="C278" t="str">
            <v>Доп.офис №4340/0102</v>
          </cell>
          <cell r="D278" t="str">
            <v>П5:Дополнительный офис - специализированный филиал, обслуживающий физических лиц</v>
          </cell>
          <cell r="E278" t="str">
            <v>606523</v>
          </cell>
          <cell r="F278" t="str">
            <v>Нижегородская область</v>
          </cell>
          <cell r="G278" t="str">
            <v>г.Заволжье, ул.Рождественская, 1</v>
          </cell>
          <cell r="H278" t="str">
            <v>(83161)39440</v>
          </cell>
          <cell r="I278" t="str">
            <v>Бардюк Татьяна Анатольевна</v>
          </cell>
          <cell r="K278">
            <v>1</v>
          </cell>
          <cell r="L278" t="str">
            <v>Н5:город (не являющийся центром субъекта РФ) с населением до 50 тыс. чел.</v>
          </cell>
          <cell r="M278" t="str">
            <v>23456</v>
          </cell>
          <cell r="N278" t="str">
            <v>09:00 17:00(13:00 14:00)|09:00 17:00(13:00 14:00)|09:00 17:00(13:00 14:00)|09:00 17:00(13:00 14:00)|08:00 15:30(13:00 13:30)</v>
          </cell>
          <cell r="O278" t="str">
            <v/>
          </cell>
          <cell r="P278">
            <v>1</v>
          </cell>
          <cell r="Q278" t="str">
            <v>Н5</v>
          </cell>
          <cell r="R278" t="e">
            <v>#VALUE!</v>
          </cell>
          <cell r="T278" t="str">
            <v/>
          </cell>
          <cell r="U278">
            <v>1</v>
          </cell>
          <cell r="V278" t="str">
            <v>Н5</v>
          </cell>
          <cell r="W278" t="e">
            <v>#VALUE!</v>
          </cell>
          <cell r="Y278" t="str">
            <v/>
          </cell>
          <cell r="Z278">
            <v>1</v>
          </cell>
          <cell r="AA278" t="str">
            <v>Н5</v>
          </cell>
          <cell r="AB278" t="e">
            <v>#VALUE!</v>
          </cell>
          <cell r="AD278" t="str">
            <v/>
          </cell>
          <cell r="AE278">
            <v>1</v>
          </cell>
          <cell r="AF278" t="str">
            <v>Н5</v>
          </cell>
          <cell r="AG278" t="e">
            <v>#VALUE!</v>
          </cell>
          <cell r="AI278" t="str">
            <v/>
          </cell>
          <cell r="AJ278">
            <v>1</v>
          </cell>
          <cell r="AK278" t="str">
            <v>Н5</v>
          </cell>
          <cell r="AL278" t="e">
            <v>#VALUE!</v>
          </cell>
          <cell r="AO278">
            <v>1</v>
          </cell>
        </row>
        <row r="279">
          <cell r="A279" t="str">
            <v>4340/0103</v>
          </cell>
          <cell r="B279">
            <v>295</v>
          </cell>
          <cell r="C279" t="str">
            <v>Доп.офис №4340/0103</v>
          </cell>
          <cell r="D279" t="str">
            <v>П3:Дополнительный офис - универсальный филиал</v>
          </cell>
          <cell r="E279" t="str">
            <v>606407</v>
          </cell>
          <cell r="F279" t="str">
            <v>Нижегородская область</v>
          </cell>
          <cell r="G279" t="str">
            <v>г.Балахна, ул.Горького, 28</v>
          </cell>
          <cell r="H279" t="str">
            <v>(83144)45480</v>
          </cell>
          <cell r="I279" t="str">
            <v>Петров Геннадий Владимирович</v>
          </cell>
          <cell r="K279">
            <v>10</v>
          </cell>
          <cell r="L279" t="str">
            <v>Н4:город (не являющийся центром субъекта РФ) с населением свыше 50 до 100 тыс. чел.</v>
          </cell>
          <cell r="M279" t="str">
            <v>123456</v>
          </cell>
          <cell r="N279" t="str">
            <v>08:00 18:00|08:00 18:00|08:00 18:00|08:00 18:00|08:00 18:00|09:00 13:00</v>
          </cell>
          <cell r="O279" t="str">
            <v/>
          </cell>
          <cell r="P279">
            <v>10</v>
          </cell>
          <cell r="Q279" t="str">
            <v>Н4</v>
          </cell>
          <cell r="R279" t="e">
            <v>#VALUE!</v>
          </cell>
          <cell r="T279" t="str">
            <v/>
          </cell>
          <cell r="U279">
            <v>10</v>
          </cell>
          <cell r="V279" t="str">
            <v>Н4</v>
          </cell>
          <cell r="W279" t="e">
            <v>#VALUE!</v>
          </cell>
          <cell r="Y279" t="str">
            <v/>
          </cell>
          <cell r="Z279">
            <v>10</v>
          </cell>
          <cell r="AA279" t="str">
            <v>Н4</v>
          </cell>
          <cell r="AB279" t="e">
            <v>#VALUE!</v>
          </cell>
          <cell r="AD279" t="str">
            <v/>
          </cell>
          <cell r="AE279">
            <v>10</v>
          </cell>
          <cell r="AF279" t="str">
            <v>Н4</v>
          </cell>
          <cell r="AG279" t="e">
            <v>#VALUE!</v>
          </cell>
          <cell r="AI279" t="str">
            <v/>
          </cell>
          <cell r="AJ279">
            <v>10</v>
          </cell>
          <cell r="AK279" t="str">
            <v>Н4</v>
          </cell>
          <cell r="AL279" t="e">
            <v>#VALUE!</v>
          </cell>
          <cell r="AO279">
            <v>10</v>
          </cell>
        </row>
        <row r="280">
          <cell r="A280" t="str">
            <v>4340/0104</v>
          </cell>
          <cell r="B280">
            <v>296</v>
          </cell>
          <cell r="C280" t="str">
            <v>Доп.офис №4340/0104</v>
          </cell>
          <cell r="D280" t="str">
            <v>П5:Дополнительный офис - специализированный филиал, обслуживающий физических лиц</v>
          </cell>
          <cell r="E280" t="str">
            <v>606521</v>
          </cell>
          <cell r="F280" t="str">
            <v>Нижегородская область</v>
          </cell>
          <cell r="G280" t="str">
            <v>г.Заволжье, ул.Комсомольская, 3</v>
          </cell>
          <cell r="H280" t="str">
            <v>(83161)68052</v>
          </cell>
          <cell r="I280" t="str">
            <v>Медведева Светлана Николаевна</v>
          </cell>
          <cell r="K280">
            <v>0.5</v>
          </cell>
          <cell r="L280" t="str">
            <v>Н5:город (не являющийся центром субъекта РФ) с населением до 50 тыс. чел.</v>
          </cell>
          <cell r="M280" t="str">
            <v>256</v>
          </cell>
          <cell r="N280" t="str">
            <v>09:00 16:00(12:00 13:00)|09:00 16:00(12:00 13:00)|08:00 14:00(12:00 13:00)</v>
          </cell>
          <cell r="O280" t="str">
            <v/>
          </cell>
          <cell r="P280">
            <v>1</v>
          </cell>
          <cell r="Q280" t="str">
            <v>Н5</v>
          </cell>
          <cell r="R280" t="e">
            <v>#VALUE!</v>
          </cell>
          <cell r="T280" t="str">
            <v/>
          </cell>
          <cell r="U280">
            <v>1</v>
          </cell>
          <cell r="V280" t="str">
            <v>Н5</v>
          </cell>
          <cell r="W280" t="e">
            <v>#VALUE!</v>
          </cell>
          <cell r="Y280" t="str">
            <v/>
          </cell>
          <cell r="Z280">
            <v>1</v>
          </cell>
          <cell r="AA280" t="str">
            <v>Н5</v>
          </cell>
          <cell r="AB280" t="e">
            <v>#VALUE!</v>
          </cell>
          <cell r="AD280" t="str">
            <v/>
          </cell>
          <cell r="AE280">
            <v>1</v>
          </cell>
          <cell r="AF280" t="str">
            <v>Н5</v>
          </cell>
          <cell r="AG280" t="e">
            <v>#VALUE!</v>
          </cell>
          <cell r="AI280" t="str">
            <v/>
          </cell>
          <cell r="AJ280">
            <v>1</v>
          </cell>
          <cell r="AK280" t="str">
            <v>Н5</v>
          </cell>
          <cell r="AL280" t="e">
            <v>#VALUE!</v>
          </cell>
          <cell r="AO280">
            <v>1</v>
          </cell>
        </row>
        <row r="281">
          <cell r="A281" t="str">
            <v>4340/011</v>
          </cell>
          <cell r="B281">
            <v>297</v>
          </cell>
          <cell r="C281" t="str">
            <v>Опер.касса №4340/011</v>
          </cell>
          <cell r="D281" t="str">
            <v>П6:Операционная касса вне кассового узла</v>
          </cell>
          <cell r="E281" t="str">
            <v>606533</v>
          </cell>
          <cell r="F281" t="str">
            <v>Нижегородская область</v>
          </cell>
          <cell r="G281" t="str">
            <v>д.Ковригино, площадь Мира, 1</v>
          </cell>
          <cell r="H281" t="str">
            <v>(83161)45260</v>
          </cell>
          <cell r="I281" t="str">
            <v>Груздева Зинаида Алексеевна</v>
          </cell>
          <cell r="K281">
            <v>0.2</v>
          </cell>
          <cell r="L281" t="str">
            <v>Н7:сельский населенный пункт</v>
          </cell>
          <cell r="M281" t="str">
            <v>1</v>
          </cell>
          <cell r="N281" t="str">
            <v>08:00 16:00(13:00 14:00)</v>
          </cell>
          <cell r="O281" t="str">
            <v/>
          </cell>
          <cell r="P281">
            <v>1</v>
          </cell>
          <cell r="Q281" t="str">
            <v>Н7</v>
          </cell>
          <cell r="R281" t="e">
            <v>#VALUE!</v>
          </cell>
          <cell r="T281" t="str">
            <v/>
          </cell>
          <cell r="U281">
            <v>1</v>
          </cell>
          <cell r="V281" t="str">
            <v>Н7</v>
          </cell>
          <cell r="W281" t="e">
            <v>#VALUE!</v>
          </cell>
          <cell r="Y281" t="str">
            <v/>
          </cell>
          <cell r="Z281">
            <v>1</v>
          </cell>
          <cell r="AA281" t="str">
            <v>Н7</v>
          </cell>
          <cell r="AB281" t="e">
            <v>#VALUE!</v>
          </cell>
          <cell r="AD281" t="str">
            <v/>
          </cell>
          <cell r="AE281">
            <v>1</v>
          </cell>
          <cell r="AF281" t="str">
            <v>Н7</v>
          </cell>
          <cell r="AG281" t="e">
            <v>#VALUE!</v>
          </cell>
          <cell r="AI281" t="str">
            <v/>
          </cell>
          <cell r="AJ281">
            <v>1</v>
          </cell>
          <cell r="AK281" t="str">
            <v>Н7</v>
          </cell>
          <cell r="AL281" t="e">
            <v>#VALUE!</v>
          </cell>
          <cell r="AO281">
            <v>1</v>
          </cell>
        </row>
        <row r="282">
          <cell r="A282" t="str">
            <v>4340/016</v>
          </cell>
          <cell r="B282">
            <v>299</v>
          </cell>
          <cell r="C282" t="str">
            <v>Доп.офис №4340/016</v>
          </cell>
          <cell r="D282" t="str">
            <v>П3:Дополнительный офис - универсальный филиал</v>
          </cell>
          <cell r="E282" t="str">
            <v>606520</v>
          </cell>
          <cell r="F282" t="str">
            <v>Нижегородская область</v>
          </cell>
          <cell r="G282" t="str">
            <v>г.Заволжье, ул.Рылеева, 4</v>
          </cell>
          <cell r="H282" t="str">
            <v>(83161)78939</v>
          </cell>
          <cell r="I282" t="str">
            <v>Вечканова Оксана Робертовна</v>
          </cell>
          <cell r="K282">
            <v>6</v>
          </cell>
          <cell r="L282" t="str">
            <v>Н5:город (не являющийся центром субъекта РФ) с населением до 50 тыс. чел.</v>
          </cell>
          <cell r="M282" t="str">
            <v>23456</v>
          </cell>
          <cell r="N282" t="str">
            <v>10:00 18:00(14:00 15:00)|10:00 18:00(14:00 15:00)|10:00 18:00(14:00 15:00)|10:00 18:00(14:00 15:00)|09:30 14:00</v>
          </cell>
          <cell r="O282" t="str">
            <v/>
          </cell>
          <cell r="P282">
            <v>11</v>
          </cell>
          <cell r="Q282" t="str">
            <v>Н5</v>
          </cell>
          <cell r="R282" t="e">
            <v>#VALUE!</v>
          </cell>
          <cell r="T282" t="str">
            <v/>
          </cell>
          <cell r="U282">
            <v>11</v>
          </cell>
          <cell r="V282" t="str">
            <v>Н5</v>
          </cell>
          <cell r="W282" t="e">
            <v>#VALUE!</v>
          </cell>
          <cell r="Y282" t="str">
            <v/>
          </cell>
          <cell r="Z282">
            <v>11</v>
          </cell>
          <cell r="AA282" t="str">
            <v>Н5</v>
          </cell>
          <cell r="AB282" t="e">
            <v>#VALUE!</v>
          </cell>
          <cell r="AD282" t="str">
            <v/>
          </cell>
          <cell r="AE282">
            <v>11</v>
          </cell>
          <cell r="AF282" t="str">
            <v>Н5</v>
          </cell>
          <cell r="AG282" t="e">
            <v>#VALUE!</v>
          </cell>
          <cell r="AI282" t="str">
            <v/>
          </cell>
          <cell r="AJ282">
            <v>11</v>
          </cell>
          <cell r="AK282" t="str">
            <v>Н5</v>
          </cell>
          <cell r="AL282" t="e">
            <v>#VALUE!</v>
          </cell>
          <cell r="AO282">
            <v>11</v>
          </cell>
        </row>
        <row r="283">
          <cell r="A283" t="str">
            <v>4340/017</v>
          </cell>
          <cell r="B283">
            <v>300</v>
          </cell>
          <cell r="C283" t="str">
            <v>Опер.касса №4340/017</v>
          </cell>
          <cell r="D283" t="str">
            <v>П6:Операционная касса вне кассового узла</v>
          </cell>
          <cell r="E283" t="str">
            <v>606501</v>
          </cell>
          <cell r="F283" t="str">
            <v>Нижегородская область</v>
          </cell>
          <cell r="G283" t="str">
            <v>г.Городец, ул.Речников, 1А</v>
          </cell>
          <cell r="H283" t="str">
            <v>(83161)26176</v>
          </cell>
          <cell r="I283" t="str">
            <v>Шестова Татьяна Владимировна</v>
          </cell>
          <cell r="K283">
            <v>2</v>
          </cell>
          <cell r="L283" t="str">
            <v>Н5:город (не являющийся центром субъекта РФ) с населением до 50 тыс. чел.</v>
          </cell>
          <cell r="M283" t="str">
            <v>23456</v>
          </cell>
          <cell r="N283" t="str">
            <v>09:00 17:30(13:00 14:00)|09:00 17:30(13:00 14:00)|09:00 17:30(13:00 14:00)|09:00 17:30(13:00 14:00)|08:00 13:00</v>
          </cell>
          <cell r="O283" t="str">
            <v/>
          </cell>
          <cell r="P283">
            <v>3</v>
          </cell>
          <cell r="Q283" t="str">
            <v>Н5</v>
          </cell>
          <cell r="R283" t="e">
            <v>#VALUE!</v>
          </cell>
          <cell r="T283" t="str">
            <v/>
          </cell>
          <cell r="U283">
            <v>3</v>
          </cell>
          <cell r="V283" t="str">
            <v>Н5</v>
          </cell>
          <cell r="W283" t="e">
            <v>#VALUE!</v>
          </cell>
          <cell r="Y283" t="str">
            <v/>
          </cell>
          <cell r="Z283">
            <v>3</v>
          </cell>
          <cell r="AA283" t="str">
            <v>Н5</v>
          </cell>
          <cell r="AB283" t="e">
            <v>#VALUE!</v>
          </cell>
          <cell r="AD283" t="str">
            <v/>
          </cell>
          <cell r="AE283">
            <v>3</v>
          </cell>
          <cell r="AF283" t="str">
            <v>Н5</v>
          </cell>
          <cell r="AG283" t="e">
            <v>#VALUE!</v>
          </cell>
          <cell r="AI283" t="str">
            <v/>
          </cell>
          <cell r="AJ283">
            <v>3</v>
          </cell>
          <cell r="AK283" t="str">
            <v>Н5</v>
          </cell>
          <cell r="AL283" t="e">
            <v>#VALUE!</v>
          </cell>
          <cell r="AO283">
            <v>3</v>
          </cell>
        </row>
        <row r="284">
          <cell r="A284" t="str">
            <v>4340/026</v>
          </cell>
          <cell r="B284">
            <v>302</v>
          </cell>
          <cell r="C284" t="str">
            <v>Опер.касса №4340/026</v>
          </cell>
          <cell r="D284" t="str">
            <v>П6:Операционная касса вне кассового узла</v>
          </cell>
          <cell r="E284" t="str">
            <v>606531</v>
          </cell>
          <cell r="F284" t="str">
            <v>Нижегородская область</v>
          </cell>
          <cell r="G284" t="str">
            <v>д.Федурино, ул.Центральная, Дом Быта</v>
          </cell>
          <cell r="H284" t="str">
            <v>(83161)41648</v>
          </cell>
          <cell r="I284" t="str">
            <v>Дзезюля Ольга Юрьевна</v>
          </cell>
          <cell r="K284">
            <v>0.2</v>
          </cell>
          <cell r="L284" t="str">
            <v>Н7:сельский населенный пункт</v>
          </cell>
          <cell r="M284" t="str">
            <v>1</v>
          </cell>
          <cell r="N284" t="str">
            <v>08:00 16:00(13:00 14:00)</v>
          </cell>
          <cell r="O284" t="str">
            <v/>
          </cell>
          <cell r="P284">
            <v>1</v>
          </cell>
          <cell r="Q284" t="str">
            <v>Н7</v>
          </cell>
          <cell r="R284" t="e">
            <v>#VALUE!</v>
          </cell>
          <cell r="T284" t="str">
            <v/>
          </cell>
          <cell r="U284">
            <v>1</v>
          </cell>
          <cell r="V284" t="str">
            <v>Н7</v>
          </cell>
          <cell r="W284" t="e">
            <v>#VALUE!</v>
          </cell>
          <cell r="Y284" t="str">
            <v/>
          </cell>
          <cell r="Z284">
            <v>1</v>
          </cell>
          <cell r="AA284" t="str">
            <v>Н7</v>
          </cell>
          <cell r="AB284" t="e">
            <v>#VALUE!</v>
          </cell>
          <cell r="AD284" t="str">
            <v/>
          </cell>
          <cell r="AE284">
            <v>1</v>
          </cell>
          <cell r="AF284" t="str">
            <v>Н7</v>
          </cell>
          <cell r="AG284" t="e">
            <v>#VALUE!</v>
          </cell>
          <cell r="AI284" t="str">
            <v/>
          </cell>
          <cell r="AJ284">
            <v>1</v>
          </cell>
          <cell r="AK284" t="str">
            <v>Н7</v>
          </cell>
          <cell r="AL284" t="e">
            <v>#VALUE!</v>
          </cell>
          <cell r="AO284">
            <v>1</v>
          </cell>
        </row>
        <row r="285">
          <cell r="A285" t="str">
            <v>4340/03</v>
          </cell>
          <cell r="B285">
            <v>303</v>
          </cell>
          <cell r="C285" t="str">
            <v>Опер.касса №4340/03</v>
          </cell>
          <cell r="D285" t="str">
            <v>П6:Операционная касса вне кассового узла</v>
          </cell>
          <cell r="E285" t="str">
            <v>606534</v>
          </cell>
          <cell r="F285" t="str">
            <v>Нижегородская область</v>
          </cell>
          <cell r="G285" t="str">
            <v>с.Бриляково, ул.Школьная</v>
          </cell>
          <cell r="H285" t="str">
            <v>(83161)44183</v>
          </cell>
          <cell r="I285" t="str">
            <v>Вакансия</v>
          </cell>
          <cell r="K285">
            <v>0.25</v>
          </cell>
          <cell r="L285" t="str">
            <v>Н7:сельский населенный пункт</v>
          </cell>
          <cell r="M285" t="str">
            <v>34</v>
          </cell>
          <cell r="N285" t="str">
            <v>08:00 15:20(13:00 14:00)|08:00 10:20</v>
          </cell>
          <cell r="O285" t="str">
            <v/>
          </cell>
          <cell r="P285">
            <v>1</v>
          </cell>
          <cell r="Q285" t="str">
            <v>Н7</v>
          </cell>
          <cell r="R285" t="e">
            <v>#VALUE!</v>
          </cell>
          <cell r="T285" t="str">
            <v/>
          </cell>
          <cell r="U285">
            <v>1</v>
          </cell>
          <cell r="V285" t="str">
            <v>Н7</v>
          </cell>
          <cell r="W285" t="e">
            <v>#VALUE!</v>
          </cell>
          <cell r="Y285" t="str">
            <v/>
          </cell>
          <cell r="Z285">
            <v>1</v>
          </cell>
          <cell r="AA285" t="str">
            <v>Н7</v>
          </cell>
          <cell r="AB285" t="e">
            <v>#VALUE!</v>
          </cell>
          <cell r="AD285" t="str">
            <v/>
          </cell>
          <cell r="AE285">
            <v>1</v>
          </cell>
          <cell r="AF285" t="str">
            <v>Н7</v>
          </cell>
          <cell r="AG285" t="e">
            <v>#VALUE!</v>
          </cell>
          <cell r="AI285" t="str">
            <v/>
          </cell>
          <cell r="AJ285">
            <v>1</v>
          </cell>
          <cell r="AK285" t="str">
            <v>Н7</v>
          </cell>
          <cell r="AL285" t="e">
            <v>#VALUE!</v>
          </cell>
          <cell r="AO285">
            <v>1</v>
          </cell>
        </row>
        <row r="286">
          <cell r="A286" t="str">
            <v>4340/030</v>
          </cell>
          <cell r="B286">
            <v>304</v>
          </cell>
          <cell r="C286" t="str">
            <v>Опер.касса №4340/030</v>
          </cell>
          <cell r="D286" t="str">
            <v>П6:Операционная касса вне кассового узла</v>
          </cell>
          <cell r="E286" t="str">
            <v>606517</v>
          </cell>
          <cell r="F286" t="str">
            <v>Нижегородская область</v>
          </cell>
          <cell r="G286" t="str">
            <v>с.Зиняки, Дом Быта</v>
          </cell>
          <cell r="H286" t="str">
            <v>(83161)48224</v>
          </cell>
          <cell r="I286" t="str">
            <v>Вакансия</v>
          </cell>
          <cell r="K286">
            <v>0.2</v>
          </cell>
          <cell r="L286" t="str">
            <v>Н7:сельский населенный пункт</v>
          </cell>
          <cell r="M286" t="str">
            <v>2</v>
          </cell>
          <cell r="N286" t="str">
            <v>08:00 16:00(13:00 14:00)</v>
          </cell>
          <cell r="O286" t="str">
            <v/>
          </cell>
          <cell r="P286">
            <v>1</v>
          </cell>
          <cell r="Q286" t="str">
            <v>Н7</v>
          </cell>
          <cell r="R286" t="e">
            <v>#VALUE!</v>
          </cell>
          <cell r="T286" t="str">
            <v/>
          </cell>
          <cell r="U286">
            <v>1</v>
          </cell>
          <cell r="V286" t="str">
            <v>Н7</v>
          </cell>
          <cell r="W286" t="e">
            <v>#VALUE!</v>
          </cell>
          <cell r="Y286" t="str">
            <v/>
          </cell>
          <cell r="Z286">
            <v>1</v>
          </cell>
          <cell r="AA286" t="str">
            <v>Н7</v>
          </cell>
          <cell r="AB286" t="e">
            <v>#VALUE!</v>
          </cell>
          <cell r="AD286" t="str">
            <v/>
          </cell>
          <cell r="AE286">
            <v>1</v>
          </cell>
          <cell r="AF286" t="str">
            <v>Н7</v>
          </cell>
          <cell r="AG286" t="e">
            <v>#VALUE!</v>
          </cell>
          <cell r="AI286" t="str">
            <v/>
          </cell>
          <cell r="AJ286">
            <v>1</v>
          </cell>
          <cell r="AK286" t="str">
            <v>Н7</v>
          </cell>
          <cell r="AL286" t="e">
            <v>#VALUE!</v>
          </cell>
          <cell r="AO286">
            <v>1</v>
          </cell>
        </row>
        <row r="287">
          <cell r="A287" t="str">
            <v>4340/032</v>
          </cell>
          <cell r="B287">
            <v>305</v>
          </cell>
          <cell r="C287" t="str">
            <v>Опер.касса №4340/032</v>
          </cell>
          <cell r="D287" t="str">
            <v>П6:Операционная касса вне кассового узла</v>
          </cell>
          <cell r="E287" t="str">
            <v>606514</v>
          </cell>
          <cell r="F287" t="str">
            <v>Нижегородская область</v>
          </cell>
          <cell r="G287" t="str">
            <v>п.Ильинский</v>
          </cell>
          <cell r="H287" t="str">
            <v>(83161)47535</v>
          </cell>
          <cell r="I287" t="str">
            <v>Жирякова Татьяна Алексеевна</v>
          </cell>
          <cell r="K287">
            <v>0.2</v>
          </cell>
          <cell r="L287" t="str">
            <v>Н7:сельский населенный пункт</v>
          </cell>
          <cell r="M287" t="str">
            <v>2</v>
          </cell>
          <cell r="N287" t="str">
            <v>08:00 16:00(13:00 14:00)</v>
          </cell>
          <cell r="O287" t="str">
            <v/>
          </cell>
          <cell r="P287">
            <v>1</v>
          </cell>
          <cell r="Q287" t="str">
            <v>Н7</v>
          </cell>
          <cell r="R287" t="e">
            <v>#VALUE!</v>
          </cell>
          <cell r="T287" t="str">
            <v/>
          </cell>
          <cell r="U287">
            <v>1</v>
          </cell>
          <cell r="V287" t="str">
            <v>Н7</v>
          </cell>
          <cell r="W287" t="e">
            <v>#VALUE!</v>
          </cell>
          <cell r="Y287" t="str">
            <v/>
          </cell>
          <cell r="Z287">
            <v>1</v>
          </cell>
          <cell r="AA287" t="str">
            <v>Н7</v>
          </cell>
          <cell r="AB287" t="e">
            <v>#VALUE!</v>
          </cell>
          <cell r="AD287" t="str">
            <v/>
          </cell>
          <cell r="AE287">
            <v>1</v>
          </cell>
          <cell r="AF287" t="str">
            <v>Н7</v>
          </cell>
          <cell r="AG287" t="e">
            <v>#VALUE!</v>
          </cell>
          <cell r="AI287" t="str">
            <v/>
          </cell>
          <cell r="AJ287">
            <v>1</v>
          </cell>
          <cell r="AK287" t="str">
            <v>Н7</v>
          </cell>
          <cell r="AL287" t="e">
            <v>#VALUE!</v>
          </cell>
          <cell r="AO287">
            <v>1</v>
          </cell>
        </row>
        <row r="288">
          <cell r="A288" t="str">
            <v>4340/044</v>
          </cell>
          <cell r="B288">
            <v>306</v>
          </cell>
          <cell r="C288" t="str">
            <v>Опер.касса №4340/044</v>
          </cell>
          <cell r="D288" t="str">
            <v>П6:Операционная касса вне кассового узла</v>
          </cell>
          <cell r="E288" t="str">
            <v>606503</v>
          </cell>
          <cell r="F288" t="str">
            <v>Нижегородская область</v>
          </cell>
          <cell r="G288" t="str">
            <v>г.Городец, ул.Фурманова, 20</v>
          </cell>
          <cell r="H288" t="str">
            <v>(83161)90015</v>
          </cell>
          <cell r="I288" t="str">
            <v>Баранова Светлана Глебовна</v>
          </cell>
          <cell r="K288">
            <v>2</v>
          </cell>
          <cell r="L288" t="str">
            <v>Н5:город (не являющийся центром субъекта РФ) с населением до 50 тыс. чел.</v>
          </cell>
          <cell r="M288" t="str">
            <v>23456</v>
          </cell>
          <cell r="N288" t="str">
            <v>09:00 17:30(13:00 14:00)|09:00 17:30(13:00 14:00)|09:00 17:30(13:00 14:00)|09:00 17:30(13:00 14:00)|08:00 13:00</v>
          </cell>
          <cell r="O288" t="str">
            <v/>
          </cell>
          <cell r="P288">
            <v>3</v>
          </cell>
          <cell r="Q288" t="str">
            <v>Н5</v>
          </cell>
          <cell r="R288" t="e">
            <v>#VALUE!</v>
          </cell>
          <cell r="T288" t="str">
            <v/>
          </cell>
          <cell r="U288">
            <v>3</v>
          </cell>
          <cell r="V288" t="str">
            <v>Н5</v>
          </cell>
          <cell r="W288" t="e">
            <v>#VALUE!</v>
          </cell>
          <cell r="Y288" t="str">
            <v/>
          </cell>
          <cell r="Z288">
            <v>3</v>
          </cell>
          <cell r="AA288" t="str">
            <v>Н5</v>
          </cell>
          <cell r="AB288" t="e">
            <v>#VALUE!</v>
          </cell>
          <cell r="AD288" t="str">
            <v/>
          </cell>
          <cell r="AE288">
            <v>3</v>
          </cell>
          <cell r="AF288" t="str">
            <v>Н5</v>
          </cell>
          <cell r="AG288" t="e">
            <v>#VALUE!</v>
          </cell>
          <cell r="AI288" t="str">
            <v/>
          </cell>
          <cell r="AJ288">
            <v>3</v>
          </cell>
          <cell r="AK288" t="str">
            <v>Н5</v>
          </cell>
          <cell r="AL288" t="e">
            <v>#VALUE!</v>
          </cell>
          <cell r="AO288">
            <v>3</v>
          </cell>
        </row>
        <row r="289">
          <cell r="A289" t="str">
            <v>4340/045</v>
          </cell>
          <cell r="B289">
            <v>307</v>
          </cell>
          <cell r="C289" t="str">
            <v>Опер.касса №4340/045</v>
          </cell>
          <cell r="D289" t="str">
            <v>П6:Операционная касса вне кассового узла</v>
          </cell>
          <cell r="E289" t="str">
            <v>606523</v>
          </cell>
          <cell r="F289" t="str">
            <v>Нижегородская область</v>
          </cell>
          <cell r="G289" t="str">
            <v>г.Заволжье, проспект Дзержинского, 39</v>
          </cell>
          <cell r="H289" t="str">
            <v>(83161)74019</v>
          </cell>
          <cell r="I289" t="str">
            <v>Козина Ирина Владимировна</v>
          </cell>
          <cell r="K289">
            <v>5</v>
          </cell>
          <cell r="L289" t="str">
            <v>Н5:город (не являющийся центром субъекта РФ) с населением до 50 тыс. чел.</v>
          </cell>
          <cell r="M289" t="str">
            <v>12345</v>
          </cell>
          <cell r="N289" t="str">
            <v>09:00 17:00(13:00 14:00)|09:00 17:00(13:00 14:00)|09:00 17:00(13:00 14:00)|09:00 17:00(13:00 14:00)|09:00 17:00(13:00 14:00)</v>
          </cell>
          <cell r="O289" t="str">
            <v/>
          </cell>
          <cell r="P289">
            <v>5</v>
          </cell>
          <cell r="Q289" t="str">
            <v>Н5</v>
          </cell>
          <cell r="R289" t="e">
            <v>#VALUE!</v>
          </cell>
          <cell r="T289" t="str">
            <v/>
          </cell>
          <cell r="U289">
            <v>5</v>
          </cell>
          <cell r="V289" t="str">
            <v>Н5</v>
          </cell>
          <cell r="W289" t="e">
            <v>#VALUE!</v>
          </cell>
          <cell r="Y289" t="str">
            <v/>
          </cell>
          <cell r="Z289">
            <v>5</v>
          </cell>
          <cell r="AA289" t="str">
            <v>Н5</v>
          </cell>
          <cell r="AB289" t="e">
            <v>#VALUE!</v>
          </cell>
          <cell r="AD289" t="str">
            <v/>
          </cell>
          <cell r="AE289">
            <v>5</v>
          </cell>
          <cell r="AF289" t="str">
            <v>Н5</v>
          </cell>
          <cell r="AG289" t="e">
            <v>#VALUE!</v>
          </cell>
          <cell r="AI289" t="str">
            <v/>
          </cell>
          <cell r="AJ289">
            <v>5</v>
          </cell>
          <cell r="AK289" t="str">
            <v>Н5</v>
          </cell>
          <cell r="AL289" t="e">
            <v>#VALUE!</v>
          </cell>
          <cell r="AO289">
            <v>5</v>
          </cell>
        </row>
        <row r="290">
          <cell r="A290" t="str">
            <v>4340/049</v>
          </cell>
          <cell r="B290">
            <v>308</v>
          </cell>
          <cell r="C290" t="str">
            <v>Опер.касса №4340/049</v>
          </cell>
          <cell r="D290" t="str">
            <v>П6:Операционная касса вне кассового узла</v>
          </cell>
          <cell r="E290" t="str">
            <v>606508</v>
          </cell>
          <cell r="F290" t="str">
            <v>Нижегородская область</v>
          </cell>
          <cell r="G290" t="str">
            <v>г.Городец, ул.Новая, 106</v>
          </cell>
          <cell r="H290" t="str">
            <v>(83161)96618</v>
          </cell>
          <cell r="I290" t="str">
            <v>Саврова Ирина Сергеевна</v>
          </cell>
          <cell r="K290">
            <v>1</v>
          </cell>
          <cell r="L290" t="str">
            <v>Н5:город (не являющийся центром субъекта РФ) с населением до 50 тыс. чел.</v>
          </cell>
          <cell r="M290" t="str">
            <v>12345</v>
          </cell>
          <cell r="N290" t="str">
            <v>08:00 16:00(12:00 13:00)|08:00 16:00(12:00 13:00)|08:00 16:00(12:00 13:00)|08:00 16:00(12:00 13:00)|08:00 16:00(12:00 13:00)</v>
          </cell>
          <cell r="O290" t="str">
            <v/>
          </cell>
          <cell r="P290">
            <v>1</v>
          </cell>
          <cell r="Q290" t="str">
            <v>Н5</v>
          </cell>
          <cell r="R290" t="e">
            <v>#VALUE!</v>
          </cell>
          <cell r="T290" t="str">
            <v/>
          </cell>
          <cell r="U290">
            <v>1</v>
          </cell>
          <cell r="V290" t="str">
            <v>Н5</v>
          </cell>
          <cell r="W290" t="e">
            <v>#VALUE!</v>
          </cell>
          <cell r="Y290" t="str">
            <v/>
          </cell>
          <cell r="Z290">
            <v>1</v>
          </cell>
          <cell r="AA290" t="str">
            <v>Н5</v>
          </cell>
          <cell r="AB290" t="e">
            <v>#VALUE!</v>
          </cell>
          <cell r="AD290" t="str">
            <v/>
          </cell>
          <cell r="AE290">
            <v>1</v>
          </cell>
          <cell r="AF290" t="str">
            <v>Н5</v>
          </cell>
          <cell r="AG290" t="e">
            <v>#VALUE!</v>
          </cell>
          <cell r="AI290" t="str">
            <v/>
          </cell>
          <cell r="AJ290">
            <v>1</v>
          </cell>
          <cell r="AK290" t="str">
            <v>Н5</v>
          </cell>
          <cell r="AL290" t="e">
            <v>#VALUE!</v>
          </cell>
          <cell r="AO290">
            <v>1</v>
          </cell>
        </row>
        <row r="291">
          <cell r="A291" t="str">
            <v>4340/050</v>
          </cell>
          <cell r="B291">
            <v>309</v>
          </cell>
          <cell r="C291" t="str">
            <v>Доп.офис №4340/050</v>
          </cell>
          <cell r="D291" t="str">
            <v>П3:Дополнительный офис - универсальный филиал</v>
          </cell>
          <cell r="E291" t="str">
            <v>606524</v>
          </cell>
          <cell r="F291" t="str">
            <v>Нижегородская область</v>
          </cell>
          <cell r="G291" t="str">
            <v>г.Заволжье, ул.Пономарева, 5А</v>
          </cell>
          <cell r="H291" t="str">
            <v>(83161)76294</v>
          </cell>
          <cell r="I291" t="str">
            <v>Жилин Владимир Николаевич</v>
          </cell>
          <cell r="K291">
            <v>21</v>
          </cell>
          <cell r="L291" t="str">
            <v>Н5:город (не являющийся центром субъекта РФ) с населением до 50 тыс. чел.</v>
          </cell>
          <cell r="M291" t="str">
            <v>123456</v>
          </cell>
          <cell r="N291" t="str">
            <v>08:00 18:00|08:00 18:00|08:00 18:00|08:00 18:00|08:00 18:00|08:00 17:00</v>
          </cell>
          <cell r="O291" t="str">
            <v/>
          </cell>
          <cell r="P291">
            <v>13</v>
          </cell>
          <cell r="Q291" t="str">
            <v>Н5</v>
          </cell>
          <cell r="R291" t="e">
            <v>#VALUE!</v>
          </cell>
          <cell r="T291" t="str">
            <v/>
          </cell>
          <cell r="U291">
            <v>13</v>
          </cell>
          <cell r="V291" t="str">
            <v>Н5</v>
          </cell>
          <cell r="W291" t="e">
            <v>#VALUE!</v>
          </cell>
          <cell r="Y291" t="str">
            <v/>
          </cell>
          <cell r="Z291">
            <v>13</v>
          </cell>
          <cell r="AA291" t="str">
            <v>Н5</v>
          </cell>
          <cell r="AB291" t="e">
            <v>#VALUE!</v>
          </cell>
          <cell r="AD291" t="str">
            <v/>
          </cell>
          <cell r="AE291">
            <v>13</v>
          </cell>
          <cell r="AF291" t="str">
            <v>Н5</v>
          </cell>
          <cell r="AG291" t="e">
            <v>#VALUE!</v>
          </cell>
          <cell r="AI291" t="str">
            <v/>
          </cell>
          <cell r="AJ291">
            <v>13</v>
          </cell>
          <cell r="AK291" t="str">
            <v>Н5</v>
          </cell>
          <cell r="AL291" t="e">
            <v>#VALUE!</v>
          </cell>
          <cell r="AO291">
            <v>13</v>
          </cell>
        </row>
        <row r="292">
          <cell r="A292" t="str">
            <v>4340/052</v>
          </cell>
          <cell r="B292">
            <v>310</v>
          </cell>
          <cell r="C292" t="str">
            <v>Доп.офис №4340/052</v>
          </cell>
          <cell r="D292" t="str">
            <v>П3:Дополнительный офис - универсальный филиал</v>
          </cell>
          <cell r="E292" t="str">
            <v>606540</v>
          </cell>
          <cell r="F292" t="str">
            <v>Нижегородская область</v>
          </cell>
          <cell r="G292" t="str">
            <v>г.Чкаловск, ул.Ленина, 74</v>
          </cell>
          <cell r="H292" t="str">
            <v>(83160)41802</v>
          </cell>
          <cell r="I292" t="str">
            <v>Воробьева Надежда Викторовна</v>
          </cell>
          <cell r="K292">
            <v>20</v>
          </cell>
          <cell r="L292" t="str">
            <v>Н5:город (не являющийся центром субъекта РФ) с населением до 50 тыс. чел.</v>
          </cell>
          <cell r="M292" t="str">
            <v>123456</v>
          </cell>
          <cell r="N292" t="str">
            <v>08:00 18:00|08:00 18:00|08:00 18:00|08:00 18:00|08:00 18:00|08:00 17:00</v>
          </cell>
          <cell r="O292" t="str">
            <v/>
          </cell>
          <cell r="P292">
            <v>9</v>
          </cell>
          <cell r="Q292" t="str">
            <v>Н5</v>
          </cell>
          <cell r="R292" t="e">
            <v>#VALUE!</v>
          </cell>
          <cell r="T292" t="str">
            <v/>
          </cell>
          <cell r="U292">
            <v>9</v>
          </cell>
          <cell r="V292" t="str">
            <v>Н5</v>
          </cell>
          <cell r="W292" t="e">
            <v>#VALUE!</v>
          </cell>
          <cell r="Y292" t="str">
            <v/>
          </cell>
          <cell r="Z292">
            <v>9</v>
          </cell>
          <cell r="AA292" t="str">
            <v>Н5</v>
          </cell>
          <cell r="AB292" t="e">
            <v>#VALUE!</v>
          </cell>
          <cell r="AD292" t="str">
            <v/>
          </cell>
          <cell r="AE292">
            <v>9</v>
          </cell>
          <cell r="AF292" t="str">
            <v>Н5</v>
          </cell>
          <cell r="AG292" t="e">
            <v>#VALUE!</v>
          </cell>
          <cell r="AI292" t="str">
            <v/>
          </cell>
          <cell r="AJ292">
            <v>9</v>
          </cell>
          <cell r="AK292" t="str">
            <v>Н5</v>
          </cell>
          <cell r="AL292" t="e">
            <v>#VALUE!</v>
          </cell>
          <cell r="AO292">
            <v>9</v>
          </cell>
        </row>
        <row r="293">
          <cell r="A293" t="str">
            <v>4340/054</v>
          </cell>
          <cell r="B293">
            <v>312</v>
          </cell>
          <cell r="C293" t="str">
            <v>Опер.касса №4340/054</v>
          </cell>
          <cell r="D293" t="str">
            <v>П6:Операционная касса вне кассового узла</v>
          </cell>
          <cell r="E293" t="str">
            <v>606545</v>
          </cell>
          <cell r="F293" t="str">
            <v>Нижегородская область</v>
          </cell>
          <cell r="G293" t="str">
            <v>р.п.Катунки, ул.Чкалова, 1</v>
          </cell>
          <cell r="H293" t="str">
            <v>(83160)45822</v>
          </cell>
          <cell r="I293" t="str">
            <v>Буркова Галина Борисовна</v>
          </cell>
          <cell r="K293">
            <v>0.5</v>
          </cell>
          <cell r="L293" t="str">
            <v>Н6:городской населенный пункт (поселек городского типа, рабочий поселок)</v>
          </cell>
          <cell r="M293" t="str">
            <v>124</v>
          </cell>
          <cell r="N293" t="str">
            <v>09:00 16:00(13:00 14:00)|09:00 16:00(13:00 14:00)|09:00 16:00(13:00 14:00)</v>
          </cell>
          <cell r="O293" t="str">
            <v/>
          </cell>
          <cell r="P293">
            <v>1</v>
          </cell>
          <cell r="Q293" t="str">
            <v>Н6</v>
          </cell>
          <cell r="R293" t="e">
            <v>#VALUE!</v>
          </cell>
          <cell r="T293" t="str">
            <v/>
          </cell>
          <cell r="U293">
            <v>1</v>
          </cell>
          <cell r="V293" t="str">
            <v>Н6</v>
          </cell>
          <cell r="W293" t="e">
            <v>#VALUE!</v>
          </cell>
          <cell r="Y293" t="str">
            <v/>
          </cell>
          <cell r="Z293">
            <v>1</v>
          </cell>
          <cell r="AA293" t="str">
            <v>Н6</v>
          </cell>
          <cell r="AB293" t="e">
            <v>#VALUE!</v>
          </cell>
          <cell r="AD293" t="str">
            <v/>
          </cell>
          <cell r="AE293">
            <v>1</v>
          </cell>
          <cell r="AF293" t="str">
            <v>Н6</v>
          </cell>
          <cell r="AG293" t="e">
            <v>#VALUE!</v>
          </cell>
          <cell r="AI293" t="str">
            <v/>
          </cell>
          <cell r="AJ293">
            <v>1</v>
          </cell>
          <cell r="AK293" t="str">
            <v>Н6</v>
          </cell>
          <cell r="AL293" t="e">
            <v>#VALUE!</v>
          </cell>
          <cell r="AO293">
            <v>1</v>
          </cell>
        </row>
        <row r="294">
          <cell r="A294" t="str">
            <v>4340/056</v>
          </cell>
          <cell r="B294">
            <v>314</v>
          </cell>
          <cell r="C294" t="str">
            <v>Опер.касса №4340/056</v>
          </cell>
          <cell r="D294" t="str">
            <v>П6:Операционная касса вне кассового узла</v>
          </cell>
          <cell r="E294" t="str">
            <v>606552</v>
          </cell>
          <cell r="F294" t="str">
            <v>Нижегородская область</v>
          </cell>
          <cell r="G294" t="str">
            <v>с.Пурех, ул.Ленина, 37</v>
          </cell>
          <cell r="H294" t="str">
            <v>(83160)32260</v>
          </cell>
          <cell r="I294" t="str">
            <v>Бородина Вера Вячеславовна</v>
          </cell>
          <cell r="K294">
            <v>1.5</v>
          </cell>
          <cell r="L294" t="str">
            <v>Н7:сельский населенный пункт</v>
          </cell>
          <cell r="M294" t="str">
            <v>1234</v>
          </cell>
          <cell r="N294" t="str">
            <v>08:30 16:00(13:00 14:00)|08:30 16:00(13:00 14:00)|08:30 16:00(13:00 14:00)|08:30 16:00(13:00 14:00)</v>
          </cell>
          <cell r="O294" t="str">
            <v/>
          </cell>
          <cell r="P294">
            <v>2</v>
          </cell>
          <cell r="Q294" t="str">
            <v>Н7</v>
          </cell>
          <cell r="R294" t="e">
            <v>#VALUE!</v>
          </cell>
          <cell r="T294" t="str">
            <v/>
          </cell>
          <cell r="U294">
            <v>2</v>
          </cell>
          <cell r="V294" t="str">
            <v>Н7</v>
          </cell>
          <cell r="W294" t="e">
            <v>#VALUE!</v>
          </cell>
          <cell r="Y294" t="str">
            <v/>
          </cell>
          <cell r="Z294">
            <v>2</v>
          </cell>
          <cell r="AA294" t="str">
            <v>Н7</v>
          </cell>
          <cell r="AB294" t="e">
            <v>#VALUE!</v>
          </cell>
          <cell r="AD294" t="str">
            <v/>
          </cell>
          <cell r="AE294">
            <v>2</v>
          </cell>
          <cell r="AF294" t="str">
            <v>Н7</v>
          </cell>
          <cell r="AG294" t="e">
            <v>#VALUE!</v>
          </cell>
          <cell r="AI294" t="str">
            <v/>
          </cell>
          <cell r="AJ294">
            <v>2</v>
          </cell>
          <cell r="AK294" t="str">
            <v>Н7</v>
          </cell>
          <cell r="AL294" t="e">
            <v>#VALUE!</v>
          </cell>
          <cell r="AO294">
            <v>2</v>
          </cell>
        </row>
        <row r="295">
          <cell r="A295" t="str">
            <v>4340/057</v>
          </cell>
          <cell r="B295">
            <v>315</v>
          </cell>
          <cell r="C295" t="str">
            <v>Опер.касса №4340/057</v>
          </cell>
          <cell r="D295" t="str">
            <v>П6:Операционная касса вне кассового узла</v>
          </cell>
          <cell r="E295" t="str">
            <v>606553</v>
          </cell>
          <cell r="F295" t="str">
            <v>Нижегородская область</v>
          </cell>
          <cell r="G295" t="str">
            <v>с.Вершилово, ул.Чкалова, 31</v>
          </cell>
          <cell r="H295" t="str">
            <v>(83160)34146</v>
          </cell>
          <cell r="I295" t="str">
            <v>Тараканова Татьяна Петровна</v>
          </cell>
          <cell r="K295">
            <v>0.2</v>
          </cell>
          <cell r="L295" t="str">
            <v>Н7:сельский населенный пункт</v>
          </cell>
          <cell r="M295" t="str">
            <v>1</v>
          </cell>
          <cell r="N295" t="str">
            <v>08:00 16:00(13:00 14:00)</v>
          </cell>
          <cell r="O295" t="str">
            <v/>
          </cell>
          <cell r="P295">
            <v>1</v>
          </cell>
          <cell r="Q295" t="str">
            <v>Н7</v>
          </cell>
          <cell r="R295" t="e">
            <v>#VALUE!</v>
          </cell>
          <cell r="T295" t="str">
            <v/>
          </cell>
          <cell r="U295">
            <v>1</v>
          </cell>
          <cell r="V295" t="str">
            <v>Н7</v>
          </cell>
          <cell r="W295" t="e">
            <v>#VALUE!</v>
          </cell>
          <cell r="Y295" t="str">
            <v/>
          </cell>
          <cell r="Z295">
            <v>1</v>
          </cell>
          <cell r="AA295" t="str">
            <v>Н7</v>
          </cell>
          <cell r="AB295" t="e">
            <v>#VALUE!</v>
          </cell>
          <cell r="AD295" t="str">
            <v/>
          </cell>
          <cell r="AE295">
            <v>1</v>
          </cell>
          <cell r="AF295" t="str">
            <v>Н7</v>
          </cell>
          <cell r="AG295" t="e">
            <v>#VALUE!</v>
          </cell>
          <cell r="AI295" t="str">
            <v/>
          </cell>
          <cell r="AJ295">
            <v>1</v>
          </cell>
          <cell r="AK295" t="str">
            <v>Н7</v>
          </cell>
          <cell r="AL295" t="e">
            <v>#VALUE!</v>
          </cell>
          <cell r="AO295">
            <v>1</v>
          </cell>
        </row>
        <row r="296">
          <cell r="A296" t="str">
            <v>4340/058</v>
          </cell>
          <cell r="B296">
            <v>316</v>
          </cell>
          <cell r="C296" t="str">
            <v>Опер.касса №4340/058</v>
          </cell>
          <cell r="D296" t="str">
            <v>П6:Операционная касса вне кассового узла</v>
          </cell>
          <cell r="E296" t="str">
            <v>606548</v>
          </cell>
          <cell r="F296" t="str">
            <v>Нижегородская область</v>
          </cell>
          <cell r="G296" t="str">
            <v>с.Белое, ул.Центральная, 54</v>
          </cell>
          <cell r="H296" t="str">
            <v>(83160)31538</v>
          </cell>
          <cell r="I296" t="str">
            <v>Ярымова Галина Юрьевна</v>
          </cell>
          <cell r="K296">
            <v>0.2</v>
          </cell>
          <cell r="L296" t="str">
            <v>Н7:сельский населенный пункт</v>
          </cell>
          <cell r="M296" t="str">
            <v>1</v>
          </cell>
          <cell r="N296" t="str">
            <v>09:00 17:00(13:00 14:00)</v>
          </cell>
          <cell r="O296" t="str">
            <v/>
          </cell>
          <cell r="P296">
            <v>1</v>
          </cell>
          <cell r="Q296" t="str">
            <v>Н7</v>
          </cell>
          <cell r="R296" t="e">
            <v>#VALUE!</v>
          </cell>
          <cell r="T296" t="str">
            <v/>
          </cell>
          <cell r="U296">
            <v>1</v>
          </cell>
          <cell r="V296" t="str">
            <v>Н7</v>
          </cell>
          <cell r="W296" t="e">
            <v>#VALUE!</v>
          </cell>
          <cell r="Y296" t="str">
            <v/>
          </cell>
          <cell r="Z296">
            <v>1</v>
          </cell>
          <cell r="AA296" t="str">
            <v>Н7</v>
          </cell>
          <cell r="AB296" t="e">
            <v>#VALUE!</v>
          </cell>
          <cell r="AD296" t="str">
            <v/>
          </cell>
          <cell r="AE296">
            <v>1</v>
          </cell>
          <cell r="AF296" t="str">
            <v>Н7</v>
          </cell>
          <cell r="AG296" t="e">
            <v>#VALUE!</v>
          </cell>
          <cell r="AI296" t="str">
            <v/>
          </cell>
          <cell r="AJ296">
            <v>1</v>
          </cell>
          <cell r="AK296" t="str">
            <v>Н7</v>
          </cell>
          <cell r="AL296" t="e">
            <v>#VALUE!</v>
          </cell>
          <cell r="AO296">
            <v>1</v>
          </cell>
        </row>
        <row r="297">
          <cell r="A297" t="str">
            <v>4340/060</v>
          </cell>
          <cell r="B297">
            <v>317</v>
          </cell>
          <cell r="C297" t="str">
            <v>Опер.касса №4340/060</v>
          </cell>
          <cell r="D297" t="str">
            <v>П6:Операционная касса вне кассового узла</v>
          </cell>
          <cell r="E297" t="str">
            <v>606540</v>
          </cell>
          <cell r="F297" t="str">
            <v>Нижегородская область</v>
          </cell>
          <cell r="G297" t="str">
            <v>г.Чкаловск, ул.Ломоносова, 11</v>
          </cell>
          <cell r="H297" t="str">
            <v>(83160)41690</v>
          </cell>
          <cell r="I297" t="str">
            <v>Дорофеева Юлия Владимировна</v>
          </cell>
          <cell r="K297">
            <v>1.5</v>
          </cell>
          <cell r="L297" t="str">
            <v>Н5:город (не являющийся центром субъекта РФ) с населением до 50 тыс. чел.</v>
          </cell>
          <cell r="M297" t="str">
            <v>1245</v>
          </cell>
          <cell r="N297" t="str">
            <v>10:00 17:30(13:00 14:00)|10:00 17:30(13:00 14:00)|10:00 17:30(13:00 14:00)|10:00 17:30(13:00 14:00)</v>
          </cell>
          <cell r="O297" t="str">
            <v/>
          </cell>
          <cell r="P297">
            <v>2</v>
          </cell>
          <cell r="Q297" t="str">
            <v>Н5</v>
          </cell>
          <cell r="R297" t="e">
            <v>#VALUE!</v>
          </cell>
          <cell r="T297" t="str">
            <v/>
          </cell>
          <cell r="U297">
            <v>2</v>
          </cell>
          <cell r="V297" t="str">
            <v>Н5</v>
          </cell>
          <cell r="W297" t="e">
            <v>#VALUE!</v>
          </cell>
          <cell r="Y297" t="str">
            <v/>
          </cell>
          <cell r="Z297">
            <v>2</v>
          </cell>
          <cell r="AA297" t="str">
            <v>Н5</v>
          </cell>
          <cell r="AB297" t="e">
            <v>#VALUE!</v>
          </cell>
          <cell r="AD297" t="str">
            <v/>
          </cell>
          <cell r="AE297">
            <v>2</v>
          </cell>
          <cell r="AF297" t="str">
            <v>Н5</v>
          </cell>
          <cell r="AG297" t="e">
            <v>#VALUE!</v>
          </cell>
          <cell r="AI297" t="str">
            <v/>
          </cell>
          <cell r="AJ297">
            <v>2</v>
          </cell>
          <cell r="AK297" t="str">
            <v>Н5</v>
          </cell>
          <cell r="AL297" t="e">
            <v>#VALUE!</v>
          </cell>
          <cell r="AO297">
            <v>2</v>
          </cell>
        </row>
        <row r="298">
          <cell r="A298" t="str">
            <v>4340/063</v>
          </cell>
          <cell r="B298">
            <v>319</v>
          </cell>
          <cell r="C298" t="str">
            <v>Опер.касса №4340/063</v>
          </cell>
          <cell r="D298" t="str">
            <v>П6:Операционная касса вне кассового узла</v>
          </cell>
          <cell r="E298" t="str">
            <v>606549</v>
          </cell>
          <cell r="F298" t="str">
            <v>Нижегородская область</v>
          </cell>
          <cell r="G298" t="str">
            <v>д.Кузнецово, ул.Алексеева, 2</v>
          </cell>
          <cell r="H298" t="str">
            <v>(83160)36543</v>
          </cell>
          <cell r="I298" t="str">
            <v>Вакансия</v>
          </cell>
          <cell r="K298">
            <v>0.5</v>
          </cell>
          <cell r="L298" t="str">
            <v>Н7:сельский населенный пункт</v>
          </cell>
          <cell r="M298" t="str">
            <v>124</v>
          </cell>
          <cell r="N298" t="str">
            <v>09:00 16:00(13:00 14:00)|09:00 16:00(13:00 14:00)|09:00 16:00(13:00 14:00)</v>
          </cell>
          <cell r="O298" t="str">
            <v/>
          </cell>
          <cell r="P298">
            <v>1</v>
          </cell>
          <cell r="Q298" t="str">
            <v>Н7</v>
          </cell>
          <cell r="R298" t="e">
            <v>#VALUE!</v>
          </cell>
          <cell r="T298" t="str">
            <v/>
          </cell>
          <cell r="U298">
            <v>1</v>
          </cell>
          <cell r="V298" t="str">
            <v>Н7</v>
          </cell>
          <cell r="W298" t="e">
            <v>#VALUE!</v>
          </cell>
          <cell r="Y298" t="str">
            <v/>
          </cell>
          <cell r="Z298">
            <v>1</v>
          </cell>
          <cell r="AA298" t="str">
            <v>Н7</v>
          </cell>
          <cell r="AB298" t="e">
            <v>#VALUE!</v>
          </cell>
          <cell r="AD298" t="str">
            <v/>
          </cell>
          <cell r="AE298">
            <v>1</v>
          </cell>
          <cell r="AF298" t="str">
            <v>Н7</v>
          </cell>
          <cell r="AG298" t="e">
            <v>#VALUE!</v>
          </cell>
          <cell r="AI298" t="str">
            <v/>
          </cell>
          <cell r="AJ298">
            <v>1</v>
          </cell>
          <cell r="AK298" t="str">
            <v>Н7</v>
          </cell>
          <cell r="AL298" t="e">
            <v>#VALUE!</v>
          </cell>
          <cell r="AO298">
            <v>1</v>
          </cell>
        </row>
        <row r="299">
          <cell r="A299" t="str">
            <v>4340/064</v>
          </cell>
          <cell r="B299">
            <v>320</v>
          </cell>
          <cell r="C299" t="str">
            <v>Доп.офис №4340/064</v>
          </cell>
          <cell r="D299" t="str">
            <v>П3:Дополнительный офис - универсальный филиал</v>
          </cell>
          <cell r="E299" t="str">
            <v>606670</v>
          </cell>
          <cell r="F299" t="str">
            <v>Нижегородская область</v>
          </cell>
          <cell r="G299" t="str">
            <v>р.п.Сокольское, ул.Кирова, 7</v>
          </cell>
          <cell r="H299" t="str">
            <v>(83137)22468</v>
          </cell>
          <cell r="I299" t="str">
            <v>Костюничев Александр Васильевич</v>
          </cell>
          <cell r="K299">
            <v>14.5</v>
          </cell>
          <cell r="L299" t="str">
            <v>Н6:городской населенный пункт (поселек городского типа, рабочий поселок)</v>
          </cell>
          <cell r="M299" t="str">
            <v>123456</v>
          </cell>
          <cell r="N299" t="str">
            <v>08:00 18:00(13:00 14:00)|08:00 18:00(13:00 14:00)|08:00 18:00(13:00 14:00)|08:00 18:00(13:00 14:00)|08:00 18:00(13:00 14:00)|08:00 17:00(13:00 14:00)</v>
          </cell>
          <cell r="O299" t="str">
            <v/>
          </cell>
          <cell r="P299">
            <v>10</v>
          </cell>
          <cell r="Q299" t="str">
            <v>Н6</v>
          </cell>
          <cell r="R299" t="e">
            <v>#VALUE!</v>
          </cell>
          <cell r="T299" t="str">
            <v/>
          </cell>
          <cell r="U299">
            <v>10</v>
          </cell>
          <cell r="V299" t="str">
            <v>Н6</v>
          </cell>
          <cell r="W299" t="e">
            <v>#VALUE!</v>
          </cell>
          <cell r="Y299" t="str">
            <v/>
          </cell>
          <cell r="Z299">
            <v>10</v>
          </cell>
          <cell r="AA299" t="str">
            <v>Н6</v>
          </cell>
          <cell r="AB299" t="e">
            <v>#VALUE!</v>
          </cell>
          <cell r="AD299" t="str">
            <v/>
          </cell>
          <cell r="AE299">
            <v>10</v>
          </cell>
          <cell r="AF299" t="str">
            <v>Н6</v>
          </cell>
          <cell r="AG299" t="e">
            <v>#VALUE!</v>
          </cell>
          <cell r="AI299" t="str">
            <v/>
          </cell>
          <cell r="AJ299">
            <v>10</v>
          </cell>
          <cell r="AK299" t="str">
            <v>Н6</v>
          </cell>
          <cell r="AL299" t="e">
            <v>#VALUE!</v>
          </cell>
          <cell r="AO299">
            <v>10</v>
          </cell>
        </row>
        <row r="300">
          <cell r="A300" t="str">
            <v>4340/065</v>
          </cell>
          <cell r="B300">
            <v>321</v>
          </cell>
          <cell r="C300" t="str">
            <v>Опер.касса №4340/065</v>
          </cell>
          <cell r="D300" t="str">
            <v>П6:Операционная касса вне кассового узла</v>
          </cell>
          <cell r="E300" t="str">
            <v>606674</v>
          </cell>
          <cell r="F300" t="str">
            <v>Нижегородская область</v>
          </cell>
          <cell r="G300" t="str">
            <v>с.Гари</v>
          </cell>
          <cell r="H300" t="str">
            <v>(83137)29967</v>
          </cell>
          <cell r="I300" t="str">
            <v>Макарычева Татьяна Николаевна</v>
          </cell>
          <cell r="K300">
            <v>0.2</v>
          </cell>
          <cell r="L300" t="str">
            <v>Н7:сельский населенный пункт</v>
          </cell>
          <cell r="M300" t="str">
            <v>5</v>
          </cell>
          <cell r="N300" t="str">
            <v>08:00 16:00(13:00 14:00)</v>
          </cell>
          <cell r="O300" t="str">
            <v/>
          </cell>
          <cell r="P300">
            <v>1</v>
          </cell>
          <cell r="Q300" t="str">
            <v>Н7</v>
          </cell>
          <cell r="R300" t="e">
            <v>#VALUE!</v>
          </cell>
          <cell r="T300" t="str">
            <v/>
          </cell>
          <cell r="U300">
            <v>1</v>
          </cell>
          <cell r="V300" t="str">
            <v>Н7</v>
          </cell>
          <cell r="W300" t="e">
            <v>#VALUE!</v>
          </cell>
          <cell r="Y300" t="str">
            <v/>
          </cell>
          <cell r="Z300">
            <v>1</v>
          </cell>
          <cell r="AA300" t="str">
            <v>Н7</v>
          </cell>
          <cell r="AB300" t="e">
            <v>#VALUE!</v>
          </cell>
          <cell r="AD300" t="str">
            <v/>
          </cell>
          <cell r="AE300">
            <v>1</v>
          </cell>
          <cell r="AF300" t="str">
            <v>Н7</v>
          </cell>
          <cell r="AG300" t="e">
            <v>#VALUE!</v>
          </cell>
          <cell r="AI300" t="str">
            <v/>
          </cell>
          <cell r="AJ300">
            <v>1</v>
          </cell>
          <cell r="AK300" t="str">
            <v>Н7</v>
          </cell>
          <cell r="AL300" t="e">
            <v>#VALUE!</v>
          </cell>
          <cell r="AO300">
            <v>1</v>
          </cell>
        </row>
        <row r="301">
          <cell r="A301" t="str">
            <v>4340/068</v>
          </cell>
          <cell r="B301">
            <v>322</v>
          </cell>
          <cell r="C301" t="str">
            <v>Опер.касса №4340/068</v>
          </cell>
          <cell r="D301" t="str">
            <v>П6:Операционная касса вне кассового узла</v>
          </cell>
          <cell r="E301" t="str">
            <v>606689</v>
          </cell>
          <cell r="F301" t="str">
            <v>Нижегородская область</v>
          </cell>
          <cell r="G301" t="str">
            <v>с.Дорофеево</v>
          </cell>
          <cell r="H301" t="str">
            <v>(83137)29332</v>
          </cell>
          <cell r="I301" t="str">
            <v>Сорокина Татьяна Михайловна</v>
          </cell>
          <cell r="K301">
            <v>0.2</v>
          </cell>
          <cell r="L301" t="str">
            <v>Н7:сельский населенный пункт</v>
          </cell>
          <cell r="M301" t="str">
            <v>5</v>
          </cell>
          <cell r="N301" t="str">
            <v>08:00 16:00(13:00 14:00)</v>
          </cell>
          <cell r="O301" t="str">
            <v/>
          </cell>
          <cell r="P301">
            <v>1</v>
          </cell>
          <cell r="Q301" t="str">
            <v>Н7</v>
          </cell>
          <cell r="R301" t="e">
            <v>#VALUE!</v>
          </cell>
          <cell r="T301" t="str">
            <v/>
          </cell>
          <cell r="U301">
            <v>1</v>
          </cell>
          <cell r="V301" t="str">
            <v>Н7</v>
          </cell>
          <cell r="W301" t="e">
            <v>#VALUE!</v>
          </cell>
          <cell r="Y301" t="str">
            <v/>
          </cell>
          <cell r="Z301">
            <v>1</v>
          </cell>
          <cell r="AA301" t="str">
            <v>Н7</v>
          </cell>
          <cell r="AB301" t="e">
            <v>#VALUE!</v>
          </cell>
          <cell r="AD301" t="str">
            <v/>
          </cell>
          <cell r="AE301">
            <v>1</v>
          </cell>
          <cell r="AF301" t="str">
            <v>Н7</v>
          </cell>
          <cell r="AG301" t="e">
            <v>#VALUE!</v>
          </cell>
          <cell r="AI301" t="str">
            <v/>
          </cell>
          <cell r="AJ301">
            <v>1</v>
          </cell>
          <cell r="AK301" t="str">
            <v>Н7</v>
          </cell>
          <cell r="AL301" t="e">
            <v>#VALUE!</v>
          </cell>
          <cell r="AO301">
            <v>1</v>
          </cell>
        </row>
        <row r="302">
          <cell r="A302" t="str">
            <v>4340/070</v>
          </cell>
          <cell r="B302">
            <v>323</v>
          </cell>
          <cell r="C302" t="str">
            <v>Опер.касса №4340/070</v>
          </cell>
          <cell r="D302" t="str">
            <v>П6:Операционная касса вне кассового узла</v>
          </cell>
          <cell r="E302" t="str">
            <v>606681</v>
          </cell>
          <cell r="F302" t="str">
            <v>Нижегородская область</v>
          </cell>
          <cell r="G302" t="str">
            <v>с.Пелегово, ул.Молодежная, 19</v>
          </cell>
          <cell r="H302" t="str">
            <v>(83137)26127</v>
          </cell>
          <cell r="I302" t="str">
            <v>Шмелева Тамара Николаевна</v>
          </cell>
          <cell r="K302">
            <v>0.2</v>
          </cell>
          <cell r="L302" t="str">
            <v>Н7:сельский населенный пункт</v>
          </cell>
          <cell r="M302" t="str">
            <v>1</v>
          </cell>
          <cell r="N302" t="str">
            <v>08:00 16:00(13:00 14:00)</v>
          </cell>
          <cell r="O302" t="str">
            <v/>
          </cell>
          <cell r="P302">
            <v>1</v>
          </cell>
          <cell r="Q302" t="str">
            <v>Н7</v>
          </cell>
          <cell r="R302" t="e">
            <v>#VALUE!</v>
          </cell>
          <cell r="T302" t="str">
            <v/>
          </cell>
          <cell r="U302">
            <v>1</v>
          </cell>
          <cell r="V302" t="str">
            <v>Н7</v>
          </cell>
          <cell r="W302" t="e">
            <v>#VALUE!</v>
          </cell>
          <cell r="Y302" t="str">
            <v/>
          </cell>
          <cell r="Z302">
            <v>1</v>
          </cell>
          <cell r="AA302" t="str">
            <v>Н7</v>
          </cell>
          <cell r="AB302" t="e">
            <v>#VALUE!</v>
          </cell>
          <cell r="AD302" t="str">
            <v/>
          </cell>
          <cell r="AE302">
            <v>1</v>
          </cell>
          <cell r="AF302" t="str">
            <v>Н7</v>
          </cell>
          <cell r="AG302" t="e">
            <v>#VALUE!</v>
          </cell>
          <cell r="AI302" t="str">
            <v/>
          </cell>
          <cell r="AJ302">
            <v>1</v>
          </cell>
          <cell r="AK302" t="str">
            <v>Н7</v>
          </cell>
          <cell r="AL302" t="e">
            <v>#VALUE!</v>
          </cell>
          <cell r="AO302">
            <v>1</v>
          </cell>
        </row>
        <row r="303">
          <cell r="A303" t="str">
            <v>4340/078</v>
          </cell>
          <cell r="B303">
            <v>329</v>
          </cell>
          <cell r="C303" t="str">
            <v>Доп.офис №4340/078</v>
          </cell>
          <cell r="D303" t="str">
            <v>П3:Дополнительный офис - универсальный филиал</v>
          </cell>
          <cell r="E303" t="str">
            <v>606400</v>
          </cell>
          <cell r="F303" t="str">
            <v>Нижегородская область</v>
          </cell>
          <cell r="G303" t="str">
            <v>г.Балахна, ул.Энгельса, 9</v>
          </cell>
          <cell r="H303" t="str">
            <v>(83144)60848</v>
          </cell>
          <cell r="I303" t="str">
            <v>Власов Виктор Иванович</v>
          </cell>
          <cell r="K303">
            <v>32</v>
          </cell>
          <cell r="L303" t="str">
            <v>Н4:город (не являющийся центром субъекта РФ) с населением свыше 50 до 100 тыс. чел.</v>
          </cell>
          <cell r="M303" t="str">
            <v>123456</v>
          </cell>
          <cell r="N303" t="str">
            <v>08:00 19:00|08:00 19:00|08:00 19:00|08:00 19:00|08:00 19:00|08:00 17:00</v>
          </cell>
          <cell r="O303" t="str">
            <v/>
          </cell>
          <cell r="P303">
            <v>14</v>
          </cell>
          <cell r="Q303" t="str">
            <v>Н4</v>
          </cell>
          <cell r="R303" t="e">
            <v>#VALUE!</v>
          </cell>
          <cell r="T303" t="str">
            <v/>
          </cell>
          <cell r="U303">
            <v>14</v>
          </cell>
          <cell r="V303" t="str">
            <v>Н4</v>
          </cell>
          <cell r="W303" t="e">
            <v>#VALUE!</v>
          </cell>
          <cell r="Y303" t="str">
            <v/>
          </cell>
          <cell r="Z303">
            <v>14</v>
          </cell>
          <cell r="AA303" t="str">
            <v>Н4</v>
          </cell>
          <cell r="AB303" t="e">
            <v>#VALUE!</v>
          </cell>
          <cell r="AD303" t="str">
            <v/>
          </cell>
          <cell r="AE303">
            <v>14</v>
          </cell>
          <cell r="AF303" t="str">
            <v>Н4</v>
          </cell>
          <cell r="AG303" t="e">
            <v>#VALUE!</v>
          </cell>
          <cell r="AI303" t="str">
            <v/>
          </cell>
          <cell r="AJ303">
            <v>14</v>
          </cell>
          <cell r="AK303" t="str">
            <v>Н4</v>
          </cell>
          <cell r="AL303" t="e">
            <v>#VALUE!</v>
          </cell>
          <cell r="AO303">
            <v>14</v>
          </cell>
        </row>
        <row r="304">
          <cell r="A304" t="str">
            <v>4340/079</v>
          </cell>
          <cell r="B304">
            <v>330</v>
          </cell>
          <cell r="C304" t="str">
            <v>Опер.касса №4340/079</v>
          </cell>
          <cell r="D304" t="str">
            <v>П6:Операционная касса вне кассового узла</v>
          </cell>
          <cell r="E304" t="str">
            <v>606403</v>
          </cell>
          <cell r="F304" t="str">
            <v>Нижегородская область</v>
          </cell>
          <cell r="G304" t="str">
            <v>г.Балахна, ул.Свердлова, 28</v>
          </cell>
          <cell r="H304" t="str">
            <v>(83144)64438</v>
          </cell>
          <cell r="I304" t="str">
            <v>Тряпкина Елена Николаевна</v>
          </cell>
          <cell r="K304">
            <v>3</v>
          </cell>
          <cell r="L304" t="str">
            <v>Н4:город (не являющийся центром субъекта РФ) с населением свыше 50 до 100 тыс. чел.</v>
          </cell>
          <cell r="M304" t="str">
            <v>123456</v>
          </cell>
          <cell r="N304" t="str">
            <v>08:30 18:30(13:00 14:00)|08:30 18:30(13:00 14:00)|08:30 18:30(13:00 14:00)|08:30 18:30(13:00 14:00)|08:30 18:30(13:00 14:00)|08:30 17:30(13:00 14:00)</v>
          </cell>
          <cell r="O304" t="str">
            <v/>
          </cell>
          <cell r="P304">
            <v>3</v>
          </cell>
          <cell r="Q304" t="str">
            <v>Н4</v>
          </cell>
          <cell r="R304" t="e">
            <v>#VALUE!</v>
          </cell>
          <cell r="T304" t="str">
            <v/>
          </cell>
          <cell r="U304">
            <v>3</v>
          </cell>
          <cell r="V304" t="str">
            <v>Н4</v>
          </cell>
          <cell r="W304" t="e">
            <v>#VALUE!</v>
          </cell>
          <cell r="Y304" t="str">
            <v/>
          </cell>
          <cell r="Z304">
            <v>3</v>
          </cell>
          <cell r="AA304" t="str">
            <v>Н4</v>
          </cell>
          <cell r="AB304" t="e">
            <v>#VALUE!</v>
          </cell>
          <cell r="AD304" t="str">
            <v/>
          </cell>
          <cell r="AE304">
            <v>3</v>
          </cell>
          <cell r="AF304" t="str">
            <v>Н4</v>
          </cell>
          <cell r="AG304" t="e">
            <v>#VALUE!</v>
          </cell>
          <cell r="AI304" t="str">
            <v/>
          </cell>
          <cell r="AJ304">
            <v>3</v>
          </cell>
          <cell r="AK304" t="str">
            <v>Н4</v>
          </cell>
          <cell r="AL304" t="e">
            <v>#VALUE!</v>
          </cell>
          <cell r="AO304">
            <v>3</v>
          </cell>
        </row>
        <row r="305">
          <cell r="A305" t="str">
            <v>4340/080</v>
          </cell>
          <cell r="B305">
            <v>331</v>
          </cell>
          <cell r="C305" t="str">
            <v>Опер.касса №4340/080</v>
          </cell>
          <cell r="D305" t="str">
            <v>П6:Операционная касса вне кассового узла</v>
          </cell>
          <cell r="E305" t="str">
            <v>606425</v>
          </cell>
          <cell r="F305" t="str">
            <v>Нижегородская область</v>
          </cell>
          <cell r="G305" t="str">
            <v>р.п.Гидроторф, ул.Юбилейная, 5</v>
          </cell>
          <cell r="H305" t="str">
            <v>(83144)70166</v>
          </cell>
          <cell r="I305" t="str">
            <v>Минаева Валентина Юрьевна</v>
          </cell>
          <cell r="K305">
            <v>1.5</v>
          </cell>
          <cell r="L305" t="str">
            <v>Н6:городской населенный пункт (поселек городского типа, рабочий поселок)</v>
          </cell>
          <cell r="M305" t="str">
            <v>2356</v>
          </cell>
          <cell r="N305" t="str">
            <v>10:00 18:00(13:00 14:00)|10:00 18:00(13:00 14:00)|10:00 18:00(13:00 14:00)|09:00 14:00</v>
          </cell>
          <cell r="O305" t="str">
            <v/>
          </cell>
          <cell r="P305">
            <v>2</v>
          </cell>
          <cell r="Q305" t="str">
            <v>Н6</v>
          </cell>
          <cell r="R305" t="e">
            <v>#VALUE!</v>
          </cell>
          <cell r="T305" t="str">
            <v/>
          </cell>
          <cell r="U305">
            <v>2</v>
          </cell>
          <cell r="V305" t="str">
            <v>Н6</v>
          </cell>
          <cell r="W305" t="e">
            <v>#VALUE!</v>
          </cell>
          <cell r="Y305" t="str">
            <v/>
          </cell>
          <cell r="Z305">
            <v>2</v>
          </cell>
          <cell r="AA305" t="str">
            <v>Н6</v>
          </cell>
          <cell r="AB305" t="e">
            <v>#VALUE!</v>
          </cell>
          <cell r="AD305" t="str">
            <v/>
          </cell>
          <cell r="AE305">
            <v>2</v>
          </cell>
          <cell r="AF305" t="str">
            <v>Н6</v>
          </cell>
          <cell r="AG305" t="e">
            <v>#VALUE!</v>
          </cell>
          <cell r="AI305" t="str">
            <v/>
          </cell>
          <cell r="AJ305">
            <v>2</v>
          </cell>
          <cell r="AK305" t="str">
            <v>Н6</v>
          </cell>
          <cell r="AL305" t="e">
            <v>#VALUE!</v>
          </cell>
          <cell r="AO305">
            <v>2</v>
          </cell>
        </row>
        <row r="306">
          <cell r="A306" t="str">
            <v>4340/081</v>
          </cell>
          <cell r="B306">
            <v>332</v>
          </cell>
          <cell r="C306" t="str">
            <v>Опер.касса №4340/081</v>
          </cell>
          <cell r="D306" t="str">
            <v>П6:Операционная касса вне кассового узла</v>
          </cell>
          <cell r="E306" t="str">
            <v>606400</v>
          </cell>
          <cell r="F306" t="str">
            <v>Нижегородская область</v>
          </cell>
          <cell r="G306" t="str">
            <v>д.Истомино, ул.Генерала Маргелова, 60, помещение №6</v>
          </cell>
          <cell r="H306" t="str">
            <v>(83144)53517</v>
          </cell>
          <cell r="I306" t="str">
            <v>Редозубова Татьяна Юрьевна</v>
          </cell>
          <cell r="K306">
            <v>0.2</v>
          </cell>
          <cell r="L306" t="str">
            <v>Н7:сельский населенный пункт</v>
          </cell>
          <cell r="M306" t="str">
            <v>4</v>
          </cell>
          <cell r="N306" t="str">
            <v>08:00 16:00(13:00 14:00)</v>
          </cell>
          <cell r="O306" t="str">
            <v/>
          </cell>
          <cell r="P306">
            <v>1</v>
          </cell>
          <cell r="Q306" t="str">
            <v>Н7</v>
          </cell>
          <cell r="R306" t="e">
            <v>#VALUE!</v>
          </cell>
          <cell r="T306" t="str">
            <v/>
          </cell>
          <cell r="U306">
            <v>1</v>
          </cell>
          <cell r="V306" t="str">
            <v>Н7</v>
          </cell>
          <cell r="W306" t="e">
            <v>#VALUE!</v>
          </cell>
          <cell r="Y306" t="str">
            <v/>
          </cell>
          <cell r="Z306">
            <v>1</v>
          </cell>
          <cell r="AA306" t="str">
            <v>Н7</v>
          </cell>
          <cell r="AB306" t="e">
            <v>#VALUE!</v>
          </cell>
          <cell r="AD306" t="str">
            <v/>
          </cell>
          <cell r="AE306">
            <v>1</v>
          </cell>
          <cell r="AF306" t="str">
            <v>Н7</v>
          </cell>
          <cell r="AG306" t="e">
            <v>#VALUE!</v>
          </cell>
          <cell r="AI306" t="str">
            <v/>
          </cell>
          <cell r="AJ306">
            <v>1</v>
          </cell>
          <cell r="AK306" t="str">
            <v>Н7</v>
          </cell>
          <cell r="AL306" t="e">
            <v>#VALUE!</v>
          </cell>
          <cell r="AO306">
            <v>1</v>
          </cell>
        </row>
        <row r="307">
          <cell r="A307" t="str">
            <v>4340/082</v>
          </cell>
          <cell r="B307">
            <v>333</v>
          </cell>
          <cell r="C307" t="str">
            <v>Опер.касса №4340/082</v>
          </cell>
          <cell r="D307" t="str">
            <v>П6:Операционная касса вне кассового узла</v>
          </cell>
          <cell r="E307" t="str">
            <v>606420</v>
          </cell>
          <cell r="F307" t="str">
            <v>Нижегородская область</v>
          </cell>
          <cell r="G307" t="str">
            <v>р.п.Большое Козино, ул.Пионерская, 2</v>
          </cell>
          <cell r="H307" t="str">
            <v>(83144)54433</v>
          </cell>
          <cell r="I307" t="str">
            <v>Нуждина Любовь Леонидовна</v>
          </cell>
          <cell r="K307">
            <v>1.5</v>
          </cell>
          <cell r="L307" t="str">
            <v>Н6:городской населенный пункт (поселек городского типа, рабочий поселок)</v>
          </cell>
          <cell r="M307" t="str">
            <v>2356</v>
          </cell>
          <cell r="N307" t="str">
            <v>08:30 16:30(13:00 14:00)|08:30 16:30(13:00 14:00)|08:30 16:30(13:00 14:00)|08:30 13:30</v>
          </cell>
          <cell r="O307" t="str">
            <v/>
          </cell>
          <cell r="P307">
            <v>2</v>
          </cell>
          <cell r="Q307" t="str">
            <v>Н6</v>
          </cell>
          <cell r="R307" t="e">
            <v>#VALUE!</v>
          </cell>
          <cell r="T307" t="str">
            <v/>
          </cell>
          <cell r="U307">
            <v>2</v>
          </cell>
          <cell r="V307" t="str">
            <v>Н6</v>
          </cell>
          <cell r="W307" t="e">
            <v>#VALUE!</v>
          </cell>
          <cell r="Y307" t="str">
            <v/>
          </cell>
          <cell r="Z307">
            <v>2</v>
          </cell>
          <cell r="AA307" t="str">
            <v>Н6</v>
          </cell>
          <cell r="AB307" t="e">
            <v>#VALUE!</v>
          </cell>
          <cell r="AD307" t="str">
            <v/>
          </cell>
          <cell r="AE307">
            <v>2</v>
          </cell>
          <cell r="AF307" t="str">
            <v>Н6</v>
          </cell>
          <cell r="AG307" t="e">
            <v>#VALUE!</v>
          </cell>
          <cell r="AI307" t="str">
            <v/>
          </cell>
          <cell r="AJ307">
            <v>2</v>
          </cell>
          <cell r="AK307" t="str">
            <v>Н6</v>
          </cell>
          <cell r="AL307" t="e">
            <v>#VALUE!</v>
          </cell>
          <cell r="AO307">
            <v>2</v>
          </cell>
        </row>
        <row r="308">
          <cell r="A308" t="str">
            <v>4340/083</v>
          </cell>
          <cell r="B308">
            <v>334</v>
          </cell>
          <cell r="C308" t="str">
            <v>Опер.касса №4340/083</v>
          </cell>
          <cell r="D308" t="str">
            <v>П6:Операционная касса вне кассового узла</v>
          </cell>
          <cell r="E308" t="str">
            <v>606400</v>
          </cell>
          <cell r="F308" t="str">
            <v>Нижегородская область</v>
          </cell>
          <cell r="G308" t="str">
            <v>г.Балахна, проспект Революции, 93</v>
          </cell>
          <cell r="H308" t="str">
            <v>(83144)61580</v>
          </cell>
          <cell r="I308" t="str">
            <v>Калигина Елена Константиновна</v>
          </cell>
          <cell r="K308">
            <v>1.5</v>
          </cell>
          <cell r="L308" t="str">
            <v>Н4:город (не являющийся центром субъекта РФ) с населением свыше 50 до 100 тыс. чел.</v>
          </cell>
          <cell r="M308" t="str">
            <v>1245</v>
          </cell>
          <cell r="N308" t="str">
            <v>10:00 17:00(13:00 14:00)|09:00 17:00(13:00 14:00)|09:00 17:00(13:00 14:00)|10:00 17:00(13:00 14:00)</v>
          </cell>
          <cell r="O308" t="str">
            <v/>
          </cell>
          <cell r="P308">
            <v>2</v>
          </cell>
          <cell r="Q308" t="str">
            <v>Н4</v>
          </cell>
          <cell r="R308" t="e">
            <v>#VALUE!</v>
          </cell>
          <cell r="T308" t="str">
            <v/>
          </cell>
          <cell r="U308">
            <v>2</v>
          </cell>
          <cell r="V308" t="str">
            <v>Н4</v>
          </cell>
          <cell r="W308" t="e">
            <v>#VALUE!</v>
          </cell>
          <cell r="Y308" t="str">
            <v/>
          </cell>
          <cell r="Z308">
            <v>2</v>
          </cell>
          <cell r="AA308" t="str">
            <v>Н4</v>
          </cell>
          <cell r="AB308" t="e">
            <v>#VALUE!</v>
          </cell>
          <cell r="AD308" t="str">
            <v/>
          </cell>
          <cell r="AE308">
            <v>2</v>
          </cell>
          <cell r="AF308" t="str">
            <v>Н4</v>
          </cell>
          <cell r="AG308" t="e">
            <v>#VALUE!</v>
          </cell>
          <cell r="AI308" t="str">
            <v/>
          </cell>
          <cell r="AJ308">
            <v>2</v>
          </cell>
          <cell r="AK308" t="str">
            <v>Н4</v>
          </cell>
          <cell r="AL308" t="e">
            <v>#VALUE!</v>
          </cell>
          <cell r="AO308">
            <v>2</v>
          </cell>
        </row>
        <row r="309">
          <cell r="A309" t="str">
            <v>4340/084</v>
          </cell>
          <cell r="B309">
            <v>335</v>
          </cell>
          <cell r="C309" t="str">
            <v>Опер.касса №4340/084</v>
          </cell>
          <cell r="D309" t="str">
            <v>П6:Операционная касса вне кассового узла</v>
          </cell>
          <cell r="E309" t="str">
            <v>606402</v>
          </cell>
          <cell r="F309" t="str">
            <v>Нижегородская область</v>
          </cell>
          <cell r="G309" t="str">
            <v>г.Балахна, ул.Мазурова, 1</v>
          </cell>
          <cell r="H309" t="str">
            <v>(83144)74677</v>
          </cell>
          <cell r="I309" t="str">
            <v>Николаева Елена Александровна</v>
          </cell>
          <cell r="K309">
            <v>0.5</v>
          </cell>
          <cell r="L309" t="str">
            <v>Н4:город (не являющийся центром субъекта РФ) с населением свыше 50 до 100 тыс. чел.</v>
          </cell>
          <cell r="M309" t="str">
            <v>135</v>
          </cell>
          <cell r="N309" t="str">
            <v>10:00 16:30(13:00 14:00)|10:00 16:30(13:00 14:00)|10:00 16:30(13:00 14:00)</v>
          </cell>
          <cell r="O309" t="str">
            <v/>
          </cell>
          <cell r="P309">
            <v>1</v>
          </cell>
          <cell r="Q309" t="str">
            <v>Н4</v>
          </cell>
          <cell r="R309" t="e">
            <v>#VALUE!</v>
          </cell>
          <cell r="T309" t="str">
            <v/>
          </cell>
          <cell r="U309">
            <v>1</v>
          </cell>
          <cell r="V309" t="str">
            <v>Н4</v>
          </cell>
          <cell r="W309" t="e">
            <v>#VALUE!</v>
          </cell>
          <cell r="Y309" t="str">
            <v/>
          </cell>
          <cell r="Z309">
            <v>1</v>
          </cell>
          <cell r="AA309" t="str">
            <v>Н4</v>
          </cell>
          <cell r="AB309" t="e">
            <v>#VALUE!</v>
          </cell>
          <cell r="AD309" t="str">
            <v/>
          </cell>
          <cell r="AE309">
            <v>1</v>
          </cell>
          <cell r="AF309" t="str">
            <v>Н4</v>
          </cell>
          <cell r="AG309" t="e">
            <v>#VALUE!</v>
          </cell>
          <cell r="AI309" t="str">
            <v/>
          </cell>
          <cell r="AJ309">
            <v>1</v>
          </cell>
          <cell r="AK309" t="str">
            <v>Н4</v>
          </cell>
          <cell r="AL309" t="e">
            <v>#VALUE!</v>
          </cell>
          <cell r="AO309">
            <v>1</v>
          </cell>
        </row>
        <row r="310">
          <cell r="A310" t="str">
            <v>4340/085</v>
          </cell>
          <cell r="B310">
            <v>336</v>
          </cell>
          <cell r="C310" t="str">
            <v>Опер.касса №4340/085</v>
          </cell>
          <cell r="D310" t="str">
            <v>П6:Операционная касса вне кассового узла</v>
          </cell>
          <cell r="E310" t="str">
            <v>606427</v>
          </cell>
          <cell r="F310" t="str">
            <v>Нижегородская область</v>
          </cell>
          <cell r="G310" t="str">
            <v>р.п.Лукино, ул.Победы, 22</v>
          </cell>
          <cell r="H310" t="str">
            <v>(83144)52123</v>
          </cell>
          <cell r="I310" t="str">
            <v>Бояринцева Людмила Борисовна</v>
          </cell>
          <cell r="K310">
            <v>1</v>
          </cell>
          <cell r="L310" t="str">
            <v>Н6:городской населенный пункт (поселек городского типа, рабочий поселок)</v>
          </cell>
          <cell r="M310" t="str">
            <v>23456</v>
          </cell>
          <cell r="N310" t="str">
            <v>08:30 16:30(13:00 14:00)|08:30 16:30(13:00 14:00)|08:30 16:30(13:00 14:00)|08:30 16:30(13:00 14:00)|08:30 14:30</v>
          </cell>
          <cell r="O310" t="str">
            <v/>
          </cell>
          <cell r="P310">
            <v>2</v>
          </cell>
          <cell r="Q310" t="str">
            <v>Н6</v>
          </cell>
          <cell r="R310" t="e">
            <v>#VALUE!</v>
          </cell>
          <cell r="T310" t="str">
            <v/>
          </cell>
          <cell r="U310">
            <v>2</v>
          </cell>
          <cell r="V310" t="str">
            <v>Н6</v>
          </cell>
          <cell r="W310" t="e">
            <v>#VALUE!</v>
          </cell>
          <cell r="Y310" t="str">
            <v/>
          </cell>
          <cell r="Z310">
            <v>2</v>
          </cell>
          <cell r="AA310" t="str">
            <v>Н6</v>
          </cell>
          <cell r="AB310" t="e">
            <v>#VALUE!</v>
          </cell>
          <cell r="AD310" t="str">
            <v/>
          </cell>
          <cell r="AE310">
            <v>2</v>
          </cell>
          <cell r="AF310" t="str">
            <v>Н6</v>
          </cell>
          <cell r="AG310" t="e">
            <v>#VALUE!</v>
          </cell>
          <cell r="AI310" t="str">
            <v/>
          </cell>
          <cell r="AJ310">
            <v>2</v>
          </cell>
          <cell r="AK310" t="str">
            <v>Н6</v>
          </cell>
          <cell r="AL310" t="e">
            <v>#VALUE!</v>
          </cell>
          <cell r="AO310">
            <v>2</v>
          </cell>
        </row>
        <row r="311">
          <cell r="A311" t="str">
            <v>4340/086</v>
          </cell>
          <cell r="B311">
            <v>337</v>
          </cell>
          <cell r="C311" t="str">
            <v>Опер.касса №4340/086</v>
          </cell>
          <cell r="D311" t="str">
            <v>П6:Операционная касса вне кассового узла</v>
          </cell>
          <cell r="E311" t="str">
            <v>606408</v>
          </cell>
          <cell r="F311" t="str">
            <v>Нижегородская область</v>
          </cell>
          <cell r="G311" t="str">
            <v>г.Балахна, микрорайон Правдинск, ул.1 Мая, 16</v>
          </cell>
          <cell r="H311" t="str">
            <v>(83144)41380</v>
          </cell>
          <cell r="I311" t="str">
            <v>Журавлева Анна Евгеньевна</v>
          </cell>
          <cell r="K311">
            <v>3</v>
          </cell>
          <cell r="L311" t="str">
            <v>Н4:город (не являющийся центром субъекта РФ) с населением свыше 50 до 100 тыс. чел.</v>
          </cell>
          <cell r="M311" t="str">
            <v>12345</v>
          </cell>
          <cell r="N311" t="str">
            <v>09:00 17:00(13:00 14:00)|09:00 17:00(13:00 14:00)|09:00 17:00(13:00 14:00)|09:00 17:00(13:00 14:00)|09:00 17:00(13:00 14:00)</v>
          </cell>
          <cell r="O311" t="str">
            <v/>
          </cell>
          <cell r="P311">
            <v>3</v>
          </cell>
          <cell r="Q311" t="str">
            <v>Н4</v>
          </cell>
          <cell r="R311" t="e">
            <v>#VALUE!</v>
          </cell>
          <cell r="T311" t="str">
            <v/>
          </cell>
          <cell r="U311">
            <v>3</v>
          </cell>
          <cell r="V311" t="str">
            <v>Н4</v>
          </cell>
          <cell r="W311" t="e">
            <v>#VALUE!</v>
          </cell>
          <cell r="Y311" t="str">
            <v/>
          </cell>
          <cell r="Z311">
            <v>3</v>
          </cell>
          <cell r="AA311" t="str">
            <v>Н4</v>
          </cell>
          <cell r="AB311" t="e">
            <v>#VALUE!</v>
          </cell>
          <cell r="AD311" t="str">
            <v/>
          </cell>
          <cell r="AE311">
            <v>3</v>
          </cell>
          <cell r="AF311" t="str">
            <v>Н4</v>
          </cell>
          <cell r="AG311" t="e">
            <v>#VALUE!</v>
          </cell>
          <cell r="AI311" t="str">
            <v/>
          </cell>
          <cell r="AJ311">
            <v>3</v>
          </cell>
          <cell r="AK311" t="str">
            <v>Н4</v>
          </cell>
          <cell r="AL311" t="e">
            <v>#VALUE!</v>
          </cell>
          <cell r="AO311">
            <v>3</v>
          </cell>
        </row>
        <row r="312">
          <cell r="A312" t="str">
            <v>4340/087</v>
          </cell>
          <cell r="B312">
            <v>338</v>
          </cell>
          <cell r="C312" t="str">
            <v>Опер.касса №4340/087</v>
          </cell>
          <cell r="D312" t="str">
            <v>П6:Операционная касса вне кассового узла</v>
          </cell>
          <cell r="E312" t="str">
            <v>606414</v>
          </cell>
          <cell r="F312" t="str">
            <v>Нижегородская область</v>
          </cell>
          <cell r="G312" t="str">
            <v>д.Конево, ул.Советская, 1а</v>
          </cell>
          <cell r="H312" t="str">
            <v>(83144)53181</v>
          </cell>
          <cell r="I312" t="str">
            <v>Доброхотова Ольга Леонидовна</v>
          </cell>
          <cell r="K312">
            <v>0.5</v>
          </cell>
          <cell r="L312" t="str">
            <v>Н7:сельский населенный пункт</v>
          </cell>
          <cell r="M312" t="str">
            <v>135</v>
          </cell>
          <cell r="N312" t="str">
            <v>08:00 15:20(13:00 14:00)|09:00 15:20(13:00 14:00)|08:00 15:20(13:00 14:00)</v>
          </cell>
          <cell r="O312" t="str">
            <v/>
          </cell>
          <cell r="P312">
            <v>1</v>
          </cell>
          <cell r="Q312" t="str">
            <v>Н7</v>
          </cell>
          <cell r="R312" t="e">
            <v>#VALUE!</v>
          </cell>
          <cell r="T312" t="str">
            <v/>
          </cell>
          <cell r="U312">
            <v>1</v>
          </cell>
          <cell r="V312" t="str">
            <v>Н7</v>
          </cell>
          <cell r="W312" t="e">
            <v>#VALUE!</v>
          </cell>
          <cell r="Y312" t="str">
            <v/>
          </cell>
          <cell r="Z312">
            <v>1</v>
          </cell>
          <cell r="AA312" t="str">
            <v>Н7</v>
          </cell>
          <cell r="AB312" t="e">
            <v>#VALUE!</v>
          </cell>
          <cell r="AD312" t="str">
            <v/>
          </cell>
          <cell r="AE312">
            <v>1</v>
          </cell>
          <cell r="AF312" t="str">
            <v>Н7</v>
          </cell>
          <cell r="AG312" t="e">
            <v>#VALUE!</v>
          </cell>
          <cell r="AI312" t="str">
            <v/>
          </cell>
          <cell r="AJ312">
            <v>1</v>
          </cell>
          <cell r="AK312" t="str">
            <v>Н7</v>
          </cell>
          <cell r="AL312" t="e">
            <v>#VALUE!</v>
          </cell>
          <cell r="AO312">
            <v>1</v>
          </cell>
        </row>
        <row r="313">
          <cell r="A313" t="str">
            <v>4340/088</v>
          </cell>
          <cell r="B313">
            <v>339</v>
          </cell>
          <cell r="C313" t="str">
            <v>Опер.касса №4340/088</v>
          </cell>
          <cell r="D313" t="str">
            <v>П6:Операционная касса вне кассового узла</v>
          </cell>
          <cell r="E313" t="str">
            <v>606410</v>
          </cell>
          <cell r="F313" t="str">
            <v>Нижегородская область</v>
          </cell>
          <cell r="G313" t="str">
            <v>р.п.1 Мая, ул.Садовая, 28</v>
          </cell>
          <cell r="H313" t="str">
            <v>(83144)72002</v>
          </cell>
          <cell r="I313" t="str">
            <v>Соколова Валентина Александровна</v>
          </cell>
          <cell r="K313">
            <v>1</v>
          </cell>
          <cell r="L313" t="str">
            <v>Н6:городской населенный пункт (поселек городского типа, рабочий поселок)</v>
          </cell>
          <cell r="M313" t="str">
            <v>23456</v>
          </cell>
          <cell r="N313" t="str">
            <v>08:30 16:30(13:00 14:00)|08:30 16:30(13:00 14:00)|08:30 16:30(13:00 14:00)|08:30 16:30(13:00 14:00)|08:30 14:30</v>
          </cell>
          <cell r="O313" t="str">
            <v/>
          </cell>
          <cell r="P313">
            <v>1</v>
          </cell>
          <cell r="Q313" t="str">
            <v>Н6</v>
          </cell>
          <cell r="R313" t="e">
            <v>#VALUE!</v>
          </cell>
          <cell r="T313" t="str">
            <v/>
          </cell>
          <cell r="U313">
            <v>1</v>
          </cell>
          <cell r="V313" t="str">
            <v>Н6</v>
          </cell>
          <cell r="W313" t="e">
            <v>#VALUE!</v>
          </cell>
          <cell r="Y313" t="str">
            <v/>
          </cell>
          <cell r="Z313">
            <v>1</v>
          </cell>
          <cell r="AA313" t="str">
            <v>Н6</v>
          </cell>
          <cell r="AB313" t="e">
            <v>#VALUE!</v>
          </cell>
          <cell r="AD313" t="str">
            <v/>
          </cell>
          <cell r="AE313">
            <v>1</v>
          </cell>
          <cell r="AF313" t="str">
            <v>Н6</v>
          </cell>
          <cell r="AG313" t="e">
            <v>#VALUE!</v>
          </cell>
          <cell r="AI313" t="str">
            <v/>
          </cell>
          <cell r="AJ313">
            <v>1</v>
          </cell>
          <cell r="AK313" t="str">
            <v>Н6</v>
          </cell>
          <cell r="AL313" t="e">
            <v>#VALUE!</v>
          </cell>
          <cell r="AO313">
            <v>1</v>
          </cell>
        </row>
        <row r="314">
          <cell r="A314" t="str">
            <v>4340/089</v>
          </cell>
          <cell r="B314">
            <v>340</v>
          </cell>
          <cell r="C314" t="str">
            <v>Доп.офис №4340/089</v>
          </cell>
          <cell r="D314" t="str">
            <v>П5:Дополнительный офис - специализированный филиал, обслуживающий физических лиц</v>
          </cell>
          <cell r="E314" t="str">
            <v>606407</v>
          </cell>
          <cell r="F314" t="str">
            <v>Нижегородская область</v>
          </cell>
          <cell r="G314" t="str">
            <v>г.Балахна, ул.Бумажников, 41</v>
          </cell>
          <cell r="H314" t="str">
            <v>(83144)41379</v>
          </cell>
          <cell r="I314" t="str">
            <v>Страхова Ирина Александровна</v>
          </cell>
          <cell r="K314">
            <v>4</v>
          </cell>
          <cell r="L314" t="str">
            <v>Н4:город (не являющийся центром субъекта РФ) с населением свыше 50 до 100 тыс. чел.</v>
          </cell>
          <cell r="M314" t="str">
            <v>23456</v>
          </cell>
          <cell r="N314" t="str">
            <v>10:00 18:00(13:00 14:00)|10:00 18:00(13:00 14:00)|10:00 18:00(13:00 14:00)|10:00 18:00(13:00 14:00)|10:00 18:00(13:00 14:00)</v>
          </cell>
          <cell r="O314" t="str">
            <v/>
          </cell>
          <cell r="P314">
            <v>4</v>
          </cell>
          <cell r="Q314" t="str">
            <v>Н4</v>
          </cell>
          <cell r="R314" t="e">
            <v>#VALUE!</v>
          </cell>
          <cell r="T314" t="str">
            <v/>
          </cell>
          <cell r="U314">
            <v>4</v>
          </cell>
          <cell r="V314" t="str">
            <v>Н4</v>
          </cell>
          <cell r="W314" t="e">
            <v>#VALUE!</v>
          </cell>
          <cell r="Y314" t="str">
            <v/>
          </cell>
          <cell r="Z314">
            <v>4</v>
          </cell>
          <cell r="AA314" t="str">
            <v>Н4</v>
          </cell>
          <cell r="AB314" t="e">
            <v>#VALUE!</v>
          </cell>
          <cell r="AD314" t="str">
            <v/>
          </cell>
          <cell r="AE314">
            <v>4</v>
          </cell>
          <cell r="AF314" t="str">
            <v>Н4</v>
          </cell>
          <cell r="AG314" t="e">
            <v>#VALUE!</v>
          </cell>
          <cell r="AI314" t="str">
            <v/>
          </cell>
          <cell r="AJ314">
            <v>4</v>
          </cell>
          <cell r="AK314" t="str">
            <v>Н4</v>
          </cell>
          <cell r="AL314" t="e">
            <v>#VALUE!</v>
          </cell>
          <cell r="AO314">
            <v>4</v>
          </cell>
        </row>
        <row r="315">
          <cell r="A315" t="str">
            <v>4340/09</v>
          </cell>
          <cell r="B315">
            <v>341</v>
          </cell>
          <cell r="C315" t="str">
            <v>Опер.касса №4340/09</v>
          </cell>
          <cell r="D315" t="str">
            <v>П6:Операционная касса вне кассового узла</v>
          </cell>
          <cell r="E315" t="str">
            <v>606536</v>
          </cell>
          <cell r="F315" t="str">
            <v>Нижегородская область</v>
          </cell>
          <cell r="G315" t="str">
            <v>п.Смиркино, ул.Мира</v>
          </cell>
          <cell r="H315" t="str">
            <v>(83161)43340</v>
          </cell>
          <cell r="I315" t="str">
            <v>Боброва Галина Ивановна</v>
          </cell>
          <cell r="K315">
            <v>0.2</v>
          </cell>
          <cell r="L315" t="str">
            <v>Н7:сельский населенный пункт</v>
          </cell>
          <cell r="M315" t="str">
            <v>1</v>
          </cell>
          <cell r="N315" t="str">
            <v>08:00 16:00(13:00 14:00)</v>
          </cell>
          <cell r="O315" t="str">
            <v/>
          </cell>
          <cell r="P315">
            <v>1</v>
          </cell>
          <cell r="Q315" t="str">
            <v>Н7</v>
          </cell>
          <cell r="R315" t="e">
            <v>#VALUE!</v>
          </cell>
          <cell r="T315" t="str">
            <v/>
          </cell>
          <cell r="U315">
            <v>1</v>
          </cell>
          <cell r="V315" t="str">
            <v>Н7</v>
          </cell>
          <cell r="W315" t="e">
            <v>#VALUE!</v>
          </cell>
          <cell r="Y315" t="str">
            <v/>
          </cell>
          <cell r="Z315">
            <v>1</v>
          </cell>
          <cell r="AA315" t="str">
            <v>Н7</v>
          </cell>
          <cell r="AB315" t="e">
            <v>#VALUE!</v>
          </cell>
          <cell r="AD315" t="str">
            <v/>
          </cell>
          <cell r="AE315">
            <v>1</v>
          </cell>
          <cell r="AF315" t="str">
            <v>Н7</v>
          </cell>
          <cell r="AG315" t="e">
            <v>#VALUE!</v>
          </cell>
          <cell r="AI315" t="str">
            <v/>
          </cell>
          <cell r="AJ315">
            <v>1</v>
          </cell>
          <cell r="AK315" t="str">
            <v>Н7</v>
          </cell>
          <cell r="AL315" t="e">
            <v>#VALUE!</v>
          </cell>
          <cell r="AO315">
            <v>1</v>
          </cell>
        </row>
        <row r="316">
          <cell r="A316" t="str">
            <v>4340/090</v>
          </cell>
          <cell r="B316">
            <v>342</v>
          </cell>
          <cell r="C316" t="str">
            <v>Опер.касса №4340/090</v>
          </cell>
          <cell r="D316" t="str">
            <v>П6:Операционная касса вне кассового узла</v>
          </cell>
          <cell r="E316" t="str">
            <v>606410</v>
          </cell>
          <cell r="F316" t="str">
            <v>Нижегородская область</v>
          </cell>
          <cell r="G316" t="str">
            <v>п.Совхозный, 39</v>
          </cell>
          <cell r="H316" t="str">
            <v>(83144)51174</v>
          </cell>
          <cell r="I316" t="str">
            <v>Назарова Любовь Павловна</v>
          </cell>
          <cell r="K316">
            <v>0.5</v>
          </cell>
          <cell r="L316" t="str">
            <v>Н7:сельский населенный пункт</v>
          </cell>
          <cell r="M316" t="str">
            <v>235</v>
          </cell>
          <cell r="N316" t="str">
            <v>08:00 15:20(13:00 14:00)|09:00 15:20(13:00 14:00)|08:00 15:20(13:00 14:00)</v>
          </cell>
          <cell r="O316" t="str">
            <v/>
          </cell>
          <cell r="P316">
            <v>1</v>
          </cell>
          <cell r="Q316" t="str">
            <v>Н7</v>
          </cell>
          <cell r="R316" t="e">
            <v>#VALUE!</v>
          </cell>
          <cell r="T316" t="str">
            <v/>
          </cell>
          <cell r="U316">
            <v>1</v>
          </cell>
          <cell r="V316" t="str">
            <v>Н7</v>
          </cell>
          <cell r="W316" t="e">
            <v>#VALUE!</v>
          </cell>
          <cell r="Y316" t="str">
            <v/>
          </cell>
          <cell r="Z316">
            <v>1</v>
          </cell>
          <cell r="AA316" t="str">
            <v>Н7</v>
          </cell>
          <cell r="AB316" t="e">
            <v>#VALUE!</v>
          </cell>
          <cell r="AD316" t="str">
            <v/>
          </cell>
          <cell r="AE316">
            <v>1</v>
          </cell>
          <cell r="AF316" t="str">
            <v>Н7</v>
          </cell>
          <cell r="AG316" t="e">
            <v>#VALUE!</v>
          </cell>
          <cell r="AI316" t="str">
            <v/>
          </cell>
          <cell r="AJ316">
            <v>1</v>
          </cell>
          <cell r="AK316" t="str">
            <v>Н7</v>
          </cell>
          <cell r="AL316" t="e">
            <v>#VALUE!</v>
          </cell>
          <cell r="AO316">
            <v>1</v>
          </cell>
        </row>
        <row r="317">
          <cell r="A317" t="str">
            <v>4340/091</v>
          </cell>
          <cell r="B317">
            <v>343</v>
          </cell>
          <cell r="C317" t="str">
            <v>Доп.офис №4340/091</v>
          </cell>
          <cell r="D317" t="str">
            <v>П3:Дополнительный офис - универсальный филиал</v>
          </cell>
          <cell r="E317" t="str">
            <v>606570</v>
          </cell>
          <cell r="F317" t="str">
            <v>Нижегородская область</v>
          </cell>
          <cell r="G317" t="str">
            <v>р.п.Ковернино, ул.Коммунистов, 23</v>
          </cell>
          <cell r="H317" t="str">
            <v>(83157)21567</v>
          </cell>
          <cell r="I317" t="str">
            <v>Пименова Ирина Николаевна</v>
          </cell>
          <cell r="K317">
            <v>19</v>
          </cell>
          <cell r="L317" t="str">
            <v>Н6:городской населенный пункт (поселек городского типа, рабочий поселок)</v>
          </cell>
          <cell r="M317" t="str">
            <v>123456</v>
          </cell>
          <cell r="N317" t="str">
            <v>08:00 18:00|08:00 18:00|08:00 18:00|08:00 18:00|08:00 18:00|08:00 17:00</v>
          </cell>
          <cell r="O317" t="str">
            <v/>
          </cell>
          <cell r="P317">
            <v>9</v>
          </cell>
          <cell r="Q317" t="str">
            <v>Н6</v>
          </cell>
          <cell r="R317" t="e">
            <v>#VALUE!</v>
          </cell>
          <cell r="T317" t="str">
            <v/>
          </cell>
          <cell r="U317">
            <v>9</v>
          </cell>
          <cell r="V317" t="str">
            <v>Н6</v>
          </cell>
          <cell r="W317" t="e">
            <v>#VALUE!</v>
          </cell>
          <cell r="Y317" t="str">
            <v/>
          </cell>
          <cell r="Z317">
            <v>9</v>
          </cell>
          <cell r="AA317" t="str">
            <v>Н6</v>
          </cell>
          <cell r="AB317" t="e">
            <v>#VALUE!</v>
          </cell>
          <cell r="AD317" t="str">
            <v/>
          </cell>
          <cell r="AE317">
            <v>9</v>
          </cell>
          <cell r="AF317" t="str">
            <v>Н6</v>
          </cell>
          <cell r="AG317" t="e">
            <v>#VALUE!</v>
          </cell>
          <cell r="AI317" t="str">
            <v/>
          </cell>
          <cell r="AJ317">
            <v>9</v>
          </cell>
          <cell r="AK317" t="str">
            <v>Н6</v>
          </cell>
          <cell r="AL317" t="e">
            <v>#VALUE!</v>
          </cell>
          <cell r="AO317">
            <v>9</v>
          </cell>
        </row>
        <row r="318">
          <cell r="A318" t="str">
            <v>4340/094</v>
          </cell>
          <cell r="B318">
            <v>345</v>
          </cell>
          <cell r="C318" t="str">
            <v>Опер.касса №4340/094</v>
          </cell>
          <cell r="D318" t="str">
            <v>П6:Операционная касса вне кассового узла</v>
          </cell>
          <cell r="E318" t="str">
            <v>606577</v>
          </cell>
          <cell r="F318" t="str">
            <v>Нижегородская область</v>
          </cell>
          <cell r="G318" t="str">
            <v>д.Шадрино, ул.Советская, 3</v>
          </cell>
          <cell r="H318" t="str">
            <v>(83157)27547</v>
          </cell>
          <cell r="I318" t="str">
            <v>Смирнова Степанида Исаковна</v>
          </cell>
          <cell r="K318">
            <v>0.2</v>
          </cell>
          <cell r="L318" t="str">
            <v>Н7:сельский населенный пункт</v>
          </cell>
          <cell r="M318" t="str">
            <v>4</v>
          </cell>
          <cell r="N318" t="str">
            <v>08:00 16:00(13:00 14:00)</v>
          </cell>
          <cell r="O318" t="str">
            <v/>
          </cell>
          <cell r="P318">
            <v>1</v>
          </cell>
          <cell r="Q318" t="str">
            <v>Н7</v>
          </cell>
          <cell r="R318" t="e">
            <v>#VALUE!</v>
          </cell>
          <cell r="T318" t="str">
            <v/>
          </cell>
          <cell r="U318">
            <v>1</v>
          </cell>
          <cell r="V318" t="str">
            <v>Н7</v>
          </cell>
          <cell r="W318" t="e">
            <v>#VALUE!</v>
          </cell>
          <cell r="Y318" t="str">
            <v/>
          </cell>
          <cell r="Z318">
            <v>1</v>
          </cell>
          <cell r="AA318" t="str">
            <v>Н7</v>
          </cell>
          <cell r="AB318" t="e">
            <v>#VALUE!</v>
          </cell>
          <cell r="AD318" t="str">
            <v/>
          </cell>
          <cell r="AE318">
            <v>1</v>
          </cell>
          <cell r="AF318" t="str">
            <v>Н7</v>
          </cell>
          <cell r="AG318" t="e">
            <v>#VALUE!</v>
          </cell>
          <cell r="AI318" t="str">
            <v/>
          </cell>
          <cell r="AJ318">
            <v>1</v>
          </cell>
          <cell r="AK318" t="str">
            <v>Н7</v>
          </cell>
          <cell r="AL318" t="e">
            <v>#VALUE!</v>
          </cell>
          <cell r="AO318">
            <v>1</v>
          </cell>
        </row>
        <row r="319">
          <cell r="A319" t="str">
            <v>4340/096</v>
          </cell>
          <cell r="B319">
            <v>347</v>
          </cell>
          <cell r="C319" t="str">
            <v>Опер.касса №4340/096</v>
          </cell>
          <cell r="D319" t="str">
            <v>П6:Операционная касса вне кассового узла</v>
          </cell>
          <cell r="E319" t="str">
            <v>606582</v>
          </cell>
          <cell r="F319" t="str">
            <v>Нижегородская область</v>
          </cell>
          <cell r="G319" t="str">
            <v>д.Горево, ул.Медведева, 3</v>
          </cell>
          <cell r="H319" t="str">
            <v>(83157)27341</v>
          </cell>
          <cell r="I319" t="str">
            <v>Смиронова Надежда Михайловна</v>
          </cell>
          <cell r="K319">
            <v>0.2</v>
          </cell>
          <cell r="L319" t="str">
            <v>Н7:сельский населенный пункт</v>
          </cell>
          <cell r="M319" t="str">
            <v>3</v>
          </cell>
          <cell r="N319" t="str">
            <v>08:00 16:00(13:00 14:00)</v>
          </cell>
          <cell r="O319" t="str">
            <v/>
          </cell>
          <cell r="P319">
            <v>1</v>
          </cell>
          <cell r="Q319" t="str">
            <v>Н7</v>
          </cell>
          <cell r="R319" t="e">
            <v>#VALUE!</v>
          </cell>
          <cell r="T319" t="str">
            <v/>
          </cell>
          <cell r="U319">
            <v>1</v>
          </cell>
          <cell r="V319" t="str">
            <v>Н7</v>
          </cell>
          <cell r="W319" t="e">
            <v>#VALUE!</v>
          </cell>
          <cell r="Y319" t="str">
            <v/>
          </cell>
          <cell r="Z319">
            <v>1</v>
          </cell>
          <cell r="AA319" t="str">
            <v>Н7</v>
          </cell>
          <cell r="AB319" t="e">
            <v>#VALUE!</v>
          </cell>
          <cell r="AD319" t="str">
            <v/>
          </cell>
          <cell r="AE319">
            <v>1</v>
          </cell>
          <cell r="AF319" t="str">
            <v>Н7</v>
          </cell>
          <cell r="AG319" t="e">
            <v>#VALUE!</v>
          </cell>
          <cell r="AI319" t="str">
            <v/>
          </cell>
          <cell r="AJ319">
            <v>1</v>
          </cell>
          <cell r="AK319" t="str">
            <v>Н7</v>
          </cell>
          <cell r="AL319" t="e">
            <v>#VALUE!</v>
          </cell>
          <cell r="AO319">
            <v>1</v>
          </cell>
        </row>
        <row r="320">
          <cell r="A320" t="str">
            <v>4340/097</v>
          </cell>
          <cell r="B320">
            <v>348</v>
          </cell>
          <cell r="C320" t="str">
            <v>Опер.касса №4340/097</v>
          </cell>
          <cell r="D320" t="str">
            <v>П6:Операционная касса вне кассового узла</v>
          </cell>
          <cell r="E320" t="str">
            <v>606573</v>
          </cell>
          <cell r="F320" t="str">
            <v>Нижегородская область</v>
          </cell>
          <cell r="G320" t="str">
            <v>д.Сухоноска, ул.Производственная, 1</v>
          </cell>
          <cell r="H320" t="str">
            <v>(83157)25585</v>
          </cell>
          <cell r="I320" t="str">
            <v>Распопина Любовь Дмитриевна</v>
          </cell>
          <cell r="K320">
            <v>0.5</v>
          </cell>
          <cell r="L320" t="str">
            <v>Н7:сельский населенный пункт</v>
          </cell>
          <cell r="M320" t="str">
            <v>125</v>
          </cell>
          <cell r="N320" t="str">
            <v>08:00 14:00|08:00 14:00|08:00 13:00</v>
          </cell>
          <cell r="O320" t="str">
            <v/>
          </cell>
          <cell r="P320">
            <v>1</v>
          </cell>
          <cell r="Q320" t="str">
            <v>Н7</v>
          </cell>
          <cell r="R320" t="e">
            <v>#VALUE!</v>
          </cell>
          <cell r="T320" t="str">
            <v/>
          </cell>
          <cell r="U320">
            <v>1</v>
          </cell>
          <cell r="V320" t="str">
            <v>Н7</v>
          </cell>
          <cell r="W320" t="e">
            <v>#VALUE!</v>
          </cell>
          <cell r="Y320" t="str">
            <v/>
          </cell>
          <cell r="Z320">
            <v>1</v>
          </cell>
          <cell r="AA320" t="str">
            <v>Н7</v>
          </cell>
          <cell r="AB320" t="e">
            <v>#VALUE!</v>
          </cell>
          <cell r="AD320" t="str">
            <v/>
          </cell>
          <cell r="AE320">
            <v>1</v>
          </cell>
          <cell r="AF320" t="str">
            <v>Н7</v>
          </cell>
          <cell r="AG320" t="e">
            <v>#VALUE!</v>
          </cell>
          <cell r="AI320" t="str">
            <v/>
          </cell>
          <cell r="AJ320">
            <v>1</v>
          </cell>
          <cell r="AK320" t="str">
            <v>Н7</v>
          </cell>
          <cell r="AL320" t="e">
            <v>#VALUE!</v>
          </cell>
          <cell r="AO320">
            <v>1</v>
          </cell>
        </row>
        <row r="321">
          <cell r="A321" t="str">
            <v>4340/098</v>
          </cell>
          <cell r="B321">
            <v>349</v>
          </cell>
          <cell r="C321" t="str">
            <v>Опер.касса №4340/098</v>
          </cell>
          <cell r="D321" t="str">
            <v>П6:Операционная касса вне кассового узла</v>
          </cell>
          <cell r="E321" t="str">
            <v>606574</v>
          </cell>
          <cell r="F321" t="str">
            <v>Нижегородская область</v>
          </cell>
          <cell r="G321" t="str">
            <v>д.Семино, ул.Победы, 1</v>
          </cell>
          <cell r="H321" t="str">
            <v>(83157)24580</v>
          </cell>
          <cell r="I321" t="str">
            <v>Галкина Екатерина Владимировна</v>
          </cell>
          <cell r="K321">
            <v>0.5</v>
          </cell>
          <cell r="L321" t="str">
            <v>Н7:сельский населенный пункт</v>
          </cell>
          <cell r="M321" t="str">
            <v>124</v>
          </cell>
          <cell r="N321" t="str">
            <v>08:00 14:00|08:00 14:00|08:00 13:00</v>
          </cell>
          <cell r="O321" t="str">
            <v/>
          </cell>
          <cell r="P321">
            <v>1</v>
          </cell>
          <cell r="Q321" t="str">
            <v>Н7</v>
          </cell>
          <cell r="R321" t="e">
            <v>#VALUE!</v>
          </cell>
          <cell r="T321" t="str">
            <v/>
          </cell>
          <cell r="U321">
            <v>1</v>
          </cell>
          <cell r="V321" t="str">
            <v>Н7</v>
          </cell>
          <cell r="W321" t="e">
            <v>#VALUE!</v>
          </cell>
          <cell r="Y321" t="str">
            <v/>
          </cell>
          <cell r="Z321">
            <v>1</v>
          </cell>
          <cell r="AA321" t="str">
            <v>Н7</v>
          </cell>
          <cell r="AB321" t="e">
            <v>#VALUE!</v>
          </cell>
          <cell r="AD321" t="str">
            <v/>
          </cell>
          <cell r="AE321">
            <v>1</v>
          </cell>
          <cell r="AF321" t="str">
            <v>Н7</v>
          </cell>
          <cell r="AG321" t="e">
            <v>#VALUE!</v>
          </cell>
          <cell r="AI321" t="str">
            <v/>
          </cell>
          <cell r="AJ321">
            <v>1</v>
          </cell>
          <cell r="AK321" t="str">
            <v>Н7</v>
          </cell>
          <cell r="AL321" t="e">
            <v>#VALUE!</v>
          </cell>
          <cell r="AO321">
            <v>1</v>
          </cell>
        </row>
        <row r="322">
          <cell r="A322" t="str">
            <v>4340/099</v>
          </cell>
          <cell r="B322">
            <v>350</v>
          </cell>
          <cell r="C322" t="str">
            <v>Опер.касса №4340/099</v>
          </cell>
          <cell r="D322" t="str">
            <v>П6:Операционная касса вне кассового узла</v>
          </cell>
          <cell r="E322" t="str">
            <v>606575</v>
          </cell>
          <cell r="F322" t="str">
            <v>Нижегородская область</v>
          </cell>
          <cell r="G322" t="str">
            <v>с.Хохлома, ул.Школьная, 9</v>
          </cell>
          <cell r="H322" t="str">
            <v>(83157)24266</v>
          </cell>
          <cell r="I322" t="str">
            <v>Распопина Татьяна Прокофьевна</v>
          </cell>
          <cell r="K322">
            <v>0.2</v>
          </cell>
          <cell r="L322" t="str">
            <v>Н7:сельский населенный пункт</v>
          </cell>
          <cell r="M322" t="str">
            <v>1</v>
          </cell>
          <cell r="N322" t="str">
            <v>08:00 16:00(13:00 14:00)</v>
          </cell>
          <cell r="O322" t="str">
            <v/>
          </cell>
          <cell r="P322">
            <v>1</v>
          </cell>
          <cell r="Q322" t="str">
            <v>Н7</v>
          </cell>
          <cell r="R322" t="e">
            <v>#VALUE!</v>
          </cell>
          <cell r="T322" t="str">
            <v/>
          </cell>
          <cell r="U322">
            <v>1</v>
          </cell>
          <cell r="V322" t="str">
            <v>Н7</v>
          </cell>
          <cell r="W322" t="e">
            <v>#VALUE!</v>
          </cell>
          <cell r="Y322" t="str">
            <v/>
          </cell>
          <cell r="Z322">
            <v>1</v>
          </cell>
          <cell r="AA322" t="str">
            <v>Н7</v>
          </cell>
          <cell r="AB322" t="e">
            <v>#VALUE!</v>
          </cell>
          <cell r="AD322" t="str">
            <v/>
          </cell>
          <cell r="AE322">
            <v>1</v>
          </cell>
          <cell r="AF322" t="str">
            <v>Н7</v>
          </cell>
          <cell r="AG322" t="e">
            <v>#VALUE!</v>
          </cell>
          <cell r="AI322" t="str">
            <v/>
          </cell>
          <cell r="AJ322">
            <v>1</v>
          </cell>
          <cell r="AK322" t="str">
            <v>Н7</v>
          </cell>
          <cell r="AL322" t="e">
            <v>#VALUE!</v>
          </cell>
          <cell r="AO322">
            <v>1</v>
          </cell>
        </row>
        <row r="323">
          <cell r="A323" t="str">
            <v>4342</v>
          </cell>
          <cell r="B323">
            <v>351</v>
          </cell>
          <cell r="C323" t="str">
            <v>Дзержинское отделение №4342</v>
          </cell>
          <cell r="D323" t="str">
            <v>П2:Отделение Сбербанка России</v>
          </cell>
          <cell r="E323" t="str">
            <v>606000</v>
          </cell>
          <cell r="F323" t="str">
            <v>Нижегородская область</v>
          </cell>
          <cell r="G323" t="str">
            <v>г.Дзержинск, ул.Бутлерова, 3</v>
          </cell>
          <cell r="H323" t="str">
            <v>(8313)251263</v>
          </cell>
          <cell r="I323" t="str">
            <v>Горева Наталья Борисовна</v>
          </cell>
          <cell r="J323" t="str">
            <v>Архипова Людмила Васильевна</v>
          </cell>
          <cell r="K323">
            <v>241.5</v>
          </cell>
          <cell r="L323" t="str">
            <v>Н3:город (не являющийся центром субъекта РФ) с населением свыше 100 до 500 тыс. чел.</v>
          </cell>
          <cell r="M323" t="str">
            <v>12345</v>
          </cell>
          <cell r="N323" t="str">
            <v>09:00 17:00|09:00 17:00|09:00 17:00|09:00 17:00|09:00 16:00</v>
          </cell>
          <cell r="O323" t="str">
            <v/>
          </cell>
          <cell r="P323">
            <v>9</v>
          </cell>
          <cell r="Q323" t="str">
            <v>Н3</v>
          </cell>
          <cell r="R323" t="e">
            <v>#VALUE!</v>
          </cell>
          <cell r="T323" t="str">
            <v/>
          </cell>
          <cell r="U323">
            <v>9</v>
          </cell>
          <cell r="V323" t="str">
            <v>Н3</v>
          </cell>
          <cell r="W323" t="e">
            <v>#VALUE!</v>
          </cell>
          <cell r="Y323" t="str">
            <v/>
          </cell>
          <cell r="Z323">
            <v>9</v>
          </cell>
          <cell r="AA323" t="str">
            <v>Н3</v>
          </cell>
          <cell r="AB323" t="e">
            <v>#VALUE!</v>
          </cell>
          <cell r="AD323" t="str">
            <v/>
          </cell>
          <cell r="AE323">
            <v>9</v>
          </cell>
          <cell r="AF323" t="str">
            <v>Н3</v>
          </cell>
          <cell r="AG323" t="e">
            <v>#VALUE!</v>
          </cell>
          <cell r="AI323" t="str">
            <v/>
          </cell>
          <cell r="AJ323">
            <v>9</v>
          </cell>
          <cell r="AK323" t="str">
            <v>Н3</v>
          </cell>
          <cell r="AL323" t="e">
            <v>#VALUE!</v>
          </cell>
          <cell r="AO323">
            <v>9</v>
          </cell>
        </row>
        <row r="324">
          <cell r="A324" t="str">
            <v>4342/0100</v>
          </cell>
          <cell r="B324">
            <v>352</v>
          </cell>
          <cell r="C324" t="str">
            <v>Доп.офис №4342/0100</v>
          </cell>
          <cell r="D324" t="str">
            <v>П5:Дополнительный офис - специализированный филиал, обслуживающий физических лиц</v>
          </cell>
          <cell r="E324" t="str">
            <v>606037</v>
          </cell>
          <cell r="F324" t="str">
            <v>Нижегородская область</v>
          </cell>
          <cell r="G324" t="str">
            <v>г.Дзержинск, ул.Петрищева, 18/39</v>
          </cell>
          <cell r="H324" t="str">
            <v>(8313)208238</v>
          </cell>
          <cell r="I324" t="str">
            <v xml:space="preserve"> Куранова Вера Леонидовна</v>
          </cell>
          <cell r="K324">
            <v>8</v>
          </cell>
          <cell r="L324" t="str">
            <v>Н3:город (не являющийся центром субъекта РФ) с населением свыше 100 до 500 тыс. чел.</v>
          </cell>
          <cell r="M324" t="str">
            <v>123456</v>
          </cell>
          <cell r="N324" t="str">
            <v>10:00 19:00(13:00 14:00)|10:00 19:00(13:00 14:00)|10:00 19:00(13:00 14:00)|10:00 19:00(13:00 14:00)|10:00 19:00(13:00 14:00)|09:00 14:00</v>
          </cell>
          <cell r="O324" t="str">
            <v/>
          </cell>
          <cell r="P324">
            <v>6</v>
          </cell>
          <cell r="Q324" t="str">
            <v>Н3</v>
          </cell>
          <cell r="R324" t="e">
            <v>#VALUE!</v>
          </cell>
          <cell r="T324" t="str">
            <v/>
          </cell>
          <cell r="U324">
            <v>6</v>
          </cell>
          <cell r="V324" t="str">
            <v>Н3</v>
          </cell>
          <cell r="W324" t="e">
            <v>#VALUE!</v>
          </cell>
          <cell r="Y324" t="str">
            <v/>
          </cell>
          <cell r="Z324">
            <v>6</v>
          </cell>
          <cell r="AA324" t="str">
            <v>Н3</v>
          </cell>
          <cell r="AB324" t="e">
            <v>#VALUE!</v>
          </cell>
          <cell r="AD324" t="str">
            <v/>
          </cell>
          <cell r="AE324">
            <v>6</v>
          </cell>
          <cell r="AF324" t="str">
            <v>Н3</v>
          </cell>
          <cell r="AG324" t="e">
            <v>#VALUE!</v>
          </cell>
          <cell r="AI324" t="str">
            <v/>
          </cell>
          <cell r="AJ324">
            <v>6</v>
          </cell>
          <cell r="AK324" t="str">
            <v>Н3</v>
          </cell>
          <cell r="AL324" t="e">
            <v>#VALUE!</v>
          </cell>
          <cell r="AO324">
            <v>6</v>
          </cell>
        </row>
        <row r="325">
          <cell r="A325" t="str">
            <v>4342/0102</v>
          </cell>
          <cell r="B325">
            <v>353</v>
          </cell>
          <cell r="C325" t="str">
            <v>Доп.офис №4342/0102</v>
          </cell>
          <cell r="D325" t="str">
            <v>П5:Дополнительный офис - специализированный филиал, обслуживающий физических лиц</v>
          </cell>
          <cell r="E325" t="str">
            <v>606031</v>
          </cell>
          <cell r="F325" t="str">
            <v>Нижегородская область</v>
          </cell>
          <cell r="G325" t="str">
            <v>г.Дзержинск, проспект Циолковского, 71</v>
          </cell>
          <cell r="H325" t="str">
            <v>(8313)329460</v>
          </cell>
          <cell r="I325" t="str">
            <v>Щелканова Наталия Альбертовна</v>
          </cell>
          <cell r="K325">
            <v>7</v>
          </cell>
          <cell r="L325" t="str">
            <v>Н3:город (не являющийся центром субъекта РФ) с населением свыше 100 до 500 тыс. чел.</v>
          </cell>
          <cell r="M325" t="str">
            <v>123456</v>
          </cell>
          <cell r="N325" t="str">
            <v>09:00 19:00(13:00 14:00)|09:00 19:00(13:00 14:00)|09:00 19:00(13:00 14:00)|09:00 19:00(13:00 14:00)|09:00 19:00(13:00 14:00)|09:00 14:00</v>
          </cell>
          <cell r="O325" t="str">
            <v/>
          </cell>
          <cell r="P325">
            <v>5</v>
          </cell>
          <cell r="Q325" t="str">
            <v>Н3</v>
          </cell>
          <cell r="R325" t="e">
            <v>#VALUE!</v>
          </cell>
          <cell r="T325" t="str">
            <v/>
          </cell>
          <cell r="U325">
            <v>5</v>
          </cell>
          <cell r="V325" t="str">
            <v>Н3</v>
          </cell>
          <cell r="W325" t="e">
            <v>#VALUE!</v>
          </cell>
          <cell r="Y325" t="str">
            <v/>
          </cell>
          <cell r="Z325">
            <v>5</v>
          </cell>
          <cell r="AA325" t="str">
            <v>Н3</v>
          </cell>
          <cell r="AB325" t="e">
            <v>#VALUE!</v>
          </cell>
          <cell r="AD325" t="str">
            <v/>
          </cell>
          <cell r="AE325">
            <v>5</v>
          </cell>
          <cell r="AF325" t="str">
            <v>Н3</v>
          </cell>
          <cell r="AG325" t="e">
            <v>#VALUE!</v>
          </cell>
          <cell r="AI325" t="str">
            <v/>
          </cell>
          <cell r="AJ325">
            <v>5</v>
          </cell>
          <cell r="AK325" t="str">
            <v>Н3</v>
          </cell>
          <cell r="AL325" t="e">
            <v>#VALUE!</v>
          </cell>
          <cell r="AO325">
            <v>5</v>
          </cell>
        </row>
        <row r="326">
          <cell r="A326" t="str">
            <v>4342/020</v>
          </cell>
          <cell r="B326">
            <v>354</v>
          </cell>
          <cell r="C326" t="str">
            <v>Опер.касса №4342/020</v>
          </cell>
          <cell r="D326" t="str">
            <v>П6:Операционная касса вне кассового узла</v>
          </cell>
          <cell r="E326" t="str">
            <v>606042</v>
          </cell>
          <cell r="F326" t="str">
            <v>Нижегородская область</v>
          </cell>
          <cell r="G326" t="str">
            <v>Станция Доскино, пгт.Горбатовка, ул.Школьная</v>
          </cell>
          <cell r="H326" t="str">
            <v>(8313)244421</v>
          </cell>
          <cell r="I326" t="str">
            <v>Прихунова Валентина Александровна</v>
          </cell>
          <cell r="K326">
            <v>2</v>
          </cell>
          <cell r="L326" t="str">
            <v>Н6:городской населенный пункт (поселек городского типа, рабочий поселок)</v>
          </cell>
          <cell r="M326" t="str">
            <v>23456</v>
          </cell>
          <cell r="N326" t="str">
            <v>09:00 17:00(13:00 14:00)|09:00 17:00(13:00 14:00)|09:00 17:00(13:00 14:00)|09:00 17:00(13:00 14:00)|08:00 16:00(13:00 14:00)</v>
          </cell>
          <cell r="O326" t="str">
            <v/>
          </cell>
          <cell r="P326">
            <v>2</v>
          </cell>
          <cell r="Q326" t="str">
            <v>Н6</v>
          </cell>
          <cell r="R326" t="e">
            <v>#VALUE!</v>
          </cell>
          <cell r="T326" t="str">
            <v/>
          </cell>
          <cell r="U326">
            <v>2</v>
          </cell>
          <cell r="V326" t="str">
            <v>Н6</v>
          </cell>
          <cell r="W326" t="e">
            <v>#VALUE!</v>
          </cell>
          <cell r="Y326" t="str">
            <v/>
          </cell>
          <cell r="Z326">
            <v>2</v>
          </cell>
          <cell r="AA326" t="str">
            <v>Н6</v>
          </cell>
          <cell r="AB326" t="e">
            <v>#VALUE!</v>
          </cell>
          <cell r="AD326" t="str">
            <v/>
          </cell>
          <cell r="AE326">
            <v>2</v>
          </cell>
          <cell r="AF326" t="str">
            <v>Н6</v>
          </cell>
          <cell r="AG326" t="e">
            <v>#VALUE!</v>
          </cell>
          <cell r="AI326" t="str">
            <v/>
          </cell>
          <cell r="AJ326">
            <v>2</v>
          </cell>
          <cell r="AK326" t="str">
            <v>Н6</v>
          </cell>
          <cell r="AL326" t="e">
            <v>#VALUE!</v>
          </cell>
          <cell r="AO326">
            <v>2</v>
          </cell>
        </row>
        <row r="327">
          <cell r="A327" t="str">
            <v>4342/033</v>
          </cell>
          <cell r="B327">
            <v>355</v>
          </cell>
          <cell r="C327" t="str">
            <v>Доп.офис №4342/033</v>
          </cell>
          <cell r="D327" t="str">
            <v>П5:Дополнительный офис - специализированный филиал, обслуживающий физических лиц</v>
          </cell>
          <cell r="E327" t="str">
            <v>606029</v>
          </cell>
          <cell r="F327" t="str">
            <v>Нижегородская область</v>
          </cell>
          <cell r="G327" t="str">
            <v>г.Дзержинск, проспект Циолковского, 48</v>
          </cell>
          <cell r="H327" t="str">
            <v>(8313)209305</v>
          </cell>
          <cell r="I327" t="str">
            <v>Несветаева Инна Дмитриевна</v>
          </cell>
          <cell r="K327">
            <v>17</v>
          </cell>
          <cell r="L327" t="str">
            <v>Н3:город (не являющийся центром субъекта РФ) с населением свыше 100 до 500 тыс. чел.</v>
          </cell>
          <cell r="M327" t="str">
            <v>1234567</v>
          </cell>
          <cell r="N327" t="str">
            <v>09:00 19:00|09:00 19:00|09:00 19:00|09:00 19:00|09:00 19:00|09:00 17:00|09:00 14:00</v>
          </cell>
          <cell r="O327" t="str">
            <v/>
          </cell>
          <cell r="P327">
            <v>11</v>
          </cell>
          <cell r="Q327" t="str">
            <v>Н3</v>
          </cell>
          <cell r="R327" t="e">
            <v>#VALUE!</v>
          </cell>
          <cell r="T327" t="str">
            <v/>
          </cell>
          <cell r="U327">
            <v>11</v>
          </cell>
          <cell r="V327" t="str">
            <v>Н3</v>
          </cell>
          <cell r="W327" t="e">
            <v>#VALUE!</v>
          </cell>
          <cell r="Y327" t="str">
            <v/>
          </cell>
          <cell r="Z327">
            <v>11</v>
          </cell>
          <cell r="AA327" t="str">
            <v>Н3</v>
          </cell>
          <cell r="AB327" t="e">
            <v>#VALUE!</v>
          </cell>
          <cell r="AD327" t="str">
            <v/>
          </cell>
          <cell r="AE327">
            <v>11</v>
          </cell>
          <cell r="AF327" t="str">
            <v>Н3</v>
          </cell>
          <cell r="AG327" t="e">
            <v>#VALUE!</v>
          </cell>
          <cell r="AI327" t="str">
            <v/>
          </cell>
          <cell r="AJ327">
            <v>11</v>
          </cell>
          <cell r="AK327" t="str">
            <v>Н3</v>
          </cell>
          <cell r="AL327" t="e">
            <v>#VALUE!</v>
          </cell>
          <cell r="AO327">
            <v>11</v>
          </cell>
        </row>
        <row r="328">
          <cell r="A328" t="str">
            <v>4342/041</v>
          </cell>
          <cell r="B328">
            <v>356</v>
          </cell>
          <cell r="C328" t="str">
            <v>Доп.офис №4342/041</v>
          </cell>
          <cell r="D328" t="str">
            <v>П5:Дополнительный офис - специализированный филиал, обслуживающий физических лиц</v>
          </cell>
          <cell r="E328" t="str">
            <v>606023</v>
          </cell>
          <cell r="F328" t="str">
            <v>Нижегородская область</v>
          </cell>
          <cell r="G328" t="str">
            <v>г.Дзержинск, проспект Ленина, 47/16</v>
          </cell>
          <cell r="H328" t="str">
            <v>(8313)257293</v>
          </cell>
          <cell r="I328" t="str">
            <v>Шальнова Светлана Валентиновна</v>
          </cell>
          <cell r="K328">
            <v>12</v>
          </cell>
          <cell r="L328" t="str">
            <v>Н3:город (не являющийся центром субъекта РФ) с населением свыше 100 до 500 тыс. чел.</v>
          </cell>
          <cell r="M328" t="str">
            <v>123456</v>
          </cell>
          <cell r="N328" t="str">
            <v>09:00 18:30(13:00 14:00)|08:30 18:30(13:00 14:00)|08:30 18:30(13:00 14:00)|08:30 18:30(13:00 14:00)|08:30 18:30(13:00 14:00)|09:00 14:00</v>
          </cell>
          <cell r="O328" t="str">
            <v/>
          </cell>
          <cell r="P328">
            <v>10</v>
          </cell>
          <cell r="Q328" t="str">
            <v>Н3</v>
          </cell>
          <cell r="R328" t="e">
            <v>#VALUE!</v>
          </cell>
          <cell r="T328" t="str">
            <v/>
          </cell>
          <cell r="U328">
            <v>10</v>
          </cell>
          <cell r="V328" t="str">
            <v>Н3</v>
          </cell>
          <cell r="W328" t="e">
            <v>#VALUE!</v>
          </cell>
          <cell r="Y328" t="str">
            <v/>
          </cell>
          <cell r="Z328">
            <v>10</v>
          </cell>
          <cell r="AA328" t="str">
            <v>Н3</v>
          </cell>
          <cell r="AB328" t="e">
            <v>#VALUE!</v>
          </cell>
          <cell r="AD328" t="str">
            <v/>
          </cell>
          <cell r="AE328">
            <v>10</v>
          </cell>
          <cell r="AF328" t="str">
            <v>Н3</v>
          </cell>
          <cell r="AG328" t="e">
            <v>#VALUE!</v>
          </cell>
          <cell r="AI328" t="str">
            <v/>
          </cell>
          <cell r="AJ328">
            <v>10</v>
          </cell>
          <cell r="AK328" t="str">
            <v>Н3</v>
          </cell>
          <cell r="AL328" t="e">
            <v>#VALUE!</v>
          </cell>
          <cell r="AO328">
            <v>10</v>
          </cell>
        </row>
        <row r="329">
          <cell r="A329" t="str">
            <v>4342/042</v>
          </cell>
          <cell r="B329">
            <v>357</v>
          </cell>
          <cell r="C329" t="str">
            <v>Доп.офис №4342/042</v>
          </cell>
          <cell r="D329" t="str">
            <v>П5:Дополнительный офис - специализированный филиал, обслуживающий физических лиц</v>
          </cell>
          <cell r="E329" t="str">
            <v>606000</v>
          </cell>
          <cell r="F329" t="str">
            <v>Нижегородская область</v>
          </cell>
          <cell r="G329" t="str">
            <v>г.Дзержинск, проспект Дзержинского, 6</v>
          </cell>
          <cell r="H329" t="str">
            <v>(8313)252127</v>
          </cell>
          <cell r="I329" t="str">
            <v>Тихонина Татьяна Александровна</v>
          </cell>
          <cell r="K329">
            <v>8</v>
          </cell>
          <cell r="L329" t="str">
            <v>Н3:город (не являющийся центром субъекта РФ) с населением свыше 100 до 500 тыс. чел.</v>
          </cell>
          <cell r="M329" t="str">
            <v>23456</v>
          </cell>
          <cell r="N329" t="str">
            <v>08:30 18:00(13:00 14:00)|08:30 18:00(13:00 14:00)|08:30 18:00(13:00 14:00)|08:30 18:00(13:00 14:00)|09:00 17:00(13:00 14:00)</v>
          </cell>
          <cell r="O329" t="str">
            <v/>
          </cell>
          <cell r="P329">
            <v>7</v>
          </cell>
          <cell r="Q329" t="str">
            <v>Н3</v>
          </cell>
          <cell r="R329" t="e">
            <v>#VALUE!</v>
          </cell>
          <cell r="T329" t="str">
            <v/>
          </cell>
          <cell r="U329">
            <v>7</v>
          </cell>
          <cell r="V329" t="str">
            <v>Н3</v>
          </cell>
          <cell r="W329" t="e">
            <v>#VALUE!</v>
          </cell>
          <cell r="Y329" t="str">
            <v/>
          </cell>
          <cell r="Z329">
            <v>7</v>
          </cell>
          <cell r="AA329" t="str">
            <v>Н3</v>
          </cell>
          <cell r="AB329" t="e">
            <v>#VALUE!</v>
          </cell>
          <cell r="AD329" t="str">
            <v/>
          </cell>
          <cell r="AE329">
            <v>7</v>
          </cell>
          <cell r="AF329" t="str">
            <v>Н3</v>
          </cell>
          <cell r="AG329" t="e">
            <v>#VALUE!</v>
          </cell>
          <cell r="AI329" t="str">
            <v/>
          </cell>
          <cell r="AJ329">
            <v>7</v>
          </cell>
          <cell r="AK329" t="str">
            <v>Н3</v>
          </cell>
          <cell r="AL329" t="e">
            <v>#VALUE!</v>
          </cell>
          <cell r="AO329">
            <v>7</v>
          </cell>
        </row>
        <row r="330">
          <cell r="A330" t="str">
            <v>4342/049</v>
          </cell>
          <cell r="B330">
            <v>358</v>
          </cell>
          <cell r="C330" t="str">
            <v>Опер.касса №4342/049</v>
          </cell>
          <cell r="D330" t="str">
            <v>П6:Операционная касса вне кассового узла</v>
          </cell>
          <cell r="E330" t="str">
            <v>606016</v>
          </cell>
          <cell r="F330" t="str">
            <v>Нижегородская область</v>
          </cell>
          <cell r="G330" t="str">
            <v>г.Дзержинск, проспект Ленина, 84</v>
          </cell>
          <cell r="H330" t="str">
            <v>(8313)264408</v>
          </cell>
          <cell r="I330" t="str">
            <v>Симонова Ирина Ивановна</v>
          </cell>
          <cell r="K330">
            <v>8</v>
          </cell>
          <cell r="L330" t="str">
            <v>Н3:город (не являющийся центром субъекта РФ) с населением свыше 100 до 500 тыс. чел.</v>
          </cell>
          <cell r="M330" t="str">
            <v>123456</v>
          </cell>
          <cell r="N330" t="str">
            <v>10:00 18:00(12:30 13:30)|08:00 18:00(12:30 13:30)|08:00 18:00(12:30 13:30)|08:00 18:00(12:30 13:30)|08:00 18:00(12:30 13:30)|09:00 14:00</v>
          </cell>
          <cell r="O330" t="str">
            <v/>
          </cell>
          <cell r="P330">
            <v>5</v>
          </cell>
          <cell r="Q330" t="str">
            <v>Н3</v>
          </cell>
          <cell r="R330" t="e">
            <v>#VALUE!</v>
          </cell>
          <cell r="T330" t="str">
            <v/>
          </cell>
          <cell r="U330">
            <v>5</v>
          </cell>
          <cell r="V330" t="str">
            <v>Н3</v>
          </cell>
          <cell r="W330" t="e">
            <v>#VALUE!</v>
          </cell>
          <cell r="Y330" t="str">
            <v/>
          </cell>
          <cell r="Z330">
            <v>5</v>
          </cell>
          <cell r="AA330" t="str">
            <v>Н3</v>
          </cell>
          <cell r="AB330" t="e">
            <v>#VALUE!</v>
          </cell>
          <cell r="AD330" t="str">
            <v/>
          </cell>
          <cell r="AE330">
            <v>5</v>
          </cell>
          <cell r="AF330" t="str">
            <v>Н3</v>
          </cell>
          <cell r="AG330" t="e">
            <v>#VALUE!</v>
          </cell>
          <cell r="AI330" t="str">
            <v/>
          </cell>
          <cell r="AJ330">
            <v>5</v>
          </cell>
          <cell r="AK330" t="str">
            <v>Н3</v>
          </cell>
          <cell r="AL330" t="e">
            <v>#VALUE!</v>
          </cell>
          <cell r="AO330">
            <v>5</v>
          </cell>
        </row>
        <row r="331">
          <cell r="A331" t="str">
            <v>4342/066</v>
          </cell>
          <cell r="B331">
            <v>359</v>
          </cell>
          <cell r="C331" t="str">
            <v>Опер.касса №4342/066</v>
          </cell>
          <cell r="D331" t="str">
            <v>П6:Операционная касса вне кассового узла</v>
          </cell>
          <cell r="E331" t="str">
            <v>606024</v>
          </cell>
          <cell r="F331" t="str">
            <v>Нижегородская область</v>
          </cell>
          <cell r="G331" t="str">
            <v>г.Дзержинск, ул.Ватутина, 78</v>
          </cell>
          <cell r="H331" t="str">
            <v>(8313)282085</v>
          </cell>
          <cell r="I331" t="str">
            <v>Фурсо Ольга Александровна</v>
          </cell>
          <cell r="K331">
            <v>11</v>
          </cell>
          <cell r="L331" t="str">
            <v>Н3:город (не являющийся центром субъекта РФ) с населением свыше 100 до 500 тыс. чел.</v>
          </cell>
          <cell r="M331" t="str">
            <v>123456</v>
          </cell>
          <cell r="N331" t="str">
            <v>09:30 18:30(13:00 14:00)|09:30 18:30(13:00 14:00)|09:30 18:30(13:00 14:00)|09:30 18:30(13:00 14:00)|09:30 18:30(13:00 14:00)|09:00 14:00</v>
          </cell>
          <cell r="O331" t="str">
            <v/>
          </cell>
          <cell r="P331">
            <v>8</v>
          </cell>
          <cell r="Q331" t="str">
            <v>Н3</v>
          </cell>
          <cell r="R331" t="e">
            <v>#VALUE!</v>
          </cell>
          <cell r="T331" t="str">
            <v/>
          </cell>
          <cell r="U331">
            <v>8</v>
          </cell>
          <cell r="V331" t="str">
            <v>Н3</v>
          </cell>
          <cell r="W331" t="e">
            <v>#VALUE!</v>
          </cell>
          <cell r="Y331" t="str">
            <v/>
          </cell>
          <cell r="Z331">
            <v>8</v>
          </cell>
          <cell r="AA331" t="str">
            <v>Н3</v>
          </cell>
          <cell r="AB331" t="e">
            <v>#VALUE!</v>
          </cell>
          <cell r="AD331" t="str">
            <v/>
          </cell>
          <cell r="AE331">
            <v>8</v>
          </cell>
          <cell r="AF331" t="str">
            <v>Н3</v>
          </cell>
          <cell r="AG331" t="e">
            <v>#VALUE!</v>
          </cell>
          <cell r="AI331" t="str">
            <v/>
          </cell>
          <cell r="AJ331">
            <v>8</v>
          </cell>
          <cell r="AK331" t="str">
            <v>Н3</v>
          </cell>
          <cell r="AL331" t="e">
            <v>#VALUE!</v>
          </cell>
          <cell r="AO331">
            <v>8</v>
          </cell>
        </row>
        <row r="332">
          <cell r="A332" t="str">
            <v>4342/068</v>
          </cell>
          <cell r="B332">
            <v>360</v>
          </cell>
          <cell r="C332" t="str">
            <v>Опер.касса №4342/068</v>
          </cell>
          <cell r="D332" t="str">
            <v>П6:Операционная касса вне кассового узла</v>
          </cell>
          <cell r="E332" t="str">
            <v>606007</v>
          </cell>
          <cell r="F332" t="str">
            <v>Нижегородская область</v>
          </cell>
          <cell r="G332" t="str">
            <v>г.Дзержинск, ул.Пирогова, 35</v>
          </cell>
          <cell r="H332" t="str">
            <v>(8313)210963</v>
          </cell>
          <cell r="I332" t="str">
            <v>Коломенскова Людмила Васильевна</v>
          </cell>
          <cell r="K332">
            <v>10</v>
          </cell>
          <cell r="L332" t="str">
            <v>Н3:город (не являющийся центром субъекта РФ) с населением свыше 100 до 500 тыс. чел.</v>
          </cell>
          <cell r="M332" t="str">
            <v>123456</v>
          </cell>
          <cell r="N332" t="str">
            <v>08:00 18:00(13:00 14:00)|08:00 18:00(13:00 14:00)|08:00 18:00(13:00 14:00)|08:00 18:00(13:00 14:00)|08:00 18:00(13:00 14:00)|09:00 14:00</v>
          </cell>
          <cell r="O332" t="str">
            <v/>
          </cell>
          <cell r="P332">
            <v>8</v>
          </cell>
          <cell r="Q332" t="str">
            <v>Н3</v>
          </cell>
          <cell r="R332" t="e">
            <v>#VALUE!</v>
          </cell>
          <cell r="T332" t="str">
            <v/>
          </cell>
          <cell r="U332">
            <v>8</v>
          </cell>
          <cell r="V332" t="str">
            <v>Н3</v>
          </cell>
          <cell r="W332" t="e">
            <v>#VALUE!</v>
          </cell>
          <cell r="Y332" t="str">
            <v/>
          </cell>
          <cell r="Z332">
            <v>8</v>
          </cell>
          <cell r="AA332" t="str">
            <v>Н3</v>
          </cell>
          <cell r="AB332" t="e">
            <v>#VALUE!</v>
          </cell>
          <cell r="AD332" t="str">
            <v/>
          </cell>
          <cell r="AE332">
            <v>8</v>
          </cell>
          <cell r="AF332" t="str">
            <v>Н3</v>
          </cell>
          <cell r="AG332" t="e">
            <v>#VALUE!</v>
          </cell>
          <cell r="AI332" t="str">
            <v/>
          </cell>
          <cell r="AJ332">
            <v>8</v>
          </cell>
          <cell r="AK332" t="str">
            <v>Н3</v>
          </cell>
          <cell r="AL332" t="e">
            <v>#VALUE!</v>
          </cell>
          <cell r="AO332">
            <v>8</v>
          </cell>
        </row>
        <row r="333">
          <cell r="A333" t="str">
            <v>4342/069</v>
          </cell>
          <cell r="B333">
            <v>361</v>
          </cell>
          <cell r="C333" t="str">
            <v>Опер.касса №4342/069</v>
          </cell>
          <cell r="D333" t="str">
            <v>П6:Операционная касса вне кассового узла</v>
          </cell>
          <cell r="E333" t="str">
            <v>606070</v>
          </cell>
          <cell r="F333" t="str">
            <v>Нижегородская область</v>
          </cell>
          <cell r="G333" t="str">
            <v>г.Володарск, ул.Кооперативная, 12</v>
          </cell>
          <cell r="H333" t="str">
            <v>(83136)41237</v>
          </cell>
          <cell r="I333" t="str">
            <v>Венедиктова Наталья Николаевна</v>
          </cell>
          <cell r="K333">
            <v>9</v>
          </cell>
          <cell r="L333" t="str">
            <v>Н5:город (не являющийся центром субъекта РФ) с населением до 50 тыс. чел.</v>
          </cell>
          <cell r="M333" t="str">
            <v>123456</v>
          </cell>
          <cell r="N333" t="str">
            <v>09:00 18:00(12:30 13:30)|09:00 18:00(12:30 13:30)|09:00 18:00(12:30 13:30)|09:00 18:00(12:30 13:30)|09:00 18:00(12:30 13:30)|09:00 14:00</v>
          </cell>
          <cell r="O333" t="str">
            <v/>
          </cell>
          <cell r="P333">
            <v>6</v>
          </cell>
          <cell r="Q333" t="str">
            <v>Н5</v>
          </cell>
          <cell r="R333" t="e">
            <v>#VALUE!</v>
          </cell>
          <cell r="T333" t="str">
            <v/>
          </cell>
          <cell r="U333">
            <v>6</v>
          </cell>
          <cell r="V333" t="str">
            <v>Н5</v>
          </cell>
          <cell r="W333" t="e">
            <v>#VALUE!</v>
          </cell>
          <cell r="Y333" t="str">
            <v/>
          </cell>
          <cell r="Z333">
            <v>6</v>
          </cell>
          <cell r="AA333" t="str">
            <v>Н5</v>
          </cell>
          <cell r="AB333" t="e">
            <v>#VALUE!</v>
          </cell>
          <cell r="AD333" t="str">
            <v/>
          </cell>
          <cell r="AE333">
            <v>6</v>
          </cell>
          <cell r="AF333" t="str">
            <v>Н5</v>
          </cell>
          <cell r="AG333" t="e">
            <v>#VALUE!</v>
          </cell>
          <cell r="AI333" t="str">
            <v/>
          </cell>
          <cell r="AJ333">
            <v>6</v>
          </cell>
          <cell r="AK333" t="str">
            <v>Н5</v>
          </cell>
          <cell r="AL333" t="e">
            <v>#VALUE!</v>
          </cell>
          <cell r="AO333">
            <v>6</v>
          </cell>
        </row>
        <row r="334">
          <cell r="A334" t="str">
            <v>4342/075</v>
          </cell>
          <cell r="B334">
            <v>362</v>
          </cell>
          <cell r="C334" t="str">
            <v>Опер.касса №4342/075</v>
          </cell>
          <cell r="D334" t="str">
            <v>П6:Операционная касса вне кассового узла</v>
          </cell>
          <cell r="E334" t="str">
            <v>606077</v>
          </cell>
          <cell r="F334" t="str">
            <v>Нижегородская область</v>
          </cell>
          <cell r="G334" t="str">
            <v>р.п.Юганец, ул.Парковая, 1</v>
          </cell>
          <cell r="H334" t="str">
            <v>(83136)46199</v>
          </cell>
          <cell r="I334" t="str">
            <v>Родионова Наталья Сергеевна</v>
          </cell>
          <cell r="K334">
            <v>1.5</v>
          </cell>
          <cell r="L334" t="str">
            <v>Н6:городской населенный пункт (поселек городского типа, рабочий поселок)</v>
          </cell>
          <cell r="M334" t="str">
            <v>2356</v>
          </cell>
          <cell r="N334" t="str">
            <v>09:00 17:00(13:00 14:00)|09:00 17:00(13:00 14:00)|09:00 16:30(13:00 14:00)|09:00 14:00</v>
          </cell>
          <cell r="O334" t="str">
            <v/>
          </cell>
          <cell r="P334">
            <v>2</v>
          </cell>
          <cell r="Q334" t="str">
            <v>Н6</v>
          </cell>
          <cell r="R334" t="e">
            <v>#VALUE!</v>
          </cell>
          <cell r="T334" t="str">
            <v/>
          </cell>
          <cell r="U334">
            <v>2</v>
          </cell>
          <cell r="V334" t="str">
            <v>Н6</v>
          </cell>
          <cell r="W334" t="e">
            <v>#VALUE!</v>
          </cell>
          <cell r="Y334" t="str">
            <v/>
          </cell>
          <cell r="Z334">
            <v>2</v>
          </cell>
          <cell r="AA334" t="str">
            <v>Н6</v>
          </cell>
          <cell r="AB334" t="e">
            <v>#VALUE!</v>
          </cell>
          <cell r="AD334" t="str">
            <v/>
          </cell>
          <cell r="AE334">
            <v>2</v>
          </cell>
          <cell r="AF334" t="str">
            <v>Н6</v>
          </cell>
          <cell r="AG334" t="e">
            <v>#VALUE!</v>
          </cell>
          <cell r="AI334" t="str">
            <v/>
          </cell>
          <cell r="AJ334">
            <v>2</v>
          </cell>
          <cell r="AK334" t="str">
            <v>Н6</v>
          </cell>
          <cell r="AL334" t="e">
            <v>#VALUE!</v>
          </cell>
          <cell r="AO334">
            <v>2</v>
          </cell>
        </row>
        <row r="335">
          <cell r="A335" t="str">
            <v>4342/078</v>
          </cell>
          <cell r="B335">
            <v>363</v>
          </cell>
          <cell r="C335" t="str">
            <v>Опер.касса №4342/078</v>
          </cell>
          <cell r="D335" t="str">
            <v>П6:Операционная касса вне кассового узла</v>
          </cell>
          <cell r="E335" t="str">
            <v>606087</v>
          </cell>
          <cell r="F335" t="str">
            <v>Нижегородская область</v>
          </cell>
          <cell r="G335" t="str">
            <v>р.п.Центральный, ул.Комсомольская, 5</v>
          </cell>
          <cell r="H335" t="str">
            <v>(83136)68170</v>
          </cell>
          <cell r="I335" t="str">
            <v>Говоранова Марина Павловна</v>
          </cell>
          <cell r="K335">
            <v>1</v>
          </cell>
          <cell r="L335" t="str">
            <v>Н6:городской населенный пункт (поселек городского типа, рабочий поселок)</v>
          </cell>
          <cell r="M335" t="str">
            <v>236</v>
          </cell>
          <cell r="N335" t="str">
            <v>08:30 16:30(12:00 14:00)|08:30 16:30(12:00 14:00)|09:00 13:00</v>
          </cell>
          <cell r="O335" t="str">
            <v/>
          </cell>
          <cell r="P335">
            <v>2</v>
          </cell>
          <cell r="Q335" t="str">
            <v>Н6</v>
          </cell>
          <cell r="R335" t="e">
            <v>#VALUE!</v>
          </cell>
          <cell r="T335" t="str">
            <v/>
          </cell>
          <cell r="U335">
            <v>2</v>
          </cell>
          <cell r="V335" t="str">
            <v>Н6</v>
          </cell>
          <cell r="W335" t="e">
            <v>#VALUE!</v>
          </cell>
          <cell r="Y335" t="str">
            <v/>
          </cell>
          <cell r="Z335">
            <v>2</v>
          </cell>
          <cell r="AA335" t="str">
            <v>Н6</v>
          </cell>
          <cell r="AB335" t="e">
            <v>#VALUE!</v>
          </cell>
          <cell r="AD335" t="str">
            <v/>
          </cell>
          <cell r="AE335">
            <v>2</v>
          </cell>
          <cell r="AF335" t="str">
            <v>Н6</v>
          </cell>
          <cell r="AG335" t="e">
            <v>#VALUE!</v>
          </cell>
          <cell r="AI335" t="str">
            <v/>
          </cell>
          <cell r="AJ335">
            <v>2</v>
          </cell>
          <cell r="AK335" t="str">
            <v>Н6</v>
          </cell>
          <cell r="AL335" t="e">
            <v>#VALUE!</v>
          </cell>
          <cell r="AO335">
            <v>2</v>
          </cell>
        </row>
        <row r="336">
          <cell r="A336" t="str">
            <v>4342/079</v>
          </cell>
          <cell r="B336">
            <v>364</v>
          </cell>
          <cell r="C336" t="str">
            <v>Опер.касса №4342/079</v>
          </cell>
          <cell r="D336" t="str">
            <v>П6:Операционная касса вне кассового узла</v>
          </cell>
          <cell r="E336" t="str">
            <v>606081</v>
          </cell>
          <cell r="F336" t="str">
            <v>Нижегородская область</v>
          </cell>
          <cell r="G336" t="str">
            <v>р.п.Смолино, ул.1 Мая, 2</v>
          </cell>
          <cell r="H336" t="str">
            <v>(83136)75210</v>
          </cell>
          <cell r="I336" t="str">
            <v>Сидорова Мария Ивановна</v>
          </cell>
          <cell r="K336">
            <v>1.5</v>
          </cell>
          <cell r="L336" t="str">
            <v>Н6:городской населенный пункт (поселек городского типа, рабочий поселок)</v>
          </cell>
          <cell r="M336" t="str">
            <v>2356</v>
          </cell>
          <cell r="N336" t="str">
            <v>10:00 17:30(13:00 14:00)|10:00 17:30(13:00 14:00)|10:00 17:30(13:00 14:00)|09:00 14:00</v>
          </cell>
          <cell r="O336" t="str">
            <v/>
          </cell>
          <cell r="P336">
            <v>2</v>
          </cell>
          <cell r="Q336" t="str">
            <v>Н6</v>
          </cell>
          <cell r="R336" t="e">
            <v>#VALUE!</v>
          </cell>
          <cell r="T336" t="str">
            <v/>
          </cell>
          <cell r="U336">
            <v>2</v>
          </cell>
          <cell r="V336" t="str">
            <v>Н6</v>
          </cell>
          <cell r="W336" t="e">
            <v>#VALUE!</v>
          </cell>
          <cell r="Y336" t="str">
            <v/>
          </cell>
          <cell r="Z336">
            <v>2</v>
          </cell>
          <cell r="AA336" t="str">
            <v>Н6</v>
          </cell>
          <cell r="AB336" t="e">
            <v>#VALUE!</v>
          </cell>
          <cell r="AD336" t="str">
            <v/>
          </cell>
          <cell r="AE336">
            <v>2</v>
          </cell>
          <cell r="AF336" t="str">
            <v>Н6</v>
          </cell>
          <cell r="AG336" t="e">
            <v>#VALUE!</v>
          </cell>
          <cell r="AI336" t="str">
            <v/>
          </cell>
          <cell r="AJ336">
            <v>2</v>
          </cell>
          <cell r="AK336" t="str">
            <v>Н6</v>
          </cell>
          <cell r="AL336" t="e">
            <v>#VALUE!</v>
          </cell>
          <cell r="AO336">
            <v>2</v>
          </cell>
        </row>
        <row r="337">
          <cell r="A337" t="str">
            <v>4342/080</v>
          </cell>
          <cell r="B337">
            <v>365</v>
          </cell>
          <cell r="C337" t="str">
            <v>Опер.касса №4342/080</v>
          </cell>
          <cell r="D337" t="str">
            <v>П6:Операционная касса вне кассового узла</v>
          </cell>
          <cell r="E337" t="str">
            <v>606083</v>
          </cell>
          <cell r="F337" t="str">
            <v>Нижегородская область</v>
          </cell>
          <cell r="G337" t="str">
            <v>п.Мулино, ул.Гвардейская, 74</v>
          </cell>
          <cell r="H337" t="str">
            <v>(83136)78347</v>
          </cell>
          <cell r="I337" t="str">
            <v>Мокрушина Надежда Алексеевна</v>
          </cell>
          <cell r="K337">
            <v>4</v>
          </cell>
          <cell r="L337" t="str">
            <v>Н7:сельский населенный пункт</v>
          </cell>
          <cell r="M337" t="str">
            <v>23456</v>
          </cell>
          <cell r="N337" t="str">
            <v>09:00 18:00(13:00 14:00)|09:00 18:00(13:00 14:00)|09:00 18:00(13:00 14:00)|09:00 18:00(13:00 14:00)|09:00 14:00</v>
          </cell>
          <cell r="O337" t="str">
            <v/>
          </cell>
          <cell r="P337">
            <v>4</v>
          </cell>
          <cell r="Q337" t="str">
            <v>Н7</v>
          </cell>
          <cell r="R337" t="e">
            <v>#VALUE!</v>
          </cell>
          <cell r="T337" t="str">
            <v/>
          </cell>
          <cell r="U337">
            <v>4</v>
          </cell>
          <cell r="V337" t="str">
            <v>Н7</v>
          </cell>
          <cell r="W337" t="e">
            <v>#VALUE!</v>
          </cell>
          <cell r="Y337" t="str">
            <v/>
          </cell>
          <cell r="Z337">
            <v>4</v>
          </cell>
          <cell r="AA337" t="str">
            <v>Н7</v>
          </cell>
          <cell r="AB337" t="e">
            <v>#VALUE!</v>
          </cell>
          <cell r="AD337" t="str">
            <v/>
          </cell>
          <cell r="AE337">
            <v>4</v>
          </cell>
          <cell r="AF337" t="str">
            <v>Н7</v>
          </cell>
          <cell r="AG337" t="e">
            <v>#VALUE!</v>
          </cell>
          <cell r="AI337" t="str">
            <v/>
          </cell>
          <cell r="AJ337">
            <v>4</v>
          </cell>
          <cell r="AK337" t="str">
            <v>Н7</v>
          </cell>
          <cell r="AL337" t="e">
            <v>#VALUE!</v>
          </cell>
          <cell r="AO337">
            <v>4</v>
          </cell>
        </row>
        <row r="338">
          <cell r="A338" t="str">
            <v>4342/083</v>
          </cell>
          <cell r="B338">
            <v>366</v>
          </cell>
          <cell r="C338" t="str">
            <v>Опер.касса №4342/083</v>
          </cell>
          <cell r="D338" t="str">
            <v>П6:Операционная касса вне кассового узла</v>
          </cell>
          <cell r="E338" t="str">
            <v>606093</v>
          </cell>
          <cell r="F338" t="str">
            <v>Нижегородская область</v>
          </cell>
          <cell r="G338" t="str">
            <v>р.п.Решетиха, ул.Затылкова, 2А</v>
          </cell>
          <cell r="H338" t="str">
            <v>(83136)47381</v>
          </cell>
          <cell r="I338" t="str">
            <v>Новиченкова Надежда Анатольевна</v>
          </cell>
          <cell r="K338">
            <v>4</v>
          </cell>
          <cell r="L338" t="str">
            <v>Н6:городской населенный пункт (поселек городского типа, рабочий поселок)</v>
          </cell>
          <cell r="M338" t="str">
            <v>23456</v>
          </cell>
          <cell r="N338" t="str">
            <v>09:00 17:30(13:00 14:00)|09:00 17:30(13:00 14:00)|09:00 17:30(13:00 14:00)|09:00 17:30(13:00 14:00)|09:00 14:00</v>
          </cell>
          <cell r="O338" t="str">
            <v/>
          </cell>
          <cell r="P338">
            <v>4</v>
          </cell>
          <cell r="Q338" t="str">
            <v>Н6</v>
          </cell>
          <cell r="R338" t="e">
            <v>#VALUE!</v>
          </cell>
          <cell r="T338" t="str">
            <v/>
          </cell>
          <cell r="U338">
            <v>4</v>
          </cell>
          <cell r="V338" t="str">
            <v>Н6</v>
          </cell>
          <cell r="W338" t="e">
            <v>#VALUE!</v>
          </cell>
          <cell r="Y338" t="str">
            <v/>
          </cell>
          <cell r="Z338">
            <v>4</v>
          </cell>
          <cell r="AA338" t="str">
            <v>Н6</v>
          </cell>
          <cell r="AB338" t="e">
            <v>#VALUE!</v>
          </cell>
          <cell r="AD338" t="str">
            <v/>
          </cell>
          <cell r="AE338">
            <v>4</v>
          </cell>
          <cell r="AF338" t="str">
            <v>Н6</v>
          </cell>
          <cell r="AG338" t="e">
            <v>#VALUE!</v>
          </cell>
          <cell r="AI338" t="str">
            <v/>
          </cell>
          <cell r="AJ338">
            <v>4</v>
          </cell>
          <cell r="AK338" t="str">
            <v>Н6</v>
          </cell>
          <cell r="AL338" t="e">
            <v>#VALUE!</v>
          </cell>
          <cell r="AO338">
            <v>4</v>
          </cell>
        </row>
        <row r="339">
          <cell r="A339" t="str">
            <v>4342/086</v>
          </cell>
          <cell r="B339">
            <v>367</v>
          </cell>
          <cell r="C339" t="str">
            <v>Доп.офис №4342/086</v>
          </cell>
          <cell r="D339" t="str">
            <v>П5:Дополнительный офис - специализированный филиал, обслуживающий физических лиц</v>
          </cell>
          <cell r="E339" t="str">
            <v>606058</v>
          </cell>
          <cell r="F339" t="str">
            <v>Нижегородская область</v>
          </cell>
          <cell r="G339" t="str">
            <v>Володавский р-н,р.п.Ильиногорск, ул. Мира, 2А</v>
          </cell>
          <cell r="H339" t="str">
            <v>(83136)61569</v>
          </cell>
          <cell r="I339" t="str">
            <v>Зыкова Елена Геннадьевна</v>
          </cell>
          <cell r="K339">
            <v>9</v>
          </cell>
          <cell r="L339" t="str">
            <v>Н6:городской населенный пункт (поселек городского типа, рабочий поселок)</v>
          </cell>
          <cell r="M339" t="str">
            <v>123456</v>
          </cell>
          <cell r="N339" t="str">
            <v>08:30 18:00(13:00 14:00)|08:30 18:00(13:00 14:00)|08:30 18:00(13:00 14:00)|08:30 18:00(13:00 14:00)|08:30 18:00(13:00 14:00)|09:00 14:00</v>
          </cell>
          <cell r="O339" t="str">
            <v/>
          </cell>
          <cell r="P339">
            <v>5</v>
          </cell>
          <cell r="Q339" t="str">
            <v>Н6</v>
          </cell>
          <cell r="R339" t="e">
            <v>#VALUE!</v>
          </cell>
          <cell r="T339" t="str">
            <v/>
          </cell>
          <cell r="U339">
            <v>5</v>
          </cell>
          <cell r="V339" t="str">
            <v>Н6</v>
          </cell>
          <cell r="W339" t="e">
            <v>#VALUE!</v>
          </cell>
          <cell r="Y339" t="str">
            <v/>
          </cell>
          <cell r="Z339">
            <v>5</v>
          </cell>
          <cell r="AA339" t="str">
            <v>Н6</v>
          </cell>
          <cell r="AB339" t="e">
            <v>#VALUE!</v>
          </cell>
          <cell r="AD339" t="str">
            <v/>
          </cell>
          <cell r="AE339">
            <v>5</v>
          </cell>
          <cell r="AF339" t="str">
            <v>Н6</v>
          </cell>
          <cell r="AG339" t="e">
            <v>#VALUE!</v>
          </cell>
          <cell r="AI339" t="str">
            <v/>
          </cell>
          <cell r="AJ339">
            <v>5</v>
          </cell>
          <cell r="AK339" t="str">
            <v>Н6</v>
          </cell>
          <cell r="AL339" t="e">
            <v>#VALUE!</v>
          </cell>
          <cell r="AO339">
            <v>5</v>
          </cell>
        </row>
        <row r="340">
          <cell r="A340" t="str">
            <v>4342/087</v>
          </cell>
          <cell r="B340">
            <v>368</v>
          </cell>
          <cell r="C340" t="str">
            <v>Доп.офис №4342/087</v>
          </cell>
          <cell r="D340" t="str">
            <v>П5:Дополнительный офис - специализированный филиал, обслуживающий физических лиц</v>
          </cell>
          <cell r="E340" t="str">
            <v>606026</v>
          </cell>
          <cell r="F340" t="str">
            <v>Нижегородская область</v>
          </cell>
          <cell r="G340" t="str">
            <v>г.Дзержинск, проспект Ленина, 28</v>
          </cell>
          <cell r="H340" t="str">
            <v>(8313)261186</v>
          </cell>
          <cell r="I340" t="str">
            <v>Попкова Зоя Сергеевна</v>
          </cell>
          <cell r="K340">
            <v>18</v>
          </cell>
          <cell r="L340" t="str">
            <v>Н3:город (не являющийся центром субъекта РФ) с населением свыше 100 до 500 тыс. чел.</v>
          </cell>
          <cell r="M340" t="str">
            <v>1234567</v>
          </cell>
          <cell r="N340" t="str">
            <v>09:00 19:00|09:00 19:00|09:00 19:00|09:00 19:00|09:00 19:00|09:00 17:00|09:00 14:00</v>
          </cell>
          <cell r="O340" t="str">
            <v/>
          </cell>
          <cell r="P340">
            <v>10</v>
          </cell>
          <cell r="Q340" t="str">
            <v>Н3</v>
          </cell>
          <cell r="R340" t="e">
            <v>#VALUE!</v>
          </cell>
          <cell r="T340" t="str">
            <v/>
          </cell>
          <cell r="U340">
            <v>10</v>
          </cell>
          <cell r="V340" t="str">
            <v>Н3</v>
          </cell>
          <cell r="W340" t="e">
            <v>#VALUE!</v>
          </cell>
          <cell r="Y340" t="str">
            <v/>
          </cell>
          <cell r="Z340">
            <v>10</v>
          </cell>
          <cell r="AA340" t="str">
            <v>Н3</v>
          </cell>
          <cell r="AB340" t="e">
            <v>#VALUE!</v>
          </cell>
          <cell r="AD340" t="str">
            <v/>
          </cell>
          <cell r="AE340">
            <v>10</v>
          </cell>
          <cell r="AF340" t="str">
            <v>Н3</v>
          </cell>
          <cell r="AG340" t="e">
            <v>#VALUE!</v>
          </cell>
          <cell r="AI340" t="str">
            <v/>
          </cell>
          <cell r="AJ340">
            <v>10</v>
          </cell>
          <cell r="AK340" t="str">
            <v>Н3</v>
          </cell>
          <cell r="AL340" t="e">
            <v>#VALUE!</v>
          </cell>
          <cell r="AO340">
            <v>10</v>
          </cell>
        </row>
        <row r="341">
          <cell r="A341" t="str">
            <v>4342/089</v>
          </cell>
          <cell r="B341">
            <v>369</v>
          </cell>
          <cell r="C341" t="str">
            <v>Доп.офис №4342/089</v>
          </cell>
          <cell r="D341" t="str">
            <v>П5:Дополнительный офис - специализированный филиал, обслуживающий физических лиц</v>
          </cell>
          <cell r="E341" t="str">
            <v>606033</v>
          </cell>
          <cell r="F341" t="str">
            <v>Нижегородская область</v>
          </cell>
          <cell r="G341" t="str">
            <v>г.Дзержинск, ул.Пушкинская, 16</v>
          </cell>
          <cell r="H341" t="str">
            <v>(8313)324882</v>
          </cell>
          <cell r="I341" t="str">
            <v>Андреева Ирина Викторовна</v>
          </cell>
          <cell r="K341">
            <v>8</v>
          </cell>
          <cell r="L341" t="str">
            <v>Н3:город (не являющийся центром субъекта РФ) с населением свыше 100 до 500 тыс. чел.</v>
          </cell>
          <cell r="M341" t="str">
            <v>123456</v>
          </cell>
          <cell r="N341" t="str">
            <v>09:00 18:30(13:00 14:00)|09:00 18:30(13:00 14:00)|09:00 18:30(13:00 14:00)|09:00 18:30(13:00 14:00)|09:00 18:30(13:00 14:00)|09:00 14:00</v>
          </cell>
          <cell r="O341" t="str">
            <v/>
          </cell>
          <cell r="P341">
            <v>5</v>
          </cell>
          <cell r="Q341" t="str">
            <v>Н3</v>
          </cell>
          <cell r="R341" t="e">
            <v>#VALUE!</v>
          </cell>
          <cell r="T341" t="str">
            <v/>
          </cell>
          <cell r="U341">
            <v>5</v>
          </cell>
          <cell r="V341" t="str">
            <v>Н3</v>
          </cell>
          <cell r="W341" t="e">
            <v>#VALUE!</v>
          </cell>
          <cell r="Y341" t="str">
            <v/>
          </cell>
          <cell r="Z341">
            <v>5</v>
          </cell>
          <cell r="AA341" t="str">
            <v>Н3</v>
          </cell>
          <cell r="AB341" t="e">
            <v>#VALUE!</v>
          </cell>
          <cell r="AD341" t="str">
            <v/>
          </cell>
          <cell r="AE341">
            <v>5</v>
          </cell>
          <cell r="AF341" t="str">
            <v>Н3</v>
          </cell>
          <cell r="AG341" t="e">
            <v>#VALUE!</v>
          </cell>
          <cell r="AI341" t="str">
            <v/>
          </cell>
          <cell r="AJ341">
            <v>5</v>
          </cell>
          <cell r="AK341" t="str">
            <v>Н3</v>
          </cell>
          <cell r="AL341" t="e">
            <v>#VALUE!</v>
          </cell>
          <cell r="AO341">
            <v>5</v>
          </cell>
        </row>
        <row r="342">
          <cell r="A342" t="str">
            <v>4342/090</v>
          </cell>
          <cell r="B342">
            <v>370</v>
          </cell>
          <cell r="C342" t="str">
            <v>Доп.офис №4342/090</v>
          </cell>
          <cell r="D342" t="str">
            <v>П5:Дополнительный офис - специализированный филиал, обслуживающий физических лиц</v>
          </cell>
          <cell r="E342" t="str">
            <v>606034</v>
          </cell>
          <cell r="F342" t="str">
            <v>Нижегородская область</v>
          </cell>
          <cell r="G342" t="str">
            <v>г.Дзержинск, ул.Строителей, 16</v>
          </cell>
          <cell r="H342" t="str">
            <v>(8313)321249</v>
          </cell>
          <cell r="I342" t="str">
            <v>вакансия</v>
          </cell>
          <cell r="K342">
            <v>10</v>
          </cell>
          <cell r="L342" t="str">
            <v>Н3:город (не являющийся центром субъекта РФ) с населением свыше 100 до 500 тыс. чел.</v>
          </cell>
          <cell r="M342" t="str">
            <v>123456</v>
          </cell>
          <cell r="N342" t="str">
            <v>08:30 18:30(13:00 14:00)|08:30 18:30(13:00 14:00)|09:30 18:30(13:00 14:00)|08:30 18:30(13:00 14:00)|08:30 18:30(13:00 14:00)|09:00 14:00</v>
          </cell>
          <cell r="O342" t="str">
            <v/>
          </cell>
          <cell r="P342">
            <v>8</v>
          </cell>
          <cell r="Q342" t="str">
            <v>Н3</v>
          </cell>
          <cell r="R342" t="e">
            <v>#VALUE!</v>
          </cell>
          <cell r="T342" t="str">
            <v/>
          </cell>
          <cell r="U342">
            <v>8</v>
          </cell>
          <cell r="V342" t="str">
            <v>Н3</v>
          </cell>
          <cell r="W342" t="e">
            <v>#VALUE!</v>
          </cell>
          <cell r="Y342" t="str">
            <v/>
          </cell>
          <cell r="Z342">
            <v>8</v>
          </cell>
          <cell r="AA342" t="str">
            <v>Н3</v>
          </cell>
          <cell r="AB342" t="e">
            <v>#VALUE!</v>
          </cell>
          <cell r="AD342" t="str">
            <v/>
          </cell>
          <cell r="AE342">
            <v>8</v>
          </cell>
          <cell r="AF342" t="str">
            <v>Н3</v>
          </cell>
          <cell r="AG342" t="e">
            <v>#VALUE!</v>
          </cell>
          <cell r="AI342" t="str">
            <v/>
          </cell>
          <cell r="AJ342">
            <v>8</v>
          </cell>
          <cell r="AK342" t="str">
            <v>Н3</v>
          </cell>
          <cell r="AL342" t="e">
            <v>#VALUE!</v>
          </cell>
          <cell r="AO342">
            <v>8</v>
          </cell>
        </row>
        <row r="343">
          <cell r="A343" t="str">
            <v>4342/091</v>
          </cell>
          <cell r="B343">
            <v>371</v>
          </cell>
          <cell r="C343" t="str">
            <v>Опер.касса №4342/091</v>
          </cell>
          <cell r="D343" t="str">
            <v>П6:Операционная касса вне кассового узла</v>
          </cell>
          <cell r="E343" t="str">
            <v>606084</v>
          </cell>
          <cell r="F343" t="str">
            <v>Нижегородская область</v>
          </cell>
          <cell r="G343" t="str">
            <v>п.Новосмолинский, ул.Танковая, 23</v>
          </cell>
          <cell r="H343" t="str">
            <v>(83136)76112</v>
          </cell>
          <cell r="I343" t="str">
            <v>Газизова Ирина Николаевна</v>
          </cell>
          <cell r="K343">
            <v>3</v>
          </cell>
          <cell r="L343" t="str">
            <v>Н7:сельский населенный пункт</v>
          </cell>
          <cell r="M343" t="str">
            <v>2356</v>
          </cell>
          <cell r="N343" t="str">
            <v>09:30 17:30(13:00 14:00)|09:30 17:30(13:00 14:00)|09:30 17:30(13:00 14:00)|09:00 14:00</v>
          </cell>
          <cell r="O343" t="str">
            <v/>
          </cell>
          <cell r="P343">
            <v>5</v>
          </cell>
          <cell r="Q343" t="str">
            <v>Н7</v>
          </cell>
          <cell r="R343" t="e">
            <v>#VALUE!</v>
          </cell>
          <cell r="T343" t="str">
            <v/>
          </cell>
          <cell r="U343">
            <v>5</v>
          </cell>
          <cell r="V343" t="str">
            <v>Н7</v>
          </cell>
          <cell r="W343" t="e">
            <v>#VALUE!</v>
          </cell>
          <cell r="Y343" t="str">
            <v/>
          </cell>
          <cell r="Z343">
            <v>5</v>
          </cell>
          <cell r="AA343" t="str">
            <v>Н7</v>
          </cell>
          <cell r="AB343" t="e">
            <v>#VALUE!</v>
          </cell>
          <cell r="AD343" t="str">
            <v/>
          </cell>
          <cell r="AE343">
            <v>5</v>
          </cell>
          <cell r="AF343" t="str">
            <v>Н7</v>
          </cell>
          <cell r="AG343" t="e">
            <v>#VALUE!</v>
          </cell>
          <cell r="AI343" t="str">
            <v/>
          </cell>
          <cell r="AJ343">
            <v>5</v>
          </cell>
          <cell r="AK343" t="str">
            <v>Н7</v>
          </cell>
          <cell r="AL343" t="e">
            <v>#VALUE!</v>
          </cell>
          <cell r="AO343">
            <v>5</v>
          </cell>
        </row>
        <row r="344">
          <cell r="A344" t="str">
            <v>4342/092</v>
          </cell>
          <cell r="B344">
            <v>372</v>
          </cell>
          <cell r="C344" t="str">
            <v>Доп.офис №4342/092</v>
          </cell>
          <cell r="D344" t="str">
            <v>П5:Дополнительный офис - специализированный филиал, обслуживающий физических лиц</v>
          </cell>
          <cell r="E344" t="str">
            <v>606039</v>
          </cell>
          <cell r="F344" t="str">
            <v>Нижегородская область</v>
          </cell>
          <cell r="G344" t="str">
            <v>г.Дзержинск, бульвар Космонавтов, 5</v>
          </cell>
          <cell r="H344" t="str">
            <v>(8313)242744</v>
          </cell>
          <cell r="I344" t="str">
            <v>Волкова Светлана Николаевна</v>
          </cell>
          <cell r="K344">
            <v>10</v>
          </cell>
          <cell r="L344" t="str">
            <v>Н3:город (не являющийся центром субъекта РФ) с населением свыше 100 до 500 тыс. чел.</v>
          </cell>
          <cell r="M344" t="str">
            <v>123456</v>
          </cell>
          <cell r="N344" t="str">
            <v>10:00 19:00(13:00 14:00)|10:00 19:00(13:00 14:00)|10:00 19:00(13:00 14:00)|10:00 19:00(13:00 14:00)|10:00 19:00(13:00 14:00)|10:00 17:00(13:00 14:00)</v>
          </cell>
          <cell r="O344" t="str">
            <v/>
          </cell>
          <cell r="P344">
            <v>10</v>
          </cell>
          <cell r="Q344" t="str">
            <v>Н3</v>
          </cell>
          <cell r="R344" t="e">
            <v>#VALUE!</v>
          </cell>
          <cell r="T344" t="str">
            <v/>
          </cell>
          <cell r="U344">
            <v>10</v>
          </cell>
          <cell r="V344" t="str">
            <v>Н3</v>
          </cell>
          <cell r="W344" t="e">
            <v>#VALUE!</v>
          </cell>
          <cell r="Y344" t="str">
            <v/>
          </cell>
          <cell r="Z344">
            <v>10</v>
          </cell>
          <cell r="AA344" t="str">
            <v>Н3</v>
          </cell>
          <cell r="AB344" t="e">
            <v>#VALUE!</v>
          </cell>
          <cell r="AD344" t="str">
            <v/>
          </cell>
          <cell r="AE344">
            <v>10</v>
          </cell>
          <cell r="AF344" t="str">
            <v>Н3</v>
          </cell>
          <cell r="AG344" t="e">
            <v>#VALUE!</v>
          </cell>
          <cell r="AI344" t="str">
            <v/>
          </cell>
          <cell r="AJ344">
            <v>10</v>
          </cell>
          <cell r="AK344" t="str">
            <v>Н3</v>
          </cell>
          <cell r="AL344" t="e">
            <v>#VALUE!</v>
          </cell>
          <cell r="AO344">
            <v>10</v>
          </cell>
        </row>
        <row r="345">
          <cell r="A345" t="str">
            <v>4342/093</v>
          </cell>
          <cell r="B345">
            <v>373</v>
          </cell>
          <cell r="C345" t="str">
            <v>Доп.офис №4342/093</v>
          </cell>
          <cell r="D345" t="str">
            <v>П3:Дополнительный офис - универсальный филиал</v>
          </cell>
          <cell r="E345" t="str">
            <v>606008</v>
          </cell>
          <cell r="F345" t="str">
            <v>Нижегородская область</v>
          </cell>
          <cell r="G345" t="str">
            <v>г.Дзержинск, ул.Урицкого, 10А</v>
          </cell>
          <cell r="H345" t="str">
            <v>(8313)259753</v>
          </cell>
          <cell r="I345" t="str">
            <v>Чумазина Жанна Валерьевна</v>
          </cell>
          <cell r="K345">
            <v>34</v>
          </cell>
          <cell r="L345" t="str">
            <v>Н3:город (не являющийся центром субъекта РФ) с населением свыше 100 до 500 тыс. чел.</v>
          </cell>
          <cell r="M345" t="str">
            <v>1234567</v>
          </cell>
          <cell r="N345" t="str">
            <v>09:00 19:00|09:00 19:00|09:00 19:00|09:00 19:00|09:00 19:00|09:00 17:00|09:00 14:00</v>
          </cell>
          <cell r="O345" t="str">
            <v/>
          </cell>
          <cell r="P345">
            <v>16</v>
          </cell>
          <cell r="Q345" t="str">
            <v>Н3</v>
          </cell>
          <cell r="R345" t="e">
            <v>#VALUE!</v>
          </cell>
          <cell r="T345" t="str">
            <v/>
          </cell>
          <cell r="U345">
            <v>16</v>
          </cell>
          <cell r="V345" t="str">
            <v>Н3</v>
          </cell>
          <cell r="W345" t="e">
            <v>#VALUE!</v>
          </cell>
          <cell r="Y345" t="str">
            <v/>
          </cell>
          <cell r="Z345">
            <v>16</v>
          </cell>
          <cell r="AA345" t="str">
            <v>Н3</v>
          </cell>
          <cell r="AB345" t="e">
            <v>#VALUE!</v>
          </cell>
          <cell r="AD345" t="str">
            <v/>
          </cell>
          <cell r="AE345">
            <v>16</v>
          </cell>
          <cell r="AF345" t="str">
            <v>Н3</v>
          </cell>
          <cell r="AG345" t="e">
            <v>#VALUE!</v>
          </cell>
          <cell r="AI345" t="str">
            <v/>
          </cell>
          <cell r="AJ345">
            <v>16</v>
          </cell>
          <cell r="AK345" t="str">
            <v>Н3</v>
          </cell>
          <cell r="AL345" t="e">
            <v>#VALUE!</v>
          </cell>
          <cell r="AO345">
            <v>16</v>
          </cell>
        </row>
        <row r="346">
          <cell r="A346" t="str">
            <v>4342/094</v>
          </cell>
          <cell r="B346">
            <v>374</v>
          </cell>
          <cell r="C346" t="str">
            <v>Доп.офис №4342/094</v>
          </cell>
          <cell r="D346" t="str">
            <v>П3:Дополнительный офис - универсальный филиал</v>
          </cell>
          <cell r="E346" t="str">
            <v>606070</v>
          </cell>
          <cell r="F346" t="str">
            <v>Нижегородская область</v>
          </cell>
          <cell r="G346" t="str">
            <v>г.Володарск, ул.Кооперативная, 15</v>
          </cell>
          <cell r="H346" t="str">
            <v>(83136)40740</v>
          </cell>
          <cell r="I346" t="str">
            <v>Нелипович Ирина Викторовна</v>
          </cell>
          <cell r="K346">
            <v>6</v>
          </cell>
          <cell r="L346" t="str">
            <v>Н5:город (не являющийся центром субъекта РФ) с населением до 50 тыс. чел.</v>
          </cell>
          <cell r="M346" t="str">
            <v>12345</v>
          </cell>
          <cell r="N346" t="str">
            <v>08:00 17:00(13:00 14:00)|08:00 17:00(13:00 14:00)|08:00 17:00(13:00 14:00)|08:00 17:00(13:00 14:00)|08:00 16:00(13:00 14:00)</v>
          </cell>
          <cell r="O346" t="str">
            <v/>
          </cell>
          <cell r="P346">
            <v>3</v>
          </cell>
          <cell r="Q346" t="str">
            <v>Н5</v>
          </cell>
          <cell r="R346" t="e">
            <v>#VALUE!</v>
          </cell>
          <cell r="T346" t="str">
            <v/>
          </cell>
          <cell r="U346">
            <v>3</v>
          </cell>
          <cell r="V346" t="str">
            <v>Н5</v>
          </cell>
          <cell r="W346" t="e">
            <v>#VALUE!</v>
          </cell>
          <cell r="Y346" t="str">
            <v/>
          </cell>
          <cell r="Z346">
            <v>3</v>
          </cell>
          <cell r="AA346" t="str">
            <v>Н5</v>
          </cell>
          <cell r="AB346" t="e">
            <v>#VALUE!</v>
          </cell>
          <cell r="AD346" t="str">
            <v/>
          </cell>
          <cell r="AE346">
            <v>3</v>
          </cell>
          <cell r="AF346" t="str">
            <v>Н5</v>
          </cell>
          <cell r="AG346" t="e">
            <v>#VALUE!</v>
          </cell>
          <cell r="AI346" t="str">
            <v/>
          </cell>
          <cell r="AJ346">
            <v>3</v>
          </cell>
          <cell r="AK346" t="str">
            <v>Н5</v>
          </cell>
          <cell r="AL346" t="e">
            <v>#VALUE!</v>
          </cell>
          <cell r="AO346">
            <v>3</v>
          </cell>
        </row>
        <row r="347">
          <cell r="A347" t="str">
            <v>4342/095</v>
          </cell>
          <cell r="B347">
            <v>375</v>
          </cell>
          <cell r="C347" t="str">
            <v>Доп.офис №4342/095</v>
          </cell>
          <cell r="D347" t="str">
            <v>П5:Дополнительный офис - специализированный филиал, обслуживающий физических лиц</v>
          </cell>
          <cell r="E347" t="str">
            <v>606000</v>
          </cell>
          <cell r="F347" t="str">
            <v>Нижегородская область</v>
          </cell>
          <cell r="G347" t="str">
            <v>г.Дзержинск, проспект Ленина, 66</v>
          </cell>
          <cell r="H347" t="str">
            <v>(8313)258785</v>
          </cell>
          <cell r="I347" t="str">
            <v>Кузнецова Оксана Ивановна</v>
          </cell>
          <cell r="K347">
            <v>7</v>
          </cell>
          <cell r="L347" t="str">
            <v>Н3:город (не являющийся центром субъекта РФ) с населением свыше 100 до 500 тыс. чел.</v>
          </cell>
          <cell r="M347" t="str">
            <v>123456</v>
          </cell>
          <cell r="N347" t="str">
            <v>10:00 19:00(14:00 15:00)|10:00 19:00(14:00 15:00)|10:00 19:00(14:00 15:00)|10:00 19:00(14:00 15:00)|10:00 19:00(14:00 15:00)|10:00 17:00(14:00 15:00)</v>
          </cell>
          <cell r="O347" t="str">
            <v/>
          </cell>
          <cell r="P347">
            <v>5</v>
          </cell>
          <cell r="Q347" t="str">
            <v>Н3</v>
          </cell>
          <cell r="R347" t="e">
            <v>#VALUE!</v>
          </cell>
          <cell r="T347" t="str">
            <v/>
          </cell>
          <cell r="U347">
            <v>5</v>
          </cell>
          <cell r="V347" t="str">
            <v>Н3</v>
          </cell>
          <cell r="W347" t="e">
            <v>#VALUE!</v>
          </cell>
          <cell r="Y347" t="str">
            <v/>
          </cell>
          <cell r="Z347">
            <v>5</v>
          </cell>
          <cell r="AA347" t="str">
            <v>Н3</v>
          </cell>
          <cell r="AB347" t="e">
            <v>#VALUE!</v>
          </cell>
          <cell r="AD347" t="str">
            <v/>
          </cell>
          <cell r="AE347">
            <v>5</v>
          </cell>
          <cell r="AF347" t="str">
            <v>Н3</v>
          </cell>
          <cell r="AG347" t="e">
            <v>#VALUE!</v>
          </cell>
          <cell r="AI347" t="str">
            <v/>
          </cell>
          <cell r="AJ347">
            <v>5</v>
          </cell>
          <cell r="AK347" t="str">
            <v>Н3</v>
          </cell>
          <cell r="AL347" t="e">
            <v>#VALUE!</v>
          </cell>
          <cell r="AO347">
            <v>5</v>
          </cell>
        </row>
        <row r="348">
          <cell r="A348" t="str">
            <v>4342/096</v>
          </cell>
          <cell r="B348">
            <v>376</v>
          </cell>
          <cell r="C348" t="str">
            <v>Доп.офис №4342/096</v>
          </cell>
          <cell r="D348" t="str">
            <v>П5:Дополнительный офис - специализированный филиал, обслуживающий физических лиц</v>
          </cell>
          <cell r="E348" t="str">
            <v>606010</v>
          </cell>
          <cell r="F348" t="str">
            <v>Нижегородская область</v>
          </cell>
          <cell r="G348" t="str">
            <v>г.Дзержинск, ул.Клюквина, 5</v>
          </cell>
          <cell r="H348" t="str">
            <v>(8313)260489</v>
          </cell>
          <cell r="I348" t="str">
            <v>Шерихова Елена Анатольевна</v>
          </cell>
          <cell r="K348">
            <v>10</v>
          </cell>
          <cell r="L348" t="str">
            <v>Н3:город (не являющийся центром субъекта РФ) с населением свыше 100 до 500 тыс. чел.</v>
          </cell>
          <cell r="M348" t="str">
            <v>123456</v>
          </cell>
          <cell r="N348" t="str">
            <v>08:30 19:00(13:00 14:00)|08:30 19:00(13:00 14:00)|08:30 19:00(13:00 14:00)|08:30 19:00(13:00 14:00)|08:30 19:00(13:00 14:00)|09:00 17:00(13:00 14:00)</v>
          </cell>
          <cell r="O348" t="str">
            <v/>
          </cell>
          <cell r="P348">
            <v>6</v>
          </cell>
          <cell r="Q348" t="str">
            <v>Н3</v>
          </cell>
          <cell r="R348" t="e">
            <v>#VALUE!</v>
          </cell>
          <cell r="T348" t="str">
            <v/>
          </cell>
          <cell r="U348">
            <v>6</v>
          </cell>
          <cell r="V348" t="str">
            <v>Н3</v>
          </cell>
          <cell r="W348" t="e">
            <v>#VALUE!</v>
          </cell>
          <cell r="Y348" t="str">
            <v/>
          </cell>
          <cell r="Z348">
            <v>6</v>
          </cell>
          <cell r="AA348" t="str">
            <v>Н3</v>
          </cell>
          <cell r="AB348" t="e">
            <v>#VALUE!</v>
          </cell>
          <cell r="AD348" t="str">
            <v/>
          </cell>
          <cell r="AE348">
            <v>6</v>
          </cell>
          <cell r="AF348" t="str">
            <v>Н3</v>
          </cell>
          <cell r="AG348" t="e">
            <v>#VALUE!</v>
          </cell>
          <cell r="AI348" t="str">
            <v/>
          </cell>
          <cell r="AJ348">
            <v>6</v>
          </cell>
          <cell r="AK348" t="str">
            <v>Н3</v>
          </cell>
          <cell r="AL348" t="e">
            <v>#VALUE!</v>
          </cell>
          <cell r="AO348">
            <v>6</v>
          </cell>
        </row>
        <row r="349">
          <cell r="A349" t="str">
            <v>4342/097</v>
          </cell>
          <cell r="B349">
            <v>377</v>
          </cell>
          <cell r="C349" t="str">
            <v>Доп.офис №4342/097</v>
          </cell>
          <cell r="D349" t="str">
            <v>П3:Дополнительный офис - универсальный филиал</v>
          </cell>
          <cell r="E349" t="str">
            <v>606000</v>
          </cell>
          <cell r="F349" t="str">
            <v>Нижегородская область</v>
          </cell>
          <cell r="G349" t="str">
            <v>г.Дзержинск, ул.Бутлерова, 3</v>
          </cell>
          <cell r="H349" t="str">
            <v>(8313)258429</v>
          </cell>
          <cell r="I349" t="str">
            <v>Человская Вилия Анатольевна</v>
          </cell>
          <cell r="K349">
            <v>24.5</v>
          </cell>
          <cell r="L349" t="str">
            <v>Н3:город (не являющийся центром субъекта РФ) с населением свыше 100 до 500 тыс. чел.</v>
          </cell>
          <cell r="M349" t="str">
            <v>123456</v>
          </cell>
          <cell r="N349" t="str">
            <v>09:00 18:00|09:00 18:00|09:00 18:00|09:00 18:00|09:00 18:00|09:00 17:00</v>
          </cell>
          <cell r="O349" t="str">
            <v/>
          </cell>
          <cell r="P349">
            <v>14</v>
          </cell>
          <cell r="Q349" t="str">
            <v>Н3</v>
          </cell>
          <cell r="R349" t="e">
            <v>#VALUE!</v>
          </cell>
          <cell r="T349" t="str">
            <v/>
          </cell>
          <cell r="U349">
            <v>14</v>
          </cell>
          <cell r="V349" t="str">
            <v>Н3</v>
          </cell>
          <cell r="W349" t="e">
            <v>#VALUE!</v>
          </cell>
          <cell r="Y349" t="str">
            <v/>
          </cell>
          <cell r="Z349">
            <v>14</v>
          </cell>
          <cell r="AA349" t="str">
            <v>Н3</v>
          </cell>
          <cell r="AB349" t="e">
            <v>#VALUE!</v>
          </cell>
          <cell r="AD349" t="str">
            <v/>
          </cell>
          <cell r="AE349">
            <v>14</v>
          </cell>
          <cell r="AF349" t="str">
            <v>Н3</v>
          </cell>
          <cell r="AG349" t="e">
            <v>#VALUE!</v>
          </cell>
          <cell r="AI349" t="str">
            <v/>
          </cell>
          <cell r="AJ349">
            <v>14</v>
          </cell>
          <cell r="AK349" t="str">
            <v>Н3</v>
          </cell>
          <cell r="AL349" t="e">
            <v>#VALUE!</v>
          </cell>
          <cell r="AO349">
            <v>14</v>
          </cell>
        </row>
        <row r="350">
          <cell r="A350" t="str">
            <v>4342/098</v>
          </cell>
          <cell r="B350">
            <v>378</v>
          </cell>
          <cell r="C350" t="str">
            <v>Доп.офис №4342/098</v>
          </cell>
          <cell r="D350" t="str">
            <v>П3:Дополнительный офис - универсальный филиал</v>
          </cell>
          <cell r="E350" t="str">
            <v>606029</v>
          </cell>
          <cell r="F350" t="str">
            <v>Нижегородская область</v>
          </cell>
          <cell r="G350" t="str">
            <v>г.Дзержинск, ул.Гайдара, 53</v>
          </cell>
          <cell r="H350" t="str">
            <v>(8313)344297</v>
          </cell>
          <cell r="I350" t="str">
            <v>Волков Андрей Иванович</v>
          </cell>
          <cell r="K350">
            <v>22</v>
          </cell>
          <cell r="L350" t="str">
            <v>Н3:город (не являющийся центром субъекта РФ) с населением свыше 100 до 500 тыс. чел.</v>
          </cell>
          <cell r="M350" t="str">
            <v>1234567</v>
          </cell>
          <cell r="N350" t="str">
            <v>09:00 19:30|09:00 19:30|09:00 19:30|09:00 19:30|09:00 19:30|09:00 17:00|09:00 14:00</v>
          </cell>
          <cell r="O350" t="str">
            <v/>
          </cell>
          <cell r="P350">
            <v>13</v>
          </cell>
          <cell r="Q350" t="str">
            <v>Н3</v>
          </cell>
          <cell r="R350" t="e">
            <v>#VALUE!</v>
          </cell>
          <cell r="T350" t="str">
            <v/>
          </cell>
          <cell r="U350">
            <v>13</v>
          </cell>
          <cell r="V350" t="str">
            <v>Н3</v>
          </cell>
          <cell r="W350" t="e">
            <v>#VALUE!</v>
          </cell>
          <cell r="Y350" t="str">
            <v/>
          </cell>
          <cell r="Z350">
            <v>13</v>
          </cell>
          <cell r="AA350" t="str">
            <v>Н3</v>
          </cell>
          <cell r="AB350" t="e">
            <v>#VALUE!</v>
          </cell>
          <cell r="AD350" t="str">
            <v/>
          </cell>
          <cell r="AE350">
            <v>13</v>
          </cell>
          <cell r="AF350" t="str">
            <v>Н3</v>
          </cell>
          <cell r="AG350" t="e">
            <v>#VALUE!</v>
          </cell>
          <cell r="AI350" t="str">
            <v/>
          </cell>
          <cell r="AJ350">
            <v>13</v>
          </cell>
          <cell r="AK350" t="str">
            <v>Н3</v>
          </cell>
          <cell r="AL350" t="e">
            <v>#VALUE!</v>
          </cell>
          <cell r="AO350">
            <v>13</v>
          </cell>
        </row>
        <row r="351">
          <cell r="A351" t="str">
            <v>4345</v>
          </cell>
          <cell r="B351">
            <v>379</v>
          </cell>
          <cell r="C351" t="str">
            <v>Кстовское отделение №4345</v>
          </cell>
          <cell r="D351" t="str">
            <v>П2:Отделение Сбербанка России</v>
          </cell>
          <cell r="E351" t="str">
            <v>607650</v>
          </cell>
          <cell r="F351" t="str">
            <v>Нижегородская область</v>
          </cell>
          <cell r="G351" t="str">
            <v>г.Кстово, площадь Ленина, 3</v>
          </cell>
          <cell r="H351" t="str">
            <v>(83145)34291</v>
          </cell>
          <cell r="I351" t="str">
            <v>Пахомов Андрей Валентинович</v>
          </cell>
          <cell r="J351" t="str">
            <v>Малиновская Татьяна Николаевна</v>
          </cell>
          <cell r="K351">
            <v>123.15</v>
          </cell>
          <cell r="L351" t="str">
            <v>Н4:город (не являющийся центром субъекта РФ) с населением свыше 50 до 100 тыс. чел.</v>
          </cell>
          <cell r="M351" t="str">
            <v>12345</v>
          </cell>
          <cell r="N351" t="str">
            <v>08:00 17:00|08:00 17:00|08:00 17:00|08:00 17:00|08:00 16:00</v>
          </cell>
          <cell r="O351" t="str">
            <v/>
          </cell>
          <cell r="P351">
            <v>9</v>
          </cell>
          <cell r="Q351" t="str">
            <v>Н4</v>
          </cell>
          <cell r="R351" t="e">
            <v>#VALUE!</v>
          </cell>
          <cell r="T351" t="str">
            <v/>
          </cell>
          <cell r="U351">
            <v>9</v>
          </cell>
          <cell r="V351" t="str">
            <v>Н4</v>
          </cell>
          <cell r="W351" t="e">
            <v>#VALUE!</v>
          </cell>
          <cell r="Y351" t="str">
            <v/>
          </cell>
          <cell r="Z351">
            <v>9</v>
          </cell>
          <cell r="AA351" t="str">
            <v>Н4</v>
          </cell>
          <cell r="AB351" t="e">
            <v>#VALUE!</v>
          </cell>
          <cell r="AD351" t="str">
            <v/>
          </cell>
          <cell r="AE351">
            <v>9</v>
          </cell>
          <cell r="AF351" t="str">
            <v>Н4</v>
          </cell>
          <cell r="AG351" t="e">
            <v>#VALUE!</v>
          </cell>
          <cell r="AI351" t="str">
            <v/>
          </cell>
          <cell r="AJ351">
            <v>9</v>
          </cell>
          <cell r="AK351" t="str">
            <v>Н4</v>
          </cell>
          <cell r="AL351" t="e">
            <v>#VALUE!</v>
          </cell>
          <cell r="AO351">
            <v>9</v>
          </cell>
        </row>
        <row r="352">
          <cell r="A352" t="str">
            <v>4345/01</v>
          </cell>
          <cell r="B352">
            <v>380</v>
          </cell>
          <cell r="C352" t="str">
            <v>Доп.офис №4345/01</v>
          </cell>
          <cell r="D352" t="str">
            <v>П5:Дополнительный офис - специализированный филиал, обслуживающий физических лиц</v>
          </cell>
          <cell r="E352" t="str">
            <v>607675</v>
          </cell>
          <cell r="F352" t="str">
            <v>Нижегородская область</v>
          </cell>
          <cell r="G352" t="str">
            <v>с.Безводное, ул.Архангельская, 22</v>
          </cell>
          <cell r="H352" t="str">
            <v>(83145)57522</v>
          </cell>
          <cell r="I352" t="str">
            <v>Комарова Алевтина Васильевна</v>
          </cell>
          <cell r="K352">
            <v>0.25</v>
          </cell>
          <cell r="L352" t="str">
            <v>Н7:сельский населенный пункт</v>
          </cell>
          <cell r="M352" t="str">
            <v>24</v>
          </cell>
          <cell r="N352" t="str">
            <v>08:30 13:00(00:00 00:00)|08:30 13:00(00:00 00:00)</v>
          </cell>
          <cell r="O352" t="str">
            <v/>
          </cell>
          <cell r="P352">
            <v>1</v>
          </cell>
          <cell r="Q352" t="str">
            <v>Н7</v>
          </cell>
          <cell r="R352" t="e">
            <v>#VALUE!</v>
          </cell>
          <cell r="T352" t="str">
            <v/>
          </cell>
          <cell r="U352">
            <v>1</v>
          </cell>
          <cell r="V352" t="str">
            <v>Н7</v>
          </cell>
          <cell r="W352" t="e">
            <v>#VALUE!</v>
          </cell>
          <cell r="Y352" t="str">
            <v/>
          </cell>
          <cell r="Z352">
            <v>1</v>
          </cell>
          <cell r="AA352" t="str">
            <v>Н7</v>
          </cell>
          <cell r="AB352" t="e">
            <v>#VALUE!</v>
          </cell>
          <cell r="AD352" t="str">
            <v/>
          </cell>
          <cell r="AE352">
            <v>1</v>
          </cell>
          <cell r="AF352" t="str">
            <v>Н7</v>
          </cell>
          <cell r="AG352" t="e">
            <v>#VALUE!</v>
          </cell>
          <cell r="AI352" t="str">
            <v/>
          </cell>
          <cell r="AJ352">
            <v>1</v>
          </cell>
          <cell r="AK352" t="str">
            <v>Н7</v>
          </cell>
          <cell r="AL352" t="e">
            <v>#VALUE!</v>
          </cell>
          <cell r="AO352">
            <v>1</v>
          </cell>
        </row>
        <row r="353">
          <cell r="A353" t="str">
            <v>4345/013</v>
          </cell>
          <cell r="B353">
            <v>381</v>
          </cell>
          <cell r="C353" t="str">
            <v>Опер.касса №4345/013</v>
          </cell>
          <cell r="D353" t="str">
            <v>П6:Операционная касса вне кассового узла</v>
          </cell>
          <cell r="E353" t="str">
            <v>607676</v>
          </cell>
          <cell r="F353" t="str">
            <v>Нижегородская область</v>
          </cell>
          <cell r="G353" t="str">
            <v>д.Новоликеево, ул.Ленина, 3</v>
          </cell>
          <cell r="H353" t="str">
            <v>(83145)66386</v>
          </cell>
          <cell r="I353" t="str">
            <v>Каскина Юлия Александровна</v>
          </cell>
          <cell r="K353">
            <v>0.25</v>
          </cell>
          <cell r="L353" t="str">
            <v>Н7:сельский населенный пункт</v>
          </cell>
          <cell r="M353" t="str">
            <v>25</v>
          </cell>
          <cell r="N353" t="str">
            <v>08:00 12:30|08:00 12:30</v>
          </cell>
          <cell r="O353" t="str">
            <v/>
          </cell>
          <cell r="P353">
            <v>1</v>
          </cell>
          <cell r="Q353" t="str">
            <v>Н7</v>
          </cell>
          <cell r="R353" t="e">
            <v>#VALUE!</v>
          </cell>
          <cell r="T353" t="str">
            <v/>
          </cell>
          <cell r="U353">
            <v>1</v>
          </cell>
          <cell r="V353" t="str">
            <v>Н7</v>
          </cell>
          <cell r="W353" t="e">
            <v>#VALUE!</v>
          </cell>
          <cell r="Y353" t="str">
            <v/>
          </cell>
          <cell r="Z353">
            <v>1</v>
          </cell>
          <cell r="AA353" t="str">
            <v>Н7</v>
          </cell>
          <cell r="AB353" t="e">
            <v>#VALUE!</v>
          </cell>
          <cell r="AD353" t="str">
            <v/>
          </cell>
          <cell r="AE353">
            <v>1</v>
          </cell>
          <cell r="AF353" t="str">
            <v>Н7</v>
          </cell>
          <cell r="AG353" t="e">
            <v>#VALUE!</v>
          </cell>
          <cell r="AI353" t="str">
            <v/>
          </cell>
          <cell r="AJ353">
            <v>1</v>
          </cell>
          <cell r="AK353" t="str">
            <v>Н7</v>
          </cell>
          <cell r="AL353" t="e">
            <v>#VALUE!</v>
          </cell>
          <cell r="AO353">
            <v>1</v>
          </cell>
        </row>
        <row r="354">
          <cell r="A354" t="str">
            <v>4345/015</v>
          </cell>
          <cell r="B354">
            <v>382</v>
          </cell>
          <cell r="C354" t="str">
            <v>Доп.офис №4345/015</v>
          </cell>
          <cell r="D354" t="str">
            <v>П5:Дополнительный офис - специализированный филиал, обслуживающий физических лиц</v>
          </cell>
          <cell r="E354" t="str">
            <v>607650</v>
          </cell>
          <cell r="F354" t="str">
            <v>Нижегородская область</v>
          </cell>
          <cell r="G354" t="str">
            <v>г.Кстово, площадь Мира, 3</v>
          </cell>
          <cell r="H354" t="str">
            <v>(83145)72501</v>
          </cell>
          <cell r="I354" t="str">
            <v>Рубцова Жанна Викторовна</v>
          </cell>
          <cell r="K354">
            <v>10</v>
          </cell>
          <cell r="L354" t="str">
            <v>Н4:город (не являющийся центром субъекта РФ) с населением свыше 50 до 100 тыс. чел.</v>
          </cell>
          <cell r="M354" t="str">
            <v>123456</v>
          </cell>
          <cell r="N354" t="str">
            <v>09:00 19:00|09:00 19:00|09:00 19:00|09:00 19:00|09:00 19:00|09:00 16:00</v>
          </cell>
          <cell r="O354" t="str">
            <v/>
          </cell>
          <cell r="P354">
            <v>8</v>
          </cell>
          <cell r="Q354" t="str">
            <v>Н4</v>
          </cell>
          <cell r="R354" t="e">
            <v>#VALUE!</v>
          </cell>
          <cell r="T354" t="str">
            <v/>
          </cell>
          <cell r="U354">
            <v>8</v>
          </cell>
          <cell r="V354" t="str">
            <v>Н4</v>
          </cell>
          <cell r="W354" t="e">
            <v>#VALUE!</v>
          </cell>
          <cell r="Y354" t="str">
            <v/>
          </cell>
          <cell r="Z354">
            <v>8</v>
          </cell>
          <cell r="AA354" t="str">
            <v>Н4</v>
          </cell>
          <cell r="AB354" t="e">
            <v>#VALUE!</v>
          </cell>
          <cell r="AD354" t="str">
            <v/>
          </cell>
          <cell r="AE354">
            <v>8</v>
          </cell>
          <cell r="AF354" t="str">
            <v>Н4</v>
          </cell>
          <cell r="AG354" t="e">
            <v>#VALUE!</v>
          </cell>
          <cell r="AI354" t="str">
            <v/>
          </cell>
          <cell r="AJ354">
            <v>8</v>
          </cell>
          <cell r="AK354" t="str">
            <v>Н4</v>
          </cell>
          <cell r="AL354" t="e">
            <v>#VALUE!</v>
          </cell>
          <cell r="AO354">
            <v>8</v>
          </cell>
        </row>
        <row r="355">
          <cell r="A355" t="str">
            <v>4345/017</v>
          </cell>
          <cell r="B355">
            <v>2568</v>
          </cell>
          <cell r="C355" t="str">
            <v>Доп.офис №4345/017</v>
          </cell>
          <cell r="D355" t="str">
            <v>П3:Дополнительный офис - универсальный филиал</v>
          </cell>
          <cell r="E355" t="str">
            <v>607684</v>
          </cell>
          <cell r="F355" t="str">
            <v>Нижегородская область</v>
          </cell>
          <cell r="G355" t="str">
            <v>п.Ждановский, ул.Школьная, 20а</v>
          </cell>
          <cell r="H355" t="str">
            <v>(83145)62401</v>
          </cell>
          <cell r="I355" t="str">
            <v>Шпак Татьяна Владимировна</v>
          </cell>
          <cell r="K355">
            <v>4</v>
          </cell>
          <cell r="L355" t="str">
            <v>Н7:сельский населенный пункт</v>
          </cell>
          <cell r="M355" t="str">
            <v>123456</v>
          </cell>
          <cell r="N355" t="str">
            <v>09:00 18:00(13:00 14:00)|09:00 18:00(13:00 14:00)|09:00 18:00(13:00 14:00)|09:00 18:00(13:00 14:00)|09:00 18:00(13:00 14:00)|09:00 12:00</v>
          </cell>
          <cell r="O355" t="str">
            <v/>
          </cell>
          <cell r="P355">
            <v>5</v>
          </cell>
          <cell r="Q355" t="str">
            <v>Н7</v>
          </cell>
          <cell r="R355" t="e">
            <v>#VALUE!</v>
          </cell>
          <cell r="T355" t="str">
            <v/>
          </cell>
          <cell r="U355">
            <v>5</v>
          </cell>
          <cell r="V355" t="str">
            <v>Н7</v>
          </cell>
          <cell r="W355" t="e">
            <v>#VALUE!</v>
          </cell>
          <cell r="Y355" t="str">
            <v/>
          </cell>
          <cell r="Z355">
            <v>5</v>
          </cell>
          <cell r="AA355" t="str">
            <v>Н7</v>
          </cell>
          <cell r="AB355" t="e">
            <v>#VALUE!</v>
          </cell>
          <cell r="AD355" t="str">
            <v/>
          </cell>
          <cell r="AE355">
            <v>5</v>
          </cell>
          <cell r="AF355" t="str">
            <v>Н7</v>
          </cell>
          <cell r="AG355" t="e">
            <v>#VALUE!</v>
          </cell>
          <cell r="AI355" t="str">
            <v/>
          </cell>
          <cell r="AJ355">
            <v>5</v>
          </cell>
          <cell r="AK355" t="str">
            <v>Н7</v>
          </cell>
          <cell r="AL355" t="e">
            <v>#VALUE!</v>
          </cell>
          <cell r="AO355">
            <v>5</v>
          </cell>
        </row>
        <row r="356">
          <cell r="A356" t="str">
            <v>4345/018</v>
          </cell>
          <cell r="B356">
            <v>384</v>
          </cell>
          <cell r="C356" t="str">
            <v>Опер.касса №4345/018</v>
          </cell>
          <cell r="D356" t="str">
            <v>П6:Операционная касса вне кассового узла</v>
          </cell>
          <cell r="E356" t="str">
            <v>607680</v>
          </cell>
          <cell r="F356" t="str">
            <v>Нижегородская область</v>
          </cell>
          <cell r="G356" t="str">
            <v>д.Афонино, ул.Магистральная, 73А</v>
          </cell>
          <cell r="H356" t="str">
            <v>(83145)36871</v>
          </cell>
          <cell r="I356" t="str">
            <v>Богатеева Ирина Валентиновна</v>
          </cell>
          <cell r="K356">
            <v>1</v>
          </cell>
          <cell r="L356" t="str">
            <v>Н7:сельский населенный пункт</v>
          </cell>
          <cell r="M356" t="str">
            <v>12356</v>
          </cell>
          <cell r="N356" t="str">
            <v>09:00 18:00(13:00 14:00)|09:00 18:00(13:00 14:00)|09:00 18:00(13:00 14:00)|09:00 18:00(13:00 14:00)|09:00 13:00</v>
          </cell>
          <cell r="O356" t="str">
            <v/>
          </cell>
          <cell r="P356">
            <v>2</v>
          </cell>
          <cell r="Q356" t="str">
            <v>Н7</v>
          </cell>
          <cell r="R356" t="e">
            <v>#VALUE!</v>
          </cell>
          <cell r="T356" t="str">
            <v/>
          </cell>
          <cell r="U356">
            <v>2</v>
          </cell>
          <cell r="V356" t="str">
            <v>Н7</v>
          </cell>
          <cell r="W356" t="e">
            <v>#VALUE!</v>
          </cell>
          <cell r="Y356" t="str">
            <v/>
          </cell>
          <cell r="Z356">
            <v>2</v>
          </cell>
          <cell r="AA356" t="str">
            <v>Н7</v>
          </cell>
          <cell r="AB356" t="e">
            <v>#VALUE!</v>
          </cell>
          <cell r="AD356" t="str">
            <v/>
          </cell>
          <cell r="AE356">
            <v>2</v>
          </cell>
          <cell r="AF356" t="str">
            <v>Н7</v>
          </cell>
          <cell r="AG356" t="e">
            <v>#VALUE!</v>
          </cell>
          <cell r="AI356" t="str">
            <v/>
          </cell>
          <cell r="AJ356">
            <v>2</v>
          </cell>
          <cell r="AK356" t="str">
            <v>Н7</v>
          </cell>
          <cell r="AL356" t="e">
            <v>#VALUE!</v>
          </cell>
          <cell r="AO356">
            <v>2</v>
          </cell>
        </row>
        <row r="357">
          <cell r="A357" t="str">
            <v>4345/02</v>
          </cell>
          <cell r="B357">
            <v>385</v>
          </cell>
          <cell r="C357" t="str">
            <v>Опер.касса №4345/02</v>
          </cell>
          <cell r="D357" t="str">
            <v>П6:Операционная касса вне кассового узла</v>
          </cell>
          <cell r="E357" t="str">
            <v>607673</v>
          </cell>
          <cell r="F357" t="str">
            <v>Нижегородская область</v>
          </cell>
          <cell r="G357" t="str">
            <v>с.Чернуха, ул.Троицкого, 144</v>
          </cell>
          <cell r="H357" t="str">
            <v>(83145)51238</v>
          </cell>
          <cell r="I357" t="str">
            <v>Федотова Ольга Геннадьевна</v>
          </cell>
          <cell r="K357">
            <v>0.75</v>
          </cell>
          <cell r="L357" t="str">
            <v>Н7:сельский населенный пункт</v>
          </cell>
          <cell r="M357" t="str">
            <v>1234</v>
          </cell>
          <cell r="N357" t="str">
            <v>08:00 15:30(12:00 13:00)|08:00 15:30(12:00 13:00)|08:00 15:30(12:00 13:00)|08:00 15:30(12:00 13:00)</v>
          </cell>
          <cell r="O357" t="str">
            <v/>
          </cell>
          <cell r="P357">
            <v>1</v>
          </cell>
          <cell r="Q357" t="str">
            <v>Н7</v>
          </cell>
          <cell r="R357" t="e">
            <v>#VALUE!</v>
          </cell>
          <cell r="T357" t="str">
            <v/>
          </cell>
          <cell r="U357">
            <v>1</v>
          </cell>
          <cell r="V357" t="str">
            <v>Н7</v>
          </cell>
          <cell r="W357" t="e">
            <v>#VALUE!</v>
          </cell>
          <cell r="Y357" t="str">
            <v/>
          </cell>
          <cell r="Z357">
            <v>1</v>
          </cell>
          <cell r="AA357" t="str">
            <v>Н7</v>
          </cell>
          <cell r="AB357" t="e">
            <v>#VALUE!</v>
          </cell>
          <cell r="AD357" t="str">
            <v/>
          </cell>
          <cell r="AE357">
            <v>1</v>
          </cell>
          <cell r="AF357" t="str">
            <v>Н7</v>
          </cell>
          <cell r="AG357" t="e">
            <v>#VALUE!</v>
          </cell>
          <cell r="AI357" t="str">
            <v/>
          </cell>
          <cell r="AJ357">
            <v>1</v>
          </cell>
          <cell r="AK357" t="str">
            <v>Н7</v>
          </cell>
          <cell r="AL357" t="e">
            <v>#VALUE!</v>
          </cell>
          <cell r="AO357">
            <v>1</v>
          </cell>
        </row>
        <row r="358">
          <cell r="A358" t="str">
            <v>4345/020</v>
          </cell>
          <cell r="B358">
            <v>386</v>
          </cell>
          <cell r="C358" t="str">
            <v>Опер.касса №4345/020</v>
          </cell>
          <cell r="D358" t="str">
            <v>П6:Операционная касса вне кассового узла</v>
          </cell>
          <cell r="E358" t="str">
            <v>607686</v>
          </cell>
          <cell r="F358" t="str">
            <v>Нижегородская область</v>
          </cell>
          <cell r="G358" t="str">
            <v>п.Селекционная Станция, 23А</v>
          </cell>
          <cell r="H358" t="str">
            <v>(83145)65254</v>
          </cell>
          <cell r="I358" t="str">
            <v>Харитонова Зоя Алексеевна</v>
          </cell>
          <cell r="K358">
            <v>1</v>
          </cell>
          <cell r="L358" t="str">
            <v>Н7:сельский населенный пункт</v>
          </cell>
          <cell r="M358" t="str">
            <v>12345</v>
          </cell>
          <cell r="N358" t="str">
            <v>08:00 16:30(12:00 13:00)|08:00 16:30(12:00 13:00)|08:00 16:30(12:00 13:00)|08:00 16:30(12:00 13:00)|08:00 16:30(12:00 13:00)</v>
          </cell>
          <cell r="O358" t="str">
            <v/>
          </cell>
          <cell r="P358">
            <v>1</v>
          </cell>
          <cell r="Q358" t="str">
            <v>Н7</v>
          </cell>
          <cell r="R358" t="e">
            <v>#VALUE!</v>
          </cell>
          <cell r="T358" t="str">
            <v/>
          </cell>
          <cell r="U358">
            <v>1</v>
          </cell>
          <cell r="V358" t="str">
            <v>Н7</v>
          </cell>
          <cell r="W358" t="e">
            <v>#VALUE!</v>
          </cell>
          <cell r="Y358" t="str">
            <v/>
          </cell>
          <cell r="Z358">
            <v>1</v>
          </cell>
          <cell r="AA358" t="str">
            <v>Н7</v>
          </cell>
          <cell r="AB358" t="e">
            <v>#VALUE!</v>
          </cell>
          <cell r="AD358" t="str">
            <v/>
          </cell>
          <cell r="AE358">
            <v>1</v>
          </cell>
          <cell r="AF358" t="str">
            <v>Н7</v>
          </cell>
          <cell r="AG358" t="e">
            <v>#VALUE!</v>
          </cell>
          <cell r="AI358" t="str">
            <v/>
          </cell>
          <cell r="AJ358">
            <v>1</v>
          </cell>
          <cell r="AK358" t="str">
            <v>Н7</v>
          </cell>
          <cell r="AL358" t="e">
            <v>#VALUE!</v>
          </cell>
          <cell r="AO358">
            <v>1</v>
          </cell>
        </row>
        <row r="359">
          <cell r="A359" t="str">
            <v>4345/025</v>
          </cell>
          <cell r="B359">
            <v>387</v>
          </cell>
          <cell r="C359" t="str">
            <v>Опер.касса №4345/025</v>
          </cell>
          <cell r="D359" t="str">
            <v>П6:Операционная касса вне кассового узла</v>
          </cell>
          <cell r="E359" t="str">
            <v>607677</v>
          </cell>
          <cell r="F359" t="str">
            <v>Нижегородская область</v>
          </cell>
          <cell r="G359" t="str">
            <v>с.Работки, ул.Садовая</v>
          </cell>
          <cell r="H359" t="str">
            <v>(83145)68503</v>
          </cell>
          <cell r="I359" t="str">
            <v>Грачева Наталья Николаевна</v>
          </cell>
          <cell r="K359">
            <v>1</v>
          </cell>
          <cell r="L359" t="str">
            <v>Н7:сельский населенный пункт</v>
          </cell>
          <cell r="M359" t="str">
            <v>12345</v>
          </cell>
          <cell r="N359" t="str">
            <v>08:00 16:00(13:00 14:00)|08:00 16:00(13:00 14:00)|08:00 16:00(13:00 14:00)|08:00 16:00(13:00 14:00)|08:00 16:00(13:00 14:00)</v>
          </cell>
          <cell r="O359" t="str">
            <v/>
          </cell>
          <cell r="P359">
            <v>2</v>
          </cell>
          <cell r="Q359" t="str">
            <v>Н7</v>
          </cell>
          <cell r="R359" t="e">
            <v>#VALUE!</v>
          </cell>
          <cell r="T359" t="str">
            <v/>
          </cell>
          <cell r="U359">
            <v>2</v>
          </cell>
          <cell r="V359" t="str">
            <v>Н7</v>
          </cell>
          <cell r="W359" t="e">
            <v>#VALUE!</v>
          </cell>
          <cell r="Y359" t="str">
            <v/>
          </cell>
          <cell r="Z359">
            <v>2</v>
          </cell>
          <cell r="AA359" t="str">
            <v>Н7</v>
          </cell>
          <cell r="AB359" t="e">
            <v>#VALUE!</v>
          </cell>
          <cell r="AD359" t="str">
            <v/>
          </cell>
          <cell r="AE359">
            <v>2</v>
          </cell>
          <cell r="AF359" t="str">
            <v>Н7</v>
          </cell>
          <cell r="AG359" t="e">
            <v>#VALUE!</v>
          </cell>
          <cell r="AI359" t="str">
            <v/>
          </cell>
          <cell r="AJ359">
            <v>2</v>
          </cell>
          <cell r="AK359" t="str">
            <v>Н7</v>
          </cell>
          <cell r="AL359" t="e">
            <v>#VALUE!</v>
          </cell>
          <cell r="AO359">
            <v>2</v>
          </cell>
        </row>
        <row r="360">
          <cell r="A360" t="str">
            <v>4345/036</v>
          </cell>
          <cell r="B360">
            <v>388</v>
          </cell>
          <cell r="C360" t="str">
            <v>Доп.офис №4345/036</v>
          </cell>
          <cell r="D360" t="str">
            <v>П5:Дополнительный офис - специализированный филиал, обслуживающий физических лиц</v>
          </cell>
          <cell r="E360" t="str">
            <v>607655</v>
          </cell>
          <cell r="F360" t="str">
            <v>Нижегородская область</v>
          </cell>
          <cell r="G360" t="str">
            <v>г.Кстово, ул.Советская, 38</v>
          </cell>
          <cell r="H360" t="str">
            <v>(83145)63964</v>
          </cell>
          <cell r="I360" t="str">
            <v>Механцева Елена Евгеньевна</v>
          </cell>
          <cell r="K360">
            <v>2</v>
          </cell>
          <cell r="L360" t="str">
            <v>Н4:город (не являющийся центром субъекта РФ) с населением свыше 50 до 100 тыс. чел.</v>
          </cell>
          <cell r="M360" t="str">
            <v>23456</v>
          </cell>
          <cell r="N360" t="str">
            <v>09:30 18:00(13:00 14:00)|09:30 18:00(13:00 14:00)|09:30 18:00(13:00 14:00)|09:30 18:00(13:00 14:00)|10:00 14:00</v>
          </cell>
          <cell r="O360" t="str">
            <v/>
          </cell>
          <cell r="P360">
            <v>2</v>
          </cell>
          <cell r="Q360" t="str">
            <v>Н4</v>
          </cell>
          <cell r="R360" t="e">
            <v>#VALUE!</v>
          </cell>
          <cell r="T360" t="str">
            <v/>
          </cell>
          <cell r="U360">
            <v>2</v>
          </cell>
          <cell r="V360" t="str">
            <v>Н4</v>
          </cell>
          <cell r="W360" t="e">
            <v>#VALUE!</v>
          </cell>
          <cell r="Y360" t="str">
            <v/>
          </cell>
          <cell r="Z360">
            <v>2</v>
          </cell>
          <cell r="AA360" t="str">
            <v>Н4</v>
          </cell>
          <cell r="AB360" t="e">
            <v>#VALUE!</v>
          </cell>
          <cell r="AD360" t="str">
            <v/>
          </cell>
          <cell r="AE360">
            <v>2</v>
          </cell>
          <cell r="AF360" t="str">
            <v>Н4</v>
          </cell>
          <cell r="AG360" t="e">
            <v>#VALUE!</v>
          </cell>
          <cell r="AI360" t="str">
            <v/>
          </cell>
          <cell r="AJ360">
            <v>2</v>
          </cell>
          <cell r="AK360" t="str">
            <v>Н4</v>
          </cell>
          <cell r="AL360" t="e">
            <v>#VALUE!</v>
          </cell>
          <cell r="AO360">
            <v>2</v>
          </cell>
        </row>
        <row r="361">
          <cell r="A361" t="str">
            <v>4345/039</v>
          </cell>
          <cell r="B361">
            <v>389</v>
          </cell>
          <cell r="C361" t="str">
            <v>Опер.касса №4345/039</v>
          </cell>
          <cell r="D361" t="str">
            <v>П6:Операционная касса вне кассового узла</v>
          </cell>
          <cell r="E361" t="str">
            <v>607695</v>
          </cell>
          <cell r="F361" t="str">
            <v>Нижегородская область</v>
          </cell>
          <cell r="G361" t="str">
            <v>д.Прокошево, ул.Молькова, 29</v>
          </cell>
          <cell r="H361" t="str">
            <v>(83145)58547</v>
          </cell>
          <cell r="I361" t="str">
            <v>Мокеичева Галина Александровна</v>
          </cell>
          <cell r="K361">
            <v>0.5</v>
          </cell>
          <cell r="L361" t="str">
            <v>Н7:сельский населенный пункт</v>
          </cell>
          <cell r="M361" t="str">
            <v>245</v>
          </cell>
          <cell r="N361" t="str">
            <v>08:00 15:00(12:00 13:00)|08:00 15:00(12:00 13:00)|08:00 14:00(12:00 13:00)</v>
          </cell>
          <cell r="O361" t="str">
            <v/>
          </cell>
          <cell r="P361">
            <v>1</v>
          </cell>
          <cell r="Q361" t="str">
            <v>Н7</v>
          </cell>
          <cell r="R361" t="e">
            <v>#VALUE!</v>
          </cell>
          <cell r="T361" t="str">
            <v/>
          </cell>
          <cell r="U361">
            <v>1</v>
          </cell>
          <cell r="V361" t="str">
            <v>Н7</v>
          </cell>
          <cell r="W361" t="e">
            <v>#VALUE!</v>
          </cell>
          <cell r="Y361" t="str">
            <v/>
          </cell>
          <cell r="Z361">
            <v>1</v>
          </cell>
          <cell r="AA361" t="str">
            <v>Н7</v>
          </cell>
          <cell r="AB361" t="e">
            <v>#VALUE!</v>
          </cell>
          <cell r="AD361" t="str">
            <v/>
          </cell>
          <cell r="AE361">
            <v>1</v>
          </cell>
          <cell r="AF361" t="str">
            <v>Н7</v>
          </cell>
          <cell r="AG361" t="e">
            <v>#VALUE!</v>
          </cell>
          <cell r="AI361" t="str">
            <v/>
          </cell>
          <cell r="AJ361">
            <v>1</v>
          </cell>
          <cell r="AK361" t="str">
            <v>Н7</v>
          </cell>
          <cell r="AL361" t="e">
            <v>#VALUE!</v>
          </cell>
          <cell r="AO361">
            <v>1</v>
          </cell>
        </row>
        <row r="362">
          <cell r="A362" t="str">
            <v>4345/04</v>
          </cell>
          <cell r="B362">
            <v>390</v>
          </cell>
          <cell r="C362" t="str">
            <v>Опер.касса №4345/04</v>
          </cell>
          <cell r="D362" t="str">
            <v>П6:Операционная касса вне кассового узла</v>
          </cell>
          <cell r="E362" t="str">
            <v>607683</v>
          </cell>
          <cell r="F362" t="str">
            <v>Нижегородская область</v>
          </cell>
          <cell r="G362" t="str">
            <v>п.Дружный, 3</v>
          </cell>
          <cell r="H362" t="str">
            <v>(83145)58360</v>
          </cell>
          <cell r="I362" t="str">
            <v>Сычева Светлана Михайловна</v>
          </cell>
          <cell r="K362">
            <v>1</v>
          </cell>
          <cell r="L362" t="str">
            <v>Н7:сельский населенный пункт</v>
          </cell>
          <cell r="M362" t="str">
            <v>23456</v>
          </cell>
          <cell r="N362" t="str">
            <v>09:30 18:00(13:00 14:00)|09:30 18:00(13:00 14:00)|09:30 18:00(13:00 14:00)|09:30 18:00(13:00 14:00)|10:00 16:00(13:00 14:00)</v>
          </cell>
          <cell r="O362" t="str">
            <v/>
          </cell>
          <cell r="P362">
            <v>1</v>
          </cell>
          <cell r="Q362" t="str">
            <v>Н7</v>
          </cell>
          <cell r="R362" t="e">
            <v>#VALUE!</v>
          </cell>
          <cell r="T362" t="str">
            <v/>
          </cell>
          <cell r="U362">
            <v>1</v>
          </cell>
          <cell r="V362" t="str">
            <v>Н7</v>
          </cell>
          <cell r="W362" t="e">
            <v>#VALUE!</v>
          </cell>
          <cell r="Y362" t="str">
            <v/>
          </cell>
          <cell r="Z362">
            <v>1</v>
          </cell>
          <cell r="AA362" t="str">
            <v>Н7</v>
          </cell>
          <cell r="AB362" t="e">
            <v>#VALUE!</v>
          </cell>
          <cell r="AD362" t="str">
            <v/>
          </cell>
          <cell r="AE362">
            <v>1</v>
          </cell>
          <cell r="AF362" t="str">
            <v>Н7</v>
          </cell>
          <cell r="AG362" t="e">
            <v>#VALUE!</v>
          </cell>
          <cell r="AI362" t="str">
            <v/>
          </cell>
          <cell r="AJ362">
            <v>1</v>
          </cell>
          <cell r="AK362" t="str">
            <v>Н7</v>
          </cell>
          <cell r="AL362" t="e">
            <v>#VALUE!</v>
          </cell>
          <cell r="AO362">
            <v>1</v>
          </cell>
        </row>
        <row r="363">
          <cell r="A363" t="str">
            <v>4345/044</v>
          </cell>
          <cell r="B363">
            <v>391</v>
          </cell>
          <cell r="C363" t="str">
            <v>Доп.офис №4345/044</v>
          </cell>
          <cell r="D363" t="str">
            <v>П3:Дополнительный офис - универсальный филиал</v>
          </cell>
          <cell r="E363" t="str">
            <v>607650</v>
          </cell>
          <cell r="F363" t="str">
            <v>Нижегородская область</v>
          </cell>
          <cell r="G363" t="str">
            <v>г.Кстово, ул.40 лет Октября, 23А</v>
          </cell>
          <cell r="H363" t="str">
            <v>(83145)47407</v>
          </cell>
          <cell r="I363" t="str">
            <v>Бритова Светлана Юрьевна</v>
          </cell>
          <cell r="K363">
            <v>9.75</v>
          </cell>
          <cell r="L363" t="str">
            <v>Н4:город (не являющийся центром субъекта РФ) с населением свыше 50 до 100 тыс. чел.</v>
          </cell>
          <cell r="M363" t="str">
            <v>123456</v>
          </cell>
          <cell r="N363" t="str">
            <v>09:00 18:00|09:00 18:00|09:00 18:00|09:00 18:00|09:00 18:00|09:00 16:00</v>
          </cell>
          <cell r="O363" t="str">
            <v/>
          </cell>
          <cell r="P363">
            <v>5</v>
          </cell>
          <cell r="Q363" t="str">
            <v>Н4</v>
          </cell>
          <cell r="R363" t="e">
            <v>#VALUE!</v>
          </cell>
          <cell r="T363" t="str">
            <v/>
          </cell>
          <cell r="U363">
            <v>5</v>
          </cell>
          <cell r="V363" t="str">
            <v>Н4</v>
          </cell>
          <cell r="W363" t="e">
            <v>#VALUE!</v>
          </cell>
          <cell r="Y363" t="str">
            <v/>
          </cell>
          <cell r="Z363">
            <v>5</v>
          </cell>
          <cell r="AA363" t="str">
            <v>Н4</v>
          </cell>
          <cell r="AB363" t="e">
            <v>#VALUE!</v>
          </cell>
          <cell r="AD363" t="str">
            <v/>
          </cell>
          <cell r="AE363">
            <v>5</v>
          </cell>
          <cell r="AF363" t="str">
            <v>Н4</v>
          </cell>
          <cell r="AG363" t="e">
            <v>#VALUE!</v>
          </cell>
          <cell r="AI363" t="str">
            <v/>
          </cell>
          <cell r="AJ363">
            <v>5</v>
          </cell>
          <cell r="AK363" t="str">
            <v>Н4</v>
          </cell>
          <cell r="AL363" t="e">
            <v>#VALUE!</v>
          </cell>
          <cell r="AO363">
            <v>5</v>
          </cell>
        </row>
        <row r="364">
          <cell r="A364" t="str">
            <v>4345/045</v>
          </cell>
          <cell r="B364">
            <v>392</v>
          </cell>
          <cell r="C364" t="str">
            <v>Опер.касса №4345/045</v>
          </cell>
          <cell r="D364" t="str">
            <v>П6:Операционная касса вне кассового узла</v>
          </cell>
          <cell r="E364" t="str">
            <v>607690</v>
          </cell>
          <cell r="F364" t="str">
            <v>Нижегородская область</v>
          </cell>
          <cell r="G364" t="str">
            <v>с.Запрудное, ул.Юбилейная, 9</v>
          </cell>
          <cell r="H364" t="str">
            <v>(83145)64393</v>
          </cell>
          <cell r="I364" t="str">
            <v>Десятникова Валентина Юрьевна</v>
          </cell>
          <cell r="K364">
            <v>0.75</v>
          </cell>
          <cell r="L364" t="str">
            <v>Н7:сельский населенный пункт</v>
          </cell>
          <cell r="M364" t="str">
            <v>1234</v>
          </cell>
          <cell r="N364" t="str">
            <v>08:00 15:30(12:00 13:00)|08:00 15:30(12:00 13:00)|08:00 15:30(12:00 13:00)|08:00 15:30(12:00 13:00)</v>
          </cell>
          <cell r="O364" t="str">
            <v/>
          </cell>
          <cell r="P364">
            <v>1</v>
          </cell>
          <cell r="Q364" t="str">
            <v>Н7</v>
          </cell>
          <cell r="R364" t="e">
            <v>#VALUE!</v>
          </cell>
          <cell r="T364" t="str">
            <v/>
          </cell>
          <cell r="U364">
            <v>1</v>
          </cell>
          <cell r="V364" t="str">
            <v>Н7</v>
          </cell>
          <cell r="W364" t="e">
            <v>#VALUE!</v>
          </cell>
          <cell r="Y364" t="str">
            <v/>
          </cell>
          <cell r="Z364">
            <v>1</v>
          </cell>
          <cell r="AA364" t="str">
            <v>Н7</v>
          </cell>
          <cell r="AB364" t="e">
            <v>#VALUE!</v>
          </cell>
          <cell r="AD364" t="str">
            <v/>
          </cell>
          <cell r="AE364">
            <v>1</v>
          </cell>
          <cell r="AF364" t="str">
            <v>Н7</v>
          </cell>
          <cell r="AG364" t="e">
            <v>#VALUE!</v>
          </cell>
          <cell r="AI364" t="str">
            <v/>
          </cell>
          <cell r="AJ364">
            <v>1</v>
          </cell>
          <cell r="AK364" t="str">
            <v>Н7</v>
          </cell>
          <cell r="AL364" t="e">
            <v>#VALUE!</v>
          </cell>
          <cell r="AO364">
            <v>1</v>
          </cell>
        </row>
        <row r="365">
          <cell r="A365" t="str">
            <v>4345/047</v>
          </cell>
          <cell r="B365">
            <v>393</v>
          </cell>
          <cell r="C365" t="str">
            <v>Опер.касса №4345/047</v>
          </cell>
          <cell r="D365" t="str">
            <v>П6:Операционная касса вне кассового узла</v>
          </cell>
          <cell r="E365" t="str">
            <v>607660</v>
          </cell>
          <cell r="F365" t="str">
            <v>Нижегородская область</v>
          </cell>
          <cell r="G365" t="str">
            <v>г.Кстово, 2 микрорайон, 16А</v>
          </cell>
          <cell r="H365" t="str">
            <v>(83145)75068</v>
          </cell>
          <cell r="I365" t="str">
            <v>Антропова Елена Владимировна</v>
          </cell>
          <cell r="K365">
            <v>12</v>
          </cell>
          <cell r="L365" t="str">
            <v>Н4:город (не являющийся центром субъекта РФ) с населением свыше 50 до 100 тыс. чел.</v>
          </cell>
          <cell r="M365" t="str">
            <v>123456</v>
          </cell>
          <cell r="N365" t="str">
            <v>09:00 19:00|09:00 19:00|09:00 19:00|09:00 19:00|09:00 19:00|09:00 16:00</v>
          </cell>
          <cell r="O365" t="str">
            <v/>
          </cell>
          <cell r="P365">
            <v>7</v>
          </cell>
          <cell r="Q365" t="str">
            <v>Н4</v>
          </cell>
          <cell r="R365" t="e">
            <v>#VALUE!</v>
          </cell>
          <cell r="T365" t="str">
            <v/>
          </cell>
          <cell r="U365">
            <v>7</v>
          </cell>
          <cell r="V365" t="str">
            <v>Н4</v>
          </cell>
          <cell r="W365" t="e">
            <v>#VALUE!</v>
          </cell>
          <cell r="Y365" t="str">
            <v/>
          </cell>
          <cell r="Z365">
            <v>7</v>
          </cell>
          <cell r="AA365" t="str">
            <v>Н4</v>
          </cell>
          <cell r="AB365" t="e">
            <v>#VALUE!</v>
          </cell>
          <cell r="AD365" t="str">
            <v/>
          </cell>
          <cell r="AE365">
            <v>7</v>
          </cell>
          <cell r="AF365" t="str">
            <v>Н4</v>
          </cell>
          <cell r="AG365" t="e">
            <v>#VALUE!</v>
          </cell>
          <cell r="AI365" t="str">
            <v/>
          </cell>
          <cell r="AJ365">
            <v>7</v>
          </cell>
          <cell r="AK365" t="str">
            <v>Н4</v>
          </cell>
          <cell r="AL365" t="e">
            <v>#VALUE!</v>
          </cell>
          <cell r="AO365">
            <v>7</v>
          </cell>
        </row>
        <row r="366">
          <cell r="A366" t="str">
            <v>4345/049</v>
          </cell>
          <cell r="B366">
            <v>394</v>
          </cell>
          <cell r="C366" t="str">
            <v>Доп.офис №4345/049</v>
          </cell>
          <cell r="D366" t="str">
            <v>П3:Дополнительный офис - универсальный филиал</v>
          </cell>
          <cell r="E366" t="str">
            <v>606310</v>
          </cell>
          <cell r="F366" t="str">
            <v>Нижегородская область</v>
          </cell>
          <cell r="G366" t="str">
            <v>р.п.Дальнее Константиново, ул.Советская, 48</v>
          </cell>
          <cell r="H366" t="str">
            <v>(83168)21243</v>
          </cell>
          <cell r="I366" t="str">
            <v>Пронин Владимир Александрович</v>
          </cell>
          <cell r="K366">
            <v>18.5</v>
          </cell>
          <cell r="L366" t="str">
            <v>Н6:городской населенный пункт (поселек городского типа, рабочий поселок)</v>
          </cell>
          <cell r="M366" t="str">
            <v>12345</v>
          </cell>
          <cell r="N366" t="str">
            <v>08:00 16:00|08:00 16:00|08:00 16:00|08:00 16:00|08:00 15:00</v>
          </cell>
          <cell r="O366" t="str">
            <v/>
          </cell>
          <cell r="P366">
            <v>8</v>
          </cell>
          <cell r="Q366" t="str">
            <v>Н6</v>
          </cell>
          <cell r="R366" t="e">
            <v>#VALUE!</v>
          </cell>
          <cell r="T366" t="str">
            <v/>
          </cell>
          <cell r="U366">
            <v>8</v>
          </cell>
          <cell r="V366" t="str">
            <v>Н6</v>
          </cell>
          <cell r="W366" t="e">
            <v>#VALUE!</v>
          </cell>
          <cell r="Y366" t="str">
            <v/>
          </cell>
          <cell r="Z366">
            <v>8</v>
          </cell>
          <cell r="AA366" t="str">
            <v>Н6</v>
          </cell>
          <cell r="AB366" t="e">
            <v>#VALUE!</v>
          </cell>
          <cell r="AD366" t="str">
            <v/>
          </cell>
          <cell r="AE366">
            <v>8</v>
          </cell>
          <cell r="AF366" t="str">
            <v>Н6</v>
          </cell>
          <cell r="AG366" t="e">
            <v>#VALUE!</v>
          </cell>
          <cell r="AI366" t="str">
            <v/>
          </cell>
          <cell r="AJ366">
            <v>8</v>
          </cell>
          <cell r="AK366" t="str">
            <v>Н6</v>
          </cell>
          <cell r="AL366" t="e">
            <v>#VALUE!</v>
          </cell>
          <cell r="AO366">
            <v>8</v>
          </cell>
        </row>
        <row r="367">
          <cell r="A367" t="str">
            <v>4345/05</v>
          </cell>
          <cell r="B367">
            <v>395</v>
          </cell>
          <cell r="C367" t="str">
            <v>Опер.касса №4345/05</v>
          </cell>
          <cell r="D367" t="str">
            <v>П6:Операционная касса вне кассового узла</v>
          </cell>
          <cell r="E367" t="str">
            <v>607671</v>
          </cell>
          <cell r="F367" t="str">
            <v>Нижегородская область</v>
          </cell>
          <cell r="G367" t="str">
            <v>с.Большое Мокрое, ул.Школьная, 30</v>
          </cell>
          <cell r="H367" t="str">
            <v>(83145)57233</v>
          </cell>
          <cell r="I367" t="str">
            <v>Валяева Юлия Николаевна</v>
          </cell>
          <cell r="K367">
            <v>0.25</v>
          </cell>
          <cell r="L367" t="str">
            <v>Н7:сельский населенный пункт</v>
          </cell>
          <cell r="M367" t="str">
            <v>24</v>
          </cell>
          <cell r="N367" t="str">
            <v>09:00 13:30|09:00 13:30</v>
          </cell>
          <cell r="O367" t="str">
            <v/>
          </cell>
          <cell r="P367">
            <v>1</v>
          </cell>
          <cell r="Q367" t="str">
            <v>Н7</v>
          </cell>
          <cell r="R367" t="e">
            <v>#VALUE!</v>
          </cell>
          <cell r="T367" t="str">
            <v/>
          </cell>
          <cell r="U367">
            <v>1</v>
          </cell>
          <cell r="V367" t="str">
            <v>Н7</v>
          </cell>
          <cell r="W367" t="e">
            <v>#VALUE!</v>
          </cell>
          <cell r="Y367" t="str">
            <v/>
          </cell>
          <cell r="Z367">
            <v>1</v>
          </cell>
          <cell r="AA367" t="str">
            <v>Н7</v>
          </cell>
          <cell r="AB367" t="e">
            <v>#VALUE!</v>
          </cell>
          <cell r="AD367" t="str">
            <v/>
          </cell>
          <cell r="AE367">
            <v>1</v>
          </cell>
          <cell r="AF367" t="str">
            <v>Н7</v>
          </cell>
          <cell r="AG367" t="e">
            <v>#VALUE!</v>
          </cell>
          <cell r="AI367" t="str">
            <v/>
          </cell>
          <cell r="AJ367">
            <v>1</v>
          </cell>
          <cell r="AK367" t="str">
            <v>Н7</v>
          </cell>
          <cell r="AL367" t="e">
            <v>#VALUE!</v>
          </cell>
          <cell r="AO367">
            <v>1</v>
          </cell>
        </row>
        <row r="368">
          <cell r="A368" t="str">
            <v>4345/050</v>
          </cell>
          <cell r="B368">
            <v>396</v>
          </cell>
          <cell r="C368" t="str">
            <v>Опер.касса №4345/050</v>
          </cell>
          <cell r="D368" t="str">
            <v>П6:Операционная касса вне кассового узла</v>
          </cell>
          <cell r="E368" t="str">
            <v>606321</v>
          </cell>
          <cell r="F368" t="str">
            <v>Нижегородская область</v>
          </cell>
          <cell r="G368" t="str">
            <v>п.станция Суроватиха, ул.Центральная, 21</v>
          </cell>
          <cell r="H368" t="str">
            <v>(83168)32281</v>
          </cell>
          <cell r="I368" t="str">
            <v>Баринова Наталья Владимировна</v>
          </cell>
          <cell r="K368">
            <v>1.2</v>
          </cell>
          <cell r="L368" t="str">
            <v>Н7:сельский населенный пункт</v>
          </cell>
          <cell r="M368" t="str">
            <v>1234</v>
          </cell>
          <cell r="N368" t="str">
            <v>09:00 15:00(12:00 13:00)|09:00 15:00(12:00 13:00)|09:00 15:00(12:00 13:00)|09:00 15:00(12:00 13:00)</v>
          </cell>
          <cell r="O368" t="str">
            <v/>
          </cell>
          <cell r="P368">
            <v>2</v>
          </cell>
          <cell r="Q368" t="str">
            <v>Н7</v>
          </cell>
          <cell r="R368" t="e">
            <v>#VALUE!</v>
          </cell>
          <cell r="T368" t="str">
            <v/>
          </cell>
          <cell r="U368">
            <v>2</v>
          </cell>
          <cell r="V368" t="str">
            <v>Н7</v>
          </cell>
          <cell r="W368" t="e">
            <v>#VALUE!</v>
          </cell>
          <cell r="Y368" t="str">
            <v/>
          </cell>
          <cell r="Z368">
            <v>2</v>
          </cell>
          <cell r="AA368" t="str">
            <v>Н7</v>
          </cell>
          <cell r="AB368" t="e">
            <v>#VALUE!</v>
          </cell>
          <cell r="AD368" t="str">
            <v/>
          </cell>
          <cell r="AE368">
            <v>2</v>
          </cell>
          <cell r="AF368" t="str">
            <v>Н7</v>
          </cell>
          <cell r="AG368" t="e">
            <v>#VALUE!</v>
          </cell>
          <cell r="AI368" t="str">
            <v/>
          </cell>
          <cell r="AJ368">
            <v>2</v>
          </cell>
          <cell r="AK368" t="str">
            <v>Н7</v>
          </cell>
          <cell r="AL368" t="e">
            <v>#VALUE!</v>
          </cell>
          <cell r="AO368">
            <v>2</v>
          </cell>
        </row>
        <row r="369">
          <cell r="A369" t="str">
            <v>4345/054</v>
          </cell>
          <cell r="B369">
            <v>397</v>
          </cell>
          <cell r="C369" t="str">
            <v>Опер.касса №4345/054</v>
          </cell>
          <cell r="D369" t="str">
            <v>П6:Операционная касса вне кассового узла</v>
          </cell>
          <cell r="E369" t="str">
            <v>606302</v>
          </cell>
          <cell r="F369" t="str">
            <v>Нижегородская область</v>
          </cell>
          <cell r="G369" t="str">
            <v>д.Кужутки, ул.Луговая, 13Б</v>
          </cell>
          <cell r="H369" t="str">
            <v>(83168)35116</v>
          </cell>
          <cell r="I369" t="str">
            <v>Колова Елизавета Вячеславовна</v>
          </cell>
          <cell r="K369">
            <v>0.25</v>
          </cell>
          <cell r="L369" t="str">
            <v>Н7:сельский населенный пункт</v>
          </cell>
          <cell r="M369" t="str">
            <v>24</v>
          </cell>
          <cell r="N369" t="str">
            <v>08:00 12:20|08:00 12:20</v>
          </cell>
          <cell r="O369" t="str">
            <v/>
          </cell>
          <cell r="P369">
            <v>1</v>
          </cell>
          <cell r="Q369" t="str">
            <v>Н7</v>
          </cell>
          <cell r="R369" t="e">
            <v>#VALUE!</v>
          </cell>
          <cell r="T369" t="str">
            <v/>
          </cell>
          <cell r="U369">
            <v>1</v>
          </cell>
          <cell r="V369" t="str">
            <v>Н7</v>
          </cell>
          <cell r="W369" t="e">
            <v>#VALUE!</v>
          </cell>
          <cell r="Y369" t="str">
            <v/>
          </cell>
          <cell r="Z369">
            <v>1</v>
          </cell>
          <cell r="AA369" t="str">
            <v>Н7</v>
          </cell>
          <cell r="AB369" t="e">
            <v>#VALUE!</v>
          </cell>
          <cell r="AD369" t="str">
            <v/>
          </cell>
          <cell r="AE369">
            <v>1</v>
          </cell>
          <cell r="AF369" t="str">
            <v>Н7</v>
          </cell>
          <cell r="AG369" t="e">
            <v>#VALUE!</v>
          </cell>
          <cell r="AI369" t="str">
            <v/>
          </cell>
          <cell r="AJ369">
            <v>1</v>
          </cell>
          <cell r="AK369" t="str">
            <v>Н7</v>
          </cell>
          <cell r="AL369" t="e">
            <v>#VALUE!</v>
          </cell>
          <cell r="AO369">
            <v>1</v>
          </cell>
        </row>
        <row r="370">
          <cell r="A370" t="str">
            <v>4345/055</v>
          </cell>
          <cell r="B370">
            <v>398</v>
          </cell>
          <cell r="C370" t="str">
            <v>Опер.касса №4345/055</v>
          </cell>
          <cell r="D370" t="str">
            <v>П6:Операционная касса вне кассового узла</v>
          </cell>
          <cell r="E370" t="str">
            <v>606306</v>
          </cell>
          <cell r="F370" t="str">
            <v>Нижегородская область</v>
          </cell>
          <cell r="G370" t="str">
            <v>с.Тепелево, ул.Северная, 4</v>
          </cell>
          <cell r="H370" t="str">
            <v>(83168)36573</v>
          </cell>
          <cell r="I370" t="str">
            <v>Колова Елизавета Вячеславовна</v>
          </cell>
          <cell r="K370">
            <v>0.25</v>
          </cell>
          <cell r="L370" t="str">
            <v>Н7:сельский населенный пункт</v>
          </cell>
          <cell r="M370" t="str">
            <v>13</v>
          </cell>
          <cell r="N370" t="str">
            <v>09:30 13:50|09:30 13:50</v>
          </cell>
          <cell r="O370" t="str">
            <v/>
          </cell>
          <cell r="P370">
            <v>1</v>
          </cell>
          <cell r="Q370" t="str">
            <v>Н7</v>
          </cell>
          <cell r="R370" t="e">
            <v>#VALUE!</v>
          </cell>
          <cell r="T370" t="str">
            <v/>
          </cell>
          <cell r="U370">
            <v>1</v>
          </cell>
          <cell r="V370" t="str">
            <v>Н7</v>
          </cell>
          <cell r="W370" t="e">
            <v>#VALUE!</v>
          </cell>
          <cell r="Y370" t="str">
            <v/>
          </cell>
          <cell r="Z370">
            <v>1</v>
          </cell>
          <cell r="AA370" t="str">
            <v>Н7</v>
          </cell>
          <cell r="AB370" t="e">
            <v>#VALUE!</v>
          </cell>
          <cell r="AD370" t="str">
            <v/>
          </cell>
          <cell r="AE370">
            <v>1</v>
          </cell>
          <cell r="AF370" t="str">
            <v>Н7</v>
          </cell>
          <cell r="AG370" t="e">
            <v>#VALUE!</v>
          </cell>
          <cell r="AI370" t="str">
            <v/>
          </cell>
          <cell r="AJ370">
            <v>1</v>
          </cell>
          <cell r="AK370" t="str">
            <v>Н7</v>
          </cell>
          <cell r="AL370" t="e">
            <v>#VALUE!</v>
          </cell>
          <cell r="AO370">
            <v>1</v>
          </cell>
        </row>
        <row r="371">
          <cell r="A371" t="str">
            <v>4345/056</v>
          </cell>
          <cell r="B371">
            <v>399</v>
          </cell>
          <cell r="C371" t="str">
            <v>Опер.касса №4345/056</v>
          </cell>
          <cell r="D371" t="str">
            <v>П6:Операционная касса вне кассового узла</v>
          </cell>
          <cell r="E371" t="str">
            <v>606303</v>
          </cell>
          <cell r="F371" t="str">
            <v>Нижегородская область</v>
          </cell>
          <cell r="G371" t="str">
            <v>с.Богоявление, ул.Шоссейная, 144А</v>
          </cell>
          <cell r="H371" t="str">
            <v>(83168)34691</v>
          </cell>
          <cell r="I371" t="str">
            <v>Цепилова Наталья Ивановна</v>
          </cell>
          <cell r="K371">
            <v>0.25</v>
          </cell>
          <cell r="L371" t="str">
            <v>Н7:сельский населенный пункт</v>
          </cell>
          <cell r="M371" t="str">
            <v>24</v>
          </cell>
          <cell r="N371" t="str">
            <v>10:00 14:30|10:00 14:30</v>
          </cell>
          <cell r="O371" t="str">
            <v/>
          </cell>
          <cell r="P371">
            <v>1</v>
          </cell>
          <cell r="Q371" t="str">
            <v>Н7</v>
          </cell>
          <cell r="R371" t="e">
            <v>#VALUE!</v>
          </cell>
          <cell r="T371" t="str">
            <v/>
          </cell>
          <cell r="U371">
            <v>1</v>
          </cell>
          <cell r="V371" t="str">
            <v>Н7</v>
          </cell>
          <cell r="W371" t="e">
            <v>#VALUE!</v>
          </cell>
          <cell r="Y371" t="str">
            <v/>
          </cell>
          <cell r="Z371">
            <v>1</v>
          </cell>
          <cell r="AA371" t="str">
            <v>Н7</v>
          </cell>
          <cell r="AB371" t="e">
            <v>#VALUE!</v>
          </cell>
          <cell r="AD371" t="str">
            <v/>
          </cell>
          <cell r="AE371">
            <v>1</v>
          </cell>
          <cell r="AF371" t="str">
            <v>Н7</v>
          </cell>
          <cell r="AG371" t="e">
            <v>#VALUE!</v>
          </cell>
          <cell r="AI371" t="str">
            <v/>
          </cell>
          <cell r="AJ371">
            <v>1</v>
          </cell>
          <cell r="AK371" t="str">
            <v>Н7</v>
          </cell>
          <cell r="AL371" t="e">
            <v>#VALUE!</v>
          </cell>
          <cell r="AO371">
            <v>1</v>
          </cell>
        </row>
        <row r="372">
          <cell r="A372" t="str">
            <v>4345/057</v>
          </cell>
          <cell r="B372">
            <v>400</v>
          </cell>
          <cell r="C372" t="str">
            <v>Опер.касса №4345/057</v>
          </cell>
          <cell r="D372" t="str">
            <v>П6:Операционная касса вне кассового узла</v>
          </cell>
          <cell r="E372" t="str">
            <v>606309</v>
          </cell>
          <cell r="F372" t="str">
            <v>Нижегородская область</v>
          </cell>
          <cell r="G372" t="str">
            <v>с.Белозерово, ул.Центральная, 50</v>
          </cell>
          <cell r="H372" t="str">
            <v>(83168)37416</v>
          </cell>
          <cell r="I372" t="str">
            <v>Терехова Наталья Викторовна</v>
          </cell>
          <cell r="K372">
            <v>0.25</v>
          </cell>
          <cell r="L372" t="str">
            <v>Н7:сельский населенный пункт</v>
          </cell>
          <cell r="M372" t="str">
            <v>13</v>
          </cell>
          <cell r="N372" t="str">
            <v>09:00 13:20|09:00 13:20</v>
          </cell>
          <cell r="O372" t="str">
            <v/>
          </cell>
          <cell r="P372">
            <v>1</v>
          </cell>
          <cell r="Q372" t="str">
            <v>Н7</v>
          </cell>
          <cell r="R372" t="e">
            <v>#VALUE!</v>
          </cell>
          <cell r="T372" t="str">
            <v/>
          </cell>
          <cell r="U372">
            <v>1</v>
          </cell>
          <cell r="V372" t="str">
            <v>Н7</v>
          </cell>
          <cell r="W372" t="e">
            <v>#VALUE!</v>
          </cell>
          <cell r="Y372" t="str">
            <v/>
          </cell>
          <cell r="Z372">
            <v>1</v>
          </cell>
          <cell r="AA372" t="str">
            <v>Н7</v>
          </cell>
          <cell r="AB372" t="e">
            <v>#VALUE!</v>
          </cell>
          <cell r="AD372" t="str">
            <v/>
          </cell>
          <cell r="AE372">
            <v>1</v>
          </cell>
          <cell r="AF372" t="str">
            <v>Н7</v>
          </cell>
          <cell r="AG372" t="e">
            <v>#VALUE!</v>
          </cell>
          <cell r="AI372" t="str">
            <v/>
          </cell>
          <cell r="AJ372">
            <v>1</v>
          </cell>
          <cell r="AK372" t="str">
            <v>Н7</v>
          </cell>
          <cell r="AL372" t="e">
            <v>#VALUE!</v>
          </cell>
          <cell r="AO372">
            <v>1</v>
          </cell>
        </row>
        <row r="373">
          <cell r="A373" t="str">
            <v>4345/058</v>
          </cell>
          <cell r="B373">
            <v>401</v>
          </cell>
          <cell r="C373" t="str">
            <v>Опер.касса №4345/058</v>
          </cell>
          <cell r="D373" t="str">
            <v>П6:Операционная касса вне кассового узла</v>
          </cell>
          <cell r="E373" t="str">
            <v>606315</v>
          </cell>
          <cell r="F373" t="str">
            <v>Нижегородская область</v>
          </cell>
          <cell r="G373" t="str">
            <v>Воинская часть Дальнее Константиново-5</v>
          </cell>
          <cell r="H373" t="str">
            <v>(83168)32220</v>
          </cell>
          <cell r="I373" t="str">
            <v>Морозова Светлана Олеговна</v>
          </cell>
          <cell r="K373">
            <v>1.5</v>
          </cell>
          <cell r="L373" t="str">
            <v>Н7:сельский населенный пункт</v>
          </cell>
          <cell r="M373" t="str">
            <v>1234</v>
          </cell>
          <cell r="N373" t="str">
            <v>08:00 15:30(12:30 13:30)|08:00 15:30(12:30 13:30)|08:00 15:30(12:30 13:30)|08:00 15:30(12:30 13:30)</v>
          </cell>
          <cell r="O373" t="str">
            <v/>
          </cell>
          <cell r="P373">
            <v>2</v>
          </cell>
          <cell r="Q373" t="str">
            <v>Н7</v>
          </cell>
          <cell r="R373" t="e">
            <v>#VALUE!</v>
          </cell>
          <cell r="T373" t="str">
            <v/>
          </cell>
          <cell r="U373">
            <v>2</v>
          </cell>
          <cell r="V373" t="str">
            <v>Н7</v>
          </cell>
          <cell r="W373" t="e">
            <v>#VALUE!</v>
          </cell>
          <cell r="Y373" t="str">
            <v/>
          </cell>
          <cell r="Z373">
            <v>2</v>
          </cell>
          <cell r="AA373" t="str">
            <v>Н7</v>
          </cell>
          <cell r="AB373" t="e">
            <v>#VALUE!</v>
          </cell>
          <cell r="AD373" t="str">
            <v/>
          </cell>
          <cell r="AE373">
            <v>2</v>
          </cell>
          <cell r="AF373" t="str">
            <v>Н7</v>
          </cell>
          <cell r="AG373" t="e">
            <v>#VALUE!</v>
          </cell>
          <cell r="AI373" t="str">
            <v/>
          </cell>
          <cell r="AJ373">
            <v>2</v>
          </cell>
          <cell r="AK373" t="str">
            <v>Н7</v>
          </cell>
          <cell r="AL373" t="e">
            <v>#VALUE!</v>
          </cell>
          <cell r="AO373">
            <v>2</v>
          </cell>
        </row>
        <row r="374">
          <cell r="A374" t="str">
            <v>4345/059</v>
          </cell>
          <cell r="B374">
            <v>402</v>
          </cell>
          <cell r="C374" t="str">
            <v>Опер.касса №4345/059</v>
          </cell>
          <cell r="D374" t="str">
            <v>П6:Операционная касса вне кассового узла</v>
          </cell>
          <cell r="E374" t="str">
            <v>606308</v>
          </cell>
          <cell r="F374" t="str">
            <v>Нижегородская область</v>
          </cell>
          <cell r="G374" t="str">
            <v>с.Румянцево, ул.Центральная, 43</v>
          </cell>
          <cell r="H374" t="str">
            <v>(83168)38245</v>
          </cell>
          <cell r="I374" t="str">
            <v>Рябова Марина Леонтьевна</v>
          </cell>
          <cell r="K374">
            <v>0.25</v>
          </cell>
          <cell r="L374" t="str">
            <v>Н7:сельский населенный пункт</v>
          </cell>
          <cell r="M374" t="str">
            <v>24</v>
          </cell>
          <cell r="N374" t="str">
            <v>08:00 12:20|08:00 12:20</v>
          </cell>
          <cell r="O374" t="str">
            <v/>
          </cell>
          <cell r="P374">
            <v>1</v>
          </cell>
          <cell r="Q374" t="str">
            <v>Н7</v>
          </cell>
          <cell r="R374" t="e">
            <v>#VALUE!</v>
          </cell>
          <cell r="T374" t="str">
            <v/>
          </cell>
          <cell r="U374">
            <v>1</v>
          </cell>
          <cell r="V374" t="str">
            <v>Н7</v>
          </cell>
          <cell r="W374" t="e">
            <v>#VALUE!</v>
          </cell>
          <cell r="Y374" t="str">
            <v/>
          </cell>
          <cell r="Z374">
            <v>1</v>
          </cell>
          <cell r="AA374" t="str">
            <v>Н7</v>
          </cell>
          <cell r="AB374" t="e">
            <v>#VALUE!</v>
          </cell>
          <cell r="AD374" t="str">
            <v/>
          </cell>
          <cell r="AE374">
            <v>1</v>
          </cell>
          <cell r="AF374" t="str">
            <v>Н7</v>
          </cell>
          <cell r="AG374" t="e">
            <v>#VALUE!</v>
          </cell>
          <cell r="AI374" t="str">
            <v/>
          </cell>
          <cell r="AJ374">
            <v>1</v>
          </cell>
          <cell r="AK374" t="str">
            <v>Н7</v>
          </cell>
          <cell r="AL374" t="e">
            <v>#VALUE!</v>
          </cell>
          <cell r="AO374">
            <v>1</v>
          </cell>
        </row>
        <row r="375">
          <cell r="A375" t="str">
            <v>4345/061</v>
          </cell>
          <cell r="B375">
            <v>403</v>
          </cell>
          <cell r="C375" t="str">
            <v>Опер.касса №4345/061</v>
          </cell>
          <cell r="D375" t="str">
            <v>П6:Операционная касса вне кассового узла</v>
          </cell>
          <cell r="E375" t="str">
            <v>606305</v>
          </cell>
          <cell r="F375" t="str">
            <v>Нижегородская область</v>
          </cell>
          <cell r="G375" t="str">
            <v>п.совхоз Нижегородец, ул.Зеленая, 47</v>
          </cell>
          <cell r="H375" t="str">
            <v>(83168)31344</v>
          </cell>
          <cell r="I375" t="str">
            <v>Воронцова Елена Михайловна</v>
          </cell>
          <cell r="K375">
            <v>0.5</v>
          </cell>
          <cell r="L375" t="str">
            <v>Н7:сельский населенный пункт</v>
          </cell>
          <cell r="M375" t="str">
            <v>134</v>
          </cell>
          <cell r="N375" t="str">
            <v>09:00 15:30(12:30 13:30)|09:00 15:30(12:30 13:30)|10:00 15:30(12:30 13:30)</v>
          </cell>
          <cell r="O375" t="str">
            <v/>
          </cell>
          <cell r="P375">
            <v>1</v>
          </cell>
          <cell r="Q375" t="str">
            <v>Н7</v>
          </cell>
          <cell r="R375" t="e">
            <v>#VALUE!</v>
          </cell>
          <cell r="T375" t="str">
            <v/>
          </cell>
          <cell r="U375">
            <v>1</v>
          </cell>
          <cell r="V375" t="str">
            <v>Н7</v>
          </cell>
          <cell r="W375" t="e">
            <v>#VALUE!</v>
          </cell>
          <cell r="Y375" t="str">
            <v/>
          </cell>
          <cell r="Z375">
            <v>1</v>
          </cell>
          <cell r="AA375" t="str">
            <v>Н7</v>
          </cell>
          <cell r="AB375" t="e">
            <v>#VALUE!</v>
          </cell>
          <cell r="AD375" t="str">
            <v/>
          </cell>
          <cell r="AE375">
            <v>1</v>
          </cell>
          <cell r="AF375" t="str">
            <v>Н7</v>
          </cell>
          <cell r="AG375" t="e">
            <v>#VALUE!</v>
          </cell>
          <cell r="AI375" t="str">
            <v/>
          </cell>
          <cell r="AJ375">
            <v>1</v>
          </cell>
          <cell r="AK375" t="str">
            <v>Н7</v>
          </cell>
          <cell r="AL375" t="e">
            <v>#VALUE!</v>
          </cell>
          <cell r="AO375">
            <v>1</v>
          </cell>
        </row>
        <row r="376">
          <cell r="A376" t="str">
            <v>4345/062</v>
          </cell>
          <cell r="B376">
            <v>404</v>
          </cell>
          <cell r="C376" t="str">
            <v>Доп.офис №4345/062</v>
          </cell>
          <cell r="D376" t="str">
            <v>П3:Дополнительный офис - универсальный филиал</v>
          </cell>
          <cell r="E376" t="str">
            <v>607650</v>
          </cell>
          <cell r="F376" t="str">
            <v>Нижегородская область</v>
          </cell>
          <cell r="G376" t="str">
            <v>г.Кстово, ул.Магистральная, 22</v>
          </cell>
          <cell r="H376" t="str">
            <v>(83145)34290</v>
          </cell>
          <cell r="I376" t="str">
            <v>Калинова Елена Павловна</v>
          </cell>
          <cell r="K376">
            <v>27.25</v>
          </cell>
          <cell r="L376" t="str">
            <v>Н4:город (не являющийся центром субъекта РФ) с населением свыше 50 до 100 тыс. чел.</v>
          </cell>
          <cell r="M376" t="str">
            <v>1234567</v>
          </cell>
          <cell r="N376" t="str">
            <v>08:30 19:00|08:30 19:00|08:30 19:00|08:30 19:00|08:30 19:00|09:00 16:00|10:00 14:00</v>
          </cell>
          <cell r="O376" t="str">
            <v/>
          </cell>
          <cell r="P376">
            <v>12</v>
          </cell>
          <cell r="Q376" t="str">
            <v>Н4</v>
          </cell>
          <cell r="R376" t="e">
            <v>#VALUE!</v>
          </cell>
          <cell r="T376" t="str">
            <v/>
          </cell>
          <cell r="U376">
            <v>12</v>
          </cell>
          <cell r="V376" t="str">
            <v>Н4</v>
          </cell>
          <cell r="W376" t="e">
            <v>#VALUE!</v>
          </cell>
          <cell r="Y376" t="str">
            <v/>
          </cell>
          <cell r="Z376">
            <v>12</v>
          </cell>
          <cell r="AA376" t="str">
            <v>Н4</v>
          </cell>
          <cell r="AB376" t="e">
            <v>#VALUE!</v>
          </cell>
          <cell r="AD376" t="str">
            <v/>
          </cell>
          <cell r="AE376">
            <v>12</v>
          </cell>
          <cell r="AF376" t="str">
            <v>Н4</v>
          </cell>
          <cell r="AG376" t="e">
            <v>#VALUE!</v>
          </cell>
          <cell r="AI376" t="str">
            <v/>
          </cell>
          <cell r="AJ376">
            <v>12</v>
          </cell>
          <cell r="AK376" t="str">
            <v>Н4</v>
          </cell>
          <cell r="AL376" t="e">
            <v>#VALUE!</v>
          </cell>
          <cell r="AO376">
            <v>12</v>
          </cell>
        </row>
        <row r="377">
          <cell r="A377" t="str">
            <v>4345/06206</v>
          </cell>
          <cell r="B377">
            <v>405</v>
          </cell>
          <cell r="C377" t="str">
            <v>Доп.офис №4345/06206</v>
          </cell>
          <cell r="D377" t="str">
            <v>П52:Дополнительный офис, не осуществляющий кассовое обслуживание клиентов</v>
          </cell>
          <cell r="E377" t="str">
            <v>607651</v>
          </cell>
          <cell r="F377" t="str">
            <v>Нижегородская область</v>
          </cell>
          <cell r="G377" t="str">
            <v>г.Кстово, ул.Магистральная, 22</v>
          </cell>
          <cell r="H377" t="str">
            <v>(83145)34290</v>
          </cell>
          <cell r="I377" t="str">
            <v xml:space="preserve"> Малиновская  Наталья Ивановна</v>
          </cell>
          <cell r="K377">
            <v>0.75</v>
          </cell>
          <cell r="L377" t="str">
            <v>Н4:город (не являющийся центром субъекта РФ) с населением свыше 50 до 100 тыс. чел.</v>
          </cell>
          <cell r="M377" t="str">
            <v>12345</v>
          </cell>
          <cell r="N377" t="str">
            <v>09:00 18:00(13:00 14:00)|09:00 18:00(13:00 14:00)|09:00 18:00(13:00 14:00)|09:00 18:00(13:00 14:00)|09:00 18:00(13:00 14:00)</v>
          </cell>
          <cell r="O377" t="str">
            <v/>
          </cell>
          <cell r="P377">
            <v>3</v>
          </cell>
          <cell r="Q377" t="str">
            <v>Н4</v>
          </cell>
          <cell r="R377" t="e">
            <v>#VALUE!</v>
          </cell>
          <cell r="T377" t="str">
            <v/>
          </cell>
          <cell r="U377">
            <v>3</v>
          </cell>
          <cell r="V377" t="str">
            <v>Н4</v>
          </cell>
          <cell r="W377" t="e">
            <v>#VALUE!</v>
          </cell>
          <cell r="Y377" t="str">
            <v/>
          </cell>
          <cell r="Z377">
            <v>3</v>
          </cell>
          <cell r="AA377" t="str">
            <v>Н4</v>
          </cell>
          <cell r="AB377" t="e">
            <v>#VALUE!</v>
          </cell>
          <cell r="AD377" t="str">
            <v/>
          </cell>
          <cell r="AE377">
            <v>3</v>
          </cell>
          <cell r="AF377" t="str">
            <v>Н4</v>
          </cell>
          <cell r="AG377" t="e">
            <v>#VALUE!</v>
          </cell>
          <cell r="AI377" t="str">
            <v/>
          </cell>
          <cell r="AJ377">
            <v>3</v>
          </cell>
          <cell r="AK377" t="str">
            <v>Н4</v>
          </cell>
          <cell r="AL377" t="e">
            <v>#VALUE!</v>
          </cell>
          <cell r="AO377">
            <v>3</v>
          </cell>
        </row>
        <row r="378">
          <cell r="A378" t="str">
            <v>4345/065</v>
          </cell>
          <cell r="B378">
            <v>406</v>
          </cell>
          <cell r="C378" t="str">
            <v>Опер.касса №4345/065</v>
          </cell>
          <cell r="D378" t="str">
            <v>П6:Операционная касса вне кассового узла</v>
          </cell>
          <cell r="E378" t="str">
            <v>603903</v>
          </cell>
          <cell r="F378" t="str">
            <v>Нижегородская область</v>
          </cell>
          <cell r="G378" t="str">
            <v>г.Нижний Новгород, к.п.Зеленый Город, Агродом, 7</v>
          </cell>
          <cell r="H378" t="str">
            <v>(831)4387868</v>
          </cell>
          <cell r="I378" t="str">
            <v>Орлова Елена Владимировна</v>
          </cell>
          <cell r="K378">
            <v>0.4</v>
          </cell>
          <cell r="L378" t="str">
            <v>Н1:город - центр субъекта Российской Федерации</v>
          </cell>
          <cell r="M378" t="str">
            <v>14</v>
          </cell>
          <cell r="N378" t="str">
            <v>08:00 16:30(12:00 13:00)|08:00 16:30(12:00 13:00)</v>
          </cell>
          <cell r="O378" t="str">
            <v/>
          </cell>
          <cell r="P378">
            <v>1</v>
          </cell>
          <cell r="Q378" t="str">
            <v>Н1</v>
          </cell>
          <cell r="R378" t="e">
            <v>#VALUE!</v>
          </cell>
          <cell r="T378" t="str">
            <v/>
          </cell>
          <cell r="U378">
            <v>1</v>
          </cell>
          <cell r="V378" t="str">
            <v>Н1</v>
          </cell>
          <cell r="W378" t="e">
            <v>#VALUE!</v>
          </cell>
          <cell r="Y378" t="str">
            <v/>
          </cell>
          <cell r="Z378">
            <v>1</v>
          </cell>
          <cell r="AA378" t="str">
            <v>Н1</v>
          </cell>
          <cell r="AB378" t="e">
            <v>#VALUE!</v>
          </cell>
          <cell r="AD378" t="str">
            <v/>
          </cell>
          <cell r="AE378">
            <v>1</v>
          </cell>
          <cell r="AF378" t="str">
            <v>Н1</v>
          </cell>
          <cell r="AG378" t="e">
            <v>#VALUE!</v>
          </cell>
          <cell r="AI378" t="str">
            <v/>
          </cell>
          <cell r="AJ378">
            <v>1</v>
          </cell>
          <cell r="AK378" t="str">
            <v>Н1</v>
          </cell>
          <cell r="AL378" t="e">
            <v>#VALUE!</v>
          </cell>
          <cell r="AO378">
            <v>1</v>
          </cell>
        </row>
        <row r="379">
          <cell r="A379" t="str">
            <v>4345/068</v>
          </cell>
          <cell r="B379">
            <v>2572</v>
          </cell>
          <cell r="C379" t="str">
            <v>Опер.касса №4345/068</v>
          </cell>
          <cell r="D379" t="str">
            <v>П6:Операционная касса вне кассового узла</v>
          </cell>
          <cell r="E379" t="str">
            <v>607686</v>
          </cell>
          <cell r="F379" t="str">
            <v>Нижегородская область</v>
          </cell>
          <cell r="G379" t="str">
            <v>д.Федяково</v>
          </cell>
          <cell r="H379" t="str">
            <v>(83145)69623</v>
          </cell>
          <cell r="I379" t="str">
            <v>Щавелева Ольга Вячеславовна</v>
          </cell>
          <cell r="K379">
            <v>2</v>
          </cell>
          <cell r="L379" t="str">
            <v>Н7:сельский населенный пункт</v>
          </cell>
          <cell r="M379" t="str">
            <v>1234567</v>
          </cell>
          <cell r="N379" t="str">
            <v>10:00 21:00(14:30 15:00)|10:00 21:00(14:30 15:00)|10:00 21:00(14:30 15:00)|10:00 21:00(14:30 15:00)|10:00 21:00(14:30 15:00)|10:00 21:00(14:30 15:00)|10:00 21:00(14:30 15:00)</v>
          </cell>
          <cell r="O379" t="str">
            <v/>
          </cell>
          <cell r="P379">
            <v>1</v>
          </cell>
          <cell r="Q379" t="str">
            <v>Н7</v>
          </cell>
          <cell r="R379" t="e">
            <v>#VALUE!</v>
          </cell>
          <cell r="T379" t="str">
            <v/>
          </cell>
          <cell r="U379">
            <v>1</v>
          </cell>
          <cell r="V379" t="str">
            <v>Н7</v>
          </cell>
          <cell r="W379" t="e">
            <v>#VALUE!</v>
          </cell>
          <cell r="Y379" t="str">
            <v/>
          </cell>
          <cell r="Z379">
            <v>1</v>
          </cell>
          <cell r="AA379" t="str">
            <v>Н7</v>
          </cell>
          <cell r="AB379" t="e">
            <v>#VALUE!</v>
          </cell>
          <cell r="AD379" t="str">
            <v/>
          </cell>
          <cell r="AE379">
            <v>1</v>
          </cell>
          <cell r="AF379" t="str">
            <v>Н7</v>
          </cell>
          <cell r="AG379" t="e">
            <v>#VALUE!</v>
          </cell>
          <cell r="AI379" t="str">
            <v/>
          </cell>
          <cell r="AJ379">
            <v>1</v>
          </cell>
          <cell r="AK379" t="str">
            <v>Н7</v>
          </cell>
          <cell r="AL379" t="e">
            <v>#VALUE!</v>
          </cell>
          <cell r="AO379">
            <v>1</v>
          </cell>
        </row>
        <row r="380">
          <cell r="A380" t="str">
            <v>4345/069</v>
          </cell>
          <cell r="B380">
            <v>2573</v>
          </cell>
          <cell r="C380" t="str">
            <v>Доп.офис №4345/069</v>
          </cell>
          <cell r="D380" t="str">
            <v>П3:Дополнительный офис - универсальный филиал</v>
          </cell>
          <cell r="E380" t="str">
            <v>607686</v>
          </cell>
          <cell r="F380" t="str">
            <v>Нижегородская область</v>
          </cell>
          <cell r="G380" t="str">
            <v>д.Федяково</v>
          </cell>
          <cell r="H380" t="str">
            <v>(83145)69595</v>
          </cell>
          <cell r="I380" t="str">
            <v>Долгополова Елена Владимировна</v>
          </cell>
          <cell r="K380">
            <v>4</v>
          </cell>
          <cell r="L380" t="str">
            <v>Н7:сельский населенный пункт</v>
          </cell>
          <cell r="M380" t="str">
            <v>1234567</v>
          </cell>
          <cell r="N380" t="str">
            <v>10:00 22:00(14:00 15:00)|10:00 22:00(14:00 15:00)|10:00 22:00(14:00 15:00)|10:00 22:00(14:00 15:00)|10:00 22:00(14:00 15:00)|10:00 22:00(14:00 15:00)|10:00 22:00(14:00 15:00)</v>
          </cell>
          <cell r="O380" t="str">
            <v/>
          </cell>
          <cell r="P380">
            <v>2</v>
          </cell>
          <cell r="Q380" t="str">
            <v>Н7</v>
          </cell>
          <cell r="R380" t="e">
            <v>#VALUE!</v>
          </cell>
          <cell r="T380" t="str">
            <v/>
          </cell>
          <cell r="U380">
            <v>2</v>
          </cell>
          <cell r="V380" t="str">
            <v>Н7</v>
          </cell>
          <cell r="W380" t="e">
            <v>#VALUE!</v>
          </cell>
          <cell r="Y380" t="str">
            <v/>
          </cell>
          <cell r="Z380">
            <v>2</v>
          </cell>
          <cell r="AA380" t="str">
            <v>Н7</v>
          </cell>
          <cell r="AB380" t="e">
            <v>#VALUE!</v>
          </cell>
          <cell r="AD380" t="str">
            <v/>
          </cell>
          <cell r="AE380">
            <v>2</v>
          </cell>
          <cell r="AF380" t="str">
            <v>Н7</v>
          </cell>
          <cell r="AG380" t="e">
            <v>#VALUE!</v>
          </cell>
          <cell r="AI380" t="str">
            <v/>
          </cell>
          <cell r="AJ380">
            <v>2</v>
          </cell>
          <cell r="AK380" t="str">
            <v>Н7</v>
          </cell>
          <cell r="AL380" t="e">
            <v>#VALUE!</v>
          </cell>
          <cell r="AO380">
            <v>2</v>
          </cell>
        </row>
        <row r="381">
          <cell r="A381" t="str">
            <v>4378</v>
          </cell>
          <cell r="B381">
            <v>407</v>
          </cell>
          <cell r="C381" t="str">
            <v>Павловское отделение №4378</v>
          </cell>
          <cell r="D381" t="str">
            <v>П2:Отделение Сбербанка России</v>
          </cell>
          <cell r="E381" t="str">
            <v>606108</v>
          </cell>
          <cell r="F381" t="str">
            <v>Нижегородская область</v>
          </cell>
          <cell r="G381" t="str">
            <v>г.Павлово, ул.Чапаева, 38</v>
          </cell>
          <cell r="H381" t="str">
            <v>(83171)29942</v>
          </cell>
          <cell r="I381" t="str">
            <v>Седова Людмила Геннадьевна</v>
          </cell>
          <cell r="J381" t="str">
            <v>Шошкина Марина Викторовна</v>
          </cell>
          <cell r="K381">
            <v>219.5</v>
          </cell>
          <cell r="L381" t="str">
            <v>Н4:город (не являющийся центром субъекта РФ) с населением свыше 50 до 100 тыс. чел.</v>
          </cell>
          <cell r="M381" t="str">
            <v>123456</v>
          </cell>
          <cell r="N381" t="str">
            <v>09:00 19:00|09:00 19:00|09:00 19:00|09:00 19:00|09:00 19:00|09:00 16:00</v>
          </cell>
          <cell r="O381" t="str">
            <v/>
          </cell>
          <cell r="P381">
            <v>12</v>
          </cell>
          <cell r="Q381" t="str">
            <v>Н4</v>
          </cell>
          <cell r="R381" t="e">
            <v>#VALUE!</v>
          </cell>
          <cell r="T381" t="str">
            <v/>
          </cell>
          <cell r="U381">
            <v>12</v>
          </cell>
          <cell r="V381" t="str">
            <v>Н4</v>
          </cell>
          <cell r="W381" t="e">
            <v>#VALUE!</v>
          </cell>
          <cell r="Y381" t="str">
            <v/>
          </cell>
          <cell r="Z381">
            <v>12</v>
          </cell>
          <cell r="AA381" t="str">
            <v>Н4</v>
          </cell>
          <cell r="AB381" t="e">
            <v>#VALUE!</v>
          </cell>
          <cell r="AD381" t="str">
            <v/>
          </cell>
          <cell r="AE381">
            <v>12</v>
          </cell>
          <cell r="AF381" t="str">
            <v>Н4</v>
          </cell>
          <cell r="AG381" t="e">
            <v>#VALUE!</v>
          </cell>
          <cell r="AI381" t="str">
            <v/>
          </cell>
          <cell r="AJ381">
            <v>12</v>
          </cell>
          <cell r="AK381" t="str">
            <v>Н4</v>
          </cell>
          <cell r="AL381" t="e">
            <v>#VALUE!</v>
          </cell>
          <cell r="AO381">
            <v>12</v>
          </cell>
        </row>
        <row r="382">
          <cell r="A382" t="str">
            <v>4378/01</v>
          </cell>
          <cell r="B382">
            <v>408</v>
          </cell>
          <cell r="C382" t="str">
            <v>Опер.касса №4378/01</v>
          </cell>
          <cell r="D382" t="str">
            <v>П6:Операционная касса вне кассового узла</v>
          </cell>
          <cell r="E382" t="str">
            <v>606125</v>
          </cell>
          <cell r="F382" t="str">
            <v>Нижегородская область</v>
          </cell>
          <cell r="G382" t="str">
            <v>г.Горбатов, ул.1 Мая, 16</v>
          </cell>
          <cell r="H382" t="str">
            <v>(83171)62343</v>
          </cell>
          <cell r="I382" t="str">
            <v>Голубев Евгений Юрьевич</v>
          </cell>
          <cell r="K382">
            <v>3</v>
          </cell>
          <cell r="L382" t="str">
            <v>Н5:город (не являющийся центром субъекта РФ) с населением до 50 тыс. чел.</v>
          </cell>
          <cell r="M382" t="str">
            <v>12345</v>
          </cell>
          <cell r="N382" t="str">
            <v>08:00 17:30(12:00 13:30)|08:00 17:30(12:00 13:30)|08:00 17:30(12:00 13:30)|08:00 17:30(12:00 13:30)|08:00 17:30(12:00 13:30)</v>
          </cell>
          <cell r="O382" t="str">
            <v/>
          </cell>
          <cell r="P382">
            <v>3</v>
          </cell>
          <cell r="Q382" t="str">
            <v>Н5</v>
          </cell>
          <cell r="R382" t="e">
            <v>#VALUE!</v>
          </cell>
          <cell r="T382" t="str">
            <v/>
          </cell>
          <cell r="U382">
            <v>3</v>
          </cell>
          <cell r="V382" t="str">
            <v>Н5</v>
          </cell>
          <cell r="W382" t="e">
            <v>#VALUE!</v>
          </cell>
          <cell r="Y382" t="str">
            <v/>
          </cell>
          <cell r="Z382">
            <v>3</v>
          </cell>
          <cell r="AA382" t="str">
            <v>Н5</v>
          </cell>
          <cell r="AB382" t="e">
            <v>#VALUE!</v>
          </cell>
          <cell r="AD382" t="str">
            <v/>
          </cell>
          <cell r="AE382">
            <v>3</v>
          </cell>
          <cell r="AF382" t="str">
            <v>Н5</v>
          </cell>
          <cell r="AG382" t="e">
            <v>#VALUE!</v>
          </cell>
          <cell r="AI382" t="str">
            <v/>
          </cell>
          <cell r="AJ382">
            <v>3</v>
          </cell>
          <cell r="AK382" t="str">
            <v>Н5</v>
          </cell>
          <cell r="AL382" t="e">
            <v>#VALUE!</v>
          </cell>
          <cell r="AO382">
            <v>3</v>
          </cell>
        </row>
        <row r="383">
          <cell r="A383" t="str">
            <v>4378/0100</v>
          </cell>
          <cell r="B383">
            <v>409</v>
          </cell>
          <cell r="C383" t="str">
            <v>Опер.касса №4378/0100</v>
          </cell>
          <cell r="D383" t="str">
            <v>П6:Операционная касса вне кассового узла</v>
          </cell>
          <cell r="E383" t="str">
            <v>606142</v>
          </cell>
          <cell r="F383" t="str">
            <v>Нижегородская область</v>
          </cell>
          <cell r="G383" t="str">
            <v>с.Арефино, ул.Пестрякова, 61</v>
          </cell>
          <cell r="H383" t="str">
            <v>(83173)77266</v>
          </cell>
          <cell r="I383" t="str">
            <v>Колпашникова Вера Александровна</v>
          </cell>
          <cell r="K383">
            <v>1</v>
          </cell>
          <cell r="L383" t="str">
            <v>Н7:сельский населенный пункт</v>
          </cell>
          <cell r="M383" t="str">
            <v>1235</v>
          </cell>
          <cell r="N383" t="str">
            <v>08:00 15:15(12:30 13:30)|08:00 15:15(12:30 13:30)|08:00 15:15(12:30 13:30)|08:00 14:15(12:30 13:30)</v>
          </cell>
          <cell r="O383" t="str">
            <v/>
          </cell>
          <cell r="P383">
            <v>2</v>
          </cell>
          <cell r="Q383" t="str">
            <v>Н7</v>
          </cell>
          <cell r="R383" t="e">
            <v>#VALUE!</v>
          </cell>
          <cell r="T383" t="str">
            <v/>
          </cell>
          <cell r="U383">
            <v>2</v>
          </cell>
          <cell r="V383" t="str">
            <v>Н7</v>
          </cell>
          <cell r="W383" t="e">
            <v>#VALUE!</v>
          </cell>
          <cell r="Y383" t="str">
            <v/>
          </cell>
          <cell r="Z383">
            <v>2</v>
          </cell>
          <cell r="AA383" t="str">
            <v>Н7</v>
          </cell>
          <cell r="AB383" t="e">
            <v>#VALUE!</v>
          </cell>
          <cell r="AD383" t="str">
            <v/>
          </cell>
          <cell r="AE383">
            <v>2</v>
          </cell>
          <cell r="AF383" t="str">
            <v>Н7</v>
          </cell>
          <cell r="AG383" t="e">
            <v>#VALUE!</v>
          </cell>
          <cell r="AI383" t="str">
            <v/>
          </cell>
          <cell r="AJ383">
            <v>2</v>
          </cell>
          <cell r="AK383" t="str">
            <v>Н7</v>
          </cell>
          <cell r="AL383" t="e">
            <v>#VALUE!</v>
          </cell>
          <cell r="AO383">
            <v>2</v>
          </cell>
        </row>
        <row r="384">
          <cell r="A384" t="str">
            <v>4378/0101</v>
          </cell>
          <cell r="B384">
            <v>410</v>
          </cell>
          <cell r="C384" t="str">
            <v>Опер.касса №4378/0101</v>
          </cell>
          <cell r="D384" t="str">
            <v>П6:Операционная касса вне кассового узла</v>
          </cell>
          <cell r="E384" t="str">
            <v>606166</v>
          </cell>
          <cell r="F384" t="str">
            <v>Нижегородская область</v>
          </cell>
          <cell r="G384" t="str">
            <v>с.Казаково, ул.Заводская, 1</v>
          </cell>
          <cell r="H384" t="str">
            <v>(83173)70239</v>
          </cell>
          <cell r="I384" t="str">
            <v>Одинцова Светлана Алексеевна</v>
          </cell>
          <cell r="K384">
            <v>0.5</v>
          </cell>
          <cell r="L384" t="str">
            <v>Н7:сельский населенный пункт</v>
          </cell>
          <cell r="M384" t="str">
            <v>135</v>
          </cell>
          <cell r="N384" t="str">
            <v>08:30 16:00(14:10 15:00)|08:30 16:00(14:10 15:00)|08:30 16:00(14:10 15:00)</v>
          </cell>
          <cell r="O384" t="str">
            <v/>
          </cell>
          <cell r="P384">
            <v>1</v>
          </cell>
          <cell r="Q384" t="str">
            <v>Н7</v>
          </cell>
          <cell r="R384" t="e">
            <v>#VALUE!</v>
          </cell>
          <cell r="T384" t="str">
            <v/>
          </cell>
          <cell r="U384">
            <v>1</v>
          </cell>
          <cell r="V384" t="str">
            <v>Н7</v>
          </cell>
          <cell r="W384" t="e">
            <v>#VALUE!</v>
          </cell>
          <cell r="Y384" t="str">
            <v/>
          </cell>
          <cell r="Z384">
            <v>1</v>
          </cell>
          <cell r="AA384" t="str">
            <v>Н7</v>
          </cell>
          <cell r="AB384" t="e">
            <v>#VALUE!</v>
          </cell>
          <cell r="AD384" t="str">
            <v/>
          </cell>
          <cell r="AE384">
            <v>1</v>
          </cell>
          <cell r="AF384" t="str">
            <v>Н7</v>
          </cell>
          <cell r="AG384" t="e">
            <v>#VALUE!</v>
          </cell>
          <cell r="AI384" t="str">
            <v/>
          </cell>
          <cell r="AJ384">
            <v>1</v>
          </cell>
          <cell r="AK384" t="str">
            <v>Н7</v>
          </cell>
          <cell r="AL384" t="e">
            <v>#VALUE!</v>
          </cell>
          <cell r="AO384">
            <v>1</v>
          </cell>
        </row>
        <row r="385">
          <cell r="A385" t="str">
            <v>4378/0102</v>
          </cell>
          <cell r="B385">
            <v>411</v>
          </cell>
          <cell r="C385" t="str">
            <v>Опер.касса №4378/0102</v>
          </cell>
          <cell r="D385" t="str">
            <v>П6:Операционная касса вне кассового узла</v>
          </cell>
          <cell r="E385" t="str">
            <v>606163</v>
          </cell>
          <cell r="F385" t="str">
            <v>Нижегородская область</v>
          </cell>
          <cell r="G385" t="str">
            <v>с.Клин, ул.Молодежная, 1, помещение №5</v>
          </cell>
          <cell r="H385" t="str">
            <v>(83173)78540</v>
          </cell>
          <cell r="I385" t="str">
            <v>Тонкова Лариса Николаевна</v>
          </cell>
          <cell r="K385">
            <v>0.25</v>
          </cell>
          <cell r="L385" t="str">
            <v>Н7:сельский населенный пункт</v>
          </cell>
          <cell r="M385" t="str">
            <v>13</v>
          </cell>
          <cell r="N385" t="str">
            <v>09:00 13:00|09:00 13:00</v>
          </cell>
          <cell r="O385" t="str">
            <v/>
          </cell>
          <cell r="P385">
            <v>1</v>
          </cell>
          <cell r="Q385" t="str">
            <v>Н7</v>
          </cell>
          <cell r="R385" t="e">
            <v>#VALUE!</v>
          </cell>
          <cell r="T385" t="str">
            <v/>
          </cell>
          <cell r="U385">
            <v>1</v>
          </cell>
          <cell r="V385" t="str">
            <v>Н7</v>
          </cell>
          <cell r="W385" t="e">
            <v>#VALUE!</v>
          </cell>
          <cell r="Y385" t="str">
            <v/>
          </cell>
          <cell r="Z385">
            <v>1</v>
          </cell>
          <cell r="AA385" t="str">
            <v>Н7</v>
          </cell>
          <cell r="AB385" t="e">
            <v>#VALUE!</v>
          </cell>
          <cell r="AD385" t="str">
            <v/>
          </cell>
          <cell r="AE385">
            <v>1</v>
          </cell>
          <cell r="AF385" t="str">
            <v>Н7</v>
          </cell>
          <cell r="AG385" t="e">
            <v>#VALUE!</v>
          </cell>
          <cell r="AI385" t="str">
            <v/>
          </cell>
          <cell r="AJ385">
            <v>1</v>
          </cell>
          <cell r="AK385" t="str">
            <v>Н7</v>
          </cell>
          <cell r="AL385" t="e">
            <v>#VALUE!</v>
          </cell>
          <cell r="AO385">
            <v>1</v>
          </cell>
        </row>
        <row r="386">
          <cell r="A386" t="str">
            <v>4378/0103</v>
          </cell>
          <cell r="B386">
            <v>412</v>
          </cell>
          <cell r="C386" t="str">
            <v>Опер.касса №4378/0103</v>
          </cell>
          <cell r="D386" t="str">
            <v>П6:Операционная касса вне кассового узла</v>
          </cell>
          <cell r="E386" t="str">
            <v>606149</v>
          </cell>
          <cell r="F386" t="str">
            <v>Нижегородская область</v>
          </cell>
          <cell r="G386" t="str">
            <v>с.Чулково, ул.Центральная, 1</v>
          </cell>
          <cell r="H386" t="str">
            <v>(83173)76197</v>
          </cell>
          <cell r="I386" t="str">
            <v>Лиликина Марина Григорьевна</v>
          </cell>
          <cell r="K386">
            <v>0.5</v>
          </cell>
          <cell r="L386" t="str">
            <v>Н7:сельский населенный пункт</v>
          </cell>
          <cell r="M386" t="str">
            <v>135</v>
          </cell>
          <cell r="N386" t="str">
            <v>08:00 13:40|08:00 13:40|08:00 13:40</v>
          </cell>
          <cell r="O386" t="str">
            <v/>
          </cell>
          <cell r="P386">
            <v>1</v>
          </cell>
          <cell r="Q386" t="str">
            <v>Н7</v>
          </cell>
          <cell r="R386" t="e">
            <v>#VALUE!</v>
          </cell>
          <cell r="T386" t="str">
            <v/>
          </cell>
          <cell r="U386">
            <v>1</v>
          </cell>
          <cell r="V386" t="str">
            <v>Н7</v>
          </cell>
          <cell r="W386" t="e">
            <v>#VALUE!</v>
          </cell>
          <cell r="Y386" t="str">
            <v/>
          </cell>
          <cell r="Z386">
            <v>1</v>
          </cell>
          <cell r="AA386" t="str">
            <v>Н7</v>
          </cell>
          <cell r="AB386" t="e">
            <v>#VALUE!</v>
          </cell>
          <cell r="AD386" t="str">
            <v/>
          </cell>
          <cell r="AE386">
            <v>1</v>
          </cell>
          <cell r="AF386" t="str">
            <v>Н7</v>
          </cell>
          <cell r="AG386" t="e">
            <v>#VALUE!</v>
          </cell>
          <cell r="AI386" t="str">
            <v/>
          </cell>
          <cell r="AJ386">
            <v>1</v>
          </cell>
          <cell r="AK386" t="str">
            <v>Н7</v>
          </cell>
          <cell r="AL386" t="e">
            <v>#VALUE!</v>
          </cell>
          <cell r="AO386">
            <v>1</v>
          </cell>
        </row>
        <row r="387">
          <cell r="A387" t="str">
            <v>4378/0104</v>
          </cell>
          <cell r="B387">
            <v>413</v>
          </cell>
          <cell r="C387" t="str">
            <v>Опер.касса №4378/0104</v>
          </cell>
          <cell r="D387" t="str">
            <v>П6:Операционная касса вне кассового узла</v>
          </cell>
          <cell r="E387" t="str">
            <v>606162</v>
          </cell>
          <cell r="F387" t="str">
            <v>Нижегородская область</v>
          </cell>
          <cell r="G387" t="str">
            <v>с.Филинское, ул.Больничная, 35</v>
          </cell>
          <cell r="H387" t="str">
            <v>(83173)72267</v>
          </cell>
          <cell r="I387" t="str">
            <v>Лукичева Нина Петровна</v>
          </cell>
          <cell r="K387">
            <v>1</v>
          </cell>
          <cell r="L387" t="str">
            <v>Н7:сельский населенный пункт</v>
          </cell>
          <cell r="M387" t="str">
            <v>135</v>
          </cell>
          <cell r="N387" t="str">
            <v>09:00 17:00(13:00 14:00)|09:00 17:00(13:00 14:00)|09:00 16:00(13:00 14:00)</v>
          </cell>
          <cell r="O387" t="str">
            <v/>
          </cell>
          <cell r="P387">
            <v>3</v>
          </cell>
          <cell r="Q387" t="str">
            <v>Н7</v>
          </cell>
          <cell r="R387" t="e">
            <v>#VALUE!</v>
          </cell>
          <cell r="T387" t="str">
            <v/>
          </cell>
          <cell r="U387">
            <v>3</v>
          </cell>
          <cell r="V387" t="str">
            <v>Н7</v>
          </cell>
          <cell r="W387" t="e">
            <v>#VALUE!</v>
          </cell>
          <cell r="Y387" t="str">
            <v/>
          </cell>
          <cell r="Z387">
            <v>3</v>
          </cell>
          <cell r="AA387" t="str">
            <v>Н7</v>
          </cell>
          <cell r="AB387" t="e">
            <v>#VALUE!</v>
          </cell>
          <cell r="AD387" t="str">
            <v/>
          </cell>
          <cell r="AE387">
            <v>3</v>
          </cell>
          <cell r="AF387" t="str">
            <v>Н7</v>
          </cell>
          <cell r="AG387" t="e">
            <v>#VALUE!</v>
          </cell>
          <cell r="AI387" t="str">
            <v/>
          </cell>
          <cell r="AJ387">
            <v>3</v>
          </cell>
          <cell r="AK387" t="str">
            <v>Н7</v>
          </cell>
          <cell r="AL387" t="e">
            <v>#VALUE!</v>
          </cell>
          <cell r="AO387">
            <v>3</v>
          </cell>
        </row>
        <row r="388">
          <cell r="A388" t="str">
            <v>4378/0109</v>
          </cell>
          <cell r="B388">
            <v>414</v>
          </cell>
          <cell r="C388" t="str">
            <v>Доп.офис №4378/0109</v>
          </cell>
          <cell r="D388" t="str">
            <v>П3:Дополнительный офис - универсальный филиал</v>
          </cell>
          <cell r="E388" t="str">
            <v>606120</v>
          </cell>
          <cell r="F388" t="str">
            <v>Нижегородская область</v>
          </cell>
          <cell r="G388" t="str">
            <v>г.Ворсма, ул.Калинина, 10</v>
          </cell>
          <cell r="H388" t="str">
            <v>(83171)64152</v>
          </cell>
          <cell r="I388" t="str">
            <v>Патрикеева Надежда Алексеевна</v>
          </cell>
          <cell r="K388">
            <v>6.5</v>
          </cell>
          <cell r="L388" t="str">
            <v>Н5:город (не являющийся центром субъекта РФ) с населением до 50 тыс. чел.</v>
          </cell>
          <cell r="M388" t="str">
            <v>12345</v>
          </cell>
          <cell r="N388" t="str">
            <v>09:00 15:00(12:00 13:00)|09:00 15:00(12:00 13:00)|09:00 15:00(12:00 13:00)|09:00 15:00(12:00 13:00)|09:00 15:00(12:00 13:00)</v>
          </cell>
          <cell r="O388" t="str">
            <v/>
          </cell>
          <cell r="P388">
            <v>7</v>
          </cell>
          <cell r="Q388" t="str">
            <v>Н5</v>
          </cell>
          <cell r="R388" t="e">
            <v>#VALUE!</v>
          </cell>
          <cell r="T388" t="str">
            <v/>
          </cell>
          <cell r="U388">
            <v>7</v>
          </cell>
          <cell r="V388" t="str">
            <v>Н5</v>
          </cell>
          <cell r="W388" t="e">
            <v>#VALUE!</v>
          </cell>
          <cell r="Y388" t="str">
            <v/>
          </cell>
          <cell r="Z388">
            <v>7</v>
          </cell>
          <cell r="AA388" t="str">
            <v>Н5</v>
          </cell>
          <cell r="AB388" t="e">
            <v>#VALUE!</v>
          </cell>
          <cell r="AD388" t="str">
            <v/>
          </cell>
          <cell r="AE388">
            <v>7</v>
          </cell>
          <cell r="AF388" t="str">
            <v>Н5</v>
          </cell>
          <cell r="AG388" t="e">
            <v>#VALUE!</v>
          </cell>
          <cell r="AI388" t="str">
            <v/>
          </cell>
          <cell r="AJ388">
            <v>7</v>
          </cell>
          <cell r="AK388" t="str">
            <v>Н5</v>
          </cell>
          <cell r="AL388" t="e">
            <v>#VALUE!</v>
          </cell>
          <cell r="AO388">
            <v>7</v>
          </cell>
        </row>
        <row r="389">
          <cell r="A389" t="str">
            <v>4378/011</v>
          </cell>
          <cell r="B389">
            <v>415</v>
          </cell>
          <cell r="C389" t="str">
            <v>Опер.касса №4378/011</v>
          </cell>
          <cell r="D389" t="str">
            <v>П6:Операционная касса вне кассового узла</v>
          </cell>
          <cell r="E389" t="str">
            <v>606131</v>
          </cell>
          <cell r="F389" t="str">
            <v>Нижегородская область</v>
          </cell>
          <cell r="G389" t="str">
            <v>р.п.Тумботино, ул.Чкалова, 16</v>
          </cell>
          <cell r="H389" t="str">
            <v>(83171)68237</v>
          </cell>
          <cell r="I389" t="str">
            <v>Комлева Людмила Николаевна</v>
          </cell>
          <cell r="K389">
            <v>3.75</v>
          </cell>
          <cell r="L389" t="str">
            <v>Н6:городской населенный пункт (поселек городского типа, рабочий поселок)</v>
          </cell>
          <cell r="M389" t="str">
            <v>12345</v>
          </cell>
          <cell r="N389" t="str">
            <v>08:00 16:00(13:00 14:00)|08:00 16:00(13:00 14:00)|08:00 16:00(13:00 14:00)|08:00 16:00(13:00 14:00)|08:00 16:00(13:00 14:00)</v>
          </cell>
          <cell r="O389" t="str">
            <v/>
          </cell>
          <cell r="P389">
            <v>4</v>
          </cell>
          <cell r="Q389" t="str">
            <v>Н6</v>
          </cell>
          <cell r="R389" t="e">
            <v>#VALUE!</v>
          </cell>
          <cell r="T389" t="str">
            <v/>
          </cell>
          <cell r="U389">
            <v>4</v>
          </cell>
          <cell r="V389" t="str">
            <v>Н6</v>
          </cell>
          <cell r="W389" t="e">
            <v>#VALUE!</v>
          </cell>
          <cell r="Y389" t="str">
            <v/>
          </cell>
          <cell r="Z389">
            <v>4</v>
          </cell>
          <cell r="AA389" t="str">
            <v>Н6</v>
          </cell>
          <cell r="AB389" t="e">
            <v>#VALUE!</v>
          </cell>
          <cell r="AD389" t="str">
            <v/>
          </cell>
          <cell r="AE389">
            <v>4</v>
          </cell>
          <cell r="AF389" t="str">
            <v>Н6</v>
          </cell>
          <cell r="AG389" t="e">
            <v>#VALUE!</v>
          </cell>
          <cell r="AI389" t="str">
            <v/>
          </cell>
          <cell r="AJ389">
            <v>4</v>
          </cell>
          <cell r="AK389" t="str">
            <v>Н6</v>
          </cell>
          <cell r="AL389" t="e">
            <v>#VALUE!</v>
          </cell>
          <cell r="AO389">
            <v>4</v>
          </cell>
        </row>
        <row r="390">
          <cell r="A390" t="str">
            <v>4378/0110</v>
          </cell>
          <cell r="B390">
            <v>416</v>
          </cell>
          <cell r="C390" t="str">
            <v>Доп.офис №4378/0110</v>
          </cell>
          <cell r="D390" t="str">
            <v>П5:Дополнительный офис - специализированный филиал, обслуживающий физических лиц</v>
          </cell>
          <cell r="E390" t="str">
            <v>607600</v>
          </cell>
          <cell r="F390" t="str">
            <v>Нижегородская область</v>
          </cell>
          <cell r="G390" t="str">
            <v>г.Богородск, ул.Ленина, 149</v>
          </cell>
          <cell r="H390" t="str">
            <v>(83170)22658</v>
          </cell>
          <cell r="I390" t="str">
            <v>Шумилова Татьяна Николаевна</v>
          </cell>
          <cell r="K390">
            <v>4</v>
          </cell>
          <cell r="L390" t="str">
            <v>Н5:город (не являющийся центром субъекта РФ) с населением до 50 тыс. чел.</v>
          </cell>
          <cell r="M390" t="str">
            <v>123456</v>
          </cell>
          <cell r="N390" t="str">
            <v>08:00 18:00|08:00 18:00|08:00 18:00|08:00 18:00|08:00 18:00|08:00 14:00</v>
          </cell>
          <cell r="O390" t="str">
            <v/>
          </cell>
          <cell r="P390">
            <v>4</v>
          </cell>
          <cell r="Q390" t="str">
            <v>Н5</v>
          </cell>
          <cell r="R390" t="e">
            <v>#VALUE!</v>
          </cell>
          <cell r="T390" t="str">
            <v/>
          </cell>
          <cell r="U390">
            <v>4</v>
          </cell>
          <cell r="V390" t="str">
            <v>Н5</v>
          </cell>
          <cell r="W390" t="e">
            <v>#VALUE!</v>
          </cell>
          <cell r="Y390" t="str">
            <v/>
          </cell>
          <cell r="Z390">
            <v>4</v>
          </cell>
          <cell r="AA390" t="str">
            <v>Н5</v>
          </cell>
          <cell r="AB390" t="e">
            <v>#VALUE!</v>
          </cell>
          <cell r="AD390" t="str">
            <v/>
          </cell>
          <cell r="AE390">
            <v>4</v>
          </cell>
          <cell r="AF390" t="str">
            <v>Н5</v>
          </cell>
          <cell r="AG390" t="e">
            <v>#VALUE!</v>
          </cell>
          <cell r="AI390" t="str">
            <v/>
          </cell>
          <cell r="AJ390">
            <v>4</v>
          </cell>
          <cell r="AK390" t="str">
            <v>Н5</v>
          </cell>
          <cell r="AL390" t="e">
            <v>#VALUE!</v>
          </cell>
          <cell r="AO390">
            <v>4</v>
          </cell>
        </row>
        <row r="391">
          <cell r="A391" t="str">
            <v>4378/0111</v>
          </cell>
          <cell r="B391">
            <v>417</v>
          </cell>
          <cell r="C391" t="str">
            <v>Доп.офис №4378/0111</v>
          </cell>
          <cell r="D391" t="str">
            <v>П3:Дополнительный офис - универсальный филиал</v>
          </cell>
          <cell r="E391" t="str">
            <v>606130</v>
          </cell>
          <cell r="F391" t="str">
            <v>Нижегородская область</v>
          </cell>
          <cell r="G391" t="str">
            <v>р.п.Тумботино, ул.Октябрьская, 145</v>
          </cell>
          <cell r="H391" t="str">
            <v>(83171)68959</v>
          </cell>
          <cell r="I391" t="str">
            <v>Клементьева Татьяна Александровна</v>
          </cell>
          <cell r="K391">
            <v>2</v>
          </cell>
          <cell r="L391" t="str">
            <v>Н6:городской населенный пункт (поселек городского типа, рабочий поселок)</v>
          </cell>
          <cell r="M391" t="str">
            <v>12345</v>
          </cell>
          <cell r="N391" t="str">
            <v>08:00 16:00(12:00 13:00)|08:00 16:00(12:00 13:00)|08:00 16:00(12:00 13:00)|08:00 16:00(12:00 13:00)|08:00 16:00(12:00 13:00)</v>
          </cell>
          <cell r="O391" t="str">
            <v/>
          </cell>
          <cell r="P391">
            <v>5</v>
          </cell>
          <cell r="Q391" t="str">
            <v>Н6</v>
          </cell>
          <cell r="R391" t="e">
            <v>#VALUE!</v>
          </cell>
          <cell r="T391" t="str">
            <v/>
          </cell>
          <cell r="U391">
            <v>5</v>
          </cell>
          <cell r="V391" t="str">
            <v>Н6</v>
          </cell>
          <cell r="W391" t="e">
            <v>#VALUE!</v>
          </cell>
          <cell r="Y391" t="str">
            <v/>
          </cell>
          <cell r="Z391">
            <v>5</v>
          </cell>
          <cell r="AA391" t="str">
            <v>Н6</v>
          </cell>
          <cell r="AB391" t="e">
            <v>#VALUE!</v>
          </cell>
          <cell r="AD391" t="str">
            <v/>
          </cell>
          <cell r="AE391">
            <v>5</v>
          </cell>
          <cell r="AF391" t="str">
            <v>Н6</v>
          </cell>
          <cell r="AG391" t="e">
            <v>#VALUE!</v>
          </cell>
          <cell r="AI391" t="str">
            <v/>
          </cell>
          <cell r="AJ391">
            <v>5</v>
          </cell>
          <cell r="AK391" t="str">
            <v>Н6</v>
          </cell>
          <cell r="AL391" t="e">
            <v>#VALUE!</v>
          </cell>
          <cell r="AO391">
            <v>5</v>
          </cell>
        </row>
        <row r="392">
          <cell r="A392" t="str">
            <v>4378/0112</v>
          </cell>
          <cell r="B392">
            <v>418</v>
          </cell>
          <cell r="C392" t="str">
            <v>Доп.офис №4378/0112</v>
          </cell>
          <cell r="D392" t="str">
            <v>П5:Дополнительный офис - специализированный филиал, обслуживающий физических лиц</v>
          </cell>
          <cell r="E392" t="str">
            <v>606100</v>
          </cell>
          <cell r="F392" t="str">
            <v>Нижегородская область</v>
          </cell>
          <cell r="G392" t="str">
            <v>г.Павлово, ул.3-я Северная, 5</v>
          </cell>
          <cell r="H392" t="str">
            <v>(83171)38345</v>
          </cell>
          <cell r="I392" t="str">
            <v>Фадеева Оксана Павловна</v>
          </cell>
          <cell r="K392">
            <v>1</v>
          </cell>
          <cell r="L392" t="str">
            <v>Н4:город (не являющийся центром субъекта РФ) с населением свыше 50 до 100 тыс. чел.</v>
          </cell>
          <cell r="M392" t="str">
            <v>123456</v>
          </cell>
          <cell r="N392" t="str">
            <v>09:00 17:30(13:00 14:00)|09:00 17:30(13:00 14:00)|09:00 17:30(13:00 14:00)|09:00 17:30(13:00 14:00)|09:00 17:30(13:00 14:00)|09:00 14:00</v>
          </cell>
          <cell r="O392" t="str">
            <v/>
          </cell>
          <cell r="P392">
            <v>2</v>
          </cell>
          <cell r="Q392" t="str">
            <v>Н4</v>
          </cell>
          <cell r="R392" t="e">
            <v>#VALUE!</v>
          </cell>
          <cell r="T392" t="str">
            <v/>
          </cell>
          <cell r="U392">
            <v>2</v>
          </cell>
          <cell r="V392" t="str">
            <v>Н4</v>
          </cell>
          <cell r="W392" t="e">
            <v>#VALUE!</v>
          </cell>
          <cell r="Y392" t="str">
            <v/>
          </cell>
          <cell r="Z392">
            <v>2</v>
          </cell>
          <cell r="AA392" t="str">
            <v>Н4</v>
          </cell>
          <cell r="AB392" t="e">
            <v>#VALUE!</v>
          </cell>
          <cell r="AD392" t="str">
            <v/>
          </cell>
          <cell r="AE392">
            <v>2</v>
          </cell>
          <cell r="AF392" t="str">
            <v>Н4</v>
          </cell>
          <cell r="AG392" t="e">
            <v>#VALUE!</v>
          </cell>
          <cell r="AI392" t="str">
            <v/>
          </cell>
          <cell r="AJ392">
            <v>2</v>
          </cell>
          <cell r="AK392" t="str">
            <v>Н4</v>
          </cell>
          <cell r="AL392" t="e">
            <v>#VALUE!</v>
          </cell>
          <cell r="AO392">
            <v>2</v>
          </cell>
        </row>
        <row r="393">
          <cell r="A393" t="str">
            <v>4378/0114</v>
          </cell>
          <cell r="B393">
            <v>2575</v>
          </cell>
          <cell r="C393" t="str">
            <v>Доп.офис №4378/0114</v>
          </cell>
          <cell r="D393" t="str">
            <v>П5:Дополнительный офис - специализированный филиал, обслуживающий физических лиц</v>
          </cell>
          <cell r="E393" t="str">
            <v>607600</v>
          </cell>
          <cell r="F393" t="str">
            <v>Нижегородская область</v>
          </cell>
          <cell r="G393" t="str">
            <v>г.Богородск, ул.Свердлова, 1</v>
          </cell>
          <cell r="H393" t="str">
            <v>8317024836</v>
          </cell>
          <cell r="I393" t="str">
            <v>Чистякова Светлана Владимировна</v>
          </cell>
          <cell r="K393">
            <v>3.75</v>
          </cell>
          <cell r="L393" t="str">
            <v>Н5:город (не являющийся центром субъекта РФ) с населением до 50 тыс. чел.</v>
          </cell>
          <cell r="M393" t="str">
            <v>123456</v>
          </cell>
          <cell r="N393" t="str">
            <v>10:00 17:00|10:00 17:00|10:00 17:00|10:00 17:00|10:00 17:00|10:00 14:00</v>
          </cell>
          <cell r="O393" t="str">
            <v/>
          </cell>
          <cell r="P393">
            <v>3</v>
          </cell>
          <cell r="Q393" t="str">
            <v>Н5</v>
          </cell>
          <cell r="R393" t="e">
            <v>#VALUE!</v>
          </cell>
          <cell r="T393" t="str">
            <v/>
          </cell>
          <cell r="U393">
            <v>3</v>
          </cell>
          <cell r="V393" t="str">
            <v>Н5</v>
          </cell>
          <cell r="W393" t="e">
            <v>#VALUE!</v>
          </cell>
          <cell r="Y393" t="str">
            <v/>
          </cell>
          <cell r="Z393">
            <v>3</v>
          </cell>
          <cell r="AA393" t="str">
            <v>Н5</v>
          </cell>
          <cell r="AB393" t="e">
            <v>#VALUE!</v>
          </cell>
          <cell r="AD393" t="str">
            <v/>
          </cell>
          <cell r="AE393">
            <v>3</v>
          </cell>
          <cell r="AF393" t="str">
            <v>Н5</v>
          </cell>
          <cell r="AG393" t="e">
            <v>#VALUE!</v>
          </cell>
          <cell r="AI393" t="str">
            <v/>
          </cell>
          <cell r="AJ393">
            <v>3</v>
          </cell>
          <cell r="AK393" t="str">
            <v>Н5</v>
          </cell>
          <cell r="AL393" t="e">
            <v>#VALUE!</v>
          </cell>
          <cell r="AO393">
            <v>3</v>
          </cell>
        </row>
        <row r="394">
          <cell r="A394" t="str">
            <v>4378/013</v>
          </cell>
          <cell r="B394">
            <v>419</v>
          </cell>
          <cell r="C394" t="str">
            <v>Опер.касса №4378/013</v>
          </cell>
          <cell r="D394" t="str">
            <v>П6:Операционная касса вне кассового узла</v>
          </cell>
          <cell r="E394" t="str">
            <v>606119</v>
          </cell>
          <cell r="F394" t="str">
            <v>Нижегородская область</v>
          </cell>
          <cell r="G394" t="str">
            <v>с.Абабково, ул.Центральная, 286</v>
          </cell>
          <cell r="H394" t="str">
            <v>(83171)71457</v>
          </cell>
          <cell r="I394" t="str">
            <v>Дорогина Ирина Васильевна</v>
          </cell>
          <cell r="K394">
            <v>0.5</v>
          </cell>
          <cell r="L394" t="str">
            <v>Н7:сельский населенный пункт</v>
          </cell>
          <cell r="M394" t="str">
            <v>135</v>
          </cell>
          <cell r="N394" t="str">
            <v>09:00 16:00(13:00 14:00)|09:00 16:00(13:00 14:00)|09:00 15:00(13:00 14:00)</v>
          </cell>
          <cell r="O394" t="str">
            <v/>
          </cell>
          <cell r="P394">
            <v>1</v>
          </cell>
          <cell r="Q394" t="str">
            <v>Н7</v>
          </cell>
          <cell r="R394" t="e">
            <v>#VALUE!</v>
          </cell>
          <cell r="T394" t="str">
            <v/>
          </cell>
          <cell r="U394">
            <v>1</v>
          </cell>
          <cell r="V394" t="str">
            <v>Н7</v>
          </cell>
          <cell r="W394" t="e">
            <v>#VALUE!</v>
          </cell>
          <cell r="Y394" t="str">
            <v/>
          </cell>
          <cell r="Z394">
            <v>1</v>
          </cell>
          <cell r="AA394" t="str">
            <v>Н7</v>
          </cell>
          <cell r="AB394" t="e">
            <v>#VALUE!</v>
          </cell>
          <cell r="AD394" t="str">
            <v/>
          </cell>
          <cell r="AE394">
            <v>1</v>
          </cell>
          <cell r="AF394" t="str">
            <v>Н7</v>
          </cell>
          <cell r="AG394" t="e">
            <v>#VALUE!</v>
          </cell>
          <cell r="AI394" t="str">
            <v/>
          </cell>
          <cell r="AJ394">
            <v>1</v>
          </cell>
          <cell r="AK394" t="str">
            <v>Н7</v>
          </cell>
          <cell r="AL394" t="e">
            <v>#VALUE!</v>
          </cell>
          <cell r="AO394">
            <v>1</v>
          </cell>
        </row>
        <row r="395">
          <cell r="A395" t="str">
            <v>4378/016</v>
          </cell>
          <cell r="B395">
            <v>421</v>
          </cell>
          <cell r="C395" t="str">
            <v>Опер.касса №4378/016</v>
          </cell>
          <cell r="D395" t="str">
            <v>П6:Операционная касса вне кассового узла</v>
          </cell>
          <cell r="E395" t="str">
            <v>606137</v>
          </cell>
          <cell r="F395" t="str">
            <v>Нижегородская область</v>
          </cell>
          <cell r="G395" t="str">
            <v>с.Ярымово</v>
          </cell>
          <cell r="H395" t="str">
            <v>(83171)79737</v>
          </cell>
          <cell r="I395" t="str">
            <v>Кулакова Ирина Валентиновна</v>
          </cell>
          <cell r="K395">
            <v>0.5</v>
          </cell>
          <cell r="L395" t="str">
            <v>Н7:сельский населенный пункт</v>
          </cell>
          <cell r="M395" t="str">
            <v>123</v>
          </cell>
          <cell r="N395" t="str">
            <v>09:00 17:00(12:00 13:00)|09:00 17:00(12:00 13:00)|09:00 13:00</v>
          </cell>
          <cell r="O395" t="str">
            <v/>
          </cell>
          <cell r="P395">
            <v>1</v>
          </cell>
          <cell r="Q395" t="str">
            <v>Н7</v>
          </cell>
          <cell r="R395" t="e">
            <v>#VALUE!</v>
          </cell>
          <cell r="T395" t="str">
            <v/>
          </cell>
          <cell r="U395">
            <v>1</v>
          </cell>
          <cell r="V395" t="str">
            <v>Н7</v>
          </cell>
          <cell r="W395" t="e">
            <v>#VALUE!</v>
          </cell>
          <cell r="Y395" t="str">
            <v/>
          </cell>
          <cell r="Z395">
            <v>1</v>
          </cell>
          <cell r="AA395" t="str">
            <v>Н7</v>
          </cell>
          <cell r="AB395" t="e">
            <v>#VALUE!</v>
          </cell>
          <cell r="AD395" t="str">
            <v/>
          </cell>
          <cell r="AE395">
            <v>1</v>
          </cell>
          <cell r="AF395" t="str">
            <v>Н7</v>
          </cell>
          <cell r="AG395" t="e">
            <v>#VALUE!</v>
          </cell>
          <cell r="AI395" t="str">
            <v/>
          </cell>
          <cell r="AJ395">
            <v>1</v>
          </cell>
          <cell r="AK395" t="str">
            <v>Н7</v>
          </cell>
          <cell r="AL395" t="e">
            <v>#VALUE!</v>
          </cell>
          <cell r="AO395">
            <v>1</v>
          </cell>
        </row>
        <row r="396">
          <cell r="A396" t="str">
            <v>4378/019</v>
          </cell>
          <cell r="B396">
            <v>422</v>
          </cell>
          <cell r="C396" t="str">
            <v>Опер.касса №4378/019</v>
          </cell>
          <cell r="D396" t="str">
            <v>П6:Операционная касса вне кассового узла</v>
          </cell>
          <cell r="E396" t="str">
            <v>606118</v>
          </cell>
          <cell r="F396" t="str">
            <v>Нижегородская область</v>
          </cell>
          <cell r="G396" t="str">
            <v>с.Грудцино, ул.Школьная, 16</v>
          </cell>
          <cell r="H396" t="str">
            <v>(83171)77233</v>
          </cell>
          <cell r="I396" t="str">
            <v>Гарушина Ирина Владимировна</v>
          </cell>
          <cell r="K396">
            <v>0.5</v>
          </cell>
          <cell r="L396" t="str">
            <v>Н7:сельский населенный пункт</v>
          </cell>
          <cell r="M396" t="str">
            <v>345</v>
          </cell>
          <cell r="N396" t="str">
            <v>09:00 16:00(13:00 14:00)|09:00 16:00(13:00 14:00)|09:00 15:00(13:00 14:00)</v>
          </cell>
          <cell r="O396" t="str">
            <v/>
          </cell>
          <cell r="P396">
            <v>1</v>
          </cell>
          <cell r="Q396" t="str">
            <v>Н7</v>
          </cell>
          <cell r="R396" t="e">
            <v>#VALUE!</v>
          </cell>
          <cell r="T396" t="str">
            <v/>
          </cell>
          <cell r="U396">
            <v>1</v>
          </cell>
          <cell r="V396" t="str">
            <v>Н7</v>
          </cell>
          <cell r="W396" t="e">
            <v>#VALUE!</v>
          </cell>
          <cell r="Y396" t="str">
            <v/>
          </cell>
          <cell r="Z396">
            <v>1</v>
          </cell>
          <cell r="AA396" t="str">
            <v>Н7</v>
          </cell>
          <cell r="AB396" t="e">
            <v>#VALUE!</v>
          </cell>
          <cell r="AD396" t="str">
            <v/>
          </cell>
          <cell r="AE396">
            <v>1</v>
          </cell>
          <cell r="AF396" t="str">
            <v>Н7</v>
          </cell>
          <cell r="AG396" t="e">
            <v>#VALUE!</v>
          </cell>
          <cell r="AI396" t="str">
            <v/>
          </cell>
          <cell r="AJ396">
            <v>1</v>
          </cell>
          <cell r="AK396" t="str">
            <v>Н7</v>
          </cell>
          <cell r="AL396" t="e">
            <v>#VALUE!</v>
          </cell>
          <cell r="AO396">
            <v>1</v>
          </cell>
        </row>
        <row r="397">
          <cell r="A397" t="str">
            <v>4378/02</v>
          </cell>
          <cell r="B397">
            <v>423</v>
          </cell>
          <cell r="C397" t="str">
            <v>Опер.касса №4378/02</v>
          </cell>
          <cell r="D397" t="str">
            <v>П6:Операционная касса вне кассового узла</v>
          </cell>
          <cell r="E397" t="str">
            <v>606120</v>
          </cell>
          <cell r="F397" t="str">
            <v>Нижегородская область</v>
          </cell>
          <cell r="G397" t="str">
            <v>г.Ворсма, ул.Калинина, 10</v>
          </cell>
          <cell r="H397" t="str">
            <v>(83171)64152</v>
          </cell>
          <cell r="I397" t="str">
            <v>Гусева Марина Владимировна</v>
          </cell>
          <cell r="K397">
            <v>6</v>
          </cell>
          <cell r="L397" t="str">
            <v>Н5:город (не являющийся центром субъекта РФ) с населением до 50 тыс. чел.</v>
          </cell>
          <cell r="M397" t="str">
            <v>123456</v>
          </cell>
          <cell r="N397" t="str">
            <v>08:30 16:30|08:30 16:30|08:30 16:30|08:30 16:30|08:30 16:30|08:00 14:00</v>
          </cell>
          <cell r="O397" t="str">
            <v/>
          </cell>
          <cell r="P397">
            <v>5</v>
          </cell>
          <cell r="Q397" t="str">
            <v>Н5</v>
          </cell>
          <cell r="R397" t="e">
            <v>#VALUE!</v>
          </cell>
          <cell r="T397" t="str">
            <v/>
          </cell>
          <cell r="U397">
            <v>5</v>
          </cell>
          <cell r="V397" t="str">
            <v>Н5</v>
          </cell>
          <cell r="W397" t="e">
            <v>#VALUE!</v>
          </cell>
          <cell r="Y397" t="str">
            <v/>
          </cell>
          <cell r="Z397">
            <v>5</v>
          </cell>
          <cell r="AA397" t="str">
            <v>Н5</v>
          </cell>
          <cell r="AB397" t="e">
            <v>#VALUE!</v>
          </cell>
          <cell r="AD397" t="str">
            <v/>
          </cell>
          <cell r="AE397">
            <v>5</v>
          </cell>
          <cell r="AF397" t="str">
            <v>Н5</v>
          </cell>
          <cell r="AG397" t="e">
            <v>#VALUE!</v>
          </cell>
          <cell r="AI397" t="str">
            <v/>
          </cell>
          <cell r="AJ397">
            <v>5</v>
          </cell>
          <cell r="AK397" t="str">
            <v>Н5</v>
          </cell>
          <cell r="AL397" t="e">
            <v>#VALUE!</v>
          </cell>
          <cell r="AO397">
            <v>5</v>
          </cell>
        </row>
        <row r="398">
          <cell r="A398" t="str">
            <v>4378/021</v>
          </cell>
          <cell r="B398">
            <v>424</v>
          </cell>
          <cell r="C398" t="str">
            <v>Опер.касса №4378/021</v>
          </cell>
          <cell r="D398" t="str">
            <v>П6:Операционная касса вне кассового узла</v>
          </cell>
          <cell r="E398" t="str">
            <v>606135</v>
          </cell>
          <cell r="F398" t="str">
            <v>Нижегородская область</v>
          </cell>
          <cell r="G398" t="str">
            <v>с.Таремское, ул.Школьная, 10А</v>
          </cell>
          <cell r="H398" t="str">
            <v>(83171)70286</v>
          </cell>
          <cell r="I398" t="str">
            <v>Симакина Татьяна Анатольевна</v>
          </cell>
          <cell r="K398">
            <v>0.75</v>
          </cell>
          <cell r="L398" t="str">
            <v>Н7:сельский населенный пункт</v>
          </cell>
          <cell r="M398" t="str">
            <v>1234</v>
          </cell>
          <cell r="N398" t="str">
            <v>08:30 17:00(13:00 14:00)|08:30 17:00(13:00 14:00)|08:30 17:00(13:00 14:00)|08:30 17:00(13:00 14:00)</v>
          </cell>
          <cell r="O398" t="str">
            <v/>
          </cell>
          <cell r="P398">
            <v>1</v>
          </cell>
          <cell r="Q398" t="str">
            <v>Н7</v>
          </cell>
          <cell r="R398" t="e">
            <v>#VALUE!</v>
          </cell>
          <cell r="T398" t="str">
            <v/>
          </cell>
          <cell r="U398">
            <v>1</v>
          </cell>
          <cell r="V398" t="str">
            <v>Н7</v>
          </cell>
          <cell r="W398" t="e">
            <v>#VALUE!</v>
          </cell>
          <cell r="Y398" t="str">
            <v/>
          </cell>
          <cell r="Z398">
            <v>1</v>
          </cell>
          <cell r="AA398" t="str">
            <v>Н7</v>
          </cell>
          <cell r="AB398" t="e">
            <v>#VALUE!</v>
          </cell>
          <cell r="AD398" t="str">
            <v/>
          </cell>
          <cell r="AE398">
            <v>1</v>
          </cell>
          <cell r="AF398" t="str">
            <v>Н7</v>
          </cell>
          <cell r="AG398" t="e">
            <v>#VALUE!</v>
          </cell>
          <cell r="AI398" t="str">
            <v/>
          </cell>
          <cell r="AJ398">
            <v>1</v>
          </cell>
          <cell r="AK398" t="str">
            <v>Н7</v>
          </cell>
          <cell r="AL398" t="e">
            <v>#VALUE!</v>
          </cell>
          <cell r="AO398">
            <v>1</v>
          </cell>
        </row>
        <row r="399">
          <cell r="A399" t="str">
            <v>4378/025</v>
          </cell>
          <cell r="B399">
            <v>425</v>
          </cell>
          <cell r="C399" t="str">
            <v>Опер.касса №4378/025</v>
          </cell>
          <cell r="D399" t="str">
            <v>П6:Операционная касса вне кассового узла</v>
          </cell>
          <cell r="E399" t="str">
            <v>606103</v>
          </cell>
          <cell r="F399" t="str">
            <v>Нижегородская область</v>
          </cell>
          <cell r="G399" t="str">
            <v>г.Павлово, ул.Коммунистическая, 78</v>
          </cell>
          <cell r="H399" t="str">
            <v>(83171)53389</v>
          </cell>
          <cell r="I399" t="str">
            <v>Ражева Нина Борисовна</v>
          </cell>
          <cell r="K399">
            <v>3</v>
          </cell>
          <cell r="L399" t="str">
            <v>Н4:город (не являющийся центром субъекта РФ) с населением свыше 50 до 100 тыс. чел.</v>
          </cell>
          <cell r="M399" t="str">
            <v>12345</v>
          </cell>
          <cell r="N399" t="str">
            <v>08:00 16:00(13:00 14:00)|08:00 16:00(13:00 14:00)|08:00 16:00(13:00 14:00)|08:00 16:00(13:00 14:00)|08:00 16:00(13:00 14:00)</v>
          </cell>
          <cell r="O399" t="str">
            <v/>
          </cell>
          <cell r="P399">
            <v>4</v>
          </cell>
          <cell r="Q399" t="str">
            <v>Н4</v>
          </cell>
          <cell r="R399" t="e">
            <v>#VALUE!</v>
          </cell>
          <cell r="T399" t="str">
            <v/>
          </cell>
          <cell r="U399">
            <v>4</v>
          </cell>
          <cell r="V399" t="str">
            <v>Н4</v>
          </cell>
          <cell r="W399" t="e">
            <v>#VALUE!</v>
          </cell>
          <cell r="Y399" t="str">
            <v/>
          </cell>
          <cell r="Z399">
            <v>4</v>
          </cell>
          <cell r="AA399" t="str">
            <v>Н4</v>
          </cell>
          <cell r="AB399" t="e">
            <v>#VALUE!</v>
          </cell>
          <cell r="AD399" t="str">
            <v/>
          </cell>
          <cell r="AE399">
            <v>4</v>
          </cell>
          <cell r="AF399" t="str">
            <v>Н4</v>
          </cell>
          <cell r="AG399" t="e">
            <v>#VALUE!</v>
          </cell>
          <cell r="AI399" t="str">
            <v/>
          </cell>
          <cell r="AJ399">
            <v>4</v>
          </cell>
          <cell r="AK399" t="str">
            <v>Н4</v>
          </cell>
          <cell r="AL399" t="e">
            <v>#VALUE!</v>
          </cell>
          <cell r="AO399">
            <v>4</v>
          </cell>
        </row>
        <row r="400">
          <cell r="A400" t="str">
            <v>4378/029</v>
          </cell>
          <cell r="B400">
            <v>426</v>
          </cell>
          <cell r="C400" t="str">
            <v>Опер.касса №4378/029</v>
          </cell>
          <cell r="D400" t="str">
            <v>П6:Операционная касса вне кассового узла</v>
          </cell>
          <cell r="E400" t="str">
            <v>606104</v>
          </cell>
          <cell r="F400" t="str">
            <v>Нижегородская область</v>
          </cell>
          <cell r="G400" t="str">
            <v>г.Павлово, ул.Тельмана, 8Б</v>
          </cell>
          <cell r="H400" t="str">
            <v>(83171)57796</v>
          </cell>
          <cell r="I400" t="str">
            <v>Кашина Ольга Леонидовна</v>
          </cell>
          <cell r="K400">
            <v>2.25</v>
          </cell>
          <cell r="L400" t="str">
            <v>Н4:город (не являющийся центром субъекта РФ) с населением свыше 50 до 100 тыс. чел.</v>
          </cell>
          <cell r="M400" t="str">
            <v>1245</v>
          </cell>
          <cell r="N400" t="str">
            <v>10:00 17:30(13:00 14:00)|10:00 17:30(13:00 14:00)|10:00 17:30(13:00 14:00)|10:00 17:30(13:00 14:00)</v>
          </cell>
          <cell r="O400" t="str">
            <v/>
          </cell>
          <cell r="P400">
            <v>3</v>
          </cell>
          <cell r="Q400" t="str">
            <v>Н4</v>
          </cell>
          <cell r="R400" t="e">
            <v>#VALUE!</v>
          </cell>
          <cell r="T400" t="str">
            <v/>
          </cell>
          <cell r="U400">
            <v>3</v>
          </cell>
          <cell r="V400" t="str">
            <v>Н4</v>
          </cell>
          <cell r="W400" t="e">
            <v>#VALUE!</v>
          </cell>
          <cell r="Y400" t="str">
            <v/>
          </cell>
          <cell r="Z400">
            <v>3</v>
          </cell>
          <cell r="AA400" t="str">
            <v>Н4</v>
          </cell>
          <cell r="AB400" t="e">
            <v>#VALUE!</v>
          </cell>
          <cell r="AD400" t="str">
            <v/>
          </cell>
          <cell r="AE400">
            <v>3</v>
          </cell>
          <cell r="AF400" t="str">
            <v>Н4</v>
          </cell>
          <cell r="AG400" t="e">
            <v>#VALUE!</v>
          </cell>
          <cell r="AI400" t="str">
            <v/>
          </cell>
          <cell r="AJ400">
            <v>3</v>
          </cell>
          <cell r="AK400" t="str">
            <v>Н4</v>
          </cell>
          <cell r="AL400" t="e">
            <v>#VALUE!</v>
          </cell>
          <cell r="AO400">
            <v>3</v>
          </cell>
        </row>
        <row r="401">
          <cell r="A401" t="str">
            <v>4378/03</v>
          </cell>
          <cell r="B401">
            <v>427</v>
          </cell>
          <cell r="C401" t="str">
            <v>Доп.офис №4378/03</v>
          </cell>
          <cell r="D401" t="str">
            <v>П3:Дополнительный офис - универсальный филиал</v>
          </cell>
          <cell r="E401" t="str">
            <v>606100</v>
          </cell>
          <cell r="F401" t="str">
            <v>Нижегородская область</v>
          </cell>
          <cell r="G401" t="str">
            <v>г.Павлово, ул.Нижегородская, 3</v>
          </cell>
          <cell r="H401" t="str">
            <v>(83171)21505</v>
          </cell>
          <cell r="I401" t="str">
            <v>Пахомова Юлия Геннадьевна</v>
          </cell>
          <cell r="K401">
            <v>12</v>
          </cell>
          <cell r="L401" t="str">
            <v>Н4:город (не являющийся центром субъекта РФ) с населением свыше 50 до 100 тыс. чел.</v>
          </cell>
          <cell r="M401" t="str">
            <v>1234567</v>
          </cell>
          <cell r="N401" t="str">
            <v>08:00 18:00|08:00 18:00|08:00 18:00|08:00 18:00|08:00 18:00|08:00 14:00|08:00 14:00</v>
          </cell>
          <cell r="O401" t="str">
            <v/>
          </cell>
          <cell r="P401">
            <v>4</v>
          </cell>
          <cell r="Q401" t="str">
            <v>Н4</v>
          </cell>
          <cell r="R401" t="e">
            <v>#VALUE!</v>
          </cell>
          <cell r="T401" t="str">
            <v/>
          </cell>
          <cell r="U401">
            <v>4</v>
          </cell>
          <cell r="V401" t="str">
            <v>Н4</v>
          </cell>
          <cell r="W401" t="e">
            <v>#VALUE!</v>
          </cell>
          <cell r="Y401" t="str">
            <v/>
          </cell>
          <cell r="Z401">
            <v>4</v>
          </cell>
          <cell r="AA401" t="str">
            <v>Н4</v>
          </cell>
          <cell r="AB401" t="e">
            <v>#VALUE!</v>
          </cell>
          <cell r="AD401" t="str">
            <v/>
          </cell>
          <cell r="AE401">
            <v>4</v>
          </cell>
          <cell r="AF401" t="str">
            <v>Н4</v>
          </cell>
          <cell r="AG401" t="e">
            <v>#VALUE!</v>
          </cell>
          <cell r="AI401" t="str">
            <v/>
          </cell>
          <cell r="AJ401">
            <v>4</v>
          </cell>
          <cell r="AK401" t="str">
            <v>Н4</v>
          </cell>
          <cell r="AL401" t="e">
            <v>#VALUE!</v>
          </cell>
          <cell r="AO401">
            <v>4</v>
          </cell>
        </row>
        <row r="402">
          <cell r="A402" t="str">
            <v>4378/030</v>
          </cell>
          <cell r="B402">
            <v>428</v>
          </cell>
          <cell r="C402" t="str">
            <v>Опер.касса №4378/030</v>
          </cell>
          <cell r="D402" t="str">
            <v>П6:Операционная касса вне кассового узла</v>
          </cell>
          <cell r="E402" t="str">
            <v>606133</v>
          </cell>
          <cell r="F402" t="str">
            <v>Нижегородская область</v>
          </cell>
          <cell r="G402" t="str">
            <v>с.Вареж, ул.Советская, 30</v>
          </cell>
          <cell r="H402" t="str">
            <v>(83171)79497</v>
          </cell>
          <cell r="I402" t="str">
            <v>Фефелова Марина Ивановна</v>
          </cell>
          <cell r="K402">
            <v>0.5</v>
          </cell>
          <cell r="L402" t="str">
            <v>Н7:сельский населенный пункт</v>
          </cell>
          <cell r="M402" t="str">
            <v>123</v>
          </cell>
          <cell r="N402" t="str">
            <v>09:00 16:30(12:00 13:00)|09:00 16:30(12:00 13:00)|09:00 15:30(12:00 13:00)</v>
          </cell>
          <cell r="O402" t="str">
            <v/>
          </cell>
          <cell r="P402">
            <v>1</v>
          </cell>
          <cell r="Q402" t="str">
            <v>Н7</v>
          </cell>
          <cell r="R402" t="e">
            <v>#VALUE!</v>
          </cell>
          <cell r="T402" t="str">
            <v/>
          </cell>
          <cell r="U402">
            <v>1</v>
          </cell>
          <cell r="V402" t="str">
            <v>Н7</v>
          </cell>
          <cell r="W402" t="e">
            <v>#VALUE!</v>
          </cell>
          <cell r="Y402" t="str">
            <v/>
          </cell>
          <cell r="Z402">
            <v>1</v>
          </cell>
          <cell r="AA402" t="str">
            <v>Н7</v>
          </cell>
          <cell r="AB402" t="e">
            <v>#VALUE!</v>
          </cell>
          <cell r="AD402" t="str">
            <v/>
          </cell>
          <cell r="AE402">
            <v>1</v>
          </cell>
          <cell r="AF402" t="str">
            <v>Н7</v>
          </cell>
          <cell r="AG402" t="e">
            <v>#VALUE!</v>
          </cell>
          <cell r="AI402" t="str">
            <v/>
          </cell>
          <cell r="AJ402">
            <v>1</v>
          </cell>
          <cell r="AK402" t="str">
            <v>Н7</v>
          </cell>
          <cell r="AL402" t="e">
            <v>#VALUE!</v>
          </cell>
          <cell r="AO402">
            <v>1</v>
          </cell>
        </row>
        <row r="403">
          <cell r="A403" t="str">
            <v>4378/04</v>
          </cell>
          <cell r="B403">
            <v>429</v>
          </cell>
          <cell r="C403" t="str">
            <v>Доп.офис №4378/04</v>
          </cell>
          <cell r="D403" t="str">
            <v>П5:Дополнительный офис - специализированный филиал, обслуживающий физических лиц</v>
          </cell>
          <cell r="E403" t="str">
            <v>606108</v>
          </cell>
          <cell r="F403" t="str">
            <v>Нижегородская область</v>
          </cell>
          <cell r="G403" t="str">
            <v>г.Павлово, ул.Суворова, 14</v>
          </cell>
          <cell r="H403" t="str">
            <v>(83171)35412</v>
          </cell>
          <cell r="I403" t="str">
            <v>Ларионова Татьяна Александровна</v>
          </cell>
          <cell r="K403">
            <v>11</v>
          </cell>
          <cell r="L403" t="str">
            <v>Н4:город (не являющийся центром субъекта РФ) с населением свыше 50 до 100 тыс. чел.</v>
          </cell>
          <cell r="M403" t="str">
            <v>123456</v>
          </cell>
          <cell r="N403" t="str">
            <v>08:00 18:00|08:00 18:00|08:00 18:00|08:00 18:00|08:00 18:00|08:00 14:00</v>
          </cell>
          <cell r="O403" t="str">
            <v/>
          </cell>
          <cell r="P403" t="str">
            <v>Опер.касса №7/0581</v>
          </cell>
          <cell r="Q403" t="str">
            <v>Н4</v>
          </cell>
          <cell r="R403" t="str">
            <v>7/0581</v>
          </cell>
          <cell r="T403" t="str">
            <v/>
          </cell>
          <cell r="U403" t="str">
            <v>Опер.касса №7/0581</v>
          </cell>
          <cell r="V403" t="str">
            <v>Н4</v>
          </cell>
          <cell r="W403" t="str">
            <v>7/0581</v>
          </cell>
          <cell r="Y403" t="str">
            <v/>
          </cell>
          <cell r="Z403">
            <v>8</v>
          </cell>
          <cell r="AA403" t="str">
            <v>Н4</v>
          </cell>
          <cell r="AB403" t="e">
            <v>#VALUE!</v>
          </cell>
          <cell r="AD403" t="str">
            <v/>
          </cell>
          <cell r="AE403">
            <v>8</v>
          </cell>
          <cell r="AF403" t="str">
            <v>Н4</v>
          </cell>
          <cell r="AG403" t="e">
            <v>#VALUE!</v>
          </cell>
          <cell r="AI403" t="str">
            <v/>
          </cell>
          <cell r="AJ403">
            <v>8</v>
          </cell>
          <cell r="AK403" t="str">
            <v>Н4</v>
          </cell>
          <cell r="AL403" t="e">
            <v>#VALUE!</v>
          </cell>
          <cell r="AO403">
            <v>8</v>
          </cell>
        </row>
        <row r="404">
          <cell r="A404" t="str">
            <v>4378/056</v>
          </cell>
          <cell r="B404">
            <v>430</v>
          </cell>
          <cell r="C404" t="str">
            <v>Опер.касса №4378/056</v>
          </cell>
          <cell r="D404" t="str">
            <v>П6:Операционная касса вне кассового узла</v>
          </cell>
          <cell r="E404" t="str">
            <v>606121</v>
          </cell>
          <cell r="F404" t="str">
            <v>Нижегородская область</v>
          </cell>
          <cell r="G404" t="str">
            <v>г.Ворсма, ул.Гагарина, 14</v>
          </cell>
          <cell r="H404" t="str">
            <v>(83171)65020</v>
          </cell>
          <cell r="I404" t="str">
            <v>Баринова Лидия Александровна</v>
          </cell>
          <cell r="K404">
            <v>2.25</v>
          </cell>
          <cell r="L404" t="str">
            <v>Н5:город (не являющийся центром субъекта РФ) с населением до 50 тыс. чел.</v>
          </cell>
          <cell r="M404" t="str">
            <v>1345</v>
          </cell>
          <cell r="N404" t="str">
            <v>09:00 16:30(13:00 14:00)|09:00 16:30(13:00 14:00)|09:00 16:30(13:00 14:00)|09:00 16:30(13:00 14:00)</v>
          </cell>
          <cell r="O404" t="str">
            <v/>
          </cell>
          <cell r="P404" t="str">
            <v>Доп.офис №7/0567</v>
          </cell>
          <cell r="Q404" t="str">
            <v>Н5</v>
          </cell>
          <cell r="R404" t="str">
            <v>7/0567</v>
          </cell>
          <cell r="T404" t="str">
            <v/>
          </cell>
          <cell r="U404" t="str">
            <v>Доп.офис №7/0567</v>
          </cell>
          <cell r="V404" t="str">
            <v>Н5</v>
          </cell>
          <cell r="W404" t="str">
            <v>7/0567</v>
          </cell>
          <cell r="Y404" t="str">
            <v/>
          </cell>
          <cell r="Z404">
            <v>3</v>
          </cell>
          <cell r="AA404" t="str">
            <v>Н5</v>
          </cell>
          <cell r="AB404" t="e">
            <v>#VALUE!</v>
          </cell>
          <cell r="AD404" t="str">
            <v/>
          </cell>
          <cell r="AE404">
            <v>3</v>
          </cell>
          <cell r="AF404" t="str">
            <v>Н5</v>
          </cell>
          <cell r="AG404" t="e">
            <v>#VALUE!</v>
          </cell>
          <cell r="AI404" t="str">
            <v/>
          </cell>
          <cell r="AJ404">
            <v>3</v>
          </cell>
          <cell r="AK404" t="str">
            <v>Н5</v>
          </cell>
          <cell r="AL404" t="e">
            <v>#VALUE!</v>
          </cell>
          <cell r="AO404">
            <v>3</v>
          </cell>
        </row>
        <row r="405">
          <cell r="A405" t="str">
            <v>4378/057</v>
          </cell>
          <cell r="B405">
            <v>431</v>
          </cell>
          <cell r="C405" t="str">
            <v>Опер.касса №4378/057</v>
          </cell>
          <cell r="D405" t="str">
            <v>П6:Операционная касса вне кассового узла</v>
          </cell>
          <cell r="E405" t="str">
            <v>606108</v>
          </cell>
          <cell r="F405" t="str">
            <v>Нижегородская область</v>
          </cell>
          <cell r="G405" t="str">
            <v>г.Павлово, ул.Фаворского, 40</v>
          </cell>
          <cell r="H405" t="str">
            <v>(83171)33835</v>
          </cell>
          <cell r="I405" t="str">
            <v>Федотова Евгения Константиновна</v>
          </cell>
          <cell r="K405">
            <v>4</v>
          </cell>
          <cell r="L405" t="str">
            <v>Н4:город (не являющийся центром субъекта РФ) с населением свыше 50 до 100 тыс. чел.</v>
          </cell>
          <cell r="M405" t="str">
            <v>23456</v>
          </cell>
          <cell r="N405" t="str">
            <v>09:00 17:30(12:30 13:30)|09:00 17:30(12:30 13:30)|09:00 17:30(12:30 13:30)|09:00 17:30(12:30 13:30)|09:00 15:00(12:30 13:30)</v>
          </cell>
          <cell r="O405" t="str">
            <v/>
          </cell>
          <cell r="P405">
            <v>5</v>
          </cell>
          <cell r="Q405" t="str">
            <v>Н4</v>
          </cell>
          <cell r="R405" t="e">
            <v>#VALUE!</v>
          </cell>
          <cell r="T405" t="str">
            <v/>
          </cell>
          <cell r="U405">
            <v>5</v>
          </cell>
          <cell r="V405" t="str">
            <v>Н4</v>
          </cell>
          <cell r="W405" t="e">
            <v>#VALUE!</v>
          </cell>
          <cell r="Y405" t="str">
            <v/>
          </cell>
          <cell r="Z405">
            <v>5</v>
          </cell>
          <cell r="AA405" t="str">
            <v>Н4</v>
          </cell>
          <cell r="AB405" t="e">
            <v>#VALUE!</v>
          </cell>
          <cell r="AD405" t="str">
            <v/>
          </cell>
          <cell r="AE405">
            <v>5</v>
          </cell>
          <cell r="AF405" t="str">
            <v>Н4</v>
          </cell>
          <cell r="AG405" t="e">
            <v>#VALUE!</v>
          </cell>
          <cell r="AI405" t="str">
            <v/>
          </cell>
          <cell r="AJ405">
            <v>5</v>
          </cell>
          <cell r="AK405" t="str">
            <v>Н4</v>
          </cell>
          <cell r="AL405" t="e">
            <v>#VALUE!</v>
          </cell>
          <cell r="AO405">
            <v>5</v>
          </cell>
        </row>
        <row r="406">
          <cell r="A406" t="str">
            <v>4378/060</v>
          </cell>
          <cell r="B406">
            <v>432</v>
          </cell>
          <cell r="C406" t="str">
            <v>Опер.касса №4378/060</v>
          </cell>
          <cell r="D406" t="str">
            <v>П6:Операционная касса вне кассового узла</v>
          </cell>
          <cell r="E406" t="str">
            <v>606101</v>
          </cell>
          <cell r="F406" t="str">
            <v>Нижегородская область</v>
          </cell>
          <cell r="G406" t="str">
            <v>г.Павлово, ул.Высокая, 2</v>
          </cell>
          <cell r="H406" t="str">
            <v>(83171)55379</v>
          </cell>
          <cell r="I406" t="str">
            <v>Степанова Эльвира Сергеевна</v>
          </cell>
          <cell r="K406">
            <v>0.75</v>
          </cell>
          <cell r="L406" t="str">
            <v>Н4:город (не являющийся центром субъекта РФ) с населением свыше 50 до 100 тыс. чел.</v>
          </cell>
          <cell r="M406" t="str">
            <v>1234</v>
          </cell>
          <cell r="N406" t="str">
            <v>10:00 17:30(13:00 14:00)|10:00 17:30(13:00 14:00)|10:00 17:30(13:00 14:00)|10:00 17:30(13:00 14:00)</v>
          </cell>
          <cell r="O406" t="str">
            <v/>
          </cell>
          <cell r="P406">
            <v>1</v>
          </cell>
          <cell r="Q406" t="str">
            <v>Н4</v>
          </cell>
          <cell r="R406" t="e">
            <v>#VALUE!</v>
          </cell>
          <cell r="T406" t="str">
            <v/>
          </cell>
          <cell r="U406">
            <v>1</v>
          </cell>
          <cell r="V406" t="str">
            <v>Н4</v>
          </cell>
          <cell r="W406" t="e">
            <v>#VALUE!</v>
          </cell>
          <cell r="Y406" t="str">
            <v/>
          </cell>
          <cell r="Z406">
            <v>1</v>
          </cell>
          <cell r="AA406" t="str">
            <v>Н4</v>
          </cell>
          <cell r="AB406" t="e">
            <v>#VALUE!</v>
          </cell>
          <cell r="AD406" t="str">
            <v/>
          </cell>
          <cell r="AE406">
            <v>1</v>
          </cell>
          <cell r="AF406" t="str">
            <v>Н4</v>
          </cell>
          <cell r="AG406" t="e">
            <v>#VALUE!</v>
          </cell>
          <cell r="AI406" t="str">
            <v/>
          </cell>
          <cell r="AJ406">
            <v>1</v>
          </cell>
          <cell r="AK406" t="str">
            <v>Н4</v>
          </cell>
          <cell r="AL406" t="e">
            <v>#VALUE!</v>
          </cell>
          <cell r="AO406">
            <v>1</v>
          </cell>
        </row>
        <row r="407">
          <cell r="A407" t="str">
            <v>4378/061</v>
          </cell>
          <cell r="B407">
            <v>433</v>
          </cell>
          <cell r="C407" t="str">
            <v>Опер.касса №4378/061</v>
          </cell>
          <cell r="D407" t="str">
            <v>П6:Операционная касса вне кассового узла</v>
          </cell>
          <cell r="E407" t="str">
            <v>606138</v>
          </cell>
          <cell r="F407" t="str">
            <v>Нижегородская область</v>
          </cell>
          <cell r="G407" t="str">
            <v>с.Большое Давыдово, ул.Садовая, 23а</v>
          </cell>
          <cell r="H407" t="str">
            <v>(83171)56604</v>
          </cell>
          <cell r="I407" t="str">
            <v>Зрячева Тамара Александровна</v>
          </cell>
          <cell r="K407">
            <v>0.75</v>
          </cell>
          <cell r="L407" t="str">
            <v>Н7:сельский населенный пункт</v>
          </cell>
          <cell r="M407" t="str">
            <v>1234</v>
          </cell>
          <cell r="N407" t="str">
            <v>09:00 16:30(12:00 13:00)|09:00 16:30(12:00 13:00)|09:00 16:30(12:00 13:00)|09:00 16:30(12:00 13:00)</v>
          </cell>
          <cell r="O407" t="str">
            <v/>
          </cell>
          <cell r="P407">
            <v>1</v>
          </cell>
          <cell r="Q407" t="str">
            <v>Н7</v>
          </cell>
          <cell r="R407" t="e">
            <v>#VALUE!</v>
          </cell>
          <cell r="T407" t="str">
            <v/>
          </cell>
          <cell r="U407">
            <v>1</v>
          </cell>
          <cell r="V407" t="str">
            <v>Н7</v>
          </cell>
          <cell r="W407" t="e">
            <v>#VALUE!</v>
          </cell>
          <cell r="Y407" t="str">
            <v/>
          </cell>
          <cell r="Z407">
            <v>1</v>
          </cell>
          <cell r="AA407" t="str">
            <v>Н7</v>
          </cell>
          <cell r="AB407" t="e">
            <v>#VALUE!</v>
          </cell>
          <cell r="AD407" t="str">
            <v/>
          </cell>
          <cell r="AE407">
            <v>1</v>
          </cell>
          <cell r="AF407" t="str">
            <v>Н7</v>
          </cell>
          <cell r="AG407" t="e">
            <v>#VALUE!</v>
          </cell>
          <cell r="AI407" t="str">
            <v/>
          </cell>
          <cell r="AJ407">
            <v>1</v>
          </cell>
          <cell r="AK407" t="str">
            <v>Н7</v>
          </cell>
          <cell r="AL407" t="e">
            <v>#VALUE!</v>
          </cell>
          <cell r="AO407">
            <v>1</v>
          </cell>
        </row>
        <row r="408">
          <cell r="A408" t="str">
            <v>4378/063</v>
          </cell>
          <cell r="B408">
            <v>434</v>
          </cell>
          <cell r="C408" t="str">
            <v>Опер.касса №4378/063</v>
          </cell>
          <cell r="D408" t="str">
            <v>П6:Операционная касса вне кассового узла</v>
          </cell>
          <cell r="E408" t="str">
            <v>606117</v>
          </cell>
          <cell r="F408" t="str">
            <v>Нижегородская область</v>
          </cell>
          <cell r="G408" t="str">
            <v>д.Ясенцы, ул.Школьная, 19</v>
          </cell>
          <cell r="H408" t="str">
            <v>(83171)77647</v>
          </cell>
          <cell r="I408" t="str">
            <v>Матвеева Мария Леонидовна</v>
          </cell>
          <cell r="K408">
            <v>0.5</v>
          </cell>
          <cell r="L408" t="str">
            <v>Н7:сельский населенный пункт</v>
          </cell>
          <cell r="M408" t="str">
            <v>123</v>
          </cell>
          <cell r="N408" t="str">
            <v>09:00 16:30(13:00 14:00)|09:00 16:30(13:00 14:00)|09:00 13:00</v>
          </cell>
          <cell r="O408" t="str">
            <v/>
          </cell>
          <cell r="P408">
            <v>1</v>
          </cell>
          <cell r="Q408" t="str">
            <v>Н7</v>
          </cell>
          <cell r="R408" t="e">
            <v>#VALUE!</v>
          </cell>
          <cell r="T408" t="str">
            <v/>
          </cell>
          <cell r="U408">
            <v>1</v>
          </cell>
          <cell r="V408" t="str">
            <v>Н7</v>
          </cell>
          <cell r="W408" t="e">
            <v>#VALUE!</v>
          </cell>
          <cell r="Y408" t="str">
            <v/>
          </cell>
          <cell r="Z408">
            <v>1</v>
          </cell>
          <cell r="AA408" t="str">
            <v>Н7</v>
          </cell>
          <cell r="AB408" t="e">
            <v>#VALUE!</v>
          </cell>
          <cell r="AD408" t="str">
            <v/>
          </cell>
          <cell r="AE408">
            <v>1</v>
          </cell>
          <cell r="AF408" t="str">
            <v>Н7</v>
          </cell>
          <cell r="AG408" t="e">
            <v>#VALUE!</v>
          </cell>
          <cell r="AI408" t="str">
            <v/>
          </cell>
          <cell r="AJ408">
            <v>1</v>
          </cell>
          <cell r="AK408" t="str">
            <v>Н7</v>
          </cell>
          <cell r="AL408" t="e">
            <v>#VALUE!</v>
          </cell>
          <cell r="AO408">
            <v>1</v>
          </cell>
        </row>
        <row r="409">
          <cell r="A409" t="str">
            <v>4378/065</v>
          </cell>
          <cell r="B409">
            <v>435</v>
          </cell>
          <cell r="C409" t="str">
            <v>Опер.касса №4378/065</v>
          </cell>
          <cell r="D409" t="str">
            <v>П6:Операционная касса вне кассового узла</v>
          </cell>
          <cell r="E409" t="str">
            <v>606106</v>
          </cell>
          <cell r="F409" t="str">
            <v>Нижегородская область</v>
          </cell>
          <cell r="G409" t="str">
            <v>г.Павлово, ул.Винокурова, 85, помещение № 1</v>
          </cell>
          <cell r="H409" t="str">
            <v>(83171)26065</v>
          </cell>
          <cell r="I409" t="str">
            <v>Шиянова Ирина Павловна</v>
          </cell>
          <cell r="K409">
            <v>2.25</v>
          </cell>
          <cell r="L409" t="str">
            <v>Н4:город (не являющийся центром субъекта РФ) с населением свыше 50 до 100 тыс. чел.</v>
          </cell>
          <cell r="M409" t="str">
            <v>1245</v>
          </cell>
          <cell r="N409" t="str">
            <v>10:00 17:30(13:00 14:00)|10:00 17:30(13:00 14:00)|10:00 17:30(13:00 14:00)|10:00 17:30(13:00 14:00)</v>
          </cell>
          <cell r="O409" t="str">
            <v/>
          </cell>
          <cell r="P409">
            <v>3</v>
          </cell>
          <cell r="Q409" t="str">
            <v>Н4</v>
          </cell>
          <cell r="R409" t="e">
            <v>#VALUE!</v>
          </cell>
          <cell r="T409" t="str">
            <v/>
          </cell>
          <cell r="U409">
            <v>3</v>
          </cell>
          <cell r="V409" t="str">
            <v>Н4</v>
          </cell>
          <cell r="W409" t="e">
            <v>#VALUE!</v>
          </cell>
          <cell r="Y409" t="str">
            <v/>
          </cell>
          <cell r="Z409">
            <v>3</v>
          </cell>
          <cell r="AA409" t="str">
            <v>Н4</v>
          </cell>
          <cell r="AB409" t="e">
            <v>#VALUE!</v>
          </cell>
          <cell r="AD409" t="str">
            <v/>
          </cell>
          <cell r="AE409">
            <v>3</v>
          </cell>
          <cell r="AF409" t="str">
            <v>Н4</v>
          </cell>
          <cell r="AG409" t="e">
            <v>#VALUE!</v>
          </cell>
          <cell r="AI409" t="str">
            <v/>
          </cell>
          <cell r="AJ409">
            <v>3</v>
          </cell>
          <cell r="AK409" t="str">
            <v>Н4</v>
          </cell>
          <cell r="AL409" t="e">
            <v>#VALUE!</v>
          </cell>
          <cell r="AO409">
            <v>3</v>
          </cell>
        </row>
        <row r="410">
          <cell r="A410" t="str">
            <v>4378/066</v>
          </cell>
          <cell r="B410">
            <v>436</v>
          </cell>
          <cell r="C410" t="str">
            <v>Доп.офис №4378/066</v>
          </cell>
          <cell r="D410" t="str">
            <v>П3:Дополнительный офис - универсальный филиал</v>
          </cell>
          <cell r="E410" t="str">
            <v>606100</v>
          </cell>
          <cell r="F410" t="str">
            <v>Нижегородская область</v>
          </cell>
          <cell r="G410" t="str">
            <v>г.Павлово, ул.Коммунистическая, 14</v>
          </cell>
          <cell r="H410" t="str">
            <v>(83171)53651</v>
          </cell>
          <cell r="I410" t="str">
            <v>Бакулина Светлана Юрьевна</v>
          </cell>
          <cell r="K410">
            <v>25.5</v>
          </cell>
          <cell r="L410" t="str">
            <v>Н4:город (не являющийся центром субъекта РФ) с населением свыше 50 до 100 тыс. чел.</v>
          </cell>
          <cell r="M410" t="str">
            <v>123456</v>
          </cell>
          <cell r="N410" t="str">
            <v>09:00 19:00|09:00 19:00|09:00 19:00|09:00 19:00|09:00 19:00|09:00 16:00</v>
          </cell>
          <cell r="O410" t="str">
            <v/>
          </cell>
          <cell r="P410">
            <v>17</v>
          </cell>
          <cell r="Q410" t="str">
            <v>Н4</v>
          </cell>
          <cell r="R410" t="e">
            <v>#VALUE!</v>
          </cell>
          <cell r="T410" t="str">
            <v/>
          </cell>
          <cell r="U410">
            <v>17</v>
          </cell>
          <cell r="V410" t="str">
            <v>Н4</v>
          </cell>
          <cell r="W410" t="e">
            <v>#VALUE!</v>
          </cell>
          <cell r="Y410" t="str">
            <v/>
          </cell>
          <cell r="Z410">
            <v>17</v>
          </cell>
          <cell r="AA410" t="str">
            <v>Н4</v>
          </cell>
          <cell r="AB410" t="e">
            <v>#VALUE!</v>
          </cell>
          <cell r="AD410" t="str">
            <v/>
          </cell>
          <cell r="AE410">
            <v>17</v>
          </cell>
          <cell r="AF410" t="str">
            <v>Н4</v>
          </cell>
          <cell r="AG410" t="e">
            <v>#VALUE!</v>
          </cell>
          <cell r="AI410" t="str">
            <v/>
          </cell>
          <cell r="AJ410">
            <v>17</v>
          </cell>
          <cell r="AK410" t="str">
            <v>Н4</v>
          </cell>
          <cell r="AL410" t="e">
            <v>#VALUE!</v>
          </cell>
          <cell r="AO410">
            <v>17</v>
          </cell>
        </row>
        <row r="411">
          <cell r="A411" t="str">
            <v>4378/067</v>
          </cell>
          <cell r="B411">
            <v>437</v>
          </cell>
          <cell r="C411" t="str">
            <v>Доп.офис №4378/067</v>
          </cell>
          <cell r="D411" t="str">
            <v>П3:Дополнительный офис - универсальный филиал</v>
          </cell>
          <cell r="E411" t="str">
            <v>606170</v>
          </cell>
          <cell r="F411" t="str">
            <v>Нижегородская область</v>
          </cell>
          <cell r="G411" t="str">
            <v>р.п.Сосновское, ул.Ленина, 42А</v>
          </cell>
          <cell r="H411" t="str">
            <v>(83174)22071</v>
          </cell>
          <cell r="I411" t="str">
            <v>Кочутова Оксана Леонидовна</v>
          </cell>
          <cell r="K411">
            <v>14.25</v>
          </cell>
          <cell r="L411" t="str">
            <v>Н6:городской населенный пункт (поселек городского типа, рабочий поселок)</v>
          </cell>
          <cell r="M411" t="str">
            <v>123456</v>
          </cell>
          <cell r="N411" t="str">
            <v>09:00 17:00|09:00 18:00|09:00 18:00|09:00 18:00|09:00 18:00|10:00 13:00</v>
          </cell>
          <cell r="O411" t="str">
            <v/>
          </cell>
          <cell r="P411">
            <v>11</v>
          </cell>
          <cell r="Q411" t="str">
            <v>Н6</v>
          </cell>
          <cell r="R411" t="e">
            <v>#VALUE!</v>
          </cell>
          <cell r="T411" t="str">
            <v/>
          </cell>
          <cell r="U411">
            <v>11</v>
          </cell>
          <cell r="V411" t="str">
            <v>Н6</v>
          </cell>
          <cell r="W411" t="e">
            <v>#VALUE!</v>
          </cell>
          <cell r="Y411" t="str">
            <v/>
          </cell>
          <cell r="Z411">
            <v>11</v>
          </cell>
          <cell r="AA411" t="str">
            <v>Н6</v>
          </cell>
          <cell r="AB411" t="e">
            <v>#VALUE!</v>
          </cell>
          <cell r="AD411" t="str">
            <v/>
          </cell>
          <cell r="AE411">
            <v>11</v>
          </cell>
          <cell r="AF411" t="str">
            <v>Н6</v>
          </cell>
          <cell r="AG411" t="e">
            <v>#VALUE!</v>
          </cell>
          <cell r="AI411" t="str">
            <v/>
          </cell>
          <cell r="AJ411">
            <v>11</v>
          </cell>
          <cell r="AK411" t="str">
            <v>Н6</v>
          </cell>
          <cell r="AL411" t="e">
            <v>#VALUE!</v>
          </cell>
          <cell r="AO411">
            <v>11</v>
          </cell>
        </row>
        <row r="412">
          <cell r="A412" t="str">
            <v>4378/068</v>
          </cell>
          <cell r="B412">
            <v>438</v>
          </cell>
          <cell r="C412" t="str">
            <v>Опер.касса №4378/068</v>
          </cell>
          <cell r="D412" t="str">
            <v>П6:Операционная касса вне кассового узла</v>
          </cell>
          <cell r="E412" t="str">
            <v>606174</v>
          </cell>
          <cell r="F412" t="str">
            <v>Нижегородская область</v>
          </cell>
          <cell r="G412" t="str">
            <v>с.Яковское, ул.Восточная, 58</v>
          </cell>
          <cell r="H412" t="str">
            <v>(83174)38119</v>
          </cell>
          <cell r="I412" t="str">
            <v>Панина Нина Ивановна</v>
          </cell>
          <cell r="K412">
            <v>0.25</v>
          </cell>
          <cell r="L412" t="str">
            <v>Н7:сельский населенный пункт</v>
          </cell>
          <cell r="M412" t="str">
            <v>14</v>
          </cell>
          <cell r="N412" t="str">
            <v>10:00 14:00|10:00 14:00</v>
          </cell>
          <cell r="O412" t="str">
            <v/>
          </cell>
          <cell r="P412">
            <v>1</v>
          </cell>
          <cell r="Q412" t="str">
            <v>Н7</v>
          </cell>
          <cell r="R412" t="e">
            <v>#VALUE!</v>
          </cell>
          <cell r="T412" t="str">
            <v/>
          </cell>
          <cell r="U412">
            <v>1</v>
          </cell>
          <cell r="V412" t="str">
            <v>Н7</v>
          </cell>
          <cell r="W412" t="e">
            <v>#VALUE!</v>
          </cell>
          <cell r="Y412" t="str">
            <v/>
          </cell>
          <cell r="Z412">
            <v>1</v>
          </cell>
          <cell r="AA412" t="str">
            <v>Н7</v>
          </cell>
          <cell r="AB412" t="e">
            <v>#VALUE!</v>
          </cell>
          <cell r="AD412" t="str">
            <v/>
          </cell>
          <cell r="AE412">
            <v>1</v>
          </cell>
          <cell r="AF412" t="str">
            <v>Н7</v>
          </cell>
          <cell r="AG412" t="e">
            <v>#VALUE!</v>
          </cell>
          <cell r="AI412" t="str">
            <v/>
          </cell>
          <cell r="AJ412">
            <v>1</v>
          </cell>
          <cell r="AK412" t="str">
            <v>Н7</v>
          </cell>
          <cell r="AL412" t="e">
            <v>#VALUE!</v>
          </cell>
          <cell r="AO412">
            <v>1</v>
          </cell>
        </row>
        <row r="413">
          <cell r="A413" t="str">
            <v>4378/069</v>
          </cell>
          <cell r="B413">
            <v>439</v>
          </cell>
          <cell r="C413" t="str">
            <v>Опер.касса №4378/069</v>
          </cell>
          <cell r="D413" t="str">
            <v>П6:Операционная касса вне кассового узла</v>
          </cell>
          <cell r="E413" t="str">
            <v>606173</v>
          </cell>
          <cell r="F413" t="str">
            <v>Нижегородская область</v>
          </cell>
          <cell r="G413" t="str">
            <v>с.Бараново, ул.Горького, 2</v>
          </cell>
          <cell r="H413" t="str">
            <v>(83174)37185</v>
          </cell>
          <cell r="I413" t="str">
            <v>Архипова Юлия Ивановна</v>
          </cell>
          <cell r="K413">
            <v>0.25</v>
          </cell>
          <cell r="L413" t="str">
            <v>Н7:сельский населенный пункт</v>
          </cell>
          <cell r="M413" t="str">
            <v>14</v>
          </cell>
          <cell r="N413" t="str">
            <v>10:00 14:00|10:00 14:00</v>
          </cell>
          <cell r="O413" t="str">
            <v/>
          </cell>
          <cell r="P413">
            <v>1</v>
          </cell>
          <cell r="Q413" t="str">
            <v>Н7</v>
          </cell>
          <cell r="R413" t="e">
            <v>#VALUE!</v>
          </cell>
          <cell r="T413" t="str">
            <v/>
          </cell>
          <cell r="U413">
            <v>1</v>
          </cell>
          <cell r="V413" t="str">
            <v>Н7</v>
          </cell>
          <cell r="W413" t="e">
            <v>#VALUE!</v>
          </cell>
          <cell r="Y413" t="str">
            <v/>
          </cell>
          <cell r="Z413">
            <v>1</v>
          </cell>
          <cell r="AA413" t="str">
            <v>Н7</v>
          </cell>
          <cell r="AB413" t="e">
            <v>#VALUE!</v>
          </cell>
          <cell r="AD413" t="str">
            <v/>
          </cell>
          <cell r="AE413">
            <v>1</v>
          </cell>
          <cell r="AF413" t="str">
            <v>Н7</v>
          </cell>
          <cell r="AG413" t="e">
            <v>#VALUE!</v>
          </cell>
          <cell r="AI413" t="str">
            <v/>
          </cell>
          <cell r="AJ413">
            <v>1</v>
          </cell>
          <cell r="AK413" t="str">
            <v>Н7</v>
          </cell>
          <cell r="AL413" t="e">
            <v>#VALUE!</v>
          </cell>
          <cell r="AO413">
            <v>1</v>
          </cell>
        </row>
        <row r="414">
          <cell r="A414" t="str">
            <v>4378/070</v>
          </cell>
          <cell r="B414">
            <v>440</v>
          </cell>
          <cell r="C414" t="str">
            <v>Опер.касса №4378/070</v>
          </cell>
          <cell r="D414" t="str">
            <v>П6:Операционная касса вне кассового узла</v>
          </cell>
          <cell r="E414" t="str">
            <v>606175</v>
          </cell>
          <cell r="F414" t="str">
            <v>Нижегородская область</v>
          </cell>
          <cell r="G414" t="str">
            <v>с.Селитьба, ул.Центральная, 170</v>
          </cell>
          <cell r="H414" t="str">
            <v>(83174)39239</v>
          </cell>
          <cell r="I414" t="str">
            <v>Богатырева Александра Алексеевна</v>
          </cell>
          <cell r="K414">
            <v>0.5</v>
          </cell>
          <cell r="L414" t="str">
            <v>Н7:сельский населенный пункт</v>
          </cell>
          <cell r="M414" t="str">
            <v>124</v>
          </cell>
          <cell r="N414" t="str">
            <v>08:00 14:00(12:00 13:00)|08:00 14:00(12:00 13:00)|08:00 15:00(12:00 13:00)</v>
          </cell>
          <cell r="O414" t="str">
            <v/>
          </cell>
          <cell r="P414">
            <v>1</v>
          </cell>
          <cell r="Q414" t="str">
            <v>Н7</v>
          </cell>
          <cell r="R414" t="e">
            <v>#VALUE!</v>
          </cell>
          <cell r="T414" t="str">
            <v/>
          </cell>
          <cell r="U414">
            <v>1</v>
          </cell>
          <cell r="V414" t="str">
            <v>Н7</v>
          </cell>
          <cell r="W414" t="e">
            <v>#VALUE!</v>
          </cell>
          <cell r="Y414" t="str">
            <v/>
          </cell>
          <cell r="Z414">
            <v>1</v>
          </cell>
          <cell r="AA414" t="str">
            <v>Н7</v>
          </cell>
          <cell r="AB414" t="e">
            <v>#VALUE!</v>
          </cell>
          <cell r="AD414" t="str">
            <v/>
          </cell>
          <cell r="AE414">
            <v>1</v>
          </cell>
          <cell r="AF414" t="str">
            <v>Н7</v>
          </cell>
          <cell r="AG414" t="e">
            <v>#VALUE!</v>
          </cell>
          <cell r="AI414" t="str">
            <v/>
          </cell>
          <cell r="AJ414">
            <v>1</v>
          </cell>
          <cell r="AK414" t="str">
            <v>Н7</v>
          </cell>
          <cell r="AL414" t="e">
            <v>#VALUE!</v>
          </cell>
          <cell r="AO414">
            <v>1</v>
          </cell>
        </row>
        <row r="415">
          <cell r="A415" t="str">
            <v>4378/071</v>
          </cell>
          <cell r="B415">
            <v>441</v>
          </cell>
          <cell r="C415" t="str">
            <v>Опер.касса №4378/071</v>
          </cell>
          <cell r="D415" t="str">
            <v>П6:Операционная касса вне кассового узла</v>
          </cell>
          <cell r="E415" t="str">
            <v>606191</v>
          </cell>
          <cell r="F415" t="str">
            <v>Нижегородская область</v>
          </cell>
          <cell r="G415" t="str">
            <v>с.Виткулово, ул.Белова, 38А</v>
          </cell>
          <cell r="H415" t="str">
            <v>(83174)22536</v>
          </cell>
          <cell r="I415" t="str">
            <v>Дружинина Татьяна Сергеевна</v>
          </cell>
          <cell r="K415">
            <v>0.25</v>
          </cell>
          <cell r="L415" t="str">
            <v>Н7:сельский населенный пункт</v>
          </cell>
          <cell r="M415" t="str">
            <v>14</v>
          </cell>
          <cell r="N415" t="str">
            <v>10:00 14:00|10:00 14:00</v>
          </cell>
          <cell r="O415" t="str">
            <v/>
          </cell>
          <cell r="P415">
            <v>1</v>
          </cell>
          <cell r="Q415" t="str">
            <v>Н7</v>
          </cell>
          <cell r="R415" t="e">
            <v>#VALUE!</v>
          </cell>
          <cell r="T415" t="str">
            <v/>
          </cell>
          <cell r="U415">
            <v>1</v>
          </cell>
          <cell r="V415" t="str">
            <v>Н7</v>
          </cell>
          <cell r="W415" t="e">
            <v>#VALUE!</v>
          </cell>
          <cell r="Y415" t="str">
            <v/>
          </cell>
          <cell r="Z415">
            <v>1</v>
          </cell>
          <cell r="AA415" t="str">
            <v>Н7</v>
          </cell>
          <cell r="AB415" t="e">
            <v>#VALUE!</v>
          </cell>
          <cell r="AD415" t="str">
            <v/>
          </cell>
          <cell r="AE415">
            <v>1</v>
          </cell>
          <cell r="AF415" t="str">
            <v>Н7</v>
          </cell>
          <cell r="AG415" t="e">
            <v>#VALUE!</v>
          </cell>
          <cell r="AI415" t="str">
            <v/>
          </cell>
          <cell r="AJ415">
            <v>1</v>
          </cell>
          <cell r="AK415" t="str">
            <v>Н7</v>
          </cell>
          <cell r="AL415" t="e">
            <v>#VALUE!</v>
          </cell>
          <cell r="AO415">
            <v>1</v>
          </cell>
        </row>
        <row r="416">
          <cell r="A416" t="str">
            <v>4378/072</v>
          </cell>
          <cell r="B416">
            <v>442</v>
          </cell>
          <cell r="C416" t="str">
            <v>Опер.касса №4378/072</v>
          </cell>
          <cell r="D416" t="str">
            <v>П6:Операционная касса вне кассового узла</v>
          </cell>
          <cell r="E416" t="str">
            <v>606187</v>
          </cell>
          <cell r="F416" t="str">
            <v>Нижегородская область</v>
          </cell>
          <cell r="G416" t="str">
            <v>с.Панино, ул.Надежды Сусловой, 189</v>
          </cell>
          <cell r="H416" t="str">
            <v>(83174)33191</v>
          </cell>
          <cell r="I416" t="str">
            <v>Цикина Татьяна Михайловна</v>
          </cell>
          <cell r="K416">
            <v>0.25</v>
          </cell>
          <cell r="L416" t="str">
            <v>Н7:сельский населенный пункт</v>
          </cell>
          <cell r="M416" t="str">
            <v>14</v>
          </cell>
          <cell r="N416" t="str">
            <v>10:00 14:00|10:00 14:00</v>
          </cell>
          <cell r="O416" t="str">
            <v/>
          </cell>
          <cell r="P416">
            <v>1</v>
          </cell>
          <cell r="Q416" t="str">
            <v>Н7</v>
          </cell>
          <cell r="R416" t="e">
            <v>#VALUE!</v>
          </cell>
          <cell r="T416" t="str">
            <v/>
          </cell>
          <cell r="U416">
            <v>1</v>
          </cell>
          <cell r="V416" t="str">
            <v>Н7</v>
          </cell>
          <cell r="W416" t="e">
            <v>#VALUE!</v>
          </cell>
          <cell r="Y416" t="str">
            <v/>
          </cell>
          <cell r="Z416">
            <v>1</v>
          </cell>
          <cell r="AA416" t="str">
            <v>Н7</v>
          </cell>
          <cell r="AB416" t="e">
            <v>#VALUE!</v>
          </cell>
          <cell r="AD416" t="str">
            <v/>
          </cell>
          <cell r="AE416">
            <v>1</v>
          </cell>
          <cell r="AF416" t="str">
            <v>Н7</v>
          </cell>
          <cell r="AG416" t="e">
            <v>#VALUE!</v>
          </cell>
          <cell r="AI416" t="str">
            <v/>
          </cell>
          <cell r="AJ416">
            <v>1</v>
          </cell>
          <cell r="AK416" t="str">
            <v>Н7</v>
          </cell>
          <cell r="AL416" t="e">
            <v>#VALUE!</v>
          </cell>
          <cell r="AO416">
            <v>1</v>
          </cell>
        </row>
        <row r="417">
          <cell r="A417" t="str">
            <v>4378/073</v>
          </cell>
          <cell r="B417">
            <v>443</v>
          </cell>
          <cell r="C417" t="str">
            <v>Опер.касса №4378/073</v>
          </cell>
          <cell r="D417" t="str">
            <v>П6:Операционная касса вне кассового узла</v>
          </cell>
          <cell r="E417" t="str">
            <v>606185</v>
          </cell>
          <cell r="F417" t="str">
            <v>Нижегородская область</v>
          </cell>
          <cell r="G417" t="str">
            <v>с.Елизарово, ул.Советская, 1, корпус 2</v>
          </cell>
          <cell r="H417" t="str">
            <v>(83174)31434</v>
          </cell>
          <cell r="I417" t="str">
            <v>Мурыгина Татьяна Анатольевна</v>
          </cell>
          <cell r="K417">
            <v>0.5</v>
          </cell>
          <cell r="L417" t="str">
            <v>Н7:сельский населенный пункт</v>
          </cell>
          <cell r="M417" t="str">
            <v>124</v>
          </cell>
          <cell r="N417" t="str">
            <v>08:00 14:00(12:00 13:00)|08:00 15:00(12:00 13:00)|08:00 15:00(12:00 13:00)</v>
          </cell>
          <cell r="O417" t="str">
            <v/>
          </cell>
          <cell r="P417">
            <v>1</v>
          </cell>
          <cell r="Q417" t="str">
            <v>Н7</v>
          </cell>
          <cell r="R417" t="e">
            <v>#VALUE!</v>
          </cell>
          <cell r="T417" t="str">
            <v/>
          </cell>
          <cell r="U417">
            <v>1</v>
          </cell>
          <cell r="V417" t="str">
            <v>Н7</v>
          </cell>
          <cell r="W417" t="e">
            <v>#VALUE!</v>
          </cell>
          <cell r="Y417" t="str">
            <v/>
          </cell>
          <cell r="Z417">
            <v>1</v>
          </cell>
          <cell r="AA417" t="str">
            <v>Н7</v>
          </cell>
          <cell r="AB417" t="e">
            <v>#VALUE!</v>
          </cell>
          <cell r="AD417" t="str">
            <v/>
          </cell>
          <cell r="AE417">
            <v>1</v>
          </cell>
          <cell r="AF417" t="str">
            <v>Н7</v>
          </cell>
          <cell r="AG417" t="e">
            <v>#VALUE!</v>
          </cell>
          <cell r="AI417" t="str">
            <v/>
          </cell>
          <cell r="AJ417">
            <v>1</v>
          </cell>
          <cell r="AK417" t="str">
            <v>Н7</v>
          </cell>
          <cell r="AL417" t="e">
            <v>#VALUE!</v>
          </cell>
          <cell r="AO417">
            <v>1</v>
          </cell>
        </row>
        <row r="418">
          <cell r="A418" t="str">
            <v>4378/074</v>
          </cell>
          <cell r="B418">
            <v>444</v>
          </cell>
          <cell r="C418" t="str">
            <v>Опер.касса №4378/074</v>
          </cell>
          <cell r="D418" t="str">
            <v>П6:Операционная касса вне кассового узла</v>
          </cell>
          <cell r="E418" t="str">
            <v>606183</v>
          </cell>
          <cell r="F418" t="str">
            <v>Нижегородская область</v>
          </cell>
          <cell r="G418" t="str">
            <v>с.Венец, ул.Советская, 4</v>
          </cell>
          <cell r="H418" t="str">
            <v>(83174)34113</v>
          </cell>
          <cell r="I418" t="str">
            <v>Мохнова Надежда Анатольевна</v>
          </cell>
          <cell r="K418">
            <v>0.25</v>
          </cell>
          <cell r="L418" t="str">
            <v>Н7:сельский населенный пункт</v>
          </cell>
          <cell r="M418" t="str">
            <v>14</v>
          </cell>
          <cell r="N418" t="str">
            <v>10:00 14:00|10:00 14:00</v>
          </cell>
          <cell r="O418" t="str">
            <v/>
          </cell>
          <cell r="P418">
            <v>1</v>
          </cell>
          <cell r="Q418" t="str">
            <v>Н7</v>
          </cell>
          <cell r="R418" t="e">
            <v>#VALUE!</v>
          </cell>
          <cell r="T418" t="str">
            <v/>
          </cell>
          <cell r="U418">
            <v>1</v>
          </cell>
          <cell r="V418" t="str">
            <v>Н7</v>
          </cell>
          <cell r="W418" t="e">
            <v>#VALUE!</v>
          </cell>
          <cell r="Y418" t="str">
            <v/>
          </cell>
          <cell r="Z418">
            <v>1</v>
          </cell>
          <cell r="AA418" t="str">
            <v>Н7</v>
          </cell>
          <cell r="AB418" t="e">
            <v>#VALUE!</v>
          </cell>
          <cell r="AD418" t="str">
            <v/>
          </cell>
          <cell r="AE418">
            <v>1</v>
          </cell>
          <cell r="AF418" t="str">
            <v>Н7</v>
          </cell>
          <cell r="AG418" t="e">
            <v>#VALUE!</v>
          </cell>
          <cell r="AI418" t="str">
            <v/>
          </cell>
          <cell r="AJ418">
            <v>1</v>
          </cell>
          <cell r="AK418" t="str">
            <v>Н7</v>
          </cell>
          <cell r="AL418" t="e">
            <v>#VALUE!</v>
          </cell>
          <cell r="AO418">
            <v>1</v>
          </cell>
        </row>
        <row r="419">
          <cell r="A419" t="str">
            <v>4378/075</v>
          </cell>
          <cell r="B419">
            <v>445</v>
          </cell>
          <cell r="C419" t="str">
            <v>Опер.касса №4378/075</v>
          </cell>
          <cell r="D419" t="str">
            <v>П6:Операционная касса вне кассового узла</v>
          </cell>
          <cell r="E419" t="str">
            <v>606172</v>
          </cell>
          <cell r="F419" t="str">
            <v>Нижегородская область</v>
          </cell>
          <cell r="G419" t="str">
            <v>с.Давыдково, ул.Центральная, 3</v>
          </cell>
          <cell r="H419" t="str">
            <v>(83174)30336</v>
          </cell>
          <cell r="I419" t="str">
            <v>Протасова Ирина Юрьевна</v>
          </cell>
          <cell r="K419">
            <v>0.25</v>
          </cell>
          <cell r="L419" t="str">
            <v>Н7:сельский населенный пункт</v>
          </cell>
          <cell r="M419" t="str">
            <v>14</v>
          </cell>
          <cell r="N419" t="str">
            <v>10:00 14:00|10:00 14:00</v>
          </cell>
          <cell r="O419" t="str">
            <v/>
          </cell>
          <cell r="P419">
            <v>1</v>
          </cell>
          <cell r="Q419" t="str">
            <v>Н7</v>
          </cell>
          <cell r="R419" t="e">
            <v>#VALUE!</v>
          </cell>
          <cell r="T419" t="str">
            <v/>
          </cell>
          <cell r="U419">
            <v>1</v>
          </cell>
          <cell r="V419" t="str">
            <v>Н7</v>
          </cell>
          <cell r="W419" t="e">
            <v>#VALUE!</v>
          </cell>
          <cell r="Y419" t="str">
            <v/>
          </cell>
          <cell r="Z419">
            <v>1</v>
          </cell>
          <cell r="AA419" t="str">
            <v>Н7</v>
          </cell>
          <cell r="AB419" t="e">
            <v>#VALUE!</v>
          </cell>
          <cell r="AD419" t="str">
            <v/>
          </cell>
          <cell r="AE419">
            <v>1</v>
          </cell>
          <cell r="AF419" t="str">
            <v>Н7</v>
          </cell>
          <cell r="AG419" t="e">
            <v>#VALUE!</v>
          </cell>
          <cell r="AI419" t="str">
            <v/>
          </cell>
          <cell r="AJ419">
            <v>1</v>
          </cell>
          <cell r="AK419" t="str">
            <v>Н7</v>
          </cell>
          <cell r="AL419" t="e">
            <v>#VALUE!</v>
          </cell>
          <cell r="AO419">
            <v>1</v>
          </cell>
        </row>
        <row r="420">
          <cell r="A420" t="str">
            <v>4378/08</v>
          </cell>
          <cell r="B420">
            <v>446</v>
          </cell>
          <cell r="C420" t="str">
            <v>Опер.касса №4378/08</v>
          </cell>
          <cell r="D420" t="str">
            <v>П6:Операционная касса вне кассового узла</v>
          </cell>
          <cell r="E420" t="str">
            <v>606100</v>
          </cell>
          <cell r="F420" t="str">
            <v>Нижегородская область</v>
          </cell>
          <cell r="G420" t="str">
            <v>г.Павлово, ул.Маяковского, 77</v>
          </cell>
          <cell r="H420" t="str">
            <v>(83171)21774</v>
          </cell>
          <cell r="I420" t="str">
            <v>Малыгина Нина Ивановна</v>
          </cell>
          <cell r="K420">
            <v>0.5</v>
          </cell>
          <cell r="L420" t="str">
            <v>Н4:город (не являющийся центром субъекта РФ) с населением свыше 50 до 100 тыс. чел.</v>
          </cell>
          <cell r="M420" t="str">
            <v>123</v>
          </cell>
          <cell r="N420" t="str">
            <v>10:00 18:00(13:00 14:00)|10:00 18:00(13:00 14:00)|10:30 17:30(13:00 14:00)</v>
          </cell>
          <cell r="O420" t="str">
            <v/>
          </cell>
          <cell r="P420">
            <v>1</v>
          </cell>
          <cell r="Q420" t="str">
            <v>Н4</v>
          </cell>
          <cell r="R420" t="e">
            <v>#VALUE!</v>
          </cell>
          <cell r="T420" t="str">
            <v/>
          </cell>
          <cell r="U420">
            <v>1</v>
          </cell>
          <cell r="V420" t="str">
            <v>Н4</v>
          </cell>
          <cell r="W420" t="e">
            <v>#VALUE!</v>
          </cell>
          <cell r="Y420" t="str">
            <v/>
          </cell>
          <cell r="Z420">
            <v>1</v>
          </cell>
          <cell r="AA420" t="str">
            <v>Н4</v>
          </cell>
          <cell r="AB420" t="e">
            <v>#VALUE!</v>
          </cell>
          <cell r="AD420" t="str">
            <v/>
          </cell>
          <cell r="AE420">
            <v>1</v>
          </cell>
          <cell r="AF420" t="str">
            <v>Н4</v>
          </cell>
          <cell r="AG420" t="e">
            <v>#VALUE!</v>
          </cell>
          <cell r="AI420" t="str">
            <v/>
          </cell>
          <cell r="AJ420">
            <v>1</v>
          </cell>
          <cell r="AK420" t="str">
            <v>Н4</v>
          </cell>
          <cell r="AL420" t="e">
            <v>#VALUE!</v>
          </cell>
          <cell r="AO420">
            <v>1</v>
          </cell>
        </row>
        <row r="421">
          <cell r="A421" t="str">
            <v>4378/080</v>
          </cell>
          <cell r="B421">
            <v>447</v>
          </cell>
          <cell r="C421" t="str">
            <v>Доп.офис №4378/080</v>
          </cell>
          <cell r="D421" t="str">
            <v>П3:Дополнительный офис - универсальный филиал</v>
          </cell>
          <cell r="E421" t="str">
            <v>607600</v>
          </cell>
          <cell r="F421" t="str">
            <v>Нижегородская область</v>
          </cell>
          <cell r="G421" t="str">
            <v>г.Богородск, ул.Ленина, 206А</v>
          </cell>
          <cell r="H421" t="str">
            <v>(83270)22384</v>
          </cell>
          <cell r="I421" t="str">
            <v xml:space="preserve"> Корнеева Наталья Викторовна</v>
          </cell>
          <cell r="K421">
            <v>35.75</v>
          </cell>
          <cell r="L421" t="str">
            <v>Н5:город (не являющийся центром субъекта РФ) с населением до 50 тыс. чел.</v>
          </cell>
          <cell r="M421" t="str">
            <v>123456</v>
          </cell>
          <cell r="N421" t="str">
            <v>08:00 18:00(13:00 14:00)|08:00 18:00(13:00 14:00)|08:00 18:00(13:00 14:00)|08:00 18:00(13:00 14:00)|08:00 18:00(13:00 14:00)|08:00 14:00</v>
          </cell>
          <cell r="O421" t="str">
            <v/>
          </cell>
          <cell r="P421">
            <v>9</v>
          </cell>
          <cell r="Q421" t="str">
            <v>Н5</v>
          </cell>
          <cell r="R421" t="e">
            <v>#VALUE!</v>
          </cell>
          <cell r="T421" t="str">
            <v/>
          </cell>
          <cell r="U421">
            <v>9</v>
          </cell>
          <cell r="V421" t="str">
            <v>Н5</v>
          </cell>
          <cell r="W421" t="e">
            <v>#VALUE!</v>
          </cell>
          <cell r="Y421" t="str">
            <v/>
          </cell>
          <cell r="Z421">
            <v>9</v>
          </cell>
          <cell r="AA421" t="str">
            <v>Н5</v>
          </cell>
          <cell r="AB421" t="e">
            <v>#VALUE!</v>
          </cell>
          <cell r="AD421" t="str">
            <v/>
          </cell>
          <cell r="AE421">
            <v>9</v>
          </cell>
          <cell r="AF421" t="str">
            <v>Н5</v>
          </cell>
          <cell r="AG421" t="e">
            <v>#VALUE!</v>
          </cell>
          <cell r="AI421" t="str">
            <v/>
          </cell>
          <cell r="AJ421">
            <v>9</v>
          </cell>
          <cell r="AK421" t="str">
            <v>Н5</v>
          </cell>
          <cell r="AL421" t="e">
            <v>#VALUE!</v>
          </cell>
          <cell r="AO421">
            <v>9</v>
          </cell>
        </row>
        <row r="422">
          <cell r="A422" t="str">
            <v>4378/081</v>
          </cell>
          <cell r="B422">
            <v>448</v>
          </cell>
          <cell r="C422" t="str">
            <v>Доп.офис №4378/081</v>
          </cell>
          <cell r="D422" t="str">
            <v>П5:Дополнительный офис - специализированный филиал, обслуживающий физических лиц</v>
          </cell>
          <cell r="E422" t="str">
            <v>607610</v>
          </cell>
          <cell r="F422" t="str">
            <v>Нижегородская область</v>
          </cell>
          <cell r="G422" t="str">
            <v>с.Каменки, ул.Молодежная, 29</v>
          </cell>
          <cell r="H422" t="str">
            <v>(83170)41117</v>
          </cell>
          <cell r="I422" t="str">
            <v>Китаева Ольга Александровна</v>
          </cell>
          <cell r="K422">
            <v>1.5</v>
          </cell>
          <cell r="L422" t="str">
            <v>Н7:сельский населенный пункт</v>
          </cell>
          <cell r="M422" t="str">
            <v>135</v>
          </cell>
          <cell r="N422" t="str">
            <v>08:00 16:00(12:00 13:00)|08:00 15:00(12:00 13:00)|08:00 16:00(12:00 13:00)</v>
          </cell>
          <cell r="O422" t="str">
            <v/>
          </cell>
          <cell r="P422">
            <v>2</v>
          </cell>
          <cell r="Q422" t="str">
            <v>Н7</v>
          </cell>
          <cell r="R422" t="e">
            <v>#VALUE!</v>
          </cell>
          <cell r="T422" t="str">
            <v/>
          </cell>
          <cell r="U422">
            <v>2</v>
          </cell>
          <cell r="V422" t="str">
            <v>Н7</v>
          </cell>
          <cell r="W422" t="e">
            <v>#VALUE!</v>
          </cell>
          <cell r="Y422" t="str">
            <v/>
          </cell>
          <cell r="Z422">
            <v>2</v>
          </cell>
          <cell r="AA422" t="str">
            <v>Н7</v>
          </cell>
          <cell r="AB422" t="e">
            <v>#VALUE!</v>
          </cell>
          <cell r="AD422" t="str">
            <v/>
          </cell>
          <cell r="AE422">
            <v>2</v>
          </cell>
          <cell r="AF422" t="str">
            <v>Н7</v>
          </cell>
          <cell r="AG422" t="e">
            <v>#VALUE!</v>
          </cell>
          <cell r="AI422" t="str">
            <v/>
          </cell>
          <cell r="AJ422">
            <v>2</v>
          </cell>
          <cell r="AK422" t="str">
            <v>Н7</v>
          </cell>
          <cell r="AL422" t="e">
            <v>#VALUE!</v>
          </cell>
          <cell r="AO422">
            <v>2</v>
          </cell>
        </row>
        <row r="423">
          <cell r="A423" t="str">
            <v>4378/082</v>
          </cell>
          <cell r="B423">
            <v>449</v>
          </cell>
          <cell r="C423" t="str">
            <v>Опер.касса №4378/082</v>
          </cell>
          <cell r="D423" t="str">
            <v>П6:Операционная касса вне кассового узла</v>
          </cell>
          <cell r="E423" t="str">
            <v>607623</v>
          </cell>
          <cell r="F423" t="str">
            <v>Нижегородская область</v>
          </cell>
          <cell r="G423" t="str">
            <v>с.Хвощевка, ул.Центральная, 81</v>
          </cell>
          <cell r="H423" t="str">
            <v>(83170)46133</v>
          </cell>
          <cell r="I423" t="str">
            <v>Лябина Светлана Николаевна</v>
          </cell>
          <cell r="K423">
            <v>0.5</v>
          </cell>
          <cell r="L423" t="str">
            <v>Н7:сельский населенный пункт</v>
          </cell>
          <cell r="M423" t="str">
            <v>135</v>
          </cell>
          <cell r="N423" t="str">
            <v>08:00 15:00(11:00 12:00)|08:00 14:00(11:00 12:00)|08:00 15:00(11:00 12:00)</v>
          </cell>
          <cell r="O423" t="str">
            <v/>
          </cell>
          <cell r="P423">
            <v>1</v>
          </cell>
          <cell r="Q423" t="str">
            <v>Н7</v>
          </cell>
          <cell r="R423" t="e">
            <v>#VALUE!</v>
          </cell>
          <cell r="T423" t="str">
            <v/>
          </cell>
          <cell r="U423">
            <v>1</v>
          </cell>
          <cell r="V423" t="str">
            <v>Н7</v>
          </cell>
          <cell r="W423" t="e">
            <v>#VALUE!</v>
          </cell>
          <cell r="Y423" t="str">
            <v/>
          </cell>
          <cell r="Z423">
            <v>1</v>
          </cell>
          <cell r="AA423" t="str">
            <v>Н7</v>
          </cell>
          <cell r="AB423" t="e">
            <v>#VALUE!</v>
          </cell>
          <cell r="AD423" t="str">
            <v/>
          </cell>
          <cell r="AE423">
            <v>1</v>
          </cell>
          <cell r="AF423" t="str">
            <v>Н7</v>
          </cell>
          <cell r="AG423" t="e">
            <v>#VALUE!</v>
          </cell>
          <cell r="AI423" t="str">
            <v/>
          </cell>
          <cell r="AJ423">
            <v>1</v>
          </cell>
          <cell r="AK423" t="str">
            <v>Н7</v>
          </cell>
          <cell r="AL423" t="e">
            <v>#VALUE!</v>
          </cell>
          <cell r="AO423">
            <v>1</v>
          </cell>
        </row>
        <row r="424">
          <cell r="A424" t="str">
            <v>4378/083</v>
          </cell>
          <cell r="B424">
            <v>450</v>
          </cell>
          <cell r="C424" t="str">
            <v>Опер.касса №4378/083</v>
          </cell>
          <cell r="D424" t="str">
            <v>П6:Операционная касса вне кассового узла</v>
          </cell>
          <cell r="E424" t="str">
            <v>607625</v>
          </cell>
          <cell r="F424" t="str">
            <v>Нижегородская область</v>
          </cell>
          <cell r="G424" t="str">
            <v>с.Оранки, ул.Почтовая, 18</v>
          </cell>
          <cell r="H424" t="str">
            <v>(83170)45522</v>
          </cell>
          <cell r="I424" t="str">
            <v>Кузянина Софья Константиновна</v>
          </cell>
          <cell r="K424">
            <v>0.25</v>
          </cell>
          <cell r="L424" t="str">
            <v>Н7:сельский населенный пункт</v>
          </cell>
          <cell r="M424" t="str">
            <v>15</v>
          </cell>
          <cell r="N424" t="str">
            <v>11:00 15:00|11:00 15:00</v>
          </cell>
          <cell r="O424" t="str">
            <v/>
          </cell>
          <cell r="P424">
            <v>1</v>
          </cell>
          <cell r="Q424" t="str">
            <v>Н7</v>
          </cell>
          <cell r="R424" t="e">
            <v>#VALUE!</v>
          </cell>
          <cell r="T424" t="str">
            <v/>
          </cell>
          <cell r="U424">
            <v>1</v>
          </cell>
          <cell r="V424" t="str">
            <v>Н7</v>
          </cell>
          <cell r="W424" t="e">
            <v>#VALUE!</v>
          </cell>
          <cell r="Y424" t="str">
            <v/>
          </cell>
          <cell r="Z424">
            <v>1</v>
          </cell>
          <cell r="AA424" t="str">
            <v>Н7</v>
          </cell>
          <cell r="AB424" t="e">
            <v>#VALUE!</v>
          </cell>
          <cell r="AD424" t="str">
            <v/>
          </cell>
          <cell r="AE424">
            <v>1</v>
          </cell>
          <cell r="AF424" t="str">
            <v>Н7</v>
          </cell>
          <cell r="AG424" t="e">
            <v>#VALUE!</v>
          </cell>
          <cell r="AI424" t="str">
            <v/>
          </cell>
          <cell r="AJ424">
            <v>1</v>
          </cell>
          <cell r="AK424" t="str">
            <v>Н7</v>
          </cell>
          <cell r="AL424" t="e">
            <v>#VALUE!</v>
          </cell>
          <cell r="AO424">
            <v>1</v>
          </cell>
        </row>
        <row r="425">
          <cell r="A425" t="str">
            <v>4378/084</v>
          </cell>
          <cell r="B425">
            <v>451</v>
          </cell>
          <cell r="C425" t="str">
            <v>Опер.касса №4378/084</v>
          </cell>
          <cell r="D425" t="str">
            <v>П6:Операционная касса вне кассового узла</v>
          </cell>
          <cell r="E425" t="str">
            <v>607614</v>
          </cell>
          <cell r="F425" t="str">
            <v>Нижегородская область</v>
          </cell>
          <cell r="G425" t="str">
            <v>с.Дуденево, ул.Советская, 85А</v>
          </cell>
          <cell r="H425" t="str">
            <v>(83170)58224</v>
          </cell>
          <cell r="I425" t="str">
            <v>Бакалдина Татьяна Викторовна</v>
          </cell>
          <cell r="K425">
            <v>0.5</v>
          </cell>
          <cell r="L425" t="str">
            <v>Н7:сельский населенный пункт</v>
          </cell>
          <cell r="M425" t="str">
            <v>135</v>
          </cell>
          <cell r="N425" t="str">
            <v>08:00 15:00(12:00 13:00)|08:00 14:00(12:00 13:00)|08:00 15:00(12:00 13:00)</v>
          </cell>
          <cell r="O425" t="str">
            <v/>
          </cell>
          <cell r="P425">
            <v>1</v>
          </cell>
          <cell r="Q425" t="str">
            <v>Н7</v>
          </cell>
          <cell r="R425" t="e">
            <v>#VALUE!</v>
          </cell>
          <cell r="T425" t="str">
            <v/>
          </cell>
          <cell r="U425">
            <v>1</v>
          </cell>
          <cell r="V425" t="str">
            <v>Н7</v>
          </cell>
          <cell r="W425" t="e">
            <v>#VALUE!</v>
          </cell>
          <cell r="Y425" t="str">
            <v/>
          </cell>
          <cell r="Z425">
            <v>1</v>
          </cell>
          <cell r="AA425" t="str">
            <v>Н7</v>
          </cell>
          <cell r="AB425" t="e">
            <v>#VALUE!</v>
          </cell>
          <cell r="AD425" t="str">
            <v/>
          </cell>
          <cell r="AE425">
            <v>1</v>
          </cell>
          <cell r="AF425" t="str">
            <v>Н7</v>
          </cell>
          <cell r="AG425" t="e">
            <v>#VALUE!</v>
          </cell>
          <cell r="AI425" t="str">
            <v/>
          </cell>
          <cell r="AJ425">
            <v>1</v>
          </cell>
          <cell r="AK425" t="str">
            <v>Н7</v>
          </cell>
          <cell r="AL425" t="e">
            <v>#VALUE!</v>
          </cell>
          <cell r="AO425">
            <v>1</v>
          </cell>
        </row>
        <row r="426">
          <cell r="A426" t="str">
            <v>4378/086</v>
          </cell>
          <cell r="B426">
            <v>453</v>
          </cell>
          <cell r="C426" t="str">
            <v>Опер.касса №4378/086</v>
          </cell>
          <cell r="D426" t="str">
            <v>П6:Операционная касса вне кассового узла</v>
          </cell>
          <cell r="E426" t="str">
            <v>607628</v>
          </cell>
          <cell r="F426" t="str">
            <v>Нижегородская область</v>
          </cell>
          <cell r="G426" t="str">
            <v>с.Лакша, ул.Центральная, 18</v>
          </cell>
          <cell r="H426" t="str">
            <v>(83170)44522</v>
          </cell>
          <cell r="I426" t="str">
            <v>Михайлина Тамара Александровна</v>
          </cell>
          <cell r="K426">
            <v>0.25</v>
          </cell>
          <cell r="L426" t="str">
            <v>Н7:сельский населенный пункт</v>
          </cell>
          <cell r="M426" t="str">
            <v>24</v>
          </cell>
          <cell r="N426" t="str">
            <v>11:00 15:00|11:00 15:00</v>
          </cell>
          <cell r="O426" t="str">
            <v/>
          </cell>
          <cell r="P426">
            <v>1</v>
          </cell>
          <cell r="Q426" t="str">
            <v>Н7</v>
          </cell>
          <cell r="R426" t="e">
            <v>#VALUE!</v>
          </cell>
          <cell r="T426" t="str">
            <v/>
          </cell>
          <cell r="U426">
            <v>1</v>
          </cell>
          <cell r="V426" t="str">
            <v>Н7</v>
          </cell>
          <cell r="W426" t="e">
            <v>#VALUE!</v>
          </cell>
          <cell r="Y426" t="str">
            <v/>
          </cell>
          <cell r="Z426">
            <v>1</v>
          </cell>
          <cell r="AA426" t="str">
            <v>Н7</v>
          </cell>
          <cell r="AB426" t="e">
            <v>#VALUE!</v>
          </cell>
          <cell r="AD426" t="str">
            <v/>
          </cell>
          <cell r="AE426">
            <v>1</v>
          </cell>
          <cell r="AF426" t="str">
            <v>Н7</v>
          </cell>
          <cell r="AG426" t="e">
            <v>#VALUE!</v>
          </cell>
          <cell r="AI426" t="str">
            <v/>
          </cell>
          <cell r="AJ426">
            <v>1</v>
          </cell>
          <cell r="AK426" t="str">
            <v>Н7</v>
          </cell>
          <cell r="AL426" t="e">
            <v>#VALUE!</v>
          </cell>
          <cell r="AO426">
            <v>1</v>
          </cell>
        </row>
        <row r="427">
          <cell r="A427" t="str">
            <v>4378/087</v>
          </cell>
          <cell r="B427">
            <v>454</v>
          </cell>
          <cell r="C427" t="str">
            <v>Опер.касса №4378/087</v>
          </cell>
          <cell r="D427" t="str">
            <v>П6:Операционная касса вне кассового узла</v>
          </cell>
          <cell r="E427" t="str">
            <v>607611</v>
          </cell>
          <cell r="F427" t="str">
            <v>Нижегородская область</v>
          </cell>
          <cell r="G427" t="str">
            <v>п.Окский, ул.Новожилова, 9</v>
          </cell>
          <cell r="H427" t="str">
            <v>(83170)48110</v>
          </cell>
          <cell r="I427" t="str">
            <v>Кошман Татьяна Владимировна</v>
          </cell>
          <cell r="K427">
            <v>0.5</v>
          </cell>
          <cell r="L427" t="str">
            <v>Н7:сельский населенный пункт</v>
          </cell>
          <cell r="M427" t="str">
            <v>135</v>
          </cell>
          <cell r="N427" t="str">
            <v>08:30 15:00(11:30 12:30)|08:30 15:30(11:30 12:30)|08:30 15:00(11:30 12:30)</v>
          </cell>
          <cell r="O427" t="str">
            <v/>
          </cell>
          <cell r="P427">
            <v>1</v>
          </cell>
          <cell r="Q427" t="str">
            <v>Н7</v>
          </cell>
          <cell r="R427" t="e">
            <v>#VALUE!</v>
          </cell>
          <cell r="T427" t="str">
            <v/>
          </cell>
          <cell r="U427">
            <v>1</v>
          </cell>
          <cell r="V427" t="str">
            <v>Н7</v>
          </cell>
          <cell r="W427" t="e">
            <v>#VALUE!</v>
          </cell>
          <cell r="Y427" t="str">
            <v/>
          </cell>
          <cell r="Z427">
            <v>1</v>
          </cell>
          <cell r="AA427" t="str">
            <v>Н7</v>
          </cell>
          <cell r="AB427" t="e">
            <v>#VALUE!</v>
          </cell>
          <cell r="AD427" t="str">
            <v/>
          </cell>
          <cell r="AE427">
            <v>1</v>
          </cell>
          <cell r="AF427" t="str">
            <v>Н7</v>
          </cell>
          <cell r="AG427" t="e">
            <v>#VALUE!</v>
          </cell>
          <cell r="AI427" t="str">
            <v/>
          </cell>
          <cell r="AJ427">
            <v>1</v>
          </cell>
          <cell r="AK427" t="str">
            <v>Н7</v>
          </cell>
          <cell r="AL427" t="e">
            <v>#VALUE!</v>
          </cell>
          <cell r="AO427">
            <v>1</v>
          </cell>
        </row>
        <row r="428">
          <cell r="A428" t="str">
            <v>4378/088</v>
          </cell>
          <cell r="B428">
            <v>455</v>
          </cell>
          <cell r="C428" t="str">
            <v>Опер.касса №4378/088</v>
          </cell>
          <cell r="D428" t="str">
            <v>П6:Операционная касса вне кассового узла</v>
          </cell>
          <cell r="E428" t="str">
            <v>607615</v>
          </cell>
          <cell r="F428" t="str">
            <v>Нижегородская область</v>
          </cell>
          <cell r="G428" t="str">
            <v>д.Швариха, ул.Нагорная, 4</v>
          </cell>
          <cell r="H428" t="str">
            <v>(83170)56133</v>
          </cell>
          <cell r="I428" t="str">
            <v>Рябова Елена Александровна</v>
          </cell>
          <cell r="K428">
            <v>0.25</v>
          </cell>
          <cell r="L428" t="str">
            <v>Н7:сельский населенный пункт</v>
          </cell>
          <cell r="M428" t="str">
            <v>13</v>
          </cell>
          <cell r="N428" t="str">
            <v>11:00 15:00|11:00 15:30</v>
          </cell>
          <cell r="O428" t="str">
            <v/>
          </cell>
          <cell r="P428">
            <v>1</v>
          </cell>
          <cell r="Q428" t="str">
            <v>Н7</v>
          </cell>
          <cell r="R428" t="e">
            <v>#VALUE!</v>
          </cell>
          <cell r="T428" t="str">
            <v/>
          </cell>
          <cell r="U428">
            <v>1</v>
          </cell>
          <cell r="V428" t="str">
            <v>Н7</v>
          </cell>
          <cell r="W428" t="e">
            <v>#VALUE!</v>
          </cell>
          <cell r="Y428" t="str">
            <v/>
          </cell>
          <cell r="Z428">
            <v>1</v>
          </cell>
          <cell r="AA428" t="str">
            <v>Н7</v>
          </cell>
          <cell r="AB428" t="e">
            <v>#VALUE!</v>
          </cell>
          <cell r="AD428" t="str">
            <v/>
          </cell>
          <cell r="AE428">
            <v>1</v>
          </cell>
          <cell r="AF428" t="str">
            <v>Н7</v>
          </cell>
          <cell r="AG428" t="e">
            <v>#VALUE!</v>
          </cell>
          <cell r="AI428" t="str">
            <v/>
          </cell>
          <cell r="AJ428">
            <v>1</v>
          </cell>
          <cell r="AK428" t="str">
            <v>Н7</v>
          </cell>
          <cell r="AL428" t="e">
            <v>#VALUE!</v>
          </cell>
          <cell r="AO428">
            <v>1</v>
          </cell>
        </row>
        <row r="429">
          <cell r="A429" t="str">
            <v>4378/090</v>
          </cell>
          <cell r="B429">
            <v>457</v>
          </cell>
          <cell r="C429" t="str">
            <v>Опер.касса №4378/090</v>
          </cell>
          <cell r="D429" t="str">
            <v>П6:Операционная касса вне кассового узла</v>
          </cell>
          <cell r="E429" t="str">
            <v>607630</v>
          </cell>
          <cell r="F429" t="str">
            <v>Нижегородская область</v>
          </cell>
          <cell r="G429" t="str">
            <v>п.Кудьма, ул.Пушкина, 20а</v>
          </cell>
          <cell r="H429" t="str">
            <v>(831)2207615</v>
          </cell>
          <cell r="I429" t="str">
            <v>Абрамова Елена Николаевна</v>
          </cell>
          <cell r="K429">
            <v>0.75</v>
          </cell>
          <cell r="L429" t="str">
            <v>Н7:сельский населенный пункт</v>
          </cell>
          <cell r="M429" t="str">
            <v>1245</v>
          </cell>
          <cell r="N429" t="str">
            <v>08:30 16:00(11:30 12:30)|08:30 16:00(11:30 12:30)|08:30 16:00(11:30 12:30)|08:30 16:00(11:30 12:30)</v>
          </cell>
          <cell r="O429" t="str">
            <v/>
          </cell>
          <cell r="P429">
            <v>1</v>
          </cell>
          <cell r="Q429" t="str">
            <v>Н7</v>
          </cell>
          <cell r="R429" t="e">
            <v>#VALUE!</v>
          </cell>
          <cell r="T429" t="str">
            <v/>
          </cell>
          <cell r="U429">
            <v>1</v>
          </cell>
          <cell r="V429" t="str">
            <v>Н7</v>
          </cell>
          <cell r="W429" t="e">
            <v>#VALUE!</v>
          </cell>
          <cell r="Y429" t="str">
            <v/>
          </cell>
          <cell r="Z429">
            <v>1</v>
          </cell>
          <cell r="AA429" t="str">
            <v>Н7</v>
          </cell>
          <cell r="AB429" t="e">
            <v>#VALUE!</v>
          </cell>
          <cell r="AD429" t="str">
            <v/>
          </cell>
          <cell r="AE429">
            <v>1</v>
          </cell>
          <cell r="AF429" t="str">
            <v>Н7</v>
          </cell>
          <cell r="AG429" t="e">
            <v>#VALUE!</v>
          </cell>
          <cell r="AI429" t="str">
            <v/>
          </cell>
          <cell r="AJ429">
            <v>1</v>
          </cell>
          <cell r="AK429" t="str">
            <v>Н7</v>
          </cell>
          <cell r="AL429" t="e">
            <v>#VALUE!</v>
          </cell>
          <cell r="AO429">
            <v>1</v>
          </cell>
        </row>
        <row r="430">
          <cell r="A430" t="str">
            <v>4378/091</v>
          </cell>
          <cell r="B430">
            <v>458</v>
          </cell>
          <cell r="C430" t="str">
            <v>Опер.касса №4378/091</v>
          </cell>
          <cell r="D430" t="str">
            <v>П6:Операционная касса вне кассового узла</v>
          </cell>
          <cell r="E430" t="str">
            <v>607616</v>
          </cell>
          <cell r="F430" t="str">
            <v>Нижегородская область</v>
          </cell>
          <cell r="G430" t="str">
            <v>с.Алешково, ул.Советская, 2А</v>
          </cell>
          <cell r="H430" t="str">
            <v>(83170)40048</v>
          </cell>
          <cell r="I430" t="str">
            <v>Фигурина Ольга Вячеславовна</v>
          </cell>
          <cell r="K430">
            <v>0.25</v>
          </cell>
          <cell r="L430" t="str">
            <v>Н7:сельский населенный пункт</v>
          </cell>
          <cell r="M430" t="str">
            <v>24</v>
          </cell>
          <cell r="N430" t="str">
            <v>11:00 15:00|11:00 15:00</v>
          </cell>
          <cell r="O430" t="str">
            <v/>
          </cell>
          <cell r="P430">
            <v>1</v>
          </cell>
          <cell r="Q430" t="str">
            <v>Н7</v>
          </cell>
          <cell r="R430" t="e">
            <v>#VALUE!</v>
          </cell>
          <cell r="T430" t="str">
            <v/>
          </cell>
          <cell r="U430">
            <v>1</v>
          </cell>
          <cell r="V430" t="str">
            <v>Н7</v>
          </cell>
          <cell r="W430" t="e">
            <v>#VALUE!</v>
          </cell>
          <cell r="Y430" t="str">
            <v/>
          </cell>
          <cell r="Z430">
            <v>1</v>
          </cell>
          <cell r="AA430" t="str">
            <v>Н7</v>
          </cell>
          <cell r="AB430" t="e">
            <v>#VALUE!</v>
          </cell>
          <cell r="AD430" t="str">
            <v/>
          </cell>
          <cell r="AE430">
            <v>1</v>
          </cell>
          <cell r="AF430" t="str">
            <v>Н7</v>
          </cell>
          <cell r="AG430" t="e">
            <v>#VALUE!</v>
          </cell>
          <cell r="AI430" t="str">
            <v/>
          </cell>
          <cell r="AJ430">
            <v>1</v>
          </cell>
          <cell r="AK430" t="str">
            <v>Н7</v>
          </cell>
          <cell r="AL430" t="e">
            <v>#VALUE!</v>
          </cell>
          <cell r="AO430">
            <v>1</v>
          </cell>
        </row>
        <row r="431">
          <cell r="A431" t="str">
            <v>4378/092</v>
          </cell>
          <cell r="B431">
            <v>459</v>
          </cell>
          <cell r="C431" t="str">
            <v>Опер.касса №4378/092</v>
          </cell>
          <cell r="D431" t="str">
            <v>П6:Операционная касса вне кассового узла</v>
          </cell>
          <cell r="E431" t="str">
            <v>607612</v>
          </cell>
          <cell r="F431" t="str">
            <v>Нижегородская область</v>
          </cell>
          <cell r="G431" t="str">
            <v>п.Буревестник, ул.Гагарина, 56</v>
          </cell>
          <cell r="H431" t="str">
            <v>(83170)49286</v>
          </cell>
          <cell r="I431" t="str">
            <v>Сидорова Светлана Владимировна</v>
          </cell>
          <cell r="K431">
            <v>1</v>
          </cell>
          <cell r="L431" t="str">
            <v>Н7:сельский населенный пункт</v>
          </cell>
          <cell r="M431" t="str">
            <v>135</v>
          </cell>
          <cell r="N431" t="str">
            <v>08:00 15:00(11:00 12:00)|08:00 15:00(11:00 12:00)|08:00 14:00(11:00 12:00)</v>
          </cell>
          <cell r="O431" t="str">
            <v/>
          </cell>
          <cell r="P431">
            <v>2</v>
          </cell>
          <cell r="Q431" t="str">
            <v>Н7</v>
          </cell>
          <cell r="R431" t="e">
            <v>#VALUE!</v>
          </cell>
          <cell r="T431" t="str">
            <v/>
          </cell>
          <cell r="U431">
            <v>2</v>
          </cell>
          <cell r="V431" t="str">
            <v>Н7</v>
          </cell>
          <cell r="W431" t="e">
            <v>#VALUE!</v>
          </cell>
          <cell r="Y431" t="str">
            <v/>
          </cell>
          <cell r="Z431">
            <v>2</v>
          </cell>
          <cell r="AA431" t="str">
            <v>Н7</v>
          </cell>
          <cell r="AB431" t="e">
            <v>#VALUE!</v>
          </cell>
          <cell r="AD431" t="str">
            <v/>
          </cell>
          <cell r="AE431">
            <v>2</v>
          </cell>
          <cell r="AF431" t="str">
            <v>Н7</v>
          </cell>
          <cell r="AG431" t="e">
            <v>#VALUE!</v>
          </cell>
          <cell r="AI431" t="str">
            <v/>
          </cell>
          <cell r="AJ431">
            <v>2</v>
          </cell>
          <cell r="AK431" t="str">
            <v>Н7</v>
          </cell>
          <cell r="AL431" t="e">
            <v>#VALUE!</v>
          </cell>
          <cell r="AO431">
            <v>2</v>
          </cell>
        </row>
        <row r="432">
          <cell r="A432" t="str">
            <v>4378/093</v>
          </cell>
          <cell r="B432">
            <v>460</v>
          </cell>
          <cell r="C432" t="str">
            <v>Опер.касса №4378/093</v>
          </cell>
          <cell r="D432" t="str">
            <v>П6:Операционная касса вне кассового узла</v>
          </cell>
          <cell r="E432" t="str">
            <v>607620</v>
          </cell>
          <cell r="F432" t="str">
            <v>Нижегородская область</v>
          </cell>
          <cell r="G432" t="str">
            <v>п.Центральный, ул.Ленина, 12</v>
          </cell>
          <cell r="H432" t="str">
            <v>(83170)40619</v>
          </cell>
          <cell r="I432" t="str">
            <v>Любина Юлия Александровна</v>
          </cell>
          <cell r="K432">
            <v>0.25</v>
          </cell>
          <cell r="L432" t="str">
            <v>Н7:сельский населенный пункт</v>
          </cell>
          <cell r="M432" t="str">
            <v>24</v>
          </cell>
          <cell r="N432" t="str">
            <v>11:00 15:00|11:00 15:00</v>
          </cell>
          <cell r="O432" t="str">
            <v/>
          </cell>
          <cell r="P432">
            <v>1</v>
          </cell>
          <cell r="Q432" t="str">
            <v>Н7</v>
          </cell>
          <cell r="R432" t="e">
            <v>#VALUE!</v>
          </cell>
          <cell r="T432" t="str">
            <v/>
          </cell>
          <cell r="U432">
            <v>1</v>
          </cell>
          <cell r="V432" t="str">
            <v>Н7</v>
          </cell>
          <cell r="W432" t="e">
            <v>#VALUE!</v>
          </cell>
          <cell r="Y432" t="str">
            <v/>
          </cell>
          <cell r="Z432">
            <v>1</v>
          </cell>
          <cell r="AA432" t="str">
            <v>Н7</v>
          </cell>
          <cell r="AB432" t="e">
            <v>#VALUE!</v>
          </cell>
          <cell r="AD432" t="str">
            <v/>
          </cell>
          <cell r="AE432">
            <v>1</v>
          </cell>
          <cell r="AF432" t="str">
            <v>Н7</v>
          </cell>
          <cell r="AG432" t="e">
            <v>#VALUE!</v>
          </cell>
          <cell r="AI432" t="str">
            <v/>
          </cell>
          <cell r="AJ432">
            <v>1</v>
          </cell>
          <cell r="AK432" t="str">
            <v>Н7</v>
          </cell>
          <cell r="AL432" t="e">
            <v>#VALUE!</v>
          </cell>
          <cell r="AO432">
            <v>1</v>
          </cell>
        </row>
        <row r="433">
          <cell r="A433" t="str">
            <v>4378/094</v>
          </cell>
          <cell r="B433">
            <v>461</v>
          </cell>
          <cell r="C433" t="str">
            <v>Доп.офис №4378/094</v>
          </cell>
          <cell r="D433" t="str">
            <v>П5:Дополнительный офис - специализированный филиал, обслуживающий физических лиц</v>
          </cell>
          <cell r="E433" t="str">
            <v>607600</v>
          </cell>
          <cell r="F433" t="str">
            <v>Нижегородская область</v>
          </cell>
          <cell r="G433" t="str">
            <v>г.Богородск, ул.Котельникова, 1А</v>
          </cell>
          <cell r="H433" t="str">
            <v>(83170)21095</v>
          </cell>
          <cell r="I433" t="str">
            <v>Лютина Алла Юрьевна</v>
          </cell>
          <cell r="K433">
            <v>6</v>
          </cell>
          <cell r="L433" t="str">
            <v>Н5:город (не являющийся центром субъекта РФ) с населением до 50 тыс. чел.</v>
          </cell>
          <cell r="M433" t="str">
            <v>123456</v>
          </cell>
          <cell r="N433" t="str">
            <v>08:00 18:00(13:00 14:00)|08:00 18:00(13:00 14:00)|08:00 18:00(13:00 14:00)|08:00 18:00(13:00 14:00)|08:00 18:00(13:00 14:00)|08:00 14:00</v>
          </cell>
          <cell r="O433" t="str">
            <v/>
          </cell>
          <cell r="P433">
            <v>3</v>
          </cell>
          <cell r="Q433" t="str">
            <v>Н5</v>
          </cell>
          <cell r="R433" t="e">
            <v>#VALUE!</v>
          </cell>
          <cell r="T433" t="str">
            <v/>
          </cell>
          <cell r="U433">
            <v>3</v>
          </cell>
          <cell r="V433" t="str">
            <v>Н5</v>
          </cell>
          <cell r="W433" t="e">
            <v>#VALUE!</v>
          </cell>
          <cell r="Y433" t="str">
            <v/>
          </cell>
          <cell r="Z433">
            <v>3</v>
          </cell>
          <cell r="AA433" t="str">
            <v>Н5</v>
          </cell>
          <cell r="AB433" t="e">
            <v>#VALUE!</v>
          </cell>
          <cell r="AD433" t="str">
            <v/>
          </cell>
          <cell r="AE433">
            <v>3</v>
          </cell>
          <cell r="AF433" t="str">
            <v>Н5</v>
          </cell>
          <cell r="AG433" t="e">
            <v>#VALUE!</v>
          </cell>
          <cell r="AI433" t="str">
            <v/>
          </cell>
          <cell r="AJ433">
            <v>3</v>
          </cell>
          <cell r="AK433" t="str">
            <v>Н5</v>
          </cell>
          <cell r="AL433" t="e">
            <v>#VALUE!</v>
          </cell>
          <cell r="AO433">
            <v>3</v>
          </cell>
        </row>
        <row r="434">
          <cell r="A434" t="str">
            <v>4378/095</v>
          </cell>
          <cell r="B434">
            <v>462</v>
          </cell>
          <cell r="C434" t="str">
            <v>Опер.касса №4378/095</v>
          </cell>
          <cell r="D434" t="str">
            <v>П6:Операционная касса вне кассового узла</v>
          </cell>
          <cell r="E434" t="str">
            <v>607635</v>
          </cell>
          <cell r="F434" t="str">
            <v>Нижегородская область</v>
          </cell>
          <cell r="G434" t="str">
            <v>п.Новинки, ул.Центральная</v>
          </cell>
          <cell r="H434" t="str">
            <v>(83170)48634</v>
          </cell>
          <cell r="I434" t="str">
            <v>Иншина Светлана Ивановна</v>
          </cell>
          <cell r="K434">
            <v>0.75</v>
          </cell>
          <cell r="L434" t="str">
            <v>Н7:сельский населенный пункт</v>
          </cell>
          <cell r="M434" t="str">
            <v>1345</v>
          </cell>
          <cell r="N434" t="str">
            <v>08:00 15:00(12:00 12:30)|08:00 15:00(12:00 12:30)|08:00 15:00(12:00 12:30)|08:00 15:00(12:00 12:30)</v>
          </cell>
          <cell r="O434" t="str">
            <v/>
          </cell>
          <cell r="P434">
            <v>1</v>
          </cell>
          <cell r="Q434" t="str">
            <v>Н7</v>
          </cell>
          <cell r="R434" t="e">
            <v>#VALUE!</v>
          </cell>
          <cell r="T434" t="str">
            <v/>
          </cell>
          <cell r="U434">
            <v>1</v>
          </cell>
          <cell r="V434" t="str">
            <v>Н7</v>
          </cell>
          <cell r="W434" t="e">
            <v>#VALUE!</v>
          </cell>
          <cell r="Y434" t="str">
            <v/>
          </cell>
          <cell r="Z434">
            <v>1</v>
          </cell>
          <cell r="AA434" t="str">
            <v>Н7</v>
          </cell>
          <cell r="AB434" t="e">
            <v>#VALUE!</v>
          </cell>
          <cell r="AD434" t="str">
            <v/>
          </cell>
          <cell r="AE434">
            <v>1</v>
          </cell>
          <cell r="AF434" t="str">
            <v>Н7</v>
          </cell>
          <cell r="AG434" t="e">
            <v>#VALUE!</v>
          </cell>
          <cell r="AI434" t="str">
            <v/>
          </cell>
          <cell r="AJ434">
            <v>1</v>
          </cell>
          <cell r="AK434" t="str">
            <v>Н7</v>
          </cell>
          <cell r="AL434" t="e">
            <v>#VALUE!</v>
          </cell>
          <cell r="AO434">
            <v>1</v>
          </cell>
        </row>
        <row r="435">
          <cell r="A435" t="str">
            <v>4378/096</v>
          </cell>
          <cell r="B435">
            <v>463</v>
          </cell>
          <cell r="C435" t="str">
            <v>Опер.касса №4378/096</v>
          </cell>
          <cell r="D435" t="str">
            <v>П6:Операционная касса вне кассового узла</v>
          </cell>
          <cell r="E435" t="str">
            <v>607605</v>
          </cell>
          <cell r="F435" t="str">
            <v>Нижегородская область</v>
          </cell>
          <cell r="G435" t="str">
            <v>г.Богородск, 2 микрорайон, 4А</v>
          </cell>
          <cell r="H435" t="str">
            <v>(83170)25929</v>
          </cell>
          <cell r="I435" t="str">
            <v>Балашова Марина Юрьевна</v>
          </cell>
          <cell r="K435">
            <v>6</v>
          </cell>
          <cell r="L435" t="str">
            <v>Н5:город (не являющийся центром субъекта РФ) с населением до 50 тыс. чел.</v>
          </cell>
          <cell r="M435" t="str">
            <v>123456</v>
          </cell>
          <cell r="N435" t="str">
            <v>08:00 18:00(13:00 14:00)|08:00 18:00(13:00 14:00)|08:00 18:00(13:00 14:00)|08:00 18:00(13:00 14:00)|08:00 18:00(13:00 14:00)|08:00 14:00</v>
          </cell>
          <cell r="O435" t="str">
            <v/>
          </cell>
          <cell r="P435">
            <v>6</v>
          </cell>
          <cell r="Q435" t="str">
            <v>Н5</v>
          </cell>
          <cell r="R435" t="e">
            <v>#VALUE!</v>
          </cell>
          <cell r="T435" t="str">
            <v/>
          </cell>
          <cell r="U435">
            <v>6</v>
          </cell>
          <cell r="V435" t="str">
            <v>Н5</v>
          </cell>
          <cell r="W435" t="e">
            <v>#VALUE!</v>
          </cell>
          <cell r="Y435" t="str">
            <v/>
          </cell>
          <cell r="Z435">
            <v>6</v>
          </cell>
          <cell r="AA435" t="str">
            <v>Н5</v>
          </cell>
          <cell r="AB435" t="e">
            <v>#VALUE!</v>
          </cell>
          <cell r="AD435" t="str">
            <v/>
          </cell>
          <cell r="AE435">
            <v>6</v>
          </cell>
          <cell r="AF435" t="str">
            <v>Н5</v>
          </cell>
          <cell r="AG435" t="e">
            <v>#VALUE!</v>
          </cell>
          <cell r="AI435" t="str">
            <v/>
          </cell>
          <cell r="AJ435">
            <v>6</v>
          </cell>
          <cell r="AK435" t="str">
            <v>Н5</v>
          </cell>
          <cell r="AL435" t="e">
            <v>#VALUE!</v>
          </cell>
          <cell r="AO435">
            <v>6</v>
          </cell>
        </row>
        <row r="436">
          <cell r="A436" t="str">
            <v>4378/097</v>
          </cell>
          <cell r="B436">
            <v>464</v>
          </cell>
          <cell r="C436" t="str">
            <v>Доп.офис №4378/097</v>
          </cell>
          <cell r="D436" t="str">
            <v>П3:Дополнительный офис - универсальный филиал</v>
          </cell>
          <cell r="E436" t="str">
            <v>606150</v>
          </cell>
          <cell r="F436" t="str">
            <v>Нижегородская область</v>
          </cell>
          <cell r="G436" t="str">
            <v>р.п.Вача, ул.Советская, 24б</v>
          </cell>
          <cell r="H436" t="str">
            <v>(83173)61700</v>
          </cell>
          <cell r="I436" t="str">
            <v>Холзакова Людмила Владимировна</v>
          </cell>
          <cell r="K436">
            <v>12.25</v>
          </cell>
          <cell r="L436" t="str">
            <v>Н6:городской населенный пункт (поселек городского типа, рабочий поселок)</v>
          </cell>
          <cell r="M436" t="str">
            <v>123456</v>
          </cell>
          <cell r="N436" t="str">
            <v>08:00 17:00|08:00 17:00|08:00 17:00|08:00 17:00|08:00 17:00|08:00 13:00</v>
          </cell>
          <cell r="O436" t="str">
            <v/>
          </cell>
          <cell r="P436">
            <v>11</v>
          </cell>
          <cell r="Q436" t="str">
            <v>Н6</v>
          </cell>
          <cell r="R436" t="e">
            <v>#VALUE!</v>
          </cell>
          <cell r="T436" t="str">
            <v/>
          </cell>
          <cell r="U436">
            <v>11</v>
          </cell>
          <cell r="V436" t="str">
            <v>Н6</v>
          </cell>
          <cell r="W436" t="e">
            <v>#VALUE!</v>
          </cell>
          <cell r="Y436" t="str">
            <v/>
          </cell>
          <cell r="Z436">
            <v>11</v>
          </cell>
          <cell r="AA436" t="str">
            <v>Н6</v>
          </cell>
          <cell r="AB436" t="e">
            <v>#VALUE!</v>
          </cell>
          <cell r="AD436" t="str">
            <v/>
          </cell>
          <cell r="AE436">
            <v>11</v>
          </cell>
          <cell r="AF436" t="str">
            <v>Н6</v>
          </cell>
          <cell r="AG436" t="e">
            <v>#VALUE!</v>
          </cell>
          <cell r="AI436" t="str">
            <v/>
          </cell>
          <cell r="AJ436">
            <v>11</v>
          </cell>
          <cell r="AK436" t="str">
            <v>Н6</v>
          </cell>
          <cell r="AL436" t="e">
            <v>#VALUE!</v>
          </cell>
          <cell r="AO436">
            <v>11</v>
          </cell>
        </row>
        <row r="437">
          <cell r="A437" t="str">
            <v>4378/098</v>
          </cell>
          <cell r="B437">
            <v>465</v>
          </cell>
          <cell r="C437" t="str">
            <v>Опер.касса №4378/098</v>
          </cell>
          <cell r="D437" t="str">
            <v>П6:Операционная касса вне кассового узла</v>
          </cell>
          <cell r="E437" t="str">
            <v>606160</v>
          </cell>
          <cell r="F437" t="str">
            <v>Нижегородская область</v>
          </cell>
          <cell r="G437" t="str">
            <v>с.Новоселки, ул.Гагарина, 10</v>
          </cell>
          <cell r="H437" t="str">
            <v>(83173)74233</v>
          </cell>
          <cell r="I437" t="str">
            <v>Андреева Татьяна Николаевна</v>
          </cell>
          <cell r="K437">
            <v>0.5</v>
          </cell>
          <cell r="L437" t="str">
            <v>Н7:сельский населенный пункт</v>
          </cell>
          <cell r="M437" t="str">
            <v>135</v>
          </cell>
          <cell r="N437" t="str">
            <v>08:00 15:30(13:40 14:30)|08:00 15:30(13:40 14:30)|08:00 15:30(13:40 14:30)</v>
          </cell>
          <cell r="O437" t="str">
            <v/>
          </cell>
          <cell r="P437">
            <v>1</v>
          </cell>
          <cell r="Q437" t="str">
            <v>Н7</v>
          </cell>
          <cell r="R437" t="e">
            <v>#VALUE!</v>
          </cell>
          <cell r="T437" t="str">
            <v/>
          </cell>
          <cell r="U437">
            <v>1</v>
          </cell>
          <cell r="V437" t="str">
            <v>Н7</v>
          </cell>
          <cell r="W437" t="e">
            <v>#VALUE!</v>
          </cell>
          <cell r="Y437" t="str">
            <v/>
          </cell>
          <cell r="Z437">
            <v>1</v>
          </cell>
          <cell r="AA437" t="str">
            <v>Н7</v>
          </cell>
          <cell r="AB437" t="e">
            <v>#VALUE!</v>
          </cell>
          <cell r="AD437" t="str">
            <v/>
          </cell>
          <cell r="AE437">
            <v>1</v>
          </cell>
          <cell r="AF437" t="str">
            <v>Н7</v>
          </cell>
          <cell r="AG437" t="e">
            <v>#VALUE!</v>
          </cell>
          <cell r="AI437" t="str">
            <v/>
          </cell>
          <cell r="AJ437">
            <v>1</v>
          </cell>
          <cell r="AK437" t="str">
            <v>Н7</v>
          </cell>
          <cell r="AL437" t="e">
            <v>#VALUE!</v>
          </cell>
          <cell r="AO437">
            <v>1</v>
          </cell>
        </row>
        <row r="438">
          <cell r="A438" t="str">
            <v>4378/099</v>
          </cell>
          <cell r="B438">
            <v>466</v>
          </cell>
          <cell r="C438" t="str">
            <v>Опер.касса №4378/099</v>
          </cell>
          <cell r="D438" t="str">
            <v>П6:Операционная касса вне кассового узла</v>
          </cell>
          <cell r="E438" t="str">
            <v>606155</v>
          </cell>
          <cell r="F438" t="str">
            <v>Нижегородская область</v>
          </cell>
          <cell r="G438" t="str">
            <v>с.Яковцево, ул.Школьная, 7а</v>
          </cell>
          <cell r="H438" t="str">
            <v>(83173)73185</v>
          </cell>
          <cell r="I438" t="str">
            <v>Смольянинова Светлана Михайловна</v>
          </cell>
          <cell r="K438">
            <v>0.25</v>
          </cell>
          <cell r="L438" t="str">
            <v>Н7:сельский населенный пункт</v>
          </cell>
          <cell r="M438" t="str">
            <v>13</v>
          </cell>
          <cell r="N438" t="str">
            <v>09:00 13:00|09:00 13:00</v>
          </cell>
          <cell r="O438" t="str">
            <v/>
          </cell>
          <cell r="P438">
            <v>1</v>
          </cell>
          <cell r="Q438" t="str">
            <v>Н7</v>
          </cell>
          <cell r="R438" t="e">
            <v>#VALUE!</v>
          </cell>
          <cell r="T438" t="str">
            <v/>
          </cell>
          <cell r="U438">
            <v>1</v>
          </cell>
          <cell r="V438" t="str">
            <v>Н7</v>
          </cell>
          <cell r="W438" t="e">
            <v>#VALUE!</v>
          </cell>
          <cell r="Y438" t="str">
            <v/>
          </cell>
          <cell r="Z438">
            <v>1</v>
          </cell>
          <cell r="AA438" t="str">
            <v>Н7</v>
          </cell>
          <cell r="AB438" t="e">
            <v>#VALUE!</v>
          </cell>
          <cell r="AD438" t="str">
            <v/>
          </cell>
          <cell r="AE438">
            <v>1</v>
          </cell>
          <cell r="AF438" t="str">
            <v>Н7</v>
          </cell>
          <cell r="AG438" t="e">
            <v>#VALUE!</v>
          </cell>
          <cell r="AI438" t="str">
            <v/>
          </cell>
          <cell r="AJ438">
            <v>1</v>
          </cell>
          <cell r="AK438" t="str">
            <v>Н7</v>
          </cell>
          <cell r="AL438" t="e">
            <v>#VALUE!</v>
          </cell>
          <cell r="AO438">
            <v>1</v>
          </cell>
        </row>
        <row r="439">
          <cell r="A439" t="str">
            <v>4354</v>
          </cell>
          <cell r="B439">
            <v>467</v>
          </cell>
          <cell r="C439" t="str">
            <v>Лукояновское отделение №4354</v>
          </cell>
          <cell r="D439" t="str">
            <v>П2:Отделение Сбербанка России</v>
          </cell>
          <cell r="E439" t="str">
            <v>607800</v>
          </cell>
          <cell r="F439" t="str">
            <v>Нижегородская область</v>
          </cell>
          <cell r="G439" t="str">
            <v>г.Лукоянов, переулок Красный, 11</v>
          </cell>
          <cell r="H439" t="str">
            <v>(83196)43173</v>
          </cell>
          <cell r="I439" t="str">
            <v>Ситнов Алексей Евгеньевич</v>
          </cell>
          <cell r="J439" t="str">
            <v>Чернышева Валентина Александровна</v>
          </cell>
          <cell r="K439">
            <v>104</v>
          </cell>
          <cell r="L439" t="str">
            <v>Н5:город (не являющийся центром субъекта РФ) с населением до 50 тыс. чел.</v>
          </cell>
          <cell r="M439" t="str">
            <v>12345</v>
          </cell>
          <cell r="N439" t="str">
            <v>08:00 16:00|08:00 16:00|08:00 16:00|08:00 16:00|08:00 16:00</v>
          </cell>
          <cell r="O439" t="str">
            <v/>
          </cell>
          <cell r="P439">
            <v>13</v>
          </cell>
          <cell r="Q439" t="str">
            <v>Н5</v>
          </cell>
          <cell r="R439" t="e">
            <v>#VALUE!</v>
          </cell>
          <cell r="T439" t="str">
            <v/>
          </cell>
          <cell r="U439">
            <v>13</v>
          </cell>
          <cell r="V439" t="str">
            <v>Н5</v>
          </cell>
          <cell r="W439" t="e">
            <v>#VALUE!</v>
          </cell>
          <cell r="Y439" t="str">
            <v/>
          </cell>
          <cell r="Z439">
            <v>13</v>
          </cell>
          <cell r="AA439" t="str">
            <v>Н5</v>
          </cell>
          <cell r="AB439" t="e">
            <v>#VALUE!</v>
          </cell>
          <cell r="AD439" t="str">
            <v/>
          </cell>
          <cell r="AE439">
            <v>13</v>
          </cell>
          <cell r="AF439" t="str">
            <v>Н5</v>
          </cell>
          <cell r="AG439" t="e">
            <v>#VALUE!</v>
          </cell>
          <cell r="AI439" t="str">
            <v/>
          </cell>
          <cell r="AJ439">
            <v>13</v>
          </cell>
          <cell r="AK439" t="str">
            <v>Н5</v>
          </cell>
          <cell r="AL439" t="e">
            <v>#VALUE!</v>
          </cell>
          <cell r="AO439">
            <v>13</v>
          </cell>
        </row>
        <row r="440">
          <cell r="A440" t="str">
            <v>4354/010</v>
          </cell>
          <cell r="B440">
            <v>468</v>
          </cell>
          <cell r="C440" t="str">
            <v>Опер.касса №4354/010</v>
          </cell>
          <cell r="D440" t="str">
            <v>П6:Операционная касса вне кассового узла</v>
          </cell>
          <cell r="E440" t="str">
            <v>607842</v>
          </cell>
          <cell r="F440" t="str">
            <v>Нижегородская область</v>
          </cell>
          <cell r="G440" t="str">
            <v>с.Крюковка</v>
          </cell>
          <cell r="H440" t="str">
            <v>(83196)58339</v>
          </cell>
          <cell r="I440" t="str">
            <v>Киршанова Мария Васильевна</v>
          </cell>
          <cell r="K440">
            <v>0.25</v>
          </cell>
          <cell r="L440" t="str">
            <v>Н7:сельский населенный пункт</v>
          </cell>
          <cell r="M440" t="str">
            <v>45</v>
          </cell>
          <cell r="N440" t="str">
            <v>08:30 12:30|08:30 12:30</v>
          </cell>
          <cell r="O440" t="str">
            <v/>
          </cell>
          <cell r="P440">
            <v>1</v>
          </cell>
          <cell r="Q440" t="str">
            <v>Н7</v>
          </cell>
          <cell r="R440" t="e">
            <v>#VALUE!</v>
          </cell>
          <cell r="T440" t="str">
            <v/>
          </cell>
          <cell r="U440">
            <v>1</v>
          </cell>
          <cell r="V440" t="str">
            <v>Н7</v>
          </cell>
          <cell r="W440" t="e">
            <v>#VALUE!</v>
          </cell>
          <cell r="Y440" t="str">
            <v/>
          </cell>
          <cell r="Z440">
            <v>1</v>
          </cell>
          <cell r="AA440" t="str">
            <v>Н7</v>
          </cell>
          <cell r="AB440" t="e">
            <v>#VALUE!</v>
          </cell>
          <cell r="AD440" t="str">
            <v/>
          </cell>
          <cell r="AE440">
            <v>1</v>
          </cell>
          <cell r="AF440" t="str">
            <v>Н7</v>
          </cell>
          <cell r="AG440" t="e">
            <v>#VALUE!</v>
          </cell>
          <cell r="AI440" t="str">
            <v/>
          </cell>
          <cell r="AJ440">
            <v>1</v>
          </cell>
          <cell r="AK440" t="str">
            <v>Н7</v>
          </cell>
          <cell r="AL440" t="e">
            <v>#VALUE!</v>
          </cell>
          <cell r="AO440">
            <v>1</v>
          </cell>
        </row>
        <row r="441">
          <cell r="A441" t="str">
            <v>4354/015</v>
          </cell>
          <cell r="B441">
            <v>469</v>
          </cell>
          <cell r="C441" t="str">
            <v>Опер.касса №4354/015</v>
          </cell>
          <cell r="D441" t="str">
            <v>П6:Операционная касса вне кассового узла</v>
          </cell>
          <cell r="E441" t="str">
            <v>607830</v>
          </cell>
          <cell r="F441" t="str">
            <v>Нижегородская область</v>
          </cell>
          <cell r="G441" t="str">
            <v>п.Разино, ул.Ленина, 90</v>
          </cell>
          <cell r="H441" t="str">
            <v>(83196)53185</v>
          </cell>
          <cell r="I441" t="str">
            <v>Метлина Валентина Валерьевна</v>
          </cell>
          <cell r="K441">
            <v>2</v>
          </cell>
          <cell r="L441" t="str">
            <v>Н7:сельский населенный пункт</v>
          </cell>
          <cell r="M441" t="str">
            <v>23456</v>
          </cell>
          <cell r="N441" t="str">
            <v>08:00 16:30(13:00 14:00)|08:00 16:30(13:00 14:00)|08:00 16:30(13:00 14:00)|08:00 16:30(13:00 14:00)|08:00 13:00</v>
          </cell>
          <cell r="O441" t="str">
            <v/>
          </cell>
          <cell r="P441">
            <v>2</v>
          </cell>
          <cell r="Q441" t="str">
            <v>Н7</v>
          </cell>
          <cell r="R441" t="e">
            <v>#VALUE!</v>
          </cell>
          <cell r="T441" t="str">
            <v/>
          </cell>
          <cell r="U441">
            <v>2</v>
          </cell>
          <cell r="V441" t="str">
            <v>Н7</v>
          </cell>
          <cell r="W441" t="e">
            <v>#VALUE!</v>
          </cell>
          <cell r="Y441" t="str">
            <v/>
          </cell>
          <cell r="Z441">
            <v>2</v>
          </cell>
          <cell r="AA441" t="str">
            <v>Н7</v>
          </cell>
          <cell r="AB441" t="e">
            <v>#VALUE!</v>
          </cell>
          <cell r="AD441" t="str">
            <v/>
          </cell>
          <cell r="AE441">
            <v>2</v>
          </cell>
          <cell r="AF441" t="str">
            <v>Н7</v>
          </cell>
          <cell r="AG441" t="e">
            <v>#VALUE!</v>
          </cell>
          <cell r="AI441" t="str">
            <v/>
          </cell>
          <cell r="AJ441">
            <v>2</v>
          </cell>
          <cell r="AK441" t="str">
            <v>Н7</v>
          </cell>
          <cell r="AL441" t="e">
            <v>#VALUE!</v>
          </cell>
          <cell r="AO441">
            <v>2</v>
          </cell>
        </row>
        <row r="442">
          <cell r="A442" t="str">
            <v>4354/016</v>
          </cell>
          <cell r="B442">
            <v>470</v>
          </cell>
          <cell r="C442" t="str">
            <v>Опер.касса №4354/016</v>
          </cell>
          <cell r="D442" t="str">
            <v>П6:Операционная касса вне кассового узла</v>
          </cell>
          <cell r="E442" t="str">
            <v>607835</v>
          </cell>
          <cell r="F442" t="str">
            <v>Нижегородская область</v>
          </cell>
          <cell r="G442" t="str">
            <v>с.Салдаманов Майдан</v>
          </cell>
          <cell r="H442" t="str">
            <v>(83196)59242</v>
          </cell>
          <cell r="I442" t="str">
            <v>Афонина Надежда Константиновна</v>
          </cell>
          <cell r="K442">
            <v>0.15</v>
          </cell>
          <cell r="L442" t="str">
            <v>Н7:сельский населенный пункт</v>
          </cell>
          <cell r="M442" t="str">
            <v>1</v>
          </cell>
          <cell r="N442" t="str">
            <v>09:30 14:30</v>
          </cell>
          <cell r="O442" t="str">
            <v/>
          </cell>
          <cell r="P442">
            <v>1</v>
          </cell>
          <cell r="Q442" t="str">
            <v>Н7</v>
          </cell>
          <cell r="R442" t="e">
            <v>#VALUE!</v>
          </cell>
          <cell r="T442" t="str">
            <v/>
          </cell>
          <cell r="U442">
            <v>1</v>
          </cell>
          <cell r="V442" t="str">
            <v>Н7</v>
          </cell>
          <cell r="W442" t="e">
            <v>#VALUE!</v>
          </cell>
          <cell r="Y442" t="str">
            <v/>
          </cell>
          <cell r="Z442">
            <v>1</v>
          </cell>
          <cell r="AA442" t="str">
            <v>Н7</v>
          </cell>
          <cell r="AB442" t="e">
            <v>#VALUE!</v>
          </cell>
          <cell r="AD442" t="str">
            <v/>
          </cell>
          <cell r="AE442">
            <v>1</v>
          </cell>
          <cell r="AF442" t="str">
            <v>Н7</v>
          </cell>
          <cell r="AG442" t="e">
            <v>#VALUE!</v>
          </cell>
          <cell r="AI442" t="str">
            <v/>
          </cell>
          <cell r="AJ442">
            <v>1</v>
          </cell>
          <cell r="AK442" t="str">
            <v>Н7</v>
          </cell>
          <cell r="AL442" t="e">
            <v>#VALUE!</v>
          </cell>
          <cell r="AO442">
            <v>1</v>
          </cell>
        </row>
        <row r="443">
          <cell r="A443" t="str">
            <v>4354/023</v>
          </cell>
          <cell r="B443">
            <v>473</v>
          </cell>
          <cell r="C443" t="str">
            <v>Опер.касса №4354/023</v>
          </cell>
          <cell r="D443" t="str">
            <v>П6:Операционная касса вне кассового узла</v>
          </cell>
          <cell r="E443" t="str">
            <v>607821</v>
          </cell>
          <cell r="F443" t="str">
            <v>Нижегородская область</v>
          </cell>
          <cell r="G443" t="str">
            <v>с.Большое Маресьево</v>
          </cell>
          <cell r="H443" t="str">
            <v>(83196)57254</v>
          </cell>
          <cell r="I443" t="str">
            <v>Белькина Валентина Андреевна</v>
          </cell>
          <cell r="K443">
            <v>0.5</v>
          </cell>
          <cell r="L443" t="str">
            <v>Н7:сельский населенный пункт</v>
          </cell>
          <cell r="M443" t="str">
            <v>123</v>
          </cell>
          <cell r="N443" t="str">
            <v>08:00 15:00(12:00 13:00)|08:00 14:00(12:00 13:00)|08:00 15:00(12:00 13:00)</v>
          </cell>
          <cell r="O443" t="str">
            <v/>
          </cell>
          <cell r="P443">
            <v>1</v>
          </cell>
          <cell r="Q443" t="str">
            <v>Н7</v>
          </cell>
          <cell r="R443" t="e">
            <v>#VALUE!</v>
          </cell>
          <cell r="T443" t="str">
            <v/>
          </cell>
          <cell r="U443">
            <v>1</v>
          </cell>
          <cell r="V443" t="str">
            <v>Н7</v>
          </cell>
          <cell r="W443" t="e">
            <v>#VALUE!</v>
          </cell>
          <cell r="Y443" t="str">
            <v/>
          </cell>
          <cell r="Z443">
            <v>1</v>
          </cell>
          <cell r="AA443" t="str">
            <v>Н7</v>
          </cell>
          <cell r="AB443" t="e">
            <v>#VALUE!</v>
          </cell>
          <cell r="AD443" t="str">
            <v/>
          </cell>
          <cell r="AE443">
            <v>1</v>
          </cell>
          <cell r="AF443" t="str">
            <v>Н7</v>
          </cell>
          <cell r="AG443" t="e">
            <v>#VALUE!</v>
          </cell>
          <cell r="AI443" t="str">
            <v/>
          </cell>
          <cell r="AJ443">
            <v>1</v>
          </cell>
          <cell r="AK443" t="str">
            <v>Н7</v>
          </cell>
          <cell r="AL443" t="e">
            <v>#VALUE!</v>
          </cell>
          <cell r="AO443">
            <v>1</v>
          </cell>
        </row>
        <row r="444">
          <cell r="A444" t="str">
            <v>4354/025</v>
          </cell>
          <cell r="B444">
            <v>474</v>
          </cell>
          <cell r="C444" t="str">
            <v>Опер.касса №4354/025</v>
          </cell>
          <cell r="D444" t="str">
            <v>П6:Операционная касса вне кассового узла</v>
          </cell>
          <cell r="E444" t="str">
            <v>607824</v>
          </cell>
          <cell r="F444" t="str">
            <v>Нижегородская область</v>
          </cell>
          <cell r="G444" t="str">
            <v>с.Елфимово</v>
          </cell>
          <cell r="H444" t="str">
            <v>(83196)54419</v>
          </cell>
          <cell r="I444" t="str">
            <v>Белькина Валентина Андреевна</v>
          </cell>
          <cell r="K444">
            <v>0.15</v>
          </cell>
          <cell r="L444" t="str">
            <v>Н7:сельский населенный пункт</v>
          </cell>
          <cell r="M444" t="str">
            <v>4</v>
          </cell>
          <cell r="N444" t="str">
            <v>08:00 13:00</v>
          </cell>
          <cell r="O444" t="str">
            <v/>
          </cell>
          <cell r="P444">
            <v>1</v>
          </cell>
          <cell r="Q444" t="str">
            <v>Н7</v>
          </cell>
          <cell r="R444" t="e">
            <v>#VALUE!</v>
          </cell>
          <cell r="T444" t="str">
            <v/>
          </cell>
          <cell r="U444">
            <v>1</v>
          </cell>
          <cell r="V444" t="str">
            <v>Н7</v>
          </cell>
          <cell r="W444" t="e">
            <v>#VALUE!</v>
          </cell>
          <cell r="Y444" t="str">
            <v/>
          </cell>
          <cell r="Z444">
            <v>1</v>
          </cell>
          <cell r="AA444" t="str">
            <v>Н7</v>
          </cell>
          <cell r="AB444" t="e">
            <v>#VALUE!</v>
          </cell>
          <cell r="AD444" t="str">
            <v/>
          </cell>
          <cell r="AE444">
            <v>1</v>
          </cell>
          <cell r="AF444" t="str">
            <v>Н7</v>
          </cell>
          <cell r="AG444" t="e">
            <v>#VALUE!</v>
          </cell>
          <cell r="AI444" t="str">
            <v/>
          </cell>
          <cell r="AJ444">
            <v>1</v>
          </cell>
          <cell r="AK444" t="str">
            <v>Н7</v>
          </cell>
          <cell r="AL444" t="e">
            <v>#VALUE!</v>
          </cell>
          <cell r="AO444">
            <v>1</v>
          </cell>
        </row>
        <row r="445">
          <cell r="A445" t="str">
            <v>4354/026</v>
          </cell>
          <cell r="B445">
            <v>475</v>
          </cell>
          <cell r="C445" t="str">
            <v>Опер.касса №4354/026</v>
          </cell>
          <cell r="D445" t="str">
            <v>П6:Операционная касса вне кассового узла</v>
          </cell>
          <cell r="E445" t="str">
            <v>607832</v>
          </cell>
          <cell r="F445" t="str">
            <v>Нижегородская область</v>
          </cell>
          <cell r="G445" t="str">
            <v>с.Иванцево</v>
          </cell>
          <cell r="H445" t="str">
            <v>(83196)58749</v>
          </cell>
          <cell r="I445" t="str">
            <v>Карасева Галина Николаевна</v>
          </cell>
          <cell r="K445">
            <v>0.15</v>
          </cell>
          <cell r="L445" t="str">
            <v>Н7:сельский населенный пункт</v>
          </cell>
          <cell r="M445" t="str">
            <v>3</v>
          </cell>
          <cell r="N445" t="str">
            <v>09:00 14:00</v>
          </cell>
          <cell r="O445" t="str">
            <v/>
          </cell>
          <cell r="P445">
            <v>1</v>
          </cell>
          <cell r="Q445" t="str">
            <v>Н7</v>
          </cell>
          <cell r="R445" t="e">
            <v>#VALUE!</v>
          </cell>
          <cell r="T445" t="str">
            <v/>
          </cell>
          <cell r="U445">
            <v>1</v>
          </cell>
          <cell r="V445" t="str">
            <v>Н7</v>
          </cell>
          <cell r="W445" t="e">
            <v>#VALUE!</v>
          </cell>
          <cell r="Y445" t="str">
            <v/>
          </cell>
          <cell r="Z445">
            <v>1</v>
          </cell>
          <cell r="AA445" t="str">
            <v>Н7</v>
          </cell>
          <cell r="AB445" t="e">
            <v>#VALUE!</v>
          </cell>
          <cell r="AD445" t="str">
            <v/>
          </cell>
          <cell r="AE445">
            <v>1</v>
          </cell>
          <cell r="AF445" t="str">
            <v>Н7</v>
          </cell>
          <cell r="AG445" t="e">
            <v>#VALUE!</v>
          </cell>
          <cell r="AI445" t="str">
            <v/>
          </cell>
          <cell r="AJ445">
            <v>1</v>
          </cell>
          <cell r="AK445" t="str">
            <v>Н7</v>
          </cell>
          <cell r="AL445" t="e">
            <v>#VALUE!</v>
          </cell>
          <cell r="AO445">
            <v>1</v>
          </cell>
        </row>
        <row r="446">
          <cell r="A446" t="str">
            <v>4354/028</v>
          </cell>
          <cell r="B446">
            <v>477</v>
          </cell>
          <cell r="C446" t="str">
            <v>Опер.касса №4354/028</v>
          </cell>
          <cell r="D446" t="str">
            <v>П6:Операционная касса вне кассового узла</v>
          </cell>
          <cell r="E446" t="str">
            <v>607833</v>
          </cell>
          <cell r="F446" t="str">
            <v>Нижегородская область</v>
          </cell>
          <cell r="G446" t="str">
            <v>с.Шандрово</v>
          </cell>
          <cell r="H446" t="str">
            <v>(83196)55132</v>
          </cell>
          <cell r="I446" t="str">
            <v>Афонина Надежда Константиновна</v>
          </cell>
          <cell r="K446">
            <v>0.5</v>
          </cell>
          <cell r="L446" t="str">
            <v>Н7:сельский населенный пункт</v>
          </cell>
          <cell r="M446" t="str">
            <v>123</v>
          </cell>
          <cell r="N446" t="str">
            <v>08:00 15:00(12:00 13:00)|08:00 14:00(12:00 13:00)|08:00 15:00(12:00 13:00)</v>
          </cell>
          <cell r="O446" t="str">
            <v/>
          </cell>
          <cell r="P446">
            <v>1</v>
          </cell>
          <cell r="Q446" t="str">
            <v>Н7</v>
          </cell>
          <cell r="R446" t="e">
            <v>#VALUE!</v>
          </cell>
          <cell r="T446" t="str">
            <v/>
          </cell>
          <cell r="U446">
            <v>1</v>
          </cell>
          <cell r="V446" t="str">
            <v>Н7</v>
          </cell>
          <cell r="W446" t="e">
            <v>#VALUE!</v>
          </cell>
          <cell r="Y446" t="str">
            <v/>
          </cell>
          <cell r="Z446">
            <v>1</v>
          </cell>
          <cell r="AA446" t="str">
            <v>Н7</v>
          </cell>
          <cell r="AB446" t="e">
            <v>#VALUE!</v>
          </cell>
          <cell r="AD446" t="str">
            <v/>
          </cell>
          <cell r="AE446">
            <v>1</v>
          </cell>
          <cell r="AF446" t="str">
            <v>Н7</v>
          </cell>
          <cell r="AG446" t="e">
            <v>#VALUE!</v>
          </cell>
          <cell r="AI446" t="str">
            <v/>
          </cell>
          <cell r="AJ446">
            <v>1</v>
          </cell>
          <cell r="AK446" t="str">
            <v>Н7</v>
          </cell>
          <cell r="AL446" t="e">
            <v>#VALUE!</v>
          </cell>
          <cell r="AO446">
            <v>1</v>
          </cell>
        </row>
        <row r="447">
          <cell r="A447" t="str">
            <v>4354/03</v>
          </cell>
          <cell r="B447">
            <v>478</v>
          </cell>
          <cell r="C447" t="str">
            <v>Опер.касса №4354/03</v>
          </cell>
          <cell r="D447" t="str">
            <v>П6:Операционная касса вне кассового узла</v>
          </cell>
          <cell r="E447" t="str">
            <v>607813</v>
          </cell>
          <cell r="F447" t="str">
            <v>Нижегородская область</v>
          </cell>
          <cell r="G447" t="str">
            <v>с.Тольский Майдан, ул.Свердлова, 116</v>
          </cell>
          <cell r="H447" t="str">
            <v>(83196)58247</v>
          </cell>
          <cell r="I447" t="str">
            <v>Гарнец Любовь Ивановна</v>
          </cell>
          <cell r="K447">
            <v>0.2</v>
          </cell>
          <cell r="L447" t="str">
            <v>Н7:сельский населенный пункт</v>
          </cell>
          <cell r="M447" t="str">
            <v>13</v>
          </cell>
          <cell r="N447" t="str">
            <v>08:30 11:30|08:30 11:30</v>
          </cell>
          <cell r="O447" t="str">
            <v/>
          </cell>
          <cell r="P447">
            <v>1</v>
          </cell>
          <cell r="Q447" t="str">
            <v>Н7</v>
          </cell>
          <cell r="R447" t="e">
            <v>#VALUE!</v>
          </cell>
          <cell r="T447" t="str">
            <v/>
          </cell>
          <cell r="U447">
            <v>1</v>
          </cell>
          <cell r="V447" t="str">
            <v>Н7</v>
          </cell>
          <cell r="W447" t="e">
            <v>#VALUE!</v>
          </cell>
          <cell r="Y447" t="str">
            <v/>
          </cell>
          <cell r="Z447">
            <v>1</v>
          </cell>
          <cell r="AA447" t="str">
            <v>Н7</v>
          </cell>
          <cell r="AB447" t="e">
            <v>#VALUE!</v>
          </cell>
          <cell r="AD447" t="str">
            <v/>
          </cell>
          <cell r="AE447">
            <v>1</v>
          </cell>
          <cell r="AF447" t="str">
            <v>Н7</v>
          </cell>
          <cell r="AG447" t="e">
            <v>#VALUE!</v>
          </cell>
          <cell r="AI447" t="str">
            <v/>
          </cell>
          <cell r="AJ447">
            <v>1</v>
          </cell>
          <cell r="AK447" t="str">
            <v>Н7</v>
          </cell>
          <cell r="AL447" t="e">
            <v>#VALUE!</v>
          </cell>
          <cell r="AO447">
            <v>1</v>
          </cell>
        </row>
        <row r="448">
          <cell r="A448" t="str">
            <v>4354/032</v>
          </cell>
          <cell r="B448">
            <v>479</v>
          </cell>
          <cell r="C448" t="str">
            <v>Опер.касса №4354/032</v>
          </cell>
          <cell r="D448" t="str">
            <v>П6:Операционная касса вне кассового узла</v>
          </cell>
          <cell r="E448" t="str">
            <v>607843</v>
          </cell>
          <cell r="F448" t="str">
            <v>Нижегородская область</v>
          </cell>
          <cell r="G448" t="str">
            <v>с.Неверово</v>
          </cell>
          <cell r="H448" t="str">
            <v>(83196)58632</v>
          </cell>
          <cell r="I448" t="str">
            <v>Карасева Галина Николаевна</v>
          </cell>
          <cell r="K448">
            <v>0.25</v>
          </cell>
          <cell r="L448" t="str">
            <v>Н7:сельский населенный пункт</v>
          </cell>
          <cell r="M448" t="str">
            <v>12</v>
          </cell>
          <cell r="N448" t="str">
            <v>08:00 12:00|08:00 12:00</v>
          </cell>
          <cell r="O448" t="str">
            <v/>
          </cell>
          <cell r="P448">
            <v>1</v>
          </cell>
          <cell r="Q448" t="str">
            <v>Н7</v>
          </cell>
          <cell r="R448" t="e">
            <v>#VALUE!</v>
          </cell>
          <cell r="T448" t="str">
            <v/>
          </cell>
          <cell r="U448">
            <v>1</v>
          </cell>
          <cell r="V448" t="str">
            <v>Н7</v>
          </cell>
          <cell r="W448" t="e">
            <v>#VALUE!</v>
          </cell>
          <cell r="Y448" t="str">
            <v/>
          </cell>
          <cell r="Z448">
            <v>1</v>
          </cell>
          <cell r="AA448" t="str">
            <v>Н7</v>
          </cell>
          <cell r="AB448" t="e">
            <v>#VALUE!</v>
          </cell>
          <cell r="AD448" t="str">
            <v/>
          </cell>
          <cell r="AE448">
            <v>1</v>
          </cell>
          <cell r="AF448" t="str">
            <v>Н7</v>
          </cell>
          <cell r="AG448" t="e">
            <v>#VALUE!</v>
          </cell>
          <cell r="AI448" t="str">
            <v/>
          </cell>
          <cell r="AJ448">
            <v>1</v>
          </cell>
          <cell r="AK448" t="str">
            <v>Н7</v>
          </cell>
          <cell r="AL448" t="e">
            <v>#VALUE!</v>
          </cell>
          <cell r="AO448">
            <v>1</v>
          </cell>
        </row>
        <row r="449">
          <cell r="A449" t="str">
            <v>4354/033</v>
          </cell>
          <cell r="B449">
            <v>480</v>
          </cell>
          <cell r="C449" t="str">
            <v>Опер.касса №4354/033</v>
          </cell>
          <cell r="D449" t="str">
            <v>П6:Операционная касса вне кассового узла</v>
          </cell>
          <cell r="E449" t="str">
            <v>607816</v>
          </cell>
          <cell r="F449" t="str">
            <v>Нижегородская область</v>
          </cell>
          <cell r="G449" t="str">
            <v>с.Саврасово</v>
          </cell>
          <cell r="H449" t="str">
            <v>(83196)59142</v>
          </cell>
          <cell r="I449" t="str">
            <v>Одинцова Нина Ивановна</v>
          </cell>
          <cell r="K449">
            <v>0.15</v>
          </cell>
          <cell r="L449" t="str">
            <v>Н7:сельский населенный пункт</v>
          </cell>
          <cell r="M449" t="str">
            <v>4</v>
          </cell>
          <cell r="N449" t="str">
            <v>08:00 13:00</v>
          </cell>
          <cell r="O449" t="str">
            <v/>
          </cell>
          <cell r="P449">
            <v>1</v>
          </cell>
          <cell r="Q449" t="str">
            <v>Н7</v>
          </cell>
          <cell r="R449" t="e">
            <v>#VALUE!</v>
          </cell>
          <cell r="T449" t="str">
            <v/>
          </cell>
          <cell r="U449">
            <v>1</v>
          </cell>
          <cell r="V449" t="str">
            <v>Н7</v>
          </cell>
          <cell r="W449" t="e">
            <v>#VALUE!</v>
          </cell>
          <cell r="Y449" t="str">
            <v/>
          </cell>
          <cell r="Z449">
            <v>1</v>
          </cell>
          <cell r="AA449" t="str">
            <v>Н7</v>
          </cell>
          <cell r="AB449" t="e">
            <v>#VALUE!</v>
          </cell>
          <cell r="AD449" t="str">
            <v/>
          </cell>
          <cell r="AE449">
            <v>1</v>
          </cell>
          <cell r="AF449" t="str">
            <v>Н7</v>
          </cell>
          <cell r="AG449" t="e">
            <v>#VALUE!</v>
          </cell>
          <cell r="AI449" t="str">
            <v/>
          </cell>
          <cell r="AJ449">
            <v>1</v>
          </cell>
          <cell r="AK449" t="str">
            <v>Н7</v>
          </cell>
          <cell r="AL449" t="e">
            <v>#VALUE!</v>
          </cell>
          <cell r="AO449">
            <v>1</v>
          </cell>
        </row>
        <row r="450">
          <cell r="A450" t="str">
            <v>4354/041</v>
          </cell>
          <cell r="B450">
            <v>482</v>
          </cell>
          <cell r="C450" t="str">
            <v>Опер.касса №4354/041</v>
          </cell>
          <cell r="D450" t="str">
            <v>П6:Операционная касса вне кассового узла</v>
          </cell>
          <cell r="E450" t="str">
            <v>607820</v>
          </cell>
          <cell r="F450" t="str">
            <v>Нижегородская область</v>
          </cell>
          <cell r="G450" t="str">
            <v>с.Никулино</v>
          </cell>
          <cell r="H450" t="str">
            <v>(83196)54232</v>
          </cell>
          <cell r="I450" t="str">
            <v>Бударагина Ольга Ивановна</v>
          </cell>
          <cell r="K450">
            <v>0.15</v>
          </cell>
          <cell r="L450" t="str">
            <v>Н7:сельский населенный пункт</v>
          </cell>
          <cell r="M450" t="str">
            <v>2</v>
          </cell>
          <cell r="N450" t="str">
            <v>08:00 13:00</v>
          </cell>
          <cell r="O450" t="str">
            <v/>
          </cell>
          <cell r="P450">
            <v>1</v>
          </cell>
          <cell r="Q450" t="str">
            <v>Н7</v>
          </cell>
          <cell r="R450" t="e">
            <v>#VALUE!</v>
          </cell>
          <cell r="T450" t="str">
            <v/>
          </cell>
          <cell r="U450">
            <v>1</v>
          </cell>
          <cell r="V450" t="str">
            <v>Н7</v>
          </cell>
          <cell r="W450" t="e">
            <v>#VALUE!</v>
          </cell>
          <cell r="Y450" t="str">
            <v/>
          </cell>
          <cell r="Z450">
            <v>1</v>
          </cell>
          <cell r="AA450" t="str">
            <v>Н7</v>
          </cell>
          <cell r="AB450" t="e">
            <v>#VALUE!</v>
          </cell>
          <cell r="AD450" t="str">
            <v/>
          </cell>
          <cell r="AE450">
            <v>1</v>
          </cell>
          <cell r="AF450" t="str">
            <v>Н7</v>
          </cell>
          <cell r="AG450" t="e">
            <v>#VALUE!</v>
          </cell>
          <cell r="AI450" t="str">
            <v/>
          </cell>
          <cell r="AJ450">
            <v>1</v>
          </cell>
          <cell r="AK450" t="str">
            <v>Н7</v>
          </cell>
          <cell r="AL450" t="e">
            <v>#VALUE!</v>
          </cell>
          <cell r="AO450">
            <v>1</v>
          </cell>
        </row>
        <row r="451">
          <cell r="A451" t="str">
            <v>4354/042</v>
          </cell>
          <cell r="B451">
            <v>483</v>
          </cell>
          <cell r="C451" t="str">
            <v>Доп.офис №4354/042</v>
          </cell>
          <cell r="D451" t="str">
            <v>П3:Дополнительный офис - универсальный филиал</v>
          </cell>
          <cell r="E451" t="str">
            <v>607910</v>
          </cell>
          <cell r="F451" t="str">
            <v>Нижегородская область</v>
          </cell>
          <cell r="G451" t="str">
            <v>с.Починки, ул.Луначарского, 17</v>
          </cell>
          <cell r="H451" t="str">
            <v>(83197)50841</v>
          </cell>
          <cell r="I451" t="str">
            <v>Матюшина Анжелика Александровна</v>
          </cell>
          <cell r="K451">
            <v>25</v>
          </cell>
          <cell r="L451" t="str">
            <v>Н7:сельский населенный пункт</v>
          </cell>
          <cell r="M451" t="str">
            <v>123456</v>
          </cell>
          <cell r="N451" t="str">
            <v>08:00 17:00|08:00 17:00|08:00 17:00|08:00 17:00|08:00 16:30|08:00 13:00</v>
          </cell>
          <cell r="O451" t="str">
            <v/>
          </cell>
          <cell r="P451">
            <v>12</v>
          </cell>
          <cell r="Q451" t="str">
            <v>Н7</v>
          </cell>
          <cell r="R451" t="e">
            <v>#VALUE!</v>
          </cell>
          <cell r="T451" t="str">
            <v/>
          </cell>
          <cell r="U451">
            <v>12</v>
          </cell>
          <cell r="V451" t="str">
            <v>Н7</v>
          </cell>
          <cell r="W451" t="e">
            <v>#VALUE!</v>
          </cell>
          <cell r="Y451" t="str">
            <v/>
          </cell>
          <cell r="Z451">
            <v>12</v>
          </cell>
          <cell r="AA451" t="str">
            <v>Н7</v>
          </cell>
          <cell r="AB451" t="e">
            <v>#VALUE!</v>
          </cell>
          <cell r="AD451" t="str">
            <v/>
          </cell>
          <cell r="AE451">
            <v>12</v>
          </cell>
          <cell r="AF451" t="str">
            <v>Н7</v>
          </cell>
          <cell r="AG451" t="e">
            <v>#VALUE!</v>
          </cell>
          <cell r="AI451" t="str">
            <v/>
          </cell>
          <cell r="AJ451">
            <v>12</v>
          </cell>
          <cell r="AK451" t="str">
            <v>Н7</v>
          </cell>
          <cell r="AL451" t="e">
            <v>#VALUE!</v>
          </cell>
          <cell r="AO451">
            <v>12</v>
          </cell>
        </row>
        <row r="452">
          <cell r="A452" t="str">
            <v>4354/043</v>
          </cell>
          <cell r="B452">
            <v>484</v>
          </cell>
          <cell r="C452" t="str">
            <v>Опер.касса №4354/043</v>
          </cell>
          <cell r="D452" t="str">
            <v>П6:Операционная касса вне кассового узла</v>
          </cell>
          <cell r="E452" t="str">
            <v>607930</v>
          </cell>
          <cell r="F452" t="str">
            <v>Нижегородская область</v>
          </cell>
          <cell r="G452" t="str">
            <v>с.Пеля Хованская</v>
          </cell>
          <cell r="H452" t="str">
            <v>(83197)32795</v>
          </cell>
          <cell r="I452" t="str">
            <v>Авдонина Людмила Александровна</v>
          </cell>
          <cell r="K452">
            <v>0.3</v>
          </cell>
          <cell r="L452" t="str">
            <v>Н7:сельский населенный пункт</v>
          </cell>
          <cell r="M452" t="str">
            <v>23</v>
          </cell>
          <cell r="N452" t="str">
            <v>08:00 13:00|08:00 13:00</v>
          </cell>
          <cell r="O452" t="str">
            <v/>
          </cell>
          <cell r="P452">
            <v>1</v>
          </cell>
          <cell r="Q452" t="str">
            <v>Н7</v>
          </cell>
          <cell r="R452" t="e">
            <v>#VALUE!</v>
          </cell>
          <cell r="T452" t="str">
            <v/>
          </cell>
          <cell r="U452">
            <v>1</v>
          </cell>
          <cell r="V452" t="str">
            <v>Н7</v>
          </cell>
          <cell r="W452" t="e">
            <v>#VALUE!</v>
          </cell>
          <cell r="Y452" t="str">
            <v/>
          </cell>
          <cell r="Z452">
            <v>1</v>
          </cell>
          <cell r="AA452" t="str">
            <v>Н7</v>
          </cell>
          <cell r="AB452" t="e">
            <v>#VALUE!</v>
          </cell>
          <cell r="AD452" t="str">
            <v/>
          </cell>
          <cell r="AE452">
            <v>1</v>
          </cell>
          <cell r="AF452" t="str">
            <v>Н7</v>
          </cell>
          <cell r="AG452" t="e">
            <v>#VALUE!</v>
          </cell>
          <cell r="AI452" t="str">
            <v/>
          </cell>
          <cell r="AJ452">
            <v>1</v>
          </cell>
          <cell r="AK452" t="str">
            <v>Н7</v>
          </cell>
          <cell r="AL452" t="e">
            <v>#VALUE!</v>
          </cell>
          <cell r="AO452">
            <v>1</v>
          </cell>
        </row>
        <row r="453">
          <cell r="A453" t="str">
            <v>4354/044</v>
          </cell>
          <cell r="B453">
            <v>485</v>
          </cell>
          <cell r="C453" t="str">
            <v>Опер.касса №4354/044</v>
          </cell>
          <cell r="D453" t="str">
            <v>П6:Операционная касса вне кассового узла</v>
          </cell>
          <cell r="E453" t="str">
            <v>607908</v>
          </cell>
          <cell r="F453" t="str">
            <v>Нижегородская область</v>
          </cell>
          <cell r="G453" t="str">
            <v>с.Никитино</v>
          </cell>
          <cell r="H453" t="str">
            <v>(83197)33688</v>
          </cell>
          <cell r="I453" t="str">
            <v>Зыкова  Светлана Владимировна</v>
          </cell>
          <cell r="K453">
            <v>0.3</v>
          </cell>
          <cell r="L453" t="str">
            <v>Н7:сельский населенный пункт</v>
          </cell>
          <cell r="M453" t="str">
            <v>45</v>
          </cell>
          <cell r="N453" t="str">
            <v>08:00 14:00(11:00 12:00)|08:00 14:00(11:00 12:00)</v>
          </cell>
          <cell r="O453" t="str">
            <v/>
          </cell>
          <cell r="P453">
            <v>1</v>
          </cell>
          <cell r="Q453" t="str">
            <v>Н7</v>
          </cell>
          <cell r="R453" t="e">
            <v>#VALUE!</v>
          </cell>
          <cell r="T453" t="str">
            <v/>
          </cell>
          <cell r="U453">
            <v>1</v>
          </cell>
          <cell r="V453" t="str">
            <v>Н7</v>
          </cell>
          <cell r="W453" t="e">
            <v>#VALUE!</v>
          </cell>
          <cell r="Y453" t="str">
            <v/>
          </cell>
          <cell r="Z453">
            <v>1</v>
          </cell>
          <cell r="AA453" t="str">
            <v>Н7</v>
          </cell>
          <cell r="AB453" t="e">
            <v>#VALUE!</v>
          </cell>
          <cell r="AD453" t="str">
            <v/>
          </cell>
          <cell r="AE453">
            <v>1</v>
          </cell>
          <cell r="AF453" t="str">
            <v>Н7</v>
          </cell>
          <cell r="AG453" t="e">
            <v>#VALUE!</v>
          </cell>
          <cell r="AI453" t="str">
            <v/>
          </cell>
          <cell r="AJ453">
            <v>1</v>
          </cell>
          <cell r="AK453" t="str">
            <v>Н7</v>
          </cell>
          <cell r="AL453" t="e">
            <v>#VALUE!</v>
          </cell>
          <cell r="AO453">
            <v>1</v>
          </cell>
        </row>
        <row r="454">
          <cell r="A454" t="str">
            <v>4354/045</v>
          </cell>
          <cell r="B454">
            <v>486</v>
          </cell>
          <cell r="C454" t="str">
            <v>Опер.касса №4354/045</v>
          </cell>
          <cell r="D454" t="str">
            <v>П6:Операционная касса вне кассового узла</v>
          </cell>
          <cell r="E454" t="str">
            <v>607900</v>
          </cell>
          <cell r="F454" t="str">
            <v>Нижегородская область</v>
          </cell>
          <cell r="G454" t="str">
            <v>п.Ужовка</v>
          </cell>
          <cell r="H454" t="str">
            <v>(83197)31575</v>
          </cell>
          <cell r="I454" t="str">
            <v>Аронова Надежда Алексеевна</v>
          </cell>
          <cell r="K454">
            <v>0.75</v>
          </cell>
          <cell r="L454" t="str">
            <v>Н7:сельский населенный пункт</v>
          </cell>
          <cell r="M454" t="str">
            <v>2345</v>
          </cell>
          <cell r="N454" t="str">
            <v>08:00 15:30(12:00 13:00)|08:00 15:30(12:00 13:00)|08:00 15:30(12:00 13:00)|08:00 15:30(12:00 13:00)</v>
          </cell>
          <cell r="O454" t="str">
            <v/>
          </cell>
          <cell r="P454">
            <v>1</v>
          </cell>
          <cell r="Q454" t="str">
            <v>Н7</v>
          </cell>
          <cell r="R454" t="e">
            <v>#VALUE!</v>
          </cell>
          <cell r="T454" t="str">
            <v/>
          </cell>
          <cell r="U454">
            <v>1</v>
          </cell>
          <cell r="V454" t="str">
            <v>Н7</v>
          </cell>
          <cell r="W454" t="e">
            <v>#VALUE!</v>
          </cell>
          <cell r="Y454" t="str">
            <v/>
          </cell>
          <cell r="Z454">
            <v>1</v>
          </cell>
          <cell r="AA454" t="str">
            <v>Н7</v>
          </cell>
          <cell r="AB454" t="e">
            <v>#VALUE!</v>
          </cell>
          <cell r="AD454" t="str">
            <v/>
          </cell>
          <cell r="AE454">
            <v>1</v>
          </cell>
          <cell r="AF454" t="str">
            <v>Н7</v>
          </cell>
          <cell r="AG454" t="e">
            <v>#VALUE!</v>
          </cell>
          <cell r="AI454" t="str">
            <v/>
          </cell>
          <cell r="AJ454">
            <v>1</v>
          </cell>
          <cell r="AK454" t="str">
            <v>Н7</v>
          </cell>
          <cell r="AL454" t="e">
            <v>#VALUE!</v>
          </cell>
          <cell r="AO454">
            <v>1</v>
          </cell>
        </row>
        <row r="455">
          <cell r="A455" t="str">
            <v>4354/046</v>
          </cell>
          <cell r="B455">
            <v>487</v>
          </cell>
          <cell r="C455" t="str">
            <v>Опер.касса №4354/046</v>
          </cell>
          <cell r="D455" t="str">
            <v>П6:Операционная касса вне кассового узла</v>
          </cell>
          <cell r="E455" t="str">
            <v>607933</v>
          </cell>
          <cell r="F455" t="str">
            <v>Нижегородская область</v>
          </cell>
          <cell r="G455" t="str">
            <v>с.Симбухово</v>
          </cell>
          <cell r="H455" t="str">
            <v>(83197)42733</v>
          </cell>
          <cell r="I455" t="str">
            <v>Игошина Антонина Николаевна</v>
          </cell>
          <cell r="K455">
            <v>0.15</v>
          </cell>
          <cell r="L455" t="str">
            <v>Н7:сельский населенный пункт</v>
          </cell>
          <cell r="M455" t="str">
            <v>2</v>
          </cell>
          <cell r="N455" t="str">
            <v>08:30 13:30</v>
          </cell>
          <cell r="O455" t="str">
            <v/>
          </cell>
          <cell r="P455">
            <v>1</v>
          </cell>
          <cell r="Q455" t="str">
            <v>Н7</v>
          </cell>
          <cell r="R455" t="e">
            <v>#VALUE!</v>
          </cell>
          <cell r="T455" t="str">
            <v/>
          </cell>
          <cell r="U455">
            <v>1</v>
          </cell>
          <cell r="V455" t="str">
            <v>Н7</v>
          </cell>
          <cell r="W455" t="e">
            <v>#VALUE!</v>
          </cell>
          <cell r="Y455" t="str">
            <v/>
          </cell>
          <cell r="Z455">
            <v>1</v>
          </cell>
          <cell r="AA455" t="str">
            <v>Н7</v>
          </cell>
          <cell r="AB455" t="e">
            <v>#VALUE!</v>
          </cell>
          <cell r="AD455" t="str">
            <v/>
          </cell>
          <cell r="AE455">
            <v>1</v>
          </cell>
          <cell r="AF455" t="str">
            <v>Н7</v>
          </cell>
          <cell r="AG455" t="e">
            <v>#VALUE!</v>
          </cell>
          <cell r="AI455" t="str">
            <v/>
          </cell>
          <cell r="AJ455">
            <v>1</v>
          </cell>
          <cell r="AK455" t="str">
            <v>Н7</v>
          </cell>
          <cell r="AL455" t="e">
            <v>#VALUE!</v>
          </cell>
          <cell r="AO455">
            <v>1</v>
          </cell>
        </row>
        <row r="456">
          <cell r="A456" t="str">
            <v>4354/047</v>
          </cell>
          <cell r="B456">
            <v>488</v>
          </cell>
          <cell r="C456" t="str">
            <v>Опер.касса №4354/047</v>
          </cell>
          <cell r="D456" t="str">
            <v>П6:Операционная касса вне кассового узла</v>
          </cell>
          <cell r="E456" t="str">
            <v>607936</v>
          </cell>
          <cell r="F456" t="str">
            <v>Нижегородская область</v>
          </cell>
          <cell r="G456" t="str">
            <v>с.Кочкурово, ул.Советская, 1</v>
          </cell>
          <cell r="H456" t="str">
            <v>(83197)33267</v>
          </cell>
          <cell r="I456" t="str">
            <v>Жихарева Наталья Николаевна</v>
          </cell>
          <cell r="K456">
            <v>0.4</v>
          </cell>
          <cell r="L456" t="str">
            <v>Н7:сельский населенный пункт</v>
          </cell>
          <cell r="M456" t="str">
            <v>134</v>
          </cell>
          <cell r="N456" t="str">
            <v>08:00 14:00(11:00 12:00)|08:00 12:00|08:00 12:00</v>
          </cell>
          <cell r="O456" t="str">
            <v/>
          </cell>
          <cell r="P456">
            <v>1</v>
          </cell>
          <cell r="Q456" t="str">
            <v>Н7</v>
          </cell>
          <cell r="R456" t="e">
            <v>#VALUE!</v>
          </cell>
          <cell r="T456" t="str">
            <v/>
          </cell>
          <cell r="U456">
            <v>1</v>
          </cell>
          <cell r="V456" t="str">
            <v>Н7</v>
          </cell>
          <cell r="W456" t="e">
            <v>#VALUE!</v>
          </cell>
          <cell r="Y456" t="str">
            <v/>
          </cell>
          <cell r="Z456">
            <v>1</v>
          </cell>
          <cell r="AA456" t="str">
            <v>Н7</v>
          </cell>
          <cell r="AB456" t="e">
            <v>#VALUE!</v>
          </cell>
          <cell r="AD456" t="str">
            <v/>
          </cell>
          <cell r="AE456">
            <v>1</v>
          </cell>
          <cell r="AF456" t="str">
            <v>Н7</v>
          </cell>
          <cell r="AG456" t="e">
            <v>#VALUE!</v>
          </cell>
          <cell r="AI456" t="str">
            <v/>
          </cell>
          <cell r="AJ456">
            <v>1</v>
          </cell>
          <cell r="AK456" t="str">
            <v>Н7</v>
          </cell>
          <cell r="AL456" t="e">
            <v>#VALUE!</v>
          </cell>
          <cell r="AO456">
            <v>1</v>
          </cell>
        </row>
        <row r="457">
          <cell r="A457" t="str">
            <v>4354/048</v>
          </cell>
          <cell r="B457">
            <v>489</v>
          </cell>
          <cell r="C457" t="str">
            <v>Опер.касса №4354/048</v>
          </cell>
          <cell r="D457" t="str">
            <v>П6:Операционная касса вне кассового узла</v>
          </cell>
          <cell r="E457" t="str">
            <v>607922</v>
          </cell>
          <cell r="F457" t="str">
            <v>Нижегородская область</v>
          </cell>
          <cell r="G457" t="str">
            <v>с.Арзинка</v>
          </cell>
          <cell r="H457" t="str">
            <v>(83197)32116</v>
          </cell>
          <cell r="I457" t="str">
            <v>Пиксина Римма Анатольевна</v>
          </cell>
          <cell r="K457">
            <v>0.15</v>
          </cell>
          <cell r="L457" t="str">
            <v>Н7:сельский населенный пункт</v>
          </cell>
          <cell r="M457" t="str">
            <v>3</v>
          </cell>
          <cell r="N457" t="str">
            <v>08:00 13:00</v>
          </cell>
          <cell r="O457" t="str">
            <v/>
          </cell>
          <cell r="P457">
            <v>1</v>
          </cell>
          <cell r="Q457" t="str">
            <v>Н7</v>
          </cell>
          <cell r="R457" t="e">
            <v>#VALUE!</v>
          </cell>
          <cell r="T457" t="str">
            <v/>
          </cell>
          <cell r="U457">
            <v>1</v>
          </cell>
          <cell r="V457" t="str">
            <v>Н7</v>
          </cell>
          <cell r="W457" t="e">
            <v>#VALUE!</v>
          </cell>
          <cell r="Y457" t="str">
            <v/>
          </cell>
          <cell r="Z457">
            <v>1</v>
          </cell>
          <cell r="AA457" t="str">
            <v>Н7</v>
          </cell>
          <cell r="AB457" t="e">
            <v>#VALUE!</v>
          </cell>
          <cell r="AD457" t="str">
            <v/>
          </cell>
          <cell r="AE457">
            <v>1</v>
          </cell>
          <cell r="AF457" t="str">
            <v>Н7</v>
          </cell>
          <cell r="AG457" t="e">
            <v>#VALUE!</v>
          </cell>
          <cell r="AI457" t="str">
            <v/>
          </cell>
          <cell r="AJ457">
            <v>1</v>
          </cell>
          <cell r="AK457" t="str">
            <v>Н7</v>
          </cell>
          <cell r="AL457" t="e">
            <v>#VALUE!</v>
          </cell>
          <cell r="AO457">
            <v>1</v>
          </cell>
        </row>
        <row r="458">
          <cell r="A458" t="str">
            <v>4354/050</v>
          </cell>
          <cell r="B458">
            <v>490</v>
          </cell>
          <cell r="C458" t="str">
            <v>Опер.касса №4354/050</v>
          </cell>
          <cell r="D458" t="str">
            <v>П6:Операционная касса вне кассового узла</v>
          </cell>
          <cell r="E458" t="str">
            <v>607931</v>
          </cell>
          <cell r="F458" t="str">
            <v>Нижегородская область</v>
          </cell>
          <cell r="G458" t="str">
            <v>с.Маресево</v>
          </cell>
          <cell r="H458" t="str">
            <v>(83197)43132</v>
          </cell>
          <cell r="I458" t="str">
            <v>Левашова Татьяна Сергеевна</v>
          </cell>
          <cell r="K458">
            <v>0.15</v>
          </cell>
          <cell r="L458" t="str">
            <v>Н7:сельский населенный пункт</v>
          </cell>
          <cell r="M458" t="str">
            <v>3</v>
          </cell>
          <cell r="N458" t="str">
            <v>08:00 13:00</v>
          </cell>
          <cell r="O458" t="str">
            <v/>
          </cell>
          <cell r="P458">
            <v>1</v>
          </cell>
          <cell r="Q458" t="str">
            <v>Н7</v>
          </cell>
          <cell r="R458" t="e">
            <v>#VALUE!</v>
          </cell>
          <cell r="T458" t="str">
            <v/>
          </cell>
          <cell r="U458">
            <v>1</v>
          </cell>
          <cell r="V458" t="str">
            <v>Н7</v>
          </cell>
          <cell r="W458" t="e">
            <v>#VALUE!</v>
          </cell>
          <cell r="Y458" t="str">
            <v/>
          </cell>
          <cell r="Z458">
            <v>1</v>
          </cell>
          <cell r="AA458" t="str">
            <v>Н7</v>
          </cell>
          <cell r="AB458" t="e">
            <v>#VALUE!</v>
          </cell>
          <cell r="AD458" t="str">
            <v/>
          </cell>
          <cell r="AE458">
            <v>1</v>
          </cell>
          <cell r="AF458" t="str">
            <v>Н7</v>
          </cell>
          <cell r="AG458" t="e">
            <v>#VALUE!</v>
          </cell>
          <cell r="AI458" t="str">
            <v/>
          </cell>
          <cell r="AJ458">
            <v>1</v>
          </cell>
          <cell r="AK458" t="str">
            <v>Н7</v>
          </cell>
          <cell r="AL458" t="e">
            <v>#VALUE!</v>
          </cell>
          <cell r="AO458">
            <v>1</v>
          </cell>
        </row>
        <row r="459">
          <cell r="A459" t="str">
            <v>4354/051</v>
          </cell>
          <cell r="B459">
            <v>491</v>
          </cell>
          <cell r="C459" t="str">
            <v>Опер.касса №4354/051</v>
          </cell>
          <cell r="D459" t="str">
            <v>П6:Операционная касса вне кассового узла</v>
          </cell>
          <cell r="E459" t="str">
            <v>607907</v>
          </cell>
          <cell r="F459" t="str">
            <v>Нижегородская область</v>
          </cell>
          <cell r="G459" t="str">
            <v>с.Тагаево</v>
          </cell>
          <cell r="H459" t="str">
            <v>(83197)41720</v>
          </cell>
          <cell r="I459" t="str">
            <v>Зимина Любовь Васильевна</v>
          </cell>
          <cell r="K459">
            <v>0.15</v>
          </cell>
          <cell r="L459" t="str">
            <v>Н7:сельский населенный пункт</v>
          </cell>
          <cell r="M459" t="str">
            <v>3</v>
          </cell>
          <cell r="N459" t="str">
            <v>08:00 13:00</v>
          </cell>
          <cell r="O459" t="str">
            <v/>
          </cell>
          <cell r="P459">
            <v>1</v>
          </cell>
          <cell r="Q459" t="str">
            <v>Н7</v>
          </cell>
          <cell r="R459" t="e">
            <v>#VALUE!</v>
          </cell>
          <cell r="T459" t="str">
            <v/>
          </cell>
          <cell r="U459">
            <v>1</v>
          </cell>
          <cell r="V459" t="str">
            <v>Н7</v>
          </cell>
          <cell r="W459" t="e">
            <v>#VALUE!</v>
          </cell>
          <cell r="Y459" t="str">
            <v/>
          </cell>
          <cell r="Z459">
            <v>1</v>
          </cell>
          <cell r="AA459" t="str">
            <v>Н7</v>
          </cell>
          <cell r="AB459" t="e">
            <v>#VALUE!</v>
          </cell>
          <cell r="AD459" t="str">
            <v/>
          </cell>
          <cell r="AE459">
            <v>1</v>
          </cell>
          <cell r="AF459" t="str">
            <v>Н7</v>
          </cell>
          <cell r="AG459" t="e">
            <v>#VALUE!</v>
          </cell>
          <cell r="AI459" t="str">
            <v/>
          </cell>
          <cell r="AJ459">
            <v>1</v>
          </cell>
          <cell r="AK459" t="str">
            <v>Н7</v>
          </cell>
          <cell r="AL459" t="e">
            <v>#VALUE!</v>
          </cell>
          <cell r="AO459">
            <v>1</v>
          </cell>
        </row>
        <row r="460">
          <cell r="A460" t="str">
            <v>4354/052</v>
          </cell>
          <cell r="B460">
            <v>492</v>
          </cell>
          <cell r="C460" t="str">
            <v>Опер.касса №4354/052</v>
          </cell>
          <cell r="D460" t="str">
            <v>П6:Операционная касса вне кассового узла</v>
          </cell>
          <cell r="E460" t="str">
            <v>607934</v>
          </cell>
          <cell r="F460" t="str">
            <v>Нижегородская область</v>
          </cell>
          <cell r="G460" t="str">
            <v>с.Панкратово</v>
          </cell>
          <cell r="H460" t="str">
            <v>(83197)32624</v>
          </cell>
          <cell r="I460" t="str">
            <v>Мартьянова Валентина Николаевна</v>
          </cell>
          <cell r="K460">
            <v>0.15</v>
          </cell>
          <cell r="L460" t="str">
            <v>Н7:сельский населенный пункт</v>
          </cell>
          <cell r="M460" t="str">
            <v>2</v>
          </cell>
          <cell r="N460" t="str">
            <v>08:00 13:00</v>
          </cell>
          <cell r="O460" t="str">
            <v/>
          </cell>
          <cell r="P460">
            <v>1</v>
          </cell>
          <cell r="Q460" t="str">
            <v>Н7</v>
          </cell>
          <cell r="R460" t="e">
            <v>#VALUE!</v>
          </cell>
          <cell r="T460" t="str">
            <v/>
          </cell>
          <cell r="U460">
            <v>1</v>
          </cell>
          <cell r="V460" t="str">
            <v>Н7</v>
          </cell>
          <cell r="W460" t="e">
            <v>#VALUE!</v>
          </cell>
          <cell r="Y460" t="str">
            <v/>
          </cell>
          <cell r="Z460">
            <v>1</v>
          </cell>
          <cell r="AA460" t="str">
            <v>Н7</v>
          </cell>
          <cell r="AB460" t="e">
            <v>#VALUE!</v>
          </cell>
          <cell r="AD460" t="str">
            <v/>
          </cell>
          <cell r="AE460">
            <v>1</v>
          </cell>
          <cell r="AF460" t="str">
            <v>Н7</v>
          </cell>
          <cell r="AG460" t="e">
            <v>#VALUE!</v>
          </cell>
          <cell r="AI460" t="str">
            <v/>
          </cell>
          <cell r="AJ460">
            <v>1</v>
          </cell>
          <cell r="AK460" t="str">
            <v>Н7</v>
          </cell>
          <cell r="AL460" t="e">
            <v>#VALUE!</v>
          </cell>
          <cell r="AO460">
            <v>1</v>
          </cell>
        </row>
        <row r="461">
          <cell r="A461" t="str">
            <v>4354/053</v>
          </cell>
          <cell r="B461">
            <v>493</v>
          </cell>
          <cell r="C461" t="str">
            <v>Опер.касса №4354/053</v>
          </cell>
          <cell r="D461" t="str">
            <v>П6:Операционная касса вне кассового узла</v>
          </cell>
          <cell r="E461" t="str">
            <v>607911</v>
          </cell>
          <cell r="F461" t="str">
            <v>Нижегородская область</v>
          </cell>
          <cell r="G461" t="str">
            <v>с.Починки, ул.Коммунистическая, 42</v>
          </cell>
          <cell r="H461" t="str">
            <v>(83197)52088</v>
          </cell>
          <cell r="I461" t="str">
            <v>Гаврикова Надежда Ивановна</v>
          </cell>
          <cell r="K461">
            <v>2</v>
          </cell>
          <cell r="L461" t="str">
            <v>Н7:сельский населенный пункт</v>
          </cell>
          <cell r="M461" t="str">
            <v>23456</v>
          </cell>
          <cell r="N461" t="str">
            <v>09:00 18:00(13:00 14:00)|09:00 18:00(13:00 14:00)|09:00 18:00(13:00 14:00)|10:00 18:00(13:00 14:00)|08:00 12:00</v>
          </cell>
          <cell r="O461" t="str">
            <v/>
          </cell>
          <cell r="P461">
            <v>2</v>
          </cell>
          <cell r="Q461" t="str">
            <v>Н7</v>
          </cell>
          <cell r="R461" t="e">
            <v>#VALUE!</v>
          </cell>
          <cell r="T461" t="str">
            <v/>
          </cell>
          <cell r="U461">
            <v>2</v>
          </cell>
          <cell r="V461" t="str">
            <v>Н7</v>
          </cell>
          <cell r="W461" t="e">
            <v>#VALUE!</v>
          </cell>
          <cell r="Y461" t="str">
            <v/>
          </cell>
          <cell r="Z461">
            <v>2</v>
          </cell>
          <cell r="AA461" t="str">
            <v>Н7</v>
          </cell>
          <cell r="AB461" t="e">
            <v>#VALUE!</v>
          </cell>
          <cell r="AD461" t="str">
            <v/>
          </cell>
          <cell r="AE461">
            <v>2</v>
          </cell>
          <cell r="AF461" t="str">
            <v>Н7</v>
          </cell>
          <cell r="AG461" t="e">
            <v>#VALUE!</v>
          </cell>
          <cell r="AI461" t="str">
            <v/>
          </cell>
          <cell r="AJ461">
            <v>2</v>
          </cell>
          <cell r="AK461" t="str">
            <v>Н7</v>
          </cell>
          <cell r="AL461" t="e">
            <v>#VALUE!</v>
          </cell>
          <cell r="AO461">
            <v>2</v>
          </cell>
        </row>
        <row r="462">
          <cell r="A462" t="str">
            <v>4354/054</v>
          </cell>
          <cell r="B462">
            <v>494</v>
          </cell>
          <cell r="C462" t="str">
            <v>Опер.касса №4354/054</v>
          </cell>
          <cell r="D462" t="str">
            <v>П6:Операционная касса вне кассового узла</v>
          </cell>
          <cell r="E462" t="str">
            <v>607921</v>
          </cell>
          <cell r="F462" t="str">
            <v>Нижегородская область</v>
          </cell>
          <cell r="G462" t="str">
            <v>с.Наруксово</v>
          </cell>
          <cell r="H462" t="str">
            <v>(83197)41108</v>
          </cell>
          <cell r="I462" t="str">
            <v>Стешина Галина Владимировна</v>
          </cell>
          <cell r="K462">
            <v>1.2</v>
          </cell>
          <cell r="L462" t="str">
            <v>Н7:сельский населенный пункт</v>
          </cell>
          <cell r="M462" t="str">
            <v>123</v>
          </cell>
          <cell r="N462" t="str">
            <v>08:00 16:00(12:00 13:00)|08:00 16:00(12:00 13:00)|08:00 16:00(12:00 13:00)</v>
          </cell>
          <cell r="O462" t="str">
            <v/>
          </cell>
          <cell r="P462">
            <v>2</v>
          </cell>
          <cell r="Q462" t="str">
            <v>Н7</v>
          </cell>
          <cell r="R462" t="e">
            <v>#VALUE!</v>
          </cell>
          <cell r="T462" t="str">
            <v/>
          </cell>
          <cell r="U462">
            <v>2</v>
          </cell>
          <cell r="V462" t="str">
            <v>Н7</v>
          </cell>
          <cell r="W462" t="e">
            <v>#VALUE!</v>
          </cell>
          <cell r="Y462" t="str">
            <v/>
          </cell>
          <cell r="Z462">
            <v>2</v>
          </cell>
          <cell r="AA462" t="str">
            <v>Н7</v>
          </cell>
          <cell r="AB462" t="e">
            <v>#VALUE!</v>
          </cell>
          <cell r="AD462" t="str">
            <v/>
          </cell>
          <cell r="AE462">
            <v>2</v>
          </cell>
          <cell r="AF462" t="str">
            <v>Н7</v>
          </cell>
          <cell r="AG462" t="e">
            <v>#VALUE!</v>
          </cell>
          <cell r="AI462" t="str">
            <v/>
          </cell>
          <cell r="AJ462">
            <v>2</v>
          </cell>
          <cell r="AK462" t="str">
            <v>Н7</v>
          </cell>
          <cell r="AL462" t="e">
            <v>#VALUE!</v>
          </cell>
          <cell r="AO462">
            <v>2</v>
          </cell>
        </row>
        <row r="463">
          <cell r="A463" t="str">
            <v>4354/055</v>
          </cell>
          <cell r="B463">
            <v>495</v>
          </cell>
          <cell r="C463" t="str">
            <v>Опер.касса №4354/055</v>
          </cell>
          <cell r="D463" t="str">
            <v>П6:Операционная касса вне кассового узла</v>
          </cell>
          <cell r="E463" t="str">
            <v>607919</v>
          </cell>
          <cell r="F463" t="str">
            <v>Нижегородская область</v>
          </cell>
          <cell r="G463" t="str">
            <v>с.Мадаево</v>
          </cell>
          <cell r="H463" t="str">
            <v>(83197)33498</v>
          </cell>
          <cell r="I463" t="str">
            <v>Лукшина Ирина Николаевна</v>
          </cell>
          <cell r="K463">
            <v>0.4</v>
          </cell>
          <cell r="L463" t="str">
            <v>Н7:сельский населенный пункт</v>
          </cell>
          <cell r="M463" t="str">
            <v>12</v>
          </cell>
          <cell r="N463" t="str">
            <v>08:00 16:00(12:00 13:00)|08:00 16:00(12:00 13:00)</v>
          </cell>
          <cell r="O463" t="str">
            <v/>
          </cell>
          <cell r="P463">
            <v>1</v>
          </cell>
          <cell r="Q463" t="str">
            <v>Н7</v>
          </cell>
          <cell r="R463" t="e">
            <v>#VALUE!</v>
          </cell>
          <cell r="T463" t="str">
            <v/>
          </cell>
          <cell r="U463">
            <v>1</v>
          </cell>
          <cell r="V463" t="str">
            <v>Н7</v>
          </cell>
          <cell r="W463" t="e">
            <v>#VALUE!</v>
          </cell>
          <cell r="Y463" t="str">
            <v/>
          </cell>
          <cell r="Z463">
            <v>1</v>
          </cell>
          <cell r="AA463" t="str">
            <v>Н7</v>
          </cell>
          <cell r="AB463" t="e">
            <v>#VALUE!</v>
          </cell>
          <cell r="AD463" t="str">
            <v/>
          </cell>
          <cell r="AE463">
            <v>1</v>
          </cell>
          <cell r="AF463" t="str">
            <v>Н7</v>
          </cell>
          <cell r="AG463" t="e">
            <v>#VALUE!</v>
          </cell>
          <cell r="AI463" t="str">
            <v/>
          </cell>
          <cell r="AJ463">
            <v>1</v>
          </cell>
          <cell r="AK463" t="str">
            <v>Н7</v>
          </cell>
          <cell r="AL463" t="e">
            <v>#VALUE!</v>
          </cell>
          <cell r="AO463">
            <v>1</v>
          </cell>
        </row>
        <row r="464">
          <cell r="A464" t="str">
            <v>4354/056</v>
          </cell>
          <cell r="B464">
            <v>496</v>
          </cell>
          <cell r="C464" t="str">
            <v>Опер.касса №4354/056</v>
          </cell>
          <cell r="D464" t="str">
            <v>П6:Операционная касса вне кассового узла</v>
          </cell>
          <cell r="E464" t="str">
            <v>607927</v>
          </cell>
          <cell r="F464" t="str">
            <v>Нижегородская область</v>
          </cell>
          <cell r="G464" t="str">
            <v>с.Василевка</v>
          </cell>
          <cell r="H464" t="str">
            <v>(83197)41587</v>
          </cell>
          <cell r="I464" t="str">
            <v xml:space="preserve"> Сидорова Юлия Владимировна</v>
          </cell>
          <cell r="K464">
            <v>0.15</v>
          </cell>
          <cell r="L464" t="str">
            <v>Н7:сельский населенный пункт</v>
          </cell>
          <cell r="M464" t="str">
            <v>5</v>
          </cell>
          <cell r="N464" t="str">
            <v>08:00 13:00</v>
          </cell>
          <cell r="O464" t="str">
            <v/>
          </cell>
          <cell r="P464">
            <v>1</v>
          </cell>
          <cell r="Q464" t="str">
            <v>Н7</v>
          </cell>
          <cell r="R464" t="e">
            <v>#VALUE!</v>
          </cell>
          <cell r="T464" t="str">
            <v/>
          </cell>
          <cell r="U464">
            <v>1</v>
          </cell>
          <cell r="V464" t="str">
            <v>Н7</v>
          </cell>
          <cell r="W464" t="e">
            <v>#VALUE!</v>
          </cell>
          <cell r="Y464" t="str">
            <v/>
          </cell>
          <cell r="Z464">
            <v>1</v>
          </cell>
          <cell r="AA464" t="str">
            <v>Н7</v>
          </cell>
          <cell r="AB464" t="e">
            <v>#VALUE!</v>
          </cell>
          <cell r="AD464" t="str">
            <v/>
          </cell>
          <cell r="AE464">
            <v>1</v>
          </cell>
          <cell r="AF464" t="str">
            <v>Н7</v>
          </cell>
          <cell r="AG464" t="e">
            <v>#VALUE!</v>
          </cell>
          <cell r="AI464" t="str">
            <v/>
          </cell>
          <cell r="AJ464">
            <v>1</v>
          </cell>
          <cell r="AK464" t="str">
            <v>Н7</v>
          </cell>
          <cell r="AL464" t="e">
            <v>#VALUE!</v>
          </cell>
          <cell r="AO464">
            <v>1</v>
          </cell>
        </row>
        <row r="465">
          <cell r="A465" t="str">
            <v>4354/057</v>
          </cell>
          <cell r="B465">
            <v>497</v>
          </cell>
          <cell r="C465" t="str">
            <v>Опер.касса №4354/057</v>
          </cell>
          <cell r="D465" t="str">
            <v>П6:Операционная касса вне кассового узла</v>
          </cell>
          <cell r="E465" t="str">
            <v>607918</v>
          </cell>
          <cell r="F465" t="str">
            <v>Нижегородская область</v>
          </cell>
          <cell r="G465" t="str">
            <v>с.Ризоватово, ул.Молодежная, 2</v>
          </cell>
          <cell r="H465" t="str">
            <v>(83197)42193</v>
          </cell>
          <cell r="I465" t="str">
            <v>Лукшина Ирина Николаевна</v>
          </cell>
          <cell r="K465">
            <v>0.15</v>
          </cell>
          <cell r="L465" t="str">
            <v>Н7:сельский населенный пункт</v>
          </cell>
          <cell r="M465" t="str">
            <v>4</v>
          </cell>
          <cell r="N465" t="str">
            <v>08:00 13:00</v>
          </cell>
          <cell r="O465" t="str">
            <v/>
          </cell>
          <cell r="P465">
            <v>1</v>
          </cell>
          <cell r="Q465" t="str">
            <v>Н7</v>
          </cell>
          <cell r="R465" t="e">
            <v>#VALUE!</v>
          </cell>
          <cell r="T465" t="str">
            <v/>
          </cell>
          <cell r="U465">
            <v>1</v>
          </cell>
          <cell r="V465" t="str">
            <v>Н7</v>
          </cell>
          <cell r="W465" t="e">
            <v>#VALUE!</v>
          </cell>
          <cell r="Y465" t="str">
            <v/>
          </cell>
          <cell r="Z465">
            <v>1</v>
          </cell>
          <cell r="AA465" t="str">
            <v>Н7</v>
          </cell>
          <cell r="AB465" t="e">
            <v>#VALUE!</v>
          </cell>
          <cell r="AD465" t="str">
            <v/>
          </cell>
          <cell r="AE465">
            <v>1</v>
          </cell>
          <cell r="AF465" t="str">
            <v>Н7</v>
          </cell>
          <cell r="AG465" t="e">
            <v>#VALUE!</v>
          </cell>
          <cell r="AI465" t="str">
            <v/>
          </cell>
          <cell r="AJ465">
            <v>1</v>
          </cell>
          <cell r="AK465" t="str">
            <v>Н7</v>
          </cell>
          <cell r="AL465" t="e">
            <v>#VALUE!</v>
          </cell>
          <cell r="AO465">
            <v>1</v>
          </cell>
        </row>
        <row r="466">
          <cell r="A466" t="str">
            <v>4354/058</v>
          </cell>
          <cell r="B466">
            <v>498</v>
          </cell>
          <cell r="C466" t="str">
            <v>Опер.касса №4354/058</v>
          </cell>
          <cell r="D466" t="str">
            <v>П6:Операционная касса вне кассового узла</v>
          </cell>
          <cell r="E466" t="str">
            <v>607925</v>
          </cell>
          <cell r="F466" t="str">
            <v>Нижегородская область</v>
          </cell>
          <cell r="G466" t="str">
            <v>с.Учуево-Майдан, ул.Гагарина, 8а</v>
          </cell>
          <cell r="H466" t="str">
            <v>(83197)31674</v>
          </cell>
          <cell r="I466" t="str">
            <v>Павликова Любовь Николаевна</v>
          </cell>
          <cell r="K466">
            <v>0.2</v>
          </cell>
          <cell r="L466" t="str">
            <v>Н7:сельский населенный пункт</v>
          </cell>
          <cell r="M466" t="str">
            <v>1</v>
          </cell>
          <cell r="N466" t="str">
            <v>08:00 16:00(12:00 13:00)</v>
          </cell>
          <cell r="O466" t="str">
            <v/>
          </cell>
          <cell r="P466">
            <v>1</v>
          </cell>
          <cell r="Q466" t="str">
            <v>Н7</v>
          </cell>
          <cell r="R466" t="e">
            <v>#VALUE!</v>
          </cell>
          <cell r="T466" t="str">
            <v/>
          </cell>
          <cell r="U466">
            <v>1</v>
          </cell>
          <cell r="V466" t="str">
            <v>Н7</v>
          </cell>
          <cell r="W466" t="e">
            <v>#VALUE!</v>
          </cell>
          <cell r="Y466" t="str">
            <v/>
          </cell>
          <cell r="Z466">
            <v>1</v>
          </cell>
          <cell r="AA466" t="str">
            <v>Н7</v>
          </cell>
          <cell r="AB466" t="e">
            <v>#VALUE!</v>
          </cell>
          <cell r="AD466" t="str">
            <v/>
          </cell>
          <cell r="AE466">
            <v>1</v>
          </cell>
          <cell r="AF466" t="str">
            <v>Н7</v>
          </cell>
          <cell r="AG466" t="e">
            <v>#VALUE!</v>
          </cell>
          <cell r="AI466" t="str">
            <v/>
          </cell>
          <cell r="AJ466">
            <v>1</v>
          </cell>
          <cell r="AK466" t="str">
            <v>Н7</v>
          </cell>
          <cell r="AL466" t="e">
            <v>#VALUE!</v>
          </cell>
          <cell r="AO466">
            <v>1</v>
          </cell>
        </row>
        <row r="467">
          <cell r="A467" t="str">
            <v>4354/059</v>
          </cell>
          <cell r="B467">
            <v>499</v>
          </cell>
          <cell r="C467" t="str">
            <v>Опер.касса №4354/059</v>
          </cell>
          <cell r="D467" t="str">
            <v>П6:Операционная касса вне кассового узла</v>
          </cell>
          <cell r="E467" t="str">
            <v>607922</v>
          </cell>
          <cell r="F467" t="str">
            <v>Нижегородская область</v>
          </cell>
          <cell r="G467" t="str">
            <v>с.Азрапино, ул.Советская</v>
          </cell>
          <cell r="H467" t="str">
            <v>(83197)43444</v>
          </cell>
          <cell r="I467" t="str">
            <v>Стешина Галина Владимировна</v>
          </cell>
          <cell r="K467">
            <v>0.2</v>
          </cell>
          <cell r="L467" t="str">
            <v>Н7:сельский населенный пункт</v>
          </cell>
          <cell r="M467" t="str">
            <v>4</v>
          </cell>
          <cell r="N467" t="str">
            <v>08:00 16:00(12:00 13:00)</v>
          </cell>
          <cell r="O467" t="str">
            <v/>
          </cell>
          <cell r="P467">
            <v>1</v>
          </cell>
          <cell r="Q467" t="str">
            <v>Н7</v>
          </cell>
          <cell r="R467" t="e">
            <v>#VALUE!</v>
          </cell>
          <cell r="T467" t="str">
            <v/>
          </cell>
          <cell r="U467">
            <v>1</v>
          </cell>
          <cell r="V467" t="str">
            <v>Н7</v>
          </cell>
          <cell r="W467" t="e">
            <v>#VALUE!</v>
          </cell>
          <cell r="Y467" t="str">
            <v/>
          </cell>
          <cell r="Z467">
            <v>1</v>
          </cell>
          <cell r="AA467" t="str">
            <v>Н7</v>
          </cell>
          <cell r="AB467" t="e">
            <v>#VALUE!</v>
          </cell>
          <cell r="AD467" t="str">
            <v/>
          </cell>
          <cell r="AE467">
            <v>1</v>
          </cell>
          <cell r="AF467" t="str">
            <v>Н7</v>
          </cell>
          <cell r="AG467" t="e">
            <v>#VALUE!</v>
          </cell>
          <cell r="AI467" t="str">
            <v/>
          </cell>
          <cell r="AJ467">
            <v>1</v>
          </cell>
          <cell r="AK467" t="str">
            <v>Н7</v>
          </cell>
          <cell r="AL467" t="e">
            <v>#VALUE!</v>
          </cell>
          <cell r="AO467">
            <v>1</v>
          </cell>
        </row>
        <row r="468">
          <cell r="A468" t="str">
            <v>4354/06</v>
          </cell>
          <cell r="B468">
            <v>500</v>
          </cell>
          <cell r="C468" t="str">
            <v>Опер.касса №4354/06</v>
          </cell>
          <cell r="D468" t="str">
            <v>П6:Операционная касса вне кассового узла</v>
          </cell>
          <cell r="E468" t="str">
            <v>607817</v>
          </cell>
          <cell r="F468" t="str">
            <v>Нижегородская область</v>
          </cell>
          <cell r="G468" t="str">
            <v>с.Большая Аря</v>
          </cell>
          <cell r="H468" t="str">
            <v>(83196)58531</v>
          </cell>
          <cell r="I468" t="str">
            <v>Бударагина Ольга Ивановна</v>
          </cell>
          <cell r="K468">
            <v>0.25</v>
          </cell>
          <cell r="L468" t="str">
            <v>Н7:сельский населенный пункт</v>
          </cell>
          <cell r="M468" t="str">
            <v>13</v>
          </cell>
          <cell r="N468" t="str">
            <v>08:00 12:00|08:00 12:00</v>
          </cell>
          <cell r="O468" t="str">
            <v/>
          </cell>
          <cell r="P468">
            <v>1</v>
          </cell>
          <cell r="Q468" t="str">
            <v>Н7</v>
          </cell>
          <cell r="R468" t="e">
            <v>#VALUE!</v>
          </cell>
          <cell r="T468" t="str">
            <v/>
          </cell>
          <cell r="U468">
            <v>1</v>
          </cell>
          <cell r="V468" t="str">
            <v>Н7</v>
          </cell>
          <cell r="W468" t="e">
            <v>#VALUE!</v>
          </cell>
          <cell r="Y468" t="str">
            <v/>
          </cell>
          <cell r="Z468">
            <v>1</v>
          </cell>
          <cell r="AA468" t="str">
            <v>Н7</v>
          </cell>
          <cell r="AB468" t="e">
            <v>#VALUE!</v>
          </cell>
          <cell r="AD468" t="str">
            <v/>
          </cell>
          <cell r="AE468">
            <v>1</v>
          </cell>
          <cell r="AF468" t="str">
            <v>Н7</v>
          </cell>
          <cell r="AG468" t="e">
            <v>#VALUE!</v>
          </cell>
          <cell r="AI468" t="str">
            <v/>
          </cell>
          <cell r="AJ468">
            <v>1</v>
          </cell>
          <cell r="AK468" t="str">
            <v>Н7</v>
          </cell>
          <cell r="AL468" t="e">
            <v>#VALUE!</v>
          </cell>
          <cell r="AO468">
            <v>1</v>
          </cell>
        </row>
        <row r="469">
          <cell r="A469" t="str">
            <v>4354/060</v>
          </cell>
          <cell r="B469">
            <v>501</v>
          </cell>
          <cell r="C469" t="str">
            <v>Опер.касса №4354/060</v>
          </cell>
          <cell r="D469" t="str">
            <v>П6:Операционная касса вне кассового узла</v>
          </cell>
          <cell r="E469" t="str">
            <v>607928</v>
          </cell>
          <cell r="F469" t="str">
            <v>Нижегородская область</v>
          </cell>
          <cell r="G469" t="str">
            <v>с.Шагаево</v>
          </cell>
          <cell r="H469" t="str">
            <v>(83197)41617</v>
          </cell>
          <cell r="I469" t="str">
            <v>Тюрина Любовь Викторовна</v>
          </cell>
          <cell r="K469">
            <v>0.2</v>
          </cell>
          <cell r="L469" t="str">
            <v>Н7:сельский населенный пункт</v>
          </cell>
          <cell r="M469" t="str">
            <v>5</v>
          </cell>
          <cell r="N469" t="str">
            <v>08:00 16:00(12:00 13:00)</v>
          </cell>
          <cell r="O469" t="str">
            <v/>
          </cell>
          <cell r="P469">
            <v>1</v>
          </cell>
          <cell r="Q469" t="str">
            <v>Н7</v>
          </cell>
          <cell r="R469" t="e">
            <v>#VALUE!</v>
          </cell>
          <cell r="T469" t="str">
            <v/>
          </cell>
          <cell r="U469">
            <v>1</v>
          </cell>
          <cell r="V469" t="str">
            <v>Н7</v>
          </cell>
          <cell r="W469" t="e">
            <v>#VALUE!</v>
          </cell>
          <cell r="Y469" t="str">
            <v/>
          </cell>
          <cell r="Z469">
            <v>1</v>
          </cell>
          <cell r="AA469" t="str">
            <v>Н7</v>
          </cell>
          <cell r="AB469" t="e">
            <v>#VALUE!</v>
          </cell>
          <cell r="AD469" t="str">
            <v/>
          </cell>
          <cell r="AE469">
            <v>1</v>
          </cell>
          <cell r="AF469" t="str">
            <v>Н7</v>
          </cell>
          <cell r="AG469" t="e">
            <v>#VALUE!</v>
          </cell>
          <cell r="AI469" t="str">
            <v/>
          </cell>
          <cell r="AJ469">
            <v>1</v>
          </cell>
          <cell r="AK469" t="str">
            <v>Н7</v>
          </cell>
          <cell r="AL469" t="e">
            <v>#VALUE!</v>
          </cell>
          <cell r="AO469">
            <v>1</v>
          </cell>
        </row>
        <row r="470">
          <cell r="A470" t="str">
            <v>4354/062</v>
          </cell>
          <cell r="B470">
            <v>502</v>
          </cell>
          <cell r="C470" t="str">
            <v>Опер.касса №4354/062</v>
          </cell>
          <cell r="D470" t="str">
            <v>П6:Операционная касса вне кассового узла</v>
          </cell>
          <cell r="E470" t="str">
            <v>607901</v>
          </cell>
          <cell r="F470" t="str">
            <v>Нижегородская область</v>
          </cell>
          <cell r="G470" t="str">
            <v>с.Байково, ул.Шабарова, 3</v>
          </cell>
          <cell r="H470" t="str">
            <v>(83197)42339</v>
          </cell>
          <cell r="I470" t="str">
            <v>Роднова Татьяна Алексеевна</v>
          </cell>
          <cell r="K470">
            <v>0.5</v>
          </cell>
          <cell r="L470" t="str">
            <v>Н7:сельский населенный пункт</v>
          </cell>
          <cell r="M470" t="str">
            <v>1245</v>
          </cell>
          <cell r="N470" t="str">
            <v>09:00 13:00|09:00 13:00|09:00 13:00|09:00 13:00</v>
          </cell>
          <cell r="O470" t="str">
            <v/>
          </cell>
          <cell r="P470">
            <v>1</v>
          </cell>
          <cell r="Q470" t="str">
            <v>Н7</v>
          </cell>
          <cell r="R470" t="e">
            <v>#VALUE!</v>
          </cell>
          <cell r="T470" t="str">
            <v/>
          </cell>
          <cell r="U470">
            <v>1</v>
          </cell>
          <cell r="V470" t="str">
            <v>Н7</v>
          </cell>
          <cell r="W470" t="e">
            <v>#VALUE!</v>
          </cell>
          <cell r="Y470" t="str">
            <v/>
          </cell>
          <cell r="Z470">
            <v>1</v>
          </cell>
          <cell r="AA470" t="str">
            <v>Н7</v>
          </cell>
          <cell r="AB470" t="e">
            <v>#VALUE!</v>
          </cell>
          <cell r="AD470" t="str">
            <v/>
          </cell>
          <cell r="AE470">
            <v>1</v>
          </cell>
          <cell r="AF470" t="str">
            <v>Н7</v>
          </cell>
          <cell r="AG470" t="e">
            <v>#VALUE!</v>
          </cell>
          <cell r="AI470" t="str">
            <v/>
          </cell>
          <cell r="AJ470">
            <v>1</v>
          </cell>
          <cell r="AK470" t="str">
            <v>Н7</v>
          </cell>
          <cell r="AL470" t="e">
            <v>#VALUE!</v>
          </cell>
          <cell r="AO470">
            <v>1</v>
          </cell>
        </row>
        <row r="471">
          <cell r="A471" t="str">
            <v>4354/063</v>
          </cell>
          <cell r="B471">
            <v>503</v>
          </cell>
          <cell r="C471" t="str">
            <v>Опер.касса №4354/063</v>
          </cell>
          <cell r="D471" t="str">
            <v>П6:Операционная касса вне кассового узла</v>
          </cell>
          <cell r="E471" t="str">
            <v>607904</v>
          </cell>
          <cell r="F471" t="str">
            <v>Нижегородская область</v>
          </cell>
          <cell r="G471" t="str">
            <v>с.Сырятино</v>
          </cell>
          <cell r="H471" t="str">
            <v>(83197)42425</v>
          </cell>
          <cell r="I471" t="str">
            <v>Исаева Нина Ивановна</v>
          </cell>
          <cell r="K471">
            <v>0.2</v>
          </cell>
          <cell r="L471" t="str">
            <v>Н7:сельский населенный пункт</v>
          </cell>
          <cell r="M471" t="str">
            <v>1</v>
          </cell>
          <cell r="N471" t="str">
            <v>08:00 16:00(12:00 13:00)</v>
          </cell>
          <cell r="O471" t="str">
            <v/>
          </cell>
          <cell r="P471">
            <v>1</v>
          </cell>
          <cell r="Q471" t="str">
            <v>Н7</v>
          </cell>
          <cell r="R471" t="e">
            <v>#VALUE!</v>
          </cell>
          <cell r="T471" t="str">
            <v/>
          </cell>
          <cell r="U471">
            <v>1</v>
          </cell>
          <cell r="V471" t="str">
            <v>Н7</v>
          </cell>
          <cell r="W471" t="e">
            <v>#VALUE!</v>
          </cell>
          <cell r="Y471" t="str">
            <v/>
          </cell>
          <cell r="Z471">
            <v>1</v>
          </cell>
          <cell r="AA471" t="str">
            <v>Н7</v>
          </cell>
          <cell r="AB471" t="e">
            <v>#VALUE!</v>
          </cell>
          <cell r="AD471" t="str">
            <v/>
          </cell>
          <cell r="AE471">
            <v>1</v>
          </cell>
          <cell r="AF471" t="str">
            <v>Н7</v>
          </cell>
          <cell r="AG471" t="e">
            <v>#VALUE!</v>
          </cell>
          <cell r="AI471" t="str">
            <v/>
          </cell>
          <cell r="AJ471">
            <v>1</v>
          </cell>
          <cell r="AK471" t="str">
            <v>Н7</v>
          </cell>
          <cell r="AL471" t="e">
            <v>#VALUE!</v>
          </cell>
          <cell r="AO471">
            <v>1</v>
          </cell>
        </row>
        <row r="472">
          <cell r="A472" t="str">
            <v>4354/064</v>
          </cell>
          <cell r="B472">
            <v>504</v>
          </cell>
          <cell r="C472" t="str">
            <v>Доп.офис №4354/064</v>
          </cell>
          <cell r="D472" t="str">
            <v>П3:Дополнительный офис - универсальный филиал</v>
          </cell>
          <cell r="E472" t="str">
            <v>607870</v>
          </cell>
          <cell r="F472" t="str">
            <v>Нижегородская область</v>
          </cell>
          <cell r="G472" t="str">
            <v>с.Гагино, ул.Коммунистическая, 12А</v>
          </cell>
          <cell r="H472" t="str">
            <v>(83195)21247</v>
          </cell>
          <cell r="I472" t="str">
            <v>Селезнева Людмила Анатольевна</v>
          </cell>
          <cell r="K472">
            <v>12</v>
          </cell>
          <cell r="L472" t="str">
            <v>Н7:сельский населенный пункт</v>
          </cell>
          <cell r="M472" t="str">
            <v>12345</v>
          </cell>
          <cell r="N472" t="str">
            <v>08:00 16:00|08:00 16:00|08:00 16:00|08:00 16:00|08:00 16:00</v>
          </cell>
          <cell r="O472" t="str">
            <v/>
          </cell>
          <cell r="P472">
            <v>10</v>
          </cell>
          <cell r="Q472" t="str">
            <v>Н7</v>
          </cell>
          <cell r="R472" t="e">
            <v>#VALUE!</v>
          </cell>
          <cell r="T472" t="str">
            <v/>
          </cell>
          <cell r="U472">
            <v>10</v>
          </cell>
          <cell r="V472" t="str">
            <v>Н7</v>
          </cell>
          <cell r="W472" t="e">
            <v>#VALUE!</v>
          </cell>
          <cell r="Y472" t="str">
            <v/>
          </cell>
          <cell r="Z472">
            <v>10</v>
          </cell>
          <cell r="AA472" t="str">
            <v>Н7</v>
          </cell>
          <cell r="AB472" t="e">
            <v>#VALUE!</v>
          </cell>
          <cell r="AD472" t="str">
            <v/>
          </cell>
          <cell r="AE472">
            <v>10</v>
          </cell>
          <cell r="AF472" t="str">
            <v>Н7</v>
          </cell>
          <cell r="AG472" t="e">
            <v>#VALUE!</v>
          </cell>
          <cell r="AI472" t="str">
            <v/>
          </cell>
          <cell r="AJ472">
            <v>10</v>
          </cell>
          <cell r="AK472" t="str">
            <v>Н7</v>
          </cell>
          <cell r="AL472" t="e">
            <v>#VALUE!</v>
          </cell>
          <cell r="AO472">
            <v>10</v>
          </cell>
        </row>
        <row r="473">
          <cell r="A473" t="str">
            <v>4354/065</v>
          </cell>
          <cell r="B473">
            <v>505</v>
          </cell>
          <cell r="C473" t="str">
            <v>Опер.касса №4354/065</v>
          </cell>
          <cell r="D473" t="str">
            <v>П6:Операционная касса вне кассового узла</v>
          </cell>
          <cell r="E473" t="str">
            <v>607855</v>
          </cell>
          <cell r="F473" t="str">
            <v>Нижегородская область</v>
          </cell>
          <cell r="G473" t="str">
            <v>с.Ветошкино, ул.Школьная, 5</v>
          </cell>
          <cell r="H473" t="str">
            <v>(83195)31147</v>
          </cell>
          <cell r="I473" t="str">
            <v>Мохрякова Ирина Владимировна</v>
          </cell>
          <cell r="K473">
            <v>0.2</v>
          </cell>
          <cell r="L473" t="str">
            <v>Н7:сельский населенный пункт</v>
          </cell>
          <cell r="M473" t="str">
            <v>3</v>
          </cell>
          <cell r="N473" t="str">
            <v>08:00 16:00(12:00 13:00)</v>
          </cell>
          <cell r="O473" t="str">
            <v/>
          </cell>
          <cell r="P473">
            <v>1</v>
          </cell>
          <cell r="Q473" t="str">
            <v>Н7</v>
          </cell>
          <cell r="R473" t="e">
            <v>#VALUE!</v>
          </cell>
          <cell r="T473" t="str">
            <v/>
          </cell>
          <cell r="U473">
            <v>1</v>
          </cell>
          <cell r="V473" t="str">
            <v>Н7</v>
          </cell>
          <cell r="W473" t="e">
            <v>#VALUE!</v>
          </cell>
          <cell r="Y473" t="str">
            <v/>
          </cell>
          <cell r="Z473">
            <v>1</v>
          </cell>
          <cell r="AA473" t="str">
            <v>Н7</v>
          </cell>
          <cell r="AB473" t="e">
            <v>#VALUE!</v>
          </cell>
          <cell r="AD473" t="str">
            <v/>
          </cell>
          <cell r="AE473">
            <v>1</v>
          </cell>
          <cell r="AF473" t="str">
            <v>Н7</v>
          </cell>
          <cell r="AG473" t="e">
            <v>#VALUE!</v>
          </cell>
          <cell r="AI473" t="str">
            <v/>
          </cell>
          <cell r="AJ473">
            <v>1</v>
          </cell>
          <cell r="AK473" t="str">
            <v>Н7</v>
          </cell>
          <cell r="AL473" t="e">
            <v>#VALUE!</v>
          </cell>
          <cell r="AO473">
            <v>1</v>
          </cell>
        </row>
        <row r="474">
          <cell r="A474" t="str">
            <v>4354/066</v>
          </cell>
          <cell r="B474">
            <v>506</v>
          </cell>
          <cell r="C474" t="str">
            <v>Опер.касса №4354/066</v>
          </cell>
          <cell r="D474" t="str">
            <v>П6:Операционная касса вне кассового узла</v>
          </cell>
          <cell r="E474" t="str">
            <v>607851</v>
          </cell>
          <cell r="F474" t="str">
            <v>Нижегородская область</v>
          </cell>
          <cell r="G474" t="str">
            <v>с.Покров, ул.Центральная, 14</v>
          </cell>
          <cell r="H474" t="str">
            <v>(83195)42144</v>
          </cell>
          <cell r="I474" t="str">
            <v>Горлина Татьяна Викторовна</v>
          </cell>
          <cell r="K474">
            <v>0.25</v>
          </cell>
          <cell r="L474" t="str">
            <v>Н7:сельский населенный пункт</v>
          </cell>
          <cell r="M474" t="str">
            <v>13</v>
          </cell>
          <cell r="N474" t="str">
            <v>08:00 12:00|08:00 12:00</v>
          </cell>
          <cell r="O474" t="str">
            <v/>
          </cell>
          <cell r="P474">
            <v>1</v>
          </cell>
          <cell r="Q474" t="str">
            <v>Н7</v>
          </cell>
          <cell r="R474" t="e">
            <v>#VALUE!</v>
          </cell>
          <cell r="T474" t="str">
            <v/>
          </cell>
          <cell r="U474">
            <v>1</v>
          </cell>
          <cell r="V474" t="str">
            <v>Н7</v>
          </cell>
          <cell r="W474" t="e">
            <v>#VALUE!</v>
          </cell>
          <cell r="Y474" t="str">
            <v/>
          </cell>
          <cell r="Z474">
            <v>1</v>
          </cell>
          <cell r="AA474" t="str">
            <v>Н7</v>
          </cell>
          <cell r="AB474" t="e">
            <v>#VALUE!</v>
          </cell>
          <cell r="AD474" t="str">
            <v/>
          </cell>
          <cell r="AE474">
            <v>1</v>
          </cell>
          <cell r="AF474" t="str">
            <v>Н7</v>
          </cell>
          <cell r="AG474" t="e">
            <v>#VALUE!</v>
          </cell>
          <cell r="AI474" t="str">
            <v/>
          </cell>
          <cell r="AJ474">
            <v>1</v>
          </cell>
          <cell r="AK474" t="str">
            <v>Н7</v>
          </cell>
          <cell r="AL474" t="e">
            <v>#VALUE!</v>
          </cell>
          <cell r="AO474">
            <v>1</v>
          </cell>
        </row>
        <row r="475">
          <cell r="A475" t="str">
            <v>4354/067</v>
          </cell>
          <cell r="B475">
            <v>507</v>
          </cell>
          <cell r="C475" t="str">
            <v>Опер.касса №4354/067</v>
          </cell>
          <cell r="D475" t="str">
            <v>П6:Операционная касса вне кассового узла</v>
          </cell>
          <cell r="E475" t="str">
            <v>607858</v>
          </cell>
          <cell r="F475" t="str">
            <v>Нижегородская область</v>
          </cell>
          <cell r="G475" t="str">
            <v>с.Юрьево, ул.Ленина, 2б</v>
          </cell>
          <cell r="H475" t="str">
            <v>(83195)33131</v>
          </cell>
          <cell r="I475" t="str">
            <v>Мухина Нина Борисовна</v>
          </cell>
          <cell r="K475">
            <v>0.6</v>
          </cell>
          <cell r="L475" t="str">
            <v>Н7:сельский населенный пункт</v>
          </cell>
          <cell r="M475" t="str">
            <v>1245</v>
          </cell>
          <cell r="N475" t="str">
            <v>08:00 15:00(12:00 13:00)|08:00 15:00(12:00 13:00)|08:00 13:00(11:00 12:00)|08:00 13:00(11:00 12:00)</v>
          </cell>
          <cell r="O475" t="str">
            <v/>
          </cell>
          <cell r="P475">
            <v>1</v>
          </cell>
          <cell r="Q475" t="str">
            <v>Н7</v>
          </cell>
          <cell r="R475" t="e">
            <v>#VALUE!</v>
          </cell>
          <cell r="T475" t="str">
            <v/>
          </cell>
          <cell r="U475">
            <v>1</v>
          </cell>
          <cell r="V475" t="str">
            <v>Н7</v>
          </cell>
          <cell r="W475" t="e">
            <v>#VALUE!</v>
          </cell>
          <cell r="Y475" t="str">
            <v/>
          </cell>
          <cell r="Z475">
            <v>1</v>
          </cell>
          <cell r="AA475" t="str">
            <v>Н7</v>
          </cell>
          <cell r="AB475" t="e">
            <v>#VALUE!</v>
          </cell>
          <cell r="AD475" t="str">
            <v/>
          </cell>
          <cell r="AE475">
            <v>1</v>
          </cell>
          <cell r="AF475" t="str">
            <v>Н7</v>
          </cell>
          <cell r="AG475" t="e">
            <v>#VALUE!</v>
          </cell>
          <cell r="AI475" t="str">
            <v/>
          </cell>
          <cell r="AJ475">
            <v>1</v>
          </cell>
          <cell r="AK475" t="str">
            <v>Н7</v>
          </cell>
          <cell r="AL475" t="e">
            <v>#VALUE!</v>
          </cell>
          <cell r="AO475">
            <v>1</v>
          </cell>
        </row>
        <row r="476">
          <cell r="A476" t="str">
            <v>4354/068</v>
          </cell>
          <cell r="B476">
            <v>508</v>
          </cell>
          <cell r="C476" t="str">
            <v>Опер.касса №4354/068</v>
          </cell>
          <cell r="D476" t="str">
            <v>П6:Операционная касса вне кассового узла</v>
          </cell>
          <cell r="E476" t="str">
            <v>607854</v>
          </cell>
          <cell r="F476" t="str">
            <v>Нижегородская область</v>
          </cell>
          <cell r="G476" t="str">
            <v>с.Тарханово, ул.Центральная, 20</v>
          </cell>
          <cell r="H476" t="str">
            <v>(83195)45136</v>
          </cell>
          <cell r="I476" t="str">
            <v>Фролова Людмила Николаевна</v>
          </cell>
          <cell r="K476">
            <v>0.2</v>
          </cell>
          <cell r="L476" t="str">
            <v>Н7:сельский населенный пункт</v>
          </cell>
          <cell r="M476" t="str">
            <v>4</v>
          </cell>
          <cell r="N476" t="str">
            <v>07:00 14:30(11:00 11:30)</v>
          </cell>
          <cell r="O476" t="str">
            <v/>
          </cell>
          <cell r="P476">
            <v>1</v>
          </cell>
          <cell r="Q476" t="str">
            <v>Н7</v>
          </cell>
          <cell r="R476" t="e">
            <v>#VALUE!</v>
          </cell>
          <cell r="T476" t="str">
            <v/>
          </cell>
          <cell r="U476">
            <v>1</v>
          </cell>
          <cell r="V476" t="str">
            <v>Н7</v>
          </cell>
          <cell r="W476" t="e">
            <v>#VALUE!</v>
          </cell>
          <cell r="Y476" t="str">
            <v/>
          </cell>
          <cell r="Z476">
            <v>1</v>
          </cell>
          <cell r="AA476" t="str">
            <v>Н7</v>
          </cell>
          <cell r="AB476" t="e">
            <v>#VALUE!</v>
          </cell>
          <cell r="AD476" t="str">
            <v/>
          </cell>
          <cell r="AE476">
            <v>1</v>
          </cell>
          <cell r="AF476" t="str">
            <v>Н7</v>
          </cell>
          <cell r="AG476" t="e">
            <v>#VALUE!</v>
          </cell>
          <cell r="AI476" t="str">
            <v/>
          </cell>
          <cell r="AJ476">
            <v>1</v>
          </cell>
          <cell r="AK476" t="str">
            <v>Н7</v>
          </cell>
          <cell r="AL476" t="e">
            <v>#VALUE!</v>
          </cell>
          <cell r="AO476">
            <v>1</v>
          </cell>
        </row>
        <row r="477">
          <cell r="A477" t="str">
            <v>4354/070</v>
          </cell>
          <cell r="B477">
            <v>510</v>
          </cell>
          <cell r="C477" t="str">
            <v>Опер.касса №4354/070</v>
          </cell>
          <cell r="D477" t="str">
            <v>П6:Операционная касса вне кассового узла</v>
          </cell>
          <cell r="E477" t="str">
            <v>607861</v>
          </cell>
          <cell r="F477" t="str">
            <v>Нижегородская область</v>
          </cell>
          <cell r="G477" t="str">
            <v>с.Моисеевка</v>
          </cell>
          <cell r="H477" t="str">
            <v>(83195)35344</v>
          </cell>
          <cell r="I477" t="str">
            <v>Фролова Людмила Николаевна</v>
          </cell>
          <cell r="K477">
            <v>0.2</v>
          </cell>
          <cell r="L477" t="str">
            <v>Н7:сельский населенный пункт</v>
          </cell>
          <cell r="M477" t="str">
            <v>2</v>
          </cell>
          <cell r="N477" t="str">
            <v>08:00 16:00(12:00 13:00)</v>
          </cell>
          <cell r="O477" t="str">
            <v/>
          </cell>
          <cell r="P477">
            <v>1</v>
          </cell>
          <cell r="Q477" t="str">
            <v>Н7</v>
          </cell>
          <cell r="R477" t="e">
            <v>#VALUE!</v>
          </cell>
          <cell r="T477" t="str">
            <v/>
          </cell>
          <cell r="U477">
            <v>1</v>
          </cell>
          <cell r="V477" t="str">
            <v>Н7</v>
          </cell>
          <cell r="W477" t="e">
            <v>#VALUE!</v>
          </cell>
          <cell r="Y477" t="str">
            <v/>
          </cell>
          <cell r="Z477">
            <v>1</v>
          </cell>
          <cell r="AA477" t="str">
            <v>Н7</v>
          </cell>
          <cell r="AB477" t="e">
            <v>#VALUE!</v>
          </cell>
          <cell r="AD477" t="str">
            <v/>
          </cell>
          <cell r="AE477">
            <v>1</v>
          </cell>
          <cell r="AF477" t="str">
            <v>Н7</v>
          </cell>
          <cell r="AG477" t="e">
            <v>#VALUE!</v>
          </cell>
          <cell r="AI477" t="str">
            <v/>
          </cell>
          <cell r="AJ477">
            <v>1</v>
          </cell>
          <cell r="AK477" t="str">
            <v>Н7</v>
          </cell>
          <cell r="AL477" t="e">
            <v>#VALUE!</v>
          </cell>
          <cell r="AO477">
            <v>1</v>
          </cell>
        </row>
        <row r="478">
          <cell r="A478" t="str">
            <v>4354/073</v>
          </cell>
          <cell r="B478">
            <v>513</v>
          </cell>
          <cell r="C478" t="str">
            <v>Опер.касса №4354/073</v>
          </cell>
          <cell r="D478" t="str">
            <v>П6:Операционная касса вне кассового узла</v>
          </cell>
          <cell r="E478" t="str">
            <v>607875</v>
          </cell>
          <cell r="F478" t="str">
            <v>Нижегородская область</v>
          </cell>
          <cell r="G478" t="str">
            <v>с.Ушаково, ул.Молодежная, 16</v>
          </cell>
          <cell r="H478" t="str">
            <v>(83195)39100</v>
          </cell>
          <cell r="I478" t="str">
            <v>Макарова Татьяна Николаевна</v>
          </cell>
          <cell r="K478">
            <v>0.6</v>
          </cell>
          <cell r="L478" t="str">
            <v>Н7:сельский населенный пункт</v>
          </cell>
          <cell r="M478" t="str">
            <v>1234</v>
          </cell>
          <cell r="N478" t="str">
            <v>08:00 13:00|08:00 13:00|08:00 13:00|08:00 13:00</v>
          </cell>
          <cell r="O478" t="str">
            <v/>
          </cell>
          <cell r="P478">
            <v>1</v>
          </cell>
          <cell r="Q478" t="str">
            <v>Н7</v>
          </cell>
          <cell r="R478" t="e">
            <v>#VALUE!</v>
          </cell>
          <cell r="T478" t="str">
            <v/>
          </cell>
          <cell r="U478">
            <v>1</v>
          </cell>
          <cell r="V478" t="str">
            <v>Н7</v>
          </cell>
          <cell r="W478" t="e">
            <v>#VALUE!</v>
          </cell>
          <cell r="Y478" t="str">
            <v/>
          </cell>
          <cell r="Z478">
            <v>1</v>
          </cell>
          <cell r="AA478" t="str">
            <v>Н7</v>
          </cell>
          <cell r="AB478" t="e">
            <v>#VALUE!</v>
          </cell>
          <cell r="AD478" t="str">
            <v/>
          </cell>
          <cell r="AE478">
            <v>1</v>
          </cell>
          <cell r="AF478" t="str">
            <v>Н7</v>
          </cell>
          <cell r="AG478" t="e">
            <v>#VALUE!</v>
          </cell>
          <cell r="AI478" t="str">
            <v/>
          </cell>
          <cell r="AJ478">
            <v>1</v>
          </cell>
          <cell r="AK478" t="str">
            <v>Н7</v>
          </cell>
          <cell r="AL478" t="e">
            <v>#VALUE!</v>
          </cell>
          <cell r="AO478">
            <v>1</v>
          </cell>
        </row>
        <row r="479">
          <cell r="A479" t="str">
            <v>4354/074</v>
          </cell>
          <cell r="B479">
            <v>514</v>
          </cell>
          <cell r="C479" t="str">
            <v>Опер.касса №4354/074</v>
          </cell>
          <cell r="D479" t="str">
            <v>П6:Операционная касса вне кассового узла</v>
          </cell>
          <cell r="E479" t="str">
            <v>607874</v>
          </cell>
          <cell r="F479" t="str">
            <v>Нижегородская область</v>
          </cell>
          <cell r="G479" t="str">
            <v>с.Большая Арать</v>
          </cell>
          <cell r="H479" t="str">
            <v>(83195)36116</v>
          </cell>
          <cell r="I479" t="str">
            <v>Серегина Мария Борисовна</v>
          </cell>
          <cell r="K479">
            <v>0.25</v>
          </cell>
          <cell r="L479" t="str">
            <v>Н7:сельский населенный пункт</v>
          </cell>
          <cell r="M479" t="str">
            <v>23</v>
          </cell>
          <cell r="N479" t="str">
            <v>08:00 12:00|08:00 12:00</v>
          </cell>
          <cell r="O479" t="str">
            <v/>
          </cell>
          <cell r="P479">
            <v>1</v>
          </cell>
          <cell r="Q479" t="str">
            <v>Н7</v>
          </cell>
          <cell r="R479" t="e">
            <v>#VALUE!</v>
          </cell>
          <cell r="T479" t="str">
            <v/>
          </cell>
          <cell r="U479">
            <v>1</v>
          </cell>
          <cell r="V479" t="str">
            <v>Н7</v>
          </cell>
          <cell r="W479" t="e">
            <v>#VALUE!</v>
          </cell>
          <cell r="Y479" t="str">
            <v/>
          </cell>
          <cell r="Z479">
            <v>1</v>
          </cell>
          <cell r="AA479" t="str">
            <v>Н7</v>
          </cell>
          <cell r="AB479" t="e">
            <v>#VALUE!</v>
          </cell>
          <cell r="AD479" t="str">
            <v/>
          </cell>
          <cell r="AE479">
            <v>1</v>
          </cell>
          <cell r="AF479" t="str">
            <v>Н7</v>
          </cell>
          <cell r="AG479" t="e">
            <v>#VALUE!</v>
          </cell>
          <cell r="AI479" t="str">
            <v/>
          </cell>
          <cell r="AJ479">
            <v>1</v>
          </cell>
          <cell r="AK479" t="str">
            <v>Н7</v>
          </cell>
          <cell r="AL479" t="e">
            <v>#VALUE!</v>
          </cell>
          <cell r="AO479">
            <v>1</v>
          </cell>
        </row>
        <row r="480">
          <cell r="A480" t="str">
            <v>4354/075</v>
          </cell>
          <cell r="B480">
            <v>515</v>
          </cell>
          <cell r="C480" t="str">
            <v>Опер.касса №4354/075</v>
          </cell>
          <cell r="D480" t="str">
            <v>П6:Операционная касса вне кассового узла</v>
          </cell>
          <cell r="E480" t="str">
            <v>607853</v>
          </cell>
          <cell r="F480" t="str">
            <v>Нижегородская область</v>
          </cell>
          <cell r="G480" t="str">
            <v>с.Ломакино, ул.Мира, 1а</v>
          </cell>
          <cell r="H480" t="str">
            <v>(83195)43153</v>
          </cell>
          <cell r="I480" t="str">
            <v>Ромашова Татьяна Александровна</v>
          </cell>
          <cell r="K480">
            <v>0.15</v>
          </cell>
          <cell r="L480" t="str">
            <v>Н7:сельский населенный пункт</v>
          </cell>
          <cell r="M480" t="str">
            <v>1</v>
          </cell>
          <cell r="N480" t="str">
            <v>08:00 13:00</v>
          </cell>
          <cell r="O480" t="str">
            <v/>
          </cell>
          <cell r="P480">
            <v>1</v>
          </cell>
          <cell r="Q480" t="str">
            <v>Н7</v>
          </cell>
          <cell r="R480" t="e">
            <v>#VALUE!</v>
          </cell>
          <cell r="T480" t="str">
            <v/>
          </cell>
          <cell r="U480">
            <v>1</v>
          </cell>
          <cell r="V480" t="str">
            <v>Н7</v>
          </cell>
          <cell r="W480" t="e">
            <v>#VALUE!</v>
          </cell>
          <cell r="Y480" t="str">
            <v/>
          </cell>
          <cell r="Z480">
            <v>1</v>
          </cell>
          <cell r="AA480" t="str">
            <v>Н7</v>
          </cell>
          <cell r="AB480" t="e">
            <v>#VALUE!</v>
          </cell>
          <cell r="AD480" t="str">
            <v/>
          </cell>
          <cell r="AE480">
            <v>1</v>
          </cell>
          <cell r="AF480" t="str">
            <v>Н7</v>
          </cell>
          <cell r="AG480" t="e">
            <v>#VALUE!</v>
          </cell>
          <cell r="AI480" t="str">
            <v/>
          </cell>
          <cell r="AJ480">
            <v>1</v>
          </cell>
          <cell r="AK480" t="str">
            <v>Н7</v>
          </cell>
          <cell r="AL480" t="e">
            <v>#VALUE!</v>
          </cell>
          <cell r="AO480">
            <v>1</v>
          </cell>
        </row>
        <row r="481">
          <cell r="A481" t="str">
            <v>4354/076</v>
          </cell>
          <cell r="B481">
            <v>516</v>
          </cell>
          <cell r="C481" t="str">
            <v>Доп.офис №4354/076</v>
          </cell>
          <cell r="D481" t="str">
            <v>П3:Дополнительный офис - универсальный филиал</v>
          </cell>
          <cell r="E481" t="str">
            <v>607940</v>
          </cell>
          <cell r="F481" t="str">
            <v>Нижегородская область</v>
          </cell>
          <cell r="G481" t="str">
            <v>с.Большое Болдино, ул.Красная, 9</v>
          </cell>
          <cell r="H481" t="str">
            <v>(83138)22852</v>
          </cell>
          <cell r="I481" t="str">
            <v xml:space="preserve"> Носова Елена Евгеньевна</v>
          </cell>
          <cell r="K481">
            <v>14</v>
          </cell>
          <cell r="L481" t="str">
            <v>Н7:сельский населенный пункт</v>
          </cell>
          <cell r="M481" t="str">
            <v>12345</v>
          </cell>
          <cell r="N481" t="str">
            <v>08:00 16:00|08:00 16:00|08:00 16:00|08:00 16:00|08:00 16:00</v>
          </cell>
          <cell r="O481" t="str">
            <v/>
          </cell>
          <cell r="P481">
            <v>10</v>
          </cell>
          <cell r="Q481" t="str">
            <v>Н7</v>
          </cell>
          <cell r="R481" t="e">
            <v>#VALUE!</v>
          </cell>
          <cell r="T481" t="str">
            <v/>
          </cell>
          <cell r="U481">
            <v>10</v>
          </cell>
          <cell r="V481" t="str">
            <v>Н7</v>
          </cell>
          <cell r="W481" t="e">
            <v>#VALUE!</v>
          </cell>
          <cell r="Y481" t="str">
            <v/>
          </cell>
          <cell r="Z481">
            <v>10</v>
          </cell>
          <cell r="AA481" t="str">
            <v>Н7</v>
          </cell>
          <cell r="AB481" t="e">
            <v>#VALUE!</v>
          </cell>
          <cell r="AD481" t="str">
            <v/>
          </cell>
          <cell r="AE481">
            <v>10</v>
          </cell>
          <cell r="AF481" t="str">
            <v>Н7</v>
          </cell>
          <cell r="AG481" t="e">
            <v>#VALUE!</v>
          </cell>
          <cell r="AI481" t="str">
            <v/>
          </cell>
          <cell r="AJ481">
            <v>10</v>
          </cell>
          <cell r="AK481" t="str">
            <v>Н7</v>
          </cell>
          <cell r="AL481" t="e">
            <v>#VALUE!</v>
          </cell>
          <cell r="AO481">
            <v>10</v>
          </cell>
        </row>
        <row r="482">
          <cell r="A482" t="str">
            <v>4354/077</v>
          </cell>
          <cell r="B482">
            <v>517</v>
          </cell>
          <cell r="C482" t="str">
            <v>Опер.касса №4354/077</v>
          </cell>
          <cell r="D482" t="str">
            <v>П6:Операционная касса вне кассового узла</v>
          </cell>
          <cell r="E482" t="str">
            <v>607950</v>
          </cell>
          <cell r="F482" t="str">
            <v>Нижегородская область</v>
          </cell>
          <cell r="G482" t="str">
            <v>с.Новая Слобода, ул.Молодежная, 3, кв.2</v>
          </cell>
          <cell r="H482" t="str">
            <v>(83138)35244</v>
          </cell>
          <cell r="I482" t="str">
            <v>Мишунина Елена Фёдоровна</v>
          </cell>
          <cell r="K482">
            <v>0.75</v>
          </cell>
          <cell r="L482" t="str">
            <v>Н7:сельский населенный пункт</v>
          </cell>
          <cell r="M482" t="str">
            <v>1234</v>
          </cell>
          <cell r="N482" t="str">
            <v>08:00 15:30(12:00 13:00)|08:00 15:30(12:00 13:00)|08:00 15:30(12:00 13:00)|08:00 15:30(12:00 13:00)</v>
          </cell>
          <cell r="O482" t="str">
            <v/>
          </cell>
          <cell r="P482">
            <v>1</v>
          </cell>
          <cell r="Q482" t="str">
            <v>Н7</v>
          </cell>
          <cell r="R482" t="e">
            <v>#VALUE!</v>
          </cell>
          <cell r="T482" t="str">
            <v/>
          </cell>
          <cell r="U482">
            <v>1</v>
          </cell>
          <cell r="V482" t="str">
            <v>Н7</v>
          </cell>
          <cell r="W482" t="e">
            <v>#VALUE!</v>
          </cell>
          <cell r="Y482" t="str">
            <v/>
          </cell>
          <cell r="Z482">
            <v>1</v>
          </cell>
          <cell r="AA482" t="str">
            <v>Н7</v>
          </cell>
          <cell r="AB482" t="e">
            <v>#VALUE!</v>
          </cell>
          <cell r="AD482" t="str">
            <v/>
          </cell>
          <cell r="AE482">
            <v>1</v>
          </cell>
          <cell r="AF482" t="str">
            <v>Н7</v>
          </cell>
          <cell r="AG482" t="e">
            <v>#VALUE!</v>
          </cell>
          <cell r="AI482" t="str">
            <v/>
          </cell>
          <cell r="AJ482">
            <v>1</v>
          </cell>
          <cell r="AK482" t="str">
            <v>Н7</v>
          </cell>
          <cell r="AL482" t="e">
            <v>#VALUE!</v>
          </cell>
          <cell r="AO482">
            <v>1</v>
          </cell>
        </row>
        <row r="483">
          <cell r="A483" t="str">
            <v>4354/078</v>
          </cell>
          <cell r="B483">
            <v>518</v>
          </cell>
          <cell r="C483" t="str">
            <v>Опер.касса №4354/078</v>
          </cell>
          <cell r="D483" t="str">
            <v>П6:Операционная касса вне кассового узла</v>
          </cell>
          <cell r="E483" t="str">
            <v>607946</v>
          </cell>
          <cell r="F483" t="str">
            <v>Нижегородская область</v>
          </cell>
          <cell r="G483" t="str">
            <v>с.Черновское, ул.Центральная, 3</v>
          </cell>
          <cell r="H483" t="str">
            <v>(83138)37225</v>
          </cell>
          <cell r="I483" t="str">
            <v>Жегулева Любовь Константиновна</v>
          </cell>
          <cell r="K483">
            <v>0.6</v>
          </cell>
          <cell r="L483" t="str">
            <v>Н7:сельский населенный пункт</v>
          </cell>
          <cell r="M483" t="str">
            <v>135</v>
          </cell>
          <cell r="N483" t="str">
            <v>08:00 16:00(12:00 13:00)|08:00 16:00(12:00 13:00)|08:00 16:00(12:00 13:00)</v>
          </cell>
          <cell r="O483" t="str">
            <v/>
          </cell>
          <cell r="P483">
            <v>1</v>
          </cell>
          <cell r="Q483" t="str">
            <v>Н7</v>
          </cell>
          <cell r="R483" t="e">
            <v>#VALUE!</v>
          </cell>
          <cell r="T483" t="str">
            <v/>
          </cell>
          <cell r="U483">
            <v>1</v>
          </cell>
          <cell r="V483" t="str">
            <v>Н7</v>
          </cell>
          <cell r="W483" t="e">
            <v>#VALUE!</v>
          </cell>
          <cell r="Y483" t="str">
            <v/>
          </cell>
          <cell r="Z483">
            <v>1</v>
          </cell>
          <cell r="AA483" t="str">
            <v>Н7</v>
          </cell>
          <cell r="AB483" t="e">
            <v>#VALUE!</v>
          </cell>
          <cell r="AD483" t="str">
            <v/>
          </cell>
          <cell r="AE483">
            <v>1</v>
          </cell>
          <cell r="AF483" t="str">
            <v>Н7</v>
          </cell>
          <cell r="AG483" t="e">
            <v>#VALUE!</v>
          </cell>
          <cell r="AI483" t="str">
            <v/>
          </cell>
          <cell r="AJ483">
            <v>1</v>
          </cell>
          <cell r="AK483" t="str">
            <v>Н7</v>
          </cell>
          <cell r="AL483" t="e">
            <v>#VALUE!</v>
          </cell>
          <cell r="AO483">
            <v>1</v>
          </cell>
        </row>
        <row r="484">
          <cell r="A484" t="str">
            <v>4354/079</v>
          </cell>
          <cell r="B484">
            <v>519</v>
          </cell>
          <cell r="C484" t="str">
            <v>Опер.касса №4354/079</v>
          </cell>
          <cell r="D484" t="str">
            <v>П6:Операционная касса вне кассового узла</v>
          </cell>
          <cell r="E484" t="str">
            <v>607943</v>
          </cell>
          <cell r="F484" t="str">
            <v>Нижегородская область</v>
          </cell>
          <cell r="G484" t="str">
            <v>с.Апраксино, ул.Солнечная, 1</v>
          </cell>
          <cell r="H484" t="str">
            <v>(83138)32119</v>
          </cell>
          <cell r="I484" t="str">
            <v>Федотова Галина Ивановна</v>
          </cell>
          <cell r="K484">
            <v>0.4</v>
          </cell>
          <cell r="L484" t="str">
            <v>Н7:сельский населенный пункт</v>
          </cell>
          <cell r="M484" t="str">
            <v>35</v>
          </cell>
          <cell r="N484" t="str">
            <v>08:00 16:00(12:00 13:00)|08:00 16:00(12:00 13:00)</v>
          </cell>
          <cell r="O484" t="str">
            <v/>
          </cell>
          <cell r="P484">
            <v>1</v>
          </cell>
          <cell r="Q484" t="str">
            <v>Н7</v>
          </cell>
          <cell r="R484" t="e">
            <v>#VALUE!</v>
          </cell>
          <cell r="T484" t="str">
            <v/>
          </cell>
          <cell r="U484">
            <v>1</v>
          </cell>
          <cell r="V484" t="str">
            <v>Н7</v>
          </cell>
          <cell r="W484" t="e">
            <v>#VALUE!</v>
          </cell>
          <cell r="Y484" t="str">
            <v/>
          </cell>
          <cell r="Z484">
            <v>1</v>
          </cell>
          <cell r="AA484" t="str">
            <v>Н7</v>
          </cell>
          <cell r="AB484" t="e">
            <v>#VALUE!</v>
          </cell>
          <cell r="AD484" t="str">
            <v/>
          </cell>
          <cell r="AE484">
            <v>1</v>
          </cell>
          <cell r="AF484" t="str">
            <v>Н7</v>
          </cell>
          <cell r="AG484" t="e">
            <v>#VALUE!</v>
          </cell>
          <cell r="AI484" t="str">
            <v/>
          </cell>
          <cell r="AJ484">
            <v>1</v>
          </cell>
          <cell r="AK484" t="str">
            <v>Н7</v>
          </cell>
          <cell r="AL484" t="e">
            <v>#VALUE!</v>
          </cell>
          <cell r="AO484">
            <v>1</v>
          </cell>
        </row>
        <row r="485">
          <cell r="A485" t="str">
            <v>4354/08</v>
          </cell>
          <cell r="B485">
            <v>520</v>
          </cell>
          <cell r="C485" t="str">
            <v>Опер.касса №4354/08</v>
          </cell>
          <cell r="D485" t="str">
            <v>П6:Операционная касса вне кассового узла</v>
          </cell>
          <cell r="E485" t="str">
            <v>607800</v>
          </cell>
          <cell r="F485" t="str">
            <v>Нижегородская область</v>
          </cell>
          <cell r="G485" t="str">
            <v>г.Лукоянов, ул.Пушкина, 41А</v>
          </cell>
          <cell r="H485" t="str">
            <v>(83196)41813</v>
          </cell>
          <cell r="I485" t="str">
            <v>Тарасова Наталья Павловна</v>
          </cell>
          <cell r="K485">
            <v>2</v>
          </cell>
          <cell r="L485" t="str">
            <v>Н5:город (не являющийся центром субъекта РФ) с населением до 50 тыс. чел.</v>
          </cell>
          <cell r="M485" t="str">
            <v>23456</v>
          </cell>
          <cell r="N485" t="str">
            <v>08:00 17:00(13:00 14:00)|08:00 17:00(13:00 14:00)|08:00 16:00(13:00 14:00)|08:00 16:00(13:00 14:00)|08:00 13:00</v>
          </cell>
          <cell r="O485" t="str">
            <v/>
          </cell>
          <cell r="P485">
            <v>4</v>
          </cell>
          <cell r="Q485" t="str">
            <v>Н5</v>
          </cell>
          <cell r="R485" t="e">
            <v>#VALUE!</v>
          </cell>
          <cell r="T485" t="str">
            <v/>
          </cell>
          <cell r="U485">
            <v>4</v>
          </cell>
          <cell r="V485" t="str">
            <v>Н5</v>
          </cell>
          <cell r="W485" t="e">
            <v>#VALUE!</v>
          </cell>
          <cell r="Y485" t="str">
            <v/>
          </cell>
          <cell r="Z485">
            <v>4</v>
          </cell>
          <cell r="AA485" t="str">
            <v>Н5</v>
          </cell>
          <cell r="AB485" t="e">
            <v>#VALUE!</v>
          </cell>
          <cell r="AD485" t="str">
            <v/>
          </cell>
          <cell r="AE485">
            <v>4</v>
          </cell>
          <cell r="AF485" t="str">
            <v>Н5</v>
          </cell>
          <cell r="AG485" t="e">
            <v>#VALUE!</v>
          </cell>
          <cell r="AI485" t="str">
            <v/>
          </cell>
          <cell r="AJ485">
            <v>4</v>
          </cell>
          <cell r="AK485" t="str">
            <v>Н5</v>
          </cell>
          <cell r="AL485" t="e">
            <v>#VALUE!</v>
          </cell>
          <cell r="AO485">
            <v>4</v>
          </cell>
        </row>
        <row r="486">
          <cell r="A486" t="str">
            <v>4354/080</v>
          </cell>
          <cell r="B486">
            <v>521</v>
          </cell>
          <cell r="C486" t="str">
            <v>Опер.касса №4354/080</v>
          </cell>
          <cell r="D486" t="str">
            <v>П6:Операционная касса вне кассового узла</v>
          </cell>
          <cell r="E486" t="str">
            <v>607952</v>
          </cell>
          <cell r="F486" t="str">
            <v>Нижегородская область</v>
          </cell>
          <cell r="G486" t="str">
            <v>с.Пермеево, ул.Молодежная, 20</v>
          </cell>
          <cell r="H486" t="str">
            <v>(83138)39225</v>
          </cell>
          <cell r="I486" t="str">
            <v>Вирясова Светлана Николаевна</v>
          </cell>
          <cell r="K486">
            <v>0.6</v>
          </cell>
          <cell r="L486" t="str">
            <v>Н7:сельский населенный пункт</v>
          </cell>
          <cell r="M486" t="str">
            <v>1234</v>
          </cell>
          <cell r="N486" t="str">
            <v>08:00 13:00|08:00 13:00|08:00 13:00|08:00 13:00</v>
          </cell>
          <cell r="O486" t="str">
            <v/>
          </cell>
          <cell r="P486">
            <v>1</v>
          </cell>
          <cell r="Q486" t="str">
            <v>Н7</v>
          </cell>
          <cell r="R486" t="e">
            <v>#VALUE!</v>
          </cell>
          <cell r="T486" t="str">
            <v/>
          </cell>
          <cell r="U486">
            <v>1</v>
          </cell>
          <cell r="V486" t="str">
            <v>Н7</v>
          </cell>
          <cell r="W486" t="e">
            <v>#VALUE!</v>
          </cell>
          <cell r="Y486" t="str">
            <v/>
          </cell>
          <cell r="Z486">
            <v>1</v>
          </cell>
          <cell r="AA486" t="str">
            <v>Н7</v>
          </cell>
          <cell r="AB486" t="e">
            <v>#VALUE!</v>
          </cell>
          <cell r="AD486" t="str">
            <v/>
          </cell>
          <cell r="AE486">
            <v>1</v>
          </cell>
          <cell r="AF486" t="str">
            <v>Н7</v>
          </cell>
          <cell r="AG486" t="e">
            <v>#VALUE!</v>
          </cell>
          <cell r="AI486" t="str">
            <v/>
          </cell>
          <cell r="AJ486">
            <v>1</v>
          </cell>
          <cell r="AK486" t="str">
            <v>Н7</v>
          </cell>
          <cell r="AL486" t="e">
            <v>#VALUE!</v>
          </cell>
          <cell r="AO486">
            <v>1</v>
          </cell>
        </row>
        <row r="487">
          <cell r="A487" t="str">
            <v>4354/081</v>
          </cell>
          <cell r="B487">
            <v>2562</v>
          </cell>
          <cell r="C487" t="str">
            <v>Доп.офис №4354/081</v>
          </cell>
          <cell r="D487" t="str">
            <v>П5:Дополнительный офис - специализированный филиал, обслуживающий физических лиц</v>
          </cell>
          <cell r="E487" t="str">
            <v>607800</v>
          </cell>
          <cell r="F487" t="str">
            <v>Нижегородская область</v>
          </cell>
          <cell r="G487" t="str">
            <v>г.Лукоянов, ул.Октябрьская, 47е</v>
          </cell>
          <cell r="H487" t="str">
            <v>(83196)41360</v>
          </cell>
          <cell r="I487" t="str">
            <v>Виняйкина Светлана Валентиновна</v>
          </cell>
          <cell r="K487">
            <v>15</v>
          </cell>
          <cell r="L487" t="str">
            <v>Н5:город (не являющийся центром субъекта РФ) с населением до 50 тыс. чел.</v>
          </cell>
          <cell r="M487" t="str">
            <v>1234567</v>
          </cell>
          <cell r="N487" t="str">
            <v>08:00 18:00|08:00 18:00|08:00 18:00|08:00 18:00|08:00 17:30|08:00 12:00|08:00 13:00</v>
          </cell>
          <cell r="O487" t="str">
            <v/>
          </cell>
          <cell r="P487">
            <v>8</v>
          </cell>
          <cell r="Q487" t="str">
            <v>Н5</v>
          </cell>
          <cell r="R487" t="e">
            <v>#VALUE!</v>
          </cell>
          <cell r="T487" t="str">
            <v/>
          </cell>
          <cell r="U487">
            <v>8</v>
          </cell>
          <cell r="V487" t="str">
            <v>Н5</v>
          </cell>
          <cell r="W487" t="e">
            <v>#VALUE!</v>
          </cell>
          <cell r="Y487" t="str">
            <v/>
          </cell>
          <cell r="Z487">
            <v>8</v>
          </cell>
          <cell r="AA487" t="str">
            <v>Н5</v>
          </cell>
          <cell r="AB487" t="e">
            <v>#VALUE!</v>
          </cell>
          <cell r="AD487" t="str">
            <v/>
          </cell>
          <cell r="AE487">
            <v>8</v>
          </cell>
          <cell r="AF487" t="str">
            <v>Н5</v>
          </cell>
          <cell r="AG487" t="e">
            <v>#VALUE!</v>
          </cell>
          <cell r="AI487" t="str">
            <v/>
          </cell>
          <cell r="AJ487">
            <v>8</v>
          </cell>
          <cell r="AK487" t="str">
            <v>Н5</v>
          </cell>
          <cell r="AL487" t="e">
            <v>#VALUE!</v>
          </cell>
          <cell r="AO487">
            <v>8</v>
          </cell>
        </row>
        <row r="488">
          <cell r="A488" t="str">
            <v>4354/09</v>
          </cell>
          <cell r="B488">
            <v>522</v>
          </cell>
          <cell r="C488" t="str">
            <v>Опер.касса №4354/09</v>
          </cell>
          <cell r="D488" t="str">
            <v>П6:Операционная касса вне кассового узла</v>
          </cell>
          <cell r="E488" t="str">
            <v>607844</v>
          </cell>
          <cell r="F488" t="str">
            <v>Нижегородская область</v>
          </cell>
          <cell r="G488" t="str">
            <v>с.Лопатино</v>
          </cell>
          <cell r="H488" t="str">
            <v>(83196)54135</v>
          </cell>
          <cell r="I488" t="str">
            <v>Баринова Наталья Витальевна</v>
          </cell>
          <cell r="K488">
            <v>0.3</v>
          </cell>
          <cell r="L488" t="str">
            <v>Н7:сельский населенный пункт</v>
          </cell>
          <cell r="M488" t="str">
            <v>45</v>
          </cell>
          <cell r="N488" t="str">
            <v>08:00 13:00|08:00 13:00</v>
          </cell>
          <cell r="O488" t="str">
            <v/>
          </cell>
          <cell r="P488">
            <v>1</v>
          </cell>
          <cell r="Q488" t="str">
            <v>Н7</v>
          </cell>
          <cell r="R488" t="e">
            <v>#VALUE!</v>
          </cell>
          <cell r="T488" t="str">
            <v/>
          </cell>
          <cell r="U488">
            <v>1</v>
          </cell>
          <cell r="V488" t="str">
            <v>Н7</v>
          </cell>
          <cell r="W488" t="e">
            <v>#VALUE!</v>
          </cell>
          <cell r="Y488" t="str">
            <v/>
          </cell>
          <cell r="Z488">
            <v>1</v>
          </cell>
          <cell r="AA488" t="str">
            <v>Н7</v>
          </cell>
          <cell r="AB488" t="e">
            <v>#VALUE!</v>
          </cell>
          <cell r="AD488" t="str">
            <v/>
          </cell>
          <cell r="AE488">
            <v>1</v>
          </cell>
          <cell r="AF488" t="str">
            <v>Н7</v>
          </cell>
          <cell r="AG488" t="e">
            <v>#VALUE!</v>
          </cell>
          <cell r="AI488" t="str">
            <v/>
          </cell>
          <cell r="AJ488">
            <v>1</v>
          </cell>
          <cell r="AK488" t="str">
            <v>Н7</v>
          </cell>
          <cell r="AL488" t="e">
            <v>#VALUE!</v>
          </cell>
          <cell r="AO488">
            <v>1</v>
          </cell>
        </row>
        <row r="489">
          <cell r="A489" t="str">
            <v>4346</v>
          </cell>
          <cell r="B489">
            <v>523</v>
          </cell>
          <cell r="C489" t="str">
            <v>Лысковское отделение №4346</v>
          </cell>
          <cell r="D489" t="str">
            <v>П2:Отделение Сбербанка России</v>
          </cell>
          <cell r="E489" t="str">
            <v>606211</v>
          </cell>
          <cell r="F489" t="str">
            <v>Нижегородская область</v>
          </cell>
          <cell r="G489" t="str">
            <v>г.Лысково, ул.Нестерова, 2</v>
          </cell>
          <cell r="H489" t="str">
            <v>(83149)51820</v>
          </cell>
          <cell r="I489" t="str">
            <v>Бараева Лидия Ивановна</v>
          </cell>
          <cell r="J489" t="str">
            <v>Харитонычева Нина Ивановна</v>
          </cell>
          <cell r="K489">
            <v>119</v>
          </cell>
          <cell r="L489" t="str">
            <v>Н5:город (не являющийся центром субъекта РФ) с населением до 50 тыс. чел.</v>
          </cell>
          <cell r="M489" t="str">
            <v>12345</v>
          </cell>
          <cell r="N489" t="str">
            <v>08:00 16:00|08:00 16:00|08:00 16:00|08:00 16:00|08:00 15:00</v>
          </cell>
          <cell r="O489" t="str">
            <v/>
          </cell>
          <cell r="P489">
            <v>12</v>
          </cell>
          <cell r="Q489" t="str">
            <v>Н5</v>
          </cell>
          <cell r="R489" t="e">
            <v>#VALUE!</v>
          </cell>
          <cell r="T489" t="str">
            <v/>
          </cell>
          <cell r="U489">
            <v>12</v>
          </cell>
          <cell r="V489" t="str">
            <v>Н5</v>
          </cell>
          <cell r="W489" t="e">
            <v>#VALUE!</v>
          </cell>
          <cell r="Y489" t="str">
            <v/>
          </cell>
          <cell r="Z489">
            <v>12</v>
          </cell>
          <cell r="AA489" t="str">
            <v>Н5</v>
          </cell>
          <cell r="AB489" t="e">
            <v>#VALUE!</v>
          </cell>
          <cell r="AD489" t="str">
            <v/>
          </cell>
          <cell r="AE489">
            <v>12</v>
          </cell>
          <cell r="AF489" t="str">
            <v>Н5</v>
          </cell>
          <cell r="AG489" t="e">
            <v>#VALUE!</v>
          </cell>
          <cell r="AI489" t="str">
            <v/>
          </cell>
          <cell r="AJ489">
            <v>12</v>
          </cell>
          <cell r="AK489" t="str">
            <v>Н5</v>
          </cell>
          <cell r="AL489" t="e">
            <v>#VALUE!</v>
          </cell>
          <cell r="AO489">
            <v>12</v>
          </cell>
        </row>
        <row r="490">
          <cell r="A490" t="str">
            <v>4346/027</v>
          </cell>
          <cell r="B490">
            <v>524</v>
          </cell>
          <cell r="C490" t="str">
            <v>Опер.касса №4346/027</v>
          </cell>
          <cell r="D490" t="str">
            <v>П6:Операционная касса вне кассового узла</v>
          </cell>
          <cell r="E490" t="str">
            <v>606245</v>
          </cell>
          <cell r="F490" t="str">
            <v>Нижегородская область</v>
          </cell>
          <cell r="G490" t="str">
            <v>с.Красный Оселок, ул.П.И.Жаркова, 94</v>
          </cell>
          <cell r="H490" t="str">
            <v>(83149)44260</v>
          </cell>
          <cell r="I490" t="str">
            <v>Тесакова Нина Александровна</v>
          </cell>
          <cell r="K490">
            <v>0.25</v>
          </cell>
          <cell r="L490" t="str">
            <v>Н7:сельский населенный пункт</v>
          </cell>
          <cell r="M490" t="str">
            <v>15</v>
          </cell>
          <cell r="N490" t="str">
            <v>09:00 13:30|09:00 13:30</v>
          </cell>
          <cell r="O490" t="str">
            <v/>
          </cell>
          <cell r="P490">
            <v>1</v>
          </cell>
          <cell r="Q490" t="str">
            <v>Н7</v>
          </cell>
          <cell r="R490" t="e">
            <v>#VALUE!</v>
          </cell>
          <cell r="T490" t="str">
            <v/>
          </cell>
          <cell r="U490">
            <v>1</v>
          </cell>
          <cell r="V490" t="str">
            <v>Н7</v>
          </cell>
          <cell r="W490" t="e">
            <v>#VALUE!</v>
          </cell>
          <cell r="Y490" t="str">
            <v/>
          </cell>
          <cell r="Z490">
            <v>1</v>
          </cell>
          <cell r="AA490" t="str">
            <v>Н7</v>
          </cell>
          <cell r="AB490" t="e">
            <v>#VALUE!</v>
          </cell>
          <cell r="AD490" t="str">
            <v/>
          </cell>
          <cell r="AE490">
            <v>1</v>
          </cell>
          <cell r="AF490" t="str">
            <v>Н7</v>
          </cell>
          <cell r="AG490" t="e">
            <v>#VALUE!</v>
          </cell>
          <cell r="AI490" t="str">
            <v/>
          </cell>
          <cell r="AJ490">
            <v>1</v>
          </cell>
          <cell r="AK490" t="str">
            <v>Н7</v>
          </cell>
          <cell r="AL490" t="e">
            <v>#VALUE!</v>
          </cell>
          <cell r="AO490">
            <v>1</v>
          </cell>
        </row>
        <row r="491">
          <cell r="A491" t="str">
            <v>4346/028</v>
          </cell>
          <cell r="B491">
            <v>525</v>
          </cell>
          <cell r="C491" t="str">
            <v>Опер.касса №4346/028</v>
          </cell>
          <cell r="D491" t="str">
            <v>П6:Операционная касса вне кассового узла</v>
          </cell>
          <cell r="E491" t="str">
            <v>606231</v>
          </cell>
          <cell r="F491" t="str">
            <v>Нижегородская область</v>
          </cell>
          <cell r="G491" t="str">
            <v>п.Нива, ул.Победы, 4</v>
          </cell>
          <cell r="H491" t="str">
            <v>(83149)34399</v>
          </cell>
          <cell r="I491" t="str">
            <v>Гудкова Зинаида Павловна</v>
          </cell>
          <cell r="K491">
            <v>0.5</v>
          </cell>
          <cell r="L491" t="str">
            <v>Н7:сельский населенный пункт</v>
          </cell>
          <cell r="M491" t="str">
            <v>234</v>
          </cell>
          <cell r="N491" t="str">
            <v>08:00 15:30(12:00 13:00)|08:00 15:30(12:00 13:00)|08:00 14:30(12:00 13:00)</v>
          </cell>
          <cell r="O491" t="str">
            <v/>
          </cell>
          <cell r="P491">
            <v>1</v>
          </cell>
          <cell r="Q491" t="str">
            <v>Н7</v>
          </cell>
          <cell r="R491" t="e">
            <v>#VALUE!</v>
          </cell>
          <cell r="T491" t="str">
            <v/>
          </cell>
          <cell r="U491">
            <v>1</v>
          </cell>
          <cell r="V491" t="str">
            <v>Н7</v>
          </cell>
          <cell r="W491" t="e">
            <v>#VALUE!</v>
          </cell>
          <cell r="Y491" t="str">
            <v/>
          </cell>
          <cell r="Z491">
            <v>1</v>
          </cell>
          <cell r="AA491" t="str">
            <v>Н7</v>
          </cell>
          <cell r="AB491" t="e">
            <v>#VALUE!</v>
          </cell>
          <cell r="AD491" t="str">
            <v/>
          </cell>
          <cell r="AE491">
            <v>1</v>
          </cell>
          <cell r="AF491" t="str">
            <v>Н7</v>
          </cell>
          <cell r="AG491" t="e">
            <v>#VALUE!</v>
          </cell>
          <cell r="AI491" t="str">
            <v/>
          </cell>
          <cell r="AJ491">
            <v>1</v>
          </cell>
          <cell r="AK491" t="str">
            <v>Н7</v>
          </cell>
          <cell r="AL491" t="e">
            <v>#VALUE!</v>
          </cell>
          <cell r="AO491">
            <v>1</v>
          </cell>
        </row>
        <row r="492">
          <cell r="A492" t="str">
            <v>4346/032</v>
          </cell>
          <cell r="B492">
            <v>526</v>
          </cell>
          <cell r="C492" t="str">
            <v>Опер.касса №4346/032</v>
          </cell>
          <cell r="D492" t="str">
            <v>П6:Операционная касса вне кассового узла</v>
          </cell>
          <cell r="E492" t="str">
            <v>606248</v>
          </cell>
          <cell r="F492" t="str">
            <v>Нижегородская область</v>
          </cell>
          <cell r="G492" t="str">
            <v>с.Бармино, ул.Полевая, 6</v>
          </cell>
          <cell r="H492" t="str">
            <v>(83149)31173</v>
          </cell>
          <cell r="I492" t="str">
            <v>Талаева Наталья Юрьевна</v>
          </cell>
          <cell r="K492">
            <v>0.5</v>
          </cell>
          <cell r="L492" t="str">
            <v>Н7:сельский населенный пункт</v>
          </cell>
          <cell r="M492" t="str">
            <v>234</v>
          </cell>
          <cell r="N492" t="str">
            <v>08:00 15:30(12:00 13:00)|08:00 15:30(12:00 13:00)|08:00 14:30(12:00 13:00)</v>
          </cell>
          <cell r="O492" t="str">
            <v/>
          </cell>
          <cell r="P492">
            <v>1</v>
          </cell>
          <cell r="Q492" t="str">
            <v>Н7</v>
          </cell>
          <cell r="R492" t="e">
            <v>#VALUE!</v>
          </cell>
          <cell r="T492" t="str">
            <v/>
          </cell>
          <cell r="U492">
            <v>1</v>
          </cell>
          <cell r="V492" t="str">
            <v>Н7</v>
          </cell>
          <cell r="W492" t="e">
            <v>#VALUE!</v>
          </cell>
          <cell r="Y492" t="str">
            <v/>
          </cell>
          <cell r="Z492">
            <v>1</v>
          </cell>
          <cell r="AA492" t="str">
            <v>Н7</v>
          </cell>
          <cell r="AB492" t="e">
            <v>#VALUE!</v>
          </cell>
          <cell r="AD492" t="str">
            <v/>
          </cell>
          <cell r="AE492">
            <v>1</v>
          </cell>
          <cell r="AF492" t="str">
            <v>Н7</v>
          </cell>
          <cell r="AG492" t="e">
            <v>#VALUE!</v>
          </cell>
          <cell r="AI492" t="str">
            <v/>
          </cell>
          <cell r="AJ492">
            <v>1</v>
          </cell>
          <cell r="AK492" t="str">
            <v>Н7</v>
          </cell>
          <cell r="AL492" t="e">
            <v>#VALUE!</v>
          </cell>
          <cell r="AO492">
            <v>1</v>
          </cell>
        </row>
        <row r="493">
          <cell r="A493" t="str">
            <v>4346/037</v>
          </cell>
          <cell r="B493">
            <v>527</v>
          </cell>
          <cell r="C493" t="str">
            <v>Опер.касса №4346/037</v>
          </cell>
          <cell r="D493" t="str">
            <v>П6:Операционная касса вне кассового узла</v>
          </cell>
          <cell r="E493" t="str">
            <v>606242</v>
          </cell>
          <cell r="F493" t="str">
            <v>Нижегородская область</v>
          </cell>
          <cell r="G493" t="str">
            <v>с.Петровка, ул.Молодежная, 2а</v>
          </cell>
          <cell r="H493" t="str">
            <v>(83149)41121</v>
          </cell>
          <cell r="I493" t="str">
            <v>Крылова Татьяна Александровна</v>
          </cell>
          <cell r="K493">
            <v>0.25</v>
          </cell>
          <cell r="L493" t="str">
            <v>Н7:сельский населенный пункт</v>
          </cell>
          <cell r="M493" t="str">
            <v>24</v>
          </cell>
          <cell r="N493" t="str">
            <v>08:00 12:30(00:00 00:00)|08:00 12:30(00:00 00:00)</v>
          </cell>
          <cell r="O493" t="str">
            <v/>
          </cell>
          <cell r="P493">
            <v>1</v>
          </cell>
          <cell r="Q493" t="str">
            <v>Н7</v>
          </cell>
          <cell r="R493" t="e">
            <v>#VALUE!</v>
          </cell>
          <cell r="T493" t="str">
            <v/>
          </cell>
          <cell r="U493">
            <v>1</v>
          </cell>
          <cell r="V493" t="str">
            <v>Н7</v>
          </cell>
          <cell r="W493" t="e">
            <v>#VALUE!</v>
          </cell>
          <cell r="Y493" t="str">
            <v/>
          </cell>
          <cell r="Z493">
            <v>1</v>
          </cell>
          <cell r="AA493" t="str">
            <v>Н7</v>
          </cell>
          <cell r="AB493" t="e">
            <v>#VALUE!</v>
          </cell>
          <cell r="AD493" t="str">
            <v/>
          </cell>
          <cell r="AE493">
            <v>1</v>
          </cell>
          <cell r="AF493" t="str">
            <v>Н7</v>
          </cell>
          <cell r="AG493" t="e">
            <v>#VALUE!</v>
          </cell>
          <cell r="AI493" t="str">
            <v/>
          </cell>
          <cell r="AJ493">
            <v>1</v>
          </cell>
          <cell r="AK493" t="str">
            <v>Н7</v>
          </cell>
          <cell r="AL493" t="e">
            <v>#VALUE!</v>
          </cell>
          <cell r="AO493">
            <v>1</v>
          </cell>
        </row>
        <row r="494">
          <cell r="A494" t="str">
            <v>4346/038</v>
          </cell>
          <cell r="B494">
            <v>528</v>
          </cell>
          <cell r="C494" t="str">
            <v>Опер.касса №4346/038</v>
          </cell>
          <cell r="D494" t="str">
            <v>П6:Операционная касса вне кассового узла</v>
          </cell>
          <cell r="E494" t="str">
            <v>606239</v>
          </cell>
          <cell r="F494" t="str">
            <v>Нижегородская область</v>
          </cell>
          <cell r="G494" t="str">
            <v>с.Трофимово, ул.Горького, 154</v>
          </cell>
          <cell r="H494" t="str">
            <v>(83149)50404</v>
          </cell>
          <cell r="I494" t="str">
            <v>Боронина Марина Викторовна</v>
          </cell>
          <cell r="K494">
            <v>0.25</v>
          </cell>
          <cell r="L494" t="str">
            <v>Н7:сельский населенный пункт</v>
          </cell>
          <cell r="M494" t="str">
            <v>35</v>
          </cell>
          <cell r="N494" t="str">
            <v>09:00 13:30|09:00 13:30</v>
          </cell>
          <cell r="O494" t="str">
            <v/>
          </cell>
          <cell r="P494">
            <v>1</v>
          </cell>
          <cell r="Q494" t="str">
            <v>Н7</v>
          </cell>
          <cell r="R494" t="e">
            <v>#VALUE!</v>
          </cell>
          <cell r="T494" t="str">
            <v/>
          </cell>
          <cell r="U494">
            <v>1</v>
          </cell>
          <cell r="V494" t="str">
            <v>Н7</v>
          </cell>
          <cell r="W494" t="e">
            <v>#VALUE!</v>
          </cell>
          <cell r="Y494" t="str">
            <v/>
          </cell>
          <cell r="Z494">
            <v>1</v>
          </cell>
          <cell r="AA494" t="str">
            <v>Н7</v>
          </cell>
          <cell r="AB494" t="e">
            <v>#VALUE!</v>
          </cell>
          <cell r="AD494" t="str">
            <v/>
          </cell>
          <cell r="AE494">
            <v>1</v>
          </cell>
          <cell r="AF494" t="str">
            <v>Н7</v>
          </cell>
          <cell r="AG494" t="e">
            <v>#VALUE!</v>
          </cell>
          <cell r="AI494" t="str">
            <v/>
          </cell>
          <cell r="AJ494">
            <v>1</v>
          </cell>
          <cell r="AK494" t="str">
            <v>Н7</v>
          </cell>
          <cell r="AL494" t="e">
            <v>#VALUE!</v>
          </cell>
          <cell r="AO494">
            <v>1</v>
          </cell>
        </row>
        <row r="495">
          <cell r="A495" t="str">
            <v>4346/039</v>
          </cell>
          <cell r="B495">
            <v>529</v>
          </cell>
          <cell r="C495" t="str">
            <v>Опер.касса №4346/039</v>
          </cell>
          <cell r="D495" t="str">
            <v>П6:Операционная касса вне кассового узла</v>
          </cell>
          <cell r="E495" t="str">
            <v>606213</v>
          </cell>
          <cell r="F495" t="str">
            <v>Нижегородская область</v>
          </cell>
          <cell r="G495" t="str">
            <v>г.Лысково, ул.Казанская, 7 А</v>
          </cell>
          <cell r="H495" t="str">
            <v>(83149)54010</v>
          </cell>
          <cell r="I495" t="str">
            <v>Миронова Светлана Юрьевна</v>
          </cell>
          <cell r="K495">
            <v>1.5</v>
          </cell>
          <cell r="L495" t="str">
            <v>Н5:город (не являющийся центром субъекта РФ) с населением до 50 тыс. чел.</v>
          </cell>
          <cell r="M495" t="str">
            <v>23456</v>
          </cell>
          <cell r="N495" t="str">
            <v>09:00 15:00(12:00 13:00)|09:00 15:00(12:00 13:00)|09:00 15:00(12:00 13:00)|09:00 15:00(12:00 13:00)|09:00 15:00(12:00 13:00)</v>
          </cell>
          <cell r="O495" t="str">
            <v/>
          </cell>
          <cell r="P495">
            <v>1</v>
          </cell>
          <cell r="Q495" t="str">
            <v>Н5</v>
          </cell>
          <cell r="R495" t="e">
            <v>#VALUE!</v>
          </cell>
          <cell r="T495" t="str">
            <v/>
          </cell>
          <cell r="U495">
            <v>1</v>
          </cell>
          <cell r="V495" t="str">
            <v>Н5</v>
          </cell>
          <cell r="W495" t="e">
            <v>#VALUE!</v>
          </cell>
          <cell r="Y495" t="str">
            <v/>
          </cell>
          <cell r="Z495">
            <v>1</v>
          </cell>
          <cell r="AA495" t="str">
            <v>Н5</v>
          </cell>
          <cell r="AB495" t="e">
            <v>#VALUE!</v>
          </cell>
          <cell r="AD495" t="str">
            <v/>
          </cell>
          <cell r="AE495">
            <v>1</v>
          </cell>
          <cell r="AF495" t="str">
            <v>Н5</v>
          </cell>
          <cell r="AG495" t="e">
            <v>#VALUE!</v>
          </cell>
          <cell r="AI495" t="str">
            <v/>
          </cell>
          <cell r="AJ495">
            <v>1</v>
          </cell>
          <cell r="AK495" t="str">
            <v>Н5</v>
          </cell>
          <cell r="AL495" t="e">
            <v>#VALUE!</v>
          </cell>
          <cell r="AO495">
            <v>1</v>
          </cell>
        </row>
        <row r="496">
          <cell r="A496" t="str">
            <v>4346/043</v>
          </cell>
          <cell r="B496">
            <v>530</v>
          </cell>
          <cell r="C496" t="str">
            <v>Опер.касса №4346/043</v>
          </cell>
          <cell r="D496" t="str">
            <v>П6:Операционная касса вне кассового узла</v>
          </cell>
          <cell r="E496" t="str">
            <v>606228</v>
          </cell>
          <cell r="F496" t="str">
            <v>Нижегородская область</v>
          </cell>
          <cell r="G496" t="str">
            <v>с.Леньково, ул.Школьная, 10</v>
          </cell>
          <cell r="H496" t="str">
            <v>(83149)46125</v>
          </cell>
          <cell r="I496" t="str">
            <v xml:space="preserve"> Крылова Татьяна Александровна</v>
          </cell>
          <cell r="K496">
            <v>0.25</v>
          </cell>
          <cell r="L496" t="str">
            <v>Н7:сельский населенный пункт</v>
          </cell>
          <cell r="M496" t="str">
            <v>15</v>
          </cell>
          <cell r="N496" t="str">
            <v>08:00 12:30|08:00 12:30</v>
          </cell>
          <cell r="O496" t="str">
            <v/>
          </cell>
          <cell r="P496">
            <v>1</v>
          </cell>
          <cell r="Q496" t="str">
            <v>Н7</v>
          </cell>
          <cell r="R496" t="e">
            <v>#VALUE!</v>
          </cell>
          <cell r="T496" t="str">
            <v/>
          </cell>
          <cell r="U496">
            <v>1</v>
          </cell>
          <cell r="V496" t="str">
            <v>Н7</v>
          </cell>
          <cell r="W496" t="e">
            <v>#VALUE!</v>
          </cell>
          <cell r="Y496" t="str">
            <v/>
          </cell>
          <cell r="Z496">
            <v>1</v>
          </cell>
          <cell r="AA496" t="str">
            <v>Н7</v>
          </cell>
          <cell r="AB496" t="e">
            <v>#VALUE!</v>
          </cell>
          <cell r="AD496" t="str">
            <v/>
          </cell>
          <cell r="AE496">
            <v>1</v>
          </cell>
          <cell r="AF496" t="str">
            <v>Н7</v>
          </cell>
          <cell r="AG496" t="e">
            <v>#VALUE!</v>
          </cell>
          <cell r="AI496" t="str">
            <v/>
          </cell>
          <cell r="AJ496">
            <v>1</v>
          </cell>
          <cell r="AK496" t="str">
            <v>Н7</v>
          </cell>
          <cell r="AL496" t="e">
            <v>#VALUE!</v>
          </cell>
          <cell r="AO496">
            <v>1</v>
          </cell>
        </row>
        <row r="497">
          <cell r="A497" t="str">
            <v>4346/044</v>
          </cell>
          <cell r="B497">
            <v>531</v>
          </cell>
          <cell r="C497" t="str">
            <v>Опер.касса №4346/044</v>
          </cell>
          <cell r="D497" t="str">
            <v>П6:Операционная касса вне кассового узла</v>
          </cell>
          <cell r="E497" t="str">
            <v>606212</v>
          </cell>
          <cell r="F497" t="str">
            <v>Нижегородская область</v>
          </cell>
          <cell r="G497" t="str">
            <v>г.Лысково, ул.Комарова, 3/2</v>
          </cell>
          <cell r="H497" t="str">
            <v>(83149)50835</v>
          </cell>
          <cell r="I497" t="str">
            <v>Сметанина Галина Геннадьевна</v>
          </cell>
          <cell r="K497">
            <v>1</v>
          </cell>
          <cell r="L497" t="str">
            <v>Н5:город (не являющийся центром субъекта РФ) с населением до 50 тыс. чел.</v>
          </cell>
          <cell r="M497" t="str">
            <v>246</v>
          </cell>
          <cell r="N497" t="str">
            <v>09:00 17:15(12:00 13:00)|09:00 17:15(12:00 13:00)|08:30 12:00</v>
          </cell>
          <cell r="O497" t="str">
            <v/>
          </cell>
          <cell r="P497">
            <v>1</v>
          </cell>
          <cell r="Q497" t="str">
            <v>Н5</v>
          </cell>
          <cell r="R497" t="e">
            <v>#VALUE!</v>
          </cell>
          <cell r="T497" t="str">
            <v/>
          </cell>
          <cell r="U497">
            <v>1</v>
          </cell>
          <cell r="V497" t="str">
            <v>Н5</v>
          </cell>
          <cell r="W497" t="e">
            <v>#VALUE!</v>
          </cell>
          <cell r="Y497" t="str">
            <v/>
          </cell>
          <cell r="Z497">
            <v>1</v>
          </cell>
          <cell r="AA497" t="str">
            <v>Н5</v>
          </cell>
          <cell r="AB497" t="e">
            <v>#VALUE!</v>
          </cell>
          <cell r="AD497" t="str">
            <v/>
          </cell>
          <cell r="AE497">
            <v>1</v>
          </cell>
          <cell r="AF497" t="str">
            <v>Н5</v>
          </cell>
          <cell r="AG497" t="e">
            <v>#VALUE!</v>
          </cell>
          <cell r="AI497" t="str">
            <v/>
          </cell>
          <cell r="AJ497">
            <v>1</v>
          </cell>
          <cell r="AK497" t="str">
            <v>Н5</v>
          </cell>
          <cell r="AL497" t="e">
            <v>#VALUE!</v>
          </cell>
          <cell r="AO497">
            <v>1</v>
          </cell>
        </row>
        <row r="498">
          <cell r="A498" t="str">
            <v>4346/045</v>
          </cell>
          <cell r="B498">
            <v>532</v>
          </cell>
          <cell r="C498" t="str">
            <v>Опер.касса №4346/045</v>
          </cell>
          <cell r="D498" t="str">
            <v>П6:Операционная касса вне кассового узла</v>
          </cell>
          <cell r="E498" t="str">
            <v>606210</v>
          </cell>
          <cell r="F498" t="str">
            <v>Нижегородская область</v>
          </cell>
          <cell r="G498" t="str">
            <v>г.Лысково, ул.Горького, 12</v>
          </cell>
          <cell r="H498" t="str">
            <v>(83149)51050</v>
          </cell>
          <cell r="I498" t="str">
            <v>Солоницына Татьяна Михайловна</v>
          </cell>
          <cell r="K498">
            <v>1.5</v>
          </cell>
          <cell r="L498" t="str">
            <v>Н5:город (не являющийся центром субъекта РФ) с населением до 50 тыс. чел.</v>
          </cell>
          <cell r="M498" t="str">
            <v>12345</v>
          </cell>
          <cell r="N498" t="str">
            <v>09:00 15:00(12:00 13:00)|09:00 15:00(12:00 13:00)|09:00 15:00(12:00 13:00)|09:00 15:00(12:00 13:00)|09:00 15:00(12:00 13:00)</v>
          </cell>
          <cell r="O498" t="str">
            <v/>
          </cell>
          <cell r="P498">
            <v>2</v>
          </cell>
          <cell r="Q498" t="str">
            <v>Н5</v>
          </cell>
          <cell r="R498" t="e">
            <v>#VALUE!</v>
          </cell>
          <cell r="T498" t="str">
            <v/>
          </cell>
          <cell r="U498">
            <v>2</v>
          </cell>
          <cell r="V498" t="str">
            <v>Н5</v>
          </cell>
          <cell r="W498" t="e">
            <v>#VALUE!</v>
          </cell>
          <cell r="Y498" t="str">
            <v/>
          </cell>
          <cell r="Z498">
            <v>2</v>
          </cell>
          <cell r="AA498" t="str">
            <v>Н5</v>
          </cell>
          <cell r="AB498" t="e">
            <v>#VALUE!</v>
          </cell>
          <cell r="AD498" t="str">
            <v/>
          </cell>
          <cell r="AE498">
            <v>2</v>
          </cell>
          <cell r="AF498" t="str">
            <v>Н5</v>
          </cell>
          <cell r="AG498" t="e">
            <v>#VALUE!</v>
          </cell>
          <cell r="AI498" t="str">
            <v/>
          </cell>
          <cell r="AJ498">
            <v>2</v>
          </cell>
          <cell r="AK498" t="str">
            <v>Н5</v>
          </cell>
          <cell r="AL498" t="e">
            <v>#VALUE!</v>
          </cell>
          <cell r="AO498">
            <v>2</v>
          </cell>
        </row>
        <row r="499">
          <cell r="A499" t="str">
            <v>4346/046</v>
          </cell>
          <cell r="B499">
            <v>533</v>
          </cell>
          <cell r="C499" t="str">
            <v>Доп.офис №4346/046</v>
          </cell>
          <cell r="D499" t="str">
            <v>П3:Дополнительный офис - универсальный филиал</v>
          </cell>
          <cell r="E499" t="str">
            <v>606260</v>
          </cell>
          <cell r="F499" t="str">
            <v>Нижегородская область</v>
          </cell>
          <cell r="G499" t="str">
            <v>р.п.Воротынец, ул.М.Горького, 104</v>
          </cell>
          <cell r="H499" t="str">
            <v>(83164)21662</v>
          </cell>
          <cell r="I499" t="str">
            <v>Горелова Светлана Ивановна</v>
          </cell>
          <cell r="K499">
            <v>16.5</v>
          </cell>
          <cell r="L499" t="str">
            <v>Н6:городской населенный пункт (поселек городского типа, рабочий поселок)</v>
          </cell>
          <cell r="M499" t="str">
            <v>12345</v>
          </cell>
          <cell r="N499" t="str">
            <v>08:00 16:00(00:00 00:00)|08:00 16:00(00:00 00:00)|08:00 16:00(00:00 00:00)|08:00 16:00(00:00 00:00)|08:00 15:00(00:00 00:00)</v>
          </cell>
          <cell r="O499" t="str">
            <v/>
          </cell>
          <cell r="P499">
            <v>11</v>
          </cell>
          <cell r="Q499" t="str">
            <v>Н6</v>
          </cell>
          <cell r="R499" t="e">
            <v>#VALUE!</v>
          </cell>
          <cell r="T499" t="str">
            <v/>
          </cell>
          <cell r="U499">
            <v>11</v>
          </cell>
          <cell r="V499" t="str">
            <v>Н6</v>
          </cell>
          <cell r="W499" t="e">
            <v>#VALUE!</v>
          </cell>
          <cell r="Y499" t="str">
            <v/>
          </cell>
          <cell r="Z499">
            <v>11</v>
          </cell>
          <cell r="AA499" t="str">
            <v>Н6</v>
          </cell>
          <cell r="AB499" t="e">
            <v>#VALUE!</v>
          </cell>
          <cell r="AD499" t="str">
            <v/>
          </cell>
          <cell r="AE499">
            <v>11</v>
          </cell>
          <cell r="AF499" t="str">
            <v>Н6</v>
          </cell>
          <cell r="AG499" t="e">
            <v>#VALUE!</v>
          </cell>
          <cell r="AI499" t="str">
            <v/>
          </cell>
          <cell r="AJ499">
            <v>11</v>
          </cell>
          <cell r="AK499" t="str">
            <v>Н6</v>
          </cell>
          <cell r="AL499" t="e">
            <v>#VALUE!</v>
          </cell>
          <cell r="AO499">
            <v>11</v>
          </cell>
        </row>
        <row r="500">
          <cell r="A500" t="str">
            <v>4346/047</v>
          </cell>
          <cell r="B500">
            <v>534</v>
          </cell>
          <cell r="C500" t="str">
            <v>Опер.касса №4346/047</v>
          </cell>
          <cell r="D500" t="str">
            <v>П6:Операционная касса вне кассового узла</v>
          </cell>
          <cell r="E500" t="str">
            <v>606263</v>
          </cell>
          <cell r="F500" t="str">
            <v>Нижегородская область</v>
          </cell>
          <cell r="G500" t="str">
            <v>п.Васильсурск, ул.Советская, 62</v>
          </cell>
          <cell r="H500" t="str">
            <v>(83164)32287</v>
          </cell>
          <cell r="I500" t="str">
            <v>Окилова Галина Михайловна</v>
          </cell>
          <cell r="K500">
            <v>0.5</v>
          </cell>
          <cell r="L500" t="str">
            <v>Н7:сельский населенный пункт</v>
          </cell>
          <cell r="M500" t="str">
            <v>234</v>
          </cell>
          <cell r="N500" t="str">
            <v>08:00 15:30(12:00 13:00)|08:00 15:30(12:00 13:00)|08:00 14:30(12:00 13:00)</v>
          </cell>
          <cell r="O500" t="str">
            <v/>
          </cell>
          <cell r="P500">
            <v>1</v>
          </cell>
          <cell r="Q500" t="str">
            <v>Н7</v>
          </cell>
          <cell r="R500" t="e">
            <v>#VALUE!</v>
          </cell>
          <cell r="T500" t="str">
            <v/>
          </cell>
          <cell r="U500">
            <v>1</v>
          </cell>
          <cell r="V500" t="str">
            <v>Н7</v>
          </cell>
          <cell r="W500" t="e">
            <v>#VALUE!</v>
          </cell>
          <cell r="Y500" t="str">
            <v/>
          </cell>
          <cell r="Z500">
            <v>1</v>
          </cell>
          <cell r="AA500" t="str">
            <v>Н7</v>
          </cell>
          <cell r="AB500" t="e">
            <v>#VALUE!</v>
          </cell>
          <cell r="AD500" t="str">
            <v/>
          </cell>
          <cell r="AE500">
            <v>1</v>
          </cell>
          <cell r="AF500" t="str">
            <v>Н7</v>
          </cell>
          <cell r="AG500" t="e">
            <v>#VALUE!</v>
          </cell>
          <cell r="AI500" t="str">
            <v/>
          </cell>
          <cell r="AJ500">
            <v>1</v>
          </cell>
          <cell r="AK500" t="str">
            <v>Н7</v>
          </cell>
          <cell r="AL500" t="e">
            <v>#VALUE!</v>
          </cell>
          <cell r="AO500">
            <v>1</v>
          </cell>
        </row>
        <row r="501">
          <cell r="A501" t="str">
            <v>4346/048</v>
          </cell>
          <cell r="B501">
            <v>535</v>
          </cell>
          <cell r="C501" t="str">
            <v>Опер.касса №4346/048</v>
          </cell>
          <cell r="D501" t="str">
            <v>П6:Операционная касса вне кассового узла</v>
          </cell>
          <cell r="E501" t="str">
            <v>606250</v>
          </cell>
          <cell r="F501" t="str">
            <v>Нижегородская область</v>
          </cell>
          <cell r="G501" t="str">
            <v>с.Фокино, ул.Ветеранов, 55</v>
          </cell>
          <cell r="H501" t="str">
            <v>(83164)49291</v>
          </cell>
          <cell r="I501" t="str">
            <v>Макарова Елена Анатольевна</v>
          </cell>
          <cell r="K501">
            <v>0.25</v>
          </cell>
          <cell r="L501" t="str">
            <v>Н7:сельский населенный пункт</v>
          </cell>
          <cell r="M501" t="str">
            <v>234</v>
          </cell>
          <cell r="N501" t="str">
            <v>08:00 15:30(12:00 13:00)|08:00 15:30(12:00 13:00)|08:00 14:30(12:00 13:00)</v>
          </cell>
          <cell r="O501" t="str">
            <v/>
          </cell>
          <cell r="P501">
            <v>1</v>
          </cell>
          <cell r="Q501" t="str">
            <v>Н7</v>
          </cell>
          <cell r="R501" t="e">
            <v>#VALUE!</v>
          </cell>
          <cell r="T501" t="str">
            <v/>
          </cell>
          <cell r="U501">
            <v>1</v>
          </cell>
          <cell r="V501" t="str">
            <v>Н7</v>
          </cell>
          <cell r="W501" t="e">
            <v>#VALUE!</v>
          </cell>
          <cell r="Y501" t="str">
            <v/>
          </cell>
          <cell r="Z501">
            <v>1</v>
          </cell>
          <cell r="AA501" t="str">
            <v>Н7</v>
          </cell>
          <cell r="AB501" t="e">
            <v>#VALUE!</v>
          </cell>
          <cell r="AD501" t="str">
            <v/>
          </cell>
          <cell r="AE501">
            <v>1</v>
          </cell>
          <cell r="AF501" t="str">
            <v>Н7</v>
          </cell>
          <cell r="AG501" t="e">
            <v>#VALUE!</v>
          </cell>
          <cell r="AI501" t="str">
            <v/>
          </cell>
          <cell r="AJ501">
            <v>1</v>
          </cell>
          <cell r="AK501" t="str">
            <v>Н7</v>
          </cell>
          <cell r="AL501" t="e">
            <v>#VALUE!</v>
          </cell>
          <cell r="AO501">
            <v>1</v>
          </cell>
        </row>
        <row r="502">
          <cell r="A502" t="str">
            <v>4346/051</v>
          </cell>
          <cell r="B502">
            <v>536</v>
          </cell>
          <cell r="C502" t="str">
            <v>Опер.касса №4346/051</v>
          </cell>
          <cell r="D502" t="str">
            <v>П6:Операционная касса вне кассового узла</v>
          </cell>
          <cell r="E502" t="str">
            <v>606268</v>
          </cell>
          <cell r="F502" t="str">
            <v>Нижегородская область</v>
          </cell>
          <cell r="G502" t="str">
            <v>с.Белавка, ул.Горького, 38</v>
          </cell>
          <cell r="H502" t="str">
            <v>(83164)33143</v>
          </cell>
          <cell r="I502" t="str">
            <v>Сорокина Любовь Владимировна</v>
          </cell>
          <cell r="K502">
            <v>0.25</v>
          </cell>
          <cell r="L502" t="str">
            <v>Н7:сельский населенный пункт</v>
          </cell>
          <cell r="M502" t="str">
            <v>234</v>
          </cell>
          <cell r="N502" t="str">
            <v>08:00 15:30(12:00 13:00)|08:00 15:30(12:00 13:00)|08:00 14:30(12:00 13:00)</v>
          </cell>
          <cell r="O502" t="str">
            <v/>
          </cell>
          <cell r="P502">
            <v>1</v>
          </cell>
          <cell r="Q502" t="str">
            <v>Н7</v>
          </cell>
          <cell r="R502" t="e">
            <v>#VALUE!</v>
          </cell>
          <cell r="T502" t="str">
            <v/>
          </cell>
          <cell r="U502">
            <v>1</v>
          </cell>
          <cell r="V502" t="str">
            <v>Н7</v>
          </cell>
          <cell r="W502" t="e">
            <v>#VALUE!</v>
          </cell>
          <cell r="Y502" t="str">
            <v/>
          </cell>
          <cell r="Z502">
            <v>1</v>
          </cell>
          <cell r="AA502" t="str">
            <v>Н7</v>
          </cell>
          <cell r="AB502" t="e">
            <v>#VALUE!</v>
          </cell>
          <cell r="AD502" t="str">
            <v/>
          </cell>
          <cell r="AE502">
            <v>1</v>
          </cell>
          <cell r="AF502" t="str">
            <v>Н7</v>
          </cell>
          <cell r="AG502" t="e">
            <v>#VALUE!</v>
          </cell>
          <cell r="AI502" t="str">
            <v/>
          </cell>
          <cell r="AJ502">
            <v>1</v>
          </cell>
          <cell r="AK502" t="str">
            <v>Н7</v>
          </cell>
          <cell r="AL502" t="e">
            <v>#VALUE!</v>
          </cell>
          <cell r="AO502">
            <v>1</v>
          </cell>
        </row>
        <row r="503">
          <cell r="A503" t="str">
            <v>4346/053</v>
          </cell>
          <cell r="B503">
            <v>537</v>
          </cell>
          <cell r="C503" t="str">
            <v>Опер.касса №4346/053</v>
          </cell>
          <cell r="D503" t="str">
            <v>П6:Операционная касса вне кассового узла</v>
          </cell>
          <cell r="E503" t="str">
            <v>606277</v>
          </cell>
          <cell r="F503" t="str">
            <v>Нижегородская область</v>
          </cell>
          <cell r="G503" t="str">
            <v>с.Чугуны, ул.Советская, 1</v>
          </cell>
          <cell r="H503" t="str">
            <v>(83164)31118</v>
          </cell>
          <cell r="I503" t="str">
            <v>Маленькова  Валентина Ивановна</v>
          </cell>
          <cell r="K503">
            <v>0.25</v>
          </cell>
          <cell r="L503" t="str">
            <v>Н7:сельский населенный пункт</v>
          </cell>
          <cell r="M503" t="str">
            <v>24</v>
          </cell>
          <cell r="N503" t="str">
            <v>08:00 12:30|08:00 12:30</v>
          </cell>
          <cell r="O503" t="str">
            <v/>
          </cell>
          <cell r="P503">
            <v>1</v>
          </cell>
          <cell r="Q503" t="str">
            <v>Н7</v>
          </cell>
          <cell r="R503" t="e">
            <v>#VALUE!</v>
          </cell>
          <cell r="T503" t="str">
            <v/>
          </cell>
          <cell r="U503">
            <v>1</v>
          </cell>
          <cell r="V503" t="str">
            <v>Н7</v>
          </cell>
          <cell r="W503" t="e">
            <v>#VALUE!</v>
          </cell>
          <cell r="Y503" t="str">
            <v/>
          </cell>
          <cell r="Z503">
            <v>1</v>
          </cell>
          <cell r="AA503" t="str">
            <v>Н7</v>
          </cell>
          <cell r="AB503" t="e">
            <v>#VALUE!</v>
          </cell>
          <cell r="AD503" t="str">
            <v/>
          </cell>
          <cell r="AE503">
            <v>1</v>
          </cell>
          <cell r="AF503" t="str">
            <v>Н7</v>
          </cell>
          <cell r="AG503" t="e">
            <v>#VALUE!</v>
          </cell>
          <cell r="AI503" t="str">
            <v/>
          </cell>
          <cell r="AJ503">
            <v>1</v>
          </cell>
          <cell r="AK503" t="str">
            <v>Н7</v>
          </cell>
          <cell r="AL503" t="e">
            <v>#VALUE!</v>
          </cell>
          <cell r="AO503">
            <v>1</v>
          </cell>
        </row>
        <row r="504">
          <cell r="A504" t="str">
            <v>4346/054</v>
          </cell>
          <cell r="B504">
            <v>538</v>
          </cell>
          <cell r="C504" t="str">
            <v>Опер.касса №4346/054</v>
          </cell>
          <cell r="D504" t="str">
            <v>П6:Операционная касса вне кассового узла</v>
          </cell>
          <cell r="E504" t="str">
            <v>606267</v>
          </cell>
          <cell r="F504" t="str">
            <v>Нижегородская область</v>
          </cell>
          <cell r="G504" t="str">
            <v>с.Семьяны, ул.Школьная, 2</v>
          </cell>
          <cell r="H504" t="str">
            <v>(83164)35371</v>
          </cell>
          <cell r="I504" t="str">
            <v>Долгова Зоя Васильевна</v>
          </cell>
          <cell r="K504">
            <v>0.25</v>
          </cell>
          <cell r="L504" t="str">
            <v>Н7:сельский населенный пункт</v>
          </cell>
          <cell r="M504" t="str">
            <v>24</v>
          </cell>
          <cell r="N504" t="str">
            <v>08:00 12:30|08:00 12:30</v>
          </cell>
          <cell r="O504" t="str">
            <v/>
          </cell>
          <cell r="P504">
            <v>1</v>
          </cell>
          <cell r="Q504" t="str">
            <v>Н7</v>
          </cell>
          <cell r="R504" t="e">
            <v>#VALUE!</v>
          </cell>
          <cell r="T504" t="str">
            <v/>
          </cell>
          <cell r="U504">
            <v>1</v>
          </cell>
          <cell r="V504" t="str">
            <v>Н7</v>
          </cell>
          <cell r="W504" t="e">
            <v>#VALUE!</v>
          </cell>
          <cell r="Y504" t="str">
            <v/>
          </cell>
          <cell r="Z504">
            <v>1</v>
          </cell>
          <cell r="AA504" t="str">
            <v>Н7</v>
          </cell>
          <cell r="AB504" t="e">
            <v>#VALUE!</v>
          </cell>
          <cell r="AD504" t="str">
            <v/>
          </cell>
          <cell r="AE504">
            <v>1</v>
          </cell>
          <cell r="AF504" t="str">
            <v>Н7</v>
          </cell>
          <cell r="AG504" t="e">
            <v>#VALUE!</v>
          </cell>
          <cell r="AI504" t="str">
            <v/>
          </cell>
          <cell r="AJ504">
            <v>1</v>
          </cell>
          <cell r="AK504" t="str">
            <v>Н7</v>
          </cell>
          <cell r="AL504" t="e">
            <v>#VALUE!</v>
          </cell>
          <cell r="AO504">
            <v>1</v>
          </cell>
        </row>
        <row r="505">
          <cell r="A505" t="str">
            <v>4346/055</v>
          </cell>
          <cell r="B505">
            <v>539</v>
          </cell>
          <cell r="C505" t="str">
            <v>Опер.касса №4346/055</v>
          </cell>
          <cell r="D505" t="str">
            <v>П6:Операционная касса вне кассового узла</v>
          </cell>
          <cell r="E505" t="str">
            <v>606271</v>
          </cell>
          <cell r="F505" t="str">
            <v>Нижегородская область</v>
          </cell>
          <cell r="G505" t="str">
            <v>с.Сомовка, ул.Свободы, 73</v>
          </cell>
          <cell r="H505" t="str">
            <v>(83164)53118</v>
          </cell>
          <cell r="I505" t="str">
            <v>Полковникова Татьяна Николаевна</v>
          </cell>
          <cell r="K505">
            <v>0.25</v>
          </cell>
          <cell r="L505" t="str">
            <v>Н7:сельский населенный пункт</v>
          </cell>
          <cell r="M505" t="str">
            <v>34</v>
          </cell>
          <cell r="N505" t="str">
            <v>08:00 12:30|08:00 12:30</v>
          </cell>
          <cell r="O505" t="str">
            <v/>
          </cell>
          <cell r="P505">
            <v>1</v>
          </cell>
          <cell r="Q505" t="str">
            <v>Н7</v>
          </cell>
          <cell r="R505" t="e">
            <v>#VALUE!</v>
          </cell>
          <cell r="T505" t="str">
            <v/>
          </cell>
          <cell r="U505">
            <v>1</v>
          </cell>
          <cell r="V505" t="str">
            <v>Н7</v>
          </cell>
          <cell r="W505" t="e">
            <v>#VALUE!</v>
          </cell>
          <cell r="Y505" t="str">
            <v/>
          </cell>
          <cell r="Z505">
            <v>1</v>
          </cell>
          <cell r="AA505" t="str">
            <v>Н7</v>
          </cell>
          <cell r="AB505" t="e">
            <v>#VALUE!</v>
          </cell>
          <cell r="AD505" t="str">
            <v/>
          </cell>
          <cell r="AE505">
            <v>1</v>
          </cell>
          <cell r="AF505" t="str">
            <v>Н7</v>
          </cell>
          <cell r="AG505" t="e">
            <v>#VALUE!</v>
          </cell>
          <cell r="AI505" t="str">
            <v/>
          </cell>
          <cell r="AJ505">
            <v>1</v>
          </cell>
          <cell r="AK505" t="str">
            <v>Н7</v>
          </cell>
          <cell r="AL505" t="e">
            <v>#VALUE!</v>
          </cell>
          <cell r="AO505">
            <v>1</v>
          </cell>
        </row>
        <row r="506">
          <cell r="A506" t="str">
            <v>4346/057</v>
          </cell>
          <cell r="B506">
            <v>540</v>
          </cell>
          <cell r="C506" t="str">
            <v>Опер.касса №4346/057</v>
          </cell>
          <cell r="D506" t="str">
            <v>П6:Операционная касса вне кассового узла</v>
          </cell>
          <cell r="E506" t="str">
            <v>606278</v>
          </cell>
          <cell r="F506" t="str">
            <v>Нижегородская область</v>
          </cell>
          <cell r="G506" t="str">
            <v>п.Красная Горка, ул.Советская, 25</v>
          </cell>
          <cell r="H506" t="str">
            <v>(83164)34171</v>
          </cell>
          <cell r="I506" t="str">
            <v>Барышева Анна Степановна</v>
          </cell>
          <cell r="K506">
            <v>0.25</v>
          </cell>
          <cell r="L506" t="str">
            <v>Н7:сельский населенный пункт</v>
          </cell>
          <cell r="M506" t="str">
            <v>24</v>
          </cell>
          <cell r="N506" t="str">
            <v>09:00 13:30|08:00 12:30</v>
          </cell>
          <cell r="O506" t="str">
            <v/>
          </cell>
          <cell r="P506">
            <v>1</v>
          </cell>
          <cell r="Q506" t="str">
            <v>Н7</v>
          </cell>
          <cell r="R506" t="e">
            <v>#VALUE!</v>
          </cell>
          <cell r="T506" t="str">
            <v/>
          </cell>
          <cell r="U506">
            <v>1</v>
          </cell>
          <cell r="V506" t="str">
            <v>Н7</v>
          </cell>
          <cell r="W506" t="e">
            <v>#VALUE!</v>
          </cell>
          <cell r="Y506" t="str">
            <v/>
          </cell>
          <cell r="Z506">
            <v>1</v>
          </cell>
          <cell r="AA506" t="str">
            <v>Н7</v>
          </cell>
          <cell r="AB506" t="e">
            <v>#VALUE!</v>
          </cell>
          <cell r="AD506" t="str">
            <v/>
          </cell>
          <cell r="AE506">
            <v>1</v>
          </cell>
          <cell r="AF506" t="str">
            <v>Н7</v>
          </cell>
          <cell r="AG506" t="e">
            <v>#VALUE!</v>
          </cell>
          <cell r="AI506" t="str">
            <v/>
          </cell>
          <cell r="AJ506">
            <v>1</v>
          </cell>
          <cell r="AK506" t="str">
            <v>Н7</v>
          </cell>
          <cell r="AL506" t="e">
            <v>#VALUE!</v>
          </cell>
          <cell r="AO506">
            <v>1</v>
          </cell>
        </row>
        <row r="507">
          <cell r="A507" t="str">
            <v>4346/061</v>
          </cell>
          <cell r="B507">
            <v>542</v>
          </cell>
          <cell r="C507" t="str">
            <v>Доп.офис №4346/061</v>
          </cell>
          <cell r="D507" t="str">
            <v>П3:Дополнительный офис - универсальный филиал</v>
          </cell>
          <cell r="E507" t="str">
            <v>606280</v>
          </cell>
          <cell r="F507" t="str">
            <v>Нижегородская область</v>
          </cell>
          <cell r="G507" t="str">
            <v>с.Спасское, площадь Революции, 26</v>
          </cell>
          <cell r="H507" t="str">
            <v>(83165)25051</v>
          </cell>
          <cell r="I507" t="str">
            <v>Соловьева Инесса Валерьевна</v>
          </cell>
          <cell r="K507">
            <v>13.25</v>
          </cell>
          <cell r="L507" t="str">
            <v>Н7:сельский населенный пункт</v>
          </cell>
          <cell r="M507" t="str">
            <v>12345</v>
          </cell>
          <cell r="N507" t="str">
            <v>08:00 16:00|08:00 16:00|08:00 16:00|08:00 16:00|08:00 15:00</v>
          </cell>
          <cell r="O507" t="str">
            <v/>
          </cell>
          <cell r="P507">
            <v>9</v>
          </cell>
          <cell r="Q507" t="str">
            <v>Н7</v>
          </cell>
          <cell r="R507" t="e">
            <v>#VALUE!</v>
          </cell>
          <cell r="T507" t="str">
            <v/>
          </cell>
          <cell r="U507">
            <v>9</v>
          </cell>
          <cell r="V507" t="str">
            <v>Н7</v>
          </cell>
          <cell r="W507" t="e">
            <v>#VALUE!</v>
          </cell>
          <cell r="Y507" t="str">
            <v/>
          </cell>
          <cell r="Z507">
            <v>9</v>
          </cell>
          <cell r="AA507" t="str">
            <v>Н7</v>
          </cell>
          <cell r="AB507" t="e">
            <v>#VALUE!</v>
          </cell>
          <cell r="AD507" t="str">
            <v/>
          </cell>
          <cell r="AE507">
            <v>9</v>
          </cell>
          <cell r="AF507" t="str">
            <v>Н7</v>
          </cell>
          <cell r="AG507" t="e">
            <v>#VALUE!</v>
          </cell>
          <cell r="AI507" t="str">
            <v/>
          </cell>
          <cell r="AJ507">
            <v>9</v>
          </cell>
          <cell r="AK507" t="str">
            <v>Н7</v>
          </cell>
          <cell r="AL507" t="e">
            <v>#VALUE!</v>
          </cell>
          <cell r="AO507">
            <v>9</v>
          </cell>
        </row>
        <row r="508">
          <cell r="A508" t="str">
            <v>4346/062</v>
          </cell>
          <cell r="B508">
            <v>543</v>
          </cell>
          <cell r="C508" t="str">
            <v>Опер.касса №4346/062</v>
          </cell>
          <cell r="D508" t="str">
            <v>П6:Операционная касса вне кассового узла</v>
          </cell>
          <cell r="E508" t="str">
            <v>606296</v>
          </cell>
          <cell r="F508" t="str">
            <v>Нижегородская область</v>
          </cell>
          <cell r="G508" t="str">
            <v>с.Высокий Оселок, ул.Полевая, 16</v>
          </cell>
          <cell r="H508" t="str">
            <v>(83165)38126</v>
          </cell>
          <cell r="I508" t="str">
            <v>Баскакова Наталья Ивановна</v>
          </cell>
          <cell r="K508">
            <v>0.5</v>
          </cell>
          <cell r="L508" t="str">
            <v>Н7:сельский населенный пункт</v>
          </cell>
          <cell r="M508" t="str">
            <v>245</v>
          </cell>
          <cell r="N508" t="str">
            <v>08:00 15:30(12:00 13:00)|08:00 15:30(12:00 13:00)|08:00 14:30(12:00 13:00)</v>
          </cell>
          <cell r="O508" t="str">
            <v/>
          </cell>
          <cell r="P508">
            <v>1</v>
          </cell>
          <cell r="Q508" t="str">
            <v>Н7</v>
          </cell>
          <cell r="R508" t="e">
            <v>#VALUE!</v>
          </cell>
          <cell r="T508" t="str">
            <v/>
          </cell>
          <cell r="U508">
            <v>1</v>
          </cell>
          <cell r="V508" t="str">
            <v>Н7</v>
          </cell>
          <cell r="W508" t="e">
            <v>#VALUE!</v>
          </cell>
          <cell r="Y508" t="str">
            <v/>
          </cell>
          <cell r="Z508">
            <v>1</v>
          </cell>
          <cell r="AA508" t="str">
            <v>Н7</v>
          </cell>
          <cell r="AB508" t="e">
            <v>#VALUE!</v>
          </cell>
          <cell r="AD508" t="str">
            <v/>
          </cell>
          <cell r="AE508">
            <v>1</v>
          </cell>
          <cell r="AF508" t="str">
            <v>Н7</v>
          </cell>
          <cell r="AG508" t="e">
            <v>#VALUE!</v>
          </cell>
          <cell r="AI508" t="str">
            <v/>
          </cell>
          <cell r="AJ508">
            <v>1</v>
          </cell>
          <cell r="AK508" t="str">
            <v>Н7</v>
          </cell>
          <cell r="AL508" t="e">
            <v>#VALUE!</v>
          </cell>
          <cell r="AO508">
            <v>1</v>
          </cell>
        </row>
        <row r="509">
          <cell r="A509" t="str">
            <v>4346/063</v>
          </cell>
          <cell r="B509">
            <v>544</v>
          </cell>
          <cell r="C509" t="str">
            <v>Опер.касса №4346/063</v>
          </cell>
          <cell r="D509" t="str">
            <v>П6:Операционная касса вне кассового узла</v>
          </cell>
          <cell r="E509" t="str">
            <v>606292</v>
          </cell>
          <cell r="F509" t="str">
            <v>Нижегородская область</v>
          </cell>
          <cell r="G509" t="str">
            <v>с.Бронский Ватрас, ул.Малый Порядок, 1</v>
          </cell>
          <cell r="H509" t="str">
            <v>(83165)39171</v>
          </cell>
          <cell r="I509" t="str">
            <v xml:space="preserve">  Баскакова Наталья Ивановна</v>
          </cell>
          <cell r="K509">
            <v>0.25</v>
          </cell>
          <cell r="L509" t="str">
            <v>Н7:сельский населенный пункт</v>
          </cell>
          <cell r="M509" t="str">
            <v>13</v>
          </cell>
          <cell r="N509" t="str">
            <v>09:00 13:30|09:00 13:30</v>
          </cell>
          <cell r="O509" t="str">
            <v/>
          </cell>
          <cell r="P509">
            <v>1</v>
          </cell>
          <cell r="Q509" t="str">
            <v>Н7</v>
          </cell>
          <cell r="R509" t="e">
            <v>#VALUE!</v>
          </cell>
          <cell r="T509" t="str">
            <v/>
          </cell>
          <cell r="U509">
            <v>1</v>
          </cell>
          <cell r="V509" t="str">
            <v>Н7</v>
          </cell>
          <cell r="W509" t="e">
            <v>#VALUE!</v>
          </cell>
          <cell r="Y509" t="str">
            <v/>
          </cell>
          <cell r="Z509">
            <v>1</v>
          </cell>
          <cell r="AA509" t="str">
            <v>Н7</v>
          </cell>
          <cell r="AB509" t="e">
            <v>#VALUE!</v>
          </cell>
          <cell r="AD509" t="str">
            <v/>
          </cell>
          <cell r="AE509">
            <v>1</v>
          </cell>
          <cell r="AF509" t="str">
            <v>Н7</v>
          </cell>
          <cell r="AG509" t="e">
            <v>#VALUE!</v>
          </cell>
          <cell r="AI509" t="str">
            <v/>
          </cell>
          <cell r="AJ509">
            <v>1</v>
          </cell>
          <cell r="AK509" t="str">
            <v>Н7</v>
          </cell>
          <cell r="AL509" t="e">
            <v>#VALUE!</v>
          </cell>
          <cell r="AO509">
            <v>1</v>
          </cell>
        </row>
        <row r="510">
          <cell r="A510" t="str">
            <v>4346/064</v>
          </cell>
          <cell r="B510">
            <v>545</v>
          </cell>
          <cell r="C510" t="str">
            <v>Опер.касса №4346/064</v>
          </cell>
          <cell r="D510" t="str">
            <v>П6:Операционная касса вне кассового узла</v>
          </cell>
          <cell r="E510" t="str">
            <v>606288</v>
          </cell>
          <cell r="F510" t="str">
            <v>Нижегородская область</v>
          </cell>
          <cell r="G510" t="str">
            <v>с.Красный Ватрас, ул.Колхозная, 6</v>
          </cell>
          <cell r="H510" t="str">
            <v>(83165)33123</v>
          </cell>
          <cell r="I510" t="str">
            <v>Еминцева Валентина Александровна</v>
          </cell>
          <cell r="K510">
            <v>0.5</v>
          </cell>
          <cell r="L510" t="str">
            <v>Н7:сельский населенный пункт</v>
          </cell>
          <cell r="M510" t="str">
            <v>245</v>
          </cell>
          <cell r="N510" t="str">
            <v>09:00 16:30(12:00 13:00)|09:00 15:30(12:00 13:00)|09:00 15:30(12:00 13:00)</v>
          </cell>
          <cell r="O510" t="str">
            <v/>
          </cell>
          <cell r="P510">
            <v>1</v>
          </cell>
          <cell r="Q510" t="str">
            <v>Н7</v>
          </cell>
          <cell r="R510" t="e">
            <v>#VALUE!</v>
          </cell>
          <cell r="T510" t="str">
            <v/>
          </cell>
          <cell r="U510">
            <v>1</v>
          </cell>
          <cell r="V510" t="str">
            <v>Н7</v>
          </cell>
          <cell r="W510" t="e">
            <v>#VALUE!</v>
          </cell>
          <cell r="Y510" t="str">
            <v/>
          </cell>
          <cell r="Z510">
            <v>1</v>
          </cell>
          <cell r="AA510" t="str">
            <v>Н7</v>
          </cell>
          <cell r="AB510" t="e">
            <v>#VALUE!</v>
          </cell>
          <cell r="AD510" t="str">
            <v/>
          </cell>
          <cell r="AE510">
            <v>1</v>
          </cell>
          <cell r="AF510" t="str">
            <v>Н7</v>
          </cell>
          <cell r="AG510" t="e">
            <v>#VALUE!</v>
          </cell>
          <cell r="AI510" t="str">
            <v/>
          </cell>
          <cell r="AJ510">
            <v>1</v>
          </cell>
          <cell r="AK510" t="str">
            <v>Н7</v>
          </cell>
          <cell r="AL510" t="e">
            <v>#VALUE!</v>
          </cell>
          <cell r="AO510">
            <v>1</v>
          </cell>
        </row>
        <row r="511">
          <cell r="A511" t="str">
            <v>4346/065</v>
          </cell>
          <cell r="B511">
            <v>546</v>
          </cell>
          <cell r="C511" t="str">
            <v>Опер.касса №4346/065</v>
          </cell>
          <cell r="D511" t="str">
            <v>П6:Операционная касса вне кассового узла</v>
          </cell>
          <cell r="E511" t="str">
            <v>606293</v>
          </cell>
          <cell r="F511" t="str">
            <v>Нижегородская область</v>
          </cell>
          <cell r="G511" t="str">
            <v>д.Сосновка, ул.Мира, 15</v>
          </cell>
          <cell r="H511" t="str">
            <v>(83165)34199</v>
          </cell>
          <cell r="I511" t="str">
            <v>Степанова Елена Вениаминовна</v>
          </cell>
          <cell r="K511">
            <v>0.25</v>
          </cell>
          <cell r="L511" t="str">
            <v>Н7:сельский населенный пункт</v>
          </cell>
          <cell r="M511" t="str">
            <v>13</v>
          </cell>
          <cell r="N511" t="str">
            <v>09:00 13:30|09:00 13:30</v>
          </cell>
          <cell r="O511" t="str">
            <v/>
          </cell>
          <cell r="P511">
            <v>1</v>
          </cell>
          <cell r="Q511" t="str">
            <v>Н7</v>
          </cell>
          <cell r="R511" t="e">
            <v>#VALUE!</v>
          </cell>
          <cell r="T511" t="str">
            <v/>
          </cell>
          <cell r="U511">
            <v>1</v>
          </cell>
          <cell r="V511" t="str">
            <v>Н7</v>
          </cell>
          <cell r="W511" t="e">
            <v>#VALUE!</v>
          </cell>
          <cell r="Y511" t="str">
            <v/>
          </cell>
          <cell r="Z511">
            <v>1</v>
          </cell>
          <cell r="AA511" t="str">
            <v>Н7</v>
          </cell>
          <cell r="AB511" t="e">
            <v>#VALUE!</v>
          </cell>
          <cell r="AD511" t="str">
            <v/>
          </cell>
          <cell r="AE511">
            <v>1</v>
          </cell>
          <cell r="AF511" t="str">
            <v>Н7</v>
          </cell>
          <cell r="AG511" t="e">
            <v>#VALUE!</v>
          </cell>
          <cell r="AI511" t="str">
            <v/>
          </cell>
          <cell r="AJ511">
            <v>1</v>
          </cell>
          <cell r="AK511" t="str">
            <v>Н7</v>
          </cell>
          <cell r="AL511" t="e">
            <v>#VALUE!</v>
          </cell>
          <cell r="AO511">
            <v>1</v>
          </cell>
        </row>
        <row r="512">
          <cell r="A512" t="str">
            <v>4346/067</v>
          </cell>
          <cell r="B512">
            <v>547</v>
          </cell>
          <cell r="C512" t="str">
            <v>Опер.касса №4346/067</v>
          </cell>
          <cell r="D512" t="str">
            <v>П6:Операционная касса вне кассового узла</v>
          </cell>
          <cell r="E512" t="str">
            <v>606290</v>
          </cell>
          <cell r="F512" t="str">
            <v>Нижегородская область</v>
          </cell>
          <cell r="G512" t="str">
            <v>с.Татарское Маклаково, ул.Кооперативная, 45</v>
          </cell>
          <cell r="H512" t="str">
            <v>(83165)31103</v>
          </cell>
          <cell r="I512" t="str">
            <v>Щегалева Райханя Алиевна</v>
          </cell>
          <cell r="K512">
            <v>0.5</v>
          </cell>
          <cell r="L512" t="str">
            <v>Н7:сельский населенный пункт</v>
          </cell>
          <cell r="M512" t="str">
            <v>135</v>
          </cell>
          <cell r="N512" t="str">
            <v>08:00 15:30(12:00 13:00)|08:00 15:00(12:00 13:00)|08:00 15:00(12:00 13:00)</v>
          </cell>
          <cell r="O512" t="str">
            <v/>
          </cell>
          <cell r="P512">
            <v>1</v>
          </cell>
          <cell r="Q512" t="str">
            <v>Н7</v>
          </cell>
          <cell r="R512" t="e">
            <v>#VALUE!</v>
          </cell>
          <cell r="T512" t="str">
            <v/>
          </cell>
          <cell r="U512">
            <v>1</v>
          </cell>
          <cell r="V512" t="str">
            <v>Н7</v>
          </cell>
          <cell r="W512" t="e">
            <v>#VALUE!</v>
          </cell>
          <cell r="Y512" t="str">
            <v/>
          </cell>
          <cell r="Z512">
            <v>1</v>
          </cell>
          <cell r="AA512" t="str">
            <v>Н7</v>
          </cell>
          <cell r="AB512" t="e">
            <v>#VALUE!</v>
          </cell>
          <cell r="AD512" t="str">
            <v/>
          </cell>
          <cell r="AE512">
            <v>1</v>
          </cell>
          <cell r="AF512" t="str">
            <v>Н7</v>
          </cell>
          <cell r="AG512" t="e">
            <v>#VALUE!</v>
          </cell>
          <cell r="AI512" t="str">
            <v/>
          </cell>
          <cell r="AJ512">
            <v>1</v>
          </cell>
          <cell r="AK512" t="str">
            <v>Н7</v>
          </cell>
          <cell r="AL512" t="e">
            <v>#VALUE!</v>
          </cell>
          <cell r="AO512">
            <v>1</v>
          </cell>
        </row>
        <row r="513">
          <cell r="A513" t="str">
            <v>4346/069</v>
          </cell>
          <cell r="B513">
            <v>548</v>
          </cell>
          <cell r="C513" t="str">
            <v>Опер.касса №4346/069</v>
          </cell>
          <cell r="D513" t="str">
            <v>П6:Операционная касса вне кассового узла</v>
          </cell>
          <cell r="E513" t="str">
            <v>606284</v>
          </cell>
          <cell r="F513" t="str">
            <v>Нижегородская область</v>
          </cell>
          <cell r="G513" t="str">
            <v>с.Базлово, ул.Молодежная, 10</v>
          </cell>
          <cell r="H513" t="str">
            <v>(83165)42161</v>
          </cell>
          <cell r="I513" t="str">
            <v>Садыкова Назиря Садыковна</v>
          </cell>
          <cell r="K513">
            <v>0.25</v>
          </cell>
          <cell r="L513" t="str">
            <v>Н7:сельский населенный пункт</v>
          </cell>
          <cell r="M513" t="str">
            <v>13</v>
          </cell>
          <cell r="N513" t="str">
            <v>09:00 13:30|09:00 13:30</v>
          </cell>
          <cell r="O513" t="str">
            <v/>
          </cell>
          <cell r="P513">
            <v>1</v>
          </cell>
          <cell r="Q513" t="str">
            <v>Н7</v>
          </cell>
          <cell r="R513" t="e">
            <v>#VALUE!</v>
          </cell>
          <cell r="T513" t="str">
            <v/>
          </cell>
          <cell r="U513">
            <v>1</v>
          </cell>
          <cell r="V513" t="str">
            <v>Н7</v>
          </cell>
          <cell r="W513" t="e">
            <v>#VALUE!</v>
          </cell>
          <cell r="Y513" t="str">
            <v/>
          </cell>
          <cell r="Z513">
            <v>1</v>
          </cell>
          <cell r="AA513" t="str">
            <v>Н7</v>
          </cell>
          <cell r="AB513" t="e">
            <v>#VALUE!</v>
          </cell>
          <cell r="AD513" t="str">
            <v/>
          </cell>
          <cell r="AE513">
            <v>1</v>
          </cell>
          <cell r="AF513" t="str">
            <v>Н7</v>
          </cell>
          <cell r="AG513" t="e">
            <v>#VALUE!</v>
          </cell>
          <cell r="AI513" t="str">
            <v/>
          </cell>
          <cell r="AJ513">
            <v>1</v>
          </cell>
          <cell r="AK513" t="str">
            <v>Н7</v>
          </cell>
          <cell r="AL513" t="e">
            <v>#VALUE!</v>
          </cell>
          <cell r="AO513">
            <v>1</v>
          </cell>
        </row>
        <row r="514">
          <cell r="A514" t="str">
            <v>4346/071</v>
          </cell>
          <cell r="B514">
            <v>550</v>
          </cell>
          <cell r="C514" t="str">
            <v>Опер.касса №4346/071</v>
          </cell>
          <cell r="D514" t="str">
            <v>П6:Операционная касса вне кассового узла</v>
          </cell>
          <cell r="E514" t="str">
            <v>606295</v>
          </cell>
          <cell r="F514" t="str">
            <v>Нижегородская область</v>
          </cell>
          <cell r="G514" t="str">
            <v>с.Вазьянка, ул.Советская, 82</v>
          </cell>
          <cell r="H514" t="str">
            <v>(83165)32144</v>
          </cell>
          <cell r="I514" t="str">
            <v>Генералова Лариса Анатольевна</v>
          </cell>
          <cell r="K514">
            <v>0.5</v>
          </cell>
          <cell r="L514" t="str">
            <v>Н7:сельский населенный пункт</v>
          </cell>
          <cell r="M514" t="str">
            <v>235</v>
          </cell>
          <cell r="N514" t="str">
            <v>08:00 15:30(12:00 13:00)|08:00 15:30(12:00 13:00)|08:00 14:30(12:00 13:00)</v>
          </cell>
          <cell r="O514" t="str">
            <v/>
          </cell>
          <cell r="P514">
            <v>1</v>
          </cell>
          <cell r="Q514" t="str">
            <v>Н7</v>
          </cell>
          <cell r="R514" t="e">
            <v>#VALUE!</v>
          </cell>
          <cell r="T514" t="str">
            <v/>
          </cell>
          <cell r="U514">
            <v>1</v>
          </cell>
          <cell r="V514" t="str">
            <v>Н7</v>
          </cell>
          <cell r="W514" t="e">
            <v>#VALUE!</v>
          </cell>
          <cell r="Y514" t="str">
            <v/>
          </cell>
          <cell r="Z514">
            <v>1</v>
          </cell>
          <cell r="AA514" t="str">
            <v>Н7</v>
          </cell>
          <cell r="AB514" t="e">
            <v>#VALUE!</v>
          </cell>
          <cell r="AD514" t="str">
            <v/>
          </cell>
          <cell r="AE514">
            <v>1</v>
          </cell>
          <cell r="AF514" t="str">
            <v>Н7</v>
          </cell>
          <cell r="AG514" t="e">
            <v>#VALUE!</v>
          </cell>
          <cell r="AI514" t="str">
            <v/>
          </cell>
          <cell r="AJ514">
            <v>1</v>
          </cell>
          <cell r="AK514" t="str">
            <v>Н7</v>
          </cell>
          <cell r="AL514" t="e">
            <v>#VALUE!</v>
          </cell>
          <cell r="AO514">
            <v>1</v>
          </cell>
        </row>
        <row r="515">
          <cell r="A515" t="str">
            <v>4346/072</v>
          </cell>
          <cell r="B515">
            <v>551</v>
          </cell>
          <cell r="C515" t="str">
            <v>Доп.офис №4346/072</v>
          </cell>
          <cell r="D515" t="str">
            <v>П3:Дополнительный офис - универсальный филиал</v>
          </cell>
          <cell r="E515" t="str">
            <v>606340</v>
          </cell>
          <cell r="F515" t="str">
            <v>Нижегородская область</v>
          </cell>
          <cell r="G515" t="str">
            <v>г.Княгинино, ул.Урицкого, 36</v>
          </cell>
          <cell r="H515" t="str">
            <v>(83166)41273</v>
          </cell>
          <cell r="I515" t="str">
            <v>Замашкина Мария Ивановна</v>
          </cell>
          <cell r="K515">
            <v>13.25</v>
          </cell>
          <cell r="L515" t="str">
            <v>Н5:город (не являющийся центром субъекта РФ) с населением до 50 тыс. чел.</v>
          </cell>
          <cell r="M515" t="str">
            <v>12345</v>
          </cell>
          <cell r="N515" t="str">
            <v>08:00 16:00|08:00 16:00|08:00 16:00|08:00 16:00|08:00 15:00</v>
          </cell>
          <cell r="O515" t="str">
            <v/>
          </cell>
          <cell r="P515">
            <v>9</v>
          </cell>
          <cell r="Q515" t="str">
            <v>Н5</v>
          </cell>
          <cell r="R515" t="e">
            <v>#VALUE!</v>
          </cell>
          <cell r="T515" t="str">
            <v/>
          </cell>
          <cell r="U515">
            <v>9</v>
          </cell>
          <cell r="V515" t="str">
            <v>Н5</v>
          </cell>
          <cell r="W515" t="e">
            <v>#VALUE!</v>
          </cell>
          <cell r="Y515" t="str">
            <v/>
          </cell>
          <cell r="Z515">
            <v>9</v>
          </cell>
          <cell r="AA515" t="str">
            <v>Н5</v>
          </cell>
          <cell r="AB515" t="e">
            <v>#VALUE!</v>
          </cell>
          <cell r="AD515" t="str">
            <v/>
          </cell>
          <cell r="AE515">
            <v>9</v>
          </cell>
          <cell r="AF515" t="str">
            <v>Н5</v>
          </cell>
          <cell r="AG515" t="e">
            <v>#VALUE!</v>
          </cell>
          <cell r="AI515" t="str">
            <v/>
          </cell>
          <cell r="AJ515">
            <v>9</v>
          </cell>
          <cell r="AK515" t="str">
            <v>Н5</v>
          </cell>
          <cell r="AL515" t="e">
            <v>#VALUE!</v>
          </cell>
          <cell r="AO515">
            <v>9</v>
          </cell>
        </row>
        <row r="516">
          <cell r="A516" t="str">
            <v>4346/073</v>
          </cell>
          <cell r="B516">
            <v>552</v>
          </cell>
          <cell r="C516" t="str">
            <v>Опер.касса №4346/073</v>
          </cell>
          <cell r="D516" t="str">
            <v>П6:Операционная касса вне кассового узла</v>
          </cell>
          <cell r="E516" t="str">
            <v>606340</v>
          </cell>
          <cell r="F516" t="str">
            <v>Нижегородская область</v>
          </cell>
          <cell r="G516" t="str">
            <v>с.Троицкое, ул.Центральная, 19</v>
          </cell>
          <cell r="H516" t="str">
            <v>(83166)36833</v>
          </cell>
          <cell r="I516" t="str">
            <v>Коршунова Ирина Валерьевна</v>
          </cell>
          <cell r="K516">
            <v>0.25</v>
          </cell>
          <cell r="L516" t="str">
            <v>Н7:сельский населенный пункт</v>
          </cell>
          <cell r="M516" t="str">
            <v>24</v>
          </cell>
          <cell r="N516" t="str">
            <v>08:30 13:00|08:30 13:00</v>
          </cell>
          <cell r="O516" t="str">
            <v/>
          </cell>
          <cell r="P516">
            <v>1</v>
          </cell>
          <cell r="Q516" t="str">
            <v>Н7</v>
          </cell>
          <cell r="R516" t="e">
            <v>#VALUE!</v>
          </cell>
          <cell r="T516" t="str">
            <v/>
          </cell>
          <cell r="U516">
            <v>1</v>
          </cell>
          <cell r="V516" t="str">
            <v>Н7</v>
          </cell>
          <cell r="W516" t="e">
            <v>#VALUE!</v>
          </cell>
          <cell r="Y516" t="str">
            <v/>
          </cell>
          <cell r="Z516">
            <v>1</v>
          </cell>
          <cell r="AA516" t="str">
            <v>Н7</v>
          </cell>
          <cell r="AB516" t="e">
            <v>#VALUE!</v>
          </cell>
          <cell r="AD516" t="str">
            <v/>
          </cell>
          <cell r="AE516">
            <v>1</v>
          </cell>
          <cell r="AF516" t="str">
            <v>Н7</v>
          </cell>
          <cell r="AG516" t="e">
            <v>#VALUE!</v>
          </cell>
          <cell r="AI516" t="str">
            <v/>
          </cell>
          <cell r="AJ516">
            <v>1</v>
          </cell>
          <cell r="AK516" t="str">
            <v>Н7</v>
          </cell>
          <cell r="AL516" t="e">
            <v>#VALUE!</v>
          </cell>
          <cell r="AO516">
            <v>1</v>
          </cell>
        </row>
        <row r="517">
          <cell r="A517" t="str">
            <v>4346/074</v>
          </cell>
          <cell r="B517">
            <v>553</v>
          </cell>
          <cell r="C517" t="str">
            <v>Опер.касса №4346/074</v>
          </cell>
          <cell r="D517" t="str">
            <v>П6:Операционная касса вне кассового узла</v>
          </cell>
          <cell r="E517" t="str">
            <v>606342</v>
          </cell>
          <cell r="F517" t="str">
            <v>Нижегородская область</v>
          </cell>
          <cell r="G517" t="str">
            <v>д.Соловьево, ул.Молодежная, 1</v>
          </cell>
          <cell r="H517" t="str">
            <v>(83166)37545</v>
          </cell>
          <cell r="I517" t="str">
            <v>Тарасова Мария Владимировна</v>
          </cell>
          <cell r="K517">
            <v>0.25</v>
          </cell>
          <cell r="L517" t="str">
            <v>Н7:сельский населенный пункт</v>
          </cell>
          <cell r="M517" t="str">
            <v>24</v>
          </cell>
          <cell r="N517" t="str">
            <v>08:00 12:30|08:00 12:30</v>
          </cell>
          <cell r="O517" t="str">
            <v/>
          </cell>
          <cell r="P517">
            <v>1</v>
          </cell>
          <cell r="Q517" t="str">
            <v>Н7</v>
          </cell>
          <cell r="R517" t="e">
            <v>#VALUE!</v>
          </cell>
          <cell r="T517" t="str">
            <v/>
          </cell>
          <cell r="U517">
            <v>1</v>
          </cell>
          <cell r="V517" t="str">
            <v>Н7</v>
          </cell>
          <cell r="W517" t="e">
            <v>#VALUE!</v>
          </cell>
          <cell r="Y517" t="str">
            <v/>
          </cell>
          <cell r="Z517">
            <v>1</v>
          </cell>
          <cell r="AA517" t="str">
            <v>Н7</v>
          </cell>
          <cell r="AB517" t="e">
            <v>#VALUE!</v>
          </cell>
          <cell r="AD517" t="str">
            <v/>
          </cell>
          <cell r="AE517">
            <v>1</v>
          </cell>
          <cell r="AF517" t="str">
            <v>Н7</v>
          </cell>
          <cell r="AG517" t="e">
            <v>#VALUE!</v>
          </cell>
          <cell r="AI517" t="str">
            <v/>
          </cell>
          <cell r="AJ517">
            <v>1</v>
          </cell>
          <cell r="AK517" t="str">
            <v>Н7</v>
          </cell>
          <cell r="AL517" t="e">
            <v>#VALUE!</v>
          </cell>
          <cell r="AO517">
            <v>1</v>
          </cell>
        </row>
        <row r="518">
          <cell r="A518" t="str">
            <v>4346/075</v>
          </cell>
          <cell r="B518">
            <v>554</v>
          </cell>
          <cell r="C518" t="str">
            <v>Опер.касса №4346/075</v>
          </cell>
          <cell r="D518" t="str">
            <v>П6:Операционная касса вне кассового узла</v>
          </cell>
          <cell r="E518" t="str">
            <v>606351</v>
          </cell>
          <cell r="F518" t="str">
            <v>Нижегородская область</v>
          </cell>
          <cell r="G518" t="str">
            <v>с.Покров, ул.Восточная, 2</v>
          </cell>
          <cell r="H518" t="str">
            <v>(83166)36313</v>
          </cell>
          <cell r="I518" t="str">
            <v>Макарова Александра Владимировна</v>
          </cell>
          <cell r="K518">
            <v>0.25</v>
          </cell>
          <cell r="L518" t="str">
            <v>Н7:сельский населенный пункт</v>
          </cell>
          <cell r="M518" t="str">
            <v>24</v>
          </cell>
          <cell r="N518" t="str">
            <v>08:00 12:30|08:00 12:30</v>
          </cell>
          <cell r="O518" t="str">
            <v/>
          </cell>
          <cell r="P518">
            <v>1</v>
          </cell>
          <cell r="Q518" t="str">
            <v>Н7</v>
          </cell>
          <cell r="R518" t="e">
            <v>#VALUE!</v>
          </cell>
          <cell r="T518" t="str">
            <v/>
          </cell>
          <cell r="U518">
            <v>1</v>
          </cell>
          <cell r="V518" t="str">
            <v>Н7</v>
          </cell>
          <cell r="W518" t="e">
            <v>#VALUE!</v>
          </cell>
          <cell r="Y518" t="str">
            <v/>
          </cell>
          <cell r="Z518">
            <v>1</v>
          </cell>
          <cell r="AA518" t="str">
            <v>Н7</v>
          </cell>
          <cell r="AB518" t="e">
            <v>#VALUE!</v>
          </cell>
          <cell r="AD518" t="str">
            <v/>
          </cell>
          <cell r="AE518">
            <v>1</v>
          </cell>
          <cell r="AF518" t="str">
            <v>Н7</v>
          </cell>
          <cell r="AG518" t="e">
            <v>#VALUE!</v>
          </cell>
          <cell r="AI518" t="str">
            <v/>
          </cell>
          <cell r="AJ518">
            <v>1</v>
          </cell>
          <cell r="AK518" t="str">
            <v>Н7</v>
          </cell>
          <cell r="AL518" t="e">
            <v>#VALUE!</v>
          </cell>
          <cell r="AO518">
            <v>1</v>
          </cell>
        </row>
        <row r="519">
          <cell r="A519" t="str">
            <v>4346/076</v>
          </cell>
          <cell r="B519">
            <v>555</v>
          </cell>
          <cell r="C519" t="str">
            <v>Опер.касса №4346/076</v>
          </cell>
          <cell r="D519" t="str">
            <v>П6:Операционная касса вне кассового узла</v>
          </cell>
          <cell r="E519" t="str">
            <v>606340</v>
          </cell>
          <cell r="F519" t="str">
            <v>Нижегородская область</v>
          </cell>
          <cell r="G519" t="str">
            <v>п.Возрождение, ул.Садовая, 14</v>
          </cell>
          <cell r="H519" t="str">
            <v>(83166)37331</v>
          </cell>
          <cell r="I519" t="str">
            <v>Коршунова Ирина Валерьевна</v>
          </cell>
          <cell r="K519">
            <v>0.25</v>
          </cell>
          <cell r="L519" t="str">
            <v>Н7:сельский населенный пункт</v>
          </cell>
          <cell r="M519" t="str">
            <v>24</v>
          </cell>
          <cell r="N519" t="str">
            <v>08:00 12:30|08:00 12:30</v>
          </cell>
          <cell r="O519" t="str">
            <v/>
          </cell>
          <cell r="P519">
            <v>1</v>
          </cell>
          <cell r="Q519" t="str">
            <v>Н7</v>
          </cell>
          <cell r="R519" t="e">
            <v>#VALUE!</v>
          </cell>
          <cell r="T519" t="str">
            <v/>
          </cell>
          <cell r="U519">
            <v>1</v>
          </cell>
          <cell r="V519" t="str">
            <v>Н7</v>
          </cell>
          <cell r="W519" t="e">
            <v>#VALUE!</v>
          </cell>
          <cell r="Y519" t="str">
            <v/>
          </cell>
          <cell r="Z519">
            <v>1</v>
          </cell>
          <cell r="AA519" t="str">
            <v>Н7</v>
          </cell>
          <cell r="AB519" t="e">
            <v>#VALUE!</v>
          </cell>
          <cell r="AD519" t="str">
            <v/>
          </cell>
          <cell r="AE519">
            <v>1</v>
          </cell>
          <cell r="AF519" t="str">
            <v>Н7</v>
          </cell>
          <cell r="AG519" t="e">
            <v>#VALUE!</v>
          </cell>
          <cell r="AI519" t="str">
            <v/>
          </cell>
          <cell r="AJ519">
            <v>1</v>
          </cell>
          <cell r="AK519" t="str">
            <v>Н7</v>
          </cell>
          <cell r="AL519" t="e">
            <v>#VALUE!</v>
          </cell>
          <cell r="AO519">
            <v>1</v>
          </cell>
        </row>
        <row r="520">
          <cell r="A520" t="str">
            <v>4346/077</v>
          </cell>
          <cell r="B520">
            <v>556</v>
          </cell>
          <cell r="C520" t="str">
            <v>Доп.офис №4346/077</v>
          </cell>
          <cell r="D520" t="str">
            <v>П3:Дополнительный офис - универсальный филиал</v>
          </cell>
          <cell r="E520" t="str">
            <v>606360</v>
          </cell>
          <cell r="F520" t="str">
            <v>Нижегородская область</v>
          </cell>
          <cell r="G520" t="str">
            <v>р.п.Большое Мурашкино, ул.Свободы, 93</v>
          </cell>
          <cell r="H520" t="str">
            <v>(83167)51857</v>
          </cell>
          <cell r="I520" t="str">
            <v>Кокурина Любовь Львовна</v>
          </cell>
          <cell r="K520">
            <v>13.75</v>
          </cell>
          <cell r="L520" t="str">
            <v>Н6:городской населенный пункт (поселек городского типа, рабочий поселок)</v>
          </cell>
          <cell r="M520" t="str">
            <v>12345</v>
          </cell>
          <cell r="N520" t="str">
            <v>08:00 16:00|08:00 16:00|08:00 16:00|08:00 16:00|08:00 15:00</v>
          </cell>
          <cell r="O520" t="str">
            <v/>
          </cell>
          <cell r="P520">
            <v>9</v>
          </cell>
          <cell r="Q520" t="str">
            <v>Н6</v>
          </cell>
          <cell r="R520" t="e">
            <v>#VALUE!</v>
          </cell>
          <cell r="T520" t="str">
            <v/>
          </cell>
          <cell r="U520">
            <v>9</v>
          </cell>
          <cell r="V520" t="str">
            <v>Н6</v>
          </cell>
          <cell r="W520" t="e">
            <v>#VALUE!</v>
          </cell>
          <cell r="Y520" t="str">
            <v/>
          </cell>
          <cell r="Z520">
            <v>9</v>
          </cell>
          <cell r="AA520" t="str">
            <v>Н6</v>
          </cell>
          <cell r="AB520" t="e">
            <v>#VALUE!</v>
          </cell>
          <cell r="AD520" t="str">
            <v/>
          </cell>
          <cell r="AE520">
            <v>9</v>
          </cell>
          <cell r="AF520" t="str">
            <v>Н6</v>
          </cell>
          <cell r="AG520" t="e">
            <v>#VALUE!</v>
          </cell>
          <cell r="AI520" t="str">
            <v/>
          </cell>
          <cell r="AJ520">
            <v>9</v>
          </cell>
          <cell r="AK520" t="str">
            <v>Н6</v>
          </cell>
          <cell r="AL520" t="e">
            <v>#VALUE!</v>
          </cell>
          <cell r="AO520">
            <v>9</v>
          </cell>
        </row>
        <row r="521">
          <cell r="A521" t="str">
            <v>4346/078</v>
          </cell>
          <cell r="B521">
            <v>557</v>
          </cell>
          <cell r="C521" t="str">
            <v>Опер.касса №4346/078</v>
          </cell>
          <cell r="D521" t="str">
            <v>П6:Операционная касса вне кассового узла</v>
          </cell>
          <cell r="E521" t="str">
            <v>606363</v>
          </cell>
          <cell r="F521" t="str">
            <v>Нижегородская область</v>
          </cell>
          <cell r="G521" t="str">
            <v>п.Советский</v>
          </cell>
          <cell r="H521" t="str">
            <v>(83167)57397</v>
          </cell>
          <cell r="I521" t="str">
            <v>Генералова Анна Александровна</v>
          </cell>
          <cell r="K521">
            <v>0.25</v>
          </cell>
          <cell r="L521" t="str">
            <v>Н7:сельский населенный пункт</v>
          </cell>
          <cell r="M521" t="str">
            <v>15</v>
          </cell>
          <cell r="N521" t="str">
            <v>08:00 12:30|08:00 12:30</v>
          </cell>
          <cell r="O521" t="str">
            <v/>
          </cell>
          <cell r="P521">
            <v>1</v>
          </cell>
          <cell r="Q521" t="str">
            <v>Н7</v>
          </cell>
          <cell r="R521" t="e">
            <v>#VALUE!</v>
          </cell>
          <cell r="T521" t="str">
            <v/>
          </cell>
          <cell r="U521">
            <v>1</v>
          </cell>
          <cell r="V521" t="str">
            <v>Н7</v>
          </cell>
          <cell r="W521" t="e">
            <v>#VALUE!</v>
          </cell>
          <cell r="Y521" t="str">
            <v/>
          </cell>
          <cell r="Z521">
            <v>1</v>
          </cell>
          <cell r="AA521" t="str">
            <v>Н7</v>
          </cell>
          <cell r="AB521" t="e">
            <v>#VALUE!</v>
          </cell>
          <cell r="AD521" t="str">
            <v/>
          </cell>
          <cell r="AE521">
            <v>1</v>
          </cell>
          <cell r="AF521" t="str">
            <v>Н7</v>
          </cell>
          <cell r="AG521" t="e">
            <v>#VALUE!</v>
          </cell>
          <cell r="AI521" t="str">
            <v/>
          </cell>
          <cell r="AJ521">
            <v>1</v>
          </cell>
          <cell r="AK521" t="str">
            <v>Н7</v>
          </cell>
          <cell r="AL521" t="e">
            <v>#VALUE!</v>
          </cell>
          <cell r="AO521">
            <v>1</v>
          </cell>
        </row>
        <row r="522">
          <cell r="A522" t="str">
            <v>4346/079</v>
          </cell>
          <cell r="B522">
            <v>558</v>
          </cell>
          <cell r="C522" t="str">
            <v>Опер.касса №4346/079</v>
          </cell>
          <cell r="D522" t="str">
            <v>П6:Операционная касса вне кассового узла</v>
          </cell>
          <cell r="E522" t="str">
            <v>606365</v>
          </cell>
          <cell r="F522" t="str">
            <v>Нижегородская область</v>
          </cell>
          <cell r="G522" t="str">
            <v>с.Холязино, ул.Парковая, 88</v>
          </cell>
          <cell r="H522" t="str">
            <v>(83167)56440</v>
          </cell>
          <cell r="I522" t="str">
            <v>Сипатова Ольга Владимировна</v>
          </cell>
          <cell r="K522">
            <v>0.25</v>
          </cell>
          <cell r="L522" t="str">
            <v>Н7:сельский населенный пункт</v>
          </cell>
          <cell r="M522" t="str">
            <v>15</v>
          </cell>
          <cell r="N522" t="str">
            <v>08:00 12:30|08:00 12:30</v>
          </cell>
          <cell r="O522" t="str">
            <v/>
          </cell>
          <cell r="P522">
            <v>1</v>
          </cell>
          <cell r="Q522" t="str">
            <v>Н7</v>
          </cell>
          <cell r="R522" t="e">
            <v>#VALUE!</v>
          </cell>
          <cell r="T522" t="str">
            <v/>
          </cell>
          <cell r="U522">
            <v>1</v>
          </cell>
          <cell r="V522" t="str">
            <v>Н7</v>
          </cell>
          <cell r="W522" t="e">
            <v>#VALUE!</v>
          </cell>
          <cell r="Y522" t="str">
            <v/>
          </cell>
          <cell r="Z522">
            <v>1</v>
          </cell>
          <cell r="AA522" t="str">
            <v>Н7</v>
          </cell>
          <cell r="AB522" t="e">
            <v>#VALUE!</v>
          </cell>
          <cell r="AD522" t="str">
            <v/>
          </cell>
          <cell r="AE522">
            <v>1</v>
          </cell>
          <cell r="AF522" t="str">
            <v>Н7</v>
          </cell>
          <cell r="AG522" t="e">
            <v>#VALUE!</v>
          </cell>
          <cell r="AI522" t="str">
            <v/>
          </cell>
          <cell r="AJ522">
            <v>1</v>
          </cell>
          <cell r="AK522" t="str">
            <v>Н7</v>
          </cell>
          <cell r="AL522" t="e">
            <v>#VALUE!</v>
          </cell>
          <cell r="AO522">
            <v>1</v>
          </cell>
        </row>
        <row r="523">
          <cell r="A523" t="str">
            <v>4346/081</v>
          </cell>
          <cell r="B523">
            <v>560</v>
          </cell>
          <cell r="C523" t="str">
            <v>Опер.касса №4346/081</v>
          </cell>
          <cell r="D523" t="str">
            <v>П6:Операционная касса вне кассового узла</v>
          </cell>
          <cell r="E523" t="str">
            <v>606364</v>
          </cell>
          <cell r="F523" t="str">
            <v>Нижегородская область</v>
          </cell>
          <cell r="G523" t="str">
            <v>с.Кишкино, ул.Юбилейная, 3</v>
          </cell>
          <cell r="H523" t="str">
            <v>(83167)56695</v>
          </cell>
          <cell r="I523" t="str">
            <v>Илюшина Марина Леонтьевна</v>
          </cell>
          <cell r="K523">
            <v>0.25</v>
          </cell>
          <cell r="L523" t="str">
            <v>Н7:сельский населенный пункт</v>
          </cell>
          <cell r="M523" t="str">
            <v>15</v>
          </cell>
          <cell r="N523" t="str">
            <v>08:00 12:30|08:00 12:30</v>
          </cell>
          <cell r="O523" t="str">
            <v/>
          </cell>
          <cell r="P523">
            <v>1</v>
          </cell>
          <cell r="Q523" t="str">
            <v>Н7</v>
          </cell>
          <cell r="R523" t="e">
            <v>#VALUE!</v>
          </cell>
          <cell r="T523" t="str">
            <v/>
          </cell>
          <cell r="U523">
            <v>1</v>
          </cell>
          <cell r="V523" t="str">
            <v>Н7</v>
          </cell>
          <cell r="W523" t="e">
            <v>#VALUE!</v>
          </cell>
          <cell r="Y523" t="str">
            <v/>
          </cell>
          <cell r="Z523">
            <v>1</v>
          </cell>
          <cell r="AA523" t="str">
            <v>Н7</v>
          </cell>
          <cell r="AB523" t="e">
            <v>#VALUE!</v>
          </cell>
          <cell r="AD523" t="str">
            <v/>
          </cell>
          <cell r="AE523">
            <v>1</v>
          </cell>
          <cell r="AF523" t="str">
            <v>Н7</v>
          </cell>
          <cell r="AG523" t="e">
            <v>#VALUE!</v>
          </cell>
          <cell r="AI523" t="str">
            <v/>
          </cell>
          <cell r="AJ523">
            <v>1</v>
          </cell>
          <cell r="AK523" t="str">
            <v>Н7</v>
          </cell>
          <cell r="AL523" t="e">
            <v>#VALUE!</v>
          </cell>
          <cell r="AO523">
            <v>1</v>
          </cell>
        </row>
        <row r="524">
          <cell r="A524" t="str">
            <v>4346/082</v>
          </cell>
          <cell r="B524">
            <v>561</v>
          </cell>
          <cell r="C524" t="str">
            <v>Опер.касса №4346/082</v>
          </cell>
          <cell r="D524" t="str">
            <v>П6:Операционная касса вне кассового узла</v>
          </cell>
          <cell r="E524" t="str">
            <v>606366</v>
          </cell>
          <cell r="F524" t="str">
            <v>Нижегородская область</v>
          </cell>
          <cell r="G524" t="str">
            <v>с.Ивановское, ул.Молодежная, 26</v>
          </cell>
          <cell r="H524" t="str">
            <v>(83167)56811</v>
          </cell>
          <cell r="I524" t="str">
            <v>Трофимова Ирина Михайловна</v>
          </cell>
          <cell r="K524">
            <v>0.25</v>
          </cell>
          <cell r="L524" t="str">
            <v>Н7:сельский населенный пункт</v>
          </cell>
          <cell r="M524" t="str">
            <v>15</v>
          </cell>
          <cell r="N524" t="str">
            <v>08:00 12:30|08:00 12:30</v>
          </cell>
          <cell r="O524" t="str">
            <v/>
          </cell>
          <cell r="P524">
            <v>1</v>
          </cell>
          <cell r="Q524" t="str">
            <v>Н7</v>
          </cell>
          <cell r="R524" t="e">
            <v>#VALUE!</v>
          </cell>
          <cell r="T524" t="str">
            <v/>
          </cell>
          <cell r="U524">
            <v>1</v>
          </cell>
          <cell r="V524" t="str">
            <v>Н7</v>
          </cell>
          <cell r="W524" t="e">
            <v>#VALUE!</v>
          </cell>
          <cell r="Y524" t="str">
            <v/>
          </cell>
          <cell r="Z524">
            <v>1</v>
          </cell>
          <cell r="AA524" t="str">
            <v>Н7</v>
          </cell>
          <cell r="AB524" t="e">
            <v>#VALUE!</v>
          </cell>
          <cell r="AD524" t="str">
            <v/>
          </cell>
          <cell r="AE524">
            <v>1</v>
          </cell>
          <cell r="AF524" t="str">
            <v>Н7</v>
          </cell>
          <cell r="AG524" t="e">
            <v>#VALUE!</v>
          </cell>
          <cell r="AI524" t="str">
            <v/>
          </cell>
          <cell r="AJ524">
            <v>1</v>
          </cell>
          <cell r="AK524" t="str">
            <v>Н7</v>
          </cell>
          <cell r="AL524" t="e">
            <v>#VALUE!</v>
          </cell>
          <cell r="AO524">
            <v>1</v>
          </cell>
        </row>
        <row r="525">
          <cell r="A525" t="str">
            <v>4346/083</v>
          </cell>
          <cell r="B525">
            <v>562</v>
          </cell>
          <cell r="C525" t="str">
            <v>Опер.касса №4346/083</v>
          </cell>
          <cell r="D525" t="str">
            <v>П6:Операционная касса вне кассового узла</v>
          </cell>
          <cell r="E525" t="str">
            <v>606371</v>
          </cell>
          <cell r="F525" t="str">
            <v>Нижегородская область</v>
          </cell>
          <cell r="G525" t="str">
            <v>с.Григорово, ул.Центральная, 21</v>
          </cell>
          <cell r="H525" t="str">
            <v>(83167)56611</v>
          </cell>
          <cell r="I525" t="str">
            <v xml:space="preserve"> Трофимова Ирина Михайловна</v>
          </cell>
          <cell r="K525">
            <v>0.25</v>
          </cell>
          <cell r="L525" t="str">
            <v>Н7:сельский населенный пункт</v>
          </cell>
          <cell r="M525" t="str">
            <v>24</v>
          </cell>
          <cell r="N525" t="str">
            <v>09:00 13:30|09:00 13:30</v>
          </cell>
          <cell r="O525" t="str">
            <v/>
          </cell>
          <cell r="P525">
            <v>1</v>
          </cell>
          <cell r="Q525" t="str">
            <v>Н7</v>
          </cell>
          <cell r="R525" t="e">
            <v>#VALUE!</v>
          </cell>
          <cell r="T525" t="str">
            <v/>
          </cell>
          <cell r="U525">
            <v>1</v>
          </cell>
          <cell r="V525" t="str">
            <v>Н7</v>
          </cell>
          <cell r="W525" t="e">
            <v>#VALUE!</v>
          </cell>
          <cell r="Y525" t="str">
            <v/>
          </cell>
          <cell r="Z525">
            <v>1</v>
          </cell>
          <cell r="AA525" t="str">
            <v>Н7</v>
          </cell>
          <cell r="AB525" t="e">
            <v>#VALUE!</v>
          </cell>
          <cell r="AD525" t="str">
            <v/>
          </cell>
          <cell r="AE525">
            <v>1</v>
          </cell>
          <cell r="AF525" t="str">
            <v>Н7</v>
          </cell>
          <cell r="AG525" t="e">
            <v>#VALUE!</v>
          </cell>
          <cell r="AI525" t="str">
            <v/>
          </cell>
          <cell r="AJ525">
            <v>1</v>
          </cell>
          <cell r="AK525" t="str">
            <v>Н7</v>
          </cell>
          <cell r="AL525" t="e">
            <v>#VALUE!</v>
          </cell>
          <cell r="AO525">
            <v>1</v>
          </cell>
        </row>
        <row r="526">
          <cell r="A526" t="str">
            <v>4346/084</v>
          </cell>
          <cell r="B526">
            <v>563</v>
          </cell>
          <cell r="C526" t="str">
            <v>Доп.офис №4346/084</v>
          </cell>
          <cell r="D526" t="str">
            <v>П5:Дополнительный офис - специализированный филиал, обслуживающий физических лиц</v>
          </cell>
          <cell r="E526" t="str">
            <v>606211</v>
          </cell>
          <cell r="F526" t="str">
            <v>Нижегородская область</v>
          </cell>
          <cell r="G526" t="str">
            <v>г.Лысково, ул.Космонавтов, 4</v>
          </cell>
          <cell r="H526" t="str">
            <v>(83149)51318</v>
          </cell>
          <cell r="I526" t="str">
            <v xml:space="preserve">  Зимина Светлана Валерьевна</v>
          </cell>
          <cell r="K526">
            <v>11</v>
          </cell>
          <cell r="L526" t="str">
            <v>Н5:город (не являющийся центром субъекта РФ) с населением до 50 тыс. чел.</v>
          </cell>
          <cell r="M526" t="str">
            <v>123456</v>
          </cell>
          <cell r="N526" t="str">
            <v>08:00 18:00|08:00 18:00|08:00 18:00|08:00 18:00|08:00 17:00|10:00 16:30</v>
          </cell>
          <cell r="O526" t="str">
            <v/>
          </cell>
          <cell r="P526">
            <v>11</v>
          </cell>
          <cell r="Q526" t="str">
            <v>Н5</v>
          </cell>
          <cell r="R526" t="e">
            <v>#VALUE!</v>
          </cell>
          <cell r="T526" t="str">
            <v/>
          </cell>
          <cell r="U526">
            <v>11</v>
          </cell>
          <cell r="V526" t="str">
            <v>Н5</v>
          </cell>
          <cell r="W526" t="e">
            <v>#VALUE!</v>
          </cell>
          <cell r="Y526" t="str">
            <v/>
          </cell>
          <cell r="Z526">
            <v>11</v>
          </cell>
          <cell r="AA526" t="str">
            <v>Н5</v>
          </cell>
          <cell r="AB526" t="e">
            <v>#VALUE!</v>
          </cell>
          <cell r="AD526" t="str">
            <v/>
          </cell>
          <cell r="AE526">
            <v>11</v>
          </cell>
          <cell r="AF526" t="str">
            <v>Н5</v>
          </cell>
          <cell r="AG526" t="e">
            <v>#VALUE!</v>
          </cell>
          <cell r="AI526" t="str">
            <v/>
          </cell>
          <cell r="AJ526">
            <v>11</v>
          </cell>
          <cell r="AK526" t="str">
            <v>Н5</v>
          </cell>
          <cell r="AL526" t="e">
            <v>#VALUE!</v>
          </cell>
          <cell r="AO526">
            <v>11</v>
          </cell>
        </row>
        <row r="527">
          <cell r="A527" t="str">
            <v>4356</v>
          </cell>
          <cell r="B527">
            <v>564</v>
          </cell>
          <cell r="C527" t="str">
            <v>Сергачское отделение №4356</v>
          </cell>
          <cell r="D527" t="str">
            <v>П2:Отделение Сбербанка России</v>
          </cell>
          <cell r="E527" t="str">
            <v>607510</v>
          </cell>
          <cell r="F527" t="str">
            <v>Нижегородская область</v>
          </cell>
          <cell r="G527" t="str">
            <v>г.Сергач, ул.Казакова, 3</v>
          </cell>
          <cell r="H527" t="str">
            <v>(83191)52783</v>
          </cell>
          <cell r="I527" t="str">
            <v>Щербаков Евгений Николаевич</v>
          </cell>
          <cell r="J527" t="str">
            <v>Шелудякова Татьяна Степановна</v>
          </cell>
          <cell r="K527">
            <v>118.15</v>
          </cell>
          <cell r="L527" t="str">
            <v>Н5:город (не являющийся центром субъекта РФ) с населением до 50 тыс. чел.</v>
          </cell>
          <cell r="M527" t="str">
            <v>12345</v>
          </cell>
          <cell r="N527" t="str">
            <v>08:00 17:00|08:00 17:00|08:00 17:00|08:00 17:00|08:00 17:00</v>
          </cell>
          <cell r="O527" t="str">
            <v/>
          </cell>
          <cell r="P527">
            <v>12</v>
          </cell>
          <cell r="Q527" t="str">
            <v>Н5</v>
          </cell>
          <cell r="R527" t="e">
            <v>#VALUE!</v>
          </cell>
          <cell r="T527" t="str">
            <v/>
          </cell>
          <cell r="U527">
            <v>12</v>
          </cell>
          <cell r="V527" t="str">
            <v>Н5</v>
          </cell>
          <cell r="W527" t="e">
            <v>#VALUE!</v>
          </cell>
          <cell r="Y527" t="str">
            <v/>
          </cell>
          <cell r="Z527">
            <v>12</v>
          </cell>
          <cell r="AA527" t="str">
            <v>Н5</v>
          </cell>
          <cell r="AB527" t="e">
            <v>#VALUE!</v>
          </cell>
          <cell r="AD527" t="str">
            <v/>
          </cell>
          <cell r="AE527">
            <v>12</v>
          </cell>
          <cell r="AF527" t="str">
            <v>Н5</v>
          </cell>
          <cell r="AG527" t="e">
            <v>#VALUE!</v>
          </cell>
          <cell r="AI527" t="str">
            <v/>
          </cell>
          <cell r="AJ527">
            <v>12</v>
          </cell>
          <cell r="AK527" t="str">
            <v>Н5</v>
          </cell>
          <cell r="AL527" t="e">
            <v>#VALUE!</v>
          </cell>
          <cell r="AO527">
            <v>12</v>
          </cell>
        </row>
        <row r="528">
          <cell r="A528" t="str">
            <v>4356/01</v>
          </cell>
          <cell r="B528">
            <v>565</v>
          </cell>
          <cell r="C528" t="str">
            <v>Опер.касса №4356/01</v>
          </cell>
          <cell r="D528" t="str">
            <v>П6:Операционная касса вне кассового узла</v>
          </cell>
          <cell r="E528" t="str">
            <v>607510</v>
          </cell>
          <cell r="F528" t="str">
            <v>Нижегородская область</v>
          </cell>
          <cell r="G528" t="str">
            <v>с.Сосновка, ул.Молодежная, 5</v>
          </cell>
          <cell r="H528" t="str">
            <v>(83191)41113</v>
          </cell>
          <cell r="I528" t="str">
            <v>Малова Валентина Васильевна</v>
          </cell>
          <cell r="K528">
            <v>0.5</v>
          </cell>
          <cell r="L528" t="str">
            <v>Н7:сельский населенный пункт</v>
          </cell>
          <cell r="M528" t="str">
            <v>234</v>
          </cell>
          <cell r="N528" t="str">
            <v>08:00 15:00(13:00 14:00)|08:00 15:00(13:00 14:00)|08:00 15:00(13:00 14:00)</v>
          </cell>
          <cell r="O528" t="str">
            <v/>
          </cell>
          <cell r="P528">
            <v>1</v>
          </cell>
          <cell r="Q528" t="str">
            <v>Н7</v>
          </cell>
          <cell r="R528" t="e">
            <v>#VALUE!</v>
          </cell>
          <cell r="T528" t="str">
            <v/>
          </cell>
          <cell r="U528">
            <v>1</v>
          </cell>
          <cell r="V528" t="str">
            <v>Н7</v>
          </cell>
          <cell r="W528" t="e">
            <v>#VALUE!</v>
          </cell>
          <cell r="Y528" t="str">
            <v/>
          </cell>
          <cell r="Z528">
            <v>1</v>
          </cell>
          <cell r="AA528" t="str">
            <v>Н7</v>
          </cell>
          <cell r="AB528" t="e">
            <v>#VALUE!</v>
          </cell>
          <cell r="AD528" t="str">
            <v/>
          </cell>
          <cell r="AE528">
            <v>1</v>
          </cell>
          <cell r="AF528" t="str">
            <v>Н7</v>
          </cell>
          <cell r="AG528" t="e">
            <v>#VALUE!</v>
          </cell>
          <cell r="AI528" t="str">
            <v/>
          </cell>
          <cell r="AJ528">
            <v>1</v>
          </cell>
          <cell r="AK528" t="str">
            <v>Н7</v>
          </cell>
          <cell r="AL528" t="e">
            <v>#VALUE!</v>
          </cell>
          <cell r="AO528">
            <v>1</v>
          </cell>
        </row>
        <row r="529">
          <cell r="A529" t="str">
            <v>4356/0100</v>
          </cell>
          <cell r="B529">
            <v>566</v>
          </cell>
          <cell r="C529" t="str">
            <v>Опер.касса №4356/0100</v>
          </cell>
          <cell r="D529" t="str">
            <v>П6:Операционная касса вне кассового узла</v>
          </cell>
          <cell r="E529" t="str">
            <v>607578</v>
          </cell>
          <cell r="F529" t="str">
            <v>Нижегородская область</v>
          </cell>
          <cell r="G529" t="str">
            <v>с.Алферьево, ул.Первомайская, 2</v>
          </cell>
          <cell r="H529" t="str">
            <v>(83193)33563</v>
          </cell>
          <cell r="I529" t="str">
            <v>Аржакова Нина Леонидовна</v>
          </cell>
          <cell r="K529">
            <v>0.5</v>
          </cell>
          <cell r="L529" t="str">
            <v>Н7:сельский населенный пункт</v>
          </cell>
          <cell r="M529" t="str">
            <v>235</v>
          </cell>
          <cell r="N529" t="str">
            <v>09:00 16:00(14:00 15:00)|09:00 16:00(14:00 15:00)|09:00 16:00(14:00 15:00)</v>
          </cell>
          <cell r="O529" t="str">
            <v/>
          </cell>
          <cell r="P529">
            <v>1</v>
          </cell>
          <cell r="Q529" t="str">
            <v>Н7</v>
          </cell>
          <cell r="R529" t="e">
            <v>#VALUE!</v>
          </cell>
          <cell r="T529" t="str">
            <v/>
          </cell>
          <cell r="U529">
            <v>1</v>
          </cell>
          <cell r="V529" t="str">
            <v>Н7</v>
          </cell>
          <cell r="W529" t="e">
            <v>#VALUE!</v>
          </cell>
          <cell r="Y529" t="str">
            <v/>
          </cell>
          <cell r="Z529">
            <v>1</v>
          </cell>
          <cell r="AA529" t="str">
            <v>Н7</v>
          </cell>
          <cell r="AB529" t="e">
            <v>#VALUE!</v>
          </cell>
          <cell r="AD529" t="str">
            <v/>
          </cell>
          <cell r="AE529">
            <v>1</v>
          </cell>
          <cell r="AF529" t="str">
            <v>Н7</v>
          </cell>
          <cell r="AG529" t="e">
            <v>#VALUE!</v>
          </cell>
          <cell r="AI529" t="str">
            <v/>
          </cell>
          <cell r="AJ529">
            <v>1</v>
          </cell>
          <cell r="AK529" t="str">
            <v>Н7</v>
          </cell>
          <cell r="AL529" t="e">
            <v>#VALUE!</v>
          </cell>
          <cell r="AO529">
            <v>1</v>
          </cell>
        </row>
        <row r="530">
          <cell r="A530" t="str">
            <v>4356/0106</v>
          </cell>
          <cell r="B530">
            <v>567</v>
          </cell>
          <cell r="C530" t="str">
            <v>Опер.касса №4356/0106</v>
          </cell>
          <cell r="D530" t="str">
            <v>П6:Операционная касса вне кассового узла</v>
          </cell>
          <cell r="E530" t="str">
            <v>607584</v>
          </cell>
          <cell r="F530" t="str">
            <v>Нижегородская область</v>
          </cell>
          <cell r="G530" t="str">
            <v>с.Васильевка, ул.Колхозная, 42</v>
          </cell>
          <cell r="H530" t="str">
            <v>(83193)43254</v>
          </cell>
          <cell r="I530" t="str">
            <v>Железова Ольга Георгиевна</v>
          </cell>
          <cell r="K530">
            <v>0.25</v>
          </cell>
          <cell r="L530" t="str">
            <v>Н7:сельский населенный пункт</v>
          </cell>
          <cell r="M530" t="str">
            <v>24</v>
          </cell>
          <cell r="N530" t="str">
            <v>10:00 15:30(14:00 15:00)|10:00 15:30(14:00 15:00)</v>
          </cell>
          <cell r="O530" t="str">
            <v/>
          </cell>
          <cell r="P530">
            <v>1</v>
          </cell>
          <cell r="Q530" t="str">
            <v>Н7</v>
          </cell>
          <cell r="R530" t="e">
            <v>#VALUE!</v>
          </cell>
          <cell r="T530" t="str">
            <v/>
          </cell>
          <cell r="U530">
            <v>1</v>
          </cell>
          <cell r="V530" t="str">
            <v>Н7</v>
          </cell>
          <cell r="W530" t="e">
            <v>#VALUE!</v>
          </cell>
          <cell r="Y530" t="str">
            <v/>
          </cell>
          <cell r="Z530">
            <v>1</v>
          </cell>
          <cell r="AA530" t="str">
            <v>Н7</v>
          </cell>
          <cell r="AB530" t="e">
            <v>#VALUE!</v>
          </cell>
          <cell r="AD530" t="str">
            <v/>
          </cell>
          <cell r="AE530">
            <v>1</v>
          </cell>
          <cell r="AF530" t="str">
            <v>Н7</v>
          </cell>
          <cell r="AG530" t="e">
            <v>#VALUE!</v>
          </cell>
          <cell r="AI530" t="str">
            <v/>
          </cell>
          <cell r="AJ530">
            <v>1</v>
          </cell>
          <cell r="AK530" t="str">
            <v>Н7</v>
          </cell>
          <cell r="AL530" t="e">
            <v>#VALUE!</v>
          </cell>
          <cell r="AO530">
            <v>1</v>
          </cell>
        </row>
        <row r="531">
          <cell r="A531" t="str">
            <v>4356/0107</v>
          </cell>
          <cell r="B531">
            <v>568</v>
          </cell>
          <cell r="C531" t="str">
            <v>Доп.офис №4356/0107</v>
          </cell>
          <cell r="D531" t="str">
            <v>П3:Дополнительный офис - универсальный филиал</v>
          </cell>
          <cell r="E531" t="str">
            <v>607530</v>
          </cell>
          <cell r="F531" t="str">
            <v>Нижегородская область</v>
          </cell>
          <cell r="G531" t="str">
            <v>с.Уразовка, ул.Кооперативная, 26</v>
          </cell>
          <cell r="H531" t="str">
            <v>(83194)21406</v>
          </cell>
          <cell r="I531" t="str">
            <v>Исхакова Надежда Николаевна</v>
          </cell>
          <cell r="K531">
            <v>13.75</v>
          </cell>
          <cell r="L531" t="str">
            <v>Н7:сельский населенный пункт</v>
          </cell>
          <cell r="M531" t="str">
            <v>12345</v>
          </cell>
          <cell r="N531" t="str">
            <v>08:00 17:00(13:00 14:00)|08:00 17:00(13:00 14:00)|08:00 17:00(13:00 14:00)|08:00 17:00(13:00 14:00)|08:00 17:00(13:00 14:00)</v>
          </cell>
          <cell r="O531" t="str">
            <v/>
          </cell>
          <cell r="P531">
            <v>9</v>
          </cell>
          <cell r="Q531" t="str">
            <v>Н7</v>
          </cell>
          <cell r="R531" t="e">
            <v>#VALUE!</v>
          </cell>
          <cell r="T531" t="str">
            <v/>
          </cell>
          <cell r="U531">
            <v>9</v>
          </cell>
          <cell r="V531" t="str">
            <v>Н7</v>
          </cell>
          <cell r="W531" t="e">
            <v>#VALUE!</v>
          </cell>
          <cell r="Y531" t="str">
            <v/>
          </cell>
          <cell r="Z531">
            <v>9</v>
          </cell>
          <cell r="AA531" t="str">
            <v>Н7</v>
          </cell>
          <cell r="AB531" t="e">
            <v>#VALUE!</v>
          </cell>
          <cell r="AD531" t="str">
            <v/>
          </cell>
          <cell r="AE531">
            <v>9</v>
          </cell>
          <cell r="AF531" t="str">
            <v>Н7</v>
          </cell>
          <cell r="AG531" t="e">
            <v>#VALUE!</v>
          </cell>
          <cell r="AI531" t="str">
            <v/>
          </cell>
          <cell r="AJ531">
            <v>9</v>
          </cell>
          <cell r="AK531" t="str">
            <v>Н7</v>
          </cell>
          <cell r="AL531" t="e">
            <v>#VALUE!</v>
          </cell>
          <cell r="AO531">
            <v>9</v>
          </cell>
        </row>
        <row r="532">
          <cell r="A532" t="str">
            <v>4356/0108</v>
          </cell>
          <cell r="B532">
            <v>569</v>
          </cell>
          <cell r="C532" t="str">
            <v>Опер.касса №4356/0108</v>
          </cell>
          <cell r="D532" t="str">
            <v>П6:Операционная касса вне кассового узла</v>
          </cell>
          <cell r="E532" t="str">
            <v>607541</v>
          </cell>
          <cell r="F532" t="str">
            <v>Нижегородская область</v>
          </cell>
          <cell r="G532" t="str">
            <v>с.Салганы, ул.Ленина, 2</v>
          </cell>
          <cell r="H532" t="str">
            <v>(83194)46478</v>
          </cell>
          <cell r="I532" t="str">
            <v>Смирнова Татьяна Владимировна</v>
          </cell>
          <cell r="K532">
            <v>1</v>
          </cell>
          <cell r="L532" t="str">
            <v>Н7:сельский населенный пункт</v>
          </cell>
          <cell r="M532" t="str">
            <v>1245</v>
          </cell>
          <cell r="N532" t="str">
            <v>08:00 12:00|08:00 12:00|08:00 12:00|08:00 12:00</v>
          </cell>
          <cell r="O532" t="str">
            <v/>
          </cell>
          <cell r="P532">
            <v>2</v>
          </cell>
          <cell r="Q532" t="str">
            <v>Н7</v>
          </cell>
          <cell r="R532" t="e">
            <v>#VALUE!</v>
          </cell>
          <cell r="T532" t="str">
            <v/>
          </cell>
          <cell r="U532">
            <v>2</v>
          </cell>
          <cell r="V532" t="str">
            <v>Н7</v>
          </cell>
          <cell r="W532" t="e">
            <v>#VALUE!</v>
          </cell>
          <cell r="Y532" t="str">
            <v/>
          </cell>
          <cell r="Z532">
            <v>2</v>
          </cell>
          <cell r="AA532" t="str">
            <v>Н7</v>
          </cell>
          <cell r="AB532" t="e">
            <v>#VALUE!</v>
          </cell>
          <cell r="AD532" t="str">
            <v/>
          </cell>
          <cell r="AE532">
            <v>2</v>
          </cell>
          <cell r="AF532" t="str">
            <v>Н7</v>
          </cell>
          <cell r="AG532" t="e">
            <v>#VALUE!</v>
          </cell>
          <cell r="AI532" t="str">
            <v/>
          </cell>
          <cell r="AJ532">
            <v>2</v>
          </cell>
          <cell r="AK532" t="str">
            <v>Н7</v>
          </cell>
          <cell r="AL532" t="e">
            <v>#VALUE!</v>
          </cell>
          <cell r="AO532">
            <v>2</v>
          </cell>
        </row>
        <row r="533">
          <cell r="A533" t="str">
            <v>4356/0110</v>
          </cell>
          <cell r="B533">
            <v>570</v>
          </cell>
          <cell r="C533" t="str">
            <v>Опер.касса №4356/0110</v>
          </cell>
          <cell r="D533" t="str">
            <v>П6:Операционная касса вне кассового узла</v>
          </cell>
          <cell r="E533" t="str">
            <v>607542</v>
          </cell>
          <cell r="F533" t="str">
            <v>Нижегородская область</v>
          </cell>
          <cell r="G533" t="str">
            <v>с.Маресево, ул.Школьная, 2а</v>
          </cell>
          <cell r="H533" t="str">
            <v>(83194)36625</v>
          </cell>
          <cell r="I533" t="str">
            <v>Бабина Наталья Сергеевна</v>
          </cell>
          <cell r="K533">
            <v>0.25</v>
          </cell>
          <cell r="L533" t="str">
            <v>Н7:сельский населенный пункт</v>
          </cell>
          <cell r="M533" t="str">
            <v>25</v>
          </cell>
          <cell r="N533" t="str">
            <v>09:30 15:00(13:00 14:00)|09:30 15:00(13:00 14:00)</v>
          </cell>
          <cell r="O533" t="str">
            <v/>
          </cell>
          <cell r="P533">
            <v>1</v>
          </cell>
          <cell r="Q533" t="str">
            <v>Н7</v>
          </cell>
          <cell r="R533" t="e">
            <v>#VALUE!</v>
          </cell>
          <cell r="T533" t="str">
            <v/>
          </cell>
          <cell r="U533">
            <v>1</v>
          </cell>
          <cell r="V533" t="str">
            <v>Н7</v>
          </cell>
          <cell r="W533" t="e">
            <v>#VALUE!</v>
          </cell>
          <cell r="Y533" t="str">
            <v/>
          </cell>
          <cell r="Z533">
            <v>1</v>
          </cell>
          <cell r="AA533" t="str">
            <v>Н7</v>
          </cell>
          <cell r="AB533" t="e">
            <v>#VALUE!</v>
          </cell>
          <cell r="AD533" t="str">
            <v/>
          </cell>
          <cell r="AE533">
            <v>1</v>
          </cell>
          <cell r="AF533" t="str">
            <v>Н7</v>
          </cell>
          <cell r="AG533" t="e">
            <v>#VALUE!</v>
          </cell>
          <cell r="AI533" t="str">
            <v/>
          </cell>
          <cell r="AJ533">
            <v>1</v>
          </cell>
          <cell r="AK533" t="str">
            <v>Н7</v>
          </cell>
          <cell r="AL533" t="e">
            <v>#VALUE!</v>
          </cell>
          <cell r="AO533">
            <v>1</v>
          </cell>
        </row>
        <row r="534">
          <cell r="A534" t="str">
            <v>4356/0111</v>
          </cell>
          <cell r="B534">
            <v>571</v>
          </cell>
          <cell r="C534" t="str">
            <v>Опер.касса №4356/0111</v>
          </cell>
          <cell r="D534" t="str">
            <v>П6:Операционная касса вне кассового узла</v>
          </cell>
          <cell r="E534" t="str">
            <v>607534</v>
          </cell>
          <cell r="F534" t="str">
            <v>Нижегородская область</v>
          </cell>
          <cell r="G534" t="str">
            <v>с.Чембилей, ул.Советская, 77б</v>
          </cell>
          <cell r="H534" t="str">
            <v>(83194)32135</v>
          </cell>
          <cell r="I534" t="str">
            <v>Дианова Гульнара Рифатовна</v>
          </cell>
          <cell r="K534">
            <v>0.25</v>
          </cell>
          <cell r="L534" t="str">
            <v>Н7:сельский населенный пункт</v>
          </cell>
          <cell r="M534" t="str">
            <v>25</v>
          </cell>
          <cell r="N534" t="str">
            <v>10:00 15:00(13:00 14:00)|10:00 15:00(13:00 14:00)</v>
          </cell>
          <cell r="O534" t="str">
            <v/>
          </cell>
          <cell r="P534">
            <v>1</v>
          </cell>
          <cell r="Q534" t="str">
            <v>Н7</v>
          </cell>
          <cell r="R534" t="e">
            <v>#VALUE!</v>
          </cell>
          <cell r="T534" t="str">
            <v/>
          </cell>
          <cell r="U534">
            <v>1</v>
          </cell>
          <cell r="V534" t="str">
            <v>Н7</v>
          </cell>
          <cell r="W534" t="e">
            <v>#VALUE!</v>
          </cell>
          <cell r="Y534" t="str">
            <v/>
          </cell>
          <cell r="Z534">
            <v>1</v>
          </cell>
          <cell r="AA534" t="str">
            <v>Н7</v>
          </cell>
          <cell r="AB534" t="e">
            <v>#VALUE!</v>
          </cell>
          <cell r="AD534" t="str">
            <v/>
          </cell>
          <cell r="AE534">
            <v>1</v>
          </cell>
          <cell r="AF534" t="str">
            <v>Н7</v>
          </cell>
          <cell r="AG534" t="e">
            <v>#VALUE!</v>
          </cell>
          <cell r="AI534" t="str">
            <v/>
          </cell>
          <cell r="AJ534">
            <v>1</v>
          </cell>
          <cell r="AK534" t="str">
            <v>Н7</v>
          </cell>
          <cell r="AL534" t="e">
            <v>#VALUE!</v>
          </cell>
          <cell r="AO534">
            <v>1</v>
          </cell>
        </row>
        <row r="535">
          <cell r="A535" t="str">
            <v>4356/03</v>
          </cell>
          <cell r="B535">
            <v>572</v>
          </cell>
          <cell r="C535" t="str">
            <v>Доп.офис №4356/03</v>
          </cell>
          <cell r="D535" t="str">
            <v>П5:Дополнительный офис - специализированный филиал, обслуживающий физических лиц</v>
          </cell>
          <cell r="E535" t="str">
            <v>607500</v>
          </cell>
          <cell r="F535" t="str">
            <v>Нижегородская область</v>
          </cell>
          <cell r="G535" t="str">
            <v>г.Сергач, ул.Калинина, 45</v>
          </cell>
          <cell r="H535" t="str">
            <v>(83191)55472</v>
          </cell>
          <cell r="I535" t="str">
            <v>Косолапова Ольга Викторовна</v>
          </cell>
          <cell r="K535">
            <v>4.5</v>
          </cell>
          <cell r="L535" t="str">
            <v>Н5:город (не являющийся центром субъекта РФ) с населением до 50 тыс. чел.</v>
          </cell>
          <cell r="M535" t="str">
            <v>12345</v>
          </cell>
          <cell r="N535" t="str">
            <v>08:00 16:00(13:00 14:00)|08:00 16:00(13:00 14:00)|08:00 16:00(13:00 14:00)|08:00 16:00(13:00 14:00)|08:00 15:00(13:00 14:00)</v>
          </cell>
          <cell r="O535" t="str">
            <v/>
          </cell>
          <cell r="P535">
            <v>5</v>
          </cell>
          <cell r="Q535" t="str">
            <v>Н5</v>
          </cell>
          <cell r="R535" t="e">
            <v>#VALUE!</v>
          </cell>
          <cell r="T535" t="str">
            <v/>
          </cell>
          <cell r="U535">
            <v>5</v>
          </cell>
          <cell r="V535" t="str">
            <v>Н5</v>
          </cell>
          <cell r="W535" t="e">
            <v>#VALUE!</v>
          </cell>
          <cell r="Y535" t="str">
            <v/>
          </cell>
          <cell r="Z535">
            <v>5</v>
          </cell>
          <cell r="AA535" t="str">
            <v>Н5</v>
          </cell>
          <cell r="AB535" t="e">
            <v>#VALUE!</v>
          </cell>
          <cell r="AD535" t="str">
            <v/>
          </cell>
          <cell r="AE535">
            <v>5</v>
          </cell>
          <cell r="AF535" t="str">
            <v>Н5</v>
          </cell>
          <cell r="AG535" t="e">
            <v>#VALUE!</v>
          </cell>
          <cell r="AI535" t="str">
            <v/>
          </cell>
          <cell r="AJ535">
            <v>5</v>
          </cell>
          <cell r="AK535" t="str">
            <v>Н5</v>
          </cell>
          <cell r="AL535" t="e">
            <v>#VALUE!</v>
          </cell>
          <cell r="AO535">
            <v>5</v>
          </cell>
        </row>
        <row r="536">
          <cell r="A536" t="str">
            <v>4356/038</v>
          </cell>
          <cell r="B536">
            <v>573</v>
          </cell>
          <cell r="C536" t="str">
            <v>Опер.касса №4356/038</v>
          </cell>
          <cell r="D536" t="str">
            <v>П6:Операционная касса вне кассового узла</v>
          </cell>
          <cell r="E536" t="str">
            <v>607520</v>
          </cell>
          <cell r="F536" t="str">
            <v>Нижегородская область</v>
          </cell>
          <cell r="G536" t="str">
            <v>с.Кочко-Пожарки, ул.Кооперативная, 4</v>
          </cell>
          <cell r="H536" t="str">
            <v>(83191)43495</v>
          </cell>
          <cell r="I536" t="str">
            <v>Потапова Ирина Владимировна</v>
          </cell>
          <cell r="K536">
            <v>0.15</v>
          </cell>
          <cell r="L536" t="str">
            <v>Н7:сельский населенный пункт</v>
          </cell>
          <cell r="M536" t="str">
            <v>1</v>
          </cell>
          <cell r="N536" t="str">
            <v>09:00 15:30(13:00 14:00)</v>
          </cell>
          <cell r="O536" t="str">
            <v/>
          </cell>
          <cell r="P536">
            <v>1</v>
          </cell>
          <cell r="Q536" t="str">
            <v>Н7</v>
          </cell>
          <cell r="R536" t="e">
            <v>#VALUE!</v>
          </cell>
          <cell r="T536" t="str">
            <v/>
          </cell>
          <cell r="U536">
            <v>1</v>
          </cell>
          <cell r="V536" t="str">
            <v>Н7</v>
          </cell>
          <cell r="W536" t="e">
            <v>#VALUE!</v>
          </cell>
          <cell r="Y536" t="str">
            <v/>
          </cell>
          <cell r="Z536">
            <v>1</v>
          </cell>
          <cell r="AA536" t="str">
            <v>Н7</v>
          </cell>
          <cell r="AB536" t="e">
            <v>#VALUE!</v>
          </cell>
          <cell r="AD536" t="str">
            <v/>
          </cell>
          <cell r="AE536">
            <v>1</v>
          </cell>
          <cell r="AF536" t="str">
            <v>Н7</v>
          </cell>
          <cell r="AG536" t="e">
            <v>#VALUE!</v>
          </cell>
          <cell r="AI536" t="str">
            <v/>
          </cell>
          <cell r="AJ536">
            <v>1</v>
          </cell>
          <cell r="AK536" t="str">
            <v>Н7</v>
          </cell>
          <cell r="AL536" t="e">
            <v>#VALUE!</v>
          </cell>
          <cell r="AO536">
            <v>1</v>
          </cell>
        </row>
        <row r="537">
          <cell r="A537" t="str">
            <v>4356/05</v>
          </cell>
          <cell r="B537">
            <v>574</v>
          </cell>
          <cell r="C537" t="str">
            <v>Опер.касса №4356/05</v>
          </cell>
          <cell r="D537" t="str">
            <v>П6:Операционная касса вне кассового узла</v>
          </cell>
          <cell r="E537" t="str">
            <v>607503</v>
          </cell>
          <cell r="F537" t="str">
            <v>Нижегородская область</v>
          </cell>
          <cell r="G537" t="str">
            <v>с.Толба, ул.Южная, 19а</v>
          </cell>
          <cell r="H537" t="str">
            <v>(83191)45166</v>
          </cell>
          <cell r="I537" t="str">
            <v>Савлинова Светлана Юрьевна</v>
          </cell>
          <cell r="K537">
            <v>0.5</v>
          </cell>
          <cell r="L537" t="str">
            <v>Н7:сельский населенный пункт</v>
          </cell>
          <cell r="M537" t="str">
            <v>135</v>
          </cell>
          <cell r="N537" t="str">
            <v>08:30 15:30(13:00 14:00)|08:30 15:30(13:00 14:00)|08:30 15:30(13:00 14:00)</v>
          </cell>
          <cell r="O537" t="str">
            <v/>
          </cell>
          <cell r="P537">
            <v>1</v>
          </cell>
          <cell r="Q537" t="str">
            <v>Н7</v>
          </cell>
          <cell r="R537" t="e">
            <v>#VALUE!</v>
          </cell>
          <cell r="T537" t="str">
            <v/>
          </cell>
          <cell r="U537">
            <v>1</v>
          </cell>
          <cell r="V537" t="str">
            <v>Н7</v>
          </cell>
          <cell r="W537" t="e">
            <v>#VALUE!</v>
          </cell>
          <cell r="Y537" t="str">
            <v/>
          </cell>
          <cell r="Z537">
            <v>1</v>
          </cell>
          <cell r="AA537" t="str">
            <v>Н7</v>
          </cell>
          <cell r="AB537" t="e">
            <v>#VALUE!</v>
          </cell>
          <cell r="AD537" t="str">
            <v/>
          </cell>
          <cell r="AE537">
            <v>1</v>
          </cell>
          <cell r="AF537" t="str">
            <v>Н7</v>
          </cell>
          <cell r="AG537" t="e">
            <v>#VALUE!</v>
          </cell>
          <cell r="AI537" t="str">
            <v/>
          </cell>
          <cell r="AJ537">
            <v>1</v>
          </cell>
          <cell r="AK537" t="str">
            <v>Н7</v>
          </cell>
          <cell r="AL537" t="e">
            <v>#VALUE!</v>
          </cell>
          <cell r="AO537">
            <v>1</v>
          </cell>
        </row>
        <row r="538">
          <cell r="A538" t="str">
            <v>4356/055</v>
          </cell>
          <cell r="B538">
            <v>575</v>
          </cell>
          <cell r="C538" t="str">
            <v>Доп.офис №4356/055</v>
          </cell>
          <cell r="D538" t="str">
            <v>П5:Дополнительный офис - специализированный филиал, обслуживающий физических лиц</v>
          </cell>
          <cell r="E538" t="str">
            <v>607511</v>
          </cell>
          <cell r="F538" t="str">
            <v>Нижегородская область</v>
          </cell>
          <cell r="G538" t="str">
            <v>г.Сергач, поселок Юбилейный, 21</v>
          </cell>
          <cell r="H538" t="str">
            <v>(83191)55602</v>
          </cell>
          <cell r="I538" t="str">
            <v>Митюшкина Ольга Викторовна</v>
          </cell>
          <cell r="K538">
            <v>4.75</v>
          </cell>
          <cell r="L538" t="str">
            <v>Н5:город (не являющийся центром субъекта РФ) с населением до 50 тыс. чел.</v>
          </cell>
          <cell r="M538" t="str">
            <v>23456</v>
          </cell>
          <cell r="N538" t="str">
            <v>08:00 16:00(13:00 14:00)|08:00 16:00(13:00 14:00)|08:00 16:00(13:00 14:00)|08:00 16:00(13:00 14:00)|08:00 15:00(13:00 14:00)</v>
          </cell>
          <cell r="O538" t="str">
            <v/>
          </cell>
          <cell r="P538">
            <v>4</v>
          </cell>
          <cell r="Q538" t="str">
            <v>Н5</v>
          </cell>
          <cell r="R538" t="e">
            <v>#VALUE!</v>
          </cell>
          <cell r="T538" t="str">
            <v/>
          </cell>
          <cell r="U538">
            <v>4</v>
          </cell>
          <cell r="V538" t="str">
            <v>Н5</v>
          </cell>
          <cell r="W538" t="e">
            <v>#VALUE!</v>
          </cell>
          <cell r="Y538" t="str">
            <v/>
          </cell>
          <cell r="Z538">
            <v>4</v>
          </cell>
          <cell r="AA538" t="str">
            <v>Н5</v>
          </cell>
          <cell r="AB538" t="e">
            <v>#VALUE!</v>
          </cell>
          <cell r="AD538" t="str">
            <v/>
          </cell>
          <cell r="AE538">
            <v>4</v>
          </cell>
          <cell r="AF538" t="str">
            <v>Н5</v>
          </cell>
          <cell r="AG538" t="e">
            <v>#VALUE!</v>
          </cell>
          <cell r="AI538" t="str">
            <v/>
          </cell>
          <cell r="AJ538">
            <v>4</v>
          </cell>
          <cell r="AK538" t="str">
            <v>Н5</v>
          </cell>
          <cell r="AL538" t="e">
            <v>#VALUE!</v>
          </cell>
          <cell r="AO538">
            <v>4</v>
          </cell>
        </row>
        <row r="539">
          <cell r="A539" t="str">
            <v>4356/060</v>
          </cell>
          <cell r="B539">
            <v>576</v>
          </cell>
          <cell r="C539" t="str">
            <v>Опер.касса №4356/060</v>
          </cell>
          <cell r="D539" t="str">
            <v>П6:Операционная касса вне кассового узла</v>
          </cell>
          <cell r="E539" t="str">
            <v>607513</v>
          </cell>
          <cell r="F539" t="str">
            <v>Нижегородская область</v>
          </cell>
          <cell r="G539" t="str">
            <v>г.Сергач, ул.Гусева, 74а</v>
          </cell>
          <cell r="H539" t="str">
            <v>(83191)59283</v>
          </cell>
          <cell r="I539" t="str">
            <v>Чекунова Лидия Анатольевна</v>
          </cell>
          <cell r="K539">
            <v>1</v>
          </cell>
          <cell r="L539" t="str">
            <v>Н5:город (не являющийся центром субъекта РФ) с населением до 50 тыс. чел.</v>
          </cell>
          <cell r="M539" t="str">
            <v>12345</v>
          </cell>
          <cell r="N539" t="str">
            <v>08:00 16:00(13:00 14:00)|08:00 16:00(13:00 14:00)|08:00 16:00(13:00 14:00)|08:00 16:00(13:00 14:00)|08:00 16:00(13:00 14:00)</v>
          </cell>
          <cell r="O539" t="str">
            <v/>
          </cell>
          <cell r="P539">
            <v>1</v>
          </cell>
          <cell r="Q539" t="str">
            <v>Н5</v>
          </cell>
          <cell r="R539" t="e">
            <v>#VALUE!</v>
          </cell>
          <cell r="T539" t="str">
            <v/>
          </cell>
          <cell r="U539">
            <v>1</v>
          </cell>
          <cell r="V539" t="str">
            <v>Н5</v>
          </cell>
          <cell r="W539" t="e">
            <v>#VALUE!</v>
          </cell>
          <cell r="Y539" t="str">
            <v/>
          </cell>
          <cell r="Z539">
            <v>1</v>
          </cell>
          <cell r="AA539" t="str">
            <v>Н5</v>
          </cell>
          <cell r="AB539" t="e">
            <v>#VALUE!</v>
          </cell>
          <cell r="AD539" t="str">
            <v/>
          </cell>
          <cell r="AE539">
            <v>1</v>
          </cell>
          <cell r="AF539" t="str">
            <v>Н5</v>
          </cell>
          <cell r="AG539" t="e">
            <v>#VALUE!</v>
          </cell>
          <cell r="AI539" t="str">
            <v/>
          </cell>
          <cell r="AJ539">
            <v>1</v>
          </cell>
          <cell r="AK539" t="str">
            <v>Н5</v>
          </cell>
          <cell r="AL539" t="e">
            <v>#VALUE!</v>
          </cell>
          <cell r="AO539">
            <v>1</v>
          </cell>
        </row>
        <row r="540">
          <cell r="A540" t="str">
            <v>4356/061</v>
          </cell>
          <cell r="B540">
            <v>577</v>
          </cell>
          <cell r="C540" t="str">
            <v>Доп.офис №4356/061</v>
          </cell>
          <cell r="D540" t="str">
            <v>П3:Дополнительный офис - универсальный филиал</v>
          </cell>
          <cell r="E540" t="str">
            <v>607490</v>
          </cell>
          <cell r="F540" t="str">
            <v>Нижегородская область</v>
          </cell>
          <cell r="G540" t="str">
            <v>р.п.Пильна, переулок Центральный, 5</v>
          </cell>
          <cell r="H540" t="str">
            <v>(83192)51051</v>
          </cell>
          <cell r="I540" t="str">
            <v>Матвеева Татьяна Владимировна</v>
          </cell>
          <cell r="K540">
            <v>17</v>
          </cell>
          <cell r="L540" t="str">
            <v>Н6:городской населенный пункт (поселек городского типа, рабочий поселок)</v>
          </cell>
          <cell r="M540" t="str">
            <v>12345</v>
          </cell>
          <cell r="N540" t="str">
            <v>08:00 17:00|08:00 17:00|08:00 17:00|08:00 17:00|08:00 17:00</v>
          </cell>
          <cell r="O540" t="str">
            <v/>
          </cell>
          <cell r="P540">
            <v>14</v>
          </cell>
          <cell r="Q540" t="str">
            <v>Н6</v>
          </cell>
          <cell r="R540" t="e">
            <v>#VALUE!</v>
          </cell>
          <cell r="T540" t="str">
            <v/>
          </cell>
          <cell r="U540">
            <v>14</v>
          </cell>
          <cell r="V540" t="str">
            <v>Н6</v>
          </cell>
          <cell r="W540" t="e">
            <v>#VALUE!</v>
          </cell>
          <cell r="Y540" t="str">
            <v/>
          </cell>
          <cell r="Z540">
            <v>14</v>
          </cell>
          <cell r="AA540" t="str">
            <v>Н6</v>
          </cell>
          <cell r="AB540" t="e">
            <v>#VALUE!</v>
          </cell>
          <cell r="AD540" t="str">
            <v/>
          </cell>
          <cell r="AE540">
            <v>14</v>
          </cell>
          <cell r="AF540" t="str">
            <v>Н6</v>
          </cell>
          <cell r="AG540" t="e">
            <v>#VALUE!</v>
          </cell>
          <cell r="AI540" t="str">
            <v/>
          </cell>
          <cell r="AJ540">
            <v>14</v>
          </cell>
          <cell r="AK540" t="str">
            <v>Н6</v>
          </cell>
          <cell r="AL540" t="e">
            <v>#VALUE!</v>
          </cell>
          <cell r="AO540">
            <v>14</v>
          </cell>
        </row>
        <row r="541">
          <cell r="A541" t="str">
            <v>4356/062</v>
          </cell>
          <cell r="B541">
            <v>578</v>
          </cell>
          <cell r="C541" t="str">
            <v>Опер.касса №4356/062</v>
          </cell>
          <cell r="D541" t="str">
            <v>П6:Операционная касса вне кассового узла</v>
          </cell>
          <cell r="E541" t="str">
            <v>607472</v>
          </cell>
          <cell r="F541" t="str">
            <v>Нижегородская область</v>
          </cell>
          <cell r="G541" t="str">
            <v>с.Медяна, ул.Гагарина, 36</v>
          </cell>
          <cell r="H541" t="str">
            <v>(83192)42187</v>
          </cell>
          <cell r="I541" t="str">
            <v>Монахова Елена Николаевна</v>
          </cell>
          <cell r="K541">
            <v>0.6</v>
          </cell>
          <cell r="L541" t="str">
            <v>Н7:сельский населенный пункт</v>
          </cell>
          <cell r="M541" t="str">
            <v>2345</v>
          </cell>
          <cell r="N541" t="str">
            <v>08:00 15:00(13:00 13:30)|08:00 15:00(13:00 13:30)|08:00 15:00(13:00 13:30)|08:00 15:00(13:00 13:30)</v>
          </cell>
          <cell r="O541" t="str">
            <v/>
          </cell>
          <cell r="P541">
            <v>1</v>
          </cell>
          <cell r="Q541" t="str">
            <v>Н7</v>
          </cell>
          <cell r="R541" t="e">
            <v>#VALUE!</v>
          </cell>
          <cell r="T541" t="str">
            <v/>
          </cell>
          <cell r="U541">
            <v>1</v>
          </cell>
          <cell r="V541" t="str">
            <v>Н7</v>
          </cell>
          <cell r="W541" t="e">
            <v>#VALUE!</v>
          </cell>
          <cell r="Y541" t="str">
            <v/>
          </cell>
          <cell r="Z541">
            <v>1</v>
          </cell>
          <cell r="AA541" t="str">
            <v>Н7</v>
          </cell>
          <cell r="AB541" t="e">
            <v>#VALUE!</v>
          </cell>
          <cell r="AD541" t="str">
            <v/>
          </cell>
          <cell r="AE541">
            <v>1</v>
          </cell>
          <cell r="AF541" t="str">
            <v>Н7</v>
          </cell>
          <cell r="AG541" t="e">
            <v>#VALUE!</v>
          </cell>
          <cell r="AI541" t="str">
            <v/>
          </cell>
          <cell r="AJ541">
            <v>1</v>
          </cell>
          <cell r="AK541" t="str">
            <v>Н7</v>
          </cell>
          <cell r="AL541" t="e">
            <v>#VALUE!</v>
          </cell>
          <cell r="AO541">
            <v>1</v>
          </cell>
        </row>
        <row r="542">
          <cell r="A542" t="str">
            <v>4356/063</v>
          </cell>
          <cell r="B542">
            <v>579</v>
          </cell>
          <cell r="C542" t="str">
            <v>Опер.касса №4356/063</v>
          </cell>
          <cell r="D542" t="str">
            <v>П6:Операционная касса вне кассового узла</v>
          </cell>
          <cell r="E542" t="str">
            <v>607474</v>
          </cell>
          <cell r="F542" t="str">
            <v>Нижегородская область</v>
          </cell>
          <cell r="G542" t="str">
            <v>с.Языково, ул.Октябрьская, 28</v>
          </cell>
          <cell r="H542" t="str">
            <v>(83192)37551</v>
          </cell>
          <cell r="I542" t="str">
            <v>Короткова Елена Викторовна</v>
          </cell>
          <cell r="K542">
            <v>0.4</v>
          </cell>
          <cell r="L542" t="str">
            <v>Н7:сельский населенный пункт</v>
          </cell>
          <cell r="M542" t="str">
            <v>345</v>
          </cell>
          <cell r="N542" t="str">
            <v>08:30 15:30(12:00 13:00)|08:30 15:30(12:00 13:00)|08:30 15:30(12:00 13:00)</v>
          </cell>
          <cell r="O542" t="str">
            <v/>
          </cell>
          <cell r="P542">
            <v>1</v>
          </cell>
          <cell r="Q542" t="str">
            <v>Н7</v>
          </cell>
          <cell r="R542" t="e">
            <v>#VALUE!</v>
          </cell>
          <cell r="T542" t="str">
            <v/>
          </cell>
          <cell r="U542">
            <v>1</v>
          </cell>
          <cell r="V542" t="str">
            <v>Н7</v>
          </cell>
          <cell r="W542" t="e">
            <v>#VALUE!</v>
          </cell>
          <cell r="Y542" t="str">
            <v/>
          </cell>
          <cell r="Z542">
            <v>1</v>
          </cell>
          <cell r="AA542" t="str">
            <v>Н7</v>
          </cell>
          <cell r="AB542" t="e">
            <v>#VALUE!</v>
          </cell>
          <cell r="AD542" t="str">
            <v/>
          </cell>
          <cell r="AE542">
            <v>1</v>
          </cell>
          <cell r="AF542" t="str">
            <v>Н7</v>
          </cell>
          <cell r="AG542" t="e">
            <v>#VALUE!</v>
          </cell>
          <cell r="AI542" t="str">
            <v/>
          </cell>
          <cell r="AJ542">
            <v>1</v>
          </cell>
          <cell r="AK542" t="str">
            <v>Н7</v>
          </cell>
          <cell r="AL542" t="e">
            <v>#VALUE!</v>
          </cell>
          <cell r="AO542">
            <v>1</v>
          </cell>
        </row>
        <row r="543">
          <cell r="A543" t="str">
            <v>4356/065</v>
          </cell>
          <cell r="B543">
            <v>581</v>
          </cell>
          <cell r="C543" t="str">
            <v>Опер.касса №4356/065</v>
          </cell>
          <cell r="D543" t="str">
            <v>П6:Операционная касса вне кассового узла</v>
          </cell>
          <cell r="E543" t="str">
            <v>607477</v>
          </cell>
          <cell r="F543" t="str">
            <v>Нижегородская область</v>
          </cell>
          <cell r="G543" t="str">
            <v>с.Тенекаево, ул.Советская, 93</v>
          </cell>
          <cell r="H543" t="str">
            <v>(83192)30120</v>
          </cell>
          <cell r="I543" t="str">
            <v xml:space="preserve"> Буфатина Екатерина Валерьевна</v>
          </cell>
          <cell r="K543">
            <v>0.25</v>
          </cell>
          <cell r="L543" t="str">
            <v>Н7:сельский населенный пункт</v>
          </cell>
          <cell r="M543" t="str">
            <v>35</v>
          </cell>
          <cell r="N543" t="str">
            <v>09:30 14:00(00:00 00:00)|09:30 14:00(00:00 00:00)</v>
          </cell>
          <cell r="O543" t="str">
            <v/>
          </cell>
          <cell r="P543">
            <v>1</v>
          </cell>
          <cell r="Q543" t="str">
            <v>Н7</v>
          </cell>
          <cell r="R543" t="e">
            <v>#VALUE!</v>
          </cell>
          <cell r="T543" t="str">
            <v/>
          </cell>
          <cell r="U543">
            <v>1</v>
          </cell>
          <cell r="V543" t="str">
            <v>Н7</v>
          </cell>
          <cell r="W543" t="e">
            <v>#VALUE!</v>
          </cell>
          <cell r="Y543" t="str">
            <v/>
          </cell>
          <cell r="Z543">
            <v>1</v>
          </cell>
          <cell r="AA543" t="str">
            <v>Н7</v>
          </cell>
          <cell r="AB543" t="e">
            <v>#VALUE!</v>
          </cell>
          <cell r="AD543" t="str">
            <v/>
          </cell>
          <cell r="AE543">
            <v>1</v>
          </cell>
          <cell r="AF543" t="str">
            <v>Н7</v>
          </cell>
          <cell r="AG543" t="e">
            <v>#VALUE!</v>
          </cell>
          <cell r="AI543" t="str">
            <v/>
          </cell>
          <cell r="AJ543">
            <v>1</v>
          </cell>
          <cell r="AK543" t="str">
            <v>Н7</v>
          </cell>
          <cell r="AL543" t="e">
            <v>#VALUE!</v>
          </cell>
          <cell r="AO543">
            <v>1</v>
          </cell>
        </row>
        <row r="544">
          <cell r="A544" t="str">
            <v>4356/066</v>
          </cell>
          <cell r="B544">
            <v>582</v>
          </cell>
          <cell r="C544" t="str">
            <v>Опер.касса №4356/066</v>
          </cell>
          <cell r="D544" t="str">
            <v>П6:Операционная касса вне кассового узла</v>
          </cell>
          <cell r="E544" t="str">
            <v>607460</v>
          </cell>
          <cell r="F544" t="str">
            <v>Нижегородская область</v>
          </cell>
          <cell r="G544" t="str">
            <v>с.Можаров Майдан, ул.Калинина, 2</v>
          </cell>
          <cell r="H544" t="str">
            <v>(83192)55635</v>
          </cell>
          <cell r="I544" t="str">
            <v>Подчередниченко Валентина Александровна</v>
          </cell>
          <cell r="K544">
            <v>0.4</v>
          </cell>
          <cell r="L544" t="str">
            <v>Н7:сельский населенный пункт</v>
          </cell>
          <cell r="M544" t="str">
            <v>234</v>
          </cell>
          <cell r="N544" t="str">
            <v>08:30 15:30(13:30 14:30)|08:30 15:30(13:30 14:30)|08:30 15:30(13:30 14:30)</v>
          </cell>
          <cell r="O544" t="str">
            <v/>
          </cell>
          <cell r="P544">
            <v>1</v>
          </cell>
          <cell r="Q544" t="str">
            <v>Н7</v>
          </cell>
          <cell r="R544" t="e">
            <v>#VALUE!</v>
          </cell>
          <cell r="T544" t="str">
            <v/>
          </cell>
          <cell r="U544">
            <v>1</v>
          </cell>
          <cell r="V544" t="str">
            <v>Н7</v>
          </cell>
          <cell r="W544" t="e">
            <v>#VALUE!</v>
          </cell>
          <cell r="Y544" t="str">
            <v/>
          </cell>
          <cell r="Z544">
            <v>1</v>
          </cell>
          <cell r="AA544" t="str">
            <v>Н7</v>
          </cell>
          <cell r="AB544" t="e">
            <v>#VALUE!</v>
          </cell>
          <cell r="AD544" t="str">
            <v/>
          </cell>
          <cell r="AE544">
            <v>1</v>
          </cell>
          <cell r="AF544" t="str">
            <v>Н7</v>
          </cell>
          <cell r="AG544" t="e">
            <v>#VALUE!</v>
          </cell>
          <cell r="AI544" t="str">
            <v/>
          </cell>
          <cell r="AJ544">
            <v>1</v>
          </cell>
          <cell r="AK544" t="str">
            <v>Н7</v>
          </cell>
          <cell r="AL544" t="e">
            <v>#VALUE!</v>
          </cell>
          <cell r="AO544">
            <v>1</v>
          </cell>
        </row>
        <row r="545">
          <cell r="A545" t="str">
            <v>4356/068</v>
          </cell>
          <cell r="B545">
            <v>584</v>
          </cell>
          <cell r="C545" t="str">
            <v>Опер.касса №4356/068</v>
          </cell>
          <cell r="D545" t="str">
            <v>П6:Операционная касса вне кассового узла</v>
          </cell>
          <cell r="E545" t="str">
            <v>607471</v>
          </cell>
          <cell r="F545" t="str">
            <v>Нижегородская область</v>
          </cell>
          <cell r="G545" t="str">
            <v>с.Каменка, ул.Советская, 66</v>
          </cell>
          <cell r="H545" t="str">
            <v>89519030901</v>
          </cell>
          <cell r="I545" t="str">
            <v>Корнаушенкова Светлана Владимировна</v>
          </cell>
          <cell r="K545">
            <v>0.3</v>
          </cell>
          <cell r="L545" t="str">
            <v>Н7:сельский населенный пункт</v>
          </cell>
          <cell r="M545" t="str">
            <v>35</v>
          </cell>
          <cell r="N545" t="str">
            <v>09:00 15:30(13:00 14:00)|09:00 15:30(13:00 14:00)</v>
          </cell>
          <cell r="O545" t="str">
            <v/>
          </cell>
          <cell r="P545">
            <v>1</v>
          </cell>
          <cell r="Q545" t="str">
            <v>Н7</v>
          </cell>
          <cell r="R545" t="e">
            <v>#VALUE!</v>
          </cell>
          <cell r="T545" t="str">
            <v/>
          </cell>
          <cell r="U545">
            <v>1</v>
          </cell>
          <cell r="V545" t="str">
            <v>Н7</v>
          </cell>
          <cell r="W545" t="e">
            <v>#VALUE!</v>
          </cell>
          <cell r="Y545" t="str">
            <v/>
          </cell>
          <cell r="Z545">
            <v>1</v>
          </cell>
          <cell r="AA545" t="str">
            <v>Н7</v>
          </cell>
          <cell r="AB545" t="e">
            <v>#VALUE!</v>
          </cell>
          <cell r="AD545" t="str">
            <v/>
          </cell>
          <cell r="AE545">
            <v>1</v>
          </cell>
          <cell r="AF545" t="str">
            <v>Н7</v>
          </cell>
          <cell r="AG545" t="e">
            <v>#VALUE!</v>
          </cell>
          <cell r="AI545" t="str">
            <v/>
          </cell>
          <cell r="AJ545">
            <v>1</v>
          </cell>
          <cell r="AK545" t="str">
            <v>Н7</v>
          </cell>
          <cell r="AL545" t="e">
            <v>#VALUE!</v>
          </cell>
          <cell r="AO545">
            <v>1</v>
          </cell>
        </row>
        <row r="546">
          <cell r="A546" t="str">
            <v>4356/069</v>
          </cell>
          <cell r="B546">
            <v>585</v>
          </cell>
          <cell r="C546" t="str">
            <v>Опер.касса №4356/069</v>
          </cell>
          <cell r="D546" t="str">
            <v>П6:Операционная касса вне кассового узла</v>
          </cell>
          <cell r="E546" t="str">
            <v>607462</v>
          </cell>
          <cell r="F546" t="str">
            <v>Нижегородская область</v>
          </cell>
          <cell r="G546" t="str">
            <v>с.Бортсурманы, ул.Нагорная, 28</v>
          </cell>
          <cell r="H546" t="str">
            <v>(83192)55832</v>
          </cell>
          <cell r="I546" t="str">
            <v>Афанасьева Любовь Валентиновна</v>
          </cell>
          <cell r="K546">
            <v>0.5</v>
          </cell>
          <cell r="L546" t="str">
            <v>Н7:сельский населенный пункт</v>
          </cell>
          <cell r="M546" t="str">
            <v>234</v>
          </cell>
          <cell r="N546" t="str">
            <v>08:00 14:30(13:00 13:30)|08:00 14:30(13:00 13:30)|08:00 14:30(13:00 13:30)</v>
          </cell>
          <cell r="O546" t="str">
            <v/>
          </cell>
          <cell r="P546">
            <v>1</v>
          </cell>
          <cell r="Q546" t="str">
            <v>Н7</v>
          </cell>
          <cell r="R546" t="e">
            <v>#VALUE!</v>
          </cell>
          <cell r="T546" t="str">
            <v/>
          </cell>
          <cell r="U546">
            <v>1</v>
          </cell>
          <cell r="V546" t="str">
            <v>Н7</v>
          </cell>
          <cell r="W546" t="e">
            <v>#VALUE!</v>
          </cell>
          <cell r="Y546" t="str">
            <v/>
          </cell>
          <cell r="Z546">
            <v>1</v>
          </cell>
          <cell r="AA546" t="str">
            <v>Н7</v>
          </cell>
          <cell r="AB546" t="e">
            <v>#VALUE!</v>
          </cell>
          <cell r="AD546" t="str">
            <v/>
          </cell>
          <cell r="AE546">
            <v>1</v>
          </cell>
          <cell r="AF546" t="str">
            <v>Н7</v>
          </cell>
          <cell r="AG546" t="e">
            <v>#VALUE!</v>
          </cell>
          <cell r="AI546" t="str">
            <v/>
          </cell>
          <cell r="AJ546">
            <v>1</v>
          </cell>
          <cell r="AK546" t="str">
            <v>Н7</v>
          </cell>
          <cell r="AL546" t="e">
            <v>#VALUE!</v>
          </cell>
          <cell r="AO546">
            <v>1</v>
          </cell>
        </row>
        <row r="547">
          <cell r="A547" t="str">
            <v>4356/070</v>
          </cell>
          <cell r="B547">
            <v>586</v>
          </cell>
          <cell r="C547" t="str">
            <v>Опер.касса №4356/070</v>
          </cell>
          <cell r="D547" t="str">
            <v>П6:Операционная касса вне кассового узла</v>
          </cell>
          <cell r="E547" t="str">
            <v>607473</v>
          </cell>
          <cell r="F547" t="str">
            <v>Нижегородская область</v>
          </cell>
          <cell r="G547" t="str">
            <v>с.Озерки, ул.В.Борисова, 1</v>
          </cell>
          <cell r="H547" t="str">
            <v>(83192)32338</v>
          </cell>
          <cell r="I547" t="str">
            <v>Варжина Надежда Борисовна</v>
          </cell>
          <cell r="K547">
            <v>0.25</v>
          </cell>
          <cell r="L547" t="str">
            <v>Н7:сельский населенный пункт</v>
          </cell>
          <cell r="M547" t="str">
            <v>35</v>
          </cell>
          <cell r="N547" t="str">
            <v>10:00 14:30|10:00 14:30</v>
          </cell>
          <cell r="O547" t="str">
            <v/>
          </cell>
          <cell r="P547">
            <v>1</v>
          </cell>
          <cell r="Q547" t="str">
            <v>Н7</v>
          </cell>
          <cell r="R547" t="e">
            <v>#VALUE!</v>
          </cell>
          <cell r="T547" t="str">
            <v/>
          </cell>
          <cell r="U547">
            <v>1</v>
          </cell>
          <cell r="V547" t="str">
            <v>Н7</v>
          </cell>
          <cell r="W547" t="e">
            <v>#VALUE!</v>
          </cell>
          <cell r="Y547" t="str">
            <v/>
          </cell>
          <cell r="Z547">
            <v>1</v>
          </cell>
          <cell r="AA547" t="str">
            <v>Н7</v>
          </cell>
          <cell r="AB547" t="e">
            <v>#VALUE!</v>
          </cell>
          <cell r="AD547" t="str">
            <v/>
          </cell>
          <cell r="AE547">
            <v>1</v>
          </cell>
          <cell r="AF547" t="str">
            <v>Н7</v>
          </cell>
          <cell r="AG547" t="e">
            <v>#VALUE!</v>
          </cell>
          <cell r="AI547" t="str">
            <v/>
          </cell>
          <cell r="AJ547">
            <v>1</v>
          </cell>
          <cell r="AK547" t="str">
            <v>Н7</v>
          </cell>
          <cell r="AL547" t="e">
            <v>#VALUE!</v>
          </cell>
          <cell r="AO547">
            <v>1</v>
          </cell>
        </row>
        <row r="548">
          <cell r="A548" t="str">
            <v>4356/071</v>
          </cell>
          <cell r="B548">
            <v>587</v>
          </cell>
          <cell r="C548" t="str">
            <v>Опер.касса №4356/071</v>
          </cell>
          <cell r="D548" t="str">
            <v>П6:Операционная касса вне кассового узла</v>
          </cell>
          <cell r="E548" t="str">
            <v>607467</v>
          </cell>
          <cell r="F548" t="str">
            <v>Нижегородская область</v>
          </cell>
          <cell r="G548" t="str">
            <v>с.Курмыш, ул.Трудовая, 46</v>
          </cell>
          <cell r="H548" t="str">
            <v>(83192)43234</v>
          </cell>
          <cell r="I548" t="str">
            <v>Юмина Екатерина Сергеевна</v>
          </cell>
          <cell r="K548">
            <v>0.5</v>
          </cell>
          <cell r="L548" t="str">
            <v>Н7:сельский населенный пункт</v>
          </cell>
          <cell r="M548" t="str">
            <v>234</v>
          </cell>
          <cell r="N548" t="str">
            <v>08:00 15:00(13:00 14:00)|08:00 15:00(13:00 14:00)|08:00 15:00(13:00 14:00)</v>
          </cell>
          <cell r="O548" t="str">
            <v/>
          </cell>
          <cell r="P548">
            <v>1</v>
          </cell>
          <cell r="Q548" t="str">
            <v>Н7</v>
          </cell>
          <cell r="R548" t="e">
            <v>#VALUE!</v>
          </cell>
          <cell r="T548" t="str">
            <v/>
          </cell>
          <cell r="U548">
            <v>1</v>
          </cell>
          <cell r="V548" t="str">
            <v>Н7</v>
          </cell>
          <cell r="W548" t="e">
            <v>#VALUE!</v>
          </cell>
          <cell r="Y548" t="str">
            <v/>
          </cell>
          <cell r="Z548">
            <v>1</v>
          </cell>
          <cell r="AA548" t="str">
            <v>Н7</v>
          </cell>
          <cell r="AB548" t="e">
            <v>#VALUE!</v>
          </cell>
          <cell r="AD548" t="str">
            <v/>
          </cell>
          <cell r="AE548">
            <v>1</v>
          </cell>
          <cell r="AF548" t="str">
            <v>Н7</v>
          </cell>
          <cell r="AG548" t="e">
            <v>#VALUE!</v>
          </cell>
          <cell r="AI548" t="str">
            <v/>
          </cell>
          <cell r="AJ548">
            <v>1</v>
          </cell>
          <cell r="AK548" t="str">
            <v>Н7</v>
          </cell>
          <cell r="AL548" t="e">
            <v>#VALUE!</v>
          </cell>
          <cell r="AO548">
            <v>1</v>
          </cell>
        </row>
        <row r="549">
          <cell r="A549" t="str">
            <v>4356/072</v>
          </cell>
          <cell r="B549">
            <v>588</v>
          </cell>
          <cell r="C549" t="str">
            <v>Опер.касса №4356/072</v>
          </cell>
          <cell r="D549" t="str">
            <v>П6:Операционная касса вне кассового узла</v>
          </cell>
          <cell r="E549" t="str">
            <v>607464</v>
          </cell>
          <cell r="F549" t="str">
            <v>Нижегородская область</v>
          </cell>
          <cell r="G549" t="str">
            <v>с.Деяново, ул.Червячкова, 11</v>
          </cell>
          <cell r="H549" t="str">
            <v>(83192)33447</v>
          </cell>
          <cell r="I549" t="str">
            <v>Щербакова Людмила Николаевна</v>
          </cell>
          <cell r="K549">
            <v>0.5</v>
          </cell>
          <cell r="L549" t="str">
            <v>Н7:сельский населенный пункт</v>
          </cell>
          <cell r="M549" t="str">
            <v>234</v>
          </cell>
          <cell r="N549" t="str">
            <v>08:00 15:00(13:00 14:00)|08:00 15:00(13:00 14:00)|08:00 15:00(13:00 14:00)</v>
          </cell>
          <cell r="O549" t="str">
            <v/>
          </cell>
          <cell r="P549">
            <v>1</v>
          </cell>
          <cell r="Q549" t="str">
            <v>Н7</v>
          </cell>
          <cell r="R549" t="e">
            <v>#VALUE!</v>
          </cell>
          <cell r="T549" t="str">
            <v/>
          </cell>
          <cell r="U549">
            <v>1</v>
          </cell>
          <cell r="V549" t="str">
            <v>Н7</v>
          </cell>
          <cell r="W549" t="e">
            <v>#VALUE!</v>
          </cell>
          <cell r="Y549" t="str">
            <v/>
          </cell>
          <cell r="Z549">
            <v>1</v>
          </cell>
          <cell r="AA549" t="str">
            <v>Н7</v>
          </cell>
          <cell r="AB549" t="e">
            <v>#VALUE!</v>
          </cell>
          <cell r="AD549" t="str">
            <v/>
          </cell>
          <cell r="AE549">
            <v>1</v>
          </cell>
          <cell r="AF549" t="str">
            <v>Н7</v>
          </cell>
          <cell r="AG549" t="e">
            <v>#VALUE!</v>
          </cell>
          <cell r="AI549" t="str">
            <v/>
          </cell>
          <cell r="AJ549">
            <v>1</v>
          </cell>
          <cell r="AK549" t="str">
            <v>Н7</v>
          </cell>
          <cell r="AL549" t="e">
            <v>#VALUE!</v>
          </cell>
          <cell r="AO549">
            <v>1</v>
          </cell>
        </row>
        <row r="550">
          <cell r="A550" t="str">
            <v>4356/073</v>
          </cell>
          <cell r="B550">
            <v>589</v>
          </cell>
          <cell r="C550" t="str">
            <v>Опер.касса №4356/073</v>
          </cell>
          <cell r="D550" t="str">
            <v>П6:Операционная касса вне кассового узла</v>
          </cell>
          <cell r="E550" t="str">
            <v>607463</v>
          </cell>
          <cell r="F550" t="str">
            <v>Нижегородская область</v>
          </cell>
          <cell r="G550" t="str">
            <v>с.Мальцево, ул.Молодежная, 6</v>
          </cell>
          <cell r="H550" t="str">
            <v>(83192)31330</v>
          </cell>
          <cell r="I550" t="str">
            <v>Власова Татьяна Геннадьевна</v>
          </cell>
          <cell r="K550">
            <v>0.3</v>
          </cell>
          <cell r="L550" t="str">
            <v>Н7:сельский населенный пункт</v>
          </cell>
          <cell r="M550" t="str">
            <v>234</v>
          </cell>
          <cell r="N550" t="str">
            <v>09:30 14:00|08:30 14:00|09:30 14:00</v>
          </cell>
          <cell r="O550" t="str">
            <v/>
          </cell>
          <cell r="P550">
            <v>1</v>
          </cell>
          <cell r="Q550" t="str">
            <v>Н7</v>
          </cell>
          <cell r="R550" t="e">
            <v>#VALUE!</v>
          </cell>
          <cell r="T550" t="str">
            <v/>
          </cell>
          <cell r="U550">
            <v>1</v>
          </cell>
          <cell r="V550" t="str">
            <v>Н7</v>
          </cell>
          <cell r="W550" t="e">
            <v>#VALUE!</v>
          </cell>
          <cell r="Y550" t="str">
            <v/>
          </cell>
          <cell r="Z550">
            <v>1</v>
          </cell>
          <cell r="AA550" t="str">
            <v>Н7</v>
          </cell>
          <cell r="AB550" t="e">
            <v>#VALUE!</v>
          </cell>
          <cell r="AD550" t="str">
            <v/>
          </cell>
          <cell r="AE550">
            <v>1</v>
          </cell>
          <cell r="AF550" t="str">
            <v>Н7</v>
          </cell>
          <cell r="AG550" t="e">
            <v>#VALUE!</v>
          </cell>
          <cell r="AI550" t="str">
            <v/>
          </cell>
          <cell r="AJ550">
            <v>1</v>
          </cell>
          <cell r="AK550" t="str">
            <v>Н7</v>
          </cell>
          <cell r="AL550" t="e">
            <v>#VALUE!</v>
          </cell>
          <cell r="AO550">
            <v>1</v>
          </cell>
        </row>
        <row r="551">
          <cell r="A551" t="str">
            <v>4356/074</v>
          </cell>
          <cell r="B551">
            <v>590</v>
          </cell>
          <cell r="C551" t="str">
            <v>Опер.касса №4356/074</v>
          </cell>
          <cell r="D551" t="str">
            <v>П6:Операционная касса вне кассового узла</v>
          </cell>
          <cell r="E551" t="str">
            <v>607495</v>
          </cell>
          <cell r="F551" t="str">
            <v>Нижегородская область</v>
          </cell>
          <cell r="G551" t="str">
            <v>с.Петряксы, ул.Советская, 70</v>
          </cell>
          <cell r="H551" t="str">
            <v>(83192)55191</v>
          </cell>
          <cell r="I551" t="str">
            <v>Сейфетдинова Марина Викторовна</v>
          </cell>
          <cell r="K551">
            <v>0.75</v>
          </cell>
          <cell r="L551" t="str">
            <v>Н7:сельский населенный пункт</v>
          </cell>
          <cell r="M551" t="str">
            <v>2345</v>
          </cell>
          <cell r="N551" t="str">
            <v>08:00 15:30(13:00 14:00)|08:00 15:30(13:00 14:00)|08:00 15:30(13:00 14:00)|08:00 15:30(13:00 14:00)</v>
          </cell>
          <cell r="O551" t="str">
            <v/>
          </cell>
          <cell r="P551">
            <v>1</v>
          </cell>
          <cell r="Q551" t="str">
            <v>Н7</v>
          </cell>
          <cell r="R551" t="e">
            <v>#VALUE!</v>
          </cell>
          <cell r="T551" t="str">
            <v/>
          </cell>
          <cell r="U551">
            <v>1</v>
          </cell>
          <cell r="V551" t="str">
            <v>Н7</v>
          </cell>
          <cell r="W551" t="e">
            <v>#VALUE!</v>
          </cell>
          <cell r="Y551" t="str">
            <v/>
          </cell>
          <cell r="Z551">
            <v>1</v>
          </cell>
          <cell r="AA551" t="str">
            <v>Н7</v>
          </cell>
          <cell r="AB551" t="e">
            <v>#VALUE!</v>
          </cell>
          <cell r="AD551" t="str">
            <v/>
          </cell>
          <cell r="AE551">
            <v>1</v>
          </cell>
          <cell r="AF551" t="str">
            <v>Н7</v>
          </cell>
          <cell r="AG551" t="e">
            <v>#VALUE!</v>
          </cell>
          <cell r="AI551" t="str">
            <v/>
          </cell>
          <cell r="AJ551">
            <v>1</v>
          </cell>
          <cell r="AK551" t="str">
            <v>Н7</v>
          </cell>
          <cell r="AL551" t="e">
            <v>#VALUE!</v>
          </cell>
          <cell r="AO551">
            <v>1</v>
          </cell>
        </row>
        <row r="552">
          <cell r="A552" t="str">
            <v>4356/078</v>
          </cell>
          <cell r="B552">
            <v>592</v>
          </cell>
          <cell r="C552" t="str">
            <v>Опер.касса №4356/078</v>
          </cell>
          <cell r="D552" t="str">
            <v>П6:Операционная касса вне кассового узла</v>
          </cell>
          <cell r="E552" t="str">
            <v>607483</v>
          </cell>
          <cell r="F552" t="str">
            <v>Нижегородская область</v>
          </cell>
          <cell r="G552" t="str">
            <v>с.Малое Андосово, ул.Коммунальная, 4</v>
          </cell>
          <cell r="H552" t="str">
            <v>89519030876</v>
          </cell>
          <cell r="I552" t="str">
            <v>Дорничева Елена Михайловна</v>
          </cell>
          <cell r="K552">
            <v>0.25</v>
          </cell>
          <cell r="L552" t="str">
            <v>Н7:сельский населенный пункт</v>
          </cell>
          <cell r="M552" t="str">
            <v>35</v>
          </cell>
          <cell r="N552" t="str">
            <v>09:00 14:00(13:00 13:30)|09:00 14:00(13:00 13:30)</v>
          </cell>
          <cell r="O552" t="str">
            <v/>
          </cell>
          <cell r="P552">
            <v>1</v>
          </cell>
          <cell r="Q552" t="str">
            <v>Н7</v>
          </cell>
          <cell r="R552" t="e">
            <v>#VALUE!</v>
          </cell>
          <cell r="T552" t="str">
            <v/>
          </cell>
          <cell r="U552">
            <v>1</v>
          </cell>
          <cell r="V552" t="str">
            <v>Н7</v>
          </cell>
          <cell r="W552" t="e">
            <v>#VALUE!</v>
          </cell>
          <cell r="Y552" t="str">
            <v/>
          </cell>
          <cell r="Z552">
            <v>1</v>
          </cell>
          <cell r="AA552" t="str">
            <v>Н7</v>
          </cell>
          <cell r="AB552" t="e">
            <v>#VALUE!</v>
          </cell>
          <cell r="AD552" t="str">
            <v/>
          </cell>
          <cell r="AE552">
            <v>1</v>
          </cell>
          <cell r="AF552" t="str">
            <v>Н7</v>
          </cell>
          <cell r="AG552" t="e">
            <v>#VALUE!</v>
          </cell>
          <cell r="AI552" t="str">
            <v/>
          </cell>
          <cell r="AJ552">
            <v>1</v>
          </cell>
          <cell r="AK552" t="str">
            <v>Н7</v>
          </cell>
          <cell r="AL552" t="e">
            <v>#VALUE!</v>
          </cell>
          <cell r="AO552">
            <v>1</v>
          </cell>
        </row>
        <row r="553">
          <cell r="A553" t="str">
            <v>4356/079</v>
          </cell>
          <cell r="B553">
            <v>593</v>
          </cell>
          <cell r="C553" t="str">
            <v>Доп.офис №4356/079</v>
          </cell>
          <cell r="D553" t="str">
            <v>П3:Дополнительный офис - универсальный филиал</v>
          </cell>
          <cell r="E553" t="str">
            <v>607440</v>
          </cell>
          <cell r="F553" t="str">
            <v>Нижегородская область</v>
          </cell>
          <cell r="G553" t="str">
            <v>р.п.Бутурлино, ул.Спортивная, 4</v>
          </cell>
          <cell r="H553" t="str">
            <v>(83172)52499</v>
          </cell>
          <cell r="I553" t="str">
            <v>Терентьева Анна Львовна</v>
          </cell>
          <cell r="K553">
            <v>17</v>
          </cell>
          <cell r="L553" t="str">
            <v>Н6:городской населенный пункт (поселек городского типа, рабочий поселок)</v>
          </cell>
          <cell r="M553" t="str">
            <v>12345</v>
          </cell>
          <cell r="N553" t="str">
            <v>08:00 17:00|08:00 17:00|08:00 17:00|08:00 17:00|08:00 17:00</v>
          </cell>
          <cell r="O553" t="str">
            <v/>
          </cell>
          <cell r="P553">
            <v>9</v>
          </cell>
          <cell r="Q553" t="str">
            <v>Н6</v>
          </cell>
          <cell r="R553" t="e">
            <v>#VALUE!</v>
          </cell>
          <cell r="T553" t="str">
            <v/>
          </cell>
          <cell r="U553">
            <v>9</v>
          </cell>
          <cell r="V553" t="str">
            <v>Н6</v>
          </cell>
          <cell r="W553" t="e">
            <v>#VALUE!</v>
          </cell>
          <cell r="Y553" t="str">
            <v/>
          </cell>
          <cell r="Z553">
            <v>9</v>
          </cell>
          <cell r="AA553" t="str">
            <v>Н6</v>
          </cell>
          <cell r="AB553" t="e">
            <v>#VALUE!</v>
          </cell>
          <cell r="AD553" t="str">
            <v/>
          </cell>
          <cell r="AE553">
            <v>9</v>
          </cell>
          <cell r="AF553" t="str">
            <v>Н6</v>
          </cell>
          <cell r="AG553" t="e">
            <v>#VALUE!</v>
          </cell>
          <cell r="AI553" t="str">
            <v/>
          </cell>
          <cell r="AJ553">
            <v>9</v>
          </cell>
          <cell r="AK553" t="str">
            <v>Н6</v>
          </cell>
          <cell r="AL553" t="e">
            <v>#VALUE!</v>
          </cell>
          <cell r="AO553">
            <v>9</v>
          </cell>
        </row>
        <row r="554">
          <cell r="A554" t="str">
            <v>4356/08</v>
          </cell>
          <cell r="B554">
            <v>594</v>
          </cell>
          <cell r="C554" t="str">
            <v>Опер.касса №4356/08</v>
          </cell>
          <cell r="D554" t="str">
            <v>П6:Операционная касса вне кассового узла</v>
          </cell>
          <cell r="E554" t="str">
            <v>607522</v>
          </cell>
          <cell r="F554" t="str">
            <v>Нижегородская область</v>
          </cell>
          <cell r="G554" t="str">
            <v>с.Яново, ул.Луговая, 1б</v>
          </cell>
          <cell r="H554" t="str">
            <v>(83191)44521</v>
          </cell>
          <cell r="I554" t="str">
            <v>Соболева Лидия Кузьминична</v>
          </cell>
          <cell r="K554">
            <v>1</v>
          </cell>
          <cell r="L554" t="str">
            <v>Н7:сельский населенный пункт</v>
          </cell>
          <cell r="M554" t="str">
            <v>12345</v>
          </cell>
          <cell r="N554" t="str">
            <v>08:00 16:00(13:00 14:00)|08:00 16:00(13:00 14:00)|08:00 16:00(13:00 14:00)|08:00 16:00(13:00 14:00)|08:00 16:00(13:00 14:00)</v>
          </cell>
          <cell r="O554" t="str">
            <v/>
          </cell>
          <cell r="P554">
            <v>1</v>
          </cell>
          <cell r="Q554" t="str">
            <v>Н7</v>
          </cell>
          <cell r="R554" t="e">
            <v>#VALUE!</v>
          </cell>
          <cell r="T554" t="str">
            <v/>
          </cell>
          <cell r="U554">
            <v>1</v>
          </cell>
          <cell r="V554" t="str">
            <v>Н7</v>
          </cell>
          <cell r="W554" t="e">
            <v>#VALUE!</v>
          </cell>
          <cell r="Y554" t="str">
            <v/>
          </cell>
          <cell r="Z554">
            <v>1</v>
          </cell>
          <cell r="AA554" t="str">
            <v>Н7</v>
          </cell>
          <cell r="AB554" t="e">
            <v>#VALUE!</v>
          </cell>
          <cell r="AD554" t="str">
            <v/>
          </cell>
          <cell r="AE554">
            <v>1</v>
          </cell>
          <cell r="AF554" t="str">
            <v>Н7</v>
          </cell>
          <cell r="AG554" t="e">
            <v>#VALUE!</v>
          </cell>
          <cell r="AI554" t="str">
            <v/>
          </cell>
          <cell r="AJ554">
            <v>1</v>
          </cell>
          <cell r="AK554" t="str">
            <v>Н7</v>
          </cell>
          <cell r="AL554" t="e">
            <v>#VALUE!</v>
          </cell>
          <cell r="AO554">
            <v>1</v>
          </cell>
        </row>
        <row r="555">
          <cell r="A555" t="str">
            <v>4356/080</v>
          </cell>
          <cell r="B555">
            <v>595</v>
          </cell>
          <cell r="C555" t="str">
            <v>Опер.касса №4356/080</v>
          </cell>
          <cell r="D555" t="str">
            <v>П6:Операционная касса вне кассового узла</v>
          </cell>
          <cell r="E555" t="str">
            <v>607436</v>
          </cell>
          <cell r="F555" t="str">
            <v>Нижегородская область</v>
          </cell>
          <cell r="G555" t="str">
            <v>с.Кочуново, ул.Центральная, 39а</v>
          </cell>
          <cell r="H555" t="str">
            <v>(83172)58284</v>
          </cell>
          <cell r="I555" t="str">
            <v>Осокина Альбина Васильевна</v>
          </cell>
          <cell r="K555">
            <v>0.4</v>
          </cell>
          <cell r="L555" t="str">
            <v>Н7:сельский населенный пункт</v>
          </cell>
          <cell r="M555" t="str">
            <v>235</v>
          </cell>
          <cell r="N555" t="str">
            <v>08:00 15:00(12:00 13:00)|08:00 15:00(12:00 13:00)|08:00 15:00(12:00 13:00)</v>
          </cell>
          <cell r="O555" t="str">
            <v/>
          </cell>
          <cell r="P555">
            <v>1</v>
          </cell>
          <cell r="Q555" t="str">
            <v>Н7</v>
          </cell>
          <cell r="R555" t="e">
            <v>#VALUE!</v>
          </cell>
          <cell r="T555" t="str">
            <v/>
          </cell>
          <cell r="U555">
            <v>1</v>
          </cell>
          <cell r="V555" t="str">
            <v>Н7</v>
          </cell>
          <cell r="W555" t="e">
            <v>#VALUE!</v>
          </cell>
          <cell r="Y555" t="str">
            <v/>
          </cell>
          <cell r="Z555">
            <v>1</v>
          </cell>
          <cell r="AA555" t="str">
            <v>Н7</v>
          </cell>
          <cell r="AB555" t="e">
            <v>#VALUE!</v>
          </cell>
          <cell r="AD555" t="str">
            <v/>
          </cell>
          <cell r="AE555">
            <v>1</v>
          </cell>
          <cell r="AF555" t="str">
            <v>Н7</v>
          </cell>
          <cell r="AG555" t="e">
            <v>#VALUE!</v>
          </cell>
          <cell r="AI555" t="str">
            <v/>
          </cell>
          <cell r="AJ555">
            <v>1</v>
          </cell>
          <cell r="AK555" t="str">
            <v>Н7</v>
          </cell>
          <cell r="AL555" t="e">
            <v>#VALUE!</v>
          </cell>
          <cell r="AO555">
            <v>1</v>
          </cell>
        </row>
        <row r="556">
          <cell r="A556" t="str">
            <v>4356/081</v>
          </cell>
          <cell r="B556">
            <v>596</v>
          </cell>
          <cell r="C556" t="str">
            <v>Опер.касса №4356/081</v>
          </cell>
          <cell r="D556" t="str">
            <v>П6:Операционная касса вне кассового узла</v>
          </cell>
          <cell r="E556" t="str">
            <v>607432</v>
          </cell>
          <cell r="F556" t="str">
            <v>Нижегородская область</v>
          </cell>
          <cell r="G556" t="str">
            <v>с.Кетрось, ул.Новая, 14</v>
          </cell>
          <cell r="H556" t="str">
            <v>(83172)57235</v>
          </cell>
          <cell r="I556" t="str">
            <v>вакансия</v>
          </cell>
          <cell r="K556">
            <v>0.15</v>
          </cell>
          <cell r="L556" t="str">
            <v>Н7:сельский населенный пункт</v>
          </cell>
          <cell r="M556" t="str">
            <v>4</v>
          </cell>
          <cell r="N556" t="str">
            <v>09:00 15:30(12:00 13:00)</v>
          </cell>
          <cell r="O556" t="str">
            <v/>
          </cell>
          <cell r="P556">
            <v>1</v>
          </cell>
          <cell r="Q556" t="str">
            <v>Н7</v>
          </cell>
          <cell r="R556" t="e">
            <v>#VALUE!</v>
          </cell>
          <cell r="T556" t="str">
            <v/>
          </cell>
          <cell r="U556">
            <v>1</v>
          </cell>
          <cell r="V556" t="str">
            <v>Н7</v>
          </cell>
          <cell r="W556" t="e">
            <v>#VALUE!</v>
          </cell>
          <cell r="Y556" t="str">
            <v/>
          </cell>
          <cell r="Z556">
            <v>1</v>
          </cell>
          <cell r="AA556" t="str">
            <v>Н7</v>
          </cell>
          <cell r="AB556" t="e">
            <v>#VALUE!</v>
          </cell>
          <cell r="AD556" t="str">
            <v/>
          </cell>
          <cell r="AE556">
            <v>1</v>
          </cell>
          <cell r="AF556" t="str">
            <v>Н7</v>
          </cell>
          <cell r="AG556" t="e">
            <v>#VALUE!</v>
          </cell>
          <cell r="AI556" t="str">
            <v/>
          </cell>
          <cell r="AJ556">
            <v>1</v>
          </cell>
          <cell r="AK556" t="str">
            <v>Н7</v>
          </cell>
          <cell r="AL556" t="e">
            <v>#VALUE!</v>
          </cell>
          <cell r="AO556">
            <v>1</v>
          </cell>
        </row>
        <row r="557">
          <cell r="A557" t="str">
            <v>4356/082</v>
          </cell>
          <cell r="B557">
            <v>597</v>
          </cell>
          <cell r="C557" t="str">
            <v>Опер.касса №4356/082</v>
          </cell>
          <cell r="D557" t="str">
            <v>П6:Операционная касса вне кассового узла</v>
          </cell>
          <cell r="E557" t="str">
            <v>607434</v>
          </cell>
          <cell r="F557" t="str">
            <v>Нижегородская область</v>
          </cell>
          <cell r="G557" t="str">
            <v>с.Большая Якшень, ул.Мира, 20</v>
          </cell>
          <cell r="H557" t="str">
            <v>(83172)58624</v>
          </cell>
          <cell r="I557" t="str">
            <v>Кабаева Татьяна Леонидовна</v>
          </cell>
          <cell r="K557">
            <v>0.4</v>
          </cell>
          <cell r="L557" t="str">
            <v>Н7:сельский населенный пункт</v>
          </cell>
          <cell r="M557" t="str">
            <v>245</v>
          </cell>
          <cell r="N557" t="str">
            <v>08:00 15:00(12:30 13:30)|08:00 15:00(12:30 13:30)|08:00 15:00(12:30 13:30)</v>
          </cell>
          <cell r="O557" t="str">
            <v/>
          </cell>
          <cell r="P557">
            <v>1</v>
          </cell>
          <cell r="Q557" t="str">
            <v>Н7</v>
          </cell>
          <cell r="R557" t="e">
            <v>#VALUE!</v>
          </cell>
          <cell r="T557" t="str">
            <v/>
          </cell>
          <cell r="U557">
            <v>1</v>
          </cell>
          <cell r="V557" t="str">
            <v>Н7</v>
          </cell>
          <cell r="W557" t="e">
            <v>#VALUE!</v>
          </cell>
          <cell r="Y557" t="str">
            <v/>
          </cell>
          <cell r="Z557">
            <v>1</v>
          </cell>
          <cell r="AA557" t="str">
            <v>Н7</v>
          </cell>
          <cell r="AB557" t="e">
            <v>#VALUE!</v>
          </cell>
          <cell r="AD557" t="str">
            <v/>
          </cell>
          <cell r="AE557">
            <v>1</v>
          </cell>
          <cell r="AF557" t="str">
            <v>Н7</v>
          </cell>
          <cell r="AG557" t="e">
            <v>#VALUE!</v>
          </cell>
          <cell r="AI557" t="str">
            <v/>
          </cell>
          <cell r="AJ557">
            <v>1</v>
          </cell>
          <cell r="AK557" t="str">
            <v>Н7</v>
          </cell>
          <cell r="AL557" t="e">
            <v>#VALUE!</v>
          </cell>
          <cell r="AO557">
            <v>1</v>
          </cell>
        </row>
        <row r="558">
          <cell r="A558" t="str">
            <v>4356/083</v>
          </cell>
          <cell r="B558">
            <v>598</v>
          </cell>
          <cell r="C558" t="str">
            <v>Опер.касса №4356/083</v>
          </cell>
          <cell r="D558" t="str">
            <v>П6:Операционная касса вне кассового узла</v>
          </cell>
          <cell r="E558" t="str">
            <v>607433</v>
          </cell>
          <cell r="F558" t="str">
            <v>Нижегородская область</v>
          </cell>
          <cell r="G558" t="str">
            <v>с.Ягубовка, ул.Советская, 1</v>
          </cell>
          <cell r="H558" t="str">
            <v>(83172)56733</v>
          </cell>
          <cell r="I558" t="str">
            <v>Курицына Нина Александровна</v>
          </cell>
          <cell r="K558">
            <v>0.4</v>
          </cell>
          <cell r="L558" t="str">
            <v>Н7:сельский населенный пункт</v>
          </cell>
          <cell r="M558" t="str">
            <v>245</v>
          </cell>
          <cell r="N558" t="str">
            <v>08:00 15:00(13:00 14:00)|08:30 15:30(13:00 14:00)|08:30 15:30(13:00 14:00)</v>
          </cell>
          <cell r="O558" t="str">
            <v/>
          </cell>
          <cell r="P558">
            <v>1</v>
          </cell>
          <cell r="Q558" t="str">
            <v>Н7</v>
          </cell>
          <cell r="R558" t="e">
            <v>#VALUE!</v>
          </cell>
          <cell r="T558" t="str">
            <v/>
          </cell>
          <cell r="U558">
            <v>1</v>
          </cell>
          <cell r="V558" t="str">
            <v>Н7</v>
          </cell>
          <cell r="W558" t="e">
            <v>#VALUE!</v>
          </cell>
          <cell r="Y558" t="str">
            <v/>
          </cell>
          <cell r="Z558">
            <v>1</v>
          </cell>
          <cell r="AA558" t="str">
            <v>Н7</v>
          </cell>
          <cell r="AB558" t="e">
            <v>#VALUE!</v>
          </cell>
          <cell r="AD558" t="str">
            <v/>
          </cell>
          <cell r="AE558">
            <v>1</v>
          </cell>
          <cell r="AF558" t="str">
            <v>Н7</v>
          </cell>
          <cell r="AG558" t="e">
            <v>#VALUE!</v>
          </cell>
          <cell r="AI558" t="str">
            <v/>
          </cell>
          <cell r="AJ558">
            <v>1</v>
          </cell>
          <cell r="AK558" t="str">
            <v>Н7</v>
          </cell>
          <cell r="AL558" t="e">
            <v>#VALUE!</v>
          </cell>
          <cell r="AO558">
            <v>1</v>
          </cell>
        </row>
        <row r="559">
          <cell r="A559" t="str">
            <v>4356/084</v>
          </cell>
          <cell r="B559">
            <v>599</v>
          </cell>
          <cell r="C559" t="str">
            <v>Опер.касса №4356/084</v>
          </cell>
          <cell r="D559" t="str">
            <v>П6:Операционная касса вне кассового узла</v>
          </cell>
          <cell r="E559" t="str">
            <v>607452</v>
          </cell>
          <cell r="F559" t="str">
            <v>Нижегородская область</v>
          </cell>
          <cell r="G559" t="str">
            <v>с.Большие Бакалды, ул.Первомайская, 74</v>
          </cell>
          <cell r="H559" t="str">
            <v>(83172)55338</v>
          </cell>
          <cell r="I559" t="str">
            <v>Годухина Людмила Александровна</v>
          </cell>
          <cell r="K559">
            <v>0.3</v>
          </cell>
          <cell r="L559" t="str">
            <v>Н7:сельский населенный пункт</v>
          </cell>
          <cell r="M559" t="str">
            <v>25</v>
          </cell>
          <cell r="N559" t="str">
            <v>09:00 15:00(12:00 13:00)|09:00 15:00(12:00 13:00)</v>
          </cell>
          <cell r="O559" t="str">
            <v/>
          </cell>
          <cell r="P559">
            <v>1</v>
          </cell>
          <cell r="Q559" t="str">
            <v>Н7</v>
          </cell>
          <cell r="R559" t="e">
            <v>#VALUE!</v>
          </cell>
          <cell r="T559" t="str">
            <v/>
          </cell>
          <cell r="U559">
            <v>1</v>
          </cell>
          <cell r="V559" t="str">
            <v>Н7</v>
          </cell>
          <cell r="W559" t="e">
            <v>#VALUE!</v>
          </cell>
          <cell r="Y559" t="str">
            <v/>
          </cell>
          <cell r="Z559">
            <v>1</v>
          </cell>
          <cell r="AA559" t="str">
            <v>Н7</v>
          </cell>
          <cell r="AB559" t="e">
            <v>#VALUE!</v>
          </cell>
          <cell r="AD559" t="str">
            <v/>
          </cell>
          <cell r="AE559">
            <v>1</v>
          </cell>
          <cell r="AF559" t="str">
            <v>Н7</v>
          </cell>
          <cell r="AG559" t="e">
            <v>#VALUE!</v>
          </cell>
          <cell r="AI559" t="str">
            <v/>
          </cell>
          <cell r="AJ559">
            <v>1</v>
          </cell>
          <cell r="AK559" t="str">
            <v>Н7</v>
          </cell>
          <cell r="AL559" t="e">
            <v>#VALUE!</v>
          </cell>
          <cell r="AO559">
            <v>1</v>
          </cell>
        </row>
        <row r="560">
          <cell r="A560" t="str">
            <v>4356/088</v>
          </cell>
          <cell r="B560">
            <v>600</v>
          </cell>
          <cell r="C560" t="str">
            <v>Опер.касса №4356/088</v>
          </cell>
          <cell r="D560" t="str">
            <v>П6:Операционная касса вне кассового узла</v>
          </cell>
          <cell r="E560" t="str">
            <v>607444</v>
          </cell>
          <cell r="F560" t="str">
            <v>Нижегородская область</v>
          </cell>
          <cell r="G560" t="str">
            <v>с.Каменищи, ул.1-ое Мая, 30а</v>
          </cell>
          <cell r="H560" t="str">
            <v>(83172)57481</v>
          </cell>
          <cell r="I560" t="str">
            <v>Мишина Людмила Валентиновна</v>
          </cell>
          <cell r="K560">
            <v>0.4</v>
          </cell>
          <cell r="L560" t="str">
            <v>Н7:сельский населенный пункт</v>
          </cell>
          <cell r="M560" t="str">
            <v>235</v>
          </cell>
          <cell r="N560" t="str">
            <v>08:00 15:00(12:00 13:00)|08:00 15:00(12:00 13:00)|08:00 15:00(12:00 13:00)</v>
          </cell>
          <cell r="O560" t="str">
            <v/>
          </cell>
          <cell r="P560">
            <v>1</v>
          </cell>
          <cell r="Q560" t="str">
            <v>Н7</v>
          </cell>
          <cell r="R560" t="e">
            <v>#VALUE!</v>
          </cell>
          <cell r="T560" t="str">
            <v/>
          </cell>
          <cell r="U560">
            <v>1</v>
          </cell>
          <cell r="V560" t="str">
            <v>Н7</v>
          </cell>
          <cell r="W560" t="e">
            <v>#VALUE!</v>
          </cell>
          <cell r="Y560" t="str">
            <v/>
          </cell>
          <cell r="Z560">
            <v>1</v>
          </cell>
          <cell r="AA560" t="str">
            <v>Н7</v>
          </cell>
          <cell r="AB560" t="e">
            <v>#VALUE!</v>
          </cell>
          <cell r="AD560" t="str">
            <v/>
          </cell>
          <cell r="AE560">
            <v>1</v>
          </cell>
          <cell r="AF560" t="str">
            <v>Н7</v>
          </cell>
          <cell r="AG560" t="e">
            <v>#VALUE!</v>
          </cell>
          <cell r="AI560" t="str">
            <v/>
          </cell>
          <cell r="AJ560">
            <v>1</v>
          </cell>
          <cell r="AK560" t="str">
            <v>Н7</v>
          </cell>
          <cell r="AL560" t="e">
            <v>#VALUE!</v>
          </cell>
          <cell r="AO560">
            <v>1</v>
          </cell>
        </row>
        <row r="561">
          <cell r="A561" t="str">
            <v>4356/089</v>
          </cell>
          <cell r="B561">
            <v>601</v>
          </cell>
          <cell r="C561" t="str">
            <v>Опер.касса №4356/089</v>
          </cell>
          <cell r="D561" t="str">
            <v>П6:Операционная касса вне кассового узла</v>
          </cell>
          <cell r="E561" t="str">
            <v>607435</v>
          </cell>
          <cell r="F561" t="str">
            <v>Нижегородская область</v>
          </cell>
          <cell r="G561" t="str">
            <v>с.Борнуково, ул.Центральная, 126а</v>
          </cell>
          <cell r="H561" t="str">
            <v>(83172)53767</v>
          </cell>
          <cell r="I561" t="str">
            <v>Милашина Валентина Павловна</v>
          </cell>
          <cell r="K561">
            <v>0.4</v>
          </cell>
          <cell r="L561" t="str">
            <v>Н7:сельский населенный пункт</v>
          </cell>
          <cell r="M561" t="str">
            <v>245</v>
          </cell>
          <cell r="N561" t="str">
            <v>09:00 16:00(13:00 14:00)|09:00 16:00(13:00 14:00)|09:00 16:00(13:00 14:00)</v>
          </cell>
          <cell r="O561" t="str">
            <v/>
          </cell>
          <cell r="P561">
            <v>1</v>
          </cell>
          <cell r="Q561" t="str">
            <v>Н7</v>
          </cell>
          <cell r="R561" t="e">
            <v>#VALUE!</v>
          </cell>
          <cell r="T561" t="str">
            <v/>
          </cell>
          <cell r="U561">
            <v>1</v>
          </cell>
          <cell r="V561" t="str">
            <v>Н7</v>
          </cell>
          <cell r="W561" t="e">
            <v>#VALUE!</v>
          </cell>
          <cell r="Y561" t="str">
            <v/>
          </cell>
          <cell r="Z561">
            <v>1</v>
          </cell>
          <cell r="AA561" t="str">
            <v>Н7</v>
          </cell>
          <cell r="AB561" t="e">
            <v>#VALUE!</v>
          </cell>
          <cell r="AD561" t="str">
            <v/>
          </cell>
          <cell r="AE561">
            <v>1</v>
          </cell>
          <cell r="AF561" t="str">
            <v>Н7</v>
          </cell>
          <cell r="AG561" t="e">
            <v>#VALUE!</v>
          </cell>
          <cell r="AI561" t="str">
            <v/>
          </cell>
          <cell r="AJ561">
            <v>1</v>
          </cell>
          <cell r="AK561" t="str">
            <v>Н7</v>
          </cell>
          <cell r="AL561" t="e">
            <v>#VALUE!</v>
          </cell>
          <cell r="AO561">
            <v>1</v>
          </cell>
        </row>
        <row r="562">
          <cell r="A562" t="str">
            <v>4356/090</v>
          </cell>
          <cell r="B562">
            <v>602</v>
          </cell>
          <cell r="C562" t="str">
            <v>Доп.офис №4356/090</v>
          </cell>
          <cell r="D562" t="str">
            <v>П3:Дополнительный офис - универсальный филиал</v>
          </cell>
          <cell r="E562" t="str">
            <v>607580</v>
          </cell>
          <cell r="F562" t="str">
            <v>Нижегородская область</v>
          </cell>
          <cell r="G562" t="str">
            <v>с.Сеченово, площадь Советская, 7</v>
          </cell>
          <cell r="H562" t="str">
            <v>(83193)51180</v>
          </cell>
          <cell r="I562" t="str">
            <v>Жукова Татьяна Павловна</v>
          </cell>
          <cell r="K562">
            <v>17.75</v>
          </cell>
          <cell r="L562" t="str">
            <v>Н7:сельский населенный пункт</v>
          </cell>
          <cell r="M562" t="str">
            <v>12345</v>
          </cell>
          <cell r="N562" t="str">
            <v>08:00 17:00|08:00 17:00|08:00 17:00|08:00 17:00|08:00 17:00</v>
          </cell>
          <cell r="O562" t="str">
            <v/>
          </cell>
          <cell r="P562">
            <v>11</v>
          </cell>
          <cell r="Q562" t="str">
            <v>Н7</v>
          </cell>
          <cell r="R562" t="e">
            <v>#VALUE!</v>
          </cell>
          <cell r="T562" t="str">
            <v/>
          </cell>
          <cell r="U562">
            <v>11</v>
          </cell>
          <cell r="V562" t="str">
            <v>Н7</v>
          </cell>
          <cell r="W562" t="e">
            <v>#VALUE!</v>
          </cell>
          <cell r="Y562" t="str">
            <v/>
          </cell>
          <cell r="Z562">
            <v>11</v>
          </cell>
          <cell r="AA562" t="str">
            <v>Н7</v>
          </cell>
          <cell r="AB562" t="e">
            <v>#VALUE!</v>
          </cell>
          <cell r="AD562" t="str">
            <v/>
          </cell>
          <cell r="AE562">
            <v>11</v>
          </cell>
          <cell r="AF562" t="str">
            <v>Н7</v>
          </cell>
          <cell r="AG562" t="e">
            <v>#VALUE!</v>
          </cell>
          <cell r="AI562" t="str">
            <v/>
          </cell>
          <cell r="AJ562">
            <v>11</v>
          </cell>
          <cell r="AK562" t="str">
            <v>Н7</v>
          </cell>
          <cell r="AL562" t="e">
            <v>#VALUE!</v>
          </cell>
          <cell r="AO562">
            <v>11</v>
          </cell>
        </row>
        <row r="563">
          <cell r="A563" t="str">
            <v>4356/091</v>
          </cell>
          <cell r="B563">
            <v>603</v>
          </cell>
          <cell r="C563" t="str">
            <v>Опер.касса №4356/091</v>
          </cell>
          <cell r="D563" t="str">
            <v>П6:Операционная касса вне кассового узла</v>
          </cell>
          <cell r="E563" t="str">
            <v>607585</v>
          </cell>
          <cell r="F563" t="str">
            <v>Нижегородская область</v>
          </cell>
          <cell r="G563" t="str">
            <v>с.Александровка, ул.Андреева, 2</v>
          </cell>
          <cell r="H563" t="str">
            <v>(83193)42536</v>
          </cell>
          <cell r="I563" t="str">
            <v>Хитева Галина Ивановна</v>
          </cell>
          <cell r="K563">
            <v>0.5</v>
          </cell>
          <cell r="L563" t="str">
            <v>Н7:сельский населенный пункт</v>
          </cell>
          <cell r="M563" t="str">
            <v>235</v>
          </cell>
          <cell r="N563" t="str">
            <v>08:30 15:30(13:00 14:00)|08:30 15:30(13:00 14:00)|08:30 15:30(13:00 14:00)</v>
          </cell>
          <cell r="O563" t="str">
            <v/>
          </cell>
          <cell r="P563">
            <v>1</v>
          </cell>
          <cell r="Q563" t="str">
            <v>Н7</v>
          </cell>
          <cell r="R563" t="e">
            <v>#VALUE!</v>
          </cell>
          <cell r="T563" t="str">
            <v/>
          </cell>
          <cell r="U563">
            <v>1</v>
          </cell>
          <cell r="V563" t="str">
            <v>Н7</v>
          </cell>
          <cell r="W563" t="e">
            <v>#VALUE!</v>
          </cell>
          <cell r="Y563" t="str">
            <v/>
          </cell>
          <cell r="Z563">
            <v>1</v>
          </cell>
          <cell r="AA563" t="str">
            <v>Н7</v>
          </cell>
          <cell r="AB563" t="e">
            <v>#VALUE!</v>
          </cell>
          <cell r="AD563" t="str">
            <v/>
          </cell>
          <cell r="AE563">
            <v>1</v>
          </cell>
          <cell r="AF563" t="str">
            <v>Н7</v>
          </cell>
          <cell r="AG563" t="e">
            <v>#VALUE!</v>
          </cell>
          <cell r="AI563" t="str">
            <v/>
          </cell>
          <cell r="AJ563">
            <v>1</v>
          </cell>
          <cell r="AK563" t="str">
            <v>Н7</v>
          </cell>
          <cell r="AL563" t="e">
            <v>#VALUE!</v>
          </cell>
          <cell r="AO563">
            <v>1</v>
          </cell>
        </row>
        <row r="564">
          <cell r="A564" t="str">
            <v>4356/092</v>
          </cell>
          <cell r="B564">
            <v>604</v>
          </cell>
          <cell r="C564" t="str">
            <v>Опер.касса №4356/092</v>
          </cell>
          <cell r="D564" t="str">
            <v>П6:Операционная касса вне кассового узла</v>
          </cell>
          <cell r="E564" t="str">
            <v>607563</v>
          </cell>
          <cell r="F564" t="str">
            <v>Нижегородская область</v>
          </cell>
          <cell r="G564" t="str">
            <v>с.Кочетовка, ул.Большая, 16</v>
          </cell>
          <cell r="H564" t="str">
            <v>(83193)35123</v>
          </cell>
          <cell r="I564" t="str">
            <v>Еремина Наталья Павловна</v>
          </cell>
          <cell r="K564">
            <v>0.5</v>
          </cell>
          <cell r="L564" t="str">
            <v>Н7:сельский населенный пункт</v>
          </cell>
          <cell r="M564" t="str">
            <v>235</v>
          </cell>
          <cell r="N564" t="str">
            <v>08:00 15:00(13:00 14:00)|08:00 15:00(13:00 14:00)|08:00 15:00(13:00 14:00)</v>
          </cell>
          <cell r="O564" t="str">
            <v/>
          </cell>
          <cell r="P564">
            <v>1</v>
          </cell>
          <cell r="Q564" t="str">
            <v>Н7</v>
          </cell>
          <cell r="R564" t="e">
            <v>#VALUE!</v>
          </cell>
          <cell r="T564" t="str">
            <v/>
          </cell>
          <cell r="U564">
            <v>1</v>
          </cell>
          <cell r="V564" t="str">
            <v>Н7</v>
          </cell>
          <cell r="W564" t="e">
            <v>#VALUE!</v>
          </cell>
          <cell r="Y564" t="str">
            <v/>
          </cell>
          <cell r="Z564">
            <v>1</v>
          </cell>
          <cell r="AA564" t="str">
            <v>Н7</v>
          </cell>
          <cell r="AB564" t="e">
            <v>#VALUE!</v>
          </cell>
          <cell r="AD564" t="str">
            <v/>
          </cell>
          <cell r="AE564">
            <v>1</v>
          </cell>
          <cell r="AF564" t="str">
            <v>Н7</v>
          </cell>
          <cell r="AG564" t="e">
            <v>#VALUE!</v>
          </cell>
          <cell r="AI564" t="str">
            <v/>
          </cell>
          <cell r="AJ564">
            <v>1</v>
          </cell>
          <cell r="AK564" t="str">
            <v>Н7</v>
          </cell>
          <cell r="AL564" t="e">
            <v>#VALUE!</v>
          </cell>
          <cell r="AO564">
            <v>1</v>
          </cell>
        </row>
        <row r="565">
          <cell r="A565" t="str">
            <v>4356/093</v>
          </cell>
          <cell r="B565">
            <v>605</v>
          </cell>
          <cell r="C565" t="str">
            <v>Опер.касса №4356/093</v>
          </cell>
          <cell r="D565" t="str">
            <v>П6:Операционная касса вне кассового узла</v>
          </cell>
          <cell r="E565" t="str">
            <v>607565</v>
          </cell>
          <cell r="F565" t="str">
            <v>Нижегородская область</v>
          </cell>
          <cell r="G565" t="str">
            <v>с.Ратово, ул. Центральная, 71</v>
          </cell>
          <cell r="H565" t="str">
            <v>89519030885</v>
          </cell>
          <cell r="I565" t="str">
            <v>Пучкова Лидия Николаевна</v>
          </cell>
          <cell r="K565">
            <v>0.25</v>
          </cell>
          <cell r="L565" t="str">
            <v>Н7:сельский населенный пункт</v>
          </cell>
          <cell r="M565" t="str">
            <v>35</v>
          </cell>
          <cell r="N565" t="str">
            <v>09:00 14:30(13:00 14:00)|09:00 14:30(13:00 14:00)</v>
          </cell>
          <cell r="O565" t="str">
            <v/>
          </cell>
          <cell r="P565">
            <v>1</v>
          </cell>
          <cell r="Q565" t="str">
            <v>Н7</v>
          </cell>
          <cell r="R565" t="e">
            <v>#VALUE!</v>
          </cell>
          <cell r="T565" t="str">
            <v/>
          </cell>
          <cell r="U565">
            <v>1</v>
          </cell>
          <cell r="V565" t="str">
            <v>Н7</v>
          </cell>
          <cell r="W565" t="e">
            <v>#VALUE!</v>
          </cell>
          <cell r="Y565" t="str">
            <v/>
          </cell>
          <cell r="Z565">
            <v>1</v>
          </cell>
          <cell r="AA565" t="str">
            <v>Н7</v>
          </cell>
          <cell r="AB565" t="e">
            <v>#VALUE!</v>
          </cell>
          <cell r="AD565" t="str">
            <v/>
          </cell>
          <cell r="AE565">
            <v>1</v>
          </cell>
          <cell r="AF565" t="str">
            <v>Н7</v>
          </cell>
          <cell r="AG565" t="e">
            <v>#VALUE!</v>
          </cell>
          <cell r="AI565" t="str">
            <v/>
          </cell>
          <cell r="AJ565">
            <v>1</v>
          </cell>
          <cell r="AK565" t="str">
            <v>Н7</v>
          </cell>
          <cell r="AL565" t="e">
            <v>#VALUE!</v>
          </cell>
          <cell r="AO565">
            <v>1</v>
          </cell>
        </row>
        <row r="566">
          <cell r="A566" t="str">
            <v>4356/094</v>
          </cell>
          <cell r="B566">
            <v>606</v>
          </cell>
          <cell r="C566" t="str">
            <v>Опер.касса №4356/094</v>
          </cell>
          <cell r="D566" t="str">
            <v>П6:Операционная касса вне кассового узла</v>
          </cell>
          <cell r="E566" t="str">
            <v>607566</v>
          </cell>
          <cell r="F566" t="str">
            <v>Нижегородская область</v>
          </cell>
          <cell r="G566" t="str">
            <v>с.Мурзицы, ул.Кооперативная, 17</v>
          </cell>
          <cell r="H566" t="str">
            <v>(83193)35495</v>
          </cell>
          <cell r="I566" t="str">
            <v>Луцкова Любовь Валентиновна</v>
          </cell>
          <cell r="K566">
            <v>0.25</v>
          </cell>
          <cell r="L566" t="str">
            <v>Н7:сельский населенный пункт</v>
          </cell>
          <cell r="M566" t="str">
            <v>35</v>
          </cell>
          <cell r="N566" t="str">
            <v>09:00 13:00|09:00 13:00</v>
          </cell>
          <cell r="O566" t="str">
            <v/>
          </cell>
          <cell r="P566">
            <v>1</v>
          </cell>
          <cell r="Q566" t="str">
            <v>Н7</v>
          </cell>
          <cell r="R566" t="e">
            <v>#VALUE!</v>
          </cell>
          <cell r="T566" t="str">
            <v/>
          </cell>
          <cell r="U566">
            <v>1</v>
          </cell>
          <cell r="V566" t="str">
            <v>Н7</v>
          </cell>
          <cell r="W566" t="e">
            <v>#VALUE!</v>
          </cell>
          <cell r="Y566" t="str">
            <v/>
          </cell>
          <cell r="Z566">
            <v>1</v>
          </cell>
          <cell r="AA566" t="str">
            <v>Н7</v>
          </cell>
          <cell r="AB566" t="e">
            <v>#VALUE!</v>
          </cell>
          <cell r="AD566" t="str">
            <v/>
          </cell>
          <cell r="AE566">
            <v>1</v>
          </cell>
          <cell r="AF566" t="str">
            <v>Н7</v>
          </cell>
          <cell r="AG566" t="e">
            <v>#VALUE!</v>
          </cell>
          <cell r="AI566" t="str">
            <v/>
          </cell>
          <cell r="AJ566">
            <v>1</v>
          </cell>
          <cell r="AK566" t="str">
            <v>Н7</v>
          </cell>
          <cell r="AL566" t="e">
            <v>#VALUE!</v>
          </cell>
          <cell r="AO566">
            <v>1</v>
          </cell>
        </row>
        <row r="567">
          <cell r="A567" t="str">
            <v>4356/095</v>
          </cell>
          <cell r="B567">
            <v>607</v>
          </cell>
          <cell r="C567" t="str">
            <v>Опер.касса №4356/095</v>
          </cell>
          <cell r="D567" t="str">
            <v>П6:Операционная касса вне кассового узла</v>
          </cell>
          <cell r="E567" t="str">
            <v>607561</v>
          </cell>
          <cell r="F567" t="str">
            <v>Нижегородская область</v>
          </cell>
          <cell r="G567" t="str">
            <v>с.Рогожка, ул.Колхозная, 49</v>
          </cell>
          <cell r="H567" t="str">
            <v>(83193)33199</v>
          </cell>
          <cell r="I567" t="str">
            <v>Костюшова Наталья Александровна</v>
          </cell>
          <cell r="K567">
            <v>0.5</v>
          </cell>
          <cell r="L567" t="str">
            <v>Н7:сельский населенный пункт</v>
          </cell>
          <cell r="M567" t="str">
            <v>235</v>
          </cell>
          <cell r="N567" t="str">
            <v>08:30 15:30(13:00 14:00)|08:30 15:30(13:00 14:00)|08:30 15:30(13:00 14:00)</v>
          </cell>
          <cell r="O567" t="str">
            <v/>
          </cell>
          <cell r="P567">
            <v>1</v>
          </cell>
          <cell r="Q567" t="str">
            <v>Н7</v>
          </cell>
          <cell r="R567" t="e">
            <v>#VALUE!</v>
          </cell>
          <cell r="T567" t="str">
            <v/>
          </cell>
          <cell r="U567">
            <v>1</v>
          </cell>
          <cell r="V567" t="str">
            <v>Н7</v>
          </cell>
          <cell r="W567" t="e">
            <v>#VALUE!</v>
          </cell>
          <cell r="Y567" t="str">
            <v/>
          </cell>
          <cell r="Z567">
            <v>1</v>
          </cell>
          <cell r="AA567" t="str">
            <v>Н7</v>
          </cell>
          <cell r="AB567" t="e">
            <v>#VALUE!</v>
          </cell>
          <cell r="AD567" t="str">
            <v/>
          </cell>
          <cell r="AE567">
            <v>1</v>
          </cell>
          <cell r="AF567" t="str">
            <v>Н7</v>
          </cell>
          <cell r="AG567" t="e">
            <v>#VALUE!</v>
          </cell>
          <cell r="AI567" t="str">
            <v/>
          </cell>
          <cell r="AJ567">
            <v>1</v>
          </cell>
          <cell r="AK567" t="str">
            <v>Н7</v>
          </cell>
          <cell r="AL567" t="e">
            <v>#VALUE!</v>
          </cell>
          <cell r="AO567">
            <v>1</v>
          </cell>
        </row>
        <row r="568">
          <cell r="A568" t="str">
            <v>4356/096</v>
          </cell>
          <cell r="B568">
            <v>608</v>
          </cell>
          <cell r="C568" t="str">
            <v>Опер.касса №4356/096</v>
          </cell>
          <cell r="D568" t="str">
            <v>П6:Операционная касса вне кассового узла</v>
          </cell>
          <cell r="E568" t="str">
            <v>607569</v>
          </cell>
          <cell r="F568" t="str">
            <v>Нижегородская область</v>
          </cell>
          <cell r="G568" t="str">
            <v>с.Бахаревка, ул.Транспортная, 5</v>
          </cell>
          <cell r="H568" t="str">
            <v>89519030879</v>
          </cell>
          <cell r="I568" t="str">
            <v>Шаргаева Елена Алексеевна</v>
          </cell>
          <cell r="K568">
            <v>0.5</v>
          </cell>
          <cell r="L568" t="str">
            <v>Н7:сельский населенный пункт</v>
          </cell>
          <cell r="M568" t="str">
            <v>345</v>
          </cell>
          <cell r="N568" t="str">
            <v>08:30 15:30(13:00 14:00)|08:30 15:30(13:00 14:00)|08:30 15:30(13:00 14:00)</v>
          </cell>
          <cell r="O568" t="str">
            <v/>
          </cell>
          <cell r="P568">
            <v>1</v>
          </cell>
          <cell r="Q568" t="str">
            <v>Н7</v>
          </cell>
          <cell r="R568" t="e">
            <v>#VALUE!</v>
          </cell>
          <cell r="T568" t="str">
            <v/>
          </cell>
          <cell r="U568">
            <v>1</v>
          </cell>
          <cell r="V568" t="str">
            <v>Н7</v>
          </cell>
          <cell r="W568" t="e">
            <v>#VALUE!</v>
          </cell>
          <cell r="Y568" t="str">
            <v/>
          </cell>
          <cell r="Z568">
            <v>1</v>
          </cell>
          <cell r="AA568" t="str">
            <v>Н7</v>
          </cell>
          <cell r="AB568" t="e">
            <v>#VALUE!</v>
          </cell>
          <cell r="AD568" t="str">
            <v/>
          </cell>
          <cell r="AE568">
            <v>1</v>
          </cell>
          <cell r="AF568" t="str">
            <v>Н7</v>
          </cell>
          <cell r="AG568" t="e">
            <v>#VALUE!</v>
          </cell>
          <cell r="AI568" t="str">
            <v/>
          </cell>
          <cell r="AJ568">
            <v>1</v>
          </cell>
          <cell r="AK568" t="str">
            <v>Н7</v>
          </cell>
          <cell r="AL568" t="e">
            <v>#VALUE!</v>
          </cell>
          <cell r="AO568">
            <v>1</v>
          </cell>
        </row>
        <row r="569">
          <cell r="A569" t="str">
            <v>4356/097</v>
          </cell>
          <cell r="B569">
            <v>609</v>
          </cell>
          <cell r="C569" t="str">
            <v>Опер.касса №4356/097</v>
          </cell>
          <cell r="D569" t="str">
            <v>П6:Операционная касса вне кассового узла</v>
          </cell>
          <cell r="E569" t="str">
            <v>607583</v>
          </cell>
          <cell r="F569" t="str">
            <v>Нижегородская область</v>
          </cell>
          <cell r="G569" t="str">
            <v>с.Ильинка, ул.Школьная, 1</v>
          </cell>
          <cell r="H569" t="str">
            <v>(83193)43309</v>
          </cell>
          <cell r="I569" t="str">
            <v>Крупнова Светлана Николаевна</v>
          </cell>
          <cell r="K569">
            <v>0.25</v>
          </cell>
          <cell r="L569" t="str">
            <v>Н7:сельский населенный пункт</v>
          </cell>
          <cell r="M569" t="str">
            <v>35</v>
          </cell>
          <cell r="N569" t="str">
            <v>09:30 14:00|09:30 14:00</v>
          </cell>
          <cell r="O569" t="str">
            <v/>
          </cell>
          <cell r="P569">
            <v>1</v>
          </cell>
          <cell r="Q569" t="str">
            <v>Н7</v>
          </cell>
          <cell r="R569" t="e">
            <v>#VALUE!</v>
          </cell>
          <cell r="T569" t="str">
            <v/>
          </cell>
          <cell r="U569">
            <v>1</v>
          </cell>
          <cell r="V569" t="str">
            <v>Н7</v>
          </cell>
          <cell r="W569" t="e">
            <v>#VALUE!</v>
          </cell>
          <cell r="Y569" t="str">
            <v/>
          </cell>
          <cell r="Z569">
            <v>1</v>
          </cell>
          <cell r="AA569" t="str">
            <v>Н7</v>
          </cell>
          <cell r="AB569" t="e">
            <v>#VALUE!</v>
          </cell>
          <cell r="AD569" t="str">
            <v/>
          </cell>
          <cell r="AE569">
            <v>1</v>
          </cell>
          <cell r="AF569" t="str">
            <v>Н7</v>
          </cell>
          <cell r="AG569" t="e">
            <v>#VALUE!</v>
          </cell>
          <cell r="AI569" t="str">
            <v/>
          </cell>
          <cell r="AJ569">
            <v>1</v>
          </cell>
          <cell r="AK569" t="str">
            <v>Н7</v>
          </cell>
          <cell r="AL569" t="e">
            <v>#VALUE!</v>
          </cell>
          <cell r="AO569">
            <v>1</v>
          </cell>
        </row>
        <row r="570">
          <cell r="A570" t="str">
            <v>4356/098</v>
          </cell>
          <cell r="B570">
            <v>610</v>
          </cell>
          <cell r="C570" t="str">
            <v>Опер.касса №4356/098</v>
          </cell>
          <cell r="D570" t="str">
            <v>П6:Операционная касса вне кассового узла</v>
          </cell>
          <cell r="E570" t="str">
            <v>607572</v>
          </cell>
          <cell r="F570" t="str">
            <v>Нижегородская область</v>
          </cell>
          <cell r="G570" t="str">
            <v>с.Верхнее Талызино, ул.Советская, 20а</v>
          </cell>
          <cell r="H570" t="str">
            <v>(83193)44189</v>
          </cell>
          <cell r="I570" t="str">
            <v>Солодова Валентина Владимировна</v>
          </cell>
          <cell r="K570">
            <v>1.5</v>
          </cell>
          <cell r="L570" t="str">
            <v>Н7:сельский населенный пункт</v>
          </cell>
          <cell r="M570" t="str">
            <v>2345</v>
          </cell>
          <cell r="N570" t="str">
            <v>08:00 15:30(13:00 14:00)|08:00 15:30(13:00 14:00)|08:00 15:30(13:00 14:00)|08:00 15:30(13:00 14:00)</v>
          </cell>
          <cell r="O570" t="str">
            <v/>
          </cell>
          <cell r="P570">
            <v>2</v>
          </cell>
          <cell r="Q570" t="str">
            <v>Н7</v>
          </cell>
          <cell r="R570" t="e">
            <v>#VALUE!</v>
          </cell>
          <cell r="T570" t="str">
            <v/>
          </cell>
          <cell r="U570">
            <v>2</v>
          </cell>
          <cell r="V570" t="str">
            <v>Н7</v>
          </cell>
          <cell r="W570" t="e">
            <v>#VALUE!</v>
          </cell>
          <cell r="Y570" t="str">
            <v/>
          </cell>
          <cell r="Z570">
            <v>2</v>
          </cell>
          <cell r="AA570" t="str">
            <v>Н7</v>
          </cell>
          <cell r="AB570" t="e">
            <v>#VALUE!</v>
          </cell>
          <cell r="AD570" t="str">
            <v/>
          </cell>
          <cell r="AE570">
            <v>2</v>
          </cell>
          <cell r="AF570" t="str">
            <v>Н7</v>
          </cell>
          <cell r="AG570" t="e">
            <v>#VALUE!</v>
          </cell>
          <cell r="AI570" t="str">
            <v/>
          </cell>
          <cell r="AJ570">
            <v>2</v>
          </cell>
          <cell r="AK570" t="str">
            <v>Н7</v>
          </cell>
          <cell r="AL570" t="e">
            <v>#VALUE!</v>
          </cell>
          <cell r="AO570">
            <v>2</v>
          </cell>
        </row>
        <row r="571">
          <cell r="A571" t="str">
            <v>4370</v>
          </cell>
          <cell r="B571">
            <v>611</v>
          </cell>
          <cell r="C571" t="str">
            <v>Шахунское отделение №4370</v>
          </cell>
          <cell r="D571" t="str">
            <v>П2:Отделение Сбербанка России</v>
          </cell>
          <cell r="E571" t="str">
            <v>606910</v>
          </cell>
          <cell r="F571" t="str">
            <v>Нижегородская область</v>
          </cell>
          <cell r="G571" t="str">
            <v>г.Шахунья, ул.Советская, 21</v>
          </cell>
          <cell r="H571" t="str">
            <v>(83152)25790</v>
          </cell>
          <cell r="I571" t="str">
            <v>Береснева Наталья Валерьевна</v>
          </cell>
          <cell r="J571" t="str">
            <v>Пенькова Татьяна Владимировна</v>
          </cell>
          <cell r="K571">
            <v>120.25</v>
          </cell>
          <cell r="L571" t="str">
            <v>Н5:город (не являющийся центром субъекта РФ) с населением до 50 тыс. чел.</v>
          </cell>
          <cell r="M571" t="str">
            <v>12345</v>
          </cell>
          <cell r="N571" t="str">
            <v>08:00 17:00|08:00 17:00|08:00 17:00|08:00 17:00|08:00 17:00</v>
          </cell>
          <cell r="O571" t="str">
            <v/>
          </cell>
          <cell r="P571">
            <v>13</v>
          </cell>
          <cell r="Q571" t="str">
            <v>Н5</v>
          </cell>
          <cell r="R571" t="e">
            <v>#VALUE!</v>
          </cell>
          <cell r="T571" t="str">
            <v/>
          </cell>
          <cell r="U571">
            <v>13</v>
          </cell>
          <cell r="V571" t="str">
            <v>Н5</v>
          </cell>
          <cell r="W571" t="e">
            <v>#VALUE!</v>
          </cell>
          <cell r="Y571" t="str">
            <v/>
          </cell>
          <cell r="Z571">
            <v>13</v>
          </cell>
          <cell r="AA571" t="str">
            <v>Н5</v>
          </cell>
          <cell r="AB571" t="e">
            <v>#VALUE!</v>
          </cell>
          <cell r="AD571" t="str">
            <v/>
          </cell>
          <cell r="AE571">
            <v>13</v>
          </cell>
          <cell r="AF571" t="str">
            <v>Н5</v>
          </cell>
          <cell r="AG571" t="e">
            <v>#VALUE!</v>
          </cell>
          <cell r="AI571" t="str">
            <v/>
          </cell>
          <cell r="AJ571">
            <v>13</v>
          </cell>
          <cell r="AK571" t="str">
            <v>Н5</v>
          </cell>
          <cell r="AL571" t="e">
            <v>#VALUE!</v>
          </cell>
          <cell r="AO571">
            <v>13</v>
          </cell>
        </row>
        <row r="572">
          <cell r="A572" t="str">
            <v>4370/01</v>
          </cell>
          <cell r="B572">
            <v>612</v>
          </cell>
          <cell r="C572" t="str">
            <v>Опер.касса №4370/01</v>
          </cell>
          <cell r="D572" t="str">
            <v>П6:Операционная касса вне кассового узла</v>
          </cell>
          <cell r="E572" t="str">
            <v>606910</v>
          </cell>
          <cell r="F572" t="str">
            <v>Нижегородская область</v>
          </cell>
          <cell r="G572" t="str">
            <v>г.Шахунья, ул.Коминтерна, 11</v>
          </cell>
          <cell r="H572" t="str">
            <v>(83152)27220</v>
          </cell>
          <cell r="I572" t="str">
            <v>Федосеева Светлана Анатольевна</v>
          </cell>
          <cell r="K572">
            <v>3</v>
          </cell>
          <cell r="L572" t="str">
            <v>Н5:город (не являющийся центром субъекта РФ) с населением до 50 тыс. чел.</v>
          </cell>
          <cell r="M572" t="str">
            <v>23456</v>
          </cell>
          <cell r="N572" t="str">
            <v>09:00 18:15(14:00 15:00)|09:00 18:15(14:00 15:00)|09:00 18:15(14:00 15:00)|09:00 18:15(14:00 15:00)|09:00 16:00(00:00 00:00)</v>
          </cell>
          <cell r="O572" t="str">
            <v/>
          </cell>
          <cell r="P572">
            <v>5</v>
          </cell>
          <cell r="Q572" t="str">
            <v>Н5</v>
          </cell>
          <cell r="R572" t="e">
            <v>#VALUE!</v>
          </cell>
          <cell r="T572" t="str">
            <v/>
          </cell>
          <cell r="U572">
            <v>5</v>
          </cell>
          <cell r="V572" t="str">
            <v>Н5</v>
          </cell>
          <cell r="W572" t="e">
            <v>#VALUE!</v>
          </cell>
          <cell r="Y572" t="str">
            <v/>
          </cell>
          <cell r="Z572">
            <v>5</v>
          </cell>
          <cell r="AA572" t="str">
            <v>Н5</v>
          </cell>
          <cell r="AB572" t="e">
            <v>#VALUE!</v>
          </cell>
          <cell r="AD572" t="str">
            <v/>
          </cell>
          <cell r="AE572">
            <v>5</v>
          </cell>
          <cell r="AF572" t="str">
            <v>Н5</v>
          </cell>
          <cell r="AG572" t="e">
            <v>#VALUE!</v>
          </cell>
          <cell r="AI572" t="str">
            <v/>
          </cell>
          <cell r="AJ572">
            <v>5</v>
          </cell>
          <cell r="AK572" t="str">
            <v>Н5</v>
          </cell>
          <cell r="AL572" t="e">
            <v>#VALUE!</v>
          </cell>
          <cell r="AO572">
            <v>5</v>
          </cell>
        </row>
        <row r="573">
          <cell r="A573" t="str">
            <v>4370/023</v>
          </cell>
          <cell r="B573">
            <v>613</v>
          </cell>
          <cell r="C573" t="str">
            <v>Опер.касса №4370/023</v>
          </cell>
          <cell r="D573" t="str">
            <v>П6:Операционная касса вне кассового узла</v>
          </cell>
          <cell r="E573" t="str">
            <v>606921</v>
          </cell>
          <cell r="F573" t="str">
            <v>Нижегородская область</v>
          </cell>
          <cell r="G573" t="str">
            <v>с.Хмелевицы, ул.Центральная, 42</v>
          </cell>
          <cell r="H573" t="str">
            <v>(83152)66189</v>
          </cell>
          <cell r="I573" t="str">
            <v>Гредягина Ольга Владимировна</v>
          </cell>
          <cell r="K573">
            <v>1.5</v>
          </cell>
          <cell r="L573" t="str">
            <v>Н7:сельский населенный пункт</v>
          </cell>
          <cell r="M573" t="str">
            <v>12345</v>
          </cell>
          <cell r="N573" t="str">
            <v>09:00 15:00|09:00 15:00|09:00 15:00|09:00 15:00|09:00 15:00</v>
          </cell>
          <cell r="O573" t="str">
            <v/>
          </cell>
          <cell r="P573">
            <v>2</v>
          </cell>
          <cell r="Q573" t="str">
            <v>Н7</v>
          </cell>
          <cell r="R573" t="e">
            <v>#VALUE!</v>
          </cell>
          <cell r="T573" t="str">
            <v/>
          </cell>
          <cell r="U573">
            <v>2</v>
          </cell>
          <cell r="V573" t="str">
            <v>Н7</v>
          </cell>
          <cell r="W573" t="e">
            <v>#VALUE!</v>
          </cell>
          <cell r="Y573" t="str">
            <v/>
          </cell>
          <cell r="Z573">
            <v>2</v>
          </cell>
          <cell r="AA573" t="str">
            <v>Н7</v>
          </cell>
          <cell r="AB573" t="e">
            <v>#VALUE!</v>
          </cell>
          <cell r="AD573" t="str">
            <v/>
          </cell>
          <cell r="AE573">
            <v>2</v>
          </cell>
          <cell r="AF573" t="str">
            <v>Н7</v>
          </cell>
          <cell r="AG573" t="e">
            <v>#VALUE!</v>
          </cell>
          <cell r="AI573" t="str">
            <v/>
          </cell>
          <cell r="AJ573">
            <v>2</v>
          </cell>
          <cell r="AK573" t="str">
            <v>Н7</v>
          </cell>
          <cell r="AL573" t="e">
            <v>#VALUE!</v>
          </cell>
          <cell r="AO573">
            <v>2</v>
          </cell>
        </row>
        <row r="574">
          <cell r="A574" t="str">
            <v>4370/025</v>
          </cell>
          <cell r="B574">
            <v>615</v>
          </cell>
          <cell r="C574" t="str">
            <v>Доп.офис №4370/025</v>
          </cell>
          <cell r="D574" t="str">
            <v>П3:Дополнительный офис - универсальный филиал</v>
          </cell>
          <cell r="E574" t="str">
            <v>606900</v>
          </cell>
          <cell r="F574" t="str">
            <v>Нижегородская область</v>
          </cell>
          <cell r="G574" t="str">
            <v>пгт.Вахтан, ул.Пролетарская, 12</v>
          </cell>
          <cell r="H574" t="str">
            <v>(83152)43075</v>
          </cell>
          <cell r="I574" t="str">
            <v>Макерова Наталья Евгеньевна</v>
          </cell>
          <cell r="K574">
            <v>3</v>
          </cell>
          <cell r="L574" t="str">
            <v>Н6:городской населенный пункт (поселек городского типа, рабочий поселок)</v>
          </cell>
          <cell r="M574" t="str">
            <v>12345</v>
          </cell>
          <cell r="N574" t="str">
            <v>10:00 17:00(13:00 14:00)|10:00 17:00(13:00 14:00)|10:00 17:00(13:00 14:00)|10:00 17:00(13:00 14:00)|10:00 17:00(13:00 14:00)</v>
          </cell>
          <cell r="O574" t="str">
            <v/>
          </cell>
          <cell r="P574">
            <v>4</v>
          </cell>
          <cell r="Q574" t="str">
            <v>Н6</v>
          </cell>
          <cell r="R574" t="e">
            <v>#VALUE!</v>
          </cell>
          <cell r="T574" t="str">
            <v/>
          </cell>
          <cell r="U574">
            <v>4</v>
          </cell>
          <cell r="V574" t="str">
            <v>Н6</v>
          </cell>
          <cell r="W574" t="e">
            <v>#VALUE!</v>
          </cell>
          <cell r="Y574" t="str">
            <v/>
          </cell>
          <cell r="Z574">
            <v>4</v>
          </cell>
          <cell r="AA574" t="str">
            <v>Н6</v>
          </cell>
          <cell r="AB574" t="e">
            <v>#VALUE!</v>
          </cell>
          <cell r="AD574" t="str">
            <v/>
          </cell>
          <cell r="AE574">
            <v>4</v>
          </cell>
          <cell r="AF574" t="str">
            <v>Н6</v>
          </cell>
          <cell r="AG574" t="e">
            <v>#VALUE!</v>
          </cell>
          <cell r="AI574" t="str">
            <v/>
          </cell>
          <cell r="AJ574">
            <v>4</v>
          </cell>
          <cell r="AK574" t="str">
            <v>Н6</v>
          </cell>
          <cell r="AL574" t="e">
            <v>#VALUE!</v>
          </cell>
          <cell r="AO574">
            <v>4</v>
          </cell>
        </row>
        <row r="575">
          <cell r="A575" t="str">
            <v>4370/028</v>
          </cell>
          <cell r="B575">
            <v>616</v>
          </cell>
          <cell r="C575" t="str">
            <v>Доп.офис №4370/028</v>
          </cell>
          <cell r="D575" t="str">
            <v>П3:Дополнительный офис - универсальный филиал</v>
          </cell>
          <cell r="E575" t="str">
            <v>606903</v>
          </cell>
          <cell r="F575" t="str">
            <v>Нижегородская область</v>
          </cell>
          <cell r="G575" t="str">
            <v>р.п.Сява, ул.Кирова, 22</v>
          </cell>
          <cell r="H575" t="str">
            <v>(83152)36506</v>
          </cell>
          <cell r="I575" t="str">
            <v>Мочалова Маргарита Олимпиевна</v>
          </cell>
          <cell r="K575">
            <v>2.75</v>
          </cell>
          <cell r="L575" t="str">
            <v>Н6:городской населенный пункт (поселек городского типа, рабочий поселок)</v>
          </cell>
          <cell r="M575" t="str">
            <v>12345</v>
          </cell>
          <cell r="N575" t="str">
            <v>10:00 17:00(13:00 14:00)|10:00 17:00(13:00 14:00)|10:00 17:00(13:00 14:00)|10:00 17:00(13:00 14:00)|10:00 17:00(13:00 14:00)</v>
          </cell>
          <cell r="O575" t="str">
            <v/>
          </cell>
          <cell r="P575">
            <v>4</v>
          </cell>
          <cell r="Q575" t="str">
            <v>Н6</v>
          </cell>
          <cell r="R575" t="e">
            <v>#VALUE!</v>
          </cell>
          <cell r="T575" t="str">
            <v/>
          </cell>
          <cell r="U575">
            <v>4</v>
          </cell>
          <cell r="V575" t="str">
            <v>Н6</v>
          </cell>
          <cell r="W575" t="e">
            <v>#VALUE!</v>
          </cell>
          <cell r="Y575" t="str">
            <v/>
          </cell>
          <cell r="Z575">
            <v>4</v>
          </cell>
          <cell r="AA575" t="str">
            <v>Н6</v>
          </cell>
          <cell r="AB575" t="e">
            <v>#VALUE!</v>
          </cell>
          <cell r="AD575" t="str">
            <v/>
          </cell>
          <cell r="AE575">
            <v>4</v>
          </cell>
          <cell r="AF575" t="str">
            <v>Н6</v>
          </cell>
          <cell r="AG575" t="e">
            <v>#VALUE!</v>
          </cell>
          <cell r="AI575" t="str">
            <v/>
          </cell>
          <cell r="AJ575">
            <v>4</v>
          </cell>
          <cell r="AK575" t="str">
            <v>Н6</v>
          </cell>
          <cell r="AL575" t="e">
            <v>#VALUE!</v>
          </cell>
          <cell r="AO575">
            <v>4</v>
          </cell>
        </row>
        <row r="576">
          <cell r="A576" t="str">
            <v>4370/036</v>
          </cell>
          <cell r="B576">
            <v>617</v>
          </cell>
          <cell r="C576" t="str">
            <v>Опер.касса №4370/036</v>
          </cell>
          <cell r="D576" t="str">
            <v>П6:Операционная касса вне кассового узла</v>
          </cell>
          <cell r="E576" t="str">
            <v>606911</v>
          </cell>
          <cell r="F576" t="str">
            <v>Нижегородская область</v>
          </cell>
          <cell r="G576" t="str">
            <v>г.Шахунья, ул.Комсомольская, 59</v>
          </cell>
          <cell r="H576" t="str">
            <v>(83152)24300</v>
          </cell>
          <cell r="I576" t="str">
            <v>Горбунова Елена Сергеевна</v>
          </cell>
          <cell r="K576">
            <v>1</v>
          </cell>
          <cell r="L576" t="str">
            <v>Н5:город (не являющийся центром субъекта РФ) с населением до 50 тыс. чел.</v>
          </cell>
          <cell r="M576" t="str">
            <v>23456</v>
          </cell>
          <cell r="N576" t="str">
            <v>10:00 14:00|10:00 14:00|10:00 14:00|10:00 14:00|09:00 13:00</v>
          </cell>
          <cell r="O576" t="str">
            <v/>
          </cell>
          <cell r="P576">
            <v>3</v>
          </cell>
          <cell r="Q576" t="str">
            <v>Н5</v>
          </cell>
          <cell r="R576" t="e">
            <v>#VALUE!</v>
          </cell>
          <cell r="T576" t="str">
            <v/>
          </cell>
          <cell r="U576">
            <v>3</v>
          </cell>
          <cell r="V576" t="str">
            <v>Н5</v>
          </cell>
          <cell r="W576" t="e">
            <v>#VALUE!</v>
          </cell>
          <cell r="Y576" t="str">
            <v/>
          </cell>
          <cell r="Z576">
            <v>3</v>
          </cell>
          <cell r="AA576" t="str">
            <v>Н5</v>
          </cell>
          <cell r="AB576" t="e">
            <v>#VALUE!</v>
          </cell>
          <cell r="AD576" t="str">
            <v/>
          </cell>
          <cell r="AE576">
            <v>3</v>
          </cell>
          <cell r="AF576" t="str">
            <v>Н5</v>
          </cell>
          <cell r="AG576" t="e">
            <v>#VALUE!</v>
          </cell>
          <cell r="AI576" t="str">
            <v/>
          </cell>
          <cell r="AJ576">
            <v>3</v>
          </cell>
          <cell r="AK576" t="str">
            <v>Н5</v>
          </cell>
          <cell r="AL576" t="e">
            <v>#VALUE!</v>
          </cell>
          <cell r="AO576">
            <v>3</v>
          </cell>
        </row>
        <row r="577">
          <cell r="A577" t="str">
            <v>4370/051</v>
          </cell>
          <cell r="B577">
            <v>618</v>
          </cell>
          <cell r="C577" t="str">
            <v>Доп.офис №4370/051</v>
          </cell>
          <cell r="D577" t="str">
            <v>П3:Дополнительный офис - универсальный филиал</v>
          </cell>
          <cell r="E577" t="str">
            <v>606860</v>
          </cell>
          <cell r="F577" t="str">
            <v>Нижегородская область</v>
          </cell>
          <cell r="G577" t="str">
            <v>г.Ветлуга, ул.Ленина, 45В</v>
          </cell>
          <cell r="H577" t="str">
            <v>(83150)21950</v>
          </cell>
          <cell r="I577" t="str">
            <v>Макарова Галина Вячеславовна</v>
          </cell>
          <cell r="K577">
            <v>11.5</v>
          </cell>
          <cell r="L577" t="str">
            <v>Н5:город (не являющийся центром субъекта РФ) с населением до 50 тыс. чел.</v>
          </cell>
          <cell r="M577" t="str">
            <v>12345</v>
          </cell>
          <cell r="N577" t="str">
            <v>08:00 17:00(13:00 14:00)|08:00 17:00(13:00 14:00)|08:00 17:00(13:00 14:00)|08:00 17:00(13:00 14:00)|08:00 17:00(13:00 14:00)</v>
          </cell>
          <cell r="O577" t="str">
            <v/>
          </cell>
          <cell r="P577">
            <v>9</v>
          </cell>
          <cell r="Q577" t="str">
            <v>Н5</v>
          </cell>
          <cell r="R577" t="e">
            <v>#VALUE!</v>
          </cell>
          <cell r="T577" t="str">
            <v/>
          </cell>
          <cell r="U577">
            <v>9</v>
          </cell>
          <cell r="V577" t="str">
            <v>Н5</v>
          </cell>
          <cell r="W577" t="e">
            <v>#VALUE!</v>
          </cell>
          <cell r="Y577" t="str">
            <v/>
          </cell>
          <cell r="Z577">
            <v>9</v>
          </cell>
          <cell r="AA577" t="str">
            <v>Н5</v>
          </cell>
          <cell r="AB577" t="e">
            <v>#VALUE!</v>
          </cell>
          <cell r="AD577" t="str">
            <v/>
          </cell>
          <cell r="AE577">
            <v>9</v>
          </cell>
          <cell r="AF577" t="str">
            <v>Н5</v>
          </cell>
          <cell r="AG577" t="e">
            <v>#VALUE!</v>
          </cell>
          <cell r="AI577" t="str">
            <v/>
          </cell>
          <cell r="AJ577">
            <v>9</v>
          </cell>
          <cell r="AK577" t="str">
            <v>Н5</v>
          </cell>
          <cell r="AL577" t="e">
            <v>#VALUE!</v>
          </cell>
          <cell r="AO577">
            <v>9</v>
          </cell>
        </row>
        <row r="578">
          <cell r="A578" t="str">
            <v>4370/054</v>
          </cell>
          <cell r="B578">
            <v>619</v>
          </cell>
          <cell r="C578" t="str">
            <v>Опер.касса №4370/054</v>
          </cell>
          <cell r="D578" t="str">
            <v>П6:Операционная касса вне кассового узла</v>
          </cell>
          <cell r="E578" t="str">
            <v>606860</v>
          </cell>
          <cell r="F578" t="str">
            <v>Нижегородская область</v>
          </cell>
          <cell r="G578" t="str">
            <v>с.Волынцы, 10</v>
          </cell>
          <cell r="H578" t="str">
            <v>(83150)33512</v>
          </cell>
          <cell r="I578" t="str">
            <v>Белова Людмила Александровна</v>
          </cell>
          <cell r="K578">
            <v>0.2</v>
          </cell>
          <cell r="L578" t="str">
            <v>Н7:сельский населенный пункт</v>
          </cell>
          <cell r="M578" t="str">
            <v>3</v>
          </cell>
          <cell r="N578" t="str">
            <v>08:00 17:00(12:00 13:00)</v>
          </cell>
          <cell r="O578" t="str">
            <v/>
          </cell>
          <cell r="P578">
            <v>1</v>
          </cell>
          <cell r="Q578" t="str">
            <v>Н7</v>
          </cell>
          <cell r="R578" t="e">
            <v>#VALUE!</v>
          </cell>
          <cell r="T578" t="str">
            <v/>
          </cell>
          <cell r="U578">
            <v>1</v>
          </cell>
          <cell r="V578" t="str">
            <v>Н7</v>
          </cell>
          <cell r="W578" t="e">
            <v>#VALUE!</v>
          </cell>
          <cell r="Y578" t="str">
            <v/>
          </cell>
          <cell r="Z578">
            <v>1</v>
          </cell>
          <cell r="AA578" t="str">
            <v>Н7</v>
          </cell>
          <cell r="AB578" t="e">
            <v>#VALUE!</v>
          </cell>
          <cell r="AD578" t="str">
            <v/>
          </cell>
          <cell r="AE578">
            <v>1</v>
          </cell>
          <cell r="AF578" t="str">
            <v>Н7</v>
          </cell>
          <cell r="AG578" t="e">
            <v>#VALUE!</v>
          </cell>
          <cell r="AI578" t="str">
            <v/>
          </cell>
          <cell r="AJ578">
            <v>1</v>
          </cell>
          <cell r="AK578" t="str">
            <v>Н7</v>
          </cell>
          <cell r="AL578" t="e">
            <v>#VALUE!</v>
          </cell>
          <cell r="AO578">
            <v>1</v>
          </cell>
        </row>
        <row r="579">
          <cell r="A579" t="str">
            <v>4370/056</v>
          </cell>
          <cell r="B579">
            <v>620</v>
          </cell>
          <cell r="C579" t="str">
            <v>Опер.касса №4370/056</v>
          </cell>
          <cell r="D579" t="str">
            <v>П6:Операционная касса вне кассового узла</v>
          </cell>
          <cell r="E579" t="str">
            <v>606875</v>
          </cell>
          <cell r="F579" t="str">
            <v>Нижегородская область</v>
          </cell>
          <cell r="G579" t="str">
            <v>р.п.им.М.И.Калинина, ул.Ленина, 9</v>
          </cell>
          <cell r="H579" t="str">
            <v>(83150)31440</v>
          </cell>
          <cell r="I579" t="str">
            <v>Филаретова Евгения Вячеславовна</v>
          </cell>
          <cell r="K579">
            <v>1.5</v>
          </cell>
          <cell r="L579" t="str">
            <v>Н6:городской населенный пункт (поселек городского типа, рабочий поселок)</v>
          </cell>
          <cell r="M579" t="str">
            <v>246</v>
          </cell>
          <cell r="N579" t="str">
            <v>08:30 17:00(13:00 14:00)|08:30 17:00(13:00 14:00)|09:00 14:00</v>
          </cell>
          <cell r="O579" t="str">
            <v/>
          </cell>
          <cell r="P579">
            <v>3</v>
          </cell>
          <cell r="Q579" t="str">
            <v>Н6</v>
          </cell>
          <cell r="R579" t="e">
            <v>#VALUE!</v>
          </cell>
          <cell r="T579" t="str">
            <v/>
          </cell>
          <cell r="U579">
            <v>3</v>
          </cell>
          <cell r="V579" t="str">
            <v>Н6</v>
          </cell>
          <cell r="W579" t="e">
            <v>#VALUE!</v>
          </cell>
          <cell r="Y579" t="str">
            <v/>
          </cell>
          <cell r="Z579">
            <v>3</v>
          </cell>
          <cell r="AA579" t="str">
            <v>Н6</v>
          </cell>
          <cell r="AB579" t="e">
            <v>#VALUE!</v>
          </cell>
          <cell r="AD579" t="str">
            <v/>
          </cell>
          <cell r="AE579">
            <v>3</v>
          </cell>
          <cell r="AF579" t="str">
            <v>Н6</v>
          </cell>
          <cell r="AG579" t="e">
            <v>#VALUE!</v>
          </cell>
          <cell r="AI579" t="str">
            <v/>
          </cell>
          <cell r="AJ579">
            <v>3</v>
          </cell>
          <cell r="AK579" t="str">
            <v>Н6</v>
          </cell>
          <cell r="AL579" t="e">
            <v>#VALUE!</v>
          </cell>
          <cell r="AO579">
            <v>3</v>
          </cell>
        </row>
        <row r="580">
          <cell r="A580" t="str">
            <v>4370/057</v>
          </cell>
          <cell r="B580">
            <v>621</v>
          </cell>
          <cell r="C580" t="str">
            <v>Опер.касса №4370/057</v>
          </cell>
          <cell r="D580" t="str">
            <v>П6:Операционная касса вне кассового узла</v>
          </cell>
          <cell r="E580" t="str">
            <v>606860</v>
          </cell>
          <cell r="F580" t="str">
            <v>Нижегородская область</v>
          </cell>
          <cell r="G580" t="str">
            <v>д.Мошкино, 60</v>
          </cell>
          <cell r="H580" t="str">
            <v>(83150)33474</v>
          </cell>
          <cell r="I580" t="str">
            <v>Тихомирова Елена Викторовна</v>
          </cell>
          <cell r="K580">
            <v>0.2</v>
          </cell>
          <cell r="L580" t="str">
            <v>Н7:сельский населенный пункт</v>
          </cell>
          <cell r="M580" t="str">
            <v>35</v>
          </cell>
          <cell r="N580" t="str">
            <v>09:00 16:00(12:00 13:00)|09:00 13:00(00:00 00:00)</v>
          </cell>
          <cell r="O580" t="str">
            <v/>
          </cell>
          <cell r="P580">
            <v>1</v>
          </cell>
          <cell r="Q580" t="str">
            <v>Н7</v>
          </cell>
          <cell r="R580" t="e">
            <v>#VALUE!</v>
          </cell>
          <cell r="T580" t="str">
            <v/>
          </cell>
          <cell r="U580">
            <v>1</v>
          </cell>
          <cell r="V580" t="str">
            <v>Н7</v>
          </cell>
          <cell r="W580" t="e">
            <v>#VALUE!</v>
          </cell>
          <cell r="Y580" t="str">
            <v/>
          </cell>
          <cell r="Z580">
            <v>1</v>
          </cell>
          <cell r="AA580" t="str">
            <v>Н7</v>
          </cell>
          <cell r="AB580" t="e">
            <v>#VALUE!</v>
          </cell>
          <cell r="AD580" t="str">
            <v/>
          </cell>
          <cell r="AE580">
            <v>1</v>
          </cell>
          <cell r="AF580" t="str">
            <v>Н7</v>
          </cell>
          <cell r="AG580" t="e">
            <v>#VALUE!</v>
          </cell>
          <cell r="AI580" t="str">
            <v/>
          </cell>
          <cell r="AJ580">
            <v>1</v>
          </cell>
          <cell r="AK580" t="str">
            <v>Н7</v>
          </cell>
          <cell r="AL580" t="e">
            <v>#VALUE!</v>
          </cell>
          <cell r="AO580">
            <v>1</v>
          </cell>
        </row>
        <row r="581">
          <cell r="A581" t="str">
            <v>4370/059</v>
          </cell>
          <cell r="B581">
            <v>623</v>
          </cell>
          <cell r="C581" t="str">
            <v>Опер.касса №4370/059</v>
          </cell>
          <cell r="D581" t="str">
            <v>П6:Операционная касса вне кассового узла</v>
          </cell>
          <cell r="E581" t="str">
            <v>606860</v>
          </cell>
          <cell r="F581" t="str">
            <v>Нижегородская область</v>
          </cell>
          <cell r="G581" t="str">
            <v>с.Турань</v>
          </cell>
          <cell r="H581" t="str">
            <v>(83150)33146</v>
          </cell>
          <cell r="I581" t="str">
            <v>Мерлугова Елена  Витальевна</v>
          </cell>
          <cell r="K581">
            <v>0.2</v>
          </cell>
          <cell r="L581" t="str">
            <v>Н7:сельский населенный пункт</v>
          </cell>
          <cell r="M581" t="str">
            <v>3</v>
          </cell>
          <cell r="N581" t="str">
            <v>08:00 17:00(13:00 14:00)</v>
          </cell>
          <cell r="O581" t="str">
            <v/>
          </cell>
          <cell r="P581">
            <v>1</v>
          </cell>
          <cell r="Q581" t="str">
            <v>Н7</v>
          </cell>
          <cell r="R581" t="e">
            <v>#VALUE!</v>
          </cell>
          <cell r="T581" t="str">
            <v/>
          </cell>
          <cell r="U581">
            <v>1</v>
          </cell>
          <cell r="V581" t="str">
            <v>Н7</v>
          </cell>
          <cell r="W581" t="e">
            <v>#VALUE!</v>
          </cell>
          <cell r="Y581" t="str">
            <v/>
          </cell>
          <cell r="Z581">
            <v>1</v>
          </cell>
          <cell r="AA581" t="str">
            <v>Н7</v>
          </cell>
          <cell r="AB581" t="e">
            <v>#VALUE!</v>
          </cell>
          <cell r="AD581" t="str">
            <v/>
          </cell>
          <cell r="AE581">
            <v>1</v>
          </cell>
          <cell r="AF581" t="str">
            <v>Н7</v>
          </cell>
          <cell r="AG581" t="e">
            <v>#VALUE!</v>
          </cell>
          <cell r="AI581" t="str">
            <v/>
          </cell>
          <cell r="AJ581">
            <v>1</v>
          </cell>
          <cell r="AK581" t="str">
            <v>Н7</v>
          </cell>
          <cell r="AL581" t="e">
            <v>#VALUE!</v>
          </cell>
          <cell r="AO581">
            <v>1</v>
          </cell>
        </row>
        <row r="582">
          <cell r="A582" t="str">
            <v>4370/060</v>
          </cell>
          <cell r="B582">
            <v>624</v>
          </cell>
          <cell r="C582" t="str">
            <v>Опер.касса №4370/060</v>
          </cell>
          <cell r="D582" t="str">
            <v>П6:Операционная касса вне кассового узла</v>
          </cell>
          <cell r="E582" t="str">
            <v>606860</v>
          </cell>
          <cell r="F582" t="str">
            <v>Нижегородская область</v>
          </cell>
          <cell r="G582" t="str">
            <v>г.Ветлуга, микрорайон, 13</v>
          </cell>
          <cell r="H582" t="str">
            <v>(83150)22250</v>
          </cell>
          <cell r="I582" t="str">
            <v>Цветкова Лариса Александровна</v>
          </cell>
          <cell r="K582">
            <v>1.5</v>
          </cell>
          <cell r="L582" t="str">
            <v>Н5:город (не являющийся центром субъекта РФ) с населением до 50 тыс. чел.</v>
          </cell>
          <cell r="M582" t="str">
            <v>23456</v>
          </cell>
          <cell r="N582" t="str">
            <v>10:00 17:00(13:00 14:00)|10:00 17:00(13:00 14:00)|10:00 17:00(13:00 14:00)|10:00 17:00(13:00 14:00)|09:00 15:00</v>
          </cell>
          <cell r="O582" t="str">
            <v/>
          </cell>
          <cell r="P582">
            <v>2</v>
          </cell>
          <cell r="Q582" t="str">
            <v>Н5</v>
          </cell>
          <cell r="R582" t="e">
            <v>#VALUE!</v>
          </cell>
          <cell r="T582" t="str">
            <v/>
          </cell>
          <cell r="U582">
            <v>2</v>
          </cell>
          <cell r="V582" t="str">
            <v>Н5</v>
          </cell>
          <cell r="W582" t="e">
            <v>#VALUE!</v>
          </cell>
          <cell r="Y582" t="str">
            <v/>
          </cell>
          <cell r="Z582">
            <v>2</v>
          </cell>
          <cell r="AA582" t="str">
            <v>Н5</v>
          </cell>
          <cell r="AB582" t="e">
            <v>#VALUE!</v>
          </cell>
          <cell r="AD582" t="str">
            <v/>
          </cell>
          <cell r="AE582">
            <v>2</v>
          </cell>
          <cell r="AF582" t="str">
            <v>Н5</v>
          </cell>
          <cell r="AG582" t="e">
            <v>#VALUE!</v>
          </cell>
          <cell r="AI582" t="str">
            <v/>
          </cell>
          <cell r="AJ582">
            <v>2</v>
          </cell>
          <cell r="AK582" t="str">
            <v>Н5</v>
          </cell>
          <cell r="AL582" t="e">
            <v>#VALUE!</v>
          </cell>
          <cell r="AO582">
            <v>2</v>
          </cell>
        </row>
        <row r="583">
          <cell r="A583" t="str">
            <v>4370/061</v>
          </cell>
          <cell r="B583">
            <v>625</v>
          </cell>
          <cell r="C583" t="str">
            <v>Доп.офис №4370/061</v>
          </cell>
          <cell r="D583" t="str">
            <v>П3:Дополнительный офис - универсальный филиал</v>
          </cell>
          <cell r="E583" t="str">
            <v>606800</v>
          </cell>
          <cell r="F583" t="str">
            <v>Нижегородская область</v>
          </cell>
          <cell r="G583" t="str">
            <v>г.Урень, ул.Ленина, 73</v>
          </cell>
          <cell r="H583" t="str">
            <v>(83154)21282</v>
          </cell>
          <cell r="I583" t="str">
            <v>Голубев Александр Сергеевич</v>
          </cell>
          <cell r="K583">
            <v>18.25</v>
          </cell>
          <cell r="L583" t="str">
            <v>Н5:город (не являющийся центром субъекта РФ) с населением до 50 тыс. чел.</v>
          </cell>
          <cell r="M583" t="str">
            <v>12345</v>
          </cell>
          <cell r="N583" t="str">
            <v>08:00 17:00(13:00 14:00)|08:00 17:00(13:00 14:00)|08:00 17:00(13:00 14:00)|08:00 17:00(13:00 14:00)|08:00 17:00(13:00 14:00)</v>
          </cell>
          <cell r="O583" t="str">
            <v/>
          </cell>
          <cell r="P583">
            <v>12</v>
          </cell>
          <cell r="Q583" t="str">
            <v>Н5</v>
          </cell>
          <cell r="R583" t="e">
            <v>#VALUE!</v>
          </cell>
          <cell r="T583" t="str">
            <v/>
          </cell>
          <cell r="U583">
            <v>12</v>
          </cell>
          <cell r="V583" t="str">
            <v>Н5</v>
          </cell>
          <cell r="W583" t="e">
            <v>#VALUE!</v>
          </cell>
          <cell r="Y583" t="str">
            <v/>
          </cell>
          <cell r="Z583">
            <v>12</v>
          </cell>
          <cell r="AA583" t="str">
            <v>Н5</v>
          </cell>
          <cell r="AB583" t="e">
            <v>#VALUE!</v>
          </cell>
          <cell r="AD583" t="str">
            <v/>
          </cell>
          <cell r="AE583">
            <v>12</v>
          </cell>
          <cell r="AF583" t="str">
            <v>Н5</v>
          </cell>
          <cell r="AG583" t="e">
            <v>#VALUE!</v>
          </cell>
          <cell r="AI583" t="str">
            <v/>
          </cell>
          <cell r="AJ583">
            <v>12</v>
          </cell>
          <cell r="AK583" t="str">
            <v>Н5</v>
          </cell>
          <cell r="AL583" t="e">
            <v>#VALUE!</v>
          </cell>
          <cell r="AO583">
            <v>12</v>
          </cell>
        </row>
        <row r="584">
          <cell r="A584" t="str">
            <v>4370/063</v>
          </cell>
          <cell r="B584">
            <v>626</v>
          </cell>
          <cell r="C584" t="str">
            <v>Опер.касса №4370/063</v>
          </cell>
          <cell r="D584" t="str">
            <v>П6:Операционная касса вне кассового узла</v>
          </cell>
          <cell r="E584" t="str">
            <v>606813</v>
          </cell>
          <cell r="F584" t="str">
            <v>Нижегородская область</v>
          </cell>
          <cell r="G584" t="str">
            <v>с.Карпуниха, ул.Махалова, 104</v>
          </cell>
          <cell r="H584" t="str">
            <v>(83154)25119</v>
          </cell>
          <cell r="I584" t="str">
            <v>Сереброва Галина Федоровна</v>
          </cell>
          <cell r="K584">
            <v>0.5</v>
          </cell>
          <cell r="L584" t="str">
            <v>Н7:сельский населенный пункт</v>
          </cell>
          <cell r="M584" t="str">
            <v>135</v>
          </cell>
          <cell r="N584" t="str">
            <v>08:00 14:40(12:00 13:00)|08:00 14:40(12:00 13:00)|08:00 14:40(12:00 13:00)</v>
          </cell>
          <cell r="O584" t="str">
            <v/>
          </cell>
          <cell r="P584">
            <v>1</v>
          </cell>
          <cell r="Q584" t="str">
            <v>Н7</v>
          </cell>
          <cell r="R584" t="e">
            <v>#VALUE!</v>
          </cell>
          <cell r="T584" t="str">
            <v/>
          </cell>
          <cell r="U584">
            <v>1</v>
          </cell>
          <cell r="V584" t="str">
            <v>Н7</v>
          </cell>
          <cell r="W584" t="e">
            <v>#VALUE!</v>
          </cell>
          <cell r="Y584" t="str">
            <v/>
          </cell>
          <cell r="Z584">
            <v>1</v>
          </cell>
          <cell r="AA584" t="str">
            <v>Н7</v>
          </cell>
          <cell r="AB584" t="e">
            <v>#VALUE!</v>
          </cell>
          <cell r="AD584" t="str">
            <v/>
          </cell>
          <cell r="AE584">
            <v>1</v>
          </cell>
          <cell r="AF584" t="str">
            <v>Н7</v>
          </cell>
          <cell r="AG584" t="e">
            <v>#VALUE!</v>
          </cell>
          <cell r="AI584" t="str">
            <v/>
          </cell>
          <cell r="AJ584">
            <v>1</v>
          </cell>
          <cell r="AK584" t="str">
            <v>Н7</v>
          </cell>
          <cell r="AL584" t="e">
            <v>#VALUE!</v>
          </cell>
          <cell r="AO584">
            <v>1</v>
          </cell>
        </row>
        <row r="585">
          <cell r="A585" t="str">
            <v>4370/065</v>
          </cell>
          <cell r="B585">
            <v>627</v>
          </cell>
          <cell r="C585" t="str">
            <v>Опер.касса №4370/065</v>
          </cell>
          <cell r="D585" t="str">
            <v>П6:Операционная касса вне кассового узла</v>
          </cell>
          <cell r="E585" t="str">
            <v>606822</v>
          </cell>
          <cell r="F585" t="str">
            <v>Нижегородская область</v>
          </cell>
          <cell r="G585" t="str">
            <v>п.Уста, ул.Колхозная, 1Д</v>
          </cell>
          <cell r="H585" t="str">
            <v>(83154)27810</v>
          </cell>
          <cell r="I585" t="str">
            <v>Мочалова Светлана Павловна</v>
          </cell>
          <cell r="K585">
            <v>1</v>
          </cell>
          <cell r="L585" t="str">
            <v>Н7:сельский населенный пункт</v>
          </cell>
          <cell r="M585" t="str">
            <v>12345</v>
          </cell>
          <cell r="N585" t="str">
            <v>09:00 13:00|09:00 13:00|09:00 13:00|09:00 13:00|09:00 13:00</v>
          </cell>
          <cell r="O585" t="str">
            <v/>
          </cell>
          <cell r="P585">
            <v>2</v>
          </cell>
          <cell r="Q585" t="str">
            <v>Н7</v>
          </cell>
          <cell r="R585" t="e">
            <v>#VALUE!</v>
          </cell>
          <cell r="T585" t="str">
            <v/>
          </cell>
          <cell r="U585">
            <v>2</v>
          </cell>
          <cell r="V585" t="str">
            <v>Н7</v>
          </cell>
          <cell r="W585" t="e">
            <v>#VALUE!</v>
          </cell>
          <cell r="Y585" t="str">
            <v/>
          </cell>
          <cell r="Z585">
            <v>2</v>
          </cell>
          <cell r="AA585" t="str">
            <v>Н7</v>
          </cell>
          <cell r="AB585" t="e">
            <v>#VALUE!</v>
          </cell>
          <cell r="AD585" t="str">
            <v/>
          </cell>
          <cell r="AE585">
            <v>2</v>
          </cell>
          <cell r="AF585" t="str">
            <v>Н7</v>
          </cell>
          <cell r="AG585" t="e">
            <v>#VALUE!</v>
          </cell>
          <cell r="AI585" t="str">
            <v/>
          </cell>
          <cell r="AJ585">
            <v>2</v>
          </cell>
          <cell r="AK585" t="str">
            <v>Н7</v>
          </cell>
          <cell r="AL585" t="e">
            <v>#VALUE!</v>
          </cell>
          <cell r="AO585">
            <v>2</v>
          </cell>
        </row>
        <row r="586">
          <cell r="A586" t="str">
            <v>4370/066</v>
          </cell>
          <cell r="B586">
            <v>628</v>
          </cell>
          <cell r="C586" t="str">
            <v>Опер.касса №4370/066</v>
          </cell>
          <cell r="D586" t="str">
            <v>П6:Операционная касса вне кассового узла</v>
          </cell>
          <cell r="E586" t="str">
            <v>606819</v>
          </cell>
          <cell r="F586" t="str">
            <v>Нижегородская область</v>
          </cell>
          <cell r="G586" t="str">
            <v>р.п.Арья, ул.Юбилейная, 21</v>
          </cell>
          <cell r="H586" t="str">
            <v>(83154)26693</v>
          </cell>
          <cell r="I586" t="str">
            <v>Ватагина Татьяна Александровна</v>
          </cell>
          <cell r="K586">
            <v>2.5</v>
          </cell>
          <cell r="L586" t="str">
            <v>Н6:городской населенный пункт (поселек городского типа, рабочий поселок)</v>
          </cell>
          <cell r="M586" t="str">
            <v>12345</v>
          </cell>
          <cell r="N586" t="str">
            <v>08:00 17:00(13:00 14:00)|08:00 17:00(13:00 14:00)|08:00 17:00(13:00 14:00)|08:00 17:00(13:00 14:00)|08:00 17:00(13:00 14:00)</v>
          </cell>
          <cell r="O586" t="str">
            <v/>
          </cell>
          <cell r="P586">
            <v>2</v>
          </cell>
          <cell r="Q586" t="str">
            <v>Н6</v>
          </cell>
          <cell r="R586" t="e">
            <v>#VALUE!</v>
          </cell>
          <cell r="T586" t="str">
            <v/>
          </cell>
          <cell r="U586">
            <v>2</v>
          </cell>
          <cell r="V586" t="str">
            <v>Н6</v>
          </cell>
          <cell r="W586" t="e">
            <v>#VALUE!</v>
          </cell>
          <cell r="Y586" t="str">
            <v/>
          </cell>
          <cell r="Z586">
            <v>2</v>
          </cell>
          <cell r="AA586" t="str">
            <v>Н6</v>
          </cell>
          <cell r="AB586" t="e">
            <v>#VALUE!</v>
          </cell>
          <cell r="AD586" t="str">
            <v/>
          </cell>
          <cell r="AE586">
            <v>2</v>
          </cell>
          <cell r="AF586" t="str">
            <v>Н6</v>
          </cell>
          <cell r="AG586" t="e">
            <v>#VALUE!</v>
          </cell>
          <cell r="AI586" t="str">
            <v/>
          </cell>
          <cell r="AJ586">
            <v>2</v>
          </cell>
          <cell r="AK586" t="str">
            <v>Н6</v>
          </cell>
          <cell r="AL586" t="e">
            <v>#VALUE!</v>
          </cell>
          <cell r="AO586">
            <v>2</v>
          </cell>
        </row>
        <row r="587">
          <cell r="A587" t="str">
            <v>4370/068</v>
          </cell>
          <cell r="B587">
            <v>629</v>
          </cell>
          <cell r="C587" t="str">
            <v>Опер.касса №4370/068</v>
          </cell>
          <cell r="D587" t="str">
            <v>П6:Операционная касса вне кассового узла</v>
          </cell>
          <cell r="E587" t="str">
            <v>606800</v>
          </cell>
          <cell r="F587" t="str">
            <v>Нижегородская область</v>
          </cell>
          <cell r="G587" t="str">
            <v>г.Урень, ул.Ленина, 223</v>
          </cell>
          <cell r="H587" t="str">
            <v>(83154)22252</v>
          </cell>
          <cell r="I587" t="str">
            <v>Целикова Галина Ивановна</v>
          </cell>
          <cell r="K587">
            <v>1.5</v>
          </cell>
          <cell r="L587" t="str">
            <v>Н5:город (не являющийся центром субъекта РФ) с населением до 50 тыс. чел.</v>
          </cell>
          <cell r="M587" t="str">
            <v>12345</v>
          </cell>
          <cell r="N587" t="str">
            <v>09:00 16:00(13:00 14:00)|09:00 16:00(13:00 14:00)|09:00 16:00(13:00 14:00)|09:00 16:00(13:00 14:00)|09:00 16:00(13:00 14:00)</v>
          </cell>
          <cell r="O587" t="str">
            <v/>
          </cell>
          <cell r="P587">
            <v>2</v>
          </cell>
          <cell r="Q587" t="str">
            <v>Н5</v>
          </cell>
          <cell r="R587" t="e">
            <v>#VALUE!</v>
          </cell>
          <cell r="T587" t="str">
            <v/>
          </cell>
          <cell r="U587">
            <v>2</v>
          </cell>
          <cell r="V587" t="str">
            <v>Н5</v>
          </cell>
          <cell r="W587" t="e">
            <v>#VALUE!</v>
          </cell>
          <cell r="Y587" t="str">
            <v/>
          </cell>
          <cell r="Z587">
            <v>2</v>
          </cell>
          <cell r="AA587" t="str">
            <v>Н5</v>
          </cell>
          <cell r="AB587" t="e">
            <v>#VALUE!</v>
          </cell>
          <cell r="AD587" t="str">
            <v/>
          </cell>
          <cell r="AE587">
            <v>2</v>
          </cell>
          <cell r="AF587" t="str">
            <v>Н5</v>
          </cell>
          <cell r="AG587" t="e">
            <v>#VALUE!</v>
          </cell>
          <cell r="AI587" t="str">
            <v/>
          </cell>
          <cell r="AJ587">
            <v>2</v>
          </cell>
          <cell r="AK587" t="str">
            <v>Н5</v>
          </cell>
          <cell r="AL587" t="e">
            <v>#VALUE!</v>
          </cell>
          <cell r="AO587">
            <v>2</v>
          </cell>
        </row>
        <row r="588">
          <cell r="A588" t="str">
            <v>4370/069</v>
          </cell>
          <cell r="B588">
            <v>630</v>
          </cell>
          <cell r="C588" t="str">
            <v>Опер.касса №4370/069</v>
          </cell>
          <cell r="D588" t="str">
            <v>П6:Операционная касса вне кассового узла</v>
          </cell>
          <cell r="E588" t="str">
            <v>606800</v>
          </cell>
          <cell r="F588" t="str">
            <v>Нижегородская область</v>
          </cell>
          <cell r="G588" t="str">
            <v>г.Урень, ул.Индустриальная, 4</v>
          </cell>
          <cell r="H588" t="str">
            <v>(83154)22336</v>
          </cell>
          <cell r="I588" t="str">
            <v>Пономарева Ирина Александровна</v>
          </cell>
          <cell r="K588">
            <v>1.5</v>
          </cell>
          <cell r="L588" t="str">
            <v>Н5:город (не являющийся центром субъекта РФ) с населением до 50 тыс. чел.</v>
          </cell>
          <cell r="M588" t="str">
            <v>23456</v>
          </cell>
          <cell r="N588" t="str">
            <v>09:00 16:00(13:00 14:00)|09:00 16:00(13:00 14:00)|09:00 16:00(13:00 14:00)|09:00 16:00(13:00 14:00)|09:00 16:00(13:00 14:00)</v>
          </cell>
          <cell r="O588" t="str">
            <v/>
          </cell>
          <cell r="P588">
            <v>2</v>
          </cell>
          <cell r="Q588" t="str">
            <v>Н5</v>
          </cell>
          <cell r="R588" t="e">
            <v>#VALUE!</v>
          </cell>
          <cell r="T588" t="str">
            <v/>
          </cell>
          <cell r="U588">
            <v>2</v>
          </cell>
          <cell r="V588" t="str">
            <v>Н5</v>
          </cell>
          <cell r="W588" t="e">
            <v>#VALUE!</v>
          </cell>
          <cell r="Y588" t="str">
            <v/>
          </cell>
          <cell r="Z588">
            <v>2</v>
          </cell>
          <cell r="AA588" t="str">
            <v>Н5</v>
          </cell>
          <cell r="AB588" t="e">
            <v>#VALUE!</v>
          </cell>
          <cell r="AD588" t="str">
            <v/>
          </cell>
          <cell r="AE588">
            <v>2</v>
          </cell>
          <cell r="AF588" t="str">
            <v>Н5</v>
          </cell>
          <cell r="AG588" t="e">
            <v>#VALUE!</v>
          </cell>
          <cell r="AI588" t="str">
            <v/>
          </cell>
          <cell r="AJ588">
            <v>2</v>
          </cell>
          <cell r="AK588" t="str">
            <v>Н5</v>
          </cell>
          <cell r="AL588" t="e">
            <v>#VALUE!</v>
          </cell>
          <cell r="AO588">
            <v>2</v>
          </cell>
        </row>
        <row r="589">
          <cell r="A589" t="str">
            <v>4370/070</v>
          </cell>
          <cell r="B589">
            <v>631</v>
          </cell>
          <cell r="C589" t="str">
            <v>Доп.офис №4370/070</v>
          </cell>
          <cell r="D589" t="str">
            <v>П3:Дополнительный офис - универсальный филиал</v>
          </cell>
          <cell r="E589" t="str">
            <v>606840</v>
          </cell>
          <cell r="F589" t="str">
            <v>Нижегородская область</v>
          </cell>
          <cell r="G589" t="str">
            <v>р.п.Шаранга, ул.Ленина, 27</v>
          </cell>
          <cell r="H589" t="str">
            <v>(83155)21542</v>
          </cell>
          <cell r="I589" t="str">
            <v>Князева Наталия Николаевна</v>
          </cell>
          <cell r="K589">
            <v>10</v>
          </cell>
          <cell r="L589" t="str">
            <v>Н6:городской населенный пункт (поселек городского типа, рабочий поселок)</v>
          </cell>
          <cell r="M589" t="str">
            <v>12345</v>
          </cell>
          <cell r="N589" t="str">
            <v>08:00 17:00(13:00 14:00)|08:00 17:00(13:00 14:00)|08:00 17:00(13:00 14:00)|08:00 17:00(13:00 14:00)|08:00 17:00(13:00 14:00)</v>
          </cell>
          <cell r="O589" t="str">
            <v/>
          </cell>
          <cell r="P589">
            <v>8</v>
          </cell>
          <cell r="Q589" t="str">
            <v>Н6</v>
          </cell>
          <cell r="R589" t="e">
            <v>#VALUE!</v>
          </cell>
          <cell r="T589" t="str">
            <v/>
          </cell>
          <cell r="U589">
            <v>8</v>
          </cell>
          <cell r="V589" t="str">
            <v>Н6</v>
          </cell>
          <cell r="W589" t="e">
            <v>#VALUE!</v>
          </cell>
          <cell r="Y589" t="str">
            <v/>
          </cell>
          <cell r="Z589">
            <v>8</v>
          </cell>
          <cell r="AA589" t="str">
            <v>Н6</v>
          </cell>
          <cell r="AB589" t="e">
            <v>#VALUE!</v>
          </cell>
          <cell r="AD589" t="str">
            <v/>
          </cell>
          <cell r="AE589">
            <v>8</v>
          </cell>
          <cell r="AF589" t="str">
            <v>Н6</v>
          </cell>
          <cell r="AG589" t="e">
            <v>#VALUE!</v>
          </cell>
          <cell r="AI589" t="str">
            <v/>
          </cell>
          <cell r="AJ589">
            <v>8</v>
          </cell>
          <cell r="AK589" t="str">
            <v>Н6</v>
          </cell>
          <cell r="AL589" t="e">
            <v>#VALUE!</v>
          </cell>
          <cell r="AO589">
            <v>8</v>
          </cell>
        </row>
        <row r="590">
          <cell r="A590" t="str">
            <v>4370/071</v>
          </cell>
          <cell r="B590">
            <v>632</v>
          </cell>
          <cell r="C590" t="str">
            <v>Опер.касса №4370/071</v>
          </cell>
          <cell r="D590" t="str">
            <v>П6:Операционная касса вне кассового узла</v>
          </cell>
          <cell r="E590" t="str">
            <v>606851</v>
          </cell>
          <cell r="F590" t="str">
            <v>Нижегородская область</v>
          </cell>
          <cell r="G590" t="str">
            <v>с.Роженцово, ул.Учительская, 8</v>
          </cell>
          <cell r="H590" t="str">
            <v>(83155)34186</v>
          </cell>
          <cell r="I590" t="str">
            <v>Селезнева Валентина Анатольевна</v>
          </cell>
          <cell r="K590">
            <v>0.2</v>
          </cell>
          <cell r="L590" t="str">
            <v>Н7:сельский населенный пункт</v>
          </cell>
          <cell r="M590" t="str">
            <v>3</v>
          </cell>
          <cell r="N590" t="str">
            <v>08:00 17:00(13:00 14:00)</v>
          </cell>
          <cell r="O590" t="str">
            <v/>
          </cell>
          <cell r="P590">
            <v>1</v>
          </cell>
          <cell r="Q590" t="str">
            <v>Н7</v>
          </cell>
          <cell r="R590" t="e">
            <v>#VALUE!</v>
          </cell>
          <cell r="T590" t="str">
            <v/>
          </cell>
          <cell r="U590">
            <v>1</v>
          </cell>
          <cell r="V590" t="str">
            <v>Н7</v>
          </cell>
          <cell r="W590" t="e">
            <v>#VALUE!</v>
          </cell>
          <cell r="Y590" t="str">
            <v/>
          </cell>
          <cell r="Z590">
            <v>1</v>
          </cell>
          <cell r="AA590" t="str">
            <v>Н7</v>
          </cell>
          <cell r="AB590" t="e">
            <v>#VALUE!</v>
          </cell>
          <cell r="AD590" t="str">
            <v/>
          </cell>
          <cell r="AE590">
            <v>1</v>
          </cell>
          <cell r="AF590" t="str">
            <v>Н7</v>
          </cell>
          <cell r="AG590" t="e">
            <v>#VALUE!</v>
          </cell>
          <cell r="AI590" t="str">
            <v/>
          </cell>
          <cell r="AJ590">
            <v>1</v>
          </cell>
          <cell r="AK590" t="str">
            <v>Н7</v>
          </cell>
          <cell r="AL590" t="e">
            <v>#VALUE!</v>
          </cell>
          <cell r="AO590">
            <v>1</v>
          </cell>
        </row>
        <row r="591">
          <cell r="A591" t="str">
            <v>4370/072</v>
          </cell>
          <cell r="B591">
            <v>633</v>
          </cell>
          <cell r="C591" t="str">
            <v>Опер.касса №4370/072</v>
          </cell>
          <cell r="D591" t="str">
            <v>П6:Операционная касса вне кассового узла</v>
          </cell>
          <cell r="E591" t="str">
            <v>606855</v>
          </cell>
          <cell r="F591" t="str">
            <v>Нижегородская область</v>
          </cell>
          <cell r="G591" t="str">
            <v>с.Старая Рудка, ул.Колхозная, 1</v>
          </cell>
          <cell r="H591" t="str">
            <v>(83155)31437</v>
          </cell>
          <cell r="I591" t="str">
            <v>Торопова Елена Павловна</v>
          </cell>
          <cell r="K591">
            <v>0.2</v>
          </cell>
          <cell r="L591" t="str">
            <v>Н7:сельский населенный пункт</v>
          </cell>
          <cell r="M591" t="str">
            <v>3</v>
          </cell>
          <cell r="N591" t="str">
            <v>08:00 17:00(13:00 14:00)</v>
          </cell>
          <cell r="O591" t="str">
            <v/>
          </cell>
          <cell r="P591">
            <v>1</v>
          </cell>
          <cell r="Q591" t="str">
            <v>Н7</v>
          </cell>
          <cell r="R591" t="e">
            <v>#VALUE!</v>
          </cell>
          <cell r="T591" t="str">
            <v/>
          </cell>
          <cell r="U591">
            <v>1</v>
          </cell>
          <cell r="V591" t="str">
            <v>Н7</v>
          </cell>
          <cell r="W591" t="e">
            <v>#VALUE!</v>
          </cell>
          <cell r="Y591" t="str">
            <v/>
          </cell>
          <cell r="Z591">
            <v>1</v>
          </cell>
          <cell r="AA591" t="str">
            <v>Н7</v>
          </cell>
          <cell r="AB591" t="e">
            <v>#VALUE!</v>
          </cell>
          <cell r="AD591" t="str">
            <v/>
          </cell>
          <cell r="AE591">
            <v>1</v>
          </cell>
          <cell r="AF591" t="str">
            <v>Н7</v>
          </cell>
          <cell r="AG591" t="e">
            <v>#VALUE!</v>
          </cell>
          <cell r="AI591" t="str">
            <v/>
          </cell>
          <cell r="AJ591">
            <v>1</v>
          </cell>
          <cell r="AK591" t="str">
            <v>Н7</v>
          </cell>
          <cell r="AL591" t="e">
            <v>#VALUE!</v>
          </cell>
          <cell r="AO591">
            <v>1</v>
          </cell>
        </row>
        <row r="592">
          <cell r="A592" t="str">
            <v>4370/073</v>
          </cell>
          <cell r="B592">
            <v>634</v>
          </cell>
          <cell r="C592" t="str">
            <v>Опер.касса №4370/073</v>
          </cell>
          <cell r="D592" t="str">
            <v>П6:Операционная касса вне кассового узла</v>
          </cell>
          <cell r="E592" t="str">
            <v>606840</v>
          </cell>
          <cell r="F592" t="str">
            <v>Нижегородская область</v>
          </cell>
          <cell r="G592" t="str">
            <v>с.Большое Устинское, ул.Советская, 11</v>
          </cell>
          <cell r="H592" t="str">
            <v>(83155)31547</v>
          </cell>
          <cell r="I592" t="str">
            <v>Тырыкина  Нина  Александровна</v>
          </cell>
          <cell r="K592">
            <v>0.2</v>
          </cell>
          <cell r="L592" t="str">
            <v>Н7:сельский населенный пункт</v>
          </cell>
          <cell r="M592" t="str">
            <v>3</v>
          </cell>
          <cell r="N592" t="str">
            <v>08:00 17:00(13:00 14:00)</v>
          </cell>
          <cell r="O592" t="str">
            <v/>
          </cell>
          <cell r="P592">
            <v>1</v>
          </cell>
          <cell r="Q592" t="str">
            <v>Н7</v>
          </cell>
          <cell r="R592" t="e">
            <v>#VALUE!</v>
          </cell>
          <cell r="T592" t="str">
            <v/>
          </cell>
          <cell r="U592">
            <v>1</v>
          </cell>
          <cell r="V592" t="str">
            <v>Н7</v>
          </cell>
          <cell r="W592" t="e">
            <v>#VALUE!</v>
          </cell>
          <cell r="Y592" t="str">
            <v/>
          </cell>
          <cell r="Z592">
            <v>1</v>
          </cell>
          <cell r="AA592" t="str">
            <v>Н7</v>
          </cell>
          <cell r="AB592" t="e">
            <v>#VALUE!</v>
          </cell>
          <cell r="AD592" t="str">
            <v/>
          </cell>
          <cell r="AE592">
            <v>1</v>
          </cell>
          <cell r="AF592" t="str">
            <v>Н7</v>
          </cell>
          <cell r="AG592" t="e">
            <v>#VALUE!</v>
          </cell>
          <cell r="AI592" t="str">
            <v/>
          </cell>
          <cell r="AJ592">
            <v>1</v>
          </cell>
          <cell r="AK592" t="str">
            <v>Н7</v>
          </cell>
          <cell r="AL592" t="e">
            <v>#VALUE!</v>
          </cell>
          <cell r="AO592">
            <v>1</v>
          </cell>
        </row>
        <row r="593">
          <cell r="A593" t="str">
            <v>4370/074</v>
          </cell>
          <cell r="B593">
            <v>635</v>
          </cell>
          <cell r="C593" t="str">
            <v>Доп.офис №4370/074</v>
          </cell>
          <cell r="D593" t="str">
            <v>П3:Дополнительный офис - универсальный филиал</v>
          </cell>
          <cell r="E593" t="str">
            <v>606970</v>
          </cell>
          <cell r="F593" t="str">
            <v>Нижегородская область</v>
          </cell>
          <cell r="G593" t="str">
            <v>пгт.Тонкино, ул.Коммунистическая, 2</v>
          </cell>
          <cell r="H593" t="str">
            <v>(83153)32195</v>
          </cell>
          <cell r="I593" t="str">
            <v>Шубина Ольга Владимировна</v>
          </cell>
          <cell r="K593">
            <v>8.5</v>
          </cell>
          <cell r="L593" t="str">
            <v>Н6:городской населенный пункт (поселек городского типа, рабочий поселок)</v>
          </cell>
          <cell r="M593" t="str">
            <v>12345</v>
          </cell>
          <cell r="N593" t="str">
            <v>08:00 17:00(13:00 14:00)|08:00 17:00(13:00 14:00)|08:00 17:00(13:00 14:00)|08:00 17:00(13:00 14:00)|08:00 17:00(13:00 14:00)</v>
          </cell>
          <cell r="O593" t="str">
            <v/>
          </cell>
          <cell r="P593">
            <v>6</v>
          </cell>
          <cell r="Q593" t="str">
            <v>Н6</v>
          </cell>
          <cell r="R593" t="e">
            <v>#VALUE!</v>
          </cell>
          <cell r="T593" t="str">
            <v/>
          </cell>
          <cell r="U593">
            <v>6</v>
          </cell>
          <cell r="V593" t="str">
            <v>Н6</v>
          </cell>
          <cell r="W593" t="e">
            <v>#VALUE!</v>
          </cell>
          <cell r="Y593" t="str">
            <v/>
          </cell>
          <cell r="Z593">
            <v>6</v>
          </cell>
          <cell r="AA593" t="str">
            <v>Н6</v>
          </cell>
          <cell r="AB593" t="e">
            <v>#VALUE!</v>
          </cell>
          <cell r="AD593" t="str">
            <v/>
          </cell>
          <cell r="AE593">
            <v>6</v>
          </cell>
          <cell r="AF593" t="str">
            <v>Н6</v>
          </cell>
          <cell r="AG593" t="e">
            <v>#VALUE!</v>
          </cell>
          <cell r="AI593" t="str">
            <v/>
          </cell>
          <cell r="AJ593">
            <v>6</v>
          </cell>
          <cell r="AK593" t="str">
            <v>Н6</v>
          </cell>
          <cell r="AL593" t="e">
            <v>#VALUE!</v>
          </cell>
          <cell r="AO593">
            <v>6</v>
          </cell>
        </row>
        <row r="594">
          <cell r="A594" t="str">
            <v>4370/075</v>
          </cell>
          <cell r="B594">
            <v>636</v>
          </cell>
          <cell r="C594" t="str">
            <v>Опер.касса №4370/075</v>
          </cell>
          <cell r="D594" t="str">
            <v>П6:Операционная касса вне кассового узла</v>
          </cell>
          <cell r="E594" t="str">
            <v>606973</v>
          </cell>
          <cell r="F594" t="str">
            <v>Нижегородская область</v>
          </cell>
          <cell r="G594" t="str">
            <v>с.Вязовка, ул.Коммунистическая, 14</v>
          </cell>
          <cell r="H594" t="str">
            <v>(83153)45437</v>
          </cell>
          <cell r="I594" t="str">
            <v>Гусева Оксана Викторовна</v>
          </cell>
          <cell r="K594">
            <v>0.2</v>
          </cell>
          <cell r="L594" t="str">
            <v>Н7:сельский населенный пункт</v>
          </cell>
          <cell r="M594" t="str">
            <v>2</v>
          </cell>
          <cell r="N594" t="str">
            <v>08:00 17:00(13:00 14:00)</v>
          </cell>
          <cell r="O594" t="str">
            <v/>
          </cell>
          <cell r="P594">
            <v>1</v>
          </cell>
          <cell r="Q594" t="str">
            <v>Н7</v>
          </cell>
          <cell r="R594" t="e">
            <v>#VALUE!</v>
          </cell>
          <cell r="T594" t="str">
            <v/>
          </cell>
          <cell r="U594">
            <v>1</v>
          </cell>
          <cell r="V594" t="str">
            <v>Н7</v>
          </cell>
          <cell r="W594" t="e">
            <v>#VALUE!</v>
          </cell>
          <cell r="Y594" t="str">
            <v/>
          </cell>
          <cell r="Z594">
            <v>1</v>
          </cell>
          <cell r="AA594" t="str">
            <v>Н7</v>
          </cell>
          <cell r="AB594" t="e">
            <v>#VALUE!</v>
          </cell>
          <cell r="AD594" t="str">
            <v/>
          </cell>
          <cell r="AE594">
            <v>1</v>
          </cell>
          <cell r="AF594" t="str">
            <v>Н7</v>
          </cell>
          <cell r="AG594" t="e">
            <v>#VALUE!</v>
          </cell>
          <cell r="AI594" t="str">
            <v/>
          </cell>
          <cell r="AJ594">
            <v>1</v>
          </cell>
          <cell r="AK594" t="str">
            <v>Н7</v>
          </cell>
          <cell r="AL594" t="e">
            <v>#VALUE!</v>
          </cell>
          <cell r="AO594">
            <v>1</v>
          </cell>
        </row>
        <row r="595">
          <cell r="A595" t="str">
            <v>4370/076</v>
          </cell>
          <cell r="B595">
            <v>637</v>
          </cell>
          <cell r="C595" t="str">
            <v>Опер.касса №4370/076</v>
          </cell>
          <cell r="D595" t="str">
            <v>П6:Операционная касса вне кассового узла</v>
          </cell>
          <cell r="E595" t="str">
            <v>606982</v>
          </cell>
          <cell r="F595" t="str">
            <v>Нижегородская область</v>
          </cell>
          <cell r="G595" t="str">
            <v>с.Пакали, ул.Центральная, 42б</v>
          </cell>
          <cell r="H595" t="str">
            <v>(83153)43243</v>
          </cell>
          <cell r="I595" t="str">
            <v>Морковкина Альбина Анатольевна</v>
          </cell>
          <cell r="K595">
            <v>0.2</v>
          </cell>
          <cell r="L595" t="str">
            <v>Н7:сельский населенный пункт</v>
          </cell>
          <cell r="M595" t="str">
            <v>4</v>
          </cell>
          <cell r="N595" t="str">
            <v>08:00 17:00(13:00 14:00)</v>
          </cell>
          <cell r="O595" t="str">
            <v/>
          </cell>
          <cell r="P595">
            <v>1</v>
          </cell>
          <cell r="Q595" t="str">
            <v>Н7</v>
          </cell>
          <cell r="R595" t="e">
            <v>#VALUE!</v>
          </cell>
          <cell r="T595" t="str">
            <v/>
          </cell>
          <cell r="U595">
            <v>1</v>
          </cell>
          <cell r="V595" t="str">
            <v>Н7</v>
          </cell>
          <cell r="W595" t="e">
            <v>#VALUE!</v>
          </cell>
          <cell r="Y595" t="str">
            <v/>
          </cell>
          <cell r="Z595">
            <v>1</v>
          </cell>
          <cell r="AA595" t="str">
            <v>Н7</v>
          </cell>
          <cell r="AB595" t="e">
            <v>#VALUE!</v>
          </cell>
          <cell r="AD595" t="str">
            <v/>
          </cell>
          <cell r="AE595">
            <v>1</v>
          </cell>
          <cell r="AF595" t="str">
            <v>Н7</v>
          </cell>
          <cell r="AG595" t="e">
            <v>#VALUE!</v>
          </cell>
          <cell r="AI595" t="str">
            <v/>
          </cell>
          <cell r="AJ595">
            <v>1</v>
          </cell>
          <cell r="AK595" t="str">
            <v>Н7</v>
          </cell>
          <cell r="AL595" t="e">
            <v>#VALUE!</v>
          </cell>
          <cell r="AO595">
            <v>1</v>
          </cell>
        </row>
        <row r="596">
          <cell r="A596" t="str">
            <v>4370/078</v>
          </cell>
          <cell r="B596">
            <v>639</v>
          </cell>
          <cell r="C596" t="str">
            <v>Доп.офис №4370/078</v>
          </cell>
          <cell r="D596" t="str">
            <v>П3:Дополнительный офис - универсальный филиал</v>
          </cell>
          <cell r="E596" t="str">
            <v>606950</v>
          </cell>
          <cell r="F596" t="str">
            <v>Нижегородская область</v>
          </cell>
          <cell r="G596" t="str">
            <v>р.п.Тоншаево, ул.Центральная, 25</v>
          </cell>
          <cell r="H596" t="str">
            <v>(83151)21145</v>
          </cell>
          <cell r="I596" t="str">
            <v>Ковязина  Татьяна  Федоровна</v>
          </cell>
          <cell r="K596">
            <v>11.25</v>
          </cell>
          <cell r="L596" t="str">
            <v>Н6:городской населенный пункт (поселек городского типа, рабочий поселок)</v>
          </cell>
          <cell r="M596" t="str">
            <v>12345</v>
          </cell>
          <cell r="N596" t="str">
            <v>08:00 17:00(13:00 14:00)|08:00 17:00(13:00 14:00)|08:00 17:00(13:00 14:00)|08:00 17:00(13:00 14:00)|08:00 17:00(13:00 14:00)</v>
          </cell>
          <cell r="O596" t="str">
            <v/>
          </cell>
          <cell r="P596">
            <v>9</v>
          </cell>
          <cell r="Q596" t="str">
            <v>Н6</v>
          </cell>
          <cell r="R596" t="e">
            <v>#VALUE!</v>
          </cell>
          <cell r="T596" t="str">
            <v/>
          </cell>
          <cell r="U596">
            <v>9</v>
          </cell>
          <cell r="V596" t="str">
            <v>Н6</v>
          </cell>
          <cell r="W596" t="e">
            <v>#VALUE!</v>
          </cell>
          <cell r="Y596" t="str">
            <v/>
          </cell>
          <cell r="Z596">
            <v>9</v>
          </cell>
          <cell r="AA596" t="str">
            <v>Н6</v>
          </cell>
          <cell r="AB596" t="e">
            <v>#VALUE!</v>
          </cell>
          <cell r="AD596" t="str">
            <v/>
          </cell>
          <cell r="AE596">
            <v>9</v>
          </cell>
          <cell r="AF596" t="str">
            <v>Н6</v>
          </cell>
          <cell r="AG596" t="e">
            <v>#VALUE!</v>
          </cell>
          <cell r="AI596" t="str">
            <v/>
          </cell>
          <cell r="AJ596">
            <v>9</v>
          </cell>
          <cell r="AK596" t="str">
            <v>Н6</v>
          </cell>
          <cell r="AL596" t="e">
            <v>#VALUE!</v>
          </cell>
          <cell r="AO596">
            <v>9</v>
          </cell>
        </row>
        <row r="597">
          <cell r="A597" t="str">
            <v>4370/079</v>
          </cell>
          <cell r="B597">
            <v>640</v>
          </cell>
          <cell r="C597" t="str">
            <v>Опер.касса №4370/079</v>
          </cell>
          <cell r="D597" t="str">
            <v>П6:Операционная касса вне кассового узла</v>
          </cell>
          <cell r="E597" t="str">
            <v>606930</v>
          </cell>
          <cell r="F597" t="str">
            <v>Нижегородская область</v>
          </cell>
          <cell r="G597" t="str">
            <v>р.п.Пижма, ул.Кирова, 45а</v>
          </cell>
          <cell r="H597" t="str">
            <v>(83151)93338</v>
          </cell>
          <cell r="I597" t="str">
            <v>Зеленкевич Валентина Александровна</v>
          </cell>
          <cell r="K597">
            <v>2.25</v>
          </cell>
          <cell r="L597" t="str">
            <v>Н6:городской населенный пункт (поселек городского типа, рабочий поселок)</v>
          </cell>
          <cell r="M597" t="str">
            <v>12345</v>
          </cell>
          <cell r="N597" t="str">
            <v>09:00 16:00(13:00 14:00)|09:00 16:00(13:00 14:00)|09:00 16:00(13:00 14:00)|09:00 16:00(13:00 14:00)|09:00 16:00(13:00 14:00)</v>
          </cell>
          <cell r="O597" t="str">
            <v/>
          </cell>
          <cell r="P597">
            <v>2</v>
          </cell>
          <cell r="Q597" t="str">
            <v>Н6</v>
          </cell>
          <cell r="R597" t="e">
            <v>#VALUE!</v>
          </cell>
          <cell r="T597" t="str">
            <v/>
          </cell>
          <cell r="U597">
            <v>2</v>
          </cell>
          <cell r="V597" t="str">
            <v>Н6</v>
          </cell>
          <cell r="W597" t="e">
            <v>#VALUE!</v>
          </cell>
          <cell r="Y597" t="str">
            <v/>
          </cell>
          <cell r="Z597">
            <v>2</v>
          </cell>
          <cell r="AA597" t="str">
            <v>Н6</v>
          </cell>
          <cell r="AB597" t="e">
            <v>#VALUE!</v>
          </cell>
          <cell r="AD597" t="str">
            <v/>
          </cell>
          <cell r="AE597">
            <v>2</v>
          </cell>
          <cell r="AF597" t="str">
            <v>Н6</v>
          </cell>
          <cell r="AG597" t="e">
            <v>#VALUE!</v>
          </cell>
          <cell r="AI597" t="str">
            <v/>
          </cell>
          <cell r="AJ597">
            <v>2</v>
          </cell>
          <cell r="AK597" t="str">
            <v>Н6</v>
          </cell>
          <cell r="AL597" t="e">
            <v>#VALUE!</v>
          </cell>
          <cell r="AO597">
            <v>2</v>
          </cell>
        </row>
        <row r="598">
          <cell r="A598" t="str">
            <v>4370/080</v>
          </cell>
          <cell r="B598">
            <v>641</v>
          </cell>
          <cell r="C598" t="str">
            <v>Опер.касса №4370/080</v>
          </cell>
          <cell r="D598" t="str">
            <v>П6:Операционная касса вне кассового узла</v>
          </cell>
          <cell r="E598" t="str">
            <v>606940</v>
          </cell>
          <cell r="F598" t="str">
            <v>Нижегородская область</v>
          </cell>
          <cell r="G598" t="str">
            <v>пгт.Шайгино, ул.Вокзальная, 20</v>
          </cell>
          <cell r="H598" t="str">
            <v>(83151)94294</v>
          </cell>
          <cell r="I598" t="str">
            <v>Решетникова Вера Анатольевна</v>
          </cell>
          <cell r="K598">
            <v>0.2</v>
          </cell>
          <cell r="L598" t="str">
            <v>Н6:городской населенный пункт (поселек городского типа, рабочий поселок)</v>
          </cell>
          <cell r="M598" t="str">
            <v>3</v>
          </cell>
          <cell r="N598" t="str">
            <v>08:00 17:00(13:00 14:00)</v>
          </cell>
          <cell r="O598" t="str">
            <v/>
          </cell>
          <cell r="P598">
            <v>1</v>
          </cell>
          <cell r="Q598" t="str">
            <v>Н6</v>
          </cell>
          <cell r="R598" t="e">
            <v>#VALUE!</v>
          </cell>
          <cell r="T598" t="str">
            <v/>
          </cell>
          <cell r="U598">
            <v>1</v>
          </cell>
          <cell r="V598" t="str">
            <v>Н6</v>
          </cell>
          <cell r="W598" t="e">
            <v>#VALUE!</v>
          </cell>
          <cell r="Y598" t="str">
            <v/>
          </cell>
          <cell r="Z598">
            <v>1</v>
          </cell>
          <cell r="AA598" t="str">
            <v>Н6</v>
          </cell>
          <cell r="AB598" t="e">
            <v>#VALUE!</v>
          </cell>
          <cell r="AD598" t="str">
            <v/>
          </cell>
          <cell r="AE598">
            <v>1</v>
          </cell>
          <cell r="AF598" t="str">
            <v>Н6</v>
          </cell>
          <cell r="AG598" t="e">
            <v>#VALUE!</v>
          </cell>
          <cell r="AI598" t="str">
            <v/>
          </cell>
          <cell r="AJ598">
            <v>1</v>
          </cell>
          <cell r="AK598" t="str">
            <v>Н6</v>
          </cell>
          <cell r="AL598" t="e">
            <v>#VALUE!</v>
          </cell>
          <cell r="AO598">
            <v>1</v>
          </cell>
        </row>
        <row r="599">
          <cell r="A599" t="str">
            <v>4370/081</v>
          </cell>
          <cell r="B599">
            <v>642</v>
          </cell>
          <cell r="C599" t="str">
            <v>Опер.касса №4370/081</v>
          </cell>
          <cell r="D599" t="str">
            <v>П6:Операционная касса вне кассового узла</v>
          </cell>
          <cell r="E599" t="str">
            <v>606950</v>
          </cell>
          <cell r="F599" t="str">
            <v>Нижегородская область</v>
          </cell>
          <cell r="G599" t="str">
            <v>с.Ошминское, ул.Центральная, 41</v>
          </cell>
          <cell r="H599" t="str">
            <v>(83151)55143</v>
          </cell>
          <cell r="I599" t="str">
            <v>Нечаева Татьяна Валерьевна</v>
          </cell>
          <cell r="K599">
            <v>0.25</v>
          </cell>
          <cell r="L599" t="str">
            <v>Н7:сельский населенный пункт</v>
          </cell>
          <cell r="M599" t="str">
            <v>25</v>
          </cell>
          <cell r="N599" t="str">
            <v>09:00 14:00|09:00 14:00(00:00 00:00)</v>
          </cell>
          <cell r="O599" t="str">
            <v/>
          </cell>
          <cell r="P599">
            <v>1</v>
          </cell>
          <cell r="Q599" t="str">
            <v>Н7</v>
          </cell>
          <cell r="R599" t="e">
            <v>#VALUE!</v>
          </cell>
          <cell r="T599" t="str">
            <v/>
          </cell>
          <cell r="U599">
            <v>1</v>
          </cell>
          <cell r="V599" t="str">
            <v>Н7</v>
          </cell>
          <cell r="W599" t="e">
            <v>#VALUE!</v>
          </cell>
          <cell r="Y599" t="str">
            <v/>
          </cell>
          <cell r="Z599">
            <v>1</v>
          </cell>
          <cell r="AA599" t="str">
            <v>Н7</v>
          </cell>
          <cell r="AB599" t="e">
            <v>#VALUE!</v>
          </cell>
          <cell r="AD599" t="str">
            <v/>
          </cell>
          <cell r="AE599">
            <v>1</v>
          </cell>
          <cell r="AF599" t="str">
            <v>Н7</v>
          </cell>
          <cell r="AG599" t="e">
            <v>#VALUE!</v>
          </cell>
          <cell r="AI599" t="str">
            <v/>
          </cell>
          <cell r="AJ599">
            <v>1</v>
          </cell>
          <cell r="AK599" t="str">
            <v>Н7</v>
          </cell>
          <cell r="AL599" t="e">
            <v>#VALUE!</v>
          </cell>
          <cell r="AO599">
            <v>1</v>
          </cell>
        </row>
        <row r="600">
          <cell r="A600" t="str">
            <v>4370/082</v>
          </cell>
          <cell r="B600">
            <v>643</v>
          </cell>
          <cell r="C600" t="str">
            <v>Опер.касса №4370/082</v>
          </cell>
          <cell r="D600" t="str">
            <v>П6:Операционная касса вне кассового узла</v>
          </cell>
          <cell r="E600" t="str">
            <v>606935</v>
          </cell>
          <cell r="F600" t="str">
            <v>Нижегородская область</v>
          </cell>
          <cell r="G600" t="str">
            <v>п.Буреполом, ул.Октябрьская, 10а</v>
          </cell>
          <cell r="H600" t="str">
            <v>(83151)96539</v>
          </cell>
          <cell r="I600" t="str">
            <v>Хомякова Зинаида Васильевна</v>
          </cell>
          <cell r="K600">
            <v>1.5</v>
          </cell>
          <cell r="L600" t="str">
            <v>Н7:сельский населенный пункт</v>
          </cell>
          <cell r="M600" t="str">
            <v>12345</v>
          </cell>
          <cell r="N600" t="str">
            <v>09:00 16:00(12:00 13:00)|09:00 16:00(12:00 13:00)|09:00 16:00(12:00 13:00)|09:00 16:00(12:00 13:00)|09:00 16:00(12:00 13:00)</v>
          </cell>
          <cell r="O600" t="str">
            <v/>
          </cell>
          <cell r="P600">
            <v>1</v>
          </cell>
          <cell r="Q600" t="str">
            <v>Н7</v>
          </cell>
          <cell r="R600" t="e">
            <v>#VALUE!</v>
          </cell>
          <cell r="T600" t="str">
            <v/>
          </cell>
          <cell r="U600">
            <v>1</v>
          </cell>
          <cell r="V600" t="str">
            <v>Н7</v>
          </cell>
          <cell r="W600" t="e">
            <v>#VALUE!</v>
          </cell>
          <cell r="Y600" t="str">
            <v/>
          </cell>
          <cell r="Z600">
            <v>1</v>
          </cell>
          <cell r="AA600" t="str">
            <v>Н7</v>
          </cell>
          <cell r="AB600" t="e">
            <v>#VALUE!</v>
          </cell>
          <cell r="AD600" t="str">
            <v/>
          </cell>
          <cell r="AE600">
            <v>1</v>
          </cell>
          <cell r="AF600" t="str">
            <v>Н7</v>
          </cell>
          <cell r="AG600" t="e">
            <v>#VALUE!</v>
          </cell>
          <cell r="AI600" t="str">
            <v/>
          </cell>
          <cell r="AJ600">
            <v>1</v>
          </cell>
          <cell r="AK600" t="str">
            <v>Н7</v>
          </cell>
          <cell r="AL600" t="e">
            <v>#VALUE!</v>
          </cell>
          <cell r="AO600">
            <v>1</v>
          </cell>
        </row>
        <row r="601">
          <cell r="A601" t="str">
            <v>4370/083</v>
          </cell>
          <cell r="B601">
            <v>644</v>
          </cell>
          <cell r="C601" t="str">
            <v>Доп.офис №4370/083</v>
          </cell>
          <cell r="D601" t="str">
            <v>П5:Дополнительный офис - специализированный филиал, обслуживающий физических лиц</v>
          </cell>
          <cell r="E601" t="str">
            <v>606910</v>
          </cell>
          <cell r="F601" t="str">
            <v>Нижегородская область</v>
          </cell>
          <cell r="G601" t="str">
            <v>г.Шахунья, ул.Первомайская, 39</v>
          </cell>
          <cell r="H601" t="str">
            <v>8315222336</v>
          </cell>
          <cell r="I601" t="str">
            <v>Кулемина Татьяна Леонидовна</v>
          </cell>
          <cell r="K601">
            <v>3</v>
          </cell>
          <cell r="L601" t="str">
            <v>Н5:город (не являющийся центром субъекта РФ) с населением до 50 тыс. чел.</v>
          </cell>
          <cell r="M601" t="str">
            <v>23456</v>
          </cell>
          <cell r="N601" t="str">
            <v>10:00 19:15(14:00 15:00)|10:00 19:15(14:00 15:00)|10:00 19:15(14:00 15:00)|10:00 19:15(14:00 15:00)|09:00 16:00</v>
          </cell>
          <cell r="O601" t="str">
            <v/>
          </cell>
          <cell r="P601">
            <v>1</v>
          </cell>
          <cell r="Q601" t="str">
            <v>Н5</v>
          </cell>
          <cell r="R601" t="e">
            <v>#VALUE!</v>
          </cell>
          <cell r="T601" t="str">
            <v/>
          </cell>
          <cell r="U601">
            <v>1</v>
          </cell>
          <cell r="V601" t="str">
            <v>Н5</v>
          </cell>
          <cell r="W601" t="e">
            <v>#VALUE!</v>
          </cell>
          <cell r="Y601" t="str">
            <v/>
          </cell>
          <cell r="Z601">
            <v>1</v>
          </cell>
          <cell r="AA601" t="str">
            <v>Н5</v>
          </cell>
          <cell r="AB601" t="e">
            <v>#VALUE!</v>
          </cell>
          <cell r="AD601" t="str">
            <v/>
          </cell>
          <cell r="AE601">
            <v>1</v>
          </cell>
          <cell r="AF601" t="str">
            <v>Н5</v>
          </cell>
          <cell r="AG601" t="e">
            <v>#VALUE!</v>
          </cell>
          <cell r="AI601" t="str">
            <v/>
          </cell>
          <cell r="AJ601">
            <v>1</v>
          </cell>
          <cell r="AK601" t="str">
            <v>Н5</v>
          </cell>
          <cell r="AL601" t="e">
            <v>#VALUE!</v>
          </cell>
          <cell r="AO601">
            <v>1</v>
          </cell>
        </row>
        <row r="602">
          <cell r="A602" t="str">
            <v>4370/09</v>
          </cell>
          <cell r="B602">
            <v>645</v>
          </cell>
          <cell r="C602" t="str">
            <v>Опер.касса №4370/09</v>
          </cell>
          <cell r="D602" t="str">
            <v>П6:Операционная касса вне кассового узла</v>
          </cell>
          <cell r="E602" t="str">
            <v>606910</v>
          </cell>
          <cell r="F602" t="str">
            <v>Нижегородская область</v>
          </cell>
          <cell r="G602" t="str">
            <v>с.Большое Широкое, ул.Широковская, 10</v>
          </cell>
          <cell r="H602" t="str">
            <v>(83152)37245</v>
          </cell>
          <cell r="I602" t="str">
            <v>Шитова Марина Николаевна</v>
          </cell>
          <cell r="K602">
            <v>0.2</v>
          </cell>
          <cell r="L602" t="str">
            <v>Н7:сельский населенный пункт</v>
          </cell>
          <cell r="M602" t="str">
            <v>2</v>
          </cell>
          <cell r="N602" t="str">
            <v>08:00 17:00(13:00 14:00)</v>
          </cell>
          <cell r="O602" t="str">
            <v/>
          </cell>
          <cell r="P602">
            <v>1</v>
          </cell>
          <cell r="Q602" t="str">
            <v>Н7</v>
          </cell>
          <cell r="R602" t="e">
            <v>#VALUE!</v>
          </cell>
          <cell r="T602" t="str">
            <v/>
          </cell>
          <cell r="U602">
            <v>1</v>
          </cell>
          <cell r="V602" t="str">
            <v>Н7</v>
          </cell>
          <cell r="W602" t="e">
            <v>#VALUE!</v>
          </cell>
          <cell r="Y602" t="str">
            <v/>
          </cell>
          <cell r="Z602">
            <v>1</v>
          </cell>
          <cell r="AA602" t="str">
            <v>Н7</v>
          </cell>
          <cell r="AB602" t="e">
            <v>#VALUE!</v>
          </cell>
          <cell r="AD602" t="str">
            <v/>
          </cell>
          <cell r="AE602">
            <v>1</v>
          </cell>
          <cell r="AF602" t="str">
            <v>Н7</v>
          </cell>
          <cell r="AG602" t="e">
            <v>#VALUE!</v>
          </cell>
          <cell r="AI602" t="str">
            <v/>
          </cell>
          <cell r="AJ602">
            <v>1</v>
          </cell>
          <cell r="AK602" t="str">
            <v>Н7</v>
          </cell>
          <cell r="AL602" t="e">
            <v>#VALUE!</v>
          </cell>
          <cell r="AO602">
            <v>1</v>
          </cell>
        </row>
        <row r="603">
          <cell r="A603" t="str">
            <v>7695</v>
          </cell>
          <cell r="B603">
            <v>646</v>
          </cell>
          <cell r="C603" t="str">
            <v>Саровское отделение №7695</v>
          </cell>
          <cell r="D603" t="str">
            <v>П2:Отделение Сбербанка России</v>
          </cell>
          <cell r="E603" t="str">
            <v>607185</v>
          </cell>
          <cell r="F603" t="str">
            <v>Нижегородская область</v>
          </cell>
          <cell r="G603" t="str">
            <v>г.Саров, ул.Зернова, 53</v>
          </cell>
          <cell r="H603" t="str">
            <v>(83130)63688</v>
          </cell>
          <cell r="I603" t="str">
            <v>Масягин Николай Александрович</v>
          </cell>
          <cell r="J603" t="str">
            <v>Мезина Валентина Васильевна</v>
          </cell>
          <cell r="K603">
            <v>171.25</v>
          </cell>
          <cell r="L603" t="str">
            <v>Н4:город (не являющийся центром субъекта РФ) с населением свыше 50 до 100 тыс. чел.</v>
          </cell>
          <cell r="M603" t="str">
            <v>123456</v>
          </cell>
          <cell r="N603" t="str">
            <v>08:00 18:00|08:00 18:00|08:00 18:00|08:00 18:00|08:00 17:00|09:00 16:00(12:00 12:30)</v>
          </cell>
          <cell r="O603" t="str">
            <v/>
          </cell>
          <cell r="P603">
            <v>27</v>
          </cell>
          <cell r="Q603" t="str">
            <v>Н4</v>
          </cell>
          <cell r="R603" t="e">
            <v>#VALUE!</v>
          </cell>
          <cell r="T603" t="str">
            <v/>
          </cell>
          <cell r="U603">
            <v>27</v>
          </cell>
          <cell r="V603" t="str">
            <v>Н4</v>
          </cell>
          <cell r="W603" t="e">
            <v>#VALUE!</v>
          </cell>
          <cell r="Y603" t="str">
            <v/>
          </cell>
          <cell r="Z603">
            <v>27</v>
          </cell>
          <cell r="AA603" t="str">
            <v>Н4</v>
          </cell>
          <cell r="AB603" t="e">
            <v>#VALUE!</v>
          </cell>
          <cell r="AD603" t="str">
            <v/>
          </cell>
          <cell r="AE603">
            <v>27</v>
          </cell>
          <cell r="AF603" t="str">
            <v>Н4</v>
          </cell>
          <cell r="AG603" t="e">
            <v>#VALUE!</v>
          </cell>
          <cell r="AI603" t="str">
            <v/>
          </cell>
          <cell r="AJ603">
            <v>27</v>
          </cell>
          <cell r="AK603" t="str">
            <v>Н4</v>
          </cell>
          <cell r="AL603" t="e">
            <v>#VALUE!</v>
          </cell>
          <cell r="AO603">
            <v>27</v>
          </cell>
        </row>
        <row r="604">
          <cell r="A604" t="str">
            <v>7695/01</v>
          </cell>
          <cell r="B604">
            <v>647</v>
          </cell>
          <cell r="C604" t="str">
            <v>Доп.офис №7695/01</v>
          </cell>
          <cell r="D604" t="str">
            <v>П5:Дополнительный офис - специализированный филиал, обслуживающий физических лиц</v>
          </cell>
          <cell r="E604" t="str">
            <v>607190</v>
          </cell>
          <cell r="F604" t="str">
            <v>Нижегородская область</v>
          </cell>
          <cell r="G604" t="str">
            <v>г.Саров, проспект Мира, 7</v>
          </cell>
          <cell r="H604" t="str">
            <v>(83130)78520</v>
          </cell>
          <cell r="I604" t="str">
            <v>Зуева Наталья Константиновна</v>
          </cell>
          <cell r="K604">
            <v>4</v>
          </cell>
          <cell r="L604" t="str">
            <v>Н4:город (не являющийся центром субъекта РФ) с населением свыше 50 до 100 тыс. чел.</v>
          </cell>
          <cell r="M604" t="str">
            <v>12345</v>
          </cell>
          <cell r="N604" t="str">
            <v>09:45 18:00(13:45 14:45)|09:45 18:00(13:45 14:45)|09:45 18:00(13:45 14:45)|09:45 18:00(13:45 14:45)|09:45 17:00(13:45 14:45)</v>
          </cell>
          <cell r="O604" t="str">
            <v/>
          </cell>
          <cell r="P604">
            <v>4</v>
          </cell>
          <cell r="Q604" t="str">
            <v>Н4</v>
          </cell>
          <cell r="R604" t="e">
            <v>#VALUE!</v>
          </cell>
          <cell r="T604" t="str">
            <v/>
          </cell>
          <cell r="U604">
            <v>4</v>
          </cell>
          <cell r="V604" t="str">
            <v>Н4</v>
          </cell>
          <cell r="W604" t="e">
            <v>#VALUE!</v>
          </cell>
          <cell r="Y604" t="str">
            <v/>
          </cell>
          <cell r="Z604">
            <v>4</v>
          </cell>
          <cell r="AA604" t="str">
            <v>Н4</v>
          </cell>
          <cell r="AB604" t="e">
            <v>#VALUE!</v>
          </cell>
          <cell r="AD604" t="str">
            <v/>
          </cell>
          <cell r="AE604">
            <v>4</v>
          </cell>
          <cell r="AF604" t="str">
            <v>Н4</v>
          </cell>
          <cell r="AG604" t="e">
            <v>#VALUE!</v>
          </cell>
          <cell r="AI604" t="str">
            <v/>
          </cell>
          <cell r="AJ604">
            <v>4</v>
          </cell>
          <cell r="AK604" t="str">
            <v>Н4</v>
          </cell>
          <cell r="AL604" t="e">
            <v>#VALUE!</v>
          </cell>
          <cell r="AO604">
            <v>4</v>
          </cell>
        </row>
        <row r="605">
          <cell r="A605" t="str">
            <v>7695/010</v>
          </cell>
          <cell r="B605">
            <v>648</v>
          </cell>
          <cell r="C605" t="str">
            <v>Опер.касса №7695/010</v>
          </cell>
          <cell r="D605" t="str">
            <v>П6:Операционная касса вне кассового узла</v>
          </cell>
          <cell r="E605" t="str">
            <v>607186</v>
          </cell>
          <cell r="F605" t="str">
            <v>Нижегородская область</v>
          </cell>
          <cell r="G605" t="str">
            <v>г.Саров, ул.Ленина, 34</v>
          </cell>
          <cell r="H605" t="str">
            <v>(83130)77808</v>
          </cell>
          <cell r="I605" t="str">
            <v>Иванкова Ольга Вячеславовна</v>
          </cell>
          <cell r="K605">
            <v>4</v>
          </cell>
          <cell r="L605" t="str">
            <v>Н4:город (не являющийся центром субъекта РФ) с населением свыше 50 до 100 тыс. чел.</v>
          </cell>
          <cell r="M605" t="str">
            <v>12345</v>
          </cell>
          <cell r="N605" t="str">
            <v>10:50 19:00(15:00 16:00)|10:50 19:00(15:00 16:00)|10:50 19:00(15:00 16:00)|10:50 19:00(15:00 16:00)|10:50 18:00(15:00 16:00)</v>
          </cell>
          <cell r="O605" t="str">
            <v/>
          </cell>
          <cell r="P605">
            <v>6</v>
          </cell>
          <cell r="Q605" t="str">
            <v>Н4</v>
          </cell>
          <cell r="R605" t="e">
            <v>#VALUE!</v>
          </cell>
          <cell r="T605" t="str">
            <v/>
          </cell>
          <cell r="U605">
            <v>6</v>
          </cell>
          <cell r="V605" t="str">
            <v>Н4</v>
          </cell>
          <cell r="W605" t="e">
            <v>#VALUE!</v>
          </cell>
          <cell r="Y605" t="str">
            <v/>
          </cell>
          <cell r="Z605">
            <v>6</v>
          </cell>
          <cell r="AA605" t="str">
            <v>Н4</v>
          </cell>
          <cell r="AB605" t="e">
            <v>#VALUE!</v>
          </cell>
          <cell r="AD605" t="str">
            <v/>
          </cell>
          <cell r="AE605">
            <v>6</v>
          </cell>
          <cell r="AF605" t="str">
            <v>Н4</v>
          </cell>
          <cell r="AG605" t="e">
            <v>#VALUE!</v>
          </cell>
          <cell r="AI605" t="str">
            <v/>
          </cell>
          <cell r="AJ605">
            <v>6</v>
          </cell>
          <cell r="AK605" t="str">
            <v>Н4</v>
          </cell>
          <cell r="AL605" t="e">
            <v>#VALUE!</v>
          </cell>
          <cell r="AO605">
            <v>6</v>
          </cell>
        </row>
        <row r="606">
          <cell r="A606" t="str">
            <v>7695/013</v>
          </cell>
          <cell r="B606">
            <v>649</v>
          </cell>
          <cell r="C606" t="str">
            <v>Доп.офис №7695/013</v>
          </cell>
          <cell r="D606" t="str">
            <v>П5:Дополнительный офис - специализированный филиал, обслуживающий физических лиц</v>
          </cell>
          <cell r="E606" t="str">
            <v>607187</v>
          </cell>
          <cell r="F606" t="str">
            <v>Нижегородская область</v>
          </cell>
          <cell r="G606" t="str">
            <v>г.Саров, ул.Академика Харитона, 6</v>
          </cell>
          <cell r="H606" t="str">
            <v>(83130)36171</v>
          </cell>
          <cell r="I606" t="str">
            <v>Вакансия</v>
          </cell>
          <cell r="K606">
            <v>4</v>
          </cell>
          <cell r="L606" t="str">
            <v>Н4:город (не являющийся центром субъекта РФ) с населением свыше 50 до 100 тыс. чел.</v>
          </cell>
          <cell r="M606" t="str">
            <v>12345</v>
          </cell>
          <cell r="N606" t="str">
            <v>10:30 18:30(14:00 15:00)|10:30 18:30(14:00 15:00)|10:30 18:30(14:00 15:00)|10:30 18:30(14:00 15:00)|10:30 17:30(14:00 15:00)</v>
          </cell>
          <cell r="O606" t="str">
            <v/>
          </cell>
          <cell r="P606">
            <v>4</v>
          </cell>
          <cell r="Q606" t="str">
            <v>Н4</v>
          </cell>
          <cell r="R606" t="e">
            <v>#VALUE!</v>
          </cell>
          <cell r="T606" t="str">
            <v/>
          </cell>
          <cell r="U606">
            <v>4</v>
          </cell>
          <cell r="V606" t="str">
            <v>Н4</v>
          </cell>
          <cell r="W606" t="e">
            <v>#VALUE!</v>
          </cell>
          <cell r="Y606" t="str">
            <v/>
          </cell>
          <cell r="Z606">
            <v>4</v>
          </cell>
          <cell r="AA606" t="str">
            <v>Н4</v>
          </cell>
          <cell r="AB606" t="e">
            <v>#VALUE!</v>
          </cell>
          <cell r="AD606" t="str">
            <v/>
          </cell>
          <cell r="AE606">
            <v>4</v>
          </cell>
          <cell r="AF606" t="str">
            <v>Н4</v>
          </cell>
          <cell r="AG606" t="e">
            <v>#VALUE!</v>
          </cell>
          <cell r="AI606" t="str">
            <v/>
          </cell>
          <cell r="AJ606">
            <v>4</v>
          </cell>
          <cell r="AK606" t="str">
            <v>Н4</v>
          </cell>
          <cell r="AL606" t="e">
            <v>#VALUE!</v>
          </cell>
          <cell r="AO606">
            <v>4</v>
          </cell>
        </row>
        <row r="607">
          <cell r="A607" t="str">
            <v>7695/014</v>
          </cell>
          <cell r="B607">
            <v>650</v>
          </cell>
          <cell r="C607" t="str">
            <v>Доп.офис №7695/014</v>
          </cell>
          <cell r="D607" t="str">
            <v>П5:Дополнительный офис - специализированный филиал, обслуживающий физических лиц</v>
          </cell>
          <cell r="E607" t="str">
            <v>607190</v>
          </cell>
          <cell r="F607" t="str">
            <v>Нижегородская область</v>
          </cell>
          <cell r="G607" t="str">
            <v>г.Саров, ул.Шверника, 22</v>
          </cell>
          <cell r="H607" t="str">
            <v>(83130)77155</v>
          </cell>
          <cell r="I607" t="str">
            <v>Трофимова Светлана Витальевна</v>
          </cell>
          <cell r="K607">
            <v>4</v>
          </cell>
          <cell r="L607" t="str">
            <v>Н4:город (не являющийся центром субъекта РФ) с населением свыше 50 до 100 тыс. чел.</v>
          </cell>
          <cell r="M607" t="str">
            <v>12345</v>
          </cell>
          <cell r="N607" t="str">
            <v>10:15 18:15(14:15 15:15)|10:15 18:15(14:15 15:15)|10:15 18:15(14:15 15:15)|10:15 18:15(14:15 15:15)|10:15 17:15(14:15 15:15)</v>
          </cell>
          <cell r="O607" t="str">
            <v/>
          </cell>
          <cell r="P607">
            <v>5</v>
          </cell>
          <cell r="Q607" t="str">
            <v>Н4</v>
          </cell>
          <cell r="R607" t="e">
            <v>#VALUE!</v>
          </cell>
          <cell r="T607" t="str">
            <v/>
          </cell>
          <cell r="U607">
            <v>5</v>
          </cell>
          <cell r="V607" t="str">
            <v>Н4</v>
          </cell>
          <cell r="W607" t="e">
            <v>#VALUE!</v>
          </cell>
          <cell r="Y607" t="str">
            <v/>
          </cell>
          <cell r="Z607">
            <v>5</v>
          </cell>
          <cell r="AA607" t="str">
            <v>Н4</v>
          </cell>
          <cell r="AB607" t="e">
            <v>#VALUE!</v>
          </cell>
          <cell r="AD607" t="str">
            <v/>
          </cell>
          <cell r="AE607">
            <v>5</v>
          </cell>
          <cell r="AF607" t="str">
            <v>Н4</v>
          </cell>
          <cell r="AG607" t="e">
            <v>#VALUE!</v>
          </cell>
          <cell r="AI607" t="str">
            <v/>
          </cell>
          <cell r="AJ607">
            <v>5</v>
          </cell>
          <cell r="AK607" t="str">
            <v>Н4</v>
          </cell>
          <cell r="AL607" t="e">
            <v>#VALUE!</v>
          </cell>
          <cell r="AO607">
            <v>5</v>
          </cell>
        </row>
        <row r="608">
          <cell r="A608" t="str">
            <v>7695/015</v>
          </cell>
          <cell r="B608">
            <v>651</v>
          </cell>
          <cell r="C608" t="str">
            <v>Доп.офис №7695/015</v>
          </cell>
          <cell r="D608" t="str">
            <v>П5:Дополнительный офис - специализированный филиал, обслуживающий физических лиц</v>
          </cell>
          <cell r="E608" t="str">
            <v>607190</v>
          </cell>
          <cell r="F608" t="str">
            <v>Нижегородская область</v>
          </cell>
          <cell r="G608" t="str">
            <v>г.Саров, ул.Герцена, 11</v>
          </cell>
          <cell r="H608" t="str">
            <v>(83130)91268</v>
          </cell>
          <cell r="I608" t="str">
            <v>Гришина Нина Владимировна</v>
          </cell>
          <cell r="K608">
            <v>3</v>
          </cell>
          <cell r="L608" t="str">
            <v>Н4:город (не являющийся центром субъекта РФ) с населением свыше 50 до 100 тыс. чел.</v>
          </cell>
          <cell r="M608" t="str">
            <v>12345</v>
          </cell>
          <cell r="N608" t="str">
            <v>10:45 18:45(14:45 15:45)|10:45 18:45(14:45 15:45)|10:45 18:45(14:45 15:45)|10:45 18:45(14:45 15:45)|10:45 17:45(14:45 15:45)</v>
          </cell>
          <cell r="O608" t="str">
            <v/>
          </cell>
          <cell r="P608">
            <v>3</v>
          </cell>
          <cell r="Q608" t="str">
            <v>Н4</v>
          </cell>
          <cell r="R608" t="e">
            <v>#VALUE!</v>
          </cell>
          <cell r="T608" t="str">
            <v/>
          </cell>
          <cell r="U608">
            <v>3</v>
          </cell>
          <cell r="V608" t="str">
            <v>Н4</v>
          </cell>
          <cell r="W608" t="e">
            <v>#VALUE!</v>
          </cell>
          <cell r="Y608" t="str">
            <v/>
          </cell>
          <cell r="Z608">
            <v>3</v>
          </cell>
          <cell r="AA608" t="str">
            <v>Н4</v>
          </cell>
          <cell r="AB608" t="e">
            <v>#VALUE!</v>
          </cell>
          <cell r="AD608" t="str">
            <v/>
          </cell>
          <cell r="AE608">
            <v>3</v>
          </cell>
          <cell r="AF608" t="str">
            <v>Н4</v>
          </cell>
          <cell r="AG608" t="e">
            <v>#VALUE!</v>
          </cell>
          <cell r="AI608" t="str">
            <v/>
          </cell>
          <cell r="AJ608">
            <v>3</v>
          </cell>
          <cell r="AK608" t="str">
            <v>Н4</v>
          </cell>
          <cell r="AL608" t="e">
            <v>#VALUE!</v>
          </cell>
          <cell r="AO608">
            <v>3</v>
          </cell>
        </row>
        <row r="609">
          <cell r="A609" t="str">
            <v>7695/016</v>
          </cell>
          <cell r="B609">
            <v>652</v>
          </cell>
          <cell r="C609" t="str">
            <v>Доп.офис №7695/016</v>
          </cell>
          <cell r="D609" t="str">
            <v>П3:Дополнительный офис - универсальный филиал</v>
          </cell>
          <cell r="E609" t="str">
            <v>607130</v>
          </cell>
          <cell r="F609" t="str">
            <v>Нижегородская область</v>
          </cell>
          <cell r="G609" t="str">
            <v>р.п.Ардатов, ул.Чкалова, 11А</v>
          </cell>
          <cell r="H609" t="str">
            <v>(83179)50442</v>
          </cell>
          <cell r="I609" t="str">
            <v>Баранов Вадим Иванович</v>
          </cell>
          <cell r="K609">
            <v>18.75</v>
          </cell>
          <cell r="L609" t="str">
            <v>Н6:городской населенный пункт (поселек городского типа, рабочий поселок)</v>
          </cell>
          <cell r="M609" t="str">
            <v>12345</v>
          </cell>
          <cell r="N609" t="str">
            <v>08:00 16:00|08:00 16:00|08:00 16:00|08:00 16:00|08:00 15:00</v>
          </cell>
          <cell r="O609" t="str">
            <v/>
          </cell>
          <cell r="P609">
            <v>17</v>
          </cell>
          <cell r="Q609" t="str">
            <v>Н6</v>
          </cell>
          <cell r="R609" t="e">
            <v>#VALUE!</v>
          </cell>
          <cell r="T609" t="str">
            <v/>
          </cell>
          <cell r="U609">
            <v>17</v>
          </cell>
          <cell r="V609" t="str">
            <v>Н6</v>
          </cell>
          <cell r="W609" t="e">
            <v>#VALUE!</v>
          </cell>
          <cell r="Y609" t="str">
            <v/>
          </cell>
          <cell r="Z609">
            <v>17</v>
          </cell>
          <cell r="AA609" t="str">
            <v>Н6</v>
          </cell>
          <cell r="AB609" t="e">
            <v>#VALUE!</v>
          </cell>
          <cell r="AD609" t="str">
            <v/>
          </cell>
          <cell r="AE609">
            <v>17</v>
          </cell>
          <cell r="AF609" t="str">
            <v>Н6</v>
          </cell>
          <cell r="AG609" t="e">
            <v>#VALUE!</v>
          </cell>
          <cell r="AI609" t="str">
            <v/>
          </cell>
          <cell r="AJ609">
            <v>17</v>
          </cell>
          <cell r="AK609" t="str">
            <v>Н6</v>
          </cell>
          <cell r="AL609" t="e">
            <v>#VALUE!</v>
          </cell>
          <cell r="AO609">
            <v>17</v>
          </cell>
        </row>
        <row r="610">
          <cell r="A610" t="str">
            <v>7695/019</v>
          </cell>
          <cell r="B610">
            <v>653</v>
          </cell>
          <cell r="C610" t="str">
            <v>Доп.офис №7695/019</v>
          </cell>
          <cell r="D610" t="str">
            <v>П5:Дополнительный офис - специализированный филиал, обслуживающий физических лиц</v>
          </cell>
          <cell r="E610" t="str">
            <v>607150</v>
          </cell>
          <cell r="F610" t="str">
            <v>Нижегородская область</v>
          </cell>
          <cell r="G610" t="str">
            <v>р.п.Мухтолово, ул.Зои Космодемьянской, 65</v>
          </cell>
          <cell r="H610" t="str">
            <v>(83179)54198</v>
          </cell>
          <cell r="I610" t="str">
            <v>Новикова Ирина Сергеевна</v>
          </cell>
          <cell r="K610">
            <v>4</v>
          </cell>
          <cell r="L610" t="str">
            <v>Н6:городской населенный пункт (поселек городского типа, рабочий поселок)</v>
          </cell>
          <cell r="M610" t="str">
            <v>12345</v>
          </cell>
          <cell r="N610" t="str">
            <v>08:00 16:00(12:30 13:30)|08:00 16:00(12:30 13:30)|08:00 16:00(12:30 13:30)|08:00 16:00(12:30 13:30)|08:00 15:00(12:30 13:30)</v>
          </cell>
          <cell r="O610" t="str">
            <v/>
          </cell>
          <cell r="P610">
            <v>4</v>
          </cell>
          <cell r="Q610" t="str">
            <v>Н6</v>
          </cell>
          <cell r="R610" t="e">
            <v>#VALUE!</v>
          </cell>
          <cell r="T610" t="str">
            <v/>
          </cell>
          <cell r="U610">
            <v>4</v>
          </cell>
          <cell r="V610" t="str">
            <v>Н6</v>
          </cell>
          <cell r="W610" t="e">
            <v>#VALUE!</v>
          </cell>
          <cell r="Y610" t="str">
            <v/>
          </cell>
          <cell r="Z610">
            <v>4</v>
          </cell>
          <cell r="AA610" t="str">
            <v>Н6</v>
          </cell>
          <cell r="AB610" t="e">
            <v>#VALUE!</v>
          </cell>
          <cell r="AD610" t="str">
            <v/>
          </cell>
          <cell r="AE610">
            <v>4</v>
          </cell>
          <cell r="AF610" t="str">
            <v>Н6</v>
          </cell>
          <cell r="AG610" t="e">
            <v>#VALUE!</v>
          </cell>
          <cell r="AI610" t="str">
            <v/>
          </cell>
          <cell r="AJ610">
            <v>4</v>
          </cell>
          <cell r="AK610" t="str">
            <v>Н6</v>
          </cell>
          <cell r="AL610" t="e">
            <v>#VALUE!</v>
          </cell>
          <cell r="AO610">
            <v>4</v>
          </cell>
        </row>
        <row r="611">
          <cell r="A611" t="str">
            <v>7695/020</v>
          </cell>
          <cell r="B611">
            <v>654</v>
          </cell>
          <cell r="C611" t="str">
            <v>Опер.касса №7695/020</v>
          </cell>
          <cell r="D611" t="str">
            <v>П6:Операционная касса вне кассового узла</v>
          </cell>
          <cell r="E611" t="str">
            <v>607154</v>
          </cell>
          <cell r="F611" t="str">
            <v>Нижегородская область</v>
          </cell>
          <cell r="G611" t="str">
            <v>с.Личадеево, ул.Центральная, 43а</v>
          </cell>
          <cell r="H611" t="str">
            <v>(83179)56383</v>
          </cell>
          <cell r="I611" t="str">
            <v>Барабанкина Клавдия Николаевна</v>
          </cell>
          <cell r="K611">
            <v>0.5</v>
          </cell>
          <cell r="L611" t="str">
            <v>Н7:сельский населенный пункт</v>
          </cell>
          <cell r="M611" t="str">
            <v>235</v>
          </cell>
          <cell r="N611" t="str">
            <v>07:30 15:30(12:00 13:00)|07:30 15:30(12:00 13:00)|07:30 11:30</v>
          </cell>
          <cell r="O611" t="str">
            <v/>
          </cell>
          <cell r="P611">
            <v>1</v>
          </cell>
          <cell r="Q611" t="str">
            <v>Н7</v>
          </cell>
          <cell r="R611" t="e">
            <v>#VALUE!</v>
          </cell>
          <cell r="T611" t="str">
            <v/>
          </cell>
          <cell r="U611">
            <v>1</v>
          </cell>
          <cell r="V611" t="str">
            <v>Н7</v>
          </cell>
          <cell r="W611" t="e">
            <v>#VALUE!</v>
          </cell>
          <cell r="Y611" t="str">
            <v/>
          </cell>
          <cell r="Z611">
            <v>1</v>
          </cell>
          <cell r="AA611" t="str">
            <v>Н7</v>
          </cell>
          <cell r="AB611" t="e">
            <v>#VALUE!</v>
          </cell>
          <cell r="AD611" t="str">
            <v/>
          </cell>
          <cell r="AE611">
            <v>1</v>
          </cell>
          <cell r="AF611" t="str">
            <v>Н7</v>
          </cell>
          <cell r="AG611" t="e">
            <v>#VALUE!</v>
          </cell>
          <cell r="AI611" t="str">
            <v/>
          </cell>
          <cell r="AJ611">
            <v>1</v>
          </cell>
          <cell r="AK611" t="str">
            <v>Н7</v>
          </cell>
          <cell r="AL611" t="e">
            <v>#VALUE!</v>
          </cell>
          <cell r="AO611">
            <v>1</v>
          </cell>
        </row>
        <row r="612">
          <cell r="A612" t="str">
            <v>7695/021</v>
          </cell>
          <cell r="B612">
            <v>655</v>
          </cell>
          <cell r="C612" t="str">
            <v>Опер.касса №7695/021</v>
          </cell>
          <cell r="D612" t="str">
            <v>П6:Операционная касса вне кассового узла</v>
          </cell>
          <cell r="E612" t="str">
            <v>607141</v>
          </cell>
          <cell r="F612" t="str">
            <v>Нижегородская область</v>
          </cell>
          <cell r="G612" t="str">
            <v>с.Стексово, ул.Молодежная, 21/2</v>
          </cell>
          <cell r="H612" t="str">
            <v>(83179)59225</v>
          </cell>
          <cell r="I612" t="str">
            <v>Хлопкова Надежда Николаевна</v>
          </cell>
          <cell r="K612">
            <v>0.5</v>
          </cell>
          <cell r="L612" t="str">
            <v>Н7:сельский населенный пункт</v>
          </cell>
          <cell r="M612" t="str">
            <v>235</v>
          </cell>
          <cell r="N612" t="str">
            <v>08:00 16:00(12:00 13:00)|08:00 16:00(12:00 13:00)|08:00 12:00</v>
          </cell>
          <cell r="O612" t="str">
            <v/>
          </cell>
          <cell r="P612">
            <v>1</v>
          </cell>
          <cell r="Q612" t="str">
            <v>Н7</v>
          </cell>
          <cell r="R612" t="e">
            <v>#VALUE!</v>
          </cell>
          <cell r="T612" t="str">
            <v/>
          </cell>
          <cell r="U612">
            <v>1</v>
          </cell>
          <cell r="V612" t="str">
            <v>Н7</v>
          </cell>
          <cell r="W612" t="e">
            <v>#VALUE!</v>
          </cell>
          <cell r="Y612" t="str">
            <v/>
          </cell>
          <cell r="Z612">
            <v>1</v>
          </cell>
          <cell r="AA612" t="str">
            <v>Н7</v>
          </cell>
          <cell r="AB612" t="e">
            <v>#VALUE!</v>
          </cell>
          <cell r="AD612" t="str">
            <v/>
          </cell>
          <cell r="AE612">
            <v>1</v>
          </cell>
          <cell r="AF612" t="str">
            <v>Н7</v>
          </cell>
          <cell r="AG612" t="e">
            <v>#VALUE!</v>
          </cell>
          <cell r="AI612" t="str">
            <v/>
          </cell>
          <cell r="AJ612">
            <v>1</v>
          </cell>
          <cell r="AK612" t="str">
            <v>Н7</v>
          </cell>
          <cell r="AL612" t="e">
            <v>#VALUE!</v>
          </cell>
          <cell r="AO612">
            <v>1</v>
          </cell>
        </row>
        <row r="613">
          <cell r="A613" t="str">
            <v>7695/022</v>
          </cell>
          <cell r="B613">
            <v>656</v>
          </cell>
          <cell r="C613" t="str">
            <v>Опер.касса №7695/022</v>
          </cell>
          <cell r="D613" t="str">
            <v>П6:Операционная касса вне кассового узла</v>
          </cell>
          <cell r="E613" t="str">
            <v>607152</v>
          </cell>
          <cell r="F613" t="str">
            <v>Нижегородская область</v>
          </cell>
          <cell r="G613" t="str">
            <v>с.Саконы, ул.Молодежная, 1а</v>
          </cell>
          <cell r="H613" t="str">
            <v>(83179)58488</v>
          </cell>
          <cell r="I613" t="str">
            <v>Смолкова Юлия Ивановна</v>
          </cell>
          <cell r="K613">
            <v>0.5</v>
          </cell>
          <cell r="L613" t="str">
            <v>Н7:сельский населенный пункт</v>
          </cell>
          <cell r="M613" t="str">
            <v>23</v>
          </cell>
          <cell r="N613" t="str">
            <v>08:00 16:00(12:30 13:00)|08:00 16:00(12:30 13:00)</v>
          </cell>
          <cell r="O613" t="str">
            <v/>
          </cell>
          <cell r="P613">
            <v>1</v>
          </cell>
          <cell r="Q613" t="str">
            <v>Н7</v>
          </cell>
          <cell r="R613" t="e">
            <v>#VALUE!</v>
          </cell>
          <cell r="T613" t="str">
            <v/>
          </cell>
          <cell r="U613">
            <v>1</v>
          </cell>
          <cell r="V613" t="str">
            <v>Н7</v>
          </cell>
          <cell r="W613" t="e">
            <v>#VALUE!</v>
          </cell>
          <cell r="Y613" t="str">
            <v/>
          </cell>
          <cell r="Z613">
            <v>1</v>
          </cell>
          <cell r="AA613" t="str">
            <v>Н7</v>
          </cell>
          <cell r="AB613" t="e">
            <v>#VALUE!</v>
          </cell>
          <cell r="AD613" t="str">
            <v/>
          </cell>
          <cell r="AE613">
            <v>1</v>
          </cell>
          <cell r="AF613" t="str">
            <v>Н7</v>
          </cell>
          <cell r="AG613" t="e">
            <v>#VALUE!</v>
          </cell>
          <cell r="AI613" t="str">
            <v/>
          </cell>
          <cell r="AJ613">
            <v>1</v>
          </cell>
          <cell r="AK613" t="str">
            <v>Н7</v>
          </cell>
          <cell r="AL613" t="e">
            <v>#VALUE!</v>
          </cell>
          <cell r="AO613">
            <v>1</v>
          </cell>
        </row>
        <row r="614">
          <cell r="A614" t="str">
            <v>7695/024</v>
          </cell>
          <cell r="B614">
            <v>657</v>
          </cell>
          <cell r="C614" t="str">
            <v>Опер.касса №7695/024</v>
          </cell>
          <cell r="D614" t="str">
            <v>П6:Операционная касса вне кассового узла</v>
          </cell>
          <cell r="E614" t="str">
            <v>607138</v>
          </cell>
          <cell r="F614" t="str">
            <v>Нижегородская область</v>
          </cell>
          <cell r="G614" t="str">
            <v>с.Хрипуново, ул.Школьная, 1</v>
          </cell>
          <cell r="H614" t="str">
            <v>(83179)57633</v>
          </cell>
          <cell r="I614" t="str">
            <v>Попкова Елена Николаевна</v>
          </cell>
          <cell r="K614">
            <v>0.5</v>
          </cell>
          <cell r="L614" t="str">
            <v>Н7:сельский населенный пункт</v>
          </cell>
          <cell r="M614" t="str">
            <v>235</v>
          </cell>
          <cell r="N614" t="str">
            <v>08:00 16:00(12:00 13:00)|08:00 16:00(12:00 13:00)|08:00 12:00</v>
          </cell>
          <cell r="O614" t="str">
            <v/>
          </cell>
          <cell r="P614">
            <v>1</v>
          </cell>
          <cell r="Q614" t="str">
            <v>Н7</v>
          </cell>
          <cell r="R614" t="e">
            <v>#VALUE!</v>
          </cell>
          <cell r="T614" t="str">
            <v/>
          </cell>
          <cell r="U614">
            <v>1</v>
          </cell>
          <cell r="V614" t="str">
            <v>Н7</v>
          </cell>
          <cell r="W614" t="e">
            <v>#VALUE!</v>
          </cell>
          <cell r="Y614" t="str">
            <v/>
          </cell>
          <cell r="Z614">
            <v>1</v>
          </cell>
          <cell r="AA614" t="str">
            <v>Н7</v>
          </cell>
          <cell r="AB614" t="e">
            <v>#VALUE!</v>
          </cell>
          <cell r="AD614" t="str">
            <v/>
          </cell>
          <cell r="AE614">
            <v>1</v>
          </cell>
          <cell r="AF614" t="str">
            <v>Н7</v>
          </cell>
          <cell r="AG614" t="e">
            <v>#VALUE!</v>
          </cell>
          <cell r="AI614" t="str">
            <v/>
          </cell>
          <cell r="AJ614">
            <v>1</v>
          </cell>
          <cell r="AK614" t="str">
            <v>Н7</v>
          </cell>
          <cell r="AL614" t="e">
            <v>#VALUE!</v>
          </cell>
          <cell r="AO614">
            <v>1</v>
          </cell>
        </row>
        <row r="615">
          <cell r="A615" t="str">
            <v>7695/025</v>
          </cell>
          <cell r="B615">
            <v>658</v>
          </cell>
          <cell r="C615" t="str">
            <v>Доп.офис №7695/025</v>
          </cell>
          <cell r="D615" t="str">
            <v>П3:Дополнительный офис - универсальный филиал</v>
          </cell>
          <cell r="E615" t="str">
            <v>607320</v>
          </cell>
          <cell r="F615" t="str">
            <v>Нижегородская область</v>
          </cell>
          <cell r="G615" t="str">
            <v>с.Дивеево, ул.Комсомольская, 1</v>
          </cell>
          <cell r="H615" t="str">
            <v>(83134)42532</v>
          </cell>
          <cell r="I615" t="str">
            <v>Миронова Галина Ивановна</v>
          </cell>
          <cell r="K615">
            <v>16</v>
          </cell>
          <cell r="L615" t="str">
            <v>Н7:сельский населенный пункт</v>
          </cell>
          <cell r="M615" t="str">
            <v>12345</v>
          </cell>
          <cell r="N615" t="str">
            <v>08:00 16:00|08:00 16:00|08:00 16:00|08:00 16:00|08:00 15:00</v>
          </cell>
          <cell r="O615" t="str">
            <v/>
          </cell>
          <cell r="P615">
            <v>11</v>
          </cell>
          <cell r="Q615" t="str">
            <v>Н7</v>
          </cell>
          <cell r="R615" t="e">
            <v>#VALUE!</v>
          </cell>
          <cell r="T615" t="str">
            <v/>
          </cell>
          <cell r="U615">
            <v>11</v>
          </cell>
          <cell r="V615" t="str">
            <v>Н7</v>
          </cell>
          <cell r="W615" t="e">
            <v>#VALUE!</v>
          </cell>
          <cell r="Y615" t="str">
            <v/>
          </cell>
          <cell r="Z615">
            <v>11</v>
          </cell>
          <cell r="AA615" t="str">
            <v>Н7</v>
          </cell>
          <cell r="AB615" t="e">
            <v>#VALUE!</v>
          </cell>
          <cell r="AD615" t="str">
            <v/>
          </cell>
          <cell r="AE615">
            <v>11</v>
          </cell>
          <cell r="AF615" t="str">
            <v>Н7</v>
          </cell>
          <cell r="AG615" t="e">
            <v>#VALUE!</v>
          </cell>
          <cell r="AI615" t="str">
            <v/>
          </cell>
          <cell r="AJ615">
            <v>11</v>
          </cell>
          <cell r="AK615" t="str">
            <v>Н7</v>
          </cell>
          <cell r="AL615" t="e">
            <v>#VALUE!</v>
          </cell>
          <cell r="AO615">
            <v>11</v>
          </cell>
        </row>
        <row r="616">
          <cell r="A616" t="str">
            <v>7695/026</v>
          </cell>
          <cell r="B616">
            <v>659</v>
          </cell>
          <cell r="C616" t="str">
            <v>Опер.касса №7695/026</v>
          </cell>
          <cell r="D616" t="str">
            <v>П6:Операционная касса вне кассового узла</v>
          </cell>
          <cell r="E616" t="str">
            <v>607332</v>
          </cell>
          <cell r="F616" t="str">
            <v>Нижегородская область</v>
          </cell>
          <cell r="G616" t="str">
            <v>с.Глухово, ул.Почтовая, 69а</v>
          </cell>
          <cell r="H616" t="str">
            <v>(83134)32241</v>
          </cell>
          <cell r="I616" t="str">
            <v>Лядова Лидия Ивановна</v>
          </cell>
          <cell r="K616">
            <v>0.25</v>
          </cell>
          <cell r="L616" t="str">
            <v>Н7:сельский населенный пункт</v>
          </cell>
          <cell r="M616" t="str">
            <v>35</v>
          </cell>
          <cell r="N616" t="str">
            <v>09:00 13:30|09:00 13:30</v>
          </cell>
          <cell r="O616" t="str">
            <v/>
          </cell>
          <cell r="P616">
            <v>1</v>
          </cell>
          <cell r="Q616" t="str">
            <v>Н7</v>
          </cell>
          <cell r="R616" t="e">
            <v>#VALUE!</v>
          </cell>
          <cell r="T616" t="str">
            <v/>
          </cell>
          <cell r="U616">
            <v>1</v>
          </cell>
          <cell r="V616" t="str">
            <v>Н7</v>
          </cell>
          <cell r="W616" t="e">
            <v>#VALUE!</v>
          </cell>
          <cell r="Y616" t="str">
            <v/>
          </cell>
          <cell r="Z616">
            <v>1</v>
          </cell>
          <cell r="AA616" t="str">
            <v>Н7</v>
          </cell>
          <cell r="AB616" t="e">
            <v>#VALUE!</v>
          </cell>
          <cell r="AD616" t="str">
            <v/>
          </cell>
          <cell r="AE616">
            <v>1</v>
          </cell>
          <cell r="AF616" t="str">
            <v>Н7</v>
          </cell>
          <cell r="AG616" t="e">
            <v>#VALUE!</v>
          </cell>
          <cell r="AI616" t="str">
            <v/>
          </cell>
          <cell r="AJ616">
            <v>1</v>
          </cell>
          <cell r="AK616" t="str">
            <v>Н7</v>
          </cell>
          <cell r="AL616" t="e">
            <v>#VALUE!</v>
          </cell>
          <cell r="AO616">
            <v>1</v>
          </cell>
        </row>
        <row r="617">
          <cell r="A617" t="str">
            <v>7695/027</v>
          </cell>
          <cell r="B617">
            <v>660</v>
          </cell>
          <cell r="C617" t="str">
            <v>Опер.касса №7695/027</v>
          </cell>
          <cell r="D617" t="str">
            <v>П6:Операционная касса вне кассового узла</v>
          </cell>
          <cell r="E617" t="str">
            <v>607334</v>
          </cell>
          <cell r="F617" t="str">
            <v>Нижегородская область</v>
          </cell>
          <cell r="G617" t="str">
            <v>с.Конново, ул.Молодежная, 7а</v>
          </cell>
          <cell r="H617" t="str">
            <v>(83134)33634</v>
          </cell>
          <cell r="I617" t="str">
            <v>Кирюшова Юлия Викторовна</v>
          </cell>
          <cell r="K617">
            <v>0.5</v>
          </cell>
          <cell r="L617" t="str">
            <v>Н7:сельский населенный пункт</v>
          </cell>
          <cell r="M617" t="str">
            <v>135</v>
          </cell>
          <cell r="N617" t="str">
            <v>08:00 15:30(12:00 13:00)|08:00 15:30(12:00 13:00)|08:00 13:30</v>
          </cell>
          <cell r="O617" t="str">
            <v/>
          </cell>
          <cell r="P617">
            <v>1</v>
          </cell>
          <cell r="Q617" t="str">
            <v>Н7</v>
          </cell>
          <cell r="R617" t="e">
            <v>#VALUE!</v>
          </cell>
          <cell r="T617" t="str">
            <v/>
          </cell>
          <cell r="U617">
            <v>1</v>
          </cell>
          <cell r="V617" t="str">
            <v>Н7</v>
          </cell>
          <cell r="W617" t="e">
            <v>#VALUE!</v>
          </cell>
          <cell r="Y617" t="str">
            <v/>
          </cell>
          <cell r="Z617">
            <v>1</v>
          </cell>
          <cell r="AA617" t="str">
            <v>Н7</v>
          </cell>
          <cell r="AB617" t="e">
            <v>#VALUE!</v>
          </cell>
          <cell r="AD617" t="str">
            <v/>
          </cell>
          <cell r="AE617">
            <v>1</v>
          </cell>
          <cell r="AF617" t="str">
            <v>Н7</v>
          </cell>
          <cell r="AG617" t="e">
            <v>#VALUE!</v>
          </cell>
          <cell r="AI617" t="str">
            <v/>
          </cell>
          <cell r="AJ617">
            <v>1</v>
          </cell>
          <cell r="AK617" t="str">
            <v>Н7</v>
          </cell>
          <cell r="AL617" t="e">
            <v>#VALUE!</v>
          </cell>
          <cell r="AO617">
            <v>1</v>
          </cell>
        </row>
        <row r="618">
          <cell r="A618" t="str">
            <v>7695/029</v>
          </cell>
          <cell r="B618">
            <v>661</v>
          </cell>
          <cell r="C618" t="str">
            <v>Опер.касса №7695/029</v>
          </cell>
          <cell r="D618" t="str">
            <v>П6:Операционная касса вне кассового узла</v>
          </cell>
          <cell r="E618" t="str">
            <v>607323</v>
          </cell>
          <cell r="F618" t="str">
            <v>Нижегородская область</v>
          </cell>
          <cell r="G618" t="str">
            <v>с.Большое Череватово, ул.Центральная, 110</v>
          </cell>
          <cell r="H618" t="str">
            <v>(83130)32317</v>
          </cell>
          <cell r="I618" t="str">
            <v>Маслова Елена Ивановна</v>
          </cell>
          <cell r="K618">
            <v>0.5</v>
          </cell>
          <cell r="L618" t="str">
            <v>Н7:сельский населенный пункт</v>
          </cell>
          <cell r="M618" t="str">
            <v>135</v>
          </cell>
          <cell r="N618" t="str">
            <v>08:00 15:30(12:00 13:00)|08:00 15:30(12:00 13:00)|08:00 13:30</v>
          </cell>
          <cell r="O618" t="str">
            <v/>
          </cell>
          <cell r="P618">
            <v>1</v>
          </cell>
          <cell r="Q618" t="str">
            <v>Н7</v>
          </cell>
          <cell r="R618" t="e">
            <v>#VALUE!</v>
          </cell>
          <cell r="T618" t="str">
            <v/>
          </cell>
          <cell r="U618">
            <v>1</v>
          </cell>
          <cell r="V618" t="str">
            <v>Н7</v>
          </cell>
          <cell r="W618" t="e">
            <v>#VALUE!</v>
          </cell>
          <cell r="Y618" t="str">
            <v/>
          </cell>
          <cell r="Z618">
            <v>1</v>
          </cell>
          <cell r="AA618" t="str">
            <v>Н7</v>
          </cell>
          <cell r="AB618" t="e">
            <v>#VALUE!</v>
          </cell>
          <cell r="AD618" t="str">
            <v/>
          </cell>
          <cell r="AE618">
            <v>1</v>
          </cell>
          <cell r="AF618" t="str">
            <v>Н7</v>
          </cell>
          <cell r="AG618" t="e">
            <v>#VALUE!</v>
          </cell>
          <cell r="AI618" t="str">
            <v/>
          </cell>
          <cell r="AJ618">
            <v>1</v>
          </cell>
          <cell r="AK618" t="str">
            <v>Н7</v>
          </cell>
          <cell r="AL618" t="e">
            <v>#VALUE!</v>
          </cell>
          <cell r="AO618">
            <v>1</v>
          </cell>
        </row>
        <row r="619">
          <cell r="A619" t="str">
            <v>7695/03</v>
          </cell>
          <cell r="B619">
            <v>662</v>
          </cell>
          <cell r="C619" t="str">
            <v>Доп.офис №7695/03</v>
          </cell>
          <cell r="D619" t="str">
            <v>П5:Дополнительный офис - специализированный филиал, обслуживающий физических лиц</v>
          </cell>
          <cell r="E619" t="str">
            <v>607182</v>
          </cell>
          <cell r="F619" t="str">
            <v>Нижегородская область</v>
          </cell>
          <cell r="G619" t="str">
            <v>г.Саров, проспект Музрукова, 17</v>
          </cell>
          <cell r="H619" t="str">
            <v>(83130)54697</v>
          </cell>
          <cell r="I619" t="str">
            <v>Красникова Алевтина Владимировна</v>
          </cell>
          <cell r="K619">
            <v>5</v>
          </cell>
          <cell r="L619" t="str">
            <v>Н4:город (не являющийся центром субъекта РФ) с населением свыше 50 до 100 тыс. чел.</v>
          </cell>
          <cell r="M619" t="str">
            <v>12345</v>
          </cell>
          <cell r="N619" t="str">
            <v>10:15 18:25(14:15 15:15)|10:15 18:25(14:15 15:15)|10:15 18:25(14:15 15:15)|10:15 18:25(14:15 15:15)|10:15 17:25(14:15 15:15)</v>
          </cell>
          <cell r="O619" t="str">
            <v/>
          </cell>
          <cell r="P619">
            <v>4</v>
          </cell>
          <cell r="Q619" t="str">
            <v>Н4</v>
          </cell>
          <cell r="R619" t="e">
            <v>#VALUE!</v>
          </cell>
          <cell r="T619" t="str">
            <v/>
          </cell>
          <cell r="U619">
            <v>4</v>
          </cell>
          <cell r="V619" t="str">
            <v>Н4</v>
          </cell>
          <cell r="W619" t="e">
            <v>#VALUE!</v>
          </cell>
          <cell r="Y619" t="str">
            <v/>
          </cell>
          <cell r="Z619">
            <v>4</v>
          </cell>
          <cell r="AA619" t="str">
            <v>Н4</v>
          </cell>
          <cell r="AB619" t="e">
            <v>#VALUE!</v>
          </cell>
          <cell r="AD619" t="str">
            <v/>
          </cell>
          <cell r="AE619">
            <v>4</v>
          </cell>
          <cell r="AF619" t="str">
            <v>Н4</v>
          </cell>
          <cell r="AG619" t="e">
            <v>#VALUE!</v>
          </cell>
          <cell r="AI619" t="str">
            <v/>
          </cell>
          <cell r="AJ619">
            <v>4</v>
          </cell>
          <cell r="AK619" t="str">
            <v>Н4</v>
          </cell>
          <cell r="AL619" t="e">
            <v>#VALUE!</v>
          </cell>
          <cell r="AO619">
            <v>4</v>
          </cell>
        </row>
        <row r="620">
          <cell r="A620" t="str">
            <v>7695/030</v>
          </cell>
          <cell r="B620">
            <v>663</v>
          </cell>
          <cell r="C620" t="str">
            <v>Опер.касса №7695/030</v>
          </cell>
          <cell r="D620" t="str">
            <v>П6:Операционная касса вне кассового узла</v>
          </cell>
          <cell r="E620" t="str">
            <v>607333</v>
          </cell>
          <cell r="F620" t="str">
            <v>Нижегородская область</v>
          </cell>
          <cell r="G620" t="str">
            <v>с.Ивановское, ул.Прудовая, 9а</v>
          </cell>
          <cell r="H620" t="str">
            <v>-</v>
          </cell>
          <cell r="I620" t="str">
            <v>Малыгина Антонина Михайловна</v>
          </cell>
          <cell r="K620">
            <v>0.25</v>
          </cell>
          <cell r="L620" t="str">
            <v>Н7:сельский населенный пункт</v>
          </cell>
          <cell r="M620" t="str">
            <v>13</v>
          </cell>
          <cell r="N620" t="str">
            <v>08:00 12:30|08:00 12:30</v>
          </cell>
          <cell r="O620" t="str">
            <v/>
          </cell>
          <cell r="P620">
            <v>1</v>
          </cell>
          <cell r="Q620" t="str">
            <v>Н7</v>
          </cell>
          <cell r="R620" t="e">
            <v>#VALUE!</v>
          </cell>
          <cell r="T620" t="str">
            <v/>
          </cell>
          <cell r="U620">
            <v>1</v>
          </cell>
          <cell r="V620" t="str">
            <v>Н7</v>
          </cell>
          <cell r="W620" t="e">
            <v>#VALUE!</v>
          </cell>
          <cell r="Y620" t="str">
            <v/>
          </cell>
          <cell r="Z620">
            <v>1</v>
          </cell>
          <cell r="AA620" t="str">
            <v>Н7</v>
          </cell>
          <cell r="AB620" t="e">
            <v>#VALUE!</v>
          </cell>
          <cell r="AD620" t="str">
            <v/>
          </cell>
          <cell r="AE620">
            <v>1</v>
          </cell>
          <cell r="AF620" t="str">
            <v>Н7</v>
          </cell>
          <cell r="AG620" t="e">
            <v>#VALUE!</v>
          </cell>
          <cell r="AI620" t="str">
            <v/>
          </cell>
          <cell r="AJ620">
            <v>1</v>
          </cell>
          <cell r="AK620" t="str">
            <v>Н7</v>
          </cell>
          <cell r="AL620" t="e">
            <v>#VALUE!</v>
          </cell>
          <cell r="AO620">
            <v>1</v>
          </cell>
        </row>
        <row r="621">
          <cell r="A621" t="str">
            <v>7695/031</v>
          </cell>
          <cell r="B621">
            <v>664</v>
          </cell>
          <cell r="C621" t="str">
            <v>Опер.касса №7695/031</v>
          </cell>
          <cell r="D621" t="str">
            <v>П6:Операционная касса вне кассового узла</v>
          </cell>
          <cell r="E621" t="str">
            <v>607328</v>
          </cell>
          <cell r="F621" t="str">
            <v>Нижегородская область</v>
          </cell>
          <cell r="G621" t="str">
            <v>п.Сатис, ул.Советская, 3</v>
          </cell>
          <cell r="H621" t="str">
            <v>(83143)41163</v>
          </cell>
          <cell r="I621" t="str">
            <v>Гладкова Лидия Сергеевна</v>
          </cell>
          <cell r="K621">
            <v>1.5</v>
          </cell>
          <cell r="L621" t="str">
            <v>Н7:сельский населенный пункт</v>
          </cell>
          <cell r="M621" t="str">
            <v>1245</v>
          </cell>
          <cell r="N621" t="str">
            <v>08:00 16:00(13:00 14:00)|08:00 16:00(13:00 14:00)|08:00 16:00(13:00 14:00)|08:00 13:30</v>
          </cell>
          <cell r="O621" t="str">
            <v/>
          </cell>
          <cell r="P621">
            <v>2</v>
          </cell>
          <cell r="Q621" t="str">
            <v>Н7</v>
          </cell>
          <cell r="R621" t="e">
            <v>#VALUE!</v>
          </cell>
          <cell r="T621" t="str">
            <v/>
          </cell>
          <cell r="U621">
            <v>2</v>
          </cell>
          <cell r="V621" t="str">
            <v>Н7</v>
          </cell>
          <cell r="W621" t="e">
            <v>#VALUE!</v>
          </cell>
          <cell r="Y621" t="str">
            <v/>
          </cell>
          <cell r="Z621">
            <v>2</v>
          </cell>
          <cell r="AA621" t="str">
            <v>Н7</v>
          </cell>
          <cell r="AB621" t="e">
            <v>#VALUE!</v>
          </cell>
          <cell r="AD621" t="str">
            <v/>
          </cell>
          <cell r="AE621">
            <v>2</v>
          </cell>
          <cell r="AF621" t="str">
            <v>Н7</v>
          </cell>
          <cell r="AG621" t="e">
            <v>#VALUE!</v>
          </cell>
          <cell r="AI621" t="str">
            <v/>
          </cell>
          <cell r="AJ621">
            <v>2</v>
          </cell>
          <cell r="AK621" t="str">
            <v>Н7</v>
          </cell>
          <cell r="AL621" t="e">
            <v>#VALUE!</v>
          </cell>
          <cell r="AO621">
            <v>2</v>
          </cell>
        </row>
        <row r="622">
          <cell r="A622" t="str">
            <v>7695/032</v>
          </cell>
          <cell r="B622">
            <v>665</v>
          </cell>
          <cell r="C622" t="str">
            <v>Опер.касса №7695/032</v>
          </cell>
          <cell r="D622" t="str">
            <v>П6:Операционная касса вне кассового узла</v>
          </cell>
          <cell r="E622" t="str">
            <v>607335</v>
          </cell>
          <cell r="F622" t="str">
            <v>Нижегородская область</v>
          </cell>
          <cell r="G622" t="str">
            <v>с.Верякуши, ул.Колхозная, 4</v>
          </cell>
          <cell r="H622" t="str">
            <v>(83143)34062</v>
          </cell>
          <cell r="I622" t="str">
            <v>Зубкова Мария Николаевна</v>
          </cell>
          <cell r="K622">
            <v>0.5</v>
          </cell>
          <cell r="L622" t="str">
            <v>Н7:сельский населенный пункт</v>
          </cell>
          <cell r="M622" t="str">
            <v>135</v>
          </cell>
          <cell r="N622" t="str">
            <v>08:00 15:30(12:00 13:00)|08:00 15:30(12:00 13:00)|08:00 13:30</v>
          </cell>
          <cell r="O622" t="str">
            <v/>
          </cell>
          <cell r="P622">
            <v>1</v>
          </cell>
          <cell r="Q622" t="str">
            <v>Н7</v>
          </cell>
          <cell r="R622" t="e">
            <v>#VALUE!</v>
          </cell>
          <cell r="T622" t="str">
            <v/>
          </cell>
          <cell r="U622">
            <v>1</v>
          </cell>
          <cell r="V622" t="str">
            <v>Н7</v>
          </cell>
          <cell r="W622" t="e">
            <v>#VALUE!</v>
          </cell>
          <cell r="Y622" t="str">
            <v/>
          </cell>
          <cell r="Z622">
            <v>1</v>
          </cell>
          <cell r="AA622" t="str">
            <v>Н7</v>
          </cell>
          <cell r="AB622" t="e">
            <v>#VALUE!</v>
          </cell>
          <cell r="AD622" t="str">
            <v/>
          </cell>
          <cell r="AE622">
            <v>1</v>
          </cell>
          <cell r="AF622" t="str">
            <v>Н7</v>
          </cell>
          <cell r="AG622" t="e">
            <v>#VALUE!</v>
          </cell>
          <cell r="AI622" t="str">
            <v/>
          </cell>
          <cell r="AJ622">
            <v>1</v>
          </cell>
          <cell r="AK622" t="str">
            <v>Н7</v>
          </cell>
          <cell r="AL622" t="e">
            <v>#VALUE!</v>
          </cell>
          <cell r="AO622">
            <v>1</v>
          </cell>
        </row>
        <row r="623">
          <cell r="A623" t="str">
            <v>7695/033</v>
          </cell>
          <cell r="B623">
            <v>666</v>
          </cell>
          <cell r="C623" t="str">
            <v>Опер.касса №7695/033</v>
          </cell>
          <cell r="D623" t="str">
            <v>П6:Операционная касса вне кассового узла</v>
          </cell>
          <cell r="E623" t="str">
            <v>607325</v>
          </cell>
          <cell r="F623" t="str">
            <v>Нижегородская область</v>
          </cell>
          <cell r="G623" t="str">
            <v>с.Суворово, ул.Молодежная, 9а</v>
          </cell>
          <cell r="H623" t="str">
            <v>(83143)33225</v>
          </cell>
          <cell r="I623" t="str">
            <v>Лядова Лидия Ивановна</v>
          </cell>
          <cell r="K623">
            <v>0.5</v>
          </cell>
          <cell r="L623" t="str">
            <v>Н7:сельский населенный пункт</v>
          </cell>
          <cell r="M623" t="str">
            <v>24</v>
          </cell>
          <cell r="N623" t="str">
            <v>10:30 15:30|10:30 15:30</v>
          </cell>
          <cell r="O623" t="str">
            <v/>
          </cell>
          <cell r="P623">
            <v>1</v>
          </cell>
          <cell r="Q623" t="str">
            <v>Н7</v>
          </cell>
          <cell r="R623" t="e">
            <v>#VALUE!</v>
          </cell>
          <cell r="T623" t="str">
            <v/>
          </cell>
          <cell r="U623">
            <v>1</v>
          </cell>
          <cell r="V623" t="str">
            <v>Н7</v>
          </cell>
          <cell r="W623" t="e">
            <v>#VALUE!</v>
          </cell>
          <cell r="Y623" t="str">
            <v/>
          </cell>
          <cell r="Z623">
            <v>1</v>
          </cell>
          <cell r="AA623" t="str">
            <v>Н7</v>
          </cell>
          <cell r="AB623" t="e">
            <v>#VALUE!</v>
          </cell>
          <cell r="AD623" t="str">
            <v/>
          </cell>
          <cell r="AE623">
            <v>1</v>
          </cell>
          <cell r="AF623" t="str">
            <v>Н7</v>
          </cell>
          <cell r="AG623" t="e">
            <v>#VALUE!</v>
          </cell>
          <cell r="AI623" t="str">
            <v/>
          </cell>
          <cell r="AJ623">
            <v>1</v>
          </cell>
          <cell r="AK623" t="str">
            <v>Н7</v>
          </cell>
          <cell r="AL623" t="e">
            <v>#VALUE!</v>
          </cell>
          <cell r="AO623">
            <v>1</v>
          </cell>
        </row>
        <row r="624">
          <cell r="A624" t="str">
            <v>7695/035</v>
          </cell>
          <cell r="B624">
            <v>667</v>
          </cell>
          <cell r="C624" t="str">
            <v>Доп.офис №7695/035</v>
          </cell>
          <cell r="D624" t="str">
            <v>П3:Дополнительный офис - универсальный филиал</v>
          </cell>
          <cell r="E624" t="str">
            <v>607340</v>
          </cell>
          <cell r="F624" t="str">
            <v>Нижегородская область</v>
          </cell>
          <cell r="G624" t="str">
            <v>р.п.Вознесенское, ул.Заводской микрорайон, 2</v>
          </cell>
          <cell r="H624" t="str">
            <v>(83178)61231</v>
          </cell>
          <cell r="I624" t="str">
            <v>Яшнова Валентина Владимировна</v>
          </cell>
          <cell r="K624">
            <v>14.75</v>
          </cell>
          <cell r="L624" t="str">
            <v>Н6:городской населенный пункт (поселек городского типа, рабочий поселок)</v>
          </cell>
          <cell r="M624" t="str">
            <v>12345</v>
          </cell>
          <cell r="N624" t="str">
            <v>08:00 16:00|08:00 16:00|08:00 16:00|08:00 16:00|08:00 15:00</v>
          </cell>
          <cell r="O624" t="str">
            <v/>
          </cell>
          <cell r="P624">
            <v>11</v>
          </cell>
          <cell r="Q624" t="str">
            <v>Н6</v>
          </cell>
          <cell r="R624" t="e">
            <v>#VALUE!</v>
          </cell>
          <cell r="T624" t="str">
            <v/>
          </cell>
          <cell r="U624">
            <v>11</v>
          </cell>
          <cell r="V624" t="str">
            <v>Н6</v>
          </cell>
          <cell r="W624" t="e">
            <v>#VALUE!</v>
          </cell>
          <cell r="Y624" t="str">
            <v/>
          </cell>
          <cell r="Z624">
            <v>11</v>
          </cell>
          <cell r="AA624" t="str">
            <v>Н6</v>
          </cell>
          <cell r="AB624" t="e">
            <v>#VALUE!</v>
          </cell>
          <cell r="AD624" t="str">
            <v/>
          </cell>
          <cell r="AE624">
            <v>11</v>
          </cell>
          <cell r="AF624" t="str">
            <v>Н6</v>
          </cell>
          <cell r="AG624" t="e">
            <v>#VALUE!</v>
          </cell>
          <cell r="AI624" t="str">
            <v/>
          </cell>
          <cell r="AJ624">
            <v>11</v>
          </cell>
          <cell r="AK624" t="str">
            <v>Н6</v>
          </cell>
          <cell r="AL624" t="e">
            <v>#VALUE!</v>
          </cell>
          <cell r="AO624">
            <v>11</v>
          </cell>
        </row>
        <row r="625">
          <cell r="A625" t="str">
            <v>7695/036</v>
          </cell>
          <cell r="B625">
            <v>668</v>
          </cell>
          <cell r="C625" t="str">
            <v>Опер.касса №7695/036</v>
          </cell>
          <cell r="D625" t="str">
            <v>П6:Операционная касса вне кассового узла</v>
          </cell>
          <cell r="E625" t="str">
            <v>607353</v>
          </cell>
          <cell r="F625" t="str">
            <v>Нижегородская область</v>
          </cell>
          <cell r="G625" t="str">
            <v>с.Нарышкино, ул.Л.Толстого, 4</v>
          </cell>
          <cell r="H625" t="str">
            <v>(83178)71338</v>
          </cell>
          <cell r="I625" t="str">
            <v>Ефимова Ольга Алексеевна</v>
          </cell>
          <cell r="K625">
            <v>0.75</v>
          </cell>
          <cell r="L625" t="str">
            <v>Н7:сельский населенный пункт</v>
          </cell>
          <cell r="M625" t="str">
            <v>1234</v>
          </cell>
          <cell r="N625" t="str">
            <v>08:00 15:30(12:00 13:00)|08:00 15:30(12:00 13:00)|08:00 15:30(12:00 13:00)|08:00 15:30(12:00 13:00)</v>
          </cell>
          <cell r="O625" t="str">
            <v/>
          </cell>
          <cell r="P625">
            <v>1</v>
          </cell>
          <cell r="Q625" t="str">
            <v>Н7</v>
          </cell>
          <cell r="R625" t="e">
            <v>#VALUE!</v>
          </cell>
          <cell r="T625" t="str">
            <v/>
          </cell>
          <cell r="U625">
            <v>1</v>
          </cell>
          <cell r="V625" t="str">
            <v>Н7</v>
          </cell>
          <cell r="W625" t="e">
            <v>#VALUE!</v>
          </cell>
          <cell r="Y625" t="str">
            <v/>
          </cell>
          <cell r="Z625">
            <v>1</v>
          </cell>
          <cell r="AA625" t="str">
            <v>Н7</v>
          </cell>
          <cell r="AB625" t="e">
            <v>#VALUE!</v>
          </cell>
          <cell r="AD625" t="str">
            <v/>
          </cell>
          <cell r="AE625">
            <v>1</v>
          </cell>
          <cell r="AF625" t="str">
            <v>Н7</v>
          </cell>
          <cell r="AG625" t="e">
            <v>#VALUE!</v>
          </cell>
          <cell r="AI625" t="str">
            <v/>
          </cell>
          <cell r="AJ625">
            <v>1</v>
          </cell>
          <cell r="AK625" t="str">
            <v>Н7</v>
          </cell>
          <cell r="AL625" t="e">
            <v>#VALUE!</v>
          </cell>
          <cell r="AO625">
            <v>1</v>
          </cell>
        </row>
        <row r="626">
          <cell r="A626" t="str">
            <v>7695/037</v>
          </cell>
          <cell r="B626">
            <v>669</v>
          </cell>
          <cell r="C626" t="str">
            <v>Опер.касса №7695/037</v>
          </cell>
          <cell r="D626" t="str">
            <v>П6:Операционная касса вне кассового узла</v>
          </cell>
          <cell r="E626" t="str">
            <v>607344</v>
          </cell>
          <cell r="F626" t="str">
            <v>Нижегородская область</v>
          </cell>
          <cell r="G626" t="str">
            <v>с.Полх-Майдан, ул.Ленина, 116а</v>
          </cell>
          <cell r="H626" t="str">
            <v>(83178)72734</v>
          </cell>
          <cell r="I626" t="str">
            <v>Арбузова Ирина Михайловна</v>
          </cell>
          <cell r="K626">
            <v>0.5</v>
          </cell>
          <cell r="L626" t="str">
            <v>Н7:сельский населенный пункт</v>
          </cell>
          <cell r="M626" t="str">
            <v>135</v>
          </cell>
          <cell r="N626" t="str">
            <v>08:00 15:00(12:00 13:00)|08:00 15:00(12:00 13:00)|08:00 13:00</v>
          </cell>
          <cell r="O626" t="str">
            <v/>
          </cell>
          <cell r="P626">
            <v>1</v>
          </cell>
          <cell r="Q626" t="str">
            <v>Н7</v>
          </cell>
          <cell r="R626" t="e">
            <v>#VALUE!</v>
          </cell>
          <cell r="T626" t="str">
            <v/>
          </cell>
          <cell r="U626">
            <v>1</v>
          </cell>
          <cell r="V626" t="str">
            <v>Н7</v>
          </cell>
          <cell r="W626" t="e">
            <v>#VALUE!</v>
          </cell>
          <cell r="Y626" t="str">
            <v/>
          </cell>
          <cell r="Z626">
            <v>1</v>
          </cell>
          <cell r="AA626" t="str">
            <v>Н7</v>
          </cell>
          <cell r="AB626" t="e">
            <v>#VALUE!</v>
          </cell>
          <cell r="AD626" t="str">
            <v/>
          </cell>
          <cell r="AE626">
            <v>1</v>
          </cell>
          <cell r="AF626" t="str">
            <v>Н7</v>
          </cell>
          <cell r="AG626" t="e">
            <v>#VALUE!</v>
          </cell>
          <cell r="AI626" t="str">
            <v/>
          </cell>
          <cell r="AJ626">
            <v>1</v>
          </cell>
          <cell r="AK626" t="str">
            <v>Н7</v>
          </cell>
          <cell r="AL626" t="e">
            <v>#VALUE!</v>
          </cell>
          <cell r="AO626">
            <v>1</v>
          </cell>
        </row>
        <row r="627">
          <cell r="A627" t="str">
            <v>7695/038</v>
          </cell>
          <cell r="B627">
            <v>670</v>
          </cell>
          <cell r="C627" t="str">
            <v>Опер.касса №7695/038</v>
          </cell>
          <cell r="D627" t="str">
            <v>П6:Операционная касса вне кассового узла</v>
          </cell>
          <cell r="E627" t="str">
            <v>607342</v>
          </cell>
          <cell r="F627" t="str">
            <v>Нижегородская область</v>
          </cell>
          <cell r="G627" t="str">
            <v>с.Бутаково, ул.Молодежная, 8</v>
          </cell>
          <cell r="H627" t="str">
            <v>(83178)72265</v>
          </cell>
          <cell r="I627" t="str">
            <v>Шилкина Галина Викторовна</v>
          </cell>
          <cell r="K627">
            <v>0.25</v>
          </cell>
          <cell r="L627" t="str">
            <v>Н7:сельский населенный пункт</v>
          </cell>
          <cell r="M627" t="str">
            <v>13</v>
          </cell>
          <cell r="N627" t="str">
            <v>08:00 12:30|08:00 12:30</v>
          </cell>
          <cell r="O627" t="str">
            <v/>
          </cell>
          <cell r="P627">
            <v>1</v>
          </cell>
          <cell r="Q627" t="str">
            <v>Н7</v>
          </cell>
          <cell r="R627" t="e">
            <v>#VALUE!</v>
          </cell>
          <cell r="T627" t="str">
            <v/>
          </cell>
          <cell r="U627">
            <v>1</v>
          </cell>
          <cell r="V627" t="str">
            <v>Н7</v>
          </cell>
          <cell r="W627" t="e">
            <v>#VALUE!</v>
          </cell>
          <cell r="Y627" t="str">
            <v/>
          </cell>
          <cell r="Z627">
            <v>1</v>
          </cell>
          <cell r="AA627" t="str">
            <v>Н7</v>
          </cell>
          <cell r="AB627" t="e">
            <v>#VALUE!</v>
          </cell>
          <cell r="AD627" t="str">
            <v/>
          </cell>
          <cell r="AE627">
            <v>1</v>
          </cell>
          <cell r="AF627" t="str">
            <v>Н7</v>
          </cell>
          <cell r="AG627" t="e">
            <v>#VALUE!</v>
          </cell>
          <cell r="AI627" t="str">
            <v/>
          </cell>
          <cell r="AJ627">
            <v>1</v>
          </cell>
          <cell r="AK627" t="str">
            <v>Н7</v>
          </cell>
          <cell r="AL627" t="e">
            <v>#VALUE!</v>
          </cell>
          <cell r="AO627">
            <v>1</v>
          </cell>
        </row>
        <row r="628">
          <cell r="A628" t="str">
            <v>7695/04</v>
          </cell>
          <cell r="B628">
            <v>671</v>
          </cell>
          <cell r="C628" t="str">
            <v>Опер.касса №7695/04</v>
          </cell>
          <cell r="D628" t="str">
            <v>П6:Операционная касса вне кассового узла</v>
          </cell>
          <cell r="E628" t="str">
            <v>607188</v>
          </cell>
          <cell r="F628" t="str">
            <v>Нижегородская область</v>
          </cell>
          <cell r="G628" t="str">
            <v>г.Саров, ул.Куйбышева, 24</v>
          </cell>
          <cell r="H628" t="str">
            <v>(83130)64741</v>
          </cell>
          <cell r="I628" t="str">
            <v>Кайнова Ольга Викторовна</v>
          </cell>
          <cell r="K628">
            <v>4</v>
          </cell>
          <cell r="L628" t="str">
            <v>Н4:город (не являющийся центром субъекта РФ) с населением свыше 50 до 100 тыс. чел.</v>
          </cell>
          <cell r="M628" t="str">
            <v>12345</v>
          </cell>
          <cell r="N628" t="str">
            <v>10:00 18:00(14:00 15:00)|10:00 18:00(14:00 15:00)|10:00 18:00(14:00 15:00)|10:00 18:00(14:00 15:00)|10:00 17:00(14:00 15:00)</v>
          </cell>
          <cell r="O628" t="str">
            <v/>
          </cell>
          <cell r="P628">
            <v>4</v>
          </cell>
          <cell r="Q628" t="str">
            <v>Н4</v>
          </cell>
          <cell r="R628" t="e">
            <v>#VALUE!</v>
          </cell>
          <cell r="T628" t="str">
            <v/>
          </cell>
          <cell r="U628">
            <v>4</v>
          </cell>
          <cell r="V628" t="str">
            <v>Н4</v>
          </cell>
          <cell r="W628" t="e">
            <v>#VALUE!</v>
          </cell>
          <cell r="Y628" t="str">
            <v/>
          </cell>
          <cell r="Z628">
            <v>4</v>
          </cell>
          <cell r="AA628" t="str">
            <v>Н4</v>
          </cell>
          <cell r="AB628" t="e">
            <v>#VALUE!</v>
          </cell>
          <cell r="AD628" t="str">
            <v/>
          </cell>
          <cell r="AE628">
            <v>4</v>
          </cell>
          <cell r="AF628" t="str">
            <v>Н4</v>
          </cell>
          <cell r="AG628" t="e">
            <v>#VALUE!</v>
          </cell>
          <cell r="AI628" t="str">
            <v/>
          </cell>
          <cell r="AJ628">
            <v>4</v>
          </cell>
          <cell r="AK628" t="str">
            <v>Н4</v>
          </cell>
          <cell r="AL628" t="e">
            <v>#VALUE!</v>
          </cell>
          <cell r="AO628">
            <v>4</v>
          </cell>
        </row>
        <row r="629">
          <cell r="A629" t="str">
            <v>7695/040</v>
          </cell>
          <cell r="B629">
            <v>672</v>
          </cell>
          <cell r="C629" t="str">
            <v>Опер.касса №7695/040</v>
          </cell>
          <cell r="D629" t="str">
            <v>П6:Операционная касса вне кассового узла</v>
          </cell>
          <cell r="E629" t="str">
            <v>607348</v>
          </cell>
          <cell r="F629" t="str">
            <v>Нижегородская область</v>
          </cell>
          <cell r="G629" t="str">
            <v>с.Мотызлей, ул.Ленина, 55</v>
          </cell>
          <cell r="H629" t="str">
            <v>(83178)71233</v>
          </cell>
          <cell r="I629" t="str">
            <v>Гуркина Валентина Алексеевна</v>
          </cell>
          <cell r="K629">
            <v>0.5</v>
          </cell>
          <cell r="L629" t="str">
            <v>Н7:сельский населенный пункт</v>
          </cell>
          <cell r="M629" t="str">
            <v>124</v>
          </cell>
          <cell r="N629" t="str">
            <v>08:00 15:00(12:00 13:00)|08:00 15:00(12:00 13:00)|08:00 13:00</v>
          </cell>
          <cell r="O629" t="str">
            <v/>
          </cell>
          <cell r="P629">
            <v>1</v>
          </cell>
          <cell r="Q629" t="str">
            <v>Н7</v>
          </cell>
          <cell r="R629" t="e">
            <v>#VALUE!</v>
          </cell>
          <cell r="T629" t="str">
            <v/>
          </cell>
          <cell r="U629">
            <v>1</v>
          </cell>
          <cell r="V629" t="str">
            <v>Н7</v>
          </cell>
          <cell r="W629" t="e">
            <v>#VALUE!</v>
          </cell>
          <cell r="Y629" t="str">
            <v/>
          </cell>
          <cell r="Z629">
            <v>1</v>
          </cell>
          <cell r="AA629" t="str">
            <v>Н7</v>
          </cell>
          <cell r="AB629" t="e">
            <v>#VALUE!</v>
          </cell>
          <cell r="AD629" t="str">
            <v/>
          </cell>
          <cell r="AE629">
            <v>1</v>
          </cell>
          <cell r="AF629" t="str">
            <v>Н7</v>
          </cell>
          <cell r="AG629" t="e">
            <v>#VALUE!</v>
          </cell>
          <cell r="AI629" t="str">
            <v/>
          </cell>
          <cell r="AJ629">
            <v>1</v>
          </cell>
          <cell r="AK629" t="str">
            <v>Н7</v>
          </cell>
          <cell r="AL629" t="e">
            <v>#VALUE!</v>
          </cell>
          <cell r="AO629">
            <v>1</v>
          </cell>
        </row>
        <row r="630">
          <cell r="A630" t="str">
            <v>7695/042</v>
          </cell>
          <cell r="B630">
            <v>673</v>
          </cell>
          <cell r="C630" t="str">
            <v>Опер.касса №7695/042</v>
          </cell>
          <cell r="D630" t="str">
            <v>П6:Операционная касса вне кассового узла</v>
          </cell>
          <cell r="E630" t="str">
            <v>607347</v>
          </cell>
          <cell r="F630" t="str">
            <v>Нижегородская область</v>
          </cell>
          <cell r="G630" t="str">
            <v>п.Куриха, ул.Мелькинская, 39а</v>
          </cell>
          <cell r="H630" t="str">
            <v>(83178)73216</v>
          </cell>
          <cell r="I630" t="str">
            <v>Якунина Ольга Ивановна</v>
          </cell>
          <cell r="K630">
            <v>0.25</v>
          </cell>
          <cell r="L630" t="str">
            <v>Н7:сельский населенный пункт</v>
          </cell>
          <cell r="M630" t="str">
            <v>24</v>
          </cell>
          <cell r="N630" t="str">
            <v>08:00 12:30|08:00 12:30</v>
          </cell>
          <cell r="O630" t="str">
            <v/>
          </cell>
          <cell r="P630">
            <v>1</v>
          </cell>
          <cell r="Q630" t="str">
            <v>Н7</v>
          </cell>
          <cell r="R630" t="e">
            <v>#VALUE!</v>
          </cell>
          <cell r="T630" t="str">
            <v/>
          </cell>
          <cell r="U630">
            <v>1</v>
          </cell>
          <cell r="V630" t="str">
            <v>Н7</v>
          </cell>
          <cell r="W630" t="e">
            <v>#VALUE!</v>
          </cell>
          <cell r="Y630" t="str">
            <v/>
          </cell>
          <cell r="Z630">
            <v>1</v>
          </cell>
          <cell r="AA630" t="str">
            <v>Н7</v>
          </cell>
          <cell r="AB630" t="e">
            <v>#VALUE!</v>
          </cell>
          <cell r="AD630" t="str">
            <v/>
          </cell>
          <cell r="AE630">
            <v>1</v>
          </cell>
          <cell r="AF630" t="str">
            <v>Н7</v>
          </cell>
          <cell r="AG630" t="e">
            <v>#VALUE!</v>
          </cell>
          <cell r="AI630" t="str">
            <v/>
          </cell>
          <cell r="AJ630">
            <v>1</v>
          </cell>
          <cell r="AK630" t="str">
            <v>Н7</v>
          </cell>
          <cell r="AL630" t="e">
            <v>#VALUE!</v>
          </cell>
          <cell r="AO630">
            <v>1</v>
          </cell>
        </row>
        <row r="631">
          <cell r="A631" t="str">
            <v>7695/044</v>
          </cell>
          <cell r="B631">
            <v>674</v>
          </cell>
          <cell r="C631" t="str">
            <v>Опер.касса №7695/044</v>
          </cell>
          <cell r="D631" t="str">
            <v>П6:Операционная касса вне кассового узла</v>
          </cell>
          <cell r="E631" t="str">
            <v>607343</v>
          </cell>
          <cell r="F631" t="str">
            <v>Нижегородская область</v>
          </cell>
          <cell r="G631" t="str">
            <v>с.Криуша, ул.Молодежная, 14</v>
          </cell>
          <cell r="H631" t="str">
            <v>(83178)71194</v>
          </cell>
          <cell r="I631" t="str">
            <v>Орлова Надежда Сергеевна</v>
          </cell>
          <cell r="K631">
            <v>0.5</v>
          </cell>
          <cell r="L631" t="str">
            <v>Н7:сельский населенный пункт</v>
          </cell>
          <cell r="M631" t="str">
            <v>135</v>
          </cell>
          <cell r="N631" t="str">
            <v>08:00 15:00(12:00 13:00)|08:00 15:00(12:00 13:00)|08:00 13:00</v>
          </cell>
          <cell r="O631" t="str">
            <v/>
          </cell>
          <cell r="P631">
            <v>1</v>
          </cell>
          <cell r="Q631" t="str">
            <v>Н7</v>
          </cell>
          <cell r="R631" t="e">
            <v>#VALUE!</v>
          </cell>
          <cell r="T631" t="str">
            <v/>
          </cell>
          <cell r="U631">
            <v>1</v>
          </cell>
          <cell r="V631" t="str">
            <v>Н7</v>
          </cell>
          <cell r="W631" t="e">
            <v>#VALUE!</v>
          </cell>
          <cell r="Y631" t="str">
            <v/>
          </cell>
          <cell r="Z631">
            <v>1</v>
          </cell>
          <cell r="AA631" t="str">
            <v>Н7</v>
          </cell>
          <cell r="AB631" t="e">
            <v>#VALUE!</v>
          </cell>
          <cell r="AD631" t="str">
            <v/>
          </cell>
          <cell r="AE631">
            <v>1</v>
          </cell>
          <cell r="AF631" t="str">
            <v>Н7</v>
          </cell>
          <cell r="AG631" t="e">
            <v>#VALUE!</v>
          </cell>
          <cell r="AI631" t="str">
            <v/>
          </cell>
          <cell r="AJ631">
            <v>1</v>
          </cell>
          <cell r="AK631" t="str">
            <v>Н7</v>
          </cell>
          <cell r="AL631" t="e">
            <v>#VALUE!</v>
          </cell>
          <cell r="AO631">
            <v>1</v>
          </cell>
        </row>
        <row r="632">
          <cell r="A632" t="str">
            <v>7695/047</v>
          </cell>
          <cell r="B632">
            <v>675</v>
          </cell>
          <cell r="C632" t="str">
            <v>Доп.офис №7695/047</v>
          </cell>
          <cell r="D632" t="str">
            <v>П3:Дополнительный офис - универсальный филиал</v>
          </cell>
          <cell r="E632" t="str">
            <v>607760</v>
          </cell>
          <cell r="F632" t="str">
            <v>Нижегородская область</v>
          </cell>
          <cell r="G632" t="str">
            <v>г.Первомайск, площадь Ульянова, 5</v>
          </cell>
          <cell r="H632" t="str">
            <v>(83139)21952</v>
          </cell>
          <cell r="I632" t="str">
            <v>Масич Татьяна Ивановна</v>
          </cell>
          <cell r="K632">
            <v>13.75</v>
          </cell>
          <cell r="L632" t="str">
            <v>Н5:город (не являющийся центром субъекта РФ) с населением до 50 тыс. чел.</v>
          </cell>
          <cell r="M632" t="str">
            <v>12345</v>
          </cell>
          <cell r="N632" t="str">
            <v>08:00 16:00|08:00 16:00|08:00 16:00|08:00 16:00|08:00 15:00</v>
          </cell>
          <cell r="O632" t="str">
            <v/>
          </cell>
          <cell r="P632">
            <v>10</v>
          </cell>
          <cell r="Q632" t="str">
            <v>Н5</v>
          </cell>
          <cell r="R632" t="e">
            <v>#VALUE!</v>
          </cell>
          <cell r="T632" t="str">
            <v/>
          </cell>
          <cell r="U632">
            <v>10</v>
          </cell>
          <cell r="V632" t="str">
            <v>Н5</v>
          </cell>
          <cell r="W632" t="e">
            <v>#VALUE!</v>
          </cell>
          <cell r="Y632" t="str">
            <v/>
          </cell>
          <cell r="Z632">
            <v>10</v>
          </cell>
          <cell r="AA632" t="str">
            <v>Н5</v>
          </cell>
          <cell r="AB632" t="e">
            <v>#VALUE!</v>
          </cell>
          <cell r="AD632" t="str">
            <v/>
          </cell>
          <cell r="AE632">
            <v>10</v>
          </cell>
          <cell r="AF632" t="str">
            <v>Н5</v>
          </cell>
          <cell r="AG632" t="e">
            <v>#VALUE!</v>
          </cell>
          <cell r="AI632" t="str">
            <v/>
          </cell>
          <cell r="AJ632">
            <v>10</v>
          </cell>
          <cell r="AK632" t="str">
            <v>Н5</v>
          </cell>
          <cell r="AL632" t="e">
            <v>#VALUE!</v>
          </cell>
          <cell r="AO632">
            <v>10</v>
          </cell>
        </row>
        <row r="633">
          <cell r="A633" t="str">
            <v>7695/048</v>
          </cell>
          <cell r="B633">
            <v>676</v>
          </cell>
          <cell r="C633" t="str">
            <v>Опер.касса №7695/048</v>
          </cell>
          <cell r="D633" t="str">
            <v>П6:Операционная касса вне кассового узла</v>
          </cell>
          <cell r="E633" t="str">
            <v>607742</v>
          </cell>
          <cell r="F633" t="str">
            <v>Нижегородская область</v>
          </cell>
          <cell r="G633" t="str">
            <v>с.Шутилово, ул.Кирова, 46</v>
          </cell>
          <cell r="H633" t="str">
            <v>(83139)32346</v>
          </cell>
          <cell r="I633" t="str">
            <v>Патрогина Татьяна Ивановна</v>
          </cell>
          <cell r="K633">
            <v>0.25</v>
          </cell>
          <cell r="L633" t="str">
            <v>Н7:сельский населенный пункт</v>
          </cell>
          <cell r="M633" t="str">
            <v>24</v>
          </cell>
          <cell r="N633" t="str">
            <v>09:00 13:30|09:00 13:30</v>
          </cell>
          <cell r="O633" t="str">
            <v/>
          </cell>
          <cell r="P633">
            <v>1</v>
          </cell>
          <cell r="Q633" t="str">
            <v>Н7</v>
          </cell>
          <cell r="R633" t="e">
            <v>#VALUE!</v>
          </cell>
          <cell r="T633" t="str">
            <v/>
          </cell>
          <cell r="U633">
            <v>1</v>
          </cell>
          <cell r="V633" t="str">
            <v>Н7</v>
          </cell>
          <cell r="W633" t="e">
            <v>#VALUE!</v>
          </cell>
          <cell r="Y633" t="str">
            <v/>
          </cell>
          <cell r="Z633">
            <v>1</v>
          </cell>
          <cell r="AA633" t="str">
            <v>Н7</v>
          </cell>
          <cell r="AB633" t="e">
            <v>#VALUE!</v>
          </cell>
          <cell r="AD633" t="str">
            <v/>
          </cell>
          <cell r="AE633">
            <v>1</v>
          </cell>
          <cell r="AF633" t="str">
            <v>Н7</v>
          </cell>
          <cell r="AG633" t="e">
            <v>#VALUE!</v>
          </cell>
          <cell r="AI633" t="str">
            <v/>
          </cell>
          <cell r="AJ633">
            <v>1</v>
          </cell>
          <cell r="AK633" t="str">
            <v>Н7</v>
          </cell>
          <cell r="AL633" t="e">
            <v>#VALUE!</v>
          </cell>
          <cell r="AO633">
            <v>1</v>
          </cell>
        </row>
        <row r="634">
          <cell r="A634" t="str">
            <v>7695/049</v>
          </cell>
          <cell r="B634">
            <v>677</v>
          </cell>
          <cell r="C634" t="str">
            <v>Опер.касса №7695/049</v>
          </cell>
          <cell r="D634" t="str">
            <v>П6:Операционная касса вне кассового узла</v>
          </cell>
          <cell r="E634" t="str">
            <v>607734</v>
          </cell>
          <cell r="F634" t="str">
            <v>Нижегородская область</v>
          </cell>
          <cell r="G634" t="str">
            <v>с.Кошелиха, ул.Школьная, 25</v>
          </cell>
          <cell r="H634" t="str">
            <v>(83139)31571</v>
          </cell>
          <cell r="I634" t="str">
            <v>Сустатова Татьяна Федоровна</v>
          </cell>
          <cell r="K634">
            <v>0.25</v>
          </cell>
          <cell r="L634" t="str">
            <v>Н7:сельский населенный пункт</v>
          </cell>
          <cell r="M634" t="str">
            <v>24</v>
          </cell>
          <cell r="N634" t="str">
            <v>09:00 13:30|09:00 13:30</v>
          </cell>
          <cell r="O634" t="str">
            <v/>
          </cell>
          <cell r="P634">
            <v>1</v>
          </cell>
          <cell r="Q634" t="str">
            <v>Н7</v>
          </cell>
          <cell r="R634" t="e">
            <v>#VALUE!</v>
          </cell>
          <cell r="T634" t="str">
            <v/>
          </cell>
          <cell r="U634">
            <v>1</v>
          </cell>
          <cell r="V634" t="str">
            <v>Н7</v>
          </cell>
          <cell r="W634" t="e">
            <v>#VALUE!</v>
          </cell>
          <cell r="Y634" t="str">
            <v/>
          </cell>
          <cell r="Z634">
            <v>1</v>
          </cell>
          <cell r="AA634" t="str">
            <v>Н7</v>
          </cell>
          <cell r="AB634" t="e">
            <v>#VALUE!</v>
          </cell>
          <cell r="AD634" t="str">
            <v/>
          </cell>
          <cell r="AE634">
            <v>1</v>
          </cell>
          <cell r="AF634" t="str">
            <v>Н7</v>
          </cell>
          <cell r="AG634" t="e">
            <v>#VALUE!</v>
          </cell>
          <cell r="AI634" t="str">
            <v/>
          </cell>
          <cell r="AJ634">
            <v>1</v>
          </cell>
          <cell r="AK634" t="str">
            <v>Н7</v>
          </cell>
          <cell r="AL634" t="e">
            <v>#VALUE!</v>
          </cell>
          <cell r="AO634">
            <v>1</v>
          </cell>
        </row>
        <row r="635">
          <cell r="A635" t="str">
            <v>7695/05</v>
          </cell>
          <cell r="B635">
            <v>678</v>
          </cell>
          <cell r="C635" t="str">
            <v>Опер.касса №7695/05</v>
          </cell>
          <cell r="D635" t="str">
            <v>П6:Операционная касса вне кассового узла</v>
          </cell>
          <cell r="E635" t="str">
            <v>607183</v>
          </cell>
          <cell r="F635" t="str">
            <v>Нижегородская область</v>
          </cell>
          <cell r="G635" t="str">
            <v>г.Саров, ул.Московская, 16</v>
          </cell>
          <cell r="H635" t="str">
            <v>(83130)51901</v>
          </cell>
          <cell r="I635" t="str">
            <v>Ромашкина Наталья Николаевна</v>
          </cell>
          <cell r="K635">
            <v>5</v>
          </cell>
          <cell r="L635" t="str">
            <v>Н4:город (не являющийся центром субъекта РФ) с населением свыше 50 до 100 тыс. чел.</v>
          </cell>
          <cell r="M635" t="str">
            <v>12345</v>
          </cell>
          <cell r="N635" t="str">
            <v>10:20 18:30(14:20 15:20)|10:20 18:30(14:20 15:20)|10:20 18:30(14:20 15:20)|10:20 18:30(14:20 15:20)|10:20 17:30(14:20 15:20)</v>
          </cell>
          <cell r="O635" t="str">
            <v/>
          </cell>
          <cell r="P635">
            <v>5</v>
          </cell>
          <cell r="Q635" t="str">
            <v>Н4</v>
          </cell>
          <cell r="R635" t="e">
            <v>#VALUE!</v>
          </cell>
          <cell r="T635" t="str">
            <v/>
          </cell>
          <cell r="U635">
            <v>5</v>
          </cell>
          <cell r="V635" t="str">
            <v>Н4</v>
          </cell>
          <cell r="W635" t="e">
            <v>#VALUE!</v>
          </cell>
          <cell r="Y635" t="str">
            <v/>
          </cell>
          <cell r="Z635">
            <v>5</v>
          </cell>
          <cell r="AA635" t="str">
            <v>Н4</v>
          </cell>
          <cell r="AB635" t="e">
            <v>#VALUE!</v>
          </cell>
          <cell r="AD635" t="str">
            <v/>
          </cell>
          <cell r="AE635">
            <v>5</v>
          </cell>
          <cell r="AF635" t="str">
            <v>Н4</v>
          </cell>
          <cell r="AG635" t="e">
            <v>#VALUE!</v>
          </cell>
          <cell r="AI635" t="str">
            <v/>
          </cell>
          <cell r="AJ635">
            <v>5</v>
          </cell>
          <cell r="AK635" t="str">
            <v>Н4</v>
          </cell>
          <cell r="AL635" t="e">
            <v>#VALUE!</v>
          </cell>
          <cell r="AO635">
            <v>5</v>
          </cell>
        </row>
        <row r="636">
          <cell r="A636" t="str">
            <v>7695/050</v>
          </cell>
          <cell r="B636">
            <v>679</v>
          </cell>
          <cell r="C636" t="str">
            <v>Опер.касса №7695/050</v>
          </cell>
          <cell r="D636" t="str">
            <v>П6:Операционная касса вне кассового узла</v>
          </cell>
          <cell r="E636" t="str">
            <v>607760</v>
          </cell>
          <cell r="F636" t="str">
            <v>Нижегородская область</v>
          </cell>
          <cell r="G636" t="str">
            <v>г.Первомайск, ул.Октябрьская, 13Б</v>
          </cell>
          <cell r="H636" t="str">
            <v>(83139)21547</v>
          </cell>
          <cell r="I636" t="str">
            <v>Кутергина Елена Сергеевна</v>
          </cell>
          <cell r="K636">
            <v>4</v>
          </cell>
          <cell r="L636" t="str">
            <v>Н5:город (не являющийся центром субъекта РФ) с населением до 50 тыс. чел.</v>
          </cell>
          <cell r="M636" t="str">
            <v>23456</v>
          </cell>
          <cell r="N636" t="str">
            <v>09:00 17:45(13:00 14:00)|09:00 17:45(13:00 14:00)|09:00 17:45(13:00 14:00)|09:00 17:45(13:00 14:00)|09:00 14:00</v>
          </cell>
          <cell r="O636" t="str">
            <v/>
          </cell>
          <cell r="P636">
            <v>3</v>
          </cell>
          <cell r="Q636" t="str">
            <v>Н5</v>
          </cell>
          <cell r="R636" t="e">
            <v>#VALUE!</v>
          </cell>
          <cell r="T636" t="str">
            <v/>
          </cell>
          <cell r="U636">
            <v>3</v>
          </cell>
          <cell r="V636" t="str">
            <v>Н5</v>
          </cell>
          <cell r="W636" t="e">
            <v>#VALUE!</v>
          </cell>
          <cell r="Y636" t="str">
            <v/>
          </cell>
          <cell r="Z636">
            <v>3</v>
          </cell>
          <cell r="AA636" t="str">
            <v>Н5</v>
          </cell>
          <cell r="AB636" t="e">
            <v>#VALUE!</v>
          </cell>
          <cell r="AD636" t="str">
            <v/>
          </cell>
          <cell r="AE636">
            <v>3</v>
          </cell>
          <cell r="AF636" t="str">
            <v>Н5</v>
          </cell>
          <cell r="AG636" t="e">
            <v>#VALUE!</v>
          </cell>
          <cell r="AI636" t="str">
            <v/>
          </cell>
          <cell r="AJ636">
            <v>3</v>
          </cell>
          <cell r="AK636" t="str">
            <v>Н5</v>
          </cell>
          <cell r="AL636" t="e">
            <v>#VALUE!</v>
          </cell>
          <cell r="AO636">
            <v>3</v>
          </cell>
        </row>
        <row r="637">
          <cell r="A637" t="str">
            <v>7695/051</v>
          </cell>
          <cell r="B637">
            <v>680</v>
          </cell>
          <cell r="C637" t="str">
            <v>Опер.касса №7695/051</v>
          </cell>
          <cell r="D637" t="str">
            <v>П6:Операционная касса вне кассового узла</v>
          </cell>
          <cell r="E637" t="str">
            <v>607750</v>
          </cell>
          <cell r="F637" t="str">
            <v>Нижегородская область</v>
          </cell>
          <cell r="G637" t="str">
            <v>р.п.Сатис, ул.Советская, 10б</v>
          </cell>
          <cell r="H637" t="str">
            <v>-</v>
          </cell>
          <cell r="I637" t="str">
            <v>Ковалева Любовь Николаевна</v>
          </cell>
          <cell r="K637">
            <v>0.75</v>
          </cell>
          <cell r="L637" t="str">
            <v>Н6:городской населенный пункт (поселек городского типа, рабочий поселок)</v>
          </cell>
          <cell r="M637" t="str">
            <v>12345</v>
          </cell>
          <cell r="N637" t="str">
            <v>08:00 16:00(12:00 13:00)|08:00 16:00(12:00 13:00)|08:00 16:00(12:00 13:00)|08:00 16:00(12:00 13:00)|08:00 15:00(12:00 13:00)</v>
          </cell>
          <cell r="O637" t="str">
            <v/>
          </cell>
          <cell r="P637">
            <v>1</v>
          </cell>
          <cell r="Q637" t="str">
            <v>Н6</v>
          </cell>
          <cell r="R637" t="e">
            <v>#VALUE!</v>
          </cell>
          <cell r="T637" t="str">
            <v/>
          </cell>
          <cell r="U637">
            <v>1</v>
          </cell>
          <cell r="V637" t="str">
            <v>Н6</v>
          </cell>
          <cell r="W637" t="e">
            <v>#VALUE!</v>
          </cell>
          <cell r="Y637" t="str">
            <v/>
          </cell>
          <cell r="Z637">
            <v>1</v>
          </cell>
          <cell r="AA637" t="str">
            <v>Н6</v>
          </cell>
          <cell r="AB637" t="e">
            <v>#VALUE!</v>
          </cell>
          <cell r="AD637" t="str">
            <v/>
          </cell>
          <cell r="AE637">
            <v>1</v>
          </cell>
          <cell r="AF637" t="str">
            <v>Н6</v>
          </cell>
          <cell r="AG637" t="e">
            <v>#VALUE!</v>
          </cell>
          <cell r="AI637" t="str">
            <v/>
          </cell>
          <cell r="AJ637">
            <v>1</v>
          </cell>
          <cell r="AK637" t="str">
            <v>Н6</v>
          </cell>
          <cell r="AL637" t="e">
            <v>#VALUE!</v>
          </cell>
          <cell r="AO637">
            <v>1</v>
          </cell>
        </row>
        <row r="638">
          <cell r="A638" t="str">
            <v>7695/055</v>
          </cell>
          <cell r="B638">
            <v>681</v>
          </cell>
          <cell r="C638" t="str">
            <v>Доп.офис №7695/055</v>
          </cell>
          <cell r="D638" t="str">
            <v>П5:Дополнительный офис - специализированный филиал, обслуживающий физических лиц</v>
          </cell>
          <cell r="E638" t="str">
            <v>607762</v>
          </cell>
          <cell r="F638" t="str">
            <v>Нижегородская область</v>
          </cell>
          <cell r="G638" t="str">
            <v>г.Первомайск, ул.Мочалина, 12/2, пом.1</v>
          </cell>
          <cell r="H638" t="str">
            <v>(83139)22291</v>
          </cell>
          <cell r="I638" t="str">
            <v>Сафонова Дарья Степановна</v>
          </cell>
          <cell r="K638">
            <v>2</v>
          </cell>
          <cell r="L638" t="str">
            <v>Н5:город (не являющийся центром субъекта РФ) с населением до 50 тыс. чел.</v>
          </cell>
          <cell r="M638" t="str">
            <v>12345</v>
          </cell>
          <cell r="N638" t="str">
            <v>10:00 18:10(13:00 14:00)|10:00 18:10(13:00 14:00)|10:00 18:10(13:00 14:00)|10:00 18:10(13:00 14:00)|10:00 17:10(13:00 14:00)</v>
          </cell>
          <cell r="O638" t="str">
            <v/>
          </cell>
          <cell r="P638">
            <v>2</v>
          </cell>
          <cell r="Q638" t="str">
            <v>Н5</v>
          </cell>
          <cell r="R638" t="e">
            <v>#VALUE!</v>
          </cell>
          <cell r="T638" t="str">
            <v/>
          </cell>
          <cell r="U638">
            <v>2</v>
          </cell>
          <cell r="V638" t="str">
            <v>Н5</v>
          </cell>
          <cell r="W638" t="e">
            <v>#VALUE!</v>
          </cell>
          <cell r="Y638" t="str">
            <v/>
          </cell>
          <cell r="Z638">
            <v>2</v>
          </cell>
          <cell r="AA638" t="str">
            <v>Н5</v>
          </cell>
          <cell r="AB638" t="e">
            <v>#VALUE!</v>
          </cell>
          <cell r="AD638" t="str">
            <v/>
          </cell>
          <cell r="AE638">
            <v>2</v>
          </cell>
          <cell r="AF638" t="str">
            <v>Н5</v>
          </cell>
          <cell r="AG638" t="e">
            <v>#VALUE!</v>
          </cell>
          <cell r="AI638" t="str">
            <v/>
          </cell>
          <cell r="AJ638">
            <v>2</v>
          </cell>
          <cell r="AK638" t="str">
            <v>Н5</v>
          </cell>
          <cell r="AL638" t="e">
            <v>#VALUE!</v>
          </cell>
          <cell r="AO638">
            <v>2</v>
          </cell>
        </row>
        <row r="639">
          <cell r="A639" t="str">
            <v>7695/057</v>
          </cell>
          <cell r="B639">
            <v>682</v>
          </cell>
          <cell r="C639" t="str">
            <v>Доп.офис №7695/057</v>
          </cell>
          <cell r="D639" t="str">
            <v>П5:Дополнительный офис - специализированный филиал, обслуживающий физических лиц</v>
          </cell>
          <cell r="E639" t="str">
            <v>607185</v>
          </cell>
          <cell r="F639" t="str">
            <v>Нижегородская область</v>
          </cell>
          <cell r="G639" t="str">
            <v>г.Саров, ул.Юности, 18</v>
          </cell>
          <cell r="H639" t="str">
            <v>(83130)54282</v>
          </cell>
          <cell r="I639" t="str">
            <v>Владимирова Ольга Михайловна</v>
          </cell>
          <cell r="K639">
            <v>2</v>
          </cell>
          <cell r="L639" t="str">
            <v>Н4:город (не являющийся центром субъекта РФ) с населением свыше 50 до 100 тыс. чел.</v>
          </cell>
          <cell r="M639" t="str">
            <v>12345</v>
          </cell>
          <cell r="N639" t="str">
            <v>10:45 19:00(15:00 16:00)|10:45 19:00(15:00 16:00)|10:45 19:00(15:00 16:00)|10:45 19:00(15:00 16:00)|10:45 18:00(15:00 16:00)</v>
          </cell>
          <cell r="O639" t="str">
            <v/>
          </cell>
          <cell r="P639">
            <v>3</v>
          </cell>
          <cell r="Q639" t="str">
            <v>Н4</v>
          </cell>
          <cell r="R639" t="e">
            <v>#VALUE!</v>
          </cell>
          <cell r="T639" t="str">
            <v/>
          </cell>
          <cell r="U639">
            <v>3</v>
          </cell>
          <cell r="V639" t="str">
            <v>Н4</v>
          </cell>
          <cell r="W639" t="e">
            <v>#VALUE!</v>
          </cell>
          <cell r="Y639" t="str">
            <v/>
          </cell>
          <cell r="Z639">
            <v>3</v>
          </cell>
          <cell r="AA639" t="str">
            <v>Н4</v>
          </cell>
          <cell r="AB639" t="e">
            <v>#VALUE!</v>
          </cell>
          <cell r="AD639" t="str">
            <v/>
          </cell>
          <cell r="AE639">
            <v>3</v>
          </cell>
          <cell r="AF639" t="str">
            <v>Н4</v>
          </cell>
          <cell r="AG639" t="e">
            <v>#VALUE!</v>
          </cell>
          <cell r="AI639" t="str">
            <v/>
          </cell>
          <cell r="AJ639">
            <v>3</v>
          </cell>
          <cell r="AK639" t="str">
            <v>Н4</v>
          </cell>
          <cell r="AL639" t="e">
            <v>#VALUE!</v>
          </cell>
          <cell r="AO639">
            <v>3</v>
          </cell>
        </row>
        <row r="640">
          <cell r="A640" t="str">
            <v>7695/059</v>
          </cell>
          <cell r="B640">
            <v>683</v>
          </cell>
          <cell r="C640" t="str">
            <v>Доп.офис №7695/059</v>
          </cell>
          <cell r="D640" t="str">
            <v>П5:Дополнительный офис - специализированный филиал, обслуживающий физических лиц</v>
          </cell>
          <cell r="E640" t="str">
            <v>607183</v>
          </cell>
          <cell r="F640" t="str">
            <v>Нижегородская область</v>
          </cell>
          <cell r="G640" t="str">
            <v>г.Саров, ул.Московская, 5</v>
          </cell>
          <cell r="H640" t="str">
            <v>(83130)91683</v>
          </cell>
          <cell r="I640" t="str">
            <v>Матвеенко Светлана Георгиевна</v>
          </cell>
          <cell r="K640">
            <v>3</v>
          </cell>
          <cell r="L640" t="str">
            <v>Н4:город (не являющийся центром субъекта РФ) с населением свыше 50 до 100 тыс. чел.</v>
          </cell>
          <cell r="M640" t="str">
            <v>234567</v>
          </cell>
          <cell r="N640" t="str">
            <v>11:00 19:00(15:00 16:00)|11:00 19:00(15:00 16:00)|11:00 19:00(15:00 16:00)|11:00 19:00(15:00 16:00)|11:00 19:00(14:00 15:00)|11:00 15:00</v>
          </cell>
          <cell r="O640" t="str">
            <v/>
          </cell>
          <cell r="P640">
            <v>3</v>
          </cell>
          <cell r="Q640" t="str">
            <v>Н4</v>
          </cell>
          <cell r="R640" t="e">
            <v>#VALUE!</v>
          </cell>
          <cell r="T640" t="str">
            <v/>
          </cell>
          <cell r="U640">
            <v>3</v>
          </cell>
          <cell r="V640" t="str">
            <v>Н4</v>
          </cell>
          <cell r="W640" t="e">
            <v>#VALUE!</v>
          </cell>
          <cell r="Y640" t="str">
            <v/>
          </cell>
          <cell r="Z640">
            <v>3</v>
          </cell>
          <cell r="AA640" t="str">
            <v>Н4</v>
          </cell>
          <cell r="AB640" t="e">
            <v>#VALUE!</v>
          </cell>
          <cell r="AD640" t="str">
            <v/>
          </cell>
          <cell r="AE640">
            <v>3</v>
          </cell>
          <cell r="AF640" t="str">
            <v>Н4</v>
          </cell>
          <cell r="AG640" t="e">
            <v>#VALUE!</v>
          </cell>
          <cell r="AI640" t="str">
            <v/>
          </cell>
          <cell r="AJ640">
            <v>3</v>
          </cell>
          <cell r="AK640" t="str">
            <v>Н4</v>
          </cell>
          <cell r="AL640" t="e">
            <v>#VALUE!</v>
          </cell>
          <cell r="AO640">
            <v>3</v>
          </cell>
        </row>
        <row r="641">
          <cell r="A641" t="str">
            <v>7695/060</v>
          </cell>
          <cell r="B641">
            <v>684</v>
          </cell>
          <cell r="C641" t="str">
            <v>Доп.офис №7695/060</v>
          </cell>
          <cell r="D641" t="str">
            <v>П5:Дополнительный офис - специализированный филиал, обслуживающий физических лиц</v>
          </cell>
          <cell r="E641" t="str">
            <v>607188</v>
          </cell>
          <cell r="F641" t="str">
            <v>Нижегородская область</v>
          </cell>
          <cell r="G641" t="str">
            <v>г.Саров, ул.Курчатова, 8/2</v>
          </cell>
          <cell r="H641" t="str">
            <v>(83130)92180</v>
          </cell>
          <cell r="I641" t="str">
            <v>Нумолова Елена Сергеевна</v>
          </cell>
          <cell r="K641">
            <v>4</v>
          </cell>
          <cell r="L641" t="str">
            <v>Н4:город (не являющийся центром субъекта РФ) с населением свыше 50 до 100 тыс. чел.</v>
          </cell>
          <cell r="M641" t="str">
            <v>23456</v>
          </cell>
          <cell r="N641" t="str">
            <v>10:50 19:00(14:30 15:30)|10:50 19:00(14:30 15:30)|10:50 19:00(14:30 15:30)|10:50 19:00(14:30 15:30)|09:00 16:00(12:30 13:00)</v>
          </cell>
          <cell r="O641" t="str">
            <v/>
          </cell>
          <cell r="P641">
            <v>4</v>
          </cell>
          <cell r="Q641" t="str">
            <v>Н4</v>
          </cell>
          <cell r="R641" t="e">
            <v>#VALUE!</v>
          </cell>
          <cell r="T641" t="str">
            <v/>
          </cell>
          <cell r="U641">
            <v>4</v>
          </cell>
          <cell r="V641" t="str">
            <v>Н4</v>
          </cell>
          <cell r="W641" t="e">
            <v>#VALUE!</v>
          </cell>
          <cell r="Y641" t="str">
            <v/>
          </cell>
          <cell r="Z641">
            <v>4</v>
          </cell>
          <cell r="AA641" t="str">
            <v>Н4</v>
          </cell>
          <cell r="AB641" t="e">
            <v>#VALUE!</v>
          </cell>
          <cell r="AD641" t="str">
            <v/>
          </cell>
          <cell r="AE641">
            <v>4</v>
          </cell>
          <cell r="AF641" t="str">
            <v>Н4</v>
          </cell>
          <cell r="AG641" t="e">
            <v>#VALUE!</v>
          </cell>
          <cell r="AI641" t="str">
            <v/>
          </cell>
          <cell r="AJ641">
            <v>4</v>
          </cell>
          <cell r="AK641" t="str">
            <v>Н4</v>
          </cell>
          <cell r="AL641" t="e">
            <v>#VALUE!</v>
          </cell>
          <cell r="AO641">
            <v>4</v>
          </cell>
        </row>
        <row r="642">
          <cell r="A642" t="str">
            <v>2484</v>
          </cell>
          <cell r="B642">
            <v>698</v>
          </cell>
          <cell r="C642" t="str">
            <v>Кольчугинское отделение №2484</v>
          </cell>
          <cell r="D642" t="str">
            <v>П2:Отделение Сбербанка России</v>
          </cell>
          <cell r="E642" t="str">
            <v>601785</v>
          </cell>
          <cell r="F642" t="str">
            <v>Владимирская область</v>
          </cell>
          <cell r="G642" t="str">
            <v>г.Кольчугино, ул.III Интернационала, 40</v>
          </cell>
          <cell r="H642" t="str">
            <v>(49245)23038</v>
          </cell>
          <cell r="I642" t="str">
            <v>Елизарова Марина Александровна</v>
          </cell>
          <cell r="J642" t="str">
            <v>Белова Надежда Геннадьевна</v>
          </cell>
          <cell r="K642">
            <v>248.75</v>
          </cell>
          <cell r="L642" t="str">
            <v>Н5:город (не являющийся центром субъекта РФ) с населением до 50 тыс. чел.</v>
          </cell>
          <cell r="M642" t="str">
            <v>1234567</v>
          </cell>
          <cell r="N642" t="str">
            <v>08:00 19:00|08:00 19:00|08:00 19:00|08:00 19:00|08:00 19:00|09:00 17:00|09:00 14:00</v>
          </cell>
          <cell r="O642" t="str">
            <v/>
          </cell>
          <cell r="P642">
            <v>24</v>
          </cell>
          <cell r="Q642" t="str">
            <v>Н5</v>
          </cell>
          <cell r="R642" t="e">
            <v>#VALUE!</v>
          </cell>
          <cell r="T642" t="str">
            <v/>
          </cell>
          <cell r="U642">
            <v>24</v>
          </cell>
          <cell r="V642" t="str">
            <v>Н5</v>
          </cell>
          <cell r="W642" t="e">
            <v>#VALUE!</v>
          </cell>
          <cell r="Y642" t="str">
            <v/>
          </cell>
          <cell r="Z642">
            <v>24</v>
          </cell>
          <cell r="AA642" t="str">
            <v>Н5</v>
          </cell>
          <cell r="AB642" t="e">
            <v>#VALUE!</v>
          </cell>
          <cell r="AD642" t="str">
            <v/>
          </cell>
          <cell r="AE642">
            <v>24</v>
          </cell>
          <cell r="AF642" t="str">
            <v>Н5</v>
          </cell>
          <cell r="AG642" t="e">
            <v>#VALUE!</v>
          </cell>
          <cell r="AI642" t="str">
            <v/>
          </cell>
          <cell r="AJ642">
            <v>24</v>
          </cell>
          <cell r="AK642" t="str">
            <v>Н5</v>
          </cell>
          <cell r="AL642" t="e">
            <v>#VALUE!</v>
          </cell>
          <cell r="AO642">
            <v>24</v>
          </cell>
        </row>
        <row r="643">
          <cell r="A643" t="str">
            <v>2484/015</v>
          </cell>
          <cell r="B643">
            <v>700</v>
          </cell>
          <cell r="C643" t="str">
            <v>Опер.касса №2484/015</v>
          </cell>
          <cell r="D643" t="str">
            <v>П6:Операционная касса вне кассового узла</v>
          </cell>
          <cell r="E643" t="str">
            <v>601781</v>
          </cell>
          <cell r="F643" t="str">
            <v>Владимирская область</v>
          </cell>
          <cell r="G643" t="str">
            <v>г.Кольчугино, ул.Мира, 3</v>
          </cell>
          <cell r="H643" t="str">
            <v>(49245)22165</v>
          </cell>
          <cell r="I643" t="str">
            <v>Ашмарина Татьяна Сергеевна</v>
          </cell>
          <cell r="K643">
            <v>6.75</v>
          </cell>
          <cell r="L643" t="str">
            <v>Н5:город (не являющийся центром субъекта РФ) с населением до 50 тыс. чел.</v>
          </cell>
          <cell r="M643" t="str">
            <v>123456</v>
          </cell>
          <cell r="N643" t="str">
            <v>08:30 18:30(13:00 14:00)|08:30 18:30(13:00 14:00)|08:30 18:30(13:00 14:00)|08:30 18:30(13:00 14:00)|08:30 18:30(13:00 14:00)|09:00 16:00(13:00 14:00)</v>
          </cell>
          <cell r="O643" t="str">
            <v/>
          </cell>
          <cell r="P643">
            <v>5</v>
          </cell>
          <cell r="Q643" t="str">
            <v>Н5</v>
          </cell>
          <cell r="R643" t="e">
            <v>#VALUE!</v>
          </cell>
          <cell r="T643" t="str">
            <v/>
          </cell>
          <cell r="U643">
            <v>5</v>
          </cell>
          <cell r="V643" t="str">
            <v>Н5</v>
          </cell>
          <cell r="W643" t="e">
            <v>#VALUE!</v>
          </cell>
          <cell r="Y643" t="str">
            <v/>
          </cell>
          <cell r="Z643">
            <v>5</v>
          </cell>
          <cell r="AA643" t="str">
            <v>Н5</v>
          </cell>
          <cell r="AB643" t="e">
            <v>#VALUE!</v>
          </cell>
          <cell r="AD643" t="str">
            <v/>
          </cell>
          <cell r="AE643">
            <v>5</v>
          </cell>
          <cell r="AF643" t="str">
            <v>Н5</v>
          </cell>
          <cell r="AG643" t="e">
            <v>#VALUE!</v>
          </cell>
          <cell r="AI643" t="str">
            <v/>
          </cell>
          <cell r="AJ643">
            <v>5</v>
          </cell>
          <cell r="AK643" t="str">
            <v>Н5</v>
          </cell>
          <cell r="AL643" t="e">
            <v>#VALUE!</v>
          </cell>
          <cell r="AO643">
            <v>5</v>
          </cell>
        </row>
        <row r="644">
          <cell r="A644" t="str">
            <v>2484/023</v>
          </cell>
          <cell r="B644">
            <v>702</v>
          </cell>
          <cell r="C644" t="str">
            <v>Опер.касса №2484/023</v>
          </cell>
          <cell r="D644" t="str">
            <v>П6:Операционная касса вне кассового узла</v>
          </cell>
          <cell r="E644" t="str">
            <v>601786</v>
          </cell>
          <cell r="F644" t="str">
            <v>Владимирская область</v>
          </cell>
          <cell r="G644" t="str">
            <v>г.Кольчугино, ул.Добровольского, 27</v>
          </cell>
          <cell r="H644" t="str">
            <v>(49245)22555</v>
          </cell>
          <cell r="I644" t="str">
            <v>Алферова Наталья Геннадьевна</v>
          </cell>
          <cell r="K644">
            <v>6</v>
          </cell>
          <cell r="L644" t="str">
            <v>Н5:город (не являющийся центром субъекта РФ) с населением до 50 тыс. чел.</v>
          </cell>
          <cell r="M644" t="str">
            <v>123456</v>
          </cell>
          <cell r="N644" t="str">
            <v>08:30 18:30(13:00 14:00)|08:30 18:30(13:00 14:00)|08:30 18:30(13:00 14:00)|08:30 18:30(13:00 14:00)|08:30 18:30(13:00 14:00)|09:00 15:00</v>
          </cell>
          <cell r="O644" t="str">
            <v/>
          </cell>
          <cell r="P644">
            <v>6</v>
          </cell>
          <cell r="Q644" t="str">
            <v>Н5</v>
          </cell>
          <cell r="R644" t="e">
            <v>#VALUE!</v>
          </cell>
          <cell r="T644" t="str">
            <v/>
          </cell>
          <cell r="U644">
            <v>6</v>
          </cell>
          <cell r="V644" t="str">
            <v>Н5</v>
          </cell>
          <cell r="W644" t="e">
            <v>#VALUE!</v>
          </cell>
          <cell r="Y644" t="str">
            <v/>
          </cell>
          <cell r="Z644">
            <v>6</v>
          </cell>
          <cell r="AA644" t="str">
            <v>Н5</v>
          </cell>
          <cell r="AB644" t="e">
            <v>#VALUE!</v>
          </cell>
          <cell r="AD644" t="str">
            <v/>
          </cell>
          <cell r="AE644">
            <v>6</v>
          </cell>
          <cell r="AF644" t="str">
            <v>Н5</v>
          </cell>
          <cell r="AG644" t="e">
            <v>#VALUE!</v>
          </cell>
          <cell r="AI644" t="str">
            <v/>
          </cell>
          <cell r="AJ644">
            <v>6</v>
          </cell>
          <cell r="AK644" t="str">
            <v>Н5</v>
          </cell>
          <cell r="AL644" t="e">
            <v>#VALUE!</v>
          </cell>
          <cell r="AO644">
            <v>6</v>
          </cell>
        </row>
        <row r="645">
          <cell r="A645" t="str">
            <v>2484/025</v>
          </cell>
          <cell r="B645">
            <v>703</v>
          </cell>
          <cell r="C645" t="str">
            <v>Опер.касса №2484/025</v>
          </cell>
          <cell r="D645" t="str">
            <v>П6:Операционная касса вне кассового узла</v>
          </cell>
          <cell r="E645" t="str">
            <v>601784</v>
          </cell>
          <cell r="F645" t="str">
            <v>Владимирская область</v>
          </cell>
          <cell r="G645" t="str">
            <v>г.Кольчугино, ул.Луговая, 2</v>
          </cell>
          <cell r="H645" t="str">
            <v>(49245)22938</v>
          </cell>
          <cell r="I645" t="str">
            <v>Шашина Светлана Сергеевна</v>
          </cell>
          <cell r="K645">
            <v>1</v>
          </cell>
          <cell r="L645" t="str">
            <v>Н5:город (не являющийся центром субъекта РФ) с населением до 50 тыс. чел.</v>
          </cell>
          <cell r="M645" t="str">
            <v>23456</v>
          </cell>
          <cell r="N645" t="str">
            <v>09:00 18:00(13:00 14:00)|09:00 18:00(13:00 14:00)|09:00 18:00(13:00 14:00)|09:00 18:00(13:00 14:00)|10:00 13:00</v>
          </cell>
          <cell r="O645" t="str">
            <v/>
          </cell>
          <cell r="P645">
            <v>2</v>
          </cell>
          <cell r="Q645" t="str">
            <v>Н5</v>
          </cell>
          <cell r="R645" t="e">
            <v>#VALUE!</v>
          </cell>
          <cell r="T645" t="str">
            <v/>
          </cell>
          <cell r="U645">
            <v>2</v>
          </cell>
          <cell r="V645" t="str">
            <v>Н5</v>
          </cell>
          <cell r="W645" t="e">
            <v>#VALUE!</v>
          </cell>
          <cell r="Y645" t="str">
            <v/>
          </cell>
          <cell r="Z645">
            <v>2</v>
          </cell>
          <cell r="AA645" t="str">
            <v>Н5</v>
          </cell>
          <cell r="AB645" t="e">
            <v>#VALUE!</v>
          </cell>
          <cell r="AD645" t="str">
            <v/>
          </cell>
          <cell r="AE645">
            <v>2</v>
          </cell>
          <cell r="AF645" t="str">
            <v>Н5</v>
          </cell>
          <cell r="AG645" t="e">
            <v>#VALUE!</v>
          </cell>
          <cell r="AI645" t="str">
            <v/>
          </cell>
          <cell r="AJ645">
            <v>2</v>
          </cell>
          <cell r="AK645" t="str">
            <v>Н5</v>
          </cell>
          <cell r="AL645" t="e">
            <v>#VALUE!</v>
          </cell>
          <cell r="AO645">
            <v>2</v>
          </cell>
        </row>
        <row r="646">
          <cell r="A646" t="str">
            <v>2484/029</v>
          </cell>
          <cell r="B646">
            <v>704</v>
          </cell>
          <cell r="C646" t="str">
            <v>Доп.офис №2484/029</v>
          </cell>
          <cell r="D646" t="str">
            <v>П5:Дополнительный офис - специализированный филиал, обслуживающий физических лиц</v>
          </cell>
          <cell r="E646" t="str">
            <v>601770</v>
          </cell>
          <cell r="F646" t="str">
            <v>Владимирская область</v>
          </cell>
          <cell r="G646" t="str">
            <v>г.Кольчугино, поселок Белая Речка, ул.Школьная, 12</v>
          </cell>
          <cell r="H646" t="str">
            <v>(49245)49171</v>
          </cell>
          <cell r="I646" t="str">
            <v>Зацепина Елена Владимировна</v>
          </cell>
          <cell r="K646">
            <v>2</v>
          </cell>
          <cell r="L646" t="str">
            <v>Н5:город (не являющийся центром субъекта РФ) с населением до 50 тыс. чел.</v>
          </cell>
          <cell r="M646" t="str">
            <v>23456</v>
          </cell>
          <cell r="N646" t="str">
            <v>10:30 19:00(14:00 15:00)|10:30 19:00(14:00 15:00)|10:30 19:00(14:00 15:00)|10:30 19:00(14:00 15:00)|09:00 13:00</v>
          </cell>
          <cell r="O646" t="str">
            <v/>
          </cell>
          <cell r="P646">
            <v>4</v>
          </cell>
          <cell r="Q646" t="str">
            <v>Н5</v>
          </cell>
          <cell r="R646" t="e">
            <v>#VALUE!</v>
          </cell>
          <cell r="T646" t="str">
            <v/>
          </cell>
          <cell r="U646">
            <v>4</v>
          </cell>
          <cell r="V646" t="str">
            <v>Н5</v>
          </cell>
          <cell r="W646" t="e">
            <v>#VALUE!</v>
          </cell>
          <cell r="Y646" t="str">
            <v/>
          </cell>
          <cell r="Z646">
            <v>4</v>
          </cell>
          <cell r="AA646" t="str">
            <v>Н5</v>
          </cell>
          <cell r="AB646" t="e">
            <v>#VALUE!</v>
          </cell>
          <cell r="AD646" t="str">
            <v/>
          </cell>
          <cell r="AE646">
            <v>4</v>
          </cell>
          <cell r="AF646" t="str">
            <v>Н5</v>
          </cell>
          <cell r="AG646" t="e">
            <v>#VALUE!</v>
          </cell>
          <cell r="AI646" t="str">
            <v/>
          </cell>
          <cell r="AJ646">
            <v>4</v>
          </cell>
          <cell r="AK646" t="str">
            <v>Н5</v>
          </cell>
          <cell r="AL646" t="e">
            <v>#VALUE!</v>
          </cell>
          <cell r="AO646">
            <v>4</v>
          </cell>
        </row>
        <row r="647">
          <cell r="A647" t="str">
            <v>2484/03</v>
          </cell>
          <cell r="B647">
            <v>705</v>
          </cell>
          <cell r="C647" t="str">
            <v>Опер.касса №2484/03</v>
          </cell>
          <cell r="D647" t="str">
            <v>П6:Операционная касса вне кассового узла</v>
          </cell>
          <cell r="E647" t="str">
            <v>601755</v>
          </cell>
          <cell r="F647" t="str">
            <v>Владимирская область</v>
          </cell>
          <cell r="G647" t="str">
            <v>п.Бавлены, ул.Советская , 2</v>
          </cell>
          <cell r="H647" t="str">
            <v>(49245)31565</v>
          </cell>
          <cell r="I647" t="str">
            <v>Егорова Наталья Васильевна</v>
          </cell>
          <cell r="K647">
            <v>3</v>
          </cell>
          <cell r="L647" t="str">
            <v>Н7:сельский населенный пункт</v>
          </cell>
          <cell r="M647" t="str">
            <v>12345</v>
          </cell>
          <cell r="N647" t="str">
            <v>10:00 17:30(13:00 14:00)|10:00 17:30(13:00 14:00)|10:00 17:30(13:00 14:00)|10:00 17:30(13:00 14:00)|10:00 17:30(13:00 14:00)</v>
          </cell>
          <cell r="O647" t="str">
            <v/>
          </cell>
          <cell r="P647">
            <v>3</v>
          </cell>
          <cell r="Q647" t="str">
            <v>Н7</v>
          </cell>
          <cell r="R647" t="e">
            <v>#VALUE!</v>
          </cell>
          <cell r="T647" t="str">
            <v/>
          </cell>
          <cell r="U647">
            <v>3</v>
          </cell>
          <cell r="V647" t="str">
            <v>Н7</v>
          </cell>
          <cell r="W647" t="e">
            <v>#VALUE!</v>
          </cell>
          <cell r="Y647" t="str">
            <v/>
          </cell>
          <cell r="Z647">
            <v>3</v>
          </cell>
          <cell r="AA647" t="str">
            <v>Н7</v>
          </cell>
          <cell r="AB647" t="e">
            <v>#VALUE!</v>
          </cell>
          <cell r="AD647" t="str">
            <v/>
          </cell>
          <cell r="AE647">
            <v>3</v>
          </cell>
          <cell r="AF647" t="str">
            <v>Н7</v>
          </cell>
          <cell r="AG647" t="e">
            <v>#VALUE!</v>
          </cell>
          <cell r="AI647" t="str">
            <v/>
          </cell>
          <cell r="AJ647">
            <v>3</v>
          </cell>
          <cell r="AK647" t="str">
            <v>Н7</v>
          </cell>
          <cell r="AL647" t="e">
            <v>#VALUE!</v>
          </cell>
          <cell r="AO647">
            <v>3</v>
          </cell>
        </row>
        <row r="648">
          <cell r="A648" t="str">
            <v>2484/030</v>
          </cell>
          <cell r="B648">
            <v>706</v>
          </cell>
          <cell r="C648" t="str">
            <v>Доп.офис №2484/030</v>
          </cell>
          <cell r="D648" t="str">
            <v>П5:Дополнительный офис - специализированный филиал, обслуживающий физических лиц</v>
          </cell>
          <cell r="E648" t="str">
            <v>601787</v>
          </cell>
          <cell r="F648" t="str">
            <v>Владимирская область</v>
          </cell>
          <cell r="G648" t="str">
            <v>г.Кольчугино, ул.Веденеева, 4</v>
          </cell>
          <cell r="H648" t="str">
            <v>(49245)44250</v>
          </cell>
          <cell r="I648" t="str">
            <v>Батаева Александра Васильевна</v>
          </cell>
          <cell r="K648">
            <v>10</v>
          </cell>
          <cell r="L648" t="str">
            <v>Н5:город (не являющийся центром субъекта РФ) с населением до 50 тыс. чел.</v>
          </cell>
          <cell r="M648" t="str">
            <v>123456</v>
          </cell>
          <cell r="N648" t="str">
            <v>09:00 19:00(13:00 14:00)|09:00 19:00(13:00 14:00)|09:00 19:00(13:00 14:00)|09:00 19:00(13:00 14:00)|09:00 19:00(13:00 14:00)|09:00 16:00(13:00 14:00)</v>
          </cell>
          <cell r="O648" t="str">
            <v/>
          </cell>
          <cell r="P648">
            <v>8</v>
          </cell>
          <cell r="Q648" t="str">
            <v>Н5</v>
          </cell>
          <cell r="R648" t="e">
            <v>#VALUE!</v>
          </cell>
          <cell r="T648" t="str">
            <v/>
          </cell>
          <cell r="U648">
            <v>8</v>
          </cell>
          <cell r="V648" t="str">
            <v>Н5</v>
          </cell>
          <cell r="W648" t="e">
            <v>#VALUE!</v>
          </cell>
          <cell r="Y648" t="str">
            <v/>
          </cell>
          <cell r="Z648">
            <v>8</v>
          </cell>
          <cell r="AA648" t="str">
            <v>Н5</v>
          </cell>
          <cell r="AB648" t="e">
            <v>#VALUE!</v>
          </cell>
          <cell r="AD648" t="str">
            <v/>
          </cell>
          <cell r="AE648">
            <v>8</v>
          </cell>
          <cell r="AF648" t="str">
            <v>Н5</v>
          </cell>
          <cell r="AG648" t="e">
            <v>#VALUE!</v>
          </cell>
          <cell r="AI648" t="str">
            <v/>
          </cell>
          <cell r="AJ648">
            <v>8</v>
          </cell>
          <cell r="AK648" t="str">
            <v>Н5</v>
          </cell>
          <cell r="AL648" t="e">
            <v>#VALUE!</v>
          </cell>
          <cell r="AO648">
            <v>8</v>
          </cell>
        </row>
        <row r="649">
          <cell r="A649" t="str">
            <v>2484/032</v>
          </cell>
          <cell r="B649">
            <v>707</v>
          </cell>
          <cell r="C649" t="str">
            <v>Доп.офис №2484/032</v>
          </cell>
          <cell r="D649" t="str">
            <v>П3:Дополнительный офис - универсальный филиал</v>
          </cell>
          <cell r="E649" t="str">
            <v>601800</v>
          </cell>
          <cell r="F649" t="str">
            <v>Владимирская область</v>
          </cell>
          <cell r="G649" t="str">
            <v>г.Юрьев-Польский, ул.Школьная, 11</v>
          </cell>
          <cell r="H649" t="str">
            <v>(49246)22665</v>
          </cell>
          <cell r="I649" t="str">
            <v>Герасимов  Александр Николаевич</v>
          </cell>
          <cell r="K649">
            <v>33</v>
          </cell>
          <cell r="L649" t="str">
            <v>Н5:город (не являющийся центром субъекта РФ) с населением до 50 тыс. чел.</v>
          </cell>
          <cell r="M649" t="str">
            <v>123456</v>
          </cell>
          <cell r="N649" t="str">
            <v>08:00 19:00|08:00 19:00|08:00 19:00|08:00 19:00|08:00 19:00|09:00 17:00</v>
          </cell>
          <cell r="O649" t="str">
            <v/>
          </cell>
          <cell r="P649">
            <v>16</v>
          </cell>
          <cell r="Q649" t="str">
            <v>Н5</v>
          </cell>
          <cell r="R649" t="e">
            <v>#VALUE!</v>
          </cell>
          <cell r="T649" t="str">
            <v/>
          </cell>
          <cell r="U649">
            <v>16</v>
          </cell>
          <cell r="V649" t="str">
            <v>Н5</v>
          </cell>
          <cell r="W649" t="e">
            <v>#VALUE!</v>
          </cell>
          <cell r="Y649" t="str">
            <v/>
          </cell>
          <cell r="Z649">
            <v>16</v>
          </cell>
          <cell r="AA649" t="str">
            <v>Н5</v>
          </cell>
          <cell r="AB649" t="e">
            <v>#VALUE!</v>
          </cell>
          <cell r="AD649" t="str">
            <v/>
          </cell>
          <cell r="AE649">
            <v>16</v>
          </cell>
          <cell r="AF649" t="str">
            <v>Н5</v>
          </cell>
          <cell r="AG649" t="e">
            <v>#VALUE!</v>
          </cell>
          <cell r="AI649" t="str">
            <v/>
          </cell>
          <cell r="AJ649">
            <v>16</v>
          </cell>
          <cell r="AK649" t="str">
            <v>Н5</v>
          </cell>
          <cell r="AL649" t="e">
            <v>#VALUE!</v>
          </cell>
          <cell r="AO649">
            <v>16</v>
          </cell>
        </row>
        <row r="650">
          <cell r="A650" t="str">
            <v>2484/033</v>
          </cell>
          <cell r="B650">
            <v>708</v>
          </cell>
          <cell r="C650" t="str">
            <v>Опер.касса №2484/033</v>
          </cell>
          <cell r="D650" t="str">
            <v>П6:Операционная касса вне кассового узла</v>
          </cell>
          <cell r="E650" t="str">
            <v>601800</v>
          </cell>
          <cell r="F650" t="str">
            <v>Владимирская область</v>
          </cell>
          <cell r="G650" t="str">
            <v>г.Юрьев-Польский, ул.1 Мая, 74Б</v>
          </cell>
          <cell r="H650" t="str">
            <v>(49246)22812</v>
          </cell>
          <cell r="I650" t="str">
            <v>Кузнецова Валентина Борисовна</v>
          </cell>
          <cell r="K650">
            <v>2</v>
          </cell>
          <cell r="L650" t="str">
            <v>Н5:город (не являющийся центром субъекта РФ) с населением до 50 тыс. чел.</v>
          </cell>
          <cell r="M650" t="str">
            <v>12345</v>
          </cell>
          <cell r="N650" t="str">
            <v>08:30 16:30(13:00 14:00)|08:30 16:30(13:00 14:00)|08:30 16:30(13:00 14:00)|08:30 16:30(13:00 14:00)|08:30 16:30(13:00 14:00)</v>
          </cell>
          <cell r="O650" t="str">
            <v/>
          </cell>
          <cell r="P650">
            <v>2</v>
          </cell>
          <cell r="Q650" t="str">
            <v>Н5</v>
          </cell>
          <cell r="R650" t="e">
            <v>#VALUE!</v>
          </cell>
          <cell r="T650" t="str">
            <v/>
          </cell>
          <cell r="U650">
            <v>2</v>
          </cell>
          <cell r="V650" t="str">
            <v>Н5</v>
          </cell>
          <cell r="W650" t="e">
            <v>#VALUE!</v>
          </cell>
          <cell r="Y650" t="str">
            <v/>
          </cell>
          <cell r="Z650">
            <v>2</v>
          </cell>
          <cell r="AA650" t="str">
            <v>Н5</v>
          </cell>
          <cell r="AB650" t="e">
            <v>#VALUE!</v>
          </cell>
          <cell r="AD650" t="str">
            <v/>
          </cell>
          <cell r="AE650">
            <v>2</v>
          </cell>
          <cell r="AF650" t="str">
            <v>Н5</v>
          </cell>
          <cell r="AG650" t="e">
            <v>#VALUE!</v>
          </cell>
          <cell r="AI650" t="str">
            <v/>
          </cell>
          <cell r="AJ650">
            <v>2</v>
          </cell>
          <cell r="AK650" t="str">
            <v>Н5</v>
          </cell>
          <cell r="AL650" t="e">
            <v>#VALUE!</v>
          </cell>
          <cell r="AO650">
            <v>2</v>
          </cell>
        </row>
        <row r="651">
          <cell r="A651" t="str">
            <v>2484/034</v>
          </cell>
          <cell r="B651">
            <v>709</v>
          </cell>
          <cell r="C651" t="str">
            <v>Опер.касса №2484/034</v>
          </cell>
          <cell r="D651" t="str">
            <v>П6:Операционная касса вне кассового узла</v>
          </cell>
          <cell r="E651" t="str">
            <v>601830</v>
          </cell>
          <cell r="F651" t="str">
            <v>Владимирская область</v>
          </cell>
          <cell r="G651" t="str">
            <v>с.Сима, Торговая площадь, 4</v>
          </cell>
          <cell r="H651" t="str">
            <v>(49246)53311</v>
          </cell>
          <cell r="I651" t="str">
            <v>Капустина Галина Семеновна</v>
          </cell>
          <cell r="K651">
            <v>2</v>
          </cell>
          <cell r="L651" t="str">
            <v>Н7:сельский населенный пункт</v>
          </cell>
          <cell r="M651" t="str">
            <v>12345</v>
          </cell>
          <cell r="N651" t="str">
            <v>08:00 15:30(12:00 13:00)|08:00 15:30(12:00 13:00)|08:00 15:30(12:00 13:00)|08:00 15:30(12:00 13:00)|08:00 15:30(12:00 13:00)</v>
          </cell>
          <cell r="O651" t="str">
            <v/>
          </cell>
          <cell r="P651">
            <v>2</v>
          </cell>
          <cell r="Q651" t="str">
            <v>Н7</v>
          </cell>
          <cell r="R651" t="e">
            <v>#VALUE!</v>
          </cell>
          <cell r="T651" t="str">
            <v/>
          </cell>
          <cell r="U651">
            <v>2</v>
          </cell>
          <cell r="V651" t="str">
            <v>Н7</v>
          </cell>
          <cell r="W651" t="e">
            <v>#VALUE!</v>
          </cell>
          <cell r="Y651" t="str">
            <v/>
          </cell>
          <cell r="Z651">
            <v>2</v>
          </cell>
          <cell r="AA651" t="str">
            <v>Н7</v>
          </cell>
          <cell r="AB651" t="e">
            <v>#VALUE!</v>
          </cell>
          <cell r="AD651" t="str">
            <v/>
          </cell>
          <cell r="AE651">
            <v>2</v>
          </cell>
          <cell r="AF651" t="str">
            <v>Н7</v>
          </cell>
          <cell r="AG651" t="e">
            <v>#VALUE!</v>
          </cell>
          <cell r="AI651" t="str">
            <v/>
          </cell>
          <cell r="AJ651">
            <v>2</v>
          </cell>
          <cell r="AK651" t="str">
            <v>Н7</v>
          </cell>
          <cell r="AL651" t="e">
            <v>#VALUE!</v>
          </cell>
          <cell r="AO651">
            <v>2</v>
          </cell>
        </row>
        <row r="652">
          <cell r="A652" t="str">
            <v>2484/035</v>
          </cell>
          <cell r="B652">
            <v>710</v>
          </cell>
          <cell r="C652" t="str">
            <v>Опер.касса №2484/035</v>
          </cell>
          <cell r="D652" t="str">
            <v>П6:Операционная касса вне кассового узла</v>
          </cell>
          <cell r="E652" t="str">
            <v>601824</v>
          </cell>
          <cell r="F652" t="str">
            <v>Владимирская область</v>
          </cell>
          <cell r="G652" t="str">
            <v>с.Горки, ул.Механическая, 12</v>
          </cell>
          <cell r="H652" t="str">
            <v>(49246)51646</v>
          </cell>
          <cell r="I652" t="str">
            <v>Наумова Ольга Владимировна</v>
          </cell>
          <cell r="K652">
            <v>0.25</v>
          </cell>
          <cell r="L652" t="str">
            <v>Н7:сельский населенный пункт</v>
          </cell>
          <cell r="M652" t="str">
            <v>35</v>
          </cell>
          <cell r="N652" t="str">
            <v>09:00 13:00(00:00 00:00)|09:00 13:00(00:00 00:00)</v>
          </cell>
          <cell r="O652" t="str">
            <v/>
          </cell>
          <cell r="P652">
            <v>1</v>
          </cell>
          <cell r="Q652" t="str">
            <v>Н7</v>
          </cell>
          <cell r="R652" t="e">
            <v>#VALUE!</v>
          </cell>
          <cell r="T652" t="str">
            <v/>
          </cell>
          <cell r="U652">
            <v>1</v>
          </cell>
          <cell r="V652" t="str">
            <v>Н7</v>
          </cell>
          <cell r="W652" t="e">
            <v>#VALUE!</v>
          </cell>
          <cell r="Y652" t="str">
            <v/>
          </cell>
          <cell r="Z652">
            <v>1</v>
          </cell>
          <cell r="AA652" t="str">
            <v>Н7</v>
          </cell>
          <cell r="AB652" t="e">
            <v>#VALUE!</v>
          </cell>
          <cell r="AD652" t="str">
            <v/>
          </cell>
          <cell r="AE652">
            <v>1</v>
          </cell>
          <cell r="AF652" t="str">
            <v>Н7</v>
          </cell>
          <cell r="AG652" t="e">
            <v>#VALUE!</v>
          </cell>
          <cell r="AI652" t="str">
            <v/>
          </cell>
          <cell r="AJ652">
            <v>1</v>
          </cell>
          <cell r="AK652" t="str">
            <v>Н7</v>
          </cell>
          <cell r="AL652" t="e">
            <v>#VALUE!</v>
          </cell>
          <cell r="AO652">
            <v>1</v>
          </cell>
        </row>
        <row r="653">
          <cell r="A653" t="str">
            <v>2484/036</v>
          </cell>
          <cell r="B653">
            <v>711</v>
          </cell>
          <cell r="C653" t="str">
            <v>Опер.касса №2484/036</v>
          </cell>
          <cell r="D653" t="str">
            <v>П6:Операционная касса вне кассового узла</v>
          </cell>
          <cell r="E653" t="str">
            <v>601838</v>
          </cell>
          <cell r="F653" t="str">
            <v>Владимирская область</v>
          </cell>
          <cell r="G653" t="str">
            <v>с.Подолец, ул.Школьная, 7</v>
          </cell>
          <cell r="H653" t="str">
            <v>(49246)52330</v>
          </cell>
          <cell r="I653" t="str">
            <v>Кривоногова  Галина Николаевна</v>
          </cell>
          <cell r="K653">
            <v>0.25</v>
          </cell>
          <cell r="L653" t="str">
            <v>Н7:сельский населенный пункт</v>
          </cell>
          <cell r="M653" t="str">
            <v>35</v>
          </cell>
          <cell r="N653" t="str">
            <v>08:30 12:30(00:00 00:00)|08:30 12:30(00:00 00:00)</v>
          </cell>
          <cell r="O653" t="str">
            <v/>
          </cell>
          <cell r="P653">
            <v>1</v>
          </cell>
          <cell r="Q653" t="str">
            <v>Н7</v>
          </cell>
          <cell r="R653" t="e">
            <v>#VALUE!</v>
          </cell>
          <cell r="T653" t="str">
            <v/>
          </cell>
          <cell r="U653">
            <v>1</v>
          </cell>
          <cell r="V653" t="str">
            <v>Н7</v>
          </cell>
          <cell r="W653" t="e">
            <v>#VALUE!</v>
          </cell>
          <cell r="Y653" t="str">
            <v/>
          </cell>
          <cell r="Z653">
            <v>1</v>
          </cell>
          <cell r="AA653" t="str">
            <v>Н7</v>
          </cell>
          <cell r="AB653" t="e">
            <v>#VALUE!</v>
          </cell>
          <cell r="AD653" t="str">
            <v/>
          </cell>
          <cell r="AE653">
            <v>1</v>
          </cell>
          <cell r="AF653" t="str">
            <v>Н7</v>
          </cell>
          <cell r="AG653" t="e">
            <v>#VALUE!</v>
          </cell>
          <cell r="AI653" t="str">
            <v/>
          </cell>
          <cell r="AJ653">
            <v>1</v>
          </cell>
          <cell r="AK653" t="str">
            <v>Н7</v>
          </cell>
          <cell r="AL653" t="e">
            <v>#VALUE!</v>
          </cell>
          <cell r="AO653">
            <v>1</v>
          </cell>
        </row>
        <row r="654">
          <cell r="A654" t="str">
            <v>2484/037</v>
          </cell>
          <cell r="B654">
            <v>712</v>
          </cell>
          <cell r="C654" t="str">
            <v>Опер.касса №2484/037</v>
          </cell>
          <cell r="D654" t="str">
            <v>П6:Операционная касса вне кассового узла</v>
          </cell>
          <cell r="E654" t="str">
            <v>601836</v>
          </cell>
          <cell r="F654" t="str">
            <v>Владимирская область</v>
          </cell>
          <cell r="G654" t="str">
            <v>с.Энтузиаст, ул.Жевлаковича, 14</v>
          </cell>
          <cell r="H654" t="str">
            <v>(49246)55492</v>
          </cell>
          <cell r="I654" t="str">
            <v>Шмелева Валентина Ивановна</v>
          </cell>
          <cell r="K654">
            <v>0.5</v>
          </cell>
          <cell r="L654" t="str">
            <v>Н7:сельский населенный пункт</v>
          </cell>
          <cell r="M654" t="str">
            <v>135</v>
          </cell>
          <cell r="N654" t="str">
            <v>08:00 15:00(13:00 14:00)|08:00 15:00(13:00 14:00)|08:00 15:00(13:00 14:00)</v>
          </cell>
          <cell r="O654" t="str">
            <v/>
          </cell>
          <cell r="P654">
            <v>1</v>
          </cell>
          <cell r="Q654" t="str">
            <v>Н7</v>
          </cell>
          <cell r="R654" t="e">
            <v>#VALUE!</v>
          </cell>
          <cell r="T654" t="str">
            <v/>
          </cell>
          <cell r="U654">
            <v>1</v>
          </cell>
          <cell r="V654" t="str">
            <v>Н7</v>
          </cell>
          <cell r="W654" t="e">
            <v>#VALUE!</v>
          </cell>
          <cell r="Y654" t="str">
            <v/>
          </cell>
          <cell r="Z654">
            <v>1</v>
          </cell>
          <cell r="AA654" t="str">
            <v>Н7</v>
          </cell>
          <cell r="AB654" t="e">
            <v>#VALUE!</v>
          </cell>
          <cell r="AD654" t="str">
            <v/>
          </cell>
          <cell r="AE654">
            <v>1</v>
          </cell>
          <cell r="AF654" t="str">
            <v>Н7</v>
          </cell>
          <cell r="AG654" t="e">
            <v>#VALUE!</v>
          </cell>
          <cell r="AI654" t="str">
            <v/>
          </cell>
          <cell r="AJ654">
            <v>1</v>
          </cell>
          <cell r="AK654" t="str">
            <v>Н7</v>
          </cell>
          <cell r="AL654" t="e">
            <v>#VALUE!</v>
          </cell>
          <cell r="AO654">
            <v>1</v>
          </cell>
        </row>
        <row r="655">
          <cell r="A655" t="str">
            <v>2484/038</v>
          </cell>
          <cell r="B655">
            <v>713</v>
          </cell>
          <cell r="C655" t="str">
            <v>Опер.касса №2484/038</v>
          </cell>
          <cell r="D655" t="str">
            <v>П6:Операционная касса вне кассового узла</v>
          </cell>
          <cell r="E655" t="str">
            <v>601810</v>
          </cell>
          <cell r="F655" t="str">
            <v>Владимирская область</v>
          </cell>
          <cell r="G655" t="str">
            <v>с.Небылое, ул.Первомайская, 2</v>
          </cell>
          <cell r="H655" t="str">
            <v>(49246)54385</v>
          </cell>
          <cell r="I655" t="str">
            <v>Кузнецова Татьяна Сергеевна</v>
          </cell>
          <cell r="K655">
            <v>1.5</v>
          </cell>
          <cell r="L655" t="str">
            <v>Н7:сельский населенный пункт</v>
          </cell>
          <cell r="M655" t="str">
            <v>12345</v>
          </cell>
          <cell r="N655" t="str">
            <v>08:00 15:30(12:00 13:00)|08:00 15:30(12:00 13:00)|08:00 15:30(12:00 13:00)|08:00 15:30(12:00 13:00)|08:00 15:30(12:00 13:00)</v>
          </cell>
          <cell r="O655" t="str">
            <v/>
          </cell>
          <cell r="P655">
            <v>2</v>
          </cell>
          <cell r="Q655" t="str">
            <v>Н7</v>
          </cell>
          <cell r="R655" t="e">
            <v>#VALUE!</v>
          </cell>
          <cell r="T655" t="str">
            <v/>
          </cell>
          <cell r="U655">
            <v>2</v>
          </cell>
          <cell r="V655" t="str">
            <v>Н7</v>
          </cell>
          <cell r="W655" t="e">
            <v>#VALUE!</v>
          </cell>
          <cell r="Y655" t="str">
            <v/>
          </cell>
          <cell r="Z655">
            <v>2</v>
          </cell>
          <cell r="AA655" t="str">
            <v>Н7</v>
          </cell>
          <cell r="AB655" t="e">
            <v>#VALUE!</v>
          </cell>
          <cell r="AD655" t="str">
            <v/>
          </cell>
          <cell r="AE655">
            <v>2</v>
          </cell>
          <cell r="AF655" t="str">
            <v>Н7</v>
          </cell>
          <cell r="AG655" t="e">
            <v>#VALUE!</v>
          </cell>
          <cell r="AI655" t="str">
            <v/>
          </cell>
          <cell r="AJ655">
            <v>2</v>
          </cell>
          <cell r="AK655" t="str">
            <v>Н7</v>
          </cell>
          <cell r="AL655" t="e">
            <v>#VALUE!</v>
          </cell>
          <cell r="AO655">
            <v>2</v>
          </cell>
        </row>
        <row r="656">
          <cell r="A656" t="str">
            <v>2484/039</v>
          </cell>
          <cell r="B656">
            <v>714</v>
          </cell>
          <cell r="C656" t="str">
            <v>Опер.касса №2484/039</v>
          </cell>
          <cell r="D656" t="str">
            <v>П6:Операционная касса вне кассового узла</v>
          </cell>
          <cell r="E656" t="str">
            <v>601817</v>
          </cell>
          <cell r="F656" t="str">
            <v>Владимирская область</v>
          </cell>
          <cell r="G656" t="str">
            <v>с.Шихобалово, 81</v>
          </cell>
          <cell r="H656" t="str">
            <v>(49246)57525</v>
          </cell>
          <cell r="I656" t="str">
            <v>Доронина Елена Владимировна</v>
          </cell>
          <cell r="K656">
            <v>1.5</v>
          </cell>
          <cell r="L656" t="str">
            <v>Н7:сельский населенный пункт</v>
          </cell>
          <cell r="M656" t="str">
            <v>12345</v>
          </cell>
          <cell r="N656" t="str">
            <v>08:30 15:00(12:30 13:30)|08:30 15:00(12:30 13:30)|08:30 15:00(12:30 13:30)|08:30 15:00(12:30 13:30)|08:30 15:00(12:30 13:30)</v>
          </cell>
          <cell r="O656" t="str">
            <v/>
          </cell>
          <cell r="P656">
            <v>2</v>
          </cell>
          <cell r="Q656" t="str">
            <v>Н7</v>
          </cell>
          <cell r="R656" t="e">
            <v>#VALUE!</v>
          </cell>
          <cell r="T656" t="str">
            <v/>
          </cell>
          <cell r="U656">
            <v>2</v>
          </cell>
          <cell r="V656" t="str">
            <v>Н7</v>
          </cell>
          <cell r="W656" t="e">
            <v>#VALUE!</v>
          </cell>
          <cell r="Y656" t="str">
            <v/>
          </cell>
          <cell r="Z656">
            <v>2</v>
          </cell>
          <cell r="AA656" t="str">
            <v>Н7</v>
          </cell>
          <cell r="AB656" t="e">
            <v>#VALUE!</v>
          </cell>
          <cell r="AD656" t="str">
            <v/>
          </cell>
          <cell r="AE656">
            <v>2</v>
          </cell>
          <cell r="AF656" t="str">
            <v>Н7</v>
          </cell>
          <cell r="AG656" t="e">
            <v>#VALUE!</v>
          </cell>
          <cell r="AI656" t="str">
            <v/>
          </cell>
          <cell r="AJ656">
            <v>2</v>
          </cell>
          <cell r="AK656" t="str">
            <v>Н7</v>
          </cell>
          <cell r="AL656" t="e">
            <v>#VALUE!</v>
          </cell>
          <cell r="AO656">
            <v>2</v>
          </cell>
        </row>
        <row r="657">
          <cell r="A657" t="str">
            <v>2484/040</v>
          </cell>
          <cell r="B657">
            <v>715</v>
          </cell>
          <cell r="C657" t="str">
            <v>Доп.офис №2484/040</v>
          </cell>
          <cell r="D657" t="str">
            <v>П5:Дополнительный офис - специализированный филиал, обслуживающий физических лиц</v>
          </cell>
          <cell r="E657" t="str">
            <v>601800</v>
          </cell>
          <cell r="F657" t="str">
            <v>Владимирская область</v>
          </cell>
          <cell r="G657" t="str">
            <v>г.Юрьев-Польский, ул.Вокзальная, 16</v>
          </cell>
          <cell r="H657" t="str">
            <v>(49246)23371</v>
          </cell>
          <cell r="I657" t="str">
            <v>Королева Ирина Владимировна</v>
          </cell>
          <cell r="K657">
            <v>2</v>
          </cell>
          <cell r="L657" t="str">
            <v>Н5:город (не являющийся центром субъекта РФ) с населением до 50 тыс. чел.</v>
          </cell>
          <cell r="M657" t="str">
            <v>23456</v>
          </cell>
          <cell r="N657" t="str">
            <v>08:30 17:30(13:00 14:00)|08:30 17:30(13:00 14:00)|08:30 17:30(13:00 14:00)|08:30 17:30(13:00 14:00)|09:00 13:00(00:00 00:00)</v>
          </cell>
          <cell r="O657" t="str">
            <v/>
          </cell>
          <cell r="P657">
            <v>3</v>
          </cell>
          <cell r="Q657" t="str">
            <v>Н5</v>
          </cell>
          <cell r="R657" t="e">
            <v>#VALUE!</v>
          </cell>
          <cell r="T657" t="str">
            <v/>
          </cell>
          <cell r="U657">
            <v>3</v>
          </cell>
          <cell r="V657" t="str">
            <v>Н5</v>
          </cell>
          <cell r="W657" t="e">
            <v>#VALUE!</v>
          </cell>
          <cell r="Y657" t="str">
            <v/>
          </cell>
          <cell r="Z657">
            <v>3</v>
          </cell>
          <cell r="AA657" t="str">
            <v>Н5</v>
          </cell>
          <cell r="AB657" t="e">
            <v>#VALUE!</v>
          </cell>
          <cell r="AD657" t="str">
            <v/>
          </cell>
          <cell r="AE657">
            <v>3</v>
          </cell>
          <cell r="AF657" t="str">
            <v>Н5</v>
          </cell>
          <cell r="AG657" t="e">
            <v>#VALUE!</v>
          </cell>
          <cell r="AI657" t="str">
            <v/>
          </cell>
          <cell r="AJ657">
            <v>3</v>
          </cell>
          <cell r="AK657" t="str">
            <v>Н5</v>
          </cell>
          <cell r="AL657" t="e">
            <v>#VALUE!</v>
          </cell>
          <cell r="AO657">
            <v>3</v>
          </cell>
        </row>
        <row r="658">
          <cell r="A658" t="str">
            <v>2484/041</v>
          </cell>
          <cell r="B658">
            <v>685</v>
          </cell>
          <cell r="C658" t="str">
            <v>Доп.офис №2484/041</v>
          </cell>
          <cell r="D658" t="str">
            <v>П3:Дополнительный офис - универсальный филиал</v>
          </cell>
          <cell r="E658" t="str">
            <v>601650</v>
          </cell>
          <cell r="F658" t="str">
            <v>Владимирская область</v>
          </cell>
          <cell r="G658" t="str">
            <v>г.Александров, ул.Революции, 36</v>
          </cell>
          <cell r="H658" t="str">
            <v>(49244)22331</v>
          </cell>
          <cell r="I658" t="str">
            <v>Андреева Ольга Николаевна</v>
          </cell>
          <cell r="K658">
            <v>27.75</v>
          </cell>
          <cell r="L658" t="str">
            <v>Н4:город (не являющийся центром субъекта РФ) с населением свыше 50 до 100 тыс. чел.</v>
          </cell>
          <cell r="M658" t="str">
            <v>1234567</v>
          </cell>
          <cell r="N658" t="str">
            <v>08:00 18:00(12:30 13:30)|08:00 18:00(12:30 13:30)|08:00 18:00(12:30 13:30)|08:00 18:00(12:30 13:30)|08:00 18:00(12:30 13:30)|08:00 16:00(12:30 13:30)|09:00 13:00</v>
          </cell>
          <cell r="O658" t="str">
            <v/>
          </cell>
          <cell r="P658" t="str">
            <v>Александровское отделение №1574</v>
          </cell>
          <cell r="Q658" t="str">
            <v>Н4</v>
          </cell>
          <cell r="R658" t="str">
            <v>1574</v>
          </cell>
          <cell r="T658" t="str">
            <v>Александровское отделение №1574</v>
          </cell>
          <cell r="U658" t="str">
            <v>Александровское отделение №1574</v>
          </cell>
          <cell r="V658" t="str">
            <v>Н4</v>
          </cell>
          <cell r="W658" t="str">
            <v>1574</v>
          </cell>
          <cell r="Y658" t="str">
            <v/>
          </cell>
          <cell r="Z658">
            <v>10</v>
          </cell>
          <cell r="AA658" t="str">
            <v>Н4</v>
          </cell>
          <cell r="AB658" t="e">
            <v>#VALUE!</v>
          </cell>
          <cell r="AD658" t="str">
            <v/>
          </cell>
          <cell r="AE658">
            <v>10</v>
          </cell>
          <cell r="AF658" t="str">
            <v>Н4</v>
          </cell>
          <cell r="AG658" t="e">
            <v>#VALUE!</v>
          </cell>
          <cell r="AI658" t="str">
            <v/>
          </cell>
          <cell r="AJ658">
            <v>10</v>
          </cell>
          <cell r="AK658" t="str">
            <v>Н4</v>
          </cell>
          <cell r="AL658" t="e">
            <v>#VALUE!</v>
          </cell>
          <cell r="AO658">
            <v>10</v>
          </cell>
        </row>
        <row r="659">
          <cell r="A659" t="str">
            <v>2484/042</v>
          </cell>
          <cell r="B659">
            <v>690</v>
          </cell>
          <cell r="C659" t="str">
            <v>Доп.офис №2484/042</v>
          </cell>
          <cell r="D659" t="str">
            <v>П5:Дополнительный офис - специализированный филиал, обслуживающий физических лиц</v>
          </cell>
          <cell r="E659" t="str">
            <v>601655</v>
          </cell>
          <cell r="F659" t="str">
            <v>Владимирская область</v>
          </cell>
          <cell r="G659" t="str">
            <v>г.Александров, ул.Ческа-Липа, 10</v>
          </cell>
          <cell r="H659" t="str">
            <v>(49244)64454</v>
          </cell>
          <cell r="I659" t="str">
            <v>Агашина Екатерина Александровна</v>
          </cell>
          <cell r="K659">
            <v>9</v>
          </cell>
          <cell r="L659" t="str">
            <v>Н4:город (не являющийся центром субъекта РФ) с населением свыше 50 до 100 тыс. чел.</v>
          </cell>
          <cell r="M659" t="str">
            <v>123456</v>
          </cell>
          <cell r="N659" t="str">
            <v>09:00 19:00|09:00 19:00|09:00 19:00|09:00 19:00|09:00 19:00|09:00 19:00</v>
          </cell>
          <cell r="O659" t="str">
            <v/>
          </cell>
          <cell r="P659" t="str">
            <v>Доп.офис №1574/037</v>
          </cell>
          <cell r="Q659" t="str">
            <v>Н4</v>
          </cell>
          <cell r="R659" t="str">
            <v>1574/037</v>
          </cell>
          <cell r="T659" t="str">
            <v>Доп.офис №1574/037</v>
          </cell>
          <cell r="U659" t="str">
            <v>Доп.офис №1574/037</v>
          </cell>
          <cell r="V659" t="str">
            <v>Н4</v>
          </cell>
          <cell r="W659" t="str">
            <v>1574/037</v>
          </cell>
          <cell r="Y659" t="str">
            <v/>
          </cell>
          <cell r="Z659">
            <v>6</v>
          </cell>
          <cell r="AA659" t="str">
            <v>Н4</v>
          </cell>
          <cell r="AB659" t="e">
            <v>#VALUE!</v>
          </cell>
          <cell r="AD659" t="str">
            <v/>
          </cell>
          <cell r="AE659">
            <v>6</v>
          </cell>
          <cell r="AF659" t="str">
            <v>Н4</v>
          </cell>
          <cell r="AG659" t="e">
            <v>#VALUE!</v>
          </cell>
          <cell r="AI659" t="str">
            <v/>
          </cell>
          <cell r="AJ659">
            <v>6</v>
          </cell>
          <cell r="AK659" t="str">
            <v>Н4</v>
          </cell>
          <cell r="AL659" t="e">
            <v>#VALUE!</v>
          </cell>
          <cell r="AO659">
            <v>6</v>
          </cell>
        </row>
        <row r="660">
          <cell r="A660" t="str">
            <v>2484/043</v>
          </cell>
          <cell r="B660">
            <v>697</v>
          </cell>
          <cell r="C660" t="str">
            <v>Доп.офис №2484/043</v>
          </cell>
          <cell r="D660" t="str">
            <v>П4:Дополнительный офис - специализированный филиал, обслуживающий юридических лиц</v>
          </cell>
          <cell r="E660" t="str">
            <v>601650</v>
          </cell>
          <cell r="F660" t="str">
            <v>Владимирская область</v>
          </cell>
          <cell r="G660" t="str">
            <v>г.Александров, ул.Революции, 24</v>
          </cell>
          <cell r="H660" t="str">
            <v>(49244)30953</v>
          </cell>
          <cell r="I660" t="str">
            <v>Гуреева Елена Валентиновна</v>
          </cell>
          <cell r="K660">
            <v>9</v>
          </cell>
          <cell r="L660" t="str">
            <v>Н4:город (не являющийся центром субъекта РФ) с населением свыше 50 до 100 тыс. чел.</v>
          </cell>
          <cell r="M660" t="str">
            <v>12345</v>
          </cell>
          <cell r="N660" t="str">
            <v>09:00 16:30(12:30 13:30)|09:00 16:30(12:30 13:30)|09:00 16:30(12:30 13:30)|09:00 16:30(12:30 13:30)|09:00 16:30(12:30 13:30)</v>
          </cell>
          <cell r="O660" t="str">
            <v/>
          </cell>
          <cell r="P660" t="str">
            <v>Доп.офис №1574/059</v>
          </cell>
          <cell r="Q660" t="str">
            <v>Н4</v>
          </cell>
          <cell r="R660" t="str">
            <v>1574/059</v>
          </cell>
          <cell r="T660" t="str">
            <v>Доп.офис №1574/059</v>
          </cell>
          <cell r="U660" t="str">
            <v>Доп.офис №1574/059</v>
          </cell>
          <cell r="V660" t="str">
            <v>Н4</v>
          </cell>
          <cell r="W660" t="str">
            <v>1574/059</v>
          </cell>
          <cell r="Y660" t="str">
            <v/>
          </cell>
          <cell r="Z660">
            <v>7</v>
          </cell>
          <cell r="AA660" t="str">
            <v>Н4</v>
          </cell>
          <cell r="AB660" t="e">
            <v>#VALUE!</v>
          </cell>
          <cell r="AD660" t="str">
            <v/>
          </cell>
          <cell r="AE660">
            <v>7</v>
          </cell>
          <cell r="AF660" t="str">
            <v>Н4</v>
          </cell>
          <cell r="AG660" t="e">
            <v>#VALUE!</v>
          </cell>
          <cell r="AI660" t="str">
            <v/>
          </cell>
          <cell r="AJ660">
            <v>7</v>
          </cell>
          <cell r="AK660" t="str">
            <v>Н4</v>
          </cell>
          <cell r="AL660" t="e">
            <v>#VALUE!</v>
          </cell>
          <cell r="AO660">
            <v>7</v>
          </cell>
        </row>
        <row r="661">
          <cell r="A661" t="str">
            <v>2484/044</v>
          </cell>
          <cell r="B661">
            <v>689</v>
          </cell>
          <cell r="C661" t="str">
            <v>Доп.офис №2484/044</v>
          </cell>
          <cell r="D661" t="str">
            <v>П5:Дополнительный офис - специализированный филиал, обслуживающий физических лиц</v>
          </cell>
          <cell r="E661" t="str">
            <v>601650</v>
          </cell>
          <cell r="F661" t="str">
            <v>Владимирская область</v>
          </cell>
          <cell r="G661" t="str">
            <v>г.Александров, переулок Советский, 33</v>
          </cell>
          <cell r="H661" t="str">
            <v>(49244)30006</v>
          </cell>
          <cell r="I661" t="str">
            <v>Головягина Наталья Васильевна</v>
          </cell>
          <cell r="K661">
            <v>2.5</v>
          </cell>
          <cell r="L661" t="str">
            <v>Н4:город (не являющийся центром субъекта РФ) с населением свыше 50 до 100 тыс. чел.</v>
          </cell>
          <cell r="M661" t="str">
            <v>12345</v>
          </cell>
          <cell r="N661" t="str">
            <v>08:00 18:00(13:00 14:00)|08:00 18:00(13:00 14:00)|08:00 18:00(13:00 14:00)|08:00 18:00(13:00 14:00)|08:00 18:00(13:00 14:00)</v>
          </cell>
          <cell r="O661" t="str">
            <v/>
          </cell>
          <cell r="P661" t="str">
            <v>Доп.офис №1574/032</v>
          </cell>
          <cell r="Q661" t="str">
            <v>Н4</v>
          </cell>
          <cell r="R661" t="str">
            <v>1574/032</v>
          </cell>
          <cell r="T661" t="str">
            <v>Доп.офис №1574/032</v>
          </cell>
          <cell r="U661" t="str">
            <v>Доп.офис №1574/032</v>
          </cell>
          <cell r="V661" t="str">
            <v>Н4</v>
          </cell>
          <cell r="W661" t="str">
            <v>1574/032</v>
          </cell>
          <cell r="Y661" t="str">
            <v/>
          </cell>
          <cell r="Z661">
            <v>3</v>
          </cell>
          <cell r="AA661" t="str">
            <v>Н4</v>
          </cell>
          <cell r="AB661" t="e">
            <v>#VALUE!</v>
          </cell>
          <cell r="AD661" t="str">
            <v/>
          </cell>
          <cell r="AE661">
            <v>3</v>
          </cell>
          <cell r="AF661" t="str">
            <v>Н4</v>
          </cell>
          <cell r="AG661" t="e">
            <v>#VALUE!</v>
          </cell>
          <cell r="AI661" t="str">
            <v/>
          </cell>
          <cell r="AJ661">
            <v>3</v>
          </cell>
          <cell r="AK661" t="str">
            <v>Н4</v>
          </cell>
          <cell r="AL661" t="e">
            <v>#VALUE!</v>
          </cell>
          <cell r="AO661">
            <v>3</v>
          </cell>
        </row>
        <row r="662">
          <cell r="A662" t="str">
            <v>2484/045</v>
          </cell>
          <cell r="B662">
            <v>686</v>
          </cell>
          <cell r="C662" t="str">
            <v>Опер.касса №2484/045</v>
          </cell>
          <cell r="D662" t="str">
            <v>П6:Операционная касса вне кассового узла</v>
          </cell>
          <cell r="E662" t="str">
            <v>601654</v>
          </cell>
          <cell r="F662" t="str">
            <v>Владимирская область</v>
          </cell>
          <cell r="G662" t="str">
            <v>г.Александров, ул.Октябрьская, 2</v>
          </cell>
          <cell r="H662" t="str">
            <v>(49244)24084</v>
          </cell>
          <cell r="I662" t="str">
            <v>Стельмаченко Татьяна Васильевна</v>
          </cell>
          <cell r="K662">
            <v>6</v>
          </cell>
          <cell r="L662" t="str">
            <v>Н4:город (не являющийся центром субъекта РФ) с населением свыше 50 до 100 тыс. чел.</v>
          </cell>
          <cell r="M662" t="str">
            <v>123456</v>
          </cell>
          <cell r="N662" t="str">
            <v>09:00 19:00(13:00 14:00)|09:00 19:00(13:00 14:00)|09:00 19:00(13:00 14:00)|09:00 19:00(13:00 14:00)|09:00 19:00(13:00 14:00)|09:00 17:00(13:00 14:00)</v>
          </cell>
          <cell r="O662" t="str">
            <v/>
          </cell>
          <cell r="P662" t="str">
            <v>Опер.касса №1574/025</v>
          </cell>
          <cell r="Q662" t="str">
            <v>Н4</v>
          </cell>
          <cell r="R662" t="str">
            <v>1574/025</v>
          </cell>
          <cell r="T662" t="str">
            <v>Опер.касса №1574/025</v>
          </cell>
          <cell r="U662" t="str">
            <v>Опер.касса №1574/025</v>
          </cell>
          <cell r="V662" t="str">
            <v>Н4</v>
          </cell>
          <cell r="W662" t="str">
            <v>1574/025</v>
          </cell>
          <cell r="Y662" t="str">
            <v/>
          </cell>
          <cell r="Z662">
            <v>5</v>
          </cell>
          <cell r="AA662" t="str">
            <v>Н4</v>
          </cell>
          <cell r="AB662" t="e">
            <v>#VALUE!</v>
          </cell>
          <cell r="AD662" t="str">
            <v/>
          </cell>
          <cell r="AE662">
            <v>5</v>
          </cell>
          <cell r="AF662" t="str">
            <v>Н4</v>
          </cell>
          <cell r="AG662" t="e">
            <v>#VALUE!</v>
          </cell>
          <cell r="AI662" t="str">
            <v/>
          </cell>
          <cell r="AJ662">
            <v>5</v>
          </cell>
          <cell r="AK662" t="str">
            <v>Н4</v>
          </cell>
          <cell r="AL662" t="e">
            <v>#VALUE!</v>
          </cell>
          <cell r="AO662">
            <v>5</v>
          </cell>
        </row>
        <row r="663">
          <cell r="A663" t="str">
            <v>2484/046</v>
          </cell>
          <cell r="B663">
            <v>692</v>
          </cell>
          <cell r="C663" t="str">
            <v>Опер.касса №2484/046</v>
          </cell>
          <cell r="D663" t="str">
            <v>П6:Операционная касса вне кассового узла</v>
          </cell>
          <cell r="E663" t="str">
            <v>601651</v>
          </cell>
          <cell r="F663" t="str">
            <v>Владимирская область</v>
          </cell>
          <cell r="G663" t="str">
            <v>г.Александров, ул.Юбилейная, 4</v>
          </cell>
          <cell r="H663" t="str">
            <v>(49244)63071</v>
          </cell>
          <cell r="I663" t="str">
            <v>Белявская Инна Геннадьевна</v>
          </cell>
          <cell r="K663">
            <v>1.5</v>
          </cell>
          <cell r="L663" t="str">
            <v>Н4:город (не являющийся центром субъекта РФ) с населением свыше 50 до 100 тыс. чел.</v>
          </cell>
          <cell r="M663" t="str">
            <v>12345</v>
          </cell>
          <cell r="N663" t="str">
            <v>09:00 16:30(13:00 14:00)|09:00 16:30(13:00 14:00)|09:00 16:30(13:00 14:00)|09:00 16:30(13:00 14:00)|09:00 16:30(13:00 14:00)</v>
          </cell>
          <cell r="O663" t="str">
            <v/>
          </cell>
          <cell r="P663" t="str">
            <v>Опер.касса №1574/041</v>
          </cell>
          <cell r="Q663" t="str">
            <v>Н4</v>
          </cell>
          <cell r="R663" t="str">
            <v>1574/041</v>
          </cell>
          <cell r="T663" t="str">
            <v>Опер.касса №1574/041</v>
          </cell>
          <cell r="U663" t="str">
            <v>Опер.касса №1574/041</v>
          </cell>
          <cell r="V663" t="str">
            <v>Н4</v>
          </cell>
          <cell r="W663" t="str">
            <v>1574/041</v>
          </cell>
          <cell r="Y663" t="str">
            <v/>
          </cell>
          <cell r="Z663">
            <v>2</v>
          </cell>
          <cell r="AA663" t="str">
            <v>Н4</v>
          </cell>
          <cell r="AB663" t="e">
            <v>#VALUE!</v>
          </cell>
          <cell r="AD663" t="str">
            <v/>
          </cell>
          <cell r="AE663">
            <v>2</v>
          </cell>
          <cell r="AF663" t="str">
            <v>Н4</v>
          </cell>
          <cell r="AG663" t="e">
            <v>#VALUE!</v>
          </cell>
          <cell r="AI663" t="str">
            <v/>
          </cell>
          <cell r="AJ663">
            <v>2</v>
          </cell>
          <cell r="AK663" t="str">
            <v>Н4</v>
          </cell>
          <cell r="AL663" t="e">
            <v>#VALUE!</v>
          </cell>
          <cell r="AO663">
            <v>2</v>
          </cell>
        </row>
        <row r="664">
          <cell r="A664" t="str">
            <v>2484/047</v>
          </cell>
          <cell r="B664">
            <v>695</v>
          </cell>
          <cell r="C664" t="str">
            <v>Доп.офис №2484/047</v>
          </cell>
          <cell r="D664" t="str">
            <v>П5:Дополнительный офис - специализированный филиал, обслуживающий физических лиц</v>
          </cell>
          <cell r="E664" t="str">
            <v>601671</v>
          </cell>
          <cell r="F664" t="str">
            <v>Владимирская область</v>
          </cell>
          <cell r="G664" t="str">
            <v>г.Струнино, переулок Чкалова, 4А</v>
          </cell>
          <cell r="H664" t="str">
            <v>(49244)41001</v>
          </cell>
          <cell r="I664" t="str">
            <v>Кононова Татьяна Валентиновна</v>
          </cell>
          <cell r="K664">
            <v>4</v>
          </cell>
          <cell r="L664" t="str">
            <v>Н5:город (не являющийся центром субъекта РФ) с населением до 50 тыс. чел.</v>
          </cell>
          <cell r="M664" t="str">
            <v>123456</v>
          </cell>
          <cell r="N664" t="str">
            <v>08:30 16:30(13:00 14:00)|08:30 16:30(13:00 14:00)|08:30 16:30(13:00 14:00)|08:30 16:30(13:00 14:00)|08:30 16:30(13:00 14:00)|08:30 12:30(00:00 00:00)</v>
          </cell>
          <cell r="O664" t="str">
            <v/>
          </cell>
          <cell r="P664" t="str">
            <v>Доп.офис №1574/053</v>
          </cell>
          <cell r="Q664" t="str">
            <v>Н5</v>
          </cell>
          <cell r="R664" t="str">
            <v>1574/053</v>
          </cell>
          <cell r="T664" t="str">
            <v>Доп.офис №1574/053</v>
          </cell>
          <cell r="U664" t="str">
            <v>Доп.офис №1574/053</v>
          </cell>
          <cell r="V664" t="str">
            <v>Н5</v>
          </cell>
          <cell r="W664" t="str">
            <v>1574/053</v>
          </cell>
          <cell r="Y664" t="str">
            <v/>
          </cell>
          <cell r="Z664">
            <v>5</v>
          </cell>
          <cell r="AA664" t="str">
            <v>Н5</v>
          </cell>
          <cell r="AB664" t="e">
            <v>#VALUE!</v>
          </cell>
          <cell r="AD664" t="str">
            <v/>
          </cell>
          <cell r="AE664">
            <v>5</v>
          </cell>
          <cell r="AF664" t="str">
            <v>Н5</v>
          </cell>
          <cell r="AG664" t="e">
            <v>#VALUE!</v>
          </cell>
          <cell r="AI664" t="str">
            <v/>
          </cell>
          <cell r="AJ664">
            <v>5</v>
          </cell>
          <cell r="AK664" t="str">
            <v>Н5</v>
          </cell>
          <cell r="AL664" t="e">
            <v>#VALUE!</v>
          </cell>
          <cell r="AO664">
            <v>5</v>
          </cell>
        </row>
        <row r="665">
          <cell r="A665" t="str">
            <v>2484/048</v>
          </cell>
          <cell r="B665">
            <v>696</v>
          </cell>
          <cell r="C665" t="str">
            <v>Доп.офис №2484/048</v>
          </cell>
          <cell r="D665" t="str">
            <v>П5:Дополнительный офис - специализированный филиал, обслуживающий физических лиц</v>
          </cell>
          <cell r="E665" t="str">
            <v>601671</v>
          </cell>
          <cell r="F665" t="str">
            <v>Владимирская область</v>
          </cell>
          <cell r="G665" t="str">
            <v>г.Струнино, ул.Шувалова, 5а</v>
          </cell>
          <cell r="H665" t="str">
            <v>(49244)41393</v>
          </cell>
          <cell r="I665" t="str">
            <v>Кононова Татьяна Валентиновна</v>
          </cell>
          <cell r="K665">
            <v>2</v>
          </cell>
          <cell r="L665" t="str">
            <v>Н5:город (не являющийся центром субъекта РФ) с населением до 50 тыс. чел.</v>
          </cell>
          <cell r="M665" t="str">
            <v>12345</v>
          </cell>
          <cell r="N665" t="str">
            <v>09:00 17:00(14:00 15:00)|09:00 17:00(14:00 15:00)|09:00 17:00(14:00 15:00)|09:00 17:00(14:00 15:00)|09:00 17:00(14:00 15:00)</v>
          </cell>
          <cell r="O665" t="str">
            <v/>
          </cell>
          <cell r="P665" t="str">
            <v>Доп.офис №1574/058</v>
          </cell>
          <cell r="Q665" t="str">
            <v>Н5</v>
          </cell>
          <cell r="R665" t="str">
            <v>1574/058</v>
          </cell>
          <cell r="T665" t="str">
            <v>Доп.офис №1574/058</v>
          </cell>
          <cell r="U665" t="str">
            <v>Доп.офис №1574/058</v>
          </cell>
          <cell r="V665" t="str">
            <v>Н5</v>
          </cell>
          <cell r="W665" t="str">
            <v>1574/058</v>
          </cell>
          <cell r="Y665" t="str">
            <v/>
          </cell>
          <cell r="Z665">
            <v>4</v>
          </cell>
          <cell r="AA665" t="str">
            <v>Н5</v>
          </cell>
          <cell r="AB665" t="e">
            <v>#VALUE!</v>
          </cell>
          <cell r="AD665" t="str">
            <v/>
          </cell>
          <cell r="AE665">
            <v>4</v>
          </cell>
          <cell r="AF665" t="str">
            <v>Н5</v>
          </cell>
          <cell r="AG665" t="e">
            <v>#VALUE!</v>
          </cell>
          <cell r="AI665" t="str">
            <v/>
          </cell>
          <cell r="AJ665">
            <v>4</v>
          </cell>
          <cell r="AK665" t="str">
            <v>Н5</v>
          </cell>
          <cell r="AL665" t="e">
            <v>#VALUE!</v>
          </cell>
          <cell r="AO665">
            <v>4</v>
          </cell>
        </row>
        <row r="666">
          <cell r="A666" t="str">
            <v>2484/049</v>
          </cell>
          <cell r="B666">
            <v>693</v>
          </cell>
          <cell r="C666" t="str">
            <v>Доп.офис №2484/049</v>
          </cell>
          <cell r="D666" t="str">
            <v>П5:Дополнительный офис - специализированный филиал, обслуживающий физических лиц</v>
          </cell>
          <cell r="E666" t="str">
            <v>601642</v>
          </cell>
          <cell r="F666" t="str">
            <v>Владимирская область</v>
          </cell>
          <cell r="G666" t="str">
            <v>г.Карабаново, ул.Лермонтова, 4</v>
          </cell>
          <cell r="H666" t="str">
            <v>(49244)51918</v>
          </cell>
          <cell r="I666" t="str">
            <v>Орлова Оксана Андреевна</v>
          </cell>
          <cell r="K666">
            <v>3.25</v>
          </cell>
          <cell r="L666" t="str">
            <v>Н5:город (не являющийся центром субъекта РФ) с населением до 50 тыс. чел.</v>
          </cell>
          <cell r="M666" t="str">
            <v>123456</v>
          </cell>
          <cell r="N666" t="str">
            <v>09:00 18:00(13:00 14:00)|09:00 18:00(13:00 14:00)|09:00 18:00(13:00 14:00)|09:00 18:00(13:00 14:00)|09:00 18:00(13:00 14:00)|09:00 16:00(13:00 14:00)</v>
          </cell>
          <cell r="O666" t="str">
            <v/>
          </cell>
          <cell r="P666" t="str">
            <v>Доп.офис №1574/042</v>
          </cell>
          <cell r="Q666" t="str">
            <v>Н5</v>
          </cell>
          <cell r="R666" t="str">
            <v>1574/042</v>
          </cell>
          <cell r="T666" t="str">
            <v>Доп.офис №1574/042</v>
          </cell>
          <cell r="U666" t="str">
            <v>Доп.офис №1574/042</v>
          </cell>
          <cell r="V666" t="str">
            <v>Н5</v>
          </cell>
          <cell r="W666" t="str">
            <v>1574/042</v>
          </cell>
          <cell r="Y666" t="str">
            <v/>
          </cell>
          <cell r="Z666">
            <v>4</v>
          </cell>
          <cell r="AA666" t="str">
            <v>Н5</v>
          </cell>
          <cell r="AB666" t="e">
            <v>#VALUE!</v>
          </cell>
          <cell r="AD666" t="str">
            <v/>
          </cell>
          <cell r="AE666">
            <v>4</v>
          </cell>
          <cell r="AF666" t="str">
            <v>Н5</v>
          </cell>
          <cell r="AG666" t="e">
            <v>#VALUE!</v>
          </cell>
          <cell r="AI666" t="str">
            <v/>
          </cell>
          <cell r="AJ666">
            <v>4</v>
          </cell>
          <cell r="AK666" t="str">
            <v>Н5</v>
          </cell>
          <cell r="AL666" t="e">
            <v>#VALUE!</v>
          </cell>
          <cell r="AO666">
            <v>4</v>
          </cell>
        </row>
        <row r="667">
          <cell r="A667" t="str">
            <v>2484/050</v>
          </cell>
          <cell r="B667">
            <v>688</v>
          </cell>
          <cell r="C667" t="str">
            <v>Опер.касса №2484/050</v>
          </cell>
          <cell r="D667" t="str">
            <v>П6:Операционная касса вне кассового узла</v>
          </cell>
          <cell r="E667" t="str">
            <v>601640</v>
          </cell>
          <cell r="F667" t="str">
            <v>Владимирская область</v>
          </cell>
          <cell r="G667" t="str">
            <v>г.Карабаново, ул.Карпова, 1</v>
          </cell>
          <cell r="H667" t="str">
            <v>(49244)52227</v>
          </cell>
          <cell r="I667" t="str">
            <v>Улитина Мария Анатольевна</v>
          </cell>
          <cell r="K667">
            <v>1</v>
          </cell>
          <cell r="L667" t="str">
            <v>Н5:город (не являющийся центром субъекта РФ) с населением до 50 тыс. чел.</v>
          </cell>
          <cell r="M667" t="str">
            <v>12345</v>
          </cell>
          <cell r="N667" t="str">
            <v>08:30 16:30(12:00 13:00)|08:30 16:30(12:00 13:00)|08:30 16:30(12:00 13:00)|08:30 16:30(12:00 13:00)|08:30 16:30(12:00 13:00)</v>
          </cell>
          <cell r="O667" t="str">
            <v/>
          </cell>
          <cell r="P667" t="str">
            <v>Опер.касса №1574/03</v>
          </cell>
          <cell r="Q667" t="str">
            <v>Н5</v>
          </cell>
          <cell r="R667" t="str">
            <v>1574/03</v>
          </cell>
          <cell r="T667" t="str">
            <v>Опер.касса №1574/03</v>
          </cell>
          <cell r="U667" t="str">
            <v>Опер.касса №1574/03</v>
          </cell>
          <cell r="V667" t="str">
            <v>Н5</v>
          </cell>
          <cell r="W667" t="str">
            <v>1574/03</v>
          </cell>
          <cell r="Y667" t="str">
            <v/>
          </cell>
          <cell r="Z667">
            <v>4</v>
          </cell>
          <cell r="AA667" t="str">
            <v>Н5</v>
          </cell>
          <cell r="AB667" t="e">
            <v>#VALUE!</v>
          </cell>
          <cell r="AD667" t="str">
            <v/>
          </cell>
          <cell r="AE667">
            <v>4</v>
          </cell>
          <cell r="AF667" t="str">
            <v>Н5</v>
          </cell>
          <cell r="AG667" t="e">
            <v>#VALUE!</v>
          </cell>
          <cell r="AI667" t="str">
            <v/>
          </cell>
          <cell r="AJ667">
            <v>4</v>
          </cell>
          <cell r="AK667" t="str">
            <v>Н5</v>
          </cell>
          <cell r="AL667" t="e">
            <v>#VALUE!</v>
          </cell>
          <cell r="AO667">
            <v>4</v>
          </cell>
        </row>
        <row r="668">
          <cell r="A668" t="str">
            <v>2484/051</v>
          </cell>
          <cell r="B668">
            <v>687</v>
          </cell>
          <cell r="C668" t="str">
            <v>Доп.офис №2484/051</v>
          </cell>
          <cell r="D668" t="str">
            <v>П5:Дополнительный офис - специализированный филиал, обслуживающий физических лиц</v>
          </cell>
          <cell r="E668" t="str">
            <v>601630</v>
          </cell>
          <cell r="F668" t="str">
            <v>Владимирская область</v>
          </cell>
          <cell r="G668" t="str">
            <v>пгт.Балакирево, ул.60 лет Октября, 12</v>
          </cell>
          <cell r="H668" t="str">
            <v>(49244)74436</v>
          </cell>
          <cell r="I668" t="str">
            <v>Горохова Галина Анатольевна</v>
          </cell>
          <cell r="K668">
            <v>3</v>
          </cell>
          <cell r="L668" t="str">
            <v>Н6:городской населенный пункт (поселек городского типа, рабочий поселок)</v>
          </cell>
          <cell r="M668" t="str">
            <v>123456</v>
          </cell>
          <cell r="N668" t="str">
            <v>08:00 18:30(13:00 14:00)|08:00 18:30(13:00 14:00)|08:00 18:30(13:00 14:00)|08:00 18:30(13:00 14:00)|08:00 18:30(13:00 14:00)|08:00 16:30(13:00 14:00)</v>
          </cell>
          <cell r="O668" t="str">
            <v/>
          </cell>
          <cell r="P668" t="str">
            <v>Доп.офис №1574/026</v>
          </cell>
          <cell r="Q668" t="str">
            <v>Н6</v>
          </cell>
          <cell r="R668" t="str">
            <v>1574/026</v>
          </cell>
          <cell r="T668" t="str">
            <v>Доп.офис №1574/026</v>
          </cell>
          <cell r="U668" t="str">
            <v>Доп.офис №1574/026</v>
          </cell>
          <cell r="V668" t="str">
            <v>Н6</v>
          </cell>
          <cell r="W668" t="str">
            <v>1574/026</v>
          </cell>
          <cell r="Y668" t="str">
            <v/>
          </cell>
          <cell r="Z668">
            <v>3</v>
          </cell>
          <cell r="AA668" t="str">
            <v>Н6</v>
          </cell>
          <cell r="AB668" t="e">
            <v>#VALUE!</v>
          </cell>
          <cell r="AD668" t="str">
            <v/>
          </cell>
          <cell r="AE668">
            <v>3</v>
          </cell>
          <cell r="AF668" t="str">
            <v>Н6</v>
          </cell>
          <cell r="AG668" t="e">
            <v>#VALUE!</v>
          </cell>
          <cell r="AI668" t="str">
            <v/>
          </cell>
          <cell r="AJ668">
            <v>3</v>
          </cell>
          <cell r="AK668" t="str">
            <v>Н6</v>
          </cell>
          <cell r="AL668" t="e">
            <v>#VALUE!</v>
          </cell>
          <cell r="AO668">
            <v>3</v>
          </cell>
        </row>
        <row r="669">
          <cell r="A669" t="str">
            <v>2484/052</v>
          </cell>
          <cell r="B669">
            <v>694</v>
          </cell>
          <cell r="C669" t="str">
            <v>Опер.касса №2484/052</v>
          </cell>
          <cell r="D669" t="str">
            <v>П6:Операционная касса вне кассового узла</v>
          </cell>
          <cell r="E669" t="str">
            <v>601623</v>
          </cell>
          <cell r="F669" t="str">
            <v>Владимирская область</v>
          </cell>
          <cell r="G669" t="str">
            <v>п.Красное Пламя</v>
          </cell>
          <cell r="H669" t="str">
            <v>(49244)72319</v>
          </cell>
          <cell r="I669" t="str">
            <v>Бобкова Татьяна Михайловна</v>
          </cell>
          <cell r="K669">
            <v>0.5</v>
          </cell>
          <cell r="L669" t="str">
            <v>Н7:сельский населенный пункт</v>
          </cell>
          <cell r="M669" t="str">
            <v>135</v>
          </cell>
          <cell r="N669" t="str">
            <v>08:00 14:30(11:00 11:30)|08:00 14:30(11:00 11:30)|08:00 14:30(11:00 11:30)</v>
          </cell>
          <cell r="O669" t="str">
            <v/>
          </cell>
          <cell r="P669" t="str">
            <v>Опер.касса №1574/048</v>
          </cell>
          <cell r="Q669" t="str">
            <v>Н7</v>
          </cell>
          <cell r="R669" t="str">
            <v>1574/048</v>
          </cell>
          <cell r="T669" t="str">
            <v>Опер.касса №1574/048</v>
          </cell>
          <cell r="U669" t="str">
            <v>Опер.касса №1574/048</v>
          </cell>
          <cell r="V669" t="str">
            <v>Н7</v>
          </cell>
          <cell r="W669" t="str">
            <v>1574/048</v>
          </cell>
          <cell r="Y669" t="str">
            <v/>
          </cell>
          <cell r="Z669">
            <v>1</v>
          </cell>
          <cell r="AA669" t="str">
            <v>Н7</v>
          </cell>
          <cell r="AB669" t="e">
            <v>#VALUE!</v>
          </cell>
          <cell r="AD669" t="str">
            <v/>
          </cell>
          <cell r="AE669">
            <v>1</v>
          </cell>
          <cell r="AF669" t="str">
            <v>Н7</v>
          </cell>
          <cell r="AG669" t="e">
            <v>#VALUE!</v>
          </cell>
          <cell r="AI669" t="str">
            <v/>
          </cell>
          <cell r="AJ669">
            <v>1</v>
          </cell>
          <cell r="AK669" t="str">
            <v>Н7</v>
          </cell>
          <cell r="AL669" t="e">
            <v>#VALUE!</v>
          </cell>
          <cell r="AO669">
            <v>1</v>
          </cell>
        </row>
        <row r="670">
          <cell r="A670" t="str">
            <v>2484/053</v>
          </cell>
          <cell r="B670">
            <v>691</v>
          </cell>
          <cell r="C670" t="str">
            <v>Опер.касса №2484/053</v>
          </cell>
          <cell r="D670" t="str">
            <v>П6:Операционная касса вне кассового узла</v>
          </cell>
          <cell r="E670" t="str">
            <v>601612</v>
          </cell>
          <cell r="F670" t="str">
            <v>Владимирская область</v>
          </cell>
          <cell r="G670" t="str">
            <v>с.Андреевское</v>
          </cell>
          <cell r="H670" t="str">
            <v>-</v>
          </cell>
          <cell r="I670" t="str">
            <v>Гусева Елена Борисовна</v>
          </cell>
          <cell r="K670">
            <v>0.5</v>
          </cell>
          <cell r="L670" t="str">
            <v>Н7:сельский населенный пункт</v>
          </cell>
          <cell r="M670" t="str">
            <v>135</v>
          </cell>
          <cell r="N670" t="str">
            <v>09:00 16:00(13:00 14:00)|09:00 16:00(13:00 14:00)|09:00 16:00(13:00 14:00)</v>
          </cell>
          <cell r="O670" t="str">
            <v/>
          </cell>
          <cell r="P670" t="str">
            <v>Опер.касса №1574/04</v>
          </cell>
          <cell r="Q670" t="str">
            <v>Н7</v>
          </cell>
          <cell r="R670" t="str">
            <v>1574/04</v>
          </cell>
          <cell r="T670" t="str">
            <v>Опер.касса №1574/04</v>
          </cell>
          <cell r="U670" t="str">
            <v>Опер.касса №1574/04</v>
          </cell>
          <cell r="V670" t="str">
            <v>Н7</v>
          </cell>
          <cell r="W670" t="str">
            <v>1574/04</v>
          </cell>
          <cell r="Y670" t="str">
            <v/>
          </cell>
          <cell r="Z670">
            <v>1</v>
          </cell>
          <cell r="AA670" t="str">
            <v>Н7</v>
          </cell>
          <cell r="AB670" t="e">
            <v>#VALUE!</v>
          </cell>
          <cell r="AD670" t="str">
            <v/>
          </cell>
          <cell r="AE670">
            <v>1</v>
          </cell>
          <cell r="AF670" t="str">
            <v>Н7</v>
          </cell>
          <cell r="AG670" t="e">
            <v>#VALUE!</v>
          </cell>
          <cell r="AI670" t="str">
            <v/>
          </cell>
          <cell r="AJ670">
            <v>1</v>
          </cell>
          <cell r="AK670" t="str">
            <v>Н7</v>
          </cell>
          <cell r="AL670" t="e">
            <v>#VALUE!</v>
          </cell>
          <cell r="AO670">
            <v>1</v>
          </cell>
        </row>
        <row r="671">
          <cell r="A671" t="str">
            <v>2484/054</v>
          </cell>
          <cell r="B671">
            <v>815</v>
          </cell>
          <cell r="C671" t="str">
            <v>Доп.офис №2484/054</v>
          </cell>
          <cell r="D671" t="str">
            <v>П3:Дополнительный офис - универсальный филиал</v>
          </cell>
          <cell r="E671" t="str">
            <v>601010</v>
          </cell>
          <cell r="F671" t="str">
            <v>Владимирская область</v>
          </cell>
          <cell r="G671" t="str">
            <v>г.Киржач, ул.Пугачева, 2</v>
          </cell>
          <cell r="H671" t="str">
            <v>(49237)20106</v>
          </cell>
          <cell r="I671" t="str">
            <v>Пучнина Татьяна Александровна</v>
          </cell>
          <cell r="K671">
            <v>23</v>
          </cell>
          <cell r="L671" t="str">
            <v>Н5:город (не являющийся центром субъекта РФ) с населением до 50 тыс. чел.</v>
          </cell>
          <cell r="M671" t="str">
            <v>123456</v>
          </cell>
          <cell r="N671" t="str">
            <v>08:00 18:00|08:00 18:00|08:00 18:00|08:00 18:00|08:00 18:00|08:00 17:00</v>
          </cell>
          <cell r="O671" t="str">
            <v/>
          </cell>
          <cell r="P671" t="str">
            <v>Киржачское отделение №8569</v>
          </cell>
          <cell r="Q671" t="str">
            <v>Н5</v>
          </cell>
          <cell r="R671" t="str">
            <v>8569</v>
          </cell>
          <cell r="T671" t="str">
            <v/>
          </cell>
          <cell r="U671" t="str">
            <v>Киржачское отделение №8569</v>
          </cell>
          <cell r="V671" t="str">
            <v>Н5</v>
          </cell>
          <cell r="W671" t="str">
            <v>8569</v>
          </cell>
          <cell r="Y671" t="str">
            <v>Киржачское отделение №8569</v>
          </cell>
          <cell r="Z671" t="str">
            <v>Киржачское отделение №8569</v>
          </cell>
          <cell r="AA671" t="str">
            <v>Н5</v>
          </cell>
          <cell r="AB671" t="str">
            <v>8569</v>
          </cell>
          <cell r="AD671" t="str">
            <v/>
          </cell>
          <cell r="AE671">
            <v>11</v>
          </cell>
          <cell r="AF671" t="str">
            <v>Н5</v>
          </cell>
          <cell r="AG671" t="e">
            <v>#VALUE!</v>
          </cell>
          <cell r="AI671" t="str">
            <v/>
          </cell>
          <cell r="AJ671">
            <v>11</v>
          </cell>
          <cell r="AK671" t="str">
            <v>Н5</v>
          </cell>
          <cell r="AL671" t="e">
            <v>#VALUE!</v>
          </cell>
          <cell r="AO671">
            <v>11</v>
          </cell>
        </row>
        <row r="672">
          <cell r="A672" t="str">
            <v>2484/055</v>
          </cell>
          <cell r="B672">
            <v>817</v>
          </cell>
          <cell r="C672" t="str">
            <v>Доп.офис №2484/055</v>
          </cell>
          <cell r="D672" t="str">
            <v>П3:Дополнительный офис - универсальный филиал</v>
          </cell>
          <cell r="E672" t="str">
            <v>601010</v>
          </cell>
          <cell r="F672" t="str">
            <v>Владимирская область</v>
          </cell>
          <cell r="G672" t="str">
            <v>г.Киржач, ул.Привокзальная, 22а</v>
          </cell>
          <cell r="H672" t="str">
            <v>(49237)24325</v>
          </cell>
          <cell r="I672" t="str">
            <v>Машкова Елена Александровна</v>
          </cell>
          <cell r="K672">
            <v>17.5</v>
          </cell>
          <cell r="L672" t="str">
            <v>Н5:город (не являющийся центром субъекта РФ) с населением до 50 тыс. чел.</v>
          </cell>
          <cell r="M672" t="str">
            <v>123456</v>
          </cell>
          <cell r="N672" t="str">
            <v>08:00 18:00|08:00 18:00|08:00 18:00|08:00 18:00|08:00 18:00|08:00 17:00</v>
          </cell>
          <cell r="O672" t="str">
            <v/>
          </cell>
          <cell r="P672" t="str">
            <v>Доп.офис №8569/013</v>
          </cell>
          <cell r="Q672" t="str">
            <v>Н5</v>
          </cell>
          <cell r="R672" t="str">
            <v>8569/013</v>
          </cell>
          <cell r="T672" t="str">
            <v/>
          </cell>
          <cell r="U672" t="str">
            <v>Доп.офис №8569/013</v>
          </cell>
          <cell r="V672" t="str">
            <v>Н5</v>
          </cell>
          <cell r="W672" t="str">
            <v>8569/013</v>
          </cell>
          <cell r="Y672" t="str">
            <v>Доп.офис №8569/013</v>
          </cell>
          <cell r="Z672" t="str">
            <v>Доп.офис №8569/013</v>
          </cell>
          <cell r="AA672" t="str">
            <v>Н5</v>
          </cell>
          <cell r="AB672" t="str">
            <v>8569/013</v>
          </cell>
          <cell r="AD672" t="str">
            <v/>
          </cell>
          <cell r="AE672">
            <v>12</v>
          </cell>
          <cell r="AF672" t="str">
            <v>Н5</v>
          </cell>
          <cell r="AG672" t="e">
            <v>#VALUE!</v>
          </cell>
          <cell r="AI672" t="str">
            <v/>
          </cell>
          <cell r="AJ672">
            <v>12</v>
          </cell>
          <cell r="AK672" t="str">
            <v>Н5</v>
          </cell>
          <cell r="AL672" t="e">
            <v>#VALUE!</v>
          </cell>
          <cell r="AO672">
            <v>12</v>
          </cell>
        </row>
        <row r="673">
          <cell r="A673" t="str">
            <v>2484/056</v>
          </cell>
          <cell r="B673">
            <v>818</v>
          </cell>
          <cell r="C673" t="str">
            <v>Доп.офис №2484/056</v>
          </cell>
          <cell r="D673" t="str">
            <v>П5:Дополнительный офис - специализированный филиал, обслуживающий физических лиц</v>
          </cell>
          <cell r="E673" t="str">
            <v>601021</v>
          </cell>
          <cell r="F673" t="str">
            <v>Владимирская область</v>
          </cell>
          <cell r="G673" t="str">
            <v>г.Киржач, микрорайон Красный Октябрь, ул.Первомайская, 1</v>
          </cell>
          <cell r="H673" t="str">
            <v>(49237)61035</v>
          </cell>
          <cell r="I673" t="str">
            <v>Шишкова Светлана Геннадьевна</v>
          </cell>
          <cell r="K673">
            <v>6.75</v>
          </cell>
          <cell r="L673" t="str">
            <v>Н5:город (не являющийся центром субъекта РФ) с населением до 50 тыс. чел.</v>
          </cell>
          <cell r="M673" t="str">
            <v>23456</v>
          </cell>
          <cell r="N673" t="str">
            <v>09:00 17:00(00:00 00:00)|09:00 17:00(00:00 00:00)|09:00 17:00(00:00 00:00)|09:00 17:00(00:00 00:00)|09:00 16:00(00:00 00:00)</v>
          </cell>
          <cell r="O673" t="str">
            <v/>
          </cell>
          <cell r="P673" t="str">
            <v>Доп.офис №8569/02</v>
          </cell>
          <cell r="Q673" t="str">
            <v>Н5</v>
          </cell>
          <cell r="R673" t="str">
            <v>8569/02</v>
          </cell>
          <cell r="T673" t="str">
            <v/>
          </cell>
          <cell r="U673" t="str">
            <v>Доп.офис №8569/02</v>
          </cell>
          <cell r="V673" t="str">
            <v>Н5</v>
          </cell>
          <cell r="W673" t="str">
            <v>8569/02</v>
          </cell>
          <cell r="Y673" t="str">
            <v>Доп.офис №8569/02</v>
          </cell>
          <cell r="Z673" t="str">
            <v>Доп.офис №8569/02</v>
          </cell>
          <cell r="AA673" t="str">
            <v>Н5</v>
          </cell>
          <cell r="AB673" t="str">
            <v>8569/02</v>
          </cell>
          <cell r="AD673" t="str">
            <v/>
          </cell>
          <cell r="AE673">
            <v>7</v>
          </cell>
          <cell r="AF673" t="str">
            <v>Н5</v>
          </cell>
          <cell r="AG673" t="e">
            <v>#VALUE!</v>
          </cell>
          <cell r="AI673" t="str">
            <v/>
          </cell>
          <cell r="AJ673">
            <v>7</v>
          </cell>
          <cell r="AK673" t="str">
            <v>Н5</v>
          </cell>
          <cell r="AL673" t="e">
            <v>#VALUE!</v>
          </cell>
          <cell r="AO673">
            <v>7</v>
          </cell>
        </row>
        <row r="674">
          <cell r="A674" t="str">
            <v>2484/057</v>
          </cell>
          <cell r="B674">
            <v>816</v>
          </cell>
          <cell r="C674" t="str">
            <v>Доп.офис №2484/057</v>
          </cell>
          <cell r="D674" t="str">
            <v>П5:Дополнительный офис - специализированный филиал, обслуживающий физических лиц</v>
          </cell>
          <cell r="E674" t="str">
            <v>601012</v>
          </cell>
          <cell r="F674" t="str">
            <v>Владимирская область</v>
          </cell>
          <cell r="G674" t="str">
            <v>г.Киржач, ул.40 лет Октября, 38</v>
          </cell>
          <cell r="H674" t="str">
            <v>(49237)22391</v>
          </cell>
          <cell r="I674" t="str">
            <v>Сажина Оксана Николаевна</v>
          </cell>
          <cell r="K674">
            <v>4</v>
          </cell>
          <cell r="L674" t="str">
            <v>Н5:город (не являющийся центром субъекта РФ) с населением до 50 тыс. чел.</v>
          </cell>
          <cell r="M674" t="str">
            <v>23456</v>
          </cell>
          <cell r="N674" t="str">
            <v>09:00 17:00(13:00 14:00)|09:00 17:00(13:00 14:00)|09:00 17:00(13:00 14:00)|09:00 17:00(13:00 14:00)|09:00 16:00(13:00 14:00)</v>
          </cell>
          <cell r="O674" t="str">
            <v/>
          </cell>
          <cell r="P674" t="str">
            <v>Доп.офис №8569/01</v>
          </cell>
          <cell r="Q674" t="str">
            <v>Н5</v>
          </cell>
          <cell r="R674" t="str">
            <v>8569/01</v>
          </cell>
          <cell r="T674" t="str">
            <v/>
          </cell>
          <cell r="U674" t="str">
            <v>Доп.офис №8569/01</v>
          </cell>
          <cell r="V674" t="str">
            <v>Н5</v>
          </cell>
          <cell r="W674" t="str">
            <v>8569/01</v>
          </cell>
          <cell r="Y674" t="str">
            <v>Доп.офис №8569/01</v>
          </cell>
          <cell r="Z674" t="str">
            <v>Доп.офис №8569/01</v>
          </cell>
          <cell r="AA674" t="str">
            <v>Н5</v>
          </cell>
          <cell r="AB674" t="str">
            <v>8569/01</v>
          </cell>
          <cell r="AD674" t="str">
            <v/>
          </cell>
          <cell r="AE674">
            <v>7</v>
          </cell>
          <cell r="AF674" t="str">
            <v>Н5</v>
          </cell>
          <cell r="AG674" t="e">
            <v>#VALUE!</v>
          </cell>
          <cell r="AI674" t="str">
            <v/>
          </cell>
          <cell r="AJ674">
            <v>7</v>
          </cell>
          <cell r="AK674" t="str">
            <v>Н5</v>
          </cell>
          <cell r="AL674" t="e">
            <v>#VALUE!</v>
          </cell>
          <cell r="AO674">
            <v>7</v>
          </cell>
        </row>
        <row r="675">
          <cell r="A675" t="str">
            <v>2484/058</v>
          </cell>
          <cell r="B675">
            <v>819</v>
          </cell>
          <cell r="C675" t="str">
            <v>Опер.касса №2484/058</v>
          </cell>
          <cell r="D675" t="str">
            <v>П6:Операционная касса вне кассового узла</v>
          </cell>
          <cell r="E675" t="str">
            <v>601025</v>
          </cell>
          <cell r="F675" t="str">
            <v>Владимирская область</v>
          </cell>
          <cell r="G675" t="str">
            <v>д.Кипрево, ул.Центральная, 7А</v>
          </cell>
          <cell r="H675" t="str">
            <v>(49237)71343</v>
          </cell>
          <cell r="I675" t="str">
            <v>Болбат Надежда Алексеевна</v>
          </cell>
          <cell r="K675">
            <v>0.75</v>
          </cell>
          <cell r="L675" t="str">
            <v>Н7:сельский населенный пункт</v>
          </cell>
          <cell r="M675" t="str">
            <v>2356</v>
          </cell>
          <cell r="N675" t="str">
            <v>08:30 16:30(12:00 13:00)|08:30 16:30(12:00 13:00)|08:30 16:30(12:00 13:00)|08:30 13:30(00:00 00:00)</v>
          </cell>
          <cell r="O675" t="str">
            <v/>
          </cell>
          <cell r="P675" t="str">
            <v>Опер.касса №8569/03</v>
          </cell>
          <cell r="Q675" t="str">
            <v>Н7</v>
          </cell>
          <cell r="R675" t="str">
            <v>8569/03</v>
          </cell>
          <cell r="T675" t="str">
            <v/>
          </cell>
          <cell r="U675" t="str">
            <v>Опер.касса №8569/03</v>
          </cell>
          <cell r="V675" t="str">
            <v>Н7</v>
          </cell>
          <cell r="W675" t="str">
            <v>8569/03</v>
          </cell>
          <cell r="Y675" t="str">
            <v>Опер.касса №8569/03</v>
          </cell>
          <cell r="Z675" t="str">
            <v>Опер.касса №8569/03</v>
          </cell>
          <cell r="AA675" t="str">
            <v>Н7</v>
          </cell>
          <cell r="AB675" t="str">
            <v>8569/03</v>
          </cell>
          <cell r="AD675" t="str">
            <v/>
          </cell>
          <cell r="AE675">
            <v>1</v>
          </cell>
          <cell r="AF675" t="str">
            <v>Н7</v>
          </cell>
          <cell r="AG675" t="e">
            <v>#VALUE!</v>
          </cell>
          <cell r="AI675" t="str">
            <v/>
          </cell>
          <cell r="AJ675">
            <v>1</v>
          </cell>
          <cell r="AK675" t="str">
            <v>Н7</v>
          </cell>
          <cell r="AL675" t="e">
            <v>#VALUE!</v>
          </cell>
          <cell r="AO675">
            <v>1</v>
          </cell>
        </row>
        <row r="676">
          <cell r="A676" t="str">
            <v>2484/059</v>
          </cell>
          <cell r="B676">
            <v>820</v>
          </cell>
          <cell r="C676" t="str">
            <v>Опер.касса №2484/059</v>
          </cell>
          <cell r="D676" t="str">
            <v>П6:Операционная касса вне кассового узла</v>
          </cell>
          <cell r="E676" t="str">
            <v>601035</v>
          </cell>
          <cell r="F676" t="str">
            <v>Владимирская область</v>
          </cell>
          <cell r="G676" t="str">
            <v>п.Горка, ул.Больничная, 3</v>
          </cell>
          <cell r="H676" t="str">
            <v>(49237)78021</v>
          </cell>
          <cell r="I676" t="str">
            <v>Абрамова Юлия Анатольевна</v>
          </cell>
          <cell r="K676">
            <v>0.75</v>
          </cell>
          <cell r="L676" t="str">
            <v>Н7:сельский населенный пункт</v>
          </cell>
          <cell r="M676" t="str">
            <v>2356</v>
          </cell>
          <cell r="N676" t="str">
            <v>09:00 17:00(12:00 13:00)|09:00 17:00(12:00 13:00)|09:00 17:00(12:00 13:00)|09:00 14:00</v>
          </cell>
          <cell r="O676" t="str">
            <v/>
          </cell>
          <cell r="P676" t="str">
            <v>Опер.касса №8569/04</v>
          </cell>
          <cell r="Q676" t="str">
            <v>Н7</v>
          </cell>
          <cell r="R676" t="str">
            <v>8569/04</v>
          </cell>
          <cell r="T676" t="str">
            <v/>
          </cell>
          <cell r="U676" t="str">
            <v>Опер.касса №8569/04</v>
          </cell>
          <cell r="V676" t="str">
            <v>Н7</v>
          </cell>
          <cell r="W676" t="str">
            <v>8569/04</v>
          </cell>
          <cell r="Y676" t="str">
            <v>Опер.касса №8569/04</v>
          </cell>
          <cell r="Z676" t="str">
            <v>Опер.касса №8569/04</v>
          </cell>
          <cell r="AA676" t="str">
            <v>Н7</v>
          </cell>
          <cell r="AB676" t="str">
            <v>8569/04</v>
          </cell>
          <cell r="AD676" t="str">
            <v/>
          </cell>
          <cell r="AE676">
            <v>1</v>
          </cell>
          <cell r="AF676" t="str">
            <v>Н7</v>
          </cell>
          <cell r="AG676" t="e">
            <v>#VALUE!</v>
          </cell>
          <cell r="AI676" t="str">
            <v/>
          </cell>
          <cell r="AJ676">
            <v>1</v>
          </cell>
          <cell r="AK676" t="str">
            <v>Н7</v>
          </cell>
          <cell r="AL676" t="e">
            <v>#VALUE!</v>
          </cell>
          <cell r="AO676">
            <v>1</v>
          </cell>
        </row>
        <row r="677">
          <cell r="A677" t="str">
            <v>2484/060</v>
          </cell>
          <cell r="B677">
            <v>821</v>
          </cell>
          <cell r="C677" t="str">
            <v>Опер.касса №2484/060</v>
          </cell>
          <cell r="D677" t="str">
            <v>П6:Операционная касса вне кассового узла</v>
          </cell>
          <cell r="E677" t="str">
            <v>601024</v>
          </cell>
          <cell r="F677" t="str">
            <v>Владимирская область</v>
          </cell>
          <cell r="G677" t="str">
            <v>с.Филипповское, ул.Сельская Новь, 15</v>
          </cell>
          <cell r="H677" t="str">
            <v>(49237)71195</v>
          </cell>
          <cell r="I677" t="str">
            <v>Сухова Наталья Анатольевна</v>
          </cell>
          <cell r="K677">
            <v>0.75</v>
          </cell>
          <cell r="L677" t="str">
            <v>Н7:сельский населенный пункт</v>
          </cell>
          <cell r="M677" t="str">
            <v>2356</v>
          </cell>
          <cell r="N677" t="str">
            <v>08:30 16:30(12:00 13:00)|08:30 16:30(12:00 13:00)|08:30 16:30(12:00 13:00)|08:30 13:30(00:00 00:00)</v>
          </cell>
          <cell r="O677" t="str">
            <v/>
          </cell>
          <cell r="P677" t="str">
            <v>Опер.касса №8569/05</v>
          </cell>
          <cell r="Q677" t="str">
            <v>Н7</v>
          </cell>
          <cell r="R677" t="str">
            <v>8569/05</v>
          </cell>
          <cell r="T677" t="str">
            <v/>
          </cell>
          <cell r="U677" t="str">
            <v>Опер.касса №8569/05</v>
          </cell>
          <cell r="V677" t="str">
            <v>Н7</v>
          </cell>
          <cell r="W677" t="str">
            <v>8569/05</v>
          </cell>
          <cell r="Y677" t="str">
            <v>Опер.касса №8569/05</v>
          </cell>
          <cell r="Z677" t="str">
            <v>Опер.касса №8569/05</v>
          </cell>
          <cell r="AA677" t="str">
            <v>Н7</v>
          </cell>
          <cell r="AB677" t="str">
            <v>8569/05</v>
          </cell>
          <cell r="AD677" t="str">
            <v/>
          </cell>
          <cell r="AE677">
            <v>1</v>
          </cell>
          <cell r="AF677" t="str">
            <v>Н7</v>
          </cell>
          <cell r="AG677" t="e">
            <v>#VALUE!</v>
          </cell>
          <cell r="AI677" t="str">
            <v/>
          </cell>
          <cell r="AJ677">
            <v>1</v>
          </cell>
          <cell r="AK677" t="str">
            <v>Н7</v>
          </cell>
          <cell r="AL677" t="e">
            <v>#VALUE!</v>
          </cell>
          <cell r="AO677">
            <v>1</v>
          </cell>
        </row>
        <row r="678">
          <cell r="A678" t="str">
            <v>2484/061</v>
          </cell>
          <cell r="B678">
            <v>823</v>
          </cell>
          <cell r="C678" t="str">
            <v>Опер.касса №2484/061</v>
          </cell>
          <cell r="D678" t="str">
            <v>П6:Операционная касса вне кассового узла</v>
          </cell>
          <cell r="E678" t="str">
            <v>601023</v>
          </cell>
          <cell r="F678" t="str">
            <v>Владимирская область</v>
          </cell>
          <cell r="G678" t="str">
            <v>п.Першино, ул.60 лет Октября, 18А</v>
          </cell>
          <cell r="H678" t="str">
            <v>(49237)76218</v>
          </cell>
          <cell r="I678" t="str">
            <v>Корябкина Светлана Владимировна</v>
          </cell>
          <cell r="K678">
            <v>0.75</v>
          </cell>
          <cell r="L678" t="str">
            <v>Н7:сельский населенный пункт</v>
          </cell>
          <cell r="M678" t="str">
            <v>2356</v>
          </cell>
          <cell r="N678" t="str">
            <v>09:00 17:00(12:00 13:00)|09:00 17:00(12:00 13:00)|09:00 17:00(12:00 13:00)|09:00 14:00(00:00 00:00)</v>
          </cell>
          <cell r="O678" t="str">
            <v/>
          </cell>
          <cell r="P678" t="str">
            <v>Опер.касса №8569/09</v>
          </cell>
          <cell r="Q678" t="str">
            <v>Н7</v>
          </cell>
          <cell r="R678" t="str">
            <v>8569/09</v>
          </cell>
          <cell r="T678" t="str">
            <v/>
          </cell>
          <cell r="U678" t="str">
            <v>Опер.касса №8569/09</v>
          </cell>
          <cell r="V678" t="str">
            <v>Н7</v>
          </cell>
          <cell r="W678" t="str">
            <v>8569/09</v>
          </cell>
          <cell r="Y678" t="str">
            <v>Опер.касса №8569/09</v>
          </cell>
          <cell r="Z678" t="str">
            <v>Опер.касса №8569/09</v>
          </cell>
          <cell r="AA678" t="str">
            <v>Н7</v>
          </cell>
          <cell r="AB678" t="str">
            <v>8569/09</v>
          </cell>
          <cell r="AD678" t="str">
            <v/>
          </cell>
          <cell r="AE678">
            <v>1</v>
          </cell>
          <cell r="AF678" t="str">
            <v>Н7</v>
          </cell>
          <cell r="AG678" t="e">
            <v>#VALUE!</v>
          </cell>
          <cell r="AI678" t="str">
            <v/>
          </cell>
          <cell r="AJ678">
            <v>1</v>
          </cell>
          <cell r="AK678" t="str">
            <v>Н7</v>
          </cell>
          <cell r="AL678" t="e">
            <v>#VALUE!</v>
          </cell>
          <cell r="AO678">
            <v>1</v>
          </cell>
        </row>
        <row r="679">
          <cell r="A679" t="str">
            <v>2484/062</v>
          </cell>
          <cell r="B679">
            <v>822</v>
          </cell>
          <cell r="C679" t="str">
            <v>Опер.касса №2484/062</v>
          </cell>
          <cell r="D679" t="str">
            <v>П6:Операционная касса вне кассового узла</v>
          </cell>
          <cell r="E679" t="str">
            <v>601030</v>
          </cell>
          <cell r="F679" t="str">
            <v>Владимирская область</v>
          </cell>
          <cell r="G679" t="str">
            <v>д.Афанасово, ул.Центральная, 53</v>
          </cell>
          <cell r="H679" t="str">
            <v>(49237)72747</v>
          </cell>
          <cell r="I679" t="str">
            <v>Матвеева Елена Алексеевна</v>
          </cell>
          <cell r="K679">
            <v>0.5</v>
          </cell>
          <cell r="L679" t="str">
            <v>Н7:сельский населенный пункт</v>
          </cell>
          <cell r="M679" t="str">
            <v>256</v>
          </cell>
          <cell r="N679" t="str">
            <v>08:30 15:30(12:00 13:00)|08:30 15:30(12:00 13:00)|08:30 15:30(12:00 13:00)</v>
          </cell>
          <cell r="O679" t="str">
            <v/>
          </cell>
          <cell r="P679" t="str">
            <v>Опер.касса №8569/06</v>
          </cell>
          <cell r="Q679" t="str">
            <v>Н7</v>
          </cell>
          <cell r="R679" t="str">
            <v>8569/06</v>
          </cell>
          <cell r="T679" t="str">
            <v/>
          </cell>
          <cell r="U679" t="str">
            <v>Опер.касса №8569/06</v>
          </cell>
          <cell r="V679" t="str">
            <v>Н7</v>
          </cell>
          <cell r="W679" t="str">
            <v>8569/06</v>
          </cell>
          <cell r="Y679" t="str">
            <v>Опер.касса №8569/06</v>
          </cell>
          <cell r="Z679" t="str">
            <v>Опер.касса №8569/06</v>
          </cell>
          <cell r="AA679" t="str">
            <v>Н7</v>
          </cell>
          <cell r="AB679" t="str">
            <v>8569/06</v>
          </cell>
          <cell r="AD679" t="str">
            <v/>
          </cell>
          <cell r="AE679">
            <v>1</v>
          </cell>
          <cell r="AF679" t="str">
            <v>Н7</v>
          </cell>
          <cell r="AG679" t="e">
            <v>#VALUE!</v>
          </cell>
          <cell r="AI679" t="str">
            <v/>
          </cell>
          <cell r="AJ679">
            <v>1</v>
          </cell>
          <cell r="AK679" t="str">
            <v>Н7</v>
          </cell>
          <cell r="AL679" t="e">
            <v>#VALUE!</v>
          </cell>
          <cell r="AO679">
            <v>1</v>
          </cell>
        </row>
        <row r="680">
          <cell r="A680" t="str">
            <v>8611</v>
          </cell>
          <cell r="B680">
            <v>824</v>
          </cell>
          <cell r="C680" t="str">
            <v>Владимирское отделение №8611</v>
          </cell>
          <cell r="D680" t="str">
            <v>П2:Отделение Сбербанка России</v>
          </cell>
          <cell r="E680" t="str">
            <v>600015</v>
          </cell>
          <cell r="F680" t="str">
            <v>Владимирская область</v>
          </cell>
          <cell r="G680" t="str">
            <v>г.Владимир, проспект Ленина, 36</v>
          </cell>
          <cell r="H680" t="str">
            <v>(4922)407701</v>
          </cell>
          <cell r="I680" t="str">
            <v>Егоров Николай Александрович</v>
          </cell>
          <cell r="J680" t="str">
            <v>Лапин Игорь Анатольевич</v>
          </cell>
          <cell r="K680">
            <v>906.75</v>
          </cell>
          <cell r="L680" t="str">
            <v>Н1:город - центр субъекта Российской Федерации</v>
          </cell>
          <cell r="M680" t="str">
            <v>123456</v>
          </cell>
          <cell r="N680" t="str">
            <v>09:00 19:00(00:00 00:00)|09:00 19:00(00:00 00:00)|09:00 19:00(00:00 00:00)|09:00 19:00(00:00 00:00)|09:00 19:00(00:00 00:00)|09:00 16:00(12:30 13:30)</v>
          </cell>
          <cell r="O680" t="str">
            <v/>
          </cell>
          <cell r="P680">
            <v>28</v>
          </cell>
          <cell r="Q680" t="str">
            <v>Н1</v>
          </cell>
          <cell r="R680" t="e">
            <v>#VALUE!</v>
          </cell>
          <cell r="T680" t="str">
            <v/>
          </cell>
          <cell r="U680">
            <v>28</v>
          </cell>
          <cell r="V680" t="str">
            <v>Н1</v>
          </cell>
          <cell r="W680" t="e">
            <v>#VALUE!</v>
          </cell>
          <cell r="Y680" t="str">
            <v/>
          </cell>
          <cell r="Z680">
            <v>28</v>
          </cell>
          <cell r="AA680" t="str">
            <v>Н1</v>
          </cell>
          <cell r="AB680" t="e">
            <v>#VALUE!</v>
          </cell>
          <cell r="AD680" t="str">
            <v/>
          </cell>
          <cell r="AE680">
            <v>28</v>
          </cell>
          <cell r="AF680" t="str">
            <v>Н1</v>
          </cell>
          <cell r="AG680" t="e">
            <v>#VALUE!</v>
          </cell>
          <cell r="AI680" t="str">
            <v/>
          </cell>
          <cell r="AJ680">
            <v>28</v>
          </cell>
          <cell r="AK680" t="str">
            <v>Н1</v>
          </cell>
          <cell r="AL680" t="e">
            <v>#VALUE!</v>
          </cell>
          <cell r="AO680">
            <v>28</v>
          </cell>
        </row>
        <row r="681">
          <cell r="A681" t="str">
            <v>8611/0153</v>
          </cell>
          <cell r="B681">
            <v>825</v>
          </cell>
          <cell r="C681" t="str">
            <v>Доп.офис №8611/0153</v>
          </cell>
          <cell r="D681" t="str">
            <v>П5:Дополнительный офис - специализированный филиал, обслуживающий физических лиц</v>
          </cell>
          <cell r="E681" t="str">
            <v>600022</v>
          </cell>
          <cell r="F681" t="str">
            <v>Владимирская область</v>
          </cell>
          <cell r="G681" t="str">
            <v>г.Владимир, проспект Ленина, 47А</v>
          </cell>
          <cell r="H681" t="str">
            <v>(4922)543445</v>
          </cell>
          <cell r="I681" t="str">
            <v>Головина Ольга Юрьевна</v>
          </cell>
          <cell r="K681">
            <v>25.5</v>
          </cell>
          <cell r="L681" t="str">
            <v>Н1:город - центр субъекта Российской Федерации</v>
          </cell>
          <cell r="M681" t="str">
            <v>1234567</v>
          </cell>
          <cell r="N681" t="str">
            <v>08:30 19:00(00:00 00:00)|08:30 19:00(00:00 00:00)|08:30 19:00(00:00 00:00)|08:30 19:00(00:00 00:00)|08:30 19:00(00:00 00:00)|09:00 17:00(14:00 15:00)|09:00 14:00</v>
          </cell>
          <cell r="O681" t="str">
            <v/>
          </cell>
          <cell r="P681">
            <v>17</v>
          </cell>
          <cell r="Q681" t="str">
            <v>Н1</v>
          </cell>
          <cell r="R681" t="e">
            <v>#VALUE!</v>
          </cell>
          <cell r="T681" t="str">
            <v/>
          </cell>
          <cell r="U681">
            <v>17</v>
          </cell>
          <cell r="V681" t="str">
            <v>Н1</v>
          </cell>
          <cell r="W681" t="e">
            <v>#VALUE!</v>
          </cell>
          <cell r="Y681" t="str">
            <v/>
          </cell>
          <cell r="Z681">
            <v>17</v>
          </cell>
          <cell r="AA681" t="str">
            <v>Н1</v>
          </cell>
          <cell r="AB681" t="e">
            <v>#VALUE!</v>
          </cell>
          <cell r="AD681" t="str">
            <v/>
          </cell>
          <cell r="AE681">
            <v>17</v>
          </cell>
          <cell r="AF681" t="str">
            <v>Н1</v>
          </cell>
          <cell r="AG681" t="e">
            <v>#VALUE!</v>
          </cell>
          <cell r="AI681" t="str">
            <v/>
          </cell>
          <cell r="AJ681">
            <v>17</v>
          </cell>
          <cell r="AK681" t="str">
            <v>Н1</v>
          </cell>
          <cell r="AL681" t="e">
            <v>#VALUE!</v>
          </cell>
          <cell r="AO681">
            <v>17</v>
          </cell>
        </row>
        <row r="682">
          <cell r="A682" t="str">
            <v>8611/0154</v>
          </cell>
          <cell r="B682">
            <v>826</v>
          </cell>
          <cell r="C682" t="str">
            <v>Доп.офис №8611/0154</v>
          </cell>
          <cell r="D682" t="str">
            <v>П3:Дополнительный офис - универсальный филиал</v>
          </cell>
          <cell r="E682" t="str">
            <v>601300</v>
          </cell>
          <cell r="F682" t="str">
            <v>Владимирская область</v>
          </cell>
          <cell r="G682" t="str">
            <v>г.Камешково, ул.Школьная, 15</v>
          </cell>
          <cell r="H682" t="str">
            <v>(49248)22338</v>
          </cell>
          <cell r="I682" t="str">
            <v>Никитина Елена Анатольевна</v>
          </cell>
          <cell r="K682">
            <v>15</v>
          </cell>
          <cell r="L682" t="str">
            <v>Н5:город (не являющийся центром субъекта РФ) с населением до 50 тыс. чел.</v>
          </cell>
          <cell r="M682" t="str">
            <v>123456</v>
          </cell>
          <cell r="N682" t="str">
            <v>08:00 19:00|08:00 19:00|08:00 19:00|08:00 19:00|08:00 19:00|09:00 16:00</v>
          </cell>
          <cell r="O682" t="str">
            <v/>
          </cell>
          <cell r="P682">
            <v>4</v>
          </cell>
          <cell r="Q682" t="str">
            <v>Н5</v>
          </cell>
          <cell r="R682" t="e">
            <v>#VALUE!</v>
          </cell>
          <cell r="T682" t="str">
            <v/>
          </cell>
          <cell r="U682">
            <v>4</v>
          </cell>
          <cell r="V682" t="str">
            <v>Н5</v>
          </cell>
          <cell r="W682" t="e">
            <v>#VALUE!</v>
          </cell>
          <cell r="Y682" t="str">
            <v/>
          </cell>
          <cell r="Z682">
            <v>4</v>
          </cell>
          <cell r="AA682" t="str">
            <v>Н5</v>
          </cell>
          <cell r="AB682" t="e">
            <v>#VALUE!</v>
          </cell>
          <cell r="AD682" t="str">
            <v/>
          </cell>
          <cell r="AE682">
            <v>4</v>
          </cell>
          <cell r="AF682" t="str">
            <v>Н5</v>
          </cell>
          <cell r="AG682" t="e">
            <v>#VALUE!</v>
          </cell>
          <cell r="AI682" t="str">
            <v/>
          </cell>
          <cell r="AJ682">
            <v>4</v>
          </cell>
          <cell r="AK682" t="str">
            <v>Н5</v>
          </cell>
          <cell r="AL682" t="e">
            <v>#VALUE!</v>
          </cell>
          <cell r="AO682">
            <v>4</v>
          </cell>
        </row>
        <row r="683">
          <cell r="A683" t="str">
            <v>8611/0155</v>
          </cell>
          <cell r="B683">
            <v>827</v>
          </cell>
          <cell r="C683" t="str">
            <v>Доп.офис №8611/0155</v>
          </cell>
          <cell r="D683" t="str">
            <v>П5:Дополнительный офис - специализированный филиал, обслуживающий физических лиц</v>
          </cell>
          <cell r="E683" t="str">
            <v>601300</v>
          </cell>
          <cell r="F683" t="str">
            <v>Владимирская область</v>
          </cell>
          <cell r="G683" t="str">
            <v>г.Камешково, ул.Ленина, 13</v>
          </cell>
          <cell r="H683" t="str">
            <v>(49248)22572</v>
          </cell>
          <cell r="I683" t="str">
            <v>Жукова Наталья Владимировна</v>
          </cell>
          <cell r="K683">
            <v>11</v>
          </cell>
          <cell r="L683" t="str">
            <v>Н5:город (не являющийся центром субъекта РФ) с населением до 50 тыс. чел.</v>
          </cell>
          <cell r="M683" t="str">
            <v>234567</v>
          </cell>
          <cell r="N683" t="str">
            <v>09:00 18:30|09:00 18:30|09:00 18:30|09:00 18:30|09:00 16:00|09:00 14:00</v>
          </cell>
          <cell r="O683" t="str">
            <v/>
          </cell>
          <cell r="P683">
            <v>8</v>
          </cell>
          <cell r="Q683" t="str">
            <v>Н5</v>
          </cell>
          <cell r="R683" t="e">
            <v>#VALUE!</v>
          </cell>
          <cell r="T683" t="str">
            <v/>
          </cell>
          <cell r="U683">
            <v>8</v>
          </cell>
          <cell r="V683" t="str">
            <v>Н5</v>
          </cell>
          <cell r="W683" t="e">
            <v>#VALUE!</v>
          </cell>
          <cell r="Y683" t="str">
            <v/>
          </cell>
          <cell r="Z683">
            <v>8</v>
          </cell>
          <cell r="AA683" t="str">
            <v>Н5</v>
          </cell>
          <cell r="AB683" t="e">
            <v>#VALUE!</v>
          </cell>
          <cell r="AD683" t="str">
            <v/>
          </cell>
          <cell r="AE683">
            <v>8</v>
          </cell>
          <cell r="AF683" t="str">
            <v>Н5</v>
          </cell>
          <cell r="AG683" t="e">
            <v>#VALUE!</v>
          </cell>
          <cell r="AI683" t="str">
            <v/>
          </cell>
          <cell r="AJ683">
            <v>8</v>
          </cell>
          <cell r="AK683" t="str">
            <v>Н5</v>
          </cell>
          <cell r="AL683" t="e">
            <v>#VALUE!</v>
          </cell>
          <cell r="AO683">
            <v>8</v>
          </cell>
        </row>
        <row r="684">
          <cell r="A684" t="str">
            <v>8611/0156</v>
          </cell>
          <cell r="B684">
            <v>828</v>
          </cell>
          <cell r="C684" t="str">
            <v>Опер.касса №8611/0156</v>
          </cell>
          <cell r="D684" t="str">
            <v>П6:Операционная касса вне кассового узла</v>
          </cell>
          <cell r="E684" t="str">
            <v>601310</v>
          </cell>
          <cell r="F684" t="str">
            <v>Владимирская область</v>
          </cell>
          <cell r="G684" t="str">
            <v>с.Второво, ул.Советская, 22в</v>
          </cell>
          <cell r="H684" t="str">
            <v>(49248)55197</v>
          </cell>
          <cell r="I684" t="str">
            <v>Еремина Ирина Ивановна</v>
          </cell>
          <cell r="K684">
            <v>0.5</v>
          </cell>
          <cell r="L684" t="str">
            <v>Н7:сельский населенный пункт</v>
          </cell>
          <cell r="M684" t="str">
            <v>2356</v>
          </cell>
          <cell r="N684" t="str">
            <v>09:00 13:00|09:00 13:00|09:00 13:00|09:00 13:00</v>
          </cell>
          <cell r="O684" t="str">
            <v/>
          </cell>
          <cell r="P684">
            <v>1</v>
          </cell>
          <cell r="Q684" t="str">
            <v>Н7</v>
          </cell>
          <cell r="R684" t="e">
            <v>#VALUE!</v>
          </cell>
          <cell r="T684" t="str">
            <v/>
          </cell>
          <cell r="U684">
            <v>1</v>
          </cell>
          <cell r="V684" t="str">
            <v>Н7</v>
          </cell>
          <cell r="W684" t="e">
            <v>#VALUE!</v>
          </cell>
          <cell r="Y684" t="str">
            <v/>
          </cell>
          <cell r="Z684">
            <v>1</v>
          </cell>
          <cell r="AA684" t="str">
            <v>Н7</v>
          </cell>
          <cell r="AB684" t="e">
            <v>#VALUE!</v>
          </cell>
          <cell r="AD684" t="str">
            <v/>
          </cell>
          <cell r="AE684">
            <v>1</v>
          </cell>
          <cell r="AF684" t="str">
            <v>Н7</v>
          </cell>
          <cell r="AG684" t="e">
            <v>#VALUE!</v>
          </cell>
          <cell r="AI684" t="str">
            <v/>
          </cell>
          <cell r="AJ684">
            <v>1</v>
          </cell>
          <cell r="AK684" t="str">
            <v>Н7</v>
          </cell>
          <cell r="AL684" t="e">
            <v>#VALUE!</v>
          </cell>
          <cell r="AO684">
            <v>1</v>
          </cell>
        </row>
        <row r="685">
          <cell r="A685" t="str">
            <v>8611/0157</v>
          </cell>
          <cell r="B685">
            <v>829</v>
          </cell>
          <cell r="C685" t="str">
            <v>Опер.касса №8611/0157</v>
          </cell>
          <cell r="D685" t="str">
            <v>П6:Операционная касса вне кассового узла</v>
          </cell>
          <cell r="E685" t="str">
            <v>601332</v>
          </cell>
          <cell r="F685" t="str">
            <v>Владимирская область</v>
          </cell>
          <cell r="G685" t="str">
            <v>п.Сергеиха</v>
          </cell>
          <cell r="H685" t="str">
            <v>(49248)58293</v>
          </cell>
          <cell r="I685" t="str">
            <v>Колокольникова Светлана Валерьевна</v>
          </cell>
          <cell r="K685">
            <v>1</v>
          </cell>
          <cell r="L685" t="str">
            <v>Н7:сельский населенный пункт</v>
          </cell>
          <cell r="M685" t="str">
            <v>23456</v>
          </cell>
          <cell r="N685" t="str">
            <v>08:30 17:00(13:00 14:00)|08:30 17:00(13:00 14:00)|08:30 17:00(13:00 14:00)|08:30 17:00(13:00 14:00)|08:30 13:30</v>
          </cell>
          <cell r="O685" t="str">
            <v/>
          </cell>
          <cell r="P685">
            <v>1</v>
          </cell>
          <cell r="Q685" t="str">
            <v>Н7</v>
          </cell>
          <cell r="R685" t="e">
            <v>#VALUE!</v>
          </cell>
          <cell r="T685" t="str">
            <v/>
          </cell>
          <cell r="U685">
            <v>1</v>
          </cell>
          <cell r="V685" t="str">
            <v>Н7</v>
          </cell>
          <cell r="W685" t="e">
            <v>#VALUE!</v>
          </cell>
          <cell r="Y685" t="str">
            <v/>
          </cell>
          <cell r="Z685">
            <v>1</v>
          </cell>
          <cell r="AA685" t="str">
            <v>Н7</v>
          </cell>
          <cell r="AB685" t="e">
            <v>#VALUE!</v>
          </cell>
          <cell r="AD685" t="str">
            <v/>
          </cell>
          <cell r="AE685">
            <v>1</v>
          </cell>
          <cell r="AF685" t="str">
            <v>Н7</v>
          </cell>
          <cell r="AG685" t="e">
            <v>#VALUE!</v>
          </cell>
          <cell r="AI685" t="str">
            <v/>
          </cell>
          <cell r="AJ685">
            <v>1</v>
          </cell>
          <cell r="AK685" t="str">
            <v>Н7</v>
          </cell>
          <cell r="AL685" t="e">
            <v>#VALUE!</v>
          </cell>
          <cell r="AO685">
            <v>1</v>
          </cell>
        </row>
        <row r="686">
          <cell r="A686" t="str">
            <v>8611/0158</v>
          </cell>
          <cell r="B686">
            <v>830</v>
          </cell>
          <cell r="C686" t="str">
            <v>Доп.офис №8611/0158</v>
          </cell>
          <cell r="D686" t="str">
            <v>П5:Дополнительный офис - специализированный филиал, обслуживающий физических лиц</v>
          </cell>
          <cell r="E686" t="str">
            <v>600003</v>
          </cell>
          <cell r="F686" t="str">
            <v>Владимирская область</v>
          </cell>
          <cell r="G686" t="str">
            <v>г.Владимир, микрорайон Оргтруд, ул.Октябрьская, 15</v>
          </cell>
          <cell r="H686" t="str">
            <v>(4922)456188</v>
          </cell>
          <cell r="I686" t="str">
            <v>Рыжова Наталья Алексеевна</v>
          </cell>
          <cell r="K686">
            <v>2</v>
          </cell>
          <cell r="L686" t="str">
            <v>Н1:город - центр субъекта Российской Федерации</v>
          </cell>
          <cell r="M686" t="str">
            <v>23456</v>
          </cell>
          <cell r="N686" t="str">
            <v>08:30 17:00(13:00 14:00)|08:30 17:00(13:00 14:00)|08:30 17:00(13:00 14:00)|08:30 17:00(13:00 14:00)|08:30 13:30</v>
          </cell>
          <cell r="O686" t="str">
            <v/>
          </cell>
          <cell r="P686">
            <v>2</v>
          </cell>
          <cell r="Q686" t="str">
            <v>Н1</v>
          </cell>
          <cell r="R686" t="e">
            <v>#VALUE!</v>
          </cell>
          <cell r="T686" t="str">
            <v/>
          </cell>
          <cell r="U686">
            <v>2</v>
          </cell>
          <cell r="V686" t="str">
            <v>Н1</v>
          </cell>
          <cell r="W686" t="e">
            <v>#VALUE!</v>
          </cell>
          <cell r="Y686" t="str">
            <v/>
          </cell>
          <cell r="Z686">
            <v>2</v>
          </cell>
          <cell r="AA686" t="str">
            <v>Н1</v>
          </cell>
          <cell r="AB686" t="e">
            <v>#VALUE!</v>
          </cell>
          <cell r="AD686" t="str">
            <v/>
          </cell>
          <cell r="AE686">
            <v>2</v>
          </cell>
          <cell r="AF686" t="str">
            <v>Н1</v>
          </cell>
          <cell r="AG686" t="e">
            <v>#VALUE!</v>
          </cell>
          <cell r="AI686" t="str">
            <v/>
          </cell>
          <cell r="AJ686">
            <v>2</v>
          </cell>
          <cell r="AK686" t="str">
            <v>Н1</v>
          </cell>
          <cell r="AL686" t="e">
            <v>#VALUE!</v>
          </cell>
          <cell r="AO686">
            <v>2</v>
          </cell>
        </row>
        <row r="687">
          <cell r="A687" t="str">
            <v>8611/0159</v>
          </cell>
          <cell r="B687">
            <v>831</v>
          </cell>
          <cell r="C687" t="str">
            <v>Опер.касса №8611/0159</v>
          </cell>
          <cell r="D687" t="str">
            <v>П6:Операционная касса вне кассового узла</v>
          </cell>
          <cell r="E687" t="str">
            <v>600903</v>
          </cell>
          <cell r="F687" t="str">
            <v>Владимирская область</v>
          </cell>
          <cell r="G687" t="str">
            <v>г.Владимир, поселок Лесной, 10а</v>
          </cell>
          <cell r="H687" t="str">
            <v>(4922)455366</v>
          </cell>
          <cell r="I687" t="str">
            <v>Пашина Евгения Ивановна</v>
          </cell>
          <cell r="K687">
            <v>2</v>
          </cell>
          <cell r="L687" t="str">
            <v>Н1:город - центр субъекта Российской Федерации</v>
          </cell>
          <cell r="M687" t="str">
            <v>23456</v>
          </cell>
          <cell r="N687" t="str">
            <v>08:00 16:30(13:00 14:00)|08:00 16:30(13:00 14:00)|08:00 16:30(13:00 14:00)|08:00 16:30(13:00 14:00)|08:00 13:00</v>
          </cell>
          <cell r="O687" t="str">
            <v/>
          </cell>
          <cell r="P687">
            <v>2</v>
          </cell>
          <cell r="Q687" t="str">
            <v>Н1</v>
          </cell>
          <cell r="R687" t="e">
            <v>#VALUE!</v>
          </cell>
          <cell r="T687" t="str">
            <v/>
          </cell>
          <cell r="U687">
            <v>2</v>
          </cell>
          <cell r="V687" t="str">
            <v>Н1</v>
          </cell>
          <cell r="W687" t="e">
            <v>#VALUE!</v>
          </cell>
          <cell r="Y687" t="str">
            <v/>
          </cell>
          <cell r="Z687">
            <v>2</v>
          </cell>
          <cell r="AA687" t="str">
            <v>Н1</v>
          </cell>
          <cell r="AB687" t="e">
            <v>#VALUE!</v>
          </cell>
          <cell r="AD687" t="str">
            <v/>
          </cell>
          <cell r="AE687">
            <v>2</v>
          </cell>
          <cell r="AF687" t="str">
            <v>Н1</v>
          </cell>
          <cell r="AG687" t="e">
            <v>#VALUE!</v>
          </cell>
          <cell r="AI687" t="str">
            <v/>
          </cell>
          <cell r="AJ687">
            <v>2</v>
          </cell>
          <cell r="AK687" t="str">
            <v>Н1</v>
          </cell>
          <cell r="AL687" t="e">
            <v>#VALUE!</v>
          </cell>
          <cell r="AO687">
            <v>2</v>
          </cell>
        </row>
        <row r="688">
          <cell r="A688" t="str">
            <v>8611/0160</v>
          </cell>
          <cell r="B688">
            <v>832</v>
          </cell>
          <cell r="C688" t="str">
            <v>Доп.офис №8611/0160</v>
          </cell>
          <cell r="D688" t="str">
            <v>П3:Дополнительный офис - универсальный филиал</v>
          </cell>
          <cell r="E688" t="str">
            <v>600000</v>
          </cell>
          <cell r="F688" t="str">
            <v>Владимирская область</v>
          </cell>
          <cell r="G688" t="str">
            <v>г.Владимир, ул.Большая Московская, 27</v>
          </cell>
          <cell r="H688" t="str">
            <v>(4922)324472</v>
          </cell>
          <cell r="I688" t="str">
            <v>Кельина Наталья Васильевна</v>
          </cell>
          <cell r="K688">
            <v>31</v>
          </cell>
          <cell r="L688" t="str">
            <v>Н1:город - центр субъекта Российской Федерации</v>
          </cell>
          <cell r="M688" t="str">
            <v>123456</v>
          </cell>
          <cell r="N688" t="str">
            <v>09:00 18:00(12:30 13:30)|09:00 18:00(12:30 13:30)|09:00 18:00(12:30 13:30)|09:00 18:00(12:30 13:30)|09:00 18:00(12:30 13:30)|09:00 14:00</v>
          </cell>
          <cell r="O688" t="str">
            <v/>
          </cell>
          <cell r="P688">
            <v>17</v>
          </cell>
          <cell r="Q688" t="str">
            <v>Н1</v>
          </cell>
          <cell r="R688" t="e">
            <v>#VALUE!</v>
          </cell>
          <cell r="T688" t="str">
            <v/>
          </cell>
          <cell r="U688">
            <v>17</v>
          </cell>
          <cell r="V688" t="str">
            <v>Н1</v>
          </cell>
          <cell r="W688" t="e">
            <v>#VALUE!</v>
          </cell>
          <cell r="Y688" t="str">
            <v/>
          </cell>
          <cell r="Z688">
            <v>17</v>
          </cell>
          <cell r="AA688" t="str">
            <v>Н1</v>
          </cell>
          <cell r="AB688" t="e">
            <v>#VALUE!</v>
          </cell>
          <cell r="AD688" t="str">
            <v/>
          </cell>
          <cell r="AE688">
            <v>17</v>
          </cell>
          <cell r="AF688" t="str">
            <v>Н1</v>
          </cell>
          <cell r="AG688" t="e">
            <v>#VALUE!</v>
          </cell>
          <cell r="AI688" t="str">
            <v/>
          </cell>
          <cell r="AJ688">
            <v>17</v>
          </cell>
          <cell r="AK688" t="str">
            <v>Н1</v>
          </cell>
          <cell r="AL688" t="e">
            <v>#VALUE!</v>
          </cell>
          <cell r="AO688">
            <v>17</v>
          </cell>
        </row>
        <row r="689">
          <cell r="A689" t="str">
            <v>8611/0161</v>
          </cell>
          <cell r="B689">
            <v>833</v>
          </cell>
          <cell r="C689" t="str">
            <v>Доп.офис №8611/0161</v>
          </cell>
          <cell r="D689" t="str">
            <v>П3:Дополнительный офис - универсальный филиал</v>
          </cell>
          <cell r="E689" t="str">
            <v>601352</v>
          </cell>
          <cell r="F689" t="str">
            <v>Владимирская область</v>
          </cell>
          <cell r="G689" t="str">
            <v>г.Судогда, Большой Советский переулок, 4</v>
          </cell>
          <cell r="H689" t="str">
            <v>(49235)21567</v>
          </cell>
          <cell r="I689" t="str">
            <v>Белова Ирина Юрьевна</v>
          </cell>
          <cell r="K689">
            <v>23.75</v>
          </cell>
          <cell r="L689" t="str">
            <v>Н5:город (не являющийся центром субъекта РФ) с населением до 50 тыс. чел.</v>
          </cell>
          <cell r="M689" t="str">
            <v>123456</v>
          </cell>
          <cell r="N689" t="str">
            <v>08:00 19:00|08:00 19:00|08:00 19:00|08:00 19:00|08:00 19:00|08:00 16:00</v>
          </cell>
          <cell r="O689" t="str">
            <v/>
          </cell>
          <cell r="P689">
            <v>10</v>
          </cell>
          <cell r="Q689" t="str">
            <v>Н5</v>
          </cell>
          <cell r="R689" t="e">
            <v>#VALUE!</v>
          </cell>
          <cell r="T689" t="str">
            <v/>
          </cell>
          <cell r="U689">
            <v>10</v>
          </cell>
          <cell r="V689" t="str">
            <v>Н5</v>
          </cell>
          <cell r="W689" t="e">
            <v>#VALUE!</v>
          </cell>
          <cell r="Y689" t="str">
            <v/>
          </cell>
          <cell r="Z689">
            <v>10</v>
          </cell>
          <cell r="AA689" t="str">
            <v>Н5</v>
          </cell>
          <cell r="AB689" t="e">
            <v>#VALUE!</v>
          </cell>
          <cell r="AD689" t="str">
            <v/>
          </cell>
          <cell r="AE689">
            <v>10</v>
          </cell>
          <cell r="AF689" t="str">
            <v>Н5</v>
          </cell>
          <cell r="AG689" t="e">
            <v>#VALUE!</v>
          </cell>
          <cell r="AI689" t="str">
            <v/>
          </cell>
          <cell r="AJ689">
            <v>10</v>
          </cell>
          <cell r="AK689" t="str">
            <v>Н5</v>
          </cell>
          <cell r="AL689" t="e">
            <v>#VALUE!</v>
          </cell>
          <cell r="AO689">
            <v>10</v>
          </cell>
        </row>
        <row r="690">
          <cell r="A690" t="str">
            <v>8611/0162</v>
          </cell>
          <cell r="B690">
            <v>834</v>
          </cell>
          <cell r="C690" t="str">
            <v>Опер.касса №8611/0162</v>
          </cell>
          <cell r="D690" t="str">
            <v>П6:Операционная касса вне кассового узла</v>
          </cell>
          <cell r="E690" t="str">
            <v>601385</v>
          </cell>
          <cell r="F690" t="str">
            <v>Владимирская область</v>
          </cell>
          <cell r="G690" t="str">
            <v>с.Мошок, ул.Заводская, 1</v>
          </cell>
          <cell r="H690" t="str">
            <v>(49235)56193</v>
          </cell>
          <cell r="I690" t="str">
            <v>Смирнова Наталья Николаевна</v>
          </cell>
          <cell r="K690">
            <v>1</v>
          </cell>
          <cell r="L690" t="str">
            <v>Н7:сельский населенный пункт</v>
          </cell>
          <cell r="M690" t="str">
            <v>12345</v>
          </cell>
          <cell r="N690" t="str">
            <v>08:30 16:00(12:30 13:30)|08:30 16:00(12:30 13:30)|08:30 16:00(12:30 13:30)|08:30 16:00(12:30 13:30)|08:30 16:00(12:30 13:30)</v>
          </cell>
          <cell r="O690" t="str">
            <v/>
          </cell>
          <cell r="P690">
            <v>1</v>
          </cell>
          <cell r="Q690" t="str">
            <v>Н7</v>
          </cell>
          <cell r="R690" t="e">
            <v>#VALUE!</v>
          </cell>
          <cell r="T690" t="str">
            <v/>
          </cell>
          <cell r="U690">
            <v>1</v>
          </cell>
          <cell r="V690" t="str">
            <v>Н7</v>
          </cell>
          <cell r="W690" t="e">
            <v>#VALUE!</v>
          </cell>
          <cell r="Y690" t="str">
            <v/>
          </cell>
          <cell r="Z690">
            <v>1</v>
          </cell>
          <cell r="AA690" t="str">
            <v>Н7</v>
          </cell>
          <cell r="AB690" t="e">
            <v>#VALUE!</v>
          </cell>
          <cell r="AD690" t="str">
            <v/>
          </cell>
          <cell r="AE690">
            <v>1</v>
          </cell>
          <cell r="AF690" t="str">
            <v>Н7</v>
          </cell>
          <cell r="AG690" t="e">
            <v>#VALUE!</v>
          </cell>
          <cell r="AI690" t="str">
            <v/>
          </cell>
          <cell r="AJ690">
            <v>1</v>
          </cell>
          <cell r="AK690" t="str">
            <v>Н7</v>
          </cell>
          <cell r="AL690" t="e">
            <v>#VALUE!</v>
          </cell>
          <cell r="AO690">
            <v>1</v>
          </cell>
        </row>
        <row r="691">
          <cell r="A691" t="str">
            <v>8611/0163</v>
          </cell>
          <cell r="B691">
            <v>835</v>
          </cell>
          <cell r="C691" t="str">
            <v>Опер.касса №8611/0163</v>
          </cell>
          <cell r="D691" t="str">
            <v>П6:Операционная касса вне кассового узла</v>
          </cell>
          <cell r="E691" t="str">
            <v>601370</v>
          </cell>
          <cell r="F691" t="str">
            <v>Владимирская область</v>
          </cell>
          <cell r="G691" t="str">
            <v>пгт.Андреево, ул.Первомайская, 15</v>
          </cell>
          <cell r="H691" t="str">
            <v>(49235)31258</v>
          </cell>
          <cell r="I691" t="str">
            <v>Отрезнова Мария Федоровна</v>
          </cell>
          <cell r="K691">
            <v>2</v>
          </cell>
          <cell r="L691" t="str">
            <v>Н6:городской населенный пункт (поселек городского типа, рабочий поселок)</v>
          </cell>
          <cell r="M691" t="str">
            <v>12345</v>
          </cell>
          <cell r="N691" t="str">
            <v>08:00 16:00(12:30 13:30)|08:00 16:00(12:30 13:30)|08:00 16:00(12:30 13:30)|08:00 16:00(12:30 13:30)|08:00 16:00(12:30 13:30)</v>
          </cell>
          <cell r="O691" t="str">
            <v/>
          </cell>
          <cell r="P691">
            <v>2</v>
          </cell>
          <cell r="Q691" t="str">
            <v>Н6</v>
          </cell>
          <cell r="R691" t="e">
            <v>#VALUE!</v>
          </cell>
          <cell r="T691" t="str">
            <v/>
          </cell>
          <cell r="U691">
            <v>2</v>
          </cell>
          <cell r="V691" t="str">
            <v>Н6</v>
          </cell>
          <cell r="W691" t="e">
            <v>#VALUE!</v>
          </cell>
          <cell r="Y691" t="str">
            <v/>
          </cell>
          <cell r="Z691">
            <v>2</v>
          </cell>
          <cell r="AA691" t="str">
            <v>Н6</v>
          </cell>
          <cell r="AB691" t="e">
            <v>#VALUE!</v>
          </cell>
          <cell r="AD691" t="str">
            <v/>
          </cell>
          <cell r="AE691">
            <v>2</v>
          </cell>
          <cell r="AF691" t="str">
            <v>Н6</v>
          </cell>
          <cell r="AG691" t="e">
            <v>#VALUE!</v>
          </cell>
          <cell r="AI691" t="str">
            <v/>
          </cell>
          <cell r="AJ691">
            <v>2</v>
          </cell>
          <cell r="AK691" t="str">
            <v>Н6</v>
          </cell>
          <cell r="AL691" t="e">
            <v>#VALUE!</v>
          </cell>
          <cell r="AO691">
            <v>2</v>
          </cell>
        </row>
        <row r="692">
          <cell r="A692" t="str">
            <v>8611/0164</v>
          </cell>
          <cell r="B692">
            <v>836</v>
          </cell>
          <cell r="C692" t="str">
            <v>Опер.касса №8611/0164</v>
          </cell>
          <cell r="D692" t="str">
            <v>П6:Операционная касса вне кассового узла</v>
          </cell>
          <cell r="E692" t="str">
            <v>601384</v>
          </cell>
          <cell r="F692" t="str">
            <v>Владимирская область</v>
          </cell>
          <cell r="G692" t="str">
            <v>п.Муромцево, ул.Октябрьская, 13</v>
          </cell>
          <cell r="H692" t="str">
            <v>(49235)41495</v>
          </cell>
          <cell r="I692" t="str">
            <v>Ларькина Альбина Михайловна</v>
          </cell>
          <cell r="K692">
            <v>1</v>
          </cell>
          <cell r="L692" t="str">
            <v>Н7:сельский населенный пункт</v>
          </cell>
          <cell r="M692" t="str">
            <v>12345</v>
          </cell>
          <cell r="N692" t="str">
            <v>08:30 16:30(12:30 13:30)|08:30 16:30(12:30 13:30)|08:30 16:30(12:30 13:30)|08:30 16:30(12:30 13:30)|08:30 16:30(12:30 13:30)</v>
          </cell>
          <cell r="O692" t="str">
            <v/>
          </cell>
          <cell r="P692">
            <v>2</v>
          </cell>
          <cell r="Q692" t="str">
            <v>Н7</v>
          </cell>
          <cell r="R692" t="e">
            <v>#VALUE!</v>
          </cell>
          <cell r="T692" t="str">
            <v/>
          </cell>
          <cell r="U692">
            <v>2</v>
          </cell>
          <cell r="V692" t="str">
            <v>Н7</v>
          </cell>
          <cell r="W692" t="e">
            <v>#VALUE!</v>
          </cell>
          <cell r="Y692" t="str">
            <v/>
          </cell>
          <cell r="Z692">
            <v>2</v>
          </cell>
          <cell r="AA692" t="str">
            <v>Н7</v>
          </cell>
          <cell r="AB692" t="e">
            <v>#VALUE!</v>
          </cell>
          <cell r="AD692" t="str">
            <v/>
          </cell>
          <cell r="AE692">
            <v>2</v>
          </cell>
          <cell r="AF692" t="str">
            <v>Н7</v>
          </cell>
          <cell r="AG692" t="e">
            <v>#VALUE!</v>
          </cell>
          <cell r="AI692" t="str">
            <v/>
          </cell>
          <cell r="AJ692">
            <v>2</v>
          </cell>
          <cell r="AK692" t="str">
            <v>Н7</v>
          </cell>
          <cell r="AL692" t="e">
            <v>#VALUE!</v>
          </cell>
          <cell r="AO692">
            <v>2</v>
          </cell>
        </row>
        <row r="693">
          <cell r="A693" t="str">
            <v>8611/0165</v>
          </cell>
          <cell r="B693">
            <v>837</v>
          </cell>
          <cell r="C693" t="str">
            <v>Опер.касса №8611/0165</v>
          </cell>
          <cell r="D693" t="str">
            <v>П6:Операционная касса вне кассового узла</v>
          </cell>
          <cell r="E693" t="str">
            <v>601389</v>
          </cell>
          <cell r="F693" t="str">
            <v>Владимирская область</v>
          </cell>
          <cell r="G693" t="str">
            <v>п.Воровского</v>
          </cell>
          <cell r="H693" t="str">
            <v>(49235)51112</v>
          </cell>
          <cell r="I693" t="str">
            <v>Котенева Татьяна Владимировна</v>
          </cell>
          <cell r="K693">
            <v>0.75</v>
          </cell>
          <cell r="L693" t="str">
            <v>Н7:сельский населенный пункт</v>
          </cell>
          <cell r="M693" t="str">
            <v>1234</v>
          </cell>
          <cell r="N693" t="str">
            <v>08:00 15:30(12:30 13:30)|08:00 15:30(12:30 13:30)|08:00 15:30(12:30 13:30)|08:00 15:30(12:30 13:30)</v>
          </cell>
          <cell r="O693" t="str">
            <v/>
          </cell>
          <cell r="P693">
            <v>1</v>
          </cell>
          <cell r="Q693" t="str">
            <v>Н7</v>
          </cell>
          <cell r="R693" t="e">
            <v>#VALUE!</v>
          </cell>
          <cell r="T693" t="str">
            <v/>
          </cell>
          <cell r="U693">
            <v>1</v>
          </cell>
          <cell r="V693" t="str">
            <v>Н7</v>
          </cell>
          <cell r="W693" t="e">
            <v>#VALUE!</v>
          </cell>
          <cell r="Y693" t="str">
            <v/>
          </cell>
          <cell r="Z693">
            <v>1</v>
          </cell>
          <cell r="AA693" t="str">
            <v>Н7</v>
          </cell>
          <cell r="AB693" t="e">
            <v>#VALUE!</v>
          </cell>
          <cell r="AD693" t="str">
            <v/>
          </cell>
          <cell r="AE693">
            <v>1</v>
          </cell>
          <cell r="AF693" t="str">
            <v>Н7</v>
          </cell>
          <cell r="AG693" t="e">
            <v>#VALUE!</v>
          </cell>
          <cell r="AI693" t="str">
            <v/>
          </cell>
          <cell r="AJ693">
            <v>1</v>
          </cell>
          <cell r="AK693" t="str">
            <v>Н7</v>
          </cell>
          <cell r="AL693" t="e">
            <v>#VALUE!</v>
          </cell>
          <cell r="AO693">
            <v>1</v>
          </cell>
        </row>
        <row r="694">
          <cell r="A694" t="str">
            <v>8611/0166</v>
          </cell>
          <cell r="B694">
            <v>838</v>
          </cell>
          <cell r="C694" t="str">
            <v>Опер.касса №8611/0166</v>
          </cell>
          <cell r="D694" t="str">
            <v>П6:Операционная касса вне кассового узла</v>
          </cell>
          <cell r="E694" t="str">
            <v>601395</v>
          </cell>
          <cell r="F694" t="str">
            <v>Владимирская область</v>
          </cell>
          <cell r="G694" t="str">
            <v>п.Головино, ул.Шолохова, 18</v>
          </cell>
          <cell r="H694" t="str">
            <v>(49235)42180</v>
          </cell>
          <cell r="I694" t="str">
            <v>Лосева Любовь Юрьевна</v>
          </cell>
          <cell r="K694">
            <v>1</v>
          </cell>
          <cell r="L694" t="str">
            <v>Н7:сельский населенный пункт</v>
          </cell>
          <cell r="M694" t="str">
            <v>12345</v>
          </cell>
          <cell r="N694" t="str">
            <v>08:30 16:00(12:30 13:30)|08:30 16:00(12:30 13:30)|08:30 16:00(12:30 13:30)|08:30 16:00(12:30 13:30)|08:30 16:00(12:30 13:30)</v>
          </cell>
          <cell r="O694" t="str">
            <v/>
          </cell>
          <cell r="P694">
            <v>2</v>
          </cell>
          <cell r="Q694" t="str">
            <v>Н7</v>
          </cell>
          <cell r="R694" t="e">
            <v>#VALUE!</v>
          </cell>
          <cell r="T694" t="str">
            <v/>
          </cell>
          <cell r="U694">
            <v>2</v>
          </cell>
          <cell r="V694" t="str">
            <v>Н7</v>
          </cell>
          <cell r="W694" t="e">
            <v>#VALUE!</v>
          </cell>
          <cell r="Y694" t="str">
            <v/>
          </cell>
          <cell r="Z694">
            <v>2</v>
          </cell>
          <cell r="AA694" t="str">
            <v>Н7</v>
          </cell>
          <cell r="AB694" t="e">
            <v>#VALUE!</v>
          </cell>
          <cell r="AD694" t="str">
            <v/>
          </cell>
          <cell r="AE694">
            <v>2</v>
          </cell>
          <cell r="AF694" t="str">
            <v>Н7</v>
          </cell>
          <cell r="AG694" t="e">
            <v>#VALUE!</v>
          </cell>
          <cell r="AI694" t="str">
            <v/>
          </cell>
          <cell r="AJ694">
            <v>2</v>
          </cell>
          <cell r="AK694" t="str">
            <v>Н7</v>
          </cell>
          <cell r="AL694" t="e">
            <v>#VALUE!</v>
          </cell>
          <cell r="AO694">
            <v>2</v>
          </cell>
        </row>
        <row r="695">
          <cell r="A695" t="str">
            <v>8611/0167</v>
          </cell>
          <cell r="B695">
            <v>839</v>
          </cell>
          <cell r="C695" t="str">
            <v>Опер.касса №8611/0167</v>
          </cell>
          <cell r="D695" t="str">
            <v>П6:Операционная касса вне кассового узла</v>
          </cell>
          <cell r="E695" t="str">
            <v>601351</v>
          </cell>
          <cell r="F695" t="str">
            <v>Владимирская область</v>
          </cell>
          <cell r="G695" t="str">
            <v>г.Судогда, ул.Коммунистическая, 2</v>
          </cell>
          <cell r="H695" t="str">
            <v>(49235)21647</v>
          </cell>
          <cell r="I695" t="str">
            <v>Звягина Ольга Александровна</v>
          </cell>
          <cell r="K695">
            <v>5</v>
          </cell>
          <cell r="L695" t="str">
            <v>Н5:город (не являющийся центром субъекта РФ) с населением до 50 тыс. чел.</v>
          </cell>
          <cell r="M695" t="str">
            <v>123456</v>
          </cell>
          <cell r="N695" t="str">
            <v>08:30 18:30|08:30 18:30|08:30 18:30|08:30 18:30|08:30 18:30|08:30 16:00</v>
          </cell>
          <cell r="O695" t="str">
            <v/>
          </cell>
          <cell r="P695">
            <v>4</v>
          </cell>
          <cell r="Q695" t="str">
            <v>Н5</v>
          </cell>
          <cell r="R695" t="e">
            <v>#VALUE!</v>
          </cell>
          <cell r="T695" t="str">
            <v/>
          </cell>
          <cell r="U695">
            <v>4</v>
          </cell>
          <cell r="V695" t="str">
            <v>Н5</v>
          </cell>
          <cell r="W695" t="e">
            <v>#VALUE!</v>
          </cell>
          <cell r="Y695" t="str">
            <v/>
          </cell>
          <cell r="Z695">
            <v>4</v>
          </cell>
          <cell r="AA695" t="str">
            <v>Н5</v>
          </cell>
          <cell r="AB695" t="e">
            <v>#VALUE!</v>
          </cell>
          <cell r="AD695" t="str">
            <v/>
          </cell>
          <cell r="AE695">
            <v>4</v>
          </cell>
          <cell r="AF695" t="str">
            <v>Н5</v>
          </cell>
          <cell r="AG695" t="e">
            <v>#VALUE!</v>
          </cell>
          <cell r="AI695" t="str">
            <v/>
          </cell>
          <cell r="AJ695">
            <v>4</v>
          </cell>
          <cell r="AK695" t="str">
            <v>Н5</v>
          </cell>
          <cell r="AL695" t="e">
            <v>#VALUE!</v>
          </cell>
          <cell r="AO695">
            <v>4</v>
          </cell>
        </row>
        <row r="696">
          <cell r="A696" t="str">
            <v>8611/0168</v>
          </cell>
          <cell r="B696">
            <v>840</v>
          </cell>
          <cell r="C696" t="str">
            <v>Доп.офис №8611/0168</v>
          </cell>
          <cell r="D696" t="str">
            <v>П3:Дополнительный офис - универсальный филиал</v>
          </cell>
          <cell r="E696" t="str">
            <v>600022</v>
          </cell>
          <cell r="F696" t="str">
            <v>Владимирская область</v>
          </cell>
          <cell r="G696" t="str">
            <v>г.Владимир, проспект Ленина, 62</v>
          </cell>
          <cell r="H696" t="str">
            <v>(4922)386808</v>
          </cell>
          <cell r="I696" t="str">
            <v>Мартынова Ольга Сергеевна</v>
          </cell>
          <cell r="K696">
            <v>26</v>
          </cell>
          <cell r="L696" t="str">
            <v>Н1:город - центр субъекта Российской Федерации</v>
          </cell>
          <cell r="M696" t="str">
            <v>123456</v>
          </cell>
          <cell r="N696" t="str">
            <v>08:00 19:00|08:00 19:00|08:00 19:00|08:00 19:00|08:00 19:00|09:00 15:00</v>
          </cell>
          <cell r="O696" t="str">
            <v/>
          </cell>
          <cell r="P696">
            <v>17</v>
          </cell>
          <cell r="Q696" t="str">
            <v>Н1</v>
          </cell>
          <cell r="R696" t="e">
            <v>#VALUE!</v>
          </cell>
          <cell r="T696" t="str">
            <v/>
          </cell>
          <cell r="U696">
            <v>17</v>
          </cell>
          <cell r="V696" t="str">
            <v>Н1</v>
          </cell>
          <cell r="W696" t="e">
            <v>#VALUE!</v>
          </cell>
          <cell r="Y696" t="str">
            <v/>
          </cell>
          <cell r="Z696">
            <v>17</v>
          </cell>
          <cell r="AA696" t="str">
            <v>Н1</v>
          </cell>
          <cell r="AB696" t="e">
            <v>#VALUE!</v>
          </cell>
          <cell r="AD696" t="str">
            <v/>
          </cell>
          <cell r="AE696">
            <v>17</v>
          </cell>
          <cell r="AF696" t="str">
            <v>Н1</v>
          </cell>
          <cell r="AG696" t="e">
            <v>#VALUE!</v>
          </cell>
          <cell r="AI696" t="str">
            <v/>
          </cell>
          <cell r="AJ696">
            <v>17</v>
          </cell>
          <cell r="AK696" t="str">
            <v>Н1</v>
          </cell>
          <cell r="AL696" t="e">
            <v>#VALUE!</v>
          </cell>
          <cell r="AO696">
            <v>17</v>
          </cell>
        </row>
        <row r="697">
          <cell r="A697" t="str">
            <v>8611/0169</v>
          </cell>
          <cell r="B697">
            <v>841</v>
          </cell>
          <cell r="C697" t="str">
            <v>Опер.касса №8611/0169</v>
          </cell>
          <cell r="D697" t="str">
            <v>П6:Операционная касса вне кассового узла</v>
          </cell>
          <cell r="E697" t="str">
            <v>601270</v>
          </cell>
          <cell r="F697" t="str">
            <v>Владимирская область</v>
          </cell>
          <cell r="G697" t="str">
            <v>г.Владимир, ул.Северная, 9Б</v>
          </cell>
          <cell r="H697" t="str">
            <v>(4922)533019</v>
          </cell>
          <cell r="I697" t="str">
            <v>Сидерякова Татьяна Владимировна</v>
          </cell>
          <cell r="K697">
            <v>5.5</v>
          </cell>
          <cell r="L697" t="str">
            <v>Н1:город - центр субъекта Российской Федерации</v>
          </cell>
          <cell r="M697" t="str">
            <v>123456</v>
          </cell>
          <cell r="N697" t="str">
            <v>09:00 18:00(13:00 14:00)|09:00 18:00(13:00 14:00)|09:00 18:00(13:00 14:00)|09:00 18:00(13:00 14:00)|09:00 18:00(13:00 14:00)|09:00 14:00(00:00 00:00)</v>
          </cell>
          <cell r="O697" t="str">
            <v/>
          </cell>
          <cell r="P697">
            <v>6</v>
          </cell>
          <cell r="Q697" t="str">
            <v>Н1</v>
          </cell>
          <cell r="R697" t="e">
            <v>#VALUE!</v>
          </cell>
          <cell r="T697" t="str">
            <v/>
          </cell>
          <cell r="U697">
            <v>6</v>
          </cell>
          <cell r="V697" t="str">
            <v>Н1</v>
          </cell>
          <cell r="W697" t="e">
            <v>#VALUE!</v>
          </cell>
          <cell r="Y697" t="str">
            <v/>
          </cell>
          <cell r="Z697">
            <v>6</v>
          </cell>
          <cell r="AA697" t="str">
            <v>Н1</v>
          </cell>
          <cell r="AB697" t="e">
            <v>#VALUE!</v>
          </cell>
          <cell r="AD697" t="str">
            <v/>
          </cell>
          <cell r="AE697">
            <v>6</v>
          </cell>
          <cell r="AF697" t="str">
            <v>Н1</v>
          </cell>
          <cell r="AG697" t="e">
            <v>#VALUE!</v>
          </cell>
          <cell r="AI697" t="str">
            <v/>
          </cell>
          <cell r="AJ697">
            <v>6</v>
          </cell>
          <cell r="AK697" t="str">
            <v>Н1</v>
          </cell>
          <cell r="AL697" t="e">
            <v>#VALUE!</v>
          </cell>
          <cell r="AO697">
            <v>6</v>
          </cell>
        </row>
        <row r="698">
          <cell r="A698" t="str">
            <v>8611/0170</v>
          </cell>
          <cell r="B698">
            <v>842</v>
          </cell>
          <cell r="C698" t="str">
            <v>Доп.офис №8611/0170</v>
          </cell>
          <cell r="D698" t="str">
            <v>П5:Дополнительный офис - специализированный филиал, обслуживающий физических лиц</v>
          </cell>
          <cell r="E698" t="str">
            <v>600023</v>
          </cell>
          <cell r="F698" t="str">
            <v>Владимирская область</v>
          </cell>
          <cell r="G698" t="str">
            <v>г.Владимир, п.Коммунар, ул.Зеленая, 66</v>
          </cell>
          <cell r="H698" t="str">
            <v>(4922)328544</v>
          </cell>
          <cell r="I698" t="str">
            <v>Бокова Елена Владимировна</v>
          </cell>
          <cell r="K698">
            <v>4</v>
          </cell>
          <cell r="L698" t="str">
            <v>Н1:город - центр субъекта Российской Федерации</v>
          </cell>
          <cell r="M698" t="str">
            <v>23456</v>
          </cell>
          <cell r="N698" t="str">
            <v>09:30 18:00(14:00 15:00)|09:30 18:00(14:00 15:00)|09:30 18:00(14:00 15:00)|09:30 18:00(14:00 15:00)|10:00 13:30(00:00 00:00)</v>
          </cell>
          <cell r="O698" t="str">
            <v/>
          </cell>
          <cell r="P698">
            <v>5</v>
          </cell>
          <cell r="Q698" t="str">
            <v>Н1</v>
          </cell>
          <cell r="R698" t="e">
            <v>#VALUE!</v>
          </cell>
          <cell r="T698" t="str">
            <v/>
          </cell>
          <cell r="U698">
            <v>5</v>
          </cell>
          <cell r="V698" t="str">
            <v>Н1</v>
          </cell>
          <cell r="W698" t="e">
            <v>#VALUE!</v>
          </cell>
          <cell r="Y698" t="str">
            <v/>
          </cell>
          <cell r="Z698">
            <v>5</v>
          </cell>
          <cell r="AA698" t="str">
            <v>Н1</v>
          </cell>
          <cell r="AB698" t="e">
            <v>#VALUE!</v>
          </cell>
          <cell r="AD698" t="str">
            <v/>
          </cell>
          <cell r="AE698">
            <v>5</v>
          </cell>
          <cell r="AF698" t="str">
            <v>Н1</v>
          </cell>
          <cell r="AG698" t="e">
            <v>#VALUE!</v>
          </cell>
          <cell r="AI698" t="str">
            <v/>
          </cell>
          <cell r="AJ698">
            <v>5</v>
          </cell>
          <cell r="AK698" t="str">
            <v>Н1</v>
          </cell>
          <cell r="AL698" t="e">
            <v>#VALUE!</v>
          </cell>
          <cell r="AO698">
            <v>5</v>
          </cell>
        </row>
        <row r="699">
          <cell r="A699" t="str">
            <v>8611/0171</v>
          </cell>
          <cell r="B699">
            <v>843</v>
          </cell>
          <cell r="C699" t="str">
            <v>Доп.офис №8611/0171</v>
          </cell>
          <cell r="D699" t="str">
            <v>П5:Дополнительный офис - специализированный филиал, обслуживающий физических лиц</v>
          </cell>
          <cell r="E699" t="str">
            <v>600900</v>
          </cell>
          <cell r="F699" t="str">
            <v>Владимирская область</v>
          </cell>
          <cell r="G699" t="str">
            <v>г.Владимир, микрорайон Юрьевец, Институтский городок, 2</v>
          </cell>
          <cell r="H699" t="str">
            <v>(4922)263218</v>
          </cell>
          <cell r="I699" t="str">
            <v>Пушкина Светлана Борисовна</v>
          </cell>
          <cell r="K699">
            <v>7.75</v>
          </cell>
          <cell r="L699" t="str">
            <v>Н1:город - центр субъекта Российской Федерации</v>
          </cell>
          <cell r="M699" t="str">
            <v>123456</v>
          </cell>
          <cell r="N699" t="str">
            <v>08:30 19:30(14:00 15:00)|08:30 19:30(14:00 15:00)|08:30 19:30(14:00 15:00)|08:30 19:30(14:00 15:00)|08:30 19:30(14:00 15:00)|09:00 17:00(14:00 15:00)</v>
          </cell>
          <cell r="O699" t="str">
            <v/>
          </cell>
          <cell r="P699">
            <v>6</v>
          </cell>
          <cell r="Q699" t="str">
            <v>Н1</v>
          </cell>
          <cell r="R699" t="e">
            <v>#VALUE!</v>
          </cell>
          <cell r="T699" t="str">
            <v/>
          </cell>
          <cell r="U699">
            <v>6</v>
          </cell>
          <cell r="V699" t="str">
            <v>Н1</v>
          </cell>
          <cell r="W699" t="e">
            <v>#VALUE!</v>
          </cell>
          <cell r="Y699" t="str">
            <v/>
          </cell>
          <cell r="Z699">
            <v>6</v>
          </cell>
          <cell r="AA699" t="str">
            <v>Н1</v>
          </cell>
          <cell r="AB699" t="e">
            <v>#VALUE!</v>
          </cell>
          <cell r="AD699" t="str">
            <v/>
          </cell>
          <cell r="AE699">
            <v>6</v>
          </cell>
          <cell r="AF699" t="str">
            <v>Н1</v>
          </cell>
          <cell r="AG699" t="e">
            <v>#VALUE!</v>
          </cell>
          <cell r="AI699" t="str">
            <v/>
          </cell>
          <cell r="AJ699">
            <v>6</v>
          </cell>
          <cell r="AK699" t="str">
            <v>Н1</v>
          </cell>
          <cell r="AL699" t="e">
            <v>#VALUE!</v>
          </cell>
          <cell r="AO699">
            <v>6</v>
          </cell>
        </row>
        <row r="700">
          <cell r="A700" t="str">
            <v>8611/0172</v>
          </cell>
          <cell r="B700">
            <v>844</v>
          </cell>
          <cell r="C700" t="str">
            <v>Доп.офис №8611/0172</v>
          </cell>
          <cell r="D700" t="str">
            <v>П5:Дополнительный офис - специализированный филиал, обслуживающий физических лиц</v>
          </cell>
          <cell r="E700" t="str">
            <v>600014</v>
          </cell>
          <cell r="F700" t="str">
            <v>Владимирская область</v>
          </cell>
          <cell r="G700" t="str">
            <v>г.Владимир, проспект Строителей, 22</v>
          </cell>
          <cell r="H700" t="str">
            <v>(4922)339625</v>
          </cell>
          <cell r="I700" t="str">
            <v>Игнатьева Олеся Евгеньевна</v>
          </cell>
          <cell r="K700">
            <v>6</v>
          </cell>
          <cell r="L700" t="str">
            <v>Н1:город - центр субъекта Российской Федерации</v>
          </cell>
          <cell r="M700" t="str">
            <v>23456</v>
          </cell>
          <cell r="N700" t="str">
            <v>09:00 19:00|09:00 19:00|09:00 19:00|09:00 19:00|09:00 14:00</v>
          </cell>
          <cell r="O700" t="str">
            <v/>
          </cell>
          <cell r="P700">
            <v>5</v>
          </cell>
          <cell r="Q700" t="str">
            <v>Н1</v>
          </cell>
          <cell r="R700" t="e">
            <v>#VALUE!</v>
          </cell>
          <cell r="T700" t="str">
            <v/>
          </cell>
          <cell r="U700">
            <v>5</v>
          </cell>
          <cell r="V700" t="str">
            <v>Н1</v>
          </cell>
          <cell r="W700" t="e">
            <v>#VALUE!</v>
          </cell>
          <cell r="Y700" t="str">
            <v/>
          </cell>
          <cell r="Z700">
            <v>5</v>
          </cell>
          <cell r="AA700" t="str">
            <v>Н1</v>
          </cell>
          <cell r="AB700" t="e">
            <v>#VALUE!</v>
          </cell>
          <cell r="AD700" t="str">
            <v/>
          </cell>
          <cell r="AE700">
            <v>5</v>
          </cell>
          <cell r="AF700" t="str">
            <v>Н1</v>
          </cell>
          <cell r="AG700" t="e">
            <v>#VALUE!</v>
          </cell>
          <cell r="AI700" t="str">
            <v/>
          </cell>
          <cell r="AJ700">
            <v>5</v>
          </cell>
          <cell r="AK700" t="str">
            <v>Н1</v>
          </cell>
          <cell r="AL700" t="e">
            <v>#VALUE!</v>
          </cell>
          <cell r="AO700">
            <v>5</v>
          </cell>
        </row>
        <row r="701">
          <cell r="A701" t="str">
            <v>8611/0173</v>
          </cell>
          <cell r="B701">
            <v>845</v>
          </cell>
          <cell r="C701" t="str">
            <v>Доп.офис №8611/0173</v>
          </cell>
          <cell r="D701" t="str">
            <v>П5:Дополнительный офис - специализированный филиал, обслуживающий физических лиц</v>
          </cell>
          <cell r="E701" t="str">
            <v>600022</v>
          </cell>
          <cell r="F701" t="str">
            <v>Владимирская область</v>
          </cell>
          <cell r="G701" t="str">
            <v>г.Владимир, ул.Верхняя Дуброва, 26г</v>
          </cell>
          <cell r="H701" t="str">
            <v>(4922)443791</v>
          </cell>
          <cell r="I701" t="str">
            <v>Андреева Татьяна  Анатольевна</v>
          </cell>
          <cell r="K701">
            <v>12.75</v>
          </cell>
          <cell r="L701" t="str">
            <v>Н1:город - центр субъекта Российской Федерации</v>
          </cell>
          <cell r="M701" t="str">
            <v>123456</v>
          </cell>
          <cell r="N701" t="str">
            <v>09:30 19:00(00:00 00:00)|09:30 19:00(00:00 00:00)|09:30 19:00(00:00 00:00)|09:30 19:00(00:00 00:00)|09:30 19:00(00:00 00:00)|10:00 15:00</v>
          </cell>
          <cell r="O701" t="str">
            <v/>
          </cell>
          <cell r="P701">
            <v>6</v>
          </cell>
          <cell r="Q701" t="str">
            <v>Н1</v>
          </cell>
          <cell r="R701" t="e">
            <v>#VALUE!</v>
          </cell>
          <cell r="T701" t="str">
            <v/>
          </cell>
          <cell r="U701">
            <v>6</v>
          </cell>
          <cell r="V701" t="str">
            <v>Н1</v>
          </cell>
          <cell r="W701" t="e">
            <v>#VALUE!</v>
          </cell>
          <cell r="Y701" t="str">
            <v/>
          </cell>
          <cell r="Z701">
            <v>6</v>
          </cell>
          <cell r="AA701" t="str">
            <v>Н1</v>
          </cell>
          <cell r="AB701" t="e">
            <v>#VALUE!</v>
          </cell>
          <cell r="AD701" t="str">
            <v/>
          </cell>
          <cell r="AE701">
            <v>6</v>
          </cell>
          <cell r="AF701" t="str">
            <v>Н1</v>
          </cell>
          <cell r="AG701" t="e">
            <v>#VALUE!</v>
          </cell>
          <cell r="AI701" t="str">
            <v/>
          </cell>
          <cell r="AJ701">
            <v>6</v>
          </cell>
          <cell r="AK701" t="str">
            <v>Н1</v>
          </cell>
          <cell r="AL701" t="e">
            <v>#VALUE!</v>
          </cell>
          <cell r="AO701">
            <v>6</v>
          </cell>
        </row>
        <row r="702">
          <cell r="A702" t="str">
            <v>8611/0174</v>
          </cell>
          <cell r="B702">
            <v>846</v>
          </cell>
          <cell r="C702" t="str">
            <v>Доп.офис №8611/0174</v>
          </cell>
          <cell r="D702" t="str">
            <v>П5:Дополнительный офис - специализированный филиал, обслуживающий физических лиц</v>
          </cell>
          <cell r="E702" t="str">
            <v>601270</v>
          </cell>
          <cell r="F702" t="str">
            <v>Владимирская область</v>
          </cell>
          <cell r="G702" t="str">
            <v>п.Боголюбово, ул.Пушкина, 2</v>
          </cell>
          <cell r="H702" t="str">
            <v>(4922)300127</v>
          </cell>
          <cell r="I702" t="str">
            <v>Косарева Светлана Вячеславовна</v>
          </cell>
          <cell r="K702">
            <v>5</v>
          </cell>
          <cell r="L702" t="str">
            <v>Н7:сельский населенный пункт</v>
          </cell>
          <cell r="M702" t="str">
            <v>123456</v>
          </cell>
          <cell r="N702" t="str">
            <v>08:00 18:30(13:30 14:30)|08:00 18:30(13:30 14:30)|08:00 18:30(13:30 14:30)|08:00 18:30(13:30 14:30)|08:00 18:30(13:30 14:30)|08:00 15:30</v>
          </cell>
          <cell r="O702" t="str">
            <v/>
          </cell>
          <cell r="P702">
            <v>4</v>
          </cell>
          <cell r="Q702" t="str">
            <v>Н7</v>
          </cell>
          <cell r="R702" t="e">
            <v>#VALUE!</v>
          </cell>
          <cell r="T702" t="str">
            <v/>
          </cell>
          <cell r="U702">
            <v>4</v>
          </cell>
          <cell r="V702" t="str">
            <v>Н7</v>
          </cell>
          <cell r="W702" t="e">
            <v>#VALUE!</v>
          </cell>
          <cell r="Y702" t="str">
            <v/>
          </cell>
          <cell r="Z702">
            <v>4</v>
          </cell>
          <cell r="AA702" t="str">
            <v>Н7</v>
          </cell>
          <cell r="AB702" t="e">
            <v>#VALUE!</v>
          </cell>
          <cell r="AD702" t="str">
            <v/>
          </cell>
          <cell r="AE702">
            <v>4</v>
          </cell>
          <cell r="AF702" t="str">
            <v>Н7</v>
          </cell>
          <cell r="AG702" t="e">
            <v>#VALUE!</v>
          </cell>
          <cell r="AI702" t="str">
            <v/>
          </cell>
          <cell r="AJ702">
            <v>4</v>
          </cell>
          <cell r="AK702" t="str">
            <v>Н7</v>
          </cell>
          <cell r="AL702" t="e">
            <v>#VALUE!</v>
          </cell>
          <cell r="AO702">
            <v>4</v>
          </cell>
        </row>
        <row r="703">
          <cell r="A703" t="str">
            <v>8611/0175</v>
          </cell>
          <cell r="B703">
            <v>847</v>
          </cell>
          <cell r="C703" t="str">
            <v>Доп.офис №8611/0175</v>
          </cell>
          <cell r="D703" t="str">
            <v>П3:Дополнительный офис - универсальный филиал</v>
          </cell>
          <cell r="E703" t="str">
            <v>601293</v>
          </cell>
          <cell r="F703" t="str">
            <v>Владимирская область</v>
          </cell>
          <cell r="G703" t="str">
            <v>г.Суздаль, ул.Лоунская, 1-а</v>
          </cell>
          <cell r="H703" t="str">
            <v>(49231)20516</v>
          </cell>
          <cell r="I703" t="str">
            <v>Белов Александр Юрьевич</v>
          </cell>
          <cell r="K703">
            <v>17.25</v>
          </cell>
          <cell r="L703" t="str">
            <v>Н5:город (не являющийся центром субъекта РФ) с населением до 50 тыс. чел.</v>
          </cell>
          <cell r="M703" t="str">
            <v>123456</v>
          </cell>
          <cell r="N703" t="str">
            <v>08:00 17:30|08:00 17:30|08:00 17:30|08:00 17:30|08:00 17:30|08:00 17:00</v>
          </cell>
          <cell r="O703" t="str">
            <v/>
          </cell>
          <cell r="P703">
            <v>7</v>
          </cell>
          <cell r="Q703" t="str">
            <v>Н5</v>
          </cell>
          <cell r="R703" t="e">
            <v>#VALUE!</v>
          </cell>
          <cell r="T703" t="str">
            <v/>
          </cell>
          <cell r="U703">
            <v>7</v>
          </cell>
          <cell r="V703" t="str">
            <v>Н5</v>
          </cell>
          <cell r="W703" t="e">
            <v>#VALUE!</v>
          </cell>
          <cell r="Y703" t="str">
            <v/>
          </cell>
          <cell r="Z703">
            <v>7</v>
          </cell>
          <cell r="AA703" t="str">
            <v>Н5</v>
          </cell>
          <cell r="AB703" t="e">
            <v>#VALUE!</v>
          </cell>
          <cell r="AD703" t="str">
            <v/>
          </cell>
          <cell r="AE703">
            <v>7</v>
          </cell>
          <cell r="AF703" t="str">
            <v>Н5</v>
          </cell>
          <cell r="AG703" t="e">
            <v>#VALUE!</v>
          </cell>
          <cell r="AI703" t="str">
            <v/>
          </cell>
          <cell r="AJ703">
            <v>7</v>
          </cell>
          <cell r="AK703" t="str">
            <v>Н5</v>
          </cell>
          <cell r="AL703" t="e">
            <v>#VALUE!</v>
          </cell>
          <cell r="AO703">
            <v>7</v>
          </cell>
        </row>
        <row r="704">
          <cell r="A704" t="str">
            <v>8611/0176</v>
          </cell>
          <cell r="B704">
            <v>848</v>
          </cell>
          <cell r="C704" t="str">
            <v>Доп.офис №8611/0176</v>
          </cell>
          <cell r="D704" t="str">
            <v>П3:Дополнительный офис - универсальный филиал</v>
          </cell>
          <cell r="E704" t="str">
            <v>601293</v>
          </cell>
          <cell r="F704" t="str">
            <v>Владимирская область</v>
          </cell>
          <cell r="G704" t="str">
            <v>г.Суздаль, ул.Ленина, 73А</v>
          </cell>
          <cell r="H704" t="str">
            <v>(49231)23144</v>
          </cell>
          <cell r="I704" t="str">
            <v>Шахнина Татьяна Егоровна</v>
          </cell>
          <cell r="K704">
            <v>7</v>
          </cell>
          <cell r="L704" t="str">
            <v>Н5:город (не являющийся центром субъекта РФ) с населением до 50 тыс. чел.</v>
          </cell>
          <cell r="M704" t="str">
            <v>12345</v>
          </cell>
          <cell r="N704" t="str">
            <v>09:00 16:00|09:00 16:00|09:00 16:00|09:00 16:00|09:00 16:00</v>
          </cell>
          <cell r="O704" t="str">
            <v/>
          </cell>
          <cell r="P704">
            <v>6</v>
          </cell>
          <cell r="Q704" t="str">
            <v>Н5</v>
          </cell>
          <cell r="R704" t="e">
            <v>#VALUE!</v>
          </cell>
          <cell r="T704" t="str">
            <v/>
          </cell>
          <cell r="U704">
            <v>6</v>
          </cell>
          <cell r="V704" t="str">
            <v>Н5</v>
          </cell>
          <cell r="W704" t="e">
            <v>#VALUE!</v>
          </cell>
          <cell r="Y704" t="str">
            <v/>
          </cell>
          <cell r="Z704">
            <v>6</v>
          </cell>
          <cell r="AA704" t="str">
            <v>Н5</v>
          </cell>
          <cell r="AB704" t="e">
            <v>#VALUE!</v>
          </cell>
          <cell r="AD704" t="str">
            <v/>
          </cell>
          <cell r="AE704">
            <v>6</v>
          </cell>
          <cell r="AF704" t="str">
            <v>Н5</v>
          </cell>
          <cell r="AG704" t="e">
            <v>#VALUE!</v>
          </cell>
          <cell r="AI704" t="str">
            <v/>
          </cell>
          <cell r="AJ704">
            <v>6</v>
          </cell>
          <cell r="AK704" t="str">
            <v>Н5</v>
          </cell>
          <cell r="AL704" t="e">
            <v>#VALUE!</v>
          </cell>
          <cell r="AO704">
            <v>6</v>
          </cell>
        </row>
        <row r="705">
          <cell r="A705" t="str">
            <v>8611/0177</v>
          </cell>
          <cell r="B705">
            <v>849</v>
          </cell>
          <cell r="C705" t="str">
            <v>Опер.касса №8611/0177</v>
          </cell>
          <cell r="D705" t="str">
            <v>П6:Операционная касса вне кассового узла</v>
          </cell>
          <cell r="E705" t="str">
            <v>601291</v>
          </cell>
          <cell r="F705" t="str">
            <v>Владимирская область</v>
          </cell>
          <cell r="G705" t="str">
            <v>г.Суздаль, ул.Советская, 15</v>
          </cell>
          <cell r="H705" t="str">
            <v>(49231)22823</v>
          </cell>
          <cell r="I705" t="str">
            <v>Аксенова Наталья Сергеевна</v>
          </cell>
          <cell r="K705">
            <v>2</v>
          </cell>
          <cell r="L705" t="str">
            <v>Н5:город (не являющийся центром субъекта РФ) с населением до 50 тыс. чел.</v>
          </cell>
          <cell r="M705" t="str">
            <v>23456</v>
          </cell>
          <cell r="N705" t="str">
            <v>09:00 17:30(14:00 15:00)|09:00 17:30(14:00 15:00)|09:00 17:30(14:00 15:00)|09:00 17:30(14:00 15:00)|08:00 14:00</v>
          </cell>
          <cell r="O705" t="str">
            <v/>
          </cell>
          <cell r="P705">
            <v>2</v>
          </cell>
          <cell r="Q705" t="str">
            <v>Н5</v>
          </cell>
          <cell r="R705" t="e">
            <v>#VALUE!</v>
          </cell>
          <cell r="T705" t="str">
            <v/>
          </cell>
          <cell r="U705">
            <v>2</v>
          </cell>
          <cell r="V705" t="str">
            <v>Н5</v>
          </cell>
          <cell r="W705" t="e">
            <v>#VALUE!</v>
          </cell>
          <cell r="Y705" t="str">
            <v/>
          </cell>
          <cell r="Z705">
            <v>2</v>
          </cell>
          <cell r="AA705" t="str">
            <v>Н5</v>
          </cell>
          <cell r="AB705" t="e">
            <v>#VALUE!</v>
          </cell>
          <cell r="AD705" t="str">
            <v/>
          </cell>
          <cell r="AE705">
            <v>2</v>
          </cell>
          <cell r="AF705" t="str">
            <v>Н5</v>
          </cell>
          <cell r="AG705" t="e">
            <v>#VALUE!</v>
          </cell>
          <cell r="AI705" t="str">
            <v/>
          </cell>
          <cell r="AJ705">
            <v>2</v>
          </cell>
          <cell r="AK705" t="str">
            <v>Н5</v>
          </cell>
          <cell r="AL705" t="e">
            <v>#VALUE!</v>
          </cell>
          <cell r="AO705">
            <v>2</v>
          </cell>
        </row>
        <row r="706">
          <cell r="A706" t="str">
            <v>8611/0179</v>
          </cell>
          <cell r="B706">
            <v>851</v>
          </cell>
          <cell r="C706" t="str">
            <v>Опер.касса №8611/0179</v>
          </cell>
          <cell r="D706" t="str">
            <v>П6:Операционная касса вне кассового узла</v>
          </cell>
          <cell r="E706" t="str">
            <v>601271</v>
          </cell>
          <cell r="F706" t="str">
            <v>Владимирская область</v>
          </cell>
          <cell r="G706" t="str">
            <v>п.Садовый, ул.Владимирская, 1</v>
          </cell>
          <cell r="H706" t="str">
            <v>(49231)62119</v>
          </cell>
          <cell r="I706" t="str">
            <v>Шалова Марина Владимировна</v>
          </cell>
          <cell r="K706">
            <v>1</v>
          </cell>
          <cell r="L706" t="str">
            <v>Н7:сельский населенный пункт</v>
          </cell>
          <cell r="M706" t="str">
            <v>12345</v>
          </cell>
          <cell r="N706" t="str">
            <v>08:00 16:00(13:00 14:00)|08:00 16:00(13:00 14:00)|08:00 16:00(13:00 14:00)|08:00 16:00(13:00 14:00)|08:00 16:00(13:00 14:00)</v>
          </cell>
          <cell r="O706" t="str">
            <v/>
          </cell>
          <cell r="P706">
            <v>1</v>
          </cell>
          <cell r="Q706" t="str">
            <v>Н7</v>
          </cell>
          <cell r="R706" t="e">
            <v>#VALUE!</v>
          </cell>
          <cell r="T706" t="str">
            <v/>
          </cell>
          <cell r="U706">
            <v>1</v>
          </cell>
          <cell r="V706" t="str">
            <v>Н7</v>
          </cell>
          <cell r="W706" t="e">
            <v>#VALUE!</v>
          </cell>
          <cell r="Y706" t="str">
            <v/>
          </cell>
          <cell r="Z706">
            <v>1</v>
          </cell>
          <cell r="AA706" t="str">
            <v>Н7</v>
          </cell>
          <cell r="AB706" t="e">
            <v>#VALUE!</v>
          </cell>
          <cell r="AD706" t="str">
            <v/>
          </cell>
          <cell r="AE706">
            <v>1</v>
          </cell>
          <cell r="AF706" t="str">
            <v>Н7</v>
          </cell>
          <cell r="AG706" t="e">
            <v>#VALUE!</v>
          </cell>
          <cell r="AI706" t="str">
            <v/>
          </cell>
          <cell r="AJ706">
            <v>1</v>
          </cell>
          <cell r="AK706" t="str">
            <v>Н7</v>
          </cell>
          <cell r="AL706" t="e">
            <v>#VALUE!</v>
          </cell>
          <cell r="AO706">
            <v>1</v>
          </cell>
        </row>
        <row r="707">
          <cell r="A707" t="str">
            <v>8611/0180</v>
          </cell>
          <cell r="B707">
            <v>852</v>
          </cell>
          <cell r="C707" t="str">
            <v>Опер.касса №8611/0180</v>
          </cell>
          <cell r="D707" t="str">
            <v>П6:Операционная касса вне кассового узла</v>
          </cell>
          <cell r="E707" t="str">
            <v>601275</v>
          </cell>
          <cell r="F707" t="str">
            <v>Владимирская область</v>
          </cell>
          <cell r="G707" t="str">
            <v>с.Новое, ул.Молодежная, 2Б</v>
          </cell>
          <cell r="H707" t="str">
            <v>(49231)65235</v>
          </cell>
          <cell r="I707" t="str">
            <v>Воронина Елена Евгеньевна</v>
          </cell>
          <cell r="K707">
            <v>0.5</v>
          </cell>
          <cell r="L707" t="str">
            <v>Н7:сельский населенный пункт</v>
          </cell>
          <cell r="M707" t="str">
            <v>123</v>
          </cell>
          <cell r="N707" t="str">
            <v>09:00 16:00(12:30 13:30)|09:00 15:00(12:30 13:30)|09:00 15:00(12:30 13:30)</v>
          </cell>
          <cell r="O707" t="str">
            <v/>
          </cell>
          <cell r="P707">
            <v>1</v>
          </cell>
          <cell r="Q707" t="str">
            <v>Н7</v>
          </cell>
          <cell r="R707" t="e">
            <v>#VALUE!</v>
          </cell>
          <cell r="T707" t="str">
            <v/>
          </cell>
          <cell r="U707">
            <v>1</v>
          </cell>
          <cell r="V707" t="str">
            <v>Н7</v>
          </cell>
          <cell r="W707" t="e">
            <v>#VALUE!</v>
          </cell>
          <cell r="Y707" t="str">
            <v/>
          </cell>
          <cell r="Z707">
            <v>1</v>
          </cell>
          <cell r="AA707" t="str">
            <v>Н7</v>
          </cell>
          <cell r="AB707" t="e">
            <v>#VALUE!</v>
          </cell>
          <cell r="AD707" t="str">
            <v/>
          </cell>
          <cell r="AE707">
            <v>1</v>
          </cell>
          <cell r="AF707" t="str">
            <v>Н7</v>
          </cell>
          <cell r="AG707" t="e">
            <v>#VALUE!</v>
          </cell>
          <cell r="AI707" t="str">
            <v/>
          </cell>
          <cell r="AJ707">
            <v>1</v>
          </cell>
          <cell r="AK707" t="str">
            <v>Н7</v>
          </cell>
          <cell r="AL707" t="e">
            <v>#VALUE!</v>
          </cell>
          <cell r="AO707">
            <v>1</v>
          </cell>
        </row>
        <row r="708">
          <cell r="A708" t="str">
            <v>8611/0181</v>
          </cell>
          <cell r="B708">
            <v>853</v>
          </cell>
          <cell r="C708" t="str">
            <v>Опер.касса №8611/0181</v>
          </cell>
          <cell r="D708" t="str">
            <v>П6:Операционная касса вне кассового узла</v>
          </cell>
          <cell r="E708" t="str">
            <v>601282</v>
          </cell>
          <cell r="F708" t="str">
            <v>Владимирская область</v>
          </cell>
          <cell r="G708" t="str">
            <v>с.Ново-Александрово, ул.Студенческая, 4</v>
          </cell>
          <cell r="H708" t="str">
            <v>(49231)73311</v>
          </cell>
          <cell r="I708" t="str">
            <v>Суворова Елена Олеговна</v>
          </cell>
          <cell r="K708">
            <v>0.5</v>
          </cell>
          <cell r="L708" t="str">
            <v>Н7:сельский населенный пункт</v>
          </cell>
          <cell r="M708" t="str">
            <v>145</v>
          </cell>
          <cell r="N708" t="str">
            <v>09:00 15:00(12:00 13:00)|09:00 16:00(12:00 13:00)|09:00 16:00(12:00 13:00)</v>
          </cell>
          <cell r="O708" t="str">
            <v/>
          </cell>
          <cell r="P708">
            <v>1</v>
          </cell>
          <cell r="Q708" t="str">
            <v>Н7</v>
          </cell>
          <cell r="R708" t="e">
            <v>#VALUE!</v>
          </cell>
          <cell r="T708" t="str">
            <v/>
          </cell>
          <cell r="U708">
            <v>1</v>
          </cell>
          <cell r="V708" t="str">
            <v>Н7</v>
          </cell>
          <cell r="W708" t="e">
            <v>#VALUE!</v>
          </cell>
          <cell r="Y708" t="str">
            <v/>
          </cell>
          <cell r="Z708">
            <v>1</v>
          </cell>
          <cell r="AA708" t="str">
            <v>Н7</v>
          </cell>
          <cell r="AB708" t="e">
            <v>#VALUE!</v>
          </cell>
          <cell r="AD708" t="str">
            <v/>
          </cell>
          <cell r="AE708">
            <v>1</v>
          </cell>
          <cell r="AF708" t="str">
            <v>Н7</v>
          </cell>
          <cell r="AG708" t="e">
            <v>#VALUE!</v>
          </cell>
          <cell r="AI708" t="str">
            <v/>
          </cell>
          <cell r="AJ708">
            <v>1</v>
          </cell>
          <cell r="AK708" t="str">
            <v>Н7</v>
          </cell>
          <cell r="AL708" t="e">
            <v>#VALUE!</v>
          </cell>
          <cell r="AO708">
            <v>1</v>
          </cell>
        </row>
        <row r="709">
          <cell r="A709" t="str">
            <v>8611/0182</v>
          </cell>
          <cell r="B709">
            <v>854</v>
          </cell>
          <cell r="C709" t="str">
            <v>Опер.касса №8611/0182</v>
          </cell>
          <cell r="D709" t="str">
            <v>П6:Операционная касса вне кассового узла</v>
          </cell>
          <cell r="E709" t="str">
            <v>601283</v>
          </cell>
          <cell r="F709" t="str">
            <v>Владимирская область</v>
          </cell>
          <cell r="G709" t="str">
            <v>с.Старый Двор, ул.Школьная, 2</v>
          </cell>
          <cell r="H709" t="str">
            <v>(49231)61223</v>
          </cell>
          <cell r="I709" t="str">
            <v>Новикова Надежда Сергеевна</v>
          </cell>
          <cell r="K709">
            <v>0.6</v>
          </cell>
          <cell r="L709" t="str">
            <v>Н7:сельский населенный пункт</v>
          </cell>
          <cell r="M709" t="str">
            <v>1245</v>
          </cell>
          <cell r="N709" t="str">
            <v>09:00 15:00(12:00 13:00)|09:00 15:00(12:00 13:00)|09:00 15:00(12:00 13:00)|09:00 15:00(12:00 13:00)</v>
          </cell>
          <cell r="O709" t="str">
            <v/>
          </cell>
          <cell r="P709">
            <v>1</v>
          </cell>
          <cell r="Q709" t="str">
            <v>Н7</v>
          </cell>
          <cell r="R709" t="e">
            <v>#VALUE!</v>
          </cell>
          <cell r="T709" t="str">
            <v/>
          </cell>
          <cell r="U709">
            <v>1</v>
          </cell>
          <cell r="V709" t="str">
            <v>Н7</v>
          </cell>
          <cell r="W709" t="e">
            <v>#VALUE!</v>
          </cell>
          <cell r="Y709" t="str">
            <v/>
          </cell>
          <cell r="Z709">
            <v>1</v>
          </cell>
          <cell r="AA709" t="str">
            <v>Н7</v>
          </cell>
          <cell r="AB709" t="e">
            <v>#VALUE!</v>
          </cell>
          <cell r="AD709" t="str">
            <v/>
          </cell>
          <cell r="AE709">
            <v>1</v>
          </cell>
          <cell r="AF709" t="str">
            <v>Н7</v>
          </cell>
          <cell r="AG709" t="e">
            <v>#VALUE!</v>
          </cell>
          <cell r="AI709" t="str">
            <v/>
          </cell>
          <cell r="AJ709">
            <v>1</v>
          </cell>
          <cell r="AK709" t="str">
            <v>Н7</v>
          </cell>
          <cell r="AL709" t="e">
            <v>#VALUE!</v>
          </cell>
          <cell r="AO709">
            <v>1</v>
          </cell>
        </row>
        <row r="710">
          <cell r="A710" t="str">
            <v>8611/0183</v>
          </cell>
          <cell r="B710">
            <v>855</v>
          </cell>
          <cell r="C710" t="str">
            <v>Опер.касса №8611/0183</v>
          </cell>
          <cell r="D710" t="str">
            <v>П6:Операционная касса вне кассового узла</v>
          </cell>
          <cell r="E710" t="str">
            <v>601273</v>
          </cell>
          <cell r="F710" t="str">
            <v>Владимирская область</v>
          </cell>
          <cell r="G710" t="str">
            <v>с.Павловское, ул.Школьная, 17А</v>
          </cell>
          <cell r="H710" t="str">
            <v>(49231)72836</v>
          </cell>
          <cell r="I710" t="str">
            <v>Бутюгина Лариса Анатольевна</v>
          </cell>
          <cell r="K710">
            <v>0.75</v>
          </cell>
          <cell r="L710" t="str">
            <v>Н7:сельский населенный пункт</v>
          </cell>
          <cell r="M710" t="str">
            <v>1245</v>
          </cell>
          <cell r="N710" t="str">
            <v>08:00 15:30(12:30 13:30)|08:00 15:30(12:30 13:30)|08:00 15:30(12:30 13:30)|08:00 15:30(12:30 13:30)</v>
          </cell>
          <cell r="O710" t="str">
            <v/>
          </cell>
          <cell r="P710">
            <v>1</v>
          </cell>
          <cell r="Q710" t="str">
            <v>Н7</v>
          </cell>
          <cell r="R710" t="e">
            <v>#VALUE!</v>
          </cell>
          <cell r="T710" t="str">
            <v/>
          </cell>
          <cell r="U710">
            <v>1</v>
          </cell>
          <cell r="V710" t="str">
            <v>Н7</v>
          </cell>
          <cell r="W710" t="e">
            <v>#VALUE!</v>
          </cell>
          <cell r="Y710" t="str">
            <v/>
          </cell>
          <cell r="Z710">
            <v>1</v>
          </cell>
          <cell r="AA710" t="str">
            <v>Н7</v>
          </cell>
          <cell r="AB710" t="e">
            <v>#VALUE!</v>
          </cell>
          <cell r="AD710" t="str">
            <v/>
          </cell>
          <cell r="AE710">
            <v>1</v>
          </cell>
          <cell r="AF710" t="str">
            <v>Н7</v>
          </cell>
          <cell r="AG710" t="e">
            <v>#VALUE!</v>
          </cell>
          <cell r="AI710" t="str">
            <v/>
          </cell>
          <cell r="AJ710">
            <v>1</v>
          </cell>
          <cell r="AK710" t="str">
            <v>Н7</v>
          </cell>
          <cell r="AL710" t="e">
            <v>#VALUE!</v>
          </cell>
          <cell r="AO710">
            <v>1</v>
          </cell>
        </row>
        <row r="711">
          <cell r="A711" t="str">
            <v>8611/0184</v>
          </cell>
          <cell r="B711">
            <v>856</v>
          </cell>
          <cell r="C711" t="str">
            <v>Опер.касса №8611/0184</v>
          </cell>
          <cell r="D711" t="str">
            <v>П6:Операционная касса вне кассового узла</v>
          </cell>
          <cell r="E711" t="str">
            <v>601252</v>
          </cell>
          <cell r="F711" t="str">
            <v>Владимирская область</v>
          </cell>
          <cell r="G711" t="str">
            <v>с.Порецкое, ул.Преображенская, 83</v>
          </cell>
          <cell r="H711" t="str">
            <v>(49231)63318</v>
          </cell>
          <cell r="I711" t="str">
            <v>Коршунова Нина Ивановна</v>
          </cell>
          <cell r="K711">
            <v>0.75</v>
          </cell>
          <cell r="L711" t="str">
            <v>Н7:сельский населенный пункт</v>
          </cell>
          <cell r="M711" t="str">
            <v>1245</v>
          </cell>
          <cell r="N711" t="str">
            <v>08:00 15:30(12:30 13:30)|08:00 15:30(12:30 13:30)|08:00 15:30(12:30 13:30)|08:00 15:30(12:30 13:30)</v>
          </cell>
          <cell r="O711" t="str">
            <v/>
          </cell>
          <cell r="P711">
            <v>1</v>
          </cell>
          <cell r="Q711" t="str">
            <v>Н7</v>
          </cell>
          <cell r="R711" t="e">
            <v>#VALUE!</v>
          </cell>
          <cell r="T711" t="str">
            <v/>
          </cell>
          <cell r="U711">
            <v>1</v>
          </cell>
          <cell r="V711" t="str">
            <v>Н7</v>
          </cell>
          <cell r="W711" t="e">
            <v>#VALUE!</v>
          </cell>
          <cell r="Y711" t="str">
            <v/>
          </cell>
          <cell r="Z711">
            <v>1</v>
          </cell>
          <cell r="AA711" t="str">
            <v>Н7</v>
          </cell>
          <cell r="AB711" t="e">
            <v>#VALUE!</v>
          </cell>
          <cell r="AD711" t="str">
            <v/>
          </cell>
          <cell r="AE711">
            <v>1</v>
          </cell>
          <cell r="AF711" t="str">
            <v>Н7</v>
          </cell>
          <cell r="AG711" t="e">
            <v>#VALUE!</v>
          </cell>
          <cell r="AI711" t="str">
            <v/>
          </cell>
          <cell r="AJ711">
            <v>1</v>
          </cell>
          <cell r="AK711" t="str">
            <v>Н7</v>
          </cell>
          <cell r="AL711" t="e">
            <v>#VALUE!</v>
          </cell>
          <cell r="AO711">
            <v>1</v>
          </cell>
        </row>
        <row r="712">
          <cell r="A712" t="str">
            <v>8611/0187</v>
          </cell>
          <cell r="B712">
            <v>2564</v>
          </cell>
          <cell r="C712" t="str">
            <v>Доп.офис №8611/0187</v>
          </cell>
          <cell r="D712" t="str">
            <v>П3:Дополнительный офис - универсальный филиал</v>
          </cell>
          <cell r="E712" t="str">
            <v>600910</v>
          </cell>
          <cell r="F712" t="str">
            <v>Владимирская область</v>
          </cell>
          <cell r="G712" t="str">
            <v>г.Радужный, 3 квартал, 35б</v>
          </cell>
          <cell r="H712" t="str">
            <v>(49254)37002</v>
          </cell>
          <cell r="I712" t="str">
            <v>Платонова Ирина Петровна</v>
          </cell>
          <cell r="K712">
            <v>7</v>
          </cell>
          <cell r="L712" t="str">
            <v>Н5:город (не являющийся центром субъекта РФ) с населением до 50 тыс. чел.</v>
          </cell>
          <cell r="M712" t="str">
            <v>12345</v>
          </cell>
          <cell r="N712" t="str">
            <v>09:00 17:00(13:00 14:00)|09:00 17:00(13:00 14:00)|09:00 17:00(13:00 14:00)|09:00 17:00(13:00 14:00)|09:00 17:00(13:00 14:00)</v>
          </cell>
          <cell r="O712" t="str">
            <v/>
          </cell>
          <cell r="P712">
            <v>8</v>
          </cell>
          <cell r="Q712" t="str">
            <v>Н5</v>
          </cell>
          <cell r="R712" t="e">
            <v>#VALUE!</v>
          </cell>
          <cell r="T712" t="str">
            <v/>
          </cell>
          <cell r="U712">
            <v>8</v>
          </cell>
          <cell r="V712" t="str">
            <v>Н5</v>
          </cell>
          <cell r="W712" t="e">
            <v>#VALUE!</v>
          </cell>
          <cell r="Y712" t="str">
            <v/>
          </cell>
          <cell r="Z712">
            <v>8</v>
          </cell>
          <cell r="AA712" t="str">
            <v>Н5</v>
          </cell>
          <cell r="AB712" t="e">
            <v>#VALUE!</v>
          </cell>
          <cell r="AD712" t="str">
            <v/>
          </cell>
          <cell r="AE712">
            <v>8</v>
          </cell>
          <cell r="AF712" t="str">
            <v>Н5</v>
          </cell>
          <cell r="AG712" t="e">
            <v>#VALUE!</v>
          </cell>
          <cell r="AI712" t="str">
            <v/>
          </cell>
          <cell r="AJ712">
            <v>8</v>
          </cell>
          <cell r="AK712" t="str">
            <v>Н5</v>
          </cell>
          <cell r="AL712" t="e">
            <v>#VALUE!</v>
          </cell>
          <cell r="AO712">
            <v>8</v>
          </cell>
        </row>
        <row r="713">
          <cell r="A713" t="str">
            <v>8611/0188</v>
          </cell>
          <cell r="B713">
            <v>716</v>
          </cell>
          <cell r="C713" t="str">
            <v>Доп.офис №8611/0188</v>
          </cell>
          <cell r="D713" t="str">
            <v>П3:Дополнительный офис - универсальный филиал</v>
          </cell>
          <cell r="E713" t="str">
            <v>601203</v>
          </cell>
          <cell r="F713" t="str">
            <v>Владимирская область</v>
          </cell>
          <cell r="G713" t="str">
            <v>г.Собинка, ул.Димитрова, 20</v>
          </cell>
          <cell r="H713" t="str">
            <v>(49242)21868</v>
          </cell>
          <cell r="I713" t="str">
            <v>Яковлев Сергей Леонидович</v>
          </cell>
          <cell r="K713">
            <v>30.75</v>
          </cell>
          <cell r="L713" t="str">
            <v>Н5:город (не являющийся центром субъекта РФ) с населением до 50 тыс. чел.</v>
          </cell>
          <cell r="M713" t="str">
            <v>1234567</v>
          </cell>
          <cell r="N713" t="str">
            <v>08:00 18:30|08:00 18:30|08:00 18:30|08:00 18:30|08:00 18:30|08:00 16:00|09:00 14:00</v>
          </cell>
          <cell r="O713" t="str">
            <v/>
          </cell>
          <cell r="P713" t="str">
            <v>Собинское отделение №2488</v>
          </cell>
          <cell r="Q713" t="str">
            <v>Н5</v>
          </cell>
          <cell r="R713" t="str">
            <v>2488</v>
          </cell>
          <cell r="T713" t="str">
            <v>Собинское отделение №2488</v>
          </cell>
          <cell r="U713" t="str">
            <v>Собинское отделение №2488</v>
          </cell>
          <cell r="V713" t="str">
            <v>Н5</v>
          </cell>
          <cell r="W713" t="str">
            <v>2488</v>
          </cell>
          <cell r="Y713" t="str">
            <v/>
          </cell>
          <cell r="Z713">
            <v>16</v>
          </cell>
          <cell r="AA713" t="str">
            <v>Н5</v>
          </cell>
          <cell r="AB713" t="e">
            <v>#VALUE!</v>
          </cell>
          <cell r="AD713" t="str">
            <v/>
          </cell>
          <cell r="AE713">
            <v>16</v>
          </cell>
          <cell r="AF713" t="str">
            <v>Н5</v>
          </cell>
          <cell r="AG713" t="e">
            <v>#VALUE!</v>
          </cell>
          <cell r="AI713" t="str">
            <v/>
          </cell>
          <cell r="AJ713">
            <v>16</v>
          </cell>
          <cell r="AK713" t="str">
            <v>Н5</v>
          </cell>
          <cell r="AL713" t="e">
            <v>#VALUE!</v>
          </cell>
          <cell r="AO713">
            <v>16</v>
          </cell>
        </row>
        <row r="714">
          <cell r="A714" t="str">
            <v>8611/0189</v>
          </cell>
          <cell r="B714">
            <v>724</v>
          </cell>
          <cell r="C714" t="str">
            <v>Доп.офис №8611/0189</v>
          </cell>
          <cell r="D714" t="str">
            <v>П5:Дополнительный офис - специализированный филиал, обслуживающий физических лиц</v>
          </cell>
          <cell r="E714" t="str">
            <v>601201</v>
          </cell>
          <cell r="F714" t="str">
            <v>Владимирская область</v>
          </cell>
          <cell r="G714" t="str">
            <v>г.Собинка, ул.Карла Маркса, 2</v>
          </cell>
          <cell r="H714" t="str">
            <v>(49242)25013</v>
          </cell>
          <cell r="I714" t="str">
            <v>Журавлева Любовь Николаевна</v>
          </cell>
          <cell r="K714">
            <v>4</v>
          </cell>
          <cell r="L714" t="str">
            <v>Н5:город (не являющийся центром субъекта РФ) с населением до 50 тыс. чел.</v>
          </cell>
          <cell r="M714" t="str">
            <v>23456</v>
          </cell>
          <cell r="N714" t="str">
            <v>09:00 17:00(13:00 14:00)|09:00 17:00(13:00 14:00)|09:00 17:00(13:00 14:00)|09:00 17:00(13:00 14:00)|09:00 14:00(00:00 00:00)</v>
          </cell>
          <cell r="O714" t="str">
            <v/>
          </cell>
          <cell r="P714" t="str">
            <v>Доп.офис №2488/039</v>
          </cell>
          <cell r="Q714" t="str">
            <v>Н5</v>
          </cell>
          <cell r="R714" t="str">
            <v>2488/039</v>
          </cell>
          <cell r="T714" t="str">
            <v>Доп.офис №2488/039</v>
          </cell>
          <cell r="U714" t="str">
            <v>Доп.офис №2488/039</v>
          </cell>
          <cell r="V714" t="str">
            <v>Н5</v>
          </cell>
          <cell r="W714" t="str">
            <v>2488/039</v>
          </cell>
          <cell r="Y714" t="str">
            <v/>
          </cell>
          <cell r="Z714">
            <v>6</v>
          </cell>
          <cell r="AA714" t="str">
            <v>Н5</v>
          </cell>
          <cell r="AB714" t="e">
            <v>#VALUE!</v>
          </cell>
          <cell r="AD714" t="str">
            <v/>
          </cell>
          <cell r="AE714">
            <v>6</v>
          </cell>
          <cell r="AF714" t="str">
            <v>Н5</v>
          </cell>
          <cell r="AG714" t="e">
            <v>#VALUE!</v>
          </cell>
          <cell r="AI714" t="str">
            <v/>
          </cell>
          <cell r="AJ714">
            <v>6</v>
          </cell>
          <cell r="AK714" t="str">
            <v>Н5</v>
          </cell>
          <cell r="AL714" t="e">
            <v>#VALUE!</v>
          </cell>
          <cell r="AO714">
            <v>6</v>
          </cell>
        </row>
        <row r="715">
          <cell r="A715" t="str">
            <v>8611/0190</v>
          </cell>
          <cell r="B715">
            <v>718</v>
          </cell>
          <cell r="C715" t="str">
            <v>Доп.офис №8611/0190</v>
          </cell>
          <cell r="D715" t="str">
            <v>П5:Дополнительный офис - специализированный филиал, обслуживающий физических лиц</v>
          </cell>
          <cell r="E715" t="str">
            <v>601240</v>
          </cell>
          <cell r="F715" t="str">
            <v>Владимирская область</v>
          </cell>
          <cell r="G715" t="str">
            <v>г.Лакинск, ул.Горького, 20</v>
          </cell>
          <cell r="H715" t="str">
            <v>(49242)41374</v>
          </cell>
          <cell r="I715" t="str">
            <v>Коба Людмила Николаевна</v>
          </cell>
          <cell r="K715">
            <v>5.5</v>
          </cell>
          <cell r="L715" t="str">
            <v>Н5:город (не являющийся центром субъекта РФ) с населением до 50 тыс. чел.</v>
          </cell>
          <cell r="M715" t="str">
            <v>123456</v>
          </cell>
          <cell r="N715" t="str">
            <v>08:00 17:30(12:00 13:00)|08:00 17:30(12:00 13:00)|08:00 17:30(12:00 13:00)|08:00 17:30(12:00 13:00)|08:00 17:30(12:00 13:00)|08:00 15:00(12:00 13:00)</v>
          </cell>
          <cell r="O715" t="str">
            <v/>
          </cell>
          <cell r="P715" t="str">
            <v>Доп.офис №2488/02</v>
          </cell>
          <cell r="Q715" t="str">
            <v>Н5</v>
          </cell>
          <cell r="R715" t="str">
            <v>2488/02</v>
          </cell>
          <cell r="T715" t="str">
            <v>Доп.офис №2488/02</v>
          </cell>
          <cell r="U715" t="str">
            <v>Доп.офис №2488/02</v>
          </cell>
          <cell r="V715" t="str">
            <v>Н5</v>
          </cell>
          <cell r="W715" t="str">
            <v>2488/02</v>
          </cell>
          <cell r="Y715" t="str">
            <v/>
          </cell>
          <cell r="Z715">
            <v>7</v>
          </cell>
          <cell r="AA715" t="str">
            <v>Н5</v>
          </cell>
          <cell r="AB715" t="e">
            <v>#VALUE!</v>
          </cell>
          <cell r="AD715" t="str">
            <v/>
          </cell>
          <cell r="AE715">
            <v>7</v>
          </cell>
          <cell r="AF715" t="str">
            <v>Н5</v>
          </cell>
          <cell r="AG715" t="e">
            <v>#VALUE!</v>
          </cell>
          <cell r="AI715" t="str">
            <v/>
          </cell>
          <cell r="AJ715">
            <v>7</v>
          </cell>
          <cell r="AK715" t="str">
            <v>Н5</v>
          </cell>
          <cell r="AL715" t="e">
            <v>#VALUE!</v>
          </cell>
          <cell r="AO715">
            <v>7</v>
          </cell>
        </row>
        <row r="716">
          <cell r="A716" t="str">
            <v>8611/0191</v>
          </cell>
          <cell r="B716">
            <v>723</v>
          </cell>
          <cell r="C716" t="str">
            <v>Доп.офис №8611/0191</v>
          </cell>
          <cell r="D716" t="str">
            <v>П5:Дополнительный офис - специализированный филиал, обслуживающий физических лиц</v>
          </cell>
          <cell r="E716" t="str">
            <v>601241</v>
          </cell>
          <cell r="F716" t="str">
            <v>Владимирская область</v>
          </cell>
          <cell r="G716" t="str">
            <v>г.Лакинск, ул.Лермонтова, 33</v>
          </cell>
          <cell r="H716" t="str">
            <v>(49242)41794</v>
          </cell>
          <cell r="I716" t="str">
            <v>Булдакова Татьяна Борисовна</v>
          </cell>
          <cell r="K716">
            <v>4</v>
          </cell>
          <cell r="L716" t="str">
            <v>Н5:город (не являющийся центром субъекта РФ) с населением до 50 тыс. чел.</v>
          </cell>
          <cell r="M716" t="str">
            <v>123456</v>
          </cell>
          <cell r="N716" t="str">
            <v>09:00 18:00(13:00 14:00)|09:00 18:00(13:00 14:00)|09:00 18:00(13:00 14:00)|09:00 18:00(13:00 14:00)|09:00 18:00(13:00 14:00)|09:00 14:00</v>
          </cell>
          <cell r="O716" t="str">
            <v/>
          </cell>
          <cell r="P716" t="str">
            <v>Доп.офис №2488/038</v>
          </cell>
          <cell r="Q716" t="str">
            <v>Н5</v>
          </cell>
          <cell r="R716" t="str">
            <v>2488/038</v>
          </cell>
          <cell r="T716" t="str">
            <v>Доп.офис №2488/038</v>
          </cell>
          <cell r="U716" t="str">
            <v>Доп.офис №2488/038</v>
          </cell>
          <cell r="V716" t="str">
            <v>Н5</v>
          </cell>
          <cell r="W716" t="str">
            <v>2488/038</v>
          </cell>
          <cell r="Y716" t="str">
            <v/>
          </cell>
          <cell r="Z716">
            <v>4</v>
          </cell>
          <cell r="AA716" t="str">
            <v>Н5</v>
          </cell>
          <cell r="AB716" t="e">
            <v>#VALUE!</v>
          </cell>
          <cell r="AD716" t="str">
            <v/>
          </cell>
          <cell r="AE716">
            <v>4</v>
          </cell>
          <cell r="AF716" t="str">
            <v>Н5</v>
          </cell>
          <cell r="AG716" t="e">
            <v>#VALUE!</v>
          </cell>
          <cell r="AI716" t="str">
            <v/>
          </cell>
          <cell r="AJ716">
            <v>4</v>
          </cell>
          <cell r="AK716" t="str">
            <v>Н5</v>
          </cell>
          <cell r="AL716" t="e">
            <v>#VALUE!</v>
          </cell>
          <cell r="AO716">
            <v>4</v>
          </cell>
        </row>
        <row r="717">
          <cell r="A717" t="str">
            <v>8611/0192</v>
          </cell>
          <cell r="B717">
            <v>719</v>
          </cell>
          <cell r="C717" t="str">
            <v>Доп.офис №8611/0192</v>
          </cell>
          <cell r="D717" t="str">
            <v>П5:Дополнительный офис - специализированный филиал, обслуживающий физических лиц</v>
          </cell>
          <cell r="E717" t="str">
            <v>601221</v>
          </cell>
          <cell r="F717" t="str">
            <v>Владимирская область</v>
          </cell>
          <cell r="G717" t="str">
            <v>пгт.Ставрово, ул.Советская, 12</v>
          </cell>
          <cell r="H717" t="str">
            <v>(49242)51990</v>
          </cell>
          <cell r="I717" t="str">
            <v>Огиенко Валерия Геннадьевна</v>
          </cell>
          <cell r="K717">
            <v>5.5</v>
          </cell>
          <cell r="L717" t="str">
            <v>Н6:городской населенный пункт (поселек городского типа, рабочий поселок)</v>
          </cell>
          <cell r="M717" t="str">
            <v>123456</v>
          </cell>
          <cell r="N717" t="str">
            <v>08:30 18:00(13:00 14:00)|08:30 18:00(13:00 14:00)|08:30 18:00(13:00 14:00)|08:30 18:00(13:00 14:00)|08:30 18:00(13:00 14:00)|08:30 16:30(13:00 14:00)</v>
          </cell>
          <cell r="O717" t="str">
            <v/>
          </cell>
          <cell r="P717" t="str">
            <v>Доп.офис №2488/022</v>
          </cell>
          <cell r="Q717" t="str">
            <v>Н6</v>
          </cell>
          <cell r="R717" t="str">
            <v>2488/022</v>
          </cell>
          <cell r="T717" t="str">
            <v>Доп.офис №2488/022</v>
          </cell>
          <cell r="U717" t="str">
            <v>Доп.офис №2488/022</v>
          </cell>
          <cell r="V717" t="str">
            <v>Н6</v>
          </cell>
          <cell r="W717" t="str">
            <v>2488/022</v>
          </cell>
          <cell r="Y717" t="str">
            <v/>
          </cell>
          <cell r="Z717">
            <v>8</v>
          </cell>
          <cell r="AA717" t="str">
            <v>Н6</v>
          </cell>
          <cell r="AB717" t="e">
            <v>#VALUE!</v>
          </cell>
          <cell r="AD717" t="str">
            <v/>
          </cell>
          <cell r="AE717">
            <v>8</v>
          </cell>
          <cell r="AF717" t="str">
            <v>Н6</v>
          </cell>
          <cell r="AG717" t="e">
            <v>#VALUE!</v>
          </cell>
          <cell r="AI717" t="str">
            <v/>
          </cell>
          <cell r="AJ717">
            <v>8</v>
          </cell>
          <cell r="AK717" t="str">
            <v>Н6</v>
          </cell>
          <cell r="AL717" t="e">
            <v>#VALUE!</v>
          </cell>
          <cell r="AO717">
            <v>8</v>
          </cell>
        </row>
        <row r="718">
          <cell r="A718" t="str">
            <v>8611/0193</v>
          </cell>
          <cell r="B718">
            <v>717</v>
          </cell>
          <cell r="C718" t="str">
            <v>Опер.касса №8611/0193</v>
          </cell>
          <cell r="D718" t="str">
            <v>П6:Операционная касса вне кассового узла</v>
          </cell>
          <cell r="E718" t="str">
            <v>601211</v>
          </cell>
          <cell r="F718" t="str">
            <v>Владимирская область</v>
          </cell>
          <cell r="G718" t="str">
            <v>д.Ворша, ул.Молодежная, 20</v>
          </cell>
          <cell r="H718" t="str">
            <v>(49242)32249</v>
          </cell>
          <cell r="I718" t="str">
            <v>Башилова Ирина Викторовна</v>
          </cell>
          <cell r="K718">
            <v>0.5</v>
          </cell>
          <cell r="L718" t="str">
            <v>Н7:сельский населенный пункт</v>
          </cell>
          <cell r="M718" t="str">
            <v>135</v>
          </cell>
          <cell r="N718" t="str">
            <v>08:00 14:30(12:00 12:30)|08:00 14:30(12:00 12:30)|08:00 13:30(12:00 12:30)</v>
          </cell>
          <cell r="O718" t="str">
            <v/>
          </cell>
          <cell r="P718" t="str">
            <v>Опер.касса №2488/013</v>
          </cell>
          <cell r="Q718" t="str">
            <v>Н7</v>
          </cell>
          <cell r="R718" t="str">
            <v>2488/013</v>
          </cell>
          <cell r="T718" t="str">
            <v>Опер.касса №2488/013</v>
          </cell>
          <cell r="U718" t="str">
            <v>Опер.касса №2488/013</v>
          </cell>
          <cell r="V718" t="str">
            <v>Н7</v>
          </cell>
          <cell r="W718" t="str">
            <v>2488/013</v>
          </cell>
          <cell r="Y718" t="str">
            <v/>
          </cell>
          <cell r="Z718">
            <v>1</v>
          </cell>
          <cell r="AA718" t="str">
            <v>Н7</v>
          </cell>
          <cell r="AB718" t="e">
            <v>#VALUE!</v>
          </cell>
          <cell r="AD718" t="str">
            <v/>
          </cell>
          <cell r="AE718">
            <v>1</v>
          </cell>
          <cell r="AF718" t="str">
            <v>Н7</v>
          </cell>
          <cell r="AG718" t="e">
            <v>#VALUE!</v>
          </cell>
          <cell r="AI718" t="str">
            <v/>
          </cell>
          <cell r="AJ718">
            <v>1</v>
          </cell>
          <cell r="AK718" t="str">
            <v>Н7</v>
          </cell>
          <cell r="AL718" t="e">
            <v>#VALUE!</v>
          </cell>
          <cell r="AO718">
            <v>1</v>
          </cell>
        </row>
        <row r="719">
          <cell r="A719" t="str">
            <v>8611/0194</v>
          </cell>
          <cell r="B719">
            <v>720</v>
          </cell>
          <cell r="C719" t="str">
            <v>Опер.касса №8611/0194</v>
          </cell>
          <cell r="D719" t="str">
            <v>П6:Операционная касса вне кассового узла</v>
          </cell>
          <cell r="E719" t="str">
            <v>601235</v>
          </cell>
          <cell r="F719" t="str">
            <v>Владимирская область</v>
          </cell>
          <cell r="G719" t="str">
            <v>с.Черкутино, ул.Первомайская, 30</v>
          </cell>
          <cell r="H719" t="str">
            <v>(49242)55725</v>
          </cell>
          <cell r="I719" t="str">
            <v>Панькина Любовь Михайловна</v>
          </cell>
          <cell r="K719">
            <v>0.5</v>
          </cell>
          <cell r="L719" t="str">
            <v>Н7:сельский населенный пункт</v>
          </cell>
          <cell r="M719" t="str">
            <v>135</v>
          </cell>
          <cell r="N719" t="str">
            <v>09:00 16:00(12:30 13:30)|09:00 16:00(12:30 13:30)|09:00 15:00(12:30 13:30)</v>
          </cell>
          <cell r="O719" t="str">
            <v/>
          </cell>
          <cell r="P719" t="str">
            <v>Опер.касса №2488/024</v>
          </cell>
          <cell r="Q719" t="str">
            <v>Н7</v>
          </cell>
          <cell r="R719" t="str">
            <v>2488/024</v>
          </cell>
          <cell r="T719" t="str">
            <v>Опер.касса №2488/024</v>
          </cell>
          <cell r="U719" t="str">
            <v>Опер.касса №2488/024</v>
          </cell>
          <cell r="V719" t="str">
            <v>Н7</v>
          </cell>
          <cell r="W719" t="str">
            <v>2488/024</v>
          </cell>
          <cell r="Y719" t="str">
            <v/>
          </cell>
          <cell r="Z719">
            <v>1</v>
          </cell>
          <cell r="AA719" t="str">
            <v>Н7</v>
          </cell>
          <cell r="AB719" t="e">
            <v>#VALUE!</v>
          </cell>
          <cell r="AD719" t="str">
            <v/>
          </cell>
          <cell r="AE719">
            <v>1</v>
          </cell>
          <cell r="AF719" t="str">
            <v>Н7</v>
          </cell>
          <cell r="AG719" t="e">
            <v>#VALUE!</v>
          </cell>
          <cell r="AI719" t="str">
            <v/>
          </cell>
          <cell r="AJ719">
            <v>1</v>
          </cell>
          <cell r="AK719" t="str">
            <v>Н7</v>
          </cell>
          <cell r="AL719" t="e">
            <v>#VALUE!</v>
          </cell>
          <cell r="AO719">
            <v>1</v>
          </cell>
        </row>
        <row r="720">
          <cell r="A720" t="str">
            <v>8611/0195</v>
          </cell>
          <cell r="B720">
            <v>722</v>
          </cell>
          <cell r="C720" t="str">
            <v>Опер.касса №8611/0195</v>
          </cell>
          <cell r="D720" t="str">
            <v>П6:Операционная касса вне кассового узла</v>
          </cell>
          <cell r="E720" t="str">
            <v>601232</v>
          </cell>
          <cell r="F720" t="str">
            <v>Владимирская область</v>
          </cell>
          <cell r="G720" t="str">
            <v>с.Рождествено, ул.Набережная, 4</v>
          </cell>
          <cell r="H720" t="str">
            <v>(49242)55316</v>
          </cell>
          <cell r="I720" t="str">
            <v>Лапина Ирина Геннадьевна</v>
          </cell>
          <cell r="K720">
            <v>0.5</v>
          </cell>
          <cell r="L720" t="str">
            <v>Н7:сельский населенный пункт</v>
          </cell>
          <cell r="M720" t="str">
            <v>135</v>
          </cell>
          <cell r="N720" t="str">
            <v>09:00 16:00(12:00 12:30)|09:00 16:00(12:00 12:30)|09:00 15:00(12:00 12:30)</v>
          </cell>
          <cell r="O720" t="str">
            <v/>
          </cell>
          <cell r="P720" t="str">
            <v>Опер.касса №2488/028</v>
          </cell>
          <cell r="Q720" t="str">
            <v>Н7</v>
          </cell>
          <cell r="R720" t="str">
            <v>2488/028</v>
          </cell>
          <cell r="T720" t="str">
            <v>Опер.касса №2488/028</v>
          </cell>
          <cell r="U720" t="str">
            <v>Опер.касса №2488/028</v>
          </cell>
          <cell r="V720" t="str">
            <v>Н7</v>
          </cell>
          <cell r="W720" t="str">
            <v>2488/028</v>
          </cell>
          <cell r="Y720" t="str">
            <v/>
          </cell>
          <cell r="Z720">
            <v>1</v>
          </cell>
          <cell r="AA720" t="str">
            <v>Н7</v>
          </cell>
          <cell r="AB720" t="e">
            <v>#VALUE!</v>
          </cell>
          <cell r="AD720" t="str">
            <v/>
          </cell>
          <cell r="AE720">
            <v>1</v>
          </cell>
          <cell r="AF720" t="str">
            <v>Н7</v>
          </cell>
          <cell r="AG720" t="e">
            <v>#VALUE!</v>
          </cell>
          <cell r="AI720" t="str">
            <v/>
          </cell>
          <cell r="AJ720">
            <v>1</v>
          </cell>
          <cell r="AK720" t="str">
            <v>Н7</v>
          </cell>
          <cell r="AL720" t="e">
            <v>#VALUE!</v>
          </cell>
          <cell r="AO720">
            <v>1</v>
          </cell>
        </row>
        <row r="721">
          <cell r="A721" t="str">
            <v>8611/0197</v>
          </cell>
          <cell r="B721">
            <v>725</v>
          </cell>
          <cell r="C721" t="str">
            <v>Доп.офис №8611/0197</v>
          </cell>
          <cell r="D721" t="str">
            <v>П3:Дополнительный офис - универсальный филиал</v>
          </cell>
          <cell r="E721" t="str">
            <v>601144</v>
          </cell>
          <cell r="F721" t="str">
            <v>Владимирская область</v>
          </cell>
          <cell r="G721" t="str">
            <v>г.Петушки, ул.Ленина, 12</v>
          </cell>
          <cell r="H721" t="str">
            <v>(49243)22178</v>
          </cell>
          <cell r="I721" t="str">
            <v>Филоненко Елена Владимировна</v>
          </cell>
          <cell r="K721">
            <v>13.75</v>
          </cell>
          <cell r="L721" t="str">
            <v>Н5:город (не являющийся центром субъекта РФ) с населением до 50 тыс. чел.</v>
          </cell>
          <cell r="M721" t="str">
            <v>123456</v>
          </cell>
          <cell r="N721" t="str">
            <v>08:30 18:00|08:30 18:00|08:30 18:00|08:30 18:00|08:30 18:00|08:30 16:00</v>
          </cell>
          <cell r="O721" t="str">
            <v/>
          </cell>
          <cell r="P721" t="str">
            <v>Доп.офис №2488/040</v>
          </cell>
          <cell r="Q721" t="str">
            <v>Н5</v>
          </cell>
          <cell r="R721" t="str">
            <v>2488/040</v>
          </cell>
          <cell r="T721" t="str">
            <v>Доп.офис №2488/040</v>
          </cell>
          <cell r="U721" t="str">
            <v>Доп.офис №2488/040</v>
          </cell>
          <cell r="V721" t="str">
            <v>Н5</v>
          </cell>
          <cell r="W721" t="str">
            <v>2488/040</v>
          </cell>
          <cell r="Y721" t="str">
            <v/>
          </cell>
          <cell r="Z721">
            <v>6</v>
          </cell>
          <cell r="AA721" t="str">
            <v>Н5</v>
          </cell>
          <cell r="AB721" t="e">
            <v>#VALUE!</v>
          </cell>
          <cell r="AD721" t="str">
            <v/>
          </cell>
          <cell r="AE721">
            <v>6</v>
          </cell>
          <cell r="AF721" t="str">
            <v>Н5</v>
          </cell>
          <cell r="AG721" t="e">
            <v>#VALUE!</v>
          </cell>
          <cell r="AI721" t="str">
            <v/>
          </cell>
          <cell r="AJ721">
            <v>6</v>
          </cell>
          <cell r="AK721" t="str">
            <v>Н5</v>
          </cell>
          <cell r="AL721" t="e">
            <v>#VALUE!</v>
          </cell>
          <cell r="AO721">
            <v>6</v>
          </cell>
        </row>
        <row r="722">
          <cell r="A722" t="str">
            <v>8611/0198</v>
          </cell>
          <cell r="B722">
            <v>726</v>
          </cell>
          <cell r="C722" t="str">
            <v>Доп.офис №8611/0198</v>
          </cell>
          <cell r="D722" t="str">
            <v>П4:Дополнительный офис - специализированный филиал, обслуживающий юридических лиц</v>
          </cell>
          <cell r="E722" t="str">
            <v>601144</v>
          </cell>
          <cell r="F722" t="str">
            <v>Владимирская область</v>
          </cell>
          <cell r="G722" t="str">
            <v>г.Петушки, ул.Московская, 6</v>
          </cell>
          <cell r="H722" t="str">
            <v>(49243)26563</v>
          </cell>
          <cell r="I722" t="str">
            <v>Рыбакова Людмила Александровна</v>
          </cell>
          <cell r="K722">
            <v>12</v>
          </cell>
          <cell r="L722" t="str">
            <v>Н5:город (не являющийся центром субъекта РФ) с населением до 50 тыс. чел.</v>
          </cell>
          <cell r="M722" t="str">
            <v>12345</v>
          </cell>
          <cell r="N722" t="str">
            <v>09:00 15:00|09:00 15:00|09:00 15:00|09:00 15:00|09:00 15:00</v>
          </cell>
          <cell r="O722" t="str">
            <v/>
          </cell>
          <cell r="P722" t="str">
            <v>Доп.офис №2488/041</v>
          </cell>
          <cell r="Q722" t="str">
            <v>Н5</v>
          </cell>
          <cell r="R722" t="str">
            <v>2488/041</v>
          </cell>
          <cell r="T722" t="str">
            <v>Доп.офис №2488/041</v>
          </cell>
          <cell r="U722" t="str">
            <v>Доп.офис №2488/041</v>
          </cell>
          <cell r="V722" t="str">
            <v>Н5</v>
          </cell>
          <cell r="W722" t="str">
            <v>2488/041</v>
          </cell>
          <cell r="Y722" t="str">
            <v/>
          </cell>
          <cell r="Z722">
            <v>7</v>
          </cell>
          <cell r="AA722" t="str">
            <v>Н5</v>
          </cell>
          <cell r="AB722" t="e">
            <v>#VALUE!</v>
          </cell>
          <cell r="AD722" t="str">
            <v/>
          </cell>
          <cell r="AE722">
            <v>7</v>
          </cell>
          <cell r="AF722" t="str">
            <v>Н5</v>
          </cell>
          <cell r="AG722" t="e">
            <v>#VALUE!</v>
          </cell>
          <cell r="AI722" t="str">
            <v/>
          </cell>
          <cell r="AJ722">
            <v>7</v>
          </cell>
          <cell r="AK722" t="str">
            <v>Н5</v>
          </cell>
          <cell r="AL722" t="e">
            <v>#VALUE!</v>
          </cell>
          <cell r="AO722">
            <v>7</v>
          </cell>
        </row>
        <row r="723">
          <cell r="A723" t="str">
            <v>8611/0199</v>
          </cell>
          <cell r="B723">
            <v>727</v>
          </cell>
          <cell r="C723" t="str">
            <v>Доп.офис №8611/0199</v>
          </cell>
          <cell r="D723" t="str">
            <v>П5:Дополнительный офис - специализированный филиал, обслуживающий физических лиц</v>
          </cell>
          <cell r="E723" t="str">
            <v>601144</v>
          </cell>
          <cell r="F723" t="str">
            <v>Владимирская область</v>
          </cell>
          <cell r="G723" t="str">
            <v>г.Петушки, ул.Строителей, 8</v>
          </cell>
          <cell r="H723" t="str">
            <v>(49243)22613</v>
          </cell>
          <cell r="I723" t="str">
            <v>Петрова Галина Геннадьевна</v>
          </cell>
          <cell r="K723">
            <v>6.5</v>
          </cell>
          <cell r="L723" t="str">
            <v>Н5:город (не являющийся центром субъекта РФ) с населением до 50 тыс. чел.</v>
          </cell>
          <cell r="M723" t="str">
            <v>123456</v>
          </cell>
          <cell r="N723" t="str">
            <v>08:00 17:00(13:00 14:00)|08:00 17:00(13:00 14:00)|08:00 17:00(13:00 14:00)|08:00 17:00(13:00 14:00)|08:00 17:00(13:00 14:00)|08:00 13:00</v>
          </cell>
          <cell r="O723" t="str">
            <v/>
          </cell>
          <cell r="P723" t="str">
            <v>Доп.офис №2488/042</v>
          </cell>
          <cell r="Q723" t="str">
            <v>Н5</v>
          </cell>
          <cell r="R723" t="str">
            <v>2488/042</v>
          </cell>
          <cell r="T723" t="str">
            <v>Доп.офис №2488/042</v>
          </cell>
          <cell r="U723" t="str">
            <v>Доп.офис №2488/042</v>
          </cell>
          <cell r="V723" t="str">
            <v>Н5</v>
          </cell>
          <cell r="W723" t="str">
            <v>2488/042</v>
          </cell>
          <cell r="Y723" t="str">
            <v/>
          </cell>
          <cell r="Z723">
            <v>6</v>
          </cell>
          <cell r="AA723" t="str">
            <v>Н5</v>
          </cell>
          <cell r="AB723" t="e">
            <v>#VALUE!</v>
          </cell>
          <cell r="AD723" t="str">
            <v/>
          </cell>
          <cell r="AE723">
            <v>6</v>
          </cell>
          <cell r="AF723" t="str">
            <v>Н5</v>
          </cell>
          <cell r="AG723" t="e">
            <v>#VALUE!</v>
          </cell>
          <cell r="AI723" t="str">
            <v/>
          </cell>
          <cell r="AJ723">
            <v>6</v>
          </cell>
          <cell r="AK723" t="str">
            <v>Н5</v>
          </cell>
          <cell r="AL723" t="e">
            <v>#VALUE!</v>
          </cell>
          <cell r="AO723">
            <v>6</v>
          </cell>
        </row>
        <row r="724">
          <cell r="A724" t="str">
            <v>8611/020</v>
          </cell>
          <cell r="B724">
            <v>859</v>
          </cell>
          <cell r="C724" t="str">
            <v>Опер.касса №8611/020</v>
          </cell>
          <cell r="D724" t="str">
            <v>П6:Операционная касса вне кассового узла</v>
          </cell>
          <cell r="E724" t="str">
            <v>600001</v>
          </cell>
          <cell r="F724" t="str">
            <v>Владимирская область</v>
          </cell>
          <cell r="G724" t="str">
            <v>г.Владимир, проспект Ленина, 5</v>
          </cell>
          <cell r="H724" t="str">
            <v>(4922)366368</v>
          </cell>
          <cell r="I724" t="str">
            <v>Алексеева Наталья Викторовна</v>
          </cell>
          <cell r="K724">
            <v>7</v>
          </cell>
          <cell r="L724" t="str">
            <v>Н1:город - центр субъекта Российской Федерации</v>
          </cell>
          <cell r="M724" t="str">
            <v>123456</v>
          </cell>
          <cell r="N724" t="str">
            <v>09:00 19:00(14:00 15:00)|09:00 19:00(14:00 15:00)|09:00 19:00(14:00 15:00)|09:00 19:00(14:00 15:00)|09:00 19:00(14:00 15:00)|09:00 14:00</v>
          </cell>
          <cell r="O724" t="str">
            <v/>
          </cell>
          <cell r="P724">
            <v>4</v>
          </cell>
          <cell r="Q724" t="str">
            <v>Н1</v>
          </cell>
          <cell r="R724" t="e">
            <v>#VALUE!</v>
          </cell>
          <cell r="T724" t="str">
            <v/>
          </cell>
          <cell r="U724">
            <v>4</v>
          </cell>
          <cell r="V724" t="str">
            <v>Н1</v>
          </cell>
          <cell r="W724" t="e">
            <v>#VALUE!</v>
          </cell>
          <cell r="Y724" t="str">
            <v/>
          </cell>
          <cell r="Z724">
            <v>4</v>
          </cell>
          <cell r="AA724" t="str">
            <v>Н1</v>
          </cell>
          <cell r="AB724" t="e">
            <v>#VALUE!</v>
          </cell>
          <cell r="AD724" t="str">
            <v/>
          </cell>
          <cell r="AE724">
            <v>4</v>
          </cell>
          <cell r="AF724" t="str">
            <v>Н1</v>
          </cell>
          <cell r="AG724" t="e">
            <v>#VALUE!</v>
          </cell>
          <cell r="AI724" t="str">
            <v/>
          </cell>
          <cell r="AJ724">
            <v>4</v>
          </cell>
          <cell r="AK724" t="str">
            <v>Н1</v>
          </cell>
          <cell r="AL724" t="e">
            <v>#VALUE!</v>
          </cell>
          <cell r="AO724">
            <v>4</v>
          </cell>
        </row>
        <row r="725">
          <cell r="A725" t="str">
            <v>8611/0200</v>
          </cell>
          <cell r="B725">
            <v>730</v>
          </cell>
          <cell r="C725" t="str">
            <v>Доп.офис №8611/0200</v>
          </cell>
          <cell r="D725" t="str">
            <v>П3:Дополнительный офис - универсальный филиал</v>
          </cell>
          <cell r="E725" t="str">
            <v>601122</v>
          </cell>
          <cell r="F725" t="str">
            <v>Владимирская область</v>
          </cell>
          <cell r="G725" t="str">
            <v>г.Покров, Больничный проезд, 3</v>
          </cell>
          <cell r="H725" t="str">
            <v>(49243)67482</v>
          </cell>
          <cell r="I725" t="str">
            <v>Котельникова Екатерина Николаевна</v>
          </cell>
          <cell r="K725">
            <v>5.5</v>
          </cell>
          <cell r="L725" t="str">
            <v>Н5:город (не являющийся центром субъекта РФ) с населением до 50 тыс. чел.</v>
          </cell>
          <cell r="M725" t="str">
            <v>12345</v>
          </cell>
          <cell r="N725" t="str">
            <v>08:30 16:00(13:00 14:00)|08:30 16:00(13:00 14:00)|08:30 16:00(13:00 14:00)|08:30 16:00(13:00 14:00)|08:30 16:00(13:00 14:00)</v>
          </cell>
          <cell r="O725" t="str">
            <v/>
          </cell>
          <cell r="P725" t="str">
            <v>Доп.офис №2488/045</v>
          </cell>
          <cell r="Q725" t="str">
            <v>Н5</v>
          </cell>
          <cell r="R725" t="str">
            <v>2488/045</v>
          </cell>
          <cell r="T725" t="str">
            <v>Доп.офис №2488/045</v>
          </cell>
          <cell r="U725" t="str">
            <v>Доп.офис №2488/045</v>
          </cell>
          <cell r="V725" t="str">
            <v>Н5</v>
          </cell>
          <cell r="W725" t="str">
            <v>2488/045</v>
          </cell>
          <cell r="Y725" t="str">
            <v/>
          </cell>
          <cell r="Z725">
            <v>5</v>
          </cell>
          <cell r="AA725" t="str">
            <v>Н5</v>
          </cell>
          <cell r="AB725" t="e">
            <v>#VALUE!</v>
          </cell>
          <cell r="AD725" t="str">
            <v/>
          </cell>
          <cell r="AE725">
            <v>5</v>
          </cell>
          <cell r="AF725" t="str">
            <v>Н5</v>
          </cell>
          <cell r="AG725" t="e">
            <v>#VALUE!</v>
          </cell>
          <cell r="AI725" t="str">
            <v/>
          </cell>
          <cell r="AJ725">
            <v>5</v>
          </cell>
          <cell r="AK725" t="str">
            <v>Н5</v>
          </cell>
          <cell r="AL725" t="e">
            <v>#VALUE!</v>
          </cell>
          <cell r="AO725">
            <v>5</v>
          </cell>
        </row>
        <row r="726">
          <cell r="A726" t="str">
            <v>8611/0201</v>
          </cell>
          <cell r="B726">
            <v>729</v>
          </cell>
          <cell r="C726" t="str">
            <v>Опер.касса №8611/0201</v>
          </cell>
          <cell r="D726" t="str">
            <v>П6:Операционная касса вне кассового узла</v>
          </cell>
          <cell r="E726" t="str">
            <v>601120</v>
          </cell>
          <cell r="F726" t="str">
            <v>Владимирская область</v>
          </cell>
          <cell r="G726" t="str">
            <v>г.Покров, ул.Герасимова, 19</v>
          </cell>
          <cell r="H726" t="str">
            <v>(49243)67492</v>
          </cell>
          <cell r="I726" t="str">
            <v>Барышникова Наталья Юрьевна</v>
          </cell>
          <cell r="K726">
            <v>5</v>
          </cell>
          <cell r="L726" t="str">
            <v>Н5:город (не являющийся центром субъекта РФ) с населением до 50 тыс. чел.</v>
          </cell>
          <cell r="M726" t="str">
            <v>123456</v>
          </cell>
          <cell r="N726" t="str">
            <v>10:00 18:00(13:00 14:00)|10:00 18:00(13:00 14:00)|10:00 18:00(13:00 14:00)|10:00 18:00(13:00 14:00)|10:00 18:00(13:00 14:00)|09:00 16:00(13:00 14:00)</v>
          </cell>
          <cell r="O726" t="str">
            <v/>
          </cell>
          <cell r="P726" t="str">
            <v>Опер.касса №2488/044</v>
          </cell>
          <cell r="Q726" t="str">
            <v>Н5</v>
          </cell>
          <cell r="R726" t="str">
            <v>2488/044</v>
          </cell>
          <cell r="T726" t="str">
            <v>Опер.касса №2488/044</v>
          </cell>
          <cell r="U726" t="str">
            <v>Опер.касса №2488/044</v>
          </cell>
          <cell r="V726" t="str">
            <v>Н5</v>
          </cell>
          <cell r="W726" t="str">
            <v>2488/044</v>
          </cell>
          <cell r="Y726" t="str">
            <v/>
          </cell>
          <cell r="Z726">
            <v>4</v>
          </cell>
          <cell r="AA726" t="str">
            <v>Н5</v>
          </cell>
          <cell r="AB726" t="e">
            <v>#VALUE!</v>
          </cell>
          <cell r="AD726" t="str">
            <v/>
          </cell>
          <cell r="AE726">
            <v>4</v>
          </cell>
          <cell r="AF726" t="str">
            <v>Н5</v>
          </cell>
          <cell r="AG726" t="e">
            <v>#VALUE!</v>
          </cell>
          <cell r="AI726" t="str">
            <v/>
          </cell>
          <cell r="AJ726">
            <v>4</v>
          </cell>
          <cell r="AK726" t="str">
            <v>Н5</v>
          </cell>
          <cell r="AL726" t="e">
            <v>#VALUE!</v>
          </cell>
          <cell r="AO726">
            <v>4</v>
          </cell>
        </row>
        <row r="727">
          <cell r="A727" t="str">
            <v>8611/0202</v>
          </cell>
          <cell r="B727">
            <v>728</v>
          </cell>
          <cell r="C727" t="str">
            <v>Опер.касса №8611/0202</v>
          </cell>
          <cell r="D727" t="str">
            <v>П6:Операционная касса вне кассового узла</v>
          </cell>
          <cell r="E727" t="str">
            <v>601120</v>
          </cell>
          <cell r="F727" t="str">
            <v>Владимирская область</v>
          </cell>
          <cell r="G727" t="str">
            <v>г.Покров, Школьный проезд, 4А</v>
          </cell>
          <cell r="H727" t="str">
            <v>(49243)61826</v>
          </cell>
          <cell r="I727" t="str">
            <v>Сотникова Кира Михайловна</v>
          </cell>
          <cell r="K727">
            <v>4</v>
          </cell>
          <cell r="L727" t="str">
            <v>Н5:город (не являющийся центром субъекта РФ) с населением до 50 тыс. чел.</v>
          </cell>
          <cell r="M727" t="str">
            <v>123456</v>
          </cell>
          <cell r="N727" t="str">
            <v>09:00 17:00(13:00 14:00)|09:00 17:00(13:00 14:00)|09:00 17:00(13:00 14:00)|09:00 17:00(13:00 14:00)|09:00 17:00(13:00 14:00)|09:00 14:00</v>
          </cell>
          <cell r="O727" t="str">
            <v/>
          </cell>
          <cell r="P727" t="str">
            <v>Опер.касса №2488/043</v>
          </cell>
          <cell r="Q727" t="str">
            <v>Н5</v>
          </cell>
          <cell r="R727" t="str">
            <v>2488/043</v>
          </cell>
          <cell r="T727" t="str">
            <v>Опер.касса №2488/043</v>
          </cell>
          <cell r="U727" t="str">
            <v>Опер.касса №2488/043</v>
          </cell>
          <cell r="V727" t="str">
            <v>Н5</v>
          </cell>
          <cell r="W727" t="str">
            <v>2488/043</v>
          </cell>
          <cell r="Y727" t="str">
            <v/>
          </cell>
          <cell r="Z727">
            <v>3</v>
          </cell>
          <cell r="AA727" t="str">
            <v>Н5</v>
          </cell>
          <cell r="AB727" t="e">
            <v>#VALUE!</v>
          </cell>
          <cell r="AD727" t="str">
            <v/>
          </cell>
          <cell r="AE727">
            <v>3</v>
          </cell>
          <cell r="AF727" t="str">
            <v>Н5</v>
          </cell>
          <cell r="AG727" t="e">
            <v>#VALUE!</v>
          </cell>
          <cell r="AI727" t="str">
            <v/>
          </cell>
          <cell r="AJ727">
            <v>3</v>
          </cell>
          <cell r="AK727" t="str">
            <v>Н5</v>
          </cell>
          <cell r="AL727" t="e">
            <v>#VALUE!</v>
          </cell>
          <cell r="AO727">
            <v>3</v>
          </cell>
        </row>
        <row r="728">
          <cell r="A728" t="str">
            <v>8611/0203</v>
          </cell>
          <cell r="B728">
            <v>732</v>
          </cell>
          <cell r="C728" t="str">
            <v>Доп.офис №8611/0203</v>
          </cell>
          <cell r="D728" t="str">
            <v>П5:Дополнительный офис - специализированный филиал, обслуживающий физических лиц</v>
          </cell>
          <cell r="E728" t="str">
            <v>601125</v>
          </cell>
          <cell r="F728" t="str">
            <v>Владимирская область</v>
          </cell>
          <cell r="G728" t="str">
            <v>пгт.Вольгинский, ул.Старовская, 14</v>
          </cell>
          <cell r="H728" t="str">
            <v>(49243)72219</v>
          </cell>
          <cell r="I728" t="str">
            <v>Тюрина Елена Леонидовна</v>
          </cell>
          <cell r="K728">
            <v>4</v>
          </cell>
          <cell r="L728" t="str">
            <v>Н6:городской населенный пункт (поселек городского типа, рабочий поселок)</v>
          </cell>
          <cell r="M728" t="str">
            <v>123456</v>
          </cell>
          <cell r="N728" t="str">
            <v>08:30 18:00(13:00 14:00)|08:30 18:00(13:00 14:00)|08:30 18:00(13:00 14:00)|08:30 18:00(13:00 14:00)|08:30 18:00(13:00 14:00)|08:30 13:30</v>
          </cell>
          <cell r="O728" t="str">
            <v/>
          </cell>
          <cell r="P728" t="str">
            <v>Доп.офис №2488/047</v>
          </cell>
          <cell r="Q728" t="str">
            <v>Н6</v>
          </cell>
          <cell r="R728" t="str">
            <v>2488/047</v>
          </cell>
          <cell r="T728" t="str">
            <v>Доп.офис №2488/047</v>
          </cell>
          <cell r="U728" t="str">
            <v>Доп.офис №2488/047</v>
          </cell>
          <cell r="V728" t="str">
            <v>Н6</v>
          </cell>
          <cell r="W728" t="str">
            <v>2488/047</v>
          </cell>
          <cell r="Y728" t="str">
            <v/>
          </cell>
          <cell r="Z728">
            <v>4</v>
          </cell>
          <cell r="AA728" t="str">
            <v>Н6</v>
          </cell>
          <cell r="AB728" t="e">
            <v>#VALUE!</v>
          </cell>
          <cell r="AD728" t="str">
            <v/>
          </cell>
          <cell r="AE728">
            <v>4</v>
          </cell>
          <cell r="AF728" t="str">
            <v>Н6</v>
          </cell>
          <cell r="AG728" t="e">
            <v>#VALUE!</v>
          </cell>
          <cell r="AI728" t="str">
            <v/>
          </cell>
          <cell r="AJ728">
            <v>4</v>
          </cell>
          <cell r="AK728" t="str">
            <v>Н6</v>
          </cell>
          <cell r="AL728" t="e">
            <v>#VALUE!</v>
          </cell>
          <cell r="AO728">
            <v>4</v>
          </cell>
        </row>
        <row r="729">
          <cell r="A729" t="str">
            <v>8611/0204</v>
          </cell>
          <cell r="B729">
            <v>731</v>
          </cell>
          <cell r="C729" t="str">
            <v>Доп.офис №8611/0204</v>
          </cell>
          <cell r="D729" t="str">
            <v>П5:Дополнительный офис - специализированный филиал, обслуживающий физических лиц</v>
          </cell>
          <cell r="E729" t="str">
            <v>601110</v>
          </cell>
          <cell r="F729" t="str">
            <v>Владимирская область</v>
          </cell>
          <cell r="G729" t="str">
            <v>г.Костерево, ул.Серебренникова, 35</v>
          </cell>
          <cell r="H729" t="str">
            <v>(49243)42495</v>
          </cell>
          <cell r="I729" t="str">
            <v>Свилева Ирина Михайловна</v>
          </cell>
          <cell r="K729">
            <v>4</v>
          </cell>
          <cell r="L729" t="str">
            <v>Н5:город (не являющийся центром субъекта РФ) с населением до 50 тыс. чел.</v>
          </cell>
          <cell r="M729" t="str">
            <v>123456</v>
          </cell>
          <cell r="N729" t="str">
            <v>08:30 18:00(13:00 14:00)|08:30 18:00(13:00 14:00)|08:30 18:00(13:00 14:00)|08:30 18:00(13:00 14:00)|08:30 18:00(13:00 14:00)|08:30 13:30</v>
          </cell>
          <cell r="O729" t="str">
            <v/>
          </cell>
          <cell r="P729" t="str">
            <v>Доп.офис №2488/046</v>
          </cell>
          <cell r="Q729" t="str">
            <v>Н5</v>
          </cell>
          <cell r="R729" t="str">
            <v>2488/046</v>
          </cell>
          <cell r="T729" t="str">
            <v>Доп.офис №2488/046</v>
          </cell>
          <cell r="U729" t="str">
            <v>Доп.офис №2488/046</v>
          </cell>
          <cell r="V729" t="str">
            <v>Н5</v>
          </cell>
          <cell r="W729" t="str">
            <v>2488/046</v>
          </cell>
          <cell r="Y729" t="str">
            <v/>
          </cell>
          <cell r="Z729">
            <v>6</v>
          </cell>
          <cell r="AA729" t="str">
            <v>Н5</v>
          </cell>
          <cell r="AB729" t="e">
            <v>#VALUE!</v>
          </cell>
          <cell r="AD729" t="str">
            <v/>
          </cell>
          <cell r="AE729">
            <v>6</v>
          </cell>
          <cell r="AF729" t="str">
            <v>Н5</v>
          </cell>
          <cell r="AG729" t="e">
            <v>#VALUE!</v>
          </cell>
          <cell r="AI729" t="str">
            <v/>
          </cell>
          <cell r="AJ729">
            <v>6</v>
          </cell>
          <cell r="AK729" t="str">
            <v>Н5</v>
          </cell>
          <cell r="AL729" t="e">
            <v>#VALUE!</v>
          </cell>
          <cell r="AO729">
            <v>6</v>
          </cell>
        </row>
        <row r="730">
          <cell r="A730" t="str">
            <v>8611/0205</v>
          </cell>
          <cell r="B730">
            <v>733</v>
          </cell>
          <cell r="C730" t="str">
            <v>Доп.офис №8611/0205</v>
          </cell>
          <cell r="D730" t="str">
            <v>П5:Дополнительный офис - специализированный филиал, обслуживающий физических лиц</v>
          </cell>
          <cell r="E730" t="str">
            <v>601130</v>
          </cell>
          <cell r="F730" t="str">
            <v>Владимирская область</v>
          </cell>
          <cell r="G730" t="str">
            <v>пгт.Городищи, ул.Советская, 25</v>
          </cell>
          <cell r="H730" t="str">
            <v>(49243)32722</v>
          </cell>
          <cell r="I730" t="str">
            <v>Курзакова Светлана Вячеславовна</v>
          </cell>
          <cell r="K730">
            <v>4</v>
          </cell>
          <cell r="L730" t="str">
            <v>Н6:городской населенный пункт (поселек городского типа, рабочий поселок)</v>
          </cell>
          <cell r="M730" t="str">
            <v>123456</v>
          </cell>
          <cell r="N730" t="str">
            <v>08:30 18:00(13:00 14:00)|08:30 18:00(13:00 14:00)|08:30 18:00(13:00 14:00)|08:30 18:00(13:00 14:00)|08:30 18:00(13:00 14:00)|08:30 13:30</v>
          </cell>
          <cell r="O730" t="str">
            <v/>
          </cell>
          <cell r="P730" t="str">
            <v>Доп.офис №2488/048</v>
          </cell>
          <cell r="Q730" t="str">
            <v>Н6</v>
          </cell>
          <cell r="R730" t="str">
            <v>2488/048</v>
          </cell>
          <cell r="T730" t="str">
            <v>Доп.офис №2488/048</v>
          </cell>
          <cell r="U730" t="str">
            <v>Доп.офис №2488/048</v>
          </cell>
          <cell r="V730" t="str">
            <v>Н6</v>
          </cell>
          <cell r="W730" t="str">
            <v>2488/048</v>
          </cell>
          <cell r="Y730" t="str">
            <v/>
          </cell>
          <cell r="Z730">
            <v>3</v>
          </cell>
          <cell r="AA730" t="str">
            <v>Н6</v>
          </cell>
          <cell r="AB730" t="e">
            <v>#VALUE!</v>
          </cell>
          <cell r="AD730" t="str">
            <v/>
          </cell>
          <cell r="AE730">
            <v>3</v>
          </cell>
          <cell r="AF730" t="str">
            <v>Н6</v>
          </cell>
          <cell r="AG730" t="e">
            <v>#VALUE!</v>
          </cell>
          <cell r="AI730" t="str">
            <v/>
          </cell>
          <cell r="AJ730">
            <v>3</v>
          </cell>
          <cell r="AK730" t="str">
            <v>Н6</v>
          </cell>
          <cell r="AL730" t="e">
            <v>#VALUE!</v>
          </cell>
          <cell r="AO730">
            <v>3</v>
          </cell>
        </row>
        <row r="731">
          <cell r="A731" t="str">
            <v>8611/0206</v>
          </cell>
          <cell r="B731">
            <v>734</v>
          </cell>
          <cell r="C731" t="str">
            <v>Опер.касса №8611/0206</v>
          </cell>
          <cell r="D731" t="str">
            <v>П6:Операционная касса вне кассового узла</v>
          </cell>
          <cell r="E731" t="str">
            <v>601112</v>
          </cell>
          <cell r="F731" t="str">
            <v>Владимирская область</v>
          </cell>
          <cell r="G731" t="str">
            <v>д.Пекша, ул.Центральная, 8</v>
          </cell>
          <cell r="H731" t="str">
            <v>(49243)54160</v>
          </cell>
          <cell r="I731" t="str">
            <v>Климова Мария Сергеевна</v>
          </cell>
          <cell r="K731">
            <v>1</v>
          </cell>
          <cell r="L731" t="str">
            <v>Н7:сельский населенный пункт</v>
          </cell>
          <cell r="M731" t="str">
            <v>23456</v>
          </cell>
          <cell r="N731" t="str">
            <v>09:00 17:00(13:00 14:00)|09:00 17:00(13:00 14:00)|09:00 17:00(13:00 14:00)|09:00 17:00(13:00 14:00)|09:00 17:00(13:00 14:00)</v>
          </cell>
          <cell r="O731" t="str">
            <v/>
          </cell>
          <cell r="P731" t="str">
            <v>Опер.касса №2488/049</v>
          </cell>
          <cell r="Q731" t="str">
            <v>Н7</v>
          </cell>
          <cell r="R731" t="str">
            <v>2488/049</v>
          </cell>
          <cell r="T731" t="str">
            <v>Опер.касса №2488/049</v>
          </cell>
          <cell r="U731" t="str">
            <v>Опер.касса №2488/049</v>
          </cell>
          <cell r="V731" t="str">
            <v>Н7</v>
          </cell>
          <cell r="W731" t="str">
            <v>2488/049</v>
          </cell>
          <cell r="Y731" t="str">
            <v/>
          </cell>
          <cell r="Z731">
            <v>1</v>
          </cell>
          <cell r="AA731" t="str">
            <v>Н7</v>
          </cell>
          <cell r="AB731" t="e">
            <v>#VALUE!</v>
          </cell>
          <cell r="AD731" t="str">
            <v/>
          </cell>
          <cell r="AE731">
            <v>1</v>
          </cell>
          <cell r="AF731" t="str">
            <v>Н7</v>
          </cell>
          <cell r="AG731" t="e">
            <v>#VALUE!</v>
          </cell>
          <cell r="AI731" t="str">
            <v/>
          </cell>
          <cell r="AJ731">
            <v>1</v>
          </cell>
          <cell r="AK731" t="str">
            <v>Н7</v>
          </cell>
          <cell r="AL731" t="e">
            <v>#VALUE!</v>
          </cell>
          <cell r="AO731">
            <v>1</v>
          </cell>
        </row>
        <row r="732">
          <cell r="A732" t="str">
            <v>8611/0207</v>
          </cell>
          <cell r="B732">
            <v>735</v>
          </cell>
          <cell r="C732" t="str">
            <v>Доп.офис №8611/0207</v>
          </cell>
          <cell r="D732" t="str">
            <v>П3:Дополнительный офис - универсальный филиал</v>
          </cell>
          <cell r="E732" t="str">
            <v>601501</v>
          </cell>
          <cell r="F732" t="str">
            <v>Владимирская область</v>
          </cell>
          <cell r="G732" t="str">
            <v>г.Гусь-Хрустальный, проспект Теплицкий, 23</v>
          </cell>
          <cell r="H732" t="str">
            <v>(49241)23336</v>
          </cell>
          <cell r="I732" t="str">
            <v>Чуйко Алексей Евгеньевич</v>
          </cell>
          <cell r="K732">
            <v>47</v>
          </cell>
          <cell r="L732" t="str">
            <v>Н4:город (не являющийся центром субъекта РФ) с населением свыше 50 до 100 тыс. чел.</v>
          </cell>
          <cell r="M732" t="str">
            <v>1234567</v>
          </cell>
          <cell r="N732" t="str">
            <v>09:00 19:00|09:00 19:00|09:00 19:00|09:00 19:00|09:00 19:00|09:00 17:00|09:00 13:00</v>
          </cell>
          <cell r="O732" t="str">
            <v/>
          </cell>
          <cell r="P732" t="str">
            <v>Гусь-Хрустальное отделение №2490</v>
          </cell>
          <cell r="Q732" t="str">
            <v>Н4</v>
          </cell>
          <cell r="R732" t="str">
            <v>2490</v>
          </cell>
          <cell r="T732" t="str">
            <v/>
          </cell>
          <cell r="U732" t="str">
            <v>Гусь-Хрустальное отделение №2490</v>
          </cell>
          <cell r="V732" t="str">
            <v>Н4</v>
          </cell>
          <cell r="W732" t="str">
            <v>2490</v>
          </cell>
          <cell r="Y732" t="str">
            <v>Гусь-Хрустальное отделение №2490</v>
          </cell>
          <cell r="Z732" t="str">
            <v>Гусь-Хрустальное отделение №2490</v>
          </cell>
          <cell r="AA732" t="str">
            <v>Н4</v>
          </cell>
          <cell r="AB732" t="str">
            <v>2490</v>
          </cell>
          <cell r="AD732" t="str">
            <v/>
          </cell>
          <cell r="AE732">
            <v>27</v>
          </cell>
          <cell r="AF732" t="str">
            <v>Н4</v>
          </cell>
          <cell r="AG732" t="e">
            <v>#VALUE!</v>
          </cell>
          <cell r="AI732" t="str">
            <v/>
          </cell>
          <cell r="AJ732">
            <v>27</v>
          </cell>
          <cell r="AK732" t="str">
            <v>Н4</v>
          </cell>
          <cell r="AL732" t="e">
            <v>#VALUE!</v>
          </cell>
          <cell r="AO732">
            <v>27</v>
          </cell>
        </row>
        <row r="733">
          <cell r="A733" t="str">
            <v>8611/0208</v>
          </cell>
          <cell r="B733">
            <v>752</v>
          </cell>
          <cell r="C733" t="str">
            <v>Опер.касса №8611/0208</v>
          </cell>
          <cell r="D733" t="str">
            <v>П6:Операционная касса вне кассового узла</v>
          </cell>
          <cell r="E733" t="str">
            <v>601501</v>
          </cell>
          <cell r="F733" t="str">
            <v>Владимирская область</v>
          </cell>
          <cell r="G733" t="str">
            <v>г.Гусь-Хрустальный, ул.Калинина, 19</v>
          </cell>
          <cell r="H733" t="str">
            <v>(49241)22758</v>
          </cell>
          <cell r="I733" t="str">
            <v>Самсонова Елена Геннадьевна</v>
          </cell>
          <cell r="K733">
            <v>10</v>
          </cell>
          <cell r="L733" t="str">
            <v>Н4:город (не являющийся центром субъекта РФ) с населением свыше 50 до 100 тыс. чел.</v>
          </cell>
          <cell r="M733" t="str">
            <v>123456</v>
          </cell>
          <cell r="N733" t="str">
            <v>08:30 18:30(00:00 00:00)|08:30 18:30(00:00 00:00)|08:30 18:30(00:00 00:00)|08:30 18:30(00:00 00:00)|08:30 18:30(00:00 00:00)|08:30 16:00(00:00 00:00)</v>
          </cell>
          <cell r="O733" t="str">
            <v/>
          </cell>
          <cell r="P733" t="str">
            <v>Опер.касса №2490/052</v>
          </cell>
          <cell r="Q733" t="str">
            <v>Н4</v>
          </cell>
          <cell r="R733" t="str">
            <v>2490/052</v>
          </cell>
          <cell r="T733" t="str">
            <v/>
          </cell>
          <cell r="U733" t="str">
            <v>Опер.касса №2490/052</v>
          </cell>
          <cell r="V733" t="str">
            <v>Н4</v>
          </cell>
          <cell r="W733" t="str">
            <v>2490/052</v>
          </cell>
          <cell r="Y733" t="str">
            <v>Опер.касса №2490/052</v>
          </cell>
          <cell r="Z733" t="str">
            <v>Опер.касса №2490/052</v>
          </cell>
          <cell r="AA733" t="str">
            <v>Н4</v>
          </cell>
          <cell r="AB733" t="str">
            <v>2490/052</v>
          </cell>
          <cell r="AD733" t="str">
            <v/>
          </cell>
          <cell r="AE733">
            <v>8</v>
          </cell>
          <cell r="AF733" t="str">
            <v>Н4</v>
          </cell>
          <cell r="AG733" t="e">
            <v>#VALUE!</v>
          </cell>
          <cell r="AI733" t="str">
            <v/>
          </cell>
          <cell r="AJ733">
            <v>8</v>
          </cell>
          <cell r="AK733" t="str">
            <v>Н4</v>
          </cell>
          <cell r="AL733" t="e">
            <v>#VALUE!</v>
          </cell>
          <cell r="AO733">
            <v>8</v>
          </cell>
        </row>
        <row r="734">
          <cell r="A734" t="str">
            <v>8611/0209</v>
          </cell>
          <cell r="B734">
            <v>753</v>
          </cell>
          <cell r="C734" t="str">
            <v>Доп.офис №8611/0209</v>
          </cell>
          <cell r="D734" t="str">
            <v>П5:Дополнительный офис - специализированный филиал, обслуживающий физических лиц</v>
          </cell>
          <cell r="E734" t="str">
            <v>601506</v>
          </cell>
          <cell r="F734" t="str">
            <v>Владимирская область</v>
          </cell>
          <cell r="G734" t="str">
            <v>г.Гусь-Хрустальный, ул.Транспортная, 12а</v>
          </cell>
          <cell r="H734" t="str">
            <v>(49241)20407</v>
          </cell>
          <cell r="I734" t="str">
            <v>Уткина Ирина Владимировна</v>
          </cell>
          <cell r="K734">
            <v>6.75</v>
          </cell>
          <cell r="L734" t="str">
            <v>Н4:город (не являющийся центром субъекта РФ) с населением свыше 50 до 100 тыс. чел.</v>
          </cell>
          <cell r="M734" t="str">
            <v>123456</v>
          </cell>
          <cell r="N734" t="str">
            <v>08:30 18:30|08:30 18:30|08:30 18:30|08:30 18:30|08:30 18:30|08:30 17:30</v>
          </cell>
          <cell r="O734" t="str">
            <v/>
          </cell>
          <cell r="P734" t="str">
            <v>Доп.офис №2490/053</v>
          </cell>
          <cell r="Q734" t="str">
            <v>Н4</v>
          </cell>
          <cell r="R734" t="str">
            <v>2490/053</v>
          </cell>
          <cell r="T734" t="str">
            <v/>
          </cell>
          <cell r="U734" t="str">
            <v>Доп.офис №2490/053</v>
          </cell>
          <cell r="V734" t="str">
            <v>Н4</v>
          </cell>
          <cell r="W734" t="str">
            <v>2490/053</v>
          </cell>
          <cell r="Y734" t="str">
            <v>Доп.офис №2490/053</v>
          </cell>
          <cell r="Z734" t="str">
            <v>Доп.офис №2490/053</v>
          </cell>
          <cell r="AA734" t="str">
            <v>Н4</v>
          </cell>
          <cell r="AB734" t="str">
            <v>2490/053</v>
          </cell>
          <cell r="AD734" t="str">
            <v/>
          </cell>
          <cell r="AE734">
            <v>4</v>
          </cell>
          <cell r="AF734" t="str">
            <v>Н4</v>
          </cell>
          <cell r="AG734" t="e">
            <v>#VALUE!</v>
          </cell>
          <cell r="AI734" t="str">
            <v/>
          </cell>
          <cell r="AJ734">
            <v>4</v>
          </cell>
          <cell r="AK734" t="str">
            <v>Н4</v>
          </cell>
          <cell r="AL734" t="e">
            <v>#VALUE!</v>
          </cell>
          <cell r="AO734">
            <v>4</v>
          </cell>
        </row>
        <row r="735">
          <cell r="A735" t="str">
            <v>8611/021</v>
          </cell>
          <cell r="B735">
            <v>860</v>
          </cell>
          <cell r="C735" t="str">
            <v>Опер.касса №8611/021</v>
          </cell>
          <cell r="D735" t="str">
            <v>П6:Операционная касса вне кассового узла</v>
          </cell>
          <cell r="E735" t="str">
            <v>600000</v>
          </cell>
          <cell r="F735" t="str">
            <v>Владимирская область</v>
          </cell>
          <cell r="G735" t="str">
            <v>г.Владимир, ул.Большая Московская, 4</v>
          </cell>
          <cell r="H735" t="str">
            <v>(4922)322992</v>
          </cell>
          <cell r="I735" t="str">
            <v>Бурлакова Оксана Анатольевна</v>
          </cell>
          <cell r="K735">
            <v>18</v>
          </cell>
          <cell r="L735" t="str">
            <v>Н1:город - центр субъекта Российской Федерации</v>
          </cell>
          <cell r="M735" t="str">
            <v>1234567</v>
          </cell>
          <cell r="N735" t="str">
            <v>08:30 19:00|08:30 19:00|08:30 19:00|08:30 19:00|08:30 19:00|09:00 16:30|09:00 14:00</v>
          </cell>
          <cell r="O735" t="str">
            <v/>
          </cell>
          <cell r="P735">
            <v>10</v>
          </cell>
          <cell r="Q735" t="str">
            <v>Н1</v>
          </cell>
          <cell r="R735" t="e">
            <v>#VALUE!</v>
          </cell>
          <cell r="T735" t="str">
            <v/>
          </cell>
          <cell r="U735">
            <v>10</v>
          </cell>
          <cell r="V735" t="str">
            <v>Н1</v>
          </cell>
          <cell r="W735" t="e">
            <v>#VALUE!</v>
          </cell>
          <cell r="Y735" t="str">
            <v/>
          </cell>
          <cell r="Z735">
            <v>10</v>
          </cell>
          <cell r="AA735" t="str">
            <v>Н1</v>
          </cell>
          <cell r="AB735" t="e">
            <v>#VALUE!</v>
          </cell>
          <cell r="AD735" t="str">
            <v/>
          </cell>
          <cell r="AE735">
            <v>10</v>
          </cell>
          <cell r="AF735" t="str">
            <v>Н1</v>
          </cell>
          <cell r="AG735" t="e">
            <v>#VALUE!</v>
          </cell>
          <cell r="AI735" t="str">
            <v/>
          </cell>
          <cell r="AJ735">
            <v>10</v>
          </cell>
          <cell r="AK735" t="str">
            <v>Н1</v>
          </cell>
          <cell r="AL735" t="e">
            <v>#VALUE!</v>
          </cell>
          <cell r="AO735">
            <v>10</v>
          </cell>
        </row>
        <row r="736">
          <cell r="A736" t="str">
            <v>8611/0210</v>
          </cell>
          <cell r="B736">
            <v>741</v>
          </cell>
          <cell r="C736" t="str">
            <v>Опер.касса №8611/0210</v>
          </cell>
          <cell r="D736" t="str">
            <v>П6:Операционная касса вне кассового узла</v>
          </cell>
          <cell r="E736" t="str">
            <v>601508</v>
          </cell>
          <cell r="F736" t="str">
            <v>Владимирская область</v>
          </cell>
          <cell r="G736" t="str">
            <v>г.Гусь-Хрустальный, ул.Садовая, 63</v>
          </cell>
          <cell r="H736" t="str">
            <v>(49241)24988</v>
          </cell>
          <cell r="I736" t="str">
            <v>Финошкина Елена Федоровна</v>
          </cell>
          <cell r="K736">
            <v>6</v>
          </cell>
          <cell r="L736" t="str">
            <v>Н4:город (не являющийся центром субъекта РФ) с населением свыше 50 до 100 тыс. чел.</v>
          </cell>
          <cell r="M736" t="str">
            <v>123456</v>
          </cell>
          <cell r="N736" t="str">
            <v>08:30 18:30|08:30 18:30|08:30 18:30|08:30 18:30|08:30 18:30|08:30 16:00</v>
          </cell>
          <cell r="O736" t="str">
            <v/>
          </cell>
          <cell r="P736" t="str">
            <v>Опер.касса №2490/03</v>
          </cell>
          <cell r="Q736" t="str">
            <v>Н4</v>
          </cell>
          <cell r="R736" t="str">
            <v>2490/03</v>
          </cell>
          <cell r="T736" t="str">
            <v/>
          </cell>
          <cell r="U736" t="str">
            <v>Опер.касса №2490/03</v>
          </cell>
          <cell r="V736" t="str">
            <v>Н4</v>
          </cell>
          <cell r="W736" t="str">
            <v>2490/03</v>
          </cell>
          <cell r="Y736" t="str">
            <v>Опер.касса №2490/03</v>
          </cell>
          <cell r="Z736" t="str">
            <v>Опер.касса №2490/03</v>
          </cell>
          <cell r="AA736" t="str">
            <v>Н4</v>
          </cell>
          <cell r="AB736" t="str">
            <v>2490/03</v>
          </cell>
          <cell r="AD736" t="str">
            <v/>
          </cell>
          <cell r="AE736">
            <v>6</v>
          </cell>
          <cell r="AF736" t="str">
            <v>Н4</v>
          </cell>
          <cell r="AG736" t="e">
            <v>#VALUE!</v>
          </cell>
          <cell r="AI736" t="str">
            <v/>
          </cell>
          <cell r="AJ736">
            <v>6</v>
          </cell>
          <cell r="AK736" t="str">
            <v>Н4</v>
          </cell>
          <cell r="AL736" t="e">
            <v>#VALUE!</v>
          </cell>
          <cell r="AO736">
            <v>6</v>
          </cell>
        </row>
        <row r="737">
          <cell r="A737" t="str">
            <v>8611/0211</v>
          </cell>
          <cell r="B737">
            <v>754</v>
          </cell>
          <cell r="C737" t="str">
            <v>Доп.офис №8611/0211</v>
          </cell>
          <cell r="D737" t="str">
            <v>П5:Дополнительный офис - специализированный филиал, обслуживающий физических лиц</v>
          </cell>
          <cell r="E737" t="str">
            <v>601501</v>
          </cell>
          <cell r="F737" t="str">
            <v>Владимирская область</v>
          </cell>
          <cell r="G737" t="str">
            <v>г.Гусь-Хрустальный, ул.Калинина, 28</v>
          </cell>
          <cell r="H737" t="str">
            <v>(49241)34418</v>
          </cell>
          <cell r="I737" t="str">
            <v>Рзаева Анастасия Александровна</v>
          </cell>
          <cell r="K737">
            <v>5.5</v>
          </cell>
          <cell r="L737" t="str">
            <v>Н4:город (не являющийся центром субъекта РФ) с населением свыше 50 до 100 тыс. чел.</v>
          </cell>
          <cell r="M737" t="str">
            <v>123456</v>
          </cell>
          <cell r="N737" t="str">
            <v>08:00 18:00(00:00 00:00)|08:00 18:00(00:00 00:00)|08:00 18:00(00:00 00:00)|08:00 18:00(00:00 00:00)|08:00 18:00(00:00 00:00)|08:00 16:00(00:00 00:00)</v>
          </cell>
          <cell r="O737" t="str">
            <v/>
          </cell>
          <cell r="P737" t="str">
            <v>Доп.офис №2490/056</v>
          </cell>
          <cell r="Q737" t="str">
            <v>Н4</v>
          </cell>
          <cell r="R737" t="str">
            <v>2490/056</v>
          </cell>
          <cell r="T737" t="str">
            <v/>
          </cell>
          <cell r="U737" t="str">
            <v>Доп.офис №2490/056</v>
          </cell>
          <cell r="V737" t="str">
            <v>Н4</v>
          </cell>
          <cell r="W737" t="str">
            <v>2490/056</v>
          </cell>
          <cell r="Y737" t="str">
            <v>Доп.офис №2490/056</v>
          </cell>
          <cell r="Z737" t="str">
            <v>Доп.офис №2490/056</v>
          </cell>
          <cell r="AA737" t="str">
            <v>Н4</v>
          </cell>
          <cell r="AB737" t="str">
            <v>2490/056</v>
          </cell>
          <cell r="AD737" t="str">
            <v/>
          </cell>
          <cell r="AE737">
            <v>6</v>
          </cell>
          <cell r="AF737" t="str">
            <v>Н4</v>
          </cell>
          <cell r="AG737" t="e">
            <v>#VALUE!</v>
          </cell>
          <cell r="AI737" t="str">
            <v/>
          </cell>
          <cell r="AJ737">
            <v>6</v>
          </cell>
          <cell r="AK737" t="str">
            <v>Н4</v>
          </cell>
          <cell r="AL737" t="e">
            <v>#VALUE!</v>
          </cell>
          <cell r="AO737">
            <v>6</v>
          </cell>
        </row>
        <row r="738">
          <cell r="A738" t="str">
            <v>8611/0212</v>
          </cell>
          <cell r="B738">
            <v>755</v>
          </cell>
          <cell r="C738" t="str">
            <v>Доп.офис №8611/0212</v>
          </cell>
          <cell r="D738" t="str">
            <v>П5:Дополнительный офис - специализированный филиал, обслуживающий физических лиц</v>
          </cell>
          <cell r="E738" t="str">
            <v>601501</v>
          </cell>
          <cell r="F738" t="str">
            <v>Владимирская область</v>
          </cell>
          <cell r="G738" t="str">
            <v>г.Гусь-Хрустальный, ул.Карла Маркса, 58а</v>
          </cell>
          <cell r="H738" t="str">
            <v>(49241)26414</v>
          </cell>
          <cell r="I738" t="str">
            <v>Инина Марина Тугушиевна</v>
          </cell>
          <cell r="K738">
            <v>6</v>
          </cell>
          <cell r="L738" t="str">
            <v>Н4:город (не являющийся центром субъекта РФ) с населением свыше 50 до 100 тыс. чел.</v>
          </cell>
          <cell r="M738" t="str">
            <v>23456</v>
          </cell>
          <cell r="N738" t="str">
            <v>09:00 19:00(13:00 14:00)|09:00 19:00(13:00 14:00)|09:00 19:00(13:00 14:00)|09:00 19:00(13:00 14:00)|10:00 15:00</v>
          </cell>
          <cell r="O738" t="str">
            <v/>
          </cell>
          <cell r="P738" t="str">
            <v>Доп.офис №2490/057</v>
          </cell>
          <cell r="Q738" t="str">
            <v>Н4</v>
          </cell>
          <cell r="R738" t="str">
            <v>2490/057</v>
          </cell>
          <cell r="T738" t="str">
            <v/>
          </cell>
          <cell r="U738" t="str">
            <v>Доп.офис №2490/057</v>
          </cell>
          <cell r="V738" t="str">
            <v>Н4</v>
          </cell>
          <cell r="W738" t="str">
            <v>2490/057</v>
          </cell>
          <cell r="Y738" t="str">
            <v>Доп.офис №2490/057</v>
          </cell>
          <cell r="Z738" t="str">
            <v>Доп.офис №2490/057</v>
          </cell>
          <cell r="AA738" t="str">
            <v>Н4</v>
          </cell>
          <cell r="AB738" t="str">
            <v>2490/057</v>
          </cell>
          <cell r="AD738" t="str">
            <v/>
          </cell>
          <cell r="AE738">
            <v>6</v>
          </cell>
          <cell r="AF738" t="str">
            <v>Н4</v>
          </cell>
          <cell r="AG738" t="e">
            <v>#VALUE!</v>
          </cell>
          <cell r="AI738" t="str">
            <v/>
          </cell>
          <cell r="AJ738">
            <v>6</v>
          </cell>
          <cell r="AK738" t="str">
            <v>Н4</v>
          </cell>
          <cell r="AL738" t="e">
            <v>#VALUE!</v>
          </cell>
          <cell r="AO738">
            <v>6</v>
          </cell>
        </row>
        <row r="739">
          <cell r="A739" t="str">
            <v>8611/0213</v>
          </cell>
          <cell r="B739">
            <v>756</v>
          </cell>
          <cell r="C739" t="str">
            <v>Доп.офис №8611/0213</v>
          </cell>
          <cell r="D739" t="str">
            <v>П5:Дополнительный офис - специализированный филиал, обслуживающий физических лиц</v>
          </cell>
          <cell r="E739" t="str">
            <v>601505</v>
          </cell>
          <cell r="F739" t="str">
            <v>Владимирская область</v>
          </cell>
          <cell r="G739" t="str">
            <v>г.Гусь - Хрустальный, ул.Каховского, 10</v>
          </cell>
          <cell r="H739" t="str">
            <v>(49241)21473</v>
          </cell>
          <cell r="I739" t="str">
            <v>Сенина Светлана Александровна</v>
          </cell>
          <cell r="K739">
            <v>4</v>
          </cell>
          <cell r="L739" t="str">
            <v>Н4:город (не являющийся центром субъекта РФ) с населением свыше 50 до 100 тыс. чел.</v>
          </cell>
          <cell r="M739" t="str">
            <v>23456</v>
          </cell>
          <cell r="N739" t="str">
            <v>10:00 18:00|10:00 18:00|10:00 18:00|10:00 18:00|08:00 16:00</v>
          </cell>
          <cell r="O739" t="str">
            <v/>
          </cell>
          <cell r="P739" t="str">
            <v>Доп.офис №2490/058</v>
          </cell>
          <cell r="Q739" t="str">
            <v>Н4</v>
          </cell>
          <cell r="R739" t="str">
            <v>2490/058</v>
          </cell>
          <cell r="T739" t="str">
            <v/>
          </cell>
          <cell r="U739" t="str">
            <v>Доп.офис №2490/058</v>
          </cell>
          <cell r="V739" t="str">
            <v>Н4</v>
          </cell>
          <cell r="W739" t="str">
            <v>2490/058</v>
          </cell>
          <cell r="Y739" t="str">
            <v>Доп.офис №2490/058</v>
          </cell>
          <cell r="Z739" t="str">
            <v>Доп.офис №2490/058</v>
          </cell>
          <cell r="AA739" t="str">
            <v>Н4</v>
          </cell>
          <cell r="AB739" t="str">
            <v>2490/058</v>
          </cell>
          <cell r="AD739" t="str">
            <v/>
          </cell>
          <cell r="AE739">
            <v>6</v>
          </cell>
          <cell r="AF739" t="str">
            <v>Н4</v>
          </cell>
          <cell r="AG739" t="e">
            <v>#VALUE!</v>
          </cell>
          <cell r="AI739" t="str">
            <v/>
          </cell>
          <cell r="AJ739">
            <v>6</v>
          </cell>
          <cell r="AK739" t="str">
            <v>Н4</v>
          </cell>
          <cell r="AL739" t="e">
            <v>#VALUE!</v>
          </cell>
          <cell r="AO739">
            <v>6</v>
          </cell>
        </row>
        <row r="740">
          <cell r="A740" t="str">
            <v>8611/0214</v>
          </cell>
          <cell r="B740">
            <v>740</v>
          </cell>
          <cell r="C740" t="str">
            <v>Опер.касса №8611/0214</v>
          </cell>
          <cell r="D740" t="str">
            <v>П6:Операционная касса вне кассового узла</v>
          </cell>
          <cell r="E740" t="str">
            <v>601551</v>
          </cell>
          <cell r="F740" t="str">
            <v>Владимирская область</v>
          </cell>
          <cell r="G740" t="str">
            <v>г.Гусь-Хрустальный, п.Гусевский, ул.Советская, 25А</v>
          </cell>
          <cell r="H740" t="str">
            <v>(49241)29646</v>
          </cell>
          <cell r="I740" t="str">
            <v>Курдюмова Наталья Васильевна</v>
          </cell>
          <cell r="K740">
            <v>1.5</v>
          </cell>
          <cell r="L740" t="str">
            <v>Н4:город (не являющийся центром субъекта РФ) с населением свыше 50 до 100 тыс. чел.</v>
          </cell>
          <cell r="M740" t="str">
            <v>2356</v>
          </cell>
          <cell r="N740" t="str">
            <v>09:00 16:30(13:00 14:00)|09:00 16:30(13:00 14:00)|09:00 16:30(13:00 14:00)|09:00 16:30(13:00 14:00)</v>
          </cell>
          <cell r="O740" t="str">
            <v/>
          </cell>
          <cell r="P740" t="str">
            <v>Опер.касса №2490/020</v>
          </cell>
          <cell r="Q740" t="str">
            <v>Н4</v>
          </cell>
          <cell r="R740" t="str">
            <v>2490/020</v>
          </cell>
          <cell r="T740" t="str">
            <v/>
          </cell>
          <cell r="U740" t="str">
            <v>Опер.касса №2490/020</v>
          </cell>
          <cell r="V740" t="str">
            <v>Н4</v>
          </cell>
          <cell r="W740" t="str">
            <v>2490/020</v>
          </cell>
          <cell r="Y740" t="str">
            <v>Опер.касса №2490/020</v>
          </cell>
          <cell r="Z740" t="str">
            <v>Опер.касса №2490/020</v>
          </cell>
          <cell r="AA740" t="str">
            <v>Н4</v>
          </cell>
          <cell r="AB740" t="str">
            <v>2490/020</v>
          </cell>
          <cell r="AD740" t="str">
            <v/>
          </cell>
          <cell r="AE740">
            <v>3</v>
          </cell>
          <cell r="AF740" t="str">
            <v>Н4</v>
          </cell>
          <cell r="AG740" t="e">
            <v>#VALUE!</v>
          </cell>
          <cell r="AI740" t="str">
            <v/>
          </cell>
          <cell r="AJ740">
            <v>3</v>
          </cell>
          <cell r="AK740" t="str">
            <v>Н4</v>
          </cell>
          <cell r="AL740" t="e">
            <v>#VALUE!</v>
          </cell>
          <cell r="AO740">
            <v>3</v>
          </cell>
        </row>
        <row r="741">
          <cell r="A741" t="str">
            <v>8611/0215</v>
          </cell>
          <cell r="B741">
            <v>742</v>
          </cell>
          <cell r="C741" t="str">
            <v>Доп.офис №8611/0215</v>
          </cell>
          <cell r="D741" t="str">
            <v>П5:Дополнительный офис - специализированный филиал, обслуживающий физических лиц</v>
          </cell>
          <cell r="E741" t="str">
            <v>601570</v>
          </cell>
          <cell r="F741" t="str">
            <v>Владимирская область</v>
          </cell>
          <cell r="G741" t="str">
            <v>г.Курлово, ул.Володарского, 7</v>
          </cell>
          <cell r="H741" t="str">
            <v>(49241)55531</v>
          </cell>
          <cell r="I741" t="str">
            <v>Кочетова Елена Викторовна</v>
          </cell>
          <cell r="K741">
            <v>6.5</v>
          </cell>
          <cell r="L741" t="str">
            <v>Н5:город (не являющийся центром субъекта РФ) с населением до 50 тыс. чел.</v>
          </cell>
          <cell r="M741" t="str">
            <v>123456</v>
          </cell>
          <cell r="N741" t="str">
            <v>08:30 18:00|08:30 18:00|08:30 18:00|08:30 18:00|08:30 18:00|08:30 15:00</v>
          </cell>
          <cell r="O741" t="str">
            <v/>
          </cell>
          <cell r="P741" t="str">
            <v>Доп.офис №2490/033</v>
          </cell>
          <cell r="Q741" t="str">
            <v>Н5</v>
          </cell>
          <cell r="R741" t="str">
            <v>2490/033</v>
          </cell>
          <cell r="T741" t="str">
            <v/>
          </cell>
          <cell r="U741" t="str">
            <v>Доп.офис №2490/033</v>
          </cell>
          <cell r="V741" t="str">
            <v>Н5</v>
          </cell>
          <cell r="W741" t="str">
            <v>2490/033</v>
          </cell>
          <cell r="Y741" t="str">
            <v>Доп.офис №2490/033</v>
          </cell>
          <cell r="Z741" t="str">
            <v>Доп.офис №2490/033</v>
          </cell>
          <cell r="AA741" t="str">
            <v>Н5</v>
          </cell>
          <cell r="AB741" t="str">
            <v>2490/033</v>
          </cell>
          <cell r="AD741" t="str">
            <v/>
          </cell>
          <cell r="AE741">
            <v>4</v>
          </cell>
          <cell r="AF741" t="str">
            <v>Н5</v>
          </cell>
          <cell r="AG741" t="e">
            <v>#VALUE!</v>
          </cell>
          <cell r="AI741" t="str">
            <v/>
          </cell>
          <cell r="AJ741">
            <v>4</v>
          </cell>
          <cell r="AK741" t="str">
            <v>Н5</v>
          </cell>
          <cell r="AL741" t="e">
            <v>#VALUE!</v>
          </cell>
          <cell r="AO741">
            <v>4</v>
          </cell>
        </row>
        <row r="742">
          <cell r="A742" t="str">
            <v>8611/0216</v>
          </cell>
          <cell r="B742">
            <v>743</v>
          </cell>
          <cell r="C742" t="str">
            <v>Опер.касса №8611/0216</v>
          </cell>
          <cell r="D742" t="str">
            <v>П6:Операционная касса вне кассового узла</v>
          </cell>
          <cell r="E742" t="str">
            <v>601545</v>
          </cell>
          <cell r="F742" t="str">
            <v>Владимирская область</v>
          </cell>
          <cell r="G742" t="str">
            <v>пгт.Золотково, ул.Ломоносова, 7</v>
          </cell>
          <cell r="H742" t="str">
            <v>(49241)57395</v>
          </cell>
          <cell r="I742" t="str">
            <v>Зайцева Лидия Васильевна</v>
          </cell>
          <cell r="K742">
            <v>2</v>
          </cell>
          <cell r="L742" t="str">
            <v>Н6:городской населенный пункт (поселек городского типа, рабочий поселок)</v>
          </cell>
          <cell r="M742" t="str">
            <v>12345</v>
          </cell>
          <cell r="N742" t="str">
            <v>08:30 16:30(12:30 13:30)|08:30 16:30(12:30 13:30)|08:30 16:30(12:30 13:30)|08:30 16:30(12:30 13:30)|08:30 16:30(12:30 13:30)</v>
          </cell>
          <cell r="O742" t="str">
            <v/>
          </cell>
          <cell r="P742" t="str">
            <v>Опер.касса №2490/034</v>
          </cell>
          <cell r="Q742" t="str">
            <v>Н6</v>
          </cell>
          <cell r="R742" t="str">
            <v>2490/034</v>
          </cell>
          <cell r="T742" t="str">
            <v/>
          </cell>
          <cell r="U742" t="str">
            <v>Опер.касса №2490/034</v>
          </cell>
          <cell r="V742" t="str">
            <v>Н6</v>
          </cell>
          <cell r="W742" t="str">
            <v>2490/034</v>
          </cell>
          <cell r="Y742" t="str">
            <v>Опер.касса №2490/034</v>
          </cell>
          <cell r="Z742" t="str">
            <v>Опер.касса №2490/034</v>
          </cell>
          <cell r="AA742" t="str">
            <v>Н6</v>
          </cell>
          <cell r="AB742" t="str">
            <v>2490/034</v>
          </cell>
          <cell r="AD742" t="str">
            <v/>
          </cell>
          <cell r="AE742">
            <v>3</v>
          </cell>
          <cell r="AF742" t="str">
            <v>Н6</v>
          </cell>
          <cell r="AG742" t="e">
            <v>#VALUE!</v>
          </cell>
          <cell r="AI742" t="str">
            <v/>
          </cell>
          <cell r="AJ742">
            <v>3</v>
          </cell>
          <cell r="AK742" t="str">
            <v>Н6</v>
          </cell>
          <cell r="AL742" t="e">
            <v>#VALUE!</v>
          </cell>
          <cell r="AO742">
            <v>3</v>
          </cell>
        </row>
        <row r="743">
          <cell r="A743" t="str">
            <v>8611/0217</v>
          </cell>
          <cell r="B743">
            <v>748</v>
          </cell>
          <cell r="C743" t="str">
            <v>Опер.касса №8611/0217</v>
          </cell>
          <cell r="D743" t="str">
            <v>П6:Операционная касса вне кассового узла</v>
          </cell>
          <cell r="E743" t="str">
            <v>601525</v>
          </cell>
          <cell r="F743" t="str">
            <v>Владимирская область</v>
          </cell>
          <cell r="G743" t="str">
            <v>пгт.Мезиновский, ул.Фрезерная, 3</v>
          </cell>
          <cell r="H743" t="str">
            <v>(49241)56452</v>
          </cell>
          <cell r="I743" t="str">
            <v>Рыжих Ирина Геннадьевна</v>
          </cell>
          <cell r="K743">
            <v>1.5</v>
          </cell>
          <cell r="L743" t="str">
            <v>Н6:городской населенный пункт (поселек городского типа, рабочий поселок)</v>
          </cell>
          <cell r="M743" t="str">
            <v>1245</v>
          </cell>
          <cell r="N743" t="str">
            <v>08:00 15:30(12:00 13:00)|08:00 15:30(12:00 13:00)|08:00 15:30(12:00 13:00)|08:00 15:30(12:00 13:00)</v>
          </cell>
          <cell r="O743" t="str">
            <v/>
          </cell>
          <cell r="P743" t="str">
            <v>Опер.касса №2490/041</v>
          </cell>
          <cell r="Q743" t="str">
            <v>Н6</v>
          </cell>
          <cell r="R743" t="str">
            <v>2490/041</v>
          </cell>
          <cell r="T743" t="str">
            <v/>
          </cell>
          <cell r="U743" t="str">
            <v>Опер.касса №2490/041</v>
          </cell>
          <cell r="V743" t="str">
            <v>Н6</v>
          </cell>
          <cell r="W743" t="str">
            <v>2490/041</v>
          </cell>
          <cell r="Y743" t="str">
            <v>Опер.касса №2490/041</v>
          </cell>
          <cell r="Z743" t="str">
            <v>Опер.касса №2490/041</v>
          </cell>
          <cell r="AA743" t="str">
            <v>Н6</v>
          </cell>
          <cell r="AB743" t="str">
            <v>2490/041</v>
          </cell>
          <cell r="AD743" t="str">
            <v/>
          </cell>
          <cell r="AE743">
            <v>2</v>
          </cell>
          <cell r="AF743" t="str">
            <v>Н6</v>
          </cell>
          <cell r="AG743" t="e">
            <v>#VALUE!</v>
          </cell>
          <cell r="AI743" t="str">
            <v/>
          </cell>
          <cell r="AJ743">
            <v>2</v>
          </cell>
          <cell r="AK743" t="str">
            <v>Н6</v>
          </cell>
          <cell r="AL743" t="e">
            <v>#VALUE!</v>
          </cell>
          <cell r="AO743">
            <v>2</v>
          </cell>
        </row>
        <row r="744">
          <cell r="A744" t="str">
            <v>8611/0218</v>
          </cell>
          <cell r="B744">
            <v>749</v>
          </cell>
          <cell r="C744" t="str">
            <v>Доп.офис №8611/0218</v>
          </cell>
          <cell r="D744" t="str">
            <v>П5:Дополнительный офис - специализированный филиал, обслуживающий физических лиц</v>
          </cell>
          <cell r="E744" t="str">
            <v>601580</v>
          </cell>
          <cell r="F744" t="str">
            <v>Владимирская область</v>
          </cell>
          <cell r="G744" t="str">
            <v>пгт.Добрятино, ул.60 лет Октября, 10</v>
          </cell>
          <cell r="H744" t="str">
            <v>(49241)54644</v>
          </cell>
          <cell r="I744" t="str">
            <v>Терешечкина Нина Викторовна</v>
          </cell>
          <cell r="K744">
            <v>1.5</v>
          </cell>
          <cell r="L744" t="str">
            <v>Н6:городской населенный пункт (поселек городского типа, рабочий поселок)</v>
          </cell>
          <cell r="M744" t="str">
            <v>1245</v>
          </cell>
          <cell r="N744" t="str">
            <v>08:30 16:00(12:30 13:30)|08:30 16:00(12:30 13:30)|08:30 16:00(12:30 13:30)|08:30 16:00(12:30 13:30)</v>
          </cell>
          <cell r="O744" t="str">
            <v/>
          </cell>
          <cell r="P744" t="str">
            <v>Доп.офис №2490/042</v>
          </cell>
          <cell r="Q744" t="str">
            <v>Н6</v>
          </cell>
          <cell r="R744" t="str">
            <v>2490/042</v>
          </cell>
          <cell r="T744" t="str">
            <v/>
          </cell>
          <cell r="U744" t="str">
            <v>Доп.офис №2490/042</v>
          </cell>
          <cell r="V744" t="str">
            <v>Н6</v>
          </cell>
          <cell r="W744" t="str">
            <v>2490/042</v>
          </cell>
          <cell r="Y744" t="str">
            <v>Доп.офис №2490/042</v>
          </cell>
          <cell r="Z744" t="str">
            <v>Доп.офис №2490/042</v>
          </cell>
          <cell r="AA744" t="str">
            <v>Н6</v>
          </cell>
          <cell r="AB744" t="str">
            <v>2490/042</v>
          </cell>
          <cell r="AD744" t="str">
            <v/>
          </cell>
          <cell r="AE744">
            <v>2</v>
          </cell>
          <cell r="AF744" t="str">
            <v>Н6</v>
          </cell>
          <cell r="AG744" t="e">
            <v>#VALUE!</v>
          </cell>
          <cell r="AI744" t="str">
            <v/>
          </cell>
          <cell r="AJ744">
            <v>2</v>
          </cell>
          <cell r="AK744" t="str">
            <v>Н6</v>
          </cell>
          <cell r="AL744" t="e">
            <v>#VALUE!</v>
          </cell>
          <cell r="AO744">
            <v>2</v>
          </cell>
        </row>
        <row r="745">
          <cell r="A745" t="str">
            <v>8611/0219</v>
          </cell>
          <cell r="B745">
            <v>758</v>
          </cell>
          <cell r="C745" t="str">
            <v>Доп.офис №8611/0219</v>
          </cell>
          <cell r="D745" t="str">
            <v>П5:Дополнительный офис - специализированный филиал, обслуживающий физических лиц</v>
          </cell>
          <cell r="E745" t="str">
            <v>601530</v>
          </cell>
          <cell r="F745" t="str">
            <v>Владимирская область</v>
          </cell>
          <cell r="G745" t="str">
            <v>пгт.Анопино, ул.Почтовая, 34</v>
          </cell>
          <cell r="H745" t="str">
            <v>(49241)52292</v>
          </cell>
          <cell r="I745" t="str">
            <v>Зайцева Светлана Леонидовна</v>
          </cell>
          <cell r="K745">
            <v>1.5</v>
          </cell>
          <cell r="L745" t="str">
            <v>Н6:городской населенный пункт (поселек городского типа, рабочий поселок)</v>
          </cell>
          <cell r="M745" t="str">
            <v>1245</v>
          </cell>
          <cell r="N745" t="str">
            <v>09:00 16:30(13:00 14:00)|09:00 16:30(13:00 14:00)|09:00 16:30(13:00 14:00)|09:00 16:30(13:00 14:00)</v>
          </cell>
          <cell r="O745" t="str">
            <v/>
          </cell>
          <cell r="P745" t="str">
            <v>Доп.офис №2490/09</v>
          </cell>
          <cell r="Q745" t="str">
            <v>Н6</v>
          </cell>
          <cell r="R745" t="str">
            <v>2490/09</v>
          </cell>
          <cell r="T745" t="str">
            <v/>
          </cell>
          <cell r="U745" t="str">
            <v>Доп.офис №2490/09</v>
          </cell>
          <cell r="V745" t="str">
            <v>Н6</v>
          </cell>
          <cell r="W745" t="str">
            <v>2490/09</v>
          </cell>
          <cell r="Y745" t="str">
            <v>Доп.офис №2490/09</v>
          </cell>
          <cell r="Z745" t="str">
            <v>Доп.офис №2490/09</v>
          </cell>
          <cell r="AA745" t="str">
            <v>Н6</v>
          </cell>
          <cell r="AB745" t="str">
            <v>2490/09</v>
          </cell>
          <cell r="AD745" t="str">
            <v/>
          </cell>
          <cell r="AE745">
            <v>2</v>
          </cell>
          <cell r="AF745" t="str">
            <v>Н6</v>
          </cell>
          <cell r="AG745" t="e">
            <v>#VALUE!</v>
          </cell>
          <cell r="AI745" t="str">
            <v/>
          </cell>
          <cell r="AJ745">
            <v>2</v>
          </cell>
          <cell r="AK745" t="str">
            <v>Н6</v>
          </cell>
          <cell r="AL745" t="e">
            <v>#VALUE!</v>
          </cell>
          <cell r="AO745">
            <v>2</v>
          </cell>
        </row>
        <row r="746">
          <cell r="A746" t="str">
            <v>8611/0220</v>
          </cell>
          <cell r="B746">
            <v>744</v>
          </cell>
          <cell r="C746" t="str">
            <v>Опер.касса №8611/0220</v>
          </cell>
          <cell r="D746" t="str">
            <v>П6:Операционная касса вне кассового узла</v>
          </cell>
          <cell r="E746" t="str">
            <v>601590</v>
          </cell>
          <cell r="F746" t="str">
            <v>Владимирская область</v>
          </cell>
          <cell r="G746" t="str">
            <v>пгт.Великодворский, ул.Ленина, 1</v>
          </cell>
          <cell r="H746" t="str">
            <v>(49241)59149</v>
          </cell>
          <cell r="I746" t="str">
            <v>Лизюкова Наталья Юрьевна</v>
          </cell>
          <cell r="K746">
            <v>1.4</v>
          </cell>
          <cell r="L746" t="str">
            <v>Н6:городской населенный пункт (поселек городского типа, рабочий поселок)</v>
          </cell>
          <cell r="M746" t="str">
            <v>1245</v>
          </cell>
          <cell r="N746" t="str">
            <v>09:00 16:00(13:00 14:00)|09:00 16:00(13:00 14:00)|09:00 16:00(13:00 14:00)|09:00 16:00(13:00 14:00)</v>
          </cell>
          <cell r="O746" t="str">
            <v/>
          </cell>
          <cell r="P746" t="str">
            <v>Опер.касса №2490/035</v>
          </cell>
          <cell r="Q746" t="str">
            <v>Н6</v>
          </cell>
          <cell r="R746" t="str">
            <v>2490/035</v>
          </cell>
          <cell r="T746" t="str">
            <v/>
          </cell>
          <cell r="U746" t="str">
            <v>Опер.касса №2490/035</v>
          </cell>
          <cell r="V746" t="str">
            <v>Н6</v>
          </cell>
          <cell r="W746" t="str">
            <v>2490/035</v>
          </cell>
          <cell r="Y746" t="str">
            <v>Опер.касса №2490/035</v>
          </cell>
          <cell r="Z746" t="str">
            <v>Опер.касса №2490/035</v>
          </cell>
          <cell r="AA746" t="str">
            <v>Н6</v>
          </cell>
          <cell r="AB746" t="str">
            <v>2490/035</v>
          </cell>
          <cell r="AD746" t="str">
            <v/>
          </cell>
          <cell r="AE746">
            <v>2</v>
          </cell>
          <cell r="AF746" t="str">
            <v>Н6</v>
          </cell>
          <cell r="AG746" t="e">
            <v>#VALUE!</v>
          </cell>
          <cell r="AI746" t="str">
            <v/>
          </cell>
          <cell r="AJ746">
            <v>2</v>
          </cell>
          <cell r="AK746" t="str">
            <v>Н6</v>
          </cell>
          <cell r="AL746" t="e">
            <v>#VALUE!</v>
          </cell>
          <cell r="AO746">
            <v>2</v>
          </cell>
        </row>
        <row r="747">
          <cell r="A747" t="str">
            <v>8611/0221</v>
          </cell>
          <cell r="B747">
            <v>747</v>
          </cell>
          <cell r="C747" t="str">
            <v>Опер.касса №8611/0221</v>
          </cell>
          <cell r="D747" t="str">
            <v>П6:Операционная касса вне кассового узла</v>
          </cell>
          <cell r="E747" t="str">
            <v>601566</v>
          </cell>
          <cell r="F747" t="str">
            <v>Владимирская область</v>
          </cell>
          <cell r="G747" t="str">
            <v>пгт.Красное Эхо, ул.Зеленая, 18</v>
          </cell>
          <cell r="H747" t="str">
            <v>(49241)50266</v>
          </cell>
          <cell r="I747" t="str">
            <v>Крюкова Наталья Евгеньевна</v>
          </cell>
          <cell r="K747">
            <v>1</v>
          </cell>
          <cell r="L747" t="str">
            <v>Н6:городской населенный пункт (поселек городского типа, рабочий поселок)</v>
          </cell>
          <cell r="M747" t="str">
            <v>12345</v>
          </cell>
          <cell r="N747" t="str">
            <v>08:00 16:00(12:00 13:00)|08:00 16:00(12:00 13:00)|08:00 16:00(12:00 13:00)|08:00 16:00(12:00 13:00)|09:00 16:00(12:00 13:00)</v>
          </cell>
          <cell r="O747" t="str">
            <v/>
          </cell>
          <cell r="P747" t="str">
            <v>Опер.касса №2490/04</v>
          </cell>
          <cell r="Q747" t="str">
            <v>Н6</v>
          </cell>
          <cell r="R747" t="str">
            <v>2490/04</v>
          </cell>
          <cell r="T747" t="str">
            <v/>
          </cell>
          <cell r="U747" t="str">
            <v>Опер.касса №2490/04</v>
          </cell>
          <cell r="V747" t="str">
            <v>Н6</v>
          </cell>
          <cell r="W747" t="str">
            <v>2490/04</v>
          </cell>
          <cell r="Y747" t="str">
            <v>Опер.касса №2490/04</v>
          </cell>
          <cell r="Z747" t="str">
            <v>Опер.касса №2490/04</v>
          </cell>
          <cell r="AA747" t="str">
            <v>Н6</v>
          </cell>
          <cell r="AB747" t="str">
            <v>2490/04</v>
          </cell>
          <cell r="AD747" t="str">
            <v/>
          </cell>
          <cell r="AE747">
            <v>2</v>
          </cell>
          <cell r="AF747" t="str">
            <v>Н6</v>
          </cell>
          <cell r="AG747" t="e">
            <v>#VALUE!</v>
          </cell>
          <cell r="AI747" t="str">
            <v/>
          </cell>
          <cell r="AJ747">
            <v>2</v>
          </cell>
          <cell r="AK747" t="str">
            <v>Н6</v>
          </cell>
          <cell r="AL747" t="e">
            <v>#VALUE!</v>
          </cell>
          <cell r="AO747">
            <v>2</v>
          </cell>
        </row>
        <row r="748">
          <cell r="A748" t="str">
            <v>8611/0222</v>
          </cell>
          <cell r="B748">
            <v>751</v>
          </cell>
          <cell r="C748" t="str">
            <v>Опер.касса №8611/0222</v>
          </cell>
          <cell r="D748" t="str">
            <v>П6:Операционная касса вне кассового узла</v>
          </cell>
          <cell r="E748" t="str">
            <v>601554</v>
          </cell>
          <cell r="F748" t="str">
            <v>Владимирская область</v>
          </cell>
          <cell r="G748" t="str">
            <v>п.Уршельский, ул.Вознесенского, 3а</v>
          </cell>
          <cell r="H748" t="str">
            <v>(49241)58534</v>
          </cell>
          <cell r="I748" t="str">
            <v>Кошелева Валентина Дмитриевна</v>
          </cell>
          <cell r="K748">
            <v>2</v>
          </cell>
          <cell r="L748" t="str">
            <v>Н7:сельский населенный пункт</v>
          </cell>
          <cell r="M748" t="str">
            <v>12345</v>
          </cell>
          <cell r="N748" t="str">
            <v>08:30 16:30(13:00 14:00)|08:30 16:30(13:00 14:00)|08:30 16:30(13:00 14:00)|08:30 16:30(13:00 14:00)|08:30 16:30(13:00 14:00)</v>
          </cell>
          <cell r="O748" t="str">
            <v/>
          </cell>
          <cell r="P748" t="str">
            <v>Опер.касса №2490/05</v>
          </cell>
          <cell r="Q748" t="str">
            <v>Н7</v>
          </cell>
          <cell r="R748" t="str">
            <v>2490/05</v>
          </cell>
          <cell r="T748" t="str">
            <v/>
          </cell>
          <cell r="U748" t="str">
            <v>Опер.касса №2490/05</v>
          </cell>
          <cell r="V748" t="str">
            <v>Н7</v>
          </cell>
          <cell r="W748" t="str">
            <v>2490/05</v>
          </cell>
          <cell r="Y748" t="str">
            <v>Опер.касса №2490/05</v>
          </cell>
          <cell r="Z748" t="str">
            <v>Опер.касса №2490/05</v>
          </cell>
          <cell r="AA748" t="str">
            <v>Н7</v>
          </cell>
          <cell r="AB748" t="str">
            <v>2490/05</v>
          </cell>
          <cell r="AD748" t="str">
            <v/>
          </cell>
          <cell r="AE748">
            <v>2</v>
          </cell>
          <cell r="AF748" t="str">
            <v>Н7</v>
          </cell>
          <cell r="AG748" t="e">
            <v>#VALUE!</v>
          </cell>
          <cell r="AI748" t="str">
            <v/>
          </cell>
          <cell r="AJ748">
            <v>2</v>
          </cell>
          <cell r="AK748" t="str">
            <v>Н7</v>
          </cell>
          <cell r="AL748" t="e">
            <v>#VALUE!</v>
          </cell>
          <cell r="AO748">
            <v>2</v>
          </cell>
        </row>
        <row r="749">
          <cell r="A749" t="str">
            <v>8611/0223</v>
          </cell>
          <cell r="B749">
            <v>739</v>
          </cell>
          <cell r="C749" t="str">
            <v>Опер.касса №8611/0223</v>
          </cell>
          <cell r="D749" t="str">
            <v>П6:Операционная касса вне кассового узла</v>
          </cell>
          <cell r="E749" t="str">
            <v>601521</v>
          </cell>
          <cell r="F749" t="str">
            <v>Владимирская область</v>
          </cell>
          <cell r="G749" t="str">
            <v>п.Иванищи, ул.Первомайская, 3</v>
          </cell>
          <cell r="H749" t="str">
            <v>(49241)51681</v>
          </cell>
          <cell r="I749" t="str">
            <v>Кудинова Наталья Александровна</v>
          </cell>
          <cell r="K749">
            <v>1.5</v>
          </cell>
          <cell r="L749" t="str">
            <v>Н7:сельский населенный пункт</v>
          </cell>
          <cell r="M749" t="str">
            <v>1245</v>
          </cell>
          <cell r="N749" t="str">
            <v>09:00 16:30(13:00 14:00)|09:00 16:30(13:00 14:00)|09:00 16:30(13:00 14:00)|09:00 16:30(13:00 14:00)</v>
          </cell>
          <cell r="O749" t="str">
            <v/>
          </cell>
          <cell r="P749" t="str">
            <v>Опер.касса №2490/017</v>
          </cell>
          <cell r="Q749" t="str">
            <v>Н7</v>
          </cell>
          <cell r="R749" t="str">
            <v>2490/017</v>
          </cell>
          <cell r="T749" t="str">
            <v/>
          </cell>
          <cell r="U749" t="str">
            <v>Опер.касса №2490/017</v>
          </cell>
          <cell r="V749" t="str">
            <v>Н7</v>
          </cell>
          <cell r="W749" t="str">
            <v>2490/017</v>
          </cell>
          <cell r="Y749" t="str">
            <v>Опер.касса №2490/017</v>
          </cell>
          <cell r="Z749" t="str">
            <v>Опер.касса №2490/017</v>
          </cell>
          <cell r="AA749" t="str">
            <v>Н7</v>
          </cell>
          <cell r="AB749" t="str">
            <v>2490/017</v>
          </cell>
          <cell r="AD749" t="str">
            <v/>
          </cell>
          <cell r="AE749">
            <v>1</v>
          </cell>
          <cell r="AF749" t="str">
            <v>Н7</v>
          </cell>
          <cell r="AG749" t="e">
            <v>#VALUE!</v>
          </cell>
          <cell r="AI749" t="str">
            <v/>
          </cell>
          <cell r="AJ749">
            <v>1</v>
          </cell>
          <cell r="AK749" t="str">
            <v>Н7</v>
          </cell>
          <cell r="AL749" t="e">
            <v>#VALUE!</v>
          </cell>
          <cell r="AO749">
            <v>1</v>
          </cell>
        </row>
        <row r="750">
          <cell r="A750" t="str">
            <v>8611/0224</v>
          </cell>
          <cell r="B750">
            <v>737</v>
          </cell>
          <cell r="C750" t="str">
            <v>Опер.касса №8611/0224</v>
          </cell>
          <cell r="D750" t="str">
            <v>П6:Операционная касса вне кассового узла</v>
          </cell>
          <cell r="E750" t="str">
            <v>601555</v>
          </cell>
          <cell r="F750" t="str">
            <v>Владимирская область</v>
          </cell>
          <cell r="G750" t="str">
            <v>п.Тасинский Бор, ул.Центральная, 10</v>
          </cell>
          <cell r="H750" t="str">
            <v>(49241)52365</v>
          </cell>
          <cell r="I750" t="str">
            <v>Усердцева Марина Анатольевна</v>
          </cell>
          <cell r="K750">
            <v>0.5</v>
          </cell>
          <cell r="L750" t="str">
            <v>Н7:сельский населенный пункт</v>
          </cell>
          <cell r="M750" t="str">
            <v>135</v>
          </cell>
          <cell r="N750" t="str">
            <v>08:30 15:30(12:30 13:30)|08:30 15:30(12:30 13:30)|08:30 15:30(12:30 13:30)</v>
          </cell>
          <cell r="O750" t="str">
            <v/>
          </cell>
          <cell r="P750" t="str">
            <v>Опер.касса №2490/013</v>
          </cell>
          <cell r="Q750" t="str">
            <v>Н7</v>
          </cell>
          <cell r="R750" t="str">
            <v>2490/013</v>
          </cell>
          <cell r="T750" t="str">
            <v/>
          </cell>
          <cell r="U750" t="str">
            <v>Опер.касса №2490/013</v>
          </cell>
          <cell r="V750" t="str">
            <v>Н7</v>
          </cell>
          <cell r="W750" t="str">
            <v>2490/013</v>
          </cell>
          <cell r="Y750" t="str">
            <v>Опер.касса №2490/013</v>
          </cell>
          <cell r="Z750" t="str">
            <v>Опер.касса №2490/013</v>
          </cell>
          <cell r="AA750" t="str">
            <v>Н7</v>
          </cell>
          <cell r="AB750" t="str">
            <v>2490/013</v>
          </cell>
          <cell r="AD750" t="str">
            <v/>
          </cell>
          <cell r="AE750">
            <v>1</v>
          </cell>
          <cell r="AF750" t="str">
            <v>Н7</v>
          </cell>
          <cell r="AG750" t="e">
            <v>#VALUE!</v>
          </cell>
          <cell r="AI750" t="str">
            <v/>
          </cell>
          <cell r="AJ750">
            <v>1</v>
          </cell>
          <cell r="AK750" t="str">
            <v>Н7</v>
          </cell>
          <cell r="AL750" t="e">
            <v>#VALUE!</v>
          </cell>
          <cell r="AO750">
            <v>1</v>
          </cell>
        </row>
        <row r="751">
          <cell r="A751" t="str">
            <v>8611/0225</v>
          </cell>
          <cell r="B751">
            <v>757</v>
          </cell>
          <cell r="C751" t="str">
            <v>Опер.касса №8611/0225</v>
          </cell>
          <cell r="D751" t="str">
            <v>П6:Операционная касса вне кассового узла</v>
          </cell>
          <cell r="E751" t="str">
            <v>601535</v>
          </cell>
          <cell r="F751" t="str">
            <v>Владимирская область</v>
          </cell>
          <cell r="G751" t="str">
            <v>с.Заколпье, ул.Советская, 77/1</v>
          </cell>
          <cell r="H751" t="str">
            <v>(49241)51922</v>
          </cell>
          <cell r="I751" t="str">
            <v>Баташова Светлана Викторовна</v>
          </cell>
          <cell r="K751">
            <v>0.75</v>
          </cell>
          <cell r="L751" t="str">
            <v>Н7:сельский населенный пункт</v>
          </cell>
          <cell r="M751" t="str">
            <v>1245</v>
          </cell>
          <cell r="N751" t="str">
            <v>08:30 16:00(12:30 13:30)|08:30 16:00(12:30 13:30)|08:30 16:00(12:30 13:30)|08:30 16:00(12:30 13:30)</v>
          </cell>
          <cell r="O751" t="str">
            <v/>
          </cell>
          <cell r="P751" t="str">
            <v>Опер.касса №2490/06</v>
          </cell>
          <cell r="Q751" t="str">
            <v>Н7</v>
          </cell>
          <cell r="R751" t="str">
            <v>2490/06</v>
          </cell>
          <cell r="T751" t="str">
            <v/>
          </cell>
          <cell r="U751" t="str">
            <v>Опер.касса №2490/06</v>
          </cell>
          <cell r="V751" t="str">
            <v>Н7</v>
          </cell>
          <cell r="W751" t="str">
            <v>2490/06</v>
          </cell>
          <cell r="Y751" t="str">
            <v>Опер.касса №2490/06</v>
          </cell>
          <cell r="Z751" t="str">
            <v>Опер.касса №2490/06</v>
          </cell>
          <cell r="AA751" t="str">
            <v>Н7</v>
          </cell>
          <cell r="AB751" t="str">
            <v>2490/06</v>
          </cell>
          <cell r="AD751" t="str">
            <v/>
          </cell>
          <cell r="AE751">
            <v>1</v>
          </cell>
          <cell r="AF751" t="str">
            <v>Н7</v>
          </cell>
          <cell r="AG751" t="e">
            <v>#VALUE!</v>
          </cell>
          <cell r="AI751" t="str">
            <v/>
          </cell>
          <cell r="AJ751">
            <v>1</v>
          </cell>
          <cell r="AK751" t="str">
            <v>Н7</v>
          </cell>
          <cell r="AL751" t="e">
            <v>#VALUE!</v>
          </cell>
          <cell r="AO751">
            <v>1</v>
          </cell>
        </row>
        <row r="752">
          <cell r="A752" t="str">
            <v>8611/0226</v>
          </cell>
          <cell r="B752">
            <v>745</v>
          </cell>
          <cell r="C752" t="str">
            <v>Опер.касса №8611/0226</v>
          </cell>
          <cell r="D752" t="str">
            <v>П6:Операционная касса вне кассового узла</v>
          </cell>
          <cell r="E752" t="str">
            <v>601543</v>
          </cell>
          <cell r="F752" t="str">
            <v>Владимирская область</v>
          </cell>
          <cell r="G752" t="str">
            <v>с.Колпь, ул.Центральная, 4</v>
          </cell>
          <cell r="H752" t="str">
            <v>(49241)54468</v>
          </cell>
          <cell r="I752" t="str">
            <v>Коршунова Татьяна Николаевна</v>
          </cell>
          <cell r="K752">
            <v>0.75</v>
          </cell>
          <cell r="L752" t="str">
            <v>Н7:сельский населенный пункт</v>
          </cell>
          <cell r="M752" t="str">
            <v>1245</v>
          </cell>
          <cell r="N752" t="str">
            <v>08:00 15:30(12:00 13:00)|08:00 15:30(12:00 13:00)|08:00 15:30(12:00 13:00)|08:00 15:30(12:00 13:00)</v>
          </cell>
          <cell r="O752" t="str">
            <v/>
          </cell>
          <cell r="P752" t="str">
            <v>Опер.касса №2490/036</v>
          </cell>
          <cell r="Q752" t="str">
            <v>Н7</v>
          </cell>
          <cell r="R752" t="str">
            <v>2490/036</v>
          </cell>
          <cell r="T752" t="str">
            <v/>
          </cell>
          <cell r="U752" t="str">
            <v>Опер.касса №2490/036</v>
          </cell>
          <cell r="V752" t="str">
            <v>Н7</v>
          </cell>
          <cell r="W752" t="str">
            <v>2490/036</v>
          </cell>
          <cell r="Y752" t="str">
            <v>Опер.касса №2490/036</v>
          </cell>
          <cell r="Z752" t="str">
            <v>Опер.касса №2490/036</v>
          </cell>
          <cell r="AA752" t="str">
            <v>Н7</v>
          </cell>
          <cell r="AB752" t="str">
            <v>2490/036</v>
          </cell>
          <cell r="AD752" t="str">
            <v/>
          </cell>
          <cell r="AE752">
            <v>1</v>
          </cell>
          <cell r="AF752" t="str">
            <v>Н7</v>
          </cell>
          <cell r="AG752" t="e">
            <v>#VALUE!</v>
          </cell>
          <cell r="AI752" t="str">
            <v/>
          </cell>
          <cell r="AJ752">
            <v>1</v>
          </cell>
          <cell r="AK752" t="str">
            <v>Н7</v>
          </cell>
          <cell r="AL752" t="e">
            <v>#VALUE!</v>
          </cell>
          <cell r="AO752">
            <v>1</v>
          </cell>
        </row>
        <row r="753">
          <cell r="A753" t="str">
            <v>8611/0227</v>
          </cell>
          <cell r="B753">
            <v>746</v>
          </cell>
          <cell r="C753" t="str">
            <v>Опер.касса №8611/0227</v>
          </cell>
          <cell r="D753" t="str">
            <v>П6:Операционная касса вне кассового узла</v>
          </cell>
          <cell r="E753" t="str">
            <v>601532</v>
          </cell>
          <cell r="F753" t="str">
            <v>Владимирская область</v>
          </cell>
          <cell r="G753" t="str">
            <v>д.Демидово, ул.Центральная, 10</v>
          </cell>
          <cell r="H753" t="str">
            <v>(49241)53122</v>
          </cell>
          <cell r="I753" t="str">
            <v>Сорвина Людмила Михайловна</v>
          </cell>
          <cell r="K753">
            <v>0.75</v>
          </cell>
          <cell r="L753" t="str">
            <v>Н7:сельский населенный пункт</v>
          </cell>
          <cell r="M753" t="str">
            <v>1245</v>
          </cell>
          <cell r="N753" t="str">
            <v>08:30 16:00(12:30 13:30)|08:30 16:00(12:30 13:30)|08:30 16:00(12:30 13:30)|08:30 16:00(12:30 13:30)</v>
          </cell>
          <cell r="O753" t="str">
            <v/>
          </cell>
          <cell r="P753" t="str">
            <v>Опер.касса №2490/037</v>
          </cell>
          <cell r="Q753" t="str">
            <v>Н7</v>
          </cell>
          <cell r="R753" t="str">
            <v>2490/037</v>
          </cell>
          <cell r="T753" t="str">
            <v/>
          </cell>
          <cell r="U753" t="str">
            <v>Опер.касса №2490/037</v>
          </cell>
          <cell r="V753" t="str">
            <v>Н7</v>
          </cell>
          <cell r="W753" t="str">
            <v>2490/037</v>
          </cell>
          <cell r="Y753" t="str">
            <v>Опер.касса №2490/037</v>
          </cell>
          <cell r="Z753" t="str">
            <v>Опер.касса №2490/037</v>
          </cell>
          <cell r="AA753" t="str">
            <v>Н7</v>
          </cell>
          <cell r="AB753" t="str">
            <v>2490/037</v>
          </cell>
          <cell r="AD753" t="str">
            <v/>
          </cell>
          <cell r="AE753">
            <v>1</v>
          </cell>
          <cell r="AF753" t="str">
            <v>Н7</v>
          </cell>
          <cell r="AG753" t="e">
            <v>#VALUE!</v>
          </cell>
          <cell r="AI753" t="str">
            <v/>
          </cell>
          <cell r="AJ753">
            <v>1</v>
          </cell>
          <cell r="AK753" t="str">
            <v>Н7</v>
          </cell>
          <cell r="AL753" t="e">
            <v>#VALUE!</v>
          </cell>
          <cell r="AO753">
            <v>1</v>
          </cell>
        </row>
        <row r="754">
          <cell r="A754" t="str">
            <v>8611/0228</v>
          </cell>
          <cell r="B754">
            <v>736</v>
          </cell>
          <cell r="C754" t="str">
            <v>Опер.касса №8611/0228</v>
          </cell>
          <cell r="D754" t="str">
            <v>П6:Операционная касса вне кассового узла</v>
          </cell>
          <cell r="E754" t="str">
            <v>601561</v>
          </cell>
          <cell r="F754" t="str">
            <v>Владимирская область</v>
          </cell>
          <cell r="G754" t="str">
            <v>д.Семеновка, ул.Сельская Новь, 6</v>
          </cell>
          <cell r="H754" t="str">
            <v>(49241)51720</v>
          </cell>
          <cell r="I754" t="str">
            <v>Шишкова Елена Николаевна</v>
          </cell>
          <cell r="K754">
            <v>0.5</v>
          </cell>
          <cell r="L754" t="str">
            <v>Н7:сельский населенный пункт</v>
          </cell>
          <cell r="M754" t="str">
            <v>125</v>
          </cell>
          <cell r="N754" t="str">
            <v>08:30 15:30(12:30 13:30)|08:30 15:30(12:30 13:30)|08:30 15:30(12:30 13:30)</v>
          </cell>
          <cell r="O754" t="str">
            <v/>
          </cell>
          <cell r="P754" t="str">
            <v>Опер.касса №2490/012</v>
          </cell>
          <cell r="Q754" t="str">
            <v>Н7</v>
          </cell>
          <cell r="R754" t="str">
            <v>2490/012</v>
          </cell>
          <cell r="T754" t="str">
            <v/>
          </cell>
          <cell r="U754" t="str">
            <v>Опер.касса №2490/012</v>
          </cell>
          <cell r="V754" t="str">
            <v>Н7</v>
          </cell>
          <cell r="W754" t="str">
            <v>2490/012</v>
          </cell>
          <cell r="Y754" t="str">
            <v>Опер.касса №2490/012</v>
          </cell>
          <cell r="Z754" t="str">
            <v>Опер.касса №2490/012</v>
          </cell>
          <cell r="AA754" t="str">
            <v>Н7</v>
          </cell>
          <cell r="AB754" t="str">
            <v>2490/012</v>
          </cell>
          <cell r="AD754" t="str">
            <v/>
          </cell>
          <cell r="AE754">
            <v>1</v>
          </cell>
          <cell r="AF754" t="str">
            <v>Н7</v>
          </cell>
          <cell r="AG754" t="e">
            <v>#VALUE!</v>
          </cell>
          <cell r="AI754" t="str">
            <v/>
          </cell>
          <cell r="AJ754">
            <v>1</v>
          </cell>
          <cell r="AK754" t="str">
            <v>Н7</v>
          </cell>
          <cell r="AL754" t="e">
            <v>#VALUE!</v>
          </cell>
          <cell r="AO754">
            <v>1</v>
          </cell>
        </row>
        <row r="755">
          <cell r="A755" t="str">
            <v>8611/0229</v>
          </cell>
          <cell r="B755">
            <v>738</v>
          </cell>
          <cell r="C755" t="str">
            <v>Опер.касса №8611/0229</v>
          </cell>
          <cell r="D755" t="str">
            <v>П6:Операционная касса вне кассового узла</v>
          </cell>
          <cell r="E755" t="str">
            <v>601524</v>
          </cell>
          <cell r="F755" t="str">
            <v>Владимирская область</v>
          </cell>
          <cell r="G755" t="str">
            <v>д.Нечаевская, ул.Колхозная, 36в</v>
          </cell>
          <cell r="H755" t="str">
            <v>(49241)54590</v>
          </cell>
          <cell r="I755" t="str">
            <v>Царькова Татьяна Александровна</v>
          </cell>
          <cell r="K755">
            <v>0.5</v>
          </cell>
          <cell r="L755" t="str">
            <v>Н7:сельский населенный пункт</v>
          </cell>
          <cell r="M755" t="str">
            <v>125</v>
          </cell>
          <cell r="N755" t="str">
            <v>08:30 15:30(12:30 13:30)|08:30 15:30(12:30 13:30)|08:30 15:30(12:30 13:30)</v>
          </cell>
          <cell r="O755" t="str">
            <v/>
          </cell>
          <cell r="P755" t="str">
            <v>Опер.касса №2490/015</v>
          </cell>
          <cell r="Q755" t="str">
            <v>Н7</v>
          </cell>
          <cell r="R755" t="str">
            <v>2490/015</v>
          </cell>
          <cell r="T755" t="str">
            <v/>
          </cell>
          <cell r="U755" t="str">
            <v>Опер.касса №2490/015</v>
          </cell>
          <cell r="V755" t="str">
            <v>Н7</v>
          </cell>
          <cell r="W755" t="str">
            <v>2490/015</v>
          </cell>
          <cell r="Y755" t="str">
            <v>Опер.касса №2490/015</v>
          </cell>
          <cell r="Z755" t="str">
            <v>Опер.касса №2490/015</v>
          </cell>
          <cell r="AA755" t="str">
            <v>Н7</v>
          </cell>
          <cell r="AB755" t="str">
            <v>2490/015</v>
          </cell>
          <cell r="AD755" t="str">
            <v/>
          </cell>
          <cell r="AE755">
            <v>1</v>
          </cell>
          <cell r="AF755" t="str">
            <v>Н7</v>
          </cell>
          <cell r="AG755" t="e">
            <v>#VALUE!</v>
          </cell>
          <cell r="AI755" t="str">
            <v/>
          </cell>
          <cell r="AJ755">
            <v>1</v>
          </cell>
          <cell r="AK755" t="str">
            <v>Н7</v>
          </cell>
          <cell r="AL755" t="e">
            <v>#VALUE!</v>
          </cell>
          <cell r="AO755">
            <v>1</v>
          </cell>
        </row>
        <row r="756">
          <cell r="A756" t="str">
            <v>8611/0230</v>
          </cell>
          <cell r="B756">
            <v>750</v>
          </cell>
          <cell r="C756" t="str">
            <v>Опер.касса №8611/0230</v>
          </cell>
          <cell r="D756" t="str">
            <v>П6:Операционная касса вне кассового узла</v>
          </cell>
          <cell r="E756" t="str">
            <v>601572</v>
          </cell>
          <cell r="F756" t="str">
            <v>Владимирская область</v>
          </cell>
          <cell r="G756" t="str">
            <v>п.Красный Октябрь, ул.Кооперативная, 3</v>
          </cell>
          <cell r="H756" t="str">
            <v>(49241)54116</v>
          </cell>
          <cell r="I756" t="str">
            <v>Щепеткова Евоения Васильевна</v>
          </cell>
          <cell r="K756">
            <v>0.5</v>
          </cell>
          <cell r="L756" t="str">
            <v>Н7:сельский населенный пункт</v>
          </cell>
          <cell r="M756" t="str">
            <v>125</v>
          </cell>
          <cell r="N756" t="str">
            <v>08:00 15:00(12:00 13:00)|08:00 15:00(12:00 13:00)|08:00 15:00(12:00 13:00)</v>
          </cell>
          <cell r="O756" t="str">
            <v/>
          </cell>
          <cell r="P756" t="str">
            <v>Опер.касса №2490/047</v>
          </cell>
          <cell r="Q756" t="str">
            <v>Н7</v>
          </cell>
          <cell r="R756" t="str">
            <v>2490/047</v>
          </cell>
          <cell r="T756" t="str">
            <v/>
          </cell>
          <cell r="U756" t="str">
            <v>Опер.касса №2490/047</v>
          </cell>
          <cell r="V756" t="str">
            <v>Н7</v>
          </cell>
          <cell r="W756" t="str">
            <v>2490/047</v>
          </cell>
          <cell r="Y756" t="str">
            <v>Опер.касса №2490/047</v>
          </cell>
          <cell r="Z756" t="str">
            <v>Опер.касса №2490/047</v>
          </cell>
          <cell r="AA756" t="str">
            <v>Н7</v>
          </cell>
          <cell r="AB756" t="str">
            <v>2490/047</v>
          </cell>
          <cell r="AD756" t="str">
            <v/>
          </cell>
          <cell r="AE756">
            <v>1</v>
          </cell>
          <cell r="AF756" t="str">
            <v>Н7</v>
          </cell>
          <cell r="AG756" t="e">
            <v>#VALUE!</v>
          </cell>
          <cell r="AI756" t="str">
            <v/>
          </cell>
          <cell r="AJ756">
            <v>1</v>
          </cell>
          <cell r="AK756" t="str">
            <v>Н7</v>
          </cell>
          <cell r="AL756" t="e">
            <v>#VALUE!</v>
          </cell>
          <cell r="AO756">
            <v>1</v>
          </cell>
        </row>
        <row r="757">
          <cell r="A757" t="str">
            <v>8611/0231</v>
          </cell>
          <cell r="B757">
            <v>759</v>
          </cell>
          <cell r="C757" t="str">
            <v>Доп.офис №8611/0231</v>
          </cell>
          <cell r="D757" t="str">
            <v>П3:Дополнительный офис - универсальный филиал</v>
          </cell>
          <cell r="E757" t="str">
            <v>601900</v>
          </cell>
          <cell r="F757" t="str">
            <v>Владимирская область</v>
          </cell>
          <cell r="G757" t="str">
            <v>г.Ковров, проспект Ленина, 49</v>
          </cell>
          <cell r="H757" t="str">
            <v>(49232)32061</v>
          </cell>
          <cell r="I757" t="str">
            <v>Кирсанов Василий Михайлович</v>
          </cell>
          <cell r="K757">
            <v>61.5</v>
          </cell>
          <cell r="L757" t="str">
            <v>Н3:город (не являющийся центром субъекта РФ) с населением свыше 100 до 500 тыс. чел.</v>
          </cell>
          <cell r="M757" t="str">
            <v>1234567</v>
          </cell>
          <cell r="N757" t="str">
            <v>08:30 19:00|08:30 19:00|08:30 19:00|08:30 19:00|08:30 19:00|08:30 16:00|09:00 13:30</v>
          </cell>
          <cell r="O757" t="str">
            <v/>
          </cell>
          <cell r="P757" t="str">
            <v>Ковровское отделение №2491</v>
          </cell>
          <cell r="Q757" t="str">
            <v>Н3</v>
          </cell>
          <cell r="R757" t="str">
            <v>2491</v>
          </cell>
          <cell r="T757" t="str">
            <v/>
          </cell>
          <cell r="U757" t="str">
            <v>Ковровское отделение №2491</v>
          </cell>
          <cell r="V757" t="str">
            <v>Н3</v>
          </cell>
          <cell r="W757" t="str">
            <v>2491</v>
          </cell>
          <cell r="Y757" t="str">
            <v/>
          </cell>
          <cell r="Z757" t="str">
            <v>Ковровское отделение №2491</v>
          </cell>
          <cell r="AA757" t="str">
            <v>Н3</v>
          </cell>
          <cell r="AB757" t="str">
            <v>2491</v>
          </cell>
          <cell r="AD757" t="str">
            <v/>
          </cell>
          <cell r="AE757" t="str">
            <v>Ковровское отделение №2491</v>
          </cell>
          <cell r="AF757" t="str">
            <v>Н3</v>
          </cell>
          <cell r="AG757" t="str">
            <v>2491</v>
          </cell>
          <cell r="AI757" t="str">
            <v>Ковровское отделение №2491</v>
          </cell>
          <cell r="AJ757" t="str">
            <v>Ковровское отделение №2491</v>
          </cell>
          <cell r="AK757" t="str">
            <v>Н3</v>
          </cell>
          <cell r="AL757" t="str">
            <v>2491</v>
          </cell>
          <cell r="AO757">
            <v>27</v>
          </cell>
        </row>
        <row r="758">
          <cell r="A758" t="str">
            <v>8611/0232</v>
          </cell>
          <cell r="B758">
            <v>764</v>
          </cell>
          <cell r="C758" t="str">
            <v>Доп.офис №8611/0232</v>
          </cell>
          <cell r="D758" t="str">
            <v>П3:Дополнительный офис - универсальный филиал</v>
          </cell>
          <cell r="E758" t="str">
            <v>601900</v>
          </cell>
          <cell r="F758" t="str">
            <v>Владимирская область</v>
          </cell>
          <cell r="G758" t="str">
            <v>г.Ковров, ул.Либерецкая, 5а</v>
          </cell>
          <cell r="H758" t="str">
            <v>(49232)35766</v>
          </cell>
          <cell r="I758" t="str">
            <v>Толоконникова Татьяна Николаевна</v>
          </cell>
          <cell r="K758">
            <v>15.75</v>
          </cell>
          <cell r="L758" t="str">
            <v>Н3:город (не являющийся центром субъекта РФ) с населением свыше 100 до 500 тыс. чел.</v>
          </cell>
          <cell r="M758" t="str">
            <v>123456</v>
          </cell>
          <cell r="N758" t="str">
            <v>08:30 18:30|08:30 18:30|08:30 18:30|08:30 18:30|08:30 18:30|08:30 16:30</v>
          </cell>
          <cell r="O758" t="str">
            <v/>
          </cell>
          <cell r="P758" t="str">
            <v>Доп.офис №2491/02</v>
          </cell>
          <cell r="Q758" t="str">
            <v>Н3</v>
          </cell>
          <cell r="R758" t="str">
            <v>2491/02</v>
          </cell>
          <cell r="T758" t="str">
            <v/>
          </cell>
          <cell r="U758" t="str">
            <v>Доп.офис №2491/02</v>
          </cell>
          <cell r="V758" t="str">
            <v>Н3</v>
          </cell>
          <cell r="W758" t="str">
            <v>2491/02</v>
          </cell>
          <cell r="Y758" t="str">
            <v/>
          </cell>
          <cell r="Z758" t="str">
            <v>Доп.офис №2491/02</v>
          </cell>
          <cell r="AA758" t="str">
            <v>Н3</v>
          </cell>
          <cell r="AB758" t="str">
            <v>2491/02</v>
          </cell>
          <cell r="AD758" t="str">
            <v/>
          </cell>
          <cell r="AE758" t="str">
            <v>Доп.офис №2491/02</v>
          </cell>
          <cell r="AF758" t="str">
            <v>Н3</v>
          </cell>
          <cell r="AG758" t="str">
            <v>2491/02</v>
          </cell>
          <cell r="AI758" t="str">
            <v>Доп.офис №2491/02</v>
          </cell>
          <cell r="AJ758" t="str">
            <v>Доп.офис №2491/02</v>
          </cell>
          <cell r="AK758" t="str">
            <v>Н3</v>
          </cell>
          <cell r="AL758" t="str">
            <v>2491/02</v>
          </cell>
          <cell r="AO758">
            <v>11</v>
          </cell>
        </row>
        <row r="759">
          <cell r="A759" t="str">
            <v>8611/0233</v>
          </cell>
          <cell r="B759">
            <v>779</v>
          </cell>
          <cell r="C759" t="str">
            <v>Доп.офис №8611/0233</v>
          </cell>
          <cell r="D759" t="str">
            <v>П5:Дополнительный офис - специализированный филиал, обслуживающий физических лиц</v>
          </cell>
          <cell r="E759" t="str">
            <v>601900</v>
          </cell>
          <cell r="F759" t="str">
            <v>Владимирская область</v>
          </cell>
          <cell r="G759" t="str">
            <v>г.Ковров, ул.Абельмана, 31</v>
          </cell>
          <cell r="H759" t="str">
            <v>(49232)22107</v>
          </cell>
          <cell r="I759" t="str">
            <v>Мишина Наталья Алексеевна</v>
          </cell>
          <cell r="K759">
            <v>11</v>
          </cell>
          <cell r="L759" t="str">
            <v>Н3:город (не являющийся центром субъекта РФ) с населением свыше 100 до 500 тыс. чел.</v>
          </cell>
          <cell r="M759" t="str">
            <v>123456</v>
          </cell>
          <cell r="N759" t="str">
            <v>09:00 19:00|09:00 19:00|09:00 19:00|09:00 19:00|09:00 19:00|09:00 16:00</v>
          </cell>
          <cell r="O759" t="str">
            <v/>
          </cell>
          <cell r="P759" t="str">
            <v>Доп.офис №2491/059</v>
          </cell>
          <cell r="Q759" t="str">
            <v>Н3</v>
          </cell>
          <cell r="R759" t="str">
            <v>2491/059</v>
          </cell>
          <cell r="T759" t="str">
            <v/>
          </cell>
          <cell r="U759" t="str">
            <v>Доп.офис №2491/059</v>
          </cell>
          <cell r="V759" t="str">
            <v>Н3</v>
          </cell>
          <cell r="W759" t="str">
            <v>2491/059</v>
          </cell>
          <cell r="Y759" t="str">
            <v/>
          </cell>
          <cell r="Z759" t="str">
            <v>Доп.офис №2491/059</v>
          </cell>
          <cell r="AA759" t="str">
            <v>Н3</v>
          </cell>
          <cell r="AB759" t="str">
            <v>2491/059</v>
          </cell>
          <cell r="AD759" t="str">
            <v/>
          </cell>
          <cell r="AE759" t="str">
            <v>Доп.офис №2491/059</v>
          </cell>
          <cell r="AF759" t="str">
            <v>Н3</v>
          </cell>
          <cell r="AG759" t="str">
            <v>2491/059</v>
          </cell>
          <cell r="AI759" t="str">
            <v>Доп.офис №2491/059</v>
          </cell>
          <cell r="AJ759" t="str">
            <v>Доп.офис №2491/059</v>
          </cell>
          <cell r="AK759" t="str">
            <v>Н3</v>
          </cell>
          <cell r="AL759" t="str">
            <v>2491/059</v>
          </cell>
          <cell r="AO759">
            <v>9</v>
          </cell>
        </row>
        <row r="760">
          <cell r="A760" t="str">
            <v>8611/0234</v>
          </cell>
          <cell r="B760">
            <v>774</v>
          </cell>
          <cell r="C760" t="str">
            <v>Доп.офис №8611/0234</v>
          </cell>
          <cell r="D760" t="str">
            <v>П5:Дополнительный офис - специализированный филиал, обслуживающий физических лиц</v>
          </cell>
          <cell r="E760" t="str">
            <v>601911</v>
          </cell>
          <cell r="F760" t="str">
            <v>Владимирская область</v>
          </cell>
          <cell r="G760" t="str">
            <v>г.Ковров, ул. Грибоедова, 28</v>
          </cell>
          <cell r="H760" t="str">
            <v>(49232)53915</v>
          </cell>
          <cell r="I760" t="str">
            <v>Зыкова Светлана Алексеевна</v>
          </cell>
          <cell r="K760">
            <v>9</v>
          </cell>
          <cell r="L760" t="str">
            <v>Н3:город (не являющийся центром субъекта РФ) с населением свыше 100 до 500 тыс. чел.</v>
          </cell>
          <cell r="M760" t="str">
            <v>123456</v>
          </cell>
          <cell r="N760" t="str">
            <v>09:00 19:00|09:00 19:00|09:00 19:00|09:00 19:00|09:00 19:00|08:30 18:00(13:00 13:30)</v>
          </cell>
          <cell r="O760" t="str">
            <v/>
          </cell>
          <cell r="P760" t="str">
            <v>Доп.офис №2491/054</v>
          </cell>
          <cell r="Q760" t="str">
            <v>Н3</v>
          </cell>
          <cell r="R760" t="str">
            <v>2491/054</v>
          </cell>
          <cell r="T760" t="str">
            <v/>
          </cell>
          <cell r="U760" t="str">
            <v>Доп.офис №2491/054</v>
          </cell>
          <cell r="V760" t="str">
            <v>Н3</v>
          </cell>
          <cell r="W760" t="str">
            <v>2491/054</v>
          </cell>
          <cell r="Y760" t="str">
            <v/>
          </cell>
          <cell r="Z760" t="str">
            <v>Доп.офис №2491/054</v>
          </cell>
          <cell r="AA760" t="str">
            <v>Н3</v>
          </cell>
          <cell r="AB760" t="str">
            <v>2491/054</v>
          </cell>
          <cell r="AD760" t="str">
            <v/>
          </cell>
          <cell r="AE760" t="str">
            <v>Доп.офис №2491/054</v>
          </cell>
          <cell r="AF760" t="str">
            <v>Н3</v>
          </cell>
          <cell r="AG760" t="str">
            <v>2491/054</v>
          </cell>
          <cell r="AI760" t="str">
            <v>Доп.офис №2491/054</v>
          </cell>
          <cell r="AJ760" t="str">
            <v>Доп.офис №2491/054</v>
          </cell>
          <cell r="AK760" t="str">
            <v>Н3</v>
          </cell>
          <cell r="AL760" t="str">
            <v>2491/054</v>
          </cell>
          <cell r="AO760">
            <v>6</v>
          </cell>
        </row>
        <row r="761">
          <cell r="A761" t="str">
            <v>8611/0235</v>
          </cell>
          <cell r="B761">
            <v>760</v>
          </cell>
          <cell r="C761" t="str">
            <v>Доп.офис №8611/0235</v>
          </cell>
          <cell r="D761" t="str">
            <v>П5:Дополнительный офис - специализированный филиал, обслуживающий физических лиц</v>
          </cell>
          <cell r="E761" t="str">
            <v>601901</v>
          </cell>
          <cell r="F761" t="str">
            <v>Владимирская область</v>
          </cell>
          <cell r="G761" t="str">
            <v>г.Ковров, ул.Лопатина, 13/4</v>
          </cell>
          <cell r="H761" t="str">
            <v>(49232)30216</v>
          </cell>
          <cell r="I761" t="str">
            <v>Тимакова Елена Валерьевна</v>
          </cell>
          <cell r="K761">
            <v>8</v>
          </cell>
          <cell r="L761" t="str">
            <v>Н3:город (не являющийся центром субъекта РФ) с населением свыше 100 до 500 тыс. чел.</v>
          </cell>
          <cell r="M761" t="str">
            <v>123456</v>
          </cell>
          <cell r="N761" t="str">
            <v>09:00 19:00|09:00 19:00|09:00 19:00|09:00 19:00|09:00 19:00|09:00 16:00</v>
          </cell>
          <cell r="O761" t="str">
            <v/>
          </cell>
          <cell r="P761" t="str">
            <v>Доп.офис №2491/01</v>
          </cell>
          <cell r="Q761" t="str">
            <v>Н3</v>
          </cell>
          <cell r="R761" t="str">
            <v>2491/01</v>
          </cell>
          <cell r="T761" t="str">
            <v/>
          </cell>
          <cell r="U761" t="str">
            <v>Доп.офис №2491/01</v>
          </cell>
          <cell r="V761" t="str">
            <v>Н3</v>
          </cell>
          <cell r="W761" t="str">
            <v>2491/01</v>
          </cell>
          <cell r="Y761" t="str">
            <v/>
          </cell>
          <cell r="Z761" t="str">
            <v>Доп.офис №2491/01</v>
          </cell>
          <cell r="AA761" t="str">
            <v>Н3</v>
          </cell>
          <cell r="AB761" t="str">
            <v>2491/01</v>
          </cell>
          <cell r="AD761" t="str">
            <v/>
          </cell>
          <cell r="AE761" t="str">
            <v>Доп.офис №2491/01</v>
          </cell>
          <cell r="AF761" t="str">
            <v>Н3</v>
          </cell>
          <cell r="AG761" t="str">
            <v>2491/01</v>
          </cell>
          <cell r="AI761" t="str">
            <v>Доп.офис №2491/01</v>
          </cell>
          <cell r="AJ761" t="str">
            <v>Доп.офис №2491/01</v>
          </cell>
          <cell r="AK761" t="str">
            <v>Н3</v>
          </cell>
          <cell r="AL761" t="str">
            <v>2491/01</v>
          </cell>
          <cell r="AO761">
            <v>5</v>
          </cell>
        </row>
        <row r="762">
          <cell r="A762" t="str">
            <v>8611/0236</v>
          </cell>
          <cell r="B762">
            <v>772</v>
          </cell>
          <cell r="C762" t="str">
            <v>Доп.офис №8611/0236</v>
          </cell>
          <cell r="D762" t="str">
            <v>П5:Дополнительный офис - специализированный филиал, обслуживающий физических лиц</v>
          </cell>
          <cell r="E762" t="str">
            <v>601911</v>
          </cell>
          <cell r="F762" t="str">
            <v>Владимирская область</v>
          </cell>
          <cell r="G762" t="str">
            <v>г.Ковров, ул.Космонавтов, 4/4</v>
          </cell>
          <cell r="H762" t="str">
            <v>(49232)54740</v>
          </cell>
          <cell r="I762" t="str">
            <v>Шилыковская Ольга Валентиновна</v>
          </cell>
          <cell r="K762">
            <v>8</v>
          </cell>
          <cell r="L762" t="str">
            <v>Н3:город (не являющийся центром субъекта РФ) с населением свыше 100 до 500 тыс. чел.</v>
          </cell>
          <cell r="M762" t="str">
            <v>123456</v>
          </cell>
          <cell r="N762" t="str">
            <v>09:00 19:00(13:00 14:00)|09:00 19:00(13:00 14:00)|09:00 19:00(13:00 14:00)|09:00 19:00(13:00 14:00)|09:00 19:00(13:00 14:00)|08:30 18:00(13:00 13:30)</v>
          </cell>
          <cell r="O762" t="str">
            <v/>
          </cell>
          <cell r="P762" t="str">
            <v>Доп.офис №2491/049</v>
          </cell>
          <cell r="Q762" t="str">
            <v>Н3</v>
          </cell>
          <cell r="R762" t="str">
            <v>2491/049</v>
          </cell>
          <cell r="T762" t="str">
            <v/>
          </cell>
          <cell r="U762" t="str">
            <v>Доп.офис №2491/049</v>
          </cell>
          <cell r="V762" t="str">
            <v>Н3</v>
          </cell>
          <cell r="W762" t="str">
            <v>2491/049</v>
          </cell>
          <cell r="Y762" t="str">
            <v/>
          </cell>
          <cell r="Z762" t="str">
            <v>Доп.офис №2491/049</v>
          </cell>
          <cell r="AA762" t="str">
            <v>Н3</v>
          </cell>
          <cell r="AB762" t="str">
            <v>2491/049</v>
          </cell>
          <cell r="AD762" t="str">
            <v/>
          </cell>
          <cell r="AE762" t="str">
            <v>Доп.офис №2491/049</v>
          </cell>
          <cell r="AF762" t="str">
            <v>Н3</v>
          </cell>
          <cell r="AG762" t="str">
            <v>2491/049</v>
          </cell>
          <cell r="AI762" t="str">
            <v>Доп.офис №2491/049</v>
          </cell>
          <cell r="AJ762" t="str">
            <v>Доп.офис №2491/049</v>
          </cell>
          <cell r="AK762" t="str">
            <v>Н3</v>
          </cell>
          <cell r="AL762" t="str">
            <v>2491/049</v>
          </cell>
          <cell r="AO762">
            <v>6</v>
          </cell>
        </row>
        <row r="763">
          <cell r="A763" t="str">
            <v>8611/0237</v>
          </cell>
          <cell r="B763">
            <v>767</v>
          </cell>
          <cell r="C763" t="str">
            <v>Доп.офис №8611/0237</v>
          </cell>
          <cell r="D763" t="str">
            <v>П5:Дополнительный офис - специализированный филиал, обслуживающий физических лиц</v>
          </cell>
          <cell r="E763" t="str">
            <v>601909</v>
          </cell>
          <cell r="F763" t="str">
            <v>Владимирская область</v>
          </cell>
          <cell r="G763" t="str">
            <v>г.Ковров, ул.Куйбышева, 5</v>
          </cell>
          <cell r="H763" t="str">
            <v>(49232)34309</v>
          </cell>
          <cell r="I763" t="str">
            <v>Агеева Ирина Михайловна</v>
          </cell>
          <cell r="K763">
            <v>7</v>
          </cell>
          <cell r="L763" t="str">
            <v>Н3:город (не являющийся центром субъекта РФ) с населением свыше 100 до 500 тыс. чел.</v>
          </cell>
          <cell r="M763" t="str">
            <v>123456</v>
          </cell>
          <cell r="N763" t="str">
            <v>09:00 19:00|09:00 19:00|09:00 19:00|09:00 19:00|09:00 19:00|08:30 18:00(13:00 13:30)</v>
          </cell>
          <cell r="O763" t="str">
            <v/>
          </cell>
          <cell r="P763" t="str">
            <v>Доп.офис №2491/032</v>
          </cell>
          <cell r="Q763" t="str">
            <v>Н3</v>
          </cell>
          <cell r="R763" t="str">
            <v>2491/032</v>
          </cell>
          <cell r="T763" t="str">
            <v/>
          </cell>
          <cell r="U763" t="str">
            <v>Доп.офис №2491/032</v>
          </cell>
          <cell r="V763" t="str">
            <v>Н3</v>
          </cell>
          <cell r="W763" t="str">
            <v>2491/032</v>
          </cell>
          <cell r="Y763" t="str">
            <v/>
          </cell>
          <cell r="Z763" t="str">
            <v>Доп.офис №2491/032</v>
          </cell>
          <cell r="AA763" t="str">
            <v>Н3</v>
          </cell>
          <cell r="AB763" t="str">
            <v>2491/032</v>
          </cell>
          <cell r="AD763" t="str">
            <v/>
          </cell>
          <cell r="AE763" t="str">
            <v>Доп.офис №2491/032</v>
          </cell>
          <cell r="AF763" t="str">
            <v>Н3</v>
          </cell>
          <cell r="AG763" t="str">
            <v>2491/032</v>
          </cell>
          <cell r="AI763" t="str">
            <v>Доп.офис №2491/032</v>
          </cell>
          <cell r="AJ763" t="str">
            <v>Доп.офис №2491/032</v>
          </cell>
          <cell r="AK763" t="str">
            <v>Н3</v>
          </cell>
          <cell r="AL763" t="str">
            <v>2491/032</v>
          </cell>
          <cell r="AO763">
            <v>8</v>
          </cell>
        </row>
        <row r="764">
          <cell r="A764" t="str">
            <v>8611/0238</v>
          </cell>
          <cell r="B764">
            <v>769</v>
          </cell>
          <cell r="C764" t="str">
            <v>Опер.касса №8611/0238</v>
          </cell>
          <cell r="D764" t="str">
            <v>П6:Операционная касса вне кассового узла</v>
          </cell>
          <cell r="E764" t="str">
            <v>601903</v>
          </cell>
          <cell r="F764" t="str">
            <v>Владимирская область</v>
          </cell>
          <cell r="G764" t="str">
            <v>г.Ковров, ул.Туманова, 31</v>
          </cell>
          <cell r="H764" t="str">
            <v>(49232)30838</v>
          </cell>
          <cell r="I764" t="str">
            <v>Озерова Анастасия Борисовна</v>
          </cell>
          <cell r="K764">
            <v>7</v>
          </cell>
          <cell r="L764" t="str">
            <v>Н3:город (не являющийся центром субъекта РФ) с населением свыше 100 до 500 тыс. чел.</v>
          </cell>
          <cell r="M764" t="str">
            <v>123456</v>
          </cell>
          <cell r="N764" t="str">
            <v>08:00 18:00(13:00 14:00)|08:00 18:00(13:00 14:00)|08:00 18:00(13:00 14:00)|08:00 18:00(13:00 14:00)|08:00 18:00(13:00 14:00)|08:00 18:00(13:00 14:00)</v>
          </cell>
          <cell r="O764" t="str">
            <v/>
          </cell>
          <cell r="P764" t="str">
            <v>Опер.касса №2491/034</v>
          </cell>
          <cell r="Q764" t="str">
            <v>Н3</v>
          </cell>
          <cell r="R764" t="str">
            <v>2491/034</v>
          </cell>
          <cell r="T764" t="str">
            <v/>
          </cell>
          <cell r="U764" t="str">
            <v>Опер.касса №2491/034</v>
          </cell>
          <cell r="V764" t="str">
            <v>Н3</v>
          </cell>
          <cell r="W764" t="str">
            <v>2491/034</v>
          </cell>
          <cell r="Y764" t="str">
            <v/>
          </cell>
          <cell r="Z764" t="str">
            <v>Опер.касса №2491/034</v>
          </cell>
          <cell r="AA764" t="str">
            <v>Н3</v>
          </cell>
          <cell r="AB764" t="str">
            <v>2491/034</v>
          </cell>
          <cell r="AD764" t="str">
            <v/>
          </cell>
          <cell r="AE764" t="str">
            <v>Опер.касса №2491/034</v>
          </cell>
          <cell r="AF764" t="str">
            <v>Н3</v>
          </cell>
          <cell r="AG764" t="str">
            <v>2491/034</v>
          </cell>
          <cell r="AI764" t="str">
            <v>Опер.касса №2491/034</v>
          </cell>
          <cell r="AJ764" t="str">
            <v>Опер.касса №2491/034</v>
          </cell>
          <cell r="AK764" t="str">
            <v>Н3</v>
          </cell>
          <cell r="AL764" t="str">
            <v>2491/034</v>
          </cell>
          <cell r="AO764">
            <v>6</v>
          </cell>
        </row>
        <row r="765">
          <cell r="A765" t="str">
            <v>8611/0239</v>
          </cell>
          <cell r="B765">
            <v>778</v>
          </cell>
          <cell r="C765" t="str">
            <v>Опер.касса №8611/0239</v>
          </cell>
          <cell r="D765" t="str">
            <v>П6:Операционная касса вне кассового узла</v>
          </cell>
          <cell r="E765" t="str">
            <v>601914</v>
          </cell>
          <cell r="F765" t="str">
            <v>Владимирская область</v>
          </cell>
          <cell r="G765" t="str">
            <v>г.Ковров, ул.Комсомольская, 95</v>
          </cell>
          <cell r="H765" t="str">
            <v>(49232)32427</v>
          </cell>
          <cell r="I765" t="str">
            <v>Бородачев Сергей Михайлович</v>
          </cell>
          <cell r="K765">
            <v>7</v>
          </cell>
          <cell r="L765" t="str">
            <v>Н3:город (не являющийся центром субъекта РФ) с населением свыше 100 до 500 тыс. чел.</v>
          </cell>
          <cell r="M765" t="str">
            <v>123456</v>
          </cell>
          <cell r="N765" t="str">
            <v>08:00 18:00(13:00 14:00)|08:00 18:00(13:00 14:00)|08:00 18:00(13:00 14:00)|08:00 18:00(13:00 14:00)|08:00 18:00(13:00 14:00)|08:00 18:00(13:00 14:00)</v>
          </cell>
          <cell r="O765" t="str">
            <v/>
          </cell>
          <cell r="P765" t="str">
            <v>Опер.касса №2491/058</v>
          </cell>
          <cell r="Q765" t="str">
            <v>Н3</v>
          </cell>
          <cell r="R765" t="str">
            <v>2491/058</v>
          </cell>
          <cell r="T765" t="str">
            <v/>
          </cell>
          <cell r="U765" t="str">
            <v>Опер.касса №2491/058</v>
          </cell>
          <cell r="V765" t="str">
            <v>Н3</v>
          </cell>
          <cell r="W765" t="str">
            <v>2491/058</v>
          </cell>
          <cell r="Y765" t="str">
            <v/>
          </cell>
          <cell r="Z765" t="str">
            <v>Опер.касса №2491/058</v>
          </cell>
          <cell r="AA765" t="str">
            <v>Н3</v>
          </cell>
          <cell r="AB765" t="str">
            <v>2491/058</v>
          </cell>
          <cell r="AD765" t="str">
            <v/>
          </cell>
          <cell r="AE765" t="str">
            <v>Опер.касса №2491/058</v>
          </cell>
          <cell r="AF765" t="str">
            <v>Н3</v>
          </cell>
          <cell r="AG765" t="str">
            <v>2491/058</v>
          </cell>
          <cell r="AI765" t="str">
            <v>Опер.касса №2491/058</v>
          </cell>
          <cell r="AJ765" t="str">
            <v>Опер.касса №2491/058</v>
          </cell>
          <cell r="AK765" t="str">
            <v>Н3</v>
          </cell>
          <cell r="AL765" t="str">
            <v>2491/058</v>
          </cell>
          <cell r="AO765">
            <v>5</v>
          </cell>
        </row>
        <row r="766">
          <cell r="A766" t="str">
            <v>8611/0240</v>
          </cell>
          <cell r="B766">
            <v>786</v>
          </cell>
          <cell r="C766" t="str">
            <v>Доп.офис №8611/0240</v>
          </cell>
          <cell r="D766" t="str">
            <v>П5:Дополнительный офис - специализированный филиал, обслуживающий физических лиц</v>
          </cell>
          <cell r="E766" t="str">
            <v>601901</v>
          </cell>
          <cell r="F766" t="str">
            <v>Владимирская область</v>
          </cell>
          <cell r="G766" t="str">
            <v>г.Ковров, проспект Ленина, 21</v>
          </cell>
          <cell r="H766" t="str">
            <v>(49232)64960</v>
          </cell>
          <cell r="I766" t="str">
            <v>Тесакова Ольга Юрьевна</v>
          </cell>
          <cell r="K766">
            <v>6.75</v>
          </cell>
          <cell r="L766" t="str">
            <v>Н3:город (не являющийся центром субъекта РФ) с населением свыше 100 до 500 тыс. чел.</v>
          </cell>
          <cell r="M766" t="str">
            <v>234567</v>
          </cell>
          <cell r="N766" t="str">
            <v>08:00 18:00(13:00 14:00)|08:00 18:00(13:00 14:00)|08:00 18:00(13:00 14:00)|08:00 18:00(13:00 14:00)|08:00 18:00(13:00 14:00)|09:00 13:00</v>
          </cell>
          <cell r="O766" t="str">
            <v/>
          </cell>
          <cell r="P766" t="str">
            <v>Доп.офис №2491/067</v>
          </cell>
          <cell r="Q766" t="str">
            <v>Н3</v>
          </cell>
          <cell r="R766" t="str">
            <v>2491/067</v>
          </cell>
          <cell r="T766" t="str">
            <v/>
          </cell>
          <cell r="U766" t="str">
            <v>Доп.офис №2491/067</v>
          </cell>
          <cell r="V766" t="str">
            <v>Н3</v>
          </cell>
          <cell r="W766" t="str">
            <v>2491/067</v>
          </cell>
          <cell r="Y766" t="str">
            <v/>
          </cell>
          <cell r="Z766" t="str">
            <v>Доп.офис №2491/067</v>
          </cell>
          <cell r="AA766" t="str">
            <v>Н3</v>
          </cell>
          <cell r="AB766" t="str">
            <v>2491/067</v>
          </cell>
          <cell r="AD766" t="str">
            <v/>
          </cell>
          <cell r="AE766" t="str">
            <v>Доп.офис №2491/067</v>
          </cell>
          <cell r="AF766" t="str">
            <v>Н3</v>
          </cell>
          <cell r="AG766" t="str">
            <v>2491/067</v>
          </cell>
          <cell r="AI766" t="str">
            <v>Доп.офис №2491/067</v>
          </cell>
          <cell r="AJ766" t="str">
            <v>Доп.офис №2491/067</v>
          </cell>
          <cell r="AK766" t="str">
            <v>Н3</v>
          </cell>
          <cell r="AL766" t="str">
            <v>2491/067</v>
          </cell>
          <cell r="AO766">
            <v>6</v>
          </cell>
        </row>
        <row r="767">
          <cell r="A767" t="str">
            <v>8611/0241</v>
          </cell>
          <cell r="B767">
            <v>775</v>
          </cell>
          <cell r="C767" t="str">
            <v>Доп.офис №8611/0241</v>
          </cell>
          <cell r="D767" t="str">
            <v>П5:Дополнительный офис - специализированный филиал, обслуживающий физических лиц</v>
          </cell>
          <cell r="E767" t="str">
            <v>601916</v>
          </cell>
          <cell r="F767" t="str">
            <v>Владимирская область</v>
          </cell>
          <cell r="G767" t="str">
            <v>г.Ковров, ул.Муромская, 31</v>
          </cell>
          <cell r="H767" t="str">
            <v>(49232)53839</v>
          </cell>
          <cell r="I767" t="str">
            <v>Селезнева Екатерина Игоревна</v>
          </cell>
          <cell r="K767">
            <v>6</v>
          </cell>
          <cell r="L767" t="str">
            <v>Н3:город (не являющийся центром субъекта РФ) с населением свыше 100 до 500 тыс. чел.</v>
          </cell>
          <cell r="M767" t="str">
            <v>123456</v>
          </cell>
          <cell r="N767" t="str">
            <v>08:00 18:00(13:00 14:00)|08:00 18:00(13:00 14:00)|08:00 18:00(13:00 14:00)|08:00 18:00(13:00 14:00)|08:00 18:00(13:00 14:00)|08:00 18:00(13:00 14:00)</v>
          </cell>
          <cell r="O767" t="str">
            <v/>
          </cell>
          <cell r="P767" t="str">
            <v>Доп.офис №2491/055</v>
          </cell>
          <cell r="Q767" t="str">
            <v>Н3</v>
          </cell>
          <cell r="R767" t="str">
            <v>2491/055</v>
          </cell>
          <cell r="T767" t="str">
            <v/>
          </cell>
          <cell r="U767" t="str">
            <v>Доп.офис №2491/055</v>
          </cell>
          <cell r="V767" t="str">
            <v>Н3</v>
          </cell>
          <cell r="W767" t="str">
            <v>2491/055</v>
          </cell>
          <cell r="Y767" t="str">
            <v/>
          </cell>
          <cell r="Z767" t="str">
            <v>Доп.офис №2491/055</v>
          </cell>
          <cell r="AA767" t="str">
            <v>Н3</v>
          </cell>
          <cell r="AB767" t="str">
            <v>2491/055</v>
          </cell>
          <cell r="AD767" t="str">
            <v/>
          </cell>
          <cell r="AE767" t="str">
            <v>Доп.офис №2491/055</v>
          </cell>
          <cell r="AF767" t="str">
            <v>Н3</v>
          </cell>
          <cell r="AG767" t="str">
            <v>2491/055</v>
          </cell>
          <cell r="AI767" t="str">
            <v>Доп.офис №2491/055</v>
          </cell>
          <cell r="AJ767" t="str">
            <v>Доп.офис №2491/055</v>
          </cell>
          <cell r="AK767" t="str">
            <v>Н3</v>
          </cell>
          <cell r="AL767" t="str">
            <v>2491/055</v>
          </cell>
          <cell r="AO767">
            <v>5</v>
          </cell>
        </row>
        <row r="768">
          <cell r="A768" t="str">
            <v>8611/0242</v>
          </cell>
          <cell r="B768">
            <v>785</v>
          </cell>
          <cell r="C768" t="str">
            <v>Доп.офис №8611/0242</v>
          </cell>
          <cell r="D768" t="str">
            <v>П5:Дополнительный офис - специализированный филиал, обслуживающий физических лиц</v>
          </cell>
          <cell r="E768" t="str">
            <v>601915</v>
          </cell>
          <cell r="F768" t="str">
            <v>Владимирская область</v>
          </cell>
          <cell r="G768" t="str">
            <v>г.Ковров, ул.Строителей, 22/2, строение 1</v>
          </cell>
          <cell r="H768" t="str">
            <v>(49232)69413</v>
          </cell>
          <cell r="I768" t="str">
            <v>Федорова Анна Васильевна</v>
          </cell>
          <cell r="K768">
            <v>4</v>
          </cell>
          <cell r="L768" t="str">
            <v>Н3:город (не являющийся центром субъекта РФ) с населением свыше 100 до 500 тыс. чел.</v>
          </cell>
          <cell r="M768" t="str">
            <v>23456</v>
          </cell>
          <cell r="N768" t="str">
            <v>09:00 18:00|09:00 18:00|09:00 18:00|09:00 18:00|10:00 14:00</v>
          </cell>
          <cell r="O768" t="str">
            <v/>
          </cell>
          <cell r="P768" t="str">
            <v>Доп.офис №2491/066</v>
          </cell>
          <cell r="Q768" t="str">
            <v>Н3</v>
          </cell>
          <cell r="R768" t="str">
            <v>2491/066</v>
          </cell>
          <cell r="T768" t="str">
            <v/>
          </cell>
          <cell r="U768" t="str">
            <v>Доп.офис №2491/066</v>
          </cell>
          <cell r="V768" t="str">
            <v>Н3</v>
          </cell>
          <cell r="W768" t="str">
            <v>2491/066</v>
          </cell>
          <cell r="Y768" t="str">
            <v/>
          </cell>
          <cell r="Z768" t="str">
            <v>Доп.офис №2491/066</v>
          </cell>
          <cell r="AA768" t="str">
            <v>Н3</v>
          </cell>
          <cell r="AB768" t="str">
            <v>2491/066</v>
          </cell>
          <cell r="AD768" t="str">
            <v/>
          </cell>
          <cell r="AE768" t="str">
            <v>Доп.офис №2491/066</v>
          </cell>
          <cell r="AF768" t="str">
            <v>Н3</v>
          </cell>
          <cell r="AG768" t="str">
            <v>2491/066</v>
          </cell>
          <cell r="AI768" t="str">
            <v>Доп.офис №2491/066</v>
          </cell>
          <cell r="AJ768" t="str">
            <v>Доп.офис №2491/066</v>
          </cell>
          <cell r="AK768" t="str">
            <v>Н3</v>
          </cell>
          <cell r="AL768" t="str">
            <v>2491/066</v>
          </cell>
          <cell r="AO768">
            <v>10</v>
          </cell>
        </row>
        <row r="769">
          <cell r="A769" t="str">
            <v>8611/0243</v>
          </cell>
          <cell r="B769">
            <v>768</v>
          </cell>
          <cell r="C769" t="str">
            <v>Доп.офис №8611/0243</v>
          </cell>
          <cell r="D769" t="str">
            <v>П5:Дополнительный офис - специализированный филиал, обслуживающий физических лиц</v>
          </cell>
          <cell r="E769" t="str">
            <v>601907</v>
          </cell>
          <cell r="F769" t="str">
            <v>Владимирская область</v>
          </cell>
          <cell r="G769" t="str">
            <v>г.Ковров, ул.Белинского, 6</v>
          </cell>
          <cell r="H769" t="str">
            <v>(49232)24332</v>
          </cell>
          <cell r="I769" t="str">
            <v>Калиновская Арина Юрьевна</v>
          </cell>
          <cell r="K769">
            <v>4</v>
          </cell>
          <cell r="L769" t="str">
            <v>Н3:город (не являющийся центром субъекта РФ) с населением свыше 100 до 500 тыс. чел.</v>
          </cell>
          <cell r="M769" t="str">
            <v>23456</v>
          </cell>
          <cell r="N769" t="str">
            <v>10:00 18:00(14:00 15:00)|10:00 18:00(14:00 15:00)|10:00 18:00(14:00 15:00)|10:00 18:00(14:00 15:00)|10:00 18:00(14:00 15:00)</v>
          </cell>
          <cell r="O769" t="str">
            <v/>
          </cell>
          <cell r="P769" t="str">
            <v>Доп.офис №2491/033</v>
          </cell>
          <cell r="Q769" t="str">
            <v>Н3</v>
          </cell>
          <cell r="R769" t="str">
            <v>2491/033</v>
          </cell>
          <cell r="T769" t="str">
            <v/>
          </cell>
          <cell r="U769" t="str">
            <v>Доп.офис №2491/033</v>
          </cell>
          <cell r="V769" t="str">
            <v>Н3</v>
          </cell>
          <cell r="W769" t="str">
            <v>2491/033</v>
          </cell>
          <cell r="Y769" t="str">
            <v/>
          </cell>
          <cell r="Z769" t="str">
            <v>Доп.офис №2491/033</v>
          </cell>
          <cell r="AA769" t="str">
            <v>Н3</v>
          </cell>
          <cell r="AB769" t="str">
            <v>2491/033</v>
          </cell>
          <cell r="AD769" t="str">
            <v/>
          </cell>
          <cell r="AE769" t="str">
            <v>Доп.офис №2491/033</v>
          </cell>
          <cell r="AF769" t="str">
            <v>Н3</v>
          </cell>
          <cell r="AG769" t="str">
            <v>2491/033</v>
          </cell>
          <cell r="AI769" t="str">
            <v>Доп.офис №2491/033</v>
          </cell>
          <cell r="AJ769" t="str">
            <v>Доп.офис №2491/033</v>
          </cell>
          <cell r="AK769" t="str">
            <v>Н3</v>
          </cell>
          <cell r="AL769" t="str">
            <v>2491/033</v>
          </cell>
          <cell r="AO769">
            <v>9</v>
          </cell>
        </row>
        <row r="770">
          <cell r="A770" t="str">
            <v>8611/0244</v>
          </cell>
          <cell r="B770">
            <v>765</v>
          </cell>
          <cell r="C770" t="str">
            <v>Доп.офис №8611/0244</v>
          </cell>
          <cell r="D770" t="str">
            <v>П5:Дополнительный офис - специализированный филиал, обслуживающий физических лиц</v>
          </cell>
          <cell r="E770" t="str">
            <v>601966</v>
          </cell>
          <cell r="F770" t="str">
            <v>Владимирская область</v>
          </cell>
          <cell r="G770" t="str">
            <v>пгт.Мелехово, ул.Первомайская, 92</v>
          </cell>
          <cell r="H770" t="str">
            <v>(49232)78343</v>
          </cell>
          <cell r="I770" t="str">
            <v>Кондратьева Елена Александровна</v>
          </cell>
          <cell r="K770">
            <v>5</v>
          </cell>
          <cell r="L770" t="str">
            <v>Н6:городской населенный пункт (поселек городского типа, рабочий поселок)</v>
          </cell>
          <cell r="M770" t="str">
            <v>123456</v>
          </cell>
          <cell r="N770" t="str">
            <v>09:00 18:00|09:00 18:00|09:00 18:00|09:00 18:00|09:00 18:00|09:00 18:00</v>
          </cell>
          <cell r="O770" t="str">
            <v/>
          </cell>
          <cell r="P770" t="str">
            <v>Доп.офис №2491/020</v>
          </cell>
          <cell r="Q770" t="str">
            <v>Н6</v>
          </cell>
          <cell r="R770" t="str">
            <v>2491/020</v>
          </cell>
          <cell r="T770" t="str">
            <v/>
          </cell>
          <cell r="U770" t="str">
            <v>Доп.офис №2491/020</v>
          </cell>
          <cell r="V770" t="str">
            <v>Н6</v>
          </cell>
          <cell r="W770" t="str">
            <v>2491/020</v>
          </cell>
          <cell r="Y770" t="str">
            <v/>
          </cell>
          <cell r="Z770" t="str">
            <v>Доп.офис №2491/020</v>
          </cell>
          <cell r="AA770" t="str">
            <v>Н6</v>
          </cell>
          <cell r="AB770" t="str">
            <v>2491/020</v>
          </cell>
          <cell r="AD770" t="str">
            <v/>
          </cell>
          <cell r="AE770" t="str">
            <v>Доп.офис №2491/020</v>
          </cell>
          <cell r="AF770" t="str">
            <v>Н6</v>
          </cell>
          <cell r="AG770" t="str">
            <v>2491/020</v>
          </cell>
          <cell r="AI770" t="str">
            <v>Доп.офис №2491/020</v>
          </cell>
          <cell r="AJ770" t="str">
            <v>Доп.офис №2491/020</v>
          </cell>
          <cell r="AK770" t="str">
            <v>Н6</v>
          </cell>
          <cell r="AL770" t="str">
            <v>2491/020</v>
          </cell>
          <cell r="AO770">
            <v>5</v>
          </cell>
        </row>
        <row r="771">
          <cell r="A771" t="str">
            <v>8611/0245</v>
          </cell>
          <cell r="B771">
            <v>782</v>
          </cell>
          <cell r="C771" t="str">
            <v>Опер.касса №8611/0245</v>
          </cell>
          <cell r="D771" t="str">
            <v>П6:Операционная касса вне кассового узла</v>
          </cell>
          <cell r="E771" t="str">
            <v>601330</v>
          </cell>
          <cell r="F771" t="str">
            <v>Владимирская область</v>
          </cell>
          <cell r="G771" t="str">
            <v>п.Максима Горького, ул.Морозова, 3</v>
          </cell>
          <cell r="H771" t="str">
            <v>(49248)51342</v>
          </cell>
          <cell r="I771" t="str">
            <v>Морозова Татьяна Александровна</v>
          </cell>
          <cell r="K771">
            <v>2</v>
          </cell>
          <cell r="L771" t="str">
            <v>Н7:сельский населенный пункт</v>
          </cell>
          <cell r="M771" t="str">
            <v>12345</v>
          </cell>
          <cell r="N771" t="str">
            <v>09:00 17:00(13:00 14:00)|09:00 17:00(13:00 14:00)|09:00 17:00(13:00 14:00)|09:00 17:00(13:00 14:00)|09:00 17:00(13:00 14:00)</v>
          </cell>
          <cell r="O771" t="str">
            <v/>
          </cell>
          <cell r="P771" t="str">
            <v>Опер.касса №2491/062</v>
          </cell>
          <cell r="Q771" t="str">
            <v>Н7</v>
          </cell>
          <cell r="R771" t="str">
            <v>2491/062</v>
          </cell>
          <cell r="T771" t="str">
            <v/>
          </cell>
          <cell r="U771" t="str">
            <v>Опер.касса №2491/062</v>
          </cell>
          <cell r="V771" t="str">
            <v>Н7</v>
          </cell>
          <cell r="W771" t="str">
            <v>2491/062</v>
          </cell>
          <cell r="Y771" t="str">
            <v/>
          </cell>
          <cell r="Z771" t="str">
            <v>Опер.касса №2491/062</v>
          </cell>
          <cell r="AA771" t="str">
            <v>Н7</v>
          </cell>
          <cell r="AB771" t="str">
            <v>2491/062</v>
          </cell>
          <cell r="AD771" t="str">
            <v/>
          </cell>
          <cell r="AE771" t="str">
            <v>Опер.касса №2491/062</v>
          </cell>
          <cell r="AF771" t="str">
            <v>Н7</v>
          </cell>
          <cell r="AG771" t="str">
            <v>2491/062</v>
          </cell>
          <cell r="AI771" t="str">
            <v>Опер.касса №2491/062</v>
          </cell>
          <cell r="AJ771" t="str">
            <v>Опер.касса №2491/062</v>
          </cell>
          <cell r="AK771" t="str">
            <v>Н7</v>
          </cell>
          <cell r="AL771" t="str">
            <v>2491/062</v>
          </cell>
          <cell r="AO771">
            <v>2</v>
          </cell>
        </row>
        <row r="772">
          <cell r="A772" t="str">
            <v>8611/0246</v>
          </cell>
          <cell r="B772">
            <v>776</v>
          </cell>
          <cell r="C772" t="str">
            <v>Опер.касса №8611/0246</v>
          </cell>
          <cell r="D772" t="str">
            <v>П6:Операционная касса вне кассового узла</v>
          </cell>
          <cell r="E772" t="str">
            <v>601962</v>
          </cell>
          <cell r="F772" t="str">
            <v>Владимирская область</v>
          </cell>
          <cell r="G772" t="str">
            <v>п.Малыгино, ул.Школьная, 57а</v>
          </cell>
          <cell r="H772" t="str">
            <v>(49232)79573</v>
          </cell>
          <cell r="I772" t="str">
            <v>Ильина Татьяна Владимировна</v>
          </cell>
          <cell r="K772">
            <v>1.5</v>
          </cell>
          <cell r="L772" t="str">
            <v>Н7:сельский населенный пункт</v>
          </cell>
          <cell r="M772" t="str">
            <v>2345</v>
          </cell>
          <cell r="N772" t="str">
            <v>10:00 17:30(14:00 15:00)|10:00 17:30(14:00 15:00)|10:00 17:30(14:00 15:00)|10:00 17:30(14:00 15:00)</v>
          </cell>
          <cell r="O772" t="str">
            <v/>
          </cell>
          <cell r="P772" t="str">
            <v>Опер.касса №2491/056</v>
          </cell>
          <cell r="Q772" t="str">
            <v>Н7</v>
          </cell>
          <cell r="R772" t="str">
            <v>2491/056</v>
          </cell>
          <cell r="T772" t="str">
            <v/>
          </cell>
          <cell r="U772" t="str">
            <v>Опер.касса №2491/056</v>
          </cell>
          <cell r="V772" t="str">
            <v>Н7</v>
          </cell>
          <cell r="W772" t="str">
            <v>2491/056</v>
          </cell>
          <cell r="Y772" t="str">
            <v/>
          </cell>
          <cell r="Z772" t="str">
            <v>Опер.касса №2491/056</v>
          </cell>
          <cell r="AA772" t="str">
            <v>Н7</v>
          </cell>
          <cell r="AB772" t="str">
            <v>2491/056</v>
          </cell>
          <cell r="AD772" t="str">
            <v/>
          </cell>
          <cell r="AE772" t="str">
            <v>Опер.касса №2491/056</v>
          </cell>
          <cell r="AF772" t="str">
            <v>Н7</v>
          </cell>
          <cell r="AG772" t="str">
            <v>2491/056</v>
          </cell>
          <cell r="AI772" t="str">
            <v>Опер.касса №2491/056</v>
          </cell>
          <cell r="AJ772" t="str">
            <v>Опер.касса №2491/056</v>
          </cell>
          <cell r="AK772" t="str">
            <v>Н7</v>
          </cell>
          <cell r="AL772" t="str">
            <v>2491/056</v>
          </cell>
          <cell r="AO772">
            <v>2</v>
          </cell>
        </row>
        <row r="773">
          <cell r="A773" t="str">
            <v>8611/0247</v>
          </cell>
          <cell r="B773">
            <v>781</v>
          </cell>
          <cell r="C773" t="str">
            <v>Опер.касса №8611/0247</v>
          </cell>
          <cell r="D773" t="str">
            <v>П6:Операционная касса вне кассового узла</v>
          </cell>
          <cell r="E773" t="str">
            <v>601337</v>
          </cell>
          <cell r="F773" t="str">
            <v>Владимирская область</v>
          </cell>
          <cell r="G773" t="str">
            <v>п.Карла Маркса, ул.Шоссейная, 9</v>
          </cell>
          <cell r="H773" t="str">
            <v>(49248)57219</v>
          </cell>
          <cell r="I773" t="str">
            <v>Калинина Людмила Витальевна</v>
          </cell>
          <cell r="K773">
            <v>1.5</v>
          </cell>
          <cell r="L773" t="str">
            <v>Н7:сельский населенный пункт</v>
          </cell>
          <cell r="M773" t="str">
            <v>2345</v>
          </cell>
          <cell r="N773" t="str">
            <v>10:00 17:30(14:00 15:00)|10:00 17:30(14:00 15:00)|10:00 17:30(14:00 15:00)|10:00 17:30(14:00 15:00)</v>
          </cell>
          <cell r="O773" t="str">
            <v/>
          </cell>
          <cell r="P773" t="str">
            <v>Опер.касса №2491/061</v>
          </cell>
          <cell r="Q773" t="str">
            <v>Н7</v>
          </cell>
          <cell r="R773" t="str">
            <v>2491/061</v>
          </cell>
          <cell r="T773" t="str">
            <v/>
          </cell>
          <cell r="U773" t="str">
            <v>Опер.касса №2491/061</v>
          </cell>
          <cell r="V773" t="str">
            <v>Н7</v>
          </cell>
          <cell r="W773" t="str">
            <v>2491/061</v>
          </cell>
          <cell r="Y773" t="str">
            <v/>
          </cell>
          <cell r="Z773" t="str">
            <v>Опер.касса №2491/061</v>
          </cell>
          <cell r="AA773" t="str">
            <v>Н7</v>
          </cell>
          <cell r="AB773" t="str">
            <v>2491/061</v>
          </cell>
          <cell r="AD773" t="str">
            <v/>
          </cell>
          <cell r="AE773" t="str">
            <v>Опер.касса №2491/061</v>
          </cell>
          <cell r="AF773" t="str">
            <v>Н7</v>
          </cell>
          <cell r="AG773" t="str">
            <v>2491/061</v>
          </cell>
          <cell r="AI773" t="str">
            <v>Опер.касса №2491/061</v>
          </cell>
          <cell r="AJ773" t="str">
            <v>Опер.касса №2491/061</v>
          </cell>
          <cell r="AK773" t="str">
            <v>Н7</v>
          </cell>
          <cell r="AL773" t="str">
            <v>2491/061</v>
          </cell>
          <cell r="AO773">
            <v>2</v>
          </cell>
        </row>
        <row r="774">
          <cell r="A774" t="str">
            <v>8611/0248</v>
          </cell>
          <cell r="B774">
            <v>783</v>
          </cell>
          <cell r="C774" t="str">
            <v>Опер.касса №8611/0248</v>
          </cell>
          <cell r="D774" t="str">
            <v>П6:Операционная касса вне кассового узла</v>
          </cell>
          <cell r="E774" t="str">
            <v>601340</v>
          </cell>
          <cell r="F774" t="str">
            <v>Владимирская область</v>
          </cell>
          <cell r="G774" t="str">
            <v>п.Новки, ул.Ильича, 7</v>
          </cell>
          <cell r="H774" t="str">
            <v>(49248)62166</v>
          </cell>
          <cell r="I774" t="str">
            <v>Казаринова Ольга Владимировна</v>
          </cell>
          <cell r="K774">
            <v>1.5</v>
          </cell>
          <cell r="L774" t="str">
            <v>Н7:сельский населенный пункт</v>
          </cell>
          <cell r="M774" t="str">
            <v>2345</v>
          </cell>
          <cell r="N774" t="str">
            <v>08:00 15:30(12:00 13:00)|08:00 15:30(12:00 13:00)|08:00 15:30(12:00 13:00)|08:00 15:30(12:00 13:00)</v>
          </cell>
          <cell r="O774" t="str">
            <v/>
          </cell>
          <cell r="P774" t="str">
            <v>Опер.касса №2491/063</v>
          </cell>
          <cell r="Q774" t="str">
            <v>Н7</v>
          </cell>
          <cell r="R774" t="str">
            <v>2491/063</v>
          </cell>
          <cell r="T774" t="str">
            <v/>
          </cell>
          <cell r="U774" t="str">
            <v>Опер.касса №2491/063</v>
          </cell>
          <cell r="V774" t="str">
            <v>Н7</v>
          </cell>
          <cell r="W774" t="str">
            <v>2491/063</v>
          </cell>
          <cell r="Y774" t="str">
            <v/>
          </cell>
          <cell r="Z774" t="str">
            <v>Опер.касса №2491/063</v>
          </cell>
          <cell r="AA774" t="str">
            <v>Н7</v>
          </cell>
          <cell r="AB774" t="str">
            <v>2491/063</v>
          </cell>
          <cell r="AD774" t="str">
            <v/>
          </cell>
          <cell r="AE774" t="str">
            <v>Опер.касса №2491/063</v>
          </cell>
          <cell r="AF774" t="str">
            <v>Н7</v>
          </cell>
          <cell r="AG774" t="str">
            <v>2491/063</v>
          </cell>
          <cell r="AI774" t="str">
            <v>Опер.касса №2491/063</v>
          </cell>
          <cell r="AJ774" t="str">
            <v>Опер.касса №2491/063</v>
          </cell>
          <cell r="AK774" t="str">
            <v>Н7</v>
          </cell>
          <cell r="AL774" t="str">
            <v>2491/063</v>
          </cell>
          <cell r="AO774">
            <v>2</v>
          </cell>
        </row>
        <row r="775">
          <cell r="A775" t="str">
            <v>8611/0249</v>
          </cell>
          <cell r="B775">
            <v>763</v>
          </cell>
          <cell r="C775" t="str">
            <v>Опер.касса №8611/0249</v>
          </cell>
          <cell r="D775" t="str">
            <v>П6:Операционная касса вне кассового узла</v>
          </cell>
          <cell r="E775" t="str">
            <v>601951</v>
          </cell>
          <cell r="F775" t="str">
            <v>Владимирская область</v>
          </cell>
          <cell r="G775" t="str">
            <v>п.Достижение, ул.Фабричная, 41</v>
          </cell>
          <cell r="H775" t="str">
            <v>(49232)76047</v>
          </cell>
          <cell r="I775" t="str">
            <v>Полухина Елена Васильевна</v>
          </cell>
          <cell r="K775">
            <v>1</v>
          </cell>
          <cell r="L775" t="str">
            <v>Н7:сельский населенный пункт</v>
          </cell>
          <cell r="M775" t="str">
            <v>12345</v>
          </cell>
          <cell r="N775" t="str">
            <v>08:30 16:30(13:00 14:00)|08:30 16:30(13:00 14:00)|08:30 16:30(13:00 14:00)|08:30 16:30(13:00 14:00)|08:30 16:30(13:00 14:00)</v>
          </cell>
          <cell r="O775" t="str">
            <v/>
          </cell>
          <cell r="P775" t="str">
            <v>Опер.касса №2491/015</v>
          </cell>
          <cell r="Q775" t="str">
            <v>Н7</v>
          </cell>
          <cell r="R775" t="str">
            <v>2491/015</v>
          </cell>
          <cell r="T775" t="str">
            <v/>
          </cell>
          <cell r="U775" t="str">
            <v>Опер.касса №2491/015</v>
          </cell>
          <cell r="V775" t="str">
            <v>Н7</v>
          </cell>
          <cell r="W775" t="str">
            <v>2491/015</v>
          </cell>
          <cell r="Y775" t="str">
            <v/>
          </cell>
          <cell r="Z775" t="str">
            <v>Опер.касса №2491/015</v>
          </cell>
          <cell r="AA775" t="str">
            <v>Н7</v>
          </cell>
          <cell r="AB775" t="str">
            <v>2491/015</v>
          </cell>
          <cell r="AD775" t="str">
            <v/>
          </cell>
          <cell r="AE775" t="str">
            <v>Опер.касса №2491/015</v>
          </cell>
          <cell r="AF775" t="str">
            <v>Н7</v>
          </cell>
          <cell r="AG775" t="str">
            <v>2491/015</v>
          </cell>
          <cell r="AI775" t="str">
            <v>Опер.касса №2491/015</v>
          </cell>
          <cell r="AJ775" t="str">
            <v>Опер.касса №2491/015</v>
          </cell>
          <cell r="AK775" t="str">
            <v>Н7</v>
          </cell>
          <cell r="AL775" t="str">
            <v>2491/015</v>
          </cell>
          <cell r="AO775">
            <v>1</v>
          </cell>
        </row>
        <row r="776">
          <cell r="A776" t="str">
            <v>8611/0250</v>
          </cell>
          <cell r="B776">
            <v>770</v>
          </cell>
          <cell r="C776" t="str">
            <v>Опер.касса №8611/0250</v>
          </cell>
          <cell r="D776" t="str">
            <v>П6:Операционная касса вне кассового узла</v>
          </cell>
          <cell r="E776" t="str">
            <v>601973</v>
          </cell>
          <cell r="F776" t="str">
            <v>Владимирская область</v>
          </cell>
          <cell r="G776" t="str">
            <v>п.Красный Октябрь, ул.Комсомольская, 2А</v>
          </cell>
          <cell r="H776" t="str">
            <v>(49232)70171</v>
          </cell>
          <cell r="I776" t="str">
            <v>Кузнецова Елена Алексеевна</v>
          </cell>
          <cell r="K776">
            <v>1</v>
          </cell>
          <cell r="L776" t="str">
            <v>Н7:сельский населенный пункт</v>
          </cell>
          <cell r="M776" t="str">
            <v>2345</v>
          </cell>
          <cell r="N776" t="str">
            <v>08:00 17:30(13:00 13:30)|08:00 17:30(13:00 13:30)|08:00 17:30(13:00 13:30)|08:00 17:30(13:00 13:30)</v>
          </cell>
          <cell r="O776" t="str">
            <v/>
          </cell>
          <cell r="P776" t="str">
            <v>Опер.касса №2491/042</v>
          </cell>
          <cell r="Q776" t="str">
            <v>Н7</v>
          </cell>
          <cell r="R776" t="str">
            <v>2491/042</v>
          </cell>
          <cell r="T776" t="str">
            <v/>
          </cell>
          <cell r="U776" t="str">
            <v>Опер.касса №2491/042</v>
          </cell>
          <cell r="V776" t="str">
            <v>Н7</v>
          </cell>
          <cell r="W776" t="str">
            <v>2491/042</v>
          </cell>
          <cell r="Y776" t="str">
            <v/>
          </cell>
          <cell r="Z776" t="str">
            <v>Опер.касса №2491/042</v>
          </cell>
          <cell r="AA776" t="str">
            <v>Н7</v>
          </cell>
          <cell r="AB776" t="str">
            <v>2491/042</v>
          </cell>
          <cell r="AD776" t="str">
            <v/>
          </cell>
          <cell r="AE776" t="str">
            <v>Опер.касса №2491/042</v>
          </cell>
          <cell r="AF776" t="str">
            <v>Н7</v>
          </cell>
          <cell r="AG776" t="str">
            <v>2491/042</v>
          </cell>
          <cell r="AI776" t="str">
            <v>Опер.касса №2491/042</v>
          </cell>
          <cell r="AJ776" t="str">
            <v>Опер.касса №2491/042</v>
          </cell>
          <cell r="AK776" t="str">
            <v>Н7</v>
          </cell>
          <cell r="AL776" t="str">
            <v>2491/042</v>
          </cell>
          <cell r="AO776">
            <v>1</v>
          </cell>
        </row>
        <row r="777">
          <cell r="A777" t="str">
            <v>8611/0251</v>
          </cell>
          <cell r="B777">
            <v>777</v>
          </cell>
          <cell r="C777" t="str">
            <v>Опер.касса №8611/0251</v>
          </cell>
          <cell r="D777" t="str">
            <v>П6:Операционная касса вне кассового узла</v>
          </cell>
          <cell r="E777" t="str">
            <v>601966</v>
          </cell>
          <cell r="F777" t="str">
            <v>Владимирская область</v>
          </cell>
          <cell r="G777" t="str">
            <v>п.Первомайский, 4</v>
          </cell>
          <cell r="H777" t="str">
            <v>(49232)78307</v>
          </cell>
          <cell r="I777" t="str">
            <v>Балукова Д.И.</v>
          </cell>
          <cell r="K777">
            <v>1</v>
          </cell>
          <cell r="L777" t="str">
            <v>Н7:сельский населенный пункт</v>
          </cell>
          <cell r="M777" t="str">
            <v>12345</v>
          </cell>
          <cell r="N777" t="str">
            <v>08:30 16:30(13:00 14:00)|08:30 16:30(13:00 14:00)|08:30 16:30(13:00 14:00)|08:30 16:30(13:00 14:00)|08:30 16:30(13:00 14:00)</v>
          </cell>
          <cell r="O777" t="str">
            <v/>
          </cell>
          <cell r="P777" t="str">
            <v>Опер.касса №2491/057</v>
          </cell>
          <cell r="Q777" t="str">
            <v>Н7</v>
          </cell>
          <cell r="R777" t="str">
            <v>2491/057</v>
          </cell>
          <cell r="T777" t="str">
            <v/>
          </cell>
          <cell r="U777" t="str">
            <v>Опер.касса №2491/057</v>
          </cell>
          <cell r="V777" t="str">
            <v>Н7</v>
          </cell>
          <cell r="W777" t="str">
            <v>2491/057</v>
          </cell>
          <cell r="Y777" t="str">
            <v/>
          </cell>
          <cell r="Z777" t="str">
            <v>Опер.касса №2491/057</v>
          </cell>
          <cell r="AA777" t="str">
            <v>Н7</v>
          </cell>
          <cell r="AB777" t="str">
            <v>2491/057</v>
          </cell>
          <cell r="AD777" t="str">
            <v/>
          </cell>
          <cell r="AE777" t="str">
            <v>Опер.касса №2491/057</v>
          </cell>
          <cell r="AF777" t="str">
            <v>Н7</v>
          </cell>
          <cell r="AG777" t="str">
            <v>2491/057</v>
          </cell>
          <cell r="AI777" t="str">
            <v>Опер.касса №2491/057</v>
          </cell>
          <cell r="AJ777" t="str">
            <v>Опер.касса №2491/057</v>
          </cell>
          <cell r="AK777" t="str">
            <v>Н7</v>
          </cell>
          <cell r="AL777" t="str">
            <v>2491/057</v>
          </cell>
          <cell r="AO777">
            <v>1</v>
          </cell>
        </row>
        <row r="778">
          <cell r="A778" t="str">
            <v>8611/0252</v>
          </cell>
          <cell r="B778">
            <v>761</v>
          </cell>
          <cell r="C778" t="str">
            <v>Опер.касса №8611/0252</v>
          </cell>
          <cell r="D778" t="str">
            <v>П6:Операционная касса вне кассового узла</v>
          </cell>
          <cell r="E778" t="str">
            <v>601972</v>
          </cell>
          <cell r="F778" t="str">
            <v>Владимирская область</v>
          </cell>
          <cell r="G778" t="str">
            <v>п.Эсино</v>
          </cell>
          <cell r="H778" t="str">
            <v>(49232)77388</v>
          </cell>
          <cell r="I778" t="str">
            <v>Суетинова Татьяна Владимировна</v>
          </cell>
          <cell r="K778">
            <v>0.75</v>
          </cell>
          <cell r="L778" t="str">
            <v>Н7:сельский населенный пункт</v>
          </cell>
          <cell r="M778" t="str">
            <v>2345</v>
          </cell>
          <cell r="N778" t="str">
            <v>09:00 16:30(13:00 13:30)|09:00 16:30(13:00 13:30)|09:00 16:30(13:00 13:30)|09:00 16:30(13:00 13:30)</v>
          </cell>
          <cell r="O778" t="str">
            <v/>
          </cell>
          <cell r="P778" t="str">
            <v>Опер.касса №2491/011</v>
          </cell>
          <cell r="Q778" t="str">
            <v>Н7</v>
          </cell>
          <cell r="R778" t="str">
            <v>2491/011</v>
          </cell>
          <cell r="T778" t="str">
            <v/>
          </cell>
          <cell r="U778" t="str">
            <v>Опер.касса №2491/011</v>
          </cell>
          <cell r="V778" t="str">
            <v>Н7</v>
          </cell>
          <cell r="W778" t="str">
            <v>2491/011</v>
          </cell>
          <cell r="Y778" t="str">
            <v/>
          </cell>
          <cell r="Z778" t="str">
            <v>Опер.касса №2491/011</v>
          </cell>
          <cell r="AA778" t="str">
            <v>Н7</v>
          </cell>
          <cell r="AB778" t="str">
            <v>2491/011</v>
          </cell>
          <cell r="AD778" t="str">
            <v/>
          </cell>
          <cell r="AE778" t="str">
            <v>Опер.касса №2491/011</v>
          </cell>
          <cell r="AF778" t="str">
            <v>Н7</v>
          </cell>
          <cell r="AG778" t="str">
            <v>2491/011</v>
          </cell>
          <cell r="AI778" t="str">
            <v>Опер.касса №2491/011</v>
          </cell>
          <cell r="AJ778" t="str">
            <v>Опер.касса №2491/011</v>
          </cell>
          <cell r="AK778" t="str">
            <v>Н7</v>
          </cell>
          <cell r="AL778" t="str">
            <v>2491/011</v>
          </cell>
          <cell r="AO778">
            <v>1</v>
          </cell>
        </row>
        <row r="779">
          <cell r="A779" t="str">
            <v>8611/0253</v>
          </cell>
          <cell r="B779">
            <v>766</v>
          </cell>
          <cell r="C779" t="str">
            <v>Опер.касса №8611/0253</v>
          </cell>
          <cell r="D779" t="str">
            <v>П6:Операционная касса вне кассового узла</v>
          </cell>
          <cell r="E779" t="str">
            <v>601975</v>
          </cell>
          <cell r="F779" t="str">
            <v>Владимирская область</v>
          </cell>
          <cell r="G779" t="str">
            <v>п.Красный Маяк, ул.Маяковского, 7</v>
          </cell>
          <cell r="H779" t="str">
            <v>(49232)75321</v>
          </cell>
          <cell r="I779" t="str">
            <v>Ершова Наталья Александровна</v>
          </cell>
          <cell r="K779">
            <v>0.5</v>
          </cell>
          <cell r="L779" t="str">
            <v>Н7:сельский населенный пункт</v>
          </cell>
          <cell r="M779" t="str">
            <v>234</v>
          </cell>
          <cell r="N779" t="str">
            <v>09:00 15:30(13:00 13:30)|09:00 15:30(13:00 13:30)|09:00 15:30(13:00 13:30)</v>
          </cell>
          <cell r="O779" t="str">
            <v/>
          </cell>
          <cell r="P779" t="str">
            <v>Опер.касса №2491/031</v>
          </cell>
          <cell r="Q779" t="str">
            <v>Н7</v>
          </cell>
          <cell r="R779" t="str">
            <v>2491/031</v>
          </cell>
          <cell r="T779" t="str">
            <v/>
          </cell>
          <cell r="U779" t="str">
            <v>Опер.касса №2491/031</v>
          </cell>
          <cell r="V779" t="str">
            <v>Н7</v>
          </cell>
          <cell r="W779" t="str">
            <v>2491/031</v>
          </cell>
          <cell r="Y779" t="str">
            <v/>
          </cell>
          <cell r="Z779" t="str">
            <v>Опер.касса №2491/031</v>
          </cell>
          <cell r="AA779" t="str">
            <v>Н7</v>
          </cell>
          <cell r="AB779" t="str">
            <v>2491/031</v>
          </cell>
          <cell r="AD779" t="str">
            <v/>
          </cell>
          <cell r="AE779" t="str">
            <v>Опер.касса №2491/031</v>
          </cell>
          <cell r="AF779" t="str">
            <v>Н7</v>
          </cell>
          <cell r="AG779" t="str">
            <v>2491/031</v>
          </cell>
          <cell r="AI779" t="str">
            <v>Опер.касса №2491/031</v>
          </cell>
          <cell r="AJ779" t="str">
            <v>Опер.касса №2491/031</v>
          </cell>
          <cell r="AK779" t="str">
            <v>Н7</v>
          </cell>
          <cell r="AL779" t="str">
            <v>2491/031</v>
          </cell>
          <cell r="AO779">
            <v>1</v>
          </cell>
        </row>
        <row r="780">
          <cell r="A780" t="str">
            <v>8611/0254</v>
          </cell>
          <cell r="B780">
            <v>771</v>
          </cell>
          <cell r="C780" t="str">
            <v>Опер.касса №8611/0254</v>
          </cell>
          <cell r="D780" t="str">
            <v>П6:Операционная касса вне кассового узла</v>
          </cell>
          <cell r="E780" t="str">
            <v>601950</v>
          </cell>
          <cell r="F780" t="str">
            <v>Владимирская область</v>
          </cell>
          <cell r="G780" t="str">
            <v>п.Восход, ул.Полевая, 1</v>
          </cell>
          <cell r="H780" t="str">
            <v>(49232)77724</v>
          </cell>
          <cell r="I780" t="str">
            <v>Елисеева Валентина Ивановна</v>
          </cell>
          <cell r="K780">
            <v>0.5</v>
          </cell>
          <cell r="L780" t="str">
            <v>Н7:сельский населенный пункт</v>
          </cell>
          <cell r="M780" t="str">
            <v>234</v>
          </cell>
          <cell r="N780" t="str">
            <v>09:00 15:30(13:00 13:30)|09:00 15:30(13:00 13:30)|09:00 15:30(13:00 13:30)</v>
          </cell>
          <cell r="O780" t="str">
            <v/>
          </cell>
          <cell r="P780" t="str">
            <v>Опер.касса №2491/047</v>
          </cell>
          <cell r="Q780" t="str">
            <v>Н7</v>
          </cell>
          <cell r="R780" t="str">
            <v>2491/047</v>
          </cell>
          <cell r="T780" t="str">
            <v/>
          </cell>
          <cell r="U780" t="str">
            <v>Опер.касса №2491/047</v>
          </cell>
          <cell r="V780" t="str">
            <v>Н7</v>
          </cell>
          <cell r="W780" t="str">
            <v>2491/047</v>
          </cell>
          <cell r="Y780" t="str">
            <v/>
          </cell>
          <cell r="Z780" t="str">
            <v>Опер.касса №2491/047</v>
          </cell>
          <cell r="AA780" t="str">
            <v>Н7</v>
          </cell>
          <cell r="AB780" t="str">
            <v>2491/047</v>
          </cell>
          <cell r="AD780" t="str">
            <v/>
          </cell>
          <cell r="AE780" t="str">
            <v>Опер.касса №2491/047</v>
          </cell>
          <cell r="AF780" t="str">
            <v>Н7</v>
          </cell>
          <cell r="AG780" t="str">
            <v>2491/047</v>
          </cell>
          <cell r="AI780" t="str">
            <v>Опер.касса №2491/047</v>
          </cell>
          <cell r="AJ780" t="str">
            <v>Опер.касса №2491/047</v>
          </cell>
          <cell r="AK780" t="str">
            <v>Н7</v>
          </cell>
          <cell r="AL780" t="str">
            <v>2491/047</v>
          </cell>
          <cell r="AO780">
            <v>1</v>
          </cell>
        </row>
        <row r="781">
          <cell r="A781" t="str">
            <v>8611/0255</v>
          </cell>
          <cell r="B781">
            <v>780</v>
          </cell>
          <cell r="C781" t="str">
            <v>Опер.касса №8611/0255</v>
          </cell>
          <cell r="D781" t="str">
            <v>П6:Операционная касса вне кассового узла</v>
          </cell>
          <cell r="E781" t="str">
            <v>601334</v>
          </cell>
          <cell r="F781" t="str">
            <v>Владимирская область</v>
          </cell>
          <cell r="G781" t="str">
            <v>п.Красина, ул.Зеленая, 3</v>
          </cell>
          <cell r="H781" t="str">
            <v>(49248)51138</v>
          </cell>
          <cell r="I781" t="str">
            <v>Бурова Вера Ивановна</v>
          </cell>
          <cell r="K781">
            <v>0.5</v>
          </cell>
          <cell r="L781" t="str">
            <v>Н7:сельский населенный пункт</v>
          </cell>
          <cell r="M781" t="str">
            <v>246</v>
          </cell>
          <cell r="N781" t="str">
            <v>08:00 14:30(13:00 13:30)|08:00 14:30(13:00 13:30)|08:00 14:30(13:00 13:30)</v>
          </cell>
          <cell r="O781" t="str">
            <v/>
          </cell>
          <cell r="P781" t="str">
            <v>Опер.касса №2491/060</v>
          </cell>
          <cell r="Q781" t="str">
            <v>Н7</v>
          </cell>
          <cell r="R781" t="str">
            <v>2491/060</v>
          </cell>
          <cell r="T781" t="str">
            <v/>
          </cell>
          <cell r="U781" t="str">
            <v>Опер.касса №2491/060</v>
          </cell>
          <cell r="V781" t="str">
            <v>Н7</v>
          </cell>
          <cell r="W781" t="str">
            <v>2491/060</v>
          </cell>
          <cell r="Y781" t="str">
            <v/>
          </cell>
          <cell r="Z781" t="str">
            <v>Опер.касса №2491/060</v>
          </cell>
          <cell r="AA781" t="str">
            <v>Н7</v>
          </cell>
          <cell r="AB781" t="str">
            <v>2491/060</v>
          </cell>
          <cell r="AD781" t="str">
            <v/>
          </cell>
          <cell r="AE781" t="str">
            <v>Опер.касса №2491/060</v>
          </cell>
          <cell r="AF781" t="str">
            <v>Н7</v>
          </cell>
          <cell r="AG781" t="str">
            <v>2491/060</v>
          </cell>
          <cell r="AI781" t="str">
            <v>Опер.касса №2491/060</v>
          </cell>
          <cell r="AJ781" t="str">
            <v>Опер.касса №2491/060</v>
          </cell>
          <cell r="AK781" t="str">
            <v>Н7</v>
          </cell>
          <cell r="AL781" t="str">
            <v>2491/060</v>
          </cell>
          <cell r="AO781">
            <v>1</v>
          </cell>
        </row>
        <row r="782">
          <cell r="A782" t="str">
            <v>8611/0256</v>
          </cell>
          <cell r="B782">
            <v>762</v>
          </cell>
          <cell r="C782" t="str">
            <v>Опер.касса №8611/0256</v>
          </cell>
          <cell r="D782" t="str">
            <v>П6:Операционная касса вне кассового узла</v>
          </cell>
          <cell r="E782" t="str">
            <v>601952</v>
          </cell>
          <cell r="F782" t="str">
            <v>Владимирская область</v>
          </cell>
          <cell r="G782" t="str">
            <v>с.Клязьменский Городок, ул.Фабричный поселок, 35</v>
          </cell>
          <cell r="H782" t="str">
            <v>(49232)76446</v>
          </cell>
          <cell r="I782" t="str">
            <v>Романова Надежда Анатольевна</v>
          </cell>
          <cell r="K782">
            <v>0.75</v>
          </cell>
          <cell r="L782" t="str">
            <v>Н7:сельский населенный пункт</v>
          </cell>
          <cell r="M782" t="str">
            <v>2345</v>
          </cell>
          <cell r="N782" t="str">
            <v>08:00 16:00(12:00 13:00)|08:00 16:00(12:00 13:00)|08:00 16:00(12:00 13:00)|08:00 16:00(12:00 13:00)</v>
          </cell>
          <cell r="O782" t="str">
            <v/>
          </cell>
          <cell r="P782" t="str">
            <v>Опер.касса №2491/012</v>
          </cell>
          <cell r="Q782" t="str">
            <v>Н7</v>
          </cell>
          <cell r="R782" t="str">
            <v>2491/012</v>
          </cell>
          <cell r="T782" t="str">
            <v/>
          </cell>
          <cell r="U782" t="str">
            <v>Опер.касса №2491/012</v>
          </cell>
          <cell r="V782" t="str">
            <v>Н7</v>
          </cell>
          <cell r="W782" t="str">
            <v>2491/012</v>
          </cell>
          <cell r="Y782" t="str">
            <v/>
          </cell>
          <cell r="Z782" t="str">
            <v>Опер.касса №2491/012</v>
          </cell>
          <cell r="AA782" t="str">
            <v>Н7</v>
          </cell>
          <cell r="AB782" t="str">
            <v>2491/012</v>
          </cell>
          <cell r="AD782" t="str">
            <v/>
          </cell>
          <cell r="AE782" t="str">
            <v>Опер.касса №2491/012</v>
          </cell>
          <cell r="AF782" t="str">
            <v>Н7</v>
          </cell>
          <cell r="AG782" t="str">
            <v>2491/012</v>
          </cell>
          <cell r="AI782" t="str">
            <v>Опер.касса №2491/012</v>
          </cell>
          <cell r="AJ782" t="str">
            <v>Опер.касса №2491/012</v>
          </cell>
          <cell r="AK782" t="str">
            <v>Н7</v>
          </cell>
          <cell r="AL782" t="str">
            <v>2491/012</v>
          </cell>
          <cell r="AO782">
            <v>1</v>
          </cell>
        </row>
        <row r="783">
          <cell r="A783" t="str">
            <v>8611/0257</v>
          </cell>
          <cell r="B783">
            <v>773</v>
          </cell>
          <cell r="C783" t="str">
            <v>Опер.касса №8611/0257</v>
          </cell>
          <cell r="D783" t="str">
            <v>П6:Операционная касса вне кассового узла</v>
          </cell>
          <cell r="E783" t="str">
            <v>601956</v>
          </cell>
          <cell r="F783" t="str">
            <v>Владимирская область</v>
          </cell>
          <cell r="G783" t="str">
            <v>с.Пантелеево</v>
          </cell>
          <cell r="H783" t="str">
            <v>(49232)75637</v>
          </cell>
          <cell r="I783" t="str">
            <v>Гулина Марина Васильевна</v>
          </cell>
          <cell r="K783">
            <v>0.5</v>
          </cell>
          <cell r="L783" t="str">
            <v>Н7:сельский населенный пункт</v>
          </cell>
          <cell r="M783" t="str">
            <v>234</v>
          </cell>
          <cell r="N783" t="str">
            <v>09:30 16:00(13:30 14:00)|09:30 16:00(13:30 14:00)|09:30 16:00(13:30 14:00)</v>
          </cell>
          <cell r="O783" t="str">
            <v/>
          </cell>
          <cell r="P783" t="str">
            <v>Опер.касса №2491/053</v>
          </cell>
          <cell r="Q783" t="str">
            <v>Н7</v>
          </cell>
          <cell r="R783" t="str">
            <v>2491/053</v>
          </cell>
          <cell r="T783" t="str">
            <v/>
          </cell>
          <cell r="U783" t="str">
            <v>Опер.касса №2491/053</v>
          </cell>
          <cell r="V783" t="str">
            <v>Н7</v>
          </cell>
          <cell r="W783" t="str">
            <v>2491/053</v>
          </cell>
          <cell r="Y783" t="str">
            <v/>
          </cell>
          <cell r="Z783" t="str">
            <v>Опер.касса №2491/053</v>
          </cell>
          <cell r="AA783" t="str">
            <v>Н7</v>
          </cell>
          <cell r="AB783" t="str">
            <v>2491/053</v>
          </cell>
          <cell r="AD783" t="str">
            <v/>
          </cell>
          <cell r="AE783" t="str">
            <v>Опер.касса №2491/053</v>
          </cell>
          <cell r="AF783" t="str">
            <v>Н7</v>
          </cell>
          <cell r="AG783" t="str">
            <v>2491/053</v>
          </cell>
          <cell r="AI783" t="str">
            <v>Опер.касса №2491/053</v>
          </cell>
          <cell r="AJ783" t="str">
            <v>Опер.касса №2491/053</v>
          </cell>
          <cell r="AK783" t="str">
            <v>Н7</v>
          </cell>
          <cell r="AL783" t="str">
            <v>2491/053</v>
          </cell>
          <cell r="AO783">
            <v>1</v>
          </cell>
        </row>
        <row r="784">
          <cell r="A784" t="str">
            <v>8611/056</v>
          </cell>
          <cell r="B784">
            <v>861</v>
          </cell>
          <cell r="C784" t="str">
            <v>Доп.офис №8611/056</v>
          </cell>
          <cell r="D784" t="str">
            <v>П5:Дополнительный офис - специализированный филиал, обслуживающий физических лиц</v>
          </cell>
          <cell r="E784" t="str">
            <v>600005</v>
          </cell>
          <cell r="F784" t="str">
            <v>Владимирская область</v>
          </cell>
          <cell r="G784" t="str">
            <v>г.Владимир, ул.Горького, 85Б</v>
          </cell>
          <cell r="H784" t="str">
            <v>(4922)537625</v>
          </cell>
          <cell r="I784" t="str">
            <v>Шляпникова Светлана Евгеньевна</v>
          </cell>
          <cell r="K784">
            <v>26.5</v>
          </cell>
          <cell r="L784" t="str">
            <v>Н1:город - центр субъекта Российской Федерации</v>
          </cell>
          <cell r="M784" t="str">
            <v>1234567</v>
          </cell>
          <cell r="N784" t="str">
            <v>08:30 20:00|08:30 20:00|08:30 20:00|08:30 20:00|08:30 20:00|09:00 17:00|09:00 14:00</v>
          </cell>
          <cell r="O784" t="str">
            <v/>
          </cell>
          <cell r="P784">
            <v>18</v>
          </cell>
          <cell r="Q784" t="str">
            <v>Н1</v>
          </cell>
          <cell r="R784" t="e">
            <v>#VALUE!</v>
          </cell>
          <cell r="T784" t="str">
            <v/>
          </cell>
          <cell r="U784">
            <v>18</v>
          </cell>
          <cell r="V784" t="str">
            <v>Н1</v>
          </cell>
          <cell r="W784" t="e">
            <v>#VALUE!</v>
          </cell>
          <cell r="Y784" t="str">
            <v/>
          </cell>
          <cell r="Z784">
            <v>18</v>
          </cell>
          <cell r="AA784" t="str">
            <v>Н1</v>
          </cell>
          <cell r="AB784" t="e">
            <v>#VALUE!</v>
          </cell>
          <cell r="AD784" t="str">
            <v/>
          </cell>
          <cell r="AE784">
            <v>18</v>
          </cell>
          <cell r="AF784" t="str">
            <v>Н1</v>
          </cell>
          <cell r="AG784" t="e">
            <v>#VALUE!</v>
          </cell>
          <cell r="AI784" t="str">
            <v/>
          </cell>
          <cell r="AJ784">
            <v>18</v>
          </cell>
          <cell r="AK784" t="str">
            <v>Н1</v>
          </cell>
          <cell r="AL784" t="e">
            <v>#VALUE!</v>
          </cell>
          <cell r="AO784">
            <v>18</v>
          </cell>
        </row>
        <row r="785">
          <cell r="A785" t="str">
            <v>8611/058</v>
          </cell>
          <cell r="B785">
            <v>862</v>
          </cell>
          <cell r="C785" t="str">
            <v>Доп.офис №8611/058</v>
          </cell>
          <cell r="D785" t="str">
            <v>П5:Дополнительный офис - специализированный филиал, обслуживающий физических лиц</v>
          </cell>
          <cell r="E785" t="str">
            <v>600007</v>
          </cell>
          <cell r="F785" t="str">
            <v>Владимирская область</v>
          </cell>
          <cell r="G785" t="str">
            <v>г.Владимир, ул.Мира, 90</v>
          </cell>
          <cell r="H785" t="str">
            <v>(4922)534649</v>
          </cell>
          <cell r="I785" t="str">
            <v>Шибутова Наталья Николаевна</v>
          </cell>
          <cell r="K785">
            <v>9</v>
          </cell>
          <cell r="L785" t="str">
            <v>Н1:город - центр субъекта Российской Федерации</v>
          </cell>
          <cell r="M785" t="str">
            <v>123456</v>
          </cell>
          <cell r="N785" t="str">
            <v>10:00 19:00(14:00 15:00)|10:00 19:00(14:00 15:00)|10:00 19:00(14:00 15:00)|10:00 19:00(14:00 15:00)|10:00 19:00(14:00 15:00)|10:00 15:00(00:00 00:00)</v>
          </cell>
          <cell r="O785" t="str">
            <v/>
          </cell>
          <cell r="P785">
            <v>7</v>
          </cell>
          <cell r="Q785" t="str">
            <v>Н1</v>
          </cell>
          <cell r="R785" t="e">
            <v>#VALUE!</v>
          </cell>
          <cell r="T785" t="str">
            <v/>
          </cell>
          <cell r="U785">
            <v>7</v>
          </cell>
          <cell r="V785" t="str">
            <v>Н1</v>
          </cell>
          <cell r="W785" t="e">
            <v>#VALUE!</v>
          </cell>
          <cell r="Y785" t="str">
            <v/>
          </cell>
          <cell r="Z785">
            <v>7</v>
          </cell>
          <cell r="AA785" t="str">
            <v>Н1</v>
          </cell>
          <cell r="AB785" t="e">
            <v>#VALUE!</v>
          </cell>
          <cell r="AD785" t="str">
            <v/>
          </cell>
          <cell r="AE785">
            <v>7</v>
          </cell>
          <cell r="AF785" t="str">
            <v>Н1</v>
          </cell>
          <cell r="AG785" t="e">
            <v>#VALUE!</v>
          </cell>
          <cell r="AI785" t="str">
            <v/>
          </cell>
          <cell r="AJ785">
            <v>7</v>
          </cell>
          <cell r="AK785" t="str">
            <v>Н1</v>
          </cell>
          <cell r="AL785" t="e">
            <v>#VALUE!</v>
          </cell>
          <cell r="AO785">
            <v>7</v>
          </cell>
        </row>
        <row r="786">
          <cell r="A786" t="str">
            <v>8611/063</v>
          </cell>
          <cell r="B786">
            <v>863</v>
          </cell>
          <cell r="C786" t="str">
            <v>Опер.касса №8611/063</v>
          </cell>
          <cell r="D786" t="str">
            <v>П6:Операционная касса вне кассового узла</v>
          </cell>
          <cell r="E786" t="str">
            <v>600009</v>
          </cell>
          <cell r="F786" t="str">
            <v>Владимирская область</v>
          </cell>
          <cell r="G786" t="str">
            <v>г.Владимир, ул.Полины Осипенко, 12</v>
          </cell>
          <cell r="H786" t="str">
            <v>(4922)535035</v>
          </cell>
          <cell r="I786" t="str">
            <v>Простова Ирина Александровна</v>
          </cell>
          <cell r="K786">
            <v>5</v>
          </cell>
          <cell r="L786" t="str">
            <v>Н1:город - центр субъекта Российской Федерации</v>
          </cell>
          <cell r="M786" t="str">
            <v>123456</v>
          </cell>
          <cell r="N786" t="str">
            <v>09:00 19:30(14:00 15:00)|09:00 19:30(14:00 15:00)|09:00 19:30(14:00 15:00)|09:00 19:30(14:00 15:00)|09:00 19:30(14:00 15:00)|09:00 17:00(14:00 15:00)</v>
          </cell>
          <cell r="O786" t="str">
            <v/>
          </cell>
          <cell r="P786">
            <v>2</v>
          </cell>
          <cell r="Q786" t="str">
            <v>Н1</v>
          </cell>
          <cell r="R786" t="e">
            <v>#VALUE!</v>
          </cell>
          <cell r="T786" t="str">
            <v/>
          </cell>
          <cell r="U786">
            <v>2</v>
          </cell>
          <cell r="V786" t="str">
            <v>Н1</v>
          </cell>
          <cell r="W786" t="e">
            <v>#VALUE!</v>
          </cell>
          <cell r="Y786" t="str">
            <v/>
          </cell>
          <cell r="Z786">
            <v>2</v>
          </cell>
          <cell r="AA786" t="str">
            <v>Н1</v>
          </cell>
          <cell r="AB786" t="e">
            <v>#VALUE!</v>
          </cell>
          <cell r="AD786" t="str">
            <v/>
          </cell>
          <cell r="AE786">
            <v>2</v>
          </cell>
          <cell r="AF786" t="str">
            <v>Н1</v>
          </cell>
          <cell r="AG786" t="e">
            <v>#VALUE!</v>
          </cell>
          <cell r="AI786" t="str">
            <v/>
          </cell>
          <cell r="AJ786">
            <v>2</v>
          </cell>
          <cell r="AK786" t="str">
            <v>Н1</v>
          </cell>
          <cell r="AL786" t="e">
            <v>#VALUE!</v>
          </cell>
          <cell r="AO786">
            <v>2</v>
          </cell>
        </row>
        <row r="787">
          <cell r="A787" t="str">
            <v>8611/073</v>
          </cell>
          <cell r="B787">
            <v>864</v>
          </cell>
          <cell r="C787" t="str">
            <v>Опер.касса №8611/073</v>
          </cell>
          <cell r="D787" t="str">
            <v>П6:Операционная касса вне кассового узла</v>
          </cell>
          <cell r="E787" t="str">
            <v>600017</v>
          </cell>
          <cell r="F787" t="str">
            <v>Владимирская область</v>
          </cell>
          <cell r="G787" t="str">
            <v>г.Владимир, ул.Мира, 23</v>
          </cell>
          <cell r="H787" t="str">
            <v>(4922)533162</v>
          </cell>
          <cell r="I787" t="str">
            <v>Живохина Светлана Николаевна</v>
          </cell>
          <cell r="K787">
            <v>7</v>
          </cell>
          <cell r="L787" t="str">
            <v>Н1:город - центр субъекта Российской Федерации</v>
          </cell>
          <cell r="M787" t="str">
            <v>123456</v>
          </cell>
          <cell r="N787" t="str">
            <v>09:00 19:30(14:00 15:00)|09:00 19:30(14:00 15:00)|09:00 19:30(14:00 15:00)|09:00 19:30(14:00 15:00)|09:00 19:30(14:00 15:00)|09:00 17:00(14:00 15:00)</v>
          </cell>
          <cell r="O787" t="str">
            <v/>
          </cell>
          <cell r="P787">
            <v>4</v>
          </cell>
          <cell r="Q787" t="str">
            <v>Н1</v>
          </cell>
          <cell r="R787" t="e">
            <v>#VALUE!</v>
          </cell>
          <cell r="T787" t="str">
            <v/>
          </cell>
          <cell r="U787">
            <v>4</v>
          </cell>
          <cell r="V787" t="str">
            <v>Н1</v>
          </cell>
          <cell r="W787" t="e">
            <v>#VALUE!</v>
          </cell>
          <cell r="Y787" t="str">
            <v/>
          </cell>
          <cell r="Z787">
            <v>4</v>
          </cell>
          <cell r="AA787" t="str">
            <v>Н1</v>
          </cell>
          <cell r="AB787" t="e">
            <v>#VALUE!</v>
          </cell>
          <cell r="AD787" t="str">
            <v/>
          </cell>
          <cell r="AE787">
            <v>4</v>
          </cell>
          <cell r="AF787" t="str">
            <v>Н1</v>
          </cell>
          <cell r="AG787" t="e">
            <v>#VALUE!</v>
          </cell>
          <cell r="AI787" t="str">
            <v/>
          </cell>
          <cell r="AJ787">
            <v>4</v>
          </cell>
          <cell r="AK787" t="str">
            <v>Н1</v>
          </cell>
          <cell r="AL787" t="e">
            <v>#VALUE!</v>
          </cell>
          <cell r="AO787">
            <v>4</v>
          </cell>
        </row>
        <row r="788">
          <cell r="A788" t="str">
            <v>8611/077</v>
          </cell>
          <cell r="B788">
            <v>865</v>
          </cell>
          <cell r="C788" t="str">
            <v>Доп.офис №8611/077</v>
          </cell>
          <cell r="D788" t="str">
            <v>П3:Дополнительный офис - универсальный филиал</v>
          </cell>
          <cell r="E788" t="str">
            <v>600016</v>
          </cell>
          <cell r="F788" t="str">
            <v>Владимирская область</v>
          </cell>
          <cell r="G788" t="str">
            <v>г.Владимир, ул.Добросельская, 2А</v>
          </cell>
          <cell r="H788" t="str">
            <v>(4922)216571</v>
          </cell>
          <cell r="I788" t="str">
            <v>Абдрузакова Елена Викторовна</v>
          </cell>
          <cell r="K788">
            <v>20.75</v>
          </cell>
          <cell r="L788" t="str">
            <v>Н1:город - центр субъекта Российской Федерации</v>
          </cell>
          <cell r="M788" t="str">
            <v>123456</v>
          </cell>
          <cell r="N788" t="str">
            <v>09:00 19:00|09:00 19:00|09:00 19:00|09:00 19:00|09:00 19:00|09:00 15:00</v>
          </cell>
          <cell r="O788" t="str">
            <v/>
          </cell>
          <cell r="P788">
            <v>13</v>
          </cell>
          <cell r="Q788" t="str">
            <v>Н1</v>
          </cell>
          <cell r="R788" t="e">
            <v>#VALUE!</v>
          </cell>
          <cell r="T788" t="str">
            <v/>
          </cell>
          <cell r="U788">
            <v>13</v>
          </cell>
          <cell r="V788" t="str">
            <v>Н1</v>
          </cell>
          <cell r="W788" t="e">
            <v>#VALUE!</v>
          </cell>
          <cell r="Y788" t="str">
            <v/>
          </cell>
          <cell r="Z788">
            <v>13</v>
          </cell>
          <cell r="AA788" t="str">
            <v>Н1</v>
          </cell>
          <cell r="AB788" t="e">
            <v>#VALUE!</v>
          </cell>
          <cell r="AD788" t="str">
            <v/>
          </cell>
          <cell r="AE788">
            <v>13</v>
          </cell>
          <cell r="AF788" t="str">
            <v>Н1</v>
          </cell>
          <cell r="AG788" t="e">
            <v>#VALUE!</v>
          </cell>
          <cell r="AI788" t="str">
            <v/>
          </cell>
          <cell r="AJ788">
            <v>13</v>
          </cell>
          <cell r="AK788" t="str">
            <v>Н1</v>
          </cell>
          <cell r="AL788" t="e">
            <v>#VALUE!</v>
          </cell>
          <cell r="AO788">
            <v>13</v>
          </cell>
        </row>
        <row r="789">
          <cell r="A789" t="str">
            <v>8611/081</v>
          </cell>
          <cell r="B789">
            <v>866</v>
          </cell>
          <cell r="C789" t="str">
            <v>Опер.касса №8611/081</v>
          </cell>
          <cell r="D789" t="str">
            <v>П6:Операционная касса вне кассового узла</v>
          </cell>
          <cell r="E789" t="str">
            <v>600900</v>
          </cell>
          <cell r="F789" t="str">
            <v>Владимирская область</v>
          </cell>
          <cell r="G789" t="str">
            <v>г.Владимир, мкр.Юрьевец, Институтский городок, 19</v>
          </cell>
          <cell r="H789" t="str">
            <v>(4922)260215</v>
          </cell>
          <cell r="I789" t="str">
            <v>Захарова Ирина Васильевна</v>
          </cell>
          <cell r="K789">
            <v>7.75</v>
          </cell>
          <cell r="L789" t="str">
            <v>Н1:город - центр субъекта Российской Федерации</v>
          </cell>
          <cell r="M789" t="str">
            <v>123456</v>
          </cell>
          <cell r="N789" t="str">
            <v>09:00 18:00|09:00 18:00|09:00 18:00|09:00 18:00|09:00 18:00|09:30 14:30</v>
          </cell>
          <cell r="O789" t="str">
            <v/>
          </cell>
          <cell r="P789">
            <v>5</v>
          </cell>
          <cell r="Q789" t="str">
            <v>Н1</v>
          </cell>
          <cell r="R789" t="e">
            <v>#VALUE!</v>
          </cell>
          <cell r="T789" t="str">
            <v/>
          </cell>
          <cell r="U789">
            <v>5</v>
          </cell>
          <cell r="V789" t="str">
            <v>Н1</v>
          </cell>
          <cell r="W789" t="e">
            <v>#VALUE!</v>
          </cell>
          <cell r="Y789" t="str">
            <v/>
          </cell>
          <cell r="Z789">
            <v>5</v>
          </cell>
          <cell r="AA789" t="str">
            <v>Н1</v>
          </cell>
          <cell r="AB789" t="e">
            <v>#VALUE!</v>
          </cell>
          <cell r="AD789" t="str">
            <v/>
          </cell>
          <cell r="AE789">
            <v>5</v>
          </cell>
          <cell r="AF789" t="str">
            <v>Н1</v>
          </cell>
          <cell r="AG789" t="e">
            <v>#VALUE!</v>
          </cell>
          <cell r="AI789" t="str">
            <v/>
          </cell>
          <cell r="AJ789">
            <v>5</v>
          </cell>
          <cell r="AK789" t="str">
            <v>Н1</v>
          </cell>
          <cell r="AL789" t="e">
            <v>#VALUE!</v>
          </cell>
          <cell r="AO789">
            <v>5</v>
          </cell>
        </row>
        <row r="790">
          <cell r="A790" t="str">
            <v>8611/082</v>
          </cell>
          <cell r="B790">
            <v>867</v>
          </cell>
          <cell r="C790" t="str">
            <v>Опер.касса №8611/082</v>
          </cell>
          <cell r="D790" t="str">
            <v>П6:Операционная касса вне кассового узла</v>
          </cell>
          <cell r="E790" t="str">
            <v>600020</v>
          </cell>
          <cell r="F790" t="str">
            <v>Владимирская область</v>
          </cell>
          <cell r="G790" t="str">
            <v>г.Владимир, ул.Усти-на-Лабе, 2</v>
          </cell>
          <cell r="H790" t="str">
            <v>(4922)326395</v>
          </cell>
          <cell r="I790" t="str">
            <v>Власенко Елена Владимировна</v>
          </cell>
          <cell r="K790">
            <v>5</v>
          </cell>
          <cell r="L790" t="str">
            <v>Н1:город - центр субъекта Российской Федерации</v>
          </cell>
          <cell r="M790" t="str">
            <v>123456</v>
          </cell>
          <cell r="N790" t="str">
            <v>08:30 18:30(13:00 14:00)|08:30 18:30(13:00 14:00)|08:30 18:30(13:00 14:00)|08:30 18:30(13:00 14:00)|08:30 18:30(13:00 14:00)|09:00 14:00</v>
          </cell>
          <cell r="O790" t="str">
            <v/>
          </cell>
          <cell r="P790">
            <v>4</v>
          </cell>
          <cell r="Q790" t="str">
            <v>Н1</v>
          </cell>
          <cell r="R790" t="e">
            <v>#VALUE!</v>
          </cell>
          <cell r="T790" t="str">
            <v/>
          </cell>
          <cell r="U790">
            <v>4</v>
          </cell>
          <cell r="V790" t="str">
            <v>Н1</v>
          </cell>
          <cell r="W790" t="e">
            <v>#VALUE!</v>
          </cell>
          <cell r="Y790" t="str">
            <v/>
          </cell>
          <cell r="Z790">
            <v>4</v>
          </cell>
          <cell r="AA790" t="str">
            <v>Н1</v>
          </cell>
          <cell r="AB790" t="e">
            <v>#VALUE!</v>
          </cell>
          <cell r="AD790" t="str">
            <v/>
          </cell>
          <cell r="AE790">
            <v>4</v>
          </cell>
          <cell r="AF790" t="str">
            <v>Н1</v>
          </cell>
          <cell r="AG790" t="e">
            <v>#VALUE!</v>
          </cell>
          <cell r="AI790" t="str">
            <v/>
          </cell>
          <cell r="AJ790">
            <v>4</v>
          </cell>
          <cell r="AK790" t="str">
            <v>Н1</v>
          </cell>
          <cell r="AL790" t="e">
            <v>#VALUE!</v>
          </cell>
          <cell r="AO790">
            <v>4</v>
          </cell>
        </row>
        <row r="791">
          <cell r="A791" t="str">
            <v>8611/083</v>
          </cell>
          <cell r="B791">
            <v>868</v>
          </cell>
          <cell r="C791" t="str">
            <v>Доп.офис №8611/083</v>
          </cell>
          <cell r="D791" t="str">
            <v>П5:Дополнительный офис - специализированный филиал, обслуживающий физических лиц</v>
          </cell>
          <cell r="E791" t="str">
            <v>600014</v>
          </cell>
          <cell r="F791" t="str">
            <v>Владимирская область</v>
          </cell>
          <cell r="G791" t="str">
            <v>г.Владимир, ул.Белоконской, 18</v>
          </cell>
          <cell r="H791" t="str">
            <v>(4922)532688</v>
          </cell>
          <cell r="I791" t="str">
            <v>Артемьева Елена Юрьевна</v>
          </cell>
          <cell r="K791">
            <v>11</v>
          </cell>
          <cell r="L791" t="str">
            <v>Н1:город - центр субъекта Российской Федерации</v>
          </cell>
          <cell r="M791" t="str">
            <v>123456</v>
          </cell>
          <cell r="N791" t="str">
            <v>09:00 19:00(00:00 00:00)|09:00 19:00(00:00 00:00)|09:00 19:00(00:00 00:00)|09:00 19:00(00:00 00:00)|09:00 19:00(00:00 00:00)|09:00 14:00</v>
          </cell>
          <cell r="O791" t="str">
            <v/>
          </cell>
          <cell r="P791">
            <v>8</v>
          </cell>
          <cell r="Q791" t="str">
            <v>Н1</v>
          </cell>
          <cell r="R791" t="e">
            <v>#VALUE!</v>
          </cell>
          <cell r="T791" t="str">
            <v/>
          </cell>
          <cell r="U791">
            <v>8</v>
          </cell>
          <cell r="V791" t="str">
            <v>Н1</v>
          </cell>
          <cell r="W791" t="e">
            <v>#VALUE!</v>
          </cell>
          <cell r="Y791" t="str">
            <v/>
          </cell>
          <cell r="Z791">
            <v>8</v>
          </cell>
          <cell r="AA791" t="str">
            <v>Н1</v>
          </cell>
          <cell r="AB791" t="e">
            <v>#VALUE!</v>
          </cell>
          <cell r="AD791" t="str">
            <v/>
          </cell>
          <cell r="AE791">
            <v>8</v>
          </cell>
          <cell r="AF791" t="str">
            <v>Н1</v>
          </cell>
          <cell r="AG791" t="e">
            <v>#VALUE!</v>
          </cell>
          <cell r="AI791" t="str">
            <v/>
          </cell>
          <cell r="AJ791">
            <v>8</v>
          </cell>
          <cell r="AK791" t="str">
            <v>Н1</v>
          </cell>
          <cell r="AL791" t="e">
            <v>#VALUE!</v>
          </cell>
          <cell r="AO791">
            <v>8</v>
          </cell>
        </row>
        <row r="792">
          <cell r="A792" t="str">
            <v>8611/086</v>
          </cell>
          <cell r="B792">
            <v>869</v>
          </cell>
          <cell r="C792" t="str">
            <v>Опер.касса №8611/086</v>
          </cell>
          <cell r="D792" t="str">
            <v>П6:Операционная касса вне кассового узла</v>
          </cell>
          <cell r="E792" t="str">
            <v>600009</v>
          </cell>
          <cell r="F792" t="str">
            <v>Владимирская область</v>
          </cell>
          <cell r="G792" t="str">
            <v>г.Владимир, ул.Полины Осипенко, 23А</v>
          </cell>
          <cell r="H792" t="str">
            <v>(4922)539895</v>
          </cell>
          <cell r="I792" t="str">
            <v>Крылова Любовь Евгеньевна</v>
          </cell>
          <cell r="K792">
            <v>6</v>
          </cell>
          <cell r="L792" t="str">
            <v>Н1:город - центр субъекта Российской Федерации</v>
          </cell>
          <cell r="M792" t="str">
            <v>123456</v>
          </cell>
          <cell r="N792" t="str">
            <v>09:00 19:00(13:00 14:00)|09:00 19:00(13:00 14:00)|09:00 19:00(13:00 14:00)|09:00 19:00(13:00 14:00)|09:00 19:00(13:00 14:00)|09:00 17:00(13:00 14:00)</v>
          </cell>
          <cell r="O792" t="str">
            <v/>
          </cell>
          <cell r="P792">
            <v>5</v>
          </cell>
          <cell r="Q792" t="str">
            <v>Н1</v>
          </cell>
          <cell r="R792" t="e">
            <v>#VALUE!</v>
          </cell>
          <cell r="T792" t="str">
            <v/>
          </cell>
          <cell r="U792">
            <v>5</v>
          </cell>
          <cell r="V792" t="str">
            <v>Н1</v>
          </cell>
          <cell r="W792" t="e">
            <v>#VALUE!</v>
          </cell>
          <cell r="Y792" t="str">
            <v/>
          </cell>
          <cell r="Z792">
            <v>5</v>
          </cell>
          <cell r="AA792" t="str">
            <v>Н1</v>
          </cell>
          <cell r="AB792" t="e">
            <v>#VALUE!</v>
          </cell>
          <cell r="AD792" t="str">
            <v/>
          </cell>
          <cell r="AE792">
            <v>5</v>
          </cell>
          <cell r="AF792" t="str">
            <v>Н1</v>
          </cell>
          <cell r="AG792" t="e">
            <v>#VALUE!</v>
          </cell>
          <cell r="AI792" t="str">
            <v/>
          </cell>
          <cell r="AJ792">
            <v>5</v>
          </cell>
          <cell r="AK792" t="str">
            <v>Н1</v>
          </cell>
          <cell r="AL792" t="e">
            <v>#VALUE!</v>
          </cell>
          <cell r="AO792">
            <v>5</v>
          </cell>
        </row>
        <row r="793">
          <cell r="A793" t="str">
            <v>8611/088</v>
          </cell>
          <cell r="B793">
            <v>870</v>
          </cell>
          <cell r="C793" t="str">
            <v>Доп.офис №8611/088</v>
          </cell>
          <cell r="D793" t="str">
            <v>П5:Дополнительный офис - специализированный филиал, обслуживающий физических лиц</v>
          </cell>
          <cell r="E793" t="str">
            <v>600032</v>
          </cell>
          <cell r="F793" t="str">
            <v>Владимирская область</v>
          </cell>
          <cell r="G793" t="str">
            <v>г.Владимир, ул.Добросельская, 205</v>
          </cell>
          <cell r="H793" t="str">
            <v>(4922)211031</v>
          </cell>
          <cell r="I793" t="str">
            <v>Титова Жаннв Анатольевна</v>
          </cell>
          <cell r="K793">
            <v>10</v>
          </cell>
          <cell r="L793" t="str">
            <v>Н1:город - центр субъекта Российской Федерации</v>
          </cell>
          <cell r="M793" t="str">
            <v>123456</v>
          </cell>
          <cell r="N793" t="str">
            <v>09:00 19:00(14:00 15:00)|09:00 19:00(14:00 15:00)|09:00 19:00(14:00 15:00)|09:00 19:00(14:00 15:00)|09:00 19:00(14:00 15:00)|09:30 14:30</v>
          </cell>
          <cell r="O793" t="str">
            <v/>
          </cell>
          <cell r="P793">
            <v>7</v>
          </cell>
          <cell r="Q793" t="str">
            <v>Н1</v>
          </cell>
          <cell r="R793" t="e">
            <v>#VALUE!</v>
          </cell>
          <cell r="T793" t="str">
            <v/>
          </cell>
          <cell r="U793">
            <v>7</v>
          </cell>
          <cell r="V793" t="str">
            <v>Н1</v>
          </cell>
          <cell r="W793" t="e">
            <v>#VALUE!</v>
          </cell>
          <cell r="Y793" t="str">
            <v/>
          </cell>
          <cell r="Z793">
            <v>7</v>
          </cell>
          <cell r="AA793" t="str">
            <v>Н1</v>
          </cell>
          <cell r="AB793" t="e">
            <v>#VALUE!</v>
          </cell>
          <cell r="AD793" t="str">
            <v/>
          </cell>
          <cell r="AE793">
            <v>7</v>
          </cell>
          <cell r="AF793" t="str">
            <v>Н1</v>
          </cell>
          <cell r="AG793" t="e">
            <v>#VALUE!</v>
          </cell>
          <cell r="AI793" t="str">
            <v/>
          </cell>
          <cell r="AJ793">
            <v>7</v>
          </cell>
          <cell r="AK793" t="str">
            <v>Н1</v>
          </cell>
          <cell r="AL793" t="e">
            <v>#VALUE!</v>
          </cell>
          <cell r="AO793">
            <v>7</v>
          </cell>
        </row>
        <row r="794">
          <cell r="A794" t="str">
            <v>8611/089</v>
          </cell>
          <cell r="B794">
            <v>871</v>
          </cell>
          <cell r="C794" t="str">
            <v>Доп.офис №8611/089</v>
          </cell>
          <cell r="D794" t="str">
            <v>П5:Дополнительный офис - специализированный филиал, обслуживающий физических лиц</v>
          </cell>
          <cell r="E794" t="str">
            <v>600028</v>
          </cell>
          <cell r="F794" t="str">
            <v>Владимирская область</v>
          </cell>
          <cell r="G794" t="str">
            <v>г.Владимир, проспект Строителей, 46</v>
          </cell>
          <cell r="H794" t="str">
            <v>(4922)338607</v>
          </cell>
          <cell r="I794" t="str">
            <v>Гусева Ольга Николаевна</v>
          </cell>
          <cell r="K794">
            <v>22</v>
          </cell>
          <cell r="L794" t="str">
            <v>Н1:город - центр субъекта Российской Федерации</v>
          </cell>
          <cell r="M794" t="str">
            <v>1234567</v>
          </cell>
          <cell r="N794" t="str">
            <v>08:30 19:30(00:00 00:00)|08:30 19:30(00:00 00:00)|08:30 19:30(00:00 00:00)|08:30 19:30(00:00 00:00)|08:30 19:30(00:00 00:00)|09:00 17:00(00:00 00:00)|09:00 14:00</v>
          </cell>
          <cell r="O794" t="str">
            <v/>
          </cell>
          <cell r="P794">
            <v>12</v>
          </cell>
          <cell r="Q794" t="str">
            <v>Н1</v>
          </cell>
          <cell r="R794" t="e">
            <v>#VALUE!</v>
          </cell>
          <cell r="T794" t="str">
            <v/>
          </cell>
          <cell r="U794">
            <v>12</v>
          </cell>
          <cell r="V794" t="str">
            <v>Н1</v>
          </cell>
          <cell r="W794" t="e">
            <v>#VALUE!</v>
          </cell>
          <cell r="Y794" t="str">
            <v/>
          </cell>
          <cell r="Z794">
            <v>12</v>
          </cell>
          <cell r="AA794" t="str">
            <v>Н1</v>
          </cell>
          <cell r="AB794" t="e">
            <v>#VALUE!</v>
          </cell>
          <cell r="AD794" t="str">
            <v/>
          </cell>
          <cell r="AE794">
            <v>12</v>
          </cell>
          <cell r="AF794" t="str">
            <v>Н1</v>
          </cell>
          <cell r="AG794" t="e">
            <v>#VALUE!</v>
          </cell>
          <cell r="AI794" t="str">
            <v/>
          </cell>
          <cell r="AJ794">
            <v>12</v>
          </cell>
          <cell r="AK794" t="str">
            <v>Н1</v>
          </cell>
          <cell r="AL794" t="e">
            <v>#VALUE!</v>
          </cell>
          <cell r="AO794">
            <v>12</v>
          </cell>
        </row>
        <row r="795">
          <cell r="A795" t="str">
            <v>8611/090</v>
          </cell>
          <cell r="B795">
            <v>872</v>
          </cell>
          <cell r="C795" t="str">
            <v>Опер.касса №8611/090</v>
          </cell>
          <cell r="D795" t="str">
            <v>П6:Операционная касса вне кассового узла</v>
          </cell>
          <cell r="E795" t="str">
            <v>600027</v>
          </cell>
          <cell r="F795" t="str">
            <v>Владимирская область</v>
          </cell>
          <cell r="G795" t="str">
            <v>г.Владимир, ул.Комиссарова, 13</v>
          </cell>
          <cell r="H795" t="str">
            <v>(4922)210070</v>
          </cell>
          <cell r="I795" t="str">
            <v>Шемякова Галина Анатольевна</v>
          </cell>
          <cell r="K795">
            <v>18.75</v>
          </cell>
          <cell r="L795" t="str">
            <v>Н1:город - центр субъекта Российской Федерации</v>
          </cell>
          <cell r="M795" t="str">
            <v>1234567</v>
          </cell>
          <cell r="N795" t="str">
            <v>09:00 19:30|09:00 19:30|09:00 19:30|09:00 19:30|09:00 19:30|09:00 17:00|09:00 14:00</v>
          </cell>
          <cell r="O795" t="str">
            <v/>
          </cell>
          <cell r="P795">
            <v>8</v>
          </cell>
          <cell r="Q795" t="str">
            <v>Н1</v>
          </cell>
          <cell r="R795" t="e">
            <v>#VALUE!</v>
          </cell>
          <cell r="T795" t="str">
            <v/>
          </cell>
          <cell r="U795">
            <v>8</v>
          </cell>
          <cell r="V795" t="str">
            <v>Н1</v>
          </cell>
          <cell r="W795" t="e">
            <v>#VALUE!</v>
          </cell>
          <cell r="Y795" t="str">
            <v/>
          </cell>
          <cell r="Z795">
            <v>8</v>
          </cell>
          <cell r="AA795" t="str">
            <v>Н1</v>
          </cell>
          <cell r="AB795" t="e">
            <v>#VALUE!</v>
          </cell>
          <cell r="AD795" t="str">
            <v/>
          </cell>
          <cell r="AE795">
            <v>8</v>
          </cell>
          <cell r="AF795" t="str">
            <v>Н1</v>
          </cell>
          <cell r="AG795" t="e">
            <v>#VALUE!</v>
          </cell>
          <cell r="AI795" t="str">
            <v/>
          </cell>
          <cell r="AJ795">
            <v>8</v>
          </cell>
          <cell r="AK795" t="str">
            <v>Н1</v>
          </cell>
          <cell r="AL795" t="e">
            <v>#VALUE!</v>
          </cell>
          <cell r="AO795">
            <v>8</v>
          </cell>
        </row>
        <row r="796">
          <cell r="A796" t="str">
            <v>8611/094</v>
          </cell>
          <cell r="B796">
            <v>873</v>
          </cell>
          <cell r="C796" t="str">
            <v>Доп.офис №8611/094</v>
          </cell>
          <cell r="D796" t="str">
            <v>П5:Дополнительный офис - специализированный филиал, обслуживающий физических лиц</v>
          </cell>
          <cell r="E796" t="str">
            <v>600021</v>
          </cell>
          <cell r="F796" t="str">
            <v>Владимирская область</v>
          </cell>
          <cell r="G796" t="str">
            <v>г.Владимир, ул.Красноармейская, 43г</v>
          </cell>
          <cell r="H796" t="str">
            <v>(4922)320049</v>
          </cell>
          <cell r="I796" t="str">
            <v>Гроза Елена Владимировна</v>
          </cell>
          <cell r="K796">
            <v>7</v>
          </cell>
          <cell r="L796" t="str">
            <v>Н1:город - центр субъекта Российской Федерации</v>
          </cell>
          <cell r="M796" t="str">
            <v>123456</v>
          </cell>
          <cell r="N796" t="str">
            <v>10:00 19:00|10:00 19:00|10:00 19:00|10:00 19:00|10:00 19:00|10:00 15:00</v>
          </cell>
          <cell r="O796" t="str">
            <v/>
          </cell>
          <cell r="P796">
            <v>5</v>
          </cell>
          <cell r="Q796" t="str">
            <v>Н1</v>
          </cell>
          <cell r="R796" t="e">
            <v>#VALUE!</v>
          </cell>
          <cell r="T796" t="str">
            <v/>
          </cell>
          <cell r="U796">
            <v>5</v>
          </cell>
          <cell r="V796" t="str">
            <v>Н1</v>
          </cell>
          <cell r="W796" t="e">
            <v>#VALUE!</v>
          </cell>
          <cell r="Y796" t="str">
            <v/>
          </cell>
          <cell r="Z796">
            <v>5</v>
          </cell>
          <cell r="AA796" t="str">
            <v>Н1</v>
          </cell>
          <cell r="AB796" t="e">
            <v>#VALUE!</v>
          </cell>
          <cell r="AD796" t="str">
            <v/>
          </cell>
          <cell r="AE796">
            <v>5</v>
          </cell>
          <cell r="AF796" t="str">
            <v>Н1</v>
          </cell>
          <cell r="AG796" t="e">
            <v>#VALUE!</v>
          </cell>
          <cell r="AI796" t="str">
            <v/>
          </cell>
          <cell r="AJ796">
            <v>5</v>
          </cell>
          <cell r="AK796" t="str">
            <v>Н1</v>
          </cell>
          <cell r="AL796" t="e">
            <v>#VALUE!</v>
          </cell>
          <cell r="AO796">
            <v>5</v>
          </cell>
        </row>
        <row r="797">
          <cell r="A797" t="str">
            <v>8611/095</v>
          </cell>
          <cell r="B797">
            <v>874</v>
          </cell>
          <cell r="C797" t="str">
            <v>Доп.офис №8611/095</v>
          </cell>
          <cell r="D797" t="str">
            <v>П5:Дополнительный офис - специализированный филиал, обслуживающий физических лиц</v>
          </cell>
          <cell r="E797" t="str">
            <v>600910</v>
          </cell>
          <cell r="F797" t="str">
            <v>Владимирская область</v>
          </cell>
          <cell r="G797" t="str">
            <v>г.Радужный, 1 квартал, 34</v>
          </cell>
          <cell r="H797" t="str">
            <v>(4922)33964</v>
          </cell>
          <cell r="I797" t="str">
            <v>Рощина Галина Ивановна</v>
          </cell>
          <cell r="K797">
            <v>7</v>
          </cell>
          <cell r="L797" t="str">
            <v>Н5:город (не являющийся центром субъекта РФ) с населением до 50 тыс. чел.</v>
          </cell>
          <cell r="M797" t="str">
            <v>23456</v>
          </cell>
          <cell r="N797" t="str">
            <v>11:00 19:00(14:00 15:00)|11:00 19:00(14:00 15:00)|11:00 19:00(14:00 15:00)|11:00 19:00(14:00 15:00)|10:00 17:00(14:00 15:00)</v>
          </cell>
          <cell r="O797" t="str">
            <v/>
          </cell>
          <cell r="P797">
            <v>8</v>
          </cell>
          <cell r="Q797" t="str">
            <v>Н5</v>
          </cell>
          <cell r="R797" t="e">
            <v>#VALUE!</v>
          </cell>
          <cell r="T797" t="str">
            <v/>
          </cell>
          <cell r="U797">
            <v>8</v>
          </cell>
          <cell r="V797" t="str">
            <v>Н5</v>
          </cell>
          <cell r="W797" t="e">
            <v>#VALUE!</v>
          </cell>
          <cell r="Y797" t="str">
            <v/>
          </cell>
          <cell r="Z797">
            <v>8</v>
          </cell>
          <cell r="AA797" t="str">
            <v>Н5</v>
          </cell>
          <cell r="AB797" t="e">
            <v>#VALUE!</v>
          </cell>
          <cell r="AD797" t="str">
            <v/>
          </cell>
          <cell r="AE797">
            <v>8</v>
          </cell>
          <cell r="AF797" t="str">
            <v>Н5</v>
          </cell>
          <cell r="AG797" t="e">
            <v>#VALUE!</v>
          </cell>
          <cell r="AI797" t="str">
            <v/>
          </cell>
          <cell r="AJ797">
            <v>8</v>
          </cell>
          <cell r="AK797" t="str">
            <v>Н5</v>
          </cell>
          <cell r="AL797" t="e">
            <v>#VALUE!</v>
          </cell>
          <cell r="AO797">
            <v>8</v>
          </cell>
        </row>
        <row r="798">
          <cell r="A798" t="str">
            <v>8611/096</v>
          </cell>
          <cell r="B798">
            <v>875</v>
          </cell>
          <cell r="C798" t="str">
            <v>Доп.офис №8611/096</v>
          </cell>
          <cell r="D798" t="str">
            <v>П5:Дополнительный офис - специализированный филиал, обслуживающий физических лиц</v>
          </cell>
          <cell r="E798" t="str">
            <v>600027</v>
          </cell>
          <cell r="F798" t="str">
            <v>Владимирская область</v>
          </cell>
          <cell r="G798" t="str">
            <v>г.Владимир, ул.Растопчина, 51</v>
          </cell>
          <cell r="H798" t="str">
            <v>(4922)212878</v>
          </cell>
          <cell r="I798" t="str">
            <v>Кувшинова Татьяна Геннадьевна</v>
          </cell>
          <cell r="K798">
            <v>7.5</v>
          </cell>
          <cell r="L798" t="str">
            <v>Н1:город - центр субъекта Российской Федерации</v>
          </cell>
          <cell r="M798" t="str">
            <v>123456</v>
          </cell>
          <cell r="N798" t="str">
            <v>09:00 19:00|09:00 19:00|09:00 19:00|09:00 19:00|09:00 19:00|09:30 14:30</v>
          </cell>
          <cell r="O798" t="str">
            <v/>
          </cell>
          <cell r="P798">
            <v>4</v>
          </cell>
          <cell r="Q798" t="str">
            <v>Н1</v>
          </cell>
          <cell r="R798" t="e">
            <v>#VALUE!</v>
          </cell>
          <cell r="T798" t="str">
            <v/>
          </cell>
          <cell r="U798">
            <v>4</v>
          </cell>
          <cell r="V798" t="str">
            <v>Н1</v>
          </cell>
          <cell r="W798" t="e">
            <v>#VALUE!</v>
          </cell>
          <cell r="Y798" t="str">
            <v/>
          </cell>
          <cell r="Z798">
            <v>4</v>
          </cell>
          <cell r="AA798" t="str">
            <v>Н1</v>
          </cell>
          <cell r="AB798" t="e">
            <v>#VALUE!</v>
          </cell>
          <cell r="AD798" t="str">
            <v/>
          </cell>
          <cell r="AE798">
            <v>4</v>
          </cell>
          <cell r="AF798" t="str">
            <v>Н1</v>
          </cell>
          <cell r="AG798" t="e">
            <v>#VALUE!</v>
          </cell>
          <cell r="AI798" t="str">
            <v/>
          </cell>
          <cell r="AJ798">
            <v>4</v>
          </cell>
          <cell r="AK798" t="str">
            <v>Н1</v>
          </cell>
          <cell r="AL798" t="e">
            <v>#VALUE!</v>
          </cell>
          <cell r="AO798">
            <v>4</v>
          </cell>
        </row>
        <row r="799">
          <cell r="A799" t="str">
            <v>8611/097</v>
          </cell>
          <cell r="B799">
            <v>876</v>
          </cell>
          <cell r="C799" t="str">
            <v>Доп.офис №8611/097</v>
          </cell>
          <cell r="D799" t="str">
            <v>П5:Дополнительный офис - специализированный филиал, обслуживающий физических лиц</v>
          </cell>
          <cell r="E799" t="str">
            <v>600035</v>
          </cell>
          <cell r="F799" t="str">
            <v>Владимирская область</v>
          </cell>
          <cell r="G799" t="str">
            <v>г.Владимир, ул.Соколово-Соколенка, 19д</v>
          </cell>
          <cell r="H799" t="str">
            <v>(4922)211222</v>
          </cell>
          <cell r="I799" t="str">
            <v>Булычев Александр Сергеевич</v>
          </cell>
          <cell r="K799">
            <v>12.5</v>
          </cell>
          <cell r="L799" t="str">
            <v>Н1:город - центр субъекта Российской Федерации</v>
          </cell>
          <cell r="M799" t="str">
            <v>123456</v>
          </cell>
          <cell r="N799" t="str">
            <v>09:00 19:00(00:00 00:00)|09:00 19:00(00:00 00:00)|09:00 19:00(00:00 00:00)|09:00 19:00(00:00 00:00)|09:00 19:00(00:00 00:00)|09:00 17:00(00:00 00:00)</v>
          </cell>
          <cell r="O799" t="str">
            <v/>
          </cell>
          <cell r="P799">
            <v>9</v>
          </cell>
          <cell r="Q799" t="str">
            <v>Н1</v>
          </cell>
          <cell r="R799" t="e">
            <v>#VALUE!</v>
          </cell>
          <cell r="T799" t="str">
            <v/>
          </cell>
          <cell r="U799">
            <v>9</v>
          </cell>
          <cell r="V799" t="str">
            <v>Н1</v>
          </cell>
          <cell r="W799" t="e">
            <v>#VALUE!</v>
          </cell>
          <cell r="Y799" t="str">
            <v/>
          </cell>
          <cell r="Z799">
            <v>9</v>
          </cell>
          <cell r="AA799" t="str">
            <v>Н1</v>
          </cell>
          <cell r="AB799" t="e">
            <v>#VALUE!</v>
          </cell>
          <cell r="AD799" t="str">
            <v/>
          </cell>
          <cell r="AE799">
            <v>9</v>
          </cell>
          <cell r="AF799" t="str">
            <v>Н1</v>
          </cell>
          <cell r="AG799" t="e">
            <v>#VALUE!</v>
          </cell>
          <cell r="AI799" t="str">
            <v/>
          </cell>
          <cell r="AJ799">
            <v>9</v>
          </cell>
          <cell r="AK799" t="str">
            <v>Н1</v>
          </cell>
          <cell r="AL799" t="e">
            <v>#VALUE!</v>
          </cell>
          <cell r="AO799">
            <v>9</v>
          </cell>
        </row>
        <row r="800">
          <cell r="A800" t="str">
            <v>8611/098</v>
          </cell>
          <cell r="B800">
            <v>877</v>
          </cell>
          <cell r="C800" t="str">
            <v>Опер.касса №8611/098</v>
          </cell>
          <cell r="D800" t="str">
            <v>П6:Операционная касса вне кассового узла</v>
          </cell>
          <cell r="E800" t="str">
            <v>600022</v>
          </cell>
          <cell r="F800" t="str">
            <v>Владимирская область</v>
          </cell>
          <cell r="G800" t="str">
            <v>г.Владимир, ул.Верхняя Дуброва, 9</v>
          </cell>
          <cell r="H800" t="str">
            <v>(4922)545595</v>
          </cell>
          <cell r="I800" t="str">
            <v>Синькова Лариса Геннадьевна</v>
          </cell>
          <cell r="K800">
            <v>9</v>
          </cell>
          <cell r="L800" t="str">
            <v>Н1:город - центр субъекта Российской Федерации</v>
          </cell>
          <cell r="M800" t="str">
            <v>123456</v>
          </cell>
          <cell r="N800" t="str">
            <v>09:00 19:00|09:00 19:00|09:00 19:00|09:00 19:00|09:00 19:00|09:00 17:00</v>
          </cell>
          <cell r="O800" t="str">
            <v/>
          </cell>
          <cell r="P800">
            <v>6</v>
          </cell>
          <cell r="Q800" t="str">
            <v>Н1</v>
          </cell>
          <cell r="R800" t="e">
            <v>#VALUE!</v>
          </cell>
          <cell r="T800" t="str">
            <v/>
          </cell>
          <cell r="U800">
            <v>6</v>
          </cell>
          <cell r="V800" t="str">
            <v>Н1</v>
          </cell>
          <cell r="W800" t="e">
            <v>#VALUE!</v>
          </cell>
          <cell r="Y800" t="str">
            <v/>
          </cell>
          <cell r="Z800">
            <v>6</v>
          </cell>
          <cell r="AA800" t="str">
            <v>Н1</v>
          </cell>
          <cell r="AB800" t="e">
            <v>#VALUE!</v>
          </cell>
          <cell r="AD800" t="str">
            <v/>
          </cell>
          <cell r="AE800">
            <v>6</v>
          </cell>
          <cell r="AF800" t="str">
            <v>Н1</v>
          </cell>
          <cell r="AG800" t="e">
            <v>#VALUE!</v>
          </cell>
          <cell r="AI800" t="str">
            <v/>
          </cell>
          <cell r="AJ800">
            <v>6</v>
          </cell>
          <cell r="AK800" t="str">
            <v>Н1</v>
          </cell>
          <cell r="AL800" t="e">
            <v>#VALUE!</v>
          </cell>
          <cell r="AO800">
            <v>6</v>
          </cell>
        </row>
        <row r="801">
          <cell r="A801" t="str">
            <v>8611/099</v>
          </cell>
          <cell r="B801">
            <v>878</v>
          </cell>
          <cell r="C801" t="str">
            <v>Доп.офис №8611/099</v>
          </cell>
          <cell r="D801" t="str">
            <v>П5:Дополнительный офис - специализированный филиал, обслуживающий физических лиц</v>
          </cell>
          <cell r="E801" t="str">
            <v>600902</v>
          </cell>
          <cell r="F801" t="str">
            <v>Владимирская область</v>
          </cell>
          <cell r="G801" t="str">
            <v>г.Владимир, мкр.Энергетик, ул.Садовая, 17</v>
          </cell>
          <cell r="H801" t="str">
            <v>(4922)264359</v>
          </cell>
          <cell r="I801" t="str">
            <v>Агеева Елена Викторовна</v>
          </cell>
          <cell r="K801">
            <v>6</v>
          </cell>
          <cell r="L801" t="str">
            <v>Н1:город - центр субъекта Российской Федерации</v>
          </cell>
          <cell r="M801" t="str">
            <v>123456</v>
          </cell>
          <cell r="N801" t="str">
            <v>09:00 19:00(14:00 15:00)|09:00 19:00(14:00 15:00)|09:00 19:00(14:00 15:00)|09:00 19:00(14:00 15:00)|09:00 19:00(14:00 15:00)|09:00 17:00(14:00 15:00)</v>
          </cell>
          <cell r="O801" t="str">
            <v/>
          </cell>
          <cell r="P801">
            <v>4</v>
          </cell>
          <cell r="Q801" t="str">
            <v>Н1</v>
          </cell>
          <cell r="R801" t="e">
            <v>#VALUE!</v>
          </cell>
          <cell r="T801" t="str">
            <v/>
          </cell>
          <cell r="U801">
            <v>4</v>
          </cell>
          <cell r="V801" t="str">
            <v>Н1</v>
          </cell>
          <cell r="W801" t="e">
            <v>#VALUE!</v>
          </cell>
          <cell r="Y801" t="str">
            <v/>
          </cell>
          <cell r="Z801">
            <v>4</v>
          </cell>
          <cell r="AA801" t="str">
            <v>Н1</v>
          </cell>
          <cell r="AB801" t="e">
            <v>#VALUE!</v>
          </cell>
          <cell r="AD801" t="str">
            <v/>
          </cell>
          <cell r="AE801">
            <v>4</v>
          </cell>
          <cell r="AF801" t="str">
            <v>Н1</v>
          </cell>
          <cell r="AG801" t="e">
            <v>#VALUE!</v>
          </cell>
          <cell r="AI801" t="str">
            <v/>
          </cell>
          <cell r="AJ801">
            <v>4</v>
          </cell>
          <cell r="AK801" t="str">
            <v>Н1</v>
          </cell>
          <cell r="AL801" t="e">
            <v>#VALUE!</v>
          </cell>
          <cell r="AO801">
            <v>4</v>
          </cell>
        </row>
        <row r="802">
          <cell r="A802" t="str">
            <v>93</v>
          </cell>
          <cell r="B802">
            <v>879</v>
          </cell>
          <cell r="C802" t="str">
            <v>Муромское отделение №93</v>
          </cell>
          <cell r="D802" t="str">
            <v>П2:Отделение Сбербанка России</v>
          </cell>
          <cell r="E802" t="str">
            <v>602266</v>
          </cell>
          <cell r="F802" t="str">
            <v>Владимирская область</v>
          </cell>
          <cell r="G802" t="str">
            <v>г.Муром, ул.Московская, 101</v>
          </cell>
          <cell r="H802" t="str">
            <v>(49234)33067</v>
          </cell>
          <cell r="I802" t="str">
            <v>Копытина Ирина Вячеславовна</v>
          </cell>
          <cell r="J802" t="str">
            <v>Семина Татьяна Станиславовна</v>
          </cell>
          <cell r="K802">
            <v>278.75</v>
          </cell>
          <cell r="L802" t="str">
            <v>Н3:город (не являющийся центром субъекта РФ) с населением свыше 100 до 500 тыс. чел.</v>
          </cell>
          <cell r="M802" t="str">
            <v>123456</v>
          </cell>
          <cell r="N802" t="str">
            <v>09:00 18:00|09:00 18:00|09:00 18:00|09:00 18:00|09:00 18:00|09:00 16:00</v>
          </cell>
          <cell r="O802" t="str">
            <v/>
          </cell>
          <cell r="P802">
            <v>24</v>
          </cell>
          <cell r="Q802" t="str">
            <v>Н3</v>
          </cell>
          <cell r="R802" t="e">
            <v>#VALUE!</v>
          </cell>
          <cell r="T802" t="str">
            <v/>
          </cell>
          <cell r="U802">
            <v>24</v>
          </cell>
          <cell r="V802" t="str">
            <v>Н3</v>
          </cell>
          <cell r="W802" t="e">
            <v>#VALUE!</v>
          </cell>
          <cell r="Y802" t="str">
            <v/>
          </cell>
          <cell r="Z802">
            <v>24</v>
          </cell>
          <cell r="AA802" t="str">
            <v>Н3</v>
          </cell>
          <cell r="AB802" t="e">
            <v>#VALUE!</v>
          </cell>
          <cell r="AD802" t="str">
            <v/>
          </cell>
          <cell r="AE802">
            <v>24</v>
          </cell>
          <cell r="AF802" t="str">
            <v>Н3</v>
          </cell>
          <cell r="AG802" t="e">
            <v>#VALUE!</v>
          </cell>
          <cell r="AI802" t="str">
            <v/>
          </cell>
          <cell r="AJ802">
            <v>24</v>
          </cell>
          <cell r="AK802" t="str">
            <v>Н3</v>
          </cell>
          <cell r="AL802" t="e">
            <v>#VALUE!</v>
          </cell>
          <cell r="AO802">
            <v>24</v>
          </cell>
        </row>
        <row r="803">
          <cell r="A803" t="str">
            <v>93/01</v>
          </cell>
          <cell r="B803">
            <v>880</v>
          </cell>
          <cell r="C803" t="str">
            <v>Опер.касса №93/01</v>
          </cell>
          <cell r="D803" t="str">
            <v>П6:Операционная касса вне кассового узла</v>
          </cell>
          <cell r="E803" t="str">
            <v>602267</v>
          </cell>
          <cell r="F803" t="str">
            <v>Владимирская область</v>
          </cell>
          <cell r="G803" t="str">
            <v>г.Муром, ул.Артема, 1А</v>
          </cell>
          <cell r="H803" t="str">
            <v>(49234)33514</v>
          </cell>
          <cell r="I803" t="str">
            <v>Ерофеева Светлана Михайловна</v>
          </cell>
          <cell r="K803">
            <v>5.75</v>
          </cell>
          <cell r="L803" t="str">
            <v>Н3:город (не являющийся центром субъекта РФ) с населением свыше 100 до 500 тыс. чел.</v>
          </cell>
          <cell r="M803" t="str">
            <v>123456</v>
          </cell>
          <cell r="N803" t="str">
            <v>09:00 18:00(12:30 13:30)|09:00 18:00(12:30 13:30)|09:00 18:00(12:30 13:30)|09:00 18:00(12:30 13:30)|09:00 18:00(12:30 13:30)|09:00 14:00</v>
          </cell>
          <cell r="O803" t="str">
            <v/>
          </cell>
          <cell r="P803">
            <v>6</v>
          </cell>
          <cell r="Q803" t="str">
            <v>Н3</v>
          </cell>
          <cell r="R803" t="e">
            <v>#VALUE!</v>
          </cell>
          <cell r="T803" t="str">
            <v/>
          </cell>
          <cell r="U803">
            <v>6</v>
          </cell>
          <cell r="V803" t="str">
            <v>Н3</v>
          </cell>
          <cell r="W803" t="e">
            <v>#VALUE!</v>
          </cell>
          <cell r="Y803" t="str">
            <v/>
          </cell>
          <cell r="Z803">
            <v>6</v>
          </cell>
          <cell r="AA803" t="str">
            <v>Н3</v>
          </cell>
          <cell r="AB803" t="e">
            <v>#VALUE!</v>
          </cell>
          <cell r="AD803" t="str">
            <v/>
          </cell>
          <cell r="AE803">
            <v>6</v>
          </cell>
          <cell r="AF803" t="str">
            <v>Н3</v>
          </cell>
          <cell r="AG803" t="e">
            <v>#VALUE!</v>
          </cell>
          <cell r="AI803" t="str">
            <v/>
          </cell>
          <cell r="AJ803">
            <v>6</v>
          </cell>
          <cell r="AK803" t="str">
            <v>Н3</v>
          </cell>
          <cell r="AL803" t="e">
            <v>#VALUE!</v>
          </cell>
          <cell r="AO803">
            <v>6</v>
          </cell>
        </row>
        <row r="804">
          <cell r="A804" t="str">
            <v>93/0101</v>
          </cell>
          <cell r="B804">
            <v>881</v>
          </cell>
          <cell r="C804" t="str">
            <v>Доп.офис №93/0101</v>
          </cell>
          <cell r="D804" t="str">
            <v>П3:Дополнительный офис - универсальный филиал</v>
          </cell>
          <cell r="E804" t="str">
            <v>602102</v>
          </cell>
          <cell r="F804" t="str">
            <v>Владимирская область</v>
          </cell>
          <cell r="G804" t="str">
            <v>г.Меленки, ул.1 Мая, 42</v>
          </cell>
          <cell r="H804" t="str">
            <v>(49247)24968</v>
          </cell>
          <cell r="I804" t="str">
            <v>Бусыгина Елена Владимировна</v>
          </cell>
          <cell r="K804">
            <v>20.5</v>
          </cell>
          <cell r="L804" t="str">
            <v>Н5:город (не являющийся центром субъекта РФ) с населением до 50 тыс. чел.</v>
          </cell>
          <cell r="M804" t="str">
            <v>1234567</v>
          </cell>
          <cell r="N804" t="str">
            <v>08:00 18:00|08:00 18:00|08:00 18:00|08:00 18:00|08:00 18:00|08:00 13:00|08:00 13:00</v>
          </cell>
          <cell r="O804" t="str">
            <v/>
          </cell>
          <cell r="P804">
            <v>12</v>
          </cell>
          <cell r="Q804" t="str">
            <v>Н5</v>
          </cell>
          <cell r="R804" t="e">
            <v>#VALUE!</v>
          </cell>
          <cell r="T804" t="str">
            <v/>
          </cell>
          <cell r="U804">
            <v>12</v>
          </cell>
          <cell r="V804" t="str">
            <v>Н5</v>
          </cell>
          <cell r="W804" t="e">
            <v>#VALUE!</v>
          </cell>
          <cell r="Y804" t="str">
            <v/>
          </cell>
          <cell r="Z804">
            <v>12</v>
          </cell>
          <cell r="AA804" t="str">
            <v>Н5</v>
          </cell>
          <cell r="AB804" t="e">
            <v>#VALUE!</v>
          </cell>
          <cell r="AD804" t="str">
            <v/>
          </cell>
          <cell r="AE804">
            <v>12</v>
          </cell>
          <cell r="AF804" t="str">
            <v>Н5</v>
          </cell>
          <cell r="AG804" t="e">
            <v>#VALUE!</v>
          </cell>
          <cell r="AI804" t="str">
            <v/>
          </cell>
          <cell r="AJ804">
            <v>12</v>
          </cell>
          <cell r="AK804" t="str">
            <v>Н5</v>
          </cell>
          <cell r="AL804" t="e">
            <v>#VALUE!</v>
          </cell>
          <cell r="AO804">
            <v>12</v>
          </cell>
        </row>
        <row r="805">
          <cell r="A805" t="str">
            <v>93/0102</v>
          </cell>
          <cell r="B805">
            <v>882</v>
          </cell>
          <cell r="C805" t="str">
            <v>Опер.касса №93/0102</v>
          </cell>
          <cell r="D805" t="str">
            <v>П6:Операционная касса вне кассового узла</v>
          </cell>
          <cell r="E805" t="str">
            <v>602110</v>
          </cell>
          <cell r="F805" t="str">
            <v>Владимирская область</v>
          </cell>
          <cell r="G805" t="str">
            <v>с.Бутылицы, ул.Садовая, 1</v>
          </cell>
          <cell r="H805" t="str">
            <v>(49247)23287</v>
          </cell>
          <cell r="I805" t="str">
            <v>Емельянова Лидия Павловна</v>
          </cell>
          <cell r="K805">
            <v>0.75</v>
          </cell>
          <cell r="L805" t="str">
            <v>Н7:сельский населенный пункт</v>
          </cell>
          <cell r="M805" t="str">
            <v>1245</v>
          </cell>
          <cell r="N805" t="str">
            <v>08:00 16:00(12:30 13:30)|08:00 16:00(12:30 13:30)|08:00 16:00(12:30 13:30)|08:00 16:00(12:30 13:30)</v>
          </cell>
          <cell r="O805" t="str">
            <v/>
          </cell>
          <cell r="P805">
            <v>1</v>
          </cell>
          <cell r="Q805" t="str">
            <v>Н7</v>
          </cell>
          <cell r="R805" t="e">
            <v>#VALUE!</v>
          </cell>
          <cell r="T805" t="str">
            <v/>
          </cell>
          <cell r="U805">
            <v>1</v>
          </cell>
          <cell r="V805" t="str">
            <v>Н7</v>
          </cell>
          <cell r="W805" t="e">
            <v>#VALUE!</v>
          </cell>
          <cell r="Y805" t="str">
            <v/>
          </cell>
          <cell r="Z805">
            <v>1</v>
          </cell>
          <cell r="AA805" t="str">
            <v>Н7</v>
          </cell>
          <cell r="AB805" t="e">
            <v>#VALUE!</v>
          </cell>
          <cell r="AD805" t="str">
            <v/>
          </cell>
          <cell r="AE805">
            <v>1</v>
          </cell>
          <cell r="AF805" t="str">
            <v>Н7</v>
          </cell>
          <cell r="AG805" t="e">
            <v>#VALUE!</v>
          </cell>
          <cell r="AI805" t="str">
            <v/>
          </cell>
          <cell r="AJ805">
            <v>1</v>
          </cell>
          <cell r="AK805" t="str">
            <v>Н7</v>
          </cell>
          <cell r="AL805" t="e">
            <v>#VALUE!</v>
          </cell>
          <cell r="AO805">
            <v>1</v>
          </cell>
        </row>
        <row r="806">
          <cell r="A806" t="str">
            <v>93/0103</v>
          </cell>
          <cell r="B806">
            <v>883</v>
          </cell>
          <cell r="C806" t="str">
            <v>Опер.касса №93/0103</v>
          </cell>
          <cell r="D806" t="str">
            <v>П6:Операционная касса вне кассового узла</v>
          </cell>
          <cell r="E806" t="str">
            <v>602131</v>
          </cell>
          <cell r="F806" t="str">
            <v>Владимирская область</v>
          </cell>
          <cell r="G806" t="str">
            <v>с.Илькино, ул.Садовая, 10А</v>
          </cell>
          <cell r="H806" t="str">
            <v>(49247)23250</v>
          </cell>
          <cell r="I806" t="str">
            <v>Федина Ирина Викторовна</v>
          </cell>
          <cell r="K806">
            <v>1</v>
          </cell>
          <cell r="L806" t="str">
            <v>Н7:сельский населенный пункт</v>
          </cell>
          <cell r="M806" t="str">
            <v>12345</v>
          </cell>
          <cell r="N806" t="str">
            <v>08:00 16:30(12:30 13:30)|08:00 16:30(12:30 13:30)|08:00 16:30(12:30 13:30)|08:00 16:30(12:30 13:30)|08:00 16:30(12:30 13:30)</v>
          </cell>
          <cell r="O806" t="str">
            <v/>
          </cell>
          <cell r="P806">
            <v>1</v>
          </cell>
          <cell r="Q806" t="str">
            <v>Н7</v>
          </cell>
          <cell r="R806" t="e">
            <v>#VALUE!</v>
          </cell>
          <cell r="T806" t="str">
            <v/>
          </cell>
          <cell r="U806">
            <v>1</v>
          </cell>
          <cell r="V806" t="str">
            <v>Н7</v>
          </cell>
          <cell r="W806" t="e">
            <v>#VALUE!</v>
          </cell>
          <cell r="Y806" t="str">
            <v/>
          </cell>
          <cell r="Z806">
            <v>1</v>
          </cell>
          <cell r="AA806" t="str">
            <v>Н7</v>
          </cell>
          <cell r="AB806" t="e">
            <v>#VALUE!</v>
          </cell>
          <cell r="AD806" t="str">
            <v/>
          </cell>
          <cell r="AE806">
            <v>1</v>
          </cell>
          <cell r="AF806" t="str">
            <v>Н7</v>
          </cell>
          <cell r="AG806" t="e">
            <v>#VALUE!</v>
          </cell>
          <cell r="AI806" t="str">
            <v/>
          </cell>
          <cell r="AJ806">
            <v>1</v>
          </cell>
          <cell r="AK806" t="str">
            <v>Н7</v>
          </cell>
          <cell r="AL806" t="e">
            <v>#VALUE!</v>
          </cell>
          <cell r="AO806">
            <v>1</v>
          </cell>
        </row>
        <row r="807">
          <cell r="A807" t="str">
            <v>93/0105</v>
          </cell>
          <cell r="B807">
            <v>884</v>
          </cell>
          <cell r="C807" t="str">
            <v>Опер.касса №93/0105</v>
          </cell>
          <cell r="D807" t="str">
            <v>П6:Операционная касса вне кассового узла</v>
          </cell>
          <cell r="E807" t="str">
            <v>602122</v>
          </cell>
          <cell r="F807" t="str">
            <v>Владимирская область</v>
          </cell>
          <cell r="G807" t="str">
            <v>д.Данилово, ул.Школьная, 3</v>
          </cell>
          <cell r="H807" t="str">
            <v>(49247)74120</v>
          </cell>
          <cell r="I807" t="str">
            <v>Назаренкова Наталья Викторовна</v>
          </cell>
          <cell r="K807">
            <v>0.5</v>
          </cell>
          <cell r="L807" t="str">
            <v>Н7:сельский населенный пункт</v>
          </cell>
          <cell r="M807" t="str">
            <v>135</v>
          </cell>
          <cell r="N807" t="str">
            <v>08:00 15:30(12:30 13:30)|08:00 15:30(12:30 13:30)|08:00 14:30(12:30 13:30)</v>
          </cell>
          <cell r="O807" t="str">
            <v/>
          </cell>
          <cell r="P807">
            <v>2</v>
          </cell>
          <cell r="Q807" t="str">
            <v>Н7</v>
          </cell>
          <cell r="R807" t="e">
            <v>#VALUE!</v>
          </cell>
          <cell r="T807" t="str">
            <v/>
          </cell>
          <cell r="U807">
            <v>2</v>
          </cell>
          <cell r="V807" t="str">
            <v>Н7</v>
          </cell>
          <cell r="W807" t="e">
            <v>#VALUE!</v>
          </cell>
          <cell r="Y807" t="str">
            <v/>
          </cell>
          <cell r="Z807">
            <v>2</v>
          </cell>
          <cell r="AA807" t="str">
            <v>Н7</v>
          </cell>
          <cell r="AB807" t="e">
            <v>#VALUE!</v>
          </cell>
          <cell r="AD807" t="str">
            <v/>
          </cell>
          <cell r="AE807">
            <v>2</v>
          </cell>
          <cell r="AF807" t="str">
            <v>Н7</v>
          </cell>
          <cell r="AG807" t="e">
            <v>#VALUE!</v>
          </cell>
          <cell r="AI807" t="str">
            <v/>
          </cell>
          <cell r="AJ807">
            <v>2</v>
          </cell>
          <cell r="AK807" t="str">
            <v>Н7</v>
          </cell>
          <cell r="AL807" t="e">
            <v>#VALUE!</v>
          </cell>
          <cell r="AO807">
            <v>2</v>
          </cell>
        </row>
        <row r="808">
          <cell r="A808" t="str">
            <v>93/0106</v>
          </cell>
          <cell r="B808">
            <v>885</v>
          </cell>
          <cell r="C808" t="str">
            <v>Опер.касса №93/0106</v>
          </cell>
          <cell r="D808" t="str">
            <v>П6:Операционная касса вне кассового узла</v>
          </cell>
          <cell r="E808" t="str">
            <v>602152</v>
          </cell>
          <cell r="F808" t="str">
            <v>Владимирская область</v>
          </cell>
          <cell r="G808" t="str">
            <v>д.Папулино, ул.1 Мая</v>
          </cell>
          <cell r="H808" t="str">
            <v>(49247)24880</v>
          </cell>
          <cell r="I808" t="str">
            <v>Карабанова Евгения Михайловна</v>
          </cell>
          <cell r="K808">
            <v>0.5</v>
          </cell>
          <cell r="L808" t="str">
            <v>Н7:сельский населенный пункт</v>
          </cell>
          <cell r="M808" t="str">
            <v>135</v>
          </cell>
          <cell r="N808" t="str">
            <v>09:00 16:30(12:30 13:30)|09:00 16:30(12:30 13:30)|09:00 15:30(12:30 13:30)</v>
          </cell>
          <cell r="O808" t="str">
            <v/>
          </cell>
          <cell r="P808">
            <v>1</v>
          </cell>
          <cell r="Q808" t="str">
            <v>Н7</v>
          </cell>
          <cell r="R808" t="e">
            <v>#VALUE!</v>
          </cell>
          <cell r="T808" t="str">
            <v/>
          </cell>
          <cell r="U808">
            <v>1</v>
          </cell>
          <cell r="V808" t="str">
            <v>Н7</v>
          </cell>
          <cell r="W808" t="e">
            <v>#VALUE!</v>
          </cell>
          <cell r="Y808" t="str">
            <v/>
          </cell>
          <cell r="Z808">
            <v>1</v>
          </cell>
          <cell r="AA808" t="str">
            <v>Н7</v>
          </cell>
          <cell r="AB808" t="e">
            <v>#VALUE!</v>
          </cell>
          <cell r="AD808" t="str">
            <v/>
          </cell>
          <cell r="AE808">
            <v>1</v>
          </cell>
          <cell r="AF808" t="str">
            <v>Н7</v>
          </cell>
          <cell r="AG808" t="e">
            <v>#VALUE!</v>
          </cell>
          <cell r="AI808" t="str">
            <v/>
          </cell>
          <cell r="AJ808">
            <v>1</v>
          </cell>
          <cell r="AK808" t="str">
            <v>Н7</v>
          </cell>
          <cell r="AL808" t="e">
            <v>#VALUE!</v>
          </cell>
          <cell r="AO808">
            <v>1</v>
          </cell>
        </row>
        <row r="809">
          <cell r="A809" t="str">
            <v>93/0109</v>
          </cell>
          <cell r="B809">
            <v>886</v>
          </cell>
          <cell r="C809" t="str">
            <v>Опер.касса №93/0109</v>
          </cell>
          <cell r="D809" t="str">
            <v>П6:Операционная касса вне кассового узла</v>
          </cell>
          <cell r="E809" t="str">
            <v>602144</v>
          </cell>
          <cell r="F809" t="str">
            <v>Владимирская область</v>
          </cell>
          <cell r="G809" t="str">
            <v>с.Ляхи, ул.Советская, 69</v>
          </cell>
          <cell r="H809" t="str">
            <v>(49247)66390</v>
          </cell>
          <cell r="I809" t="str">
            <v>Бубнова Татьяна Николаевна</v>
          </cell>
          <cell r="K809">
            <v>1</v>
          </cell>
          <cell r="L809" t="str">
            <v>Н7:сельский населенный пункт</v>
          </cell>
          <cell r="M809" t="str">
            <v>12345</v>
          </cell>
          <cell r="N809" t="str">
            <v>09:00 17:30(12:30 13:30)|09:00 17:30(12:30 13:30)|09:00 17:30(12:30 13:30)|09:00 17:30(12:30 13:30)|09:00 17:30(12:30 13:30)</v>
          </cell>
          <cell r="O809" t="str">
            <v/>
          </cell>
          <cell r="P809">
            <v>2</v>
          </cell>
          <cell r="Q809" t="str">
            <v>Н7</v>
          </cell>
          <cell r="R809" t="e">
            <v>#VALUE!</v>
          </cell>
          <cell r="T809" t="str">
            <v/>
          </cell>
          <cell r="U809">
            <v>2</v>
          </cell>
          <cell r="V809" t="str">
            <v>Н7</v>
          </cell>
          <cell r="W809" t="e">
            <v>#VALUE!</v>
          </cell>
          <cell r="Y809" t="str">
            <v/>
          </cell>
          <cell r="Z809">
            <v>2</v>
          </cell>
          <cell r="AA809" t="str">
            <v>Н7</v>
          </cell>
          <cell r="AB809" t="e">
            <v>#VALUE!</v>
          </cell>
          <cell r="AD809" t="str">
            <v/>
          </cell>
          <cell r="AE809">
            <v>2</v>
          </cell>
          <cell r="AF809" t="str">
            <v>Н7</v>
          </cell>
          <cell r="AG809" t="e">
            <v>#VALUE!</v>
          </cell>
          <cell r="AI809" t="str">
            <v/>
          </cell>
          <cell r="AJ809">
            <v>2</v>
          </cell>
          <cell r="AK809" t="str">
            <v>Н7</v>
          </cell>
          <cell r="AL809" t="e">
            <v>#VALUE!</v>
          </cell>
          <cell r="AO809">
            <v>2</v>
          </cell>
        </row>
        <row r="810">
          <cell r="A810" t="str">
            <v>93/011</v>
          </cell>
          <cell r="B810">
            <v>887</v>
          </cell>
          <cell r="C810" t="str">
            <v>Опер.касса №93/011</v>
          </cell>
          <cell r="D810" t="str">
            <v>П6:Операционная касса вне кассового узла</v>
          </cell>
          <cell r="E810" t="str">
            <v>602281</v>
          </cell>
          <cell r="F810" t="str">
            <v>Владимирская область</v>
          </cell>
          <cell r="G810" t="str">
            <v>д.Прудищи, ул.Заречная, 6А</v>
          </cell>
          <cell r="H810" t="str">
            <v>(49234)54402</v>
          </cell>
          <cell r="I810" t="str">
            <v>Спиридонова Татьяна Александровна</v>
          </cell>
          <cell r="K810">
            <v>0.5</v>
          </cell>
          <cell r="L810" t="str">
            <v>Н7:сельский населенный пункт</v>
          </cell>
          <cell r="M810" t="str">
            <v>135</v>
          </cell>
          <cell r="N810" t="str">
            <v>09:00 16:30(12:30 13:30)|09:00 16:30(12:30 13:30)|09:00 15:30(12:30 13:30)</v>
          </cell>
          <cell r="O810" t="str">
            <v/>
          </cell>
          <cell r="P810">
            <v>1</v>
          </cell>
          <cell r="Q810" t="str">
            <v>Н7</v>
          </cell>
          <cell r="R810" t="e">
            <v>#VALUE!</v>
          </cell>
          <cell r="T810" t="str">
            <v/>
          </cell>
          <cell r="U810">
            <v>1</v>
          </cell>
          <cell r="V810" t="str">
            <v>Н7</v>
          </cell>
          <cell r="W810" t="e">
            <v>#VALUE!</v>
          </cell>
          <cell r="Y810" t="str">
            <v/>
          </cell>
          <cell r="Z810">
            <v>1</v>
          </cell>
          <cell r="AA810" t="str">
            <v>Н7</v>
          </cell>
          <cell r="AB810" t="e">
            <v>#VALUE!</v>
          </cell>
          <cell r="AD810" t="str">
            <v/>
          </cell>
          <cell r="AE810">
            <v>1</v>
          </cell>
          <cell r="AF810" t="str">
            <v>Н7</v>
          </cell>
          <cell r="AG810" t="e">
            <v>#VALUE!</v>
          </cell>
          <cell r="AI810" t="str">
            <v/>
          </cell>
          <cell r="AJ810">
            <v>1</v>
          </cell>
          <cell r="AK810" t="str">
            <v>Н7</v>
          </cell>
          <cell r="AL810" t="e">
            <v>#VALUE!</v>
          </cell>
          <cell r="AO810">
            <v>1</v>
          </cell>
        </row>
        <row r="811">
          <cell r="A811" t="str">
            <v>93/0110</v>
          </cell>
          <cell r="B811">
            <v>888</v>
          </cell>
          <cell r="C811" t="str">
            <v>Опер.касса №93/0110</v>
          </cell>
          <cell r="D811" t="str">
            <v>П6:Операционная касса вне кассового узла</v>
          </cell>
          <cell r="E811" t="str">
            <v>602135</v>
          </cell>
          <cell r="F811" t="str">
            <v>Владимирская область</v>
          </cell>
          <cell r="G811" t="str">
            <v>с.Дмитриевы Горы, ул.Первомайская, 65А</v>
          </cell>
          <cell r="H811" t="str">
            <v>(49247)23924</v>
          </cell>
          <cell r="I811" t="str">
            <v>Филина Валентина Николаевна</v>
          </cell>
          <cell r="K811">
            <v>1</v>
          </cell>
          <cell r="L811" t="str">
            <v>Н7:сельский населенный пункт</v>
          </cell>
          <cell r="M811" t="str">
            <v>235</v>
          </cell>
          <cell r="N811" t="str">
            <v>09:00 16:30(12:30 13:30)|09:00 16:30(12:30 13:30)|09:00 15:30(12:30 13:30)</v>
          </cell>
          <cell r="O811" t="str">
            <v/>
          </cell>
          <cell r="P811">
            <v>2</v>
          </cell>
          <cell r="Q811" t="str">
            <v>Н7</v>
          </cell>
          <cell r="R811" t="e">
            <v>#VALUE!</v>
          </cell>
          <cell r="T811" t="str">
            <v/>
          </cell>
          <cell r="U811">
            <v>2</v>
          </cell>
          <cell r="V811" t="str">
            <v>Н7</v>
          </cell>
          <cell r="W811" t="e">
            <v>#VALUE!</v>
          </cell>
          <cell r="Y811" t="str">
            <v/>
          </cell>
          <cell r="Z811">
            <v>2</v>
          </cell>
          <cell r="AA811" t="str">
            <v>Н7</v>
          </cell>
          <cell r="AB811" t="e">
            <v>#VALUE!</v>
          </cell>
          <cell r="AD811" t="str">
            <v/>
          </cell>
          <cell r="AE811">
            <v>2</v>
          </cell>
          <cell r="AF811" t="str">
            <v>Н7</v>
          </cell>
          <cell r="AG811" t="e">
            <v>#VALUE!</v>
          </cell>
          <cell r="AI811" t="str">
            <v/>
          </cell>
          <cell r="AJ811">
            <v>2</v>
          </cell>
          <cell r="AK811" t="str">
            <v>Н7</v>
          </cell>
          <cell r="AL811" t="e">
            <v>#VALUE!</v>
          </cell>
          <cell r="AO811">
            <v>2</v>
          </cell>
        </row>
        <row r="812">
          <cell r="A812" t="str">
            <v>93/0112</v>
          </cell>
          <cell r="B812">
            <v>889</v>
          </cell>
          <cell r="C812" t="str">
            <v>Опер.касса №93/0112</v>
          </cell>
          <cell r="D812" t="str">
            <v>П6:Операционная касса вне кассового узла</v>
          </cell>
          <cell r="E812" t="str">
            <v>602141</v>
          </cell>
          <cell r="F812" t="str">
            <v>Владимирская область</v>
          </cell>
          <cell r="G812" t="str">
            <v>д.Тургенево, ул.Муромская, 112а</v>
          </cell>
          <cell r="H812" t="str">
            <v>(49247)23596</v>
          </cell>
          <cell r="I812" t="str">
            <v>Тихомирова Елена Борисовна</v>
          </cell>
          <cell r="K812">
            <v>0.5</v>
          </cell>
          <cell r="L812" t="str">
            <v>Н7:сельский населенный пункт</v>
          </cell>
          <cell r="M812" t="str">
            <v>135</v>
          </cell>
          <cell r="N812" t="str">
            <v>09:00 16:30(12:30 13:30)|09:00 16:30(12:30 13:30)|09:00 15:30(12:30 13:30)</v>
          </cell>
          <cell r="O812" t="str">
            <v/>
          </cell>
          <cell r="P812">
            <v>1</v>
          </cell>
          <cell r="Q812" t="str">
            <v>Н7</v>
          </cell>
          <cell r="R812" t="e">
            <v>#VALUE!</v>
          </cell>
          <cell r="T812" t="str">
            <v/>
          </cell>
          <cell r="U812">
            <v>1</v>
          </cell>
          <cell r="V812" t="str">
            <v>Н7</v>
          </cell>
          <cell r="W812" t="e">
            <v>#VALUE!</v>
          </cell>
          <cell r="Y812" t="str">
            <v/>
          </cell>
          <cell r="Z812">
            <v>1</v>
          </cell>
          <cell r="AA812" t="str">
            <v>Н7</v>
          </cell>
          <cell r="AB812" t="e">
            <v>#VALUE!</v>
          </cell>
          <cell r="AD812" t="str">
            <v/>
          </cell>
          <cell r="AE812">
            <v>1</v>
          </cell>
          <cell r="AF812" t="str">
            <v>Н7</v>
          </cell>
          <cell r="AG812" t="e">
            <v>#VALUE!</v>
          </cell>
          <cell r="AI812" t="str">
            <v/>
          </cell>
          <cell r="AJ812">
            <v>1</v>
          </cell>
          <cell r="AK812" t="str">
            <v>Н7</v>
          </cell>
          <cell r="AL812" t="e">
            <v>#VALUE!</v>
          </cell>
          <cell r="AO812">
            <v>1</v>
          </cell>
        </row>
        <row r="813">
          <cell r="A813" t="str">
            <v>93/0113</v>
          </cell>
          <cell r="B813">
            <v>890</v>
          </cell>
          <cell r="C813" t="str">
            <v>Доп.офис №93/0113</v>
          </cell>
          <cell r="D813" t="str">
            <v>П3:Дополнительный офис - универсальный филиал</v>
          </cell>
          <cell r="E813" t="str">
            <v>602332</v>
          </cell>
          <cell r="F813" t="str">
            <v>Владимирская область</v>
          </cell>
          <cell r="G813" t="str">
            <v>городское поселение п.Красная Горбатка, ул.Садовая, 15</v>
          </cell>
          <cell r="H813" t="str">
            <v>(49236)21639</v>
          </cell>
          <cell r="I813" t="str">
            <v>Игонина Татьяна Александровна</v>
          </cell>
          <cell r="K813">
            <v>19.5</v>
          </cell>
          <cell r="L813" t="str">
            <v>Н6:городской населенный пункт (поселек городского типа, рабочий поселок)</v>
          </cell>
          <cell r="M813" t="str">
            <v>1234567</v>
          </cell>
          <cell r="N813" t="str">
            <v>08:00 18:00|08:00 18:00|08:00 18:00|08:00 18:00|08:00 18:00|08:00 13:00|09:00 13:00</v>
          </cell>
          <cell r="O813" t="str">
            <v/>
          </cell>
          <cell r="P813">
            <v>9</v>
          </cell>
          <cell r="Q813" t="str">
            <v>Н6</v>
          </cell>
          <cell r="R813" t="e">
            <v>#VALUE!</v>
          </cell>
          <cell r="T813" t="str">
            <v/>
          </cell>
          <cell r="U813">
            <v>9</v>
          </cell>
          <cell r="V813" t="str">
            <v>Н6</v>
          </cell>
          <cell r="W813" t="e">
            <v>#VALUE!</v>
          </cell>
          <cell r="Y813" t="str">
            <v/>
          </cell>
          <cell r="Z813">
            <v>9</v>
          </cell>
          <cell r="AA813" t="str">
            <v>Н6</v>
          </cell>
          <cell r="AB813" t="e">
            <v>#VALUE!</v>
          </cell>
          <cell r="AD813" t="str">
            <v/>
          </cell>
          <cell r="AE813">
            <v>9</v>
          </cell>
          <cell r="AF813" t="str">
            <v>Н6</v>
          </cell>
          <cell r="AG813" t="e">
            <v>#VALUE!</v>
          </cell>
          <cell r="AI813" t="str">
            <v/>
          </cell>
          <cell r="AJ813">
            <v>9</v>
          </cell>
          <cell r="AK813" t="str">
            <v>Н6</v>
          </cell>
          <cell r="AL813" t="e">
            <v>#VALUE!</v>
          </cell>
          <cell r="AO813">
            <v>9</v>
          </cell>
        </row>
        <row r="814">
          <cell r="A814" t="str">
            <v>93/0114</v>
          </cell>
          <cell r="B814">
            <v>891</v>
          </cell>
          <cell r="C814" t="str">
            <v>Опер.касса №93/0114</v>
          </cell>
          <cell r="D814" t="str">
            <v>П6:Операционная касса вне кассового узла</v>
          </cell>
          <cell r="E814" t="str">
            <v>602340</v>
          </cell>
          <cell r="F814" t="str">
            <v>Владимирская область</v>
          </cell>
          <cell r="G814" t="str">
            <v>п.Новый Быт, ул.Шоссейная, 16</v>
          </cell>
          <cell r="H814" t="str">
            <v>(49236)54231</v>
          </cell>
          <cell r="I814" t="str">
            <v>Кондратьева Татьяна Павловна</v>
          </cell>
          <cell r="K814">
            <v>0.5</v>
          </cell>
          <cell r="L814" t="str">
            <v>Н7:сельский населенный пункт</v>
          </cell>
          <cell r="M814" t="str">
            <v>135</v>
          </cell>
          <cell r="N814" t="str">
            <v>09:00 16:30(12:30 13:30)|09:00 15:30(12:30 13:30)|09:00 15:30(12:30 13:30)</v>
          </cell>
          <cell r="O814" t="str">
            <v/>
          </cell>
          <cell r="P814">
            <v>1</v>
          </cell>
          <cell r="Q814" t="str">
            <v>Н7</v>
          </cell>
          <cell r="R814" t="e">
            <v>#VALUE!</v>
          </cell>
          <cell r="T814" t="str">
            <v/>
          </cell>
          <cell r="U814">
            <v>1</v>
          </cell>
          <cell r="V814" t="str">
            <v>Н7</v>
          </cell>
          <cell r="W814" t="e">
            <v>#VALUE!</v>
          </cell>
          <cell r="Y814" t="str">
            <v/>
          </cell>
          <cell r="Z814">
            <v>1</v>
          </cell>
          <cell r="AA814" t="str">
            <v>Н7</v>
          </cell>
          <cell r="AB814" t="e">
            <v>#VALUE!</v>
          </cell>
          <cell r="AD814" t="str">
            <v/>
          </cell>
          <cell r="AE814">
            <v>1</v>
          </cell>
          <cell r="AF814" t="str">
            <v>Н7</v>
          </cell>
          <cell r="AG814" t="e">
            <v>#VALUE!</v>
          </cell>
          <cell r="AI814" t="str">
            <v/>
          </cell>
          <cell r="AJ814">
            <v>1</v>
          </cell>
          <cell r="AK814" t="str">
            <v>Н7</v>
          </cell>
          <cell r="AL814" t="e">
            <v>#VALUE!</v>
          </cell>
          <cell r="AO814">
            <v>1</v>
          </cell>
        </row>
        <row r="815">
          <cell r="A815" t="str">
            <v>93/0115</v>
          </cell>
          <cell r="B815">
            <v>892</v>
          </cell>
          <cell r="C815" t="str">
            <v>Опер.касса №93/0115</v>
          </cell>
          <cell r="D815" t="str">
            <v>П6:Операционная касса вне кассового узла</v>
          </cell>
          <cell r="E815" t="str">
            <v>602357</v>
          </cell>
          <cell r="F815" t="str">
            <v>Владимирская область</v>
          </cell>
          <cell r="G815" t="str">
            <v>п.Первомайский, ул.Школьная, 9</v>
          </cell>
          <cell r="H815" t="str">
            <v>(49236)57223</v>
          </cell>
          <cell r="I815" t="str">
            <v>Сальникова Светлана Юрьевна</v>
          </cell>
          <cell r="K815">
            <v>0.3</v>
          </cell>
          <cell r="L815" t="str">
            <v>Н7:сельский населенный пункт</v>
          </cell>
          <cell r="M815" t="str">
            <v>25</v>
          </cell>
          <cell r="N815" t="str">
            <v>10:00 15:30|10:00 15:30</v>
          </cell>
          <cell r="O815" t="str">
            <v/>
          </cell>
          <cell r="P815">
            <v>1</v>
          </cell>
          <cell r="Q815" t="str">
            <v>Н7</v>
          </cell>
          <cell r="R815" t="e">
            <v>#VALUE!</v>
          </cell>
          <cell r="T815" t="str">
            <v/>
          </cell>
          <cell r="U815">
            <v>1</v>
          </cell>
          <cell r="V815" t="str">
            <v>Н7</v>
          </cell>
          <cell r="W815" t="e">
            <v>#VALUE!</v>
          </cell>
          <cell r="Y815" t="str">
            <v/>
          </cell>
          <cell r="Z815">
            <v>1</v>
          </cell>
          <cell r="AA815" t="str">
            <v>Н7</v>
          </cell>
          <cell r="AB815" t="e">
            <v>#VALUE!</v>
          </cell>
          <cell r="AD815" t="str">
            <v/>
          </cell>
          <cell r="AE815">
            <v>1</v>
          </cell>
          <cell r="AF815" t="str">
            <v>Н7</v>
          </cell>
          <cell r="AG815" t="e">
            <v>#VALUE!</v>
          </cell>
          <cell r="AI815" t="str">
            <v/>
          </cell>
          <cell r="AJ815">
            <v>1</v>
          </cell>
          <cell r="AK815" t="str">
            <v>Н7</v>
          </cell>
          <cell r="AL815" t="e">
            <v>#VALUE!</v>
          </cell>
          <cell r="AO815">
            <v>1</v>
          </cell>
        </row>
        <row r="816">
          <cell r="A816" t="str">
            <v>93/0116</v>
          </cell>
          <cell r="B816">
            <v>893</v>
          </cell>
          <cell r="C816" t="str">
            <v>Опер.касса №93/0116</v>
          </cell>
          <cell r="D816" t="str">
            <v>П6:Операционная касса вне кассового узла</v>
          </cell>
          <cell r="E816" t="str">
            <v>602337</v>
          </cell>
          <cell r="F816" t="str">
            <v>Владимирская область</v>
          </cell>
          <cell r="G816" t="str">
            <v>п.Новлянка, ул.Молодежная, 13а</v>
          </cell>
          <cell r="H816" t="str">
            <v>(49236)72209</v>
          </cell>
          <cell r="I816" t="str">
            <v>Акимова Светлана Викторовна</v>
          </cell>
          <cell r="K816">
            <v>1</v>
          </cell>
          <cell r="L816" t="str">
            <v>Н7:сельский населенный пункт</v>
          </cell>
          <cell r="M816" t="str">
            <v>12345</v>
          </cell>
          <cell r="N816" t="str">
            <v>08:00 16:30(12:30 13:30)|08:00 16:30(12:30 13:30)|08:00 16:30(12:30 13:30)|08:00 16:30(12:30 13:30)|08:00 16:30(12:30 13:30)</v>
          </cell>
          <cell r="O816" t="str">
            <v/>
          </cell>
          <cell r="P816">
            <v>2</v>
          </cell>
          <cell r="Q816" t="str">
            <v>Н7</v>
          </cell>
          <cell r="R816" t="e">
            <v>#VALUE!</v>
          </cell>
          <cell r="T816" t="str">
            <v/>
          </cell>
          <cell r="U816">
            <v>2</v>
          </cell>
          <cell r="V816" t="str">
            <v>Н7</v>
          </cell>
          <cell r="W816" t="e">
            <v>#VALUE!</v>
          </cell>
          <cell r="Y816" t="str">
            <v/>
          </cell>
          <cell r="Z816">
            <v>2</v>
          </cell>
          <cell r="AA816" t="str">
            <v>Н7</v>
          </cell>
          <cell r="AB816" t="e">
            <v>#VALUE!</v>
          </cell>
          <cell r="AD816" t="str">
            <v/>
          </cell>
          <cell r="AE816">
            <v>2</v>
          </cell>
          <cell r="AF816" t="str">
            <v>Н7</v>
          </cell>
          <cell r="AG816" t="e">
            <v>#VALUE!</v>
          </cell>
          <cell r="AI816" t="str">
            <v/>
          </cell>
          <cell r="AJ816">
            <v>2</v>
          </cell>
          <cell r="AK816" t="str">
            <v>Н7</v>
          </cell>
          <cell r="AL816" t="e">
            <v>#VALUE!</v>
          </cell>
          <cell r="AO816">
            <v>2</v>
          </cell>
        </row>
        <row r="817">
          <cell r="A817" t="str">
            <v>93/0117</v>
          </cell>
          <cell r="B817">
            <v>894</v>
          </cell>
          <cell r="C817" t="str">
            <v>Опер.касса №93/0117</v>
          </cell>
          <cell r="D817" t="str">
            <v>П6:Операционная касса вне кассового узла</v>
          </cell>
          <cell r="E817" t="str">
            <v>602353</v>
          </cell>
          <cell r="F817" t="str">
            <v>Владимирская область</v>
          </cell>
          <cell r="G817" t="str">
            <v>с.Малышево, ул.Школьная, 3</v>
          </cell>
          <cell r="H817" t="str">
            <v>(49236)61140</v>
          </cell>
          <cell r="I817" t="str">
            <v>Демиденко Валентина Анатольевна</v>
          </cell>
          <cell r="K817">
            <v>1.5</v>
          </cell>
          <cell r="L817" t="str">
            <v>Н7:сельский населенный пункт</v>
          </cell>
          <cell r="M817" t="str">
            <v>2345</v>
          </cell>
          <cell r="N817" t="str">
            <v>08:00 16:00(12:30 13:30)|08:00 16:00(12:30 13:30)|08:00 16:00(12:30 13:30)|08:00 16:00(12:30 13:30)</v>
          </cell>
          <cell r="O817" t="str">
            <v/>
          </cell>
          <cell r="P817">
            <v>2</v>
          </cell>
          <cell r="Q817" t="str">
            <v>Н7</v>
          </cell>
          <cell r="R817" t="e">
            <v>#VALUE!</v>
          </cell>
          <cell r="T817" t="str">
            <v/>
          </cell>
          <cell r="U817">
            <v>2</v>
          </cell>
          <cell r="V817" t="str">
            <v>Н7</v>
          </cell>
          <cell r="W817" t="e">
            <v>#VALUE!</v>
          </cell>
          <cell r="Y817" t="str">
            <v/>
          </cell>
          <cell r="Z817">
            <v>2</v>
          </cell>
          <cell r="AA817" t="str">
            <v>Н7</v>
          </cell>
          <cell r="AB817" t="e">
            <v>#VALUE!</v>
          </cell>
          <cell r="AD817" t="str">
            <v/>
          </cell>
          <cell r="AE817">
            <v>2</v>
          </cell>
          <cell r="AF817" t="str">
            <v>Н7</v>
          </cell>
          <cell r="AG817" t="e">
            <v>#VALUE!</v>
          </cell>
          <cell r="AI817" t="str">
            <v/>
          </cell>
          <cell r="AJ817">
            <v>2</v>
          </cell>
          <cell r="AK817" t="str">
            <v>Н7</v>
          </cell>
          <cell r="AL817" t="e">
            <v>#VALUE!</v>
          </cell>
          <cell r="AO817">
            <v>2</v>
          </cell>
        </row>
        <row r="818">
          <cell r="A818" t="str">
            <v>93/0118</v>
          </cell>
          <cell r="B818">
            <v>895</v>
          </cell>
          <cell r="C818" t="str">
            <v>Опер.касса №93/0118</v>
          </cell>
          <cell r="D818" t="str">
            <v>П6:Операционная касса вне кассового узла</v>
          </cell>
          <cell r="E818" t="str">
            <v>602331</v>
          </cell>
          <cell r="F818" t="str">
            <v>Владимирская область</v>
          </cell>
          <cell r="G818" t="str">
            <v>городское поселение п.Красная Горбатка, ул.Песочная, 33</v>
          </cell>
          <cell r="H818" t="str">
            <v>(49236)22207</v>
          </cell>
          <cell r="I818" t="str">
            <v>Сафьянова Юлия Алексеевна</v>
          </cell>
          <cell r="K818">
            <v>0.5</v>
          </cell>
          <cell r="L818" t="str">
            <v>Н6:городской населенный пункт (поселек городского типа, рабочий поселок)</v>
          </cell>
          <cell r="M818" t="str">
            <v>135</v>
          </cell>
          <cell r="N818" t="str">
            <v>08:30 16:00(12:30 13:30)|08:30 16:00(12:30 13:30)|08:30 15:00(12:30 13:30)</v>
          </cell>
          <cell r="O818" t="str">
            <v/>
          </cell>
          <cell r="P818">
            <v>1</v>
          </cell>
          <cell r="Q818" t="str">
            <v>Н6</v>
          </cell>
          <cell r="R818" t="e">
            <v>#VALUE!</v>
          </cell>
          <cell r="T818" t="str">
            <v/>
          </cell>
          <cell r="U818">
            <v>1</v>
          </cell>
          <cell r="V818" t="str">
            <v>Н6</v>
          </cell>
          <cell r="W818" t="e">
            <v>#VALUE!</v>
          </cell>
          <cell r="Y818" t="str">
            <v/>
          </cell>
          <cell r="Z818">
            <v>1</v>
          </cell>
          <cell r="AA818" t="str">
            <v>Н6</v>
          </cell>
          <cell r="AB818" t="e">
            <v>#VALUE!</v>
          </cell>
          <cell r="AD818" t="str">
            <v/>
          </cell>
          <cell r="AE818">
            <v>1</v>
          </cell>
          <cell r="AF818" t="str">
            <v>Н6</v>
          </cell>
          <cell r="AG818" t="e">
            <v>#VALUE!</v>
          </cell>
          <cell r="AI818" t="str">
            <v/>
          </cell>
          <cell r="AJ818">
            <v>1</v>
          </cell>
          <cell r="AK818" t="str">
            <v>Н6</v>
          </cell>
          <cell r="AL818" t="e">
            <v>#VALUE!</v>
          </cell>
          <cell r="AO818">
            <v>1</v>
          </cell>
        </row>
        <row r="819">
          <cell r="A819" t="str">
            <v>93/0119</v>
          </cell>
          <cell r="B819">
            <v>896</v>
          </cell>
          <cell r="C819" t="str">
            <v>Доп.офис №93/0119</v>
          </cell>
          <cell r="D819" t="str">
            <v>П5:Дополнительный офис - специализированный филиал, обслуживающий физических лиц</v>
          </cell>
          <cell r="E819" t="str">
            <v>602103</v>
          </cell>
          <cell r="F819" t="str">
            <v>Владимирская область</v>
          </cell>
          <cell r="G819" t="str">
            <v>г.Меленки, ул.Конышева, 2а</v>
          </cell>
          <cell r="H819" t="str">
            <v>(49247)24140</v>
          </cell>
          <cell r="I819" t="str">
            <v>Рощина Наталья Викторовна</v>
          </cell>
          <cell r="K819">
            <v>3</v>
          </cell>
          <cell r="L819" t="str">
            <v>Н5:город (не являющийся центром субъекта РФ) с населением до 50 тыс. чел.</v>
          </cell>
          <cell r="M819" t="str">
            <v>12345</v>
          </cell>
          <cell r="N819" t="str">
            <v>09:00 17:00(12:30 13:30)|09:00 17:00(12:30 13:30)|09:00 17:00(12:30 13:30)|09:00 17:00(12:30 13:30)|09:00 17:00(12:30 13:30)</v>
          </cell>
          <cell r="O819" t="str">
            <v/>
          </cell>
          <cell r="P819">
            <v>3</v>
          </cell>
          <cell r="Q819" t="str">
            <v>Н5</v>
          </cell>
          <cell r="R819" t="e">
            <v>#VALUE!</v>
          </cell>
          <cell r="T819" t="str">
            <v/>
          </cell>
          <cell r="U819">
            <v>3</v>
          </cell>
          <cell r="V819" t="str">
            <v>Н5</v>
          </cell>
          <cell r="W819" t="e">
            <v>#VALUE!</v>
          </cell>
          <cell r="Y819" t="str">
            <v/>
          </cell>
          <cell r="Z819">
            <v>3</v>
          </cell>
          <cell r="AA819" t="str">
            <v>Н5</v>
          </cell>
          <cell r="AB819" t="e">
            <v>#VALUE!</v>
          </cell>
          <cell r="AD819" t="str">
            <v/>
          </cell>
          <cell r="AE819">
            <v>3</v>
          </cell>
          <cell r="AF819" t="str">
            <v>Н5</v>
          </cell>
          <cell r="AG819" t="e">
            <v>#VALUE!</v>
          </cell>
          <cell r="AI819" t="str">
            <v/>
          </cell>
          <cell r="AJ819">
            <v>3</v>
          </cell>
          <cell r="AK819" t="str">
            <v>Н5</v>
          </cell>
          <cell r="AL819" t="e">
            <v>#VALUE!</v>
          </cell>
          <cell r="AO819">
            <v>3</v>
          </cell>
        </row>
        <row r="820">
          <cell r="A820" t="str">
            <v>93/0121</v>
          </cell>
          <cell r="B820">
            <v>897</v>
          </cell>
          <cell r="C820" t="str">
            <v>Доп.офис №93/0121</v>
          </cell>
          <cell r="D820" t="str">
            <v>П5:Дополнительный офис - специализированный филиал, обслуживающий физических лиц</v>
          </cell>
          <cell r="E820" t="str">
            <v>602267</v>
          </cell>
          <cell r="F820" t="str">
            <v>Владимирская область</v>
          </cell>
          <cell r="G820" t="str">
            <v>г.Муром, ул.Л.Толстого, 20</v>
          </cell>
          <cell r="H820" t="str">
            <v>(49234)44784</v>
          </cell>
          <cell r="I820" t="str">
            <v>Кривова Галина Владимировна</v>
          </cell>
          <cell r="K820">
            <v>20.75</v>
          </cell>
          <cell r="L820" t="str">
            <v>Н3:город (не являющийся центром субъекта РФ) с населением свыше 100 до 500 тыс. чел.</v>
          </cell>
          <cell r="M820" t="str">
            <v>1234567</v>
          </cell>
          <cell r="N820" t="str">
            <v>09:00 19:00|09:00 19:00|09:00 19:00|09:00 19:00|09:00 19:00|09:00 17:00|09:00 14:00</v>
          </cell>
          <cell r="O820" t="str">
            <v/>
          </cell>
          <cell r="P820">
            <v>12</v>
          </cell>
          <cell r="Q820" t="str">
            <v>Н3</v>
          </cell>
          <cell r="R820" t="e">
            <v>#VALUE!</v>
          </cell>
          <cell r="T820" t="str">
            <v/>
          </cell>
          <cell r="U820">
            <v>12</v>
          </cell>
          <cell r="V820" t="str">
            <v>Н3</v>
          </cell>
          <cell r="W820" t="e">
            <v>#VALUE!</v>
          </cell>
          <cell r="Y820" t="str">
            <v/>
          </cell>
          <cell r="Z820">
            <v>12</v>
          </cell>
          <cell r="AA820" t="str">
            <v>Н3</v>
          </cell>
          <cell r="AB820" t="e">
            <v>#VALUE!</v>
          </cell>
          <cell r="AD820" t="str">
            <v/>
          </cell>
          <cell r="AE820">
            <v>12</v>
          </cell>
          <cell r="AF820" t="str">
            <v>Н3</v>
          </cell>
          <cell r="AG820" t="e">
            <v>#VALUE!</v>
          </cell>
          <cell r="AI820" t="str">
            <v/>
          </cell>
          <cell r="AJ820">
            <v>12</v>
          </cell>
          <cell r="AK820" t="str">
            <v>Н3</v>
          </cell>
          <cell r="AL820" t="e">
            <v>#VALUE!</v>
          </cell>
          <cell r="AO820">
            <v>12</v>
          </cell>
        </row>
        <row r="821">
          <cell r="A821" t="str">
            <v>93/0122</v>
          </cell>
          <cell r="B821">
            <v>787</v>
          </cell>
          <cell r="C821" t="str">
            <v>Доп.офис №93/0122</v>
          </cell>
          <cell r="D821" t="str">
            <v>П3:Дополнительный офис - универсальный филиал</v>
          </cell>
          <cell r="E821" t="str">
            <v>601441</v>
          </cell>
          <cell r="F821" t="str">
            <v>Владимирская область</v>
          </cell>
          <cell r="G821" t="str">
            <v>г.Вязники, ул.Советская, 80</v>
          </cell>
          <cell r="H821" t="str">
            <v>(49233)23362</v>
          </cell>
          <cell r="I821" t="str">
            <v>Нечай Лариса Александровна</v>
          </cell>
          <cell r="K821">
            <v>38.75</v>
          </cell>
          <cell r="L821" t="str">
            <v>Н5:город (не являющийся центром субъекта РФ) с населением до 50 тыс. чел.</v>
          </cell>
          <cell r="M821" t="str">
            <v>123456</v>
          </cell>
          <cell r="N821" t="str">
            <v>09:00 18:30|09:00 18:30|09:00 18:30|09:00 18:30|09:00 18:30|08:00 17:30</v>
          </cell>
          <cell r="O821" t="str">
            <v/>
          </cell>
          <cell r="P821" t="str">
            <v>Вязниковское отделение №8568</v>
          </cell>
          <cell r="Q821" t="str">
            <v>Н5</v>
          </cell>
          <cell r="R821" t="str">
            <v>8568</v>
          </cell>
          <cell r="T821" t="str">
            <v>Вязниковское отделение №8568</v>
          </cell>
          <cell r="U821" t="str">
            <v>Вязниковское отделение №8568</v>
          </cell>
          <cell r="V821" t="str">
            <v>Н5</v>
          </cell>
          <cell r="W821" t="str">
            <v>8568</v>
          </cell>
          <cell r="Y821" t="str">
            <v/>
          </cell>
          <cell r="Z821">
            <v>2</v>
          </cell>
          <cell r="AA821" t="str">
            <v>Н5</v>
          </cell>
          <cell r="AB821" t="e">
            <v>#VALUE!</v>
          </cell>
          <cell r="AD821" t="str">
            <v/>
          </cell>
          <cell r="AE821">
            <v>2</v>
          </cell>
          <cell r="AF821" t="str">
            <v>Н5</v>
          </cell>
          <cell r="AG821" t="e">
            <v>#VALUE!</v>
          </cell>
          <cell r="AI821" t="str">
            <v/>
          </cell>
          <cell r="AJ821">
            <v>2</v>
          </cell>
          <cell r="AK821" t="str">
            <v>Н5</v>
          </cell>
          <cell r="AL821" t="e">
            <v>#VALUE!</v>
          </cell>
          <cell r="AO821">
            <v>2</v>
          </cell>
        </row>
        <row r="822">
          <cell r="A822" t="str">
            <v>93/0123</v>
          </cell>
          <cell r="B822">
            <v>799</v>
          </cell>
          <cell r="C822" t="str">
            <v>Доп.офис №93/0123</v>
          </cell>
          <cell r="D822" t="str">
            <v>П5:Дополнительный офис - специализированный филиал, обслуживающий физических лиц</v>
          </cell>
          <cell r="E822" t="str">
            <v>601446</v>
          </cell>
          <cell r="F822" t="str">
            <v>Владимирская область</v>
          </cell>
          <cell r="G822" t="str">
            <v>г.Вязники, микрорайон Дечинский, 4</v>
          </cell>
          <cell r="H822" t="str">
            <v>(49233)27163</v>
          </cell>
          <cell r="I822" t="str">
            <v>Сухова Евгения Валентиновна</v>
          </cell>
          <cell r="K822">
            <v>4.5</v>
          </cell>
          <cell r="L822" t="str">
            <v>Н5:город (не являющийся центром субъекта РФ) с населением до 50 тыс. чел.</v>
          </cell>
          <cell r="M822" t="str">
            <v>23456</v>
          </cell>
          <cell r="N822" t="str">
            <v>10:00 18:00(13:00 14:00)|10:00 18:00(13:00 14:00)|10:00 18:00(13:00 14:00)|10:00 18:00(13:00 14:00)|08:00 16:00(13:00 14:00)</v>
          </cell>
          <cell r="O822" t="str">
            <v/>
          </cell>
          <cell r="P822" t="str">
            <v>Доп.офис №8568/027</v>
          </cell>
          <cell r="Q822" t="str">
            <v>Н5</v>
          </cell>
          <cell r="R822" t="str">
            <v>8568/027</v>
          </cell>
          <cell r="T822" t="str">
            <v>Доп.офис №8568/027</v>
          </cell>
          <cell r="U822" t="str">
            <v>Доп.офис №8568/027</v>
          </cell>
          <cell r="V822" t="str">
            <v>Н5</v>
          </cell>
          <cell r="W822" t="str">
            <v>8568/027</v>
          </cell>
          <cell r="Y822" t="str">
            <v/>
          </cell>
          <cell r="Z822">
            <v>4</v>
          </cell>
          <cell r="AA822" t="str">
            <v>Н5</v>
          </cell>
          <cell r="AB822" t="e">
            <v>#VALUE!</v>
          </cell>
          <cell r="AD822" t="str">
            <v/>
          </cell>
          <cell r="AE822">
            <v>4</v>
          </cell>
          <cell r="AF822" t="str">
            <v>Н5</v>
          </cell>
          <cell r="AG822" t="e">
            <v>#VALUE!</v>
          </cell>
          <cell r="AI822" t="str">
            <v/>
          </cell>
          <cell r="AJ822">
            <v>4</v>
          </cell>
          <cell r="AK822" t="str">
            <v>Н5</v>
          </cell>
          <cell r="AL822" t="e">
            <v>#VALUE!</v>
          </cell>
          <cell r="AO822">
            <v>4</v>
          </cell>
        </row>
        <row r="823">
          <cell r="A823" t="str">
            <v>93/0124</v>
          </cell>
          <cell r="B823">
            <v>788</v>
          </cell>
          <cell r="C823" t="str">
            <v>Доп.офис №93/0124</v>
          </cell>
          <cell r="D823" t="str">
            <v>П5:Дополнительный офис - специализированный филиал, обслуживающий физических лиц</v>
          </cell>
          <cell r="E823" t="str">
            <v>601441</v>
          </cell>
          <cell r="F823" t="str">
            <v>Владимирская область</v>
          </cell>
          <cell r="G823" t="str">
            <v>г.Вязники, ул.Сергиевских, 1/6</v>
          </cell>
          <cell r="H823" t="str">
            <v>(49233)21264</v>
          </cell>
          <cell r="I823" t="str">
            <v>Королева Оксана Николаевна</v>
          </cell>
          <cell r="K823">
            <v>4</v>
          </cell>
          <cell r="L823" t="str">
            <v>Н5:город (не являющийся центром субъекта РФ) с населением до 50 тыс. чел.</v>
          </cell>
          <cell r="M823" t="str">
            <v>23456</v>
          </cell>
          <cell r="N823" t="str">
            <v>10:00 18:00(13:00 14:00)|10:00 18:00(13:00 14:00)|10:00 18:00(13:00 14:00)|10:00 18:00(13:00 14:00)|08:00 16:00(13:00 14:00)</v>
          </cell>
          <cell r="O823" t="str">
            <v/>
          </cell>
          <cell r="P823" t="str">
            <v>Доп.офис №8568/01</v>
          </cell>
          <cell r="Q823" t="str">
            <v>Н5</v>
          </cell>
          <cell r="R823" t="str">
            <v>8568/01</v>
          </cell>
          <cell r="T823" t="str">
            <v>Доп.офис №8568/01</v>
          </cell>
          <cell r="U823" t="str">
            <v>Доп.офис №8568/01</v>
          </cell>
          <cell r="V823" t="str">
            <v>Н5</v>
          </cell>
          <cell r="W823" t="str">
            <v>8568/01</v>
          </cell>
          <cell r="Y823" t="str">
            <v/>
          </cell>
          <cell r="Z823">
            <v>3</v>
          </cell>
          <cell r="AA823" t="str">
            <v>Н5</v>
          </cell>
          <cell r="AB823" t="e">
            <v>#VALUE!</v>
          </cell>
          <cell r="AD823" t="str">
            <v/>
          </cell>
          <cell r="AE823">
            <v>3</v>
          </cell>
          <cell r="AF823" t="str">
            <v>Н5</v>
          </cell>
          <cell r="AG823" t="e">
            <v>#VALUE!</v>
          </cell>
          <cell r="AI823" t="str">
            <v/>
          </cell>
          <cell r="AJ823">
            <v>3</v>
          </cell>
          <cell r="AK823" t="str">
            <v>Н5</v>
          </cell>
          <cell r="AL823" t="e">
            <v>#VALUE!</v>
          </cell>
          <cell r="AO823">
            <v>3</v>
          </cell>
        </row>
        <row r="824">
          <cell r="A824" t="str">
            <v>93/0125</v>
          </cell>
          <cell r="B824">
            <v>813</v>
          </cell>
          <cell r="C824" t="str">
            <v>Доп.офис №93/0125</v>
          </cell>
          <cell r="D824" t="str">
            <v>П5:Дополнительный офис - специализированный филиал, обслуживающий физических лиц</v>
          </cell>
          <cell r="E824" t="str">
            <v>601445</v>
          </cell>
          <cell r="F824" t="str">
            <v>Владимирская область</v>
          </cell>
          <cell r="G824" t="str">
            <v>г.Вязники, ул.Металлистов, 13</v>
          </cell>
          <cell r="H824" t="str">
            <v>(49233)28330</v>
          </cell>
          <cell r="I824" t="str">
            <v>Чайкина Наталья Михайловна</v>
          </cell>
          <cell r="K824">
            <v>3</v>
          </cell>
          <cell r="L824" t="str">
            <v>Н5:город (не являющийся центром субъекта РФ) с населением до 50 тыс. чел.</v>
          </cell>
          <cell r="M824" t="str">
            <v>23456</v>
          </cell>
          <cell r="N824" t="str">
            <v>10:00 18:00(13:00 14:00)|10:00 18:00(13:00 14:00)|10:00 18:00(13:00 14:00)|10:00 18:00(13:00 14:00)|08:00 16:00(13:00 14:00)</v>
          </cell>
          <cell r="O824" t="str">
            <v/>
          </cell>
          <cell r="P824" t="str">
            <v>Доп.офис №8568/07</v>
          </cell>
          <cell r="Q824" t="str">
            <v>Н5</v>
          </cell>
          <cell r="R824" t="str">
            <v>8568/07</v>
          </cell>
          <cell r="T824" t="str">
            <v>Доп.офис №8568/07</v>
          </cell>
          <cell r="U824" t="str">
            <v>Доп.офис №8568/07</v>
          </cell>
          <cell r="V824" t="str">
            <v>Н5</v>
          </cell>
          <cell r="W824" t="str">
            <v>8568/07</v>
          </cell>
          <cell r="Y824" t="str">
            <v/>
          </cell>
          <cell r="Z824">
            <v>4</v>
          </cell>
          <cell r="AA824" t="str">
            <v>Н5</v>
          </cell>
          <cell r="AB824" t="e">
            <v>#VALUE!</v>
          </cell>
          <cell r="AD824" t="str">
            <v/>
          </cell>
          <cell r="AE824">
            <v>4</v>
          </cell>
          <cell r="AF824" t="str">
            <v>Н5</v>
          </cell>
          <cell r="AG824" t="e">
            <v>#VALUE!</v>
          </cell>
          <cell r="AI824" t="str">
            <v/>
          </cell>
          <cell r="AJ824">
            <v>4</v>
          </cell>
          <cell r="AK824" t="str">
            <v>Н5</v>
          </cell>
          <cell r="AL824" t="e">
            <v>#VALUE!</v>
          </cell>
          <cell r="AO824">
            <v>4</v>
          </cell>
        </row>
        <row r="825">
          <cell r="A825" t="str">
            <v>93/0126</v>
          </cell>
          <cell r="B825">
            <v>791</v>
          </cell>
          <cell r="C825" t="str">
            <v>Доп.офис №93/0126</v>
          </cell>
          <cell r="D825" t="str">
            <v>П5:Дополнительный офис - специализированный филиал, обслуживающий физических лиц</v>
          </cell>
          <cell r="E825" t="str">
            <v>601442</v>
          </cell>
          <cell r="F825" t="str">
            <v>Владимирская область</v>
          </cell>
          <cell r="G825" t="str">
            <v>г.Вязники, ул.Горького, 100</v>
          </cell>
          <cell r="H825" t="str">
            <v>(49233)39597</v>
          </cell>
          <cell r="I825" t="str">
            <v>Сафронова Татьяна Ивановна</v>
          </cell>
          <cell r="K825">
            <v>4</v>
          </cell>
          <cell r="L825" t="str">
            <v>Н5:город (не являющийся центром субъекта РФ) с населением до 50 тыс. чел.</v>
          </cell>
          <cell r="M825" t="str">
            <v>23456</v>
          </cell>
          <cell r="N825" t="str">
            <v>10:00 18:00(13:00 14:00)|10:00 18:00(13:00 14:00)|10:00 18:00(13:00 14:00)|10:00 18:00(13:00 14:00)|08:00 16:00(13:00 14:00)</v>
          </cell>
          <cell r="O825" t="str">
            <v/>
          </cell>
          <cell r="P825" t="str">
            <v>Доп.офис №8568/015</v>
          </cell>
          <cell r="Q825" t="str">
            <v>Н5</v>
          </cell>
          <cell r="R825" t="str">
            <v>8568/015</v>
          </cell>
          <cell r="T825" t="str">
            <v>Доп.офис №8568/015</v>
          </cell>
          <cell r="U825" t="str">
            <v>Доп.офис №8568/015</v>
          </cell>
          <cell r="V825" t="str">
            <v>Н5</v>
          </cell>
          <cell r="W825" t="str">
            <v>8568/015</v>
          </cell>
          <cell r="Y825" t="str">
            <v/>
          </cell>
          <cell r="Z825">
            <v>4</v>
          </cell>
          <cell r="AA825" t="str">
            <v>Н5</v>
          </cell>
          <cell r="AB825" t="e">
            <v>#VALUE!</v>
          </cell>
          <cell r="AD825" t="str">
            <v/>
          </cell>
          <cell r="AE825">
            <v>4</v>
          </cell>
          <cell r="AF825" t="str">
            <v>Н5</v>
          </cell>
          <cell r="AG825" t="e">
            <v>#VALUE!</v>
          </cell>
          <cell r="AI825" t="str">
            <v/>
          </cell>
          <cell r="AJ825">
            <v>4</v>
          </cell>
          <cell r="AK825" t="str">
            <v>Н5</v>
          </cell>
          <cell r="AL825" t="e">
            <v>#VALUE!</v>
          </cell>
          <cell r="AO825">
            <v>4</v>
          </cell>
        </row>
        <row r="826">
          <cell r="A826" t="str">
            <v>93/0127</v>
          </cell>
          <cell r="B826">
            <v>801</v>
          </cell>
          <cell r="C826" t="str">
            <v>Опер.касса №93/0127</v>
          </cell>
          <cell r="D826" t="str">
            <v>П6:Операционная касса вне кассового узла</v>
          </cell>
          <cell r="E826" t="str">
            <v>601443</v>
          </cell>
          <cell r="F826" t="str">
            <v>Владимирская область</v>
          </cell>
          <cell r="G826" t="str">
            <v>г.Вязники, ул.Владимирская, 7</v>
          </cell>
          <cell r="H826" t="str">
            <v>(49233)20118</v>
          </cell>
          <cell r="I826" t="str">
            <v>Метелкина Любовь Георгиевна</v>
          </cell>
          <cell r="K826">
            <v>3.5</v>
          </cell>
          <cell r="L826" t="str">
            <v>Н5:город (не являющийся центром субъекта РФ) с населением до 50 тыс. чел.</v>
          </cell>
          <cell r="M826" t="str">
            <v>12345</v>
          </cell>
          <cell r="N826" t="str">
            <v>09:00 17:00(13:00 14:00)|09:00 17:00(13:00 14:00)|09:00 17:00(13:00 14:00)|09:00 17:00(13:00 14:00)|09:00 17:00(13:00 14:00)</v>
          </cell>
          <cell r="O826" t="str">
            <v/>
          </cell>
          <cell r="P826" t="str">
            <v>Опер.касса №8568/030</v>
          </cell>
          <cell r="Q826" t="str">
            <v>Н5</v>
          </cell>
          <cell r="R826" t="str">
            <v>8568/030</v>
          </cell>
          <cell r="T826" t="str">
            <v>Опер.касса №8568/030</v>
          </cell>
          <cell r="U826" t="str">
            <v>Опер.касса №8568/030</v>
          </cell>
          <cell r="V826" t="str">
            <v>Н5</v>
          </cell>
          <cell r="W826" t="str">
            <v>8568/030</v>
          </cell>
          <cell r="Y826" t="str">
            <v/>
          </cell>
          <cell r="Z826">
            <v>3</v>
          </cell>
          <cell r="AA826" t="str">
            <v>Н5</v>
          </cell>
          <cell r="AB826" t="e">
            <v>#VALUE!</v>
          </cell>
          <cell r="AD826" t="str">
            <v/>
          </cell>
          <cell r="AE826">
            <v>3</v>
          </cell>
          <cell r="AF826" t="str">
            <v>Н5</v>
          </cell>
          <cell r="AG826" t="e">
            <v>#VALUE!</v>
          </cell>
          <cell r="AI826" t="str">
            <v/>
          </cell>
          <cell r="AJ826">
            <v>3</v>
          </cell>
          <cell r="AK826" t="str">
            <v>Н5</v>
          </cell>
          <cell r="AL826" t="e">
            <v>#VALUE!</v>
          </cell>
          <cell r="AO826">
            <v>3</v>
          </cell>
        </row>
        <row r="827">
          <cell r="A827" t="str">
            <v>93/0128</v>
          </cell>
          <cell r="B827">
            <v>792</v>
          </cell>
          <cell r="C827" t="str">
            <v>Опер.касса №93/0128</v>
          </cell>
          <cell r="D827" t="str">
            <v>П6:Операционная касса вне кассового узла</v>
          </cell>
          <cell r="E827" t="str">
            <v>601443</v>
          </cell>
          <cell r="F827" t="str">
            <v>Владимирская область</v>
          </cell>
          <cell r="G827" t="str">
            <v>г.Вязники, ул.Комсомольская, 16</v>
          </cell>
          <cell r="H827" t="str">
            <v>(49233)20184</v>
          </cell>
          <cell r="I827" t="str">
            <v>Волкова Ирина Владимировна</v>
          </cell>
          <cell r="K827">
            <v>8</v>
          </cell>
          <cell r="L827" t="str">
            <v>Н5:город (не являющийся центром субъекта РФ) с населением до 50 тыс. чел.</v>
          </cell>
          <cell r="M827" t="str">
            <v>123456</v>
          </cell>
          <cell r="N827" t="str">
            <v>08:00 18:30(13:00 14:00)|08:00 17:30(13:00 14:00)|08:00 17:30(13:00 14:00)|08:00 17:30(13:00 14:00)|08:00 17:30(13:00 14:00)|08:00 16:30(13:00 14:00)</v>
          </cell>
          <cell r="O827" t="str">
            <v/>
          </cell>
          <cell r="P827" t="str">
            <v>Опер.касса №8568/017</v>
          </cell>
          <cell r="Q827" t="str">
            <v>Н5</v>
          </cell>
          <cell r="R827" t="str">
            <v>8568/017</v>
          </cell>
          <cell r="T827" t="str">
            <v>Опер.касса №8568/017</v>
          </cell>
          <cell r="U827" t="str">
            <v>Опер.касса №8568/017</v>
          </cell>
          <cell r="V827" t="str">
            <v>Н5</v>
          </cell>
          <cell r="W827" t="str">
            <v>8568/017</v>
          </cell>
          <cell r="Y827" t="str">
            <v/>
          </cell>
          <cell r="Z827">
            <v>5</v>
          </cell>
          <cell r="AA827" t="str">
            <v>Н5</v>
          </cell>
          <cell r="AB827" t="e">
            <v>#VALUE!</v>
          </cell>
          <cell r="AD827" t="str">
            <v/>
          </cell>
          <cell r="AE827">
            <v>5</v>
          </cell>
          <cell r="AF827" t="str">
            <v>Н5</v>
          </cell>
          <cell r="AG827" t="e">
            <v>#VALUE!</v>
          </cell>
          <cell r="AI827" t="str">
            <v/>
          </cell>
          <cell r="AJ827">
            <v>5</v>
          </cell>
          <cell r="AK827" t="str">
            <v>Н5</v>
          </cell>
          <cell r="AL827" t="e">
            <v>#VALUE!</v>
          </cell>
          <cell r="AO827">
            <v>5</v>
          </cell>
        </row>
        <row r="828">
          <cell r="A828" t="str">
            <v>93/0129</v>
          </cell>
          <cell r="B828">
            <v>814</v>
          </cell>
          <cell r="C828" t="str">
            <v>Опер.касса №93/0129</v>
          </cell>
          <cell r="D828" t="str">
            <v>П6:Операционная касса вне кассового узла</v>
          </cell>
          <cell r="E828" t="str">
            <v>601430</v>
          </cell>
          <cell r="F828" t="str">
            <v>Владимирская область</v>
          </cell>
          <cell r="G828" t="str">
            <v>г.Вязники, микрорайон Нововязники, ул.1-я Шоссейная, 1а</v>
          </cell>
          <cell r="H828" t="str">
            <v>(49233)62693</v>
          </cell>
          <cell r="I828" t="str">
            <v>Кудинова Мария Сергеевна</v>
          </cell>
          <cell r="K828">
            <v>2.25</v>
          </cell>
          <cell r="L828" t="str">
            <v>Н5:город (не являющийся центром субъекта РФ) с населением до 50 тыс. чел.</v>
          </cell>
          <cell r="M828" t="str">
            <v>2356</v>
          </cell>
          <cell r="N828" t="str">
            <v>09:00 17:00(13:00 14:00)|09:00 17:00(13:00 14:00)|09:00 17:00(13:00 14:00)|09:00 14:00</v>
          </cell>
          <cell r="O828" t="str">
            <v/>
          </cell>
          <cell r="P828" t="str">
            <v>Опер.касса №8568/09</v>
          </cell>
          <cell r="Q828" t="str">
            <v>Н5</v>
          </cell>
          <cell r="R828" t="str">
            <v>8568/09</v>
          </cell>
          <cell r="T828" t="str">
            <v>Опер.касса №8568/09</v>
          </cell>
          <cell r="U828" t="str">
            <v>Опер.касса №8568/09</v>
          </cell>
          <cell r="V828" t="str">
            <v>Н5</v>
          </cell>
          <cell r="W828" t="str">
            <v>8568/09</v>
          </cell>
          <cell r="Y828" t="str">
            <v/>
          </cell>
          <cell r="Z828">
            <v>3</v>
          </cell>
          <cell r="AA828" t="str">
            <v>Н5</v>
          </cell>
          <cell r="AB828" t="e">
            <v>#VALUE!</v>
          </cell>
          <cell r="AD828" t="str">
            <v/>
          </cell>
          <cell r="AE828">
            <v>3</v>
          </cell>
          <cell r="AF828" t="str">
            <v>Н5</v>
          </cell>
          <cell r="AG828" t="e">
            <v>#VALUE!</v>
          </cell>
          <cell r="AI828" t="str">
            <v/>
          </cell>
          <cell r="AJ828">
            <v>3</v>
          </cell>
          <cell r="AK828" t="str">
            <v>Н5</v>
          </cell>
          <cell r="AL828" t="e">
            <v>#VALUE!</v>
          </cell>
          <cell r="AO828">
            <v>3</v>
          </cell>
        </row>
        <row r="829">
          <cell r="A829" t="str">
            <v>93/013</v>
          </cell>
          <cell r="B829">
            <v>898</v>
          </cell>
          <cell r="C829" t="str">
            <v>Опер.касса №93/013</v>
          </cell>
          <cell r="D829" t="str">
            <v>П6:Операционная касса вне кассового узла</v>
          </cell>
          <cell r="E829" t="str">
            <v>602213</v>
          </cell>
          <cell r="F829" t="str">
            <v>Владимирская область</v>
          </cell>
          <cell r="G829" t="str">
            <v>с.Молотицы, ул.Гагарина, 31</v>
          </cell>
          <cell r="H829" t="str">
            <v>(49234)54297</v>
          </cell>
          <cell r="I829" t="str">
            <v>Манькова Ольга Александровна</v>
          </cell>
          <cell r="K829">
            <v>0.75</v>
          </cell>
          <cell r="L829" t="str">
            <v>Н7:сельский населенный пункт</v>
          </cell>
          <cell r="M829" t="str">
            <v>2345</v>
          </cell>
          <cell r="N829" t="str">
            <v>09:00 17:00(12:30 13:30)|09:00 17:00(12:30 13:30)|09:00 17:00(12:30 13:30)|09:00 17:00(12:30 13:30)</v>
          </cell>
          <cell r="O829" t="str">
            <v/>
          </cell>
          <cell r="P829">
            <v>1</v>
          </cell>
          <cell r="Q829" t="str">
            <v>Н7</v>
          </cell>
          <cell r="R829" t="e">
            <v>#VALUE!</v>
          </cell>
          <cell r="T829" t="str">
            <v/>
          </cell>
          <cell r="U829">
            <v>1</v>
          </cell>
          <cell r="V829" t="str">
            <v>Н7</v>
          </cell>
          <cell r="W829" t="e">
            <v>#VALUE!</v>
          </cell>
          <cell r="Y829" t="str">
            <v/>
          </cell>
          <cell r="Z829">
            <v>1</v>
          </cell>
          <cell r="AA829" t="str">
            <v>Н7</v>
          </cell>
          <cell r="AB829" t="e">
            <v>#VALUE!</v>
          </cell>
          <cell r="AD829" t="str">
            <v/>
          </cell>
          <cell r="AE829">
            <v>1</v>
          </cell>
          <cell r="AF829" t="str">
            <v>Н7</v>
          </cell>
          <cell r="AG829" t="e">
            <v>#VALUE!</v>
          </cell>
          <cell r="AI829" t="str">
            <v/>
          </cell>
          <cell r="AJ829">
            <v>1</v>
          </cell>
          <cell r="AK829" t="str">
            <v>Н7</v>
          </cell>
          <cell r="AL829" t="e">
            <v>#VALUE!</v>
          </cell>
          <cell r="AO829">
            <v>1</v>
          </cell>
        </row>
        <row r="830">
          <cell r="A830" t="str">
            <v>93/0130</v>
          </cell>
          <cell r="B830">
            <v>793</v>
          </cell>
          <cell r="C830" t="str">
            <v>Опер.касса №93/0130</v>
          </cell>
          <cell r="D830" t="str">
            <v>П6:Операционная касса вне кассового узла</v>
          </cell>
          <cell r="E830" t="str">
            <v>601422</v>
          </cell>
          <cell r="F830" t="str">
            <v>Владимирская область</v>
          </cell>
          <cell r="G830" t="str">
            <v>пгт.Никологоры, ул.Советская, 9</v>
          </cell>
          <cell r="H830" t="str">
            <v>(49233)51430</v>
          </cell>
          <cell r="I830" t="str">
            <v>Лядова Любовь Валентиновна</v>
          </cell>
          <cell r="K830">
            <v>4</v>
          </cell>
          <cell r="L830" t="str">
            <v>Н6:городской населенный пункт (поселек городского типа, рабочий поселок)</v>
          </cell>
          <cell r="M830" t="str">
            <v>123456</v>
          </cell>
          <cell r="N830" t="str">
            <v>09:00 17:00(12:30 13:30)|09:00 17:00(12:30 13:30)|09:00 17:00(12:30 13:30)|09:00 17:00(12:30 13:30)|09:00 17:00(12:30 13:30)|08:00 16:00(12:30 13:30)</v>
          </cell>
          <cell r="O830" t="str">
            <v/>
          </cell>
          <cell r="P830" t="str">
            <v>Опер.касса №8568/019</v>
          </cell>
          <cell r="Q830" t="str">
            <v>Н6</v>
          </cell>
          <cell r="R830" t="str">
            <v>8568/019</v>
          </cell>
          <cell r="T830" t="str">
            <v>Опер.касса №8568/019</v>
          </cell>
          <cell r="U830" t="str">
            <v>Опер.касса №8568/019</v>
          </cell>
          <cell r="V830" t="str">
            <v>Н6</v>
          </cell>
          <cell r="W830" t="str">
            <v>8568/019</v>
          </cell>
          <cell r="Y830" t="str">
            <v/>
          </cell>
          <cell r="Z830">
            <v>4</v>
          </cell>
          <cell r="AA830" t="str">
            <v>Н6</v>
          </cell>
          <cell r="AB830" t="e">
            <v>#VALUE!</v>
          </cell>
          <cell r="AD830" t="str">
            <v/>
          </cell>
          <cell r="AE830">
            <v>4</v>
          </cell>
          <cell r="AF830" t="str">
            <v>Н6</v>
          </cell>
          <cell r="AG830" t="e">
            <v>#VALUE!</v>
          </cell>
          <cell r="AI830" t="str">
            <v/>
          </cell>
          <cell r="AJ830">
            <v>4</v>
          </cell>
          <cell r="AK830" t="str">
            <v>Н6</v>
          </cell>
          <cell r="AL830" t="e">
            <v>#VALUE!</v>
          </cell>
          <cell r="AO830">
            <v>4</v>
          </cell>
        </row>
        <row r="831">
          <cell r="A831" t="str">
            <v>93/0131</v>
          </cell>
          <cell r="B831">
            <v>811</v>
          </cell>
          <cell r="C831" t="str">
            <v>Опер.касса №93/0131</v>
          </cell>
          <cell r="D831" t="str">
            <v>П6:Операционная касса вне кассового узла</v>
          </cell>
          <cell r="E831" t="str">
            <v>601408</v>
          </cell>
          <cell r="F831" t="str">
            <v>Владимирская область</v>
          </cell>
          <cell r="G831" t="str">
            <v>пгт.Мстера, площадь Ленина, 7</v>
          </cell>
          <cell r="H831" t="str">
            <v>(49233)50317</v>
          </cell>
          <cell r="I831" t="str">
            <v>Ландышева Наталья Алексеевна</v>
          </cell>
          <cell r="K831">
            <v>2.25</v>
          </cell>
          <cell r="L831" t="str">
            <v>Н6:городской населенный пункт (поселек городского типа, рабочий поселок)</v>
          </cell>
          <cell r="M831" t="str">
            <v>2345</v>
          </cell>
          <cell r="N831" t="str">
            <v>08:00 15:00(13:00 13:30)|08:00 15:00(13:00 13:30)|08:00 15:00(13:00 13:30)|08:00 15:00(13:00 13:30)</v>
          </cell>
          <cell r="O831" t="str">
            <v/>
          </cell>
          <cell r="P831" t="str">
            <v>Опер.касса №8568/05</v>
          </cell>
          <cell r="Q831" t="str">
            <v>Н6</v>
          </cell>
          <cell r="R831" t="str">
            <v>8568/05</v>
          </cell>
          <cell r="T831" t="str">
            <v>Опер.касса №8568/05</v>
          </cell>
          <cell r="U831" t="str">
            <v>Опер.касса №8568/05</v>
          </cell>
          <cell r="V831" t="str">
            <v>Н6</v>
          </cell>
          <cell r="W831" t="str">
            <v>8568/05</v>
          </cell>
          <cell r="Y831" t="str">
            <v/>
          </cell>
          <cell r="Z831">
            <v>7</v>
          </cell>
          <cell r="AA831" t="str">
            <v>Н6</v>
          </cell>
          <cell r="AB831" t="e">
            <v>#VALUE!</v>
          </cell>
          <cell r="AD831" t="str">
            <v/>
          </cell>
          <cell r="AE831">
            <v>7</v>
          </cell>
          <cell r="AF831" t="str">
            <v>Н6</v>
          </cell>
          <cell r="AG831" t="e">
            <v>#VALUE!</v>
          </cell>
          <cell r="AI831" t="str">
            <v/>
          </cell>
          <cell r="AJ831">
            <v>7</v>
          </cell>
          <cell r="AK831" t="str">
            <v>Н6</v>
          </cell>
          <cell r="AL831" t="e">
            <v>#VALUE!</v>
          </cell>
          <cell r="AO831">
            <v>7</v>
          </cell>
        </row>
        <row r="832">
          <cell r="A832" t="str">
            <v>93/0132</v>
          </cell>
          <cell r="B832">
            <v>795</v>
          </cell>
          <cell r="C832" t="str">
            <v>Опер.касса №93/0132</v>
          </cell>
          <cell r="D832" t="str">
            <v>П6:Операционная касса вне кассового узла</v>
          </cell>
          <cell r="E832" t="str">
            <v>601427</v>
          </cell>
          <cell r="F832" t="str">
            <v>Владимирская область</v>
          </cell>
          <cell r="G832" t="str">
            <v>п.Степанцево, ул.Первомайская, 16а</v>
          </cell>
          <cell r="H832" t="str">
            <v>(49233)66295</v>
          </cell>
          <cell r="I832" t="str">
            <v>Суханова Альбина Владимировна</v>
          </cell>
          <cell r="K832">
            <v>1.5</v>
          </cell>
          <cell r="L832" t="str">
            <v>Н7:сельский населенный пункт</v>
          </cell>
          <cell r="M832" t="str">
            <v>1234</v>
          </cell>
          <cell r="N832" t="str">
            <v>08:00 15:30(12:00 13:00)|08:00 15:30(12:00 13:00)|08:00 15:30(12:00 13:00)|08:00 15:30(12:00 13:00)</v>
          </cell>
          <cell r="O832" t="str">
            <v/>
          </cell>
          <cell r="P832" t="str">
            <v>Опер.касса №8568/021</v>
          </cell>
          <cell r="Q832" t="str">
            <v>Н7</v>
          </cell>
          <cell r="R832" t="str">
            <v>8568/021</v>
          </cell>
          <cell r="T832" t="str">
            <v>Опер.касса №8568/021</v>
          </cell>
          <cell r="U832" t="str">
            <v>Опер.касса №8568/021</v>
          </cell>
          <cell r="V832" t="str">
            <v>Н7</v>
          </cell>
          <cell r="W832" t="str">
            <v>8568/021</v>
          </cell>
          <cell r="Y832" t="str">
            <v/>
          </cell>
          <cell r="Z832">
            <v>2</v>
          </cell>
          <cell r="AA832" t="str">
            <v>Н7</v>
          </cell>
          <cell r="AB832" t="e">
            <v>#VALUE!</v>
          </cell>
          <cell r="AD832" t="str">
            <v/>
          </cell>
          <cell r="AE832">
            <v>2</v>
          </cell>
          <cell r="AF832" t="str">
            <v>Н7</v>
          </cell>
          <cell r="AG832" t="e">
            <v>#VALUE!</v>
          </cell>
          <cell r="AI832" t="str">
            <v/>
          </cell>
          <cell r="AJ832">
            <v>2</v>
          </cell>
          <cell r="AK832" t="str">
            <v>Н7</v>
          </cell>
          <cell r="AL832" t="e">
            <v>#VALUE!</v>
          </cell>
          <cell r="AO832">
            <v>2</v>
          </cell>
        </row>
        <row r="833">
          <cell r="A833" t="str">
            <v>93/0133</v>
          </cell>
          <cell r="B833">
            <v>812</v>
          </cell>
          <cell r="C833" t="str">
            <v>Опер.касса №93/0133</v>
          </cell>
          <cell r="D833" t="str">
            <v>П6:Операционная касса вне кассового узла</v>
          </cell>
          <cell r="E833" t="str">
            <v>601421</v>
          </cell>
          <cell r="F833" t="str">
            <v>Владимирская область</v>
          </cell>
          <cell r="G833" t="str">
            <v>п.Лукново, ул.Советская, 2А</v>
          </cell>
          <cell r="H833" t="str">
            <v>(49233)68203</v>
          </cell>
          <cell r="I833" t="str">
            <v>Кимяева Анастасия Алексеевна</v>
          </cell>
          <cell r="K833">
            <v>0.6</v>
          </cell>
          <cell r="L833" t="str">
            <v>Н7:сельский населенный пункт</v>
          </cell>
          <cell r="M833" t="str">
            <v>14</v>
          </cell>
          <cell r="N833" t="str">
            <v>09:30 15:30(12:00 13:00)|09:30 15:30(12:00 13:00)</v>
          </cell>
          <cell r="O833" t="str">
            <v/>
          </cell>
          <cell r="P833" t="str">
            <v>Опер.касса №8568/06</v>
          </cell>
          <cell r="Q833" t="str">
            <v>Н7</v>
          </cell>
          <cell r="R833" t="str">
            <v>8568/06</v>
          </cell>
          <cell r="T833" t="str">
            <v>Опер.касса №8568/06</v>
          </cell>
          <cell r="U833" t="str">
            <v>Опер.касса №8568/06</v>
          </cell>
          <cell r="V833" t="str">
            <v>Н7</v>
          </cell>
          <cell r="W833" t="str">
            <v>8568/06</v>
          </cell>
          <cell r="Y833" t="str">
            <v/>
          </cell>
          <cell r="Z833">
            <v>2</v>
          </cell>
          <cell r="AA833" t="str">
            <v>Н7</v>
          </cell>
          <cell r="AB833" t="e">
            <v>#VALUE!</v>
          </cell>
          <cell r="AD833" t="str">
            <v/>
          </cell>
          <cell r="AE833">
            <v>2</v>
          </cell>
          <cell r="AF833" t="str">
            <v>Н7</v>
          </cell>
          <cell r="AG833" t="e">
            <v>#VALUE!</v>
          </cell>
          <cell r="AI833" t="str">
            <v/>
          </cell>
          <cell r="AJ833">
            <v>2</v>
          </cell>
          <cell r="AK833" t="str">
            <v>Н7</v>
          </cell>
          <cell r="AL833" t="e">
            <v>#VALUE!</v>
          </cell>
          <cell r="AO833">
            <v>2</v>
          </cell>
        </row>
        <row r="834">
          <cell r="A834" t="str">
            <v>93/0134</v>
          </cell>
          <cell r="B834">
            <v>789</v>
          </cell>
          <cell r="C834" t="str">
            <v>Опер.касса №93/0134</v>
          </cell>
          <cell r="D834" t="str">
            <v>П6:Операционная касса вне кассового узла</v>
          </cell>
          <cell r="E834" t="str">
            <v>601420</v>
          </cell>
          <cell r="F834" t="str">
            <v>Владимирская область</v>
          </cell>
          <cell r="G834" t="str">
            <v>п.Октябрьский, ул.Советская, 1А</v>
          </cell>
          <cell r="H834" t="str">
            <v>(49233)58267</v>
          </cell>
          <cell r="I834" t="str">
            <v>Парфенова Ольга Александровна</v>
          </cell>
          <cell r="K834">
            <v>0.75</v>
          </cell>
          <cell r="L834" t="str">
            <v>Н7:сельский населенный пункт</v>
          </cell>
          <cell r="M834" t="str">
            <v>1234</v>
          </cell>
          <cell r="N834" t="str">
            <v>08:00 16:00(12:00 13:00)|08:00 16:00(12:00 13:00)|08:00 16:00(12:00 13:00)|10:00 16:00(12:00 13:00)</v>
          </cell>
          <cell r="O834" t="str">
            <v/>
          </cell>
          <cell r="P834" t="str">
            <v>Опер.касса №8568/010</v>
          </cell>
          <cell r="Q834" t="str">
            <v>Н7</v>
          </cell>
          <cell r="R834" t="str">
            <v>8568/010</v>
          </cell>
          <cell r="T834" t="str">
            <v>Опер.касса №8568/010</v>
          </cell>
          <cell r="U834" t="str">
            <v>Опер.касса №8568/010</v>
          </cell>
          <cell r="V834" t="str">
            <v>Н7</v>
          </cell>
          <cell r="W834" t="str">
            <v>8568/010</v>
          </cell>
          <cell r="Y834" t="str">
            <v/>
          </cell>
          <cell r="Z834">
            <v>2</v>
          </cell>
          <cell r="AA834" t="str">
            <v>Н7</v>
          </cell>
          <cell r="AB834" t="e">
            <v>#VALUE!</v>
          </cell>
          <cell r="AD834" t="str">
            <v/>
          </cell>
          <cell r="AE834">
            <v>2</v>
          </cell>
          <cell r="AF834" t="str">
            <v>Н7</v>
          </cell>
          <cell r="AG834" t="e">
            <v>#VALUE!</v>
          </cell>
          <cell r="AI834" t="str">
            <v/>
          </cell>
          <cell r="AJ834">
            <v>2</v>
          </cell>
          <cell r="AK834" t="str">
            <v>Н7</v>
          </cell>
          <cell r="AL834" t="e">
            <v>#VALUE!</v>
          </cell>
          <cell r="AO834">
            <v>2</v>
          </cell>
        </row>
        <row r="835">
          <cell r="A835" t="str">
            <v>93/0135</v>
          </cell>
          <cell r="B835">
            <v>790</v>
          </cell>
          <cell r="C835" t="str">
            <v>Опер.касса №93/0135</v>
          </cell>
          <cell r="D835" t="str">
            <v>П6:Операционная касса вне кассового узла</v>
          </cell>
          <cell r="E835" t="str">
            <v>601410</v>
          </cell>
          <cell r="F835" t="str">
            <v>Владимирская область</v>
          </cell>
          <cell r="G835" t="str">
            <v>станция Мстера, ул.Шоссейная, 13а</v>
          </cell>
          <cell r="H835" t="str">
            <v>(49233)63590</v>
          </cell>
          <cell r="I835" t="str">
            <v>Журухина Ольга Александровна</v>
          </cell>
          <cell r="K835">
            <v>0.75</v>
          </cell>
          <cell r="L835" t="str">
            <v>Н7:сельский населенный пункт</v>
          </cell>
          <cell r="M835" t="str">
            <v>2345</v>
          </cell>
          <cell r="N835" t="str">
            <v>08:00 15:00(12:00 12:30)|08:00 15:00(12:00 12:30)|08:00 15:00(12:00 12:30)|08:00 15:00(12:00 12:30)</v>
          </cell>
          <cell r="O835" t="str">
            <v/>
          </cell>
          <cell r="P835" t="str">
            <v>Опер.касса №8568/014</v>
          </cell>
          <cell r="Q835" t="str">
            <v>Н7</v>
          </cell>
          <cell r="R835" t="str">
            <v>8568/014</v>
          </cell>
          <cell r="T835" t="str">
            <v>Опер.касса №8568/014</v>
          </cell>
          <cell r="U835" t="str">
            <v>Опер.касса №8568/014</v>
          </cell>
          <cell r="V835" t="str">
            <v>Н7</v>
          </cell>
          <cell r="W835" t="str">
            <v>8568/014</v>
          </cell>
          <cell r="Y835" t="str">
            <v/>
          </cell>
          <cell r="Z835">
            <v>1</v>
          </cell>
          <cell r="AA835" t="str">
            <v>Н7</v>
          </cell>
          <cell r="AB835" t="e">
            <v>#VALUE!</v>
          </cell>
          <cell r="AD835" t="str">
            <v/>
          </cell>
          <cell r="AE835">
            <v>1</v>
          </cell>
          <cell r="AF835" t="str">
            <v>Н7</v>
          </cell>
          <cell r="AG835" t="e">
            <v>#VALUE!</v>
          </cell>
          <cell r="AI835" t="str">
            <v/>
          </cell>
          <cell r="AJ835">
            <v>1</v>
          </cell>
          <cell r="AK835" t="str">
            <v>Н7</v>
          </cell>
          <cell r="AL835" t="e">
            <v>#VALUE!</v>
          </cell>
          <cell r="AO835">
            <v>1</v>
          </cell>
        </row>
        <row r="836">
          <cell r="A836" t="str">
            <v>93/0136</v>
          </cell>
          <cell r="B836">
            <v>796</v>
          </cell>
          <cell r="C836" t="str">
            <v>Опер.касса №93/0136</v>
          </cell>
          <cell r="D836" t="str">
            <v>П6:Операционная касса вне кассового узла</v>
          </cell>
          <cell r="E836" t="str">
            <v>601433</v>
          </cell>
          <cell r="F836" t="str">
            <v>Владимирская область</v>
          </cell>
          <cell r="G836" t="str">
            <v>д.Октябрьская, ул.Механизаторов, 10</v>
          </cell>
          <cell r="H836" t="str">
            <v>(49233)64734</v>
          </cell>
          <cell r="I836" t="str">
            <v>Белухина Ольга Владимировна</v>
          </cell>
          <cell r="K836">
            <v>0.75</v>
          </cell>
          <cell r="L836" t="str">
            <v>Н7:сельский населенный пункт</v>
          </cell>
          <cell r="M836" t="str">
            <v>1234</v>
          </cell>
          <cell r="N836" t="str">
            <v>08:00 15:00(12:00 12:30)|08:00 15:00(12:00 12:30)|08:00 15:00(12:00 12:30)|08:00 15:00(12:00 12:30)</v>
          </cell>
          <cell r="O836" t="str">
            <v/>
          </cell>
          <cell r="P836" t="str">
            <v>Опер.касса №8568/022</v>
          </cell>
          <cell r="Q836" t="str">
            <v>Н7</v>
          </cell>
          <cell r="R836" t="str">
            <v>8568/022</v>
          </cell>
          <cell r="T836" t="str">
            <v>Опер.касса №8568/022</v>
          </cell>
          <cell r="U836" t="str">
            <v>Опер.касса №8568/022</v>
          </cell>
          <cell r="V836" t="str">
            <v>Н7</v>
          </cell>
          <cell r="W836" t="str">
            <v>8568/022</v>
          </cell>
          <cell r="Y836" t="str">
            <v/>
          </cell>
          <cell r="Z836">
            <v>1</v>
          </cell>
          <cell r="AA836" t="str">
            <v>Н7</v>
          </cell>
          <cell r="AB836" t="e">
            <v>#VALUE!</v>
          </cell>
          <cell r="AD836" t="str">
            <v/>
          </cell>
          <cell r="AE836">
            <v>1</v>
          </cell>
          <cell r="AF836" t="str">
            <v>Н7</v>
          </cell>
          <cell r="AG836" t="e">
            <v>#VALUE!</v>
          </cell>
          <cell r="AI836" t="str">
            <v/>
          </cell>
          <cell r="AJ836">
            <v>1</v>
          </cell>
          <cell r="AK836" t="str">
            <v>Н7</v>
          </cell>
          <cell r="AL836" t="e">
            <v>#VALUE!</v>
          </cell>
          <cell r="AO836">
            <v>1</v>
          </cell>
        </row>
        <row r="837">
          <cell r="A837" t="str">
            <v>93/0137</v>
          </cell>
          <cell r="B837">
            <v>798</v>
          </cell>
          <cell r="C837" t="str">
            <v>Опер.касса №93/0137</v>
          </cell>
          <cell r="D837" t="str">
            <v>П6:Операционная касса вне кассового узла</v>
          </cell>
          <cell r="E837" t="str">
            <v>601423</v>
          </cell>
          <cell r="F837" t="str">
            <v>Владимирская область</v>
          </cell>
          <cell r="G837" t="str">
            <v>д.Серково, ул.Старое Серково, 26а</v>
          </cell>
          <cell r="H837" t="str">
            <v>(49233)55475</v>
          </cell>
          <cell r="I837" t="str">
            <v>Селиверстова Лариса Яковлевна</v>
          </cell>
          <cell r="K837">
            <v>0.75</v>
          </cell>
          <cell r="L837" t="str">
            <v>Н7:сельский населенный пункт</v>
          </cell>
          <cell r="M837" t="str">
            <v>1234</v>
          </cell>
          <cell r="N837" t="str">
            <v>08:00 15:00(12:30 13:00)|08:00 15:00(12:30 13:00)|08:00 15:00(12:30 13:00)|08:00 15:00(12:30 13:00)</v>
          </cell>
          <cell r="O837" t="str">
            <v/>
          </cell>
          <cell r="P837" t="str">
            <v>Опер.касса №8568/026</v>
          </cell>
          <cell r="Q837" t="str">
            <v>Н7</v>
          </cell>
          <cell r="R837" t="str">
            <v>8568/026</v>
          </cell>
          <cell r="T837" t="str">
            <v>Опер.касса №8568/026</v>
          </cell>
          <cell r="U837" t="str">
            <v>Опер.касса №8568/026</v>
          </cell>
          <cell r="V837" t="str">
            <v>Н7</v>
          </cell>
          <cell r="W837" t="str">
            <v>8568/026</v>
          </cell>
          <cell r="Y837" t="str">
            <v/>
          </cell>
          <cell r="Z837">
            <v>1</v>
          </cell>
          <cell r="AA837" t="str">
            <v>Н7</v>
          </cell>
          <cell r="AB837" t="e">
            <v>#VALUE!</v>
          </cell>
          <cell r="AD837" t="str">
            <v/>
          </cell>
          <cell r="AE837">
            <v>1</v>
          </cell>
          <cell r="AF837" t="str">
            <v>Н7</v>
          </cell>
          <cell r="AG837" t="e">
            <v>#VALUE!</v>
          </cell>
          <cell r="AI837" t="str">
            <v/>
          </cell>
          <cell r="AJ837">
            <v>1</v>
          </cell>
          <cell r="AK837" t="str">
            <v>Н7</v>
          </cell>
          <cell r="AL837" t="e">
            <v>#VALUE!</v>
          </cell>
          <cell r="AO837">
            <v>1</v>
          </cell>
        </row>
        <row r="838">
          <cell r="A838" t="str">
            <v>93/0138</v>
          </cell>
          <cell r="B838">
            <v>800</v>
          </cell>
          <cell r="C838" t="str">
            <v>Опер.касса №93/0138</v>
          </cell>
          <cell r="D838" t="str">
            <v>П6:Операционная касса вне кассового узла</v>
          </cell>
          <cell r="E838" t="str">
            <v>601435</v>
          </cell>
          <cell r="F838" t="str">
            <v>Владимирская область</v>
          </cell>
          <cell r="G838" t="str">
            <v>д.Чудиново, ул.Центральная, 2</v>
          </cell>
          <cell r="H838" t="str">
            <v>(49233)60354</v>
          </cell>
          <cell r="I838" t="str">
            <v>Павлова Татьяна Евгеньевна</v>
          </cell>
          <cell r="K838">
            <v>0.75</v>
          </cell>
          <cell r="L838" t="str">
            <v>Н7:сельский населенный пункт</v>
          </cell>
          <cell r="M838" t="str">
            <v>1234</v>
          </cell>
          <cell r="N838" t="str">
            <v>09:00 16:30(12:00 13:00)|09:00 16:30(12:00 13:00)|09:00 16:30(12:00 13:00)|08:00 15:30(12:00 13:00)</v>
          </cell>
          <cell r="O838" t="str">
            <v/>
          </cell>
          <cell r="P838" t="str">
            <v>Опер.касса №8568/029</v>
          </cell>
          <cell r="Q838" t="str">
            <v>Н7</v>
          </cell>
          <cell r="R838" t="str">
            <v>8568/029</v>
          </cell>
          <cell r="T838" t="str">
            <v>Опер.касса №8568/029</v>
          </cell>
          <cell r="U838" t="str">
            <v>Опер.касса №8568/029</v>
          </cell>
          <cell r="V838" t="str">
            <v>Н7</v>
          </cell>
          <cell r="W838" t="str">
            <v>8568/029</v>
          </cell>
          <cell r="Y838" t="str">
            <v/>
          </cell>
          <cell r="Z838">
            <v>1</v>
          </cell>
          <cell r="AA838" t="str">
            <v>Н7</v>
          </cell>
          <cell r="AB838" t="e">
            <v>#VALUE!</v>
          </cell>
          <cell r="AD838" t="str">
            <v/>
          </cell>
          <cell r="AE838">
            <v>1</v>
          </cell>
          <cell r="AF838" t="str">
            <v>Н7</v>
          </cell>
          <cell r="AG838" t="e">
            <v>#VALUE!</v>
          </cell>
          <cell r="AI838" t="str">
            <v/>
          </cell>
          <cell r="AJ838">
            <v>1</v>
          </cell>
          <cell r="AK838" t="str">
            <v>Н7</v>
          </cell>
          <cell r="AL838" t="e">
            <v>#VALUE!</v>
          </cell>
          <cell r="AO838">
            <v>1</v>
          </cell>
        </row>
        <row r="839">
          <cell r="A839" t="str">
            <v>93/0139</v>
          </cell>
          <cell r="B839">
            <v>810</v>
          </cell>
          <cell r="C839" t="str">
            <v>Опер.касса №93/0139</v>
          </cell>
          <cell r="D839" t="str">
            <v>П6:Операционная касса вне кассового узла</v>
          </cell>
          <cell r="E839" t="str">
            <v>601432</v>
          </cell>
          <cell r="F839" t="str">
            <v>Владимирская область</v>
          </cell>
          <cell r="G839" t="str">
            <v>д.Паустово, ул.Центральная, 54А</v>
          </cell>
          <cell r="H839" t="str">
            <v>(49233)64574</v>
          </cell>
          <cell r="I839" t="str">
            <v>Егорова Елена Витальевна</v>
          </cell>
          <cell r="K839">
            <v>0.75</v>
          </cell>
          <cell r="L839" t="str">
            <v>Н7:сельский населенный пункт</v>
          </cell>
          <cell r="M839" t="str">
            <v>1234</v>
          </cell>
          <cell r="N839" t="str">
            <v>08:00 15:00(12:00 12:30)|08:00 15:00(12:00 12:30)|08:00 15:00(12:00 12:30)|08:00 15:00(12:00 12:30)</v>
          </cell>
          <cell r="O839" t="str">
            <v/>
          </cell>
          <cell r="P839" t="str">
            <v>Опер.касса №8568/04</v>
          </cell>
          <cell r="Q839" t="str">
            <v>Н7</v>
          </cell>
          <cell r="R839" t="str">
            <v>8568/04</v>
          </cell>
          <cell r="T839" t="str">
            <v>Опер.касса №8568/04</v>
          </cell>
          <cell r="U839" t="str">
            <v>Опер.касса №8568/04</v>
          </cell>
          <cell r="V839" t="str">
            <v>Н7</v>
          </cell>
          <cell r="W839" t="str">
            <v>8568/04</v>
          </cell>
          <cell r="Y839" t="str">
            <v/>
          </cell>
          <cell r="Z839">
            <v>1</v>
          </cell>
          <cell r="AA839" t="str">
            <v>Н7</v>
          </cell>
          <cell r="AB839" t="e">
            <v>#VALUE!</v>
          </cell>
          <cell r="AD839" t="str">
            <v/>
          </cell>
          <cell r="AE839">
            <v>1</v>
          </cell>
          <cell r="AF839" t="str">
            <v>Н7</v>
          </cell>
          <cell r="AG839" t="e">
            <v>#VALUE!</v>
          </cell>
          <cell r="AI839" t="str">
            <v/>
          </cell>
          <cell r="AJ839">
            <v>1</v>
          </cell>
          <cell r="AK839" t="str">
            <v>Н7</v>
          </cell>
          <cell r="AL839" t="e">
            <v>#VALUE!</v>
          </cell>
          <cell r="AO839">
            <v>1</v>
          </cell>
        </row>
        <row r="840">
          <cell r="A840" t="str">
            <v>93/014</v>
          </cell>
          <cell r="B840">
            <v>899</v>
          </cell>
          <cell r="C840" t="str">
            <v>Опер.касса №93/014</v>
          </cell>
          <cell r="D840" t="str">
            <v>П6:Операционная касса вне кассового узла</v>
          </cell>
          <cell r="E840" t="str">
            <v>602212</v>
          </cell>
          <cell r="F840" t="str">
            <v>Владимирская область</v>
          </cell>
          <cell r="G840" t="str">
            <v>с.Борисоглеб, ул.Коминтерна, 18</v>
          </cell>
          <cell r="H840" t="str">
            <v>(49234)58444</v>
          </cell>
          <cell r="I840" t="str">
            <v>Орлова Елена Александровна</v>
          </cell>
          <cell r="K840">
            <v>0.75</v>
          </cell>
          <cell r="L840" t="str">
            <v>Н7:сельский населенный пункт</v>
          </cell>
          <cell r="M840" t="str">
            <v>2345</v>
          </cell>
          <cell r="N840" t="str">
            <v>08:30 16:30(12:30 13:30)|08:30 16:30(12:30 13:30)|08:30 16:30(12:30 13:30)|08:30 16:30(12:30 13:30)</v>
          </cell>
          <cell r="O840" t="str">
            <v/>
          </cell>
          <cell r="P840">
            <v>1</v>
          </cell>
          <cell r="Q840" t="str">
            <v>Н7</v>
          </cell>
          <cell r="R840" t="e">
            <v>#VALUE!</v>
          </cell>
          <cell r="T840" t="str">
            <v/>
          </cell>
          <cell r="U840">
            <v>1</v>
          </cell>
          <cell r="V840" t="str">
            <v>Н7</v>
          </cell>
          <cell r="W840" t="e">
            <v>#VALUE!</v>
          </cell>
          <cell r="Y840" t="str">
            <v/>
          </cell>
          <cell r="Z840">
            <v>1</v>
          </cell>
          <cell r="AA840" t="str">
            <v>Н7</v>
          </cell>
          <cell r="AB840" t="e">
            <v>#VALUE!</v>
          </cell>
          <cell r="AD840" t="str">
            <v/>
          </cell>
          <cell r="AE840">
            <v>1</v>
          </cell>
          <cell r="AF840" t="str">
            <v>Н7</v>
          </cell>
          <cell r="AG840" t="e">
            <v>#VALUE!</v>
          </cell>
          <cell r="AI840" t="str">
            <v/>
          </cell>
          <cell r="AJ840">
            <v>1</v>
          </cell>
          <cell r="AK840" t="str">
            <v>Н7</v>
          </cell>
          <cell r="AL840" t="e">
            <v>#VALUE!</v>
          </cell>
          <cell r="AO840">
            <v>1</v>
          </cell>
        </row>
        <row r="841">
          <cell r="A841" t="str">
            <v>93/0140</v>
          </cell>
          <cell r="B841">
            <v>794</v>
          </cell>
          <cell r="C841" t="str">
            <v>Опер.касса №93/0140</v>
          </cell>
          <cell r="D841" t="str">
            <v>П6:Операционная касса вне кассового узла</v>
          </cell>
          <cell r="E841" t="str">
            <v>601434</v>
          </cell>
          <cell r="F841" t="str">
            <v>Владимирская область</v>
          </cell>
          <cell r="G841" t="str">
            <v>с.Сергиевы-Горки, ул.Муромская, 90</v>
          </cell>
          <cell r="H841" t="str">
            <v>(49233)54632</v>
          </cell>
          <cell r="I841" t="str">
            <v>Дубова Татьяна Михайловна</v>
          </cell>
          <cell r="K841">
            <v>0.5</v>
          </cell>
          <cell r="L841" t="str">
            <v>Н7:сельский населенный пункт</v>
          </cell>
          <cell r="M841" t="str">
            <v>134</v>
          </cell>
          <cell r="N841" t="str">
            <v>08:30 15:30(12:00 13:00)|08:30 15:30(12:00 13:00)|08:30 14:30(12:00 13:00)</v>
          </cell>
          <cell r="O841" t="str">
            <v/>
          </cell>
          <cell r="P841" t="str">
            <v>Опер.касса №8568/020</v>
          </cell>
          <cell r="Q841" t="str">
            <v>Н7</v>
          </cell>
          <cell r="R841" t="str">
            <v>8568/020</v>
          </cell>
          <cell r="T841" t="str">
            <v>Опер.касса №8568/020</v>
          </cell>
          <cell r="U841" t="str">
            <v>Опер.касса №8568/020</v>
          </cell>
          <cell r="V841" t="str">
            <v>Н7</v>
          </cell>
          <cell r="W841" t="str">
            <v>8568/020</v>
          </cell>
          <cell r="Y841" t="str">
            <v/>
          </cell>
          <cell r="Z841">
            <v>1</v>
          </cell>
          <cell r="AA841" t="str">
            <v>Н7</v>
          </cell>
          <cell r="AB841" t="e">
            <v>#VALUE!</v>
          </cell>
          <cell r="AD841" t="str">
            <v/>
          </cell>
          <cell r="AE841">
            <v>1</v>
          </cell>
          <cell r="AF841" t="str">
            <v>Н7</v>
          </cell>
          <cell r="AG841" t="e">
            <v>#VALUE!</v>
          </cell>
          <cell r="AI841" t="str">
            <v/>
          </cell>
          <cell r="AJ841">
            <v>1</v>
          </cell>
          <cell r="AK841" t="str">
            <v>Н7</v>
          </cell>
          <cell r="AL841" t="e">
            <v>#VALUE!</v>
          </cell>
          <cell r="AO841">
            <v>1</v>
          </cell>
        </row>
        <row r="842">
          <cell r="A842" t="str">
            <v>93/0141</v>
          </cell>
          <cell r="B842">
            <v>797</v>
          </cell>
          <cell r="C842" t="str">
            <v>Опер.касса №93/0141</v>
          </cell>
          <cell r="D842" t="str">
            <v>П6:Операционная касса вне кассового узла</v>
          </cell>
          <cell r="E842" t="str">
            <v>601429</v>
          </cell>
          <cell r="F842" t="str">
            <v>Владимирская область</v>
          </cell>
          <cell r="G842" t="str">
            <v>д.Буторлино, ул.Фабричная, 9А</v>
          </cell>
          <cell r="H842" t="str">
            <v>(49233)54790</v>
          </cell>
          <cell r="I842" t="str">
            <v>Грибкова Ольга Михайловна</v>
          </cell>
          <cell r="K842">
            <v>0.6</v>
          </cell>
          <cell r="L842" t="str">
            <v>Н7:сельский населенный пункт</v>
          </cell>
          <cell r="M842" t="str">
            <v>135</v>
          </cell>
          <cell r="N842" t="str">
            <v>08:30 16:00(12:30 13:00)|08:30 16:00(12:30 13:00)|08:30 16:00(12:30 13:00)</v>
          </cell>
          <cell r="O842" t="str">
            <v/>
          </cell>
          <cell r="P842" t="str">
            <v>Опер.касса №8568/024</v>
          </cell>
          <cell r="Q842" t="str">
            <v>Н7</v>
          </cell>
          <cell r="R842" t="str">
            <v>8568/024</v>
          </cell>
          <cell r="T842" t="str">
            <v>Опер.касса №8568/024</v>
          </cell>
          <cell r="U842" t="str">
            <v>Опер.касса №8568/024</v>
          </cell>
          <cell r="V842" t="str">
            <v>Н7</v>
          </cell>
          <cell r="W842" t="str">
            <v>8568/024</v>
          </cell>
          <cell r="Y842" t="str">
            <v/>
          </cell>
          <cell r="Z842">
            <v>1</v>
          </cell>
          <cell r="AA842" t="str">
            <v>Н7</v>
          </cell>
          <cell r="AB842" t="e">
            <v>#VALUE!</v>
          </cell>
          <cell r="AD842" t="str">
            <v/>
          </cell>
          <cell r="AE842">
            <v>1</v>
          </cell>
          <cell r="AF842" t="str">
            <v>Н7</v>
          </cell>
          <cell r="AG842" t="e">
            <v>#VALUE!</v>
          </cell>
          <cell r="AI842" t="str">
            <v/>
          </cell>
          <cell r="AJ842">
            <v>1</v>
          </cell>
          <cell r="AK842" t="str">
            <v>Н7</v>
          </cell>
          <cell r="AL842" t="e">
            <v>#VALUE!</v>
          </cell>
          <cell r="AO842">
            <v>1</v>
          </cell>
        </row>
        <row r="843">
          <cell r="A843" t="str">
            <v>93/0142</v>
          </cell>
          <cell r="B843">
            <v>802</v>
          </cell>
          <cell r="C843" t="str">
            <v>Доп.офис №93/0142</v>
          </cell>
          <cell r="D843" t="str">
            <v>П3:Дополнительный офис - универсальный филиал</v>
          </cell>
          <cell r="E843" t="str">
            <v>601480</v>
          </cell>
          <cell r="F843" t="str">
            <v>Владимирская область</v>
          </cell>
          <cell r="G843" t="str">
            <v>г.Гороховец, ул.Ленина, 91</v>
          </cell>
          <cell r="H843" t="str">
            <v>(49238)21107</v>
          </cell>
          <cell r="I843" t="str">
            <v>Осинина Ольга Владимировна</v>
          </cell>
          <cell r="K843">
            <v>25</v>
          </cell>
          <cell r="L843" t="str">
            <v>Н5:город (не являющийся центром субъекта РФ) с населением до 50 тыс. чел.</v>
          </cell>
          <cell r="M843" t="str">
            <v>123456</v>
          </cell>
          <cell r="N843" t="str">
            <v>08:30 18:00|08:30 18:00|08:30 18:00|08:30 18:00|08:30 18:00|08:30 17:00</v>
          </cell>
          <cell r="O843" t="str">
            <v/>
          </cell>
          <cell r="P843" t="str">
            <v>Доп.офис №8568/031</v>
          </cell>
          <cell r="Q843" t="str">
            <v>Н5</v>
          </cell>
          <cell r="R843" t="str">
            <v>8568/031</v>
          </cell>
          <cell r="T843" t="str">
            <v>Доп.офис №8568/031</v>
          </cell>
          <cell r="U843" t="str">
            <v>Доп.офис №8568/031</v>
          </cell>
          <cell r="V843" t="str">
            <v>Н5</v>
          </cell>
          <cell r="W843" t="str">
            <v>8568/031</v>
          </cell>
          <cell r="Y843" t="str">
            <v/>
          </cell>
          <cell r="Z843">
            <v>13</v>
          </cell>
          <cell r="AA843" t="str">
            <v>Н5</v>
          </cell>
          <cell r="AB843" t="e">
            <v>#VALUE!</v>
          </cell>
          <cell r="AD843" t="str">
            <v/>
          </cell>
          <cell r="AE843">
            <v>13</v>
          </cell>
          <cell r="AF843" t="str">
            <v>Н5</v>
          </cell>
          <cell r="AG843" t="e">
            <v>#VALUE!</v>
          </cell>
          <cell r="AI843" t="str">
            <v/>
          </cell>
          <cell r="AJ843">
            <v>13</v>
          </cell>
          <cell r="AK843" t="str">
            <v>Н5</v>
          </cell>
          <cell r="AL843" t="e">
            <v>#VALUE!</v>
          </cell>
          <cell r="AO843">
            <v>13</v>
          </cell>
        </row>
        <row r="844">
          <cell r="A844" t="str">
            <v>93/0143</v>
          </cell>
          <cell r="B844">
            <v>803</v>
          </cell>
          <cell r="C844" t="str">
            <v>Доп.офис №93/0143</v>
          </cell>
          <cell r="D844" t="str">
            <v>П5:Дополнительный офис - специализированный филиал, обслуживающий физических лиц</v>
          </cell>
          <cell r="E844" t="str">
            <v>601482</v>
          </cell>
          <cell r="F844" t="str">
            <v>Владимирская область</v>
          </cell>
          <cell r="G844" t="str">
            <v>г.Гороховец, ул.Кутузова, 3</v>
          </cell>
          <cell r="H844" t="str">
            <v>(49238)22724</v>
          </cell>
          <cell r="I844" t="str">
            <v>Червякова Елена Васильевна</v>
          </cell>
          <cell r="K844">
            <v>1.5</v>
          </cell>
          <cell r="L844" t="str">
            <v>Н5:город (не являющийся центром субъекта РФ) с населением до 50 тыс. чел.</v>
          </cell>
          <cell r="M844" t="str">
            <v>2345</v>
          </cell>
          <cell r="N844" t="str">
            <v>10:00 18:00(12:30 13:30)|10:00 18:00(12:30 13:30)|10:00 18:00(12:30 13:30)|10:00 16:00(12:30 13:30)</v>
          </cell>
          <cell r="O844" t="str">
            <v/>
          </cell>
          <cell r="P844" t="str">
            <v>Доп.офис №8568/032</v>
          </cell>
          <cell r="Q844" t="str">
            <v>Н5</v>
          </cell>
          <cell r="R844" t="str">
            <v>8568/032</v>
          </cell>
          <cell r="T844" t="str">
            <v>Доп.офис №8568/032</v>
          </cell>
          <cell r="U844" t="str">
            <v>Доп.офис №8568/032</v>
          </cell>
          <cell r="V844" t="str">
            <v>Н5</v>
          </cell>
          <cell r="W844" t="str">
            <v>8568/032</v>
          </cell>
          <cell r="Y844" t="str">
            <v/>
          </cell>
          <cell r="Z844">
            <v>2</v>
          </cell>
          <cell r="AA844" t="str">
            <v>Н5</v>
          </cell>
          <cell r="AB844" t="e">
            <v>#VALUE!</v>
          </cell>
          <cell r="AD844" t="str">
            <v/>
          </cell>
          <cell r="AE844">
            <v>2</v>
          </cell>
          <cell r="AF844" t="str">
            <v>Н5</v>
          </cell>
          <cell r="AG844" t="e">
            <v>#VALUE!</v>
          </cell>
          <cell r="AI844" t="str">
            <v/>
          </cell>
          <cell r="AJ844">
            <v>2</v>
          </cell>
          <cell r="AK844" t="str">
            <v>Н5</v>
          </cell>
          <cell r="AL844" t="e">
            <v>#VALUE!</v>
          </cell>
          <cell r="AO844">
            <v>2</v>
          </cell>
        </row>
        <row r="845">
          <cell r="A845" t="str">
            <v>93/0144</v>
          </cell>
          <cell r="B845">
            <v>808</v>
          </cell>
          <cell r="C845" t="str">
            <v>Опер.касса №93/0144</v>
          </cell>
          <cell r="D845" t="str">
            <v>П6:Операционная касса вне кассового узла</v>
          </cell>
          <cell r="E845" t="str">
            <v>601471</v>
          </cell>
          <cell r="F845" t="str">
            <v>Владимирская область</v>
          </cell>
          <cell r="G845" t="str">
            <v>с.Фоминки, ул.Советская, 12</v>
          </cell>
          <cell r="H845" t="str">
            <v>(49238)45164</v>
          </cell>
          <cell r="I845" t="str">
            <v>Шпилевая Нина Юрьевна</v>
          </cell>
          <cell r="K845">
            <v>1.5</v>
          </cell>
          <cell r="L845" t="str">
            <v>Н7:сельский населенный пункт</v>
          </cell>
          <cell r="M845" t="str">
            <v>2345</v>
          </cell>
          <cell r="N845" t="str">
            <v>09:00 16:30(12:30 13:30)|09:00 16:30(12:30 13:30)|09:00 16:30(12:30 13:30)|09:00 16:30(12:30 13:30)</v>
          </cell>
          <cell r="O845" t="str">
            <v/>
          </cell>
          <cell r="P845" t="str">
            <v>Опер.касса №8568/037</v>
          </cell>
          <cell r="Q845" t="str">
            <v>Н7</v>
          </cell>
          <cell r="R845" t="str">
            <v>8568/037</v>
          </cell>
          <cell r="T845" t="str">
            <v>Опер.касса №8568/037</v>
          </cell>
          <cell r="U845" t="str">
            <v>Опер.касса №8568/037</v>
          </cell>
          <cell r="V845" t="str">
            <v>Н7</v>
          </cell>
          <cell r="W845" t="str">
            <v>8568/037</v>
          </cell>
          <cell r="Y845" t="str">
            <v/>
          </cell>
          <cell r="Z845">
            <v>2</v>
          </cell>
          <cell r="AA845" t="str">
            <v>Н7</v>
          </cell>
          <cell r="AB845" t="e">
            <v>#VALUE!</v>
          </cell>
          <cell r="AD845" t="str">
            <v/>
          </cell>
          <cell r="AE845">
            <v>2</v>
          </cell>
          <cell r="AF845" t="str">
            <v>Н7</v>
          </cell>
          <cell r="AG845" t="e">
            <v>#VALUE!</v>
          </cell>
          <cell r="AI845" t="str">
            <v/>
          </cell>
          <cell r="AJ845">
            <v>2</v>
          </cell>
          <cell r="AK845" t="str">
            <v>Н7</v>
          </cell>
          <cell r="AL845" t="e">
            <v>#VALUE!</v>
          </cell>
          <cell r="AO845">
            <v>2</v>
          </cell>
        </row>
        <row r="846">
          <cell r="A846" t="str">
            <v>93/0145</v>
          </cell>
          <cell r="B846">
            <v>804</v>
          </cell>
          <cell r="C846" t="str">
            <v>Опер.касса №93/0145</v>
          </cell>
          <cell r="D846" t="str">
            <v>П6:Операционная касса вне кассового узла</v>
          </cell>
          <cell r="E846" t="str">
            <v>601470</v>
          </cell>
          <cell r="F846" t="str">
            <v>Владимирская область</v>
          </cell>
          <cell r="G846" t="str">
            <v>п.Чулково, ул. Парковая, 2</v>
          </cell>
          <cell r="H846" t="str">
            <v>(49238)54150</v>
          </cell>
          <cell r="I846" t="str">
            <v>Бухаркина Татьяна Павловна</v>
          </cell>
          <cell r="K846">
            <v>0.6</v>
          </cell>
          <cell r="L846" t="str">
            <v>Н7:сельский населенный пункт</v>
          </cell>
          <cell r="M846" t="str">
            <v>125</v>
          </cell>
          <cell r="N846" t="str">
            <v>08:30 16:30(12:00 13:00)|08:30 16:30(12:00 13:00)|08:30 16:30(12:00 13:00)</v>
          </cell>
          <cell r="O846" t="str">
            <v/>
          </cell>
          <cell r="P846" t="str">
            <v>Опер.касса №8568/033</v>
          </cell>
          <cell r="Q846" t="str">
            <v>Н7</v>
          </cell>
          <cell r="R846" t="str">
            <v>8568/033</v>
          </cell>
          <cell r="T846" t="str">
            <v>Опер.касса №8568/033</v>
          </cell>
          <cell r="U846" t="str">
            <v>Опер.касса №8568/033</v>
          </cell>
          <cell r="V846" t="str">
            <v>Н7</v>
          </cell>
          <cell r="W846" t="str">
            <v>8568/033</v>
          </cell>
          <cell r="Y846" t="str">
            <v/>
          </cell>
          <cell r="Z846">
            <v>1</v>
          </cell>
          <cell r="AA846" t="str">
            <v>Н7</v>
          </cell>
          <cell r="AB846" t="e">
            <v>#VALUE!</v>
          </cell>
          <cell r="AD846" t="str">
            <v/>
          </cell>
          <cell r="AE846">
            <v>1</v>
          </cell>
          <cell r="AF846" t="str">
            <v>Н7</v>
          </cell>
          <cell r="AG846" t="e">
            <v>#VALUE!</v>
          </cell>
          <cell r="AI846" t="str">
            <v/>
          </cell>
          <cell r="AJ846">
            <v>1</v>
          </cell>
          <cell r="AK846" t="str">
            <v>Н7</v>
          </cell>
          <cell r="AL846" t="e">
            <v>#VALUE!</v>
          </cell>
          <cell r="AO846">
            <v>1</v>
          </cell>
        </row>
        <row r="847">
          <cell r="A847" t="str">
            <v>93/0146</v>
          </cell>
          <cell r="B847">
            <v>805</v>
          </cell>
          <cell r="C847" t="str">
            <v>Опер.касса №93/0146</v>
          </cell>
          <cell r="D847" t="str">
            <v>П6:Операционная касса вне кассового узла</v>
          </cell>
          <cell r="E847" t="str">
            <v>601450</v>
          </cell>
          <cell r="F847" t="str">
            <v>Владимирская область</v>
          </cell>
          <cell r="G847" t="str">
            <v>д.Великово, ул.Школьная, 33</v>
          </cell>
          <cell r="H847" t="str">
            <v>(49238)57169</v>
          </cell>
          <cell r="I847" t="str">
            <v>Мазурина Ольга Васильевна</v>
          </cell>
          <cell r="K847">
            <v>0.75</v>
          </cell>
          <cell r="L847" t="str">
            <v>Н7:сельский населенный пункт</v>
          </cell>
          <cell r="M847" t="str">
            <v>2345</v>
          </cell>
          <cell r="N847" t="str">
            <v>08:30 16:00(12:00 13:00)|08:30 16:00(12:00 13:00)|08:30 16:00(12:00 13:00)|08:30 16:00(12:00 13:00)</v>
          </cell>
          <cell r="O847" t="str">
            <v/>
          </cell>
          <cell r="P847" t="str">
            <v>Опер.касса №8568/034</v>
          </cell>
          <cell r="Q847" t="str">
            <v>Н7</v>
          </cell>
          <cell r="R847" t="str">
            <v>8568/034</v>
          </cell>
          <cell r="T847" t="str">
            <v>Опер.касса №8568/034</v>
          </cell>
          <cell r="U847" t="str">
            <v>Опер.касса №8568/034</v>
          </cell>
          <cell r="V847" t="str">
            <v>Н7</v>
          </cell>
          <cell r="W847" t="str">
            <v>8568/034</v>
          </cell>
          <cell r="Y847" t="str">
            <v/>
          </cell>
          <cell r="Z847">
            <v>1</v>
          </cell>
          <cell r="AA847" t="str">
            <v>Н7</v>
          </cell>
          <cell r="AB847" t="e">
            <v>#VALUE!</v>
          </cell>
          <cell r="AD847" t="str">
            <v/>
          </cell>
          <cell r="AE847">
            <v>1</v>
          </cell>
          <cell r="AF847" t="str">
            <v>Н7</v>
          </cell>
          <cell r="AG847" t="e">
            <v>#VALUE!</v>
          </cell>
          <cell r="AI847" t="str">
            <v/>
          </cell>
          <cell r="AJ847">
            <v>1</v>
          </cell>
          <cell r="AK847" t="str">
            <v>Н7</v>
          </cell>
          <cell r="AL847" t="e">
            <v>#VALUE!</v>
          </cell>
          <cell r="AO847">
            <v>1</v>
          </cell>
        </row>
        <row r="848">
          <cell r="A848" t="str">
            <v>93/0147</v>
          </cell>
          <cell r="B848">
            <v>809</v>
          </cell>
          <cell r="C848" t="str">
            <v>Опер.касса №93/0147</v>
          </cell>
          <cell r="D848" t="str">
            <v>П6:Операционная касса вне кассового узла</v>
          </cell>
          <cell r="E848" t="str">
            <v>601465</v>
          </cell>
          <cell r="F848" t="str">
            <v>Владимирская область</v>
          </cell>
          <cell r="G848" t="str">
            <v>п.Пролетарский, ул.Советская, 32</v>
          </cell>
          <cell r="H848" t="str">
            <v>(49238)55137</v>
          </cell>
          <cell r="I848" t="str">
            <v>Макарова Александра Николаевна</v>
          </cell>
          <cell r="K848">
            <v>0.5</v>
          </cell>
          <cell r="L848" t="str">
            <v>Н7:сельский населенный пункт</v>
          </cell>
          <cell r="M848" t="str">
            <v>235</v>
          </cell>
          <cell r="N848" t="str">
            <v>09:00 16:00(12:30 13:30)|09:00 16:00(12:30 13:30)|09:00 15:00(12:30 13:30)</v>
          </cell>
          <cell r="O848" t="str">
            <v/>
          </cell>
          <cell r="P848" t="str">
            <v>Опер.касса №8568/038</v>
          </cell>
          <cell r="Q848" t="str">
            <v>Н7</v>
          </cell>
          <cell r="R848" t="str">
            <v>8568/038</v>
          </cell>
          <cell r="T848" t="str">
            <v>Опер.касса №8568/038</v>
          </cell>
          <cell r="U848" t="str">
            <v>Опер.касса №8568/038</v>
          </cell>
          <cell r="V848" t="str">
            <v>Н7</v>
          </cell>
          <cell r="W848" t="str">
            <v>8568/038</v>
          </cell>
          <cell r="Y848" t="str">
            <v/>
          </cell>
          <cell r="Z848">
            <v>1</v>
          </cell>
          <cell r="AA848" t="str">
            <v>Н7</v>
          </cell>
          <cell r="AB848" t="e">
            <v>#VALUE!</v>
          </cell>
          <cell r="AD848" t="str">
            <v/>
          </cell>
          <cell r="AE848">
            <v>1</v>
          </cell>
          <cell r="AF848" t="str">
            <v>Н7</v>
          </cell>
          <cell r="AG848" t="e">
            <v>#VALUE!</v>
          </cell>
          <cell r="AI848" t="str">
            <v/>
          </cell>
          <cell r="AJ848">
            <v>1</v>
          </cell>
          <cell r="AK848" t="str">
            <v>Н7</v>
          </cell>
          <cell r="AL848" t="e">
            <v>#VALUE!</v>
          </cell>
          <cell r="AO848">
            <v>1</v>
          </cell>
        </row>
        <row r="849">
          <cell r="A849" t="str">
            <v>93/0148</v>
          </cell>
          <cell r="B849">
            <v>806</v>
          </cell>
          <cell r="C849" t="str">
            <v>Опер.касса №93/0148</v>
          </cell>
          <cell r="D849" t="str">
            <v>П6:Операционная касса вне кассового узла</v>
          </cell>
          <cell r="E849" t="str">
            <v>601451</v>
          </cell>
          <cell r="F849" t="str">
            <v>Владимирская область</v>
          </cell>
          <cell r="G849" t="str">
            <v>п.Галицы, ул.Железнодорожная, 1</v>
          </cell>
          <cell r="H849" t="str">
            <v>(49238)51587</v>
          </cell>
          <cell r="I849" t="str">
            <v>Макарова Александра Николаевна</v>
          </cell>
          <cell r="K849">
            <v>0.25</v>
          </cell>
          <cell r="L849" t="str">
            <v>Н7:сельский населенный пункт</v>
          </cell>
          <cell r="M849" t="str">
            <v>25</v>
          </cell>
          <cell r="N849" t="str">
            <v>11:00 15:30|11:00 15:30</v>
          </cell>
          <cell r="O849" t="str">
            <v/>
          </cell>
          <cell r="P849" t="str">
            <v>Опер.касса №8568/035</v>
          </cell>
          <cell r="Q849" t="str">
            <v>Н7</v>
          </cell>
          <cell r="R849" t="str">
            <v>8568/035</v>
          </cell>
          <cell r="T849" t="str">
            <v>Опер.касса №8568/035</v>
          </cell>
          <cell r="U849" t="str">
            <v>Опер.касса №8568/035</v>
          </cell>
          <cell r="V849" t="str">
            <v>Н7</v>
          </cell>
          <cell r="W849" t="str">
            <v>8568/035</v>
          </cell>
          <cell r="Y849" t="str">
            <v/>
          </cell>
          <cell r="Z849">
            <v>1</v>
          </cell>
          <cell r="AA849" t="str">
            <v>Н7</v>
          </cell>
          <cell r="AB849" t="e">
            <v>#VALUE!</v>
          </cell>
          <cell r="AD849" t="str">
            <v/>
          </cell>
          <cell r="AE849">
            <v>1</v>
          </cell>
          <cell r="AF849" t="str">
            <v>Н7</v>
          </cell>
          <cell r="AG849" t="e">
            <v>#VALUE!</v>
          </cell>
          <cell r="AI849" t="str">
            <v/>
          </cell>
          <cell r="AJ849">
            <v>1</v>
          </cell>
          <cell r="AK849" t="str">
            <v>Н7</v>
          </cell>
          <cell r="AL849" t="e">
            <v>#VALUE!</v>
          </cell>
          <cell r="AO849">
            <v>1</v>
          </cell>
        </row>
        <row r="850">
          <cell r="A850" t="str">
            <v>93/015</v>
          </cell>
          <cell r="B850">
            <v>900</v>
          </cell>
          <cell r="C850" t="str">
            <v>Опер.касса №93/015</v>
          </cell>
          <cell r="D850" t="str">
            <v>П6:Операционная касса вне кассового узла</v>
          </cell>
          <cell r="E850" t="str">
            <v>602204</v>
          </cell>
          <cell r="F850" t="str">
            <v>Владимирская область</v>
          </cell>
          <cell r="G850" t="str">
            <v>с.Булатниково, ул.Мира, 1</v>
          </cell>
          <cell r="H850" t="str">
            <v>(49234)50722</v>
          </cell>
          <cell r="I850" t="str">
            <v>Юдина Надежда Николаевна</v>
          </cell>
          <cell r="K850">
            <v>0.75</v>
          </cell>
          <cell r="L850" t="str">
            <v>Н7:сельский населенный пункт</v>
          </cell>
          <cell r="M850" t="str">
            <v>2345</v>
          </cell>
          <cell r="N850" t="str">
            <v>08:30 16:30(12:30 13:30)|08:30 16:30(12:30 13:30)|08:30 16:30(12:30 13:30)|08:30 16:30(12:30 13:30)</v>
          </cell>
          <cell r="O850" t="str">
            <v/>
          </cell>
          <cell r="P850">
            <v>1</v>
          </cell>
          <cell r="Q850" t="str">
            <v>Н7</v>
          </cell>
          <cell r="R850" t="e">
            <v>#VALUE!</v>
          </cell>
          <cell r="T850" t="str">
            <v/>
          </cell>
          <cell r="U850">
            <v>1</v>
          </cell>
          <cell r="V850" t="str">
            <v>Н7</v>
          </cell>
          <cell r="W850" t="e">
            <v>#VALUE!</v>
          </cell>
          <cell r="Y850" t="str">
            <v/>
          </cell>
          <cell r="Z850">
            <v>1</v>
          </cell>
          <cell r="AA850" t="str">
            <v>Н7</v>
          </cell>
          <cell r="AB850" t="e">
            <v>#VALUE!</v>
          </cell>
          <cell r="AD850" t="str">
            <v/>
          </cell>
          <cell r="AE850">
            <v>1</v>
          </cell>
          <cell r="AF850" t="str">
            <v>Н7</v>
          </cell>
          <cell r="AG850" t="e">
            <v>#VALUE!</v>
          </cell>
          <cell r="AI850" t="str">
            <v/>
          </cell>
          <cell r="AJ850">
            <v>1</v>
          </cell>
          <cell r="AK850" t="str">
            <v>Н7</v>
          </cell>
          <cell r="AL850" t="e">
            <v>#VALUE!</v>
          </cell>
          <cell r="AO850">
            <v>1</v>
          </cell>
        </row>
        <row r="851">
          <cell r="A851" t="str">
            <v>93/016</v>
          </cell>
          <cell r="B851">
            <v>901</v>
          </cell>
          <cell r="C851" t="str">
            <v>Доп.офис №93/016</v>
          </cell>
          <cell r="D851" t="str">
            <v>П5:Дополнительный офис - специализированный филиал, обслуживающий физических лиц</v>
          </cell>
          <cell r="E851" t="str">
            <v>602262</v>
          </cell>
          <cell r="F851" t="str">
            <v>Владимирская область</v>
          </cell>
          <cell r="G851" t="str">
            <v>г.Муром, ул.Гоголева, 2а</v>
          </cell>
          <cell r="H851" t="str">
            <v>(49234)44504</v>
          </cell>
          <cell r="I851" t="str">
            <v>Шехтместер Светлана Аркадьевна</v>
          </cell>
          <cell r="K851">
            <v>5</v>
          </cell>
          <cell r="L851" t="str">
            <v>Н3:город (не являющийся центром субъекта РФ) с населением свыше 100 до 500 тыс. чел.</v>
          </cell>
          <cell r="M851" t="str">
            <v>123456</v>
          </cell>
          <cell r="N851" t="str">
            <v>08:30 17:30(13:00 14:00)|08:30 17:30(13:00 14:00)|08:30 17:30(13:00 14:00)|08:30 17:30(13:00 14:00)|08:30 17:30(13:00 14:00)|09:00 14:00</v>
          </cell>
          <cell r="O851" t="str">
            <v/>
          </cell>
          <cell r="P851">
            <v>8</v>
          </cell>
          <cell r="Q851" t="str">
            <v>Н3</v>
          </cell>
          <cell r="R851" t="e">
            <v>#VALUE!</v>
          </cell>
          <cell r="T851" t="str">
            <v/>
          </cell>
          <cell r="U851">
            <v>8</v>
          </cell>
          <cell r="V851" t="str">
            <v>Н3</v>
          </cell>
          <cell r="W851" t="e">
            <v>#VALUE!</v>
          </cell>
          <cell r="Y851" t="str">
            <v/>
          </cell>
          <cell r="Z851">
            <v>8</v>
          </cell>
          <cell r="AA851" t="str">
            <v>Н3</v>
          </cell>
          <cell r="AB851" t="e">
            <v>#VALUE!</v>
          </cell>
          <cell r="AD851" t="str">
            <v/>
          </cell>
          <cell r="AE851">
            <v>8</v>
          </cell>
          <cell r="AF851" t="str">
            <v>Н3</v>
          </cell>
          <cell r="AG851" t="e">
            <v>#VALUE!</v>
          </cell>
          <cell r="AI851" t="str">
            <v/>
          </cell>
          <cell r="AJ851">
            <v>8</v>
          </cell>
          <cell r="AK851" t="str">
            <v>Н3</v>
          </cell>
          <cell r="AL851" t="e">
            <v>#VALUE!</v>
          </cell>
          <cell r="AO851">
            <v>8</v>
          </cell>
        </row>
        <row r="852">
          <cell r="A852" t="str">
            <v>93/018</v>
          </cell>
          <cell r="B852">
            <v>902</v>
          </cell>
          <cell r="C852" t="str">
            <v>Опер.касса №93/018</v>
          </cell>
          <cell r="D852" t="str">
            <v>П6:Операционная касса вне кассового узла</v>
          </cell>
          <cell r="E852" t="str">
            <v>602254</v>
          </cell>
          <cell r="F852" t="str">
            <v>Владимирская область</v>
          </cell>
          <cell r="G852" t="str">
            <v>г.Муром, ул.Машинистов, 36А</v>
          </cell>
          <cell r="H852" t="str">
            <v>(49234)44910</v>
          </cell>
          <cell r="I852" t="str">
            <v>Романова Тамара Михайловна</v>
          </cell>
          <cell r="K852">
            <v>6</v>
          </cell>
          <cell r="L852" t="str">
            <v>Н3:город (не являющийся центром субъекта РФ) с населением свыше 100 до 500 тыс. чел.</v>
          </cell>
          <cell r="M852" t="str">
            <v>123456</v>
          </cell>
          <cell r="N852" t="str">
            <v>09:00 18:00(13:00 14:00)|09:00 18:00(13:00 14:00)|09:00 18:00(13:00 14:00)|09:00 18:00(13:00 14:00)|09:00 18:00(13:00 14:00)|09:00 14:00</v>
          </cell>
          <cell r="O852" t="str">
            <v/>
          </cell>
          <cell r="P852">
            <v>4</v>
          </cell>
          <cell r="Q852" t="str">
            <v>Н3</v>
          </cell>
          <cell r="R852" t="e">
            <v>#VALUE!</v>
          </cell>
          <cell r="T852" t="str">
            <v/>
          </cell>
          <cell r="U852">
            <v>4</v>
          </cell>
          <cell r="V852" t="str">
            <v>Н3</v>
          </cell>
          <cell r="W852" t="e">
            <v>#VALUE!</v>
          </cell>
          <cell r="Y852" t="str">
            <v/>
          </cell>
          <cell r="Z852">
            <v>4</v>
          </cell>
          <cell r="AA852" t="str">
            <v>Н3</v>
          </cell>
          <cell r="AB852" t="e">
            <v>#VALUE!</v>
          </cell>
          <cell r="AD852" t="str">
            <v/>
          </cell>
          <cell r="AE852">
            <v>4</v>
          </cell>
          <cell r="AF852" t="str">
            <v>Н3</v>
          </cell>
          <cell r="AG852" t="e">
            <v>#VALUE!</v>
          </cell>
          <cell r="AI852" t="str">
            <v/>
          </cell>
          <cell r="AJ852">
            <v>4</v>
          </cell>
          <cell r="AK852" t="str">
            <v>Н3</v>
          </cell>
          <cell r="AL852" t="e">
            <v>#VALUE!</v>
          </cell>
          <cell r="AO852">
            <v>4</v>
          </cell>
        </row>
        <row r="853">
          <cell r="A853" t="str">
            <v>93/020</v>
          </cell>
          <cell r="B853">
            <v>903</v>
          </cell>
          <cell r="C853" t="str">
            <v>Доп.офис №93/020</v>
          </cell>
          <cell r="D853" t="str">
            <v>П5:Дополнительный офис - специализированный филиал, обслуживающий физических лиц</v>
          </cell>
          <cell r="E853" t="str">
            <v>602205</v>
          </cell>
          <cell r="F853" t="str">
            <v>Владимирская область</v>
          </cell>
          <cell r="G853" t="str">
            <v>г.Муром, ул.Муромская, 3/1</v>
          </cell>
          <cell r="H853" t="str">
            <v>(49234)63404</v>
          </cell>
          <cell r="I853" t="str">
            <v>Арсентьева Татьяна Николаевна</v>
          </cell>
          <cell r="K853">
            <v>9.75</v>
          </cell>
          <cell r="L853" t="str">
            <v>Н3:город (не являющийся центром субъекта РФ) с населением свыше 100 до 500 тыс. чел.</v>
          </cell>
          <cell r="M853" t="str">
            <v>1234567</v>
          </cell>
          <cell r="N853" t="str">
            <v>08:00 19:00|08:00 19:00|08:00 19:00|08:00 19:00|08:00 19:00|09:00 16:00|09:00 14:00</v>
          </cell>
          <cell r="O853" t="str">
            <v/>
          </cell>
          <cell r="P853">
            <v>12</v>
          </cell>
          <cell r="Q853" t="str">
            <v>Н3</v>
          </cell>
          <cell r="R853" t="e">
            <v>#VALUE!</v>
          </cell>
          <cell r="T853" t="str">
            <v/>
          </cell>
          <cell r="U853">
            <v>12</v>
          </cell>
          <cell r="V853" t="str">
            <v>Н3</v>
          </cell>
          <cell r="W853" t="e">
            <v>#VALUE!</v>
          </cell>
          <cell r="Y853" t="str">
            <v/>
          </cell>
          <cell r="Z853">
            <v>12</v>
          </cell>
          <cell r="AA853" t="str">
            <v>Н3</v>
          </cell>
          <cell r="AB853" t="e">
            <v>#VALUE!</v>
          </cell>
          <cell r="AD853" t="str">
            <v/>
          </cell>
          <cell r="AE853">
            <v>12</v>
          </cell>
          <cell r="AF853" t="str">
            <v>Н3</v>
          </cell>
          <cell r="AG853" t="e">
            <v>#VALUE!</v>
          </cell>
          <cell r="AI853" t="str">
            <v/>
          </cell>
          <cell r="AJ853">
            <v>12</v>
          </cell>
          <cell r="AK853" t="str">
            <v>Н3</v>
          </cell>
          <cell r="AL853" t="e">
            <v>#VALUE!</v>
          </cell>
          <cell r="AO853">
            <v>12</v>
          </cell>
        </row>
        <row r="854">
          <cell r="A854" t="str">
            <v>93/021</v>
          </cell>
          <cell r="B854">
            <v>904</v>
          </cell>
          <cell r="C854" t="str">
            <v>Опер.касса №93/021</v>
          </cell>
          <cell r="D854" t="str">
            <v>П6:Операционная касса вне кассового узла</v>
          </cell>
          <cell r="E854" t="str">
            <v>602208</v>
          </cell>
          <cell r="F854" t="str">
            <v>Владимирская область</v>
          </cell>
          <cell r="G854" t="str">
            <v>с.Панфилово, ул.Октябрьская, 4Б</v>
          </cell>
          <cell r="H854" t="str">
            <v>(49234)56240</v>
          </cell>
          <cell r="I854" t="str">
            <v>Ростовцева Ольга Валентиновна</v>
          </cell>
          <cell r="K854">
            <v>1</v>
          </cell>
          <cell r="L854" t="str">
            <v>Н7:сельский населенный пункт</v>
          </cell>
          <cell r="M854" t="str">
            <v>12345</v>
          </cell>
          <cell r="N854" t="str">
            <v>09:00 17:30(12:30 13:30)|09:00 17:30(12:30 13:30)|09:00 17:30(12:30 13:30)|09:00 17:30(12:30 13:30)|09:00 17:30(12:30 13:30)</v>
          </cell>
          <cell r="O854" t="str">
            <v/>
          </cell>
          <cell r="P854">
            <v>1</v>
          </cell>
          <cell r="Q854" t="str">
            <v>Н7</v>
          </cell>
          <cell r="R854" t="e">
            <v>#VALUE!</v>
          </cell>
          <cell r="T854" t="str">
            <v/>
          </cell>
          <cell r="U854">
            <v>1</v>
          </cell>
          <cell r="V854" t="str">
            <v>Н7</v>
          </cell>
          <cell r="W854" t="e">
            <v>#VALUE!</v>
          </cell>
          <cell r="Y854" t="str">
            <v/>
          </cell>
          <cell r="Z854">
            <v>1</v>
          </cell>
          <cell r="AA854" t="str">
            <v>Н7</v>
          </cell>
          <cell r="AB854" t="e">
            <v>#VALUE!</v>
          </cell>
          <cell r="AD854" t="str">
            <v/>
          </cell>
          <cell r="AE854">
            <v>1</v>
          </cell>
          <cell r="AF854" t="str">
            <v>Н7</v>
          </cell>
          <cell r="AG854" t="e">
            <v>#VALUE!</v>
          </cell>
          <cell r="AI854" t="str">
            <v/>
          </cell>
          <cell r="AJ854">
            <v>1</v>
          </cell>
          <cell r="AK854" t="str">
            <v>Н7</v>
          </cell>
          <cell r="AL854" t="e">
            <v>#VALUE!</v>
          </cell>
          <cell r="AO854">
            <v>1</v>
          </cell>
        </row>
        <row r="855">
          <cell r="A855" t="str">
            <v>93/022</v>
          </cell>
          <cell r="B855">
            <v>905</v>
          </cell>
          <cell r="C855" t="str">
            <v>Опер.касса №93/022</v>
          </cell>
          <cell r="D855" t="str">
            <v>П6:Операционная касса вне кассового узла</v>
          </cell>
          <cell r="E855" t="str">
            <v>602201</v>
          </cell>
          <cell r="F855" t="str">
            <v>Владимирская область</v>
          </cell>
          <cell r="G855" t="str">
            <v>с.Ковардицы, ул.Дзержинского, 94Б</v>
          </cell>
          <cell r="H855" t="str">
            <v>(49234)53253</v>
          </cell>
          <cell r="I855" t="str">
            <v>Нехорошева Ирина Валерьевна</v>
          </cell>
          <cell r="K855">
            <v>0.6</v>
          </cell>
          <cell r="L855" t="str">
            <v>Н7:сельский населенный пункт</v>
          </cell>
          <cell r="M855" t="str">
            <v>135</v>
          </cell>
          <cell r="N855" t="str">
            <v>09:00 17:30(12:30 13:30)|09:00 17:30(12:30 13:30)|09:00 17:30(12:30 13:30)</v>
          </cell>
          <cell r="O855" t="str">
            <v/>
          </cell>
          <cell r="P855">
            <v>1</v>
          </cell>
          <cell r="Q855" t="str">
            <v>Н7</v>
          </cell>
          <cell r="R855" t="e">
            <v>#VALUE!</v>
          </cell>
          <cell r="T855" t="str">
            <v/>
          </cell>
          <cell r="U855">
            <v>1</v>
          </cell>
          <cell r="V855" t="str">
            <v>Н7</v>
          </cell>
          <cell r="W855" t="e">
            <v>#VALUE!</v>
          </cell>
          <cell r="Y855" t="str">
            <v/>
          </cell>
          <cell r="Z855">
            <v>1</v>
          </cell>
          <cell r="AA855" t="str">
            <v>Н7</v>
          </cell>
          <cell r="AB855" t="e">
            <v>#VALUE!</v>
          </cell>
          <cell r="AD855" t="str">
            <v/>
          </cell>
          <cell r="AE855">
            <v>1</v>
          </cell>
          <cell r="AF855" t="str">
            <v>Н7</v>
          </cell>
          <cell r="AG855" t="e">
            <v>#VALUE!</v>
          </cell>
          <cell r="AI855" t="str">
            <v/>
          </cell>
          <cell r="AJ855">
            <v>1</v>
          </cell>
          <cell r="AK855" t="str">
            <v>Н7</v>
          </cell>
          <cell r="AL855" t="e">
            <v>#VALUE!</v>
          </cell>
          <cell r="AO855">
            <v>1</v>
          </cell>
        </row>
        <row r="856">
          <cell r="A856" t="str">
            <v>93/023</v>
          </cell>
          <cell r="B856">
            <v>906</v>
          </cell>
          <cell r="C856" t="str">
            <v>Опер.касса №93/023</v>
          </cell>
          <cell r="D856" t="str">
            <v>П6:Операционная касса вне кассового узла</v>
          </cell>
          <cell r="E856" t="str">
            <v>602202</v>
          </cell>
          <cell r="F856" t="str">
            <v>Владимирская область</v>
          </cell>
          <cell r="G856" t="str">
            <v>д.Пестенькино, ул.Центральная, 56</v>
          </cell>
          <cell r="H856" t="str">
            <v>(49234)52357</v>
          </cell>
          <cell r="I856" t="str">
            <v>Богомолова Галина Владимировна</v>
          </cell>
          <cell r="K856">
            <v>0.75</v>
          </cell>
          <cell r="L856" t="str">
            <v>Н7:сельский населенный пункт</v>
          </cell>
          <cell r="M856" t="str">
            <v>2345</v>
          </cell>
          <cell r="N856" t="str">
            <v>09:00 17:00(12:30 13:30)|09:00 17:00(12:30 13:30)|09:00 17:00(12:30 13:30)|09:00 17:00(12:30 13:30)</v>
          </cell>
          <cell r="O856" t="str">
            <v/>
          </cell>
          <cell r="P856">
            <v>1</v>
          </cell>
          <cell r="Q856" t="str">
            <v>Н7</v>
          </cell>
          <cell r="R856" t="e">
            <v>#VALUE!</v>
          </cell>
          <cell r="T856" t="str">
            <v/>
          </cell>
          <cell r="U856">
            <v>1</v>
          </cell>
          <cell r="V856" t="str">
            <v>Н7</v>
          </cell>
          <cell r="W856" t="e">
            <v>#VALUE!</v>
          </cell>
          <cell r="Y856" t="str">
            <v/>
          </cell>
          <cell r="Z856">
            <v>1</v>
          </cell>
          <cell r="AA856" t="str">
            <v>Н7</v>
          </cell>
          <cell r="AB856" t="e">
            <v>#VALUE!</v>
          </cell>
          <cell r="AD856" t="str">
            <v/>
          </cell>
          <cell r="AE856">
            <v>1</v>
          </cell>
          <cell r="AF856" t="str">
            <v>Н7</v>
          </cell>
          <cell r="AG856" t="e">
            <v>#VALUE!</v>
          </cell>
          <cell r="AI856" t="str">
            <v/>
          </cell>
          <cell r="AJ856">
            <v>1</v>
          </cell>
          <cell r="AK856" t="str">
            <v>Н7</v>
          </cell>
          <cell r="AL856" t="e">
            <v>#VALUE!</v>
          </cell>
          <cell r="AO856">
            <v>1</v>
          </cell>
        </row>
        <row r="857">
          <cell r="A857" t="str">
            <v>93/027</v>
          </cell>
          <cell r="B857">
            <v>907</v>
          </cell>
          <cell r="C857" t="str">
            <v>Опер.касса №93/027</v>
          </cell>
          <cell r="D857" t="str">
            <v>П6:Операционная касса вне кассового узла</v>
          </cell>
          <cell r="E857" t="str">
            <v>602203</v>
          </cell>
          <cell r="F857" t="str">
            <v>Владимирская область</v>
          </cell>
          <cell r="G857" t="str">
            <v>п.Зименки, ул.Кооперативная, 15</v>
          </cell>
          <cell r="H857" t="str">
            <v>(49234)59109</v>
          </cell>
          <cell r="I857" t="str">
            <v>Дегтева Елена Николаевна</v>
          </cell>
          <cell r="K857">
            <v>0.75</v>
          </cell>
          <cell r="L857" t="str">
            <v>Н7:сельский населенный пункт</v>
          </cell>
          <cell r="M857" t="str">
            <v>2345</v>
          </cell>
          <cell r="N857" t="str">
            <v>08:30 16:30(12:30 13:30)|08:30 16:30(12:30 13:30)|08:30 16:30(12:30 13:30)|08:30 16:30(12:30 13:30)</v>
          </cell>
          <cell r="O857" t="str">
            <v/>
          </cell>
          <cell r="P857">
            <v>2</v>
          </cell>
          <cell r="Q857" t="str">
            <v>Н7</v>
          </cell>
          <cell r="R857" t="e">
            <v>#VALUE!</v>
          </cell>
          <cell r="T857" t="str">
            <v/>
          </cell>
          <cell r="U857">
            <v>2</v>
          </cell>
          <cell r="V857" t="str">
            <v>Н7</v>
          </cell>
          <cell r="W857" t="e">
            <v>#VALUE!</v>
          </cell>
          <cell r="Y857" t="str">
            <v/>
          </cell>
          <cell r="Z857">
            <v>2</v>
          </cell>
          <cell r="AA857" t="str">
            <v>Н7</v>
          </cell>
          <cell r="AB857" t="e">
            <v>#VALUE!</v>
          </cell>
          <cell r="AD857" t="str">
            <v/>
          </cell>
          <cell r="AE857">
            <v>2</v>
          </cell>
          <cell r="AF857" t="str">
            <v>Н7</v>
          </cell>
          <cell r="AG857" t="e">
            <v>#VALUE!</v>
          </cell>
          <cell r="AI857" t="str">
            <v/>
          </cell>
          <cell r="AJ857">
            <v>2</v>
          </cell>
          <cell r="AK857" t="str">
            <v>Н7</v>
          </cell>
          <cell r="AL857" t="e">
            <v>#VALUE!</v>
          </cell>
          <cell r="AO857">
            <v>2</v>
          </cell>
        </row>
        <row r="858">
          <cell r="A858" t="str">
            <v>93/03</v>
          </cell>
          <cell r="B858">
            <v>908</v>
          </cell>
          <cell r="C858" t="str">
            <v>Доп.офис №93/03</v>
          </cell>
          <cell r="D858" t="str">
            <v>П5:Дополнительный офис - специализированный филиал, обслуживающий физических лиц</v>
          </cell>
          <cell r="E858" t="str">
            <v>602253</v>
          </cell>
          <cell r="F858" t="str">
            <v>Владимирская область</v>
          </cell>
          <cell r="G858" t="str">
            <v>г.Муром, ул.Кирова, 9</v>
          </cell>
          <cell r="H858" t="str">
            <v>(49234)35765</v>
          </cell>
          <cell r="I858" t="str">
            <v>Воронина Вероника Васильевна</v>
          </cell>
          <cell r="K858">
            <v>5</v>
          </cell>
          <cell r="L858" t="str">
            <v>Н3:город (не являющийся центром субъекта РФ) с населением свыше 100 до 500 тыс. чел.</v>
          </cell>
          <cell r="M858" t="str">
            <v>123456</v>
          </cell>
          <cell r="N858" t="str">
            <v>09:00 18:00(12:30 13:30)|09:00 18:00(12:30 13:30)|09:00 18:00(12:30 13:30)|09:00 18:00(12:30 13:30)|09:00 18:00(12:30 13:30)|08:30 13:30</v>
          </cell>
          <cell r="O858" t="str">
            <v/>
          </cell>
          <cell r="P858">
            <v>8</v>
          </cell>
          <cell r="Q858" t="str">
            <v>Н3</v>
          </cell>
          <cell r="R858" t="e">
            <v>#VALUE!</v>
          </cell>
          <cell r="T858" t="str">
            <v/>
          </cell>
          <cell r="U858">
            <v>8</v>
          </cell>
          <cell r="V858" t="str">
            <v>Н3</v>
          </cell>
          <cell r="W858" t="e">
            <v>#VALUE!</v>
          </cell>
          <cell r="Y858" t="str">
            <v/>
          </cell>
          <cell r="Z858">
            <v>8</v>
          </cell>
          <cell r="AA858" t="str">
            <v>Н3</v>
          </cell>
          <cell r="AB858" t="e">
            <v>#VALUE!</v>
          </cell>
          <cell r="AD858" t="str">
            <v/>
          </cell>
          <cell r="AE858">
            <v>8</v>
          </cell>
          <cell r="AF858" t="str">
            <v>Н3</v>
          </cell>
          <cell r="AG858" t="e">
            <v>#VALUE!</v>
          </cell>
          <cell r="AI858" t="str">
            <v/>
          </cell>
          <cell r="AJ858">
            <v>8</v>
          </cell>
          <cell r="AK858" t="str">
            <v>Н3</v>
          </cell>
          <cell r="AL858" t="e">
            <v>#VALUE!</v>
          </cell>
          <cell r="AO858">
            <v>8</v>
          </cell>
        </row>
        <row r="859">
          <cell r="A859" t="str">
            <v>93/035</v>
          </cell>
          <cell r="B859">
            <v>909</v>
          </cell>
          <cell r="C859" t="str">
            <v>Опер.касса №93/035</v>
          </cell>
          <cell r="D859" t="str">
            <v>П6:Операционная касса вне кассового узла</v>
          </cell>
          <cell r="E859" t="str">
            <v>602221</v>
          </cell>
          <cell r="F859" t="str">
            <v>Владимирская область</v>
          </cell>
          <cell r="G859" t="str">
            <v>с.Чаадаево, ул.Новая, 16</v>
          </cell>
          <cell r="H859" t="str">
            <v>(49234)52102</v>
          </cell>
          <cell r="I859" t="str">
            <v>Бушуева Надежда Геннадьевна</v>
          </cell>
          <cell r="K859">
            <v>1</v>
          </cell>
          <cell r="L859" t="str">
            <v>Н7:сельский населенный пункт</v>
          </cell>
          <cell r="M859" t="str">
            <v>12345</v>
          </cell>
          <cell r="N859" t="str">
            <v>08:30 17:00(12:30 13:30)|08:30 17:00(12:30 13:30)|08:30 17:00(12:30 13:30)|08:30 17:00(12:30 13:30)|08:30 17:00(12:30 13:30)</v>
          </cell>
          <cell r="O859" t="str">
            <v/>
          </cell>
          <cell r="P859">
            <v>1</v>
          </cell>
          <cell r="Q859" t="str">
            <v>Н7</v>
          </cell>
          <cell r="R859" t="e">
            <v>#VALUE!</v>
          </cell>
          <cell r="T859" t="str">
            <v/>
          </cell>
          <cell r="U859">
            <v>1</v>
          </cell>
          <cell r="V859" t="str">
            <v>Н7</v>
          </cell>
          <cell r="W859" t="e">
            <v>#VALUE!</v>
          </cell>
          <cell r="Y859" t="str">
            <v/>
          </cell>
          <cell r="Z859">
            <v>1</v>
          </cell>
          <cell r="AA859" t="str">
            <v>Н7</v>
          </cell>
          <cell r="AB859" t="e">
            <v>#VALUE!</v>
          </cell>
          <cell r="AD859" t="str">
            <v/>
          </cell>
          <cell r="AE859">
            <v>1</v>
          </cell>
          <cell r="AF859" t="str">
            <v>Н7</v>
          </cell>
          <cell r="AG859" t="e">
            <v>#VALUE!</v>
          </cell>
          <cell r="AI859" t="str">
            <v/>
          </cell>
          <cell r="AJ859">
            <v>1</v>
          </cell>
          <cell r="AK859" t="str">
            <v>Н7</v>
          </cell>
          <cell r="AL859" t="e">
            <v>#VALUE!</v>
          </cell>
          <cell r="AO859">
            <v>1</v>
          </cell>
        </row>
        <row r="860">
          <cell r="A860" t="str">
            <v>93/04</v>
          </cell>
          <cell r="B860">
            <v>910</v>
          </cell>
          <cell r="C860" t="str">
            <v>Опер.касса №93/04</v>
          </cell>
          <cell r="D860" t="str">
            <v>П6:Операционная касса вне кассового узла</v>
          </cell>
          <cell r="E860" t="str">
            <v>602251</v>
          </cell>
          <cell r="F860" t="str">
            <v>Владимирская область</v>
          </cell>
          <cell r="G860" t="str">
            <v>г.Муром, ул.Комсомольская, 51</v>
          </cell>
          <cell r="H860" t="str">
            <v>(49234)33319</v>
          </cell>
          <cell r="I860" t="str">
            <v>Комарова Людмила Николаевна</v>
          </cell>
          <cell r="K860">
            <v>4</v>
          </cell>
          <cell r="L860" t="str">
            <v>Н3:город (не являющийся центром субъекта РФ) с населением свыше 100 до 500 тыс. чел.</v>
          </cell>
          <cell r="M860" t="str">
            <v>123456</v>
          </cell>
          <cell r="N860" t="str">
            <v>09:00 18:00(12:30 13:30)|09:00 18:00(12:30 13:30)|09:00 18:00(12:30 13:30)|09:00 18:00(12:30 13:30)|09:00 18:00(12:30 13:30)|09:00 14:00(00:00 00:00)</v>
          </cell>
          <cell r="O860" t="str">
            <v/>
          </cell>
          <cell r="P860">
            <v>4</v>
          </cell>
          <cell r="Q860" t="str">
            <v>Н3</v>
          </cell>
          <cell r="R860" t="e">
            <v>#VALUE!</v>
          </cell>
          <cell r="T860" t="str">
            <v/>
          </cell>
          <cell r="U860">
            <v>4</v>
          </cell>
          <cell r="V860" t="str">
            <v>Н3</v>
          </cell>
          <cell r="W860" t="e">
            <v>#VALUE!</v>
          </cell>
          <cell r="Y860" t="str">
            <v/>
          </cell>
          <cell r="Z860">
            <v>4</v>
          </cell>
          <cell r="AA860" t="str">
            <v>Н3</v>
          </cell>
          <cell r="AB860" t="e">
            <v>#VALUE!</v>
          </cell>
          <cell r="AD860" t="str">
            <v/>
          </cell>
          <cell r="AE860">
            <v>4</v>
          </cell>
          <cell r="AF860" t="str">
            <v>Н3</v>
          </cell>
          <cell r="AG860" t="e">
            <v>#VALUE!</v>
          </cell>
          <cell r="AI860" t="str">
            <v/>
          </cell>
          <cell r="AJ860">
            <v>4</v>
          </cell>
          <cell r="AK860" t="str">
            <v>Н3</v>
          </cell>
          <cell r="AL860" t="e">
            <v>#VALUE!</v>
          </cell>
          <cell r="AO860">
            <v>4</v>
          </cell>
        </row>
        <row r="861">
          <cell r="A861" t="str">
            <v>93/042</v>
          </cell>
          <cell r="B861">
            <v>911</v>
          </cell>
          <cell r="C861" t="str">
            <v>Опер.касса №93/042</v>
          </cell>
          <cell r="D861" t="str">
            <v>П6:Операционная касса вне кассового узла</v>
          </cell>
          <cell r="E861" t="str">
            <v>602219</v>
          </cell>
          <cell r="F861" t="str">
            <v>Владимирская область</v>
          </cell>
          <cell r="G861" t="str">
            <v>с.Польцо, ул.Ветеранов, 7</v>
          </cell>
          <cell r="H861" t="str">
            <v>(49234)52530</v>
          </cell>
          <cell r="I861" t="str">
            <v>Князева Евгения Александровна</v>
          </cell>
          <cell r="K861">
            <v>0.6</v>
          </cell>
          <cell r="L861" t="str">
            <v>Н7:сельский населенный пункт</v>
          </cell>
          <cell r="M861" t="str">
            <v>235</v>
          </cell>
          <cell r="N861" t="str">
            <v>09:00 17:30(12:30 13:30)|09:00 17:30(12:30 13:30)|09:00 17:30(12:30 13:30)</v>
          </cell>
          <cell r="O861" t="str">
            <v/>
          </cell>
          <cell r="P861">
            <v>1</v>
          </cell>
          <cell r="Q861" t="str">
            <v>Н7</v>
          </cell>
          <cell r="R861" t="e">
            <v>#VALUE!</v>
          </cell>
          <cell r="T861" t="str">
            <v/>
          </cell>
          <cell r="U861">
            <v>1</v>
          </cell>
          <cell r="V861" t="str">
            <v>Н7</v>
          </cell>
          <cell r="W861" t="e">
            <v>#VALUE!</v>
          </cell>
          <cell r="Y861" t="str">
            <v/>
          </cell>
          <cell r="Z861">
            <v>1</v>
          </cell>
          <cell r="AA861" t="str">
            <v>Н7</v>
          </cell>
          <cell r="AB861" t="e">
            <v>#VALUE!</v>
          </cell>
          <cell r="AD861" t="str">
            <v/>
          </cell>
          <cell r="AE861">
            <v>1</v>
          </cell>
          <cell r="AF861" t="str">
            <v>Н7</v>
          </cell>
          <cell r="AG861" t="e">
            <v>#VALUE!</v>
          </cell>
          <cell r="AI861" t="str">
            <v/>
          </cell>
          <cell r="AJ861">
            <v>1</v>
          </cell>
          <cell r="AK861" t="str">
            <v>Н7</v>
          </cell>
          <cell r="AL861" t="e">
            <v>#VALUE!</v>
          </cell>
          <cell r="AO861">
            <v>1</v>
          </cell>
        </row>
        <row r="862">
          <cell r="A862" t="str">
            <v>93/05</v>
          </cell>
          <cell r="B862">
            <v>912</v>
          </cell>
          <cell r="C862" t="str">
            <v>Опер.касса №93/05</v>
          </cell>
          <cell r="D862" t="str">
            <v>П6:Операционная касса вне кассового узла</v>
          </cell>
          <cell r="E862" t="str">
            <v>602210</v>
          </cell>
          <cell r="F862" t="str">
            <v>Владимирская область</v>
          </cell>
          <cell r="G862" t="str">
            <v>п.Фабрики им.Войкова, 21</v>
          </cell>
          <cell r="H862" t="str">
            <v>(49234)22948</v>
          </cell>
          <cell r="I862" t="str">
            <v>Ларина Ольга Евгеньевна</v>
          </cell>
          <cell r="K862">
            <v>1</v>
          </cell>
          <cell r="L862" t="str">
            <v>Н7:сельский населенный пункт</v>
          </cell>
          <cell r="M862" t="str">
            <v>12345</v>
          </cell>
          <cell r="N862" t="str">
            <v>09:00 17:30(12:30 13:30)|09:00 17:30(12:30 13:30)|09:00 17:30(12:30 13:30)|09:00 17:30(12:30 13:30)|09:00 17:30(12:30 13:30)</v>
          </cell>
          <cell r="O862" t="str">
            <v/>
          </cell>
          <cell r="P862">
            <v>2</v>
          </cell>
          <cell r="Q862" t="str">
            <v>Н7</v>
          </cell>
          <cell r="R862" t="e">
            <v>#VALUE!</v>
          </cell>
          <cell r="T862" t="str">
            <v/>
          </cell>
          <cell r="U862">
            <v>2</v>
          </cell>
          <cell r="V862" t="str">
            <v>Н7</v>
          </cell>
          <cell r="W862" t="e">
            <v>#VALUE!</v>
          </cell>
          <cell r="Y862" t="str">
            <v/>
          </cell>
          <cell r="Z862">
            <v>2</v>
          </cell>
          <cell r="AA862" t="str">
            <v>Н7</v>
          </cell>
          <cell r="AB862" t="e">
            <v>#VALUE!</v>
          </cell>
          <cell r="AD862" t="str">
            <v/>
          </cell>
          <cell r="AE862">
            <v>2</v>
          </cell>
          <cell r="AF862" t="str">
            <v>Н7</v>
          </cell>
          <cell r="AG862" t="e">
            <v>#VALUE!</v>
          </cell>
          <cell r="AI862" t="str">
            <v/>
          </cell>
          <cell r="AJ862">
            <v>2</v>
          </cell>
          <cell r="AK862" t="str">
            <v>Н7</v>
          </cell>
          <cell r="AL862" t="e">
            <v>#VALUE!</v>
          </cell>
          <cell r="AO862">
            <v>2</v>
          </cell>
        </row>
        <row r="863">
          <cell r="A863" t="str">
            <v>93/050</v>
          </cell>
          <cell r="B863">
            <v>913</v>
          </cell>
          <cell r="C863" t="str">
            <v>Доп.офис №93/050</v>
          </cell>
          <cell r="D863" t="str">
            <v>П5:Дополнительный офис - специализированный филиал, обслуживающий физических лиц</v>
          </cell>
          <cell r="E863" t="str">
            <v>602256</v>
          </cell>
          <cell r="F863" t="str">
            <v>Владимирская область</v>
          </cell>
          <cell r="G863" t="str">
            <v>г.Муром, ул.Владимирская, 40а</v>
          </cell>
          <cell r="H863" t="str">
            <v>(49234)41566</v>
          </cell>
          <cell r="I863" t="str">
            <v>Аввакумов Антон Владимирович</v>
          </cell>
          <cell r="K863">
            <v>7</v>
          </cell>
          <cell r="L863" t="str">
            <v>Н3:город (не являющийся центром субъекта РФ) с населением свыше 100 до 500 тыс. чел.</v>
          </cell>
          <cell r="M863" t="str">
            <v>123456</v>
          </cell>
          <cell r="N863" t="str">
            <v>09:00 18:00(13:00 14:00)|09:00 18:00(13:00 14:00)|09:00 18:00(13:00 14:00)|09:00 18:00(13:00 14:00)|09:00 18:00(13:00 14:00)|09:00 16:00(13:00 14:00)</v>
          </cell>
          <cell r="O863" t="str">
            <v/>
          </cell>
          <cell r="P863">
            <v>7</v>
          </cell>
          <cell r="Q863" t="str">
            <v>Н3</v>
          </cell>
          <cell r="R863" t="e">
            <v>#VALUE!</v>
          </cell>
          <cell r="T863" t="str">
            <v/>
          </cell>
          <cell r="U863">
            <v>7</v>
          </cell>
          <cell r="V863" t="str">
            <v>Н3</v>
          </cell>
          <cell r="W863" t="e">
            <v>#VALUE!</v>
          </cell>
          <cell r="Y863" t="str">
            <v/>
          </cell>
          <cell r="Z863">
            <v>7</v>
          </cell>
          <cell r="AA863" t="str">
            <v>Н3</v>
          </cell>
          <cell r="AB863" t="e">
            <v>#VALUE!</v>
          </cell>
          <cell r="AD863" t="str">
            <v/>
          </cell>
          <cell r="AE863">
            <v>7</v>
          </cell>
          <cell r="AF863" t="str">
            <v>Н3</v>
          </cell>
          <cell r="AG863" t="e">
            <v>#VALUE!</v>
          </cell>
          <cell r="AI863" t="str">
            <v/>
          </cell>
          <cell r="AJ863">
            <v>7</v>
          </cell>
          <cell r="AK863" t="str">
            <v>Н3</v>
          </cell>
          <cell r="AL863" t="e">
            <v>#VALUE!</v>
          </cell>
          <cell r="AO863">
            <v>7</v>
          </cell>
        </row>
        <row r="864">
          <cell r="A864" t="str">
            <v>93/052</v>
          </cell>
          <cell r="B864">
            <v>914</v>
          </cell>
          <cell r="C864" t="str">
            <v>Доп.офис №93/052</v>
          </cell>
          <cell r="D864" t="str">
            <v>П5:Дополнительный офис - специализированный филиал, обслуживающий физических лиц</v>
          </cell>
          <cell r="E864" t="str">
            <v>602254</v>
          </cell>
          <cell r="F864" t="str">
            <v>Владимирская область</v>
          </cell>
          <cell r="G864" t="str">
            <v>г.Муром, ул.Дзержинского, 45</v>
          </cell>
          <cell r="H864" t="str">
            <v>(49234)40015</v>
          </cell>
          <cell r="I864" t="str">
            <v>Шубина Ирина Вадимовна</v>
          </cell>
          <cell r="K864">
            <v>4</v>
          </cell>
          <cell r="L864" t="str">
            <v>Н3:город (не являющийся центром субъекта РФ) с населением свыше 100 до 500 тыс. чел.</v>
          </cell>
          <cell r="M864" t="str">
            <v>123456</v>
          </cell>
          <cell r="N864" t="str">
            <v>09:00 19:00(14:00 15:00)|09:00 19:00(14:00 15:00)|09:00 19:00(14:00 15:00)|09:00 19:00(14:00 15:00)|09:00 19:00(14:00 15:00)|09:00 14:00</v>
          </cell>
          <cell r="O864" t="str">
            <v/>
          </cell>
          <cell r="P864">
            <v>5</v>
          </cell>
          <cell r="Q864" t="str">
            <v>Н3</v>
          </cell>
          <cell r="R864" t="e">
            <v>#VALUE!</v>
          </cell>
          <cell r="T864" t="str">
            <v/>
          </cell>
          <cell r="U864">
            <v>5</v>
          </cell>
          <cell r="V864" t="str">
            <v>Н3</v>
          </cell>
          <cell r="W864" t="e">
            <v>#VALUE!</v>
          </cell>
          <cell r="Y864" t="str">
            <v/>
          </cell>
          <cell r="Z864">
            <v>5</v>
          </cell>
          <cell r="AA864" t="str">
            <v>Н3</v>
          </cell>
          <cell r="AB864" t="e">
            <v>#VALUE!</v>
          </cell>
          <cell r="AD864" t="str">
            <v/>
          </cell>
          <cell r="AE864">
            <v>5</v>
          </cell>
          <cell r="AF864" t="str">
            <v>Н3</v>
          </cell>
          <cell r="AG864" t="e">
            <v>#VALUE!</v>
          </cell>
          <cell r="AI864" t="str">
            <v/>
          </cell>
          <cell r="AJ864">
            <v>5</v>
          </cell>
          <cell r="AK864" t="str">
            <v>Н3</v>
          </cell>
          <cell r="AL864" t="e">
            <v>#VALUE!</v>
          </cell>
          <cell r="AO864">
            <v>5</v>
          </cell>
        </row>
        <row r="865">
          <cell r="A865" t="str">
            <v>93/053</v>
          </cell>
          <cell r="B865">
            <v>915</v>
          </cell>
          <cell r="C865" t="str">
            <v>Опер.касса №93/053</v>
          </cell>
          <cell r="D865" t="str">
            <v>П6:Операционная касса вне кассового узла</v>
          </cell>
          <cell r="E865" t="str">
            <v>602209</v>
          </cell>
          <cell r="F865" t="str">
            <v>Владимирская область</v>
          </cell>
          <cell r="G865" t="str">
            <v>с.Якиманская Слобода, ул.Ленина, 34А</v>
          </cell>
          <cell r="H865" t="str">
            <v>(49234)51298</v>
          </cell>
          <cell r="I865" t="str">
            <v>Кандрушина Ольга Николаевна</v>
          </cell>
          <cell r="K865">
            <v>2</v>
          </cell>
          <cell r="L865" t="str">
            <v>Н7:сельский населенный пункт</v>
          </cell>
          <cell r="M865" t="str">
            <v>12345</v>
          </cell>
          <cell r="N865" t="str">
            <v>09:00 17:30(12:30 13:30)|09:00 17:30(12:30 13:30)|09:00 17:30(12:30 13:30)|09:00 17:30(12:30 13:30)|09:00 17:30(12:30 13:30)</v>
          </cell>
          <cell r="O865" t="str">
            <v/>
          </cell>
          <cell r="P865">
            <v>2</v>
          </cell>
          <cell r="Q865" t="str">
            <v>Н7</v>
          </cell>
          <cell r="R865" t="e">
            <v>#VALUE!</v>
          </cell>
          <cell r="T865" t="str">
            <v/>
          </cell>
          <cell r="U865">
            <v>2</v>
          </cell>
          <cell r="V865" t="str">
            <v>Н7</v>
          </cell>
          <cell r="W865" t="e">
            <v>#VALUE!</v>
          </cell>
          <cell r="Y865" t="str">
            <v/>
          </cell>
          <cell r="Z865">
            <v>2</v>
          </cell>
          <cell r="AA865" t="str">
            <v>Н7</v>
          </cell>
          <cell r="AB865" t="e">
            <v>#VALUE!</v>
          </cell>
          <cell r="AD865" t="str">
            <v/>
          </cell>
          <cell r="AE865">
            <v>2</v>
          </cell>
          <cell r="AF865" t="str">
            <v>Н7</v>
          </cell>
          <cell r="AG865" t="e">
            <v>#VALUE!</v>
          </cell>
          <cell r="AI865" t="str">
            <v/>
          </cell>
          <cell r="AJ865">
            <v>2</v>
          </cell>
          <cell r="AK865" t="str">
            <v>Н7</v>
          </cell>
          <cell r="AL865" t="e">
            <v>#VALUE!</v>
          </cell>
          <cell r="AO865">
            <v>2</v>
          </cell>
        </row>
        <row r="866">
          <cell r="A866" t="str">
            <v>93/055</v>
          </cell>
          <cell r="B866">
            <v>916</v>
          </cell>
          <cell r="C866" t="str">
            <v>Опер.касса №93/055</v>
          </cell>
          <cell r="D866" t="str">
            <v>П6:Операционная касса вне кассового узла</v>
          </cell>
          <cell r="E866" t="str">
            <v>602264</v>
          </cell>
          <cell r="F866" t="str">
            <v>Владимирская область</v>
          </cell>
          <cell r="G866" t="str">
            <v>г.Муром, ул.Радиозаводское шоссе, 42</v>
          </cell>
          <cell r="H866" t="str">
            <v>(49234)35261</v>
          </cell>
          <cell r="I866" t="str">
            <v>Очеретина Татьяна Геннадьевна</v>
          </cell>
          <cell r="K866">
            <v>5</v>
          </cell>
          <cell r="L866" t="str">
            <v>Н3:город (не являющийся центром субъекта РФ) с населением свыше 100 до 500 тыс. чел.</v>
          </cell>
          <cell r="M866" t="str">
            <v>123456</v>
          </cell>
          <cell r="N866" t="str">
            <v>09:00 18:00(12:30 13:30)|09:00 18:00(12:30 13:30)|09:00 18:00(12:30 13:30)|09:00 18:00(12:30 13:30)|09:00 18:00(12:30 13:30)|09:00 14:00</v>
          </cell>
          <cell r="O866" t="str">
            <v/>
          </cell>
          <cell r="P866">
            <v>4</v>
          </cell>
          <cell r="Q866" t="str">
            <v>Н3</v>
          </cell>
          <cell r="R866" t="e">
            <v>#VALUE!</v>
          </cell>
          <cell r="T866" t="str">
            <v/>
          </cell>
          <cell r="U866">
            <v>4</v>
          </cell>
          <cell r="V866" t="str">
            <v>Н3</v>
          </cell>
          <cell r="W866" t="e">
            <v>#VALUE!</v>
          </cell>
          <cell r="Y866" t="str">
            <v/>
          </cell>
          <cell r="Z866">
            <v>4</v>
          </cell>
          <cell r="AA866" t="str">
            <v>Н3</v>
          </cell>
          <cell r="AB866" t="e">
            <v>#VALUE!</v>
          </cell>
          <cell r="AD866" t="str">
            <v/>
          </cell>
          <cell r="AE866">
            <v>4</v>
          </cell>
          <cell r="AF866" t="str">
            <v>Н3</v>
          </cell>
          <cell r="AG866" t="e">
            <v>#VALUE!</v>
          </cell>
          <cell r="AI866" t="str">
            <v/>
          </cell>
          <cell r="AJ866">
            <v>4</v>
          </cell>
          <cell r="AK866" t="str">
            <v>Н3</v>
          </cell>
          <cell r="AL866" t="e">
            <v>#VALUE!</v>
          </cell>
          <cell r="AO866">
            <v>4</v>
          </cell>
        </row>
        <row r="867">
          <cell r="A867" t="str">
            <v>93/056</v>
          </cell>
          <cell r="B867">
            <v>917</v>
          </cell>
          <cell r="C867" t="str">
            <v>Доп.офис №93/056</v>
          </cell>
          <cell r="D867" t="str">
            <v>П5:Дополнительный офис - специализированный филиал, обслуживающий физических лиц</v>
          </cell>
          <cell r="E867" t="str">
            <v>602263</v>
          </cell>
          <cell r="F867" t="str">
            <v>Владимирская область</v>
          </cell>
          <cell r="G867" t="str">
            <v>г.Муром, ул.Заводская, 21</v>
          </cell>
          <cell r="H867" t="str">
            <v>(49234)33130</v>
          </cell>
          <cell r="I867" t="str">
            <v>Морозова Ирина Владимировна</v>
          </cell>
          <cell r="K867">
            <v>6.75</v>
          </cell>
          <cell r="L867" t="str">
            <v>Н3:город (не являющийся центром субъекта РФ) с населением свыше 100 до 500 тыс. чел.</v>
          </cell>
          <cell r="M867" t="str">
            <v>123456</v>
          </cell>
          <cell r="N867" t="str">
            <v>08:00 19:00|08:00 19:00|08:00 19:00|08:00 19:00|08:00 19:00|09:00 14:00</v>
          </cell>
          <cell r="O867" t="str">
            <v/>
          </cell>
          <cell r="P867">
            <v>6</v>
          </cell>
          <cell r="Q867" t="str">
            <v>Н3</v>
          </cell>
          <cell r="R867" t="e">
            <v>#VALUE!</v>
          </cell>
          <cell r="T867" t="str">
            <v/>
          </cell>
          <cell r="U867">
            <v>6</v>
          </cell>
          <cell r="V867" t="str">
            <v>Н3</v>
          </cell>
          <cell r="W867" t="e">
            <v>#VALUE!</v>
          </cell>
          <cell r="Y867" t="str">
            <v/>
          </cell>
          <cell r="Z867">
            <v>6</v>
          </cell>
          <cell r="AA867" t="str">
            <v>Н3</v>
          </cell>
          <cell r="AB867" t="e">
            <v>#VALUE!</v>
          </cell>
          <cell r="AD867" t="str">
            <v/>
          </cell>
          <cell r="AE867">
            <v>6</v>
          </cell>
          <cell r="AF867" t="str">
            <v>Н3</v>
          </cell>
          <cell r="AG867" t="e">
            <v>#VALUE!</v>
          </cell>
          <cell r="AI867" t="str">
            <v/>
          </cell>
          <cell r="AJ867">
            <v>6</v>
          </cell>
          <cell r="AK867" t="str">
            <v>Н3</v>
          </cell>
          <cell r="AL867" t="e">
            <v>#VALUE!</v>
          </cell>
          <cell r="AO867">
            <v>6</v>
          </cell>
        </row>
        <row r="868">
          <cell r="A868" t="str">
            <v>93/057</v>
          </cell>
          <cell r="B868">
            <v>918</v>
          </cell>
          <cell r="C868" t="str">
            <v>Опер.касса №93/057</v>
          </cell>
          <cell r="D868" t="str">
            <v>П6:Операционная касса вне кассового узла</v>
          </cell>
          <cell r="E868" t="str">
            <v>602205</v>
          </cell>
          <cell r="F868" t="str">
            <v>Владимирская область</v>
          </cell>
          <cell r="G868" t="str">
            <v>г.Муром, ул.Ленинградская, 5</v>
          </cell>
          <cell r="H868" t="str">
            <v>(49234)60979</v>
          </cell>
          <cell r="I868" t="str">
            <v>Додурова Лариса Николаевна</v>
          </cell>
          <cell r="K868">
            <v>3</v>
          </cell>
          <cell r="L868" t="str">
            <v>Н3:город (не являющийся центром субъекта РФ) с населением свыше 100 до 500 тыс. чел.</v>
          </cell>
          <cell r="M868" t="str">
            <v>12345</v>
          </cell>
          <cell r="N868" t="str">
            <v>10:00 18:00(13:00 14:00)|10:00 18:00(13:00 14:00)|10:00 18:00(13:00 14:00)|10:00 18:00(13:00 14:00)|10:00 18:00(13:00 14:00)</v>
          </cell>
          <cell r="O868" t="str">
            <v/>
          </cell>
          <cell r="P868">
            <v>5</v>
          </cell>
          <cell r="Q868" t="str">
            <v>Н3</v>
          </cell>
          <cell r="R868" t="e">
            <v>#VALUE!</v>
          </cell>
          <cell r="T868" t="str">
            <v/>
          </cell>
          <cell r="U868">
            <v>5</v>
          </cell>
          <cell r="V868" t="str">
            <v>Н3</v>
          </cell>
          <cell r="W868" t="e">
            <v>#VALUE!</v>
          </cell>
          <cell r="Y868" t="str">
            <v/>
          </cell>
          <cell r="Z868">
            <v>5</v>
          </cell>
          <cell r="AA868" t="str">
            <v>Н3</v>
          </cell>
          <cell r="AB868" t="e">
            <v>#VALUE!</v>
          </cell>
          <cell r="AD868" t="str">
            <v/>
          </cell>
          <cell r="AE868">
            <v>5</v>
          </cell>
          <cell r="AF868" t="str">
            <v>Н3</v>
          </cell>
          <cell r="AG868" t="e">
            <v>#VALUE!</v>
          </cell>
          <cell r="AI868" t="str">
            <v/>
          </cell>
          <cell r="AJ868">
            <v>5</v>
          </cell>
          <cell r="AK868" t="str">
            <v>Н3</v>
          </cell>
          <cell r="AL868" t="e">
            <v>#VALUE!</v>
          </cell>
          <cell r="AO868">
            <v>5</v>
          </cell>
        </row>
        <row r="869">
          <cell r="A869" t="str">
            <v>93/059</v>
          </cell>
          <cell r="B869">
            <v>919</v>
          </cell>
          <cell r="C869" t="str">
            <v>Опер.касса №93/059</v>
          </cell>
          <cell r="D869" t="str">
            <v>П6:Операционная касса вне кассового узла</v>
          </cell>
          <cell r="E869" t="str">
            <v>602265</v>
          </cell>
          <cell r="F869" t="str">
            <v>Владимирская область</v>
          </cell>
          <cell r="G869" t="str">
            <v>г.Муром, ул.Октябрьская, 27</v>
          </cell>
          <cell r="H869" t="str">
            <v>(49234)31736</v>
          </cell>
          <cell r="I869" t="str">
            <v>Залесова Светлана Владимировна</v>
          </cell>
          <cell r="K869">
            <v>5</v>
          </cell>
          <cell r="L869" t="str">
            <v>Н3:город (не являющийся центром субъекта РФ) с населением свыше 100 до 500 тыс. чел.</v>
          </cell>
          <cell r="M869" t="str">
            <v>123456</v>
          </cell>
          <cell r="N869" t="str">
            <v>09:00 18:00(13:00 14:00)|09:00 18:00(13:00 14:00)|09:00 18:00(13:00 14:00)|09:00 18:00(13:00 14:00)|09:00 18:00(13:00 14:00)|09:00 14:00</v>
          </cell>
          <cell r="O869" t="str">
            <v/>
          </cell>
          <cell r="P869">
            <v>6</v>
          </cell>
          <cell r="Q869" t="str">
            <v>Н3</v>
          </cell>
          <cell r="R869" t="e">
            <v>#VALUE!</v>
          </cell>
          <cell r="T869" t="str">
            <v/>
          </cell>
          <cell r="U869">
            <v>6</v>
          </cell>
          <cell r="V869" t="str">
            <v>Н3</v>
          </cell>
          <cell r="W869" t="e">
            <v>#VALUE!</v>
          </cell>
          <cell r="Y869" t="str">
            <v/>
          </cell>
          <cell r="Z869">
            <v>6</v>
          </cell>
          <cell r="AA869" t="str">
            <v>Н3</v>
          </cell>
          <cell r="AB869" t="e">
            <v>#VALUE!</v>
          </cell>
          <cell r="AD869" t="str">
            <v/>
          </cell>
          <cell r="AE869">
            <v>6</v>
          </cell>
          <cell r="AF869" t="str">
            <v>Н3</v>
          </cell>
          <cell r="AG869" t="e">
            <v>#VALUE!</v>
          </cell>
          <cell r="AI869" t="str">
            <v/>
          </cell>
          <cell r="AJ869">
            <v>6</v>
          </cell>
          <cell r="AK869" t="str">
            <v>Н3</v>
          </cell>
          <cell r="AL869" t="e">
            <v>#VALUE!</v>
          </cell>
          <cell r="AO869">
            <v>6</v>
          </cell>
        </row>
        <row r="870">
          <cell r="A870" t="str">
            <v>93/061</v>
          </cell>
          <cell r="B870">
            <v>920</v>
          </cell>
          <cell r="C870" t="str">
            <v>Опер.касса №93/061</v>
          </cell>
          <cell r="D870" t="str">
            <v>П6:Операционная касса вне кассового узла</v>
          </cell>
          <cell r="E870" t="str">
            <v>602240</v>
          </cell>
          <cell r="F870" t="str">
            <v>Владимирская область</v>
          </cell>
          <cell r="G870" t="str">
            <v>п.Муромский, ул.Центральная, 37</v>
          </cell>
          <cell r="H870" t="str">
            <v>(49234)55221</v>
          </cell>
          <cell r="I870" t="str">
            <v>Чумазина Наталья Ивановна</v>
          </cell>
          <cell r="K870">
            <v>1</v>
          </cell>
          <cell r="L870" t="str">
            <v>Н7:сельский населенный пункт</v>
          </cell>
          <cell r="M870" t="str">
            <v>12345</v>
          </cell>
          <cell r="N870" t="str">
            <v>09:00 17:30(12:30 13:30)|09:00 17:30(12:30 13:30)|09:00 17:30(12:30 13:30)|09:00 17:30(12:30 13:30)|09:00 17:30(12:30 13:30)</v>
          </cell>
          <cell r="O870" t="str">
            <v/>
          </cell>
          <cell r="P870">
            <v>2</v>
          </cell>
          <cell r="Q870" t="str">
            <v>Н7</v>
          </cell>
          <cell r="R870" t="e">
            <v>#VALUE!</v>
          </cell>
          <cell r="T870" t="str">
            <v/>
          </cell>
          <cell r="U870">
            <v>2</v>
          </cell>
          <cell r="V870" t="str">
            <v>Н7</v>
          </cell>
          <cell r="W870" t="e">
            <v>#VALUE!</v>
          </cell>
          <cell r="Y870" t="str">
            <v/>
          </cell>
          <cell r="Z870">
            <v>2</v>
          </cell>
          <cell r="AA870" t="str">
            <v>Н7</v>
          </cell>
          <cell r="AB870" t="e">
            <v>#VALUE!</v>
          </cell>
          <cell r="AD870" t="str">
            <v/>
          </cell>
          <cell r="AE870">
            <v>2</v>
          </cell>
          <cell r="AF870" t="str">
            <v>Н7</v>
          </cell>
          <cell r="AG870" t="e">
            <v>#VALUE!</v>
          </cell>
          <cell r="AI870" t="str">
            <v/>
          </cell>
          <cell r="AJ870">
            <v>2</v>
          </cell>
          <cell r="AK870" t="str">
            <v>Н7</v>
          </cell>
          <cell r="AL870" t="e">
            <v>#VALUE!</v>
          </cell>
          <cell r="AO870">
            <v>2</v>
          </cell>
        </row>
        <row r="871">
          <cell r="A871" t="str">
            <v>93/062</v>
          </cell>
          <cell r="B871">
            <v>921</v>
          </cell>
          <cell r="C871" t="str">
            <v>Опер.касса №93/062</v>
          </cell>
          <cell r="D871" t="str">
            <v>П6:Операционная касса вне кассового узла</v>
          </cell>
          <cell r="E871" t="str">
            <v>602266</v>
          </cell>
          <cell r="F871" t="str">
            <v>Владимирская область</v>
          </cell>
          <cell r="G871" t="str">
            <v>г.Муром, ул.Кооперативная, 15</v>
          </cell>
          <cell r="H871" t="str">
            <v>(49234)44051</v>
          </cell>
          <cell r="I871" t="str">
            <v>Емельяненкова Наталья Владимировна</v>
          </cell>
          <cell r="K871">
            <v>7</v>
          </cell>
          <cell r="L871" t="str">
            <v>Н3:город (не являющийся центром субъекта РФ) с населением свыше 100 до 500 тыс. чел.</v>
          </cell>
          <cell r="M871" t="str">
            <v>1234567</v>
          </cell>
          <cell r="N871" t="str">
            <v>09:00 18:00(12:30 13:30)|09:00 18:00(12:30 13:30)|09:00 18:00(12:30 13:30)|09:00 18:00(12:30 13:30)|09:00 18:00(12:30 13:30)|09:00 14:00|09:00 14:00</v>
          </cell>
          <cell r="O871" t="str">
            <v/>
          </cell>
          <cell r="P871">
            <v>6</v>
          </cell>
          <cell r="Q871" t="str">
            <v>Н3</v>
          </cell>
          <cell r="R871" t="e">
            <v>#VALUE!</v>
          </cell>
          <cell r="T871" t="str">
            <v/>
          </cell>
          <cell r="U871">
            <v>6</v>
          </cell>
          <cell r="V871" t="str">
            <v>Н3</v>
          </cell>
          <cell r="W871" t="e">
            <v>#VALUE!</v>
          </cell>
          <cell r="Y871" t="str">
            <v/>
          </cell>
          <cell r="Z871">
            <v>6</v>
          </cell>
          <cell r="AA871" t="str">
            <v>Н3</v>
          </cell>
          <cell r="AB871" t="e">
            <v>#VALUE!</v>
          </cell>
          <cell r="AD871" t="str">
            <v/>
          </cell>
          <cell r="AE871">
            <v>6</v>
          </cell>
          <cell r="AF871" t="str">
            <v>Н3</v>
          </cell>
          <cell r="AG871" t="e">
            <v>#VALUE!</v>
          </cell>
          <cell r="AI871" t="str">
            <v/>
          </cell>
          <cell r="AJ871">
            <v>6</v>
          </cell>
          <cell r="AK871" t="str">
            <v>Н3</v>
          </cell>
          <cell r="AL871" t="e">
            <v>#VALUE!</v>
          </cell>
          <cell r="AO871">
            <v>6</v>
          </cell>
        </row>
        <row r="872">
          <cell r="A872" t="str">
            <v>93/064</v>
          </cell>
          <cell r="B872">
            <v>922</v>
          </cell>
          <cell r="C872" t="str">
            <v>Доп.офис №93/064</v>
          </cell>
          <cell r="D872" t="str">
            <v>П4:Дополнительный офис - специализированный филиал, обслуживающий юридических лиц</v>
          </cell>
          <cell r="E872" t="str">
            <v>602267</v>
          </cell>
          <cell r="F872" t="str">
            <v>Владимирская область</v>
          </cell>
          <cell r="G872" t="str">
            <v>г.Муром, ул.Карла Маркса, 22а</v>
          </cell>
          <cell r="H872" t="str">
            <v>(49234)22381</v>
          </cell>
          <cell r="I872" t="str">
            <v>Соколова Елена Вячеславовна</v>
          </cell>
          <cell r="K872">
            <v>6</v>
          </cell>
          <cell r="L872" t="str">
            <v>Н3:город (не являющийся центром субъекта РФ) с населением свыше 100 до 500 тыс. чел.</v>
          </cell>
          <cell r="M872" t="str">
            <v>12345</v>
          </cell>
          <cell r="N872" t="str">
            <v>08:30 16:30|08:30 16:30|08:30 16:30|08:30 16:30|08:30 16:30</v>
          </cell>
          <cell r="O872" t="str">
            <v/>
          </cell>
          <cell r="P872">
            <v>10</v>
          </cell>
          <cell r="Q872" t="str">
            <v>Н3</v>
          </cell>
          <cell r="R872" t="e">
            <v>#VALUE!</v>
          </cell>
          <cell r="T872" t="str">
            <v/>
          </cell>
          <cell r="U872">
            <v>10</v>
          </cell>
          <cell r="V872" t="str">
            <v>Н3</v>
          </cell>
          <cell r="W872" t="e">
            <v>#VALUE!</v>
          </cell>
          <cell r="Y872" t="str">
            <v/>
          </cell>
          <cell r="Z872">
            <v>10</v>
          </cell>
          <cell r="AA872" t="str">
            <v>Н3</v>
          </cell>
          <cell r="AB872" t="e">
            <v>#VALUE!</v>
          </cell>
          <cell r="AD872" t="str">
            <v/>
          </cell>
          <cell r="AE872">
            <v>10</v>
          </cell>
          <cell r="AF872" t="str">
            <v>Н3</v>
          </cell>
          <cell r="AG872" t="e">
            <v>#VALUE!</v>
          </cell>
          <cell r="AI872" t="str">
            <v/>
          </cell>
          <cell r="AJ872">
            <v>10</v>
          </cell>
          <cell r="AK872" t="str">
            <v>Н3</v>
          </cell>
          <cell r="AL872" t="e">
            <v>#VALUE!</v>
          </cell>
          <cell r="AO872">
            <v>10</v>
          </cell>
        </row>
        <row r="873">
          <cell r="A873" t="str">
            <v>93/099</v>
          </cell>
          <cell r="B873">
            <v>923</v>
          </cell>
          <cell r="C873" t="str">
            <v>Опер.касса №93/099</v>
          </cell>
          <cell r="D873" t="str">
            <v>П6:Операционная касса вне кассового узла</v>
          </cell>
          <cell r="E873" t="str">
            <v>602267</v>
          </cell>
          <cell r="F873" t="str">
            <v>Владимирская область</v>
          </cell>
          <cell r="G873" t="str">
            <v>г.Муром, ул.Московская, 16</v>
          </cell>
          <cell r="H873" t="str">
            <v>(49234)31790</v>
          </cell>
          <cell r="I873" t="str">
            <v>Чекмарева Анастасия Ивановна</v>
          </cell>
          <cell r="K873">
            <v>0.25</v>
          </cell>
          <cell r="L873" t="str">
            <v>Н3:город (не являющийся центром субъекта РФ) с населением свыше 100 до 500 тыс. чел.</v>
          </cell>
          <cell r="M873" t="str">
            <v>2345</v>
          </cell>
          <cell r="N873" t="str">
            <v>09:00 19:00(13:30 14:30)|09:00 19:00(13:30 14:30)|09:00 19:00(13:30 14:30)|09:00 19:00(13:30 14:30)</v>
          </cell>
          <cell r="O873" t="str">
            <v/>
          </cell>
          <cell r="P873">
            <v>5</v>
          </cell>
          <cell r="Q873" t="str">
            <v>Н3</v>
          </cell>
          <cell r="R873" t="e">
            <v>#VALUE!</v>
          </cell>
          <cell r="T873" t="str">
            <v/>
          </cell>
          <cell r="U873">
            <v>5</v>
          </cell>
          <cell r="V873" t="str">
            <v>Н3</v>
          </cell>
          <cell r="W873" t="e">
            <v>#VALUE!</v>
          </cell>
          <cell r="Y873" t="str">
            <v/>
          </cell>
          <cell r="Z873">
            <v>5</v>
          </cell>
          <cell r="AA873" t="str">
            <v>Н3</v>
          </cell>
          <cell r="AB873" t="e">
            <v>#VALUE!</v>
          </cell>
          <cell r="AD873" t="str">
            <v/>
          </cell>
          <cell r="AE873">
            <v>5</v>
          </cell>
          <cell r="AF873" t="str">
            <v>Н3</v>
          </cell>
          <cell r="AG873" t="e">
            <v>#VALUE!</v>
          </cell>
          <cell r="AI873" t="str">
            <v/>
          </cell>
          <cell r="AJ873">
            <v>5</v>
          </cell>
          <cell r="AK873" t="str">
            <v>Н3</v>
          </cell>
          <cell r="AL873" t="e">
            <v>#VALUE!</v>
          </cell>
          <cell r="AO873">
            <v>5</v>
          </cell>
        </row>
        <row r="874">
          <cell r="A874" t="str">
            <v>4447</v>
          </cell>
          <cell r="B874">
            <v>949</v>
          </cell>
          <cell r="C874" t="str">
            <v>Горномарийское отделение №4447</v>
          </cell>
          <cell r="D874" t="str">
            <v>П2:Отделение Сбербанка России</v>
          </cell>
          <cell r="E874" t="str">
            <v>425350</v>
          </cell>
          <cell r="F874" t="str">
            <v>Республика Марий Эл</v>
          </cell>
          <cell r="G874" t="str">
            <v>г.Козьмодемьянск, квартал Маслозавода, 1</v>
          </cell>
          <cell r="H874" t="str">
            <v>(83632)71363</v>
          </cell>
          <cell r="I874" t="str">
            <v>Кивалкина Зоя Анатольевна</v>
          </cell>
          <cell r="J874" t="str">
            <v>Борисова Надежда Андреевна</v>
          </cell>
          <cell r="K874">
            <v>39</v>
          </cell>
          <cell r="L874" t="str">
            <v>Н5:город (не являющийся центром субъекта РФ) с населением до 50 тыс. чел.</v>
          </cell>
          <cell r="M874" t="str">
            <v>12345</v>
          </cell>
          <cell r="N874" t="str">
            <v>09:15 16:30|09:15 16:30|09:15 16:30|09:15 16:30|09:15 16:30</v>
          </cell>
          <cell r="O874" t="str">
            <v/>
          </cell>
          <cell r="P874">
            <v>4</v>
          </cell>
          <cell r="Q874" t="str">
            <v>Н5</v>
          </cell>
          <cell r="R874" t="e">
            <v>#VALUE!</v>
          </cell>
          <cell r="T874" t="str">
            <v/>
          </cell>
          <cell r="U874">
            <v>4</v>
          </cell>
          <cell r="V874" t="str">
            <v>Н5</v>
          </cell>
          <cell r="W874" t="e">
            <v>#VALUE!</v>
          </cell>
          <cell r="Y874" t="str">
            <v/>
          </cell>
          <cell r="Z874">
            <v>4</v>
          </cell>
          <cell r="AA874" t="str">
            <v>Н5</v>
          </cell>
          <cell r="AB874" t="e">
            <v>#VALUE!</v>
          </cell>
          <cell r="AD874" t="str">
            <v/>
          </cell>
          <cell r="AE874">
            <v>4</v>
          </cell>
          <cell r="AF874" t="str">
            <v>Н5</v>
          </cell>
          <cell r="AG874" t="e">
            <v>#VALUE!</v>
          </cell>
          <cell r="AI874" t="str">
            <v/>
          </cell>
          <cell r="AJ874">
            <v>4</v>
          </cell>
          <cell r="AK874" t="str">
            <v>Н5</v>
          </cell>
          <cell r="AL874" t="e">
            <v>#VALUE!</v>
          </cell>
          <cell r="AO874">
            <v>4</v>
          </cell>
        </row>
        <row r="875">
          <cell r="A875" t="str">
            <v>4447/025</v>
          </cell>
          <cell r="B875">
            <v>950</v>
          </cell>
          <cell r="C875" t="str">
            <v>Опер.касса №4447/025</v>
          </cell>
          <cell r="D875" t="str">
            <v>П6:Операционная касса вне кассового узла</v>
          </cell>
          <cell r="E875" t="str">
            <v>425310</v>
          </cell>
          <cell r="F875" t="str">
            <v>Республика Марий Эл</v>
          </cell>
          <cell r="G875" t="str">
            <v>с.Еласы</v>
          </cell>
          <cell r="H875" t="str">
            <v>(83632)63234</v>
          </cell>
          <cell r="I875" t="str">
            <v>Иванова Надежда Ивановна</v>
          </cell>
          <cell r="K875">
            <v>0.75</v>
          </cell>
          <cell r="L875" t="str">
            <v>Н7:сельский населенный пункт</v>
          </cell>
          <cell r="M875" t="str">
            <v>1234</v>
          </cell>
          <cell r="N875" t="str">
            <v>08:00 15:30(13:00 14:00)|08:00 15:30(13:00 14:00)|08:00 15:30(13:00 14:00)|08:00 15:30(13:00 14:00)</v>
          </cell>
          <cell r="O875" t="str">
            <v/>
          </cell>
          <cell r="P875">
            <v>2</v>
          </cell>
          <cell r="Q875" t="str">
            <v>Н7</v>
          </cell>
          <cell r="R875" t="e">
            <v>#VALUE!</v>
          </cell>
          <cell r="T875" t="str">
            <v/>
          </cell>
          <cell r="U875">
            <v>2</v>
          </cell>
          <cell r="V875" t="str">
            <v>Н7</v>
          </cell>
          <cell r="W875" t="e">
            <v>#VALUE!</v>
          </cell>
          <cell r="Y875" t="str">
            <v/>
          </cell>
          <cell r="Z875">
            <v>2</v>
          </cell>
          <cell r="AA875" t="str">
            <v>Н7</v>
          </cell>
          <cell r="AB875" t="e">
            <v>#VALUE!</v>
          </cell>
          <cell r="AD875" t="str">
            <v/>
          </cell>
          <cell r="AE875">
            <v>2</v>
          </cell>
          <cell r="AF875" t="str">
            <v>Н7</v>
          </cell>
          <cell r="AG875" t="e">
            <v>#VALUE!</v>
          </cell>
          <cell r="AI875" t="str">
            <v/>
          </cell>
          <cell r="AJ875">
            <v>2</v>
          </cell>
          <cell r="AK875" t="str">
            <v>Н7</v>
          </cell>
          <cell r="AL875" t="e">
            <v>#VALUE!</v>
          </cell>
          <cell r="AO875">
            <v>2</v>
          </cell>
        </row>
        <row r="876">
          <cell r="A876" t="str">
            <v>4447/027</v>
          </cell>
          <cell r="B876">
            <v>951</v>
          </cell>
          <cell r="C876" t="str">
            <v>Опер.касса №4447/027</v>
          </cell>
          <cell r="D876" t="str">
            <v>П6:Операционная касса вне кассового узла</v>
          </cell>
          <cell r="E876" t="str">
            <v>425303</v>
          </cell>
          <cell r="F876" t="str">
            <v>Республика Марий Эл</v>
          </cell>
          <cell r="G876" t="str">
            <v>с.Виловатово</v>
          </cell>
          <cell r="H876" t="str">
            <v>(83632)64202</v>
          </cell>
          <cell r="I876" t="str">
            <v>Пекцоркина Эльвира Васильевна</v>
          </cell>
          <cell r="K876">
            <v>0.75</v>
          </cell>
          <cell r="L876" t="str">
            <v>Н7:сельский населенный пункт</v>
          </cell>
          <cell r="M876" t="str">
            <v>1245</v>
          </cell>
          <cell r="N876" t="str">
            <v>08:15 15:45(13:00 14:00)|08:15 15:45(13:00 14:00)|08:15 15:45(13:00 14:00)|08:15 15:45(13:00 14:00)</v>
          </cell>
          <cell r="O876" t="str">
            <v/>
          </cell>
          <cell r="P876">
            <v>2</v>
          </cell>
          <cell r="Q876" t="str">
            <v>Н7</v>
          </cell>
          <cell r="R876" t="e">
            <v>#VALUE!</v>
          </cell>
          <cell r="T876" t="str">
            <v/>
          </cell>
          <cell r="U876">
            <v>2</v>
          </cell>
          <cell r="V876" t="str">
            <v>Н7</v>
          </cell>
          <cell r="W876" t="e">
            <v>#VALUE!</v>
          </cell>
          <cell r="Y876" t="str">
            <v/>
          </cell>
          <cell r="Z876">
            <v>2</v>
          </cell>
          <cell r="AA876" t="str">
            <v>Н7</v>
          </cell>
          <cell r="AB876" t="e">
            <v>#VALUE!</v>
          </cell>
          <cell r="AD876" t="str">
            <v/>
          </cell>
          <cell r="AE876">
            <v>2</v>
          </cell>
          <cell r="AF876" t="str">
            <v>Н7</v>
          </cell>
          <cell r="AG876" t="e">
            <v>#VALUE!</v>
          </cell>
          <cell r="AI876" t="str">
            <v/>
          </cell>
          <cell r="AJ876">
            <v>2</v>
          </cell>
          <cell r="AK876" t="str">
            <v>Н7</v>
          </cell>
          <cell r="AL876" t="e">
            <v>#VALUE!</v>
          </cell>
          <cell r="AO876">
            <v>2</v>
          </cell>
        </row>
        <row r="877">
          <cell r="A877" t="str">
            <v>4447/066</v>
          </cell>
          <cell r="B877">
            <v>952</v>
          </cell>
          <cell r="C877" t="str">
            <v>Опер.касса №4447/066</v>
          </cell>
          <cell r="D877" t="str">
            <v>П6:Операционная касса вне кассового узла</v>
          </cell>
          <cell r="E877" t="str">
            <v>425350</v>
          </cell>
          <cell r="F877" t="str">
            <v>Республика Марий Эл</v>
          </cell>
          <cell r="G877" t="str">
            <v>г.Козьмодемьянск, ул.Ленина, 58</v>
          </cell>
          <cell r="H877" t="str">
            <v>(83632)71463</v>
          </cell>
          <cell r="I877" t="str">
            <v>Кудрявцева Галина Ипполитовна</v>
          </cell>
          <cell r="K877">
            <v>1</v>
          </cell>
          <cell r="L877" t="str">
            <v>Н5:город (не являющийся центром субъекта РФ) с населением до 50 тыс. чел.</v>
          </cell>
          <cell r="M877" t="str">
            <v>12345</v>
          </cell>
          <cell r="N877" t="str">
            <v>08:00 16:00(13:00 14:00)|08:00 16:00(13:00 14:00)|08:00 16:00(13:00 14:00)|08:00 16:00(13:00 14:00)|08:00 16:00(13:00 14:00)</v>
          </cell>
          <cell r="O877" t="str">
            <v/>
          </cell>
          <cell r="P877">
            <v>2</v>
          </cell>
          <cell r="Q877" t="str">
            <v>Н5</v>
          </cell>
          <cell r="R877" t="e">
            <v>#VALUE!</v>
          </cell>
          <cell r="T877" t="str">
            <v/>
          </cell>
          <cell r="U877">
            <v>2</v>
          </cell>
          <cell r="V877" t="str">
            <v>Н5</v>
          </cell>
          <cell r="W877" t="e">
            <v>#VALUE!</v>
          </cell>
          <cell r="Y877" t="str">
            <v/>
          </cell>
          <cell r="Z877">
            <v>2</v>
          </cell>
          <cell r="AA877" t="str">
            <v>Н5</v>
          </cell>
          <cell r="AB877" t="e">
            <v>#VALUE!</v>
          </cell>
          <cell r="AD877" t="str">
            <v/>
          </cell>
          <cell r="AE877">
            <v>2</v>
          </cell>
          <cell r="AF877" t="str">
            <v>Н5</v>
          </cell>
          <cell r="AG877" t="e">
            <v>#VALUE!</v>
          </cell>
          <cell r="AI877" t="str">
            <v/>
          </cell>
          <cell r="AJ877">
            <v>2</v>
          </cell>
          <cell r="AK877" t="str">
            <v>Н5</v>
          </cell>
          <cell r="AL877" t="e">
            <v>#VALUE!</v>
          </cell>
          <cell r="AO877">
            <v>2</v>
          </cell>
        </row>
        <row r="878">
          <cell r="A878" t="str">
            <v>4447/069</v>
          </cell>
          <cell r="B878">
            <v>953</v>
          </cell>
          <cell r="C878" t="str">
            <v>Доп.офис №4447/069</v>
          </cell>
          <cell r="D878" t="str">
            <v>П3:Дополнительный офис - универсальный филиал</v>
          </cell>
          <cell r="E878" t="str">
            <v>425370</v>
          </cell>
          <cell r="F878" t="str">
            <v>Республика Марий Эл</v>
          </cell>
          <cell r="G878" t="str">
            <v>пгт.Юрино, ул.Кооперативная, 1</v>
          </cell>
          <cell r="H878" t="str">
            <v>(83644)33057</v>
          </cell>
          <cell r="I878" t="str">
            <v>Точенова Клавдия Петровна</v>
          </cell>
          <cell r="K878">
            <v>5.25</v>
          </cell>
          <cell r="L878" t="str">
            <v>Н6:городской населенный пункт (поселек городского типа, рабочий поселок)</v>
          </cell>
          <cell r="M878" t="str">
            <v>12345</v>
          </cell>
          <cell r="N878" t="str">
            <v>09:00 16:15(13:00 14:00)|09:00 16:15(13:00 14:00)|09:00 16:15(13:00 14:00)|09:00 16:15(13:00 14:00)|09:00 16:15(13:00 14:00)</v>
          </cell>
          <cell r="O878" t="str">
            <v/>
          </cell>
          <cell r="P878">
            <v>4</v>
          </cell>
          <cell r="Q878" t="str">
            <v>Н6</v>
          </cell>
          <cell r="R878" t="e">
            <v>#VALUE!</v>
          </cell>
          <cell r="T878" t="str">
            <v/>
          </cell>
          <cell r="U878">
            <v>4</v>
          </cell>
          <cell r="V878" t="str">
            <v>Н6</v>
          </cell>
          <cell r="W878" t="e">
            <v>#VALUE!</v>
          </cell>
          <cell r="Y878" t="str">
            <v/>
          </cell>
          <cell r="Z878">
            <v>4</v>
          </cell>
          <cell r="AA878" t="str">
            <v>Н6</v>
          </cell>
          <cell r="AB878" t="e">
            <v>#VALUE!</v>
          </cell>
          <cell r="AD878" t="str">
            <v/>
          </cell>
          <cell r="AE878">
            <v>4</v>
          </cell>
          <cell r="AF878" t="str">
            <v>Н6</v>
          </cell>
          <cell r="AG878" t="e">
            <v>#VALUE!</v>
          </cell>
          <cell r="AI878" t="str">
            <v/>
          </cell>
          <cell r="AJ878">
            <v>4</v>
          </cell>
          <cell r="AK878" t="str">
            <v>Н6</v>
          </cell>
          <cell r="AL878" t="e">
            <v>#VALUE!</v>
          </cell>
          <cell r="AO878">
            <v>4</v>
          </cell>
        </row>
        <row r="879">
          <cell r="A879" t="str">
            <v>4447/072</v>
          </cell>
          <cell r="B879">
            <v>954</v>
          </cell>
          <cell r="C879" t="str">
            <v>Опер.касса №4447/072</v>
          </cell>
          <cell r="D879" t="str">
            <v>П6:Операционная касса вне кассового узла</v>
          </cell>
          <cell r="E879" t="str">
            <v>425350</v>
          </cell>
          <cell r="F879" t="str">
            <v>Республика Марий Эл</v>
          </cell>
          <cell r="G879" t="str">
            <v>г.Козьмодемьянск, ул.Бульвар Космонавтов, 5</v>
          </cell>
          <cell r="H879" t="str">
            <v>(83632)76585</v>
          </cell>
          <cell r="I879" t="str">
            <v>Монина Ирина Леонидовна</v>
          </cell>
          <cell r="K879">
            <v>8</v>
          </cell>
          <cell r="L879" t="str">
            <v>Н5:город (не являющийся центром субъекта РФ) с населением до 50 тыс. чел.</v>
          </cell>
          <cell r="M879" t="str">
            <v>123456</v>
          </cell>
          <cell r="N879" t="str">
            <v>08:00 18:00|08:00 18:00|08:00 18:00|08:00 18:00|08:00 18:00|08:00 15:00</v>
          </cell>
          <cell r="O879" t="str">
            <v/>
          </cell>
          <cell r="P879">
            <v>4</v>
          </cell>
          <cell r="Q879" t="str">
            <v>Н5</v>
          </cell>
          <cell r="R879" t="e">
            <v>#VALUE!</v>
          </cell>
          <cell r="T879" t="str">
            <v/>
          </cell>
          <cell r="U879">
            <v>4</v>
          </cell>
          <cell r="V879" t="str">
            <v>Н5</v>
          </cell>
          <cell r="W879" t="e">
            <v>#VALUE!</v>
          </cell>
          <cell r="Y879" t="str">
            <v/>
          </cell>
          <cell r="Z879">
            <v>4</v>
          </cell>
          <cell r="AA879" t="str">
            <v>Н5</v>
          </cell>
          <cell r="AB879" t="e">
            <v>#VALUE!</v>
          </cell>
          <cell r="AD879" t="str">
            <v/>
          </cell>
          <cell r="AE879">
            <v>4</v>
          </cell>
          <cell r="AF879" t="str">
            <v>Н5</v>
          </cell>
          <cell r="AG879" t="e">
            <v>#VALUE!</v>
          </cell>
          <cell r="AI879" t="str">
            <v/>
          </cell>
          <cell r="AJ879">
            <v>4</v>
          </cell>
          <cell r="AK879" t="str">
            <v>Н5</v>
          </cell>
          <cell r="AL879" t="e">
            <v>#VALUE!</v>
          </cell>
          <cell r="AO879">
            <v>4</v>
          </cell>
        </row>
        <row r="880">
          <cell r="A880" t="str">
            <v>4447/073</v>
          </cell>
          <cell r="B880">
            <v>955</v>
          </cell>
          <cell r="C880" t="str">
            <v>Опер.касса №4447/073</v>
          </cell>
          <cell r="D880" t="str">
            <v>П6:Операционная касса вне кассового узла</v>
          </cell>
          <cell r="E880" t="str">
            <v>425350</v>
          </cell>
          <cell r="F880" t="str">
            <v>Республика Марий Эл</v>
          </cell>
          <cell r="G880" t="str">
            <v>г.Козьмодемьянск, 2 микрорайон, 21</v>
          </cell>
          <cell r="H880" t="str">
            <v>(83632)77873</v>
          </cell>
          <cell r="I880" t="str">
            <v>Кузнецова Марина Кирилловна</v>
          </cell>
          <cell r="K880">
            <v>6</v>
          </cell>
          <cell r="L880" t="str">
            <v>Н5:город (не являющийся центром субъекта РФ) с населением до 50 тыс. чел.</v>
          </cell>
          <cell r="M880" t="str">
            <v>123456</v>
          </cell>
          <cell r="N880" t="str">
            <v>08:00 18:00|08:00 18:00|08:00 18:00|08:00 18:00|08:00 18:00|08:00 15:00(12:00 13:00)</v>
          </cell>
          <cell r="O880" t="str">
            <v/>
          </cell>
          <cell r="P880">
            <v>4</v>
          </cell>
          <cell r="Q880" t="str">
            <v>Н5</v>
          </cell>
          <cell r="R880" t="e">
            <v>#VALUE!</v>
          </cell>
          <cell r="T880" t="str">
            <v/>
          </cell>
          <cell r="U880">
            <v>4</v>
          </cell>
          <cell r="V880" t="str">
            <v>Н5</v>
          </cell>
          <cell r="W880" t="e">
            <v>#VALUE!</v>
          </cell>
          <cell r="Y880" t="str">
            <v/>
          </cell>
          <cell r="Z880">
            <v>4</v>
          </cell>
          <cell r="AA880" t="str">
            <v>Н5</v>
          </cell>
          <cell r="AB880" t="e">
            <v>#VALUE!</v>
          </cell>
          <cell r="AD880" t="str">
            <v/>
          </cell>
          <cell r="AE880">
            <v>4</v>
          </cell>
          <cell r="AF880" t="str">
            <v>Н5</v>
          </cell>
          <cell r="AG880" t="e">
            <v>#VALUE!</v>
          </cell>
          <cell r="AI880" t="str">
            <v/>
          </cell>
          <cell r="AJ880">
            <v>4</v>
          </cell>
          <cell r="AK880" t="str">
            <v>Н5</v>
          </cell>
          <cell r="AL880" t="e">
            <v>#VALUE!</v>
          </cell>
          <cell r="AO880">
            <v>4</v>
          </cell>
        </row>
        <row r="881">
          <cell r="A881" t="str">
            <v>6281</v>
          </cell>
          <cell r="B881">
            <v>956</v>
          </cell>
          <cell r="C881" t="str">
            <v>Волжское отделение №6281</v>
          </cell>
          <cell r="D881" t="str">
            <v>П2:Отделение Сбербанка России</v>
          </cell>
          <cell r="E881" t="str">
            <v>425000</v>
          </cell>
          <cell r="F881" t="str">
            <v>Республика Марий Эл</v>
          </cell>
          <cell r="G881" t="str">
            <v>г.Волжск, ул.Ленина, 18-А</v>
          </cell>
          <cell r="H881" t="str">
            <v>(83631)61383</v>
          </cell>
          <cell r="I881" t="str">
            <v>Ковалев Сергей Николаевич</v>
          </cell>
          <cell r="J881" t="str">
            <v>Смирнова Галина Александровна</v>
          </cell>
          <cell r="K881">
            <v>52.25</v>
          </cell>
          <cell r="L881" t="str">
            <v>Н4:город (не являющийся центром субъекта РФ) с населением свыше 50 до 100 тыс. чел.</v>
          </cell>
          <cell r="M881" t="str">
            <v>123456</v>
          </cell>
          <cell r="N881" t="str">
            <v>08:00 18:00|08:00 18:00|08:00 18:00|08:00 18:00|08:00 18:00|08:00 16:00</v>
          </cell>
          <cell r="O881" t="str">
            <v/>
          </cell>
          <cell r="P881">
            <v>11</v>
          </cell>
          <cell r="Q881" t="str">
            <v>Н4</v>
          </cell>
          <cell r="R881" t="e">
            <v>#VALUE!</v>
          </cell>
          <cell r="T881" t="str">
            <v/>
          </cell>
          <cell r="U881">
            <v>11</v>
          </cell>
          <cell r="V881" t="str">
            <v>Н4</v>
          </cell>
          <cell r="W881" t="e">
            <v>#VALUE!</v>
          </cell>
          <cell r="Y881" t="str">
            <v/>
          </cell>
          <cell r="Z881">
            <v>11</v>
          </cell>
          <cell r="AA881" t="str">
            <v>Н4</v>
          </cell>
          <cell r="AB881" t="e">
            <v>#VALUE!</v>
          </cell>
          <cell r="AD881" t="str">
            <v/>
          </cell>
          <cell r="AE881">
            <v>11</v>
          </cell>
          <cell r="AF881" t="str">
            <v>Н4</v>
          </cell>
          <cell r="AG881" t="e">
            <v>#VALUE!</v>
          </cell>
          <cell r="AI881" t="str">
            <v/>
          </cell>
          <cell r="AJ881">
            <v>11</v>
          </cell>
          <cell r="AK881" t="str">
            <v>Н4</v>
          </cell>
          <cell r="AL881" t="e">
            <v>#VALUE!</v>
          </cell>
          <cell r="AO881">
            <v>11</v>
          </cell>
        </row>
        <row r="882">
          <cell r="A882" t="str">
            <v>6281/010</v>
          </cell>
          <cell r="B882">
            <v>957</v>
          </cell>
          <cell r="C882" t="str">
            <v>Опер.касса №6281/010</v>
          </cell>
          <cell r="D882" t="str">
            <v>П6:Операционная касса вне кассового узла</v>
          </cell>
          <cell r="E882" t="str">
            <v>425022</v>
          </cell>
          <cell r="F882" t="str">
            <v>Республика Марий Эл</v>
          </cell>
          <cell r="G882" t="str">
            <v>с.Сотнур, ул.Больничная, 18</v>
          </cell>
          <cell r="H882" t="str">
            <v>(83631)60342</v>
          </cell>
          <cell r="I882" t="str">
            <v>Иванова Алевтина Геннадьевна</v>
          </cell>
          <cell r="K882">
            <v>0.75</v>
          </cell>
          <cell r="L882" t="str">
            <v>Н7:сельский населенный пункт</v>
          </cell>
          <cell r="M882" t="str">
            <v>1234</v>
          </cell>
          <cell r="N882" t="str">
            <v>08:00 16:00(12:00 13:00)|08:00 16:00(12:00 13:00)|08:00 16:00(12:00 13:00)|08:00 16:00(12:00 13:00)</v>
          </cell>
          <cell r="O882" t="str">
            <v/>
          </cell>
          <cell r="P882">
            <v>1</v>
          </cell>
          <cell r="Q882" t="str">
            <v>Н7</v>
          </cell>
          <cell r="R882" t="e">
            <v>#VALUE!</v>
          </cell>
          <cell r="T882" t="str">
            <v/>
          </cell>
          <cell r="U882">
            <v>1</v>
          </cell>
          <cell r="V882" t="str">
            <v>Н7</v>
          </cell>
          <cell r="W882" t="e">
            <v>#VALUE!</v>
          </cell>
          <cell r="Y882" t="str">
            <v/>
          </cell>
          <cell r="Z882">
            <v>1</v>
          </cell>
          <cell r="AA882" t="str">
            <v>Н7</v>
          </cell>
          <cell r="AB882" t="e">
            <v>#VALUE!</v>
          </cell>
          <cell r="AD882" t="str">
            <v/>
          </cell>
          <cell r="AE882">
            <v>1</v>
          </cell>
          <cell r="AF882" t="str">
            <v>Н7</v>
          </cell>
          <cell r="AG882" t="e">
            <v>#VALUE!</v>
          </cell>
          <cell r="AI882" t="str">
            <v/>
          </cell>
          <cell r="AJ882">
            <v>1</v>
          </cell>
          <cell r="AK882" t="str">
            <v>Н7</v>
          </cell>
          <cell r="AL882" t="e">
            <v>#VALUE!</v>
          </cell>
          <cell r="AO882">
            <v>1</v>
          </cell>
        </row>
        <row r="883">
          <cell r="A883" t="str">
            <v>6281/011</v>
          </cell>
          <cell r="B883">
            <v>958</v>
          </cell>
          <cell r="C883" t="str">
            <v>Опер.касса №6281/011</v>
          </cell>
          <cell r="D883" t="str">
            <v>П6:Операционная касса вне кассового узла</v>
          </cell>
          <cell r="E883" t="str">
            <v>425010</v>
          </cell>
          <cell r="F883" t="str">
            <v>Республика Марий Эл</v>
          </cell>
          <cell r="G883" t="str">
            <v>пгт.Приволжский, ул.Первомайская, 7</v>
          </cell>
          <cell r="H883" t="str">
            <v>(83631)67153</v>
          </cell>
          <cell r="I883" t="str">
            <v>Скворцова Анастасия Сергеевна</v>
          </cell>
          <cell r="K883">
            <v>2</v>
          </cell>
          <cell r="L883" t="str">
            <v>Н6:городской населенный пункт (поселек городского типа, рабочий поселок)</v>
          </cell>
          <cell r="M883" t="str">
            <v>12345</v>
          </cell>
          <cell r="N883" t="str">
            <v>08:00 16:30(12:00 13:00)|08:00 16:30(12:00 13:00)|08:00 16:30(12:00 13:00)|08:00 16:30(12:00 13:00)|08:00 16:30(12:00 13:00)</v>
          </cell>
          <cell r="O883" t="str">
            <v/>
          </cell>
          <cell r="P883">
            <v>1</v>
          </cell>
          <cell r="Q883" t="str">
            <v>Н6</v>
          </cell>
          <cell r="R883" t="e">
            <v>#VALUE!</v>
          </cell>
          <cell r="T883" t="str">
            <v/>
          </cell>
          <cell r="U883">
            <v>1</v>
          </cell>
          <cell r="V883" t="str">
            <v>Н6</v>
          </cell>
          <cell r="W883" t="e">
            <v>#VALUE!</v>
          </cell>
          <cell r="Y883" t="str">
            <v/>
          </cell>
          <cell r="Z883">
            <v>1</v>
          </cell>
          <cell r="AA883" t="str">
            <v>Н6</v>
          </cell>
          <cell r="AB883" t="e">
            <v>#VALUE!</v>
          </cell>
          <cell r="AD883" t="str">
            <v/>
          </cell>
          <cell r="AE883">
            <v>1</v>
          </cell>
          <cell r="AF883" t="str">
            <v>Н6</v>
          </cell>
          <cell r="AG883" t="e">
            <v>#VALUE!</v>
          </cell>
          <cell r="AI883" t="str">
            <v/>
          </cell>
          <cell r="AJ883">
            <v>1</v>
          </cell>
          <cell r="AK883" t="str">
            <v>Н6</v>
          </cell>
          <cell r="AL883" t="e">
            <v>#VALUE!</v>
          </cell>
          <cell r="AO883">
            <v>1</v>
          </cell>
        </row>
        <row r="884">
          <cell r="A884" t="str">
            <v>6281/021</v>
          </cell>
          <cell r="B884">
            <v>959</v>
          </cell>
          <cell r="C884" t="str">
            <v>Доп.офис №6281/021</v>
          </cell>
          <cell r="D884" t="str">
            <v>П5:Дополнительный офис - специализированный филиал, обслуживающий физических лиц</v>
          </cell>
          <cell r="E884" t="str">
            <v>425011</v>
          </cell>
          <cell r="F884" t="str">
            <v>Республика Марий Эл</v>
          </cell>
          <cell r="G884" t="str">
            <v>г.Волжск, ул.Ленина, 69</v>
          </cell>
          <cell r="H884" t="str">
            <v>(83631)63013</v>
          </cell>
          <cell r="I884" t="str">
            <v>Токсарова Елена Леонидовна</v>
          </cell>
          <cell r="K884">
            <v>6</v>
          </cell>
          <cell r="L884" t="str">
            <v>Н4:город (не являющийся центром субъекта РФ) с населением свыше 50 до 100 тыс. чел.</v>
          </cell>
          <cell r="M884" t="str">
            <v>123456</v>
          </cell>
          <cell r="N884" t="str">
            <v>08:00 18:00|08:00 18:00|08:00 18:00|08:00 18:00|08:00 18:00|08:00 15:00</v>
          </cell>
          <cell r="O884" t="str">
            <v/>
          </cell>
          <cell r="P884">
            <v>4</v>
          </cell>
          <cell r="Q884" t="str">
            <v>Н4</v>
          </cell>
          <cell r="R884" t="e">
            <v>#VALUE!</v>
          </cell>
          <cell r="T884" t="str">
            <v/>
          </cell>
          <cell r="U884">
            <v>4</v>
          </cell>
          <cell r="V884" t="str">
            <v>Н4</v>
          </cell>
          <cell r="W884" t="e">
            <v>#VALUE!</v>
          </cell>
          <cell r="Y884" t="str">
            <v/>
          </cell>
          <cell r="Z884">
            <v>4</v>
          </cell>
          <cell r="AA884" t="str">
            <v>Н4</v>
          </cell>
          <cell r="AB884" t="e">
            <v>#VALUE!</v>
          </cell>
          <cell r="AD884" t="str">
            <v/>
          </cell>
          <cell r="AE884">
            <v>4</v>
          </cell>
          <cell r="AF884" t="str">
            <v>Н4</v>
          </cell>
          <cell r="AG884" t="e">
            <v>#VALUE!</v>
          </cell>
          <cell r="AI884" t="str">
            <v/>
          </cell>
          <cell r="AJ884">
            <v>4</v>
          </cell>
          <cell r="AK884" t="str">
            <v>Н4</v>
          </cell>
          <cell r="AL884" t="e">
            <v>#VALUE!</v>
          </cell>
          <cell r="AO884">
            <v>4</v>
          </cell>
        </row>
        <row r="885">
          <cell r="A885" t="str">
            <v>6281/023</v>
          </cell>
          <cell r="B885">
            <v>960</v>
          </cell>
          <cell r="C885" t="str">
            <v>Опер.касса №6281/023</v>
          </cell>
          <cell r="D885" t="str">
            <v>П6:Операционная касса вне кассового узла</v>
          </cell>
          <cell r="E885" t="str">
            <v>425003</v>
          </cell>
          <cell r="F885" t="str">
            <v>Республика Марий Эл</v>
          </cell>
          <cell r="G885" t="str">
            <v>г.Волжск, ул.Прохорова, 118</v>
          </cell>
          <cell r="H885" t="str">
            <v>(83631)68565</v>
          </cell>
          <cell r="I885" t="str">
            <v>Скулкина Марина Сергеевна</v>
          </cell>
          <cell r="K885">
            <v>2</v>
          </cell>
          <cell r="L885" t="str">
            <v>Н4:город (не являющийся центром субъекта РФ) с населением свыше 50 до 100 тыс. чел.</v>
          </cell>
          <cell r="M885" t="str">
            <v>23456</v>
          </cell>
          <cell r="N885" t="str">
            <v>09:00 18:00(13:00 14:00)|09:00 18:00(13:00 14:00)|09:00 18:00(13:00 14:00)|09:00 18:00(13:00 14:00)|09:00 14:00</v>
          </cell>
          <cell r="O885" t="str">
            <v/>
          </cell>
          <cell r="P885">
            <v>2</v>
          </cell>
          <cell r="Q885" t="str">
            <v>Н4</v>
          </cell>
          <cell r="R885" t="e">
            <v>#VALUE!</v>
          </cell>
          <cell r="T885" t="str">
            <v/>
          </cell>
          <cell r="U885">
            <v>2</v>
          </cell>
          <cell r="V885" t="str">
            <v>Н4</v>
          </cell>
          <cell r="W885" t="e">
            <v>#VALUE!</v>
          </cell>
          <cell r="Y885" t="str">
            <v/>
          </cell>
          <cell r="Z885">
            <v>2</v>
          </cell>
          <cell r="AA885" t="str">
            <v>Н4</v>
          </cell>
          <cell r="AB885" t="e">
            <v>#VALUE!</v>
          </cell>
          <cell r="AD885" t="str">
            <v/>
          </cell>
          <cell r="AE885">
            <v>2</v>
          </cell>
          <cell r="AF885" t="str">
            <v>Н4</v>
          </cell>
          <cell r="AG885" t="e">
            <v>#VALUE!</v>
          </cell>
          <cell r="AI885" t="str">
            <v/>
          </cell>
          <cell r="AJ885">
            <v>2</v>
          </cell>
          <cell r="AK885" t="str">
            <v>Н4</v>
          </cell>
          <cell r="AL885" t="e">
            <v>#VALUE!</v>
          </cell>
          <cell r="AO885">
            <v>2</v>
          </cell>
        </row>
        <row r="886">
          <cell r="A886" t="str">
            <v>6281/024</v>
          </cell>
          <cell r="B886">
            <v>961</v>
          </cell>
          <cell r="C886" t="str">
            <v>Опер.касса №6281/024</v>
          </cell>
          <cell r="D886" t="str">
            <v>П6:Операционная касса вне кассового узла</v>
          </cell>
          <cell r="E886" t="str">
            <v>425009</v>
          </cell>
          <cell r="F886" t="str">
            <v>Республика Марий Эл</v>
          </cell>
          <cell r="G886" t="str">
            <v>г.Волжск, ул.107 бригады, 5</v>
          </cell>
          <cell r="H886" t="str">
            <v>(83631)42913</v>
          </cell>
          <cell r="I886" t="str">
            <v>Сорокина Светлана Никитична</v>
          </cell>
          <cell r="K886">
            <v>3</v>
          </cell>
          <cell r="L886" t="str">
            <v>Н4:город (не являющийся центром субъекта РФ) с населением свыше 50 до 100 тыс. чел.</v>
          </cell>
          <cell r="M886" t="str">
            <v>12345</v>
          </cell>
          <cell r="N886" t="str">
            <v>09:00 14:00|09:00 18:00|09:00 18:00|09:00 18:00|09:00 18:00</v>
          </cell>
          <cell r="O886" t="str">
            <v/>
          </cell>
          <cell r="P886">
            <v>2</v>
          </cell>
          <cell r="Q886" t="str">
            <v>Н4</v>
          </cell>
          <cell r="R886" t="e">
            <v>#VALUE!</v>
          </cell>
          <cell r="T886" t="str">
            <v/>
          </cell>
          <cell r="U886">
            <v>2</v>
          </cell>
          <cell r="V886" t="str">
            <v>Н4</v>
          </cell>
          <cell r="W886" t="e">
            <v>#VALUE!</v>
          </cell>
          <cell r="Y886" t="str">
            <v/>
          </cell>
          <cell r="Z886">
            <v>2</v>
          </cell>
          <cell r="AA886" t="str">
            <v>Н4</v>
          </cell>
          <cell r="AB886" t="e">
            <v>#VALUE!</v>
          </cell>
          <cell r="AD886" t="str">
            <v/>
          </cell>
          <cell r="AE886">
            <v>2</v>
          </cell>
          <cell r="AF886" t="str">
            <v>Н4</v>
          </cell>
          <cell r="AG886" t="e">
            <v>#VALUE!</v>
          </cell>
          <cell r="AI886" t="str">
            <v/>
          </cell>
          <cell r="AJ886">
            <v>2</v>
          </cell>
          <cell r="AK886" t="str">
            <v>Н4</v>
          </cell>
          <cell r="AL886" t="e">
            <v>#VALUE!</v>
          </cell>
          <cell r="AO886">
            <v>2</v>
          </cell>
        </row>
        <row r="887">
          <cell r="A887" t="str">
            <v>6281/025</v>
          </cell>
          <cell r="B887">
            <v>962</v>
          </cell>
          <cell r="C887" t="str">
            <v>Доп.офис №6281/025</v>
          </cell>
          <cell r="D887" t="str">
            <v>П5:Дополнительный офис - специализированный филиал, обслуживающий физических лиц</v>
          </cell>
          <cell r="E887" t="str">
            <v>425000</v>
          </cell>
          <cell r="F887" t="str">
            <v>Республика Марий Эл</v>
          </cell>
          <cell r="G887" t="str">
            <v>г.Волжск, ул.Шестакова, 5</v>
          </cell>
          <cell r="H887" t="str">
            <v>(83631)49139</v>
          </cell>
          <cell r="I887" t="str">
            <v>Лукоянова Алиса Миннерафиловна</v>
          </cell>
          <cell r="K887">
            <v>2</v>
          </cell>
          <cell r="L887" t="str">
            <v>Н4:город (не являющийся центром субъекта РФ) с населением свыше 50 до 100 тыс. чел.</v>
          </cell>
          <cell r="M887" t="str">
            <v>23456</v>
          </cell>
          <cell r="N887" t="str">
            <v>09:00 18:00(13:00 14:00)|09:00 18:00(13:00 14:00)|09:00 18:00(13:00 14:00)|09:00 18:00(13:00 14:00)|09:00 14:00</v>
          </cell>
          <cell r="O887" t="str">
            <v/>
          </cell>
          <cell r="P887">
            <v>3</v>
          </cell>
          <cell r="Q887" t="str">
            <v>Н4</v>
          </cell>
          <cell r="R887" t="e">
            <v>#VALUE!</v>
          </cell>
          <cell r="T887" t="str">
            <v/>
          </cell>
          <cell r="U887">
            <v>3</v>
          </cell>
          <cell r="V887" t="str">
            <v>Н4</v>
          </cell>
          <cell r="W887" t="e">
            <v>#VALUE!</v>
          </cell>
          <cell r="Y887" t="str">
            <v/>
          </cell>
          <cell r="Z887">
            <v>3</v>
          </cell>
          <cell r="AA887" t="str">
            <v>Н4</v>
          </cell>
          <cell r="AB887" t="e">
            <v>#VALUE!</v>
          </cell>
          <cell r="AD887" t="str">
            <v/>
          </cell>
          <cell r="AE887">
            <v>3</v>
          </cell>
          <cell r="AF887" t="str">
            <v>Н4</v>
          </cell>
          <cell r="AG887" t="e">
            <v>#VALUE!</v>
          </cell>
          <cell r="AI887" t="str">
            <v/>
          </cell>
          <cell r="AJ887">
            <v>3</v>
          </cell>
          <cell r="AK887" t="str">
            <v>Н4</v>
          </cell>
          <cell r="AL887" t="e">
            <v>#VALUE!</v>
          </cell>
          <cell r="AO887">
            <v>3</v>
          </cell>
        </row>
        <row r="888">
          <cell r="A888" t="str">
            <v>6281/026</v>
          </cell>
          <cell r="B888">
            <v>963</v>
          </cell>
          <cell r="C888" t="str">
            <v>Доп.офис №6281/026</v>
          </cell>
          <cell r="D888" t="str">
            <v>П3:Дополнительный офис - универсальный филиал</v>
          </cell>
          <cell r="E888" t="str">
            <v>425060</v>
          </cell>
          <cell r="F888" t="str">
            <v>Республика Марий Эл</v>
          </cell>
          <cell r="G888" t="str">
            <v>г.Звенигово, ул.Ленина, 78</v>
          </cell>
          <cell r="H888" t="str">
            <v>(83645)72295</v>
          </cell>
          <cell r="I888" t="str">
            <v>и.о. Кустова Лариса Ивановна</v>
          </cell>
          <cell r="K888">
            <v>16</v>
          </cell>
          <cell r="L888" t="str">
            <v>Н5:город (не являющийся центром субъекта РФ) с населением до 50 тыс. чел.</v>
          </cell>
          <cell r="M888" t="str">
            <v>123456</v>
          </cell>
          <cell r="N888" t="str">
            <v>08:00 18:00|08:00 18:00|08:00 18:00|08:00 18:00|08:00 18:00|08:00 16:00</v>
          </cell>
          <cell r="O888" t="str">
            <v/>
          </cell>
          <cell r="P888">
            <v>7</v>
          </cell>
          <cell r="Q888" t="str">
            <v>Н5</v>
          </cell>
          <cell r="R888" t="e">
            <v>#VALUE!</v>
          </cell>
          <cell r="T888" t="str">
            <v/>
          </cell>
          <cell r="U888">
            <v>7</v>
          </cell>
          <cell r="V888" t="str">
            <v>Н5</v>
          </cell>
          <cell r="W888" t="e">
            <v>#VALUE!</v>
          </cell>
          <cell r="Y888" t="str">
            <v/>
          </cell>
          <cell r="Z888">
            <v>7</v>
          </cell>
          <cell r="AA888" t="str">
            <v>Н5</v>
          </cell>
          <cell r="AB888" t="e">
            <v>#VALUE!</v>
          </cell>
          <cell r="AD888" t="str">
            <v/>
          </cell>
          <cell r="AE888">
            <v>7</v>
          </cell>
          <cell r="AF888" t="str">
            <v>Н5</v>
          </cell>
          <cell r="AG888" t="e">
            <v>#VALUE!</v>
          </cell>
          <cell r="AI888" t="str">
            <v/>
          </cell>
          <cell r="AJ888">
            <v>7</v>
          </cell>
          <cell r="AK888" t="str">
            <v>Н5</v>
          </cell>
          <cell r="AL888" t="e">
            <v>#VALUE!</v>
          </cell>
          <cell r="AO888">
            <v>7</v>
          </cell>
        </row>
        <row r="889">
          <cell r="A889" t="str">
            <v>6281/027</v>
          </cell>
          <cell r="B889">
            <v>964</v>
          </cell>
          <cell r="C889" t="str">
            <v>Доп.офис №6281/027</v>
          </cell>
          <cell r="D889" t="str">
            <v>П5:Дополнительный офис - специализированный филиал, обслуживающий физических лиц</v>
          </cell>
          <cell r="E889" t="str">
            <v>425090</v>
          </cell>
          <cell r="F889" t="str">
            <v>Республика Марий Эл</v>
          </cell>
          <cell r="G889" t="str">
            <v>пгт.Красногорск, ул.Центральная, 49</v>
          </cell>
          <cell r="H889" t="str">
            <v>(83645)65204</v>
          </cell>
          <cell r="I889" t="str">
            <v>Веселова Любовь Ивановна</v>
          </cell>
          <cell r="K889">
            <v>5</v>
          </cell>
          <cell r="L889" t="str">
            <v>Н6:городской населенный пункт (поселек городского типа, рабочий поселок)</v>
          </cell>
          <cell r="M889" t="str">
            <v>23456</v>
          </cell>
          <cell r="N889" t="str">
            <v>08:30 17:30(13:00 14:00)|08:30 17:30(13:00 14:00)|08:30 17:30(13:00 14:00)|08:30 17:30(13:00 14:00)|09:00 14:00</v>
          </cell>
          <cell r="O889" t="str">
            <v/>
          </cell>
          <cell r="P889">
            <v>3</v>
          </cell>
          <cell r="Q889" t="str">
            <v>Н6</v>
          </cell>
          <cell r="R889" t="e">
            <v>#VALUE!</v>
          </cell>
          <cell r="T889" t="str">
            <v/>
          </cell>
          <cell r="U889">
            <v>3</v>
          </cell>
          <cell r="V889" t="str">
            <v>Н6</v>
          </cell>
          <cell r="W889" t="e">
            <v>#VALUE!</v>
          </cell>
          <cell r="Y889" t="str">
            <v/>
          </cell>
          <cell r="Z889">
            <v>3</v>
          </cell>
          <cell r="AA889" t="str">
            <v>Н6</v>
          </cell>
          <cell r="AB889" t="e">
            <v>#VALUE!</v>
          </cell>
          <cell r="AD889" t="str">
            <v/>
          </cell>
          <cell r="AE889">
            <v>3</v>
          </cell>
          <cell r="AF889" t="str">
            <v>Н6</v>
          </cell>
          <cell r="AG889" t="e">
            <v>#VALUE!</v>
          </cell>
          <cell r="AI889" t="str">
            <v/>
          </cell>
          <cell r="AJ889">
            <v>3</v>
          </cell>
          <cell r="AK889" t="str">
            <v>Н6</v>
          </cell>
          <cell r="AL889" t="e">
            <v>#VALUE!</v>
          </cell>
          <cell r="AO889">
            <v>3</v>
          </cell>
        </row>
        <row r="890">
          <cell r="A890" t="str">
            <v>6281/028</v>
          </cell>
          <cell r="B890">
            <v>965</v>
          </cell>
          <cell r="C890" t="str">
            <v>Опер.касса №6281/028</v>
          </cell>
          <cell r="D890" t="str">
            <v>П6:Операционная касса вне кассового узла</v>
          </cell>
          <cell r="E890" t="str">
            <v>425073</v>
          </cell>
          <cell r="F890" t="str">
            <v>Республика Марий Эл</v>
          </cell>
          <cell r="G890" t="str">
            <v>с.Кужмара, ул.Центральная, 18</v>
          </cell>
          <cell r="H890" t="str">
            <v>(83645)63145</v>
          </cell>
          <cell r="I890" t="str">
            <v>Забелина Галина Васильевна</v>
          </cell>
          <cell r="K890">
            <v>0.5</v>
          </cell>
          <cell r="L890" t="str">
            <v>Н7:сельский населенный пункт</v>
          </cell>
          <cell r="M890" t="str">
            <v>234</v>
          </cell>
          <cell r="N890" t="str">
            <v>09:00 16:20(12:00 13:00)|09:00 16:20(12:00 13:00)|09:00 16:20(12:00 13:00)</v>
          </cell>
          <cell r="O890" t="str">
            <v/>
          </cell>
          <cell r="P890">
            <v>1</v>
          </cell>
          <cell r="Q890" t="str">
            <v>Н7</v>
          </cell>
          <cell r="R890" t="e">
            <v>#VALUE!</v>
          </cell>
          <cell r="T890" t="str">
            <v/>
          </cell>
          <cell r="U890">
            <v>1</v>
          </cell>
          <cell r="V890" t="str">
            <v>Н7</v>
          </cell>
          <cell r="W890" t="e">
            <v>#VALUE!</v>
          </cell>
          <cell r="Y890" t="str">
            <v/>
          </cell>
          <cell r="Z890">
            <v>1</v>
          </cell>
          <cell r="AA890" t="str">
            <v>Н7</v>
          </cell>
          <cell r="AB890" t="e">
            <v>#VALUE!</v>
          </cell>
          <cell r="AD890" t="str">
            <v/>
          </cell>
          <cell r="AE890">
            <v>1</v>
          </cell>
          <cell r="AF890" t="str">
            <v>Н7</v>
          </cell>
          <cell r="AG890" t="e">
            <v>#VALUE!</v>
          </cell>
          <cell r="AI890" t="str">
            <v/>
          </cell>
          <cell r="AJ890">
            <v>1</v>
          </cell>
          <cell r="AK890" t="str">
            <v>Н7</v>
          </cell>
          <cell r="AL890" t="e">
            <v>#VALUE!</v>
          </cell>
          <cell r="AO890">
            <v>1</v>
          </cell>
        </row>
        <row r="891">
          <cell r="A891" t="str">
            <v>6281/030</v>
          </cell>
          <cell r="B891">
            <v>967</v>
          </cell>
          <cell r="C891" t="str">
            <v>Опер.касса №6281/030</v>
          </cell>
          <cell r="D891" t="str">
            <v>П6:Операционная касса вне кассового узла</v>
          </cell>
          <cell r="E891" t="str">
            <v>425070</v>
          </cell>
          <cell r="F891" t="str">
            <v>Республика Марий Эл</v>
          </cell>
          <cell r="G891" t="str">
            <v>п.Шелангер, ул.Железнодорожная, 3</v>
          </cell>
          <cell r="H891" t="str">
            <v>(83645)69060</v>
          </cell>
          <cell r="I891" t="str">
            <v>вакансия</v>
          </cell>
          <cell r="K891">
            <v>0.25</v>
          </cell>
          <cell r="L891" t="str">
            <v>Н7:сельский населенный пункт</v>
          </cell>
          <cell r="M891" t="str">
            <v>24</v>
          </cell>
          <cell r="N891" t="str">
            <v>11:30 16:30|11:30 16:30</v>
          </cell>
          <cell r="O891" t="str">
            <v/>
          </cell>
          <cell r="P891">
            <v>1</v>
          </cell>
          <cell r="Q891" t="str">
            <v>Н7</v>
          </cell>
          <cell r="R891" t="e">
            <v>#VALUE!</v>
          </cell>
          <cell r="T891" t="str">
            <v/>
          </cell>
          <cell r="U891">
            <v>1</v>
          </cell>
          <cell r="V891" t="str">
            <v>Н7</v>
          </cell>
          <cell r="W891" t="e">
            <v>#VALUE!</v>
          </cell>
          <cell r="Y891" t="str">
            <v/>
          </cell>
          <cell r="Z891">
            <v>1</v>
          </cell>
          <cell r="AA891" t="str">
            <v>Н7</v>
          </cell>
          <cell r="AB891" t="e">
            <v>#VALUE!</v>
          </cell>
          <cell r="AD891" t="str">
            <v/>
          </cell>
          <cell r="AE891">
            <v>1</v>
          </cell>
          <cell r="AF891" t="str">
            <v>Н7</v>
          </cell>
          <cell r="AG891" t="e">
            <v>#VALUE!</v>
          </cell>
          <cell r="AI891" t="str">
            <v/>
          </cell>
          <cell r="AJ891">
            <v>1</v>
          </cell>
          <cell r="AK891" t="str">
            <v>Н7</v>
          </cell>
          <cell r="AL891" t="e">
            <v>#VALUE!</v>
          </cell>
          <cell r="AO891">
            <v>1</v>
          </cell>
        </row>
        <row r="892">
          <cell r="A892" t="str">
            <v>6281/031</v>
          </cell>
          <cell r="B892">
            <v>968</v>
          </cell>
          <cell r="C892" t="str">
            <v>Опер.касса №6281/031</v>
          </cell>
          <cell r="D892" t="str">
            <v>П6:Операционная касса вне кассового узла</v>
          </cell>
          <cell r="E892" t="str">
            <v>425050</v>
          </cell>
          <cell r="F892" t="str">
            <v>Республика Марий Эл</v>
          </cell>
          <cell r="G892" t="str">
            <v>пгт.Суслонгер, ул.Железнодорожная, 60</v>
          </cell>
          <cell r="H892" t="str">
            <v>(83645)67682</v>
          </cell>
          <cell r="I892" t="str">
            <v>Орешкина Екатерина Ивановна</v>
          </cell>
          <cell r="K892">
            <v>1</v>
          </cell>
          <cell r="L892" t="str">
            <v>Н6:городской населенный пункт (поселек городского типа, рабочий поселок)</v>
          </cell>
          <cell r="M892" t="str">
            <v>23456</v>
          </cell>
          <cell r="N892" t="str">
            <v>08:00 16:30(13:00 14:00)|08:00 16:30(13:00 14:00)|08:00 16:30(13:00 14:00)|08:00 16:30(13:00 14:00)|08:00 13:00</v>
          </cell>
          <cell r="O892" t="str">
            <v/>
          </cell>
          <cell r="P892">
            <v>1</v>
          </cell>
          <cell r="Q892" t="str">
            <v>Н6</v>
          </cell>
          <cell r="R892" t="e">
            <v>#VALUE!</v>
          </cell>
          <cell r="T892" t="str">
            <v/>
          </cell>
          <cell r="U892">
            <v>1</v>
          </cell>
          <cell r="V892" t="str">
            <v>Н6</v>
          </cell>
          <cell r="W892" t="e">
            <v>#VALUE!</v>
          </cell>
          <cell r="Y892" t="str">
            <v/>
          </cell>
          <cell r="Z892">
            <v>1</v>
          </cell>
          <cell r="AA892" t="str">
            <v>Н6</v>
          </cell>
          <cell r="AB892" t="e">
            <v>#VALUE!</v>
          </cell>
          <cell r="AD892" t="str">
            <v/>
          </cell>
          <cell r="AE892">
            <v>1</v>
          </cell>
          <cell r="AF892" t="str">
            <v>Н6</v>
          </cell>
          <cell r="AG892" t="e">
            <v>#VALUE!</v>
          </cell>
          <cell r="AI892" t="str">
            <v/>
          </cell>
          <cell r="AJ892">
            <v>1</v>
          </cell>
          <cell r="AK892" t="str">
            <v>Н6</v>
          </cell>
          <cell r="AL892" t="e">
            <v>#VALUE!</v>
          </cell>
          <cell r="AO892">
            <v>1</v>
          </cell>
        </row>
        <row r="893">
          <cell r="A893" t="str">
            <v>6281/032</v>
          </cell>
          <cell r="B893">
            <v>969</v>
          </cell>
          <cell r="C893" t="str">
            <v>Опер.касса №6281/032</v>
          </cell>
          <cell r="D893" t="str">
            <v>П6:Операционная касса вне кассового узла</v>
          </cell>
          <cell r="E893" t="str">
            <v>425051</v>
          </cell>
          <cell r="F893" t="str">
            <v>Республика Марий Эл</v>
          </cell>
          <cell r="G893" t="str">
            <v>пгт.Мочалище, ул.Школьная, 17А</v>
          </cell>
          <cell r="H893" t="str">
            <v>(83645)63901</v>
          </cell>
          <cell r="I893" t="str">
            <v>Мишкина Ираида Германовна</v>
          </cell>
          <cell r="K893">
            <v>0.5</v>
          </cell>
          <cell r="L893" t="str">
            <v>Н6:городской населенный пункт (поселек городского типа, рабочий поселок)</v>
          </cell>
          <cell r="M893" t="str">
            <v>234</v>
          </cell>
          <cell r="N893" t="str">
            <v>08:00 15:20(12:00 13:00)|08:00 15:20(12:00 13:00)|08:00 15:20(12:00 13:00)</v>
          </cell>
          <cell r="O893" t="str">
            <v/>
          </cell>
          <cell r="P893">
            <v>1</v>
          </cell>
          <cell r="Q893" t="str">
            <v>Н6</v>
          </cell>
          <cell r="R893" t="e">
            <v>#VALUE!</v>
          </cell>
          <cell r="T893" t="str">
            <v/>
          </cell>
          <cell r="U893">
            <v>1</v>
          </cell>
          <cell r="V893" t="str">
            <v>Н6</v>
          </cell>
          <cell r="W893" t="e">
            <v>#VALUE!</v>
          </cell>
          <cell r="Y893" t="str">
            <v/>
          </cell>
          <cell r="Z893">
            <v>1</v>
          </cell>
          <cell r="AA893" t="str">
            <v>Н6</v>
          </cell>
          <cell r="AB893" t="e">
            <v>#VALUE!</v>
          </cell>
          <cell r="AD893" t="str">
            <v/>
          </cell>
          <cell r="AE893">
            <v>1</v>
          </cell>
          <cell r="AF893" t="str">
            <v>Н6</v>
          </cell>
          <cell r="AG893" t="e">
            <v>#VALUE!</v>
          </cell>
          <cell r="AI893" t="str">
            <v/>
          </cell>
          <cell r="AJ893">
            <v>1</v>
          </cell>
          <cell r="AK893" t="str">
            <v>Н6</v>
          </cell>
          <cell r="AL893" t="e">
            <v>#VALUE!</v>
          </cell>
          <cell r="AO893">
            <v>1</v>
          </cell>
        </row>
        <row r="894">
          <cell r="A894" t="str">
            <v>6281/033</v>
          </cell>
          <cell r="B894">
            <v>970</v>
          </cell>
          <cell r="C894" t="str">
            <v>Опер.касса №6281/033</v>
          </cell>
          <cell r="D894" t="str">
            <v>П6:Операционная касса вне кассового узла</v>
          </cell>
          <cell r="E894" t="str">
            <v>425071</v>
          </cell>
          <cell r="F894" t="str">
            <v>Республика Марий Эл</v>
          </cell>
          <cell r="G894" t="str">
            <v>с.Кокшамары, ул.Почтовая, 3</v>
          </cell>
          <cell r="H894" t="str">
            <v>(83645)64413</v>
          </cell>
          <cell r="I894" t="str">
            <v>Ласточкина Вера Геннадьевна</v>
          </cell>
          <cell r="K894">
            <v>0.25</v>
          </cell>
          <cell r="L894" t="str">
            <v>Н7:сельский населенный пункт</v>
          </cell>
          <cell r="M894" t="str">
            <v>24</v>
          </cell>
          <cell r="N894" t="str">
            <v>09:00 13:30|09:00 13:30</v>
          </cell>
          <cell r="O894" t="str">
            <v/>
          </cell>
          <cell r="P894">
            <v>1</v>
          </cell>
          <cell r="Q894" t="str">
            <v>Н7</v>
          </cell>
          <cell r="R894" t="e">
            <v>#VALUE!</v>
          </cell>
          <cell r="T894" t="str">
            <v/>
          </cell>
          <cell r="U894">
            <v>1</v>
          </cell>
          <cell r="V894" t="str">
            <v>Н7</v>
          </cell>
          <cell r="W894" t="e">
            <v>#VALUE!</v>
          </cell>
          <cell r="Y894" t="str">
            <v/>
          </cell>
          <cell r="Z894">
            <v>1</v>
          </cell>
          <cell r="AA894" t="str">
            <v>Н7</v>
          </cell>
          <cell r="AB894" t="e">
            <v>#VALUE!</v>
          </cell>
          <cell r="AD894" t="str">
            <v/>
          </cell>
          <cell r="AE894">
            <v>1</v>
          </cell>
          <cell r="AF894" t="str">
            <v>Н7</v>
          </cell>
          <cell r="AG894" t="e">
            <v>#VALUE!</v>
          </cell>
          <cell r="AI894" t="str">
            <v/>
          </cell>
          <cell r="AJ894">
            <v>1</v>
          </cell>
          <cell r="AK894" t="str">
            <v>Н7</v>
          </cell>
          <cell r="AL894" t="e">
            <v>#VALUE!</v>
          </cell>
          <cell r="AO894">
            <v>1</v>
          </cell>
        </row>
        <row r="895">
          <cell r="A895" t="str">
            <v>6281/034</v>
          </cell>
          <cell r="B895">
            <v>971</v>
          </cell>
          <cell r="C895" t="str">
            <v>Доп.офис №6281/034</v>
          </cell>
          <cell r="D895" t="str">
            <v>П5:Дополнительный офис - специализированный филиал, обслуживающий физических лиц</v>
          </cell>
          <cell r="E895" t="str">
            <v>425090</v>
          </cell>
          <cell r="F895" t="str">
            <v>Республика Марий Эл</v>
          </cell>
          <cell r="G895" t="str">
            <v>пгт.Красногорск, ул.Машиностроителей, 1</v>
          </cell>
          <cell r="H895" t="str">
            <v>(83645)69060</v>
          </cell>
          <cell r="I895" t="str">
            <v>Скрипина Юлия Николаевна</v>
          </cell>
          <cell r="K895">
            <v>2</v>
          </cell>
          <cell r="L895" t="str">
            <v>Н6:городской населенный пункт (поселек городского типа, рабочий поселок)</v>
          </cell>
          <cell r="M895" t="str">
            <v>23456</v>
          </cell>
          <cell r="N895" t="str">
            <v>08:30 17:30(13:00 14:00)|08:30 17:30(13:00 14:00)|08:30 17:30(13:00 14:00)|08:30 17:30(13:00 14:00)|09:00 14:00</v>
          </cell>
          <cell r="O895" t="str">
            <v/>
          </cell>
          <cell r="P895">
            <v>2</v>
          </cell>
          <cell r="Q895" t="str">
            <v>Н6</v>
          </cell>
          <cell r="R895" t="e">
            <v>#VALUE!</v>
          </cell>
          <cell r="T895" t="str">
            <v/>
          </cell>
          <cell r="U895">
            <v>2</v>
          </cell>
          <cell r="V895" t="str">
            <v>Н6</v>
          </cell>
          <cell r="W895" t="e">
            <v>#VALUE!</v>
          </cell>
          <cell r="Y895" t="str">
            <v/>
          </cell>
          <cell r="Z895">
            <v>2</v>
          </cell>
          <cell r="AA895" t="str">
            <v>Н6</v>
          </cell>
          <cell r="AB895" t="e">
            <v>#VALUE!</v>
          </cell>
          <cell r="AD895" t="str">
            <v/>
          </cell>
          <cell r="AE895">
            <v>2</v>
          </cell>
          <cell r="AF895" t="str">
            <v>Н6</v>
          </cell>
          <cell r="AG895" t="e">
            <v>#VALUE!</v>
          </cell>
          <cell r="AI895" t="str">
            <v/>
          </cell>
          <cell r="AJ895">
            <v>2</v>
          </cell>
          <cell r="AK895" t="str">
            <v>Н6</v>
          </cell>
          <cell r="AL895" t="e">
            <v>#VALUE!</v>
          </cell>
          <cell r="AO895">
            <v>2</v>
          </cell>
        </row>
        <row r="896">
          <cell r="A896" t="str">
            <v>6281/06</v>
          </cell>
          <cell r="B896">
            <v>972</v>
          </cell>
          <cell r="C896" t="str">
            <v>Опер.касса №6281/06</v>
          </cell>
          <cell r="D896" t="str">
            <v>П6:Операционная касса вне кассового узла</v>
          </cell>
          <cell r="E896" t="str">
            <v>425005</v>
          </cell>
          <cell r="F896" t="str">
            <v>Республика Марий Эл</v>
          </cell>
          <cell r="G896" t="str">
            <v>г.Волжск, ул.Советская, 10</v>
          </cell>
          <cell r="H896" t="str">
            <v>(83631)61731</v>
          </cell>
          <cell r="I896" t="str">
            <v>Яковлева Ольга Николаевна</v>
          </cell>
          <cell r="K896">
            <v>2</v>
          </cell>
          <cell r="L896" t="str">
            <v>Н4:город (не являющийся центром субъекта РФ) с населением свыше 50 до 100 тыс. чел.</v>
          </cell>
          <cell r="M896" t="str">
            <v>12345</v>
          </cell>
          <cell r="N896" t="str">
            <v>09:00 18:00(13:00 14:00)|09:00 18:00(13:00 14:00)|09:00 18:00(13:00 14:00)|09:00 18:00(13:00 14:00)|09:00 14:00</v>
          </cell>
          <cell r="O896" t="str">
            <v/>
          </cell>
          <cell r="P896">
            <v>2</v>
          </cell>
          <cell r="Q896" t="str">
            <v>Н4</v>
          </cell>
          <cell r="R896" t="e">
            <v>#VALUE!</v>
          </cell>
          <cell r="T896" t="str">
            <v/>
          </cell>
          <cell r="U896">
            <v>2</v>
          </cell>
          <cell r="V896" t="str">
            <v>Н4</v>
          </cell>
          <cell r="W896" t="e">
            <v>#VALUE!</v>
          </cell>
          <cell r="Y896" t="str">
            <v/>
          </cell>
          <cell r="Z896">
            <v>2</v>
          </cell>
          <cell r="AA896" t="str">
            <v>Н4</v>
          </cell>
          <cell r="AB896" t="e">
            <v>#VALUE!</v>
          </cell>
          <cell r="AD896" t="str">
            <v/>
          </cell>
          <cell r="AE896">
            <v>2</v>
          </cell>
          <cell r="AF896" t="str">
            <v>Н4</v>
          </cell>
          <cell r="AG896" t="e">
            <v>#VALUE!</v>
          </cell>
          <cell r="AI896" t="str">
            <v/>
          </cell>
          <cell r="AJ896">
            <v>2</v>
          </cell>
          <cell r="AK896" t="str">
            <v>Н4</v>
          </cell>
          <cell r="AL896" t="e">
            <v>#VALUE!</v>
          </cell>
          <cell r="AO896">
            <v>2</v>
          </cell>
        </row>
        <row r="897">
          <cell r="A897" t="str">
            <v>8614</v>
          </cell>
          <cell r="B897">
            <v>985</v>
          </cell>
          <cell r="C897" t="str">
            <v>Марий Эл отделение №8614</v>
          </cell>
          <cell r="D897" t="str">
            <v>П2:Отделение Сбербанка России</v>
          </cell>
          <cell r="E897" t="str">
            <v>424000</v>
          </cell>
          <cell r="F897" t="str">
            <v>Республика Марий Эл</v>
          </cell>
          <cell r="G897" t="str">
            <v>г.Йошкар-Ола, ул.Карла Маркса, 109-б</v>
          </cell>
          <cell r="H897" t="str">
            <v>(8362)417081</v>
          </cell>
          <cell r="I897" t="str">
            <v>Цивильский Валентин Александрович</v>
          </cell>
          <cell r="J897" t="str">
            <v>Куцая Валентина Николаевна</v>
          </cell>
          <cell r="K897">
            <v>421</v>
          </cell>
          <cell r="L897" t="str">
            <v>Н1:город - центр субъекта Российской Федерации</v>
          </cell>
          <cell r="M897" t="str">
            <v>12345</v>
          </cell>
          <cell r="N897" t="str">
            <v>09:00 16:00|09:00 16:00|09:00 16:00|09:00 16:00|09:00 16:00</v>
          </cell>
          <cell r="O897" t="str">
            <v/>
          </cell>
          <cell r="P897">
            <v>25</v>
          </cell>
          <cell r="Q897" t="str">
            <v>Н1</v>
          </cell>
          <cell r="R897" t="e">
            <v>#VALUE!</v>
          </cell>
          <cell r="T897" t="str">
            <v/>
          </cell>
          <cell r="U897">
            <v>25</v>
          </cell>
          <cell r="V897" t="str">
            <v>Н1</v>
          </cell>
          <cell r="W897" t="e">
            <v>#VALUE!</v>
          </cell>
          <cell r="Y897" t="str">
            <v/>
          </cell>
          <cell r="Z897">
            <v>25</v>
          </cell>
          <cell r="AA897" t="str">
            <v>Н1</v>
          </cell>
          <cell r="AB897" t="e">
            <v>#VALUE!</v>
          </cell>
          <cell r="AD897" t="str">
            <v/>
          </cell>
          <cell r="AE897">
            <v>25</v>
          </cell>
          <cell r="AF897" t="str">
            <v>Н1</v>
          </cell>
          <cell r="AG897" t="e">
            <v>#VALUE!</v>
          </cell>
          <cell r="AI897" t="str">
            <v/>
          </cell>
          <cell r="AJ897">
            <v>25</v>
          </cell>
          <cell r="AK897" t="str">
            <v>Н1</v>
          </cell>
          <cell r="AL897" t="e">
            <v>#VALUE!</v>
          </cell>
          <cell r="AO897">
            <v>25</v>
          </cell>
        </row>
        <row r="898">
          <cell r="A898" t="str">
            <v>8614/010</v>
          </cell>
          <cell r="B898">
            <v>986</v>
          </cell>
          <cell r="C898" t="str">
            <v>Опер.касса №8614/010</v>
          </cell>
          <cell r="D898" t="str">
            <v>П6:Операционная касса вне кассового узла</v>
          </cell>
          <cell r="E898" t="str">
            <v>424027</v>
          </cell>
          <cell r="F898" t="str">
            <v>Республика Марий Эл</v>
          </cell>
          <cell r="G898" t="str">
            <v>п.Сурок, ул.Спортивная, 15</v>
          </cell>
          <cell r="H898" t="str">
            <v>(8362)229122</v>
          </cell>
          <cell r="I898" t="str">
            <v>Караева Оксана Анатольевна</v>
          </cell>
          <cell r="K898">
            <v>0.75</v>
          </cell>
          <cell r="L898" t="str">
            <v>Н7:сельский населенный пункт</v>
          </cell>
          <cell r="M898" t="str">
            <v>2356</v>
          </cell>
          <cell r="N898" t="str">
            <v>09:00 17:15(13:00 14:00)|09:00 17:15(13:00 14:00)|09:00 17:15(13:00 14:00)|09:00 17:15(13:00 14:00)</v>
          </cell>
          <cell r="O898" t="str">
            <v/>
          </cell>
          <cell r="P898">
            <v>1</v>
          </cell>
          <cell r="Q898" t="str">
            <v>Н7</v>
          </cell>
          <cell r="R898" t="e">
            <v>#VALUE!</v>
          </cell>
          <cell r="T898" t="str">
            <v/>
          </cell>
          <cell r="U898">
            <v>1</v>
          </cell>
          <cell r="V898" t="str">
            <v>Н7</v>
          </cell>
          <cell r="W898" t="e">
            <v>#VALUE!</v>
          </cell>
          <cell r="Y898" t="str">
            <v/>
          </cell>
          <cell r="Z898">
            <v>1</v>
          </cell>
          <cell r="AA898" t="str">
            <v>Н7</v>
          </cell>
          <cell r="AB898" t="e">
            <v>#VALUE!</v>
          </cell>
          <cell r="AD898" t="str">
            <v/>
          </cell>
          <cell r="AE898">
            <v>1</v>
          </cell>
          <cell r="AF898" t="str">
            <v>Н7</v>
          </cell>
          <cell r="AG898" t="e">
            <v>#VALUE!</v>
          </cell>
          <cell r="AI898" t="str">
            <v/>
          </cell>
          <cell r="AJ898">
            <v>1</v>
          </cell>
          <cell r="AK898" t="str">
            <v>Н7</v>
          </cell>
          <cell r="AL898" t="e">
            <v>#VALUE!</v>
          </cell>
          <cell r="AO898">
            <v>1</v>
          </cell>
        </row>
        <row r="899">
          <cell r="A899" t="str">
            <v>8614/011</v>
          </cell>
          <cell r="B899">
            <v>987</v>
          </cell>
          <cell r="C899" t="str">
            <v>Опер.касса №8614/011</v>
          </cell>
          <cell r="D899" t="str">
            <v>П6:Операционная касса вне кассового узла</v>
          </cell>
          <cell r="E899" t="str">
            <v>424002</v>
          </cell>
          <cell r="F899" t="str">
            <v>Республика Марий Эл</v>
          </cell>
          <cell r="G899" t="str">
            <v>г.Йошкар-Ола, ул.Первомайская, 122</v>
          </cell>
          <cell r="H899" t="str">
            <v>(8362)684011</v>
          </cell>
          <cell r="I899" t="str">
            <v>Галиуллина Дилара Нурисламовна</v>
          </cell>
          <cell r="K899">
            <v>5</v>
          </cell>
          <cell r="L899" t="str">
            <v>Н1:город - центр субъекта Российской Федерации</v>
          </cell>
          <cell r="M899" t="str">
            <v>123456</v>
          </cell>
          <cell r="N899" t="str">
            <v>09:00 19:00(14:00 15:00)|09:00 19:00(14:00 15:00)|09:00 19:00(14:00 15:00)|09:00 19:00(14:00 15:00)|09:00 19:00(14:00 15:00)|09:00 17:00(14:00 15:00)</v>
          </cell>
          <cell r="O899" t="str">
            <v/>
          </cell>
          <cell r="P899">
            <v>3</v>
          </cell>
          <cell r="Q899" t="str">
            <v>Н1</v>
          </cell>
          <cell r="R899" t="e">
            <v>#VALUE!</v>
          </cell>
          <cell r="T899" t="str">
            <v/>
          </cell>
          <cell r="U899">
            <v>3</v>
          </cell>
          <cell r="V899" t="str">
            <v>Н1</v>
          </cell>
          <cell r="W899" t="e">
            <v>#VALUE!</v>
          </cell>
          <cell r="Y899" t="str">
            <v/>
          </cell>
          <cell r="Z899">
            <v>3</v>
          </cell>
          <cell r="AA899" t="str">
            <v>Н1</v>
          </cell>
          <cell r="AB899" t="e">
            <v>#VALUE!</v>
          </cell>
          <cell r="AD899" t="str">
            <v/>
          </cell>
          <cell r="AE899">
            <v>3</v>
          </cell>
          <cell r="AF899" t="str">
            <v>Н1</v>
          </cell>
          <cell r="AG899" t="e">
            <v>#VALUE!</v>
          </cell>
          <cell r="AI899" t="str">
            <v/>
          </cell>
          <cell r="AJ899">
            <v>3</v>
          </cell>
          <cell r="AK899" t="str">
            <v>Н1</v>
          </cell>
          <cell r="AL899" t="e">
            <v>#VALUE!</v>
          </cell>
          <cell r="AO899">
            <v>3</v>
          </cell>
        </row>
        <row r="900">
          <cell r="A900" t="str">
            <v>8614/012</v>
          </cell>
          <cell r="B900">
            <v>988</v>
          </cell>
          <cell r="C900" t="str">
            <v>Опер.касса №8614/012</v>
          </cell>
          <cell r="D900" t="str">
            <v>П6:Операционная касса вне кассового узла</v>
          </cell>
          <cell r="E900" t="str">
            <v>424910</v>
          </cell>
          <cell r="F900" t="str">
            <v>Республика Марий Эл</v>
          </cell>
          <cell r="G900" t="str">
            <v>п.Силикатный, ул.Мира, 37</v>
          </cell>
          <cell r="H900" t="str">
            <v>(8362)223786</v>
          </cell>
          <cell r="I900" t="str">
            <v>Кайгородова Наталья Николаевна</v>
          </cell>
          <cell r="K900">
            <v>0.75</v>
          </cell>
          <cell r="L900" t="str">
            <v>Н7:сельский населенный пункт</v>
          </cell>
          <cell r="M900" t="str">
            <v>2356</v>
          </cell>
          <cell r="N900" t="str">
            <v>09:00 17:15(13:00 14:00)|09:00 17:15(13:00 14:00)|09:00 17:15(13:00 14:00)|09:00 17:15(13:00 14:00)</v>
          </cell>
          <cell r="O900" t="str">
            <v/>
          </cell>
          <cell r="P900">
            <v>1</v>
          </cell>
          <cell r="Q900" t="str">
            <v>Н7</v>
          </cell>
          <cell r="R900" t="e">
            <v>#VALUE!</v>
          </cell>
          <cell r="T900" t="str">
            <v/>
          </cell>
          <cell r="U900">
            <v>1</v>
          </cell>
          <cell r="V900" t="str">
            <v>Н7</v>
          </cell>
          <cell r="W900" t="e">
            <v>#VALUE!</v>
          </cell>
          <cell r="Y900" t="str">
            <v/>
          </cell>
          <cell r="Z900">
            <v>1</v>
          </cell>
          <cell r="AA900" t="str">
            <v>Н7</v>
          </cell>
          <cell r="AB900" t="e">
            <v>#VALUE!</v>
          </cell>
          <cell r="AD900" t="str">
            <v/>
          </cell>
          <cell r="AE900">
            <v>1</v>
          </cell>
          <cell r="AF900" t="str">
            <v>Н7</v>
          </cell>
          <cell r="AG900" t="e">
            <v>#VALUE!</v>
          </cell>
          <cell r="AI900" t="str">
            <v/>
          </cell>
          <cell r="AJ900">
            <v>1</v>
          </cell>
          <cell r="AK900" t="str">
            <v>Н7</v>
          </cell>
          <cell r="AL900" t="e">
            <v>#VALUE!</v>
          </cell>
          <cell r="AO900">
            <v>1</v>
          </cell>
        </row>
        <row r="901">
          <cell r="A901" t="str">
            <v>8614/013</v>
          </cell>
          <cell r="B901">
            <v>989</v>
          </cell>
          <cell r="C901" t="str">
            <v>Доп.офис №8614/013</v>
          </cell>
          <cell r="D901" t="str">
            <v>П5:Дополнительный офис - специализированный филиал, обслуживающий физических лиц</v>
          </cell>
          <cell r="E901" t="str">
            <v>424039</v>
          </cell>
          <cell r="F901" t="str">
            <v>Республика Марий Эл</v>
          </cell>
          <cell r="G901" t="str">
            <v>г.Йошкар-Ола, ул.Подольских Курсантов, 19</v>
          </cell>
          <cell r="H901" t="str">
            <v>(8362)684013</v>
          </cell>
          <cell r="I901" t="str">
            <v>Иванушкина Раиса Валентиновна</v>
          </cell>
          <cell r="K901">
            <v>9</v>
          </cell>
          <cell r="L901" t="str">
            <v>Н1:город - центр субъекта Российской Федерации</v>
          </cell>
          <cell r="M901" t="str">
            <v>123456</v>
          </cell>
          <cell r="N901" t="str">
            <v>09:00 19:00|09:00 19:00|09:00 19:00|09:00 19:00|09:00 19:00|09:00 16:00</v>
          </cell>
          <cell r="O901" t="str">
            <v/>
          </cell>
          <cell r="P901">
            <v>7</v>
          </cell>
          <cell r="Q901" t="str">
            <v>Н1</v>
          </cell>
          <cell r="R901" t="e">
            <v>#VALUE!</v>
          </cell>
          <cell r="T901" t="str">
            <v/>
          </cell>
          <cell r="U901">
            <v>7</v>
          </cell>
          <cell r="V901" t="str">
            <v>Н1</v>
          </cell>
          <cell r="W901" t="e">
            <v>#VALUE!</v>
          </cell>
          <cell r="Y901" t="str">
            <v/>
          </cell>
          <cell r="Z901">
            <v>7</v>
          </cell>
          <cell r="AA901" t="str">
            <v>Н1</v>
          </cell>
          <cell r="AB901" t="e">
            <v>#VALUE!</v>
          </cell>
          <cell r="AD901" t="str">
            <v/>
          </cell>
          <cell r="AE901">
            <v>7</v>
          </cell>
          <cell r="AF901" t="str">
            <v>Н1</v>
          </cell>
          <cell r="AG901" t="e">
            <v>#VALUE!</v>
          </cell>
          <cell r="AI901" t="str">
            <v/>
          </cell>
          <cell r="AJ901">
            <v>7</v>
          </cell>
          <cell r="AK901" t="str">
            <v>Н1</v>
          </cell>
          <cell r="AL901" t="e">
            <v>#VALUE!</v>
          </cell>
          <cell r="AO901">
            <v>7</v>
          </cell>
        </row>
        <row r="902">
          <cell r="A902" t="str">
            <v>8614/014</v>
          </cell>
          <cell r="B902">
            <v>990</v>
          </cell>
          <cell r="C902" t="str">
            <v>Опер.касса №8614/014</v>
          </cell>
          <cell r="D902" t="str">
            <v>П6:Операционная касса вне кассового узла</v>
          </cell>
          <cell r="E902" t="str">
            <v>424019</v>
          </cell>
          <cell r="F902" t="str">
            <v>Республика Марий Эл</v>
          </cell>
          <cell r="G902" t="str">
            <v>г.Йошкар-Ола, ул.Зеленая, 2А</v>
          </cell>
          <cell r="H902" t="str">
            <v>(8362)684014</v>
          </cell>
          <cell r="I902" t="str">
            <v>Ильдаркина Татьяна Ивановна</v>
          </cell>
          <cell r="K902">
            <v>6</v>
          </cell>
          <cell r="L902" t="str">
            <v>Н1:город - центр субъекта Российской Федерации</v>
          </cell>
          <cell r="M902" t="str">
            <v>123456</v>
          </cell>
          <cell r="N902" t="str">
            <v>09:00 19:00|09:00 19:00|09:00 19:00|09:00 19:00|09:00 19:00|09:00 16:00(13:00 14:00)</v>
          </cell>
          <cell r="O902" t="str">
            <v/>
          </cell>
          <cell r="P902">
            <v>4</v>
          </cell>
          <cell r="Q902" t="str">
            <v>Н1</v>
          </cell>
          <cell r="R902" t="e">
            <v>#VALUE!</v>
          </cell>
          <cell r="T902" t="str">
            <v/>
          </cell>
          <cell r="U902">
            <v>4</v>
          </cell>
          <cell r="V902" t="str">
            <v>Н1</v>
          </cell>
          <cell r="W902" t="e">
            <v>#VALUE!</v>
          </cell>
          <cell r="Y902" t="str">
            <v/>
          </cell>
          <cell r="Z902">
            <v>4</v>
          </cell>
          <cell r="AA902" t="str">
            <v>Н1</v>
          </cell>
          <cell r="AB902" t="e">
            <v>#VALUE!</v>
          </cell>
          <cell r="AD902" t="str">
            <v/>
          </cell>
          <cell r="AE902">
            <v>4</v>
          </cell>
          <cell r="AF902" t="str">
            <v>Н1</v>
          </cell>
          <cell r="AG902" t="e">
            <v>#VALUE!</v>
          </cell>
          <cell r="AI902" t="str">
            <v/>
          </cell>
          <cell r="AJ902">
            <v>4</v>
          </cell>
          <cell r="AK902" t="str">
            <v>Н1</v>
          </cell>
          <cell r="AL902" t="e">
            <v>#VALUE!</v>
          </cell>
          <cell r="AO902">
            <v>4</v>
          </cell>
        </row>
        <row r="903">
          <cell r="A903" t="str">
            <v>8614/015</v>
          </cell>
          <cell r="B903">
            <v>991</v>
          </cell>
          <cell r="C903" t="str">
            <v>Опер.касса №8614/015</v>
          </cell>
          <cell r="D903" t="str">
            <v>П6:Операционная касса вне кассового узла</v>
          </cell>
          <cell r="E903" t="str">
            <v>424028</v>
          </cell>
          <cell r="F903" t="str">
            <v>Республика Марий Эл</v>
          </cell>
          <cell r="G903" t="str">
            <v>г.Йошкар-Ола, ул.Прохорова, 24</v>
          </cell>
          <cell r="H903" t="str">
            <v>(8362)684015</v>
          </cell>
          <cell r="I903" t="str">
            <v>Куликова Надежда Александровна</v>
          </cell>
          <cell r="K903">
            <v>9</v>
          </cell>
          <cell r="L903" t="str">
            <v>Н1:город - центр субъекта Российской Федерации</v>
          </cell>
          <cell r="M903" t="str">
            <v>123456</v>
          </cell>
          <cell r="N903" t="str">
            <v>09:00 19:00|09:00 19:00|09:00 19:00|09:00 19:00|09:00 19:00|09:00 16:00(13:00 14:00)</v>
          </cell>
          <cell r="O903" t="str">
            <v/>
          </cell>
          <cell r="P903">
            <v>5</v>
          </cell>
          <cell r="Q903" t="str">
            <v>Н1</v>
          </cell>
          <cell r="R903" t="e">
            <v>#VALUE!</v>
          </cell>
          <cell r="T903" t="str">
            <v/>
          </cell>
          <cell r="U903">
            <v>5</v>
          </cell>
          <cell r="V903" t="str">
            <v>Н1</v>
          </cell>
          <cell r="W903" t="e">
            <v>#VALUE!</v>
          </cell>
          <cell r="Y903" t="str">
            <v/>
          </cell>
          <cell r="Z903">
            <v>5</v>
          </cell>
          <cell r="AA903" t="str">
            <v>Н1</v>
          </cell>
          <cell r="AB903" t="e">
            <v>#VALUE!</v>
          </cell>
          <cell r="AD903" t="str">
            <v/>
          </cell>
          <cell r="AE903">
            <v>5</v>
          </cell>
          <cell r="AF903" t="str">
            <v>Н1</v>
          </cell>
          <cell r="AG903" t="e">
            <v>#VALUE!</v>
          </cell>
          <cell r="AI903" t="str">
            <v/>
          </cell>
          <cell r="AJ903">
            <v>5</v>
          </cell>
          <cell r="AK903" t="str">
            <v>Н1</v>
          </cell>
          <cell r="AL903" t="e">
            <v>#VALUE!</v>
          </cell>
          <cell r="AO903">
            <v>5</v>
          </cell>
        </row>
        <row r="904">
          <cell r="A904" t="str">
            <v>8614/016</v>
          </cell>
          <cell r="B904">
            <v>992</v>
          </cell>
          <cell r="C904" t="str">
            <v>Опер.касса №8614/016</v>
          </cell>
          <cell r="D904" t="str">
            <v>П6:Операционная касса вне кассового узла</v>
          </cell>
          <cell r="E904" t="str">
            <v>425220</v>
          </cell>
          <cell r="F904" t="str">
            <v>Республика Марий Эл</v>
          </cell>
          <cell r="G904" t="str">
            <v>с.Семеновка, ул.Советская, 10</v>
          </cell>
          <cell r="H904" t="str">
            <v>(8362)684016</v>
          </cell>
          <cell r="I904" t="str">
            <v>Полушина Людмила Васильевна</v>
          </cell>
          <cell r="K904">
            <v>2.75</v>
          </cell>
          <cell r="L904" t="str">
            <v>Н7:сельский населенный пункт</v>
          </cell>
          <cell r="M904" t="str">
            <v>23456</v>
          </cell>
          <cell r="N904" t="str">
            <v>10:00 18:00(14:00 15:00)|10:00 18:00(14:00 15:00)|10:00 18:00(14:00 15:00)|10:00 18:00(14:00 15:00)|09:00 17:00(13:00 14:00)</v>
          </cell>
          <cell r="O904" t="str">
            <v/>
          </cell>
          <cell r="P904">
            <v>2</v>
          </cell>
          <cell r="Q904" t="str">
            <v>Н7</v>
          </cell>
          <cell r="R904" t="e">
            <v>#VALUE!</v>
          </cell>
          <cell r="T904" t="str">
            <v/>
          </cell>
          <cell r="U904">
            <v>2</v>
          </cell>
          <cell r="V904" t="str">
            <v>Н7</v>
          </cell>
          <cell r="W904" t="e">
            <v>#VALUE!</v>
          </cell>
          <cell r="Y904" t="str">
            <v/>
          </cell>
          <cell r="Z904">
            <v>2</v>
          </cell>
          <cell r="AA904" t="str">
            <v>Н7</v>
          </cell>
          <cell r="AB904" t="e">
            <v>#VALUE!</v>
          </cell>
          <cell r="AD904" t="str">
            <v/>
          </cell>
          <cell r="AE904">
            <v>2</v>
          </cell>
          <cell r="AF904" t="str">
            <v>Н7</v>
          </cell>
          <cell r="AG904" t="e">
            <v>#VALUE!</v>
          </cell>
          <cell r="AI904" t="str">
            <v/>
          </cell>
          <cell r="AJ904">
            <v>2</v>
          </cell>
          <cell r="AK904" t="str">
            <v>Н7</v>
          </cell>
          <cell r="AL904" t="e">
            <v>#VALUE!</v>
          </cell>
          <cell r="AO904">
            <v>2</v>
          </cell>
        </row>
        <row r="905">
          <cell r="A905" t="str">
            <v>8614/017</v>
          </cell>
          <cell r="B905">
            <v>993</v>
          </cell>
          <cell r="C905" t="str">
            <v>Доп.офис №8614/017</v>
          </cell>
          <cell r="D905" t="str">
            <v>П5:Дополнительный офис - специализированный филиал, обслуживающий физических лиц</v>
          </cell>
          <cell r="E905" t="str">
            <v>424000</v>
          </cell>
          <cell r="F905" t="str">
            <v>Республика Марий Эл</v>
          </cell>
          <cell r="G905" t="str">
            <v>г.Йошкар-Ола, Ленинский проспект, 19</v>
          </cell>
          <cell r="H905" t="str">
            <v>(8362)684017</v>
          </cell>
          <cell r="I905" t="str">
            <v>Кузьминых Ирина Михайловна</v>
          </cell>
          <cell r="K905">
            <v>13</v>
          </cell>
          <cell r="L905" t="str">
            <v>Н1:город - центр субъекта Российской Федерации</v>
          </cell>
          <cell r="M905" t="str">
            <v>1234567</v>
          </cell>
          <cell r="N905" t="str">
            <v>09:00 19:00|09:00 19:00|09:00 19:00|09:00 19:00|09:00 19:00|09:00 16:00|09:00 16:00</v>
          </cell>
          <cell r="O905" t="str">
            <v/>
          </cell>
          <cell r="P905">
            <v>7</v>
          </cell>
          <cell r="Q905" t="str">
            <v>Н1</v>
          </cell>
          <cell r="R905" t="e">
            <v>#VALUE!</v>
          </cell>
          <cell r="T905" t="str">
            <v/>
          </cell>
          <cell r="U905">
            <v>7</v>
          </cell>
          <cell r="V905" t="str">
            <v>Н1</v>
          </cell>
          <cell r="W905" t="e">
            <v>#VALUE!</v>
          </cell>
          <cell r="Y905" t="str">
            <v/>
          </cell>
          <cell r="Z905">
            <v>7</v>
          </cell>
          <cell r="AA905" t="str">
            <v>Н1</v>
          </cell>
          <cell r="AB905" t="e">
            <v>#VALUE!</v>
          </cell>
          <cell r="AD905" t="str">
            <v/>
          </cell>
          <cell r="AE905">
            <v>7</v>
          </cell>
          <cell r="AF905" t="str">
            <v>Н1</v>
          </cell>
          <cell r="AG905" t="e">
            <v>#VALUE!</v>
          </cell>
          <cell r="AI905" t="str">
            <v/>
          </cell>
          <cell r="AJ905">
            <v>7</v>
          </cell>
          <cell r="AK905" t="str">
            <v>Н1</v>
          </cell>
          <cell r="AL905" t="e">
            <v>#VALUE!</v>
          </cell>
          <cell r="AO905">
            <v>7</v>
          </cell>
        </row>
        <row r="906">
          <cell r="A906" t="str">
            <v>8614/018</v>
          </cell>
          <cell r="B906">
            <v>994</v>
          </cell>
          <cell r="C906" t="str">
            <v>Опер.касса №8614/018</v>
          </cell>
          <cell r="D906" t="str">
            <v>П6:Операционная касса вне кассового узла</v>
          </cell>
          <cell r="E906" t="str">
            <v>424033</v>
          </cell>
          <cell r="F906" t="str">
            <v>Республика Марий Эл</v>
          </cell>
          <cell r="G906" t="str">
            <v>г.Йошкар-Ола, ул.Эшкинина, 3</v>
          </cell>
          <cell r="H906" t="str">
            <v>(8362)684018</v>
          </cell>
          <cell r="I906" t="str">
            <v>Старикова Татьяна Алексеевна</v>
          </cell>
          <cell r="K906">
            <v>5.5</v>
          </cell>
          <cell r="L906" t="str">
            <v>Н1:город - центр субъекта Российской Федерации</v>
          </cell>
          <cell r="M906" t="str">
            <v>123456</v>
          </cell>
          <cell r="N906" t="str">
            <v>09:00 19:00|09:00 19:00|09:00 19:00|09:00 19:00|09:00 19:00|09:00 16:00(13:00 14:00)</v>
          </cell>
          <cell r="O906" t="str">
            <v/>
          </cell>
          <cell r="P906">
            <v>4</v>
          </cell>
          <cell r="Q906" t="str">
            <v>Н1</v>
          </cell>
          <cell r="R906" t="e">
            <v>#VALUE!</v>
          </cell>
          <cell r="T906" t="str">
            <v/>
          </cell>
          <cell r="U906">
            <v>4</v>
          </cell>
          <cell r="V906" t="str">
            <v>Н1</v>
          </cell>
          <cell r="W906" t="e">
            <v>#VALUE!</v>
          </cell>
          <cell r="Y906" t="str">
            <v/>
          </cell>
          <cell r="Z906">
            <v>4</v>
          </cell>
          <cell r="AA906" t="str">
            <v>Н1</v>
          </cell>
          <cell r="AB906" t="e">
            <v>#VALUE!</v>
          </cell>
          <cell r="AD906" t="str">
            <v/>
          </cell>
          <cell r="AE906">
            <v>4</v>
          </cell>
          <cell r="AF906" t="str">
            <v>Н1</v>
          </cell>
          <cell r="AG906" t="e">
            <v>#VALUE!</v>
          </cell>
          <cell r="AI906" t="str">
            <v/>
          </cell>
          <cell r="AJ906">
            <v>4</v>
          </cell>
          <cell r="AK906" t="str">
            <v>Н1</v>
          </cell>
          <cell r="AL906" t="e">
            <v>#VALUE!</v>
          </cell>
          <cell r="AO906">
            <v>4</v>
          </cell>
        </row>
        <row r="907">
          <cell r="A907" t="str">
            <v>8614/019</v>
          </cell>
          <cell r="B907">
            <v>995</v>
          </cell>
          <cell r="C907" t="str">
            <v>Доп.офис №8614/019</v>
          </cell>
          <cell r="D907" t="str">
            <v>П3:Дополнительный офис - универсальный филиал</v>
          </cell>
          <cell r="E907" t="str">
            <v>424036</v>
          </cell>
          <cell r="F907" t="str">
            <v>Республика Марий Эл</v>
          </cell>
          <cell r="G907" t="str">
            <v>г.Йошкар-Ола, ул.Красноармейская, 40</v>
          </cell>
          <cell r="H907" t="str">
            <v>(8362)684019</v>
          </cell>
          <cell r="I907" t="str">
            <v>Костина Татьяна Семеновна</v>
          </cell>
          <cell r="K907">
            <v>29</v>
          </cell>
          <cell r="L907" t="str">
            <v>Н1:город - центр субъекта Российской Федерации</v>
          </cell>
          <cell r="M907" t="str">
            <v>123456</v>
          </cell>
          <cell r="N907" t="str">
            <v>08:00 19:00|08:00 19:00|08:00 19:00|08:00 19:00|08:00 19:00|09:00 18:00</v>
          </cell>
          <cell r="O907" t="str">
            <v/>
          </cell>
          <cell r="P907">
            <v>17</v>
          </cell>
          <cell r="Q907" t="str">
            <v>Н1</v>
          </cell>
          <cell r="R907" t="e">
            <v>#VALUE!</v>
          </cell>
          <cell r="T907" t="str">
            <v/>
          </cell>
          <cell r="U907">
            <v>17</v>
          </cell>
          <cell r="V907" t="str">
            <v>Н1</v>
          </cell>
          <cell r="W907" t="e">
            <v>#VALUE!</v>
          </cell>
          <cell r="Y907" t="str">
            <v/>
          </cell>
          <cell r="Z907">
            <v>17</v>
          </cell>
          <cell r="AA907" t="str">
            <v>Н1</v>
          </cell>
          <cell r="AB907" t="e">
            <v>#VALUE!</v>
          </cell>
          <cell r="AD907" t="str">
            <v/>
          </cell>
          <cell r="AE907">
            <v>17</v>
          </cell>
          <cell r="AF907" t="str">
            <v>Н1</v>
          </cell>
          <cell r="AG907" t="e">
            <v>#VALUE!</v>
          </cell>
          <cell r="AI907" t="str">
            <v/>
          </cell>
          <cell r="AJ907">
            <v>17</v>
          </cell>
          <cell r="AK907" t="str">
            <v>Н1</v>
          </cell>
          <cell r="AL907" t="e">
            <v>#VALUE!</v>
          </cell>
          <cell r="AO907">
            <v>17</v>
          </cell>
        </row>
        <row r="908">
          <cell r="A908" t="str">
            <v>8614/02</v>
          </cell>
          <cell r="B908">
            <v>996</v>
          </cell>
          <cell r="C908" t="str">
            <v>Доп.офис №8614/02</v>
          </cell>
          <cell r="D908" t="str">
            <v>П5:Дополнительный офис - специализированный филиал, обслуживающий физических лиц</v>
          </cell>
          <cell r="E908" t="str">
            <v>424033</v>
          </cell>
          <cell r="F908" t="str">
            <v>Республика Марий Эл</v>
          </cell>
          <cell r="G908" t="str">
            <v>г.Йошкар-Ола, ул.Петрова, 23</v>
          </cell>
          <cell r="H908" t="str">
            <v>(8362)684002</v>
          </cell>
          <cell r="I908" t="str">
            <v>Ягодарова Елена Викторовна</v>
          </cell>
          <cell r="K908">
            <v>5.75</v>
          </cell>
          <cell r="L908" t="str">
            <v>Н1:город - центр субъекта Российской Федерации</v>
          </cell>
          <cell r="M908" t="str">
            <v>23456</v>
          </cell>
          <cell r="N908" t="str">
            <v>09:30 17:30(14:00 15:00)|09:30 17:30(14:00 15:00)|09:30 17:30(14:00 15:00)|09:30 17:30(14:00 15:00)|09:00 16:00</v>
          </cell>
          <cell r="O908" t="str">
            <v/>
          </cell>
          <cell r="P908">
            <v>6</v>
          </cell>
          <cell r="Q908" t="str">
            <v>Н1</v>
          </cell>
          <cell r="R908" t="e">
            <v>#VALUE!</v>
          </cell>
          <cell r="T908" t="str">
            <v/>
          </cell>
          <cell r="U908">
            <v>6</v>
          </cell>
          <cell r="V908" t="str">
            <v>Н1</v>
          </cell>
          <cell r="W908" t="e">
            <v>#VALUE!</v>
          </cell>
          <cell r="Y908" t="str">
            <v/>
          </cell>
          <cell r="Z908">
            <v>6</v>
          </cell>
          <cell r="AA908" t="str">
            <v>Н1</v>
          </cell>
          <cell r="AB908" t="e">
            <v>#VALUE!</v>
          </cell>
          <cell r="AD908" t="str">
            <v/>
          </cell>
          <cell r="AE908">
            <v>6</v>
          </cell>
          <cell r="AF908" t="str">
            <v>Н1</v>
          </cell>
          <cell r="AG908" t="e">
            <v>#VALUE!</v>
          </cell>
          <cell r="AI908" t="str">
            <v/>
          </cell>
          <cell r="AJ908">
            <v>6</v>
          </cell>
          <cell r="AK908" t="str">
            <v>Н1</v>
          </cell>
          <cell r="AL908" t="e">
            <v>#VALUE!</v>
          </cell>
          <cell r="AO908">
            <v>6</v>
          </cell>
        </row>
        <row r="909">
          <cell r="A909" t="str">
            <v>8614/020</v>
          </cell>
          <cell r="B909">
            <v>997</v>
          </cell>
          <cell r="C909" t="str">
            <v>Доп.офис №8614/020</v>
          </cell>
          <cell r="D909" t="str">
            <v>П3:Дополнительный офис - универсальный филиал</v>
          </cell>
          <cell r="E909" t="str">
            <v>424003</v>
          </cell>
          <cell r="F909" t="str">
            <v>Республика Марий Эл</v>
          </cell>
          <cell r="G909" t="str">
            <v>г.Йошкар-Ола, ул.Свердлова, 54</v>
          </cell>
          <cell r="H909" t="str">
            <v>(8362)684020</v>
          </cell>
          <cell r="I909" t="str">
            <v>Семенищева Наталья Вячеславовна</v>
          </cell>
          <cell r="K909">
            <v>25.75</v>
          </cell>
          <cell r="L909" t="str">
            <v>Н1:город - центр субъекта Российской Федерации</v>
          </cell>
          <cell r="M909" t="str">
            <v>123456</v>
          </cell>
          <cell r="N909" t="str">
            <v>09:00 19:00|09:00 19:00|09:00 19:00|09:00 19:00|09:00 19:00|09:00 16:00(13:00 14:00)</v>
          </cell>
          <cell r="O909" t="str">
            <v/>
          </cell>
          <cell r="P909">
            <v>16</v>
          </cell>
          <cell r="Q909" t="str">
            <v>Н1</v>
          </cell>
          <cell r="R909" t="e">
            <v>#VALUE!</v>
          </cell>
          <cell r="T909" t="str">
            <v/>
          </cell>
          <cell r="U909">
            <v>16</v>
          </cell>
          <cell r="V909" t="str">
            <v>Н1</v>
          </cell>
          <cell r="W909" t="e">
            <v>#VALUE!</v>
          </cell>
          <cell r="Y909" t="str">
            <v/>
          </cell>
          <cell r="Z909">
            <v>16</v>
          </cell>
          <cell r="AA909" t="str">
            <v>Н1</v>
          </cell>
          <cell r="AB909" t="e">
            <v>#VALUE!</v>
          </cell>
          <cell r="AD909" t="str">
            <v/>
          </cell>
          <cell r="AE909">
            <v>16</v>
          </cell>
          <cell r="AF909" t="str">
            <v>Н1</v>
          </cell>
          <cell r="AG909" t="e">
            <v>#VALUE!</v>
          </cell>
          <cell r="AI909" t="str">
            <v/>
          </cell>
          <cell r="AJ909">
            <v>16</v>
          </cell>
          <cell r="AK909" t="str">
            <v>Н1</v>
          </cell>
          <cell r="AL909" t="e">
            <v>#VALUE!</v>
          </cell>
          <cell r="AO909">
            <v>16</v>
          </cell>
        </row>
        <row r="910">
          <cell r="A910" t="str">
            <v>8614/021</v>
          </cell>
          <cell r="B910">
            <v>998</v>
          </cell>
          <cell r="C910" t="str">
            <v>Доп.офис №8614/021</v>
          </cell>
          <cell r="D910" t="str">
            <v>П5:Дополнительный офис - специализированный филиал, обслуживающий физических лиц</v>
          </cell>
          <cell r="E910" t="str">
            <v>424019</v>
          </cell>
          <cell r="F910" t="str">
            <v>Республика Марий Эл</v>
          </cell>
          <cell r="G910" t="str">
            <v>г.Йошкар-Ола, ул.Анникова, 2</v>
          </cell>
          <cell r="H910" t="str">
            <v>(8362)684021</v>
          </cell>
          <cell r="I910" t="str">
            <v>Савельева Надежда Семеновна</v>
          </cell>
          <cell r="K910">
            <v>7</v>
          </cell>
          <cell r="L910" t="str">
            <v>Н1:город - центр субъекта Российской Федерации</v>
          </cell>
          <cell r="M910" t="str">
            <v>23456</v>
          </cell>
          <cell r="N910" t="str">
            <v>11:00 19:00(14:00 15:00)|11:00 19:00(14:00 15:00)|11:00 19:00(14:00 15:00)|11:00 19:00(14:00 15:00)|11:00 19:00(14:00 15:00)</v>
          </cell>
          <cell r="O910" t="str">
            <v/>
          </cell>
          <cell r="P910">
            <v>7</v>
          </cell>
          <cell r="Q910" t="str">
            <v>Н1</v>
          </cell>
          <cell r="R910" t="e">
            <v>#VALUE!</v>
          </cell>
          <cell r="T910" t="str">
            <v/>
          </cell>
          <cell r="U910">
            <v>7</v>
          </cell>
          <cell r="V910" t="str">
            <v>Н1</v>
          </cell>
          <cell r="W910" t="e">
            <v>#VALUE!</v>
          </cell>
          <cell r="Y910" t="str">
            <v/>
          </cell>
          <cell r="Z910">
            <v>7</v>
          </cell>
          <cell r="AA910" t="str">
            <v>Н1</v>
          </cell>
          <cell r="AB910" t="e">
            <v>#VALUE!</v>
          </cell>
          <cell r="AD910" t="str">
            <v/>
          </cell>
          <cell r="AE910">
            <v>7</v>
          </cell>
          <cell r="AF910" t="str">
            <v>Н1</v>
          </cell>
          <cell r="AG910" t="e">
            <v>#VALUE!</v>
          </cell>
          <cell r="AI910" t="str">
            <v/>
          </cell>
          <cell r="AJ910">
            <v>7</v>
          </cell>
          <cell r="AK910" t="str">
            <v>Н1</v>
          </cell>
          <cell r="AL910" t="e">
            <v>#VALUE!</v>
          </cell>
          <cell r="AO910">
            <v>7</v>
          </cell>
        </row>
        <row r="911">
          <cell r="A911" t="str">
            <v>8614/022</v>
          </cell>
          <cell r="B911">
            <v>999</v>
          </cell>
          <cell r="C911" t="str">
            <v>Доп.офис №8614/022</v>
          </cell>
          <cell r="D911" t="str">
            <v>П3:Дополнительный офис - универсальный филиал</v>
          </cell>
          <cell r="E911" t="str">
            <v>425400</v>
          </cell>
          <cell r="F911" t="str">
            <v>Республика Марий Эл</v>
          </cell>
          <cell r="G911" t="str">
            <v>пгт.Советский, ул.Свердлова, 9</v>
          </cell>
          <cell r="H911" t="str">
            <v>(83638)94586</v>
          </cell>
          <cell r="I911" t="str">
            <v>Шипицина Татьяна Аркадьевна</v>
          </cell>
          <cell r="K911">
            <v>14.5</v>
          </cell>
          <cell r="L911" t="str">
            <v>Н6:городской населенный пункт (поселек городского типа, рабочий поселок)</v>
          </cell>
          <cell r="M911" t="str">
            <v>123456</v>
          </cell>
          <cell r="N911" t="str">
            <v>08:00 18:00|08:00 18:00|08:00 18:00|08:00 18:00|08:00 18:00|08:00 14:00</v>
          </cell>
          <cell r="O911" t="str">
            <v/>
          </cell>
          <cell r="P911">
            <v>7</v>
          </cell>
          <cell r="Q911" t="str">
            <v>Н6</v>
          </cell>
          <cell r="R911" t="e">
            <v>#VALUE!</v>
          </cell>
          <cell r="T911" t="str">
            <v/>
          </cell>
          <cell r="U911">
            <v>7</v>
          </cell>
          <cell r="V911" t="str">
            <v>Н6</v>
          </cell>
          <cell r="W911" t="e">
            <v>#VALUE!</v>
          </cell>
          <cell r="Y911" t="str">
            <v/>
          </cell>
          <cell r="Z911">
            <v>7</v>
          </cell>
          <cell r="AA911" t="str">
            <v>Н6</v>
          </cell>
          <cell r="AB911" t="e">
            <v>#VALUE!</v>
          </cell>
          <cell r="AD911" t="str">
            <v/>
          </cell>
          <cell r="AE911">
            <v>7</v>
          </cell>
          <cell r="AF911" t="str">
            <v>Н6</v>
          </cell>
          <cell r="AG911" t="e">
            <v>#VALUE!</v>
          </cell>
          <cell r="AI911" t="str">
            <v/>
          </cell>
          <cell r="AJ911">
            <v>7</v>
          </cell>
          <cell r="AK911" t="str">
            <v>Н6</v>
          </cell>
          <cell r="AL911" t="e">
            <v>#VALUE!</v>
          </cell>
          <cell r="AO911">
            <v>7</v>
          </cell>
        </row>
        <row r="912">
          <cell r="A912" t="str">
            <v>8614/023</v>
          </cell>
          <cell r="B912">
            <v>1000</v>
          </cell>
          <cell r="C912" t="str">
            <v>Опер.касса №8614/023</v>
          </cell>
          <cell r="D912" t="str">
            <v>П6:Операционная касса вне кассового узла</v>
          </cell>
          <cell r="E912" t="str">
            <v>425416</v>
          </cell>
          <cell r="F912" t="str">
            <v>Республика Марий Эл</v>
          </cell>
          <cell r="G912" t="str">
            <v>с.Ронга, ул.Центральная, 3</v>
          </cell>
          <cell r="H912" t="str">
            <v>(83638)97121</v>
          </cell>
          <cell r="I912" t="str">
            <v>Иванова Ираида Алексадровна</v>
          </cell>
          <cell r="K912">
            <v>0.5</v>
          </cell>
          <cell r="L912" t="str">
            <v>Н7:сельский населенный пункт</v>
          </cell>
          <cell r="M912" t="str">
            <v>135</v>
          </cell>
          <cell r="N912" t="str">
            <v>08:30 16:30(13:00 14:00)|08:30 16:30(13:00 14:00)|08:30 15:30(13:00 14:00)</v>
          </cell>
          <cell r="O912" t="str">
            <v/>
          </cell>
          <cell r="P912">
            <v>1</v>
          </cell>
          <cell r="Q912" t="str">
            <v>Н7</v>
          </cell>
          <cell r="R912" t="e">
            <v>#VALUE!</v>
          </cell>
          <cell r="T912" t="str">
            <v/>
          </cell>
          <cell r="U912">
            <v>1</v>
          </cell>
          <cell r="V912" t="str">
            <v>Н7</v>
          </cell>
          <cell r="W912" t="e">
            <v>#VALUE!</v>
          </cell>
          <cell r="Y912" t="str">
            <v/>
          </cell>
          <cell r="Z912">
            <v>1</v>
          </cell>
          <cell r="AA912" t="str">
            <v>Н7</v>
          </cell>
          <cell r="AB912" t="e">
            <v>#VALUE!</v>
          </cell>
          <cell r="AD912" t="str">
            <v/>
          </cell>
          <cell r="AE912">
            <v>1</v>
          </cell>
          <cell r="AF912" t="str">
            <v>Н7</v>
          </cell>
          <cell r="AG912" t="e">
            <v>#VALUE!</v>
          </cell>
          <cell r="AI912" t="str">
            <v/>
          </cell>
          <cell r="AJ912">
            <v>1</v>
          </cell>
          <cell r="AK912" t="str">
            <v>Н7</v>
          </cell>
          <cell r="AL912" t="e">
            <v>#VALUE!</v>
          </cell>
          <cell r="AO912">
            <v>1</v>
          </cell>
        </row>
        <row r="913">
          <cell r="A913" t="str">
            <v>8614/024</v>
          </cell>
          <cell r="B913">
            <v>1001</v>
          </cell>
          <cell r="C913" t="str">
            <v>Опер.касса №8614/024</v>
          </cell>
          <cell r="D913" t="str">
            <v>П6:Операционная касса вне кассового узла</v>
          </cell>
          <cell r="E913" t="str">
            <v>425411</v>
          </cell>
          <cell r="F913" t="str">
            <v>Республика Марий Эл</v>
          </cell>
          <cell r="G913" t="str">
            <v>с.Михайловка</v>
          </cell>
          <cell r="H913" t="str">
            <v>(83638)91853</v>
          </cell>
          <cell r="I913" t="str">
            <v>Горелова Фаина Евстафьевна</v>
          </cell>
          <cell r="K913">
            <v>0.25</v>
          </cell>
          <cell r="L913" t="str">
            <v>Н7:сельский населенный пункт</v>
          </cell>
          <cell r="M913" t="str">
            <v>15</v>
          </cell>
          <cell r="N913" t="str">
            <v>08:30 13:00|08:30 13:00</v>
          </cell>
          <cell r="O913" t="str">
            <v/>
          </cell>
          <cell r="P913">
            <v>1</v>
          </cell>
          <cell r="Q913" t="str">
            <v>Н7</v>
          </cell>
          <cell r="R913" t="e">
            <v>#VALUE!</v>
          </cell>
          <cell r="T913" t="str">
            <v/>
          </cell>
          <cell r="U913">
            <v>1</v>
          </cell>
          <cell r="V913" t="str">
            <v>Н7</v>
          </cell>
          <cell r="W913" t="e">
            <v>#VALUE!</v>
          </cell>
          <cell r="Y913" t="str">
            <v/>
          </cell>
          <cell r="Z913">
            <v>1</v>
          </cell>
          <cell r="AA913" t="str">
            <v>Н7</v>
          </cell>
          <cell r="AB913" t="e">
            <v>#VALUE!</v>
          </cell>
          <cell r="AD913" t="str">
            <v/>
          </cell>
          <cell r="AE913">
            <v>1</v>
          </cell>
          <cell r="AF913" t="str">
            <v>Н7</v>
          </cell>
          <cell r="AG913" t="e">
            <v>#VALUE!</v>
          </cell>
          <cell r="AI913" t="str">
            <v/>
          </cell>
          <cell r="AJ913">
            <v>1</v>
          </cell>
          <cell r="AK913" t="str">
            <v>Н7</v>
          </cell>
          <cell r="AL913" t="e">
            <v>#VALUE!</v>
          </cell>
          <cell r="AO913">
            <v>1</v>
          </cell>
        </row>
        <row r="914">
          <cell r="A914" t="str">
            <v>8614/025</v>
          </cell>
          <cell r="B914">
            <v>1002</v>
          </cell>
          <cell r="C914" t="str">
            <v>Опер.касса №8614/025</v>
          </cell>
          <cell r="D914" t="str">
            <v>П6:Операционная касса вне кассового узла</v>
          </cell>
          <cell r="E914" t="str">
            <v>425407</v>
          </cell>
          <cell r="F914" t="str">
            <v>Республика Марий Эл</v>
          </cell>
          <cell r="G914" t="str">
            <v>с.Вятское</v>
          </cell>
          <cell r="H914" t="str">
            <v>(83638)99508</v>
          </cell>
          <cell r="I914" t="str">
            <v>Соловьева Ираида Романовна</v>
          </cell>
          <cell r="K914">
            <v>0.25</v>
          </cell>
          <cell r="L914" t="str">
            <v>Н7:сельский населенный пункт</v>
          </cell>
          <cell r="M914" t="str">
            <v>15</v>
          </cell>
          <cell r="N914" t="str">
            <v>08:30 13:00|08:30 13:00</v>
          </cell>
          <cell r="O914" t="str">
            <v/>
          </cell>
          <cell r="P914">
            <v>1</v>
          </cell>
          <cell r="Q914" t="str">
            <v>Н7</v>
          </cell>
          <cell r="R914" t="e">
            <v>#VALUE!</v>
          </cell>
          <cell r="T914" t="str">
            <v/>
          </cell>
          <cell r="U914">
            <v>1</v>
          </cell>
          <cell r="V914" t="str">
            <v>Н7</v>
          </cell>
          <cell r="W914" t="e">
            <v>#VALUE!</v>
          </cell>
          <cell r="Y914" t="str">
            <v/>
          </cell>
          <cell r="Z914">
            <v>1</v>
          </cell>
          <cell r="AA914" t="str">
            <v>Н7</v>
          </cell>
          <cell r="AB914" t="e">
            <v>#VALUE!</v>
          </cell>
          <cell r="AD914" t="str">
            <v/>
          </cell>
          <cell r="AE914">
            <v>1</v>
          </cell>
          <cell r="AF914" t="str">
            <v>Н7</v>
          </cell>
          <cell r="AG914" t="e">
            <v>#VALUE!</v>
          </cell>
          <cell r="AI914" t="str">
            <v/>
          </cell>
          <cell r="AJ914">
            <v>1</v>
          </cell>
          <cell r="AK914" t="str">
            <v>Н7</v>
          </cell>
          <cell r="AL914" t="e">
            <v>#VALUE!</v>
          </cell>
          <cell r="AO914">
            <v>1</v>
          </cell>
        </row>
        <row r="915">
          <cell r="A915" t="str">
            <v>8614/026</v>
          </cell>
          <cell r="B915">
            <v>1003</v>
          </cell>
          <cell r="C915" t="str">
            <v>Опер.касса №8614/026</v>
          </cell>
          <cell r="D915" t="str">
            <v>П6:Операционная касса вне кассового узла</v>
          </cell>
          <cell r="E915" t="str">
            <v>425408</v>
          </cell>
          <cell r="F915" t="str">
            <v>Республика Марий Эл</v>
          </cell>
          <cell r="G915" t="str">
            <v>п.Солнечный</v>
          </cell>
          <cell r="H915" t="str">
            <v>(83638)91410</v>
          </cell>
          <cell r="I915" t="str">
            <v>Егорова Анна Владимировна</v>
          </cell>
          <cell r="K915">
            <v>0.5</v>
          </cell>
          <cell r="L915" t="str">
            <v>Н7:сельский населенный пункт</v>
          </cell>
          <cell r="M915" t="str">
            <v>356</v>
          </cell>
          <cell r="N915" t="str">
            <v>08:30 15:30(12:30 13:00)|08:30 15:30(12:30 13:00)|08:30 14:30(12:30 13:00)</v>
          </cell>
          <cell r="O915" t="str">
            <v/>
          </cell>
          <cell r="P915">
            <v>1</v>
          </cell>
          <cell r="Q915" t="str">
            <v>Н7</v>
          </cell>
          <cell r="R915" t="e">
            <v>#VALUE!</v>
          </cell>
          <cell r="T915" t="str">
            <v/>
          </cell>
          <cell r="U915">
            <v>1</v>
          </cell>
          <cell r="V915" t="str">
            <v>Н7</v>
          </cell>
          <cell r="W915" t="e">
            <v>#VALUE!</v>
          </cell>
          <cell r="Y915" t="str">
            <v/>
          </cell>
          <cell r="Z915">
            <v>1</v>
          </cell>
          <cell r="AA915" t="str">
            <v>Н7</v>
          </cell>
          <cell r="AB915" t="e">
            <v>#VALUE!</v>
          </cell>
          <cell r="AD915" t="str">
            <v/>
          </cell>
          <cell r="AE915">
            <v>1</v>
          </cell>
          <cell r="AF915" t="str">
            <v>Н7</v>
          </cell>
          <cell r="AG915" t="e">
            <v>#VALUE!</v>
          </cell>
          <cell r="AI915" t="str">
            <v/>
          </cell>
          <cell r="AJ915">
            <v>1</v>
          </cell>
          <cell r="AK915" t="str">
            <v>Н7</v>
          </cell>
          <cell r="AL915" t="e">
            <v>#VALUE!</v>
          </cell>
          <cell r="AO915">
            <v>1</v>
          </cell>
        </row>
        <row r="916">
          <cell r="A916" t="str">
            <v>8614/027</v>
          </cell>
          <cell r="B916">
            <v>1004</v>
          </cell>
          <cell r="C916" t="str">
            <v>Опер.касса №8614/027</v>
          </cell>
          <cell r="D916" t="str">
            <v>П6:Операционная касса вне кассового узла</v>
          </cell>
          <cell r="E916" t="str">
            <v>425400</v>
          </cell>
          <cell r="F916" t="str">
            <v>Республика Марий Эл</v>
          </cell>
          <cell r="G916" t="str">
            <v>пгт.Советский, ул.Советская, 25</v>
          </cell>
          <cell r="H916" t="str">
            <v>(83638)94862</v>
          </cell>
          <cell r="I916" t="str">
            <v>Демакова Римма Михайловна</v>
          </cell>
          <cell r="K916">
            <v>1</v>
          </cell>
          <cell r="L916" t="str">
            <v>Н6:городской населенный пункт (поселек городского типа, рабочий поселок)</v>
          </cell>
          <cell r="M916" t="str">
            <v>12345</v>
          </cell>
          <cell r="N916" t="str">
            <v>09:00 17:30(12:00 13:00)|09:00 17:30(12:00 13:00)|09:00 17:30(12:00 13:00)|09:00 17:30(12:00 13:00)|09:00 17:30(12:00 13:00)</v>
          </cell>
          <cell r="O916" t="str">
            <v/>
          </cell>
          <cell r="P916">
            <v>1</v>
          </cell>
          <cell r="Q916" t="str">
            <v>Н6</v>
          </cell>
          <cell r="R916" t="e">
            <v>#VALUE!</v>
          </cell>
          <cell r="T916" t="str">
            <v/>
          </cell>
          <cell r="U916">
            <v>1</v>
          </cell>
          <cell r="V916" t="str">
            <v>Н6</v>
          </cell>
          <cell r="W916" t="e">
            <v>#VALUE!</v>
          </cell>
          <cell r="Y916" t="str">
            <v/>
          </cell>
          <cell r="Z916">
            <v>1</v>
          </cell>
          <cell r="AA916" t="str">
            <v>Н6</v>
          </cell>
          <cell r="AB916" t="e">
            <v>#VALUE!</v>
          </cell>
          <cell r="AD916" t="str">
            <v/>
          </cell>
          <cell r="AE916">
            <v>1</v>
          </cell>
          <cell r="AF916" t="str">
            <v>Н6</v>
          </cell>
          <cell r="AG916" t="e">
            <v>#VALUE!</v>
          </cell>
          <cell r="AI916" t="str">
            <v/>
          </cell>
          <cell r="AJ916">
            <v>1</v>
          </cell>
          <cell r="AK916" t="str">
            <v>Н6</v>
          </cell>
          <cell r="AL916" t="e">
            <v>#VALUE!</v>
          </cell>
          <cell r="AO916">
            <v>1</v>
          </cell>
        </row>
        <row r="917">
          <cell r="A917" t="str">
            <v>8614/028</v>
          </cell>
          <cell r="B917">
            <v>973</v>
          </cell>
          <cell r="C917" t="str">
            <v>Доп.офис №8614/028</v>
          </cell>
          <cell r="D917" t="str">
            <v>П3:Дополнительный офис - универсальный филиал</v>
          </cell>
          <cell r="E917" t="str">
            <v>425200</v>
          </cell>
          <cell r="F917" t="str">
            <v>Республика Марий Эл</v>
          </cell>
          <cell r="G917" t="str">
            <v>пгт.Медведево, ул.Советская, 9</v>
          </cell>
          <cell r="H917" t="str">
            <v>(8362)582359</v>
          </cell>
          <cell r="I917" t="str">
            <v>Новоселова Светлана Васильевна</v>
          </cell>
          <cell r="K917">
            <v>14</v>
          </cell>
          <cell r="L917" t="str">
            <v>Н6:городской населенный пункт (поселек городского типа, рабочий поселок)</v>
          </cell>
          <cell r="M917" t="str">
            <v>123456</v>
          </cell>
          <cell r="N917" t="str">
            <v>08:00 18:30(13:00 14:00)|08:00 18:30(13:00 14:00)|08:00 18:30(13:00 14:00)|08:00 18:30(13:00 14:00)|08:00 18:30(13:00 14:00)|09:00 14:45</v>
          </cell>
          <cell r="O917" t="str">
            <v/>
          </cell>
          <cell r="P917" t="str">
            <v>Медведевское отделение №7020</v>
          </cell>
          <cell r="Q917" t="str">
            <v>Н6</v>
          </cell>
          <cell r="R917" t="str">
            <v>7020</v>
          </cell>
          <cell r="T917" t="str">
            <v>Медведевское отделение №7020</v>
          </cell>
          <cell r="U917" t="str">
            <v>Медведевское отделение №7020</v>
          </cell>
          <cell r="V917" t="str">
            <v>Н6</v>
          </cell>
          <cell r="W917" t="str">
            <v>7020</v>
          </cell>
          <cell r="Y917" t="str">
            <v/>
          </cell>
          <cell r="Z917">
            <v>8</v>
          </cell>
          <cell r="AA917" t="str">
            <v>Н6</v>
          </cell>
          <cell r="AB917" t="e">
            <v>#VALUE!</v>
          </cell>
          <cell r="AD917" t="str">
            <v/>
          </cell>
          <cell r="AE917">
            <v>8</v>
          </cell>
          <cell r="AF917" t="str">
            <v>Н6</v>
          </cell>
          <cell r="AG917" t="e">
            <v>#VALUE!</v>
          </cell>
          <cell r="AI917" t="str">
            <v/>
          </cell>
          <cell r="AJ917">
            <v>8</v>
          </cell>
          <cell r="AK917" t="str">
            <v>Н6</v>
          </cell>
          <cell r="AL917" t="e">
            <v>#VALUE!</v>
          </cell>
          <cell r="AO917">
            <v>8</v>
          </cell>
        </row>
        <row r="918">
          <cell r="A918" t="str">
            <v>8614/029</v>
          </cell>
          <cell r="B918">
            <v>974</v>
          </cell>
          <cell r="C918" t="str">
            <v>Опер.касса №8614/029</v>
          </cell>
          <cell r="D918" t="str">
            <v>П6:Операционная касса вне кассового узла</v>
          </cell>
          <cell r="E918" t="str">
            <v>425202</v>
          </cell>
          <cell r="F918" t="str">
            <v>Республика Марий Эл</v>
          </cell>
          <cell r="G918" t="str">
            <v>пгт.Краснооктябрьский, ул.Фабричная, 18</v>
          </cell>
          <cell r="H918" t="str">
            <v>(8362)533940</v>
          </cell>
          <cell r="I918" t="str">
            <v>Вавилова Анастасия Михайловна</v>
          </cell>
          <cell r="K918">
            <v>1</v>
          </cell>
          <cell r="L918" t="str">
            <v>Н6:городской населенный пункт (поселек городского типа, рабочий поселок)</v>
          </cell>
          <cell r="M918" t="str">
            <v>12345</v>
          </cell>
          <cell r="N918" t="str">
            <v>09:30 18:00(14:00 15:00)|09:30 18:00(14:00 15:00)|09:30 18:00(14:00 15:00)|09:30 18:00(14:00 15:00)|09:30 18:00(14:00 15:00)</v>
          </cell>
          <cell r="O918" t="str">
            <v/>
          </cell>
          <cell r="P918" t="str">
            <v>Опер.касса №7020/010</v>
          </cell>
          <cell r="Q918" t="str">
            <v>Н6</v>
          </cell>
          <cell r="R918" t="str">
            <v>7020/010</v>
          </cell>
          <cell r="T918" t="str">
            <v>Опер.касса №7020/010</v>
          </cell>
          <cell r="U918" t="str">
            <v>Опер.касса №7020/010</v>
          </cell>
          <cell r="V918" t="str">
            <v>Н6</v>
          </cell>
          <cell r="W918" t="str">
            <v>7020/010</v>
          </cell>
          <cell r="Y918" t="str">
            <v/>
          </cell>
          <cell r="Z918">
            <v>2</v>
          </cell>
          <cell r="AA918" t="str">
            <v>Н6</v>
          </cell>
          <cell r="AB918" t="e">
            <v>#VALUE!</v>
          </cell>
          <cell r="AD918" t="str">
            <v/>
          </cell>
          <cell r="AE918">
            <v>2</v>
          </cell>
          <cell r="AF918" t="str">
            <v>Н6</v>
          </cell>
          <cell r="AG918" t="e">
            <v>#VALUE!</v>
          </cell>
          <cell r="AI918" t="str">
            <v/>
          </cell>
          <cell r="AJ918">
            <v>2</v>
          </cell>
          <cell r="AK918" t="str">
            <v>Н6</v>
          </cell>
          <cell r="AL918" t="e">
            <v>#VALUE!</v>
          </cell>
          <cell r="AO918">
            <v>2</v>
          </cell>
        </row>
        <row r="919">
          <cell r="A919" t="str">
            <v>8614/03</v>
          </cell>
          <cell r="B919">
            <v>1005</v>
          </cell>
          <cell r="C919" t="str">
            <v>Доп.офис №8614/03</v>
          </cell>
          <cell r="D919" t="str">
            <v>П5:Дополнительный офис - специализированный филиал, обслуживающий физических лиц</v>
          </cell>
          <cell r="E919" t="str">
            <v>424000</v>
          </cell>
          <cell r="F919" t="str">
            <v>Республика Марий Эл</v>
          </cell>
          <cell r="G919" t="str">
            <v>г.Йошкар-Ола, ул.Карла Маркса, 131</v>
          </cell>
          <cell r="H919" t="str">
            <v>(8362)684003</v>
          </cell>
          <cell r="I919" t="str">
            <v>Бурова Татьяна Владимировна</v>
          </cell>
          <cell r="K919">
            <v>3.5</v>
          </cell>
          <cell r="L919" t="str">
            <v>Н1:город - центр субъекта Российской Федерации</v>
          </cell>
          <cell r="M919" t="str">
            <v>23456</v>
          </cell>
          <cell r="N919" t="str">
            <v>10:00 18:00(14:00 15:00)|10:00 18:00(14:00 15:00)|09:00 18:00(13:00 14:00)|09:00 18:00(13:00 14:00)|10:00 15:00(00:00 00:00)</v>
          </cell>
          <cell r="O919" t="str">
            <v/>
          </cell>
          <cell r="P919">
            <v>3</v>
          </cell>
          <cell r="Q919" t="str">
            <v>Н1</v>
          </cell>
          <cell r="R919" t="e">
            <v>#VALUE!</v>
          </cell>
          <cell r="T919" t="str">
            <v/>
          </cell>
          <cell r="U919">
            <v>3</v>
          </cell>
          <cell r="V919" t="str">
            <v>Н1</v>
          </cell>
          <cell r="W919" t="e">
            <v>#VALUE!</v>
          </cell>
          <cell r="Y919" t="str">
            <v/>
          </cell>
          <cell r="Z919">
            <v>3</v>
          </cell>
          <cell r="AA919" t="str">
            <v>Н1</v>
          </cell>
          <cell r="AB919" t="e">
            <v>#VALUE!</v>
          </cell>
          <cell r="AD919" t="str">
            <v/>
          </cell>
          <cell r="AE919">
            <v>3</v>
          </cell>
          <cell r="AF919" t="str">
            <v>Н1</v>
          </cell>
          <cell r="AG919" t="e">
            <v>#VALUE!</v>
          </cell>
          <cell r="AI919" t="str">
            <v/>
          </cell>
          <cell r="AJ919">
            <v>3</v>
          </cell>
          <cell r="AK919" t="str">
            <v>Н1</v>
          </cell>
          <cell r="AL919" t="e">
            <v>#VALUE!</v>
          </cell>
          <cell r="AO919">
            <v>3</v>
          </cell>
        </row>
        <row r="920">
          <cell r="A920" t="str">
            <v>8614/030</v>
          </cell>
          <cell r="B920">
            <v>975</v>
          </cell>
          <cell r="C920" t="str">
            <v>Опер.касса №8614/030</v>
          </cell>
          <cell r="D920" t="str">
            <v>П6:Операционная касса вне кассового узла</v>
          </cell>
          <cell r="E920" t="str">
            <v>425210</v>
          </cell>
          <cell r="F920" t="str">
            <v>Республика Марий Эл</v>
          </cell>
          <cell r="G920" t="str">
            <v>с.Шойбулак, ул.Мира, 9</v>
          </cell>
          <cell r="H920" t="str">
            <v>(8362)541070</v>
          </cell>
          <cell r="I920" t="str">
            <v>Плюснина Юлия Николаевна</v>
          </cell>
          <cell r="K920">
            <v>0.5</v>
          </cell>
          <cell r="L920" t="str">
            <v>Н7:сельский населенный пункт</v>
          </cell>
          <cell r="M920" t="str">
            <v>134</v>
          </cell>
          <cell r="N920" t="str">
            <v>08:00 16:30(12:00 13:00)|09:00 12:30|08:00 16:30(12:00 13:00)</v>
          </cell>
          <cell r="O920" t="str">
            <v/>
          </cell>
          <cell r="P920" t="str">
            <v>Опер.касса №7020/012</v>
          </cell>
          <cell r="Q920" t="str">
            <v>Н7</v>
          </cell>
          <cell r="R920" t="str">
            <v>7020/012</v>
          </cell>
          <cell r="T920" t="str">
            <v>Опер.касса №7020/012</v>
          </cell>
          <cell r="U920" t="str">
            <v>Опер.касса №7020/012</v>
          </cell>
          <cell r="V920" t="str">
            <v>Н7</v>
          </cell>
          <cell r="W920" t="str">
            <v>7020/012</v>
          </cell>
          <cell r="Y920" t="str">
            <v/>
          </cell>
          <cell r="Z920">
            <v>1</v>
          </cell>
          <cell r="AA920" t="str">
            <v>Н7</v>
          </cell>
          <cell r="AB920" t="e">
            <v>#VALUE!</v>
          </cell>
          <cell r="AD920" t="str">
            <v/>
          </cell>
          <cell r="AE920">
            <v>1</v>
          </cell>
          <cell r="AF920" t="str">
            <v>Н7</v>
          </cell>
          <cell r="AG920" t="e">
            <v>#VALUE!</v>
          </cell>
          <cell r="AI920" t="str">
            <v/>
          </cell>
          <cell r="AJ920">
            <v>1</v>
          </cell>
          <cell r="AK920" t="str">
            <v>Н7</v>
          </cell>
          <cell r="AL920" t="e">
            <v>#VALUE!</v>
          </cell>
          <cell r="AO920">
            <v>1</v>
          </cell>
        </row>
        <row r="921">
          <cell r="A921" t="str">
            <v>8614/031</v>
          </cell>
          <cell r="B921">
            <v>976</v>
          </cell>
          <cell r="C921" t="str">
            <v>Опер.касса №8614/031</v>
          </cell>
          <cell r="D921" t="str">
            <v>П6:Операционная касса вне кассового узла</v>
          </cell>
          <cell r="E921" t="str">
            <v>425222</v>
          </cell>
          <cell r="F921" t="str">
            <v>Республика Марий Эл</v>
          </cell>
          <cell r="G921" t="str">
            <v>с.Кузнецово, ул.Мира, 1</v>
          </cell>
          <cell r="H921" t="str">
            <v>(8362)579287</v>
          </cell>
          <cell r="I921" t="str">
            <v>Загайнова Валентина Анатольевна</v>
          </cell>
          <cell r="K921">
            <v>0.5</v>
          </cell>
          <cell r="L921" t="str">
            <v>Н7:сельский населенный пункт</v>
          </cell>
          <cell r="M921" t="str">
            <v>124</v>
          </cell>
          <cell r="N921" t="str">
            <v>08:30 17:00(12:30 13:30)|08:30 12:00|08:30 17:00(12:30 13:30)</v>
          </cell>
          <cell r="O921" t="str">
            <v/>
          </cell>
          <cell r="P921" t="str">
            <v>Опер.касса №7020/017</v>
          </cell>
          <cell r="Q921" t="str">
            <v>Н7</v>
          </cell>
          <cell r="R921" t="str">
            <v>7020/017</v>
          </cell>
          <cell r="T921" t="str">
            <v>Опер.касса №7020/017</v>
          </cell>
          <cell r="U921" t="str">
            <v>Опер.касса №7020/017</v>
          </cell>
          <cell r="V921" t="str">
            <v>Н7</v>
          </cell>
          <cell r="W921" t="str">
            <v>7020/017</v>
          </cell>
          <cell r="Y921" t="str">
            <v/>
          </cell>
          <cell r="Z921">
            <v>2</v>
          </cell>
          <cell r="AA921" t="str">
            <v>Н7</v>
          </cell>
          <cell r="AB921" t="e">
            <v>#VALUE!</v>
          </cell>
          <cell r="AD921" t="str">
            <v/>
          </cell>
          <cell r="AE921">
            <v>2</v>
          </cell>
          <cell r="AF921" t="str">
            <v>Н7</v>
          </cell>
          <cell r="AG921" t="e">
            <v>#VALUE!</v>
          </cell>
          <cell r="AI921" t="str">
            <v/>
          </cell>
          <cell r="AJ921">
            <v>2</v>
          </cell>
          <cell r="AK921" t="str">
            <v>Н7</v>
          </cell>
          <cell r="AL921" t="e">
            <v>#VALUE!</v>
          </cell>
          <cell r="AO921">
            <v>2</v>
          </cell>
        </row>
        <row r="922">
          <cell r="A922" t="str">
            <v>8614/032</v>
          </cell>
          <cell r="B922">
            <v>977</v>
          </cell>
          <cell r="C922" t="str">
            <v>Опер.касса №8614/032</v>
          </cell>
          <cell r="D922" t="str">
            <v>П6:Операционная касса вне кассового узла</v>
          </cell>
          <cell r="E922" t="str">
            <v>425205</v>
          </cell>
          <cell r="F922" t="str">
            <v>Республика Марий Эл</v>
          </cell>
          <cell r="G922" t="str">
            <v>д.Люльпаны, ул.Новая, 2</v>
          </cell>
          <cell r="H922" t="str">
            <v>(8362)574288</v>
          </cell>
          <cell r="I922" t="str">
            <v>Марченко Валентина Дмитриевна</v>
          </cell>
          <cell r="K922">
            <v>0.75</v>
          </cell>
          <cell r="L922" t="str">
            <v>Н7:сельский населенный пункт</v>
          </cell>
          <cell r="M922" t="str">
            <v>1245</v>
          </cell>
          <cell r="N922" t="str">
            <v>08:00 16:30(12:00 13:00)|08:00 16:30(12:00 13:00)|08:00 16:30(12:00 13:00)|08:00 16:30(12:00 13:00)</v>
          </cell>
          <cell r="O922" t="str">
            <v/>
          </cell>
          <cell r="P922" t="str">
            <v>Опер.касса №7020/019</v>
          </cell>
          <cell r="Q922" t="str">
            <v>Н7</v>
          </cell>
          <cell r="R922" t="str">
            <v>7020/019</v>
          </cell>
          <cell r="T922" t="str">
            <v>Опер.касса №7020/019</v>
          </cell>
          <cell r="U922" t="str">
            <v>Опер.касса №7020/019</v>
          </cell>
          <cell r="V922" t="str">
            <v>Н7</v>
          </cell>
          <cell r="W922" t="str">
            <v>7020/019</v>
          </cell>
          <cell r="Y922" t="str">
            <v/>
          </cell>
          <cell r="Z922">
            <v>1</v>
          </cell>
          <cell r="AA922" t="str">
            <v>Н7</v>
          </cell>
          <cell r="AB922" t="e">
            <v>#VALUE!</v>
          </cell>
          <cell r="AD922" t="str">
            <v/>
          </cell>
          <cell r="AE922">
            <v>1</v>
          </cell>
          <cell r="AF922" t="str">
            <v>Н7</v>
          </cell>
          <cell r="AG922" t="e">
            <v>#VALUE!</v>
          </cell>
          <cell r="AI922" t="str">
            <v/>
          </cell>
          <cell r="AJ922">
            <v>1</v>
          </cell>
          <cell r="AK922" t="str">
            <v>Н7</v>
          </cell>
          <cell r="AL922" t="e">
            <v>#VALUE!</v>
          </cell>
          <cell r="AO922">
            <v>1</v>
          </cell>
        </row>
        <row r="923">
          <cell r="A923" t="str">
            <v>8614/035</v>
          </cell>
          <cell r="B923">
            <v>980</v>
          </cell>
          <cell r="C923" t="str">
            <v>Доп.офис №8614/035</v>
          </cell>
          <cell r="D923" t="str">
            <v>П3:Дополнительный офис - универсальный филиал</v>
          </cell>
          <cell r="E923" t="str">
            <v>425250</v>
          </cell>
          <cell r="F923" t="str">
            <v>Республика Марий Эл</v>
          </cell>
          <cell r="G923" t="str">
            <v>пгт.Оршанка, ул.Пограничная, 19</v>
          </cell>
          <cell r="H923" t="str">
            <v>(83641)23659</v>
          </cell>
          <cell r="I923" t="str">
            <v>Бояринцева Елена Вениаминовна</v>
          </cell>
          <cell r="K923">
            <v>7.5</v>
          </cell>
          <cell r="L923" t="str">
            <v>Н6:городской населенный пункт (поселек городского типа, рабочий поселок)</v>
          </cell>
          <cell r="M923" t="str">
            <v>12345</v>
          </cell>
          <cell r="N923" t="str">
            <v>08:00 16:00(13:00 14:00)|08:00 16:00(13:00 14:00)|08:00 16:00(13:00 14:00)|08:00 16:00(13:00 14:00)|08:00 16:00(13:00 14:00)</v>
          </cell>
          <cell r="O923" t="str">
            <v/>
          </cell>
          <cell r="P923" t="str">
            <v>Доп.офис №7020/053</v>
          </cell>
          <cell r="Q923" t="str">
            <v>Н6</v>
          </cell>
          <cell r="R923" t="str">
            <v>7020/053</v>
          </cell>
          <cell r="T923" t="str">
            <v>Доп.офис №7020/053</v>
          </cell>
          <cell r="U923" t="str">
            <v>Доп.офис №7020/053</v>
          </cell>
          <cell r="V923" t="str">
            <v>Н6</v>
          </cell>
          <cell r="W923" t="str">
            <v>7020/053</v>
          </cell>
          <cell r="Y923" t="str">
            <v/>
          </cell>
          <cell r="Z923">
            <v>5</v>
          </cell>
          <cell r="AA923" t="str">
            <v>Н6</v>
          </cell>
          <cell r="AB923" t="e">
            <v>#VALUE!</v>
          </cell>
          <cell r="AD923" t="str">
            <v/>
          </cell>
          <cell r="AE923">
            <v>5</v>
          </cell>
          <cell r="AF923" t="str">
            <v>Н6</v>
          </cell>
          <cell r="AG923" t="e">
            <v>#VALUE!</v>
          </cell>
          <cell r="AI923" t="str">
            <v/>
          </cell>
          <cell r="AJ923">
            <v>5</v>
          </cell>
          <cell r="AK923" t="str">
            <v>Н6</v>
          </cell>
          <cell r="AL923" t="e">
            <v>#VALUE!</v>
          </cell>
          <cell r="AO923">
            <v>5</v>
          </cell>
        </row>
        <row r="924">
          <cell r="A924" t="str">
            <v>8614/036</v>
          </cell>
          <cell r="B924">
            <v>981</v>
          </cell>
          <cell r="C924" t="str">
            <v>Доп.офис №8614/036</v>
          </cell>
          <cell r="D924" t="str">
            <v>П3:Дополнительный офис - универсальный филиал</v>
          </cell>
          <cell r="E924" t="str">
            <v>425270</v>
          </cell>
          <cell r="F924" t="str">
            <v>Республика Марий Эл</v>
          </cell>
          <cell r="G924" t="str">
            <v>пгт.Килемары, ул.Горького, 14</v>
          </cell>
          <cell r="H924" t="str">
            <v>(83643)21344</v>
          </cell>
          <cell r="I924" t="str">
            <v>Падыганова Нина Венедиктовна</v>
          </cell>
          <cell r="K924">
            <v>5.75</v>
          </cell>
          <cell r="L924" t="str">
            <v>Н6:городской населенный пункт (поселек городского типа, рабочий поселок)</v>
          </cell>
          <cell r="M924" t="str">
            <v>12345</v>
          </cell>
          <cell r="N924" t="str">
            <v>08:00 16:00(13:00 14:00)|08:00 16:00(13:00 14:00)|08:00 16:00(13:00 14:00)|08:00 16:00(13:00 14:00)|08:00 16:00(13:00 14:00)</v>
          </cell>
          <cell r="O924" t="str">
            <v/>
          </cell>
          <cell r="P924" t="str">
            <v>Доп.офис №7020/062</v>
          </cell>
          <cell r="Q924" t="str">
            <v>Н6</v>
          </cell>
          <cell r="R924" t="str">
            <v>7020/062</v>
          </cell>
          <cell r="T924" t="str">
            <v>Доп.офис №7020/062</v>
          </cell>
          <cell r="U924" t="str">
            <v>Доп.офис №7020/062</v>
          </cell>
          <cell r="V924" t="str">
            <v>Н6</v>
          </cell>
          <cell r="W924" t="str">
            <v>7020/062</v>
          </cell>
          <cell r="Y924" t="str">
            <v/>
          </cell>
          <cell r="Z924">
            <v>3</v>
          </cell>
          <cell r="AA924" t="str">
            <v>Н6</v>
          </cell>
          <cell r="AB924" t="e">
            <v>#VALUE!</v>
          </cell>
          <cell r="AD924" t="str">
            <v/>
          </cell>
          <cell r="AE924">
            <v>3</v>
          </cell>
          <cell r="AF924" t="str">
            <v>Н6</v>
          </cell>
          <cell r="AG924" t="e">
            <v>#VALUE!</v>
          </cell>
          <cell r="AI924" t="str">
            <v/>
          </cell>
          <cell r="AJ924">
            <v>3</v>
          </cell>
          <cell r="AK924" t="str">
            <v>Н6</v>
          </cell>
          <cell r="AL924" t="e">
            <v>#VALUE!</v>
          </cell>
          <cell r="AO924">
            <v>3</v>
          </cell>
        </row>
        <row r="925">
          <cell r="A925" t="str">
            <v>8614/037</v>
          </cell>
          <cell r="B925">
            <v>982</v>
          </cell>
          <cell r="C925" t="str">
            <v>Опер.касса №8614/037</v>
          </cell>
          <cell r="D925" t="str">
            <v>П6:Операционная касса вне кассового узла</v>
          </cell>
          <cell r="E925" t="str">
            <v>425345</v>
          </cell>
          <cell r="F925" t="str">
            <v>Республика Марий Эл</v>
          </cell>
          <cell r="G925" t="str">
            <v>п.Визимьяры, ул.Советская, 35а</v>
          </cell>
          <cell r="H925" t="str">
            <v>(83643)24176</v>
          </cell>
          <cell r="I925" t="str">
            <v>Матвеева Людмила Ивановна</v>
          </cell>
          <cell r="K925">
            <v>0.75</v>
          </cell>
          <cell r="L925" t="str">
            <v>Н7:сельский населенный пункт</v>
          </cell>
          <cell r="M925" t="str">
            <v>1245</v>
          </cell>
          <cell r="N925" t="str">
            <v>08:15 15:45(13:00 13:30)|08:15 15:45(13:00 13:30)|08:15 15:45(13:00 13:30)|08:15 15:45(13:00 13:30)</v>
          </cell>
          <cell r="O925" t="str">
            <v/>
          </cell>
          <cell r="P925" t="str">
            <v>Опер.касса №7020/063</v>
          </cell>
          <cell r="Q925" t="str">
            <v>Н7</v>
          </cell>
          <cell r="R925" t="str">
            <v>7020/063</v>
          </cell>
          <cell r="T925" t="str">
            <v>Опер.касса №7020/063</v>
          </cell>
          <cell r="U925" t="str">
            <v>Опер.касса №7020/063</v>
          </cell>
          <cell r="V925" t="str">
            <v>Н7</v>
          </cell>
          <cell r="W925" t="str">
            <v>7020/063</v>
          </cell>
          <cell r="Y925" t="str">
            <v/>
          </cell>
          <cell r="Z925">
            <v>1</v>
          </cell>
          <cell r="AA925" t="str">
            <v>Н7</v>
          </cell>
          <cell r="AB925" t="e">
            <v>#VALUE!</v>
          </cell>
          <cell r="AD925" t="str">
            <v/>
          </cell>
          <cell r="AE925">
            <v>1</v>
          </cell>
          <cell r="AF925" t="str">
            <v>Н7</v>
          </cell>
          <cell r="AG925" t="e">
            <v>#VALUE!</v>
          </cell>
          <cell r="AI925" t="str">
            <v/>
          </cell>
          <cell r="AJ925">
            <v>1</v>
          </cell>
          <cell r="AK925" t="str">
            <v>Н7</v>
          </cell>
          <cell r="AL925" t="e">
            <v>#VALUE!</v>
          </cell>
          <cell r="AO925">
            <v>1</v>
          </cell>
        </row>
        <row r="926">
          <cell r="A926" t="str">
            <v>8614/038</v>
          </cell>
          <cell r="B926">
            <v>983</v>
          </cell>
          <cell r="C926" t="str">
            <v>Доп.офис №8614/038</v>
          </cell>
          <cell r="D926" t="str">
            <v>П5:Дополнительный офис - специализированный филиал, обслуживающий физических лиц</v>
          </cell>
          <cell r="E926" t="str">
            <v>425200</v>
          </cell>
          <cell r="F926" t="str">
            <v>Республика Марий Эл</v>
          </cell>
          <cell r="G926" t="str">
            <v>пгт.Медведево, ул.Коммунистическая, 8</v>
          </cell>
          <cell r="H926" t="str">
            <v>(8362)584544</v>
          </cell>
          <cell r="I926" t="str">
            <v xml:space="preserve"> Корнилова Юлия Константиновна</v>
          </cell>
          <cell r="K926">
            <v>4</v>
          </cell>
          <cell r="L926" t="str">
            <v>Н6:городской населенный пункт (поселек городского типа, рабочий поселок)</v>
          </cell>
          <cell r="M926" t="str">
            <v>23456</v>
          </cell>
          <cell r="N926" t="str">
            <v>09:00 17:30(14:00 15:00)|09:00 17:30(14:00 15:00)|09:00 17:30(14:00 15:00)|09:00 17:30(14:00 15:00)|09:00 17:30(14:00 15:00)</v>
          </cell>
          <cell r="O926" t="str">
            <v/>
          </cell>
          <cell r="P926" t="str">
            <v>Доп.офис №7020/065</v>
          </cell>
          <cell r="Q926" t="str">
            <v>Н6</v>
          </cell>
          <cell r="R926" t="str">
            <v>7020/065</v>
          </cell>
          <cell r="T926" t="str">
            <v>Доп.офис №7020/065</v>
          </cell>
          <cell r="U926" t="str">
            <v>Доп.офис №7020/065</v>
          </cell>
          <cell r="V926" t="str">
            <v>Н6</v>
          </cell>
          <cell r="W926" t="str">
            <v>7020/065</v>
          </cell>
          <cell r="Y926" t="str">
            <v/>
          </cell>
          <cell r="Z926">
            <v>4</v>
          </cell>
          <cell r="AA926" t="str">
            <v>Н6</v>
          </cell>
          <cell r="AB926" t="e">
            <v>#VALUE!</v>
          </cell>
          <cell r="AD926" t="str">
            <v/>
          </cell>
          <cell r="AE926">
            <v>4</v>
          </cell>
          <cell r="AF926" t="str">
            <v>Н6</v>
          </cell>
          <cell r="AG926" t="e">
            <v>#VALUE!</v>
          </cell>
          <cell r="AI926" t="str">
            <v/>
          </cell>
          <cell r="AJ926">
            <v>4</v>
          </cell>
          <cell r="AK926" t="str">
            <v>Н6</v>
          </cell>
          <cell r="AL926" t="e">
            <v>#VALUE!</v>
          </cell>
          <cell r="AO926">
            <v>4</v>
          </cell>
        </row>
        <row r="927">
          <cell r="A927" t="str">
            <v>8614/039</v>
          </cell>
          <cell r="B927">
            <v>984</v>
          </cell>
          <cell r="C927" t="str">
            <v>Опер.касса №8614/039</v>
          </cell>
          <cell r="D927" t="str">
            <v>П6:Операционная касса вне кассового узла</v>
          </cell>
          <cell r="E927" t="str">
            <v>425331</v>
          </cell>
          <cell r="F927" t="str">
            <v>Республика Марий Эл</v>
          </cell>
          <cell r="G927" t="str">
            <v>д.Озерки</v>
          </cell>
          <cell r="H927" t="str">
            <v>(83632)65450</v>
          </cell>
          <cell r="I927" t="str">
            <v>Самушкина Елена  Алексеевна</v>
          </cell>
          <cell r="K927">
            <v>0.75</v>
          </cell>
          <cell r="L927" t="str">
            <v>Н7:сельский населенный пункт</v>
          </cell>
          <cell r="M927" t="str">
            <v>12345</v>
          </cell>
          <cell r="N927" t="str">
            <v>08:00 16:00(13:00 13:30)|08:00 16:00(13:00 13:30)|08:00 16:00(13:00 13:30)|08:00 16:00(13:00 13:30)|08:00 16:00(13:00 13:30)</v>
          </cell>
          <cell r="O927" t="str">
            <v/>
          </cell>
          <cell r="P927" t="str">
            <v>Опер.касса №7020/066</v>
          </cell>
          <cell r="Q927" t="str">
            <v>Н7</v>
          </cell>
          <cell r="R927" t="str">
            <v>7020/066</v>
          </cell>
          <cell r="T927" t="str">
            <v>Опер.касса №7020/066</v>
          </cell>
          <cell r="U927" t="str">
            <v>Опер.касса №7020/066</v>
          </cell>
          <cell r="V927" t="str">
            <v>Н7</v>
          </cell>
          <cell r="W927" t="str">
            <v>7020/066</v>
          </cell>
          <cell r="Y927" t="str">
            <v/>
          </cell>
          <cell r="Z927">
            <v>1</v>
          </cell>
          <cell r="AA927" t="str">
            <v>Н7</v>
          </cell>
          <cell r="AB927" t="e">
            <v>#VALUE!</v>
          </cell>
          <cell r="AD927" t="str">
            <v/>
          </cell>
          <cell r="AE927">
            <v>1</v>
          </cell>
          <cell r="AF927" t="str">
            <v>Н7</v>
          </cell>
          <cell r="AG927" t="e">
            <v>#VALUE!</v>
          </cell>
          <cell r="AI927" t="str">
            <v/>
          </cell>
          <cell r="AJ927">
            <v>1</v>
          </cell>
          <cell r="AK927" t="str">
            <v>Н7</v>
          </cell>
          <cell r="AL927" t="e">
            <v>#VALUE!</v>
          </cell>
          <cell r="AO927">
            <v>1</v>
          </cell>
        </row>
        <row r="928">
          <cell r="A928" t="str">
            <v>8614/04</v>
          </cell>
          <cell r="B928">
            <v>1006</v>
          </cell>
          <cell r="C928" t="str">
            <v>Доп.офис №8614/04</v>
          </cell>
          <cell r="D928" t="str">
            <v>П5:Дополнительный офис - специализированный филиал, обслуживающий физических лиц</v>
          </cell>
          <cell r="E928" t="str">
            <v>424003</v>
          </cell>
          <cell r="F928" t="str">
            <v>Республика Марий Эл</v>
          </cell>
          <cell r="G928" t="str">
            <v>г.Йошкар-Ола, ул.Панфилова, 41</v>
          </cell>
          <cell r="H928" t="str">
            <v>(8362)684004</v>
          </cell>
          <cell r="I928" t="str">
            <v>Тирацуян Юлия Валерьевна</v>
          </cell>
          <cell r="K928">
            <v>13</v>
          </cell>
          <cell r="L928" t="str">
            <v>Н1:город - центр субъекта Российской Федерации</v>
          </cell>
          <cell r="M928" t="str">
            <v>123456</v>
          </cell>
          <cell r="N928" t="str">
            <v>09:00 19:00|09:00 19:00|09:00 19:00|09:00 19:00|09:00 19:00|09:00 16:00(13:00 14:00)</v>
          </cell>
          <cell r="O928" t="str">
            <v/>
          </cell>
          <cell r="P928">
            <v>7</v>
          </cell>
          <cell r="Q928" t="str">
            <v>Н1</v>
          </cell>
          <cell r="R928" t="e">
            <v>#VALUE!</v>
          </cell>
          <cell r="T928" t="str">
            <v/>
          </cell>
          <cell r="U928">
            <v>7</v>
          </cell>
          <cell r="V928" t="str">
            <v>Н1</v>
          </cell>
          <cell r="W928" t="e">
            <v>#VALUE!</v>
          </cell>
          <cell r="Y928" t="str">
            <v/>
          </cell>
          <cell r="Z928">
            <v>7</v>
          </cell>
          <cell r="AA928" t="str">
            <v>Н1</v>
          </cell>
          <cell r="AB928" t="e">
            <v>#VALUE!</v>
          </cell>
          <cell r="AD928" t="str">
            <v/>
          </cell>
          <cell r="AE928">
            <v>7</v>
          </cell>
          <cell r="AF928" t="str">
            <v>Н1</v>
          </cell>
          <cell r="AG928" t="e">
            <v>#VALUE!</v>
          </cell>
          <cell r="AI928" t="str">
            <v/>
          </cell>
          <cell r="AJ928">
            <v>7</v>
          </cell>
          <cell r="AK928" t="str">
            <v>Н1</v>
          </cell>
          <cell r="AL928" t="e">
            <v>#VALUE!</v>
          </cell>
          <cell r="AO928">
            <v>7</v>
          </cell>
        </row>
        <row r="929">
          <cell r="A929" t="str">
            <v>8614/040</v>
          </cell>
          <cell r="B929">
            <v>943</v>
          </cell>
          <cell r="C929" t="str">
            <v>Доп.офис №8614/040</v>
          </cell>
          <cell r="D929" t="str">
            <v>П3:Дополнительный офис - универсальный филиал</v>
          </cell>
          <cell r="E929" t="str">
            <v>425120</v>
          </cell>
          <cell r="F929" t="str">
            <v>Республика Марий Эл</v>
          </cell>
          <cell r="G929" t="str">
            <v>пгт.Морки, ул.Карла Маркса, 2А</v>
          </cell>
          <cell r="H929" t="str">
            <v>(83635)91032</v>
          </cell>
          <cell r="I929" t="str">
            <v>Галкин Сергей Иванович</v>
          </cell>
          <cell r="K929">
            <v>15.5</v>
          </cell>
          <cell r="L929" t="str">
            <v>Н6:городской населенный пункт (поселек городского типа, рабочий поселок)</v>
          </cell>
          <cell r="M929" t="str">
            <v>123456</v>
          </cell>
          <cell r="N929" t="str">
            <v>08:00 17:15|08:00 17:15|08:00 17:15|08:00 17:15|08:00 17:15|09:00 13:00</v>
          </cell>
          <cell r="O929" t="str">
            <v/>
          </cell>
          <cell r="P929" t="str">
            <v>Моркинское отделение №4445</v>
          </cell>
          <cell r="Q929" t="str">
            <v>Н6</v>
          </cell>
          <cell r="R929" t="str">
            <v>4445</v>
          </cell>
          <cell r="T929" t="str">
            <v/>
          </cell>
          <cell r="U929" t="str">
            <v>Моркинское отделение №4445</v>
          </cell>
          <cell r="V929" t="str">
            <v>Н6</v>
          </cell>
          <cell r="W929" t="str">
            <v>4445</v>
          </cell>
          <cell r="Y929" t="str">
            <v>Моркинское отделение №4445</v>
          </cell>
          <cell r="Z929" t="str">
            <v>Моркинское отделение №4445</v>
          </cell>
          <cell r="AA929" t="str">
            <v>Н6</v>
          </cell>
          <cell r="AB929" t="str">
            <v>4445</v>
          </cell>
          <cell r="AD929" t="str">
            <v/>
          </cell>
          <cell r="AE929">
            <v>8</v>
          </cell>
          <cell r="AF929" t="str">
            <v>Н6</v>
          </cell>
          <cell r="AG929" t="e">
            <v>#VALUE!</v>
          </cell>
          <cell r="AI929" t="str">
            <v/>
          </cell>
          <cell r="AJ929">
            <v>8</v>
          </cell>
          <cell r="AK929" t="str">
            <v>Н6</v>
          </cell>
          <cell r="AL929" t="e">
            <v>#VALUE!</v>
          </cell>
          <cell r="AO929">
            <v>8</v>
          </cell>
        </row>
        <row r="930">
          <cell r="A930" t="str">
            <v>8614/041</v>
          </cell>
          <cell r="B930">
            <v>948</v>
          </cell>
          <cell r="C930" t="str">
            <v>Опер.касса №8614/041</v>
          </cell>
          <cell r="D930" t="str">
            <v>П6:Операционная касса вне кассового узла</v>
          </cell>
          <cell r="E930" t="str">
            <v>425124</v>
          </cell>
          <cell r="F930" t="str">
            <v>Республика Марий Эл</v>
          </cell>
          <cell r="G930" t="str">
            <v>с.Шиньша</v>
          </cell>
          <cell r="H930" t="str">
            <v>(83635)96166</v>
          </cell>
          <cell r="I930" t="str">
            <v>Бочкарева Людмила Ивановна</v>
          </cell>
          <cell r="K930">
            <v>0.25</v>
          </cell>
          <cell r="L930" t="str">
            <v>Н7:сельский населенный пункт</v>
          </cell>
          <cell r="M930" t="str">
            <v>25</v>
          </cell>
          <cell r="N930" t="str">
            <v>09:00 13:30(00:00 00:00)|09:00 13:30(00:00 00:00)</v>
          </cell>
          <cell r="O930" t="str">
            <v/>
          </cell>
          <cell r="P930" t="str">
            <v>Опер.касса №4445/03</v>
          </cell>
          <cell r="Q930" t="str">
            <v>Н7</v>
          </cell>
          <cell r="R930" t="str">
            <v>4445/03</v>
          </cell>
          <cell r="T930" t="str">
            <v/>
          </cell>
          <cell r="U930" t="str">
            <v>Опер.касса №4445/03</v>
          </cell>
          <cell r="V930" t="str">
            <v>Н7</v>
          </cell>
          <cell r="W930" t="str">
            <v>4445/03</v>
          </cell>
          <cell r="Y930" t="str">
            <v>Опер.касса №4445/03</v>
          </cell>
          <cell r="Z930" t="str">
            <v>Опер.касса №4445/03</v>
          </cell>
          <cell r="AA930" t="str">
            <v>Н7</v>
          </cell>
          <cell r="AB930" t="str">
            <v>4445/03</v>
          </cell>
          <cell r="AD930" t="str">
            <v/>
          </cell>
          <cell r="AE930">
            <v>1</v>
          </cell>
          <cell r="AF930" t="str">
            <v>Н7</v>
          </cell>
          <cell r="AG930" t="e">
            <v>#VALUE!</v>
          </cell>
          <cell r="AI930" t="str">
            <v/>
          </cell>
          <cell r="AJ930">
            <v>1</v>
          </cell>
          <cell r="AK930" t="str">
            <v>Н7</v>
          </cell>
          <cell r="AL930" t="e">
            <v>#VALUE!</v>
          </cell>
          <cell r="AO930">
            <v>1</v>
          </cell>
        </row>
        <row r="931">
          <cell r="A931" t="str">
            <v>8614/042</v>
          </cell>
          <cell r="B931">
            <v>944</v>
          </cell>
          <cell r="C931" t="str">
            <v>Опер.касса №8614/042</v>
          </cell>
          <cell r="D931" t="str">
            <v>П6:Операционная касса вне кассового узла</v>
          </cell>
          <cell r="E931" t="str">
            <v>425131</v>
          </cell>
          <cell r="F931" t="str">
            <v>Республика Марий Эл</v>
          </cell>
          <cell r="G931" t="str">
            <v>п.Красный Стекловар, ул.Советская, 2</v>
          </cell>
          <cell r="H931" t="str">
            <v>(83635)92567</v>
          </cell>
          <cell r="I931" t="str">
            <v>Сагдиева Рузалия Шамиловна</v>
          </cell>
          <cell r="K931">
            <v>0.25</v>
          </cell>
          <cell r="L931" t="str">
            <v>Н7:сельский населенный пункт</v>
          </cell>
          <cell r="M931" t="str">
            <v>25</v>
          </cell>
          <cell r="N931" t="str">
            <v>09:00 13:30|09:00 13:30</v>
          </cell>
          <cell r="O931" t="str">
            <v/>
          </cell>
          <cell r="P931" t="str">
            <v>Опер.касса №4445/010</v>
          </cell>
          <cell r="Q931" t="str">
            <v>Н7</v>
          </cell>
          <cell r="R931" t="str">
            <v>4445/010</v>
          </cell>
          <cell r="T931" t="str">
            <v/>
          </cell>
          <cell r="U931" t="str">
            <v>Опер.касса №4445/010</v>
          </cell>
          <cell r="V931" t="str">
            <v>Н7</v>
          </cell>
          <cell r="W931" t="str">
            <v>4445/010</v>
          </cell>
          <cell r="Y931" t="str">
            <v>Опер.касса №4445/010</v>
          </cell>
          <cell r="Z931" t="str">
            <v>Опер.касса №4445/010</v>
          </cell>
          <cell r="AA931" t="str">
            <v>Н7</v>
          </cell>
          <cell r="AB931" t="str">
            <v>4445/010</v>
          </cell>
          <cell r="AD931" t="str">
            <v/>
          </cell>
          <cell r="AE931">
            <v>1</v>
          </cell>
          <cell r="AF931" t="str">
            <v>Н7</v>
          </cell>
          <cell r="AG931" t="e">
            <v>#VALUE!</v>
          </cell>
          <cell r="AI931" t="str">
            <v/>
          </cell>
          <cell r="AJ931">
            <v>1</v>
          </cell>
          <cell r="AK931" t="str">
            <v>Н7</v>
          </cell>
          <cell r="AL931" t="e">
            <v>#VALUE!</v>
          </cell>
          <cell r="AO931">
            <v>1</v>
          </cell>
        </row>
        <row r="932">
          <cell r="A932" t="str">
            <v>8614/043</v>
          </cell>
          <cell r="B932">
            <v>945</v>
          </cell>
          <cell r="C932" t="str">
            <v>Опер.касса №8614/043</v>
          </cell>
          <cell r="D932" t="str">
            <v>П6:Операционная касса вне кассового узла</v>
          </cell>
          <cell r="E932" t="str">
            <v>425130</v>
          </cell>
          <cell r="F932" t="str">
            <v>Республика Марий Эл</v>
          </cell>
          <cell r="G932" t="str">
            <v>п.Октябрьский</v>
          </cell>
          <cell r="H932" t="str">
            <v>(83635)99970</v>
          </cell>
          <cell r="I932" t="str">
            <v>Шовкина Светлана Александровна</v>
          </cell>
          <cell r="K932">
            <v>0.25</v>
          </cell>
          <cell r="L932" t="str">
            <v>Н7:сельский населенный пункт</v>
          </cell>
          <cell r="M932" t="str">
            <v>25</v>
          </cell>
          <cell r="N932" t="str">
            <v>09:00 13:30|09:00 13:30</v>
          </cell>
          <cell r="O932" t="str">
            <v/>
          </cell>
          <cell r="P932" t="str">
            <v>Опер.касса №4445/012</v>
          </cell>
          <cell r="Q932" t="str">
            <v>Н7</v>
          </cell>
          <cell r="R932" t="str">
            <v>4445/012</v>
          </cell>
          <cell r="T932" t="str">
            <v/>
          </cell>
          <cell r="U932" t="str">
            <v>Опер.касса №4445/012</v>
          </cell>
          <cell r="V932" t="str">
            <v>Н7</v>
          </cell>
          <cell r="W932" t="str">
            <v>4445/012</v>
          </cell>
          <cell r="Y932" t="str">
            <v>Опер.касса №4445/012</v>
          </cell>
          <cell r="Z932" t="str">
            <v>Опер.касса №4445/012</v>
          </cell>
          <cell r="AA932" t="str">
            <v>Н7</v>
          </cell>
          <cell r="AB932" t="str">
            <v>4445/012</v>
          </cell>
          <cell r="AD932" t="str">
            <v/>
          </cell>
          <cell r="AE932">
            <v>1</v>
          </cell>
          <cell r="AF932" t="str">
            <v>Н7</v>
          </cell>
          <cell r="AG932" t="e">
            <v>#VALUE!</v>
          </cell>
          <cell r="AI932" t="str">
            <v/>
          </cell>
          <cell r="AJ932">
            <v>1</v>
          </cell>
          <cell r="AK932" t="str">
            <v>Н7</v>
          </cell>
          <cell r="AL932" t="e">
            <v>#VALUE!</v>
          </cell>
          <cell r="AO932">
            <v>1</v>
          </cell>
        </row>
        <row r="933">
          <cell r="A933" t="str">
            <v>8614/045</v>
          </cell>
          <cell r="B933">
            <v>947</v>
          </cell>
          <cell r="C933" t="str">
            <v>Доп.офис №8614/045</v>
          </cell>
          <cell r="D933" t="str">
            <v>П5:Дополнительный офис - специализированный филиал, обслуживающий физических лиц</v>
          </cell>
          <cell r="E933" t="str">
            <v>425120</v>
          </cell>
          <cell r="F933" t="str">
            <v>Республика Марий Эл</v>
          </cell>
          <cell r="G933" t="str">
            <v>пгт.Морки, ул.Механизаторов, 23</v>
          </cell>
          <cell r="H933" t="str">
            <v>(83635)97000</v>
          </cell>
          <cell r="I933" t="str">
            <v>Некрасова Любовь Михайловна</v>
          </cell>
          <cell r="K933">
            <v>2.5</v>
          </cell>
          <cell r="L933" t="str">
            <v>Н6:городской населенный пункт (поселек городского типа, рабочий поселок)</v>
          </cell>
          <cell r="M933" t="str">
            <v>12345</v>
          </cell>
          <cell r="N933" t="str">
            <v>08:00 16:30(13:00 14:00)|08:00 16:30(13:00 14:00)|08:00 16:30(13:00 14:00)|08:00 16:30(13:00 14:00)|08:00 16:30(13:00 14:00)</v>
          </cell>
          <cell r="O933" t="str">
            <v/>
          </cell>
          <cell r="P933" t="str">
            <v>Доп.офис №4445/029</v>
          </cell>
          <cell r="Q933" t="str">
            <v>Н6</v>
          </cell>
          <cell r="R933" t="str">
            <v>4445/029</v>
          </cell>
          <cell r="T933" t="str">
            <v/>
          </cell>
          <cell r="U933" t="str">
            <v>Доп.офис №4445/029</v>
          </cell>
          <cell r="V933" t="str">
            <v>Н6</v>
          </cell>
          <cell r="W933" t="str">
            <v>4445/029</v>
          </cell>
          <cell r="Y933" t="str">
            <v>Доп.офис №4445/029</v>
          </cell>
          <cell r="Z933" t="str">
            <v>Доп.офис №4445/029</v>
          </cell>
          <cell r="AA933" t="str">
            <v>Н6</v>
          </cell>
          <cell r="AB933" t="str">
            <v>4445/029</v>
          </cell>
          <cell r="AD933" t="str">
            <v/>
          </cell>
          <cell r="AE933">
            <v>3</v>
          </cell>
          <cell r="AF933" t="str">
            <v>Н6</v>
          </cell>
          <cell r="AG933" t="e">
            <v>#VALUE!</v>
          </cell>
          <cell r="AI933" t="str">
            <v/>
          </cell>
          <cell r="AJ933">
            <v>3</v>
          </cell>
          <cell r="AK933" t="str">
            <v>Н6</v>
          </cell>
          <cell r="AL933" t="e">
            <v>#VALUE!</v>
          </cell>
          <cell r="AO933">
            <v>3</v>
          </cell>
        </row>
        <row r="934">
          <cell r="A934" t="str">
            <v>8614/046</v>
          </cell>
          <cell r="B934">
            <v>924</v>
          </cell>
          <cell r="C934" t="str">
            <v>Доп.офис №8614/046</v>
          </cell>
          <cell r="D934" t="str">
            <v>П3:Дополнительный офис - универсальный филиал</v>
          </cell>
          <cell r="E934" t="str">
            <v>425450</v>
          </cell>
          <cell r="F934" t="str">
            <v>Республика Марий Эл</v>
          </cell>
          <cell r="G934" t="str">
            <v>пгт.Сернур, ул.Коммунистическая, 91</v>
          </cell>
          <cell r="H934" t="str">
            <v>(83633)99040</v>
          </cell>
          <cell r="I934" t="str">
            <v>Шабалина Наталья Леонидовна</v>
          </cell>
          <cell r="K934">
            <v>15</v>
          </cell>
          <cell r="L934" t="str">
            <v>Н6:городской населенный пункт (поселек городского типа, рабочий поселок)</v>
          </cell>
          <cell r="M934" t="str">
            <v>123456</v>
          </cell>
          <cell r="N934" t="str">
            <v>08:00 18:00|08:00 18:00|08:00 18:00|08:00 18:00|08:00 18:00|09:00 13:00</v>
          </cell>
          <cell r="O934" t="str">
            <v/>
          </cell>
          <cell r="P934" t="str">
            <v>Сернурское отделение №4443</v>
          </cell>
          <cell r="Q934" t="str">
            <v>Н6</v>
          </cell>
          <cell r="R934" t="str">
            <v>4443</v>
          </cell>
          <cell r="T934" t="str">
            <v/>
          </cell>
          <cell r="U934" t="str">
            <v>Сернурское отделение №4443</v>
          </cell>
          <cell r="V934" t="str">
            <v>Н6</v>
          </cell>
          <cell r="W934" t="str">
            <v>4443</v>
          </cell>
          <cell r="Y934" t="str">
            <v/>
          </cell>
          <cell r="Z934" t="str">
            <v>Сернурское отделение №4443</v>
          </cell>
          <cell r="AA934" t="str">
            <v>Н6</v>
          </cell>
          <cell r="AB934" t="str">
            <v>4443</v>
          </cell>
          <cell r="AD934" t="str">
            <v/>
          </cell>
          <cell r="AE934" t="str">
            <v>Сернурское отделение №4443</v>
          </cell>
          <cell r="AF934" t="str">
            <v>Н6</v>
          </cell>
          <cell r="AG934" t="str">
            <v>4443</v>
          </cell>
          <cell r="AI934" t="str">
            <v>Сернурское отделение №4443</v>
          </cell>
          <cell r="AJ934" t="str">
            <v>Сернурское отделение №4443</v>
          </cell>
          <cell r="AK934" t="str">
            <v>Н6</v>
          </cell>
          <cell r="AL934" t="str">
            <v>4443</v>
          </cell>
          <cell r="AO934">
            <v>6</v>
          </cell>
        </row>
        <row r="935">
          <cell r="A935" t="str">
            <v>8614/047</v>
          </cell>
          <cell r="B935">
            <v>940</v>
          </cell>
          <cell r="C935" t="str">
            <v>Опер.касса №8614/047</v>
          </cell>
          <cell r="D935" t="str">
            <v>П6:Операционная касса вне кассового узла</v>
          </cell>
          <cell r="E935" t="str">
            <v>425464</v>
          </cell>
          <cell r="F935" t="str">
            <v>Республика Марий Эл</v>
          </cell>
          <cell r="G935" t="str">
            <v>с.Казанское</v>
          </cell>
          <cell r="H935" t="str">
            <v>(83633)94115</v>
          </cell>
          <cell r="I935" t="str">
            <v>Горинова Людмила Александровна</v>
          </cell>
          <cell r="K935">
            <v>0.25</v>
          </cell>
          <cell r="L935" t="str">
            <v>Н7:сельский населенный пункт</v>
          </cell>
          <cell r="M935" t="str">
            <v>24</v>
          </cell>
          <cell r="N935" t="str">
            <v>09:00 13:30|09:00 13:30</v>
          </cell>
          <cell r="O935" t="str">
            <v/>
          </cell>
          <cell r="P935" t="str">
            <v>Опер.касса №4443/07</v>
          </cell>
          <cell r="Q935" t="str">
            <v>Н7</v>
          </cell>
          <cell r="R935" t="str">
            <v>4443/07</v>
          </cell>
          <cell r="T935" t="str">
            <v/>
          </cell>
          <cell r="U935" t="str">
            <v>Опер.касса №4443/07</v>
          </cell>
          <cell r="V935" t="str">
            <v>Н7</v>
          </cell>
          <cell r="W935" t="str">
            <v>4443/07</v>
          </cell>
          <cell r="Y935" t="str">
            <v/>
          </cell>
          <cell r="Z935" t="str">
            <v>Опер.касса №4443/07</v>
          </cell>
          <cell r="AA935" t="str">
            <v>Н7</v>
          </cell>
          <cell r="AB935" t="str">
            <v>4443/07</v>
          </cell>
          <cell r="AD935" t="str">
            <v/>
          </cell>
          <cell r="AE935" t="str">
            <v>Опер.касса №4443/07</v>
          </cell>
          <cell r="AF935" t="str">
            <v>Н7</v>
          </cell>
          <cell r="AG935" t="str">
            <v>4443/07</v>
          </cell>
          <cell r="AI935" t="str">
            <v>Опер.касса №4443/07</v>
          </cell>
          <cell r="AJ935" t="str">
            <v>Опер.касса №4443/07</v>
          </cell>
          <cell r="AK935" t="str">
            <v>Н7</v>
          </cell>
          <cell r="AL935" t="str">
            <v>4443/07</v>
          </cell>
          <cell r="AO935">
            <v>1</v>
          </cell>
        </row>
        <row r="936">
          <cell r="A936" t="str">
            <v>8614/05</v>
          </cell>
          <cell r="B936">
            <v>1007</v>
          </cell>
          <cell r="C936" t="str">
            <v>Доп.офис №8614/05</v>
          </cell>
          <cell r="D936" t="str">
            <v>П3:Дополнительный офис - универсальный филиал</v>
          </cell>
          <cell r="E936" t="str">
            <v>424000</v>
          </cell>
          <cell r="F936" t="str">
            <v>Республика Марий Эл</v>
          </cell>
          <cell r="G936" t="str">
            <v>г.Йошкар-Ола, ул.Пушкина, 30</v>
          </cell>
          <cell r="H936" t="str">
            <v>(8362)684005</v>
          </cell>
          <cell r="I936" t="str">
            <v>Бутусова Александра Викторовна</v>
          </cell>
          <cell r="K936">
            <v>4.5</v>
          </cell>
          <cell r="L936" t="str">
            <v>Н1:город - центр субъекта Российской Федерации</v>
          </cell>
          <cell r="M936" t="str">
            <v>12345</v>
          </cell>
          <cell r="N936" t="str">
            <v>10:00 18:00(13:00 14:00)|09:00 18:00(13:00 14:00)|09:00 18:00(13:00 14:00)|11:00 18:00(14:00 15:00)|11:00 18:00(14:00 15:00)</v>
          </cell>
          <cell r="O936" t="str">
            <v/>
          </cell>
          <cell r="P936">
            <v>4</v>
          </cell>
          <cell r="Q936" t="str">
            <v>Н1</v>
          </cell>
          <cell r="R936" t="e">
            <v>#VALUE!</v>
          </cell>
          <cell r="T936" t="str">
            <v/>
          </cell>
          <cell r="U936">
            <v>4</v>
          </cell>
          <cell r="V936" t="str">
            <v>Н1</v>
          </cell>
          <cell r="W936" t="e">
            <v>#VALUE!</v>
          </cell>
          <cell r="Y936" t="str">
            <v/>
          </cell>
          <cell r="Z936">
            <v>4</v>
          </cell>
          <cell r="AA936" t="str">
            <v>Н1</v>
          </cell>
          <cell r="AB936" t="e">
            <v>#VALUE!</v>
          </cell>
          <cell r="AD936" t="str">
            <v/>
          </cell>
          <cell r="AE936">
            <v>4</v>
          </cell>
          <cell r="AF936" t="str">
            <v>Н1</v>
          </cell>
          <cell r="AG936" t="e">
            <v>#VALUE!</v>
          </cell>
          <cell r="AI936" t="str">
            <v/>
          </cell>
          <cell r="AJ936">
            <v>4</v>
          </cell>
          <cell r="AK936" t="str">
            <v>Н1</v>
          </cell>
          <cell r="AL936" t="e">
            <v>#VALUE!</v>
          </cell>
          <cell r="AO936">
            <v>4</v>
          </cell>
        </row>
        <row r="937">
          <cell r="A937" t="str">
            <v>8614/050</v>
          </cell>
          <cell r="B937">
            <v>925</v>
          </cell>
          <cell r="C937" t="str">
            <v>Доп.офис №8614/050</v>
          </cell>
          <cell r="D937" t="str">
            <v>П3:Дополнительный офис - универсальный филиал</v>
          </cell>
          <cell r="E937" t="str">
            <v>425430</v>
          </cell>
          <cell r="F937" t="str">
            <v>Республика Марий Эл</v>
          </cell>
          <cell r="G937" t="str">
            <v>пгт.Новый Торъял, ул.Советская, 43Б</v>
          </cell>
          <cell r="H937" t="str">
            <v>(83636)91473</v>
          </cell>
          <cell r="I937" t="str">
            <v>Кугергина Людмила Семеновна</v>
          </cell>
          <cell r="K937">
            <v>8.75</v>
          </cell>
          <cell r="L937" t="str">
            <v>Н6:городской населенный пункт (поселек городского типа, рабочий поселок)</v>
          </cell>
          <cell r="M937" t="str">
            <v>123456</v>
          </cell>
          <cell r="N937" t="str">
            <v>08:00 18:00(13:00 14:00)|08:00 18:00(13:00 14:00)|08:00 18:00(13:00 14:00)|08:00 18:00(13:00 14:00)|08:00 18:00(13:00 14:00)|09:00 13:00</v>
          </cell>
          <cell r="O937" t="str">
            <v/>
          </cell>
          <cell r="P937" t="str">
            <v>Доп.офис №4443/023</v>
          </cell>
          <cell r="Q937" t="str">
            <v>Н6</v>
          </cell>
          <cell r="R937" t="str">
            <v>4443/023</v>
          </cell>
          <cell r="T937" t="str">
            <v/>
          </cell>
          <cell r="U937" t="str">
            <v>Доп.офис №4443/023</v>
          </cell>
          <cell r="V937" t="str">
            <v>Н6</v>
          </cell>
          <cell r="W937" t="str">
            <v>4443/023</v>
          </cell>
          <cell r="Y937" t="str">
            <v/>
          </cell>
          <cell r="Z937" t="str">
            <v>Доп.офис №4443/023</v>
          </cell>
          <cell r="AA937" t="str">
            <v>Н6</v>
          </cell>
          <cell r="AB937" t="str">
            <v>4443/023</v>
          </cell>
          <cell r="AD937" t="str">
            <v/>
          </cell>
          <cell r="AE937" t="str">
            <v>Доп.офис №4443/023</v>
          </cell>
          <cell r="AF937" t="str">
            <v>Н6</v>
          </cell>
          <cell r="AG937" t="str">
            <v>4443/023</v>
          </cell>
          <cell r="AI937" t="str">
            <v>Доп.офис №4443/023</v>
          </cell>
          <cell r="AJ937" t="str">
            <v>Доп.офис №4443/023</v>
          </cell>
          <cell r="AK937" t="str">
            <v>Н6</v>
          </cell>
          <cell r="AL937" t="str">
            <v>4443/023</v>
          </cell>
          <cell r="AO937">
            <v>4</v>
          </cell>
        </row>
        <row r="938">
          <cell r="A938" t="str">
            <v>8614/053</v>
          </cell>
          <cell r="B938">
            <v>928</v>
          </cell>
          <cell r="C938" t="str">
            <v>Опер.касса №8614/053</v>
          </cell>
          <cell r="D938" t="str">
            <v>П6:Операционная касса вне кассового узла</v>
          </cell>
          <cell r="E938" t="str">
            <v>425443</v>
          </cell>
          <cell r="F938" t="str">
            <v>Республика Марий Эл</v>
          </cell>
          <cell r="G938" t="str">
            <v>с.Пектубаево</v>
          </cell>
          <cell r="H938" t="str">
            <v>(83636)95352</v>
          </cell>
          <cell r="I938" t="str">
            <v>Тетерина Елена  Алексеевна</v>
          </cell>
          <cell r="K938">
            <v>0.5</v>
          </cell>
          <cell r="L938" t="str">
            <v>Н7:сельский населенный пункт</v>
          </cell>
          <cell r="M938" t="str">
            <v>135</v>
          </cell>
          <cell r="N938" t="str">
            <v>08:00 15:00(12:00 13:00)|08:00 15:00(12:00 13:00)|08:00 15:00(12:00 13:00)</v>
          </cell>
          <cell r="O938" t="str">
            <v/>
          </cell>
          <cell r="P938" t="str">
            <v>Опер.касса №4443/027</v>
          </cell>
          <cell r="Q938" t="str">
            <v>Н7</v>
          </cell>
          <cell r="R938" t="str">
            <v>4443/027</v>
          </cell>
          <cell r="T938" t="str">
            <v/>
          </cell>
          <cell r="U938" t="str">
            <v>Опер.касса №4443/027</v>
          </cell>
          <cell r="V938" t="str">
            <v>Н7</v>
          </cell>
          <cell r="W938" t="str">
            <v>4443/027</v>
          </cell>
          <cell r="Y938" t="str">
            <v/>
          </cell>
          <cell r="Z938" t="str">
            <v>Опер.касса №4443/027</v>
          </cell>
          <cell r="AA938" t="str">
            <v>Н7</v>
          </cell>
          <cell r="AB938" t="str">
            <v>4443/027</v>
          </cell>
          <cell r="AD938" t="str">
            <v/>
          </cell>
          <cell r="AE938" t="str">
            <v>Опер.касса №4443/027</v>
          </cell>
          <cell r="AF938" t="str">
            <v>Н7</v>
          </cell>
          <cell r="AG938" t="str">
            <v>4443/027</v>
          </cell>
          <cell r="AI938" t="str">
            <v>Опер.касса №4443/027</v>
          </cell>
          <cell r="AJ938" t="str">
            <v>Опер.касса №4443/027</v>
          </cell>
          <cell r="AK938" t="str">
            <v>Н7</v>
          </cell>
          <cell r="AL938" t="str">
            <v>4443/027</v>
          </cell>
          <cell r="AO938">
            <v>1</v>
          </cell>
        </row>
        <row r="939">
          <cell r="A939" t="str">
            <v>8614/054</v>
          </cell>
          <cell r="B939">
            <v>929</v>
          </cell>
          <cell r="C939" t="str">
            <v>Доп.офис №8614/054</v>
          </cell>
          <cell r="D939" t="str">
            <v>П3:Дополнительный офис - универсальный филиал</v>
          </cell>
          <cell r="E939" t="str">
            <v>425500</v>
          </cell>
          <cell r="F939" t="str">
            <v>Республика Марий Эл</v>
          </cell>
          <cell r="G939" t="str">
            <v>пгт.Мари-Турек, ул.Октябрьская, 21</v>
          </cell>
          <cell r="H939" t="str">
            <v>(83634)93783</v>
          </cell>
          <cell r="I939" t="str">
            <v>Хафизова Эльвира Кагармановна</v>
          </cell>
          <cell r="K939">
            <v>10.25</v>
          </cell>
          <cell r="L939" t="str">
            <v>Н6:городской населенный пункт (поселек городского типа, рабочий поселок)</v>
          </cell>
          <cell r="M939" t="str">
            <v>123456</v>
          </cell>
          <cell r="N939" t="str">
            <v>08:00 18:00|08:00 18:00|08:00 18:00|08:00 18:00|08:00 18:00|09:00 13:00</v>
          </cell>
          <cell r="O939" t="str">
            <v/>
          </cell>
          <cell r="P939" t="str">
            <v>Доп.офис №4443/029</v>
          </cell>
          <cell r="Q939" t="str">
            <v>Н6</v>
          </cell>
          <cell r="R939" t="str">
            <v>4443/029</v>
          </cell>
          <cell r="T939" t="str">
            <v/>
          </cell>
          <cell r="U939" t="str">
            <v>Доп.офис №4443/029</v>
          </cell>
          <cell r="V939" t="str">
            <v>Н6</v>
          </cell>
          <cell r="W939" t="str">
            <v>4443/029</v>
          </cell>
          <cell r="Y939" t="str">
            <v/>
          </cell>
          <cell r="Z939" t="str">
            <v>Доп.офис №4443/029</v>
          </cell>
          <cell r="AA939" t="str">
            <v>Н6</v>
          </cell>
          <cell r="AB939" t="str">
            <v>4443/029</v>
          </cell>
          <cell r="AD939" t="str">
            <v/>
          </cell>
          <cell r="AE939" t="str">
            <v>Доп.офис №4443/029</v>
          </cell>
          <cell r="AF939" t="str">
            <v>Н6</v>
          </cell>
          <cell r="AG939" t="str">
            <v>4443/029</v>
          </cell>
          <cell r="AI939" t="str">
            <v>Доп.офис №4443/029</v>
          </cell>
          <cell r="AJ939" t="str">
            <v>Доп.офис №4443/029</v>
          </cell>
          <cell r="AK939" t="str">
            <v>Н6</v>
          </cell>
          <cell r="AL939" t="str">
            <v>4443/029</v>
          </cell>
          <cell r="AO939">
            <v>6</v>
          </cell>
        </row>
        <row r="940">
          <cell r="A940" t="str">
            <v>8614/055</v>
          </cell>
          <cell r="B940">
            <v>930</v>
          </cell>
          <cell r="C940" t="str">
            <v>Опер.касса №8614/055</v>
          </cell>
          <cell r="D940" t="str">
            <v>П6:Операционная касса вне кассового узла</v>
          </cell>
          <cell r="E940" t="str">
            <v>425511</v>
          </cell>
          <cell r="F940" t="str">
            <v>Республика Марий Эл</v>
          </cell>
          <cell r="G940" t="str">
            <v>с.Мари-Билямор</v>
          </cell>
          <cell r="H940" t="str">
            <v>(83634)96175</v>
          </cell>
          <cell r="I940" t="str">
            <v>Попова Лариса Александровна</v>
          </cell>
          <cell r="K940">
            <v>0.25</v>
          </cell>
          <cell r="L940" t="str">
            <v>Н7:сельский населенный пункт</v>
          </cell>
          <cell r="M940" t="str">
            <v>14</v>
          </cell>
          <cell r="N940" t="str">
            <v>08:00 12:30|08:00 12:30</v>
          </cell>
          <cell r="O940" t="str">
            <v/>
          </cell>
          <cell r="P940" t="str">
            <v>Опер.касса №4443/030</v>
          </cell>
          <cell r="Q940" t="str">
            <v>Н7</v>
          </cell>
          <cell r="R940" t="str">
            <v>4443/030</v>
          </cell>
          <cell r="T940" t="str">
            <v/>
          </cell>
          <cell r="U940" t="str">
            <v>Опер.касса №4443/030</v>
          </cell>
          <cell r="V940" t="str">
            <v>Н7</v>
          </cell>
          <cell r="W940" t="str">
            <v>4443/030</v>
          </cell>
          <cell r="Y940" t="str">
            <v/>
          </cell>
          <cell r="Z940" t="str">
            <v>Опер.касса №4443/030</v>
          </cell>
          <cell r="AA940" t="str">
            <v>Н7</v>
          </cell>
          <cell r="AB940" t="str">
            <v>4443/030</v>
          </cell>
          <cell r="AD940" t="str">
            <v/>
          </cell>
          <cell r="AE940" t="str">
            <v>Опер.касса №4443/030</v>
          </cell>
          <cell r="AF940" t="str">
            <v>Н7</v>
          </cell>
          <cell r="AG940" t="str">
            <v>4443/030</v>
          </cell>
          <cell r="AI940" t="str">
            <v>Опер.касса №4443/030</v>
          </cell>
          <cell r="AJ940" t="str">
            <v>Опер.касса №4443/030</v>
          </cell>
          <cell r="AK940" t="str">
            <v>Н7</v>
          </cell>
          <cell r="AL940" t="str">
            <v>4443/030</v>
          </cell>
          <cell r="AO940">
            <v>1</v>
          </cell>
        </row>
        <row r="941">
          <cell r="A941" t="str">
            <v>8614/057</v>
          </cell>
          <cell r="B941">
            <v>932</v>
          </cell>
          <cell r="C941" t="str">
            <v>Опер.касса №8614/057</v>
          </cell>
          <cell r="D941" t="str">
            <v>П6:Операционная касса вне кассового узла</v>
          </cell>
          <cell r="E941" t="str">
            <v>425501</v>
          </cell>
          <cell r="F941" t="str">
            <v>Республика Марий Эл</v>
          </cell>
          <cell r="G941" t="str">
            <v>с.Косолапово</v>
          </cell>
          <cell r="H941" t="str">
            <v>(83634)95196</v>
          </cell>
          <cell r="I941" t="str">
            <v>Ермолина Ирина Владимировна</v>
          </cell>
          <cell r="K941">
            <v>0.5</v>
          </cell>
          <cell r="L941" t="str">
            <v>Н7:сельский населенный пункт</v>
          </cell>
          <cell r="M941" t="str">
            <v>124</v>
          </cell>
          <cell r="N941" t="str">
            <v>08:00 15:00(12:00 13:00)|08:00 15:00(12:00 13:00)|08:00 15:00(12:00 13:00)</v>
          </cell>
          <cell r="O941" t="str">
            <v/>
          </cell>
          <cell r="P941" t="str">
            <v>Опер.касса №4443/032</v>
          </cell>
          <cell r="Q941" t="str">
            <v>Н7</v>
          </cell>
          <cell r="R941" t="str">
            <v>4443/032</v>
          </cell>
          <cell r="T941" t="str">
            <v/>
          </cell>
          <cell r="U941" t="str">
            <v>Опер.касса №4443/032</v>
          </cell>
          <cell r="V941" t="str">
            <v>Н7</v>
          </cell>
          <cell r="W941" t="str">
            <v>4443/032</v>
          </cell>
          <cell r="Y941" t="str">
            <v/>
          </cell>
          <cell r="Z941" t="str">
            <v>Опер.касса №4443/032</v>
          </cell>
          <cell r="AA941" t="str">
            <v>Н7</v>
          </cell>
          <cell r="AB941" t="str">
            <v>4443/032</v>
          </cell>
          <cell r="AD941" t="str">
            <v/>
          </cell>
          <cell r="AE941" t="str">
            <v>Опер.касса №4443/032</v>
          </cell>
          <cell r="AF941" t="str">
            <v>Н7</v>
          </cell>
          <cell r="AG941" t="str">
            <v>4443/032</v>
          </cell>
          <cell r="AI941" t="str">
            <v>Опер.касса №4443/032</v>
          </cell>
          <cell r="AJ941" t="str">
            <v>Опер.касса №4443/032</v>
          </cell>
          <cell r="AK941" t="str">
            <v>Н7</v>
          </cell>
          <cell r="AL941" t="str">
            <v>4443/032</v>
          </cell>
          <cell r="AO941">
            <v>1</v>
          </cell>
        </row>
        <row r="942">
          <cell r="A942" t="str">
            <v>8614/058</v>
          </cell>
          <cell r="B942">
            <v>933</v>
          </cell>
          <cell r="C942" t="str">
            <v>Опер.касса №8614/058</v>
          </cell>
          <cell r="D942" t="str">
            <v>П6:Операционная касса вне кассового узла</v>
          </cell>
          <cell r="E942" t="str">
            <v>425520</v>
          </cell>
          <cell r="F942" t="str">
            <v>Республика Марий Эл</v>
          </cell>
          <cell r="G942" t="str">
            <v>с.Хлебниково</v>
          </cell>
          <cell r="H942" t="str">
            <v>(83634)91387</v>
          </cell>
          <cell r="I942" t="str">
            <v>Васильева Татьяна Алексеевна</v>
          </cell>
          <cell r="K942">
            <v>0.5</v>
          </cell>
          <cell r="L942" t="str">
            <v>Н7:сельский населенный пункт</v>
          </cell>
          <cell r="M942" t="str">
            <v>135</v>
          </cell>
          <cell r="N942" t="str">
            <v>08:00 16:20(12:00 13:00)|08:00 16:20(12:00 13:00)|08:00 11:20</v>
          </cell>
          <cell r="O942" t="str">
            <v/>
          </cell>
          <cell r="P942" t="str">
            <v>Опер.касса №4443/033</v>
          </cell>
          <cell r="Q942" t="str">
            <v>Н7</v>
          </cell>
          <cell r="R942" t="str">
            <v>4443/033</v>
          </cell>
          <cell r="T942" t="str">
            <v/>
          </cell>
          <cell r="U942" t="str">
            <v>Опер.касса №4443/033</v>
          </cell>
          <cell r="V942" t="str">
            <v>Н7</v>
          </cell>
          <cell r="W942" t="str">
            <v>4443/033</v>
          </cell>
          <cell r="Y942" t="str">
            <v/>
          </cell>
          <cell r="Z942" t="str">
            <v>Опер.касса №4443/033</v>
          </cell>
          <cell r="AA942" t="str">
            <v>Н7</v>
          </cell>
          <cell r="AB942" t="str">
            <v>4443/033</v>
          </cell>
          <cell r="AD942" t="str">
            <v/>
          </cell>
          <cell r="AE942" t="str">
            <v>Опер.касса №4443/033</v>
          </cell>
          <cell r="AF942" t="str">
            <v>Н7</v>
          </cell>
          <cell r="AG942" t="str">
            <v>4443/033</v>
          </cell>
          <cell r="AI942" t="str">
            <v>Опер.касса №4443/033</v>
          </cell>
          <cell r="AJ942" t="str">
            <v>Опер.касса №4443/033</v>
          </cell>
          <cell r="AK942" t="str">
            <v>Н7</v>
          </cell>
          <cell r="AL942" t="str">
            <v>4443/033</v>
          </cell>
          <cell r="AO942">
            <v>1</v>
          </cell>
        </row>
        <row r="943">
          <cell r="A943" t="str">
            <v>8614/059</v>
          </cell>
          <cell r="B943">
            <v>934</v>
          </cell>
          <cell r="C943" t="str">
            <v>Опер.касса №8614/059</v>
          </cell>
          <cell r="D943" t="str">
            <v>П6:Операционная касса вне кассового узла</v>
          </cell>
          <cell r="E943" t="str">
            <v>425527</v>
          </cell>
          <cell r="F943" t="str">
            <v>Республика Марий Эл</v>
          </cell>
          <cell r="G943" t="str">
            <v>д.Большой Карлыган</v>
          </cell>
          <cell r="H943" t="str">
            <v>(83634)92652</v>
          </cell>
          <cell r="I943" t="str">
            <v>Зыкина Елена Александровна</v>
          </cell>
          <cell r="K943">
            <v>0.5</v>
          </cell>
          <cell r="L943" t="str">
            <v>Н7:сельский населенный пункт</v>
          </cell>
          <cell r="M943" t="str">
            <v>135</v>
          </cell>
          <cell r="N943" t="str">
            <v>08:00 16:20(12:00 13:00)|08:00 16:20(12:00 13:00)|08:00 11:20</v>
          </cell>
          <cell r="O943" t="str">
            <v/>
          </cell>
          <cell r="P943" t="str">
            <v>Опер.касса №4443/034</v>
          </cell>
          <cell r="Q943" t="str">
            <v>Н7</v>
          </cell>
          <cell r="R943" t="str">
            <v>4443/034</v>
          </cell>
          <cell r="T943" t="str">
            <v/>
          </cell>
          <cell r="U943" t="str">
            <v>Опер.касса №4443/034</v>
          </cell>
          <cell r="V943" t="str">
            <v>Н7</v>
          </cell>
          <cell r="W943" t="str">
            <v>4443/034</v>
          </cell>
          <cell r="Y943" t="str">
            <v/>
          </cell>
          <cell r="Z943" t="str">
            <v>Опер.касса №4443/034</v>
          </cell>
          <cell r="AA943" t="str">
            <v>Н7</v>
          </cell>
          <cell r="AB943" t="str">
            <v>4443/034</v>
          </cell>
          <cell r="AD943" t="str">
            <v/>
          </cell>
          <cell r="AE943" t="str">
            <v>Опер.касса №4443/034</v>
          </cell>
          <cell r="AF943" t="str">
            <v>Н7</v>
          </cell>
          <cell r="AG943" t="str">
            <v>4443/034</v>
          </cell>
          <cell r="AI943" t="str">
            <v>Опер.касса №4443/034</v>
          </cell>
          <cell r="AJ943" t="str">
            <v>Опер.касса №4443/034</v>
          </cell>
          <cell r="AK943" t="str">
            <v>Н7</v>
          </cell>
          <cell r="AL943" t="str">
            <v>4443/034</v>
          </cell>
          <cell r="AO943">
            <v>1</v>
          </cell>
        </row>
        <row r="944">
          <cell r="A944" t="str">
            <v>8614/06</v>
          </cell>
          <cell r="B944">
            <v>1008</v>
          </cell>
          <cell r="C944" t="str">
            <v>Доп.офис №8614/06</v>
          </cell>
          <cell r="D944" t="str">
            <v>П3:Дополнительный офис - универсальный филиал</v>
          </cell>
          <cell r="E944" t="str">
            <v>424038</v>
          </cell>
          <cell r="F944" t="str">
            <v>Республика Марий Эл</v>
          </cell>
          <cell r="G944" t="str">
            <v>г.Йошкар-Ола, ул.Петрова, 14а</v>
          </cell>
          <cell r="H944" t="str">
            <v>(8362)684006</v>
          </cell>
          <cell r="I944" t="str">
            <v>Гайфулина Ирина Зиннуровна</v>
          </cell>
          <cell r="K944">
            <v>18</v>
          </cell>
          <cell r="L944" t="str">
            <v>Н1:город - центр субъекта Российской Федерации</v>
          </cell>
          <cell r="M944" t="str">
            <v>123456</v>
          </cell>
          <cell r="N944" t="str">
            <v>09:00 19:00|09:00 19:00|09:00 19:00|09:00 19:00|09:00 19:00|09:00 16:00(13:00 14:00)</v>
          </cell>
          <cell r="O944" t="str">
            <v/>
          </cell>
          <cell r="P944">
            <v>9</v>
          </cell>
          <cell r="Q944" t="str">
            <v>Н1</v>
          </cell>
          <cell r="R944" t="e">
            <v>#VALUE!</v>
          </cell>
          <cell r="T944" t="str">
            <v/>
          </cell>
          <cell r="U944">
            <v>9</v>
          </cell>
          <cell r="V944" t="str">
            <v>Н1</v>
          </cell>
          <cell r="W944" t="e">
            <v>#VALUE!</v>
          </cell>
          <cell r="Y944" t="str">
            <v/>
          </cell>
          <cell r="Z944">
            <v>9</v>
          </cell>
          <cell r="AA944" t="str">
            <v>Н1</v>
          </cell>
          <cell r="AB944" t="e">
            <v>#VALUE!</v>
          </cell>
          <cell r="AD944" t="str">
            <v/>
          </cell>
          <cell r="AE944">
            <v>9</v>
          </cell>
          <cell r="AF944" t="str">
            <v>Н1</v>
          </cell>
          <cell r="AG944" t="e">
            <v>#VALUE!</v>
          </cell>
          <cell r="AI944" t="str">
            <v/>
          </cell>
          <cell r="AJ944">
            <v>9</v>
          </cell>
          <cell r="AK944" t="str">
            <v>Н1</v>
          </cell>
          <cell r="AL944" t="e">
            <v>#VALUE!</v>
          </cell>
          <cell r="AO944">
            <v>9</v>
          </cell>
        </row>
        <row r="945">
          <cell r="A945" t="str">
            <v>8614/060</v>
          </cell>
          <cell r="B945">
            <v>935</v>
          </cell>
          <cell r="C945" t="str">
            <v>Опер.касса №8614/060</v>
          </cell>
          <cell r="D945" t="str">
            <v>П6:Операционная касса вне кассового узла</v>
          </cell>
          <cell r="E945" t="str">
            <v>425524</v>
          </cell>
          <cell r="F945" t="str">
            <v>Республика Марий Эл</v>
          </cell>
          <cell r="G945" t="str">
            <v>п.Мариец, ул.Клубная, 1</v>
          </cell>
          <cell r="H945" t="str">
            <v>(83634)96242</v>
          </cell>
          <cell r="I945" t="str">
            <v>Галеева Лира Рауфовна</v>
          </cell>
          <cell r="K945">
            <v>0.5</v>
          </cell>
          <cell r="L945" t="str">
            <v>Н7:сельский населенный пункт</v>
          </cell>
          <cell r="M945" t="str">
            <v>135</v>
          </cell>
          <cell r="N945" t="str">
            <v>08:00 16:20(12:00 13:00)|08:00 16:20(12:00 13:00)|08:00 11:20</v>
          </cell>
          <cell r="O945" t="str">
            <v/>
          </cell>
          <cell r="P945" t="str">
            <v>Опер.касса №4443/035</v>
          </cell>
          <cell r="Q945" t="str">
            <v>Н7</v>
          </cell>
          <cell r="R945" t="str">
            <v>4443/035</v>
          </cell>
          <cell r="T945" t="str">
            <v/>
          </cell>
          <cell r="U945" t="str">
            <v>Опер.касса №4443/035</v>
          </cell>
          <cell r="V945" t="str">
            <v>Н7</v>
          </cell>
          <cell r="W945" t="str">
            <v>4443/035</v>
          </cell>
          <cell r="Y945" t="str">
            <v/>
          </cell>
          <cell r="Z945" t="str">
            <v>Опер.касса №4443/035</v>
          </cell>
          <cell r="AA945" t="str">
            <v>Н7</v>
          </cell>
          <cell r="AB945" t="str">
            <v>4443/035</v>
          </cell>
          <cell r="AD945" t="str">
            <v/>
          </cell>
          <cell r="AE945" t="str">
            <v>Опер.касса №4443/035</v>
          </cell>
          <cell r="AF945" t="str">
            <v>Н7</v>
          </cell>
          <cell r="AG945" t="str">
            <v>4443/035</v>
          </cell>
          <cell r="AI945" t="str">
            <v>Опер.касса №4443/035</v>
          </cell>
          <cell r="AJ945" t="str">
            <v>Опер.касса №4443/035</v>
          </cell>
          <cell r="AK945" t="str">
            <v>Н7</v>
          </cell>
          <cell r="AL945" t="str">
            <v>4443/035</v>
          </cell>
          <cell r="AO945">
            <v>1</v>
          </cell>
        </row>
        <row r="946">
          <cell r="A946" t="str">
            <v>8614/061</v>
          </cell>
          <cell r="B946">
            <v>936</v>
          </cell>
          <cell r="C946" t="str">
            <v>Доп.офис №8614/061</v>
          </cell>
          <cell r="D946" t="str">
            <v>П3:Дополнительный офис - универсальный филиал</v>
          </cell>
          <cell r="E946" t="str">
            <v>425550</v>
          </cell>
          <cell r="F946" t="str">
            <v>Республика Марий Эл</v>
          </cell>
          <cell r="G946" t="str">
            <v>пгт.Куженер, ул.К.Маркса, 7</v>
          </cell>
          <cell r="H946" t="str">
            <v>(83637)92264</v>
          </cell>
          <cell r="I946" t="str">
            <v>Пайдыганова Валентина Викторовна</v>
          </cell>
          <cell r="K946">
            <v>10.75</v>
          </cell>
          <cell r="L946" t="str">
            <v>Н6:городской населенный пункт (поселек городского типа, рабочий поселок)</v>
          </cell>
          <cell r="M946" t="str">
            <v>123456</v>
          </cell>
          <cell r="N946" t="str">
            <v>08:00 18:00|08:00 18:00|08:00 18:00|08:00 18:00|08:00 18:00|09:00 13:00</v>
          </cell>
          <cell r="O946" t="str">
            <v/>
          </cell>
          <cell r="P946" t="str">
            <v>Доп.офис №4443/036</v>
          </cell>
          <cell r="Q946" t="str">
            <v>Н6</v>
          </cell>
          <cell r="R946" t="str">
            <v>4443/036</v>
          </cell>
          <cell r="T946" t="str">
            <v/>
          </cell>
          <cell r="U946" t="str">
            <v>Доп.офис №4443/036</v>
          </cell>
          <cell r="V946" t="str">
            <v>Н6</v>
          </cell>
          <cell r="W946" t="str">
            <v>4443/036</v>
          </cell>
          <cell r="Y946" t="str">
            <v/>
          </cell>
          <cell r="Z946" t="str">
            <v>Доп.офис №4443/036</v>
          </cell>
          <cell r="AA946" t="str">
            <v>Н6</v>
          </cell>
          <cell r="AB946" t="str">
            <v>4443/036</v>
          </cell>
          <cell r="AD946" t="str">
            <v/>
          </cell>
          <cell r="AE946" t="str">
            <v>Доп.офис №4443/036</v>
          </cell>
          <cell r="AF946" t="str">
            <v>Н6</v>
          </cell>
          <cell r="AG946" t="str">
            <v>4443/036</v>
          </cell>
          <cell r="AI946" t="str">
            <v>Доп.офис №4443/036</v>
          </cell>
          <cell r="AJ946" t="str">
            <v>Доп.офис №4443/036</v>
          </cell>
          <cell r="AK946" t="str">
            <v>Н6</v>
          </cell>
          <cell r="AL946" t="str">
            <v>4443/036</v>
          </cell>
          <cell r="AO946">
            <v>3</v>
          </cell>
        </row>
        <row r="947">
          <cell r="A947" t="str">
            <v>8614/062</v>
          </cell>
          <cell r="B947">
            <v>937</v>
          </cell>
          <cell r="C947" t="str">
            <v>Опер.касса №8614/062</v>
          </cell>
          <cell r="D947" t="str">
            <v>П6:Операционная касса вне кассового узла</v>
          </cell>
          <cell r="E947" t="str">
            <v>425567</v>
          </cell>
          <cell r="F947" t="str">
            <v>Республика Марий Эл</v>
          </cell>
          <cell r="G947" t="str">
            <v>с.Юледур</v>
          </cell>
          <cell r="H947" t="str">
            <v>(83637)93233</v>
          </cell>
          <cell r="I947" t="str">
            <v>Андреева Клавдия Поликарповна</v>
          </cell>
          <cell r="K947">
            <v>0.25</v>
          </cell>
          <cell r="L947" t="str">
            <v>Н7:сельский населенный пункт</v>
          </cell>
          <cell r="M947" t="str">
            <v>25</v>
          </cell>
          <cell r="N947" t="str">
            <v>09:00 13:30|09:00 13:30</v>
          </cell>
          <cell r="O947" t="str">
            <v/>
          </cell>
          <cell r="P947" t="str">
            <v>Опер.касса №4443/037</v>
          </cell>
          <cell r="Q947" t="str">
            <v>Н7</v>
          </cell>
          <cell r="R947" t="str">
            <v>4443/037</v>
          </cell>
          <cell r="T947" t="str">
            <v/>
          </cell>
          <cell r="U947" t="str">
            <v>Опер.касса №4443/037</v>
          </cell>
          <cell r="V947" t="str">
            <v>Н7</v>
          </cell>
          <cell r="W947" t="str">
            <v>4443/037</v>
          </cell>
          <cell r="Y947" t="str">
            <v/>
          </cell>
          <cell r="Z947" t="str">
            <v>Опер.касса №4443/037</v>
          </cell>
          <cell r="AA947" t="str">
            <v>Н7</v>
          </cell>
          <cell r="AB947" t="str">
            <v>4443/037</v>
          </cell>
          <cell r="AD947" t="str">
            <v/>
          </cell>
          <cell r="AE947" t="str">
            <v>Опер.касса №4443/037</v>
          </cell>
          <cell r="AF947" t="str">
            <v>Н7</v>
          </cell>
          <cell r="AG947" t="str">
            <v>4443/037</v>
          </cell>
          <cell r="AI947" t="str">
            <v>Опер.касса №4443/037</v>
          </cell>
          <cell r="AJ947" t="str">
            <v>Опер.касса №4443/037</v>
          </cell>
          <cell r="AK947" t="str">
            <v>Н7</v>
          </cell>
          <cell r="AL947" t="str">
            <v>4443/037</v>
          </cell>
          <cell r="AO947">
            <v>1</v>
          </cell>
        </row>
        <row r="948">
          <cell r="A948" t="str">
            <v>8614/063</v>
          </cell>
          <cell r="B948">
            <v>938</v>
          </cell>
          <cell r="C948" t="str">
            <v>Доп.офис №8614/063</v>
          </cell>
          <cell r="D948" t="str">
            <v>П3:Дополнительный офис - универсальный филиал</v>
          </cell>
          <cell r="E948" t="str">
            <v>425570</v>
          </cell>
          <cell r="F948" t="str">
            <v>Республика Марий Эл</v>
          </cell>
          <cell r="G948" t="str">
            <v>пгт.Параньга, ул.Гагарина, 5А</v>
          </cell>
          <cell r="H948" t="str">
            <v>(83639)41237</v>
          </cell>
          <cell r="I948" t="str">
            <v xml:space="preserve"> Абдурахманов Рустам Рафаилович</v>
          </cell>
          <cell r="K948">
            <v>8.5</v>
          </cell>
          <cell r="L948" t="str">
            <v>Н6:городской населенный пункт (поселек городского типа, рабочий поселок)</v>
          </cell>
          <cell r="M948" t="str">
            <v>123456</v>
          </cell>
          <cell r="N948" t="str">
            <v>08:00 18:00(13:00 14:00)|08:00 18:00(13:00 14:00)|08:00 18:00(13:00 14:00)|08:00 18:00(13:00 14:00)|08:00 18:00(13:00 14:00)|09:00 13:00</v>
          </cell>
          <cell r="O948" t="str">
            <v/>
          </cell>
          <cell r="P948" t="str">
            <v>Доп.офис №4443/038</v>
          </cell>
          <cell r="Q948" t="str">
            <v>Н6</v>
          </cell>
          <cell r="R948" t="str">
            <v>4443/038</v>
          </cell>
          <cell r="T948" t="str">
            <v/>
          </cell>
          <cell r="U948" t="str">
            <v>Доп.офис №4443/038</v>
          </cell>
          <cell r="V948" t="str">
            <v>Н6</v>
          </cell>
          <cell r="W948" t="str">
            <v>4443/038</v>
          </cell>
          <cell r="Y948" t="str">
            <v/>
          </cell>
          <cell r="Z948" t="str">
            <v>Доп.офис №4443/038</v>
          </cell>
          <cell r="AA948" t="str">
            <v>Н6</v>
          </cell>
          <cell r="AB948" t="str">
            <v>4443/038</v>
          </cell>
          <cell r="AD948" t="str">
            <v/>
          </cell>
          <cell r="AE948" t="str">
            <v>Доп.офис №4443/038</v>
          </cell>
          <cell r="AF948" t="str">
            <v>Н6</v>
          </cell>
          <cell r="AG948" t="str">
            <v>4443/038</v>
          </cell>
          <cell r="AI948" t="str">
            <v>Доп.офис №4443/038</v>
          </cell>
          <cell r="AJ948" t="str">
            <v>Доп.офис №4443/038</v>
          </cell>
          <cell r="AK948" t="str">
            <v>Н6</v>
          </cell>
          <cell r="AL948" t="str">
            <v>4443/038</v>
          </cell>
          <cell r="AO948">
            <v>5</v>
          </cell>
        </row>
        <row r="949">
          <cell r="A949" t="str">
            <v>8614/064</v>
          </cell>
          <cell r="B949">
            <v>2576</v>
          </cell>
          <cell r="C949" t="str">
            <v>Доп.офис №8614/064</v>
          </cell>
          <cell r="D949" t="str">
            <v>П5:Дополнительный офис - специализированный филиал, обслуживающий физических лиц</v>
          </cell>
          <cell r="E949" t="str">
            <v>425450</v>
          </cell>
          <cell r="F949" t="str">
            <v>Республика Марий Эл</v>
          </cell>
          <cell r="G949" t="str">
            <v>пгт.Сернур, Микрорайон, 16</v>
          </cell>
          <cell r="H949" t="str">
            <v>(83633)97628</v>
          </cell>
          <cell r="I949" t="str">
            <v>Бирюкова Елена Николаевна</v>
          </cell>
          <cell r="K949">
            <v>1</v>
          </cell>
          <cell r="L949" t="str">
            <v>Н6:городской населенный пункт (поселек городского типа, рабочий поселок)</v>
          </cell>
          <cell r="M949" t="str">
            <v>12345</v>
          </cell>
          <cell r="N949" t="str">
            <v>09:00 17:30(13:00 14:00)|09:00 17:30(13:00 14:00)|09:00 17:30(13:00 14:00)|09:00 17:30(13:00 14:00)|09:00 17:30(13:00 14:00)</v>
          </cell>
          <cell r="O949" t="str">
            <v/>
          </cell>
          <cell r="P949" t="str">
            <v>Доп.офис №4443/040</v>
          </cell>
          <cell r="Q949" t="str">
            <v>Н6</v>
          </cell>
          <cell r="R949" t="str">
            <v>4443/040</v>
          </cell>
          <cell r="T949" t="str">
            <v/>
          </cell>
          <cell r="U949" t="str">
            <v>Доп.офис №4443/040</v>
          </cell>
          <cell r="V949" t="str">
            <v>Н6</v>
          </cell>
          <cell r="W949" t="str">
            <v>4443/040</v>
          </cell>
          <cell r="Y949" t="str">
            <v/>
          </cell>
          <cell r="Z949" t="str">
            <v>Доп.офис №4443/040</v>
          </cell>
          <cell r="AA949" t="str">
            <v>Н6</v>
          </cell>
          <cell r="AB949" t="str">
            <v>4443/040</v>
          </cell>
          <cell r="AD949" t="str">
            <v/>
          </cell>
          <cell r="AE949" t="str">
            <v>Доп.офис №4443/040</v>
          </cell>
          <cell r="AF949" t="str">
            <v>Н6</v>
          </cell>
          <cell r="AG949" t="str">
            <v>4443/040</v>
          </cell>
          <cell r="AI949" t="str">
            <v>Доп.офис №4443/040</v>
          </cell>
          <cell r="AJ949" t="str">
            <v>Доп.офис №4443/040</v>
          </cell>
          <cell r="AK949" t="str">
            <v>Н6</v>
          </cell>
          <cell r="AL949" t="str">
            <v>4443/040</v>
          </cell>
          <cell r="AO949">
            <v>1</v>
          </cell>
        </row>
        <row r="950">
          <cell r="A950" t="str">
            <v>8614/07</v>
          </cell>
          <cell r="B950">
            <v>1009</v>
          </cell>
          <cell r="C950" t="str">
            <v>Опер.касса №8614/07</v>
          </cell>
          <cell r="D950" t="str">
            <v>П6:Операционная касса вне кассового узла</v>
          </cell>
          <cell r="E950" t="str">
            <v>424003</v>
          </cell>
          <cell r="F950" t="str">
            <v>Республика Марий Эл</v>
          </cell>
          <cell r="G950" t="str">
            <v>г.Йошкар-Ола, Ленинский проспект, 64</v>
          </cell>
          <cell r="H950" t="str">
            <v>(8362)684007</v>
          </cell>
          <cell r="I950" t="str">
            <v>Конурова Нина Леонидовна</v>
          </cell>
          <cell r="K950">
            <v>6</v>
          </cell>
          <cell r="L950" t="str">
            <v>Н1:город - центр субъекта Российской Федерации</v>
          </cell>
          <cell r="M950" t="str">
            <v>123456</v>
          </cell>
          <cell r="N950" t="str">
            <v>09:00 19:00|09:00 19:00|09:00 19:00|09:00 19:00|09:00 19:00|09:00 16:00(13:00 14:00)</v>
          </cell>
          <cell r="O950" t="str">
            <v/>
          </cell>
          <cell r="P950">
            <v>4</v>
          </cell>
          <cell r="Q950" t="str">
            <v>Н1</v>
          </cell>
          <cell r="R950" t="e">
            <v>#VALUE!</v>
          </cell>
          <cell r="T950" t="str">
            <v/>
          </cell>
          <cell r="U950">
            <v>4</v>
          </cell>
          <cell r="V950" t="str">
            <v>Н1</v>
          </cell>
          <cell r="W950" t="e">
            <v>#VALUE!</v>
          </cell>
          <cell r="Y950" t="str">
            <v/>
          </cell>
          <cell r="Z950">
            <v>4</v>
          </cell>
          <cell r="AA950" t="str">
            <v>Н1</v>
          </cell>
          <cell r="AB950" t="e">
            <v>#VALUE!</v>
          </cell>
          <cell r="AD950" t="str">
            <v/>
          </cell>
          <cell r="AE950">
            <v>4</v>
          </cell>
          <cell r="AF950" t="str">
            <v>Н1</v>
          </cell>
          <cell r="AG950" t="e">
            <v>#VALUE!</v>
          </cell>
          <cell r="AI950" t="str">
            <v/>
          </cell>
          <cell r="AJ950">
            <v>4</v>
          </cell>
          <cell r="AK950" t="str">
            <v>Н1</v>
          </cell>
          <cell r="AL950" t="e">
            <v>#VALUE!</v>
          </cell>
          <cell r="AO950">
            <v>4</v>
          </cell>
        </row>
        <row r="951">
          <cell r="A951" t="str">
            <v>8614/08</v>
          </cell>
          <cell r="B951">
            <v>1010</v>
          </cell>
          <cell r="C951" t="str">
            <v>Опер.касса №8614/08</v>
          </cell>
          <cell r="D951" t="str">
            <v>П6:Операционная касса вне кассового узла</v>
          </cell>
          <cell r="E951" t="str">
            <v>424005</v>
          </cell>
          <cell r="F951" t="str">
            <v>Республика Марий Эл</v>
          </cell>
          <cell r="G951" t="str">
            <v>г.Йошкар-Ола, ул.Карла Либкнехта, 80А</v>
          </cell>
          <cell r="H951" t="str">
            <v>(8362)684008</v>
          </cell>
          <cell r="I951" t="str">
            <v>Мухина Ольга Владимировна</v>
          </cell>
          <cell r="K951">
            <v>5</v>
          </cell>
          <cell r="L951" t="str">
            <v>Н1:город - центр субъекта Российской Федерации</v>
          </cell>
          <cell r="M951" t="str">
            <v>123456</v>
          </cell>
          <cell r="N951" t="str">
            <v>09:00 19:00|09:00 19:00|09:00 19:00|09:00 19:00|09:00 19:00|09:00 16:00(13:00 14:00)</v>
          </cell>
          <cell r="O951" t="str">
            <v/>
          </cell>
          <cell r="P951">
            <v>4</v>
          </cell>
          <cell r="Q951" t="str">
            <v>Н1</v>
          </cell>
          <cell r="R951" t="e">
            <v>#VALUE!</v>
          </cell>
          <cell r="T951" t="str">
            <v/>
          </cell>
          <cell r="U951">
            <v>4</v>
          </cell>
          <cell r="V951" t="str">
            <v>Н1</v>
          </cell>
          <cell r="W951" t="e">
            <v>#VALUE!</v>
          </cell>
          <cell r="Y951" t="str">
            <v/>
          </cell>
          <cell r="Z951">
            <v>4</v>
          </cell>
          <cell r="AA951" t="str">
            <v>Н1</v>
          </cell>
          <cell r="AB951" t="e">
            <v>#VALUE!</v>
          </cell>
          <cell r="AD951" t="str">
            <v/>
          </cell>
          <cell r="AE951">
            <v>4</v>
          </cell>
          <cell r="AF951" t="str">
            <v>Н1</v>
          </cell>
          <cell r="AG951" t="e">
            <v>#VALUE!</v>
          </cell>
          <cell r="AI951" t="str">
            <v/>
          </cell>
          <cell r="AJ951">
            <v>4</v>
          </cell>
          <cell r="AK951" t="str">
            <v>Н1</v>
          </cell>
          <cell r="AL951" t="e">
            <v>#VALUE!</v>
          </cell>
          <cell r="AO951">
            <v>4</v>
          </cell>
        </row>
        <row r="952">
          <cell r="A952" t="str">
            <v>8614/09</v>
          </cell>
          <cell r="B952">
            <v>1011</v>
          </cell>
          <cell r="C952" t="str">
            <v>Опер.касса №8614/09</v>
          </cell>
          <cell r="D952" t="str">
            <v>П6:Операционная касса вне кассового узла</v>
          </cell>
          <cell r="E952" t="str">
            <v>424030</v>
          </cell>
          <cell r="F952" t="str">
            <v>Республика Марий Эл</v>
          </cell>
          <cell r="G952" t="str">
            <v>г.Йошкар-Ола, ул.Мира, 15А</v>
          </cell>
          <cell r="H952" t="str">
            <v>(8362)684009</v>
          </cell>
          <cell r="I952" t="str">
            <v>Кацуба Ирина Георгиевна</v>
          </cell>
          <cell r="K952">
            <v>5.5</v>
          </cell>
          <cell r="L952" t="str">
            <v>Н1:город - центр субъекта Российской Федерации</v>
          </cell>
          <cell r="M952" t="str">
            <v>123456</v>
          </cell>
          <cell r="N952" t="str">
            <v>09:00 19:00(14:00 15:00)|09:00 19:00(14:00 15:00)|09:00 19:00(14:00 15:00)|09:00 19:00(14:00 15:00)|09:00 19:00(14:00 15:00)|09:00 16:00(13:00 14:00)</v>
          </cell>
          <cell r="O952" t="str">
            <v/>
          </cell>
          <cell r="P952">
            <v>3</v>
          </cell>
          <cell r="Q952" t="str">
            <v>Н1</v>
          </cell>
          <cell r="R952" t="e">
            <v>#VALUE!</v>
          </cell>
          <cell r="T952" t="str">
            <v/>
          </cell>
          <cell r="U952">
            <v>3</v>
          </cell>
          <cell r="V952" t="str">
            <v>Н1</v>
          </cell>
          <cell r="W952" t="e">
            <v>#VALUE!</v>
          </cell>
          <cell r="Y952" t="str">
            <v/>
          </cell>
          <cell r="Z952">
            <v>3</v>
          </cell>
          <cell r="AA952" t="str">
            <v>Н1</v>
          </cell>
          <cell r="AB952" t="e">
            <v>#VALUE!</v>
          </cell>
          <cell r="AD952" t="str">
            <v/>
          </cell>
          <cell r="AE952">
            <v>3</v>
          </cell>
          <cell r="AF952" t="str">
            <v>Н1</v>
          </cell>
          <cell r="AG952" t="e">
            <v>#VALUE!</v>
          </cell>
          <cell r="AI952" t="str">
            <v/>
          </cell>
          <cell r="AJ952">
            <v>3</v>
          </cell>
          <cell r="AK952" t="str">
            <v>Н1</v>
          </cell>
          <cell r="AL952" t="e">
            <v>#VALUE!</v>
          </cell>
          <cell r="AO952">
            <v>3</v>
          </cell>
        </row>
        <row r="953">
          <cell r="A953" t="str">
            <v>4299</v>
          </cell>
          <cell r="B953">
            <v>1012</v>
          </cell>
          <cell r="C953" t="str">
            <v>Зубово-Полянское отделение №4299</v>
          </cell>
          <cell r="D953" t="str">
            <v>П2:Отделение Сбербанка России</v>
          </cell>
          <cell r="E953" t="str">
            <v>431110</v>
          </cell>
          <cell r="F953" t="str">
            <v>Республика Мордовия</v>
          </cell>
          <cell r="G953" t="str">
            <v>пгт.Зубово-Поляна, ул.Пролетарская, 6</v>
          </cell>
          <cell r="H953" t="str">
            <v>(83458)22245</v>
          </cell>
          <cell r="I953" t="str">
            <v>Ляшин Алексей Николаевич</v>
          </cell>
          <cell r="J953" t="str">
            <v>Кельгаева Елена Андреевна</v>
          </cell>
          <cell r="K953">
            <v>44.5</v>
          </cell>
          <cell r="L953" t="str">
            <v>Н6:городской населенный пункт (поселек городского типа, рабочий поселок)</v>
          </cell>
          <cell r="M953" t="str">
            <v>123456</v>
          </cell>
          <cell r="N953" t="str">
            <v>08:00 18:00|08:00 18:00|08:00 18:00|08:00 18:00|08:00 18:00|08:00 17:00(13:00 14:00)</v>
          </cell>
          <cell r="O953" t="str">
            <v/>
          </cell>
          <cell r="P953">
            <v>8</v>
          </cell>
          <cell r="Q953" t="str">
            <v>Н6</v>
          </cell>
          <cell r="R953" t="e">
            <v>#VALUE!</v>
          </cell>
          <cell r="T953" t="str">
            <v/>
          </cell>
          <cell r="U953">
            <v>8</v>
          </cell>
          <cell r="V953" t="str">
            <v>Н6</v>
          </cell>
          <cell r="W953" t="e">
            <v>#VALUE!</v>
          </cell>
          <cell r="Y953" t="str">
            <v/>
          </cell>
          <cell r="Z953">
            <v>8</v>
          </cell>
          <cell r="AA953" t="str">
            <v>Н6</v>
          </cell>
          <cell r="AB953" t="e">
            <v>#VALUE!</v>
          </cell>
          <cell r="AD953" t="str">
            <v/>
          </cell>
          <cell r="AE953">
            <v>8</v>
          </cell>
          <cell r="AF953" t="str">
            <v>Н6</v>
          </cell>
          <cell r="AG953" t="e">
            <v>#VALUE!</v>
          </cell>
          <cell r="AI953" t="str">
            <v/>
          </cell>
          <cell r="AJ953">
            <v>8</v>
          </cell>
          <cell r="AK953" t="str">
            <v>Н6</v>
          </cell>
          <cell r="AL953" t="e">
            <v>#VALUE!</v>
          </cell>
          <cell r="AO953">
            <v>8</v>
          </cell>
        </row>
        <row r="954">
          <cell r="A954" t="str">
            <v>4299/01</v>
          </cell>
          <cell r="B954">
            <v>1013</v>
          </cell>
          <cell r="C954" t="str">
            <v>Доп.офис №4299/01</v>
          </cell>
          <cell r="D954" t="str">
            <v>П3:Дополнительный офис - универсальный филиал</v>
          </cell>
          <cell r="E954" t="str">
            <v>431160</v>
          </cell>
          <cell r="F954" t="str">
            <v>Республика Мордовия</v>
          </cell>
          <cell r="G954" t="str">
            <v>р.п.Явас, ул.Комсомольская, 25</v>
          </cell>
          <cell r="H954" t="str">
            <v>(83457)22597</v>
          </cell>
          <cell r="I954" t="str">
            <v>Алехин Владимир Владимирович</v>
          </cell>
          <cell r="K954">
            <v>7</v>
          </cell>
          <cell r="L954" t="str">
            <v>Н6:городской населенный пункт (поселек городского типа, рабочий поселок)</v>
          </cell>
          <cell r="M954" t="str">
            <v>12345</v>
          </cell>
          <cell r="N954" t="str">
            <v>08:30 17:00(13:00 14:00)|08:30 17:00(13:00 14:00)|08:30 17:00(13:00 14:00)|08:30 17:00(13:00 14:00)|08:30 16:00(13:00 14:00)</v>
          </cell>
          <cell r="O954" t="str">
            <v/>
          </cell>
          <cell r="P954">
            <v>6</v>
          </cell>
          <cell r="Q954" t="str">
            <v>Н6</v>
          </cell>
          <cell r="R954" t="e">
            <v>#VALUE!</v>
          </cell>
          <cell r="T954" t="str">
            <v/>
          </cell>
          <cell r="U954">
            <v>6</v>
          </cell>
          <cell r="V954" t="str">
            <v>Н6</v>
          </cell>
          <cell r="W954" t="e">
            <v>#VALUE!</v>
          </cell>
          <cell r="Y954" t="str">
            <v/>
          </cell>
          <cell r="Z954">
            <v>6</v>
          </cell>
          <cell r="AA954" t="str">
            <v>Н6</v>
          </cell>
          <cell r="AB954" t="e">
            <v>#VALUE!</v>
          </cell>
          <cell r="AD954" t="str">
            <v/>
          </cell>
          <cell r="AE954">
            <v>6</v>
          </cell>
          <cell r="AF954" t="str">
            <v>Н6</v>
          </cell>
          <cell r="AG954" t="e">
            <v>#VALUE!</v>
          </cell>
          <cell r="AI954" t="str">
            <v/>
          </cell>
          <cell r="AJ954">
            <v>6</v>
          </cell>
          <cell r="AK954" t="str">
            <v>Н6</v>
          </cell>
          <cell r="AL954" t="e">
            <v>#VALUE!</v>
          </cell>
          <cell r="AO954">
            <v>6</v>
          </cell>
        </row>
        <row r="955">
          <cell r="A955" t="str">
            <v>4299/013</v>
          </cell>
          <cell r="B955">
            <v>1014</v>
          </cell>
          <cell r="C955" t="str">
            <v>Опер.касса №4299/013</v>
          </cell>
          <cell r="D955" t="str">
            <v>П6:Операционная касса вне кассового узла</v>
          </cell>
          <cell r="E955" t="str">
            <v>431120</v>
          </cell>
          <cell r="F955" t="str">
            <v>Республика Мордовия</v>
          </cell>
          <cell r="G955" t="str">
            <v>п.Сосновка, ул.Почтовая, 5</v>
          </cell>
          <cell r="H955" t="str">
            <v>(83458)32689</v>
          </cell>
          <cell r="I955" t="str">
            <v>Кярьгина Мария Васильевна</v>
          </cell>
          <cell r="K955">
            <v>1</v>
          </cell>
          <cell r="L955" t="str">
            <v>Н7:сельский населенный пункт</v>
          </cell>
          <cell r="M955" t="str">
            <v>12345</v>
          </cell>
          <cell r="N955" t="str">
            <v>08:30 17:00(13:00 14:00)|08:30 17:00(13:00 14:00)|08:30 17:00(13:00 14:00)|08:30 17:00(13:00 14:00)|08:30 16:00(13:00 14:00)</v>
          </cell>
          <cell r="O955" t="str">
            <v/>
          </cell>
          <cell r="P955">
            <v>1</v>
          </cell>
          <cell r="Q955" t="str">
            <v>Н7</v>
          </cell>
          <cell r="R955" t="e">
            <v>#VALUE!</v>
          </cell>
          <cell r="T955" t="str">
            <v/>
          </cell>
          <cell r="U955">
            <v>1</v>
          </cell>
          <cell r="V955" t="str">
            <v>Н7</v>
          </cell>
          <cell r="W955" t="e">
            <v>#VALUE!</v>
          </cell>
          <cell r="Y955" t="str">
            <v/>
          </cell>
          <cell r="Z955">
            <v>1</v>
          </cell>
          <cell r="AA955" t="str">
            <v>Н7</v>
          </cell>
          <cell r="AB955" t="e">
            <v>#VALUE!</v>
          </cell>
          <cell r="AD955" t="str">
            <v/>
          </cell>
          <cell r="AE955">
            <v>1</v>
          </cell>
          <cell r="AF955" t="str">
            <v>Н7</v>
          </cell>
          <cell r="AG955" t="e">
            <v>#VALUE!</v>
          </cell>
          <cell r="AI955" t="str">
            <v/>
          </cell>
          <cell r="AJ955">
            <v>1</v>
          </cell>
          <cell r="AK955" t="str">
            <v>Н7</v>
          </cell>
          <cell r="AL955" t="e">
            <v>#VALUE!</v>
          </cell>
          <cell r="AO955">
            <v>1</v>
          </cell>
        </row>
        <row r="956">
          <cell r="A956" t="str">
            <v>4299/017</v>
          </cell>
          <cell r="B956">
            <v>1015</v>
          </cell>
          <cell r="C956" t="str">
            <v>Опер.касса №4299/017</v>
          </cell>
          <cell r="D956" t="str">
            <v>П6:Операционная касса вне кассового узла</v>
          </cell>
          <cell r="E956" t="str">
            <v>431130</v>
          </cell>
          <cell r="F956" t="str">
            <v>Республика Мордовия</v>
          </cell>
          <cell r="G956" t="str">
            <v>п.Леплей, ул.Советская, 5</v>
          </cell>
          <cell r="H956" t="str">
            <v>(83457)53192</v>
          </cell>
          <cell r="I956" t="str">
            <v>Ежова Нина Егоровна</v>
          </cell>
          <cell r="K956">
            <v>1</v>
          </cell>
          <cell r="L956" t="str">
            <v>Н7:сельский населенный пункт</v>
          </cell>
          <cell r="M956" t="str">
            <v>12345</v>
          </cell>
          <cell r="N956" t="str">
            <v>08:30 17:00(13:00 14:00)|08:30 17:00(13:00 14:00)|08:30 17:00(13:00 14:00)|08:30 17:00(13:00 14:00)|08:30 17:00(13:00 14:00)</v>
          </cell>
          <cell r="O956" t="str">
            <v/>
          </cell>
          <cell r="P956">
            <v>1</v>
          </cell>
          <cell r="Q956" t="str">
            <v>Н7</v>
          </cell>
          <cell r="R956" t="e">
            <v>#VALUE!</v>
          </cell>
          <cell r="T956" t="str">
            <v/>
          </cell>
          <cell r="U956">
            <v>1</v>
          </cell>
          <cell r="V956" t="str">
            <v>Н7</v>
          </cell>
          <cell r="W956" t="e">
            <v>#VALUE!</v>
          </cell>
          <cell r="Y956" t="str">
            <v/>
          </cell>
          <cell r="Z956">
            <v>1</v>
          </cell>
          <cell r="AA956" t="str">
            <v>Н7</v>
          </cell>
          <cell r="AB956" t="e">
            <v>#VALUE!</v>
          </cell>
          <cell r="AD956" t="str">
            <v/>
          </cell>
          <cell r="AE956">
            <v>1</v>
          </cell>
          <cell r="AF956" t="str">
            <v>Н7</v>
          </cell>
          <cell r="AG956" t="e">
            <v>#VALUE!</v>
          </cell>
          <cell r="AI956" t="str">
            <v/>
          </cell>
          <cell r="AJ956">
            <v>1</v>
          </cell>
          <cell r="AK956" t="str">
            <v>Н7</v>
          </cell>
          <cell r="AL956" t="e">
            <v>#VALUE!</v>
          </cell>
          <cell r="AO956">
            <v>1</v>
          </cell>
        </row>
        <row r="957">
          <cell r="A957" t="str">
            <v>4299/02</v>
          </cell>
          <cell r="B957">
            <v>1016</v>
          </cell>
          <cell r="C957" t="str">
            <v>Опер.касса №4299/02</v>
          </cell>
          <cell r="D957" t="str">
            <v>П6:Операционная касса вне кассового узла</v>
          </cell>
          <cell r="E957" t="str">
            <v>431131</v>
          </cell>
          <cell r="F957" t="str">
            <v>Республика Мордовия</v>
          </cell>
          <cell r="G957" t="str">
            <v>п.Дубитель, ул.Центральная, 10</v>
          </cell>
          <cell r="H957" t="str">
            <v>(83458)39447</v>
          </cell>
          <cell r="I957" t="str">
            <v>Беспалова Нина Петровна</v>
          </cell>
          <cell r="K957">
            <v>0.75</v>
          </cell>
          <cell r="L957" t="str">
            <v>Н7:сельский населенный пункт</v>
          </cell>
          <cell r="M957" t="str">
            <v>1235</v>
          </cell>
          <cell r="N957" t="str">
            <v>08:30 17:00(13:00 14:00)|08:30 17:00(13:00 14:00)|08:30 17:00(13:00 14:00)|08:30 14:00</v>
          </cell>
          <cell r="O957" t="str">
            <v/>
          </cell>
          <cell r="P957">
            <v>1</v>
          </cell>
          <cell r="Q957" t="str">
            <v>Н7</v>
          </cell>
          <cell r="R957" t="e">
            <v>#VALUE!</v>
          </cell>
          <cell r="T957" t="str">
            <v/>
          </cell>
          <cell r="U957">
            <v>1</v>
          </cell>
          <cell r="V957" t="str">
            <v>Н7</v>
          </cell>
          <cell r="W957" t="e">
            <v>#VALUE!</v>
          </cell>
          <cell r="Y957" t="str">
            <v/>
          </cell>
          <cell r="Z957">
            <v>1</v>
          </cell>
          <cell r="AA957" t="str">
            <v>Н7</v>
          </cell>
          <cell r="AB957" t="e">
            <v>#VALUE!</v>
          </cell>
          <cell r="AD957" t="str">
            <v/>
          </cell>
          <cell r="AE957">
            <v>1</v>
          </cell>
          <cell r="AF957" t="str">
            <v>Н7</v>
          </cell>
          <cell r="AG957" t="e">
            <v>#VALUE!</v>
          </cell>
          <cell r="AI957" t="str">
            <v/>
          </cell>
          <cell r="AJ957">
            <v>1</v>
          </cell>
          <cell r="AK957" t="str">
            <v>Н7</v>
          </cell>
          <cell r="AL957" t="e">
            <v>#VALUE!</v>
          </cell>
          <cell r="AO957">
            <v>1</v>
          </cell>
        </row>
        <row r="958">
          <cell r="A958" t="str">
            <v>4299/022</v>
          </cell>
          <cell r="B958">
            <v>1017</v>
          </cell>
          <cell r="C958" t="str">
            <v>Опер.касса №4299/022</v>
          </cell>
          <cell r="D958" t="str">
            <v>П6:Операционная касса вне кассового узла</v>
          </cell>
          <cell r="E958" t="str">
            <v>431141</v>
          </cell>
          <cell r="F958" t="str">
            <v>Республика Мордовия</v>
          </cell>
          <cell r="G958" t="str">
            <v>с.Ширингуши, ул.Первомайская, 5</v>
          </cell>
          <cell r="H958" t="str">
            <v>(83458)33560</v>
          </cell>
          <cell r="I958" t="str">
            <v>Ларина Ольга Ивановна</v>
          </cell>
          <cell r="K958">
            <v>0.75</v>
          </cell>
          <cell r="L958" t="str">
            <v>Н7:сельский населенный пункт</v>
          </cell>
          <cell r="M958" t="str">
            <v>1235</v>
          </cell>
          <cell r="N958" t="str">
            <v>08:30 17:00(13:00 14:00)|08:30 17:00(13:00 14:00)|08:30 17:00(13:00 14:00)|08:30 14:00</v>
          </cell>
          <cell r="O958" t="str">
            <v/>
          </cell>
          <cell r="P958">
            <v>2</v>
          </cell>
          <cell r="Q958" t="str">
            <v>Н7</v>
          </cell>
          <cell r="R958" t="e">
            <v>#VALUE!</v>
          </cell>
          <cell r="T958" t="str">
            <v/>
          </cell>
          <cell r="U958">
            <v>2</v>
          </cell>
          <cell r="V958" t="str">
            <v>Н7</v>
          </cell>
          <cell r="W958" t="e">
            <v>#VALUE!</v>
          </cell>
          <cell r="Y958" t="str">
            <v/>
          </cell>
          <cell r="Z958">
            <v>2</v>
          </cell>
          <cell r="AA958" t="str">
            <v>Н7</v>
          </cell>
          <cell r="AB958" t="e">
            <v>#VALUE!</v>
          </cell>
          <cell r="AD958" t="str">
            <v/>
          </cell>
          <cell r="AE958">
            <v>2</v>
          </cell>
          <cell r="AF958" t="str">
            <v>Н7</v>
          </cell>
          <cell r="AG958" t="e">
            <v>#VALUE!</v>
          </cell>
          <cell r="AI958" t="str">
            <v/>
          </cell>
          <cell r="AJ958">
            <v>2</v>
          </cell>
          <cell r="AK958" t="str">
            <v>Н7</v>
          </cell>
          <cell r="AL958" t="e">
            <v>#VALUE!</v>
          </cell>
          <cell r="AO958">
            <v>2</v>
          </cell>
        </row>
        <row r="959">
          <cell r="A959" t="str">
            <v>4299/025</v>
          </cell>
          <cell r="B959">
            <v>1018</v>
          </cell>
          <cell r="C959" t="str">
            <v>Опер.касса №4299/025</v>
          </cell>
          <cell r="D959" t="str">
            <v>П6:Операционная касса вне кассового узла</v>
          </cell>
          <cell r="E959" t="str">
            <v>431106</v>
          </cell>
          <cell r="F959" t="str">
            <v>Республика Мордовия</v>
          </cell>
          <cell r="G959" t="str">
            <v>с.Мордовская Поляна, ул.Международная, 111б</v>
          </cell>
          <cell r="H959" t="str">
            <v>(83458)34613</v>
          </cell>
          <cell r="I959" t="str">
            <v>Игнаткина Наталья Ивановна</v>
          </cell>
          <cell r="K959">
            <v>0.5</v>
          </cell>
          <cell r="L959" t="str">
            <v>Н7:сельский населенный пункт</v>
          </cell>
          <cell r="M959" t="str">
            <v>135</v>
          </cell>
          <cell r="N959" t="str">
            <v>09:00 16:30(13:00 14:00)|09:00 16:30(13:00 14:00)|09:00 15:30(13:00 14:00)</v>
          </cell>
          <cell r="O959" t="str">
            <v/>
          </cell>
          <cell r="P959">
            <v>1</v>
          </cell>
          <cell r="Q959" t="str">
            <v>Н7</v>
          </cell>
          <cell r="R959" t="e">
            <v>#VALUE!</v>
          </cell>
          <cell r="T959" t="str">
            <v/>
          </cell>
          <cell r="U959">
            <v>1</v>
          </cell>
          <cell r="V959" t="str">
            <v>Н7</v>
          </cell>
          <cell r="W959" t="e">
            <v>#VALUE!</v>
          </cell>
          <cell r="Y959" t="str">
            <v/>
          </cell>
          <cell r="Z959">
            <v>1</v>
          </cell>
          <cell r="AA959" t="str">
            <v>Н7</v>
          </cell>
          <cell r="AB959" t="e">
            <v>#VALUE!</v>
          </cell>
          <cell r="AD959" t="str">
            <v/>
          </cell>
          <cell r="AE959">
            <v>1</v>
          </cell>
          <cell r="AF959" t="str">
            <v>Н7</v>
          </cell>
          <cell r="AG959" t="e">
            <v>#VALUE!</v>
          </cell>
          <cell r="AI959" t="str">
            <v/>
          </cell>
          <cell r="AJ959">
            <v>1</v>
          </cell>
          <cell r="AK959" t="str">
            <v>Н7</v>
          </cell>
          <cell r="AL959" t="e">
            <v>#VALUE!</v>
          </cell>
          <cell r="AO959">
            <v>1</v>
          </cell>
        </row>
        <row r="960">
          <cell r="A960" t="str">
            <v>4299/027</v>
          </cell>
          <cell r="B960">
            <v>1019</v>
          </cell>
          <cell r="C960" t="str">
            <v>Опер.касса №4299/027</v>
          </cell>
          <cell r="D960" t="str">
            <v>П6:Операционная касса вне кассового узла</v>
          </cell>
          <cell r="E960" t="str">
            <v>431157</v>
          </cell>
          <cell r="F960" t="str">
            <v>Республика Мордовия</v>
          </cell>
          <cell r="G960" t="str">
            <v>с.Выша, ул.Коммунарная, 40</v>
          </cell>
          <cell r="H960" t="str">
            <v>(83458)38140</v>
          </cell>
          <cell r="I960" t="str">
            <v>Кондратьева Раиса Игнатьевна</v>
          </cell>
          <cell r="K960">
            <v>0.5</v>
          </cell>
          <cell r="L960" t="str">
            <v>Н7:сельский населенный пункт</v>
          </cell>
          <cell r="M960" t="str">
            <v>135</v>
          </cell>
          <cell r="N960" t="str">
            <v>09:00 16:30(13:00 14:00)|09:00 16:30(13:00 14:00)|09:00 15:30(13:00 14:00)</v>
          </cell>
          <cell r="O960" t="str">
            <v/>
          </cell>
          <cell r="P960">
            <v>1</v>
          </cell>
          <cell r="Q960" t="str">
            <v>Н7</v>
          </cell>
          <cell r="R960" t="e">
            <v>#VALUE!</v>
          </cell>
          <cell r="T960" t="str">
            <v/>
          </cell>
          <cell r="U960">
            <v>1</v>
          </cell>
          <cell r="V960" t="str">
            <v>Н7</v>
          </cell>
          <cell r="W960" t="e">
            <v>#VALUE!</v>
          </cell>
          <cell r="Y960" t="str">
            <v/>
          </cell>
          <cell r="Z960">
            <v>1</v>
          </cell>
          <cell r="AA960" t="str">
            <v>Н7</v>
          </cell>
          <cell r="AB960" t="e">
            <v>#VALUE!</v>
          </cell>
          <cell r="AD960" t="str">
            <v/>
          </cell>
          <cell r="AE960">
            <v>1</v>
          </cell>
          <cell r="AF960" t="str">
            <v>Н7</v>
          </cell>
          <cell r="AG960" t="e">
            <v>#VALUE!</v>
          </cell>
          <cell r="AI960" t="str">
            <v/>
          </cell>
          <cell r="AJ960">
            <v>1</v>
          </cell>
          <cell r="AK960" t="str">
            <v>Н7</v>
          </cell>
          <cell r="AL960" t="e">
            <v>#VALUE!</v>
          </cell>
          <cell r="AO960">
            <v>1</v>
          </cell>
        </row>
        <row r="961">
          <cell r="A961" t="str">
            <v>4299/029</v>
          </cell>
          <cell r="B961">
            <v>1020</v>
          </cell>
          <cell r="C961" t="str">
            <v>Опер.касса №4299/029</v>
          </cell>
          <cell r="D961" t="str">
            <v>П6:Операционная касса вне кассового узла</v>
          </cell>
          <cell r="E961" t="str">
            <v>431142</v>
          </cell>
          <cell r="F961" t="str">
            <v>Республика Мордовия</v>
          </cell>
          <cell r="G961" t="str">
            <v>с.Старое Бадиково, ул.Центральная, 1</v>
          </cell>
          <cell r="H961" t="str">
            <v>(83458)39147</v>
          </cell>
          <cell r="I961" t="str">
            <v>Шумилина Лидия Михайловна</v>
          </cell>
          <cell r="K961">
            <v>0.5</v>
          </cell>
          <cell r="L961" t="str">
            <v>Н7:сельский населенный пункт</v>
          </cell>
          <cell r="M961" t="str">
            <v>135</v>
          </cell>
          <cell r="N961" t="str">
            <v>09:00 16:30(13:00 14:00)|09:00 16:30(13:00 14:00)|09:00 15:30(13:00 14:00)</v>
          </cell>
          <cell r="O961" t="str">
            <v/>
          </cell>
          <cell r="P961">
            <v>1</v>
          </cell>
          <cell r="Q961" t="str">
            <v>Н7</v>
          </cell>
          <cell r="R961" t="e">
            <v>#VALUE!</v>
          </cell>
          <cell r="T961" t="str">
            <v/>
          </cell>
          <cell r="U961">
            <v>1</v>
          </cell>
          <cell r="V961" t="str">
            <v>Н7</v>
          </cell>
          <cell r="W961" t="e">
            <v>#VALUE!</v>
          </cell>
          <cell r="Y961" t="str">
            <v/>
          </cell>
          <cell r="Z961">
            <v>1</v>
          </cell>
          <cell r="AA961" t="str">
            <v>Н7</v>
          </cell>
          <cell r="AB961" t="e">
            <v>#VALUE!</v>
          </cell>
          <cell r="AD961" t="str">
            <v/>
          </cell>
          <cell r="AE961">
            <v>1</v>
          </cell>
          <cell r="AF961" t="str">
            <v>Н7</v>
          </cell>
          <cell r="AG961" t="e">
            <v>#VALUE!</v>
          </cell>
          <cell r="AI961" t="str">
            <v/>
          </cell>
          <cell r="AJ961">
            <v>1</v>
          </cell>
          <cell r="AK961" t="str">
            <v>Н7</v>
          </cell>
          <cell r="AL961" t="e">
            <v>#VALUE!</v>
          </cell>
          <cell r="AO961">
            <v>1</v>
          </cell>
        </row>
        <row r="962">
          <cell r="A962" t="str">
            <v>4299/03</v>
          </cell>
          <cell r="B962">
            <v>1021</v>
          </cell>
          <cell r="C962" t="str">
            <v>Опер.касса №4299/03</v>
          </cell>
          <cell r="D962" t="str">
            <v>П6:Операционная касса вне кассового узла</v>
          </cell>
          <cell r="E962" t="str">
            <v>431100</v>
          </cell>
          <cell r="F962" t="str">
            <v>Республика Мордовия</v>
          </cell>
          <cell r="G962" t="str">
            <v>р.п.Потьма, ул.Школьная, 12</v>
          </cell>
          <cell r="H962" t="str">
            <v>(83458)37897</v>
          </cell>
          <cell r="I962" t="str">
            <v>Долгова Ольга Геннадьевна</v>
          </cell>
          <cell r="K962">
            <v>1</v>
          </cell>
          <cell r="L962" t="str">
            <v>Н6:городской населенный пункт (поселек городского типа, рабочий поселок)</v>
          </cell>
          <cell r="M962" t="str">
            <v>12345</v>
          </cell>
          <cell r="N962" t="str">
            <v>08:30 17:00(13:00 14:00)|08:30 17:00(13:00 14:00)|08:30 17:00(13:00 14:00)|08:30 17:00(13:00 14:00)|08:30 16:00(13:00 14:00)</v>
          </cell>
          <cell r="O962" t="str">
            <v/>
          </cell>
          <cell r="P962">
            <v>2</v>
          </cell>
          <cell r="Q962" t="str">
            <v>Н6</v>
          </cell>
          <cell r="R962" t="e">
            <v>#VALUE!</v>
          </cell>
          <cell r="T962" t="str">
            <v/>
          </cell>
          <cell r="U962">
            <v>2</v>
          </cell>
          <cell r="V962" t="str">
            <v>Н6</v>
          </cell>
          <cell r="W962" t="e">
            <v>#VALUE!</v>
          </cell>
          <cell r="Y962" t="str">
            <v/>
          </cell>
          <cell r="Z962">
            <v>2</v>
          </cell>
          <cell r="AA962" t="str">
            <v>Н6</v>
          </cell>
          <cell r="AB962" t="e">
            <v>#VALUE!</v>
          </cell>
          <cell r="AD962" t="str">
            <v/>
          </cell>
          <cell r="AE962">
            <v>2</v>
          </cell>
          <cell r="AF962" t="str">
            <v>Н6</v>
          </cell>
          <cell r="AG962" t="e">
            <v>#VALUE!</v>
          </cell>
          <cell r="AI962" t="str">
            <v/>
          </cell>
          <cell r="AJ962">
            <v>2</v>
          </cell>
          <cell r="AK962" t="str">
            <v>Н6</v>
          </cell>
          <cell r="AL962" t="e">
            <v>#VALUE!</v>
          </cell>
          <cell r="AO962">
            <v>2</v>
          </cell>
        </row>
        <row r="963">
          <cell r="A963" t="str">
            <v>4299/037</v>
          </cell>
          <cell r="B963">
            <v>1022</v>
          </cell>
          <cell r="C963" t="str">
            <v>Опер.касса №4299/037</v>
          </cell>
          <cell r="D963" t="str">
            <v>П6:Операционная касса вне кассового узла</v>
          </cell>
          <cell r="E963" t="str">
            <v>431105</v>
          </cell>
          <cell r="F963" t="str">
            <v>Республика Мордовия</v>
          </cell>
          <cell r="G963" t="str">
            <v>п.Умет, ул.Почтовая, 1</v>
          </cell>
          <cell r="H963" t="str">
            <v>(83458)36527</v>
          </cell>
          <cell r="I963" t="str">
            <v>Богомазова Маргарита Гиесовна</v>
          </cell>
          <cell r="K963">
            <v>1</v>
          </cell>
          <cell r="L963" t="str">
            <v>Н6:городской населенный пункт (поселек городского типа, рабочий поселок)</v>
          </cell>
          <cell r="M963" t="str">
            <v>12345</v>
          </cell>
          <cell r="N963" t="str">
            <v>08:30 17:00(13:00 14:00)|08:30 17:00(13:00 14:00)|08:30 17:00(13:00 14:00)|08:30 17:00(13:00 14:00)|08:30 16:00(13:00 14:00)</v>
          </cell>
          <cell r="O963" t="str">
            <v/>
          </cell>
          <cell r="P963">
            <v>1</v>
          </cell>
          <cell r="Q963" t="str">
            <v>Н6</v>
          </cell>
          <cell r="R963" t="e">
            <v>#VALUE!</v>
          </cell>
          <cell r="T963" t="str">
            <v/>
          </cell>
          <cell r="U963">
            <v>1</v>
          </cell>
          <cell r="V963" t="str">
            <v>Н6</v>
          </cell>
          <cell r="W963" t="e">
            <v>#VALUE!</v>
          </cell>
          <cell r="Y963" t="str">
            <v/>
          </cell>
          <cell r="Z963">
            <v>1</v>
          </cell>
          <cell r="AA963" t="str">
            <v>Н6</v>
          </cell>
          <cell r="AB963" t="e">
            <v>#VALUE!</v>
          </cell>
          <cell r="AD963" t="str">
            <v/>
          </cell>
          <cell r="AE963">
            <v>1</v>
          </cell>
          <cell r="AF963" t="str">
            <v>Н6</v>
          </cell>
          <cell r="AG963" t="e">
            <v>#VALUE!</v>
          </cell>
          <cell r="AI963" t="str">
            <v/>
          </cell>
          <cell r="AJ963">
            <v>1</v>
          </cell>
          <cell r="AK963" t="str">
            <v>Н6</v>
          </cell>
          <cell r="AL963" t="e">
            <v>#VALUE!</v>
          </cell>
          <cell r="AO963">
            <v>1</v>
          </cell>
        </row>
        <row r="964">
          <cell r="A964" t="str">
            <v>4299/038</v>
          </cell>
          <cell r="B964">
            <v>1023</v>
          </cell>
          <cell r="C964" t="str">
            <v>Опер.касса №4299/038</v>
          </cell>
          <cell r="D964" t="str">
            <v>П6:Операционная касса вне кассового узла</v>
          </cell>
          <cell r="E964" t="str">
            <v>431140</v>
          </cell>
          <cell r="F964" t="str">
            <v>Республика Мордовия</v>
          </cell>
          <cell r="G964" t="str">
            <v>п.Ударный, ул.Центральная, 4а</v>
          </cell>
          <cell r="H964" t="str">
            <v>(83457)52316</v>
          </cell>
          <cell r="I964" t="str">
            <v>Мордакина Татьяна Петровна</v>
          </cell>
          <cell r="K964">
            <v>1</v>
          </cell>
          <cell r="L964" t="str">
            <v>Н7:сельский населенный пункт</v>
          </cell>
          <cell r="M964" t="str">
            <v>12345</v>
          </cell>
          <cell r="N964" t="str">
            <v>08:30 17:00(13:00 14:00)|08:30 17:00(13:00 14:00)|08:30 17:00(13:00 14:00)|08:30 17:00(13:00 14:00)|08:30 16:00(13:00 14:00)</v>
          </cell>
          <cell r="O964" t="str">
            <v/>
          </cell>
          <cell r="P964">
            <v>1</v>
          </cell>
          <cell r="Q964" t="str">
            <v>Н7</v>
          </cell>
          <cell r="R964" t="e">
            <v>#VALUE!</v>
          </cell>
          <cell r="T964" t="str">
            <v/>
          </cell>
          <cell r="U964">
            <v>1</v>
          </cell>
          <cell r="V964" t="str">
            <v>Н7</v>
          </cell>
          <cell r="W964" t="e">
            <v>#VALUE!</v>
          </cell>
          <cell r="Y964" t="str">
            <v/>
          </cell>
          <cell r="Z964">
            <v>1</v>
          </cell>
          <cell r="AA964" t="str">
            <v>Н7</v>
          </cell>
          <cell r="AB964" t="e">
            <v>#VALUE!</v>
          </cell>
          <cell r="AD964" t="str">
            <v/>
          </cell>
          <cell r="AE964">
            <v>1</v>
          </cell>
          <cell r="AF964" t="str">
            <v>Н7</v>
          </cell>
          <cell r="AG964" t="e">
            <v>#VALUE!</v>
          </cell>
          <cell r="AI964" t="str">
            <v/>
          </cell>
          <cell r="AJ964">
            <v>1</v>
          </cell>
          <cell r="AK964" t="str">
            <v>Н7</v>
          </cell>
          <cell r="AL964" t="e">
            <v>#VALUE!</v>
          </cell>
          <cell r="AO964">
            <v>1</v>
          </cell>
        </row>
        <row r="965">
          <cell r="A965" t="str">
            <v>4299/04</v>
          </cell>
          <cell r="B965">
            <v>1024</v>
          </cell>
          <cell r="C965" t="str">
            <v>Опер.касса №4299/04</v>
          </cell>
          <cell r="D965" t="str">
            <v>П6:Операционная касса вне кассового узла</v>
          </cell>
          <cell r="E965" t="str">
            <v>431134</v>
          </cell>
          <cell r="F965" t="str">
            <v>Республика Мордовия</v>
          </cell>
          <cell r="G965" t="str">
            <v>с.Анаево, ул.Советская, 35</v>
          </cell>
          <cell r="H965" t="str">
            <v>(83458)34312</v>
          </cell>
          <cell r="I965" t="str">
            <v>Казеев Сергей Викторович</v>
          </cell>
          <cell r="K965">
            <v>0.5</v>
          </cell>
          <cell r="L965" t="str">
            <v>Н7:сельский населенный пункт</v>
          </cell>
          <cell r="M965" t="str">
            <v>135</v>
          </cell>
          <cell r="N965" t="str">
            <v>09:00 16:30(13:00 14:00)|09:00 16:30(13:00 14:00)|09:00 15:30(13:00 14:00)</v>
          </cell>
          <cell r="O965" t="str">
            <v/>
          </cell>
          <cell r="P965">
            <v>1</v>
          </cell>
          <cell r="Q965" t="str">
            <v>Н7</v>
          </cell>
          <cell r="R965" t="e">
            <v>#VALUE!</v>
          </cell>
          <cell r="T965" t="str">
            <v/>
          </cell>
          <cell r="U965">
            <v>1</v>
          </cell>
          <cell r="V965" t="str">
            <v>Н7</v>
          </cell>
          <cell r="W965" t="e">
            <v>#VALUE!</v>
          </cell>
          <cell r="Y965" t="str">
            <v/>
          </cell>
          <cell r="Z965">
            <v>1</v>
          </cell>
          <cell r="AA965" t="str">
            <v>Н7</v>
          </cell>
          <cell r="AB965" t="e">
            <v>#VALUE!</v>
          </cell>
          <cell r="AD965" t="str">
            <v/>
          </cell>
          <cell r="AE965">
            <v>1</v>
          </cell>
          <cell r="AF965" t="str">
            <v>Н7</v>
          </cell>
          <cell r="AG965" t="e">
            <v>#VALUE!</v>
          </cell>
          <cell r="AI965" t="str">
            <v/>
          </cell>
          <cell r="AJ965">
            <v>1</v>
          </cell>
          <cell r="AK965" t="str">
            <v>Н7</v>
          </cell>
          <cell r="AL965" t="e">
            <v>#VALUE!</v>
          </cell>
          <cell r="AO965">
            <v>1</v>
          </cell>
        </row>
        <row r="966">
          <cell r="A966" t="str">
            <v>4299/040</v>
          </cell>
          <cell r="B966">
            <v>1025</v>
          </cell>
          <cell r="C966" t="str">
            <v>Опер.касса №4299/040</v>
          </cell>
          <cell r="D966" t="str">
            <v>П6:Операционная касса вне кассового узла</v>
          </cell>
          <cell r="E966" t="str">
            <v>431123</v>
          </cell>
          <cell r="F966" t="str">
            <v>Республика Мордовия</v>
          </cell>
          <cell r="G966" t="str">
            <v>с.Мордовский Пимбур, ул.Центральная, 4</v>
          </cell>
          <cell r="H966" t="str">
            <v>(83458)34554</v>
          </cell>
          <cell r="I966" t="str">
            <v>Лашманова Людмила Николаевна</v>
          </cell>
          <cell r="K966">
            <v>0.5</v>
          </cell>
          <cell r="L966" t="str">
            <v>Н7:сельский населенный пункт</v>
          </cell>
          <cell r="M966" t="str">
            <v>135</v>
          </cell>
          <cell r="N966" t="str">
            <v>09:00 16:30(13:00 14:00)|09:00 16:30(13:00 14:00)|09:00 15:30(13:00 14:00)</v>
          </cell>
          <cell r="O966" t="str">
            <v/>
          </cell>
          <cell r="P966">
            <v>1</v>
          </cell>
          <cell r="Q966" t="str">
            <v>Н7</v>
          </cell>
          <cell r="R966" t="e">
            <v>#VALUE!</v>
          </cell>
          <cell r="T966" t="str">
            <v/>
          </cell>
          <cell r="U966">
            <v>1</v>
          </cell>
          <cell r="V966" t="str">
            <v>Н7</v>
          </cell>
          <cell r="W966" t="e">
            <v>#VALUE!</v>
          </cell>
          <cell r="Y966" t="str">
            <v/>
          </cell>
          <cell r="Z966">
            <v>1</v>
          </cell>
          <cell r="AA966" t="str">
            <v>Н7</v>
          </cell>
          <cell r="AB966" t="e">
            <v>#VALUE!</v>
          </cell>
          <cell r="AD966" t="str">
            <v/>
          </cell>
          <cell r="AE966">
            <v>1</v>
          </cell>
          <cell r="AF966" t="str">
            <v>Н7</v>
          </cell>
          <cell r="AG966" t="e">
            <v>#VALUE!</v>
          </cell>
          <cell r="AI966" t="str">
            <v/>
          </cell>
          <cell r="AJ966">
            <v>1</v>
          </cell>
          <cell r="AK966" t="str">
            <v>Н7</v>
          </cell>
          <cell r="AL966" t="e">
            <v>#VALUE!</v>
          </cell>
          <cell r="AO966">
            <v>1</v>
          </cell>
        </row>
        <row r="967">
          <cell r="A967" t="str">
            <v>4299/041</v>
          </cell>
          <cell r="B967">
            <v>1026</v>
          </cell>
          <cell r="C967" t="str">
            <v>Опер.касса №4299/041</v>
          </cell>
          <cell r="D967" t="str">
            <v>П6:Операционная касса вне кассового узла</v>
          </cell>
          <cell r="E967" t="str">
            <v>431124</v>
          </cell>
          <cell r="F967" t="str">
            <v>Республика Мордовия</v>
          </cell>
          <cell r="G967" t="str">
            <v>с.Тарханская-Потьма, ул.Ленина, 113</v>
          </cell>
          <cell r="H967" t="str">
            <v>(83458)34148</v>
          </cell>
          <cell r="I967" t="str">
            <v>Саликова Галина Сергеевна</v>
          </cell>
          <cell r="K967">
            <v>0.75</v>
          </cell>
          <cell r="L967" t="str">
            <v>Н7:сельский населенный пункт</v>
          </cell>
          <cell r="M967" t="str">
            <v>1235</v>
          </cell>
          <cell r="N967" t="str">
            <v>08:30 17:00(13:00 14:00)|08:30 17:00(13:00 14:00)|08:30 17:00(13:00 14:00)|08:30 14:00</v>
          </cell>
          <cell r="O967" t="str">
            <v/>
          </cell>
          <cell r="P967">
            <v>1</v>
          </cell>
          <cell r="Q967" t="str">
            <v>Н7</v>
          </cell>
          <cell r="R967" t="e">
            <v>#VALUE!</v>
          </cell>
          <cell r="T967" t="str">
            <v/>
          </cell>
          <cell r="U967">
            <v>1</v>
          </cell>
          <cell r="V967" t="str">
            <v>Н7</v>
          </cell>
          <cell r="W967" t="e">
            <v>#VALUE!</v>
          </cell>
          <cell r="Y967" t="str">
            <v/>
          </cell>
          <cell r="Z967">
            <v>1</v>
          </cell>
          <cell r="AA967" t="str">
            <v>Н7</v>
          </cell>
          <cell r="AB967" t="e">
            <v>#VALUE!</v>
          </cell>
          <cell r="AD967" t="str">
            <v/>
          </cell>
          <cell r="AE967">
            <v>1</v>
          </cell>
          <cell r="AF967" t="str">
            <v>Н7</v>
          </cell>
          <cell r="AG967" t="e">
            <v>#VALUE!</v>
          </cell>
          <cell r="AI967" t="str">
            <v/>
          </cell>
          <cell r="AJ967">
            <v>1</v>
          </cell>
          <cell r="AK967" t="str">
            <v>Н7</v>
          </cell>
          <cell r="AL967" t="e">
            <v>#VALUE!</v>
          </cell>
          <cell r="AO967">
            <v>1</v>
          </cell>
        </row>
        <row r="968">
          <cell r="A968" t="str">
            <v>4299/042</v>
          </cell>
          <cell r="B968">
            <v>1027</v>
          </cell>
          <cell r="C968" t="str">
            <v>Доп.офис №4299/042</v>
          </cell>
          <cell r="D968" t="str">
            <v>П3:Дополнительный офис - универсальный филиал</v>
          </cell>
          <cell r="E968" t="str">
            <v>431210</v>
          </cell>
          <cell r="F968" t="str">
            <v>Республика Мордовия</v>
          </cell>
          <cell r="G968" t="str">
            <v>с.Теньгушево, ул.Ленина, 68</v>
          </cell>
          <cell r="H968" t="str">
            <v>(83446)29055</v>
          </cell>
          <cell r="I968" t="str">
            <v>Казанцев Дмитрий Викторович</v>
          </cell>
          <cell r="K968">
            <v>6.25</v>
          </cell>
          <cell r="L968" t="str">
            <v>Н7:сельский населенный пункт</v>
          </cell>
          <cell r="M968" t="str">
            <v>12345</v>
          </cell>
          <cell r="N968" t="str">
            <v>09:00 15:30(13:00 14:00)|09:00 15:30(13:00 14:00)|09:00 15:30(13:00 14:00)|09:00 15:30(13:00 14:00)|09:00 14:30(13:00 14:00)</v>
          </cell>
          <cell r="O968" t="str">
            <v/>
          </cell>
          <cell r="P968">
            <v>6</v>
          </cell>
          <cell r="Q968" t="str">
            <v>Н7</v>
          </cell>
          <cell r="R968" t="e">
            <v>#VALUE!</v>
          </cell>
          <cell r="T968" t="str">
            <v/>
          </cell>
          <cell r="U968">
            <v>6</v>
          </cell>
          <cell r="V968" t="str">
            <v>Н7</v>
          </cell>
          <cell r="W968" t="e">
            <v>#VALUE!</v>
          </cell>
          <cell r="Y968" t="str">
            <v/>
          </cell>
          <cell r="Z968">
            <v>6</v>
          </cell>
          <cell r="AA968" t="str">
            <v>Н7</v>
          </cell>
          <cell r="AB968" t="e">
            <v>#VALUE!</v>
          </cell>
          <cell r="AD968" t="str">
            <v/>
          </cell>
          <cell r="AE968">
            <v>6</v>
          </cell>
          <cell r="AF968" t="str">
            <v>Н7</v>
          </cell>
          <cell r="AG968" t="e">
            <v>#VALUE!</v>
          </cell>
          <cell r="AI968" t="str">
            <v/>
          </cell>
          <cell r="AJ968">
            <v>6</v>
          </cell>
          <cell r="AK968" t="str">
            <v>Н7</v>
          </cell>
          <cell r="AL968" t="e">
            <v>#VALUE!</v>
          </cell>
          <cell r="AO968">
            <v>6</v>
          </cell>
        </row>
        <row r="969">
          <cell r="A969" t="str">
            <v>4299/044</v>
          </cell>
          <cell r="B969">
            <v>1029</v>
          </cell>
          <cell r="C969" t="str">
            <v>Опер.касса №4299/044</v>
          </cell>
          <cell r="D969" t="str">
            <v>П6:Операционная касса вне кассового узла</v>
          </cell>
          <cell r="E969" t="str">
            <v>431218</v>
          </cell>
          <cell r="F969" t="str">
            <v>Республика Мордовия</v>
          </cell>
          <cell r="G969" t="str">
            <v>с.Такушево, ул.Новая, 4</v>
          </cell>
          <cell r="H969" t="str">
            <v>(83446)23525</v>
          </cell>
          <cell r="I969" t="str">
            <v>Федина Татьяна Ивановна</v>
          </cell>
          <cell r="K969">
            <v>0.5</v>
          </cell>
          <cell r="L969" t="str">
            <v>Н7:сельский населенный пункт</v>
          </cell>
          <cell r="M969" t="str">
            <v>135</v>
          </cell>
          <cell r="N969" t="str">
            <v>09:00 16:30(13:00 14:00)|09:00 16:30(13:00 14:00)|09:00 15:30(13:00 14:00)</v>
          </cell>
          <cell r="O969" t="str">
            <v/>
          </cell>
          <cell r="P969">
            <v>1</v>
          </cell>
          <cell r="Q969" t="str">
            <v>Н7</v>
          </cell>
          <cell r="R969" t="e">
            <v>#VALUE!</v>
          </cell>
          <cell r="T969" t="str">
            <v/>
          </cell>
          <cell r="U969">
            <v>1</v>
          </cell>
          <cell r="V969" t="str">
            <v>Н7</v>
          </cell>
          <cell r="W969" t="e">
            <v>#VALUE!</v>
          </cell>
          <cell r="Y969" t="str">
            <v/>
          </cell>
          <cell r="Z969">
            <v>1</v>
          </cell>
          <cell r="AA969" t="str">
            <v>Н7</v>
          </cell>
          <cell r="AB969" t="e">
            <v>#VALUE!</v>
          </cell>
          <cell r="AD969" t="str">
            <v/>
          </cell>
          <cell r="AE969">
            <v>1</v>
          </cell>
          <cell r="AF969" t="str">
            <v>Н7</v>
          </cell>
          <cell r="AG969" t="e">
            <v>#VALUE!</v>
          </cell>
          <cell r="AI969" t="str">
            <v/>
          </cell>
          <cell r="AJ969">
            <v>1</v>
          </cell>
          <cell r="AK969" t="str">
            <v>Н7</v>
          </cell>
          <cell r="AL969" t="e">
            <v>#VALUE!</v>
          </cell>
          <cell r="AO969">
            <v>1</v>
          </cell>
        </row>
        <row r="970">
          <cell r="A970" t="str">
            <v>4299/045</v>
          </cell>
          <cell r="B970">
            <v>1030</v>
          </cell>
          <cell r="C970" t="str">
            <v>Опер.касса №4299/045</v>
          </cell>
          <cell r="D970" t="str">
            <v>П6:Операционная касса вне кассового узла</v>
          </cell>
          <cell r="E970" t="str">
            <v>431201</v>
          </cell>
          <cell r="F970" t="str">
            <v>Республика Мордовия</v>
          </cell>
          <cell r="G970" t="str">
            <v>п.Дачный, ул.Центральная, 12</v>
          </cell>
          <cell r="H970" t="str">
            <v>(83446)25533</v>
          </cell>
          <cell r="I970" t="str">
            <v>Васькова Татьяна Ивановна</v>
          </cell>
          <cell r="K970">
            <v>0.5</v>
          </cell>
          <cell r="L970" t="str">
            <v>Н7:сельский населенный пункт</v>
          </cell>
          <cell r="M970" t="str">
            <v>135</v>
          </cell>
          <cell r="N970" t="str">
            <v>09:00 16:30(13:00 14:00)|09:00 16:30(13:00 14:00)|09:00 15:30(13:00 14:00)</v>
          </cell>
          <cell r="O970" t="str">
            <v/>
          </cell>
          <cell r="P970">
            <v>1</v>
          </cell>
          <cell r="Q970" t="str">
            <v>Н7</v>
          </cell>
          <cell r="R970" t="e">
            <v>#VALUE!</v>
          </cell>
          <cell r="T970" t="str">
            <v/>
          </cell>
          <cell r="U970">
            <v>1</v>
          </cell>
          <cell r="V970" t="str">
            <v>Н7</v>
          </cell>
          <cell r="W970" t="e">
            <v>#VALUE!</v>
          </cell>
          <cell r="Y970" t="str">
            <v/>
          </cell>
          <cell r="Z970">
            <v>1</v>
          </cell>
          <cell r="AA970" t="str">
            <v>Н7</v>
          </cell>
          <cell r="AB970" t="e">
            <v>#VALUE!</v>
          </cell>
          <cell r="AD970" t="str">
            <v/>
          </cell>
          <cell r="AE970">
            <v>1</v>
          </cell>
          <cell r="AF970" t="str">
            <v>Н7</v>
          </cell>
          <cell r="AG970" t="e">
            <v>#VALUE!</v>
          </cell>
          <cell r="AI970" t="str">
            <v/>
          </cell>
          <cell r="AJ970">
            <v>1</v>
          </cell>
          <cell r="AK970" t="str">
            <v>Н7</v>
          </cell>
          <cell r="AL970" t="e">
            <v>#VALUE!</v>
          </cell>
          <cell r="AO970">
            <v>1</v>
          </cell>
        </row>
        <row r="971">
          <cell r="A971" t="str">
            <v>4299/048</v>
          </cell>
          <cell r="B971">
            <v>1031</v>
          </cell>
          <cell r="C971" t="str">
            <v>Опер.касса №4299/048</v>
          </cell>
          <cell r="D971" t="str">
            <v>П6:Операционная касса вне кассового узла</v>
          </cell>
          <cell r="E971" t="str">
            <v>431200</v>
          </cell>
          <cell r="F971" t="str">
            <v>Республика Мордовия</v>
          </cell>
          <cell r="G971" t="str">
            <v>п.Барашево, ул.Вокзальная, 10</v>
          </cell>
          <cell r="H971" t="str">
            <v>(83446)27318</v>
          </cell>
          <cell r="I971" t="str">
            <v>Сентяева Нина Михайловна</v>
          </cell>
          <cell r="K971">
            <v>0.75</v>
          </cell>
          <cell r="L971" t="str">
            <v>Н7:сельский населенный пункт</v>
          </cell>
          <cell r="M971" t="str">
            <v>1235</v>
          </cell>
          <cell r="N971" t="str">
            <v>08:30 17:00(13:00 14:00)|08:30 17:00(13:00 14:00)|08:30 17:00(13:00 14:00)|08:30 14:00</v>
          </cell>
          <cell r="O971" t="str">
            <v/>
          </cell>
          <cell r="P971">
            <v>1</v>
          </cell>
          <cell r="Q971" t="str">
            <v>Н7</v>
          </cell>
          <cell r="R971" t="e">
            <v>#VALUE!</v>
          </cell>
          <cell r="T971" t="str">
            <v/>
          </cell>
          <cell r="U971">
            <v>1</v>
          </cell>
          <cell r="V971" t="str">
            <v>Н7</v>
          </cell>
          <cell r="W971" t="e">
            <v>#VALUE!</v>
          </cell>
          <cell r="Y971" t="str">
            <v/>
          </cell>
          <cell r="Z971">
            <v>1</v>
          </cell>
          <cell r="AA971" t="str">
            <v>Н7</v>
          </cell>
          <cell r="AB971" t="e">
            <v>#VALUE!</v>
          </cell>
          <cell r="AD971" t="str">
            <v/>
          </cell>
          <cell r="AE971">
            <v>1</v>
          </cell>
          <cell r="AF971" t="str">
            <v>Н7</v>
          </cell>
          <cell r="AG971" t="e">
            <v>#VALUE!</v>
          </cell>
          <cell r="AI971" t="str">
            <v/>
          </cell>
          <cell r="AJ971">
            <v>1</v>
          </cell>
          <cell r="AK971" t="str">
            <v>Н7</v>
          </cell>
          <cell r="AL971" t="e">
            <v>#VALUE!</v>
          </cell>
          <cell r="AO971">
            <v>1</v>
          </cell>
        </row>
        <row r="972">
          <cell r="A972" t="str">
            <v>4299/049</v>
          </cell>
          <cell r="B972">
            <v>1032</v>
          </cell>
          <cell r="C972" t="str">
            <v>Опер.касса №4299/049</v>
          </cell>
          <cell r="D972" t="str">
            <v>П6:Операционная касса вне кассового узла</v>
          </cell>
          <cell r="E972" t="str">
            <v>431216</v>
          </cell>
          <cell r="F972" t="str">
            <v>Республика Мордовия</v>
          </cell>
          <cell r="G972" t="str">
            <v>с.Красный Яр, ул.Центральная, 45</v>
          </cell>
          <cell r="H972" t="str">
            <v>(83446)24545</v>
          </cell>
          <cell r="I972" t="str">
            <v>Чернова Людмила Васильевна</v>
          </cell>
          <cell r="K972">
            <v>0.25</v>
          </cell>
          <cell r="L972" t="str">
            <v>Н7:сельский населенный пункт</v>
          </cell>
          <cell r="M972" t="str">
            <v>13</v>
          </cell>
          <cell r="N972" t="str">
            <v>09:00 13:30|09:00 13:30</v>
          </cell>
          <cell r="O972" t="str">
            <v/>
          </cell>
          <cell r="P972">
            <v>1</v>
          </cell>
          <cell r="Q972" t="str">
            <v>Н7</v>
          </cell>
          <cell r="R972" t="e">
            <v>#VALUE!</v>
          </cell>
          <cell r="T972" t="str">
            <v/>
          </cell>
          <cell r="U972">
            <v>1</v>
          </cell>
          <cell r="V972" t="str">
            <v>Н7</v>
          </cell>
          <cell r="W972" t="e">
            <v>#VALUE!</v>
          </cell>
          <cell r="Y972" t="str">
            <v/>
          </cell>
          <cell r="Z972">
            <v>1</v>
          </cell>
          <cell r="AA972" t="str">
            <v>Н7</v>
          </cell>
          <cell r="AB972" t="e">
            <v>#VALUE!</v>
          </cell>
          <cell r="AD972" t="str">
            <v/>
          </cell>
          <cell r="AE972">
            <v>1</v>
          </cell>
          <cell r="AF972" t="str">
            <v>Н7</v>
          </cell>
          <cell r="AG972" t="e">
            <v>#VALUE!</v>
          </cell>
          <cell r="AI972" t="str">
            <v/>
          </cell>
          <cell r="AJ972">
            <v>1</v>
          </cell>
          <cell r="AK972" t="str">
            <v>Н7</v>
          </cell>
          <cell r="AL972" t="e">
            <v>#VALUE!</v>
          </cell>
          <cell r="AO972">
            <v>1</v>
          </cell>
        </row>
        <row r="973">
          <cell r="A973" t="str">
            <v>4306</v>
          </cell>
          <cell r="B973">
            <v>1061</v>
          </cell>
          <cell r="C973" t="str">
            <v>Краснослободское отделение №4306</v>
          </cell>
          <cell r="D973" t="str">
            <v>П2:Отделение Сбербанка России</v>
          </cell>
          <cell r="E973" t="str">
            <v>431260</v>
          </cell>
          <cell r="F973" t="str">
            <v>Республика Мордовия</v>
          </cell>
          <cell r="G973" t="str">
            <v>г.Краснослободск, ул.Интернациональная, 60а</v>
          </cell>
          <cell r="H973" t="str">
            <v>(83443)30051</v>
          </cell>
          <cell r="I973" t="str">
            <v>Бекешев Юрий Алексеевич</v>
          </cell>
          <cell r="J973" t="str">
            <v>Пикина Вера Венадьевна</v>
          </cell>
          <cell r="K973">
            <v>69.5</v>
          </cell>
          <cell r="L973" t="str">
            <v>Н5:город (не являющийся центром субъекта РФ) с населением до 50 тыс. чел.</v>
          </cell>
          <cell r="M973" t="str">
            <v>123456</v>
          </cell>
          <cell r="N973" t="str">
            <v>08:00 18:00|08:00 18:00|08:00 18:00|08:00 18:00|08:00 17:00|08:00 18:00(13:00 14:00)</v>
          </cell>
          <cell r="O973" t="str">
            <v/>
          </cell>
          <cell r="P973">
            <v>8</v>
          </cell>
          <cell r="Q973" t="str">
            <v>Н5</v>
          </cell>
          <cell r="R973" t="e">
            <v>#VALUE!</v>
          </cell>
          <cell r="T973" t="str">
            <v/>
          </cell>
          <cell r="U973">
            <v>8</v>
          </cell>
          <cell r="V973" t="str">
            <v>Н5</v>
          </cell>
          <cell r="W973" t="e">
            <v>#VALUE!</v>
          </cell>
          <cell r="Y973" t="str">
            <v/>
          </cell>
          <cell r="Z973">
            <v>8</v>
          </cell>
          <cell r="AA973" t="str">
            <v>Н5</v>
          </cell>
          <cell r="AB973" t="e">
            <v>#VALUE!</v>
          </cell>
          <cell r="AD973" t="str">
            <v/>
          </cell>
          <cell r="AE973">
            <v>8</v>
          </cell>
          <cell r="AF973" t="str">
            <v>Н5</v>
          </cell>
          <cell r="AG973" t="e">
            <v>#VALUE!</v>
          </cell>
          <cell r="AI973" t="str">
            <v/>
          </cell>
          <cell r="AJ973">
            <v>8</v>
          </cell>
          <cell r="AK973" t="str">
            <v>Н5</v>
          </cell>
          <cell r="AL973" t="e">
            <v>#VALUE!</v>
          </cell>
          <cell r="AO973">
            <v>8</v>
          </cell>
        </row>
        <row r="974">
          <cell r="A974" t="str">
            <v>4306/012</v>
          </cell>
          <cell r="B974">
            <v>1062</v>
          </cell>
          <cell r="C974" t="str">
            <v>Опер.касса №4306/012</v>
          </cell>
          <cell r="D974" t="str">
            <v>П6:Операционная касса вне кассового узла</v>
          </cell>
          <cell r="E974" t="str">
            <v>431275</v>
          </cell>
          <cell r="F974" t="str">
            <v>Республика Мордовия</v>
          </cell>
          <cell r="G974" t="str">
            <v>с.Новый Усад, ул.Андреевка, 49</v>
          </cell>
          <cell r="H974" t="str">
            <v>(83443)26281</v>
          </cell>
          <cell r="I974" t="str">
            <v>Уренкова Татьяна Петровна</v>
          </cell>
          <cell r="K974">
            <v>0.5</v>
          </cell>
          <cell r="L974" t="str">
            <v>Н7:сельский населенный пункт</v>
          </cell>
          <cell r="M974" t="str">
            <v>1234</v>
          </cell>
          <cell r="N974" t="str">
            <v>08:00 12:30|08:00 12:30|08:00 12:30|08:00 12:30</v>
          </cell>
          <cell r="O974" t="str">
            <v/>
          </cell>
          <cell r="P974">
            <v>1</v>
          </cell>
          <cell r="Q974" t="str">
            <v>Н7</v>
          </cell>
          <cell r="R974" t="e">
            <v>#VALUE!</v>
          </cell>
          <cell r="T974" t="str">
            <v/>
          </cell>
          <cell r="U974">
            <v>1</v>
          </cell>
          <cell r="V974" t="str">
            <v>Н7</v>
          </cell>
          <cell r="W974" t="e">
            <v>#VALUE!</v>
          </cell>
          <cell r="Y974" t="str">
            <v/>
          </cell>
          <cell r="Z974">
            <v>1</v>
          </cell>
          <cell r="AA974" t="str">
            <v>Н7</v>
          </cell>
          <cell r="AB974" t="e">
            <v>#VALUE!</v>
          </cell>
          <cell r="AD974" t="str">
            <v/>
          </cell>
          <cell r="AE974">
            <v>1</v>
          </cell>
          <cell r="AF974" t="str">
            <v>Н7</v>
          </cell>
          <cell r="AG974" t="e">
            <v>#VALUE!</v>
          </cell>
          <cell r="AI974" t="str">
            <v/>
          </cell>
          <cell r="AJ974">
            <v>1</v>
          </cell>
          <cell r="AK974" t="str">
            <v>Н7</v>
          </cell>
          <cell r="AL974" t="e">
            <v>#VALUE!</v>
          </cell>
          <cell r="AO974">
            <v>1</v>
          </cell>
        </row>
        <row r="975">
          <cell r="A975" t="str">
            <v>4306/017</v>
          </cell>
          <cell r="B975">
            <v>1063</v>
          </cell>
          <cell r="C975" t="str">
            <v>Опер.касса №4306/017</v>
          </cell>
          <cell r="D975" t="str">
            <v>П6:Операционная касса вне кассового узла</v>
          </cell>
          <cell r="E975" t="str">
            <v>431296</v>
          </cell>
          <cell r="F975" t="str">
            <v>Республика Мордовия</v>
          </cell>
          <cell r="G975" t="str">
            <v>с.Старое Синдрово, ул.Ленина, 83а</v>
          </cell>
          <cell r="H975" t="str">
            <v>(83443)29160</v>
          </cell>
          <cell r="I975" t="str">
            <v>Сивова Татьяна Михайловна</v>
          </cell>
          <cell r="K975">
            <v>0.75</v>
          </cell>
          <cell r="L975" t="str">
            <v>Н7:сельский населенный пункт</v>
          </cell>
          <cell r="M975" t="str">
            <v>12345</v>
          </cell>
          <cell r="N975" t="str">
            <v>08:00 13:30|08:00 13:30|08:00 13:30|08:00 13:30|08:00 13:30</v>
          </cell>
          <cell r="O975" t="str">
            <v/>
          </cell>
          <cell r="P975">
            <v>1</v>
          </cell>
          <cell r="Q975" t="str">
            <v>Н7</v>
          </cell>
          <cell r="R975" t="e">
            <v>#VALUE!</v>
          </cell>
          <cell r="T975" t="str">
            <v/>
          </cell>
          <cell r="U975">
            <v>1</v>
          </cell>
          <cell r="V975" t="str">
            <v>Н7</v>
          </cell>
          <cell r="W975" t="e">
            <v>#VALUE!</v>
          </cell>
          <cell r="Y975" t="str">
            <v/>
          </cell>
          <cell r="Z975">
            <v>1</v>
          </cell>
          <cell r="AA975" t="str">
            <v>Н7</v>
          </cell>
          <cell r="AB975" t="e">
            <v>#VALUE!</v>
          </cell>
          <cell r="AD975" t="str">
            <v/>
          </cell>
          <cell r="AE975">
            <v>1</v>
          </cell>
          <cell r="AF975" t="str">
            <v>Н7</v>
          </cell>
          <cell r="AG975" t="e">
            <v>#VALUE!</v>
          </cell>
          <cell r="AI975" t="str">
            <v/>
          </cell>
          <cell r="AJ975">
            <v>1</v>
          </cell>
          <cell r="AK975" t="str">
            <v>Н7</v>
          </cell>
          <cell r="AL975" t="e">
            <v>#VALUE!</v>
          </cell>
          <cell r="AO975">
            <v>1</v>
          </cell>
        </row>
        <row r="976">
          <cell r="A976" t="str">
            <v>4306/018</v>
          </cell>
          <cell r="B976">
            <v>1064</v>
          </cell>
          <cell r="C976" t="str">
            <v>Опер.касса №4306/018</v>
          </cell>
          <cell r="D976" t="str">
            <v>П6:Операционная касса вне кассового узла</v>
          </cell>
          <cell r="E976" t="str">
            <v>431292</v>
          </cell>
          <cell r="F976" t="str">
            <v>Республика Мордовия</v>
          </cell>
          <cell r="G976" t="str">
            <v>с.Новая Карьга, площадь Центральная, 3</v>
          </cell>
          <cell r="H976" t="str">
            <v>(83443)28161</v>
          </cell>
          <cell r="I976" t="str">
            <v>Федорова Наталья Николаевна</v>
          </cell>
          <cell r="K976">
            <v>0.75</v>
          </cell>
          <cell r="L976" t="str">
            <v>Н7:сельский населенный пункт</v>
          </cell>
          <cell r="M976" t="str">
            <v>12345</v>
          </cell>
          <cell r="N976" t="str">
            <v>08:00 13:30|08:00 13:30|08:00 13:30|08:00 13:30|08:00 13:30</v>
          </cell>
          <cell r="O976" t="str">
            <v/>
          </cell>
          <cell r="P976">
            <v>1</v>
          </cell>
          <cell r="Q976" t="str">
            <v>Н7</v>
          </cell>
          <cell r="R976" t="e">
            <v>#VALUE!</v>
          </cell>
          <cell r="T976" t="str">
            <v/>
          </cell>
          <cell r="U976">
            <v>1</v>
          </cell>
          <cell r="V976" t="str">
            <v>Н7</v>
          </cell>
          <cell r="W976" t="e">
            <v>#VALUE!</v>
          </cell>
          <cell r="Y976" t="str">
            <v/>
          </cell>
          <cell r="Z976">
            <v>1</v>
          </cell>
          <cell r="AA976" t="str">
            <v>Н7</v>
          </cell>
          <cell r="AB976" t="e">
            <v>#VALUE!</v>
          </cell>
          <cell r="AD976" t="str">
            <v/>
          </cell>
          <cell r="AE976">
            <v>1</v>
          </cell>
          <cell r="AF976" t="str">
            <v>Н7</v>
          </cell>
          <cell r="AG976" t="e">
            <v>#VALUE!</v>
          </cell>
          <cell r="AI976" t="str">
            <v/>
          </cell>
          <cell r="AJ976">
            <v>1</v>
          </cell>
          <cell r="AK976" t="str">
            <v>Н7</v>
          </cell>
          <cell r="AL976" t="e">
            <v>#VALUE!</v>
          </cell>
          <cell r="AO976">
            <v>1</v>
          </cell>
        </row>
        <row r="977">
          <cell r="A977" t="str">
            <v>4306/024</v>
          </cell>
          <cell r="B977">
            <v>1065</v>
          </cell>
          <cell r="C977" t="str">
            <v>Опер.касса №4306/024</v>
          </cell>
          <cell r="D977" t="str">
            <v>П6:Операционная касса вне кассового узла</v>
          </cell>
          <cell r="E977" t="str">
            <v>431294</v>
          </cell>
          <cell r="F977" t="str">
            <v>Республика Мордовия</v>
          </cell>
          <cell r="G977" t="str">
            <v>с.Колопино, ул.Ленина, 1а</v>
          </cell>
          <cell r="H977" t="str">
            <v>(83443)29592</v>
          </cell>
          <cell r="I977" t="str">
            <v>Максимкина Юлия Николаевна</v>
          </cell>
          <cell r="K977">
            <v>0.25</v>
          </cell>
          <cell r="L977" t="str">
            <v>Н7:сельский населенный пункт</v>
          </cell>
          <cell r="M977" t="str">
            <v>23</v>
          </cell>
          <cell r="N977" t="str">
            <v>08:00 12:30|08:00 12:30</v>
          </cell>
          <cell r="O977" t="str">
            <v/>
          </cell>
          <cell r="P977">
            <v>1</v>
          </cell>
          <cell r="Q977" t="str">
            <v>Н7</v>
          </cell>
          <cell r="R977" t="e">
            <v>#VALUE!</v>
          </cell>
          <cell r="T977" t="str">
            <v/>
          </cell>
          <cell r="U977">
            <v>1</v>
          </cell>
          <cell r="V977" t="str">
            <v>Н7</v>
          </cell>
          <cell r="W977" t="e">
            <v>#VALUE!</v>
          </cell>
          <cell r="Y977" t="str">
            <v/>
          </cell>
          <cell r="Z977">
            <v>1</v>
          </cell>
          <cell r="AA977" t="str">
            <v>Н7</v>
          </cell>
          <cell r="AB977" t="e">
            <v>#VALUE!</v>
          </cell>
          <cell r="AD977" t="str">
            <v/>
          </cell>
          <cell r="AE977">
            <v>1</v>
          </cell>
          <cell r="AF977" t="str">
            <v>Н7</v>
          </cell>
          <cell r="AG977" t="e">
            <v>#VALUE!</v>
          </cell>
          <cell r="AI977" t="str">
            <v/>
          </cell>
          <cell r="AJ977">
            <v>1</v>
          </cell>
          <cell r="AK977" t="str">
            <v>Н7</v>
          </cell>
          <cell r="AL977" t="e">
            <v>#VALUE!</v>
          </cell>
          <cell r="AO977">
            <v>1</v>
          </cell>
        </row>
        <row r="978">
          <cell r="A978" t="str">
            <v>4306/030</v>
          </cell>
          <cell r="B978">
            <v>1066</v>
          </cell>
          <cell r="C978" t="str">
            <v>Опер.касса №4306/030</v>
          </cell>
          <cell r="D978" t="str">
            <v>П6:Операционная касса вне кассового узла</v>
          </cell>
          <cell r="E978" t="str">
            <v>431272</v>
          </cell>
          <cell r="F978" t="str">
            <v>Республика Мордовия</v>
          </cell>
          <cell r="G978" t="str">
            <v>с.Ефаево, ул.Белякова, 1а</v>
          </cell>
          <cell r="H978" t="str">
            <v>(83443)28448</v>
          </cell>
          <cell r="I978" t="str">
            <v>Саулина Зоя Николаевна</v>
          </cell>
          <cell r="K978">
            <v>0.75</v>
          </cell>
          <cell r="L978" t="str">
            <v>Н7:сельский населенный пункт</v>
          </cell>
          <cell r="M978" t="str">
            <v>12345</v>
          </cell>
          <cell r="N978" t="str">
            <v>08:00 13:30|08:00 13:30|08:00 13:30|08:00 13:30|08:00 13:30</v>
          </cell>
          <cell r="O978" t="str">
            <v/>
          </cell>
          <cell r="P978">
            <v>1</v>
          </cell>
          <cell r="Q978" t="str">
            <v>Н7</v>
          </cell>
          <cell r="R978" t="e">
            <v>#VALUE!</v>
          </cell>
          <cell r="T978" t="str">
            <v/>
          </cell>
          <cell r="U978">
            <v>1</v>
          </cell>
          <cell r="V978" t="str">
            <v>Н7</v>
          </cell>
          <cell r="W978" t="e">
            <v>#VALUE!</v>
          </cell>
          <cell r="Y978" t="str">
            <v/>
          </cell>
          <cell r="Z978">
            <v>1</v>
          </cell>
          <cell r="AA978" t="str">
            <v>Н7</v>
          </cell>
          <cell r="AB978" t="e">
            <v>#VALUE!</v>
          </cell>
          <cell r="AD978" t="str">
            <v/>
          </cell>
          <cell r="AE978">
            <v>1</v>
          </cell>
          <cell r="AF978" t="str">
            <v>Н7</v>
          </cell>
          <cell r="AG978" t="e">
            <v>#VALUE!</v>
          </cell>
          <cell r="AI978" t="str">
            <v/>
          </cell>
          <cell r="AJ978">
            <v>1</v>
          </cell>
          <cell r="AK978" t="str">
            <v>Н7</v>
          </cell>
          <cell r="AL978" t="e">
            <v>#VALUE!</v>
          </cell>
          <cell r="AO978">
            <v>1</v>
          </cell>
        </row>
        <row r="979">
          <cell r="A979" t="str">
            <v>4306/037</v>
          </cell>
          <cell r="B979">
            <v>1067</v>
          </cell>
          <cell r="C979" t="str">
            <v>Опер.касса №4306/037</v>
          </cell>
          <cell r="D979" t="str">
            <v>П6:Операционная касса вне кассового узла</v>
          </cell>
          <cell r="E979" t="str">
            <v>431274</v>
          </cell>
          <cell r="F979" t="str">
            <v>Республика Мордовия</v>
          </cell>
          <cell r="G979" t="str">
            <v>с.Гумны, ул.Молодежная, 29</v>
          </cell>
          <cell r="H979" t="str">
            <v>(83443)26644</v>
          </cell>
          <cell r="I979" t="str">
            <v>Зуева Светлана Павловна</v>
          </cell>
          <cell r="K979">
            <v>1</v>
          </cell>
          <cell r="L979" t="str">
            <v>Н7:сельский населенный пункт</v>
          </cell>
          <cell r="M979" t="str">
            <v>12345</v>
          </cell>
          <cell r="N979" t="str">
            <v>08:00 16:00(12:00 13:00)|08:00 16:00(12:00 13:00)|08:00 16:00(12:00 13:00)|08:00 16:00(12:00 13:00)|08:00 16:00(12:00 13:00)</v>
          </cell>
          <cell r="O979" t="str">
            <v/>
          </cell>
          <cell r="P979">
            <v>1</v>
          </cell>
          <cell r="Q979" t="str">
            <v>Н7</v>
          </cell>
          <cell r="R979" t="e">
            <v>#VALUE!</v>
          </cell>
          <cell r="T979" t="str">
            <v/>
          </cell>
          <cell r="U979">
            <v>1</v>
          </cell>
          <cell r="V979" t="str">
            <v>Н7</v>
          </cell>
          <cell r="W979" t="e">
            <v>#VALUE!</v>
          </cell>
          <cell r="Y979" t="str">
            <v/>
          </cell>
          <cell r="Z979">
            <v>1</v>
          </cell>
          <cell r="AA979" t="str">
            <v>Н7</v>
          </cell>
          <cell r="AB979" t="e">
            <v>#VALUE!</v>
          </cell>
          <cell r="AD979" t="str">
            <v/>
          </cell>
          <cell r="AE979">
            <v>1</v>
          </cell>
          <cell r="AF979" t="str">
            <v>Н7</v>
          </cell>
          <cell r="AG979" t="e">
            <v>#VALUE!</v>
          </cell>
          <cell r="AI979" t="str">
            <v/>
          </cell>
          <cell r="AJ979">
            <v>1</v>
          </cell>
          <cell r="AK979" t="str">
            <v>Н7</v>
          </cell>
          <cell r="AL979" t="e">
            <v>#VALUE!</v>
          </cell>
          <cell r="AO979">
            <v>1</v>
          </cell>
        </row>
        <row r="980">
          <cell r="A980" t="str">
            <v>4306/038</v>
          </cell>
          <cell r="B980">
            <v>1068</v>
          </cell>
          <cell r="C980" t="str">
            <v>Опер.касса №4306/038</v>
          </cell>
          <cell r="D980" t="str">
            <v>П6:Операционная касса вне кассового узла</v>
          </cell>
          <cell r="E980" t="str">
            <v>431261</v>
          </cell>
          <cell r="F980" t="str">
            <v>Республика Мордовия</v>
          </cell>
          <cell r="G980" t="str">
            <v>г.Краснослободск, Микрорайон 3, 12</v>
          </cell>
          <cell r="H980" t="str">
            <v>(83443)22216</v>
          </cell>
          <cell r="I980" t="str">
            <v>Ярмина Ирина Александровна</v>
          </cell>
          <cell r="K980">
            <v>2</v>
          </cell>
          <cell r="L980" t="str">
            <v>Н5:город (не являющийся центром субъекта РФ) с населением до 50 тыс. чел.</v>
          </cell>
          <cell r="M980" t="str">
            <v>12345</v>
          </cell>
          <cell r="N980" t="str">
            <v>08:00 16:00(12:00 13:00)|08:00 16:00(12:00 13:00)|08:00 16:00(12:00 13:00)|08:00 16:00(12:00 13:00)|08:00 15:00(12:00 13:00)</v>
          </cell>
          <cell r="O980" t="str">
            <v/>
          </cell>
          <cell r="P980">
            <v>2</v>
          </cell>
          <cell r="Q980" t="str">
            <v>Н5</v>
          </cell>
          <cell r="R980" t="e">
            <v>#VALUE!</v>
          </cell>
          <cell r="T980" t="str">
            <v/>
          </cell>
          <cell r="U980">
            <v>2</v>
          </cell>
          <cell r="V980" t="str">
            <v>Н5</v>
          </cell>
          <cell r="W980" t="e">
            <v>#VALUE!</v>
          </cell>
          <cell r="Y980" t="str">
            <v/>
          </cell>
          <cell r="Z980">
            <v>2</v>
          </cell>
          <cell r="AA980" t="str">
            <v>Н5</v>
          </cell>
          <cell r="AB980" t="e">
            <v>#VALUE!</v>
          </cell>
          <cell r="AD980" t="str">
            <v/>
          </cell>
          <cell r="AE980">
            <v>2</v>
          </cell>
          <cell r="AF980" t="str">
            <v>Н5</v>
          </cell>
          <cell r="AG980" t="e">
            <v>#VALUE!</v>
          </cell>
          <cell r="AI980" t="str">
            <v/>
          </cell>
          <cell r="AJ980">
            <v>2</v>
          </cell>
          <cell r="AK980" t="str">
            <v>Н5</v>
          </cell>
          <cell r="AL980" t="e">
            <v>#VALUE!</v>
          </cell>
          <cell r="AO980">
            <v>2</v>
          </cell>
        </row>
        <row r="981">
          <cell r="A981" t="str">
            <v>4306/039</v>
          </cell>
          <cell r="B981">
            <v>1069</v>
          </cell>
          <cell r="C981" t="str">
            <v>Доп.офис №4306/039</v>
          </cell>
          <cell r="D981" t="str">
            <v>П3:Дополнительный офис - универсальный филиал</v>
          </cell>
          <cell r="E981" t="str">
            <v>431370</v>
          </cell>
          <cell r="F981" t="str">
            <v>Республика Мордовия</v>
          </cell>
          <cell r="G981" t="str">
            <v>с.Ельники, площадь 1 Мая, 30</v>
          </cell>
          <cell r="H981" t="str">
            <v>(83444)21150</v>
          </cell>
          <cell r="I981" t="str">
            <v>Романова Юлия Александровна</v>
          </cell>
          <cell r="K981">
            <v>8.75</v>
          </cell>
          <cell r="L981" t="str">
            <v>Н7:сельский населенный пункт</v>
          </cell>
          <cell r="M981" t="str">
            <v>12345</v>
          </cell>
          <cell r="N981" t="str">
            <v>08:30 16:30|08:30 16:30|08:30 16:30|08:30 16:30|08:30 15:30</v>
          </cell>
          <cell r="O981" t="str">
            <v/>
          </cell>
          <cell r="P981">
            <v>7</v>
          </cell>
          <cell r="Q981" t="str">
            <v>Н7</v>
          </cell>
          <cell r="R981" t="e">
            <v>#VALUE!</v>
          </cell>
          <cell r="T981" t="str">
            <v/>
          </cell>
          <cell r="U981">
            <v>7</v>
          </cell>
          <cell r="V981" t="str">
            <v>Н7</v>
          </cell>
          <cell r="W981" t="e">
            <v>#VALUE!</v>
          </cell>
          <cell r="Y981" t="str">
            <v/>
          </cell>
          <cell r="Z981">
            <v>7</v>
          </cell>
          <cell r="AA981" t="str">
            <v>Н7</v>
          </cell>
          <cell r="AB981" t="e">
            <v>#VALUE!</v>
          </cell>
          <cell r="AD981" t="str">
            <v/>
          </cell>
          <cell r="AE981">
            <v>7</v>
          </cell>
          <cell r="AF981" t="str">
            <v>Н7</v>
          </cell>
          <cell r="AG981" t="e">
            <v>#VALUE!</v>
          </cell>
          <cell r="AI981" t="str">
            <v/>
          </cell>
          <cell r="AJ981">
            <v>7</v>
          </cell>
          <cell r="AK981" t="str">
            <v>Н7</v>
          </cell>
          <cell r="AL981" t="e">
            <v>#VALUE!</v>
          </cell>
          <cell r="AO981">
            <v>7</v>
          </cell>
        </row>
        <row r="982">
          <cell r="A982" t="str">
            <v>4306/040</v>
          </cell>
          <cell r="B982">
            <v>1070</v>
          </cell>
          <cell r="C982" t="str">
            <v>Опер.касса №4306/040</v>
          </cell>
          <cell r="D982" t="str">
            <v>П6:Операционная касса вне кассового узла</v>
          </cell>
          <cell r="E982" t="str">
            <v>431391</v>
          </cell>
          <cell r="F982" t="str">
            <v>Республика Мордовия</v>
          </cell>
          <cell r="G982" t="str">
            <v>с.Стародевичье, ул.Гагарина, 2а</v>
          </cell>
          <cell r="H982" t="str">
            <v>(83444)23711</v>
          </cell>
          <cell r="I982" t="str">
            <v>Бушукина Елена Викторовна</v>
          </cell>
          <cell r="K982">
            <v>0.25</v>
          </cell>
          <cell r="L982" t="str">
            <v>Н7:сельский населенный пункт</v>
          </cell>
          <cell r="M982" t="str">
            <v>13</v>
          </cell>
          <cell r="N982" t="str">
            <v>08:00 12:30|08:00 12:30</v>
          </cell>
          <cell r="O982" t="str">
            <v/>
          </cell>
          <cell r="P982">
            <v>1</v>
          </cell>
          <cell r="Q982" t="str">
            <v>Н7</v>
          </cell>
          <cell r="R982" t="e">
            <v>#VALUE!</v>
          </cell>
          <cell r="T982" t="str">
            <v/>
          </cell>
          <cell r="U982">
            <v>1</v>
          </cell>
          <cell r="V982" t="str">
            <v>Н7</v>
          </cell>
          <cell r="W982" t="e">
            <v>#VALUE!</v>
          </cell>
          <cell r="Y982" t="str">
            <v/>
          </cell>
          <cell r="Z982">
            <v>1</v>
          </cell>
          <cell r="AA982" t="str">
            <v>Н7</v>
          </cell>
          <cell r="AB982" t="e">
            <v>#VALUE!</v>
          </cell>
          <cell r="AD982" t="str">
            <v/>
          </cell>
          <cell r="AE982">
            <v>1</v>
          </cell>
          <cell r="AF982" t="str">
            <v>Н7</v>
          </cell>
          <cell r="AG982" t="e">
            <v>#VALUE!</v>
          </cell>
          <cell r="AI982" t="str">
            <v/>
          </cell>
          <cell r="AJ982">
            <v>1</v>
          </cell>
          <cell r="AK982" t="str">
            <v>Н7</v>
          </cell>
          <cell r="AL982" t="e">
            <v>#VALUE!</v>
          </cell>
          <cell r="AO982">
            <v>1</v>
          </cell>
        </row>
        <row r="983">
          <cell r="A983" t="str">
            <v>4306/05</v>
          </cell>
          <cell r="B983">
            <v>1071</v>
          </cell>
          <cell r="C983" t="str">
            <v>Опер.касса №4306/05</v>
          </cell>
          <cell r="D983" t="str">
            <v>П6:Операционная касса вне кассового узла</v>
          </cell>
          <cell r="E983" t="str">
            <v>431281</v>
          </cell>
          <cell r="F983" t="str">
            <v>Республика Мордовия</v>
          </cell>
          <cell r="G983" t="str">
            <v>с.Краснополье, ул.К.Маркса, 121</v>
          </cell>
          <cell r="H983" t="str">
            <v>(83443)28582</v>
          </cell>
          <cell r="I983" t="str">
            <v>Колушова Надежда Николаевна</v>
          </cell>
          <cell r="K983">
            <v>0.25</v>
          </cell>
          <cell r="L983" t="str">
            <v>Н7:сельский населенный пункт</v>
          </cell>
          <cell r="M983" t="str">
            <v>45</v>
          </cell>
          <cell r="N983" t="str">
            <v>08:00 12:30|08:00 12:30</v>
          </cell>
          <cell r="O983" t="str">
            <v/>
          </cell>
          <cell r="P983">
            <v>1</v>
          </cell>
          <cell r="Q983" t="str">
            <v>Н7</v>
          </cell>
          <cell r="R983" t="e">
            <v>#VALUE!</v>
          </cell>
          <cell r="T983" t="str">
            <v/>
          </cell>
          <cell r="U983">
            <v>1</v>
          </cell>
          <cell r="V983" t="str">
            <v>Н7</v>
          </cell>
          <cell r="W983" t="e">
            <v>#VALUE!</v>
          </cell>
          <cell r="Y983" t="str">
            <v/>
          </cell>
          <cell r="Z983">
            <v>1</v>
          </cell>
          <cell r="AA983" t="str">
            <v>Н7</v>
          </cell>
          <cell r="AB983" t="e">
            <v>#VALUE!</v>
          </cell>
          <cell r="AD983" t="str">
            <v/>
          </cell>
          <cell r="AE983">
            <v>1</v>
          </cell>
          <cell r="AF983" t="str">
            <v>Н7</v>
          </cell>
          <cell r="AG983" t="e">
            <v>#VALUE!</v>
          </cell>
          <cell r="AI983" t="str">
            <v/>
          </cell>
          <cell r="AJ983">
            <v>1</v>
          </cell>
          <cell r="AK983" t="str">
            <v>Н7</v>
          </cell>
          <cell r="AL983" t="e">
            <v>#VALUE!</v>
          </cell>
          <cell r="AO983">
            <v>1</v>
          </cell>
        </row>
        <row r="984">
          <cell r="A984" t="str">
            <v>4306/054</v>
          </cell>
          <cell r="B984">
            <v>1072</v>
          </cell>
          <cell r="C984" t="str">
            <v>Опер.касса №4306/054</v>
          </cell>
          <cell r="D984" t="str">
            <v>П6:Операционная касса вне кассового узла</v>
          </cell>
          <cell r="E984" t="str">
            <v>431376</v>
          </cell>
          <cell r="F984" t="str">
            <v>Республика Мордовия</v>
          </cell>
          <cell r="G984" t="str">
            <v>с.Новоямская Слобода, ул.Центральная, 20</v>
          </cell>
          <cell r="H984" t="str">
            <v>(83444)25210</v>
          </cell>
          <cell r="I984" t="str">
            <v>Васина Надежда Алексеевна</v>
          </cell>
          <cell r="K984">
            <v>0.25</v>
          </cell>
          <cell r="L984" t="str">
            <v>Н7:сельский населенный пункт</v>
          </cell>
          <cell r="M984" t="str">
            <v>13</v>
          </cell>
          <cell r="N984" t="str">
            <v>08:00 12:30|08:00 12:30</v>
          </cell>
          <cell r="O984" t="str">
            <v/>
          </cell>
          <cell r="P984">
            <v>1</v>
          </cell>
          <cell r="Q984" t="str">
            <v>Н7</v>
          </cell>
          <cell r="R984" t="e">
            <v>#VALUE!</v>
          </cell>
          <cell r="T984" t="str">
            <v/>
          </cell>
          <cell r="U984">
            <v>1</v>
          </cell>
          <cell r="V984" t="str">
            <v>Н7</v>
          </cell>
          <cell r="W984" t="e">
            <v>#VALUE!</v>
          </cell>
          <cell r="Y984" t="str">
            <v/>
          </cell>
          <cell r="Z984">
            <v>1</v>
          </cell>
          <cell r="AA984" t="str">
            <v>Н7</v>
          </cell>
          <cell r="AB984" t="e">
            <v>#VALUE!</v>
          </cell>
          <cell r="AD984" t="str">
            <v/>
          </cell>
          <cell r="AE984">
            <v>1</v>
          </cell>
          <cell r="AF984" t="str">
            <v>Н7</v>
          </cell>
          <cell r="AG984" t="e">
            <v>#VALUE!</v>
          </cell>
          <cell r="AI984" t="str">
            <v/>
          </cell>
          <cell r="AJ984">
            <v>1</v>
          </cell>
          <cell r="AK984" t="str">
            <v>Н7</v>
          </cell>
          <cell r="AL984" t="e">
            <v>#VALUE!</v>
          </cell>
          <cell r="AO984">
            <v>1</v>
          </cell>
        </row>
        <row r="985">
          <cell r="A985" t="str">
            <v>4306/057</v>
          </cell>
          <cell r="B985">
            <v>1073</v>
          </cell>
          <cell r="C985" t="str">
            <v>Доп.офис №4306/057</v>
          </cell>
          <cell r="D985" t="str">
            <v>П3:Дополнительный офис - универсальный филиал</v>
          </cell>
          <cell r="E985" t="str">
            <v>431050</v>
          </cell>
          <cell r="F985" t="str">
            <v>Республика Мордовия</v>
          </cell>
          <cell r="G985" t="str">
            <v>с.Атюрьево, ул.Кирова, 4а</v>
          </cell>
          <cell r="H985" t="str">
            <v>(83454)22189</v>
          </cell>
          <cell r="I985" t="str">
            <v>Строк Анна Яковлевна</v>
          </cell>
          <cell r="K985">
            <v>6.75</v>
          </cell>
          <cell r="L985" t="str">
            <v>Н7:сельский населенный пункт</v>
          </cell>
          <cell r="M985" t="str">
            <v>12345</v>
          </cell>
          <cell r="N985" t="str">
            <v>08:30 16:30(13:00 14:00)|08:30 16:30(13:00 14:00)|08:30 16:30(13:00 14:00)|08:30 16:30(13:00 14:00)|08:30 15:30(13:00 14:00)</v>
          </cell>
          <cell r="O985" t="str">
            <v/>
          </cell>
          <cell r="P985">
            <v>6</v>
          </cell>
          <cell r="Q985" t="str">
            <v>Н7</v>
          </cell>
          <cell r="R985" t="e">
            <v>#VALUE!</v>
          </cell>
          <cell r="T985" t="str">
            <v/>
          </cell>
          <cell r="U985">
            <v>6</v>
          </cell>
          <cell r="V985" t="str">
            <v>Н7</v>
          </cell>
          <cell r="W985" t="e">
            <v>#VALUE!</v>
          </cell>
          <cell r="Y985" t="str">
            <v/>
          </cell>
          <cell r="Z985">
            <v>6</v>
          </cell>
          <cell r="AA985" t="str">
            <v>Н7</v>
          </cell>
          <cell r="AB985" t="e">
            <v>#VALUE!</v>
          </cell>
          <cell r="AD985" t="str">
            <v/>
          </cell>
          <cell r="AE985">
            <v>6</v>
          </cell>
          <cell r="AF985" t="str">
            <v>Н7</v>
          </cell>
          <cell r="AG985" t="e">
            <v>#VALUE!</v>
          </cell>
          <cell r="AI985" t="str">
            <v/>
          </cell>
          <cell r="AJ985">
            <v>6</v>
          </cell>
          <cell r="AK985" t="str">
            <v>Н7</v>
          </cell>
          <cell r="AL985" t="e">
            <v>#VALUE!</v>
          </cell>
          <cell r="AO985">
            <v>6</v>
          </cell>
        </row>
        <row r="986">
          <cell r="A986" t="str">
            <v>4306/058</v>
          </cell>
          <cell r="B986">
            <v>1074</v>
          </cell>
          <cell r="C986" t="str">
            <v>Опер.касса №4306/058</v>
          </cell>
          <cell r="D986" t="str">
            <v>П6:Операционная касса вне кассового узла</v>
          </cell>
          <cell r="E986" t="str">
            <v>431066</v>
          </cell>
          <cell r="F986" t="str">
            <v>Республика Мордовия</v>
          </cell>
          <cell r="G986" t="str">
            <v>с.Дмитриев Усад, ул.Центральная, 106</v>
          </cell>
          <cell r="H986" t="str">
            <v>(83454)25105</v>
          </cell>
          <cell r="I986" t="str">
            <v>Аксенова Валентина Ивановна</v>
          </cell>
          <cell r="K986">
            <v>0.25</v>
          </cell>
          <cell r="L986" t="str">
            <v>Н7:сельский населенный пункт</v>
          </cell>
          <cell r="M986" t="str">
            <v>13</v>
          </cell>
          <cell r="N986" t="str">
            <v>08:00 12:30|08:00 12:30</v>
          </cell>
          <cell r="O986" t="str">
            <v/>
          </cell>
          <cell r="P986">
            <v>1</v>
          </cell>
          <cell r="Q986" t="str">
            <v>Н7</v>
          </cell>
          <cell r="R986" t="e">
            <v>#VALUE!</v>
          </cell>
          <cell r="T986" t="str">
            <v/>
          </cell>
          <cell r="U986">
            <v>1</v>
          </cell>
          <cell r="V986" t="str">
            <v>Н7</v>
          </cell>
          <cell r="W986" t="e">
            <v>#VALUE!</v>
          </cell>
          <cell r="Y986" t="str">
            <v/>
          </cell>
          <cell r="Z986">
            <v>1</v>
          </cell>
          <cell r="AA986" t="str">
            <v>Н7</v>
          </cell>
          <cell r="AB986" t="e">
            <v>#VALUE!</v>
          </cell>
          <cell r="AD986" t="str">
            <v/>
          </cell>
          <cell r="AE986">
            <v>1</v>
          </cell>
          <cell r="AF986" t="str">
            <v>Н7</v>
          </cell>
          <cell r="AG986" t="e">
            <v>#VALUE!</v>
          </cell>
          <cell r="AI986" t="str">
            <v/>
          </cell>
          <cell r="AJ986">
            <v>1</v>
          </cell>
          <cell r="AK986" t="str">
            <v>Н7</v>
          </cell>
          <cell r="AL986" t="e">
            <v>#VALUE!</v>
          </cell>
          <cell r="AO986">
            <v>1</v>
          </cell>
        </row>
        <row r="987">
          <cell r="A987" t="str">
            <v>4306/059</v>
          </cell>
          <cell r="B987">
            <v>1075</v>
          </cell>
          <cell r="C987" t="str">
            <v>Доп.офис №4306/059</v>
          </cell>
          <cell r="D987" t="str">
            <v>П3:Дополнительный офис - универсальный филиал</v>
          </cell>
          <cell r="E987" t="str">
            <v>431220</v>
          </cell>
          <cell r="F987" t="str">
            <v>Республика Мордовия</v>
          </cell>
          <cell r="G987" t="str">
            <v>г.Темников, ул.Гражданская, 2</v>
          </cell>
          <cell r="H987" t="str">
            <v>(83445)22970</v>
          </cell>
          <cell r="I987" t="str">
            <v>Мезина Инна Петровна</v>
          </cell>
          <cell r="K987">
            <v>8.25</v>
          </cell>
          <cell r="L987" t="str">
            <v>Н5:город (не являющийся центром субъекта РФ) с населением до 50 тыс. чел.</v>
          </cell>
          <cell r="M987" t="str">
            <v>12345</v>
          </cell>
          <cell r="N987" t="str">
            <v>08:30 16:30(13:00 14:00)|08:30 16:30(13:00 14:00)|08:30 16:30(13:00 14:00)|08:30 16:30(13:00 14:00)|08:30 15:30(13:00 14:00)</v>
          </cell>
          <cell r="O987" t="str">
            <v/>
          </cell>
          <cell r="P987">
            <v>7</v>
          </cell>
          <cell r="Q987" t="str">
            <v>Н5</v>
          </cell>
          <cell r="R987" t="e">
            <v>#VALUE!</v>
          </cell>
          <cell r="T987" t="str">
            <v/>
          </cell>
          <cell r="U987">
            <v>7</v>
          </cell>
          <cell r="V987" t="str">
            <v>Н5</v>
          </cell>
          <cell r="W987" t="e">
            <v>#VALUE!</v>
          </cell>
          <cell r="Y987" t="str">
            <v/>
          </cell>
          <cell r="Z987">
            <v>7</v>
          </cell>
          <cell r="AA987" t="str">
            <v>Н5</v>
          </cell>
          <cell r="AB987" t="e">
            <v>#VALUE!</v>
          </cell>
          <cell r="AD987" t="str">
            <v/>
          </cell>
          <cell r="AE987">
            <v>7</v>
          </cell>
          <cell r="AF987" t="str">
            <v>Н5</v>
          </cell>
          <cell r="AG987" t="e">
            <v>#VALUE!</v>
          </cell>
          <cell r="AI987" t="str">
            <v/>
          </cell>
          <cell r="AJ987">
            <v>7</v>
          </cell>
          <cell r="AK987" t="str">
            <v>Н5</v>
          </cell>
          <cell r="AL987" t="e">
            <v>#VALUE!</v>
          </cell>
          <cell r="AO987">
            <v>7</v>
          </cell>
        </row>
        <row r="988">
          <cell r="A988" t="str">
            <v>4306/060</v>
          </cell>
          <cell r="B988">
            <v>1076</v>
          </cell>
          <cell r="C988" t="str">
            <v>Опер.касса №4306/060</v>
          </cell>
          <cell r="D988" t="str">
            <v>П6:Операционная касса вне кассового узла</v>
          </cell>
          <cell r="E988" t="str">
            <v>431244</v>
          </cell>
          <cell r="F988" t="str">
            <v>Республика Мордовия</v>
          </cell>
          <cell r="G988" t="str">
            <v>с.Бабеево, ул.Школьная, 1</v>
          </cell>
          <cell r="H988" t="str">
            <v>(83445)27521</v>
          </cell>
          <cell r="I988" t="str">
            <v>Савкина Светлана Викторовна</v>
          </cell>
          <cell r="K988">
            <v>0.25</v>
          </cell>
          <cell r="L988" t="str">
            <v>Н7:сельский населенный пункт</v>
          </cell>
          <cell r="M988" t="str">
            <v>24</v>
          </cell>
          <cell r="N988" t="str">
            <v>08:00 12:30|08:00 12:30</v>
          </cell>
          <cell r="O988" t="str">
            <v/>
          </cell>
          <cell r="P988">
            <v>1</v>
          </cell>
          <cell r="Q988" t="str">
            <v>Н7</v>
          </cell>
          <cell r="R988" t="e">
            <v>#VALUE!</v>
          </cell>
          <cell r="T988" t="str">
            <v/>
          </cell>
          <cell r="U988">
            <v>1</v>
          </cell>
          <cell r="V988" t="str">
            <v>Н7</v>
          </cell>
          <cell r="W988" t="e">
            <v>#VALUE!</v>
          </cell>
          <cell r="Y988" t="str">
            <v/>
          </cell>
          <cell r="Z988">
            <v>1</v>
          </cell>
          <cell r="AA988" t="str">
            <v>Н7</v>
          </cell>
          <cell r="AB988" t="e">
            <v>#VALUE!</v>
          </cell>
          <cell r="AD988" t="str">
            <v/>
          </cell>
          <cell r="AE988">
            <v>1</v>
          </cell>
          <cell r="AF988" t="str">
            <v>Н7</v>
          </cell>
          <cell r="AG988" t="e">
            <v>#VALUE!</v>
          </cell>
          <cell r="AI988" t="str">
            <v/>
          </cell>
          <cell r="AJ988">
            <v>1</v>
          </cell>
          <cell r="AK988" t="str">
            <v>Н7</v>
          </cell>
          <cell r="AL988" t="e">
            <v>#VALUE!</v>
          </cell>
          <cell r="AO988">
            <v>1</v>
          </cell>
        </row>
        <row r="989">
          <cell r="A989" t="str">
            <v>4306/061</v>
          </cell>
          <cell r="B989">
            <v>1077</v>
          </cell>
          <cell r="C989" t="str">
            <v>Опер.касса №4306/061</v>
          </cell>
          <cell r="D989" t="str">
            <v>П6:Операционная касса вне кассового узла</v>
          </cell>
          <cell r="E989" t="str">
            <v>431233</v>
          </cell>
          <cell r="F989" t="str">
            <v>Республика Мордовия</v>
          </cell>
          <cell r="G989" t="str">
            <v>с.Пурдошки, ул.Ворошилова, 1</v>
          </cell>
          <cell r="H989" t="str">
            <v>(83445)25322</v>
          </cell>
          <cell r="I989" t="str">
            <v>Бибарсова Елена Александровна</v>
          </cell>
          <cell r="K989">
            <v>0.5</v>
          </cell>
          <cell r="L989" t="str">
            <v>Н7:сельский населенный пункт</v>
          </cell>
          <cell r="M989" t="str">
            <v>1234</v>
          </cell>
          <cell r="N989" t="str">
            <v>08:00 12:30|08:00 12:30|08:00 12:30|08:00 12:30</v>
          </cell>
          <cell r="O989" t="str">
            <v/>
          </cell>
          <cell r="P989">
            <v>1</v>
          </cell>
          <cell r="Q989" t="str">
            <v>Н7</v>
          </cell>
          <cell r="R989" t="e">
            <v>#VALUE!</v>
          </cell>
          <cell r="T989" t="str">
            <v/>
          </cell>
          <cell r="U989">
            <v>1</v>
          </cell>
          <cell r="V989" t="str">
            <v>Н7</v>
          </cell>
          <cell r="W989" t="e">
            <v>#VALUE!</v>
          </cell>
          <cell r="Y989" t="str">
            <v/>
          </cell>
          <cell r="Z989">
            <v>1</v>
          </cell>
          <cell r="AA989" t="str">
            <v>Н7</v>
          </cell>
          <cell r="AB989" t="e">
            <v>#VALUE!</v>
          </cell>
          <cell r="AD989" t="str">
            <v/>
          </cell>
          <cell r="AE989">
            <v>1</v>
          </cell>
          <cell r="AF989" t="str">
            <v>Н7</v>
          </cell>
          <cell r="AG989" t="e">
            <v>#VALUE!</v>
          </cell>
          <cell r="AI989" t="str">
            <v/>
          </cell>
          <cell r="AJ989">
            <v>1</v>
          </cell>
          <cell r="AK989" t="str">
            <v>Н7</v>
          </cell>
          <cell r="AL989" t="e">
            <v>#VALUE!</v>
          </cell>
          <cell r="AO989">
            <v>1</v>
          </cell>
        </row>
        <row r="990">
          <cell r="A990" t="str">
            <v>4306/062</v>
          </cell>
          <cell r="B990">
            <v>1078</v>
          </cell>
          <cell r="C990" t="str">
            <v>Опер.касса №4306/062</v>
          </cell>
          <cell r="D990" t="str">
            <v>П6:Операционная касса вне кассового узла</v>
          </cell>
          <cell r="E990" t="str">
            <v>431234</v>
          </cell>
          <cell r="F990" t="str">
            <v>Республика Мордовия</v>
          </cell>
          <cell r="G990" t="str">
            <v>с.Урей, ул.Советская, 7</v>
          </cell>
          <cell r="H990" t="str">
            <v>(83445)25741</v>
          </cell>
          <cell r="I990" t="str">
            <v>Максина Наталья Алексеевна</v>
          </cell>
          <cell r="K990">
            <v>0.25</v>
          </cell>
          <cell r="L990" t="str">
            <v>Н7:сельский населенный пункт</v>
          </cell>
          <cell r="M990" t="str">
            <v>13</v>
          </cell>
          <cell r="N990" t="str">
            <v>08:00 12:30|08:00 12:30</v>
          </cell>
          <cell r="O990" t="str">
            <v/>
          </cell>
          <cell r="P990">
            <v>1</v>
          </cell>
          <cell r="Q990" t="str">
            <v>Н7</v>
          </cell>
          <cell r="R990" t="e">
            <v>#VALUE!</v>
          </cell>
          <cell r="T990" t="str">
            <v/>
          </cell>
          <cell r="U990">
            <v>1</v>
          </cell>
          <cell r="V990" t="str">
            <v>Н7</v>
          </cell>
          <cell r="W990" t="e">
            <v>#VALUE!</v>
          </cell>
          <cell r="Y990" t="str">
            <v/>
          </cell>
          <cell r="Z990">
            <v>1</v>
          </cell>
          <cell r="AA990" t="str">
            <v>Н7</v>
          </cell>
          <cell r="AB990" t="e">
            <v>#VALUE!</v>
          </cell>
          <cell r="AD990" t="str">
            <v/>
          </cell>
          <cell r="AE990">
            <v>1</v>
          </cell>
          <cell r="AF990" t="str">
            <v>Н7</v>
          </cell>
          <cell r="AG990" t="e">
            <v>#VALUE!</v>
          </cell>
          <cell r="AI990" t="str">
            <v/>
          </cell>
          <cell r="AJ990">
            <v>1</v>
          </cell>
          <cell r="AK990" t="str">
            <v>Н7</v>
          </cell>
          <cell r="AL990" t="e">
            <v>#VALUE!</v>
          </cell>
          <cell r="AO990">
            <v>1</v>
          </cell>
        </row>
        <row r="991">
          <cell r="A991" t="str">
            <v>4306/063</v>
          </cell>
          <cell r="B991">
            <v>1079</v>
          </cell>
          <cell r="C991" t="str">
            <v>Опер.касса №4306/063</v>
          </cell>
          <cell r="D991" t="str">
            <v>П6:Операционная касса вне кассового узла</v>
          </cell>
          <cell r="E991" t="str">
            <v>431235</v>
          </cell>
          <cell r="F991" t="str">
            <v>Республика Мордовия</v>
          </cell>
          <cell r="G991" t="str">
            <v>с.Аксел, ул.Центральная, 13</v>
          </cell>
          <cell r="H991" t="str">
            <v>(83445)27181</v>
          </cell>
          <cell r="I991" t="str">
            <v>Рузаева Елена Анатольевна</v>
          </cell>
          <cell r="K991">
            <v>0.5</v>
          </cell>
          <cell r="L991" t="str">
            <v>Н7:сельский населенный пункт</v>
          </cell>
          <cell r="M991" t="str">
            <v>1234</v>
          </cell>
          <cell r="N991" t="str">
            <v>08:00 12:30|08:00 12:30|08:00 12:30|08:00 12:30</v>
          </cell>
          <cell r="O991" t="str">
            <v/>
          </cell>
          <cell r="P991">
            <v>1</v>
          </cell>
          <cell r="Q991" t="str">
            <v>Н7</v>
          </cell>
          <cell r="R991" t="e">
            <v>#VALUE!</v>
          </cell>
          <cell r="T991" t="str">
            <v/>
          </cell>
          <cell r="U991">
            <v>1</v>
          </cell>
          <cell r="V991" t="str">
            <v>Н7</v>
          </cell>
          <cell r="W991" t="e">
            <v>#VALUE!</v>
          </cell>
          <cell r="Y991" t="str">
            <v/>
          </cell>
          <cell r="Z991">
            <v>1</v>
          </cell>
          <cell r="AA991" t="str">
            <v>Н7</v>
          </cell>
          <cell r="AB991" t="e">
            <v>#VALUE!</v>
          </cell>
          <cell r="AD991" t="str">
            <v/>
          </cell>
          <cell r="AE991">
            <v>1</v>
          </cell>
          <cell r="AF991" t="str">
            <v>Н7</v>
          </cell>
          <cell r="AG991" t="e">
            <v>#VALUE!</v>
          </cell>
          <cell r="AI991" t="str">
            <v/>
          </cell>
          <cell r="AJ991">
            <v>1</v>
          </cell>
          <cell r="AK991" t="str">
            <v>Н7</v>
          </cell>
          <cell r="AL991" t="e">
            <v>#VALUE!</v>
          </cell>
          <cell r="AO991">
            <v>1</v>
          </cell>
        </row>
        <row r="992">
          <cell r="A992" t="str">
            <v>4306/064</v>
          </cell>
          <cell r="B992">
            <v>1080</v>
          </cell>
          <cell r="C992" t="str">
            <v>Опер.касса №4306/064</v>
          </cell>
          <cell r="D992" t="str">
            <v>П6:Операционная касса вне кассового узла</v>
          </cell>
          <cell r="E992" t="str">
            <v>431231</v>
          </cell>
          <cell r="F992" t="str">
            <v>Республика Мордовия</v>
          </cell>
          <cell r="G992" t="str">
            <v>с.Жегалово, ул.Молодежная, 10</v>
          </cell>
          <cell r="H992" t="str">
            <v>(83445)27446</v>
          </cell>
          <cell r="I992" t="str">
            <v>Сметанова Анна Николаевна</v>
          </cell>
          <cell r="K992">
            <v>0.25</v>
          </cell>
          <cell r="L992" t="str">
            <v>Н7:сельский населенный пункт</v>
          </cell>
          <cell r="M992" t="str">
            <v>13</v>
          </cell>
          <cell r="N992" t="str">
            <v>08:00 12:30|08:00 12:30</v>
          </cell>
          <cell r="O992" t="str">
            <v/>
          </cell>
          <cell r="P992">
            <v>1</v>
          </cell>
          <cell r="Q992" t="str">
            <v>Н7</v>
          </cell>
          <cell r="R992" t="e">
            <v>#VALUE!</v>
          </cell>
          <cell r="T992" t="str">
            <v/>
          </cell>
          <cell r="U992">
            <v>1</v>
          </cell>
          <cell r="V992" t="str">
            <v>Н7</v>
          </cell>
          <cell r="W992" t="e">
            <v>#VALUE!</v>
          </cell>
          <cell r="Y992" t="str">
            <v/>
          </cell>
          <cell r="Z992">
            <v>1</v>
          </cell>
          <cell r="AA992" t="str">
            <v>Н7</v>
          </cell>
          <cell r="AB992" t="e">
            <v>#VALUE!</v>
          </cell>
          <cell r="AD992" t="str">
            <v/>
          </cell>
          <cell r="AE992">
            <v>1</v>
          </cell>
          <cell r="AF992" t="str">
            <v>Н7</v>
          </cell>
          <cell r="AG992" t="e">
            <v>#VALUE!</v>
          </cell>
          <cell r="AI992" t="str">
            <v/>
          </cell>
          <cell r="AJ992">
            <v>1</v>
          </cell>
          <cell r="AK992" t="str">
            <v>Н7</v>
          </cell>
          <cell r="AL992" t="e">
            <v>#VALUE!</v>
          </cell>
          <cell r="AO992">
            <v>1</v>
          </cell>
        </row>
        <row r="993">
          <cell r="A993" t="str">
            <v>4306/065</v>
          </cell>
          <cell r="B993">
            <v>1033</v>
          </cell>
          <cell r="C993" t="str">
            <v>Доп.офис №4306/065</v>
          </cell>
          <cell r="D993" t="str">
            <v>П3:Дополнительный офис - универсальный филиал</v>
          </cell>
          <cell r="E993" t="str">
            <v>431350</v>
          </cell>
          <cell r="F993" t="str">
            <v>Республика Мордовия</v>
          </cell>
          <cell r="G993" t="str">
            <v>г.Ковылкино, ул.Пролетарская, 32</v>
          </cell>
          <cell r="H993" t="str">
            <v>(83453)21544</v>
          </cell>
          <cell r="I993" t="str">
            <v>Дюжинкина Людмила Алексеевна</v>
          </cell>
          <cell r="K993">
            <v>15.75</v>
          </cell>
          <cell r="L993" t="str">
            <v>Н5:город (не являющийся центром субъекта РФ) с населением до 50 тыс. чел.</v>
          </cell>
          <cell r="M993" t="str">
            <v>123456</v>
          </cell>
          <cell r="N993" t="str">
            <v>08:30 18:30|08:30 18:30|08:30 18:30|08:30 18:30|08:30 18:30|08:30 17:30(13:00 14:00)</v>
          </cell>
          <cell r="O993" t="str">
            <v/>
          </cell>
          <cell r="P993" t="str">
            <v>Ковылкинское отделение №4303</v>
          </cell>
          <cell r="Q993" t="str">
            <v>Н5</v>
          </cell>
          <cell r="R993" t="str">
            <v>4303</v>
          </cell>
          <cell r="T993" t="str">
            <v/>
          </cell>
          <cell r="U993" t="str">
            <v>Ковылкинское отделение №4303</v>
          </cell>
          <cell r="V993" t="str">
            <v>Н5</v>
          </cell>
          <cell r="W993" t="str">
            <v>4303</v>
          </cell>
          <cell r="Y993" t="str">
            <v/>
          </cell>
          <cell r="Z993" t="str">
            <v>Ковылкинское отделение №4303</v>
          </cell>
          <cell r="AA993" t="str">
            <v>Н5</v>
          </cell>
          <cell r="AB993" t="str">
            <v>4303</v>
          </cell>
          <cell r="AD993" t="str">
            <v/>
          </cell>
          <cell r="AE993" t="str">
            <v>Ковылкинское отделение №4303</v>
          </cell>
          <cell r="AF993" t="str">
            <v>Н5</v>
          </cell>
          <cell r="AG993" t="str">
            <v>4303</v>
          </cell>
          <cell r="AI993" t="str">
            <v>Ковылкинское отделение №4303</v>
          </cell>
          <cell r="AJ993" t="str">
            <v>Ковылкинское отделение №4303</v>
          </cell>
          <cell r="AK993" t="str">
            <v>Н5</v>
          </cell>
          <cell r="AL993" t="str">
            <v>4303</v>
          </cell>
          <cell r="AO993">
            <v>11</v>
          </cell>
        </row>
        <row r="994">
          <cell r="A994" t="str">
            <v>4306/066</v>
          </cell>
          <cell r="B994">
            <v>1034</v>
          </cell>
          <cell r="C994" t="str">
            <v>Опер.касса №4306/066</v>
          </cell>
          <cell r="D994" t="str">
            <v>П6:Операционная касса вне кассового узла</v>
          </cell>
          <cell r="E994" t="str">
            <v>431320</v>
          </cell>
          <cell r="F994" t="str">
            <v>Республика Мордовия</v>
          </cell>
          <cell r="G994" t="str">
            <v>с.Троицк, ул.Советская, 1</v>
          </cell>
          <cell r="H994" t="str">
            <v>(83453)27201</v>
          </cell>
          <cell r="I994" t="str">
            <v>Карчиганова Людмила Ивановна</v>
          </cell>
          <cell r="K994">
            <v>0.5</v>
          </cell>
          <cell r="L994" t="str">
            <v>Н7:сельский населенный пункт</v>
          </cell>
          <cell r="M994" t="str">
            <v>2345</v>
          </cell>
          <cell r="N994" t="str">
            <v>08:00 12:30|08:00 12:30|08:00 12:30|08:00 12:30</v>
          </cell>
          <cell r="O994" t="str">
            <v/>
          </cell>
          <cell r="P994" t="str">
            <v>Опер.касса №4303/010</v>
          </cell>
          <cell r="Q994" t="str">
            <v>Н7</v>
          </cell>
          <cell r="R994" t="str">
            <v>4303/010</v>
          </cell>
          <cell r="T994" t="str">
            <v/>
          </cell>
          <cell r="U994" t="str">
            <v>Опер.касса №4303/010</v>
          </cell>
          <cell r="V994" t="str">
            <v>Н7</v>
          </cell>
          <cell r="W994" t="str">
            <v>4303/010</v>
          </cell>
          <cell r="Y994" t="str">
            <v/>
          </cell>
          <cell r="Z994" t="str">
            <v>Опер.касса №4303/010</v>
          </cell>
          <cell r="AA994" t="str">
            <v>Н7</v>
          </cell>
          <cell r="AB994" t="str">
            <v>4303/010</v>
          </cell>
          <cell r="AD994" t="str">
            <v/>
          </cell>
          <cell r="AE994" t="str">
            <v>Опер.касса №4303/010</v>
          </cell>
          <cell r="AF994" t="str">
            <v>Н7</v>
          </cell>
          <cell r="AG994" t="str">
            <v>4303/010</v>
          </cell>
          <cell r="AI994" t="str">
            <v>Опер.касса №4303/010</v>
          </cell>
          <cell r="AJ994" t="str">
            <v>Опер.касса №4303/010</v>
          </cell>
          <cell r="AK994" t="str">
            <v>Н7</v>
          </cell>
          <cell r="AL994" t="str">
            <v>4303/010</v>
          </cell>
          <cell r="AO994">
            <v>1</v>
          </cell>
        </row>
        <row r="995">
          <cell r="A995" t="str">
            <v>4306/067</v>
          </cell>
          <cell r="B995">
            <v>1035</v>
          </cell>
          <cell r="C995" t="str">
            <v>Опер.касса №4306/067</v>
          </cell>
          <cell r="D995" t="str">
            <v>П6:Операционная касса вне кассового узла</v>
          </cell>
          <cell r="E995" t="str">
            <v>431341</v>
          </cell>
          <cell r="F995" t="str">
            <v>Республика Мордовия</v>
          </cell>
          <cell r="G995" t="str">
            <v>п.станция Самаевка, ул.Советская, 2</v>
          </cell>
          <cell r="H995" t="str">
            <v>(83453)28531</v>
          </cell>
          <cell r="I995" t="str">
            <v>Казюкова Татьяна Владимировна</v>
          </cell>
          <cell r="K995">
            <v>0.25</v>
          </cell>
          <cell r="L995" t="str">
            <v>Н7:сельский населенный пункт</v>
          </cell>
          <cell r="M995" t="str">
            <v>24</v>
          </cell>
          <cell r="N995" t="str">
            <v>08:00 12:30|08:00 12:30</v>
          </cell>
          <cell r="O995" t="str">
            <v/>
          </cell>
          <cell r="P995" t="str">
            <v>Опер.касса №4303/011</v>
          </cell>
          <cell r="Q995" t="str">
            <v>Н7</v>
          </cell>
          <cell r="R995" t="str">
            <v>4303/011</v>
          </cell>
          <cell r="T995" t="str">
            <v/>
          </cell>
          <cell r="U995" t="str">
            <v>Опер.касса №4303/011</v>
          </cell>
          <cell r="V995" t="str">
            <v>Н7</v>
          </cell>
          <cell r="W995" t="str">
            <v>4303/011</v>
          </cell>
          <cell r="Y995" t="str">
            <v/>
          </cell>
          <cell r="Z995" t="str">
            <v>Опер.касса №4303/011</v>
          </cell>
          <cell r="AA995" t="str">
            <v>Н7</v>
          </cell>
          <cell r="AB995" t="str">
            <v>4303/011</v>
          </cell>
          <cell r="AD995" t="str">
            <v/>
          </cell>
          <cell r="AE995" t="str">
            <v>Опер.касса №4303/011</v>
          </cell>
          <cell r="AF995" t="str">
            <v>Н7</v>
          </cell>
          <cell r="AG995" t="str">
            <v>4303/011</v>
          </cell>
          <cell r="AI995" t="str">
            <v>Опер.касса №4303/011</v>
          </cell>
          <cell r="AJ995" t="str">
            <v>Опер.касса №4303/011</v>
          </cell>
          <cell r="AK995" t="str">
            <v>Н7</v>
          </cell>
          <cell r="AL995" t="str">
            <v>4303/011</v>
          </cell>
          <cell r="AO995">
            <v>1</v>
          </cell>
        </row>
        <row r="996">
          <cell r="A996" t="str">
            <v>4306/068</v>
          </cell>
          <cell r="B996">
            <v>1036</v>
          </cell>
          <cell r="C996" t="str">
            <v>Опер.касса №4306/068</v>
          </cell>
          <cell r="D996" t="str">
            <v>П6:Операционная касса вне кассового узла</v>
          </cell>
          <cell r="E996" t="str">
            <v>431308</v>
          </cell>
          <cell r="F996" t="str">
            <v>Республика Мордовия</v>
          </cell>
          <cell r="G996" t="str">
            <v>п.Силикатный, ул.Гагарина, 13</v>
          </cell>
          <cell r="H996" t="str">
            <v>(83453)28769</v>
          </cell>
          <cell r="I996" t="str">
            <v>Ильина Мария Семеновна</v>
          </cell>
          <cell r="K996">
            <v>0.25</v>
          </cell>
          <cell r="L996" t="str">
            <v>Н7:сельский населенный пункт</v>
          </cell>
          <cell r="M996" t="str">
            <v>24</v>
          </cell>
          <cell r="N996" t="str">
            <v>08:00 12:30|08:00 12:30</v>
          </cell>
          <cell r="O996" t="str">
            <v/>
          </cell>
          <cell r="P996" t="str">
            <v>Опер.касса №4303/013</v>
          </cell>
          <cell r="Q996" t="str">
            <v>Н7</v>
          </cell>
          <cell r="R996" t="str">
            <v>4303/013</v>
          </cell>
          <cell r="T996" t="str">
            <v/>
          </cell>
          <cell r="U996" t="str">
            <v>Опер.касса №4303/013</v>
          </cell>
          <cell r="V996" t="str">
            <v>Н7</v>
          </cell>
          <cell r="W996" t="str">
            <v>4303/013</v>
          </cell>
          <cell r="Y996" t="str">
            <v/>
          </cell>
          <cell r="Z996" t="str">
            <v>Опер.касса №4303/013</v>
          </cell>
          <cell r="AA996" t="str">
            <v>Н7</v>
          </cell>
          <cell r="AB996" t="str">
            <v>4303/013</v>
          </cell>
          <cell r="AD996" t="str">
            <v/>
          </cell>
          <cell r="AE996" t="str">
            <v>Опер.касса №4303/013</v>
          </cell>
          <cell r="AF996" t="str">
            <v>Н7</v>
          </cell>
          <cell r="AG996" t="str">
            <v>4303/013</v>
          </cell>
          <cell r="AI996" t="str">
            <v>Опер.касса №4303/013</v>
          </cell>
          <cell r="AJ996" t="str">
            <v>Опер.касса №4303/013</v>
          </cell>
          <cell r="AK996" t="str">
            <v>Н7</v>
          </cell>
          <cell r="AL996" t="str">
            <v>4303/013</v>
          </cell>
          <cell r="AO996">
            <v>1</v>
          </cell>
        </row>
        <row r="997">
          <cell r="A997" t="str">
            <v>4306/069</v>
          </cell>
          <cell r="B997">
            <v>1037</v>
          </cell>
          <cell r="C997" t="str">
            <v>Опер.касса №4306/069</v>
          </cell>
          <cell r="D997" t="str">
            <v>П6:Операционная касса вне кассового узла</v>
          </cell>
          <cell r="E997" t="str">
            <v>431310</v>
          </cell>
          <cell r="F997" t="str">
            <v>Республика Мордовия</v>
          </cell>
          <cell r="G997" t="str">
            <v>с.Кочелаево, ул.Школьная, 2а</v>
          </cell>
          <cell r="H997" t="str">
            <v>(83453)24593</v>
          </cell>
          <cell r="I997" t="str">
            <v>Ныхрикова Татьяна Владимировна</v>
          </cell>
          <cell r="K997">
            <v>0.75</v>
          </cell>
          <cell r="L997" t="str">
            <v>Н7:сельский населенный пункт</v>
          </cell>
          <cell r="M997" t="str">
            <v>12345</v>
          </cell>
          <cell r="N997" t="str">
            <v>08:00 13:30|08:00 13:30|08:00 13:30|08:00 13:30|08:00 13:30</v>
          </cell>
          <cell r="O997" t="str">
            <v/>
          </cell>
          <cell r="P997" t="str">
            <v>Опер.касса №4303/020</v>
          </cell>
          <cell r="Q997" t="str">
            <v>Н7</v>
          </cell>
          <cell r="R997" t="str">
            <v>4303/020</v>
          </cell>
          <cell r="T997" t="str">
            <v/>
          </cell>
          <cell r="U997" t="str">
            <v>Опер.касса №4303/020</v>
          </cell>
          <cell r="V997" t="str">
            <v>Н7</v>
          </cell>
          <cell r="W997" t="str">
            <v>4303/020</v>
          </cell>
          <cell r="Y997" t="str">
            <v/>
          </cell>
          <cell r="Z997" t="str">
            <v>Опер.касса №4303/020</v>
          </cell>
          <cell r="AA997" t="str">
            <v>Н7</v>
          </cell>
          <cell r="AB997" t="str">
            <v>4303/020</v>
          </cell>
          <cell r="AD997" t="str">
            <v/>
          </cell>
          <cell r="AE997" t="str">
            <v>Опер.касса №4303/020</v>
          </cell>
          <cell r="AF997" t="str">
            <v>Н7</v>
          </cell>
          <cell r="AG997" t="str">
            <v>4303/020</v>
          </cell>
          <cell r="AI997" t="str">
            <v>Опер.касса №4303/020</v>
          </cell>
          <cell r="AJ997" t="str">
            <v>Опер.касса №4303/020</v>
          </cell>
          <cell r="AK997" t="str">
            <v>Н7</v>
          </cell>
          <cell r="AL997" t="str">
            <v>4303/020</v>
          </cell>
          <cell r="AO997">
            <v>1</v>
          </cell>
        </row>
        <row r="998">
          <cell r="A998" t="str">
            <v>4306/070</v>
          </cell>
          <cell r="B998">
            <v>1038</v>
          </cell>
          <cell r="C998" t="str">
            <v>Опер.касса №4306/070</v>
          </cell>
          <cell r="D998" t="str">
            <v>П6:Операционная касса вне кассового узла</v>
          </cell>
          <cell r="E998" t="str">
            <v>431314</v>
          </cell>
          <cell r="F998" t="str">
            <v>Республика Мордовия</v>
          </cell>
          <cell r="G998" t="str">
            <v>с.Казенный-Майдан, ул.Центральная, 7</v>
          </cell>
          <cell r="H998" t="str">
            <v>(83453)26146</v>
          </cell>
          <cell r="I998" t="str">
            <v>Родина Альбина Александровна</v>
          </cell>
          <cell r="K998">
            <v>0.5</v>
          </cell>
          <cell r="L998" t="str">
            <v>Н7:сельский населенный пункт</v>
          </cell>
          <cell r="M998" t="str">
            <v>2345</v>
          </cell>
          <cell r="N998" t="str">
            <v>08:00 12:30|08:00 12:30|08:00 12:30|08:00 12:30</v>
          </cell>
          <cell r="O998" t="str">
            <v/>
          </cell>
          <cell r="P998" t="str">
            <v>Опер.касса №4303/022</v>
          </cell>
          <cell r="Q998" t="str">
            <v>Н7</v>
          </cell>
          <cell r="R998" t="str">
            <v>4303/022</v>
          </cell>
          <cell r="T998" t="str">
            <v/>
          </cell>
          <cell r="U998" t="str">
            <v>Опер.касса №4303/022</v>
          </cell>
          <cell r="V998" t="str">
            <v>Н7</v>
          </cell>
          <cell r="W998" t="str">
            <v>4303/022</v>
          </cell>
          <cell r="Y998" t="str">
            <v/>
          </cell>
          <cell r="Z998" t="str">
            <v>Опер.касса №4303/022</v>
          </cell>
          <cell r="AA998" t="str">
            <v>Н7</v>
          </cell>
          <cell r="AB998" t="str">
            <v>4303/022</v>
          </cell>
          <cell r="AD998" t="str">
            <v/>
          </cell>
          <cell r="AE998" t="str">
            <v>Опер.касса №4303/022</v>
          </cell>
          <cell r="AF998" t="str">
            <v>Н7</v>
          </cell>
          <cell r="AG998" t="str">
            <v>4303/022</v>
          </cell>
          <cell r="AI998" t="str">
            <v>Опер.касса №4303/022</v>
          </cell>
          <cell r="AJ998" t="str">
            <v>Опер.касса №4303/022</v>
          </cell>
          <cell r="AK998" t="str">
            <v>Н7</v>
          </cell>
          <cell r="AL998" t="str">
            <v>4303/022</v>
          </cell>
          <cell r="AO998">
            <v>1</v>
          </cell>
        </row>
        <row r="999">
          <cell r="A999" t="str">
            <v>4306/072</v>
          </cell>
          <cell r="B999">
            <v>1040</v>
          </cell>
          <cell r="C999" t="str">
            <v>Опер.касса №4306/072</v>
          </cell>
          <cell r="D999" t="str">
            <v>П6:Операционная касса вне кассового узла</v>
          </cell>
          <cell r="E999" t="str">
            <v>431330</v>
          </cell>
          <cell r="F999" t="str">
            <v>Республика Мордовия</v>
          </cell>
          <cell r="G999" t="str">
            <v>с.Рыбкино, ул.Советская, 12</v>
          </cell>
          <cell r="H999" t="str">
            <v>(83453)24134</v>
          </cell>
          <cell r="I999" t="str">
            <v>Кривозубова Марина Владимировна</v>
          </cell>
          <cell r="K999">
            <v>0.5</v>
          </cell>
          <cell r="L999" t="str">
            <v>Н7:сельский населенный пункт</v>
          </cell>
          <cell r="M999" t="str">
            <v>2345</v>
          </cell>
          <cell r="N999" t="str">
            <v>08:00 12:30|08:00 12:30|08:00 12:30|08:00 12:30</v>
          </cell>
          <cell r="O999" t="str">
            <v/>
          </cell>
          <cell r="P999" t="str">
            <v>Опер.касса №4303/045</v>
          </cell>
          <cell r="Q999" t="str">
            <v>Н7</v>
          </cell>
          <cell r="R999" t="str">
            <v>4303/045</v>
          </cell>
          <cell r="T999" t="str">
            <v/>
          </cell>
          <cell r="U999" t="str">
            <v>Опер.касса №4303/045</v>
          </cell>
          <cell r="V999" t="str">
            <v>Н7</v>
          </cell>
          <cell r="W999" t="str">
            <v>4303/045</v>
          </cell>
          <cell r="Y999" t="str">
            <v/>
          </cell>
          <cell r="Z999" t="str">
            <v>Опер.касса №4303/045</v>
          </cell>
          <cell r="AA999" t="str">
            <v>Н7</v>
          </cell>
          <cell r="AB999" t="str">
            <v>4303/045</v>
          </cell>
          <cell r="AD999" t="str">
            <v/>
          </cell>
          <cell r="AE999" t="str">
            <v>Опер.касса №4303/045</v>
          </cell>
          <cell r="AF999" t="str">
            <v>Н7</v>
          </cell>
          <cell r="AG999" t="str">
            <v>4303/045</v>
          </cell>
          <cell r="AI999" t="str">
            <v>Опер.касса №4303/045</v>
          </cell>
          <cell r="AJ999" t="str">
            <v>Опер.касса №4303/045</v>
          </cell>
          <cell r="AK999" t="str">
            <v>Н7</v>
          </cell>
          <cell r="AL999" t="str">
            <v>4303/045</v>
          </cell>
          <cell r="AO999">
            <v>1</v>
          </cell>
        </row>
        <row r="1000">
          <cell r="A1000" t="str">
            <v>4306/073</v>
          </cell>
          <cell r="B1000">
            <v>1041</v>
          </cell>
          <cell r="C1000" t="str">
            <v>Опер.касса №4306/073</v>
          </cell>
          <cell r="D1000" t="str">
            <v>П6:Операционная касса вне кассового узла</v>
          </cell>
          <cell r="E1000" t="str">
            <v>431302</v>
          </cell>
          <cell r="F1000" t="str">
            <v>Республика Мордовия</v>
          </cell>
          <cell r="G1000" t="str">
            <v>п.Первомайский, ул.Зверофермы, 25</v>
          </cell>
          <cell r="H1000" t="str">
            <v>(83453)29527</v>
          </cell>
          <cell r="I1000" t="str">
            <v>вакансия</v>
          </cell>
          <cell r="K1000">
            <v>0.25</v>
          </cell>
          <cell r="L1000" t="str">
            <v>Н7:сельский населенный пункт</v>
          </cell>
          <cell r="M1000" t="str">
            <v>24</v>
          </cell>
          <cell r="N1000" t="str">
            <v>08:00 12:30|08:00 12:30</v>
          </cell>
          <cell r="O1000" t="str">
            <v/>
          </cell>
          <cell r="P1000" t="str">
            <v>Опер.касса №4303/053</v>
          </cell>
          <cell r="Q1000" t="str">
            <v>Н7</v>
          </cell>
          <cell r="R1000" t="str">
            <v>4303/053</v>
          </cell>
          <cell r="T1000" t="str">
            <v/>
          </cell>
          <cell r="U1000" t="str">
            <v>Опер.касса №4303/053</v>
          </cell>
          <cell r="V1000" t="str">
            <v>Н7</v>
          </cell>
          <cell r="W1000" t="str">
            <v>4303/053</v>
          </cell>
          <cell r="Y1000" t="str">
            <v/>
          </cell>
          <cell r="Z1000" t="str">
            <v>Опер.касса №4303/053</v>
          </cell>
          <cell r="AA1000" t="str">
            <v>Н7</v>
          </cell>
          <cell r="AB1000" t="str">
            <v>4303/053</v>
          </cell>
          <cell r="AD1000" t="str">
            <v/>
          </cell>
          <cell r="AE1000" t="str">
            <v>Опер.касса №4303/053</v>
          </cell>
          <cell r="AF1000" t="str">
            <v>Н7</v>
          </cell>
          <cell r="AG1000" t="str">
            <v>4303/053</v>
          </cell>
          <cell r="AI1000" t="str">
            <v>Опер.касса №4303/053</v>
          </cell>
          <cell r="AJ1000" t="str">
            <v>Опер.касса №4303/053</v>
          </cell>
          <cell r="AK1000" t="str">
            <v>Н7</v>
          </cell>
          <cell r="AL1000" t="str">
            <v>4303/053</v>
          </cell>
          <cell r="AO1000">
            <v>1</v>
          </cell>
        </row>
        <row r="1001">
          <cell r="A1001" t="str">
            <v>4306/074</v>
          </cell>
          <cell r="B1001">
            <v>1042</v>
          </cell>
          <cell r="C1001" t="str">
            <v>Доп.офис №4306/074</v>
          </cell>
          <cell r="D1001" t="str">
            <v>П5:Дополнительный офис - специализированный филиал, обслуживающий физических лиц</v>
          </cell>
          <cell r="E1001" t="str">
            <v>431350</v>
          </cell>
          <cell r="F1001" t="str">
            <v>Республика Мордовия</v>
          </cell>
          <cell r="G1001" t="str">
            <v>г.Ковылкино, ул.Фролова, 13</v>
          </cell>
          <cell r="H1001" t="str">
            <v>(83453)21150</v>
          </cell>
          <cell r="I1001" t="str">
            <v>Лукаткина Галина Степановна</v>
          </cell>
          <cell r="K1001">
            <v>3.75</v>
          </cell>
          <cell r="L1001" t="str">
            <v>Н5:город (не являющийся центром субъекта РФ) с населением до 50 тыс. чел.</v>
          </cell>
          <cell r="M1001" t="str">
            <v>23456</v>
          </cell>
          <cell r="N1001" t="str">
            <v>10:00 18:00(14:00 15:00)|10:00 18:00(14:00 15:00)|10:00 18:00(14:00 15:00)|10:00 18:00(14:00 15:00)|10:00 17:00(14:00 15:00)</v>
          </cell>
          <cell r="O1001" t="str">
            <v/>
          </cell>
          <cell r="P1001" t="str">
            <v>Доп.офис №4303/055</v>
          </cell>
          <cell r="Q1001" t="str">
            <v>Н5</v>
          </cell>
          <cell r="R1001" t="str">
            <v>4303/055</v>
          </cell>
          <cell r="T1001" t="str">
            <v/>
          </cell>
          <cell r="U1001" t="str">
            <v>Доп.офис №4303/055</v>
          </cell>
          <cell r="V1001" t="str">
            <v>Н5</v>
          </cell>
          <cell r="W1001" t="str">
            <v>4303/055</v>
          </cell>
          <cell r="Y1001" t="str">
            <v/>
          </cell>
          <cell r="Z1001" t="str">
            <v>Доп.офис №4303/055</v>
          </cell>
          <cell r="AA1001" t="str">
            <v>Н5</v>
          </cell>
          <cell r="AB1001" t="str">
            <v>4303/055</v>
          </cell>
          <cell r="AD1001" t="str">
            <v/>
          </cell>
          <cell r="AE1001" t="str">
            <v>Доп.офис №4303/055</v>
          </cell>
          <cell r="AF1001" t="str">
            <v>Н5</v>
          </cell>
          <cell r="AG1001" t="str">
            <v>4303/055</v>
          </cell>
          <cell r="AI1001" t="str">
            <v>Доп.офис №4303/055</v>
          </cell>
          <cell r="AJ1001" t="str">
            <v>Доп.офис №4303/055</v>
          </cell>
          <cell r="AK1001" t="str">
            <v>Н5</v>
          </cell>
          <cell r="AL1001" t="str">
            <v>4303/055</v>
          </cell>
          <cell r="AO1001">
            <v>3</v>
          </cell>
        </row>
        <row r="1002">
          <cell r="A1002" t="str">
            <v>4306/075</v>
          </cell>
          <cell r="B1002">
            <v>1043</v>
          </cell>
          <cell r="C1002" t="str">
            <v>Доп.офис №4306/075</v>
          </cell>
          <cell r="D1002" t="str">
            <v>П3:Дополнительный офис - универсальный филиал</v>
          </cell>
          <cell r="E1002" t="str">
            <v>431030</v>
          </cell>
          <cell r="F1002" t="str">
            <v>Республика Мордовия</v>
          </cell>
          <cell r="G1002" t="str">
            <v>пгт.Торбеево, ул.Октябрьская, 6</v>
          </cell>
          <cell r="H1002" t="str">
            <v>(83456)20152</v>
          </cell>
          <cell r="I1002" t="str">
            <v>Можанова Лидия Валентиновна</v>
          </cell>
          <cell r="K1002">
            <v>11.25</v>
          </cell>
          <cell r="L1002" t="str">
            <v>Н6:городской населенный пункт (поселек городского типа, рабочий поселок)</v>
          </cell>
          <cell r="M1002" t="str">
            <v>123456</v>
          </cell>
          <cell r="N1002" t="str">
            <v>08:30 18:30|08:30 18:30|08:30 18:30|08:30 18:30|08:30 18:30|08:30 17:30(13:00 14:00)</v>
          </cell>
          <cell r="O1002" t="str">
            <v/>
          </cell>
          <cell r="P1002" t="str">
            <v>Доп.офис №4303/057</v>
          </cell>
          <cell r="Q1002" t="str">
            <v>Н6</v>
          </cell>
          <cell r="R1002" t="str">
            <v>4303/057</v>
          </cell>
          <cell r="T1002" t="str">
            <v/>
          </cell>
          <cell r="U1002" t="str">
            <v>Доп.офис №4303/057</v>
          </cell>
          <cell r="V1002" t="str">
            <v>Н6</v>
          </cell>
          <cell r="W1002" t="str">
            <v>4303/057</v>
          </cell>
          <cell r="Y1002" t="str">
            <v/>
          </cell>
          <cell r="Z1002" t="str">
            <v>Доп.офис №4303/057</v>
          </cell>
          <cell r="AA1002" t="str">
            <v>Н6</v>
          </cell>
          <cell r="AB1002" t="str">
            <v>4303/057</v>
          </cell>
          <cell r="AD1002" t="str">
            <v/>
          </cell>
          <cell r="AE1002" t="str">
            <v>Доп.офис №4303/057</v>
          </cell>
          <cell r="AF1002" t="str">
            <v>Н6</v>
          </cell>
          <cell r="AG1002" t="str">
            <v>4303/057</v>
          </cell>
          <cell r="AI1002" t="str">
            <v>Доп.офис №4303/057</v>
          </cell>
          <cell r="AJ1002" t="str">
            <v>Доп.офис №4303/057</v>
          </cell>
          <cell r="AK1002" t="str">
            <v>Н6</v>
          </cell>
          <cell r="AL1002" t="str">
            <v>4303/057</v>
          </cell>
          <cell r="AO1002">
            <v>8</v>
          </cell>
        </row>
        <row r="1003">
          <cell r="A1003" t="str">
            <v>4306/076</v>
          </cell>
          <cell r="B1003">
            <v>1044</v>
          </cell>
          <cell r="C1003" t="str">
            <v>Опер.касса №4306/076</v>
          </cell>
          <cell r="D1003" t="str">
            <v>П6:Операционная касса вне кассового узла</v>
          </cell>
          <cell r="E1003" t="str">
            <v>431046</v>
          </cell>
          <cell r="F1003" t="str">
            <v>Республика Мордовия</v>
          </cell>
          <cell r="G1003" t="str">
            <v>с.Варжеляй, ул.2-я Советская, 45</v>
          </cell>
          <cell r="H1003" t="str">
            <v>(83456)28745</v>
          </cell>
          <cell r="I1003" t="str">
            <v>Тремаскина Лидия Федоровна</v>
          </cell>
          <cell r="K1003">
            <v>0.5</v>
          </cell>
          <cell r="L1003" t="str">
            <v>Н7:сельский населенный пункт</v>
          </cell>
          <cell r="M1003" t="str">
            <v>2345</v>
          </cell>
          <cell r="N1003" t="str">
            <v>08:00 12:30|08:00 12:30|08:00 12:30|08:00 12:30</v>
          </cell>
          <cell r="O1003" t="str">
            <v/>
          </cell>
          <cell r="P1003" t="str">
            <v>Опер.касса №4303/058</v>
          </cell>
          <cell r="Q1003" t="str">
            <v>Н7</v>
          </cell>
          <cell r="R1003" t="str">
            <v>4303/058</v>
          </cell>
          <cell r="T1003" t="str">
            <v/>
          </cell>
          <cell r="U1003" t="str">
            <v>Опер.касса №4303/058</v>
          </cell>
          <cell r="V1003" t="str">
            <v>Н7</v>
          </cell>
          <cell r="W1003" t="str">
            <v>4303/058</v>
          </cell>
          <cell r="Y1003" t="str">
            <v/>
          </cell>
          <cell r="Z1003" t="str">
            <v>Опер.касса №4303/058</v>
          </cell>
          <cell r="AA1003" t="str">
            <v>Н7</v>
          </cell>
          <cell r="AB1003" t="str">
            <v>4303/058</v>
          </cell>
          <cell r="AD1003" t="str">
            <v/>
          </cell>
          <cell r="AE1003" t="str">
            <v>Опер.касса №4303/058</v>
          </cell>
          <cell r="AF1003" t="str">
            <v>Н7</v>
          </cell>
          <cell r="AG1003" t="str">
            <v>4303/058</v>
          </cell>
          <cell r="AI1003" t="str">
            <v>Опер.касса №4303/058</v>
          </cell>
          <cell r="AJ1003" t="str">
            <v>Опер.касса №4303/058</v>
          </cell>
          <cell r="AK1003" t="str">
            <v>Н7</v>
          </cell>
          <cell r="AL1003" t="str">
            <v>4303/058</v>
          </cell>
          <cell r="AO1003">
            <v>1</v>
          </cell>
        </row>
        <row r="1004">
          <cell r="A1004" t="str">
            <v>4306/077</v>
          </cell>
          <cell r="B1004">
            <v>1045</v>
          </cell>
          <cell r="C1004" t="str">
            <v>Опер.касса №4306/077</v>
          </cell>
          <cell r="D1004" t="str">
            <v>П6:Операционная касса вне кассового узла</v>
          </cell>
          <cell r="E1004" t="str">
            <v>431034</v>
          </cell>
          <cell r="F1004" t="str">
            <v>Республика Мордовия</v>
          </cell>
          <cell r="G1004" t="str">
            <v>с.Жуково, ул.Почтовая, 21в</v>
          </cell>
          <cell r="H1004" t="str">
            <v>(83456)28173</v>
          </cell>
          <cell r="I1004" t="str">
            <v>Стрежеус Любовь Васильевна</v>
          </cell>
          <cell r="K1004">
            <v>0.25</v>
          </cell>
          <cell r="L1004" t="str">
            <v>Н7:сельский населенный пункт</v>
          </cell>
          <cell r="M1004" t="str">
            <v>24</v>
          </cell>
          <cell r="N1004" t="str">
            <v>08:00 12:30|08:00 12:30</v>
          </cell>
          <cell r="O1004" t="str">
            <v/>
          </cell>
          <cell r="P1004" t="str">
            <v>Опер.касса №4303/059</v>
          </cell>
          <cell r="Q1004" t="str">
            <v>Н7</v>
          </cell>
          <cell r="R1004" t="str">
            <v>4303/059</v>
          </cell>
          <cell r="T1004" t="str">
            <v/>
          </cell>
          <cell r="U1004" t="str">
            <v>Опер.касса №4303/059</v>
          </cell>
          <cell r="V1004" t="str">
            <v>Н7</v>
          </cell>
          <cell r="W1004" t="str">
            <v>4303/059</v>
          </cell>
          <cell r="Y1004" t="str">
            <v/>
          </cell>
          <cell r="Z1004" t="str">
            <v>Опер.касса №4303/059</v>
          </cell>
          <cell r="AA1004" t="str">
            <v>Н7</v>
          </cell>
          <cell r="AB1004" t="str">
            <v>4303/059</v>
          </cell>
          <cell r="AD1004" t="str">
            <v/>
          </cell>
          <cell r="AE1004" t="str">
            <v>Опер.касса №4303/059</v>
          </cell>
          <cell r="AF1004" t="str">
            <v>Н7</v>
          </cell>
          <cell r="AG1004" t="str">
            <v>4303/059</v>
          </cell>
          <cell r="AI1004" t="str">
            <v>Опер.касса №4303/059</v>
          </cell>
          <cell r="AJ1004" t="str">
            <v>Опер.касса №4303/059</v>
          </cell>
          <cell r="AK1004" t="str">
            <v>Н7</v>
          </cell>
          <cell r="AL1004" t="str">
            <v>4303/059</v>
          </cell>
          <cell r="AO1004">
            <v>1</v>
          </cell>
        </row>
        <row r="1005">
          <cell r="A1005" t="str">
            <v>4306/078</v>
          </cell>
          <cell r="B1005">
            <v>1046</v>
          </cell>
          <cell r="C1005" t="str">
            <v>Опер.касса №4306/078</v>
          </cell>
          <cell r="D1005" t="str">
            <v>П6:Операционная касса вне кассового узла</v>
          </cell>
          <cell r="E1005" t="str">
            <v>431038</v>
          </cell>
          <cell r="F1005" t="str">
            <v>Республика Мордовия</v>
          </cell>
          <cell r="G1005" t="str">
            <v>с.Краснополье, ул.Школьная, 2</v>
          </cell>
          <cell r="H1005" t="str">
            <v>(83456)26237</v>
          </cell>
          <cell r="I1005" t="str">
            <v>Егорова Тамара Дмитриевна</v>
          </cell>
          <cell r="K1005">
            <v>0.25</v>
          </cell>
          <cell r="L1005" t="str">
            <v>Н7:сельский населенный пункт</v>
          </cell>
          <cell r="M1005" t="str">
            <v>24</v>
          </cell>
          <cell r="N1005" t="str">
            <v>09:00 13:30|09:00 13:30</v>
          </cell>
          <cell r="O1005" t="str">
            <v/>
          </cell>
          <cell r="P1005" t="str">
            <v>Опер.касса №4303/060</v>
          </cell>
          <cell r="Q1005" t="str">
            <v>Н7</v>
          </cell>
          <cell r="R1005" t="str">
            <v>4303/060</v>
          </cell>
          <cell r="T1005" t="str">
            <v/>
          </cell>
          <cell r="U1005" t="str">
            <v>Опер.касса №4303/060</v>
          </cell>
          <cell r="V1005" t="str">
            <v>Н7</v>
          </cell>
          <cell r="W1005" t="str">
            <v>4303/060</v>
          </cell>
          <cell r="Y1005" t="str">
            <v/>
          </cell>
          <cell r="Z1005" t="str">
            <v>Опер.касса №4303/060</v>
          </cell>
          <cell r="AA1005" t="str">
            <v>Н7</v>
          </cell>
          <cell r="AB1005" t="str">
            <v>4303/060</v>
          </cell>
          <cell r="AD1005" t="str">
            <v/>
          </cell>
          <cell r="AE1005" t="str">
            <v>Опер.касса №4303/060</v>
          </cell>
          <cell r="AF1005" t="str">
            <v>Н7</v>
          </cell>
          <cell r="AG1005" t="str">
            <v>4303/060</v>
          </cell>
          <cell r="AI1005" t="str">
            <v>Опер.касса №4303/060</v>
          </cell>
          <cell r="AJ1005" t="str">
            <v>Опер.касса №4303/060</v>
          </cell>
          <cell r="AK1005" t="str">
            <v>Н7</v>
          </cell>
          <cell r="AL1005" t="str">
            <v>4303/060</v>
          </cell>
          <cell r="AO1005">
            <v>1</v>
          </cell>
        </row>
        <row r="1006">
          <cell r="A1006" t="str">
            <v>4306/079</v>
          </cell>
          <cell r="B1006">
            <v>1047</v>
          </cell>
          <cell r="C1006" t="str">
            <v>Опер.касса №4306/079</v>
          </cell>
          <cell r="D1006" t="str">
            <v>П6:Операционная касса вне кассового узла</v>
          </cell>
          <cell r="E1006" t="str">
            <v>431040</v>
          </cell>
          <cell r="F1006" t="str">
            <v>Республика Мордовия</v>
          </cell>
          <cell r="G1006" t="str">
            <v>с.Кажлодка, ул.Приречье, 1</v>
          </cell>
          <cell r="H1006" t="str">
            <v>(83456)25344</v>
          </cell>
          <cell r="I1006" t="str">
            <v>Потапкина Елена Ивановна</v>
          </cell>
          <cell r="K1006">
            <v>0.25</v>
          </cell>
          <cell r="L1006" t="str">
            <v>Н7:сельский населенный пункт</v>
          </cell>
          <cell r="M1006" t="str">
            <v>24</v>
          </cell>
          <cell r="N1006" t="str">
            <v>08:00 12:30|08:00 12:30</v>
          </cell>
          <cell r="O1006" t="str">
            <v/>
          </cell>
          <cell r="P1006" t="str">
            <v>Опер.касса №4303/061</v>
          </cell>
          <cell r="Q1006" t="str">
            <v>Н7</v>
          </cell>
          <cell r="R1006" t="str">
            <v>4303/061</v>
          </cell>
          <cell r="T1006" t="str">
            <v/>
          </cell>
          <cell r="U1006" t="str">
            <v>Опер.касса №4303/061</v>
          </cell>
          <cell r="V1006" t="str">
            <v>Н7</v>
          </cell>
          <cell r="W1006" t="str">
            <v>4303/061</v>
          </cell>
          <cell r="Y1006" t="str">
            <v/>
          </cell>
          <cell r="Z1006" t="str">
            <v>Опер.касса №4303/061</v>
          </cell>
          <cell r="AA1006" t="str">
            <v>Н7</v>
          </cell>
          <cell r="AB1006" t="str">
            <v>4303/061</v>
          </cell>
          <cell r="AD1006" t="str">
            <v/>
          </cell>
          <cell r="AE1006" t="str">
            <v>Опер.касса №4303/061</v>
          </cell>
          <cell r="AF1006" t="str">
            <v>Н7</v>
          </cell>
          <cell r="AG1006" t="str">
            <v>4303/061</v>
          </cell>
          <cell r="AI1006" t="str">
            <v>Опер.касса №4303/061</v>
          </cell>
          <cell r="AJ1006" t="str">
            <v>Опер.касса №4303/061</v>
          </cell>
          <cell r="AK1006" t="str">
            <v>Н7</v>
          </cell>
          <cell r="AL1006" t="str">
            <v>4303/061</v>
          </cell>
          <cell r="AO1006">
            <v>1</v>
          </cell>
        </row>
        <row r="1007">
          <cell r="A1007" t="str">
            <v>4314</v>
          </cell>
          <cell r="B1007">
            <v>1081</v>
          </cell>
          <cell r="C1007" t="str">
            <v>Чамзинское отделение №4314</v>
          </cell>
          <cell r="D1007" t="str">
            <v>П2:Отделение Сбербанка России</v>
          </cell>
          <cell r="E1007" t="str">
            <v>431700</v>
          </cell>
          <cell r="F1007" t="str">
            <v>Республика Мордовия</v>
          </cell>
          <cell r="G1007" t="str">
            <v>пгт.Чамзинка, ул.Победы, 2</v>
          </cell>
          <cell r="H1007" t="str">
            <v>(83437)24401</v>
          </cell>
          <cell r="I1007" t="str">
            <v>и.о. Шмелева Лидия Александровна</v>
          </cell>
          <cell r="J1007" t="str">
            <v>Васягин Сергей Анатольевич</v>
          </cell>
          <cell r="K1007">
            <v>59.5</v>
          </cell>
          <cell r="L1007" t="str">
            <v>Н6:городской населенный пункт (поселек городского типа, рабочий поселок)</v>
          </cell>
          <cell r="M1007" t="str">
            <v>123456</v>
          </cell>
          <cell r="N1007" t="str">
            <v>08:30 19:00|08:30 19:00|08:30 19:00|08:30 19:00|08:30 19:00|08:30 19:00(13:00 14:00)</v>
          </cell>
          <cell r="O1007" t="str">
            <v/>
          </cell>
          <cell r="P1007">
            <v>10</v>
          </cell>
          <cell r="Q1007" t="str">
            <v>Н6</v>
          </cell>
          <cell r="R1007" t="e">
            <v>#VALUE!</v>
          </cell>
          <cell r="T1007" t="str">
            <v/>
          </cell>
          <cell r="U1007">
            <v>10</v>
          </cell>
          <cell r="V1007" t="str">
            <v>Н6</v>
          </cell>
          <cell r="W1007" t="e">
            <v>#VALUE!</v>
          </cell>
          <cell r="Y1007" t="str">
            <v/>
          </cell>
          <cell r="Z1007">
            <v>10</v>
          </cell>
          <cell r="AA1007" t="str">
            <v>Н6</v>
          </cell>
          <cell r="AB1007" t="e">
            <v>#VALUE!</v>
          </cell>
          <cell r="AD1007" t="str">
            <v/>
          </cell>
          <cell r="AE1007">
            <v>10</v>
          </cell>
          <cell r="AF1007" t="str">
            <v>Н6</v>
          </cell>
          <cell r="AG1007" t="e">
            <v>#VALUE!</v>
          </cell>
          <cell r="AI1007" t="str">
            <v/>
          </cell>
          <cell r="AJ1007">
            <v>10</v>
          </cell>
          <cell r="AK1007" t="str">
            <v>Н6</v>
          </cell>
          <cell r="AL1007" t="e">
            <v>#VALUE!</v>
          </cell>
          <cell r="AO1007">
            <v>10</v>
          </cell>
        </row>
        <row r="1008">
          <cell r="A1008" t="str">
            <v>4314/01</v>
          </cell>
          <cell r="B1008">
            <v>1082</v>
          </cell>
          <cell r="C1008" t="str">
            <v>Опер.касса №4314/01</v>
          </cell>
          <cell r="D1008" t="str">
            <v>П6:Операционная касса вне кассового узла</v>
          </cell>
          <cell r="E1008" t="str">
            <v>431705</v>
          </cell>
          <cell r="F1008" t="str">
            <v>Республика Мордовия</v>
          </cell>
          <cell r="G1008" t="str">
            <v>с.Большое Маресево, ул.им. Е.И.Новикова, 43а</v>
          </cell>
          <cell r="H1008" t="str">
            <v>(83437)25339</v>
          </cell>
          <cell r="I1008" t="str">
            <v>Сабаева Вера Петровна</v>
          </cell>
          <cell r="K1008">
            <v>0.5</v>
          </cell>
          <cell r="L1008" t="str">
            <v>Н7:сельский населенный пункт</v>
          </cell>
          <cell r="M1008" t="str">
            <v>135</v>
          </cell>
          <cell r="N1008" t="str">
            <v>08:30 16:00(13:00 14:00)|08:30 16:00(13:00 14:00)|08:30 14:00</v>
          </cell>
          <cell r="O1008" t="str">
            <v/>
          </cell>
          <cell r="P1008">
            <v>1</v>
          </cell>
          <cell r="Q1008" t="str">
            <v>Н7</v>
          </cell>
          <cell r="R1008" t="e">
            <v>#VALUE!</v>
          </cell>
          <cell r="T1008" t="str">
            <v/>
          </cell>
          <cell r="U1008">
            <v>1</v>
          </cell>
          <cell r="V1008" t="str">
            <v>Н7</v>
          </cell>
          <cell r="W1008" t="e">
            <v>#VALUE!</v>
          </cell>
          <cell r="Y1008" t="str">
            <v/>
          </cell>
          <cell r="Z1008">
            <v>1</v>
          </cell>
          <cell r="AA1008" t="str">
            <v>Н7</v>
          </cell>
          <cell r="AB1008" t="e">
            <v>#VALUE!</v>
          </cell>
          <cell r="AD1008" t="str">
            <v/>
          </cell>
          <cell r="AE1008">
            <v>1</v>
          </cell>
          <cell r="AF1008" t="str">
            <v>Н7</v>
          </cell>
          <cell r="AG1008" t="e">
            <v>#VALUE!</v>
          </cell>
          <cell r="AI1008" t="str">
            <v/>
          </cell>
          <cell r="AJ1008">
            <v>1</v>
          </cell>
          <cell r="AK1008" t="str">
            <v>Н7</v>
          </cell>
          <cell r="AL1008" t="e">
            <v>#VALUE!</v>
          </cell>
          <cell r="AO1008">
            <v>1</v>
          </cell>
        </row>
        <row r="1009">
          <cell r="A1009" t="str">
            <v>4314/011</v>
          </cell>
          <cell r="B1009">
            <v>1083</v>
          </cell>
          <cell r="C1009" t="str">
            <v>Опер.касса №4314/011</v>
          </cell>
          <cell r="D1009" t="str">
            <v>П6:Операционная касса вне кассового узла</v>
          </cell>
          <cell r="E1009" t="str">
            <v>431711</v>
          </cell>
          <cell r="F1009" t="str">
            <v>Республика Мордовия</v>
          </cell>
          <cell r="G1009" t="str">
            <v>с.Сабур-Мачкасы, ул.Советская, 52</v>
          </cell>
          <cell r="H1009" t="str">
            <v>(83437)39594</v>
          </cell>
          <cell r="I1009" t="str">
            <v>Белова Ольга Николаевна</v>
          </cell>
          <cell r="K1009">
            <v>0.5</v>
          </cell>
          <cell r="L1009" t="str">
            <v>Н7:сельский населенный пункт</v>
          </cell>
          <cell r="M1009" t="str">
            <v>135</v>
          </cell>
          <cell r="N1009" t="str">
            <v>08:30 16:00(13:00 14:00)|08:30 16:00(13:00 14:00)|08:30 14:00</v>
          </cell>
          <cell r="O1009" t="str">
            <v/>
          </cell>
          <cell r="P1009">
            <v>1</v>
          </cell>
          <cell r="Q1009" t="str">
            <v>Н7</v>
          </cell>
          <cell r="R1009" t="e">
            <v>#VALUE!</v>
          </cell>
          <cell r="T1009" t="str">
            <v/>
          </cell>
          <cell r="U1009">
            <v>1</v>
          </cell>
          <cell r="V1009" t="str">
            <v>Н7</v>
          </cell>
          <cell r="W1009" t="e">
            <v>#VALUE!</v>
          </cell>
          <cell r="Y1009" t="str">
            <v/>
          </cell>
          <cell r="Z1009">
            <v>1</v>
          </cell>
          <cell r="AA1009" t="str">
            <v>Н7</v>
          </cell>
          <cell r="AB1009" t="e">
            <v>#VALUE!</v>
          </cell>
          <cell r="AD1009" t="str">
            <v/>
          </cell>
          <cell r="AE1009">
            <v>1</v>
          </cell>
          <cell r="AF1009" t="str">
            <v>Н7</v>
          </cell>
          <cell r="AG1009" t="e">
            <v>#VALUE!</v>
          </cell>
          <cell r="AI1009" t="str">
            <v/>
          </cell>
          <cell r="AJ1009">
            <v>1</v>
          </cell>
          <cell r="AK1009" t="str">
            <v>Н7</v>
          </cell>
          <cell r="AL1009" t="e">
            <v>#VALUE!</v>
          </cell>
          <cell r="AO1009">
            <v>1</v>
          </cell>
        </row>
        <row r="1010">
          <cell r="A1010" t="str">
            <v>4314/015</v>
          </cell>
          <cell r="B1010">
            <v>1084</v>
          </cell>
          <cell r="C1010" t="str">
            <v>Опер.касса №4314/015</v>
          </cell>
          <cell r="D1010" t="str">
            <v>П6:Операционная касса вне кассового узла</v>
          </cell>
          <cell r="E1010" t="str">
            <v>431703</v>
          </cell>
          <cell r="F1010" t="str">
            <v>Республика Мордовия</v>
          </cell>
          <cell r="G1010" t="str">
            <v>с.Большие Ремезенки, ул.Молодежная, 1в</v>
          </cell>
          <cell r="H1010" t="str">
            <v>(83437)27301</v>
          </cell>
          <cell r="I1010" t="str">
            <v>Байкова Любовь Сергеевна</v>
          </cell>
          <cell r="K1010">
            <v>0.5</v>
          </cell>
          <cell r="L1010" t="str">
            <v>Н7:сельский населенный пункт</v>
          </cell>
          <cell r="M1010" t="str">
            <v>135</v>
          </cell>
          <cell r="N1010" t="str">
            <v>08:30 16:00(13:00 14:00)|08:30 16:00(13:00 14:00)|08:30 14:00</v>
          </cell>
          <cell r="O1010" t="str">
            <v/>
          </cell>
          <cell r="P1010">
            <v>1</v>
          </cell>
          <cell r="Q1010" t="str">
            <v>Н7</v>
          </cell>
          <cell r="R1010" t="e">
            <v>#VALUE!</v>
          </cell>
          <cell r="T1010" t="str">
            <v/>
          </cell>
          <cell r="U1010">
            <v>1</v>
          </cell>
          <cell r="V1010" t="str">
            <v>Н7</v>
          </cell>
          <cell r="W1010" t="e">
            <v>#VALUE!</v>
          </cell>
          <cell r="Y1010" t="str">
            <v/>
          </cell>
          <cell r="Z1010">
            <v>1</v>
          </cell>
          <cell r="AA1010" t="str">
            <v>Н7</v>
          </cell>
          <cell r="AB1010" t="e">
            <v>#VALUE!</v>
          </cell>
          <cell r="AD1010" t="str">
            <v/>
          </cell>
          <cell r="AE1010">
            <v>1</v>
          </cell>
          <cell r="AF1010" t="str">
            <v>Н7</v>
          </cell>
          <cell r="AG1010" t="e">
            <v>#VALUE!</v>
          </cell>
          <cell r="AI1010" t="str">
            <v/>
          </cell>
          <cell r="AJ1010">
            <v>1</v>
          </cell>
          <cell r="AK1010" t="str">
            <v>Н7</v>
          </cell>
          <cell r="AL1010" t="e">
            <v>#VALUE!</v>
          </cell>
          <cell r="AO1010">
            <v>1</v>
          </cell>
        </row>
        <row r="1011">
          <cell r="A1011" t="str">
            <v>4314/016</v>
          </cell>
          <cell r="B1011">
            <v>1085</v>
          </cell>
          <cell r="C1011" t="str">
            <v>Опер.касса №4314/016</v>
          </cell>
          <cell r="D1011" t="str">
            <v>П6:Операционная касса вне кассового узла</v>
          </cell>
          <cell r="E1011" t="str">
            <v>431707</v>
          </cell>
          <cell r="F1011" t="str">
            <v>Республика Мордовия</v>
          </cell>
          <cell r="G1011" t="str">
            <v>с.Мокшалей, ул.Ленинская, 53</v>
          </cell>
          <cell r="H1011" t="str">
            <v>(83437)29318</v>
          </cell>
          <cell r="I1011" t="str">
            <v>Нуштайкина Лидия Петровна</v>
          </cell>
          <cell r="K1011">
            <v>0.5</v>
          </cell>
          <cell r="L1011" t="str">
            <v>Н7:сельский населенный пункт</v>
          </cell>
          <cell r="M1011" t="str">
            <v>135</v>
          </cell>
          <cell r="N1011" t="str">
            <v>08:30 16:00(13:00 14:00)|08:30 16:00(13:00 14:00)|08:30 14:00</v>
          </cell>
          <cell r="O1011" t="str">
            <v/>
          </cell>
          <cell r="P1011">
            <v>1</v>
          </cell>
          <cell r="Q1011" t="str">
            <v>Н7</v>
          </cell>
          <cell r="R1011" t="e">
            <v>#VALUE!</v>
          </cell>
          <cell r="T1011" t="str">
            <v/>
          </cell>
          <cell r="U1011">
            <v>1</v>
          </cell>
          <cell r="V1011" t="str">
            <v>Н7</v>
          </cell>
          <cell r="W1011" t="e">
            <v>#VALUE!</v>
          </cell>
          <cell r="Y1011" t="str">
            <v/>
          </cell>
          <cell r="Z1011">
            <v>1</v>
          </cell>
          <cell r="AA1011" t="str">
            <v>Н7</v>
          </cell>
          <cell r="AB1011" t="e">
            <v>#VALUE!</v>
          </cell>
          <cell r="AD1011" t="str">
            <v/>
          </cell>
          <cell r="AE1011">
            <v>1</v>
          </cell>
          <cell r="AF1011" t="str">
            <v>Н7</v>
          </cell>
          <cell r="AG1011" t="e">
            <v>#VALUE!</v>
          </cell>
          <cell r="AI1011" t="str">
            <v/>
          </cell>
          <cell r="AJ1011">
            <v>1</v>
          </cell>
          <cell r="AK1011" t="str">
            <v>Н7</v>
          </cell>
          <cell r="AL1011" t="e">
            <v>#VALUE!</v>
          </cell>
          <cell r="AO1011">
            <v>1</v>
          </cell>
        </row>
        <row r="1012">
          <cell r="A1012" t="str">
            <v>4314/02</v>
          </cell>
          <cell r="B1012">
            <v>1086</v>
          </cell>
          <cell r="C1012" t="str">
            <v>Опер.касса №4314/02</v>
          </cell>
          <cell r="D1012" t="str">
            <v>П6:Операционная касса вне кассового узла</v>
          </cell>
          <cell r="E1012" t="str">
            <v>431712</v>
          </cell>
          <cell r="F1012" t="str">
            <v>Республика Мордовия</v>
          </cell>
          <cell r="G1012" t="str">
            <v>с.Апраксино, ул.Центральная, 7</v>
          </cell>
          <cell r="H1012" t="str">
            <v>(83437)24142</v>
          </cell>
          <cell r="I1012" t="str">
            <v>Симкина Раиса Викторовна</v>
          </cell>
          <cell r="K1012">
            <v>0.5</v>
          </cell>
          <cell r="L1012" t="str">
            <v>Н7:сельский населенный пункт</v>
          </cell>
          <cell r="M1012" t="str">
            <v>135</v>
          </cell>
          <cell r="N1012" t="str">
            <v>08:30 16:00(13:00 14:00)|08:30 16:00(13:00 14:00)|08:30 14:00</v>
          </cell>
          <cell r="O1012" t="str">
            <v/>
          </cell>
          <cell r="P1012">
            <v>1</v>
          </cell>
          <cell r="Q1012" t="str">
            <v>Н7</v>
          </cell>
          <cell r="R1012" t="e">
            <v>#VALUE!</v>
          </cell>
          <cell r="T1012" t="str">
            <v/>
          </cell>
          <cell r="U1012">
            <v>1</v>
          </cell>
          <cell r="V1012" t="str">
            <v>Н7</v>
          </cell>
          <cell r="W1012" t="e">
            <v>#VALUE!</v>
          </cell>
          <cell r="Y1012" t="str">
            <v/>
          </cell>
          <cell r="Z1012">
            <v>1</v>
          </cell>
          <cell r="AA1012" t="str">
            <v>Н7</v>
          </cell>
          <cell r="AB1012" t="e">
            <v>#VALUE!</v>
          </cell>
          <cell r="AD1012" t="str">
            <v/>
          </cell>
          <cell r="AE1012">
            <v>1</v>
          </cell>
          <cell r="AF1012" t="str">
            <v>Н7</v>
          </cell>
          <cell r="AG1012" t="e">
            <v>#VALUE!</v>
          </cell>
          <cell r="AI1012" t="str">
            <v/>
          </cell>
          <cell r="AJ1012">
            <v>1</v>
          </cell>
          <cell r="AK1012" t="str">
            <v>Н7</v>
          </cell>
          <cell r="AL1012" t="e">
            <v>#VALUE!</v>
          </cell>
          <cell r="AO1012">
            <v>1</v>
          </cell>
        </row>
        <row r="1013">
          <cell r="A1013" t="str">
            <v>4314/027</v>
          </cell>
          <cell r="B1013">
            <v>1087</v>
          </cell>
          <cell r="C1013" t="str">
            <v>Доп.офис №4314/027</v>
          </cell>
          <cell r="D1013" t="str">
            <v>П3:Дополнительный офис - универсальный филиал</v>
          </cell>
          <cell r="E1013" t="str">
            <v>431722</v>
          </cell>
          <cell r="F1013" t="str">
            <v>Республика Мордовия</v>
          </cell>
          <cell r="G1013" t="str">
            <v>пгт.Комсомольский, Микрорайон-2, 30</v>
          </cell>
          <cell r="H1013" t="str">
            <v>(83437)31638</v>
          </cell>
          <cell r="I1013" t="str">
            <v>и.о. Думчева Наталья Александровна</v>
          </cell>
          <cell r="K1013">
            <v>7</v>
          </cell>
          <cell r="L1013" t="str">
            <v>Н6:городской населенный пункт (поселек городского типа, рабочий поселок)</v>
          </cell>
          <cell r="M1013" t="str">
            <v>123456</v>
          </cell>
          <cell r="N1013" t="str">
            <v>08:30 17:30(13:00 14:00)|08:30 17:30(13:00 14:00)|08:30 17:30(13:00 14:00)|08:30 17:30(13:00 14:00)|08:30 17:30(13:00 14:00)|08:30 13:00</v>
          </cell>
          <cell r="O1013" t="str">
            <v/>
          </cell>
          <cell r="P1013">
            <v>5</v>
          </cell>
          <cell r="Q1013" t="str">
            <v>Н6</v>
          </cell>
          <cell r="R1013" t="e">
            <v>#VALUE!</v>
          </cell>
          <cell r="T1013" t="str">
            <v/>
          </cell>
          <cell r="U1013">
            <v>5</v>
          </cell>
          <cell r="V1013" t="str">
            <v>Н6</v>
          </cell>
          <cell r="W1013" t="e">
            <v>#VALUE!</v>
          </cell>
          <cell r="Y1013" t="str">
            <v/>
          </cell>
          <cell r="Z1013">
            <v>5</v>
          </cell>
          <cell r="AA1013" t="str">
            <v>Н6</v>
          </cell>
          <cell r="AB1013" t="e">
            <v>#VALUE!</v>
          </cell>
          <cell r="AD1013" t="str">
            <v/>
          </cell>
          <cell r="AE1013">
            <v>5</v>
          </cell>
          <cell r="AF1013" t="str">
            <v>Н6</v>
          </cell>
          <cell r="AG1013" t="e">
            <v>#VALUE!</v>
          </cell>
          <cell r="AI1013" t="str">
            <v/>
          </cell>
          <cell r="AJ1013">
            <v>5</v>
          </cell>
          <cell r="AK1013" t="str">
            <v>Н6</v>
          </cell>
          <cell r="AL1013" t="e">
            <v>#VALUE!</v>
          </cell>
          <cell r="AO1013">
            <v>5</v>
          </cell>
        </row>
        <row r="1014">
          <cell r="A1014" t="str">
            <v>4314/028</v>
          </cell>
          <cell r="B1014">
            <v>1088</v>
          </cell>
          <cell r="C1014" t="str">
            <v>Доп.офис №4314/028</v>
          </cell>
          <cell r="D1014" t="str">
            <v>П3:Дополнительный офис - универсальный филиал</v>
          </cell>
          <cell r="E1014" t="str">
            <v>431770</v>
          </cell>
          <cell r="F1014" t="str">
            <v>Республика Мордовия</v>
          </cell>
          <cell r="G1014" t="str">
            <v>с.Дубенки, ул.Центральная, 19</v>
          </cell>
          <cell r="H1014" t="str">
            <v>(83447)23065</v>
          </cell>
          <cell r="I1014" t="str">
            <v>Юткина Татьяна Петровна</v>
          </cell>
          <cell r="K1014">
            <v>9</v>
          </cell>
          <cell r="L1014" t="str">
            <v>Н7:сельский населенный пункт</v>
          </cell>
          <cell r="M1014" t="str">
            <v>12345</v>
          </cell>
          <cell r="N1014" t="str">
            <v>08:30 17:00(13:00 14:00)|08:30 17:00(13:00 14:00)|08:30 17:00(13:00 14:00)|08:30 17:00(13:00 14:00)|08:30 16:00(13:00 14:00)</v>
          </cell>
          <cell r="O1014" t="str">
            <v/>
          </cell>
          <cell r="P1014">
            <v>7</v>
          </cell>
          <cell r="Q1014" t="str">
            <v>Н7</v>
          </cell>
          <cell r="R1014" t="e">
            <v>#VALUE!</v>
          </cell>
          <cell r="T1014" t="str">
            <v/>
          </cell>
          <cell r="U1014">
            <v>7</v>
          </cell>
          <cell r="V1014" t="str">
            <v>Н7</v>
          </cell>
          <cell r="W1014" t="e">
            <v>#VALUE!</v>
          </cell>
          <cell r="Y1014" t="str">
            <v/>
          </cell>
          <cell r="Z1014">
            <v>7</v>
          </cell>
          <cell r="AA1014" t="str">
            <v>Н7</v>
          </cell>
          <cell r="AB1014" t="e">
            <v>#VALUE!</v>
          </cell>
          <cell r="AD1014" t="str">
            <v/>
          </cell>
          <cell r="AE1014">
            <v>7</v>
          </cell>
          <cell r="AF1014" t="str">
            <v>Н7</v>
          </cell>
          <cell r="AG1014" t="e">
            <v>#VALUE!</v>
          </cell>
          <cell r="AI1014" t="str">
            <v/>
          </cell>
          <cell r="AJ1014">
            <v>7</v>
          </cell>
          <cell r="AK1014" t="str">
            <v>Н7</v>
          </cell>
          <cell r="AL1014" t="e">
            <v>#VALUE!</v>
          </cell>
          <cell r="AO1014">
            <v>7</v>
          </cell>
        </row>
        <row r="1015">
          <cell r="A1015" t="str">
            <v>4314/03</v>
          </cell>
          <cell r="B1015">
            <v>1089</v>
          </cell>
          <cell r="C1015" t="str">
            <v>Опер.касса №4314/03</v>
          </cell>
          <cell r="D1015" t="str">
            <v>П6:Операционная касса вне кассового узла</v>
          </cell>
          <cell r="E1015" t="str">
            <v>431714</v>
          </cell>
          <cell r="F1015" t="str">
            <v>Республика Мордовия</v>
          </cell>
          <cell r="G1015" t="str">
            <v>с.Мичурино, ул.Советская, 4</v>
          </cell>
          <cell r="H1015" t="str">
            <v>(83437)27472</v>
          </cell>
          <cell r="I1015" t="str">
            <v>Кручинкина Татьяна Александровна</v>
          </cell>
          <cell r="K1015">
            <v>0.5</v>
          </cell>
          <cell r="L1015" t="str">
            <v>Н7:сельский населенный пункт</v>
          </cell>
          <cell r="M1015" t="str">
            <v>135</v>
          </cell>
          <cell r="N1015" t="str">
            <v>08:30 16:00(13:00 14:00)|08:30 16:00(13:00 14:00)|08:30 14:00</v>
          </cell>
          <cell r="O1015" t="str">
            <v/>
          </cell>
          <cell r="P1015">
            <v>1</v>
          </cell>
          <cell r="Q1015" t="str">
            <v>Н7</v>
          </cell>
          <cell r="R1015" t="e">
            <v>#VALUE!</v>
          </cell>
          <cell r="T1015" t="str">
            <v/>
          </cell>
          <cell r="U1015">
            <v>1</v>
          </cell>
          <cell r="V1015" t="str">
            <v>Н7</v>
          </cell>
          <cell r="W1015" t="e">
            <v>#VALUE!</v>
          </cell>
          <cell r="Y1015" t="str">
            <v/>
          </cell>
          <cell r="Z1015">
            <v>1</v>
          </cell>
          <cell r="AA1015" t="str">
            <v>Н7</v>
          </cell>
          <cell r="AB1015" t="e">
            <v>#VALUE!</v>
          </cell>
          <cell r="AD1015" t="str">
            <v/>
          </cell>
          <cell r="AE1015">
            <v>1</v>
          </cell>
          <cell r="AF1015" t="str">
            <v>Н7</v>
          </cell>
          <cell r="AG1015" t="e">
            <v>#VALUE!</v>
          </cell>
          <cell r="AI1015" t="str">
            <v/>
          </cell>
          <cell r="AJ1015">
            <v>1</v>
          </cell>
          <cell r="AK1015" t="str">
            <v>Н7</v>
          </cell>
          <cell r="AL1015" t="e">
            <v>#VALUE!</v>
          </cell>
          <cell r="AO1015">
            <v>1</v>
          </cell>
        </row>
        <row r="1016">
          <cell r="A1016" t="str">
            <v>4314/031</v>
          </cell>
          <cell r="B1016">
            <v>1090</v>
          </cell>
          <cell r="C1016" t="str">
            <v>Опер.касса №4314/031</v>
          </cell>
          <cell r="D1016" t="str">
            <v>П6:Операционная касса вне кассового узла</v>
          </cell>
          <cell r="E1016" t="str">
            <v>431781</v>
          </cell>
          <cell r="F1016" t="str">
            <v>Республика Мордовия</v>
          </cell>
          <cell r="G1016" t="str">
            <v>с.Чеберчино, ул.Большая, 23а</v>
          </cell>
          <cell r="H1016" t="str">
            <v>(83447)25882</v>
          </cell>
          <cell r="I1016" t="str">
            <v>Рогожина Вера Александровна</v>
          </cell>
          <cell r="K1016">
            <v>0.75</v>
          </cell>
          <cell r="L1016" t="str">
            <v>Н7:сельский населенный пункт</v>
          </cell>
          <cell r="M1016" t="str">
            <v>1235</v>
          </cell>
          <cell r="N1016" t="str">
            <v>08:30 17:00(13:00 14:00)|08:30 17:00(13:00 14:00)|08:30 17:00(13:00 14:00)|08:30 14:00</v>
          </cell>
          <cell r="O1016" t="str">
            <v/>
          </cell>
          <cell r="P1016">
            <v>1</v>
          </cell>
          <cell r="Q1016" t="str">
            <v>Н7</v>
          </cell>
          <cell r="R1016" t="e">
            <v>#VALUE!</v>
          </cell>
          <cell r="T1016" t="str">
            <v/>
          </cell>
          <cell r="U1016">
            <v>1</v>
          </cell>
          <cell r="V1016" t="str">
            <v>Н7</v>
          </cell>
          <cell r="W1016" t="e">
            <v>#VALUE!</v>
          </cell>
          <cell r="Y1016" t="str">
            <v/>
          </cell>
          <cell r="Z1016">
            <v>1</v>
          </cell>
          <cell r="AA1016" t="str">
            <v>Н7</v>
          </cell>
          <cell r="AB1016" t="e">
            <v>#VALUE!</v>
          </cell>
          <cell r="AD1016" t="str">
            <v/>
          </cell>
          <cell r="AE1016">
            <v>1</v>
          </cell>
          <cell r="AF1016" t="str">
            <v>Н7</v>
          </cell>
          <cell r="AG1016" t="e">
            <v>#VALUE!</v>
          </cell>
          <cell r="AI1016" t="str">
            <v/>
          </cell>
          <cell r="AJ1016">
            <v>1</v>
          </cell>
          <cell r="AK1016" t="str">
            <v>Н7</v>
          </cell>
          <cell r="AL1016" t="e">
            <v>#VALUE!</v>
          </cell>
          <cell r="AO1016">
            <v>1</v>
          </cell>
        </row>
        <row r="1017">
          <cell r="A1017" t="str">
            <v>4314/032</v>
          </cell>
          <cell r="B1017">
            <v>1091</v>
          </cell>
          <cell r="C1017" t="str">
            <v>Опер.касса №4314/032</v>
          </cell>
          <cell r="D1017" t="str">
            <v>П6:Операционная касса вне кассового узла</v>
          </cell>
          <cell r="E1017" t="str">
            <v>431775</v>
          </cell>
          <cell r="F1017" t="str">
            <v>Республика Мордовия</v>
          </cell>
          <cell r="G1017" t="str">
            <v>с.Кабаево, ул.Московская, 98</v>
          </cell>
          <cell r="H1017" t="str">
            <v>(83447)26759</v>
          </cell>
          <cell r="I1017" t="str">
            <v>Чугунова Любовь Николаевна</v>
          </cell>
          <cell r="K1017">
            <v>0.5</v>
          </cell>
          <cell r="L1017" t="str">
            <v>Н7:сельский населенный пункт</v>
          </cell>
          <cell r="M1017" t="str">
            <v>135</v>
          </cell>
          <cell r="N1017" t="str">
            <v>08:30 16:00(13:00 14:00)|08:30 16:00(13:00 14:00)|08:30 14:00</v>
          </cell>
          <cell r="O1017" t="str">
            <v/>
          </cell>
          <cell r="P1017">
            <v>1</v>
          </cell>
          <cell r="Q1017" t="str">
            <v>Н7</v>
          </cell>
          <cell r="R1017" t="e">
            <v>#VALUE!</v>
          </cell>
          <cell r="T1017" t="str">
            <v/>
          </cell>
          <cell r="U1017">
            <v>1</v>
          </cell>
          <cell r="V1017" t="str">
            <v>Н7</v>
          </cell>
          <cell r="W1017" t="e">
            <v>#VALUE!</v>
          </cell>
          <cell r="Y1017" t="str">
            <v/>
          </cell>
          <cell r="Z1017">
            <v>1</v>
          </cell>
          <cell r="AA1017" t="str">
            <v>Н7</v>
          </cell>
          <cell r="AB1017" t="e">
            <v>#VALUE!</v>
          </cell>
          <cell r="AD1017" t="str">
            <v/>
          </cell>
          <cell r="AE1017">
            <v>1</v>
          </cell>
          <cell r="AF1017" t="str">
            <v>Н7</v>
          </cell>
          <cell r="AG1017" t="e">
            <v>#VALUE!</v>
          </cell>
          <cell r="AI1017" t="str">
            <v/>
          </cell>
          <cell r="AJ1017">
            <v>1</v>
          </cell>
          <cell r="AK1017" t="str">
            <v>Н7</v>
          </cell>
          <cell r="AL1017" t="e">
            <v>#VALUE!</v>
          </cell>
          <cell r="AO1017">
            <v>1</v>
          </cell>
        </row>
        <row r="1018">
          <cell r="A1018" t="str">
            <v>4314/033</v>
          </cell>
          <cell r="B1018">
            <v>1092</v>
          </cell>
          <cell r="C1018" t="str">
            <v>Опер.касса №4314/033</v>
          </cell>
          <cell r="D1018" t="str">
            <v>П6:Операционная касса вне кассового узла</v>
          </cell>
          <cell r="E1018" t="str">
            <v>431782</v>
          </cell>
          <cell r="F1018" t="str">
            <v>Республика Мордовия</v>
          </cell>
          <cell r="G1018" t="str">
            <v>с.Пуркаево, ул.Жадейкина, 1</v>
          </cell>
          <cell r="H1018" t="str">
            <v>(83447)26107</v>
          </cell>
          <cell r="I1018" t="str">
            <v>Князькина Раиса Ивановна</v>
          </cell>
          <cell r="K1018">
            <v>0.5</v>
          </cell>
          <cell r="L1018" t="str">
            <v>Н7:сельский населенный пункт</v>
          </cell>
          <cell r="M1018" t="str">
            <v>135</v>
          </cell>
          <cell r="N1018" t="str">
            <v>08:30 16:00(13:00 14:00)|08:30 16:00(13:00 14:00)|08:30 14:00</v>
          </cell>
          <cell r="O1018" t="str">
            <v/>
          </cell>
          <cell r="P1018">
            <v>1</v>
          </cell>
          <cell r="Q1018" t="str">
            <v>Н7</v>
          </cell>
          <cell r="R1018" t="e">
            <v>#VALUE!</v>
          </cell>
          <cell r="T1018" t="str">
            <v/>
          </cell>
          <cell r="U1018">
            <v>1</v>
          </cell>
          <cell r="V1018" t="str">
            <v>Н7</v>
          </cell>
          <cell r="W1018" t="e">
            <v>#VALUE!</v>
          </cell>
          <cell r="Y1018" t="str">
            <v/>
          </cell>
          <cell r="Z1018">
            <v>1</v>
          </cell>
          <cell r="AA1018" t="str">
            <v>Н7</v>
          </cell>
          <cell r="AB1018" t="e">
            <v>#VALUE!</v>
          </cell>
          <cell r="AD1018" t="str">
            <v/>
          </cell>
          <cell r="AE1018">
            <v>1</v>
          </cell>
          <cell r="AF1018" t="str">
            <v>Н7</v>
          </cell>
          <cell r="AG1018" t="e">
            <v>#VALUE!</v>
          </cell>
          <cell r="AI1018" t="str">
            <v/>
          </cell>
          <cell r="AJ1018">
            <v>1</v>
          </cell>
          <cell r="AK1018" t="str">
            <v>Н7</v>
          </cell>
          <cell r="AL1018" t="e">
            <v>#VALUE!</v>
          </cell>
          <cell r="AO1018">
            <v>1</v>
          </cell>
        </row>
        <row r="1019">
          <cell r="A1019" t="str">
            <v>4314/036</v>
          </cell>
          <cell r="B1019">
            <v>1093</v>
          </cell>
          <cell r="C1019" t="str">
            <v>Опер.касса №4314/036</v>
          </cell>
          <cell r="D1019" t="str">
            <v>П6:Операционная касса вне кассового узла</v>
          </cell>
          <cell r="E1019" t="str">
            <v>431774</v>
          </cell>
          <cell r="F1019" t="str">
            <v>Республика Мордовия</v>
          </cell>
          <cell r="G1019" t="str">
            <v>с.Поводимово, ул.Советская, 1а</v>
          </cell>
          <cell r="H1019" t="str">
            <v>(83447)24759</v>
          </cell>
          <cell r="I1019" t="str">
            <v>Дергачева Нина Дмитриевна</v>
          </cell>
          <cell r="K1019">
            <v>2</v>
          </cell>
          <cell r="L1019" t="str">
            <v>Н7:сельский населенный пункт</v>
          </cell>
          <cell r="M1019" t="str">
            <v>12345</v>
          </cell>
          <cell r="N1019" t="str">
            <v>08:30 17:00(13:00 14:00)|08:30 17:00(13:00 14:00)|08:30 17:00(13:00 14:00)|08:30 17:00(13:00 14:00)|08:30 16:00(13:00 14:00)</v>
          </cell>
          <cell r="O1019" t="str">
            <v/>
          </cell>
          <cell r="P1019">
            <v>2</v>
          </cell>
          <cell r="Q1019" t="str">
            <v>Н7</v>
          </cell>
          <cell r="R1019" t="e">
            <v>#VALUE!</v>
          </cell>
          <cell r="T1019" t="str">
            <v/>
          </cell>
          <cell r="U1019">
            <v>2</v>
          </cell>
          <cell r="V1019" t="str">
            <v>Н7</v>
          </cell>
          <cell r="W1019" t="e">
            <v>#VALUE!</v>
          </cell>
          <cell r="Y1019" t="str">
            <v/>
          </cell>
          <cell r="Z1019">
            <v>2</v>
          </cell>
          <cell r="AA1019" t="str">
            <v>Н7</v>
          </cell>
          <cell r="AB1019" t="e">
            <v>#VALUE!</v>
          </cell>
          <cell r="AD1019" t="str">
            <v/>
          </cell>
          <cell r="AE1019">
            <v>2</v>
          </cell>
          <cell r="AF1019" t="str">
            <v>Н7</v>
          </cell>
          <cell r="AG1019" t="e">
            <v>#VALUE!</v>
          </cell>
          <cell r="AI1019" t="str">
            <v/>
          </cell>
          <cell r="AJ1019">
            <v>2</v>
          </cell>
          <cell r="AK1019" t="str">
            <v>Н7</v>
          </cell>
          <cell r="AL1019" t="e">
            <v>#VALUE!</v>
          </cell>
          <cell r="AO1019">
            <v>2</v>
          </cell>
        </row>
        <row r="1020">
          <cell r="A1020" t="str">
            <v>4314/037</v>
          </cell>
          <cell r="B1020">
            <v>1094</v>
          </cell>
          <cell r="C1020" t="str">
            <v>Опер.касса №4314/037</v>
          </cell>
          <cell r="D1020" t="str">
            <v>П6:Операционная касса вне кассового узла</v>
          </cell>
          <cell r="E1020" t="str">
            <v>431773</v>
          </cell>
          <cell r="F1020" t="str">
            <v>Республика Мордовия</v>
          </cell>
          <cell r="G1020" t="str">
            <v>с.Кочкурово, ул.Ленина, 27</v>
          </cell>
          <cell r="H1020" t="str">
            <v>(83447)27276</v>
          </cell>
          <cell r="I1020" t="str">
            <v>Цыганова Надежда Николаевна</v>
          </cell>
          <cell r="K1020">
            <v>0.5</v>
          </cell>
          <cell r="L1020" t="str">
            <v>Н7:сельский населенный пункт</v>
          </cell>
          <cell r="M1020" t="str">
            <v>135</v>
          </cell>
          <cell r="N1020" t="str">
            <v>08:30 16:00(13:00 14:00)|08:30 16:00(13:00 14:00)|08:30 14:00</v>
          </cell>
          <cell r="O1020" t="str">
            <v/>
          </cell>
          <cell r="P1020">
            <v>1</v>
          </cell>
          <cell r="Q1020" t="str">
            <v>Н7</v>
          </cell>
          <cell r="R1020" t="e">
            <v>#VALUE!</v>
          </cell>
          <cell r="T1020" t="str">
            <v/>
          </cell>
          <cell r="U1020">
            <v>1</v>
          </cell>
          <cell r="V1020" t="str">
            <v>Н7</v>
          </cell>
          <cell r="W1020" t="e">
            <v>#VALUE!</v>
          </cell>
          <cell r="Y1020" t="str">
            <v/>
          </cell>
          <cell r="Z1020">
            <v>1</v>
          </cell>
          <cell r="AA1020" t="str">
            <v>Н7</v>
          </cell>
          <cell r="AB1020" t="e">
            <v>#VALUE!</v>
          </cell>
          <cell r="AD1020" t="str">
            <v/>
          </cell>
          <cell r="AE1020">
            <v>1</v>
          </cell>
          <cell r="AF1020" t="str">
            <v>Н7</v>
          </cell>
          <cell r="AG1020" t="e">
            <v>#VALUE!</v>
          </cell>
          <cell r="AI1020" t="str">
            <v/>
          </cell>
          <cell r="AJ1020">
            <v>1</v>
          </cell>
          <cell r="AK1020" t="str">
            <v>Н7</v>
          </cell>
          <cell r="AL1020" t="e">
            <v>#VALUE!</v>
          </cell>
          <cell r="AO1020">
            <v>1</v>
          </cell>
        </row>
        <row r="1021">
          <cell r="A1021" t="str">
            <v>4314/040</v>
          </cell>
          <cell r="B1021">
            <v>1095</v>
          </cell>
          <cell r="C1021" t="str">
            <v>Опер.касса №4314/040</v>
          </cell>
          <cell r="D1021" t="str">
            <v>П6:Операционная касса вне кассового узла</v>
          </cell>
          <cell r="E1021" t="str">
            <v>431785</v>
          </cell>
          <cell r="F1021" t="str">
            <v>Республика Мордовия</v>
          </cell>
          <cell r="G1021" t="str">
            <v>с.Ардатово, ул.Колхозная, 2</v>
          </cell>
          <cell r="H1021" t="str">
            <v>(83447)24287</v>
          </cell>
          <cell r="I1021" t="str">
            <v>Катаева Валентина Павловна</v>
          </cell>
          <cell r="K1021">
            <v>0.5</v>
          </cell>
          <cell r="L1021" t="str">
            <v>Н7:сельский населенный пункт</v>
          </cell>
          <cell r="M1021" t="str">
            <v>135</v>
          </cell>
          <cell r="N1021" t="str">
            <v>08:30 16:00(13:00 14:00)|08:30 16:00(13:00 14:00)|08:30 14:00</v>
          </cell>
          <cell r="O1021" t="str">
            <v/>
          </cell>
          <cell r="P1021">
            <v>1</v>
          </cell>
          <cell r="Q1021" t="str">
            <v>Н7</v>
          </cell>
          <cell r="R1021" t="e">
            <v>#VALUE!</v>
          </cell>
          <cell r="T1021" t="str">
            <v/>
          </cell>
          <cell r="U1021">
            <v>1</v>
          </cell>
          <cell r="V1021" t="str">
            <v>Н7</v>
          </cell>
          <cell r="W1021" t="e">
            <v>#VALUE!</v>
          </cell>
          <cell r="Y1021" t="str">
            <v/>
          </cell>
          <cell r="Z1021">
            <v>1</v>
          </cell>
          <cell r="AA1021" t="str">
            <v>Н7</v>
          </cell>
          <cell r="AB1021" t="e">
            <v>#VALUE!</v>
          </cell>
          <cell r="AD1021" t="str">
            <v/>
          </cell>
          <cell r="AE1021">
            <v>1</v>
          </cell>
          <cell r="AF1021" t="str">
            <v>Н7</v>
          </cell>
          <cell r="AG1021" t="e">
            <v>#VALUE!</v>
          </cell>
          <cell r="AI1021" t="str">
            <v/>
          </cell>
          <cell r="AJ1021">
            <v>1</v>
          </cell>
          <cell r="AK1021" t="str">
            <v>Н7</v>
          </cell>
          <cell r="AL1021" t="e">
            <v>#VALUE!</v>
          </cell>
          <cell r="AO1021">
            <v>1</v>
          </cell>
        </row>
        <row r="1022">
          <cell r="A1022" t="str">
            <v>4314/044</v>
          </cell>
          <cell r="B1022">
            <v>1096</v>
          </cell>
          <cell r="C1022" t="str">
            <v>Доп.офис №4314/044</v>
          </cell>
          <cell r="D1022" t="str">
            <v>П3:Дополнительный офис - универсальный филиал</v>
          </cell>
          <cell r="E1022" t="str">
            <v>431750</v>
          </cell>
          <cell r="F1022" t="str">
            <v>Республика Мордовия</v>
          </cell>
          <cell r="G1022" t="str">
            <v>с.Большие Березники, ул.Толстого, 34</v>
          </cell>
          <cell r="H1022" t="str">
            <v>(83436)23038</v>
          </cell>
          <cell r="I1022" t="str">
            <v>Барашкова Лидия Александровна</v>
          </cell>
          <cell r="K1022">
            <v>8.75</v>
          </cell>
          <cell r="L1022" t="str">
            <v>Н7:сельский населенный пункт</v>
          </cell>
          <cell r="M1022" t="str">
            <v>12345</v>
          </cell>
          <cell r="N1022" t="str">
            <v>08:30 17:00(13:00 14:00)|08:30 17:00(13:00 14:00)|08:30 17:00(13:00 14:00)|08:30 17:00(13:00 14:00)|08:30 16:00(13:00 14:00)</v>
          </cell>
          <cell r="O1022" t="str">
            <v/>
          </cell>
          <cell r="P1022">
            <v>7</v>
          </cell>
          <cell r="Q1022" t="str">
            <v>Н7</v>
          </cell>
          <cell r="R1022" t="e">
            <v>#VALUE!</v>
          </cell>
          <cell r="T1022" t="str">
            <v/>
          </cell>
          <cell r="U1022">
            <v>7</v>
          </cell>
          <cell r="V1022" t="str">
            <v>Н7</v>
          </cell>
          <cell r="W1022" t="e">
            <v>#VALUE!</v>
          </cell>
          <cell r="Y1022" t="str">
            <v/>
          </cell>
          <cell r="Z1022">
            <v>7</v>
          </cell>
          <cell r="AA1022" t="str">
            <v>Н7</v>
          </cell>
          <cell r="AB1022" t="e">
            <v>#VALUE!</v>
          </cell>
          <cell r="AD1022" t="str">
            <v/>
          </cell>
          <cell r="AE1022">
            <v>7</v>
          </cell>
          <cell r="AF1022" t="str">
            <v>Н7</v>
          </cell>
          <cell r="AG1022" t="e">
            <v>#VALUE!</v>
          </cell>
          <cell r="AI1022" t="str">
            <v/>
          </cell>
          <cell r="AJ1022">
            <v>7</v>
          </cell>
          <cell r="AK1022" t="str">
            <v>Н7</v>
          </cell>
          <cell r="AL1022" t="e">
            <v>#VALUE!</v>
          </cell>
          <cell r="AO1022">
            <v>7</v>
          </cell>
        </row>
        <row r="1023">
          <cell r="A1023" t="str">
            <v>4314/045</v>
          </cell>
          <cell r="B1023">
            <v>1097</v>
          </cell>
          <cell r="C1023" t="str">
            <v>Опер.касса №4314/045</v>
          </cell>
          <cell r="D1023" t="str">
            <v>П6:Операционная касса вне кассового узла</v>
          </cell>
          <cell r="E1023" t="str">
            <v>431742</v>
          </cell>
          <cell r="F1023" t="str">
            <v>Республика Мордовия</v>
          </cell>
          <cell r="G1023" t="str">
            <v>с.Паракино, ул.Московская, 28</v>
          </cell>
          <cell r="H1023" t="str">
            <v>(83436)25957</v>
          </cell>
          <cell r="I1023" t="str">
            <v>Буянова Галина Михайловна</v>
          </cell>
          <cell r="K1023">
            <v>0.5</v>
          </cell>
          <cell r="L1023" t="str">
            <v>Н7:сельский населенный пункт</v>
          </cell>
          <cell r="M1023" t="str">
            <v>135</v>
          </cell>
          <cell r="N1023" t="str">
            <v>08:30 16:00(13:00 14:00)|08:30 16:00(13:00 14:00)|08:30 14:00</v>
          </cell>
          <cell r="O1023" t="str">
            <v/>
          </cell>
          <cell r="P1023">
            <v>1</v>
          </cell>
          <cell r="Q1023" t="str">
            <v>Н7</v>
          </cell>
          <cell r="R1023" t="e">
            <v>#VALUE!</v>
          </cell>
          <cell r="T1023" t="str">
            <v/>
          </cell>
          <cell r="U1023">
            <v>1</v>
          </cell>
          <cell r="V1023" t="str">
            <v>Н7</v>
          </cell>
          <cell r="W1023" t="e">
            <v>#VALUE!</v>
          </cell>
          <cell r="Y1023" t="str">
            <v/>
          </cell>
          <cell r="Z1023">
            <v>1</v>
          </cell>
          <cell r="AA1023" t="str">
            <v>Н7</v>
          </cell>
          <cell r="AB1023" t="e">
            <v>#VALUE!</v>
          </cell>
          <cell r="AD1023" t="str">
            <v/>
          </cell>
          <cell r="AE1023">
            <v>1</v>
          </cell>
          <cell r="AF1023" t="str">
            <v>Н7</v>
          </cell>
          <cell r="AG1023" t="e">
            <v>#VALUE!</v>
          </cell>
          <cell r="AI1023" t="str">
            <v/>
          </cell>
          <cell r="AJ1023">
            <v>1</v>
          </cell>
          <cell r="AK1023" t="str">
            <v>Н7</v>
          </cell>
          <cell r="AL1023" t="e">
            <v>#VALUE!</v>
          </cell>
          <cell r="AO1023">
            <v>1</v>
          </cell>
        </row>
        <row r="1024">
          <cell r="A1024" t="str">
            <v>4314/046</v>
          </cell>
          <cell r="B1024">
            <v>1098</v>
          </cell>
          <cell r="C1024" t="str">
            <v>Опер.касса №4314/046</v>
          </cell>
          <cell r="D1024" t="str">
            <v>П6:Операционная касса вне кассового узла</v>
          </cell>
          <cell r="E1024" t="str">
            <v>431730</v>
          </cell>
          <cell r="F1024" t="str">
            <v>Республика Мордовия</v>
          </cell>
          <cell r="G1024" t="str">
            <v>с.Судосево, ул.Школьная, 3</v>
          </cell>
          <cell r="H1024" t="str">
            <v>(83436)26379</v>
          </cell>
          <cell r="I1024" t="str">
            <v>Потапкина Валентина Николаевна</v>
          </cell>
          <cell r="K1024">
            <v>0.5</v>
          </cell>
          <cell r="L1024" t="str">
            <v>Н7:сельский населенный пункт</v>
          </cell>
          <cell r="M1024" t="str">
            <v>135</v>
          </cell>
          <cell r="N1024" t="str">
            <v>08:30 16:00(13:00 14:00)|08:30 16:00(13:00 14:00)|08:30 14:00</v>
          </cell>
          <cell r="O1024" t="str">
            <v/>
          </cell>
          <cell r="P1024">
            <v>1</v>
          </cell>
          <cell r="Q1024" t="str">
            <v>Н7</v>
          </cell>
          <cell r="R1024" t="e">
            <v>#VALUE!</v>
          </cell>
          <cell r="T1024" t="str">
            <v/>
          </cell>
          <cell r="U1024">
            <v>1</v>
          </cell>
          <cell r="V1024" t="str">
            <v>Н7</v>
          </cell>
          <cell r="W1024" t="e">
            <v>#VALUE!</v>
          </cell>
          <cell r="Y1024" t="str">
            <v/>
          </cell>
          <cell r="Z1024">
            <v>1</v>
          </cell>
          <cell r="AA1024" t="str">
            <v>Н7</v>
          </cell>
          <cell r="AB1024" t="e">
            <v>#VALUE!</v>
          </cell>
          <cell r="AD1024" t="str">
            <v/>
          </cell>
          <cell r="AE1024">
            <v>1</v>
          </cell>
          <cell r="AF1024" t="str">
            <v>Н7</v>
          </cell>
          <cell r="AG1024" t="e">
            <v>#VALUE!</v>
          </cell>
          <cell r="AI1024" t="str">
            <v/>
          </cell>
          <cell r="AJ1024">
            <v>1</v>
          </cell>
          <cell r="AK1024" t="str">
            <v>Н7</v>
          </cell>
          <cell r="AL1024" t="e">
            <v>#VALUE!</v>
          </cell>
          <cell r="AO1024">
            <v>1</v>
          </cell>
        </row>
        <row r="1025">
          <cell r="A1025" t="str">
            <v>4314/047</v>
          </cell>
          <cell r="B1025">
            <v>1099</v>
          </cell>
          <cell r="C1025" t="str">
            <v>Опер.касса №4314/047</v>
          </cell>
          <cell r="D1025" t="str">
            <v>П6:Операционная касса вне кассового узла</v>
          </cell>
          <cell r="E1025" t="str">
            <v>431741</v>
          </cell>
          <cell r="F1025" t="str">
            <v>Республика Мордовия</v>
          </cell>
          <cell r="G1025" t="str">
            <v>с.Шугурово, ул.КМаркса, 53</v>
          </cell>
          <cell r="H1025" t="str">
            <v>(83436)24538</v>
          </cell>
          <cell r="I1025" t="str">
            <v>Абрамова Любовь Дмитриевна</v>
          </cell>
          <cell r="K1025">
            <v>0.75</v>
          </cell>
          <cell r="L1025" t="str">
            <v>Н7:сельский населенный пункт</v>
          </cell>
          <cell r="M1025" t="str">
            <v>1235</v>
          </cell>
          <cell r="N1025" t="str">
            <v>08:30 17:00(13:00 14:00)|08:30 17:00(13:00 14:00)|08:30 17:00(13:00 14:00)|08:30 14:00</v>
          </cell>
          <cell r="O1025" t="str">
            <v/>
          </cell>
          <cell r="P1025">
            <v>1</v>
          </cell>
          <cell r="Q1025" t="str">
            <v>Н7</v>
          </cell>
          <cell r="R1025" t="e">
            <v>#VALUE!</v>
          </cell>
          <cell r="T1025" t="str">
            <v/>
          </cell>
          <cell r="U1025">
            <v>1</v>
          </cell>
          <cell r="V1025" t="str">
            <v>Н7</v>
          </cell>
          <cell r="W1025" t="e">
            <v>#VALUE!</v>
          </cell>
          <cell r="Y1025" t="str">
            <v/>
          </cell>
          <cell r="Z1025">
            <v>1</v>
          </cell>
          <cell r="AA1025" t="str">
            <v>Н7</v>
          </cell>
          <cell r="AB1025" t="e">
            <v>#VALUE!</v>
          </cell>
          <cell r="AD1025" t="str">
            <v/>
          </cell>
          <cell r="AE1025">
            <v>1</v>
          </cell>
          <cell r="AF1025" t="str">
            <v>Н7</v>
          </cell>
          <cell r="AG1025" t="e">
            <v>#VALUE!</v>
          </cell>
          <cell r="AI1025" t="str">
            <v/>
          </cell>
          <cell r="AJ1025">
            <v>1</v>
          </cell>
          <cell r="AK1025" t="str">
            <v>Н7</v>
          </cell>
          <cell r="AL1025" t="e">
            <v>#VALUE!</v>
          </cell>
          <cell r="AO1025">
            <v>1</v>
          </cell>
        </row>
        <row r="1026">
          <cell r="A1026" t="str">
            <v>4314/053</v>
          </cell>
          <cell r="B1026">
            <v>1100</v>
          </cell>
          <cell r="C1026" t="str">
            <v>Опер.касса №4314/053</v>
          </cell>
          <cell r="D1026" t="str">
            <v>П6:Операционная касса вне кассового узла</v>
          </cell>
          <cell r="E1026" t="str">
            <v>431740</v>
          </cell>
          <cell r="F1026" t="str">
            <v>Республика Мордовия</v>
          </cell>
          <cell r="G1026" t="str">
            <v>с.Русские Найманы, ул.Центральная, 1</v>
          </cell>
          <cell r="H1026" t="str">
            <v>(83436)25821</v>
          </cell>
          <cell r="I1026" t="str">
            <v>Илюшова Ольга Геннадьевна</v>
          </cell>
          <cell r="K1026">
            <v>0.5</v>
          </cell>
          <cell r="L1026" t="str">
            <v>Н7:сельский населенный пункт</v>
          </cell>
          <cell r="M1026" t="str">
            <v>135</v>
          </cell>
          <cell r="N1026" t="str">
            <v>08:30 16:00(13:00 14:00)|08:30 16:00(13:00 14:00)|08:30 14:00</v>
          </cell>
          <cell r="O1026" t="str">
            <v/>
          </cell>
          <cell r="P1026">
            <v>1</v>
          </cell>
          <cell r="Q1026" t="str">
            <v>Н7</v>
          </cell>
          <cell r="R1026" t="e">
            <v>#VALUE!</v>
          </cell>
          <cell r="T1026" t="str">
            <v/>
          </cell>
          <cell r="U1026">
            <v>1</v>
          </cell>
          <cell r="V1026" t="str">
            <v>Н7</v>
          </cell>
          <cell r="W1026" t="e">
            <v>#VALUE!</v>
          </cell>
          <cell r="Y1026" t="str">
            <v/>
          </cell>
          <cell r="Z1026">
            <v>1</v>
          </cell>
          <cell r="AA1026" t="str">
            <v>Н7</v>
          </cell>
          <cell r="AB1026" t="e">
            <v>#VALUE!</v>
          </cell>
          <cell r="AD1026" t="str">
            <v/>
          </cell>
          <cell r="AE1026">
            <v>1</v>
          </cell>
          <cell r="AF1026" t="str">
            <v>Н7</v>
          </cell>
          <cell r="AG1026" t="e">
            <v>#VALUE!</v>
          </cell>
          <cell r="AI1026" t="str">
            <v/>
          </cell>
          <cell r="AJ1026">
            <v>1</v>
          </cell>
          <cell r="AK1026" t="str">
            <v>Н7</v>
          </cell>
          <cell r="AL1026" t="e">
            <v>#VALUE!</v>
          </cell>
          <cell r="AO1026">
            <v>1</v>
          </cell>
        </row>
        <row r="1027">
          <cell r="A1027" t="str">
            <v>4314/054</v>
          </cell>
          <cell r="B1027">
            <v>1101</v>
          </cell>
          <cell r="C1027" t="str">
            <v>Опер.касса №4314/054</v>
          </cell>
          <cell r="D1027" t="str">
            <v>П6:Операционная касса вне кассового узла</v>
          </cell>
          <cell r="E1027" t="str">
            <v>431755</v>
          </cell>
          <cell r="F1027" t="str">
            <v>Республика Мордовия</v>
          </cell>
          <cell r="G1027" t="str">
            <v>с.Елизаветинка, ул.Садовая, 2</v>
          </cell>
          <cell r="H1027" t="str">
            <v>(83436)25389</v>
          </cell>
          <cell r="I1027" t="str">
            <v>Псянина Надежда Ивановна</v>
          </cell>
          <cell r="K1027">
            <v>0.25</v>
          </cell>
          <cell r="L1027" t="str">
            <v>Н7:сельский населенный пункт</v>
          </cell>
          <cell r="M1027" t="str">
            <v>35</v>
          </cell>
          <cell r="N1027" t="str">
            <v>08:30 13:00|08:30 13:00</v>
          </cell>
          <cell r="O1027" t="str">
            <v/>
          </cell>
          <cell r="P1027">
            <v>1</v>
          </cell>
          <cell r="Q1027" t="str">
            <v>Н7</v>
          </cell>
          <cell r="R1027" t="e">
            <v>#VALUE!</v>
          </cell>
          <cell r="T1027" t="str">
            <v/>
          </cell>
          <cell r="U1027">
            <v>1</v>
          </cell>
          <cell r="V1027" t="str">
            <v>Н7</v>
          </cell>
          <cell r="W1027" t="e">
            <v>#VALUE!</v>
          </cell>
          <cell r="Y1027" t="str">
            <v/>
          </cell>
          <cell r="Z1027">
            <v>1</v>
          </cell>
          <cell r="AA1027" t="str">
            <v>Н7</v>
          </cell>
          <cell r="AB1027" t="e">
            <v>#VALUE!</v>
          </cell>
          <cell r="AD1027" t="str">
            <v/>
          </cell>
          <cell r="AE1027">
            <v>1</v>
          </cell>
          <cell r="AF1027" t="str">
            <v>Н7</v>
          </cell>
          <cell r="AG1027" t="e">
            <v>#VALUE!</v>
          </cell>
          <cell r="AI1027" t="str">
            <v/>
          </cell>
          <cell r="AJ1027">
            <v>1</v>
          </cell>
          <cell r="AK1027" t="str">
            <v>Н7</v>
          </cell>
          <cell r="AL1027" t="e">
            <v>#VALUE!</v>
          </cell>
          <cell r="AO1027">
            <v>1</v>
          </cell>
        </row>
        <row r="1028">
          <cell r="A1028" t="str">
            <v>4314/055</v>
          </cell>
          <cell r="B1028">
            <v>1102</v>
          </cell>
          <cell r="C1028" t="str">
            <v>Доп.офис №4314/055</v>
          </cell>
          <cell r="D1028" t="str">
            <v>П3:Дополнительный офис - универсальный филиал</v>
          </cell>
          <cell r="E1028" t="str">
            <v>431800</v>
          </cell>
          <cell r="F1028" t="str">
            <v>Республика Мордовия</v>
          </cell>
          <cell r="G1028" t="str">
            <v>пгт.Атяшево, ул.Центральная, 12</v>
          </cell>
          <cell r="H1028" t="str">
            <v>(83434)23105</v>
          </cell>
          <cell r="I1028" t="str">
            <v>Видяева Ольга Николаевна</v>
          </cell>
          <cell r="K1028">
            <v>9.5</v>
          </cell>
          <cell r="L1028" t="str">
            <v>Н6:городской населенный пункт (поселек городского типа, рабочий поселок)</v>
          </cell>
          <cell r="M1028" t="str">
            <v>123456</v>
          </cell>
          <cell r="N1028" t="str">
            <v>08:30 17:30(13:00 14:00)|08:30 17:30(13:00 14:00)|08:30 17:30(13:00 14:00)|08:30 17:30(13:00 14:00)|08:30 17:30(13:00 14:00)|08:30 13:00</v>
          </cell>
          <cell r="O1028" t="str">
            <v/>
          </cell>
          <cell r="P1028">
            <v>7</v>
          </cell>
          <cell r="Q1028" t="str">
            <v>Н6</v>
          </cell>
          <cell r="R1028" t="e">
            <v>#VALUE!</v>
          </cell>
          <cell r="T1028" t="str">
            <v/>
          </cell>
          <cell r="U1028">
            <v>7</v>
          </cell>
          <cell r="V1028" t="str">
            <v>Н6</v>
          </cell>
          <cell r="W1028" t="e">
            <v>#VALUE!</v>
          </cell>
          <cell r="Y1028" t="str">
            <v/>
          </cell>
          <cell r="Z1028">
            <v>7</v>
          </cell>
          <cell r="AA1028" t="str">
            <v>Н6</v>
          </cell>
          <cell r="AB1028" t="e">
            <v>#VALUE!</v>
          </cell>
          <cell r="AD1028" t="str">
            <v/>
          </cell>
          <cell r="AE1028">
            <v>7</v>
          </cell>
          <cell r="AF1028" t="str">
            <v>Н6</v>
          </cell>
          <cell r="AG1028" t="e">
            <v>#VALUE!</v>
          </cell>
          <cell r="AI1028" t="str">
            <v/>
          </cell>
          <cell r="AJ1028">
            <v>7</v>
          </cell>
          <cell r="AK1028" t="str">
            <v>Н6</v>
          </cell>
          <cell r="AL1028" t="e">
            <v>#VALUE!</v>
          </cell>
          <cell r="AO1028">
            <v>7</v>
          </cell>
        </row>
        <row r="1029">
          <cell r="A1029" t="str">
            <v>4314/056</v>
          </cell>
          <cell r="B1029">
            <v>1103</v>
          </cell>
          <cell r="C1029" t="str">
            <v>Опер.касса №4314/056</v>
          </cell>
          <cell r="D1029" t="str">
            <v>П6:Операционная касса вне кассового узла</v>
          </cell>
          <cell r="E1029" t="str">
            <v>431821</v>
          </cell>
          <cell r="F1029" t="str">
            <v>Республика Мордовия</v>
          </cell>
          <cell r="G1029" t="str">
            <v>с.Сабанчеево, ул.Советская, 12</v>
          </cell>
          <cell r="H1029" t="str">
            <v>(83434)26002</v>
          </cell>
          <cell r="I1029" t="str">
            <v>Горбунова Татьяна Николаевна</v>
          </cell>
          <cell r="K1029">
            <v>0.5</v>
          </cell>
          <cell r="L1029" t="str">
            <v>Н7:сельский населенный пункт</v>
          </cell>
          <cell r="M1029" t="str">
            <v>125</v>
          </cell>
          <cell r="N1029" t="str">
            <v>08:30 16:00(13:00 14:00)|08:30 16:00(13:00 14:00)|08:30 14:00</v>
          </cell>
          <cell r="O1029" t="str">
            <v/>
          </cell>
          <cell r="P1029">
            <v>1</v>
          </cell>
          <cell r="Q1029" t="str">
            <v>Н7</v>
          </cell>
          <cell r="R1029" t="e">
            <v>#VALUE!</v>
          </cell>
          <cell r="T1029" t="str">
            <v/>
          </cell>
          <cell r="U1029">
            <v>1</v>
          </cell>
          <cell r="V1029" t="str">
            <v>Н7</v>
          </cell>
          <cell r="W1029" t="e">
            <v>#VALUE!</v>
          </cell>
          <cell r="Y1029" t="str">
            <v/>
          </cell>
          <cell r="Z1029">
            <v>1</v>
          </cell>
          <cell r="AA1029" t="str">
            <v>Н7</v>
          </cell>
          <cell r="AB1029" t="e">
            <v>#VALUE!</v>
          </cell>
          <cell r="AD1029" t="str">
            <v/>
          </cell>
          <cell r="AE1029">
            <v>1</v>
          </cell>
          <cell r="AF1029" t="str">
            <v>Н7</v>
          </cell>
          <cell r="AG1029" t="e">
            <v>#VALUE!</v>
          </cell>
          <cell r="AI1029" t="str">
            <v/>
          </cell>
          <cell r="AJ1029">
            <v>1</v>
          </cell>
          <cell r="AK1029" t="str">
            <v>Н7</v>
          </cell>
          <cell r="AL1029" t="e">
            <v>#VALUE!</v>
          </cell>
          <cell r="AO1029">
            <v>1</v>
          </cell>
        </row>
        <row r="1030">
          <cell r="A1030" t="str">
            <v>4314/057</v>
          </cell>
          <cell r="B1030">
            <v>1104</v>
          </cell>
          <cell r="C1030" t="str">
            <v>Опер.касса №4314/057</v>
          </cell>
          <cell r="D1030" t="str">
            <v>П6:Операционная касса вне кассового узла</v>
          </cell>
          <cell r="E1030" t="str">
            <v>431823</v>
          </cell>
          <cell r="F1030" t="str">
            <v>Республика Мордовия</v>
          </cell>
          <cell r="G1030" t="str">
            <v>с.Алово, ул.25 Лет Октября, 6</v>
          </cell>
          <cell r="H1030" t="str">
            <v>(83434)27639</v>
          </cell>
          <cell r="I1030" t="str">
            <v>Виряскина Наталья Павловна</v>
          </cell>
          <cell r="K1030">
            <v>0.5</v>
          </cell>
          <cell r="L1030" t="str">
            <v>Н7:сельский населенный пункт</v>
          </cell>
          <cell r="M1030" t="str">
            <v>125</v>
          </cell>
          <cell r="N1030" t="str">
            <v>08:30 16:00(13:00 14:00)|08:30 16:00(13:00 14:00)|08:30 14:00</v>
          </cell>
          <cell r="O1030" t="str">
            <v/>
          </cell>
          <cell r="P1030">
            <v>1</v>
          </cell>
          <cell r="Q1030" t="str">
            <v>Н7</v>
          </cell>
          <cell r="R1030" t="e">
            <v>#VALUE!</v>
          </cell>
          <cell r="T1030" t="str">
            <v/>
          </cell>
          <cell r="U1030">
            <v>1</v>
          </cell>
          <cell r="V1030" t="str">
            <v>Н7</v>
          </cell>
          <cell r="W1030" t="e">
            <v>#VALUE!</v>
          </cell>
          <cell r="Y1030" t="str">
            <v/>
          </cell>
          <cell r="Z1030">
            <v>1</v>
          </cell>
          <cell r="AA1030" t="str">
            <v>Н7</v>
          </cell>
          <cell r="AB1030" t="e">
            <v>#VALUE!</v>
          </cell>
          <cell r="AD1030" t="str">
            <v/>
          </cell>
          <cell r="AE1030">
            <v>1</v>
          </cell>
          <cell r="AF1030" t="str">
            <v>Н7</v>
          </cell>
          <cell r="AG1030" t="e">
            <v>#VALUE!</v>
          </cell>
          <cell r="AI1030" t="str">
            <v/>
          </cell>
          <cell r="AJ1030">
            <v>1</v>
          </cell>
          <cell r="AK1030" t="str">
            <v>Н7</v>
          </cell>
          <cell r="AL1030" t="e">
            <v>#VALUE!</v>
          </cell>
          <cell r="AO1030">
            <v>1</v>
          </cell>
        </row>
        <row r="1031">
          <cell r="A1031" t="str">
            <v>4314/058</v>
          </cell>
          <cell r="B1031">
            <v>1105</v>
          </cell>
          <cell r="C1031" t="str">
            <v>Опер.касса №4314/058</v>
          </cell>
          <cell r="D1031" t="str">
            <v>П6:Операционная касса вне кассового узла</v>
          </cell>
          <cell r="E1031" t="str">
            <v>431803</v>
          </cell>
          <cell r="F1031" t="str">
            <v>Республика Мордовия</v>
          </cell>
          <cell r="G1031" t="str">
            <v>с.Вечерлей, ул.М.Горького, 3</v>
          </cell>
          <cell r="H1031" t="str">
            <v>(83434)29450</v>
          </cell>
          <cell r="I1031" t="str">
            <v>Савина Лидия Ивановна</v>
          </cell>
          <cell r="K1031">
            <v>0.5</v>
          </cell>
          <cell r="L1031" t="str">
            <v>Н7:сельский населенный пункт</v>
          </cell>
          <cell r="M1031" t="str">
            <v>135</v>
          </cell>
          <cell r="N1031" t="str">
            <v>08:30 16:00(13:00 14:00)|08:30 16:00(13:00 14:00)|08:30 14:00</v>
          </cell>
          <cell r="O1031" t="str">
            <v/>
          </cell>
          <cell r="P1031">
            <v>1</v>
          </cell>
          <cell r="Q1031" t="str">
            <v>Н7</v>
          </cell>
          <cell r="R1031" t="e">
            <v>#VALUE!</v>
          </cell>
          <cell r="T1031" t="str">
            <v/>
          </cell>
          <cell r="U1031">
            <v>1</v>
          </cell>
          <cell r="V1031" t="str">
            <v>Н7</v>
          </cell>
          <cell r="W1031" t="e">
            <v>#VALUE!</v>
          </cell>
          <cell r="Y1031" t="str">
            <v/>
          </cell>
          <cell r="Z1031">
            <v>1</v>
          </cell>
          <cell r="AA1031" t="str">
            <v>Н7</v>
          </cell>
          <cell r="AB1031" t="e">
            <v>#VALUE!</v>
          </cell>
          <cell r="AD1031" t="str">
            <v/>
          </cell>
          <cell r="AE1031">
            <v>1</v>
          </cell>
          <cell r="AF1031" t="str">
            <v>Н7</v>
          </cell>
          <cell r="AG1031" t="e">
            <v>#VALUE!</v>
          </cell>
          <cell r="AI1031" t="str">
            <v/>
          </cell>
          <cell r="AJ1031">
            <v>1</v>
          </cell>
          <cell r="AK1031" t="str">
            <v>Н7</v>
          </cell>
          <cell r="AL1031" t="e">
            <v>#VALUE!</v>
          </cell>
          <cell r="AO1031">
            <v>1</v>
          </cell>
        </row>
        <row r="1032">
          <cell r="A1032" t="str">
            <v>4314/059</v>
          </cell>
          <cell r="B1032">
            <v>1106</v>
          </cell>
          <cell r="C1032" t="str">
            <v>Опер.касса №4314/059</v>
          </cell>
          <cell r="D1032" t="str">
            <v>П6:Операционная касса вне кассового узла</v>
          </cell>
          <cell r="E1032" t="str">
            <v>431822</v>
          </cell>
          <cell r="F1032" t="str">
            <v>Республика Мордовия</v>
          </cell>
          <cell r="G1032" t="str">
            <v>с.Дюрки, ул.Комсомольская, 50</v>
          </cell>
          <cell r="H1032" t="str">
            <v>(83434)25478</v>
          </cell>
          <cell r="I1032" t="str">
            <v>Пантилейкина Татьяна Ивановна</v>
          </cell>
          <cell r="K1032">
            <v>0.25</v>
          </cell>
          <cell r="L1032" t="str">
            <v>Н7:сельский населенный пункт</v>
          </cell>
          <cell r="M1032" t="str">
            <v>25</v>
          </cell>
          <cell r="N1032" t="str">
            <v>08:30 13:00|08:30 13:00</v>
          </cell>
          <cell r="O1032" t="str">
            <v/>
          </cell>
          <cell r="P1032">
            <v>1</v>
          </cell>
          <cell r="Q1032" t="str">
            <v>Н7</v>
          </cell>
          <cell r="R1032" t="e">
            <v>#VALUE!</v>
          </cell>
          <cell r="T1032" t="str">
            <v/>
          </cell>
          <cell r="U1032">
            <v>1</v>
          </cell>
          <cell r="V1032" t="str">
            <v>Н7</v>
          </cell>
          <cell r="W1032" t="e">
            <v>#VALUE!</v>
          </cell>
          <cell r="Y1032" t="str">
            <v/>
          </cell>
          <cell r="Z1032">
            <v>1</v>
          </cell>
          <cell r="AA1032" t="str">
            <v>Н7</v>
          </cell>
          <cell r="AB1032" t="e">
            <v>#VALUE!</v>
          </cell>
          <cell r="AD1032" t="str">
            <v/>
          </cell>
          <cell r="AE1032">
            <v>1</v>
          </cell>
          <cell r="AF1032" t="str">
            <v>Н7</v>
          </cell>
          <cell r="AG1032" t="e">
            <v>#VALUE!</v>
          </cell>
          <cell r="AI1032" t="str">
            <v/>
          </cell>
          <cell r="AJ1032">
            <v>1</v>
          </cell>
          <cell r="AK1032" t="str">
            <v>Н7</v>
          </cell>
          <cell r="AL1032" t="e">
            <v>#VALUE!</v>
          </cell>
          <cell r="AO1032">
            <v>1</v>
          </cell>
        </row>
        <row r="1033">
          <cell r="A1033" t="str">
            <v>4314/06</v>
          </cell>
          <cell r="B1033">
            <v>1107</v>
          </cell>
          <cell r="C1033" t="str">
            <v>Опер.касса №4314/06</v>
          </cell>
          <cell r="D1033" t="str">
            <v>П6:Операционная касса вне кассового узла</v>
          </cell>
          <cell r="E1033" t="str">
            <v>431717</v>
          </cell>
          <cell r="F1033" t="str">
            <v>Республика Мордовия</v>
          </cell>
          <cell r="G1033" t="str">
            <v>с.Медаево, ул.Гагарина, 1а</v>
          </cell>
          <cell r="H1033" t="str">
            <v>(83437)28336</v>
          </cell>
          <cell r="I1033" t="str">
            <v>Киселева Любовь Ивановна</v>
          </cell>
          <cell r="K1033">
            <v>0.5</v>
          </cell>
          <cell r="L1033" t="str">
            <v>Н7:сельский населенный пункт</v>
          </cell>
          <cell r="M1033" t="str">
            <v>135</v>
          </cell>
          <cell r="N1033" t="str">
            <v>08:30 16:00(13:00 14:00)|08:30 16:00(13:00 14:00)|08:30 14:00</v>
          </cell>
          <cell r="O1033" t="str">
            <v/>
          </cell>
          <cell r="P1033">
            <v>1</v>
          </cell>
          <cell r="Q1033" t="str">
            <v>Н7</v>
          </cell>
          <cell r="R1033" t="e">
            <v>#VALUE!</v>
          </cell>
          <cell r="T1033" t="str">
            <v/>
          </cell>
          <cell r="U1033">
            <v>1</v>
          </cell>
          <cell r="V1033" t="str">
            <v>Н7</v>
          </cell>
          <cell r="W1033" t="e">
            <v>#VALUE!</v>
          </cell>
          <cell r="Y1033" t="str">
            <v/>
          </cell>
          <cell r="Z1033">
            <v>1</v>
          </cell>
          <cell r="AA1033" t="str">
            <v>Н7</v>
          </cell>
          <cell r="AB1033" t="e">
            <v>#VALUE!</v>
          </cell>
          <cell r="AD1033" t="str">
            <v/>
          </cell>
          <cell r="AE1033">
            <v>1</v>
          </cell>
          <cell r="AF1033" t="str">
            <v>Н7</v>
          </cell>
          <cell r="AG1033" t="e">
            <v>#VALUE!</v>
          </cell>
          <cell r="AI1033" t="str">
            <v/>
          </cell>
          <cell r="AJ1033">
            <v>1</v>
          </cell>
          <cell r="AK1033" t="str">
            <v>Н7</v>
          </cell>
          <cell r="AL1033" t="e">
            <v>#VALUE!</v>
          </cell>
          <cell r="AO1033">
            <v>1</v>
          </cell>
        </row>
        <row r="1034">
          <cell r="A1034" t="str">
            <v>4314/060</v>
          </cell>
          <cell r="B1034">
            <v>1108</v>
          </cell>
          <cell r="C1034" t="str">
            <v>Опер.касса №4314/060</v>
          </cell>
          <cell r="D1034" t="str">
            <v>П6:Операционная касса вне кассового узла</v>
          </cell>
          <cell r="E1034" t="str">
            <v>431832</v>
          </cell>
          <cell r="F1034" t="str">
            <v>Республика Мордовия</v>
          </cell>
          <cell r="G1034" t="str">
            <v>с.Большие Манадыши, ул.Молодежная, 1</v>
          </cell>
          <cell r="H1034" t="str">
            <v>(83434)26473</v>
          </cell>
          <cell r="I1034" t="str">
            <v>Малышева Нина Васильевна</v>
          </cell>
          <cell r="K1034">
            <v>0.25</v>
          </cell>
          <cell r="L1034" t="str">
            <v>Н7:сельский населенный пункт</v>
          </cell>
          <cell r="M1034" t="str">
            <v>25</v>
          </cell>
          <cell r="N1034" t="str">
            <v>08:30 13:00|08:30 13:00</v>
          </cell>
          <cell r="O1034" t="str">
            <v/>
          </cell>
          <cell r="P1034">
            <v>1</v>
          </cell>
          <cell r="Q1034" t="str">
            <v>Н7</v>
          </cell>
          <cell r="R1034" t="e">
            <v>#VALUE!</v>
          </cell>
          <cell r="T1034" t="str">
            <v/>
          </cell>
          <cell r="U1034">
            <v>1</v>
          </cell>
          <cell r="V1034" t="str">
            <v>Н7</v>
          </cell>
          <cell r="W1034" t="e">
            <v>#VALUE!</v>
          </cell>
          <cell r="Y1034" t="str">
            <v/>
          </cell>
          <cell r="Z1034">
            <v>1</v>
          </cell>
          <cell r="AA1034" t="str">
            <v>Н7</v>
          </cell>
          <cell r="AB1034" t="e">
            <v>#VALUE!</v>
          </cell>
          <cell r="AD1034" t="str">
            <v/>
          </cell>
          <cell r="AE1034">
            <v>1</v>
          </cell>
          <cell r="AF1034" t="str">
            <v>Н7</v>
          </cell>
          <cell r="AG1034" t="e">
            <v>#VALUE!</v>
          </cell>
          <cell r="AI1034" t="str">
            <v/>
          </cell>
          <cell r="AJ1034">
            <v>1</v>
          </cell>
          <cell r="AK1034" t="str">
            <v>Н7</v>
          </cell>
          <cell r="AL1034" t="e">
            <v>#VALUE!</v>
          </cell>
          <cell r="AO1034">
            <v>1</v>
          </cell>
        </row>
        <row r="1035">
          <cell r="A1035" t="str">
            <v>4314/061</v>
          </cell>
          <cell r="B1035">
            <v>1109</v>
          </cell>
          <cell r="C1035" t="str">
            <v>Опер.касса №4314/061</v>
          </cell>
          <cell r="D1035" t="str">
            <v>П6:Операционная касса вне кассового узла</v>
          </cell>
          <cell r="E1035" t="str">
            <v>431811</v>
          </cell>
          <cell r="F1035" t="str">
            <v>Республика Мордовия</v>
          </cell>
          <cell r="G1035" t="str">
            <v>с.Козловка, ул.Советская, 4</v>
          </cell>
          <cell r="H1035" t="str">
            <v>(83434)23377</v>
          </cell>
          <cell r="I1035" t="str">
            <v>Родионов Николай Петрович</v>
          </cell>
          <cell r="K1035">
            <v>0.75</v>
          </cell>
          <cell r="L1035" t="str">
            <v>Н7:сельский населенный пункт</v>
          </cell>
          <cell r="M1035" t="str">
            <v>1235</v>
          </cell>
          <cell r="N1035" t="str">
            <v>08:30 17:00(13:00 14:00)|08:30 17:00(13:00 14:00)|08:30 17:00(13:00 14:00)|08:30 14:00</v>
          </cell>
          <cell r="O1035" t="str">
            <v/>
          </cell>
          <cell r="P1035">
            <v>1</v>
          </cell>
          <cell r="Q1035" t="str">
            <v>Н7</v>
          </cell>
          <cell r="R1035" t="e">
            <v>#VALUE!</v>
          </cell>
          <cell r="T1035" t="str">
            <v/>
          </cell>
          <cell r="U1035">
            <v>1</v>
          </cell>
          <cell r="V1035" t="str">
            <v>Н7</v>
          </cell>
          <cell r="W1035" t="e">
            <v>#VALUE!</v>
          </cell>
          <cell r="Y1035" t="str">
            <v/>
          </cell>
          <cell r="Z1035">
            <v>1</v>
          </cell>
          <cell r="AA1035" t="str">
            <v>Н7</v>
          </cell>
          <cell r="AB1035" t="e">
            <v>#VALUE!</v>
          </cell>
          <cell r="AD1035" t="str">
            <v/>
          </cell>
          <cell r="AE1035">
            <v>1</v>
          </cell>
          <cell r="AF1035" t="str">
            <v>Н7</v>
          </cell>
          <cell r="AG1035" t="e">
            <v>#VALUE!</v>
          </cell>
          <cell r="AI1035" t="str">
            <v/>
          </cell>
          <cell r="AJ1035">
            <v>1</v>
          </cell>
          <cell r="AK1035" t="str">
            <v>Н7</v>
          </cell>
          <cell r="AL1035" t="e">
            <v>#VALUE!</v>
          </cell>
          <cell r="AO1035">
            <v>1</v>
          </cell>
        </row>
        <row r="1036">
          <cell r="A1036" t="str">
            <v>4314/062</v>
          </cell>
          <cell r="B1036">
            <v>1110</v>
          </cell>
          <cell r="C1036" t="str">
            <v>Опер.касса №4314/062</v>
          </cell>
          <cell r="D1036" t="str">
            <v>П6:Операционная касса вне кассового узла</v>
          </cell>
          <cell r="E1036" t="str">
            <v>431816</v>
          </cell>
          <cell r="F1036" t="str">
            <v>Республика Мордовия</v>
          </cell>
          <cell r="G1036" t="str">
            <v>с.Киржеманы, ул.Советская, 12</v>
          </cell>
          <cell r="H1036" t="str">
            <v>(83434)27122</v>
          </cell>
          <cell r="I1036" t="str">
            <v>Борискина Светлана Николаевна</v>
          </cell>
          <cell r="K1036">
            <v>0.5</v>
          </cell>
          <cell r="L1036" t="str">
            <v>Н7:сельский населенный пункт</v>
          </cell>
          <cell r="M1036" t="str">
            <v>135</v>
          </cell>
          <cell r="N1036" t="str">
            <v>08:30 16:00(13:00 14:00)|08:30 16:00(13:00 14:00)|08:30 14:00</v>
          </cell>
          <cell r="O1036" t="str">
            <v/>
          </cell>
          <cell r="P1036">
            <v>1</v>
          </cell>
          <cell r="Q1036" t="str">
            <v>Н7</v>
          </cell>
          <cell r="R1036" t="e">
            <v>#VALUE!</v>
          </cell>
          <cell r="T1036" t="str">
            <v/>
          </cell>
          <cell r="U1036">
            <v>1</v>
          </cell>
          <cell r="V1036" t="str">
            <v>Н7</v>
          </cell>
          <cell r="W1036" t="e">
            <v>#VALUE!</v>
          </cell>
          <cell r="Y1036" t="str">
            <v/>
          </cell>
          <cell r="Z1036">
            <v>1</v>
          </cell>
          <cell r="AA1036" t="str">
            <v>Н7</v>
          </cell>
          <cell r="AB1036" t="e">
            <v>#VALUE!</v>
          </cell>
          <cell r="AD1036" t="str">
            <v/>
          </cell>
          <cell r="AE1036">
            <v>1</v>
          </cell>
          <cell r="AF1036" t="str">
            <v>Н7</v>
          </cell>
          <cell r="AG1036" t="e">
            <v>#VALUE!</v>
          </cell>
          <cell r="AI1036" t="str">
            <v/>
          </cell>
          <cell r="AJ1036">
            <v>1</v>
          </cell>
          <cell r="AK1036" t="str">
            <v>Н7</v>
          </cell>
          <cell r="AL1036" t="e">
            <v>#VALUE!</v>
          </cell>
          <cell r="AO1036">
            <v>1</v>
          </cell>
        </row>
        <row r="1037">
          <cell r="A1037" t="str">
            <v>4314/063</v>
          </cell>
          <cell r="B1037">
            <v>1111</v>
          </cell>
          <cell r="C1037" t="str">
            <v>Опер.касса №4314/063</v>
          </cell>
          <cell r="D1037" t="str">
            <v>П6:Операционная касса вне кассового узла</v>
          </cell>
          <cell r="E1037" t="str">
            <v>431810</v>
          </cell>
          <cell r="F1037" t="str">
            <v>Республика Мордовия</v>
          </cell>
          <cell r="G1037" t="str">
            <v>с.Андреевка, ул.Титова, 36</v>
          </cell>
          <cell r="H1037" t="str">
            <v>(83434)26339</v>
          </cell>
          <cell r="I1037" t="str">
            <v>Игушкина Любовь Васильевна</v>
          </cell>
          <cell r="K1037">
            <v>0.5</v>
          </cell>
          <cell r="L1037" t="str">
            <v>Н7:сельский населенный пункт</v>
          </cell>
          <cell r="M1037" t="str">
            <v>135</v>
          </cell>
          <cell r="N1037" t="str">
            <v>08:30 16:00(13:00 14:00)|08:30 16:00(13:00 14:00)|08:30 14:00</v>
          </cell>
          <cell r="O1037" t="str">
            <v/>
          </cell>
          <cell r="P1037">
            <v>1</v>
          </cell>
          <cell r="Q1037" t="str">
            <v>Н7</v>
          </cell>
          <cell r="R1037" t="e">
            <v>#VALUE!</v>
          </cell>
          <cell r="T1037" t="str">
            <v/>
          </cell>
          <cell r="U1037">
            <v>1</v>
          </cell>
          <cell r="V1037" t="str">
            <v>Н7</v>
          </cell>
          <cell r="W1037" t="e">
            <v>#VALUE!</v>
          </cell>
          <cell r="Y1037" t="str">
            <v/>
          </cell>
          <cell r="Z1037">
            <v>1</v>
          </cell>
          <cell r="AA1037" t="str">
            <v>Н7</v>
          </cell>
          <cell r="AB1037" t="e">
            <v>#VALUE!</v>
          </cell>
          <cell r="AD1037" t="str">
            <v/>
          </cell>
          <cell r="AE1037">
            <v>1</v>
          </cell>
          <cell r="AF1037" t="str">
            <v>Н7</v>
          </cell>
          <cell r="AG1037" t="e">
            <v>#VALUE!</v>
          </cell>
          <cell r="AI1037" t="str">
            <v/>
          </cell>
          <cell r="AJ1037">
            <v>1</v>
          </cell>
          <cell r="AK1037" t="str">
            <v>Н7</v>
          </cell>
          <cell r="AL1037" t="e">
            <v>#VALUE!</v>
          </cell>
          <cell r="AO1037">
            <v>1</v>
          </cell>
        </row>
        <row r="1038">
          <cell r="A1038" t="str">
            <v>4314/064</v>
          </cell>
          <cell r="B1038">
            <v>1112</v>
          </cell>
          <cell r="C1038" t="str">
            <v>Опер.касса №4314/064</v>
          </cell>
          <cell r="D1038" t="str">
            <v>П6:Операционная касса вне кассового узла</v>
          </cell>
          <cell r="E1038" t="str">
            <v>431812</v>
          </cell>
          <cell r="F1038" t="str">
            <v>Республика Мордовия</v>
          </cell>
          <cell r="G1038" t="str">
            <v>с.Каменка, ул.Молодежная, 1</v>
          </cell>
          <cell r="H1038" t="str">
            <v>(83434)24432</v>
          </cell>
          <cell r="I1038" t="str">
            <v>Петряева Нина Степановна</v>
          </cell>
          <cell r="K1038">
            <v>0.5</v>
          </cell>
          <cell r="L1038" t="str">
            <v>Н7:сельский населенный пункт</v>
          </cell>
          <cell r="M1038" t="str">
            <v>135</v>
          </cell>
          <cell r="N1038" t="str">
            <v>08:30 16:00(13:00 14:00)|08:30 16:00(13:00 14:00)|08:30 14:00</v>
          </cell>
          <cell r="O1038" t="str">
            <v/>
          </cell>
          <cell r="P1038">
            <v>1</v>
          </cell>
          <cell r="Q1038" t="str">
            <v>Н7</v>
          </cell>
          <cell r="R1038" t="e">
            <v>#VALUE!</v>
          </cell>
          <cell r="T1038" t="str">
            <v/>
          </cell>
          <cell r="U1038">
            <v>1</v>
          </cell>
          <cell r="V1038" t="str">
            <v>Н7</v>
          </cell>
          <cell r="W1038" t="e">
            <v>#VALUE!</v>
          </cell>
          <cell r="Y1038" t="str">
            <v/>
          </cell>
          <cell r="Z1038">
            <v>1</v>
          </cell>
          <cell r="AA1038" t="str">
            <v>Н7</v>
          </cell>
          <cell r="AB1038" t="e">
            <v>#VALUE!</v>
          </cell>
          <cell r="AD1038" t="str">
            <v/>
          </cell>
          <cell r="AE1038">
            <v>1</v>
          </cell>
          <cell r="AF1038" t="str">
            <v>Н7</v>
          </cell>
          <cell r="AG1038" t="e">
            <v>#VALUE!</v>
          </cell>
          <cell r="AI1038" t="str">
            <v/>
          </cell>
          <cell r="AJ1038">
            <v>1</v>
          </cell>
          <cell r="AK1038" t="str">
            <v>Н7</v>
          </cell>
          <cell r="AL1038" t="e">
            <v>#VALUE!</v>
          </cell>
          <cell r="AO1038">
            <v>1</v>
          </cell>
        </row>
        <row r="1039">
          <cell r="A1039" t="str">
            <v>4314/065</v>
          </cell>
          <cell r="B1039">
            <v>1113</v>
          </cell>
          <cell r="C1039" t="str">
            <v>Доп.офис №4314/065</v>
          </cell>
          <cell r="D1039" t="str">
            <v>П3:Дополнительный офис - универсальный филиал</v>
          </cell>
          <cell r="E1039" t="str">
            <v>431860</v>
          </cell>
          <cell r="F1039" t="str">
            <v>Республика Мордовия</v>
          </cell>
          <cell r="G1039" t="str">
            <v>г.Ардатов, переулок Льва Толстого, 27а</v>
          </cell>
          <cell r="H1039" t="str">
            <v>(83431)32150</v>
          </cell>
          <cell r="I1039" t="str">
            <v>Шмелева Лидия Александровна</v>
          </cell>
          <cell r="K1039">
            <v>9.5</v>
          </cell>
          <cell r="L1039" t="str">
            <v>Н5:город (не являющийся центром субъекта РФ) с населением до 50 тыс. чел.</v>
          </cell>
          <cell r="M1039" t="str">
            <v>12345</v>
          </cell>
          <cell r="N1039" t="str">
            <v>08:30 17:00|08:30 17:00|08:30 17:00|08:30 17:00|08:30 16:00</v>
          </cell>
          <cell r="O1039" t="str">
            <v/>
          </cell>
          <cell r="P1039">
            <v>8</v>
          </cell>
          <cell r="Q1039" t="str">
            <v>Н5</v>
          </cell>
          <cell r="R1039" t="e">
            <v>#VALUE!</v>
          </cell>
          <cell r="T1039" t="str">
            <v/>
          </cell>
          <cell r="U1039">
            <v>8</v>
          </cell>
          <cell r="V1039" t="str">
            <v>Н5</v>
          </cell>
          <cell r="W1039" t="e">
            <v>#VALUE!</v>
          </cell>
          <cell r="Y1039" t="str">
            <v/>
          </cell>
          <cell r="Z1039">
            <v>8</v>
          </cell>
          <cell r="AA1039" t="str">
            <v>Н5</v>
          </cell>
          <cell r="AB1039" t="e">
            <v>#VALUE!</v>
          </cell>
          <cell r="AD1039" t="str">
            <v/>
          </cell>
          <cell r="AE1039">
            <v>8</v>
          </cell>
          <cell r="AF1039" t="str">
            <v>Н5</v>
          </cell>
          <cell r="AG1039" t="e">
            <v>#VALUE!</v>
          </cell>
          <cell r="AI1039" t="str">
            <v/>
          </cell>
          <cell r="AJ1039">
            <v>8</v>
          </cell>
          <cell r="AK1039" t="str">
            <v>Н5</v>
          </cell>
          <cell r="AL1039" t="e">
            <v>#VALUE!</v>
          </cell>
          <cell r="AO1039">
            <v>8</v>
          </cell>
        </row>
        <row r="1040">
          <cell r="A1040" t="str">
            <v>4314/066</v>
          </cell>
          <cell r="B1040">
            <v>1114</v>
          </cell>
          <cell r="C1040" t="str">
            <v>Опер.касса №4314/066</v>
          </cell>
          <cell r="D1040" t="str">
            <v>П6:Операционная касса вне кассового узла</v>
          </cell>
          <cell r="E1040" t="str">
            <v>431874</v>
          </cell>
          <cell r="F1040" t="str">
            <v>Республика Мордовия</v>
          </cell>
          <cell r="G1040" t="str">
            <v>с.Силино, ул.Садовая, 10</v>
          </cell>
          <cell r="H1040" t="str">
            <v>(83431)29286</v>
          </cell>
          <cell r="I1040" t="str">
            <v>Долотова Людмила Алексеевна</v>
          </cell>
          <cell r="K1040">
            <v>0.5</v>
          </cell>
          <cell r="L1040" t="str">
            <v>Н7:сельский населенный пункт</v>
          </cell>
          <cell r="M1040" t="str">
            <v>135</v>
          </cell>
          <cell r="N1040" t="str">
            <v>08:30 16:00(13:00 14:00)|08:30 16:00(13:00 14:00)|08:30 14:00</v>
          </cell>
          <cell r="O1040" t="str">
            <v/>
          </cell>
          <cell r="P1040">
            <v>1</v>
          </cell>
          <cell r="Q1040" t="str">
            <v>Н7</v>
          </cell>
          <cell r="R1040" t="e">
            <v>#VALUE!</v>
          </cell>
          <cell r="T1040" t="str">
            <v/>
          </cell>
          <cell r="U1040">
            <v>1</v>
          </cell>
          <cell r="V1040" t="str">
            <v>Н7</v>
          </cell>
          <cell r="W1040" t="e">
            <v>#VALUE!</v>
          </cell>
          <cell r="Y1040" t="str">
            <v/>
          </cell>
          <cell r="Z1040">
            <v>1</v>
          </cell>
          <cell r="AA1040" t="str">
            <v>Н7</v>
          </cell>
          <cell r="AB1040" t="e">
            <v>#VALUE!</v>
          </cell>
          <cell r="AD1040" t="str">
            <v/>
          </cell>
          <cell r="AE1040">
            <v>1</v>
          </cell>
          <cell r="AF1040" t="str">
            <v>Н7</v>
          </cell>
          <cell r="AG1040" t="e">
            <v>#VALUE!</v>
          </cell>
          <cell r="AI1040" t="str">
            <v/>
          </cell>
          <cell r="AJ1040">
            <v>1</v>
          </cell>
          <cell r="AK1040" t="str">
            <v>Н7</v>
          </cell>
          <cell r="AL1040" t="e">
            <v>#VALUE!</v>
          </cell>
          <cell r="AO1040">
            <v>1</v>
          </cell>
        </row>
        <row r="1041">
          <cell r="A1041" t="str">
            <v>4314/067</v>
          </cell>
          <cell r="B1041">
            <v>1115</v>
          </cell>
          <cell r="C1041" t="str">
            <v>Опер.касса №4314/067</v>
          </cell>
          <cell r="D1041" t="str">
            <v>П6:Операционная касса вне кассового узла</v>
          </cell>
          <cell r="E1041" t="str">
            <v>431851</v>
          </cell>
          <cell r="F1041" t="str">
            <v>Республика Мордовия</v>
          </cell>
          <cell r="G1041" t="str">
            <v>с.Кученяево, ул.Володарского, 1</v>
          </cell>
          <cell r="H1041" t="str">
            <v>(83431)28326</v>
          </cell>
          <cell r="I1041" t="str">
            <v>Ботенкова Ольга Павловна</v>
          </cell>
          <cell r="K1041">
            <v>0.5</v>
          </cell>
          <cell r="L1041" t="str">
            <v>Н7:сельский населенный пункт</v>
          </cell>
          <cell r="M1041" t="str">
            <v>245</v>
          </cell>
          <cell r="N1041" t="str">
            <v>08:30 16:00(13:00 14:00)|08:30 16:00(13:00 14:00)|08:30 14:00</v>
          </cell>
          <cell r="O1041" t="str">
            <v/>
          </cell>
          <cell r="P1041">
            <v>1</v>
          </cell>
          <cell r="Q1041" t="str">
            <v>Н7</v>
          </cell>
          <cell r="R1041" t="e">
            <v>#VALUE!</v>
          </cell>
          <cell r="T1041" t="str">
            <v/>
          </cell>
          <cell r="U1041">
            <v>1</v>
          </cell>
          <cell r="V1041" t="str">
            <v>Н7</v>
          </cell>
          <cell r="W1041" t="e">
            <v>#VALUE!</v>
          </cell>
          <cell r="Y1041" t="str">
            <v/>
          </cell>
          <cell r="Z1041">
            <v>1</v>
          </cell>
          <cell r="AA1041" t="str">
            <v>Н7</v>
          </cell>
          <cell r="AB1041" t="e">
            <v>#VALUE!</v>
          </cell>
          <cell r="AD1041" t="str">
            <v/>
          </cell>
          <cell r="AE1041">
            <v>1</v>
          </cell>
          <cell r="AF1041" t="str">
            <v>Н7</v>
          </cell>
          <cell r="AG1041" t="e">
            <v>#VALUE!</v>
          </cell>
          <cell r="AI1041" t="str">
            <v/>
          </cell>
          <cell r="AJ1041">
            <v>1</v>
          </cell>
          <cell r="AK1041" t="str">
            <v>Н7</v>
          </cell>
          <cell r="AL1041" t="e">
            <v>#VALUE!</v>
          </cell>
          <cell r="AO1041">
            <v>1</v>
          </cell>
        </row>
        <row r="1042">
          <cell r="A1042" t="str">
            <v>4314/068</v>
          </cell>
          <cell r="B1042">
            <v>1116</v>
          </cell>
          <cell r="C1042" t="str">
            <v>Опер.касса №4314/068</v>
          </cell>
          <cell r="D1042" t="str">
            <v>П6:Операционная касса вне кассового узла</v>
          </cell>
          <cell r="E1042" t="str">
            <v>431870</v>
          </cell>
          <cell r="F1042" t="str">
            <v>Республика Мордовия</v>
          </cell>
          <cell r="G1042" t="str">
            <v>п.Октябрьский, ул.Юбилейная, 2/32</v>
          </cell>
          <cell r="H1042" t="str">
            <v>(83431)25707</v>
          </cell>
          <cell r="I1042" t="str">
            <v>Маркина Наталья Алексеевна</v>
          </cell>
          <cell r="K1042">
            <v>0.5</v>
          </cell>
          <cell r="L1042" t="str">
            <v>Н7:сельский населенный пункт</v>
          </cell>
          <cell r="M1042" t="str">
            <v>135</v>
          </cell>
          <cell r="N1042" t="str">
            <v>08:30 16:00(13:00 14:00)|08:30 16:00(13:00 14:00)|08:30 14:00</v>
          </cell>
          <cell r="O1042" t="str">
            <v/>
          </cell>
          <cell r="P1042">
            <v>1</v>
          </cell>
          <cell r="Q1042" t="str">
            <v>Н7</v>
          </cell>
          <cell r="R1042" t="e">
            <v>#VALUE!</v>
          </cell>
          <cell r="T1042" t="str">
            <v/>
          </cell>
          <cell r="U1042">
            <v>1</v>
          </cell>
          <cell r="V1042" t="str">
            <v>Н7</v>
          </cell>
          <cell r="W1042" t="e">
            <v>#VALUE!</v>
          </cell>
          <cell r="Y1042" t="str">
            <v/>
          </cell>
          <cell r="Z1042">
            <v>1</v>
          </cell>
          <cell r="AA1042" t="str">
            <v>Н7</v>
          </cell>
          <cell r="AB1042" t="e">
            <v>#VALUE!</v>
          </cell>
          <cell r="AD1042" t="str">
            <v/>
          </cell>
          <cell r="AE1042">
            <v>1</v>
          </cell>
          <cell r="AF1042" t="str">
            <v>Н7</v>
          </cell>
          <cell r="AG1042" t="e">
            <v>#VALUE!</v>
          </cell>
          <cell r="AI1042" t="str">
            <v/>
          </cell>
          <cell r="AJ1042">
            <v>1</v>
          </cell>
          <cell r="AK1042" t="str">
            <v>Н7</v>
          </cell>
          <cell r="AL1042" t="e">
            <v>#VALUE!</v>
          </cell>
          <cell r="AO1042">
            <v>1</v>
          </cell>
        </row>
        <row r="1043">
          <cell r="A1043" t="str">
            <v>4314/069</v>
          </cell>
          <cell r="B1043">
            <v>1117</v>
          </cell>
          <cell r="C1043" t="str">
            <v>Опер.касса №4314/069</v>
          </cell>
          <cell r="D1043" t="str">
            <v>П6:Операционная касса вне кассового узла</v>
          </cell>
          <cell r="E1043" t="str">
            <v>431850</v>
          </cell>
          <cell r="F1043" t="str">
            <v>Республика Мордовия</v>
          </cell>
          <cell r="G1043" t="str">
            <v>п.станция Ардатов, ул.Центральная, 10</v>
          </cell>
          <cell r="H1043" t="str">
            <v>(83431)27530</v>
          </cell>
          <cell r="I1043" t="str">
            <v>Гаврилова Ольга Валентиновна</v>
          </cell>
          <cell r="K1043">
            <v>0.75</v>
          </cell>
          <cell r="L1043" t="str">
            <v>Н7:сельский населенный пункт</v>
          </cell>
          <cell r="M1043" t="str">
            <v>1235</v>
          </cell>
          <cell r="N1043" t="str">
            <v>08:30 17:00(13:00 14:00)|08:30 17:00(13:00 14:00)|08:30 17:00(13:00 14:00)|08:30 14:00</v>
          </cell>
          <cell r="O1043" t="str">
            <v/>
          </cell>
          <cell r="P1043">
            <v>1</v>
          </cell>
          <cell r="Q1043" t="str">
            <v>Н7</v>
          </cell>
          <cell r="R1043" t="e">
            <v>#VALUE!</v>
          </cell>
          <cell r="T1043" t="str">
            <v/>
          </cell>
          <cell r="U1043">
            <v>1</v>
          </cell>
          <cell r="V1043" t="str">
            <v>Н7</v>
          </cell>
          <cell r="W1043" t="e">
            <v>#VALUE!</v>
          </cell>
          <cell r="Y1043" t="str">
            <v/>
          </cell>
          <cell r="Z1043">
            <v>1</v>
          </cell>
          <cell r="AA1043" t="str">
            <v>Н7</v>
          </cell>
          <cell r="AB1043" t="e">
            <v>#VALUE!</v>
          </cell>
          <cell r="AD1043" t="str">
            <v/>
          </cell>
          <cell r="AE1043">
            <v>1</v>
          </cell>
          <cell r="AF1043" t="str">
            <v>Н7</v>
          </cell>
          <cell r="AG1043" t="e">
            <v>#VALUE!</v>
          </cell>
          <cell r="AI1043" t="str">
            <v/>
          </cell>
          <cell r="AJ1043">
            <v>1</v>
          </cell>
          <cell r="AK1043" t="str">
            <v>Н7</v>
          </cell>
          <cell r="AL1043" t="e">
            <v>#VALUE!</v>
          </cell>
          <cell r="AO1043">
            <v>1</v>
          </cell>
        </row>
        <row r="1044">
          <cell r="A1044" t="str">
            <v>4314/070</v>
          </cell>
          <cell r="B1044">
            <v>1118</v>
          </cell>
          <cell r="C1044" t="str">
            <v>Опер.касса №4314/070</v>
          </cell>
          <cell r="D1044" t="str">
            <v>П6:Операционная касса вне кассового узла</v>
          </cell>
          <cell r="E1044" t="str">
            <v>431876</v>
          </cell>
          <cell r="F1044" t="str">
            <v>Республика Мордовия</v>
          </cell>
          <cell r="G1044" t="str">
            <v>с.Солдатское, ул.Центральная, 58/2</v>
          </cell>
          <cell r="H1044" t="str">
            <v>(83431)25425</v>
          </cell>
          <cell r="I1044" t="str">
            <v>Митина Нина Викторовна</v>
          </cell>
          <cell r="K1044">
            <v>0.5</v>
          </cell>
          <cell r="L1044" t="str">
            <v>Н7:сельский населенный пункт</v>
          </cell>
          <cell r="M1044" t="str">
            <v>135</v>
          </cell>
          <cell r="N1044" t="str">
            <v>08:30 16:00(13:00 14:00)|08:30 16:00(13:00 14:00)|08:30 14:00</v>
          </cell>
          <cell r="O1044" t="str">
            <v/>
          </cell>
          <cell r="P1044">
            <v>1</v>
          </cell>
          <cell r="Q1044" t="str">
            <v>Н7</v>
          </cell>
          <cell r="R1044" t="e">
            <v>#VALUE!</v>
          </cell>
          <cell r="T1044" t="str">
            <v/>
          </cell>
          <cell r="U1044">
            <v>1</v>
          </cell>
          <cell r="V1044" t="str">
            <v>Н7</v>
          </cell>
          <cell r="W1044" t="e">
            <v>#VALUE!</v>
          </cell>
          <cell r="Y1044" t="str">
            <v/>
          </cell>
          <cell r="Z1044">
            <v>1</v>
          </cell>
          <cell r="AA1044" t="str">
            <v>Н7</v>
          </cell>
          <cell r="AB1044" t="e">
            <v>#VALUE!</v>
          </cell>
          <cell r="AD1044" t="str">
            <v/>
          </cell>
          <cell r="AE1044">
            <v>1</v>
          </cell>
          <cell r="AF1044" t="str">
            <v>Н7</v>
          </cell>
          <cell r="AG1044" t="e">
            <v>#VALUE!</v>
          </cell>
          <cell r="AI1044" t="str">
            <v/>
          </cell>
          <cell r="AJ1044">
            <v>1</v>
          </cell>
          <cell r="AK1044" t="str">
            <v>Н7</v>
          </cell>
          <cell r="AL1044" t="e">
            <v>#VALUE!</v>
          </cell>
          <cell r="AO1044">
            <v>1</v>
          </cell>
        </row>
        <row r="1045">
          <cell r="A1045" t="str">
            <v>4314/071</v>
          </cell>
          <cell r="B1045">
            <v>1119</v>
          </cell>
          <cell r="C1045" t="str">
            <v>Опер.касса №4314/071</v>
          </cell>
          <cell r="D1045" t="str">
            <v>П6:Операционная касса вне кассового узла</v>
          </cell>
          <cell r="E1045" t="str">
            <v>431852</v>
          </cell>
          <cell r="F1045" t="str">
            <v>Республика Мордовия</v>
          </cell>
          <cell r="G1045" t="str">
            <v>с.Чукалы, ул.Полевая, 1а</v>
          </cell>
          <cell r="H1045" t="str">
            <v>(83431)24443</v>
          </cell>
          <cell r="I1045" t="str">
            <v>Кузьмина Ирина Михайловна</v>
          </cell>
          <cell r="K1045">
            <v>0.5</v>
          </cell>
          <cell r="L1045" t="str">
            <v>Н7:сельский населенный пункт</v>
          </cell>
          <cell r="M1045" t="str">
            <v>135</v>
          </cell>
          <cell r="N1045" t="str">
            <v>08:30 16:00(13:00 14:00)|08:30 16:00(13:00 14:00)|08:30 14:00</v>
          </cell>
          <cell r="O1045" t="str">
            <v/>
          </cell>
          <cell r="P1045">
            <v>1</v>
          </cell>
          <cell r="Q1045" t="str">
            <v>Н7</v>
          </cell>
          <cell r="R1045" t="e">
            <v>#VALUE!</v>
          </cell>
          <cell r="T1045" t="str">
            <v/>
          </cell>
          <cell r="U1045">
            <v>1</v>
          </cell>
          <cell r="V1045" t="str">
            <v>Н7</v>
          </cell>
          <cell r="W1045" t="e">
            <v>#VALUE!</v>
          </cell>
          <cell r="Y1045" t="str">
            <v/>
          </cell>
          <cell r="Z1045">
            <v>1</v>
          </cell>
          <cell r="AA1045" t="str">
            <v>Н7</v>
          </cell>
          <cell r="AB1045" t="e">
            <v>#VALUE!</v>
          </cell>
          <cell r="AD1045" t="str">
            <v/>
          </cell>
          <cell r="AE1045">
            <v>1</v>
          </cell>
          <cell r="AF1045" t="str">
            <v>Н7</v>
          </cell>
          <cell r="AG1045" t="e">
            <v>#VALUE!</v>
          </cell>
          <cell r="AI1045" t="str">
            <v/>
          </cell>
          <cell r="AJ1045">
            <v>1</v>
          </cell>
          <cell r="AK1045" t="str">
            <v>Н7</v>
          </cell>
          <cell r="AL1045" t="e">
            <v>#VALUE!</v>
          </cell>
          <cell r="AO1045">
            <v>1</v>
          </cell>
        </row>
        <row r="1046">
          <cell r="A1046" t="str">
            <v>4314/072</v>
          </cell>
          <cell r="B1046">
            <v>1120</v>
          </cell>
          <cell r="C1046" t="str">
            <v>Опер.касса №4314/072</v>
          </cell>
          <cell r="D1046" t="str">
            <v>П6:Операционная касса вне кассового узла</v>
          </cell>
          <cell r="E1046" t="str">
            <v>431861</v>
          </cell>
          <cell r="F1046" t="str">
            <v>Республика Мордовия</v>
          </cell>
          <cell r="G1046" t="str">
            <v>с.Редкодубье, ул.Гагарина, 66</v>
          </cell>
          <cell r="H1046" t="str">
            <v>(83431)26237</v>
          </cell>
          <cell r="I1046" t="str">
            <v>Меркулова Надежда Григорьевна</v>
          </cell>
          <cell r="K1046">
            <v>0.5</v>
          </cell>
          <cell r="L1046" t="str">
            <v>Н7:сельский населенный пункт</v>
          </cell>
          <cell r="M1046" t="str">
            <v>245</v>
          </cell>
          <cell r="N1046" t="str">
            <v>08:30 16:00(13:00 14:00)|08:30 16:00(13:00 14:00)|08:30 14:00</v>
          </cell>
          <cell r="O1046" t="str">
            <v/>
          </cell>
          <cell r="P1046">
            <v>1</v>
          </cell>
          <cell r="Q1046" t="str">
            <v>Н7</v>
          </cell>
          <cell r="R1046" t="e">
            <v>#VALUE!</v>
          </cell>
          <cell r="T1046" t="str">
            <v/>
          </cell>
          <cell r="U1046">
            <v>1</v>
          </cell>
          <cell r="V1046" t="str">
            <v>Н7</v>
          </cell>
          <cell r="W1046" t="e">
            <v>#VALUE!</v>
          </cell>
          <cell r="Y1046" t="str">
            <v/>
          </cell>
          <cell r="Z1046">
            <v>1</v>
          </cell>
          <cell r="AA1046" t="str">
            <v>Н7</v>
          </cell>
          <cell r="AB1046" t="e">
            <v>#VALUE!</v>
          </cell>
          <cell r="AD1046" t="str">
            <v/>
          </cell>
          <cell r="AE1046">
            <v>1</v>
          </cell>
          <cell r="AF1046" t="str">
            <v>Н7</v>
          </cell>
          <cell r="AG1046" t="e">
            <v>#VALUE!</v>
          </cell>
          <cell r="AI1046" t="str">
            <v/>
          </cell>
          <cell r="AJ1046">
            <v>1</v>
          </cell>
          <cell r="AK1046" t="str">
            <v>Н7</v>
          </cell>
          <cell r="AL1046" t="e">
            <v>#VALUE!</v>
          </cell>
          <cell r="AO1046">
            <v>1</v>
          </cell>
        </row>
        <row r="1047">
          <cell r="A1047" t="str">
            <v>4314/073</v>
          </cell>
          <cell r="B1047">
            <v>1121</v>
          </cell>
          <cell r="C1047" t="str">
            <v>Опер.касса №4314/073</v>
          </cell>
          <cell r="D1047" t="str">
            <v>П6:Операционная касса вне кассового узла</v>
          </cell>
          <cell r="E1047" t="str">
            <v>431864</v>
          </cell>
          <cell r="F1047" t="str">
            <v>Республика Мордовия</v>
          </cell>
          <cell r="G1047" t="str">
            <v>с.Каласево, ул.Овражная, 21</v>
          </cell>
          <cell r="H1047" t="str">
            <v>(83431)25633</v>
          </cell>
          <cell r="I1047" t="str">
            <v>Баюшкина Лариса Ивановна</v>
          </cell>
          <cell r="K1047">
            <v>0.5</v>
          </cell>
          <cell r="L1047" t="str">
            <v>Н7:сельский населенный пункт</v>
          </cell>
          <cell r="M1047" t="str">
            <v>245</v>
          </cell>
          <cell r="N1047" t="str">
            <v>08:30 16:00(13:00 14:00)|08:30 16:00(13:00 14:00)|08:30 14:00</v>
          </cell>
          <cell r="O1047" t="str">
            <v/>
          </cell>
          <cell r="P1047">
            <v>1</v>
          </cell>
          <cell r="Q1047" t="str">
            <v>Н7</v>
          </cell>
          <cell r="R1047" t="e">
            <v>#VALUE!</v>
          </cell>
          <cell r="T1047" t="str">
            <v/>
          </cell>
          <cell r="U1047">
            <v>1</v>
          </cell>
          <cell r="V1047" t="str">
            <v>Н7</v>
          </cell>
          <cell r="W1047" t="e">
            <v>#VALUE!</v>
          </cell>
          <cell r="Y1047" t="str">
            <v/>
          </cell>
          <cell r="Z1047">
            <v>1</v>
          </cell>
          <cell r="AA1047" t="str">
            <v>Н7</v>
          </cell>
          <cell r="AB1047" t="e">
            <v>#VALUE!</v>
          </cell>
          <cell r="AD1047" t="str">
            <v/>
          </cell>
          <cell r="AE1047">
            <v>1</v>
          </cell>
          <cell r="AF1047" t="str">
            <v>Н7</v>
          </cell>
          <cell r="AG1047" t="e">
            <v>#VALUE!</v>
          </cell>
          <cell r="AI1047" t="str">
            <v/>
          </cell>
          <cell r="AJ1047">
            <v>1</v>
          </cell>
          <cell r="AK1047" t="str">
            <v>Н7</v>
          </cell>
          <cell r="AL1047" t="e">
            <v>#VALUE!</v>
          </cell>
          <cell r="AO1047">
            <v>1</v>
          </cell>
        </row>
        <row r="1048">
          <cell r="A1048" t="str">
            <v>4314/074</v>
          </cell>
          <cell r="B1048">
            <v>1122</v>
          </cell>
          <cell r="C1048" t="str">
            <v>Доп.офис №4314/074</v>
          </cell>
          <cell r="D1048" t="str">
            <v>П5:Дополнительный офис - специализированный филиал, обслуживающий физических лиц</v>
          </cell>
          <cell r="E1048" t="str">
            <v>431890</v>
          </cell>
          <cell r="F1048" t="str">
            <v>Республика Мордовия</v>
          </cell>
          <cell r="G1048" t="str">
            <v>пгт.Тургенево, ул.Молодежная, 2</v>
          </cell>
          <cell r="H1048" t="str">
            <v>(83431)21270</v>
          </cell>
          <cell r="I1048" t="str">
            <v>Карпова Наталья Николаевна</v>
          </cell>
          <cell r="K1048">
            <v>3</v>
          </cell>
          <cell r="L1048" t="str">
            <v>Н6:городской населенный пункт (поселек городского типа, рабочий поселок)</v>
          </cell>
          <cell r="M1048" t="str">
            <v>23456</v>
          </cell>
          <cell r="N1048" t="str">
            <v>08:30 17:00(13:00 14:00)|08:30 17:00(13:00 14:00)|08:30 17:00(13:00 14:00)|08:30 17:00(13:00 14:00)|08:30 16:00(13:00 14:00)</v>
          </cell>
          <cell r="O1048" t="str">
            <v/>
          </cell>
          <cell r="P1048">
            <v>2</v>
          </cell>
          <cell r="Q1048" t="str">
            <v>Н6</v>
          </cell>
          <cell r="R1048" t="e">
            <v>#VALUE!</v>
          </cell>
          <cell r="T1048" t="str">
            <v/>
          </cell>
          <cell r="U1048">
            <v>2</v>
          </cell>
          <cell r="V1048" t="str">
            <v>Н6</v>
          </cell>
          <cell r="W1048" t="e">
            <v>#VALUE!</v>
          </cell>
          <cell r="Y1048" t="str">
            <v/>
          </cell>
          <cell r="Z1048">
            <v>2</v>
          </cell>
          <cell r="AA1048" t="str">
            <v>Н6</v>
          </cell>
          <cell r="AB1048" t="e">
            <v>#VALUE!</v>
          </cell>
          <cell r="AD1048" t="str">
            <v/>
          </cell>
          <cell r="AE1048">
            <v>2</v>
          </cell>
          <cell r="AF1048" t="str">
            <v>Н6</v>
          </cell>
          <cell r="AG1048" t="e">
            <v>#VALUE!</v>
          </cell>
          <cell r="AI1048" t="str">
            <v/>
          </cell>
          <cell r="AJ1048">
            <v>2</v>
          </cell>
          <cell r="AK1048" t="str">
            <v>Н6</v>
          </cell>
          <cell r="AL1048" t="e">
            <v>#VALUE!</v>
          </cell>
          <cell r="AO1048">
            <v>2</v>
          </cell>
        </row>
        <row r="1049">
          <cell r="A1049" t="str">
            <v>4314/08</v>
          </cell>
          <cell r="B1049">
            <v>1123</v>
          </cell>
          <cell r="C1049" t="str">
            <v>Опер.касса №4314/08</v>
          </cell>
          <cell r="D1049" t="str">
            <v>П6:Операционная касса вне кассового узла</v>
          </cell>
          <cell r="E1049" t="str">
            <v>431708</v>
          </cell>
          <cell r="F1049" t="str">
            <v>Республика Мордовия</v>
          </cell>
          <cell r="G1049" t="str">
            <v>с.Пичеуры, ул.Луначарского, 17</v>
          </cell>
          <cell r="H1049" t="str">
            <v>(83437)27142</v>
          </cell>
          <cell r="I1049" t="str">
            <v>Сивова Татьяна Николаевна</v>
          </cell>
          <cell r="K1049">
            <v>0.75</v>
          </cell>
          <cell r="L1049" t="str">
            <v>Н7:сельский населенный пункт</v>
          </cell>
          <cell r="M1049" t="str">
            <v>1235</v>
          </cell>
          <cell r="N1049" t="str">
            <v>08:30 17:00(13:00 14:00)|08:30 17:00(13:00 14:00)|08:30 17:00(13:00 14:00)|08:30 14:00</v>
          </cell>
          <cell r="O1049" t="str">
            <v/>
          </cell>
          <cell r="P1049">
            <v>1</v>
          </cell>
          <cell r="Q1049" t="str">
            <v>Н7</v>
          </cell>
          <cell r="R1049" t="e">
            <v>#VALUE!</v>
          </cell>
          <cell r="T1049" t="str">
            <v/>
          </cell>
          <cell r="U1049">
            <v>1</v>
          </cell>
          <cell r="V1049" t="str">
            <v>Н7</v>
          </cell>
          <cell r="W1049" t="e">
            <v>#VALUE!</v>
          </cell>
          <cell r="Y1049" t="str">
            <v/>
          </cell>
          <cell r="Z1049">
            <v>1</v>
          </cell>
          <cell r="AA1049" t="str">
            <v>Н7</v>
          </cell>
          <cell r="AB1049" t="e">
            <v>#VALUE!</v>
          </cell>
          <cell r="AD1049" t="str">
            <v/>
          </cell>
          <cell r="AE1049">
            <v>1</v>
          </cell>
          <cell r="AF1049" t="str">
            <v>Н7</v>
          </cell>
          <cell r="AG1049" t="e">
            <v>#VALUE!</v>
          </cell>
          <cell r="AI1049" t="str">
            <v/>
          </cell>
          <cell r="AJ1049">
            <v>1</v>
          </cell>
          <cell r="AK1049" t="str">
            <v>Н7</v>
          </cell>
          <cell r="AL1049" t="e">
            <v>#VALUE!</v>
          </cell>
          <cell r="AO1049">
            <v>1</v>
          </cell>
        </row>
        <row r="1050">
          <cell r="A1050" t="str">
            <v>8589</v>
          </cell>
          <cell r="B1050">
            <v>1124</v>
          </cell>
          <cell r="C1050" t="str">
            <v>Мордовское отделение №8589</v>
          </cell>
          <cell r="D1050" t="str">
            <v>П2:Отделение Сбербанка России</v>
          </cell>
          <cell r="E1050" t="str">
            <v>430033</v>
          </cell>
          <cell r="F1050" t="str">
            <v>Республика Мордовия</v>
          </cell>
          <cell r="G1050" t="str">
            <v>г.Саранск, проспект 70 лет Октября, 86</v>
          </cell>
          <cell r="H1050" t="str">
            <v>(8342)291200</v>
          </cell>
          <cell r="I1050" t="str">
            <v>Быстров Валерий Петрович</v>
          </cell>
          <cell r="J1050" t="str">
            <v>Ермакова Наталья Алексеевна</v>
          </cell>
          <cell r="K1050">
            <v>515.25</v>
          </cell>
          <cell r="L1050" t="str">
            <v>Н1:город - центр субъекта Российской Федерации</v>
          </cell>
          <cell r="M1050" t="str">
            <v>12345</v>
          </cell>
          <cell r="N1050" t="str">
            <v>09:00 19:00|09:00 19:00|09:00 19:00|09:00 19:00|09:00 19:00</v>
          </cell>
          <cell r="O1050" t="str">
            <v/>
          </cell>
          <cell r="P1050">
            <v>15</v>
          </cell>
          <cell r="Q1050" t="str">
            <v>Н1</v>
          </cell>
          <cell r="R1050" t="e">
            <v>#VALUE!</v>
          </cell>
          <cell r="T1050" t="str">
            <v/>
          </cell>
          <cell r="U1050">
            <v>15</v>
          </cell>
          <cell r="V1050" t="str">
            <v>Н1</v>
          </cell>
          <cell r="W1050" t="e">
            <v>#VALUE!</v>
          </cell>
          <cell r="Y1050" t="str">
            <v/>
          </cell>
          <cell r="Z1050">
            <v>15</v>
          </cell>
          <cell r="AA1050" t="str">
            <v>Н1</v>
          </cell>
          <cell r="AB1050" t="e">
            <v>#VALUE!</v>
          </cell>
          <cell r="AD1050" t="str">
            <v/>
          </cell>
          <cell r="AE1050">
            <v>15</v>
          </cell>
          <cell r="AF1050" t="str">
            <v>Н1</v>
          </cell>
          <cell r="AG1050" t="e">
            <v>#VALUE!</v>
          </cell>
          <cell r="AI1050" t="str">
            <v/>
          </cell>
          <cell r="AJ1050">
            <v>15</v>
          </cell>
          <cell r="AK1050" t="str">
            <v>Н1</v>
          </cell>
          <cell r="AL1050" t="e">
            <v>#VALUE!</v>
          </cell>
          <cell r="AO1050">
            <v>15</v>
          </cell>
        </row>
        <row r="1051">
          <cell r="A1051" t="str">
            <v>8589/01</v>
          </cell>
          <cell r="B1051">
            <v>1125</v>
          </cell>
          <cell r="C1051" t="str">
            <v>Доп.офис №8589/01</v>
          </cell>
          <cell r="D1051" t="str">
            <v>П3:Дополнительный офис - универсальный филиал</v>
          </cell>
          <cell r="E1051" t="str">
            <v>431540</v>
          </cell>
          <cell r="F1051" t="str">
            <v>Республика Мордовия</v>
          </cell>
          <cell r="G1051" t="str">
            <v>с.Старое Шайгово, ул.Ленина, 7</v>
          </cell>
          <cell r="H1051" t="str">
            <v>(83432)21140</v>
          </cell>
          <cell r="I1051" t="str">
            <v>Кирдяшова Мария Николаевна</v>
          </cell>
          <cell r="K1051">
            <v>10.25</v>
          </cell>
          <cell r="L1051" t="str">
            <v>Н7:сельский населенный пункт</v>
          </cell>
          <cell r="M1051" t="str">
            <v>12345</v>
          </cell>
          <cell r="N1051" t="str">
            <v>08:30 16:30(13:00 14:00)|08:30 16:30(13:00 14:00)|08:30 16:30(13:00 14:00)|08:30 16:30(13:00 14:00)|08:30 16:30(13:00 14:00)</v>
          </cell>
          <cell r="O1051" t="str">
            <v/>
          </cell>
          <cell r="P1051">
            <v>8</v>
          </cell>
          <cell r="Q1051" t="str">
            <v>Н7</v>
          </cell>
          <cell r="R1051" t="e">
            <v>#VALUE!</v>
          </cell>
          <cell r="T1051" t="str">
            <v/>
          </cell>
          <cell r="U1051">
            <v>8</v>
          </cell>
          <cell r="V1051" t="str">
            <v>Н7</v>
          </cell>
          <cell r="W1051" t="e">
            <v>#VALUE!</v>
          </cell>
          <cell r="Y1051" t="str">
            <v/>
          </cell>
          <cell r="Z1051">
            <v>8</v>
          </cell>
          <cell r="AA1051" t="str">
            <v>Н7</v>
          </cell>
          <cell r="AB1051" t="e">
            <v>#VALUE!</v>
          </cell>
          <cell r="AD1051" t="str">
            <v/>
          </cell>
          <cell r="AE1051">
            <v>8</v>
          </cell>
          <cell r="AF1051" t="str">
            <v>Н7</v>
          </cell>
          <cell r="AG1051" t="e">
            <v>#VALUE!</v>
          </cell>
          <cell r="AI1051" t="str">
            <v/>
          </cell>
          <cell r="AJ1051">
            <v>8</v>
          </cell>
          <cell r="AK1051" t="str">
            <v>Н7</v>
          </cell>
          <cell r="AL1051" t="e">
            <v>#VALUE!</v>
          </cell>
          <cell r="AO1051">
            <v>8</v>
          </cell>
        </row>
        <row r="1052">
          <cell r="A1052" t="str">
            <v>8589/010</v>
          </cell>
          <cell r="B1052">
            <v>1126</v>
          </cell>
          <cell r="C1052" t="str">
            <v>Опер.касса №8589/010</v>
          </cell>
          <cell r="D1052" t="str">
            <v>П6:Операционная касса вне кассового узла</v>
          </cell>
          <cell r="E1052" t="str">
            <v>431562</v>
          </cell>
          <cell r="F1052" t="str">
            <v>Республика Мордовия</v>
          </cell>
          <cell r="G1052" t="str">
            <v>с.Старая Федоровка, ул.Молодежная, 29</v>
          </cell>
          <cell r="H1052" t="str">
            <v>(83432)24555</v>
          </cell>
          <cell r="I1052" t="str">
            <v>Казнова Светлана Анатольевна</v>
          </cell>
          <cell r="K1052">
            <v>0.5</v>
          </cell>
          <cell r="L1052" t="str">
            <v>Н7:сельский населенный пункт</v>
          </cell>
          <cell r="M1052" t="str">
            <v>135</v>
          </cell>
          <cell r="N1052" t="str">
            <v>09:00 16:00(13:00 14:00)|09:00 16:00(13:00 14:00)|09:00 16:00(13:00 14:00)</v>
          </cell>
          <cell r="O1052" t="str">
            <v/>
          </cell>
          <cell r="P1052">
            <v>1</v>
          </cell>
          <cell r="Q1052" t="str">
            <v>Н7</v>
          </cell>
          <cell r="R1052" t="e">
            <v>#VALUE!</v>
          </cell>
          <cell r="T1052" t="str">
            <v/>
          </cell>
          <cell r="U1052">
            <v>1</v>
          </cell>
          <cell r="V1052" t="str">
            <v>Н7</v>
          </cell>
          <cell r="W1052" t="e">
            <v>#VALUE!</v>
          </cell>
          <cell r="Y1052" t="str">
            <v/>
          </cell>
          <cell r="Z1052">
            <v>1</v>
          </cell>
          <cell r="AA1052" t="str">
            <v>Н7</v>
          </cell>
          <cell r="AB1052" t="e">
            <v>#VALUE!</v>
          </cell>
          <cell r="AD1052" t="str">
            <v/>
          </cell>
          <cell r="AE1052">
            <v>1</v>
          </cell>
          <cell r="AF1052" t="str">
            <v>Н7</v>
          </cell>
          <cell r="AG1052" t="e">
            <v>#VALUE!</v>
          </cell>
          <cell r="AI1052" t="str">
            <v/>
          </cell>
          <cell r="AJ1052">
            <v>1</v>
          </cell>
          <cell r="AK1052" t="str">
            <v>Н7</v>
          </cell>
          <cell r="AL1052" t="e">
            <v>#VALUE!</v>
          </cell>
          <cell r="AO1052">
            <v>1</v>
          </cell>
        </row>
        <row r="1053">
          <cell r="A1053" t="str">
            <v>8589/0100</v>
          </cell>
          <cell r="B1053">
            <v>1050</v>
          </cell>
          <cell r="C1053" t="str">
            <v>Доп.офис №8589/0100</v>
          </cell>
          <cell r="D1053" t="str">
            <v>П3:Дополнительный офис - универсальный филиал</v>
          </cell>
          <cell r="E1053" t="str">
            <v>431430</v>
          </cell>
          <cell r="F1053" t="str">
            <v>Республика Мордовия</v>
          </cell>
          <cell r="G1053" t="str">
            <v>г.Инсар, ул.Московская, 91Б</v>
          </cell>
          <cell r="H1053" t="str">
            <v>(83449)21990</v>
          </cell>
          <cell r="I1053" t="str">
            <v>Кац Лидия Александровна</v>
          </cell>
          <cell r="K1053">
            <v>10.25</v>
          </cell>
          <cell r="L1053" t="str">
            <v>Н5:город (не являющийся центром субъекта РФ) с населением до 50 тыс. чел.</v>
          </cell>
          <cell r="M1053" t="str">
            <v>123456</v>
          </cell>
          <cell r="N1053" t="str">
            <v>08:30 18:00|08:30 18:00|08:30 18:00|08:30 18:00|08:30 18:00|08:30 16:00(13:00 14:00)</v>
          </cell>
          <cell r="O1053" t="str">
            <v/>
          </cell>
          <cell r="P1053" t="str">
            <v>Доп.офис №4303/064</v>
          </cell>
          <cell r="Q1053" t="str">
            <v>Н5</v>
          </cell>
          <cell r="R1053" t="str">
            <v>4303/064</v>
          </cell>
          <cell r="T1053" t="str">
            <v/>
          </cell>
          <cell r="U1053" t="str">
            <v>Доп.офис №4303/064</v>
          </cell>
          <cell r="V1053" t="str">
            <v>Н5</v>
          </cell>
          <cell r="W1053" t="str">
            <v>4303/064</v>
          </cell>
          <cell r="Y1053" t="str">
            <v/>
          </cell>
          <cell r="Z1053" t="str">
            <v>Доп.офис №4303/064</v>
          </cell>
          <cell r="AA1053" t="str">
            <v>Н5</v>
          </cell>
          <cell r="AB1053" t="str">
            <v>4303/064</v>
          </cell>
          <cell r="AD1053" t="str">
            <v/>
          </cell>
          <cell r="AE1053" t="str">
            <v>Доп.офис №4303/064</v>
          </cell>
          <cell r="AF1053" t="str">
            <v>Н5</v>
          </cell>
          <cell r="AG1053" t="str">
            <v>4303/064</v>
          </cell>
          <cell r="AI1053" t="str">
            <v>Доп.офис №4303/064</v>
          </cell>
          <cell r="AJ1053" t="str">
            <v>Доп.офис №4303/064</v>
          </cell>
          <cell r="AK1053" t="str">
            <v>Н5</v>
          </cell>
          <cell r="AL1053" t="str">
            <v>4303/064</v>
          </cell>
          <cell r="AO1053">
            <v>8</v>
          </cell>
        </row>
        <row r="1054">
          <cell r="A1054" t="str">
            <v>8589/0101</v>
          </cell>
          <cell r="B1054">
            <v>1051</v>
          </cell>
          <cell r="C1054" t="str">
            <v>Опер.касса №8589/0101</v>
          </cell>
          <cell r="D1054" t="str">
            <v>П6:Операционная касса вне кассового узла</v>
          </cell>
          <cell r="E1054" t="str">
            <v>431405</v>
          </cell>
          <cell r="F1054" t="str">
            <v>Республика Мордовия</v>
          </cell>
          <cell r="G1054" t="str">
            <v>с.Сиалеевская Пятина, ул.Советская, 73</v>
          </cell>
          <cell r="H1054" t="str">
            <v>(83449)24387</v>
          </cell>
          <cell r="I1054" t="str">
            <v>Кривошеева Ольга Александровна</v>
          </cell>
          <cell r="K1054">
            <v>0.75</v>
          </cell>
          <cell r="L1054" t="str">
            <v>Н7:сельский населенный пункт</v>
          </cell>
          <cell r="M1054" t="str">
            <v>2345</v>
          </cell>
          <cell r="N1054" t="str">
            <v>09:00 17:30(13:00 14:00)|09:00 17:30(13:00 14:00)|09:00 17:30(13:00 14:00)|09:00 15:30(13:00 14:00)</v>
          </cell>
          <cell r="O1054" t="str">
            <v/>
          </cell>
          <cell r="P1054" t="str">
            <v>Опер.касса №4303/065</v>
          </cell>
          <cell r="Q1054" t="str">
            <v>Н7</v>
          </cell>
          <cell r="R1054" t="str">
            <v>4303/065</v>
          </cell>
          <cell r="T1054" t="str">
            <v/>
          </cell>
          <cell r="U1054" t="str">
            <v>Опер.касса №4303/065</v>
          </cell>
          <cell r="V1054" t="str">
            <v>Н7</v>
          </cell>
          <cell r="W1054" t="str">
            <v>4303/065</v>
          </cell>
          <cell r="Y1054" t="str">
            <v/>
          </cell>
          <cell r="Z1054" t="str">
            <v>Опер.касса №4303/065</v>
          </cell>
          <cell r="AA1054" t="str">
            <v>Н7</v>
          </cell>
          <cell r="AB1054" t="str">
            <v>4303/065</v>
          </cell>
          <cell r="AD1054" t="str">
            <v/>
          </cell>
          <cell r="AE1054" t="str">
            <v>Опер.касса №4303/065</v>
          </cell>
          <cell r="AF1054" t="str">
            <v>Н7</v>
          </cell>
          <cell r="AG1054" t="str">
            <v>4303/065</v>
          </cell>
          <cell r="AI1054" t="str">
            <v>Опер.касса №4303/065</v>
          </cell>
          <cell r="AJ1054" t="str">
            <v>Опер.касса №4303/065</v>
          </cell>
          <cell r="AK1054" t="str">
            <v>Н7</v>
          </cell>
          <cell r="AL1054" t="str">
            <v>4303/065</v>
          </cell>
          <cell r="AO1054">
            <v>1</v>
          </cell>
        </row>
        <row r="1055">
          <cell r="A1055" t="str">
            <v>8589/0102</v>
          </cell>
          <cell r="B1055">
            <v>1052</v>
          </cell>
          <cell r="C1055" t="str">
            <v>Опер.касса №8589/0102</v>
          </cell>
          <cell r="D1055" t="str">
            <v>П6:Операционная касса вне кассового узла</v>
          </cell>
          <cell r="E1055" t="str">
            <v>431433</v>
          </cell>
          <cell r="F1055" t="str">
            <v>Республика Мордовия</v>
          </cell>
          <cell r="G1055" t="str">
            <v>с.Шадымо-Рыскино, ул.Бибишева, 5</v>
          </cell>
          <cell r="H1055" t="str">
            <v>(83449)24130</v>
          </cell>
          <cell r="I1055" t="str">
            <v>Ацапкина Зинаида Григорьевна</v>
          </cell>
          <cell r="K1055">
            <v>0.5</v>
          </cell>
          <cell r="L1055" t="str">
            <v>Н7:сельский населенный пункт</v>
          </cell>
          <cell r="M1055" t="str">
            <v>235</v>
          </cell>
          <cell r="N1055" t="str">
            <v>09:00 16:30(13:00 14:00)|09:00 16:30(13:00 14:00)|09:00 15:30(13:00 14:00)</v>
          </cell>
          <cell r="O1055" t="str">
            <v/>
          </cell>
          <cell r="P1055" t="str">
            <v>Опер.касса №4303/066</v>
          </cell>
          <cell r="Q1055" t="str">
            <v>Н7</v>
          </cell>
          <cell r="R1055" t="str">
            <v>4303/066</v>
          </cell>
          <cell r="T1055" t="str">
            <v/>
          </cell>
          <cell r="U1055" t="str">
            <v>Опер.касса №4303/066</v>
          </cell>
          <cell r="V1055" t="str">
            <v>Н7</v>
          </cell>
          <cell r="W1055" t="str">
            <v>4303/066</v>
          </cell>
          <cell r="Y1055" t="str">
            <v/>
          </cell>
          <cell r="Z1055" t="str">
            <v>Опер.касса №4303/066</v>
          </cell>
          <cell r="AA1055" t="str">
            <v>Н7</v>
          </cell>
          <cell r="AB1055" t="str">
            <v>4303/066</v>
          </cell>
          <cell r="AD1055" t="str">
            <v/>
          </cell>
          <cell r="AE1055" t="str">
            <v>Опер.касса №4303/066</v>
          </cell>
          <cell r="AF1055" t="str">
            <v>Н7</v>
          </cell>
          <cell r="AG1055" t="str">
            <v>4303/066</v>
          </cell>
          <cell r="AI1055" t="str">
            <v>Опер.касса №4303/066</v>
          </cell>
          <cell r="AJ1055" t="str">
            <v>Опер.касса №4303/066</v>
          </cell>
          <cell r="AK1055" t="str">
            <v>Н7</v>
          </cell>
          <cell r="AL1055" t="str">
            <v>4303/066</v>
          </cell>
          <cell r="AO1055">
            <v>1</v>
          </cell>
        </row>
        <row r="1056">
          <cell r="A1056" t="str">
            <v>8589/0103</v>
          </cell>
          <cell r="B1056">
            <v>1053</v>
          </cell>
          <cell r="C1056" t="str">
            <v>Опер.касса №8589/0103</v>
          </cell>
          <cell r="D1056" t="str">
            <v>П6:Операционная касса вне кассового узла</v>
          </cell>
          <cell r="E1056" t="str">
            <v>431415</v>
          </cell>
          <cell r="F1056" t="str">
            <v>Республика Мордовия</v>
          </cell>
          <cell r="G1056" t="str">
            <v>с.Кочетовка, ул.Молодежная, 12б</v>
          </cell>
          <cell r="H1056" t="str">
            <v>(83449)25659</v>
          </cell>
          <cell r="I1056" t="str">
            <v>Борисова Ольга Сергеевна</v>
          </cell>
          <cell r="K1056">
            <v>0.5</v>
          </cell>
          <cell r="L1056" t="str">
            <v>Н7:сельский населенный пункт</v>
          </cell>
          <cell r="M1056" t="str">
            <v>235</v>
          </cell>
          <cell r="N1056" t="str">
            <v>09:00 16:30(13:00 14:00)|09:00 16:30(13:00 14:00)|09:00 15:30(13:00 14:00)</v>
          </cell>
          <cell r="O1056" t="str">
            <v/>
          </cell>
          <cell r="P1056" t="str">
            <v>Опер.касса №4303/067</v>
          </cell>
          <cell r="Q1056" t="str">
            <v>Н7</v>
          </cell>
          <cell r="R1056" t="str">
            <v>4303/067</v>
          </cell>
          <cell r="T1056" t="str">
            <v/>
          </cell>
          <cell r="U1056" t="str">
            <v>Опер.касса №4303/067</v>
          </cell>
          <cell r="V1056" t="str">
            <v>Н7</v>
          </cell>
          <cell r="W1056" t="str">
            <v>4303/067</v>
          </cell>
          <cell r="Y1056" t="str">
            <v/>
          </cell>
          <cell r="Z1056" t="str">
            <v>Опер.касса №4303/067</v>
          </cell>
          <cell r="AA1056" t="str">
            <v>Н7</v>
          </cell>
          <cell r="AB1056" t="str">
            <v>4303/067</v>
          </cell>
          <cell r="AD1056" t="str">
            <v/>
          </cell>
          <cell r="AE1056" t="str">
            <v>Опер.касса №4303/067</v>
          </cell>
          <cell r="AF1056" t="str">
            <v>Н7</v>
          </cell>
          <cell r="AG1056" t="str">
            <v>4303/067</v>
          </cell>
          <cell r="AI1056" t="str">
            <v>Опер.касса №4303/067</v>
          </cell>
          <cell r="AJ1056" t="str">
            <v>Опер.касса №4303/067</v>
          </cell>
          <cell r="AK1056" t="str">
            <v>Н7</v>
          </cell>
          <cell r="AL1056" t="str">
            <v>4303/067</v>
          </cell>
          <cell r="AO1056">
            <v>1</v>
          </cell>
        </row>
        <row r="1057">
          <cell r="A1057" t="str">
            <v>8589/0104</v>
          </cell>
          <cell r="B1057">
            <v>1054</v>
          </cell>
          <cell r="C1057" t="str">
            <v>Опер.касса №8589/0104</v>
          </cell>
          <cell r="D1057" t="str">
            <v>П6:Операционная касса вне кассового узла</v>
          </cell>
          <cell r="E1057" t="str">
            <v>431418</v>
          </cell>
          <cell r="F1057" t="str">
            <v>Республика Мордовия</v>
          </cell>
          <cell r="G1057" t="str">
            <v>с.Лухменский Майдан, ул.Фролова, 2</v>
          </cell>
          <cell r="H1057" t="str">
            <v>(83449)26064</v>
          </cell>
          <cell r="I1057" t="str">
            <v>Ахраменкова Надежда Владимировна</v>
          </cell>
          <cell r="K1057">
            <v>0.25</v>
          </cell>
          <cell r="L1057" t="str">
            <v>Н7:сельский населенный пункт</v>
          </cell>
          <cell r="M1057" t="str">
            <v>25</v>
          </cell>
          <cell r="N1057" t="str">
            <v>09:00 13:30|09:00 13:30</v>
          </cell>
          <cell r="O1057" t="str">
            <v/>
          </cell>
          <cell r="P1057" t="str">
            <v>Опер.касса №4303/068</v>
          </cell>
          <cell r="Q1057" t="str">
            <v>Н7</v>
          </cell>
          <cell r="R1057" t="str">
            <v>4303/068</v>
          </cell>
          <cell r="T1057" t="str">
            <v/>
          </cell>
          <cell r="U1057" t="str">
            <v>Опер.касса №4303/068</v>
          </cell>
          <cell r="V1057" t="str">
            <v>Н7</v>
          </cell>
          <cell r="W1057" t="str">
            <v>4303/068</v>
          </cell>
          <cell r="Y1057" t="str">
            <v/>
          </cell>
          <cell r="Z1057" t="str">
            <v>Опер.касса №4303/068</v>
          </cell>
          <cell r="AA1057" t="str">
            <v>Н7</v>
          </cell>
          <cell r="AB1057" t="str">
            <v>4303/068</v>
          </cell>
          <cell r="AD1057" t="str">
            <v/>
          </cell>
          <cell r="AE1057" t="str">
            <v>Опер.касса №4303/068</v>
          </cell>
          <cell r="AF1057" t="str">
            <v>Н7</v>
          </cell>
          <cell r="AG1057" t="str">
            <v>4303/068</v>
          </cell>
          <cell r="AI1057" t="str">
            <v>Опер.касса №4303/068</v>
          </cell>
          <cell r="AJ1057" t="str">
            <v>Опер.касса №4303/068</v>
          </cell>
          <cell r="AK1057" t="str">
            <v>Н7</v>
          </cell>
          <cell r="AL1057" t="str">
            <v>4303/068</v>
          </cell>
          <cell r="AO1057">
            <v>1</v>
          </cell>
        </row>
        <row r="1058">
          <cell r="A1058" t="str">
            <v>8589/0105</v>
          </cell>
          <cell r="B1058">
            <v>1055</v>
          </cell>
          <cell r="C1058" t="str">
            <v>Опер.касса №8589/0105</v>
          </cell>
          <cell r="D1058" t="str">
            <v>П6:Операционная касса вне кассового узла</v>
          </cell>
          <cell r="E1058" t="str">
            <v>431437</v>
          </cell>
          <cell r="F1058" t="str">
            <v>Республика Мордовия</v>
          </cell>
          <cell r="G1058" t="str">
            <v>с.Старые Верхиссы, ул.Советская, 34</v>
          </cell>
          <cell r="H1058" t="str">
            <v>(83449)27618</v>
          </cell>
          <cell r="I1058" t="str">
            <v>Фадеева Ирина Васильевна</v>
          </cell>
          <cell r="K1058">
            <v>0.5</v>
          </cell>
          <cell r="L1058" t="str">
            <v>Н7:сельский населенный пункт</v>
          </cell>
          <cell r="M1058" t="str">
            <v>245</v>
          </cell>
          <cell r="N1058" t="str">
            <v>09:00 16:30(13:00 14:00)|09:00 16:30(13:00 14:00)|09:00 15:30(13:00 14:00)</v>
          </cell>
          <cell r="O1058" t="str">
            <v/>
          </cell>
          <cell r="P1058" t="str">
            <v>Опер.касса №4303/069</v>
          </cell>
          <cell r="Q1058" t="str">
            <v>Н7</v>
          </cell>
          <cell r="R1058" t="str">
            <v>4303/069</v>
          </cell>
          <cell r="T1058" t="str">
            <v/>
          </cell>
          <cell r="U1058" t="str">
            <v>Опер.касса №4303/069</v>
          </cell>
          <cell r="V1058" t="str">
            <v>Н7</v>
          </cell>
          <cell r="W1058" t="str">
            <v>4303/069</v>
          </cell>
          <cell r="Y1058" t="str">
            <v/>
          </cell>
          <cell r="Z1058" t="str">
            <v>Опер.касса №4303/069</v>
          </cell>
          <cell r="AA1058" t="str">
            <v>Н7</v>
          </cell>
          <cell r="AB1058" t="str">
            <v>4303/069</v>
          </cell>
          <cell r="AD1058" t="str">
            <v/>
          </cell>
          <cell r="AE1058" t="str">
            <v>Опер.касса №4303/069</v>
          </cell>
          <cell r="AF1058" t="str">
            <v>Н7</v>
          </cell>
          <cell r="AG1058" t="str">
            <v>4303/069</v>
          </cell>
          <cell r="AI1058" t="str">
            <v>Опер.касса №4303/069</v>
          </cell>
          <cell r="AJ1058" t="str">
            <v>Опер.касса №4303/069</v>
          </cell>
          <cell r="AK1058" t="str">
            <v>Н7</v>
          </cell>
          <cell r="AL1058" t="str">
            <v>4303/069</v>
          </cell>
          <cell r="AO1058">
            <v>1</v>
          </cell>
        </row>
        <row r="1059">
          <cell r="A1059" t="str">
            <v>8589/0106</v>
          </cell>
          <cell r="B1059">
            <v>1056</v>
          </cell>
          <cell r="C1059" t="str">
            <v>Опер.касса №8589/0106</v>
          </cell>
          <cell r="D1059" t="str">
            <v>П6:Операционная касса вне кассового узла</v>
          </cell>
          <cell r="E1059" t="str">
            <v>431913</v>
          </cell>
          <cell r="F1059" t="str">
            <v>Республика Мордовия</v>
          </cell>
          <cell r="G1059" t="str">
            <v>с.Пушкино, ул.Московская, 2</v>
          </cell>
          <cell r="H1059" t="str">
            <v>(83448)26342</v>
          </cell>
          <cell r="I1059" t="str">
            <v>Жесткова Надежда Васильевна</v>
          </cell>
          <cell r="K1059">
            <v>0.25</v>
          </cell>
          <cell r="L1059" t="str">
            <v>Н7:сельский населенный пункт</v>
          </cell>
          <cell r="M1059" t="str">
            <v>13</v>
          </cell>
          <cell r="N1059" t="str">
            <v>09:00 13:30|09:00 13:30</v>
          </cell>
          <cell r="O1059" t="str">
            <v/>
          </cell>
          <cell r="P1059" t="str">
            <v>Опер.касса №4303/070</v>
          </cell>
          <cell r="Q1059" t="str">
            <v>Н7</v>
          </cell>
          <cell r="R1059" t="str">
            <v>4303/070</v>
          </cell>
          <cell r="T1059" t="str">
            <v/>
          </cell>
          <cell r="U1059" t="str">
            <v>Опер.касса №4303/070</v>
          </cell>
          <cell r="V1059" t="str">
            <v>Н7</v>
          </cell>
          <cell r="W1059" t="str">
            <v>4303/070</v>
          </cell>
          <cell r="Y1059" t="str">
            <v/>
          </cell>
          <cell r="Z1059" t="str">
            <v>Опер.касса №4303/070</v>
          </cell>
          <cell r="AA1059" t="str">
            <v>Н7</v>
          </cell>
          <cell r="AB1059" t="str">
            <v>4303/070</v>
          </cell>
          <cell r="AD1059" t="str">
            <v/>
          </cell>
          <cell r="AE1059" t="str">
            <v>Опер.касса №4303/070</v>
          </cell>
          <cell r="AF1059" t="str">
            <v>Н7</v>
          </cell>
          <cell r="AG1059" t="str">
            <v>4303/070</v>
          </cell>
          <cell r="AI1059" t="str">
            <v>Опер.касса №4303/070</v>
          </cell>
          <cell r="AJ1059" t="str">
            <v>Опер.касса №4303/070</v>
          </cell>
          <cell r="AK1059" t="str">
            <v>Н7</v>
          </cell>
          <cell r="AL1059" t="str">
            <v>4303/070</v>
          </cell>
          <cell r="AO1059">
            <v>1</v>
          </cell>
        </row>
        <row r="1060">
          <cell r="A1060" t="str">
            <v>8589/0107</v>
          </cell>
          <cell r="B1060">
            <v>1057</v>
          </cell>
          <cell r="C1060" t="str">
            <v>Опер.касса №8589/0107</v>
          </cell>
          <cell r="D1060" t="str">
            <v>П6:Операционная касса вне кассового узла</v>
          </cell>
          <cell r="E1060" t="str">
            <v>431912</v>
          </cell>
          <cell r="F1060" t="str">
            <v>Республика Мордовия</v>
          </cell>
          <cell r="G1060" t="str">
            <v>с.Большая Поляна, ул.Ленина, 9</v>
          </cell>
          <cell r="H1060" t="str">
            <v>(83448)26238</v>
          </cell>
          <cell r="I1060" t="str">
            <v>Еналеева Файля Фяритовна</v>
          </cell>
          <cell r="K1060">
            <v>0.5</v>
          </cell>
          <cell r="L1060" t="str">
            <v>Н7:сельский населенный пункт</v>
          </cell>
          <cell r="M1060" t="str">
            <v>135</v>
          </cell>
          <cell r="N1060" t="str">
            <v>09:00 16:30(13:00 14:00)|09:00 16:30(13:00 14:00)|09:00 15:30(13:00 14:00)</v>
          </cell>
          <cell r="O1060" t="str">
            <v/>
          </cell>
          <cell r="P1060" t="str">
            <v>Опер.касса №4303/071</v>
          </cell>
          <cell r="Q1060" t="str">
            <v>Н7</v>
          </cell>
          <cell r="R1060" t="str">
            <v>4303/071</v>
          </cell>
          <cell r="T1060" t="str">
            <v/>
          </cell>
          <cell r="U1060" t="str">
            <v>Опер.касса №4303/071</v>
          </cell>
          <cell r="V1060" t="str">
            <v>Н7</v>
          </cell>
          <cell r="W1060" t="str">
            <v>4303/071</v>
          </cell>
          <cell r="Y1060" t="str">
            <v/>
          </cell>
          <cell r="Z1060" t="str">
            <v>Опер.касса №4303/071</v>
          </cell>
          <cell r="AA1060" t="str">
            <v>Н7</v>
          </cell>
          <cell r="AB1060" t="str">
            <v>4303/071</v>
          </cell>
          <cell r="AD1060" t="str">
            <v/>
          </cell>
          <cell r="AE1060" t="str">
            <v>Опер.касса №4303/071</v>
          </cell>
          <cell r="AF1060" t="str">
            <v>Н7</v>
          </cell>
          <cell r="AG1060" t="str">
            <v>4303/071</v>
          </cell>
          <cell r="AI1060" t="str">
            <v>Опер.касса №4303/071</v>
          </cell>
          <cell r="AJ1060" t="str">
            <v>Опер.касса №4303/071</v>
          </cell>
          <cell r="AK1060" t="str">
            <v>Н7</v>
          </cell>
          <cell r="AL1060" t="str">
            <v>4303/071</v>
          </cell>
          <cell r="AO1060">
            <v>1</v>
          </cell>
        </row>
        <row r="1061">
          <cell r="A1061" t="str">
            <v>8589/0108</v>
          </cell>
          <cell r="B1061">
            <v>1058</v>
          </cell>
          <cell r="C1061" t="str">
            <v>Опер.касса №8589/0108</v>
          </cell>
          <cell r="D1061" t="str">
            <v>П6:Операционная касса вне кассового узла</v>
          </cell>
          <cell r="E1061" t="str">
            <v>431910</v>
          </cell>
          <cell r="F1061" t="str">
            <v>Республика Мордовия</v>
          </cell>
          <cell r="G1061" t="str">
            <v>с.Адашево, ул.Ленина, 5</v>
          </cell>
          <cell r="H1061" t="str">
            <v>(83448)26043</v>
          </cell>
          <cell r="I1061" t="str">
            <v>Илюшкина Ольга Васильевна</v>
          </cell>
          <cell r="K1061">
            <v>0.5</v>
          </cell>
          <cell r="L1061" t="str">
            <v>Н7:сельский населенный пункт</v>
          </cell>
          <cell r="M1061" t="str">
            <v>135</v>
          </cell>
          <cell r="N1061" t="str">
            <v>09:00 16:30(13:00 14:00)|09:00 16:30(13:00 14:00)|09:00 15:30(13:00 14:00)</v>
          </cell>
          <cell r="O1061" t="str">
            <v/>
          </cell>
          <cell r="P1061" t="str">
            <v>Опер.касса №4303/072</v>
          </cell>
          <cell r="Q1061" t="str">
            <v>Н7</v>
          </cell>
          <cell r="R1061" t="str">
            <v>4303/072</v>
          </cell>
          <cell r="T1061" t="str">
            <v/>
          </cell>
          <cell r="U1061" t="str">
            <v>Опер.касса №4303/072</v>
          </cell>
          <cell r="V1061" t="str">
            <v>Н7</v>
          </cell>
          <cell r="W1061" t="str">
            <v>4303/072</v>
          </cell>
          <cell r="Y1061" t="str">
            <v/>
          </cell>
          <cell r="Z1061" t="str">
            <v>Опер.касса №4303/072</v>
          </cell>
          <cell r="AA1061" t="str">
            <v>Н7</v>
          </cell>
          <cell r="AB1061" t="str">
            <v>4303/072</v>
          </cell>
          <cell r="AD1061" t="str">
            <v/>
          </cell>
          <cell r="AE1061" t="str">
            <v>Опер.касса №4303/072</v>
          </cell>
          <cell r="AF1061" t="str">
            <v>Н7</v>
          </cell>
          <cell r="AG1061" t="str">
            <v>4303/072</v>
          </cell>
          <cell r="AI1061" t="str">
            <v>Опер.касса №4303/072</v>
          </cell>
          <cell r="AJ1061" t="str">
            <v>Опер.касса №4303/072</v>
          </cell>
          <cell r="AK1061" t="str">
            <v>Н7</v>
          </cell>
          <cell r="AL1061" t="str">
            <v>4303/072</v>
          </cell>
          <cell r="AO1061">
            <v>1</v>
          </cell>
        </row>
        <row r="1062">
          <cell r="A1062" t="str">
            <v>8589/0109</v>
          </cell>
          <cell r="B1062">
            <v>1059</v>
          </cell>
          <cell r="C1062" t="str">
            <v>Доп.офис №8589/0109</v>
          </cell>
          <cell r="D1062" t="str">
            <v>П3:Дополнительный офис - универсальный филиал</v>
          </cell>
          <cell r="E1062" t="str">
            <v>431900</v>
          </cell>
          <cell r="F1062" t="str">
            <v>Республика Мордовия</v>
          </cell>
          <cell r="G1062" t="str">
            <v>пгт.Кадошкино, ул.Крупской, 1</v>
          </cell>
          <cell r="H1062" t="str">
            <v>(83448)23284</v>
          </cell>
          <cell r="I1062" t="str">
            <v>Рожнова Людмила Васильевна</v>
          </cell>
          <cell r="K1062">
            <v>7</v>
          </cell>
          <cell r="L1062" t="str">
            <v>Н6:городской населенный пункт (поселек городского типа, рабочий поселок)</v>
          </cell>
          <cell r="M1062" t="str">
            <v>12345</v>
          </cell>
          <cell r="N1062" t="str">
            <v>08:30 16:30(13:00 14:00)|08:30 16:30(13:00 14:00)|08:30 16:30(13:00 14:00)|08:30 16:30(13:00 14:00)|08:30 15:30(13:00 14:00)</v>
          </cell>
          <cell r="O1062" t="str">
            <v/>
          </cell>
          <cell r="P1062" t="str">
            <v>Доп.офис №4303/073</v>
          </cell>
          <cell r="Q1062" t="str">
            <v>Н6</v>
          </cell>
          <cell r="R1062" t="str">
            <v>4303/073</v>
          </cell>
          <cell r="T1062" t="str">
            <v/>
          </cell>
          <cell r="U1062" t="str">
            <v>Доп.офис №4303/073</v>
          </cell>
          <cell r="V1062" t="str">
            <v>Н6</v>
          </cell>
          <cell r="W1062" t="str">
            <v>4303/073</v>
          </cell>
          <cell r="Y1062" t="str">
            <v/>
          </cell>
          <cell r="Z1062" t="str">
            <v>Доп.офис №4303/073</v>
          </cell>
          <cell r="AA1062" t="str">
            <v>Н6</v>
          </cell>
          <cell r="AB1062" t="str">
            <v>4303/073</v>
          </cell>
          <cell r="AD1062" t="str">
            <v/>
          </cell>
          <cell r="AE1062" t="str">
            <v>Доп.офис №4303/073</v>
          </cell>
          <cell r="AF1062" t="str">
            <v>Н6</v>
          </cell>
          <cell r="AG1062" t="str">
            <v>4303/073</v>
          </cell>
          <cell r="AI1062" t="str">
            <v>Доп.офис №4303/073</v>
          </cell>
          <cell r="AJ1062" t="str">
            <v>Доп.офис №4303/073</v>
          </cell>
          <cell r="AK1062" t="str">
            <v>Н6</v>
          </cell>
          <cell r="AL1062" t="str">
            <v>4303/073</v>
          </cell>
          <cell r="AO1062">
            <v>6</v>
          </cell>
        </row>
        <row r="1063">
          <cell r="A1063" t="str">
            <v>8589/011</v>
          </cell>
          <cell r="B1063">
            <v>1127</v>
          </cell>
          <cell r="C1063" t="str">
            <v>Доп.офис №8589/011</v>
          </cell>
          <cell r="D1063" t="str">
            <v>П3:Дополнительный офис - универсальный филиал</v>
          </cell>
          <cell r="E1063" t="str">
            <v>431510</v>
          </cell>
          <cell r="F1063" t="str">
            <v>Республика Мордовия</v>
          </cell>
          <cell r="G1063" t="str">
            <v>с.Лямбирь, ул.Ленина, 40</v>
          </cell>
          <cell r="H1063" t="str">
            <v>(83441)29074</v>
          </cell>
          <cell r="I1063" t="str">
            <v>Салимов Радик Маратович</v>
          </cell>
          <cell r="K1063">
            <v>12.25</v>
          </cell>
          <cell r="L1063" t="str">
            <v>Н7:сельский населенный пункт</v>
          </cell>
          <cell r="M1063" t="str">
            <v>123456</v>
          </cell>
          <cell r="N1063" t="str">
            <v>08:00 18:00|08:00 18:00|08:00 18:00|08:00 18:00|08:00 18:00|08:00 17:00(13:00 14:00)</v>
          </cell>
          <cell r="O1063" t="str">
            <v/>
          </cell>
          <cell r="P1063">
            <v>9</v>
          </cell>
          <cell r="Q1063" t="str">
            <v>Н7</v>
          </cell>
          <cell r="R1063" t="e">
            <v>#VALUE!</v>
          </cell>
          <cell r="T1063" t="str">
            <v/>
          </cell>
          <cell r="U1063">
            <v>9</v>
          </cell>
          <cell r="V1063" t="str">
            <v>Н7</v>
          </cell>
          <cell r="W1063" t="e">
            <v>#VALUE!</v>
          </cell>
          <cell r="Y1063" t="str">
            <v/>
          </cell>
          <cell r="Z1063">
            <v>9</v>
          </cell>
          <cell r="AA1063" t="str">
            <v>Н7</v>
          </cell>
          <cell r="AB1063" t="e">
            <v>#VALUE!</v>
          </cell>
          <cell r="AD1063" t="str">
            <v/>
          </cell>
          <cell r="AE1063">
            <v>9</v>
          </cell>
          <cell r="AF1063" t="str">
            <v>Н7</v>
          </cell>
          <cell r="AG1063" t="e">
            <v>#VALUE!</v>
          </cell>
          <cell r="AI1063" t="str">
            <v/>
          </cell>
          <cell r="AJ1063">
            <v>9</v>
          </cell>
          <cell r="AK1063" t="str">
            <v>Н7</v>
          </cell>
          <cell r="AL1063" t="e">
            <v>#VALUE!</v>
          </cell>
          <cell r="AO1063">
            <v>9</v>
          </cell>
        </row>
        <row r="1064">
          <cell r="A1064" t="str">
            <v>8589/0110</v>
          </cell>
          <cell r="B1064">
            <v>1060</v>
          </cell>
          <cell r="C1064" t="str">
            <v>Опер.касса №8589/0110</v>
          </cell>
          <cell r="D1064" t="str">
            <v>П6:Операционная касса вне кассового узла</v>
          </cell>
          <cell r="E1064" t="str">
            <v>431911</v>
          </cell>
          <cell r="F1064" t="str">
            <v>Республика Мордовия</v>
          </cell>
          <cell r="G1064" t="str">
            <v>с.Латышовка, ул.Молодежная, 12</v>
          </cell>
          <cell r="H1064" t="str">
            <v>(83448)26855</v>
          </cell>
          <cell r="I1064" t="str">
            <v>Донская Наиля Фяридовна</v>
          </cell>
          <cell r="K1064">
            <v>0.5</v>
          </cell>
          <cell r="L1064" t="str">
            <v>Н7:сельский населенный пункт</v>
          </cell>
          <cell r="M1064" t="str">
            <v>134</v>
          </cell>
          <cell r="N1064" t="str">
            <v>09:00 16:30(13:00 14:00)|09:00 16:30(13:00 14:00)|09:00 15:30(13:00 14:00)</v>
          </cell>
          <cell r="O1064" t="str">
            <v/>
          </cell>
          <cell r="P1064" t="str">
            <v>Опер.касса №4303/074</v>
          </cell>
          <cell r="Q1064" t="str">
            <v>Н7</v>
          </cell>
          <cell r="R1064" t="str">
            <v>4303/074</v>
          </cell>
          <cell r="T1064" t="str">
            <v/>
          </cell>
          <cell r="U1064" t="str">
            <v>Опер.касса №4303/074</v>
          </cell>
          <cell r="V1064" t="str">
            <v>Н7</v>
          </cell>
          <cell r="W1064" t="str">
            <v>4303/074</v>
          </cell>
          <cell r="Y1064" t="str">
            <v/>
          </cell>
          <cell r="Z1064" t="str">
            <v>Опер.касса №4303/074</v>
          </cell>
          <cell r="AA1064" t="str">
            <v>Н7</v>
          </cell>
          <cell r="AB1064" t="str">
            <v>4303/074</v>
          </cell>
          <cell r="AD1064" t="str">
            <v/>
          </cell>
          <cell r="AE1064" t="str">
            <v>Опер.касса №4303/074</v>
          </cell>
          <cell r="AF1064" t="str">
            <v>Н7</v>
          </cell>
          <cell r="AG1064" t="str">
            <v>4303/074</v>
          </cell>
          <cell r="AI1064" t="str">
            <v>Опер.касса №4303/074</v>
          </cell>
          <cell r="AJ1064" t="str">
            <v>Опер.касса №4303/074</v>
          </cell>
          <cell r="AK1064" t="str">
            <v>Н7</v>
          </cell>
          <cell r="AL1064" t="str">
            <v>4303/074</v>
          </cell>
          <cell r="AO1064">
            <v>1</v>
          </cell>
        </row>
        <row r="1065">
          <cell r="A1065" t="str">
            <v>8589/013</v>
          </cell>
          <cell r="B1065">
            <v>1128</v>
          </cell>
          <cell r="C1065" t="str">
            <v>Опер.касса №8589/013</v>
          </cell>
          <cell r="D1065" t="str">
            <v>П6:Операционная касса вне кассового узла</v>
          </cell>
          <cell r="E1065" t="str">
            <v>431513</v>
          </cell>
          <cell r="F1065" t="str">
            <v>Республика Мордовия</v>
          </cell>
          <cell r="G1065" t="str">
            <v>с.Большая Елховка, ул.Фабричная, 21</v>
          </cell>
          <cell r="H1065" t="str">
            <v>(83441)30995</v>
          </cell>
          <cell r="I1065" t="str">
            <v>Ерошкина Людмила Алексеевна</v>
          </cell>
          <cell r="K1065">
            <v>1.5</v>
          </cell>
          <cell r="L1065" t="str">
            <v>Н7:сельский населенный пункт</v>
          </cell>
          <cell r="M1065" t="str">
            <v>2356</v>
          </cell>
          <cell r="N1065" t="str">
            <v>09:00 17:00(13:00 14:00)|09:00 17:00(13:00 14:00)|09:00 17:00(13:00 14:00)|09:00 17:00(13:00 14:00)</v>
          </cell>
          <cell r="O1065" t="str">
            <v/>
          </cell>
          <cell r="P1065">
            <v>2</v>
          </cell>
          <cell r="Q1065" t="str">
            <v>Н7</v>
          </cell>
          <cell r="R1065" t="e">
            <v>#VALUE!</v>
          </cell>
          <cell r="T1065" t="str">
            <v/>
          </cell>
          <cell r="U1065">
            <v>2</v>
          </cell>
          <cell r="V1065" t="str">
            <v>Н7</v>
          </cell>
          <cell r="W1065" t="e">
            <v>#VALUE!</v>
          </cell>
          <cell r="Y1065" t="str">
            <v/>
          </cell>
          <cell r="Z1065">
            <v>2</v>
          </cell>
          <cell r="AA1065" t="str">
            <v>Н7</v>
          </cell>
          <cell r="AB1065" t="e">
            <v>#VALUE!</v>
          </cell>
          <cell r="AD1065" t="str">
            <v/>
          </cell>
          <cell r="AE1065">
            <v>2</v>
          </cell>
          <cell r="AF1065" t="str">
            <v>Н7</v>
          </cell>
          <cell r="AG1065" t="e">
            <v>#VALUE!</v>
          </cell>
          <cell r="AI1065" t="str">
            <v/>
          </cell>
          <cell r="AJ1065">
            <v>2</v>
          </cell>
          <cell r="AK1065" t="str">
            <v>Н7</v>
          </cell>
          <cell r="AL1065" t="e">
            <v>#VALUE!</v>
          </cell>
          <cell r="AO1065">
            <v>2</v>
          </cell>
        </row>
        <row r="1066">
          <cell r="A1066" t="str">
            <v>8589/014</v>
          </cell>
          <cell r="B1066">
            <v>1129</v>
          </cell>
          <cell r="C1066" t="str">
            <v>Опер.касса №8589/014</v>
          </cell>
          <cell r="D1066" t="str">
            <v>П6:Операционная касса вне кассового узла</v>
          </cell>
          <cell r="E1066" t="str">
            <v>431516</v>
          </cell>
          <cell r="F1066" t="str">
            <v>Республика Мордовия</v>
          </cell>
          <cell r="G1066" t="str">
            <v>п.Совхоз "Коммунар", ул.Школьная, 3</v>
          </cell>
          <cell r="H1066" t="str">
            <v>(83441)27194</v>
          </cell>
          <cell r="I1066" t="str">
            <v>Кочеткова Татьяна Ивановна</v>
          </cell>
          <cell r="K1066">
            <v>0.5</v>
          </cell>
          <cell r="L1066" t="str">
            <v>Н7:сельский населенный пункт</v>
          </cell>
          <cell r="M1066" t="str">
            <v>135</v>
          </cell>
          <cell r="N1066" t="str">
            <v>08:00 15:30(12:00 13:00)|08:00 15:30(12:00 13:00)|08:00 14:30(12:00 13:00)</v>
          </cell>
          <cell r="O1066" t="str">
            <v/>
          </cell>
          <cell r="P1066">
            <v>1</v>
          </cell>
          <cell r="Q1066" t="str">
            <v>Н7</v>
          </cell>
          <cell r="R1066" t="e">
            <v>#VALUE!</v>
          </cell>
          <cell r="T1066" t="str">
            <v/>
          </cell>
          <cell r="U1066">
            <v>1</v>
          </cell>
          <cell r="V1066" t="str">
            <v>Н7</v>
          </cell>
          <cell r="W1066" t="e">
            <v>#VALUE!</v>
          </cell>
          <cell r="Y1066" t="str">
            <v/>
          </cell>
          <cell r="Z1066">
            <v>1</v>
          </cell>
          <cell r="AA1066" t="str">
            <v>Н7</v>
          </cell>
          <cell r="AB1066" t="e">
            <v>#VALUE!</v>
          </cell>
          <cell r="AD1066" t="str">
            <v/>
          </cell>
          <cell r="AE1066">
            <v>1</v>
          </cell>
          <cell r="AF1066" t="str">
            <v>Н7</v>
          </cell>
          <cell r="AG1066" t="e">
            <v>#VALUE!</v>
          </cell>
          <cell r="AI1066" t="str">
            <v/>
          </cell>
          <cell r="AJ1066">
            <v>1</v>
          </cell>
          <cell r="AK1066" t="str">
            <v>Н7</v>
          </cell>
          <cell r="AL1066" t="e">
            <v>#VALUE!</v>
          </cell>
          <cell r="AO1066">
            <v>1</v>
          </cell>
        </row>
        <row r="1067">
          <cell r="A1067" t="str">
            <v>8589/017</v>
          </cell>
          <cell r="B1067">
            <v>1130</v>
          </cell>
          <cell r="C1067" t="str">
            <v>Опер.касса №8589/017</v>
          </cell>
          <cell r="D1067" t="str">
            <v>П6:Операционная касса вне кассового узла</v>
          </cell>
          <cell r="E1067" t="str">
            <v>431522</v>
          </cell>
          <cell r="F1067" t="str">
            <v>Республика Мордовия</v>
          </cell>
          <cell r="G1067" t="str">
            <v>с.Болотниково, ул.Полевая, 1а</v>
          </cell>
          <cell r="H1067" t="str">
            <v>(83441)25669</v>
          </cell>
          <cell r="I1067" t="str">
            <v>Голышева Раиса Васильевна</v>
          </cell>
          <cell r="K1067">
            <v>0.25</v>
          </cell>
          <cell r="L1067" t="str">
            <v>Н7:сельский населенный пункт</v>
          </cell>
          <cell r="M1067" t="str">
            <v>25</v>
          </cell>
          <cell r="N1067" t="str">
            <v>09:00 13:30|09:00 13:30</v>
          </cell>
          <cell r="O1067" t="str">
            <v/>
          </cell>
          <cell r="P1067">
            <v>1</v>
          </cell>
          <cell r="Q1067" t="str">
            <v>Н7</v>
          </cell>
          <cell r="R1067" t="e">
            <v>#VALUE!</v>
          </cell>
          <cell r="T1067" t="str">
            <v/>
          </cell>
          <cell r="U1067">
            <v>1</v>
          </cell>
          <cell r="V1067" t="str">
            <v>Н7</v>
          </cell>
          <cell r="W1067" t="e">
            <v>#VALUE!</v>
          </cell>
          <cell r="Y1067" t="str">
            <v/>
          </cell>
          <cell r="Z1067">
            <v>1</v>
          </cell>
          <cell r="AA1067" t="str">
            <v>Н7</v>
          </cell>
          <cell r="AB1067" t="e">
            <v>#VALUE!</v>
          </cell>
          <cell r="AD1067" t="str">
            <v/>
          </cell>
          <cell r="AE1067">
            <v>1</v>
          </cell>
          <cell r="AF1067" t="str">
            <v>Н7</v>
          </cell>
          <cell r="AG1067" t="e">
            <v>#VALUE!</v>
          </cell>
          <cell r="AI1067" t="str">
            <v/>
          </cell>
          <cell r="AJ1067">
            <v>1</v>
          </cell>
          <cell r="AK1067" t="str">
            <v>Н7</v>
          </cell>
          <cell r="AL1067" t="e">
            <v>#VALUE!</v>
          </cell>
          <cell r="AO1067">
            <v>1</v>
          </cell>
        </row>
        <row r="1068">
          <cell r="A1068" t="str">
            <v>8589/018</v>
          </cell>
          <cell r="B1068">
            <v>1131</v>
          </cell>
          <cell r="C1068" t="str">
            <v>Опер.касса №8589/018</v>
          </cell>
          <cell r="D1068" t="str">
            <v>П6:Операционная касса вне кассового узла</v>
          </cell>
          <cell r="E1068" t="str">
            <v>431524</v>
          </cell>
          <cell r="F1068" t="str">
            <v>Республика Мордовия</v>
          </cell>
          <cell r="G1068" t="str">
            <v>с.Атемар, ул.Центральная, 73</v>
          </cell>
          <cell r="H1068" t="str">
            <v>(83441)24324</v>
          </cell>
          <cell r="I1068" t="str">
            <v>Лазуткина Анастасия Константиновна</v>
          </cell>
          <cell r="K1068">
            <v>1.5</v>
          </cell>
          <cell r="L1068" t="str">
            <v>Н7:сельский населенный пункт</v>
          </cell>
          <cell r="M1068" t="str">
            <v>2356</v>
          </cell>
          <cell r="N1068" t="str">
            <v>10:00 18:00(13:00 14:00)|10:00 18:00(13:00 14:00)|10:00 18:00(13:00 14:00)|10:00 17:00(13:00 14:00)</v>
          </cell>
          <cell r="O1068" t="str">
            <v/>
          </cell>
          <cell r="P1068">
            <v>2</v>
          </cell>
          <cell r="Q1068" t="str">
            <v>Н7</v>
          </cell>
          <cell r="R1068" t="e">
            <v>#VALUE!</v>
          </cell>
          <cell r="T1068" t="str">
            <v/>
          </cell>
          <cell r="U1068">
            <v>2</v>
          </cell>
          <cell r="V1068" t="str">
            <v>Н7</v>
          </cell>
          <cell r="W1068" t="e">
            <v>#VALUE!</v>
          </cell>
          <cell r="Y1068" t="str">
            <v/>
          </cell>
          <cell r="Z1068">
            <v>2</v>
          </cell>
          <cell r="AA1068" t="str">
            <v>Н7</v>
          </cell>
          <cell r="AB1068" t="e">
            <v>#VALUE!</v>
          </cell>
          <cell r="AD1068" t="str">
            <v/>
          </cell>
          <cell r="AE1068">
            <v>2</v>
          </cell>
          <cell r="AF1068" t="str">
            <v>Н7</v>
          </cell>
          <cell r="AG1068" t="e">
            <v>#VALUE!</v>
          </cell>
          <cell r="AI1068" t="str">
            <v/>
          </cell>
          <cell r="AJ1068">
            <v>2</v>
          </cell>
          <cell r="AK1068" t="str">
            <v>Н7</v>
          </cell>
          <cell r="AL1068" t="e">
            <v>#VALUE!</v>
          </cell>
          <cell r="AO1068">
            <v>2</v>
          </cell>
        </row>
        <row r="1069">
          <cell r="A1069" t="str">
            <v>8589/019</v>
          </cell>
          <cell r="B1069">
            <v>1132</v>
          </cell>
          <cell r="C1069" t="str">
            <v>Опер.касса №8589/019</v>
          </cell>
          <cell r="D1069" t="str">
            <v>П6:Операционная касса вне кассового узла</v>
          </cell>
          <cell r="E1069" t="str">
            <v>431520</v>
          </cell>
          <cell r="F1069" t="str">
            <v>Республика Мордовия</v>
          </cell>
          <cell r="G1069" t="str">
            <v>с.Берсеневка, ул.Советская, 59а</v>
          </cell>
          <cell r="H1069" t="str">
            <v>(83441)28372</v>
          </cell>
          <cell r="I1069" t="str">
            <v>Сосикова Галина Алексеевна</v>
          </cell>
          <cell r="K1069">
            <v>0.75</v>
          </cell>
          <cell r="L1069" t="str">
            <v>Н7:сельский населенный пункт</v>
          </cell>
          <cell r="M1069" t="str">
            <v>1235</v>
          </cell>
          <cell r="N1069" t="str">
            <v>09:00 17:00(13:00 14:00)|09:00 17:00(13:00 14:00)|09:00 17:00(13:00 14:00)|09:00 17:00(13:00 14:00)</v>
          </cell>
          <cell r="O1069" t="str">
            <v/>
          </cell>
          <cell r="P1069">
            <v>1</v>
          </cell>
          <cell r="Q1069" t="str">
            <v>Н7</v>
          </cell>
          <cell r="R1069" t="e">
            <v>#VALUE!</v>
          </cell>
          <cell r="T1069" t="str">
            <v/>
          </cell>
          <cell r="U1069">
            <v>1</v>
          </cell>
          <cell r="V1069" t="str">
            <v>Н7</v>
          </cell>
          <cell r="W1069" t="e">
            <v>#VALUE!</v>
          </cell>
          <cell r="Y1069" t="str">
            <v/>
          </cell>
          <cell r="Z1069">
            <v>1</v>
          </cell>
          <cell r="AA1069" t="str">
            <v>Н7</v>
          </cell>
          <cell r="AB1069" t="e">
            <v>#VALUE!</v>
          </cell>
          <cell r="AD1069" t="str">
            <v/>
          </cell>
          <cell r="AE1069">
            <v>1</v>
          </cell>
          <cell r="AF1069" t="str">
            <v>Н7</v>
          </cell>
          <cell r="AG1069" t="e">
            <v>#VALUE!</v>
          </cell>
          <cell r="AI1069" t="str">
            <v/>
          </cell>
          <cell r="AJ1069">
            <v>1</v>
          </cell>
          <cell r="AK1069" t="str">
            <v>Н7</v>
          </cell>
          <cell r="AL1069" t="e">
            <v>#VALUE!</v>
          </cell>
          <cell r="AO1069">
            <v>1</v>
          </cell>
        </row>
        <row r="1070">
          <cell r="A1070" t="str">
            <v>8589/02</v>
          </cell>
          <cell r="B1070">
            <v>1133</v>
          </cell>
          <cell r="C1070" t="str">
            <v>Опер.касса №8589/02</v>
          </cell>
          <cell r="D1070" t="str">
            <v>П6:Операционная касса вне кассового узла</v>
          </cell>
          <cell r="E1070" t="str">
            <v>431550</v>
          </cell>
          <cell r="F1070" t="str">
            <v>Республика Мордовия</v>
          </cell>
          <cell r="G1070" t="str">
            <v>с.Новотроицкое, ул.Советская, 35</v>
          </cell>
          <cell r="H1070" t="str">
            <v>(83432)25211</v>
          </cell>
          <cell r="I1070" t="str">
            <v>Федотова Татьяна Николаевна</v>
          </cell>
          <cell r="K1070">
            <v>0.5</v>
          </cell>
          <cell r="L1070" t="str">
            <v>Н7:сельский населенный пункт</v>
          </cell>
          <cell r="M1070" t="str">
            <v>135</v>
          </cell>
          <cell r="N1070" t="str">
            <v>08:30 15:30(13:00 14:00)|08:30 15:30(13:00 14:00)|08:30 15:30(13:00 14:00)</v>
          </cell>
          <cell r="O1070" t="str">
            <v/>
          </cell>
          <cell r="P1070">
            <v>1</v>
          </cell>
          <cell r="Q1070" t="str">
            <v>Н7</v>
          </cell>
          <cell r="R1070" t="e">
            <v>#VALUE!</v>
          </cell>
          <cell r="T1070" t="str">
            <v/>
          </cell>
          <cell r="U1070">
            <v>1</v>
          </cell>
          <cell r="V1070" t="str">
            <v>Н7</v>
          </cell>
          <cell r="W1070" t="e">
            <v>#VALUE!</v>
          </cell>
          <cell r="Y1070" t="str">
            <v/>
          </cell>
          <cell r="Z1070">
            <v>1</v>
          </cell>
          <cell r="AA1070" t="str">
            <v>Н7</v>
          </cell>
          <cell r="AB1070" t="e">
            <v>#VALUE!</v>
          </cell>
          <cell r="AD1070" t="str">
            <v/>
          </cell>
          <cell r="AE1070">
            <v>1</v>
          </cell>
          <cell r="AF1070" t="str">
            <v>Н7</v>
          </cell>
          <cell r="AG1070" t="e">
            <v>#VALUE!</v>
          </cell>
          <cell r="AI1070" t="str">
            <v/>
          </cell>
          <cell r="AJ1070">
            <v>1</v>
          </cell>
          <cell r="AK1070" t="str">
            <v>Н7</v>
          </cell>
          <cell r="AL1070" t="e">
            <v>#VALUE!</v>
          </cell>
          <cell r="AO1070">
            <v>1</v>
          </cell>
        </row>
        <row r="1071">
          <cell r="A1071" t="str">
            <v>8589/022</v>
          </cell>
          <cell r="B1071">
            <v>1134</v>
          </cell>
          <cell r="C1071" t="str">
            <v>Опер.касса №8589/022</v>
          </cell>
          <cell r="D1071" t="str">
            <v>П6:Операционная касса вне кассового узла</v>
          </cell>
          <cell r="E1071" t="str">
            <v>431530</v>
          </cell>
          <cell r="F1071" t="str">
            <v>Республика Мордовия</v>
          </cell>
          <cell r="G1071" t="str">
            <v>с.Первомайск, ул.Жигули, 10</v>
          </cell>
          <cell r="H1071" t="str">
            <v>(83441)27621</v>
          </cell>
          <cell r="I1071" t="str">
            <v>Еремеева Татьяна Владимировна</v>
          </cell>
          <cell r="K1071">
            <v>0.5</v>
          </cell>
          <cell r="L1071" t="str">
            <v>Н7:сельский населенный пункт</v>
          </cell>
          <cell r="M1071" t="str">
            <v>135</v>
          </cell>
          <cell r="N1071" t="str">
            <v>08:00 15:30(12:00 13:00)|08:00 15:30(12:00 13:00)|08:00 14:30(12:00 13:00)</v>
          </cell>
          <cell r="O1071" t="str">
            <v/>
          </cell>
          <cell r="P1071">
            <v>1</v>
          </cell>
          <cell r="Q1071" t="str">
            <v>Н7</v>
          </cell>
          <cell r="R1071" t="e">
            <v>#VALUE!</v>
          </cell>
          <cell r="T1071" t="str">
            <v/>
          </cell>
          <cell r="U1071">
            <v>1</v>
          </cell>
          <cell r="V1071" t="str">
            <v>Н7</v>
          </cell>
          <cell r="W1071" t="e">
            <v>#VALUE!</v>
          </cell>
          <cell r="Y1071" t="str">
            <v/>
          </cell>
          <cell r="Z1071">
            <v>1</v>
          </cell>
          <cell r="AA1071" t="str">
            <v>Н7</v>
          </cell>
          <cell r="AB1071" t="e">
            <v>#VALUE!</v>
          </cell>
          <cell r="AD1071" t="str">
            <v/>
          </cell>
          <cell r="AE1071">
            <v>1</v>
          </cell>
          <cell r="AF1071" t="str">
            <v>Н7</v>
          </cell>
          <cell r="AG1071" t="e">
            <v>#VALUE!</v>
          </cell>
          <cell r="AI1071" t="str">
            <v/>
          </cell>
          <cell r="AJ1071">
            <v>1</v>
          </cell>
          <cell r="AK1071" t="str">
            <v>Н7</v>
          </cell>
          <cell r="AL1071" t="e">
            <v>#VALUE!</v>
          </cell>
          <cell r="AO1071">
            <v>1</v>
          </cell>
        </row>
        <row r="1072">
          <cell r="A1072" t="str">
            <v>8589/023</v>
          </cell>
          <cell r="B1072">
            <v>1135</v>
          </cell>
          <cell r="C1072" t="str">
            <v>Опер.касса №8589/023</v>
          </cell>
          <cell r="D1072" t="str">
            <v>П6:Операционная касса вне кассового узла</v>
          </cell>
          <cell r="E1072" t="str">
            <v>431518</v>
          </cell>
          <cell r="F1072" t="str">
            <v>Республика Мордовия</v>
          </cell>
          <cell r="G1072" t="str">
            <v>с.Александровка, ул.Долганова, 1</v>
          </cell>
          <cell r="H1072" t="str">
            <v>(83441)26531</v>
          </cell>
          <cell r="I1072" t="str">
            <v>Румянцева Нина Александровна</v>
          </cell>
          <cell r="K1072">
            <v>0.5</v>
          </cell>
          <cell r="L1072" t="str">
            <v>Н7:сельский населенный пункт</v>
          </cell>
          <cell r="M1072" t="str">
            <v>135</v>
          </cell>
          <cell r="N1072" t="str">
            <v>09:00 16:30(13:00 14:00)|08:00 16:30(13:00 14:00)|09:00 15:30(13:00 14:00)</v>
          </cell>
          <cell r="O1072" t="str">
            <v/>
          </cell>
          <cell r="P1072">
            <v>1</v>
          </cell>
          <cell r="Q1072" t="str">
            <v>Н7</v>
          </cell>
          <cell r="R1072" t="e">
            <v>#VALUE!</v>
          </cell>
          <cell r="T1072" t="str">
            <v/>
          </cell>
          <cell r="U1072">
            <v>1</v>
          </cell>
          <cell r="V1072" t="str">
            <v>Н7</v>
          </cell>
          <cell r="W1072" t="e">
            <v>#VALUE!</v>
          </cell>
          <cell r="Y1072" t="str">
            <v/>
          </cell>
          <cell r="Z1072">
            <v>1</v>
          </cell>
          <cell r="AA1072" t="str">
            <v>Н7</v>
          </cell>
          <cell r="AB1072" t="e">
            <v>#VALUE!</v>
          </cell>
          <cell r="AD1072" t="str">
            <v/>
          </cell>
          <cell r="AE1072">
            <v>1</v>
          </cell>
          <cell r="AF1072" t="str">
            <v>Н7</v>
          </cell>
          <cell r="AG1072" t="e">
            <v>#VALUE!</v>
          </cell>
          <cell r="AI1072" t="str">
            <v/>
          </cell>
          <cell r="AJ1072">
            <v>1</v>
          </cell>
          <cell r="AK1072" t="str">
            <v>Н7</v>
          </cell>
          <cell r="AL1072" t="e">
            <v>#VALUE!</v>
          </cell>
          <cell r="AO1072">
            <v>1</v>
          </cell>
        </row>
        <row r="1073">
          <cell r="A1073" t="str">
            <v>8589/026</v>
          </cell>
          <cell r="B1073">
            <v>1136</v>
          </cell>
          <cell r="C1073" t="str">
            <v>Доп.офис №8589/026</v>
          </cell>
          <cell r="D1073" t="str">
            <v>П3:Дополнительный офис - универсальный филиал</v>
          </cell>
          <cell r="E1073" t="str">
            <v>431580</v>
          </cell>
          <cell r="F1073" t="str">
            <v>Республика Мордовия</v>
          </cell>
          <cell r="G1073" t="str">
            <v>с.Кочкурово, ул.Советская, 10а</v>
          </cell>
          <cell r="H1073" t="str">
            <v>(83439)21452</v>
          </cell>
          <cell r="I1073" t="str">
            <v>Шведкова Марина Александровна</v>
          </cell>
          <cell r="K1073">
            <v>9.5</v>
          </cell>
          <cell r="L1073" t="str">
            <v>Н7:сельский населенный пункт</v>
          </cell>
          <cell r="M1073" t="str">
            <v>12345</v>
          </cell>
          <cell r="N1073" t="str">
            <v>08:30 16:30(13:00 14:00)|08:30 16:30(13:00 14:00)|08:30 16:30(13:00 14:00)|08:30 16:30(13:00 14:00)|08:30 16:30(13:00 14:00)</v>
          </cell>
          <cell r="O1073" t="str">
            <v/>
          </cell>
          <cell r="P1073">
            <v>7</v>
          </cell>
          <cell r="Q1073" t="str">
            <v>Н7</v>
          </cell>
          <cell r="R1073" t="e">
            <v>#VALUE!</v>
          </cell>
          <cell r="T1073" t="str">
            <v/>
          </cell>
          <cell r="U1073">
            <v>7</v>
          </cell>
          <cell r="V1073" t="str">
            <v>Н7</v>
          </cell>
          <cell r="W1073" t="e">
            <v>#VALUE!</v>
          </cell>
          <cell r="Y1073" t="str">
            <v/>
          </cell>
          <cell r="Z1073">
            <v>7</v>
          </cell>
          <cell r="AA1073" t="str">
            <v>Н7</v>
          </cell>
          <cell r="AB1073" t="e">
            <v>#VALUE!</v>
          </cell>
          <cell r="AD1073" t="str">
            <v/>
          </cell>
          <cell r="AE1073">
            <v>7</v>
          </cell>
          <cell r="AF1073" t="str">
            <v>Н7</v>
          </cell>
          <cell r="AG1073" t="e">
            <v>#VALUE!</v>
          </cell>
          <cell r="AI1073" t="str">
            <v/>
          </cell>
          <cell r="AJ1073">
            <v>7</v>
          </cell>
          <cell r="AK1073" t="str">
            <v>Н7</v>
          </cell>
          <cell r="AL1073" t="e">
            <v>#VALUE!</v>
          </cell>
          <cell r="AO1073">
            <v>7</v>
          </cell>
        </row>
        <row r="1074">
          <cell r="A1074" t="str">
            <v>8589/027</v>
          </cell>
          <cell r="B1074">
            <v>1137</v>
          </cell>
          <cell r="C1074" t="str">
            <v>Опер.касса №8589/027</v>
          </cell>
          <cell r="D1074" t="str">
            <v>П6:Операционная касса вне кассового узла</v>
          </cell>
          <cell r="E1074" t="str">
            <v>431586</v>
          </cell>
          <cell r="F1074" t="str">
            <v>Республика Мордовия</v>
          </cell>
          <cell r="G1074" t="str">
            <v>с.Сабаево, ул.Крупской, 72</v>
          </cell>
          <cell r="H1074" t="str">
            <v>(83439)29470</v>
          </cell>
          <cell r="I1074" t="str">
            <v>Чикнайкина Татьяна Владимировна</v>
          </cell>
          <cell r="K1074">
            <v>0.5</v>
          </cell>
          <cell r="L1074" t="str">
            <v>Н7:сельский населенный пункт</v>
          </cell>
          <cell r="M1074" t="str">
            <v>135</v>
          </cell>
          <cell r="N1074" t="str">
            <v>08:00 15:30(12:00 13:00)|08:00 15:30(12:00 13:00)|08:00 14:30(12:00 13:00)</v>
          </cell>
          <cell r="O1074" t="str">
            <v/>
          </cell>
          <cell r="P1074">
            <v>1</v>
          </cell>
          <cell r="Q1074" t="str">
            <v>Н7</v>
          </cell>
          <cell r="R1074" t="e">
            <v>#VALUE!</v>
          </cell>
          <cell r="T1074" t="str">
            <v/>
          </cell>
          <cell r="U1074">
            <v>1</v>
          </cell>
          <cell r="V1074" t="str">
            <v>Н7</v>
          </cell>
          <cell r="W1074" t="e">
            <v>#VALUE!</v>
          </cell>
          <cell r="Y1074" t="str">
            <v/>
          </cell>
          <cell r="Z1074">
            <v>1</v>
          </cell>
          <cell r="AA1074" t="str">
            <v>Н7</v>
          </cell>
          <cell r="AB1074" t="e">
            <v>#VALUE!</v>
          </cell>
          <cell r="AD1074" t="str">
            <v/>
          </cell>
          <cell r="AE1074">
            <v>1</v>
          </cell>
          <cell r="AF1074" t="str">
            <v>Н7</v>
          </cell>
          <cell r="AG1074" t="e">
            <v>#VALUE!</v>
          </cell>
          <cell r="AI1074" t="str">
            <v/>
          </cell>
          <cell r="AJ1074">
            <v>1</v>
          </cell>
          <cell r="AK1074" t="str">
            <v>Н7</v>
          </cell>
          <cell r="AL1074" t="e">
            <v>#VALUE!</v>
          </cell>
          <cell r="AO1074">
            <v>1</v>
          </cell>
        </row>
        <row r="1075">
          <cell r="A1075" t="str">
            <v>8589/028</v>
          </cell>
          <cell r="B1075">
            <v>1138</v>
          </cell>
          <cell r="C1075" t="str">
            <v>Опер.касса №8589/028</v>
          </cell>
          <cell r="D1075" t="str">
            <v>П6:Операционная касса вне кассового узла</v>
          </cell>
          <cell r="E1075" t="str">
            <v>431590</v>
          </cell>
          <cell r="F1075" t="str">
            <v>Республика Мордовия</v>
          </cell>
          <cell r="G1075" t="str">
            <v>п.Рассказово, ул.Рассказова, 18а</v>
          </cell>
          <cell r="H1075" t="str">
            <v>(83439)27316</v>
          </cell>
          <cell r="I1075" t="str">
            <v>вакансия</v>
          </cell>
          <cell r="K1075">
            <v>0.5</v>
          </cell>
          <cell r="L1075" t="str">
            <v>Н7:сельский населенный пункт</v>
          </cell>
          <cell r="M1075" t="str">
            <v>135</v>
          </cell>
          <cell r="N1075" t="str">
            <v>08:00 15:30(12:00 13:00)|08:00 15:30(12:00 13:00)|08:00 14:30(12:00 13:00)</v>
          </cell>
          <cell r="O1075" t="str">
            <v/>
          </cell>
          <cell r="P1075">
            <v>1</v>
          </cell>
          <cell r="Q1075" t="str">
            <v>Н7</v>
          </cell>
          <cell r="R1075" t="e">
            <v>#VALUE!</v>
          </cell>
          <cell r="T1075" t="str">
            <v/>
          </cell>
          <cell r="U1075">
            <v>1</v>
          </cell>
          <cell r="V1075" t="str">
            <v>Н7</v>
          </cell>
          <cell r="W1075" t="e">
            <v>#VALUE!</v>
          </cell>
          <cell r="Y1075" t="str">
            <v/>
          </cell>
          <cell r="Z1075">
            <v>1</v>
          </cell>
          <cell r="AA1075" t="str">
            <v>Н7</v>
          </cell>
          <cell r="AB1075" t="e">
            <v>#VALUE!</v>
          </cell>
          <cell r="AD1075" t="str">
            <v/>
          </cell>
          <cell r="AE1075">
            <v>1</v>
          </cell>
          <cell r="AF1075" t="str">
            <v>Н7</v>
          </cell>
          <cell r="AG1075" t="e">
            <v>#VALUE!</v>
          </cell>
          <cell r="AI1075" t="str">
            <v/>
          </cell>
          <cell r="AJ1075">
            <v>1</v>
          </cell>
          <cell r="AK1075" t="str">
            <v>Н7</v>
          </cell>
          <cell r="AL1075" t="e">
            <v>#VALUE!</v>
          </cell>
          <cell r="AO1075">
            <v>1</v>
          </cell>
        </row>
        <row r="1076">
          <cell r="A1076" t="str">
            <v>8589/030</v>
          </cell>
          <cell r="B1076">
            <v>1140</v>
          </cell>
          <cell r="C1076" t="str">
            <v>Опер.касса №8589/030</v>
          </cell>
          <cell r="D1076" t="str">
            <v>П6:Операционная касса вне кассового узла</v>
          </cell>
          <cell r="E1076" t="str">
            <v>431594</v>
          </cell>
          <cell r="F1076" t="str">
            <v>Республика Мордовия</v>
          </cell>
          <cell r="G1076" t="str">
            <v>с.Старые Турдаки, ул.Коминтерна, 2</v>
          </cell>
          <cell r="H1076" t="str">
            <v>(83439)23697</v>
          </cell>
          <cell r="I1076" t="str">
            <v>Елаева Надежда Ивановна</v>
          </cell>
          <cell r="K1076">
            <v>0.5</v>
          </cell>
          <cell r="L1076" t="str">
            <v>Н7:сельский населенный пункт</v>
          </cell>
          <cell r="M1076" t="str">
            <v>135</v>
          </cell>
          <cell r="N1076" t="str">
            <v>08:00 15:30(12:00 13:00)|08:00 15:30(12:00 13:00)|08:00 14:30(12:00 13:00)</v>
          </cell>
          <cell r="O1076" t="str">
            <v/>
          </cell>
          <cell r="P1076">
            <v>1</v>
          </cell>
          <cell r="Q1076" t="str">
            <v>Н7</v>
          </cell>
          <cell r="R1076" t="e">
            <v>#VALUE!</v>
          </cell>
          <cell r="T1076" t="str">
            <v/>
          </cell>
          <cell r="U1076">
            <v>1</v>
          </cell>
          <cell r="V1076" t="str">
            <v>Н7</v>
          </cell>
          <cell r="W1076" t="e">
            <v>#VALUE!</v>
          </cell>
          <cell r="Y1076" t="str">
            <v/>
          </cell>
          <cell r="Z1076">
            <v>1</v>
          </cell>
          <cell r="AA1076" t="str">
            <v>Н7</v>
          </cell>
          <cell r="AB1076" t="e">
            <v>#VALUE!</v>
          </cell>
          <cell r="AD1076" t="str">
            <v/>
          </cell>
          <cell r="AE1076">
            <v>1</v>
          </cell>
          <cell r="AF1076" t="str">
            <v>Н7</v>
          </cell>
          <cell r="AG1076" t="e">
            <v>#VALUE!</v>
          </cell>
          <cell r="AI1076" t="str">
            <v/>
          </cell>
          <cell r="AJ1076">
            <v>1</v>
          </cell>
          <cell r="AK1076" t="str">
            <v>Н7</v>
          </cell>
          <cell r="AL1076" t="e">
            <v>#VALUE!</v>
          </cell>
          <cell r="AO1076">
            <v>1</v>
          </cell>
        </row>
        <row r="1077">
          <cell r="A1077" t="str">
            <v>8589/031</v>
          </cell>
          <cell r="B1077">
            <v>1141</v>
          </cell>
          <cell r="C1077" t="str">
            <v>Опер.касса №8589/031</v>
          </cell>
          <cell r="D1077" t="str">
            <v>П6:Операционная касса вне кассового узла</v>
          </cell>
          <cell r="E1077" t="str">
            <v>431593</v>
          </cell>
          <cell r="F1077" t="str">
            <v>Республика Мордовия</v>
          </cell>
          <cell r="G1077" t="str">
            <v>с.Новые Турдаки, ул.Карла Маркса, 18</v>
          </cell>
          <cell r="H1077" t="str">
            <v>(83439)24365</v>
          </cell>
          <cell r="I1077" t="str">
            <v>Дурнова Светлана Семеновна</v>
          </cell>
          <cell r="K1077">
            <v>0.5</v>
          </cell>
          <cell r="L1077" t="str">
            <v>Н7:сельский населенный пункт</v>
          </cell>
          <cell r="M1077" t="str">
            <v>135</v>
          </cell>
          <cell r="N1077" t="str">
            <v>08:00 15:30(12:00 13:00)|08:00 15:30(12:00 13:00)|08:00 14:30(12:00 13:00)</v>
          </cell>
          <cell r="O1077" t="str">
            <v/>
          </cell>
          <cell r="P1077">
            <v>1</v>
          </cell>
          <cell r="Q1077" t="str">
            <v>Н7</v>
          </cell>
          <cell r="R1077" t="e">
            <v>#VALUE!</v>
          </cell>
          <cell r="T1077" t="str">
            <v/>
          </cell>
          <cell r="U1077">
            <v>1</v>
          </cell>
          <cell r="V1077" t="str">
            <v>Н7</v>
          </cell>
          <cell r="W1077" t="e">
            <v>#VALUE!</v>
          </cell>
          <cell r="Y1077" t="str">
            <v/>
          </cell>
          <cell r="Z1077">
            <v>1</v>
          </cell>
          <cell r="AA1077" t="str">
            <v>Н7</v>
          </cell>
          <cell r="AB1077" t="e">
            <v>#VALUE!</v>
          </cell>
          <cell r="AD1077" t="str">
            <v/>
          </cell>
          <cell r="AE1077">
            <v>1</v>
          </cell>
          <cell r="AF1077" t="str">
            <v>Н7</v>
          </cell>
          <cell r="AG1077" t="e">
            <v>#VALUE!</v>
          </cell>
          <cell r="AI1077" t="str">
            <v/>
          </cell>
          <cell r="AJ1077">
            <v>1</v>
          </cell>
          <cell r="AK1077" t="str">
            <v>Н7</v>
          </cell>
          <cell r="AL1077" t="e">
            <v>#VALUE!</v>
          </cell>
          <cell r="AO1077">
            <v>1</v>
          </cell>
        </row>
        <row r="1078">
          <cell r="A1078" t="str">
            <v>8589/032</v>
          </cell>
          <cell r="B1078">
            <v>1142</v>
          </cell>
          <cell r="C1078" t="str">
            <v>Доп.офис №8589/032</v>
          </cell>
          <cell r="D1078" t="str">
            <v>П5:Дополнительный офис - специализированный филиал, обслуживающий физических лиц</v>
          </cell>
          <cell r="E1078" t="str">
            <v>430005</v>
          </cell>
          <cell r="F1078" t="str">
            <v>Республика Мордовия</v>
          </cell>
          <cell r="G1078" t="str">
            <v>г.Саранск, ул.Коммунистическая, 73</v>
          </cell>
          <cell r="H1078" t="str">
            <v>(8342)246581</v>
          </cell>
          <cell r="I1078" t="str">
            <v>Смирнова Людмила Николаевна</v>
          </cell>
          <cell r="K1078">
            <v>10.5</v>
          </cell>
          <cell r="L1078" t="str">
            <v>Н1:город - центр субъекта Российской Федерации</v>
          </cell>
          <cell r="M1078" t="str">
            <v>123456</v>
          </cell>
          <cell r="N1078" t="str">
            <v>08:00 19:00|08:00 19:00|08:00 19:00|08:00 19:00|08:00 19:00|09:00 18:00</v>
          </cell>
          <cell r="O1078" t="str">
            <v/>
          </cell>
          <cell r="P1078">
            <v>7</v>
          </cell>
          <cell r="Q1078" t="str">
            <v>Н1</v>
          </cell>
          <cell r="R1078" t="e">
            <v>#VALUE!</v>
          </cell>
          <cell r="T1078" t="str">
            <v/>
          </cell>
          <cell r="U1078">
            <v>7</v>
          </cell>
          <cell r="V1078" t="str">
            <v>Н1</v>
          </cell>
          <cell r="W1078" t="e">
            <v>#VALUE!</v>
          </cell>
          <cell r="Y1078" t="str">
            <v/>
          </cell>
          <cell r="Z1078">
            <v>7</v>
          </cell>
          <cell r="AA1078" t="str">
            <v>Н1</v>
          </cell>
          <cell r="AB1078" t="e">
            <v>#VALUE!</v>
          </cell>
          <cell r="AD1078" t="str">
            <v/>
          </cell>
          <cell r="AE1078">
            <v>7</v>
          </cell>
          <cell r="AF1078" t="str">
            <v>Н1</v>
          </cell>
          <cell r="AG1078" t="e">
            <v>#VALUE!</v>
          </cell>
          <cell r="AI1078" t="str">
            <v/>
          </cell>
          <cell r="AJ1078">
            <v>7</v>
          </cell>
          <cell r="AK1078" t="str">
            <v>Н1</v>
          </cell>
          <cell r="AL1078" t="e">
            <v>#VALUE!</v>
          </cell>
          <cell r="AO1078">
            <v>7</v>
          </cell>
        </row>
        <row r="1079">
          <cell r="A1079" t="str">
            <v>8589/033</v>
          </cell>
          <cell r="B1079">
            <v>1143</v>
          </cell>
          <cell r="C1079" t="str">
            <v>Доп.офис №8589/033</v>
          </cell>
          <cell r="D1079" t="str">
            <v>П5:Дополнительный офис - специализированный филиал, обслуживающий физических лиц</v>
          </cell>
          <cell r="E1079" t="str">
            <v>430910</v>
          </cell>
          <cell r="F1079" t="str">
            <v>Республика Мордовия</v>
          </cell>
          <cell r="G1079" t="str">
            <v>г.Саранск, п.Луховка, ул.Октябрьская, 17а</v>
          </cell>
          <cell r="H1079" t="str">
            <v>(8342)257030</v>
          </cell>
          <cell r="I1079" t="str">
            <v>Ерюшкина Тамара Викторовна</v>
          </cell>
          <cell r="K1079">
            <v>4</v>
          </cell>
          <cell r="L1079" t="str">
            <v>Н1:город - центр субъекта Российской Федерации</v>
          </cell>
          <cell r="M1079" t="str">
            <v>23456</v>
          </cell>
          <cell r="N1079" t="str">
            <v>09:30 18:00(13:00 14:00)|09:30 18:00(13:00 14:00)|09:30 18:00(13:00 14:00)|09:30 18:00(13:00 14:00)|09:30 17:00(13:00 14:00)</v>
          </cell>
          <cell r="O1079" t="str">
            <v/>
          </cell>
          <cell r="P1079">
            <v>3</v>
          </cell>
          <cell r="Q1079" t="str">
            <v>Н1</v>
          </cell>
          <cell r="R1079" t="e">
            <v>#VALUE!</v>
          </cell>
          <cell r="T1079" t="str">
            <v/>
          </cell>
          <cell r="U1079">
            <v>3</v>
          </cell>
          <cell r="V1079" t="str">
            <v>Н1</v>
          </cell>
          <cell r="W1079" t="e">
            <v>#VALUE!</v>
          </cell>
          <cell r="Y1079" t="str">
            <v/>
          </cell>
          <cell r="Z1079">
            <v>3</v>
          </cell>
          <cell r="AA1079" t="str">
            <v>Н1</v>
          </cell>
          <cell r="AB1079" t="e">
            <v>#VALUE!</v>
          </cell>
          <cell r="AD1079" t="str">
            <v/>
          </cell>
          <cell r="AE1079">
            <v>3</v>
          </cell>
          <cell r="AF1079" t="str">
            <v>Н1</v>
          </cell>
          <cell r="AG1079" t="e">
            <v>#VALUE!</v>
          </cell>
          <cell r="AI1079" t="str">
            <v/>
          </cell>
          <cell r="AJ1079">
            <v>3</v>
          </cell>
          <cell r="AK1079" t="str">
            <v>Н1</v>
          </cell>
          <cell r="AL1079" t="e">
            <v>#VALUE!</v>
          </cell>
          <cell r="AO1079">
            <v>3</v>
          </cell>
        </row>
        <row r="1080">
          <cell r="A1080" t="str">
            <v>8589/034</v>
          </cell>
          <cell r="B1080">
            <v>1144</v>
          </cell>
          <cell r="C1080" t="str">
            <v>Опер.касса №8589/034</v>
          </cell>
          <cell r="D1080" t="str">
            <v>П6:Операционная касса вне кассового узла</v>
          </cell>
          <cell r="E1080" t="str">
            <v>430006</v>
          </cell>
          <cell r="F1080" t="str">
            <v>Республика Мордовия</v>
          </cell>
          <cell r="G1080" t="str">
            <v>г.Саранск, ул.Энергетическая, 12</v>
          </cell>
          <cell r="H1080" t="str">
            <v>(8342)294258</v>
          </cell>
          <cell r="I1080" t="str">
            <v>Кудряшова Валентина Петровна</v>
          </cell>
          <cell r="K1080">
            <v>2</v>
          </cell>
          <cell r="L1080" t="str">
            <v>Н1:город - центр субъекта Российской Федерации</v>
          </cell>
          <cell r="M1080" t="str">
            <v>12345</v>
          </cell>
          <cell r="N1080" t="str">
            <v>09:00 17:30(13:00 14:00)|09:00 17:30(13:00 14:00)|09:00 17:30(13:00 14:00)|09:00 17:30(13:00 14:00)|10:00 17:00(13:00 14:00)</v>
          </cell>
          <cell r="O1080" t="str">
            <v/>
          </cell>
          <cell r="P1080">
            <v>3</v>
          </cell>
          <cell r="Q1080" t="str">
            <v>Н1</v>
          </cell>
          <cell r="R1080" t="e">
            <v>#VALUE!</v>
          </cell>
          <cell r="T1080" t="str">
            <v/>
          </cell>
          <cell r="U1080">
            <v>3</v>
          </cell>
          <cell r="V1080" t="str">
            <v>Н1</v>
          </cell>
          <cell r="W1080" t="e">
            <v>#VALUE!</v>
          </cell>
          <cell r="Y1080" t="str">
            <v/>
          </cell>
          <cell r="Z1080">
            <v>3</v>
          </cell>
          <cell r="AA1080" t="str">
            <v>Н1</v>
          </cell>
          <cell r="AB1080" t="e">
            <v>#VALUE!</v>
          </cell>
          <cell r="AD1080" t="str">
            <v/>
          </cell>
          <cell r="AE1080">
            <v>3</v>
          </cell>
          <cell r="AF1080" t="str">
            <v>Н1</v>
          </cell>
          <cell r="AG1080" t="e">
            <v>#VALUE!</v>
          </cell>
          <cell r="AI1080" t="str">
            <v/>
          </cell>
          <cell r="AJ1080">
            <v>3</v>
          </cell>
          <cell r="AK1080" t="str">
            <v>Н1</v>
          </cell>
          <cell r="AL1080" t="e">
            <v>#VALUE!</v>
          </cell>
          <cell r="AO1080">
            <v>3</v>
          </cell>
        </row>
        <row r="1081">
          <cell r="A1081" t="str">
            <v>8589/035</v>
          </cell>
          <cell r="B1081">
            <v>1145</v>
          </cell>
          <cell r="C1081" t="str">
            <v>Опер.касса №8589/035</v>
          </cell>
          <cell r="D1081" t="str">
            <v>П6:Операционная касса вне кассового узла</v>
          </cell>
          <cell r="E1081" t="str">
            <v>430011</v>
          </cell>
          <cell r="F1081" t="str">
            <v>Республика Мордовия</v>
          </cell>
          <cell r="G1081" t="str">
            <v>г.Саранск, ул.Полежаева, 157</v>
          </cell>
          <cell r="H1081" t="str">
            <v>(8342)242570</v>
          </cell>
          <cell r="I1081" t="str">
            <v>Кутюшева Кадрия Джиганшовна</v>
          </cell>
          <cell r="K1081">
            <v>6</v>
          </cell>
          <cell r="L1081" t="str">
            <v>Н1:город - центр субъекта Российской Федерации</v>
          </cell>
          <cell r="M1081" t="str">
            <v>123456</v>
          </cell>
          <cell r="N1081" t="str">
            <v>09:00 19:00|09:00 19:00|09:00 19:00|09:00 19:00|09:00 19:00|09:00 18:00(13:00 14:00)</v>
          </cell>
          <cell r="O1081" t="str">
            <v/>
          </cell>
          <cell r="P1081">
            <v>4</v>
          </cell>
          <cell r="Q1081" t="str">
            <v>Н1</v>
          </cell>
          <cell r="R1081" t="e">
            <v>#VALUE!</v>
          </cell>
          <cell r="T1081" t="str">
            <v/>
          </cell>
          <cell r="U1081">
            <v>4</v>
          </cell>
          <cell r="V1081" t="str">
            <v>Н1</v>
          </cell>
          <cell r="W1081" t="e">
            <v>#VALUE!</v>
          </cell>
          <cell r="Y1081" t="str">
            <v/>
          </cell>
          <cell r="Z1081">
            <v>4</v>
          </cell>
          <cell r="AA1081" t="str">
            <v>Н1</v>
          </cell>
          <cell r="AB1081" t="e">
            <v>#VALUE!</v>
          </cell>
          <cell r="AD1081" t="str">
            <v/>
          </cell>
          <cell r="AE1081">
            <v>4</v>
          </cell>
          <cell r="AF1081" t="str">
            <v>Н1</v>
          </cell>
          <cell r="AG1081" t="e">
            <v>#VALUE!</v>
          </cell>
          <cell r="AI1081" t="str">
            <v/>
          </cell>
          <cell r="AJ1081">
            <v>4</v>
          </cell>
          <cell r="AK1081" t="str">
            <v>Н1</v>
          </cell>
          <cell r="AL1081" t="e">
            <v>#VALUE!</v>
          </cell>
          <cell r="AO1081">
            <v>4</v>
          </cell>
        </row>
        <row r="1082">
          <cell r="A1082" t="str">
            <v>8589/036</v>
          </cell>
          <cell r="B1082">
            <v>1146</v>
          </cell>
          <cell r="C1082" t="str">
            <v>Опер.касса №8589/036</v>
          </cell>
          <cell r="D1082" t="str">
            <v>П6:Операционная касса вне кассового узла</v>
          </cell>
          <cell r="E1082" t="str">
            <v>430903</v>
          </cell>
          <cell r="F1082" t="str">
            <v>Республика Мордовия</v>
          </cell>
          <cell r="G1082" t="str">
            <v>г.Саранск, п.Николаевка, ул.Ленина, 87</v>
          </cell>
          <cell r="H1082" t="str">
            <v>(8342)254678</v>
          </cell>
          <cell r="I1082" t="str">
            <v>Еракина Татьяна Николаевна</v>
          </cell>
          <cell r="K1082">
            <v>1.5</v>
          </cell>
          <cell r="L1082" t="str">
            <v>Н1:город - центр субъекта Российской Федерации</v>
          </cell>
          <cell r="M1082" t="str">
            <v>2356</v>
          </cell>
          <cell r="N1082" t="str">
            <v>10:00 18:00(13:00 14:00)|10:00 18:00(13:00 14:00)|10:00 18:00(13:00 14:00)|10:00 18:00(13:00 14:00)</v>
          </cell>
          <cell r="O1082" t="str">
            <v/>
          </cell>
          <cell r="P1082">
            <v>2</v>
          </cell>
          <cell r="Q1082" t="str">
            <v>Н1</v>
          </cell>
          <cell r="R1082" t="e">
            <v>#VALUE!</v>
          </cell>
          <cell r="T1082" t="str">
            <v/>
          </cell>
          <cell r="U1082">
            <v>2</v>
          </cell>
          <cell r="V1082" t="str">
            <v>Н1</v>
          </cell>
          <cell r="W1082" t="e">
            <v>#VALUE!</v>
          </cell>
          <cell r="Y1082" t="str">
            <v/>
          </cell>
          <cell r="Z1082">
            <v>2</v>
          </cell>
          <cell r="AA1082" t="str">
            <v>Н1</v>
          </cell>
          <cell r="AB1082" t="e">
            <v>#VALUE!</v>
          </cell>
          <cell r="AD1082" t="str">
            <v/>
          </cell>
          <cell r="AE1082">
            <v>2</v>
          </cell>
          <cell r="AF1082" t="str">
            <v>Н1</v>
          </cell>
          <cell r="AG1082" t="e">
            <v>#VALUE!</v>
          </cell>
          <cell r="AI1082" t="str">
            <v/>
          </cell>
          <cell r="AJ1082">
            <v>2</v>
          </cell>
          <cell r="AK1082" t="str">
            <v>Н1</v>
          </cell>
          <cell r="AL1082" t="e">
            <v>#VALUE!</v>
          </cell>
          <cell r="AO1082">
            <v>2</v>
          </cell>
        </row>
        <row r="1083">
          <cell r="A1083" t="str">
            <v>8589/037</v>
          </cell>
          <cell r="B1083">
            <v>1147</v>
          </cell>
          <cell r="C1083" t="str">
            <v>Опер.касса №8589/037</v>
          </cell>
          <cell r="D1083" t="str">
            <v>П6:Операционная касса вне кассового узла</v>
          </cell>
          <cell r="E1083" t="str">
            <v>430904</v>
          </cell>
          <cell r="F1083" t="str">
            <v>Республика Мордовия</v>
          </cell>
          <cell r="G1083" t="str">
            <v>г.Саранск, п.Ялга, ул.Мичурина, 9</v>
          </cell>
          <cell r="H1083" t="str">
            <v>(8342)254064</v>
          </cell>
          <cell r="I1083" t="str">
            <v>Аюпова Надия Фаятовна</v>
          </cell>
          <cell r="K1083">
            <v>3</v>
          </cell>
          <cell r="L1083" t="str">
            <v>Н1:город - центр субъекта Российской Федерации</v>
          </cell>
          <cell r="M1083" t="str">
            <v>123456</v>
          </cell>
          <cell r="N1083" t="str">
            <v>08:00 18:30(13:00 14:00)|08:00 18:30(13:00 14:00)|08:00 18:30(13:00 14:00)|08:00 18:30(13:00 14:00)|08:00 18:30(13:00 14:00)|08:00 17:30(13:00 14:00)</v>
          </cell>
          <cell r="O1083" t="str">
            <v/>
          </cell>
          <cell r="P1083">
            <v>2</v>
          </cell>
          <cell r="Q1083" t="str">
            <v>Н1</v>
          </cell>
          <cell r="R1083" t="e">
            <v>#VALUE!</v>
          </cell>
          <cell r="T1083" t="str">
            <v/>
          </cell>
          <cell r="U1083">
            <v>2</v>
          </cell>
          <cell r="V1083" t="str">
            <v>Н1</v>
          </cell>
          <cell r="W1083" t="e">
            <v>#VALUE!</v>
          </cell>
          <cell r="Y1083" t="str">
            <v/>
          </cell>
          <cell r="Z1083">
            <v>2</v>
          </cell>
          <cell r="AA1083" t="str">
            <v>Н1</v>
          </cell>
          <cell r="AB1083" t="e">
            <v>#VALUE!</v>
          </cell>
          <cell r="AD1083" t="str">
            <v/>
          </cell>
          <cell r="AE1083">
            <v>2</v>
          </cell>
          <cell r="AF1083" t="str">
            <v>Н1</v>
          </cell>
          <cell r="AG1083" t="e">
            <v>#VALUE!</v>
          </cell>
          <cell r="AI1083" t="str">
            <v/>
          </cell>
          <cell r="AJ1083">
            <v>2</v>
          </cell>
          <cell r="AK1083" t="str">
            <v>Н1</v>
          </cell>
          <cell r="AL1083" t="e">
            <v>#VALUE!</v>
          </cell>
          <cell r="AO1083">
            <v>2</v>
          </cell>
        </row>
        <row r="1084">
          <cell r="A1084" t="str">
            <v>8589/038</v>
          </cell>
          <cell r="B1084">
            <v>1148</v>
          </cell>
          <cell r="C1084" t="str">
            <v>Доп.офис №8589/038</v>
          </cell>
          <cell r="D1084" t="str">
            <v>П5:Дополнительный офис - специализированный филиал, обслуживающий физических лиц</v>
          </cell>
          <cell r="E1084" t="str">
            <v>430021</v>
          </cell>
          <cell r="F1084" t="str">
            <v>Республика Мордовия</v>
          </cell>
          <cell r="G1084" t="str">
            <v>г.Саранск, ул.Веселовского, 45</v>
          </cell>
          <cell r="H1084" t="str">
            <v>(8342)751735</v>
          </cell>
          <cell r="I1084" t="str">
            <v>Курушина Надежда Васильевна</v>
          </cell>
          <cell r="K1084">
            <v>8</v>
          </cell>
          <cell r="L1084" t="str">
            <v>Н1:город - центр субъекта Российской Федерации</v>
          </cell>
          <cell r="M1084" t="str">
            <v>123456</v>
          </cell>
          <cell r="N1084" t="str">
            <v>09:00 19:00|09:00 19:00|09:00 19:00|09:00 19:00|09:00 19:00|09:00 18:00(13:00 14:00)</v>
          </cell>
          <cell r="O1084" t="str">
            <v/>
          </cell>
          <cell r="P1084">
            <v>5</v>
          </cell>
          <cell r="Q1084" t="str">
            <v>Н1</v>
          </cell>
          <cell r="R1084" t="e">
            <v>#VALUE!</v>
          </cell>
          <cell r="T1084" t="str">
            <v/>
          </cell>
          <cell r="U1084">
            <v>5</v>
          </cell>
          <cell r="V1084" t="str">
            <v>Н1</v>
          </cell>
          <cell r="W1084" t="e">
            <v>#VALUE!</v>
          </cell>
          <cell r="Y1084" t="str">
            <v/>
          </cell>
          <cell r="Z1084">
            <v>5</v>
          </cell>
          <cell r="AA1084" t="str">
            <v>Н1</v>
          </cell>
          <cell r="AB1084" t="e">
            <v>#VALUE!</v>
          </cell>
          <cell r="AD1084" t="str">
            <v/>
          </cell>
          <cell r="AE1084">
            <v>5</v>
          </cell>
          <cell r="AF1084" t="str">
            <v>Н1</v>
          </cell>
          <cell r="AG1084" t="e">
            <v>#VALUE!</v>
          </cell>
          <cell r="AI1084" t="str">
            <v/>
          </cell>
          <cell r="AJ1084">
            <v>5</v>
          </cell>
          <cell r="AK1084" t="str">
            <v>Н1</v>
          </cell>
          <cell r="AL1084" t="e">
            <v>#VALUE!</v>
          </cell>
          <cell r="AO1084">
            <v>5</v>
          </cell>
        </row>
        <row r="1085">
          <cell r="A1085" t="str">
            <v>8589/040</v>
          </cell>
          <cell r="B1085">
            <v>1149</v>
          </cell>
          <cell r="C1085" t="str">
            <v>Доп.офис №8589/040</v>
          </cell>
          <cell r="D1085" t="str">
            <v>П5:Дополнительный офис - специализированный филиал, обслуживающий физических лиц</v>
          </cell>
          <cell r="E1085" t="str">
            <v>430003</v>
          </cell>
          <cell r="F1085" t="str">
            <v>Республика Мордовия</v>
          </cell>
          <cell r="G1085" t="str">
            <v>г.Саранск, проспект Ленина, 36</v>
          </cell>
          <cell r="H1085" t="str">
            <v>(8342)477827</v>
          </cell>
          <cell r="I1085" t="str">
            <v>и.о. Семина Валентина Александровна</v>
          </cell>
          <cell r="K1085">
            <v>7</v>
          </cell>
          <cell r="L1085" t="str">
            <v>Н1:город - центр субъекта Российской Федерации</v>
          </cell>
          <cell r="M1085" t="str">
            <v>123456</v>
          </cell>
          <cell r="N1085" t="str">
            <v>09:00 19:00|09:00 19:00|09:00 19:00|09:00 19:00|09:00 19:00|09:00 18:00(13:00 14:00)</v>
          </cell>
          <cell r="O1085" t="str">
            <v/>
          </cell>
          <cell r="P1085">
            <v>5</v>
          </cell>
          <cell r="Q1085" t="str">
            <v>Н1</v>
          </cell>
          <cell r="R1085" t="e">
            <v>#VALUE!</v>
          </cell>
          <cell r="T1085" t="str">
            <v/>
          </cell>
          <cell r="U1085">
            <v>5</v>
          </cell>
          <cell r="V1085" t="str">
            <v>Н1</v>
          </cell>
          <cell r="W1085" t="e">
            <v>#VALUE!</v>
          </cell>
          <cell r="Y1085" t="str">
            <v/>
          </cell>
          <cell r="Z1085">
            <v>5</v>
          </cell>
          <cell r="AA1085" t="str">
            <v>Н1</v>
          </cell>
          <cell r="AB1085" t="e">
            <v>#VALUE!</v>
          </cell>
          <cell r="AD1085" t="str">
            <v/>
          </cell>
          <cell r="AE1085">
            <v>5</v>
          </cell>
          <cell r="AF1085" t="str">
            <v>Н1</v>
          </cell>
          <cell r="AG1085" t="e">
            <v>#VALUE!</v>
          </cell>
          <cell r="AI1085" t="str">
            <v/>
          </cell>
          <cell r="AJ1085">
            <v>5</v>
          </cell>
          <cell r="AK1085" t="str">
            <v>Н1</v>
          </cell>
          <cell r="AL1085" t="e">
            <v>#VALUE!</v>
          </cell>
          <cell r="AO1085">
            <v>5</v>
          </cell>
        </row>
        <row r="1086">
          <cell r="A1086" t="str">
            <v>8589/042</v>
          </cell>
          <cell r="B1086">
            <v>1150</v>
          </cell>
          <cell r="C1086" t="str">
            <v>Опер.касса №8589/042</v>
          </cell>
          <cell r="D1086" t="str">
            <v>П6:Операционная касса вне кассового узла</v>
          </cell>
          <cell r="E1086" t="str">
            <v>430016</v>
          </cell>
          <cell r="F1086" t="str">
            <v>Республика Мордовия</v>
          </cell>
          <cell r="G1086" t="str">
            <v>г.Саранск, ул.Пролетарская, 81</v>
          </cell>
          <cell r="H1086" t="str">
            <v>(8342)234148</v>
          </cell>
          <cell r="I1086" t="str">
            <v>Афонькина -Печалина Светлана Сергеевна</v>
          </cell>
          <cell r="K1086">
            <v>7</v>
          </cell>
          <cell r="L1086" t="str">
            <v>Н1:город - центр субъекта Российской Федерации</v>
          </cell>
          <cell r="M1086" t="str">
            <v>123456</v>
          </cell>
          <cell r="N1086" t="str">
            <v>09:00 19:00|09:00 19:00|09:00 19:00|09:00 19:00|09:00 19:00|09:00 18:00(13:00 14:00)</v>
          </cell>
          <cell r="O1086" t="str">
            <v/>
          </cell>
          <cell r="P1086">
            <v>5</v>
          </cell>
          <cell r="Q1086" t="str">
            <v>Н1</v>
          </cell>
          <cell r="R1086" t="e">
            <v>#VALUE!</v>
          </cell>
          <cell r="T1086" t="str">
            <v/>
          </cell>
          <cell r="U1086">
            <v>5</v>
          </cell>
          <cell r="V1086" t="str">
            <v>Н1</v>
          </cell>
          <cell r="W1086" t="e">
            <v>#VALUE!</v>
          </cell>
          <cell r="Y1086" t="str">
            <v/>
          </cell>
          <cell r="Z1086">
            <v>5</v>
          </cell>
          <cell r="AA1086" t="str">
            <v>Н1</v>
          </cell>
          <cell r="AB1086" t="e">
            <v>#VALUE!</v>
          </cell>
          <cell r="AD1086" t="str">
            <v/>
          </cell>
          <cell r="AE1086">
            <v>5</v>
          </cell>
          <cell r="AF1086" t="str">
            <v>Н1</v>
          </cell>
          <cell r="AG1086" t="e">
            <v>#VALUE!</v>
          </cell>
          <cell r="AI1086" t="str">
            <v/>
          </cell>
          <cell r="AJ1086">
            <v>5</v>
          </cell>
          <cell r="AK1086" t="str">
            <v>Н1</v>
          </cell>
          <cell r="AL1086" t="e">
            <v>#VALUE!</v>
          </cell>
          <cell r="AO1086">
            <v>5</v>
          </cell>
        </row>
        <row r="1087">
          <cell r="A1087" t="str">
            <v>8589/043</v>
          </cell>
          <cell r="B1087">
            <v>1151</v>
          </cell>
          <cell r="C1087" t="str">
            <v>Доп.офис №8589/043</v>
          </cell>
          <cell r="D1087" t="str">
            <v>П5:Дополнительный офис - специализированный филиал, обслуживающий физических лиц</v>
          </cell>
          <cell r="E1087" t="str">
            <v>430031</v>
          </cell>
          <cell r="F1087" t="str">
            <v>Республика Мордовия</v>
          </cell>
          <cell r="G1087" t="str">
            <v>г.Саранск, ул.Сущинского, 24а</v>
          </cell>
          <cell r="H1087" t="str">
            <v>(8342)559454</v>
          </cell>
          <cell r="I1087" t="str">
            <v>Шишлонова Валентина Петровна</v>
          </cell>
          <cell r="K1087">
            <v>11</v>
          </cell>
          <cell r="L1087" t="str">
            <v>Н1:город - центр субъекта Российской Федерации</v>
          </cell>
          <cell r="M1087" t="str">
            <v>1234567</v>
          </cell>
          <cell r="N1087" t="str">
            <v>08:00 19:00|08:00 19:00|08:00 19:00|08:00 19:00|08:00 19:00|09:00 18:00|09:00 14:00</v>
          </cell>
          <cell r="O1087" t="str">
            <v/>
          </cell>
          <cell r="P1087">
            <v>7</v>
          </cell>
          <cell r="Q1087" t="str">
            <v>Н1</v>
          </cell>
          <cell r="R1087" t="e">
            <v>#VALUE!</v>
          </cell>
          <cell r="T1087" t="str">
            <v/>
          </cell>
          <cell r="U1087">
            <v>7</v>
          </cell>
          <cell r="V1087" t="str">
            <v>Н1</v>
          </cell>
          <cell r="W1087" t="e">
            <v>#VALUE!</v>
          </cell>
          <cell r="Y1087" t="str">
            <v/>
          </cell>
          <cell r="Z1087">
            <v>7</v>
          </cell>
          <cell r="AA1087" t="str">
            <v>Н1</v>
          </cell>
          <cell r="AB1087" t="e">
            <v>#VALUE!</v>
          </cell>
          <cell r="AD1087" t="str">
            <v/>
          </cell>
          <cell r="AE1087">
            <v>7</v>
          </cell>
          <cell r="AF1087" t="str">
            <v>Н1</v>
          </cell>
          <cell r="AG1087" t="e">
            <v>#VALUE!</v>
          </cell>
          <cell r="AI1087" t="str">
            <v/>
          </cell>
          <cell r="AJ1087">
            <v>7</v>
          </cell>
          <cell r="AK1087" t="str">
            <v>Н1</v>
          </cell>
          <cell r="AL1087" t="e">
            <v>#VALUE!</v>
          </cell>
          <cell r="AO1087">
            <v>7</v>
          </cell>
        </row>
        <row r="1088">
          <cell r="A1088" t="str">
            <v>8589/044</v>
          </cell>
          <cell r="B1088">
            <v>1152</v>
          </cell>
          <cell r="C1088" t="str">
            <v>Доп.офис №8589/044</v>
          </cell>
          <cell r="D1088" t="str">
            <v>П3:Дополнительный офис - универсальный филиал</v>
          </cell>
          <cell r="E1088" t="str">
            <v>430034</v>
          </cell>
          <cell r="F1088" t="str">
            <v>Республика Мордовия</v>
          </cell>
          <cell r="G1088" t="str">
            <v>г.Саранск, ул.Воинова, 17</v>
          </cell>
          <cell r="H1088" t="str">
            <v>(8342)720554</v>
          </cell>
          <cell r="I1088" t="str">
            <v>Шаброва Римма Алексеевна</v>
          </cell>
          <cell r="K1088">
            <v>12</v>
          </cell>
          <cell r="L1088" t="str">
            <v>Н1:город - центр субъекта Российской Федерации</v>
          </cell>
          <cell r="M1088" t="str">
            <v>123456</v>
          </cell>
          <cell r="N1088" t="str">
            <v>08:00 19:00|08:00 19:00|08:00 19:00|08:00 19:00|08:00 19:00|09:00 18:00</v>
          </cell>
          <cell r="O1088" t="str">
            <v/>
          </cell>
          <cell r="P1088">
            <v>9</v>
          </cell>
          <cell r="Q1088" t="str">
            <v>Н1</v>
          </cell>
          <cell r="R1088" t="e">
            <v>#VALUE!</v>
          </cell>
          <cell r="T1088" t="str">
            <v/>
          </cell>
          <cell r="U1088">
            <v>9</v>
          </cell>
          <cell r="V1088" t="str">
            <v>Н1</v>
          </cell>
          <cell r="W1088" t="e">
            <v>#VALUE!</v>
          </cell>
          <cell r="Y1088" t="str">
            <v/>
          </cell>
          <cell r="Z1088">
            <v>9</v>
          </cell>
          <cell r="AA1088" t="str">
            <v>Н1</v>
          </cell>
          <cell r="AB1088" t="e">
            <v>#VALUE!</v>
          </cell>
          <cell r="AD1088" t="str">
            <v/>
          </cell>
          <cell r="AE1088">
            <v>9</v>
          </cell>
          <cell r="AF1088" t="str">
            <v>Н1</v>
          </cell>
          <cell r="AG1088" t="e">
            <v>#VALUE!</v>
          </cell>
          <cell r="AI1088" t="str">
            <v/>
          </cell>
          <cell r="AJ1088">
            <v>9</v>
          </cell>
          <cell r="AK1088" t="str">
            <v>Н1</v>
          </cell>
          <cell r="AL1088" t="e">
            <v>#VALUE!</v>
          </cell>
          <cell r="AO1088">
            <v>9</v>
          </cell>
        </row>
        <row r="1089">
          <cell r="A1089" t="str">
            <v>8589/045</v>
          </cell>
          <cell r="B1089">
            <v>1153</v>
          </cell>
          <cell r="C1089" t="str">
            <v>Доп.офис №8589/045</v>
          </cell>
          <cell r="D1089" t="str">
            <v>П5:Дополнительный офис - специализированный филиал, обслуживающий физических лиц</v>
          </cell>
          <cell r="E1089" t="str">
            <v>430025</v>
          </cell>
          <cell r="F1089" t="str">
            <v>Республика Мордовия</v>
          </cell>
          <cell r="G1089" t="str">
            <v>г.Саранск, ул.Комарова, 13</v>
          </cell>
          <cell r="H1089" t="str">
            <v>(8342)354430</v>
          </cell>
          <cell r="I1089" t="str">
            <v>Никитина Ольга Геннадьевна</v>
          </cell>
          <cell r="K1089">
            <v>6</v>
          </cell>
          <cell r="L1089" t="str">
            <v>Н1:город - центр субъекта Российской Федерации</v>
          </cell>
          <cell r="M1089" t="str">
            <v>123456</v>
          </cell>
          <cell r="N1089" t="str">
            <v>08:30 18:30|08:30 18:30|08:30 18:30|08:30 18:30|08:30 18:30|09:00 18:00(13:00 14:00)</v>
          </cell>
          <cell r="O1089" t="str">
            <v/>
          </cell>
          <cell r="P1089">
            <v>3</v>
          </cell>
          <cell r="Q1089" t="str">
            <v>Н1</v>
          </cell>
          <cell r="R1089" t="e">
            <v>#VALUE!</v>
          </cell>
          <cell r="T1089" t="str">
            <v/>
          </cell>
          <cell r="U1089">
            <v>3</v>
          </cell>
          <cell r="V1089" t="str">
            <v>Н1</v>
          </cell>
          <cell r="W1089" t="e">
            <v>#VALUE!</v>
          </cell>
          <cell r="Y1089" t="str">
            <v/>
          </cell>
          <cell r="Z1089">
            <v>3</v>
          </cell>
          <cell r="AA1089" t="str">
            <v>Н1</v>
          </cell>
          <cell r="AB1089" t="e">
            <v>#VALUE!</v>
          </cell>
          <cell r="AD1089" t="str">
            <v/>
          </cell>
          <cell r="AE1089">
            <v>3</v>
          </cell>
          <cell r="AF1089" t="str">
            <v>Н1</v>
          </cell>
          <cell r="AG1089" t="e">
            <v>#VALUE!</v>
          </cell>
          <cell r="AI1089" t="str">
            <v/>
          </cell>
          <cell r="AJ1089">
            <v>3</v>
          </cell>
          <cell r="AK1089" t="str">
            <v>Н1</v>
          </cell>
          <cell r="AL1089" t="e">
            <v>#VALUE!</v>
          </cell>
          <cell r="AO1089">
            <v>3</v>
          </cell>
        </row>
        <row r="1090">
          <cell r="A1090" t="str">
            <v>8589/046</v>
          </cell>
          <cell r="B1090">
            <v>1154</v>
          </cell>
          <cell r="C1090" t="str">
            <v>Опер.касса №8589/046</v>
          </cell>
          <cell r="D1090" t="str">
            <v>П6:Операционная касса вне кассового узла</v>
          </cell>
          <cell r="E1090" t="str">
            <v>430021</v>
          </cell>
          <cell r="F1090" t="str">
            <v>Республика Мордовия</v>
          </cell>
          <cell r="G1090" t="str">
            <v>г.Саранск, ул.Веселовского, 23</v>
          </cell>
          <cell r="H1090" t="str">
            <v>(8342)730230</v>
          </cell>
          <cell r="I1090" t="str">
            <v>Агафонова Ольга Ивановна</v>
          </cell>
          <cell r="K1090">
            <v>6</v>
          </cell>
          <cell r="L1090" t="str">
            <v>Н1:город - центр субъекта Российской Федерации</v>
          </cell>
          <cell r="M1090" t="str">
            <v>123456</v>
          </cell>
          <cell r="N1090" t="str">
            <v>09:00 19:00|09:00 19:00|09:00 19:00|09:00 19:00|09:00 19:00|09:00 18:00(13:00 14:00)</v>
          </cell>
          <cell r="O1090" t="str">
            <v/>
          </cell>
          <cell r="P1090">
            <v>4</v>
          </cell>
          <cell r="Q1090" t="str">
            <v>Н1</v>
          </cell>
          <cell r="R1090" t="e">
            <v>#VALUE!</v>
          </cell>
          <cell r="T1090" t="str">
            <v/>
          </cell>
          <cell r="U1090">
            <v>4</v>
          </cell>
          <cell r="V1090" t="str">
            <v>Н1</v>
          </cell>
          <cell r="W1090" t="e">
            <v>#VALUE!</v>
          </cell>
          <cell r="Y1090" t="str">
            <v/>
          </cell>
          <cell r="Z1090">
            <v>4</v>
          </cell>
          <cell r="AA1090" t="str">
            <v>Н1</v>
          </cell>
          <cell r="AB1090" t="e">
            <v>#VALUE!</v>
          </cell>
          <cell r="AD1090" t="str">
            <v/>
          </cell>
          <cell r="AE1090">
            <v>4</v>
          </cell>
          <cell r="AF1090" t="str">
            <v>Н1</v>
          </cell>
          <cell r="AG1090" t="e">
            <v>#VALUE!</v>
          </cell>
          <cell r="AI1090" t="str">
            <v/>
          </cell>
          <cell r="AJ1090">
            <v>4</v>
          </cell>
          <cell r="AK1090" t="str">
            <v>Н1</v>
          </cell>
          <cell r="AL1090" t="e">
            <v>#VALUE!</v>
          </cell>
          <cell r="AO1090">
            <v>4</v>
          </cell>
        </row>
        <row r="1091">
          <cell r="A1091" t="str">
            <v>8589/047</v>
          </cell>
          <cell r="B1091">
            <v>1155</v>
          </cell>
          <cell r="C1091" t="str">
            <v>Доп.офис №8589/047</v>
          </cell>
          <cell r="D1091" t="str">
            <v>П5:Дополнительный офис - специализированный филиал, обслуживающий физических лиц</v>
          </cell>
          <cell r="E1091" t="str">
            <v>430024</v>
          </cell>
          <cell r="F1091" t="str">
            <v>Республика Мордовия</v>
          </cell>
          <cell r="G1091" t="str">
            <v>г.Саранск, бульвар Эрьзи, 12</v>
          </cell>
          <cell r="H1091" t="str">
            <v>(8342)295884</v>
          </cell>
          <cell r="I1091" t="str">
            <v>Сыркина Светлана Юрьевна</v>
          </cell>
          <cell r="K1091">
            <v>9</v>
          </cell>
          <cell r="L1091" t="str">
            <v>Н1:город - центр субъекта Российской Федерации</v>
          </cell>
          <cell r="M1091" t="str">
            <v>123456</v>
          </cell>
          <cell r="N1091" t="str">
            <v>08:30 18:30|08:30 18:30|08:30 18:30|08:30 18:30|08:30 18:30|09:00 18:00</v>
          </cell>
          <cell r="O1091" t="str">
            <v/>
          </cell>
          <cell r="P1091">
            <v>4</v>
          </cell>
          <cell r="Q1091" t="str">
            <v>Н1</v>
          </cell>
          <cell r="R1091" t="e">
            <v>#VALUE!</v>
          </cell>
          <cell r="T1091" t="str">
            <v/>
          </cell>
          <cell r="U1091">
            <v>4</v>
          </cell>
          <cell r="V1091" t="str">
            <v>Н1</v>
          </cell>
          <cell r="W1091" t="e">
            <v>#VALUE!</v>
          </cell>
          <cell r="Y1091" t="str">
            <v/>
          </cell>
          <cell r="Z1091">
            <v>4</v>
          </cell>
          <cell r="AA1091" t="str">
            <v>Н1</v>
          </cell>
          <cell r="AB1091" t="e">
            <v>#VALUE!</v>
          </cell>
          <cell r="AD1091" t="str">
            <v/>
          </cell>
          <cell r="AE1091">
            <v>4</v>
          </cell>
          <cell r="AF1091" t="str">
            <v>Н1</v>
          </cell>
          <cell r="AG1091" t="e">
            <v>#VALUE!</v>
          </cell>
          <cell r="AI1091" t="str">
            <v/>
          </cell>
          <cell r="AJ1091">
            <v>4</v>
          </cell>
          <cell r="AK1091" t="str">
            <v>Н1</v>
          </cell>
          <cell r="AL1091" t="e">
            <v>#VALUE!</v>
          </cell>
          <cell r="AO1091">
            <v>4</v>
          </cell>
        </row>
        <row r="1092">
          <cell r="A1092" t="str">
            <v>8589/048</v>
          </cell>
          <cell r="B1092">
            <v>1156</v>
          </cell>
          <cell r="C1092" t="str">
            <v>Доп.офис №8589/048</v>
          </cell>
          <cell r="D1092" t="str">
            <v>П5:Дополнительный офис - специализированный филиал, обслуживающий физических лиц</v>
          </cell>
          <cell r="E1092" t="str">
            <v>430032</v>
          </cell>
          <cell r="F1092" t="str">
            <v>Республика Мордовия</v>
          </cell>
          <cell r="G1092" t="str">
            <v>г.Саранск, ул.Ульянова, 97</v>
          </cell>
          <cell r="H1092" t="str">
            <v>(8342)295886</v>
          </cell>
          <cell r="I1092" t="str">
            <v>Чересева Елена Валерьевна</v>
          </cell>
          <cell r="K1092">
            <v>9</v>
          </cell>
          <cell r="L1092" t="str">
            <v>Н1:город - центр субъекта Российской Федерации</v>
          </cell>
          <cell r="M1092" t="str">
            <v>1234567</v>
          </cell>
          <cell r="N1092" t="str">
            <v>09:00 19:00|09:00 19:00|09:00 19:00|09:00 19:00|09:00 19:00|10:00 15:00|10:00 14:00</v>
          </cell>
          <cell r="O1092" t="str">
            <v/>
          </cell>
          <cell r="P1092">
            <v>5</v>
          </cell>
          <cell r="Q1092" t="str">
            <v>Н1</v>
          </cell>
          <cell r="R1092" t="e">
            <v>#VALUE!</v>
          </cell>
          <cell r="T1092" t="str">
            <v/>
          </cell>
          <cell r="U1092">
            <v>5</v>
          </cell>
          <cell r="V1092" t="str">
            <v>Н1</v>
          </cell>
          <cell r="W1092" t="e">
            <v>#VALUE!</v>
          </cell>
          <cell r="Y1092" t="str">
            <v/>
          </cell>
          <cell r="Z1092">
            <v>5</v>
          </cell>
          <cell r="AA1092" t="str">
            <v>Н1</v>
          </cell>
          <cell r="AB1092" t="e">
            <v>#VALUE!</v>
          </cell>
          <cell r="AD1092" t="str">
            <v/>
          </cell>
          <cell r="AE1092">
            <v>5</v>
          </cell>
          <cell r="AF1092" t="str">
            <v>Н1</v>
          </cell>
          <cell r="AG1092" t="e">
            <v>#VALUE!</v>
          </cell>
          <cell r="AI1092" t="str">
            <v/>
          </cell>
          <cell r="AJ1092">
            <v>5</v>
          </cell>
          <cell r="AK1092" t="str">
            <v>Н1</v>
          </cell>
          <cell r="AL1092" t="e">
            <v>#VALUE!</v>
          </cell>
          <cell r="AO1092">
            <v>5</v>
          </cell>
        </row>
        <row r="1093">
          <cell r="A1093" t="str">
            <v>8589/049</v>
          </cell>
          <cell r="B1093">
            <v>1157</v>
          </cell>
          <cell r="C1093" t="str">
            <v>Доп.офис №8589/049</v>
          </cell>
          <cell r="D1093" t="str">
            <v>П3:Дополнительный офис - универсальный филиал</v>
          </cell>
          <cell r="E1093" t="str">
            <v>431600</v>
          </cell>
          <cell r="F1093" t="str">
            <v>Республика Мордовия</v>
          </cell>
          <cell r="G1093" t="str">
            <v>пгт.Ромоданово, ул.Ленина, 165</v>
          </cell>
          <cell r="H1093" t="str">
            <v>(83438)29072</v>
          </cell>
          <cell r="I1093" t="str">
            <v>Адушкина Людмила Ивановна</v>
          </cell>
          <cell r="K1093">
            <v>11.5</v>
          </cell>
          <cell r="L1093" t="str">
            <v>Н6:городской населенный пункт (поселек городского типа, рабочий поселок)</v>
          </cell>
          <cell r="M1093" t="str">
            <v>123456</v>
          </cell>
          <cell r="N1093" t="str">
            <v>08:30 18:30|08:30 18:30|08:30 18:30|08:30 18:30|08:30 18:30|08:30 17:30(13:00 14:00)</v>
          </cell>
          <cell r="O1093" t="str">
            <v/>
          </cell>
          <cell r="P1093">
            <v>8</v>
          </cell>
          <cell r="Q1093" t="str">
            <v>Н6</v>
          </cell>
          <cell r="R1093" t="e">
            <v>#VALUE!</v>
          </cell>
          <cell r="T1093" t="str">
            <v/>
          </cell>
          <cell r="U1093">
            <v>8</v>
          </cell>
          <cell r="V1093" t="str">
            <v>Н6</v>
          </cell>
          <cell r="W1093" t="e">
            <v>#VALUE!</v>
          </cell>
          <cell r="Y1093" t="str">
            <v/>
          </cell>
          <cell r="Z1093">
            <v>8</v>
          </cell>
          <cell r="AA1093" t="str">
            <v>Н6</v>
          </cell>
          <cell r="AB1093" t="e">
            <v>#VALUE!</v>
          </cell>
          <cell r="AD1093" t="str">
            <v/>
          </cell>
          <cell r="AE1093">
            <v>8</v>
          </cell>
          <cell r="AF1093" t="str">
            <v>Н6</v>
          </cell>
          <cell r="AG1093" t="e">
            <v>#VALUE!</v>
          </cell>
          <cell r="AI1093" t="str">
            <v/>
          </cell>
          <cell r="AJ1093">
            <v>8</v>
          </cell>
          <cell r="AK1093" t="str">
            <v>Н6</v>
          </cell>
          <cell r="AL1093" t="e">
            <v>#VALUE!</v>
          </cell>
          <cell r="AO1093">
            <v>8</v>
          </cell>
        </row>
        <row r="1094">
          <cell r="A1094" t="str">
            <v>8589/050</v>
          </cell>
          <cell r="B1094">
            <v>1158</v>
          </cell>
          <cell r="C1094" t="str">
            <v>Опер.касса №8589/050</v>
          </cell>
          <cell r="D1094" t="str">
            <v>П6:Операционная касса вне кассового узла</v>
          </cell>
          <cell r="E1094" t="str">
            <v>431605</v>
          </cell>
          <cell r="F1094" t="str">
            <v>Республика Мордовия</v>
          </cell>
          <cell r="G1094" t="str">
            <v>с.Трофимовщина, ул.Школьная, 1</v>
          </cell>
          <cell r="H1094" t="str">
            <v>(83438)24571</v>
          </cell>
          <cell r="I1094" t="str">
            <v>Суняева Елена Петровна</v>
          </cell>
          <cell r="K1094">
            <v>0.75</v>
          </cell>
          <cell r="L1094" t="str">
            <v>Н7:сельский населенный пункт</v>
          </cell>
          <cell r="M1094" t="str">
            <v>1235</v>
          </cell>
          <cell r="N1094" t="str">
            <v>08:30 16:00(13:00 13:30)|08:30 16:00(13:00 13:30)|08:30 16:00(13:00 13:30)|08:30 16:00(13:00 13:30)</v>
          </cell>
          <cell r="O1094" t="str">
            <v/>
          </cell>
          <cell r="P1094">
            <v>2</v>
          </cell>
          <cell r="Q1094" t="str">
            <v>Н7</v>
          </cell>
          <cell r="R1094" t="e">
            <v>#VALUE!</v>
          </cell>
          <cell r="T1094" t="str">
            <v/>
          </cell>
          <cell r="U1094">
            <v>2</v>
          </cell>
          <cell r="V1094" t="str">
            <v>Н7</v>
          </cell>
          <cell r="W1094" t="e">
            <v>#VALUE!</v>
          </cell>
          <cell r="Y1094" t="str">
            <v/>
          </cell>
          <cell r="Z1094">
            <v>2</v>
          </cell>
          <cell r="AA1094" t="str">
            <v>Н7</v>
          </cell>
          <cell r="AB1094" t="e">
            <v>#VALUE!</v>
          </cell>
          <cell r="AD1094" t="str">
            <v/>
          </cell>
          <cell r="AE1094">
            <v>2</v>
          </cell>
          <cell r="AF1094" t="str">
            <v>Н7</v>
          </cell>
          <cell r="AG1094" t="e">
            <v>#VALUE!</v>
          </cell>
          <cell r="AI1094" t="str">
            <v/>
          </cell>
          <cell r="AJ1094">
            <v>2</v>
          </cell>
          <cell r="AK1094" t="str">
            <v>Н7</v>
          </cell>
          <cell r="AL1094" t="e">
            <v>#VALUE!</v>
          </cell>
          <cell r="AO1094">
            <v>2</v>
          </cell>
        </row>
        <row r="1095">
          <cell r="A1095" t="str">
            <v>8589/051</v>
          </cell>
          <cell r="B1095">
            <v>1159</v>
          </cell>
          <cell r="C1095" t="str">
            <v>Опер.касса №8589/051</v>
          </cell>
          <cell r="D1095" t="str">
            <v>П6:Операционная касса вне кассового узла</v>
          </cell>
          <cell r="E1095" t="str">
            <v>431611</v>
          </cell>
          <cell r="F1095" t="str">
            <v>Республика Мордовия</v>
          </cell>
          <cell r="G1095" t="str">
            <v>п.Садовский, ул.Центральная, 98</v>
          </cell>
          <cell r="H1095" t="str">
            <v>(83438)28550</v>
          </cell>
          <cell r="I1095" t="str">
            <v>Грачева Любовь Александровна</v>
          </cell>
          <cell r="K1095">
            <v>0.5</v>
          </cell>
          <cell r="L1095" t="str">
            <v>Н7:сельский населенный пункт</v>
          </cell>
          <cell r="M1095" t="str">
            <v>135</v>
          </cell>
          <cell r="N1095" t="str">
            <v>09:00 16:30(13:00 14:00)|09:00 16:30(13:00 14:00)|09:00 15:30(13:00 14:00)</v>
          </cell>
          <cell r="O1095" t="str">
            <v/>
          </cell>
          <cell r="P1095">
            <v>1</v>
          </cell>
          <cell r="Q1095" t="str">
            <v>Н7</v>
          </cell>
          <cell r="R1095" t="e">
            <v>#VALUE!</v>
          </cell>
          <cell r="T1095" t="str">
            <v/>
          </cell>
          <cell r="U1095">
            <v>1</v>
          </cell>
          <cell r="V1095" t="str">
            <v>Н7</v>
          </cell>
          <cell r="W1095" t="e">
            <v>#VALUE!</v>
          </cell>
          <cell r="Y1095" t="str">
            <v/>
          </cell>
          <cell r="Z1095">
            <v>1</v>
          </cell>
          <cell r="AA1095" t="str">
            <v>Н7</v>
          </cell>
          <cell r="AB1095" t="e">
            <v>#VALUE!</v>
          </cell>
          <cell r="AD1095" t="str">
            <v/>
          </cell>
          <cell r="AE1095">
            <v>1</v>
          </cell>
          <cell r="AF1095" t="str">
            <v>Н7</v>
          </cell>
          <cell r="AG1095" t="e">
            <v>#VALUE!</v>
          </cell>
          <cell r="AI1095" t="str">
            <v/>
          </cell>
          <cell r="AJ1095">
            <v>1</v>
          </cell>
          <cell r="AK1095" t="str">
            <v>Н7</v>
          </cell>
          <cell r="AL1095" t="e">
            <v>#VALUE!</v>
          </cell>
          <cell r="AO1095">
            <v>1</v>
          </cell>
        </row>
        <row r="1096">
          <cell r="A1096" t="str">
            <v>8589/053</v>
          </cell>
          <cell r="B1096">
            <v>1160</v>
          </cell>
          <cell r="C1096" t="str">
            <v>Опер.касса №8589/053</v>
          </cell>
          <cell r="D1096" t="str">
            <v>П6:Операционная касса вне кассового узла</v>
          </cell>
          <cell r="E1096" t="str">
            <v>431616</v>
          </cell>
          <cell r="F1096" t="str">
            <v>Республика Мордовия</v>
          </cell>
          <cell r="G1096" t="str">
            <v>с.Анненково, ул.Новая, 9</v>
          </cell>
          <cell r="H1096" t="str">
            <v>(83438)24380</v>
          </cell>
          <cell r="I1096" t="str">
            <v>Митякина Нина Алексеевна</v>
          </cell>
          <cell r="K1096">
            <v>0.5</v>
          </cell>
          <cell r="L1096" t="str">
            <v>Н7:сельский населенный пункт</v>
          </cell>
          <cell r="M1096" t="str">
            <v>135</v>
          </cell>
          <cell r="N1096" t="str">
            <v>09:00 16:30(13:00 14:00)|09:00 16:30(13:00 14:00)|09:00 15:30(13:00 14:00)</v>
          </cell>
          <cell r="O1096" t="str">
            <v/>
          </cell>
          <cell r="P1096">
            <v>1</v>
          </cell>
          <cell r="Q1096" t="str">
            <v>Н7</v>
          </cell>
          <cell r="R1096" t="e">
            <v>#VALUE!</v>
          </cell>
          <cell r="T1096" t="str">
            <v/>
          </cell>
          <cell r="U1096">
            <v>1</v>
          </cell>
          <cell r="V1096" t="str">
            <v>Н7</v>
          </cell>
          <cell r="W1096" t="e">
            <v>#VALUE!</v>
          </cell>
          <cell r="Y1096" t="str">
            <v/>
          </cell>
          <cell r="Z1096">
            <v>1</v>
          </cell>
          <cell r="AA1096" t="str">
            <v>Н7</v>
          </cell>
          <cell r="AB1096" t="e">
            <v>#VALUE!</v>
          </cell>
          <cell r="AD1096" t="str">
            <v/>
          </cell>
          <cell r="AE1096">
            <v>1</v>
          </cell>
          <cell r="AF1096" t="str">
            <v>Н7</v>
          </cell>
          <cell r="AG1096" t="e">
            <v>#VALUE!</v>
          </cell>
          <cell r="AI1096" t="str">
            <v/>
          </cell>
          <cell r="AJ1096">
            <v>1</v>
          </cell>
          <cell r="AK1096" t="str">
            <v>Н7</v>
          </cell>
          <cell r="AL1096" t="e">
            <v>#VALUE!</v>
          </cell>
          <cell r="AO1096">
            <v>1</v>
          </cell>
        </row>
        <row r="1097">
          <cell r="A1097" t="str">
            <v>8589/054</v>
          </cell>
          <cell r="B1097">
            <v>1161</v>
          </cell>
          <cell r="C1097" t="str">
            <v>Опер.касса №8589/054</v>
          </cell>
          <cell r="D1097" t="str">
            <v>П6:Операционная касса вне кассового узла</v>
          </cell>
          <cell r="E1097" t="str">
            <v>431621</v>
          </cell>
          <cell r="F1097" t="str">
            <v>Республика Мордовия</v>
          </cell>
          <cell r="G1097" t="str">
            <v>с.Пушкино, ул.Школьная, 1</v>
          </cell>
          <cell r="H1097" t="str">
            <v>(83438)25476</v>
          </cell>
          <cell r="I1097" t="str">
            <v>Столярова Рива Мубиновна</v>
          </cell>
          <cell r="K1097">
            <v>0.5</v>
          </cell>
          <cell r="L1097" t="str">
            <v>Н7:сельский населенный пункт</v>
          </cell>
          <cell r="M1097" t="str">
            <v>135</v>
          </cell>
          <cell r="N1097" t="str">
            <v>09:00 16:30(13:00 14:00)|09:00 16:30(13:00 14:00)|09:00 15:30(13:00 14:00)</v>
          </cell>
          <cell r="O1097" t="str">
            <v/>
          </cell>
          <cell r="P1097">
            <v>1</v>
          </cell>
          <cell r="Q1097" t="str">
            <v>Н7</v>
          </cell>
          <cell r="R1097" t="e">
            <v>#VALUE!</v>
          </cell>
          <cell r="T1097" t="str">
            <v/>
          </cell>
          <cell r="U1097">
            <v>1</v>
          </cell>
          <cell r="V1097" t="str">
            <v>Н7</v>
          </cell>
          <cell r="W1097" t="e">
            <v>#VALUE!</v>
          </cell>
          <cell r="Y1097" t="str">
            <v/>
          </cell>
          <cell r="Z1097">
            <v>1</v>
          </cell>
          <cell r="AA1097" t="str">
            <v>Н7</v>
          </cell>
          <cell r="AB1097" t="e">
            <v>#VALUE!</v>
          </cell>
          <cell r="AD1097" t="str">
            <v/>
          </cell>
          <cell r="AE1097">
            <v>1</v>
          </cell>
          <cell r="AF1097" t="str">
            <v>Н7</v>
          </cell>
          <cell r="AG1097" t="e">
            <v>#VALUE!</v>
          </cell>
          <cell r="AI1097" t="str">
            <v/>
          </cell>
          <cell r="AJ1097">
            <v>1</v>
          </cell>
          <cell r="AK1097" t="str">
            <v>Н7</v>
          </cell>
          <cell r="AL1097" t="e">
            <v>#VALUE!</v>
          </cell>
          <cell r="AO1097">
            <v>1</v>
          </cell>
        </row>
        <row r="1098">
          <cell r="A1098" t="str">
            <v>8589/055</v>
          </cell>
          <cell r="B1098">
            <v>1162</v>
          </cell>
          <cell r="C1098" t="str">
            <v>Опер.касса №8589/055</v>
          </cell>
          <cell r="D1098" t="str">
            <v>П6:Операционная касса вне кассового узла</v>
          </cell>
          <cell r="E1098" t="str">
            <v>431623</v>
          </cell>
          <cell r="F1098" t="str">
            <v>Республика Мордовия</v>
          </cell>
          <cell r="G1098" t="str">
            <v>с.Курмачкасы, ул.Молодежная, 2а</v>
          </cell>
          <cell r="H1098" t="str">
            <v>(83438)26642</v>
          </cell>
          <cell r="I1098" t="str">
            <v>Донкова Татьяна Григорьевна</v>
          </cell>
          <cell r="K1098">
            <v>0.5</v>
          </cell>
          <cell r="L1098" t="str">
            <v>Н7:сельский населенный пункт</v>
          </cell>
          <cell r="M1098" t="str">
            <v>135</v>
          </cell>
          <cell r="N1098" t="str">
            <v>09:00 16:30(13:00 14:00)|09:00 16:30(13:00 14:00)|09:00 15:30(13:00 14:00)</v>
          </cell>
          <cell r="O1098" t="str">
            <v/>
          </cell>
          <cell r="P1098">
            <v>1</v>
          </cell>
          <cell r="Q1098" t="str">
            <v>Н7</v>
          </cell>
          <cell r="R1098" t="e">
            <v>#VALUE!</v>
          </cell>
          <cell r="T1098" t="str">
            <v/>
          </cell>
          <cell r="U1098">
            <v>1</v>
          </cell>
          <cell r="V1098" t="str">
            <v>Н7</v>
          </cell>
          <cell r="W1098" t="e">
            <v>#VALUE!</v>
          </cell>
          <cell r="Y1098" t="str">
            <v/>
          </cell>
          <cell r="Z1098">
            <v>1</v>
          </cell>
          <cell r="AA1098" t="str">
            <v>Н7</v>
          </cell>
          <cell r="AB1098" t="e">
            <v>#VALUE!</v>
          </cell>
          <cell r="AD1098" t="str">
            <v/>
          </cell>
          <cell r="AE1098">
            <v>1</v>
          </cell>
          <cell r="AF1098" t="str">
            <v>Н7</v>
          </cell>
          <cell r="AG1098" t="e">
            <v>#VALUE!</v>
          </cell>
          <cell r="AI1098" t="str">
            <v/>
          </cell>
          <cell r="AJ1098">
            <v>1</v>
          </cell>
          <cell r="AK1098" t="str">
            <v>Н7</v>
          </cell>
          <cell r="AL1098" t="e">
            <v>#VALUE!</v>
          </cell>
          <cell r="AO1098">
            <v>1</v>
          </cell>
        </row>
        <row r="1099">
          <cell r="A1099" t="str">
            <v>8589/057</v>
          </cell>
          <cell r="B1099">
            <v>1163</v>
          </cell>
          <cell r="C1099" t="str">
            <v>Опер.касса №8589/057</v>
          </cell>
          <cell r="D1099" t="str">
            <v>П6:Операционная касса вне кассового узла</v>
          </cell>
          <cell r="E1099" t="str">
            <v>431601</v>
          </cell>
          <cell r="F1099" t="str">
            <v>Республика Мордовия</v>
          </cell>
          <cell r="G1099" t="str">
            <v>р.п.Ромоданово, ул.Сахарников, 1</v>
          </cell>
          <cell r="H1099" t="str">
            <v>(83438)29011</v>
          </cell>
          <cell r="I1099" t="str">
            <v>Крыскина Марина Геннадьевна</v>
          </cell>
          <cell r="K1099">
            <v>1</v>
          </cell>
          <cell r="L1099" t="str">
            <v>Н6:городской населенный пункт (поселек городского типа, рабочий поселок)</v>
          </cell>
          <cell r="M1099" t="str">
            <v>135</v>
          </cell>
          <cell r="N1099" t="str">
            <v>08:30 16:00(13:00 14:00)|08:30 16:00(13:00 14:00)|08:30 15:00(13:00 14:00)</v>
          </cell>
          <cell r="O1099" t="str">
            <v/>
          </cell>
          <cell r="P1099">
            <v>2</v>
          </cell>
          <cell r="Q1099" t="str">
            <v>Н6</v>
          </cell>
          <cell r="R1099" t="e">
            <v>#VALUE!</v>
          </cell>
          <cell r="T1099" t="str">
            <v/>
          </cell>
          <cell r="U1099">
            <v>2</v>
          </cell>
          <cell r="V1099" t="str">
            <v>Н6</v>
          </cell>
          <cell r="W1099" t="e">
            <v>#VALUE!</v>
          </cell>
          <cell r="Y1099" t="str">
            <v/>
          </cell>
          <cell r="Z1099">
            <v>2</v>
          </cell>
          <cell r="AA1099" t="str">
            <v>Н6</v>
          </cell>
          <cell r="AB1099" t="e">
            <v>#VALUE!</v>
          </cell>
          <cell r="AD1099" t="str">
            <v/>
          </cell>
          <cell r="AE1099">
            <v>2</v>
          </cell>
          <cell r="AF1099" t="str">
            <v>Н6</v>
          </cell>
          <cell r="AG1099" t="e">
            <v>#VALUE!</v>
          </cell>
          <cell r="AI1099" t="str">
            <v/>
          </cell>
          <cell r="AJ1099">
            <v>2</v>
          </cell>
          <cell r="AK1099" t="str">
            <v>Н6</v>
          </cell>
          <cell r="AL1099" t="e">
            <v>#VALUE!</v>
          </cell>
          <cell r="AO1099">
            <v>2</v>
          </cell>
        </row>
        <row r="1100">
          <cell r="A1100" t="str">
            <v>8589/058</v>
          </cell>
          <cell r="B1100">
            <v>1164</v>
          </cell>
          <cell r="C1100" t="str">
            <v>Опер.касса №8589/058</v>
          </cell>
          <cell r="D1100" t="str">
            <v>П6:Операционная касса вне кассового узла</v>
          </cell>
          <cell r="E1100" t="str">
            <v>431619</v>
          </cell>
          <cell r="F1100" t="str">
            <v>Республика Мордовия</v>
          </cell>
          <cell r="G1100" t="str">
            <v>п.Липки, ул.Совхозная, 1</v>
          </cell>
          <cell r="H1100" t="str">
            <v>(83438)24783</v>
          </cell>
          <cell r="I1100" t="str">
            <v>Новикова Людмила Петровна</v>
          </cell>
          <cell r="K1100">
            <v>0.5</v>
          </cell>
          <cell r="L1100" t="str">
            <v>Н7:сельский населенный пункт</v>
          </cell>
          <cell r="M1100" t="str">
            <v>135</v>
          </cell>
          <cell r="N1100" t="str">
            <v>09:00 16:30(13:00 14:00)|09:00 16:30(13:00 14:00)|09:00 15:30(13:00 14:00)</v>
          </cell>
          <cell r="O1100" t="str">
            <v/>
          </cell>
          <cell r="P1100">
            <v>1</v>
          </cell>
          <cell r="Q1100" t="str">
            <v>Н7</v>
          </cell>
          <cell r="R1100" t="e">
            <v>#VALUE!</v>
          </cell>
          <cell r="T1100" t="str">
            <v/>
          </cell>
          <cell r="U1100">
            <v>1</v>
          </cell>
          <cell r="V1100" t="str">
            <v>Н7</v>
          </cell>
          <cell r="W1100" t="e">
            <v>#VALUE!</v>
          </cell>
          <cell r="Y1100" t="str">
            <v/>
          </cell>
          <cell r="Z1100">
            <v>1</v>
          </cell>
          <cell r="AA1100" t="str">
            <v>Н7</v>
          </cell>
          <cell r="AB1100" t="e">
            <v>#VALUE!</v>
          </cell>
          <cell r="AD1100" t="str">
            <v/>
          </cell>
          <cell r="AE1100">
            <v>1</v>
          </cell>
          <cell r="AF1100" t="str">
            <v>Н7</v>
          </cell>
          <cell r="AG1100" t="e">
            <v>#VALUE!</v>
          </cell>
          <cell r="AI1100" t="str">
            <v/>
          </cell>
          <cell r="AJ1100">
            <v>1</v>
          </cell>
          <cell r="AK1100" t="str">
            <v>Н7</v>
          </cell>
          <cell r="AL1100" t="e">
            <v>#VALUE!</v>
          </cell>
          <cell r="AO1100">
            <v>1</v>
          </cell>
        </row>
        <row r="1101">
          <cell r="A1101" t="str">
            <v>8589/059</v>
          </cell>
          <cell r="B1101">
            <v>1165</v>
          </cell>
          <cell r="C1101" t="str">
            <v>Доп.офис №8589/059</v>
          </cell>
          <cell r="D1101" t="str">
            <v>П5:Дополнительный офис - специализированный филиал, обслуживающий физических лиц</v>
          </cell>
          <cell r="E1101" t="str">
            <v>430005</v>
          </cell>
          <cell r="F1101" t="str">
            <v>Республика Мордовия</v>
          </cell>
          <cell r="G1101" t="str">
            <v>г.Саранск, ул.Советская, 31</v>
          </cell>
          <cell r="H1101" t="str">
            <v>(8342)246711</v>
          </cell>
          <cell r="I1101" t="str">
            <v>Ушанова Наталья Петровна</v>
          </cell>
          <cell r="K1101">
            <v>18</v>
          </cell>
          <cell r="L1101" t="str">
            <v>Н1:город - центр субъекта Российской Федерации</v>
          </cell>
          <cell r="M1101" t="str">
            <v>1234567</v>
          </cell>
          <cell r="N1101" t="str">
            <v>08:00 20:00|08:00 20:00|08:00 20:00|08:00 20:00|08:00 20:00|08:00 18:00|09:00 14:00</v>
          </cell>
          <cell r="O1101" t="str">
            <v/>
          </cell>
          <cell r="P1101">
            <v>10</v>
          </cell>
          <cell r="Q1101" t="str">
            <v>Н1</v>
          </cell>
          <cell r="R1101" t="e">
            <v>#VALUE!</v>
          </cell>
          <cell r="T1101" t="str">
            <v/>
          </cell>
          <cell r="U1101">
            <v>10</v>
          </cell>
          <cell r="V1101" t="str">
            <v>Н1</v>
          </cell>
          <cell r="W1101" t="e">
            <v>#VALUE!</v>
          </cell>
          <cell r="Y1101" t="str">
            <v/>
          </cell>
          <cell r="Z1101">
            <v>10</v>
          </cell>
          <cell r="AA1101" t="str">
            <v>Н1</v>
          </cell>
          <cell r="AB1101" t="e">
            <v>#VALUE!</v>
          </cell>
          <cell r="AD1101" t="str">
            <v/>
          </cell>
          <cell r="AE1101">
            <v>10</v>
          </cell>
          <cell r="AF1101" t="str">
            <v>Н1</v>
          </cell>
          <cell r="AG1101" t="e">
            <v>#VALUE!</v>
          </cell>
          <cell r="AI1101" t="str">
            <v/>
          </cell>
          <cell r="AJ1101">
            <v>10</v>
          </cell>
          <cell r="AK1101" t="str">
            <v>Н1</v>
          </cell>
          <cell r="AL1101" t="e">
            <v>#VALUE!</v>
          </cell>
          <cell r="AO1101">
            <v>10</v>
          </cell>
        </row>
        <row r="1102">
          <cell r="A1102" t="str">
            <v>8589/060</v>
          </cell>
          <cell r="B1102">
            <v>1166</v>
          </cell>
          <cell r="C1102" t="str">
            <v>Доп.офис №8589/060</v>
          </cell>
          <cell r="D1102" t="str">
            <v>П3:Дополнительный офис - универсальный филиал</v>
          </cell>
          <cell r="E1102" t="str">
            <v>430005</v>
          </cell>
          <cell r="F1102" t="str">
            <v>Республика Мордовия</v>
          </cell>
          <cell r="G1102" t="str">
            <v>г.Саранск, ул.Коммунистическая, 32</v>
          </cell>
          <cell r="H1102" t="str">
            <v>(8342)247464</v>
          </cell>
          <cell r="I1102" t="str">
            <v>Лапина Ольга Геннадьевна</v>
          </cell>
          <cell r="K1102">
            <v>20</v>
          </cell>
          <cell r="L1102" t="str">
            <v>Н1:город - центр субъекта Российской Федерации</v>
          </cell>
          <cell r="M1102" t="str">
            <v>12345</v>
          </cell>
          <cell r="N1102" t="str">
            <v>09:00 17:30(13:00 14:00)|09:00 17:30(13:00 14:00)|09:00 17:30(13:00 14:00)|09:00 17:30(13:00 14:00)|09:00 16:30(13:00 14:00)</v>
          </cell>
          <cell r="O1102" t="str">
            <v/>
          </cell>
          <cell r="P1102">
            <v>10</v>
          </cell>
          <cell r="Q1102" t="str">
            <v>Н1</v>
          </cell>
          <cell r="R1102" t="e">
            <v>#VALUE!</v>
          </cell>
          <cell r="T1102" t="str">
            <v/>
          </cell>
          <cell r="U1102">
            <v>10</v>
          </cell>
          <cell r="V1102" t="str">
            <v>Н1</v>
          </cell>
          <cell r="W1102" t="e">
            <v>#VALUE!</v>
          </cell>
          <cell r="Y1102" t="str">
            <v/>
          </cell>
          <cell r="Z1102">
            <v>10</v>
          </cell>
          <cell r="AA1102" t="str">
            <v>Н1</v>
          </cell>
          <cell r="AB1102" t="e">
            <v>#VALUE!</v>
          </cell>
          <cell r="AD1102" t="str">
            <v/>
          </cell>
          <cell r="AE1102">
            <v>10</v>
          </cell>
          <cell r="AF1102" t="str">
            <v>Н1</v>
          </cell>
          <cell r="AG1102" t="e">
            <v>#VALUE!</v>
          </cell>
          <cell r="AI1102" t="str">
            <v/>
          </cell>
          <cell r="AJ1102">
            <v>10</v>
          </cell>
          <cell r="AK1102" t="str">
            <v>Н1</v>
          </cell>
          <cell r="AL1102" t="e">
            <v>#VALUE!</v>
          </cell>
          <cell r="AO1102">
            <v>10</v>
          </cell>
        </row>
        <row r="1103">
          <cell r="A1103" t="str">
            <v>8589/061</v>
          </cell>
          <cell r="B1103">
            <v>1167</v>
          </cell>
          <cell r="C1103" t="str">
            <v>Опер.касса №8589/061</v>
          </cell>
          <cell r="D1103" t="str">
            <v>П6:Операционная касса вне кассового узла</v>
          </cell>
          <cell r="E1103" t="str">
            <v>430002</v>
          </cell>
          <cell r="F1103" t="str">
            <v>Республика Мордовия</v>
          </cell>
          <cell r="G1103" t="str">
            <v>г.Саранск, ул.Советская, 26</v>
          </cell>
          <cell r="H1103" t="str">
            <v>(8342)230942</v>
          </cell>
          <cell r="I1103" t="str">
            <v>Храмова Любовь Николаевна</v>
          </cell>
          <cell r="K1103">
            <v>0.25</v>
          </cell>
          <cell r="L1103" t="str">
            <v>Н1:город - центр субъекта Российской Федерации</v>
          </cell>
          <cell r="M1103" t="str">
            <v>24</v>
          </cell>
          <cell r="N1103" t="str">
            <v>08:30 13:00|08:30 13:00</v>
          </cell>
          <cell r="O1103" t="str">
            <v/>
          </cell>
          <cell r="P1103">
            <v>1</v>
          </cell>
          <cell r="Q1103" t="str">
            <v>Н1</v>
          </cell>
          <cell r="R1103" t="e">
            <v>#VALUE!</v>
          </cell>
          <cell r="T1103" t="str">
            <v/>
          </cell>
          <cell r="U1103">
            <v>1</v>
          </cell>
          <cell r="V1103" t="str">
            <v>Н1</v>
          </cell>
          <cell r="W1103" t="e">
            <v>#VALUE!</v>
          </cell>
          <cell r="Y1103" t="str">
            <v/>
          </cell>
          <cell r="Z1103">
            <v>1</v>
          </cell>
          <cell r="AA1103" t="str">
            <v>Н1</v>
          </cell>
          <cell r="AB1103" t="e">
            <v>#VALUE!</v>
          </cell>
          <cell r="AD1103" t="str">
            <v/>
          </cell>
          <cell r="AE1103">
            <v>1</v>
          </cell>
          <cell r="AF1103" t="str">
            <v>Н1</v>
          </cell>
          <cell r="AG1103" t="e">
            <v>#VALUE!</v>
          </cell>
          <cell r="AI1103" t="str">
            <v/>
          </cell>
          <cell r="AJ1103">
            <v>1</v>
          </cell>
          <cell r="AK1103" t="str">
            <v>Н1</v>
          </cell>
          <cell r="AL1103" t="e">
            <v>#VALUE!</v>
          </cell>
          <cell r="AO1103">
            <v>1</v>
          </cell>
        </row>
        <row r="1104">
          <cell r="A1104" t="str">
            <v>8589/062</v>
          </cell>
          <cell r="B1104">
            <v>1168</v>
          </cell>
          <cell r="C1104" t="str">
            <v>Опер.касса №8589/062</v>
          </cell>
          <cell r="D1104" t="str">
            <v>П6:Операционная касса вне кассового узла</v>
          </cell>
          <cell r="E1104" t="str">
            <v>430905</v>
          </cell>
          <cell r="F1104" t="str">
            <v>Республика Мордовия</v>
          </cell>
          <cell r="G1104" t="str">
            <v>г.Саранск, с.Горяйновка, ул.Центральная, 20А</v>
          </cell>
          <cell r="H1104" t="str">
            <v>(8342)259685</v>
          </cell>
          <cell r="I1104" t="str">
            <v>Конакова Алла Николаевна</v>
          </cell>
          <cell r="K1104">
            <v>0.5</v>
          </cell>
          <cell r="L1104" t="str">
            <v>Н1:город - центр субъекта Российской Федерации</v>
          </cell>
          <cell r="M1104" t="str">
            <v>235</v>
          </cell>
          <cell r="N1104" t="str">
            <v>08:30 16:00(13:00 14:00)|08:30 16:00(13:00 14:00)|08:30 15:00(13:00 14:00)</v>
          </cell>
          <cell r="O1104" t="str">
            <v/>
          </cell>
          <cell r="P1104">
            <v>1</v>
          </cell>
          <cell r="Q1104" t="str">
            <v>Н1</v>
          </cell>
          <cell r="R1104" t="e">
            <v>#VALUE!</v>
          </cell>
          <cell r="T1104" t="str">
            <v/>
          </cell>
          <cell r="U1104">
            <v>1</v>
          </cell>
          <cell r="V1104" t="str">
            <v>Н1</v>
          </cell>
          <cell r="W1104" t="e">
            <v>#VALUE!</v>
          </cell>
          <cell r="Y1104" t="str">
            <v/>
          </cell>
          <cell r="Z1104">
            <v>1</v>
          </cell>
          <cell r="AA1104" t="str">
            <v>Н1</v>
          </cell>
          <cell r="AB1104" t="e">
            <v>#VALUE!</v>
          </cell>
          <cell r="AD1104" t="str">
            <v/>
          </cell>
          <cell r="AE1104">
            <v>1</v>
          </cell>
          <cell r="AF1104" t="str">
            <v>Н1</v>
          </cell>
          <cell r="AG1104" t="e">
            <v>#VALUE!</v>
          </cell>
          <cell r="AI1104" t="str">
            <v/>
          </cell>
          <cell r="AJ1104">
            <v>1</v>
          </cell>
          <cell r="AK1104" t="str">
            <v>Н1</v>
          </cell>
          <cell r="AL1104" t="e">
            <v>#VALUE!</v>
          </cell>
          <cell r="AO1104">
            <v>1</v>
          </cell>
        </row>
        <row r="1105">
          <cell r="A1105" t="str">
            <v>8589/063</v>
          </cell>
          <cell r="B1105">
            <v>1169</v>
          </cell>
          <cell r="C1105" t="str">
            <v>Опер.касса №8589/063</v>
          </cell>
          <cell r="D1105" t="str">
            <v>П6:Операционная касса вне кассового узла</v>
          </cell>
          <cell r="E1105" t="str">
            <v>430009</v>
          </cell>
          <cell r="F1105" t="str">
            <v>Республика Мордовия</v>
          </cell>
          <cell r="G1105" t="str">
            <v>г.Саранск, р.п.Луховка, ул.Рабочая, 21Б</v>
          </cell>
          <cell r="H1105" t="str">
            <v>(8342)259136</v>
          </cell>
          <cell r="I1105" t="str">
            <v>Мичкасская Валентина Владимировна</v>
          </cell>
          <cell r="K1105">
            <v>1</v>
          </cell>
          <cell r="L1105" t="str">
            <v>Н1:город - центр субъекта Российской Федерации</v>
          </cell>
          <cell r="M1105" t="str">
            <v>236</v>
          </cell>
          <cell r="N1105" t="str">
            <v>08:30 16:00(13:00 14:00)|08:30 16:00(13:00 14:00)|08:30 14:30(13:00 13:30)</v>
          </cell>
          <cell r="O1105" t="str">
            <v/>
          </cell>
          <cell r="P1105">
            <v>2</v>
          </cell>
          <cell r="Q1105" t="str">
            <v>Н1</v>
          </cell>
          <cell r="R1105" t="e">
            <v>#VALUE!</v>
          </cell>
          <cell r="T1105" t="str">
            <v/>
          </cell>
          <cell r="U1105">
            <v>2</v>
          </cell>
          <cell r="V1105" t="str">
            <v>Н1</v>
          </cell>
          <cell r="W1105" t="e">
            <v>#VALUE!</v>
          </cell>
          <cell r="Y1105" t="str">
            <v/>
          </cell>
          <cell r="Z1105">
            <v>2</v>
          </cell>
          <cell r="AA1105" t="str">
            <v>Н1</v>
          </cell>
          <cell r="AB1105" t="e">
            <v>#VALUE!</v>
          </cell>
          <cell r="AD1105" t="str">
            <v/>
          </cell>
          <cell r="AE1105">
            <v>2</v>
          </cell>
          <cell r="AF1105" t="str">
            <v>Н1</v>
          </cell>
          <cell r="AG1105" t="e">
            <v>#VALUE!</v>
          </cell>
          <cell r="AI1105" t="str">
            <v/>
          </cell>
          <cell r="AJ1105">
            <v>2</v>
          </cell>
          <cell r="AK1105" t="str">
            <v>Н1</v>
          </cell>
          <cell r="AL1105" t="e">
            <v>#VALUE!</v>
          </cell>
          <cell r="AO1105">
            <v>2</v>
          </cell>
        </row>
        <row r="1106">
          <cell r="A1106" t="str">
            <v>8589/064</v>
          </cell>
          <cell r="B1106">
            <v>1170</v>
          </cell>
          <cell r="C1106" t="str">
            <v>Опер.касса №8589/064</v>
          </cell>
          <cell r="D1106" t="str">
            <v>П6:Операционная касса вне кассового узла</v>
          </cell>
          <cell r="E1106" t="str">
            <v>430901</v>
          </cell>
          <cell r="F1106" t="str">
            <v>Республика Мордовия</v>
          </cell>
          <cell r="G1106" t="str">
            <v>г.Саранск, с.Зыково, ул.Советская, 100а</v>
          </cell>
          <cell r="H1106" t="str">
            <v>(8342)253952</v>
          </cell>
          <cell r="I1106" t="str">
            <v>Баляева Нелли Викторовна</v>
          </cell>
          <cell r="K1106">
            <v>0.75</v>
          </cell>
          <cell r="L1106" t="str">
            <v>Н1:город - центр субъекта Российской Федерации</v>
          </cell>
          <cell r="M1106" t="str">
            <v>1235</v>
          </cell>
          <cell r="N1106" t="str">
            <v>08:00 16:00(12:00 13:00)|08:00 16:00(12:00 13:00)|08:00 16:00(12:00 13:00)|08:00 16:00(12:00 13:00)</v>
          </cell>
          <cell r="O1106" t="str">
            <v/>
          </cell>
          <cell r="P1106">
            <v>1</v>
          </cell>
          <cell r="Q1106" t="str">
            <v>Н1</v>
          </cell>
          <cell r="R1106" t="e">
            <v>#VALUE!</v>
          </cell>
          <cell r="T1106" t="str">
            <v/>
          </cell>
          <cell r="U1106">
            <v>1</v>
          </cell>
          <cell r="V1106" t="str">
            <v>Н1</v>
          </cell>
          <cell r="W1106" t="e">
            <v>#VALUE!</v>
          </cell>
          <cell r="Y1106" t="str">
            <v/>
          </cell>
          <cell r="Z1106">
            <v>1</v>
          </cell>
          <cell r="AA1106" t="str">
            <v>Н1</v>
          </cell>
          <cell r="AB1106" t="e">
            <v>#VALUE!</v>
          </cell>
          <cell r="AD1106" t="str">
            <v/>
          </cell>
          <cell r="AE1106">
            <v>1</v>
          </cell>
          <cell r="AF1106" t="str">
            <v>Н1</v>
          </cell>
          <cell r="AG1106" t="e">
            <v>#VALUE!</v>
          </cell>
          <cell r="AI1106" t="str">
            <v/>
          </cell>
          <cell r="AJ1106">
            <v>1</v>
          </cell>
          <cell r="AK1106" t="str">
            <v>Н1</v>
          </cell>
          <cell r="AL1106" t="e">
            <v>#VALUE!</v>
          </cell>
          <cell r="AO1106">
            <v>1</v>
          </cell>
        </row>
        <row r="1107">
          <cell r="A1107" t="str">
            <v>8589/065</v>
          </cell>
          <cell r="B1107">
            <v>1171</v>
          </cell>
          <cell r="C1107" t="str">
            <v>Опер.касса №8589/065</v>
          </cell>
          <cell r="D1107" t="str">
            <v>П6:Операционная касса вне кассового узла</v>
          </cell>
          <cell r="E1107" t="str">
            <v>430002</v>
          </cell>
          <cell r="F1107" t="str">
            <v>Республика Мордовия</v>
          </cell>
          <cell r="G1107" t="str">
            <v>г.Саранск, ул.Советская, 35</v>
          </cell>
          <cell r="H1107" t="str">
            <v>(8342)230941</v>
          </cell>
          <cell r="I1107" t="str">
            <v>Храмова Любовь Николаевна</v>
          </cell>
          <cell r="K1107">
            <v>0.25</v>
          </cell>
          <cell r="L1107" t="str">
            <v>Н1:город - центр субъекта Российской Федерации</v>
          </cell>
          <cell r="M1107" t="str">
            <v>13</v>
          </cell>
          <cell r="N1107" t="str">
            <v>13:00 17:30|13:00 17:30</v>
          </cell>
          <cell r="O1107" t="str">
            <v/>
          </cell>
          <cell r="P1107">
            <v>1</v>
          </cell>
          <cell r="Q1107" t="str">
            <v>Н1</v>
          </cell>
          <cell r="R1107" t="e">
            <v>#VALUE!</v>
          </cell>
          <cell r="T1107" t="str">
            <v/>
          </cell>
          <cell r="U1107">
            <v>1</v>
          </cell>
          <cell r="V1107" t="str">
            <v>Н1</v>
          </cell>
          <cell r="W1107" t="e">
            <v>#VALUE!</v>
          </cell>
          <cell r="Y1107" t="str">
            <v/>
          </cell>
          <cell r="Z1107">
            <v>1</v>
          </cell>
          <cell r="AA1107" t="str">
            <v>Н1</v>
          </cell>
          <cell r="AB1107" t="e">
            <v>#VALUE!</v>
          </cell>
          <cell r="AD1107" t="str">
            <v/>
          </cell>
          <cell r="AE1107">
            <v>1</v>
          </cell>
          <cell r="AF1107" t="str">
            <v>Н1</v>
          </cell>
          <cell r="AG1107" t="e">
            <v>#VALUE!</v>
          </cell>
          <cell r="AI1107" t="str">
            <v/>
          </cell>
          <cell r="AJ1107">
            <v>1</v>
          </cell>
          <cell r="AK1107" t="str">
            <v>Н1</v>
          </cell>
          <cell r="AL1107" t="e">
            <v>#VALUE!</v>
          </cell>
          <cell r="AO1107">
            <v>1</v>
          </cell>
        </row>
        <row r="1108">
          <cell r="A1108" t="str">
            <v>8589/066</v>
          </cell>
          <cell r="B1108">
            <v>1172</v>
          </cell>
          <cell r="C1108" t="str">
            <v>Опер.касса №8589/066</v>
          </cell>
          <cell r="D1108" t="str">
            <v>П6:Операционная касса вне кассового узла</v>
          </cell>
          <cell r="E1108" t="str">
            <v>430005</v>
          </cell>
          <cell r="F1108" t="str">
            <v>Республика Мордовия</v>
          </cell>
          <cell r="G1108" t="str">
            <v>г.Саранск, ул.Степана Разина, 17</v>
          </cell>
          <cell r="H1108" t="str">
            <v>(8342)230940</v>
          </cell>
          <cell r="I1108" t="str">
            <v>Федотова Любовь Ивановна</v>
          </cell>
          <cell r="K1108">
            <v>2</v>
          </cell>
          <cell r="L1108" t="str">
            <v>Н1:город - центр субъекта Российской Федерации</v>
          </cell>
          <cell r="M1108" t="str">
            <v>23456</v>
          </cell>
          <cell r="N1108" t="str">
            <v>09:00 19:00|09:00 17:30|09:00 19:00|09:00 17:30|09:00 17:30</v>
          </cell>
          <cell r="O1108" t="str">
            <v/>
          </cell>
          <cell r="P1108">
            <v>2</v>
          </cell>
          <cell r="Q1108" t="str">
            <v>Н1</v>
          </cell>
          <cell r="R1108" t="e">
            <v>#VALUE!</v>
          </cell>
          <cell r="T1108" t="str">
            <v/>
          </cell>
          <cell r="U1108">
            <v>2</v>
          </cell>
          <cell r="V1108" t="str">
            <v>Н1</v>
          </cell>
          <cell r="W1108" t="e">
            <v>#VALUE!</v>
          </cell>
          <cell r="Y1108" t="str">
            <v/>
          </cell>
          <cell r="Z1108">
            <v>2</v>
          </cell>
          <cell r="AA1108" t="str">
            <v>Н1</v>
          </cell>
          <cell r="AB1108" t="e">
            <v>#VALUE!</v>
          </cell>
          <cell r="AD1108" t="str">
            <v/>
          </cell>
          <cell r="AE1108">
            <v>2</v>
          </cell>
          <cell r="AF1108" t="str">
            <v>Н1</v>
          </cell>
          <cell r="AG1108" t="e">
            <v>#VALUE!</v>
          </cell>
          <cell r="AI1108" t="str">
            <v/>
          </cell>
          <cell r="AJ1108">
            <v>2</v>
          </cell>
          <cell r="AK1108" t="str">
            <v>Н1</v>
          </cell>
          <cell r="AL1108" t="e">
            <v>#VALUE!</v>
          </cell>
          <cell r="AO1108">
            <v>2</v>
          </cell>
        </row>
        <row r="1109">
          <cell r="A1109" t="str">
            <v>8589/067</v>
          </cell>
          <cell r="B1109">
            <v>1173</v>
          </cell>
          <cell r="C1109" t="str">
            <v>Доп.офис №8589/067</v>
          </cell>
          <cell r="D1109" t="str">
            <v>П3:Дополнительный офис - универсальный филиал</v>
          </cell>
          <cell r="E1109" t="str">
            <v>431440</v>
          </cell>
          <cell r="F1109" t="str">
            <v>Республика Мордовия</v>
          </cell>
          <cell r="G1109" t="str">
            <v>г.Рузаевка, ул.Ленина, 45</v>
          </cell>
          <cell r="H1109" t="str">
            <v>(83451)64329</v>
          </cell>
          <cell r="I1109" t="str">
            <v>Галишникова Наталья Алексеевна</v>
          </cell>
          <cell r="K1109">
            <v>18</v>
          </cell>
          <cell r="L1109" t="str">
            <v>Н5:город (не являющийся центром субъекта РФ) с населением до 50 тыс. чел.</v>
          </cell>
          <cell r="M1109" t="str">
            <v>123456</v>
          </cell>
          <cell r="N1109" t="str">
            <v>08:30 19:00|08:30 19:00|08:30 19:00|08:30 19:00|08:30 19:00|08:30 18:00(13:00 14:00)</v>
          </cell>
          <cell r="O1109" t="str">
            <v/>
          </cell>
          <cell r="P1109">
            <v>12</v>
          </cell>
          <cell r="Q1109" t="str">
            <v>Н5</v>
          </cell>
          <cell r="R1109" t="e">
            <v>#VALUE!</v>
          </cell>
          <cell r="T1109" t="str">
            <v/>
          </cell>
          <cell r="U1109">
            <v>12</v>
          </cell>
          <cell r="V1109" t="str">
            <v>Н5</v>
          </cell>
          <cell r="W1109" t="e">
            <v>#VALUE!</v>
          </cell>
          <cell r="Y1109" t="str">
            <v/>
          </cell>
          <cell r="Z1109">
            <v>12</v>
          </cell>
          <cell r="AA1109" t="str">
            <v>Н5</v>
          </cell>
          <cell r="AB1109" t="e">
            <v>#VALUE!</v>
          </cell>
          <cell r="AD1109" t="str">
            <v/>
          </cell>
          <cell r="AE1109">
            <v>12</v>
          </cell>
          <cell r="AF1109" t="str">
            <v>Н5</v>
          </cell>
          <cell r="AG1109" t="e">
            <v>#VALUE!</v>
          </cell>
          <cell r="AI1109" t="str">
            <v/>
          </cell>
          <cell r="AJ1109">
            <v>12</v>
          </cell>
          <cell r="AK1109" t="str">
            <v>Н5</v>
          </cell>
          <cell r="AL1109" t="e">
            <v>#VALUE!</v>
          </cell>
          <cell r="AO1109">
            <v>12</v>
          </cell>
        </row>
        <row r="1110">
          <cell r="A1110" t="str">
            <v>8589/068</v>
          </cell>
          <cell r="B1110">
            <v>1174</v>
          </cell>
          <cell r="C1110" t="str">
            <v>Опер.касса №8589/068</v>
          </cell>
          <cell r="D1110" t="str">
            <v>П6:Операционная касса вне кассового узла</v>
          </cell>
          <cell r="E1110" t="str">
            <v>431484</v>
          </cell>
          <cell r="F1110" t="str">
            <v>Республика Мордовия</v>
          </cell>
          <cell r="G1110" t="str">
            <v>с.Шишкеево, ул.Травкина, 2</v>
          </cell>
          <cell r="H1110" t="str">
            <v>(83451)53362</v>
          </cell>
          <cell r="I1110" t="str">
            <v>Улитина Марина Александровна</v>
          </cell>
          <cell r="K1110">
            <v>0.75</v>
          </cell>
          <cell r="L1110" t="str">
            <v>Н7:сельский населенный пункт</v>
          </cell>
          <cell r="M1110" t="str">
            <v>1235</v>
          </cell>
          <cell r="N1110" t="str">
            <v>08:00 16:00(13:00 14:00)|08:00 16:00(13:00 14:00)|08:00 16:00(13:00 14:00)|08:00 16:00(13:00 14:00)</v>
          </cell>
          <cell r="O1110" t="str">
            <v/>
          </cell>
          <cell r="P1110">
            <v>1</v>
          </cell>
          <cell r="Q1110" t="str">
            <v>Н7</v>
          </cell>
          <cell r="R1110" t="e">
            <v>#VALUE!</v>
          </cell>
          <cell r="T1110" t="str">
            <v/>
          </cell>
          <cell r="U1110">
            <v>1</v>
          </cell>
          <cell r="V1110" t="str">
            <v>Н7</v>
          </cell>
          <cell r="W1110" t="e">
            <v>#VALUE!</v>
          </cell>
          <cell r="Y1110" t="str">
            <v/>
          </cell>
          <cell r="Z1110">
            <v>1</v>
          </cell>
          <cell r="AA1110" t="str">
            <v>Н7</v>
          </cell>
          <cell r="AB1110" t="e">
            <v>#VALUE!</v>
          </cell>
          <cell r="AD1110" t="str">
            <v/>
          </cell>
          <cell r="AE1110">
            <v>1</v>
          </cell>
          <cell r="AF1110" t="str">
            <v>Н7</v>
          </cell>
          <cell r="AG1110" t="e">
            <v>#VALUE!</v>
          </cell>
          <cell r="AI1110" t="str">
            <v/>
          </cell>
          <cell r="AJ1110">
            <v>1</v>
          </cell>
          <cell r="AK1110" t="str">
            <v>Н7</v>
          </cell>
          <cell r="AL1110" t="e">
            <v>#VALUE!</v>
          </cell>
          <cell r="AO1110">
            <v>1</v>
          </cell>
        </row>
        <row r="1111">
          <cell r="A1111" t="str">
            <v>8589/07</v>
          </cell>
          <cell r="B1111">
            <v>1176</v>
          </cell>
          <cell r="C1111" t="str">
            <v>Опер.касса №8589/07</v>
          </cell>
          <cell r="D1111" t="str">
            <v>П6:Операционная касса вне кассового узла</v>
          </cell>
          <cell r="E1111" t="str">
            <v>431560</v>
          </cell>
          <cell r="F1111" t="str">
            <v>Республика Мордовия</v>
          </cell>
          <cell r="G1111" t="str">
            <v>с.Мельцаны, ул.Ремесленная, 8</v>
          </cell>
          <cell r="H1111" t="str">
            <v>(83432)24418</v>
          </cell>
          <cell r="I1111" t="str">
            <v>Евишева Надежда Алексеевна</v>
          </cell>
          <cell r="K1111">
            <v>1</v>
          </cell>
          <cell r="L1111" t="str">
            <v>Н7:сельский населенный пункт</v>
          </cell>
          <cell r="M1111" t="str">
            <v>135</v>
          </cell>
          <cell r="N1111" t="str">
            <v>08:30 16:00(13:00 14:00)|08:30 16:00(13:00 14:00)|08:30 15:00(13:00 14:00)</v>
          </cell>
          <cell r="O1111" t="str">
            <v/>
          </cell>
          <cell r="P1111">
            <v>2</v>
          </cell>
          <cell r="Q1111" t="str">
            <v>Н7</v>
          </cell>
          <cell r="R1111" t="e">
            <v>#VALUE!</v>
          </cell>
          <cell r="T1111" t="str">
            <v/>
          </cell>
          <cell r="U1111">
            <v>2</v>
          </cell>
          <cell r="V1111" t="str">
            <v>Н7</v>
          </cell>
          <cell r="W1111" t="e">
            <v>#VALUE!</v>
          </cell>
          <cell r="Y1111" t="str">
            <v/>
          </cell>
          <cell r="Z1111">
            <v>2</v>
          </cell>
          <cell r="AA1111" t="str">
            <v>Н7</v>
          </cell>
          <cell r="AB1111" t="e">
            <v>#VALUE!</v>
          </cell>
          <cell r="AD1111" t="str">
            <v/>
          </cell>
          <cell r="AE1111">
            <v>2</v>
          </cell>
          <cell r="AF1111" t="str">
            <v>Н7</v>
          </cell>
          <cell r="AG1111" t="e">
            <v>#VALUE!</v>
          </cell>
          <cell r="AI1111" t="str">
            <v/>
          </cell>
          <cell r="AJ1111">
            <v>2</v>
          </cell>
          <cell r="AK1111" t="str">
            <v>Н7</v>
          </cell>
          <cell r="AL1111" t="e">
            <v>#VALUE!</v>
          </cell>
          <cell r="AO1111">
            <v>2</v>
          </cell>
        </row>
        <row r="1112">
          <cell r="A1112" t="str">
            <v>8589/070</v>
          </cell>
          <cell r="B1112">
            <v>1177</v>
          </cell>
          <cell r="C1112" t="str">
            <v>Опер.касса №8589/070</v>
          </cell>
          <cell r="D1112" t="str">
            <v>П6:Операционная касса вне кассового узла</v>
          </cell>
          <cell r="E1112" t="str">
            <v>431472</v>
          </cell>
          <cell r="F1112" t="str">
            <v>Республика Мордовия</v>
          </cell>
          <cell r="G1112" t="str">
            <v>с.Болдово, ул.Первоболдовская, 41</v>
          </cell>
          <cell r="H1112" t="str">
            <v>(83451)57591</v>
          </cell>
          <cell r="I1112" t="str">
            <v>Буряк Людмила Юрьевна</v>
          </cell>
          <cell r="K1112">
            <v>0.5</v>
          </cell>
          <cell r="L1112" t="str">
            <v>Н7:сельский населенный пункт</v>
          </cell>
          <cell r="M1112" t="str">
            <v>135</v>
          </cell>
          <cell r="N1112" t="str">
            <v>08:00 15:30(13:00 14:00)|08:00 15:30(13:00 14:00)|08:00 14:30(13:00 14:00)</v>
          </cell>
          <cell r="O1112" t="str">
            <v/>
          </cell>
          <cell r="P1112">
            <v>1</v>
          </cell>
          <cell r="Q1112" t="str">
            <v>Н7</v>
          </cell>
          <cell r="R1112" t="e">
            <v>#VALUE!</v>
          </cell>
          <cell r="T1112" t="str">
            <v/>
          </cell>
          <cell r="U1112">
            <v>1</v>
          </cell>
          <cell r="V1112" t="str">
            <v>Н7</v>
          </cell>
          <cell r="W1112" t="e">
            <v>#VALUE!</v>
          </cell>
          <cell r="Y1112" t="str">
            <v/>
          </cell>
          <cell r="Z1112">
            <v>1</v>
          </cell>
          <cell r="AA1112" t="str">
            <v>Н7</v>
          </cell>
          <cell r="AB1112" t="e">
            <v>#VALUE!</v>
          </cell>
          <cell r="AD1112" t="str">
            <v/>
          </cell>
          <cell r="AE1112">
            <v>1</v>
          </cell>
          <cell r="AF1112" t="str">
            <v>Н7</v>
          </cell>
          <cell r="AG1112" t="e">
            <v>#VALUE!</v>
          </cell>
          <cell r="AI1112" t="str">
            <v/>
          </cell>
          <cell r="AJ1112">
            <v>1</v>
          </cell>
          <cell r="AK1112" t="str">
            <v>Н7</v>
          </cell>
          <cell r="AL1112" t="e">
            <v>#VALUE!</v>
          </cell>
          <cell r="AO1112">
            <v>1</v>
          </cell>
        </row>
        <row r="1113">
          <cell r="A1113" t="str">
            <v>8589/071</v>
          </cell>
          <cell r="B1113">
            <v>1178</v>
          </cell>
          <cell r="C1113" t="str">
            <v>Опер.касса №8589/071</v>
          </cell>
          <cell r="D1113" t="str">
            <v>П6:Операционная касса вне кассового узла</v>
          </cell>
          <cell r="E1113" t="str">
            <v>431468</v>
          </cell>
          <cell r="F1113" t="str">
            <v>Республика Мордовия</v>
          </cell>
          <cell r="G1113" t="str">
            <v>п.Плодопитомнический, ул.Советская, 17</v>
          </cell>
          <cell r="H1113" t="str">
            <v>(83451)59523</v>
          </cell>
          <cell r="I1113" t="str">
            <v>Сараскина Инна Владимировна</v>
          </cell>
          <cell r="K1113">
            <v>0.75</v>
          </cell>
          <cell r="L1113" t="str">
            <v>Н7:сельский населенный пункт</v>
          </cell>
          <cell r="M1113" t="str">
            <v>1235</v>
          </cell>
          <cell r="N1113" t="str">
            <v>08:30 16:30(13:00 14:00)|08:30 16:30(13:00 14:00)|08:30 16:30(13:00 14:00)|08:30 16:30(13:00 14:00)</v>
          </cell>
          <cell r="O1113" t="str">
            <v/>
          </cell>
          <cell r="P1113">
            <v>1</v>
          </cell>
          <cell r="Q1113" t="str">
            <v>Н7</v>
          </cell>
          <cell r="R1113" t="e">
            <v>#VALUE!</v>
          </cell>
          <cell r="T1113" t="str">
            <v/>
          </cell>
          <cell r="U1113">
            <v>1</v>
          </cell>
          <cell r="V1113" t="str">
            <v>Н7</v>
          </cell>
          <cell r="W1113" t="e">
            <v>#VALUE!</v>
          </cell>
          <cell r="Y1113" t="str">
            <v/>
          </cell>
          <cell r="Z1113">
            <v>1</v>
          </cell>
          <cell r="AA1113" t="str">
            <v>Н7</v>
          </cell>
          <cell r="AB1113" t="e">
            <v>#VALUE!</v>
          </cell>
          <cell r="AD1113" t="str">
            <v/>
          </cell>
          <cell r="AE1113">
            <v>1</v>
          </cell>
          <cell r="AF1113" t="str">
            <v>Н7</v>
          </cell>
          <cell r="AG1113" t="e">
            <v>#VALUE!</v>
          </cell>
          <cell r="AI1113" t="str">
            <v/>
          </cell>
          <cell r="AJ1113">
            <v>1</v>
          </cell>
          <cell r="AK1113" t="str">
            <v>Н7</v>
          </cell>
          <cell r="AL1113" t="e">
            <v>#VALUE!</v>
          </cell>
          <cell r="AO1113">
            <v>1</v>
          </cell>
        </row>
        <row r="1114">
          <cell r="A1114" t="str">
            <v>8589/072</v>
          </cell>
          <cell r="B1114">
            <v>1179</v>
          </cell>
          <cell r="C1114" t="str">
            <v>Доп.офис №8589/072</v>
          </cell>
          <cell r="D1114" t="str">
            <v>П5:Дополнительный офис - специализированный филиал, обслуживающий физических лиц</v>
          </cell>
          <cell r="E1114" t="str">
            <v>431440</v>
          </cell>
          <cell r="F1114" t="str">
            <v>Республика Мордовия</v>
          </cell>
          <cell r="G1114" t="str">
            <v>г.Рузаевка, ул.Маяковского, 139</v>
          </cell>
          <cell r="H1114" t="str">
            <v>(83451)21240</v>
          </cell>
          <cell r="I1114" t="str">
            <v>Воронова Любовь Васильевна</v>
          </cell>
          <cell r="K1114">
            <v>9</v>
          </cell>
          <cell r="L1114" t="str">
            <v>Н5:город (не являющийся центром субъекта РФ) с населением до 50 тыс. чел.</v>
          </cell>
          <cell r="M1114" t="str">
            <v>123456</v>
          </cell>
          <cell r="N1114" t="str">
            <v>08:00 18:00|08:00 18:00|08:00 18:00|08:00 18:00|08:00 18:00|08:00 17:00(13:00 14:00)</v>
          </cell>
          <cell r="O1114" t="str">
            <v/>
          </cell>
          <cell r="P1114">
            <v>6</v>
          </cell>
          <cell r="Q1114" t="str">
            <v>Н5</v>
          </cell>
          <cell r="R1114" t="e">
            <v>#VALUE!</v>
          </cell>
          <cell r="T1114" t="str">
            <v/>
          </cell>
          <cell r="U1114">
            <v>6</v>
          </cell>
          <cell r="V1114" t="str">
            <v>Н5</v>
          </cell>
          <cell r="W1114" t="e">
            <v>#VALUE!</v>
          </cell>
          <cell r="Y1114" t="str">
            <v/>
          </cell>
          <cell r="Z1114">
            <v>6</v>
          </cell>
          <cell r="AA1114" t="str">
            <v>Н5</v>
          </cell>
          <cell r="AB1114" t="e">
            <v>#VALUE!</v>
          </cell>
          <cell r="AD1114" t="str">
            <v/>
          </cell>
          <cell r="AE1114">
            <v>6</v>
          </cell>
          <cell r="AF1114" t="str">
            <v>Н5</v>
          </cell>
          <cell r="AG1114" t="e">
            <v>#VALUE!</v>
          </cell>
          <cell r="AI1114" t="str">
            <v/>
          </cell>
          <cell r="AJ1114">
            <v>6</v>
          </cell>
          <cell r="AK1114" t="str">
            <v>Н5</v>
          </cell>
          <cell r="AL1114" t="e">
            <v>#VALUE!</v>
          </cell>
          <cell r="AO1114">
            <v>6</v>
          </cell>
        </row>
        <row r="1115">
          <cell r="A1115" t="str">
            <v>8589/073</v>
          </cell>
          <cell r="B1115">
            <v>1180</v>
          </cell>
          <cell r="C1115" t="str">
            <v>Опер.касса №8589/073</v>
          </cell>
          <cell r="D1115" t="str">
            <v>П6:Операционная касса вне кассового узла</v>
          </cell>
          <cell r="E1115" t="str">
            <v>431445</v>
          </cell>
          <cell r="F1115" t="str">
            <v>Республика Мордовия</v>
          </cell>
          <cell r="G1115" t="str">
            <v>г.Рузаевка, ул.Менделеева, 3</v>
          </cell>
          <cell r="H1115" t="str">
            <v>(83451)65905</v>
          </cell>
          <cell r="I1115" t="str">
            <v>Карчиганова Лидия Михайловна</v>
          </cell>
          <cell r="K1115">
            <v>3</v>
          </cell>
          <cell r="L1115" t="str">
            <v>Н5:город (не являющийся центром субъекта РФ) с населением до 50 тыс. чел.</v>
          </cell>
          <cell r="M1115" t="str">
            <v>23456</v>
          </cell>
          <cell r="N1115" t="str">
            <v>08:30 17:00|08:30 17:00|08:30 17:00|08:30 17:00|08:30 17:00</v>
          </cell>
          <cell r="O1115" t="str">
            <v/>
          </cell>
          <cell r="P1115">
            <v>3</v>
          </cell>
          <cell r="Q1115" t="str">
            <v>Н5</v>
          </cell>
          <cell r="R1115" t="e">
            <v>#VALUE!</v>
          </cell>
          <cell r="T1115" t="str">
            <v/>
          </cell>
          <cell r="U1115">
            <v>3</v>
          </cell>
          <cell r="V1115" t="str">
            <v>Н5</v>
          </cell>
          <cell r="W1115" t="e">
            <v>#VALUE!</v>
          </cell>
          <cell r="Y1115" t="str">
            <v/>
          </cell>
          <cell r="Z1115">
            <v>3</v>
          </cell>
          <cell r="AA1115" t="str">
            <v>Н5</v>
          </cell>
          <cell r="AB1115" t="e">
            <v>#VALUE!</v>
          </cell>
          <cell r="AD1115" t="str">
            <v/>
          </cell>
          <cell r="AE1115">
            <v>3</v>
          </cell>
          <cell r="AF1115" t="str">
            <v>Н5</v>
          </cell>
          <cell r="AG1115" t="e">
            <v>#VALUE!</v>
          </cell>
          <cell r="AI1115" t="str">
            <v/>
          </cell>
          <cell r="AJ1115">
            <v>3</v>
          </cell>
          <cell r="AK1115" t="str">
            <v>Н5</v>
          </cell>
          <cell r="AL1115" t="e">
            <v>#VALUE!</v>
          </cell>
          <cell r="AO1115">
            <v>3</v>
          </cell>
        </row>
        <row r="1116">
          <cell r="A1116" t="str">
            <v>8589/074</v>
          </cell>
          <cell r="B1116">
            <v>1181</v>
          </cell>
          <cell r="C1116" t="str">
            <v>Опер.касса №8589/074</v>
          </cell>
          <cell r="D1116" t="str">
            <v>П6:Операционная касса вне кассового узла</v>
          </cell>
          <cell r="E1116" t="str">
            <v>431490</v>
          </cell>
          <cell r="F1116" t="str">
            <v>Республика Мордовия</v>
          </cell>
          <cell r="G1116" t="str">
            <v>с.Хованщина, ул.Железнодорожная, 19а</v>
          </cell>
          <cell r="H1116" t="str">
            <v>(83451)55230</v>
          </cell>
          <cell r="I1116" t="str">
            <v>Котова Вера Владимировна</v>
          </cell>
          <cell r="K1116">
            <v>0.25</v>
          </cell>
          <cell r="L1116" t="str">
            <v>Н7:сельский населенный пункт</v>
          </cell>
          <cell r="M1116" t="str">
            <v>13</v>
          </cell>
          <cell r="N1116" t="str">
            <v>10:00 14:30|10:00 14:30</v>
          </cell>
          <cell r="O1116" t="str">
            <v/>
          </cell>
          <cell r="P1116">
            <v>1</v>
          </cell>
          <cell r="Q1116" t="str">
            <v>Н7</v>
          </cell>
          <cell r="R1116" t="e">
            <v>#VALUE!</v>
          </cell>
          <cell r="T1116" t="str">
            <v/>
          </cell>
          <cell r="U1116">
            <v>1</v>
          </cell>
          <cell r="V1116" t="str">
            <v>Н7</v>
          </cell>
          <cell r="W1116" t="e">
            <v>#VALUE!</v>
          </cell>
          <cell r="Y1116" t="str">
            <v/>
          </cell>
          <cell r="Z1116">
            <v>1</v>
          </cell>
          <cell r="AA1116" t="str">
            <v>Н7</v>
          </cell>
          <cell r="AB1116" t="e">
            <v>#VALUE!</v>
          </cell>
          <cell r="AD1116" t="str">
            <v/>
          </cell>
          <cell r="AE1116">
            <v>1</v>
          </cell>
          <cell r="AF1116" t="str">
            <v>Н7</v>
          </cell>
          <cell r="AG1116" t="e">
            <v>#VALUE!</v>
          </cell>
          <cell r="AI1116" t="str">
            <v/>
          </cell>
          <cell r="AJ1116">
            <v>1</v>
          </cell>
          <cell r="AK1116" t="str">
            <v>Н7</v>
          </cell>
          <cell r="AL1116" t="e">
            <v>#VALUE!</v>
          </cell>
          <cell r="AO1116">
            <v>1</v>
          </cell>
        </row>
        <row r="1117">
          <cell r="A1117" t="str">
            <v>8589/075</v>
          </cell>
          <cell r="B1117">
            <v>1182</v>
          </cell>
          <cell r="C1117" t="str">
            <v>Опер.касса №8589/075</v>
          </cell>
          <cell r="D1117" t="str">
            <v>П6:Операционная касса вне кассового узла</v>
          </cell>
          <cell r="E1117" t="str">
            <v>431469</v>
          </cell>
          <cell r="F1117" t="str">
            <v>Республика Мордовия</v>
          </cell>
          <cell r="G1117" t="str">
            <v>п.Совхоз "Красное сельцо", ул.Гагарина, 4а</v>
          </cell>
          <cell r="H1117" t="str">
            <v>(83451)54340</v>
          </cell>
          <cell r="I1117" t="str">
            <v>Буряк Людмила Юрьевна</v>
          </cell>
          <cell r="K1117">
            <v>0.5</v>
          </cell>
          <cell r="L1117" t="str">
            <v>Н7:сельский населенный пункт</v>
          </cell>
          <cell r="M1117" t="str">
            <v>135</v>
          </cell>
          <cell r="N1117" t="str">
            <v>08:00 15:30(12:00 13:00)|08:00 15:30(12:00 13:00)|08:00 14:30(12:00 13:00)</v>
          </cell>
          <cell r="O1117" t="str">
            <v/>
          </cell>
          <cell r="P1117">
            <v>1</v>
          </cell>
          <cell r="Q1117" t="str">
            <v>Н7</v>
          </cell>
          <cell r="R1117" t="e">
            <v>#VALUE!</v>
          </cell>
          <cell r="T1117" t="str">
            <v/>
          </cell>
          <cell r="U1117">
            <v>1</v>
          </cell>
          <cell r="V1117" t="str">
            <v>Н7</v>
          </cell>
          <cell r="W1117" t="e">
            <v>#VALUE!</v>
          </cell>
          <cell r="Y1117" t="str">
            <v/>
          </cell>
          <cell r="Z1117">
            <v>1</v>
          </cell>
          <cell r="AA1117" t="str">
            <v>Н7</v>
          </cell>
          <cell r="AB1117" t="e">
            <v>#VALUE!</v>
          </cell>
          <cell r="AD1117" t="str">
            <v/>
          </cell>
          <cell r="AE1117">
            <v>1</v>
          </cell>
          <cell r="AF1117" t="str">
            <v>Н7</v>
          </cell>
          <cell r="AG1117" t="e">
            <v>#VALUE!</v>
          </cell>
          <cell r="AI1117" t="str">
            <v/>
          </cell>
          <cell r="AJ1117">
            <v>1</v>
          </cell>
          <cell r="AK1117" t="str">
            <v>Н7</v>
          </cell>
          <cell r="AL1117" t="e">
            <v>#VALUE!</v>
          </cell>
          <cell r="AO1117">
            <v>1</v>
          </cell>
        </row>
        <row r="1118">
          <cell r="A1118" t="str">
            <v>8589/076</v>
          </cell>
          <cell r="B1118">
            <v>1183</v>
          </cell>
          <cell r="C1118" t="str">
            <v>Доп.офис №8589/076</v>
          </cell>
          <cell r="D1118" t="str">
            <v>П3:Дополнительный офис - универсальный филиал</v>
          </cell>
          <cell r="E1118" t="str">
            <v>431440</v>
          </cell>
          <cell r="F1118" t="str">
            <v>Республика Мордовия</v>
          </cell>
          <cell r="G1118" t="str">
            <v>г.Рузаевка, ул.Эстакад, 1а</v>
          </cell>
          <cell r="H1118" t="str">
            <v>(83451)64776</v>
          </cell>
          <cell r="I1118" t="str">
            <v>Арсеньева Валентина Васильевна</v>
          </cell>
          <cell r="K1118">
            <v>13</v>
          </cell>
          <cell r="L1118" t="str">
            <v>Н5:город (не являющийся центром субъекта РФ) с населением до 50 тыс. чел.</v>
          </cell>
          <cell r="M1118" t="str">
            <v>123456</v>
          </cell>
          <cell r="N1118" t="str">
            <v>09:00 19:00|09:00 19:00|09:00 19:00|09:00 19:00|09:00 19:00|09:00 18:00(13:00 14:00)</v>
          </cell>
          <cell r="O1118" t="str">
            <v/>
          </cell>
          <cell r="P1118">
            <v>8</v>
          </cell>
          <cell r="Q1118" t="str">
            <v>Н5</v>
          </cell>
          <cell r="R1118" t="e">
            <v>#VALUE!</v>
          </cell>
          <cell r="T1118" t="str">
            <v/>
          </cell>
          <cell r="U1118">
            <v>8</v>
          </cell>
          <cell r="V1118" t="str">
            <v>Н5</v>
          </cell>
          <cell r="W1118" t="e">
            <v>#VALUE!</v>
          </cell>
          <cell r="Y1118" t="str">
            <v/>
          </cell>
          <cell r="Z1118">
            <v>8</v>
          </cell>
          <cell r="AA1118" t="str">
            <v>Н5</v>
          </cell>
          <cell r="AB1118" t="e">
            <v>#VALUE!</v>
          </cell>
          <cell r="AD1118" t="str">
            <v/>
          </cell>
          <cell r="AE1118">
            <v>8</v>
          </cell>
          <cell r="AF1118" t="str">
            <v>Н5</v>
          </cell>
          <cell r="AG1118" t="e">
            <v>#VALUE!</v>
          </cell>
          <cell r="AI1118" t="str">
            <v/>
          </cell>
          <cell r="AJ1118">
            <v>8</v>
          </cell>
          <cell r="AK1118" t="str">
            <v>Н5</v>
          </cell>
          <cell r="AL1118" t="e">
            <v>#VALUE!</v>
          </cell>
          <cell r="AO1118">
            <v>8</v>
          </cell>
        </row>
        <row r="1119">
          <cell r="A1119" t="str">
            <v>8589/077</v>
          </cell>
          <cell r="B1119">
            <v>1184</v>
          </cell>
          <cell r="C1119" t="str">
            <v>Доп.офис №8589/077</v>
          </cell>
          <cell r="D1119" t="str">
            <v>П5:Дополнительный офис - специализированный филиал, обслуживающий физических лиц</v>
          </cell>
          <cell r="E1119" t="str">
            <v>430007</v>
          </cell>
          <cell r="F1119" t="str">
            <v>Республика Мордовия</v>
          </cell>
          <cell r="G1119" t="str">
            <v>г.Саранск, ул.Осипенко, 79</v>
          </cell>
          <cell r="H1119" t="str">
            <v>(8342)358352</v>
          </cell>
          <cell r="I1119" t="str">
            <v>Ильина Ольга Сергеевна</v>
          </cell>
          <cell r="K1119">
            <v>2</v>
          </cell>
          <cell r="L1119" t="str">
            <v>Н1:город - центр субъекта Российской Федерации</v>
          </cell>
          <cell r="M1119" t="str">
            <v>23456</v>
          </cell>
          <cell r="N1119" t="str">
            <v>09:30 17:30(13:00 13:30)|09:30 17:30(13:00 13:30)|09:30 17:30(13:00 13:30)|09:30 17:30(13:00 13:30)|09:30 17:30(13:00 13:30)</v>
          </cell>
          <cell r="O1119" t="str">
            <v/>
          </cell>
          <cell r="P1119">
            <v>2</v>
          </cell>
          <cell r="Q1119" t="str">
            <v>Н1</v>
          </cell>
          <cell r="R1119" t="e">
            <v>#VALUE!</v>
          </cell>
          <cell r="T1119" t="str">
            <v/>
          </cell>
          <cell r="U1119">
            <v>2</v>
          </cell>
          <cell r="V1119" t="str">
            <v>Н1</v>
          </cell>
          <cell r="W1119" t="e">
            <v>#VALUE!</v>
          </cell>
          <cell r="Y1119" t="str">
            <v/>
          </cell>
          <cell r="Z1119">
            <v>2</v>
          </cell>
          <cell r="AA1119" t="str">
            <v>Н1</v>
          </cell>
          <cell r="AB1119" t="e">
            <v>#VALUE!</v>
          </cell>
          <cell r="AD1119" t="str">
            <v/>
          </cell>
          <cell r="AE1119">
            <v>2</v>
          </cell>
          <cell r="AF1119" t="str">
            <v>Н1</v>
          </cell>
          <cell r="AG1119" t="e">
            <v>#VALUE!</v>
          </cell>
          <cell r="AI1119" t="str">
            <v/>
          </cell>
          <cell r="AJ1119">
            <v>2</v>
          </cell>
          <cell r="AK1119" t="str">
            <v>Н1</v>
          </cell>
          <cell r="AL1119" t="e">
            <v>#VALUE!</v>
          </cell>
          <cell r="AO1119">
            <v>2</v>
          </cell>
        </row>
        <row r="1120">
          <cell r="A1120" t="str">
            <v>8589/078</v>
          </cell>
          <cell r="B1120">
            <v>1185</v>
          </cell>
          <cell r="C1120" t="str">
            <v>Доп.офис №8589/078</v>
          </cell>
          <cell r="D1120" t="str">
            <v>П5:Дополнительный офис - специализированный филиал, обслуживающий физических лиц</v>
          </cell>
          <cell r="E1120" t="str">
            <v>430034</v>
          </cell>
          <cell r="F1120" t="str">
            <v>Республика Мордовия</v>
          </cell>
          <cell r="G1120" t="str">
            <v>г.Саранск, ул.Войнова, 2/7</v>
          </cell>
          <cell r="H1120" t="str">
            <v>(8342)737672</v>
          </cell>
          <cell r="I1120" t="str">
            <v>Подзубанова Наталья Юрьевна</v>
          </cell>
          <cell r="K1120">
            <v>6</v>
          </cell>
          <cell r="L1120" t="str">
            <v>Н1:город - центр субъекта Российской Федерации</v>
          </cell>
          <cell r="M1120" t="str">
            <v>234567</v>
          </cell>
          <cell r="N1120" t="str">
            <v>08:30 19:00|08:30 19:00|08:30 19:00|08:30 19:00|08:30 19:00|08:30 16:00(13:00 14:00)</v>
          </cell>
          <cell r="O1120" t="str">
            <v/>
          </cell>
          <cell r="P1120">
            <v>3</v>
          </cell>
          <cell r="Q1120" t="str">
            <v>Н1</v>
          </cell>
          <cell r="R1120" t="e">
            <v>#VALUE!</v>
          </cell>
          <cell r="T1120" t="str">
            <v/>
          </cell>
          <cell r="U1120">
            <v>3</v>
          </cell>
          <cell r="V1120" t="str">
            <v>Н1</v>
          </cell>
          <cell r="W1120" t="e">
            <v>#VALUE!</v>
          </cell>
          <cell r="Y1120" t="str">
            <v/>
          </cell>
          <cell r="Z1120">
            <v>3</v>
          </cell>
          <cell r="AA1120" t="str">
            <v>Н1</v>
          </cell>
          <cell r="AB1120" t="e">
            <v>#VALUE!</v>
          </cell>
          <cell r="AD1120" t="str">
            <v/>
          </cell>
          <cell r="AE1120">
            <v>3</v>
          </cell>
          <cell r="AF1120" t="str">
            <v>Н1</v>
          </cell>
          <cell r="AG1120" t="e">
            <v>#VALUE!</v>
          </cell>
          <cell r="AI1120" t="str">
            <v/>
          </cell>
          <cell r="AJ1120">
            <v>3</v>
          </cell>
          <cell r="AK1120" t="str">
            <v>Н1</v>
          </cell>
          <cell r="AL1120" t="e">
            <v>#VALUE!</v>
          </cell>
          <cell r="AO1120">
            <v>3</v>
          </cell>
        </row>
        <row r="1121">
          <cell r="A1121" t="str">
            <v>8589/079</v>
          </cell>
          <cell r="B1121">
            <v>1186</v>
          </cell>
          <cell r="C1121" t="str">
            <v>Доп.офис №8589/079</v>
          </cell>
          <cell r="D1121" t="str">
            <v>П5:Дополнительный офис - специализированный филиал, обслуживающий физических лиц</v>
          </cell>
          <cell r="E1121" t="str">
            <v>431440</v>
          </cell>
          <cell r="F1121" t="str">
            <v>Республика Мордовия</v>
          </cell>
          <cell r="G1121" t="str">
            <v>г.Рузаевка, Школьный бульвар, 2а</v>
          </cell>
          <cell r="H1121" t="str">
            <v>(83451)25915</v>
          </cell>
          <cell r="I1121" t="str">
            <v>Мелешкина Жанна Викторовна</v>
          </cell>
          <cell r="K1121">
            <v>1.5</v>
          </cell>
          <cell r="L1121" t="str">
            <v>Н5:город (не являющийся центром субъекта РФ) с населением до 50 тыс. чел.</v>
          </cell>
          <cell r="M1121" t="str">
            <v>2356</v>
          </cell>
          <cell r="N1121" t="str">
            <v>09:30 17:00(13:00 13:30)|09:30 17:00(13:00 13:30)|09:30 17:00(13:00 13:30)|09:30 17:00(13:00 13:30)</v>
          </cell>
          <cell r="O1121" t="str">
            <v/>
          </cell>
          <cell r="P1121">
            <v>2</v>
          </cell>
          <cell r="Q1121" t="str">
            <v>Н5</v>
          </cell>
          <cell r="R1121" t="e">
            <v>#VALUE!</v>
          </cell>
          <cell r="T1121" t="str">
            <v/>
          </cell>
          <cell r="U1121">
            <v>2</v>
          </cell>
          <cell r="V1121" t="str">
            <v>Н5</v>
          </cell>
          <cell r="W1121" t="e">
            <v>#VALUE!</v>
          </cell>
          <cell r="Y1121" t="str">
            <v/>
          </cell>
          <cell r="Z1121">
            <v>2</v>
          </cell>
          <cell r="AA1121" t="str">
            <v>Н5</v>
          </cell>
          <cell r="AB1121" t="e">
            <v>#VALUE!</v>
          </cell>
          <cell r="AD1121" t="str">
            <v/>
          </cell>
          <cell r="AE1121">
            <v>2</v>
          </cell>
          <cell r="AF1121" t="str">
            <v>Н5</v>
          </cell>
          <cell r="AG1121" t="e">
            <v>#VALUE!</v>
          </cell>
          <cell r="AI1121" t="str">
            <v/>
          </cell>
          <cell r="AJ1121">
            <v>2</v>
          </cell>
          <cell r="AK1121" t="str">
            <v>Н5</v>
          </cell>
          <cell r="AL1121" t="e">
            <v>#VALUE!</v>
          </cell>
          <cell r="AO1121">
            <v>2</v>
          </cell>
        </row>
        <row r="1122">
          <cell r="A1122" t="str">
            <v>8589/08</v>
          </cell>
          <cell r="B1122">
            <v>1187</v>
          </cell>
          <cell r="C1122" t="str">
            <v>Доп.офис №8589/08</v>
          </cell>
          <cell r="D1122" t="str">
            <v>П3:Дополнительный офис - универсальный филиал</v>
          </cell>
          <cell r="E1122" t="str">
            <v>430032</v>
          </cell>
          <cell r="F1122" t="str">
            <v>Республика Мордовия</v>
          </cell>
          <cell r="G1122" t="str">
            <v>г.Саранск, ул.Фурманова, 46а</v>
          </cell>
          <cell r="H1122" t="str">
            <v>(8342)322611</v>
          </cell>
          <cell r="I1122" t="str">
            <v>Терешина Татьяна Ивановна</v>
          </cell>
          <cell r="K1122">
            <v>8.5</v>
          </cell>
          <cell r="L1122" t="str">
            <v>Н1:город - центр субъекта Российской Федерации</v>
          </cell>
          <cell r="M1122" t="str">
            <v>123456</v>
          </cell>
          <cell r="N1122" t="str">
            <v>08:30 18:30|08:30 18:30|08:30 18:30|08:30 18:30|08:30 18:30|09:00 18:00(13:00 14:00)</v>
          </cell>
          <cell r="O1122" t="str">
            <v/>
          </cell>
          <cell r="P1122">
            <v>5</v>
          </cell>
          <cell r="Q1122" t="str">
            <v>Н1</v>
          </cell>
          <cell r="R1122" t="e">
            <v>#VALUE!</v>
          </cell>
          <cell r="T1122" t="str">
            <v/>
          </cell>
          <cell r="U1122">
            <v>5</v>
          </cell>
          <cell r="V1122" t="str">
            <v>Н1</v>
          </cell>
          <cell r="W1122" t="e">
            <v>#VALUE!</v>
          </cell>
          <cell r="Y1122" t="str">
            <v/>
          </cell>
          <cell r="Z1122">
            <v>5</v>
          </cell>
          <cell r="AA1122" t="str">
            <v>Н1</v>
          </cell>
          <cell r="AB1122" t="e">
            <v>#VALUE!</v>
          </cell>
          <cell r="AD1122" t="str">
            <v/>
          </cell>
          <cell r="AE1122">
            <v>5</v>
          </cell>
          <cell r="AF1122" t="str">
            <v>Н1</v>
          </cell>
          <cell r="AG1122" t="e">
            <v>#VALUE!</v>
          </cell>
          <cell r="AI1122" t="str">
            <v/>
          </cell>
          <cell r="AJ1122">
            <v>5</v>
          </cell>
          <cell r="AK1122" t="str">
            <v>Н1</v>
          </cell>
          <cell r="AL1122" t="e">
            <v>#VALUE!</v>
          </cell>
          <cell r="AO1122">
            <v>5</v>
          </cell>
        </row>
        <row r="1123">
          <cell r="A1123" t="str">
            <v>8589/080</v>
          </cell>
          <cell r="B1123">
            <v>1188</v>
          </cell>
          <cell r="C1123" t="str">
            <v>Доп.офис №8589/080</v>
          </cell>
          <cell r="D1123" t="str">
            <v>П5:Дополнительный офис - специализированный филиал, обслуживающий физических лиц</v>
          </cell>
          <cell r="E1123" t="str">
            <v>430027</v>
          </cell>
          <cell r="F1123" t="str">
            <v>Республика Мордовия</v>
          </cell>
          <cell r="G1123" t="str">
            <v>г.Саранск, ул.Марины Расковой, 26</v>
          </cell>
          <cell r="H1123" t="str">
            <v>(8342)295890</v>
          </cell>
          <cell r="I1123" t="str">
            <v>Фролова Неля Викторовна</v>
          </cell>
          <cell r="K1123">
            <v>5</v>
          </cell>
          <cell r="L1123" t="str">
            <v>Н1:город - центр субъекта Российской Федерации</v>
          </cell>
          <cell r="M1123" t="str">
            <v>123456</v>
          </cell>
          <cell r="N1123" t="str">
            <v>09:00 19:00|09:00 19:00|09:00 19:00|09:00 19:00|09:00 19:00|09:00 18:00(13:00 14:00)</v>
          </cell>
          <cell r="O1123" t="str">
            <v/>
          </cell>
          <cell r="P1123">
            <v>4</v>
          </cell>
          <cell r="Q1123" t="str">
            <v>Н1</v>
          </cell>
          <cell r="R1123" t="e">
            <v>#VALUE!</v>
          </cell>
          <cell r="T1123" t="str">
            <v/>
          </cell>
          <cell r="U1123">
            <v>4</v>
          </cell>
          <cell r="V1123" t="str">
            <v>Н1</v>
          </cell>
          <cell r="W1123" t="e">
            <v>#VALUE!</v>
          </cell>
          <cell r="Y1123" t="str">
            <v/>
          </cell>
          <cell r="Z1123">
            <v>4</v>
          </cell>
          <cell r="AA1123" t="str">
            <v>Н1</v>
          </cell>
          <cell r="AB1123" t="e">
            <v>#VALUE!</v>
          </cell>
          <cell r="AD1123" t="str">
            <v/>
          </cell>
          <cell r="AE1123">
            <v>4</v>
          </cell>
          <cell r="AF1123" t="str">
            <v>Н1</v>
          </cell>
          <cell r="AG1123" t="e">
            <v>#VALUE!</v>
          </cell>
          <cell r="AI1123" t="str">
            <v/>
          </cell>
          <cell r="AJ1123">
            <v>4</v>
          </cell>
          <cell r="AK1123" t="str">
            <v>Н1</v>
          </cell>
          <cell r="AL1123" t="e">
            <v>#VALUE!</v>
          </cell>
          <cell r="AO1123">
            <v>4</v>
          </cell>
        </row>
        <row r="1124">
          <cell r="A1124" t="str">
            <v>8589/081</v>
          </cell>
          <cell r="B1124">
            <v>1189</v>
          </cell>
          <cell r="C1124" t="str">
            <v>Доп.офис №8589/081</v>
          </cell>
          <cell r="D1124" t="str">
            <v>П5:Дополнительный офис - специализированный филиал, обслуживающий физических лиц</v>
          </cell>
          <cell r="E1124" t="str">
            <v>430023</v>
          </cell>
          <cell r="F1124" t="str">
            <v>Республика Мордовия</v>
          </cell>
          <cell r="G1124" t="str">
            <v>г.Саранск, проспект 60 лет Октября, 83</v>
          </cell>
          <cell r="H1124" t="str">
            <v>(8342)755444</v>
          </cell>
          <cell r="I1124" t="str">
            <v>Сизова Светлана Евгеньевна</v>
          </cell>
          <cell r="K1124">
            <v>7</v>
          </cell>
          <cell r="L1124" t="str">
            <v>Н1:город - центр субъекта Российской Федерации</v>
          </cell>
          <cell r="M1124" t="str">
            <v>123456</v>
          </cell>
          <cell r="N1124" t="str">
            <v>08:30 19:00|08:30 19:00|08:30 19:00|08:30 19:00|08:30 19:00|09:00 18:00(13:00 14:00)</v>
          </cell>
          <cell r="O1124" t="str">
            <v/>
          </cell>
          <cell r="P1124">
            <v>4</v>
          </cell>
          <cell r="Q1124" t="str">
            <v>Н1</v>
          </cell>
          <cell r="R1124" t="e">
            <v>#VALUE!</v>
          </cell>
          <cell r="T1124" t="str">
            <v/>
          </cell>
          <cell r="U1124">
            <v>4</v>
          </cell>
          <cell r="V1124" t="str">
            <v>Н1</v>
          </cell>
          <cell r="W1124" t="e">
            <v>#VALUE!</v>
          </cell>
          <cell r="Y1124" t="str">
            <v/>
          </cell>
          <cell r="Z1124">
            <v>4</v>
          </cell>
          <cell r="AA1124" t="str">
            <v>Н1</v>
          </cell>
          <cell r="AB1124" t="e">
            <v>#VALUE!</v>
          </cell>
          <cell r="AD1124" t="str">
            <v/>
          </cell>
          <cell r="AE1124">
            <v>4</v>
          </cell>
          <cell r="AF1124" t="str">
            <v>Н1</v>
          </cell>
          <cell r="AG1124" t="e">
            <v>#VALUE!</v>
          </cell>
          <cell r="AI1124" t="str">
            <v/>
          </cell>
          <cell r="AJ1124">
            <v>4</v>
          </cell>
          <cell r="AK1124" t="str">
            <v>Н1</v>
          </cell>
          <cell r="AL1124" t="e">
            <v>#VALUE!</v>
          </cell>
          <cell r="AO1124">
            <v>4</v>
          </cell>
        </row>
        <row r="1125">
          <cell r="A1125" t="str">
            <v>8589/083</v>
          </cell>
          <cell r="B1125">
            <v>1190</v>
          </cell>
          <cell r="C1125" t="str">
            <v>Доп.офис №8589/083</v>
          </cell>
          <cell r="D1125" t="str">
            <v>П3:Дополнительный офис - универсальный филиал</v>
          </cell>
          <cell r="E1125" t="str">
            <v>431640</v>
          </cell>
          <cell r="F1125" t="str">
            <v>Республика Мордовия</v>
          </cell>
          <cell r="G1125" t="str">
            <v>с.Кемля, ул.Советская, 60А</v>
          </cell>
          <cell r="H1125" t="str">
            <v>(83433)21596</v>
          </cell>
          <cell r="I1125" t="str">
            <v>Кемаев Юрий Александрович</v>
          </cell>
          <cell r="K1125">
            <v>14.25</v>
          </cell>
          <cell r="L1125" t="str">
            <v>Н7:сельский населенный пункт</v>
          </cell>
          <cell r="M1125" t="str">
            <v>123456</v>
          </cell>
          <cell r="N1125" t="str">
            <v>08:30 18:30|08:30 18:30|08:30 18:30|08:30 18:30|08:30 18:30|09:00 18:00(13:00 14:00)</v>
          </cell>
          <cell r="O1125" t="str">
            <v/>
          </cell>
          <cell r="P1125">
            <v>8</v>
          </cell>
          <cell r="Q1125" t="str">
            <v>Н7</v>
          </cell>
          <cell r="R1125" t="e">
            <v>#VALUE!</v>
          </cell>
          <cell r="T1125" t="str">
            <v/>
          </cell>
          <cell r="U1125">
            <v>8</v>
          </cell>
          <cell r="V1125" t="str">
            <v>Н7</v>
          </cell>
          <cell r="W1125" t="e">
            <v>#VALUE!</v>
          </cell>
          <cell r="Y1125" t="str">
            <v/>
          </cell>
          <cell r="Z1125">
            <v>8</v>
          </cell>
          <cell r="AA1125" t="str">
            <v>Н7</v>
          </cell>
          <cell r="AB1125" t="e">
            <v>#VALUE!</v>
          </cell>
          <cell r="AD1125" t="str">
            <v/>
          </cell>
          <cell r="AE1125">
            <v>8</v>
          </cell>
          <cell r="AF1125" t="str">
            <v>Н7</v>
          </cell>
          <cell r="AG1125" t="e">
            <v>#VALUE!</v>
          </cell>
          <cell r="AI1125" t="str">
            <v/>
          </cell>
          <cell r="AJ1125">
            <v>8</v>
          </cell>
          <cell r="AK1125" t="str">
            <v>Н7</v>
          </cell>
          <cell r="AL1125" t="e">
            <v>#VALUE!</v>
          </cell>
          <cell r="AO1125">
            <v>8</v>
          </cell>
        </row>
        <row r="1126">
          <cell r="A1126" t="str">
            <v>8589/084</v>
          </cell>
          <cell r="B1126">
            <v>1191</v>
          </cell>
          <cell r="C1126" t="str">
            <v>Опер.касса №8589/084</v>
          </cell>
          <cell r="D1126" t="str">
            <v>П6:Операционная касса вне кассового узла</v>
          </cell>
          <cell r="E1126" t="str">
            <v>431630</v>
          </cell>
          <cell r="F1126" t="str">
            <v>Республика Мордовия</v>
          </cell>
          <cell r="G1126" t="str">
            <v>п.ст.Оброчное, ул.Мира, 28</v>
          </cell>
          <cell r="H1126" t="str">
            <v>(83433)24174</v>
          </cell>
          <cell r="I1126" t="str">
            <v>Ребрушкина Светлана Викторовна</v>
          </cell>
          <cell r="K1126">
            <v>1</v>
          </cell>
          <cell r="L1126" t="str">
            <v>Н7:сельский населенный пункт</v>
          </cell>
          <cell r="M1126" t="str">
            <v>135</v>
          </cell>
          <cell r="N1126" t="str">
            <v>08:30 16:00(13:00 14:00)|08:30 16:00(13:00 14:00)|08:30 15:00(13:00 14:00)</v>
          </cell>
          <cell r="O1126" t="str">
            <v/>
          </cell>
          <cell r="P1126">
            <v>2</v>
          </cell>
          <cell r="Q1126" t="str">
            <v>Н7</v>
          </cell>
          <cell r="R1126" t="e">
            <v>#VALUE!</v>
          </cell>
          <cell r="T1126" t="str">
            <v/>
          </cell>
          <cell r="U1126">
            <v>2</v>
          </cell>
          <cell r="V1126" t="str">
            <v>Н7</v>
          </cell>
          <cell r="W1126" t="e">
            <v>#VALUE!</v>
          </cell>
          <cell r="Y1126" t="str">
            <v/>
          </cell>
          <cell r="Z1126">
            <v>2</v>
          </cell>
          <cell r="AA1126" t="str">
            <v>Н7</v>
          </cell>
          <cell r="AB1126" t="e">
            <v>#VALUE!</v>
          </cell>
          <cell r="AD1126" t="str">
            <v/>
          </cell>
          <cell r="AE1126">
            <v>2</v>
          </cell>
          <cell r="AF1126" t="str">
            <v>Н7</v>
          </cell>
          <cell r="AG1126" t="e">
            <v>#VALUE!</v>
          </cell>
          <cell r="AI1126" t="str">
            <v/>
          </cell>
          <cell r="AJ1126">
            <v>2</v>
          </cell>
          <cell r="AK1126" t="str">
            <v>Н7</v>
          </cell>
          <cell r="AL1126" t="e">
            <v>#VALUE!</v>
          </cell>
          <cell r="AO1126">
            <v>2</v>
          </cell>
        </row>
        <row r="1127">
          <cell r="A1127" t="str">
            <v>8589/085</v>
          </cell>
          <cell r="B1127">
            <v>1192</v>
          </cell>
          <cell r="C1127" t="str">
            <v>Опер.касса №8589/085</v>
          </cell>
          <cell r="D1127" t="str">
            <v>П6:Операционная касса вне кассового узла</v>
          </cell>
          <cell r="E1127" t="str">
            <v>431662</v>
          </cell>
          <cell r="F1127" t="str">
            <v>Республика Мордовия</v>
          </cell>
          <cell r="G1127" t="str">
            <v>с.Б.Сыреси, ул.Советская, 7а</v>
          </cell>
          <cell r="H1127" t="str">
            <v>(83433)25326</v>
          </cell>
          <cell r="I1127" t="str">
            <v>Лукьянова Марина Викторовна</v>
          </cell>
          <cell r="K1127">
            <v>0.75</v>
          </cell>
          <cell r="L1127" t="str">
            <v>Н7:сельский населенный пункт</v>
          </cell>
          <cell r="M1127" t="str">
            <v>1235</v>
          </cell>
          <cell r="N1127" t="str">
            <v>08:30 16:30(13:00 14:00)|08:30 16:30(13:00 14:00)|08:30 16:30(13:00 14:00)|08:30 16:30(13:00 14:00)</v>
          </cell>
          <cell r="O1127" t="str">
            <v/>
          </cell>
          <cell r="P1127">
            <v>1</v>
          </cell>
          <cell r="Q1127" t="str">
            <v>Н7</v>
          </cell>
          <cell r="R1127" t="e">
            <v>#VALUE!</v>
          </cell>
          <cell r="T1127" t="str">
            <v/>
          </cell>
          <cell r="U1127">
            <v>1</v>
          </cell>
          <cell r="V1127" t="str">
            <v>Н7</v>
          </cell>
          <cell r="W1127" t="e">
            <v>#VALUE!</v>
          </cell>
          <cell r="Y1127" t="str">
            <v/>
          </cell>
          <cell r="Z1127">
            <v>1</v>
          </cell>
          <cell r="AA1127" t="str">
            <v>Н7</v>
          </cell>
          <cell r="AB1127" t="e">
            <v>#VALUE!</v>
          </cell>
          <cell r="AD1127" t="str">
            <v/>
          </cell>
          <cell r="AE1127">
            <v>1</v>
          </cell>
          <cell r="AF1127" t="str">
            <v>Н7</v>
          </cell>
          <cell r="AG1127" t="e">
            <v>#VALUE!</v>
          </cell>
          <cell r="AI1127" t="str">
            <v/>
          </cell>
          <cell r="AJ1127">
            <v>1</v>
          </cell>
          <cell r="AK1127" t="str">
            <v>Н7</v>
          </cell>
          <cell r="AL1127" t="e">
            <v>#VALUE!</v>
          </cell>
          <cell r="AO1127">
            <v>1</v>
          </cell>
        </row>
        <row r="1128">
          <cell r="A1128" t="str">
            <v>8589/086</v>
          </cell>
          <cell r="B1128">
            <v>1193</v>
          </cell>
          <cell r="C1128" t="str">
            <v>Опер.касса №8589/086</v>
          </cell>
          <cell r="D1128" t="str">
            <v>П6:Операционная касса вне кассового узла</v>
          </cell>
          <cell r="E1128" t="str">
            <v>431642</v>
          </cell>
          <cell r="F1128" t="str">
            <v>Республика Мордовия</v>
          </cell>
          <cell r="G1128" t="str">
            <v>с.Лобаски, ул.Революционная, 9</v>
          </cell>
          <cell r="H1128" t="str">
            <v>(83433)28302</v>
          </cell>
          <cell r="I1128" t="str">
            <v>Обломова Екатерина Алексеевна</v>
          </cell>
          <cell r="K1128">
            <v>0.5</v>
          </cell>
          <cell r="L1128" t="str">
            <v>Н7:сельский населенный пункт</v>
          </cell>
          <cell r="M1128" t="str">
            <v>234</v>
          </cell>
          <cell r="N1128" t="str">
            <v>09:00 16:30(13:00 14:00)|09:00 16:30(13:00 14:00)|09:00 15:30(13:00 14:00)</v>
          </cell>
          <cell r="O1128" t="str">
            <v/>
          </cell>
          <cell r="P1128">
            <v>1</v>
          </cell>
          <cell r="Q1128" t="str">
            <v>Н7</v>
          </cell>
          <cell r="R1128" t="e">
            <v>#VALUE!</v>
          </cell>
          <cell r="T1128" t="str">
            <v/>
          </cell>
          <cell r="U1128">
            <v>1</v>
          </cell>
          <cell r="V1128" t="str">
            <v>Н7</v>
          </cell>
          <cell r="W1128" t="e">
            <v>#VALUE!</v>
          </cell>
          <cell r="Y1128" t="str">
            <v/>
          </cell>
          <cell r="Z1128">
            <v>1</v>
          </cell>
          <cell r="AA1128" t="str">
            <v>Н7</v>
          </cell>
          <cell r="AB1128" t="e">
            <v>#VALUE!</v>
          </cell>
          <cell r="AD1128" t="str">
            <v/>
          </cell>
          <cell r="AE1128">
            <v>1</v>
          </cell>
          <cell r="AF1128" t="str">
            <v>Н7</v>
          </cell>
          <cell r="AG1128" t="e">
            <v>#VALUE!</v>
          </cell>
          <cell r="AI1128" t="str">
            <v/>
          </cell>
          <cell r="AJ1128">
            <v>1</v>
          </cell>
          <cell r="AK1128" t="str">
            <v>Н7</v>
          </cell>
          <cell r="AL1128" t="e">
            <v>#VALUE!</v>
          </cell>
          <cell r="AO1128">
            <v>1</v>
          </cell>
        </row>
        <row r="1129">
          <cell r="A1129" t="str">
            <v>8589/087</v>
          </cell>
          <cell r="B1129">
            <v>1194</v>
          </cell>
          <cell r="C1129" t="str">
            <v>Опер.касса №8589/087</v>
          </cell>
          <cell r="D1129" t="str">
            <v>П6:Операционная касса вне кассового узла</v>
          </cell>
          <cell r="E1129" t="str">
            <v>431635</v>
          </cell>
          <cell r="F1129" t="str">
            <v>Республика Мордовия</v>
          </cell>
          <cell r="G1129" t="str">
            <v>с.Гуляево, ул.Советская, 25</v>
          </cell>
          <cell r="H1129" t="str">
            <v>(83433)26407</v>
          </cell>
          <cell r="I1129" t="str">
            <v>Обломова Мария Михайловна</v>
          </cell>
          <cell r="K1129">
            <v>0.5</v>
          </cell>
          <cell r="L1129" t="str">
            <v>Н7:сельский населенный пункт</v>
          </cell>
          <cell r="M1129" t="str">
            <v>135</v>
          </cell>
          <cell r="N1129" t="str">
            <v>08:30 16:00(13:00 14:00)|08:30 16:00(13:00 14:00)|08:30 15:00(13:00 14:00)</v>
          </cell>
          <cell r="O1129" t="str">
            <v/>
          </cell>
          <cell r="P1129">
            <v>1</v>
          </cell>
          <cell r="Q1129" t="str">
            <v>Н7</v>
          </cell>
          <cell r="R1129" t="e">
            <v>#VALUE!</v>
          </cell>
          <cell r="T1129" t="str">
            <v/>
          </cell>
          <cell r="U1129">
            <v>1</v>
          </cell>
          <cell r="V1129" t="str">
            <v>Н7</v>
          </cell>
          <cell r="W1129" t="e">
            <v>#VALUE!</v>
          </cell>
          <cell r="Y1129" t="str">
            <v/>
          </cell>
          <cell r="Z1129">
            <v>1</v>
          </cell>
          <cell r="AA1129" t="str">
            <v>Н7</v>
          </cell>
          <cell r="AB1129" t="e">
            <v>#VALUE!</v>
          </cell>
          <cell r="AD1129" t="str">
            <v/>
          </cell>
          <cell r="AE1129">
            <v>1</v>
          </cell>
          <cell r="AF1129" t="str">
            <v>Н7</v>
          </cell>
          <cell r="AG1129" t="e">
            <v>#VALUE!</v>
          </cell>
          <cell r="AI1129" t="str">
            <v/>
          </cell>
          <cell r="AJ1129">
            <v>1</v>
          </cell>
          <cell r="AK1129" t="str">
            <v>Н7</v>
          </cell>
          <cell r="AL1129" t="e">
            <v>#VALUE!</v>
          </cell>
          <cell r="AO1129">
            <v>1</v>
          </cell>
        </row>
        <row r="1130">
          <cell r="A1130" t="str">
            <v>8589/088</v>
          </cell>
          <cell r="B1130">
            <v>1195</v>
          </cell>
          <cell r="C1130" t="str">
            <v>Опер.касса №8589/088</v>
          </cell>
          <cell r="D1130" t="str">
            <v>П6:Операционная касса вне кассового узла</v>
          </cell>
          <cell r="E1130" t="str">
            <v>431650</v>
          </cell>
          <cell r="F1130" t="str">
            <v>Республика Мордовия</v>
          </cell>
          <cell r="G1130" t="str">
            <v>с.Лада, ул.Базарная, 28</v>
          </cell>
          <cell r="H1130" t="str">
            <v>(83433)23112</v>
          </cell>
          <cell r="I1130" t="str">
            <v>Сусенкова Надежда Игоревна</v>
          </cell>
          <cell r="K1130">
            <v>0.75</v>
          </cell>
          <cell r="L1130" t="str">
            <v>Н7:сельский населенный пункт</v>
          </cell>
          <cell r="M1130" t="str">
            <v>1235</v>
          </cell>
          <cell r="N1130" t="str">
            <v>08:30 16:30(13:00 14:00)|08:30 16:30(13:00 14:00)|08:30 16:30(13:00 14:00)|08:30 16:30(13:00 14:00)</v>
          </cell>
          <cell r="O1130" t="str">
            <v/>
          </cell>
          <cell r="P1130">
            <v>1</v>
          </cell>
          <cell r="Q1130" t="str">
            <v>Н7</v>
          </cell>
          <cell r="R1130" t="e">
            <v>#VALUE!</v>
          </cell>
          <cell r="T1130" t="str">
            <v/>
          </cell>
          <cell r="U1130">
            <v>1</v>
          </cell>
          <cell r="V1130" t="str">
            <v>Н7</v>
          </cell>
          <cell r="W1130" t="e">
            <v>#VALUE!</v>
          </cell>
          <cell r="Y1130" t="str">
            <v/>
          </cell>
          <cell r="Z1130">
            <v>1</v>
          </cell>
          <cell r="AA1130" t="str">
            <v>Н7</v>
          </cell>
          <cell r="AB1130" t="e">
            <v>#VALUE!</v>
          </cell>
          <cell r="AD1130" t="str">
            <v/>
          </cell>
          <cell r="AE1130">
            <v>1</v>
          </cell>
          <cell r="AF1130" t="str">
            <v>Н7</v>
          </cell>
          <cell r="AG1130" t="e">
            <v>#VALUE!</v>
          </cell>
          <cell r="AI1130" t="str">
            <v/>
          </cell>
          <cell r="AJ1130">
            <v>1</v>
          </cell>
          <cell r="AK1130" t="str">
            <v>Н7</v>
          </cell>
          <cell r="AL1130" t="e">
            <v>#VALUE!</v>
          </cell>
          <cell r="AO1130">
            <v>1</v>
          </cell>
        </row>
        <row r="1131">
          <cell r="A1131" t="str">
            <v>8589/089</v>
          </cell>
          <cell r="B1131">
            <v>1196</v>
          </cell>
          <cell r="C1131" t="str">
            <v>Доп.офис №8589/089</v>
          </cell>
          <cell r="D1131" t="str">
            <v>П3:Дополнительный офис - универсальный филиал</v>
          </cell>
          <cell r="E1131" t="str">
            <v>431670</v>
          </cell>
          <cell r="F1131" t="str">
            <v>Республика Мордовия</v>
          </cell>
          <cell r="G1131" t="str">
            <v>с.Большое Игнатово, ул.Советская, 15</v>
          </cell>
          <cell r="H1131" t="str">
            <v>(83442)21040</v>
          </cell>
          <cell r="I1131" t="str">
            <v>Гробова Галина Алексеевна</v>
          </cell>
          <cell r="K1131">
            <v>7</v>
          </cell>
          <cell r="L1131" t="str">
            <v>Н7:сельский населенный пункт</v>
          </cell>
          <cell r="M1131" t="str">
            <v>12345</v>
          </cell>
          <cell r="N1131" t="str">
            <v>08:30 16:30(13:00 14:00)|08:30 16:30(13:00 14:00)|08:30 16:30(13:00 14:00)|08:30 16:30(13:00 14:00)|08:30 16:30(13:00 14:00)</v>
          </cell>
          <cell r="O1131" t="str">
            <v/>
          </cell>
          <cell r="P1131">
            <v>6</v>
          </cell>
          <cell r="Q1131" t="str">
            <v>Н7</v>
          </cell>
          <cell r="R1131" t="e">
            <v>#VALUE!</v>
          </cell>
          <cell r="T1131" t="str">
            <v/>
          </cell>
          <cell r="U1131">
            <v>6</v>
          </cell>
          <cell r="V1131" t="str">
            <v>Н7</v>
          </cell>
          <cell r="W1131" t="e">
            <v>#VALUE!</v>
          </cell>
          <cell r="Y1131" t="str">
            <v/>
          </cell>
          <cell r="Z1131">
            <v>6</v>
          </cell>
          <cell r="AA1131" t="str">
            <v>Н7</v>
          </cell>
          <cell r="AB1131" t="e">
            <v>#VALUE!</v>
          </cell>
          <cell r="AD1131" t="str">
            <v/>
          </cell>
          <cell r="AE1131">
            <v>6</v>
          </cell>
          <cell r="AF1131" t="str">
            <v>Н7</v>
          </cell>
          <cell r="AG1131" t="e">
            <v>#VALUE!</v>
          </cell>
          <cell r="AI1131" t="str">
            <v/>
          </cell>
          <cell r="AJ1131">
            <v>6</v>
          </cell>
          <cell r="AK1131" t="str">
            <v>Н7</v>
          </cell>
          <cell r="AL1131" t="e">
            <v>#VALUE!</v>
          </cell>
          <cell r="AO1131">
            <v>6</v>
          </cell>
        </row>
        <row r="1132">
          <cell r="A1132" t="str">
            <v>8589/091</v>
          </cell>
          <cell r="B1132">
            <v>1197</v>
          </cell>
          <cell r="C1132" t="str">
            <v>Опер.касса №8589/091</v>
          </cell>
          <cell r="D1132" t="str">
            <v>П6:Операционная касса вне кассового узла</v>
          </cell>
          <cell r="E1132" t="str">
            <v>431683</v>
          </cell>
          <cell r="F1132" t="str">
            <v>Республика Мордовия</v>
          </cell>
          <cell r="G1132" t="str">
            <v>с.Киржеманы, ул.Советская, 32</v>
          </cell>
          <cell r="H1132" t="str">
            <v>(83442)28282</v>
          </cell>
          <cell r="I1132" t="str">
            <v>Ендолова Светлана Анатольевна</v>
          </cell>
          <cell r="K1132">
            <v>0.5</v>
          </cell>
          <cell r="L1132" t="str">
            <v>Н7:сельский населенный пункт</v>
          </cell>
          <cell r="M1132" t="str">
            <v>134</v>
          </cell>
          <cell r="N1132" t="str">
            <v>08:30 16:00(13:00 14:00)|08:30 16:00(13:00 14:00)|08:30 14:00</v>
          </cell>
          <cell r="O1132" t="str">
            <v/>
          </cell>
          <cell r="P1132">
            <v>1</v>
          </cell>
          <cell r="Q1132" t="str">
            <v>Н7</v>
          </cell>
          <cell r="R1132" t="e">
            <v>#VALUE!</v>
          </cell>
          <cell r="T1132" t="str">
            <v/>
          </cell>
          <cell r="U1132">
            <v>1</v>
          </cell>
          <cell r="V1132" t="str">
            <v>Н7</v>
          </cell>
          <cell r="W1132" t="e">
            <v>#VALUE!</v>
          </cell>
          <cell r="Y1132" t="str">
            <v/>
          </cell>
          <cell r="Z1132">
            <v>1</v>
          </cell>
          <cell r="AA1132" t="str">
            <v>Н7</v>
          </cell>
          <cell r="AB1132" t="e">
            <v>#VALUE!</v>
          </cell>
          <cell r="AD1132" t="str">
            <v/>
          </cell>
          <cell r="AE1132">
            <v>1</v>
          </cell>
          <cell r="AF1132" t="str">
            <v>Н7</v>
          </cell>
          <cell r="AG1132" t="e">
            <v>#VALUE!</v>
          </cell>
          <cell r="AI1132" t="str">
            <v/>
          </cell>
          <cell r="AJ1132">
            <v>1</v>
          </cell>
          <cell r="AK1132" t="str">
            <v>Н7</v>
          </cell>
          <cell r="AL1132" t="e">
            <v>#VALUE!</v>
          </cell>
          <cell r="AO1132">
            <v>1</v>
          </cell>
        </row>
        <row r="1133">
          <cell r="A1133" t="str">
            <v>8589/092</v>
          </cell>
          <cell r="B1133">
            <v>1198</v>
          </cell>
          <cell r="C1133" t="str">
            <v>Опер.касса №8589/092</v>
          </cell>
          <cell r="D1133" t="str">
            <v>П6:Операционная касса вне кассового узла</v>
          </cell>
          <cell r="E1133" t="str">
            <v>431676</v>
          </cell>
          <cell r="F1133" t="str">
            <v>Республика Мордовия</v>
          </cell>
          <cell r="G1133" t="str">
            <v>с.Спасское, ул.Новая, 1</v>
          </cell>
          <cell r="H1133" t="str">
            <v>(83442)26219</v>
          </cell>
          <cell r="I1133" t="str">
            <v>Раздульева Любовь Петровна</v>
          </cell>
          <cell r="K1133">
            <v>0.5</v>
          </cell>
          <cell r="L1133" t="str">
            <v>Н7:сельский населенный пункт</v>
          </cell>
          <cell r="M1133" t="str">
            <v>134</v>
          </cell>
          <cell r="N1133" t="str">
            <v>08:30 16:00(13:00 14:00)|08:30 16:00(13:00 14:00)|08:30 14:00</v>
          </cell>
          <cell r="O1133" t="str">
            <v/>
          </cell>
          <cell r="P1133">
            <v>1</v>
          </cell>
          <cell r="Q1133" t="str">
            <v>Н7</v>
          </cell>
          <cell r="R1133" t="e">
            <v>#VALUE!</v>
          </cell>
          <cell r="T1133" t="str">
            <v/>
          </cell>
          <cell r="U1133">
            <v>1</v>
          </cell>
          <cell r="V1133" t="str">
            <v>Н7</v>
          </cell>
          <cell r="W1133" t="e">
            <v>#VALUE!</v>
          </cell>
          <cell r="Y1133" t="str">
            <v/>
          </cell>
          <cell r="Z1133">
            <v>1</v>
          </cell>
          <cell r="AA1133" t="str">
            <v>Н7</v>
          </cell>
          <cell r="AB1133" t="e">
            <v>#VALUE!</v>
          </cell>
          <cell r="AD1133" t="str">
            <v/>
          </cell>
          <cell r="AE1133">
            <v>1</v>
          </cell>
          <cell r="AF1133" t="str">
            <v>Н7</v>
          </cell>
          <cell r="AG1133" t="e">
            <v>#VALUE!</v>
          </cell>
          <cell r="AI1133" t="str">
            <v/>
          </cell>
          <cell r="AJ1133">
            <v>1</v>
          </cell>
          <cell r="AK1133" t="str">
            <v>Н7</v>
          </cell>
          <cell r="AL1133" t="e">
            <v>#VALUE!</v>
          </cell>
          <cell r="AO1133">
            <v>1</v>
          </cell>
        </row>
        <row r="1134">
          <cell r="A1134" t="str">
            <v>8589/093</v>
          </cell>
          <cell r="B1134">
            <v>1199</v>
          </cell>
          <cell r="C1134" t="str">
            <v>Опер.касса №8589/093</v>
          </cell>
          <cell r="D1134" t="str">
            <v>П6:Операционная касса вне кассового узла</v>
          </cell>
          <cell r="E1134" t="str">
            <v>431685</v>
          </cell>
          <cell r="F1134" t="str">
            <v>Республика Мордовия</v>
          </cell>
          <cell r="G1134" t="str">
            <v>с.Хухорево, ул.Центральная, 7</v>
          </cell>
          <cell r="H1134" t="str">
            <v>(83442)25309</v>
          </cell>
          <cell r="I1134" t="str">
            <v>Матренина Вера Викторовна</v>
          </cell>
          <cell r="K1134">
            <v>0.5</v>
          </cell>
          <cell r="L1134" t="str">
            <v>Н7:сельский населенный пункт</v>
          </cell>
          <cell r="M1134" t="str">
            <v>134</v>
          </cell>
          <cell r="N1134" t="str">
            <v>08:30 16:00(13:00 14:00)|08:30 16:00(13:00 14:00)|08:30 14:00</v>
          </cell>
          <cell r="O1134" t="str">
            <v/>
          </cell>
          <cell r="P1134">
            <v>1</v>
          </cell>
          <cell r="Q1134" t="str">
            <v>Н7</v>
          </cell>
          <cell r="R1134" t="e">
            <v>#VALUE!</v>
          </cell>
          <cell r="T1134" t="str">
            <v/>
          </cell>
          <cell r="U1134">
            <v>1</v>
          </cell>
          <cell r="V1134" t="str">
            <v>Н7</v>
          </cell>
          <cell r="W1134" t="e">
            <v>#VALUE!</v>
          </cell>
          <cell r="Y1134" t="str">
            <v/>
          </cell>
          <cell r="Z1134">
            <v>1</v>
          </cell>
          <cell r="AA1134" t="str">
            <v>Н7</v>
          </cell>
          <cell r="AB1134" t="e">
            <v>#VALUE!</v>
          </cell>
          <cell r="AD1134" t="str">
            <v/>
          </cell>
          <cell r="AE1134">
            <v>1</v>
          </cell>
          <cell r="AF1134" t="str">
            <v>Н7</v>
          </cell>
          <cell r="AG1134" t="e">
            <v>#VALUE!</v>
          </cell>
          <cell r="AI1134" t="str">
            <v/>
          </cell>
          <cell r="AJ1134">
            <v>1</v>
          </cell>
          <cell r="AK1134" t="str">
            <v>Н7</v>
          </cell>
          <cell r="AL1134" t="e">
            <v>#VALUE!</v>
          </cell>
          <cell r="AO1134">
            <v>1</v>
          </cell>
        </row>
        <row r="1135">
          <cell r="A1135" t="str">
            <v>8589/094</v>
          </cell>
          <cell r="B1135">
            <v>1200</v>
          </cell>
          <cell r="C1135" t="str">
            <v>Доп.офис №8589/094</v>
          </cell>
          <cell r="D1135" t="str">
            <v>П5:Дополнительный офис - специализированный филиал, обслуживающий физических лиц</v>
          </cell>
          <cell r="E1135" t="str">
            <v>430033</v>
          </cell>
          <cell r="F1135" t="str">
            <v>Республика Мордовия</v>
          </cell>
          <cell r="G1135" t="str">
            <v>г.Саранск, ул.Косарева, 1а</v>
          </cell>
          <cell r="H1135" t="str">
            <v>(8342)551088</v>
          </cell>
          <cell r="I1135" t="str">
            <v>Мягкова Светлана Михайловна</v>
          </cell>
          <cell r="K1135">
            <v>6</v>
          </cell>
          <cell r="L1135" t="str">
            <v>Н1:город - центр субъекта Российской Федерации</v>
          </cell>
          <cell r="M1135" t="str">
            <v>123456</v>
          </cell>
          <cell r="N1135" t="str">
            <v>09:00 19:00|09:00 19:00|09:00 19:00|09:00 19:00|09:00 19:00|09:00 18:00(13:00 14:00)</v>
          </cell>
          <cell r="O1135" t="str">
            <v/>
          </cell>
          <cell r="P1135">
            <v>3</v>
          </cell>
          <cell r="Q1135" t="str">
            <v>Н1</v>
          </cell>
          <cell r="R1135" t="e">
            <v>#VALUE!</v>
          </cell>
          <cell r="T1135" t="str">
            <v/>
          </cell>
          <cell r="U1135">
            <v>3</v>
          </cell>
          <cell r="V1135" t="str">
            <v>Н1</v>
          </cell>
          <cell r="W1135" t="e">
            <v>#VALUE!</v>
          </cell>
          <cell r="Y1135" t="str">
            <v/>
          </cell>
          <cell r="Z1135">
            <v>3</v>
          </cell>
          <cell r="AA1135" t="str">
            <v>Н1</v>
          </cell>
          <cell r="AB1135" t="e">
            <v>#VALUE!</v>
          </cell>
          <cell r="AD1135" t="str">
            <v/>
          </cell>
          <cell r="AE1135">
            <v>3</v>
          </cell>
          <cell r="AF1135" t="str">
            <v>Н1</v>
          </cell>
          <cell r="AG1135" t="e">
            <v>#VALUE!</v>
          </cell>
          <cell r="AI1135" t="str">
            <v/>
          </cell>
          <cell r="AJ1135">
            <v>3</v>
          </cell>
          <cell r="AK1135" t="str">
            <v>Н1</v>
          </cell>
          <cell r="AL1135" t="e">
            <v>#VALUE!</v>
          </cell>
          <cell r="AO1135">
            <v>3</v>
          </cell>
        </row>
        <row r="1136">
          <cell r="A1136" t="str">
            <v>8589/095</v>
          </cell>
          <cell r="B1136">
            <v>1201</v>
          </cell>
          <cell r="C1136" t="str">
            <v>Доп.офис №8589/095</v>
          </cell>
          <cell r="D1136" t="str">
            <v>П5:Дополнительный офис - специализированный филиал, обслуживающий физических лиц</v>
          </cell>
          <cell r="E1136" t="str">
            <v>430028</v>
          </cell>
          <cell r="F1136" t="str">
            <v>Республика Мордовия</v>
          </cell>
          <cell r="G1136" t="str">
            <v>г.Саранск, ул.Пушкина, 54</v>
          </cell>
          <cell r="H1136" t="str">
            <v>(8342)295882</v>
          </cell>
          <cell r="I1136" t="str">
            <v>Суровенкова Ольга Васильевна</v>
          </cell>
          <cell r="K1136">
            <v>5</v>
          </cell>
          <cell r="L1136" t="str">
            <v>Н1:город - центр субъекта Российской Федерации</v>
          </cell>
          <cell r="M1136" t="str">
            <v>23456</v>
          </cell>
          <cell r="N1136" t="str">
            <v>09:30 18:00|09:30 18:00|09:30 18:00|09:30 18:00|09:30 16:30</v>
          </cell>
          <cell r="O1136" t="str">
            <v/>
          </cell>
          <cell r="P1136">
            <v>3</v>
          </cell>
          <cell r="Q1136" t="str">
            <v>Н1</v>
          </cell>
          <cell r="R1136" t="e">
            <v>#VALUE!</v>
          </cell>
          <cell r="T1136" t="str">
            <v/>
          </cell>
          <cell r="U1136">
            <v>3</v>
          </cell>
          <cell r="V1136" t="str">
            <v>Н1</v>
          </cell>
          <cell r="W1136" t="e">
            <v>#VALUE!</v>
          </cell>
          <cell r="Y1136" t="str">
            <v/>
          </cell>
          <cell r="Z1136">
            <v>3</v>
          </cell>
          <cell r="AA1136" t="str">
            <v>Н1</v>
          </cell>
          <cell r="AB1136" t="e">
            <v>#VALUE!</v>
          </cell>
          <cell r="AD1136" t="str">
            <v/>
          </cell>
          <cell r="AE1136">
            <v>3</v>
          </cell>
          <cell r="AF1136" t="str">
            <v>Н1</v>
          </cell>
          <cell r="AG1136" t="e">
            <v>#VALUE!</v>
          </cell>
          <cell r="AI1136" t="str">
            <v/>
          </cell>
          <cell r="AJ1136">
            <v>3</v>
          </cell>
          <cell r="AK1136" t="str">
            <v>Н1</v>
          </cell>
          <cell r="AL1136" t="e">
            <v>#VALUE!</v>
          </cell>
          <cell r="AO1136">
            <v>3</v>
          </cell>
        </row>
        <row r="1137">
          <cell r="A1137" t="str">
            <v>8589/097</v>
          </cell>
          <cell r="B1137">
            <v>2577</v>
          </cell>
          <cell r="C1137" t="str">
            <v>Доп.офис №8589/097</v>
          </cell>
          <cell r="D1137" t="str">
            <v>П5:Дополнительный офис - специализированный филиал, обслуживающий физических лиц</v>
          </cell>
          <cell r="E1137" t="str">
            <v>430010</v>
          </cell>
          <cell r="F1137" t="str">
            <v>Республика Мордовия</v>
          </cell>
          <cell r="G1137" t="str">
            <v>г.Саранск, ул.Республиканская, 39б</v>
          </cell>
          <cell r="H1137" t="str">
            <v>(8342)295891</v>
          </cell>
          <cell r="I1137" t="str">
            <v>и.о. Водясова Марина Николаевна</v>
          </cell>
          <cell r="K1137">
            <v>4</v>
          </cell>
          <cell r="L1137" t="str">
            <v>Н1:город - центр субъекта Российской Федерации</v>
          </cell>
          <cell r="M1137" t="str">
            <v>23456</v>
          </cell>
          <cell r="N1137" t="str">
            <v>09:30 18:00(13:00 14:00)|09:30 18:00(13:00 14:00)|09:30 18:00(13:00 14:00)|09:30 18:00(13:00 14:00)|09:30 18:00(13:00 14:00)</v>
          </cell>
          <cell r="O1137" t="str">
            <v/>
          </cell>
          <cell r="P1137">
            <v>5</v>
          </cell>
          <cell r="Q1137" t="str">
            <v>Н1</v>
          </cell>
          <cell r="R1137" t="e">
            <v>#VALUE!</v>
          </cell>
          <cell r="T1137" t="str">
            <v/>
          </cell>
          <cell r="U1137">
            <v>5</v>
          </cell>
          <cell r="V1137" t="str">
            <v>Н1</v>
          </cell>
          <cell r="W1137" t="e">
            <v>#VALUE!</v>
          </cell>
          <cell r="Y1137" t="str">
            <v/>
          </cell>
          <cell r="Z1137">
            <v>5</v>
          </cell>
          <cell r="AA1137" t="str">
            <v>Н1</v>
          </cell>
          <cell r="AB1137" t="e">
            <v>#VALUE!</v>
          </cell>
          <cell r="AD1137" t="str">
            <v/>
          </cell>
          <cell r="AE1137">
            <v>5</v>
          </cell>
          <cell r="AF1137" t="str">
            <v>Н1</v>
          </cell>
          <cell r="AG1137" t="e">
            <v>#VALUE!</v>
          </cell>
          <cell r="AI1137" t="str">
            <v/>
          </cell>
          <cell r="AJ1137">
            <v>5</v>
          </cell>
          <cell r="AK1137" t="str">
            <v>Н1</v>
          </cell>
          <cell r="AL1137" t="e">
            <v>#VALUE!</v>
          </cell>
          <cell r="AO1137">
            <v>5</v>
          </cell>
        </row>
        <row r="1138">
          <cell r="A1138" t="str">
            <v>8589/098</v>
          </cell>
          <cell r="B1138">
            <v>1202</v>
          </cell>
          <cell r="C1138" t="str">
            <v>Доп.офис №8589/098</v>
          </cell>
          <cell r="D1138" t="str">
            <v>П5:Дополнительный офис - специализированный филиал, обслуживающий физических лиц</v>
          </cell>
          <cell r="E1138" t="str">
            <v>430032</v>
          </cell>
          <cell r="F1138" t="str">
            <v>Республика Мордовия</v>
          </cell>
          <cell r="G1138" t="str">
            <v>г.Саранск, проспект 50 лет Октября, 34</v>
          </cell>
          <cell r="H1138" t="str">
            <v>(8342)351784</v>
          </cell>
          <cell r="I1138" t="str">
            <v>Радайкина Людмила Викторовна</v>
          </cell>
          <cell r="K1138">
            <v>4</v>
          </cell>
          <cell r="L1138" t="str">
            <v>Н1:город - центр субъекта Российской Федерации</v>
          </cell>
          <cell r="M1138" t="str">
            <v>23456</v>
          </cell>
          <cell r="N1138" t="str">
            <v>10:00 17:30(14:00 14:30)|10:00 17:30(14:00 14:30)|10:00 17:30(14:00 14:30)|10:00 17:30(14:00 14:30)|10:00 17:30(14:00 14:30)</v>
          </cell>
          <cell r="O1138" t="str">
            <v/>
          </cell>
          <cell r="P1138">
            <v>4</v>
          </cell>
          <cell r="Q1138" t="str">
            <v>Н1</v>
          </cell>
          <cell r="R1138" t="e">
            <v>#VALUE!</v>
          </cell>
          <cell r="T1138" t="str">
            <v/>
          </cell>
          <cell r="U1138">
            <v>4</v>
          </cell>
          <cell r="V1138" t="str">
            <v>Н1</v>
          </cell>
          <cell r="W1138" t="e">
            <v>#VALUE!</v>
          </cell>
          <cell r="Y1138" t="str">
            <v/>
          </cell>
          <cell r="Z1138">
            <v>4</v>
          </cell>
          <cell r="AA1138" t="str">
            <v>Н1</v>
          </cell>
          <cell r="AB1138" t="e">
            <v>#VALUE!</v>
          </cell>
          <cell r="AD1138" t="str">
            <v/>
          </cell>
          <cell r="AE1138">
            <v>4</v>
          </cell>
          <cell r="AF1138" t="str">
            <v>Н1</v>
          </cell>
          <cell r="AG1138" t="e">
            <v>#VALUE!</v>
          </cell>
          <cell r="AI1138" t="str">
            <v/>
          </cell>
          <cell r="AJ1138">
            <v>4</v>
          </cell>
          <cell r="AK1138" t="str">
            <v>Н1</v>
          </cell>
          <cell r="AL1138" t="e">
            <v>#VALUE!</v>
          </cell>
          <cell r="AO1138">
            <v>4</v>
          </cell>
        </row>
        <row r="1139">
          <cell r="A1139" t="str">
            <v>1461</v>
          </cell>
          <cell r="B1139">
            <v>1203</v>
          </cell>
          <cell r="C1139" t="str">
            <v>Котельничское отделение №1461</v>
          </cell>
          <cell r="D1139" t="str">
            <v>П2:Отделение Сбербанка России</v>
          </cell>
          <cell r="E1139" t="str">
            <v>612600</v>
          </cell>
          <cell r="F1139" t="str">
            <v>Кировская область</v>
          </cell>
          <cell r="G1139" t="str">
            <v>г.Котельнич, ул.Советская, 108</v>
          </cell>
          <cell r="H1139" t="str">
            <v>(83342)41032</v>
          </cell>
          <cell r="I1139" t="str">
            <v>Мялицина Лидия Анатольевна</v>
          </cell>
          <cell r="J1139" t="str">
            <v>Сивкова Любовь Николаевна</v>
          </cell>
          <cell r="K1139">
            <v>128.75</v>
          </cell>
          <cell r="L1139" t="str">
            <v>Н5:город (не являющийся центром субъекта РФ) с населением до 50 тыс. чел.</v>
          </cell>
          <cell r="M1139" t="str">
            <v>123456</v>
          </cell>
          <cell r="N1139" t="str">
            <v>08:30 18:30|08:30 18:30|08:30 18:30|08:30 18:30|08:30 18:30|08:00 15:00</v>
          </cell>
          <cell r="O1139" t="str">
            <v/>
          </cell>
          <cell r="P1139">
            <v>19</v>
          </cell>
          <cell r="Q1139" t="str">
            <v>Н5</v>
          </cell>
          <cell r="R1139" t="e">
            <v>#VALUE!</v>
          </cell>
          <cell r="T1139" t="str">
            <v/>
          </cell>
          <cell r="U1139">
            <v>19</v>
          </cell>
          <cell r="V1139" t="str">
            <v>Н5</v>
          </cell>
          <cell r="W1139" t="e">
            <v>#VALUE!</v>
          </cell>
          <cell r="Y1139" t="str">
            <v/>
          </cell>
          <cell r="Z1139">
            <v>19</v>
          </cell>
          <cell r="AA1139" t="str">
            <v>Н5</v>
          </cell>
          <cell r="AB1139" t="e">
            <v>#VALUE!</v>
          </cell>
          <cell r="AD1139" t="str">
            <v/>
          </cell>
          <cell r="AE1139">
            <v>19</v>
          </cell>
          <cell r="AF1139" t="str">
            <v>Н5</v>
          </cell>
          <cell r="AG1139" t="e">
            <v>#VALUE!</v>
          </cell>
          <cell r="AI1139" t="str">
            <v/>
          </cell>
          <cell r="AJ1139">
            <v>19</v>
          </cell>
          <cell r="AK1139" t="str">
            <v>Н5</v>
          </cell>
          <cell r="AL1139" t="e">
            <v>#VALUE!</v>
          </cell>
          <cell r="AO1139">
            <v>19</v>
          </cell>
        </row>
        <row r="1140">
          <cell r="A1140" t="str">
            <v>1461/023</v>
          </cell>
          <cell r="B1140">
            <v>1204</v>
          </cell>
          <cell r="C1140" t="str">
            <v>Опер.касса №1461/023</v>
          </cell>
          <cell r="D1140" t="str">
            <v>П6:Операционная касса вне кассового узла</v>
          </cell>
          <cell r="E1140" t="str">
            <v>612614</v>
          </cell>
          <cell r="F1140" t="str">
            <v>Кировская область</v>
          </cell>
          <cell r="G1140" t="str">
            <v>с.Макарье, ул.Советская, 16</v>
          </cell>
          <cell r="H1140" t="str">
            <v>(83342)30036</v>
          </cell>
          <cell r="I1140" t="str">
            <v>Криницына Светлана Васильевна</v>
          </cell>
          <cell r="K1140">
            <v>0.5</v>
          </cell>
          <cell r="L1140" t="str">
            <v>Н7:сельский населенный пункт</v>
          </cell>
          <cell r="M1140" t="str">
            <v>125</v>
          </cell>
          <cell r="N1140" t="str">
            <v>08:30 15:30(13:00 14:00)|08:30 15:30(13:00 14:00)|08:30 14:00(12:00 12:30)</v>
          </cell>
          <cell r="O1140" t="str">
            <v/>
          </cell>
          <cell r="P1140">
            <v>1</v>
          </cell>
          <cell r="Q1140" t="str">
            <v>Н7</v>
          </cell>
          <cell r="R1140" t="e">
            <v>#VALUE!</v>
          </cell>
          <cell r="T1140" t="str">
            <v/>
          </cell>
          <cell r="U1140">
            <v>1</v>
          </cell>
          <cell r="V1140" t="str">
            <v>Н7</v>
          </cell>
          <cell r="W1140" t="e">
            <v>#VALUE!</v>
          </cell>
          <cell r="Y1140" t="str">
            <v/>
          </cell>
          <cell r="Z1140">
            <v>1</v>
          </cell>
          <cell r="AA1140" t="str">
            <v>Н7</v>
          </cell>
          <cell r="AB1140" t="e">
            <v>#VALUE!</v>
          </cell>
          <cell r="AD1140" t="str">
            <v/>
          </cell>
          <cell r="AE1140">
            <v>1</v>
          </cell>
          <cell r="AF1140" t="str">
            <v>Н7</v>
          </cell>
          <cell r="AG1140" t="e">
            <v>#VALUE!</v>
          </cell>
          <cell r="AI1140" t="str">
            <v/>
          </cell>
          <cell r="AJ1140">
            <v>1</v>
          </cell>
          <cell r="AK1140" t="str">
            <v>Н7</v>
          </cell>
          <cell r="AL1140" t="e">
            <v>#VALUE!</v>
          </cell>
          <cell r="AO1140">
            <v>1</v>
          </cell>
        </row>
        <row r="1141">
          <cell r="A1141" t="str">
            <v>1461/057</v>
          </cell>
          <cell r="B1141">
            <v>1205</v>
          </cell>
          <cell r="C1141" t="str">
            <v>Опер.касса №1461/057</v>
          </cell>
          <cell r="D1141" t="str">
            <v>П6:Операционная касса вне кассового узла</v>
          </cell>
          <cell r="E1141" t="str">
            <v>612649</v>
          </cell>
          <cell r="F1141" t="str">
            <v>Кировская область</v>
          </cell>
          <cell r="G1141" t="str">
            <v>п.Юбилейный, ул.Хитрина, 10</v>
          </cell>
          <cell r="H1141" t="str">
            <v>(83342)21281</v>
          </cell>
          <cell r="I1141" t="str">
            <v>Казакова Нина Николаевна</v>
          </cell>
          <cell r="K1141">
            <v>0.75</v>
          </cell>
          <cell r="L1141" t="str">
            <v>Н7:сельский населенный пункт</v>
          </cell>
          <cell r="M1141" t="str">
            <v>1235</v>
          </cell>
          <cell r="N1141" t="str">
            <v>08:30 16:30(13:00 14:00)|08:30 16:30(13:00 14:00)|08:30 16:30(13:00 14:00)|08:30 14:00(12:00 12:30)</v>
          </cell>
          <cell r="O1141" t="str">
            <v/>
          </cell>
          <cell r="P1141">
            <v>4</v>
          </cell>
          <cell r="Q1141" t="str">
            <v>Н7</v>
          </cell>
          <cell r="R1141" t="e">
            <v>#VALUE!</v>
          </cell>
          <cell r="T1141" t="str">
            <v/>
          </cell>
          <cell r="U1141">
            <v>4</v>
          </cell>
          <cell r="V1141" t="str">
            <v>Н7</v>
          </cell>
          <cell r="W1141" t="e">
            <v>#VALUE!</v>
          </cell>
          <cell r="Y1141" t="str">
            <v/>
          </cell>
          <cell r="Z1141">
            <v>4</v>
          </cell>
          <cell r="AA1141" t="str">
            <v>Н7</v>
          </cell>
          <cell r="AB1141" t="e">
            <v>#VALUE!</v>
          </cell>
          <cell r="AD1141" t="str">
            <v/>
          </cell>
          <cell r="AE1141">
            <v>4</v>
          </cell>
          <cell r="AF1141" t="str">
            <v>Н7</v>
          </cell>
          <cell r="AG1141" t="e">
            <v>#VALUE!</v>
          </cell>
          <cell r="AI1141" t="str">
            <v/>
          </cell>
          <cell r="AJ1141">
            <v>4</v>
          </cell>
          <cell r="AK1141" t="str">
            <v>Н7</v>
          </cell>
          <cell r="AL1141" t="e">
            <v>#VALUE!</v>
          </cell>
          <cell r="AO1141">
            <v>4</v>
          </cell>
        </row>
        <row r="1142">
          <cell r="A1142" t="str">
            <v>1461/059</v>
          </cell>
          <cell r="B1142">
            <v>1206</v>
          </cell>
          <cell r="C1142" t="str">
            <v>Опер.касса №1461/059</v>
          </cell>
          <cell r="D1142" t="str">
            <v>П6:Операционная касса вне кассового узла</v>
          </cell>
          <cell r="E1142" t="str">
            <v>612651</v>
          </cell>
          <cell r="F1142" t="str">
            <v>Кировская область</v>
          </cell>
          <cell r="G1142" t="str">
            <v>п.Светлый, ул.Ленина, 18</v>
          </cell>
          <cell r="H1142" t="str">
            <v>(83342)20371</v>
          </cell>
          <cell r="I1142" t="str">
            <v>Гребнева Ольга Алексеевна</v>
          </cell>
          <cell r="K1142">
            <v>0.75</v>
          </cell>
          <cell r="L1142" t="str">
            <v>Н7:сельский населенный пункт</v>
          </cell>
          <cell r="M1142" t="str">
            <v>4567</v>
          </cell>
          <cell r="N1142" t="str">
            <v>09:00 17:00(13:00 14:00)|09:00 17:00(13:00 14:00)|09:00 17:00(13:00 14:00)|09:00 14:30(12:00 12:30)</v>
          </cell>
          <cell r="O1142" t="str">
            <v/>
          </cell>
          <cell r="P1142">
            <v>1</v>
          </cell>
          <cell r="Q1142" t="str">
            <v>Н7</v>
          </cell>
          <cell r="R1142" t="e">
            <v>#VALUE!</v>
          </cell>
          <cell r="T1142" t="str">
            <v/>
          </cell>
          <cell r="U1142">
            <v>1</v>
          </cell>
          <cell r="V1142" t="str">
            <v>Н7</v>
          </cell>
          <cell r="W1142" t="e">
            <v>#VALUE!</v>
          </cell>
          <cell r="Y1142" t="str">
            <v/>
          </cell>
          <cell r="Z1142">
            <v>1</v>
          </cell>
          <cell r="AA1142" t="str">
            <v>Н7</v>
          </cell>
          <cell r="AB1142" t="e">
            <v>#VALUE!</v>
          </cell>
          <cell r="AD1142" t="str">
            <v/>
          </cell>
          <cell r="AE1142">
            <v>1</v>
          </cell>
          <cell r="AF1142" t="str">
            <v>Н7</v>
          </cell>
          <cell r="AG1142" t="e">
            <v>#VALUE!</v>
          </cell>
          <cell r="AI1142" t="str">
            <v/>
          </cell>
          <cell r="AJ1142">
            <v>1</v>
          </cell>
          <cell r="AK1142" t="str">
            <v>Н7</v>
          </cell>
          <cell r="AL1142" t="e">
            <v>#VALUE!</v>
          </cell>
          <cell r="AO1142">
            <v>1</v>
          </cell>
        </row>
        <row r="1143">
          <cell r="A1143" t="str">
            <v>1461/066</v>
          </cell>
          <cell r="B1143">
            <v>1207</v>
          </cell>
          <cell r="C1143" t="str">
            <v>Опер.касса №1461/066</v>
          </cell>
          <cell r="D1143" t="str">
            <v>П6:Операционная касса вне кассового узла</v>
          </cell>
          <cell r="E1143" t="str">
            <v>612607</v>
          </cell>
          <cell r="F1143" t="str">
            <v>Кировская область</v>
          </cell>
          <cell r="G1143" t="str">
            <v>г.Котельнич, ул.Школьная, 3</v>
          </cell>
          <cell r="H1143" t="str">
            <v>(83342)44353</v>
          </cell>
          <cell r="I1143" t="str">
            <v>Игнатова Оксана Владимировна</v>
          </cell>
          <cell r="K1143">
            <v>3</v>
          </cell>
          <cell r="L1143" t="str">
            <v>Н5:город (не являющийся центром субъекта РФ) с населением до 50 тыс. чел.</v>
          </cell>
          <cell r="M1143" t="str">
            <v>23456</v>
          </cell>
          <cell r="N1143" t="str">
            <v>09:30 18:00(13:30 14:30)|09:30 18:00(13:30 14:30)|09:30 18:00(13:30 14:30)|09:30 18:00(13:30 14:30)|09:00 14:00</v>
          </cell>
          <cell r="O1143" t="str">
            <v/>
          </cell>
          <cell r="P1143">
            <v>3</v>
          </cell>
          <cell r="Q1143" t="str">
            <v>Н5</v>
          </cell>
          <cell r="R1143" t="e">
            <v>#VALUE!</v>
          </cell>
          <cell r="T1143" t="str">
            <v/>
          </cell>
          <cell r="U1143">
            <v>3</v>
          </cell>
          <cell r="V1143" t="str">
            <v>Н5</v>
          </cell>
          <cell r="W1143" t="e">
            <v>#VALUE!</v>
          </cell>
          <cell r="Y1143" t="str">
            <v/>
          </cell>
          <cell r="Z1143">
            <v>3</v>
          </cell>
          <cell r="AA1143" t="str">
            <v>Н5</v>
          </cell>
          <cell r="AB1143" t="e">
            <v>#VALUE!</v>
          </cell>
          <cell r="AD1143" t="str">
            <v/>
          </cell>
          <cell r="AE1143">
            <v>3</v>
          </cell>
          <cell r="AF1143" t="str">
            <v>Н5</v>
          </cell>
          <cell r="AG1143" t="e">
            <v>#VALUE!</v>
          </cell>
          <cell r="AI1143" t="str">
            <v/>
          </cell>
          <cell r="AJ1143">
            <v>3</v>
          </cell>
          <cell r="AK1143" t="str">
            <v>Н5</v>
          </cell>
          <cell r="AL1143" t="e">
            <v>#VALUE!</v>
          </cell>
          <cell r="AO1143">
            <v>3</v>
          </cell>
        </row>
        <row r="1144">
          <cell r="A1144" t="str">
            <v>1461/072</v>
          </cell>
          <cell r="B1144">
            <v>1208</v>
          </cell>
          <cell r="C1144" t="str">
            <v>Доп.офис №1461/072</v>
          </cell>
          <cell r="D1144" t="str">
            <v>П3:Дополнительный офис - универсальный филиал</v>
          </cell>
          <cell r="E1144" t="str">
            <v>612270</v>
          </cell>
          <cell r="F1144" t="str">
            <v>Кировская область</v>
          </cell>
          <cell r="G1144" t="str">
            <v>г.Орлов, ул.Ленина, 50</v>
          </cell>
          <cell r="H1144" t="str">
            <v>(83365)21977</v>
          </cell>
          <cell r="I1144" t="str">
            <v>Гремитских Тамара Петровна</v>
          </cell>
          <cell r="K1144">
            <v>11.25</v>
          </cell>
          <cell r="L1144" t="str">
            <v>Н5:город (не являющийся центром субъекта РФ) с населением до 50 тыс. чел.</v>
          </cell>
          <cell r="M1144" t="str">
            <v>123456</v>
          </cell>
          <cell r="N1144" t="str">
            <v>08:30 18:00(13:00 14:00)|08:30 18:00(13:00 14:00)|08:30 18:00(13:00 14:00)|08:30 18:00(13:00 14:00)|08:30 18:00(13:00 14:00)|08:00 15:00</v>
          </cell>
          <cell r="O1144" t="str">
            <v/>
          </cell>
          <cell r="P1144">
            <v>7</v>
          </cell>
          <cell r="Q1144" t="str">
            <v>Н5</v>
          </cell>
          <cell r="R1144" t="e">
            <v>#VALUE!</v>
          </cell>
          <cell r="T1144" t="str">
            <v/>
          </cell>
          <cell r="U1144">
            <v>7</v>
          </cell>
          <cell r="V1144" t="str">
            <v>Н5</v>
          </cell>
          <cell r="W1144" t="e">
            <v>#VALUE!</v>
          </cell>
          <cell r="Y1144" t="str">
            <v/>
          </cell>
          <cell r="Z1144">
            <v>7</v>
          </cell>
          <cell r="AA1144" t="str">
            <v>Н5</v>
          </cell>
          <cell r="AB1144" t="e">
            <v>#VALUE!</v>
          </cell>
          <cell r="AD1144" t="str">
            <v/>
          </cell>
          <cell r="AE1144">
            <v>7</v>
          </cell>
          <cell r="AF1144" t="str">
            <v>Н5</v>
          </cell>
          <cell r="AG1144" t="e">
            <v>#VALUE!</v>
          </cell>
          <cell r="AI1144" t="str">
            <v/>
          </cell>
          <cell r="AJ1144">
            <v>7</v>
          </cell>
          <cell r="AK1144" t="str">
            <v>Н5</v>
          </cell>
          <cell r="AL1144" t="e">
            <v>#VALUE!</v>
          </cell>
          <cell r="AO1144">
            <v>7</v>
          </cell>
        </row>
        <row r="1145">
          <cell r="A1145" t="str">
            <v>1461/073</v>
          </cell>
          <cell r="B1145">
            <v>1209</v>
          </cell>
          <cell r="C1145" t="str">
            <v>Опер.касса №1461/073</v>
          </cell>
          <cell r="D1145" t="str">
            <v>П6:Операционная касса вне кассового узла</v>
          </cell>
          <cell r="E1145" t="str">
            <v>612291</v>
          </cell>
          <cell r="F1145" t="str">
            <v>Кировская область</v>
          </cell>
          <cell r="G1145" t="str">
            <v>с.Тохтино, ул.Кирова, 25</v>
          </cell>
          <cell r="H1145" t="str">
            <v>(83365)62148</v>
          </cell>
          <cell r="I1145" t="str">
            <v>Кожихова Ольга Васильевна</v>
          </cell>
          <cell r="K1145">
            <v>0.25</v>
          </cell>
          <cell r="L1145" t="str">
            <v>Н7:сельский населенный пункт</v>
          </cell>
          <cell r="M1145" t="str">
            <v>13</v>
          </cell>
          <cell r="N1145" t="str">
            <v>08:00 12:00|08:00 12:00</v>
          </cell>
          <cell r="O1145" t="str">
            <v/>
          </cell>
          <cell r="P1145">
            <v>1</v>
          </cell>
          <cell r="Q1145" t="str">
            <v>Н7</v>
          </cell>
          <cell r="R1145" t="e">
            <v>#VALUE!</v>
          </cell>
          <cell r="T1145" t="str">
            <v/>
          </cell>
          <cell r="U1145">
            <v>1</v>
          </cell>
          <cell r="V1145" t="str">
            <v>Н7</v>
          </cell>
          <cell r="W1145" t="e">
            <v>#VALUE!</v>
          </cell>
          <cell r="Y1145" t="str">
            <v/>
          </cell>
          <cell r="Z1145">
            <v>1</v>
          </cell>
          <cell r="AA1145" t="str">
            <v>Н7</v>
          </cell>
          <cell r="AB1145" t="e">
            <v>#VALUE!</v>
          </cell>
          <cell r="AD1145" t="str">
            <v/>
          </cell>
          <cell r="AE1145">
            <v>1</v>
          </cell>
          <cell r="AF1145" t="str">
            <v>Н7</v>
          </cell>
          <cell r="AG1145" t="e">
            <v>#VALUE!</v>
          </cell>
          <cell r="AI1145" t="str">
            <v/>
          </cell>
          <cell r="AJ1145">
            <v>1</v>
          </cell>
          <cell r="AK1145" t="str">
            <v>Н7</v>
          </cell>
          <cell r="AL1145" t="e">
            <v>#VALUE!</v>
          </cell>
          <cell r="AO1145">
            <v>1</v>
          </cell>
        </row>
        <row r="1146">
          <cell r="A1146" t="str">
            <v>1461/074</v>
          </cell>
          <cell r="B1146">
            <v>1210</v>
          </cell>
          <cell r="C1146" t="str">
            <v>Опер.касса №1461/074</v>
          </cell>
          <cell r="D1146" t="str">
            <v>П6:Операционная касса вне кассового узла</v>
          </cell>
          <cell r="E1146" t="str">
            <v>612273</v>
          </cell>
          <cell r="F1146" t="str">
            <v>Кировская область</v>
          </cell>
          <cell r="G1146" t="str">
            <v>д.Кузнецы, ул.Школьная</v>
          </cell>
          <cell r="H1146" t="str">
            <v>(83365)24093</v>
          </cell>
          <cell r="I1146" t="str">
            <v>Родина Валентина Михайловна</v>
          </cell>
          <cell r="K1146">
            <v>0.5</v>
          </cell>
          <cell r="L1146" t="str">
            <v>Н7:сельский населенный пункт</v>
          </cell>
          <cell r="M1146" t="str">
            <v>234</v>
          </cell>
          <cell r="N1146" t="str">
            <v>08:00 15:00(12:00 13:00)|08:00 15:00(12:00 13:00)|08:00 13:30(12:00 12:30)</v>
          </cell>
          <cell r="O1146" t="str">
            <v/>
          </cell>
          <cell r="P1146">
            <v>1</v>
          </cell>
          <cell r="Q1146" t="str">
            <v>Н7</v>
          </cell>
          <cell r="R1146" t="e">
            <v>#VALUE!</v>
          </cell>
          <cell r="T1146" t="str">
            <v/>
          </cell>
          <cell r="U1146">
            <v>1</v>
          </cell>
          <cell r="V1146" t="str">
            <v>Н7</v>
          </cell>
          <cell r="W1146" t="e">
            <v>#VALUE!</v>
          </cell>
          <cell r="Y1146" t="str">
            <v/>
          </cell>
          <cell r="Z1146">
            <v>1</v>
          </cell>
          <cell r="AA1146" t="str">
            <v>Н7</v>
          </cell>
          <cell r="AB1146" t="e">
            <v>#VALUE!</v>
          </cell>
          <cell r="AD1146" t="str">
            <v/>
          </cell>
          <cell r="AE1146">
            <v>1</v>
          </cell>
          <cell r="AF1146" t="str">
            <v>Н7</v>
          </cell>
          <cell r="AG1146" t="e">
            <v>#VALUE!</v>
          </cell>
          <cell r="AI1146" t="str">
            <v/>
          </cell>
          <cell r="AJ1146">
            <v>1</v>
          </cell>
          <cell r="AK1146" t="str">
            <v>Н7</v>
          </cell>
          <cell r="AL1146" t="e">
            <v>#VALUE!</v>
          </cell>
          <cell r="AO1146">
            <v>1</v>
          </cell>
        </row>
        <row r="1147">
          <cell r="A1147" t="str">
            <v>1461/075</v>
          </cell>
          <cell r="B1147">
            <v>1211</v>
          </cell>
          <cell r="C1147" t="str">
            <v>Опер.касса №1461/075</v>
          </cell>
          <cell r="D1147" t="str">
            <v>П6:Операционная касса вне кассового узла</v>
          </cell>
          <cell r="E1147" t="str">
            <v>612282</v>
          </cell>
          <cell r="F1147" t="str">
            <v>Кировская область</v>
          </cell>
          <cell r="G1147" t="str">
            <v>д.Цепели, ул.Мира, 1</v>
          </cell>
          <cell r="H1147" t="str">
            <v>(83365)65124</v>
          </cell>
          <cell r="I1147" t="str">
            <v>Лучникова Галина Николаевна</v>
          </cell>
          <cell r="K1147">
            <v>0.5</v>
          </cell>
          <cell r="L1147" t="str">
            <v>Н7:сельский населенный пункт</v>
          </cell>
          <cell r="M1147" t="str">
            <v>234</v>
          </cell>
          <cell r="N1147" t="str">
            <v>08:00 15:00(12:00 13:00)|08:00 15:00(12:00 13:00)|08:00 13:30(12:00 12:30)</v>
          </cell>
          <cell r="O1147" t="str">
            <v/>
          </cell>
          <cell r="P1147">
            <v>1</v>
          </cell>
          <cell r="Q1147" t="str">
            <v>Н7</v>
          </cell>
          <cell r="R1147" t="e">
            <v>#VALUE!</v>
          </cell>
          <cell r="T1147" t="str">
            <v/>
          </cell>
          <cell r="U1147">
            <v>1</v>
          </cell>
          <cell r="V1147" t="str">
            <v>Н7</v>
          </cell>
          <cell r="W1147" t="e">
            <v>#VALUE!</v>
          </cell>
          <cell r="Y1147" t="str">
            <v/>
          </cell>
          <cell r="Z1147">
            <v>1</v>
          </cell>
          <cell r="AA1147" t="str">
            <v>Н7</v>
          </cell>
          <cell r="AB1147" t="e">
            <v>#VALUE!</v>
          </cell>
          <cell r="AD1147" t="str">
            <v/>
          </cell>
          <cell r="AE1147">
            <v>1</v>
          </cell>
          <cell r="AF1147" t="str">
            <v>Н7</v>
          </cell>
          <cell r="AG1147" t="e">
            <v>#VALUE!</v>
          </cell>
          <cell r="AI1147" t="str">
            <v/>
          </cell>
          <cell r="AJ1147">
            <v>1</v>
          </cell>
          <cell r="AK1147" t="str">
            <v>Н7</v>
          </cell>
          <cell r="AL1147" t="e">
            <v>#VALUE!</v>
          </cell>
          <cell r="AO1147">
            <v>1</v>
          </cell>
        </row>
        <row r="1148">
          <cell r="A1148" t="str">
            <v>1461/076</v>
          </cell>
          <cell r="B1148">
            <v>1212</v>
          </cell>
          <cell r="C1148" t="str">
            <v>Доп.офис №1461/076</v>
          </cell>
          <cell r="D1148" t="str">
            <v>П3:Дополнительный офис - универсальный филиал</v>
          </cell>
          <cell r="E1148" t="str">
            <v>612180</v>
          </cell>
          <cell r="F1148" t="str">
            <v>Кировская область</v>
          </cell>
          <cell r="G1148" t="str">
            <v>пгт.Арбаж, ул.Советская, 12</v>
          </cell>
          <cell r="H1148" t="str">
            <v>(83330)21152</v>
          </cell>
          <cell r="I1148" t="str">
            <v>Целищева Светлана Анатольевна</v>
          </cell>
          <cell r="K1148">
            <v>9.75</v>
          </cell>
          <cell r="L1148" t="str">
            <v>Н6:городской населенный пункт (поселек городского типа, рабочий поселок)</v>
          </cell>
          <cell r="M1148" t="str">
            <v>123456</v>
          </cell>
          <cell r="N1148" t="str">
            <v>08:30 17:00(13:00 14:00)|08:30 17:00(13:00 14:00)|08:30 17:00(13:00 14:00)|08:30 17:00(13:00 14:00)|08:30 17:00(13:00 14:00)|08:30 13:00</v>
          </cell>
          <cell r="O1148" t="str">
            <v/>
          </cell>
          <cell r="P1148">
            <v>7</v>
          </cell>
          <cell r="Q1148" t="str">
            <v>Н6</v>
          </cell>
          <cell r="R1148" t="e">
            <v>#VALUE!</v>
          </cell>
          <cell r="T1148" t="str">
            <v/>
          </cell>
          <cell r="U1148">
            <v>7</v>
          </cell>
          <cell r="V1148" t="str">
            <v>Н6</v>
          </cell>
          <cell r="W1148" t="e">
            <v>#VALUE!</v>
          </cell>
          <cell r="Y1148" t="str">
            <v/>
          </cell>
          <cell r="Z1148">
            <v>7</v>
          </cell>
          <cell r="AA1148" t="str">
            <v>Н6</v>
          </cell>
          <cell r="AB1148" t="e">
            <v>#VALUE!</v>
          </cell>
          <cell r="AD1148" t="str">
            <v/>
          </cell>
          <cell r="AE1148">
            <v>7</v>
          </cell>
          <cell r="AF1148" t="str">
            <v>Н6</v>
          </cell>
          <cell r="AG1148" t="e">
            <v>#VALUE!</v>
          </cell>
          <cell r="AI1148" t="str">
            <v/>
          </cell>
          <cell r="AJ1148">
            <v>7</v>
          </cell>
          <cell r="AK1148" t="str">
            <v>Н6</v>
          </cell>
          <cell r="AL1148" t="e">
            <v>#VALUE!</v>
          </cell>
          <cell r="AO1148">
            <v>7</v>
          </cell>
        </row>
        <row r="1149">
          <cell r="A1149" t="str">
            <v>1461/077</v>
          </cell>
          <cell r="B1149">
            <v>1213</v>
          </cell>
          <cell r="C1149" t="str">
            <v>Опер.касса №1461/077</v>
          </cell>
          <cell r="D1149" t="str">
            <v>П6:Операционная касса вне кассового узла</v>
          </cell>
          <cell r="E1149" t="str">
            <v>612192</v>
          </cell>
          <cell r="F1149" t="str">
            <v>Кировская область</v>
          </cell>
          <cell r="G1149" t="str">
            <v>с.Сорвижи, ул.Советская, 29</v>
          </cell>
          <cell r="H1149" t="str">
            <v>(83330)34197</v>
          </cell>
          <cell r="I1149" t="str">
            <v>Чикишева Ирина Николаевна</v>
          </cell>
          <cell r="K1149">
            <v>0.5</v>
          </cell>
          <cell r="L1149" t="str">
            <v>Н7:сельский населенный пункт</v>
          </cell>
          <cell r="M1149" t="str">
            <v>256</v>
          </cell>
          <cell r="N1149" t="str">
            <v>08:00 15:00(12:00 13:00)|08:00 15:00(12:00 13:00)|08:00 13:00</v>
          </cell>
          <cell r="O1149" t="str">
            <v/>
          </cell>
          <cell r="P1149">
            <v>1</v>
          </cell>
          <cell r="Q1149" t="str">
            <v>Н7</v>
          </cell>
          <cell r="R1149" t="e">
            <v>#VALUE!</v>
          </cell>
          <cell r="T1149" t="str">
            <v/>
          </cell>
          <cell r="U1149">
            <v>1</v>
          </cell>
          <cell r="V1149" t="str">
            <v>Н7</v>
          </cell>
          <cell r="W1149" t="e">
            <v>#VALUE!</v>
          </cell>
          <cell r="Y1149" t="str">
            <v/>
          </cell>
          <cell r="Z1149">
            <v>1</v>
          </cell>
          <cell r="AA1149" t="str">
            <v>Н7</v>
          </cell>
          <cell r="AB1149" t="e">
            <v>#VALUE!</v>
          </cell>
          <cell r="AD1149" t="str">
            <v/>
          </cell>
          <cell r="AE1149">
            <v>1</v>
          </cell>
          <cell r="AF1149" t="str">
            <v>Н7</v>
          </cell>
          <cell r="AG1149" t="e">
            <v>#VALUE!</v>
          </cell>
          <cell r="AI1149" t="str">
            <v/>
          </cell>
          <cell r="AJ1149">
            <v>1</v>
          </cell>
          <cell r="AK1149" t="str">
            <v>Н7</v>
          </cell>
          <cell r="AL1149" t="e">
            <v>#VALUE!</v>
          </cell>
          <cell r="AO1149">
            <v>1</v>
          </cell>
        </row>
        <row r="1150">
          <cell r="A1150" t="str">
            <v>1461/078</v>
          </cell>
          <cell r="B1150">
            <v>1214</v>
          </cell>
          <cell r="C1150" t="str">
            <v>Опер.касса №1461/078</v>
          </cell>
          <cell r="D1150" t="str">
            <v>П6:Операционная касса вне кассового узла</v>
          </cell>
          <cell r="E1150" t="str">
            <v>612182</v>
          </cell>
          <cell r="F1150" t="str">
            <v>Кировская область</v>
          </cell>
          <cell r="G1150" t="str">
            <v>с.Шембеть, ул.Заводская, 2</v>
          </cell>
          <cell r="H1150" t="str">
            <v>(83330)31136</v>
          </cell>
          <cell r="I1150" t="str">
            <v>Захарова Татьяна Николаевна</v>
          </cell>
          <cell r="K1150">
            <v>0.25</v>
          </cell>
          <cell r="L1150" t="str">
            <v>Н7:сельский населенный пункт</v>
          </cell>
          <cell r="M1150" t="str">
            <v>56</v>
          </cell>
          <cell r="N1150" t="str">
            <v>08:00 12:00|08:00 12:00</v>
          </cell>
          <cell r="O1150" t="str">
            <v/>
          </cell>
          <cell r="P1150">
            <v>1</v>
          </cell>
          <cell r="Q1150" t="str">
            <v>Н7</v>
          </cell>
          <cell r="R1150" t="e">
            <v>#VALUE!</v>
          </cell>
          <cell r="T1150" t="str">
            <v/>
          </cell>
          <cell r="U1150">
            <v>1</v>
          </cell>
          <cell r="V1150" t="str">
            <v>Н7</v>
          </cell>
          <cell r="W1150" t="e">
            <v>#VALUE!</v>
          </cell>
          <cell r="Y1150" t="str">
            <v/>
          </cell>
          <cell r="Z1150">
            <v>1</v>
          </cell>
          <cell r="AA1150" t="str">
            <v>Н7</v>
          </cell>
          <cell r="AB1150" t="e">
            <v>#VALUE!</v>
          </cell>
          <cell r="AD1150" t="str">
            <v/>
          </cell>
          <cell r="AE1150">
            <v>1</v>
          </cell>
          <cell r="AF1150" t="str">
            <v>Н7</v>
          </cell>
          <cell r="AG1150" t="e">
            <v>#VALUE!</v>
          </cell>
          <cell r="AI1150" t="str">
            <v/>
          </cell>
          <cell r="AJ1150">
            <v>1</v>
          </cell>
          <cell r="AK1150" t="str">
            <v>Н7</v>
          </cell>
          <cell r="AL1150" t="e">
            <v>#VALUE!</v>
          </cell>
          <cell r="AO1150">
            <v>1</v>
          </cell>
        </row>
        <row r="1151">
          <cell r="A1151" t="str">
            <v>1461/079</v>
          </cell>
          <cell r="B1151">
            <v>1215</v>
          </cell>
          <cell r="C1151" t="str">
            <v>Опер.касса №1461/079</v>
          </cell>
          <cell r="D1151" t="str">
            <v>П6:Операционная касса вне кассового узла</v>
          </cell>
          <cell r="E1151" t="str">
            <v>612184</v>
          </cell>
          <cell r="F1151" t="str">
            <v>Кировская область</v>
          </cell>
          <cell r="G1151" t="str">
            <v>с.Верхотулье, ул.Свободы, 6</v>
          </cell>
          <cell r="H1151" t="str">
            <v>(83330)39110</v>
          </cell>
          <cell r="I1151" t="str">
            <v>Одинцова Елена Ивановна</v>
          </cell>
          <cell r="K1151">
            <v>0.25</v>
          </cell>
          <cell r="L1151" t="str">
            <v>Н7:сельский населенный пункт</v>
          </cell>
          <cell r="M1151" t="str">
            <v>56</v>
          </cell>
          <cell r="N1151" t="str">
            <v>09:00 13:00|09:00 13:00</v>
          </cell>
          <cell r="O1151" t="str">
            <v/>
          </cell>
          <cell r="P1151">
            <v>1</v>
          </cell>
          <cell r="Q1151" t="str">
            <v>Н7</v>
          </cell>
          <cell r="R1151" t="e">
            <v>#VALUE!</v>
          </cell>
          <cell r="T1151" t="str">
            <v/>
          </cell>
          <cell r="U1151">
            <v>1</v>
          </cell>
          <cell r="V1151" t="str">
            <v>Н7</v>
          </cell>
          <cell r="W1151" t="e">
            <v>#VALUE!</v>
          </cell>
          <cell r="Y1151" t="str">
            <v/>
          </cell>
          <cell r="Z1151">
            <v>1</v>
          </cell>
          <cell r="AA1151" t="str">
            <v>Н7</v>
          </cell>
          <cell r="AB1151" t="e">
            <v>#VALUE!</v>
          </cell>
          <cell r="AD1151" t="str">
            <v/>
          </cell>
          <cell r="AE1151">
            <v>1</v>
          </cell>
          <cell r="AF1151" t="str">
            <v>Н7</v>
          </cell>
          <cell r="AG1151" t="e">
            <v>#VALUE!</v>
          </cell>
          <cell r="AI1151" t="str">
            <v/>
          </cell>
          <cell r="AJ1151">
            <v>1</v>
          </cell>
          <cell r="AK1151" t="str">
            <v>Н7</v>
          </cell>
          <cell r="AL1151" t="e">
            <v>#VALUE!</v>
          </cell>
          <cell r="AO1151">
            <v>1</v>
          </cell>
        </row>
        <row r="1152">
          <cell r="A1152" t="str">
            <v>1461/08</v>
          </cell>
          <cell r="B1152">
            <v>1216</v>
          </cell>
          <cell r="C1152" t="str">
            <v>Опер.касса №1461/08</v>
          </cell>
          <cell r="D1152" t="str">
            <v>П6:Операционная касса вне кассового узла</v>
          </cell>
          <cell r="E1152" t="str">
            <v>612647</v>
          </cell>
          <cell r="F1152" t="str">
            <v>Кировская область</v>
          </cell>
          <cell r="G1152" t="str">
            <v>с.Юрьево, ул.Кирова, 16</v>
          </cell>
          <cell r="H1152" t="str">
            <v>(83342)24171</v>
          </cell>
          <cell r="I1152" t="str">
            <v>Аммосова Светлана Сергеевна</v>
          </cell>
          <cell r="K1152">
            <v>0.25</v>
          </cell>
          <cell r="L1152" t="str">
            <v>Н7:сельский населенный пункт</v>
          </cell>
          <cell r="M1152" t="str">
            <v>12</v>
          </cell>
          <cell r="N1152" t="str">
            <v>09:00 13:00|09:00 13:00</v>
          </cell>
          <cell r="O1152" t="str">
            <v/>
          </cell>
          <cell r="P1152">
            <v>1</v>
          </cell>
          <cell r="Q1152" t="str">
            <v>Н7</v>
          </cell>
          <cell r="R1152" t="e">
            <v>#VALUE!</v>
          </cell>
          <cell r="T1152" t="str">
            <v/>
          </cell>
          <cell r="U1152">
            <v>1</v>
          </cell>
          <cell r="V1152" t="str">
            <v>Н7</v>
          </cell>
          <cell r="W1152" t="e">
            <v>#VALUE!</v>
          </cell>
          <cell r="Y1152" t="str">
            <v/>
          </cell>
          <cell r="Z1152">
            <v>1</v>
          </cell>
          <cell r="AA1152" t="str">
            <v>Н7</v>
          </cell>
          <cell r="AB1152" t="e">
            <v>#VALUE!</v>
          </cell>
          <cell r="AD1152" t="str">
            <v/>
          </cell>
          <cell r="AE1152">
            <v>1</v>
          </cell>
          <cell r="AF1152" t="str">
            <v>Н7</v>
          </cell>
          <cell r="AG1152" t="e">
            <v>#VALUE!</v>
          </cell>
          <cell r="AI1152" t="str">
            <v/>
          </cell>
          <cell r="AJ1152">
            <v>1</v>
          </cell>
          <cell r="AK1152" t="str">
            <v>Н7</v>
          </cell>
          <cell r="AL1152" t="e">
            <v>#VALUE!</v>
          </cell>
          <cell r="AO1152">
            <v>1</v>
          </cell>
        </row>
        <row r="1153">
          <cell r="A1153" t="str">
            <v>1461/081</v>
          </cell>
          <cell r="B1153">
            <v>1218</v>
          </cell>
          <cell r="C1153" t="str">
            <v>Доп.офис №1461/081</v>
          </cell>
          <cell r="D1153" t="str">
            <v>П3:Дополнительный офис - универсальный филиал</v>
          </cell>
          <cell r="E1153" t="str">
            <v>612040</v>
          </cell>
          <cell r="F1153" t="str">
            <v>Кировская область</v>
          </cell>
          <cell r="G1153" t="str">
            <v>пгт.Свеча, ул.Карла Маркса, 8</v>
          </cell>
          <cell r="H1153" t="str">
            <v>(83358)21466</v>
          </cell>
          <cell r="I1153" t="str">
            <v>Кузнецова Людмила Ивановна</v>
          </cell>
          <cell r="K1153">
            <v>9.5</v>
          </cell>
          <cell r="L1153" t="str">
            <v>Н6:городской населенный пункт (поселек городского типа, рабочий поселок)</v>
          </cell>
          <cell r="M1153" t="str">
            <v>123456</v>
          </cell>
          <cell r="N1153" t="str">
            <v>09:00 18:00(13:00 14:00)|09:00 18:00(13:00 14:00)|09:00 18:00(13:00 14:00)|09:00 18:00(13:00 14:00)|09:00 18:00(13:00 14:00)|08:00 13:00</v>
          </cell>
          <cell r="O1153" t="str">
            <v/>
          </cell>
          <cell r="P1153">
            <v>6</v>
          </cell>
          <cell r="Q1153" t="str">
            <v>Н6</v>
          </cell>
          <cell r="R1153" t="e">
            <v>#VALUE!</v>
          </cell>
          <cell r="T1153" t="str">
            <v/>
          </cell>
          <cell r="U1153">
            <v>6</v>
          </cell>
          <cell r="V1153" t="str">
            <v>Н6</v>
          </cell>
          <cell r="W1153" t="e">
            <v>#VALUE!</v>
          </cell>
          <cell r="Y1153" t="str">
            <v/>
          </cell>
          <cell r="Z1153">
            <v>6</v>
          </cell>
          <cell r="AA1153" t="str">
            <v>Н6</v>
          </cell>
          <cell r="AB1153" t="e">
            <v>#VALUE!</v>
          </cell>
          <cell r="AD1153" t="str">
            <v/>
          </cell>
          <cell r="AE1153">
            <v>6</v>
          </cell>
          <cell r="AF1153" t="str">
            <v>Н6</v>
          </cell>
          <cell r="AG1153" t="e">
            <v>#VALUE!</v>
          </cell>
          <cell r="AI1153" t="str">
            <v/>
          </cell>
          <cell r="AJ1153">
            <v>6</v>
          </cell>
          <cell r="AK1153" t="str">
            <v>Н6</v>
          </cell>
          <cell r="AL1153" t="e">
            <v>#VALUE!</v>
          </cell>
          <cell r="AO1153">
            <v>6</v>
          </cell>
        </row>
        <row r="1154">
          <cell r="A1154" t="str">
            <v>1461/082</v>
          </cell>
          <cell r="B1154">
            <v>1219</v>
          </cell>
          <cell r="C1154" t="str">
            <v>Опер.касса №1461/082</v>
          </cell>
          <cell r="D1154" t="str">
            <v>П6:Операционная касса вне кассового узла</v>
          </cell>
          <cell r="E1154" t="str">
            <v>612052</v>
          </cell>
          <cell r="F1154" t="str">
            <v>Кировская область</v>
          </cell>
          <cell r="G1154" t="str">
            <v>с.Круглыжи, ул.Свободы, 19</v>
          </cell>
          <cell r="H1154" t="str">
            <v>(83358)65710</v>
          </cell>
          <cell r="I1154" t="str">
            <v>Селезнева Людмила Иосифовна</v>
          </cell>
          <cell r="K1154">
            <v>0.25</v>
          </cell>
          <cell r="L1154" t="str">
            <v>Н7:сельский населенный пункт</v>
          </cell>
          <cell r="M1154" t="str">
            <v>56</v>
          </cell>
          <cell r="N1154" t="str">
            <v>08:00 13:00|14:00 17:00</v>
          </cell>
          <cell r="O1154" t="str">
            <v/>
          </cell>
          <cell r="P1154">
            <v>1</v>
          </cell>
          <cell r="Q1154" t="str">
            <v>Н7</v>
          </cell>
          <cell r="R1154" t="e">
            <v>#VALUE!</v>
          </cell>
          <cell r="T1154" t="str">
            <v/>
          </cell>
          <cell r="U1154">
            <v>1</v>
          </cell>
          <cell r="V1154" t="str">
            <v>Н7</v>
          </cell>
          <cell r="W1154" t="e">
            <v>#VALUE!</v>
          </cell>
          <cell r="Y1154" t="str">
            <v/>
          </cell>
          <cell r="Z1154">
            <v>1</v>
          </cell>
          <cell r="AA1154" t="str">
            <v>Н7</v>
          </cell>
          <cell r="AB1154" t="e">
            <v>#VALUE!</v>
          </cell>
          <cell r="AD1154" t="str">
            <v/>
          </cell>
          <cell r="AE1154">
            <v>1</v>
          </cell>
          <cell r="AF1154" t="str">
            <v>Н7</v>
          </cell>
          <cell r="AG1154" t="e">
            <v>#VALUE!</v>
          </cell>
          <cell r="AI1154" t="str">
            <v/>
          </cell>
          <cell r="AJ1154">
            <v>1</v>
          </cell>
          <cell r="AK1154" t="str">
            <v>Н7</v>
          </cell>
          <cell r="AL1154" t="e">
            <v>#VALUE!</v>
          </cell>
          <cell r="AO1154">
            <v>1</v>
          </cell>
        </row>
        <row r="1155">
          <cell r="A1155" t="str">
            <v>1461/083</v>
          </cell>
          <cell r="B1155">
            <v>1220</v>
          </cell>
          <cell r="C1155" t="str">
            <v>Опер.касса №1461/083</v>
          </cell>
          <cell r="D1155" t="str">
            <v>П6:Операционная касса вне кассового узла</v>
          </cell>
          <cell r="E1155" t="str">
            <v>612042</v>
          </cell>
          <cell r="F1155" t="str">
            <v>Кировская область</v>
          </cell>
          <cell r="G1155" t="str">
            <v>с.Шмелево, ул.Свободы, 17</v>
          </cell>
          <cell r="H1155" t="str">
            <v>(83358)62717</v>
          </cell>
          <cell r="I1155" t="str">
            <v>Щенникова Галина Евгеньевна</v>
          </cell>
          <cell r="K1155">
            <v>0.25</v>
          </cell>
          <cell r="L1155" t="str">
            <v>Н7:сельский населенный пункт</v>
          </cell>
          <cell r="M1155" t="str">
            <v>12</v>
          </cell>
          <cell r="N1155" t="str">
            <v>08:30 13:00|08:30 13:00</v>
          </cell>
          <cell r="O1155" t="str">
            <v/>
          </cell>
          <cell r="P1155">
            <v>1</v>
          </cell>
          <cell r="Q1155" t="str">
            <v>Н7</v>
          </cell>
          <cell r="R1155" t="e">
            <v>#VALUE!</v>
          </cell>
          <cell r="T1155" t="str">
            <v/>
          </cell>
          <cell r="U1155">
            <v>1</v>
          </cell>
          <cell r="V1155" t="str">
            <v>Н7</v>
          </cell>
          <cell r="W1155" t="e">
            <v>#VALUE!</v>
          </cell>
          <cell r="Y1155" t="str">
            <v/>
          </cell>
          <cell r="Z1155">
            <v>1</v>
          </cell>
          <cell r="AA1155" t="str">
            <v>Н7</v>
          </cell>
          <cell r="AB1155" t="e">
            <v>#VALUE!</v>
          </cell>
          <cell r="AD1155" t="str">
            <v/>
          </cell>
          <cell r="AE1155">
            <v>1</v>
          </cell>
          <cell r="AF1155" t="str">
            <v>Н7</v>
          </cell>
          <cell r="AG1155" t="e">
            <v>#VALUE!</v>
          </cell>
          <cell r="AI1155" t="str">
            <v/>
          </cell>
          <cell r="AJ1155">
            <v>1</v>
          </cell>
          <cell r="AK1155" t="str">
            <v>Н7</v>
          </cell>
          <cell r="AL1155" t="e">
            <v>#VALUE!</v>
          </cell>
          <cell r="AO1155">
            <v>1</v>
          </cell>
        </row>
        <row r="1156">
          <cell r="A1156" t="str">
            <v>1461/085</v>
          </cell>
          <cell r="B1156">
            <v>1222</v>
          </cell>
          <cell r="C1156" t="str">
            <v>Доп.офис №1461/085</v>
          </cell>
          <cell r="D1156" t="str">
            <v>П3:Дополнительный офис - универсальный филиал</v>
          </cell>
          <cell r="E1156" t="str">
            <v>612140</v>
          </cell>
          <cell r="F1156" t="str">
            <v>Кировская область</v>
          </cell>
          <cell r="G1156" t="str">
            <v>пгт.Даровской, ул.Советская, 34</v>
          </cell>
          <cell r="H1156" t="str">
            <v>(83336)22291</v>
          </cell>
          <cell r="I1156" t="str">
            <v>Бачерикова Светлана Валерьевна</v>
          </cell>
          <cell r="K1156">
            <v>10.75</v>
          </cell>
          <cell r="L1156" t="str">
            <v>Н6:городской населенный пункт (поселек городского типа, рабочий поселок)</v>
          </cell>
          <cell r="M1156" t="str">
            <v>123456</v>
          </cell>
          <cell r="N1156" t="str">
            <v>08:30 18:00(13:00 14:00)|08:30 18:00(13:00 14:00)|08:30 18:00(13:00 14:00)|08:30 18:00(13:00 14:00)|08:30 18:00(13:00 14:00)|08:00 13:00</v>
          </cell>
          <cell r="O1156" t="str">
            <v/>
          </cell>
          <cell r="P1156">
            <v>7</v>
          </cell>
          <cell r="Q1156" t="str">
            <v>Н6</v>
          </cell>
          <cell r="R1156" t="e">
            <v>#VALUE!</v>
          </cell>
          <cell r="T1156" t="str">
            <v/>
          </cell>
          <cell r="U1156">
            <v>7</v>
          </cell>
          <cell r="V1156" t="str">
            <v>Н6</v>
          </cell>
          <cell r="W1156" t="e">
            <v>#VALUE!</v>
          </cell>
          <cell r="Y1156" t="str">
            <v/>
          </cell>
          <cell r="Z1156">
            <v>7</v>
          </cell>
          <cell r="AA1156" t="str">
            <v>Н6</v>
          </cell>
          <cell r="AB1156" t="e">
            <v>#VALUE!</v>
          </cell>
          <cell r="AD1156" t="str">
            <v/>
          </cell>
          <cell r="AE1156">
            <v>7</v>
          </cell>
          <cell r="AF1156" t="str">
            <v>Н6</v>
          </cell>
          <cell r="AG1156" t="e">
            <v>#VALUE!</v>
          </cell>
          <cell r="AI1156" t="str">
            <v/>
          </cell>
          <cell r="AJ1156">
            <v>7</v>
          </cell>
          <cell r="AK1156" t="str">
            <v>Н6</v>
          </cell>
          <cell r="AL1156" t="e">
            <v>#VALUE!</v>
          </cell>
          <cell r="AO1156">
            <v>7</v>
          </cell>
        </row>
        <row r="1157">
          <cell r="A1157" t="str">
            <v>1461/086</v>
          </cell>
          <cell r="B1157">
            <v>1223</v>
          </cell>
          <cell r="C1157" t="str">
            <v>Опер.касса №1461/086</v>
          </cell>
          <cell r="D1157" t="str">
            <v>П6:Операционная касса вне кассового узла</v>
          </cell>
          <cell r="E1157" t="str">
            <v>612150</v>
          </cell>
          <cell r="F1157" t="str">
            <v>Кировская область</v>
          </cell>
          <cell r="G1157" t="str">
            <v>с.Кобра, ул.Гагарина, 7</v>
          </cell>
          <cell r="H1157" t="str">
            <v>(83336)55131</v>
          </cell>
          <cell r="I1157" t="str">
            <v>Зубарева Светлана Ивановна</v>
          </cell>
          <cell r="K1157">
            <v>0.5</v>
          </cell>
          <cell r="L1157" t="str">
            <v>Н7:сельский населенный пункт</v>
          </cell>
          <cell r="M1157" t="str">
            <v>135</v>
          </cell>
          <cell r="N1157" t="str">
            <v>08:00 15:00(12:00 13:00)|08:00 15:00(12:00 13:00)|08:00 13:00</v>
          </cell>
          <cell r="O1157" t="str">
            <v/>
          </cell>
          <cell r="P1157">
            <v>1</v>
          </cell>
          <cell r="Q1157" t="str">
            <v>Н7</v>
          </cell>
          <cell r="R1157" t="e">
            <v>#VALUE!</v>
          </cell>
          <cell r="T1157" t="str">
            <v/>
          </cell>
          <cell r="U1157">
            <v>1</v>
          </cell>
          <cell r="V1157" t="str">
            <v>Н7</v>
          </cell>
          <cell r="W1157" t="e">
            <v>#VALUE!</v>
          </cell>
          <cell r="Y1157" t="str">
            <v/>
          </cell>
          <cell r="Z1157">
            <v>1</v>
          </cell>
          <cell r="AA1157" t="str">
            <v>Н7</v>
          </cell>
          <cell r="AB1157" t="e">
            <v>#VALUE!</v>
          </cell>
          <cell r="AD1157" t="str">
            <v/>
          </cell>
          <cell r="AE1157">
            <v>1</v>
          </cell>
          <cell r="AF1157" t="str">
            <v>Н7</v>
          </cell>
          <cell r="AG1157" t="e">
            <v>#VALUE!</v>
          </cell>
          <cell r="AI1157" t="str">
            <v/>
          </cell>
          <cell r="AJ1157">
            <v>1</v>
          </cell>
          <cell r="AK1157" t="str">
            <v>Н7</v>
          </cell>
          <cell r="AL1157" t="e">
            <v>#VALUE!</v>
          </cell>
          <cell r="AO1157">
            <v>1</v>
          </cell>
        </row>
        <row r="1158">
          <cell r="A1158" t="str">
            <v>1461/087</v>
          </cell>
          <cell r="B1158">
            <v>1224</v>
          </cell>
          <cell r="C1158" t="str">
            <v>Опер.касса №1461/087</v>
          </cell>
          <cell r="D1158" t="str">
            <v>П6:Операционная касса вне кассового узла</v>
          </cell>
          <cell r="E1158" t="str">
            <v>612132</v>
          </cell>
          <cell r="F1158" t="str">
            <v>Кировская область</v>
          </cell>
          <cell r="G1158" t="str">
            <v>с.Красное, ул.Труда, 1</v>
          </cell>
          <cell r="H1158" t="str">
            <v>(83336)47167</v>
          </cell>
          <cell r="I1158" t="str">
            <v>Бучнева Валентина Геннадьевна</v>
          </cell>
          <cell r="K1158">
            <v>0.25</v>
          </cell>
          <cell r="L1158" t="str">
            <v>Н7:сельский населенный пункт</v>
          </cell>
          <cell r="M1158" t="str">
            <v>13</v>
          </cell>
          <cell r="N1158" t="str">
            <v>08:00 12:00|08:00 12:00</v>
          </cell>
          <cell r="O1158" t="str">
            <v/>
          </cell>
          <cell r="P1158">
            <v>1</v>
          </cell>
          <cell r="Q1158" t="str">
            <v>Н7</v>
          </cell>
          <cell r="R1158" t="e">
            <v>#VALUE!</v>
          </cell>
          <cell r="T1158" t="str">
            <v/>
          </cell>
          <cell r="U1158">
            <v>1</v>
          </cell>
          <cell r="V1158" t="str">
            <v>Н7</v>
          </cell>
          <cell r="W1158" t="e">
            <v>#VALUE!</v>
          </cell>
          <cell r="Y1158" t="str">
            <v/>
          </cell>
          <cell r="Z1158">
            <v>1</v>
          </cell>
          <cell r="AA1158" t="str">
            <v>Н7</v>
          </cell>
          <cell r="AB1158" t="e">
            <v>#VALUE!</v>
          </cell>
          <cell r="AD1158" t="str">
            <v/>
          </cell>
          <cell r="AE1158">
            <v>1</v>
          </cell>
          <cell r="AF1158" t="str">
            <v>Н7</v>
          </cell>
          <cell r="AG1158" t="e">
            <v>#VALUE!</v>
          </cell>
          <cell r="AI1158" t="str">
            <v/>
          </cell>
          <cell r="AJ1158">
            <v>1</v>
          </cell>
          <cell r="AK1158" t="str">
            <v>Н7</v>
          </cell>
          <cell r="AL1158" t="e">
            <v>#VALUE!</v>
          </cell>
          <cell r="AO1158">
            <v>1</v>
          </cell>
        </row>
        <row r="1159">
          <cell r="A1159" t="str">
            <v>1461/088</v>
          </cell>
          <cell r="B1159">
            <v>1225</v>
          </cell>
          <cell r="C1159" t="str">
            <v>Доп.офис №1461/088</v>
          </cell>
          <cell r="D1159" t="str">
            <v>П3:Дополнительный офис - универсальный филиал</v>
          </cell>
          <cell r="E1159" t="str">
            <v>612020</v>
          </cell>
          <cell r="F1159" t="str">
            <v>Кировская область</v>
          </cell>
          <cell r="G1159" t="str">
            <v>пгт.Ленинское, ул.Гагарина, 69</v>
          </cell>
          <cell r="H1159" t="str">
            <v>(83345)21373</v>
          </cell>
          <cell r="I1159" t="str">
            <v>Вагина Надежда Викторовна</v>
          </cell>
          <cell r="K1159">
            <v>11.25</v>
          </cell>
          <cell r="L1159" t="str">
            <v>Н6:городской населенный пункт (поселек городского типа, рабочий поселок)</v>
          </cell>
          <cell r="M1159" t="str">
            <v>123456</v>
          </cell>
          <cell r="N1159" t="str">
            <v>09:00 18:00(13:00 14:00)|09:00 18:00(13:00 14:00)|09:00 18:00(13:00 14:00)|09:00 18:00(13:00 14:00)|09:00 18:00(13:00 14:00)|08:00 13:00</v>
          </cell>
          <cell r="O1159" t="str">
            <v/>
          </cell>
          <cell r="P1159">
            <v>6</v>
          </cell>
          <cell r="Q1159" t="str">
            <v>Н6</v>
          </cell>
          <cell r="R1159" t="e">
            <v>#VALUE!</v>
          </cell>
          <cell r="T1159" t="str">
            <v/>
          </cell>
          <cell r="U1159">
            <v>6</v>
          </cell>
          <cell r="V1159" t="str">
            <v>Н6</v>
          </cell>
          <cell r="W1159" t="e">
            <v>#VALUE!</v>
          </cell>
          <cell r="Y1159" t="str">
            <v/>
          </cell>
          <cell r="Z1159">
            <v>6</v>
          </cell>
          <cell r="AA1159" t="str">
            <v>Н6</v>
          </cell>
          <cell r="AB1159" t="e">
            <v>#VALUE!</v>
          </cell>
          <cell r="AD1159" t="str">
            <v/>
          </cell>
          <cell r="AE1159">
            <v>6</v>
          </cell>
          <cell r="AF1159" t="str">
            <v>Н6</v>
          </cell>
          <cell r="AG1159" t="e">
            <v>#VALUE!</v>
          </cell>
          <cell r="AI1159" t="str">
            <v/>
          </cell>
          <cell r="AJ1159">
            <v>6</v>
          </cell>
          <cell r="AK1159" t="str">
            <v>Н6</v>
          </cell>
          <cell r="AL1159" t="e">
            <v>#VALUE!</v>
          </cell>
          <cell r="AO1159">
            <v>6</v>
          </cell>
        </row>
        <row r="1160">
          <cell r="A1160" t="str">
            <v>1461/089</v>
          </cell>
          <cell r="B1160">
            <v>1226</v>
          </cell>
          <cell r="C1160" t="str">
            <v>Опер.касса №1461/089</v>
          </cell>
          <cell r="D1160" t="str">
            <v>П6:Операционная касса вне кассового узла</v>
          </cell>
          <cell r="E1160" t="str">
            <v>612010</v>
          </cell>
          <cell r="F1160" t="str">
            <v>Кировская область</v>
          </cell>
          <cell r="G1160" t="str">
            <v>п.Гостовский, ул.Железнодорожная, 1А</v>
          </cell>
          <cell r="H1160" t="str">
            <v>(83345)65118</v>
          </cell>
          <cell r="I1160" t="str">
            <v>Семухина Людмила Геннадьевна</v>
          </cell>
          <cell r="K1160">
            <v>0.5</v>
          </cell>
          <cell r="L1160" t="str">
            <v>Н7:сельский населенный пункт</v>
          </cell>
          <cell r="M1160" t="str">
            <v>234</v>
          </cell>
          <cell r="N1160" t="str">
            <v>08:00 15:00(12:00 13:00)|08:00 15:00(12:00 13:00)|08:00 14:00(12:00 13:00)</v>
          </cell>
          <cell r="O1160" t="str">
            <v/>
          </cell>
          <cell r="P1160">
            <v>1</v>
          </cell>
          <cell r="Q1160" t="str">
            <v>Н7</v>
          </cell>
          <cell r="R1160" t="e">
            <v>#VALUE!</v>
          </cell>
          <cell r="T1160" t="str">
            <v/>
          </cell>
          <cell r="U1160">
            <v>1</v>
          </cell>
          <cell r="V1160" t="str">
            <v>Н7</v>
          </cell>
          <cell r="W1160" t="e">
            <v>#VALUE!</v>
          </cell>
          <cell r="Y1160" t="str">
            <v/>
          </cell>
          <cell r="Z1160">
            <v>1</v>
          </cell>
          <cell r="AA1160" t="str">
            <v>Н7</v>
          </cell>
          <cell r="AB1160" t="e">
            <v>#VALUE!</v>
          </cell>
          <cell r="AD1160" t="str">
            <v/>
          </cell>
          <cell r="AE1160">
            <v>1</v>
          </cell>
          <cell r="AF1160" t="str">
            <v>Н7</v>
          </cell>
          <cell r="AG1160" t="e">
            <v>#VALUE!</v>
          </cell>
          <cell r="AI1160" t="str">
            <v/>
          </cell>
          <cell r="AJ1160">
            <v>1</v>
          </cell>
          <cell r="AK1160" t="str">
            <v>Н7</v>
          </cell>
          <cell r="AL1160" t="e">
            <v>#VALUE!</v>
          </cell>
          <cell r="AO1160">
            <v>1</v>
          </cell>
        </row>
        <row r="1161">
          <cell r="A1161" t="str">
            <v>1461/090</v>
          </cell>
          <cell r="B1161">
            <v>1227</v>
          </cell>
          <cell r="C1161" t="str">
            <v>Опер.касса №1461/090</v>
          </cell>
          <cell r="D1161" t="str">
            <v>П6:Операционная касса вне кассового узла</v>
          </cell>
          <cell r="E1161" t="str">
            <v>612030</v>
          </cell>
          <cell r="F1161" t="str">
            <v>Кировская область</v>
          </cell>
          <cell r="G1161" t="str">
            <v>с.Новотроицкое, ул.Кооперативная, 4</v>
          </cell>
          <cell r="H1161" t="str">
            <v>(83345)25051</v>
          </cell>
          <cell r="I1161" t="str">
            <v>Дранишникова Нина Александровна</v>
          </cell>
          <cell r="K1161">
            <v>0.5</v>
          </cell>
          <cell r="L1161" t="str">
            <v>Н7:сельский населенный пункт</v>
          </cell>
          <cell r="M1161" t="str">
            <v>234</v>
          </cell>
          <cell r="N1161" t="str">
            <v>08:00 15:00(12:00 13:00)|08:00 15:00(12:00 13:00)|08:00 14:00(12:00 13:00)</v>
          </cell>
          <cell r="O1161" t="str">
            <v/>
          </cell>
          <cell r="P1161">
            <v>1</v>
          </cell>
          <cell r="Q1161" t="str">
            <v>Н7</v>
          </cell>
          <cell r="R1161" t="e">
            <v>#VALUE!</v>
          </cell>
          <cell r="T1161" t="str">
            <v/>
          </cell>
          <cell r="U1161">
            <v>1</v>
          </cell>
          <cell r="V1161" t="str">
            <v>Н7</v>
          </cell>
          <cell r="W1161" t="e">
            <v>#VALUE!</v>
          </cell>
          <cell r="Y1161" t="str">
            <v/>
          </cell>
          <cell r="Z1161">
            <v>1</v>
          </cell>
          <cell r="AA1161" t="str">
            <v>Н7</v>
          </cell>
          <cell r="AB1161" t="e">
            <v>#VALUE!</v>
          </cell>
          <cell r="AD1161" t="str">
            <v/>
          </cell>
          <cell r="AE1161">
            <v>1</v>
          </cell>
          <cell r="AF1161" t="str">
            <v>Н7</v>
          </cell>
          <cell r="AG1161" t="e">
            <v>#VALUE!</v>
          </cell>
          <cell r="AI1161" t="str">
            <v/>
          </cell>
          <cell r="AJ1161">
            <v>1</v>
          </cell>
          <cell r="AK1161" t="str">
            <v>Н7</v>
          </cell>
          <cell r="AL1161" t="e">
            <v>#VALUE!</v>
          </cell>
          <cell r="AO1161">
            <v>1</v>
          </cell>
        </row>
        <row r="1162">
          <cell r="A1162" t="str">
            <v>1461/091</v>
          </cell>
          <cell r="B1162">
            <v>1228</v>
          </cell>
          <cell r="C1162" t="str">
            <v>Опер.касса №1461/091</v>
          </cell>
          <cell r="D1162" t="str">
            <v>П6:Операционная касса вне кассового узла</v>
          </cell>
          <cell r="E1162" t="str">
            <v>612032</v>
          </cell>
          <cell r="F1162" t="str">
            <v>Кировская область</v>
          </cell>
          <cell r="G1162" t="str">
            <v>с.Черновское, ул.Кооперативная, 14</v>
          </cell>
          <cell r="H1162" t="str">
            <v>(83345)60194</v>
          </cell>
          <cell r="I1162" t="str">
            <v>Мусинова Ангелина Ивановна</v>
          </cell>
          <cell r="K1162">
            <v>0.25</v>
          </cell>
          <cell r="L1162" t="str">
            <v>Н7:сельский населенный пункт</v>
          </cell>
          <cell r="M1162" t="str">
            <v>23</v>
          </cell>
          <cell r="N1162" t="str">
            <v>10:00 15:00(12:00 13:00)|10:00 15:00(12:00 13:00)</v>
          </cell>
          <cell r="O1162" t="str">
            <v/>
          </cell>
          <cell r="P1162">
            <v>1</v>
          </cell>
          <cell r="Q1162" t="str">
            <v>Н7</v>
          </cell>
          <cell r="R1162" t="e">
            <v>#VALUE!</v>
          </cell>
          <cell r="T1162" t="str">
            <v/>
          </cell>
          <cell r="U1162">
            <v>1</v>
          </cell>
          <cell r="V1162" t="str">
            <v>Н7</v>
          </cell>
          <cell r="W1162" t="e">
            <v>#VALUE!</v>
          </cell>
          <cell r="Y1162" t="str">
            <v/>
          </cell>
          <cell r="Z1162">
            <v>1</v>
          </cell>
          <cell r="AA1162" t="str">
            <v>Н7</v>
          </cell>
          <cell r="AB1162" t="e">
            <v>#VALUE!</v>
          </cell>
          <cell r="AD1162" t="str">
            <v/>
          </cell>
          <cell r="AE1162">
            <v>1</v>
          </cell>
          <cell r="AF1162" t="str">
            <v>Н7</v>
          </cell>
          <cell r="AG1162" t="e">
            <v>#VALUE!</v>
          </cell>
          <cell r="AI1162" t="str">
            <v/>
          </cell>
          <cell r="AJ1162">
            <v>1</v>
          </cell>
          <cell r="AK1162" t="str">
            <v>Н7</v>
          </cell>
          <cell r="AL1162" t="e">
            <v>#VALUE!</v>
          </cell>
          <cell r="AO1162">
            <v>1</v>
          </cell>
        </row>
        <row r="1163">
          <cell r="A1163" t="str">
            <v>1461/092</v>
          </cell>
          <cell r="B1163">
            <v>1229</v>
          </cell>
          <cell r="C1163" t="str">
            <v>Доп.офис №1461/092</v>
          </cell>
          <cell r="D1163" t="str">
            <v>П5:Дополнительный офис - специализированный филиал, обслуживающий физических лиц</v>
          </cell>
          <cell r="E1163" t="str">
            <v>612607</v>
          </cell>
          <cell r="F1163" t="str">
            <v>Кировская область</v>
          </cell>
          <cell r="G1163" t="str">
            <v>г.Котельнич, ул.Советская, 159</v>
          </cell>
          <cell r="H1163" t="str">
            <v>(83342)43546</v>
          </cell>
          <cell r="I1163" t="str">
            <v>Лелекова Наталья Сергеевна</v>
          </cell>
          <cell r="K1163">
            <v>3</v>
          </cell>
          <cell r="L1163" t="str">
            <v>Н5:город (не являющийся центром субъекта РФ) с населением до 50 тыс. чел.</v>
          </cell>
          <cell r="M1163" t="str">
            <v>12347</v>
          </cell>
          <cell r="N1163" t="str">
            <v>10:00 18:00(13:30 14:30)|10:00 18:00(13:30 14:30)|10:00 18:00(13:30 14:30)|10:00 18:00(13:30 14:30)|08:00 15:00</v>
          </cell>
          <cell r="O1163" t="str">
            <v/>
          </cell>
          <cell r="P1163">
            <v>2</v>
          </cell>
          <cell r="Q1163" t="str">
            <v>Н5</v>
          </cell>
          <cell r="R1163" t="e">
            <v>#VALUE!</v>
          </cell>
          <cell r="T1163" t="str">
            <v/>
          </cell>
          <cell r="U1163">
            <v>2</v>
          </cell>
          <cell r="V1163" t="str">
            <v>Н5</v>
          </cell>
          <cell r="W1163" t="e">
            <v>#VALUE!</v>
          </cell>
          <cell r="Y1163" t="str">
            <v/>
          </cell>
          <cell r="Z1163">
            <v>2</v>
          </cell>
          <cell r="AA1163" t="str">
            <v>Н5</v>
          </cell>
          <cell r="AB1163" t="e">
            <v>#VALUE!</v>
          </cell>
          <cell r="AD1163" t="str">
            <v/>
          </cell>
          <cell r="AE1163">
            <v>2</v>
          </cell>
          <cell r="AF1163" t="str">
            <v>Н5</v>
          </cell>
          <cell r="AG1163" t="e">
            <v>#VALUE!</v>
          </cell>
          <cell r="AI1163" t="str">
            <v/>
          </cell>
          <cell r="AJ1163">
            <v>2</v>
          </cell>
          <cell r="AK1163" t="str">
            <v>Н5</v>
          </cell>
          <cell r="AL1163" t="e">
            <v>#VALUE!</v>
          </cell>
          <cell r="AO1163">
            <v>2</v>
          </cell>
        </row>
        <row r="1164">
          <cell r="A1164" t="str">
            <v>1461/093</v>
          </cell>
          <cell r="B1164">
            <v>1230</v>
          </cell>
          <cell r="C1164" t="str">
            <v>Доп.офис №1461/093</v>
          </cell>
          <cell r="D1164" t="str">
            <v>П5:Дополнительный офис - специализированный филиал, обслуживающий физических лиц</v>
          </cell>
          <cell r="E1164" t="str">
            <v>612641</v>
          </cell>
          <cell r="F1164" t="str">
            <v>Кировская область</v>
          </cell>
          <cell r="G1164" t="str">
            <v>п.Ленинская Искра, ул.Ронжина, 1А</v>
          </cell>
          <cell r="H1164" t="str">
            <v>(83342)31288</v>
          </cell>
          <cell r="I1164" t="str">
            <v>Тоцких Екатерина Владимировна</v>
          </cell>
          <cell r="K1164">
            <v>3</v>
          </cell>
          <cell r="L1164" t="str">
            <v>Н7:сельский населенный пункт</v>
          </cell>
          <cell r="M1164" t="str">
            <v>23456</v>
          </cell>
          <cell r="N1164" t="str">
            <v>09:00 18:00(13:00 14:00)|09:00 18:00(13:00 14:00)|09:00 18:00(13:00 14:00)|09:00 18:00(13:00 14:00)|09:00 14:00</v>
          </cell>
          <cell r="O1164" t="str">
            <v/>
          </cell>
          <cell r="P1164">
            <v>2</v>
          </cell>
          <cell r="Q1164" t="str">
            <v>Н7</v>
          </cell>
          <cell r="R1164" t="e">
            <v>#VALUE!</v>
          </cell>
          <cell r="T1164" t="str">
            <v/>
          </cell>
          <cell r="U1164">
            <v>2</v>
          </cell>
          <cell r="V1164" t="str">
            <v>Н7</v>
          </cell>
          <cell r="W1164" t="e">
            <v>#VALUE!</v>
          </cell>
          <cell r="Y1164" t="str">
            <v/>
          </cell>
          <cell r="Z1164">
            <v>2</v>
          </cell>
          <cell r="AA1164" t="str">
            <v>Н7</v>
          </cell>
          <cell r="AB1164" t="e">
            <v>#VALUE!</v>
          </cell>
          <cell r="AD1164" t="str">
            <v/>
          </cell>
          <cell r="AE1164">
            <v>2</v>
          </cell>
          <cell r="AF1164" t="str">
            <v>Н7</v>
          </cell>
          <cell r="AG1164" t="e">
            <v>#VALUE!</v>
          </cell>
          <cell r="AI1164" t="str">
            <v/>
          </cell>
          <cell r="AJ1164">
            <v>2</v>
          </cell>
          <cell r="AK1164" t="str">
            <v>Н7</v>
          </cell>
          <cell r="AL1164" t="e">
            <v>#VALUE!</v>
          </cell>
          <cell r="AO1164">
            <v>2</v>
          </cell>
        </row>
        <row r="1165">
          <cell r="A1165" t="str">
            <v>4092</v>
          </cell>
          <cell r="B1165">
            <v>1246</v>
          </cell>
          <cell r="C1165" t="str">
            <v>Лузское отделение №4092</v>
          </cell>
          <cell r="D1165" t="str">
            <v>П2:Отделение Сбербанка России</v>
          </cell>
          <cell r="E1165" t="str">
            <v>613980</v>
          </cell>
          <cell r="F1165" t="str">
            <v>Кировская область</v>
          </cell>
          <cell r="G1165" t="str">
            <v>г.Луза, ул.Ленина, 47</v>
          </cell>
          <cell r="H1165" t="str">
            <v>(83346)51905</v>
          </cell>
          <cell r="I1165" t="str">
            <v>Волокитина Татьяна Николаевна</v>
          </cell>
          <cell r="J1165" t="str">
            <v>Краева Светлана Ефимовна</v>
          </cell>
          <cell r="K1165">
            <v>73.75</v>
          </cell>
          <cell r="L1165" t="str">
            <v>Н5:город (не являющийся центром субъекта РФ) с населением до 50 тыс. чел.</v>
          </cell>
          <cell r="M1165" t="str">
            <v>123456</v>
          </cell>
          <cell r="N1165" t="str">
            <v>08:00 18:00(13:00 14:00)|08:00 18:00(13:00 14:00)|08:00 18:00(13:00 14:00)|08:00 18:00(13:00 14:00)|08:00 18:00(13:00 14:00)|08:00 18:00(13:00 14:00)</v>
          </cell>
          <cell r="O1165" t="str">
            <v/>
          </cell>
          <cell r="P1165">
            <v>5</v>
          </cell>
          <cell r="Q1165" t="str">
            <v>Н5</v>
          </cell>
          <cell r="R1165" t="e">
            <v>#VALUE!</v>
          </cell>
          <cell r="T1165" t="str">
            <v/>
          </cell>
          <cell r="U1165">
            <v>5</v>
          </cell>
          <cell r="V1165" t="str">
            <v>Н5</v>
          </cell>
          <cell r="W1165" t="e">
            <v>#VALUE!</v>
          </cell>
          <cell r="Y1165" t="str">
            <v/>
          </cell>
          <cell r="Z1165">
            <v>5</v>
          </cell>
          <cell r="AA1165" t="str">
            <v>Н5</v>
          </cell>
          <cell r="AB1165" t="e">
            <v>#VALUE!</v>
          </cell>
          <cell r="AD1165" t="str">
            <v/>
          </cell>
          <cell r="AE1165">
            <v>5</v>
          </cell>
          <cell r="AF1165" t="str">
            <v>Н5</v>
          </cell>
          <cell r="AG1165" t="e">
            <v>#VALUE!</v>
          </cell>
          <cell r="AI1165" t="str">
            <v/>
          </cell>
          <cell r="AJ1165">
            <v>5</v>
          </cell>
          <cell r="AK1165" t="str">
            <v>Н5</v>
          </cell>
          <cell r="AL1165" t="e">
            <v>#VALUE!</v>
          </cell>
          <cell r="AO1165">
            <v>5</v>
          </cell>
        </row>
        <row r="1166">
          <cell r="A1166" t="str">
            <v>4092/01</v>
          </cell>
          <cell r="B1166">
            <v>1247</v>
          </cell>
          <cell r="C1166" t="str">
            <v>Доп.офис №4092/01</v>
          </cell>
          <cell r="D1166" t="str">
            <v>П5:Дополнительный офис - специализированный филиал, обслуживающий физических лиц</v>
          </cell>
          <cell r="E1166" t="str">
            <v>613982</v>
          </cell>
          <cell r="F1166" t="str">
            <v>Кировская область</v>
          </cell>
          <cell r="G1166" t="str">
            <v>г.Луза, ул.Пушкина, 12</v>
          </cell>
          <cell r="H1166" t="str">
            <v>(83346)20092</v>
          </cell>
          <cell r="I1166" t="str">
            <v>Уварова Анна Сергеевна</v>
          </cell>
          <cell r="K1166">
            <v>3.75</v>
          </cell>
          <cell r="L1166" t="str">
            <v>Н5:город (не являющийся центром субъекта РФ) с населением до 50 тыс. чел.</v>
          </cell>
          <cell r="M1166" t="str">
            <v>23456</v>
          </cell>
          <cell r="N1166" t="str">
            <v>09:00 17:00(13:00 14:00)|09:00 17:00(13:00 14:00)|09:00 17:00(13:00 14:00)|09:00 17:00(13:00 14:00)|09:00 17:00(13:00 14:00)</v>
          </cell>
          <cell r="O1166" t="str">
            <v/>
          </cell>
          <cell r="P1166">
            <v>3</v>
          </cell>
          <cell r="Q1166" t="str">
            <v>Н5</v>
          </cell>
          <cell r="R1166" t="e">
            <v>#VALUE!</v>
          </cell>
          <cell r="T1166" t="str">
            <v/>
          </cell>
          <cell r="U1166">
            <v>3</v>
          </cell>
          <cell r="V1166" t="str">
            <v>Н5</v>
          </cell>
          <cell r="W1166" t="e">
            <v>#VALUE!</v>
          </cell>
          <cell r="Y1166" t="str">
            <v/>
          </cell>
          <cell r="Z1166">
            <v>3</v>
          </cell>
          <cell r="AA1166" t="str">
            <v>Н5</v>
          </cell>
          <cell r="AB1166" t="e">
            <v>#VALUE!</v>
          </cell>
          <cell r="AD1166" t="str">
            <v/>
          </cell>
          <cell r="AE1166">
            <v>3</v>
          </cell>
          <cell r="AF1166" t="str">
            <v>Н5</v>
          </cell>
          <cell r="AG1166" t="e">
            <v>#VALUE!</v>
          </cell>
          <cell r="AI1166" t="str">
            <v/>
          </cell>
          <cell r="AJ1166">
            <v>3</v>
          </cell>
          <cell r="AK1166" t="str">
            <v>Н5</v>
          </cell>
          <cell r="AL1166" t="e">
            <v>#VALUE!</v>
          </cell>
          <cell r="AO1166">
            <v>3</v>
          </cell>
        </row>
        <row r="1167">
          <cell r="A1167" t="str">
            <v>4092/010</v>
          </cell>
          <cell r="B1167">
            <v>1255</v>
          </cell>
          <cell r="C1167" t="str">
            <v>Опер.касса №4092/010</v>
          </cell>
          <cell r="D1167" t="str">
            <v>П6:Операционная касса вне кассового узла</v>
          </cell>
          <cell r="E1167" t="str">
            <v>613920</v>
          </cell>
          <cell r="F1167" t="str">
            <v>Кировская область</v>
          </cell>
          <cell r="G1167" t="str">
            <v>пгт.Пинюг, ул.Садовая, 12</v>
          </cell>
          <cell r="H1167" t="str">
            <v>(83351)31930</v>
          </cell>
          <cell r="I1167" t="str">
            <v>Мергасова Вера Васильевна</v>
          </cell>
          <cell r="K1167">
            <v>2</v>
          </cell>
          <cell r="L1167" t="str">
            <v>Н6:городской населенный пункт (поселек городского типа, рабочий поселок)</v>
          </cell>
          <cell r="M1167" t="str">
            <v>2356</v>
          </cell>
          <cell r="N1167" t="str">
            <v>08:00 18:00(14:00 15:00)|08:00 18:00(14:00 15:00)|08:00 18:00(14:00 15:00)|08:00 18:00(14:00 15:00)</v>
          </cell>
          <cell r="O1167" t="str">
            <v/>
          </cell>
          <cell r="P1167" t="str">
            <v>Опер.касса №4096/01</v>
          </cell>
          <cell r="Q1167" t="str">
            <v>Н6</v>
          </cell>
          <cell r="R1167" t="str">
            <v>4096/01</v>
          </cell>
          <cell r="T1167" t="str">
            <v>Опер.касса №4096/01</v>
          </cell>
          <cell r="U1167" t="str">
            <v>Опер.касса №4096/01</v>
          </cell>
          <cell r="V1167" t="str">
            <v>Н6</v>
          </cell>
          <cell r="W1167" t="str">
            <v>4096/01</v>
          </cell>
          <cell r="Y1167" t="str">
            <v/>
          </cell>
          <cell r="Z1167">
            <v>2</v>
          </cell>
          <cell r="AA1167" t="str">
            <v>Н6</v>
          </cell>
          <cell r="AB1167" t="e">
            <v>#VALUE!</v>
          </cell>
          <cell r="AD1167" t="str">
            <v/>
          </cell>
          <cell r="AE1167">
            <v>2</v>
          </cell>
          <cell r="AF1167" t="str">
            <v>Н6</v>
          </cell>
          <cell r="AG1167" t="e">
            <v>#VALUE!</v>
          </cell>
          <cell r="AI1167" t="str">
            <v/>
          </cell>
          <cell r="AJ1167">
            <v>2</v>
          </cell>
          <cell r="AK1167" t="str">
            <v>Н6</v>
          </cell>
          <cell r="AL1167" t="e">
            <v>#VALUE!</v>
          </cell>
          <cell r="AO1167">
            <v>2</v>
          </cell>
        </row>
        <row r="1168">
          <cell r="A1168" t="str">
            <v>4092/013</v>
          </cell>
          <cell r="B1168">
            <v>1248</v>
          </cell>
          <cell r="C1168" t="str">
            <v>Опер.касса №4092/013</v>
          </cell>
          <cell r="D1168" t="str">
            <v>П6:Операционная касса вне кассового узла</v>
          </cell>
          <cell r="E1168" t="str">
            <v>613990</v>
          </cell>
          <cell r="F1168" t="str">
            <v>Кировская область</v>
          </cell>
          <cell r="G1168" t="str">
            <v>п.Христофорово, ул.В.Козлова, 18</v>
          </cell>
          <cell r="H1168" t="str">
            <v>(83346)44018</v>
          </cell>
          <cell r="I1168" t="str">
            <v>Земляникина Наталья Александровна</v>
          </cell>
          <cell r="K1168">
            <v>0.5</v>
          </cell>
          <cell r="L1168" t="str">
            <v>Н7:сельский населенный пункт</v>
          </cell>
          <cell r="M1168" t="str">
            <v>1234</v>
          </cell>
          <cell r="N1168" t="str">
            <v>08:30 12:30|08:30 12:30|08:30 12:30|08:30 12:30</v>
          </cell>
          <cell r="O1168" t="str">
            <v/>
          </cell>
          <cell r="P1168">
            <v>1</v>
          </cell>
          <cell r="Q1168" t="str">
            <v>Н7</v>
          </cell>
          <cell r="R1168" t="e">
            <v>#VALUE!</v>
          </cell>
          <cell r="T1168" t="str">
            <v/>
          </cell>
          <cell r="U1168">
            <v>1</v>
          </cell>
          <cell r="V1168" t="str">
            <v>Н7</v>
          </cell>
          <cell r="W1168" t="e">
            <v>#VALUE!</v>
          </cell>
          <cell r="Y1168" t="str">
            <v/>
          </cell>
          <cell r="Z1168">
            <v>1</v>
          </cell>
          <cell r="AA1168" t="str">
            <v>Н7</v>
          </cell>
          <cell r="AB1168" t="e">
            <v>#VALUE!</v>
          </cell>
          <cell r="AD1168" t="str">
            <v/>
          </cell>
          <cell r="AE1168">
            <v>1</v>
          </cell>
          <cell r="AF1168" t="str">
            <v>Н7</v>
          </cell>
          <cell r="AG1168" t="e">
            <v>#VALUE!</v>
          </cell>
          <cell r="AI1168" t="str">
            <v/>
          </cell>
          <cell r="AJ1168">
            <v>1</v>
          </cell>
          <cell r="AK1168" t="str">
            <v>Н7</v>
          </cell>
          <cell r="AL1168" t="e">
            <v>#VALUE!</v>
          </cell>
          <cell r="AO1168">
            <v>1</v>
          </cell>
        </row>
        <row r="1169">
          <cell r="A1169" t="str">
            <v>4092/014</v>
          </cell>
          <cell r="B1169">
            <v>1249</v>
          </cell>
          <cell r="C1169" t="str">
            <v>Опер.касса №4092/014</v>
          </cell>
          <cell r="D1169" t="str">
            <v>П6:Операционная касса вне кассового узла</v>
          </cell>
          <cell r="E1169" t="str">
            <v>613974</v>
          </cell>
          <cell r="F1169" t="str">
            <v>Кировская область</v>
          </cell>
          <cell r="G1169" t="str">
            <v>п.Боровица, ул.Труда, 16</v>
          </cell>
          <cell r="H1169" t="str">
            <v>(83346)47214</v>
          </cell>
          <cell r="I1169" t="str">
            <v>Стратулат Светлана Васильевна</v>
          </cell>
          <cell r="K1169">
            <v>0.25</v>
          </cell>
          <cell r="L1169" t="str">
            <v>Н7:сельский населенный пункт</v>
          </cell>
          <cell r="M1169" t="str">
            <v>35</v>
          </cell>
          <cell r="N1169" t="str">
            <v>08:30 12:30|08:30 12:30</v>
          </cell>
          <cell r="O1169" t="str">
            <v/>
          </cell>
          <cell r="P1169">
            <v>1</v>
          </cell>
          <cell r="Q1169" t="str">
            <v>Н7</v>
          </cell>
          <cell r="R1169" t="e">
            <v>#VALUE!</v>
          </cell>
          <cell r="T1169" t="str">
            <v/>
          </cell>
          <cell r="U1169">
            <v>1</v>
          </cell>
          <cell r="V1169" t="str">
            <v>Н7</v>
          </cell>
          <cell r="W1169" t="e">
            <v>#VALUE!</v>
          </cell>
          <cell r="Y1169" t="str">
            <v/>
          </cell>
          <cell r="Z1169">
            <v>1</v>
          </cell>
          <cell r="AA1169" t="str">
            <v>Н7</v>
          </cell>
          <cell r="AB1169" t="e">
            <v>#VALUE!</v>
          </cell>
          <cell r="AD1169" t="str">
            <v/>
          </cell>
          <cell r="AE1169">
            <v>1</v>
          </cell>
          <cell r="AF1169" t="str">
            <v>Н7</v>
          </cell>
          <cell r="AG1169" t="e">
            <v>#VALUE!</v>
          </cell>
          <cell r="AI1169" t="str">
            <v/>
          </cell>
          <cell r="AJ1169">
            <v>1</v>
          </cell>
          <cell r="AK1169" t="str">
            <v>Н7</v>
          </cell>
          <cell r="AL1169" t="e">
            <v>#VALUE!</v>
          </cell>
          <cell r="AO1169">
            <v>1</v>
          </cell>
        </row>
        <row r="1170">
          <cell r="A1170" t="str">
            <v>4092/016</v>
          </cell>
          <cell r="B1170">
            <v>1256</v>
          </cell>
          <cell r="C1170" t="str">
            <v>Доп.офис №4092/016</v>
          </cell>
          <cell r="D1170" t="str">
            <v>П3:Дополнительный офис - универсальный филиал</v>
          </cell>
          <cell r="E1170" t="str">
            <v>613911</v>
          </cell>
          <cell r="F1170" t="str">
            <v>Кировская область</v>
          </cell>
          <cell r="G1170" t="str">
            <v>пгт.Демьяново, ул.Советская, 23</v>
          </cell>
          <cell r="H1170" t="str">
            <v>(83351)25928</v>
          </cell>
          <cell r="I1170" t="str">
            <v>Васильева Мария Александровна</v>
          </cell>
          <cell r="K1170">
            <v>7</v>
          </cell>
          <cell r="L1170" t="str">
            <v>Н6:городской населенный пункт (поселек городского типа, рабочий поселок)</v>
          </cell>
          <cell r="M1170" t="str">
            <v>123456</v>
          </cell>
          <cell r="N1170" t="str">
            <v>08:00 18:00(13:00 14:00)|08:00 18:00(13:00 14:00)|08:00 18:00(13:00 14:00)|08:00 18:00(13:00 14:00)|08:00 18:00(13:00 14:30)|09:00 15:00</v>
          </cell>
          <cell r="O1170" t="str">
            <v/>
          </cell>
          <cell r="P1170" t="str">
            <v>Доп.офис №4096/016</v>
          </cell>
          <cell r="Q1170" t="str">
            <v>Н6</v>
          </cell>
          <cell r="R1170" t="str">
            <v>4096/016</v>
          </cell>
          <cell r="T1170" t="str">
            <v>Доп.офис №4096/016</v>
          </cell>
          <cell r="U1170" t="str">
            <v>Доп.офис №4096/016</v>
          </cell>
          <cell r="V1170" t="str">
            <v>Н6</v>
          </cell>
          <cell r="W1170" t="str">
            <v>4096/016</v>
          </cell>
          <cell r="Y1170" t="str">
            <v/>
          </cell>
          <cell r="Z1170">
            <v>2</v>
          </cell>
          <cell r="AA1170" t="str">
            <v>Н6</v>
          </cell>
          <cell r="AB1170" t="e">
            <v>#VALUE!</v>
          </cell>
          <cell r="AD1170" t="str">
            <v/>
          </cell>
          <cell r="AE1170">
            <v>2</v>
          </cell>
          <cell r="AF1170" t="str">
            <v>Н6</v>
          </cell>
          <cell r="AG1170" t="e">
            <v>#VALUE!</v>
          </cell>
          <cell r="AI1170" t="str">
            <v/>
          </cell>
          <cell r="AJ1170">
            <v>2</v>
          </cell>
          <cell r="AK1170" t="str">
            <v>Н6</v>
          </cell>
          <cell r="AL1170" t="e">
            <v>#VALUE!</v>
          </cell>
          <cell r="AO1170">
            <v>2</v>
          </cell>
        </row>
        <row r="1171">
          <cell r="A1171" t="str">
            <v>4092/017</v>
          </cell>
          <cell r="B1171">
            <v>1250</v>
          </cell>
          <cell r="C1171" t="str">
            <v>Опер.касса №4092/017</v>
          </cell>
          <cell r="D1171" t="str">
            <v>П6:Операционная касса вне кассового узла</v>
          </cell>
          <cell r="E1171" t="str">
            <v>613977</v>
          </cell>
          <cell r="F1171" t="str">
            <v>Кировская область</v>
          </cell>
          <cell r="G1171" t="str">
            <v>п.Уга, ул.Почтовая, 35</v>
          </cell>
          <cell r="H1171" t="str">
            <v>(83346)47638</v>
          </cell>
          <cell r="I1171" t="str">
            <v>Киселева Наталия Иннокентьевна</v>
          </cell>
          <cell r="K1171">
            <v>0.25</v>
          </cell>
          <cell r="L1171" t="str">
            <v>Н7:сельский населенный пункт</v>
          </cell>
          <cell r="M1171" t="str">
            <v>35</v>
          </cell>
          <cell r="N1171" t="str">
            <v>08:30 12:30|08:30 12:30</v>
          </cell>
          <cell r="O1171" t="str">
            <v/>
          </cell>
          <cell r="P1171">
            <v>1</v>
          </cell>
          <cell r="Q1171" t="str">
            <v>Н7</v>
          </cell>
          <cell r="R1171" t="e">
            <v>#VALUE!</v>
          </cell>
          <cell r="T1171" t="str">
            <v/>
          </cell>
          <cell r="U1171">
            <v>1</v>
          </cell>
          <cell r="V1171" t="str">
            <v>Н7</v>
          </cell>
          <cell r="W1171" t="e">
            <v>#VALUE!</v>
          </cell>
          <cell r="Y1171" t="str">
            <v/>
          </cell>
          <cell r="Z1171">
            <v>1</v>
          </cell>
          <cell r="AA1171" t="str">
            <v>Н7</v>
          </cell>
          <cell r="AB1171" t="e">
            <v>#VALUE!</v>
          </cell>
          <cell r="AD1171" t="str">
            <v/>
          </cell>
          <cell r="AE1171">
            <v>1</v>
          </cell>
          <cell r="AF1171" t="str">
            <v>Н7</v>
          </cell>
          <cell r="AG1171" t="e">
            <v>#VALUE!</v>
          </cell>
          <cell r="AI1171" t="str">
            <v/>
          </cell>
          <cell r="AJ1171">
            <v>1</v>
          </cell>
          <cell r="AK1171" t="str">
            <v>Н7</v>
          </cell>
          <cell r="AL1171" t="e">
            <v>#VALUE!</v>
          </cell>
          <cell r="AO1171">
            <v>1</v>
          </cell>
        </row>
        <row r="1172">
          <cell r="A1172" t="str">
            <v>4092/020</v>
          </cell>
          <cell r="B1172">
            <v>1251</v>
          </cell>
          <cell r="C1172" t="str">
            <v>Опер.касса №4092/020</v>
          </cell>
          <cell r="D1172" t="str">
            <v>П6:Операционная касса вне кассового узла</v>
          </cell>
          <cell r="E1172" t="str">
            <v>613971</v>
          </cell>
          <cell r="F1172" t="str">
            <v>Кировская область</v>
          </cell>
          <cell r="G1172" t="str">
            <v>п.Таврический, ул.60 лет Октября, 7</v>
          </cell>
          <cell r="H1172" t="str">
            <v>(83346)24369</v>
          </cell>
          <cell r="I1172" t="str">
            <v>Кривошеина Татьяна Александровна</v>
          </cell>
          <cell r="K1172">
            <v>0.5</v>
          </cell>
          <cell r="L1172" t="str">
            <v>Н6:городской населенный пункт (поселек городского типа, рабочий поселок)</v>
          </cell>
          <cell r="M1172" t="str">
            <v>134</v>
          </cell>
          <cell r="N1172" t="str">
            <v>08:00 18:00(13:00 14:00)|08:00 12:00|08:00 12:00</v>
          </cell>
          <cell r="O1172" t="str">
            <v/>
          </cell>
          <cell r="P1172">
            <v>1</v>
          </cell>
          <cell r="Q1172" t="str">
            <v>Н6</v>
          </cell>
          <cell r="R1172" t="e">
            <v>#VALUE!</v>
          </cell>
          <cell r="T1172" t="str">
            <v/>
          </cell>
          <cell r="U1172">
            <v>1</v>
          </cell>
          <cell r="V1172" t="str">
            <v>Н6</v>
          </cell>
          <cell r="W1172" t="e">
            <v>#VALUE!</v>
          </cell>
          <cell r="Y1172" t="str">
            <v/>
          </cell>
          <cell r="Z1172">
            <v>1</v>
          </cell>
          <cell r="AA1172" t="str">
            <v>Н6</v>
          </cell>
          <cell r="AB1172" t="e">
            <v>#VALUE!</v>
          </cell>
          <cell r="AD1172" t="str">
            <v/>
          </cell>
          <cell r="AE1172">
            <v>1</v>
          </cell>
          <cell r="AF1172" t="str">
            <v>Н6</v>
          </cell>
          <cell r="AG1172" t="e">
            <v>#VALUE!</v>
          </cell>
          <cell r="AI1172" t="str">
            <v/>
          </cell>
          <cell r="AJ1172">
            <v>1</v>
          </cell>
          <cell r="AK1172" t="str">
            <v>Н6</v>
          </cell>
          <cell r="AL1172" t="e">
            <v>#VALUE!</v>
          </cell>
          <cell r="AO1172">
            <v>1</v>
          </cell>
        </row>
        <row r="1173">
          <cell r="A1173" t="str">
            <v>4092/024</v>
          </cell>
          <cell r="B1173">
            <v>1252</v>
          </cell>
          <cell r="C1173" t="str">
            <v>Опер.касса №4092/024</v>
          </cell>
          <cell r="D1173" t="str">
            <v>П6:Операционная касса вне кассового узла</v>
          </cell>
          <cell r="E1173" t="str">
            <v>613970</v>
          </cell>
          <cell r="F1173" t="str">
            <v>Кировская область</v>
          </cell>
          <cell r="G1173" t="str">
            <v>пгт.Лальск, переулок  Аптечный, 5</v>
          </cell>
          <cell r="H1173" t="str">
            <v>(83346)31669</v>
          </cell>
          <cell r="I1173" t="str">
            <v>Деревнина Анна Валентиновна</v>
          </cell>
          <cell r="K1173">
            <v>2</v>
          </cell>
          <cell r="L1173" t="str">
            <v>Н6:городской населенный пункт (поселек городского типа, рабочий поселок)</v>
          </cell>
          <cell r="M1173" t="str">
            <v>2346</v>
          </cell>
          <cell r="N1173" t="str">
            <v>08:00 18:00(13:00 14:00)|08:00 18:00(13:00 14:00)|08:00 18:00(13:00 14:00)|08:00 18:00(13:00 14:00)</v>
          </cell>
          <cell r="O1173" t="str">
            <v/>
          </cell>
          <cell r="P1173">
            <v>3</v>
          </cell>
          <cell r="Q1173" t="str">
            <v>Н6</v>
          </cell>
          <cell r="R1173" t="e">
            <v>#VALUE!</v>
          </cell>
          <cell r="T1173" t="str">
            <v/>
          </cell>
          <cell r="U1173">
            <v>3</v>
          </cell>
          <cell r="V1173" t="str">
            <v>Н6</v>
          </cell>
          <cell r="W1173" t="e">
            <v>#VALUE!</v>
          </cell>
          <cell r="Y1173" t="str">
            <v/>
          </cell>
          <cell r="Z1173">
            <v>3</v>
          </cell>
          <cell r="AA1173" t="str">
            <v>Н6</v>
          </cell>
          <cell r="AB1173" t="e">
            <v>#VALUE!</v>
          </cell>
          <cell r="AD1173" t="str">
            <v/>
          </cell>
          <cell r="AE1173">
            <v>3</v>
          </cell>
          <cell r="AF1173" t="str">
            <v>Н6</v>
          </cell>
          <cell r="AG1173" t="e">
            <v>#VALUE!</v>
          </cell>
          <cell r="AI1173" t="str">
            <v/>
          </cell>
          <cell r="AJ1173">
            <v>3</v>
          </cell>
          <cell r="AK1173" t="str">
            <v>Н6</v>
          </cell>
          <cell r="AL1173" t="e">
            <v>#VALUE!</v>
          </cell>
          <cell r="AO1173">
            <v>3</v>
          </cell>
        </row>
        <row r="1174">
          <cell r="A1174" t="str">
            <v>4092/031</v>
          </cell>
          <cell r="B1174">
            <v>1257</v>
          </cell>
          <cell r="C1174" t="str">
            <v>Опер.касса №4092/031</v>
          </cell>
          <cell r="D1174" t="str">
            <v>П6:Операционная касса вне кассового узла</v>
          </cell>
          <cell r="E1174" t="str">
            <v>613922</v>
          </cell>
          <cell r="F1174" t="str">
            <v>Кировская область</v>
          </cell>
          <cell r="G1174" t="str">
            <v>с.Щеткино, ул.Набережная, 68</v>
          </cell>
          <cell r="H1174" t="str">
            <v>(83351)66192</v>
          </cell>
          <cell r="I1174" t="str">
            <v>Злобина Татьяна Николаевна</v>
          </cell>
          <cell r="K1174">
            <v>0.25</v>
          </cell>
          <cell r="L1174" t="str">
            <v>Н7:сельский населенный пункт</v>
          </cell>
          <cell r="M1174" t="str">
            <v>25</v>
          </cell>
          <cell r="N1174" t="str">
            <v>10:00 15:30(13:00 14:00)|10:00 15:30(13:00 14:00)</v>
          </cell>
          <cell r="O1174" t="str">
            <v/>
          </cell>
          <cell r="P1174" t="str">
            <v>Опер.касса №4096/03</v>
          </cell>
          <cell r="Q1174" t="str">
            <v>Н7</v>
          </cell>
          <cell r="R1174" t="str">
            <v>4096/03</v>
          </cell>
          <cell r="T1174" t="str">
            <v>Опер.касса №4096/03</v>
          </cell>
          <cell r="U1174" t="str">
            <v>Опер.касса №4096/03</v>
          </cell>
          <cell r="V1174" t="str">
            <v>Н7</v>
          </cell>
          <cell r="W1174" t="str">
            <v>4096/03</v>
          </cell>
          <cell r="Y1174" t="str">
            <v/>
          </cell>
          <cell r="Z1174">
            <v>1</v>
          </cell>
          <cell r="AA1174" t="str">
            <v>Н7</v>
          </cell>
          <cell r="AB1174" t="e">
            <v>#VALUE!</v>
          </cell>
          <cell r="AD1174" t="str">
            <v/>
          </cell>
          <cell r="AE1174">
            <v>1</v>
          </cell>
          <cell r="AF1174" t="str">
            <v>Н7</v>
          </cell>
          <cell r="AG1174" t="e">
            <v>#VALUE!</v>
          </cell>
          <cell r="AI1174" t="str">
            <v/>
          </cell>
          <cell r="AJ1174">
            <v>1</v>
          </cell>
          <cell r="AK1174" t="str">
            <v>Н7</v>
          </cell>
          <cell r="AL1174" t="e">
            <v>#VALUE!</v>
          </cell>
          <cell r="AO1174">
            <v>1</v>
          </cell>
        </row>
        <row r="1175">
          <cell r="A1175" t="str">
            <v>4092/038</v>
          </cell>
          <cell r="B1175">
            <v>1293</v>
          </cell>
          <cell r="C1175" t="str">
            <v>Доп.офис №4092/038</v>
          </cell>
          <cell r="D1175" t="str">
            <v>П3:Дополнительный офис - универсальный филиал</v>
          </cell>
          <cell r="E1175" t="str">
            <v>613810</v>
          </cell>
          <cell r="F1175" t="str">
            <v>Кировская область</v>
          </cell>
          <cell r="G1175" t="str">
            <v>пгт.Опарино, ул.Октябрьская, 15Б</v>
          </cell>
          <cell r="H1175" t="str">
            <v>(83353)22473</v>
          </cell>
          <cell r="I1175" t="str">
            <v>Блинов Алексей Иванович</v>
          </cell>
          <cell r="K1175">
            <v>11.75</v>
          </cell>
          <cell r="L1175" t="str">
            <v>Н6:городской населенный пункт (поселек городского типа, рабочий поселок)</v>
          </cell>
          <cell r="M1175" t="str">
            <v>123456</v>
          </cell>
          <cell r="N1175" t="str">
            <v>08:00 18:00|08:00 18:00|08:00 18:00|08:00 18:00|08:00 18:00|08:00 15:00</v>
          </cell>
          <cell r="O1175" t="str">
            <v/>
          </cell>
          <cell r="P1175" t="str">
            <v>Доп.офис №4396/038</v>
          </cell>
          <cell r="Q1175" t="str">
            <v>Н6</v>
          </cell>
          <cell r="R1175" t="str">
            <v>4396/038</v>
          </cell>
          <cell r="T1175" t="str">
            <v/>
          </cell>
          <cell r="U1175" t="str">
            <v>Доп.офис №4396/038</v>
          </cell>
          <cell r="V1175" t="str">
            <v>Н6</v>
          </cell>
          <cell r="W1175" t="str">
            <v>4396/038</v>
          </cell>
          <cell r="Y1175" t="str">
            <v/>
          </cell>
          <cell r="Z1175" t="str">
            <v>Доп.офис №4396/038</v>
          </cell>
          <cell r="AA1175" t="str">
            <v>Н6</v>
          </cell>
          <cell r="AB1175" t="str">
            <v>4396/038</v>
          </cell>
          <cell r="AD1175" t="str">
            <v/>
          </cell>
          <cell r="AE1175" t="str">
            <v>Доп.офис №4396/038</v>
          </cell>
          <cell r="AF1175" t="str">
            <v>Н6</v>
          </cell>
          <cell r="AG1175" t="str">
            <v>4396/038</v>
          </cell>
          <cell r="AI1175" t="str">
            <v>Доп.офис №4396/038</v>
          </cell>
          <cell r="AJ1175" t="str">
            <v>Доп.офис №4396/038</v>
          </cell>
          <cell r="AK1175" t="str">
            <v>Н6</v>
          </cell>
          <cell r="AL1175" t="str">
            <v>4396/038</v>
          </cell>
          <cell r="AO1175">
            <v>7</v>
          </cell>
        </row>
        <row r="1176">
          <cell r="A1176" t="str">
            <v>4092/039</v>
          </cell>
          <cell r="B1176">
            <v>1294</v>
          </cell>
          <cell r="C1176" t="str">
            <v>Опер.касса №4092/039</v>
          </cell>
          <cell r="D1176" t="str">
            <v>П6:Операционная касса вне кассового узла</v>
          </cell>
          <cell r="E1176" t="str">
            <v>613840</v>
          </cell>
          <cell r="F1176" t="str">
            <v>Кировская область</v>
          </cell>
          <cell r="G1176" t="str">
            <v>п.Маромица, ул.Пионерская, 14</v>
          </cell>
          <cell r="H1176" t="str">
            <v>(83353)73543</v>
          </cell>
          <cell r="I1176" t="str">
            <v>Малых Надежда Сергеевна</v>
          </cell>
          <cell r="K1176">
            <v>0.75</v>
          </cell>
          <cell r="L1176" t="str">
            <v>Н7:сельский населенный пункт</v>
          </cell>
          <cell r="M1176" t="str">
            <v>2356</v>
          </cell>
          <cell r="N1176" t="str">
            <v>08:15 15:30(12:00 12:30)|08:15 15:30(12:00 12:30)|08:30 17:45(13:00 14:00)|08:15 13:30</v>
          </cell>
          <cell r="O1176" t="str">
            <v/>
          </cell>
          <cell r="P1176" t="str">
            <v>Опер.касса №4396/039</v>
          </cell>
          <cell r="Q1176" t="str">
            <v>Н7</v>
          </cell>
          <cell r="R1176" t="str">
            <v>4396/039</v>
          </cell>
          <cell r="T1176" t="str">
            <v/>
          </cell>
          <cell r="U1176" t="str">
            <v>Опер.касса №4396/039</v>
          </cell>
          <cell r="V1176" t="str">
            <v>Н7</v>
          </cell>
          <cell r="W1176" t="str">
            <v>4396/039</v>
          </cell>
          <cell r="Y1176" t="str">
            <v/>
          </cell>
          <cell r="Z1176" t="str">
            <v>Опер.касса №4396/039</v>
          </cell>
          <cell r="AA1176" t="str">
            <v>Н7</v>
          </cell>
          <cell r="AB1176" t="str">
            <v>4396/039</v>
          </cell>
          <cell r="AD1176" t="str">
            <v/>
          </cell>
          <cell r="AE1176" t="str">
            <v>Опер.касса №4396/039</v>
          </cell>
          <cell r="AF1176" t="str">
            <v>Н7</v>
          </cell>
          <cell r="AG1176" t="str">
            <v>4396/039</v>
          </cell>
          <cell r="AI1176" t="str">
            <v>Опер.касса №4396/039</v>
          </cell>
          <cell r="AJ1176" t="str">
            <v>Опер.касса №4396/039</v>
          </cell>
          <cell r="AK1176" t="str">
            <v>Н7</v>
          </cell>
          <cell r="AL1176" t="str">
            <v>4396/039</v>
          </cell>
          <cell r="AO1176">
            <v>1</v>
          </cell>
        </row>
        <row r="1177">
          <cell r="A1177" t="str">
            <v>4092/04</v>
          </cell>
          <cell r="B1177">
            <v>1253</v>
          </cell>
          <cell r="C1177" t="str">
            <v>Опер.касса №4092/04</v>
          </cell>
          <cell r="D1177" t="str">
            <v>П6:Операционная касса вне кассового узла</v>
          </cell>
          <cell r="E1177" t="str">
            <v>613967</v>
          </cell>
          <cell r="F1177" t="str">
            <v>Кировская область</v>
          </cell>
          <cell r="G1177" t="str">
            <v>пгт.Лальск, поселок Фабричный, ул.Гагарина, 36</v>
          </cell>
          <cell r="H1177" t="str">
            <v>(83346)24049</v>
          </cell>
          <cell r="I1177" t="str">
            <v>Попова Ольга Ивановна</v>
          </cell>
          <cell r="K1177">
            <v>0.75</v>
          </cell>
          <cell r="L1177" t="str">
            <v>Н6:городской населенный пункт (поселек городского типа, рабочий поселок)</v>
          </cell>
          <cell r="M1177" t="str">
            <v>1245</v>
          </cell>
          <cell r="N1177" t="str">
            <v>08:30 16:00(12:00 13:00)|08:30 16:00(12:00 13:00)|08:30 16:00(12:00 13:00)|08:30 16:00(12:00 13:00)</v>
          </cell>
          <cell r="O1177" t="str">
            <v/>
          </cell>
          <cell r="P1177">
            <v>1</v>
          </cell>
          <cell r="Q1177" t="str">
            <v>Н6</v>
          </cell>
          <cell r="R1177" t="e">
            <v>#VALUE!</v>
          </cell>
          <cell r="T1177" t="str">
            <v/>
          </cell>
          <cell r="U1177">
            <v>1</v>
          </cell>
          <cell r="V1177" t="str">
            <v>Н6</v>
          </cell>
          <cell r="W1177" t="e">
            <v>#VALUE!</v>
          </cell>
          <cell r="Y1177" t="str">
            <v/>
          </cell>
          <cell r="Z1177">
            <v>1</v>
          </cell>
          <cell r="AA1177" t="str">
            <v>Н6</v>
          </cell>
          <cell r="AB1177" t="e">
            <v>#VALUE!</v>
          </cell>
          <cell r="AD1177" t="str">
            <v/>
          </cell>
          <cell r="AE1177">
            <v>1</v>
          </cell>
          <cell r="AF1177" t="str">
            <v>Н6</v>
          </cell>
          <cell r="AG1177" t="e">
            <v>#VALUE!</v>
          </cell>
          <cell r="AI1177" t="str">
            <v/>
          </cell>
          <cell r="AJ1177">
            <v>1</v>
          </cell>
          <cell r="AK1177" t="str">
            <v>Н6</v>
          </cell>
          <cell r="AL1177" t="e">
            <v>#VALUE!</v>
          </cell>
          <cell r="AO1177">
            <v>1</v>
          </cell>
        </row>
        <row r="1178">
          <cell r="A1178" t="str">
            <v>4092/040</v>
          </cell>
          <cell r="B1178">
            <v>1295</v>
          </cell>
          <cell r="C1178" t="str">
            <v>Опер.касса №4092/040</v>
          </cell>
          <cell r="D1178" t="str">
            <v>П6:Операционная касса вне кассового узла</v>
          </cell>
          <cell r="E1178" t="str">
            <v>613835</v>
          </cell>
          <cell r="F1178" t="str">
            <v>Кировская область</v>
          </cell>
          <cell r="G1178" t="str">
            <v>п.Заря, ул.Ленина, 16</v>
          </cell>
          <cell r="H1178" t="str">
            <v>(83353)77080</v>
          </cell>
          <cell r="I1178" t="str">
            <v>Таранова Татьяна Федоровна</v>
          </cell>
          <cell r="K1178">
            <v>0.75</v>
          </cell>
          <cell r="L1178" t="str">
            <v>Н7:сельский населенный пункт</v>
          </cell>
          <cell r="M1178" t="str">
            <v>2356</v>
          </cell>
          <cell r="N1178" t="str">
            <v>07:30 14:45(11:30 12:00)|07:30 14:45(11:30 12:00)|08:30 17:45(13:00 14:00)|08:00 13:00</v>
          </cell>
          <cell r="O1178" t="str">
            <v/>
          </cell>
          <cell r="P1178" t="str">
            <v>Опер.касса №4396/040</v>
          </cell>
          <cell r="Q1178" t="str">
            <v>Н7</v>
          </cell>
          <cell r="R1178" t="str">
            <v>4396/040</v>
          </cell>
          <cell r="T1178" t="str">
            <v/>
          </cell>
          <cell r="U1178" t="str">
            <v>Опер.касса №4396/040</v>
          </cell>
          <cell r="V1178" t="str">
            <v>Н7</v>
          </cell>
          <cell r="W1178" t="str">
            <v>4396/040</v>
          </cell>
          <cell r="Y1178" t="str">
            <v/>
          </cell>
          <cell r="Z1178" t="str">
            <v>Опер.касса №4396/040</v>
          </cell>
          <cell r="AA1178" t="str">
            <v>Н7</v>
          </cell>
          <cell r="AB1178" t="str">
            <v>4396/040</v>
          </cell>
          <cell r="AD1178" t="str">
            <v/>
          </cell>
          <cell r="AE1178" t="str">
            <v>Опер.касса №4396/040</v>
          </cell>
          <cell r="AF1178" t="str">
            <v>Н7</v>
          </cell>
          <cell r="AG1178" t="str">
            <v>4396/040</v>
          </cell>
          <cell r="AI1178" t="str">
            <v>Опер.касса №4396/040</v>
          </cell>
          <cell r="AJ1178" t="str">
            <v>Опер.касса №4396/040</v>
          </cell>
          <cell r="AK1178" t="str">
            <v>Н7</v>
          </cell>
          <cell r="AL1178" t="str">
            <v>4396/040</v>
          </cell>
          <cell r="AO1178">
            <v>2</v>
          </cell>
        </row>
        <row r="1179">
          <cell r="A1179" t="str">
            <v>4092/061</v>
          </cell>
          <cell r="B1179">
            <v>1258</v>
          </cell>
          <cell r="C1179" t="str">
            <v>Опер.касса №4092/061</v>
          </cell>
          <cell r="D1179" t="str">
            <v>П6:Операционная касса вне кассового узла</v>
          </cell>
          <cell r="E1179" t="str">
            <v>613936</v>
          </cell>
          <cell r="F1179" t="str">
            <v>Кировская область</v>
          </cell>
          <cell r="G1179" t="str">
            <v>с.Утманово</v>
          </cell>
          <cell r="H1179" t="str">
            <v>(83351)68119</v>
          </cell>
          <cell r="I1179" t="str">
            <v>Окуловская Эльвира Павловна</v>
          </cell>
          <cell r="K1179">
            <v>0.5</v>
          </cell>
          <cell r="L1179" t="str">
            <v>Н7:сельский населенный пункт</v>
          </cell>
          <cell r="M1179" t="str">
            <v>125</v>
          </cell>
          <cell r="N1179" t="str">
            <v>09:00 16:30(13:00 14:00)|09:00 16:30(13:00 14:00)|09:00 15:30(13:00 14:00)</v>
          </cell>
          <cell r="O1179" t="str">
            <v/>
          </cell>
          <cell r="P1179" t="str">
            <v>Опер.касса №4096/06</v>
          </cell>
          <cell r="Q1179" t="str">
            <v>Н7</v>
          </cell>
          <cell r="R1179" t="str">
            <v>4096/06</v>
          </cell>
          <cell r="T1179" t="str">
            <v>Опер.касса №4096/06</v>
          </cell>
          <cell r="U1179" t="str">
            <v>Опер.касса №4096/06</v>
          </cell>
          <cell r="V1179" t="str">
            <v>Н7</v>
          </cell>
          <cell r="W1179" t="str">
            <v>4096/06</v>
          </cell>
          <cell r="Y1179" t="str">
            <v/>
          </cell>
          <cell r="Z1179">
            <v>1</v>
          </cell>
          <cell r="AA1179" t="str">
            <v>Н7</v>
          </cell>
          <cell r="AB1179" t="e">
            <v>#VALUE!</v>
          </cell>
          <cell r="AD1179" t="str">
            <v/>
          </cell>
          <cell r="AE1179">
            <v>1</v>
          </cell>
          <cell r="AF1179" t="str">
            <v>Н7</v>
          </cell>
          <cell r="AG1179" t="e">
            <v>#VALUE!</v>
          </cell>
          <cell r="AI1179" t="str">
            <v/>
          </cell>
          <cell r="AJ1179">
            <v>1</v>
          </cell>
          <cell r="AK1179" t="str">
            <v>Н7</v>
          </cell>
          <cell r="AL1179" t="e">
            <v>#VALUE!</v>
          </cell>
          <cell r="AO1179">
            <v>1</v>
          </cell>
        </row>
        <row r="1180">
          <cell r="A1180" t="str">
            <v>4092/096</v>
          </cell>
          <cell r="B1180">
            <v>1254</v>
          </cell>
          <cell r="C1180" t="str">
            <v>Доп.офис №4092/096</v>
          </cell>
          <cell r="D1180" t="str">
            <v>П3:Дополнительный офис - универсальный филиал</v>
          </cell>
          <cell r="E1180" t="str">
            <v>613930</v>
          </cell>
          <cell r="F1180" t="str">
            <v>Кировская область</v>
          </cell>
          <cell r="G1180" t="str">
            <v>пгт.Подосиновец, ул.Советская, 87</v>
          </cell>
          <cell r="H1180" t="str">
            <v>(83351)21947</v>
          </cell>
          <cell r="I1180" t="str">
            <v>Митюков Александр Витальевич</v>
          </cell>
          <cell r="K1180">
            <v>12.05</v>
          </cell>
          <cell r="L1180" t="str">
            <v>Н6:городской населенный пункт (поселек городского типа, рабочий поселок)</v>
          </cell>
          <cell r="M1180" t="str">
            <v>123456</v>
          </cell>
          <cell r="N1180" t="str">
            <v>08:00 18:00(13:00 14:00)|08:00 18:00(13:00 14:00)|08:00 18:00(13:00 14:00)|08:00 18:00(13:00 14:00)|08:00 18:00(13:00 14:00)|09:00 15:00</v>
          </cell>
          <cell r="O1180" t="str">
            <v/>
          </cell>
          <cell r="P1180" t="str">
            <v>Подосиновское отделение №4096</v>
          </cell>
          <cell r="Q1180" t="str">
            <v>Н6</v>
          </cell>
          <cell r="R1180" t="str">
            <v>4096</v>
          </cell>
          <cell r="T1180" t="str">
            <v>Подосиновское отделение №4096</v>
          </cell>
          <cell r="U1180" t="str">
            <v>Подосиновское отделение №4096</v>
          </cell>
          <cell r="V1180" t="str">
            <v>Н6</v>
          </cell>
          <cell r="W1180" t="str">
            <v>4096</v>
          </cell>
          <cell r="Y1180" t="str">
            <v/>
          </cell>
          <cell r="Z1180">
            <v>5</v>
          </cell>
          <cell r="AA1180" t="str">
            <v>Н6</v>
          </cell>
          <cell r="AB1180" t="e">
            <v>#VALUE!</v>
          </cell>
          <cell r="AD1180" t="str">
            <v/>
          </cell>
          <cell r="AE1180">
            <v>5</v>
          </cell>
          <cell r="AF1180" t="str">
            <v>Н6</v>
          </cell>
          <cell r="AG1180" t="e">
            <v>#VALUE!</v>
          </cell>
          <cell r="AI1180" t="str">
            <v/>
          </cell>
          <cell r="AJ1180">
            <v>5</v>
          </cell>
          <cell r="AK1180" t="str">
            <v>Н6</v>
          </cell>
          <cell r="AL1180" t="e">
            <v>#VALUE!</v>
          </cell>
          <cell r="AO1180">
            <v>5</v>
          </cell>
        </row>
        <row r="1181">
          <cell r="A1181" t="str">
            <v>4387</v>
          </cell>
          <cell r="B1181">
            <v>1259</v>
          </cell>
          <cell r="C1181" t="str">
            <v>Слободское отделение №4387</v>
          </cell>
          <cell r="D1181" t="str">
            <v>П2:Отделение Сбербанка России</v>
          </cell>
          <cell r="E1181" t="str">
            <v>613150</v>
          </cell>
          <cell r="F1181" t="str">
            <v>Кировская область</v>
          </cell>
          <cell r="G1181" t="str">
            <v>г.Слободской, ул.Халтурина, 12</v>
          </cell>
          <cell r="H1181" t="str">
            <v>(83362)41556</v>
          </cell>
          <cell r="I1181" t="str">
            <v>Сапегин Дмитрий Владимирович</v>
          </cell>
          <cell r="J1181" t="str">
            <v>Кошурникова Надежда Васильевна</v>
          </cell>
          <cell r="K1181">
            <v>129.25</v>
          </cell>
          <cell r="L1181" t="str">
            <v>Н5:город (не являющийся центром субъекта РФ) с населением до 50 тыс. чел.</v>
          </cell>
          <cell r="M1181" t="str">
            <v>123456</v>
          </cell>
          <cell r="N1181" t="str">
            <v>08:00 18:00|08:00 18:00|08:00 18:00|08:00 18:00|08:00 18:00|08:00 15:00</v>
          </cell>
          <cell r="O1181" t="str">
            <v/>
          </cell>
          <cell r="P1181">
            <v>12</v>
          </cell>
          <cell r="Q1181" t="str">
            <v>Н5</v>
          </cell>
          <cell r="R1181" t="e">
            <v>#VALUE!</v>
          </cell>
          <cell r="T1181" t="str">
            <v/>
          </cell>
          <cell r="U1181">
            <v>12</v>
          </cell>
          <cell r="V1181" t="str">
            <v>Н5</v>
          </cell>
          <cell r="W1181" t="e">
            <v>#VALUE!</v>
          </cell>
          <cell r="Y1181" t="str">
            <v/>
          </cell>
          <cell r="Z1181">
            <v>12</v>
          </cell>
          <cell r="AA1181" t="str">
            <v>Н5</v>
          </cell>
          <cell r="AB1181" t="e">
            <v>#VALUE!</v>
          </cell>
          <cell r="AD1181" t="str">
            <v/>
          </cell>
          <cell r="AE1181">
            <v>12</v>
          </cell>
          <cell r="AF1181" t="str">
            <v>Н5</v>
          </cell>
          <cell r="AG1181" t="e">
            <v>#VALUE!</v>
          </cell>
          <cell r="AI1181" t="str">
            <v/>
          </cell>
          <cell r="AJ1181">
            <v>12</v>
          </cell>
          <cell r="AK1181" t="str">
            <v>Н5</v>
          </cell>
          <cell r="AL1181" t="e">
            <v>#VALUE!</v>
          </cell>
          <cell r="AO1181">
            <v>12</v>
          </cell>
        </row>
        <row r="1182">
          <cell r="A1182" t="str">
            <v>4387/01</v>
          </cell>
          <cell r="B1182">
            <v>1260</v>
          </cell>
          <cell r="C1182" t="str">
            <v>Доп.офис №4387/01</v>
          </cell>
          <cell r="D1182" t="str">
            <v>П5:Дополнительный офис - специализированный филиал, обслуживающий физических лиц</v>
          </cell>
          <cell r="E1182" t="str">
            <v>613111</v>
          </cell>
          <cell r="F1182" t="str">
            <v>Кировская область</v>
          </cell>
          <cell r="G1182" t="str">
            <v>пгт.Вахруши, ул.Кирова, 22</v>
          </cell>
          <cell r="H1182" t="str">
            <v>(83362)31346</v>
          </cell>
          <cell r="I1182" t="str">
            <v>Криницына Елена Владимировна</v>
          </cell>
          <cell r="K1182">
            <v>6</v>
          </cell>
          <cell r="L1182" t="str">
            <v>Н6:городской населенный пункт (поселек городского типа, рабочий поселок)</v>
          </cell>
          <cell r="M1182" t="str">
            <v>123456</v>
          </cell>
          <cell r="N1182" t="str">
            <v>08:00 18:00(13:00 14:00)|08:00 18:00(13:00 14:00)|08:00 18:00(13:00 14:00)|08:00 18:00(13:00 14:00)|08:00 18:00(13:00 14:00)|08:00 15:00</v>
          </cell>
          <cell r="O1182" t="str">
            <v/>
          </cell>
          <cell r="P1182">
            <v>4</v>
          </cell>
          <cell r="Q1182" t="str">
            <v>Н6</v>
          </cell>
          <cell r="R1182" t="e">
            <v>#VALUE!</v>
          </cell>
          <cell r="T1182" t="str">
            <v/>
          </cell>
          <cell r="U1182">
            <v>4</v>
          </cell>
          <cell r="V1182" t="str">
            <v>Н6</v>
          </cell>
          <cell r="W1182" t="e">
            <v>#VALUE!</v>
          </cell>
          <cell r="Y1182" t="str">
            <v/>
          </cell>
          <cell r="Z1182">
            <v>4</v>
          </cell>
          <cell r="AA1182" t="str">
            <v>Н6</v>
          </cell>
          <cell r="AB1182" t="e">
            <v>#VALUE!</v>
          </cell>
          <cell r="AD1182" t="str">
            <v/>
          </cell>
          <cell r="AE1182">
            <v>4</v>
          </cell>
          <cell r="AF1182" t="str">
            <v>Н6</v>
          </cell>
          <cell r="AG1182" t="e">
            <v>#VALUE!</v>
          </cell>
          <cell r="AI1182" t="str">
            <v/>
          </cell>
          <cell r="AJ1182">
            <v>4</v>
          </cell>
          <cell r="AK1182" t="str">
            <v>Н6</v>
          </cell>
          <cell r="AL1182" t="e">
            <v>#VALUE!</v>
          </cell>
          <cell r="AO1182">
            <v>4</v>
          </cell>
        </row>
        <row r="1183">
          <cell r="A1183" t="str">
            <v>4387/017</v>
          </cell>
          <cell r="B1183">
            <v>1261</v>
          </cell>
          <cell r="C1183" t="str">
            <v>Опер.касса №4387/017</v>
          </cell>
          <cell r="D1183" t="str">
            <v>П6:Операционная касса вне кассового узла</v>
          </cell>
          <cell r="E1183" t="str">
            <v>613151</v>
          </cell>
          <cell r="F1183" t="str">
            <v>Кировская область</v>
          </cell>
          <cell r="G1183" t="str">
            <v>г.Слободской, ул.Грина, 51</v>
          </cell>
          <cell r="H1183" t="str">
            <v>(83362)46344</v>
          </cell>
          <cell r="I1183" t="str">
            <v>Исупова Татьяна Владимировна</v>
          </cell>
          <cell r="K1183">
            <v>1</v>
          </cell>
          <cell r="L1183" t="str">
            <v>Н5:город (не являющийся центром субъекта РФ) с населением до 50 тыс. чел.</v>
          </cell>
          <cell r="M1183" t="str">
            <v>23456</v>
          </cell>
          <cell r="N1183" t="str">
            <v>09:30 18:00(13:00 14:00)|09:30 18:00(13:00 14:00)|09:30 18:00(13:00 14:00)|09:30 18:00(13:00 14:00)|09:30 14:30</v>
          </cell>
          <cell r="O1183" t="str">
            <v/>
          </cell>
          <cell r="P1183">
            <v>2</v>
          </cell>
          <cell r="Q1183" t="str">
            <v>Н5</v>
          </cell>
          <cell r="R1183" t="e">
            <v>#VALUE!</v>
          </cell>
          <cell r="T1183" t="str">
            <v/>
          </cell>
          <cell r="U1183">
            <v>2</v>
          </cell>
          <cell r="V1183" t="str">
            <v>Н5</v>
          </cell>
          <cell r="W1183" t="e">
            <v>#VALUE!</v>
          </cell>
          <cell r="Y1183" t="str">
            <v/>
          </cell>
          <cell r="Z1183">
            <v>2</v>
          </cell>
          <cell r="AA1183" t="str">
            <v>Н5</v>
          </cell>
          <cell r="AB1183" t="e">
            <v>#VALUE!</v>
          </cell>
          <cell r="AD1183" t="str">
            <v/>
          </cell>
          <cell r="AE1183">
            <v>2</v>
          </cell>
          <cell r="AF1183" t="str">
            <v>Н5</v>
          </cell>
          <cell r="AG1183" t="e">
            <v>#VALUE!</v>
          </cell>
          <cell r="AI1183" t="str">
            <v/>
          </cell>
          <cell r="AJ1183">
            <v>2</v>
          </cell>
          <cell r="AK1183" t="str">
            <v>Н5</v>
          </cell>
          <cell r="AL1183" t="e">
            <v>#VALUE!</v>
          </cell>
          <cell r="AO1183">
            <v>2</v>
          </cell>
        </row>
        <row r="1184">
          <cell r="A1184" t="str">
            <v>4387/02</v>
          </cell>
          <cell r="B1184">
            <v>1262</v>
          </cell>
          <cell r="C1184" t="str">
            <v>Опер.касса №4387/02</v>
          </cell>
          <cell r="D1184" t="str">
            <v>П6:Операционная касса вне кассового узла</v>
          </cell>
          <cell r="E1184" t="str">
            <v>613107</v>
          </cell>
          <cell r="F1184" t="str">
            <v>Кировская область</v>
          </cell>
          <cell r="G1184" t="str">
            <v>г.Слободской, ул.Слободская, 48</v>
          </cell>
          <cell r="H1184" t="str">
            <v>(83362)49170</v>
          </cell>
          <cell r="I1184" t="str">
            <v>Морщина Марина Александровна</v>
          </cell>
          <cell r="K1184">
            <v>1</v>
          </cell>
          <cell r="L1184" t="str">
            <v>Н5:город (не являющийся центром субъекта РФ) с населением до 50 тыс. чел.</v>
          </cell>
          <cell r="M1184" t="str">
            <v>23456</v>
          </cell>
          <cell r="N1184" t="str">
            <v>09:30 18:00(13:00 14:00)|09:30 18:00(13:00 14:00)|09:30 18:00(13:00 14:00)|09:30 18:00(13:00 14:00)|09:30 14:30</v>
          </cell>
          <cell r="O1184" t="str">
            <v/>
          </cell>
          <cell r="P1184">
            <v>2</v>
          </cell>
          <cell r="Q1184" t="str">
            <v>Н5</v>
          </cell>
          <cell r="R1184" t="e">
            <v>#VALUE!</v>
          </cell>
          <cell r="T1184" t="str">
            <v/>
          </cell>
          <cell r="U1184">
            <v>2</v>
          </cell>
          <cell r="V1184" t="str">
            <v>Н5</v>
          </cell>
          <cell r="W1184" t="e">
            <v>#VALUE!</v>
          </cell>
          <cell r="Y1184" t="str">
            <v/>
          </cell>
          <cell r="Z1184">
            <v>2</v>
          </cell>
          <cell r="AA1184" t="str">
            <v>Н5</v>
          </cell>
          <cell r="AB1184" t="e">
            <v>#VALUE!</v>
          </cell>
          <cell r="AD1184" t="str">
            <v/>
          </cell>
          <cell r="AE1184">
            <v>2</v>
          </cell>
          <cell r="AF1184" t="str">
            <v>Н5</v>
          </cell>
          <cell r="AG1184" t="e">
            <v>#VALUE!</v>
          </cell>
          <cell r="AI1184" t="str">
            <v/>
          </cell>
          <cell r="AJ1184">
            <v>2</v>
          </cell>
          <cell r="AK1184" t="str">
            <v>Н5</v>
          </cell>
          <cell r="AL1184" t="e">
            <v>#VALUE!</v>
          </cell>
          <cell r="AO1184">
            <v>2</v>
          </cell>
        </row>
        <row r="1185">
          <cell r="A1185" t="str">
            <v>4387/021</v>
          </cell>
          <cell r="B1185">
            <v>1263</v>
          </cell>
          <cell r="C1185" t="str">
            <v>Опер.касса №4387/021</v>
          </cell>
          <cell r="D1185" t="str">
            <v>П6:Операционная касса вне кассового узла</v>
          </cell>
          <cell r="E1185" t="str">
            <v>613104</v>
          </cell>
          <cell r="F1185" t="str">
            <v>Кировская область</v>
          </cell>
          <cell r="G1185" t="str">
            <v>п.Октябрьский, ул.Горького, 1</v>
          </cell>
          <cell r="H1185" t="str">
            <v>(83362)65545</v>
          </cell>
          <cell r="I1185" t="str">
            <v>Ситникова Наталья Аркадьевна</v>
          </cell>
          <cell r="K1185">
            <v>0.5</v>
          </cell>
          <cell r="L1185" t="str">
            <v>Н7:сельский населенный пункт</v>
          </cell>
          <cell r="M1185" t="str">
            <v>356</v>
          </cell>
          <cell r="N1185" t="str">
            <v>09:00 17:00(13:00 14:00)|09:00 17:00(13:00 14:00)|09:00 13:30</v>
          </cell>
          <cell r="O1185" t="str">
            <v/>
          </cell>
          <cell r="P1185">
            <v>1</v>
          </cell>
          <cell r="Q1185" t="str">
            <v>Н7</v>
          </cell>
          <cell r="R1185" t="e">
            <v>#VALUE!</v>
          </cell>
          <cell r="T1185" t="str">
            <v/>
          </cell>
          <cell r="U1185">
            <v>1</v>
          </cell>
          <cell r="V1185" t="str">
            <v>Н7</v>
          </cell>
          <cell r="W1185" t="e">
            <v>#VALUE!</v>
          </cell>
          <cell r="Y1185" t="str">
            <v/>
          </cell>
          <cell r="Z1185">
            <v>1</v>
          </cell>
          <cell r="AA1185" t="str">
            <v>Н7</v>
          </cell>
          <cell r="AB1185" t="e">
            <v>#VALUE!</v>
          </cell>
          <cell r="AD1185" t="str">
            <v/>
          </cell>
          <cell r="AE1185">
            <v>1</v>
          </cell>
          <cell r="AF1185" t="str">
            <v>Н7</v>
          </cell>
          <cell r="AG1185" t="e">
            <v>#VALUE!</v>
          </cell>
          <cell r="AI1185" t="str">
            <v/>
          </cell>
          <cell r="AJ1185">
            <v>1</v>
          </cell>
          <cell r="AK1185" t="str">
            <v>Н7</v>
          </cell>
          <cell r="AL1185" t="e">
            <v>#VALUE!</v>
          </cell>
          <cell r="AO1185">
            <v>1</v>
          </cell>
        </row>
        <row r="1186">
          <cell r="A1186" t="str">
            <v>4387/024</v>
          </cell>
          <cell r="B1186">
            <v>1264</v>
          </cell>
          <cell r="C1186" t="str">
            <v>Опер.касса №4387/024</v>
          </cell>
          <cell r="D1186" t="str">
            <v>П6:Операционная касса вне кассового узла</v>
          </cell>
          <cell r="E1186" t="str">
            <v>613130</v>
          </cell>
          <cell r="F1186" t="str">
            <v>Кировская область</v>
          </cell>
          <cell r="G1186" t="str">
            <v>с.Шестаково, ул.Советская, 3</v>
          </cell>
          <cell r="H1186" t="str">
            <v>(83362)51252</v>
          </cell>
          <cell r="I1186" t="str">
            <v>Головина Вера Ивановна</v>
          </cell>
          <cell r="K1186">
            <v>0.75</v>
          </cell>
          <cell r="L1186" t="str">
            <v>Н7:сельский населенный пункт</v>
          </cell>
          <cell r="M1186" t="str">
            <v>2345</v>
          </cell>
          <cell r="N1186" t="str">
            <v>08:00 15:30(12:00 13:00)|08:00 15:30(12:00 13:00)|08:00 15:30(12:00 13:00)|08:00 15:30(12:00 13:00)</v>
          </cell>
          <cell r="O1186" t="str">
            <v/>
          </cell>
          <cell r="P1186">
            <v>1</v>
          </cell>
          <cell r="Q1186" t="str">
            <v>Н7</v>
          </cell>
          <cell r="R1186" t="e">
            <v>#VALUE!</v>
          </cell>
          <cell r="T1186" t="str">
            <v/>
          </cell>
          <cell r="U1186">
            <v>1</v>
          </cell>
          <cell r="V1186" t="str">
            <v>Н7</v>
          </cell>
          <cell r="W1186" t="e">
            <v>#VALUE!</v>
          </cell>
          <cell r="Y1186" t="str">
            <v/>
          </cell>
          <cell r="Z1186">
            <v>1</v>
          </cell>
          <cell r="AA1186" t="str">
            <v>Н7</v>
          </cell>
          <cell r="AB1186" t="e">
            <v>#VALUE!</v>
          </cell>
          <cell r="AD1186" t="str">
            <v/>
          </cell>
          <cell r="AE1186">
            <v>1</v>
          </cell>
          <cell r="AF1186" t="str">
            <v>Н7</v>
          </cell>
          <cell r="AG1186" t="e">
            <v>#VALUE!</v>
          </cell>
          <cell r="AI1186" t="str">
            <v/>
          </cell>
          <cell r="AJ1186">
            <v>1</v>
          </cell>
          <cell r="AK1186" t="str">
            <v>Н7</v>
          </cell>
          <cell r="AL1186" t="e">
            <v>#VALUE!</v>
          </cell>
          <cell r="AO1186">
            <v>1</v>
          </cell>
        </row>
        <row r="1187">
          <cell r="A1187" t="str">
            <v>4387/025</v>
          </cell>
          <cell r="B1187">
            <v>1265</v>
          </cell>
          <cell r="C1187" t="str">
            <v>Опер.касса №4387/025</v>
          </cell>
          <cell r="D1187" t="str">
            <v>П6:Операционная касса вне кассового узла</v>
          </cell>
          <cell r="E1187" t="str">
            <v>613133</v>
          </cell>
          <cell r="F1187" t="str">
            <v>Кировская область</v>
          </cell>
          <cell r="G1187" t="str">
            <v>с.Лекма, ул.Профсоюзная, 11</v>
          </cell>
          <cell r="H1187" t="str">
            <v>(83362)57110</v>
          </cell>
          <cell r="I1187" t="str">
            <v>Козлова Любовь Леонидовна</v>
          </cell>
          <cell r="K1187">
            <v>0.25</v>
          </cell>
          <cell r="L1187" t="str">
            <v>Н7:сельский населенный пункт</v>
          </cell>
          <cell r="M1187" t="str">
            <v>24</v>
          </cell>
          <cell r="N1187" t="str">
            <v>10:00 14:30|10:00 14:30</v>
          </cell>
          <cell r="O1187" t="str">
            <v/>
          </cell>
          <cell r="P1187">
            <v>1</v>
          </cell>
          <cell r="Q1187" t="str">
            <v>Н7</v>
          </cell>
          <cell r="R1187" t="e">
            <v>#VALUE!</v>
          </cell>
          <cell r="T1187" t="str">
            <v/>
          </cell>
          <cell r="U1187">
            <v>1</v>
          </cell>
          <cell r="V1187" t="str">
            <v>Н7</v>
          </cell>
          <cell r="W1187" t="e">
            <v>#VALUE!</v>
          </cell>
          <cell r="Y1187" t="str">
            <v/>
          </cell>
          <cell r="Z1187">
            <v>1</v>
          </cell>
          <cell r="AA1187" t="str">
            <v>Н7</v>
          </cell>
          <cell r="AB1187" t="e">
            <v>#VALUE!</v>
          </cell>
          <cell r="AD1187" t="str">
            <v/>
          </cell>
          <cell r="AE1187">
            <v>1</v>
          </cell>
          <cell r="AF1187" t="str">
            <v>Н7</v>
          </cell>
          <cell r="AG1187" t="e">
            <v>#VALUE!</v>
          </cell>
          <cell r="AI1187" t="str">
            <v/>
          </cell>
          <cell r="AJ1187">
            <v>1</v>
          </cell>
          <cell r="AK1187" t="str">
            <v>Н7</v>
          </cell>
          <cell r="AL1187" t="e">
            <v>#VALUE!</v>
          </cell>
          <cell r="AO1187">
            <v>1</v>
          </cell>
        </row>
        <row r="1188">
          <cell r="A1188" t="str">
            <v>4387/031</v>
          </cell>
          <cell r="B1188">
            <v>1266</v>
          </cell>
          <cell r="C1188" t="str">
            <v>Опер.касса №4387/031</v>
          </cell>
          <cell r="D1188" t="str">
            <v>П6:Операционная касса вне кассового узла</v>
          </cell>
          <cell r="E1188" t="str">
            <v>613145</v>
          </cell>
          <cell r="F1188" t="str">
            <v>Кировская область</v>
          </cell>
          <cell r="G1188" t="str">
            <v>п.Сухоборка, ул.Профсоюзная, 9</v>
          </cell>
          <cell r="H1188" t="str">
            <v>(83362)58114</v>
          </cell>
          <cell r="I1188" t="str">
            <v>Ашихмина Светлана Алексеевна</v>
          </cell>
          <cell r="K1188">
            <v>0.25</v>
          </cell>
          <cell r="L1188" t="str">
            <v>Н7:сельский населенный пункт</v>
          </cell>
          <cell r="M1188" t="str">
            <v>4</v>
          </cell>
          <cell r="N1188" t="str">
            <v>08:00 18:00(12:00 13:00)</v>
          </cell>
          <cell r="O1188" t="str">
            <v/>
          </cell>
          <cell r="P1188">
            <v>1</v>
          </cell>
          <cell r="Q1188" t="str">
            <v>Н7</v>
          </cell>
          <cell r="R1188" t="e">
            <v>#VALUE!</v>
          </cell>
          <cell r="T1188" t="str">
            <v/>
          </cell>
          <cell r="U1188">
            <v>1</v>
          </cell>
          <cell r="V1188" t="str">
            <v>Н7</v>
          </cell>
          <cell r="W1188" t="e">
            <v>#VALUE!</v>
          </cell>
          <cell r="Y1188" t="str">
            <v/>
          </cell>
          <cell r="Z1188">
            <v>1</v>
          </cell>
          <cell r="AA1188" t="str">
            <v>Н7</v>
          </cell>
          <cell r="AB1188" t="e">
            <v>#VALUE!</v>
          </cell>
          <cell r="AD1188" t="str">
            <v/>
          </cell>
          <cell r="AE1188">
            <v>1</v>
          </cell>
          <cell r="AF1188" t="str">
            <v>Н7</v>
          </cell>
          <cell r="AG1188" t="e">
            <v>#VALUE!</v>
          </cell>
          <cell r="AI1188" t="str">
            <v/>
          </cell>
          <cell r="AJ1188">
            <v>1</v>
          </cell>
          <cell r="AK1188" t="str">
            <v>Н7</v>
          </cell>
          <cell r="AL1188" t="e">
            <v>#VALUE!</v>
          </cell>
          <cell r="AO1188">
            <v>1</v>
          </cell>
        </row>
        <row r="1189">
          <cell r="A1189" t="str">
            <v>4387/032</v>
          </cell>
          <cell r="B1189">
            <v>1267</v>
          </cell>
          <cell r="C1189" t="str">
            <v>Опер.касса №4387/032</v>
          </cell>
          <cell r="D1189" t="str">
            <v>П6:Операционная касса вне кассового узла</v>
          </cell>
          <cell r="E1189" t="str">
            <v>613142</v>
          </cell>
          <cell r="F1189" t="str">
            <v>Кировская область</v>
          </cell>
          <cell r="G1189" t="str">
            <v>п.Центральный, ул.Набережная, 2а</v>
          </cell>
          <cell r="H1189" t="str">
            <v>(83362)53160</v>
          </cell>
          <cell r="I1189" t="str">
            <v>Игитова Надежда Александровна</v>
          </cell>
          <cell r="K1189">
            <v>0.5</v>
          </cell>
          <cell r="L1189" t="str">
            <v>Н7:сельский населенный пункт</v>
          </cell>
          <cell r="M1189" t="str">
            <v>246</v>
          </cell>
          <cell r="N1189" t="str">
            <v>08:00 16:00(12:00 13:00)|08:00 16:00(12:00 13:00)|08:00 12:30</v>
          </cell>
          <cell r="O1189" t="str">
            <v/>
          </cell>
          <cell r="P1189">
            <v>1</v>
          </cell>
          <cell r="Q1189" t="str">
            <v>Н7</v>
          </cell>
          <cell r="R1189" t="e">
            <v>#VALUE!</v>
          </cell>
          <cell r="T1189" t="str">
            <v/>
          </cell>
          <cell r="U1189">
            <v>1</v>
          </cell>
          <cell r="V1189" t="str">
            <v>Н7</v>
          </cell>
          <cell r="W1189" t="e">
            <v>#VALUE!</v>
          </cell>
          <cell r="Y1189" t="str">
            <v/>
          </cell>
          <cell r="Z1189">
            <v>1</v>
          </cell>
          <cell r="AA1189" t="str">
            <v>Н7</v>
          </cell>
          <cell r="AB1189" t="e">
            <v>#VALUE!</v>
          </cell>
          <cell r="AD1189" t="str">
            <v/>
          </cell>
          <cell r="AE1189">
            <v>1</v>
          </cell>
          <cell r="AF1189" t="str">
            <v>Н7</v>
          </cell>
          <cell r="AG1189" t="e">
            <v>#VALUE!</v>
          </cell>
          <cell r="AI1189" t="str">
            <v/>
          </cell>
          <cell r="AJ1189">
            <v>1</v>
          </cell>
          <cell r="AK1189" t="str">
            <v>Н7</v>
          </cell>
          <cell r="AL1189" t="e">
            <v>#VALUE!</v>
          </cell>
          <cell r="AO1189">
            <v>1</v>
          </cell>
        </row>
        <row r="1190">
          <cell r="A1190" t="str">
            <v>4387/04</v>
          </cell>
          <cell r="B1190">
            <v>1268</v>
          </cell>
          <cell r="C1190" t="str">
            <v>Опер.касса №4387/04</v>
          </cell>
          <cell r="D1190" t="str">
            <v>П6:Операционная касса вне кассового узла</v>
          </cell>
          <cell r="E1190" t="str">
            <v>613120</v>
          </cell>
          <cell r="F1190" t="str">
            <v>Кировская область</v>
          </cell>
          <cell r="G1190" t="str">
            <v>с.Карино, ул.Карла Маркса, 12</v>
          </cell>
          <cell r="H1190" t="str">
            <v>(83362)61194</v>
          </cell>
          <cell r="I1190" t="str">
            <v>Чепюк Светлана Ильинична</v>
          </cell>
          <cell r="K1190">
            <v>0.5</v>
          </cell>
          <cell r="L1190" t="str">
            <v>Н7:сельский населенный пункт</v>
          </cell>
          <cell r="M1190" t="str">
            <v>356</v>
          </cell>
          <cell r="N1190" t="str">
            <v>08:00 16:00(12:00 13:00)|08:00 16:00(12:00 13:00)|08:00 12:30</v>
          </cell>
          <cell r="O1190" t="str">
            <v/>
          </cell>
          <cell r="P1190">
            <v>1</v>
          </cell>
          <cell r="Q1190" t="str">
            <v>Н7</v>
          </cell>
          <cell r="R1190" t="e">
            <v>#VALUE!</v>
          </cell>
          <cell r="T1190" t="str">
            <v/>
          </cell>
          <cell r="U1190">
            <v>1</v>
          </cell>
          <cell r="V1190" t="str">
            <v>Н7</v>
          </cell>
          <cell r="W1190" t="e">
            <v>#VALUE!</v>
          </cell>
          <cell r="Y1190" t="str">
            <v/>
          </cell>
          <cell r="Z1190">
            <v>1</v>
          </cell>
          <cell r="AA1190" t="str">
            <v>Н7</v>
          </cell>
          <cell r="AB1190" t="e">
            <v>#VALUE!</v>
          </cell>
          <cell r="AD1190" t="str">
            <v/>
          </cell>
          <cell r="AE1190">
            <v>1</v>
          </cell>
          <cell r="AF1190" t="str">
            <v>Н7</v>
          </cell>
          <cell r="AG1190" t="e">
            <v>#VALUE!</v>
          </cell>
          <cell r="AI1190" t="str">
            <v/>
          </cell>
          <cell r="AJ1190">
            <v>1</v>
          </cell>
          <cell r="AK1190" t="str">
            <v>Н7</v>
          </cell>
          <cell r="AL1190" t="e">
            <v>#VALUE!</v>
          </cell>
          <cell r="AO1190">
            <v>1</v>
          </cell>
        </row>
        <row r="1191">
          <cell r="A1191" t="str">
            <v>4387/044</v>
          </cell>
          <cell r="B1191">
            <v>1269</v>
          </cell>
          <cell r="C1191" t="str">
            <v>Опер.касса №4387/044</v>
          </cell>
          <cell r="D1191" t="str">
            <v>П6:Операционная касса вне кассового узла</v>
          </cell>
          <cell r="E1191" t="str">
            <v>613112</v>
          </cell>
          <cell r="F1191" t="str">
            <v>Кировская область</v>
          </cell>
          <cell r="G1191" t="str">
            <v>д.Стулово, ул.Трактовая, 56</v>
          </cell>
          <cell r="H1191" t="str">
            <v>(83362)48130</v>
          </cell>
          <cell r="I1191" t="str">
            <v>Демина Ольга Олеговна</v>
          </cell>
          <cell r="K1191">
            <v>1</v>
          </cell>
          <cell r="L1191" t="str">
            <v>Н7:сельский населенный пункт</v>
          </cell>
          <cell r="M1191" t="str">
            <v>23456</v>
          </cell>
          <cell r="N1191" t="str">
            <v>08:00 16:30(12:00 13:00)|08:00 16:30(12:00 13:00)|08:00 16:30(12:00 13:00)|08:00 16:30(12:00 13:00)|08:00 13:00</v>
          </cell>
          <cell r="O1191" t="str">
            <v/>
          </cell>
          <cell r="P1191">
            <v>1</v>
          </cell>
          <cell r="Q1191" t="str">
            <v>Н7</v>
          </cell>
          <cell r="R1191" t="e">
            <v>#VALUE!</v>
          </cell>
          <cell r="T1191" t="str">
            <v/>
          </cell>
          <cell r="U1191">
            <v>1</v>
          </cell>
          <cell r="V1191" t="str">
            <v>Н7</v>
          </cell>
          <cell r="W1191" t="e">
            <v>#VALUE!</v>
          </cell>
          <cell r="Y1191" t="str">
            <v/>
          </cell>
          <cell r="Z1191">
            <v>1</v>
          </cell>
          <cell r="AA1191" t="str">
            <v>Н7</v>
          </cell>
          <cell r="AB1191" t="e">
            <v>#VALUE!</v>
          </cell>
          <cell r="AD1191" t="str">
            <v/>
          </cell>
          <cell r="AE1191">
            <v>1</v>
          </cell>
          <cell r="AF1191" t="str">
            <v>Н7</v>
          </cell>
          <cell r="AG1191" t="e">
            <v>#VALUE!</v>
          </cell>
          <cell r="AI1191" t="str">
            <v/>
          </cell>
          <cell r="AJ1191">
            <v>1</v>
          </cell>
          <cell r="AK1191" t="str">
            <v>Н7</v>
          </cell>
          <cell r="AL1191" t="e">
            <v>#VALUE!</v>
          </cell>
          <cell r="AO1191">
            <v>1</v>
          </cell>
        </row>
        <row r="1192">
          <cell r="A1192" t="str">
            <v>4387/046</v>
          </cell>
          <cell r="B1192">
            <v>1270</v>
          </cell>
          <cell r="C1192" t="str">
            <v>Опер.касса №4387/046</v>
          </cell>
          <cell r="D1192" t="str">
            <v>П6:Операционная касса вне кассового узла</v>
          </cell>
          <cell r="E1192" t="str">
            <v>613117</v>
          </cell>
          <cell r="F1192" t="str">
            <v>Кировская область</v>
          </cell>
          <cell r="G1192" t="str">
            <v>с.Бобино, ул.Мира, 11</v>
          </cell>
          <cell r="H1192" t="str">
            <v>(83362)36124</v>
          </cell>
          <cell r="I1192" t="str">
            <v>И.о. Меньшикова Надежда Васильевна</v>
          </cell>
          <cell r="K1192">
            <v>0.25</v>
          </cell>
          <cell r="L1192" t="str">
            <v>Н7:сельский населенный пункт</v>
          </cell>
          <cell r="M1192" t="str">
            <v>24</v>
          </cell>
          <cell r="N1192" t="str">
            <v>08:00 12:00|08:00 12:00</v>
          </cell>
          <cell r="O1192" t="str">
            <v/>
          </cell>
          <cell r="P1192">
            <v>1</v>
          </cell>
          <cell r="Q1192" t="str">
            <v>Н7</v>
          </cell>
          <cell r="R1192" t="e">
            <v>#VALUE!</v>
          </cell>
          <cell r="T1192" t="str">
            <v/>
          </cell>
          <cell r="U1192">
            <v>1</v>
          </cell>
          <cell r="V1192" t="str">
            <v>Н7</v>
          </cell>
          <cell r="W1192" t="e">
            <v>#VALUE!</v>
          </cell>
          <cell r="Y1192" t="str">
            <v/>
          </cell>
          <cell r="Z1192">
            <v>1</v>
          </cell>
          <cell r="AA1192" t="str">
            <v>Н7</v>
          </cell>
          <cell r="AB1192" t="e">
            <v>#VALUE!</v>
          </cell>
          <cell r="AD1192" t="str">
            <v/>
          </cell>
          <cell r="AE1192">
            <v>1</v>
          </cell>
          <cell r="AF1192" t="str">
            <v>Н7</v>
          </cell>
          <cell r="AG1192" t="e">
            <v>#VALUE!</v>
          </cell>
          <cell r="AI1192" t="str">
            <v/>
          </cell>
          <cell r="AJ1192">
            <v>1</v>
          </cell>
          <cell r="AK1192" t="str">
            <v>Н7</v>
          </cell>
          <cell r="AL1192" t="e">
            <v>#VALUE!</v>
          </cell>
          <cell r="AO1192">
            <v>1</v>
          </cell>
        </row>
        <row r="1193">
          <cell r="A1193" t="str">
            <v>4387/048</v>
          </cell>
          <cell r="B1193">
            <v>1271</v>
          </cell>
          <cell r="C1193" t="str">
            <v>Опер.касса №4387/048</v>
          </cell>
          <cell r="D1193" t="str">
            <v>П6:Операционная касса вне кассового узла</v>
          </cell>
          <cell r="E1193" t="str">
            <v>613118</v>
          </cell>
          <cell r="F1193" t="str">
            <v>Кировская область</v>
          </cell>
          <cell r="G1193" t="str">
            <v>д.Шихово, ул.Солнечная, 1</v>
          </cell>
          <cell r="H1193" t="str">
            <v>(83362)37263</v>
          </cell>
          <cell r="I1193" t="str">
            <v>Меньшикова Надежда Васильевна</v>
          </cell>
          <cell r="K1193">
            <v>0.5</v>
          </cell>
          <cell r="L1193" t="str">
            <v>Н7:сельский населенный пункт</v>
          </cell>
          <cell r="M1193" t="str">
            <v>135</v>
          </cell>
          <cell r="N1193" t="str">
            <v>08:00 15:00(12:00 13:00)|08:00 15:00(12:00 13:00)|08:00 14:00(12:00 13:00)</v>
          </cell>
          <cell r="O1193" t="str">
            <v/>
          </cell>
          <cell r="P1193">
            <v>1</v>
          </cell>
          <cell r="Q1193" t="str">
            <v>Н7</v>
          </cell>
          <cell r="R1193" t="e">
            <v>#VALUE!</v>
          </cell>
          <cell r="T1193" t="str">
            <v/>
          </cell>
          <cell r="U1193">
            <v>1</v>
          </cell>
          <cell r="V1193" t="str">
            <v>Н7</v>
          </cell>
          <cell r="W1193" t="e">
            <v>#VALUE!</v>
          </cell>
          <cell r="Y1193" t="str">
            <v/>
          </cell>
          <cell r="Z1193">
            <v>1</v>
          </cell>
          <cell r="AA1193" t="str">
            <v>Н7</v>
          </cell>
          <cell r="AB1193" t="e">
            <v>#VALUE!</v>
          </cell>
          <cell r="AD1193" t="str">
            <v/>
          </cell>
          <cell r="AE1193">
            <v>1</v>
          </cell>
          <cell r="AF1193" t="str">
            <v>Н7</v>
          </cell>
          <cell r="AG1193" t="e">
            <v>#VALUE!</v>
          </cell>
          <cell r="AI1193" t="str">
            <v/>
          </cell>
          <cell r="AJ1193">
            <v>1</v>
          </cell>
          <cell r="AK1193" t="str">
            <v>Н7</v>
          </cell>
          <cell r="AL1193" t="e">
            <v>#VALUE!</v>
          </cell>
          <cell r="AO1193">
            <v>1</v>
          </cell>
        </row>
        <row r="1194">
          <cell r="A1194" t="str">
            <v>4387/05</v>
          </cell>
          <cell r="B1194">
            <v>1272</v>
          </cell>
          <cell r="C1194" t="str">
            <v>Опер.касса №4387/05</v>
          </cell>
          <cell r="D1194" t="str">
            <v>П6:Операционная касса вне кассового узла</v>
          </cell>
          <cell r="E1194" t="str">
            <v>613152</v>
          </cell>
          <cell r="F1194" t="str">
            <v>Кировская область</v>
          </cell>
          <cell r="G1194" t="str">
            <v>г.Слободской, проспект Гагарина, 9</v>
          </cell>
          <cell r="H1194" t="str">
            <v>(83362)43241</v>
          </cell>
          <cell r="I1194" t="str">
            <v>Михеева Екатерина Васильевна</v>
          </cell>
          <cell r="K1194">
            <v>2.75</v>
          </cell>
          <cell r="L1194" t="str">
            <v>Н5:город (не являющийся центром субъекта РФ) с населением до 50 тыс. чел.</v>
          </cell>
          <cell r="M1194" t="str">
            <v>123456</v>
          </cell>
          <cell r="N1194" t="str">
            <v>08:30 18:30(12:00 13:00)|08:30 18:30(12:00 13:00)|08:30 18:30(12:00 13:00)|08:30 18:30(12:00 13:00)|08:30 18:30(12:00 13:00)|08:30 12:30</v>
          </cell>
          <cell r="O1194" t="str">
            <v/>
          </cell>
          <cell r="P1194">
            <v>2</v>
          </cell>
          <cell r="Q1194" t="str">
            <v>Н5</v>
          </cell>
          <cell r="R1194" t="e">
            <v>#VALUE!</v>
          </cell>
          <cell r="T1194" t="str">
            <v/>
          </cell>
          <cell r="U1194">
            <v>2</v>
          </cell>
          <cell r="V1194" t="str">
            <v>Н5</v>
          </cell>
          <cell r="W1194" t="e">
            <v>#VALUE!</v>
          </cell>
          <cell r="Y1194" t="str">
            <v/>
          </cell>
          <cell r="Z1194">
            <v>2</v>
          </cell>
          <cell r="AA1194" t="str">
            <v>Н5</v>
          </cell>
          <cell r="AB1194" t="e">
            <v>#VALUE!</v>
          </cell>
          <cell r="AD1194" t="str">
            <v/>
          </cell>
          <cell r="AE1194">
            <v>2</v>
          </cell>
          <cell r="AF1194" t="str">
            <v>Н5</v>
          </cell>
          <cell r="AG1194" t="e">
            <v>#VALUE!</v>
          </cell>
          <cell r="AI1194" t="str">
            <v/>
          </cell>
          <cell r="AJ1194">
            <v>2</v>
          </cell>
          <cell r="AK1194" t="str">
            <v>Н5</v>
          </cell>
          <cell r="AL1194" t="e">
            <v>#VALUE!</v>
          </cell>
          <cell r="AO1194">
            <v>2</v>
          </cell>
        </row>
        <row r="1195">
          <cell r="A1195" t="str">
            <v>4387/053</v>
          </cell>
          <cell r="B1195">
            <v>1273</v>
          </cell>
          <cell r="C1195" t="str">
            <v>Доп.офис №4387/053</v>
          </cell>
          <cell r="D1195" t="str">
            <v>П5:Дополнительный офис - специализированный филиал, обслуживающий физических лиц</v>
          </cell>
          <cell r="E1195" t="str">
            <v>613154</v>
          </cell>
          <cell r="F1195" t="str">
            <v>Кировская область</v>
          </cell>
          <cell r="G1195" t="str">
            <v>г.Слободской, ул.Первомайская, 9</v>
          </cell>
          <cell r="H1195" t="str">
            <v>(83362)40260</v>
          </cell>
          <cell r="I1195" t="str">
            <v>Мохова Любовь Анатольевна</v>
          </cell>
          <cell r="K1195">
            <v>5</v>
          </cell>
          <cell r="L1195" t="str">
            <v>Н5:город (не являющийся центром субъекта РФ) с населением до 50 тыс. чел.</v>
          </cell>
          <cell r="M1195" t="str">
            <v>123457</v>
          </cell>
          <cell r="N1195" t="str">
            <v>08:00 18:00(13:00 14:00)|08:00 18:00(13:00 14:00)|08:00 18:00(13:00 14:00)|08:00 18:00(13:00 14:00)|08:00 18:00(13:00 14:00)|09:00 15:00</v>
          </cell>
          <cell r="O1195" t="str">
            <v/>
          </cell>
          <cell r="P1195">
            <v>4</v>
          </cell>
          <cell r="Q1195" t="str">
            <v>Н5</v>
          </cell>
          <cell r="R1195" t="e">
            <v>#VALUE!</v>
          </cell>
          <cell r="T1195" t="str">
            <v/>
          </cell>
          <cell r="U1195">
            <v>4</v>
          </cell>
          <cell r="V1195" t="str">
            <v>Н5</v>
          </cell>
          <cell r="W1195" t="e">
            <v>#VALUE!</v>
          </cell>
          <cell r="Y1195" t="str">
            <v/>
          </cell>
          <cell r="Z1195">
            <v>4</v>
          </cell>
          <cell r="AA1195" t="str">
            <v>Н5</v>
          </cell>
          <cell r="AB1195" t="e">
            <v>#VALUE!</v>
          </cell>
          <cell r="AD1195" t="str">
            <v/>
          </cell>
          <cell r="AE1195">
            <v>4</v>
          </cell>
          <cell r="AF1195" t="str">
            <v>Н5</v>
          </cell>
          <cell r="AG1195" t="e">
            <v>#VALUE!</v>
          </cell>
          <cell r="AI1195" t="str">
            <v/>
          </cell>
          <cell r="AJ1195">
            <v>4</v>
          </cell>
          <cell r="AK1195" t="str">
            <v>Н5</v>
          </cell>
          <cell r="AL1195" t="e">
            <v>#VALUE!</v>
          </cell>
          <cell r="AO1195">
            <v>4</v>
          </cell>
        </row>
        <row r="1196">
          <cell r="A1196" t="str">
            <v>4387/054</v>
          </cell>
          <cell r="B1196">
            <v>1274</v>
          </cell>
          <cell r="C1196" t="str">
            <v>Доп.офис №4387/054</v>
          </cell>
          <cell r="D1196" t="str">
            <v>П4:Дополнительный офис - специализированный филиал, обслуживающий юридических лиц</v>
          </cell>
          <cell r="E1196" t="str">
            <v>613150</v>
          </cell>
          <cell r="F1196" t="str">
            <v>Кировская область</v>
          </cell>
          <cell r="G1196" t="str">
            <v>г.Слободской, ул.Халтурина, 19</v>
          </cell>
          <cell r="H1196" t="str">
            <v>(83362)41392</v>
          </cell>
          <cell r="I1196" t="str">
            <v>Дурсунова Лариса Ивановна</v>
          </cell>
          <cell r="K1196">
            <v>10</v>
          </cell>
          <cell r="L1196" t="str">
            <v>Н5:город (не являющийся центром субъекта РФ) с населением до 50 тыс. чел.</v>
          </cell>
          <cell r="M1196" t="str">
            <v>12345</v>
          </cell>
          <cell r="N1196" t="str">
            <v>08:45 16:00(12:00 13:00)|08:45 16:00(12:00 13:00)|08:45 16:00(12:00 13:00)|08:45 16:00(12:00 13:00)|08:45 16:00(12:00 13:00)</v>
          </cell>
          <cell r="O1196" t="str">
            <v/>
          </cell>
          <cell r="P1196">
            <v>10</v>
          </cell>
          <cell r="Q1196" t="str">
            <v>Н5</v>
          </cell>
          <cell r="R1196" t="e">
            <v>#VALUE!</v>
          </cell>
          <cell r="T1196" t="str">
            <v/>
          </cell>
          <cell r="U1196">
            <v>10</v>
          </cell>
          <cell r="V1196" t="str">
            <v>Н5</v>
          </cell>
          <cell r="W1196" t="e">
            <v>#VALUE!</v>
          </cell>
          <cell r="Y1196" t="str">
            <v/>
          </cell>
          <cell r="Z1196">
            <v>10</v>
          </cell>
          <cell r="AA1196" t="str">
            <v>Н5</v>
          </cell>
          <cell r="AB1196" t="e">
            <v>#VALUE!</v>
          </cell>
          <cell r="AD1196" t="str">
            <v/>
          </cell>
          <cell r="AE1196">
            <v>10</v>
          </cell>
          <cell r="AF1196" t="str">
            <v>Н5</v>
          </cell>
          <cell r="AG1196" t="e">
            <v>#VALUE!</v>
          </cell>
          <cell r="AI1196" t="str">
            <v/>
          </cell>
          <cell r="AJ1196">
            <v>10</v>
          </cell>
          <cell r="AK1196" t="str">
            <v>Н5</v>
          </cell>
          <cell r="AL1196" t="e">
            <v>#VALUE!</v>
          </cell>
          <cell r="AO1196">
            <v>10</v>
          </cell>
        </row>
        <row r="1197">
          <cell r="A1197" t="str">
            <v>4387/059</v>
          </cell>
          <cell r="B1197">
            <v>1275</v>
          </cell>
          <cell r="C1197" t="str">
            <v>Доп.офис №4387/059</v>
          </cell>
          <cell r="D1197" t="str">
            <v>П3:Дополнительный офис - универсальный филиал</v>
          </cell>
          <cell r="E1197" t="str">
            <v>613200</v>
          </cell>
          <cell r="F1197" t="str">
            <v>Кировская область</v>
          </cell>
          <cell r="G1197" t="str">
            <v>г.Белая Холуница, ул.Глазырина, 2А</v>
          </cell>
          <cell r="H1197" t="str">
            <v>(83364)41205</v>
          </cell>
          <cell r="I1197" t="str">
            <v>Зырянова Елена Владимировна</v>
          </cell>
          <cell r="K1197">
            <v>14.5</v>
          </cell>
          <cell r="L1197" t="str">
            <v>Н5:город (не являющийся центром субъекта РФ) с населением до 50 тыс. чел.</v>
          </cell>
          <cell r="M1197" t="str">
            <v>123456</v>
          </cell>
          <cell r="N1197" t="str">
            <v>08:00 18:00|08:00 18:00|08:00 18:00|08:00 18:00|08:00 18:00|09:00 15:00</v>
          </cell>
          <cell r="O1197" t="str">
            <v/>
          </cell>
          <cell r="P1197">
            <v>8</v>
          </cell>
          <cell r="Q1197" t="str">
            <v>Н5</v>
          </cell>
          <cell r="R1197" t="e">
            <v>#VALUE!</v>
          </cell>
          <cell r="T1197" t="str">
            <v/>
          </cell>
          <cell r="U1197">
            <v>8</v>
          </cell>
          <cell r="V1197" t="str">
            <v>Н5</v>
          </cell>
          <cell r="W1197" t="e">
            <v>#VALUE!</v>
          </cell>
          <cell r="Y1197" t="str">
            <v/>
          </cell>
          <cell r="Z1197">
            <v>8</v>
          </cell>
          <cell r="AA1197" t="str">
            <v>Н5</v>
          </cell>
          <cell r="AB1197" t="e">
            <v>#VALUE!</v>
          </cell>
          <cell r="AD1197" t="str">
            <v/>
          </cell>
          <cell r="AE1197">
            <v>8</v>
          </cell>
          <cell r="AF1197" t="str">
            <v>Н5</v>
          </cell>
          <cell r="AG1197" t="e">
            <v>#VALUE!</v>
          </cell>
          <cell r="AI1197" t="str">
            <v/>
          </cell>
          <cell r="AJ1197">
            <v>8</v>
          </cell>
          <cell r="AK1197" t="str">
            <v>Н5</v>
          </cell>
          <cell r="AL1197" t="e">
            <v>#VALUE!</v>
          </cell>
          <cell r="AO1197">
            <v>8</v>
          </cell>
        </row>
        <row r="1198">
          <cell r="A1198" t="str">
            <v>4387/060</v>
          </cell>
          <cell r="B1198">
            <v>1276</v>
          </cell>
          <cell r="C1198" t="str">
            <v>Опер.касса №4387/060</v>
          </cell>
          <cell r="D1198" t="str">
            <v>П6:Операционная касса вне кассового узла</v>
          </cell>
          <cell r="E1198" t="str">
            <v>613211</v>
          </cell>
          <cell r="F1198" t="str">
            <v>Кировская область</v>
          </cell>
          <cell r="G1198" t="str">
            <v>с.Всехсвятское, ул.Школьная, 8А</v>
          </cell>
          <cell r="H1198" t="str">
            <v>(83364)68122</v>
          </cell>
          <cell r="I1198" t="str">
            <v>Куликова Ольга Николаевна</v>
          </cell>
          <cell r="K1198">
            <v>0.5</v>
          </cell>
          <cell r="L1198" t="str">
            <v>Н7:сельский населенный пункт</v>
          </cell>
          <cell r="M1198" t="str">
            <v>135</v>
          </cell>
          <cell r="N1198" t="str">
            <v>09:00 16:30(12:00 13:00)|09:00 16:30(12:00 13:00)|09:00 15:30(12:00 13:00)</v>
          </cell>
          <cell r="O1198" t="str">
            <v/>
          </cell>
          <cell r="P1198">
            <v>1</v>
          </cell>
          <cell r="Q1198" t="str">
            <v>Н7</v>
          </cell>
          <cell r="R1198" t="e">
            <v>#VALUE!</v>
          </cell>
          <cell r="T1198" t="str">
            <v/>
          </cell>
          <cell r="U1198">
            <v>1</v>
          </cell>
          <cell r="V1198" t="str">
            <v>Н7</v>
          </cell>
          <cell r="W1198" t="e">
            <v>#VALUE!</v>
          </cell>
          <cell r="Y1198" t="str">
            <v/>
          </cell>
          <cell r="Z1198">
            <v>1</v>
          </cell>
          <cell r="AA1198" t="str">
            <v>Н7</v>
          </cell>
          <cell r="AB1198" t="e">
            <v>#VALUE!</v>
          </cell>
          <cell r="AD1198" t="str">
            <v/>
          </cell>
          <cell r="AE1198">
            <v>1</v>
          </cell>
          <cell r="AF1198" t="str">
            <v>Н7</v>
          </cell>
          <cell r="AG1198" t="e">
            <v>#VALUE!</v>
          </cell>
          <cell r="AI1198" t="str">
            <v/>
          </cell>
          <cell r="AJ1198">
            <v>1</v>
          </cell>
          <cell r="AK1198" t="str">
            <v>Н7</v>
          </cell>
          <cell r="AL1198" t="e">
            <v>#VALUE!</v>
          </cell>
          <cell r="AO1198">
            <v>1</v>
          </cell>
        </row>
        <row r="1199">
          <cell r="A1199" t="str">
            <v>4387/061</v>
          </cell>
          <cell r="B1199">
            <v>1277</v>
          </cell>
          <cell r="C1199" t="str">
            <v>Опер.касса №4387/061</v>
          </cell>
          <cell r="D1199" t="str">
            <v>П6:Операционная касса вне кассового узла</v>
          </cell>
          <cell r="E1199" t="str">
            <v>613212</v>
          </cell>
          <cell r="F1199" t="str">
            <v>Кировская область</v>
          </cell>
          <cell r="G1199" t="str">
            <v>п.Климковка, ул.Ленина, 15</v>
          </cell>
          <cell r="H1199" t="str">
            <v>(83364)47198</v>
          </cell>
          <cell r="I1199" t="str">
            <v>Захарова Галина Ильинична</v>
          </cell>
          <cell r="K1199">
            <v>0.5</v>
          </cell>
          <cell r="L1199" t="str">
            <v>Н7:сельский населенный пункт</v>
          </cell>
          <cell r="M1199" t="str">
            <v>135</v>
          </cell>
          <cell r="N1199" t="str">
            <v>09:00 16:30(12:00 13:00)|09:00 16:30(12:00 13:00)|09:00 15:30(12:00 13:00)</v>
          </cell>
          <cell r="O1199" t="str">
            <v/>
          </cell>
          <cell r="P1199">
            <v>1</v>
          </cell>
          <cell r="Q1199" t="str">
            <v>Н7</v>
          </cell>
          <cell r="R1199" t="e">
            <v>#VALUE!</v>
          </cell>
          <cell r="T1199" t="str">
            <v/>
          </cell>
          <cell r="U1199">
            <v>1</v>
          </cell>
          <cell r="V1199" t="str">
            <v>Н7</v>
          </cell>
          <cell r="W1199" t="e">
            <v>#VALUE!</v>
          </cell>
          <cell r="Y1199" t="str">
            <v/>
          </cell>
          <cell r="Z1199">
            <v>1</v>
          </cell>
          <cell r="AA1199" t="str">
            <v>Н7</v>
          </cell>
          <cell r="AB1199" t="e">
            <v>#VALUE!</v>
          </cell>
          <cell r="AD1199" t="str">
            <v/>
          </cell>
          <cell r="AE1199">
            <v>1</v>
          </cell>
          <cell r="AF1199" t="str">
            <v>Н7</v>
          </cell>
          <cell r="AG1199" t="e">
            <v>#VALUE!</v>
          </cell>
          <cell r="AI1199" t="str">
            <v/>
          </cell>
          <cell r="AJ1199">
            <v>1</v>
          </cell>
          <cell r="AK1199" t="str">
            <v>Н7</v>
          </cell>
          <cell r="AL1199" t="e">
            <v>#VALUE!</v>
          </cell>
          <cell r="AO1199">
            <v>1</v>
          </cell>
        </row>
        <row r="1200">
          <cell r="A1200" t="str">
            <v>4387/062</v>
          </cell>
          <cell r="B1200">
            <v>1278</v>
          </cell>
          <cell r="C1200" t="str">
            <v>Опер.касса №4387/062</v>
          </cell>
          <cell r="D1200" t="str">
            <v>П6:Операционная касса вне кассового узла</v>
          </cell>
          <cell r="E1200" t="str">
            <v>613214</v>
          </cell>
          <cell r="F1200" t="str">
            <v>Кировская область</v>
          </cell>
          <cell r="G1200" t="str">
            <v>с.Полом, ул.Советская, 20</v>
          </cell>
          <cell r="H1200" t="str">
            <v>(83364)34217</v>
          </cell>
          <cell r="I1200" t="str">
            <v>Зырянова Ирина Александровна</v>
          </cell>
          <cell r="K1200">
            <v>0.5</v>
          </cell>
          <cell r="L1200" t="str">
            <v>Н7:сельский населенный пункт</v>
          </cell>
          <cell r="M1200" t="str">
            <v>123</v>
          </cell>
          <cell r="N1200" t="str">
            <v>08:00 15:30(12:00 13:00)|08:00 15:30(12:00 13:00)|08:00 14:30(12:00 13:00)</v>
          </cell>
          <cell r="O1200" t="str">
            <v/>
          </cell>
          <cell r="P1200">
            <v>1</v>
          </cell>
          <cell r="Q1200" t="str">
            <v>Н7</v>
          </cell>
          <cell r="R1200" t="e">
            <v>#VALUE!</v>
          </cell>
          <cell r="T1200" t="str">
            <v/>
          </cell>
          <cell r="U1200">
            <v>1</v>
          </cell>
          <cell r="V1200" t="str">
            <v>Н7</v>
          </cell>
          <cell r="W1200" t="e">
            <v>#VALUE!</v>
          </cell>
          <cell r="Y1200" t="str">
            <v/>
          </cell>
          <cell r="Z1200">
            <v>1</v>
          </cell>
          <cell r="AA1200" t="str">
            <v>Н7</v>
          </cell>
          <cell r="AB1200" t="e">
            <v>#VALUE!</v>
          </cell>
          <cell r="AD1200" t="str">
            <v/>
          </cell>
          <cell r="AE1200">
            <v>1</v>
          </cell>
          <cell r="AF1200" t="str">
            <v>Н7</v>
          </cell>
          <cell r="AG1200" t="e">
            <v>#VALUE!</v>
          </cell>
          <cell r="AI1200" t="str">
            <v/>
          </cell>
          <cell r="AJ1200">
            <v>1</v>
          </cell>
          <cell r="AK1200" t="str">
            <v>Н7</v>
          </cell>
          <cell r="AL1200" t="e">
            <v>#VALUE!</v>
          </cell>
          <cell r="AO1200">
            <v>1</v>
          </cell>
        </row>
        <row r="1201">
          <cell r="A1201" t="str">
            <v>4387/063</v>
          </cell>
          <cell r="B1201">
            <v>1279</v>
          </cell>
          <cell r="C1201" t="str">
            <v>Опер.касса №4387/063</v>
          </cell>
          <cell r="D1201" t="str">
            <v>П6:Операционная касса вне кассового узла</v>
          </cell>
          <cell r="E1201" t="str">
            <v>613221</v>
          </cell>
          <cell r="F1201" t="str">
            <v>Кировская область</v>
          </cell>
          <cell r="G1201" t="str">
            <v>с.Иванцево, ул.Юбилейная, 5</v>
          </cell>
          <cell r="H1201" t="str">
            <v>(83364)67189</v>
          </cell>
          <cell r="I1201" t="str">
            <v>Шитова Анна Николаевна</v>
          </cell>
          <cell r="K1201">
            <v>0.25</v>
          </cell>
          <cell r="L1201" t="str">
            <v>Н7:сельский населенный пункт</v>
          </cell>
          <cell r="M1201" t="str">
            <v>3</v>
          </cell>
          <cell r="N1201" t="str">
            <v>07:00 16:30(13:00 13:30)</v>
          </cell>
          <cell r="O1201" t="str">
            <v/>
          </cell>
          <cell r="P1201">
            <v>1</v>
          </cell>
          <cell r="Q1201" t="str">
            <v>Н7</v>
          </cell>
          <cell r="R1201" t="e">
            <v>#VALUE!</v>
          </cell>
          <cell r="T1201" t="str">
            <v/>
          </cell>
          <cell r="U1201">
            <v>1</v>
          </cell>
          <cell r="V1201" t="str">
            <v>Н7</v>
          </cell>
          <cell r="W1201" t="e">
            <v>#VALUE!</v>
          </cell>
          <cell r="Y1201" t="str">
            <v/>
          </cell>
          <cell r="Z1201">
            <v>1</v>
          </cell>
          <cell r="AA1201" t="str">
            <v>Н7</v>
          </cell>
          <cell r="AB1201" t="e">
            <v>#VALUE!</v>
          </cell>
          <cell r="AD1201" t="str">
            <v/>
          </cell>
          <cell r="AE1201">
            <v>1</v>
          </cell>
          <cell r="AF1201" t="str">
            <v>Н7</v>
          </cell>
          <cell r="AG1201" t="e">
            <v>#VALUE!</v>
          </cell>
          <cell r="AI1201" t="str">
            <v/>
          </cell>
          <cell r="AJ1201">
            <v>1</v>
          </cell>
          <cell r="AK1201" t="str">
            <v>Н7</v>
          </cell>
          <cell r="AL1201" t="e">
            <v>#VALUE!</v>
          </cell>
          <cell r="AO1201">
            <v>1</v>
          </cell>
        </row>
        <row r="1202">
          <cell r="A1202" t="str">
            <v>4387/064</v>
          </cell>
          <cell r="B1202">
            <v>1280</v>
          </cell>
          <cell r="C1202" t="str">
            <v>Опер.касса №4387/064</v>
          </cell>
          <cell r="D1202" t="str">
            <v>П6:Операционная касса вне кассового узла</v>
          </cell>
          <cell r="E1202" t="str">
            <v>613225</v>
          </cell>
          <cell r="F1202" t="str">
            <v>Кировская область</v>
          </cell>
          <cell r="G1202" t="str">
            <v>с.Троица, ул.Набережная, 13</v>
          </cell>
          <cell r="H1202" t="str">
            <v>(83364)60171</v>
          </cell>
          <cell r="I1202" t="str">
            <v>Кошурникова Светлана Сергеевна</v>
          </cell>
          <cell r="K1202">
            <v>0.25</v>
          </cell>
          <cell r="L1202" t="str">
            <v>Н7:сельский населенный пункт</v>
          </cell>
          <cell r="M1202" t="str">
            <v>5</v>
          </cell>
          <cell r="N1202" t="str">
            <v>08:00 18:00(13:00 14:00)</v>
          </cell>
          <cell r="O1202" t="str">
            <v/>
          </cell>
          <cell r="P1202">
            <v>1</v>
          </cell>
          <cell r="Q1202" t="str">
            <v>Н7</v>
          </cell>
          <cell r="R1202" t="e">
            <v>#VALUE!</v>
          </cell>
          <cell r="T1202" t="str">
            <v/>
          </cell>
          <cell r="U1202">
            <v>1</v>
          </cell>
          <cell r="V1202" t="str">
            <v>Н7</v>
          </cell>
          <cell r="W1202" t="e">
            <v>#VALUE!</v>
          </cell>
          <cell r="Y1202" t="str">
            <v/>
          </cell>
          <cell r="Z1202">
            <v>1</v>
          </cell>
          <cell r="AA1202" t="str">
            <v>Н7</v>
          </cell>
          <cell r="AB1202" t="e">
            <v>#VALUE!</v>
          </cell>
          <cell r="AD1202" t="str">
            <v/>
          </cell>
          <cell r="AE1202">
            <v>1</v>
          </cell>
          <cell r="AF1202" t="str">
            <v>Н7</v>
          </cell>
          <cell r="AG1202" t="e">
            <v>#VALUE!</v>
          </cell>
          <cell r="AI1202" t="str">
            <v/>
          </cell>
          <cell r="AJ1202">
            <v>1</v>
          </cell>
          <cell r="AK1202" t="str">
            <v>Н7</v>
          </cell>
          <cell r="AL1202" t="e">
            <v>#VALUE!</v>
          </cell>
          <cell r="AO1202">
            <v>1</v>
          </cell>
        </row>
        <row r="1203">
          <cell r="A1203" t="str">
            <v>4387/065</v>
          </cell>
          <cell r="B1203">
            <v>1281</v>
          </cell>
          <cell r="C1203" t="str">
            <v>Опер.касса №4387/065</v>
          </cell>
          <cell r="D1203" t="str">
            <v>П6:Операционная касса вне кассового узла</v>
          </cell>
          <cell r="E1203" t="str">
            <v>613223</v>
          </cell>
          <cell r="F1203" t="str">
            <v>Кировская область</v>
          </cell>
          <cell r="G1203" t="str">
            <v>п.Дубровка, ул.Профсоюзная, 1А</v>
          </cell>
          <cell r="H1203" t="str">
            <v>(83364)69174</v>
          </cell>
          <cell r="I1203" t="str">
            <v>Котегова Ольга Николаевна</v>
          </cell>
          <cell r="K1203">
            <v>0.75</v>
          </cell>
          <cell r="L1203" t="str">
            <v>Н7:сельский населенный пункт</v>
          </cell>
          <cell r="M1203" t="str">
            <v>1345</v>
          </cell>
          <cell r="N1203" t="str">
            <v>08:00 15:30(13:00 14:00)|08:00 15:30(13:00 14:00)|08:00 15:30(13:00 14:00)|08:00 15:30(13:00 14:00)</v>
          </cell>
          <cell r="O1203" t="str">
            <v/>
          </cell>
          <cell r="P1203">
            <v>2</v>
          </cell>
          <cell r="Q1203" t="str">
            <v>Н7</v>
          </cell>
          <cell r="R1203" t="e">
            <v>#VALUE!</v>
          </cell>
          <cell r="T1203" t="str">
            <v/>
          </cell>
          <cell r="U1203">
            <v>2</v>
          </cell>
          <cell r="V1203" t="str">
            <v>Н7</v>
          </cell>
          <cell r="W1203" t="e">
            <v>#VALUE!</v>
          </cell>
          <cell r="Y1203" t="str">
            <v/>
          </cell>
          <cell r="Z1203">
            <v>2</v>
          </cell>
          <cell r="AA1203" t="str">
            <v>Н7</v>
          </cell>
          <cell r="AB1203" t="e">
            <v>#VALUE!</v>
          </cell>
          <cell r="AD1203" t="str">
            <v/>
          </cell>
          <cell r="AE1203">
            <v>2</v>
          </cell>
          <cell r="AF1203" t="str">
            <v>Н7</v>
          </cell>
          <cell r="AG1203" t="e">
            <v>#VALUE!</v>
          </cell>
          <cell r="AI1203" t="str">
            <v/>
          </cell>
          <cell r="AJ1203">
            <v>2</v>
          </cell>
          <cell r="AK1203" t="str">
            <v>Н7</v>
          </cell>
          <cell r="AL1203" t="e">
            <v>#VALUE!</v>
          </cell>
          <cell r="AO1203">
            <v>2</v>
          </cell>
        </row>
        <row r="1204">
          <cell r="A1204" t="str">
            <v>4387/066</v>
          </cell>
          <cell r="B1204">
            <v>1282</v>
          </cell>
          <cell r="C1204" t="str">
            <v>Опер.касса №4387/066</v>
          </cell>
          <cell r="D1204" t="str">
            <v>П6:Операционная касса вне кассового узла</v>
          </cell>
          <cell r="E1204" t="str">
            <v>613215</v>
          </cell>
          <cell r="F1204" t="str">
            <v>Кировская область</v>
          </cell>
          <cell r="G1204" t="str">
            <v>п.Подрезчиха, ул.Советская, 7</v>
          </cell>
          <cell r="H1204" t="str">
            <v>(83364)62646</v>
          </cell>
          <cell r="I1204" t="str">
            <v>временно и.о. Шитова Анна Николаевна</v>
          </cell>
          <cell r="K1204">
            <v>0.5</v>
          </cell>
          <cell r="L1204" t="str">
            <v>Н7:сельский населенный пункт</v>
          </cell>
          <cell r="M1204" t="str">
            <v>45</v>
          </cell>
          <cell r="N1204" t="str">
            <v>08:00 18:00(13:00 14:00)|08:00 18:00(13:00 14:00)</v>
          </cell>
          <cell r="O1204" t="str">
            <v/>
          </cell>
          <cell r="P1204">
            <v>1</v>
          </cell>
          <cell r="Q1204" t="str">
            <v>Н7</v>
          </cell>
          <cell r="R1204" t="e">
            <v>#VALUE!</v>
          </cell>
          <cell r="T1204" t="str">
            <v/>
          </cell>
          <cell r="U1204">
            <v>1</v>
          </cell>
          <cell r="V1204" t="str">
            <v>Н7</v>
          </cell>
          <cell r="W1204" t="e">
            <v>#VALUE!</v>
          </cell>
          <cell r="Y1204" t="str">
            <v/>
          </cell>
          <cell r="Z1204">
            <v>1</v>
          </cell>
          <cell r="AA1204" t="str">
            <v>Н7</v>
          </cell>
          <cell r="AB1204" t="e">
            <v>#VALUE!</v>
          </cell>
          <cell r="AD1204" t="str">
            <v/>
          </cell>
          <cell r="AE1204">
            <v>1</v>
          </cell>
          <cell r="AF1204" t="str">
            <v>Н7</v>
          </cell>
          <cell r="AG1204" t="e">
            <v>#VALUE!</v>
          </cell>
          <cell r="AI1204" t="str">
            <v/>
          </cell>
          <cell r="AJ1204">
            <v>1</v>
          </cell>
          <cell r="AK1204" t="str">
            <v>Н7</v>
          </cell>
          <cell r="AL1204" t="e">
            <v>#VALUE!</v>
          </cell>
          <cell r="AO1204">
            <v>1</v>
          </cell>
        </row>
        <row r="1205">
          <cell r="A1205" t="str">
            <v>4387/067</v>
          </cell>
          <cell r="B1205">
            <v>1283</v>
          </cell>
          <cell r="C1205" t="str">
            <v>Доп.офис №4387/067</v>
          </cell>
          <cell r="D1205" t="str">
            <v>П3:Дополнительный офис - универсальный филиал</v>
          </cell>
          <cell r="E1205" t="str">
            <v>613260</v>
          </cell>
          <cell r="F1205" t="str">
            <v>Кировская область</v>
          </cell>
          <cell r="G1205" t="str">
            <v>пгт.Нагорск, ул.Леушина, 7</v>
          </cell>
          <cell r="H1205" t="str">
            <v>(83349)21556</v>
          </cell>
          <cell r="I1205" t="str">
            <v>Исупова Елена Александровна</v>
          </cell>
          <cell r="K1205">
            <v>11</v>
          </cell>
          <cell r="L1205" t="str">
            <v>Н6:городской населенный пункт (поселек городского типа, рабочий поселок)</v>
          </cell>
          <cell r="M1205" t="str">
            <v>123456</v>
          </cell>
          <cell r="N1205" t="str">
            <v>08:00 18:00|08:00 18:00|08:00 18:00|08:00 18:00|08:00 18:00|09:00 15:00</v>
          </cell>
          <cell r="O1205" t="str">
            <v/>
          </cell>
          <cell r="P1205">
            <v>6</v>
          </cell>
          <cell r="Q1205" t="str">
            <v>Н6</v>
          </cell>
          <cell r="R1205" t="e">
            <v>#VALUE!</v>
          </cell>
          <cell r="T1205" t="str">
            <v/>
          </cell>
          <cell r="U1205">
            <v>6</v>
          </cell>
          <cell r="V1205" t="str">
            <v>Н6</v>
          </cell>
          <cell r="W1205" t="e">
            <v>#VALUE!</v>
          </cell>
          <cell r="Y1205" t="str">
            <v/>
          </cell>
          <cell r="Z1205">
            <v>6</v>
          </cell>
          <cell r="AA1205" t="str">
            <v>Н6</v>
          </cell>
          <cell r="AB1205" t="e">
            <v>#VALUE!</v>
          </cell>
          <cell r="AD1205" t="str">
            <v/>
          </cell>
          <cell r="AE1205">
            <v>6</v>
          </cell>
          <cell r="AF1205" t="str">
            <v>Н6</v>
          </cell>
          <cell r="AG1205" t="e">
            <v>#VALUE!</v>
          </cell>
          <cell r="AI1205" t="str">
            <v/>
          </cell>
          <cell r="AJ1205">
            <v>6</v>
          </cell>
          <cell r="AK1205" t="str">
            <v>Н6</v>
          </cell>
          <cell r="AL1205" t="e">
            <v>#VALUE!</v>
          </cell>
          <cell r="AO1205">
            <v>6</v>
          </cell>
        </row>
        <row r="1206">
          <cell r="A1206" t="str">
            <v>4387/068</v>
          </cell>
          <cell r="B1206">
            <v>1284</v>
          </cell>
          <cell r="C1206" t="str">
            <v>Опер.касса №4387/068</v>
          </cell>
          <cell r="D1206" t="str">
            <v>П6:Операционная касса вне кассового узла</v>
          </cell>
          <cell r="E1206" t="str">
            <v>613255</v>
          </cell>
          <cell r="F1206" t="str">
            <v>Кировская область</v>
          </cell>
          <cell r="G1206" t="str">
            <v>с.Синегорье, ул.Октябрьская, 30</v>
          </cell>
          <cell r="H1206" t="str">
            <v>(83349)71445</v>
          </cell>
          <cell r="I1206" t="str">
            <v>Позняк Ирина Владимировна</v>
          </cell>
          <cell r="K1206">
            <v>0.75</v>
          </cell>
          <cell r="L1206" t="str">
            <v>Н7:сельский населенный пункт</v>
          </cell>
          <cell r="M1206" t="str">
            <v>124</v>
          </cell>
          <cell r="N1206" t="str">
            <v>08:00 18:00(13:00 14:00)|08:00 18:00(13:00 14:00)|08:00 18:00(13:00 14:00)</v>
          </cell>
          <cell r="O1206" t="str">
            <v/>
          </cell>
          <cell r="P1206">
            <v>1</v>
          </cell>
          <cell r="Q1206" t="str">
            <v>Н7</v>
          </cell>
          <cell r="R1206" t="e">
            <v>#VALUE!</v>
          </cell>
          <cell r="T1206" t="str">
            <v/>
          </cell>
          <cell r="U1206">
            <v>1</v>
          </cell>
          <cell r="V1206" t="str">
            <v>Н7</v>
          </cell>
          <cell r="W1206" t="e">
            <v>#VALUE!</v>
          </cell>
          <cell r="Y1206" t="str">
            <v/>
          </cell>
          <cell r="Z1206">
            <v>1</v>
          </cell>
          <cell r="AA1206" t="str">
            <v>Н7</v>
          </cell>
          <cell r="AB1206" t="e">
            <v>#VALUE!</v>
          </cell>
          <cell r="AD1206" t="str">
            <v/>
          </cell>
          <cell r="AE1206">
            <v>1</v>
          </cell>
          <cell r="AF1206" t="str">
            <v>Н7</v>
          </cell>
          <cell r="AG1206" t="e">
            <v>#VALUE!</v>
          </cell>
          <cell r="AI1206" t="str">
            <v/>
          </cell>
          <cell r="AJ1206">
            <v>1</v>
          </cell>
          <cell r="AK1206" t="str">
            <v>Н7</v>
          </cell>
          <cell r="AL1206" t="e">
            <v>#VALUE!</v>
          </cell>
          <cell r="AO1206">
            <v>1</v>
          </cell>
        </row>
        <row r="1207">
          <cell r="A1207" t="str">
            <v>4387/069</v>
          </cell>
          <cell r="B1207">
            <v>1285</v>
          </cell>
          <cell r="C1207" t="str">
            <v>Опер.касса №4387/069</v>
          </cell>
          <cell r="D1207" t="str">
            <v>П6:Операционная касса вне кассового узла</v>
          </cell>
          <cell r="E1207" t="str">
            <v>613257</v>
          </cell>
          <cell r="F1207" t="str">
            <v>Кировская область</v>
          </cell>
          <cell r="G1207" t="str">
            <v>п.Кобра, ул.Речная, 2</v>
          </cell>
          <cell r="H1207" t="str">
            <v>(83349)72187</v>
          </cell>
          <cell r="I1207" t="str">
            <v>Пономарева Галина Игоревна</v>
          </cell>
          <cell r="K1207">
            <v>0.5</v>
          </cell>
          <cell r="L1207" t="str">
            <v>Н7:сельский населенный пункт</v>
          </cell>
          <cell r="M1207" t="str">
            <v>14</v>
          </cell>
          <cell r="N1207" t="str">
            <v>08:00 18:00(13:00 14:00)|08:00 18:00(13:00 14:00)</v>
          </cell>
          <cell r="O1207" t="str">
            <v/>
          </cell>
          <cell r="P1207">
            <v>1</v>
          </cell>
          <cell r="Q1207" t="str">
            <v>Н7</v>
          </cell>
          <cell r="R1207" t="e">
            <v>#VALUE!</v>
          </cell>
          <cell r="T1207" t="str">
            <v/>
          </cell>
          <cell r="U1207">
            <v>1</v>
          </cell>
          <cell r="V1207" t="str">
            <v>Н7</v>
          </cell>
          <cell r="W1207" t="e">
            <v>#VALUE!</v>
          </cell>
          <cell r="Y1207" t="str">
            <v/>
          </cell>
          <cell r="Z1207">
            <v>1</v>
          </cell>
          <cell r="AA1207" t="str">
            <v>Н7</v>
          </cell>
          <cell r="AB1207" t="e">
            <v>#VALUE!</v>
          </cell>
          <cell r="AD1207" t="str">
            <v/>
          </cell>
          <cell r="AE1207">
            <v>1</v>
          </cell>
          <cell r="AF1207" t="str">
            <v>Н7</v>
          </cell>
          <cell r="AG1207" t="e">
            <v>#VALUE!</v>
          </cell>
          <cell r="AI1207" t="str">
            <v/>
          </cell>
          <cell r="AJ1207">
            <v>1</v>
          </cell>
          <cell r="AK1207" t="str">
            <v>Н7</v>
          </cell>
          <cell r="AL1207" t="e">
            <v>#VALUE!</v>
          </cell>
          <cell r="AO1207">
            <v>1</v>
          </cell>
        </row>
        <row r="1208">
          <cell r="A1208" t="str">
            <v>4387/07</v>
          </cell>
          <cell r="B1208">
            <v>1286</v>
          </cell>
          <cell r="C1208" t="str">
            <v>Опер.касса №4387/07</v>
          </cell>
          <cell r="D1208" t="str">
            <v>П6:Операционная касса вне кассового узла</v>
          </cell>
          <cell r="E1208" t="str">
            <v>613106</v>
          </cell>
          <cell r="F1208" t="str">
            <v>Кировская область</v>
          </cell>
          <cell r="G1208" t="str">
            <v>с.Ильинское, ул.,Набережная, 9</v>
          </cell>
          <cell r="H1208" t="str">
            <v>(83362)64143</v>
          </cell>
          <cell r="I1208" t="str">
            <v>Ашихмина Галина Васильевна</v>
          </cell>
          <cell r="K1208">
            <v>0.75</v>
          </cell>
          <cell r="L1208" t="str">
            <v>Н7:сельский населенный пункт</v>
          </cell>
          <cell r="M1208" t="str">
            <v>2356</v>
          </cell>
          <cell r="N1208" t="str">
            <v>08:00 16:00(12:00 13:00)|08:00 16:00(12:00 13:00)|08:00 16:00(12:00 13:00)|08:00 13:00</v>
          </cell>
          <cell r="O1208" t="str">
            <v/>
          </cell>
          <cell r="P1208">
            <v>1</v>
          </cell>
          <cell r="Q1208" t="str">
            <v>Н7</v>
          </cell>
          <cell r="R1208" t="e">
            <v>#VALUE!</v>
          </cell>
          <cell r="T1208" t="str">
            <v/>
          </cell>
          <cell r="U1208">
            <v>1</v>
          </cell>
          <cell r="V1208" t="str">
            <v>Н7</v>
          </cell>
          <cell r="W1208" t="e">
            <v>#VALUE!</v>
          </cell>
          <cell r="Y1208" t="str">
            <v/>
          </cell>
          <cell r="Z1208">
            <v>1</v>
          </cell>
          <cell r="AA1208" t="str">
            <v>Н7</v>
          </cell>
          <cell r="AB1208" t="e">
            <v>#VALUE!</v>
          </cell>
          <cell r="AD1208" t="str">
            <v/>
          </cell>
          <cell r="AE1208">
            <v>1</v>
          </cell>
          <cell r="AF1208" t="str">
            <v>Н7</v>
          </cell>
          <cell r="AG1208" t="e">
            <v>#VALUE!</v>
          </cell>
          <cell r="AI1208" t="str">
            <v/>
          </cell>
          <cell r="AJ1208">
            <v>1</v>
          </cell>
          <cell r="AK1208" t="str">
            <v>Н7</v>
          </cell>
          <cell r="AL1208" t="e">
            <v>#VALUE!</v>
          </cell>
          <cell r="AO1208">
            <v>1</v>
          </cell>
        </row>
        <row r="1209">
          <cell r="A1209" t="str">
            <v>4387/070</v>
          </cell>
          <cell r="B1209">
            <v>1287</v>
          </cell>
          <cell r="C1209" t="str">
            <v>Доп.офис №4387/070</v>
          </cell>
          <cell r="D1209" t="str">
            <v>П3:Дополнительный офис - универсальный филиал</v>
          </cell>
          <cell r="E1209" t="str">
            <v>613600</v>
          </cell>
          <cell r="F1209" t="str">
            <v>Кировская область</v>
          </cell>
          <cell r="G1209" t="str">
            <v>пгт.Юрья, ул.Ленина, 23</v>
          </cell>
          <cell r="H1209" t="str">
            <v>(83366)21363</v>
          </cell>
          <cell r="I1209" t="str">
            <v>Корюкова Наталья Викторовна</v>
          </cell>
          <cell r="K1209">
            <v>13.5</v>
          </cell>
          <cell r="L1209" t="str">
            <v>Н6:городской населенный пункт (поселек городского типа, рабочий поселок)</v>
          </cell>
          <cell r="M1209" t="str">
            <v>123456</v>
          </cell>
          <cell r="N1209" t="str">
            <v>08:00 18:00|08:00 18:00|08:00 18:00|08:00 18:00|08:00 18:00|08:00 15:00</v>
          </cell>
          <cell r="O1209" t="str">
            <v/>
          </cell>
          <cell r="P1209" t="str">
            <v>Юрьянское отделение №4396</v>
          </cell>
          <cell r="Q1209" t="str">
            <v>Н6</v>
          </cell>
          <cell r="R1209" t="str">
            <v>4396</v>
          </cell>
          <cell r="T1209" t="str">
            <v/>
          </cell>
          <cell r="U1209" t="str">
            <v>Юрьянское отделение №4396</v>
          </cell>
          <cell r="V1209" t="str">
            <v>Н6</v>
          </cell>
          <cell r="W1209" t="str">
            <v>4396</v>
          </cell>
          <cell r="Y1209" t="str">
            <v/>
          </cell>
          <cell r="Z1209" t="str">
            <v>Юрьянское отделение №4396</v>
          </cell>
          <cell r="AA1209" t="str">
            <v>Н6</v>
          </cell>
          <cell r="AB1209" t="str">
            <v>4396</v>
          </cell>
          <cell r="AD1209" t="str">
            <v/>
          </cell>
          <cell r="AE1209" t="str">
            <v>Юрьянское отделение №4396</v>
          </cell>
          <cell r="AF1209" t="str">
            <v>Н6</v>
          </cell>
          <cell r="AG1209" t="str">
            <v>4396</v>
          </cell>
          <cell r="AI1209" t="str">
            <v>Юрьянское отделение №4396</v>
          </cell>
          <cell r="AJ1209" t="str">
            <v>Юрьянское отделение №4396</v>
          </cell>
          <cell r="AK1209" t="str">
            <v>Н6</v>
          </cell>
          <cell r="AL1209" t="str">
            <v>4396</v>
          </cell>
          <cell r="AO1209">
            <v>7</v>
          </cell>
        </row>
        <row r="1210">
          <cell r="A1210" t="str">
            <v>4387/071</v>
          </cell>
          <cell r="B1210">
            <v>1288</v>
          </cell>
          <cell r="C1210" t="str">
            <v>Доп.офис №4387/071</v>
          </cell>
          <cell r="D1210" t="str">
            <v>П5:Дополнительный офис - специализированный филиал, обслуживающий физических лиц</v>
          </cell>
          <cell r="E1210" t="str">
            <v>613641</v>
          </cell>
          <cell r="F1210" t="str">
            <v>Кировская область</v>
          </cell>
          <cell r="G1210" t="str">
            <v>пгт.Мурыгино, ул.Фестивальная, 10</v>
          </cell>
          <cell r="H1210" t="str">
            <v>(83366)27393</v>
          </cell>
          <cell r="I1210" t="str">
            <v>Колотова Татьяна Владиславовна</v>
          </cell>
          <cell r="K1210">
            <v>5</v>
          </cell>
          <cell r="L1210" t="str">
            <v>Н6:городской населенный пункт (поселек городского типа, рабочий поселок)</v>
          </cell>
          <cell r="M1210" t="str">
            <v>123456</v>
          </cell>
          <cell r="N1210" t="str">
            <v>08:00 18:00(13:00 14:00)|08:00 18:00(13:00 14:00)|08:00 18:00(13:00 14:00)|08:00 18:00(13:00 14:00)|08:00 18:00(13:00 14:00)|08:00 15:00</v>
          </cell>
          <cell r="O1210" t="str">
            <v/>
          </cell>
          <cell r="P1210" t="str">
            <v>Доп.офис №4396/017</v>
          </cell>
          <cell r="Q1210" t="str">
            <v>Н6</v>
          </cell>
          <cell r="R1210" t="str">
            <v>4396/017</v>
          </cell>
          <cell r="T1210" t="str">
            <v/>
          </cell>
          <cell r="U1210" t="str">
            <v>Доп.офис №4396/017</v>
          </cell>
          <cell r="V1210" t="str">
            <v>Н6</v>
          </cell>
          <cell r="W1210" t="str">
            <v>4396/017</v>
          </cell>
          <cell r="Y1210" t="str">
            <v/>
          </cell>
          <cell r="Z1210" t="str">
            <v>Доп.офис №4396/017</v>
          </cell>
          <cell r="AA1210" t="str">
            <v>Н6</v>
          </cell>
          <cell r="AB1210" t="str">
            <v>4396/017</v>
          </cell>
          <cell r="AD1210" t="str">
            <v/>
          </cell>
          <cell r="AE1210" t="str">
            <v>Доп.офис №4396/017</v>
          </cell>
          <cell r="AF1210" t="str">
            <v>Н6</v>
          </cell>
          <cell r="AG1210" t="str">
            <v>4396/017</v>
          </cell>
          <cell r="AI1210" t="str">
            <v>Доп.офис №4396/017</v>
          </cell>
          <cell r="AJ1210" t="str">
            <v>Доп.офис №4396/017</v>
          </cell>
          <cell r="AK1210" t="str">
            <v>Н6</v>
          </cell>
          <cell r="AL1210" t="str">
            <v>4396/017</v>
          </cell>
          <cell r="AO1210">
            <v>2</v>
          </cell>
        </row>
        <row r="1211">
          <cell r="A1211" t="str">
            <v>4387/072</v>
          </cell>
          <cell r="B1211">
            <v>1289</v>
          </cell>
          <cell r="C1211" t="str">
            <v>Опер.касса №4387/072</v>
          </cell>
          <cell r="D1211" t="str">
            <v>П6:Операционная касса вне кассового узла</v>
          </cell>
          <cell r="E1211" t="str">
            <v>613648</v>
          </cell>
          <cell r="F1211" t="str">
            <v>Кировская область</v>
          </cell>
          <cell r="G1211" t="str">
            <v>ЗАТО Первомайский, п.Первомайский, ул.Волкова, 17</v>
          </cell>
          <cell r="H1211" t="str">
            <v>(83366)24573</v>
          </cell>
          <cell r="I1211" t="str">
            <v>Коцюбан Елена Васильевна</v>
          </cell>
          <cell r="K1211">
            <v>2</v>
          </cell>
          <cell r="L1211" t="str">
            <v>Н6:городской населенный пункт (поселек городского типа, рабочий поселок)</v>
          </cell>
          <cell r="M1211" t="str">
            <v>12345</v>
          </cell>
          <cell r="N1211" t="str">
            <v>10:00 18:00(14:00 15:00)|10:00 18:00(14:00 15:00)|10:00 18:00(14:00 15:00)|10:00 18:00(14:00 15:00)|10:00 18:00(14:00 15:00)</v>
          </cell>
          <cell r="O1211" t="str">
            <v/>
          </cell>
          <cell r="P1211" t="str">
            <v>Опер.касса №4396/032</v>
          </cell>
          <cell r="Q1211" t="str">
            <v>Н6</v>
          </cell>
          <cell r="R1211" t="str">
            <v>4396/032</v>
          </cell>
          <cell r="T1211" t="str">
            <v/>
          </cell>
          <cell r="U1211" t="str">
            <v>Опер.касса №4396/032</v>
          </cell>
          <cell r="V1211" t="str">
            <v>Н6</v>
          </cell>
          <cell r="W1211" t="str">
            <v>4396/032</v>
          </cell>
          <cell r="Y1211" t="str">
            <v/>
          </cell>
          <cell r="Z1211" t="str">
            <v>Опер.касса №4396/032</v>
          </cell>
          <cell r="AA1211" t="str">
            <v>Н6</v>
          </cell>
          <cell r="AB1211" t="str">
            <v>4396/032</v>
          </cell>
          <cell r="AD1211" t="str">
            <v/>
          </cell>
          <cell r="AE1211" t="str">
            <v>Опер.касса №4396/032</v>
          </cell>
          <cell r="AF1211" t="str">
            <v>Н6</v>
          </cell>
          <cell r="AG1211" t="str">
            <v>4396/032</v>
          </cell>
          <cell r="AI1211" t="str">
            <v>Опер.касса №4396/032</v>
          </cell>
          <cell r="AJ1211" t="str">
            <v>Опер.касса №4396/032</v>
          </cell>
          <cell r="AK1211" t="str">
            <v>Н6</v>
          </cell>
          <cell r="AL1211" t="str">
            <v>4396/032</v>
          </cell>
          <cell r="AO1211">
            <v>2</v>
          </cell>
        </row>
        <row r="1212">
          <cell r="A1212" t="str">
            <v>4387/075</v>
          </cell>
          <cell r="B1212">
            <v>1290</v>
          </cell>
          <cell r="C1212" t="str">
            <v>Доп.офис №4387/075</v>
          </cell>
          <cell r="D1212" t="str">
            <v>П3:Дополнительный офис - универсальный филиал</v>
          </cell>
          <cell r="E1212" t="str">
            <v>613710</v>
          </cell>
          <cell r="F1212" t="str">
            <v>Кировская область</v>
          </cell>
          <cell r="G1212" t="str">
            <v>г.Мураши, ул.Пугачева, 2</v>
          </cell>
          <cell r="H1212" t="str">
            <v>(83348)21276</v>
          </cell>
          <cell r="I1212" t="str">
            <v>Даровских Ирина Серафимовна</v>
          </cell>
          <cell r="K1212">
            <v>11.5</v>
          </cell>
          <cell r="L1212" t="str">
            <v>Н5:город (не являющийся центром субъекта РФ) с населением до 50 тыс. чел.</v>
          </cell>
          <cell r="M1212" t="str">
            <v>123456</v>
          </cell>
          <cell r="N1212" t="str">
            <v>08:00 18:00|08:00 18:00|08:00 18:00|08:00 18:00|08:00 18:00|08:00 15:00</v>
          </cell>
          <cell r="O1212" t="str">
            <v/>
          </cell>
          <cell r="P1212" t="str">
            <v>Доп.офис №4396/035</v>
          </cell>
          <cell r="Q1212" t="str">
            <v>Н5</v>
          </cell>
          <cell r="R1212" t="str">
            <v>4396/035</v>
          </cell>
          <cell r="T1212" t="str">
            <v/>
          </cell>
          <cell r="U1212" t="str">
            <v>Доп.офис №4396/035</v>
          </cell>
          <cell r="V1212" t="str">
            <v>Н5</v>
          </cell>
          <cell r="W1212" t="str">
            <v>4396/035</v>
          </cell>
          <cell r="Y1212" t="str">
            <v/>
          </cell>
          <cell r="Z1212" t="str">
            <v>Доп.офис №4396/035</v>
          </cell>
          <cell r="AA1212" t="str">
            <v>Н5</v>
          </cell>
          <cell r="AB1212" t="str">
            <v>4396/035</v>
          </cell>
          <cell r="AD1212" t="str">
            <v/>
          </cell>
          <cell r="AE1212" t="str">
            <v>Доп.офис №4396/035</v>
          </cell>
          <cell r="AF1212" t="str">
            <v>Н5</v>
          </cell>
          <cell r="AG1212" t="str">
            <v>4396/035</v>
          </cell>
          <cell r="AI1212" t="str">
            <v>Доп.офис №4396/035</v>
          </cell>
          <cell r="AJ1212" t="str">
            <v>Доп.офис №4396/035</v>
          </cell>
          <cell r="AK1212" t="str">
            <v>Н5</v>
          </cell>
          <cell r="AL1212" t="str">
            <v>4396/035</v>
          </cell>
          <cell r="AO1212">
            <v>8</v>
          </cell>
        </row>
        <row r="1213">
          <cell r="A1213" t="str">
            <v>4387/076</v>
          </cell>
          <cell r="B1213">
            <v>1291</v>
          </cell>
          <cell r="C1213" t="str">
            <v>Опер.касса №4387/076</v>
          </cell>
          <cell r="D1213" t="str">
            <v>П6:Операционная касса вне кассового узла</v>
          </cell>
          <cell r="E1213" t="str">
            <v>613724</v>
          </cell>
          <cell r="F1213" t="str">
            <v>Кировская область</v>
          </cell>
          <cell r="G1213" t="str">
            <v>с.Боровица, ул.Халтурина, 2</v>
          </cell>
          <cell r="H1213" t="str">
            <v>(83348)65749</v>
          </cell>
          <cell r="I1213" t="str">
            <v>Шилова Валентина Николаевна</v>
          </cell>
          <cell r="K1213">
            <v>0.25</v>
          </cell>
          <cell r="L1213" t="str">
            <v>Н7:сельский населенный пункт</v>
          </cell>
          <cell r="M1213" t="str">
            <v>56</v>
          </cell>
          <cell r="N1213" t="str">
            <v>09:30 14:00|08:00 12:30</v>
          </cell>
          <cell r="O1213" t="str">
            <v/>
          </cell>
          <cell r="P1213" t="str">
            <v>Опер.касса №4396/036</v>
          </cell>
          <cell r="Q1213" t="str">
            <v>Н7</v>
          </cell>
          <cell r="R1213" t="str">
            <v>4396/036</v>
          </cell>
          <cell r="T1213" t="str">
            <v/>
          </cell>
          <cell r="U1213" t="str">
            <v>Опер.касса №4396/036</v>
          </cell>
          <cell r="V1213" t="str">
            <v>Н7</v>
          </cell>
          <cell r="W1213" t="str">
            <v>4396/036</v>
          </cell>
          <cell r="Y1213" t="str">
            <v/>
          </cell>
          <cell r="Z1213" t="str">
            <v>Опер.касса №4396/036</v>
          </cell>
          <cell r="AA1213" t="str">
            <v>Н7</v>
          </cell>
          <cell r="AB1213" t="str">
            <v>4396/036</v>
          </cell>
          <cell r="AD1213" t="str">
            <v/>
          </cell>
          <cell r="AE1213" t="str">
            <v>Опер.касса №4396/036</v>
          </cell>
          <cell r="AF1213" t="str">
            <v>Н7</v>
          </cell>
          <cell r="AG1213" t="str">
            <v>4396/036</v>
          </cell>
          <cell r="AI1213" t="str">
            <v>Опер.касса №4396/036</v>
          </cell>
          <cell r="AJ1213" t="str">
            <v>Опер.касса №4396/036</v>
          </cell>
          <cell r="AK1213" t="str">
            <v>Н7</v>
          </cell>
          <cell r="AL1213" t="str">
            <v>4396/036</v>
          </cell>
          <cell r="AO1213">
            <v>1</v>
          </cell>
        </row>
        <row r="1214">
          <cell r="A1214" t="str">
            <v>4387/077</v>
          </cell>
          <cell r="B1214">
            <v>1292</v>
          </cell>
          <cell r="C1214" t="str">
            <v>Опер.касса №4387/077</v>
          </cell>
          <cell r="D1214" t="str">
            <v>П6:Операционная касса вне кассового узла</v>
          </cell>
          <cell r="E1214" t="str">
            <v>613750</v>
          </cell>
          <cell r="F1214" t="str">
            <v>Кировская область</v>
          </cell>
          <cell r="G1214" t="str">
            <v>п.Безбожник, ул.Школьная, 1</v>
          </cell>
          <cell r="H1214" t="str">
            <v>(83348)67147</v>
          </cell>
          <cell r="I1214" t="str">
            <v>Буторина Татьяна Николаевна</v>
          </cell>
          <cell r="K1214">
            <v>1</v>
          </cell>
          <cell r="L1214" t="str">
            <v>Н7:сельский населенный пункт</v>
          </cell>
          <cell r="M1214" t="str">
            <v>23456</v>
          </cell>
          <cell r="N1214" t="str">
            <v>08:30 16:30(13:00 14:00)|08:30 16:30(13:00 14:00)|08:30 16:30(13:00 14:00)|08:30 16:30(13:00 14:00)|08:30 16:00(12:30 13:00)</v>
          </cell>
          <cell r="O1214" t="str">
            <v/>
          </cell>
          <cell r="P1214" t="str">
            <v>Опер.касса №4396/037</v>
          </cell>
          <cell r="Q1214" t="str">
            <v>Н7</v>
          </cell>
          <cell r="R1214" t="str">
            <v>4396/037</v>
          </cell>
          <cell r="T1214" t="str">
            <v/>
          </cell>
          <cell r="U1214" t="str">
            <v>Опер.касса №4396/037</v>
          </cell>
          <cell r="V1214" t="str">
            <v>Н7</v>
          </cell>
          <cell r="W1214" t="str">
            <v>4396/037</v>
          </cell>
          <cell r="Y1214" t="str">
            <v/>
          </cell>
          <cell r="Z1214" t="str">
            <v>Опер.касса №4396/037</v>
          </cell>
          <cell r="AA1214" t="str">
            <v>Н7</v>
          </cell>
          <cell r="AB1214" t="str">
            <v>4396/037</v>
          </cell>
          <cell r="AD1214" t="str">
            <v/>
          </cell>
          <cell r="AE1214" t="str">
            <v>Опер.касса №4396/037</v>
          </cell>
          <cell r="AF1214" t="str">
            <v>Н7</v>
          </cell>
          <cell r="AG1214" t="str">
            <v>4396/037</v>
          </cell>
          <cell r="AI1214" t="str">
            <v>Опер.касса №4396/037</v>
          </cell>
          <cell r="AJ1214" t="str">
            <v>Опер.касса №4396/037</v>
          </cell>
          <cell r="AK1214" t="str">
            <v>Н7</v>
          </cell>
          <cell r="AL1214" t="str">
            <v>4396/037</v>
          </cell>
          <cell r="AO1214">
            <v>1</v>
          </cell>
        </row>
        <row r="1215">
          <cell r="A1215" t="str">
            <v>4397</v>
          </cell>
          <cell r="B1215">
            <v>1296</v>
          </cell>
          <cell r="C1215" t="str">
            <v>Омутнинское отделение №4397</v>
          </cell>
          <cell r="D1215" t="str">
            <v>П2:Отделение Сбербанка России</v>
          </cell>
          <cell r="E1215" t="str">
            <v>612740</v>
          </cell>
          <cell r="F1215" t="str">
            <v>Кировская область</v>
          </cell>
          <cell r="G1215" t="str">
            <v>г.Омутнинск, ул.Володарского, 51</v>
          </cell>
          <cell r="H1215" t="str">
            <v>(83352)23481</v>
          </cell>
          <cell r="I1215" t="str">
            <v>Софронова Светлана Ивановна</v>
          </cell>
          <cell r="J1215" t="str">
            <v>Савиных Ирина Евгеньевна</v>
          </cell>
          <cell r="K1215">
            <v>104.5</v>
          </cell>
          <cell r="L1215" t="str">
            <v>Н5:город (не являющийся центром субъекта РФ) с населением до 50 тыс. чел.</v>
          </cell>
          <cell r="M1215" t="str">
            <v>123456</v>
          </cell>
          <cell r="N1215" t="str">
            <v>08:00 18:30|08:00 18:30|08:00 18:30|08:00 18:30|08:00 18:30|08:00 15:00(12:00 13:00)</v>
          </cell>
          <cell r="O1215" t="str">
            <v/>
          </cell>
          <cell r="P1215">
            <v>11</v>
          </cell>
          <cell r="Q1215" t="str">
            <v>Н5</v>
          </cell>
          <cell r="R1215" t="e">
            <v>#VALUE!</v>
          </cell>
          <cell r="T1215" t="str">
            <v/>
          </cell>
          <cell r="U1215">
            <v>11</v>
          </cell>
          <cell r="V1215" t="str">
            <v>Н5</v>
          </cell>
          <cell r="W1215" t="e">
            <v>#VALUE!</v>
          </cell>
          <cell r="Y1215" t="str">
            <v/>
          </cell>
          <cell r="Z1215">
            <v>11</v>
          </cell>
          <cell r="AA1215" t="str">
            <v>Н5</v>
          </cell>
          <cell r="AB1215" t="e">
            <v>#VALUE!</v>
          </cell>
          <cell r="AD1215" t="str">
            <v/>
          </cell>
          <cell r="AE1215">
            <v>11</v>
          </cell>
          <cell r="AF1215" t="str">
            <v>Н5</v>
          </cell>
          <cell r="AG1215" t="e">
            <v>#VALUE!</v>
          </cell>
          <cell r="AI1215" t="str">
            <v/>
          </cell>
          <cell r="AJ1215">
            <v>11</v>
          </cell>
          <cell r="AK1215" t="str">
            <v>Н5</v>
          </cell>
          <cell r="AL1215" t="e">
            <v>#VALUE!</v>
          </cell>
          <cell r="AO1215">
            <v>11</v>
          </cell>
        </row>
        <row r="1216">
          <cell r="A1216" t="str">
            <v>4397/01</v>
          </cell>
          <cell r="B1216">
            <v>1310</v>
          </cell>
          <cell r="C1216" t="str">
            <v>Доп.офис №4397/01</v>
          </cell>
          <cell r="D1216" t="str">
            <v>П3:Дополнительный офис - универсальный филиал</v>
          </cell>
          <cell r="E1216" t="str">
            <v>612830</v>
          </cell>
          <cell r="F1216" t="str">
            <v>Кировская область</v>
          </cell>
          <cell r="G1216" t="str">
            <v>пгт.Рудничный, ул.Орджоникидзе, 26</v>
          </cell>
          <cell r="H1216" t="str">
            <v>(83339)36988</v>
          </cell>
          <cell r="I1216" t="str">
            <v>Ашканова Наталья Геннадьевна</v>
          </cell>
          <cell r="K1216">
            <v>3</v>
          </cell>
          <cell r="L1216" t="str">
            <v>Н6:городской населенный пункт (поселек городского типа, рабочий поселок)</v>
          </cell>
          <cell r="M1216" t="str">
            <v>12345</v>
          </cell>
          <cell r="N1216" t="str">
            <v>09:00 17:00(13:00 14:00)|09:00 17:00(13:00 14:00)|09:00 17:00(13:00 14:00)|09:00 17:00(13:00 14:00)|09:00 17:00(13:00 14:00)</v>
          </cell>
          <cell r="O1216" t="str">
            <v/>
          </cell>
          <cell r="P1216" t="str">
            <v>Доп.офис №4399/01</v>
          </cell>
          <cell r="Q1216" t="str">
            <v>Н6</v>
          </cell>
          <cell r="R1216" t="str">
            <v>4399/01</v>
          </cell>
          <cell r="T1216" t="str">
            <v/>
          </cell>
          <cell r="U1216" t="str">
            <v>Доп.офис №4399/01</v>
          </cell>
          <cell r="V1216" t="str">
            <v>Н6</v>
          </cell>
          <cell r="W1216" t="str">
            <v>4399/01</v>
          </cell>
          <cell r="Y1216" t="str">
            <v>Доп.офис №4399/01</v>
          </cell>
          <cell r="Z1216" t="str">
            <v>Доп.офис №4399/01</v>
          </cell>
          <cell r="AA1216" t="str">
            <v>Н6</v>
          </cell>
          <cell r="AB1216" t="str">
            <v>4399/01</v>
          </cell>
          <cell r="AD1216" t="str">
            <v/>
          </cell>
          <cell r="AE1216">
            <v>3</v>
          </cell>
          <cell r="AF1216" t="str">
            <v>Н6</v>
          </cell>
          <cell r="AG1216" t="e">
            <v>#VALUE!</v>
          </cell>
          <cell r="AI1216" t="str">
            <v/>
          </cell>
          <cell r="AJ1216">
            <v>3</v>
          </cell>
          <cell r="AK1216" t="str">
            <v>Н6</v>
          </cell>
          <cell r="AL1216" t="e">
            <v>#VALUE!</v>
          </cell>
          <cell r="AO1216">
            <v>3</v>
          </cell>
        </row>
        <row r="1217">
          <cell r="A1217" t="str">
            <v>4397/011</v>
          </cell>
          <cell r="B1217">
            <v>1297</v>
          </cell>
          <cell r="C1217" t="str">
            <v>Опер.касса №4397/011</v>
          </cell>
          <cell r="D1217" t="str">
            <v>П6:Операционная касса вне кассового узла</v>
          </cell>
          <cell r="E1217" t="str">
            <v>612715</v>
          </cell>
          <cell r="F1217" t="str">
            <v>Кировская область</v>
          </cell>
          <cell r="G1217" t="str">
            <v>п.Лесные Поляны, ул.Комсомольская, 10</v>
          </cell>
          <cell r="H1217" t="str">
            <v>(83352)66346</v>
          </cell>
          <cell r="I1217" t="str">
            <v>Ширяева Елена Ивановна</v>
          </cell>
          <cell r="K1217">
            <v>0.75</v>
          </cell>
          <cell r="L1217" t="str">
            <v>Н7:сельский населенный пункт</v>
          </cell>
          <cell r="M1217" t="str">
            <v>2345</v>
          </cell>
          <cell r="N1217" t="str">
            <v>09:30 17:00(13:00 14:00)|09:30 17:00(13:00 14:00)|09:30 17:00(13:00 14:00)|09:30 17:00(13:00 14:00)</v>
          </cell>
          <cell r="O1217" t="str">
            <v/>
          </cell>
          <cell r="P1217">
            <v>1</v>
          </cell>
          <cell r="Q1217" t="str">
            <v>Н7</v>
          </cell>
          <cell r="R1217" t="e">
            <v>#VALUE!</v>
          </cell>
          <cell r="T1217" t="str">
            <v/>
          </cell>
          <cell r="U1217">
            <v>1</v>
          </cell>
          <cell r="V1217" t="str">
            <v>Н7</v>
          </cell>
          <cell r="W1217" t="e">
            <v>#VALUE!</v>
          </cell>
          <cell r="Y1217" t="str">
            <v/>
          </cell>
          <cell r="Z1217">
            <v>1</v>
          </cell>
          <cell r="AA1217" t="str">
            <v>Н7</v>
          </cell>
          <cell r="AB1217" t="e">
            <v>#VALUE!</v>
          </cell>
          <cell r="AD1217" t="str">
            <v/>
          </cell>
          <cell r="AE1217">
            <v>1</v>
          </cell>
          <cell r="AF1217" t="str">
            <v>Н7</v>
          </cell>
          <cell r="AG1217" t="e">
            <v>#VALUE!</v>
          </cell>
          <cell r="AI1217" t="str">
            <v/>
          </cell>
          <cell r="AJ1217">
            <v>1</v>
          </cell>
          <cell r="AK1217" t="str">
            <v>Н7</v>
          </cell>
          <cell r="AL1217" t="e">
            <v>#VALUE!</v>
          </cell>
          <cell r="AO1217">
            <v>1</v>
          </cell>
        </row>
        <row r="1218">
          <cell r="A1218" t="str">
            <v>4397/014</v>
          </cell>
          <cell r="B1218">
            <v>1311</v>
          </cell>
          <cell r="C1218" t="str">
            <v>Опер.касса №4397/014</v>
          </cell>
          <cell r="D1218" t="str">
            <v>П6:Операционная касса вне кассового узла</v>
          </cell>
          <cell r="E1218" t="str">
            <v>612805</v>
          </cell>
          <cell r="F1218" t="str">
            <v>Кировская область</v>
          </cell>
          <cell r="G1218" t="str">
            <v>п.Созимский, ул.Набережная, 9</v>
          </cell>
          <cell r="H1218" t="str">
            <v>(83339)35025</v>
          </cell>
          <cell r="I1218" t="str">
            <v>Воробьева Анна Васильевна</v>
          </cell>
          <cell r="K1218">
            <v>0.6</v>
          </cell>
          <cell r="L1218" t="str">
            <v>Н7:сельский населенный пункт</v>
          </cell>
          <cell r="M1218" t="str">
            <v>2345</v>
          </cell>
          <cell r="N1218" t="str">
            <v>09:00 15:00(11:30 12:30)|09:00 15:00(11:30 12:30)|09:00 15:00(11:30 12:30)|09:00 15:00(11:30 12:30)</v>
          </cell>
          <cell r="O1218" t="str">
            <v/>
          </cell>
          <cell r="P1218" t="str">
            <v>Опер.касса №4399/014</v>
          </cell>
          <cell r="Q1218" t="str">
            <v>Н7</v>
          </cell>
          <cell r="R1218" t="str">
            <v>4399/014</v>
          </cell>
          <cell r="T1218" t="str">
            <v/>
          </cell>
          <cell r="U1218" t="str">
            <v>Опер.касса №4399/014</v>
          </cell>
          <cell r="V1218" t="str">
            <v>Н7</v>
          </cell>
          <cell r="W1218" t="str">
            <v>4399/014</v>
          </cell>
          <cell r="Y1218" t="str">
            <v>Опер.касса №4399/014</v>
          </cell>
          <cell r="Z1218" t="str">
            <v>Опер.касса №4399/014</v>
          </cell>
          <cell r="AA1218" t="str">
            <v>Н7</v>
          </cell>
          <cell r="AB1218" t="str">
            <v>4399/014</v>
          </cell>
          <cell r="AD1218" t="str">
            <v/>
          </cell>
          <cell r="AE1218">
            <v>2</v>
          </cell>
          <cell r="AF1218" t="str">
            <v>Н7</v>
          </cell>
          <cell r="AG1218" t="e">
            <v>#VALUE!</v>
          </cell>
          <cell r="AI1218" t="str">
            <v/>
          </cell>
          <cell r="AJ1218">
            <v>2</v>
          </cell>
          <cell r="AK1218" t="str">
            <v>Н7</v>
          </cell>
          <cell r="AL1218" t="e">
            <v>#VALUE!</v>
          </cell>
          <cell r="AO1218">
            <v>2</v>
          </cell>
        </row>
        <row r="1219">
          <cell r="A1219" t="str">
            <v>4397/015</v>
          </cell>
          <cell r="B1219">
            <v>1312</v>
          </cell>
          <cell r="C1219" t="str">
            <v>Доп.офис №4397/015</v>
          </cell>
          <cell r="D1219" t="str">
            <v>П5:Дополнительный офис - специализированный филиал, обслуживающий физических лиц</v>
          </cell>
          <cell r="E1219" t="str">
            <v>612815</v>
          </cell>
          <cell r="F1219" t="str">
            <v>Кировская область</v>
          </cell>
          <cell r="G1219" t="str">
            <v>пгт.Лесной, ул.Мопра, 42</v>
          </cell>
          <cell r="H1219" t="str">
            <v>(83339)32181</v>
          </cell>
          <cell r="I1219" t="str">
            <v>Коротун Любовь Викторовна</v>
          </cell>
          <cell r="K1219">
            <v>3</v>
          </cell>
          <cell r="L1219" t="str">
            <v>Н6:городской населенный пункт (поселек городского типа, рабочий поселок)</v>
          </cell>
          <cell r="M1219" t="str">
            <v>12345</v>
          </cell>
          <cell r="N1219" t="str">
            <v>09:00 17:30(13:30 14:30)|09:00 17:30(13:30 14:30)|09:00 17:30(13:30 14:30)|09:00 17:30(13:30 14:30)|09:00 17:30(13:30 14:30)</v>
          </cell>
          <cell r="O1219" t="str">
            <v/>
          </cell>
          <cell r="P1219" t="str">
            <v>Доп.офис №4399/015</v>
          </cell>
          <cell r="Q1219" t="str">
            <v>Н6</v>
          </cell>
          <cell r="R1219" t="str">
            <v>4399/015</v>
          </cell>
          <cell r="T1219" t="str">
            <v/>
          </cell>
          <cell r="U1219" t="str">
            <v>Доп.офис №4399/015</v>
          </cell>
          <cell r="V1219" t="str">
            <v>Н6</v>
          </cell>
          <cell r="W1219" t="str">
            <v>4399/015</v>
          </cell>
          <cell r="Y1219" t="str">
            <v>Доп.офис №4399/015</v>
          </cell>
          <cell r="Z1219" t="str">
            <v>Доп.офис №4399/015</v>
          </cell>
          <cell r="AA1219" t="str">
            <v>Н6</v>
          </cell>
          <cell r="AB1219" t="str">
            <v>4399/015</v>
          </cell>
          <cell r="AD1219" t="str">
            <v/>
          </cell>
          <cell r="AE1219">
            <v>3</v>
          </cell>
          <cell r="AF1219" t="str">
            <v>Н6</v>
          </cell>
          <cell r="AG1219" t="e">
            <v>#VALUE!</v>
          </cell>
          <cell r="AI1219" t="str">
            <v/>
          </cell>
          <cell r="AJ1219">
            <v>3</v>
          </cell>
          <cell r="AK1219" t="str">
            <v>Н6</v>
          </cell>
          <cell r="AL1219" t="e">
            <v>#VALUE!</v>
          </cell>
          <cell r="AO1219">
            <v>3</v>
          </cell>
        </row>
        <row r="1220">
          <cell r="A1220" t="str">
            <v>4397/02</v>
          </cell>
          <cell r="B1220">
            <v>1298</v>
          </cell>
          <cell r="C1220" t="str">
            <v>Опер.касса №4397/02</v>
          </cell>
          <cell r="D1220" t="str">
            <v>П6:Операционная касса вне кассового узла</v>
          </cell>
          <cell r="E1220" t="str">
            <v>612701</v>
          </cell>
          <cell r="F1220" t="str">
            <v>Кировская область</v>
          </cell>
          <cell r="G1220" t="str">
            <v>с.Залазна, ул.Октябрьская, 15</v>
          </cell>
          <cell r="H1220" t="str">
            <v>(83352)31154</v>
          </cell>
          <cell r="I1220" t="str">
            <v>Галеева Оксана Николаевна</v>
          </cell>
          <cell r="K1220">
            <v>0.5</v>
          </cell>
          <cell r="L1220" t="str">
            <v>Н7:сельский населенный пункт</v>
          </cell>
          <cell r="M1220" t="str">
            <v>246</v>
          </cell>
          <cell r="N1220" t="str">
            <v>08:00 16:30(12:00 13:00)|08:00 16:30(12:00 13:00)|09:00 12:30</v>
          </cell>
          <cell r="O1220" t="str">
            <v/>
          </cell>
          <cell r="P1220">
            <v>2</v>
          </cell>
          <cell r="Q1220" t="str">
            <v>Н7</v>
          </cell>
          <cell r="R1220" t="e">
            <v>#VALUE!</v>
          </cell>
          <cell r="T1220" t="str">
            <v/>
          </cell>
          <cell r="U1220">
            <v>2</v>
          </cell>
          <cell r="V1220" t="str">
            <v>Н7</v>
          </cell>
          <cell r="W1220" t="e">
            <v>#VALUE!</v>
          </cell>
          <cell r="Y1220" t="str">
            <v/>
          </cell>
          <cell r="Z1220">
            <v>2</v>
          </cell>
          <cell r="AA1220" t="str">
            <v>Н7</v>
          </cell>
          <cell r="AB1220" t="e">
            <v>#VALUE!</v>
          </cell>
          <cell r="AD1220" t="str">
            <v/>
          </cell>
          <cell r="AE1220">
            <v>2</v>
          </cell>
          <cell r="AF1220" t="str">
            <v>Н7</v>
          </cell>
          <cell r="AG1220" t="e">
            <v>#VALUE!</v>
          </cell>
          <cell r="AI1220" t="str">
            <v/>
          </cell>
          <cell r="AJ1220">
            <v>2</v>
          </cell>
          <cell r="AK1220" t="str">
            <v>Н7</v>
          </cell>
          <cell r="AL1220" t="e">
            <v>#VALUE!</v>
          </cell>
          <cell r="AO1220">
            <v>2</v>
          </cell>
        </row>
        <row r="1221">
          <cell r="A1221" t="str">
            <v>4397/020</v>
          </cell>
          <cell r="B1221">
            <v>1299</v>
          </cell>
          <cell r="C1221" t="str">
            <v>Опер.касса №4397/020</v>
          </cell>
          <cell r="D1221" t="str">
            <v>П6:Операционная касса вне кассового узла</v>
          </cell>
          <cell r="E1221" t="str">
            <v>612741</v>
          </cell>
          <cell r="F1221" t="str">
            <v>Кировская область</v>
          </cell>
          <cell r="G1221" t="str">
            <v>г.Омутнинск, ул.Ленина, 2а</v>
          </cell>
          <cell r="H1221" t="str">
            <v>(83352)24598</v>
          </cell>
          <cell r="I1221" t="str">
            <v>Кречун Валентина Михайловна</v>
          </cell>
          <cell r="K1221">
            <v>2</v>
          </cell>
          <cell r="L1221" t="str">
            <v>Н5:город (не являющийся центром субъекта РФ) с населением до 50 тыс. чел.</v>
          </cell>
          <cell r="M1221" t="str">
            <v>23456</v>
          </cell>
          <cell r="N1221" t="str">
            <v>09:30 18:00(13:00 14:00)|09:30 18:00(13:00 14:00)|09:30 18:00(13:00 14:00)|09:30 18:00(13:00 14:00)|09:30 15:30(13:00 14:00)</v>
          </cell>
          <cell r="O1221" t="str">
            <v/>
          </cell>
          <cell r="P1221">
            <v>2</v>
          </cell>
          <cell r="Q1221" t="str">
            <v>Н5</v>
          </cell>
          <cell r="R1221" t="e">
            <v>#VALUE!</v>
          </cell>
          <cell r="T1221" t="str">
            <v/>
          </cell>
          <cell r="U1221">
            <v>2</v>
          </cell>
          <cell r="V1221" t="str">
            <v>Н5</v>
          </cell>
          <cell r="W1221" t="e">
            <v>#VALUE!</v>
          </cell>
          <cell r="Y1221" t="str">
            <v/>
          </cell>
          <cell r="Z1221">
            <v>2</v>
          </cell>
          <cell r="AA1221" t="str">
            <v>Н5</v>
          </cell>
          <cell r="AB1221" t="e">
            <v>#VALUE!</v>
          </cell>
          <cell r="AD1221" t="str">
            <v/>
          </cell>
          <cell r="AE1221">
            <v>2</v>
          </cell>
          <cell r="AF1221" t="str">
            <v>Н5</v>
          </cell>
          <cell r="AG1221" t="e">
            <v>#VALUE!</v>
          </cell>
          <cell r="AI1221" t="str">
            <v/>
          </cell>
          <cell r="AJ1221">
            <v>2</v>
          </cell>
          <cell r="AK1221" t="str">
            <v>Н5</v>
          </cell>
          <cell r="AL1221" t="e">
            <v>#VALUE!</v>
          </cell>
          <cell r="AO1221">
            <v>2</v>
          </cell>
        </row>
        <row r="1222">
          <cell r="A1222" t="str">
            <v>4397/036</v>
          </cell>
          <cell r="B1222">
            <v>1300</v>
          </cell>
          <cell r="C1222" t="str">
            <v>Доп.офис №4397/036</v>
          </cell>
          <cell r="D1222" t="str">
            <v>П5:Дополнительный офис - специализированный филиал, обслуживающий физических лиц</v>
          </cell>
          <cell r="E1222" t="str">
            <v>612711</v>
          </cell>
          <cell r="F1222" t="str">
            <v>Кировская область</v>
          </cell>
          <cell r="G1222" t="str">
            <v>пгт.Восточный, ул. 30 лет Победы, 7</v>
          </cell>
          <cell r="H1222" t="str">
            <v>(83352)33350</v>
          </cell>
          <cell r="I1222" t="str">
            <v>Никитина Голзада Камиловна</v>
          </cell>
          <cell r="K1222">
            <v>4</v>
          </cell>
          <cell r="L1222" t="str">
            <v>Н6:городской населенный пункт (поселек городского типа, рабочий поселок)</v>
          </cell>
          <cell r="M1222" t="str">
            <v>23456</v>
          </cell>
          <cell r="N1222" t="str">
            <v>10:00 18:00(13:00 14:00)|10:00 18:00(13:00 14:00)|10:00 18:00(13:00 14:00)|10:00 18:00(13:00 14:00)|10:00 18:00(13:00 14:00)</v>
          </cell>
          <cell r="O1222" t="str">
            <v/>
          </cell>
          <cell r="P1222">
            <v>3</v>
          </cell>
          <cell r="Q1222" t="str">
            <v>Н6</v>
          </cell>
          <cell r="R1222" t="e">
            <v>#VALUE!</v>
          </cell>
          <cell r="T1222" t="str">
            <v/>
          </cell>
          <cell r="U1222">
            <v>3</v>
          </cell>
          <cell r="V1222" t="str">
            <v>Н6</v>
          </cell>
          <cell r="W1222" t="e">
            <v>#VALUE!</v>
          </cell>
          <cell r="Y1222" t="str">
            <v/>
          </cell>
          <cell r="Z1222">
            <v>3</v>
          </cell>
          <cell r="AA1222" t="str">
            <v>Н6</v>
          </cell>
          <cell r="AB1222" t="e">
            <v>#VALUE!</v>
          </cell>
          <cell r="AD1222" t="str">
            <v/>
          </cell>
          <cell r="AE1222">
            <v>3</v>
          </cell>
          <cell r="AF1222" t="str">
            <v>Н6</v>
          </cell>
          <cell r="AG1222" t="e">
            <v>#VALUE!</v>
          </cell>
          <cell r="AI1222" t="str">
            <v/>
          </cell>
          <cell r="AJ1222">
            <v>3</v>
          </cell>
          <cell r="AK1222" t="str">
            <v>Н6</v>
          </cell>
          <cell r="AL1222" t="e">
            <v>#VALUE!</v>
          </cell>
          <cell r="AO1222">
            <v>3</v>
          </cell>
        </row>
        <row r="1223">
          <cell r="A1223" t="str">
            <v>4397/037</v>
          </cell>
          <cell r="B1223">
            <v>1313</v>
          </cell>
          <cell r="C1223" t="str">
            <v>Опер.касса №4397/037</v>
          </cell>
          <cell r="D1223" t="str">
            <v>П6:Операционная касса вне кассового узла</v>
          </cell>
          <cell r="E1223" t="str">
            <v>612814</v>
          </cell>
          <cell r="F1223" t="str">
            <v>Кировская область</v>
          </cell>
          <cell r="G1223" t="str">
            <v>пгт.Светлополянск, ул.Школьная, 4</v>
          </cell>
          <cell r="H1223" t="str">
            <v>(83339)38534</v>
          </cell>
          <cell r="I1223" t="str">
            <v>Афонина Светлана Николаевна</v>
          </cell>
          <cell r="K1223">
            <v>2</v>
          </cell>
          <cell r="L1223" t="str">
            <v>Н6:городской населенный пункт (поселек городского типа, рабочий поселок)</v>
          </cell>
          <cell r="M1223" t="str">
            <v>12345</v>
          </cell>
          <cell r="N1223" t="str">
            <v>09:00 17:00(13:00 14:00)|09:00 17:00(13:00 14:00)|09:00 17:00(13:00 14:00)|09:00 17:00(13:00 14:00)|09:00 17:00(13:00 14:00)</v>
          </cell>
          <cell r="O1223" t="str">
            <v/>
          </cell>
          <cell r="P1223" t="str">
            <v>Опер.касса №4399/036</v>
          </cell>
          <cell r="Q1223" t="str">
            <v>Н6</v>
          </cell>
          <cell r="R1223" t="str">
            <v>4399/036</v>
          </cell>
          <cell r="T1223" t="str">
            <v/>
          </cell>
          <cell r="U1223" t="str">
            <v>Опер.касса №4399/036</v>
          </cell>
          <cell r="V1223" t="str">
            <v>Н6</v>
          </cell>
          <cell r="W1223" t="str">
            <v>4399/036</v>
          </cell>
          <cell r="Y1223" t="str">
            <v>Опер.касса №4399/036</v>
          </cell>
          <cell r="Z1223" t="str">
            <v>Опер.касса №4399/036</v>
          </cell>
          <cell r="AA1223" t="str">
            <v>Н6</v>
          </cell>
          <cell r="AB1223" t="str">
            <v>4399/036</v>
          </cell>
          <cell r="AD1223" t="str">
            <v/>
          </cell>
          <cell r="AE1223">
            <v>2</v>
          </cell>
          <cell r="AF1223" t="str">
            <v>Н6</v>
          </cell>
          <cell r="AG1223" t="e">
            <v>#VALUE!</v>
          </cell>
          <cell r="AI1223" t="str">
            <v/>
          </cell>
          <cell r="AJ1223">
            <v>2</v>
          </cell>
          <cell r="AK1223" t="str">
            <v>Н6</v>
          </cell>
          <cell r="AL1223" t="e">
            <v>#VALUE!</v>
          </cell>
          <cell r="AO1223">
            <v>2</v>
          </cell>
        </row>
        <row r="1224">
          <cell r="A1224" t="str">
            <v>4397/039</v>
          </cell>
          <cell r="B1224">
            <v>1309</v>
          </cell>
          <cell r="C1224" t="str">
            <v>Доп.офис №4397/039</v>
          </cell>
          <cell r="D1224" t="str">
            <v>П3:Дополнительный офис - универсальный филиал</v>
          </cell>
          <cell r="E1224" t="str">
            <v>612820</v>
          </cell>
          <cell r="F1224" t="str">
            <v>Кировская область</v>
          </cell>
          <cell r="G1224" t="str">
            <v>г.Кирс, ул.Слободская, 16</v>
          </cell>
          <cell r="H1224" t="str">
            <v>(83339)23126</v>
          </cell>
          <cell r="I1224" t="str">
            <v>Ершова Валерия Викторовна</v>
          </cell>
          <cell r="K1224">
            <v>18.75</v>
          </cell>
          <cell r="L1224" t="str">
            <v>Н5:город (не являющийся центром субъекта РФ) с населением до 50 тыс. чел.</v>
          </cell>
          <cell r="M1224" t="str">
            <v>123456</v>
          </cell>
          <cell r="N1224" t="str">
            <v>08:30 18:00|08:30 18:00|08:30 18:00|08:30 18:00|08:30 18:00|08:30 15:30</v>
          </cell>
          <cell r="O1224" t="str">
            <v/>
          </cell>
          <cell r="P1224" t="str">
            <v>Верхнекамское отделение №4399</v>
          </cell>
          <cell r="Q1224" t="str">
            <v>Н5</v>
          </cell>
          <cell r="R1224" t="str">
            <v>4399</v>
          </cell>
          <cell r="T1224" t="str">
            <v/>
          </cell>
          <cell r="U1224" t="str">
            <v>Верхнекамское отделение №4399</v>
          </cell>
          <cell r="V1224" t="str">
            <v>Н5</v>
          </cell>
          <cell r="W1224" t="str">
            <v>4399</v>
          </cell>
          <cell r="Y1224" t="str">
            <v>Верхнекамское отделение №4399</v>
          </cell>
          <cell r="Z1224" t="str">
            <v>Верхнекамское отделение №4399</v>
          </cell>
          <cell r="AA1224" t="str">
            <v>Н5</v>
          </cell>
          <cell r="AB1224" t="str">
            <v>4399</v>
          </cell>
          <cell r="AD1224" t="str">
            <v/>
          </cell>
          <cell r="AE1224">
            <v>8</v>
          </cell>
          <cell r="AF1224" t="str">
            <v>Н5</v>
          </cell>
          <cell r="AG1224" t="e">
            <v>#VALUE!</v>
          </cell>
          <cell r="AI1224" t="str">
            <v/>
          </cell>
          <cell r="AJ1224">
            <v>8</v>
          </cell>
          <cell r="AK1224" t="str">
            <v>Н5</v>
          </cell>
          <cell r="AL1224" t="e">
            <v>#VALUE!</v>
          </cell>
          <cell r="AO1224">
            <v>8</v>
          </cell>
        </row>
        <row r="1225">
          <cell r="A1225" t="str">
            <v>4397/04</v>
          </cell>
          <cell r="B1225">
            <v>1301</v>
          </cell>
          <cell r="C1225" t="str">
            <v>Опер.касса №4397/04</v>
          </cell>
          <cell r="D1225" t="str">
            <v>П6:Операционная касса вне кассового узла</v>
          </cell>
          <cell r="E1225" t="str">
            <v>612730</v>
          </cell>
          <cell r="F1225" t="str">
            <v>Кировская область</v>
          </cell>
          <cell r="G1225" t="str">
            <v>пгт.Песковка, ул.Ленина, 68</v>
          </cell>
          <cell r="H1225" t="str">
            <v>(83352)36204</v>
          </cell>
          <cell r="I1225" t="str">
            <v>Широких Светлана Ивановна</v>
          </cell>
          <cell r="K1225">
            <v>3</v>
          </cell>
          <cell r="L1225" t="str">
            <v>Н6:городской населенный пункт (поселек городского типа, рабочий поселок)</v>
          </cell>
          <cell r="M1225" t="str">
            <v>12345</v>
          </cell>
          <cell r="N1225" t="str">
            <v>09:00 17:00(13:00 14:00)|09:00 17:00(13:00 14:00)|09:00 17:00(13:00 14:00)|09:00 17:00(13:00 14:00)|09:00 17:00(13:00 14:00)</v>
          </cell>
          <cell r="O1225" t="str">
            <v/>
          </cell>
          <cell r="P1225">
            <v>2</v>
          </cell>
          <cell r="Q1225" t="str">
            <v>Н6</v>
          </cell>
          <cell r="R1225" t="e">
            <v>#VALUE!</v>
          </cell>
          <cell r="T1225" t="str">
            <v/>
          </cell>
          <cell r="U1225">
            <v>2</v>
          </cell>
          <cell r="V1225" t="str">
            <v>Н6</v>
          </cell>
          <cell r="W1225" t="e">
            <v>#VALUE!</v>
          </cell>
          <cell r="Y1225" t="str">
            <v/>
          </cell>
          <cell r="Z1225">
            <v>2</v>
          </cell>
          <cell r="AA1225" t="str">
            <v>Н6</v>
          </cell>
          <cell r="AB1225" t="e">
            <v>#VALUE!</v>
          </cell>
          <cell r="AD1225" t="str">
            <v/>
          </cell>
          <cell r="AE1225">
            <v>2</v>
          </cell>
          <cell r="AF1225" t="str">
            <v>Н6</v>
          </cell>
          <cell r="AG1225" t="e">
            <v>#VALUE!</v>
          </cell>
          <cell r="AI1225" t="str">
            <v/>
          </cell>
          <cell r="AJ1225">
            <v>2</v>
          </cell>
          <cell r="AK1225" t="str">
            <v>Н6</v>
          </cell>
          <cell r="AL1225" t="e">
            <v>#VALUE!</v>
          </cell>
          <cell r="AO1225">
            <v>2</v>
          </cell>
        </row>
        <row r="1226">
          <cell r="A1226" t="str">
            <v>4397/040</v>
          </cell>
          <cell r="B1226">
            <v>1302</v>
          </cell>
          <cell r="C1226" t="str">
            <v>Опер.касса №4397/040</v>
          </cell>
          <cell r="D1226" t="str">
            <v>П6:Операционная касса вне кассового узла</v>
          </cell>
          <cell r="E1226" t="str">
            <v>612740</v>
          </cell>
          <cell r="F1226" t="str">
            <v>Кировская область</v>
          </cell>
          <cell r="G1226" t="str">
            <v>г.Омутнинск, ул.Ю.Пионеров, 15</v>
          </cell>
          <cell r="H1226" t="str">
            <v>(83352)23483</v>
          </cell>
          <cell r="I1226" t="str">
            <v>Чадаева Ольга Анатольевна</v>
          </cell>
          <cell r="K1226">
            <v>5</v>
          </cell>
          <cell r="L1226" t="str">
            <v>Н5:город (не являющийся центром субъекта РФ) с населением до 50 тыс. чел.</v>
          </cell>
          <cell r="M1226" t="str">
            <v>123456</v>
          </cell>
          <cell r="N1226" t="str">
            <v>08:00 18:00|08:00 18:00|08:00 18:00|08:00 18:00|08:00 18:00|08:00 17:00(13:00 14:00)</v>
          </cell>
          <cell r="O1226" t="str">
            <v/>
          </cell>
          <cell r="P1226">
            <v>3</v>
          </cell>
          <cell r="Q1226" t="str">
            <v>Н5</v>
          </cell>
          <cell r="R1226" t="e">
            <v>#VALUE!</v>
          </cell>
          <cell r="T1226" t="str">
            <v/>
          </cell>
          <cell r="U1226">
            <v>3</v>
          </cell>
          <cell r="V1226" t="str">
            <v>Н5</v>
          </cell>
          <cell r="W1226" t="e">
            <v>#VALUE!</v>
          </cell>
          <cell r="Y1226" t="str">
            <v/>
          </cell>
          <cell r="Z1226">
            <v>3</v>
          </cell>
          <cell r="AA1226" t="str">
            <v>Н5</v>
          </cell>
          <cell r="AB1226" t="e">
            <v>#VALUE!</v>
          </cell>
          <cell r="AD1226" t="str">
            <v/>
          </cell>
          <cell r="AE1226">
            <v>3</v>
          </cell>
          <cell r="AF1226" t="str">
            <v>Н5</v>
          </cell>
          <cell r="AG1226" t="e">
            <v>#VALUE!</v>
          </cell>
          <cell r="AI1226" t="str">
            <v/>
          </cell>
          <cell r="AJ1226">
            <v>3</v>
          </cell>
          <cell r="AK1226" t="str">
            <v>Н5</v>
          </cell>
          <cell r="AL1226" t="e">
            <v>#VALUE!</v>
          </cell>
          <cell r="AO1226">
            <v>3</v>
          </cell>
        </row>
        <row r="1227">
          <cell r="A1227" t="str">
            <v>4397/041</v>
          </cell>
          <cell r="B1227">
            <v>1303</v>
          </cell>
          <cell r="C1227" t="str">
            <v>Доп.офис №4397/041</v>
          </cell>
          <cell r="D1227" t="str">
            <v>П3:Дополнительный офис - универсальный филиал</v>
          </cell>
          <cell r="E1227" t="str">
            <v>613060</v>
          </cell>
          <cell r="F1227" t="str">
            <v>Кировская область</v>
          </cell>
          <cell r="G1227" t="str">
            <v>пгт.Афанасьево, ул.Красных Партизан, 28</v>
          </cell>
          <cell r="H1227" t="str">
            <v>(83331)22252</v>
          </cell>
          <cell r="I1227" t="str">
            <v>Назарова Ирина Михайловна</v>
          </cell>
          <cell r="K1227">
            <v>15.5</v>
          </cell>
          <cell r="L1227" t="str">
            <v>Н6:городской населенный пункт (поселек городского типа, рабочий поселок)</v>
          </cell>
          <cell r="M1227" t="str">
            <v>123456</v>
          </cell>
          <cell r="N1227" t="str">
            <v>08:00 18:00|08:00 18:00|08:00 18:00|08:00 18:00|08:00 18:00|08:00 17:00(13:00 14:00)</v>
          </cell>
          <cell r="O1227" t="str">
            <v/>
          </cell>
          <cell r="P1227">
            <v>7</v>
          </cell>
          <cell r="Q1227" t="str">
            <v>Н6</v>
          </cell>
          <cell r="R1227" t="e">
            <v>#VALUE!</v>
          </cell>
          <cell r="T1227" t="str">
            <v/>
          </cell>
          <cell r="U1227">
            <v>7</v>
          </cell>
          <cell r="V1227" t="str">
            <v>Н6</v>
          </cell>
          <cell r="W1227" t="e">
            <v>#VALUE!</v>
          </cell>
          <cell r="Y1227" t="str">
            <v/>
          </cell>
          <cell r="Z1227">
            <v>7</v>
          </cell>
          <cell r="AA1227" t="str">
            <v>Н6</v>
          </cell>
          <cell r="AB1227" t="e">
            <v>#VALUE!</v>
          </cell>
          <cell r="AD1227" t="str">
            <v/>
          </cell>
          <cell r="AE1227">
            <v>7</v>
          </cell>
          <cell r="AF1227" t="str">
            <v>Н6</v>
          </cell>
          <cell r="AG1227" t="e">
            <v>#VALUE!</v>
          </cell>
          <cell r="AI1227" t="str">
            <v/>
          </cell>
          <cell r="AJ1227">
            <v>7</v>
          </cell>
          <cell r="AK1227" t="str">
            <v>Н6</v>
          </cell>
          <cell r="AL1227" t="e">
            <v>#VALUE!</v>
          </cell>
          <cell r="AO1227">
            <v>7</v>
          </cell>
        </row>
        <row r="1228">
          <cell r="A1228" t="str">
            <v>4397/042</v>
          </cell>
          <cell r="B1228">
            <v>1304</v>
          </cell>
          <cell r="C1228" t="str">
            <v>Опер.касса №4397/042</v>
          </cell>
          <cell r="D1228" t="str">
            <v>П6:Операционная касса вне кассового узла</v>
          </cell>
          <cell r="E1228" t="str">
            <v>613094</v>
          </cell>
          <cell r="F1228" t="str">
            <v>Кировская область</v>
          </cell>
          <cell r="G1228" t="str">
            <v>с.Гордино, ул.Труда, 21</v>
          </cell>
          <cell r="H1228" t="str">
            <v>(83331)25091</v>
          </cell>
          <cell r="I1228" t="str">
            <v>Гордина Вера Петровна</v>
          </cell>
          <cell r="K1228">
            <v>0.5</v>
          </cell>
          <cell r="L1228" t="str">
            <v>Н7:сельский населенный пункт</v>
          </cell>
          <cell r="M1228" t="str">
            <v>135</v>
          </cell>
          <cell r="N1228" t="str">
            <v>08:00 15:00(12:00 13:00)|08:00 15:00(12:00 13:00)|08:00 15:00(12:00 13:00)</v>
          </cell>
          <cell r="O1228" t="str">
            <v/>
          </cell>
          <cell r="P1228">
            <v>1</v>
          </cell>
          <cell r="Q1228" t="str">
            <v>Н7</v>
          </cell>
          <cell r="R1228" t="e">
            <v>#VALUE!</v>
          </cell>
          <cell r="T1228" t="str">
            <v/>
          </cell>
          <cell r="U1228">
            <v>1</v>
          </cell>
          <cell r="V1228" t="str">
            <v>Н7</v>
          </cell>
          <cell r="W1228" t="e">
            <v>#VALUE!</v>
          </cell>
          <cell r="Y1228" t="str">
            <v/>
          </cell>
          <cell r="Z1228">
            <v>1</v>
          </cell>
          <cell r="AA1228" t="str">
            <v>Н7</v>
          </cell>
          <cell r="AB1228" t="e">
            <v>#VALUE!</v>
          </cell>
          <cell r="AD1228" t="str">
            <v/>
          </cell>
          <cell r="AE1228">
            <v>1</v>
          </cell>
          <cell r="AF1228" t="str">
            <v>Н7</v>
          </cell>
          <cell r="AG1228" t="e">
            <v>#VALUE!</v>
          </cell>
          <cell r="AI1228" t="str">
            <v/>
          </cell>
          <cell r="AJ1228">
            <v>1</v>
          </cell>
          <cell r="AK1228" t="str">
            <v>Н7</v>
          </cell>
          <cell r="AL1228" t="e">
            <v>#VALUE!</v>
          </cell>
          <cell r="AO1228">
            <v>1</v>
          </cell>
        </row>
        <row r="1229">
          <cell r="A1229" t="str">
            <v>4397/043</v>
          </cell>
          <cell r="B1229">
            <v>1305</v>
          </cell>
          <cell r="C1229" t="str">
            <v>Опер.касса №4397/043</v>
          </cell>
          <cell r="D1229" t="str">
            <v>П6:Операционная касса вне кассового узла</v>
          </cell>
          <cell r="E1229" t="str">
            <v>613090</v>
          </cell>
          <cell r="F1229" t="str">
            <v>Кировская область</v>
          </cell>
          <cell r="G1229" t="str">
            <v>с.Пашино, ул.Центральная, 15</v>
          </cell>
          <cell r="H1229" t="str">
            <v>(83331)28102</v>
          </cell>
          <cell r="I1229" t="str">
            <v>Бузмакова Галина Алексеевна</v>
          </cell>
          <cell r="K1229">
            <v>0.5</v>
          </cell>
          <cell r="L1229" t="str">
            <v>Н7:сельский населенный пункт</v>
          </cell>
          <cell r="M1229" t="str">
            <v>135</v>
          </cell>
          <cell r="N1229" t="str">
            <v>08:00 15:00(12:00 13:00)|08:00 15:00(12:00 13:00)|08:00 15:00(12:00 13:00)</v>
          </cell>
          <cell r="O1229" t="str">
            <v/>
          </cell>
          <cell r="P1229">
            <v>1</v>
          </cell>
          <cell r="Q1229" t="str">
            <v>Н7</v>
          </cell>
          <cell r="R1229" t="e">
            <v>#VALUE!</v>
          </cell>
          <cell r="T1229" t="str">
            <v/>
          </cell>
          <cell r="U1229">
            <v>1</v>
          </cell>
          <cell r="V1229" t="str">
            <v>Н7</v>
          </cell>
          <cell r="W1229" t="e">
            <v>#VALUE!</v>
          </cell>
          <cell r="Y1229" t="str">
            <v/>
          </cell>
          <cell r="Z1229">
            <v>1</v>
          </cell>
          <cell r="AA1229" t="str">
            <v>Н7</v>
          </cell>
          <cell r="AB1229" t="e">
            <v>#VALUE!</v>
          </cell>
          <cell r="AD1229" t="str">
            <v/>
          </cell>
          <cell r="AE1229">
            <v>1</v>
          </cell>
          <cell r="AF1229" t="str">
            <v>Н7</v>
          </cell>
          <cell r="AG1229" t="e">
            <v>#VALUE!</v>
          </cell>
          <cell r="AI1229" t="str">
            <v/>
          </cell>
          <cell r="AJ1229">
            <v>1</v>
          </cell>
          <cell r="AK1229" t="str">
            <v>Н7</v>
          </cell>
          <cell r="AL1229" t="e">
            <v>#VALUE!</v>
          </cell>
          <cell r="AO1229">
            <v>1</v>
          </cell>
        </row>
        <row r="1230">
          <cell r="A1230" t="str">
            <v>4397/045</v>
          </cell>
          <cell r="B1230">
            <v>1306</v>
          </cell>
          <cell r="C1230" t="str">
            <v>Опер.касса №4397/045</v>
          </cell>
          <cell r="D1230" t="str">
            <v>П6:Операционная касса вне кассового узла</v>
          </cell>
          <cell r="E1230" t="str">
            <v>613070</v>
          </cell>
          <cell r="F1230" t="str">
            <v>Кировская область</v>
          </cell>
          <cell r="G1230" t="str">
            <v>с.Бисерово, ул.Коммунистическая, 16</v>
          </cell>
          <cell r="H1230" t="str">
            <v>(83331)26047</v>
          </cell>
          <cell r="I1230" t="str">
            <v>Ботнарь Наталья Валерьевна</v>
          </cell>
          <cell r="K1230">
            <v>0.5</v>
          </cell>
          <cell r="L1230" t="str">
            <v>Н7:сельский населенный пункт</v>
          </cell>
          <cell r="M1230" t="str">
            <v>356</v>
          </cell>
          <cell r="N1230" t="str">
            <v>08:00 15:00(12:00 13:00)|08:00 15:00(12:00 13:00)|08:00 15:00(12:00 13:00)</v>
          </cell>
          <cell r="O1230" t="str">
            <v/>
          </cell>
          <cell r="P1230">
            <v>1</v>
          </cell>
          <cell r="Q1230" t="str">
            <v>Н7</v>
          </cell>
          <cell r="R1230" t="e">
            <v>#VALUE!</v>
          </cell>
          <cell r="T1230" t="str">
            <v/>
          </cell>
          <cell r="U1230">
            <v>1</v>
          </cell>
          <cell r="V1230" t="str">
            <v>Н7</v>
          </cell>
          <cell r="W1230" t="e">
            <v>#VALUE!</v>
          </cell>
          <cell r="Y1230" t="str">
            <v/>
          </cell>
          <cell r="Z1230">
            <v>1</v>
          </cell>
          <cell r="AA1230" t="str">
            <v>Н7</v>
          </cell>
          <cell r="AB1230" t="e">
            <v>#VALUE!</v>
          </cell>
          <cell r="AD1230" t="str">
            <v/>
          </cell>
          <cell r="AE1230">
            <v>1</v>
          </cell>
          <cell r="AF1230" t="str">
            <v>Н7</v>
          </cell>
          <cell r="AG1230" t="e">
            <v>#VALUE!</v>
          </cell>
          <cell r="AI1230" t="str">
            <v/>
          </cell>
          <cell r="AJ1230">
            <v>1</v>
          </cell>
          <cell r="AK1230" t="str">
            <v>Н7</v>
          </cell>
          <cell r="AL1230" t="e">
            <v>#VALUE!</v>
          </cell>
          <cell r="AO1230">
            <v>1</v>
          </cell>
        </row>
        <row r="1231">
          <cell r="A1231" t="str">
            <v>4397/046</v>
          </cell>
          <cell r="B1231">
            <v>1307</v>
          </cell>
          <cell r="C1231" t="str">
            <v>Опер.касса №4397/046</v>
          </cell>
          <cell r="D1231" t="str">
            <v>П6:Операционная касса вне кассового узла</v>
          </cell>
          <cell r="E1231" t="str">
            <v>613074</v>
          </cell>
          <cell r="F1231" t="str">
            <v>Кировская область</v>
          </cell>
          <cell r="G1231" t="str">
            <v>п.Бор, ул.Строителей, 8</v>
          </cell>
          <cell r="H1231" t="str">
            <v>(83331)25762</v>
          </cell>
          <cell r="I1231" t="str">
            <v>Тутынина Наталья Геннадьевна</v>
          </cell>
          <cell r="K1231">
            <v>0.5</v>
          </cell>
          <cell r="L1231" t="str">
            <v>Н7:сельский населенный пункт</v>
          </cell>
          <cell r="M1231" t="str">
            <v>256</v>
          </cell>
          <cell r="N1231" t="str">
            <v>08:00 15:00(12:00 13:00)|08:00 15:00(12:00 13:00)|08:00 15:00(12:00 13:00)</v>
          </cell>
          <cell r="O1231" t="str">
            <v/>
          </cell>
          <cell r="P1231">
            <v>1</v>
          </cell>
          <cell r="Q1231" t="str">
            <v>Н7</v>
          </cell>
          <cell r="R1231" t="e">
            <v>#VALUE!</v>
          </cell>
          <cell r="T1231" t="str">
            <v/>
          </cell>
          <cell r="U1231">
            <v>1</v>
          </cell>
          <cell r="V1231" t="str">
            <v>Н7</v>
          </cell>
          <cell r="W1231" t="e">
            <v>#VALUE!</v>
          </cell>
          <cell r="Y1231" t="str">
            <v/>
          </cell>
          <cell r="Z1231">
            <v>1</v>
          </cell>
          <cell r="AA1231" t="str">
            <v>Н7</v>
          </cell>
          <cell r="AB1231" t="e">
            <v>#VALUE!</v>
          </cell>
          <cell r="AD1231" t="str">
            <v/>
          </cell>
          <cell r="AE1231">
            <v>1</v>
          </cell>
          <cell r="AF1231" t="str">
            <v>Н7</v>
          </cell>
          <cell r="AG1231" t="e">
            <v>#VALUE!</v>
          </cell>
          <cell r="AI1231" t="str">
            <v/>
          </cell>
          <cell r="AJ1231">
            <v>1</v>
          </cell>
          <cell r="AK1231" t="str">
            <v>Н7</v>
          </cell>
          <cell r="AL1231" t="e">
            <v>#VALUE!</v>
          </cell>
          <cell r="AO1231">
            <v>1</v>
          </cell>
        </row>
        <row r="1232">
          <cell r="A1232" t="str">
            <v>4397/05</v>
          </cell>
          <cell r="B1232">
            <v>1308</v>
          </cell>
          <cell r="C1232" t="str">
            <v>Опер.касса №4397/05</v>
          </cell>
          <cell r="D1232" t="str">
            <v>П6:Операционная касса вне кассового узла</v>
          </cell>
          <cell r="E1232" t="str">
            <v>612737</v>
          </cell>
          <cell r="F1232" t="str">
            <v>Кировская область</v>
          </cell>
          <cell r="G1232" t="str">
            <v>п.Черная Холуница, ул.Ленина, 8</v>
          </cell>
          <cell r="H1232" t="str">
            <v>(83331)62140</v>
          </cell>
          <cell r="I1232" t="str">
            <v>Сычева Елена Николаевна</v>
          </cell>
          <cell r="K1232">
            <v>0.75</v>
          </cell>
          <cell r="L1232" t="str">
            <v>Н7:сельский населенный пункт</v>
          </cell>
          <cell r="M1232" t="str">
            <v>1245</v>
          </cell>
          <cell r="N1232" t="str">
            <v>08:30 16:00(13:00 14:00)|08:30 16:00(13:00 14:00)|08:30 16:00(13:00 14:00)|08:30 16:00(13:00 14:00)</v>
          </cell>
          <cell r="O1232" t="str">
            <v/>
          </cell>
          <cell r="P1232">
            <v>1</v>
          </cell>
          <cell r="Q1232" t="str">
            <v>Н7</v>
          </cell>
          <cell r="R1232" t="e">
            <v>#VALUE!</v>
          </cell>
          <cell r="T1232" t="str">
            <v/>
          </cell>
          <cell r="U1232">
            <v>1</v>
          </cell>
          <cell r="V1232" t="str">
            <v>Н7</v>
          </cell>
          <cell r="W1232" t="e">
            <v>#VALUE!</v>
          </cell>
          <cell r="Y1232" t="str">
            <v/>
          </cell>
          <cell r="Z1232">
            <v>1</v>
          </cell>
          <cell r="AA1232" t="str">
            <v>Н7</v>
          </cell>
          <cell r="AB1232" t="e">
            <v>#VALUE!</v>
          </cell>
          <cell r="AD1232" t="str">
            <v/>
          </cell>
          <cell r="AE1232">
            <v>1</v>
          </cell>
          <cell r="AF1232" t="str">
            <v>Н7</v>
          </cell>
          <cell r="AG1232" t="e">
            <v>#VALUE!</v>
          </cell>
          <cell r="AI1232" t="str">
            <v/>
          </cell>
          <cell r="AJ1232">
            <v>1</v>
          </cell>
          <cell r="AK1232" t="str">
            <v>Н7</v>
          </cell>
          <cell r="AL1232" t="e">
            <v>#VALUE!</v>
          </cell>
          <cell r="AO1232">
            <v>1</v>
          </cell>
        </row>
        <row r="1233">
          <cell r="A1233" t="str">
            <v>4397/07</v>
          </cell>
          <cell r="B1233">
            <v>1314</v>
          </cell>
          <cell r="C1233" t="str">
            <v>Опер.касса №4397/07</v>
          </cell>
          <cell r="D1233" t="str">
            <v>П6:Операционная касса вне кассового узла</v>
          </cell>
          <cell r="E1233" t="str">
            <v>612834</v>
          </cell>
          <cell r="F1233" t="str">
            <v>Кировская область</v>
          </cell>
          <cell r="G1233" t="str">
            <v>с.Лойно, ул.Падерина, 80</v>
          </cell>
          <cell r="H1233" t="str">
            <v>(83339)30300</v>
          </cell>
          <cell r="I1233" t="str">
            <v>Мелешкина Ирина Геннадьевна</v>
          </cell>
          <cell r="K1233">
            <v>1.2</v>
          </cell>
          <cell r="L1233" t="str">
            <v>Н7:сельский населенный пункт</v>
          </cell>
          <cell r="M1233" t="str">
            <v>2345</v>
          </cell>
          <cell r="N1233" t="str">
            <v>09:00 15:00(11:30 12:30)|09:00 15:00(11:30 12:30)|09:00 15:00(11:30 12:30)|09:00 15:00(11:30 12:30)</v>
          </cell>
          <cell r="O1233" t="str">
            <v/>
          </cell>
          <cell r="P1233" t="str">
            <v>Опер.касса №4399/07</v>
          </cell>
          <cell r="Q1233" t="str">
            <v>Н7</v>
          </cell>
          <cell r="R1233" t="str">
            <v>4399/07</v>
          </cell>
          <cell r="T1233" t="str">
            <v/>
          </cell>
          <cell r="U1233" t="str">
            <v>Опер.касса №4399/07</v>
          </cell>
          <cell r="V1233" t="str">
            <v>Н7</v>
          </cell>
          <cell r="W1233" t="str">
            <v>4399/07</v>
          </cell>
          <cell r="Y1233" t="str">
            <v>Опер.касса №4399/07</v>
          </cell>
          <cell r="Z1233" t="str">
            <v>Опер.касса №4399/07</v>
          </cell>
          <cell r="AA1233" t="str">
            <v>Н7</v>
          </cell>
          <cell r="AB1233" t="str">
            <v>4399/07</v>
          </cell>
          <cell r="AD1233" t="str">
            <v/>
          </cell>
          <cell r="AE1233">
            <v>2</v>
          </cell>
          <cell r="AF1233" t="str">
            <v>Н7</v>
          </cell>
          <cell r="AG1233" t="e">
            <v>#VALUE!</v>
          </cell>
          <cell r="AI1233" t="str">
            <v/>
          </cell>
          <cell r="AJ1233">
            <v>2</v>
          </cell>
          <cell r="AK1233" t="str">
            <v>Н7</v>
          </cell>
          <cell r="AL1233" t="e">
            <v>#VALUE!</v>
          </cell>
          <cell r="AO1233">
            <v>2</v>
          </cell>
        </row>
        <row r="1234">
          <cell r="A1234" t="str">
            <v>4407</v>
          </cell>
          <cell r="B1234">
            <v>1315</v>
          </cell>
          <cell r="C1234" t="str">
            <v>Советское отделение №4407</v>
          </cell>
          <cell r="D1234" t="str">
            <v>П2:Отделение Сбербанка России</v>
          </cell>
          <cell r="E1234" t="str">
            <v>613340</v>
          </cell>
          <cell r="F1234" t="str">
            <v>Кировская область</v>
          </cell>
          <cell r="G1234" t="str">
            <v>г.Советск, ул.Ленина, 29А</v>
          </cell>
          <cell r="H1234" t="str">
            <v>(83375)21642</v>
          </cell>
          <cell r="I1234" t="str">
            <v>Краев Андрей Николаевич</v>
          </cell>
          <cell r="J1234" t="str">
            <v>Олькова Галина Владимировна</v>
          </cell>
          <cell r="K1234">
            <v>115.25</v>
          </cell>
          <cell r="L1234" t="str">
            <v>Н5:город (не являющийся центром субъекта РФ) с населением до 50 тыс. чел.</v>
          </cell>
          <cell r="M1234" t="str">
            <v>123456</v>
          </cell>
          <cell r="N1234" t="str">
            <v>08:00 18:00|08:00 18:00|08:00 18:00|08:00 18:00|08:00 18:00|08:00 13:00</v>
          </cell>
          <cell r="O1234" t="str">
            <v/>
          </cell>
          <cell r="P1234">
            <v>9</v>
          </cell>
          <cell r="Q1234" t="str">
            <v>Н5</v>
          </cell>
          <cell r="R1234" t="e">
            <v>#VALUE!</v>
          </cell>
          <cell r="T1234" t="str">
            <v/>
          </cell>
          <cell r="U1234">
            <v>9</v>
          </cell>
          <cell r="V1234" t="str">
            <v>Н5</v>
          </cell>
          <cell r="W1234" t="e">
            <v>#VALUE!</v>
          </cell>
          <cell r="Y1234" t="str">
            <v/>
          </cell>
          <cell r="Z1234">
            <v>9</v>
          </cell>
          <cell r="AA1234" t="str">
            <v>Н5</v>
          </cell>
          <cell r="AB1234" t="e">
            <v>#VALUE!</v>
          </cell>
          <cell r="AD1234" t="str">
            <v/>
          </cell>
          <cell r="AE1234">
            <v>9</v>
          </cell>
          <cell r="AF1234" t="str">
            <v>Н5</v>
          </cell>
          <cell r="AG1234" t="e">
            <v>#VALUE!</v>
          </cell>
          <cell r="AI1234" t="str">
            <v/>
          </cell>
          <cell r="AJ1234">
            <v>9</v>
          </cell>
          <cell r="AK1234" t="str">
            <v>Н5</v>
          </cell>
          <cell r="AL1234" t="e">
            <v>#VALUE!</v>
          </cell>
          <cell r="AO1234">
            <v>9</v>
          </cell>
        </row>
        <row r="1235">
          <cell r="A1235" t="str">
            <v>4407/010</v>
          </cell>
          <cell r="B1235">
            <v>1316</v>
          </cell>
          <cell r="C1235" t="str">
            <v>Опер.касса №4407/010</v>
          </cell>
          <cell r="D1235" t="str">
            <v>П6:Операционная касса вне кассового узла</v>
          </cell>
          <cell r="E1235" t="str">
            <v>613340</v>
          </cell>
          <cell r="F1235" t="str">
            <v>Кировская область</v>
          </cell>
          <cell r="G1235" t="str">
            <v>г.Советск, поселок Лесотехникум, ул.Молодежная, 17</v>
          </cell>
          <cell r="H1235" t="str">
            <v>(83375)64122</v>
          </cell>
          <cell r="I1235" t="str">
            <v>Новикова Александра Ивановна</v>
          </cell>
          <cell r="K1235">
            <v>0.5</v>
          </cell>
          <cell r="L1235" t="str">
            <v>Н5:город (не являющийся центром субъекта РФ) с населением до 50 тыс. чел.</v>
          </cell>
          <cell r="M1235" t="str">
            <v>134</v>
          </cell>
          <cell r="N1235" t="str">
            <v>08:00 15:00(13:00 14:00)|08:00 15:00(13:00 14:00)|08:00 15:30(13:00 14:00)</v>
          </cell>
          <cell r="O1235" t="str">
            <v/>
          </cell>
          <cell r="P1235">
            <v>1</v>
          </cell>
          <cell r="Q1235" t="str">
            <v>Н5</v>
          </cell>
          <cell r="R1235" t="e">
            <v>#VALUE!</v>
          </cell>
          <cell r="T1235" t="str">
            <v/>
          </cell>
          <cell r="U1235">
            <v>1</v>
          </cell>
          <cell r="V1235" t="str">
            <v>Н5</v>
          </cell>
          <cell r="W1235" t="e">
            <v>#VALUE!</v>
          </cell>
          <cell r="Y1235" t="str">
            <v/>
          </cell>
          <cell r="Z1235">
            <v>1</v>
          </cell>
          <cell r="AA1235" t="str">
            <v>Н5</v>
          </cell>
          <cell r="AB1235" t="e">
            <v>#VALUE!</v>
          </cell>
          <cell r="AD1235" t="str">
            <v/>
          </cell>
          <cell r="AE1235">
            <v>1</v>
          </cell>
          <cell r="AF1235" t="str">
            <v>Н5</v>
          </cell>
          <cell r="AG1235" t="e">
            <v>#VALUE!</v>
          </cell>
          <cell r="AI1235" t="str">
            <v/>
          </cell>
          <cell r="AJ1235">
            <v>1</v>
          </cell>
          <cell r="AK1235" t="str">
            <v>Н5</v>
          </cell>
          <cell r="AL1235" t="e">
            <v>#VALUE!</v>
          </cell>
          <cell r="AO1235">
            <v>1</v>
          </cell>
        </row>
        <row r="1236">
          <cell r="A1236" t="str">
            <v>4407/012</v>
          </cell>
          <cell r="B1236">
            <v>1317</v>
          </cell>
          <cell r="C1236" t="str">
            <v>Опер.касса №4407/012</v>
          </cell>
          <cell r="D1236" t="str">
            <v>П6:Операционная касса вне кассового узла</v>
          </cell>
          <cell r="E1236" t="str">
            <v>613343</v>
          </cell>
          <cell r="F1236" t="str">
            <v>Кировская область</v>
          </cell>
          <cell r="G1236" t="str">
            <v>д.Лесниково, ул.Советская, 38</v>
          </cell>
          <cell r="H1236" t="str">
            <v>(83375)61152</v>
          </cell>
          <cell r="I1236" t="str">
            <v>Ренева Ольга Николаевна</v>
          </cell>
          <cell r="K1236">
            <v>0.25</v>
          </cell>
          <cell r="L1236" t="str">
            <v>Н7:сельский населенный пункт</v>
          </cell>
          <cell r="M1236" t="str">
            <v>13</v>
          </cell>
          <cell r="N1236" t="str">
            <v>09:00 14:30(12:30 13:30)|09:00 14:30(12:30 13:30)</v>
          </cell>
          <cell r="O1236" t="str">
            <v/>
          </cell>
          <cell r="P1236">
            <v>1</v>
          </cell>
          <cell r="Q1236" t="str">
            <v>Н7</v>
          </cell>
          <cell r="R1236" t="e">
            <v>#VALUE!</v>
          </cell>
          <cell r="T1236" t="str">
            <v/>
          </cell>
          <cell r="U1236">
            <v>1</v>
          </cell>
          <cell r="V1236" t="str">
            <v>Н7</v>
          </cell>
          <cell r="W1236" t="e">
            <v>#VALUE!</v>
          </cell>
          <cell r="Y1236" t="str">
            <v/>
          </cell>
          <cell r="Z1236">
            <v>1</v>
          </cell>
          <cell r="AA1236" t="str">
            <v>Н7</v>
          </cell>
          <cell r="AB1236" t="e">
            <v>#VALUE!</v>
          </cell>
          <cell r="AD1236" t="str">
            <v/>
          </cell>
          <cell r="AE1236">
            <v>1</v>
          </cell>
          <cell r="AF1236" t="str">
            <v>Н7</v>
          </cell>
          <cell r="AG1236" t="e">
            <v>#VALUE!</v>
          </cell>
          <cell r="AI1236" t="str">
            <v/>
          </cell>
          <cell r="AJ1236">
            <v>1</v>
          </cell>
          <cell r="AK1236" t="str">
            <v>Н7</v>
          </cell>
          <cell r="AL1236" t="e">
            <v>#VALUE!</v>
          </cell>
          <cell r="AO1236">
            <v>1</v>
          </cell>
        </row>
        <row r="1237">
          <cell r="A1237" t="str">
            <v>4407/020</v>
          </cell>
          <cell r="B1237">
            <v>1318</v>
          </cell>
          <cell r="C1237" t="str">
            <v>Опер.касса №4407/020</v>
          </cell>
          <cell r="D1237" t="str">
            <v>П6:Операционная касса вне кассового узла</v>
          </cell>
          <cell r="E1237" t="str">
            <v>613360</v>
          </cell>
          <cell r="F1237" t="str">
            <v>Кировская область</v>
          </cell>
          <cell r="G1237" t="str">
            <v>д.Дуброва, ул.Школьная, 2</v>
          </cell>
          <cell r="H1237" t="str">
            <v>(83375)21321</v>
          </cell>
          <cell r="I1237" t="str">
            <v>Шустова Марина Владимировна</v>
          </cell>
          <cell r="K1237">
            <v>0.25</v>
          </cell>
          <cell r="L1237" t="str">
            <v>Н7:сельский населенный пункт</v>
          </cell>
          <cell r="M1237" t="str">
            <v>56</v>
          </cell>
          <cell r="N1237" t="str">
            <v>09:00 14:30(12:30 13:30)|09:00 14:30(12:30 13:30)</v>
          </cell>
          <cell r="O1237" t="str">
            <v/>
          </cell>
          <cell r="P1237">
            <v>1</v>
          </cell>
          <cell r="Q1237" t="str">
            <v>Н7</v>
          </cell>
          <cell r="R1237" t="e">
            <v>#VALUE!</v>
          </cell>
          <cell r="T1237" t="str">
            <v/>
          </cell>
          <cell r="U1237">
            <v>1</v>
          </cell>
          <cell r="V1237" t="str">
            <v>Н7</v>
          </cell>
          <cell r="W1237" t="e">
            <v>#VALUE!</v>
          </cell>
          <cell r="Y1237" t="str">
            <v/>
          </cell>
          <cell r="Z1237">
            <v>1</v>
          </cell>
          <cell r="AA1237" t="str">
            <v>Н7</v>
          </cell>
          <cell r="AB1237" t="e">
            <v>#VALUE!</v>
          </cell>
          <cell r="AD1237" t="str">
            <v/>
          </cell>
          <cell r="AE1237">
            <v>1</v>
          </cell>
          <cell r="AF1237" t="str">
            <v>Н7</v>
          </cell>
          <cell r="AG1237" t="e">
            <v>#VALUE!</v>
          </cell>
          <cell r="AI1237" t="str">
            <v/>
          </cell>
          <cell r="AJ1237">
            <v>1</v>
          </cell>
          <cell r="AK1237" t="str">
            <v>Н7</v>
          </cell>
          <cell r="AL1237" t="e">
            <v>#VALUE!</v>
          </cell>
          <cell r="AO1237">
            <v>1</v>
          </cell>
        </row>
        <row r="1238">
          <cell r="A1238" t="str">
            <v>4407/021</v>
          </cell>
          <cell r="B1238">
            <v>1319</v>
          </cell>
          <cell r="C1238" t="str">
            <v>Опер.касса №4407/021</v>
          </cell>
          <cell r="D1238" t="str">
            <v>П6:Операционная касса вне кассового узла</v>
          </cell>
          <cell r="E1238" t="str">
            <v>613373</v>
          </cell>
          <cell r="F1238" t="str">
            <v>Кировская область</v>
          </cell>
          <cell r="G1238" t="str">
            <v>с.Муша, ул.Октябрьская, 7</v>
          </cell>
          <cell r="H1238" t="str">
            <v>(83375)32124</v>
          </cell>
          <cell r="I1238" t="str">
            <v>Новоселова Татьяна Леонидовна</v>
          </cell>
          <cell r="K1238">
            <v>0.5</v>
          </cell>
          <cell r="L1238" t="str">
            <v>Н7:сельский населенный пункт</v>
          </cell>
          <cell r="M1238" t="str">
            <v>125</v>
          </cell>
          <cell r="N1238" t="str">
            <v>08:00 16:30(12:30 13:30)|08:00 16:30(12:30 13:30)|08:00 11:30</v>
          </cell>
          <cell r="O1238" t="str">
            <v/>
          </cell>
          <cell r="P1238">
            <v>1</v>
          </cell>
          <cell r="Q1238" t="str">
            <v>Н7</v>
          </cell>
          <cell r="R1238" t="e">
            <v>#VALUE!</v>
          </cell>
          <cell r="T1238" t="str">
            <v/>
          </cell>
          <cell r="U1238">
            <v>1</v>
          </cell>
          <cell r="V1238" t="str">
            <v>Н7</v>
          </cell>
          <cell r="W1238" t="e">
            <v>#VALUE!</v>
          </cell>
          <cell r="Y1238" t="str">
            <v/>
          </cell>
          <cell r="Z1238">
            <v>1</v>
          </cell>
          <cell r="AA1238" t="str">
            <v>Н7</v>
          </cell>
          <cell r="AB1238" t="e">
            <v>#VALUE!</v>
          </cell>
          <cell r="AD1238" t="str">
            <v/>
          </cell>
          <cell r="AE1238">
            <v>1</v>
          </cell>
          <cell r="AF1238" t="str">
            <v>Н7</v>
          </cell>
          <cell r="AG1238" t="e">
            <v>#VALUE!</v>
          </cell>
          <cell r="AI1238" t="str">
            <v/>
          </cell>
          <cell r="AJ1238">
            <v>1</v>
          </cell>
          <cell r="AK1238" t="str">
            <v>Н7</v>
          </cell>
          <cell r="AL1238" t="e">
            <v>#VALUE!</v>
          </cell>
          <cell r="AO1238">
            <v>1</v>
          </cell>
        </row>
        <row r="1239">
          <cell r="A1239" t="str">
            <v>4407/024</v>
          </cell>
          <cell r="B1239">
            <v>1320</v>
          </cell>
          <cell r="C1239" t="str">
            <v>Опер.касса №4407/024</v>
          </cell>
          <cell r="D1239" t="str">
            <v>П6:Операционная касса вне кассового узла</v>
          </cell>
          <cell r="E1239" t="str">
            <v>613375</v>
          </cell>
          <cell r="F1239" t="str">
            <v>Кировская область</v>
          </cell>
          <cell r="G1239" t="str">
            <v>с.Кичма, ул.Кирова, 41</v>
          </cell>
          <cell r="H1239" t="str">
            <v>(83375)31197</v>
          </cell>
          <cell r="I1239" t="str">
            <v>Горохова Валентина Александровна</v>
          </cell>
          <cell r="K1239">
            <v>1</v>
          </cell>
          <cell r="L1239" t="str">
            <v>Н7:сельский населенный пункт</v>
          </cell>
          <cell r="M1239" t="str">
            <v>125</v>
          </cell>
          <cell r="N1239" t="str">
            <v>08:00 16:30(12:30 13:30)|08:00 16:30(12:30 13:30)|08:00 11:30</v>
          </cell>
          <cell r="O1239" t="str">
            <v/>
          </cell>
          <cell r="P1239">
            <v>2</v>
          </cell>
          <cell r="Q1239" t="str">
            <v>Н7</v>
          </cell>
          <cell r="R1239" t="e">
            <v>#VALUE!</v>
          </cell>
          <cell r="T1239" t="str">
            <v/>
          </cell>
          <cell r="U1239">
            <v>2</v>
          </cell>
          <cell r="V1239" t="str">
            <v>Н7</v>
          </cell>
          <cell r="W1239" t="e">
            <v>#VALUE!</v>
          </cell>
          <cell r="Y1239" t="str">
            <v/>
          </cell>
          <cell r="Z1239">
            <v>2</v>
          </cell>
          <cell r="AA1239" t="str">
            <v>Н7</v>
          </cell>
          <cell r="AB1239" t="e">
            <v>#VALUE!</v>
          </cell>
          <cell r="AD1239" t="str">
            <v/>
          </cell>
          <cell r="AE1239">
            <v>2</v>
          </cell>
          <cell r="AF1239" t="str">
            <v>Н7</v>
          </cell>
          <cell r="AG1239" t="e">
            <v>#VALUE!</v>
          </cell>
          <cell r="AI1239" t="str">
            <v/>
          </cell>
          <cell r="AJ1239">
            <v>2</v>
          </cell>
          <cell r="AK1239" t="str">
            <v>Н7</v>
          </cell>
          <cell r="AL1239" t="e">
            <v>#VALUE!</v>
          </cell>
          <cell r="AO1239">
            <v>2</v>
          </cell>
        </row>
        <row r="1240">
          <cell r="A1240" t="str">
            <v>4407/030</v>
          </cell>
          <cell r="B1240">
            <v>1321</v>
          </cell>
          <cell r="C1240" t="str">
            <v>Опер.касса №4407/030</v>
          </cell>
          <cell r="D1240" t="str">
            <v>П6:Операционная касса вне кассового узла</v>
          </cell>
          <cell r="E1240" t="str">
            <v>613370</v>
          </cell>
          <cell r="F1240" t="str">
            <v>Кировская область</v>
          </cell>
          <cell r="G1240" t="str">
            <v>с.Колянур, ул.Советская, 6</v>
          </cell>
          <cell r="H1240" t="str">
            <v>(83375)67125</v>
          </cell>
          <cell r="I1240" t="str">
            <v>Печинина Лидия Николаевна</v>
          </cell>
          <cell r="K1240">
            <v>0.5</v>
          </cell>
          <cell r="L1240" t="str">
            <v>Н7:сельский населенный пункт</v>
          </cell>
          <cell r="M1240" t="str">
            <v>125</v>
          </cell>
          <cell r="N1240" t="str">
            <v>08:00 16:30(12:30 13:30)|08:00 16:30(12:30 13:30)|08:00 11:30</v>
          </cell>
          <cell r="O1240" t="str">
            <v/>
          </cell>
          <cell r="P1240">
            <v>1</v>
          </cell>
          <cell r="Q1240" t="str">
            <v>Н7</v>
          </cell>
          <cell r="R1240" t="e">
            <v>#VALUE!</v>
          </cell>
          <cell r="T1240" t="str">
            <v/>
          </cell>
          <cell r="U1240">
            <v>1</v>
          </cell>
          <cell r="V1240" t="str">
            <v>Н7</v>
          </cell>
          <cell r="W1240" t="e">
            <v>#VALUE!</v>
          </cell>
          <cell r="Y1240" t="str">
            <v/>
          </cell>
          <cell r="Z1240">
            <v>1</v>
          </cell>
          <cell r="AA1240" t="str">
            <v>Н7</v>
          </cell>
          <cell r="AB1240" t="e">
            <v>#VALUE!</v>
          </cell>
          <cell r="AD1240" t="str">
            <v/>
          </cell>
          <cell r="AE1240">
            <v>1</v>
          </cell>
          <cell r="AF1240" t="str">
            <v>Н7</v>
          </cell>
          <cell r="AG1240" t="e">
            <v>#VALUE!</v>
          </cell>
          <cell r="AI1240" t="str">
            <v/>
          </cell>
          <cell r="AJ1240">
            <v>1</v>
          </cell>
          <cell r="AK1240" t="str">
            <v>Н7</v>
          </cell>
          <cell r="AL1240" t="e">
            <v>#VALUE!</v>
          </cell>
          <cell r="AO1240">
            <v>1</v>
          </cell>
        </row>
        <row r="1241">
          <cell r="A1241" t="str">
            <v>4407/031</v>
          </cell>
          <cell r="B1241">
            <v>1322</v>
          </cell>
          <cell r="C1241" t="str">
            <v>Опер.касса №4407/031</v>
          </cell>
          <cell r="D1241" t="str">
            <v>П6:Операционная касса вне кассового узла</v>
          </cell>
          <cell r="E1241" t="str">
            <v>613340</v>
          </cell>
          <cell r="F1241" t="str">
            <v>Кировская область</v>
          </cell>
          <cell r="G1241" t="str">
            <v>г.Советск, ул.Ленина, 109</v>
          </cell>
          <cell r="H1241" t="str">
            <v>(83375)21823</v>
          </cell>
          <cell r="I1241" t="str">
            <v>Минина Оксана Александровна</v>
          </cell>
          <cell r="K1241">
            <v>1.5</v>
          </cell>
          <cell r="L1241" t="str">
            <v>Н5:город (не являющийся центром субъекта РФ) с населением до 50 тыс. чел.</v>
          </cell>
          <cell r="M1241" t="str">
            <v>1347</v>
          </cell>
          <cell r="N1241" t="str">
            <v>07:30 16:30(13:00 14:00)|07:30 16:30(13:00 14:00)|07:30 16:30(13:00 14:00)|08:00 12:00</v>
          </cell>
          <cell r="O1241" t="str">
            <v/>
          </cell>
          <cell r="P1241">
            <v>2</v>
          </cell>
          <cell r="Q1241" t="str">
            <v>Н5</v>
          </cell>
          <cell r="R1241" t="e">
            <v>#VALUE!</v>
          </cell>
          <cell r="T1241" t="str">
            <v/>
          </cell>
          <cell r="U1241">
            <v>2</v>
          </cell>
          <cell r="V1241" t="str">
            <v>Н5</v>
          </cell>
          <cell r="W1241" t="e">
            <v>#VALUE!</v>
          </cell>
          <cell r="Y1241" t="str">
            <v/>
          </cell>
          <cell r="Z1241">
            <v>2</v>
          </cell>
          <cell r="AA1241" t="str">
            <v>Н5</v>
          </cell>
          <cell r="AB1241" t="e">
            <v>#VALUE!</v>
          </cell>
          <cell r="AD1241" t="str">
            <v/>
          </cell>
          <cell r="AE1241">
            <v>2</v>
          </cell>
          <cell r="AF1241" t="str">
            <v>Н5</v>
          </cell>
          <cell r="AG1241" t="e">
            <v>#VALUE!</v>
          </cell>
          <cell r="AI1241" t="str">
            <v/>
          </cell>
          <cell r="AJ1241">
            <v>2</v>
          </cell>
          <cell r="AK1241" t="str">
            <v>Н5</v>
          </cell>
          <cell r="AL1241" t="e">
            <v>#VALUE!</v>
          </cell>
          <cell r="AO1241">
            <v>2</v>
          </cell>
        </row>
        <row r="1242">
          <cell r="A1242" t="str">
            <v>4407/032</v>
          </cell>
          <cell r="B1242">
            <v>1323</v>
          </cell>
          <cell r="C1242" t="str">
            <v>Доп.офис №4407/032</v>
          </cell>
          <cell r="D1242" t="str">
            <v>П3:Дополнительный офис - универсальный филиал</v>
          </cell>
          <cell r="E1242" t="str">
            <v>613340</v>
          </cell>
          <cell r="F1242" t="str">
            <v>Кировская область</v>
          </cell>
          <cell r="G1242" t="str">
            <v>г.Советск, ул.Красноармейская, 21</v>
          </cell>
          <cell r="H1242" t="str">
            <v>(83375)22335</v>
          </cell>
          <cell r="I1242" t="str">
            <v>Басманова Светлана Викторовна</v>
          </cell>
          <cell r="K1242">
            <v>9</v>
          </cell>
          <cell r="L1242" t="str">
            <v>Н5:город (не являющийся центром субъекта РФ) с населением до 50 тыс. чел.</v>
          </cell>
          <cell r="M1242" t="str">
            <v>12345</v>
          </cell>
          <cell r="N1242" t="str">
            <v>08:00 16:30|08:00 16:30|08:00 16:30|08:00 16:30|08:00 16:30</v>
          </cell>
          <cell r="O1242" t="str">
            <v/>
          </cell>
          <cell r="P1242">
            <v>6</v>
          </cell>
          <cell r="Q1242" t="str">
            <v>Н5</v>
          </cell>
          <cell r="R1242" t="e">
            <v>#VALUE!</v>
          </cell>
          <cell r="T1242" t="str">
            <v/>
          </cell>
          <cell r="U1242">
            <v>6</v>
          </cell>
          <cell r="V1242" t="str">
            <v>Н5</v>
          </cell>
          <cell r="W1242" t="e">
            <v>#VALUE!</v>
          </cell>
          <cell r="Y1242" t="str">
            <v/>
          </cell>
          <cell r="Z1242">
            <v>6</v>
          </cell>
          <cell r="AA1242" t="str">
            <v>Н5</v>
          </cell>
          <cell r="AB1242" t="e">
            <v>#VALUE!</v>
          </cell>
          <cell r="AD1242" t="str">
            <v/>
          </cell>
          <cell r="AE1242">
            <v>6</v>
          </cell>
          <cell r="AF1242" t="str">
            <v>Н5</v>
          </cell>
          <cell r="AG1242" t="e">
            <v>#VALUE!</v>
          </cell>
          <cell r="AI1242" t="str">
            <v/>
          </cell>
          <cell r="AJ1242">
            <v>6</v>
          </cell>
          <cell r="AK1242" t="str">
            <v>Н5</v>
          </cell>
          <cell r="AL1242" t="e">
            <v>#VALUE!</v>
          </cell>
          <cell r="AO1242">
            <v>6</v>
          </cell>
        </row>
        <row r="1243">
          <cell r="A1243" t="str">
            <v>4407/033</v>
          </cell>
          <cell r="B1243">
            <v>1324</v>
          </cell>
          <cell r="C1243" t="str">
            <v>Доп.офис №4407/033</v>
          </cell>
          <cell r="D1243" t="str">
            <v>П3:Дополнительный офис - универсальный филиал</v>
          </cell>
          <cell r="E1243" t="str">
            <v>613380</v>
          </cell>
          <cell r="F1243" t="str">
            <v>Кировская область</v>
          </cell>
          <cell r="G1243" t="str">
            <v>пгт.Пижанка, ул.Советская, 53</v>
          </cell>
          <cell r="H1243" t="str">
            <v>(83355)21540</v>
          </cell>
          <cell r="I1243" t="str">
            <v>Блинова Елена Николаевна</v>
          </cell>
          <cell r="K1243">
            <v>11.25</v>
          </cell>
          <cell r="L1243" t="str">
            <v>Н6:городской населенный пункт (поселек городского типа, рабочий поселок)</v>
          </cell>
          <cell r="M1243" t="str">
            <v>123456</v>
          </cell>
          <cell r="N1243" t="str">
            <v>08:00 17:30|08:00 17:30|08:00 17:30|08:00 17:30|08:00 17:30|08:00 13:00</v>
          </cell>
          <cell r="O1243" t="str">
            <v/>
          </cell>
          <cell r="P1243">
            <v>8</v>
          </cell>
          <cell r="Q1243" t="str">
            <v>Н6</v>
          </cell>
          <cell r="R1243" t="e">
            <v>#VALUE!</v>
          </cell>
          <cell r="T1243" t="str">
            <v/>
          </cell>
          <cell r="U1243">
            <v>8</v>
          </cell>
          <cell r="V1243" t="str">
            <v>Н6</v>
          </cell>
          <cell r="W1243" t="e">
            <v>#VALUE!</v>
          </cell>
          <cell r="Y1243" t="str">
            <v/>
          </cell>
          <cell r="Z1243">
            <v>8</v>
          </cell>
          <cell r="AA1243" t="str">
            <v>Н6</v>
          </cell>
          <cell r="AB1243" t="e">
            <v>#VALUE!</v>
          </cell>
          <cell r="AD1243" t="str">
            <v/>
          </cell>
          <cell r="AE1243">
            <v>8</v>
          </cell>
          <cell r="AF1243" t="str">
            <v>Н6</v>
          </cell>
          <cell r="AG1243" t="e">
            <v>#VALUE!</v>
          </cell>
          <cell r="AI1243" t="str">
            <v/>
          </cell>
          <cell r="AJ1243">
            <v>8</v>
          </cell>
          <cell r="AK1243" t="str">
            <v>Н6</v>
          </cell>
          <cell r="AL1243" t="e">
            <v>#VALUE!</v>
          </cell>
          <cell r="AO1243">
            <v>8</v>
          </cell>
        </row>
        <row r="1244">
          <cell r="A1244" t="str">
            <v>4407/034</v>
          </cell>
          <cell r="B1244">
            <v>1325</v>
          </cell>
          <cell r="C1244" t="str">
            <v>Опер.касса №4407/034</v>
          </cell>
          <cell r="D1244" t="str">
            <v>П6:Операционная касса вне кассового узла</v>
          </cell>
          <cell r="E1244" t="str">
            <v>613395</v>
          </cell>
          <cell r="F1244" t="str">
            <v>Кировская область</v>
          </cell>
          <cell r="G1244" t="str">
            <v>д.Безводное, ул.Советская, 62</v>
          </cell>
          <cell r="H1244" t="str">
            <v>(83355)69195</v>
          </cell>
          <cell r="I1244" t="str">
            <v>Зыкова Людмила Николаевна</v>
          </cell>
          <cell r="K1244">
            <v>1</v>
          </cell>
          <cell r="L1244" t="str">
            <v>Н7:сельский населенный пункт</v>
          </cell>
          <cell r="M1244" t="str">
            <v>134</v>
          </cell>
          <cell r="N1244" t="str">
            <v>08:00 15:30(12:30 13:30)|08:00 15:30(12:30 13:30)|08:00 14:30(12:30 13:30)</v>
          </cell>
          <cell r="O1244" t="str">
            <v/>
          </cell>
          <cell r="P1244">
            <v>1</v>
          </cell>
          <cell r="Q1244" t="str">
            <v>Н7</v>
          </cell>
          <cell r="R1244" t="e">
            <v>#VALUE!</v>
          </cell>
          <cell r="T1244" t="str">
            <v/>
          </cell>
          <cell r="U1244">
            <v>1</v>
          </cell>
          <cell r="V1244" t="str">
            <v>Н7</v>
          </cell>
          <cell r="W1244" t="e">
            <v>#VALUE!</v>
          </cell>
          <cell r="Y1244" t="str">
            <v/>
          </cell>
          <cell r="Z1244">
            <v>1</v>
          </cell>
          <cell r="AA1244" t="str">
            <v>Н7</v>
          </cell>
          <cell r="AB1244" t="e">
            <v>#VALUE!</v>
          </cell>
          <cell r="AD1244" t="str">
            <v/>
          </cell>
          <cell r="AE1244">
            <v>1</v>
          </cell>
          <cell r="AF1244" t="str">
            <v>Н7</v>
          </cell>
          <cell r="AG1244" t="e">
            <v>#VALUE!</v>
          </cell>
          <cell r="AI1244" t="str">
            <v/>
          </cell>
          <cell r="AJ1244">
            <v>1</v>
          </cell>
          <cell r="AK1244" t="str">
            <v>Н7</v>
          </cell>
          <cell r="AL1244" t="e">
            <v>#VALUE!</v>
          </cell>
          <cell r="AO1244">
            <v>1</v>
          </cell>
        </row>
        <row r="1245">
          <cell r="A1245" t="str">
            <v>4407/035</v>
          </cell>
          <cell r="B1245">
            <v>1326</v>
          </cell>
          <cell r="C1245" t="str">
            <v>Опер.касса №4407/035</v>
          </cell>
          <cell r="D1245" t="str">
            <v>П6:Операционная касса вне кассового узла</v>
          </cell>
          <cell r="E1245" t="str">
            <v>613388</v>
          </cell>
          <cell r="F1245" t="str">
            <v>Кировская область</v>
          </cell>
          <cell r="G1245" t="str">
            <v>с.Павлово, ул.Советская, 1</v>
          </cell>
          <cell r="H1245" t="str">
            <v>(83355)26174</v>
          </cell>
          <cell r="I1245" t="str">
            <v>Мотовилова Любовь Анатольевна</v>
          </cell>
          <cell r="K1245">
            <v>1</v>
          </cell>
          <cell r="L1245" t="str">
            <v>Н7:сельский населенный пункт</v>
          </cell>
          <cell r="M1245" t="str">
            <v>134</v>
          </cell>
          <cell r="N1245" t="str">
            <v>08:00 15:30(12:30 13:30)|08:00 15:30(12:30 13:30)|08:00 14:30(12:30 13:30)</v>
          </cell>
          <cell r="O1245" t="str">
            <v/>
          </cell>
          <cell r="P1245">
            <v>2</v>
          </cell>
          <cell r="Q1245" t="str">
            <v>Н7</v>
          </cell>
          <cell r="R1245" t="e">
            <v>#VALUE!</v>
          </cell>
          <cell r="T1245" t="str">
            <v/>
          </cell>
          <cell r="U1245">
            <v>2</v>
          </cell>
          <cell r="V1245" t="str">
            <v>Н7</v>
          </cell>
          <cell r="W1245" t="e">
            <v>#VALUE!</v>
          </cell>
          <cell r="Y1245" t="str">
            <v/>
          </cell>
          <cell r="Z1245">
            <v>2</v>
          </cell>
          <cell r="AA1245" t="str">
            <v>Н7</v>
          </cell>
          <cell r="AB1245" t="e">
            <v>#VALUE!</v>
          </cell>
          <cell r="AD1245" t="str">
            <v/>
          </cell>
          <cell r="AE1245">
            <v>2</v>
          </cell>
          <cell r="AF1245" t="str">
            <v>Н7</v>
          </cell>
          <cell r="AG1245" t="e">
            <v>#VALUE!</v>
          </cell>
          <cell r="AI1245" t="str">
            <v/>
          </cell>
          <cell r="AJ1245">
            <v>2</v>
          </cell>
          <cell r="AK1245" t="str">
            <v>Н7</v>
          </cell>
          <cell r="AL1245" t="e">
            <v>#VALUE!</v>
          </cell>
          <cell r="AO1245">
            <v>2</v>
          </cell>
        </row>
        <row r="1246">
          <cell r="A1246" t="str">
            <v>4407/036</v>
          </cell>
          <cell r="B1246">
            <v>1327</v>
          </cell>
          <cell r="C1246" t="str">
            <v>Опер.касса №4407/036</v>
          </cell>
          <cell r="D1246" t="str">
            <v>П6:Операционная касса вне кассового узла</v>
          </cell>
          <cell r="E1246" t="str">
            <v>613392</v>
          </cell>
          <cell r="F1246" t="str">
            <v>Кировская область</v>
          </cell>
          <cell r="G1246" t="str">
            <v>с.Воя, ул.Школьная, 5</v>
          </cell>
          <cell r="H1246" t="str">
            <v>(83355)60124</v>
          </cell>
          <cell r="I1246" t="str">
            <v>Ефремова Татьяна Гавриловна</v>
          </cell>
          <cell r="K1246">
            <v>0.25</v>
          </cell>
          <cell r="L1246" t="str">
            <v>Н7:сельский населенный пункт</v>
          </cell>
          <cell r="M1246" t="str">
            <v>14</v>
          </cell>
          <cell r="N1246" t="str">
            <v>09:00 14:30(12:30 13:30)|09:00 14:30(12:30 13:30)</v>
          </cell>
          <cell r="O1246" t="str">
            <v/>
          </cell>
          <cell r="P1246">
            <v>1</v>
          </cell>
          <cell r="Q1246" t="str">
            <v>Н7</v>
          </cell>
          <cell r="R1246" t="e">
            <v>#VALUE!</v>
          </cell>
          <cell r="T1246" t="str">
            <v/>
          </cell>
          <cell r="U1246">
            <v>1</v>
          </cell>
          <cell r="V1246" t="str">
            <v>Н7</v>
          </cell>
          <cell r="W1246" t="e">
            <v>#VALUE!</v>
          </cell>
          <cell r="Y1246" t="str">
            <v/>
          </cell>
          <cell r="Z1246">
            <v>1</v>
          </cell>
          <cell r="AA1246" t="str">
            <v>Н7</v>
          </cell>
          <cell r="AB1246" t="e">
            <v>#VALUE!</v>
          </cell>
          <cell r="AD1246" t="str">
            <v/>
          </cell>
          <cell r="AE1246">
            <v>1</v>
          </cell>
          <cell r="AF1246" t="str">
            <v>Н7</v>
          </cell>
          <cell r="AG1246" t="e">
            <v>#VALUE!</v>
          </cell>
          <cell r="AI1246" t="str">
            <v/>
          </cell>
          <cell r="AJ1246">
            <v>1</v>
          </cell>
          <cell r="AK1246" t="str">
            <v>Н7</v>
          </cell>
          <cell r="AL1246" t="e">
            <v>#VALUE!</v>
          </cell>
          <cell r="AO1246">
            <v>1</v>
          </cell>
        </row>
        <row r="1247">
          <cell r="A1247" t="str">
            <v>4407/037</v>
          </cell>
          <cell r="B1247">
            <v>1328</v>
          </cell>
          <cell r="C1247" t="str">
            <v>Доп.офис №4407/037</v>
          </cell>
          <cell r="D1247" t="str">
            <v>П3:Дополнительный офис - универсальный филиал</v>
          </cell>
          <cell r="E1247" t="str">
            <v>613310</v>
          </cell>
          <cell r="F1247" t="str">
            <v>Кировская область</v>
          </cell>
          <cell r="G1247" t="str">
            <v>пгт.Верхошижемье, ул.Комсомольская, 2А</v>
          </cell>
          <cell r="H1247" t="str">
            <v>(83335)21478</v>
          </cell>
          <cell r="I1247" t="str">
            <v>Огородникова Любовь Васильевна</v>
          </cell>
          <cell r="K1247">
            <v>10</v>
          </cell>
          <cell r="L1247" t="str">
            <v>Н6:городской населенный пункт (поселек городского типа, рабочий поселок)</v>
          </cell>
          <cell r="M1247" t="str">
            <v>123456</v>
          </cell>
          <cell r="N1247" t="str">
            <v>08:00 17:30|08:00 17:30|08:00 17:30|08:00 17:30|08:00 17:30|08:00 13:00</v>
          </cell>
          <cell r="O1247" t="str">
            <v/>
          </cell>
          <cell r="P1247">
            <v>6</v>
          </cell>
          <cell r="Q1247" t="str">
            <v>Н6</v>
          </cell>
          <cell r="R1247" t="e">
            <v>#VALUE!</v>
          </cell>
          <cell r="T1247" t="str">
            <v/>
          </cell>
          <cell r="U1247">
            <v>6</v>
          </cell>
          <cell r="V1247" t="str">
            <v>Н6</v>
          </cell>
          <cell r="W1247" t="e">
            <v>#VALUE!</v>
          </cell>
          <cell r="Y1247" t="str">
            <v/>
          </cell>
          <cell r="Z1247">
            <v>6</v>
          </cell>
          <cell r="AA1247" t="str">
            <v>Н6</v>
          </cell>
          <cell r="AB1247" t="e">
            <v>#VALUE!</v>
          </cell>
          <cell r="AD1247" t="str">
            <v/>
          </cell>
          <cell r="AE1247">
            <v>6</v>
          </cell>
          <cell r="AF1247" t="str">
            <v>Н6</v>
          </cell>
          <cell r="AG1247" t="e">
            <v>#VALUE!</v>
          </cell>
          <cell r="AI1247" t="str">
            <v/>
          </cell>
          <cell r="AJ1247">
            <v>6</v>
          </cell>
          <cell r="AK1247" t="str">
            <v>Н6</v>
          </cell>
          <cell r="AL1247" t="e">
            <v>#VALUE!</v>
          </cell>
          <cell r="AO1247">
            <v>6</v>
          </cell>
        </row>
        <row r="1248">
          <cell r="A1248" t="str">
            <v>4407/038</v>
          </cell>
          <cell r="B1248">
            <v>1329</v>
          </cell>
          <cell r="C1248" t="str">
            <v>Опер.касса №4407/038</v>
          </cell>
          <cell r="D1248" t="str">
            <v>П6:Операционная касса вне кассового узла</v>
          </cell>
          <cell r="E1248" t="str">
            <v>613333</v>
          </cell>
          <cell r="F1248" t="str">
            <v>Кировская область</v>
          </cell>
          <cell r="G1248" t="str">
            <v>с.Среднеивкино, ул.Механизаторов, 29/а</v>
          </cell>
          <cell r="H1248" t="str">
            <v>(83335)31100</v>
          </cell>
          <cell r="I1248" t="str">
            <v>Палтусова Лидия Анатольевна</v>
          </cell>
          <cell r="K1248">
            <v>1.5</v>
          </cell>
          <cell r="L1248" t="str">
            <v>Н7:сельский населенный пункт</v>
          </cell>
          <cell r="M1248" t="str">
            <v>12345</v>
          </cell>
          <cell r="N1248" t="str">
            <v>09:00 15:30(12:30 13:30)|09:00 15:30(12:30 13:30)|09:00 15:30(12:30 13:30)|09:00 15:30(12:30 13:30)|09:00 15:30(12:30 13:30)</v>
          </cell>
          <cell r="O1248" t="str">
            <v/>
          </cell>
          <cell r="P1248">
            <v>2</v>
          </cell>
          <cell r="Q1248" t="str">
            <v>Н7</v>
          </cell>
          <cell r="R1248" t="e">
            <v>#VALUE!</v>
          </cell>
          <cell r="T1248" t="str">
            <v/>
          </cell>
          <cell r="U1248">
            <v>2</v>
          </cell>
          <cell r="V1248" t="str">
            <v>Н7</v>
          </cell>
          <cell r="W1248" t="e">
            <v>#VALUE!</v>
          </cell>
          <cell r="Y1248" t="str">
            <v/>
          </cell>
          <cell r="Z1248">
            <v>2</v>
          </cell>
          <cell r="AA1248" t="str">
            <v>Н7</v>
          </cell>
          <cell r="AB1248" t="e">
            <v>#VALUE!</v>
          </cell>
          <cell r="AD1248" t="str">
            <v/>
          </cell>
          <cell r="AE1248">
            <v>2</v>
          </cell>
          <cell r="AF1248" t="str">
            <v>Н7</v>
          </cell>
          <cell r="AG1248" t="e">
            <v>#VALUE!</v>
          </cell>
          <cell r="AI1248" t="str">
            <v/>
          </cell>
          <cell r="AJ1248">
            <v>2</v>
          </cell>
          <cell r="AK1248" t="str">
            <v>Н7</v>
          </cell>
          <cell r="AL1248" t="e">
            <v>#VALUE!</v>
          </cell>
          <cell r="AO1248">
            <v>2</v>
          </cell>
        </row>
        <row r="1249">
          <cell r="A1249" t="str">
            <v>4407/040</v>
          </cell>
          <cell r="B1249">
            <v>1331</v>
          </cell>
          <cell r="C1249" t="str">
            <v>Опер.касса №4407/040</v>
          </cell>
          <cell r="D1249" t="str">
            <v>П6:Операционная касса вне кассового узла</v>
          </cell>
          <cell r="E1249" t="str">
            <v>612256</v>
          </cell>
          <cell r="F1249" t="str">
            <v>Кировская область</v>
          </cell>
          <cell r="G1249" t="str">
            <v>с.Первомайское, ул.Свободы, 1</v>
          </cell>
          <cell r="H1249" t="str">
            <v>(83367)66119</v>
          </cell>
          <cell r="I1249" t="str">
            <v>Беляева Татьяна Юрьевна</v>
          </cell>
          <cell r="K1249">
            <v>0.25</v>
          </cell>
          <cell r="L1249" t="str">
            <v>Н7:сельский населенный пункт</v>
          </cell>
          <cell r="M1249" t="str">
            <v>24</v>
          </cell>
          <cell r="N1249" t="str">
            <v>09:00 13:30|09:00 13:30</v>
          </cell>
          <cell r="O1249" t="str">
            <v/>
          </cell>
          <cell r="P1249" t="str">
            <v>Опер.касса №4408/010</v>
          </cell>
          <cell r="Q1249" t="str">
            <v>Н7</v>
          </cell>
          <cell r="R1249" t="str">
            <v>4408/010</v>
          </cell>
          <cell r="T1249" t="str">
            <v/>
          </cell>
          <cell r="U1249" t="str">
            <v>Опер.касса №4408/010</v>
          </cell>
          <cell r="V1249" t="str">
            <v>Н7</v>
          </cell>
          <cell r="W1249" t="str">
            <v>4408/010</v>
          </cell>
          <cell r="Y1249" t="str">
            <v/>
          </cell>
          <cell r="Z1249" t="str">
            <v>Опер.касса №4408/010</v>
          </cell>
          <cell r="AA1249" t="str">
            <v>Н7</v>
          </cell>
          <cell r="AB1249" t="str">
            <v>4408/010</v>
          </cell>
          <cell r="AD1249" t="str">
            <v/>
          </cell>
          <cell r="AE1249" t="str">
            <v>Опер.касса №4408/010</v>
          </cell>
          <cell r="AF1249" t="str">
            <v>Н7</v>
          </cell>
          <cell r="AG1249" t="str">
            <v>4408/010</v>
          </cell>
          <cell r="AI1249" t="str">
            <v>Опер.касса №4408/010</v>
          </cell>
          <cell r="AJ1249" t="str">
            <v>Опер.касса №4408/010</v>
          </cell>
          <cell r="AK1249" t="str">
            <v>Н7</v>
          </cell>
          <cell r="AL1249" t="str">
            <v>4408/010</v>
          </cell>
          <cell r="AO1249">
            <v>1</v>
          </cell>
        </row>
        <row r="1250">
          <cell r="A1250" t="str">
            <v>4407/041</v>
          </cell>
          <cell r="B1250">
            <v>1333</v>
          </cell>
          <cell r="C1250" t="str">
            <v>Опер.касса №4407/041</v>
          </cell>
          <cell r="D1250" t="str">
            <v>П6:Операционная касса вне кассового узла</v>
          </cell>
          <cell r="E1250" t="str">
            <v>612246</v>
          </cell>
          <cell r="F1250" t="str">
            <v>Кировская область</v>
          </cell>
          <cell r="G1250" t="str">
            <v>с.Сердеж, ул.Советская, 40</v>
          </cell>
          <cell r="H1250" t="str">
            <v>(83367)70146</v>
          </cell>
          <cell r="I1250" t="str">
            <v>Рокина Надежда Александровна</v>
          </cell>
          <cell r="K1250">
            <v>0.25</v>
          </cell>
          <cell r="L1250" t="str">
            <v>Н7:сельский населенный пункт</v>
          </cell>
          <cell r="M1250" t="str">
            <v>35</v>
          </cell>
          <cell r="N1250" t="str">
            <v>09:00 13:30|09:00 13:30</v>
          </cell>
          <cell r="O1250" t="str">
            <v/>
          </cell>
          <cell r="P1250" t="str">
            <v>Опер.касса №4408/016</v>
          </cell>
          <cell r="Q1250" t="str">
            <v>Н7</v>
          </cell>
          <cell r="R1250" t="str">
            <v>4408/016</v>
          </cell>
          <cell r="T1250" t="str">
            <v/>
          </cell>
          <cell r="U1250" t="str">
            <v>Опер.касса №4408/016</v>
          </cell>
          <cell r="V1250" t="str">
            <v>Н7</v>
          </cell>
          <cell r="W1250" t="str">
            <v>4408/016</v>
          </cell>
          <cell r="Y1250" t="str">
            <v/>
          </cell>
          <cell r="Z1250" t="str">
            <v>Опер.касса №4408/016</v>
          </cell>
          <cell r="AA1250" t="str">
            <v>Н7</v>
          </cell>
          <cell r="AB1250" t="str">
            <v>4408/016</v>
          </cell>
          <cell r="AD1250" t="str">
            <v/>
          </cell>
          <cell r="AE1250" t="str">
            <v>Опер.касса №4408/016</v>
          </cell>
          <cell r="AF1250" t="str">
            <v>Н7</v>
          </cell>
          <cell r="AG1250" t="str">
            <v>4408/016</v>
          </cell>
          <cell r="AI1250" t="str">
            <v>Опер.касса №4408/016</v>
          </cell>
          <cell r="AJ1250" t="str">
            <v>Опер.касса №4408/016</v>
          </cell>
          <cell r="AK1250" t="str">
            <v>Н7</v>
          </cell>
          <cell r="AL1250" t="str">
            <v>4408/016</v>
          </cell>
          <cell r="AO1250">
            <v>1</v>
          </cell>
        </row>
        <row r="1251">
          <cell r="A1251" t="str">
            <v>4407/042</v>
          </cell>
          <cell r="B1251">
            <v>1334</v>
          </cell>
          <cell r="C1251" t="str">
            <v>Опер.касса №4407/042</v>
          </cell>
          <cell r="D1251" t="str">
            <v>П6:Операционная касса вне кассового узла</v>
          </cell>
          <cell r="E1251" t="str">
            <v>612253</v>
          </cell>
          <cell r="F1251" t="str">
            <v>Кировская область</v>
          </cell>
          <cell r="G1251" t="str">
            <v>местечко Знаменка, ул.Костерина, 15</v>
          </cell>
          <cell r="H1251" t="str">
            <v>(83367)62431</v>
          </cell>
          <cell r="I1251" t="str">
            <v>Шарпатова Светлана Витальевна</v>
          </cell>
          <cell r="K1251">
            <v>0.5</v>
          </cell>
          <cell r="L1251" t="str">
            <v>Н7:сельский населенный пункт</v>
          </cell>
          <cell r="M1251" t="str">
            <v>1256</v>
          </cell>
          <cell r="N1251" t="str">
            <v>09:00 13:30|09:00 13:30|09:00 13:30|09:00 13:30</v>
          </cell>
          <cell r="O1251" t="str">
            <v/>
          </cell>
          <cell r="P1251" t="str">
            <v>Опер.касса №4408/02</v>
          </cell>
          <cell r="Q1251" t="str">
            <v>Н7</v>
          </cell>
          <cell r="R1251" t="str">
            <v>4408/02</v>
          </cell>
          <cell r="T1251" t="str">
            <v/>
          </cell>
          <cell r="U1251" t="str">
            <v>Опер.касса №4408/02</v>
          </cell>
          <cell r="V1251" t="str">
            <v>Н7</v>
          </cell>
          <cell r="W1251" t="str">
            <v>4408/02</v>
          </cell>
          <cell r="Y1251" t="str">
            <v/>
          </cell>
          <cell r="Z1251" t="str">
            <v>Опер.касса №4408/02</v>
          </cell>
          <cell r="AA1251" t="str">
            <v>Н7</v>
          </cell>
          <cell r="AB1251" t="str">
            <v>4408/02</v>
          </cell>
          <cell r="AD1251" t="str">
            <v/>
          </cell>
          <cell r="AE1251" t="str">
            <v>Опер.касса №4408/02</v>
          </cell>
          <cell r="AF1251" t="str">
            <v>Н7</v>
          </cell>
          <cell r="AG1251" t="str">
            <v>4408/02</v>
          </cell>
          <cell r="AI1251" t="str">
            <v>Опер.касса №4408/02</v>
          </cell>
          <cell r="AJ1251" t="str">
            <v>Опер.касса №4408/02</v>
          </cell>
          <cell r="AK1251" t="str">
            <v>Н7</v>
          </cell>
          <cell r="AL1251" t="str">
            <v>4408/02</v>
          </cell>
          <cell r="AO1251">
            <v>1</v>
          </cell>
        </row>
        <row r="1252">
          <cell r="A1252" t="str">
            <v>4407/043</v>
          </cell>
          <cell r="B1252">
            <v>1335</v>
          </cell>
          <cell r="C1252" t="str">
            <v>Опер.касса №4407/043</v>
          </cell>
          <cell r="D1252" t="str">
            <v>П6:Операционная касса вне кассового узла</v>
          </cell>
          <cell r="E1252" t="str">
            <v>612255</v>
          </cell>
          <cell r="F1252" t="str">
            <v>Кировская область</v>
          </cell>
          <cell r="G1252" t="str">
            <v>с.Кугушерга, ул.Свободы, 27А</v>
          </cell>
          <cell r="H1252" t="str">
            <v>(83367)65113</v>
          </cell>
          <cell r="I1252" t="str">
            <v>Полякова Светлана Валерьевна</v>
          </cell>
          <cell r="K1252">
            <v>0.25</v>
          </cell>
          <cell r="L1252" t="str">
            <v>Н7:сельский населенный пункт</v>
          </cell>
          <cell r="M1252" t="str">
            <v>24</v>
          </cell>
          <cell r="N1252" t="str">
            <v>09:00 13:30|09:00 13:30</v>
          </cell>
          <cell r="O1252" t="str">
            <v/>
          </cell>
          <cell r="P1252" t="str">
            <v>Опер.касса №4408/03</v>
          </cell>
          <cell r="Q1252" t="str">
            <v>Н7</v>
          </cell>
          <cell r="R1252" t="str">
            <v>4408/03</v>
          </cell>
          <cell r="T1252" t="str">
            <v/>
          </cell>
          <cell r="U1252" t="str">
            <v>Опер.касса №4408/03</v>
          </cell>
          <cell r="V1252" t="str">
            <v>Н7</v>
          </cell>
          <cell r="W1252" t="str">
            <v>4408/03</v>
          </cell>
          <cell r="Y1252" t="str">
            <v/>
          </cell>
          <cell r="Z1252" t="str">
            <v>Опер.касса №4408/03</v>
          </cell>
          <cell r="AA1252" t="str">
            <v>Н7</v>
          </cell>
          <cell r="AB1252" t="str">
            <v>4408/03</v>
          </cell>
          <cell r="AD1252" t="str">
            <v/>
          </cell>
          <cell r="AE1252" t="str">
            <v>Опер.касса №4408/03</v>
          </cell>
          <cell r="AF1252" t="str">
            <v>Н7</v>
          </cell>
          <cell r="AG1252" t="str">
            <v>4408/03</v>
          </cell>
          <cell r="AI1252" t="str">
            <v>Опер.касса №4408/03</v>
          </cell>
          <cell r="AJ1252" t="str">
            <v>Опер.касса №4408/03</v>
          </cell>
          <cell r="AK1252" t="str">
            <v>Н7</v>
          </cell>
          <cell r="AL1252" t="str">
            <v>4408/03</v>
          </cell>
          <cell r="AO1252">
            <v>1</v>
          </cell>
        </row>
        <row r="1253">
          <cell r="A1253" t="str">
            <v>4407/045</v>
          </cell>
          <cell r="B1253">
            <v>1332</v>
          </cell>
          <cell r="C1253" t="str">
            <v>Опер.касса №4407/045</v>
          </cell>
          <cell r="D1253" t="str">
            <v>П6:Операционная касса вне кассового узла</v>
          </cell>
          <cell r="E1253" t="str">
            <v>612240</v>
          </cell>
          <cell r="F1253" t="str">
            <v>Кировская область</v>
          </cell>
          <cell r="G1253" t="str">
            <v>с.Салобеляк, ул.Свободы, 22</v>
          </cell>
          <cell r="H1253" t="str">
            <v>(83367)61182</v>
          </cell>
          <cell r="I1253" t="str">
            <v>Рыбакова Наталия Александровна</v>
          </cell>
          <cell r="K1253">
            <v>0.5</v>
          </cell>
          <cell r="L1253" t="str">
            <v>Н7:сельский населенный пункт</v>
          </cell>
          <cell r="M1253" t="str">
            <v>1245</v>
          </cell>
          <cell r="N1253" t="str">
            <v>09:00 13:30|09:00 13:30|09:00 13:30|09:00 13:30</v>
          </cell>
          <cell r="O1253" t="str">
            <v/>
          </cell>
          <cell r="P1253" t="str">
            <v>Опер.касса №4408/015</v>
          </cell>
          <cell r="Q1253" t="str">
            <v>Н7</v>
          </cell>
          <cell r="R1253" t="str">
            <v>4408/015</v>
          </cell>
          <cell r="T1253" t="str">
            <v/>
          </cell>
          <cell r="U1253" t="str">
            <v>Опер.касса №4408/015</v>
          </cell>
          <cell r="V1253" t="str">
            <v>Н7</v>
          </cell>
          <cell r="W1253" t="str">
            <v>4408/015</v>
          </cell>
          <cell r="Y1253" t="str">
            <v/>
          </cell>
          <cell r="Z1253" t="str">
            <v>Опер.касса №4408/015</v>
          </cell>
          <cell r="AA1253" t="str">
            <v>Н7</v>
          </cell>
          <cell r="AB1253" t="str">
            <v>4408/015</v>
          </cell>
          <cell r="AD1253" t="str">
            <v/>
          </cell>
          <cell r="AE1253" t="str">
            <v>Опер.касса №4408/015</v>
          </cell>
          <cell r="AF1253" t="str">
            <v>Н7</v>
          </cell>
          <cell r="AG1253" t="str">
            <v>4408/015</v>
          </cell>
          <cell r="AI1253" t="str">
            <v>Опер.касса №4408/015</v>
          </cell>
          <cell r="AJ1253" t="str">
            <v>Опер.касса №4408/015</v>
          </cell>
          <cell r="AK1253" t="str">
            <v>Н7</v>
          </cell>
          <cell r="AL1253" t="str">
            <v>4408/015</v>
          </cell>
          <cell r="AO1253">
            <v>1</v>
          </cell>
        </row>
        <row r="1254">
          <cell r="A1254" t="str">
            <v>4407/046</v>
          </cell>
          <cell r="B1254">
            <v>1336</v>
          </cell>
          <cell r="C1254" t="str">
            <v>Опер.касса №4407/046</v>
          </cell>
          <cell r="D1254" t="str">
            <v>П6:Операционная касса вне кассового узла</v>
          </cell>
          <cell r="E1254" t="str">
            <v>612222</v>
          </cell>
          <cell r="F1254" t="str">
            <v>Кировская область</v>
          </cell>
          <cell r="G1254" t="str">
            <v>местечко Опытное Поле, ул.Октябрьская, 5</v>
          </cell>
          <cell r="H1254" t="str">
            <v>(83367)73142</v>
          </cell>
          <cell r="I1254" t="str">
            <v>Подковырина Нина Геннадьевна</v>
          </cell>
          <cell r="K1254">
            <v>0.5</v>
          </cell>
          <cell r="L1254" t="str">
            <v>Н7:сельский населенный пункт</v>
          </cell>
          <cell r="M1254" t="str">
            <v>1234</v>
          </cell>
          <cell r="N1254" t="str">
            <v>09:00 13:30|09:00 13:30|09:00 13:30|09:00 13:30</v>
          </cell>
          <cell r="O1254" t="str">
            <v/>
          </cell>
          <cell r="P1254" t="str">
            <v>Опер.касса №4408/046</v>
          </cell>
          <cell r="Q1254" t="str">
            <v>Н7</v>
          </cell>
          <cell r="R1254" t="str">
            <v>4408/046</v>
          </cell>
          <cell r="T1254" t="str">
            <v/>
          </cell>
          <cell r="U1254" t="str">
            <v>Опер.касса №4408/046</v>
          </cell>
          <cell r="V1254" t="str">
            <v>Н7</v>
          </cell>
          <cell r="W1254" t="str">
            <v>4408/046</v>
          </cell>
          <cell r="Y1254" t="str">
            <v/>
          </cell>
          <cell r="Z1254" t="str">
            <v>Опер.касса №4408/046</v>
          </cell>
          <cell r="AA1254" t="str">
            <v>Н7</v>
          </cell>
          <cell r="AB1254" t="str">
            <v>4408/046</v>
          </cell>
          <cell r="AD1254" t="str">
            <v/>
          </cell>
          <cell r="AE1254" t="str">
            <v>Опер.касса №4408/046</v>
          </cell>
          <cell r="AF1254" t="str">
            <v>Н7</v>
          </cell>
          <cell r="AG1254" t="str">
            <v>4408/046</v>
          </cell>
          <cell r="AI1254" t="str">
            <v>Опер.касса №4408/046</v>
          </cell>
          <cell r="AJ1254" t="str">
            <v>Опер.касса №4408/046</v>
          </cell>
          <cell r="AK1254" t="str">
            <v>Н7</v>
          </cell>
          <cell r="AL1254" t="str">
            <v>4408/046</v>
          </cell>
          <cell r="AO1254">
            <v>1</v>
          </cell>
        </row>
        <row r="1255">
          <cell r="A1255" t="str">
            <v>4407/048</v>
          </cell>
          <cell r="B1255">
            <v>1330</v>
          </cell>
          <cell r="C1255" t="str">
            <v>Доп.офис №4407/048</v>
          </cell>
          <cell r="D1255" t="str">
            <v>П3:Дополнительный офис - универсальный филиал</v>
          </cell>
          <cell r="E1255" t="str">
            <v>612260</v>
          </cell>
          <cell r="F1255" t="str">
            <v>Кировская область</v>
          </cell>
          <cell r="G1255" t="str">
            <v>г. Яранск, ул.Ленина, 40А</v>
          </cell>
          <cell r="H1255" t="str">
            <v>(83367)21985</v>
          </cell>
          <cell r="I1255" t="str">
            <v>Зверева Татьяна Валентиновна</v>
          </cell>
          <cell r="K1255">
            <v>21.25</v>
          </cell>
          <cell r="L1255" t="str">
            <v>Н5:город (не являющийся центром субъекта РФ) с населением до 50 тыс. чел.</v>
          </cell>
          <cell r="M1255" t="str">
            <v>123456</v>
          </cell>
          <cell r="N1255" t="str">
            <v>08:00 18:00|08:00 18:00|08:00 18:00|08:00 18:00|08:00 18:00|08:00 13:00</v>
          </cell>
          <cell r="O1255" t="str">
            <v/>
          </cell>
          <cell r="P1255" t="str">
            <v>Яранское отделение №4408</v>
          </cell>
          <cell r="Q1255" t="str">
            <v>Н5</v>
          </cell>
          <cell r="R1255" t="str">
            <v>4408</v>
          </cell>
          <cell r="T1255" t="str">
            <v/>
          </cell>
          <cell r="U1255" t="str">
            <v>Яранское отделение №4408</v>
          </cell>
          <cell r="V1255" t="str">
            <v>Н5</v>
          </cell>
          <cell r="W1255" t="str">
            <v>4408</v>
          </cell>
          <cell r="Y1255" t="str">
            <v/>
          </cell>
          <cell r="Z1255" t="str">
            <v>Яранское отделение №4408</v>
          </cell>
          <cell r="AA1255" t="str">
            <v>Н5</v>
          </cell>
          <cell r="AB1255" t="str">
            <v>4408</v>
          </cell>
          <cell r="AD1255" t="str">
            <v/>
          </cell>
          <cell r="AE1255" t="str">
            <v>Яранское отделение №4408</v>
          </cell>
          <cell r="AF1255" t="str">
            <v>Н5</v>
          </cell>
          <cell r="AG1255" t="str">
            <v>4408</v>
          </cell>
          <cell r="AI1255" t="str">
            <v>Яранское отделение №4408</v>
          </cell>
          <cell r="AJ1255" t="str">
            <v>Яранское отделение №4408</v>
          </cell>
          <cell r="AK1255" t="str">
            <v>Н5</v>
          </cell>
          <cell r="AL1255" t="str">
            <v>4408</v>
          </cell>
          <cell r="AO1255">
            <v>19</v>
          </cell>
        </row>
        <row r="1256">
          <cell r="A1256" t="str">
            <v>4407/051</v>
          </cell>
          <cell r="B1256">
            <v>1337</v>
          </cell>
          <cell r="C1256" t="str">
            <v>Доп.офис №4407/051</v>
          </cell>
          <cell r="D1256" t="str">
            <v>П5:Дополнительный офис - специализированный филиал, обслуживающий физических лиц</v>
          </cell>
          <cell r="E1256" t="str">
            <v>612260</v>
          </cell>
          <cell r="F1256" t="str">
            <v>Кировская область</v>
          </cell>
          <cell r="G1256" t="str">
            <v>г.Яранск, ул.Рудницкого, 48</v>
          </cell>
          <cell r="H1256" t="str">
            <v>(83367)21301</v>
          </cell>
          <cell r="I1256" t="str">
            <v>Рудометова Галина Витальевна</v>
          </cell>
          <cell r="K1256">
            <v>1.5</v>
          </cell>
          <cell r="L1256" t="str">
            <v>Н5:город (не являющийся центром субъекта РФ) с населением до 50 тыс. чел.</v>
          </cell>
          <cell r="M1256" t="str">
            <v>12347</v>
          </cell>
          <cell r="N1256" t="str">
            <v>08:00 15:00(12:00 13:00)|08:00 15:00(12:00 13:00)|08:00 15:00(12:00 13:00)|08:00 15:00(12:00 13:00)|09:00 12:30</v>
          </cell>
          <cell r="O1256" t="str">
            <v/>
          </cell>
          <cell r="P1256" t="str">
            <v>Доп.офис №4408/051</v>
          </cell>
          <cell r="Q1256" t="str">
            <v>Н5</v>
          </cell>
          <cell r="R1256" t="str">
            <v>4408/051</v>
          </cell>
          <cell r="T1256" t="str">
            <v/>
          </cell>
          <cell r="U1256" t="str">
            <v>Доп.офис №4408/051</v>
          </cell>
          <cell r="V1256" t="str">
            <v>Н5</v>
          </cell>
          <cell r="W1256" t="str">
            <v>4408/051</v>
          </cell>
          <cell r="Y1256" t="str">
            <v/>
          </cell>
          <cell r="Z1256" t="str">
            <v>Доп.офис №4408/051</v>
          </cell>
          <cell r="AA1256" t="str">
            <v>Н5</v>
          </cell>
          <cell r="AB1256" t="str">
            <v>4408/051</v>
          </cell>
          <cell r="AD1256" t="str">
            <v/>
          </cell>
          <cell r="AE1256" t="str">
            <v>Доп.офис №4408/051</v>
          </cell>
          <cell r="AF1256" t="str">
            <v>Н5</v>
          </cell>
          <cell r="AG1256" t="str">
            <v>4408/051</v>
          </cell>
          <cell r="AI1256" t="str">
            <v>Доп.офис №4408/051</v>
          </cell>
          <cell r="AJ1256" t="str">
            <v>Доп.офис №4408/051</v>
          </cell>
          <cell r="AK1256" t="str">
            <v>Н5</v>
          </cell>
          <cell r="AL1256" t="str">
            <v>4408/051</v>
          </cell>
          <cell r="AO1256">
            <v>2</v>
          </cell>
        </row>
        <row r="1257">
          <cell r="A1257" t="str">
            <v>4407/054</v>
          </cell>
          <cell r="B1257">
            <v>1338</v>
          </cell>
          <cell r="C1257" t="str">
            <v>Доп.офис №4407/054</v>
          </cell>
          <cell r="D1257" t="str">
            <v>П3:Дополнительный офис - универсальный филиал</v>
          </cell>
          <cell r="E1257" t="str">
            <v>612300</v>
          </cell>
          <cell r="F1257" t="str">
            <v>Кировская область</v>
          </cell>
          <cell r="G1257" t="str">
            <v>пгт.Кикнур, ул.Советская, 40</v>
          </cell>
          <cell r="H1257" t="str">
            <v>(83341)51553</v>
          </cell>
          <cell r="I1257" t="str">
            <v>Пластинина Валентина Владимировна</v>
          </cell>
          <cell r="K1257">
            <v>11.25</v>
          </cell>
          <cell r="L1257" t="str">
            <v>Н6:городской населенный пункт (поселек городского типа, рабочий поселок)</v>
          </cell>
          <cell r="M1257" t="str">
            <v>12346</v>
          </cell>
          <cell r="N1257" t="str">
            <v>08:00 18:00|08:00 18:00|08:00 18:00|08:00 18:00|08:00 14:00</v>
          </cell>
          <cell r="O1257" t="str">
            <v/>
          </cell>
          <cell r="P1257" t="str">
            <v>Доп.офис №4408/054</v>
          </cell>
          <cell r="Q1257" t="str">
            <v>Н6</v>
          </cell>
          <cell r="R1257" t="str">
            <v>4408/054</v>
          </cell>
          <cell r="T1257" t="str">
            <v/>
          </cell>
          <cell r="U1257" t="str">
            <v>Доп.офис №4408/054</v>
          </cell>
          <cell r="V1257" t="str">
            <v>Н6</v>
          </cell>
          <cell r="W1257" t="str">
            <v>4408/054</v>
          </cell>
          <cell r="Y1257" t="str">
            <v/>
          </cell>
          <cell r="Z1257" t="str">
            <v>Доп.офис №4408/054</v>
          </cell>
          <cell r="AA1257" t="str">
            <v>Н6</v>
          </cell>
          <cell r="AB1257" t="str">
            <v>4408/054</v>
          </cell>
          <cell r="AD1257" t="str">
            <v/>
          </cell>
          <cell r="AE1257" t="str">
            <v>Доп.офис №4408/054</v>
          </cell>
          <cell r="AF1257" t="str">
            <v>Н6</v>
          </cell>
          <cell r="AG1257" t="str">
            <v>4408/054</v>
          </cell>
          <cell r="AI1257" t="str">
            <v>Доп.офис №4408/054</v>
          </cell>
          <cell r="AJ1257" t="str">
            <v>Доп.офис №4408/054</v>
          </cell>
          <cell r="AK1257" t="str">
            <v>Н6</v>
          </cell>
          <cell r="AL1257" t="str">
            <v>4408/054</v>
          </cell>
          <cell r="AO1257">
            <v>12</v>
          </cell>
        </row>
        <row r="1258">
          <cell r="A1258" t="str">
            <v>4407/055</v>
          </cell>
          <cell r="B1258">
            <v>1339</v>
          </cell>
          <cell r="C1258" t="str">
            <v>Опер.касса №4407/055</v>
          </cell>
          <cell r="D1258" t="str">
            <v>П6:Операционная касса вне кассового узла</v>
          </cell>
          <cell r="E1258" t="str">
            <v>612321</v>
          </cell>
          <cell r="F1258" t="str">
            <v>Кировская область</v>
          </cell>
          <cell r="G1258" t="str">
            <v>с.Русские Краи, ул.Кооперативная, 6</v>
          </cell>
          <cell r="H1258" t="str">
            <v>(83341)21347</v>
          </cell>
          <cell r="I1258" t="str">
            <v>Коновалова Елена Владимировна</v>
          </cell>
          <cell r="K1258">
            <v>0.5</v>
          </cell>
          <cell r="L1258" t="str">
            <v>Н7:сельский населенный пункт</v>
          </cell>
          <cell r="M1258" t="str">
            <v>1256</v>
          </cell>
          <cell r="N1258" t="str">
            <v>09:00 13:30|09:00 13:30|09:00 13:30|09:00 13:30</v>
          </cell>
          <cell r="O1258" t="str">
            <v/>
          </cell>
          <cell r="P1258" t="str">
            <v>Опер.касса №4408/055</v>
          </cell>
          <cell r="Q1258" t="str">
            <v>Н7</v>
          </cell>
          <cell r="R1258" t="str">
            <v>4408/055</v>
          </cell>
          <cell r="T1258" t="str">
            <v/>
          </cell>
          <cell r="U1258" t="str">
            <v>Опер.касса №4408/055</v>
          </cell>
          <cell r="V1258" t="str">
            <v>Н7</v>
          </cell>
          <cell r="W1258" t="str">
            <v>4408/055</v>
          </cell>
          <cell r="Y1258" t="str">
            <v/>
          </cell>
          <cell r="Z1258" t="str">
            <v>Опер.касса №4408/055</v>
          </cell>
          <cell r="AA1258" t="str">
            <v>Н7</v>
          </cell>
          <cell r="AB1258" t="str">
            <v>4408/055</v>
          </cell>
          <cell r="AD1258" t="str">
            <v/>
          </cell>
          <cell r="AE1258" t="str">
            <v>Опер.касса №4408/055</v>
          </cell>
          <cell r="AF1258" t="str">
            <v>Н7</v>
          </cell>
          <cell r="AG1258" t="str">
            <v>4408/055</v>
          </cell>
          <cell r="AI1258" t="str">
            <v>Опер.касса №4408/055</v>
          </cell>
          <cell r="AJ1258" t="str">
            <v>Опер.касса №4408/055</v>
          </cell>
          <cell r="AK1258" t="str">
            <v>Н7</v>
          </cell>
          <cell r="AL1258" t="str">
            <v>4408/055</v>
          </cell>
          <cell r="AO1258">
            <v>1</v>
          </cell>
        </row>
        <row r="1259">
          <cell r="A1259" t="str">
            <v>4407/056</v>
          </cell>
          <cell r="B1259">
            <v>1340</v>
          </cell>
          <cell r="C1259" t="str">
            <v>Опер.касса №4407/056</v>
          </cell>
          <cell r="D1259" t="str">
            <v>П6:Операционная касса вне кассового узла</v>
          </cell>
          <cell r="E1259" t="str">
            <v>612314</v>
          </cell>
          <cell r="F1259" t="str">
            <v>Кировская область</v>
          </cell>
          <cell r="G1259" t="str">
            <v>с.Цекеево, ул.Просвещения, 13</v>
          </cell>
          <cell r="H1259" t="str">
            <v>(83341)28123</v>
          </cell>
          <cell r="I1259" t="str">
            <v>Белорусова Людмила Васильевна</v>
          </cell>
          <cell r="K1259">
            <v>0.25</v>
          </cell>
          <cell r="L1259" t="str">
            <v>Н7:сельский населенный пункт</v>
          </cell>
          <cell r="M1259" t="str">
            <v>15</v>
          </cell>
          <cell r="N1259" t="str">
            <v>09:00 13:30|09:00 13:30</v>
          </cell>
          <cell r="O1259" t="str">
            <v/>
          </cell>
          <cell r="P1259" t="str">
            <v>Опер.касса №4408/056</v>
          </cell>
          <cell r="Q1259" t="str">
            <v>Н7</v>
          </cell>
          <cell r="R1259" t="str">
            <v>4408/056</v>
          </cell>
          <cell r="T1259" t="str">
            <v/>
          </cell>
          <cell r="U1259" t="str">
            <v>Опер.касса №4408/056</v>
          </cell>
          <cell r="V1259" t="str">
            <v>Н7</v>
          </cell>
          <cell r="W1259" t="str">
            <v>4408/056</v>
          </cell>
          <cell r="Y1259" t="str">
            <v/>
          </cell>
          <cell r="Z1259" t="str">
            <v>Опер.касса №4408/056</v>
          </cell>
          <cell r="AA1259" t="str">
            <v>Н7</v>
          </cell>
          <cell r="AB1259" t="str">
            <v>4408/056</v>
          </cell>
          <cell r="AD1259" t="str">
            <v/>
          </cell>
          <cell r="AE1259" t="str">
            <v>Опер.касса №4408/056</v>
          </cell>
          <cell r="AF1259" t="str">
            <v>Н7</v>
          </cell>
          <cell r="AG1259" t="str">
            <v>4408/056</v>
          </cell>
          <cell r="AI1259" t="str">
            <v>Опер.касса №4408/056</v>
          </cell>
          <cell r="AJ1259" t="str">
            <v>Опер.касса №4408/056</v>
          </cell>
          <cell r="AK1259" t="str">
            <v>Н7</v>
          </cell>
          <cell r="AL1259" t="str">
            <v>4408/056</v>
          </cell>
          <cell r="AO1259">
            <v>1</v>
          </cell>
        </row>
        <row r="1260">
          <cell r="A1260" t="str">
            <v>4407/057</v>
          </cell>
          <cell r="B1260">
            <v>1341</v>
          </cell>
          <cell r="C1260" t="str">
            <v>Опер.касса №4407/057</v>
          </cell>
          <cell r="D1260" t="str">
            <v>П6:Операционная касса вне кассового узла</v>
          </cell>
          <cell r="E1260" t="str">
            <v>612310</v>
          </cell>
          <cell r="F1260" t="str">
            <v>Кировская область</v>
          </cell>
          <cell r="G1260" t="str">
            <v>с.Шапта, ул.Советская, 6</v>
          </cell>
          <cell r="H1260" t="str">
            <v>(83341)23419</v>
          </cell>
          <cell r="I1260" t="str">
            <v>Белышева Ангелина Анатольевна</v>
          </cell>
          <cell r="K1260">
            <v>0.25</v>
          </cell>
          <cell r="L1260" t="str">
            <v>Н7:сельский населенный пункт</v>
          </cell>
          <cell r="M1260" t="str">
            <v>15</v>
          </cell>
          <cell r="N1260" t="str">
            <v>09:00 13:30|09:00 13:30</v>
          </cell>
          <cell r="O1260" t="str">
            <v/>
          </cell>
          <cell r="P1260" t="str">
            <v>Опер.касса №4408/057</v>
          </cell>
          <cell r="Q1260" t="str">
            <v>Н7</v>
          </cell>
          <cell r="R1260" t="str">
            <v>4408/057</v>
          </cell>
          <cell r="T1260" t="str">
            <v/>
          </cell>
          <cell r="U1260" t="str">
            <v>Опер.касса №4408/057</v>
          </cell>
          <cell r="V1260" t="str">
            <v>Н7</v>
          </cell>
          <cell r="W1260" t="str">
            <v>4408/057</v>
          </cell>
          <cell r="Y1260" t="str">
            <v/>
          </cell>
          <cell r="Z1260" t="str">
            <v>Опер.касса №4408/057</v>
          </cell>
          <cell r="AA1260" t="str">
            <v>Н7</v>
          </cell>
          <cell r="AB1260" t="str">
            <v>4408/057</v>
          </cell>
          <cell r="AD1260" t="str">
            <v/>
          </cell>
          <cell r="AE1260" t="str">
            <v>Опер.касса №4408/057</v>
          </cell>
          <cell r="AF1260" t="str">
            <v>Н7</v>
          </cell>
          <cell r="AG1260" t="str">
            <v>4408/057</v>
          </cell>
          <cell r="AI1260" t="str">
            <v>Опер.касса №4408/057</v>
          </cell>
          <cell r="AJ1260" t="str">
            <v>Опер.касса №4408/057</v>
          </cell>
          <cell r="AK1260" t="str">
            <v>Н7</v>
          </cell>
          <cell r="AL1260" t="str">
            <v>4408/057</v>
          </cell>
          <cell r="AO1260">
            <v>1</v>
          </cell>
        </row>
        <row r="1261">
          <cell r="A1261" t="str">
            <v>4407/058</v>
          </cell>
          <cell r="B1261">
            <v>1342</v>
          </cell>
          <cell r="C1261" t="str">
            <v>Доп.офис №4407/058</v>
          </cell>
          <cell r="D1261" t="str">
            <v>П3:Дополнительный офис - универсальный филиал</v>
          </cell>
          <cell r="E1261" t="str">
            <v>612370</v>
          </cell>
          <cell r="F1261" t="str">
            <v>Кировская область</v>
          </cell>
          <cell r="G1261" t="str">
            <v>пгт.Санчурск, ул.Розы Люксембург, 16</v>
          </cell>
          <cell r="H1261" t="str">
            <v>(83357)21179</v>
          </cell>
          <cell r="I1261" t="str">
            <v>Богданова Ольга Юрьевна</v>
          </cell>
          <cell r="K1261">
            <v>11.5</v>
          </cell>
          <cell r="L1261" t="str">
            <v>Н6:городской населенный пункт (поселек городского типа, рабочий поселок)</v>
          </cell>
          <cell r="M1261" t="str">
            <v>12346</v>
          </cell>
          <cell r="N1261" t="str">
            <v>08:00 18:00|08:00 18:00|08:00 18:00|08:00 18:00|08:00 14:00</v>
          </cell>
          <cell r="O1261" t="str">
            <v/>
          </cell>
          <cell r="P1261" t="str">
            <v>Доп.офис №4408/058</v>
          </cell>
          <cell r="Q1261" t="str">
            <v>Н6</v>
          </cell>
          <cell r="R1261" t="str">
            <v>4408/058</v>
          </cell>
          <cell r="T1261" t="str">
            <v/>
          </cell>
          <cell r="U1261" t="str">
            <v>Доп.офис №4408/058</v>
          </cell>
          <cell r="V1261" t="str">
            <v>Н6</v>
          </cell>
          <cell r="W1261" t="str">
            <v>4408/058</v>
          </cell>
          <cell r="Y1261" t="str">
            <v/>
          </cell>
          <cell r="Z1261" t="str">
            <v>Доп.офис №4408/058</v>
          </cell>
          <cell r="AA1261" t="str">
            <v>Н6</v>
          </cell>
          <cell r="AB1261" t="str">
            <v>4408/058</v>
          </cell>
          <cell r="AD1261" t="str">
            <v/>
          </cell>
          <cell r="AE1261" t="str">
            <v>Доп.офис №4408/058</v>
          </cell>
          <cell r="AF1261" t="str">
            <v>Н6</v>
          </cell>
          <cell r="AG1261" t="str">
            <v>4408/058</v>
          </cell>
          <cell r="AI1261" t="str">
            <v>Доп.офис №4408/058</v>
          </cell>
          <cell r="AJ1261" t="str">
            <v>Доп.офис №4408/058</v>
          </cell>
          <cell r="AK1261" t="str">
            <v>Н6</v>
          </cell>
          <cell r="AL1261" t="str">
            <v>4408/058</v>
          </cell>
          <cell r="AO1261">
            <v>12</v>
          </cell>
        </row>
        <row r="1262">
          <cell r="A1262" t="str">
            <v>4407/059</v>
          </cell>
          <cell r="B1262">
            <v>1343</v>
          </cell>
          <cell r="C1262" t="str">
            <v>Опер.касса №4407/059</v>
          </cell>
          <cell r="D1262" t="str">
            <v>П6:Операционная касса вне кассового узла</v>
          </cell>
          <cell r="E1262" t="str">
            <v>612372</v>
          </cell>
          <cell r="F1262" t="str">
            <v>Кировская область</v>
          </cell>
          <cell r="G1262" t="str">
            <v>с.Матвинур, ул.Центральная, 46</v>
          </cell>
          <cell r="H1262" t="str">
            <v>(83357)65117</v>
          </cell>
          <cell r="I1262" t="str">
            <v>Колесникова Елена Евгеньевна</v>
          </cell>
          <cell r="K1262">
            <v>0.5</v>
          </cell>
          <cell r="L1262" t="str">
            <v>Н7:сельский населенный пункт</v>
          </cell>
          <cell r="M1262" t="str">
            <v>245</v>
          </cell>
          <cell r="N1262" t="str">
            <v>08:00 15:30(12:00 13:00)|08:00 15:30(12:00 13:00)|08:00 14:30(12:00 13:00)</v>
          </cell>
          <cell r="O1262" t="str">
            <v/>
          </cell>
          <cell r="P1262" t="str">
            <v>Опер.касса №4408/059</v>
          </cell>
          <cell r="Q1262" t="str">
            <v>Н7</v>
          </cell>
          <cell r="R1262" t="str">
            <v>4408/059</v>
          </cell>
          <cell r="T1262" t="str">
            <v/>
          </cell>
          <cell r="U1262" t="str">
            <v>Опер.касса №4408/059</v>
          </cell>
          <cell r="V1262" t="str">
            <v>Н7</v>
          </cell>
          <cell r="W1262" t="str">
            <v>4408/059</v>
          </cell>
          <cell r="Y1262" t="str">
            <v/>
          </cell>
          <cell r="Z1262" t="str">
            <v>Опер.касса №4408/059</v>
          </cell>
          <cell r="AA1262" t="str">
            <v>Н7</v>
          </cell>
          <cell r="AB1262" t="str">
            <v>4408/059</v>
          </cell>
          <cell r="AD1262" t="str">
            <v/>
          </cell>
          <cell r="AE1262" t="str">
            <v>Опер.касса №4408/059</v>
          </cell>
          <cell r="AF1262" t="str">
            <v>Н7</v>
          </cell>
          <cell r="AG1262" t="str">
            <v>4408/059</v>
          </cell>
          <cell r="AI1262" t="str">
            <v>Опер.касса №4408/059</v>
          </cell>
          <cell r="AJ1262" t="str">
            <v>Опер.касса №4408/059</v>
          </cell>
          <cell r="AK1262" t="str">
            <v>Н7</v>
          </cell>
          <cell r="AL1262" t="str">
            <v>4408/059</v>
          </cell>
          <cell r="AO1262">
            <v>1</v>
          </cell>
        </row>
        <row r="1263">
          <cell r="A1263" t="str">
            <v>4407/060</v>
          </cell>
          <cell r="B1263">
            <v>1344</v>
          </cell>
          <cell r="C1263" t="str">
            <v>Опер.касса №4407/060</v>
          </cell>
          <cell r="D1263" t="str">
            <v>П6:Операционная касса вне кассового узла</v>
          </cell>
          <cell r="E1263" t="str">
            <v>612398</v>
          </cell>
          <cell r="F1263" t="str">
            <v>Кировская область</v>
          </cell>
          <cell r="G1263" t="str">
            <v>с.Корляки, ул.Ленина, 1</v>
          </cell>
          <cell r="H1263" t="str">
            <v>(83357)74174</v>
          </cell>
          <cell r="I1263" t="str">
            <v>Селезнева Алевтина Геннадьевна</v>
          </cell>
          <cell r="K1263">
            <v>0.5</v>
          </cell>
          <cell r="L1263" t="str">
            <v>Н7:сельский населенный пункт</v>
          </cell>
          <cell r="M1263" t="str">
            <v>245</v>
          </cell>
          <cell r="N1263" t="str">
            <v>08:00 15:30(12:00 13:00)|08:00 15:30(12:00 13:00)|08:00 14:30(12:00 13:00)</v>
          </cell>
          <cell r="O1263" t="str">
            <v/>
          </cell>
          <cell r="P1263" t="str">
            <v>Опер.касса №4408/060</v>
          </cell>
          <cell r="Q1263" t="str">
            <v>Н7</v>
          </cell>
          <cell r="R1263" t="str">
            <v>4408/060</v>
          </cell>
          <cell r="T1263" t="str">
            <v/>
          </cell>
          <cell r="U1263" t="str">
            <v>Опер.касса №4408/060</v>
          </cell>
          <cell r="V1263" t="str">
            <v>Н7</v>
          </cell>
          <cell r="W1263" t="str">
            <v>4408/060</v>
          </cell>
          <cell r="Y1263" t="str">
            <v/>
          </cell>
          <cell r="Z1263" t="str">
            <v>Опер.касса №4408/060</v>
          </cell>
          <cell r="AA1263" t="str">
            <v>Н7</v>
          </cell>
          <cell r="AB1263" t="str">
            <v>4408/060</v>
          </cell>
          <cell r="AD1263" t="str">
            <v/>
          </cell>
          <cell r="AE1263" t="str">
            <v>Опер.касса №4408/060</v>
          </cell>
          <cell r="AF1263" t="str">
            <v>Н7</v>
          </cell>
          <cell r="AG1263" t="str">
            <v>4408/060</v>
          </cell>
          <cell r="AI1263" t="str">
            <v>Опер.касса №4408/060</v>
          </cell>
          <cell r="AJ1263" t="str">
            <v>Опер.касса №4408/060</v>
          </cell>
          <cell r="AK1263" t="str">
            <v>Н7</v>
          </cell>
          <cell r="AL1263" t="str">
            <v>4408/060</v>
          </cell>
          <cell r="AO1263">
            <v>1</v>
          </cell>
        </row>
        <row r="1264">
          <cell r="A1264" t="str">
            <v>4407/061</v>
          </cell>
          <cell r="B1264">
            <v>1345</v>
          </cell>
          <cell r="C1264" t="str">
            <v>Опер.касса №4407/061</v>
          </cell>
          <cell r="D1264" t="str">
            <v>П6:Операционная касса вне кассового узла</v>
          </cell>
          <cell r="E1264" t="str">
            <v>612396</v>
          </cell>
          <cell r="F1264" t="str">
            <v>Кировская область</v>
          </cell>
          <cell r="G1264" t="str">
            <v>с.Люмпанур, ул.Советская, 32</v>
          </cell>
          <cell r="H1264" t="str">
            <v>(83357)73114</v>
          </cell>
          <cell r="I1264" t="str">
            <v>Ганичева Галина Алексеевна</v>
          </cell>
          <cell r="K1264">
            <v>0.25</v>
          </cell>
          <cell r="L1264" t="str">
            <v>Н7:сельский населенный пункт</v>
          </cell>
          <cell r="M1264" t="str">
            <v>25</v>
          </cell>
          <cell r="N1264" t="str">
            <v>09:00 13:30|09:00 13:30</v>
          </cell>
          <cell r="O1264" t="str">
            <v/>
          </cell>
          <cell r="P1264" t="str">
            <v>Опер.касса №4408/061</v>
          </cell>
          <cell r="Q1264" t="str">
            <v>Н7</v>
          </cell>
          <cell r="R1264" t="str">
            <v>4408/061</v>
          </cell>
          <cell r="T1264" t="str">
            <v/>
          </cell>
          <cell r="U1264" t="str">
            <v>Опер.касса №4408/061</v>
          </cell>
          <cell r="V1264" t="str">
            <v>Н7</v>
          </cell>
          <cell r="W1264" t="str">
            <v>4408/061</v>
          </cell>
          <cell r="Y1264" t="str">
            <v/>
          </cell>
          <cell r="Z1264" t="str">
            <v>Опер.касса №4408/061</v>
          </cell>
          <cell r="AA1264" t="str">
            <v>Н7</v>
          </cell>
          <cell r="AB1264" t="str">
            <v>4408/061</v>
          </cell>
          <cell r="AD1264" t="str">
            <v/>
          </cell>
          <cell r="AE1264" t="str">
            <v>Опер.касса №4408/061</v>
          </cell>
          <cell r="AF1264" t="str">
            <v>Н7</v>
          </cell>
          <cell r="AG1264" t="str">
            <v>4408/061</v>
          </cell>
          <cell r="AI1264" t="str">
            <v>Опер.касса №4408/061</v>
          </cell>
          <cell r="AJ1264" t="str">
            <v>Опер.касса №4408/061</v>
          </cell>
          <cell r="AK1264" t="str">
            <v>Н7</v>
          </cell>
          <cell r="AL1264" t="str">
            <v>4408/061</v>
          </cell>
          <cell r="AO1264">
            <v>1</v>
          </cell>
        </row>
        <row r="1265">
          <cell r="A1265" t="str">
            <v>4407/062</v>
          </cell>
          <cell r="B1265">
            <v>1346</v>
          </cell>
          <cell r="C1265" t="str">
            <v>Опер.касса №4407/062</v>
          </cell>
          <cell r="D1265" t="str">
            <v>П6:Операционная касса вне кассового узла</v>
          </cell>
          <cell r="E1265" t="str">
            <v>612387</v>
          </cell>
          <cell r="F1265" t="str">
            <v>Кировская область</v>
          </cell>
          <cell r="G1265" t="str">
            <v>с.Шишовка, ул.Солнечная, 1</v>
          </cell>
          <cell r="H1265" t="str">
            <v>(83357)69118</v>
          </cell>
          <cell r="I1265" t="str">
            <v>Волкова Алевтина Вениаминовна</v>
          </cell>
          <cell r="K1265">
            <v>0.25</v>
          </cell>
          <cell r="L1265" t="str">
            <v>Н7:сельский населенный пункт</v>
          </cell>
          <cell r="M1265" t="str">
            <v>25</v>
          </cell>
          <cell r="N1265" t="str">
            <v>09:00 13:30|09:00 13:30</v>
          </cell>
          <cell r="O1265" t="str">
            <v/>
          </cell>
          <cell r="P1265" t="str">
            <v>Опер.касса №4408/062</v>
          </cell>
          <cell r="Q1265" t="str">
            <v>Н7</v>
          </cell>
          <cell r="R1265" t="str">
            <v>4408/062</v>
          </cell>
          <cell r="T1265" t="str">
            <v/>
          </cell>
          <cell r="U1265" t="str">
            <v>Опер.касса №4408/062</v>
          </cell>
          <cell r="V1265" t="str">
            <v>Н7</v>
          </cell>
          <cell r="W1265" t="str">
            <v>4408/062</v>
          </cell>
          <cell r="Y1265" t="str">
            <v/>
          </cell>
          <cell r="Z1265" t="str">
            <v>Опер.касса №4408/062</v>
          </cell>
          <cell r="AA1265" t="str">
            <v>Н7</v>
          </cell>
          <cell r="AB1265" t="str">
            <v>4408/062</v>
          </cell>
          <cell r="AD1265" t="str">
            <v/>
          </cell>
          <cell r="AE1265" t="str">
            <v>Опер.касса №4408/062</v>
          </cell>
          <cell r="AF1265" t="str">
            <v>Н7</v>
          </cell>
          <cell r="AG1265" t="str">
            <v>4408/062</v>
          </cell>
          <cell r="AI1265" t="str">
            <v>Опер.касса №4408/062</v>
          </cell>
          <cell r="AJ1265" t="str">
            <v>Опер.касса №4408/062</v>
          </cell>
          <cell r="AK1265" t="str">
            <v>Н7</v>
          </cell>
          <cell r="AL1265" t="str">
            <v>4408/062</v>
          </cell>
          <cell r="AO1265">
            <v>1</v>
          </cell>
        </row>
        <row r="1266">
          <cell r="A1266" t="str">
            <v>4407/063</v>
          </cell>
          <cell r="B1266">
            <v>1347</v>
          </cell>
          <cell r="C1266" t="str">
            <v>Доп.офис №4407/063</v>
          </cell>
          <cell r="D1266" t="str">
            <v>П3:Дополнительный офис - универсальный филиал</v>
          </cell>
          <cell r="E1266" t="str">
            <v>612200</v>
          </cell>
          <cell r="F1266" t="str">
            <v>Кировская область</v>
          </cell>
          <cell r="G1266" t="str">
            <v>пгт.Тужа, ул.Колхозная, 19</v>
          </cell>
          <cell r="H1266" t="str">
            <v>(83340)22153</v>
          </cell>
          <cell r="I1266" t="str">
            <v>Кутько Лариса Борисовна</v>
          </cell>
          <cell r="K1266">
            <v>10.25</v>
          </cell>
          <cell r="L1266" t="str">
            <v>Н6:городской населенный пункт (поселек городского типа, рабочий поселок)</v>
          </cell>
          <cell r="M1266" t="str">
            <v>12346</v>
          </cell>
          <cell r="N1266" t="str">
            <v>08:00 18:00|08:00 18:00|08:00 18:00|08:00 18:00|08:00 14:00</v>
          </cell>
          <cell r="O1266" t="str">
            <v/>
          </cell>
          <cell r="P1266" t="str">
            <v>Доп.офис №4408/063</v>
          </cell>
          <cell r="Q1266" t="str">
            <v>Н6</v>
          </cell>
          <cell r="R1266" t="str">
            <v>4408/063</v>
          </cell>
          <cell r="T1266" t="str">
            <v/>
          </cell>
          <cell r="U1266" t="str">
            <v>Доп.офис №4408/063</v>
          </cell>
          <cell r="V1266" t="str">
            <v>Н6</v>
          </cell>
          <cell r="W1266" t="str">
            <v>4408/063</v>
          </cell>
          <cell r="Y1266" t="str">
            <v/>
          </cell>
          <cell r="Z1266" t="str">
            <v>Доп.офис №4408/063</v>
          </cell>
          <cell r="AA1266" t="str">
            <v>Н6</v>
          </cell>
          <cell r="AB1266" t="str">
            <v>4408/063</v>
          </cell>
          <cell r="AD1266" t="str">
            <v/>
          </cell>
          <cell r="AE1266" t="str">
            <v>Доп.офис №4408/063</v>
          </cell>
          <cell r="AF1266" t="str">
            <v>Н6</v>
          </cell>
          <cell r="AG1266" t="str">
            <v>4408/063</v>
          </cell>
          <cell r="AI1266" t="str">
            <v>Доп.офис №4408/063</v>
          </cell>
          <cell r="AJ1266" t="str">
            <v>Доп.офис №4408/063</v>
          </cell>
          <cell r="AK1266" t="str">
            <v>Н6</v>
          </cell>
          <cell r="AL1266" t="str">
            <v>4408/063</v>
          </cell>
          <cell r="AO1266">
            <v>7</v>
          </cell>
        </row>
        <row r="1267">
          <cell r="A1267" t="str">
            <v>4407/065</v>
          </cell>
          <cell r="B1267">
            <v>1348</v>
          </cell>
          <cell r="C1267" t="str">
            <v>Доп.офис №4407/065</v>
          </cell>
          <cell r="D1267" t="str">
            <v>П5:Дополнительный офис - специализированный филиал, обслуживающий физических лиц</v>
          </cell>
          <cell r="E1267" t="str">
            <v>612261</v>
          </cell>
          <cell r="F1267" t="str">
            <v>Кировская область</v>
          </cell>
          <cell r="G1267" t="str">
            <v>г.Яранск, ул.Лагуновская, 46а</v>
          </cell>
          <cell r="H1267" t="str">
            <v>(83367)21313</v>
          </cell>
          <cell r="I1267" t="str">
            <v>Мотовилова Наталья Витальевна</v>
          </cell>
          <cell r="K1267">
            <v>1.5</v>
          </cell>
          <cell r="L1267" t="str">
            <v>Н5:город (не являющийся центром субъекта РФ) с населением до 50 тыс. чел.</v>
          </cell>
          <cell r="M1267" t="str">
            <v>12345</v>
          </cell>
          <cell r="N1267" t="str">
            <v>08:00 14:30(12:00 13:00)|08:00 14:30(12:00 13:00)|08:00 14:30(12:00 13:00)|08:00 14:30(12:00 13:00)|08:00 14:30(12:00 13:00)</v>
          </cell>
          <cell r="O1267" t="str">
            <v/>
          </cell>
          <cell r="P1267" t="str">
            <v>Доп.офис №4408/065</v>
          </cell>
          <cell r="Q1267" t="str">
            <v>Н5</v>
          </cell>
          <cell r="R1267" t="str">
            <v>4408/065</v>
          </cell>
          <cell r="T1267" t="str">
            <v/>
          </cell>
          <cell r="U1267" t="str">
            <v>Доп.офис №4408/065</v>
          </cell>
          <cell r="V1267" t="str">
            <v>Н5</v>
          </cell>
          <cell r="W1267" t="str">
            <v>4408/065</v>
          </cell>
          <cell r="Y1267" t="str">
            <v/>
          </cell>
          <cell r="Z1267" t="str">
            <v>Доп.офис №4408/065</v>
          </cell>
          <cell r="AA1267" t="str">
            <v>Н5</v>
          </cell>
          <cell r="AB1267" t="str">
            <v>4408/065</v>
          </cell>
          <cell r="AD1267" t="str">
            <v/>
          </cell>
          <cell r="AE1267" t="str">
            <v>Доп.офис №4408/065</v>
          </cell>
          <cell r="AF1267" t="str">
            <v>Н5</v>
          </cell>
          <cell r="AG1267" t="str">
            <v>4408/065</v>
          </cell>
          <cell r="AI1267" t="str">
            <v>Доп.офис №4408/065</v>
          </cell>
          <cell r="AJ1267" t="str">
            <v>Доп.офис №4408/065</v>
          </cell>
          <cell r="AK1267" t="str">
            <v>Н5</v>
          </cell>
          <cell r="AL1267" t="str">
            <v>4408/065</v>
          </cell>
          <cell r="AO1267">
            <v>2</v>
          </cell>
        </row>
        <row r="1268">
          <cell r="A1268" t="str">
            <v>4419</v>
          </cell>
          <cell r="B1268">
            <v>1349</v>
          </cell>
          <cell r="C1268" t="str">
            <v>Уржумское отделение №4419</v>
          </cell>
          <cell r="D1268" t="str">
            <v>П2:Отделение Сбербанка России</v>
          </cell>
          <cell r="E1268" t="str">
            <v>613530</v>
          </cell>
          <cell r="F1268" t="str">
            <v>Кировская область</v>
          </cell>
          <cell r="G1268" t="str">
            <v>г.Уржум, ул.Рокина, 23</v>
          </cell>
          <cell r="H1268" t="str">
            <v>(83363)22563</v>
          </cell>
          <cell r="I1268" t="str">
            <v>Шерстнева Валентина Георгиевна</v>
          </cell>
          <cell r="J1268" t="str">
            <v>Данилова Ольга Николаевна</v>
          </cell>
          <cell r="K1268">
            <v>121.25</v>
          </cell>
          <cell r="L1268" t="str">
            <v>Н5:город (не являющийся центром субъекта РФ) с населением до 50 тыс. чел.</v>
          </cell>
          <cell r="M1268" t="str">
            <v>123456</v>
          </cell>
          <cell r="N1268" t="str">
            <v>08:00 19:00|08:00 19:00|08:00 19:00|08:00 19:00|08:00 19:00|08:00 15:30(12:30 13:00)</v>
          </cell>
          <cell r="O1268" t="str">
            <v/>
          </cell>
          <cell r="P1268">
            <v>13</v>
          </cell>
          <cell r="Q1268" t="str">
            <v>Н5</v>
          </cell>
          <cell r="R1268" t="e">
            <v>#VALUE!</v>
          </cell>
          <cell r="T1268" t="str">
            <v/>
          </cell>
          <cell r="U1268">
            <v>13</v>
          </cell>
          <cell r="V1268" t="str">
            <v>Н5</v>
          </cell>
          <cell r="W1268" t="e">
            <v>#VALUE!</v>
          </cell>
          <cell r="Y1268" t="str">
            <v/>
          </cell>
          <cell r="Z1268">
            <v>13</v>
          </cell>
          <cell r="AA1268" t="str">
            <v>Н5</v>
          </cell>
          <cell r="AB1268" t="e">
            <v>#VALUE!</v>
          </cell>
          <cell r="AD1268" t="str">
            <v/>
          </cell>
          <cell r="AE1268">
            <v>13</v>
          </cell>
          <cell r="AF1268" t="str">
            <v>Н5</v>
          </cell>
          <cell r="AG1268" t="e">
            <v>#VALUE!</v>
          </cell>
          <cell r="AI1268" t="str">
            <v/>
          </cell>
          <cell r="AJ1268">
            <v>13</v>
          </cell>
          <cell r="AK1268" t="str">
            <v>Н5</v>
          </cell>
          <cell r="AL1268" t="e">
            <v>#VALUE!</v>
          </cell>
          <cell r="AO1268">
            <v>13</v>
          </cell>
        </row>
        <row r="1269">
          <cell r="A1269" t="str">
            <v>4419/010</v>
          </cell>
          <cell r="B1269">
            <v>1362</v>
          </cell>
          <cell r="C1269" t="str">
            <v>Опер.касса №4419/010</v>
          </cell>
          <cell r="D1269" t="str">
            <v>П6:Операционная касса вне кассового узла</v>
          </cell>
          <cell r="E1269" t="str">
            <v>613573</v>
          </cell>
          <cell r="F1269" t="str">
            <v>Кировская область</v>
          </cell>
          <cell r="G1269" t="str">
            <v>п.Чернушка, ул.Железнодорожная, 12</v>
          </cell>
          <cell r="H1269" t="str">
            <v>(83338)76175</v>
          </cell>
          <cell r="I1269" t="str">
            <v>Лялина Ксения Владимировна</v>
          </cell>
          <cell r="K1269">
            <v>0.4</v>
          </cell>
          <cell r="L1269" t="str">
            <v>Н7:сельский населенный пункт</v>
          </cell>
          <cell r="M1269" t="str">
            <v>15</v>
          </cell>
          <cell r="N1269" t="str">
            <v>08:00 16:30(12:00 13:00)|08:00 16:30(12:00 13:00)</v>
          </cell>
          <cell r="O1269" t="str">
            <v/>
          </cell>
          <cell r="P1269" t="str">
            <v>Опер.касса №4420/010</v>
          </cell>
          <cell r="Q1269" t="str">
            <v>Н7</v>
          </cell>
          <cell r="R1269" t="str">
            <v>4420/010</v>
          </cell>
          <cell r="T1269" t="str">
            <v>Опер.касса №4420/010</v>
          </cell>
          <cell r="U1269" t="str">
            <v>Опер.касса №4420/010</v>
          </cell>
          <cell r="V1269" t="str">
            <v>Н7</v>
          </cell>
          <cell r="W1269" t="str">
            <v>4420/010</v>
          </cell>
          <cell r="Y1269" t="str">
            <v/>
          </cell>
          <cell r="Z1269">
            <v>1</v>
          </cell>
          <cell r="AA1269" t="str">
            <v>Н7</v>
          </cell>
          <cell r="AB1269" t="e">
            <v>#VALUE!</v>
          </cell>
          <cell r="AD1269" t="str">
            <v/>
          </cell>
          <cell r="AE1269">
            <v>1</v>
          </cell>
          <cell r="AF1269" t="str">
            <v>Н7</v>
          </cell>
          <cell r="AG1269" t="e">
            <v>#VALUE!</v>
          </cell>
          <cell r="AI1269" t="str">
            <v/>
          </cell>
          <cell r="AJ1269">
            <v>1</v>
          </cell>
          <cell r="AK1269" t="str">
            <v>Н7</v>
          </cell>
          <cell r="AL1269" t="e">
            <v>#VALUE!</v>
          </cell>
          <cell r="AO1269">
            <v>1</v>
          </cell>
        </row>
        <row r="1270">
          <cell r="A1270" t="str">
            <v>4419/011</v>
          </cell>
          <cell r="B1270">
            <v>1361</v>
          </cell>
          <cell r="C1270" t="str">
            <v>Опер.касса №4419/011</v>
          </cell>
          <cell r="D1270" t="str">
            <v>П6:Операционная касса вне кассового узла</v>
          </cell>
          <cell r="E1270" t="str">
            <v>613588</v>
          </cell>
          <cell r="F1270" t="str">
            <v>Кировская область</v>
          </cell>
          <cell r="G1270" t="str">
            <v>д.Вихарево, ул.Школьная, 6</v>
          </cell>
          <cell r="H1270" t="str">
            <v>(83338)63123</v>
          </cell>
          <cell r="I1270" t="str">
            <v>Коротких Людмила Григорьевна</v>
          </cell>
          <cell r="K1270">
            <v>0.75</v>
          </cell>
          <cell r="L1270" t="str">
            <v>Н7:сельский населенный пункт</v>
          </cell>
          <cell r="M1270" t="str">
            <v>1345</v>
          </cell>
          <cell r="N1270" t="str">
            <v>08:00 16:00(12:00 13:00)|08:00 16:00(12:00 13:00)|08:00 16:00(12:00 13:00)|08:00 16:00(12:00 13:00)</v>
          </cell>
          <cell r="O1270" t="str">
            <v/>
          </cell>
          <cell r="P1270" t="str">
            <v>Опер.касса №4420/01</v>
          </cell>
          <cell r="Q1270" t="str">
            <v>Н7</v>
          </cell>
          <cell r="R1270" t="str">
            <v>4420/01</v>
          </cell>
          <cell r="T1270" t="str">
            <v>Опер.касса №4420/01</v>
          </cell>
          <cell r="U1270" t="str">
            <v>Опер.касса №4420/01</v>
          </cell>
          <cell r="V1270" t="str">
            <v>Н7</v>
          </cell>
          <cell r="W1270" t="str">
            <v>4420/01</v>
          </cell>
          <cell r="Y1270" t="str">
            <v/>
          </cell>
          <cell r="Z1270">
            <v>1</v>
          </cell>
          <cell r="AA1270" t="str">
            <v>Н7</v>
          </cell>
          <cell r="AB1270" t="e">
            <v>#VALUE!</v>
          </cell>
          <cell r="AD1270" t="str">
            <v/>
          </cell>
          <cell r="AE1270">
            <v>1</v>
          </cell>
          <cell r="AF1270" t="str">
            <v>Н7</v>
          </cell>
          <cell r="AG1270" t="e">
            <v>#VALUE!</v>
          </cell>
          <cell r="AI1270" t="str">
            <v/>
          </cell>
          <cell r="AJ1270">
            <v>1</v>
          </cell>
          <cell r="AK1270" t="str">
            <v>Н7</v>
          </cell>
          <cell r="AL1270" t="e">
            <v>#VALUE!</v>
          </cell>
          <cell r="AO1270">
            <v>1</v>
          </cell>
        </row>
        <row r="1271">
          <cell r="A1271" t="str">
            <v>4419/015</v>
          </cell>
          <cell r="B1271">
            <v>1232</v>
          </cell>
          <cell r="C1271" t="str">
            <v>Опер.касса №4419/015</v>
          </cell>
          <cell r="D1271" t="str">
            <v>П6:Операционная касса вне кассового узла</v>
          </cell>
          <cell r="E1271" t="str">
            <v>613450</v>
          </cell>
          <cell r="F1271" t="str">
            <v>Кировская область</v>
          </cell>
          <cell r="G1271" t="str">
            <v>с.Кырчаны, ул.Полевая, 11</v>
          </cell>
          <cell r="H1271" t="str">
            <v>(83368)63239</v>
          </cell>
          <cell r="I1271" t="str">
            <v>Перескокова Татьяна Михайловна</v>
          </cell>
          <cell r="K1271">
            <v>0.25</v>
          </cell>
          <cell r="L1271" t="str">
            <v>Н7:сельский населенный пункт</v>
          </cell>
          <cell r="M1271" t="str">
            <v>25</v>
          </cell>
          <cell r="N1271" t="str">
            <v>08:00 12:30|08:00 12:30</v>
          </cell>
          <cell r="O1271" t="str">
            <v/>
          </cell>
          <cell r="P1271" t="str">
            <v>Опер.касса №339/015</v>
          </cell>
          <cell r="Q1271" t="str">
            <v>Н7</v>
          </cell>
          <cell r="R1271" t="str">
            <v>339/015</v>
          </cell>
          <cell r="T1271" t="str">
            <v>Опер.касса №339/015</v>
          </cell>
          <cell r="U1271" t="str">
            <v>Опер.касса №339/015</v>
          </cell>
          <cell r="V1271" t="str">
            <v>Н7</v>
          </cell>
          <cell r="W1271" t="str">
            <v>339/015</v>
          </cell>
          <cell r="Y1271" t="str">
            <v/>
          </cell>
          <cell r="Z1271">
            <v>1</v>
          </cell>
          <cell r="AA1271" t="str">
            <v>Н7</v>
          </cell>
          <cell r="AB1271" t="e">
            <v>#VALUE!</v>
          </cell>
          <cell r="AD1271" t="str">
            <v/>
          </cell>
          <cell r="AE1271">
            <v>1</v>
          </cell>
          <cell r="AF1271" t="str">
            <v>Н7</v>
          </cell>
          <cell r="AG1271" t="e">
            <v>#VALUE!</v>
          </cell>
          <cell r="AI1271" t="str">
            <v/>
          </cell>
          <cell r="AJ1271">
            <v>1</v>
          </cell>
          <cell r="AK1271" t="str">
            <v>Н7</v>
          </cell>
          <cell r="AL1271" t="e">
            <v>#VALUE!</v>
          </cell>
          <cell r="AO1271">
            <v>1</v>
          </cell>
        </row>
        <row r="1272">
          <cell r="A1272" t="str">
            <v>4419/017</v>
          </cell>
          <cell r="B1272">
            <v>1350</v>
          </cell>
          <cell r="C1272" t="str">
            <v>Опер.касса №4419/017</v>
          </cell>
          <cell r="D1272" t="str">
            <v>П6:Операционная касса вне кассового узла</v>
          </cell>
          <cell r="E1272" t="str">
            <v>613541</v>
          </cell>
          <cell r="F1272" t="str">
            <v>Кировская область</v>
          </cell>
          <cell r="G1272" t="str">
            <v>с.Буйское, ул.Кирова, 13</v>
          </cell>
          <cell r="H1272" t="str">
            <v>(83363)36240</v>
          </cell>
          <cell r="I1272" t="str">
            <v>Жгулева Елена Васильевна</v>
          </cell>
          <cell r="K1272">
            <v>0.5</v>
          </cell>
          <cell r="L1272" t="str">
            <v>Н7:сельский населенный пункт</v>
          </cell>
          <cell r="M1272" t="str">
            <v>235</v>
          </cell>
          <cell r="N1272" t="str">
            <v>08:00 14:30(12:00 13:00)|08:00 14:30(12:00 13:00)|08:00 15:00(12:00 13:00)</v>
          </cell>
          <cell r="O1272" t="str">
            <v/>
          </cell>
          <cell r="P1272">
            <v>1</v>
          </cell>
          <cell r="Q1272" t="str">
            <v>Н7</v>
          </cell>
          <cell r="R1272" t="e">
            <v>#VALUE!</v>
          </cell>
          <cell r="T1272" t="str">
            <v/>
          </cell>
          <cell r="U1272">
            <v>1</v>
          </cell>
          <cell r="V1272" t="str">
            <v>Н7</v>
          </cell>
          <cell r="W1272" t="e">
            <v>#VALUE!</v>
          </cell>
          <cell r="Y1272" t="str">
            <v/>
          </cell>
          <cell r="Z1272">
            <v>1</v>
          </cell>
          <cell r="AA1272" t="str">
            <v>Н7</v>
          </cell>
          <cell r="AB1272" t="e">
            <v>#VALUE!</v>
          </cell>
          <cell r="AD1272" t="str">
            <v/>
          </cell>
          <cell r="AE1272">
            <v>1</v>
          </cell>
          <cell r="AF1272" t="str">
            <v>Н7</v>
          </cell>
          <cell r="AG1272" t="e">
            <v>#VALUE!</v>
          </cell>
          <cell r="AI1272" t="str">
            <v/>
          </cell>
          <cell r="AJ1272">
            <v>1</v>
          </cell>
          <cell r="AK1272" t="str">
            <v>Н7</v>
          </cell>
          <cell r="AL1272" t="e">
            <v>#VALUE!</v>
          </cell>
          <cell r="AO1272">
            <v>1</v>
          </cell>
        </row>
        <row r="1273">
          <cell r="A1273" t="str">
            <v>4419/020</v>
          </cell>
          <cell r="B1273">
            <v>1360</v>
          </cell>
          <cell r="C1273" t="str">
            <v>Доп.офис №4419/020</v>
          </cell>
          <cell r="D1273" t="str">
            <v>П3:Дополнительный офис - универсальный филиал</v>
          </cell>
          <cell r="E1273" t="str">
            <v>613570</v>
          </cell>
          <cell r="F1273" t="str">
            <v>Кировская область</v>
          </cell>
          <cell r="G1273" t="str">
            <v>пгт.Кильмезь, ул.Советская, 75</v>
          </cell>
          <cell r="H1273" t="str">
            <v>(83338)21740</v>
          </cell>
          <cell r="I1273" t="str">
            <v>Габдулхакова Люция Ельсоровна</v>
          </cell>
          <cell r="K1273">
            <v>15.25</v>
          </cell>
          <cell r="L1273" t="str">
            <v>Н6:городской населенный пункт (поселек городского типа, рабочий поселок)</v>
          </cell>
          <cell r="M1273" t="str">
            <v>123456</v>
          </cell>
          <cell r="N1273" t="str">
            <v>08:00 18:00|08:00 18:00|08:00 18:00|08:00 18:00|08:00 18:00|08:30 15:00</v>
          </cell>
          <cell r="O1273" t="str">
            <v/>
          </cell>
          <cell r="P1273" t="str">
            <v>Кильмезское отделение №4420</v>
          </cell>
          <cell r="Q1273" t="str">
            <v>Н6</v>
          </cell>
          <cell r="R1273" t="str">
            <v>4420</v>
          </cell>
          <cell r="T1273" t="str">
            <v>Кильмезское отделение №4420</v>
          </cell>
          <cell r="U1273" t="str">
            <v>Кильмезское отделение №4420</v>
          </cell>
          <cell r="V1273" t="str">
            <v>Н6</v>
          </cell>
          <cell r="W1273" t="str">
            <v>4420</v>
          </cell>
          <cell r="Y1273" t="str">
            <v/>
          </cell>
          <cell r="Z1273">
            <v>10</v>
          </cell>
          <cell r="AA1273" t="str">
            <v>Н6</v>
          </cell>
          <cell r="AB1273" t="e">
            <v>#VALUE!</v>
          </cell>
          <cell r="AD1273" t="str">
            <v/>
          </cell>
          <cell r="AE1273">
            <v>10</v>
          </cell>
          <cell r="AF1273" t="str">
            <v>Н6</v>
          </cell>
          <cell r="AG1273" t="e">
            <v>#VALUE!</v>
          </cell>
          <cell r="AI1273" t="str">
            <v/>
          </cell>
          <cell r="AJ1273">
            <v>10</v>
          </cell>
          <cell r="AK1273" t="str">
            <v>Н6</v>
          </cell>
          <cell r="AL1273" t="e">
            <v>#VALUE!</v>
          </cell>
          <cell r="AO1273">
            <v>10</v>
          </cell>
        </row>
        <row r="1274">
          <cell r="A1274" t="str">
            <v>4419/024</v>
          </cell>
          <cell r="B1274">
            <v>1364</v>
          </cell>
          <cell r="C1274" t="str">
            <v>Опер.касса №4419/024</v>
          </cell>
          <cell r="D1274" t="str">
            <v>П6:Операционная касса вне кассового узла</v>
          </cell>
          <cell r="E1274" t="str">
            <v>612913</v>
          </cell>
          <cell r="F1274" t="str">
            <v>Кировская область</v>
          </cell>
          <cell r="G1274" t="str">
            <v>с.Константиновка, ул.Советская, 34</v>
          </cell>
          <cell r="H1274" t="str">
            <v>(83347)30210</v>
          </cell>
          <cell r="I1274" t="str">
            <v>Ахмадеева Альфия Мансуровна</v>
          </cell>
          <cell r="K1274">
            <v>0.25</v>
          </cell>
          <cell r="L1274" t="str">
            <v>Н7:сельский населенный пункт</v>
          </cell>
          <cell r="M1274" t="str">
            <v>13</v>
          </cell>
          <cell r="N1274" t="str">
            <v>08:00 12:30|08:00 12:30</v>
          </cell>
          <cell r="O1274" t="str">
            <v/>
          </cell>
          <cell r="P1274" t="str">
            <v>Опер.касса №4420/024</v>
          </cell>
          <cell r="Q1274" t="str">
            <v>Н7</v>
          </cell>
          <cell r="R1274" t="str">
            <v>4420/024</v>
          </cell>
          <cell r="T1274" t="str">
            <v>Опер.касса №4420/024</v>
          </cell>
          <cell r="U1274" t="str">
            <v>Опер.касса №4420/024</v>
          </cell>
          <cell r="V1274" t="str">
            <v>Н7</v>
          </cell>
          <cell r="W1274" t="str">
            <v>4420/024</v>
          </cell>
          <cell r="Y1274" t="str">
            <v/>
          </cell>
          <cell r="Z1274">
            <v>1</v>
          </cell>
          <cell r="AA1274" t="str">
            <v>Н7</v>
          </cell>
          <cell r="AB1274" t="e">
            <v>#VALUE!</v>
          </cell>
          <cell r="AD1274" t="str">
            <v/>
          </cell>
          <cell r="AE1274">
            <v>1</v>
          </cell>
          <cell r="AF1274" t="str">
            <v>Н7</v>
          </cell>
          <cell r="AG1274" t="e">
            <v>#VALUE!</v>
          </cell>
          <cell r="AI1274" t="str">
            <v/>
          </cell>
          <cell r="AJ1274">
            <v>1</v>
          </cell>
          <cell r="AK1274" t="str">
            <v>Н7</v>
          </cell>
          <cell r="AL1274" t="e">
            <v>#VALUE!</v>
          </cell>
          <cell r="AO1274">
            <v>1</v>
          </cell>
        </row>
        <row r="1275">
          <cell r="A1275" t="str">
            <v>4419/025</v>
          </cell>
          <cell r="B1275">
            <v>1365</v>
          </cell>
          <cell r="C1275" t="str">
            <v>Опер.касса №4419/025</v>
          </cell>
          <cell r="D1275" t="str">
            <v>П6:Операционная касса вне кассового узла</v>
          </cell>
          <cell r="E1275" t="str">
            <v>613546</v>
          </cell>
          <cell r="F1275" t="str">
            <v>Кировская область</v>
          </cell>
          <cell r="G1275" t="str">
            <v>п.Донаурово, ул.Лесная, 23</v>
          </cell>
          <cell r="H1275" t="str">
            <v>(83363)37142</v>
          </cell>
          <cell r="I1275" t="str">
            <v xml:space="preserve"> Шуткина Мария Васильевна</v>
          </cell>
          <cell r="K1275">
            <v>0.4</v>
          </cell>
          <cell r="L1275" t="str">
            <v>Н7:сельский населенный пункт</v>
          </cell>
          <cell r="M1275" t="str">
            <v>15</v>
          </cell>
          <cell r="N1275" t="str">
            <v>08:00 16:30(12:00 13:00)|08:00 16:30(12:00 13:00)</v>
          </cell>
          <cell r="O1275" t="str">
            <v/>
          </cell>
          <cell r="P1275" t="str">
            <v>Опер.касса №4420/025</v>
          </cell>
          <cell r="Q1275" t="str">
            <v>Н7</v>
          </cell>
          <cell r="R1275" t="str">
            <v>4420/025</v>
          </cell>
          <cell r="T1275" t="str">
            <v>Опер.касса №4420/025</v>
          </cell>
          <cell r="U1275" t="str">
            <v>Опер.касса №4420/025</v>
          </cell>
          <cell r="V1275" t="str">
            <v>Н7</v>
          </cell>
          <cell r="W1275" t="str">
            <v>4420/025</v>
          </cell>
          <cell r="Y1275" t="str">
            <v/>
          </cell>
          <cell r="Z1275">
            <v>1</v>
          </cell>
          <cell r="AA1275" t="str">
            <v>Н7</v>
          </cell>
          <cell r="AB1275" t="e">
            <v>#VALUE!</v>
          </cell>
          <cell r="AD1275" t="str">
            <v/>
          </cell>
          <cell r="AE1275">
            <v>1</v>
          </cell>
          <cell r="AF1275" t="str">
            <v>Н7</v>
          </cell>
          <cell r="AG1275" t="e">
            <v>#VALUE!</v>
          </cell>
          <cell r="AI1275" t="str">
            <v/>
          </cell>
          <cell r="AJ1275">
            <v>1</v>
          </cell>
          <cell r="AK1275" t="str">
            <v>Н7</v>
          </cell>
          <cell r="AL1275" t="e">
            <v>#VALUE!</v>
          </cell>
          <cell r="AO1275">
            <v>1</v>
          </cell>
        </row>
        <row r="1276">
          <cell r="A1276" t="str">
            <v>4419/026</v>
          </cell>
          <cell r="B1276">
            <v>1234</v>
          </cell>
          <cell r="C1276" t="str">
            <v>Опер.касса №4419/026</v>
          </cell>
          <cell r="D1276" t="str">
            <v>П6:Операционная касса вне кассового узла</v>
          </cell>
          <cell r="E1276" t="str">
            <v>613451</v>
          </cell>
          <cell r="F1276" t="str">
            <v>Кировская область</v>
          </cell>
          <cell r="G1276" t="str">
            <v>п.Медведок, ул.Почтовая, 7</v>
          </cell>
          <cell r="H1276" t="str">
            <v>(83368)51276</v>
          </cell>
          <cell r="I1276" t="str">
            <v>Хабарова Ирина Георгиевна</v>
          </cell>
          <cell r="K1276">
            <v>0.75</v>
          </cell>
          <cell r="L1276" t="str">
            <v>Н7:сельский населенный пункт</v>
          </cell>
          <cell r="M1276" t="str">
            <v>2456</v>
          </cell>
          <cell r="N1276" t="str">
            <v>08:00 15:30(12:00 13:00)|08:00 15:30(12:00 13:00)|08:00 15:30(12:00 13:00)|08:00 15:30(12:00 13:00)</v>
          </cell>
          <cell r="O1276" t="str">
            <v/>
          </cell>
          <cell r="P1276" t="str">
            <v>Опер.касса №339/02</v>
          </cell>
          <cell r="Q1276" t="str">
            <v>Н7</v>
          </cell>
          <cell r="R1276" t="str">
            <v>339/02</v>
          </cell>
          <cell r="T1276" t="str">
            <v>Опер.касса №339/02</v>
          </cell>
          <cell r="U1276" t="str">
            <v>Опер.касса №339/02</v>
          </cell>
          <cell r="V1276" t="str">
            <v>Н7</v>
          </cell>
          <cell r="W1276" t="str">
            <v>339/02</v>
          </cell>
          <cell r="Y1276" t="str">
            <v/>
          </cell>
          <cell r="Z1276">
            <v>1</v>
          </cell>
          <cell r="AA1276" t="str">
            <v>Н7</v>
          </cell>
          <cell r="AB1276" t="e">
            <v>#VALUE!</v>
          </cell>
          <cell r="AD1276" t="str">
            <v/>
          </cell>
          <cell r="AE1276">
            <v>1</v>
          </cell>
          <cell r="AF1276" t="str">
            <v>Н7</v>
          </cell>
          <cell r="AG1276" t="e">
            <v>#VALUE!</v>
          </cell>
          <cell r="AI1276" t="str">
            <v/>
          </cell>
          <cell r="AJ1276">
            <v>1</v>
          </cell>
          <cell r="AK1276" t="str">
            <v>Н7</v>
          </cell>
          <cell r="AL1276" t="e">
            <v>#VALUE!</v>
          </cell>
          <cell r="AO1276">
            <v>1</v>
          </cell>
        </row>
        <row r="1277">
          <cell r="A1277" t="str">
            <v>4419/027</v>
          </cell>
          <cell r="B1277">
            <v>1235</v>
          </cell>
          <cell r="C1277" t="str">
            <v>Опер.касса №4419/027</v>
          </cell>
          <cell r="D1277" t="str">
            <v>П6:Операционная касса вне кассового узла</v>
          </cell>
          <cell r="E1277" t="str">
            <v>613462</v>
          </cell>
          <cell r="F1277" t="str">
            <v>Кировская область</v>
          </cell>
          <cell r="G1277" t="str">
            <v>с.Татаурово, ул.Свободы, 31</v>
          </cell>
          <cell r="H1277" t="str">
            <v>(83368)55181</v>
          </cell>
          <cell r="I1277" t="str">
            <v>Шихова Наталия Васильевна</v>
          </cell>
          <cell r="K1277">
            <v>0.5</v>
          </cell>
          <cell r="L1277" t="str">
            <v>Н7:сельский населенный пункт</v>
          </cell>
          <cell r="M1277" t="str">
            <v>245</v>
          </cell>
          <cell r="N1277" t="str">
            <v>08:00 15:00(12:00 13:00)|08:00 15:00(12:00 13:00)|08:00 15:30(12:00 13:00)</v>
          </cell>
          <cell r="O1277" t="str">
            <v/>
          </cell>
          <cell r="P1277" t="str">
            <v>Опер.касса №339/021</v>
          </cell>
          <cell r="Q1277" t="str">
            <v>Н7</v>
          </cell>
          <cell r="R1277" t="str">
            <v>339/021</v>
          </cell>
          <cell r="T1277" t="str">
            <v>Опер.касса №339/021</v>
          </cell>
          <cell r="U1277" t="str">
            <v>Опер.касса №339/021</v>
          </cell>
          <cell r="V1277" t="str">
            <v>Н7</v>
          </cell>
          <cell r="W1277" t="str">
            <v>339/021</v>
          </cell>
          <cell r="Y1277" t="str">
            <v/>
          </cell>
          <cell r="Z1277">
            <v>1</v>
          </cell>
          <cell r="AA1277" t="str">
            <v>Н7</v>
          </cell>
          <cell r="AB1277" t="e">
            <v>#VALUE!</v>
          </cell>
          <cell r="AD1277" t="str">
            <v/>
          </cell>
          <cell r="AE1277">
            <v>1</v>
          </cell>
          <cell r="AF1277" t="str">
            <v>Н7</v>
          </cell>
          <cell r="AG1277" t="e">
            <v>#VALUE!</v>
          </cell>
          <cell r="AI1277" t="str">
            <v/>
          </cell>
          <cell r="AJ1277">
            <v>1</v>
          </cell>
          <cell r="AK1277" t="str">
            <v>Н7</v>
          </cell>
          <cell r="AL1277" t="e">
            <v>#VALUE!</v>
          </cell>
          <cell r="AO1277">
            <v>1</v>
          </cell>
        </row>
        <row r="1278">
          <cell r="A1278" t="str">
            <v>4419/028</v>
          </cell>
          <cell r="B1278">
            <v>1363</v>
          </cell>
          <cell r="C1278" t="str">
            <v>Опер.касса №4419/028</v>
          </cell>
          <cell r="D1278" t="str">
            <v>П6:Операционная касса вне кассового узла</v>
          </cell>
          <cell r="E1278" t="str">
            <v>612933</v>
          </cell>
          <cell r="F1278" t="str">
            <v>Кировская область</v>
          </cell>
          <cell r="G1278" t="str">
            <v>с.Каксинвай, ул.Школьная, 62</v>
          </cell>
          <cell r="H1278" t="str">
            <v>(83347)65196</v>
          </cell>
          <cell r="I1278" t="str">
            <v>Кореева Флюра Архамовна</v>
          </cell>
          <cell r="K1278">
            <v>0.25</v>
          </cell>
          <cell r="L1278" t="str">
            <v>Н7:сельский населенный пункт</v>
          </cell>
          <cell r="M1278" t="str">
            <v>13</v>
          </cell>
          <cell r="N1278" t="str">
            <v>08:00 12:30|08:00 12:30</v>
          </cell>
          <cell r="O1278" t="str">
            <v/>
          </cell>
          <cell r="P1278" t="str">
            <v>Опер.касса №4420/023</v>
          </cell>
          <cell r="Q1278" t="str">
            <v>Н7</v>
          </cell>
          <cell r="R1278" t="str">
            <v>4420/023</v>
          </cell>
          <cell r="T1278" t="str">
            <v>Опер.касса №4420/023</v>
          </cell>
          <cell r="U1278" t="str">
            <v>Опер.касса №4420/023</v>
          </cell>
          <cell r="V1278" t="str">
            <v>Н7</v>
          </cell>
          <cell r="W1278" t="str">
            <v>4420/023</v>
          </cell>
          <cell r="Y1278" t="str">
            <v/>
          </cell>
          <cell r="Z1278">
            <v>1</v>
          </cell>
          <cell r="AA1278" t="str">
            <v>Н7</v>
          </cell>
          <cell r="AB1278" t="e">
            <v>#VALUE!</v>
          </cell>
          <cell r="AD1278" t="str">
            <v/>
          </cell>
          <cell r="AE1278">
            <v>1</v>
          </cell>
          <cell r="AF1278" t="str">
            <v>Н7</v>
          </cell>
          <cell r="AG1278" t="e">
            <v>#VALUE!</v>
          </cell>
          <cell r="AI1278" t="str">
            <v/>
          </cell>
          <cell r="AJ1278">
            <v>1</v>
          </cell>
          <cell r="AK1278" t="str">
            <v>Н7</v>
          </cell>
          <cell r="AL1278" t="e">
            <v>#VALUE!</v>
          </cell>
          <cell r="AO1278">
            <v>1</v>
          </cell>
        </row>
        <row r="1279">
          <cell r="A1279" t="str">
            <v>4419/03</v>
          </cell>
          <cell r="B1279">
            <v>1236</v>
          </cell>
          <cell r="C1279" t="str">
            <v>Опер.касса №4419/03</v>
          </cell>
          <cell r="D1279" t="str">
            <v>П6:Операционная касса вне кассового узла</v>
          </cell>
          <cell r="E1279" t="str">
            <v>613466</v>
          </cell>
          <cell r="F1279" t="str">
            <v>Кировская область</v>
          </cell>
          <cell r="G1279" t="str">
            <v>с.Швариха, ул.Труда, 41</v>
          </cell>
          <cell r="H1279" t="str">
            <v>(83368)54153</v>
          </cell>
          <cell r="I1279" t="str">
            <v>Решетникова Ольга Николаевна</v>
          </cell>
          <cell r="K1279">
            <v>0.5</v>
          </cell>
          <cell r="L1279" t="str">
            <v>Н7:сельский населенный пункт</v>
          </cell>
          <cell r="M1279" t="str">
            <v>135</v>
          </cell>
          <cell r="N1279" t="str">
            <v>08:00 15:30(12:00 13:00)|08:00 15:00(12:00 13:00)|08:00 15:00(12:00 13:00)</v>
          </cell>
          <cell r="O1279" t="str">
            <v/>
          </cell>
          <cell r="P1279" t="str">
            <v>Опер.касса №339/03</v>
          </cell>
          <cell r="Q1279" t="str">
            <v>Н7</v>
          </cell>
          <cell r="R1279" t="str">
            <v>339/03</v>
          </cell>
          <cell r="T1279" t="str">
            <v>Опер.касса №339/03</v>
          </cell>
          <cell r="U1279" t="str">
            <v>Опер.касса №339/03</v>
          </cell>
          <cell r="V1279" t="str">
            <v>Н7</v>
          </cell>
          <cell r="W1279" t="str">
            <v>339/03</v>
          </cell>
          <cell r="Y1279" t="str">
            <v/>
          </cell>
          <cell r="Z1279">
            <v>1</v>
          </cell>
          <cell r="AA1279" t="str">
            <v>Н7</v>
          </cell>
          <cell r="AB1279" t="e">
            <v>#VALUE!</v>
          </cell>
          <cell r="AD1279" t="str">
            <v/>
          </cell>
          <cell r="AE1279">
            <v>1</v>
          </cell>
          <cell r="AF1279" t="str">
            <v>Н7</v>
          </cell>
          <cell r="AG1279" t="e">
            <v>#VALUE!</v>
          </cell>
          <cell r="AI1279" t="str">
            <v/>
          </cell>
          <cell r="AJ1279">
            <v>1</v>
          </cell>
          <cell r="AK1279" t="str">
            <v>Н7</v>
          </cell>
          <cell r="AL1279" t="e">
            <v>#VALUE!</v>
          </cell>
          <cell r="AO1279">
            <v>1</v>
          </cell>
        </row>
        <row r="1280">
          <cell r="A1280" t="str">
            <v>4419/032</v>
          </cell>
          <cell r="B1280">
            <v>1241</v>
          </cell>
          <cell r="C1280" t="str">
            <v>Доп.офис №4419/032</v>
          </cell>
          <cell r="D1280" t="str">
            <v>П3:Дополнительный офис - универсальный филиал</v>
          </cell>
          <cell r="E1280" t="str">
            <v>613470</v>
          </cell>
          <cell r="F1280" t="str">
            <v>Кировская область</v>
          </cell>
          <cell r="G1280" t="str">
            <v>пгт.Нема, ул.Мира, 37</v>
          </cell>
          <cell r="H1280" t="str">
            <v>(83350)21164</v>
          </cell>
          <cell r="I1280" t="str">
            <v>Малышева Надежда Валентиновна</v>
          </cell>
          <cell r="K1280">
            <v>9.5</v>
          </cell>
          <cell r="L1280" t="str">
            <v>Н6:городской населенный пункт (поселек городского типа, рабочий поселок)</v>
          </cell>
          <cell r="M1280" t="str">
            <v>123456</v>
          </cell>
          <cell r="N1280" t="str">
            <v>08:00 18:00(13:00 14:00)|08:00 18:00(13:00 14:00)|08:00 18:00(13:00 14:00)|08:00 18:00(13:00 14:00)|08:00 18:00(13:00 14:00)|08:00 14:00</v>
          </cell>
          <cell r="O1280" t="str">
            <v/>
          </cell>
          <cell r="P1280" t="str">
            <v>Доп.офис №339/052</v>
          </cell>
          <cell r="Q1280" t="str">
            <v>Н6</v>
          </cell>
          <cell r="R1280" t="str">
            <v>339/052</v>
          </cell>
          <cell r="T1280" t="str">
            <v>Доп.офис №339/052</v>
          </cell>
          <cell r="U1280" t="str">
            <v>Доп.офис №339/052</v>
          </cell>
          <cell r="V1280" t="str">
            <v>Н6</v>
          </cell>
          <cell r="W1280" t="str">
            <v>339/052</v>
          </cell>
          <cell r="Y1280" t="str">
            <v/>
          </cell>
          <cell r="Z1280">
            <v>4</v>
          </cell>
          <cell r="AA1280" t="str">
            <v>Н6</v>
          </cell>
          <cell r="AB1280" t="e">
            <v>#VALUE!</v>
          </cell>
          <cell r="AD1280" t="str">
            <v/>
          </cell>
          <cell r="AE1280">
            <v>4</v>
          </cell>
          <cell r="AF1280" t="str">
            <v>Н6</v>
          </cell>
          <cell r="AG1280" t="e">
            <v>#VALUE!</v>
          </cell>
          <cell r="AI1280" t="str">
            <v/>
          </cell>
          <cell r="AJ1280">
            <v>4</v>
          </cell>
          <cell r="AK1280" t="str">
            <v>Н6</v>
          </cell>
          <cell r="AL1280" t="e">
            <v>#VALUE!</v>
          </cell>
          <cell r="AO1280">
            <v>4</v>
          </cell>
        </row>
        <row r="1281">
          <cell r="A1281" t="str">
            <v>4419/039</v>
          </cell>
          <cell r="B1281">
            <v>1231</v>
          </cell>
          <cell r="C1281" t="str">
            <v>Доп.офис №4419/039</v>
          </cell>
          <cell r="D1281" t="str">
            <v>П3:Дополнительный офис - универсальный филиал</v>
          </cell>
          <cell r="E1281" t="str">
            <v>613440</v>
          </cell>
          <cell r="F1281" t="str">
            <v>Кировская область</v>
          </cell>
          <cell r="G1281" t="str">
            <v>г.Нолинск, ул.Коммуны, 1</v>
          </cell>
          <cell r="H1281" t="str">
            <v>(83368)22384</v>
          </cell>
          <cell r="I1281" t="str">
            <v>Сунцова Ольга Валерьевна</v>
          </cell>
          <cell r="K1281">
            <v>15.5</v>
          </cell>
          <cell r="L1281" t="str">
            <v>Н5:город (не являющийся центром субъекта РФ) с населением до 50 тыс. чел.</v>
          </cell>
          <cell r="M1281" t="str">
            <v>123456</v>
          </cell>
          <cell r="N1281" t="str">
            <v>08:00 18:00|08:00 18:00|08:00 18:00|08:00 18:00|08:00 18:00|08:00 14:00</v>
          </cell>
          <cell r="O1281" t="str">
            <v/>
          </cell>
          <cell r="P1281" t="str">
            <v>Нолинское отделение №339</v>
          </cell>
          <cell r="Q1281" t="str">
            <v>Н5</v>
          </cell>
          <cell r="R1281" t="str">
            <v>339</v>
          </cell>
          <cell r="T1281" t="str">
            <v>Нолинское отделение №339</v>
          </cell>
          <cell r="U1281" t="str">
            <v>Нолинское отделение №339</v>
          </cell>
          <cell r="V1281" t="str">
            <v>Н5</v>
          </cell>
          <cell r="W1281" t="str">
            <v>339</v>
          </cell>
          <cell r="Y1281" t="str">
            <v/>
          </cell>
          <cell r="Z1281">
            <v>9</v>
          </cell>
          <cell r="AA1281" t="str">
            <v>Н5</v>
          </cell>
          <cell r="AB1281" t="e">
            <v>#VALUE!</v>
          </cell>
          <cell r="AD1281" t="str">
            <v/>
          </cell>
          <cell r="AE1281">
            <v>9</v>
          </cell>
          <cell r="AF1281" t="str">
            <v>Н5</v>
          </cell>
          <cell r="AG1281" t="e">
            <v>#VALUE!</v>
          </cell>
          <cell r="AI1281" t="str">
            <v/>
          </cell>
          <cell r="AJ1281">
            <v>9</v>
          </cell>
          <cell r="AK1281" t="str">
            <v>Н5</v>
          </cell>
          <cell r="AL1281" t="e">
            <v>#VALUE!</v>
          </cell>
          <cell r="AO1281">
            <v>9</v>
          </cell>
        </row>
        <row r="1282">
          <cell r="A1282" t="str">
            <v>4419/04</v>
          </cell>
          <cell r="B1282">
            <v>1351</v>
          </cell>
          <cell r="C1282" t="str">
            <v>Опер.касса №4419/04</v>
          </cell>
          <cell r="D1282" t="str">
            <v>П6:Операционная касса вне кассового узла</v>
          </cell>
          <cell r="E1282" t="str">
            <v>613554</v>
          </cell>
          <cell r="F1282" t="str">
            <v>Кировская область</v>
          </cell>
          <cell r="G1282" t="str">
            <v>с.Лопьял, ул.Центральная, 19</v>
          </cell>
          <cell r="H1282" t="str">
            <v>(83363)33222</v>
          </cell>
          <cell r="I1282" t="str">
            <v>Чугунова Вероника Валерьевна</v>
          </cell>
          <cell r="K1282">
            <v>0.25</v>
          </cell>
          <cell r="L1282" t="str">
            <v>Н7:сельский населенный пункт</v>
          </cell>
          <cell r="M1282" t="str">
            <v>24</v>
          </cell>
          <cell r="N1282" t="str">
            <v>08:30 13:00|08:30 13:00</v>
          </cell>
          <cell r="O1282" t="str">
            <v/>
          </cell>
          <cell r="P1282">
            <v>1</v>
          </cell>
          <cell r="Q1282" t="str">
            <v>Н7</v>
          </cell>
          <cell r="R1282" t="e">
            <v>#VALUE!</v>
          </cell>
          <cell r="T1282" t="str">
            <v/>
          </cell>
          <cell r="U1282">
            <v>1</v>
          </cell>
          <cell r="V1282" t="str">
            <v>Н7</v>
          </cell>
          <cell r="W1282" t="e">
            <v>#VALUE!</v>
          </cell>
          <cell r="Y1282" t="str">
            <v/>
          </cell>
          <cell r="Z1282">
            <v>1</v>
          </cell>
          <cell r="AA1282" t="str">
            <v>Н7</v>
          </cell>
          <cell r="AB1282" t="e">
            <v>#VALUE!</v>
          </cell>
          <cell r="AD1282" t="str">
            <v/>
          </cell>
          <cell r="AE1282">
            <v>1</v>
          </cell>
          <cell r="AF1282" t="str">
            <v>Н7</v>
          </cell>
          <cell r="AG1282" t="e">
            <v>#VALUE!</v>
          </cell>
          <cell r="AI1282" t="str">
            <v/>
          </cell>
          <cell r="AJ1282">
            <v>1</v>
          </cell>
          <cell r="AK1282" t="str">
            <v>Н7</v>
          </cell>
          <cell r="AL1282" t="e">
            <v>#VALUE!</v>
          </cell>
          <cell r="AO1282">
            <v>1</v>
          </cell>
        </row>
        <row r="1283">
          <cell r="A1283" t="str">
            <v>4419/041</v>
          </cell>
          <cell r="B1283">
            <v>1366</v>
          </cell>
          <cell r="C1283" t="str">
            <v>Опер.касса №4419/041</v>
          </cell>
          <cell r="D1283" t="str">
            <v>П6:Операционная касса вне кассового узла</v>
          </cell>
          <cell r="E1283" t="str">
            <v>613592</v>
          </cell>
          <cell r="F1283" t="str">
            <v>Кировская область</v>
          </cell>
          <cell r="G1283" t="str">
            <v>д.Рыбная Ватага, ул.Молодежная, 8</v>
          </cell>
          <cell r="H1283" t="str">
            <v>(83338)79148</v>
          </cell>
          <cell r="I1283" t="str">
            <v>Богданова Татьяна Владимировна</v>
          </cell>
          <cell r="K1283">
            <v>0.4</v>
          </cell>
          <cell r="L1283" t="str">
            <v>Н7:сельский населенный пункт</v>
          </cell>
          <cell r="M1283" t="str">
            <v>13</v>
          </cell>
          <cell r="N1283" t="str">
            <v>08:00 16:30(12:00 13:00)|08:00 16:30(12:00 13:00)</v>
          </cell>
          <cell r="O1283" t="str">
            <v/>
          </cell>
          <cell r="P1283" t="str">
            <v>Опер.касса №4420/04</v>
          </cell>
          <cell r="Q1283" t="str">
            <v>Н7</v>
          </cell>
          <cell r="R1283" t="str">
            <v>4420/04</v>
          </cell>
          <cell r="T1283" t="str">
            <v>Опер.касса №4420/04</v>
          </cell>
          <cell r="U1283" t="str">
            <v>Опер.касса №4420/04</v>
          </cell>
          <cell r="V1283" t="str">
            <v>Н7</v>
          </cell>
          <cell r="W1283" t="str">
            <v>4420/04</v>
          </cell>
          <cell r="Y1283" t="str">
            <v/>
          </cell>
          <cell r="Z1283">
            <v>1</v>
          </cell>
          <cell r="AA1283" t="str">
            <v>Н7</v>
          </cell>
          <cell r="AB1283" t="e">
            <v>#VALUE!</v>
          </cell>
          <cell r="AD1283" t="str">
            <v/>
          </cell>
          <cell r="AE1283">
            <v>1</v>
          </cell>
          <cell r="AF1283" t="str">
            <v>Н7</v>
          </cell>
          <cell r="AG1283" t="e">
            <v>#VALUE!</v>
          </cell>
          <cell r="AI1283" t="str">
            <v/>
          </cell>
          <cell r="AJ1283">
            <v>1</v>
          </cell>
          <cell r="AK1283" t="str">
            <v>Н7</v>
          </cell>
          <cell r="AL1283" t="e">
            <v>#VALUE!</v>
          </cell>
          <cell r="AO1283">
            <v>1</v>
          </cell>
        </row>
        <row r="1284">
          <cell r="A1284" t="str">
            <v>4419/042</v>
          </cell>
          <cell r="B1284">
            <v>1352</v>
          </cell>
          <cell r="C1284" t="str">
            <v>Опер.касса №4419/042</v>
          </cell>
          <cell r="D1284" t="str">
            <v>П6:Операционная касса вне кассового узла</v>
          </cell>
          <cell r="E1284" t="str">
            <v>613540</v>
          </cell>
          <cell r="F1284" t="str">
            <v>Кировская область</v>
          </cell>
          <cell r="G1284" t="str">
            <v>с.Шурма, ул.Советская, 115</v>
          </cell>
          <cell r="H1284" t="str">
            <v>(83363)31254</v>
          </cell>
          <cell r="I1284" t="str">
            <v>Батина Ольга Николаевна</v>
          </cell>
          <cell r="K1284">
            <v>1</v>
          </cell>
          <cell r="L1284" t="str">
            <v>Н7:сельский населенный пункт</v>
          </cell>
          <cell r="M1284" t="str">
            <v>135</v>
          </cell>
          <cell r="N1284" t="str">
            <v>08:00 14:30(11:30 12:30)|08:00 14:30(11:30 12:30)|08:00 14:30(11:30 12:00)</v>
          </cell>
          <cell r="O1284" t="str">
            <v/>
          </cell>
          <cell r="P1284">
            <v>2</v>
          </cell>
          <cell r="Q1284" t="str">
            <v>Н7</v>
          </cell>
          <cell r="R1284" t="e">
            <v>#VALUE!</v>
          </cell>
          <cell r="T1284" t="str">
            <v/>
          </cell>
          <cell r="U1284">
            <v>2</v>
          </cell>
          <cell r="V1284" t="str">
            <v>Н7</v>
          </cell>
          <cell r="W1284" t="e">
            <v>#VALUE!</v>
          </cell>
          <cell r="Y1284" t="str">
            <v/>
          </cell>
          <cell r="Z1284">
            <v>2</v>
          </cell>
          <cell r="AA1284" t="str">
            <v>Н7</v>
          </cell>
          <cell r="AB1284" t="e">
            <v>#VALUE!</v>
          </cell>
          <cell r="AD1284" t="str">
            <v/>
          </cell>
          <cell r="AE1284">
            <v>2</v>
          </cell>
          <cell r="AF1284" t="str">
            <v>Н7</v>
          </cell>
          <cell r="AG1284" t="e">
            <v>#VALUE!</v>
          </cell>
          <cell r="AI1284" t="str">
            <v/>
          </cell>
          <cell r="AJ1284">
            <v>2</v>
          </cell>
          <cell r="AK1284" t="str">
            <v>Н7</v>
          </cell>
          <cell r="AL1284" t="e">
            <v>#VALUE!</v>
          </cell>
          <cell r="AO1284">
            <v>2</v>
          </cell>
        </row>
        <row r="1285">
          <cell r="A1285" t="str">
            <v>4419/043</v>
          </cell>
          <cell r="B1285">
            <v>1353</v>
          </cell>
          <cell r="C1285" t="str">
            <v>Опер.касса №4419/043</v>
          </cell>
          <cell r="D1285" t="str">
            <v>П6:Операционная касса вне кассового узла</v>
          </cell>
          <cell r="E1285" t="str">
            <v>613560</v>
          </cell>
          <cell r="F1285" t="str">
            <v>Кировская область</v>
          </cell>
          <cell r="G1285" t="str">
            <v>с.Русский Турек, ул.Труда, 1А</v>
          </cell>
          <cell r="H1285" t="str">
            <v>(83363)66120</v>
          </cell>
          <cell r="I1285" t="str">
            <v>Чугунова Вероника Валерьевна</v>
          </cell>
          <cell r="K1285">
            <v>0.5</v>
          </cell>
          <cell r="L1285" t="str">
            <v>Н7:сельский населенный пункт</v>
          </cell>
          <cell r="M1285" t="str">
            <v>135</v>
          </cell>
          <cell r="N1285" t="str">
            <v>08:30 14:30(12:00 12:30)|08:30 14:30(12:00 12:30)|08:30 15:00(12:00 12:30)</v>
          </cell>
          <cell r="O1285" t="str">
            <v/>
          </cell>
          <cell r="P1285">
            <v>1</v>
          </cell>
          <cell r="Q1285" t="str">
            <v>Н7</v>
          </cell>
          <cell r="R1285" t="e">
            <v>#VALUE!</v>
          </cell>
          <cell r="T1285" t="str">
            <v/>
          </cell>
          <cell r="U1285">
            <v>1</v>
          </cell>
          <cell r="V1285" t="str">
            <v>Н7</v>
          </cell>
          <cell r="W1285" t="e">
            <v>#VALUE!</v>
          </cell>
          <cell r="Y1285" t="str">
            <v/>
          </cell>
          <cell r="Z1285">
            <v>1</v>
          </cell>
          <cell r="AA1285" t="str">
            <v>Н7</v>
          </cell>
          <cell r="AB1285" t="e">
            <v>#VALUE!</v>
          </cell>
          <cell r="AD1285" t="str">
            <v/>
          </cell>
          <cell r="AE1285">
            <v>1</v>
          </cell>
          <cell r="AF1285" t="str">
            <v>Н7</v>
          </cell>
          <cell r="AG1285" t="e">
            <v>#VALUE!</v>
          </cell>
          <cell r="AI1285" t="str">
            <v/>
          </cell>
          <cell r="AJ1285">
            <v>1</v>
          </cell>
          <cell r="AK1285" t="str">
            <v>Н7</v>
          </cell>
          <cell r="AL1285" t="e">
            <v>#VALUE!</v>
          </cell>
          <cell r="AO1285">
            <v>1</v>
          </cell>
        </row>
        <row r="1286">
          <cell r="A1286" t="str">
            <v>4419/044</v>
          </cell>
          <cell r="B1286">
            <v>1354</v>
          </cell>
          <cell r="C1286" t="str">
            <v>Опер.касса №4419/044</v>
          </cell>
          <cell r="D1286" t="str">
            <v>П6:Операционная касса вне кассового узла</v>
          </cell>
          <cell r="E1286" t="str">
            <v>613555</v>
          </cell>
          <cell r="F1286" t="str">
            <v>Кировская область</v>
          </cell>
          <cell r="G1286" t="str">
            <v>с.Большой Рой, ул.Трудовая, 9</v>
          </cell>
          <cell r="H1286" t="str">
            <v>(83363)32194</v>
          </cell>
          <cell r="I1286" t="str">
            <v>Симонова Татьяна Геннадьевна</v>
          </cell>
          <cell r="K1286">
            <v>0.5</v>
          </cell>
          <cell r="L1286" t="str">
            <v>Н7:сельский населенный пункт</v>
          </cell>
          <cell r="M1286" t="str">
            <v>135</v>
          </cell>
          <cell r="N1286" t="str">
            <v>07:30 13:30(10:30 11:00)|07:30 13:30(10:30 11:00)|07:30 14:00(10:30 11:00)</v>
          </cell>
          <cell r="O1286" t="str">
            <v/>
          </cell>
          <cell r="P1286">
            <v>1</v>
          </cell>
          <cell r="Q1286" t="str">
            <v>Н7</v>
          </cell>
          <cell r="R1286" t="e">
            <v>#VALUE!</v>
          </cell>
          <cell r="T1286" t="str">
            <v/>
          </cell>
          <cell r="U1286">
            <v>1</v>
          </cell>
          <cell r="V1286" t="str">
            <v>Н7</v>
          </cell>
          <cell r="W1286" t="e">
            <v>#VALUE!</v>
          </cell>
          <cell r="Y1286" t="str">
            <v/>
          </cell>
          <cell r="Z1286">
            <v>1</v>
          </cell>
          <cell r="AA1286" t="str">
            <v>Н7</v>
          </cell>
          <cell r="AB1286" t="e">
            <v>#VALUE!</v>
          </cell>
          <cell r="AD1286" t="str">
            <v/>
          </cell>
          <cell r="AE1286">
            <v>1</v>
          </cell>
          <cell r="AF1286" t="str">
            <v>Н7</v>
          </cell>
          <cell r="AG1286" t="e">
            <v>#VALUE!</v>
          </cell>
          <cell r="AI1286" t="str">
            <v/>
          </cell>
          <cell r="AJ1286">
            <v>1</v>
          </cell>
          <cell r="AK1286" t="str">
            <v>Н7</v>
          </cell>
          <cell r="AL1286" t="e">
            <v>#VALUE!</v>
          </cell>
          <cell r="AO1286">
            <v>1</v>
          </cell>
        </row>
        <row r="1287">
          <cell r="A1287" t="str">
            <v>4419/046</v>
          </cell>
          <cell r="B1287">
            <v>1355</v>
          </cell>
          <cell r="C1287" t="str">
            <v>Опер.касса №4419/046</v>
          </cell>
          <cell r="D1287" t="str">
            <v>П6:Операционная касса вне кассового узла</v>
          </cell>
          <cell r="E1287" t="str">
            <v>613565</v>
          </cell>
          <cell r="F1287" t="str">
            <v>Кировская область</v>
          </cell>
          <cell r="G1287" t="str">
            <v>с.Лазарево, ул.Советская, 30</v>
          </cell>
          <cell r="H1287" t="str">
            <v>(83363)38180</v>
          </cell>
          <cell r="I1287" t="str">
            <v>Бабайкина Маргарита Ивановна</v>
          </cell>
          <cell r="K1287">
            <v>0.8</v>
          </cell>
          <cell r="L1287" t="str">
            <v>Н7:сельский населенный пункт</v>
          </cell>
          <cell r="M1287" t="str">
            <v>135</v>
          </cell>
          <cell r="N1287" t="str">
            <v>08:00 13:30(12:00 12:30)|08:00 13:30(12:00 12:30)|08:00 13:00(12:00 12:30)</v>
          </cell>
          <cell r="O1287" t="str">
            <v/>
          </cell>
          <cell r="P1287">
            <v>2</v>
          </cell>
          <cell r="Q1287" t="str">
            <v>Н7</v>
          </cell>
          <cell r="R1287" t="e">
            <v>#VALUE!</v>
          </cell>
          <cell r="T1287" t="str">
            <v/>
          </cell>
          <cell r="U1287">
            <v>2</v>
          </cell>
          <cell r="V1287" t="str">
            <v>Н7</v>
          </cell>
          <cell r="W1287" t="e">
            <v>#VALUE!</v>
          </cell>
          <cell r="Y1287" t="str">
            <v/>
          </cell>
          <cell r="Z1287">
            <v>2</v>
          </cell>
          <cell r="AA1287" t="str">
            <v>Н7</v>
          </cell>
          <cell r="AB1287" t="e">
            <v>#VALUE!</v>
          </cell>
          <cell r="AD1287" t="str">
            <v/>
          </cell>
          <cell r="AE1287">
            <v>2</v>
          </cell>
          <cell r="AF1287" t="str">
            <v>Н7</v>
          </cell>
          <cell r="AG1287" t="e">
            <v>#VALUE!</v>
          </cell>
          <cell r="AI1287" t="str">
            <v/>
          </cell>
          <cell r="AJ1287">
            <v>2</v>
          </cell>
          <cell r="AK1287" t="str">
            <v>Н7</v>
          </cell>
          <cell r="AL1287" t="e">
            <v>#VALUE!</v>
          </cell>
          <cell r="AO1287">
            <v>2</v>
          </cell>
        </row>
        <row r="1288">
          <cell r="A1288" t="str">
            <v>4419/047</v>
          </cell>
          <cell r="B1288">
            <v>1237</v>
          </cell>
          <cell r="C1288" t="str">
            <v>Опер.касса №4419/047</v>
          </cell>
          <cell r="D1288" t="str">
            <v>П6:Операционная касса вне кассового узла</v>
          </cell>
          <cell r="E1288" t="str">
            <v>613445</v>
          </cell>
          <cell r="F1288" t="str">
            <v>Кировская область</v>
          </cell>
          <cell r="G1288" t="str">
            <v>пгт.Аркуль, ул.Куйбышева, 12</v>
          </cell>
          <cell r="H1288" t="str">
            <v>(83368)53276</v>
          </cell>
          <cell r="I1288" t="str">
            <v>вр. и.о. по совместительству Хабарова Ирина Георгиевна</v>
          </cell>
          <cell r="K1288">
            <v>1</v>
          </cell>
          <cell r="L1288" t="str">
            <v>Н6:городской населенный пункт (поселек городского типа, рабочий поселок)</v>
          </cell>
          <cell r="M1288" t="str">
            <v>145</v>
          </cell>
          <cell r="N1288" t="str">
            <v>08:30 15:00(12:00 13:00)|09:00 17:30(12:00 13:00)|08:30 15:00(12:00 13:00)</v>
          </cell>
          <cell r="O1288" t="str">
            <v/>
          </cell>
          <cell r="P1288" t="str">
            <v>Опер.касса №339/046</v>
          </cell>
          <cell r="Q1288" t="str">
            <v>Н6</v>
          </cell>
          <cell r="R1288" t="str">
            <v>339/046</v>
          </cell>
          <cell r="T1288" t="str">
            <v>Опер.касса №339/046</v>
          </cell>
          <cell r="U1288" t="str">
            <v>Опер.касса №339/046</v>
          </cell>
          <cell r="V1288" t="str">
            <v>Н6</v>
          </cell>
          <cell r="W1288" t="str">
            <v>339/046</v>
          </cell>
          <cell r="Y1288" t="str">
            <v/>
          </cell>
          <cell r="Z1288">
            <v>2</v>
          </cell>
          <cell r="AA1288" t="str">
            <v>Н6</v>
          </cell>
          <cell r="AB1288" t="e">
            <v>#VALUE!</v>
          </cell>
          <cell r="AD1288" t="str">
            <v/>
          </cell>
          <cell r="AE1288">
            <v>2</v>
          </cell>
          <cell r="AF1288" t="str">
            <v>Н6</v>
          </cell>
          <cell r="AG1288" t="e">
            <v>#VALUE!</v>
          </cell>
          <cell r="AI1288" t="str">
            <v/>
          </cell>
          <cell r="AJ1288">
            <v>2</v>
          </cell>
          <cell r="AK1288" t="str">
            <v>Н6</v>
          </cell>
          <cell r="AL1288" t="e">
            <v>#VALUE!</v>
          </cell>
          <cell r="AO1288">
            <v>2</v>
          </cell>
        </row>
        <row r="1289">
          <cell r="A1289" t="str">
            <v>4419/048</v>
          </cell>
          <cell r="B1289">
            <v>1238</v>
          </cell>
          <cell r="C1289" t="str">
            <v>Опер.касса №4419/048</v>
          </cell>
          <cell r="D1289" t="str">
            <v>П6:Операционная касса вне кассового узла</v>
          </cell>
          <cell r="E1289" t="str">
            <v>613440</v>
          </cell>
          <cell r="F1289" t="str">
            <v>Кировская область</v>
          </cell>
          <cell r="G1289" t="str">
            <v>г.Нолинск, ул.Коммуны, 38</v>
          </cell>
          <cell r="H1289" t="str">
            <v>(83368)20625</v>
          </cell>
          <cell r="I1289" t="str">
            <v>Платунова Юлия Сергеевна</v>
          </cell>
          <cell r="K1289">
            <v>1.5</v>
          </cell>
          <cell r="L1289" t="str">
            <v>Н5:город (не являющийся центром субъекта РФ) с населением до 50 тыс. чел.</v>
          </cell>
          <cell r="M1289" t="str">
            <v>3457</v>
          </cell>
          <cell r="N1289" t="str">
            <v>09:00 18:00(13:00 14:00)|09:00 18:00(13:00 14:00)|09:00 18:00(13:00 14:00)|09:00 11:30</v>
          </cell>
          <cell r="O1289" t="str">
            <v/>
          </cell>
          <cell r="P1289" t="str">
            <v>Опер.касса №339/048</v>
          </cell>
          <cell r="Q1289" t="str">
            <v>Н5</v>
          </cell>
          <cell r="R1289" t="str">
            <v>339/048</v>
          </cell>
          <cell r="T1289" t="str">
            <v>Опер.касса №339/048</v>
          </cell>
          <cell r="U1289" t="str">
            <v>Опер.касса №339/048</v>
          </cell>
          <cell r="V1289" t="str">
            <v>Н5</v>
          </cell>
          <cell r="W1289" t="str">
            <v>339/048</v>
          </cell>
          <cell r="Y1289" t="str">
            <v/>
          </cell>
          <cell r="Z1289">
            <v>2</v>
          </cell>
          <cell r="AA1289" t="str">
            <v>Н5</v>
          </cell>
          <cell r="AB1289" t="e">
            <v>#VALUE!</v>
          </cell>
          <cell r="AD1289" t="str">
            <v/>
          </cell>
          <cell r="AE1289">
            <v>2</v>
          </cell>
          <cell r="AF1289" t="str">
            <v>Н5</v>
          </cell>
          <cell r="AG1289" t="e">
            <v>#VALUE!</v>
          </cell>
          <cell r="AI1289" t="str">
            <v/>
          </cell>
          <cell r="AJ1289">
            <v>2</v>
          </cell>
          <cell r="AK1289" t="str">
            <v>Н5</v>
          </cell>
          <cell r="AL1289" t="e">
            <v>#VALUE!</v>
          </cell>
          <cell r="AO1289">
            <v>2</v>
          </cell>
        </row>
        <row r="1290">
          <cell r="A1290" t="str">
            <v>4419/051</v>
          </cell>
          <cell r="B1290">
            <v>1245</v>
          </cell>
          <cell r="C1290" t="str">
            <v>Опер.касса №4419/051</v>
          </cell>
          <cell r="D1290" t="str">
            <v>П6:Операционная касса вне кассового узла</v>
          </cell>
          <cell r="E1290" t="str">
            <v>613487</v>
          </cell>
          <cell r="F1290" t="str">
            <v>Кировская область</v>
          </cell>
          <cell r="G1290" t="str">
            <v>д.Городище, переулок Центральный, 1</v>
          </cell>
          <cell r="H1290" t="str">
            <v>(83350)65124</v>
          </cell>
          <cell r="I1290" t="str">
            <v>Сырых Надежда Борисовна</v>
          </cell>
          <cell r="K1290">
            <v>0.25</v>
          </cell>
          <cell r="L1290" t="str">
            <v>Н7:сельский населенный пункт</v>
          </cell>
          <cell r="M1290" t="str">
            <v>15</v>
          </cell>
          <cell r="N1290" t="str">
            <v>09:00 13:30|09:00 13:30</v>
          </cell>
          <cell r="O1290" t="str">
            <v/>
          </cell>
          <cell r="P1290" t="str">
            <v>Опер.касса №339/056</v>
          </cell>
          <cell r="Q1290" t="str">
            <v>Н7</v>
          </cell>
          <cell r="R1290" t="str">
            <v>339/056</v>
          </cell>
          <cell r="T1290" t="str">
            <v>Опер.касса №339/056</v>
          </cell>
          <cell r="U1290" t="str">
            <v>Опер.касса №339/056</v>
          </cell>
          <cell r="V1290" t="str">
            <v>Н7</v>
          </cell>
          <cell r="W1290" t="str">
            <v>339/056</v>
          </cell>
          <cell r="Y1290" t="str">
            <v/>
          </cell>
          <cell r="Z1290">
            <v>1</v>
          </cell>
          <cell r="AA1290" t="str">
            <v>Н7</v>
          </cell>
          <cell r="AB1290" t="e">
            <v>#VALUE!</v>
          </cell>
          <cell r="AD1290" t="str">
            <v/>
          </cell>
          <cell r="AE1290">
            <v>1</v>
          </cell>
          <cell r="AF1290" t="str">
            <v>Н7</v>
          </cell>
          <cell r="AG1290" t="e">
            <v>#VALUE!</v>
          </cell>
          <cell r="AI1290" t="str">
            <v/>
          </cell>
          <cell r="AJ1290">
            <v>1</v>
          </cell>
          <cell r="AK1290" t="str">
            <v>Н7</v>
          </cell>
          <cell r="AL1290" t="e">
            <v>#VALUE!</v>
          </cell>
          <cell r="AO1290">
            <v>1</v>
          </cell>
        </row>
        <row r="1291">
          <cell r="A1291" t="str">
            <v>4419/053</v>
          </cell>
          <cell r="B1291">
            <v>1242</v>
          </cell>
          <cell r="C1291" t="str">
            <v>Опер.касса №4419/053</v>
          </cell>
          <cell r="D1291" t="str">
            <v>П6:Операционная касса вне кассового узла</v>
          </cell>
          <cell r="E1291" t="str">
            <v>613476</v>
          </cell>
          <cell r="F1291" t="str">
            <v>Кировская область</v>
          </cell>
          <cell r="G1291" t="str">
            <v>с.Марково, ул.Садовая, 33</v>
          </cell>
          <cell r="H1291" t="str">
            <v>(83350)73126</v>
          </cell>
          <cell r="I1291" t="str">
            <v>Чуданова Наталья Игоревна</v>
          </cell>
          <cell r="K1291">
            <v>0.25</v>
          </cell>
          <cell r="L1291" t="str">
            <v>Н7:сельский населенный пункт</v>
          </cell>
          <cell r="M1291" t="str">
            <v>15</v>
          </cell>
          <cell r="N1291" t="str">
            <v>09:00 13:30|09:00 13:30</v>
          </cell>
          <cell r="O1291" t="str">
            <v/>
          </cell>
          <cell r="P1291" t="str">
            <v>Опер.касса №339/053</v>
          </cell>
          <cell r="Q1291" t="str">
            <v>Н7</v>
          </cell>
          <cell r="R1291" t="str">
            <v>339/053</v>
          </cell>
          <cell r="T1291" t="str">
            <v>Опер.касса №339/053</v>
          </cell>
          <cell r="U1291" t="str">
            <v>Опер.касса №339/053</v>
          </cell>
          <cell r="V1291" t="str">
            <v>Н7</v>
          </cell>
          <cell r="W1291" t="str">
            <v>339/053</v>
          </cell>
          <cell r="Y1291" t="str">
            <v/>
          </cell>
          <cell r="Z1291">
            <v>1</v>
          </cell>
          <cell r="AA1291" t="str">
            <v>Н7</v>
          </cell>
          <cell r="AB1291" t="e">
            <v>#VALUE!</v>
          </cell>
          <cell r="AD1291" t="str">
            <v/>
          </cell>
          <cell r="AE1291">
            <v>1</v>
          </cell>
          <cell r="AF1291" t="str">
            <v>Н7</v>
          </cell>
          <cell r="AG1291" t="e">
            <v>#VALUE!</v>
          </cell>
          <cell r="AI1291" t="str">
            <v/>
          </cell>
          <cell r="AJ1291">
            <v>1</v>
          </cell>
          <cell r="AK1291" t="str">
            <v>Н7</v>
          </cell>
          <cell r="AL1291" t="e">
            <v>#VALUE!</v>
          </cell>
          <cell r="AO1291">
            <v>1</v>
          </cell>
        </row>
        <row r="1292">
          <cell r="A1292" t="str">
            <v>4419/054</v>
          </cell>
          <cell r="B1292">
            <v>1243</v>
          </cell>
          <cell r="C1292" t="str">
            <v>Опер.касса №4419/054</v>
          </cell>
          <cell r="D1292" t="str">
            <v>П6:Операционная касса вне кассового узла</v>
          </cell>
          <cell r="E1292" t="str">
            <v>613484</v>
          </cell>
          <cell r="F1292" t="str">
            <v>Кировская область</v>
          </cell>
          <cell r="G1292" t="str">
            <v>с.Ильинское, ул.Советская, 42</v>
          </cell>
          <cell r="H1292" t="str">
            <v>(83350)67124</v>
          </cell>
          <cell r="I1292" t="str">
            <v>Сычева Татьяна Анатольевна</v>
          </cell>
          <cell r="K1292">
            <v>0.25</v>
          </cell>
          <cell r="L1292" t="str">
            <v>Н7:сельский населенный пункт</v>
          </cell>
          <cell r="M1292" t="str">
            <v>15</v>
          </cell>
          <cell r="N1292" t="str">
            <v>08:30 13:00|08:30 13:00</v>
          </cell>
          <cell r="O1292" t="str">
            <v/>
          </cell>
          <cell r="P1292" t="str">
            <v>Опер.касса №339/054</v>
          </cell>
          <cell r="Q1292" t="str">
            <v>Н7</v>
          </cell>
          <cell r="R1292" t="str">
            <v>339/054</v>
          </cell>
          <cell r="T1292" t="str">
            <v>Опер.касса №339/054</v>
          </cell>
          <cell r="U1292" t="str">
            <v>Опер.касса №339/054</v>
          </cell>
          <cell r="V1292" t="str">
            <v>Н7</v>
          </cell>
          <cell r="W1292" t="str">
            <v>339/054</v>
          </cell>
          <cell r="Y1292" t="str">
            <v/>
          </cell>
          <cell r="Z1292">
            <v>1</v>
          </cell>
          <cell r="AA1292" t="str">
            <v>Н7</v>
          </cell>
          <cell r="AB1292" t="e">
            <v>#VALUE!</v>
          </cell>
          <cell r="AD1292" t="str">
            <v/>
          </cell>
          <cell r="AE1292">
            <v>1</v>
          </cell>
          <cell r="AF1292" t="str">
            <v>Н7</v>
          </cell>
          <cell r="AG1292" t="e">
            <v>#VALUE!</v>
          </cell>
          <cell r="AI1292" t="str">
            <v/>
          </cell>
          <cell r="AJ1292">
            <v>1</v>
          </cell>
          <cell r="AK1292" t="str">
            <v>Н7</v>
          </cell>
          <cell r="AL1292" t="e">
            <v>#VALUE!</v>
          </cell>
          <cell r="AO1292">
            <v>1</v>
          </cell>
        </row>
        <row r="1293">
          <cell r="A1293" t="str">
            <v>4419/057</v>
          </cell>
          <cell r="B1293">
            <v>1240</v>
          </cell>
          <cell r="C1293" t="str">
            <v>Опер.касса №4419/057</v>
          </cell>
          <cell r="D1293" t="str">
            <v>П6:Операционная касса вне кассового узла</v>
          </cell>
          <cell r="E1293" t="str">
            <v>612454</v>
          </cell>
          <cell r="F1293" t="str">
            <v>Кировская область</v>
          </cell>
          <cell r="G1293" t="str">
            <v>с.Верхосунье, ул.Лопатина, 1</v>
          </cell>
          <cell r="H1293" t="str">
            <v>(83369)66122</v>
          </cell>
          <cell r="I1293" t="str">
            <v>Черданцева Светлана Павловна</v>
          </cell>
          <cell r="K1293">
            <v>0.5</v>
          </cell>
          <cell r="L1293" t="str">
            <v>Н7:сельский населенный пункт</v>
          </cell>
          <cell r="M1293" t="str">
            <v>134</v>
          </cell>
          <cell r="N1293" t="str">
            <v>08:00 15:00(12:00 12:50)|08:00 15:00(12:00 12:50)|08:00 15:00(12:00 12:50)</v>
          </cell>
          <cell r="O1293" t="str">
            <v/>
          </cell>
          <cell r="P1293" t="str">
            <v>Опер.касса №339/050</v>
          </cell>
          <cell r="Q1293" t="str">
            <v>Н7</v>
          </cell>
          <cell r="R1293" t="str">
            <v>339/050</v>
          </cell>
          <cell r="T1293" t="str">
            <v>Опер.касса №339/050</v>
          </cell>
          <cell r="U1293" t="str">
            <v>Опер.касса №339/050</v>
          </cell>
          <cell r="V1293" t="str">
            <v>Н7</v>
          </cell>
          <cell r="W1293" t="str">
            <v>339/050</v>
          </cell>
          <cell r="Y1293" t="str">
            <v/>
          </cell>
          <cell r="Z1293">
            <v>1</v>
          </cell>
          <cell r="AA1293" t="str">
            <v>Н7</v>
          </cell>
          <cell r="AB1293" t="e">
            <v>#VALUE!</v>
          </cell>
          <cell r="AD1293" t="str">
            <v/>
          </cell>
          <cell r="AE1293">
            <v>1</v>
          </cell>
          <cell r="AF1293" t="str">
            <v>Н7</v>
          </cell>
          <cell r="AG1293" t="e">
            <v>#VALUE!</v>
          </cell>
          <cell r="AI1293" t="str">
            <v/>
          </cell>
          <cell r="AJ1293">
            <v>1</v>
          </cell>
          <cell r="AK1293" t="str">
            <v>Н7</v>
          </cell>
          <cell r="AL1293" t="e">
            <v>#VALUE!</v>
          </cell>
          <cell r="AO1293">
            <v>1</v>
          </cell>
        </row>
        <row r="1294">
          <cell r="A1294" t="str">
            <v>4419/058</v>
          </cell>
          <cell r="B1294">
            <v>1244</v>
          </cell>
          <cell r="C1294" t="str">
            <v>Опер.касса №4419/058</v>
          </cell>
          <cell r="D1294" t="str">
            <v>П6:Операционная касса вне кассового узла</v>
          </cell>
          <cell r="E1294" t="str">
            <v>613481</v>
          </cell>
          <cell r="F1294" t="str">
            <v>Кировская область</v>
          </cell>
          <cell r="G1294" t="str">
            <v>с.Архангельское, ул.Тураева, 1</v>
          </cell>
          <cell r="H1294" t="str">
            <v>(83350)63456</v>
          </cell>
          <cell r="I1294" t="str">
            <v>Чуданова Наталья Игоревна</v>
          </cell>
          <cell r="K1294">
            <v>0.5</v>
          </cell>
          <cell r="L1294" t="str">
            <v>Н7:сельский населенный пункт</v>
          </cell>
          <cell r="M1294" t="str">
            <v>135</v>
          </cell>
          <cell r="N1294" t="str">
            <v>09:00 16:00(12:00 13:00)|09:00 16:00(12:00 13:00)|09:00 16:30(12:00 13:00)</v>
          </cell>
          <cell r="O1294" t="str">
            <v/>
          </cell>
          <cell r="P1294" t="str">
            <v>Опер.касса №339/055</v>
          </cell>
          <cell r="Q1294" t="str">
            <v>Н7</v>
          </cell>
          <cell r="R1294" t="str">
            <v>339/055</v>
          </cell>
          <cell r="T1294" t="str">
            <v>Опер.касса №339/055</v>
          </cell>
          <cell r="U1294" t="str">
            <v>Опер.касса №339/055</v>
          </cell>
          <cell r="V1294" t="str">
            <v>Н7</v>
          </cell>
          <cell r="W1294" t="str">
            <v>339/055</v>
          </cell>
          <cell r="Y1294" t="str">
            <v/>
          </cell>
          <cell r="Z1294">
            <v>1</v>
          </cell>
          <cell r="AA1294" t="str">
            <v>Н7</v>
          </cell>
          <cell r="AB1294" t="e">
            <v>#VALUE!</v>
          </cell>
          <cell r="AD1294" t="str">
            <v/>
          </cell>
          <cell r="AE1294">
            <v>1</v>
          </cell>
          <cell r="AF1294" t="str">
            <v>Н7</v>
          </cell>
          <cell r="AG1294" t="e">
            <v>#VALUE!</v>
          </cell>
          <cell r="AI1294" t="str">
            <v/>
          </cell>
          <cell r="AJ1294">
            <v>1</v>
          </cell>
          <cell r="AK1294" t="str">
            <v>Н7</v>
          </cell>
          <cell r="AL1294" t="e">
            <v>#VALUE!</v>
          </cell>
          <cell r="AO1294">
            <v>1</v>
          </cell>
        </row>
        <row r="1295">
          <cell r="A1295" t="str">
            <v>4419/059</v>
          </cell>
          <cell r="B1295">
            <v>1239</v>
          </cell>
          <cell r="C1295" t="str">
            <v>Доп.офис №4419/059</v>
          </cell>
          <cell r="D1295" t="str">
            <v>П3:Дополнительный офис - универсальный филиал</v>
          </cell>
          <cell r="E1295" t="str">
            <v>612450</v>
          </cell>
          <cell r="F1295" t="str">
            <v>Кировская область</v>
          </cell>
          <cell r="G1295" t="str">
            <v>пгт.Суна, ул.Колхозная, 2</v>
          </cell>
          <cell r="H1295" t="str">
            <v>(83369)30478</v>
          </cell>
          <cell r="I1295" t="str">
            <v>Черкасова Наталия Викторовна</v>
          </cell>
          <cell r="K1295">
            <v>9.25</v>
          </cell>
          <cell r="L1295" t="str">
            <v>Н6:городской населенный пункт (поселек городского типа, рабочий поселок)</v>
          </cell>
          <cell r="M1295" t="str">
            <v>123456</v>
          </cell>
          <cell r="N1295" t="str">
            <v>08:00 18:00(13:00 14:00)|08:00 18:00(13:00 14:00)|08:00 18:00(13:00 14:00)|08:00 18:00(13:00 14:00)|08:00 18:00(13:00 14:00)|08:00 14:00</v>
          </cell>
          <cell r="O1295" t="str">
            <v/>
          </cell>
          <cell r="P1295" t="str">
            <v>Доп.офис №339/049</v>
          </cell>
          <cell r="Q1295" t="str">
            <v>Н6</v>
          </cell>
          <cell r="R1295" t="str">
            <v>339/049</v>
          </cell>
          <cell r="T1295" t="str">
            <v>Доп.офис №339/049</v>
          </cell>
          <cell r="U1295" t="str">
            <v>Доп.офис №339/049</v>
          </cell>
          <cell r="V1295" t="str">
            <v>Н6</v>
          </cell>
          <cell r="W1295" t="str">
            <v>339/049</v>
          </cell>
          <cell r="Y1295" t="str">
            <v/>
          </cell>
          <cell r="Z1295">
            <v>5</v>
          </cell>
          <cell r="AA1295" t="str">
            <v>Н6</v>
          </cell>
          <cell r="AB1295" t="e">
            <v>#VALUE!</v>
          </cell>
          <cell r="AD1295" t="str">
            <v/>
          </cell>
          <cell r="AE1295">
            <v>5</v>
          </cell>
          <cell r="AF1295" t="str">
            <v>Н6</v>
          </cell>
          <cell r="AG1295" t="e">
            <v>#VALUE!</v>
          </cell>
          <cell r="AI1295" t="str">
            <v/>
          </cell>
          <cell r="AJ1295">
            <v>5</v>
          </cell>
          <cell r="AK1295" t="str">
            <v>Н6</v>
          </cell>
          <cell r="AL1295" t="e">
            <v>#VALUE!</v>
          </cell>
          <cell r="AO1295">
            <v>5</v>
          </cell>
        </row>
        <row r="1296">
          <cell r="A1296" t="str">
            <v>4419/066</v>
          </cell>
          <cell r="B1296">
            <v>1356</v>
          </cell>
          <cell r="C1296" t="str">
            <v>Доп.офис №4419/066</v>
          </cell>
          <cell r="D1296" t="str">
            <v>П3:Дополнительный офис - универсальный филиал</v>
          </cell>
          <cell r="E1296" t="str">
            <v>613500</v>
          </cell>
          <cell r="F1296" t="str">
            <v>Кировская область</v>
          </cell>
          <cell r="G1296" t="str">
            <v>пгт.Лебяжье, ул.Кирова, 19</v>
          </cell>
          <cell r="H1296" t="str">
            <v>(83344)20401</v>
          </cell>
          <cell r="I1296" t="str">
            <v>Смышляева Ирина Борисовна</v>
          </cell>
          <cell r="K1296">
            <v>10.75</v>
          </cell>
          <cell r="L1296" t="str">
            <v>Н6:городской населенный пункт (поселек городского типа, рабочий поселок)</v>
          </cell>
          <cell r="M1296" t="str">
            <v>123456</v>
          </cell>
          <cell r="N1296" t="str">
            <v>08:00 18:00(13:00 14:00)|08:00 18:00(13:00 14:00)|08:00 18:00(13:00 14:00)|08:00 18:00(13:00 14:00)|08:00 18:00(13:00 14:00)|08:00 14:00</v>
          </cell>
          <cell r="O1296" t="str">
            <v/>
          </cell>
          <cell r="P1296">
            <v>7</v>
          </cell>
          <cell r="Q1296" t="str">
            <v>Н6</v>
          </cell>
          <cell r="R1296" t="e">
            <v>#VALUE!</v>
          </cell>
          <cell r="T1296" t="str">
            <v/>
          </cell>
          <cell r="U1296">
            <v>7</v>
          </cell>
          <cell r="V1296" t="str">
            <v>Н6</v>
          </cell>
          <cell r="W1296" t="e">
            <v>#VALUE!</v>
          </cell>
          <cell r="Y1296" t="str">
            <v/>
          </cell>
          <cell r="Z1296">
            <v>7</v>
          </cell>
          <cell r="AA1296" t="str">
            <v>Н6</v>
          </cell>
          <cell r="AB1296" t="e">
            <v>#VALUE!</v>
          </cell>
          <cell r="AD1296" t="str">
            <v/>
          </cell>
          <cell r="AE1296">
            <v>7</v>
          </cell>
          <cell r="AF1296" t="str">
            <v>Н6</v>
          </cell>
          <cell r="AG1296" t="e">
            <v>#VALUE!</v>
          </cell>
          <cell r="AI1296" t="str">
            <v/>
          </cell>
          <cell r="AJ1296">
            <v>7</v>
          </cell>
          <cell r="AK1296" t="str">
            <v>Н6</v>
          </cell>
          <cell r="AL1296" t="e">
            <v>#VALUE!</v>
          </cell>
          <cell r="AO1296">
            <v>7</v>
          </cell>
        </row>
        <row r="1297">
          <cell r="A1297" t="str">
            <v>4419/067</v>
          </cell>
          <cell r="B1297">
            <v>1357</v>
          </cell>
          <cell r="C1297" t="str">
            <v>Опер.касса №4419/067</v>
          </cell>
          <cell r="D1297" t="str">
            <v>П6:Операционная касса вне кассового узла</v>
          </cell>
          <cell r="E1297" t="str">
            <v>613523</v>
          </cell>
          <cell r="F1297" t="str">
            <v>Кировская область</v>
          </cell>
          <cell r="G1297" t="str">
            <v>с.Лаж, ул.Советская, 18</v>
          </cell>
          <cell r="H1297" t="str">
            <v>(83344)61405</v>
          </cell>
          <cell r="I1297" t="str">
            <v>Кренева Елена Васильевна</v>
          </cell>
          <cell r="K1297">
            <v>0.5</v>
          </cell>
          <cell r="L1297" t="str">
            <v>Н7:сельский населенный пункт</v>
          </cell>
          <cell r="M1297" t="str">
            <v>256</v>
          </cell>
          <cell r="N1297" t="str">
            <v>08:00 16:00(12:00 12:30)|08:00 16:00(12:00 12:30)|08:00 11:30</v>
          </cell>
          <cell r="O1297" t="str">
            <v/>
          </cell>
          <cell r="P1297">
            <v>1</v>
          </cell>
          <cell r="Q1297" t="str">
            <v>Н7</v>
          </cell>
          <cell r="R1297" t="e">
            <v>#VALUE!</v>
          </cell>
          <cell r="T1297" t="str">
            <v/>
          </cell>
          <cell r="U1297">
            <v>1</v>
          </cell>
          <cell r="V1297" t="str">
            <v>Н7</v>
          </cell>
          <cell r="W1297" t="e">
            <v>#VALUE!</v>
          </cell>
          <cell r="Y1297" t="str">
            <v/>
          </cell>
          <cell r="Z1297">
            <v>1</v>
          </cell>
          <cell r="AA1297" t="str">
            <v>Н7</v>
          </cell>
          <cell r="AB1297" t="e">
            <v>#VALUE!</v>
          </cell>
          <cell r="AD1297" t="str">
            <v/>
          </cell>
          <cell r="AE1297">
            <v>1</v>
          </cell>
          <cell r="AF1297" t="str">
            <v>Н7</v>
          </cell>
          <cell r="AG1297" t="e">
            <v>#VALUE!</v>
          </cell>
          <cell r="AI1297" t="str">
            <v/>
          </cell>
          <cell r="AJ1297">
            <v>1</v>
          </cell>
          <cell r="AK1297" t="str">
            <v>Н7</v>
          </cell>
          <cell r="AL1297" t="e">
            <v>#VALUE!</v>
          </cell>
          <cell r="AO1297">
            <v>1</v>
          </cell>
        </row>
        <row r="1298">
          <cell r="A1298" t="str">
            <v>4419/068</v>
          </cell>
          <cell r="B1298">
            <v>1358</v>
          </cell>
          <cell r="C1298" t="str">
            <v>Доп.офис №4419/068</v>
          </cell>
          <cell r="D1298" t="str">
            <v>П5:Дополнительный офис - специализированный филиал, обслуживающий физических лиц</v>
          </cell>
          <cell r="E1298" t="str">
            <v>613530</v>
          </cell>
          <cell r="F1298" t="str">
            <v>Кировская область</v>
          </cell>
          <cell r="G1298" t="str">
            <v>г.Уржум, ул.Советская, 17</v>
          </cell>
          <cell r="H1298" t="str">
            <v>(83363)22757</v>
          </cell>
          <cell r="I1298" t="str">
            <v>Ложкин Максим Павлович</v>
          </cell>
          <cell r="K1298">
            <v>2</v>
          </cell>
          <cell r="L1298" t="str">
            <v>Н5:город (не являющийся центром субъекта РФ) с населением до 50 тыс. чел.</v>
          </cell>
          <cell r="M1298" t="str">
            <v>12457</v>
          </cell>
          <cell r="N1298" t="str">
            <v>08:30 17:30(13:00 14:00)|08:30 17:30(13:00 14:00)|08:30 17:30(13:00 14:00)|08:30 17:00(13:00 14:00)|08:00 12:00</v>
          </cell>
          <cell r="O1298" t="str">
            <v/>
          </cell>
          <cell r="P1298">
            <v>2</v>
          </cell>
          <cell r="Q1298" t="str">
            <v>Н5</v>
          </cell>
          <cell r="R1298" t="e">
            <v>#VALUE!</v>
          </cell>
          <cell r="T1298" t="str">
            <v/>
          </cell>
          <cell r="U1298">
            <v>2</v>
          </cell>
          <cell r="V1298" t="str">
            <v>Н5</v>
          </cell>
          <cell r="W1298" t="e">
            <v>#VALUE!</v>
          </cell>
          <cell r="Y1298" t="str">
            <v/>
          </cell>
          <cell r="Z1298">
            <v>2</v>
          </cell>
          <cell r="AA1298" t="str">
            <v>Н5</v>
          </cell>
          <cell r="AB1298" t="e">
            <v>#VALUE!</v>
          </cell>
          <cell r="AD1298" t="str">
            <v/>
          </cell>
          <cell r="AE1298">
            <v>2</v>
          </cell>
          <cell r="AF1298" t="str">
            <v>Н5</v>
          </cell>
          <cell r="AG1298" t="e">
            <v>#VALUE!</v>
          </cell>
          <cell r="AI1298" t="str">
            <v/>
          </cell>
          <cell r="AJ1298">
            <v>2</v>
          </cell>
          <cell r="AK1298" t="str">
            <v>Н5</v>
          </cell>
          <cell r="AL1298" t="e">
            <v>#VALUE!</v>
          </cell>
          <cell r="AO1298">
            <v>2</v>
          </cell>
        </row>
        <row r="1299">
          <cell r="A1299" t="str">
            <v>4423</v>
          </cell>
          <cell r="B1299">
            <v>1367</v>
          </cell>
          <cell r="C1299" t="str">
            <v>Вятско-Полянское отделение №4423</v>
          </cell>
          <cell r="D1299" t="str">
            <v>П2:Отделение Сбербанка России</v>
          </cell>
          <cell r="E1299" t="str">
            <v>612960</v>
          </cell>
          <cell r="F1299" t="str">
            <v>Кировская область</v>
          </cell>
          <cell r="G1299" t="str">
            <v>г.Вятские Поляны, ул.Азина, 47</v>
          </cell>
          <cell r="H1299" t="str">
            <v>(83334)62742</v>
          </cell>
          <cell r="I1299" t="str">
            <v>Матвеев Александр Вениаминович</v>
          </cell>
          <cell r="J1299" t="str">
            <v>Родыгина Валентина Анатольевна</v>
          </cell>
          <cell r="K1299">
            <v>119.5</v>
          </cell>
          <cell r="L1299" t="str">
            <v>Н5:город (не являющийся центром субъекта РФ) с населением до 50 тыс. чел.</v>
          </cell>
          <cell r="M1299" t="str">
            <v>123456</v>
          </cell>
          <cell r="N1299" t="str">
            <v>09:00 19:00|09:00 19:00|09:00 19:00|09:00 19:00|09:00 19:00|09:00 16:00</v>
          </cell>
          <cell r="O1299" t="str">
            <v/>
          </cell>
          <cell r="P1299">
            <v>7</v>
          </cell>
          <cell r="Q1299" t="str">
            <v>Н5</v>
          </cell>
          <cell r="R1299" t="e">
            <v>#VALUE!</v>
          </cell>
          <cell r="T1299" t="str">
            <v/>
          </cell>
          <cell r="U1299">
            <v>7</v>
          </cell>
          <cell r="V1299" t="str">
            <v>Н5</v>
          </cell>
          <cell r="W1299" t="e">
            <v>#VALUE!</v>
          </cell>
          <cell r="Y1299" t="str">
            <v/>
          </cell>
          <cell r="Z1299">
            <v>7</v>
          </cell>
          <cell r="AA1299" t="str">
            <v>Н5</v>
          </cell>
          <cell r="AB1299" t="e">
            <v>#VALUE!</v>
          </cell>
          <cell r="AD1299" t="str">
            <v/>
          </cell>
          <cell r="AE1299">
            <v>7</v>
          </cell>
          <cell r="AF1299" t="str">
            <v>Н5</v>
          </cell>
          <cell r="AG1299" t="e">
            <v>#VALUE!</v>
          </cell>
          <cell r="AI1299" t="str">
            <v/>
          </cell>
          <cell r="AJ1299">
            <v>7</v>
          </cell>
          <cell r="AK1299" t="str">
            <v>Н5</v>
          </cell>
          <cell r="AL1299" t="e">
            <v>#VALUE!</v>
          </cell>
          <cell r="AO1299">
            <v>7</v>
          </cell>
        </row>
        <row r="1300">
          <cell r="A1300" t="str">
            <v>4423/010</v>
          </cell>
          <cell r="B1300">
            <v>1368</v>
          </cell>
          <cell r="C1300" t="str">
            <v>Опер.касса №4423/010</v>
          </cell>
          <cell r="D1300" t="str">
            <v>П6:Операционная касса вне кассового узла</v>
          </cell>
          <cell r="E1300" t="str">
            <v>612975</v>
          </cell>
          <cell r="F1300" t="str">
            <v>Кировская область</v>
          </cell>
          <cell r="G1300" t="str">
            <v>д.Средняя Тойма, ул.Центральная, 41А</v>
          </cell>
          <cell r="H1300" t="str">
            <v>(83334)48374</v>
          </cell>
          <cell r="I1300" t="str">
            <v>Кузнецова Елена Викторовна</v>
          </cell>
          <cell r="K1300">
            <v>0.5</v>
          </cell>
          <cell r="L1300" t="str">
            <v>Н7:сельский населенный пункт</v>
          </cell>
          <cell r="M1300" t="str">
            <v>135</v>
          </cell>
          <cell r="N1300" t="str">
            <v>09:00 15:00|09:00 15:00|09:00 15:00</v>
          </cell>
          <cell r="O1300" t="str">
            <v/>
          </cell>
          <cell r="P1300">
            <v>1</v>
          </cell>
          <cell r="Q1300" t="str">
            <v>Н7</v>
          </cell>
          <cell r="R1300" t="e">
            <v>#VALUE!</v>
          </cell>
          <cell r="T1300" t="str">
            <v/>
          </cell>
          <cell r="U1300">
            <v>1</v>
          </cell>
          <cell r="V1300" t="str">
            <v>Н7</v>
          </cell>
          <cell r="W1300" t="e">
            <v>#VALUE!</v>
          </cell>
          <cell r="Y1300" t="str">
            <v/>
          </cell>
          <cell r="Z1300">
            <v>1</v>
          </cell>
          <cell r="AA1300" t="str">
            <v>Н7</v>
          </cell>
          <cell r="AB1300" t="e">
            <v>#VALUE!</v>
          </cell>
          <cell r="AD1300" t="str">
            <v/>
          </cell>
          <cell r="AE1300">
            <v>1</v>
          </cell>
          <cell r="AF1300" t="str">
            <v>Н7</v>
          </cell>
          <cell r="AG1300" t="e">
            <v>#VALUE!</v>
          </cell>
          <cell r="AI1300" t="str">
            <v/>
          </cell>
          <cell r="AJ1300">
            <v>1</v>
          </cell>
          <cell r="AK1300" t="str">
            <v>Н7</v>
          </cell>
          <cell r="AL1300" t="e">
            <v>#VALUE!</v>
          </cell>
          <cell r="AO1300">
            <v>1</v>
          </cell>
        </row>
        <row r="1301">
          <cell r="A1301" t="str">
            <v>4423/011</v>
          </cell>
          <cell r="B1301">
            <v>1369</v>
          </cell>
          <cell r="C1301" t="str">
            <v>Опер.касса №4423/011</v>
          </cell>
          <cell r="D1301" t="str">
            <v>П6:Операционная касса вне кассового узла</v>
          </cell>
          <cell r="E1301" t="str">
            <v>612971</v>
          </cell>
          <cell r="F1301" t="str">
            <v>Кировская область</v>
          </cell>
          <cell r="G1301" t="str">
            <v>с.Кулыги, ул.Средняя, 10А</v>
          </cell>
          <cell r="H1301" t="str">
            <v>(83334)47442</v>
          </cell>
          <cell r="I1301" t="str">
            <v>Шушпанова Ольга Александровна</v>
          </cell>
          <cell r="K1301">
            <v>0.5</v>
          </cell>
          <cell r="L1301" t="str">
            <v>Н7:сельский населенный пункт</v>
          </cell>
          <cell r="M1301" t="str">
            <v>35</v>
          </cell>
          <cell r="N1301" t="str">
            <v>08:00 17:30(13:00 13:30)|08:00 17:30(13:00 13:30)</v>
          </cell>
          <cell r="O1301" t="str">
            <v/>
          </cell>
          <cell r="P1301">
            <v>1</v>
          </cell>
          <cell r="Q1301" t="str">
            <v>Н7</v>
          </cell>
          <cell r="R1301" t="e">
            <v>#VALUE!</v>
          </cell>
          <cell r="T1301" t="str">
            <v/>
          </cell>
          <cell r="U1301">
            <v>1</v>
          </cell>
          <cell r="V1301" t="str">
            <v>Н7</v>
          </cell>
          <cell r="W1301" t="e">
            <v>#VALUE!</v>
          </cell>
          <cell r="Y1301" t="str">
            <v/>
          </cell>
          <cell r="Z1301">
            <v>1</v>
          </cell>
          <cell r="AA1301" t="str">
            <v>Н7</v>
          </cell>
          <cell r="AB1301" t="e">
            <v>#VALUE!</v>
          </cell>
          <cell r="AD1301" t="str">
            <v/>
          </cell>
          <cell r="AE1301">
            <v>1</v>
          </cell>
          <cell r="AF1301" t="str">
            <v>Н7</v>
          </cell>
          <cell r="AG1301" t="e">
            <v>#VALUE!</v>
          </cell>
          <cell r="AI1301" t="str">
            <v/>
          </cell>
          <cell r="AJ1301">
            <v>1</v>
          </cell>
          <cell r="AK1301" t="str">
            <v>Н7</v>
          </cell>
          <cell r="AL1301" t="e">
            <v>#VALUE!</v>
          </cell>
          <cell r="AO1301">
            <v>1</v>
          </cell>
        </row>
        <row r="1302">
          <cell r="A1302" t="str">
            <v>4423/014</v>
          </cell>
          <cell r="B1302">
            <v>1370</v>
          </cell>
          <cell r="C1302" t="str">
            <v>Опер.касса №4423/014</v>
          </cell>
          <cell r="D1302" t="str">
            <v>П6:Операционная касса вне кассового узла</v>
          </cell>
          <cell r="E1302" t="str">
            <v>612960</v>
          </cell>
          <cell r="F1302" t="str">
            <v>Кировская область</v>
          </cell>
          <cell r="G1302" t="str">
            <v>г.Вятские Поляны, ул.Ленина, 116</v>
          </cell>
          <cell r="H1302" t="str">
            <v>(83334)61742</v>
          </cell>
          <cell r="I1302" t="str">
            <v>Чукаева Татьяна Александровна</v>
          </cell>
          <cell r="K1302">
            <v>7</v>
          </cell>
          <cell r="L1302" t="str">
            <v>Н5:город (не являющийся центром субъекта РФ) с населением до 50 тыс. чел.</v>
          </cell>
          <cell r="M1302" t="str">
            <v>123456</v>
          </cell>
          <cell r="N1302" t="str">
            <v>08:30 18:30|08:30 18:30|08:30 18:30|08:30 18:30|08:30 18:30|09:00 15:00</v>
          </cell>
          <cell r="O1302" t="str">
            <v/>
          </cell>
          <cell r="P1302">
            <v>3</v>
          </cell>
          <cell r="Q1302" t="str">
            <v>Н5</v>
          </cell>
          <cell r="R1302" t="e">
            <v>#VALUE!</v>
          </cell>
          <cell r="T1302" t="str">
            <v/>
          </cell>
          <cell r="U1302">
            <v>3</v>
          </cell>
          <cell r="V1302" t="str">
            <v>Н5</v>
          </cell>
          <cell r="W1302" t="e">
            <v>#VALUE!</v>
          </cell>
          <cell r="Y1302" t="str">
            <v/>
          </cell>
          <cell r="Z1302">
            <v>3</v>
          </cell>
          <cell r="AA1302" t="str">
            <v>Н5</v>
          </cell>
          <cell r="AB1302" t="e">
            <v>#VALUE!</v>
          </cell>
          <cell r="AD1302" t="str">
            <v/>
          </cell>
          <cell r="AE1302">
            <v>3</v>
          </cell>
          <cell r="AF1302" t="str">
            <v>Н5</v>
          </cell>
          <cell r="AG1302" t="e">
            <v>#VALUE!</v>
          </cell>
          <cell r="AI1302" t="str">
            <v/>
          </cell>
          <cell r="AJ1302">
            <v>3</v>
          </cell>
          <cell r="AK1302" t="str">
            <v>Н5</v>
          </cell>
          <cell r="AL1302" t="e">
            <v>#VALUE!</v>
          </cell>
          <cell r="AO1302">
            <v>3</v>
          </cell>
        </row>
        <row r="1303">
          <cell r="A1303" t="str">
            <v>4423/016</v>
          </cell>
          <cell r="B1303">
            <v>1371</v>
          </cell>
          <cell r="C1303" t="str">
            <v>Опер.касса №4423/016</v>
          </cell>
          <cell r="D1303" t="str">
            <v>П6:Операционная касса вне кассового узла</v>
          </cell>
          <cell r="E1303" t="str">
            <v>612950</v>
          </cell>
          <cell r="F1303" t="str">
            <v>Кировская область</v>
          </cell>
          <cell r="G1303" t="str">
            <v>пгт.Красная Поляна, ул.Набережная, 8</v>
          </cell>
          <cell r="H1303" t="str">
            <v>(83334)51886</v>
          </cell>
          <cell r="I1303" t="str">
            <v>Селезнева Анастасия Николаевна</v>
          </cell>
          <cell r="K1303">
            <v>5</v>
          </cell>
          <cell r="L1303" t="str">
            <v>Н6:городской населенный пункт (поселек городского типа, рабочий поселок)</v>
          </cell>
          <cell r="M1303" t="str">
            <v>123456</v>
          </cell>
          <cell r="N1303" t="str">
            <v>08:00 18:00|08:00 18:00|08:00 18:00|08:00 18:00|08:00 18:00|09:00 15:00</v>
          </cell>
          <cell r="O1303" t="str">
            <v/>
          </cell>
          <cell r="P1303">
            <v>2</v>
          </cell>
          <cell r="Q1303" t="str">
            <v>Н6</v>
          </cell>
          <cell r="R1303" t="e">
            <v>#VALUE!</v>
          </cell>
          <cell r="T1303" t="str">
            <v/>
          </cell>
          <cell r="U1303">
            <v>2</v>
          </cell>
          <cell r="V1303" t="str">
            <v>Н6</v>
          </cell>
          <cell r="W1303" t="e">
            <v>#VALUE!</v>
          </cell>
          <cell r="Y1303" t="str">
            <v/>
          </cell>
          <cell r="Z1303">
            <v>2</v>
          </cell>
          <cell r="AA1303" t="str">
            <v>Н6</v>
          </cell>
          <cell r="AB1303" t="e">
            <v>#VALUE!</v>
          </cell>
          <cell r="AD1303" t="str">
            <v/>
          </cell>
          <cell r="AE1303">
            <v>2</v>
          </cell>
          <cell r="AF1303" t="str">
            <v>Н6</v>
          </cell>
          <cell r="AG1303" t="e">
            <v>#VALUE!</v>
          </cell>
          <cell r="AI1303" t="str">
            <v/>
          </cell>
          <cell r="AJ1303">
            <v>2</v>
          </cell>
          <cell r="AK1303" t="str">
            <v>Н6</v>
          </cell>
          <cell r="AL1303" t="e">
            <v>#VALUE!</v>
          </cell>
          <cell r="AO1303">
            <v>2</v>
          </cell>
        </row>
        <row r="1304">
          <cell r="A1304" t="str">
            <v>4423/02</v>
          </cell>
          <cell r="B1304">
            <v>1372</v>
          </cell>
          <cell r="C1304" t="str">
            <v>Доп.офис №4423/02</v>
          </cell>
          <cell r="D1304" t="str">
            <v>П3:Дополнительный офис - универсальный филиал</v>
          </cell>
          <cell r="E1304" t="str">
            <v>612990</v>
          </cell>
          <cell r="F1304" t="str">
            <v>Кировская область</v>
          </cell>
          <cell r="G1304" t="str">
            <v>г.Сосновка, ул.Комсомольская, 6А</v>
          </cell>
          <cell r="H1304" t="str">
            <v>(83334)31993</v>
          </cell>
          <cell r="I1304" t="str">
            <v>Антонова Татьяна Семеновна</v>
          </cell>
          <cell r="K1304">
            <v>11</v>
          </cell>
          <cell r="L1304" t="str">
            <v>Н5:город (не являющийся центром субъекта РФ) с населением до 50 тыс. чел.</v>
          </cell>
          <cell r="M1304" t="str">
            <v>123456</v>
          </cell>
          <cell r="N1304" t="str">
            <v>08:30 18:30|08:30 18:30|08:30 18:30|08:30 18:30|08:30 18:30|08:00 16:00</v>
          </cell>
          <cell r="O1304" t="str">
            <v/>
          </cell>
          <cell r="P1304">
            <v>7</v>
          </cell>
          <cell r="Q1304" t="str">
            <v>Н5</v>
          </cell>
          <cell r="R1304" t="e">
            <v>#VALUE!</v>
          </cell>
          <cell r="T1304" t="str">
            <v/>
          </cell>
          <cell r="U1304">
            <v>7</v>
          </cell>
          <cell r="V1304" t="str">
            <v>Н5</v>
          </cell>
          <cell r="W1304" t="e">
            <v>#VALUE!</v>
          </cell>
          <cell r="Y1304" t="str">
            <v/>
          </cell>
          <cell r="Z1304">
            <v>7</v>
          </cell>
          <cell r="AA1304" t="str">
            <v>Н5</v>
          </cell>
          <cell r="AB1304" t="e">
            <v>#VALUE!</v>
          </cell>
          <cell r="AD1304" t="str">
            <v/>
          </cell>
          <cell r="AE1304">
            <v>7</v>
          </cell>
          <cell r="AF1304" t="str">
            <v>Н5</v>
          </cell>
          <cell r="AG1304" t="e">
            <v>#VALUE!</v>
          </cell>
          <cell r="AI1304" t="str">
            <v/>
          </cell>
          <cell r="AJ1304">
            <v>7</v>
          </cell>
          <cell r="AK1304" t="str">
            <v>Н5</v>
          </cell>
          <cell r="AL1304" t="e">
            <v>#VALUE!</v>
          </cell>
          <cell r="AO1304">
            <v>7</v>
          </cell>
        </row>
        <row r="1305">
          <cell r="A1305" t="str">
            <v>4423/022</v>
          </cell>
          <cell r="B1305">
            <v>2569</v>
          </cell>
          <cell r="C1305" t="str">
            <v>Доп.офис №4423/022</v>
          </cell>
          <cell r="D1305" t="str">
            <v>П5:Дополнительный офис - специализированный филиал, обслуживающий физических лиц</v>
          </cell>
          <cell r="E1305" t="str">
            <v>612964</v>
          </cell>
          <cell r="F1305" t="str">
            <v>Кировская область</v>
          </cell>
          <cell r="G1305" t="str">
            <v>г.Вятские Поляны, ул. Урицкого, 55</v>
          </cell>
          <cell r="H1305" t="str">
            <v>(83334)60132</v>
          </cell>
          <cell r="I1305" t="str">
            <v>Сычева Галина Леонидовна</v>
          </cell>
          <cell r="K1305">
            <v>13</v>
          </cell>
          <cell r="L1305" t="str">
            <v>Н5:город (не являющийся центром субъекта РФ) с населением до 50 тыс. чел.</v>
          </cell>
          <cell r="M1305" t="str">
            <v>123456</v>
          </cell>
          <cell r="N1305" t="str">
            <v>08:00 18:00|08:00 18:00|08:00 18:00|08:00 18:00|08:00 18:00|08:00 16:00</v>
          </cell>
          <cell r="O1305" t="str">
            <v/>
          </cell>
          <cell r="P1305">
            <v>3</v>
          </cell>
          <cell r="Q1305" t="str">
            <v>Н5</v>
          </cell>
          <cell r="R1305" t="e">
            <v>#VALUE!</v>
          </cell>
          <cell r="T1305" t="str">
            <v/>
          </cell>
          <cell r="U1305">
            <v>3</v>
          </cell>
          <cell r="V1305" t="str">
            <v>Н5</v>
          </cell>
          <cell r="W1305" t="e">
            <v>#VALUE!</v>
          </cell>
          <cell r="Y1305" t="str">
            <v/>
          </cell>
          <cell r="Z1305">
            <v>3</v>
          </cell>
          <cell r="AA1305" t="str">
            <v>Н5</v>
          </cell>
          <cell r="AB1305" t="e">
            <v>#VALUE!</v>
          </cell>
          <cell r="AD1305" t="str">
            <v/>
          </cell>
          <cell r="AE1305">
            <v>3</v>
          </cell>
          <cell r="AF1305" t="str">
            <v>Н5</v>
          </cell>
          <cell r="AG1305" t="e">
            <v>#VALUE!</v>
          </cell>
          <cell r="AI1305" t="str">
            <v/>
          </cell>
          <cell r="AJ1305">
            <v>3</v>
          </cell>
          <cell r="AK1305" t="str">
            <v>Н5</v>
          </cell>
          <cell r="AL1305" t="e">
            <v>#VALUE!</v>
          </cell>
          <cell r="AO1305">
            <v>3</v>
          </cell>
        </row>
        <row r="1306">
          <cell r="A1306" t="str">
            <v>4423/029</v>
          </cell>
          <cell r="B1306">
            <v>1375</v>
          </cell>
          <cell r="C1306" t="str">
            <v>Опер.касса №4423/029</v>
          </cell>
          <cell r="D1306" t="str">
            <v>П6:Операционная касса вне кассового узла</v>
          </cell>
          <cell r="E1306" t="str">
            <v>612966</v>
          </cell>
          <cell r="F1306" t="str">
            <v>Кировская область</v>
          </cell>
          <cell r="G1306" t="str">
            <v>г.Вятские Поляны, ул.Строительная, 7А</v>
          </cell>
          <cell r="H1306" t="str">
            <v>(83334)61042</v>
          </cell>
          <cell r="I1306" t="str">
            <v>Зиганшина Лилия Гусмановна</v>
          </cell>
          <cell r="K1306">
            <v>0.5</v>
          </cell>
          <cell r="L1306" t="str">
            <v>Н5:город (не являющийся центром субъекта РФ) с населением до 50 тыс. чел.</v>
          </cell>
          <cell r="M1306" t="str">
            <v>256</v>
          </cell>
          <cell r="N1306" t="str">
            <v>08:30 17:00(12:00 14:00)|08:30 17:00(12:00 14:00)|09:00 14:00</v>
          </cell>
          <cell r="O1306" t="str">
            <v/>
          </cell>
          <cell r="P1306">
            <v>1</v>
          </cell>
          <cell r="Q1306" t="str">
            <v>Н5</v>
          </cell>
          <cell r="R1306" t="e">
            <v>#VALUE!</v>
          </cell>
          <cell r="T1306" t="str">
            <v/>
          </cell>
          <cell r="U1306">
            <v>1</v>
          </cell>
          <cell r="V1306" t="str">
            <v>Н5</v>
          </cell>
          <cell r="W1306" t="e">
            <v>#VALUE!</v>
          </cell>
          <cell r="Y1306" t="str">
            <v/>
          </cell>
          <cell r="Z1306">
            <v>1</v>
          </cell>
          <cell r="AA1306" t="str">
            <v>Н5</v>
          </cell>
          <cell r="AB1306" t="e">
            <v>#VALUE!</v>
          </cell>
          <cell r="AD1306" t="str">
            <v/>
          </cell>
          <cell r="AE1306">
            <v>1</v>
          </cell>
          <cell r="AF1306" t="str">
            <v>Н5</v>
          </cell>
          <cell r="AG1306" t="e">
            <v>#VALUE!</v>
          </cell>
          <cell r="AI1306" t="str">
            <v/>
          </cell>
          <cell r="AJ1306">
            <v>1</v>
          </cell>
          <cell r="AK1306" t="str">
            <v>Н5</v>
          </cell>
          <cell r="AL1306" t="e">
            <v>#VALUE!</v>
          </cell>
          <cell r="AO1306">
            <v>1</v>
          </cell>
        </row>
        <row r="1307">
          <cell r="A1307" t="str">
            <v>4423/031</v>
          </cell>
          <cell r="B1307">
            <v>1376</v>
          </cell>
          <cell r="C1307" t="str">
            <v>Доп.офис №4423/031</v>
          </cell>
          <cell r="D1307" t="str">
            <v>П3:Дополнительный офис - универсальный филиал</v>
          </cell>
          <cell r="E1307" t="str">
            <v>612960</v>
          </cell>
          <cell r="F1307" t="str">
            <v>Кировская область</v>
          </cell>
          <cell r="G1307" t="str">
            <v>г.Вятские Поляны, ул.Гагарина, 1А</v>
          </cell>
          <cell r="H1307" t="str">
            <v>(83334)62548</v>
          </cell>
          <cell r="I1307" t="str">
            <v>Зубова Галина Васильевна</v>
          </cell>
          <cell r="K1307">
            <v>4</v>
          </cell>
          <cell r="L1307" t="str">
            <v>Н5:город (не являющийся центром субъекта РФ) с населением до 50 тыс. чел.</v>
          </cell>
          <cell r="M1307" t="str">
            <v>12345</v>
          </cell>
          <cell r="N1307" t="str">
            <v>10:00 18:00(13:30 15:00)|10:00 18:00(13:30 15:00)|10:00 18:00(13:30 15:00)|10:00 18:00(13:30 15:00)|10:00 18:00(13:30 15:00)</v>
          </cell>
          <cell r="O1307" t="str">
            <v/>
          </cell>
          <cell r="P1307">
            <v>12</v>
          </cell>
          <cell r="Q1307" t="str">
            <v>Н5</v>
          </cell>
          <cell r="R1307" t="e">
            <v>#VALUE!</v>
          </cell>
          <cell r="T1307" t="str">
            <v/>
          </cell>
          <cell r="U1307">
            <v>12</v>
          </cell>
          <cell r="V1307" t="str">
            <v>Н5</v>
          </cell>
          <cell r="W1307" t="e">
            <v>#VALUE!</v>
          </cell>
          <cell r="Y1307" t="str">
            <v/>
          </cell>
          <cell r="Z1307">
            <v>12</v>
          </cell>
          <cell r="AA1307" t="str">
            <v>Н5</v>
          </cell>
          <cell r="AB1307" t="e">
            <v>#VALUE!</v>
          </cell>
          <cell r="AD1307" t="str">
            <v/>
          </cell>
          <cell r="AE1307">
            <v>12</v>
          </cell>
          <cell r="AF1307" t="str">
            <v>Н5</v>
          </cell>
          <cell r="AG1307" t="e">
            <v>#VALUE!</v>
          </cell>
          <cell r="AI1307" t="str">
            <v/>
          </cell>
          <cell r="AJ1307">
            <v>12</v>
          </cell>
          <cell r="AK1307" t="str">
            <v>Н5</v>
          </cell>
          <cell r="AL1307" t="e">
            <v>#VALUE!</v>
          </cell>
          <cell r="AO1307">
            <v>12</v>
          </cell>
        </row>
        <row r="1308">
          <cell r="A1308" t="str">
            <v>4423/034</v>
          </cell>
          <cell r="B1308">
            <v>1377</v>
          </cell>
          <cell r="C1308" t="str">
            <v>Доп.офис №4423/034</v>
          </cell>
          <cell r="D1308" t="str">
            <v>П3:Дополнительный офис - универсальный филиал</v>
          </cell>
          <cell r="E1308" t="str">
            <v>612920</v>
          </cell>
          <cell r="F1308" t="str">
            <v>Кировская область</v>
          </cell>
          <cell r="G1308" t="str">
            <v>г.Малмыж, ул.Урицкого, 3</v>
          </cell>
          <cell r="H1308" t="str">
            <v>(83347)20359</v>
          </cell>
          <cell r="I1308" t="str">
            <v>Гарафеев Рашит Галаутдинович</v>
          </cell>
          <cell r="K1308">
            <v>17.75</v>
          </cell>
          <cell r="L1308" t="str">
            <v>Н5:город (не являющийся центром субъекта РФ) с населением до 50 тыс. чел.</v>
          </cell>
          <cell r="M1308" t="str">
            <v>123456</v>
          </cell>
          <cell r="N1308" t="str">
            <v>08:00 18:00|08:00 18:00|08:00 18:00|08:00 18:00|08:00 18:00|08:00 16:00</v>
          </cell>
          <cell r="O1308" t="str">
            <v/>
          </cell>
          <cell r="P1308">
            <v>11</v>
          </cell>
          <cell r="Q1308" t="str">
            <v>Н5</v>
          </cell>
          <cell r="R1308" t="e">
            <v>#VALUE!</v>
          </cell>
          <cell r="T1308" t="str">
            <v/>
          </cell>
          <cell r="U1308">
            <v>11</v>
          </cell>
          <cell r="V1308" t="str">
            <v>Н5</v>
          </cell>
          <cell r="W1308" t="e">
            <v>#VALUE!</v>
          </cell>
          <cell r="Y1308" t="str">
            <v/>
          </cell>
          <cell r="Z1308">
            <v>11</v>
          </cell>
          <cell r="AA1308" t="str">
            <v>Н5</v>
          </cell>
          <cell r="AB1308" t="e">
            <v>#VALUE!</v>
          </cell>
          <cell r="AD1308" t="str">
            <v/>
          </cell>
          <cell r="AE1308">
            <v>11</v>
          </cell>
          <cell r="AF1308" t="str">
            <v>Н5</v>
          </cell>
          <cell r="AG1308" t="e">
            <v>#VALUE!</v>
          </cell>
          <cell r="AI1308" t="str">
            <v/>
          </cell>
          <cell r="AJ1308">
            <v>11</v>
          </cell>
          <cell r="AK1308" t="str">
            <v>Н5</v>
          </cell>
          <cell r="AL1308" t="e">
            <v>#VALUE!</v>
          </cell>
          <cell r="AO1308">
            <v>11</v>
          </cell>
        </row>
        <row r="1309">
          <cell r="A1309" t="str">
            <v>4423/038</v>
          </cell>
          <cell r="B1309">
            <v>1379</v>
          </cell>
          <cell r="C1309" t="str">
            <v>Опер.касса №4423/038</v>
          </cell>
          <cell r="D1309" t="str">
            <v>П6:Операционная касса вне кассового узла</v>
          </cell>
          <cell r="E1309" t="str">
            <v>612927</v>
          </cell>
          <cell r="F1309" t="str">
            <v>Кировская область</v>
          </cell>
          <cell r="G1309" t="str">
            <v>с.Калинино, ул.Лоншакова, 2</v>
          </cell>
          <cell r="H1309" t="str">
            <v>(83347)26191</v>
          </cell>
          <cell r="I1309" t="str">
            <v>Сунгатуллина Диляра Исмагиловна</v>
          </cell>
          <cell r="K1309">
            <v>0.5</v>
          </cell>
          <cell r="L1309" t="str">
            <v>Н7:сельский населенный пункт</v>
          </cell>
          <cell r="M1309" t="str">
            <v>15</v>
          </cell>
          <cell r="N1309" t="str">
            <v>08:00 18:00(13:00 14:00)|08:00 18:00(13:00 14:00)</v>
          </cell>
          <cell r="O1309" t="str">
            <v/>
          </cell>
          <cell r="P1309">
            <v>1</v>
          </cell>
          <cell r="Q1309" t="str">
            <v>Н7</v>
          </cell>
          <cell r="R1309" t="e">
            <v>#VALUE!</v>
          </cell>
          <cell r="T1309" t="str">
            <v/>
          </cell>
          <cell r="U1309">
            <v>1</v>
          </cell>
          <cell r="V1309" t="str">
            <v>Н7</v>
          </cell>
          <cell r="W1309" t="e">
            <v>#VALUE!</v>
          </cell>
          <cell r="Y1309" t="str">
            <v/>
          </cell>
          <cell r="Z1309">
            <v>1</v>
          </cell>
          <cell r="AA1309" t="str">
            <v>Н7</v>
          </cell>
          <cell r="AB1309" t="e">
            <v>#VALUE!</v>
          </cell>
          <cell r="AD1309" t="str">
            <v/>
          </cell>
          <cell r="AE1309">
            <v>1</v>
          </cell>
          <cell r="AF1309" t="str">
            <v>Н7</v>
          </cell>
          <cell r="AG1309" t="e">
            <v>#VALUE!</v>
          </cell>
          <cell r="AI1309" t="str">
            <v/>
          </cell>
          <cell r="AJ1309">
            <v>1</v>
          </cell>
          <cell r="AK1309" t="str">
            <v>Н7</v>
          </cell>
          <cell r="AL1309" t="e">
            <v>#VALUE!</v>
          </cell>
          <cell r="AO1309">
            <v>1</v>
          </cell>
        </row>
        <row r="1310">
          <cell r="A1310" t="str">
            <v>4423/039</v>
          </cell>
          <cell r="B1310">
            <v>1380</v>
          </cell>
          <cell r="C1310" t="str">
            <v>Опер.касса №4423/039</v>
          </cell>
          <cell r="D1310" t="str">
            <v>П6:Операционная касса вне кассового узла</v>
          </cell>
          <cell r="E1310" t="str">
            <v>612943</v>
          </cell>
          <cell r="F1310" t="str">
            <v>Кировская область</v>
          </cell>
          <cell r="G1310" t="str">
            <v>с.Рожки, ул.Октябрьская, 87А</v>
          </cell>
          <cell r="H1310" t="str">
            <v>(83347)31147</v>
          </cell>
          <cell r="I1310" t="str">
            <v>Хашимова Елена Анатольевна</v>
          </cell>
          <cell r="K1310">
            <v>0.5</v>
          </cell>
          <cell r="L1310" t="str">
            <v>Н7:сельский населенный пункт</v>
          </cell>
          <cell r="M1310" t="str">
            <v>135</v>
          </cell>
          <cell r="N1310" t="str">
            <v>08:00 14:00|08:00 14:00|08:00 14:00</v>
          </cell>
          <cell r="O1310" t="str">
            <v/>
          </cell>
          <cell r="P1310">
            <v>1</v>
          </cell>
          <cell r="Q1310" t="str">
            <v>Н7</v>
          </cell>
          <cell r="R1310" t="e">
            <v>#VALUE!</v>
          </cell>
          <cell r="T1310" t="str">
            <v/>
          </cell>
          <cell r="U1310">
            <v>1</v>
          </cell>
          <cell r="V1310" t="str">
            <v>Н7</v>
          </cell>
          <cell r="W1310" t="e">
            <v>#VALUE!</v>
          </cell>
          <cell r="Y1310" t="str">
            <v/>
          </cell>
          <cell r="Z1310">
            <v>1</v>
          </cell>
          <cell r="AA1310" t="str">
            <v>Н7</v>
          </cell>
          <cell r="AB1310" t="e">
            <v>#VALUE!</v>
          </cell>
          <cell r="AD1310" t="str">
            <v/>
          </cell>
          <cell r="AE1310">
            <v>1</v>
          </cell>
          <cell r="AF1310" t="str">
            <v>Н7</v>
          </cell>
          <cell r="AG1310" t="e">
            <v>#VALUE!</v>
          </cell>
          <cell r="AI1310" t="str">
            <v/>
          </cell>
          <cell r="AJ1310">
            <v>1</v>
          </cell>
          <cell r="AK1310" t="str">
            <v>Н7</v>
          </cell>
          <cell r="AL1310" t="e">
            <v>#VALUE!</v>
          </cell>
          <cell r="AO1310">
            <v>1</v>
          </cell>
        </row>
        <row r="1311">
          <cell r="A1311" t="str">
            <v>4423/040</v>
          </cell>
          <cell r="B1311">
            <v>1381</v>
          </cell>
          <cell r="C1311" t="str">
            <v>Опер.касса №4423/040</v>
          </cell>
          <cell r="D1311" t="str">
            <v>П6:Операционная касса вне кассового узла</v>
          </cell>
          <cell r="E1311" t="str">
            <v>612944</v>
          </cell>
          <cell r="F1311" t="str">
            <v>Кировская область</v>
          </cell>
          <cell r="G1311" t="str">
            <v>с.Старая Тушка, ул.Советская, 6</v>
          </cell>
          <cell r="H1311" t="str">
            <v>(83347)67131</v>
          </cell>
          <cell r="I1311" t="str">
            <v>Новокшонова  Рэйсэ  Мансуровна</v>
          </cell>
          <cell r="K1311">
            <v>0.5</v>
          </cell>
          <cell r="L1311" t="str">
            <v>Н7:сельский населенный пункт</v>
          </cell>
          <cell r="M1311" t="str">
            <v>135</v>
          </cell>
          <cell r="N1311" t="str">
            <v>08:00 14:00|08:00 14:00|08:00 14:00</v>
          </cell>
          <cell r="O1311" t="str">
            <v/>
          </cell>
          <cell r="P1311">
            <v>1</v>
          </cell>
          <cell r="Q1311" t="str">
            <v>Н7</v>
          </cell>
          <cell r="R1311" t="e">
            <v>#VALUE!</v>
          </cell>
          <cell r="T1311" t="str">
            <v/>
          </cell>
          <cell r="U1311">
            <v>1</v>
          </cell>
          <cell r="V1311" t="str">
            <v>Н7</v>
          </cell>
          <cell r="W1311" t="e">
            <v>#VALUE!</v>
          </cell>
          <cell r="Y1311" t="str">
            <v/>
          </cell>
          <cell r="Z1311">
            <v>1</v>
          </cell>
          <cell r="AA1311" t="str">
            <v>Н7</v>
          </cell>
          <cell r="AB1311" t="e">
            <v>#VALUE!</v>
          </cell>
          <cell r="AD1311" t="str">
            <v/>
          </cell>
          <cell r="AE1311">
            <v>1</v>
          </cell>
          <cell r="AF1311" t="str">
            <v>Н7</v>
          </cell>
          <cell r="AG1311" t="e">
            <v>#VALUE!</v>
          </cell>
          <cell r="AI1311" t="str">
            <v/>
          </cell>
          <cell r="AJ1311">
            <v>1</v>
          </cell>
          <cell r="AK1311" t="str">
            <v>Н7</v>
          </cell>
          <cell r="AL1311" t="e">
            <v>#VALUE!</v>
          </cell>
          <cell r="AO1311">
            <v>1</v>
          </cell>
        </row>
        <row r="1312">
          <cell r="A1312" t="str">
            <v>4423/041</v>
          </cell>
          <cell r="B1312">
            <v>1382</v>
          </cell>
          <cell r="C1312" t="str">
            <v>Опер.касса №4423/041</v>
          </cell>
          <cell r="D1312" t="str">
            <v>П6:Операционная касса вне кассового узла</v>
          </cell>
          <cell r="E1312" t="str">
            <v>612945</v>
          </cell>
          <cell r="F1312" t="str">
            <v>Кировская область</v>
          </cell>
          <cell r="G1312" t="str">
            <v>с.Аджим, ул.Советская, 26</v>
          </cell>
          <cell r="H1312" t="str">
            <v>(83347)34142</v>
          </cell>
          <cell r="I1312" t="str">
            <v>Шакирова Линура Рамазановна</v>
          </cell>
          <cell r="K1312">
            <v>0.25</v>
          </cell>
          <cell r="L1312" t="str">
            <v>Н7:сельский населенный пункт</v>
          </cell>
          <cell r="M1312" t="str">
            <v>15</v>
          </cell>
          <cell r="N1312" t="str">
            <v>08:00 12:00|08:00 12:00</v>
          </cell>
          <cell r="O1312" t="str">
            <v/>
          </cell>
          <cell r="P1312">
            <v>1</v>
          </cell>
          <cell r="Q1312" t="str">
            <v>Н7</v>
          </cell>
          <cell r="R1312" t="e">
            <v>#VALUE!</v>
          </cell>
          <cell r="T1312" t="str">
            <v/>
          </cell>
          <cell r="U1312">
            <v>1</v>
          </cell>
          <cell r="V1312" t="str">
            <v>Н7</v>
          </cell>
          <cell r="W1312" t="e">
            <v>#VALUE!</v>
          </cell>
          <cell r="Y1312" t="str">
            <v/>
          </cell>
          <cell r="Z1312">
            <v>1</v>
          </cell>
          <cell r="AA1312" t="str">
            <v>Н7</v>
          </cell>
          <cell r="AB1312" t="e">
            <v>#VALUE!</v>
          </cell>
          <cell r="AD1312" t="str">
            <v/>
          </cell>
          <cell r="AE1312">
            <v>1</v>
          </cell>
          <cell r="AF1312" t="str">
            <v>Н7</v>
          </cell>
          <cell r="AG1312" t="e">
            <v>#VALUE!</v>
          </cell>
          <cell r="AI1312" t="str">
            <v/>
          </cell>
          <cell r="AJ1312">
            <v>1</v>
          </cell>
          <cell r="AK1312" t="str">
            <v>Н7</v>
          </cell>
          <cell r="AL1312" t="e">
            <v>#VALUE!</v>
          </cell>
          <cell r="AO1312">
            <v>1</v>
          </cell>
        </row>
        <row r="1313">
          <cell r="A1313" t="str">
            <v>4423/042</v>
          </cell>
          <cell r="B1313">
            <v>1383</v>
          </cell>
          <cell r="C1313" t="str">
            <v>Опер.касса №4423/042</v>
          </cell>
          <cell r="D1313" t="str">
            <v>П6:Операционная касса вне кассового узла</v>
          </cell>
          <cell r="E1313" t="str">
            <v>612928</v>
          </cell>
          <cell r="F1313" t="str">
            <v>Кировская область</v>
          </cell>
          <cell r="G1313" t="str">
            <v>с.Новая Смаиль, ул.Коммунальная, 5</v>
          </cell>
          <cell r="H1313" t="str">
            <v>(83347)61274</v>
          </cell>
          <cell r="I1313" t="str">
            <v>Исрафилова Райса Галипзяновна</v>
          </cell>
          <cell r="K1313">
            <v>0.25</v>
          </cell>
          <cell r="L1313" t="str">
            <v>Н7:сельский населенный пункт</v>
          </cell>
          <cell r="M1313" t="str">
            <v>13</v>
          </cell>
          <cell r="N1313" t="str">
            <v>09:00 13:00|09:00 13:00</v>
          </cell>
          <cell r="O1313" t="str">
            <v/>
          </cell>
          <cell r="P1313">
            <v>1</v>
          </cell>
          <cell r="Q1313" t="str">
            <v>Н7</v>
          </cell>
          <cell r="R1313" t="e">
            <v>#VALUE!</v>
          </cell>
          <cell r="T1313" t="str">
            <v/>
          </cell>
          <cell r="U1313">
            <v>1</v>
          </cell>
          <cell r="V1313" t="str">
            <v>Н7</v>
          </cell>
          <cell r="W1313" t="e">
            <v>#VALUE!</v>
          </cell>
          <cell r="Y1313" t="str">
            <v/>
          </cell>
          <cell r="Z1313">
            <v>1</v>
          </cell>
          <cell r="AA1313" t="str">
            <v>Н7</v>
          </cell>
          <cell r="AB1313" t="e">
            <v>#VALUE!</v>
          </cell>
          <cell r="AD1313" t="str">
            <v/>
          </cell>
          <cell r="AE1313">
            <v>1</v>
          </cell>
          <cell r="AF1313" t="str">
            <v>Н7</v>
          </cell>
          <cell r="AG1313" t="e">
            <v>#VALUE!</v>
          </cell>
          <cell r="AI1313" t="str">
            <v/>
          </cell>
          <cell r="AJ1313">
            <v>1</v>
          </cell>
          <cell r="AK1313" t="str">
            <v>Н7</v>
          </cell>
          <cell r="AL1313" t="e">
            <v>#VALUE!</v>
          </cell>
          <cell r="AO1313">
            <v>1</v>
          </cell>
        </row>
        <row r="1314">
          <cell r="A1314" t="str">
            <v>4423/05</v>
          </cell>
          <cell r="B1314">
            <v>1384</v>
          </cell>
          <cell r="C1314" t="str">
            <v>Опер.касса №4423/05</v>
          </cell>
          <cell r="D1314" t="str">
            <v>П6:Операционная касса вне кассового узла</v>
          </cell>
          <cell r="E1314" t="str">
            <v>612954</v>
          </cell>
          <cell r="F1314" t="str">
            <v>Кировская область</v>
          </cell>
          <cell r="G1314" t="str">
            <v>д.Средние Шуни, ул.Советская, 2</v>
          </cell>
          <cell r="H1314" t="str">
            <v>(83334)43460</v>
          </cell>
          <cell r="I1314" t="str">
            <v>Нурмухаметова Хамида Фаиловна</v>
          </cell>
          <cell r="K1314">
            <v>0.5</v>
          </cell>
          <cell r="L1314" t="str">
            <v>Н7:сельский населенный пункт</v>
          </cell>
          <cell r="M1314" t="str">
            <v>35</v>
          </cell>
          <cell r="N1314" t="str">
            <v>08:00 18:00(13:00 14:00)|08:00 18:00(13:00 14:00)</v>
          </cell>
          <cell r="O1314" t="str">
            <v/>
          </cell>
          <cell r="P1314">
            <v>1</v>
          </cell>
          <cell r="Q1314" t="str">
            <v>Н7</v>
          </cell>
          <cell r="R1314" t="e">
            <v>#VALUE!</v>
          </cell>
          <cell r="T1314" t="str">
            <v/>
          </cell>
          <cell r="U1314">
            <v>1</v>
          </cell>
          <cell r="V1314" t="str">
            <v>Н7</v>
          </cell>
          <cell r="W1314" t="e">
            <v>#VALUE!</v>
          </cell>
          <cell r="Y1314" t="str">
            <v/>
          </cell>
          <cell r="Z1314">
            <v>1</v>
          </cell>
          <cell r="AA1314" t="str">
            <v>Н7</v>
          </cell>
          <cell r="AB1314" t="e">
            <v>#VALUE!</v>
          </cell>
          <cell r="AD1314" t="str">
            <v/>
          </cell>
          <cell r="AE1314">
            <v>1</v>
          </cell>
          <cell r="AF1314" t="str">
            <v>Н7</v>
          </cell>
          <cell r="AG1314" t="e">
            <v>#VALUE!</v>
          </cell>
          <cell r="AI1314" t="str">
            <v/>
          </cell>
          <cell r="AJ1314">
            <v>1</v>
          </cell>
          <cell r="AK1314" t="str">
            <v>Н7</v>
          </cell>
          <cell r="AL1314" t="e">
            <v>#VALUE!</v>
          </cell>
          <cell r="AO1314">
            <v>1</v>
          </cell>
        </row>
        <row r="1315">
          <cell r="A1315" t="str">
            <v>4423/06</v>
          </cell>
          <cell r="B1315">
            <v>1385</v>
          </cell>
          <cell r="C1315" t="str">
            <v>Опер.касса №4423/06</v>
          </cell>
          <cell r="D1315" t="str">
            <v>П6:Операционная касса вне кассового узла</v>
          </cell>
          <cell r="E1315" t="str">
            <v>612974</v>
          </cell>
          <cell r="F1315" t="str">
            <v>Кировская область</v>
          </cell>
          <cell r="G1315" t="str">
            <v>с.Слудка, ул.Молодежная,10</v>
          </cell>
          <cell r="H1315" t="str">
            <v>(83334)49339</v>
          </cell>
          <cell r="I1315" t="str">
            <v>Копытова Надежда Юрьевна</v>
          </cell>
          <cell r="K1315">
            <v>0.5</v>
          </cell>
          <cell r="L1315" t="str">
            <v>Н7:сельский населенный пункт</v>
          </cell>
          <cell r="M1315" t="str">
            <v>135</v>
          </cell>
          <cell r="N1315" t="str">
            <v>08:00 14:00|08:00 14:00|08:00 14:00</v>
          </cell>
          <cell r="O1315" t="str">
            <v/>
          </cell>
          <cell r="P1315">
            <v>1</v>
          </cell>
          <cell r="Q1315" t="str">
            <v>Н7</v>
          </cell>
          <cell r="R1315" t="e">
            <v>#VALUE!</v>
          </cell>
          <cell r="T1315" t="str">
            <v/>
          </cell>
          <cell r="U1315">
            <v>1</v>
          </cell>
          <cell r="V1315" t="str">
            <v>Н7</v>
          </cell>
          <cell r="W1315" t="e">
            <v>#VALUE!</v>
          </cell>
          <cell r="Y1315" t="str">
            <v/>
          </cell>
          <cell r="Z1315">
            <v>1</v>
          </cell>
          <cell r="AA1315" t="str">
            <v>Н7</v>
          </cell>
          <cell r="AB1315" t="e">
            <v>#VALUE!</v>
          </cell>
          <cell r="AD1315" t="str">
            <v/>
          </cell>
          <cell r="AE1315">
            <v>1</v>
          </cell>
          <cell r="AF1315" t="str">
            <v>Н7</v>
          </cell>
          <cell r="AG1315" t="e">
            <v>#VALUE!</v>
          </cell>
          <cell r="AI1315" t="str">
            <v/>
          </cell>
          <cell r="AJ1315">
            <v>1</v>
          </cell>
          <cell r="AK1315" t="str">
            <v>Н7</v>
          </cell>
          <cell r="AL1315" t="e">
            <v>#VALUE!</v>
          </cell>
          <cell r="AO1315">
            <v>1</v>
          </cell>
        </row>
        <row r="1316">
          <cell r="A1316" t="str">
            <v>4423/08</v>
          </cell>
          <cell r="B1316">
            <v>1386</v>
          </cell>
          <cell r="C1316" t="str">
            <v>Опер.касса №4423/08</v>
          </cell>
          <cell r="D1316" t="str">
            <v>П6:Операционная касса вне кассового узла</v>
          </cell>
          <cell r="E1316" t="str">
            <v>612962</v>
          </cell>
          <cell r="F1316" t="str">
            <v>Кировская область</v>
          </cell>
          <cell r="G1316" t="str">
            <v>г.Вятские Поляны, ул.Вокзальная, 15</v>
          </cell>
          <cell r="H1316" t="str">
            <v>(83334)60862</v>
          </cell>
          <cell r="I1316" t="str">
            <v>Зиганшина Лилия Гусмановна</v>
          </cell>
          <cell r="K1316">
            <v>0.5</v>
          </cell>
          <cell r="L1316" t="str">
            <v>Н5:город (не являющийся центром субъекта РФ) с населением до 50 тыс. чел.</v>
          </cell>
          <cell r="M1316" t="str">
            <v>34</v>
          </cell>
          <cell r="N1316" t="str">
            <v>08:00 18:00(13:00 14:00)|08:00 18:00(13:00 14:00)</v>
          </cell>
          <cell r="O1316" t="str">
            <v/>
          </cell>
          <cell r="P1316">
            <v>1</v>
          </cell>
          <cell r="Q1316" t="str">
            <v>Н5</v>
          </cell>
          <cell r="R1316" t="e">
            <v>#VALUE!</v>
          </cell>
          <cell r="T1316" t="str">
            <v/>
          </cell>
          <cell r="U1316">
            <v>1</v>
          </cell>
          <cell r="V1316" t="str">
            <v>Н5</v>
          </cell>
          <cell r="W1316" t="e">
            <v>#VALUE!</v>
          </cell>
          <cell r="Y1316" t="str">
            <v/>
          </cell>
          <cell r="Z1316">
            <v>1</v>
          </cell>
          <cell r="AA1316" t="str">
            <v>Н5</v>
          </cell>
          <cell r="AB1316" t="e">
            <v>#VALUE!</v>
          </cell>
          <cell r="AD1316" t="str">
            <v/>
          </cell>
          <cell r="AE1316">
            <v>1</v>
          </cell>
          <cell r="AF1316" t="str">
            <v>Н5</v>
          </cell>
          <cell r="AG1316" t="e">
            <v>#VALUE!</v>
          </cell>
          <cell r="AI1316" t="str">
            <v/>
          </cell>
          <cell r="AJ1316">
            <v>1</v>
          </cell>
          <cell r="AK1316" t="str">
            <v>Н5</v>
          </cell>
          <cell r="AL1316" t="e">
            <v>#VALUE!</v>
          </cell>
          <cell r="AO1316">
            <v>1</v>
          </cell>
        </row>
        <row r="1317">
          <cell r="A1317" t="str">
            <v>4423/09</v>
          </cell>
          <cell r="B1317">
            <v>1387</v>
          </cell>
          <cell r="C1317" t="str">
            <v>Опер.касса №4423/09</v>
          </cell>
          <cell r="D1317" t="str">
            <v>П6:Операционная касса вне кассового узла</v>
          </cell>
          <cell r="E1317" t="str">
            <v>612981</v>
          </cell>
          <cell r="F1317" t="str">
            <v>Кировская область</v>
          </cell>
          <cell r="G1317" t="str">
            <v>п.Усть-Люга, ул.Советская, 28</v>
          </cell>
          <cell r="H1317" t="str">
            <v>(83334)35230</v>
          </cell>
          <cell r="I1317" t="str">
            <v>Стрелкова Ольга Валентиновна</v>
          </cell>
          <cell r="K1317">
            <v>0.75</v>
          </cell>
          <cell r="L1317" t="str">
            <v>Н7:сельский населенный пункт</v>
          </cell>
          <cell r="M1317" t="str">
            <v>135</v>
          </cell>
          <cell r="N1317" t="str">
            <v>08:00 18:00(13:00 14:00)|08:00 18:00(13:00 14:00)|08:00 18:00(13:00 14:00)</v>
          </cell>
          <cell r="O1317" t="str">
            <v/>
          </cell>
          <cell r="P1317">
            <v>1</v>
          </cell>
          <cell r="Q1317" t="str">
            <v>Н7</v>
          </cell>
          <cell r="R1317" t="e">
            <v>#VALUE!</v>
          </cell>
          <cell r="T1317" t="str">
            <v/>
          </cell>
          <cell r="U1317">
            <v>1</v>
          </cell>
          <cell r="V1317" t="str">
            <v>Н7</v>
          </cell>
          <cell r="W1317" t="e">
            <v>#VALUE!</v>
          </cell>
          <cell r="Y1317" t="str">
            <v/>
          </cell>
          <cell r="Z1317">
            <v>1</v>
          </cell>
          <cell r="AA1317" t="str">
            <v>Н7</v>
          </cell>
          <cell r="AB1317" t="e">
            <v>#VALUE!</v>
          </cell>
          <cell r="AD1317" t="str">
            <v/>
          </cell>
          <cell r="AE1317">
            <v>1</v>
          </cell>
          <cell r="AF1317" t="str">
            <v>Н7</v>
          </cell>
          <cell r="AG1317" t="e">
            <v>#VALUE!</v>
          </cell>
          <cell r="AI1317" t="str">
            <v/>
          </cell>
          <cell r="AJ1317">
            <v>1</v>
          </cell>
          <cell r="AK1317" t="str">
            <v>Н7</v>
          </cell>
          <cell r="AL1317" t="e">
            <v>#VALUE!</v>
          </cell>
          <cell r="AO1317">
            <v>1</v>
          </cell>
        </row>
        <row r="1318">
          <cell r="A1318" t="str">
            <v>5766</v>
          </cell>
          <cell r="B1318">
            <v>1398</v>
          </cell>
          <cell r="C1318" t="str">
            <v>Кирово-Чепецкое отделение №5766</v>
          </cell>
          <cell r="D1318" t="str">
            <v>П2:Отделение Сбербанка России</v>
          </cell>
          <cell r="E1318" t="str">
            <v>613046</v>
          </cell>
          <cell r="F1318" t="str">
            <v>Кировская область</v>
          </cell>
          <cell r="G1318" t="str">
            <v>г.Кирово-Чепецк, проспект Мира, 34</v>
          </cell>
          <cell r="H1318" t="str">
            <v>(83361)68303</v>
          </cell>
          <cell r="I1318" t="str">
            <v>Ворошнин Сергей Николаевич</v>
          </cell>
          <cell r="J1318" t="str">
            <v>Королева Елена Юрьевна</v>
          </cell>
          <cell r="K1318">
            <v>177.25</v>
          </cell>
          <cell r="L1318" t="str">
            <v>Н4:город (не являющийся центром субъекта РФ) с населением свыше 50 до 100 тыс. чел.</v>
          </cell>
          <cell r="M1318" t="str">
            <v>123456</v>
          </cell>
          <cell r="N1318" t="str">
            <v>08:30 19:00|08:30 19:00|08:30 19:00|08:30 19:00|08:30 19:00|09:00 16:00</v>
          </cell>
          <cell r="O1318" t="str">
            <v/>
          </cell>
          <cell r="P1318">
            <v>22</v>
          </cell>
          <cell r="Q1318" t="str">
            <v>Н4</v>
          </cell>
          <cell r="R1318" t="e">
            <v>#VALUE!</v>
          </cell>
          <cell r="T1318" t="str">
            <v/>
          </cell>
          <cell r="U1318">
            <v>22</v>
          </cell>
          <cell r="V1318" t="str">
            <v>Н4</v>
          </cell>
          <cell r="W1318" t="e">
            <v>#VALUE!</v>
          </cell>
          <cell r="Y1318" t="str">
            <v/>
          </cell>
          <cell r="Z1318">
            <v>22</v>
          </cell>
          <cell r="AA1318" t="str">
            <v>Н4</v>
          </cell>
          <cell r="AB1318" t="e">
            <v>#VALUE!</v>
          </cell>
          <cell r="AD1318" t="str">
            <v/>
          </cell>
          <cell r="AE1318">
            <v>22</v>
          </cell>
          <cell r="AF1318" t="str">
            <v>Н4</v>
          </cell>
          <cell r="AG1318" t="e">
            <v>#VALUE!</v>
          </cell>
          <cell r="AI1318" t="str">
            <v/>
          </cell>
          <cell r="AJ1318">
            <v>22</v>
          </cell>
          <cell r="AK1318" t="str">
            <v>Н4</v>
          </cell>
          <cell r="AL1318" t="e">
            <v>#VALUE!</v>
          </cell>
          <cell r="AO1318">
            <v>22</v>
          </cell>
        </row>
        <row r="1319">
          <cell r="A1319" t="str">
            <v>5766/012</v>
          </cell>
          <cell r="B1319">
            <v>1390</v>
          </cell>
          <cell r="C1319" t="str">
            <v>Опер.касса №5766/012</v>
          </cell>
          <cell r="D1319" t="str">
            <v>П6:Операционная касса вне кассового узла</v>
          </cell>
          <cell r="E1319" t="str">
            <v>613411</v>
          </cell>
          <cell r="F1319" t="str">
            <v>Кировская область</v>
          </cell>
          <cell r="G1319" t="str">
            <v>п.Вичевщина, ул.Октябрьская, 9</v>
          </cell>
          <cell r="H1319" t="str">
            <v>(83343)33098</v>
          </cell>
          <cell r="I1319" t="str">
            <v>Южанина Светлана Мансуровна</v>
          </cell>
          <cell r="K1319">
            <v>0.75</v>
          </cell>
          <cell r="L1319" t="str">
            <v>Н7:сельский населенный пункт</v>
          </cell>
          <cell r="M1319" t="str">
            <v>2356</v>
          </cell>
          <cell r="N1319" t="str">
            <v>09:00 17:00(13:00 14:00)|09:00 17:00(13:00 14:00)|09:00 17:00(13:00 14:00)|08:00 13:00</v>
          </cell>
          <cell r="O1319" t="str">
            <v/>
          </cell>
          <cell r="P1319" t="str">
            <v>Опер.касса №5752/012</v>
          </cell>
          <cell r="Q1319" t="str">
            <v>Н7</v>
          </cell>
          <cell r="R1319" t="str">
            <v>5752/012</v>
          </cell>
          <cell r="T1319" t="str">
            <v/>
          </cell>
          <cell r="U1319" t="str">
            <v>Опер.касса №5752/012</v>
          </cell>
          <cell r="V1319" t="str">
            <v>Н7</v>
          </cell>
          <cell r="W1319" t="str">
            <v>5752/012</v>
          </cell>
          <cell r="Y1319" t="str">
            <v>Опер.касса №5752/012</v>
          </cell>
          <cell r="Z1319" t="str">
            <v>Опер.касса №5752/012</v>
          </cell>
          <cell r="AA1319" t="str">
            <v>Н7</v>
          </cell>
          <cell r="AB1319" t="str">
            <v>5752/012</v>
          </cell>
          <cell r="AD1319" t="str">
            <v/>
          </cell>
          <cell r="AE1319">
            <v>1</v>
          </cell>
          <cell r="AF1319" t="str">
            <v>Н7</v>
          </cell>
          <cell r="AG1319" t="e">
            <v>#VALUE!</v>
          </cell>
          <cell r="AI1319" t="str">
            <v/>
          </cell>
          <cell r="AJ1319">
            <v>1</v>
          </cell>
          <cell r="AK1319" t="str">
            <v>Н7</v>
          </cell>
          <cell r="AL1319" t="e">
            <v>#VALUE!</v>
          </cell>
          <cell r="AO1319">
            <v>1</v>
          </cell>
        </row>
        <row r="1320">
          <cell r="A1320" t="str">
            <v>5766/0123</v>
          </cell>
          <cell r="B1320">
            <v>1391</v>
          </cell>
          <cell r="C1320" t="str">
            <v>Опер.касса №5766/0123</v>
          </cell>
          <cell r="D1320" t="str">
            <v>П6:Операционная касса вне кассового узла</v>
          </cell>
          <cell r="E1320" t="str">
            <v>610901</v>
          </cell>
          <cell r="F1320" t="str">
            <v>Кировская область</v>
          </cell>
          <cell r="G1320" t="str">
            <v>пгт.Нижнеивкино, ул.Садовая, 3</v>
          </cell>
          <cell r="H1320" t="str">
            <v>(83343)23122</v>
          </cell>
          <cell r="I1320" t="str">
            <v>Лопатина Татьяна Викторовна</v>
          </cell>
          <cell r="K1320">
            <v>1.5</v>
          </cell>
          <cell r="L1320" t="str">
            <v>Н6:городской населенный пункт (поселек городского типа, рабочий поселок)</v>
          </cell>
          <cell r="M1320" t="str">
            <v>2356</v>
          </cell>
          <cell r="N1320" t="str">
            <v>09:00 17:00(12:00 13:00)|09:00 17:00(12:00 13:00)|09:00 17:00(12:00 13:00)|08:00 13:00</v>
          </cell>
          <cell r="O1320" t="str">
            <v/>
          </cell>
          <cell r="P1320" t="str">
            <v>Опер.касса №5752/0123</v>
          </cell>
          <cell r="Q1320" t="str">
            <v>Н6</v>
          </cell>
          <cell r="R1320" t="str">
            <v>5752/0123</v>
          </cell>
          <cell r="T1320" t="str">
            <v/>
          </cell>
          <cell r="U1320" t="str">
            <v>Опер.касса №5752/0123</v>
          </cell>
          <cell r="V1320" t="str">
            <v>Н6</v>
          </cell>
          <cell r="W1320" t="str">
            <v>5752/0123</v>
          </cell>
          <cell r="Y1320" t="str">
            <v>Опер.касса №5752/0123</v>
          </cell>
          <cell r="Z1320" t="str">
            <v>Опер.касса №5752/0123</v>
          </cell>
          <cell r="AA1320" t="str">
            <v>Н6</v>
          </cell>
          <cell r="AB1320" t="str">
            <v>5752/0123</v>
          </cell>
          <cell r="AD1320" t="str">
            <v/>
          </cell>
          <cell r="AE1320">
            <v>2</v>
          </cell>
          <cell r="AF1320" t="str">
            <v>Н6</v>
          </cell>
          <cell r="AG1320" t="e">
            <v>#VALUE!</v>
          </cell>
          <cell r="AI1320" t="str">
            <v/>
          </cell>
          <cell r="AJ1320">
            <v>2</v>
          </cell>
          <cell r="AK1320" t="str">
            <v>Н6</v>
          </cell>
          <cell r="AL1320" t="e">
            <v>#VALUE!</v>
          </cell>
          <cell r="AO1320">
            <v>2</v>
          </cell>
        </row>
        <row r="1321">
          <cell r="A1321" t="str">
            <v>5766/016</v>
          </cell>
          <cell r="B1321">
            <v>1392</v>
          </cell>
          <cell r="C1321" t="str">
            <v>Опер.касса №5766/016</v>
          </cell>
          <cell r="D1321" t="str">
            <v>П6:Операционная касса вне кассового узла</v>
          </cell>
          <cell r="E1321" t="str">
            <v>613421</v>
          </cell>
          <cell r="F1321" t="str">
            <v>Кировская область</v>
          </cell>
          <cell r="G1321" t="str">
            <v>п.Речной, ул.Ленина, 8</v>
          </cell>
          <cell r="H1321" t="str">
            <v>(83343)68550</v>
          </cell>
          <cell r="I1321" t="str">
            <v>Шилова Ирина Александровна</v>
          </cell>
          <cell r="K1321">
            <v>0.75</v>
          </cell>
          <cell r="L1321" t="str">
            <v>Н7:сельский населенный пункт</v>
          </cell>
          <cell r="M1321" t="str">
            <v>2356</v>
          </cell>
          <cell r="N1321" t="str">
            <v>09:00 17:00(13:00 14:00)|09:00 17:00(13:00 14:00)|09:00 17:00(13:00 14:00)|08:00 13:00</v>
          </cell>
          <cell r="O1321" t="str">
            <v/>
          </cell>
          <cell r="P1321" t="str">
            <v>Опер.касса №5752/016</v>
          </cell>
          <cell r="Q1321" t="str">
            <v>Н7</v>
          </cell>
          <cell r="R1321" t="str">
            <v>5752/016</v>
          </cell>
          <cell r="T1321" t="str">
            <v/>
          </cell>
          <cell r="U1321" t="str">
            <v>Опер.касса №5752/016</v>
          </cell>
          <cell r="V1321" t="str">
            <v>Н7</v>
          </cell>
          <cell r="W1321" t="str">
            <v>5752/016</v>
          </cell>
          <cell r="Y1321" t="str">
            <v>Опер.касса №5752/016</v>
          </cell>
          <cell r="Z1321" t="str">
            <v>Опер.касса №5752/016</v>
          </cell>
          <cell r="AA1321" t="str">
            <v>Н7</v>
          </cell>
          <cell r="AB1321" t="str">
            <v>5752/016</v>
          </cell>
          <cell r="AD1321" t="str">
            <v/>
          </cell>
          <cell r="AE1321">
            <v>1</v>
          </cell>
          <cell r="AF1321" t="str">
            <v>Н7</v>
          </cell>
          <cell r="AG1321" t="e">
            <v>#VALUE!</v>
          </cell>
          <cell r="AI1321" t="str">
            <v/>
          </cell>
          <cell r="AJ1321">
            <v>1</v>
          </cell>
          <cell r="AK1321" t="str">
            <v>Н7</v>
          </cell>
          <cell r="AL1321" t="e">
            <v>#VALUE!</v>
          </cell>
          <cell r="AO1321">
            <v>1</v>
          </cell>
        </row>
        <row r="1322">
          <cell r="A1322" t="str">
            <v>5766/02</v>
          </cell>
          <cell r="B1322">
            <v>1399</v>
          </cell>
          <cell r="C1322" t="str">
            <v>Опер.касса №5766/02</v>
          </cell>
          <cell r="D1322" t="str">
            <v>П6:Операционная касса вне кассового узла</v>
          </cell>
          <cell r="E1322" t="str">
            <v>613012</v>
          </cell>
          <cell r="F1322" t="str">
            <v>Кировская область</v>
          </cell>
          <cell r="G1322" t="str">
            <v>с.Кстинино, ул.Профсоюзная, 6</v>
          </cell>
          <cell r="H1322" t="str">
            <v>(83361)74124</v>
          </cell>
          <cell r="I1322" t="str">
            <v>Астраханцева Ирина Александровна</v>
          </cell>
          <cell r="K1322">
            <v>0.5</v>
          </cell>
          <cell r="L1322" t="str">
            <v>Н7:сельский населенный пункт</v>
          </cell>
          <cell r="M1322" t="str">
            <v>256</v>
          </cell>
          <cell r="N1322" t="str">
            <v>09:00 16:30(13:00 14:00)|09:00 16:30(13:00 14:00)|08:00 12:00</v>
          </cell>
          <cell r="O1322" t="str">
            <v/>
          </cell>
          <cell r="P1322">
            <v>1</v>
          </cell>
          <cell r="Q1322" t="str">
            <v>Н7</v>
          </cell>
          <cell r="R1322" t="e">
            <v>#VALUE!</v>
          </cell>
          <cell r="T1322" t="str">
            <v/>
          </cell>
          <cell r="U1322">
            <v>1</v>
          </cell>
          <cell r="V1322" t="str">
            <v>Н7</v>
          </cell>
          <cell r="W1322" t="e">
            <v>#VALUE!</v>
          </cell>
          <cell r="Y1322" t="str">
            <v/>
          </cell>
          <cell r="Z1322">
            <v>1</v>
          </cell>
          <cell r="AA1322" t="str">
            <v>Н7</v>
          </cell>
          <cell r="AB1322" t="e">
            <v>#VALUE!</v>
          </cell>
          <cell r="AD1322" t="str">
            <v/>
          </cell>
          <cell r="AE1322">
            <v>1</v>
          </cell>
          <cell r="AF1322" t="str">
            <v>Н7</v>
          </cell>
          <cell r="AG1322" t="e">
            <v>#VALUE!</v>
          </cell>
          <cell r="AI1322" t="str">
            <v/>
          </cell>
          <cell r="AJ1322">
            <v>1</v>
          </cell>
          <cell r="AK1322" t="str">
            <v>Н7</v>
          </cell>
          <cell r="AL1322" t="e">
            <v>#VALUE!</v>
          </cell>
          <cell r="AO1322">
            <v>1</v>
          </cell>
        </row>
        <row r="1323">
          <cell r="A1323" t="str">
            <v>5766/021</v>
          </cell>
          <cell r="B1323">
            <v>1389</v>
          </cell>
          <cell r="C1323" t="str">
            <v>Опер.касса №5766/021</v>
          </cell>
          <cell r="D1323" t="str">
            <v>П6:Операционная касса вне кассового узла</v>
          </cell>
          <cell r="E1323" t="str">
            <v>613419</v>
          </cell>
          <cell r="F1323" t="str">
            <v>Кировская область</v>
          </cell>
          <cell r="G1323" t="str">
            <v>с.Березник, ул.Юбилейная, 13</v>
          </cell>
          <cell r="H1323" t="str">
            <v>(83343)38180</v>
          </cell>
          <cell r="I1323" t="str">
            <v>Зорина Галина Владимировна</v>
          </cell>
          <cell r="K1323">
            <v>0.25</v>
          </cell>
          <cell r="L1323" t="str">
            <v>Н7:сельский населенный пункт</v>
          </cell>
          <cell r="M1323" t="str">
            <v>15</v>
          </cell>
          <cell r="N1323" t="str">
            <v>08:30 13:00|08:30 13:30</v>
          </cell>
          <cell r="O1323" t="str">
            <v/>
          </cell>
          <cell r="P1323" t="str">
            <v>Опер.касса №5752/011</v>
          </cell>
          <cell r="Q1323" t="str">
            <v>Н7</v>
          </cell>
          <cell r="R1323" t="str">
            <v>5752/011</v>
          </cell>
          <cell r="T1323" t="str">
            <v/>
          </cell>
          <cell r="U1323" t="str">
            <v>Опер.касса №5752/011</v>
          </cell>
          <cell r="V1323" t="str">
            <v>Н7</v>
          </cell>
          <cell r="W1323" t="str">
            <v>5752/011</v>
          </cell>
          <cell r="Y1323" t="str">
            <v>Опер.касса №5752/011</v>
          </cell>
          <cell r="Z1323" t="str">
            <v>Опер.касса №5752/011</v>
          </cell>
          <cell r="AA1323" t="str">
            <v>Н7</v>
          </cell>
          <cell r="AB1323" t="str">
            <v>5752/011</v>
          </cell>
          <cell r="AD1323" t="str">
            <v/>
          </cell>
          <cell r="AE1323">
            <v>1</v>
          </cell>
          <cell r="AF1323" t="str">
            <v>Н7</v>
          </cell>
          <cell r="AG1323" t="e">
            <v>#VALUE!</v>
          </cell>
          <cell r="AI1323" t="str">
            <v/>
          </cell>
          <cell r="AJ1323">
            <v>1</v>
          </cell>
          <cell r="AK1323" t="str">
            <v>Н7</v>
          </cell>
          <cell r="AL1323" t="e">
            <v>#VALUE!</v>
          </cell>
          <cell r="AO1323">
            <v>1</v>
          </cell>
        </row>
        <row r="1324">
          <cell r="A1324" t="str">
            <v>5766/030</v>
          </cell>
          <cell r="B1324">
            <v>1400</v>
          </cell>
          <cell r="C1324" t="str">
            <v>Опер.касса №5766/030</v>
          </cell>
          <cell r="D1324" t="str">
            <v>П6:Операционная касса вне кассового узла</v>
          </cell>
          <cell r="E1324" t="str">
            <v>613030</v>
          </cell>
          <cell r="F1324" t="str">
            <v>Кировская область</v>
          </cell>
          <cell r="G1324" t="str">
            <v>станция Просница, ул.Советская, 11</v>
          </cell>
          <cell r="H1324" t="str">
            <v>(83361)73265</v>
          </cell>
          <cell r="I1324" t="str">
            <v>Северюхина Лариса Геннадьевна</v>
          </cell>
          <cell r="K1324">
            <v>2</v>
          </cell>
          <cell r="L1324" t="str">
            <v>Н7:сельский населенный пункт</v>
          </cell>
          <cell r="M1324" t="str">
            <v>23456</v>
          </cell>
          <cell r="N1324" t="str">
            <v>08:30 17:00(13:00 14:00)|08:30 17:00(13:00 14:00)|08:30 17:00(13:00 14:00)|08:30 17:00(13:00 14:00)|08:00 13:00</v>
          </cell>
          <cell r="O1324" t="str">
            <v/>
          </cell>
          <cell r="P1324">
            <v>1</v>
          </cell>
          <cell r="Q1324" t="str">
            <v>Н7</v>
          </cell>
          <cell r="R1324" t="e">
            <v>#VALUE!</v>
          </cell>
          <cell r="T1324" t="str">
            <v/>
          </cell>
          <cell r="U1324">
            <v>1</v>
          </cell>
          <cell r="V1324" t="str">
            <v>Н7</v>
          </cell>
          <cell r="W1324" t="e">
            <v>#VALUE!</v>
          </cell>
          <cell r="Y1324" t="str">
            <v/>
          </cell>
          <cell r="Z1324">
            <v>1</v>
          </cell>
          <cell r="AA1324" t="str">
            <v>Н7</v>
          </cell>
          <cell r="AB1324" t="e">
            <v>#VALUE!</v>
          </cell>
          <cell r="AD1324" t="str">
            <v/>
          </cell>
          <cell r="AE1324">
            <v>1</v>
          </cell>
          <cell r="AF1324" t="str">
            <v>Н7</v>
          </cell>
          <cell r="AG1324" t="e">
            <v>#VALUE!</v>
          </cell>
          <cell r="AI1324" t="str">
            <v/>
          </cell>
          <cell r="AJ1324">
            <v>1</v>
          </cell>
          <cell r="AK1324" t="str">
            <v>Н7</v>
          </cell>
          <cell r="AL1324" t="e">
            <v>#VALUE!</v>
          </cell>
          <cell r="AO1324">
            <v>1</v>
          </cell>
        </row>
        <row r="1325">
          <cell r="A1325" t="str">
            <v>5766/032</v>
          </cell>
          <cell r="B1325">
            <v>1401</v>
          </cell>
          <cell r="C1325" t="str">
            <v>Доп.офис №5766/032</v>
          </cell>
          <cell r="D1325" t="str">
            <v>П5:Дополнительный офис - специализированный филиал, обслуживающий физических лиц</v>
          </cell>
          <cell r="E1325" t="str">
            <v>613045</v>
          </cell>
          <cell r="F1325" t="str">
            <v>Кировская область</v>
          </cell>
          <cell r="G1325" t="str">
            <v>г.Кирово-Чепецк, проезд Дзержинского, 6Б</v>
          </cell>
          <cell r="H1325" t="str">
            <v>(83361)43166</v>
          </cell>
          <cell r="I1325" t="str">
            <v>Кузькова Мария Александровна</v>
          </cell>
          <cell r="K1325">
            <v>7</v>
          </cell>
          <cell r="L1325" t="str">
            <v>Н4:город (не являющийся центром субъекта РФ) с населением свыше 50 до 100 тыс. чел.</v>
          </cell>
          <cell r="M1325" t="str">
            <v>12345</v>
          </cell>
          <cell r="N1325" t="str">
            <v>09:00 19:00(13:00 14:00)|09:00 19:00(13:00 14:00)|09:00 19:00(13:00 14:00)|09:00 19:00(13:00 14:00)|09:00 19:00(13:00 14:00)</v>
          </cell>
          <cell r="O1325" t="str">
            <v/>
          </cell>
          <cell r="P1325">
            <v>4</v>
          </cell>
          <cell r="Q1325" t="str">
            <v>Н4</v>
          </cell>
          <cell r="R1325" t="e">
            <v>#VALUE!</v>
          </cell>
          <cell r="T1325" t="str">
            <v/>
          </cell>
          <cell r="U1325">
            <v>4</v>
          </cell>
          <cell r="V1325" t="str">
            <v>Н4</v>
          </cell>
          <cell r="W1325" t="e">
            <v>#VALUE!</v>
          </cell>
          <cell r="Y1325" t="str">
            <v/>
          </cell>
          <cell r="Z1325">
            <v>4</v>
          </cell>
          <cell r="AA1325" t="str">
            <v>Н4</v>
          </cell>
          <cell r="AB1325" t="e">
            <v>#VALUE!</v>
          </cell>
          <cell r="AD1325" t="str">
            <v/>
          </cell>
          <cell r="AE1325">
            <v>4</v>
          </cell>
          <cell r="AF1325" t="str">
            <v>Н4</v>
          </cell>
          <cell r="AG1325" t="e">
            <v>#VALUE!</v>
          </cell>
          <cell r="AI1325" t="str">
            <v/>
          </cell>
          <cell r="AJ1325">
            <v>4</v>
          </cell>
          <cell r="AK1325" t="str">
            <v>Н4</v>
          </cell>
          <cell r="AL1325" t="e">
            <v>#VALUE!</v>
          </cell>
          <cell r="AO1325">
            <v>4</v>
          </cell>
        </row>
        <row r="1326">
          <cell r="A1326" t="str">
            <v>5766/033</v>
          </cell>
          <cell r="B1326">
            <v>1402</v>
          </cell>
          <cell r="C1326" t="str">
            <v>Опер.касса №5766/033</v>
          </cell>
          <cell r="D1326" t="str">
            <v>П6:Операционная касса вне кассового узла</v>
          </cell>
          <cell r="E1326" t="str">
            <v>613010</v>
          </cell>
          <cell r="F1326" t="str">
            <v>Кировская область</v>
          </cell>
          <cell r="G1326" t="str">
            <v>с.Полом, ул.Родыгина, 21</v>
          </cell>
          <cell r="H1326" t="str">
            <v>(83361)76124</v>
          </cell>
          <cell r="I1326" t="str">
            <v>Медведкова Ирина Анатольевна</v>
          </cell>
          <cell r="K1326">
            <v>0.75</v>
          </cell>
          <cell r="L1326" t="str">
            <v>Н7:сельский населенный пункт</v>
          </cell>
          <cell r="M1326" t="str">
            <v>2356</v>
          </cell>
          <cell r="N1326" t="str">
            <v>08:00 16:00(13:00 14:00)|08:00 16:00(13:00 14:00)|08:00 16:00(13:00 14:00)|08:00 13:00</v>
          </cell>
          <cell r="O1326" t="str">
            <v/>
          </cell>
          <cell r="P1326">
            <v>1</v>
          </cell>
          <cell r="Q1326" t="str">
            <v>Н7</v>
          </cell>
          <cell r="R1326" t="e">
            <v>#VALUE!</v>
          </cell>
          <cell r="T1326" t="str">
            <v/>
          </cell>
          <cell r="U1326">
            <v>1</v>
          </cell>
          <cell r="V1326" t="str">
            <v>Н7</v>
          </cell>
          <cell r="W1326" t="e">
            <v>#VALUE!</v>
          </cell>
          <cell r="Y1326" t="str">
            <v/>
          </cell>
          <cell r="Z1326">
            <v>1</v>
          </cell>
          <cell r="AA1326" t="str">
            <v>Н7</v>
          </cell>
          <cell r="AB1326" t="e">
            <v>#VALUE!</v>
          </cell>
          <cell r="AD1326" t="str">
            <v/>
          </cell>
          <cell r="AE1326">
            <v>1</v>
          </cell>
          <cell r="AF1326" t="str">
            <v>Н7</v>
          </cell>
          <cell r="AG1326" t="e">
            <v>#VALUE!</v>
          </cell>
          <cell r="AI1326" t="str">
            <v/>
          </cell>
          <cell r="AJ1326">
            <v>1</v>
          </cell>
          <cell r="AK1326" t="str">
            <v>Н7</v>
          </cell>
          <cell r="AL1326" t="e">
            <v>#VALUE!</v>
          </cell>
          <cell r="AO1326">
            <v>1</v>
          </cell>
        </row>
        <row r="1327">
          <cell r="A1327" t="str">
            <v>5766/039</v>
          </cell>
          <cell r="B1327">
            <v>1403</v>
          </cell>
          <cell r="C1327" t="str">
            <v>Опер.касса №5766/039</v>
          </cell>
          <cell r="D1327" t="str">
            <v>П6:Операционная касса вне кассового узла</v>
          </cell>
          <cell r="E1327" t="str">
            <v>613052</v>
          </cell>
          <cell r="F1327" t="str">
            <v>Кировская область</v>
          </cell>
          <cell r="G1327" t="str">
            <v>г.Кирово-Чепецк, микрорайон Каринторф, ул.Вокзальная, 5</v>
          </cell>
          <cell r="H1327" t="str">
            <v>(83361)75353</v>
          </cell>
          <cell r="I1327" t="str">
            <v>Одегова Вера Александровна</v>
          </cell>
          <cell r="K1327">
            <v>1</v>
          </cell>
          <cell r="L1327" t="str">
            <v>Н4:город (не являющийся центром субъекта РФ) с населением свыше 50 до 100 тыс. чел.</v>
          </cell>
          <cell r="M1327" t="str">
            <v>23456</v>
          </cell>
          <cell r="N1327" t="str">
            <v>08:30 17:30(13:00 14:00)|08:30 17:30(13:00 14:00)|09:00 17:30(13:00 14:00)|08:30 17:30(13:00 14:00)|09:00 13:00</v>
          </cell>
          <cell r="O1327" t="str">
            <v/>
          </cell>
          <cell r="P1327">
            <v>1</v>
          </cell>
          <cell r="Q1327" t="str">
            <v>Н4</v>
          </cell>
          <cell r="R1327" t="e">
            <v>#VALUE!</v>
          </cell>
          <cell r="T1327" t="str">
            <v/>
          </cell>
          <cell r="U1327">
            <v>1</v>
          </cell>
          <cell r="V1327" t="str">
            <v>Н4</v>
          </cell>
          <cell r="W1327" t="e">
            <v>#VALUE!</v>
          </cell>
          <cell r="Y1327" t="str">
            <v/>
          </cell>
          <cell r="Z1327">
            <v>1</v>
          </cell>
          <cell r="AA1327" t="str">
            <v>Н4</v>
          </cell>
          <cell r="AB1327" t="e">
            <v>#VALUE!</v>
          </cell>
          <cell r="AD1327" t="str">
            <v/>
          </cell>
          <cell r="AE1327">
            <v>1</v>
          </cell>
          <cell r="AF1327" t="str">
            <v>Н4</v>
          </cell>
          <cell r="AG1327" t="e">
            <v>#VALUE!</v>
          </cell>
          <cell r="AI1327" t="str">
            <v/>
          </cell>
          <cell r="AJ1327">
            <v>1</v>
          </cell>
          <cell r="AK1327" t="str">
            <v>Н4</v>
          </cell>
          <cell r="AL1327" t="e">
            <v>#VALUE!</v>
          </cell>
          <cell r="AO1327">
            <v>1</v>
          </cell>
        </row>
        <row r="1328">
          <cell r="A1328" t="str">
            <v>5766/043</v>
          </cell>
          <cell r="B1328">
            <v>1394</v>
          </cell>
          <cell r="C1328" t="str">
            <v>Доп.офис №5766/043</v>
          </cell>
          <cell r="D1328" t="str">
            <v>П3:Дополнительный офис - универсальный филиал</v>
          </cell>
          <cell r="E1328" t="str">
            <v>612540</v>
          </cell>
          <cell r="F1328" t="str">
            <v>Кировская область</v>
          </cell>
          <cell r="G1328" t="str">
            <v>пгт.Уни, ул.Ленина, 6</v>
          </cell>
          <cell r="H1328" t="str">
            <v>(83359)21589</v>
          </cell>
          <cell r="I1328" t="str">
            <v>Шмаков Сергей Георгиевич</v>
          </cell>
          <cell r="K1328">
            <v>9.75</v>
          </cell>
          <cell r="L1328" t="str">
            <v>Н6:городской населенный пункт (поселек городского типа, рабочий поселок)</v>
          </cell>
          <cell r="M1328" t="str">
            <v>123456</v>
          </cell>
          <cell r="N1328" t="str">
            <v>08:00 17:30(13:00 14:00)|08:00 17:30(13:00 14:00)|08:00 17:30(13:00 14:00)|08:00 17:30(13:00 14:00)|08:00 17:30(13:00 14:00)|08:00 13:00</v>
          </cell>
          <cell r="O1328" t="str">
            <v/>
          </cell>
          <cell r="P1328" t="str">
            <v>Доп.офис №5752/043</v>
          </cell>
          <cell r="Q1328" t="str">
            <v>Н6</v>
          </cell>
          <cell r="R1328" t="str">
            <v>5752/043</v>
          </cell>
          <cell r="T1328" t="str">
            <v/>
          </cell>
          <cell r="U1328" t="str">
            <v>Доп.офис №5752/043</v>
          </cell>
          <cell r="V1328" t="str">
            <v>Н6</v>
          </cell>
          <cell r="W1328" t="str">
            <v>5752/043</v>
          </cell>
          <cell r="Y1328" t="str">
            <v>Доп.офис №5752/043</v>
          </cell>
          <cell r="Z1328" t="str">
            <v>Доп.офис №5752/043</v>
          </cell>
          <cell r="AA1328" t="str">
            <v>Н6</v>
          </cell>
          <cell r="AB1328" t="str">
            <v>5752/043</v>
          </cell>
          <cell r="AD1328" t="str">
            <v/>
          </cell>
          <cell r="AE1328">
            <v>6</v>
          </cell>
          <cell r="AF1328" t="str">
            <v>Н6</v>
          </cell>
          <cell r="AG1328" t="e">
            <v>#VALUE!</v>
          </cell>
          <cell r="AI1328" t="str">
            <v/>
          </cell>
          <cell r="AJ1328">
            <v>6</v>
          </cell>
          <cell r="AK1328" t="str">
            <v>Н6</v>
          </cell>
          <cell r="AL1328" t="e">
            <v>#VALUE!</v>
          </cell>
          <cell r="AO1328">
            <v>6</v>
          </cell>
        </row>
        <row r="1329">
          <cell r="A1329" t="str">
            <v>5766/044</v>
          </cell>
          <cell r="B1329">
            <v>1395</v>
          </cell>
          <cell r="C1329" t="str">
            <v>Опер.касса №5766/044</v>
          </cell>
          <cell r="D1329" t="str">
            <v>П6:Операционная касса вне кассового узла</v>
          </cell>
          <cell r="E1329" t="str">
            <v>612532</v>
          </cell>
          <cell r="F1329" t="str">
            <v>Кировская область</v>
          </cell>
          <cell r="G1329" t="str">
            <v>с.Порез, ул.Ленина, 12А</v>
          </cell>
          <cell r="H1329" t="str">
            <v>(83359)31241</v>
          </cell>
          <cell r="I1329" t="str">
            <v>Наймушина Светлана Викторовна</v>
          </cell>
          <cell r="K1329">
            <v>0.25</v>
          </cell>
          <cell r="L1329" t="str">
            <v>Н7:сельский населенный пункт</v>
          </cell>
          <cell r="M1329" t="str">
            <v>15</v>
          </cell>
          <cell r="N1329" t="str">
            <v>08:30 13:00|08:30 13:30</v>
          </cell>
          <cell r="O1329" t="str">
            <v/>
          </cell>
          <cell r="P1329" t="str">
            <v>Опер.касса №5752/044</v>
          </cell>
          <cell r="Q1329" t="str">
            <v>Н7</v>
          </cell>
          <cell r="R1329" t="str">
            <v>5752/044</v>
          </cell>
          <cell r="T1329" t="str">
            <v/>
          </cell>
          <cell r="U1329" t="str">
            <v>Опер.касса №5752/044</v>
          </cell>
          <cell r="V1329" t="str">
            <v>Н7</v>
          </cell>
          <cell r="W1329" t="str">
            <v>5752/044</v>
          </cell>
          <cell r="Y1329" t="str">
            <v>Опер.касса №5752/044</v>
          </cell>
          <cell r="Z1329" t="str">
            <v>Опер.касса №5752/044</v>
          </cell>
          <cell r="AA1329" t="str">
            <v>Н7</v>
          </cell>
          <cell r="AB1329" t="str">
            <v>5752/044</v>
          </cell>
          <cell r="AD1329" t="str">
            <v/>
          </cell>
          <cell r="AE1329">
            <v>1</v>
          </cell>
          <cell r="AF1329" t="str">
            <v>Н7</v>
          </cell>
          <cell r="AG1329" t="e">
            <v>#VALUE!</v>
          </cell>
          <cell r="AI1329" t="str">
            <v/>
          </cell>
          <cell r="AJ1329">
            <v>1</v>
          </cell>
          <cell r="AK1329" t="str">
            <v>Н7</v>
          </cell>
          <cell r="AL1329" t="e">
            <v>#VALUE!</v>
          </cell>
          <cell r="AO1329">
            <v>1</v>
          </cell>
        </row>
        <row r="1330">
          <cell r="A1330" t="str">
            <v>5766/045</v>
          </cell>
          <cell r="B1330">
            <v>1393</v>
          </cell>
          <cell r="C1330" t="str">
            <v>Доп.офис №5766/045</v>
          </cell>
          <cell r="D1330" t="str">
            <v>П3:Дополнительный офис - универсальный филиал</v>
          </cell>
          <cell r="E1330" t="str">
            <v>612470</v>
          </cell>
          <cell r="F1330" t="str">
            <v>Кировская область</v>
          </cell>
          <cell r="G1330" t="str">
            <v>пгт.Богородское, ул.1 Мая, 8</v>
          </cell>
          <cell r="H1330" t="str">
            <v>(83333)21197</v>
          </cell>
          <cell r="I1330" t="str">
            <v>Кузнецова Людмила Николаевна</v>
          </cell>
          <cell r="K1330">
            <v>7.75</v>
          </cell>
          <cell r="L1330" t="str">
            <v>Н6:городской населенный пункт (поселек городского типа, рабочий поселок)</v>
          </cell>
          <cell r="M1330" t="str">
            <v>123456</v>
          </cell>
          <cell r="N1330" t="str">
            <v>08:00 17:30(13:00 14:00)|08:00 17:30(13:00 14:00)|08:00 17:30(13:00 14:00)|08:00 17:30(13:00 14:00)|08:00 16:30(13:00 14:00)|08:00 12:00</v>
          </cell>
          <cell r="O1330" t="str">
            <v/>
          </cell>
          <cell r="P1330" t="str">
            <v>Доп.офис №5752/042</v>
          </cell>
          <cell r="Q1330" t="str">
            <v>Н6</v>
          </cell>
          <cell r="R1330" t="str">
            <v>5752/042</v>
          </cell>
          <cell r="T1330" t="str">
            <v/>
          </cell>
          <cell r="U1330" t="str">
            <v>Доп.офис №5752/042</v>
          </cell>
          <cell r="V1330" t="str">
            <v>Н6</v>
          </cell>
          <cell r="W1330" t="str">
            <v>5752/042</v>
          </cell>
          <cell r="Y1330" t="str">
            <v>Доп.офис №5752/042</v>
          </cell>
          <cell r="Z1330" t="str">
            <v>Доп.офис №5752/042</v>
          </cell>
          <cell r="AA1330" t="str">
            <v>Н6</v>
          </cell>
          <cell r="AB1330" t="str">
            <v>5752/042</v>
          </cell>
          <cell r="AD1330" t="str">
            <v/>
          </cell>
          <cell r="AE1330">
            <v>6</v>
          </cell>
          <cell r="AF1330" t="str">
            <v>Н6</v>
          </cell>
          <cell r="AG1330" t="e">
            <v>#VALUE!</v>
          </cell>
          <cell r="AI1330" t="str">
            <v/>
          </cell>
          <cell r="AJ1330">
            <v>6</v>
          </cell>
          <cell r="AK1330" t="str">
            <v>Н6</v>
          </cell>
          <cell r="AL1330" t="e">
            <v>#VALUE!</v>
          </cell>
          <cell r="AO1330">
            <v>6</v>
          </cell>
        </row>
        <row r="1331">
          <cell r="A1331" t="str">
            <v>5766/052</v>
          </cell>
          <cell r="B1331">
            <v>1388</v>
          </cell>
          <cell r="C1331" t="str">
            <v>Доп.офис №5766/052</v>
          </cell>
          <cell r="D1331" t="str">
            <v>П3:Дополнительный офис - универсальный филиал</v>
          </cell>
          <cell r="E1331" t="str">
            <v>613400</v>
          </cell>
          <cell r="F1331" t="str">
            <v>Кировская область</v>
          </cell>
          <cell r="G1331" t="str">
            <v>пгт.Кумены, ул.Лесная, 3-а</v>
          </cell>
          <cell r="H1331" t="str">
            <v>(83343)21267</v>
          </cell>
          <cell r="I1331" t="str">
            <v>Кассина Татьяна Ивановна</v>
          </cell>
          <cell r="K1331">
            <v>16.25</v>
          </cell>
          <cell r="L1331" t="str">
            <v>Н6:городской населенный пункт (поселек городского типа, рабочий поселок)</v>
          </cell>
          <cell r="M1331" t="str">
            <v>123456</v>
          </cell>
          <cell r="N1331" t="str">
            <v>08:00 18:00(13:00 14:00)|08:00 18:00(13:00 14:00)|08:00 18:00(13:00 14:00)|08:00 18:00(13:00 14:00)|08:00 18:00(13:00 14:00)|08:00 13:00</v>
          </cell>
          <cell r="O1331" t="str">
            <v/>
          </cell>
          <cell r="P1331" t="str">
            <v>Куменское отделение №5752</v>
          </cell>
          <cell r="Q1331" t="str">
            <v>Н6</v>
          </cell>
          <cell r="R1331" t="str">
            <v>5752</v>
          </cell>
          <cell r="T1331" t="str">
            <v/>
          </cell>
          <cell r="U1331" t="str">
            <v>Куменское отделение №5752</v>
          </cell>
          <cell r="V1331" t="str">
            <v>Н6</v>
          </cell>
          <cell r="W1331" t="str">
            <v>5752</v>
          </cell>
          <cell r="Y1331" t="str">
            <v>Куменское отделение №5752</v>
          </cell>
          <cell r="Z1331" t="str">
            <v>Куменское отделение №5752</v>
          </cell>
          <cell r="AA1331" t="str">
            <v>Н6</v>
          </cell>
          <cell r="AB1331" t="str">
            <v>5752</v>
          </cell>
          <cell r="AD1331" t="str">
            <v/>
          </cell>
          <cell r="AE1331">
            <v>8</v>
          </cell>
          <cell r="AF1331" t="str">
            <v>Н6</v>
          </cell>
          <cell r="AG1331" t="e">
            <v>#VALUE!</v>
          </cell>
          <cell r="AI1331" t="str">
            <v/>
          </cell>
          <cell r="AJ1331">
            <v>8</v>
          </cell>
          <cell r="AK1331" t="str">
            <v>Н6</v>
          </cell>
          <cell r="AL1331" t="e">
            <v>#VALUE!</v>
          </cell>
          <cell r="AO1331">
            <v>8</v>
          </cell>
        </row>
        <row r="1332">
          <cell r="A1332" t="str">
            <v>5766/067</v>
          </cell>
          <cell r="B1332">
            <v>1404</v>
          </cell>
          <cell r="C1332" t="str">
            <v>Доп.офис №5766/067</v>
          </cell>
          <cell r="D1332" t="str">
            <v>П5:Дополнительный офис - специализированный филиал, обслуживающий физических лиц</v>
          </cell>
          <cell r="E1332" t="str">
            <v>613044</v>
          </cell>
          <cell r="F1332" t="str">
            <v>Кировская область</v>
          </cell>
          <cell r="G1332" t="str">
            <v>г.Кирово-Чепецк, ул.60 лет Октября, 17А</v>
          </cell>
          <cell r="H1332" t="str">
            <v>(83361)62967</v>
          </cell>
          <cell r="I1332" t="str">
            <v>Ворончихина Елена Викторовна</v>
          </cell>
          <cell r="K1332">
            <v>9</v>
          </cell>
          <cell r="L1332" t="str">
            <v>Н4:город (не являющийся центром субъекта РФ) с населением свыше 50 до 100 тыс. чел.</v>
          </cell>
          <cell r="M1332" t="str">
            <v>123456</v>
          </cell>
          <cell r="N1332" t="str">
            <v>09:00 19:00|09:00 19:00|09:00 19:00|09:00 19:00|09:00 19:00|09:00 16:00</v>
          </cell>
          <cell r="O1332" t="str">
            <v/>
          </cell>
          <cell r="P1332">
            <v>5</v>
          </cell>
          <cell r="Q1332" t="str">
            <v>Н4</v>
          </cell>
          <cell r="R1332" t="e">
            <v>#VALUE!</v>
          </cell>
          <cell r="T1332" t="str">
            <v/>
          </cell>
          <cell r="U1332">
            <v>5</v>
          </cell>
          <cell r="V1332" t="str">
            <v>Н4</v>
          </cell>
          <cell r="W1332" t="e">
            <v>#VALUE!</v>
          </cell>
          <cell r="Y1332" t="str">
            <v/>
          </cell>
          <cell r="Z1332">
            <v>5</v>
          </cell>
          <cell r="AA1332" t="str">
            <v>Н4</v>
          </cell>
          <cell r="AB1332" t="e">
            <v>#VALUE!</v>
          </cell>
          <cell r="AD1332" t="str">
            <v/>
          </cell>
          <cell r="AE1332">
            <v>5</v>
          </cell>
          <cell r="AF1332" t="str">
            <v>Н4</v>
          </cell>
          <cell r="AG1332" t="e">
            <v>#VALUE!</v>
          </cell>
          <cell r="AI1332" t="str">
            <v/>
          </cell>
          <cell r="AJ1332">
            <v>5</v>
          </cell>
          <cell r="AK1332" t="str">
            <v>Н4</v>
          </cell>
          <cell r="AL1332" t="e">
            <v>#VALUE!</v>
          </cell>
          <cell r="AO1332">
            <v>5</v>
          </cell>
        </row>
        <row r="1333">
          <cell r="A1333" t="str">
            <v>5766/069</v>
          </cell>
          <cell r="B1333">
            <v>1405</v>
          </cell>
          <cell r="C1333" t="str">
            <v>Доп.офис №5766/069</v>
          </cell>
          <cell r="D1333" t="str">
            <v>П3:Дополнительный офис - универсальный филиал</v>
          </cell>
          <cell r="E1333" t="str">
            <v>612412</v>
          </cell>
          <cell r="F1333" t="str">
            <v>Кировская область</v>
          </cell>
          <cell r="G1333" t="str">
            <v>г.Зуевка, ул.Исполкомовская, 87</v>
          </cell>
          <cell r="H1333" t="str">
            <v>(83337)26030</v>
          </cell>
          <cell r="I1333" t="str">
            <v>Мазко Елена Васильевна</v>
          </cell>
          <cell r="K1333">
            <v>15</v>
          </cell>
          <cell r="L1333" t="str">
            <v>Н5:город (не являющийся центром субъекта РФ) с населением до 50 тыс. чел.</v>
          </cell>
          <cell r="M1333" t="str">
            <v>123456</v>
          </cell>
          <cell r="N1333" t="str">
            <v>08:00 18:00|08:00 18:00|08:00 18:00|08:00 18:00|08:00 18:00|09:00 15:00</v>
          </cell>
          <cell r="O1333" t="str">
            <v/>
          </cell>
          <cell r="P1333">
            <v>5</v>
          </cell>
          <cell r="Q1333" t="str">
            <v>Н5</v>
          </cell>
          <cell r="R1333" t="e">
            <v>#VALUE!</v>
          </cell>
          <cell r="T1333" t="str">
            <v/>
          </cell>
          <cell r="U1333">
            <v>5</v>
          </cell>
          <cell r="V1333" t="str">
            <v>Н5</v>
          </cell>
          <cell r="W1333" t="e">
            <v>#VALUE!</v>
          </cell>
          <cell r="Y1333" t="str">
            <v/>
          </cell>
          <cell r="Z1333">
            <v>5</v>
          </cell>
          <cell r="AA1333" t="str">
            <v>Н5</v>
          </cell>
          <cell r="AB1333" t="e">
            <v>#VALUE!</v>
          </cell>
          <cell r="AD1333" t="str">
            <v/>
          </cell>
          <cell r="AE1333">
            <v>5</v>
          </cell>
          <cell r="AF1333" t="str">
            <v>Н5</v>
          </cell>
          <cell r="AG1333" t="e">
            <v>#VALUE!</v>
          </cell>
          <cell r="AI1333" t="str">
            <v/>
          </cell>
          <cell r="AJ1333">
            <v>5</v>
          </cell>
          <cell r="AK1333" t="str">
            <v>Н5</v>
          </cell>
          <cell r="AL1333" t="e">
            <v>#VALUE!</v>
          </cell>
          <cell r="AO1333">
            <v>5</v>
          </cell>
        </row>
        <row r="1334">
          <cell r="A1334" t="str">
            <v>5766/070</v>
          </cell>
          <cell r="B1334">
            <v>1406</v>
          </cell>
          <cell r="C1334" t="str">
            <v>Опер.касса №5766/070</v>
          </cell>
          <cell r="D1334" t="str">
            <v>П6:Операционная касса вне кассового узла</v>
          </cell>
          <cell r="E1334" t="str">
            <v>612425</v>
          </cell>
          <cell r="F1334" t="str">
            <v>Кировская область</v>
          </cell>
          <cell r="G1334" t="str">
            <v>пгт.Косино, ул.Красноармейская, 1а</v>
          </cell>
          <cell r="H1334" t="str">
            <v>(83337)27152</v>
          </cell>
          <cell r="I1334" t="str">
            <v>Широких Татьяна Николаевна</v>
          </cell>
          <cell r="K1334">
            <v>1.5</v>
          </cell>
          <cell r="L1334" t="str">
            <v>Н6:городской населенный пункт (поселек городского типа, рабочий поселок)</v>
          </cell>
          <cell r="M1334" t="str">
            <v>2356</v>
          </cell>
          <cell r="N1334" t="str">
            <v>10:00 18:00(13:00 14:00)|10:00 18:00(13:00 14:00)|10:00 17:00(13:00 14:00)|08:00 14:00</v>
          </cell>
          <cell r="O1334" t="str">
            <v/>
          </cell>
          <cell r="P1334">
            <v>2</v>
          </cell>
          <cell r="Q1334" t="str">
            <v>Н6</v>
          </cell>
          <cell r="R1334" t="e">
            <v>#VALUE!</v>
          </cell>
          <cell r="T1334" t="str">
            <v/>
          </cell>
          <cell r="U1334">
            <v>2</v>
          </cell>
          <cell r="V1334" t="str">
            <v>Н6</v>
          </cell>
          <cell r="W1334" t="e">
            <v>#VALUE!</v>
          </cell>
          <cell r="Y1334" t="str">
            <v/>
          </cell>
          <cell r="Z1334">
            <v>2</v>
          </cell>
          <cell r="AA1334" t="str">
            <v>Н6</v>
          </cell>
          <cell r="AB1334" t="e">
            <v>#VALUE!</v>
          </cell>
          <cell r="AD1334" t="str">
            <v/>
          </cell>
          <cell r="AE1334">
            <v>2</v>
          </cell>
          <cell r="AF1334" t="str">
            <v>Н6</v>
          </cell>
          <cell r="AG1334" t="e">
            <v>#VALUE!</v>
          </cell>
          <cell r="AI1334" t="str">
            <v/>
          </cell>
          <cell r="AJ1334">
            <v>2</v>
          </cell>
          <cell r="AK1334" t="str">
            <v>Н6</v>
          </cell>
          <cell r="AL1334" t="e">
            <v>#VALUE!</v>
          </cell>
          <cell r="AO1334">
            <v>2</v>
          </cell>
        </row>
        <row r="1335">
          <cell r="A1335" t="str">
            <v>5766/072</v>
          </cell>
          <cell r="B1335">
            <v>1408</v>
          </cell>
          <cell r="C1335" t="str">
            <v>Опер.касса №5766/072</v>
          </cell>
          <cell r="D1335" t="str">
            <v>П6:Операционная касса вне кассового узла</v>
          </cell>
          <cell r="E1335" t="str">
            <v>612443</v>
          </cell>
          <cell r="F1335" t="str">
            <v>Кировская область</v>
          </cell>
          <cell r="G1335" t="str">
            <v>п.Соколовка, ул.Центральная, 23</v>
          </cell>
          <cell r="H1335" t="str">
            <v>(83337)47185</v>
          </cell>
          <cell r="I1335" t="str">
            <v>Зорина Татьяна Алексеевна</v>
          </cell>
          <cell r="K1335">
            <v>0.75</v>
          </cell>
          <cell r="L1335" t="str">
            <v>Н7:сельский населенный пункт</v>
          </cell>
          <cell r="M1335" t="str">
            <v>2356</v>
          </cell>
          <cell r="N1335" t="str">
            <v>09:00 17:00(13:00 14:00)|09:00 17:00(13:00 14:00)|09:00 17:00(13:00 14:00)|08:00 13:00</v>
          </cell>
          <cell r="O1335" t="str">
            <v/>
          </cell>
          <cell r="P1335">
            <v>1</v>
          </cell>
          <cell r="Q1335" t="str">
            <v>Н7</v>
          </cell>
          <cell r="R1335" t="e">
            <v>#VALUE!</v>
          </cell>
          <cell r="T1335" t="str">
            <v/>
          </cell>
          <cell r="U1335">
            <v>1</v>
          </cell>
          <cell r="V1335" t="str">
            <v>Н7</v>
          </cell>
          <cell r="W1335" t="e">
            <v>#VALUE!</v>
          </cell>
          <cell r="Y1335" t="str">
            <v/>
          </cell>
          <cell r="Z1335">
            <v>1</v>
          </cell>
          <cell r="AA1335" t="str">
            <v>Н7</v>
          </cell>
          <cell r="AB1335" t="e">
            <v>#VALUE!</v>
          </cell>
          <cell r="AD1335" t="str">
            <v/>
          </cell>
          <cell r="AE1335">
            <v>1</v>
          </cell>
          <cell r="AF1335" t="str">
            <v>Н7</v>
          </cell>
          <cell r="AG1335" t="e">
            <v>#VALUE!</v>
          </cell>
          <cell r="AI1335" t="str">
            <v/>
          </cell>
          <cell r="AJ1335">
            <v>1</v>
          </cell>
          <cell r="AK1335" t="str">
            <v>Н7</v>
          </cell>
          <cell r="AL1335" t="e">
            <v>#VALUE!</v>
          </cell>
          <cell r="AO1335">
            <v>1</v>
          </cell>
        </row>
        <row r="1336">
          <cell r="A1336" t="str">
            <v>5766/073</v>
          </cell>
          <cell r="B1336">
            <v>1409</v>
          </cell>
          <cell r="C1336" t="str">
            <v>Опер.касса №5766/073</v>
          </cell>
          <cell r="D1336" t="str">
            <v>П6:Операционная касса вне кассового узла</v>
          </cell>
          <cell r="E1336" t="str">
            <v>612430</v>
          </cell>
          <cell r="F1336" t="str">
            <v>Кировская область</v>
          </cell>
          <cell r="G1336" t="str">
            <v>с.Семушино, ул.Кирова, 1</v>
          </cell>
          <cell r="H1336" t="str">
            <v>(83337)43299</v>
          </cell>
          <cell r="I1336" t="str">
            <v>Бердникова Любовь Сергеевна</v>
          </cell>
          <cell r="K1336">
            <v>0.5</v>
          </cell>
          <cell r="L1336" t="str">
            <v>Н7:сельский населенный пункт</v>
          </cell>
          <cell r="M1336" t="str">
            <v>256</v>
          </cell>
          <cell r="N1336" t="str">
            <v>08:30 15:30(13:00 14:00)|08:30 15:30(13:00 14:00)|08:00 12:00</v>
          </cell>
          <cell r="O1336" t="str">
            <v/>
          </cell>
          <cell r="P1336">
            <v>1</v>
          </cell>
          <cell r="Q1336" t="str">
            <v>Н7</v>
          </cell>
          <cell r="R1336" t="e">
            <v>#VALUE!</v>
          </cell>
          <cell r="T1336" t="str">
            <v/>
          </cell>
          <cell r="U1336">
            <v>1</v>
          </cell>
          <cell r="V1336" t="str">
            <v>Н7</v>
          </cell>
          <cell r="W1336" t="e">
            <v>#VALUE!</v>
          </cell>
          <cell r="Y1336" t="str">
            <v/>
          </cell>
          <cell r="Z1336">
            <v>1</v>
          </cell>
          <cell r="AA1336" t="str">
            <v>Н7</v>
          </cell>
          <cell r="AB1336" t="e">
            <v>#VALUE!</v>
          </cell>
          <cell r="AD1336" t="str">
            <v/>
          </cell>
          <cell r="AE1336">
            <v>1</v>
          </cell>
          <cell r="AF1336" t="str">
            <v>Н7</v>
          </cell>
          <cell r="AG1336" t="e">
            <v>#VALUE!</v>
          </cell>
          <cell r="AI1336" t="str">
            <v/>
          </cell>
          <cell r="AJ1336">
            <v>1</v>
          </cell>
          <cell r="AK1336" t="str">
            <v>Н7</v>
          </cell>
          <cell r="AL1336" t="e">
            <v>#VALUE!</v>
          </cell>
          <cell r="AO1336">
            <v>1</v>
          </cell>
        </row>
        <row r="1337">
          <cell r="A1337" t="str">
            <v>5766/074</v>
          </cell>
          <cell r="B1337">
            <v>1410</v>
          </cell>
          <cell r="C1337" t="str">
            <v>Опер.касса №5766/074</v>
          </cell>
          <cell r="D1337" t="str">
            <v>П6:Операционная касса вне кассового узла</v>
          </cell>
          <cell r="E1337" t="str">
            <v>612410</v>
          </cell>
          <cell r="F1337" t="str">
            <v>Кировская область</v>
          </cell>
          <cell r="G1337" t="str">
            <v>г.Зуевка, ул.Победы, 2</v>
          </cell>
          <cell r="H1337" t="str">
            <v>(83337)20475</v>
          </cell>
          <cell r="I1337" t="str">
            <v>Абашева Светлана Валерьевна</v>
          </cell>
          <cell r="K1337">
            <v>2</v>
          </cell>
          <cell r="L1337" t="str">
            <v>Н5:город (не являющийся центром субъекта РФ) с населением до 50 тыс. чел.</v>
          </cell>
          <cell r="M1337" t="str">
            <v>23456</v>
          </cell>
          <cell r="N1337" t="str">
            <v>09:00 17:00(13:00 14:00)|09:00 17:00(13:00 14:00)|09:00 17:00(13:00 14:00)|09:00 17:00(13:00 14:00)|08:00 15:00</v>
          </cell>
          <cell r="O1337" t="str">
            <v/>
          </cell>
          <cell r="P1337">
            <v>2</v>
          </cell>
          <cell r="Q1337" t="str">
            <v>Н5</v>
          </cell>
          <cell r="R1337" t="e">
            <v>#VALUE!</v>
          </cell>
          <cell r="T1337" t="str">
            <v/>
          </cell>
          <cell r="U1337">
            <v>2</v>
          </cell>
          <cell r="V1337" t="str">
            <v>Н5</v>
          </cell>
          <cell r="W1337" t="e">
            <v>#VALUE!</v>
          </cell>
          <cell r="Y1337" t="str">
            <v/>
          </cell>
          <cell r="Z1337">
            <v>2</v>
          </cell>
          <cell r="AA1337" t="str">
            <v>Н5</v>
          </cell>
          <cell r="AB1337" t="e">
            <v>#VALUE!</v>
          </cell>
          <cell r="AD1337" t="str">
            <v/>
          </cell>
          <cell r="AE1337">
            <v>2</v>
          </cell>
          <cell r="AF1337" t="str">
            <v>Н5</v>
          </cell>
          <cell r="AG1337" t="e">
            <v>#VALUE!</v>
          </cell>
          <cell r="AI1337" t="str">
            <v/>
          </cell>
          <cell r="AJ1337">
            <v>2</v>
          </cell>
          <cell r="AK1337" t="str">
            <v>Н5</v>
          </cell>
          <cell r="AL1337" t="e">
            <v>#VALUE!</v>
          </cell>
          <cell r="AO1337">
            <v>2</v>
          </cell>
        </row>
        <row r="1338">
          <cell r="A1338" t="str">
            <v>5766/075</v>
          </cell>
          <cell r="B1338">
            <v>1411</v>
          </cell>
          <cell r="C1338" t="str">
            <v>Опер.касса №5766/075</v>
          </cell>
          <cell r="D1338" t="str">
            <v>П6:Операционная касса вне кассового узла</v>
          </cell>
          <cell r="E1338" t="str">
            <v>612400</v>
          </cell>
          <cell r="F1338" t="str">
            <v>Кировская область</v>
          </cell>
          <cell r="G1338" t="str">
            <v>с.Мухино, ул.Советская, 44</v>
          </cell>
          <cell r="H1338" t="str">
            <v>(83337)28284</v>
          </cell>
          <cell r="I1338" t="str">
            <v>Мамаева Светлана Витальевна</v>
          </cell>
          <cell r="K1338">
            <v>1</v>
          </cell>
          <cell r="L1338" t="str">
            <v>Н7:сельский населенный пункт</v>
          </cell>
          <cell r="M1338" t="str">
            <v>23456</v>
          </cell>
          <cell r="N1338" t="str">
            <v>08:00 16:30(12:00 13:00)|08:00 16:30(12:00 13:00)|08:00 16:30(12:00 13:00)|08:00 16:30(12:00 13:00)|08:00 13:00</v>
          </cell>
          <cell r="O1338" t="str">
            <v/>
          </cell>
          <cell r="P1338">
            <v>1</v>
          </cell>
          <cell r="Q1338" t="str">
            <v>Н7</v>
          </cell>
          <cell r="R1338" t="e">
            <v>#VALUE!</v>
          </cell>
          <cell r="T1338" t="str">
            <v/>
          </cell>
          <cell r="U1338">
            <v>1</v>
          </cell>
          <cell r="V1338" t="str">
            <v>Н7</v>
          </cell>
          <cell r="W1338" t="e">
            <v>#VALUE!</v>
          </cell>
          <cell r="Y1338" t="str">
            <v/>
          </cell>
          <cell r="Z1338">
            <v>1</v>
          </cell>
          <cell r="AA1338" t="str">
            <v>Н7</v>
          </cell>
          <cell r="AB1338" t="e">
            <v>#VALUE!</v>
          </cell>
          <cell r="AD1338" t="str">
            <v/>
          </cell>
          <cell r="AE1338">
            <v>1</v>
          </cell>
          <cell r="AF1338" t="str">
            <v>Н7</v>
          </cell>
          <cell r="AG1338" t="e">
            <v>#VALUE!</v>
          </cell>
          <cell r="AI1338" t="str">
            <v/>
          </cell>
          <cell r="AJ1338">
            <v>1</v>
          </cell>
          <cell r="AK1338" t="str">
            <v>Н7</v>
          </cell>
          <cell r="AL1338" t="e">
            <v>#VALUE!</v>
          </cell>
          <cell r="AO1338">
            <v>1</v>
          </cell>
        </row>
        <row r="1339">
          <cell r="A1339" t="str">
            <v>5766/076</v>
          </cell>
          <cell r="B1339">
            <v>1412</v>
          </cell>
          <cell r="C1339" t="str">
            <v>Опер.касса №5766/076</v>
          </cell>
          <cell r="D1339" t="str">
            <v>П6:Операционная касса вне кассового узла</v>
          </cell>
          <cell r="E1339" t="str">
            <v>612412</v>
          </cell>
          <cell r="F1339" t="str">
            <v>Кировская область</v>
          </cell>
          <cell r="G1339" t="str">
            <v>г.Зуевка, ул.Десантников, 8</v>
          </cell>
          <cell r="H1339" t="str">
            <v>(83337)25355</v>
          </cell>
          <cell r="I1339" t="str">
            <v>Новокшанова Валентина Владимировна</v>
          </cell>
          <cell r="K1339">
            <v>1.5</v>
          </cell>
          <cell r="L1339" t="str">
            <v>Н5:город (не являющийся центром субъекта РФ) с населением до 50 тыс. чел.</v>
          </cell>
          <cell r="M1339" t="str">
            <v>2356</v>
          </cell>
          <cell r="N1339" t="str">
            <v>09:00 17:00(13:00 14:00)|09:00 17:00(13:00 14:00)|09:00 17:00(13:00 14:00)|08:00 13:00</v>
          </cell>
          <cell r="O1339" t="str">
            <v/>
          </cell>
          <cell r="P1339">
            <v>2</v>
          </cell>
          <cell r="Q1339" t="str">
            <v>Н5</v>
          </cell>
          <cell r="R1339" t="e">
            <v>#VALUE!</v>
          </cell>
          <cell r="T1339" t="str">
            <v/>
          </cell>
          <cell r="U1339">
            <v>2</v>
          </cell>
          <cell r="V1339" t="str">
            <v>Н5</v>
          </cell>
          <cell r="W1339" t="e">
            <v>#VALUE!</v>
          </cell>
          <cell r="Y1339" t="str">
            <v/>
          </cell>
          <cell r="Z1339">
            <v>2</v>
          </cell>
          <cell r="AA1339" t="str">
            <v>Н5</v>
          </cell>
          <cell r="AB1339" t="e">
            <v>#VALUE!</v>
          </cell>
          <cell r="AD1339" t="str">
            <v/>
          </cell>
          <cell r="AE1339">
            <v>2</v>
          </cell>
          <cell r="AF1339" t="str">
            <v>Н5</v>
          </cell>
          <cell r="AG1339" t="e">
            <v>#VALUE!</v>
          </cell>
          <cell r="AI1339" t="str">
            <v/>
          </cell>
          <cell r="AJ1339">
            <v>2</v>
          </cell>
          <cell r="AK1339" t="str">
            <v>Н5</v>
          </cell>
          <cell r="AL1339" t="e">
            <v>#VALUE!</v>
          </cell>
          <cell r="AO1339">
            <v>2</v>
          </cell>
        </row>
        <row r="1340">
          <cell r="A1340" t="str">
            <v>5766/077</v>
          </cell>
          <cell r="B1340">
            <v>1413</v>
          </cell>
          <cell r="C1340" t="str">
            <v>Доп.офис №5766/077</v>
          </cell>
          <cell r="D1340" t="str">
            <v>П3:Дополнительный офис - универсальный филиал</v>
          </cell>
          <cell r="E1340" t="str">
            <v>612500</v>
          </cell>
          <cell r="F1340" t="str">
            <v>Кировская область</v>
          </cell>
          <cell r="G1340" t="str">
            <v>пгт.Фаленки, ул.Свободы, 79</v>
          </cell>
          <cell r="H1340" t="str">
            <v>(83332)21174</v>
          </cell>
          <cell r="I1340" t="str">
            <v>Кузнецов Владимир Николаевич</v>
          </cell>
          <cell r="K1340">
            <v>10</v>
          </cell>
          <cell r="L1340" t="str">
            <v>Н6:городской населенный пункт (поселек городского типа, рабочий поселок)</v>
          </cell>
          <cell r="M1340" t="str">
            <v>123456</v>
          </cell>
          <cell r="N1340" t="str">
            <v>08:30 18:00(13:00 14:00)|08:30 18:00(13:00 14:00)|08:30 18:00(13:00 14:00)|08:30 18:00(13:00 14:00)|08:30 18:00(13:00 14:00)|08:00 13:00</v>
          </cell>
          <cell r="O1340" t="str">
            <v/>
          </cell>
          <cell r="P1340">
            <v>5</v>
          </cell>
          <cell r="Q1340" t="str">
            <v>Н6</v>
          </cell>
          <cell r="R1340" t="e">
            <v>#VALUE!</v>
          </cell>
          <cell r="T1340" t="str">
            <v/>
          </cell>
          <cell r="U1340">
            <v>5</v>
          </cell>
          <cell r="V1340" t="str">
            <v>Н6</v>
          </cell>
          <cell r="W1340" t="e">
            <v>#VALUE!</v>
          </cell>
          <cell r="Y1340" t="str">
            <v/>
          </cell>
          <cell r="Z1340">
            <v>5</v>
          </cell>
          <cell r="AA1340" t="str">
            <v>Н6</v>
          </cell>
          <cell r="AB1340" t="e">
            <v>#VALUE!</v>
          </cell>
          <cell r="AD1340" t="str">
            <v/>
          </cell>
          <cell r="AE1340">
            <v>5</v>
          </cell>
          <cell r="AF1340" t="str">
            <v>Н6</v>
          </cell>
          <cell r="AG1340" t="e">
            <v>#VALUE!</v>
          </cell>
          <cell r="AI1340" t="str">
            <v/>
          </cell>
          <cell r="AJ1340">
            <v>5</v>
          </cell>
          <cell r="AK1340" t="str">
            <v>Н6</v>
          </cell>
          <cell r="AL1340" t="e">
            <v>#VALUE!</v>
          </cell>
          <cell r="AO1340">
            <v>5</v>
          </cell>
        </row>
        <row r="1341">
          <cell r="A1341" t="str">
            <v>5766/078</v>
          </cell>
          <cell r="B1341">
            <v>1414</v>
          </cell>
          <cell r="C1341" t="str">
            <v>Опер.касса №5766/078</v>
          </cell>
          <cell r="D1341" t="str">
            <v>П6:Операционная касса вне кассового узла</v>
          </cell>
          <cell r="E1341" t="str">
            <v>612501</v>
          </cell>
          <cell r="F1341" t="str">
            <v>Кировская область</v>
          </cell>
          <cell r="G1341" t="str">
            <v>п.Октябрьский, ул.Садовая, 12</v>
          </cell>
          <cell r="H1341" t="str">
            <v>(83332)67117</v>
          </cell>
          <cell r="I1341" t="str">
            <v>Хаймина Людмила Сергеевна</v>
          </cell>
          <cell r="K1341">
            <v>0.5</v>
          </cell>
          <cell r="L1341" t="str">
            <v>Н7:сельский населенный пункт</v>
          </cell>
          <cell r="M1341" t="str">
            <v>256</v>
          </cell>
          <cell r="N1341" t="str">
            <v>08:00 15:30(12:00 13:00)|08:00 15:30(12:00 13:00)|08:00 12:00</v>
          </cell>
          <cell r="O1341" t="str">
            <v/>
          </cell>
          <cell r="P1341">
            <v>1</v>
          </cell>
          <cell r="Q1341" t="str">
            <v>Н7</v>
          </cell>
          <cell r="R1341" t="e">
            <v>#VALUE!</v>
          </cell>
          <cell r="T1341" t="str">
            <v/>
          </cell>
          <cell r="U1341">
            <v>1</v>
          </cell>
          <cell r="V1341" t="str">
            <v>Н7</v>
          </cell>
          <cell r="W1341" t="e">
            <v>#VALUE!</v>
          </cell>
          <cell r="Y1341" t="str">
            <v/>
          </cell>
          <cell r="Z1341">
            <v>1</v>
          </cell>
          <cell r="AA1341" t="str">
            <v>Н7</v>
          </cell>
          <cell r="AB1341" t="e">
            <v>#VALUE!</v>
          </cell>
          <cell r="AD1341" t="str">
            <v/>
          </cell>
          <cell r="AE1341">
            <v>1</v>
          </cell>
          <cell r="AF1341" t="str">
            <v>Н7</v>
          </cell>
          <cell r="AG1341" t="e">
            <v>#VALUE!</v>
          </cell>
          <cell r="AI1341" t="str">
            <v/>
          </cell>
          <cell r="AJ1341">
            <v>1</v>
          </cell>
          <cell r="AK1341" t="str">
            <v>Н7</v>
          </cell>
          <cell r="AL1341" t="e">
            <v>#VALUE!</v>
          </cell>
          <cell r="AO1341">
            <v>1</v>
          </cell>
        </row>
        <row r="1342">
          <cell r="A1342" t="str">
            <v>5766/079</v>
          </cell>
          <cell r="B1342">
            <v>1415</v>
          </cell>
          <cell r="C1342" t="str">
            <v>Опер.касса №5766/079</v>
          </cell>
          <cell r="D1342" t="str">
            <v>П6:Операционная касса вне кассового узла</v>
          </cell>
          <cell r="E1342" t="str">
            <v>612510</v>
          </cell>
          <cell r="F1342" t="str">
            <v>Кировская область</v>
          </cell>
          <cell r="G1342" t="str">
            <v>с.Талица, ул.Ленина, 25А</v>
          </cell>
          <cell r="H1342" t="str">
            <v>(83332)31230</v>
          </cell>
          <cell r="I1342" t="str">
            <v>Лекомцева Ольга Владимировна</v>
          </cell>
          <cell r="K1342">
            <v>0.5</v>
          </cell>
          <cell r="L1342" t="str">
            <v>Н7:сельский населенный пункт</v>
          </cell>
          <cell r="M1342" t="str">
            <v>256</v>
          </cell>
          <cell r="N1342" t="str">
            <v>08:00 15:30(12:00 13:00)|08:00 15:30(12:00 13:00)|08:00 12:00</v>
          </cell>
          <cell r="O1342" t="str">
            <v/>
          </cell>
          <cell r="P1342">
            <v>1</v>
          </cell>
          <cell r="Q1342" t="str">
            <v>Н7</v>
          </cell>
          <cell r="R1342" t="e">
            <v>#VALUE!</v>
          </cell>
          <cell r="T1342" t="str">
            <v/>
          </cell>
          <cell r="U1342">
            <v>1</v>
          </cell>
          <cell r="V1342" t="str">
            <v>Н7</v>
          </cell>
          <cell r="W1342" t="e">
            <v>#VALUE!</v>
          </cell>
          <cell r="Y1342" t="str">
            <v/>
          </cell>
          <cell r="Z1342">
            <v>1</v>
          </cell>
          <cell r="AA1342" t="str">
            <v>Н7</v>
          </cell>
          <cell r="AB1342" t="e">
            <v>#VALUE!</v>
          </cell>
          <cell r="AD1342" t="str">
            <v/>
          </cell>
          <cell r="AE1342">
            <v>1</v>
          </cell>
          <cell r="AF1342" t="str">
            <v>Н7</v>
          </cell>
          <cell r="AG1342" t="e">
            <v>#VALUE!</v>
          </cell>
          <cell r="AI1342" t="str">
            <v/>
          </cell>
          <cell r="AJ1342">
            <v>1</v>
          </cell>
          <cell r="AK1342" t="str">
            <v>Н7</v>
          </cell>
          <cell r="AL1342" t="e">
            <v>#VALUE!</v>
          </cell>
          <cell r="AO1342">
            <v>1</v>
          </cell>
        </row>
        <row r="1343">
          <cell r="A1343" t="str">
            <v>5766/08</v>
          </cell>
          <cell r="B1343">
            <v>1396</v>
          </cell>
          <cell r="C1343" t="str">
            <v>Опер.касса №5766/08</v>
          </cell>
          <cell r="D1343" t="str">
            <v>П6:Операционная касса вне кассового узла</v>
          </cell>
          <cell r="E1343" t="str">
            <v>613413</v>
          </cell>
          <cell r="F1343" t="str">
            <v>Кировская область</v>
          </cell>
          <cell r="G1343" t="str">
            <v>п.Краснооктябрьский, ул.Прозорова, 2</v>
          </cell>
          <cell r="H1343" t="str">
            <v>(83343)31501</v>
          </cell>
          <cell r="I1343" t="str">
            <v>Симонова Светлана Александровна</v>
          </cell>
          <cell r="K1343">
            <v>1.5</v>
          </cell>
          <cell r="L1343" t="str">
            <v>Н7:сельский населенный пункт</v>
          </cell>
          <cell r="M1343" t="str">
            <v>2356</v>
          </cell>
          <cell r="N1343" t="str">
            <v>09:00 17:00(13:00 14:00)|09:00 17:00(13:00 14:00)|09:00 17:00(13:00 14:00)|08:00 13:00</v>
          </cell>
          <cell r="O1343" t="str">
            <v/>
          </cell>
          <cell r="P1343" t="str">
            <v>Опер.касса №5752/08</v>
          </cell>
          <cell r="Q1343" t="str">
            <v>Н7</v>
          </cell>
          <cell r="R1343" t="str">
            <v>5752/08</v>
          </cell>
          <cell r="T1343" t="str">
            <v/>
          </cell>
          <cell r="U1343" t="str">
            <v>Опер.касса №5752/08</v>
          </cell>
          <cell r="V1343" t="str">
            <v>Н7</v>
          </cell>
          <cell r="W1343" t="str">
            <v>5752/08</v>
          </cell>
          <cell r="Y1343" t="str">
            <v>Опер.касса №5752/08</v>
          </cell>
          <cell r="Z1343" t="str">
            <v>Опер.касса №5752/08</v>
          </cell>
          <cell r="AA1343" t="str">
            <v>Н7</v>
          </cell>
          <cell r="AB1343" t="str">
            <v>5752/08</v>
          </cell>
          <cell r="AD1343" t="str">
            <v/>
          </cell>
          <cell r="AE1343">
            <v>2</v>
          </cell>
          <cell r="AF1343" t="str">
            <v>Н7</v>
          </cell>
          <cell r="AG1343" t="e">
            <v>#VALUE!</v>
          </cell>
          <cell r="AI1343" t="str">
            <v/>
          </cell>
          <cell r="AJ1343">
            <v>2</v>
          </cell>
          <cell r="AK1343" t="str">
            <v>Н7</v>
          </cell>
          <cell r="AL1343" t="e">
            <v>#VALUE!</v>
          </cell>
          <cell r="AO1343">
            <v>2</v>
          </cell>
        </row>
        <row r="1344">
          <cell r="A1344" t="str">
            <v>5766/080</v>
          </cell>
          <cell r="B1344">
            <v>1416</v>
          </cell>
          <cell r="C1344" t="str">
            <v>Опер.касса №5766/080</v>
          </cell>
          <cell r="D1344" t="str">
            <v>П6:Операционная касса вне кассового узла</v>
          </cell>
          <cell r="E1344" t="str">
            <v>612517</v>
          </cell>
          <cell r="F1344" t="str">
            <v>Кировская область</v>
          </cell>
          <cell r="G1344" t="str">
            <v>с.Верхосунье, ул.Ленина, 37Б</v>
          </cell>
          <cell r="H1344" t="str">
            <v>(83332)38299</v>
          </cell>
          <cell r="I1344" t="str">
            <v>Бармина Галина Александровна</v>
          </cell>
          <cell r="K1344">
            <v>0.5</v>
          </cell>
          <cell r="L1344" t="str">
            <v>Н7:сельский населенный пункт</v>
          </cell>
          <cell r="M1344" t="str">
            <v>256</v>
          </cell>
          <cell r="N1344" t="str">
            <v>08:00 15:30(12:00 13:00)|08:00 15:30(12:00 13:00)|08:00 12:00</v>
          </cell>
          <cell r="O1344" t="str">
            <v/>
          </cell>
          <cell r="P1344">
            <v>1</v>
          </cell>
          <cell r="Q1344" t="str">
            <v>Н7</v>
          </cell>
          <cell r="R1344" t="e">
            <v>#VALUE!</v>
          </cell>
          <cell r="T1344" t="str">
            <v/>
          </cell>
          <cell r="U1344">
            <v>1</v>
          </cell>
          <cell r="V1344" t="str">
            <v>Н7</v>
          </cell>
          <cell r="W1344" t="e">
            <v>#VALUE!</v>
          </cell>
          <cell r="Y1344" t="str">
            <v/>
          </cell>
          <cell r="Z1344">
            <v>1</v>
          </cell>
          <cell r="AA1344" t="str">
            <v>Н7</v>
          </cell>
          <cell r="AB1344" t="e">
            <v>#VALUE!</v>
          </cell>
          <cell r="AD1344" t="str">
            <v/>
          </cell>
          <cell r="AE1344">
            <v>1</v>
          </cell>
          <cell r="AF1344" t="str">
            <v>Н7</v>
          </cell>
          <cell r="AG1344" t="e">
            <v>#VALUE!</v>
          </cell>
          <cell r="AI1344" t="str">
            <v/>
          </cell>
          <cell r="AJ1344">
            <v>1</v>
          </cell>
          <cell r="AK1344" t="str">
            <v>Н7</v>
          </cell>
          <cell r="AL1344" t="e">
            <v>#VALUE!</v>
          </cell>
          <cell r="AO1344">
            <v>1</v>
          </cell>
        </row>
        <row r="1345">
          <cell r="A1345" t="str">
            <v>5766/081</v>
          </cell>
          <cell r="B1345">
            <v>1417</v>
          </cell>
          <cell r="C1345" t="str">
            <v>Доп.офис №5766/081</v>
          </cell>
          <cell r="D1345" t="str">
            <v>П5:Дополнительный офис - специализированный филиал, обслуживающий физических лиц</v>
          </cell>
          <cell r="E1345" t="str">
            <v>613040</v>
          </cell>
          <cell r="F1345" t="str">
            <v>Кировская область</v>
          </cell>
          <cell r="G1345" t="str">
            <v>г.Кирово-Чепецк, ул.Горького, 10</v>
          </cell>
          <cell r="H1345" t="str">
            <v>(83361)45671</v>
          </cell>
          <cell r="I1345" t="str">
            <v>Куприянова Любовь Евгеньевна</v>
          </cell>
          <cell r="K1345">
            <v>7</v>
          </cell>
          <cell r="L1345" t="str">
            <v>Н4:город (не являющийся центром субъекта РФ) с населением свыше 50 до 100 тыс. чел.</v>
          </cell>
          <cell r="M1345" t="str">
            <v>12347</v>
          </cell>
          <cell r="N1345" t="str">
            <v>09:00 19:00(13:00 14:00)|09:00 19:00(13:00 14:00)|09:00 19:00(13:00 14:00)|09:00 19:00(13:00 14:00)|09:00 15:00</v>
          </cell>
          <cell r="O1345" t="str">
            <v/>
          </cell>
          <cell r="P1345">
            <v>4</v>
          </cell>
          <cell r="Q1345" t="str">
            <v>Н4</v>
          </cell>
          <cell r="R1345" t="e">
            <v>#VALUE!</v>
          </cell>
          <cell r="T1345" t="str">
            <v/>
          </cell>
          <cell r="U1345">
            <v>4</v>
          </cell>
          <cell r="V1345" t="str">
            <v>Н4</v>
          </cell>
          <cell r="W1345" t="e">
            <v>#VALUE!</v>
          </cell>
          <cell r="Y1345" t="str">
            <v/>
          </cell>
          <cell r="Z1345">
            <v>4</v>
          </cell>
          <cell r="AA1345" t="str">
            <v>Н4</v>
          </cell>
          <cell r="AB1345" t="e">
            <v>#VALUE!</v>
          </cell>
          <cell r="AD1345" t="str">
            <v/>
          </cell>
          <cell r="AE1345">
            <v>4</v>
          </cell>
          <cell r="AF1345" t="str">
            <v>Н4</v>
          </cell>
          <cell r="AG1345" t="e">
            <v>#VALUE!</v>
          </cell>
          <cell r="AI1345" t="str">
            <v/>
          </cell>
          <cell r="AJ1345">
            <v>4</v>
          </cell>
          <cell r="AK1345" t="str">
            <v>Н4</v>
          </cell>
          <cell r="AL1345" t="e">
            <v>#VALUE!</v>
          </cell>
          <cell r="AO1345">
            <v>4</v>
          </cell>
        </row>
        <row r="1346">
          <cell r="A1346" t="str">
            <v>5766/082</v>
          </cell>
          <cell r="B1346">
            <v>1418</v>
          </cell>
          <cell r="C1346" t="str">
            <v>Доп.офис №5766/082</v>
          </cell>
          <cell r="D1346" t="str">
            <v>П5:Дополнительный офис - специализированный филиал, обслуживающий физических лиц</v>
          </cell>
          <cell r="E1346" t="str">
            <v>613040</v>
          </cell>
          <cell r="F1346" t="str">
            <v>Кировская область</v>
          </cell>
          <cell r="G1346" t="str">
            <v>г.Кирово-Чепецк, ул.Ленина, 36/3</v>
          </cell>
          <cell r="H1346" t="str">
            <v>(83361)35153</v>
          </cell>
          <cell r="I1346" t="str">
            <v>Гладышева Юлия Вячеславовна</v>
          </cell>
          <cell r="K1346">
            <v>8.75</v>
          </cell>
          <cell r="L1346" t="str">
            <v>Н4:город (не являющийся центром субъекта РФ) с населением свыше 50 до 100 тыс. чел.</v>
          </cell>
          <cell r="M1346" t="str">
            <v>23456</v>
          </cell>
          <cell r="N1346" t="str">
            <v>09:00 19:00|09:00 19:00|09:00 19:00|09:00 19:00|09:00 16:00</v>
          </cell>
          <cell r="O1346" t="str">
            <v/>
          </cell>
          <cell r="P1346">
            <v>6</v>
          </cell>
          <cell r="Q1346" t="str">
            <v>Н4</v>
          </cell>
          <cell r="R1346" t="e">
            <v>#VALUE!</v>
          </cell>
          <cell r="T1346" t="str">
            <v/>
          </cell>
          <cell r="U1346">
            <v>6</v>
          </cell>
          <cell r="V1346" t="str">
            <v>Н4</v>
          </cell>
          <cell r="W1346" t="e">
            <v>#VALUE!</v>
          </cell>
          <cell r="Y1346" t="str">
            <v/>
          </cell>
          <cell r="Z1346">
            <v>6</v>
          </cell>
          <cell r="AA1346" t="str">
            <v>Н4</v>
          </cell>
          <cell r="AB1346" t="e">
            <v>#VALUE!</v>
          </cell>
          <cell r="AD1346" t="str">
            <v/>
          </cell>
          <cell r="AE1346">
            <v>6</v>
          </cell>
          <cell r="AF1346" t="str">
            <v>Н4</v>
          </cell>
          <cell r="AG1346" t="e">
            <v>#VALUE!</v>
          </cell>
          <cell r="AI1346" t="str">
            <v/>
          </cell>
          <cell r="AJ1346">
            <v>6</v>
          </cell>
          <cell r="AK1346" t="str">
            <v>Н4</v>
          </cell>
          <cell r="AL1346" t="e">
            <v>#VALUE!</v>
          </cell>
          <cell r="AO1346">
            <v>6</v>
          </cell>
        </row>
        <row r="1347">
          <cell r="A1347" t="str">
            <v>5766/083</v>
          </cell>
          <cell r="B1347">
            <v>1419</v>
          </cell>
          <cell r="C1347" t="str">
            <v>Доп.офис №5766/083</v>
          </cell>
          <cell r="D1347" t="str">
            <v>П5:Дополнительный офис - специализированный филиал, обслуживающий физических лиц</v>
          </cell>
          <cell r="E1347" t="str">
            <v>613040</v>
          </cell>
          <cell r="F1347" t="str">
            <v>Кировская область</v>
          </cell>
          <cell r="G1347" t="str">
            <v>г.Кирово-Чепецк, ул.Луначарского, 13а</v>
          </cell>
          <cell r="H1347" t="str">
            <v>(83361)23448</v>
          </cell>
          <cell r="I1347" t="str">
            <v>Груднева Светлана Юрьевна</v>
          </cell>
          <cell r="K1347">
            <v>7</v>
          </cell>
          <cell r="L1347" t="str">
            <v>Н4:город (не являющийся центром субъекта РФ) с населением свыше 50 до 100 тыс. чел.</v>
          </cell>
          <cell r="M1347" t="str">
            <v>23456</v>
          </cell>
          <cell r="N1347" t="str">
            <v>08:30 18:30(13:00 14:00)|08:30 18:30(13:00 14:00)|08:30 18:30(13:00 14:00)|08:30 18:30(13:00 14:00)|09:00 15:00</v>
          </cell>
          <cell r="O1347" t="str">
            <v/>
          </cell>
          <cell r="P1347">
            <v>5</v>
          </cell>
          <cell r="Q1347" t="str">
            <v>Н4</v>
          </cell>
          <cell r="R1347" t="e">
            <v>#VALUE!</v>
          </cell>
          <cell r="T1347" t="str">
            <v/>
          </cell>
          <cell r="U1347">
            <v>5</v>
          </cell>
          <cell r="V1347" t="str">
            <v>Н4</v>
          </cell>
          <cell r="W1347" t="e">
            <v>#VALUE!</v>
          </cell>
          <cell r="Y1347" t="str">
            <v/>
          </cell>
          <cell r="Z1347">
            <v>5</v>
          </cell>
          <cell r="AA1347" t="str">
            <v>Н4</v>
          </cell>
          <cell r="AB1347" t="e">
            <v>#VALUE!</v>
          </cell>
          <cell r="AD1347" t="str">
            <v/>
          </cell>
          <cell r="AE1347">
            <v>5</v>
          </cell>
          <cell r="AF1347" t="str">
            <v>Н4</v>
          </cell>
          <cell r="AG1347" t="e">
            <v>#VALUE!</v>
          </cell>
          <cell r="AI1347" t="str">
            <v/>
          </cell>
          <cell r="AJ1347">
            <v>5</v>
          </cell>
          <cell r="AK1347" t="str">
            <v>Н4</v>
          </cell>
          <cell r="AL1347" t="e">
            <v>#VALUE!</v>
          </cell>
          <cell r="AO1347">
            <v>5</v>
          </cell>
        </row>
        <row r="1348">
          <cell r="A1348" t="str">
            <v>5766/084</v>
          </cell>
          <cell r="B1348">
            <v>1420</v>
          </cell>
          <cell r="C1348" t="str">
            <v>Доп.офис №5766/084</v>
          </cell>
          <cell r="D1348" t="str">
            <v>П5:Дополнительный офис - специализированный филиал, обслуживающий физических лиц</v>
          </cell>
          <cell r="E1348" t="str">
            <v>613040</v>
          </cell>
          <cell r="F1348" t="str">
            <v>Кировская область</v>
          </cell>
          <cell r="G1348" t="str">
            <v>г.Кирово-Чепецк, ул. Алексея Некрасова, 29</v>
          </cell>
          <cell r="H1348" t="str">
            <v>(83361)35653</v>
          </cell>
          <cell r="I1348" t="str">
            <v xml:space="preserve"> Мошонкина Вероника Олеговна</v>
          </cell>
          <cell r="K1348">
            <v>7</v>
          </cell>
          <cell r="L1348" t="str">
            <v>Н4:город (не являющийся центром субъекта РФ) с населением свыше 50 до 100 тыс. чел.</v>
          </cell>
          <cell r="M1348" t="str">
            <v>12345</v>
          </cell>
          <cell r="N1348" t="str">
            <v>09:00 19:00|09:00 19:00|09:00 19:00|09:00 19:00|09:00 19:00</v>
          </cell>
          <cell r="O1348" t="str">
            <v/>
          </cell>
          <cell r="P1348">
            <v>6</v>
          </cell>
          <cell r="Q1348" t="str">
            <v>Н4</v>
          </cell>
          <cell r="R1348" t="e">
            <v>#VALUE!</v>
          </cell>
          <cell r="T1348" t="str">
            <v/>
          </cell>
          <cell r="U1348">
            <v>6</v>
          </cell>
          <cell r="V1348" t="str">
            <v>Н4</v>
          </cell>
          <cell r="W1348" t="e">
            <v>#VALUE!</v>
          </cell>
          <cell r="Y1348" t="str">
            <v/>
          </cell>
          <cell r="Z1348">
            <v>6</v>
          </cell>
          <cell r="AA1348" t="str">
            <v>Н4</v>
          </cell>
          <cell r="AB1348" t="e">
            <v>#VALUE!</v>
          </cell>
          <cell r="AD1348" t="str">
            <v/>
          </cell>
          <cell r="AE1348">
            <v>6</v>
          </cell>
          <cell r="AF1348" t="str">
            <v>Н4</v>
          </cell>
          <cell r="AG1348" t="e">
            <v>#VALUE!</v>
          </cell>
          <cell r="AI1348" t="str">
            <v/>
          </cell>
          <cell r="AJ1348">
            <v>6</v>
          </cell>
          <cell r="AK1348" t="str">
            <v>Н4</v>
          </cell>
          <cell r="AL1348" t="e">
            <v>#VALUE!</v>
          </cell>
          <cell r="AO1348">
            <v>6</v>
          </cell>
        </row>
        <row r="1349">
          <cell r="A1349" t="str">
            <v>5766/09</v>
          </cell>
          <cell r="B1349">
            <v>1397</v>
          </cell>
          <cell r="C1349" t="str">
            <v>Опер.касса №5766/09</v>
          </cell>
          <cell r="D1349" t="str">
            <v>П6:Операционная касса вне кассового узла</v>
          </cell>
          <cell r="E1349" t="str">
            <v>613415</v>
          </cell>
          <cell r="F1349" t="str">
            <v>Кировская область</v>
          </cell>
          <cell r="G1349" t="str">
            <v>с.Верхобыстрица, ул.Клубная, 20</v>
          </cell>
          <cell r="H1349" t="str">
            <v>(83343)36136</v>
          </cell>
          <cell r="I1349" t="str">
            <v>Мокрецова Нина Васильевна</v>
          </cell>
          <cell r="K1349">
            <v>0.25</v>
          </cell>
          <cell r="L1349" t="str">
            <v>Н7:сельский населенный пункт</v>
          </cell>
          <cell r="M1349" t="str">
            <v>15</v>
          </cell>
          <cell r="N1349" t="str">
            <v>08:30 13:00|08:30 13:30</v>
          </cell>
          <cell r="O1349" t="str">
            <v/>
          </cell>
          <cell r="P1349" t="str">
            <v>Опер.касса №5752/09</v>
          </cell>
          <cell r="Q1349" t="str">
            <v>Н7</v>
          </cell>
          <cell r="R1349" t="str">
            <v>5752/09</v>
          </cell>
          <cell r="T1349" t="str">
            <v/>
          </cell>
          <cell r="U1349" t="str">
            <v>Опер.касса №5752/09</v>
          </cell>
          <cell r="V1349" t="str">
            <v>Н7</v>
          </cell>
          <cell r="W1349" t="str">
            <v>5752/09</v>
          </cell>
          <cell r="Y1349" t="str">
            <v>Опер.касса №5752/09</v>
          </cell>
          <cell r="Z1349" t="str">
            <v>Опер.касса №5752/09</v>
          </cell>
          <cell r="AA1349" t="str">
            <v>Н7</v>
          </cell>
          <cell r="AB1349" t="str">
            <v>5752/09</v>
          </cell>
          <cell r="AD1349" t="str">
            <v/>
          </cell>
          <cell r="AE1349">
            <v>1</v>
          </cell>
          <cell r="AF1349" t="str">
            <v>Н7</v>
          </cell>
          <cell r="AG1349" t="e">
            <v>#VALUE!</v>
          </cell>
          <cell r="AI1349" t="str">
            <v/>
          </cell>
          <cell r="AJ1349">
            <v>1</v>
          </cell>
          <cell r="AK1349" t="str">
            <v>Н7</v>
          </cell>
          <cell r="AL1349" t="e">
            <v>#VALUE!</v>
          </cell>
          <cell r="AO1349">
            <v>1</v>
          </cell>
        </row>
        <row r="1350">
          <cell r="A1350" t="str">
            <v>8612</v>
          </cell>
          <cell r="B1350">
            <v>1421</v>
          </cell>
          <cell r="C1350" t="str">
            <v>Кировское отделение №8612</v>
          </cell>
          <cell r="D1350" t="str">
            <v>П2:Отделение Сбербанка России</v>
          </cell>
          <cell r="E1350" t="str">
            <v>610000</v>
          </cell>
          <cell r="F1350" t="str">
            <v>Кировская область</v>
          </cell>
          <cell r="G1350" t="str">
            <v>г.Киров, ул.Дерендяева, 25</v>
          </cell>
          <cell r="H1350" t="str">
            <v>(8332)653366</v>
          </cell>
          <cell r="I1350" t="str">
            <v>Кузнецов Алексей Борисович</v>
          </cell>
          <cell r="J1350" t="str">
            <v>Кулакова Тамара Петровна</v>
          </cell>
          <cell r="K1350">
            <v>598.75</v>
          </cell>
          <cell r="L1350" t="str">
            <v>Н1:город - центр субъекта Российской Федерации</v>
          </cell>
          <cell r="M1350" t="str">
            <v>12345</v>
          </cell>
          <cell r="N1350" t="str">
            <v>09:00 18:00|09:00 18:00|09:00 18:00|09:00 18:00|09:00 18:00</v>
          </cell>
          <cell r="O1350" t="str">
            <v/>
          </cell>
          <cell r="P1350">
            <v>24</v>
          </cell>
          <cell r="Q1350" t="str">
            <v>Н1</v>
          </cell>
          <cell r="R1350" t="e">
            <v>#VALUE!</v>
          </cell>
          <cell r="T1350" t="str">
            <v/>
          </cell>
          <cell r="U1350">
            <v>24</v>
          </cell>
          <cell r="V1350" t="str">
            <v>Н1</v>
          </cell>
          <cell r="W1350" t="e">
            <v>#VALUE!</v>
          </cell>
          <cell r="Y1350" t="str">
            <v/>
          </cell>
          <cell r="Z1350">
            <v>24</v>
          </cell>
          <cell r="AA1350" t="str">
            <v>Н1</v>
          </cell>
          <cell r="AB1350" t="e">
            <v>#VALUE!</v>
          </cell>
          <cell r="AD1350" t="str">
            <v/>
          </cell>
          <cell r="AE1350">
            <v>24</v>
          </cell>
          <cell r="AF1350" t="str">
            <v>Н1</v>
          </cell>
          <cell r="AG1350" t="e">
            <v>#VALUE!</v>
          </cell>
          <cell r="AI1350" t="str">
            <v/>
          </cell>
          <cell r="AJ1350">
            <v>24</v>
          </cell>
          <cell r="AK1350" t="str">
            <v>Н1</v>
          </cell>
          <cell r="AL1350" t="e">
            <v>#VALUE!</v>
          </cell>
          <cell r="AO1350">
            <v>24</v>
          </cell>
        </row>
        <row r="1351">
          <cell r="A1351" t="str">
            <v>8612/01</v>
          </cell>
          <cell r="B1351">
            <v>1422</v>
          </cell>
          <cell r="C1351" t="str">
            <v>Доп.офис №8612/01</v>
          </cell>
          <cell r="D1351" t="str">
            <v>П5:Дополнительный офис - специализированный филиал, обслуживающий физических лиц</v>
          </cell>
          <cell r="E1351" t="str">
            <v>610000</v>
          </cell>
          <cell r="F1351" t="str">
            <v>Кировская область</v>
          </cell>
          <cell r="G1351" t="str">
            <v>г.Киров, ул.Герцена, 37</v>
          </cell>
          <cell r="H1351" t="str">
            <v>(8332)644398</v>
          </cell>
          <cell r="I1351" t="str">
            <v>Мосягина Галина Леонидовна</v>
          </cell>
          <cell r="K1351">
            <v>9</v>
          </cell>
          <cell r="L1351" t="str">
            <v>Н1:город - центр субъекта Российской Федерации</v>
          </cell>
          <cell r="M1351" t="str">
            <v>123457</v>
          </cell>
          <cell r="N1351" t="str">
            <v>09:00 19:00|09:00 19:00|09:00 19:00|09:00 19:00|09:00 19:00|09:00 16:00</v>
          </cell>
          <cell r="O1351" t="str">
            <v>Доп.офис №69/01</v>
          </cell>
          <cell r="P1351" t="str">
            <v>Доп.офис №69/01</v>
          </cell>
          <cell r="Q1351" t="str">
            <v>Н1</v>
          </cell>
          <cell r="R1351" t="str">
            <v>69/01</v>
          </cell>
          <cell r="T1351" t="str">
            <v/>
          </cell>
          <cell r="U1351">
            <v>8</v>
          </cell>
          <cell r="V1351" t="str">
            <v>Н1</v>
          </cell>
          <cell r="W1351" t="e">
            <v>#VALUE!</v>
          </cell>
          <cell r="Y1351" t="str">
            <v/>
          </cell>
          <cell r="Z1351">
            <v>8</v>
          </cell>
          <cell r="AA1351" t="str">
            <v>Н1</v>
          </cell>
          <cell r="AB1351" t="e">
            <v>#VALUE!</v>
          </cell>
          <cell r="AD1351" t="str">
            <v/>
          </cell>
          <cell r="AE1351">
            <v>8</v>
          </cell>
          <cell r="AF1351" t="str">
            <v>Н1</v>
          </cell>
          <cell r="AG1351" t="e">
            <v>#VALUE!</v>
          </cell>
          <cell r="AI1351" t="str">
            <v/>
          </cell>
          <cell r="AJ1351">
            <v>8</v>
          </cell>
          <cell r="AK1351" t="str">
            <v>Н1</v>
          </cell>
          <cell r="AL1351" t="e">
            <v>#VALUE!</v>
          </cell>
          <cell r="AO1351">
            <v>8</v>
          </cell>
        </row>
        <row r="1352">
          <cell r="A1352" t="str">
            <v>8612/0104</v>
          </cell>
          <cell r="B1352">
            <v>1423</v>
          </cell>
          <cell r="C1352" t="str">
            <v>Доп.офис №8612/0104</v>
          </cell>
          <cell r="D1352" t="str">
            <v>П5:Дополнительный офис - специализированный филиал, обслуживающий физических лиц</v>
          </cell>
          <cell r="E1352" t="str">
            <v>610021</v>
          </cell>
          <cell r="F1352" t="str">
            <v>Кировская область</v>
          </cell>
          <cell r="G1352" t="str">
            <v>г.Киров, ул.Горького, 25</v>
          </cell>
          <cell r="H1352" t="str">
            <v>(8332)540176</v>
          </cell>
          <cell r="I1352" t="str">
            <v>Попова Татьяна Семеновна</v>
          </cell>
          <cell r="K1352">
            <v>14</v>
          </cell>
          <cell r="L1352" t="str">
            <v>Н1:город - центр субъекта Российской Федерации</v>
          </cell>
          <cell r="M1352" t="str">
            <v>123457</v>
          </cell>
          <cell r="N1352" t="str">
            <v>09:00 19:30|09:00 19:30|09:00 19:30|09:00 19:30|09:00 19:30|09:00 16:00</v>
          </cell>
          <cell r="O1352" t="str">
            <v>Опер.касса №69/0104</v>
          </cell>
          <cell r="P1352" t="str">
            <v>Опер.касса №69/0104</v>
          </cell>
          <cell r="Q1352" t="str">
            <v>Н1</v>
          </cell>
          <cell r="R1352" t="str">
            <v>69/0104</v>
          </cell>
          <cell r="T1352" t="str">
            <v/>
          </cell>
          <cell r="U1352">
            <v>8</v>
          </cell>
          <cell r="V1352" t="str">
            <v>Н1</v>
          </cell>
          <cell r="W1352" t="e">
            <v>#VALUE!</v>
          </cell>
          <cell r="Y1352" t="str">
            <v/>
          </cell>
          <cell r="Z1352">
            <v>8</v>
          </cell>
          <cell r="AA1352" t="str">
            <v>Н1</v>
          </cell>
          <cell r="AB1352" t="e">
            <v>#VALUE!</v>
          </cell>
          <cell r="AD1352" t="str">
            <v/>
          </cell>
          <cell r="AE1352">
            <v>8</v>
          </cell>
          <cell r="AF1352" t="str">
            <v>Н1</v>
          </cell>
          <cell r="AG1352" t="e">
            <v>#VALUE!</v>
          </cell>
          <cell r="AI1352" t="str">
            <v/>
          </cell>
          <cell r="AJ1352">
            <v>8</v>
          </cell>
          <cell r="AK1352" t="str">
            <v>Н1</v>
          </cell>
          <cell r="AL1352" t="e">
            <v>#VALUE!</v>
          </cell>
          <cell r="AO1352">
            <v>8</v>
          </cell>
        </row>
        <row r="1353">
          <cell r="A1353" t="str">
            <v>8612/0106</v>
          </cell>
          <cell r="B1353">
            <v>1424</v>
          </cell>
          <cell r="C1353" t="str">
            <v>Опер.касса №8612/0106</v>
          </cell>
          <cell r="D1353" t="str">
            <v>П6:Операционная касса вне кассового узла</v>
          </cell>
          <cell r="E1353" t="str">
            <v>610000</v>
          </cell>
          <cell r="F1353" t="str">
            <v>Кировская область</v>
          </cell>
          <cell r="G1353" t="str">
            <v>г.Киров, ул.Карла Либкнехта, 69</v>
          </cell>
          <cell r="H1353" t="str">
            <v>(8332)646734</v>
          </cell>
          <cell r="I1353" t="str">
            <v>Доколина Светлана Михайловна</v>
          </cell>
          <cell r="K1353">
            <v>1</v>
          </cell>
          <cell r="L1353" t="str">
            <v>Н1:город - центр субъекта Российской Федерации</v>
          </cell>
          <cell r="M1353" t="str">
            <v>12345</v>
          </cell>
          <cell r="N1353" t="str">
            <v>08:45 16:30(11:30 12:30)|08:45 16:30(11:30 12:30)|08:45 16:30(11:30 12:30)|08:45 16:30(11:30 12:30)|08:45 16:30(11:30 12:30)</v>
          </cell>
          <cell r="O1353" t="str">
            <v>Опер.касса №69/0106</v>
          </cell>
          <cell r="P1353" t="str">
            <v>Опер.касса №69/0106</v>
          </cell>
          <cell r="Q1353" t="str">
            <v>Н1</v>
          </cell>
          <cell r="R1353" t="str">
            <v>69/0106</v>
          </cell>
          <cell r="T1353" t="str">
            <v/>
          </cell>
          <cell r="U1353">
            <v>1</v>
          </cell>
          <cell r="V1353" t="str">
            <v>Н1</v>
          </cell>
          <cell r="W1353" t="e">
            <v>#VALUE!</v>
          </cell>
          <cell r="Y1353" t="str">
            <v/>
          </cell>
          <cell r="Z1353">
            <v>1</v>
          </cell>
          <cell r="AA1353" t="str">
            <v>Н1</v>
          </cell>
          <cell r="AB1353" t="e">
            <v>#VALUE!</v>
          </cell>
          <cell r="AD1353" t="str">
            <v/>
          </cell>
          <cell r="AE1353">
            <v>1</v>
          </cell>
          <cell r="AF1353" t="str">
            <v>Н1</v>
          </cell>
          <cell r="AG1353" t="e">
            <v>#VALUE!</v>
          </cell>
          <cell r="AI1353" t="str">
            <v/>
          </cell>
          <cell r="AJ1353">
            <v>1</v>
          </cell>
          <cell r="AK1353" t="str">
            <v>Н1</v>
          </cell>
          <cell r="AL1353" t="e">
            <v>#VALUE!</v>
          </cell>
          <cell r="AO1353">
            <v>1</v>
          </cell>
        </row>
        <row r="1354">
          <cell r="A1354" t="str">
            <v>8612/0117</v>
          </cell>
          <cell r="B1354">
            <v>1425</v>
          </cell>
          <cell r="C1354" t="str">
            <v>Доп.офис №8612/0117</v>
          </cell>
          <cell r="D1354" t="str">
            <v>П5:Дополнительный офис - специализированный филиал, обслуживающий физических лиц</v>
          </cell>
          <cell r="E1354" t="str">
            <v>610027</v>
          </cell>
          <cell r="F1354" t="str">
            <v>Кировская область</v>
          </cell>
          <cell r="G1354" t="str">
            <v>г.Киров, ул.Карла Либкнехта, 161</v>
          </cell>
          <cell r="H1354" t="str">
            <v>(8332)373879</v>
          </cell>
          <cell r="I1354" t="str">
            <v>Сысуева Ольга Анатольевна</v>
          </cell>
          <cell r="K1354">
            <v>9</v>
          </cell>
          <cell r="L1354" t="str">
            <v>Н1:город - центр субъекта Российской Федерации</v>
          </cell>
          <cell r="M1354" t="str">
            <v>123456</v>
          </cell>
          <cell r="N1354" t="str">
            <v>09:00 19:00(13:00 14:00)|09:00 19:00(13:00 14:00)|09:00 19:00(13:00 14:00)|09:00 19:00(13:00 14:00)|09:00 19:00(13:00 14:00)|09:00 16:00(13:00 14:00)</v>
          </cell>
          <cell r="O1354" t="str">
            <v>Доп.офис №69/0117</v>
          </cell>
          <cell r="P1354" t="str">
            <v>Доп.офис №69/0117</v>
          </cell>
          <cell r="Q1354" t="str">
            <v>Н1</v>
          </cell>
          <cell r="R1354" t="str">
            <v>69/0117</v>
          </cell>
          <cell r="T1354" t="str">
            <v/>
          </cell>
          <cell r="U1354">
            <v>5</v>
          </cell>
          <cell r="V1354" t="str">
            <v>Н1</v>
          </cell>
          <cell r="W1354" t="e">
            <v>#VALUE!</v>
          </cell>
          <cell r="Y1354" t="str">
            <v/>
          </cell>
          <cell r="Z1354">
            <v>5</v>
          </cell>
          <cell r="AA1354" t="str">
            <v>Н1</v>
          </cell>
          <cell r="AB1354" t="e">
            <v>#VALUE!</v>
          </cell>
          <cell r="AD1354" t="str">
            <v/>
          </cell>
          <cell r="AE1354">
            <v>5</v>
          </cell>
          <cell r="AF1354" t="str">
            <v>Н1</v>
          </cell>
          <cell r="AG1354" t="e">
            <v>#VALUE!</v>
          </cell>
          <cell r="AI1354" t="str">
            <v/>
          </cell>
          <cell r="AJ1354">
            <v>5</v>
          </cell>
          <cell r="AK1354" t="str">
            <v>Н1</v>
          </cell>
          <cell r="AL1354" t="e">
            <v>#VALUE!</v>
          </cell>
          <cell r="AO1354">
            <v>5</v>
          </cell>
        </row>
        <row r="1355">
          <cell r="A1355" t="str">
            <v>8612/0118</v>
          </cell>
          <cell r="B1355">
            <v>1426</v>
          </cell>
          <cell r="C1355" t="str">
            <v>Доп.офис №8612/0118</v>
          </cell>
          <cell r="D1355" t="str">
            <v>П5:Дополнительный офис - специализированный филиал, обслуживающий физических лиц</v>
          </cell>
          <cell r="E1355" t="str">
            <v>610020</v>
          </cell>
          <cell r="F1355" t="str">
            <v>Кировская область</v>
          </cell>
          <cell r="G1355" t="str">
            <v>г.Киров, ул.Степана Халтурина, 40</v>
          </cell>
          <cell r="H1355" t="str">
            <v>(8332)649961</v>
          </cell>
          <cell r="I1355" t="str">
            <v>Мариева Ирина Александровна</v>
          </cell>
          <cell r="K1355">
            <v>9</v>
          </cell>
          <cell r="L1355" t="str">
            <v>Н1:город - центр субъекта Российской Федерации</v>
          </cell>
          <cell r="M1355" t="str">
            <v>123456</v>
          </cell>
          <cell r="N1355" t="str">
            <v>09:00 19:00(13:00 14:00)|09:00 19:00(13:00 14:00)|09:00 19:00(13:00 14:00)|09:00 19:00(13:00 14:00)|09:00 19:00(13:00 14:00)|09:00 16:00</v>
          </cell>
          <cell r="O1355" t="str">
            <v>Доп.офис №69/0118</v>
          </cell>
          <cell r="P1355" t="str">
            <v>Доп.офис №69/0118</v>
          </cell>
          <cell r="Q1355" t="str">
            <v>Н1</v>
          </cell>
          <cell r="R1355" t="str">
            <v>69/0118</v>
          </cell>
          <cell r="T1355" t="str">
            <v/>
          </cell>
          <cell r="U1355">
            <v>4</v>
          </cell>
          <cell r="V1355" t="str">
            <v>Н1</v>
          </cell>
          <cell r="W1355" t="e">
            <v>#VALUE!</v>
          </cell>
          <cell r="Y1355" t="str">
            <v/>
          </cell>
          <cell r="Z1355">
            <v>4</v>
          </cell>
          <cell r="AA1355" t="str">
            <v>Н1</v>
          </cell>
          <cell r="AB1355" t="e">
            <v>#VALUE!</v>
          </cell>
          <cell r="AD1355" t="str">
            <v/>
          </cell>
          <cell r="AE1355">
            <v>4</v>
          </cell>
          <cell r="AF1355" t="str">
            <v>Н1</v>
          </cell>
          <cell r="AG1355" t="e">
            <v>#VALUE!</v>
          </cell>
          <cell r="AI1355" t="str">
            <v/>
          </cell>
          <cell r="AJ1355">
            <v>4</v>
          </cell>
          <cell r="AK1355" t="str">
            <v>Н1</v>
          </cell>
          <cell r="AL1355" t="e">
            <v>#VALUE!</v>
          </cell>
          <cell r="AO1355">
            <v>4</v>
          </cell>
        </row>
        <row r="1356">
          <cell r="A1356" t="str">
            <v>8612/0120</v>
          </cell>
          <cell r="B1356">
            <v>1427</v>
          </cell>
          <cell r="C1356" t="str">
            <v>Доп.офис №8612/0120</v>
          </cell>
          <cell r="D1356" t="str">
            <v>П5:Дополнительный офис - специализированный филиал, обслуживающий физических лиц</v>
          </cell>
          <cell r="E1356" t="str">
            <v>610033</v>
          </cell>
          <cell r="F1356" t="str">
            <v>Кировская область</v>
          </cell>
          <cell r="G1356" t="str">
            <v>г.Киров, ул.Ломоносова, 14</v>
          </cell>
          <cell r="H1356" t="str">
            <v>(8332)532196</v>
          </cell>
          <cell r="I1356" t="str">
            <v>Борцова Екатерина Геннадьевна</v>
          </cell>
          <cell r="K1356">
            <v>11</v>
          </cell>
          <cell r="L1356" t="str">
            <v>Н1:город - центр субъекта Российской Федерации</v>
          </cell>
          <cell r="M1356" t="str">
            <v>123456</v>
          </cell>
          <cell r="N1356" t="str">
            <v>09:00 19:00(13:00 14:00)|09:00 19:00(13:00 14:00)|09:00 19:00(13:00 14:00)|09:00 19:00(13:00 14:00)|09:00 19:00(13:00 14:00)|09:00 16:00(13:00 14:00)</v>
          </cell>
          <cell r="O1356" t="str">
            <v>Доп.офис №69/0120</v>
          </cell>
          <cell r="P1356" t="str">
            <v>Доп.офис №69/0120</v>
          </cell>
          <cell r="Q1356" t="str">
            <v>Н1</v>
          </cell>
          <cell r="R1356" t="str">
            <v>69/0120</v>
          </cell>
          <cell r="T1356" t="str">
            <v/>
          </cell>
          <cell r="U1356">
            <v>5</v>
          </cell>
          <cell r="V1356" t="str">
            <v>Н1</v>
          </cell>
          <cell r="W1356" t="e">
            <v>#VALUE!</v>
          </cell>
          <cell r="Y1356" t="str">
            <v/>
          </cell>
          <cell r="Z1356">
            <v>5</v>
          </cell>
          <cell r="AA1356" t="str">
            <v>Н1</v>
          </cell>
          <cell r="AB1356" t="e">
            <v>#VALUE!</v>
          </cell>
          <cell r="AD1356" t="str">
            <v/>
          </cell>
          <cell r="AE1356">
            <v>5</v>
          </cell>
          <cell r="AF1356" t="str">
            <v>Н1</v>
          </cell>
          <cell r="AG1356" t="e">
            <v>#VALUE!</v>
          </cell>
          <cell r="AI1356" t="str">
            <v/>
          </cell>
          <cell r="AJ1356">
            <v>5</v>
          </cell>
          <cell r="AK1356" t="str">
            <v>Н1</v>
          </cell>
          <cell r="AL1356" t="e">
            <v>#VALUE!</v>
          </cell>
          <cell r="AO1356">
            <v>5</v>
          </cell>
        </row>
        <row r="1357">
          <cell r="A1357" t="str">
            <v>8612/0125</v>
          </cell>
          <cell r="B1357">
            <v>1428</v>
          </cell>
          <cell r="C1357" t="str">
            <v>Доп.офис №8612/0125</v>
          </cell>
          <cell r="D1357" t="str">
            <v>П3:Дополнительный офис - универсальный филиал</v>
          </cell>
          <cell r="E1357" t="str">
            <v>610904</v>
          </cell>
          <cell r="F1357" t="str">
            <v>Кировская область</v>
          </cell>
          <cell r="G1357" t="str">
            <v>г.Киров, пгт.Лянгасово, ул.Комсомольская, 69</v>
          </cell>
          <cell r="H1357" t="str">
            <v>(8332)550323</v>
          </cell>
          <cell r="I1357" t="str">
            <v>Мельникова Валентина Васильевна</v>
          </cell>
          <cell r="K1357">
            <v>10</v>
          </cell>
          <cell r="L1357" t="str">
            <v>Н1:город - центр субъекта Российской Федерации</v>
          </cell>
          <cell r="M1357" t="str">
            <v>123456</v>
          </cell>
          <cell r="N1357" t="str">
            <v>08:30 18:30|08:30 18:30|08:30 18:30|08:30 18:30|08:30 18:30|09:00 16:00</v>
          </cell>
          <cell r="O1357" t="str">
            <v>Доп.офис №69/0125</v>
          </cell>
          <cell r="P1357" t="str">
            <v>Доп.офис №69/0125</v>
          </cell>
          <cell r="Q1357" t="str">
            <v>Н1</v>
          </cell>
          <cell r="R1357" t="str">
            <v>69/0125</v>
          </cell>
          <cell r="T1357" t="str">
            <v/>
          </cell>
          <cell r="U1357">
            <v>5</v>
          </cell>
          <cell r="V1357" t="str">
            <v>Н1</v>
          </cell>
          <cell r="W1357" t="e">
            <v>#VALUE!</v>
          </cell>
          <cell r="Y1357" t="str">
            <v/>
          </cell>
          <cell r="Z1357">
            <v>5</v>
          </cell>
          <cell r="AA1357" t="str">
            <v>Н1</v>
          </cell>
          <cell r="AB1357" t="e">
            <v>#VALUE!</v>
          </cell>
          <cell r="AD1357" t="str">
            <v/>
          </cell>
          <cell r="AE1357">
            <v>5</v>
          </cell>
          <cell r="AF1357" t="str">
            <v>Н1</v>
          </cell>
          <cell r="AG1357" t="e">
            <v>#VALUE!</v>
          </cell>
          <cell r="AI1357" t="str">
            <v/>
          </cell>
          <cell r="AJ1357">
            <v>5</v>
          </cell>
          <cell r="AK1357" t="str">
            <v>Н1</v>
          </cell>
          <cell r="AL1357" t="e">
            <v>#VALUE!</v>
          </cell>
          <cell r="AO1357">
            <v>5</v>
          </cell>
        </row>
        <row r="1358">
          <cell r="A1358" t="str">
            <v>8612/0130</v>
          </cell>
          <cell r="B1358">
            <v>1429</v>
          </cell>
          <cell r="C1358" t="str">
            <v>Доп.офис №8612/0130</v>
          </cell>
          <cell r="D1358" t="str">
            <v>П5:Дополнительный офис - специализированный филиал, обслуживающий физических лиц</v>
          </cell>
          <cell r="E1358" t="str">
            <v>610021</v>
          </cell>
          <cell r="F1358" t="str">
            <v>Кировская область</v>
          </cell>
          <cell r="G1358" t="str">
            <v>г.Киров, ул.Производственная, 19</v>
          </cell>
          <cell r="H1358" t="str">
            <v>(8332)622243</v>
          </cell>
          <cell r="I1358" t="str">
            <v>Суднева Ольга Вениаминовна</v>
          </cell>
          <cell r="K1358">
            <v>8</v>
          </cell>
          <cell r="L1358" t="str">
            <v>Н1:город - центр субъекта Российской Федерации</v>
          </cell>
          <cell r="M1358" t="str">
            <v>123456</v>
          </cell>
          <cell r="N1358" t="str">
            <v>09:00 19:00(14:00 15:00)|09:00 19:00(14:00 15:00)|09:00 19:00(14:00 15:00)|09:00 19:00(14:00 15:00)|09:00 19:00(14:00 15:00)|09:00 16:00(13:00 14:00)</v>
          </cell>
          <cell r="O1358" t="str">
            <v>Доп.офис №69/0130</v>
          </cell>
          <cell r="P1358" t="str">
            <v>Доп.офис №69/0130</v>
          </cell>
          <cell r="Q1358" t="str">
            <v>Н1</v>
          </cell>
          <cell r="R1358" t="str">
            <v>69/0130</v>
          </cell>
          <cell r="T1358" t="str">
            <v/>
          </cell>
          <cell r="U1358">
            <v>5</v>
          </cell>
          <cell r="V1358" t="str">
            <v>Н1</v>
          </cell>
          <cell r="W1358" t="e">
            <v>#VALUE!</v>
          </cell>
          <cell r="Y1358" t="str">
            <v/>
          </cell>
          <cell r="Z1358">
            <v>5</v>
          </cell>
          <cell r="AA1358" t="str">
            <v>Н1</v>
          </cell>
          <cell r="AB1358" t="e">
            <v>#VALUE!</v>
          </cell>
          <cell r="AD1358" t="str">
            <v/>
          </cell>
          <cell r="AE1358">
            <v>5</v>
          </cell>
          <cell r="AF1358" t="str">
            <v>Н1</v>
          </cell>
          <cell r="AG1358" t="e">
            <v>#VALUE!</v>
          </cell>
          <cell r="AI1358" t="str">
            <v/>
          </cell>
          <cell r="AJ1358">
            <v>5</v>
          </cell>
          <cell r="AK1358" t="str">
            <v>Н1</v>
          </cell>
          <cell r="AL1358" t="e">
            <v>#VALUE!</v>
          </cell>
          <cell r="AO1358">
            <v>5</v>
          </cell>
        </row>
        <row r="1359">
          <cell r="A1359" t="str">
            <v>8612/0134</v>
          </cell>
          <cell r="B1359">
            <v>1430</v>
          </cell>
          <cell r="C1359" t="str">
            <v>Доп.офис №8612/0134</v>
          </cell>
          <cell r="D1359" t="str">
            <v>П5:Дополнительный офис - специализированный филиал, обслуживающий физических лиц</v>
          </cell>
          <cell r="E1359" t="str">
            <v>610035</v>
          </cell>
          <cell r="F1359" t="str">
            <v>Кировская область</v>
          </cell>
          <cell r="G1359" t="str">
            <v>г.Киров, ул.Сурикова, 7</v>
          </cell>
          <cell r="H1359" t="str">
            <v>(8332)570513</v>
          </cell>
          <cell r="I1359" t="str">
            <v>Суслова Анна Васильевна</v>
          </cell>
          <cell r="K1359">
            <v>10</v>
          </cell>
          <cell r="L1359" t="str">
            <v>Н1:город - центр субъекта Российской Федерации</v>
          </cell>
          <cell r="M1359" t="str">
            <v>123456</v>
          </cell>
          <cell r="N1359" t="str">
            <v>09:00 19:00(13:00 14:00)|09:00 19:00(13:00 14:00)|09:00 19:00(13:00 14:00)|09:00 19:00(13:00 14:00)|09:00 19:00(13:00 14:00)|09:00 16:00(13:00 14:00)</v>
          </cell>
          <cell r="O1359" t="str">
            <v>Доп.офис №69/0134</v>
          </cell>
          <cell r="P1359" t="str">
            <v>Доп.офис №69/0134</v>
          </cell>
          <cell r="Q1359" t="str">
            <v>Н1</v>
          </cell>
          <cell r="R1359" t="str">
            <v>69/0134</v>
          </cell>
          <cell r="T1359" t="str">
            <v/>
          </cell>
          <cell r="U1359">
            <v>7</v>
          </cell>
          <cell r="V1359" t="str">
            <v>Н1</v>
          </cell>
          <cell r="W1359" t="e">
            <v>#VALUE!</v>
          </cell>
          <cell r="Y1359" t="str">
            <v/>
          </cell>
          <cell r="Z1359">
            <v>7</v>
          </cell>
          <cell r="AA1359" t="str">
            <v>Н1</v>
          </cell>
          <cell r="AB1359" t="e">
            <v>#VALUE!</v>
          </cell>
          <cell r="AD1359" t="str">
            <v/>
          </cell>
          <cell r="AE1359">
            <v>7</v>
          </cell>
          <cell r="AF1359" t="str">
            <v>Н1</v>
          </cell>
          <cell r="AG1359" t="e">
            <v>#VALUE!</v>
          </cell>
          <cell r="AI1359" t="str">
            <v/>
          </cell>
          <cell r="AJ1359">
            <v>7</v>
          </cell>
          <cell r="AK1359" t="str">
            <v>Н1</v>
          </cell>
          <cell r="AL1359" t="e">
            <v>#VALUE!</v>
          </cell>
          <cell r="AO1359">
            <v>7</v>
          </cell>
        </row>
        <row r="1360">
          <cell r="A1360" t="str">
            <v>8612/0139</v>
          </cell>
          <cell r="B1360">
            <v>1431</v>
          </cell>
          <cell r="C1360" t="str">
            <v>Опер.касса №8612/0139</v>
          </cell>
          <cell r="D1360" t="str">
            <v>П6:Операционная касса вне кассового узла</v>
          </cell>
          <cell r="E1360" t="str">
            <v>610050</v>
          </cell>
          <cell r="F1360" t="str">
            <v>Кировская область</v>
          </cell>
          <cell r="G1360" t="str">
            <v>г.Киров, ул.Кольцова, 18</v>
          </cell>
          <cell r="H1360" t="str">
            <v>(8332)521351</v>
          </cell>
          <cell r="I1360" t="str">
            <v>Талашко Наталья Васильевна</v>
          </cell>
          <cell r="K1360">
            <v>8</v>
          </cell>
          <cell r="L1360" t="str">
            <v>Н1:город - центр субъекта Российской Федерации</v>
          </cell>
          <cell r="M1360" t="str">
            <v>123456</v>
          </cell>
          <cell r="N1360" t="str">
            <v>08:00 18:00(13:00 14:00)|08:00 18:00(13:00 14:00)|08:00 18:00(13:00 14:00)|08:00 18:00(13:00 14:00)|08:00 18:00(13:00 14:00)|09:00 16:00(13:00 14:00)</v>
          </cell>
          <cell r="O1360" t="str">
            <v>Опер.касса №69/0139</v>
          </cell>
          <cell r="P1360" t="str">
            <v>Опер.касса №69/0139</v>
          </cell>
          <cell r="Q1360" t="str">
            <v>Н1</v>
          </cell>
          <cell r="R1360" t="str">
            <v>69/0139</v>
          </cell>
          <cell r="T1360" t="str">
            <v/>
          </cell>
          <cell r="U1360">
            <v>6</v>
          </cell>
          <cell r="V1360" t="str">
            <v>Н1</v>
          </cell>
          <cell r="W1360" t="e">
            <v>#VALUE!</v>
          </cell>
          <cell r="Y1360" t="str">
            <v/>
          </cell>
          <cell r="Z1360">
            <v>6</v>
          </cell>
          <cell r="AA1360" t="str">
            <v>Н1</v>
          </cell>
          <cell r="AB1360" t="e">
            <v>#VALUE!</v>
          </cell>
          <cell r="AD1360" t="str">
            <v/>
          </cell>
          <cell r="AE1360">
            <v>6</v>
          </cell>
          <cell r="AF1360" t="str">
            <v>Н1</v>
          </cell>
          <cell r="AG1360" t="e">
            <v>#VALUE!</v>
          </cell>
          <cell r="AI1360" t="str">
            <v/>
          </cell>
          <cell r="AJ1360">
            <v>6</v>
          </cell>
          <cell r="AK1360" t="str">
            <v>Н1</v>
          </cell>
          <cell r="AL1360" t="e">
            <v>#VALUE!</v>
          </cell>
          <cell r="AO1360">
            <v>6</v>
          </cell>
        </row>
        <row r="1361">
          <cell r="A1361" t="str">
            <v>8612/014</v>
          </cell>
          <cell r="B1361">
            <v>1432</v>
          </cell>
          <cell r="C1361" t="str">
            <v>Доп.офис №8612/014</v>
          </cell>
          <cell r="D1361" t="str">
            <v>П5:Дополнительный офис - специализированный филиал, обслуживающий физических лиц</v>
          </cell>
          <cell r="E1361" t="str">
            <v>610030</v>
          </cell>
          <cell r="F1361" t="str">
            <v>Кировская область</v>
          </cell>
          <cell r="G1361" t="str">
            <v>г.Киров, ул.П.Корчагина, 60</v>
          </cell>
          <cell r="H1361" t="str">
            <v>(8332)400374</v>
          </cell>
          <cell r="I1361" t="str">
            <v>Копанева Ирина Геннадьевна</v>
          </cell>
          <cell r="K1361">
            <v>7</v>
          </cell>
          <cell r="L1361" t="str">
            <v>Н1:город - центр субъекта Российской Федерации</v>
          </cell>
          <cell r="M1361" t="str">
            <v>123456</v>
          </cell>
          <cell r="N1361" t="str">
            <v>09:00 19:00(14:00 15:00)|09:00 19:00(14:00 15:00)|09:00 19:00(14:00 15:00)|09:00 19:00(14:00 15:00)|09:00 19:00(14:00 15:00)|09:00 16:00(12:00 13:00)</v>
          </cell>
          <cell r="O1361" t="str">
            <v>Доп.офис №69/014</v>
          </cell>
          <cell r="P1361" t="str">
            <v>Доп.офис №69/014</v>
          </cell>
          <cell r="Q1361" t="str">
            <v>Н1</v>
          </cell>
          <cell r="R1361" t="str">
            <v>69/014</v>
          </cell>
          <cell r="T1361" t="str">
            <v/>
          </cell>
          <cell r="U1361">
            <v>5</v>
          </cell>
          <cell r="V1361" t="str">
            <v>Н1</v>
          </cell>
          <cell r="W1361" t="e">
            <v>#VALUE!</v>
          </cell>
          <cell r="Y1361" t="str">
            <v/>
          </cell>
          <cell r="Z1361">
            <v>5</v>
          </cell>
          <cell r="AA1361" t="str">
            <v>Н1</v>
          </cell>
          <cell r="AB1361" t="e">
            <v>#VALUE!</v>
          </cell>
          <cell r="AD1361" t="str">
            <v/>
          </cell>
          <cell r="AE1361">
            <v>5</v>
          </cell>
          <cell r="AF1361" t="str">
            <v>Н1</v>
          </cell>
          <cell r="AG1361" t="e">
            <v>#VALUE!</v>
          </cell>
          <cell r="AI1361" t="str">
            <v/>
          </cell>
          <cell r="AJ1361">
            <v>5</v>
          </cell>
          <cell r="AK1361" t="str">
            <v>Н1</v>
          </cell>
          <cell r="AL1361" t="e">
            <v>#VALUE!</v>
          </cell>
          <cell r="AO1361">
            <v>5</v>
          </cell>
        </row>
        <row r="1362">
          <cell r="A1362" t="str">
            <v>8612/0140</v>
          </cell>
          <cell r="B1362">
            <v>1433</v>
          </cell>
          <cell r="C1362" t="str">
            <v>Доп.офис №8612/0140</v>
          </cell>
          <cell r="D1362" t="str">
            <v>П5:Дополнительный офис - специализированный филиал, обслуживающий физических лиц</v>
          </cell>
          <cell r="E1362" t="str">
            <v>610046</v>
          </cell>
          <cell r="F1362" t="str">
            <v>Кировская область</v>
          </cell>
          <cell r="G1362" t="str">
            <v>г.Киров, ул.Степана Халтурина, 98</v>
          </cell>
          <cell r="H1362" t="str">
            <v>(8332)642529</v>
          </cell>
          <cell r="I1362" t="str">
            <v>Анищенко Марина Леонидовна</v>
          </cell>
          <cell r="K1362">
            <v>7</v>
          </cell>
          <cell r="L1362" t="str">
            <v>Н1:город - центр субъекта Российской Федерации</v>
          </cell>
          <cell r="M1362" t="str">
            <v>123456</v>
          </cell>
          <cell r="N1362" t="str">
            <v>09:00 19:00(14:00 15:00)|09:00 19:00(14:00 15:00)|09:00 19:00(14:00 15:00)|09:00 19:00(14:00 15:00)|09:00 19:00(14:00 15:00)|09:00 16:00(13:00 14:00)</v>
          </cell>
          <cell r="O1362" t="str">
            <v>Доп.офис №69/0140</v>
          </cell>
          <cell r="P1362" t="str">
            <v>Доп.офис №69/0140</v>
          </cell>
          <cell r="Q1362" t="str">
            <v>Н1</v>
          </cell>
          <cell r="R1362" t="str">
            <v>69/0140</v>
          </cell>
          <cell r="T1362" t="str">
            <v/>
          </cell>
          <cell r="U1362">
            <v>5</v>
          </cell>
          <cell r="V1362" t="str">
            <v>Н1</v>
          </cell>
          <cell r="W1362" t="e">
            <v>#VALUE!</v>
          </cell>
          <cell r="Y1362" t="str">
            <v/>
          </cell>
          <cell r="Z1362">
            <v>5</v>
          </cell>
          <cell r="AA1362" t="str">
            <v>Н1</v>
          </cell>
          <cell r="AB1362" t="e">
            <v>#VALUE!</v>
          </cell>
          <cell r="AD1362" t="str">
            <v/>
          </cell>
          <cell r="AE1362">
            <v>5</v>
          </cell>
          <cell r="AF1362" t="str">
            <v>Н1</v>
          </cell>
          <cell r="AG1362" t="e">
            <v>#VALUE!</v>
          </cell>
          <cell r="AI1362" t="str">
            <v/>
          </cell>
          <cell r="AJ1362">
            <v>5</v>
          </cell>
          <cell r="AK1362" t="str">
            <v>Н1</v>
          </cell>
          <cell r="AL1362" t="e">
            <v>#VALUE!</v>
          </cell>
          <cell r="AO1362">
            <v>5</v>
          </cell>
        </row>
        <row r="1363">
          <cell r="A1363" t="str">
            <v>8612/0141</v>
          </cell>
          <cell r="B1363">
            <v>1434</v>
          </cell>
          <cell r="C1363" t="str">
            <v>Опер.касса №8612/0141</v>
          </cell>
          <cell r="D1363" t="str">
            <v>П6:Операционная касса вне кассового узла</v>
          </cell>
          <cell r="E1363" t="str">
            <v>610913</v>
          </cell>
          <cell r="F1363" t="str">
            <v>Кировская область</v>
          </cell>
          <cell r="G1363" t="str">
            <v>г.Киров, п.Костино, ул.Парковая, 1</v>
          </cell>
          <cell r="H1363" t="str">
            <v>(8332)508715</v>
          </cell>
          <cell r="I1363" t="str">
            <v>Панкратова Надежда Семеновна</v>
          </cell>
          <cell r="K1363">
            <v>1.5</v>
          </cell>
          <cell r="L1363" t="str">
            <v>Н1:город - центр субъекта Российской Федерации</v>
          </cell>
          <cell r="M1363" t="str">
            <v>2356</v>
          </cell>
          <cell r="N1363" t="str">
            <v>08:30 17:30(13:00 14:00)|08:30 17:30(13:00 14:00)|08:30 17:30(13:00 14:00)|09:00 16:00(13:00 14:00)</v>
          </cell>
          <cell r="O1363" t="str">
            <v>Опер.касса №69/0141</v>
          </cell>
          <cell r="P1363" t="str">
            <v>Опер.касса №69/0141</v>
          </cell>
          <cell r="Q1363" t="str">
            <v>Н1</v>
          </cell>
          <cell r="R1363" t="str">
            <v>69/0141</v>
          </cell>
          <cell r="T1363" t="str">
            <v/>
          </cell>
          <cell r="U1363">
            <v>2</v>
          </cell>
          <cell r="V1363" t="str">
            <v>Н1</v>
          </cell>
          <cell r="W1363" t="e">
            <v>#VALUE!</v>
          </cell>
          <cell r="Y1363" t="str">
            <v/>
          </cell>
          <cell r="Z1363">
            <v>2</v>
          </cell>
          <cell r="AA1363" t="str">
            <v>Н1</v>
          </cell>
          <cell r="AB1363" t="e">
            <v>#VALUE!</v>
          </cell>
          <cell r="AD1363" t="str">
            <v/>
          </cell>
          <cell r="AE1363">
            <v>2</v>
          </cell>
          <cell r="AF1363" t="str">
            <v>Н1</v>
          </cell>
          <cell r="AG1363" t="e">
            <v>#VALUE!</v>
          </cell>
          <cell r="AI1363" t="str">
            <v/>
          </cell>
          <cell r="AJ1363">
            <v>2</v>
          </cell>
          <cell r="AK1363" t="str">
            <v>Н1</v>
          </cell>
          <cell r="AL1363" t="e">
            <v>#VALUE!</v>
          </cell>
          <cell r="AO1363">
            <v>2</v>
          </cell>
        </row>
        <row r="1364">
          <cell r="A1364" t="str">
            <v>8612/0144</v>
          </cell>
          <cell r="B1364">
            <v>1435</v>
          </cell>
          <cell r="C1364" t="str">
            <v>Доп.офис №8612/0144</v>
          </cell>
          <cell r="D1364" t="str">
            <v>П5:Дополнительный офис - специализированный филиал, обслуживающий физических лиц</v>
          </cell>
          <cell r="E1364" t="str">
            <v>610033</v>
          </cell>
          <cell r="F1364" t="str">
            <v>Кировская область</v>
          </cell>
          <cell r="G1364" t="str">
            <v>г.Киров, ул.Физкультурников, 6</v>
          </cell>
          <cell r="H1364" t="str">
            <v>(8332)510144</v>
          </cell>
          <cell r="I1364" t="str">
            <v>Тимина Оксана Ивановна</v>
          </cell>
          <cell r="K1364">
            <v>6</v>
          </cell>
          <cell r="L1364" t="str">
            <v>Н1:город - центр субъекта Российской Федерации</v>
          </cell>
          <cell r="M1364" t="str">
            <v>123456</v>
          </cell>
          <cell r="N1364" t="str">
            <v>09:00 19:00(14:00 15:00)|09:00 19:00(14:00 15:00)|09:00 19:00(14:00 15:00)|09:00 19:00(14:00 15:00)|09:00 19:00(14:00 15:00)|09:00 14:00</v>
          </cell>
          <cell r="O1364" t="str">
            <v>Доп.офис №69/0144</v>
          </cell>
          <cell r="P1364" t="str">
            <v>Доп.офис №69/0144</v>
          </cell>
          <cell r="Q1364" t="str">
            <v>Н1</v>
          </cell>
          <cell r="R1364" t="str">
            <v>69/0144</v>
          </cell>
          <cell r="T1364" t="str">
            <v/>
          </cell>
          <cell r="U1364">
            <v>4</v>
          </cell>
          <cell r="V1364" t="str">
            <v>Н1</v>
          </cell>
          <cell r="W1364" t="e">
            <v>#VALUE!</v>
          </cell>
          <cell r="Y1364" t="str">
            <v/>
          </cell>
          <cell r="Z1364">
            <v>4</v>
          </cell>
          <cell r="AA1364" t="str">
            <v>Н1</v>
          </cell>
          <cell r="AB1364" t="e">
            <v>#VALUE!</v>
          </cell>
          <cell r="AD1364" t="str">
            <v/>
          </cell>
          <cell r="AE1364">
            <v>4</v>
          </cell>
          <cell r="AF1364" t="str">
            <v>Н1</v>
          </cell>
          <cell r="AG1364" t="e">
            <v>#VALUE!</v>
          </cell>
          <cell r="AI1364" t="str">
            <v/>
          </cell>
          <cell r="AJ1364">
            <v>4</v>
          </cell>
          <cell r="AK1364" t="str">
            <v>Н1</v>
          </cell>
          <cell r="AL1364" t="e">
            <v>#VALUE!</v>
          </cell>
          <cell r="AO1364">
            <v>4</v>
          </cell>
        </row>
        <row r="1365">
          <cell r="A1365" t="str">
            <v>8612/0147</v>
          </cell>
          <cell r="B1365">
            <v>1436</v>
          </cell>
          <cell r="C1365" t="str">
            <v>Опер.касса №8612/0147</v>
          </cell>
          <cell r="D1365" t="str">
            <v>П6:Операционная касса вне кассового узла</v>
          </cell>
          <cell r="E1365" t="str">
            <v>610021</v>
          </cell>
          <cell r="F1365" t="str">
            <v>Кировская область</v>
          </cell>
          <cell r="G1365" t="str">
            <v>г.Киров, ул.Юровской, 7</v>
          </cell>
          <cell r="H1365" t="str">
            <v>(8332)500965</v>
          </cell>
          <cell r="I1365" t="str">
            <v>Селякова Наталья Викторовна</v>
          </cell>
          <cell r="K1365">
            <v>6</v>
          </cell>
          <cell r="L1365" t="str">
            <v>Н1:город - центр субъекта Российской Федерации</v>
          </cell>
          <cell r="M1365" t="str">
            <v>123457</v>
          </cell>
          <cell r="N1365" t="str">
            <v>09:00 19:00(13:00 14:00)|09:00 19:00(13:00 14:00)|09:00 19:00(13:00 14:00)|09:00 19:00(13:00 14:00)|09:00 19:00(13:00 14:00)|09:00 16:00(12:00 13:00)</v>
          </cell>
          <cell r="O1365" t="str">
            <v>Опер.касса №69/0147</v>
          </cell>
          <cell r="P1365" t="str">
            <v>Опер.касса №69/0147</v>
          </cell>
          <cell r="Q1365" t="str">
            <v>Н1</v>
          </cell>
          <cell r="R1365" t="str">
            <v>69/0147</v>
          </cell>
          <cell r="T1365" t="str">
            <v/>
          </cell>
          <cell r="U1365">
            <v>4</v>
          </cell>
          <cell r="V1365" t="str">
            <v>Н1</v>
          </cell>
          <cell r="W1365" t="e">
            <v>#VALUE!</v>
          </cell>
          <cell r="Y1365" t="str">
            <v/>
          </cell>
          <cell r="Z1365">
            <v>4</v>
          </cell>
          <cell r="AA1365" t="str">
            <v>Н1</v>
          </cell>
          <cell r="AB1365" t="e">
            <v>#VALUE!</v>
          </cell>
          <cell r="AD1365" t="str">
            <v/>
          </cell>
          <cell r="AE1365">
            <v>4</v>
          </cell>
          <cell r="AF1365" t="str">
            <v>Н1</v>
          </cell>
          <cell r="AG1365" t="e">
            <v>#VALUE!</v>
          </cell>
          <cell r="AI1365" t="str">
            <v/>
          </cell>
          <cell r="AJ1365">
            <v>4</v>
          </cell>
          <cell r="AK1365" t="str">
            <v>Н1</v>
          </cell>
          <cell r="AL1365" t="e">
            <v>#VALUE!</v>
          </cell>
          <cell r="AO1365">
            <v>4</v>
          </cell>
        </row>
        <row r="1366">
          <cell r="A1366" t="str">
            <v>8612/015</v>
          </cell>
          <cell r="B1366">
            <v>1437</v>
          </cell>
          <cell r="C1366" t="str">
            <v>Опер.касса №8612/015</v>
          </cell>
          <cell r="D1366" t="str">
            <v>П6:Операционная касса вне кассового узла</v>
          </cell>
          <cell r="E1366" t="str">
            <v>610013</v>
          </cell>
          <cell r="F1366" t="str">
            <v>Кировская область</v>
          </cell>
          <cell r="G1366" t="str">
            <v>г.Киров, Нововятский район, ул.Октябрьская, 26</v>
          </cell>
          <cell r="H1366" t="str">
            <v>(8332)317888</v>
          </cell>
          <cell r="I1366" t="str">
            <v>Ложкина Татьяна Владимировна</v>
          </cell>
          <cell r="K1366">
            <v>4</v>
          </cell>
          <cell r="L1366" t="str">
            <v>Н1:город - центр субъекта Российской Федерации</v>
          </cell>
          <cell r="M1366" t="str">
            <v>123456</v>
          </cell>
          <cell r="N1366" t="str">
            <v>09:00 19:00(13:00 14:00)|09:00 19:00(13:00 14:00)|09:00 19:00(13:00 14:00)|09:00 19:00(13:00 14:00)|09:00 19:00(13:00 14:00)|09:00 14:00</v>
          </cell>
          <cell r="O1366" t="str">
            <v>Опер.касса №69/015</v>
          </cell>
          <cell r="P1366" t="str">
            <v>Опер.касса №69/015</v>
          </cell>
          <cell r="Q1366" t="str">
            <v>Н1</v>
          </cell>
          <cell r="R1366" t="str">
            <v>69/015</v>
          </cell>
          <cell r="T1366" t="str">
            <v/>
          </cell>
          <cell r="U1366">
            <v>2</v>
          </cell>
          <cell r="V1366" t="str">
            <v>Н1</v>
          </cell>
          <cell r="W1366" t="e">
            <v>#VALUE!</v>
          </cell>
          <cell r="Y1366" t="str">
            <v/>
          </cell>
          <cell r="Z1366">
            <v>2</v>
          </cell>
          <cell r="AA1366" t="str">
            <v>Н1</v>
          </cell>
          <cell r="AB1366" t="e">
            <v>#VALUE!</v>
          </cell>
          <cell r="AD1366" t="str">
            <v/>
          </cell>
          <cell r="AE1366">
            <v>2</v>
          </cell>
          <cell r="AF1366" t="str">
            <v>Н1</v>
          </cell>
          <cell r="AG1366" t="e">
            <v>#VALUE!</v>
          </cell>
          <cell r="AI1366" t="str">
            <v/>
          </cell>
          <cell r="AJ1366">
            <v>2</v>
          </cell>
          <cell r="AK1366" t="str">
            <v>Н1</v>
          </cell>
          <cell r="AL1366" t="e">
            <v>#VALUE!</v>
          </cell>
          <cell r="AO1366">
            <v>2</v>
          </cell>
        </row>
        <row r="1367">
          <cell r="A1367" t="str">
            <v>8612/0150</v>
          </cell>
          <cell r="B1367">
            <v>1438</v>
          </cell>
          <cell r="C1367" t="str">
            <v>Доп.офис №8612/0150</v>
          </cell>
          <cell r="D1367" t="str">
            <v>П5:Дополнительный офис - специализированный филиал, обслуживающий физических лиц</v>
          </cell>
          <cell r="E1367" t="str">
            <v>610014</v>
          </cell>
          <cell r="F1367" t="str">
            <v>Кировская область</v>
          </cell>
          <cell r="G1367" t="str">
            <v>г.Киров, ул.Некрасова, 46А</v>
          </cell>
          <cell r="H1367" t="str">
            <v>(8332)561110</v>
          </cell>
          <cell r="I1367" t="str">
            <v>Шихалеев Сергей Викторович</v>
          </cell>
          <cell r="K1367">
            <v>10</v>
          </cell>
          <cell r="L1367" t="str">
            <v>Н1:город - центр субъекта Российской Федерации</v>
          </cell>
          <cell r="M1367" t="str">
            <v>123457</v>
          </cell>
          <cell r="N1367" t="str">
            <v>09:00 19:00(13:00 14:00)|09:00 19:00(13:00 14:00)|09:00 19:00(13:00 14:00)|09:00 19:00(13:00 14:00)|09:00 19:00(13:00 14:00)|09:00 14:00</v>
          </cell>
          <cell r="O1367" t="str">
            <v>Доп.офис №69/0150</v>
          </cell>
          <cell r="P1367" t="str">
            <v>Доп.офис №69/0150</v>
          </cell>
          <cell r="Q1367" t="str">
            <v>Н1</v>
          </cell>
          <cell r="R1367" t="str">
            <v>69/0150</v>
          </cell>
          <cell r="T1367" t="str">
            <v/>
          </cell>
          <cell r="U1367">
            <v>5</v>
          </cell>
          <cell r="V1367" t="str">
            <v>Н1</v>
          </cell>
          <cell r="W1367" t="e">
            <v>#VALUE!</v>
          </cell>
          <cell r="Y1367" t="str">
            <v/>
          </cell>
          <cell r="Z1367">
            <v>5</v>
          </cell>
          <cell r="AA1367" t="str">
            <v>Н1</v>
          </cell>
          <cell r="AB1367" t="e">
            <v>#VALUE!</v>
          </cell>
          <cell r="AD1367" t="str">
            <v/>
          </cell>
          <cell r="AE1367">
            <v>5</v>
          </cell>
          <cell r="AF1367" t="str">
            <v>Н1</v>
          </cell>
          <cell r="AG1367" t="e">
            <v>#VALUE!</v>
          </cell>
          <cell r="AI1367" t="str">
            <v/>
          </cell>
          <cell r="AJ1367">
            <v>5</v>
          </cell>
          <cell r="AK1367" t="str">
            <v>Н1</v>
          </cell>
          <cell r="AL1367" t="e">
            <v>#VALUE!</v>
          </cell>
          <cell r="AO1367">
            <v>5</v>
          </cell>
        </row>
        <row r="1368">
          <cell r="A1368" t="str">
            <v>8612/0151</v>
          </cell>
          <cell r="B1368">
            <v>2570</v>
          </cell>
          <cell r="C1368" t="str">
            <v>Доп.офис №8612/0151</v>
          </cell>
          <cell r="D1368" t="str">
            <v>П5:Дополнительный офис - специализированный филиал, обслуживающий физических лиц</v>
          </cell>
          <cell r="E1368" t="str">
            <v>610011</v>
          </cell>
          <cell r="F1368" t="str">
            <v>Кировская область</v>
          </cell>
          <cell r="G1368" t="str">
            <v>г.Киров, ул.Сутырина, 12</v>
          </cell>
          <cell r="H1368" t="str">
            <v>(8332)230547</v>
          </cell>
          <cell r="I1368" t="str">
            <v>Копосова Наталья Валентиновна</v>
          </cell>
          <cell r="K1368">
            <v>8</v>
          </cell>
          <cell r="L1368" t="str">
            <v>Н1:город - центр субъекта Российской Федерации</v>
          </cell>
          <cell r="M1368" t="str">
            <v>123456</v>
          </cell>
          <cell r="N1368" t="str">
            <v>09:00 19:00(14:00 15:00)|09:00 19:00(14:00 15:00)|09:00 19:00(14:00 15:00)|09:00 19:00(14:00 15:00)|09:00 19:00(14:00 15:00)|09:00 14:00</v>
          </cell>
          <cell r="O1368" t="str">
            <v/>
          </cell>
          <cell r="P1368">
            <v>5</v>
          </cell>
          <cell r="Q1368" t="str">
            <v>Н1</v>
          </cell>
          <cell r="R1368" t="e">
            <v>#VALUE!</v>
          </cell>
          <cell r="T1368" t="str">
            <v/>
          </cell>
          <cell r="U1368">
            <v>5</v>
          </cell>
          <cell r="V1368" t="str">
            <v>Н1</v>
          </cell>
          <cell r="W1368" t="e">
            <v>#VALUE!</v>
          </cell>
          <cell r="Y1368" t="str">
            <v/>
          </cell>
          <cell r="Z1368">
            <v>5</v>
          </cell>
          <cell r="AA1368" t="str">
            <v>Н1</v>
          </cell>
          <cell r="AB1368" t="e">
            <v>#VALUE!</v>
          </cell>
          <cell r="AD1368" t="str">
            <v/>
          </cell>
          <cell r="AE1368">
            <v>5</v>
          </cell>
          <cell r="AF1368" t="str">
            <v>Н1</v>
          </cell>
          <cell r="AG1368" t="e">
            <v>#VALUE!</v>
          </cell>
          <cell r="AI1368" t="str">
            <v/>
          </cell>
          <cell r="AJ1368">
            <v>5</v>
          </cell>
          <cell r="AK1368" t="str">
            <v>Н1</v>
          </cell>
          <cell r="AL1368" t="e">
            <v>#VALUE!</v>
          </cell>
          <cell r="AO1368">
            <v>5</v>
          </cell>
        </row>
        <row r="1369">
          <cell r="A1369" t="str">
            <v>8612/0152</v>
          </cell>
          <cell r="B1369">
            <v>1440</v>
          </cell>
          <cell r="C1369" t="str">
            <v>Доп.офис №8612/0152</v>
          </cell>
          <cell r="D1369" t="str">
            <v>П5:Дополнительный офис - специализированный филиал, обслуживающий физических лиц</v>
          </cell>
          <cell r="E1369" t="str">
            <v>610002</v>
          </cell>
          <cell r="F1369" t="str">
            <v>Кировская область</v>
          </cell>
          <cell r="G1369" t="str">
            <v>г.Киров, ул.Свободы, 155</v>
          </cell>
          <cell r="H1369" t="str">
            <v>(8332)673521</v>
          </cell>
          <cell r="I1369" t="str">
            <v>Мезенцева Татьяна Владимировна</v>
          </cell>
          <cell r="K1369">
            <v>10</v>
          </cell>
          <cell r="L1369" t="str">
            <v>Н1:город - центр субъекта Российской Федерации</v>
          </cell>
          <cell r="M1369" t="str">
            <v>123456</v>
          </cell>
          <cell r="N1369" t="str">
            <v>09:00 19:00(14:00 15:00)|09:00 19:00(14:00 15:00)|09:00 19:00(14:00 15:00)|09:00 19:00(14:00 15:00)|09:00 19:00(14:00 15:00)|09:00 16:00(13:00 14:00)</v>
          </cell>
          <cell r="O1369" t="str">
            <v>Доп.офис №69/0152</v>
          </cell>
          <cell r="P1369" t="str">
            <v>Доп.офис №69/0152</v>
          </cell>
          <cell r="Q1369" t="str">
            <v>Н1</v>
          </cell>
          <cell r="R1369" t="str">
            <v>69/0152</v>
          </cell>
          <cell r="T1369" t="str">
            <v/>
          </cell>
          <cell r="U1369">
            <v>6</v>
          </cell>
          <cell r="V1369" t="str">
            <v>Н1</v>
          </cell>
          <cell r="W1369" t="e">
            <v>#VALUE!</v>
          </cell>
          <cell r="Y1369" t="str">
            <v/>
          </cell>
          <cell r="Z1369">
            <v>6</v>
          </cell>
          <cell r="AA1369" t="str">
            <v>Н1</v>
          </cell>
          <cell r="AB1369" t="e">
            <v>#VALUE!</v>
          </cell>
          <cell r="AD1369" t="str">
            <v/>
          </cell>
          <cell r="AE1369">
            <v>6</v>
          </cell>
          <cell r="AF1369" t="str">
            <v>Н1</v>
          </cell>
          <cell r="AG1369" t="e">
            <v>#VALUE!</v>
          </cell>
          <cell r="AI1369" t="str">
            <v/>
          </cell>
          <cell r="AJ1369">
            <v>6</v>
          </cell>
          <cell r="AK1369" t="str">
            <v>Н1</v>
          </cell>
          <cell r="AL1369" t="e">
            <v>#VALUE!</v>
          </cell>
          <cell r="AO1369">
            <v>6</v>
          </cell>
        </row>
        <row r="1370">
          <cell r="A1370" t="str">
            <v>8612/0153</v>
          </cell>
          <cell r="B1370">
            <v>1441</v>
          </cell>
          <cell r="C1370" t="str">
            <v>Доп.офис №8612/0153</v>
          </cell>
          <cell r="D1370" t="str">
            <v>П5:Дополнительный офис - специализированный филиал, обслуживающий физических лиц</v>
          </cell>
          <cell r="E1370" t="str">
            <v>610008</v>
          </cell>
          <cell r="F1370" t="str">
            <v>Кировская область</v>
          </cell>
          <cell r="G1370" t="str">
            <v>г.Киров, ул.Молодой Гвардии, 2</v>
          </cell>
          <cell r="H1370" t="str">
            <v>(8332)312185</v>
          </cell>
          <cell r="I1370" t="str">
            <v>Зянкина Марина Владимировна</v>
          </cell>
          <cell r="K1370">
            <v>12</v>
          </cell>
          <cell r="L1370" t="str">
            <v>Н1:город - центр субъекта Российской Федерации</v>
          </cell>
          <cell r="M1370" t="str">
            <v>123456</v>
          </cell>
          <cell r="N1370" t="str">
            <v>09:00 19:00|09:00 19:00|09:00 19:00|09:00 19:00|09:00 19:00|09:00 16:00</v>
          </cell>
          <cell r="O1370" t="str">
            <v>Доп.офис №69/0153</v>
          </cell>
          <cell r="P1370" t="str">
            <v>Доп.офис №69/0153</v>
          </cell>
          <cell r="Q1370" t="str">
            <v>Н1</v>
          </cell>
          <cell r="R1370" t="str">
            <v>69/0153</v>
          </cell>
          <cell r="T1370" t="str">
            <v/>
          </cell>
          <cell r="U1370">
            <v>7</v>
          </cell>
          <cell r="V1370" t="str">
            <v>Н1</v>
          </cell>
          <cell r="W1370" t="e">
            <v>#VALUE!</v>
          </cell>
          <cell r="Y1370" t="str">
            <v/>
          </cell>
          <cell r="Z1370">
            <v>7</v>
          </cell>
          <cell r="AA1370" t="str">
            <v>Н1</v>
          </cell>
          <cell r="AB1370" t="e">
            <v>#VALUE!</v>
          </cell>
          <cell r="AD1370" t="str">
            <v/>
          </cell>
          <cell r="AE1370">
            <v>7</v>
          </cell>
          <cell r="AF1370" t="str">
            <v>Н1</v>
          </cell>
          <cell r="AG1370" t="e">
            <v>#VALUE!</v>
          </cell>
          <cell r="AI1370" t="str">
            <v/>
          </cell>
          <cell r="AJ1370">
            <v>7</v>
          </cell>
          <cell r="AK1370" t="str">
            <v>Н1</v>
          </cell>
          <cell r="AL1370" t="e">
            <v>#VALUE!</v>
          </cell>
          <cell r="AO1370">
            <v>7</v>
          </cell>
        </row>
        <row r="1371">
          <cell r="A1371" t="str">
            <v>8612/0154</v>
          </cell>
          <cell r="B1371">
            <v>1442</v>
          </cell>
          <cell r="C1371" t="str">
            <v>Опер.касса №8612/0154</v>
          </cell>
          <cell r="D1371" t="str">
            <v>П6:Операционная касса вне кассового узла</v>
          </cell>
          <cell r="E1371" t="str">
            <v>610000</v>
          </cell>
          <cell r="F1371" t="str">
            <v>Кировская область</v>
          </cell>
          <cell r="G1371" t="str">
            <v>г.Киров, ул.Московская, 7</v>
          </cell>
          <cell r="H1371" t="str">
            <v>(8332)382834</v>
          </cell>
          <cell r="I1371" t="str">
            <v>Кононова Ирина Николаевна</v>
          </cell>
          <cell r="K1371">
            <v>13</v>
          </cell>
          <cell r="L1371" t="str">
            <v>Н1:город - центр субъекта Российской Федерации</v>
          </cell>
          <cell r="M1371" t="str">
            <v>123456</v>
          </cell>
          <cell r="N1371" t="str">
            <v>09:00 19:00(14:00 15:00)|09:00 19:00(14:00 15:00)|09:00 19:00(14:00 15:00)|09:00 19:00(14:00 15:00)|09:00 19:00(14:00 15:00)|09:00 16:00(13:00 14:00)</v>
          </cell>
          <cell r="O1371" t="str">
            <v>Опер.касса №69/0154</v>
          </cell>
          <cell r="P1371" t="str">
            <v>Опер.касса №69/0154</v>
          </cell>
          <cell r="Q1371" t="str">
            <v>Н1</v>
          </cell>
          <cell r="R1371" t="str">
            <v>69/0154</v>
          </cell>
          <cell r="T1371" t="str">
            <v/>
          </cell>
          <cell r="U1371">
            <v>9</v>
          </cell>
          <cell r="V1371" t="str">
            <v>Н1</v>
          </cell>
          <cell r="W1371" t="e">
            <v>#VALUE!</v>
          </cell>
          <cell r="Y1371" t="str">
            <v/>
          </cell>
          <cell r="Z1371">
            <v>9</v>
          </cell>
          <cell r="AA1371" t="str">
            <v>Н1</v>
          </cell>
          <cell r="AB1371" t="e">
            <v>#VALUE!</v>
          </cell>
          <cell r="AD1371" t="str">
            <v/>
          </cell>
          <cell r="AE1371">
            <v>9</v>
          </cell>
          <cell r="AF1371" t="str">
            <v>Н1</v>
          </cell>
          <cell r="AG1371" t="e">
            <v>#VALUE!</v>
          </cell>
          <cell r="AI1371" t="str">
            <v/>
          </cell>
          <cell r="AJ1371">
            <v>9</v>
          </cell>
          <cell r="AK1371" t="str">
            <v>Н1</v>
          </cell>
          <cell r="AL1371" t="e">
            <v>#VALUE!</v>
          </cell>
          <cell r="AO1371">
            <v>9</v>
          </cell>
        </row>
        <row r="1372">
          <cell r="A1372" t="str">
            <v>8612/0155</v>
          </cell>
          <cell r="B1372">
            <v>2563</v>
          </cell>
          <cell r="C1372" t="str">
            <v>Доп.офис №8612/0155</v>
          </cell>
          <cell r="D1372" t="str">
            <v>П5:Дополнительный офис - специализированный филиал, обслуживающий физических лиц</v>
          </cell>
          <cell r="E1372" t="str">
            <v>610021</v>
          </cell>
          <cell r="F1372" t="str">
            <v>Кировская область</v>
          </cell>
          <cell r="G1372" t="str">
            <v>г.Киров, ул.Волкова, 6А</v>
          </cell>
          <cell r="H1372" t="str">
            <v>(8332)278974</v>
          </cell>
          <cell r="I1372" t="str">
            <v>вр. и.о. Мокрецова Екатерина Владимировна</v>
          </cell>
          <cell r="K1372">
            <v>5</v>
          </cell>
          <cell r="L1372" t="str">
            <v>Н1:город - центр субъекта Российской Федерации</v>
          </cell>
          <cell r="M1372" t="str">
            <v>123456</v>
          </cell>
          <cell r="N1372" t="str">
            <v>10:00 19:30(14:00 15:00)|10:00 19:30(14:00 15:00)|10:00 19:30(14:00 15:00)|10:00 19:30(14:00 15:00)|10:00 19:30(14:00 15:00)|10:00 15:00</v>
          </cell>
          <cell r="O1372" t="str">
            <v/>
          </cell>
          <cell r="P1372">
            <v>3</v>
          </cell>
          <cell r="Q1372" t="str">
            <v>Н1</v>
          </cell>
          <cell r="R1372" t="e">
            <v>#VALUE!</v>
          </cell>
          <cell r="T1372" t="str">
            <v/>
          </cell>
          <cell r="U1372">
            <v>3</v>
          </cell>
          <cell r="V1372" t="str">
            <v>Н1</v>
          </cell>
          <cell r="W1372" t="e">
            <v>#VALUE!</v>
          </cell>
          <cell r="Y1372" t="str">
            <v/>
          </cell>
          <cell r="Z1372">
            <v>3</v>
          </cell>
          <cell r="AA1372" t="str">
            <v>Н1</v>
          </cell>
          <cell r="AB1372" t="e">
            <v>#VALUE!</v>
          </cell>
          <cell r="AD1372" t="str">
            <v/>
          </cell>
          <cell r="AE1372">
            <v>3</v>
          </cell>
          <cell r="AF1372" t="str">
            <v>Н1</v>
          </cell>
          <cell r="AG1372" t="e">
            <v>#VALUE!</v>
          </cell>
          <cell r="AI1372" t="str">
            <v/>
          </cell>
          <cell r="AJ1372">
            <v>3</v>
          </cell>
          <cell r="AK1372" t="str">
            <v>Н1</v>
          </cell>
          <cell r="AL1372" t="e">
            <v>#VALUE!</v>
          </cell>
          <cell r="AO1372">
            <v>3</v>
          </cell>
        </row>
        <row r="1373">
          <cell r="A1373" t="str">
            <v>8612/0156</v>
          </cell>
          <cell r="B1373">
            <v>1444</v>
          </cell>
          <cell r="C1373" t="str">
            <v>Опер.касса №8612/0156</v>
          </cell>
          <cell r="D1373" t="str">
            <v>П6:Операционная касса вне кассового узла</v>
          </cell>
          <cell r="E1373" t="str">
            <v>610000</v>
          </cell>
          <cell r="F1373" t="str">
            <v>Кировская область</v>
          </cell>
          <cell r="G1373" t="str">
            <v>г.Киров, ул.Герцена, 37</v>
          </cell>
          <cell r="H1373" t="str">
            <v>(8332)354388</v>
          </cell>
          <cell r="I1373" t="str">
            <v>Шалагина Ирина Александровна</v>
          </cell>
          <cell r="K1373">
            <v>9</v>
          </cell>
          <cell r="L1373" t="str">
            <v>Н1:город - центр субъекта Российской Федерации</v>
          </cell>
          <cell r="M1373" t="str">
            <v>123456</v>
          </cell>
          <cell r="N1373" t="str">
            <v>08:00 18:00(14:00 15:00)|08:00 18:00(14:00 15:00)|08:00 18:00(14:00 15:00)|08:00 18:00(14:00 15:00)|08:00 18:00(14:00 15:00)|09:00 16:00(12:00 13:00)</v>
          </cell>
          <cell r="O1373" t="str">
            <v>Опер.касса №69/0156</v>
          </cell>
          <cell r="P1373" t="str">
            <v>Опер.касса №69/0156</v>
          </cell>
          <cell r="Q1373" t="str">
            <v>Н1</v>
          </cell>
          <cell r="R1373" t="str">
            <v>69/0156</v>
          </cell>
          <cell r="T1373" t="str">
            <v/>
          </cell>
          <cell r="U1373">
            <v>6</v>
          </cell>
          <cell r="V1373" t="str">
            <v>Н1</v>
          </cell>
          <cell r="W1373" t="e">
            <v>#VALUE!</v>
          </cell>
          <cell r="Y1373" t="str">
            <v/>
          </cell>
          <cell r="Z1373">
            <v>6</v>
          </cell>
          <cell r="AA1373" t="str">
            <v>Н1</v>
          </cell>
          <cell r="AB1373" t="e">
            <v>#VALUE!</v>
          </cell>
          <cell r="AD1373" t="str">
            <v/>
          </cell>
          <cell r="AE1373">
            <v>6</v>
          </cell>
          <cell r="AF1373" t="str">
            <v>Н1</v>
          </cell>
          <cell r="AG1373" t="e">
            <v>#VALUE!</v>
          </cell>
          <cell r="AI1373" t="str">
            <v/>
          </cell>
          <cell r="AJ1373">
            <v>6</v>
          </cell>
          <cell r="AK1373" t="str">
            <v>Н1</v>
          </cell>
          <cell r="AL1373" t="e">
            <v>#VALUE!</v>
          </cell>
          <cell r="AO1373">
            <v>6</v>
          </cell>
        </row>
        <row r="1374">
          <cell r="A1374" t="str">
            <v>8612/0157</v>
          </cell>
          <cell r="B1374">
            <v>1445</v>
          </cell>
          <cell r="C1374" t="str">
            <v>Доп.офис №8612/0157</v>
          </cell>
          <cell r="D1374" t="str">
            <v>П3:Дополнительный офис - универсальный филиал</v>
          </cell>
          <cell r="E1374" t="str">
            <v>610008</v>
          </cell>
          <cell r="F1374" t="str">
            <v>Кировская область</v>
          </cell>
          <cell r="G1374" t="str">
            <v>г.Киров, ул.Мопра, 8Б</v>
          </cell>
          <cell r="H1374" t="str">
            <v>(8332)310201</v>
          </cell>
          <cell r="I1374" t="str">
            <v>Крысова Ирина Валерьевна</v>
          </cell>
          <cell r="K1374">
            <v>7</v>
          </cell>
          <cell r="L1374" t="str">
            <v>Н1:город - центр субъекта Российской Федерации</v>
          </cell>
          <cell r="M1374" t="str">
            <v>123457</v>
          </cell>
          <cell r="N1374" t="str">
            <v>09:00 19:00(13:00 14:00)|09:00 19:00(13:00 14:00)|09:00 19:00(13:00 14:00)|09:00 19:00(13:00 14:00)|09:00 19:00(13:00 14:00)|09:00 14:00</v>
          </cell>
          <cell r="O1374" t="str">
            <v>Доп.офис №69/0157</v>
          </cell>
          <cell r="P1374" t="str">
            <v>Доп.офис №69/0157</v>
          </cell>
          <cell r="Q1374" t="str">
            <v>Н1</v>
          </cell>
          <cell r="R1374" t="str">
            <v>69/0157</v>
          </cell>
          <cell r="T1374" t="str">
            <v/>
          </cell>
          <cell r="U1374">
            <v>5</v>
          </cell>
          <cell r="V1374" t="str">
            <v>Н1</v>
          </cell>
          <cell r="W1374" t="e">
            <v>#VALUE!</v>
          </cell>
          <cell r="Y1374" t="str">
            <v/>
          </cell>
          <cell r="Z1374">
            <v>5</v>
          </cell>
          <cell r="AA1374" t="str">
            <v>Н1</v>
          </cell>
          <cell r="AB1374" t="e">
            <v>#VALUE!</v>
          </cell>
          <cell r="AD1374" t="str">
            <v/>
          </cell>
          <cell r="AE1374">
            <v>5</v>
          </cell>
          <cell r="AF1374" t="str">
            <v>Н1</v>
          </cell>
          <cell r="AG1374" t="e">
            <v>#VALUE!</v>
          </cell>
          <cell r="AI1374" t="str">
            <v/>
          </cell>
          <cell r="AJ1374">
            <v>5</v>
          </cell>
          <cell r="AK1374" t="str">
            <v>Н1</v>
          </cell>
          <cell r="AL1374" t="e">
            <v>#VALUE!</v>
          </cell>
          <cell r="AO1374">
            <v>5</v>
          </cell>
        </row>
        <row r="1375">
          <cell r="A1375" t="str">
            <v>8612/0158</v>
          </cell>
          <cell r="B1375">
            <v>1446</v>
          </cell>
          <cell r="C1375" t="str">
            <v>Доп.офис №8612/0158</v>
          </cell>
          <cell r="D1375" t="str">
            <v>П3:Дополнительный офис - универсальный филиал</v>
          </cell>
          <cell r="E1375" t="str">
            <v>610000</v>
          </cell>
          <cell r="F1375" t="str">
            <v>Кировская область</v>
          </cell>
          <cell r="G1375" t="str">
            <v>г.Киров, ул. Герцена, 37</v>
          </cell>
          <cell r="H1375" t="str">
            <v>(8332)350711</v>
          </cell>
          <cell r="I1375" t="str">
            <v>Рукавишникова Наталья Владимировна</v>
          </cell>
          <cell r="K1375">
            <v>20.5</v>
          </cell>
          <cell r="L1375" t="str">
            <v>Н1:город - центр субъекта Российской Федерации</v>
          </cell>
          <cell r="M1375" t="str">
            <v>123456</v>
          </cell>
          <cell r="N1375" t="str">
            <v>09:00 19:00|09:00 19:00|09:00 19:00|09:00 19:00|09:00 19:00|09:00 16:00(13:00 14:00)</v>
          </cell>
          <cell r="O1375" t="str">
            <v>Доп.офис №69/0158</v>
          </cell>
          <cell r="P1375" t="str">
            <v>Доп.офис №69/0158</v>
          </cell>
          <cell r="Q1375" t="str">
            <v>Н1</v>
          </cell>
          <cell r="R1375" t="str">
            <v>69/0158</v>
          </cell>
          <cell r="T1375" t="str">
            <v/>
          </cell>
          <cell r="U1375">
            <v>5</v>
          </cell>
          <cell r="V1375" t="str">
            <v>Н1</v>
          </cell>
          <cell r="W1375" t="e">
            <v>#VALUE!</v>
          </cell>
          <cell r="Y1375" t="str">
            <v/>
          </cell>
          <cell r="Z1375">
            <v>5</v>
          </cell>
          <cell r="AA1375" t="str">
            <v>Н1</v>
          </cell>
          <cell r="AB1375" t="e">
            <v>#VALUE!</v>
          </cell>
          <cell r="AD1375" t="str">
            <v/>
          </cell>
          <cell r="AE1375">
            <v>5</v>
          </cell>
          <cell r="AF1375" t="str">
            <v>Н1</v>
          </cell>
          <cell r="AG1375" t="e">
            <v>#VALUE!</v>
          </cell>
          <cell r="AI1375" t="str">
            <v/>
          </cell>
          <cell r="AJ1375">
            <v>5</v>
          </cell>
          <cell r="AK1375" t="str">
            <v>Н1</v>
          </cell>
          <cell r="AL1375" t="e">
            <v>#VALUE!</v>
          </cell>
          <cell r="AO1375">
            <v>5</v>
          </cell>
        </row>
        <row r="1376">
          <cell r="A1376" t="str">
            <v>8612/0159</v>
          </cell>
          <cell r="B1376">
            <v>1447</v>
          </cell>
          <cell r="C1376" t="str">
            <v>Доп.офис №8612/0159</v>
          </cell>
          <cell r="D1376" t="str">
            <v>П3:Дополнительный офис - универсальный филиал</v>
          </cell>
          <cell r="E1376" t="str">
            <v>610048</v>
          </cell>
          <cell r="F1376" t="str">
            <v>Кировская область</v>
          </cell>
          <cell r="G1376" t="str">
            <v>г.Киров, ул Московская, 148</v>
          </cell>
          <cell r="H1376" t="str">
            <v>(8332)520482</v>
          </cell>
          <cell r="I1376" t="str">
            <v>Айт Елена Викторовна</v>
          </cell>
          <cell r="K1376">
            <v>15</v>
          </cell>
          <cell r="L1376" t="str">
            <v>Н1:город - центр субъекта Российской Федерации</v>
          </cell>
          <cell r="M1376" t="str">
            <v>123457</v>
          </cell>
          <cell r="N1376" t="str">
            <v>09:00 19:00|09:00 19:00|09:00 19:00|09:00 19:00|09:00 19:00|09:00 16:00</v>
          </cell>
          <cell r="O1376" t="str">
            <v>Доп.офис №69/0159</v>
          </cell>
          <cell r="P1376" t="str">
            <v>Доп.офис №69/0159</v>
          </cell>
          <cell r="Q1376" t="str">
            <v>Н1</v>
          </cell>
          <cell r="R1376" t="str">
            <v>69/0159</v>
          </cell>
          <cell r="T1376" t="str">
            <v/>
          </cell>
          <cell r="U1376">
            <v>6</v>
          </cell>
          <cell r="V1376" t="str">
            <v>Н1</v>
          </cell>
          <cell r="W1376" t="e">
            <v>#VALUE!</v>
          </cell>
          <cell r="Y1376" t="str">
            <v/>
          </cell>
          <cell r="Z1376">
            <v>6</v>
          </cell>
          <cell r="AA1376" t="str">
            <v>Н1</v>
          </cell>
          <cell r="AB1376" t="e">
            <v>#VALUE!</v>
          </cell>
          <cell r="AD1376" t="str">
            <v/>
          </cell>
          <cell r="AE1376">
            <v>6</v>
          </cell>
          <cell r="AF1376" t="str">
            <v>Н1</v>
          </cell>
          <cell r="AG1376" t="e">
            <v>#VALUE!</v>
          </cell>
          <cell r="AI1376" t="str">
            <v/>
          </cell>
          <cell r="AJ1376">
            <v>6</v>
          </cell>
          <cell r="AK1376" t="str">
            <v>Н1</v>
          </cell>
          <cell r="AL1376" t="e">
            <v>#VALUE!</v>
          </cell>
          <cell r="AO1376">
            <v>6</v>
          </cell>
        </row>
        <row r="1377">
          <cell r="A1377" t="str">
            <v>8612/0160</v>
          </cell>
          <cell r="B1377">
            <v>1448</v>
          </cell>
          <cell r="C1377" t="str">
            <v>Доп.офис №8612/0160</v>
          </cell>
          <cell r="D1377" t="str">
            <v>П5:Дополнительный офис - специализированный филиал, обслуживающий физических лиц</v>
          </cell>
          <cell r="E1377" t="str">
            <v>610048</v>
          </cell>
          <cell r="F1377" t="str">
            <v>Кировская область</v>
          </cell>
          <cell r="G1377" t="str">
            <v>г.Киров, проспект Строителей, 9</v>
          </cell>
          <cell r="H1377" t="str">
            <v>(8332)521415</v>
          </cell>
          <cell r="I1377" t="str">
            <v>Стародубцева Жанна Анатольевна</v>
          </cell>
          <cell r="K1377">
            <v>10</v>
          </cell>
          <cell r="L1377" t="str">
            <v>Н1:город - центр субъекта Российской Федерации</v>
          </cell>
          <cell r="M1377" t="str">
            <v>123456</v>
          </cell>
          <cell r="N1377" t="str">
            <v>09:00 19:00(13:00 14:00)|09:00 19:00(13:00 14:00)|09:00 19:00(13:00 14:00)|09:00 19:00(13:00 14:00)|09:00 19:00(13:00 14:00)|09:00 16:00(13:00 14:00)</v>
          </cell>
          <cell r="O1377" t="str">
            <v>Доп.офис №69/0160</v>
          </cell>
          <cell r="P1377" t="str">
            <v>Доп.офис №69/0160</v>
          </cell>
          <cell r="Q1377" t="str">
            <v>Н1</v>
          </cell>
          <cell r="R1377" t="str">
            <v>69/0160</v>
          </cell>
          <cell r="T1377" t="str">
            <v/>
          </cell>
          <cell r="U1377">
            <v>5</v>
          </cell>
          <cell r="V1377" t="str">
            <v>Н1</v>
          </cell>
          <cell r="W1377" t="e">
            <v>#VALUE!</v>
          </cell>
          <cell r="Y1377" t="str">
            <v/>
          </cell>
          <cell r="Z1377">
            <v>5</v>
          </cell>
          <cell r="AA1377" t="str">
            <v>Н1</v>
          </cell>
          <cell r="AB1377" t="e">
            <v>#VALUE!</v>
          </cell>
          <cell r="AD1377" t="str">
            <v/>
          </cell>
          <cell r="AE1377">
            <v>5</v>
          </cell>
          <cell r="AF1377" t="str">
            <v>Н1</v>
          </cell>
          <cell r="AG1377" t="e">
            <v>#VALUE!</v>
          </cell>
          <cell r="AI1377" t="str">
            <v/>
          </cell>
          <cell r="AJ1377">
            <v>5</v>
          </cell>
          <cell r="AK1377" t="str">
            <v>Н1</v>
          </cell>
          <cell r="AL1377" t="e">
            <v>#VALUE!</v>
          </cell>
          <cell r="AO1377">
            <v>5</v>
          </cell>
        </row>
        <row r="1378">
          <cell r="A1378" t="str">
            <v>8612/0161</v>
          </cell>
          <cell r="B1378">
            <v>1449</v>
          </cell>
          <cell r="C1378" t="str">
            <v>Опер.касса №8612/0161</v>
          </cell>
          <cell r="D1378" t="str">
            <v>П6:Операционная касса вне кассового узла</v>
          </cell>
          <cell r="E1378" t="str">
            <v>613008</v>
          </cell>
          <cell r="F1378" t="str">
            <v>Кировская область</v>
          </cell>
          <cell r="G1378" t="str">
            <v>с.Пасегово, ул.Школьная, 12</v>
          </cell>
          <cell r="H1378" t="str">
            <v>(83361)38574</v>
          </cell>
          <cell r="I1378" t="str">
            <v>вр.и.о. Цехан Ольга Александровна</v>
          </cell>
          <cell r="K1378">
            <v>0.5</v>
          </cell>
          <cell r="L1378" t="str">
            <v>Н7:сельский населенный пункт</v>
          </cell>
          <cell r="M1378" t="str">
            <v>14</v>
          </cell>
          <cell r="N1378" t="str">
            <v>08:00 18:00(13:00 14:00)|08:00 18:00(13:00 14:00)</v>
          </cell>
          <cell r="O1378" t="str">
            <v>Опер.касса №69/0161</v>
          </cell>
          <cell r="P1378" t="str">
            <v>Опер.касса №69/0161</v>
          </cell>
          <cell r="Q1378" t="str">
            <v>Н7</v>
          </cell>
          <cell r="R1378" t="str">
            <v>69/0161</v>
          </cell>
          <cell r="T1378" t="str">
            <v/>
          </cell>
          <cell r="U1378">
            <v>1</v>
          </cell>
          <cell r="V1378" t="str">
            <v>Н7</v>
          </cell>
          <cell r="W1378" t="e">
            <v>#VALUE!</v>
          </cell>
          <cell r="Y1378" t="str">
            <v/>
          </cell>
          <cell r="Z1378">
            <v>1</v>
          </cell>
          <cell r="AA1378" t="str">
            <v>Н7</v>
          </cell>
          <cell r="AB1378" t="e">
            <v>#VALUE!</v>
          </cell>
          <cell r="AD1378" t="str">
            <v/>
          </cell>
          <cell r="AE1378">
            <v>1</v>
          </cell>
          <cell r="AF1378" t="str">
            <v>Н7</v>
          </cell>
          <cell r="AG1378" t="e">
            <v>#VALUE!</v>
          </cell>
          <cell r="AI1378" t="str">
            <v/>
          </cell>
          <cell r="AJ1378">
            <v>1</v>
          </cell>
          <cell r="AK1378" t="str">
            <v>Н7</v>
          </cell>
          <cell r="AL1378" t="e">
            <v>#VALUE!</v>
          </cell>
          <cell r="AO1378">
            <v>1</v>
          </cell>
        </row>
        <row r="1379">
          <cell r="A1379" t="str">
            <v>8612/0162</v>
          </cell>
          <cell r="B1379">
            <v>1450</v>
          </cell>
          <cell r="C1379" t="str">
            <v>Доп.офис №8612/0162</v>
          </cell>
          <cell r="D1379" t="str">
            <v>П3:Дополнительный офис - универсальный филиал</v>
          </cell>
          <cell r="E1379" t="str">
            <v>610001</v>
          </cell>
          <cell r="F1379" t="str">
            <v>Кировская область</v>
          </cell>
          <cell r="G1379" t="str">
            <v>г.Киров, проспект Октябрьский, 155</v>
          </cell>
          <cell r="H1379" t="str">
            <v>(8332)540715</v>
          </cell>
          <cell r="I1379" t="str">
            <v>Машковцева Елена Юрьевна</v>
          </cell>
          <cell r="K1379">
            <v>15</v>
          </cell>
          <cell r="L1379" t="str">
            <v>Н1:город - центр субъекта Российской Федерации</v>
          </cell>
          <cell r="M1379" t="str">
            <v>123456</v>
          </cell>
          <cell r="N1379" t="str">
            <v>09:00 19:00|09:00 19:00|09:00 19:00|09:00 19:00|09:00 19:00|09:00 16:00</v>
          </cell>
          <cell r="O1379" t="str">
            <v/>
          </cell>
          <cell r="P1379">
            <v>7</v>
          </cell>
          <cell r="Q1379" t="str">
            <v>Н1</v>
          </cell>
          <cell r="R1379" t="e">
            <v>#VALUE!</v>
          </cell>
          <cell r="T1379" t="str">
            <v/>
          </cell>
          <cell r="U1379">
            <v>7</v>
          </cell>
          <cell r="V1379" t="str">
            <v>Н1</v>
          </cell>
          <cell r="W1379" t="e">
            <v>#VALUE!</v>
          </cell>
          <cell r="Y1379" t="str">
            <v/>
          </cell>
          <cell r="Z1379">
            <v>7</v>
          </cell>
          <cell r="AA1379" t="str">
            <v>Н1</v>
          </cell>
          <cell r="AB1379" t="e">
            <v>#VALUE!</v>
          </cell>
          <cell r="AD1379" t="str">
            <v/>
          </cell>
          <cell r="AE1379">
            <v>7</v>
          </cell>
          <cell r="AF1379" t="str">
            <v>Н1</v>
          </cell>
          <cell r="AG1379" t="e">
            <v>#VALUE!</v>
          </cell>
          <cell r="AI1379" t="str">
            <v/>
          </cell>
          <cell r="AJ1379">
            <v>7</v>
          </cell>
          <cell r="AK1379" t="str">
            <v>Н1</v>
          </cell>
          <cell r="AL1379" t="e">
            <v>#VALUE!</v>
          </cell>
          <cell r="AO1379">
            <v>7</v>
          </cell>
        </row>
        <row r="1380">
          <cell r="A1380" t="str">
            <v>8612/0165</v>
          </cell>
          <cell r="B1380">
            <v>1451</v>
          </cell>
          <cell r="C1380" t="str">
            <v>Доп.офис №8612/0165</v>
          </cell>
          <cell r="D1380" t="str">
            <v>П4:Дополнительный офис - специализированный филиал, обслуживающий юридических лиц</v>
          </cell>
          <cell r="E1380" t="str">
            <v>610033</v>
          </cell>
          <cell r="F1380" t="str">
            <v>Кировская область</v>
          </cell>
          <cell r="G1380" t="str">
            <v>г.Киров, ул.Лепсе, 4/2</v>
          </cell>
          <cell r="H1380" t="str">
            <v>(8332)243672</v>
          </cell>
          <cell r="I1380" t="str">
            <v>Данилов Евгений Владимирович</v>
          </cell>
          <cell r="K1380">
            <v>6</v>
          </cell>
          <cell r="L1380" t="str">
            <v>Н1:город - центр субъекта Российской Федерации</v>
          </cell>
          <cell r="M1380" t="str">
            <v>12345</v>
          </cell>
          <cell r="N1380" t="str">
            <v>09:00 16:00(13:00 14:00)|09:00 16:00(13:00 14:00)|09:00 16:00(13:00 14:00)|09:00 16:00(13:00 14:00)|09:00 16:00(13:00 14:00)</v>
          </cell>
          <cell r="O1380" t="str">
            <v>Доп.офис №69/0165</v>
          </cell>
          <cell r="P1380" t="str">
            <v>Доп.офис №69/0165</v>
          </cell>
          <cell r="Q1380" t="str">
            <v>Н1</v>
          </cell>
          <cell r="R1380" t="str">
            <v>69/0165</v>
          </cell>
          <cell r="T1380" t="str">
            <v/>
          </cell>
          <cell r="U1380">
            <v>4</v>
          </cell>
          <cell r="V1380" t="str">
            <v>Н1</v>
          </cell>
          <cell r="W1380" t="e">
            <v>#VALUE!</v>
          </cell>
          <cell r="Y1380" t="str">
            <v/>
          </cell>
          <cell r="Z1380">
            <v>4</v>
          </cell>
          <cell r="AA1380" t="str">
            <v>Н1</v>
          </cell>
          <cell r="AB1380" t="e">
            <v>#VALUE!</v>
          </cell>
          <cell r="AD1380" t="str">
            <v/>
          </cell>
          <cell r="AE1380">
            <v>4</v>
          </cell>
          <cell r="AF1380" t="str">
            <v>Н1</v>
          </cell>
          <cell r="AG1380" t="e">
            <v>#VALUE!</v>
          </cell>
          <cell r="AI1380" t="str">
            <v/>
          </cell>
          <cell r="AJ1380">
            <v>4</v>
          </cell>
          <cell r="AK1380" t="str">
            <v>Н1</v>
          </cell>
          <cell r="AL1380" t="e">
            <v>#VALUE!</v>
          </cell>
          <cell r="AO1380">
            <v>4</v>
          </cell>
        </row>
        <row r="1381">
          <cell r="A1381" t="str">
            <v>8612/0166</v>
          </cell>
          <cell r="B1381">
            <v>1452</v>
          </cell>
          <cell r="C1381" t="str">
            <v>Доп.офис №8612/0166</v>
          </cell>
          <cell r="D1381" t="str">
            <v>П3:Дополнительный офис - универсальный филиал</v>
          </cell>
          <cell r="E1381" t="str">
            <v>612080</v>
          </cell>
          <cell r="F1381" t="str">
            <v>Кировская область</v>
          </cell>
          <cell r="G1381" t="str">
            <v>пгт.Оричи, ул.К.Маркса, 14</v>
          </cell>
          <cell r="H1381" t="str">
            <v>(83354)21276</v>
          </cell>
          <cell r="I1381" t="str">
            <v>Вертунова Амалия Борисовна</v>
          </cell>
          <cell r="K1381">
            <v>13</v>
          </cell>
          <cell r="L1381" t="str">
            <v>Н6:городской населенный пункт (поселек городского типа, рабочий поселок)</v>
          </cell>
          <cell r="M1381" t="str">
            <v>123456</v>
          </cell>
          <cell r="N1381" t="str">
            <v>08:00 18:00(13:00 14:00)|08:00 18:00(13:00 14:00)|08:00 18:00(13:00 14:00)|08:00 18:00(13:00 14:00)|08:00 18:00(13:00 14:00)|08:00 13:00</v>
          </cell>
          <cell r="O1381" t="str">
            <v>Доп.офис №69/0166</v>
          </cell>
          <cell r="P1381" t="str">
            <v>Доп.офис №69/0166</v>
          </cell>
          <cell r="Q1381" t="str">
            <v>Н6</v>
          </cell>
          <cell r="R1381" t="str">
            <v>69/0166</v>
          </cell>
          <cell r="T1381" t="str">
            <v/>
          </cell>
          <cell r="U1381">
            <v>6</v>
          </cell>
          <cell r="V1381" t="str">
            <v>Н6</v>
          </cell>
          <cell r="W1381" t="e">
            <v>#VALUE!</v>
          </cell>
          <cell r="Y1381" t="str">
            <v/>
          </cell>
          <cell r="Z1381">
            <v>6</v>
          </cell>
          <cell r="AA1381" t="str">
            <v>Н6</v>
          </cell>
          <cell r="AB1381" t="e">
            <v>#VALUE!</v>
          </cell>
          <cell r="AD1381" t="str">
            <v/>
          </cell>
          <cell r="AE1381">
            <v>6</v>
          </cell>
          <cell r="AF1381" t="str">
            <v>Н6</v>
          </cell>
          <cell r="AG1381" t="e">
            <v>#VALUE!</v>
          </cell>
          <cell r="AI1381" t="str">
            <v/>
          </cell>
          <cell r="AJ1381">
            <v>6</v>
          </cell>
          <cell r="AK1381" t="str">
            <v>Н6</v>
          </cell>
          <cell r="AL1381" t="e">
            <v>#VALUE!</v>
          </cell>
          <cell r="AO1381">
            <v>6</v>
          </cell>
        </row>
        <row r="1382">
          <cell r="A1382" t="str">
            <v>8612/0167</v>
          </cell>
          <cell r="B1382">
            <v>1453</v>
          </cell>
          <cell r="C1382" t="str">
            <v>Опер.касса №8612/0167</v>
          </cell>
          <cell r="D1382" t="str">
            <v>П6:Операционная касса вне кассового узла</v>
          </cell>
          <cell r="E1382" t="str">
            <v>612094</v>
          </cell>
          <cell r="F1382" t="str">
            <v>Кировская область</v>
          </cell>
          <cell r="G1382" t="str">
            <v>с.Коршик, ул.Почтовая, 8</v>
          </cell>
          <cell r="H1382" t="str">
            <v>(83354)33342</v>
          </cell>
          <cell r="I1382" t="str">
            <v>Машинистова Ольга Сергеевна</v>
          </cell>
          <cell r="K1382">
            <v>0.5</v>
          </cell>
          <cell r="L1382" t="str">
            <v>Н7:сельский населенный пункт</v>
          </cell>
          <cell r="M1382" t="str">
            <v>156</v>
          </cell>
          <cell r="N1382" t="str">
            <v>08:00 15:00(11:00 12:00)|08:00 15:00(11:00 12:00)|08:00 13:00</v>
          </cell>
          <cell r="O1382" t="str">
            <v>Опер.касса №69/0167</v>
          </cell>
          <cell r="P1382" t="str">
            <v>Опер.касса №69/0167</v>
          </cell>
          <cell r="Q1382" t="str">
            <v>Н7</v>
          </cell>
          <cell r="R1382" t="str">
            <v>69/0167</v>
          </cell>
          <cell r="T1382" t="str">
            <v/>
          </cell>
          <cell r="U1382">
            <v>1</v>
          </cell>
          <cell r="V1382" t="str">
            <v>Н7</v>
          </cell>
          <cell r="W1382" t="e">
            <v>#VALUE!</v>
          </cell>
          <cell r="Y1382" t="str">
            <v/>
          </cell>
          <cell r="Z1382">
            <v>1</v>
          </cell>
          <cell r="AA1382" t="str">
            <v>Н7</v>
          </cell>
          <cell r="AB1382" t="e">
            <v>#VALUE!</v>
          </cell>
          <cell r="AD1382" t="str">
            <v/>
          </cell>
          <cell r="AE1382">
            <v>1</v>
          </cell>
          <cell r="AF1382" t="str">
            <v>Н7</v>
          </cell>
          <cell r="AG1382" t="e">
            <v>#VALUE!</v>
          </cell>
          <cell r="AI1382" t="str">
            <v/>
          </cell>
          <cell r="AJ1382">
            <v>1</v>
          </cell>
          <cell r="AK1382" t="str">
            <v>Н7</v>
          </cell>
          <cell r="AL1382" t="e">
            <v>#VALUE!</v>
          </cell>
          <cell r="AO1382">
            <v>1</v>
          </cell>
        </row>
        <row r="1383">
          <cell r="A1383" t="str">
            <v>8612/0168</v>
          </cell>
          <cell r="B1383">
            <v>1454</v>
          </cell>
          <cell r="C1383" t="str">
            <v>Опер.касса №8612/0168</v>
          </cell>
          <cell r="D1383" t="str">
            <v>П6:Операционная касса вне кассового узла</v>
          </cell>
          <cell r="E1383" t="str">
            <v>612077</v>
          </cell>
          <cell r="F1383" t="str">
            <v>Кировская область</v>
          </cell>
          <cell r="G1383" t="str">
            <v>с.Адышево, ул.Советская, 8</v>
          </cell>
          <cell r="H1383" t="str">
            <v>(83354)67131</v>
          </cell>
          <cell r="I1383" t="str">
            <v>Лобастова Тамара Владимировна</v>
          </cell>
          <cell r="K1383">
            <v>0.5</v>
          </cell>
          <cell r="L1383" t="str">
            <v>Н7:сельский населенный пункт</v>
          </cell>
          <cell r="M1383" t="str">
            <v>156</v>
          </cell>
          <cell r="N1383" t="str">
            <v>08:00 15:00(11:00 12:00)|08:00 15:00(11:00 12:00)|08:00 13:00</v>
          </cell>
          <cell r="O1383" t="str">
            <v>Опер.касса №69/0168</v>
          </cell>
          <cell r="P1383" t="str">
            <v>Опер.касса №69/0168</v>
          </cell>
          <cell r="Q1383" t="str">
            <v>Н7</v>
          </cell>
          <cell r="R1383" t="str">
            <v>69/0168</v>
          </cell>
          <cell r="T1383" t="str">
            <v/>
          </cell>
          <cell r="U1383">
            <v>1</v>
          </cell>
          <cell r="V1383" t="str">
            <v>Н7</v>
          </cell>
          <cell r="W1383" t="e">
            <v>#VALUE!</v>
          </cell>
          <cell r="Y1383" t="str">
            <v/>
          </cell>
          <cell r="Z1383">
            <v>1</v>
          </cell>
          <cell r="AA1383" t="str">
            <v>Н7</v>
          </cell>
          <cell r="AB1383" t="e">
            <v>#VALUE!</v>
          </cell>
          <cell r="AD1383" t="str">
            <v/>
          </cell>
          <cell r="AE1383">
            <v>1</v>
          </cell>
          <cell r="AF1383" t="str">
            <v>Н7</v>
          </cell>
          <cell r="AG1383" t="e">
            <v>#VALUE!</v>
          </cell>
          <cell r="AI1383" t="str">
            <v/>
          </cell>
          <cell r="AJ1383">
            <v>1</v>
          </cell>
          <cell r="AK1383" t="str">
            <v>Н7</v>
          </cell>
          <cell r="AL1383" t="e">
            <v>#VALUE!</v>
          </cell>
          <cell r="AO1383">
            <v>1</v>
          </cell>
        </row>
        <row r="1384">
          <cell r="A1384" t="str">
            <v>8612/0169</v>
          </cell>
          <cell r="B1384">
            <v>1455</v>
          </cell>
          <cell r="C1384" t="str">
            <v>Опер.касса №8612/0169</v>
          </cell>
          <cell r="D1384" t="str">
            <v>П6:Операционная касса вне кассового узла</v>
          </cell>
          <cell r="E1384" t="str">
            <v>612092</v>
          </cell>
          <cell r="F1384" t="str">
            <v>Кировская область</v>
          </cell>
          <cell r="G1384" t="str">
            <v>с.Быстрица, ул.Московская, 23</v>
          </cell>
          <cell r="H1384" t="str">
            <v>(83354)65123</v>
          </cell>
          <cell r="I1384" t="str">
            <v>Бакулина Елена Николаевна</v>
          </cell>
          <cell r="K1384">
            <v>0.5</v>
          </cell>
          <cell r="L1384" t="str">
            <v>Н7:сельский населенный пункт</v>
          </cell>
          <cell r="M1384" t="str">
            <v>156</v>
          </cell>
          <cell r="N1384" t="str">
            <v>08:00 15:00(11:00 12:00)|08:00 15:00(11:00 12:00)|08:00 13:00</v>
          </cell>
          <cell r="O1384" t="str">
            <v>Опер.касса №69/0169</v>
          </cell>
          <cell r="P1384" t="str">
            <v>Опер.касса №69/0169</v>
          </cell>
          <cell r="Q1384" t="str">
            <v>Н7</v>
          </cell>
          <cell r="R1384" t="str">
            <v>69/0169</v>
          </cell>
          <cell r="T1384" t="str">
            <v/>
          </cell>
          <cell r="U1384">
            <v>1</v>
          </cell>
          <cell r="V1384" t="str">
            <v>Н7</v>
          </cell>
          <cell r="W1384" t="e">
            <v>#VALUE!</v>
          </cell>
          <cell r="Y1384" t="str">
            <v/>
          </cell>
          <cell r="Z1384">
            <v>1</v>
          </cell>
          <cell r="AA1384" t="str">
            <v>Н7</v>
          </cell>
          <cell r="AB1384" t="e">
            <v>#VALUE!</v>
          </cell>
          <cell r="AD1384" t="str">
            <v/>
          </cell>
          <cell r="AE1384">
            <v>1</v>
          </cell>
          <cell r="AF1384" t="str">
            <v>Н7</v>
          </cell>
          <cell r="AG1384" t="e">
            <v>#VALUE!</v>
          </cell>
          <cell r="AI1384" t="str">
            <v/>
          </cell>
          <cell r="AJ1384">
            <v>1</v>
          </cell>
          <cell r="AK1384" t="str">
            <v>Н7</v>
          </cell>
          <cell r="AL1384" t="e">
            <v>#VALUE!</v>
          </cell>
          <cell r="AO1384">
            <v>1</v>
          </cell>
        </row>
        <row r="1385">
          <cell r="A1385" t="str">
            <v>8612/0170</v>
          </cell>
          <cell r="B1385">
            <v>1456</v>
          </cell>
          <cell r="C1385" t="str">
            <v>Доп.офис №8612/0170</v>
          </cell>
          <cell r="D1385" t="str">
            <v>П5:Дополнительный офис - специализированный филиал, обслуживающий физических лиц</v>
          </cell>
          <cell r="E1385" t="str">
            <v>612090</v>
          </cell>
          <cell r="F1385" t="str">
            <v>Кировская область</v>
          </cell>
          <cell r="G1385" t="str">
            <v>пгт.Стрижи, ул.Рабочая, 1</v>
          </cell>
          <cell r="H1385" t="str">
            <v>(83354)27690</v>
          </cell>
          <cell r="I1385" t="str">
            <v>Жигалова Татьяна Викторовна</v>
          </cell>
          <cell r="K1385">
            <v>3</v>
          </cell>
          <cell r="L1385" t="str">
            <v>Н6:городской населенный пункт (поселек городского типа, рабочий поселок)</v>
          </cell>
          <cell r="M1385" t="str">
            <v>23456</v>
          </cell>
          <cell r="N1385" t="str">
            <v>09:30 17:30(13:00 14:00)|09:30 17:30(13:00 14:00)|09:30 17:30(13:00 14:00)|09:30 17:30(13:00 14:00)|09:30 14:00</v>
          </cell>
          <cell r="O1385" t="str">
            <v>Доп.офис №69/0170</v>
          </cell>
          <cell r="P1385" t="str">
            <v>Доп.офис №69/0170</v>
          </cell>
          <cell r="Q1385" t="str">
            <v>Н6</v>
          </cell>
          <cell r="R1385" t="str">
            <v>69/0170</v>
          </cell>
          <cell r="T1385" t="str">
            <v/>
          </cell>
          <cell r="U1385">
            <v>3</v>
          </cell>
          <cell r="V1385" t="str">
            <v>Н6</v>
          </cell>
          <cell r="W1385" t="e">
            <v>#VALUE!</v>
          </cell>
          <cell r="Y1385" t="str">
            <v/>
          </cell>
          <cell r="Z1385">
            <v>3</v>
          </cell>
          <cell r="AA1385" t="str">
            <v>Н6</v>
          </cell>
          <cell r="AB1385" t="e">
            <v>#VALUE!</v>
          </cell>
          <cell r="AD1385" t="str">
            <v/>
          </cell>
          <cell r="AE1385">
            <v>3</v>
          </cell>
          <cell r="AF1385" t="str">
            <v>Н6</v>
          </cell>
          <cell r="AG1385" t="e">
            <v>#VALUE!</v>
          </cell>
          <cell r="AI1385" t="str">
            <v/>
          </cell>
          <cell r="AJ1385">
            <v>3</v>
          </cell>
          <cell r="AK1385" t="str">
            <v>Н6</v>
          </cell>
          <cell r="AL1385" t="e">
            <v>#VALUE!</v>
          </cell>
          <cell r="AO1385">
            <v>3</v>
          </cell>
        </row>
        <row r="1386">
          <cell r="A1386" t="str">
            <v>8612/0172</v>
          </cell>
          <cell r="B1386">
            <v>1458</v>
          </cell>
          <cell r="C1386" t="str">
            <v>Опер.касса №8612/0172</v>
          </cell>
          <cell r="D1386" t="str">
            <v>П6:Операционная касса вне кассового узла</v>
          </cell>
          <cell r="E1386" t="str">
            <v>612085</v>
          </cell>
          <cell r="F1386" t="str">
            <v>Кировская область</v>
          </cell>
          <cell r="G1386" t="str">
            <v>пгт.Мирный, ул.Ленина, 33А</v>
          </cell>
          <cell r="H1386" t="str">
            <v>(83354)63376</v>
          </cell>
          <cell r="I1386" t="str">
            <v>Зыкова Надежда Владимировна</v>
          </cell>
          <cell r="K1386">
            <v>3</v>
          </cell>
          <cell r="L1386" t="str">
            <v>Н6:городской населенный пункт (поселек городского типа, рабочий поселок)</v>
          </cell>
          <cell r="M1386" t="str">
            <v>23456</v>
          </cell>
          <cell r="N1386" t="str">
            <v>09:00 17:00(13:00 14:00)|09:00 17:00(13:00 14:00)|09:00 17:00(13:00 14:00)|09:00 17:00(13:00 14:00)|09:00 13:30</v>
          </cell>
          <cell r="O1386" t="str">
            <v>Опер.касса №69/0172</v>
          </cell>
          <cell r="P1386" t="str">
            <v>Опер.касса №69/0172</v>
          </cell>
          <cell r="Q1386" t="str">
            <v>Н6</v>
          </cell>
          <cell r="R1386" t="str">
            <v>69/0172</v>
          </cell>
          <cell r="T1386" t="str">
            <v/>
          </cell>
          <cell r="U1386">
            <v>2</v>
          </cell>
          <cell r="V1386" t="str">
            <v>Н6</v>
          </cell>
          <cell r="W1386" t="e">
            <v>#VALUE!</v>
          </cell>
          <cell r="Y1386" t="str">
            <v/>
          </cell>
          <cell r="Z1386">
            <v>2</v>
          </cell>
          <cell r="AA1386" t="str">
            <v>Н6</v>
          </cell>
          <cell r="AB1386" t="e">
            <v>#VALUE!</v>
          </cell>
          <cell r="AD1386" t="str">
            <v/>
          </cell>
          <cell r="AE1386">
            <v>2</v>
          </cell>
          <cell r="AF1386" t="str">
            <v>Н6</v>
          </cell>
          <cell r="AG1386" t="e">
            <v>#VALUE!</v>
          </cell>
          <cell r="AI1386" t="str">
            <v/>
          </cell>
          <cell r="AJ1386">
            <v>2</v>
          </cell>
          <cell r="AK1386" t="str">
            <v>Н6</v>
          </cell>
          <cell r="AL1386" t="e">
            <v>#VALUE!</v>
          </cell>
          <cell r="AO1386">
            <v>2</v>
          </cell>
        </row>
        <row r="1387">
          <cell r="A1387" t="str">
            <v>8612/028</v>
          </cell>
          <cell r="B1387">
            <v>1459</v>
          </cell>
          <cell r="C1387" t="str">
            <v>Доп.офис №8612/028</v>
          </cell>
          <cell r="D1387" t="str">
            <v>П5:Дополнительный офис - специализированный филиал, обслуживающий физических лиц</v>
          </cell>
          <cell r="E1387" t="str">
            <v>610006</v>
          </cell>
          <cell r="F1387" t="str">
            <v>Кировская область</v>
          </cell>
          <cell r="G1387" t="str">
            <v>г.Киров, ул.Большева, 5</v>
          </cell>
          <cell r="H1387" t="str">
            <v>(8332)230388</v>
          </cell>
          <cell r="I1387" t="str">
            <v>Патрина Валентина Германовна</v>
          </cell>
          <cell r="K1387">
            <v>8</v>
          </cell>
          <cell r="L1387" t="str">
            <v>Н1:город - центр субъекта Российской Федерации</v>
          </cell>
          <cell r="M1387" t="str">
            <v>123456</v>
          </cell>
          <cell r="N1387" t="str">
            <v>09:00 19:00(13:00 14:00)|09:00 19:00(13:00 14:00)|09:00 19:00(13:00 14:00)|09:00 19:00(13:00 14:00)|09:00 19:00(13:00 14:00)|09:00 16:00(13:00 14:00)</v>
          </cell>
          <cell r="O1387" t="str">
            <v>Доп.офис №69/028</v>
          </cell>
          <cell r="P1387" t="str">
            <v>Доп.офис №69/028</v>
          </cell>
          <cell r="Q1387" t="str">
            <v>Н1</v>
          </cell>
          <cell r="R1387" t="str">
            <v>69/028</v>
          </cell>
          <cell r="T1387" t="str">
            <v/>
          </cell>
          <cell r="U1387">
            <v>5</v>
          </cell>
          <cell r="V1387" t="str">
            <v>Н1</v>
          </cell>
          <cell r="W1387" t="e">
            <v>#VALUE!</v>
          </cell>
          <cell r="Y1387" t="str">
            <v/>
          </cell>
          <cell r="Z1387">
            <v>5</v>
          </cell>
          <cell r="AA1387" t="str">
            <v>Н1</v>
          </cell>
          <cell r="AB1387" t="e">
            <v>#VALUE!</v>
          </cell>
          <cell r="AD1387" t="str">
            <v/>
          </cell>
          <cell r="AE1387">
            <v>5</v>
          </cell>
          <cell r="AF1387" t="str">
            <v>Н1</v>
          </cell>
          <cell r="AG1387" t="e">
            <v>#VALUE!</v>
          </cell>
          <cell r="AI1387" t="str">
            <v/>
          </cell>
          <cell r="AJ1387">
            <v>5</v>
          </cell>
          <cell r="AK1387" t="str">
            <v>Н1</v>
          </cell>
          <cell r="AL1387" t="e">
            <v>#VALUE!</v>
          </cell>
          <cell r="AO1387">
            <v>5</v>
          </cell>
        </row>
        <row r="1388">
          <cell r="A1388" t="str">
            <v>8612/031</v>
          </cell>
          <cell r="B1388">
            <v>1460</v>
          </cell>
          <cell r="C1388" t="str">
            <v>Опер.касса №8612/031</v>
          </cell>
          <cell r="D1388" t="str">
            <v>П6:Операционная касса вне кассового узла</v>
          </cell>
          <cell r="E1388" t="str">
            <v>610004</v>
          </cell>
          <cell r="F1388" t="str">
            <v>Кировская область</v>
          </cell>
          <cell r="G1388" t="str">
            <v>г.Киров, ул.Ленина, 6</v>
          </cell>
          <cell r="H1388" t="str">
            <v>(8332)648952</v>
          </cell>
          <cell r="I1388" t="str">
            <v>Фофанова Екатерина Вадимировна</v>
          </cell>
          <cell r="K1388">
            <v>9</v>
          </cell>
          <cell r="L1388" t="str">
            <v>Н1:город - центр субъекта Российской Федерации</v>
          </cell>
          <cell r="M1388" t="str">
            <v>123457</v>
          </cell>
          <cell r="N1388" t="str">
            <v>09:00 19:00(13:00 14:00)|09:00 19:00(13:00 14:00)|09:00 19:00(13:00 14:00)|09:00 19:00(13:00 14:00)|09:00 19:00(13:00 14:00)|09:00 16:00(12:00 13:00)</v>
          </cell>
          <cell r="O1388" t="str">
            <v>Опер.касса №69/031</v>
          </cell>
          <cell r="P1388" t="str">
            <v>Опер.касса №69/031</v>
          </cell>
          <cell r="Q1388" t="str">
            <v>Н1</v>
          </cell>
          <cell r="R1388" t="str">
            <v>69/031</v>
          </cell>
          <cell r="T1388" t="str">
            <v/>
          </cell>
          <cell r="U1388">
            <v>4</v>
          </cell>
          <cell r="V1388" t="str">
            <v>Н1</v>
          </cell>
          <cell r="W1388" t="e">
            <v>#VALUE!</v>
          </cell>
          <cell r="Y1388" t="str">
            <v/>
          </cell>
          <cell r="Z1388">
            <v>4</v>
          </cell>
          <cell r="AA1388" t="str">
            <v>Н1</v>
          </cell>
          <cell r="AB1388" t="e">
            <v>#VALUE!</v>
          </cell>
          <cell r="AD1388" t="str">
            <v/>
          </cell>
          <cell r="AE1388">
            <v>4</v>
          </cell>
          <cell r="AF1388" t="str">
            <v>Н1</v>
          </cell>
          <cell r="AG1388" t="e">
            <v>#VALUE!</v>
          </cell>
          <cell r="AI1388" t="str">
            <v/>
          </cell>
          <cell r="AJ1388">
            <v>4</v>
          </cell>
          <cell r="AK1388" t="str">
            <v>Н1</v>
          </cell>
          <cell r="AL1388" t="e">
            <v>#VALUE!</v>
          </cell>
          <cell r="AO1388">
            <v>4</v>
          </cell>
        </row>
        <row r="1389">
          <cell r="A1389" t="str">
            <v>8612/033</v>
          </cell>
          <cell r="B1389">
            <v>1461</v>
          </cell>
          <cell r="C1389" t="str">
            <v>Опер.касса №8612/033</v>
          </cell>
          <cell r="D1389" t="str">
            <v>П6:Операционная касса вне кассового узла</v>
          </cell>
          <cell r="E1389" t="str">
            <v>610048</v>
          </cell>
          <cell r="F1389" t="str">
            <v>Кировская область</v>
          </cell>
          <cell r="G1389" t="str">
            <v>г.Киров, ул.Московская, 134</v>
          </cell>
          <cell r="H1389" t="str">
            <v>(8332)520922</v>
          </cell>
          <cell r="I1389" t="str">
            <v>Федосимова Наталья Валерьевна</v>
          </cell>
          <cell r="K1389">
            <v>11</v>
          </cell>
          <cell r="L1389" t="str">
            <v>Н1:город - центр субъекта Российской Федерации</v>
          </cell>
          <cell r="M1389" t="str">
            <v>123456</v>
          </cell>
          <cell r="N1389" t="str">
            <v>09:00 19:00|09:00 19:00|09:00 19:00|09:00 19:00|09:00 19:00|09:00 14:00</v>
          </cell>
          <cell r="O1389" t="str">
            <v>Опер.касса №69/033</v>
          </cell>
          <cell r="P1389" t="str">
            <v>Опер.касса №69/033</v>
          </cell>
          <cell r="Q1389" t="str">
            <v>Н1</v>
          </cell>
          <cell r="R1389" t="str">
            <v>69/033</v>
          </cell>
          <cell r="T1389" t="str">
            <v/>
          </cell>
          <cell r="U1389">
            <v>6</v>
          </cell>
          <cell r="V1389" t="str">
            <v>Н1</v>
          </cell>
          <cell r="W1389" t="e">
            <v>#VALUE!</v>
          </cell>
          <cell r="Y1389" t="str">
            <v/>
          </cell>
          <cell r="Z1389">
            <v>6</v>
          </cell>
          <cell r="AA1389" t="str">
            <v>Н1</v>
          </cell>
          <cell r="AB1389" t="e">
            <v>#VALUE!</v>
          </cell>
          <cell r="AD1389" t="str">
            <v/>
          </cell>
          <cell r="AE1389">
            <v>6</v>
          </cell>
          <cell r="AF1389" t="str">
            <v>Н1</v>
          </cell>
          <cell r="AG1389" t="e">
            <v>#VALUE!</v>
          </cell>
          <cell r="AI1389" t="str">
            <v/>
          </cell>
          <cell r="AJ1389">
            <v>6</v>
          </cell>
          <cell r="AK1389" t="str">
            <v>Н1</v>
          </cell>
          <cell r="AL1389" t="e">
            <v>#VALUE!</v>
          </cell>
          <cell r="AO1389">
            <v>6</v>
          </cell>
        </row>
        <row r="1390">
          <cell r="A1390" t="str">
            <v>8612/034</v>
          </cell>
          <cell r="B1390">
            <v>1462</v>
          </cell>
          <cell r="C1390" t="str">
            <v>Доп.офис №8612/034</v>
          </cell>
          <cell r="D1390" t="str">
            <v>П5:Дополнительный офис - специализированный филиал, обслуживающий физических лиц</v>
          </cell>
          <cell r="E1390" t="str">
            <v>610005</v>
          </cell>
          <cell r="F1390" t="str">
            <v>Кировская область</v>
          </cell>
          <cell r="G1390" t="str">
            <v>г.Киров, ул.Мопра, 113</v>
          </cell>
          <cell r="H1390" t="str">
            <v>(8332)355481</v>
          </cell>
          <cell r="I1390" t="str">
            <v>Власова Ольга Аркадьевна</v>
          </cell>
          <cell r="K1390">
            <v>10</v>
          </cell>
          <cell r="L1390" t="str">
            <v>Н1:город - центр субъекта Российской Федерации</v>
          </cell>
          <cell r="M1390" t="str">
            <v>123456</v>
          </cell>
          <cell r="N1390" t="str">
            <v>09:00 19:00(13:00 14:00)|09:00 19:00(13:00 14:00)|09:00 19:00(13:00 14:00)|09:00 19:00(13:00 14:00)|09:00 19:00(13:00 14:00)|09:00 14:00</v>
          </cell>
          <cell r="O1390" t="str">
            <v>Доп.офис №69/034</v>
          </cell>
          <cell r="P1390" t="str">
            <v>Доп.офис №69/034</v>
          </cell>
          <cell r="Q1390" t="str">
            <v>Н1</v>
          </cell>
          <cell r="R1390" t="str">
            <v>69/034</v>
          </cell>
          <cell r="T1390" t="str">
            <v/>
          </cell>
          <cell r="U1390">
            <v>4</v>
          </cell>
          <cell r="V1390" t="str">
            <v>Н1</v>
          </cell>
          <cell r="W1390" t="e">
            <v>#VALUE!</v>
          </cell>
          <cell r="Y1390" t="str">
            <v/>
          </cell>
          <cell r="Z1390">
            <v>4</v>
          </cell>
          <cell r="AA1390" t="str">
            <v>Н1</v>
          </cell>
          <cell r="AB1390" t="e">
            <v>#VALUE!</v>
          </cell>
          <cell r="AD1390" t="str">
            <v/>
          </cell>
          <cell r="AE1390">
            <v>4</v>
          </cell>
          <cell r="AF1390" t="str">
            <v>Н1</v>
          </cell>
          <cell r="AG1390" t="e">
            <v>#VALUE!</v>
          </cell>
          <cell r="AI1390" t="str">
            <v/>
          </cell>
          <cell r="AJ1390">
            <v>4</v>
          </cell>
          <cell r="AK1390" t="str">
            <v>Н1</v>
          </cell>
          <cell r="AL1390" t="e">
            <v>#VALUE!</v>
          </cell>
          <cell r="AO1390">
            <v>4</v>
          </cell>
        </row>
        <row r="1391">
          <cell r="A1391" t="str">
            <v>8612/050</v>
          </cell>
          <cell r="B1391">
            <v>1463</v>
          </cell>
          <cell r="C1391" t="str">
            <v>Доп.офис №8612/050</v>
          </cell>
          <cell r="D1391" t="str">
            <v>П5:Дополнительный офис - специализированный филиал, обслуживающий физических лиц</v>
          </cell>
          <cell r="E1391" t="str">
            <v>610011</v>
          </cell>
          <cell r="F1391" t="str">
            <v>Кировская область</v>
          </cell>
          <cell r="G1391" t="str">
            <v>г.Киров, ул.Правды, 4</v>
          </cell>
          <cell r="H1391" t="str">
            <v>(8332)585103</v>
          </cell>
          <cell r="I1391" t="str">
            <v>Ершова Наталия Викторовна</v>
          </cell>
          <cell r="K1391">
            <v>16</v>
          </cell>
          <cell r="L1391" t="str">
            <v>Н1:город - центр субъекта Российской Федерации</v>
          </cell>
          <cell r="M1391" t="str">
            <v>1234567</v>
          </cell>
          <cell r="N1391" t="str">
            <v>08:00 20:00|08:00 20:00|08:00 20:00|08:00 20:00|08:00 20:00|09:00 16:00|09:00 14:00</v>
          </cell>
          <cell r="O1391" t="str">
            <v>Доп.офис №69/050</v>
          </cell>
          <cell r="P1391" t="str">
            <v>Доп.офис №69/050</v>
          </cell>
          <cell r="Q1391" t="str">
            <v>Н1</v>
          </cell>
          <cell r="R1391" t="str">
            <v>69/050</v>
          </cell>
          <cell r="T1391" t="str">
            <v/>
          </cell>
          <cell r="U1391">
            <v>8</v>
          </cell>
          <cell r="V1391" t="str">
            <v>Н1</v>
          </cell>
          <cell r="W1391" t="e">
            <v>#VALUE!</v>
          </cell>
          <cell r="Y1391" t="str">
            <v/>
          </cell>
          <cell r="Z1391">
            <v>8</v>
          </cell>
          <cell r="AA1391" t="str">
            <v>Н1</v>
          </cell>
          <cell r="AB1391" t="e">
            <v>#VALUE!</v>
          </cell>
          <cell r="AD1391" t="str">
            <v/>
          </cell>
          <cell r="AE1391">
            <v>8</v>
          </cell>
          <cell r="AF1391" t="str">
            <v>Н1</v>
          </cell>
          <cell r="AG1391" t="e">
            <v>#VALUE!</v>
          </cell>
          <cell r="AI1391" t="str">
            <v/>
          </cell>
          <cell r="AJ1391">
            <v>8</v>
          </cell>
          <cell r="AK1391" t="str">
            <v>Н1</v>
          </cell>
          <cell r="AL1391" t="e">
            <v>#VALUE!</v>
          </cell>
          <cell r="AO1391">
            <v>8</v>
          </cell>
        </row>
        <row r="1392">
          <cell r="A1392" t="str">
            <v>8612/064</v>
          </cell>
          <cell r="B1392">
            <v>1467</v>
          </cell>
          <cell r="C1392" t="str">
            <v>Опер.касса №8612/064</v>
          </cell>
          <cell r="D1392" t="str">
            <v>П6:Операционная касса вне кассового узла</v>
          </cell>
          <cell r="E1392" t="str">
            <v>610925</v>
          </cell>
          <cell r="F1392" t="str">
            <v>Кировская область</v>
          </cell>
          <cell r="G1392" t="str">
            <v>г.Киров, пгт.Радужный, ул.Индустриальная, 18</v>
          </cell>
          <cell r="H1392" t="str">
            <v>(8332)305990</v>
          </cell>
          <cell r="I1392" t="str">
            <v>Рябова Ольга Викторовна</v>
          </cell>
          <cell r="K1392">
            <v>4</v>
          </cell>
          <cell r="L1392" t="str">
            <v>Н1:город - центр субъекта Российской Федерации</v>
          </cell>
          <cell r="M1392" t="str">
            <v>123456</v>
          </cell>
          <cell r="N1392" t="str">
            <v>08:00 18:00(13:00 14:00)|08:00 18:00(13:00 14:00)|08:00 18:00(13:00 14:00)|08:00 18:00(13:00 14:00)|08:00 18:00(13:00 14:00)|09:00 14:00</v>
          </cell>
          <cell r="O1392" t="str">
            <v>Опер.касса №69/064</v>
          </cell>
          <cell r="P1392" t="str">
            <v>Опер.касса №69/064</v>
          </cell>
          <cell r="Q1392" t="str">
            <v>Н1</v>
          </cell>
          <cell r="R1392" t="str">
            <v>69/064</v>
          </cell>
          <cell r="T1392" t="str">
            <v/>
          </cell>
          <cell r="U1392">
            <v>2</v>
          </cell>
          <cell r="V1392" t="str">
            <v>Н1</v>
          </cell>
          <cell r="W1392" t="e">
            <v>#VALUE!</v>
          </cell>
          <cell r="Y1392" t="str">
            <v/>
          </cell>
          <cell r="Z1392">
            <v>2</v>
          </cell>
          <cell r="AA1392" t="str">
            <v>Н1</v>
          </cell>
          <cell r="AB1392" t="e">
            <v>#VALUE!</v>
          </cell>
          <cell r="AD1392" t="str">
            <v/>
          </cell>
          <cell r="AE1392">
            <v>2</v>
          </cell>
          <cell r="AF1392" t="str">
            <v>Н1</v>
          </cell>
          <cell r="AG1392" t="e">
            <v>#VALUE!</v>
          </cell>
          <cell r="AI1392" t="str">
            <v/>
          </cell>
          <cell r="AJ1392">
            <v>2</v>
          </cell>
          <cell r="AK1392" t="str">
            <v>Н1</v>
          </cell>
          <cell r="AL1392" t="e">
            <v>#VALUE!</v>
          </cell>
          <cell r="AO1392">
            <v>2</v>
          </cell>
        </row>
        <row r="1393">
          <cell r="A1393" t="str">
            <v>8612/069</v>
          </cell>
          <cell r="B1393">
            <v>1468</v>
          </cell>
          <cell r="C1393" t="str">
            <v>Доп.офис №8612/069</v>
          </cell>
          <cell r="D1393" t="str">
            <v>П3:Дополнительный офис - универсальный филиал</v>
          </cell>
          <cell r="E1393" t="str">
            <v>610002</v>
          </cell>
          <cell r="F1393" t="str">
            <v>Кировская область</v>
          </cell>
          <cell r="G1393" t="str">
            <v>г.Киров, ул.Воровского, 37</v>
          </cell>
          <cell r="H1393" t="str">
            <v>(8332)381933</v>
          </cell>
          <cell r="I1393" t="str">
            <v>Царегородцева Апполинария Геннадьевна</v>
          </cell>
          <cell r="K1393">
            <v>53</v>
          </cell>
          <cell r="L1393" t="str">
            <v>Н1:город - центр субъекта Российской Федерации</v>
          </cell>
          <cell r="M1393" t="str">
            <v>123456</v>
          </cell>
          <cell r="N1393" t="str">
            <v>08:00 19:00|08:00 19:00|08:00 19:00|08:00 19:00|08:00 19:00|08:30 16:00</v>
          </cell>
          <cell r="O1393" t="str">
            <v>Городское отделение №69</v>
          </cell>
          <cell r="P1393" t="str">
            <v>Городское отделение №69</v>
          </cell>
          <cell r="Q1393" t="str">
            <v>Н1</v>
          </cell>
          <cell r="R1393" t="str">
            <v>69</v>
          </cell>
          <cell r="T1393" t="str">
            <v/>
          </cell>
          <cell r="U1393">
            <v>26</v>
          </cell>
          <cell r="V1393" t="str">
            <v>Н1</v>
          </cell>
          <cell r="W1393" t="e">
            <v>#VALUE!</v>
          </cell>
          <cell r="Y1393" t="str">
            <v/>
          </cell>
          <cell r="Z1393">
            <v>26</v>
          </cell>
          <cell r="AA1393" t="str">
            <v>Н1</v>
          </cell>
          <cell r="AB1393" t="e">
            <v>#VALUE!</v>
          </cell>
          <cell r="AD1393" t="str">
            <v/>
          </cell>
          <cell r="AE1393">
            <v>26</v>
          </cell>
          <cell r="AF1393" t="str">
            <v>Н1</v>
          </cell>
          <cell r="AG1393" t="e">
            <v>#VALUE!</v>
          </cell>
          <cell r="AI1393" t="str">
            <v/>
          </cell>
          <cell r="AJ1393">
            <v>26</v>
          </cell>
          <cell r="AK1393" t="str">
            <v>Н1</v>
          </cell>
          <cell r="AL1393" t="e">
            <v>#VALUE!</v>
          </cell>
          <cell r="AO1393">
            <v>26</v>
          </cell>
        </row>
        <row r="1394">
          <cell r="A1394" t="str">
            <v>8612/095</v>
          </cell>
          <cell r="B1394">
            <v>1469</v>
          </cell>
          <cell r="C1394" t="str">
            <v>Опер.касса №8612/095</v>
          </cell>
          <cell r="D1394" t="str">
            <v>П6:Операционная касса вне кассового узла</v>
          </cell>
          <cell r="E1394" t="str">
            <v>610014</v>
          </cell>
          <cell r="F1394" t="str">
            <v>Кировская область</v>
          </cell>
          <cell r="G1394" t="str">
            <v>г.Киров, ул.Щорса, 43</v>
          </cell>
          <cell r="H1394" t="str">
            <v>(8332)563823</v>
          </cell>
          <cell r="I1394" t="str">
            <v>Старикова Светлана Вениаминовна</v>
          </cell>
          <cell r="K1394">
            <v>7</v>
          </cell>
          <cell r="L1394" t="str">
            <v>Н1:город - центр субъекта Российской Федерации</v>
          </cell>
          <cell r="M1394" t="str">
            <v>123456</v>
          </cell>
          <cell r="N1394" t="str">
            <v>09:00 19:00(14:00 15:00)|09:00 19:00(14:00 15:00)|09:00 19:00(14:00 15:00)|09:00 19:00(14:00 15:00)|09:00 19:00(14:00 15:00)|09:00 16:00(13:00 14:00)</v>
          </cell>
          <cell r="O1394" t="str">
            <v>Опер.касса №69/095</v>
          </cell>
          <cell r="P1394" t="str">
            <v>Опер.касса №69/095</v>
          </cell>
          <cell r="Q1394" t="str">
            <v>Н1</v>
          </cell>
          <cell r="R1394" t="str">
            <v>69/095</v>
          </cell>
          <cell r="T1394" t="str">
            <v/>
          </cell>
          <cell r="U1394">
            <v>4</v>
          </cell>
          <cell r="V1394" t="str">
            <v>Н1</v>
          </cell>
          <cell r="W1394" t="e">
            <v>#VALUE!</v>
          </cell>
          <cell r="Y1394" t="str">
            <v/>
          </cell>
          <cell r="Z1394">
            <v>4</v>
          </cell>
          <cell r="AA1394" t="str">
            <v>Н1</v>
          </cell>
          <cell r="AB1394" t="e">
            <v>#VALUE!</v>
          </cell>
          <cell r="AD1394" t="str">
            <v/>
          </cell>
          <cell r="AE1394">
            <v>4</v>
          </cell>
          <cell r="AF1394" t="str">
            <v>Н1</v>
          </cell>
          <cell r="AG1394" t="e">
            <v>#VALUE!</v>
          </cell>
          <cell r="AI1394" t="str">
            <v/>
          </cell>
          <cell r="AJ1394">
            <v>4</v>
          </cell>
          <cell r="AK1394" t="str">
            <v>Н1</v>
          </cell>
          <cell r="AL1394" t="e">
            <v>#VALUE!</v>
          </cell>
          <cell r="AO1394">
            <v>4</v>
          </cell>
        </row>
        <row r="1395">
          <cell r="A1395" t="str">
            <v>2555</v>
          </cell>
          <cell r="B1395">
            <v>1470</v>
          </cell>
          <cell r="C1395" t="str">
            <v>Чистопольское отделение №2555</v>
          </cell>
          <cell r="D1395" t="str">
            <v>П2:Отделение Сбербанка России</v>
          </cell>
          <cell r="E1395" t="str">
            <v>422980</v>
          </cell>
          <cell r="F1395" t="str">
            <v>Республика Татарстан</v>
          </cell>
          <cell r="G1395" t="str">
            <v>г.Чистополь, ул.К.Маркса, 30</v>
          </cell>
          <cell r="H1395" t="str">
            <v>(84342)52004</v>
          </cell>
          <cell r="I1395" t="str">
            <v>Ткачева Елена Александровна</v>
          </cell>
          <cell r="J1395" t="str">
            <v>Романова Ольга Александровна</v>
          </cell>
          <cell r="K1395">
            <v>96.25</v>
          </cell>
          <cell r="L1395" t="str">
            <v>Н4:город (не являющийся центром субъекта РФ) с населением свыше 50 до 100 тыс. чел.</v>
          </cell>
          <cell r="M1395" t="str">
            <v>123456</v>
          </cell>
          <cell r="N1395" t="str">
            <v>08:00 19:00|08:00 19:00|08:00 19:00|08:00 19:00|08:00 19:00|08:00 16:00</v>
          </cell>
          <cell r="O1395" t="str">
            <v/>
          </cell>
          <cell r="P1395">
            <v>14</v>
          </cell>
          <cell r="Q1395" t="str">
            <v>Н4</v>
          </cell>
          <cell r="R1395" t="e">
            <v>#VALUE!</v>
          </cell>
          <cell r="T1395" t="str">
            <v/>
          </cell>
          <cell r="U1395">
            <v>14</v>
          </cell>
          <cell r="V1395" t="str">
            <v>Н4</v>
          </cell>
          <cell r="W1395" t="e">
            <v>#VALUE!</v>
          </cell>
          <cell r="Y1395" t="str">
            <v/>
          </cell>
          <cell r="Z1395">
            <v>14</v>
          </cell>
          <cell r="AA1395" t="str">
            <v>Н4</v>
          </cell>
          <cell r="AB1395" t="e">
            <v>#VALUE!</v>
          </cell>
          <cell r="AD1395" t="str">
            <v/>
          </cell>
          <cell r="AE1395">
            <v>14</v>
          </cell>
          <cell r="AF1395" t="str">
            <v>Н4</v>
          </cell>
          <cell r="AG1395" t="e">
            <v>#VALUE!</v>
          </cell>
          <cell r="AI1395" t="str">
            <v/>
          </cell>
          <cell r="AJ1395">
            <v>14</v>
          </cell>
          <cell r="AK1395" t="str">
            <v>Н4</v>
          </cell>
          <cell r="AL1395" t="e">
            <v>#VALUE!</v>
          </cell>
          <cell r="AO1395">
            <v>14</v>
          </cell>
        </row>
        <row r="1396">
          <cell r="A1396" t="str">
            <v>2555/01</v>
          </cell>
          <cell r="B1396">
            <v>1471</v>
          </cell>
          <cell r="C1396" t="str">
            <v>Доп.офис №2555/01</v>
          </cell>
          <cell r="D1396" t="str">
            <v>П5:Дополнительный офис - специализированный филиал, обслуживающий физических лиц</v>
          </cell>
          <cell r="E1396" t="str">
            <v>422981</v>
          </cell>
          <cell r="F1396" t="str">
            <v>Республика Татарстан</v>
          </cell>
          <cell r="G1396" t="str">
            <v>г.Чистополь, ул.Ногина, 60</v>
          </cell>
          <cell r="H1396" t="str">
            <v>(84342)43066</v>
          </cell>
          <cell r="I1396" t="str">
            <v>Клыкова Елена Геннадьевна</v>
          </cell>
          <cell r="K1396">
            <v>5</v>
          </cell>
          <cell r="L1396" t="str">
            <v>Н4:город (не являющийся центром субъекта РФ) с населением свыше 50 до 100 тыс. чел.</v>
          </cell>
          <cell r="M1396" t="str">
            <v>12345</v>
          </cell>
          <cell r="N1396" t="str">
            <v>09:00 18:00|09:00 18:00|09:00 18:00|09:00 18:00|09:00 18:00</v>
          </cell>
          <cell r="O1396" t="str">
            <v/>
          </cell>
          <cell r="P1396">
            <v>5</v>
          </cell>
          <cell r="Q1396" t="str">
            <v>Н4</v>
          </cell>
          <cell r="R1396" t="e">
            <v>#VALUE!</v>
          </cell>
          <cell r="T1396" t="str">
            <v/>
          </cell>
          <cell r="U1396">
            <v>5</v>
          </cell>
          <cell r="V1396" t="str">
            <v>Н4</v>
          </cell>
          <cell r="W1396" t="e">
            <v>#VALUE!</v>
          </cell>
          <cell r="Y1396" t="str">
            <v/>
          </cell>
          <cell r="Z1396">
            <v>5</v>
          </cell>
          <cell r="AA1396" t="str">
            <v>Н4</v>
          </cell>
          <cell r="AB1396" t="e">
            <v>#VALUE!</v>
          </cell>
          <cell r="AD1396" t="str">
            <v/>
          </cell>
          <cell r="AE1396">
            <v>5</v>
          </cell>
          <cell r="AF1396" t="str">
            <v>Н4</v>
          </cell>
          <cell r="AG1396" t="e">
            <v>#VALUE!</v>
          </cell>
          <cell r="AI1396" t="str">
            <v/>
          </cell>
          <cell r="AJ1396">
            <v>5</v>
          </cell>
          <cell r="AK1396" t="str">
            <v>Н4</v>
          </cell>
          <cell r="AL1396" t="e">
            <v>#VALUE!</v>
          </cell>
          <cell r="AO1396">
            <v>5</v>
          </cell>
        </row>
        <row r="1397">
          <cell r="A1397" t="str">
            <v>2555/011</v>
          </cell>
          <cell r="B1397">
            <v>1472</v>
          </cell>
          <cell r="C1397" t="str">
            <v>Опер.касса №2555/011</v>
          </cell>
          <cell r="D1397" t="str">
            <v>П6:Операционная касса вне кассового узла</v>
          </cell>
          <cell r="E1397" t="str">
            <v>422965</v>
          </cell>
          <cell r="F1397" t="str">
            <v>Республика Татарстан</v>
          </cell>
          <cell r="G1397" t="str">
            <v>с.Александровка</v>
          </cell>
          <cell r="H1397" t="str">
            <v>(84342)37491</v>
          </cell>
          <cell r="I1397" t="str">
            <v>Воронина Наталья Анатольевна</v>
          </cell>
          <cell r="K1397">
            <v>0.5</v>
          </cell>
          <cell r="L1397" t="str">
            <v>Н7:сельский населенный пункт</v>
          </cell>
          <cell r="M1397" t="str">
            <v>135</v>
          </cell>
          <cell r="N1397" t="str">
            <v>08:00 15:30(12:00 13:00)|08:00 15:30(12:00 13:00)|08:00 13:30</v>
          </cell>
          <cell r="O1397" t="str">
            <v/>
          </cell>
          <cell r="P1397">
            <v>1</v>
          </cell>
          <cell r="Q1397" t="str">
            <v>Н7</v>
          </cell>
          <cell r="R1397" t="e">
            <v>#VALUE!</v>
          </cell>
          <cell r="T1397" t="str">
            <v/>
          </cell>
          <cell r="U1397">
            <v>1</v>
          </cell>
          <cell r="V1397" t="str">
            <v>Н7</v>
          </cell>
          <cell r="W1397" t="e">
            <v>#VALUE!</v>
          </cell>
          <cell r="Y1397" t="str">
            <v/>
          </cell>
          <cell r="Z1397">
            <v>1</v>
          </cell>
          <cell r="AA1397" t="str">
            <v>Н7</v>
          </cell>
          <cell r="AB1397" t="e">
            <v>#VALUE!</v>
          </cell>
          <cell r="AD1397" t="str">
            <v/>
          </cell>
          <cell r="AE1397">
            <v>1</v>
          </cell>
          <cell r="AF1397" t="str">
            <v>Н7</v>
          </cell>
          <cell r="AG1397" t="e">
            <v>#VALUE!</v>
          </cell>
          <cell r="AI1397" t="str">
            <v/>
          </cell>
          <cell r="AJ1397">
            <v>1</v>
          </cell>
          <cell r="AK1397" t="str">
            <v>Н7</v>
          </cell>
          <cell r="AL1397" t="e">
            <v>#VALUE!</v>
          </cell>
          <cell r="AO1397">
            <v>1</v>
          </cell>
        </row>
        <row r="1398">
          <cell r="A1398" t="str">
            <v>2555/014</v>
          </cell>
          <cell r="B1398">
            <v>1473</v>
          </cell>
          <cell r="C1398" t="str">
            <v>Опер.касса №2555/014</v>
          </cell>
          <cell r="D1398" t="str">
            <v>П6:Операционная касса вне кассового узла</v>
          </cell>
          <cell r="E1398" t="str">
            <v>422967</v>
          </cell>
          <cell r="F1398" t="str">
            <v>Республика Татарстан</v>
          </cell>
          <cell r="G1398" t="str">
            <v>с.Большой Толкиш</v>
          </cell>
          <cell r="H1398" t="str">
            <v>(84342)33782</v>
          </cell>
          <cell r="I1398" t="str">
            <v>вакансия</v>
          </cell>
          <cell r="K1398">
            <v>0.5</v>
          </cell>
          <cell r="L1398" t="str">
            <v>Н7:сельский населенный пункт</v>
          </cell>
          <cell r="M1398" t="str">
            <v>135</v>
          </cell>
          <cell r="N1398" t="str">
            <v>08:00 15:30(12:00 13:00)|08:00 15:30(12:00 13:00)|08:00 13:30</v>
          </cell>
          <cell r="O1398" t="str">
            <v/>
          </cell>
          <cell r="P1398">
            <v>1</v>
          </cell>
          <cell r="Q1398" t="str">
            <v>Н7</v>
          </cell>
          <cell r="R1398" t="e">
            <v>#VALUE!</v>
          </cell>
          <cell r="T1398" t="str">
            <v/>
          </cell>
          <cell r="U1398">
            <v>1</v>
          </cell>
          <cell r="V1398" t="str">
            <v>Н7</v>
          </cell>
          <cell r="W1398" t="e">
            <v>#VALUE!</v>
          </cell>
          <cell r="Y1398" t="str">
            <v/>
          </cell>
          <cell r="Z1398">
            <v>1</v>
          </cell>
          <cell r="AA1398" t="str">
            <v>Н7</v>
          </cell>
          <cell r="AB1398" t="e">
            <v>#VALUE!</v>
          </cell>
          <cell r="AD1398" t="str">
            <v/>
          </cell>
          <cell r="AE1398">
            <v>1</v>
          </cell>
          <cell r="AF1398" t="str">
            <v>Н7</v>
          </cell>
          <cell r="AG1398" t="e">
            <v>#VALUE!</v>
          </cell>
          <cell r="AI1398" t="str">
            <v/>
          </cell>
          <cell r="AJ1398">
            <v>1</v>
          </cell>
          <cell r="AK1398" t="str">
            <v>Н7</v>
          </cell>
          <cell r="AL1398" t="e">
            <v>#VALUE!</v>
          </cell>
          <cell r="AO1398">
            <v>1</v>
          </cell>
        </row>
        <row r="1399">
          <cell r="A1399" t="str">
            <v>2555/016</v>
          </cell>
          <cell r="B1399">
            <v>1474</v>
          </cell>
          <cell r="C1399" t="str">
            <v>Опер.касса №2555/016</v>
          </cell>
          <cell r="D1399" t="str">
            <v>П6:Операционная касса вне кассового узла</v>
          </cell>
          <cell r="E1399" t="str">
            <v>422963</v>
          </cell>
          <cell r="F1399" t="str">
            <v>Республика Татарстан</v>
          </cell>
          <cell r="G1399" t="str">
            <v>с.Татарская Багана</v>
          </cell>
          <cell r="H1399" t="str">
            <v>(84342)36319</v>
          </cell>
          <cell r="I1399" t="str">
            <v>Гатиятуллина Раиля Ринатовна</v>
          </cell>
          <cell r="K1399">
            <v>0.5</v>
          </cell>
          <cell r="L1399" t="str">
            <v>Н7:сельский населенный пункт</v>
          </cell>
          <cell r="M1399" t="str">
            <v>135</v>
          </cell>
          <cell r="N1399" t="str">
            <v>08:00 15:30(12:00 13:00)|08:00 15:30(12:00 13:00)|08:00 13:30</v>
          </cell>
          <cell r="O1399" t="str">
            <v/>
          </cell>
          <cell r="P1399">
            <v>1</v>
          </cell>
          <cell r="Q1399" t="str">
            <v>Н7</v>
          </cell>
          <cell r="R1399" t="e">
            <v>#VALUE!</v>
          </cell>
          <cell r="T1399" t="str">
            <v/>
          </cell>
          <cell r="U1399">
            <v>1</v>
          </cell>
          <cell r="V1399" t="str">
            <v>Н7</v>
          </cell>
          <cell r="W1399" t="e">
            <v>#VALUE!</v>
          </cell>
          <cell r="Y1399" t="str">
            <v/>
          </cell>
          <cell r="Z1399">
            <v>1</v>
          </cell>
          <cell r="AA1399" t="str">
            <v>Н7</v>
          </cell>
          <cell r="AB1399" t="e">
            <v>#VALUE!</v>
          </cell>
          <cell r="AD1399" t="str">
            <v/>
          </cell>
          <cell r="AE1399">
            <v>1</v>
          </cell>
          <cell r="AF1399" t="str">
            <v>Н7</v>
          </cell>
          <cell r="AG1399" t="e">
            <v>#VALUE!</v>
          </cell>
          <cell r="AI1399" t="str">
            <v/>
          </cell>
          <cell r="AJ1399">
            <v>1</v>
          </cell>
          <cell r="AK1399" t="str">
            <v>Н7</v>
          </cell>
          <cell r="AL1399" t="e">
            <v>#VALUE!</v>
          </cell>
          <cell r="AO1399">
            <v>1</v>
          </cell>
        </row>
        <row r="1400">
          <cell r="A1400" t="str">
            <v>2555/017</v>
          </cell>
          <cell r="B1400">
            <v>1475</v>
          </cell>
          <cell r="C1400" t="str">
            <v>Опер.касса №2555/017</v>
          </cell>
          <cell r="D1400" t="str">
            <v>П6:Операционная касса вне кассового узла</v>
          </cell>
          <cell r="E1400" t="str">
            <v>422954</v>
          </cell>
          <cell r="F1400" t="str">
            <v>Республика Татарстан</v>
          </cell>
          <cell r="G1400" t="str">
            <v>с.Кубассы</v>
          </cell>
          <cell r="H1400" t="str">
            <v>(84342)31534</v>
          </cell>
          <cell r="I1400" t="str">
            <v>вакансия</v>
          </cell>
          <cell r="K1400">
            <v>0.25</v>
          </cell>
          <cell r="L1400" t="str">
            <v>Н7:сельский населенный пункт</v>
          </cell>
          <cell r="M1400" t="str">
            <v>23</v>
          </cell>
          <cell r="N1400" t="str">
            <v>08:00 12:40|08:00 12:40</v>
          </cell>
          <cell r="O1400" t="str">
            <v/>
          </cell>
          <cell r="P1400">
            <v>1</v>
          </cell>
          <cell r="Q1400" t="str">
            <v>Н7</v>
          </cell>
          <cell r="R1400" t="e">
            <v>#VALUE!</v>
          </cell>
          <cell r="T1400" t="str">
            <v/>
          </cell>
          <cell r="U1400">
            <v>1</v>
          </cell>
          <cell r="V1400" t="str">
            <v>Н7</v>
          </cell>
          <cell r="W1400" t="e">
            <v>#VALUE!</v>
          </cell>
          <cell r="Y1400" t="str">
            <v/>
          </cell>
          <cell r="Z1400">
            <v>1</v>
          </cell>
          <cell r="AA1400" t="str">
            <v>Н7</v>
          </cell>
          <cell r="AB1400" t="e">
            <v>#VALUE!</v>
          </cell>
          <cell r="AD1400" t="str">
            <v/>
          </cell>
          <cell r="AE1400">
            <v>1</v>
          </cell>
          <cell r="AF1400" t="str">
            <v>Н7</v>
          </cell>
          <cell r="AG1400" t="e">
            <v>#VALUE!</v>
          </cell>
          <cell r="AI1400" t="str">
            <v/>
          </cell>
          <cell r="AJ1400">
            <v>1</v>
          </cell>
          <cell r="AK1400" t="str">
            <v>Н7</v>
          </cell>
          <cell r="AL1400" t="e">
            <v>#VALUE!</v>
          </cell>
          <cell r="AO1400">
            <v>1</v>
          </cell>
        </row>
        <row r="1401">
          <cell r="A1401" t="str">
            <v>2555/018</v>
          </cell>
          <cell r="B1401">
            <v>1476</v>
          </cell>
          <cell r="C1401" t="str">
            <v>Доп.офис №2555/018</v>
          </cell>
          <cell r="D1401" t="str">
            <v>П5:Дополнительный офис - специализированный филиал, обслуживающий физических лиц</v>
          </cell>
          <cell r="E1401" t="str">
            <v>422980</v>
          </cell>
          <cell r="F1401" t="str">
            <v>Республика Татарстан</v>
          </cell>
          <cell r="G1401" t="str">
            <v>г.Чистополь, ул.К.Маркса, 61А</v>
          </cell>
          <cell r="H1401" t="str">
            <v>(84342)51791</v>
          </cell>
          <cell r="I1401" t="str">
            <v>Чугунова Татьяна Ивановна</v>
          </cell>
          <cell r="K1401">
            <v>6</v>
          </cell>
          <cell r="L1401" t="str">
            <v>Н4:город (не являющийся центром субъекта РФ) с населением свыше 50 до 100 тыс. чел.</v>
          </cell>
          <cell r="M1401" t="str">
            <v>12345</v>
          </cell>
          <cell r="N1401" t="str">
            <v>09:00 17:30|09:00 17:30|09:00 17:30|09:00 17:30|09:00 17:30</v>
          </cell>
          <cell r="O1401" t="str">
            <v/>
          </cell>
          <cell r="P1401">
            <v>5</v>
          </cell>
          <cell r="Q1401" t="str">
            <v>Н4</v>
          </cell>
          <cell r="R1401" t="e">
            <v>#VALUE!</v>
          </cell>
          <cell r="T1401" t="str">
            <v/>
          </cell>
          <cell r="U1401">
            <v>5</v>
          </cell>
          <cell r="V1401" t="str">
            <v>Н4</v>
          </cell>
          <cell r="W1401" t="e">
            <v>#VALUE!</v>
          </cell>
          <cell r="Y1401" t="str">
            <v/>
          </cell>
          <cell r="Z1401">
            <v>5</v>
          </cell>
          <cell r="AA1401" t="str">
            <v>Н4</v>
          </cell>
          <cell r="AB1401" t="e">
            <v>#VALUE!</v>
          </cell>
          <cell r="AD1401" t="str">
            <v/>
          </cell>
          <cell r="AE1401">
            <v>5</v>
          </cell>
          <cell r="AF1401" t="str">
            <v>Н4</v>
          </cell>
          <cell r="AG1401" t="e">
            <v>#VALUE!</v>
          </cell>
          <cell r="AI1401" t="str">
            <v/>
          </cell>
          <cell r="AJ1401">
            <v>5</v>
          </cell>
          <cell r="AK1401" t="str">
            <v>Н4</v>
          </cell>
          <cell r="AL1401" t="e">
            <v>#VALUE!</v>
          </cell>
          <cell r="AO1401">
            <v>5</v>
          </cell>
        </row>
        <row r="1402">
          <cell r="A1402" t="str">
            <v>2555/019</v>
          </cell>
          <cell r="B1402">
            <v>1477</v>
          </cell>
          <cell r="C1402" t="str">
            <v>Опер.касса №2555/019</v>
          </cell>
          <cell r="D1402" t="str">
            <v>П6:Операционная касса вне кассового узла</v>
          </cell>
          <cell r="E1402" t="str">
            <v>422964</v>
          </cell>
          <cell r="F1402" t="str">
            <v>Республика Татарстан</v>
          </cell>
          <cell r="G1402" t="str">
            <v>с.Татарское Адельшино</v>
          </cell>
          <cell r="H1402" t="str">
            <v>(84342)30217</v>
          </cell>
          <cell r="I1402" t="str">
            <v>Загидуллина Ильсея Зуферовна</v>
          </cell>
          <cell r="K1402">
            <v>0.5</v>
          </cell>
          <cell r="L1402" t="str">
            <v>Н7:сельский населенный пункт</v>
          </cell>
          <cell r="M1402" t="str">
            <v>135</v>
          </cell>
          <cell r="N1402" t="str">
            <v>08:00 15:30(12:00 13:00)|08:00 15:30(12:00 13:00)|08:00 13:30</v>
          </cell>
          <cell r="O1402" t="str">
            <v/>
          </cell>
          <cell r="P1402">
            <v>1</v>
          </cell>
          <cell r="Q1402" t="str">
            <v>Н7</v>
          </cell>
          <cell r="R1402" t="e">
            <v>#VALUE!</v>
          </cell>
          <cell r="T1402" t="str">
            <v/>
          </cell>
          <cell r="U1402">
            <v>1</v>
          </cell>
          <cell r="V1402" t="str">
            <v>Н7</v>
          </cell>
          <cell r="W1402" t="e">
            <v>#VALUE!</v>
          </cell>
          <cell r="Y1402" t="str">
            <v/>
          </cell>
          <cell r="Z1402">
            <v>1</v>
          </cell>
          <cell r="AA1402" t="str">
            <v>Н7</v>
          </cell>
          <cell r="AB1402" t="e">
            <v>#VALUE!</v>
          </cell>
          <cell r="AD1402" t="str">
            <v/>
          </cell>
          <cell r="AE1402">
            <v>1</v>
          </cell>
          <cell r="AF1402" t="str">
            <v>Н7</v>
          </cell>
          <cell r="AG1402" t="e">
            <v>#VALUE!</v>
          </cell>
          <cell r="AI1402" t="str">
            <v/>
          </cell>
          <cell r="AJ1402">
            <v>1</v>
          </cell>
          <cell r="AK1402" t="str">
            <v>Н7</v>
          </cell>
          <cell r="AL1402" t="e">
            <v>#VALUE!</v>
          </cell>
          <cell r="AO1402">
            <v>1</v>
          </cell>
        </row>
        <row r="1403">
          <cell r="A1403" t="str">
            <v>2555/02</v>
          </cell>
          <cell r="B1403">
            <v>1478</v>
          </cell>
          <cell r="C1403" t="str">
            <v>Опер.касса №2555/02</v>
          </cell>
          <cell r="D1403" t="str">
            <v>П6:Операционная касса вне кассового узла</v>
          </cell>
          <cell r="E1403" t="str">
            <v>422966</v>
          </cell>
          <cell r="F1403" t="str">
            <v>Республика Татарстан</v>
          </cell>
          <cell r="G1403" t="str">
            <v>с.Малый Толкиш</v>
          </cell>
          <cell r="H1403" t="str">
            <v>(84342)33783</v>
          </cell>
          <cell r="I1403" t="str">
            <v>Карташева Елена Александровна</v>
          </cell>
          <cell r="K1403">
            <v>0.5</v>
          </cell>
          <cell r="L1403" t="str">
            <v>Н7:сельский населенный пункт</v>
          </cell>
          <cell r="M1403" t="str">
            <v>135</v>
          </cell>
          <cell r="N1403" t="str">
            <v>08:00 15:30(12:00 13:00)|08:00 15:30(12:00 13:00)|08:00 13:30</v>
          </cell>
          <cell r="O1403" t="str">
            <v/>
          </cell>
          <cell r="P1403">
            <v>1</v>
          </cell>
          <cell r="Q1403" t="str">
            <v>Н7</v>
          </cell>
          <cell r="R1403" t="e">
            <v>#VALUE!</v>
          </cell>
          <cell r="T1403" t="str">
            <v/>
          </cell>
          <cell r="U1403">
            <v>1</v>
          </cell>
          <cell r="V1403" t="str">
            <v>Н7</v>
          </cell>
          <cell r="W1403" t="e">
            <v>#VALUE!</v>
          </cell>
          <cell r="Y1403" t="str">
            <v/>
          </cell>
          <cell r="Z1403">
            <v>1</v>
          </cell>
          <cell r="AA1403" t="str">
            <v>Н7</v>
          </cell>
          <cell r="AB1403" t="e">
            <v>#VALUE!</v>
          </cell>
          <cell r="AD1403" t="str">
            <v/>
          </cell>
          <cell r="AE1403">
            <v>1</v>
          </cell>
          <cell r="AF1403" t="str">
            <v>Н7</v>
          </cell>
          <cell r="AG1403" t="e">
            <v>#VALUE!</v>
          </cell>
          <cell r="AI1403" t="str">
            <v/>
          </cell>
          <cell r="AJ1403">
            <v>1</v>
          </cell>
          <cell r="AK1403" t="str">
            <v>Н7</v>
          </cell>
          <cell r="AL1403" t="e">
            <v>#VALUE!</v>
          </cell>
          <cell r="AO1403">
            <v>1</v>
          </cell>
        </row>
        <row r="1404">
          <cell r="A1404" t="str">
            <v>2555/020</v>
          </cell>
          <cell r="B1404">
            <v>1479</v>
          </cell>
          <cell r="C1404" t="str">
            <v>Опер.касса №2555/020</v>
          </cell>
          <cell r="D1404" t="str">
            <v>П6:Операционная касса вне кассового узла</v>
          </cell>
          <cell r="E1404" t="str">
            <v>422952</v>
          </cell>
          <cell r="F1404" t="str">
            <v>Республика Татарстан</v>
          </cell>
          <cell r="G1404" t="str">
            <v>п.Луч</v>
          </cell>
          <cell r="H1404" t="str">
            <v>(84342)48144</v>
          </cell>
          <cell r="I1404" t="str">
            <v>Киселева Ольга Павловна</v>
          </cell>
          <cell r="K1404">
            <v>0.5</v>
          </cell>
          <cell r="L1404" t="str">
            <v>Н7:сельский населенный пункт</v>
          </cell>
          <cell r="M1404" t="str">
            <v>234</v>
          </cell>
          <cell r="N1404" t="str">
            <v>08:00 15:30(12:00 13:00)|08:00 15:30(12:00 13:00)|08:00 13:30</v>
          </cell>
          <cell r="O1404" t="str">
            <v/>
          </cell>
          <cell r="P1404">
            <v>1</v>
          </cell>
          <cell r="Q1404" t="str">
            <v>Н7</v>
          </cell>
          <cell r="R1404" t="e">
            <v>#VALUE!</v>
          </cell>
          <cell r="T1404" t="str">
            <v/>
          </cell>
          <cell r="U1404">
            <v>1</v>
          </cell>
          <cell r="V1404" t="str">
            <v>Н7</v>
          </cell>
          <cell r="W1404" t="e">
            <v>#VALUE!</v>
          </cell>
          <cell r="Y1404" t="str">
            <v/>
          </cell>
          <cell r="Z1404">
            <v>1</v>
          </cell>
          <cell r="AA1404" t="str">
            <v>Н7</v>
          </cell>
          <cell r="AB1404" t="e">
            <v>#VALUE!</v>
          </cell>
          <cell r="AD1404" t="str">
            <v/>
          </cell>
          <cell r="AE1404">
            <v>1</v>
          </cell>
          <cell r="AF1404" t="str">
            <v>Н7</v>
          </cell>
          <cell r="AG1404" t="e">
            <v>#VALUE!</v>
          </cell>
          <cell r="AI1404" t="str">
            <v/>
          </cell>
          <cell r="AJ1404">
            <v>1</v>
          </cell>
          <cell r="AK1404" t="str">
            <v>Н7</v>
          </cell>
          <cell r="AL1404" t="e">
            <v>#VALUE!</v>
          </cell>
          <cell r="AO1404">
            <v>1</v>
          </cell>
        </row>
        <row r="1405">
          <cell r="A1405" t="str">
            <v>2555/022</v>
          </cell>
          <cell r="B1405">
            <v>1480</v>
          </cell>
          <cell r="C1405" t="str">
            <v>Опер.касса №2555/022</v>
          </cell>
          <cell r="D1405" t="str">
            <v>П6:Операционная касса вне кассового узла</v>
          </cell>
          <cell r="E1405" t="str">
            <v>422971</v>
          </cell>
          <cell r="F1405" t="str">
            <v>Республика Татарстан</v>
          </cell>
          <cell r="G1405" t="str">
            <v>с.Каргали</v>
          </cell>
          <cell r="H1405" t="str">
            <v>(84342)35264</v>
          </cell>
          <cell r="I1405" t="str">
            <v>Манюрова Миляуша Мирасовна</v>
          </cell>
          <cell r="K1405">
            <v>1.5</v>
          </cell>
          <cell r="L1405" t="str">
            <v>Н7:сельский населенный пункт</v>
          </cell>
          <cell r="M1405" t="str">
            <v>12345</v>
          </cell>
          <cell r="N1405" t="str">
            <v>08:00 14:30(11:00 12:00)|08:00 14:30(11:00 12:00)|08:00 14:30(11:00 12:00)|08:00 14:30(11:00 12:00)|08:00 14:30(11:00 12:00)</v>
          </cell>
          <cell r="O1405" t="str">
            <v/>
          </cell>
          <cell r="P1405">
            <v>2</v>
          </cell>
          <cell r="Q1405" t="str">
            <v>Н7</v>
          </cell>
          <cell r="R1405" t="e">
            <v>#VALUE!</v>
          </cell>
          <cell r="T1405" t="str">
            <v/>
          </cell>
          <cell r="U1405">
            <v>2</v>
          </cell>
          <cell r="V1405" t="str">
            <v>Н7</v>
          </cell>
          <cell r="W1405" t="e">
            <v>#VALUE!</v>
          </cell>
          <cell r="Y1405" t="str">
            <v/>
          </cell>
          <cell r="Z1405">
            <v>2</v>
          </cell>
          <cell r="AA1405" t="str">
            <v>Н7</v>
          </cell>
          <cell r="AB1405" t="e">
            <v>#VALUE!</v>
          </cell>
          <cell r="AD1405" t="str">
            <v/>
          </cell>
          <cell r="AE1405">
            <v>2</v>
          </cell>
          <cell r="AF1405" t="str">
            <v>Н7</v>
          </cell>
          <cell r="AG1405" t="e">
            <v>#VALUE!</v>
          </cell>
          <cell r="AI1405" t="str">
            <v/>
          </cell>
          <cell r="AJ1405">
            <v>2</v>
          </cell>
          <cell r="AK1405" t="str">
            <v>Н7</v>
          </cell>
          <cell r="AL1405" t="e">
            <v>#VALUE!</v>
          </cell>
          <cell r="AO1405">
            <v>2</v>
          </cell>
        </row>
        <row r="1406">
          <cell r="A1406" t="str">
            <v>2555/024</v>
          </cell>
          <cell r="B1406">
            <v>1481</v>
          </cell>
          <cell r="C1406" t="str">
            <v>Опер.касса №2555/024</v>
          </cell>
          <cell r="D1406" t="str">
            <v>П6:Операционная касса вне кассового узла</v>
          </cell>
          <cell r="E1406" t="str">
            <v>422962</v>
          </cell>
          <cell r="F1406" t="str">
            <v>Республика Татарстан</v>
          </cell>
          <cell r="G1406" t="str">
            <v>с.Чувашский Елтан</v>
          </cell>
          <cell r="H1406" t="str">
            <v>(84342)36923</v>
          </cell>
          <cell r="I1406" t="str">
            <v>Хакимова Лилия Ильдаровна</v>
          </cell>
          <cell r="K1406">
            <v>0.5</v>
          </cell>
          <cell r="L1406" t="str">
            <v>Н7:сельский населенный пункт</v>
          </cell>
          <cell r="M1406" t="str">
            <v>135</v>
          </cell>
          <cell r="N1406" t="str">
            <v>08:00 16:00(12:00 13:00)|08:00 16:00(12:00 13:00)|08:00 14:00</v>
          </cell>
          <cell r="O1406" t="str">
            <v/>
          </cell>
          <cell r="P1406">
            <v>1</v>
          </cell>
          <cell r="Q1406" t="str">
            <v>Н7</v>
          </cell>
          <cell r="R1406" t="e">
            <v>#VALUE!</v>
          </cell>
          <cell r="T1406" t="str">
            <v/>
          </cell>
          <cell r="U1406">
            <v>1</v>
          </cell>
          <cell r="V1406" t="str">
            <v>Н7</v>
          </cell>
          <cell r="W1406" t="e">
            <v>#VALUE!</v>
          </cell>
          <cell r="Y1406" t="str">
            <v/>
          </cell>
          <cell r="Z1406">
            <v>1</v>
          </cell>
          <cell r="AA1406" t="str">
            <v>Н7</v>
          </cell>
          <cell r="AB1406" t="e">
            <v>#VALUE!</v>
          </cell>
          <cell r="AD1406" t="str">
            <v/>
          </cell>
          <cell r="AE1406">
            <v>1</v>
          </cell>
          <cell r="AF1406" t="str">
            <v>Н7</v>
          </cell>
          <cell r="AG1406" t="e">
            <v>#VALUE!</v>
          </cell>
          <cell r="AI1406" t="str">
            <v/>
          </cell>
          <cell r="AJ1406">
            <v>1</v>
          </cell>
          <cell r="AK1406" t="str">
            <v>Н7</v>
          </cell>
          <cell r="AL1406" t="e">
            <v>#VALUE!</v>
          </cell>
          <cell r="AO1406">
            <v>1</v>
          </cell>
        </row>
        <row r="1407">
          <cell r="A1407" t="str">
            <v>2555/026</v>
          </cell>
          <cell r="B1407">
            <v>1482</v>
          </cell>
          <cell r="C1407" t="str">
            <v>Опер.касса №2555/026</v>
          </cell>
          <cell r="D1407" t="str">
            <v>П6:Операционная касса вне кассового узла</v>
          </cell>
          <cell r="E1407" t="str">
            <v>422975</v>
          </cell>
          <cell r="F1407" t="str">
            <v>Республика Татарстан</v>
          </cell>
          <cell r="G1407" t="str">
            <v>с.Татарский Елтан</v>
          </cell>
          <cell r="H1407" t="str">
            <v>(84342)34717</v>
          </cell>
          <cell r="I1407" t="str">
            <v>Галиева Гузель Нигматулловна</v>
          </cell>
          <cell r="K1407">
            <v>0.5</v>
          </cell>
          <cell r="L1407" t="str">
            <v>Н7:сельский населенный пункт</v>
          </cell>
          <cell r="M1407" t="str">
            <v>135</v>
          </cell>
          <cell r="N1407" t="str">
            <v>08:00 15:30(12:00 13:00)|08:00 15:30(12:00 13:00)|08:00 13:30</v>
          </cell>
          <cell r="O1407" t="str">
            <v/>
          </cell>
          <cell r="P1407">
            <v>1</v>
          </cell>
          <cell r="Q1407" t="str">
            <v>Н7</v>
          </cell>
          <cell r="R1407" t="e">
            <v>#VALUE!</v>
          </cell>
          <cell r="T1407" t="str">
            <v/>
          </cell>
          <cell r="U1407">
            <v>1</v>
          </cell>
          <cell r="V1407" t="str">
            <v>Н7</v>
          </cell>
          <cell r="W1407" t="e">
            <v>#VALUE!</v>
          </cell>
          <cell r="Y1407" t="str">
            <v/>
          </cell>
          <cell r="Z1407">
            <v>1</v>
          </cell>
          <cell r="AA1407" t="str">
            <v>Н7</v>
          </cell>
          <cell r="AB1407" t="e">
            <v>#VALUE!</v>
          </cell>
          <cell r="AD1407" t="str">
            <v/>
          </cell>
          <cell r="AE1407">
            <v>1</v>
          </cell>
          <cell r="AF1407" t="str">
            <v>Н7</v>
          </cell>
          <cell r="AG1407" t="e">
            <v>#VALUE!</v>
          </cell>
          <cell r="AI1407" t="str">
            <v/>
          </cell>
          <cell r="AJ1407">
            <v>1</v>
          </cell>
          <cell r="AK1407" t="str">
            <v>Н7</v>
          </cell>
          <cell r="AL1407" t="e">
            <v>#VALUE!</v>
          </cell>
          <cell r="AO1407">
            <v>1</v>
          </cell>
        </row>
        <row r="1408">
          <cell r="A1408" t="str">
            <v>2555/027</v>
          </cell>
          <cell r="B1408">
            <v>1483</v>
          </cell>
          <cell r="C1408" t="str">
            <v>Опер.касса №2555/027</v>
          </cell>
          <cell r="D1408" t="str">
            <v>П6:Операционная касса вне кассового узла</v>
          </cell>
          <cell r="E1408" t="str">
            <v>422970</v>
          </cell>
          <cell r="F1408" t="str">
            <v>Республика Татарстан</v>
          </cell>
          <cell r="G1408" t="str">
            <v>д.Татарский Сарсаз</v>
          </cell>
          <cell r="H1408" t="str">
            <v>(84342)38624</v>
          </cell>
          <cell r="I1408" t="str">
            <v>Димухаметова Танзиля Ислямовна</v>
          </cell>
          <cell r="K1408">
            <v>0.75</v>
          </cell>
          <cell r="L1408" t="str">
            <v>Н7:сельский населенный пункт</v>
          </cell>
          <cell r="M1408" t="str">
            <v>12345</v>
          </cell>
          <cell r="N1408" t="str">
            <v>08:00 14:30(12:00 13:00)|08:00 14:30(12:00 13:00)|08:00 14:30(12:00 13:00)|08:00 14:30(12:00 13:00)|08:00 14:30(12:00 13:00)</v>
          </cell>
          <cell r="O1408" t="str">
            <v/>
          </cell>
          <cell r="P1408">
            <v>1</v>
          </cell>
          <cell r="Q1408" t="str">
            <v>Н7</v>
          </cell>
          <cell r="R1408" t="e">
            <v>#VALUE!</v>
          </cell>
          <cell r="T1408" t="str">
            <v/>
          </cell>
          <cell r="U1408">
            <v>1</v>
          </cell>
          <cell r="V1408" t="str">
            <v>Н7</v>
          </cell>
          <cell r="W1408" t="e">
            <v>#VALUE!</v>
          </cell>
          <cell r="Y1408" t="str">
            <v/>
          </cell>
          <cell r="Z1408">
            <v>1</v>
          </cell>
          <cell r="AA1408" t="str">
            <v>Н7</v>
          </cell>
          <cell r="AB1408" t="e">
            <v>#VALUE!</v>
          </cell>
          <cell r="AD1408" t="str">
            <v/>
          </cell>
          <cell r="AE1408">
            <v>1</v>
          </cell>
          <cell r="AF1408" t="str">
            <v>Н7</v>
          </cell>
          <cell r="AG1408" t="e">
            <v>#VALUE!</v>
          </cell>
          <cell r="AI1408" t="str">
            <v/>
          </cell>
          <cell r="AJ1408">
            <v>1</v>
          </cell>
          <cell r="AK1408" t="str">
            <v>Н7</v>
          </cell>
          <cell r="AL1408" t="e">
            <v>#VALUE!</v>
          </cell>
          <cell r="AO1408">
            <v>1</v>
          </cell>
        </row>
        <row r="1409">
          <cell r="A1409" t="str">
            <v>2555/03</v>
          </cell>
          <cell r="B1409">
            <v>1484</v>
          </cell>
          <cell r="C1409" t="str">
            <v>Опер.касса №2555/03</v>
          </cell>
          <cell r="D1409" t="str">
            <v>П6:Операционная касса вне кассового узла</v>
          </cell>
          <cell r="E1409" t="str">
            <v>422960</v>
          </cell>
          <cell r="F1409" t="str">
            <v>Республика Татарстан</v>
          </cell>
          <cell r="G1409" t="str">
            <v>с.Муслюмкино</v>
          </cell>
          <cell r="H1409" t="str">
            <v>(84342)32468</v>
          </cell>
          <cell r="I1409" t="str">
            <v>Хабибуллина Ландыш Зарифовна</v>
          </cell>
          <cell r="K1409">
            <v>0.5</v>
          </cell>
          <cell r="L1409" t="str">
            <v>Н7:сельский населенный пункт</v>
          </cell>
          <cell r="M1409" t="str">
            <v>135</v>
          </cell>
          <cell r="N1409" t="str">
            <v>08:00 15:30(12:00 13:00)|08:00 15:30(12:00 13:00)|08:00 13:30</v>
          </cell>
          <cell r="O1409" t="str">
            <v/>
          </cell>
          <cell r="P1409">
            <v>1</v>
          </cell>
          <cell r="Q1409" t="str">
            <v>Н7</v>
          </cell>
          <cell r="R1409" t="e">
            <v>#VALUE!</v>
          </cell>
          <cell r="T1409" t="str">
            <v/>
          </cell>
          <cell r="U1409">
            <v>1</v>
          </cell>
          <cell r="V1409" t="str">
            <v>Н7</v>
          </cell>
          <cell r="W1409" t="e">
            <v>#VALUE!</v>
          </cell>
          <cell r="Y1409" t="str">
            <v/>
          </cell>
          <cell r="Z1409">
            <v>1</v>
          </cell>
          <cell r="AA1409" t="str">
            <v>Н7</v>
          </cell>
          <cell r="AB1409" t="e">
            <v>#VALUE!</v>
          </cell>
          <cell r="AD1409" t="str">
            <v/>
          </cell>
          <cell r="AE1409">
            <v>1</v>
          </cell>
          <cell r="AF1409" t="str">
            <v>Н7</v>
          </cell>
          <cell r="AG1409" t="e">
            <v>#VALUE!</v>
          </cell>
          <cell r="AI1409" t="str">
            <v/>
          </cell>
          <cell r="AJ1409">
            <v>1</v>
          </cell>
          <cell r="AK1409" t="str">
            <v>Н7</v>
          </cell>
          <cell r="AL1409" t="e">
            <v>#VALUE!</v>
          </cell>
          <cell r="AO1409">
            <v>1</v>
          </cell>
        </row>
        <row r="1410">
          <cell r="A1410" t="str">
            <v>2555/049</v>
          </cell>
          <cell r="B1410">
            <v>1485</v>
          </cell>
          <cell r="C1410" t="str">
            <v>Опер.касса №2555/049</v>
          </cell>
          <cell r="D1410" t="str">
            <v>П6:Операционная касса вне кассового узла</v>
          </cell>
          <cell r="E1410" t="str">
            <v>422985</v>
          </cell>
          <cell r="F1410" t="str">
            <v>Республика Татарстан</v>
          </cell>
          <cell r="G1410" t="str">
            <v>г.Чистополь, ул.40 лет Победы, 32Е, пом.Н-1</v>
          </cell>
          <cell r="H1410" t="str">
            <v>(84342)40662</v>
          </cell>
          <cell r="I1410" t="str">
            <v>Игнатова Ольга Валентиновна</v>
          </cell>
          <cell r="K1410">
            <v>5</v>
          </cell>
          <cell r="L1410" t="str">
            <v>Н4:город (не являющийся центром субъекта РФ) с населением свыше 50 до 100 тыс. чел.</v>
          </cell>
          <cell r="M1410" t="str">
            <v>12345</v>
          </cell>
          <cell r="N1410" t="str">
            <v>09:00 17:30|09:00 17:30|09:00 17:30|09:00 17:30|09:00 17:30</v>
          </cell>
          <cell r="O1410" t="str">
            <v/>
          </cell>
          <cell r="P1410">
            <v>6</v>
          </cell>
          <cell r="Q1410" t="str">
            <v>Н4</v>
          </cell>
          <cell r="R1410" t="e">
            <v>#VALUE!</v>
          </cell>
          <cell r="T1410" t="str">
            <v/>
          </cell>
          <cell r="U1410">
            <v>6</v>
          </cell>
          <cell r="V1410" t="str">
            <v>Н4</v>
          </cell>
          <cell r="W1410" t="e">
            <v>#VALUE!</v>
          </cell>
          <cell r="Y1410" t="str">
            <v/>
          </cell>
          <cell r="Z1410">
            <v>6</v>
          </cell>
          <cell r="AA1410" t="str">
            <v>Н4</v>
          </cell>
          <cell r="AB1410" t="e">
            <v>#VALUE!</v>
          </cell>
          <cell r="AD1410" t="str">
            <v/>
          </cell>
          <cell r="AE1410">
            <v>6</v>
          </cell>
          <cell r="AF1410" t="str">
            <v>Н4</v>
          </cell>
          <cell r="AG1410" t="e">
            <v>#VALUE!</v>
          </cell>
          <cell r="AI1410" t="str">
            <v/>
          </cell>
          <cell r="AJ1410">
            <v>6</v>
          </cell>
          <cell r="AK1410" t="str">
            <v>Н4</v>
          </cell>
          <cell r="AL1410" t="e">
            <v>#VALUE!</v>
          </cell>
          <cell r="AO1410">
            <v>6</v>
          </cell>
        </row>
        <row r="1411">
          <cell r="A1411" t="str">
            <v>2555/052</v>
          </cell>
          <cell r="B1411">
            <v>1486</v>
          </cell>
          <cell r="C1411" t="str">
            <v>Опер.касса №2555/052</v>
          </cell>
          <cell r="D1411" t="str">
            <v>П6:Операционная касса вне кассового узла</v>
          </cell>
          <cell r="E1411" t="str">
            <v>422969</v>
          </cell>
          <cell r="F1411" t="str">
            <v>Республика Татарстан</v>
          </cell>
          <cell r="G1411" t="str">
            <v>с.Четырчи</v>
          </cell>
          <cell r="H1411" t="str">
            <v>(84342)32134</v>
          </cell>
          <cell r="I1411" t="str">
            <v>Казакова Ольга Михайловна</v>
          </cell>
          <cell r="K1411">
            <v>0.25</v>
          </cell>
          <cell r="L1411" t="str">
            <v>Н7:сельский населенный пункт</v>
          </cell>
          <cell r="M1411" t="str">
            <v>23</v>
          </cell>
          <cell r="N1411" t="str">
            <v>08:00 12:40|08:00 12:40</v>
          </cell>
          <cell r="O1411" t="str">
            <v/>
          </cell>
          <cell r="P1411">
            <v>1</v>
          </cell>
          <cell r="Q1411" t="str">
            <v>Н7</v>
          </cell>
          <cell r="R1411" t="e">
            <v>#VALUE!</v>
          </cell>
          <cell r="T1411" t="str">
            <v/>
          </cell>
          <cell r="U1411">
            <v>1</v>
          </cell>
          <cell r="V1411" t="str">
            <v>Н7</v>
          </cell>
          <cell r="W1411" t="e">
            <v>#VALUE!</v>
          </cell>
          <cell r="Y1411" t="str">
            <v/>
          </cell>
          <cell r="Z1411">
            <v>1</v>
          </cell>
          <cell r="AA1411" t="str">
            <v>Н7</v>
          </cell>
          <cell r="AB1411" t="e">
            <v>#VALUE!</v>
          </cell>
          <cell r="AD1411" t="str">
            <v/>
          </cell>
          <cell r="AE1411">
            <v>1</v>
          </cell>
          <cell r="AF1411" t="str">
            <v>Н7</v>
          </cell>
          <cell r="AG1411" t="e">
            <v>#VALUE!</v>
          </cell>
          <cell r="AI1411" t="str">
            <v/>
          </cell>
          <cell r="AJ1411">
            <v>1</v>
          </cell>
          <cell r="AK1411" t="str">
            <v>Н7</v>
          </cell>
          <cell r="AL1411" t="e">
            <v>#VALUE!</v>
          </cell>
          <cell r="AO1411">
            <v>1</v>
          </cell>
        </row>
        <row r="1412">
          <cell r="A1412" t="str">
            <v>2555/053</v>
          </cell>
          <cell r="B1412">
            <v>1487</v>
          </cell>
          <cell r="C1412" t="str">
            <v>Опер.касса №2555/053</v>
          </cell>
          <cell r="D1412" t="str">
            <v>П6:Операционная касса вне кассового узла</v>
          </cell>
          <cell r="E1412" t="str">
            <v>422980</v>
          </cell>
          <cell r="F1412" t="str">
            <v>Республика Татарстан</v>
          </cell>
          <cell r="G1412" t="str">
            <v>г.Чистополь, ул.Ленина, 2А</v>
          </cell>
          <cell r="H1412" t="str">
            <v>(84342)51610</v>
          </cell>
          <cell r="I1412" t="str">
            <v>Салахова Танзиля Рашитовна</v>
          </cell>
          <cell r="K1412">
            <v>12</v>
          </cell>
          <cell r="L1412" t="str">
            <v>Н4:город (не являющийся центром субъекта РФ) с населением свыше 50 до 100 тыс. чел.</v>
          </cell>
          <cell r="M1412" t="str">
            <v>1234567</v>
          </cell>
          <cell r="N1412" t="str">
            <v>08:00 18:00|08:00 18:00|08:00 18:00|08:00 18:00|08:00 18:00|09:00 16:00|09:00 13:00</v>
          </cell>
          <cell r="O1412" t="str">
            <v/>
          </cell>
          <cell r="P1412">
            <v>11</v>
          </cell>
          <cell r="Q1412" t="str">
            <v>Н4</v>
          </cell>
          <cell r="R1412" t="e">
            <v>#VALUE!</v>
          </cell>
          <cell r="T1412" t="str">
            <v/>
          </cell>
          <cell r="U1412">
            <v>11</v>
          </cell>
          <cell r="V1412" t="str">
            <v>Н4</v>
          </cell>
          <cell r="W1412" t="e">
            <v>#VALUE!</v>
          </cell>
          <cell r="Y1412" t="str">
            <v/>
          </cell>
          <cell r="Z1412">
            <v>11</v>
          </cell>
          <cell r="AA1412" t="str">
            <v>Н4</v>
          </cell>
          <cell r="AB1412" t="e">
            <v>#VALUE!</v>
          </cell>
          <cell r="AD1412" t="str">
            <v/>
          </cell>
          <cell r="AE1412">
            <v>11</v>
          </cell>
          <cell r="AF1412" t="str">
            <v>Н4</v>
          </cell>
          <cell r="AG1412" t="e">
            <v>#VALUE!</v>
          </cell>
          <cell r="AI1412" t="str">
            <v/>
          </cell>
          <cell r="AJ1412">
            <v>11</v>
          </cell>
          <cell r="AK1412" t="str">
            <v>Н4</v>
          </cell>
          <cell r="AL1412" t="e">
            <v>#VALUE!</v>
          </cell>
          <cell r="AO1412">
            <v>11</v>
          </cell>
        </row>
        <row r="1413">
          <cell r="A1413" t="str">
            <v>2555/054</v>
          </cell>
          <cell r="B1413">
            <v>1488</v>
          </cell>
          <cell r="C1413" t="str">
            <v>Доп.офис №2555/054</v>
          </cell>
          <cell r="D1413" t="str">
            <v>П3:Дополнительный офис - универсальный филиал</v>
          </cell>
          <cell r="E1413" t="str">
            <v>423190</v>
          </cell>
          <cell r="F1413" t="str">
            <v>Республика Татарстан</v>
          </cell>
          <cell r="G1413" t="str">
            <v>с.Новошешминск, ул.Ленина, 39</v>
          </cell>
          <cell r="H1413" t="str">
            <v>(84348)22351</v>
          </cell>
          <cell r="I1413" t="str">
            <v>Иванова Нина Николаевна</v>
          </cell>
          <cell r="K1413">
            <v>5.5</v>
          </cell>
          <cell r="L1413" t="str">
            <v>Н7:сельский населенный пункт</v>
          </cell>
          <cell r="M1413" t="str">
            <v>12345</v>
          </cell>
          <cell r="N1413" t="str">
            <v>08:00 16:30(12:00 13:00)|08:00 16:30(12:00 13:00)|08:00 16:30(12:00 13:00)|08:00 16:30(12:00 13:00)|08:00 16:30(12:00 13:00)</v>
          </cell>
          <cell r="O1413" t="str">
            <v/>
          </cell>
          <cell r="P1413">
            <v>5</v>
          </cell>
          <cell r="Q1413" t="str">
            <v>Н7</v>
          </cell>
          <cell r="R1413" t="e">
            <v>#VALUE!</v>
          </cell>
          <cell r="T1413" t="str">
            <v/>
          </cell>
          <cell r="U1413">
            <v>5</v>
          </cell>
          <cell r="V1413" t="str">
            <v>Н7</v>
          </cell>
          <cell r="W1413" t="e">
            <v>#VALUE!</v>
          </cell>
          <cell r="Y1413" t="str">
            <v/>
          </cell>
          <cell r="Z1413">
            <v>5</v>
          </cell>
          <cell r="AA1413" t="str">
            <v>Н7</v>
          </cell>
          <cell r="AB1413" t="e">
            <v>#VALUE!</v>
          </cell>
          <cell r="AD1413" t="str">
            <v/>
          </cell>
          <cell r="AE1413">
            <v>5</v>
          </cell>
          <cell r="AF1413" t="str">
            <v>Н7</v>
          </cell>
          <cell r="AG1413" t="e">
            <v>#VALUE!</v>
          </cell>
          <cell r="AI1413" t="str">
            <v/>
          </cell>
          <cell r="AJ1413">
            <v>5</v>
          </cell>
          <cell r="AK1413" t="str">
            <v>Н7</v>
          </cell>
          <cell r="AL1413" t="e">
            <v>#VALUE!</v>
          </cell>
          <cell r="AO1413">
            <v>5</v>
          </cell>
        </row>
        <row r="1414">
          <cell r="A1414" t="str">
            <v>2555/055</v>
          </cell>
          <cell r="B1414">
            <v>1489</v>
          </cell>
          <cell r="C1414" t="str">
            <v>Опер.касса №2555/055</v>
          </cell>
          <cell r="D1414" t="str">
            <v>П6:Операционная касса вне кассового узла</v>
          </cell>
          <cell r="E1414" t="str">
            <v>423192</v>
          </cell>
          <cell r="F1414" t="str">
            <v>Республика Татарстан</v>
          </cell>
          <cell r="G1414" t="str">
            <v>с.Чувашская Чебоксарка</v>
          </cell>
          <cell r="H1414" t="str">
            <v>(84348)37595</v>
          </cell>
          <cell r="I1414" t="str">
            <v>Якимкина Лидия Анатольевна</v>
          </cell>
          <cell r="K1414">
            <v>0.25</v>
          </cell>
          <cell r="L1414" t="str">
            <v>Н7:сельский населенный пункт</v>
          </cell>
          <cell r="M1414" t="str">
            <v>34</v>
          </cell>
          <cell r="N1414" t="str">
            <v>08:00 13:00|08:00 13:00</v>
          </cell>
          <cell r="O1414" t="str">
            <v/>
          </cell>
          <cell r="P1414">
            <v>1</v>
          </cell>
          <cell r="Q1414" t="str">
            <v>Н7</v>
          </cell>
          <cell r="R1414" t="e">
            <v>#VALUE!</v>
          </cell>
          <cell r="T1414" t="str">
            <v/>
          </cell>
          <cell r="U1414">
            <v>1</v>
          </cell>
          <cell r="V1414" t="str">
            <v>Н7</v>
          </cell>
          <cell r="W1414" t="e">
            <v>#VALUE!</v>
          </cell>
          <cell r="Y1414" t="str">
            <v/>
          </cell>
          <cell r="Z1414">
            <v>1</v>
          </cell>
          <cell r="AA1414" t="str">
            <v>Н7</v>
          </cell>
          <cell r="AB1414" t="e">
            <v>#VALUE!</v>
          </cell>
          <cell r="AD1414" t="str">
            <v/>
          </cell>
          <cell r="AE1414">
            <v>1</v>
          </cell>
          <cell r="AF1414" t="str">
            <v>Н7</v>
          </cell>
          <cell r="AG1414" t="e">
            <v>#VALUE!</v>
          </cell>
          <cell r="AI1414" t="str">
            <v/>
          </cell>
          <cell r="AJ1414">
            <v>1</v>
          </cell>
          <cell r="AK1414" t="str">
            <v>Н7</v>
          </cell>
          <cell r="AL1414" t="e">
            <v>#VALUE!</v>
          </cell>
          <cell r="AO1414">
            <v>1</v>
          </cell>
        </row>
        <row r="1415">
          <cell r="A1415" t="str">
            <v>2555/056</v>
          </cell>
          <cell r="B1415">
            <v>1490</v>
          </cell>
          <cell r="C1415" t="str">
            <v>Опер.касса №2555/056</v>
          </cell>
          <cell r="D1415" t="str">
            <v>П6:Операционная касса вне кассового узла</v>
          </cell>
          <cell r="E1415" t="str">
            <v>423195</v>
          </cell>
          <cell r="F1415" t="str">
            <v>Республика Татарстан</v>
          </cell>
          <cell r="G1415" t="str">
            <v>с.Слобода Черемуховая</v>
          </cell>
          <cell r="H1415" t="str">
            <v>(84348)35413</v>
          </cell>
          <cell r="I1415" t="str">
            <v>Банцерева Наталья Александровна</v>
          </cell>
          <cell r="K1415">
            <v>0.5</v>
          </cell>
          <cell r="L1415" t="str">
            <v>Н7:сельский населенный пункт</v>
          </cell>
          <cell r="M1415" t="str">
            <v>134</v>
          </cell>
          <cell r="N1415" t="str">
            <v>08:00 16:00(12:00 13:00)|08:00 16:00(12:00 13:00)|08:00 14:00</v>
          </cell>
          <cell r="O1415" t="str">
            <v/>
          </cell>
          <cell r="P1415">
            <v>1</v>
          </cell>
          <cell r="Q1415" t="str">
            <v>Н7</v>
          </cell>
          <cell r="R1415" t="e">
            <v>#VALUE!</v>
          </cell>
          <cell r="T1415" t="str">
            <v/>
          </cell>
          <cell r="U1415">
            <v>1</v>
          </cell>
          <cell r="V1415" t="str">
            <v>Н7</v>
          </cell>
          <cell r="W1415" t="e">
            <v>#VALUE!</v>
          </cell>
          <cell r="Y1415" t="str">
            <v/>
          </cell>
          <cell r="Z1415">
            <v>1</v>
          </cell>
          <cell r="AA1415" t="str">
            <v>Н7</v>
          </cell>
          <cell r="AB1415" t="e">
            <v>#VALUE!</v>
          </cell>
          <cell r="AD1415" t="str">
            <v/>
          </cell>
          <cell r="AE1415">
            <v>1</v>
          </cell>
          <cell r="AF1415" t="str">
            <v>Н7</v>
          </cell>
          <cell r="AG1415" t="e">
            <v>#VALUE!</v>
          </cell>
          <cell r="AI1415" t="str">
            <v/>
          </cell>
          <cell r="AJ1415">
            <v>1</v>
          </cell>
          <cell r="AK1415" t="str">
            <v>Н7</v>
          </cell>
          <cell r="AL1415" t="e">
            <v>#VALUE!</v>
          </cell>
          <cell r="AO1415">
            <v>1</v>
          </cell>
        </row>
        <row r="1416">
          <cell r="A1416" t="str">
            <v>2555/057</v>
          </cell>
          <cell r="B1416">
            <v>1491</v>
          </cell>
          <cell r="C1416" t="str">
            <v>Опер.касса №2555/057</v>
          </cell>
          <cell r="D1416" t="str">
            <v>П6:Операционная касса вне кассового узла</v>
          </cell>
          <cell r="E1416" t="str">
            <v>423196</v>
          </cell>
          <cell r="F1416" t="str">
            <v>Республика Татарстан</v>
          </cell>
          <cell r="G1416" t="str">
            <v>с.Слобода Екатерининская</v>
          </cell>
          <cell r="H1416" t="str">
            <v>(84348)36741</v>
          </cell>
          <cell r="I1416" t="str">
            <v>Карташова Валентина Геннадьевна</v>
          </cell>
          <cell r="K1416">
            <v>0.5</v>
          </cell>
          <cell r="L1416" t="str">
            <v>Н7:сельский населенный пункт</v>
          </cell>
          <cell r="M1416" t="str">
            <v>134</v>
          </cell>
          <cell r="N1416" t="str">
            <v>08:00 16:00(12:00 13:00)|08:00 16:00(12:00 13:00)|08:00 14:00</v>
          </cell>
          <cell r="O1416" t="str">
            <v/>
          </cell>
          <cell r="P1416">
            <v>1</v>
          </cell>
          <cell r="Q1416" t="str">
            <v>Н7</v>
          </cell>
          <cell r="R1416" t="e">
            <v>#VALUE!</v>
          </cell>
          <cell r="T1416" t="str">
            <v/>
          </cell>
          <cell r="U1416">
            <v>1</v>
          </cell>
          <cell r="V1416" t="str">
            <v>Н7</v>
          </cell>
          <cell r="W1416" t="e">
            <v>#VALUE!</v>
          </cell>
          <cell r="Y1416" t="str">
            <v/>
          </cell>
          <cell r="Z1416">
            <v>1</v>
          </cell>
          <cell r="AA1416" t="str">
            <v>Н7</v>
          </cell>
          <cell r="AB1416" t="e">
            <v>#VALUE!</v>
          </cell>
          <cell r="AD1416" t="str">
            <v/>
          </cell>
          <cell r="AE1416">
            <v>1</v>
          </cell>
          <cell r="AF1416" t="str">
            <v>Н7</v>
          </cell>
          <cell r="AG1416" t="e">
            <v>#VALUE!</v>
          </cell>
          <cell r="AI1416" t="str">
            <v/>
          </cell>
          <cell r="AJ1416">
            <v>1</v>
          </cell>
          <cell r="AK1416" t="str">
            <v>Н7</v>
          </cell>
          <cell r="AL1416" t="e">
            <v>#VALUE!</v>
          </cell>
          <cell r="AO1416">
            <v>1</v>
          </cell>
        </row>
        <row r="1417">
          <cell r="A1417" t="str">
            <v>2555/058</v>
          </cell>
          <cell r="B1417">
            <v>1492</v>
          </cell>
          <cell r="C1417" t="str">
            <v>Опер.касса №2555/058</v>
          </cell>
          <cell r="D1417" t="str">
            <v>П6:Операционная касса вне кассового узла</v>
          </cell>
          <cell r="E1417" t="str">
            <v>423198</v>
          </cell>
          <cell r="F1417" t="str">
            <v>Республика Татарстан</v>
          </cell>
          <cell r="G1417" t="str">
            <v>с.Слобода Петропавловская</v>
          </cell>
          <cell r="H1417" t="str">
            <v>(84348)33524</v>
          </cell>
          <cell r="I1417" t="str">
            <v>Плисцова Оксана Ивановна</v>
          </cell>
          <cell r="K1417">
            <v>0.5</v>
          </cell>
          <cell r="L1417" t="str">
            <v>Н7:сельский населенный пункт</v>
          </cell>
          <cell r="M1417" t="str">
            <v>234</v>
          </cell>
          <cell r="N1417" t="str">
            <v>08:00 15:30(12:00 13:00)|08:00 15:30(12:00 13:00)|08:00 13:30</v>
          </cell>
          <cell r="O1417" t="str">
            <v/>
          </cell>
          <cell r="P1417">
            <v>1</v>
          </cell>
          <cell r="Q1417" t="str">
            <v>Н7</v>
          </cell>
          <cell r="R1417" t="e">
            <v>#VALUE!</v>
          </cell>
          <cell r="T1417" t="str">
            <v/>
          </cell>
          <cell r="U1417">
            <v>1</v>
          </cell>
          <cell r="V1417" t="str">
            <v>Н7</v>
          </cell>
          <cell r="W1417" t="e">
            <v>#VALUE!</v>
          </cell>
          <cell r="Y1417" t="str">
            <v/>
          </cell>
          <cell r="Z1417">
            <v>1</v>
          </cell>
          <cell r="AA1417" t="str">
            <v>Н7</v>
          </cell>
          <cell r="AB1417" t="e">
            <v>#VALUE!</v>
          </cell>
          <cell r="AD1417" t="str">
            <v/>
          </cell>
          <cell r="AE1417">
            <v>1</v>
          </cell>
          <cell r="AF1417" t="str">
            <v>Н7</v>
          </cell>
          <cell r="AG1417" t="e">
            <v>#VALUE!</v>
          </cell>
          <cell r="AI1417" t="str">
            <v/>
          </cell>
          <cell r="AJ1417">
            <v>1</v>
          </cell>
          <cell r="AK1417" t="str">
            <v>Н7</v>
          </cell>
          <cell r="AL1417" t="e">
            <v>#VALUE!</v>
          </cell>
          <cell r="AO1417">
            <v>1</v>
          </cell>
        </row>
        <row r="1418">
          <cell r="A1418" t="str">
            <v>2555/059</v>
          </cell>
          <cell r="B1418">
            <v>1493</v>
          </cell>
          <cell r="C1418" t="str">
            <v>Опер.касса №2555/059</v>
          </cell>
          <cell r="D1418" t="str">
            <v>П6:Операционная касса вне кассового узла</v>
          </cell>
          <cell r="E1418" t="str">
            <v>423181</v>
          </cell>
          <cell r="F1418" t="str">
            <v>Республика Татарстан</v>
          </cell>
          <cell r="G1418" t="str">
            <v>с.Ленино</v>
          </cell>
          <cell r="H1418" t="str">
            <v>(84348)34414</v>
          </cell>
          <cell r="I1418" t="str">
            <v>вакансия</v>
          </cell>
          <cell r="K1418">
            <v>0.5</v>
          </cell>
          <cell r="L1418" t="str">
            <v>Н7:сельский населенный пункт</v>
          </cell>
          <cell r="M1418" t="str">
            <v>234</v>
          </cell>
          <cell r="N1418" t="str">
            <v>08:00 15:30(12:00 13:00)|08:00 15:30(12:00 13:00)|08:00 13:30</v>
          </cell>
          <cell r="O1418" t="str">
            <v/>
          </cell>
          <cell r="P1418">
            <v>1</v>
          </cell>
          <cell r="Q1418" t="str">
            <v>Н7</v>
          </cell>
          <cell r="R1418" t="e">
            <v>#VALUE!</v>
          </cell>
          <cell r="T1418" t="str">
            <v/>
          </cell>
          <cell r="U1418">
            <v>1</v>
          </cell>
          <cell r="V1418" t="str">
            <v>Н7</v>
          </cell>
          <cell r="W1418" t="e">
            <v>#VALUE!</v>
          </cell>
          <cell r="Y1418" t="str">
            <v/>
          </cell>
          <cell r="Z1418">
            <v>1</v>
          </cell>
          <cell r="AA1418" t="str">
            <v>Н7</v>
          </cell>
          <cell r="AB1418" t="e">
            <v>#VALUE!</v>
          </cell>
          <cell r="AD1418" t="str">
            <v/>
          </cell>
          <cell r="AE1418">
            <v>1</v>
          </cell>
          <cell r="AF1418" t="str">
            <v>Н7</v>
          </cell>
          <cell r="AG1418" t="e">
            <v>#VALUE!</v>
          </cell>
          <cell r="AI1418" t="str">
            <v/>
          </cell>
          <cell r="AJ1418">
            <v>1</v>
          </cell>
          <cell r="AK1418" t="str">
            <v>Н7</v>
          </cell>
          <cell r="AL1418" t="e">
            <v>#VALUE!</v>
          </cell>
          <cell r="AO1418">
            <v>1</v>
          </cell>
        </row>
        <row r="1419">
          <cell r="A1419" t="str">
            <v>2555/06</v>
          </cell>
          <cell r="B1419">
            <v>1494</v>
          </cell>
          <cell r="C1419" t="str">
            <v>Опер.касса №2555/06</v>
          </cell>
          <cell r="D1419" t="str">
            <v>П6:Операционная касса вне кассового узла</v>
          </cell>
          <cell r="E1419" t="str">
            <v>422983</v>
          </cell>
          <cell r="F1419" t="str">
            <v>Республика Татарстан</v>
          </cell>
          <cell r="G1419" t="str">
            <v>г.Чистополь, ул.Комсомольская, 5</v>
          </cell>
          <cell r="H1419" t="str">
            <v>(84342)51727</v>
          </cell>
          <cell r="I1419" t="str">
            <v>Сафиуллина Гульфания Файзулхаковна</v>
          </cell>
          <cell r="K1419">
            <v>2</v>
          </cell>
          <cell r="L1419" t="str">
            <v>Н4:город (не являющийся центром субъекта РФ) с населением свыше 50 до 100 тыс. чел.</v>
          </cell>
          <cell r="M1419" t="str">
            <v>12345</v>
          </cell>
          <cell r="N1419" t="str">
            <v>09:00 17:30(13:00 14:00)|09:00 17:30(13:00 14:00)|09:00 17:30(13:00 14:00)|09:00 17:30(13:00 14:00)|09:00 17:30(13:00 14:00)</v>
          </cell>
          <cell r="O1419" t="str">
            <v/>
          </cell>
          <cell r="P1419">
            <v>3</v>
          </cell>
          <cell r="Q1419" t="str">
            <v>Н4</v>
          </cell>
          <cell r="R1419" t="e">
            <v>#VALUE!</v>
          </cell>
          <cell r="T1419" t="str">
            <v/>
          </cell>
          <cell r="U1419">
            <v>3</v>
          </cell>
          <cell r="V1419" t="str">
            <v>Н4</v>
          </cell>
          <cell r="W1419" t="e">
            <v>#VALUE!</v>
          </cell>
          <cell r="Y1419" t="str">
            <v/>
          </cell>
          <cell r="Z1419">
            <v>3</v>
          </cell>
          <cell r="AA1419" t="str">
            <v>Н4</v>
          </cell>
          <cell r="AB1419" t="e">
            <v>#VALUE!</v>
          </cell>
          <cell r="AD1419" t="str">
            <v/>
          </cell>
          <cell r="AE1419">
            <v>3</v>
          </cell>
          <cell r="AF1419" t="str">
            <v>Н4</v>
          </cell>
          <cell r="AG1419" t="e">
            <v>#VALUE!</v>
          </cell>
          <cell r="AI1419" t="str">
            <v/>
          </cell>
          <cell r="AJ1419">
            <v>3</v>
          </cell>
          <cell r="AK1419" t="str">
            <v>Н4</v>
          </cell>
          <cell r="AL1419" t="e">
            <v>#VALUE!</v>
          </cell>
          <cell r="AO1419">
            <v>3</v>
          </cell>
        </row>
        <row r="1420">
          <cell r="A1420" t="str">
            <v>2555/060</v>
          </cell>
          <cell r="B1420">
            <v>1495</v>
          </cell>
          <cell r="C1420" t="str">
            <v>Опер.касса №2555/060</v>
          </cell>
          <cell r="D1420" t="str">
            <v>П6:Операционная касса вне кассового узла</v>
          </cell>
          <cell r="E1420" t="str">
            <v>423194</v>
          </cell>
          <cell r="F1420" t="str">
            <v>Республика Татарстан</v>
          </cell>
          <cell r="G1420" t="str">
            <v>с.Слобода Волчья</v>
          </cell>
          <cell r="H1420" t="str">
            <v>(84348)36138</v>
          </cell>
          <cell r="I1420" t="str">
            <v>Муханова Ольга Александровна</v>
          </cell>
          <cell r="K1420">
            <v>0.5</v>
          </cell>
          <cell r="L1420" t="str">
            <v>Н7:сельский населенный пункт</v>
          </cell>
          <cell r="M1420" t="str">
            <v>134</v>
          </cell>
          <cell r="N1420" t="str">
            <v>08:00 16:00(12:00 13:00)|08:00 16:00(12:00 13:00)|08:00 14:00</v>
          </cell>
          <cell r="O1420" t="str">
            <v/>
          </cell>
          <cell r="P1420">
            <v>1</v>
          </cell>
          <cell r="Q1420" t="str">
            <v>Н7</v>
          </cell>
          <cell r="R1420" t="e">
            <v>#VALUE!</v>
          </cell>
          <cell r="T1420" t="str">
            <v/>
          </cell>
          <cell r="U1420">
            <v>1</v>
          </cell>
          <cell r="V1420" t="str">
            <v>Н7</v>
          </cell>
          <cell r="W1420" t="e">
            <v>#VALUE!</v>
          </cell>
          <cell r="Y1420" t="str">
            <v/>
          </cell>
          <cell r="Z1420">
            <v>1</v>
          </cell>
          <cell r="AA1420" t="str">
            <v>Н7</v>
          </cell>
          <cell r="AB1420" t="e">
            <v>#VALUE!</v>
          </cell>
          <cell r="AD1420" t="str">
            <v/>
          </cell>
          <cell r="AE1420">
            <v>1</v>
          </cell>
          <cell r="AF1420" t="str">
            <v>Н7</v>
          </cell>
          <cell r="AG1420" t="e">
            <v>#VALUE!</v>
          </cell>
          <cell r="AI1420" t="str">
            <v/>
          </cell>
          <cell r="AJ1420">
            <v>1</v>
          </cell>
          <cell r="AK1420" t="str">
            <v>Н7</v>
          </cell>
          <cell r="AL1420" t="e">
            <v>#VALUE!</v>
          </cell>
          <cell r="AO1420">
            <v>1</v>
          </cell>
        </row>
        <row r="1421">
          <cell r="A1421" t="str">
            <v>2555/061</v>
          </cell>
          <cell r="B1421">
            <v>1496</v>
          </cell>
          <cell r="C1421" t="str">
            <v>Опер.касса №2555/061</v>
          </cell>
          <cell r="D1421" t="str">
            <v>П6:Операционная касса вне кассового узла</v>
          </cell>
          <cell r="E1421" t="str">
            <v>423185</v>
          </cell>
          <cell r="F1421" t="str">
            <v>Республика Татарстан</v>
          </cell>
          <cell r="G1421" t="str">
            <v>с.Ерыклы</v>
          </cell>
          <cell r="H1421" t="str">
            <v>(84348)38647</v>
          </cell>
          <cell r="I1421" t="str">
            <v>Садыкова Резеда Мансуровна</v>
          </cell>
          <cell r="K1421">
            <v>0.25</v>
          </cell>
          <cell r="L1421" t="str">
            <v>Н7:сельский населенный пункт</v>
          </cell>
          <cell r="M1421" t="str">
            <v>34</v>
          </cell>
          <cell r="N1421" t="str">
            <v>08:00 13:00|08:00 13:00</v>
          </cell>
          <cell r="O1421" t="str">
            <v/>
          </cell>
          <cell r="P1421">
            <v>1</v>
          </cell>
          <cell r="Q1421" t="str">
            <v>Н7</v>
          </cell>
          <cell r="R1421" t="e">
            <v>#VALUE!</v>
          </cell>
          <cell r="T1421" t="str">
            <v/>
          </cell>
          <cell r="U1421">
            <v>1</v>
          </cell>
          <cell r="V1421" t="str">
            <v>Н7</v>
          </cell>
          <cell r="W1421" t="e">
            <v>#VALUE!</v>
          </cell>
          <cell r="Y1421" t="str">
            <v/>
          </cell>
          <cell r="Z1421">
            <v>1</v>
          </cell>
          <cell r="AA1421" t="str">
            <v>Н7</v>
          </cell>
          <cell r="AB1421" t="e">
            <v>#VALUE!</v>
          </cell>
          <cell r="AD1421" t="str">
            <v/>
          </cell>
          <cell r="AE1421">
            <v>1</v>
          </cell>
          <cell r="AF1421" t="str">
            <v>Н7</v>
          </cell>
          <cell r="AG1421" t="e">
            <v>#VALUE!</v>
          </cell>
          <cell r="AI1421" t="str">
            <v/>
          </cell>
          <cell r="AJ1421">
            <v>1</v>
          </cell>
          <cell r="AK1421" t="str">
            <v>Н7</v>
          </cell>
          <cell r="AL1421" t="e">
            <v>#VALUE!</v>
          </cell>
          <cell r="AO1421">
            <v>1</v>
          </cell>
        </row>
        <row r="1422">
          <cell r="A1422" t="str">
            <v>2555/062</v>
          </cell>
          <cell r="B1422">
            <v>1497</v>
          </cell>
          <cell r="C1422" t="str">
            <v>Опер.касса №2555/062</v>
          </cell>
          <cell r="D1422" t="str">
            <v>П6:Операционная касса вне кассового узла</v>
          </cell>
          <cell r="E1422" t="str">
            <v>423193</v>
          </cell>
          <cell r="F1422" t="str">
            <v>Республика Татарстан</v>
          </cell>
          <cell r="G1422" t="str">
            <v>п.совхоза Красный Октябрь, ул.Школьная, 3</v>
          </cell>
          <cell r="H1422" t="str">
            <v>(84348)33242</v>
          </cell>
          <cell r="I1422" t="str">
            <v>Ембахтова Валентина Викторовна</v>
          </cell>
          <cell r="K1422">
            <v>0.25</v>
          </cell>
          <cell r="L1422" t="str">
            <v>Н7:сельский населенный пункт</v>
          </cell>
          <cell r="M1422" t="str">
            <v>34</v>
          </cell>
          <cell r="N1422" t="str">
            <v>08:00 13:00|08:00 13:00</v>
          </cell>
          <cell r="O1422" t="str">
            <v/>
          </cell>
          <cell r="P1422">
            <v>1</v>
          </cell>
          <cell r="Q1422" t="str">
            <v>Н7</v>
          </cell>
          <cell r="R1422" t="e">
            <v>#VALUE!</v>
          </cell>
          <cell r="T1422" t="str">
            <v/>
          </cell>
          <cell r="U1422">
            <v>1</v>
          </cell>
          <cell r="V1422" t="str">
            <v>Н7</v>
          </cell>
          <cell r="W1422" t="e">
            <v>#VALUE!</v>
          </cell>
          <cell r="Y1422" t="str">
            <v/>
          </cell>
          <cell r="Z1422">
            <v>1</v>
          </cell>
          <cell r="AA1422" t="str">
            <v>Н7</v>
          </cell>
          <cell r="AB1422" t="e">
            <v>#VALUE!</v>
          </cell>
          <cell r="AD1422" t="str">
            <v/>
          </cell>
          <cell r="AE1422">
            <v>1</v>
          </cell>
          <cell r="AF1422" t="str">
            <v>Н7</v>
          </cell>
          <cell r="AG1422" t="e">
            <v>#VALUE!</v>
          </cell>
          <cell r="AI1422" t="str">
            <v/>
          </cell>
          <cell r="AJ1422">
            <v>1</v>
          </cell>
          <cell r="AK1422" t="str">
            <v>Н7</v>
          </cell>
          <cell r="AL1422" t="e">
            <v>#VALUE!</v>
          </cell>
          <cell r="AO1422">
            <v>1</v>
          </cell>
        </row>
        <row r="1423">
          <cell r="A1423" t="str">
            <v>2555/063</v>
          </cell>
          <cell r="B1423">
            <v>1498</v>
          </cell>
          <cell r="C1423" t="str">
            <v>Опер.касса №2555/063</v>
          </cell>
          <cell r="D1423" t="str">
            <v>П6:Операционная касса вне кассового узла</v>
          </cell>
          <cell r="E1423" t="str">
            <v>423183</v>
          </cell>
          <cell r="F1423" t="str">
            <v>Республика Татарстан</v>
          </cell>
          <cell r="G1423" t="str">
            <v>с.Шахмайкино</v>
          </cell>
          <cell r="H1423" t="str">
            <v>(84348)38474</v>
          </cell>
          <cell r="I1423" t="str">
            <v>Хайбуллина Зульфира Фидаиловна</v>
          </cell>
          <cell r="K1423">
            <v>0.5</v>
          </cell>
          <cell r="L1423" t="str">
            <v>Н7:сельский населенный пункт</v>
          </cell>
          <cell r="M1423" t="str">
            <v>234</v>
          </cell>
          <cell r="N1423" t="str">
            <v>08:00 15:30(12:00 13:00)|08:00 15:30(12:00 13:00)|08:00 13:30</v>
          </cell>
          <cell r="O1423" t="str">
            <v/>
          </cell>
          <cell r="P1423">
            <v>1</v>
          </cell>
          <cell r="Q1423" t="str">
            <v>Н7</v>
          </cell>
          <cell r="R1423" t="e">
            <v>#VALUE!</v>
          </cell>
          <cell r="T1423" t="str">
            <v/>
          </cell>
          <cell r="U1423">
            <v>1</v>
          </cell>
          <cell r="V1423" t="str">
            <v>Н7</v>
          </cell>
          <cell r="W1423" t="e">
            <v>#VALUE!</v>
          </cell>
          <cell r="Y1423" t="str">
            <v/>
          </cell>
          <cell r="Z1423">
            <v>1</v>
          </cell>
          <cell r="AA1423" t="str">
            <v>Н7</v>
          </cell>
          <cell r="AB1423" t="e">
            <v>#VALUE!</v>
          </cell>
          <cell r="AD1423" t="str">
            <v/>
          </cell>
          <cell r="AE1423">
            <v>1</v>
          </cell>
          <cell r="AF1423" t="str">
            <v>Н7</v>
          </cell>
          <cell r="AG1423" t="e">
            <v>#VALUE!</v>
          </cell>
          <cell r="AI1423" t="str">
            <v/>
          </cell>
          <cell r="AJ1423">
            <v>1</v>
          </cell>
          <cell r="AK1423" t="str">
            <v>Н7</v>
          </cell>
          <cell r="AL1423" t="e">
            <v>#VALUE!</v>
          </cell>
          <cell r="AO1423">
            <v>1</v>
          </cell>
        </row>
        <row r="1424">
          <cell r="A1424" t="str">
            <v>2555/064</v>
          </cell>
          <cell r="B1424">
            <v>1499</v>
          </cell>
          <cell r="C1424" t="str">
            <v>Опер.касса №2555/064</v>
          </cell>
          <cell r="D1424" t="str">
            <v>П6:Операционная касса вне кассового узла</v>
          </cell>
          <cell r="E1424" t="str">
            <v>423182</v>
          </cell>
          <cell r="F1424" t="str">
            <v>Республика Татарстан</v>
          </cell>
          <cell r="G1424" t="str">
            <v>с.Слобода Архангельская</v>
          </cell>
          <cell r="H1424" t="str">
            <v>(84348)38039</v>
          </cell>
          <cell r="I1424" t="str">
            <v>Рукавишникова Екатерина Николаевна</v>
          </cell>
          <cell r="K1424">
            <v>0.25</v>
          </cell>
          <cell r="L1424" t="str">
            <v>Н7:сельский населенный пункт</v>
          </cell>
          <cell r="M1424" t="str">
            <v>34</v>
          </cell>
          <cell r="N1424" t="str">
            <v>08:00 13:00|08:00 13:00</v>
          </cell>
          <cell r="O1424" t="str">
            <v/>
          </cell>
          <cell r="P1424">
            <v>1</v>
          </cell>
          <cell r="Q1424" t="str">
            <v>Н7</v>
          </cell>
          <cell r="R1424" t="e">
            <v>#VALUE!</v>
          </cell>
          <cell r="T1424" t="str">
            <v/>
          </cell>
          <cell r="U1424">
            <v>1</v>
          </cell>
          <cell r="V1424" t="str">
            <v>Н7</v>
          </cell>
          <cell r="W1424" t="e">
            <v>#VALUE!</v>
          </cell>
          <cell r="Y1424" t="str">
            <v/>
          </cell>
          <cell r="Z1424">
            <v>1</v>
          </cell>
          <cell r="AA1424" t="str">
            <v>Н7</v>
          </cell>
          <cell r="AB1424" t="e">
            <v>#VALUE!</v>
          </cell>
          <cell r="AD1424" t="str">
            <v/>
          </cell>
          <cell r="AE1424">
            <v>1</v>
          </cell>
          <cell r="AF1424" t="str">
            <v>Н7</v>
          </cell>
          <cell r="AG1424" t="e">
            <v>#VALUE!</v>
          </cell>
          <cell r="AI1424" t="str">
            <v/>
          </cell>
          <cell r="AJ1424">
            <v>1</v>
          </cell>
          <cell r="AK1424" t="str">
            <v>Н7</v>
          </cell>
          <cell r="AL1424" t="e">
            <v>#VALUE!</v>
          </cell>
          <cell r="AO1424">
            <v>1</v>
          </cell>
        </row>
        <row r="1425">
          <cell r="A1425" t="str">
            <v>2555/066</v>
          </cell>
          <cell r="B1425">
            <v>1501</v>
          </cell>
          <cell r="C1425" t="str">
            <v>Опер.касса №2555/066</v>
          </cell>
          <cell r="D1425" t="str">
            <v>П6:Операционная касса вне кассового узла</v>
          </cell>
          <cell r="E1425" t="str">
            <v>423190</v>
          </cell>
          <cell r="F1425" t="str">
            <v>Республика Татарстан</v>
          </cell>
          <cell r="G1425" t="str">
            <v>с.Азеево</v>
          </cell>
          <cell r="H1425" t="str">
            <v>(84348)37127</v>
          </cell>
          <cell r="I1425" t="str">
            <v>Сулейманова Равия Рафиковна</v>
          </cell>
          <cell r="K1425">
            <v>0.5</v>
          </cell>
          <cell r="L1425" t="str">
            <v>Н7:сельский населенный пункт</v>
          </cell>
          <cell r="M1425" t="str">
            <v>234</v>
          </cell>
          <cell r="N1425" t="str">
            <v>08:00 15:30(12:00 13:00)|08:00 15:30(12:00 13:00)|08:00 13:30</v>
          </cell>
          <cell r="O1425" t="str">
            <v/>
          </cell>
          <cell r="P1425">
            <v>1</v>
          </cell>
          <cell r="Q1425" t="str">
            <v>Н7</v>
          </cell>
          <cell r="R1425" t="e">
            <v>#VALUE!</v>
          </cell>
          <cell r="T1425" t="str">
            <v/>
          </cell>
          <cell r="U1425">
            <v>1</v>
          </cell>
          <cell r="V1425" t="str">
            <v>Н7</v>
          </cell>
          <cell r="W1425" t="e">
            <v>#VALUE!</v>
          </cell>
          <cell r="Y1425" t="str">
            <v/>
          </cell>
          <cell r="Z1425">
            <v>1</v>
          </cell>
          <cell r="AA1425" t="str">
            <v>Н7</v>
          </cell>
          <cell r="AB1425" t="e">
            <v>#VALUE!</v>
          </cell>
          <cell r="AD1425" t="str">
            <v/>
          </cell>
          <cell r="AE1425">
            <v>1</v>
          </cell>
          <cell r="AF1425" t="str">
            <v>Н7</v>
          </cell>
          <cell r="AG1425" t="e">
            <v>#VALUE!</v>
          </cell>
          <cell r="AI1425" t="str">
            <v/>
          </cell>
          <cell r="AJ1425">
            <v>1</v>
          </cell>
          <cell r="AK1425" t="str">
            <v>Н7</v>
          </cell>
          <cell r="AL1425" t="e">
            <v>#VALUE!</v>
          </cell>
          <cell r="AO1425">
            <v>1</v>
          </cell>
        </row>
        <row r="1426">
          <cell r="A1426" t="str">
            <v>2555/067</v>
          </cell>
          <cell r="B1426">
            <v>1502</v>
          </cell>
          <cell r="C1426" t="str">
            <v>Опер.касса №2555/067</v>
          </cell>
          <cell r="D1426" t="str">
            <v>П6:Операционная касса вне кассового узла</v>
          </cell>
          <cell r="E1426" t="str">
            <v>423197</v>
          </cell>
          <cell r="F1426" t="str">
            <v>Республика Татарстан</v>
          </cell>
          <cell r="G1426" t="str">
            <v>с.Акбуре</v>
          </cell>
          <cell r="H1426" t="str">
            <v>(84348)36243</v>
          </cell>
          <cell r="I1426" t="str">
            <v>вакансия</v>
          </cell>
          <cell r="K1426">
            <v>0.25</v>
          </cell>
          <cell r="L1426" t="str">
            <v>Н7:сельский населенный пункт</v>
          </cell>
          <cell r="M1426" t="str">
            <v>34</v>
          </cell>
          <cell r="N1426" t="str">
            <v>08:00 13:00|08:00 13:00</v>
          </cell>
          <cell r="O1426" t="str">
            <v/>
          </cell>
          <cell r="P1426">
            <v>1</v>
          </cell>
          <cell r="Q1426" t="str">
            <v>Н7</v>
          </cell>
          <cell r="R1426" t="e">
            <v>#VALUE!</v>
          </cell>
          <cell r="T1426" t="str">
            <v/>
          </cell>
          <cell r="U1426">
            <v>1</v>
          </cell>
          <cell r="V1426" t="str">
            <v>Н7</v>
          </cell>
          <cell r="W1426" t="e">
            <v>#VALUE!</v>
          </cell>
          <cell r="Y1426" t="str">
            <v/>
          </cell>
          <cell r="Z1426">
            <v>1</v>
          </cell>
          <cell r="AA1426" t="str">
            <v>Н7</v>
          </cell>
          <cell r="AB1426" t="e">
            <v>#VALUE!</v>
          </cell>
          <cell r="AD1426" t="str">
            <v/>
          </cell>
          <cell r="AE1426">
            <v>1</v>
          </cell>
          <cell r="AF1426" t="str">
            <v>Н7</v>
          </cell>
          <cell r="AG1426" t="e">
            <v>#VALUE!</v>
          </cell>
          <cell r="AI1426" t="str">
            <v/>
          </cell>
          <cell r="AJ1426">
            <v>1</v>
          </cell>
          <cell r="AK1426" t="str">
            <v>Н7</v>
          </cell>
          <cell r="AL1426" t="e">
            <v>#VALUE!</v>
          </cell>
          <cell r="AO1426">
            <v>1</v>
          </cell>
        </row>
        <row r="1427">
          <cell r="A1427" t="str">
            <v>2555/068</v>
          </cell>
          <cell r="B1427">
            <v>1503</v>
          </cell>
          <cell r="C1427" t="str">
            <v>Опер.касса №2555/068</v>
          </cell>
          <cell r="D1427" t="str">
            <v>П6:Операционная касса вне кассового узла</v>
          </cell>
          <cell r="E1427" t="str">
            <v>423190</v>
          </cell>
          <cell r="F1427" t="str">
            <v>Республика Татарстан</v>
          </cell>
          <cell r="G1427" t="str">
            <v>с.Новошешминск</v>
          </cell>
          <cell r="H1427" t="str">
            <v>(84348)22930</v>
          </cell>
          <cell r="I1427" t="str">
            <v>Абрамова Надежда Николаевна</v>
          </cell>
          <cell r="K1427">
            <v>0.75</v>
          </cell>
          <cell r="L1427" t="str">
            <v>Н7:сельский населенный пункт</v>
          </cell>
          <cell r="M1427" t="str">
            <v>12345</v>
          </cell>
          <cell r="N1427" t="str">
            <v>08:00 13:30|08:00 13:30|08:00 13:30|08:00 13:30|08:00 13:30</v>
          </cell>
          <cell r="O1427" t="str">
            <v/>
          </cell>
          <cell r="P1427">
            <v>1</v>
          </cell>
          <cell r="Q1427" t="str">
            <v>Н7</v>
          </cell>
          <cell r="R1427" t="e">
            <v>#VALUE!</v>
          </cell>
          <cell r="T1427" t="str">
            <v/>
          </cell>
          <cell r="U1427">
            <v>1</v>
          </cell>
          <cell r="V1427" t="str">
            <v>Н7</v>
          </cell>
          <cell r="W1427" t="e">
            <v>#VALUE!</v>
          </cell>
          <cell r="Y1427" t="str">
            <v/>
          </cell>
          <cell r="Z1427">
            <v>1</v>
          </cell>
          <cell r="AA1427" t="str">
            <v>Н7</v>
          </cell>
          <cell r="AB1427" t="e">
            <v>#VALUE!</v>
          </cell>
          <cell r="AD1427" t="str">
            <v/>
          </cell>
          <cell r="AE1427">
            <v>1</v>
          </cell>
          <cell r="AF1427" t="str">
            <v>Н7</v>
          </cell>
          <cell r="AG1427" t="e">
            <v>#VALUE!</v>
          </cell>
          <cell r="AI1427" t="str">
            <v/>
          </cell>
          <cell r="AJ1427">
            <v>1</v>
          </cell>
          <cell r="AK1427" t="str">
            <v>Н7</v>
          </cell>
          <cell r="AL1427" t="e">
            <v>#VALUE!</v>
          </cell>
          <cell r="AO1427">
            <v>1</v>
          </cell>
        </row>
        <row r="1428">
          <cell r="A1428" t="str">
            <v>2555/071</v>
          </cell>
          <cell r="B1428">
            <v>1504</v>
          </cell>
          <cell r="C1428" t="str">
            <v>Доп.офис №2555/071</v>
          </cell>
          <cell r="D1428" t="str">
            <v>П3:Дополнительный офис - универсальный филиал</v>
          </cell>
          <cell r="E1428" t="str">
            <v>422981</v>
          </cell>
          <cell r="F1428" t="str">
            <v>Республика Татарстан</v>
          </cell>
          <cell r="G1428" t="str">
            <v>г.Чистополь, ул.Энгельса, 127</v>
          </cell>
          <cell r="H1428" t="str">
            <v>(84342)95185</v>
          </cell>
          <cell r="I1428" t="str">
            <v>Сибирева Ольга Сергеевна</v>
          </cell>
          <cell r="K1428">
            <v>7</v>
          </cell>
          <cell r="L1428" t="str">
            <v>Н4:город (не являющийся центром субъекта РФ) с населением свыше 50 до 100 тыс. чел.</v>
          </cell>
          <cell r="M1428" t="str">
            <v>12345</v>
          </cell>
          <cell r="N1428" t="str">
            <v>08:00 17:00|08:00 17:00|08:00 17:00|08:00 17:00|08:00 17:00</v>
          </cell>
          <cell r="O1428" t="str">
            <v/>
          </cell>
          <cell r="P1428">
            <v>5</v>
          </cell>
          <cell r="Q1428" t="str">
            <v>Н4</v>
          </cell>
          <cell r="R1428" t="e">
            <v>#VALUE!</v>
          </cell>
          <cell r="T1428" t="str">
            <v/>
          </cell>
          <cell r="U1428">
            <v>5</v>
          </cell>
          <cell r="V1428" t="str">
            <v>Н4</v>
          </cell>
          <cell r="W1428" t="e">
            <v>#VALUE!</v>
          </cell>
          <cell r="Y1428" t="str">
            <v/>
          </cell>
          <cell r="Z1428">
            <v>5</v>
          </cell>
          <cell r="AA1428" t="str">
            <v>Н4</v>
          </cell>
          <cell r="AB1428" t="e">
            <v>#VALUE!</v>
          </cell>
          <cell r="AD1428" t="str">
            <v/>
          </cell>
          <cell r="AE1428">
            <v>5</v>
          </cell>
          <cell r="AF1428" t="str">
            <v>Н4</v>
          </cell>
          <cell r="AG1428" t="e">
            <v>#VALUE!</v>
          </cell>
          <cell r="AI1428" t="str">
            <v/>
          </cell>
          <cell r="AJ1428">
            <v>5</v>
          </cell>
          <cell r="AK1428" t="str">
            <v>Н4</v>
          </cell>
          <cell r="AL1428" t="e">
            <v>#VALUE!</v>
          </cell>
          <cell r="AO1428">
            <v>5</v>
          </cell>
        </row>
        <row r="1429">
          <cell r="A1429" t="str">
            <v>2555/072</v>
          </cell>
          <cell r="B1429">
            <v>1505</v>
          </cell>
          <cell r="C1429" t="str">
            <v>Доп.офис №2555/072</v>
          </cell>
          <cell r="D1429" t="str">
            <v>П5:Дополнительный офис - специализированный филиал, обслуживающий физических лиц</v>
          </cell>
          <cell r="E1429" t="str">
            <v>422980</v>
          </cell>
          <cell r="F1429" t="str">
            <v>Республика Татарстан</v>
          </cell>
          <cell r="G1429" t="str">
            <v>г.Чистополь, ул.К.Маркса, 160М</v>
          </cell>
          <cell r="H1429" t="str">
            <v>(84342)52396</v>
          </cell>
          <cell r="I1429" t="str">
            <v>Царевская Наталия Владимировна</v>
          </cell>
          <cell r="K1429">
            <v>4.8499999999999996</v>
          </cell>
          <cell r="L1429" t="str">
            <v>Н4:город (не являющийся центром субъекта РФ) с населением свыше 50 до 100 тыс. чел.</v>
          </cell>
          <cell r="M1429" t="str">
            <v>12345</v>
          </cell>
          <cell r="N1429" t="str">
            <v>09:00 17:30(13:00 14:00)|09:00 17:30(13:00 14:00)|09:00 17:30(13:00 14:00)|09:00 17:30(13:00 14:00)|09:00 17:30(13:00 14:00)</v>
          </cell>
          <cell r="O1429" t="str">
            <v/>
          </cell>
          <cell r="P1429">
            <v>4</v>
          </cell>
          <cell r="Q1429" t="str">
            <v>Н4</v>
          </cell>
          <cell r="R1429" t="e">
            <v>#VALUE!</v>
          </cell>
          <cell r="T1429" t="str">
            <v/>
          </cell>
          <cell r="U1429">
            <v>4</v>
          </cell>
          <cell r="V1429" t="str">
            <v>Н4</v>
          </cell>
          <cell r="W1429" t="e">
            <v>#VALUE!</v>
          </cell>
          <cell r="Y1429" t="str">
            <v/>
          </cell>
          <cell r="Z1429">
            <v>4</v>
          </cell>
          <cell r="AA1429" t="str">
            <v>Н4</v>
          </cell>
          <cell r="AB1429" t="e">
            <v>#VALUE!</v>
          </cell>
          <cell r="AD1429" t="str">
            <v/>
          </cell>
          <cell r="AE1429">
            <v>4</v>
          </cell>
          <cell r="AF1429" t="str">
            <v>Н4</v>
          </cell>
          <cell r="AG1429" t="e">
            <v>#VALUE!</v>
          </cell>
          <cell r="AI1429" t="str">
            <v/>
          </cell>
          <cell r="AJ1429">
            <v>4</v>
          </cell>
          <cell r="AK1429" t="str">
            <v>Н4</v>
          </cell>
          <cell r="AL1429" t="e">
            <v>#VALUE!</v>
          </cell>
          <cell r="AO1429">
            <v>4</v>
          </cell>
        </row>
        <row r="1430">
          <cell r="A1430" t="str">
            <v>2555/08</v>
          </cell>
          <cell r="B1430">
            <v>1506</v>
          </cell>
          <cell r="C1430" t="str">
            <v>Опер.касса №2555/08</v>
          </cell>
          <cell r="D1430" t="str">
            <v>П6:Операционная касса вне кассового узла</v>
          </cell>
          <cell r="E1430" t="str">
            <v>422955</v>
          </cell>
          <cell r="F1430" t="str">
            <v>Республика Татарстан</v>
          </cell>
          <cell r="G1430" t="str">
            <v>с.Кутлушкино</v>
          </cell>
          <cell r="H1430" t="str">
            <v>(84342)34084</v>
          </cell>
          <cell r="I1430" t="str">
            <v>Галиева Гульнара Завдатовна</v>
          </cell>
          <cell r="K1430">
            <v>0.5</v>
          </cell>
          <cell r="L1430" t="str">
            <v>Н7:сельский населенный пункт</v>
          </cell>
          <cell r="M1430" t="str">
            <v>234</v>
          </cell>
          <cell r="N1430" t="str">
            <v>08:00 15:30(12:00 13:00)|08:00 15:30(12:00 13:00)|08:00 13:30</v>
          </cell>
          <cell r="O1430" t="str">
            <v/>
          </cell>
          <cell r="P1430">
            <v>1</v>
          </cell>
          <cell r="Q1430" t="str">
            <v>Н7</v>
          </cell>
          <cell r="R1430" t="e">
            <v>#VALUE!</v>
          </cell>
          <cell r="T1430" t="str">
            <v/>
          </cell>
          <cell r="U1430">
            <v>1</v>
          </cell>
          <cell r="V1430" t="str">
            <v>Н7</v>
          </cell>
          <cell r="W1430" t="e">
            <v>#VALUE!</v>
          </cell>
          <cell r="Y1430" t="str">
            <v/>
          </cell>
          <cell r="Z1430">
            <v>1</v>
          </cell>
          <cell r="AA1430" t="str">
            <v>Н7</v>
          </cell>
          <cell r="AB1430" t="e">
            <v>#VALUE!</v>
          </cell>
          <cell r="AD1430" t="str">
            <v/>
          </cell>
          <cell r="AE1430">
            <v>1</v>
          </cell>
          <cell r="AF1430" t="str">
            <v>Н7</v>
          </cell>
          <cell r="AG1430" t="e">
            <v>#VALUE!</v>
          </cell>
          <cell r="AI1430" t="str">
            <v/>
          </cell>
          <cell r="AJ1430">
            <v>1</v>
          </cell>
          <cell r="AK1430" t="str">
            <v>Н7</v>
          </cell>
          <cell r="AL1430" t="e">
            <v>#VALUE!</v>
          </cell>
          <cell r="AO1430">
            <v>1</v>
          </cell>
        </row>
        <row r="1431">
          <cell r="A1431" t="str">
            <v>2555/09</v>
          </cell>
          <cell r="B1431">
            <v>1507</v>
          </cell>
          <cell r="C1431" t="str">
            <v>Опер.касса №2555/09</v>
          </cell>
          <cell r="D1431" t="str">
            <v>П6:Операционная касса вне кассового узла</v>
          </cell>
          <cell r="E1431" t="str">
            <v>422961</v>
          </cell>
          <cell r="F1431" t="str">
            <v>Республика Татарстан</v>
          </cell>
          <cell r="G1431" t="str">
            <v>с.Татарский Толкиш</v>
          </cell>
          <cell r="H1431" t="str">
            <v>(84342)33235</v>
          </cell>
          <cell r="I1431" t="str">
            <v>Шайхутдинова Дания Салиховна</v>
          </cell>
          <cell r="K1431">
            <v>0.5</v>
          </cell>
          <cell r="L1431" t="str">
            <v>Н7:сельский населенный пункт</v>
          </cell>
          <cell r="M1431" t="str">
            <v>135</v>
          </cell>
          <cell r="N1431" t="str">
            <v>08:00 16:00(12:00 13:00)|08:00 16:00(12:00 13:00)|08:00 14:00</v>
          </cell>
          <cell r="O1431" t="str">
            <v/>
          </cell>
          <cell r="P1431">
            <v>1</v>
          </cell>
          <cell r="Q1431" t="str">
            <v>Н7</v>
          </cell>
          <cell r="R1431" t="e">
            <v>#VALUE!</v>
          </cell>
          <cell r="T1431" t="str">
            <v/>
          </cell>
          <cell r="U1431">
            <v>1</v>
          </cell>
          <cell r="V1431" t="str">
            <v>Н7</v>
          </cell>
          <cell r="W1431" t="e">
            <v>#VALUE!</v>
          </cell>
          <cell r="Y1431" t="str">
            <v/>
          </cell>
          <cell r="Z1431">
            <v>1</v>
          </cell>
          <cell r="AA1431" t="str">
            <v>Н7</v>
          </cell>
          <cell r="AB1431" t="e">
            <v>#VALUE!</v>
          </cell>
          <cell r="AD1431" t="str">
            <v/>
          </cell>
          <cell r="AE1431">
            <v>1</v>
          </cell>
          <cell r="AF1431" t="str">
            <v>Н7</v>
          </cell>
          <cell r="AG1431" t="e">
            <v>#VALUE!</v>
          </cell>
          <cell r="AI1431" t="str">
            <v/>
          </cell>
          <cell r="AJ1431">
            <v>1</v>
          </cell>
          <cell r="AK1431" t="str">
            <v>Н7</v>
          </cell>
          <cell r="AL1431" t="e">
            <v>#VALUE!</v>
          </cell>
          <cell r="AO1431">
            <v>1</v>
          </cell>
        </row>
        <row r="1432">
          <cell r="A1432" t="str">
            <v>4642</v>
          </cell>
          <cell r="B1432">
            <v>1508</v>
          </cell>
          <cell r="C1432" t="str">
            <v>Сабинское отделение №4642</v>
          </cell>
          <cell r="D1432" t="str">
            <v>П2:Отделение Сбербанка России</v>
          </cell>
          <cell r="E1432" t="str">
            <v>422060</v>
          </cell>
          <cell r="F1432" t="str">
            <v>Республика Татарстан</v>
          </cell>
          <cell r="G1432" t="str">
            <v>пгт.Богатые Сабы, ул.Тукая, 87А</v>
          </cell>
          <cell r="H1432" t="str">
            <v>(84362)23393</v>
          </cell>
          <cell r="I1432" t="str">
            <v>Гарипов Ренат Нуруллович</v>
          </cell>
          <cell r="J1432" t="str">
            <v>Билалова Разина Кашафетдиновна</v>
          </cell>
          <cell r="K1432">
            <v>76.5</v>
          </cell>
          <cell r="L1432" t="str">
            <v>Н6:городской населенный пункт (поселек городского типа, рабочий поселок)</v>
          </cell>
          <cell r="M1432" t="str">
            <v>123456</v>
          </cell>
          <cell r="N1432" t="str">
            <v>08:00 16:30(12:00 13:00)|08:00 16:30(12:00 13:00)|08:00 16:30(12:00 13:00)|08:00 16:30(12:00 13:00)|08:00 16:30(12:00 13:00)|08:00 16:00(12:00 13:00)</v>
          </cell>
          <cell r="O1432" t="str">
            <v/>
          </cell>
          <cell r="P1432">
            <v>6</v>
          </cell>
          <cell r="Q1432" t="str">
            <v>Н6</v>
          </cell>
          <cell r="R1432" t="e">
            <v>#VALUE!</v>
          </cell>
          <cell r="T1432" t="str">
            <v/>
          </cell>
          <cell r="U1432">
            <v>6</v>
          </cell>
          <cell r="V1432" t="str">
            <v>Н6</v>
          </cell>
          <cell r="W1432" t="e">
            <v>#VALUE!</v>
          </cell>
          <cell r="Y1432" t="str">
            <v/>
          </cell>
          <cell r="Z1432">
            <v>6</v>
          </cell>
          <cell r="AA1432" t="str">
            <v>Н6</v>
          </cell>
          <cell r="AB1432" t="e">
            <v>#VALUE!</v>
          </cell>
          <cell r="AD1432" t="str">
            <v/>
          </cell>
          <cell r="AE1432">
            <v>6</v>
          </cell>
          <cell r="AF1432" t="str">
            <v>Н6</v>
          </cell>
          <cell r="AG1432" t="e">
            <v>#VALUE!</v>
          </cell>
          <cell r="AI1432" t="str">
            <v/>
          </cell>
          <cell r="AJ1432">
            <v>6</v>
          </cell>
          <cell r="AK1432" t="str">
            <v>Н6</v>
          </cell>
          <cell r="AL1432" t="e">
            <v>#VALUE!</v>
          </cell>
          <cell r="AO1432">
            <v>6</v>
          </cell>
        </row>
        <row r="1433">
          <cell r="A1433" t="str">
            <v>4642/01</v>
          </cell>
          <cell r="B1433">
            <v>2574</v>
          </cell>
          <cell r="C1433" t="str">
            <v>Доп.офис №4642/01</v>
          </cell>
          <cell r="D1433" t="str">
            <v>П5:Дополнительный офис - специализированный филиал, обслуживающий физических лиц</v>
          </cell>
          <cell r="E1433" t="str">
            <v>422050</v>
          </cell>
          <cell r="F1433" t="str">
            <v>Республика Татарстан</v>
          </cell>
          <cell r="G1433" t="str">
            <v>с.Шемордан, ул.Фрунзе, 2А</v>
          </cell>
          <cell r="H1433" t="str">
            <v>(84362)32193</v>
          </cell>
          <cell r="I1433" t="str">
            <v>Гимадиева Эндже Марсовна</v>
          </cell>
          <cell r="K1433">
            <v>3</v>
          </cell>
          <cell r="L1433" t="str">
            <v>Н7:сельский населенный пункт</v>
          </cell>
          <cell r="M1433" t="str">
            <v>123456</v>
          </cell>
          <cell r="N1433" t="str">
            <v>08:00 16:00(12:00 13:00)|08:00 16:00(12:00 13:00)|08:00 16:00(12:00 13:00)|08:00 16:00(12:00 13:00)|08:00 16:00(12:00 13:00)|08:00 10:30</v>
          </cell>
          <cell r="O1433" t="str">
            <v/>
          </cell>
          <cell r="P1433">
            <v>6</v>
          </cell>
          <cell r="Q1433" t="str">
            <v>Н7</v>
          </cell>
          <cell r="R1433" t="e">
            <v>#VALUE!</v>
          </cell>
          <cell r="T1433" t="str">
            <v/>
          </cell>
          <cell r="U1433">
            <v>6</v>
          </cell>
          <cell r="V1433" t="str">
            <v>Н7</v>
          </cell>
          <cell r="W1433" t="e">
            <v>#VALUE!</v>
          </cell>
          <cell r="Y1433" t="str">
            <v/>
          </cell>
          <cell r="Z1433">
            <v>6</v>
          </cell>
          <cell r="AA1433" t="str">
            <v>Н7</v>
          </cell>
          <cell r="AB1433" t="e">
            <v>#VALUE!</v>
          </cell>
          <cell r="AD1433" t="str">
            <v/>
          </cell>
          <cell r="AE1433">
            <v>6</v>
          </cell>
          <cell r="AF1433" t="str">
            <v>Н7</v>
          </cell>
          <cell r="AG1433" t="e">
            <v>#VALUE!</v>
          </cell>
          <cell r="AI1433" t="str">
            <v/>
          </cell>
          <cell r="AJ1433">
            <v>6</v>
          </cell>
          <cell r="AK1433" t="str">
            <v>Н7</v>
          </cell>
          <cell r="AL1433" t="e">
            <v>#VALUE!</v>
          </cell>
          <cell r="AO1433">
            <v>6</v>
          </cell>
        </row>
        <row r="1434">
          <cell r="A1434" t="str">
            <v>4642/010</v>
          </cell>
          <cell r="B1434">
            <v>1510</v>
          </cell>
          <cell r="C1434" t="str">
            <v>Опер.касса №4642/010</v>
          </cell>
          <cell r="D1434" t="str">
            <v>П6:Операционная касса вне кассового узла</v>
          </cell>
          <cell r="E1434" t="str">
            <v>422062</v>
          </cell>
          <cell r="F1434" t="str">
            <v>Республика Татарстан</v>
          </cell>
          <cell r="G1434" t="str">
            <v>п.Лесхоз</v>
          </cell>
          <cell r="H1434" t="str">
            <v>(84362)44263</v>
          </cell>
          <cell r="I1434" t="str">
            <v>Шарипова Люция Хаматовна</v>
          </cell>
          <cell r="K1434">
            <v>0.5</v>
          </cell>
          <cell r="L1434" t="str">
            <v>Н7:сельский населенный пункт</v>
          </cell>
          <cell r="M1434" t="str">
            <v>135</v>
          </cell>
          <cell r="N1434" t="str">
            <v>08:00 15:30(12:00 13:00)|08:00 15:30(12:00 13:00)|08:00 15:30(12:00 13:00)</v>
          </cell>
          <cell r="O1434" t="str">
            <v/>
          </cell>
          <cell r="P1434">
            <v>1</v>
          </cell>
          <cell r="Q1434" t="str">
            <v>Н7</v>
          </cell>
          <cell r="R1434" t="e">
            <v>#VALUE!</v>
          </cell>
          <cell r="T1434" t="str">
            <v/>
          </cell>
          <cell r="U1434">
            <v>1</v>
          </cell>
          <cell r="V1434" t="str">
            <v>Н7</v>
          </cell>
          <cell r="W1434" t="e">
            <v>#VALUE!</v>
          </cell>
          <cell r="Y1434" t="str">
            <v/>
          </cell>
          <cell r="Z1434">
            <v>1</v>
          </cell>
          <cell r="AA1434" t="str">
            <v>Н7</v>
          </cell>
          <cell r="AB1434" t="e">
            <v>#VALUE!</v>
          </cell>
          <cell r="AD1434" t="str">
            <v/>
          </cell>
          <cell r="AE1434">
            <v>1</v>
          </cell>
          <cell r="AF1434" t="str">
            <v>Н7</v>
          </cell>
          <cell r="AG1434" t="e">
            <v>#VALUE!</v>
          </cell>
          <cell r="AI1434" t="str">
            <v/>
          </cell>
          <cell r="AJ1434">
            <v>1</v>
          </cell>
          <cell r="AK1434" t="str">
            <v>Н7</v>
          </cell>
          <cell r="AL1434" t="e">
            <v>#VALUE!</v>
          </cell>
          <cell r="AO1434">
            <v>1</v>
          </cell>
        </row>
        <row r="1435">
          <cell r="A1435" t="str">
            <v>4642/011</v>
          </cell>
          <cell r="B1435">
            <v>1511</v>
          </cell>
          <cell r="C1435" t="str">
            <v>Опер.касса №4642/011</v>
          </cell>
          <cell r="D1435" t="str">
            <v>П6:Операционная касса вне кассового узла</v>
          </cell>
          <cell r="E1435" t="str">
            <v>422070</v>
          </cell>
          <cell r="F1435" t="str">
            <v>Республика Татарстан</v>
          </cell>
          <cell r="G1435" t="str">
            <v>с.Сатышево</v>
          </cell>
          <cell r="H1435" t="str">
            <v>(84362)48372</v>
          </cell>
          <cell r="I1435" t="str">
            <v>Исмагилова Лейсан Габдулбаровна</v>
          </cell>
          <cell r="K1435">
            <v>0.5</v>
          </cell>
          <cell r="L1435" t="str">
            <v>Н7:сельский населенный пункт</v>
          </cell>
          <cell r="M1435" t="str">
            <v>135</v>
          </cell>
          <cell r="N1435" t="str">
            <v>08:00 15:30(12:00 13:00)|08:00 15:30(12:00 13:00)|08:00 15:30(12:00 13:00)</v>
          </cell>
          <cell r="O1435" t="str">
            <v/>
          </cell>
          <cell r="P1435">
            <v>1</v>
          </cell>
          <cell r="Q1435" t="str">
            <v>Н7</v>
          </cell>
          <cell r="R1435" t="e">
            <v>#VALUE!</v>
          </cell>
          <cell r="T1435" t="str">
            <v/>
          </cell>
          <cell r="U1435">
            <v>1</v>
          </cell>
          <cell r="V1435" t="str">
            <v>Н7</v>
          </cell>
          <cell r="W1435" t="e">
            <v>#VALUE!</v>
          </cell>
          <cell r="Y1435" t="str">
            <v/>
          </cell>
          <cell r="Z1435">
            <v>1</v>
          </cell>
          <cell r="AA1435" t="str">
            <v>Н7</v>
          </cell>
          <cell r="AB1435" t="e">
            <v>#VALUE!</v>
          </cell>
          <cell r="AD1435" t="str">
            <v/>
          </cell>
          <cell r="AE1435">
            <v>1</v>
          </cell>
          <cell r="AF1435" t="str">
            <v>Н7</v>
          </cell>
          <cell r="AG1435" t="e">
            <v>#VALUE!</v>
          </cell>
          <cell r="AI1435" t="str">
            <v/>
          </cell>
          <cell r="AJ1435">
            <v>1</v>
          </cell>
          <cell r="AK1435" t="str">
            <v>Н7</v>
          </cell>
          <cell r="AL1435" t="e">
            <v>#VALUE!</v>
          </cell>
          <cell r="AO1435">
            <v>1</v>
          </cell>
        </row>
        <row r="1436">
          <cell r="A1436" t="str">
            <v>4642/014</v>
          </cell>
          <cell r="B1436">
            <v>1514</v>
          </cell>
          <cell r="C1436" t="str">
            <v>Опер.касса №4642/014</v>
          </cell>
          <cell r="D1436" t="str">
            <v>П6:Операционная касса вне кассового узла</v>
          </cell>
          <cell r="E1436" t="str">
            <v>422054</v>
          </cell>
          <cell r="F1436" t="str">
            <v>Республика Татарстан</v>
          </cell>
          <cell r="G1436" t="str">
            <v>с.Большой Шинар</v>
          </cell>
          <cell r="H1436" t="str">
            <v>(84362)41305</v>
          </cell>
          <cell r="I1436" t="str">
            <v>Шагиева Гульфия Исхаковна</v>
          </cell>
          <cell r="K1436">
            <v>0.5</v>
          </cell>
          <cell r="L1436" t="str">
            <v>Н7:сельский населенный пункт</v>
          </cell>
          <cell r="M1436" t="str">
            <v>135</v>
          </cell>
          <cell r="N1436" t="str">
            <v>08:00 15:30(12:00 13:00)|08:00 15:30(12:00 13:00)|08:00 15:30(12:00 13:00)</v>
          </cell>
          <cell r="O1436" t="str">
            <v/>
          </cell>
          <cell r="P1436">
            <v>1</v>
          </cell>
          <cell r="Q1436" t="str">
            <v>Н7</v>
          </cell>
          <cell r="R1436" t="e">
            <v>#VALUE!</v>
          </cell>
          <cell r="T1436" t="str">
            <v/>
          </cell>
          <cell r="U1436">
            <v>1</v>
          </cell>
          <cell r="V1436" t="str">
            <v>Н7</v>
          </cell>
          <cell r="W1436" t="e">
            <v>#VALUE!</v>
          </cell>
          <cell r="Y1436" t="str">
            <v/>
          </cell>
          <cell r="Z1436">
            <v>1</v>
          </cell>
          <cell r="AA1436" t="str">
            <v>Н7</v>
          </cell>
          <cell r="AB1436" t="e">
            <v>#VALUE!</v>
          </cell>
          <cell r="AD1436" t="str">
            <v/>
          </cell>
          <cell r="AE1436">
            <v>1</v>
          </cell>
          <cell r="AF1436" t="str">
            <v>Н7</v>
          </cell>
          <cell r="AG1436" t="e">
            <v>#VALUE!</v>
          </cell>
          <cell r="AI1436" t="str">
            <v/>
          </cell>
          <cell r="AJ1436">
            <v>1</v>
          </cell>
          <cell r="AK1436" t="str">
            <v>Н7</v>
          </cell>
          <cell r="AL1436" t="e">
            <v>#VALUE!</v>
          </cell>
          <cell r="AO1436">
            <v>1</v>
          </cell>
        </row>
        <row r="1437">
          <cell r="A1437" t="str">
            <v>4642/019</v>
          </cell>
          <cell r="B1437">
            <v>1515</v>
          </cell>
          <cell r="C1437" t="str">
            <v>Доп.офис №4642/019</v>
          </cell>
          <cell r="D1437" t="str">
            <v>П3:Дополнительный офис - универсальный филиал</v>
          </cell>
          <cell r="E1437" t="str">
            <v>422080</v>
          </cell>
          <cell r="F1437" t="str">
            <v>Республика Татарстан</v>
          </cell>
          <cell r="G1437" t="str">
            <v>с.Тюлячи, ул.Ленина, 49</v>
          </cell>
          <cell r="H1437" t="str">
            <v>(84360)21518</v>
          </cell>
          <cell r="I1437" t="str">
            <v>Хабибуллин Камиль Рашитович</v>
          </cell>
          <cell r="K1437">
            <v>5</v>
          </cell>
          <cell r="L1437" t="str">
            <v>Н7:сельский населенный пункт</v>
          </cell>
          <cell r="M1437" t="str">
            <v>123456</v>
          </cell>
          <cell r="N1437" t="str">
            <v>08:00 16:00(12:00 13:00)|08:00 16:00(12:00 13:00)|08:00 16:00(12:00 13:00)|08:00 16:00(12:00 13:00)|08:00 16:00(12:00 13:00)|08:00 10:00</v>
          </cell>
          <cell r="O1437" t="str">
            <v/>
          </cell>
          <cell r="P1437">
            <v>4</v>
          </cell>
          <cell r="Q1437" t="str">
            <v>Н7</v>
          </cell>
          <cell r="R1437" t="e">
            <v>#VALUE!</v>
          </cell>
          <cell r="T1437" t="str">
            <v/>
          </cell>
          <cell r="U1437">
            <v>4</v>
          </cell>
          <cell r="V1437" t="str">
            <v>Н7</v>
          </cell>
          <cell r="W1437" t="e">
            <v>#VALUE!</v>
          </cell>
          <cell r="Y1437" t="str">
            <v/>
          </cell>
          <cell r="Z1437">
            <v>4</v>
          </cell>
          <cell r="AA1437" t="str">
            <v>Н7</v>
          </cell>
          <cell r="AB1437" t="e">
            <v>#VALUE!</v>
          </cell>
          <cell r="AD1437" t="str">
            <v/>
          </cell>
          <cell r="AE1437">
            <v>4</v>
          </cell>
          <cell r="AF1437" t="str">
            <v>Н7</v>
          </cell>
          <cell r="AG1437" t="e">
            <v>#VALUE!</v>
          </cell>
          <cell r="AI1437" t="str">
            <v/>
          </cell>
          <cell r="AJ1437">
            <v>4</v>
          </cell>
          <cell r="AK1437" t="str">
            <v>Н7</v>
          </cell>
          <cell r="AL1437" t="e">
            <v>#VALUE!</v>
          </cell>
          <cell r="AO1437">
            <v>4</v>
          </cell>
        </row>
        <row r="1438">
          <cell r="A1438" t="str">
            <v>4642/02</v>
          </cell>
          <cell r="B1438">
            <v>1516</v>
          </cell>
          <cell r="C1438" t="str">
            <v>Опер.касса №4642/02</v>
          </cell>
          <cell r="D1438" t="str">
            <v>П6:Операционная касса вне кассового узла</v>
          </cell>
          <cell r="E1438" t="str">
            <v>422066</v>
          </cell>
          <cell r="F1438" t="str">
            <v>Республика Татарстан</v>
          </cell>
          <cell r="G1438" t="str">
            <v>с.Старая Икшурма</v>
          </cell>
          <cell r="H1438" t="str">
            <v>(84362)41823</v>
          </cell>
          <cell r="I1438" t="str">
            <v>Шакирова Гулия Рашитовна</v>
          </cell>
          <cell r="K1438">
            <v>0.5</v>
          </cell>
          <cell r="L1438" t="str">
            <v>Н7:сельский населенный пункт</v>
          </cell>
          <cell r="M1438" t="str">
            <v>135</v>
          </cell>
          <cell r="N1438" t="str">
            <v>08:00 15:30(12:00 13:00)|08:00 15:30(12:00 13:00)|08:00 15:30(12:00 13:00)</v>
          </cell>
          <cell r="O1438" t="str">
            <v/>
          </cell>
          <cell r="P1438">
            <v>1</v>
          </cell>
          <cell r="Q1438" t="str">
            <v>Н7</v>
          </cell>
          <cell r="R1438" t="e">
            <v>#VALUE!</v>
          </cell>
          <cell r="T1438" t="str">
            <v/>
          </cell>
          <cell r="U1438">
            <v>1</v>
          </cell>
          <cell r="V1438" t="str">
            <v>Н7</v>
          </cell>
          <cell r="W1438" t="e">
            <v>#VALUE!</v>
          </cell>
          <cell r="Y1438" t="str">
            <v/>
          </cell>
          <cell r="Z1438">
            <v>1</v>
          </cell>
          <cell r="AA1438" t="str">
            <v>Н7</v>
          </cell>
          <cell r="AB1438" t="e">
            <v>#VALUE!</v>
          </cell>
          <cell r="AD1438" t="str">
            <v/>
          </cell>
          <cell r="AE1438">
            <v>1</v>
          </cell>
          <cell r="AF1438" t="str">
            <v>Н7</v>
          </cell>
          <cell r="AG1438" t="e">
            <v>#VALUE!</v>
          </cell>
          <cell r="AI1438" t="str">
            <v/>
          </cell>
          <cell r="AJ1438">
            <v>1</v>
          </cell>
          <cell r="AK1438" t="str">
            <v>Н7</v>
          </cell>
          <cell r="AL1438" t="e">
            <v>#VALUE!</v>
          </cell>
          <cell r="AO1438">
            <v>1</v>
          </cell>
        </row>
        <row r="1439">
          <cell r="A1439" t="str">
            <v>4642/020</v>
          </cell>
          <cell r="B1439">
            <v>1517</v>
          </cell>
          <cell r="C1439" t="str">
            <v>Опер.касса №4642/020</v>
          </cell>
          <cell r="D1439" t="str">
            <v>П6:Операционная касса вне кассового узла</v>
          </cell>
          <cell r="E1439" t="str">
            <v>422094</v>
          </cell>
          <cell r="F1439" t="str">
            <v>Республика Татарстан</v>
          </cell>
          <cell r="G1439" t="str">
            <v>с.Большие Нырсы</v>
          </cell>
          <cell r="H1439" t="str">
            <v>(84360)53137</v>
          </cell>
          <cell r="I1439" t="str">
            <v>Давлетшина Рабига Вакифовна</v>
          </cell>
          <cell r="K1439">
            <v>0.5</v>
          </cell>
          <cell r="L1439" t="str">
            <v>Н7:сельский населенный пункт</v>
          </cell>
          <cell r="M1439" t="str">
            <v>135</v>
          </cell>
          <cell r="N1439" t="str">
            <v>08:00 15:30(12:00 13:00)|08:00 15:30(12:00 13:00)|08:00 15:30(12:00 13:00)</v>
          </cell>
          <cell r="O1439" t="str">
            <v/>
          </cell>
          <cell r="P1439">
            <v>1</v>
          </cell>
          <cell r="Q1439" t="str">
            <v>Н7</v>
          </cell>
          <cell r="R1439" t="e">
            <v>#VALUE!</v>
          </cell>
          <cell r="T1439" t="str">
            <v/>
          </cell>
          <cell r="U1439">
            <v>1</v>
          </cell>
          <cell r="V1439" t="str">
            <v>Н7</v>
          </cell>
          <cell r="W1439" t="e">
            <v>#VALUE!</v>
          </cell>
          <cell r="Y1439" t="str">
            <v/>
          </cell>
          <cell r="Z1439">
            <v>1</v>
          </cell>
          <cell r="AA1439" t="str">
            <v>Н7</v>
          </cell>
          <cell r="AB1439" t="e">
            <v>#VALUE!</v>
          </cell>
          <cell r="AD1439" t="str">
            <v/>
          </cell>
          <cell r="AE1439">
            <v>1</v>
          </cell>
          <cell r="AF1439" t="str">
            <v>Н7</v>
          </cell>
          <cell r="AG1439" t="e">
            <v>#VALUE!</v>
          </cell>
          <cell r="AI1439" t="str">
            <v/>
          </cell>
          <cell r="AJ1439">
            <v>1</v>
          </cell>
          <cell r="AK1439" t="str">
            <v>Н7</v>
          </cell>
          <cell r="AL1439" t="e">
            <v>#VALUE!</v>
          </cell>
          <cell r="AO1439">
            <v>1</v>
          </cell>
        </row>
        <row r="1440">
          <cell r="A1440" t="str">
            <v>4642/026</v>
          </cell>
          <cell r="B1440">
            <v>1518</v>
          </cell>
          <cell r="C1440" t="str">
            <v>Опер.касса №4642/026</v>
          </cell>
          <cell r="D1440" t="str">
            <v>П6:Операционная касса вне кассового узла</v>
          </cell>
          <cell r="E1440" t="str">
            <v>422073</v>
          </cell>
          <cell r="F1440" t="str">
            <v>Республика Татарстан</v>
          </cell>
          <cell r="G1440" t="str">
            <v>с.Узяк</v>
          </cell>
          <cell r="H1440" t="str">
            <v>(84360)53106</v>
          </cell>
          <cell r="I1440" t="str">
            <v>Алексеева Расима Харисовна</v>
          </cell>
          <cell r="K1440">
            <v>0.5</v>
          </cell>
          <cell r="L1440" t="str">
            <v>Н7:сельский населенный пункт</v>
          </cell>
          <cell r="M1440" t="str">
            <v>135</v>
          </cell>
          <cell r="N1440" t="str">
            <v>08:00 15:30(12:00 13:00)|08:00 15:30(12:00 13:00)|08:00 15:30(12:00 13:00)</v>
          </cell>
          <cell r="O1440" t="str">
            <v/>
          </cell>
          <cell r="P1440">
            <v>1</v>
          </cell>
          <cell r="Q1440" t="str">
            <v>Н7</v>
          </cell>
          <cell r="R1440" t="e">
            <v>#VALUE!</v>
          </cell>
          <cell r="T1440" t="str">
            <v/>
          </cell>
          <cell r="U1440">
            <v>1</v>
          </cell>
          <cell r="V1440" t="str">
            <v>Н7</v>
          </cell>
          <cell r="W1440" t="e">
            <v>#VALUE!</v>
          </cell>
          <cell r="Y1440" t="str">
            <v/>
          </cell>
          <cell r="Z1440">
            <v>1</v>
          </cell>
          <cell r="AA1440" t="str">
            <v>Н7</v>
          </cell>
          <cell r="AB1440" t="e">
            <v>#VALUE!</v>
          </cell>
          <cell r="AD1440" t="str">
            <v/>
          </cell>
          <cell r="AE1440">
            <v>1</v>
          </cell>
          <cell r="AF1440" t="str">
            <v>Н7</v>
          </cell>
          <cell r="AG1440" t="e">
            <v>#VALUE!</v>
          </cell>
          <cell r="AI1440" t="str">
            <v/>
          </cell>
          <cell r="AJ1440">
            <v>1</v>
          </cell>
          <cell r="AK1440" t="str">
            <v>Н7</v>
          </cell>
          <cell r="AL1440" t="e">
            <v>#VALUE!</v>
          </cell>
          <cell r="AO1440">
            <v>1</v>
          </cell>
        </row>
        <row r="1441">
          <cell r="A1441" t="str">
            <v>4642/036</v>
          </cell>
          <cell r="B1441">
            <v>1519</v>
          </cell>
          <cell r="C1441" t="str">
            <v>Опер.касса №4642/036</v>
          </cell>
          <cell r="D1441" t="str">
            <v>П6:Операционная касса вне кассового узла</v>
          </cell>
          <cell r="E1441" t="str">
            <v>422037</v>
          </cell>
          <cell r="F1441" t="str">
            <v>Республика Татарстан</v>
          </cell>
          <cell r="G1441" t="str">
            <v>с.Тимершик</v>
          </cell>
          <cell r="H1441" t="str">
            <v>(84362)43426</v>
          </cell>
          <cell r="I1441" t="str">
            <v>Нигаметзянова Зинфира Тафиловна</v>
          </cell>
          <cell r="K1441">
            <v>0.5</v>
          </cell>
          <cell r="L1441" t="str">
            <v>Н7:сельский населенный пункт</v>
          </cell>
          <cell r="M1441" t="str">
            <v>135</v>
          </cell>
          <cell r="N1441" t="str">
            <v>08:00 15:30(12:00 13:00)|08:00 15:30(12:00 13:00)|08:00 15:30(12:00 13:00)</v>
          </cell>
          <cell r="O1441" t="str">
            <v/>
          </cell>
          <cell r="P1441">
            <v>1</v>
          </cell>
          <cell r="Q1441" t="str">
            <v>Н7</v>
          </cell>
          <cell r="R1441" t="e">
            <v>#VALUE!</v>
          </cell>
          <cell r="T1441" t="str">
            <v/>
          </cell>
          <cell r="U1441">
            <v>1</v>
          </cell>
          <cell r="V1441" t="str">
            <v>Н7</v>
          </cell>
          <cell r="W1441" t="e">
            <v>#VALUE!</v>
          </cell>
          <cell r="Y1441" t="str">
            <v/>
          </cell>
          <cell r="Z1441">
            <v>1</v>
          </cell>
          <cell r="AA1441" t="str">
            <v>Н7</v>
          </cell>
          <cell r="AB1441" t="e">
            <v>#VALUE!</v>
          </cell>
          <cell r="AD1441" t="str">
            <v/>
          </cell>
          <cell r="AE1441">
            <v>1</v>
          </cell>
          <cell r="AF1441" t="str">
            <v>Н7</v>
          </cell>
          <cell r="AG1441" t="e">
            <v>#VALUE!</v>
          </cell>
          <cell r="AI1441" t="str">
            <v/>
          </cell>
          <cell r="AJ1441">
            <v>1</v>
          </cell>
          <cell r="AK1441" t="str">
            <v>Н7</v>
          </cell>
          <cell r="AL1441" t="e">
            <v>#VALUE!</v>
          </cell>
          <cell r="AO1441">
            <v>1</v>
          </cell>
        </row>
        <row r="1442">
          <cell r="A1442" t="str">
            <v>4642/037</v>
          </cell>
          <cell r="B1442">
            <v>1520</v>
          </cell>
          <cell r="C1442" t="str">
            <v>Опер.касса №4642/037</v>
          </cell>
          <cell r="D1442" t="str">
            <v>П6:Операционная касса вне кассового узла</v>
          </cell>
          <cell r="E1442" t="str">
            <v>422077</v>
          </cell>
          <cell r="F1442" t="str">
            <v>Республика Татарстан</v>
          </cell>
          <cell r="G1442" t="str">
            <v>с.Юлбат</v>
          </cell>
          <cell r="H1442" t="str">
            <v>(84362)43722</v>
          </cell>
          <cell r="I1442" t="str">
            <v>Габдрахманова Розалия Зофаровна</v>
          </cell>
          <cell r="K1442">
            <v>0.5</v>
          </cell>
          <cell r="L1442" t="str">
            <v>Н7:сельский населенный пункт</v>
          </cell>
          <cell r="M1442" t="str">
            <v>135</v>
          </cell>
          <cell r="N1442" t="str">
            <v>08:00 15:30(12:00 13:00)|08:00 15:30(12:00 13:00)|08:00 15:30(12:00 13:00)</v>
          </cell>
          <cell r="O1442" t="str">
            <v/>
          </cell>
          <cell r="P1442">
            <v>1</v>
          </cell>
          <cell r="Q1442" t="str">
            <v>Н7</v>
          </cell>
          <cell r="R1442" t="e">
            <v>#VALUE!</v>
          </cell>
          <cell r="T1442" t="str">
            <v/>
          </cell>
          <cell r="U1442">
            <v>1</v>
          </cell>
          <cell r="V1442" t="str">
            <v>Н7</v>
          </cell>
          <cell r="W1442" t="e">
            <v>#VALUE!</v>
          </cell>
          <cell r="Y1442" t="str">
            <v/>
          </cell>
          <cell r="Z1442">
            <v>1</v>
          </cell>
          <cell r="AA1442" t="str">
            <v>Н7</v>
          </cell>
          <cell r="AB1442" t="e">
            <v>#VALUE!</v>
          </cell>
          <cell r="AD1442" t="str">
            <v/>
          </cell>
          <cell r="AE1442">
            <v>1</v>
          </cell>
          <cell r="AF1442" t="str">
            <v>Н7</v>
          </cell>
          <cell r="AG1442" t="e">
            <v>#VALUE!</v>
          </cell>
          <cell r="AI1442" t="str">
            <v/>
          </cell>
          <cell r="AJ1442">
            <v>1</v>
          </cell>
          <cell r="AK1442" t="str">
            <v>Н7</v>
          </cell>
          <cell r="AL1442" t="e">
            <v>#VALUE!</v>
          </cell>
          <cell r="AO1442">
            <v>1</v>
          </cell>
        </row>
        <row r="1443">
          <cell r="A1443" t="str">
            <v>4642/04</v>
          </cell>
          <cell r="B1443">
            <v>1521</v>
          </cell>
          <cell r="C1443" t="str">
            <v>Опер.касса №4642/04</v>
          </cell>
          <cell r="D1443" t="str">
            <v>П6:Операционная касса вне кассового узла</v>
          </cell>
          <cell r="E1443" t="str">
            <v>422052</v>
          </cell>
          <cell r="F1443" t="str">
            <v>Республика Татарстан</v>
          </cell>
          <cell r="G1443" t="str">
            <v>с.Измя</v>
          </cell>
          <cell r="H1443" t="str">
            <v>(84362)49236</v>
          </cell>
          <cell r="I1443" t="str">
            <v>Габдрахманова Гульназ Фанавиловна</v>
          </cell>
          <cell r="K1443">
            <v>0.25</v>
          </cell>
          <cell r="L1443" t="str">
            <v>Н7:сельский населенный пункт</v>
          </cell>
          <cell r="M1443" t="str">
            <v>135</v>
          </cell>
          <cell r="N1443" t="str">
            <v>08:00 11:30|08:00 11:30|08:00 11:00</v>
          </cell>
          <cell r="O1443" t="str">
            <v/>
          </cell>
          <cell r="P1443">
            <v>1</v>
          </cell>
          <cell r="Q1443" t="str">
            <v>Н7</v>
          </cell>
          <cell r="R1443" t="e">
            <v>#VALUE!</v>
          </cell>
          <cell r="T1443" t="str">
            <v/>
          </cell>
          <cell r="U1443">
            <v>1</v>
          </cell>
          <cell r="V1443" t="str">
            <v>Н7</v>
          </cell>
          <cell r="W1443" t="e">
            <v>#VALUE!</v>
          </cell>
          <cell r="Y1443" t="str">
            <v/>
          </cell>
          <cell r="Z1443">
            <v>1</v>
          </cell>
          <cell r="AA1443" t="str">
            <v>Н7</v>
          </cell>
          <cell r="AB1443" t="e">
            <v>#VALUE!</v>
          </cell>
          <cell r="AD1443" t="str">
            <v/>
          </cell>
          <cell r="AE1443">
            <v>1</v>
          </cell>
          <cell r="AF1443" t="str">
            <v>Н7</v>
          </cell>
          <cell r="AG1443" t="e">
            <v>#VALUE!</v>
          </cell>
          <cell r="AI1443" t="str">
            <v/>
          </cell>
          <cell r="AJ1443">
            <v>1</v>
          </cell>
          <cell r="AK1443" t="str">
            <v>Н7</v>
          </cell>
          <cell r="AL1443" t="e">
            <v>#VALUE!</v>
          </cell>
          <cell r="AO1443">
            <v>1</v>
          </cell>
        </row>
        <row r="1444">
          <cell r="A1444" t="str">
            <v>4642/043</v>
          </cell>
          <cell r="B1444">
            <v>1522</v>
          </cell>
          <cell r="C1444" t="str">
            <v>Доп.офис №4642/043</v>
          </cell>
          <cell r="D1444" t="str">
            <v>П3:Дополнительный офис - универсальный филиал</v>
          </cell>
          <cell r="E1444" t="str">
            <v>422110</v>
          </cell>
          <cell r="F1444" t="str">
            <v>Республика Татарстан</v>
          </cell>
          <cell r="G1444" t="str">
            <v>пгт.Кукмор, ул.Ленина, 16</v>
          </cell>
          <cell r="H1444" t="str">
            <v>(84364)27660</v>
          </cell>
          <cell r="I1444" t="str">
            <v>Закирова Гузалия Гайфиевна</v>
          </cell>
          <cell r="K1444">
            <v>18.5</v>
          </cell>
          <cell r="L1444" t="str">
            <v>Н6:городской населенный пункт (поселек городского типа, рабочий поселок)</v>
          </cell>
          <cell r="M1444" t="str">
            <v>123456</v>
          </cell>
          <cell r="N1444" t="str">
            <v>08:30 16:30|08:30 16:30|08:30 16:30|08:30 16:30|08:30 16:30|08:30 16:30(12:00 13:00)</v>
          </cell>
          <cell r="O1444" t="str">
            <v>Кукморское отделение №4641</v>
          </cell>
          <cell r="P1444" t="str">
            <v>Кукморское отделение №4641</v>
          </cell>
          <cell r="Q1444" t="str">
            <v>Н6</v>
          </cell>
          <cell r="R1444" t="str">
            <v>4641</v>
          </cell>
          <cell r="T1444" t="str">
            <v/>
          </cell>
          <cell r="U1444">
            <v>9</v>
          </cell>
          <cell r="V1444" t="str">
            <v>Н6</v>
          </cell>
          <cell r="W1444" t="e">
            <v>#VALUE!</v>
          </cell>
          <cell r="Y1444" t="str">
            <v/>
          </cell>
          <cell r="Z1444">
            <v>9</v>
          </cell>
          <cell r="AA1444" t="str">
            <v>Н6</v>
          </cell>
          <cell r="AB1444" t="e">
            <v>#VALUE!</v>
          </cell>
          <cell r="AD1444" t="str">
            <v/>
          </cell>
          <cell r="AE1444">
            <v>9</v>
          </cell>
          <cell r="AF1444" t="str">
            <v>Н6</v>
          </cell>
          <cell r="AG1444" t="e">
            <v>#VALUE!</v>
          </cell>
          <cell r="AI1444" t="str">
            <v/>
          </cell>
          <cell r="AJ1444">
            <v>9</v>
          </cell>
          <cell r="AK1444" t="str">
            <v>Н6</v>
          </cell>
          <cell r="AL1444" t="e">
            <v>#VALUE!</v>
          </cell>
          <cell r="AO1444">
            <v>9</v>
          </cell>
        </row>
        <row r="1445">
          <cell r="A1445" t="str">
            <v>4642/045</v>
          </cell>
          <cell r="B1445">
            <v>1524</v>
          </cell>
          <cell r="C1445" t="str">
            <v>Опер.касса №4642/045</v>
          </cell>
          <cell r="D1445" t="str">
            <v>П6:Операционная касса вне кассового узла</v>
          </cell>
          <cell r="E1445" t="str">
            <v>422121</v>
          </cell>
          <cell r="F1445" t="str">
            <v>Республика Татарстан</v>
          </cell>
          <cell r="G1445" t="str">
            <v>с.Байлангар</v>
          </cell>
          <cell r="H1445" t="str">
            <v>(84364)34910</v>
          </cell>
          <cell r="I1445" t="str">
            <v>Гараева Фирдания Ахматсадиковна</v>
          </cell>
          <cell r="K1445">
            <v>0.5</v>
          </cell>
          <cell r="L1445" t="str">
            <v>Н7:сельский населенный пункт</v>
          </cell>
          <cell r="M1445" t="str">
            <v>124</v>
          </cell>
          <cell r="N1445" t="str">
            <v>08:30 15:30(12:00 13:00)|08:30 15:30(12:00 13:00)|08:30 15:30(12:00 13:00)</v>
          </cell>
          <cell r="O1445" t="str">
            <v>Опер.касса №4641/011</v>
          </cell>
          <cell r="P1445" t="str">
            <v>Опер.касса №4641/011</v>
          </cell>
          <cell r="Q1445" t="str">
            <v>Н7</v>
          </cell>
          <cell r="R1445" t="str">
            <v>4641/011</v>
          </cell>
          <cell r="T1445" t="str">
            <v/>
          </cell>
          <cell r="U1445">
            <v>1</v>
          </cell>
          <cell r="V1445" t="str">
            <v>Н7</v>
          </cell>
          <cell r="W1445" t="e">
            <v>#VALUE!</v>
          </cell>
          <cell r="Y1445" t="str">
            <v/>
          </cell>
          <cell r="Z1445">
            <v>1</v>
          </cell>
          <cell r="AA1445" t="str">
            <v>Н7</v>
          </cell>
          <cell r="AB1445" t="e">
            <v>#VALUE!</v>
          </cell>
          <cell r="AD1445" t="str">
            <v/>
          </cell>
          <cell r="AE1445">
            <v>1</v>
          </cell>
          <cell r="AF1445" t="str">
            <v>Н7</v>
          </cell>
          <cell r="AG1445" t="e">
            <v>#VALUE!</v>
          </cell>
          <cell r="AI1445" t="str">
            <v/>
          </cell>
          <cell r="AJ1445">
            <v>1</v>
          </cell>
          <cell r="AK1445" t="str">
            <v>Н7</v>
          </cell>
          <cell r="AL1445" t="e">
            <v>#VALUE!</v>
          </cell>
          <cell r="AO1445">
            <v>1</v>
          </cell>
        </row>
        <row r="1446">
          <cell r="A1446" t="str">
            <v>4642/046</v>
          </cell>
          <cell r="B1446">
            <v>1525</v>
          </cell>
          <cell r="C1446" t="str">
            <v>Опер.касса №4642/046</v>
          </cell>
          <cell r="D1446" t="str">
            <v>П6:Операционная касса вне кассового узла</v>
          </cell>
          <cell r="E1446" t="str">
            <v>422126</v>
          </cell>
          <cell r="F1446" t="str">
            <v>Республика Татарстан</v>
          </cell>
          <cell r="G1446" t="str">
            <v>с.Сардыкбаш</v>
          </cell>
          <cell r="H1446" t="str">
            <v>(84364)25073</v>
          </cell>
          <cell r="I1446" t="str">
            <v>Вилданова Фарида Фаритовна</v>
          </cell>
          <cell r="K1446">
            <v>0.5</v>
          </cell>
          <cell r="L1446" t="str">
            <v>Н7:сельский населенный пункт</v>
          </cell>
          <cell r="M1446" t="str">
            <v>124</v>
          </cell>
          <cell r="N1446" t="str">
            <v>08:30 15:30(12:00 13:00)|08:30 15:30(12:00 13:00)|08:30 15:30(12:00 13:00)</v>
          </cell>
          <cell r="O1446" t="str">
            <v>Опер.касса №4641/012</v>
          </cell>
          <cell r="P1446" t="str">
            <v>Опер.касса №4641/012</v>
          </cell>
          <cell r="Q1446" t="str">
            <v>Н7</v>
          </cell>
          <cell r="R1446" t="str">
            <v>4641/012</v>
          </cell>
          <cell r="T1446" t="str">
            <v/>
          </cell>
          <cell r="U1446">
            <v>1</v>
          </cell>
          <cell r="V1446" t="str">
            <v>Н7</v>
          </cell>
          <cell r="W1446" t="e">
            <v>#VALUE!</v>
          </cell>
          <cell r="Y1446" t="str">
            <v/>
          </cell>
          <cell r="Z1446">
            <v>1</v>
          </cell>
          <cell r="AA1446" t="str">
            <v>Н7</v>
          </cell>
          <cell r="AB1446" t="e">
            <v>#VALUE!</v>
          </cell>
          <cell r="AD1446" t="str">
            <v/>
          </cell>
          <cell r="AE1446">
            <v>1</v>
          </cell>
          <cell r="AF1446" t="str">
            <v>Н7</v>
          </cell>
          <cell r="AG1446" t="e">
            <v>#VALUE!</v>
          </cell>
          <cell r="AI1446" t="str">
            <v/>
          </cell>
          <cell r="AJ1446">
            <v>1</v>
          </cell>
          <cell r="AK1446" t="str">
            <v>Н7</v>
          </cell>
          <cell r="AL1446" t="e">
            <v>#VALUE!</v>
          </cell>
          <cell r="AO1446">
            <v>1</v>
          </cell>
        </row>
        <row r="1447">
          <cell r="A1447" t="str">
            <v>4642/047</v>
          </cell>
          <cell r="B1447">
            <v>1526</v>
          </cell>
          <cell r="C1447" t="str">
            <v>Опер.касса №4642/047</v>
          </cell>
          <cell r="D1447" t="str">
            <v>П6:Операционная касса вне кассового узла</v>
          </cell>
          <cell r="E1447" t="str">
            <v>422130</v>
          </cell>
          <cell r="F1447" t="str">
            <v>Республика Татарстан</v>
          </cell>
          <cell r="G1447" t="str">
            <v>с.Псяк</v>
          </cell>
          <cell r="H1447" t="str">
            <v>(84364)34298</v>
          </cell>
          <cell r="I1447" t="str">
            <v>Давлиева Лилия Ягъфаровна</v>
          </cell>
          <cell r="K1447">
            <v>0.5</v>
          </cell>
          <cell r="L1447" t="str">
            <v>Н7:сельский населенный пункт</v>
          </cell>
          <cell r="M1447" t="str">
            <v>135</v>
          </cell>
          <cell r="N1447" t="str">
            <v>08:30 15:30(12:00 13:00)|08:30 15:30(12:00 13:00)|08:30 15:30(12:00 13:00)</v>
          </cell>
          <cell r="O1447" t="str">
            <v>Опер.касса №4641/013</v>
          </cell>
          <cell r="P1447" t="str">
            <v>Опер.касса №4641/013</v>
          </cell>
          <cell r="Q1447" t="str">
            <v>Н7</v>
          </cell>
          <cell r="R1447" t="str">
            <v>4641/013</v>
          </cell>
          <cell r="T1447" t="str">
            <v/>
          </cell>
          <cell r="U1447">
            <v>1</v>
          </cell>
          <cell r="V1447" t="str">
            <v>Н7</v>
          </cell>
          <cell r="W1447" t="e">
            <v>#VALUE!</v>
          </cell>
          <cell r="Y1447" t="str">
            <v/>
          </cell>
          <cell r="Z1447">
            <v>1</v>
          </cell>
          <cell r="AA1447" t="str">
            <v>Н7</v>
          </cell>
          <cell r="AB1447" t="e">
            <v>#VALUE!</v>
          </cell>
          <cell r="AD1447" t="str">
            <v/>
          </cell>
          <cell r="AE1447">
            <v>1</v>
          </cell>
          <cell r="AF1447" t="str">
            <v>Н7</v>
          </cell>
          <cell r="AG1447" t="e">
            <v>#VALUE!</v>
          </cell>
          <cell r="AI1447" t="str">
            <v/>
          </cell>
          <cell r="AJ1447">
            <v>1</v>
          </cell>
          <cell r="AK1447" t="str">
            <v>Н7</v>
          </cell>
          <cell r="AL1447" t="e">
            <v>#VALUE!</v>
          </cell>
          <cell r="AO1447">
            <v>1</v>
          </cell>
        </row>
        <row r="1448">
          <cell r="A1448" t="str">
            <v>4642/049</v>
          </cell>
          <cell r="B1448">
            <v>1528</v>
          </cell>
          <cell r="C1448" t="str">
            <v>Опер.касса №4642/049</v>
          </cell>
          <cell r="D1448" t="str">
            <v>П6:Операционная касса вне кассового узла</v>
          </cell>
          <cell r="E1448" t="str">
            <v>422127</v>
          </cell>
          <cell r="F1448" t="str">
            <v>Республика Татарстан</v>
          </cell>
          <cell r="G1448" t="str">
            <v>с.Олуяз</v>
          </cell>
          <cell r="H1448" t="str">
            <v>(84364)39781</v>
          </cell>
          <cell r="I1448" t="str">
            <v>Ибрагимова Венера Валериановна</v>
          </cell>
          <cell r="K1448">
            <v>0.5</v>
          </cell>
          <cell r="L1448" t="str">
            <v>Н7:сельский населенный пункт</v>
          </cell>
          <cell r="M1448" t="str">
            <v>124</v>
          </cell>
          <cell r="N1448" t="str">
            <v>08:30 15:30(12:00 13:00)|08:30 15:30(12:00 13:00)|08:30 15:30(12:00 13:00)</v>
          </cell>
          <cell r="O1448" t="str">
            <v>Опер.касса №4641/018</v>
          </cell>
          <cell r="P1448" t="str">
            <v>Опер.касса №4641/018</v>
          </cell>
          <cell r="Q1448" t="str">
            <v>Н7</v>
          </cell>
          <cell r="R1448" t="str">
            <v>4641/018</v>
          </cell>
          <cell r="T1448" t="str">
            <v/>
          </cell>
          <cell r="U1448">
            <v>1</v>
          </cell>
          <cell r="V1448" t="str">
            <v>Н7</v>
          </cell>
          <cell r="W1448" t="e">
            <v>#VALUE!</v>
          </cell>
          <cell r="Y1448" t="str">
            <v/>
          </cell>
          <cell r="Z1448">
            <v>1</v>
          </cell>
          <cell r="AA1448" t="str">
            <v>Н7</v>
          </cell>
          <cell r="AB1448" t="e">
            <v>#VALUE!</v>
          </cell>
          <cell r="AD1448" t="str">
            <v/>
          </cell>
          <cell r="AE1448">
            <v>1</v>
          </cell>
          <cell r="AF1448" t="str">
            <v>Н7</v>
          </cell>
          <cell r="AG1448" t="e">
            <v>#VALUE!</v>
          </cell>
          <cell r="AI1448" t="str">
            <v/>
          </cell>
          <cell r="AJ1448">
            <v>1</v>
          </cell>
          <cell r="AK1448" t="str">
            <v>Н7</v>
          </cell>
          <cell r="AL1448" t="e">
            <v>#VALUE!</v>
          </cell>
          <cell r="AO1448">
            <v>1</v>
          </cell>
        </row>
        <row r="1449">
          <cell r="A1449" t="str">
            <v>4642/051</v>
          </cell>
          <cell r="B1449">
            <v>1531</v>
          </cell>
          <cell r="C1449" t="str">
            <v>Опер.касса №4642/051</v>
          </cell>
          <cell r="D1449" t="str">
            <v>П6:Операционная касса вне кассового узла</v>
          </cell>
          <cell r="E1449" t="str">
            <v>422116</v>
          </cell>
          <cell r="F1449" t="str">
            <v>Республика Татарстан</v>
          </cell>
          <cell r="G1449" t="str">
            <v>с.Каркаусь</v>
          </cell>
          <cell r="H1449" t="str">
            <v>(84364)32104</v>
          </cell>
          <cell r="I1449" t="str">
            <v>Мухаметова Альфия Асхатовна</v>
          </cell>
          <cell r="K1449">
            <v>0.75</v>
          </cell>
          <cell r="L1449" t="str">
            <v>Н7:сельский населенный пункт</v>
          </cell>
          <cell r="M1449" t="str">
            <v>1345</v>
          </cell>
          <cell r="N1449" t="str">
            <v>08:30 16:30(12:00 13:00)|08:30 16:30(12:00 13:00)|08:30 16:30(12:00 13:00)|08:30 16:30(12:00 13:00)</v>
          </cell>
          <cell r="O1449" t="str">
            <v>Опер.касса №4641/020</v>
          </cell>
          <cell r="P1449" t="str">
            <v>Опер.касса №4641/020</v>
          </cell>
          <cell r="Q1449" t="str">
            <v>Н7</v>
          </cell>
          <cell r="R1449" t="str">
            <v>4641/020</v>
          </cell>
          <cell r="T1449" t="str">
            <v/>
          </cell>
          <cell r="U1449">
            <v>1</v>
          </cell>
          <cell r="V1449" t="str">
            <v>Н7</v>
          </cell>
          <cell r="W1449" t="e">
            <v>#VALUE!</v>
          </cell>
          <cell r="Y1449" t="str">
            <v/>
          </cell>
          <cell r="Z1449">
            <v>1</v>
          </cell>
          <cell r="AA1449" t="str">
            <v>Н7</v>
          </cell>
          <cell r="AB1449" t="e">
            <v>#VALUE!</v>
          </cell>
          <cell r="AD1449" t="str">
            <v/>
          </cell>
          <cell r="AE1449">
            <v>1</v>
          </cell>
          <cell r="AF1449" t="str">
            <v>Н7</v>
          </cell>
          <cell r="AG1449" t="e">
            <v>#VALUE!</v>
          </cell>
          <cell r="AI1449" t="str">
            <v/>
          </cell>
          <cell r="AJ1449">
            <v>1</v>
          </cell>
          <cell r="AK1449" t="str">
            <v>Н7</v>
          </cell>
          <cell r="AL1449" t="e">
            <v>#VALUE!</v>
          </cell>
          <cell r="AO1449">
            <v>1</v>
          </cell>
        </row>
        <row r="1450">
          <cell r="A1450" t="str">
            <v>4642/052</v>
          </cell>
          <cell r="B1450">
            <v>1532</v>
          </cell>
          <cell r="C1450" t="str">
            <v>Опер.касса №4642/052</v>
          </cell>
          <cell r="D1450" t="str">
            <v>П6:Операционная касса вне кассового узла</v>
          </cell>
          <cell r="E1450" t="str">
            <v>422132</v>
          </cell>
          <cell r="F1450" t="str">
            <v>Республика Татарстан</v>
          </cell>
          <cell r="G1450" t="str">
            <v>с.Нижняя Русь</v>
          </cell>
          <cell r="H1450" t="str">
            <v>(84364)37284</v>
          </cell>
          <cell r="I1450" t="str">
            <v>Валеева Венера Раифовна</v>
          </cell>
          <cell r="K1450">
            <v>0.5</v>
          </cell>
          <cell r="L1450" t="str">
            <v>Н7:сельский населенный пункт</v>
          </cell>
          <cell r="M1450" t="str">
            <v>135</v>
          </cell>
          <cell r="N1450" t="str">
            <v>08:30 15:30(12:00 13:00)|08:30 15:30(12:00 13:00)|08:30 15:30(12:00 13:00)</v>
          </cell>
          <cell r="O1450" t="str">
            <v>Опер.касса №4641/029</v>
          </cell>
          <cell r="P1450" t="str">
            <v>Опер.касса №4641/029</v>
          </cell>
          <cell r="Q1450" t="str">
            <v>Н7</v>
          </cell>
          <cell r="R1450" t="str">
            <v>4641/029</v>
          </cell>
          <cell r="T1450" t="str">
            <v/>
          </cell>
          <cell r="U1450">
            <v>1</v>
          </cell>
          <cell r="V1450" t="str">
            <v>Н7</v>
          </cell>
          <cell r="W1450" t="e">
            <v>#VALUE!</v>
          </cell>
          <cell r="Y1450" t="str">
            <v/>
          </cell>
          <cell r="Z1450">
            <v>1</v>
          </cell>
          <cell r="AA1450" t="str">
            <v>Н7</v>
          </cell>
          <cell r="AB1450" t="e">
            <v>#VALUE!</v>
          </cell>
          <cell r="AD1450" t="str">
            <v/>
          </cell>
          <cell r="AE1450">
            <v>1</v>
          </cell>
          <cell r="AF1450" t="str">
            <v>Н7</v>
          </cell>
          <cell r="AG1450" t="e">
            <v>#VALUE!</v>
          </cell>
          <cell r="AI1450" t="str">
            <v/>
          </cell>
          <cell r="AJ1450">
            <v>1</v>
          </cell>
          <cell r="AK1450" t="str">
            <v>Н7</v>
          </cell>
          <cell r="AL1450" t="e">
            <v>#VALUE!</v>
          </cell>
          <cell r="AO1450">
            <v>1</v>
          </cell>
        </row>
        <row r="1451">
          <cell r="A1451" t="str">
            <v>4642/054</v>
          </cell>
          <cell r="B1451">
            <v>1534</v>
          </cell>
          <cell r="C1451" t="str">
            <v>Опер.касса №4642/054</v>
          </cell>
          <cell r="D1451" t="str">
            <v>П6:Операционная касса вне кассового узла</v>
          </cell>
          <cell r="E1451" t="str">
            <v>422134</v>
          </cell>
          <cell r="F1451" t="str">
            <v>Республика Татарстан</v>
          </cell>
          <cell r="G1451" t="str">
            <v>с.Верхний Арбаш</v>
          </cell>
          <cell r="H1451" t="str">
            <v>(84364)30507</v>
          </cell>
          <cell r="I1451" t="str">
            <v>Ибрагимова Зульфира Исмагиловна</v>
          </cell>
          <cell r="K1451">
            <v>0.5</v>
          </cell>
          <cell r="L1451" t="str">
            <v>Н7:сельский населенный пункт</v>
          </cell>
          <cell r="M1451" t="str">
            <v>135</v>
          </cell>
          <cell r="N1451" t="str">
            <v>08:30 15:30(12:00 13:00)|08:30 15:30(12:00 13:00)|08:30 15:30(12:00 13:00)</v>
          </cell>
          <cell r="O1451" t="str">
            <v>Опер.касса №4641/030</v>
          </cell>
          <cell r="P1451" t="str">
            <v>Опер.касса №4641/030</v>
          </cell>
          <cell r="Q1451" t="str">
            <v>Н7</v>
          </cell>
          <cell r="R1451" t="str">
            <v>4641/030</v>
          </cell>
          <cell r="T1451" t="str">
            <v/>
          </cell>
          <cell r="U1451">
            <v>1</v>
          </cell>
          <cell r="V1451" t="str">
            <v>Н7</v>
          </cell>
          <cell r="W1451" t="e">
            <v>#VALUE!</v>
          </cell>
          <cell r="Y1451" t="str">
            <v/>
          </cell>
          <cell r="Z1451">
            <v>1</v>
          </cell>
          <cell r="AA1451" t="str">
            <v>Н7</v>
          </cell>
          <cell r="AB1451" t="e">
            <v>#VALUE!</v>
          </cell>
          <cell r="AD1451" t="str">
            <v/>
          </cell>
          <cell r="AE1451">
            <v>1</v>
          </cell>
          <cell r="AF1451" t="str">
            <v>Н7</v>
          </cell>
          <cell r="AG1451" t="e">
            <v>#VALUE!</v>
          </cell>
          <cell r="AI1451" t="str">
            <v/>
          </cell>
          <cell r="AJ1451">
            <v>1</v>
          </cell>
          <cell r="AK1451" t="str">
            <v>Н7</v>
          </cell>
          <cell r="AL1451" t="e">
            <v>#VALUE!</v>
          </cell>
          <cell r="AO1451">
            <v>1</v>
          </cell>
        </row>
        <row r="1452">
          <cell r="A1452" t="str">
            <v>4642/056</v>
          </cell>
          <cell r="B1452">
            <v>1536</v>
          </cell>
          <cell r="C1452" t="str">
            <v>Опер.касса №4642/056</v>
          </cell>
          <cell r="D1452" t="str">
            <v>П6:Операционная касса вне кассового узла</v>
          </cell>
          <cell r="E1452" t="str">
            <v>422108</v>
          </cell>
          <cell r="F1452" t="str">
            <v>Республика Татарстан</v>
          </cell>
          <cell r="G1452" t="str">
            <v>с.Лубяны</v>
          </cell>
          <cell r="H1452" t="str">
            <v>(84364)23198</v>
          </cell>
          <cell r="I1452" t="str">
            <v>Губайдуллина Фания Миниракиповна</v>
          </cell>
          <cell r="K1452">
            <v>0.75</v>
          </cell>
          <cell r="L1452" t="str">
            <v>Н7:сельский населенный пункт</v>
          </cell>
          <cell r="M1452" t="str">
            <v>12345</v>
          </cell>
          <cell r="N1452" t="str">
            <v>08:30 16:30(13:00 14:00)|08:30 16:30(13:00 14:00)|08:30 16:30(13:00 14:00)|08:30 16:30(13:00 14:00)|08:30 16:30(13:00 14:00)</v>
          </cell>
          <cell r="O1452" t="str">
            <v>Опер.касса №4641/033</v>
          </cell>
          <cell r="P1452" t="str">
            <v>Опер.касса №4641/033</v>
          </cell>
          <cell r="Q1452" t="str">
            <v>Н7</v>
          </cell>
          <cell r="R1452" t="str">
            <v>4641/033</v>
          </cell>
          <cell r="T1452" t="str">
            <v/>
          </cell>
          <cell r="U1452">
            <v>1</v>
          </cell>
          <cell r="V1452" t="str">
            <v>Н7</v>
          </cell>
          <cell r="W1452" t="e">
            <v>#VALUE!</v>
          </cell>
          <cell r="Y1452" t="str">
            <v/>
          </cell>
          <cell r="Z1452">
            <v>1</v>
          </cell>
          <cell r="AA1452" t="str">
            <v>Н7</v>
          </cell>
          <cell r="AB1452" t="e">
            <v>#VALUE!</v>
          </cell>
          <cell r="AD1452" t="str">
            <v/>
          </cell>
          <cell r="AE1452">
            <v>1</v>
          </cell>
          <cell r="AF1452" t="str">
            <v>Н7</v>
          </cell>
          <cell r="AG1452" t="e">
            <v>#VALUE!</v>
          </cell>
          <cell r="AI1452" t="str">
            <v/>
          </cell>
          <cell r="AJ1452">
            <v>1</v>
          </cell>
          <cell r="AK1452" t="str">
            <v>Н7</v>
          </cell>
          <cell r="AL1452" t="e">
            <v>#VALUE!</v>
          </cell>
          <cell r="AO1452">
            <v>1</v>
          </cell>
        </row>
        <row r="1453">
          <cell r="A1453" t="str">
            <v>4642/058</v>
          </cell>
          <cell r="B1453">
            <v>1538</v>
          </cell>
          <cell r="C1453" t="str">
            <v>Доп.офис №4642/058</v>
          </cell>
          <cell r="D1453" t="str">
            <v>П5:Дополнительный офис - специализированный филиал, обслуживающий физических лиц</v>
          </cell>
          <cell r="E1453" t="str">
            <v>422110</v>
          </cell>
          <cell r="F1453" t="str">
            <v>Республика Татарстан</v>
          </cell>
          <cell r="G1453" t="str">
            <v>пгт.Кукмор, ул.Ленина, 71</v>
          </cell>
          <cell r="H1453" t="str">
            <v>(84364)27986</v>
          </cell>
          <cell r="I1453" t="str">
            <v>вакансия</v>
          </cell>
          <cell r="K1453">
            <v>3</v>
          </cell>
          <cell r="L1453" t="str">
            <v>Н6:городской населенный пункт (поселек городского типа, рабочий поселок)</v>
          </cell>
          <cell r="M1453" t="str">
            <v>12345</v>
          </cell>
          <cell r="N1453" t="str">
            <v>08:30 17:00(13:00 14:00)|08:30 17:00(13:00 14:00)|08:30 17:00(13:00 14:00)|08:30 17:00(13:00 14:00)|08:30 17:00(13:00 14:00)</v>
          </cell>
          <cell r="O1453" t="str">
            <v>Доп.офис №4641/039</v>
          </cell>
          <cell r="P1453" t="str">
            <v>Доп.офис №4641/039</v>
          </cell>
          <cell r="Q1453" t="str">
            <v>Н6</v>
          </cell>
          <cell r="R1453" t="str">
            <v>4641/039</v>
          </cell>
          <cell r="T1453" t="str">
            <v/>
          </cell>
          <cell r="U1453">
            <v>2</v>
          </cell>
          <cell r="V1453" t="str">
            <v>Н6</v>
          </cell>
          <cell r="W1453" t="e">
            <v>#VALUE!</v>
          </cell>
          <cell r="Y1453" t="str">
            <v/>
          </cell>
          <cell r="Z1453">
            <v>2</v>
          </cell>
          <cell r="AA1453" t="str">
            <v>Н6</v>
          </cell>
          <cell r="AB1453" t="e">
            <v>#VALUE!</v>
          </cell>
          <cell r="AD1453" t="str">
            <v/>
          </cell>
          <cell r="AE1453">
            <v>2</v>
          </cell>
          <cell r="AF1453" t="str">
            <v>Н6</v>
          </cell>
          <cell r="AG1453" t="e">
            <v>#VALUE!</v>
          </cell>
          <cell r="AI1453" t="str">
            <v/>
          </cell>
          <cell r="AJ1453">
            <v>2</v>
          </cell>
          <cell r="AK1453" t="str">
            <v>Н6</v>
          </cell>
          <cell r="AL1453" t="e">
            <v>#VALUE!</v>
          </cell>
          <cell r="AO1453">
            <v>2</v>
          </cell>
        </row>
        <row r="1454">
          <cell r="A1454" t="str">
            <v>4642/059</v>
          </cell>
          <cell r="B1454">
            <v>1539</v>
          </cell>
          <cell r="C1454" t="str">
            <v>Доп.офис №4642/059</v>
          </cell>
          <cell r="D1454" t="str">
            <v>П3:Дополнительный офис - универсальный филиал</v>
          </cell>
          <cell r="E1454" t="str">
            <v>422250</v>
          </cell>
          <cell r="F1454" t="str">
            <v>Республика Татарстан</v>
          </cell>
          <cell r="G1454" t="str">
            <v>пгт.Балтаси, ул.Ленина, 43А</v>
          </cell>
          <cell r="H1454" t="str">
            <v>(84368)24030</v>
          </cell>
          <cell r="I1454" t="str">
            <v>Зиатдинова Гульсира Исламовна</v>
          </cell>
          <cell r="K1454">
            <v>15</v>
          </cell>
          <cell r="L1454" t="str">
            <v>Н6:городской населенный пункт (поселек городского типа, рабочий поселок)</v>
          </cell>
          <cell r="M1454" t="str">
            <v>123456</v>
          </cell>
          <cell r="N1454" t="str">
            <v>08:30 16:30|08:30 16:30|08:30 16:30|08:30 16:30|08:30 16:30|08:30 16:30</v>
          </cell>
          <cell r="O1454" t="str">
            <v>Доп.офис №4641/040</v>
          </cell>
          <cell r="P1454" t="str">
            <v>Доп.офис №4641/040</v>
          </cell>
          <cell r="Q1454" t="str">
            <v>Н6</v>
          </cell>
          <cell r="R1454" t="str">
            <v>4641/040</v>
          </cell>
          <cell r="T1454" t="str">
            <v/>
          </cell>
          <cell r="U1454">
            <v>9</v>
          </cell>
          <cell r="V1454" t="str">
            <v>Н6</v>
          </cell>
          <cell r="W1454" t="e">
            <v>#VALUE!</v>
          </cell>
          <cell r="Y1454" t="str">
            <v/>
          </cell>
          <cell r="Z1454">
            <v>9</v>
          </cell>
          <cell r="AA1454" t="str">
            <v>Н6</v>
          </cell>
          <cell r="AB1454" t="e">
            <v>#VALUE!</v>
          </cell>
          <cell r="AD1454" t="str">
            <v/>
          </cell>
          <cell r="AE1454">
            <v>9</v>
          </cell>
          <cell r="AF1454" t="str">
            <v>Н6</v>
          </cell>
          <cell r="AG1454" t="e">
            <v>#VALUE!</v>
          </cell>
          <cell r="AI1454" t="str">
            <v/>
          </cell>
          <cell r="AJ1454">
            <v>9</v>
          </cell>
          <cell r="AK1454" t="str">
            <v>Н6</v>
          </cell>
          <cell r="AL1454" t="e">
            <v>#VALUE!</v>
          </cell>
          <cell r="AO1454">
            <v>9</v>
          </cell>
        </row>
        <row r="1455">
          <cell r="A1455" t="str">
            <v>4642/060</v>
          </cell>
          <cell r="B1455">
            <v>1540</v>
          </cell>
          <cell r="C1455" t="str">
            <v>Опер.касса №4642/060</v>
          </cell>
          <cell r="D1455" t="str">
            <v>П6:Операционная касса вне кассового узла</v>
          </cell>
          <cell r="E1455" t="str">
            <v>422253</v>
          </cell>
          <cell r="F1455" t="str">
            <v>Республика Татарстан</v>
          </cell>
          <cell r="G1455" t="str">
            <v>с.Карелино, ул.Г.Ашрафзянова, 4</v>
          </cell>
          <cell r="H1455" t="str">
            <v>(84368)31884</v>
          </cell>
          <cell r="I1455" t="str">
            <v>Каримова Файруза Табрисовна</v>
          </cell>
          <cell r="K1455">
            <v>0.75</v>
          </cell>
          <cell r="L1455" t="str">
            <v>Н7:сельский населенный пункт</v>
          </cell>
          <cell r="M1455" t="str">
            <v>1234</v>
          </cell>
          <cell r="N1455" t="str">
            <v>08:30 16:30(12:00 13:00)|08:30 16:30(12:00 13:00)|08:30 16:30(12:00 13:00)|08:30 16:30(12:00 13:00)</v>
          </cell>
          <cell r="O1455" t="str">
            <v>Опер.касса №4641/041</v>
          </cell>
          <cell r="P1455" t="str">
            <v>Опер.касса №4641/041</v>
          </cell>
          <cell r="Q1455" t="str">
            <v>Н7</v>
          </cell>
          <cell r="R1455" t="str">
            <v>4641/041</v>
          </cell>
          <cell r="T1455" t="str">
            <v/>
          </cell>
          <cell r="U1455">
            <v>1</v>
          </cell>
          <cell r="V1455" t="str">
            <v>Н7</v>
          </cell>
          <cell r="W1455" t="e">
            <v>#VALUE!</v>
          </cell>
          <cell r="Y1455" t="str">
            <v/>
          </cell>
          <cell r="Z1455">
            <v>1</v>
          </cell>
          <cell r="AA1455" t="str">
            <v>Н7</v>
          </cell>
          <cell r="AB1455" t="e">
            <v>#VALUE!</v>
          </cell>
          <cell r="AD1455" t="str">
            <v/>
          </cell>
          <cell r="AE1455">
            <v>1</v>
          </cell>
          <cell r="AF1455" t="str">
            <v>Н7</v>
          </cell>
          <cell r="AG1455" t="e">
            <v>#VALUE!</v>
          </cell>
          <cell r="AI1455" t="str">
            <v/>
          </cell>
          <cell r="AJ1455">
            <v>1</v>
          </cell>
          <cell r="AK1455" t="str">
            <v>Н7</v>
          </cell>
          <cell r="AL1455" t="e">
            <v>#VALUE!</v>
          </cell>
          <cell r="AO1455">
            <v>1</v>
          </cell>
        </row>
        <row r="1456">
          <cell r="A1456" t="str">
            <v>4642/062</v>
          </cell>
          <cell r="B1456">
            <v>1542</v>
          </cell>
          <cell r="C1456" t="str">
            <v>Опер.касса №4642/062</v>
          </cell>
          <cell r="D1456" t="str">
            <v>П6:Операционная касса вне кассового узла</v>
          </cell>
          <cell r="E1456" t="str">
            <v>422243</v>
          </cell>
          <cell r="F1456" t="str">
            <v>Республика Татарстан</v>
          </cell>
          <cell r="G1456" t="str">
            <v>с.Ципья</v>
          </cell>
          <cell r="H1456" t="str">
            <v>(84368)34417</v>
          </cell>
          <cell r="I1456" t="str">
            <v>Караваева Раушания Закировна</v>
          </cell>
          <cell r="K1456">
            <v>0.75</v>
          </cell>
          <cell r="L1456" t="str">
            <v>Н7:сельский населенный пункт</v>
          </cell>
          <cell r="M1456" t="str">
            <v>1234</v>
          </cell>
          <cell r="N1456" t="str">
            <v>08:30 16:30(12:00 13:00)|08:30 16:30(12:00 13:00)|08:30 16:30(12:00 13:00)|08:30 16:30(12:00 13:00)</v>
          </cell>
          <cell r="O1456" t="str">
            <v>Опер.касса №4641/043</v>
          </cell>
          <cell r="P1456" t="str">
            <v>Опер.касса №4641/043</v>
          </cell>
          <cell r="Q1456" t="str">
            <v>Н7</v>
          </cell>
          <cell r="R1456" t="str">
            <v>4641/043</v>
          </cell>
          <cell r="T1456" t="str">
            <v/>
          </cell>
          <cell r="U1456">
            <v>1</v>
          </cell>
          <cell r="V1456" t="str">
            <v>Н7</v>
          </cell>
          <cell r="W1456" t="e">
            <v>#VALUE!</v>
          </cell>
          <cell r="Y1456" t="str">
            <v/>
          </cell>
          <cell r="Z1456">
            <v>1</v>
          </cell>
          <cell r="AA1456" t="str">
            <v>Н7</v>
          </cell>
          <cell r="AB1456" t="e">
            <v>#VALUE!</v>
          </cell>
          <cell r="AD1456" t="str">
            <v/>
          </cell>
          <cell r="AE1456">
            <v>1</v>
          </cell>
          <cell r="AF1456" t="str">
            <v>Н7</v>
          </cell>
          <cell r="AG1456" t="e">
            <v>#VALUE!</v>
          </cell>
          <cell r="AI1456" t="str">
            <v/>
          </cell>
          <cell r="AJ1456">
            <v>1</v>
          </cell>
          <cell r="AK1456" t="str">
            <v>Н7</v>
          </cell>
          <cell r="AL1456" t="e">
            <v>#VALUE!</v>
          </cell>
          <cell r="AO1456">
            <v>1</v>
          </cell>
        </row>
        <row r="1457">
          <cell r="A1457" t="str">
            <v>4642/063</v>
          </cell>
          <cell r="B1457">
            <v>1543</v>
          </cell>
          <cell r="C1457" t="str">
            <v>Опер.касса №4642/063</v>
          </cell>
          <cell r="D1457" t="str">
            <v>П6:Операционная касса вне кассового узла</v>
          </cell>
          <cell r="E1457" t="str">
            <v>422248</v>
          </cell>
          <cell r="F1457" t="str">
            <v>Республика Татарстан</v>
          </cell>
          <cell r="G1457" t="str">
            <v>с.Нуринер</v>
          </cell>
          <cell r="H1457" t="str">
            <v>(84368)38628</v>
          </cell>
          <cell r="I1457" t="str">
            <v>Шамсутдинова Нурия Мухаметхарисовна</v>
          </cell>
          <cell r="K1457">
            <v>0.75</v>
          </cell>
          <cell r="L1457" t="str">
            <v>Н7:сельский населенный пункт</v>
          </cell>
          <cell r="M1457" t="str">
            <v>1345</v>
          </cell>
          <cell r="N1457" t="str">
            <v>08:30 16:30(12:00 13:00)|08:30 16:30(12:00 13:00)|08:30 15:30(12:00 13:00)|08:30 15:30(12:00 13:00)</v>
          </cell>
          <cell r="O1457" t="str">
            <v>Опер.касса №4641/044</v>
          </cell>
          <cell r="P1457" t="str">
            <v>Опер.касса №4641/044</v>
          </cell>
          <cell r="Q1457" t="str">
            <v>Н7</v>
          </cell>
          <cell r="R1457" t="str">
            <v>4641/044</v>
          </cell>
          <cell r="T1457" t="str">
            <v/>
          </cell>
          <cell r="U1457">
            <v>1</v>
          </cell>
          <cell r="V1457" t="str">
            <v>Н7</v>
          </cell>
          <cell r="W1457" t="e">
            <v>#VALUE!</v>
          </cell>
          <cell r="Y1457" t="str">
            <v/>
          </cell>
          <cell r="Z1457">
            <v>1</v>
          </cell>
          <cell r="AA1457" t="str">
            <v>Н7</v>
          </cell>
          <cell r="AB1457" t="e">
            <v>#VALUE!</v>
          </cell>
          <cell r="AD1457" t="str">
            <v/>
          </cell>
          <cell r="AE1457">
            <v>1</v>
          </cell>
          <cell r="AF1457" t="str">
            <v>Н7</v>
          </cell>
          <cell r="AG1457" t="e">
            <v>#VALUE!</v>
          </cell>
          <cell r="AI1457" t="str">
            <v/>
          </cell>
          <cell r="AJ1457">
            <v>1</v>
          </cell>
          <cell r="AK1457" t="str">
            <v>Н7</v>
          </cell>
          <cell r="AL1457" t="e">
            <v>#VALUE!</v>
          </cell>
          <cell r="AO1457">
            <v>1</v>
          </cell>
        </row>
        <row r="1458">
          <cell r="A1458" t="str">
            <v>4642/064</v>
          </cell>
          <cell r="B1458">
            <v>1544</v>
          </cell>
          <cell r="C1458" t="str">
            <v>Опер.касса №4642/064</v>
          </cell>
          <cell r="D1458" t="str">
            <v>П6:Операционная касса вне кассового узла</v>
          </cell>
          <cell r="E1458" t="str">
            <v>422247</v>
          </cell>
          <cell r="F1458" t="str">
            <v>Республика Татарстан</v>
          </cell>
          <cell r="G1458" t="str">
            <v>с.Пижмара</v>
          </cell>
          <cell r="H1458" t="str">
            <v>(84368)36709</v>
          </cell>
          <cell r="I1458" t="str">
            <v>вакансия</v>
          </cell>
          <cell r="K1458">
            <v>0.5</v>
          </cell>
          <cell r="L1458" t="str">
            <v>Н7:сельский населенный пункт</v>
          </cell>
          <cell r="M1458" t="str">
            <v>1345</v>
          </cell>
          <cell r="N1458" t="str">
            <v>08:30 14:00(12:00 13:00)|08:30 14:00(12:00 13:00)|08:30 14:00(12:00 13:00)|08:30 14:00(12:00 13:00)</v>
          </cell>
          <cell r="O1458" t="str">
            <v>Опер.касса №4641/045</v>
          </cell>
          <cell r="P1458" t="str">
            <v>Опер.касса №4641/045</v>
          </cell>
          <cell r="Q1458" t="str">
            <v>Н7</v>
          </cell>
          <cell r="R1458" t="str">
            <v>4641/045</v>
          </cell>
          <cell r="T1458" t="str">
            <v/>
          </cell>
          <cell r="U1458">
            <v>1</v>
          </cell>
          <cell r="V1458" t="str">
            <v>Н7</v>
          </cell>
          <cell r="W1458" t="e">
            <v>#VALUE!</v>
          </cell>
          <cell r="Y1458" t="str">
            <v/>
          </cell>
          <cell r="Z1458">
            <v>1</v>
          </cell>
          <cell r="AA1458" t="str">
            <v>Н7</v>
          </cell>
          <cell r="AB1458" t="e">
            <v>#VALUE!</v>
          </cell>
          <cell r="AD1458" t="str">
            <v/>
          </cell>
          <cell r="AE1458">
            <v>1</v>
          </cell>
          <cell r="AF1458" t="str">
            <v>Н7</v>
          </cell>
          <cell r="AG1458" t="e">
            <v>#VALUE!</v>
          </cell>
          <cell r="AI1458" t="str">
            <v/>
          </cell>
          <cell r="AJ1458">
            <v>1</v>
          </cell>
          <cell r="AK1458" t="str">
            <v>Н7</v>
          </cell>
          <cell r="AL1458" t="e">
            <v>#VALUE!</v>
          </cell>
          <cell r="AO1458">
            <v>1</v>
          </cell>
        </row>
        <row r="1459">
          <cell r="A1459" t="str">
            <v>4642/065</v>
          </cell>
          <cell r="B1459">
            <v>1545</v>
          </cell>
          <cell r="C1459" t="str">
            <v>Опер.касса №4642/065</v>
          </cell>
          <cell r="D1459" t="str">
            <v>П6:Операционная касса вне кассового узла</v>
          </cell>
          <cell r="E1459" t="str">
            <v>422242</v>
          </cell>
          <cell r="F1459" t="str">
            <v>Республика Татарстан</v>
          </cell>
          <cell r="G1459" t="str">
            <v>с.Тюнтерь</v>
          </cell>
          <cell r="H1459" t="str">
            <v>(84368)30121</v>
          </cell>
          <cell r="I1459" t="str">
            <v>Шакирянова Равиля Хайрулловна</v>
          </cell>
          <cell r="K1459">
            <v>0.5</v>
          </cell>
          <cell r="L1459" t="str">
            <v>Н7:сельский населенный пункт</v>
          </cell>
          <cell r="M1459" t="str">
            <v>1345</v>
          </cell>
          <cell r="N1459" t="str">
            <v>08:30 14:00(12:00 13:00)|08:30 14:00(12:00 13:00)|08:30 14:00(12:00 13:00)|08:30 14:00(12:00 13:00)</v>
          </cell>
          <cell r="O1459" t="str">
            <v>Опер.касса №4641/046</v>
          </cell>
          <cell r="P1459" t="str">
            <v>Опер.касса №4641/046</v>
          </cell>
          <cell r="Q1459" t="str">
            <v>Н7</v>
          </cell>
          <cell r="R1459" t="str">
            <v>4641/046</v>
          </cell>
          <cell r="T1459" t="str">
            <v/>
          </cell>
          <cell r="U1459">
            <v>1</v>
          </cell>
          <cell r="V1459" t="str">
            <v>Н7</v>
          </cell>
          <cell r="W1459" t="e">
            <v>#VALUE!</v>
          </cell>
          <cell r="Y1459" t="str">
            <v/>
          </cell>
          <cell r="Z1459">
            <v>1</v>
          </cell>
          <cell r="AA1459" t="str">
            <v>Н7</v>
          </cell>
          <cell r="AB1459" t="e">
            <v>#VALUE!</v>
          </cell>
          <cell r="AD1459" t="str">
            <v/>
          </cell>
          <cell r="AE1459">
            <v>1</v>
          </cell>
          <cell r="AF1459" t="str">
            <v>Н7</v>
          </cell>
          <cell r="AG1459" t="e">
            <v>#VALUE!</v>
          </cell>
          <cell r="AI1459" t="str">
            <v/>
          </cell>
          <cell r="AJ1459">
            <v>1</v>
          </cell>
          <cell r="AK1459" t="str">
            <v>Н7</v>
          </cell>
          <cell r="AL1459" t="e">
            <v>#VALUE!</v>
          </cell>
          <cell r="AO1459">
            <v>1</v>
          </cell>
        </row>
        <row r="1460">
          <cell r="A1460" t="str">
            <v>4642/066</v>
          </cell>
          <cell r="B1460">
            <v>1546</v>
          </cell>
          <cell r="C1460" t="str">
            <v>Опер.касса №4642/066</v>
          </cell>
          <cell r="D1460" t="str">
            <v>П6:Операционная касса вне кассового узла</v>
          </cell>
          <cell r="E1460" t="str">
            <v>422246</v>
          </cell>
          <cell r="F1460" t="str">
            <v>Республика Татарстан</v>
          </cell>
          <cell r="G1460" t="str">
            <v>с.Кугунур</v>
          </cell>
          <cell r="H1460" t="str">
            <v>(84368)35636</v>
          </cell>
          <cell r="I1460" t="str">
            <v>Мингазова Голсяуира Гизатулловна</v>
          </cell>
          <cell r="K1460">
            <v>0.5</v>
          </cell>
          <cell r="L1460" t="str">
            <v>Н7:сельский населенный пункт</v>
          </cell>
          <cell r="M1460" t="str">
            <v>1345</v>
          </cell>
          <cell r="N1460" t="str">
            <v>08:30 14:00(12:00 13:00)|08:30 14:00(12:00 13:00)|08:30 14:00(12:00 13:00)|08:30 14:00(12:00 13:00)</v>
          </cell>
          <cell r="O1460" t="str">
            <v>Опер.касса №4641/047</v>
          </cell>
          <cell r="P1460" t="str">
            <v>Опер.касса №4641/047</v>
          </cell>
          <cell r="Q1460" t="str">
            <v>Н7</v>
          </cell>
          <cell r="R1460" t="str">
            <v>4641/047</v>
          </cell>
          <cell r="T1460" t="str">
            <v/>
          </cell>
          <cell r="U1460">
            <v>1</v>
          </cell>
          <cell r="V1460" t="str">
            <v>Н7</v>
          </cell>
          <cell r="W1460" t="e">
            <v>#VALUE!</v>
          </cell>
          <cell r="Y1460" t="str">
            <v/>
          </cell>
          <cell r="Z1460">
            <v>1</v>
          </cell>
          <cell r="AA1460" t="str">
            <v>Н7</v>
          </cell>
          <cell r="AB1460" t="e">
            <v>#VALUE!</v>
          </cell>
          <cell r="AD1460" t="str">
            <v/>
          </cell>
          <cell r="AE1460">
            <v>1</v>
          </cell>
          <cell r="AF1460" t="str">
            <v>Н7</v>
          </cell>
          <cell r="AG1460" t="e">
            <v>#VALUE!</v>
          </cell>
          <cell r="AI1460" t="str">
            <v/>
          </cell>
          <cell r="AJ1460">
            <v>1</v>
          </cell>
          <cell r="AK1460" t="str">
            <v>Н7</v>
          </cell>
          <cell r="AL1460" t="e">
            <v>#VALUE!</v>
          </cell>
          <cell r="AO1460">
            <v>1</v>
          </cell>
        </row>
        <row r="1461">
          <cell r="A1461" t="str">
            <v>4642/068</v>
          </cell>
          <cell r="B1461">
            <v>1548</v>
          </cell>
          <cell r="C1461" t="str">
            <v>Опер.касса №4642/068</v>
          </cell>
          <cell r="D1461" t="str">
            <v>П6:Операционная касса вне кассового узла</v>
          </cell>
          <cell r="E1461" t="str">
            <v>422244</v>
          </cell>
          <cell r="F1461" t="str">
            <v>Республика Татарстан</v>
          </cell>
          <cell r="G1461" t="str">
            <v>с.Верхний Субаш</v>
          </cell>
          <cell r="H1461" t="str">
            <v>(84368)37433</v>
          </cell>
          <cell r="I1461" t="str">
            <v>Федорова Амина Барисовна</v>
          </cell>
          <cell r="K1461">
            <v>0.75</v>
          </cell>
          <cell r="L1461" t="str">
            <v>Н7:сельский населенный пункт</v>
          </cell>
          <cell r="M1461" t="str">
            <v>1345</v>
          </cell>
          <cell r="N1461" t="str">
            <v>08:30 16:30(12:00 13:00)|08:30 16:30(12:00 13:00)|08:30 15:30(12:00 13:00)|08:30 15:30(12:00 13:00)</v>
          </cell>
          <cell r="O1461" t="str">
            <v>Опер.касса №4641/049</v>
          </cell>
          <cell r="P1461" t="str">
            <v>Опер.касса №4641/049</v>
          </cell>
          <cell r="Q1461" t="str">
            <v>Н7</v>
          </cell>
          <cell r="R1461" t="str">
            <v>4641/049</v>
          </cell>
          <cell r="T1461" t="str">
            <v/>
          </cell>
          <cell r="U1461">
            <v>1</v>
          </cell>
          <cell r="V1461" t="str">
            <v>Н7</v>
          </cell>
          <cell r="W1461" t="e">
            <v>#VALUE!</v>
          </cell>
          <cell r="Y1461" t="str">
            <v/>
          </cell>
          <cell r="Z1461">
            <v>1</v>
          </cell>
          <cell r="AA1461" t="str">
            <v>Н7</v>
          </cell>
          <cell r="AB1461" t="e">
            <v>#VALUE!</v>
          </cell>
          <cell r="AD1461" t="str">
            <v/>
          </cell>
          <cell r="AE1461">
            <v>1</v>
          </cell>
          <cell r="AF1461" t="str">
            <v>Н7</v>
          </cell>
          <cell r="AG1461" t="e">
            <v>#VALUE!</v>
          </cell>
          <cell r="AI1461" t="str">
            <v/>
          </cell>
          <cell r="AJ1461">
            <v>1</v>
          </cell>
          <cell r="AK1461" t="str">
            <v>Н7</v>
          </cell>
          <cell r="AL1461" t="e">
            <v>#VALUE!</v>
          </cell>
          <cell r="AO1461">
            <v>1</v>
          </cell>
        </row>
        <row r="1462">
          <cell r="A1462" t="str">
            <v>4642/069</v>
          </cell>
          <cell r="B1462">
            <v>1549</v>
          </cell>
          <cell r="C1462" t="str">
            <v>Опер.касса №4642/069</v>
          </cell>
          <cell r="D1462" t="str">
            <v>П6:Операционная касса вне кассового узла</v>
          </cell>
          <cell r="E1462" t="str">
            <v>422131</v>
          </cell>
          <cell r="F1462" t="str">
            <v>Республика Татарстан</v>
          </cell>
          <cell r="G1462" t="str">
            <v>с.Починок-Кучук</v>
          </cell>
          <cell r="H1462" t="str">
            <v>(84364)30210</v>
          </cell>
          <cell r="I1462" t="str">
            <v>Галимова Лейсан Ринатовна</v>
          </cell>
          <cell r="K1462">
            <v>0.5</v>
          </cell>
          <cell r="L1462" t="str">
            <v>Н7:сельский населенный пункт</v>
          </cell>
          <cell r="M1462" t="str">
            <v>135</v>
          </cell>
          <cell r="N1462" t="str">
            <v>08:30 15:30(12:00 13:00)|08:30 15:30(12:00 13:00)|08:30 15:30(12:00 13:00)</v>
          </cell>
          <cell r="O1462" t="str">
            <v>Опер.касса №4641/05</v>
          </cell>
          <cell r="P1462" t="str">
            <v>Опер.касса №4641/05</v>
          </cell>
          <cell r="Q1462" t="str">
            <v>Н7</v>
          </cell>
          <cell r="R1462" t="str">
            <v>4641/05</v>
          </cell>
          <cell r="T1462" t="str">
            <v/>
          </cell>
          <cell r="U1462">
            <v>1</v>
          </cell>
          <cell r="V1462" t="str">
            <v>Н7</v>
          </cell>
          <cell r="W1462" t="e">
            <v>#VALUE!</v>
          </cell>
          <cell r="Y1462" t="str">
            <v/>
          </cell>
          <cell r="Z1462">
            <v>1</v>
          </cell>
          <cell r="AA1462" t="str">
            <v>Н7</v>
          </cell>
          <cell r="AB1462" t="e">
            <v>#VALUE!</v>
          </cell>
          <cell r="AD1462" t="str">
            <v/>
          </cell>
          <cell r="AE1462">
            <v>1</v>
          </cell>
          <cell r="AF1462" t="str">
            <v>Н7</v>
          </cell>
          <cell r="AG1462" t="e">
            <v>#VALUE!</v>
          </cell>
          <cell r="AI1462" t="str">
            <v/>
          </cell>
          <cell r="AJ1462">
            <v>1</v>
          </cell>
          <cell r="AK1462" t="str">
            <v>Н7</v>
          </cell>
          <cell r="AL1462" t="e">
            <v>#VALUE!</v>
          </cell>
          <cell r="AO1462">
            <v>1</v>
          </cell>
        </row>
        <row r="1463">
          <cell r="A1463" t="str">
            <v>4642/070</v>
          </cell>
          <cell r="B1463">
            <v>1551</v>
          </cell>
          <cell r="C1463" t="str">
            <v>Опер.касса №4642/070</v>
          </cell>
          <cell r="D1463" t="str">
            <v>П6:Операционная касса вне кассового узла</v>
          </cell>
          <cell r="E1463" t="str">
            <v>422255</v>
          </cell>
          <cell r="F1463" t="str">
            <v>Республика Татарстан</v>
          </cell>
          <cell r="G1463" t="str">
            <v>с.Бурбаш</v>
          </cell>
          <cell r="H1463" t="str">
            <v>(84368)33769</v>
          </cell>
          <cell r="I1463" t="str">
            <v>Даминова Рашида Сабировна</v>
          </cell>
          <cell r="K1463">
            <v>0.5</v>
          </cell>
          <cell r="L1463" t="str">
            <v>Н7:сельский населенный пункт</v>
          </cell>
          <cell r="M1463" t="str">
            <v>1345</v>
          </cell>
          <cell r="N1463" t="str">
            <v>08:30 14:00(12:00 13:00)|08:30 14:00(12:00 13:00)|08:30 14:00(12:00 13:00)|08:30 14:00(12:00 13:00)</v>
          </cell>
          <cell r="O1463" t="str">
            <v>Опер.касса №4641/050</v>
          </cell>
          <cell r="P1463" t="str">
            <v>Опер.касса №4641/050</v>
          </cell>
          <cell r="Q1463" t="str">
            <v>Н7</v>
          </cell>
          <cell r="R1463" t="str">
            <v>4641/050</v>
          </cell>
          <cell r="T1463" t="str">
            <v/>
          </cell>
          <cell r="U1463">
            <v>1</v>
          </cell>
          <cell r="V1463" t="str">
            <v>Н7</v>
          </cell>
          <cell r="W1463" t="e">
            <v>#VALUE!</v>
          </cell>
          <cell r="Y1463" t="str">
            <v/>
          </cell>
          <cell r="Z1463">
            <v>1</v>
          </cell>
          <cell r="AA1463" t="str">
            <v>Н7</v>
          </cell>
          <cell r="AB1463" t="e">
            <v>#VALUE!</v>
          </cell>
          <cell r="AD1463" t="str">
            <v/>
          </cell>
          <cell r="AE1463">
            <v>1</v>
          </cell>
          <cell r="AF1463" t="str">
            <v>Н7</v>
          </cell>
          <cell r="AG1463" t="e">
            <v>#VALUE!</v>
          </cell>
          <cell r="AI1463" t="str">
            <v/>
          </cell>
          <cell r="AJ1463">
            <v>1</v>
          </cell>
          <cell r="AK1463" t="str">
            <v>Н7</v>
          </cell>
          <cell r="AL1463" t="e">
            <v>#VALUE!</v>
          </cell>
          <cell r="AO1463">
            <v>1</v>
          </cell>
        </row>
        <row r="1464">
          <cell r="A1464" t="str">
            <v>4642/072</v>
          </cell>
          <cell r="B1464">
            <v>1553</v>
          </cell>
          <cell r="C1464" t="str">
            <v>Опер.касса №4642/072</v>
          </cell>
          <cell r="D1464" t="str">
            <v>П6:Операционная касса вне кассового узла</v>
          </cell>
          <cell r="E1464" t="str">
            <v>422268</v>
          </cell>
          <cell r="F1464" t="str">
            <v>Республика Татарстан</v>
          </cell>
          <cell r="G1464" t="str">
            <v>с.Шишинер</v>
          </cell>
          <cell r="H1464" t="str">
            <v>(84368)39724</v>
          </cell>
          <cell r="I1464" t="str">
            <v>Габтелхакова Разина Рафгатовна</v>
          </cell>
          <cell r="K1464">
            <v>0.5</v>
          </cell>
          <cell r="L1464" t="str">
            <v>Н7:сельский населенный пункт</v>
          </cell>
          <cell r="M1464" t="str">
            <v>1345</v>
          </cell>
          <cell r="N1464" t="str">
            <v>08:30 14:00(12:00 13:00)|08:30 14:00(12:00 13:00)|08:30 14:00(12:00 13:00)|08:30 14:00(12:00 13:00)</v>
          </cell>
          <cell r="O1464" t="str">
            <v>Опер.касса №4641/052</v>
          </cell>
          <cell r="P1464" t="str">
            <v>Опер.касса №4641/052</v>
          </cell>
          <cell r="Q1464" t="str">
            <v>Н7</v>
          </cell>
          <cell r="R1464" t="str">
            <v>4641/052</v>
          </cell>
          <cell r="T1464" t="str">
            <v/>
          </cell>
          <cell r="U1464">
            <v>1</v>
          </cell>
          <cell r="V1464" t="str">
            <v>Н7</v>
          </cell>
          <cell r="W1464" t="e">
            <v>#VALUE!</v>
          </cell>
          <cell r="Y1464" t="str">
            <v/>
          </cell>
          <cell r="Z1464">
            <v>1</v>
          </cell>
          <cell r="AA1464" t="str">
            <v>Н7</v>
          </cell>
          <cell r="AB1464" t="e">
            <v>#VALUE!</v>
          </cell>
          <cell r="AD1464" t="str">
            <v/>
          </cell>
          <cell r="AE1464">
            <v>1</v>
          </cell>
          <cell r="AF1464" t="str">
            <v>Н7</v>
          </cell>
          <cell r="AG1464" t="e">
            <v>#VALUE!</v>
          </cell>
          <cell r="AI1464" t="str">
            <v/>
          </cell>
          <cell r="AJ1464">
            <v>1</v>
          </cell>
          <cell r="AK1464" t="str">
            <v>Н7</v>
          </cell>
          <cell r="AL1464" t="e">
            <v>#VALUE!</v>
          </cell>
          <cell r="AO1464">
            <v>1</v>
          </cell>
        </row>
        <row r="1465">
          <cell r="A1465" t="str">
            <v>4642/073</v>
          </cell>
          <cell r="B1465">
            <v>1554</v>
          </cell>
          <cell r="C1465" t="str">
            <v>Опер.касса №4642/073</v>
          </cell>
          <cell r="D1465" t="str">
            <v>П6:Операционная касса вне кассового узла</v>
          </cell>
          <cell r="E1465" t="str">
            <v>422257</v>
          </cell>
          <cell r="F1465" t="str">
            <v>Республика Татарстан</v>
          </cell>
          <cell r="G1465" t="str">
            <v>с.Янгулово</v>
          </cell>
          <cell r="H1465" t="str">
            <v>(84368)36305</v>
          </cell>
          <cell r="I1465" t="str">
            <v>Габдрахманова Раиса Рашитовна</v>
          </cell>
          <cell r="K1465">
            <v>0.5</v>
          </cell>
          <cell r="L1465" t="str">
            <v>Н7:сельский населенный пункт</v>
          </cell>
          <cell r="M1465" t="str">
            <v>1345</v>
          </cell>
          <cell r="N1465" t="str">
            <v>08:30 14:00(12:00 13:00)|08:30 14:00(12:00 13:00)|08:30 14:00(12:00 13:00)|08:30 14:00(12:00 13:00)</v>
          </cell>
          <cell r="O1465" t="str">
            <v>Опер.касса №4641/053</v>
          </cell>
          <cell r="P1465" t="str">
            <v>Опер.касса №4641/053</v>
          </cell>
          <cell r="Q1465" t="str">
            <v>Н7</v>
          </cell>
          <cell r="R1465" t="str">
            <v>4641/053</v>
          </cell>
          <cell r="T1465" t="str">
            <v/>
          </cell>
          <cell r="U1465">
            <v>1</v>
          </cell>
          <cell r="V1465" t="str">
            <v>Н7</v>
          </cell>
          <cell r="W1465" t="e">
            <v>#VALUE!</v>
          </cell>
          <cell r="Y1465" t="str">
            <v/>
          </cell>
          <cell r="Z1465">
            <v>1</v>
          </cell>
          <cell r="AA1465" t="str">
            <v>Н7</v>
          </cell>
          <cell r="AB1465" t="e">
            <v>#VALUE!</v>
          </cell>
          <cell r="AD1465" t="str">
            <v/>
          </cell>
          <cell r="AE1465">
            <v>1</v>
          </cell>
          <cell r="AF1465" t="str">
            <v>Н7</v>
          </cell>
          <cell r="AG1465" t="e">
            <v>#VALUE!</v>
          </cell>
          <cell r="AI1465" t="str">
            <v/>
          </cell>
          <cell r="AJ1465">
            <v>1</v>
          </cell>
          <cell r="AK1465" t="str">
            <v>Н7</v>
          </cell>
          <cell r="AL1465" t="e">
            <v>#VALUE!</v>
          </cell>
          <cell r="AO1465">
            <v>1</v>
          </cell>
        </row>
        <row r="1466">
          <cell r="A1466" t="str">
            <v>4642/074</v>
          </cell>
          <cell r="B1466">
            <v>1555</v>
          </cell>
          <cell r="C1466" t="str">
            <v>Опер.касса №4642/074</v>
          </cell>
          <cell r="D1466" t="str">
            <v>П6:Операционная касса вне кассового узла</v>
          </cell>
          <cell r="E1466" t="str">
            <v>422261</v>
          </cell>
          <cell r="F1466" t="str">
            <v>Республика Татарстан</v>
          </cell>
          <cell r="G1466" t="str">
            <v>д.Карадуван</v>
          </cell>
          <cell r="H1466" t="str">
            <v>(84368)32151</v>
          </cell>
          <cell r="I1466" t="str">
            <v>Сунгатуллина Наиля Накиповна</v>
          </cell>
          <cell r="K1466">
            <v>0.75</v>
          </cell>
          <cell r="L1466" t="str">
            <v>Н7:сельский населенный пункт</v>
          </cell>
          <cell r="M1466" t="str">
            <v>1345</v>
          </cell>
          <cell r="N1466" t="str">
            <v>08:30 16:30(12:00 13:00)|08:30 16:30(12:00 13:00)|08:30 15:30(12:00 13:00)|08:30 15:30(12:00 13:00)</v>
          </cell>
          <cell r="O1466" t="str">
            <v>Опер.касса №4641/054</v>
          </cell>
          <cell r="P1466" t="str">
            <v>Опер.касса №4641/054</v>
          </cell>
          <cell r="Q1466" t="str">
            <v>Н7</v>
          </cell>
          <cell r="R1466" t="str">
            <v>4641/054</v>
          </cell>
          <cell r="T1466" t="str">
            <v/>
          </cell>
          <cell r="U1466">
            <v>1</v>
          </cell>
          <cell r="V1466" t="str">
            <v>Н7</v>
          </cell>
          <cell r="W1466" t="e">
            <v>#VALUE!</v>
          </cell>
          <cell r="Y1466" t="str">
            <v/>
          </cell>
          <cell r="Z1466">
            <v>1</v>
          </cell>
          <cell r="AA1466" t="str">
            <v>Н7</v>
          </cell>
          <cell r="AB1466" t="e">
            <v>#VALUE!</v>
          </cell>
          <cell r="AD1466" t="str">
            <v/>
          </cell>
          <cell r="AE1466">
            <v>1</v>
          </cell>
          <cell r="AF1466" t="str">
            <v>Н7</v>
          </cell>
          <cell r="AG1466" t="e">
            <v>#VALUE!</v>
          </cell>
          <cell r="AI1466" t="str">
            <v/>
          </cell>
          <cell r="AJ1466">
            <v>1</v>
          </cell>
          <cell r="AK1466" t="str">
            <v>Н7</v>
          </cell>
          <cell r="AL1466" t="e">
            <v>#VALUE!</v>
          </cell>
          <cell r="AO1466">
            <v>1</v>
          </cell>
        </row>
        <row r="1467">
          <cell r="A1467" t="str">
            <v>4642/076</v>
          </cell>
          <cell r="B1467">
            <v>1557</v>
          </cell>
          <cell r="C1467" t="str">
            <v>Опер.касса №4642/076</v>
          </cell>
          <cell r="D1467" t="str">
            <v>П6:Операционная касса вне кассового узла</v>
          </cell>
          <cell r="E1467" t="str">
            <v>422256</v>
          </cell>
          <cell r="F1467" t="str">
            <v>Республика Татарстан</v>
          </cell>
          <cell r="G1467" t="str">
            <v>с.Старая Салаусь</v>
          </cell>
          <cell r="H1467" t="str">
            <v>(84368)30773</v>
          </cell>
          <cell r="I1467" t="str">
            <v>Мухаметзянова Гульнара Ильсуровна</v>
          </cell>
          <cell r="K1467">
            <v>0.75</v>
          </cell>
          <cell r="L1467" t="str">
            <v>Н7:сельский населенный пункт</v>
          </cell>
          <cell r="M1467" t="str">
            <v>1234</v>
          </cell>
          <cell r="N1467" t="str">
            <v>08:30 16:30(12:00 13:00)|08:30 16:30(12:00 13:00)|08:30 16:30(12:00 13:00)|08:30 16:30(12:00 13:00)</v>
          </cell>
          <cell r="O1467" t="str">
            <v>Опер.касса №4641/056</v>
          </cell>
          <cell r="P1467" t="str">
            <v>Опер.касса №4641/056</v>
          </cell>
          <cell r="Q1467" t="str">
            <v>Н7</v>
          </cell>
          <cell r="R1467" t="str">
            <v>4641/056</v>
          </cell>
          <cell r="T1467" t="str">
            <v/>
          </cell>
          <cell r="U1467">
            <v>1</v>
          </cell>
          <cell r="V1467" t="str">
            <v>Н7</v>
          </cell>
          <cell r="W1467" t="e">
            <v>#VALUE!</v>
          </cell>
          <cell r="Y1467" t="str">
            <v/>
          </cell>
          <cell r="Z1467">
            <v>1</v>
          </cell>
          <cell r="AA1467" t="str">
            <v>Н7</v>
          </cell>
          <cell r="AB1467" t="e">
            <v>#VALUE!</v>
          </cell>
          <cell r="AD1467" t="str">
            <v/>
          </cell>
          <cell r="AE1467">
            <v>1</v>
          </cell>
          <cell r="AF1467" t="str">
            <v>Н7</v>
          </cell>
          <cell r="AG1467" t="e">
            <v>#VALUE!</v>
          </cell>
          <cell r="AI1467" t="str">
            <v/>
          </cell>
          <cell r="AJ1467">
            <v>1</v>
          </cell>
          <cell r="AK1467" t="str">
            <v>Н7</v>
          </cell>
          <cell r="AL1467" t="e">
            <v>#VALUE!</v>
          </cell>
          <cell r="AO1467">
            <v>1</v>
          </cell>
        </row>
        <row r="1468">
          <cell r="A1468" t="str">
            <v>4642/077</v>
          </cell>
          <cell r="B1468">
            <v>1558</v>
          </cell>
          <cell r="C1468" t="str">
            <v>Опер.касса №4642/077</v>
          </cell>
          <cell r="D1468" t="str">
            <v>П6:Операционная касса вне кассового узла</v>
          </cell>
          <cell r="E1468" t="str">
            <v>422115</v>
          </cell>
          <cell r="F1468" t="str">
            <v>Республика Татарстан</v>
          </cell>
          <cell r="G1468" t="str">
            <v>с.Кошкино</v>
          </cell>
          <cell r="H1468" t="str">
            <v>(84364)31401</v>
          </cell>
          <cell r="I1468" t="str">
            <v>Валиева Дания Гафиулловна</v>
          </cell>
          <cell r="K1468">
            <v>0.5</v>
          </cell>
          <cell r="L1468" t="str">
            <v>Н7:сельский населенный пункт</v>
          </cell>
          <cell r="M1468" t="str">
            <v>124</v>
          </cell>
          <cell r="N1468" t="str">
            <v>08:30 15:30(12:00 13:00)|08:30 15:30(12:00 13:00)|08:30 15:30(12:00 13:00)</v>
          </cell>
          <cell r="O1468" t="str">
            <v>Опер.касса №4641/06</v>
          </cell>
          <cell r="P1468" t="str">
            <v>Опер.касса №4641/06</v>
          </cell>
          <cell r="Q1468" t="str">
            <v>Н7</v>
          </cell>
          <cell r="R1468" t="str">
            <v>4641/06</v>
          </cell>
          <cell r="T1468" t="str">
            <v/>
          </cell>
          <cell r="U1468">
            <v>1</v>
          </cell>
          <cell r="V1468" t="str">
            <v>Н7</v>
          </cell>
          <cell r="W1468" t="e">
            <v>#VALUE!</v>
          </cell>
          <cell r="Y1468" t="str">
            <v/>
          </cell>
          <cell r="Z1468">
            <v>1</v>
          </cell>
          <cell r="AA1468" t="str">
            <v>Н7</v>
          </cell>
          <cell r="AB1468" t="e">
            <v>#VALUE!</v>
          </cell>
          <cell r="AD1468" t="str">
            <v/>
          </cell>
          <cell r="AE1468">
            <v>1</v>
          </cell>
          <cell r="AF1468" t="str">
            <v>Н7</v>
          </cell>
          <cell r="AG1468" t="e">
            <v>#VALUE!</v>
          </cell>
          <cell r="AI1468" t="str">
            <v/>
          </cell>
          <cell r="AJ1468">
            <v>1</v>
          </cell>
          <cell r="AK1468" t="str">
            <v>Н7</v>
          </cell>
          <cell r="AL1468" t="e">
            <v>#VALUE!</v>
          </cell>
          <cell r="AO1468">
            <v>1</v>
          </cell>
        </row>
        <row r="1469">
          <cell r="A1469" t="str">
            <v>4642/078</v>
          </cell>
          <cell r="B1469">
            <v>1559</v>
          </cell>
          <cell r="C1469" t="str">
            <v>Опер.касса №4642/078</v>
          </cell>
          <cell r="D1469" t="str">
            <v>П6:Операционная касса вне кассового узла</v>
          </cell>
          <cell r="E1469" t="str">
            <v>422103</v>
          </cell>
          <cell r="F1469" t="str">
            <v>Республика Татарстан</v>
          </cell>
          <cell r="G1469" t="str">
            <v>с.Большой Сардык</v>
          </cell>
          <cell r="H1469" t="str">
            <v>(84364)24555</v>
          </cell>
          <cell r="I1469" t="str">
            <v>Гарипова Розалия Касимовна</v>
          </cell>
          <cell r="K1469">
            <v>0.5</v>
          </cell>
          <cell r="L1469" t="str">
            <v>Н7:сельский населенный пункт</v>
          </cell>
          <cell r="M1469" t="str">
            <v>124</v>
          </cell>
          <cell r="N1469" t="str">
            <v>08:30 15:30(12:00 13:00)|08:30 15:30(12:00 13:00)|08:30 15:30(12:00 13:00)</v>
          </cell>
          <cell r="O1469" t="str">
            <v>Опер.касса №4641/07</v>
          </cell>
          <cell r="P1469" t="str">
            <v>Опер.касса №4641/07</v>
          </cell>
          <cell r="Q1469" t="str">
            <v>Н7</v>
          </cell>
          <cell r="R1469" t="str">
            <v>4641/07</v>
          </cell>
          <cell r="T1469" t="str">
            <v/>
          </cell>
          <cell r="U1469">
            <v>1</v>
          </cell>
          <cell r="V1469" t="str">
            <v>Н7</v>
          </cell>
          <cell r="W1469" t="e">
            <v>#VALUE!</v>
          </cell>
          <cell r="Y1469" t="str">
            <v/>
          </cell>
          <cell r="Z1469">
            <v>1</v>
          </cell>
          <cell r="AA1469" t="str">
            <v>Н7</v>
          </cell>
          <cell r="AB1469" t="e">
            <v>#VALUE!</v>
          </cell>
          <cell r="AD1469" t="str">
            <v/>
          </cell>
          <cell r="AE1469">
            <v>1</v>
          </cell>
          <cell r="AF1469" t="str">
            <v>Н7</v>
          </cell>
          <cell r="AG1469" t="e">
            <v>#VALUE!</v>
          </cell>
          <cell r="AI1469" t="str">
            <v/>
          </cell>
          <cell r="AJ1469">
            <v>1</v>
          </cell>
          <cell r="AK1469" t="str">
            <v>Н7</v>
          </cell>
          <cell r="AL1469" t="e">
            <v>#VALUE!</v>
          </cell>
          <cell r="AO1469">
            <v>1</v>
          </cell>
        </row>
        <row r="1470">
          <cell r="A1470" t="str">
            <v>4645</v>
          </cell>
          <cell r="B1470">
            <v>1561</v>
          </cell>
          <cell r="C1470" t="str">
            <v>Лаишевское отделение №4645</v>
          </cell>
          <cell r="D1470" t="str">
            <v>П2:Отделение Сбербанка России</v>
          </cell>
          <cell r="E1470" t="str">
            <v>422610</v>
          </cell>
          <cell r="F1470" t="str">
            <v>Республика Татарстан</v>
          </cell>
          <cell r="G1470" t="str">
            <v>г.Лаишево, ул.Пролетарская, 46</v>
          </cell>
          <cell r="H1470" t="str">
            <v>(84378)24639</v>
          </cell>
          <cell r="I1470" t="str">
            <v>Шигапов Ильдус Габдрафикович</v>
          </cell>
          <cell r="J1470" t="str">
            <v>Фомина Любовь Ивановна</v>
          </cell>
          <cell r="K1470">
            <v>56.5</v>
          </cell>
          <cell r="L1470" t="str">
            <v>Н5:город (не являющийся центром субъекта РФ) с населением до 50 тыс. чел.</v>
          </cell>
          <cell r="M1470" t="str">
            <v>123456</v>
          </cell>
          <cell r="N1470" t="str">
            <v>08:00 17:00(12:30 13:30)|08:00 17:00(12:30 13:30)|08:00 17:00(12:30 13:30)|08:00 17:00(12:30 13:30)|08:00 16:00(12:30 13:30)|08:00 11:30</v>
          </cell>
          <cell r="O1470" t="str">
            <v/>
          </cell>
          <cell r="P1470">
            <v>7</v>
          </cell>
          <cell r="Q1470" t="str">
            <v>Н5</v>
          </cell>
          <cell r="R1470" t="e">
            <v>#VALUE!</v>
          </cell>
          <cell r="T1470" t="str">
            <v/>
          </cell>
          <cell r="U1470">
            <v>7</v>
          </cell>
          <cell r="V1470" t="str">
            <v>Н5</v>
          </cell>
          <cell r="W1470" t="e">
            <v>#VALUE!</v>
          </cell>
          <cell r="Y1470" t="str">
            <v/>
          </cell>
          <cell r="Z1470">
            <v>7</v>
          </cell>
          <cell r="AA1470" t="str">
            <v>Н5</v>
          </cell>
          <cell r="AB1470" t="e">
            <v>#VALUE!</v>
          </cell>
          <cell r="AD1470" t="str">
            <v/>
          </cell>
          <cell r="AE1470">
            <v>7</v>
          </cell>
          <cell r="AF1470" t="str">
            <v>Н5</v>
          </cell>
          <cell r="AG1470" t="e">
            <v>#VALUE!</v>
          </cell>
          <cell r="AI1470" t="str">
            <v/>
          </cell>
          <cell r="AJ1470">
            <v>7</v>
          </cell>
          <cell r="AK1470" t="str">
            <v>Н5</v>
          </cell>
          <cell r="AL1470" t="e">
            <v>#VALUE!</v>
          </cell>
          <cell r="AO1470">
            <v>7</v>
          </cell>
        </row>
        <row r="1471">
          <cell r="A1471" t="str">
            <v>4645/010</v>
          </cell>
          <cell r="B1471">
            <v>1562</v>
          </cell>
          <cell r="C1471" t="str">
            <v>Опер.касса №4645/010</v>
          </cell>
          <cell r="D1471" t="str">
            <v>П6:Операционная касса вне кассового узла</v>
          </cell>
          <cell r="E1471" t="str">
            <v>422613</v>
          </cell>
          <cell r="F1471" t="str">
            <v>Республика Татарстан</v>
          </cell>
          <cell r="G1471" t="str">
            <v>п.совхоз имени 25 лет Октября</v>
          </cell>
          <cell r="H1471" t="str">
            <v>(84378)35419</v>
          </cell>
          <cell r="I1471" t="str">
            <v>Муратова Екатерина Михайловна</v>
          </cell>
          <cell r="K1471">
            <v>0.75</v>
          </cell>
          <cell r="L1471" t="str">
            <v>Н7:сельский населенный пункт</v>
          </cell>
          <cell r="M1471" t="str">
            <v>12345</v>
          </cell>
          <cell r="N1471" t="str">
            <v>08:00 14:30(12:30 13:30)|08:00 14:30(12:30 13:30)|08:00 14:30(12:30 13:30)|08:00 14:30(12:30 13:30)|08:00 14:30(12:30 13:30)</v>
          </cell>
          <cell r="O1471" t="str">
            <v/>
          </cell>
          <cell r="P1471">
            <v>1</v>
          </cell>
          <cell r="Q1471" t="str">
            <v>Н7</v>
          </cell>
          <cell r="R1471" t="e">
            <v>#VALUE!</v>
          </cell>
          <cell r="T1471" t="str">
            <v/>
          </cell>
          <cell r="U1471">
            <v>1</v>
          </cell>
          <cell r="V1471" t="str">
            <v>Н7</v>
          </cell>
          <cell r="W1471" t="e">
            <v>#VALUE!</v>
          </cell>
          <cell r="Y1471" t="str">
            <v/>
          </cell>
          <cell r="Z1471">
            <v>1</v>
          </cell>
          <cell r="AA1471" t="str">
            <v>Н7</v>
          </cell>
          <cell r="AB1471" t="e">
            <v>#VALUE!</v>
          </cell>
          <cell r="AD1471" t="str">
            <v/>
          </cell>
          <cell r="AE1471">
            <v>1</v>
          </cell>
          <cell r="AF1471" t="str">
            <v>Н7</v>
          </cell>
          <cell r="AG1471" t="e">
            <v>#VALUE!</v>
          </cell>
          <cell r="AI1471" t="str">
            <v/>
          </cell>
          <cell r="AJ1471">
            <v>1</v>
          </cell>
          <cell r="AK1471" t="str">
            <v>Н7</v>
          </cell>
          <cell r="AL1471" t="e">
            <v>#VALUE!</v>
          </cell>
          <cell r="AO1471">
            <v>1</v>
          </cell>
        </row>
        <row r="1472">
          <cell r="A1472" t="str">
            <v>4645/011</v>
          </cell>
          <cell r="B1472">
            <v>1563</v>
          </cell>
          <cell r="C1472" t="str">
            <v>Опер.касса №4645/011</v>
          </cell>
          <cell r="D1472" t="str">
            <v>П6:Операционная касса вне кассового узла</v>
          </cell>
          <cell r="E1472" t="str">
            <v>422615</v>
          </cell>
          <cell r="F1472" t="str">
            <v>Республика Татарстан</v>
          </cell>
          <cell r="G1472" t="str">
            <v>с.Именьково, ул.Советская, 21</v>
          </cell>
          <cell r="H1472" t="str">
            <v>(84378)33401</v>
          </cell>
          <cell r="I1472" t="str">
            <v>Диярова Гульфия Исхаковна</v>
          </cell>
          <cell r="K1472">
            <v>0.4</v>
          </cell>
          <cell r="L1472" t="str">
            <v>Н7:сельский населенный пункт</v>
          </cell>
          <cell r="M1472" t="str">
            <v>135</v>
          </cell>
          <cell r="N1472" t="str">
            <v>08:00 14:00(12:30 13:30)|08:00 12:30|08:00 12:30</v>
          </cell>
          <cell r="O1472" t="str">
            <v/>
          </cell>
          <cell r="P1472">
            <v>1</v>
          </cell>
          <cell r="Q1472" t="str">
            <v>Н7</v>
          </cell>
          <cell r="R1472" t="e">
            <v>#VALUE!</v>
          </cell>
          <cell r="T1472" t="str">
            <v/>
          </cell>
          <cell r="U1472">
            <v>1</v>
          </cell>
          <cell r="V1472" t="str">
            <v>Н7</v>
          </cell>
          <cell r="W1472" t="e">
            <v>#VALUE!</v>
          </cell>
          <cell r="Y1472" t="str">
            <v/>
          </cell>
          <cell r="Z1472">
            <v>1</v>
          </cell>
          <cell r="AA1472" t="str">
            <v>Н7</v>
          </cell>
          <cell r="AB1472" t="e">
            <v>#VALUE!</v>
          </cell>
          <cell r="AD1472" t="str">
            <v/>
          </cell>
          <cell r="AE1472">
            <v>1</v>
          </cell>
          <cell r="AF1472" t="str">
            <v>Н7</v>
          </cell>
          <cell r="AG1472" t="e">
            <v>#VALUE!</v>
          </cell>
          <cell r="AI1472" t="str">
            <v/>
          </cell>
          <cell r="AJ1472">
            <v>1</v>
          </cell>
          <cell r="AK1472" t="str">
            <v>Н7</v>
          </cell>
          <cell r="AL1472" t="e">
            <v>#VALUE!</v>
          </cell>
          <cell r="AO1472">
            <v>1</v>
          </cell>
        </row>
        <row r="1473">
          <cell r="A1473" t="str">
            <v>4645/015</v>
          </cell>
          <cell r="B1473">
            <v>1564</v>
          </cell>
          <cell r="C1473" t="str">
            <v>Опер.касса №4645/015</v>
          </cell>
          <cell r="D1473" t="str">
            <v>П6:Операционная касса вне кассового узла</v>
          </cell>
          <cell r="E1473" t="str">
            <v>422621</v>
          </cell>
          <cell r="F1473" t="str">
            <v>Республика Татарстан</v>
          </cell>
          <cell r="G1473" t="str">
            <v>д.Каипы, ул.Школьный переулок, 5</v>
          </cell>
          <cell r="H1473" t="str">
            <v>(84378)33649</v>
          </cell>
          <cell r="I1473" t="str">
            <v>Крылова Екатерина Владимировна</v>
          </cell>
          <cell r="K1473">
            <v>0.4</v>
          </cell>
          <cell r="L1473" t="str">
            <v>Н7:сельский населенный пункт</v>
          </cell>
          <cell r="M1473" t="str">
            <v>135</v>
          </cell>
          <cell r="N1473" t="str">
            <v>08:00 14:30(12:30 13:30)|08:00 12:30|08:00 12:30</v>
          </cell>
          <cell r="O1473" t="str">
            <v/>
          </cell>
          <cell r="P1473">
            <v>1</v>
          </cell>
          <cell r="Q1473" t="str">
            <v>Н7</v>
          </cell>
          <cell r="R1473" t="e">
            <v>#VALUE!</v>
          </cell>
          <cell r="T1473" t="str">
            <v/>
          </cell>
          <cell r="U1473">
            <v>1</v>
          </cell>
          <cell r="V1473" t="str">
            <v>Н7</v>
          </cell>
          <cell r="W1473" t="e">
            <v>#VALUE!</v>
          </cell>
          <cell r="Y1473" t="str">
            <v/>
          </cell>
          <cell r="Z1473">
            <v>1</v>
          </cell>
          <cell r="AA1473" t="str">
            <v>Н7</v>
          </cell>
          <cell r="AB1473" t="e">
            <v>#VALUE!</v>
          </cell>
          <cell r="AD1473" t="str">
            <v/>
          </cell>
          <cell r="AE1473">
            <v>1</v>
          </cell>
          <cell r="AF1473" t="str">
            <v>Н7</v>
          </cell>
          <cell r="AG1473" t="e">
            <v>#VALUE!</v>
          </cell>
          <cell r="AI1473" t="str">
            <v/>
          </cell>
          <cell r="AJ1473">
            <v>1</v>
          </cell>
          <cell r="AK1473" t="str">
            <v>Н7</v>
          </cell>
          <cell r="AL1473" t="e">
            <v>#VALUE!</v>
          </cell>
          <cell r="AO1473">
            <v>1</v>
          </cell>
        </row>
        <row r="1474">
          <cell r="A1474" t="str">
            <v>4645/017</v>
          </cell>
          <cell r="B1474">
            <v>1565</v>
          </cell>
          <cell r="C1474" t="str">
            <v>Опер.касса №4645/017</v>
          </cell>
          <cell r="D1474" t="str">
            <v>П6:Операционная касса вне кассового узла</v>
          </cell>
          <cell r="E1474" t="str">
            <v>422614</v>
          </cell>
          <cell r="F1474" t="str">
            <v>Республика Татарстан</v>
          </cell>
          <cell r="G1474" t="str">
            <v>с.Среднее Девятово, ул.Сергеева, 11</v>
          </cell>
          <cell r="H1474" t="str">
            <v>(84378)34125</v>
          </cell>
          <cell r="I1474" t="str">
            <v>Блохина Нина Михайловна</v>
          </cell>
          <cell r="K1474">
            <v>0.4</v>
          </cell>
          <cell r="L1474" t="str">
            <v>Н7:сельский населенный пункт</v>
          </cell>
          <cell r="M1474" t="str">
            <v>135</v>
          </cell>
          <cell r="N1474" t="str">
            <v>08:00 14:30(12:30 13:30)|08:00 12:30|08:00 12:30</v>
          </cell>
          <cell r="O1474" t="str">
            <v/>
          </cell>
          <cell r="P1474">
            <v>1</v>
          </cell>
          <cell r="Q1474" t="str">
            <v>Н7</v>
          </cell>
          <cell r="R1474" t="e">
            <v>#VALUE!</v>
          </cell>
          <cell r="T1474" t="str">
            <v/>
          </cell>
          <cell r="U1474">
            <v>1</v>
          </cell>
          <cell r="V1474" t="str">
            <v>Н7</v>
          </cell>
          <cell r="W1474" t="e">
            <v>#VALUE!</v>
          </cell>
          <cell r="Y1474" t="str">
            <v/>
          </cell>
          <cell r="Z1474">
            <v>1</v>
          </cell>
          <cell r="AA1474" t="str">
            <v>Н7</v>
          </cell>
          <cell r="AB1474" t="e">
            <v>#VALUE!</v>
          </cell>
          <cell r="AD1474" t="str">
            <v/>
          </cell>
          <cell r="AE1474">
            <v>1</v>
          </cell>
          <cell r="AF1474" t="str">
            <v>Н7</v>
          </cell>
          <cell r="AG1474" t="e">
            <v>#VALUE!</v>
          </cell>
          <cell r="AI1474" t="str">
            <v/>
          </cell>
          <cell r="AJ1474">
            <v>1</v>
          </cell>
          <cell r="AK1474" t="str">
            <v>Н7</v>
          </cell>
          <cell r="AL1474" t="e">
            <v>#VALUE!</v>
          </cell>
          <cell r="AO1474">
            <v>1</v>
          </cell>
        </row>
        <row r="1475">
          <cell r="A1475" t="str">
            <v>4645/019</v>
          </cell>
          <cell r="B1475">
            <v>1566</v>
          </cell>
          <cell r="C1475" t="str">
            <v>Опер.касса №4645/019</v>
          </cell>
          <cell r="D1475" t="str">
            <v>П6:Операционная касса вне кассового узла</v>
          </cell>
          <cell r="E1475" t="str">
            <v>422624</v>
          </cell>
          <cell r="F1475" t="str">
            <v>Республика Татарстан</v>
          </cell>
          <cell r="G1475" t="str">
            <v>с.Столбище, ул.Советская, 103</v>
          </cell>
          <cell r="H1475" t="str">
            <v>(84378)41494</v>
          </cell>
          <cell r="I1475" t="str">
            <v>Михеева Нина Михайловна</v>
          </cell>
          <cell r="K1475">
            <v>2</v>
          </cell>
          <cell r="L1475" t="str">
            <v>Н7:сельский населенный пункт</v>
          </cell>
          <cell r="M1475" t="str">
            <v>12345</v>
          </cell>
          <cell r="N1475" t="str">
            <v>08:00 16:45(13:00 14:00)|08:00 16:45(13:00 14:00)|08:00 16:45(13:00 14:00)|08:00 16:45(13:00 14:00)|08:00 15:30(13:00 14:00)</v>
          </cell>
          <cell r="O1475" t="str">
            <v/>
          </cell>
          <cell r="P1475">
            <v>2</v>
          </cell>
          <cell r="Q1475" t="str">
            <v>Н7</v>
          </cell>
          <cell r="R1475" t="e">
            <v>#VALUE!</v>
          </cell>
          <cell r="T1475" t="str">
            <v/>
          </cell>
          <cell r="U1475">
            <v>2</v>
          </cell>
          <cell r="V1475" t="str">
            <v>Н7</v>
          </cell>
          <cell r="W1475" t="e">
            <v>#VALUE!</v>
          </cell>
          <cell r="Y1475" t="str">
            <v/>
          </cell>
          <cell r="Z1475">
            <v>2</v>
          </cell>
          <cell r="AA1475" t="str">
            <v>Н7</v>
          </cell>
          <cell r="AB1475" t="e">
            <v>#VALUE!</v>
          </cell>
          <cell r="AD1475" t="str">
            <v/>
          </cell>
          <cell r="AE1475">
            <v>2</v>
          </cell>
          <cell r="AF1475" t="str">
            <v>Н7</v>
          </cell>
          <cell r="AG1475" t="e">
            <v>#VALUE!</v>
          </cell>
          <cell r="AI1475" t="str">
            <v/>
          </cell>
          <cell r="AJ1475">
            <v>2</v>
          </cell>
          <cell r="AK1475" t="str">
            <v>Н7</v>
          </cell>
          <cell r="AL1475" t="e">
            <v>#VALUE!</v>
          </cell>
          <cell r="AO1475">
            <v>2</v>
          </cell>
        </row>
        <row r="1476">
          <cell r="A1476" t="str">
            <v>4645/020</v>
          </cell>
          <cell r="B1476">
            <v>1567</v>
          </cell>
          <cell r="C1476" t="str">
            <v>Опер.касса №4645/020</v>
          </cell>
          <cell r="D1476" t="str">
            <v>П6:Операционная касса вне кассового узла</v>
          </cell>
          <cell r="E1476" t="str">
            <v>422627</v>
          </cell>
          <cell r="F1476" t="str">
            <v>Республика Татарстан</v>
          </cell>
          <cell r="G1476" t="str">
            <v>с.Никольское</v>
          </cell>
          <cell r="H1476" t="str">
            <v>(84378)43150</v>
          </cell>
          <cell r="I1476" t="str">
            <v>Давлетшина Елена Андреевна</v>
          </cell>
          <cell r="K1476">
            <v>0.4</v>
          </cell>
          <cell r="L1476" t="str">
            <v>Н7:сельский населенный пункт</v>
          </cell>
          <cell r="M1476" t="str">
            <v>135</v>
          </cell>
          <cell r="N1476" t="str">
            <v>08:00 14:30(12:30 13:30)|08:00 12:30|08:00 12:30</v>
          </cell>
          <cell r="O1476" t="str">
            <v/>
          </cell>
          <cell r="P1476">
            <v>1</v>
          </cell>
          <cell r="Q1476" t="str">
            <v>Н7</v>
          </cell>
          <cell r="R1476" t="e">
            <v>#VALUE!</v>
          </cell>
          <cell r="T1476" t="str">
            <v/>
          </cell>
          <cell r="U1476">
            <v>1</v>
          </cell>
          <cell r="V1476" t="str">
            <v>Н7</v>
          </cell>
          <cell r="W1476" t="e">
            <v>#VALUE!</v>
          </cell>
          <cell r="Y1476" t="str">
            <v/>
          </cell>
          <cell r="Z1476">
            <v>1</v>
          </cell>
          <cell r="AA1476" t="str">
            <v>Н7</v>
          </cell>
          <cell r="AB1476" t="e">
            <v>#VALUE!</v>
          </cell>
          <cell r="AD1476" t="str">
            <v/>
          </cell>
          <cell r="AE1476">
            <v>1</v>
          </cell>
          <cell r="AF1476" t="str">
            <v>Н7</v>
          </cell>
          <cell r="AG1476" t="e">
            <v>#VALUE!</v>
          </cell>
          <cell r="AI1476" t="str">
            <v/>
          </cell>
          <cell r="AJ1476">
            <v>1</v>
          </cell>
          <cell r="AK1476" t="str">
            <v>Н7</v>
          </cell>
          <cell r="AL1476" t="e">
            <v>#VALUE!</v>
          </cell>
          <cell r="AO1476">
            <v>1</v>
          </cell>
        </row>
        <row r="1477">
          <cell r="A1477" t="str">
            <v>4645/021</v>
          </cell>
          <cell r="B1477">
            <v>1568</v>
          </cell>
          <cell r="C1477" t="str">
            <v>Опер.касса №4645/021</v>
          </cell>
          <cell r="D1477" t="str">
            <v>П6:Операционная касса вне кассового узла</v>
          </cell>
          <cell r="E1477" t="str">
            <v>422635</v>
          </cell>
          <cell r="F1477" t="str">
            <v>Республика Татарстан</v>
          </cell>
          <cell r="G1477" t="str">
            <v>с.Атабаево, ул.Молодежная, 1</v>
          </cell>
          <cell r="H1477" t="str">
            <v>(84378)48748</v>
          </cell>
          <cell r="I1477" t="str">
            <v>Якупова Равия Мубаракшовна</v>
          </cell>
          <cell r="K1477">
            <v>0.4</v>
          </cell>
          <cell r="L1477" t="str">
            <v>Н7:сельский населенный пункт</v>
          </cell>
          <cell r="M1477" t="str">
            <v>135</v>
          </cell>
          <cell r="N1477" t="str">
            <v>08:00 14:30(12:30 13:30)|08:00 12:30|08:00 12:30</v>
          </cell>
          <cell r="O1477" t="str">
            <v/>
          </cell>
          <cell r="P1477">
            <v>1</v>
          </cell>
          <cell r="Q1477" t="str">
            <v>Н7</v>
          </cell>
          <cell r="R1477" t="e">
            <v>#VALUE!</v>
          </cell>
          <cell r="T1477" t="str">
            <v/>
          </cell>
          <cell r="U1477">
            <v>1</v>
          </cell>
          <cell r="V1477" t="str">
            <v>Н7</v>
          </cell>
          <cell r="W1477" t="e">
            <v>#VALUE!</v>
          </cell>
          <cell r="Y1477" t="str">
            <v/>
          </cell>
          <cell r="Z1477">
            <v>1</v>
          </cell>
          <cell r="AA1477" t="str">
            <v>Н7</v>
          </cell>
          <cell r="AB1477" t="e">
            <v>#VALUE!</v>
          </cell>
          <cell r="AD1477" t="str">
            <v/>
          </cell>
          <cell r="AE1477">
            <v>1</v>
          </cell>
          <cell r="AF1477" t="str">
            <v>Н7</v>
          </cell>
          <cell r="AG1477" t="e">
            <v>#VALUE!</v>
          </cell>
          <cell r="AI1477" t="str">
            <v/>
          </cell>
          <cell r="AJ1477">
            <v>1</v>
          </cell>
          <cell r="AK1477" t="str">
            <v>Н7</v>
          </cell>
          <cell r="AL1477" t="e">
            <v>#VALUE!</v>
          </cell>
          <cell r="AO1477">
            <v>1</v>
          </cell>
        </row>
        <row r="1478">
          <cell r="A1478" t="str">
            <v>4645/024</v>
          </cell>
          <cell r="B1478">
            <v>1569</v>
          </cell>
          <cell r="C1478" t="str">
            <v>Опер.касса №4645/024</v>
          </cell>
          <cell r="D1478" t="str">
            <v>П6:Операционная касса вне кассового узла</v>
          </cell>
          <cell r="E1478" t="str">
            <v>422622</v>
          </cell>
          <cell r="F1478" t="str">
            <v>Республика Татарстан</v>
          </cell>
          <cell r="G1478" t="str">
            <v>с.Сокуры, ул.Державина, 17А</v>
          </cell>
          <cell r="H1478" t="str">
            <v>(84378)40729</v>
          </cell>
          <cell r="I1478" t="str">
            <v>Шанталинская Любовь Николаевна</v>
          </cell>
          <cell r="K1478">
            <v>0.4</v>
          </cell>
          <cell r="L1478" t="str">
            <v>Н7:сельский населенный пункт</v>
          </cell>
          <cell r="M1478" t="str">
            <v>135</v>
          </cell>
          <cell r="N1478" t="str">
            <v>08:00 14:30(12:30 13:30)|08:00 12:30|08:00 12:30</v>
          </cell>
          <cell r="O1478" t="str">
            <v/>
          </cell>
          <cell r="P1478">
            <v>1</v>
          </cell>
          <cell r="Q1478" t="str">
            <v>Н7</v>
          </cell>
          <cell r="R1478" t="e">
            <v>#VALUE!</v>
          </cell>
          <cell r="T1478" t="str">
            <v/>
          </cell>
          <cell r="U1478">
            <v>1</v>
          </cell>
          <cell r="V1478" t="str">
            <v>Н7</v>
          </cell>
          <cell r="W1478" t="e">
            <v>#VALUE!</v>
          </cell>
          <cell r="Y1478" t="str">
            <v/>
          </cell>
          <cell r="Z1478">
            <v>1</v>
          </cell>
          <cell r="AA1478" t="str">
            <v>Н7</v>
          </cell>
          <cell r="AB1478" t="e">
            <v>#VALUE!</v>
          </cell>
          <cell r="AD1478" t="str">
            <v/>
          </cell>
          <cell r="AE1478">
            <v>1</v>
          </cell>
          <cell r="AF1478" t="str">
            <v>Н7</v>
          </cell>
          <cell r="AG1478" t="e">
            <v>#VALUE!</v>
          </cell>
          <cell r="AI1478" t="str">
            <v/>
          </cell>
          <cell r="AJ1478">
            <v>1</v>
          </cell>
          <cell r="AK1478" t="str">
            <v>Н7</v>
          </cell>
          <cell r="AL1478" t="e">
            <v>#VALUE!</v>
          </cell>
          <cell r="AO1478">
            <v>1</v>
          </cell>
        </row>
        <row r="1479">
          <cell r="A1479" t="str">
            <v>4645/025</v>
          </cell>
          <cell r="B1479">
            <v>1570</v>
          </cell>
          <cell r="C1479" t="str">
            <v>Опер.касса №4645/025</v>
          </cell>
          <cell r="D1479" t="str">
            <v>П6:Операционная касса вне кассового узла</v>
          </cell>
          <cell r="E1479" t="str">
            <v>422631</v>
          </cell>
          <cell r="F1479" t="str">
            <v>Республика Татарстан</v>
          </cell>
          <cell r="G1479" t="str">
            <v>с.Рождествено</v>
          </cell>
          <cell r="H1479" t="str">
            <v>(84378)47551</v>
          </cell>
          <cell r="I1479" t="str">
            <v>Чуприна Любовь Михайловна</v>
          </cell>
          <cell r="K1479">
            <v>0.4</v>
          </cell>
          <cell r="L1479" t="str">
            <v>Н7:сельский населенный пункт</v>
          </cell>
          <cell r="M1479" t="str">
            <v>135</v>
          </cell>
          <cell r="N1479" t="str">
            <v>08:00 14:30(12:30 13:30)|08:00 12:30|08:00 12:30</v>
          </cell>
          <cell r="O1479" t="str">
            <v/>
          </cell>
          <cell r="P1479">
            <v>1</v>
          </cell>
          <cell r="Q1479" t="str">
            <v>Н7</v>
          </cell>
          <cell r="R1479" t="e">
            <v>#VALUE!</v>
          </cell>
          <cell r="T1479" t="str">
            <v/>
          </cell>
          <cell r="U1479">
            <v>1</v>
          </cell>
          <cell r="V1479" t="str">
            <v>Н7</v>
          </cell>
          <cell r="W1479" t="e">
            <v>#VALUE!</v>
          </cell>
          <cell r="Y1479" t="str">
            <v/>
          </cell>
          <cell r="Z1479">
            <v>1</v>
          </cell>
          <cell r="AA1479" t="str">
            <v>Н7</v>
          </cell>
          <cell r="AB1479" t="e">
            <v>#VALUE!</v>
          </cell>
          <cell r="AD1479" t="str">
            <v/>
          </cell>
          <cell r="AE1479">
            <v>1</v>
          </cell>
          <cell r="AF1479" t="str">
            <v>Н7</v>
          </cell>
          <cell r="AG1479" t="e">
            <v>#VALUE!</v>
          </cell>
          <cell r="AI1479" t="str">
            <v/>
          </cell>
          <cell r="AJ1479">
            <v>1</v>
          </cell>
          <cell r="AK1479" t="str">
            <v>Н7</v>
          </cell>
          <cell r="AL1479" t="e">
            <v>#VALUE!</v>
          </cell>
          <cell r="AO1479">
            <v>1</v>
          </cell>
        </row>
        <row r="1480">
          <cell r="A1480" t="str">
            <v>4645/026</v>
          </cell>
          <cell r="B1480">
            <v>1571</v>
          </cell>
          <cell r="C1480" t="str">
            <v>Опер.касса №4645/026</v>
          </cell>
          <cell r="D1480" t="str">
            <v>П6:Операционная касса вне кассового узла</v>
          </cell>
          <cell r="E1480" t="str">
            <v>422630</v>
          </cell>
          <cell r="F1480" t="str">
            <v>Республика Татарстан</v>
          </cell>
          <cell r="G1480" t="str">
            <v>с.Нармонка, ул.Центральная, 20</v>
          </cell>
          <cell r="H1480" t="str">
            <v>(84378)46214</v>
          </cell>
          <cell r="I1480" t="str">
            <v>Авдеева Вера Николаевна</v>
          </cell>
          <cell r="K1480">
            <v>0.75</v>
          </cell>
          <cell r="L1480" t="str">
            <v>Н7:сельский населенный пункт</v>
          </cell>
          <cell r="M1480" t="str">
            <v>12345</v>
          </cell>
          <cell r="N1480" t="str">
            <v>08:00 14:30(12:30 13:30)|08:00 14:30(12:30 13:30)|08:00 14:30(12:30 13:30)|08:00 14:30(12:30 13:30)|08:00 14:30(12:30 13:30)</v>
          </cell>
          <cell r="O1480" t="str">
            <v/>
          </cell>
          <cell r="P1480">
            <v>1</v>
          </cell>
          <cell r="Q1480" t="str">
            <v>Н7</v>
          </cell>
          <cell r="R1480" t="e">
            <v>#VALUE!</v>
          </cell>
          <cell r="T1480" t="str">
            <v/>
          </cell>
          <cell r="U1480">
            <v>1</v>
          </cell>
          <cell r="V1480" t="str">
            <v>Н7</v>
          </cell>
          <cell r="W1480" t="e">
            <v>#VALUE!</v>
          </cell>
          <cell r="Y1480" t="str">
            <v/>
          </cell>
          <cell r="Z1480">
            <v>1</v>
          </cell>
          <cell r="AA1480" t="str">
            <v>Н7</v>
          </cell>
          <cell r="AB1480" t="e">
            <v>#VALUE!</v>
          </cell>
          <cell r="AD1480" t="str">
            <v/>
          </cell>
          <cell r="AE1480">
            <v>1</v>
          </cell>
          <cell r="AF1480" t="str">
            <v>Н7</v>
          </cell>
          <cell r="AG1480" t="e">
            <v>#VALUE!</v>
          </cell>
          <cell r="AI1480" t="str">
            <v/>
          </cell>
          <cell r="AJ1480">
            <v>1</v>
          </cell>
          <cell r="AK1480" t="str">
            <v>Н7</v>
          </cell>
          <cell r="AL1480" t="e">
            <v>#VALUE!</v>
          </cell>
          <cell r="AO1480">
            <v>1</v>
          </cell>
        </row>
        <row r="1481">
          <cell r="A1481" t="str">
            <v>4645/029</v>
          </cell>
          <cell r="B1481">
            <v>1572</v>
          </cell>
          <cell r="C1481" t="str">
            <v>Доп.офис №4645/029</v>
          </cell>
          <cell r="D1481" t="str">
            <v>П5:Дополнительный офис - специализированный филиал, обслуживающий физических лиц</v>
          </cell>
          <cell r="E1481" t="str">
            <v>422625</v>
          </cell>
          <cell r="F1481" t="str">
            <v>Республика Татарстан</v>
          </cell>
          <cell r="G1481" t="str">
            <v>с.Песчаные Ковали, ул.Насосная, 13</v>
          </cell>
          <cell r="H1481" t="str">
            <v>(84378)45612</v>
          </cell>
          <cell r="I1481" t="str">
            <v>Слепнева Надежда Федоровна</v>
          </cell>
          <cell r="K1481">
            <v>1</v>
          </cell>
          <cell r="L1481" t="str">
            <v>Н7:сельский населенный пункт</v>
          </cell>
          <cell r="M1481" t="str">
            <v>12345</v>
          </cell>
          <cell r="N1481" t="str">
            <v>08:00 16:45(12:30 13:30)|08:00 16:45(12:30 13:33)|08:00 16:45(12:30 13:30)|08:00 16:45(12:30 13:30)|08:00 15:30(12:30 13:30)</v>
          </cell>
          <cell r="O1481" t="str">
            <v/>
          </cell>
          <cell r="P1481">
            <v>1</v>
          </cell>
          <cell r="Q1481" t="str">
            <v>Н7</v>
          </cell>
          <cell r="R1481" t="e">
            <v>#VALUE!</v>
          </cell>
          <cell r="T1481" t="str">
            <v/>
          </cell>
          <cell r="U1481">
            <v>1</v>
          </cell>
          <cell r="V1481" t="str">
            <v>Н7</v>
          </cell>
          <cell r="W1481" t="e">
            <v>#VALUE!</v>
          </cell>
          <cell r="Y1481" t="str">
            <v/>
          </cell>
          <cell r="Z1481">
            <v>1</v>
          </cell>
          <cell r="AA1481" t="str">
            <v>Н7</v>
          </cell>
          <cell r="AB1481" t="e">
            <v>#VALUE!</v>
          </cell>
          <cell r="AD1481" t="str">
            <v/>
          </cell>
          <cell r="AE1481">
            <v>1</v>
          </cell>
          <cell r="AF1481" t="str">
            <v>Н7</v>
          </cell>
          <cell r="AG1481" t="e">
            <v>#VALUE!</v>
          </cell>
          <cell r="AI1481" t="str">
            <v/>
          </cell>
          <cell r="AJ1481">
            <v>1</v>
          </cell>
          <cell r="AK1481" t="str">
            <v>Н7</v>
          </cell>
          <cell r="AL1481" t="e">
            <v>#VALUE!</v>
          </cell>
          <cell r="AO1481">
            <v>1</v>
          </cell>
        </row>
        <row r="1482">
          <cell r="A1482" t="str">
            <v>4645/034</v>
          </cell>
          <cell r="B1482">
            <v>1574</v>
          </cell>
          <cell r="C1482" t="str">
            <v>Опер.касса №4645/034</v>
          </cell>
          <cell r="D1482" t="str">
            <v>П6:Операционная касса вне кассового узла</v>
          </cell>
          <cell r="E1482" t="str">
            <v>422619</v>
          </cell>
          <cell r="F1482" t="str">
            <v>Республика Татарстан</v>
          </cell>
          <cell r="G1482" t="str">
            <v>с.Малая Елга, ул.Советская, 58</v>
          </cell>
          <cell r="H1482" t="str">
            <v>(84378)32519</v>
          </cell>
          <cell r="I1482" t="str">
            <v>Гарипов Фаяз Харисович</v>
          </cell>
          <cell r="K1482">
            <v>0.4</v>
          </cell>
          <cell r="L1482" t="str">
            <v>Н7:сельский населенный пункт</v>
          </cell>
          <cell r="M1482" t="str">
            <v>135</v>
          </cell>
          <cell r="N1482" t="str">
            <v>08:00 14:30(12:30 13:30)|08:00 12:30|08:00 12:30</v>
          </cell>
          <cell r="O1482" t="str">
            <v/>
          </cell>
          <cell r="P1482">
            <v>1</v>
          </cell>
          <cell r="Q1482" t="str">
            <v>Н7</v>
          </cell>
          <cell r="R1482" t="e">
            <v>#VALUE!</v>
          </cell>
          <cell r="T1482" t="str">
            <v/>
          </cell>
          <cell r="U1482">
            <v>1</v>
          </cell>
          <cell r="V1482" t="str">
            <v>Н7</v>
          </cell>
          <cell r="W1482" t="e">
            <v>#VALUE!</v>
          </cell>
          <cell r="Y1482" t="str">
            <v/>
          </cell>
          <cell r="Z1482">
            <v>1</v>
          </cell>
          <cell r="AA1482" t="str">
            <v>Н7</v>
          </cell>
          <cell r="AB1482" t="e">
            <v>#VALUE!</v>
          </cell>
          <cell r="AD1482" t="str">
            <v/>
          </cell>
          <cell r="AE1482">
            <v>1</v>
          </cell>
          <cell r="AF1482" t="str">
            <v>Н7</v>
          </cell>
          <cell r="AG1482" t="e">
            <v>#VALUE!</v>
          </cell>
          <cell r="AI1482" t="str">
            <v/>
          </cell>
          <cell r="AJ1482">
            <v>1</v>
          </cell>
          <cell r="AK1482" t="str">
            <v>Н7</v>
          </cell>
          <cell r="AL1482" t="e">
            <v>#VALUE!</v>
          </cell>
          <cell r="AO1482">
            <v>1</v>
          </cell>
        </row>
        <row r="1483">
          <cell r="A1483" t="str">
            <v>4645/035</v>
          </cell>
          <cell r="B1483">
            <v>1575</v>
          </cell>
          <cell r="C1483" t="str">
            <v>Опер.касса №4645/035</v>
          </cell>
          <cell r="D1483" t="str">
            <v>П6:Операционная касса вне кассового узла</v>
          </cell>
          <cell r="E1483" t="str">
            <v>422629</v>
          </cell>
          <cell r="F1483" t="str">
            <v>Республика Татарстан</v>
          </cell>
          <cell r="G1483" t="str">
            <v>д.Орел</v>
          </cell>
          <cell r="H1483" t="str">
            <v>(84378)44924</v>
          </cell>
          <cell r="I1483" t="str">
            <v>Рахимова Нурсина Миннехановна</v>
          </cell>
          <cell r="K1483">
            <v>0.4</v>
          </cell>
          <cell r="L1483" t="str">
            <v>Н7:сельский населенный пункт</v>
          </cell>
          <cell r="M1483" t="str">
            <v>135</v>
          </cell>
          <cell r="N1483" t="str">
            <v>08:00 14:30(12:30 13:30)|08:00 12:30|08:00 12:30</v>
          </cell>
          <cell r="O1483" t="str">
            <v/>
          </cell>
          <cell r="P1483">
            <v>1</v>
          </cell>
          <cell r="Q1483" t="str">
            <v>Н7</v>
          </cell>
          <cell r="R1483" t="e">
            <v>#VALUE!</v>
          </cell>
          <cell r="T1483" t="str">
            <v/>
          </cell>
          <cell r="U1483">
            <v>1</v>
          </cell>
          <cell r="V1483" t="str">
            <v>Н7</v>
          </cell>
          <cell r="W1483" t="e">
            <v>#VALUE!</v>
          </cell>
          <cell r="Y1483" t="str">
            <v/>
          </cell>
          <cell r="Z1483">
            <v>1</v>
          </cell>
          <cell r="AA1483" t="str">
            <v>Н7</v>
          </cell>
          <cell r="AB1483" t="e">
            <v>#VALUE!</v>
          </cell>
          <cell r="AD1483" t="str">
            <v/>
          </cell>
          <cell r="AE1483">
            <v>1</v>
          </cell>
          <cell r="AF1483" t="str">
            <v>Н7</v>
          </cell>
          <cell r="AG1483" t="e">
            <v>#VALUE!</v>
          </cell>
          <cell r="AI1483" t="str">
            <v/>
          </cell>
          <cell r="AJ1483">
            <v>1</v>
          </cell>
          <cell r="AK1483" t="str">
            <v>Н7</v>
          </cell>
          <cell r="AL1483" t="e">
            <v>#VALUE!</v>
          </cell>
          <cell r="AO1483">
            <v>1</v>
          </cell>
        </row>
        <row r="1484">
          <cell r="A1484" t="str">
            <v>4645/037</v>
          </cell>
          <cell r="B1484">
            <v>1577</v>
          </cell>
          <cell r="C1484" t="str">
            <v>Опер.касса №4645/037</v>
          </cell>
          <cell r="D1484" t="str">
            <v>П6:Операционная касса вне кассового узла</v>
          </cell>
          <cell r="E1484" t="str">
            <v>422606</v>
          </cell>
          <cell r="F1484" t="str">
            <v>Республика Татарстан</v>
          </cell>
          <cell r="G1484" t="str">
            <v>с.Габишево, пр.Молодежный, 1</v>
          </cell>
          <cell r="H1484" t="str">
            <v>(84378)44542</v>
          </cell>
          <cell r="I1484" t="str">
            <v>Садриева Альфинур Каримовна</v>
          </cell>
          <cell r="K1484">
            <v>1</v>
          </cell>
          <cell r="L1484" t="str">
            <v>Н7:сельский населенный пункт</v>
          </cell>
          <cell r="M1484" t="str">
            <v>12345</v>
          </cell>
          <cell r="N1484" t="str">
            <v>08:30 17:15(12:30 13:30)|08:30 17:15(12:30 13:30)|08:30 17:15(12:30 13:30)|08:30 17:15(12:30 13:30)|09:30 17:00(12:30 13:30)</v>
          </cell>
          <cell r="O1484" t="str">
            <v/>
          </cell>
          <cell r="P1484">
            <v>1</v>
          </cell>
          <cell r="Q1484" t="str">
            <v>Н7</v>
          </cell>
          <cell r="R1484" t="e">
            <v>#VALUE!</v>
          </cell>
          <cell r="T1484" t="str">
            <v/>
          </cell>
          <cell r="U1484">
            <v>1</v>
          </cell>
          <cell r="V1484" t="str">
            <v>Н7</v>
          </cell>
          <cell r="W1484" t="e">
            <v>#VALUE!</v>
          </cell>
          <cell r="Y1484" t="str">
            <v/>
          </cell>
          <cell r="Z1484">
            <v>1</v>
          </cell>
          <cell r="AA1484" t="str">
            <v>Н7</v>
          </cell>
          <cell r="AB1484" t="e">
            <v>#VALUE!</v>
          </cell>
          <cell r="AD1484" t="str">
            <v/>
          </cell>
          <cell r="AE1484">
            <v>1</v>
          </cell>
          <cell r="AF1484" t="str">
            <v>Н7</v>
          </cell>
          <cell r="AG1484" t="e">
            <v>#VALUE!</v>
          </cell>
          <cell r="AI1484" t="str">
            <v/>
          </cell>
          <cell r="AJ1484">
            <v>1</v>
          </cell>
          <cell r="AK1484" t="str">
            <v>Н7</v>
          </cell>
          <cell r="AL1484" t="e">
            <v>#VALUE!</v>
          </cell>
          <cell r="AO1484">
            <v>1</v>
          </cell>
        </row>
        <row r="1485">
          <cell r="A1485" t="str">
            <v>4645/038</v>
          </cell>
          <cell r="B1485">
            <v>1578</v>
          </cell>
          <cell r="C1485" t="str">
            <v>Доп.офис №4645/038</v>
          </cell>
          <cell r="D1485" t="str">
            <v>П3:Дополнительный офис - универсальный филиал</v>
          </cell>
          <cell r="E1485" t="str">
            <v>422650</v>
          </cell>
          <cell r="F1485" t="str">
            <v>Республика Татарстан</v>
          </cell>
          <cell r="G1485" t="str">
            <v>пгт.Рыбная Слобода, ул.Ленина, 57</v>
          </cell>
          <cell r="H1485" t="str">
            <v>(84361)23406</v>
          </cell>
          <cell r="I1485" t="str">
            <v>Миннигалеев Ринат Мунирович</v>
          </cell>
          <cell r="K1485">
            <v>9.5</v>
          </cell>
          <cell r="L1485" t="str">
            <v>Н6:городской населенный пункт (поселек городского типа, рабочий поселок)</v>
          </cell>
          <cell r="M1485" t="str">
            <v>123456</v>
          </cell>
          <cell r="N1485" t="str">
            <v>08:00 17:00(12:30 13:30)|08:00 17:00(12:30 13:30)|08:00 17:00(12:30 13:30)|08:00 17:00(12:30 13:30)|08:00 16:00(12:30 13:30)|08:00 12:30</v>
          </cell>
          <cell r="O1485" t="str">
            <v/>
          </cell>
          <cell r="P1485">
            <v>7</v>
          </cell>
          <cell r="Q1485" t="str">
            <v>Н6</v>
          </cell>
          <cell r="R1485" t="e">
            <v>#VALUE!</v>
          </cell>
          <cell r="T1485" t="str">
            <v/>
          </cell>
          <cell r="U1485">
            <v>7</v>
          </cell>
          <cell r="V1485" t="str">
            <v>Н6</v>
          </cell>
          <cell r="W1485" t="e">
            <v>#VALUE!</v>
          </cell>
          <cell r="Y1485" t="str">
            <v/>
          </cell>
          <cell r="Z1485">
            <v>7</v>
          </cell>
          <cell r="AA1485" t="str">
            <v>Н6</v>
          </cell>
          <cell r="AB1485" t="e">
            <v>#VALUE!</v>
          </cell>
          <cell r="AD1485" t="str">
            <v/>
          </cell>
          <cell r="AE1485">
            <v>7</v>
          </cell>
          <cell r="AF1485" t="str">
            <v>Н6</v>
          </cell>
          <cell r="AG1485" t="e">
            <v>#VALUE!</v>
          </cell>
          <cell r="AI1485" t="str">
            <v/>
          </cell>
          <cell r="AJ1485">
            <v>7</v>
          </cell>
          <cell r="AK1485" t="str">
            <v>Н6</v>
          </cell>
          <cell r="AL1485" t="e">
            <v>#VALUE!</v>
          </cell>
          <cell r="AO1485">
            <v>7</v>
          </cell>
        </row>
        <row r="1486">
          <cell r="A1486" t="str">
            <v>4645/041</v>
          </cell>
          <cell r="B1486">
            <v>1581</v>
          </cell>
          <cell r="C1486" t="str">
            <v>Опер.касса №4645/041</v>
          </cell>
          <cell r="D1486" t="str">
            <v>П6:Операционная касса вне кассового узла</v>
          </cell>
          <cell r="E1486" t="str">
            <v>422643</v>
          </cell>
          <cell r="F1486" t="str">
            <v>Республика Татарстан</v>
          </cell>
          <cell r="G1486" t="str">
            <v>с.Анатыш</v>
          </cell>
          <cell r="H1486" t="str">
            <v>(84361)22293</v>
          </cell>
          <cell r="I1486" t="str">
            <v>Гаязова Диляра Минегаязовна</v>
          </cell>
          <cell r="K1486">
            <v>0.25</v>
          </cell>
          <cell r="L1486" t="str">
            <v>Н7:сельский населенный пункт</v>
          </cell>
          <cell r="M1486" t="str">
            <v>13</v>
          </cell>
          <cell r="N1486" t="str">
            <v>08:00 12:30|08:00 12:30</v>
          </cell>
          <cell r="O1486" t="str">
            <v/>
          </cell>
          <cell r="P1486">
            <v>1</v>
          </cell>
          <cell r="Q1486" t="str">
            <v>Н7</v>
          </cell>
          <cell r="R1486" t="e">
            <v>#VALUE!</v>
          </cell>
          <cell r="T1486" t="str">
            <v/>
          </cell>
          <cell r="U1486">
            <v>1</v>
          </cell>
          <cell r="V1486" t="str">
            <v>Н7</v>
          </cell>
          <cell r="W1486" t="e">
            <v>#VALUE!</v>
          </cell>
          <cell r="Y1486" t="str">
            <v/>
          </cell>
          <cell r="Z1486">
            <v>1</v>
          </cell>
          <cell r="AA1486" t="str">
            <v>Н7</v>
          </cell>
          <cell r="AB1486" t="e">
            <v>#VALUE!</v>
          </cell>
          <cell r="AD1486" t="str">
            <v/>
          </cell>
          <cell r="AE1486">
            <v>1</v>
          </cell>
          <cell r="AF1486" t="str">
            <v>Н7</v>
          </cell>
          <cell r="AG1486" t="e">
            <v>#VALUE!</v>
          </cell>
          <cell r="AI1486" t="str">
            <v/>
          </cell>
          <cell r="AJ1486">
            <v>1</v>
          </cell>
          <cell r="AK1486" t="str">
            <v>Н7</v>
          </cell>
          <cell r="AL1486" t="e">
            <v>#VALUE!</v>
          </cell>
          <cell r="AO1486">
            <v>1</v>
          </cell>
        </row>
        <row r="1487">
          <cell r="A1487" t="str">
            <v>4645/043</v>
          </cell>
          <cell r="B1487">
            <v>1583</v>
          </cell>
          <cell r="C1487" t="str">
            <v>Опер.касса №4645/043</v>
          </cell>
          <cell r="D1487" t="str">
            <v>П6:Операционная касса вне кассового узла</v>
          </cell>
          <cell r="E1487" t="str">
            <v>422656</v>
          </cell>
          <cell r="F1487" t="str">
            <v>Республика Татарстан</v>
          </cell>
          <cell r="G1487" t="str">
            <v>с.Новый Арыш</v>
          </cell>
          <cell r="H1487" t="str">
            <v>(84361)25728</v>
          </cell>
          <cell r="I1487" t="str">
            <v>Миннахметова Фаниса Нурулловна</v>
          </cell>
          <cell r="K1487">
            <v>0.5</v>
          </cell>
          <cell r="L1487" t="str">
            <v>Н7:сельский населенный пункт</v>
          </cell>
          <cell r="M1487" t="str">
            <v>135</v>
          </cell>
          <cell r="N1487" t="str">
            <v>08:00 15:30(12:30 13:30)|08:00 15:30(12:30 13:30)|08:00 14:30(12:30 13:30)</v>
          </cell>
          <cell r="O1487" t="str">
            <v/>
          </cell>
          <cell r="P1487">
            <v>1</v>
          </cell>
          <cell r="Q1487" t="str">
            <v>Н7</v>
          </cell>
          <cell r="R1487" t="e">
            <v>#VALUE!</v>
          </cell>
          <cell r="T1487" t="str">
            <v/>
          </cell>
          <cell r="U1487">
            <v>1</v>
          </cell>
          <cell r="V1487" t="str">
            <v>Н7</v>
          </cell>
          <cell r="W1487" t="e">
            <v>#VALUE!</v>
          </cell>
          <cell r="Y1487" t="str">
            <v/>
          </cell>
          <cell r="Z1487">
            <v>1</v>
          </cell>
          <cell r="AA1487" t="str">
            <v>Н7</v>
          </cell>
          <cell r="AB1487" t="e">
            <v>#VALUE!</v>
          </cell>
          <cell r="AD1487" t="str">
            <v/>
          </cell>
          <cell r="AE1487">
            <v>1</v>
          </cell>
          <cell r="AF1487" t="str">
            <v>Н7</v>
          </cell>
          <cell r="AG1487" t="e">
            <v>#VALUE!</v>
          </cell>
          <cell r="AI1487" t="str">
            <v/>
          </cell>
          <cell r="AJ1487">
            <v>1</v>
          </cell>
          <cell r="AK1487" t="str">
            <v>Н7</v>
          </cell>
          <cell r="AL1487" t="e">
            <v>#VALUE!</v>
          </cell>
          <cell r="AO1487">
            <v>1</v>
          </cell>
        </row>
        <row r="1488">
          <cell r="A1488" t="str">
            <v>4645/047</v>
          </cell>
          <cell r="B1488">
            <v>1587</v>
          </cell>
          <cell r="C1488" t="str">
            <v>Опер.касса №4645/047</v>
          </cell>
          <cell r="D1488" t="str">
            <v>П6:Операционная касса вне кассового узла</v>
          </cell>
          <cell r="E1488" t="str">
            <v>422647</v>
          </cell>
          <cell r="F1488" t="str">
            <v>Республика Татарстан</v>
          </cell>
          <cell r="G1488" t="str">
            <v>с.Масловка</v>
          </cell>
          <cell r="H1488" t="str">
            <v>(84361)25397</v>
          </cell>
          <cell r="I1488" t="str">
            <v>Вылчу Рамзия Хайдаровна</v>
          </cell>
          <cell r="K1488">
            <v>0.5</v>
          </cell>
          <cell r="L1488" t="str">
            <v>Н7:сельский населенный пункт</v>
          </cell>
          <cell r="M1488" t="str">
            <v>135</v>
          </cell>
          <cell r="N1488" t="str">
            <v>08:00 15:30(12:30 13:30)|08:00 15:30(12:30 13:30)|08:00 14:30(12:30 13:30)</v>
          </cell>
          <cell r="O1488" t="str">
            <v/>
          </cell>
          <cell r="P1488">
            <v>1</v>
          </cell>
          <cell r="Q1488" t="str">
            <v>Н7</v>
          </cell>
          <cell r="R1488" t="e">
            <v>#VALUE!</v>
          </cell>
          <cell r="T1488" t="str">
            <v/>
          </cell>
          <cell r="U1488">
            <v>1</v>
          </cell>
          <cell r="V1488" t="str">
            <v>Н7</v>
          </cell>
          <cell r="W1488" t="e">
            <v>#VALUE!</v>
          </cell>
          <cell r="Y1488" t="str">
            <v/>
          </cell>
          <cell r="Z1488">
            <v>1</v>
          </cell>
          <cell r="AA1488" t="str">
            <v>Н7</v>
          </cell>
          <cell r="AB1488" t="e">
            <v>#VALUE!</v>
          </cell>
          <cell r="AD1488" t="str">
            <v/>
          </cell>
          <cell r="AE1488">
            <v>1</v>
          </cell>
          <cell r="AF1488" t="str">
            <v>Н7</v>
          </cell>
          <cell r="AG1488" t="e">
            <v>#VALUE!</v>
          </cell>
          <cell r="AI1488" t="str">
            <v/>
          </cell>
          <cell r="AJ1488">
            <v>1</v>
          </cell>
          <cell r="AK1488" t="str">
            <v>Н7</v>
          </cell>
          <cell r="AL1488" t="e">
            <v>#VALUE!</v>
          </cell>
          <cell r="AO1488">
            <v>1</v>
          </cell>
        </row>
        <row r="1489">
          <cell r="A1489" t="str">
            <v>4645/049</v>
          </cell>
          <cell r="B1489">
            <v>1589</v>
          </cell>
          <cell r="C1489" t="str">
            <v>Опер.касса №4645/049</v>
          </cell>
          <cell r="D1489" t="str">
            <v>П6:Операционная касса вне кассового узла</v>
          </cell>
          <cell r="E1489" t="str">
            <v>422664</v>
          </cell>
          <cell r="F1489" t="str">
            <v>Республика Татарстан</v>
          </cell>
          <cell r="G1489" t="str">
            <v>с.Шумбут</v>
          </cell>
          <cell r="H1489" t="str">
            <v>(84361)33214</v>
          </cell>
          <cell r="I1489" t="str">
            <v>Хасанова Гульфия Исмагиловна</v>
          </cell>
          <cell r="K1489">
            <v>0.5</v>
          </cell>
          <cell r="L1489" t="str">
            <v>Н7:сельский населенный пункт</v>
          </cell>
          <cell r="M1489" t="str">
            <v>135</v>
          </cell>
          <cell r="N1489" t="str">
            <v>08:00 15:30(12:30 13:30)|08:00 15:30(12:30 13:30)|08:00 14:30(12:30 13:30)</v>
          </cell>
          <cell r="O1489" t="str">
            <v/>
          </cell>
          <cell r="P1489">
            <v>1</v>
          </cell>
          <cell r="Q1489" t="str">
            <v>Н7</v>
          </cell>
          <cell r="R1489" t="e">
            <v>#VALUE!</v>
          </cell>
          <cell r="T1489" t="str">
            <v/>
          </cell>
          <cell r="U1489">
            <v>1</v>
          </cell>
          <cell r="V1489" t="str">
            <v>Н7</v>
          </cell>
          <cell r="W1489" t="e">
            <v>#VALUE!</v>
          </cell>
          <cell r="Y1489" t="str">
            <v/>
          </cell>
          <cell r="Z1489">
            <v>1</v>
          </cell>
          <cell r="AA1489" t="str">
            <v>Н7</v>
          </cell>
          <cell r="AB1489" t="e">
            <v>#VALUE!</v>
          </cell>
          <cell r="AD1489" t="str">
            <v/>
          </cell>
          <cell r="AE1489">
            <v>1</v>
          </cell>
          <cell r="AF1489" t="str">
            <v>Н7</v>
          </cell>
          <cell r="AG1489" t="e">
            <v>#VALUE!</v>
          </cell>
          <cell r="AI1489" t="str">
            <v/>
          </cell>
          <cell r="AJ1489">
            <v>1</v>
          </cell>
          <cell r="AK1489" t="str">
            <v>Н7</v>
          </cell>
          <cell r="AL1489" t="e">
            <v>#VALUE!</v>
          </cell>
          <cell r="AO1489">
            <v>1</v>
          </cell>
        </row>
        <row r="1490">
          <cell r="A1490" t="str">
            <v>4645/051</v>
          </cell>
          <cell r="B1490">
            <v>1591</v>
          </cell>
          <cell r="C1490" t="str">
            <v>Опер.касса №4645/051</v>
          </cell>
          <cell r="D1490" t="str">
            <v>П6:Операционная касса вне кассового узла</v>
          </cell>
          <cell r="E1490" t="str">
            <v>422665</v>
          </cell>
          <cell r="F1490" t="str">
            <v>Республика Татарстан</v>
          </cell>
          <cell r="G1490" t="str">
            <v>с.Кутлу-Букаш, ул.Советская, 46</v>
          </cell>
          <cell r="H1490" t="str">
            <v>(84361)31470</v>
          </cell>
          <cell r="I1490" t="str">
            <v>Мингазова Наиля Валеевна</v>
          </cell>
          <cell r="K1490">
            <v>1</v>
          </cell>
          <cell r="L1490" t="str">
            <v>Н7:сельский населенный пункт</v>
          </cell>
          <cell r="M1490" t="str">
            <v>135</v>
          </cell>
          <cell r="N1490" t="str">
            <v>08:00 15:30(12:30 13:30)|08:00 15:30(12:30 13:30)|08:00 14:30(12:30 13:30)</v>
          </cell>
          <cell r="O1490" t="str">
            <v/>
          </cell>
          <cell r="P1490">
            <v>2</v>
          </cell>
          <cell r="Q1490" t="str">
            <v>Н7</v>
          </cell>
          <cell r="R1490" t="e">
            <v>#VALUE!</v>
          </cell>
          <cell r="T1490" t="str">
            <v/>
          </cell>
          <cell r="U1490">
            <v>2</v>
          </cell>
          <cell r="V1490" t="str">
            <v>Н7</v>
          </cell>
          <cell r="W1490" t="e">
            <v>#VALUE!</v>
          </cell>
          <cell r="Y1490" t="str">
            <v/>
          </cell>
          <cell r="Z1490">
            <v>2</v>
          </cell>
          <cell r="AA1490" t="str">
            <v>Н7</v>
          </cell>
          <cell r="AB1490" t="e">
            <v>#VALUE!</v>
          </cell>
          <cell r="AD1490" t="str">
            <v/>
          </cell>
          <cell r="AE1490">
            <v>2</v>
          </cell>
          <cell r="AF1490" t="str">
            <v>Н7</v>
          </cell>
          <cell r="AG1490" t="e">
            <v>#VALUE!</v>
          </cell>
          <cell r="AI1490" t="str">
            <v/>
          </cell>
          <cell r="AJ1490">
            <v>2</v>
          </cell>
          <cell r="AK1490" t="str">
            <v>Н7</v>
          </cell>
          <cell r="AL1490" t="e">
            <v>#VALUE!</v>
          </cell>
          <cell r="AO1490">
            <v>2</v>
          </cell>
        </row>
        <row r="1491">
          <cell r="A1491" t="str">
            <v>4645/06</v>
          </cell>
          <cell r="B1491">
            <v>1593</v>
          </cell>
          <cell r="C1491" t="str">
            <v>Опер.касса №4645/06</v>
          </cell>
          <cell r="D1491" t="str">
            <v>П6:Операционная касса вне кассового узла</v>
          </cell>
          <cell r="E1491" t="str">
            <v>422620</v>
          </cell>
          <cell r="F1491" t="str">
            <v>Республика Татарстан</v>
          </cell>
          <cell r="G1491" t="str">
            <v>с.Пелево</v>
          </cell>
          <cell r="H1491" t="str">
            <v>(84378)37645</v>
          </cell>
          <cell r="I1491" t="str">
            <v>Ибрагимова Гульнур Миннуровна</v>
          </cell>
          <cell r="K1491">
            <v>0.4</v>
          </cell>
          <cell r="L1491" t="str">
            <v>Н7:сельский населенный пункт</v>
          </cell>
          <cell r="M1491" t="str">
            <v>135</v>
          </cell>
          <cell r="N1491" t="str">
            <v>08:00 14:30(12:30 13:30)|08:00 12:30|08:00 12:30</v>
          </cell>
          <cell r="O1491" t="str">
            <v/>
          </cell>
          <cell r="P1491">
            <v>1</v>
          </cell>
          <cell r="Q1491" t="str">
            <v>Н7</v>
          </cell>
          <cell r="R1491" t="e">
            <v>#VALUE!</v>
          </cell>
          <cell r="T1491" t="str">
            <v/>
          </cell>
          <cell r="U1491">
            <v>1</v>
          </cell>
          <cell r="V1491" t="str">
            <v>Н7</v>
          </cell>
          <cell r="W1491" t="e">
            <v>#VALUE!</v>
          </cell>
          <cell r="Y1491" t="str">
            <v/>
          </cell>
          <cell r="Z1491">
            <v>1</v>
          </cell>
          <cell r="AA1491" t="str">
            <v>Н7</v>
          </cell>
          <cell r="AB1491" t="e">
            <v>#VALUE!</v>
          </cell>
          <cell r="AD1491" t="str">
            <v/>
          </cell>
          <cell r="AE1491">
            <v>1</v>
          </cell>
          <cell r="AF1491" t="str">
            <v>Н7</v>
          </cell>
          <cell r="AG1491" t="e">
            <v>#VALUE!</v>
          </cell>
          <cell r="AI1491" t="str">
            <v/>
          </cell>
          <cell r="AJ1491">
            <v>1</v>
          </cell>
          <cell r="AK1491" t="str">
            <v>Н7</v>
          </cell>
          <cell r="AL1491" t="e">
            <v>#VALUE!</v>
          </cell>
          <cell r="AO1491">
            <v>1</v>
          </cell>
        </row>
        <row r="1492">
          <cell r="A1492" t="str">
            <v>4655</v>
          </cell>
          <cell r="B1492">
            <v>1594</v>
          </cell>
          <cell r="C1492" t="str">
            <v>Высокогорское отделение №4655</v>
          </cell>
          <cell r="D1492" t="str">
            <v>П2:Отделение Сбербанка России</v>
          </cell>
          <cell r="E1492" t="str">
            <v>422700</v>
          </cell>
          <cell r="F1492" t="str">
            <v>Республика Татарстан</v>
          </cell>
          <cell r="G1492" t="str">
            <v>п.ж.д. станции Высокая Гора, ул.Школьная, 18</v>
          </cell>
          <cell r="H1492" t="str">
            <v>(84365)23700</v>
          </cell>
          <cell r="I1492" t="str">
            <v>Губайдуллина Лейсан Габдулахатовна</v>
          </cell>
          <cell r="J1492" t="str">
            <v>Галявиева Флера Шайхетдиновна</v>
          </cell>
          <cell r="K1492">
            <v>85.25</v>
          </cell>
          <cell r="L1492" t="str">
            <v>Н6:городской населенный пункт (поселек городского типа, рабочий поселок)</v>
          </cell>
          <cell r="M1492" t="str">
            <v>123456</v>
          </cell>
          <cell r="N1492" t="str">
            <v>08:00 16:45|08:00 16:45|08:00 16:45|08:00 16:45|08:00 15:45|08:00 15:00</v>
          </cell>
          <cell r="O1492" t="str">
            <v/>
          </cell>
          <cell r="P1492">
            <v>8</v>
          </cell>
          <cell r="Q1492" t="str">
            <v>Н6</v>
          </cell>
          <cell r="R1492" t="e">
            <v>#VALUE!</v>
          </cell>
          <cell r="T1492" t="str">
            <v/>
          </cell>
          <cell r="U1492">
            <v>8</v>
          </cell>
          <cell r="V1492" t="str">
            <v>Н6</v>
          </cell>
          <cell r="W1492" t="e">
            <v>#VALUE!</v>
          </cell>
          <cell r="Y1492" t="str">
            <v/>
          </cell>
          <cell r="Z1492">
            <v>8</v>
          </cell>
          <cell r="AA1492" t="str">
            <v>Н6</v>
          </cell>
          <cell r="AB1492" t="e">
            <v>#VALUE!</v>
          </cell>
          <cell r="AD1492" t="str">
            <v/>
          </cell>
          <cell r="AE1492">
            <v>8</v>
          </cell>
          <cell r="AF1492" t="str">
            <v>Н6</v>
          </cell>
          <cell r="AG1492" t="e">
            <v>#VALUE!</v>
          </cell>
          <cell r="AI1492" t="str">
            <v/>
          </cell>
          <cell r="AJ1492">
            <v>8</v>
          </cell>
          <cell r="AK1492" t="str">
            <v>Н6</v>
          </cell>
          <cell r="AL1492" t="e">
            <v>#VALUE!</v>
          </cell>
          <cell r="AO1492">
            <v>8</v>
          </cell>
        </row>
        <row r="1493">
          <cell r="A1493" t="str">
            <v>4655/01</v>
          </cell>
          <cell r="B1493">
            <v>1595</v>
          </cell>
          <cell r="C1493" t="str">
            <v>Опер.касса №4655/01</v>
          </cell>
          <cell r="D1493" t="str">
            <v>П6:Операционная касса вне кассового узла</v>
          </cell>
          <cell r="E1493" t="str">
            <v>422721</v>
          </cell>
          <cell r="F1493" t="str">
            <v>Республика Татарстан</v>
          </cell>
          <cell r="G1493" t="str">
            <v>с.Алаты</v>
          </cell>
          <cell r="H1493" t="str">
            <v>(84365)63211</v>
          </cell>
          <cell r="I1493" t="str">
            <v>Каримова Разина Котдусовна</v>
          </cell>
          <cell r="K1493">
            <v>0.25</v>
          </cell>
          <cell r="L1493" t="str">
            <v>Н7:сельский населенный пункт</v>
          </cell>
          <cell r="M1493" t="str">
            <v>24</v>
          </cell>
          <cell r="N1493" t="str">
            <v>08:30 13:00|08:30 13:00</v>
          </cell>
          <cell r="O1493" t="str">
            <v/>
          </cell>
          <cell r="P1493">
            <v>1</v>
          </cell>
          <cell r="Q1493" t="str">
            <v>Н7</v>
          </cell>
          <cell r="R1493" t="e">
            <v>#VALUE!</v>
          </cell>
          <cell r="T1493" t="str">
            <v/>
          </cell>
          <cell r="U1493">
            <v>1</v>
          </cell>
          <cell r="V1493" t="str">
            <v>Н7</v>
          </cell>
          <cell r="W1493" t="e">
            <v>#VALUE!</v>
          </cell>
          <cell r="Y1493" t="str">
            <v/>
          </cell>
          <cell r="Z1493">
            <v>1</v>
          </cell>
          <cell r="AA1493" t="str">
            <v>Н7</v>
          </cell>
          <cell r="AB1493" t="e">
            <v>#VALUE!</v>
          </cell>
          <cell r="AD1493" t="str">
            <v/>
          </cell>
          <cell r="AE1493">
            <v>1</v>
          </cell>
          <cell r="AF1493" t="str">
            <v>Н7</v>
          </cell>
          <cell r="AG1493" t="e">
            <v>#VALUE!</v>
          </cell>
          <cell r="AI1493" t="str">
            <v/>
          </cell>
          <cell r="AJ1493">
            <v>1</v>
          </cell>
          <cell r="AK1493" t="str">
            <v>Н7</v>
          </cell>
          <cell r="AL1493" t="e">
            <v>#VALUE!</v>
          </cell>
          <cell r="AO1493">
            <v>1</v>
          </cell>
        </row>
        <row r="1494">
          <cell r="A1494" t="str">
            <v>4655/010</v>
          </cell>
          <cell r="B1494">
            <v>1596</v>
          </cell>
          <cell r="C1494" t="str">
            <v>Опер.касса №4655/010</v>
          </cell>
          <cell r="D1494" t="str">
            <v>П6:Операционная касса вне кассового узла</v>
          </cell>
          <cell r="E1494" t="str">
            <v>422712</v>
          </cell>
          <cell r="F1494" t="str">
            <v>Республика Татарстан</v>
          </cell>
          <cell r="G1494" t="str">
            <v>с.Мамонино</v>
          </cell>
          <cell r="H1494" t="str">
            <v>(84365)79292</v>
          </cell>
          <cell r="I1494" t="str">
            <v>Замалиева Лейсан Ахатовна</v>
          </cell>
          <cell r="K1494">
            <v>0.25</v>
          </cell>
          <cell r="L1494" t="str">
            <v>Н7:сельский населенный пункт</v>
          </cell>
          <cell r="M1494" t="str">
            <v>36</v>
          </cell>
          <cell r="N1494" t="str">
            <v>08:30 13:00|08:30 13:00</v>
          </cell>
          <cell r="O1494" t="str">
            <v/>
          </cell>
          <cell r="P1494">
            <v>1</v>
          </cell>
          <cell r="Q1494" t="str">
            <v>Н7</v>
          </cell>
          <cell r="R1494" t="e">
            <v>#VALUE!</v>
          </cell>
          <cell r="T1494" t="str">
            <v/>
          </cell>
          <cell r="U1494">
            <v>1</v>
          </cell>
          <cell r="V1494" t="str">
            <v>Н7</v>
          </cell>
          <cell r="W1494" t="e">
            <v>#VALUE!</v>
          </cell>
          <cell r="Y1494" t="str">
            <v/>
          </cell>
          <cell r="Z1494">
            <v>1</v>
          </cell>
          <cell r="AA1494" t="str">
            <v>Н7</v>
          </cell>
          <cell r="AB1494" t="e">
            <v>#VALUE!</v>
          </cell>
          <cell r="AD1494" t="str">
            <v/>
          </cell>
          <cell r="AE1494">
            <v>1</v>
          </cell>
          <cell r="AF1494" t="str">
            <v>Н7</v>
          </cell>
          <cell r="AG1494" t="e">
            <v>#VALUE!</v>
          </cell>
          <cell r="AI1494" t="str">
            <v/>
          </cell>
          <cell r="AJ1494">
            <v>1</v>
          </cell>
          <cell r="AK1494" t="str">
            <v>Н7</v>
          </cell>
          <cell r="AL1494" t="e">
            <v>#VALUE!</v>
          </cell>
          <cell r="AO1494">
            <v>1</v>
          </cell>
        </row>
        <row r="1495">
          <cell r="A1495" t="str">
            <v>4655/016</v>
          </cell>
          <cell r="B1495">
            <v>1597</v>
          </cell>
          <cell r="C1495" t="str">
            <v>Опер.касса №4655/016</v>
          </cell>
          <cell r="D1495" t="str">
            <v>П6:Операционная касса вне кассового узла</v>
          </cell>
          <cell r="E1495" t="str">
            <v>422708</v>
          </cell>
          <cell r="F1495" t="str">
            <v>Республика Татарстан</v>
          </cell>
          <cell r="G1495" t="str">
            <v>с.Шапши</v>
          </cell>
          <cell r="H1495" t="str">
            <v>(84365)77295</v>
          </cell>
          <cell r="I1495" t="str">
            <v>Романова Танзиля Гаптулловна</v>
          </cell>
          <cell r="K1495">
            <v>0.5</v>
          </cell>
          <cell r="L1495" t="str">
            <v>Н7:сельский населенный пункт</v>
          </cell>
          <cell r="M1495" t="str">
            <v>135</v>
          </cell>
          <cell r="N1495" t="str">
            <v>08:00 14:30(12:00 12:30)|08:00 14:30(12:00 12:30)|08:00 14:30(12:00 12:30)</v>
          </cell>
          <cell r="O1495" t="str">
            <v/>
          </cell>
          <cell r="P1495">
            <v>1</v>
          </cell>
          <cell r="Q1495" t="str">
            <v>Н7</v>
          </cell>
          <cell r="R1495" t="e">
            <v>#VALUE!</v>
          </cell>
          <cell r="T1495" t="str">
            <v/>
          </cell>
          <cell r="U1495">
            <v>1</v>
          </cell>
          <cell r="V1495" t="str">
            <v>Н7</v>
          </cell>
          <cell r="W1495" t="e">
            <v>#VALUE!</v>
          </cell>
          <cell r="Y1495" t="str">
            <v/>
          </cell>
          <cell r="Z1495">
            <v>1</v>
          </cell>
          <cell r="AA1495" t="str">
            <v>Н7</v>
          </cell>
          <cell r="AB1495" t="e">
            <v>#VALUE!</v>
          </cell>
          <cell r="AD1495" t="str">
            <v/>
          </cell>
          <cell r="AE1495">
            <v>1</v>
          </cell>
          <cell r="AF1495" t="str">
            <v>Н7</v>
          </cell>
          <cell r="AG1495" t="e">
            <v>#VALUE!</v>
          </cell>
          <cell r="AI1495" t="str">
            <v/>
          </cell>
          <cell r="AJ1495">
            <v>1</v>
          </cell>
          <cell r="AK1495" t="str">
            <v>Н7</v>
          </cell>
          <cell r="AL1495" t="e">
            <v>#VALUE!</v>
          </cell>
          <cell r="AO1495">
            <v>1</v>
          </cell>
        </row>
        <row r="1496">
          <cell r="A1496" t="str">
            <v>4655/019</v>
          </cell>
          <cell r="B1496">
            <v>1598</v>
          </cell>
          <cell r="C1496" t="str">
            <v>Опер.касса №4655/019</v>
          </cell>
          <cell r="D1496" t="str">
            <v>П6:Операционная касса вне кассового узла</v>
          </cell>
          <cell r="E1496" t="str">
            <v>422737</v>
          </cell>
          <cell r="F1496" t="str">
            <v>Республика Татарстан</v>
          </cell>
          <cell r="G1496" t="str">
            <v>с.Бирюли</v>
          </cell>
          <cell r="H1496" t="str">
            <v>(84365)76392</v>
          </cell>
          <cell r="I1496" t="str">
            <v>Шмакова Марина Владимировна</v>
          </cell>
          <cell r="K1496">
            <v>1</v>
          </cell>
          <cell r="L1496" t="str">
            <v>Н7:сельский населенный пункт</v>
          </cell>
          <cell r="M1496" t="str">
            <v>12345</v>
          </cell>
          <cell r="N1496" t="str">
            <v>08:00 16:30(12:00 13:00)|08:00 16:30(12:00 13:00)|08:00 16:30(12:00 13:00)|08:00 16:30(12:00 13:00)|08:00 16:30(12:00 13:00)</v>
          </cell>
          <cell r="O1496" t="str">
            <v/>
          </cell>
          <cell r="P1496">
            <v>1</v>
          </cell>
          <cell r="Q1496" t="str">
            <v>Н7</v>
          </cell>
          <cell r="R1496" t="e">
            <v>#VALUE!</v>
          </cell>
          <cell r="T1496" t="str">
            <v/>
          </cell>
          <cell r="U1496">
            <v>1</v>
          </cell>
          <cell r="V1496" t="str">
            <v>Н7</v>
          </cell>
          <cell r="W1496" t="e">
            <v>#VALUE!</v>
          </cell>
          <cell r="Y1496" t="str">
            <v/>
          </cell>
          <cell r="Z1496">
            <v>1</v>
          </cell>
          <cell r="AA1496" t="str">
            <v>Н7</v>
          </cell>
          <cell r="AB1496" t="e">
            <v>#VALUE!</v>
          </cell>
          <cell r="AD1496" t="str">
            <v/>
          </cell>
          <cell r="AE1496">
            <v>1</v>
          </cell>
          <cell r="AF1496" t="str">
            <v>Н7</v>
          </cell>
          <cell r="AG1496" t="e">
            <v>#VALUE!</v>
          </cell>
          <cell r="AI1496" t="str">
            <v/>
          </cell>
          <cell r="AJ1496">
            <v>1</v>
          </cell>
          <cell r="AK1496" t="str">
            <v>Н7</v>
          </cell>
          <cell r="AL1496" t="e">
            <v>#VALUE!</v>
          </cell>
          <cell r="AO1496">
            <v>1</v>
          </cell>
        </row>
        <row r="1497">
          <cell r="A1497" t="str">
            <v>4655/0258</v>
          </cell>
          <cell r="B1497">
            <v>1599</v>
          </cell>
          <cell r="C1497" t="str">
            <v>Доп.офис №4655/0258</v>
          </cell>
          <cell r="D1497" t="str">
            <v>П3:Дополнительный офис - универсальный филиал</v>
          </cell>
          <cell r="E1497" t="str">
            <v>422770</v>
          </cell>
          <cell r="F1497" t="str">
            <v>Республика Татарстан</v>
          </cell>
          <cell r="G1497" t="str">
            <v>с.Пестрецы, ул.Почтовая, 13</v>
          </cell>
          <cell r="H1497" t="str">
            <v>(84367)30240</v>
          </cell>
          <cell r="I1497" t="str">
            <v>Насыбуллин Айрат Шайхулович</v>
          </cell>
          <cell r="K1497">
            <v>6.5</v>
          </cell>
          <cell r="L1497" t="str">
            <v>Н7:сельский населенный пункт</v>
          </cell>
          <cell r="M1497" t="str">
            <v>12345</v>
          </cell>
          <cell r="N1497" t="str">
            <v>08:00 16:30(12:00 13:00)|08:00 16:30(12:00 13:00)|08:00 16:30(12:00 13:00)|08:00 16:30(12:00 13:00)|08:00 16:30(12:00 13:00)</v>
          </cell>
          <cell r="O1497" t="str">
            <v/>
          </cell>
          <cell r="P1497">
            <v>6</v>
          </cell>
          <cell r="Q1497" t="str">
            <v>Н7</v>
          </cell>
          <cell r="R1497" t="e">
            <v>#VALUE!</v>
          </cell>
          <cell r="T1497" t="str">
            <v/>
          </cell>
          <cell r="U1497">
            <v>6</v>
          </cell>
          <cell r="V1497" t="str">
            <v>Н7</v>
          </cell>
          <cell r="W1497" t="e">
            <v>#VALUE!</v>
          </cell>
          <cell r="Y1497" t="str">
            <v/>
          </cell>
          <cell r="Z1497">
            <v>6</v>
          </cell>
          <cell r="AA1497" t="str">
            <v>Н7</v>
          </cell>
          <cell r="AB1497" t="e">
            <v>#VALUE!</v>
          </cell>
          <cell r="AD1497" t="str">
            <v/>
          </cell>
          <cell r="AE1497">
            <v>6</v>
          </cell>
          <cell r="AF1497" t="str">
            <v>Н7</v>
          </cell>
          <cell r="AG1497" t="e">
            <v>#VALUE!</v>
          </cell>
          <cell r="AI1497" t="str">
            <v/>
          </cell>
          <cell r="AJ1497">
            <v>6</v>
          </cell>
          <cell r="AK1497" t="str">
            <v>Н7</v>
          </cell>
          <cell r="AL1497" t="e">
            <v>#VALUE!</v>
          </cell>
          <cell r="AO1497">
            <v>6</v>
          </cell>
        </row>
        <row r="1498">
          <cell r="A1498" t="str">
            <v>4655/0259</v>
          </cell>
          <cell r="B1498">
            <v>1600</v>
          </cell>
          <cell r="C1498" t="str">
            <v>Опер.касса №4655/0259</v>
          </cell>
          <cell r="D1498" t="str">
            <v>П6:Операционная касса вне кассового узла</v>
          </cell>
          <cell r="E1498" t="str">
            <v>422782</v>
          </cell>
          <cell r="F1498" t="str">
            <v>Республика Татарстан</v>
          </cell>
          <cell r="G1498" t="str">
            <v>с.Татарское Ходяшево</v>
          </cell>
          <cell r="H1498" t="str">
            <v>(84367)33137</v>
          </cell>
          <cell r="I1498" t="str">
            <v>Абдрахманова Амина Талгатовна</v>
          </cell>
          <cell r="K1498">
            <v>0.5</v>
          </cell>
          <cell r="L1498" t="str">
            <v>Н7:сельский населенный пункт</v>
          </cell>
          <cell r="M1498" t="str">
            <v>1345</v>
          </cell>
          <cell r="N1498" t="str">
            <v>09:00 14:30(12:00 13:00)|09:00 14:30(12:00 13:00)|09:00 14:30(12:00 13:00)|09:00 14:30(12:00 13:00)</v>
          </cell>
          <cell r="O1498" t="str">
            <v/>
          </cell>
          <cell r="P1498">
            <v>1</v>
          </cell>
          <cell r="Q1498" t="str">
            <v>Н7</v>
          </cell>
          <cell r="R1498" t="e">
            <v>#VALUE!</v>
          </cell>
          <cell r="T1498" t="str">
            <v/>
          </cell>
          <cell r="U1498">
            <v>1</v>
          </cell>
          <cell r="V1498" t="str">
            <v>Н7</v>
          </cell>
          <cell r="W1498" t="e">
            <v>#VALUE!</v>
          </cell>
          <cell r="Y1498" t="str">
            <v/>
          </cell>
          <cell r="Z1498">
            <v>1</v>
          </cell>
          <cell r="AA1498" t="str">
            <v>Н7</v>
          </cell>
          <cell r="AB1498" t="e">
            <v>#VALUE!</v>
          </cell>
          <cell r="AD1498" t="str">
            <v/>
          </cell>
          <cell r="AE1498">
            <v>1</v>
          </cell>
          <cell r="AF1498" t="str">
            <v>Н7</v>
          </cell>
          <cell r="AG1498" t="e">
            <v>#VALUE!</v>
          </cell>
          <cell r="AI1498" t="str">
            <v/>
          </cell>
          <cell r="AJ1498">
            <v>1</v>
          </cell>
          <cell r="AK1498" t="str">
            <v>Н7</v>
          </cell>
          <cell r="AL1498" t="e">
            <v>#VALUE!</v>
          </cell>
          <cell r="AO1498">
            <v>1</v>
          </cell>
        </row>
        <row r="1499">
          <cell r="A1499" t="str">
            <v>4655/0260</v>
          </cell>
          <cell r="B1499">
            <v>1601</v>
          </cell>
          <cell r="C1499" t="str">
            <v>Опер.касса №4655/0260</v>
          </cell>
          <cell r="D1499" t="str">
            <v>П6:Операционная касса вне кассового узла</v>
          </cell>
          <cell r="E1499" t="str">
            <v>422776</v>
          </cell>
          <cell r="F1499" t="str">
            <v>Республика Татарстан</v>
          </cell>
          <cell r="G1499" t="str">
            <v>с.Кулаево</v>
          </cell>
          <cell r="H1499" t="str">
            <v>(84367)36589</v>
          </cell>
          <cell r="I1499" t="str">
            <v>Кнайнова Анна Ивановна</v>
          </cell>
          <cell r="K1499">
            <v>0.25</v>
          </cell>
          <cell r="L1499" t="str">
            <v>Н7:сельский населенный пункт</v>
          </cell>
          <cell r="M1499" t="str">
            <v>35</v>
          </cell>
          <cell r="N1499" t="str">
            <v>08:30 13:00|08:30 13:00</v>
          </cell>
          <cell r="O1499" t="str">
            <v/>
          </cell>
          <cell r="P1499">
            <v>1</v>
          </cell>
          <cell r="Q1499" t="str">
            <v>Н7</v>
          </cell>
          <cell r="R1499" t="e">
            <v>#VALUE!</v>
          </cell>
          <cell r="T1499" t="str">
            <v/>
          </cell>
          <cell r="U1499">
            <v>1</v>
          </cell>
          <cell r="V1499" t="str">
            <v>Н7</v>
          </cell>
          <cell r="W1499" t="e">
            <v>#VALUE!</v>
          </cell>
          <cell r="Y1499" t="str">
            <v/>
          </cell>
          <cell r="Z1499">
            <v>1</v>
          </cell>
          <cell r="AA1499" t="str">
            <v>Н7</v>
          </cell>
          <cell r="AB1499" t="e">
            <v>#VALUE!</v>
          </cell>
          <cell r="AD1499" t="str">
            <v/>
          </cell>
          <cell r="AE1499">
            <v>1</v>
          </cell>
          <cell r="AF1499" t="str">
            <v>Н7</v>
          </cell>
          <cell r="AG1499" t="e">
            <v>#VALUE!</v>
          </cell>
          <cell r="AI1499" t="str">
            <v/>
          </cell>
          <cell r="AJ1499">
            <v>1</v>
          </cell>
          <cell r="AK1499" t="str">
            <v>Н7</v>
          </cell>
          <cell r="AL1499" t="e">
            <v>#VALUE!</v>
          </cell>
          <cell r="AO1499">
            <v>1</v>
          </cell>
        </row>
        <row r="1500">
          <cell r="A1500" t="str">
            <v>4655/0261</v>
          </cell>
          <cell r="B1500">
            <v>1602</v>
          </cell>
          <cell r="C1500" t="str">
            <v>Опер.касса №4655/0261</v>
          </cell>
          <cell r="D1500" t="str">
            <v>П6:Операционная касса вне кассового узла</v>
          </cell>
          <cell r="E1500" t="str">
            <v>422796</v>
          </cell>
          <cell r="F1500" t="str">
            <v>Республика Татарстан</v>
          </cell>
          <cell r="G1500" t="str">
            <v>с.Шали</v>
          </cell>
          <cell r="H1500" t="str">
            <v>(84367)35148</v>
          </cell>
          <cell r="I1500" t="str">
            <v>Гумерова Гулина Ильсуровна</v>
          </cell>
          <cell r="K1500">
            <v>0.5</v>
          </cell>
          <cell r="L1500" t="str">
            <v>Н7:сельский населенный пункт</v>
          </cell>
          <cell r="M1500" t="str">
            <v>135</v>
          </cell>
          <cell r="N1500" t="str">
            <v>08:30 15:40(12:00 13:00)|08:30 15:40(12:00 13:00)|08:30 15:40(12:00 13:00)</v>
          </cell>
          <cell r="O1500" t="str">
            <v/>
          </cell>
          <cell r="P1500">
            <v>1</v>
          </cell>
          <cell r="Q1500" t="str">
            <v>Н7</v>
          </cell>
          <cell r="R1500" t="e">
            <v>#VALUE!</v>
          </cell>
          <cell r="T1500" t="str">
            <v/>
          </cell>
          <cell r="U1500">
            <v>1</v>
          </cell>
          <cell r="V1500" t="str">
            <v>Н7</v>
          </cell>
          <cell r="W1500" t="e">
            <v>#VALUE!</v>
          </cell>
          <cell r="Y1500" t="str">
            <v/>
          </cell>
          <cell r="Z1500">
            <v>1</v>
          </cell>
          <cell r="AA1500" t="str">
            <v>Н7</v>
          </cell>
          <cell r="AB1500" t="e">
            <v>#VALUE!</v>
          </cell>
          <cell r="AD1500" t="str">
            <v/>
          </cell>
          <cell r="AE1500">
            <v>1</v>
          </cell>
          <cell r="AF1500" t="str">
            <v>Н7</v>
          </cell>
          <cell r="AG1500" t="e">
            <v>#VALUE!</v>
          </cell>
          <cell r="AI1500" t="str">
            <v/>
          </cell>
          <cell r="AJ1500">
            <v>1</v>
          </cell>
          <cell r="AK1500" t="str">
            <v>Н7</v>
          </cell>
          <cell r="AL1500" t="e">
            <v>#VALUE!</v>
          </cell>
          <cell r="AO1500">
            <v>1</v>
          </cell>
        </row>
        <row r="1501">
          <cell r="A1501" t="str">
            <v>4655/0262</v>
          </cell>
          <cell r="B1501">
            <v>1603</v>
          </cell>
          <cell r="C1501" t="str">
            <v>Опер.касса №4655/0262</v>
          </cell>
          <cell r="D1501" t="str">
            <v>П6:Операционная касса вне кассового узла</v>
          </cell>
          <cell r="E1501" t="str">
            <v>422781</v>
          </cell>
          <cell r="F1501" t="str">
            <v>Республика Татарстан</v>
          </cell>
          <cell r="G1501" t="str">
            <v>с.Пановка</v>
          </cell>
          <cell r="H1501" t="str">
            <v>(84367)41011</v>
          </cell>
          <cell r="I1501" t="str">
            <v>Завьялова Мария Владиславовна</v>
          </cell>
          <cell r="K1501">
            <v>0.75</v>
          </cell>
          <cell r="L1501" t="str">
            <v>Н7:сельский населенный пункт</v>
          </cell>
          <cell r="M1501" t="str">
            <v>1345</v>
          </cell>
          <cell r="N1501" t="str">
            <v>08:30 16:00(13:00 13:30)|08:30 16:00(13:00 13:30)|08:30 16:00(13:00 13:30)|08:30 16:00(13:00 13:30)</v>
          </cell>
          <cell r="O1501" t="str">
            <v/>
          </cell>
          <cell r="P1501">
            <v>1</v>
          </cell>
          <cell r="Q1501" t="str">
            <v>Н7</v>
          </cell>
          <cell r="R1501" t="e">
            <v>#VALUE!</v>
          </cell>
          <cell r="T1501" t="str">
            <v/>
          </cell>
          <cell r="U1501">
            <v>1</v>
          </cell>
          <cell r="V1501" t="str">
            <v>Н7</v>
          </cell>
          <cell r="W1501" t="e">
            <v>#VALUE!</v>
          </cell>
          <cell r="Y1501" t="str">
            <v/>
          </cell>
          <cell r="Z1501">
            <v>1</v>
          </cell>
          <cell r="AA1501" t="str">
            <v>Н7</v>
          </cell>
          <cell r="AB1501" t="e">
            <v>#VALUE!</v>
          </cell>
          <cell r="AD1501" t="str">
            <v/>
          </cell>
          <cell r="AE1501">
            <v>1</v>
          </cell>
          <cell r="AF1501" t="str">
            <v>Н7</v>
          </cell>
          <cell r="AG1501" t="e">
            <v>#VALUE!</v>
          </cell>
          <cell r="AI1501" t="str">
            <v/>
          </cell>
          <cell r="AJ1501">
            <v>1</v>
          </cell>
          <cell r="AK1501" t="str">
            <v>Н7</v>
          </cell>
          <cell r="AL1501" t="e">
            <v>#VALUE!</v>
          </cell>
          <cell r="AO1501">
            <v>1</v>
          </cell>
        </row>
        <row r="1502">
          <cell r="A1502" t="str">
            <v>4655/0263</v>
          </cell>
          <cell r="B1502">
            <v>1604</v>
          </cell>
          <cell r="C1502" t="str">
            <v>Опер.касса №4655/0263</v>
          </cell>
          <cell r="D1502" t="str">
            <v>П6:Операционная касса вне кассового узла</v>
          </cell>
          <cell r="E1502" t="str">
            <v>422780</v>
          </cell>
          <cell r="F1502" t="str">
            <v>Республика Татарстан</v>
          </cell>
          <cell r="G1502" t="str">
            <v>с.Ленино-Кокушкино</v>
          </cell>
          <cell r="H1502" t="str">
            <v>(84367)34021</v>
          </cell>
          <cell r="I1502" t="str">
            <v>Астраханцева Ольга Ивановна</v>
          </cell>
          <cell r="K1502">
            <v>0.5</v>
          </cell>
          <cell r="L1502" t="str">
            <v>Н7:сельский населенный пункт</v>
          </cell>
          <cell r="M1502" t="str">
            <v>135</v>
          </cell>
          <cell r="N1502" t="str">
            <v>09:00 16:10(12:00 13:00)|09:00 16:10(12:00 13:00)|09:00 16:10(12:00 13:00)</v>
          </cell>
          <cell r="O1502" t="str">
            <v/>
          </cell>
          <cell r="P1502">
            <v>1</v>
          </cell>
          <cell r="Q1502" t="str">
            <v>Н7</v>
          </cell>
          <cell r="R1502" t="e">
            <v>#VALUE!</v>
          </cell>
          <cell r="T1502" t="str">
            <v/>
          </cell>
          <cell r="U1502">
            <v>1</v>
          </cell>
          <cell r="V1502" t="str">
            <v>Н7</v>
          </cell>
          <cell r="W1502" t="e">
            <v>#VALUE!</v>
          </cell>
          <cell r="Y1502" t="str">
            <v/>
          </cell>
          <cell r="Z1502">
            <v>1</v>
          </cell>
          <cell r="AA1502" t="str">
            <v>Н7</v>
          </cell>
          <cell r="AB1502" t="e">
            <v>#VALUE!</v>
          </cell>
          <cell r="AD1502" t="str">
            <v/>
          </cell>
          <cell r="AE1502">
            <v>1</v>
          </cell>
          <cell r="AF1502" t="str">
            <v>Н7</v>
          </cell>
          <cell r="AG1502" t="e">
            <v>#VALUE!</v>
          </cell>
          <cell r="AI1502" t="str">
            <v/>
          </cell>
          <cell r="AJ1502">
            <v>1</v>
          </cell>
          <cell r="AK1502" t="str">
            <v>Н7</v>
          </cell>
          <cell r="AL1502" t="e">
            <v>#VALUE!</v>
          </cell>
          <cell r="AO1502">
            <v>1</v>
          </cell>
        </row>
        <row r="1503">
          <cell r="A1503" t="str">
            <v>4655/0264</v>
          </cell>
          <cell r="B1503">
            <v>1605</v>
          </cell>
          <cell r="C1503" t="str">
            <v>Опер.касса №4655/0264</v>
          </cell>
          <cell r="D1503" t="str">
            <v>П6:Операционная касса вне кассового узла</v>
          </cell>
          <cell r="E1503" t="str">
            <v>422788</v>
          </cell>
          <cell r="F1503" t="str">
            <v>Республика Татарстан</v>
          </cell>
          <cell r="G1503" t="str">
            <v>с.Старое Шигалеево</v>
          </cell>
          <cell r="H1503" t="str">
            <v>(84367)39147</v>
          </cell>
          <cell r="I1503" t="str">
            <v>Кнайнова Анна Ивановна</v>
          </cell>
          <cell r="K1503">
            <v>0.25</v>
          </cell>
          <cell r="L1503" t="str">
            <v>Н7:сельский населенный пункт</v>
          </cell>
          <cell r="M1503" t="str">
            <v>14</v>
          </cell>
          <cell r="N1503" t="str">
            <v>09:00 13:30|09:00 13:30</v>
          </cell>
          <cell r="O1503" t="str">
            <v/>
          </cell>
          <cell r="P1503">
            <v>1</v>
          </cell>
          <cell r="Q1503" t="str">
            <v>Н7</v>
          </cell>
          <cell r="R1503" t="e">
            <v>#VALUE!</v>
          </cell>
          <cell r="T1503" t="str">
            <v/>
          </cell>
          <cell r="U1503">
            <v>1</v>
          </cell>
          <cell r="V1503" t="str">
            <v>Н7</v>
          </cell>
          <cell r="W1503" t="e">
            <v>#VALUE!</v>
          </cell>
          <cell r="Y1503" t="str">
            <v/>
          </cell>
          <cell r="Z1503">
            <v>1</v>
          </cell>
          <cell r="AA1503" t="str">
            <v>Н7</v>
          </cell>
          <cell r="AB1503" t="e">
            <v>#VALUE!</v>
          </cell>
          <cell r="AD1503" t="str">
            <v/>
          </cell>
          <cell r="AE1503">
            <v>1</v>
          </cell>
          <cell r="AF1503" t="str">
            <v>Н7</v>
          </cell>
          <cell r="AG1503" t="e">
            <v>#VALUE!</v>
          </cell>
          <cell r="AI1503" t="str">
            <v/>
          </cell>
          <cell r="AJ1503">
            <v>1</v>
          </cell>
          <cell r="AK1503" t="str">
            <v>Н7</v>
          </cell>
          <cell r="AL1503" t="e">
            <v>#VALUE!</v>
          </cell>
          <cell r="AO1503">
            <v>1</v>
          </cell>
        </row>
        <row r="1504">
          <cell r="A1504" t="str">
            <v>4655/0267</v>
          </cell>
          <cell r="B1504">
            <v>1606</v>
          </cell>
          <cell r="C1504" t="str">
            <v>Опер.касса №4655/0267</v>
          </cell>
          <cell r="D1504" t="str">
            <v>П6:Операционная касса вне кассового узла</v>
          </cell>
          <cell r="E1504" t="str">
            <v>422774</v>
          </cell>
          <cell r="F1504" t="str">
            <v>Республика Татарстан</v>
          </cell>
          <cell r="G1504" t="str">
            <v>с.Богородское</v>
          </cell>
          <cell r="H1504" t="str">
            <v>(84367)39641</v>
          </cell>
          <cell r="I1504" t="str">
            <v>Логинова Ирина Александровна</v>
          </cell>
          <cell r="K1504">
            <v>0.25</v>
          </cell>
          <cell r="L1504" t="str">
            <v>Н7:сельский населенный пункт</v>
          </cell>
          <cell r="M1504" t="str">
            <v>15</v>
          </cell>
          <cell r="N1504" t="str">
            <v>08:30 13:00|08:30 13:00</v>
          </cell>
          <cell r="O1504" t="str">
            <v/>
          </cell>
          <cell r="P1504">
            <v>1</v>
          </cell>
          <cell r="Q1504" t="str">
            <v>Н7</v>
          </cell>
          <cell r="R1504" t="e">
            <v>#VALUE!</v>
          </cell>
          <cell r="T1504" t="str">
            <v/>
          </cell>
          <cell r="U1504">
            <v>1</v>
          </cell>
          <cell r="V1504" t="str">
            <v>Н7</v>
          </cell>
          <cell r="W1504" t="e">
            <v>#VALUE!</v>
          </cell>
          <cell r="Y1504" t="str">
            <v/>
          </cell>
          <cell r="Z1504">
            <v>1</v>
          </cell>
          <cell r="AA1504" t="str">
            <v>Н7</v>
          </cell>
          <cell r="AB1504" t="e">
            <v>#VALUE!</v>
          </cell>
          <cell r="AD1504" t="str">
            <v/>
          </cell>
          <cell r="AE1504">
            <v>1</v>
          </cell>
          <cell r="AF1504" t="str">
            <v>Н7</v>
          </cell>
          <cell r="AG1504" t="e">
            <v>#VALUE!</v>
          </cell>
          <cell r="AI1504" t="str">
            <v/>
          </cell>
          <cell r="AJ1504">
            <v>1</v>
          </cell>
          <cell r="AK1504" t="str">
            <v>Н7</v>
          </cell>
          <cell r="AL1504" t="e">
            <v>#VALUE!</v>
          </cell>
          <cell r="AO1504">
            <v>1</v>
          </cell>
        </row>
        <row r="1505">
          <cell r="A1505" t="str">
            <v>4655/027</v>
          </cell>
          <cell r="B1505">
            <v>1607</v>
          </cell>
          <cell r="C1505" t="str">
            <v>Опер.касса №4655/027</v>
          </cell>
          <cell r="D1505" t="str">
            <v>П6:Операционная касса вне кассового узла</v>
          </cell>
          <cell r="E1505" t="str">
            <v>422710</v>
          </cell>
          <cell r="F1505" t="str">
            <v>Республика Татарстан</v>
          </cell>
          <cell r="G1505" t="str">
            <v>с.Усады</v>
          </cell>
          <cell r="H1505" t="str">
            <v>(84365)73282</v>
          </cell>
          <cell r="I1505" t="str">
            <v>Замалиева Лейсан Ахатовна</v>
          </cell>
          <cell r="K1505">
            <v>0.75</v>
          </cell>
          <cell r="L1505" t="str">
            <v>Н7:сельский населенный пункт</v>
          </cell>
          <cell r="M1505" t="str">
            <v>12345</v>
          </cell>
          <cell r="N1505" t="str">
            <v>08:00 14:30(12:00 13:00)|08:00 14:30(12:00 13:00)|08:00 14:30(12:00 13:00)|08:00 14:30(12:00 13:00)|08:00 14:30(12:00 13:00)</v>
          </cell>
          <cell r="O1505" t="str">
            <v/>
          </cell>
          <cell r="P1505">
            <v>1</v>
          </cell>
          <cell r="Q1505" t="str">
            <v>Н7</v>
          </cell>
          <cell r="R1505" t="e">
            <v>#VALUE!</v>
          </cell>
          <cell r="T1505" t="str">
            <v/>
          </cell>
          <cell r="U1505">
            <v>1</v>
          </cell>
          <cell r="V1505" t="str">
            <v>Н7</v>
          </cell>
          <cell r="W1505" t="e">
            <v>#VALUE!</v>
          </cell>
          <cell r="Y1505" t="str">
            <v/>
          </cell>
          <cell r="Z1505">
            <v>1</v>
          </cell>
          <cell r="AA1505" t="str">
            <v>Н7</v>
          </cell>
          <cell r="AB1505" t="e">
            <v>#VALUE!</v>
          </cell>
          <cell r="AD1505" t="str">
            <v/>
          </cell>
          <cell r="AE1505">
            <v>1</v>
          </cell>
          <cell r="AF1505" t="str">
            <v>Н7</v>
          </cell>
          <cell r="AG1505" t="e">
            <v>#VALUE!</v>
          </cell>
          <cell r="AI1505" t="str">
            <v/>
          </cell>
          <cell r="AJ1505">
            <v>1</v>
          </cell>
          <cell r="AK1505" t="str">
            <v>Н7</v>
          </cell>
          <cell r="AL1505" t="e">
            <v>#VALUE!</v>
          </cell>
          <cell r="AO1505">
            <v>1</v>
          </cell>
        </row>
        <row r="1506">
          <cell r="A1506" t="str">
            <v>4655/0271</v>
          </cell>
          <cell r="B1506">
            <v>1609</v>
          </cell>
          <cell r="C1506" t="str">
            <v>Опер.касса №4655/0271</v>
          </cell>
          <cell r="D1506" t="str">
            <v>П6:Операционная касса вне кассового узла</v>
          </cell>
          <cell r="E1506" t="str">
            <v>422772</v>
          </cell>
          <cell r="F1506" t="str">
            <v>Республика Татарстан</v>
          </cell>
          <cell r="G1506" t="str">
            <v>с.Кощаково</v>
          </cell>
          <cell r="H1506" t="str">
            <v>(84367)40216</v>
          </cell>
          <cell r="I1506" t="str">
            <v>Егорова Светлана Сергеевна</v>
          </cell>
          <cell r="K1506">
            <v>0.5</v>
          </cell>
          <cell r="L1506" t="str">
            <v>Н7:сельский населенный пункт</v>
          </cell>
          <cell r="M1506" t="str">
            <v>12345</v>
          </cell>
          <cell r="N1506" t="str">
            <v>08:00 15:30(12:00 13:00)|08:00 15:30(12:00 13:00)|08:00 15:30(12:00 13:00)|08:00 15:30(12:00 13:00)|08:00 15:30(12:00 13:00)</v>
          </cell>
          <cell r="O1506" t="str">
            <v/>
          </cell>
          <cell r="P1506">
            <v>1</v>
          </cell>
          <cell r="Q1506" t="str">
            <v>Н7</v>
          </cell>
          <cell r="R1506" t="e">
            <v>#VALUE!</v>
          </cell>
          <cell r="T1506" t="str">
            <v/>
          </cell>
          <cell r="U1506">
            <v>1</v>
          </cell>
          <cell r="V1506" t="str">
            <v>Н7</v>
          </cell>
          <cell r="W1506" t="e">
            <v>#VALUE!</v>
          </cell>
          <cell r="Y1506" t="str">
            <v/>
          </cell>
          <cell r="Z1506">
            <v>1</v>
          </cell>
          <cell r="AA1506" t="str">
            <v>Н7</v>
          </cell>
          <cell r="AB1506" t="e">
            <v>#VALUE!</v>
          </cell>
          <cell r="AD1506" t="str">
            <v/>
          </cell>
          <cell r="AE1506">
            <v>1</v>
          </cell>
          <cell r="AF1506" t="str">
            <v>Н7</v>
          </cell>
          <cell r="AG1506" t="e">
            <v>#VALUE!</v>
          </cell>
          <cell r="AI1506" t="str">
            <v/>
          </cell>
          <cell r="AJ1506">
            <v>1</v>
          </cell>
          <cell r="AK1506" t="str">
            <v>Н7</v>
          </cell>
          <cell r="AL1506" t="e">
            <v>#VALUE!</v>
          </cell>
          <cell r="AO1506">
            <v>1</v>
          </cell>
        </row>
        <row r="1507">
          <cell r="A1507" t="str">
            <v>4655/030</v>
          </cell>
          <cell r="B1507">
            <v>1610</v>
          </cell>
          <cell r="C1507" t="str">
            <v>Опер.касса №4655/030</v>
          </cell>
          <cell r="D1507" t="str">
            <v>П6:Операционная касса вне кассового узла</v>
          </cell>
          <cell r="E1507" t="str">
            <v>422736</v>
          </cell>
          <cell r="F1507" t="str">
            <v>Республика Татарстан</v>
          </cell>
          <cell r="G1507" t="str">
            <v>с.Чепчуги</v>
          </cell>
          <cell r="H1507" t="str">
            <v>(84365)72578</v>
          </cell>
          <cell r="I1507" t="str">
            <v>Мухутдинова Лилия Михайловна</v>
          </cell>
          <cell r="K1507">
            <v>0.5</v>
          </cell>
          <cell r="L1507" t="str">
            <v>Н7:сельский населенный пункт</v>
          </cell>
          <cell r="M1507" t="str">
            <v>135</v>
          </cell>
          <cell r="N1507" t="str">
            <v>08:00 14:30(12:00 12:30)|08:00 14:30(12:00 12:30)|08:00 14:30(12:00 12:30)</v>
          </cell>
          <cell r="O1507" t="str">
            <v/>
          </cell>
          <cell r="P1507">
            <v>1</v>
          </cell>
          <cell r="Q1507" t="str">
            <v>Н7</v>
          </cell>
          <cell r="R1507" t="e">
            <v>#VALUE!</v>
          </cell>
          <cell r="T1507" t="str">
            <v/>
          </cell>
          <cell r="U1507">
            <v>1</v>
          </cell>
          <cell r="V1507" t="str">
            <v>Н7</v>
          </cell>
          <cell r="W1507" t="e">
            <v>#VALUE!</v>
          </cell>
          <cell r="Y1507" t="str">
            <v/>
          </cell>
          <cell r="Z1507">
            <v>1</v>
          </cell>
          <cell r="AA1507" t="str">
            <v>Н7</v>
          </cell>
          <cell r="AB1507" t="e">
            <v>#VALUE!</v>
          </cell>
          <cell r="AD1507" t="str">
            <v/>
          </cell>
          <cell r="AE1507">
            <v>1</v>
          </cell>
          <cell r="AF1507" t="str">
            <v>Н7</v>
          </cell>
          <cell r="AG1507" t="e">
            <v>#VALUE!</v>
          </cell>
          <cell r="AI1507" t="str">
            <v/>
          </cell>
          <cell r="AJ1507">
            <v>1</v>
          </cell>
          <cell r="AK1507" t="str">
            <v>Н7</v>
          </cell>
          <cell r="AL1507" t="e">
            <v>#VALUE!</v>
          </cell>
          <cell r="AO1507">
            <v>1</v>
          </cell>
        </row>
        <row r="1508">
          <cell r="A1508" t="str">
            <v>4655/031</v>
          </cell>
          <cell r="B1508">
            <v>1611</v>
          </cell>
          <cell r="C1508" t="str">
            <v>Опер.касса №4655/031</v>
          </cell>
          <cell r="D1508" t="str">
            <v>П6:Операционная касса вне кассового узла</v>
          </cell>
          <cell r="E1508" t="str">
            <v>422730</v>
          </cell>
          <cell r="F1508" t="str">
            <v>Республика Татарстан</v>
          </cell>
          <cell r="G1508" t="str">
            <v>с.Куркачи</v>
          </cell>
          <cell r="H1508" t="str">
            <v>(84365)71199</v>
          </cell>
          <cell r="I1508" t="str">
            <v>Камаева Рузиля Рашитовна</v>
          </cell>
          <cell r="K1508">
            <v>0.5</v>
          </cell>
          <cell r="L1508" t="str">
            <v>Н7:сельский населенный пункт</v>
          </cell>
          <cell r="M1508" t="str">
            <v>135</v>
          </cell>
          <cell r="N1508" t="str">
            <v>08:00 14:30(12:00 12:30)|08:00 14:30(12:00 12:30)|08:00 14:30(12:00 12:30)</v>
          </cell>
          <cell r="O1508" t="str">
            <v/>
          </cell>
          <cell r="P1508">
            <v>1</v>
          </cell>
          <cell r="Q1508" t="str">
            <v>Н7</v>
          </cell>
          <cell r="R1508" t="e">
            <v>#VALUE!</v>
          </cell>
          <cell r="T1508" t="str">
            <v/>
          </cell>
          <cell r="U1508">
            <v>1</v>
          </cell>
          <cell r="V1508" t="str">
            <v>Н7</v>
          </cell>
          <cell r="W1508" t="e">
            <v>#VALUE!</v>
          </cell>
          <cell r="Y1508" t="str">
            <v/>
          </cell>
          <cell r="Z1508">
            <v>1</v>
          </cell>
          <cell r="AA1508" t="str">
            <v>Н7</v>
          </cell>
          <cell r="AB1508" t="e">
            <v>#VALUE!</v>
          </cell>
          <cell r="AD1508" t="str">
            <v/>
          </cell>
          <cell r="AE1508">
            <v>1</v>
          </cell>
          <cell r="AF1508" t="str">
            <v>Н7</v>
          </cell>
          <cell r="AG1508" t="e">
            <v>#VALUE!</v>
          </cell>
          <cell r="AI1508" t="str">
            <v/>
          </cell>
          <cell r="AJ1508">
            <v>1</v>
          </cell>
          <cell r="AK1508" t="str">
            <v>Н7</v>
          </cell>
          <cell r="AL1508" t="e">
            <v>#VALUE!</v>
          </cell>
          <cell r="AO1508">
            <v>1</v>
          </cell>
        </row>
        <row r="1509">
          <cell r="A1509" t="str">
            <v>4655/033</v>
          </cell>
          <cell r="B1509">
            <v>1612</v>
          </cell>
          <cell r="C1509" t="str">
            <v>Опер.касса №4655/033</v>
          </cell>
          <cell r="D1509" t="str">
            <v>П6:Операционная касса вне кассового узла</v>
          </cell>
          <cell r="E1509" t="str">
            <v>422704</v>
          </cell>
          <cell r="F1509" t="str">
            <v>Республика Татарстан</v>
          </cell>
          <cell r="G1509" t="str">
            <v>с.Константиновка</v>
          </cell>
          <cell r="H1509" t="str">
            <v>(843)2221847</v>
          </cell>
          <cell r="I1509" t="str">
            <v>Егорова Светлана Сергеевна</v>
          </cell>
          <cell r="K1509">
            <v>0.75</v>
          </cell>
          <cell r="L1509" t="str">
            <v>Н7:сельский населенный пункт</v>
          </cell>
          <cell r="M1509" t="str">
            <v>135</v>
          </cell>
          <cell r="N1509" t="str">
            <v>08:00 15:00(12:00 13:00)|08:00 15:00(12:00 13:00)|08:00 15:00(12:00 13:00)</v>
          </cell>
          <cell r="O1509" t="str">
            <v/>
          </cell>
          <cell r="P1509">
            <v>1</v>
          </cell>
          <cell r="Q1509" t="str">
            <v>Н7</v>
          </cell>
          <cell r="R1509" t="e">
            <v>#VALUE!</v>
          </cell>
          <cell r="T1509" t="str">
            <v/>
          </cell>
          <cell r="U1509">
            <v>1</v>
          </cell>
          <cell r="V1509" t="str">
            <v>Н7</v>
          </cell>
          <cell r="W1509" t="e">
            <v>#VALUE!</v>
          </cell>
          <cell r="Y1509" t="str">
            <v/>
          </cell>
          <cell r="Z1509">
            <v>1</v>
          </cell>
          <cell r="AA1509" t="str">
            <v>Н7</v>
          </cell>
          <cell r="AB1509" t="e">
            <v>#VALUE!</v>
          </cell>
          <cell r="AD1509" t="str">
            <v/>
          </cell>
          <cell r="AE1509">
            <v>1</v>
          </cell>
          <cell r="AF1509" t="str">
            <v>Н7</v>
          </cell>
          <cell r="AG1509" t="e">
            <v>#VALUE!</v>
          </cell>
          <cell r="AI1509" t="str">
            <v/>
          </cell>
          <cell r="AJ1509">
            <v>1</v>
          </cell>
          <cell r="AK1509" t="str">
            <v>Н7</v>
          </cell>
          <cell r="AL1509" t="e">
            <v>#VALUE!</v>
          </cell>
          <cell r="AO1509">
            <v>1</v>
          </cell>
        </row>
        <row r="1510">
          <cell r="A1510" t="str">
            <v>4655/037</v>
          </cell>
          <cell r="B1510">
            <v>1613</v>
          </cell>
          <cell r="C1510" t="str">
            <v>Опер.касса №4655/037</v>
          </cell>
          <cell r="D1510" t="str">
            <v>П6:Операционная касса вне кассового узла</v>
          </cell>
          <cell r="E1510" t="str">
            <v>422720</v>
          </cell>
          <cell r="F1510" t="str">
            <v>Республика Татарстан</v>
          </cell>
          <cell r="G1510" t="str">
            <v>с.Дубьязы</v>
          </cell>
          <cell r="H1510" t="str">
            <v>(84365)61293</v>
          </cell>
          <cell r="I1510" t="str">
            <v>Мифтахова Айсылу Махмутовна</v>
          </cell>
          <cell r="K1510">
            <v>1</v>
          </cell>
          <cell r="L1510" t="str">
            <v>Н7:сельский населенный пункт</v>
          </cell>
          <cell r="M1510" t="str">
            <v>123456</v>
          </cell>
          <cell r="N1510" t="str">
            <v>08:30 15:30(12:30 13:00)|08:30 15:30(12:30 13:00)|08:30 15:30(12:30 13:00)|08:30 15:30(12:30 13:00)|08:30 15:30(12:30 13:00)|08:30 12:00</v>
          </cell>
          <cell r="O1510" t="str">
            <v/>
          </cell>
          <cell r="P1510">
            <v>1</v>
          </cell>
          <cell r="Q1510" t="str">
            <v>Н7</v>
          </cell>
          <cell r="R1510" t="e">
            <v>#VALUE!</v>
          </cell>
          <cell r="T1510" t="str">
            <v/>
          </cell>
          <cell r="U1510">
            <v>1</v>
          </cell>
          <cell r="V1510" t="str">
            <v>Н7</v>
          </cell>
          <cell r="W1510" t="e">
            <v>#VALUE!</v>
          </cell>
          <cell r="Y1510" t="str">
            <v/>
          </cell>
          <cell r="Z1510">
            <v>1</v>
          </cell>
          <cell r="AA1510" t="str">
            <v>Н7</v>
          </cell>
          <cell r="AB1510" t="e">
            <v>#VALUE!</v>
          </cell>
          <cell r="AD1510" t="str">
            <v/>
          </cell>
          <cell r="AE1510">
            <v>1</v>
          </cell>
          <cell r="AF1510" t="str">
            <v>Н7</v>
          </cell>
          <cell r="AG1510" t="e">
            <v>#VALUE!</v>
          </cell>
          <cell r="AI1510" t="str">
            <v/>
          </cell>
          <cell r="AJ1510">
            <v>1</v>
          </cell>
          <cell r="AK1510" t="str">
            <v>Н7</v>
          </cell>
          <cell r="AL1510" t="e">
            <v>#VALUE!</v>
          </cell>
          <cell r="AO1510">
            <v>1</v>
          </cell>
        </row>
        <row r="1511">
          <cell r="A1511" t="str">
            <v>4655/038</v>
          </cell>
          <cell r="B1511">
            <v>1614</v>
          </cell>
          <cell r="C1511" t="str">
            <v>Опер.касса №4655/038</v>
          </cell>
          <cell r="D1511" t="str">
            <v>П6:Операционная касса вне кассового узла</v>
          </cell>
          <cell r="E1511" t="str">
            <v>422700</v>
          </cell>
          <cell r="F1511" t="str">
            <v>Республика Татарстан</v>
          </cell>
          <cell r="G1511" t="str">
            <v>с.Высокая Гора</v>
          </cell>
          <cell r="H1511" t="str">
            <v>(84365)31073</v>
          </cell>
          <cell r="I1511" t="str">
            <v>Зиангирова Эвелина Юсуповна</v>
          </cell>
          <cell r="K1511">
            <v>1</v>
          </cell>
          <cell r="L1511" t="str">
            <v>Н7:сельский населенный пункт</v>
          </cell>
          <cell r="M1511" t="str">
            <v>123456</v>
          </cell>
          <cell r="N1511" t="str">
            <v>08:30 15:30(12:30 13:00)|08:30 15:30(12:30 13:00)|08:30 15:30(12:30 13:00)|08:30 15:30(12:30 13:00)|08:30 15:30(12:30 13:00)|08:30 12:00</v>
          </cell>
          <cell r="O1511" t="str">
            <v/>
          </cell>
          <cell r="P1511">
            <v>2</v>
          </cell>
          <cell r="Q1511" t="str">
            <v>Н7</v>
          </cell>
          <cell r="R1511" t="e">
            <v>#VALUE!</v>
          </cell>
          <cell r="T1511" t="str">
            <v/>
          </cell>
          <cell r="U1511">
            <v>2</v>
          </cell>
          <cell r="V1511" t="str">
            <v>Н7</v>
          </cell>
          <cell r="W1511" t="e">
            <v>#VALUE!</v>
          </cell>
          <cell r="Y1511" t="str">
            <v/>
          </cell>
          <cell r="Z1511">
            <v>2</v>
          </cell>
          <cell r="AA1511" t="str">
            <v>Н7</v>
          </cell>
          <cell r="AB1511" t="e">
            <v>#VALUE!</v>
          </cell>
          <cell r="AD1511" t="str">
            <v/>
          </cell>
          <cell r="AE1511">
            <v>2</v>
          </cell>
          <cell r="AF1511" t="str">
            <v>Н7</v>
          </cell>
          <cell r="AG1511" t="e">
            <v>#VALUE!</v>
          </cell>
          <cell r="AI1511" t="str">
            <v/>
          </cell>
          <cell r="AJ1511">
            <v>2</v>
          </cell>
          <cell r="AK1511" t="str">
            <v>Н7</v>
          </cell>
          <cell r="AL1511" t="e">
            <v>#VALUE!</v>
          </cell>
          <cell r="AO1511">
            <v>2</v>
          </cell>
        </row>
        <row r="1512">
          <cell r="A1512" t="str">
            <v>4655/040</v>
          </cell>
          <cell r="B1512">
            <v>1615</v>
          </cell>
          <cell r="C1512" t="str">
            <v>Доп.офис №4655/040</v>
          </cell>
          <cell r="D1512" t="str">
            <v>П5:Дополнительный офис - специализированный филиал, обслуживающий физических лиц</v>
          </cell>
          <cell r="E1512" t="str">
            <v>422701</v>
          </cell>
          <cell r="F1512" t="str">
            <v>Республика Татарстан</v>
          </cell>
          <cell r="G1512" t="str">
            <v>с.Высокая Гора, ул.Большая Красная, 168</v>
          </cell>
          <cell r="H1512" t="str">
            <v>(84365)23714</v>
          </cell>
          <cell r="I1512" t="str">
            <v>Балымова Ольга Юрьевна</v>
          </cell>
          <cell r="K1512">
            <v>2</v>
          </cell>
          <cell r="L1512" t="str">
            <v>Н7:сельский населенный пункт</v>
          </cell>
          <cell r="M1512" t="str">
            <v>123456</v>
          </cell>
          <cell r="N1512" t="str">
            <v>09:30 17:00(13:00 14:00)|09:30 17:00(13:00 14:00)|09:30 17:00(13:00 14:00)|09:30 17:00(13:00 14:00)|09:30 17:00(13:00 14:00)|09:30 13:30</v>
          </cell>
          <cell r="O1512" t="str">
            <v/>
          </cell>
          <cell r="P1512">
            <v>2</v>
          </cell>
          <cell r="Q1512" t="str">
            <v>Н7</v>
          </cell>
          <cell r="R1512" t="e">
            <v>#VALUE!</v>
          </cell>
          <cell r="T1512" t="str">
            <v/>
          </cell>
          <cell r="U1512">
            <v>2</v>
          </cell>
          <cell r="V1512" t="str">
            <v>Н7</v>
          </cell>
          <cell r="W1512" t="e">
            <v>#VALUE!</v>
          </cell>
          <cell r="Y1512" t="str">
            <v/>
          </cell>
          <cell r="Z1512">
            <v>2</v>
          </cell>
          <cell r="AA1512" t="str">
            <v>Н7</v>
          </cell>
          <cell r="AB1512" t="e">
            <v>#VALUE!</v>
          </cell>
          <cell r="AD1512" t="str">
            <v/>
          </cell>
          <cell r="AE1512">
            <v>2</v>
          </cell>
          <cell r="AF1512" t="str">
            <v>Н7</v>
          </cell>
          <cell r="AG1512" t="e">
            <v>#VALUE!</v>
          </cell>
          <cell r="AI1512" t="str">
            <v/>
          </cell>
          <cell r="AJ1512">
            <v>2</v>
          </cell>
          <cell r="AK1512" t="str">
            <v>Н7</v>
          </cell>
          <cell r="AL1512" t="e">
            <v>#VALUE!</v>
          </cell>
          <cell r="AO1512">
            <v>2</v>
          </cell>
        </row>
        <row r="1513">
          <cell r="A1513" t="str">
            <v>4655/041</v>
          </cell>
          <cell r="B1513">
            <v>1616</v>
          </cell>
          <cell r="C1513" t="str">
            <v>Доп.офис №4655/041</v>
          </cell>
          <cell r="D1513" t="str">
            <v>П3:Дополнительный офис - универсальный филиал</v>
          </cell>
          <cell r="E1513" t="str">
            <v>422000</v>
          </cell>
          <cell r="F1513" t="str">
            <v>Республика Татарстан</v>
          </cell>
          <cell r="G1513" t="str">
            <v>г.Арск, ул.Советская площадь, 29</v>
          </cell>
          <cell r="H1513" t="str">
            <v>(84366)33574</v>
          </cell>
          <cell r="I1513" t="str">
            <v>Загидуллина Клара Фердинантовна</v>
          </cell>
          <cell r="K1513">
            <v>16</v>
          </cell>
          <cell r="L1513" t="str">
            <v>Н5:город (не являющийся центром субъекта РФ) с населением до 50 тыс. чел.</v>
          </cell>
          <cell r="M1513" t="str">
            <v>123456</v>
          </cell>
          <cell r="N1513" t="str">
            <v>08:00 18:00|08:00 18:00|08:00 18:00|08:00 18:00|08:00 18:00|08:00 16:00</v>
          </cell>
          <cell r="O1513" t="str">
            <v>Арское отделение №4636</v>
          </cell>
          <cell r="P1513" t="str">
            <v>Арское отделение №4636</v>
          </cell>
          <cell r="Q1513" t="str">
            <v>Н5</v>
          </cell>
          <cell r="R1513" t="str">
            <v>4636</v>
          </cell>
          <cell r="T1513" t="str">
            <v/>
          </cell>
          <cell r="U1513">
            <v>9</v>
          </cell>
          <cell r="V1513" t="str">
            <v>Н5</v>
          </cell>
          <cell r="W1513" t="e">
            <v>#VALUE!</v>
          </cell>
          <cell r="Y1513" t="str">
            <v/>
          </cell>
          <cell r="Z1513">
            <v>9</v>
          </cell>
          <cell r="AA1513" t="str">
            <v>Н5</v>
          </cell>
          <cell r="AB1513" t="e">
            <v>#VALUE!</v>
          </cell>
          <cell r="AD1513" t="str">
            <v/>
          </cell>
          <cell r="AE1513">
            <v>9</v>
          </cell>
          <cell r="AF1513" t="str">
            <v>Н5</v>
          </cell>
          <cell r="AG1513" t="e">
            <v>#VALUE!</v>
          </cell>
          <cell r="AI1513" t="str">
            <v/>
          </cell>
          <cell r="AJ1513">
            <v>9</v>
          </cell>
          <cell r="AK1513" t="str">
            <v>Н5</v>
          </cell>
          <cell r="AL1513" t="e">
            <v>#VALUE!</v>
          </cell>
          <cell r="AO1513">
            <v>9</v>
          </cell>
        </row>
        <row r="1514">
          <cell r="A1514" t="str">
            <v>4655/043</v>
          </cell>
          <cell r="B1514">
            <v>1618</v>
          </cell>
          <cell r="C1514" t="str">
            <v>Опер.касса №4655/043</v>
          </cell>
          <cell r="D1514" t="str">
            <v>П6:Операционная касса вне кассового узла</v>
          </cell>
          <cell r="E1514" t="str">
            <v>422027</v>
          </cell>
          <cell r="F1514" t="str">
            <v>Республика Татарстан</v>
          </cell>
          <cell r="G1514" t="str">
            <v>с.Сиза</v>
          </cell>
          <cell r="H1514" t="str">
            <v>(84366)51232</v>
          </cell>
          <cell r="I1514" t="str">
            <v>Мотыйгуллина Глюса Хисматовна</v>
          </cell>
          <cell r="K1514">
            <v>0.25</v>
          </cell>
          <cell r="L1514" t="str">
            <v>Н7:сельский населенный пункт</v>
          </cell>
          <cell r="M1514" t="str">
            <v>13</v>
          </cell>
          <cell r="N1514" t="str">
            <v>08:30 13:00|08:30 13:00</v>
          </cell>
          <cell r="O1514" t="str">
            <v>Опер.касса №4636/014</v>
          </cell>
          <cell r="P1514" t="str">
            <v>Опер.касса №4636/014</v>
          </cell>
          <cell r="Q1514" t="str">
            <v>Н7</v>
          </cell>
          <cell r="R1514" t="str">
            <v>4636/014</v>
          </cell>
          <cell r="T1514" t="str">
            <v/>
          </cell>
          <cell r="U1514">
            <v>1</v>
          </cell>
          <cell r="V1514" t="str">
            <v>Н7</v>
          </cell>
          <cell r="W1514" t="e">
            <v>#VALUE!</v>
          </cell>
          <cell r="Y1514" t="str">
            <v/>
          </cell>
          <cell r="Z1514">
            <v>1</v>
          </cell>
          <cell r="AA1514" t="str">
            <v>Н7</v>
          </cell>
          <cell r="AB1514" t="e">
            <v>#VALUE!</v>
          </cell>
          <cell r="AD1514" t="str">
            <v/>
          </cell>
          <cell r="AE1514">
            <v>1</v>
          </cell>
          <cell r="AF1514" t="str">
            <v>Н7</v>
          </cell>
          <cell r="AG1514" t="e">
            <v>#VALUE!</v>
          </cell>
          <cell r="AI1514" t="str">
            <v/>
          </cell>
          <cell r="AJ1514">
            <v>1</v>
          </cell>
          <cell r="AK1514" t="str">
            <v>Н7</v>
          </cell>
          <cell r="AL1514" t="e">
            <v>#VALUE!</v>
          </cell>
          <cell r="AO1514">
            <v>1</v>
          </cell>
        </row>
        <row r="1515">
          <cell r="A1515" t="str">
            <v>4655/044</v>
          </cell>
          <cell r="B1515">
            <v>1619</v>
          </cell>
          <cell r="C1515" t="str">
            <v>Опер.касса №4655/044</v>
          </cell>
          <cell r="D1515" t="str">
            <v>П6:Операционная касса вне кассового узла</v>
          </cell>
          <cell r="E1515" t="str">
            <v>422018</v>
          </cell>
          <cell r="F1515" t="str">
            <v>Республика Татарстан</v>
          </cell>
          <cell r="G1515" t="str">
            <v>с.Наласа</v>
          </cell>
          <cell r="H1515" t="str">
            <v>(84366)50216</v>
          </cell>
          <cell r="I1515" t="str">
            <v>Халиуллина Разиля Рустамовна</v>
          </cell>
          <cell r="K1515">
            <v>0.5</v>
          </cell>
          <cell r="L1515" t="str">
            <v>Н7:сельский населенный пункт</v>
          </cell>
          <cell r="M1515" t="str">
            <v>12345</v>
          </cell>
          <cell r="N1515" t="str">
            <v>09:00 14:30(11:00 13:00)|09:00 14:30(11:00 13:00)|09:00 14:30(11:00 13:00)|09:00 14:30(11:00 13:00)|09:00 14:30(11:00 13:00)</v>
          </cell>
          <cell r="O1515" t="str">
            <v>Опер.касса №4636/015</v>
          </cell>
          <cell r="P1515" t="str">
            <v>Опер.касса №4636/015</v>
          </cell>
          <cell r="Q1515" t="str">
            <v>Н7</v>
          </cell>
          <cell r="R1515" t="str">
            <v>4636/015</v>
          </cell>
          <cell r="T1515" t="str">
            <v/>
          </cell>
          <cell r="U1515">
            <v>1</v>
          </cell>
          <cell r="V1515" t="str">
            <v>Н7</v>
          </cell>
          <cell r="W1515" t="e">
            <v>#VALUE!</v>
          </cell>
          <cell r="Y1515" t="str">
            <v/>
          </cell>
          <cell r="Z1515">
            <v>1</v>
          </cell>
          <cell r="AA1515" t="str">
            <v>Н7</v>
          </cell>
          <cell r="AB1515" t="e">
            <v>#VALUE!</v>
          </cell>
          <cell r="AD1515" t="str">
            <v/>
          </cell>
          <cell r="AE1515">
            <v>1</v>
          </cell>
          <cell r="AF1515" t="str">
            <v>Н7</v>
          </cell>
          <cell r="AG1515" t="e">
            <v>#VALUE!</v>
          </cell>
          <cell r="AI1515" t="str">
            <v/>
          </cell>
          <cell r="AJ1515">
            <v>1</v>
          </cell>
          <cell r="AK1515" t="str">
            <v>Н7</v>
          </cell>
          <cell r="AL1515" t="e">
            <v>#VALUE!</v>
          </cell>
          <cell r="AO1515">
            <v>1</v>
          </cell>
        </row>
        <row r="1516">
          <cell r="A1516" t="str">
            <v>4655/045</v>
          </cell>
          <cell r="B1516">
            <v>1620</v>
          </cell>
          <cell r="C1516" t="str">
            <v>Опер.касса №4655/045</v>
          </cell>
          <cell r="D1516" t="str">
            <v>П6:Операционная касса вне кассового узла</v>
          </cell>
          <cell r="E1516" t="str">
            <v>422020</v>
          </cell>
          <cell r="F1516" t="str">
            <v>Республика Татарстан</v>
          </cell>
          <cell r="G1516" t="str">
            <v>с.Учили</v>
          </cell>
          <cell r="H1516" t="str">
            <v>(84366)45277</v>
          </cell>
          <cell r="I1516" t="str">
            <v>Мингазова Роза Равиловна</v>
          </cell>
          <cell r="K1516">
            <v>0.5</v>
          </cell>
          <cell r="L1516" t="str">
            <v>Н7:сельский населенный пункт</v>
          </cell>
          <cell r="M1516" t="str">
            <v>12345</v>
          </cell>
          <cell r="N1516" t="str">
            <v>09:00 14:30(11:00 13:00)|09:00 14:30(11:00 13:00)|09:00 14:30(11:00 13:00)|09:00 14:30(11:00 13:00)|09:00 14:30(11:00 13:00)</v>
          </cell>
          <cell r="O1516" t="str">
            <v>Опер.касса №4636/017</v>
          </cell>
          <cell r="P1516" t="str">
            <v>Опер.касса №4636/017</v>
          </cell>
          <cell r="Q1516" t="str">
            <v>Н7</v>
          </cell>
          <cell r="R1516" t="str">
            <v>4636/017</v>
          </cell>
          <cell r="T1516" t="str">
            <v/>
          </cell>
          <cell r="U1516">
            <v>1</v>
          </cell>
          <cell r="V1516" t="str">
            <v>Н7</v>
          </cell>
          <cell r="W1516" t="e">
            <v>#VALUE!</v>
          </cell>
          <cell r="Y1516" t="str">
            <v/>
          </cell>
          <cell r="Z1516">
            <v>1</v>
          </cell>
          <cell r="AA1516" t="str">
            <v>Н7</v>
          </cell>
          <cell r="AB1516" t="e">
            <v>#VALUE!</v>
          </cell>
          <cell r="AD1516" t="str">
            <v/>
          </cell>
          <cell r="AE1516">
            <v>1</v>
          </cell>
          <cell r="AF1516" t="str">
            <v>Н7</v>
          </cell>
          <cell r="AG1516" t="e">
            <v>#VALUE!</v>
          </cell>
          <cell r="AI1516" t="str">
            <v/>
          </cell>
          <cell r="AJ1516">
            <v>1</v>
          </cell>
          <cell r="AK1516" t="str">
            <v>Н7</v>
          </cell>
          <cell r="AL1516" t="e">
            <v>#VALUE!</v>
          </cell>
          <cell r="AO1516">
            <v>1</v>
          </cell>
        </row>
        <row r="1517">
          <cell r="A1517" t="str">
            <v>4655/047</v>
          </cell>
          <cell r="B1517">
            <v>1622</v>
          </cell>
          <cell r="C1517" t="str">
            <v>Опер.касса №4655/047</v>
          </cell>
          <cell r="D1517" t="str">
            <v>П6:Операционная касса вне кассового узла</v>
          </cell>
          <cell r="E1517" t="str">
            <v>422025</v>
          </cell>
          <cell r="F1517" t="str">
            <v>Республика Татарстан</v>
          </cell>
          <cell r="G1517" t="str">
            <v>с.Старая Масра</v>
          </cell>
          <cell r="H1517" t="str">
            <v>(84366)53226</v>
          </cell>
          <cell r="I1517" t="str">
            <v>Мотыйгуллина Глюса Хисматовна</v>
          </cell>
          <cell r="K1517">
            <v>0.5</v>
          </cell>
          <cell r="L1517" t="str">
            <v>Н7:сельский населенный пункт</v>
          </cell>
          <cell r="M1517" t="str">
            <v>135</v>
          </cell>
          <cell r="N1517" t="str">
            <v>08:00 15:10(12:00 13:00)|08:00 15:10(12:00 13:00)|08:00 15:10(12:00 13:00)</v>
          </cell>
          <cell r="O1517" t="str">
            <v>Опер.касса №4636/02</v>
          </cell>
          <cell r="P1517" t="str">
            <v>Опер.касса №4636/02</v>
          </cell>
          <cell r="Q1517" t="str">
            <v>Н7</v>
          </cell>
          <cell r="R1517" t="str">
            <v>4636/02</v>
          </cell>
          <cell r="T1517" t="str">
            <v/>
          </cell>
          <cell r="U1517">
            <v>1</v>
          </cell>
          <cell r="V1517" t="str">
            <v>Н7</v>
          </cell>
          <cell r="W1517" t="e">
            <v>#VALUE!</v>
          </cell>
          <cell r="Y1517" t="str">
            <v/>
          </cell>
          <cell r="Z1517">
            <v>1</v>
          </cell>
          <cell r="AA1517" t="str">
            <v>Н7</v>
          </cell>
          <cell r="AB1517" t="e">
            <v>#VALUE!</v>
          </cell>
          <cell r="AD1517" t="str">
            <v/>
          </cell>
          <cell r="AE1517">
            <v>1</v>
          </cell>
          <cell r="AF1517" t="str">
            <v>Н7</v>
          </cell>
          <cell r="AG1517" t="e">
            <v>#VALUE!</v>
          </cell>
          <cell r="AI1517" t="str">
            <v/>
          </cell>
          <cell r="AJ1517">
            <v>1</v>
          </cell>
          <cell r="AK1517" t="str">
            <v>Н7</v>
          </cell>
          <cell r="AL1517" t="e">
            <v>#VALUE!</v>
          </cell>
          <cell r="AO1517">
            <v>1</v>
          </cell>
        </row>
        <row r="1518">
          <cell r="A1518" t="str">
            <v>4655/048</v>
          </cell>
          <cell r="B1518">
            <v>1623</v>
          </cell>
          <cell r="C1518" t="str">
            <v>Опер.касса №4655/048</v>
          </cell>
          <cell r="D1518" t="str">
            <v>П6:Операционная касса вне кассового узла</v>
          </cell>
          <cell r="E1518" t="str">
            <v>422016</v>
          </cell>
          <cell r="F1518" t="str">
            <v>Республика Татарстан</v>
          </cell>
          <cell r="G1518" t="str">
            <v>с.Средние Аты</v>
          </cell>
          <cell r="H1518" t="str">
            <v>(84366)43216</v>
          </cell>
          <cell r="I1518" t="str">
            <v>Хисматуллина Гузель Махмутовна</v>
          </cell>
          <cell r="K1518">
            <v>0.5</v>
          </cell>
          <cell r="L1518" t="str">
            <v>Н7:сельский населенный пункт</v>
          </cell>
          <cell r="M1518" t="str">
            <v>12345</v>
          </cell>
          <cell r="N1518" t="str">
            <v>09:00 14:30(11:00 13:00)|09:00 14:30(11:00 13:00)|09:00 14:30(11:00 13:00)|09:00 14:30(11:00 13:00)|09:00 14:30(11:00 13:00)</v>
          </cell>
          <cell r="O1518" t="str">
            <v>Опер.касса №4636/020</v>
          </cell>
          <cell r="P1518" t="str">
            <v>Опер.касса №4636/020</v>
          </cell>
          <cell r="Q1518" t="str">
            <v>Н7</v>
          </cell>
          <cell r="R1518" t="str">
            <v>4636/020</v>
          </cell>
          <cell r="T1518" t="str">
            <v/>
          </cell>
          <cell r="U1518">
            <v>1</v>
          </cell>
          <cell r="V1518" t="str">
            <v>Н7</v>
          </cell>
          <cell r="W1518" t="e">
            <v>#VALUE!</v>
          </cell>
          <cell r="Y1518" t="str">
            <v/>
          </cell>
          <cell r="Z1518">
            <v>1</v>
          </cell>
          <cell r="AA1518" t="str">
            <v>Н7</v>
          </cell>
          <cell r="AB1518" t="e">
            <v>#VALUE!</v>
          </cell>
          <cell r="AD1518" t="str">
            <v/>
          </cell>
          <cell r="AE1518">
            <v>1</v>
          </cell>
          <cell r="AF1518" t="str">
            <v>Н7</v>
          </cell>
          <cell r="AG1518" t="e">
            <v>#VALUE!</v>
          </cell>
          <cell r="AI1518" t="str">
            <v/>
          </cell>
          <cell r="AJ1518">
            <v>1</v>
          </cell>
          <cell r="AK1518" t="str">
            <v>Н7</v>
          </cell>
          <cell r="AL1518" t="e">
            <v>#VALUE!</v>
          </cell>
          <cell r="AO1518">
            <v>1</v>
          </cell>
        </row>
        <row r="1519">
          <cell r="A1519" t="str">
            <v>4655/049</v>
          </cell>
          <cell r="B1519">
            <v>1624</v>
          </cell>
          <cell r="C1519" t="str">
            <v>Опер.касса №4655/049</v>
          </cell>
          <cell r="D1519" t="str">
            <v>П6:Операционная касса вне кассового узла</v>
          </cell>
          <cell r="E1519" t="str">
            <v>422013</v>
          </cell>
          <cell r="F1519" t="str">
            <v>Республика Татарстан</v>
          </cell>
          <cell r="G1519" t="str">
            <v>с.Качелино</v>
          </cell>
          <cell r="H1519" t="str">
            <v>(84366)42253</v>
          </cell>
          <cell r="I1519" t="str">
            <v>Бариева Рузалия Абдулловна</v>
          </cell>
          <cell r="K1519">
            <v>0.5</v>
          </cell>
          <cell r="L1519" t="str">
            <v>Н7:сельский населенный пункт</v>
          </cell>
          <cell r="M1519" t="str">
            <v>12345</v>
          </cell>
          <cell r="N1519" t="str">
            <v>09:00 14:30(11:00 13:00)|09:00 14:30(11:00 13:00)|09:00 14:30(11:00 13:00)|09:00 14:30(11:00 13:00)|09:00 14:30(11:00 13:00)</v>
          </cell>
          <cell r="O1519" t="str">
            <v>Опер.касса №4636/021</v>
          </cell>
          <cell r="P1519" t="str">
            <v>Опер.касса №4636/021</v>
          </cell>
          <cell r="Q1519" t="str">
            <v>Н7</v>
          </cell>
          <cell r="R1519" t="str">
            <v>4636/021</v>
          </cell>
          <cell r="T1519" t="str">
            <v/>
          </cell>
          <cell r="U1519">
            <v>1</v>
          </cell>
          <cell r="V1519" t="str">
            <v>Н7</v>
          </cell>
          <cell r="W1519" t="e">
            <v>#VALUE!</v>
          </cell>
          <cell r="Y1519" t="str">
            <v/>
          </cell>
          <cell r="Z1519">
            <v>1</v>
          </cell>
          <cell r="AA1519" t="str">
            <v>Н7</v>
          </cell>
          <cell r="AB1519" t="e">
            <v>#VALUE!</v>
          </cell>
          <cell r="AD1519" t="str">
            <v/>
          </cell>
          <cell r="AE1519">
            <v>1</v>
          </cell>
          <cell r="AF1519" t="str">
            <v>Н7</v>
          </cell>
          <cell r="AG1519" t="e">
            <v>#VALUE!</v>
          </cell>
          <cell r="AI1519" t="str">
            <v/>
          </cell>
          <cell r="AJ1519">
            <v>1</v>
          </cell>
          <cell r="AK1519" t="str">
            <v>Н7</v>
          </cell>
          <cell r="AL1519" t="e">
            <v>#VALUE!</v>
          </cell>
          <cell r="AO1519">
            <v>1</v>
          </cell>
        </row>
        <row r="1520">
          <cell r="A1520" t="str">
            <v>4655/05</v>
          </cell>
          <cell r="B1520">
            <v>1625</v>
          </cell>
          <cell r="C1520" t="str">
            <v>Опер.касса №4655/05</v>
          </cell>
          <cell r="D1520" t="str">
            <v>П6:Операционная касса вне кассового узла</v>
          </cell>
          <cell r="E1520" t="str">
            <v>422723</v>
          </cell>
          <cell r="F1520" t="str">
            <v>Республика Татарстан</v>
          </cell>
          <cell r="G1520" t="str">
            <v>с.Алан-Бексерь</v>
          </cell>
          <cell r="H1520" t="str">
            <v>(84365)63925</v>
          </cell>
          <cell r="I1520" t="str">
            <v>Каримова Разина Котдусовна</v>
          </cell>
          <cell r="K1520">
            <v>0.25</v>
          </cell>
          <cell r="L1520" t="str">
            <v>Н7:сельский населенный пункт</v>
          </cell>
          <cell r="M1520" t="str">
            <v>35</v>
          </cell>
          <cell r="N1520" t="str">
            <v>08:30 13:00|08:30 13:00</v>
          </cell>
          <cell r="O1520" t="str">
            <v/>
          </cell>
          <cell r="P1520">
            <v>1</v>
          </cell>
          <cell r="Q1520" t="str">
            <v>Н7</v>
          </cell>
          <cell r="R1520" t="e">
            <v>#VALUE!</v>
          </cell>
          <cell r="T1520" t="str">
            <v/>
          </cell>
          <cell r="U1520">
            <v>1</v>
          </cell>
          <cell r="V1520" t="str">
            <v>Н7</v>
          </cell>
          <cell r="W1520" t="e">
            <v>#VALUE!</v>
          </cell>
          <cell r="Y1520" t="str">
            <v/>
          </cell>
          <cell r="Z1520">
            <v>1</v>
          </cell>
          <cell r="AA1520" t="str">
            <v>Н7</v>
          </cell>
          <cell r="AB1520" t="e">
            <v>#VALUE!</v>
          </cell>
          <cell r="AD1520" t="str">
            <v/>
          </cell>
          <cell r="AE1520">
            <v>1</v>
          </cell>
          <cell r="AF1520" t="str">
            <v>Н7</v>
          </cell>
          <cell r="AG1520" t="e">
            <v>#VALUE!</v>
          </cell>
          <cell r="AI1520" t="str">
            <v/>
          </cell>
          <cell r="AJ1520">
            <v>1</v>
          </cell>
          <cell r="AK1520" t="str">
            <v>Н7</v>
          </cell>
          <cell r="AL1520" t="e">
            <v>#VALUE!</v>
          </cell>
          <cell r="AO1520">
            <v>1</v>
          </cell>
        </row>
        <row r="1521">
          <cell r="A1521" t="str">
            <v>4655/050</v>
          </cell>
          <cell r="B1521">
            <v>1626</v>
          </cell>
          <cell r="C1521" t="str">
            <v>Доп.офис №4655/050</v>
          </cell>
          <cell r="D1521" t="str">
            <v>П3:Дополнительный офис - универсальный филиал</v>
          </cell>
          <cell r="E1521" t="str">
            <v>422750</v>
          </cell>
          <cell r="F1521" t="str">
            <v>Республика Татарстан</v>
          </cell>
          <cell r="G1521" t="str">
            <v>с.Большая Атня, ул.Карла Маркса, 29</v>
          </cell>
          <cell r="H1521" t="str">
            <v>(84369)21091</v>
          </cell>
          <cell r="I1521" t="str">
            <v>Маликова Резеда Радиновна</v>
          </cell>
          <cell r="K1521">
            <v>6.5</v>
          </cell>
          <cell r="L1521" t="str">
            <v>Н7:сельский населенный пункт</v>
          </cell>
          <cell r="M1521" t="str">
            <v>12345</v>
          </cell>
          <cell r="N1521" t="str">
            <v>08:00 16:30(12:00 13:00)|08:00 16:30(12:00 13:00)|08:00 16:30(12:00 13:00)|08:00 16:30(12:00 13:00)|08:00 16:30(12:00 13:00)</v>
          </cell>
          <cell r="O1521" t="str">
            <v>Доп.офис №4636/024</v>
          </cell>
          <cell r="P1521" t="str">
            <v>Доп.офис №4636/024</v>
          </cell>
          <cell r="Q1521" t="str">
            <v>Н7</v>
          </cell>
          <cell r="R1521" t="str">
            <v>4636/024</v>
          </cell>
          <cell r="T1521" t="str">
            <v/>
          </cell>
          <cell r="U1521">
            <v>5</v>
          </cell>
          <cell r="V1521" t="str">
            <v>Н7</v>
          </cell>
          <cell r="W1521" t="e">
            <v>#VALUE!</v>
          </cell>
          <cell r="Y1521" t="str">
            <v/>
          </cell>
          <cell r="Z1521">
            <v>5</v>
          </cell>
          <cell r="AA1521" t="str">
            <v>Н7</v>
          </cell>
          <cell r="AB1521" t="e">
            <v>#VALUE!</v>
          </cell>
          <cell r="AD1521" t="str">
            <v/>
          </cell>
          <cell r="AE1521">
            <v>5</v>
          </cell>
          <cell r="AF1521" t="str">
            <v>Н7</v>
          </cell>
          <cell r="AG1521" t="e">
            <v>#VALUE!</v>
          </cell>
          <cell r="AI1521" t="str">
            <v/>
          </cell>
          <cell r="AJ1521">
            <v>5</v>
          </cell>
          <cell r="AK1521" t="str">
            <v>Н7</v>
          </cell>
          <cell r="AL1521" t="e">
            <v>#VALUE!</v>
          </cell>
          <cell r="AO1521">
            <v>5</v>
          </cell>
        </row>
        <row r="1522">
          <cell r="A1522" t="str">
            <v>4655/051</v>
          </cell>
          <cell r="B1522">
            <v>1627</v>
          </cell>
          <cell r="C1522" t="str">
            <v>Опер.касса №4655/051</v>
          </cell>
          <cell r="D1522" t="str">
            <v>П6:Операционная касса вне кассового узла</v>
          </cell>
          <cell r="E1522" t="str">
            <v>422006</v>
          </cell>
          <cell r="F1522" t="str">
            <v>Республика Татарстан</v>
          </cell>
          <cell r="G1522" t="str">
            <v>с.Апазово</v>
          </cell>
          <cell r="H1522" t="str">
            <v>(84366)94300</v>
          </cell>
          <cell r="I1522" t="str">
            <v>Закирова Айсылу Сунгатулловна</v>
          </cell>
          <cell r="K1522">
            <v>0.5</v>
          </cell>
          <cell r="L1522" t="str">
            <v>Н7:сельский населенный пункт</v>
          </cell>
          <cell r="M1522" t="str">
            <v>12345</v>
          </cell>
          <cell r="N1522" t="str">
            <v>09:00 14:30(11:00 13:00)|09:00 14:30(11:00 13:00)|09:00 14:30(11:00 13:00)|09:00 14:30(11:00 13:00)|09:00 14:30(11:00 13:00)</v>
          </cell>
          <cell r="O1522" t="str">
            <v>Опер.касса №4636/025</v>
          </cell>
          <cell r="P1522" t="str">
            <v>Опер.касса №4636/025</v>
          </cell>
          <cell r="Q1522" t="str">
            <v>Н7</v>
          </cell>
          <cell r="R1522" t="str">
            <v>4636/025</v>
          </cell>
          <cell r="T1522" t="str">
            <v/>
          </cell>
          <cell r="U1522">
            <v>1</v>
          </cell>
          <cell r="V1522" t="str">
            <v>Н7</v>
          </cell>
          <cell r="W1522" t="e">
            <v>#VALUE!</v>
          </cell>
          <cell r="Y1522" t="str">
            <v/>
          </cell>
          <cell r="Z1522">
            <v>1</v>
          </cell>
          <cell r="AA1522" t="str">
            <v>Н7</v>
          </cell>
          <cell r="AB1522" t="e">
            <v>#VALUE!</v>
          </cell>
          <cell r="AD1522" t="str">
            <v/>
          </cell>
          <cell r="AE1522">
            <v>1</v>
          </cell>
          <cell r="AF1522" t="str">
            <v>Н7</v>
          </cell>
          <cell r="AG1522" t="e">
            <v>#VALUE!</v>
          </cell>
          <cell r="AI1522" t="str">
            <v/>
          </cell>
          <cell r="AJ1522">
            <v>1</v>
          </cell>
          <cell r="AK1522" t="str">
            <v>Н7</v>
          </cell>
          <cell r="AL1522" t="e">
            <v>#VALUE!</v>
          </cell>
          <cell r="AO1522">
            <v>1</v>
          </cell>
        </row>
        <row r="1523">
          <cell r="A1523" t="str">
            <v>4655/052</v>
          </cell>
          <cell r="B1523">
            <v>1628</v>
          </cell>
          <cell r="C1523" t="str">
            <v>Опер.касса №4655/052</v>
          </cell>
          <cell r="D1523" t="str">
            <v>П6:Операционная касса вне кассового узла</v>
          </cell>
          <cell r="E1523" t="str">
            <v>422030</v>
          </cell>
          <cell r="F1523" t="str">
            <v>Республика Татарстан</v>
          </cell>
          <cell r="G1523" t="str">
            <v>с.Старый Ашит</v>
          </cell>
          <cell r="H1523" t="str">
            <v>(84366)97319</v>
          </cell>
          <cell r="I1523" t="str">
            <v>Магсумова Разиня Рахматулловна</v>
          </cell>
          <cell r="K1523">
            <v>0.25</v>
          </cell>
          <cell r="L1523" t="str">
            <v>Н7:сельский населенный пункт</v>
          </cell>
          <cell r="M1523" t="str">
            <v>13</v>
          </cell>
          <cell r="N1523" t="str">
            <v>08:30 13:00|08:30 13:00</v>
          </cell>
          <cell r="O1523" t="str">
            <v>Опер.касса №4636/027</v>
          </cell>
          <cell r="P1523" t="str">
            <v>Опер.касса №4636/027</v>
          </cell>
          <cell r="Q1523" t="str">
            <v>Н7</v>
          </cell>
          <cell r="R1523" t="str">
            <v>4636/027</v>
          </cell>
          <cell r="T1523" t="str">
            <v/>
          </cell>
          <cell r="U1523">
            <v>1</v>
          </cell>
          <cell r="V1523" t="str">
            <v>Н7</v>
          </cell>
          <cell r="W1523" t="e">
            <v>#VALUE!</v>
          </cell>
          <cell r="Y1523" t="str">
            <v/>
          </cell>
          <cell r="Z1523">
            <v>1</v>
          </cell>
          <cell r="AA1523" t="str">
            <v>Н7</v>
          </cell>
          <cell r="AB1523" t="e">
            <v>#VALUE!</v>
          </cell>
          <cell r="AD1523" t="str">
            <v/>
          </cell>
          <cell r="AE1523">
            <v>1</v>
          </cell>
          <cell r="AF1523" t="str">
            <v>Н7</v>
          </cell>
          <cell r="AG1523" t="e">
            <v>#VALUE!</v>
          </cell>
          <cell r="AI1523" t="str">
            <v/>
          </cell>
          <cell r="AJ1523">
            <v>1</v>
          </cell>
          <cell r="AK1523" t="str">
            <v>Н7</v>
          </cell>
          <cell r="AL1523" t="e">
            <v>#VALUE!</v>
          </cell>
          <cell r="AO1523">
            <v>1</v>
          </cell>
        </row>
        <row r="1524">
          <cell r="A1524" t="str">
            <v>4655/053</v>
          </cell>
          <cell r="B1524">
            <v>1629</v>
          </cell>
          <cell r="C1524" t="str">
            <v>Опер.касса №4655/053</v>
          </cell>
          <cell r="D1524" t="str">
            <v>П6:Операционная касса вне кассового узла</v>
          </cell>
          <cell r="E1524" t="str">
            <v>422035</v>
          </cell>
          <cell r="F1524" t="str">
            <v>Республика Татарстан</v>
          </cell>
          <cell r="G1524" t="str">
            <v>с.Новый Яваш</v>
          </cell>
          <cell r="H1524" t="str">
            <v>(84366)25235</v>
          </cell>
          <cell r="I1524" t="str">
            <v>Загидуллина Чулпан Муллануровна</v>
          </cell>
          <cell r="K1524">
            <v>0.5</v>
          </cell>
          <cell r="L1524" t="str">
            <v>Н7:сельский населенный пункт</v>
          </cell>
          <cell r="M1524" t="str">
            <v>12345</v>
          </cell>
          <cell r="N1524" t="str">
            <v>09:00 14:30(11:00 13:00)|09:00 14:30(11:00 13:00)|09:00 14:30(11:00 13:00)|09:00 14:30(11:00 13:00)|09:00 14:30(11:00 13:00)</v>
          </cell>
          <cell r="O1524" t="str">
            <v>Опер.касса №4636/028</v>
          </cell>
          <cell r="P1524" t="str">
            <v>Опер.касса №4636/028</v>
          </cell>
          <cell r="Q1524" t="str">
            <v>Н7</v>
          </cell>
          <cell r="R1524" t="str">
            <v>4636/028</v>
          </cell>
          <cell r="T1524" t="str">
            <v/>
          </cell>
          <cell r="U1524">
            <v>1</v>
          </cell>
          <cell r="V1524" t="str">
            <v>Н7</v>
          </cell>
          <cell r="W1524" t="e">
            <v>#VALUE!</v>
          </cell>
          <cell r="Y1524" t="str">
            <v/>
          </cell>
          <cell r="Z1524">
            <v>1</v>
          </cell>
          <cell r="AA1524" t="str">
            <v>Н7</v>
          </cell>
          <cell r="AB1524" t="e">
            <v>#VALUE!</v>
          </cell>
          <cell r="AD1524" t="str">
            <v/>
          </cell>
          <cell r="AE1524">
            <v>1</v>
          </cell>
          <cell r="AF1524" t="str">
            <v>Н7</v>
          </cell>
          <cell r="AG1524" t="e">
            <v>#VALUE!</v>
          </cell>
          <cell r="AI1524" t="str">
            <v/>
          </cell>
          <cell r="AJ1524">
            <v>1</v>
          </cell>
          <cell r="AK1524" t="str">
            <v>Н7</v>
          </cell>
          <cell r="AL1524" t="e">
            <v>#VALUE!</v>
          </cell>
          <cell r="AO1524">
            <v>1</v>
          </cell>
        </row>
        <row r="1525">
          <cell r="A1525" t="str">
            <v>4655/054</v>
          </cell>
          <cell r="B1525">
            <v>1630</v>
          </cell>
          <cell r="C1525" t="str">
            <v>Опер.касса №4655/054</v>
          </cell>
          <cell r="D1525" t="str">
            <v>П6:Операционная касса вне кассового узла</v>
          </cell>
          <cell r="E1525" t="str">
            <v>422033</v>
          </cell>
          <cell r="F1525" t="str">
            <v>Республика Татарстан</v>
          </cell>
          <cell r="G1525" t="str">
            <v>с.Шурабаш</v>
          </cell>
          <cell r="H1525" t="str">
            <v>(84366)92248</v>
          </cell>
          <cell r="I1525" t="str">
            <v>Габдрахманова Наиля Хайдаровна</v>
          </cell>
          <cell r="K1525">
            <v>0.5</v>
          </cell>
          <cell r="L1525" t="str">
            <v>Н7:сельский населенный пункт</v>
          </cell>
          <cell r="M1525" t="str">
            <v>12345</v>
          </cell>
          <cell r="N1525" t="str">
            <v>09:00 14:30(11:00 13:00)|09:00 14:30(11:00 13:00)|09:00 14:30(11:00 13:00)|09:00 14:30(11:00 13:00)|09:00 14:30(11:00 13:00)</v>
          </cell>
          <cell r="O1525" t="str">
            <v>Опер.касса №4636/029</v>
          </cell>
          <cell r="P1525" t="str">
            <v>Опер.касса №4636/029</v>
          </cell>
          <cell r="Q1525" t="str">
            <v>Н7</v>
          </cell>
          <cell r="R1525" t="str">
            <v>4636/029</v>
          </cell>
          <cell r="T1525" t="str">
            <v/>
          </cell>
          <cell r="U1525">
            <v>1</v>
          </cell>
          <cell r="V1525" t="str">
            <v>Н7</v>
          </cell>
          <cell r="W1525" t="e">
            <v>#VALUE!</v>
          </cell>
          <cell r="Y1525" t="str">
            <v/>
          </cell>
          <cell r="Z1525">
            <v>1</v>
          </cell>
          <cell r="AA1525" t="str">
            <v>Н7</v>
          </cell>
          <cell r="AB1525" t="e">
            <v>#VALUE!</v>
          </cell>
          <cell r="AD1525" t="str">
            <v/>
          </cell>
          <cell r="AE1525">
            <v>1</v>
          </cell>
          <cell r="AF1525" t="str">
            <v>Н7</v>
          </cell>
          <cell r="AG1525" t="e">
            <v>#VALUE!</v>
          </cell>
          <cell r="AI1525" t="str">
            <v/>
          </cell>
          <cell r="AJ1525">
            <v>1</v>
          </cell>
          <cell r="AK1525" t="str">
            <v>Н7</v>
          </cell>
          <cell r="AL1525" t="e">
            <v>#VALUE!</v>
          </cell>
          <cell r="AO1525">
            <v>1</v>
          </cell>
        </row>
        <row r="1526">
          <cell r="A1526" t="str">
            <v>4655/055</v>
          </cell>
          <cell r="B1526">
            <v>1631</v>
          </cell>
          <cell r="C1526" t="str">
            <v>Опер.касса №4655/055</v>
          </cell>
          <cell r="D1526" t="str">
            <v>П6:Операционная касса вне кассового узла</v>
          </cell>
          <cell r="E1526" t="str">
            <v>422019</v>
          </cell>
          <cell r="F1526" t="str">
            <v>Республика Татарстан</v>
          </cell>
          <cell r="G1526" t="str">
            <v>п.Урняк</v>
          </cell>
          <cell r="H1526" t="str">
            <v>(84366)46275</v>
          </cell>
          <cell r="I1526" t="str">
            <v>Ахметшина Резеда Габдельнуровна</v>
          </cell>
          <cell r="K1526">
            <v>1</v>
          </cell>
          <cell r="L1526" t="str">
            <v>Н7:сельский населенный пункт</v>
          </cell>
          <cell r="M1526" t="str">
            <v>12345</v>
          </cell>
          <cell r="N1526" t="str">
            <v>08:00 16:30(12:00 13:00)|08:00 16:30(12:00 13:00)|08:00 16:30(12:00 13:00)|08:00 16:30(12:00 13:00)|08:00 16:30(12:00 13:00)</v>
          </cell>
          <cell r="O1526" t="str">
            <v>Опер.касса №4636/03</v>
          </cell>
          <cell r="P1526" t="str">
            <v>Опер.касса №4636/03</v>
          </cell>
          <cell r="Q1526" t="str">
            <v>Н7</v>
          </cell>
          <cell r="R1526" t="str">
            <v>4636/03</v>
          </cell>
          <cell r="T1526" t="str">
            <v/>
          </cell>
          <cell r="U1526">
            <v>1</v>
          </cell>
          <cell r="V1526" t="str">
            <v>Н7</v>
          </cell>
          <cell r="W1526" t="e">
            <v>#VALUE!</v>
          </cell>
          <cell r="Y1526" t="str">
            <v/>
          </cell>
          <cell r="Z1526">
            <v>1</v>
          </cell>
          <cell r="AA1526" t="str">
            <v>Н7</v>
          </cell>
          <cell r="AB1526" t="e">
            <v>#VALUE!</v>
          </cell>
          <cell r="AD1526" t="str">
            <v/>
          </cell>
          <cell r="AE1526">
            <v>1</v>
          </cell>
          <cell r="AF1526" t="str">
            <v>Н7</v>
          </cell>
          <cell r="AG1526" t="e">
            <v>#VALUE!</v>
          </cell>
          <cell r="AI1526" t="str">
            <v/>
          </cell>
          <cell r="AJ1526">
            <v>1</v>
          </cell>
          <cell r="AK1526" t="str">
            <v>Н7</v>
          </cell>
          <cell r="AL1526" t="e">
            <v>#VALUE!</v>
          </cell>
          <cell r="AO1526">
            <v>1</v>
          </cell>
        </row>
        <row r="1527">
          <cell r="A1527" t="str">
            <v>4655/056</v>
          </cell>
          <cell r="B1527">
            <v>1632</v>
          </cell>
          <cell r="C1527" t="str">
            <v>Опер.касса №4655/056</v>
          </cell>
          <cell r="D1527" t="str">
            <v>П6:Операционная касса вне кассового узла</v>
          </cell>
          <cell r="E1527" t="str">
            <v>422036</v>
          </cell>
          <cell r="F1527" t="str">
            <v>Республика Татарстан</v>
          </cell>
          <cell r="G1527" t="str">
            <v>с.Шушмабаш</v>
          </cell>
          <cell r="H1527" t="str">
            <v>(84366)95341</v>
          </cell>
          <cell r="I1527" t="str">
            <v>Файзрахманова Сомая Шаймулловна</v>
          </cell>
          <cell r="K1527">
            <v>1</v>
          </cell>
          <cell r="L1527" t="str">
            <v>Н7:сельский населенный пункт</v>
          </cell>
          <cell r="M1527" t="str">
            <v>12345</v>
          </cell>
          <cell r="N1527" t="str">
            <v>08:00 16:30(12:00 13:00)|08:00 16:30(12:00 13:00)|08:00 16:30(12:00 13:00)|08:00 16:30(12:00 13:00)|08:00 16:30(12:00 13:00)</v>
          </cell>
          <cell r="O1527" t="str">
            <v>Опер.касса №4636/031</v>
          </cell>
          <cell r="P1527" t="str">
            <v>Опер.касса №4636/031</v>
          </cell>
          <cell r="Q1527" t="str">
            <v>Н7</v>
          </cell>
          <cell r="R1527" t="str">
            <v>4636/031</v>
          </cell>
          <cell r="T1527" t="str">
            <v/>
          </cell>
          <cell r="U1527">
            <v>1</v>
          </cell>
          <cell r="V1527" t="str">
            <v>Н7</v>
          </cell>
          <cell r="W1527" t="e">
            <v>#VALUE!</v>
          </cell>
          <cell r="Y1527" t="str">
            <v/>
          </cell>
          <cell r="Z1527">
            <v>1</v>
          </cell>
          <cell r="AA1527" t="str">
            <v>Н7</v>
          </cell>
          <cell r="AB1527" t="e">
            <v>#VALUE!</v>
          </cell>
          <cell r="AD1527" t="str">
            <v/>
          </cell>
          <cell r="AE1527">
            <v>1</v>
          </cell>
          <cell r="AF1527" t="str">
            <v>Н7</v>
          </cell>
          <cell r="AG1527" t="e">
            <v>#VALUE!</v>
          </cell>
          <cell r="AI1527" t="str">
            <v/>
          </cell>
          <cell r="AJ1527">
            <v>1</v>
          </cell>
          <cell r="AK1527" t="str">
            <v>Н7</v>
          </cell>
          <cell r="AL1527" t="e">
            <v>#VALUE!</v>
          </cell>
          <cell r="AO1527">
            <v>1</v>
          </cell>
        </row>
        <row r="1528">
          <cell r="A1528" t="str">
            <v>4655/057</v>
          </cell>
          <cell r="B1528">
            <v>1633</v>
          </cell>
          <cell r="C1528" t="str">
            <v>Опер.касса №4655/057</v>
          </cell>
          <cell r="D1528" t="str">
            <v>П6:Операционная касса вне кассового узла</v>
          </cell>
          <cell r="E1528" t="str">
            <v>422032</v>
          </cell>
          <cell r="F1528" t="str">
            <v>Республика Татарстан</v>
          </cell>
          <cell r="G1528" t="str">
            <v>с.Сюрда</v>
          </cell>
          <cell r="H1528" t="str">
            <v>(84366)93344</v>
          </cell>
          <cell r="I1528" t="str">
            <v>Касимова Миляуша Махмутовна</v>
          </cell>
          <cell r="K1528">
            <v>0.5</v>
          </cell>
          <cell r="L1528" t="str">
            <v>Н7:сельский населенный пункт</v>
          </cell>
          <cell r="M1528" t="str">
            <v>12345</v>
          </cell>
          <cell r="N1528" t="str">
            <v>09:00 14:30(11:00 13:00)|09:00 14:30(11:00 13:00)|09:00 14:30(11:00 13:00)|09:00 14:30(11:00 13:00)|09:00 14:30(11:00 13:00)</v>
          </cell>
          <cell r="O1528" t="str">
            <v>Опер.касса №4636/033</v>
          </cell>
          <cell r="P1528" t="str">
            <v>Опер.касса №4636/033</v>
          </cell>
          <cell r="Q1528" t="str">
            <v>Н7</v>
          </cell>
          <cell r="R1528" t="str">
            <v>4636/033</v>
          </cell>
          <cell r="T1528" t="str">
            <v/>
          </cell>
          <cell r="U1528">
            <v>1</v>
          </cell>
          <cell r="V1528" t="str">
            <v>Н7</v>
          </cell>
          <cell r="W1528" t="e">
            <v>#VALUE!</v>
          </cell>
          <cell r="Y1528" t="str">
            <v/>
          </cell>
          <cell r="Z1528">
            <v>1</v>
          </cell>
          <cell r="AA1528" t="str">
            <v>Н7</v>
          </cell>
          <cell r="AB1528" t="e">
            <v>#VALUE!</v>
          </cell>
          <cell r="AD1528" t="str">
            <v/>
          </cell>
          <cell r="AE1528">
            <v>1</v>
          </cell>
          <cell r="AF1528" t="str">
            <v>Н7</v>
          </cell>
          <cell r="AG1528" t="e">
            <v>#VALUE!</v>
          </cell>
          <cell r="AI1528" t="str">
            <v/>
          </cell>
          <cell r="AJ1528">
            <v>1</v>
          </cell>
          <cell r="AK1528" t="str">
            <v>Н7</v>
          </cell>
          <cell r="AL1528" t="e">
            <v>#VALUE!</v>
          </cell>
          <cell r="AO1528">
            <v>1</v>
          </cell>
        </row>
        <row r="1529">
          <cell r="A1529" t="str">
            <v>4655/059</v>
          </cell>
          <cell r="B1529">
            <v>1635</v>
          </cell>
          <cell r="C1529" t="str">
            <v>Опер.касса №4655/059</v>
          </cell>
          <cell r="D1529" t="str">
            <v>П6:Операционная касса вне кассового узла</v>
          </cell>
          <cell r="E1529" t="str">
            <v>422750</v>
          </cell>
          <cell r="F1529" t="str">
            <v>Республика Татарстан</v>
          </cell>
          <cell r="G1529" t="str">
            <v>с.Кунгер</v>
          </cell>
          <cell r="H1529" t="str">
            <v>(84369)38824</v>
          </cell>
          <cell r="I1529" t="str">
            <v>Назипова Фания Салиховна</v>
          </cell>
          <cell r="K1529">
            <v>0.5</v>
          </cell>
          <cell r="L1529" t="str">
            <v>Н7:сельский населенный пункт</v>
          </cell>
          <cell r="M1529" t="str">
            <v>12345</v>
          </cell>
          <cell r="N1529" t="str">
            <v>09:00 14:30(11:00 13:00)|09:00 14:30(11:00 13:00)|09:00 14:30(11:00 13:00)|09:00 14:30(11:00 13:00)|09:00 14:30(11:00 13:00)</v>
          </cell>
          <cell r="O1529" t="str">
            <v>Опер.касса №4636/036</v>
          </cell>
          <cell r="P1529" t="str">
            <v>Опер.касса №4636/036</v>
          </cell>
          <cell r="Q1529" t="str">
            <v>Н7</v>
          </cell>
          <cell r="R1529" t="str">
            <v>4636/036</v>
          </cell>
          <cell r="T1529" t="str">
            <v/>
          </cell>
          <cell r="U1529">
            <v>1</v>
          </cell>
          <cell r="V1529" t="str">
            <v>Н7</v>
          </cell>
          <cell r="W1529" t="e">
            <v>#VALUE!</v>
          </cell>
          <cell r="Y1529" t="str">
            <v/>
          </cell>
          <cell r="Z1529">
            <v>1</v>
          </cell>
          <cell r="AA1529" t="str">
            <v>Н7</v>
          </cell>
          <cell r="AB1529" t="e">
            <v>#VALUE!</v>
          </cell>
          <cell r="AD1529" t="str">
            <v/>
          </cell>
          <cell r="AE1529">
            <v>1</v>
          </cell>
          <cell r="AF1529" t="str">
            <v>Н7</v>
          </cell>
          <cell r="AG1529" t="e">
            <v>#VALUE!</v>
          </cell>
          <cell r="AI1529" t="str">
            <v/>
          </cell>
          <cell r="AJ1529">
            <v>1</v>
          </cell>
          <cell r="AK1529" t="str">
            <v>Н7</v>
          </cell>
          <cell r="AL1529" t="e">
            <v>#VALUE!</v>
          </cell>
          <cell r="AO1529">
            <v>1</v>
          </cell>
        </row>
        <row r="1530">
          <cell r="A1530" t="str">
            <v>4655/061</v>
          </cell>
          <cell r="B1530">
            <v>1637</v>
          </cell>
          <cell r="C1530" t="str">
            <v>Опер.касса №4655/061</v>
          </cell>
          <cell r="D1530" t="str">
            <v>П6:Операционная касса вне кассового узла</v>
          </cell>
          <cell r="E1530" t="str">
            <v>422034</v>
          </cell>
          <cell r="F1530" t="str">
            <v>Республика Татарстан</v>
          </cell>
          <cell r="G1530" t="str">
            <v>с.Новый Кишит</v>
          </cell>
          <cell r="H1530" t="str">
            <v>(84366)49347</v>
          </cell>
          <cell r="I1530" t="str">
            <v>Саляхиева Лейсан Рашитовна</v>
          </cell>
          <cell r="K1530">
            <v>0.5</v>
          </cell>
          <cell r="L1530" t="str">
            <v>Н7:сельский населенный пункт</v>
          </cell>
          <cell r="M1530" t="str">
            <v>12345</v>
          </cell>
          <cell r="N1530" t="str">
            <v>09:00 14:30(11:00 13:00)|09:00 14:30(11:00 13:00)|09:00 14:30(11:00 13:00)|09:00 14:30(11:00 13:00)|09:00 14:30(11:00 13:00)</v>
          </cell>
          <cell r="O1530" t="str">
            <v>Опер.касса №4636/038</v>
          </cell>
          <cell r="P1530" t="str">
            <v>Опер.касса №4636/038</v>
          </cell>
          <cell r="Q1530" t="str">
            <v>Н7</v>
          </cell>
          <cell r="R1530" t="str">
            <v>4636/038</v>
          </cell>
          <cell r="T1530" t="str">
            <v/>
          </cell>
          <cell r="U1530">
            <v>1</v>
          </cell>
          <cell r="V1530" t="str">
            <v>Н7</v>
          </cell>
          <cell r="W1530" t="e">
            <v>#VALUE!</v>
          </cell>
          <cell r="Y1530" t="str">
            <v/>
          </cell>
          <cell r="Z1530">
            <v>1</v>
          </cell>
          <cell r="AA1530" t="str">
            <v>Н7</v>
          </cell>
          <cell r="AB1530" t="e">
            <v>#VALUE!</v>
          </cell>
          <cell r="AD1530" t="str">
            <v/>
          </cell>
          <cell r="AE1530">
            <v>1</v>
          </cell>
          <cell r="AF1530" t="str">
            <v>Н7</v>
          </cell>
          <cell r="AG1530" t="e">
            <v>#VALUE!</v>
          </cell>
          <cell r="AI1530" t="str">
            <v/>
          </cell>
          <cell r="AJ1530">
            <v>1</v>
          </cell>
          <cell r="AK1530" t="str">
            <v>Н7</v>
          </cell>
          <cell r="AL1530" t="e">
            <v>#VALUE!</v>
          </cell>
          <cell r="AO1530">
            <v>1</v>
          </cell>
        </row>
        <row r="1531">
          <cell r="A1531" t="str">
            <v>4655/062</v>
          </cell>
          <cell r="B1531">
            <v>1638</v>
          </cell>
          <cell r="C1531" t="str">
            <v>Опер.касса №4655/062</v>
          </cell>
          <cell r="D1531" t="str">
            <v>П6:Операционная касса вне кассового узла</v>
          </cell>
          <cell r="E1531" t="str">
            <v>422740</v>
          </cell>
          <cell r="F1531" t="str">
            <v>Республика Татарстан</v>
          </cell>
          <cell r="G1531" t="str">
            <v>с.Кубян</v>
          </cell>
          <cell r="H1531" t="str">
            <v>(84369)36350</v>
          </cell>
          <cell r="I1531" t="str">
            <v>Мухаметзянова Нурия Шамилевна</v>
          </cell>
          <cell r="K1531">
            <v>0.5</v>
          </cell>
          <cell r="L1531" t="str">
            <v>Н7:сельский населенный пункт</v>
          </cell>
          <cell r="M1531" t="str">
            <v>12345</v>
          </cell>
          <cell r="N1531" t="str">
            <v>09:00 14:30(11:00 13:00)|09:00 14:30(11:00 13:00)|09:00 14:30(11:00 13:00)|09:00 14:30(11:00 13:00)|09:00 14:30(11:00 13:00)</v>
          </cell>
          <cell r="O1531" t="str">
            <v>Опер.касса №4636/039</v>
          </cell>
          <cell r="P1531" t="str">
            <v>Опер.касса №4636/039</v>
          </cell>
          <cell r="Q1531" t="str">
            <v>Н7</v>
          </cell>
          <cell r="R1531" t="str">
            <v>4636/039</v>
          </cell>
          <cell r="T1531" t="str">
            <v/>
          </cell>
          <cell r="U1531">
            <v>1</v>
          </cell>
          <cell r="V1531" t="str">
            <v>Н7</v>
          </cell>
          <cell r="W1531" t="e">
            <v>#VALUE!</v>
          </cell>
          <cell r="Y1531" t="str">
            <v/>
          </cell>
          <cell r="Z1531">
            <v>1</v>
          </cell>
          <cell r="AA1531" t="str">
            <v>Н7</v>
          </cell>
          <cell r="AB1531" t="e">
            <v>#VALUE!</v>
          </cell>
          <cell r="AD1531" t="str">
            <v/>
          </cell>
          <cell r="AE1531">
            <v>1</v>
          </cell>
          <cell r="AF1531" t="str">
            <v>Н7</v>
          </cell>
          <cell r="AG1531" t="e">
            <v>#VALUE!</v>
          </cell>
          <cell r="AI1531" t="str">
            <v/>
          </cell>
          <cell r="AJ1531">
            <v>1</v>
          </cell>
          <cell r="AK1531" t="str">
            <v>Н7</v>
          </cell>
          <cell r="AL1531" t="e">
            <v>#VALUE!</v>
          </cell>
          <cell r="AO1531">
            <v>1</v>
          </cell>
        </row>
        <row r="1532">
          <cell r="A1532" t="str">
            <v>4655/064</v>
          </cell>
          <cell r="B1532">
            <v>1640</v>
          </cell>
          <cell r="C1532" t="str">
            <v>Опер.касса №4655/064</v>
          </cell>
          <cell r="D1532" t="str">
            <v>П6:Операционная касса вне кассового узла</v>
          </cell>
          <cell r="E1532" t="str">
            <v>422750</v>
          </cell>
          <cell r="F1532" t="str">
            <v>Республика Татарстан</v>
          </cell>
          <cell r="G1532" t="str">
            <v>с.Нижняя Береска</v>
          </cell>
          <cell r="H1532" t="str">
            <v>(84369)33404</v>
          </cell>
          <cell r="I1532" t="str">
            <v>Мухаметрахимова Нурсида Мухаметхановна</v>
          </cell>
          <cell r="K1532">
            <v>0.5</v>
          </cell>
          <cell r="L1532" t="str">
            <v>Н7:сельский населенный пункт</v>
          </cell>
          <cell r="M1532" t="str">
            <v>12345</v>
          </cell>
          <cell r="N1532" t="str">
            <v>09:00 14:30(11:00 13:00)|09:00 14:30(11:00 13:00)|09:00 14:30(11:00 13:00)|09:00 14:30(11:00 13:00)|09:00 14:30(11:00 13:00)</v>
          </cell>
          <cell r="O1532" t="str">
            <v>Опер.касса №4636/040</v>
          </cell>
          <cell r="P1532" t="str">
            <v>Опер.касса №4636/040</v>
          </cell>
          <cell r="Q1532" t="str">
            <v>Н7</v>
          </cell>
          <cell r="R1532" t="str">
            <v>4636/040</v>
          </cell>
          <cell r="T1532" t="str">
            <v/>
          </cell>
          <cell r="U1532">
            <v>1</v>
          </cell>
          <cell r="V1532" t="str">
            <v>Н7</v>
          </cell>
          <cell r="W1532" t="e">
            <v>#VALUE!</v>
          </cell>
          <cell r="Y1532" t="str">
            <v/>
          </cell>
          <cell r="Z1532">
            <v>1</v>
          </cell>
          <cell r="AA1532" t="str">
            <v>Н7</v>
          </cell>
          <cell r="AB1532" t="e">
            <v>#VALUE!</v>
          </cell>
          <cell r="AD1532" t="str">
            <v/>
          </cell>
          <cell r="AE1532">
            <v>1</v>
          </cell>
          <cell r="AF1532" t="str">
            <v>Н7</v>
          </cell>
          <cell r="AG1532" t="e">
            <v>#VALUE!</v>
          </cell>
          <cell r="AI1532" t="str">
            <v/>
          </cell>
          <cell r="AJ1532">
            <v>1</v>
          </cell>
          <cell r="AK1532" t="str">
            <v>Н7</v>
          </cell>
          <cell r="AL1532" t="e">
            <v>#VALUE!</v>
          </cell>
          <cell r="AO1532">
            <v>1</v>
          </cell>
        </row>
        <row r="1533">
          <cell r="A1533" t="str">
            <v>4655/065</v>
          </cell>
          <cell r="B1533">
            <v>1641</v>
          </cell>
          <cell r="C1533" t="str">
            <v>Опер.касса №4655/065</v>
          </cell>
          <cell r="D1533" t="str">
            <v>П6:Операционная касса вне кассового узла</v>
          </cell>
          <cell r="E1533" t="str">
            <v>422741</v>
          </cell>
          <cell r="F1533" t="str">
            <v>Республика Татарстан</v>
          </cell>
          <cell r="G1533" t="str">
            <v>с.Береза</v>
          </cell>
          <cell r="H1533" t="str">
            <v>(84369)33246</v>
          </cell>
          <cell r="I1533" t="str">
            <v>Мухаметгалиева Лейсан Камиловна</v>
          </cell>
          <cell r="K1533">
            <v>0.25</v>
          </cell>
          <cell r="L1533" t="str">
            <v>Н7:сельский населенный пункт</v>
          </cell>
          <cell r="M1533" t="str">
            <v>13</v>
          </cell>
          <cell r="N1533" t="str">
            <v>08:30 13:00|08:30 13:00</v>
          </cell>
          <cell r="O1533" t="str">
            <v>Опер.касса №4636/042</v>
          </cell>
          <cell r="P1533" t="str">
            <v>Опер.касса №4636/042</v>
          </cell>
          <cell r="Q1533" t="str">
            <v>Н7</v>
          </cell>
          <cell r="R1533" t="str">
            <v>4636/042</v>
          </cell>
          <cell r="T1533" t="str">
            <v/>
          </cell>
          <cell r="U1533">
            <v>1</v>
          </cell>
          <cell r="V1533" t="str">
            <v>Н7</v>
          </cell>
          <cell r="W1533" t="e">
            <v>#VALUE!</v>
          </cell>
          <cell r="Y1533" t="str">
            <v/>
          </cell>
          <cell r="Z1533">
            <v>1</v>
          </cell>
          <cell r="AA1533" t="str">
            <v>Н7</v>
          </cell>
          <cell r="AB1533" t="e">
            <v>#VALUE!</v>
          </cell>
          <cell r="AD1533" t="str">
            <v/>
          </cell>
          <cell r="AE1533">
            <v>1</v>
          </cell>
          <cell r="AF1533" t="str">
            <v>Н7</v>
          </cell>
          <cell r="AG1533" t="e">
            <v>#VALUE!</v>
          </cell>
          <cell r="AI1533" t="str">
            <v/>
          </cell>
          <cell r="AJ1533">
            <v>1</v>
          </cell>
          <cell r="AK1533" t="str">
            <v>Н7</v>
          </cell>
          <cell r="AL1533" t="e">
            <v>#VALUE!</v>
          </cell>
          <cell r="AO1533">
            <v>1</v>
          </cell>
        </row>
        <row r="1534">
          <cell r="A1534" t="str">
            <v>4655/066</v>
          </cell>
          <cell r="B1534">
            <v>1642</v>
          </cell>
          <cell r="C1534" t="str">
            <v>Опер.касса №4655/066</v>
          </cell>
          <cell r="D1534" t="str">
            <v>П6:Операционная касса вне кассового узла</v>
          </cell>
          <cell r="E1534" t="str">
            <v>422031</v>
          </cell>
          <cell r="F1534" t="str">
            <v>Республика Татарстан</v>
          </cell>
          <cell r="G1534" t="str">
            <v>с.Новый Кинер</v>
          </cell>
          <cell r="H1534" t="str">
            <v>(84366)91341</v>
          </cell>
          <cell r="I1534" t="str">
            <v>Галимзянова Лилия Ильсуровна</v>
          </cell>
          <cell r="K1534">
            <v>2</v>
          </cell>
          <cell r="L1534" t="str">
            <v>Н7:сельский населенный пункт</v>
          </cell>
          <cell r="M1534" t="str">
            <v>12345</v>
          </cell>
          <cell r="N1534" t="str">
            <v>08:00 16:30(12:00 13:00)|08:00 16:30(12:00 13:00)|08:00 16:30(12:00 13:00)|08:00 16:30(12:00 13:00)|08:00 16:30(12:00 13:00)</v>
          </cell>
          <cell r="O1534" t="str">
            <v>Опер.касса №4636/044</v>
          </cell>
          <cell r="P1534" t="str">
            <v>Опер.касса №4636/044</v>
          </cell>
          <cell r="Q1534" t="str">
            <v>Н7</v>
          </cell>
          <cell r="R1534" t="str">
            <v>4636/044</v>
          </cell>
          <cell r="T1534" t="str">
            <v/>
          </cell>
          <cell r="U1534">
            <v>2</v>
          </cell>
          <cell r="V1534" t="str">
            <v>Н7</v>
          </cell>
          <cell r="W1534" t="e">
            <v>#VALUE!</v>
          </cell>
          <cell r="Y1534" t="str">
            <v/>
          </cell>
          <cell r="Z1534">
            <v>2</v>
          </cell>
          <cell r="AA1534" t="str">
            <v>Н7</v>
          </cell>
          <cell r="AB1534" t="e">
            <v>#VALUE!</v>
          </cell>
          <cell r="AD1534" t="str">
            <v/>
          </cell>
          <cell r="AE1534">
            <v>2</v>
          </cell>
          <cell r="AF1534" t="str">
            <v>Н7</v>
          </cell>
          <cell r="AG1534" t="e">
            <v>#VALUE!</v>
          </cell>
          <cell r="AI1534" t="str">
            <v/>
          </cell>
          <cell r="AJ1534">
            <v>2</v>
          </cell>
          <cell r="AK1534" t="str">
            <v>Н7</v>
          </cell>
          <cell r="AL1534" t="e">
            <v>#VALUE!</v>
          </cell>
          <cell r="AO1534">
            <v>2</v>
          </cell>
        </row>
        <row r="1535">
          <cell r="A1535" t="str">
            <v>4655/067</v>
          </cell>
          <cell r="B1535">
            <v>1643</v>
          </cell>
          <cell r="C1535" t="str">
            <v>Опер.касса №4655/067</v>
          </cell>
          <cell r="D1535" t="str">
            <v>П6:Операционная касса вне кассового узла</v>
          </cell>
          <cell r="E1535" t="str">
            <v>422756</v>
          </cell>
          <cell r="F1535" t="str">
            <v>Республика Татарстан</v>
          </cell>
          <cell r="G1535" t="str">
            <v>с.Большой Менгер</v>
          </cell>
          <cell r="H1535" t="str">
            <v>(84369)39635</v>
          </cell>
          <cell r="I1535" t="str">
            <v>Садриева Ильсия Абраровна</v>
          </cell>
          <cell r="K1535">
            <v>0.5</v>
          </cell>
          <cell r="L1535" t="str">
            <v>Н7:сельский населенный пункт</v>
          </cell>
          <cell r="M1535" t="str">
            <v>12345</v>
          </cell>
          <cell r="N1535" t="str">
            <v>09:00 14:30(11:00 13:00)|09:00 14:30(11:00 13:00)|09:00 14:30(11:00 13:00)|09:00 14:30(11:00 13:00)|09:00 14:30(11:00 13:00)</v>
          </cell>
          <cell r="O1535" t="str">
            <v>Опер.касса №4636/045</v>
          </cell>
          <cell r="P1535" t="str">
            <v>Опер.касса №4636/045</v>
          </cell>
          <cell r="Q1535" t="str">
            <v>Н7</v>
          </cell>
          <cell r="R1535" t="str">
            <v>4636/045</v>
          </cell>
          <cell r="T1535" t="str">
            <v/>
          </cell>
          <cell r="U1535">
            <v>1</v>
          </cell>
          <cell r="V1535" t="str">
            <v>Н7</v>
          </cell>
          <cell r="W1535" t="e">
            <v>#VALUE!</v>
          </cell>
          <cell r="Y1535" t="str">
            <v/>
          </cell>
          <cell r="Z1535">
            <v>1</v>
          </cell>
          <cell r="AA1535" t="str">
            <v>Н7</v>
          </cell>
          <cell r="AB1535" t="e">
            <v>#VALUE!</v>
          </cell>
          <cell r="AD1535" t="str">
            <v/>
          </cell>
          <cell r="AE1535">
            <v>1</v>
          </cell>
          <cell r="AF1535" t="str">
            <v>Н7</v>
          </cell>
          <cell r="AG1535" t="e">
            <v>#VALUE!</v>
          </cell>
          <cell r="AI1535" t="str">
            <v/>
          </cell>
          <cell r="AJ1535">
            <v>1</v>
          </cell>
          <cell r="AK1535" t="str">
            <v>Н7</v>
          </cell>
          <cell r="AL1535" t="e">
            <v>#VALUE!</v>
          </cell>
          <cell r="AO1535">
            <v>1</v>
          </cell>
        </row>
        <row r="1536">
          <cell r="A1536" t="str">
            <v>4655/068</v>
          </cell>
          <cell r="B1536">
            <v>1644</v>
          </cell>
          <cell r="C1536" t="str">
            <v>Опер.касса №4655/068</v>
          </cell>
          <cell r="D1536" t="str">
            <v>П6:Операционная касса вне кассового узла</v>
          </cell>
          <cell r="E1536" t="str">
            <v>422024</v>
          </cell>
          <cell r="F1536" t="str">
            <v>Республика Татарстан</v>
          </cell>
          <cell r="G1536" t="str">
            <v>д.Средняя Корса</v>
          </cell>
          <cell r="H1536" t="str">
            <v>(84366)58216</v>
          </cell>
          <cell r="I1536" t="str">
            <v>Шарафутдинова Римма Закариевна</v>
          </cell>
          <cell r="K1536">
            <v>0.5</v>
          </cell>
          <cell r="L1536" t="str">
            <v>Н7:сельский населенный пункт</v>
          </cell>
          <cell r="M1536" t="str">
            <v>135</v>
          </cell>
          <cell r="N1536" t="str">
            <v>08:00 15:10(12:00 13:00)|08:00 15:10(12:00 13:00)|08:00 15:10(12:00 13:00)</v>
          </cell>
          <cell r="O1536" t="str">
            <v>Опер.касса №4636/048</v>
          </cell>
          <cell r="P1536" t="str">
            <v>Опер.касса №4636/048</v>
          </cell>
          <cell r="Q1536" t="str">
            <v>Н7</v>
          </cell>
          <cell r="R1536" t="str">
            <v>4636/048</v>
          </cell>
          <cell r="T1536" t="str">
            <v/>
          </cell>
          <cell r="U1536">
            <v>1</v>
          </cell>
          <cell r="V1536" t="str">
            <v>Н7</v>
          </cell>
          <cell r="W1536" t="e">
            <v>#VALUE!</v>
          </cell>
          <cell r="Y1536" t="str">
            <v/>
          </cell>
          <cell r="Z1536">
            <v>1</v>
          </cell>
          <cell r="AA1536" t="str">
            <v>Н7</v>
          </cell>
          <cell r="AB1536" t="e">
            <v>#VALUE!</v>
          </cell>
          <cell r="AD1536" t="str">
            <v/>
          </cell>
          <cell r="AE1536">
            <v>1</v>
          </cell>
          <cell r="AF1536" t="str">
            <v>Н7</v>
          </cell>
          <cell r="AG1536" t="e">
            <v>#VALUE!</v>
          </cell>
          <cell r="AI1536" t="str">
            <v/>
          </cell>
          <cell r="AJ1536">
            <v>1</v>
          </cell>
          <cell r="AK1536" t="str">
            <v>Н7</v>
          </cell>
          <cell r="AL1536" t="e">
            <v>#VALUE!</v>
          </cell>
          <cell r="AO1536">
            <v>1</v>
          </cell>
        </row>
        <row r="1537">
          <cell r="A1537" t="str">
            <v>4655/069</v>
          </cell>
          <cell r="B1537">
            <v>1645</v>
          </cell>
          <cell r="C1537" t="str">
            <v>Доп.офис №4655/069</v>
          </cell>
          <cell r="D1537" t="str">
            <v>П5:Дополнительный офис - специализированный филиал, обслуживающий физических лиц</v>
          </cell>
          <cell r="E1537" t="str">
            <v>422002</v>
          </cell>
          <cell r="F1537" t="str">
            <v>Республика Татарстан</v>
          </cell>
          <cell r="G1537" t="str">
            <v>г.Арск, ул.Коммуны, 6</v>
          </cell>
          <cell r="H1537" t="str">
            <v>(84366)35177</v>
          </cell>
          <cell r="I1537" t="str">
            <v>Файзиева Эльвира Галалетдиновна</v>
          </cell>
          <cell r="K1537">
            <v>2</v>
          </cell>
          <cell r="L1537" t="str">
            <v>Н5:город (не являющийся центром субъекта РФ) с населением до 50 тыс. чел.</v>
          </cell>
          <cell r="M1537" t="str">
            <v>12345</v>
          </cell>
          <cell r="N1537" t="str">
            <v>08:00 16:30(13:00 14:00)|08:00 16:30(13:00 14:00)|08:00 16:30(13:00 14:00)|08:00 16:30(13:00 14:00)|08:00 16:30(13:00 14:00)</v>
          </cell>
          <cell r="O1537" t="str">
            <v>Доп.офис №4636/05</v>
          </cell>
          <cell r="P1537" t="str">
            <v>Доп.офис №4636/05</v>
          </cell>
          <cell r="Q1537" t="str">
            <v>Н5</v>
          </cell>
          <cell r="R1537" t="str">
            <v>4636/05</v>
          </cell>
          <cell r="T1537" t="str">
            <v/>
          </cell>
          <cell r="U1537">
            <v>3</v>
          </cell>
          <cell r="V1537" t="str">
            <v>Н5</v>
          </cell>
          <cell r="W1537" t="e">
            <v>#VALUE!</v>
          </cell>
          <cell r="Y1537" t="str">
            <v/>
          </cell>
          <cell r="Z1537">
            <v>3</v>
          </cell>
          <cell r="AA1537" t="str">
            <v>Н5</v>
          </cell>
          <cell r="AB1537" t="e">
            <v>#VALUE!</v>
          </cell>
          <cell r="AD1537" t="str">
            <v/>
          </cell>
          <cell r="AE1537">
            <v>3</v>
          </cell>
          <cell r="AF1537" t="str">
            <v>Н5</v>
          </cell>
          <cell r="AG1537" t="e">
            <v>#VALUE!</v>
          </cell>
          <cell r="AI1537" t="str">
            <v/>
          </cell>
          <cell r="AJ1537">
            <v>3</v>
          </cell>
          <cell r="AK1537" t="str">
            <v>Н5</v>
          </cell>
          <cell r="AL1537" t="e">
            <v>#VALUE!</v>
          </cell>
          <cell r="AO1537">
            <v>3</v>
          </cell>
        </row>
        <row r="1538">
          <cell r="A1538" t="str">
            <v>4655/070</v>
          </cell>
          <cell r="B1538">
            <v>1646</v>
          </cell>
          <cell r="C1538" t="str">
            <v>Опер.касса №4655/070</v>
          </cell>
          <cell r="D1538" t="str">
            <v>П6:Операционная касса вне кассового узла</v>
          </cell>
          <cell r="E1538" t="str">
            <v>422039</v>
          </cell>
          <cell r="F1538" t="str">
            <v>Республика Татарстан</v>
          </cell>
          <cell r="G1538" t="str">
            <v>с.Ташкичу</v>
          </cell>
          <cell r="H1538" t="str">
            <v>(84366)98138</v>
          </cell>
          <cell r="I1538" t="str">
            <v>Нурмухаметова Лилия Габдульбаровна</v>
          </cell>
          <cell r="K1538">
            <v>0.5</v>
          </cell>
          <cell r="L1538" t="str">
            <v>Н7:сельский населенный пункт</v>
          </cell>
          <cell r="M1538" t="str">
            <v>12345</v>
          </cell>
          <cell r="N1538" t="str">
            <v>09:00 14:30(11:00 13:00)|09:00 14:30(11:00 13:00)|09:00 14:30(11:00 13:00)|09:00 14:30(11:00 13:00)|09:00 14:30(11:00 13:00)</v>
          </cell>
          <cell r="O1538" t="str">
            <v>Опер.касса №4636/050</v>
          </cell>
          <cell r="P1538" t="str">
            <v>Опер.касса №4636/050</v>
          </cell>
          <cell r="Q1538" t="str">
            <v>Н7</v>
          </cell>
          <cell r="R1538" t="str">
            <v>4636/050</v>
          </cell>
          <cell r="T1538" t="str">
            <v/>
          </cell>
          <cell r="U1538">
            <v>1</v>
          </cell>
          <cell r="V1538" t="str">
            <v>Н7</v>
          </cell>
          <cell r="W1538" t="e">
            <v>#VALUE!</v>
          </cell>
          <cell r="Y1538" t="str">
            <v/>
          </cell>
          <cell r="Z1538">
            <v>1</v>
          </cell>
          <cell r="AA1538" t="str">
            <v>Н7</v>
          </cell>
          <cell r="AB1538" t="e">
            <v>#VALUE!</v>
          </cell>
          <cell r="AD1538" t="str">
            <v/>
          </cell>
          <cell r="AE1538">
            <v>1</v>
          </cell>
          <cell r="AF1538" t="str">
            <v>Н7</v>
          </cell>
          <cell r="AG1538" t="e">
            <v>#VALUE!</v>
          </cell>
          <cell r="AI1538" t="str">
            <v/>
          </cell>
          <cell r="AJ1538">
            <v>1</v>
          </cell>
          <cell r="AK1538" t="str">
            <v>Н7</v>
          </cell>
          <cell r="AL1538" t="e">
            <v>#VALUE!</v>
          </cell>
          <cell r="AO1538">
            <v>1</v>
          </cell>
        </row>
        <row r="1539">
          <cell r="A1539" t="str">
            <v>4655/071</v>
          </cell>
          <cell r="B1539">
            <v>1647</v>
          </cell>
          <cell r="C1539" t="str">
            <v>Опер.касса №4655/071</v>
          </cell>
          <cell r="D1539" t="str">
            <v>П6:Операционная касса вне кассового узла</v>
          </cell>
          <cell r="E1539" t="str">
            <v>422014</v>
          </cell>
          <cell r="F1539" t="str">
            <v>Республика Татарстан</v>
          </cell>
          <cell r="G1539" t="str">
            <v>с.Старое Чурилино</v>
          </cell>
          <cell r="H1539" t="str">
            <v>(84366)71232</v>
          </cell>
          <cell r="I1539" t="str">
            <v>Нигметзянова Алсу Фидаиловна</v>
          </cell>
          <cell r="K1539">
            <v>0.25</v>
          </cell>
          <cell r="L1539" t="str">
            <v>Н7:сельский населенный пункт</v>
          </cell>
          <cell r="M1539" t="str">
            <v>13</v>
          </cell>
          <cell r="N1539" t="str">
            <v>08:30 13:00|08:30 13:00</v>
          </cell>
          <cell r="O1539" t="str">
            <v>Опер.касса №4636/06</v>
          </cell>
          <cell r="P1539" t="str">
            <v>Опер.касса №4636/06</v>
          </cell>
          <cell r="Q1539" t="str">
            <v>Н7</v>
          </cell>
          <cell r="R1539" t="str">
            <v>4636/06</v>
          </cell>
          <cell r="T1539" t="str">
            <v/>
          </cell>
          <cell r="U1539">
            <v>1</v>
          </cell>
          <cell r="V1539" t="str">
            <v>Н7</v>
          </cell>
          <cell r="W1539" t="e">
            <v>#VALUE!</v>
          </cell>
          <cell r="Y1539" t="str">
            <v/>
          </cell>
          <cell r="Z1539">
            <v>1</v>
          </cell>
          <cell r="AA1539" t="str">
            <v>Н7</v>
          </cell>
          <cell r="AB1539" t="e">
            <v>#VALUE!</v>
          </cell>
          <cell r="AD1539" t="str">
            <v/>
          </cell>
          <cell r="AE1539">
            <v>1</v>
          </cell>
          <cell r="AF1539" t="str">
            <v>Н7</v>
          </cell>
          <cell r="AG1539" t="e">
            <v>#VALUE!</v>
          </cell>
          <cell r="AI1539" t="str">
            <v/>
          </cell>
          <cell r="AJ1539">
            <v>1</v>
          </cell>
          <cell r="AK1539" t="str">
            <v>Н7</v>
          </cell>
          <cell r="AL1539" t="e">
            <v>#VALUE!</v>
          </cell>
          <cell r="AO1539">
            <v>1</v>
          </cell>
        </row>
        <row r="1540">
          <cell r="A1540" t="str">
            <v>4655/072</v>
          </cell>
          <cell r="B1540">
            <v>1648</v>
          </cell>
          <cell r="C1540" t="str">
            <v>Опер.касса №4655/072</v>
          </cell>
          <cell r="D1540" t="str">
            <v>П6:Операционная касса вне кассового узла</v>
          </cell>
          <cell r="E1540" t="str">
            <v>422023</v>
          </cell>
          <cell r="F1540" t="str">
            <v>Республика Татарстан</v>
          </cell>
          <cell r="G1540" t="str">
            <v>с.Казанбаш</v>
          </cell>
          <cell r="H1540" t="str">
            <v>(84366)54239</v>
          </cell>
          <cell r="I1540" t="str">
            <v>Нуретдинова Гульнар Зарифовна</v>
          </cell>
          <cell r="K1540">
            <v>0.5</v>
          </cell>
          <cell r="L1540" t="str">
            <v>Н7:сельский населенный пункт</v>
          </cell>
          <cell r="M1540" t="str">
            <v>12345</v>
          </cell>
          <cell r="N1540" t="str">
            <v>09:00 14:30(11:00 13:00)|09:00 14:30(11:00 13:00)|09:00 14:30(11:00 13:00)|09:00 14:30(11:00 13:00)|09:00 14:30(11:00 13:00)</v>
          </cell>
          <cell r="O1540" t="str">
            <v>Опер.касса №4636/08</v>
          </cell>
          <cell r="P1540" t="str">
            <v>Опер.касса №4636/08</v>
          </cell>
          <cell r="Q1540" t="str">
            <v>Н7</v>
          </cell>
          <cell r="R1540" t="str">
            <v>4636/08</v>
          </cell>
          <cell r="T1540" t="str">
            <v/>
          </cell>
          <cell r="U1540">
            <v>1</v>
          </cell>
          <cell r="V1540" t="str">
            <v>Н7</v>
          </cell>
          <cell r="W1540" t="e">
            <v>#VALUE!</v>
          </cell>
          <cell r="Y1540" t="str">
            <v/>
          </cell>
          <cell r="Z1540">
            <v>1</v>
          </cell>
          <cell r="AA1540" t="str">
            <v>Н7</v>
          </cell>
          <cell r="AB1540" t="e">
            <v>#VALUE!</v>
          </cell>
          <cell r="AD1540" t="str">
            <v/>
          </cell>
          <cell r="AE1540">
            <v>1</v>
          </cell>
          <cell r="AF1540" t="str">
            <v>Н7</v>
          </cell>
          <cell r="AG1540" t="e">
            <v>#VALUE!</v>
          </cell>
          <cell r="AI1540" t="str">
            <v/>
          </cell>
          <cell r="AJ1540">
            <v>1</v>
          </cell>
          <cell r="AK1540" t="str">
            <v>Н7</v>
          </cell>
          <cell r="AL1540" t="e">
            <v>#VALUE!</v>
          </cell>
          <cell r="AO1540">
            <v>1</v>
          </cell>
        </row>
        <row r="1541">
          <cell r="A1541" t="str">
            <v>4655/073</v>
          </cell>
          <cell r="B1541">
            <v>1649</v>
          </cell>
          <cell r="C1541" t="str">
            <v>Доп.офис №4655/073</v>
          </cell>
          <cell r="D1541" t="str">
            <v>П5:Дополнительный офис - специализированный филиал, обслуживающий физических лиц</v>
          </cell>
          <cell r="E1541" t="str">
            <v>422000</v>
          </cell>
          <cell r="F1541" t="str">
            <v>Республика Татарстан</v>
          </cell>
          <cell r="G1541" t="str">
            <v>г.Арск, ул.Тан, 30А, пом.3,6,8</v>
          </cell>
          <cell r="H1541" t="str">
            <v>(84366)34080</v>
          </cell>
          <cell r="I1541" t="str">
            <v>Зайнуллина Венера Ильдусовна</v>
          </cell>
          <cell r="K1541">
            <v>2</v>
          </cell>
          <cell r="L1541" t="str">
            <v>Н5:город (не являющийся центром субъекта РФ) с населением до 50 тыс. чел.</v>
          </cell>
          <cell r="M1541" t="str">
            <v>12345</v>
          </cell>
          <cell r="N1541" t="str">
            <v>08:00 16:30(12:00 13:00)|08:00 16:30(12:00 13:00)|08:00 16:30(12:00 13:00)|08:00 16:30(12:00 13:00)|08:00 16:30(12:00 13:00)</v>
          </cell>
          <cell r="O1541" t="str">
            <v/>
          </cell>
          <cell r="P1541">
            <v>2</v>
          </cell>
          <cell r="Q1541" t="str">
            <v>Н5</v>
          </cell>
          <cell r="R1541" t="e">
            <v>#VALUE!</v>
          </cell>
          <cell r="T1541" t="str">
            <v/>
          </cell>
          <cell r="U1541">
            <v>2</v>
          </cell>
          <cell r="V1541" t="str">
            <v>Н5</v>
          </cell>
          <cell r="W1541" t="e">
            <v>#VALUE!</v>
          </cell>
          <cell r="Y1541" t="str">
            <v/>
          </cell>
          <cell r="Z1541">
            <v>2</v>
          </cell>
          <cell r="AA1541" t="str">
            <v>Н5</v>
          </cell>
          <cell r="AB1541" t="e">
            <v>#VALUE!</v>
          </cell>
          <cell r="AD1541" t="str">
            <v/>
          </cell>
          <cell r="AE1541">
            <v>2</v>
          </cell>
          <cell r="AF1541" t="str">
            <v>Н5</v>
          </cell>
          <cell r="AG1541" t="e">
            <v>#VALUE!</v>
          </cell>
          <cell r="AI1541" t="str">
            <v/>
          </cell>
          <cell r="AJ1541">
            <v>2</v>
          </cell>
          <cell r="AK1541" t="str">
            <v>Н5</v>
          </cell>
          <cell r="AL1541" t="e">
            <v>#VALUE!</v>
          </cell>
          <cell r="AO1541">
            <v>2</v>
          </cell>
        </row>
        <row r="1542">
          <cell r="A1542" t="str">
            <v>4662</v>
          </cell>
          <cell r="B1542">
            <v>1650</v>
          </cell>
          <cell r="C1542" t="str">
            <v>Лениногорское отделение №4662</v>
          </cell>
          <cell r="D1542" t="str">
            <v>П2:Отделение Сбербанка России</v>
          </cell>
          <cell r="E1542" t="str">
            <v>423250</v>
          </cell>
          <cell r="F1542" t="str">
            <v>Республика Татарстан</v>
          </cell>
          <cell r="G1542" t="str">
            <v>г.Лениногорск, ул.Крупская, 5, строение 1</v>
          </cell>
          <cell r="H1542" t="str">
            <v>(85595)51736</v>
          </cell>
          <cell r="I1542" t="str">
            <v>Миронова Юлия Олеговна</v>
          </cell>
          <cell r="J1542" t="str">
            <v>и.о. Нуриахметова Юлия Юрьевна</v>
          </cell>
          <cell r="K1542">
            <v>81.25</v>
          </cell>
          <cell r="L1542" t="str">
            <v>Н4:город (не являющийся центром субъекта РФ) с населением свыше 50 до 100 тыс. чел.</v>
          </cell>
          <cell r="M1542" t="str">
            <v>123456</v>
          </cell>
          <cell r="N1542" t="str">
            <v>09:00 19:00|09:00 19:00|09:00 19:00|09:00 19:00|09:00 19:00|09:00 16:00</v>
          </cell>
          <cell r="O1542" t="str">
            <v/>
          </cell>
          <cell r="P1542">
            <v>7</v>
          </cell>
          <cell r="Q1542" t="str">
            <v>Н4</v>
          </cell>
          <cell r="R1542" t="e">
            <v>#VALUE!</v>
          </cell>
          <cell r="T1542" t="str">
            <v/>
          </cell>
          <cell r="U1542">
            <v>7</v>
          </cell>
          <cell r="V1542" t="str">
            <v>Н4</v>
          </cell>
          <cell r="W1542" t="e">
            <v>#VALUE!</v>
          </cell>
          <cell r="Y1542" t="str">
            <v/>
          </cell>
          <cell r="Z1542">
            <v>7</v>
          </cell>
          <cell r="AA1542" t="str">
            <v>Н4</v>
          </cell>
          <cell r="AB1542" t="e">
            <v>#VALUE!</v>
          </cell>
          <cell r="AD1542" t="str">
            <v/>
          </cell>
          <cell r="AE1542">
            <v>7</v>
          </cell>
          <cell r="AF1542" t="str">
            <v>Н4</v>
          </cell>
          <cell r="AG1542" t="e">
            <v>#VALUE!</v>
          </cell>
          <cell r="AI1542" t="str">
            <v/>
          </cell>
          <cell r="AJ1542">
            <v>7</v>
          </cell>
          <cell r="AK1542" t="str">
            <v>Н4</v>
          </cell>
          <cell r="AL1542" t="e">
            <v>#VALUE!</v>
          </cell>
          <cell r="AO1542">
            <v>7</v>
          </cell>
        </row>
        <row r="1543">
          <cell r="A1543" t="str">
            <v>4662/012</v>
          </cell>
          <cell r="B1543">
            <v>1651</v>
          </cell>
          <cell r="C1543" t="str">
            <v>Доп.офис №4662/012</v>
          </cell>
          <cell r="D1543" t="str">
            <v>П5:Дополнительный офис - специализированный филиал, обслуживающий физических лиц</v>
          </cell>
          <cell r="E1543" t="str">
            <v>423251</v>
          </cell>
          <cell r="F1543" t="str">
            <v>Республика Татарстан</v>
          </cell>
          <cell r="G1543" t="str">
            <v>г.Лениногорск, ул.Гагарина, 11</v>
          </cell>
          <cell r="H1543" t="str">
            <v>(85595)50325</v>
          </cell>
          <cell r="I1543" t="str">
            <v>Кудашева Лейсан Данифовна</v>
          </cell>
          <cell r="K1543">
            <v>7</v>
          </cell>
          <cell r="L1543" t="str">
            <v>Н4:город (не являющийся центром субъекта РФ) с населением свыше 50 до 100 тыс. чел.</v>
          </cell>
          <cell r="M1543" t="str">
            <v>123456</v>
          </cell>
          <cell r="N1543" t="str">
            <v>09:00 18:00|09:00 18:00|09:00 18:00|09:00 18:00|09:00 18:00|09:00 15:00</v>
          </cell>
          <cell r="O1543" t="str">
            <v/>
          </cell>
          <cell r="P1543">
            <v>5</v>
          </cell>
          <cell r="Q1543" t="str">
            <v>Н4</v>
          </cell>
          <cell r="R1543" t="e">
            <v>#VALUE!</v>
          </cell>
          <cell r="T1543" t="str">
            <v/>
          </cell>
          <cell r="U1543">
            <v>5</v>
          </cell>
          <cell r="V1543" t="str">
            <v>Н4</v>
          </cell>
          <cell r="W1543" t="e">
            <v>#VALUE!</v>
          </cell>
          <cell r="Y1543" t="str">
            <v/>
          </cell>
          <cell r="Z1543">
            <v>5</v>
          </cell>
          <cell r="AA1543" t="str">
            <v>Н4</v>
          </cell>
          <cell r="AB1543" t="e">
            <v>#VALUE!</v>
          </cell>
          <cell r="AD1543" t="str">
            <v/>
          </cell>
          <cell r="AE1543">
            <v>5</v>
          </cell>
          <cell r="AF1543" t="str">
            <v>Н4</v>
          </cell>
          <cell r="AG1543" t="e">
            <v>#VALUE!</v>
          </cell>
          <cell r="AI1543" t="str">
            <v/>
          </cell>
          <cell r="AJ1543">
            <v>5</v>
          </cell>
          <cell r="AK1543" t="str">
            <v>Н4</v>
          </cell>
          <cell r="AL1543" t="e">
            <v>#VALUE!</v>
          </cell>
          <cell r="AO1543">
            <v>5</v>
          </cell>
        </row>
        <row r="1544">
          <cell r="A1544" t="str">
            <v>4662/015</v>
          </cell>
          <cell r="B1544">
            <v>1652</v>
          </cell>
          <cell r="C1544" t="str">
            <v>Доп.офис №4662/015</v>
          </cell>
          <cell r="D1544" t="str">
            <v>П5:Дополнительный офис - специализированный филиал, обслуживающий физических лиц</v>
          </cell>
          <cell r="E1544" t="str">
            <v>423254</v>
          </cell>
          <cell r="F1544" t="str">
            <v>Республика Татарстан</v>
          </cell>
          <cell r="G1544" t="str">
            <v>г.Лениногорск, ул.Мурзина, 4</v>
          </cell>
          <cell r="H1544" t="str">
            <v>(85595)27347</v>
          </cell>
          <cell r="I1544" t="str">
            <v>Жилина Лариса Николаевна</v>
          </cell>
          <cell r="K1544">
            <v>4</v>
          </cell>
          <cell r="L1544" t="str">
            <v>Н4:город (не являющийся центром субъекта РФ) с населением свыше 50 до 100 тыс. чел.</v>
          </cell>
          <cell r="M1544" t="str">
            <v>123457</v>
          </cell>
          <cell r="N1544" t="str">
            <v>08:00 18:00|08:00 18:00|08:00 18:00|08:00 18:00|08:00 18:00|09:00 13:00</v>
          </cell>
          <cell r="O1544" t="str">
            <v/>
          </cell>
          <cell r="P1544">
            <v>4</v>
          </cell>
          <cell r="Q1544" t="str">
            <v>Н4</v>
          </cell>
          <cell r="R1544" t="e">
            <v>#VALUE!</v>
          </cell>
          <cell r="T1544" t="str">
            <v/>
          </cell>
          <cell r="U1544">
            <v>4</v>
          </cell>
          <cell r="V1544" t="str">
            <v>Н4</v>
          </cell>
          <cell r="W1544" t="e">
            <v>#VALUE!</v>
          </cell>
          <cell r="Y1544" t="str">
            <v/>
          </cell>
          <cell r="Z1544">
            <v>4</v>
          </cell>
          <cell r="AA1544" t="str">
            <v>Н4</v>
          </cell>
          <cell r="AB1544" t="e">
            <v>#VALUE!</v>
          </cell>
          <cell r="AD1544" t="str">
            <v/>
          </cell>
          <cell r="AE1544">
            <v>4</v>
          </cell>
          <cell r="AF1544" t="str">
            <v>Н4</v>
          </cell>
          <cell r="AG1544" t="e">
            <v>#VALUE!</v>
          </cell>
          <cell r="AI1544" t="str">
            <v/>
          </cell>
          <cell r="AJ1544">
            <v>4</v>
          </cell>
          <cell r="AK1544" t="str">
            <v>Н4</v>
          </cell>
          <cell r="AL1544" t="e">
            <v>#VALUE!</v>
          </cell>
          <cell r="AO1544">
            <v>4</v>
          </cell>
        </row>
        <row r="1545">
          <cell r="A1545" t="str">
            <v>4662/017</v>
          </cell>
          <cell r="B1545">
            <v>1653</v>
          </cell>
          <cell r="C1545" t="str">
            <v>Опер.касса №4662/017</v>
          </cell>
          <cell r="D1545" t="str">
            <v>П6:Операционная касса вне кассового узла</v>
          </cell>
          <cell r="E1545" t="str">
            <v>423250</v>
          </cell>
          <cell r="F1545" t="str">
            <v>Республика Татарстан</v>
          </cell>
          <cell r="G1545" t="str">
            <v>г.Лениногорск, ул.Куйбышева, 23</v>
          </cell>
          <cell r="H1545" t="str">
            <v>(85595)56989</v>
          </cell>
          <cell r="I1545" t="str">
            <v>Халикова Наталья Семеновна</v>
          </cell>
          <cell r="K1545">
            <v>6</v>
          </cell>
          <cell r="L1545" t="str">
            <v>Н4:город (не являющийся центром субъекта РФ) с населением свыше 50 до 100 тыс. чел.</v>
          </cell>
          <cell r="M1545" t="str">
            <v>123456</v>
          </cell>
          <cell r="N1545" t="str">
            <v>09:00 19:00|09:00 19:00|09:00 19:00|09:00 19:00|09:00 19:00|09:00 16:00</v>
          </cell>
          <cell r="O1545" t="str">
            <v/>
          </cell>
          <cell r="P1545">
            <v>4</v>
          </cell>
          <cell r="Q1545" t="str">
            <v>Н4</v>
          </cell>
          <cell r="R1545" t="e">
            <v>#VALUE!</v>
          </cell>
          <cell r="T1545" t="str">
            <v/>
          </cell>
          <cell r="U1545">
            <v>4</v>
          </cell>
          <cell r="V1545" t="str">
            <v>Н4</v>
          </cell>
          <cell r="W1545" t="e">
            <v>#VALUE!</v>
          </cell>
          <cell r="Y1545" t="str">
            <v/>
          </cell>
          <cell r="Z1545">
            <v>4</v>
          </cell>
          <cell r="AA1545" t="str">
            <v>Н4</v>
          </cell>
          <cell r="AB1545" t="e">
            <v>#VALUE!</v>
          </cell>
          <cell r="AD1545" t="str">
            <v/>
          </cell>
          <cell r="AE1545">
            <v>4</v>
          </cell>
          <cell r="AF1545" t="str">
            <v>Н4</v>
          </cell>
          <cell r="AG1545" t="e">
            <v>#VALUE!</v>
          </cell>
          <cell r="AI1545" t="str">
            <v/>
          </cell>
          <cell r="AJ1545">
            <v>4</v>
          </cell>
          <cell r="AK1545" t="str">
            <v>Н4</v>
          </cell>
          <cell r="AL1545" t="e">
            <v>#VALUE!</v>
          </cell>
          <cell r="AO1545">
            <v>4</v>
          </cell>
        </row>
        <row r="1546">
          <cell r="A1546" t="str">
            <v>4662/019</v>
          </cell>
          <cell r="B1546">
            <v>1654</v>
          </cell>
          <cell r="C1546" t="str">
            <v>Опер.касса №4662/019</v>
          </cell>
          <cell r="D1546" t="str">
            <v>П6:Операционная касса вне кассового узла</v>
          </cell>
          <cell r="E1546" t="str">
            <v>423282</v>
          </cell>
          <cell r="F1546" t="str">
            <v>Республика Татарстан</v>
          </cell>
          <cell r="G1546" t="str">
            <v>с.Шугурово, ул.Кирова, 15</v>
          </cell>
          <cell r="H1546" t="str">
            <v>(85595)34088</v>
          </cell>
          <cell r="I1546" t="str">
            <v>Хамзина Альбина Мухтаровна</v>
          </cell>
          <cell r="K1546">
            <v>0.5</v>
          </cell>
          <cell r="L1546" t="str">
            <v>Н7:сельский населенный пункт</v>
          </cell>
          <cell r="M1546" t="str">
            <v>12345</v>
          </cell>
          <cell r="N1546" t="str">
            <v>09:00 13:00|09:00 13:00|09:00 13:00|09:00 13:00|09:00 12:00</v>
          </cell>
          <cell r="O1546" t="str">
            <v/>
          </cell>
          <cell r="P1546">
            <v>1</v>
          </cell>
          <cell r="Q1546" t="str">
            <v>Н7</v>
          </cell>
          <cell r="R1546" t="e">
            <v>#VALUE!</v>
          </cell>
          <cell r="T1546" t="str">
            <v/>
          </cell>
          <cell r="U1546">
            <v>1</v>
          </cell>
          <cell r="V1546" t="str">
            <v>Н7</v>
          </cell>
          <cell r="W1546" t="e">
            <v>#VALUE!</v>
          </cell>
          <cell r="Y1546" t="str">
            <v/>
          </cell>
          <cell r="Z1546">
            <v>1</v>
          </cell>
          <cell r="AA1546" t="str">
            <v>Н7</v>
          </cell>
          <cell r="AB1546" t="e">
            <v>#VALUE!</v>
          </cell>
          <cell r="AD1546" t="str">
            <v/>
          </cell>
          <cell r="AE1546">
            <v>1</v>
          </cell>
          <cell r="AF1546" t="str">
            <v>Н7</v>
          </cell>
          <cell r="AG1546" t="e">
            <v>#VALUE!</v>
          </cell>
          <cell r="AI1546" t="str">
            <v/>
          </cell>
          <cell r="AJ1546">
            <v>1</v>
          </cell>
          <cell r="AK1546" t="str">
            <v>Н7</v>
          </cell>
          <cell r="AL1546" t="e">
            <v>#VALUE!</v>
          </cell>
          <cell r="AO1546">
            <v>1</v>
          </cell>
        </row>
        <row r="1547">
          <cell r="A1547" t="str">
            <v>4662/020</v>
          </cell>
          <cell r="B1547">
            <v>1655</v>
          </cell>
          <cell r="C1547" t="str">
            <v>Опер.касса №4662/020</v>
          </cell>
          <cell r="D1547" t="str">
            <v>П6:Операционная касса вне кассового узла</v>
          </cell>
          <cell r="E1547" t="str">
            <v>423290</v>
          </cell>
          <cell r="F1547" t="str">
            <v>Республика Татарстан</v>
          </cell>
          <cell r="G1547" t="str">
            <v>с.Старый Куак</v>
          </cell>
          <cell r="H1547" t="str">
            <v>(85595)32070</v>
          </cell>
          <cell r="I1547" t="str">
            <v>Родина Елена Васильевна</v>
          </cell>
          <cell r="K1547">
            <v>0.5</v>
          </cell>
          <cell r="L1547" t="str">
            <v>Н7:сельский населенный пункт</v>
          </cell>
          <cell r="M1547" t="str">
            <v>12345</v>
          </cell>
          <cell r="N1547" t="str">
            <v>10:00 14:00|10:00 14:00|10:00 14:00|10:00 14:00|10:00 13:00</v>
          </cell>
          <cell r="O1547" t="str">
            <v/>
          </cell>
          <cell r="P1547">
            <v>1</v>
          </cell>
          <cell r="Q1547" t="str">
            <v>Н7</v>
          </cell>
          <cell r="R1547" t="e">
            <v>#VALUE!</v>
          </cell>
          <cell r="T1547" t="str">
            <v/>
          </cell>
          <cell r="U1547">
            <v>1</v>
          </cell>
          <cell r="V1547" t="str">
            <v>Н7</v>
          </cell>
          <cell r="W1547" t="e">
            <v>#VALUE!</v>
          </cell>
          <cell r="Y1547" t="str">
            <v/>
          </cell>
          <cell r="Z1547">
            <v>1</v>
          </cell>
          <cell r="AA1547" t="str">
            <v>Н7</v>
          </cell>
          <cell r="AB1547" t="e">
            <v>#VALUE!</v>
          </cell>
          <cell r="AD1547" t="str">
            <v/>
          </cell>
          <cell r="AE1547">
            <v>1</v>
          </cell>
          <cell r="AF1547" t="str">
            <v>Н7</v>
          </cell>
          <cell r="AG1547" t="e">
            <v>#VALUE!</v>
          </cell>
          <cell r="AI1547" t="str">
            <v/>
          </cell>
          <cell r="AJ1547">
            <v>1</v>
          </cell>
          <cell r="AK1547" t="str">
            <v>Н7</v>
          </cell>
          <cell r="AL1547" t="e">
            <v>#VALUE!</v>
          </cell>
          <cell r="AO1547">
            <v>1</v>
          </cell>
        </row>
        <row r="1548">
          <cell r="A1548" t="str">
            <v>4662/021</v>
          </cell>
          <cell r="B1548">
            <v>1656</v>
          </cell>
          <cell r="C1548" t="str">
            <v>Опер.касса №4662/021</v>
          </cell>
          <cell r="D1548" t="str">
            <v>П6:Операционная касса вне кассового узла</v>
          </cell>
          <cell r="E1548" t="str">
            <v>423296</v>
          </cell>
          <cell r="F1548" t="str">
            <v>Республика Татарстан</v>
          </cell>
          <cell r="G1548" t="str">
            <v>с.Нижняя Чершила</v>
          </cell>
          <cell r="H1548" t="str">
            <v>(85595)39563</v>
          </cell>
          <cell r="I1548" t="str">
            <v>Сафина Раиса Гасимовна</v>
          </cell>
          <cell r="K1548">
            <v>0.5</v>
          </cell>
          <cell r="L1548" t="str">
            <v>Н7:сельский населенный пункт</v>
          </cell>
          <cell r="M1548" t="str">
            <v>12345</v>
          </cell>
          <cell r="N1548" t="str">
            <v>09:00 13:00|09:00 13:00|09:00 13:00|09:00 13:00|09:00 12:00</v>
          </cell>
          <cell r="O1548" t="str">
            <v/>
          </cell>
          <cell r="P1548">
            <v>1</v>
          </cell>
          <cell r="Q1548" t="str">
            <v>Н7</v>
          </cell>
          <cell r="R1548" t="e">
            <v>#VALUE!</v>
          </cell>
          <cell r="T1548" t="str">
            <v/>
          </cell>
          <cell r="U1548">
            <v>1</v>
          </cell>
          <cell r="V1548" t="str">
            <v>Н7</v>
          </cell>
          <cell r="W1548" t="e">
            <v>#VALUE!</v>
          </cell>
          <cell r="Y1548" t="str">
            <v/>
          </cell>
          <cell r="Z1548">
            <v>1</v>
          </cell>
          <cell r="AA1548" t="str">
            <v>Н7</v>
          </cell>
          <cell r="AB1548" t="e">
            <v>#VALUE!</v>
          </cell>
          <cell r="AD1548" t="str">
            <v/>
          </cell>
          <cell r="AE1548">
            <v>1</v>
          </cell>
          <cell r="AF1548" t="str">
            <v>Н7</v>
          </cell>
          <cell r="AG1548" t="e">
            <v>#VALUE!</v>
          </cell>
          <cell r="AI1548" t="str">
            <v/>
          </cell>
          <cell r="AJ1548">
            <v>1</v>
          </cell>
          <cell r="AK1548" t="str">
            <v>Н7</v>
          </cell>
          <cell r="AL1548" t="e">
            <v>#VALUE!</v>
          </cell>
          <cell r="AO1548">
            <v>1</v>
          </cell>
        </row>
        <row r="1549">
          <cell r="A1549" t="str">
            <v>4662/024</v>
          </cell>
          <cell r="B1549">
            <v>1658</v>
          </cell>
          <cell r="C1549" t="str">
            <v>Опер.касса №4662/024</v>
          </cell>
          <cell r="D1549" t="str">
            <v>П6:Операционная касса вне кассового узла</v>
          </cell>
          <cell r="E1549" t="str">
            <v>423284</v>
          </cell>
          <cell r="F1549" t="str">
            <v>Республика Татарстан</v>
          </cell>
          <cell r="G1549" t="str">
            <v>с.Старый Иштеряк</v>
          </cell>
          <cell r="H1549" t="str">
            <v>(85595)33433</v>
          </cell>
          <cell r="I1549" t="str">
            <v>Саттарова Зохра Мурадовна</v>
          </cell>
          <cell r="K1549">
            <v>0.5</v>
          </cell>
          <cell r="L1549" t="str">
            <v>Н7:сельский населенный пункт</v>
          </cell>
          <cell r="M1549" t="str">
            <v>12345</v>
          </cell>
          <cell r="N1549" t="str">
            <v>09:00 15:30(13:00 14:00)|09:00 15:30(13:00 14:00)|09:00 15:30(13:00 14:00)|09:00 15:30(13:00 14:00)|09:00 15:30(13:00 14:00)</v>
          </cell>
          <cell r="O1549" t="str">
            <v/>
          </cell>
          <cell r="P1549">
            <v>1</v>
          </cell>
          <cell r="Q1549" t="str">
            <v>Н7</v>
          </cell>
          <cell r="R1549" t="e">
            <v>#VALUE!</v>
          </cell>
          <cell r="T1549" t="str">
            <v/>
          </cell>
          <cell r="U1549">
            <v>1</v>
          </cell>
          <cell r="V1549" t="str">
            <v>Н7</v>
          </cell>
          <cell r="W1549" t="e">
            <v>#VALUE!</v>
          </cell>
          <cell r="Y1549" t="str">
            <v/>
          </cell>
          <cell r="Z1549">
            <v>1</v>
          </cell>
          <cell r="AA1549" t="str">
            <v>Н7</v>
          </cell>
          <cell r="AB1549" t="e">
            <v>#VALUE!</v>
          </cell>
          <cell r="AD1549" t="str">
            <v/>
          </cell>
          <cell r="AE1549">
            <v>1</v>
          </cell>
          <cell r="AF1549" t="str">
            <v>Н7</v>
          </cell>
          <cell r="AG1549" t="e">
            <v>#VALUE!</v>
          </cell>
          <cell r="AI1549" t="str">
            <v/>
          </cell>
          <cell r="AJ1549">
            <v>1</v>
          </cell>
          <cell r="AK1549" t="str">
            <v>Н7</v>
          </cell>
          <cell r="AL1549" t="e">
            <v>#VALUE!</v>
          </cell>
          <cell r="AO1549">
            <v>1</v>
          </cell>
        </row>
        <row r="1550">
          <cell r="A1550" t="str">
            <v>4662/026</v>
          </cell>
          <cell r="B1550">
            <v>1659</v>
          </cell>
          <cell r="C1550" t="str">
            <v>Опер.касса №4662/026</v>
          </cell>
          <cell r="D1550" t="str">
            <v>П6:Операционная касса вне кассового узла</v>
          </cell>
          <cell r="E1550" t="str">
            <v>423283</v>
          </cell>
          <cell r="F1550" t="str">
            <v>Республика Татарстан</v>
          </cell>
          <cell r="G1550" t="str">
            <v>с.Зеленая Роща, ул.Строительная, 1</v>
          </cell>
          <cell r="H1550" t="str">
            <v>(85595)33817</v>
          </cell>
          <cell r="I1550" t="str">
            <v>Ибряева Галина Алексеевна</v>
          </cell>
          <cell r="K1550">
            <v>0.75</v>
          </cell>
          <cell r="L1550" t="str">
            <v>Н7:сельский населенный пункт</v>
          </cell>
          <cell r="M1550" t="str">
            <v>12345</v>
          </cell>
          <cell r="N1550" t="str">
            <v>08:00 12:00|08:00 12:00|08:00 12:00|08:00 12:00|08:00 11:00</v>
          </cell>
          <cell r="O1550" t="str">
            <v/>
          </cell>
          <cell r="P1550">
            <v>1</v>
          </cell>
          <cell r="Q1550" t="str">
            <v>Н7</v>
          </cell>
          <cell r="R1550" t="e">
            <v>#VALUE!</v>
          </cell>
          <cell r="T1550" t="str">
            <v/>
          </cell>
          <cell r="U1550">
            <v>1</v>
          </cell>
          <cell r="V1550" t="str">
            <v>Н7</v>
          </cell>
          <cell r="W1550" t="e">
            <v>#VALUE!</v>
          </cell>
          <cell r="Y1550" t="str">
            <v/>
          </cell>
          <cell r="Z1550">
            <v>1</v>
          </cell>
          <cell r="AA1550" t="str">
            <v>Н7</v>
          </cell>
          <cell r="AB1550" t="e">
            <v>#VALUE!</v>
          </cell>
          <cell r="AD1550" t="str">
            <v/>
          </cell>
          <cell r="AE1550">
            <v>1</v>
          </cell>
          <cell r="AF1550" t="str">
            <v>Н7</v>
          </cell>
          <cell r="AG1550" t="e">
            <v>#VALUE!</v>
          </cell>
          <cell r="AI1550" t="str">
            <v/>
          </cell>
          <cell r="AJ1550">
            <v>1</v>
          </cell>
          <cell r="AK1550" t="str">
            <v>Н7</v>
          </cell>
          <cell r="AL1550" t="e">
            <v>#VALUE!</v>
          </cell>
          <cell r="AO1550">
            <v>1</v>
          </cell>
        </row>
        <row r="1551">
          <cell r="A1551" t="str">
            <v>4662/031</v>
          </cell>
          <cell r="B1551">
            <v>1660</v>
          </cell>
          <cell r="C1551" t="str">
            <v>Опер.касса №4662/031</v>
          </cell>
          <cell r="D1551" t="str">
            <v>П6:Операционная касса вне кассового узла</v>
          </cell>
          <cell r="E1551" t="str">
            <v>423280</v>
          </cell>
          <cell r="F1551" t="str">
            <v>Республика Татарстан</v>
          </cell>
          <cell r="G1551" t="str">
            <v>с.Тимяшево, ул.Лесная, 20</v>
          </cell>
          <cell r="H1551" t="str">
            <v>(85595)37109</v>
          </cell>
          <cell r="I1551" t="str">
            <v>Гайнутдинова Фидания Рахимзяновна</v>
          </cell>
          <cell r="K1551">
            <v>0.75</v>
          </cell>
          <cell r="L1551" t="str">
            <v>Н7:сельский населенный пункт</v>
          </cell>
          <cell r="M1551" t="str">
            <v>13456</v>
          </cell>
          <cell r="N1551" t="str">
            <v>09:00 15:30(13:00 14:00)|09:00 15:30(13:00 14:00)|09:00 15:30(13:00 14:00)|09:00 15:30(13:00 14:00)|09:00 15:30(13:00 14:00)</v>
          </cell>
          <cell r="O1551" t="str">
            <v/>
          </cell>
          <cell r="P1551">
            <v>1</v>
          </cell>
          <cell r="Q1551" t="str">
            <v>Н7</v>
          </cell>
          <cell r="R1551" t="e">
            <v>#VALUE!</v>
          </cell>
          <cell r="T1551" t="str">
            <v/>
          </cell>
          <cell r="U1551">
            <v>1</v>
          </cell>
          <cell r="V1551" t="str">
            <v>Н7</v>
          </cell>
          <cell r="W1551" t="e">
            <v>#VALUE!</v>
          </cell>
          <cell r="Y1551" t="str">
            <v/>
          </cell>
          <cell r="Z1551">
            <v>1</v>
          </cell>
          <cell r="AA1551" t="str">
            <v>Н7</v>
          </cell>
          <cell r="AB1551" t="e">
            <v>#VALUE!</v>
          </cell>
          <cell r="AD1551" t="str">
            <v/>
          </cell>
          <cell r="AE1551">
            <v>1</v>
          </cell>
          <cell r="AF1551" t="str">
            <v>Н7</v>
          </cell>
          <cell r="AG1551" t="e">
            <v>#VALUE!</v>
          </cell>
          <cell r="AI1551" t="str">
            <v/>
          </cell>
          <cell r="AJ1551">
            <v>1</v>
          </cell>
          <cell r="AK1551" t="str">
            <v>Н7</v>
          </cell>
          <cell r="AL1551" t="e">
            <v>#VALUE!</v>
          </cell>
          <cell r="AO1551">
            <v>1</v>
          </cell>
        </row>
        <row r="1552">
          <cell r="A1552" t="str">
            <v>4662/032</v>
          </cell>
          <cell r="B1552">
            <v>1661</v>
          </cell>
          <cell r="C1552" t="str">
            <v>Опер.касса №4662/032</v>
          </cell>
          <cell r="D1552" t="str">
            <v>П6:Операционная касса вне кассового узла</v>
          </cell>
          <cell r="E1552" t="str">
            <v>423257</v>
          </cell>
          <cell r="F1552" t="str">
            <v>Республика Татарстан</v>
          </cell>
          <cell r="G1552" t="str">
            <v>п.Подлесный</v>
          </cell>
          <cell r="H1552" t="str">
            <v>(85595)38738</v>
          </cell>
          <cell r="I1552" t="str">
            <v>Аглиева Лилия Заудатовна</v>
          </cell>
          <cell r="K1552">
            <v>0.25</v>
          </cell>
          <cell r="L1552" t="str">
            <v>Н7:сельский населенный пункт</v>
          </cell>
          <cell r="M1552" t="str">
            <v>35</v>
          </cell>
          <cell r="N1552" t="str">
            <v>09:00 14:00|09:00 13:30</v>
          </cell>
          <cell r="O1552" t="str">
            <v/>
          </cell>
          <cell r="P1552">
            <v>1</v>
          </cell>
          <cell r="Q1552" t="str">
            <v>Н7</v>
          </cell>
          <cell r="R1552" t="e">
            <v>#VALUE!</v>
          </cell>
          <cell r="T1552" t="str">
            <v/>
          </cell>
          <cell r="U1552">
            <v>1</v>
          </cell>
          <cell r="V1552" t="str">
            <v>Н7</v>
          </cell>
          <cell r="W1552" t="e">
            <v>#VALUE!</v>
          </cell>
          <cell r="Y1552" t="str">
            <v/>
          </cell>
          <cell r="Z1552">
            <v>1</v>
          </cell>
          <cell r="AA1552" t="str">
            <v>Н7</v>
          </cell>
          <cell r="AB1552" t="e">
            <v>#VALUE!</v>
          </cell>
          <cell r="AD1552" t="str">
            <v/>
          </cell>
          <cell r="AE1552">
            <v>1</v>
          </cell>
          <cell r="AF1552" t="str">
            <v>Н7</v>
          </cell>
          <cell r="AG1552" t="e">
            <v>#VALUE!</v>
          </cell>
          <cell r="AI1552" t="str">
            <v/>
          </cell>
          <cell r="AJ1552">
            <v>1</v>
          </cell>
          <cell r="AK1552" t="str">
            <v>Н7</v>
          </cell>
          <cell r="AL1552" t="e">
            <v>#VALUE!</v>
          </cell>
          <cell r="AO1552">
            <v>1</v>
          </cell>
        </row>
        <row r="1553">
          <cell r="A1553" t="str">
            <v>4662/037</v>
          </cell>
          <cell r="B1553">
            <v>1662</v>
          </cell>
          <cell r="C1553" t="str">
            <v>Опер.касса №4662/037</v>
          </cell>
          <cell r="D1553" t="str">
            <v>П6:Операционная касса вне кассового узла</v>
          </cell>
          <cell r="E1553" t="str">
            <v>423273</v>
          </cell>
          <cell r="F1553" t="str">
            <v>Республика Татарстан</v>
          </cell>
          <cell r="G1553" t="str">
            <v>с.Зай-Каратай</v>
          </cell>
          <cell r="H1553" t="str">
            <v>(85595)29248</v>
          </cell>
          <cell r="I1553" t="str">
            <v>Саетгараева Галия Хамзовна</v>
          </cell>
          <cell r="K1553">
            <v>0.5</v>
          </cell>
          <cell r="L1553" t="str">
            <v>Н7:сельский населенный пункт</v>
          </cell>
          <cell r="M1553" t="str">
            <v>12345</v>
          </cell>
          <cell r="N1553" t="str">
            <v>08:00 12:00|08:00 12:00|08:00 12:00|08:00 12:00|08:00 11:00</v>
          </cell>
          <cell r="O1553" t="str">
            <v/>
          </cell>
          <cell r="P1553">
            <v>1</v>
          </cell>
          <cell r="Q1553" t="str">
            <v>Н7</v>
          </cell>
          <cell r="R1553" t="e">
            <v>#VALUE!</v>
          </cell>
          <cell r="T1553" t="str">
            <v/>
          </cell>
          <cell r="U1553">
            <v>1</v>
          </cell>
          <cell r="V1553" t="str">
            <v>Н7</v>
          </cell>
          <cell r="W1553" t="e">
            <v>#VALUE!</v>
          </cell>
          <cell r="Y1553" t="str">
            <v/>
          </cell>
          <cell r="Z1553">
            <v>1</v>
          </cell>
          <cell r="AA1553" t="str">
            <v>Н7</v>
          </cell>
          <cell r="AB1553" t="e">
            <v>#VALUE!</v>
          </cell>
          <cell r="AD1553" t="str">
            <v/>
          </cell>
          <cell r="AE1553">
            <v>1</v>
          </cell>
          <cell r="AF1553" t="str">
            <v>Н7</v>
          </cell>
          <cell r="AG1553" t="e">
            <v>#VALUE!</v>
          </cell>
          <cell r="AI1553" t="str">
            <v/>
          </cell>
          <cell r="AJ1553">
            <v>1</v>
          </cell>
          <cell r="AK1553" t="str">
            <v>Н7</v>
          </cell>
          <cell r="AL1553" t="e">
            <v>#VALUE!</v>
          </cell>
          <cell r="AO1553">
            <v>1</v>
          </cell>
        </row>
        <row r="1554">
          <cell r="A1554" t="str">
            <v>4662/041</v>
          </cell>
          <cell r="B1554">
            <v>1663</v>
          </cell>
          <cell r="C1554" t="str">
            <v>Опер.касса №4662/041</v>
          </cell>
          <cell r="D1554" t="str">
            <v>П6:Операционная касса вне кассового узла</v>
          </cell>
          <cell r="E1554" t="str">
            <v>423275</v>
          </cell>
          <cell r="F1554" t="str">
            <v>Республика Татарстан</v>
          </cell>
          <cell r="G1554" t="str">
            <v>с.Куакбаш</v>
          </cell>
          <cell r="H1554" t="str">
            <v>(85595)36328</v>
          </cell>
          <cell r="I1554" t="str">
            <v>Хасаншина Дилюзя Максутовна</v>
          </cell>
          <cell r="K1554">
            <v>0.25</v>
          </cell>
          <cell r="L1554" t="str">
            <v>Н7:сельский населенный пункт</v>
          </cell>
          <cell r="M1554" t="str">
            <v>35</v>
          </cell>
          <cell r="N1554" t="str">
            <v>08:00 13:00|08:00 12:30</v>
          </cell>
          <cell r="O1554" t="str">
            <v/>
          </cell>
          <cell r="P1554">
            <v>1</v>
          </cell>
          <cell r="Q1554" t="str">
            <v>Н7</v>
          </cell>
          <cell r="R1554" t="e">
            <v>#VALUE!</v>
          </cell>
          <cell r="T1554" t="str">
            <v/>
          </cell>
          <cell r="U1554">
            <v>1</v>
          </cell>
          <cell r="V1554" t="str">
            <v>Н7</v>
          </cell>
          <cell r="W1554" t="e">
            <v>#VALUE!</v>
          </cell>
          <cell r="Y1554" t="str">
            <v/>
          </cell>
          <cell r="Z1554">
            <v>1</v>
          </cell>
          <cell r="AA1554" t="str">
            <v>Н7</v>
          </cell>
          <cell r="AB1554" t="e">
            <v>#VALUE!</v>
          </cell>
          <cell r="AD1554" t="str">
            <v/>
          </cell>
          <cell r="AE1554">
            <v>1</v>
          </cell>
          <cell r="AF1554" t="str">
            <v>Н7</v>
          </cell>
          <cell r="AG1554" t="e">
            <v>#VALUE!</v>
          </cell>
          <cell r="AI1554" t="str">
            <v/>
          </cell>
          <cell r="AJ1554">
            <v>1</v>
          </cell>
          <cell r="AK1554" t="str">
            <v>Н7</v>
          </cell>
          <cell r="AL1554" t="e">
            <v>#VALUE!</v>
          </cell>
          <cell r="AO1554">
            <v>1</v>
          </cell>
        </row>
        <row r="1555">
          <cell r="A1555" t="str">
            <v>4662/043</v>
          </cell>
          <cell r="B1555">
            <v>1664</v>
          </cell>
          <cell r="C1555" t="str">
            <v>Опер.касса №4662/043</v>
          </cell>
          <cell r="D1555" t="str">
            <v>П6:Операционная касса вне кассового узла</v>
          </cell>
          <cell r="E1555" t="str">
            <v>423258</v>
          </cell>
          <cell r="F1555" t="str">
            <v>Республика Татарстан</v>
          </cell>
          <cell r="G1555" t="str">
            <v>г.Лениногорск, ул.Чайковского, 8</v>
          </cell>
          <cell r="H1555" t="str">
            <v>(85595)23654</v>
          </cell>
          <cell r="I1555" t="str">
            <v>Габдрахманова Лилия Тауфиковна</v>
          </cell>
          <cell r="K1555">
            <v>3</v>
          </cell>
          <cell r="L1555" t="str">
            <v>Н4:город (не являющийся центром субъекта РФ) с населением свыше 50 до 100 тыс. чел.</v>
          </cell>
          <cell r="M1555" t="str">
            <v>12345</v>
          </cell>
          <cell r="N1555" t="str">
            <v>09:00 18:00|09:00 18:00|09:00 18:00|09:00 18:00|09:00 18:00</v>
          </cell>
          <cell r="O1555" t="str">
            <v/>
          </cell>
          <cell r="P1555">
            <v>4</v>
          </cell>
          <cell r="Q1555" t="str">
            <v>Н4</v>
          </cell>
          <cell r="R1555" t="e">
            <v>#VALUE!</v>
          </cell>
          <cell r="T1555" t="str">
            <v/>
          </cell>
          <cell r="U1555">
            <v>4</v>
          </cell>
          <cell r="V1555" t="str">
            <v>Н4</v>
          </cell>
          <cell r="W1555" t="e">
            <v>#VALUE!</v>
          </cell>
          <cell r="Y1555" t="str">
            <v/>
          </cell>
          <cell r="Z1555">
            <v>4</v>
          </cell>
          <cell r="AA1555" t="str">
            <v>Н4</v>
          </cell>
          <cell r="AB1555" t="e">
            <v>#VALUE!</v>
          </cell>
          <cell r="AD1555" t="str">
            <v/>
          </cell>
          <cell r="AE1555">
            <v>4</v>
          </cell>
          <cell r="AF1555" t="str">
            <v>Н4</v>
          </cell>
          <cell r="AG1555" t="e">
            <v>#VALUE!</v>
          </cell>
          <cell r="AI1555" t="str">
            <v/>
          </cell>
          <cell r="AJ1555">
            <v>4</v>
          </cell>
          <cell r="AK1555" t="str">
            <v>Н4</v>
          </cell>
          <cell r="AL1555" t="e">
            <v>#VALUE!</v>
          </cell>
          <cell r="AO1555">
            <v>4</v>
          </cell>
        </row>
        <row r="1556">
          <cell r="A1556" t="str">
            <v>4662/046</v>
          </cell>
          <cell r="B1556">
            <v>1665</v>
          </cell>
          <cell r="C1556" t="str">
            <v>Опер.касса №4662/046</v>
          </cell>
          <cell r="D1556" t="str">
            <v>П6:Операционная касса вне кассового узла</v>
          </cell>
          <cell r="E1556" t="str">
            <v>423259</v>
          </cell>
          <cell r="F1556" t="str">
            <v>Республика Татарстан</v>
          </cell>
          <cell r="G1556" t="str">
            <v>г.Лениногорск, ул.Садриева, 60</v>
          </cell>
          <cell r="H1556" t="str">
            <v>(85595)53888</v>
          </cell>
          <cell r="I1556" t="str">
            <v>Хабибуллина Эльвира Рустамовна</v>
          </cell>
          <cell r="K1556">
            <v>5</v>
          </cell>
          <cell r="L1556" t="str">
            <v>Н4:город (не являющийся центром субъекта РФ) с населением свыше 50 до 100 тыс. чел.</v>
          </cell>
          <cell r="M1556" t="str">
            <v>123456</v>
          </cell>
          <cell r="N1556" t="str">
            <v>09:00 18:00|09:00 18:00|09:00 18:00|09:00 18:00|09:00 18:00|09:00 15:00</v>
          </cell>
          <cell r="O1556" t="str">
            <v/>
          </cell>
          <cell r="P1556">
            <v>5</v>
          </cell>
          <cell r="Q1556" t="str">
            <v>Н4</v>
          </cell>
          <cell r="R1556" t="e">
            <v>#VALUE!</v>
          </cell>
          <cell r="T1556" t="str">
            <v/>
          </cell>
          <cell r="U1556">
            <v>5</v>
          </cell>
          <cell r="V1556" t="str">
            <v>Н4</v>
          </cell>
          <cell r="W1556" t="e">
            <v>#VALUE!</v>
          </cell>
          <cell r="Y1556" t="str">
            <v/>
          </cell>
          <cell r="Z1556">
            <v>5</v>
          </cell>
          <cell r="AA1556" t="str">
            <v>Н4</v>
          </cell>
          <cell r="AB1556" t="e">
            <v>#VALUE!</v>
          </cell>
          <cell r="AD1556" t="str">
            <v/>
          </cell>
          <cell r="AE1556">
            <v>5</v>
          </cell>
          <cell r="AF1556" t="str">
            <v>Н4</v>
          </cell>
          <cell r="AG1556" t="e">
            <v>#VALUE!</v>
          </cell>
          <cell r="AI1556" t="str">
            <v/>
          </cell>
          <cell r="AJ1556">
            <v>5</v>
          </cell>
          <cell r="AK1556" t="str">
            <v>Н4</v>
          </cell>
          <cell r="AL1556" t="e">
            <v>#VALUE!</v>
          </cell>
          <cell r="AO1556">
            <v>5</v>
          </cell>
        </row>
        <row r="1557">
          <cell r="A1557" t="str">
            <v>4662/049</v>
          </cell>
          <cell r="B1557">
            <v>1666</v>
          </cell>
          <cell r="C1557" t="str">
            <v>Доп.офис №4662/049</v>
          </cell>
          <cell r="D1557" t="str">
            <v>П5:Дополнительный офис - специализированный филиал, обслуживающий физических лиц</v>
          </cell>
          <cell r="E1557" t="str">
            <v>423250</v>
          </cell>
          <cell r="F1557" t="str">
            <v>Республика Татарстан</v>
          </cell>
          <cell r="G1557" t="str">
            <v>г.Лениногорск, ул.Гагарина, 51, стр.1, помещение 4</v>
          </cell>
          <cell r="H1557" t="str">
            <v>(85595)60899</v>
          </cell>
          <cell r="I1557" t="str">
            <v>Астафурова Ольга Вячеславовна</v>
          </cell>
          <cell r="K1557">
            <v>10.5</v>
          </cell>
          <cell r="L1557" t="str">
            <v>Н4:город (не являющийся центром субъекта РФ) с населением свыше 50 до 100 тыс. чел.</v>
          </cell>
          <cell r="M1557" t="str">
            <v>123456</v>
          </cell>
          <cell r="N1557" t="str">
            <v>09:00 19:00|09:00 19:00|09:00 19:00|09:00 19:00|09:00 19:00|09:00 16:00</v>
          </cell>
          <cell r="O1557" t="str">
            <v/>
          </cell>
          <cell r="P1557">
            <v>11</v>
          </cell>
          <cell r="Q1557" t="str">
            <v>Н4</v>
          </cell>
          <cell r="R1557" t="e">
            <v>#VALUE!</v>
          </cell>
          <cell r="T1557" t="str">
            <v/>
          </cell>
          <cell r="U1557">
            <v>11</v>
          </cell>
          <cell r="V1557" t="str">
            <v>Н4</v>
          </cell>
          <cell r="W1557" t="e">
            <v>#VALUE!</v>
          </cell>
          <cell r="Y1557" t="str">
            <v/>
          </cell>
          <cell r="Z1557">
            <v>11</v>
          </cell>
          <cell r="AA1557" t="str">
            <v>Н4</v>
          </cell>
          <cell r="AB1557" t="e">
            <v>#VALUE!</v>
          </cell>
          <cell r="AD1557" t="str">
            <v/>
          </cell>
          <cell r="AE1557">
            <v>11</v>
          </cell>
          <cell r="AF1557" t="str">
            <v>Н4</v>
          </cell>
          <cell r="AG1557" t="e">
            <v>#VALUE!</v>
          </cell>
          <cell r="AI1557" t="str">
            <v/>
          </cell>
          <cell r="AJ1557">
            <v>11</v>
          </cell>
          <cell r="AK1557" t="str">
            <v>Н4</v>
          </cell>
          <cell r="AL1557" t="e">
            <v>#VALUE!</v>
          </cell>
          <cell r="AO1557">
            <v>11</v>
          </cell>
        </row>
        <row r="1558">
          <cell r="A1558" t="str">
            <v>4662/08</v>
          </cell>
          <cell r="B1558">
            <v>1667</v>
          </cell>
          <cell r="C1558" t="str">
            <v>Доп.офис №4662/08</v>
          </cell>
          <cell r="D1558" t="str">
            <v>П5:Дополнительный офис - специализированный филиал, обслуживающий физических лиц</v>
          </cell>
          <cell r="E1558" t="str">
            <v>423253</v>
          </cell>
          <cell r="F1558" t="str">
            <v>Республика Татарстан</v>
          </cell>
          <cell r="G1558" t="str">
            <v>г.Лениногорск, ул.Тукая, 8</v>
          </cell>
          <cell r="H1558" t="str">
            <v>(85595)60911</v>
          </cell>
          <cell r="I1558" t="str">
            <v>Зотова Светлана Николаевна</v>
          </cell>
          <cell r="K1558">
            <v>6</v>
          </cell>
          <cell r="L1558" t="str">
            <v>Н4:город (не являющийся центром субъекта РФ) с населением свыше 50 до 100 тыс. чел.</v>
          </cell>
          <cell r="M1558" t="str">
            <v>12345</v>
          </cell>
          <cell r="N1558" t="str">
            <v>08:00 18:00|08:00 18:00|08:00 18:00|08:00 18:00|08:00 18:00</v>
          </cell>
          <cell r="O1558" t="str">
            <v/>
          </cell>
          <cell r="P1558">
            <v>5</v>
          </cell>
          <cell r="Q1558" t="str">
            <v>Н4</v>
          </cell>
          <cell r="R1558" t="e">
            <v>#VALUE!</v>
          </cell>
          <cell r="T1558" t="str">
            <v/>
          </cell>
          <cell r="U1558">
            <v>5</v>
          </cell>
          <cell r="V1558" t="str">
            <v>Н4</v>
          </cell>
          <cell r="W1558" t="e">
            <v>#VALUE!</v>
          </cell>
          <cell r="Y1558" t="str">
            <v/>
          </cell>
          <cell r="Z1558">
            <v>5</v>
          </cell>
          <cell r="AA1558" t="str">
            <v>Н4</v>
          </cell>
          <cell r="AB1558" t="e">
            <v>#VALUE!</v>
          </cell>
          <cell r="AD1558" t="str">
            <v/>
          </cell>
          <cell r="AE1558">
            <v>5</v>
          </cell>
          <cell r="AF1558" t="str">
            <v>Н4</v>
          </cell>
          <cell r="AG1558" t="e">
            <v>#VALUE!</v>
          </cell>
          <cell r="AI1558" t="str">
            <v/>
          </cell>
          <cell r="AJ1558">
            <v>5</v>
          </cell>
          <cell r="AK1558" t="str">
            <v>Н4</v>
          </cell>
          <cell r="AL1558" t="e">
            <v>#VALUE!</v>
          </cell>
          <cell r="AO1558">
            <v>5</v>
          </cell>
        </row>
        <row r="1559">
          <cell r="A1559" t="str">
            <v>4672</v>
          </cell>
          <cell r="B1559">
            <v>1668</v>
          </cell>
          <cell r="C1559" t="str">
            <v>Буинское отделение №4672</v>
          </cell>
          <cell r="D1559" t="str">
            <v>П2:Отделение Сбербанка России</v>
          </cell>
          <cell r="E1559" t="str">
            <v>422430</v>
          </cell>
          <cell r="F1559" t="str">
            <v>Республика Татарстан</v>
          </cell>
          <cell r="G1559" t="str">
            <v>г.Буинск, ул.Центральная, 5</v>
          </cell>
          <cell r="H1559" t="str">
            <v>(84374)31904</v>
          </cell>
          <cell r="I1559" t="str">
            <v>Шакиров Амир Энбеярович</v>
          </cell>
          <cell r="J1559" t="str">
            <v>Зиатдинова Гулюса Фердинантовна</v>
          </cell>
          <cell r="K1559">
            <v>124</v>
          </cell>
          <cell r="L1559" t="str">
            <v>Н5:город (не являющийся центром субъекта РФ) с населением до 50 тыс. чел.</v>
          </cell>
          <cell r="M1559" t="str">
            <v>123456</v>
          </cell>
          <cell r="N1559" t="str">
            <v>08:30 18:00|08:30 18:00|08:30 18:00|08:30 18:00|08:30 18:00|08:30 18:00(12:00 13:00)</v>
          </cell>
          <cell r="O1559" t="str">
            <v/>
          </cell>
          <cell r="P1559">
            <v>13</v>
          </cell>
          <cell r="Q1559" t="str">
            <v>Н5</v>
          </cell>
          <cell r="R1559" t="e">
            <v>#VALUE!</v>
          </cell>
          <cell r="T1559" t="str">
            <v/>
          </cell>
          <cell r="U1559">
            <v>13</v>
          </cell>
          <cell r="V1559" t="str">
            <v>Н5</v>
          </cell>
          <cell r="W1559" t="e">
            <v>#VALUE!</v>
          </cell>
          <cell r="Y1559" t="str">
            <v/>
          </cell>
          <cell r="Z1559">
            <v>13</v>
          </cell>
          <cell r="AA1559" t="str">
            <v>Н5</v>
          </cell>
          <cell r="AB1559" t="e">
            <v>#VALUE!</v>
          </cell>
          <cell r="AD1559" t="str">
            <v/>
          </cell>
          <cell r="AE1559">
            <v>13</v>
          </cell>
          <cell r="AF1559" t="str">
            <v>Н5</v>
          </cell>
          <cell r="AG1559" t="e">
            <v>#VALUE!</v>
          </cell>
          <cell r="AI1559" t="str">
            <v/>
          </cell>
          <cell r="AJ1559">
            <v>13</v>
          </cell>
          <cell r="AK1559" t="str">
            <v>Н5</v>
          </cell>
          <cell r="AL1559" t="e">
            <v>#VALUE!</v>
          </cell>
          <cell r="AO1559">
            <v>13</v>
          </cell>
        </row>
        <row r="1560">
          <cell r="A1560" t="str">
            <v>4672/01</v>
          </cell>
          <cell r="B1560">
            <v>1669</v>
          </cell>
          <cell r="C1560" t="str">
            <v>Опер.касса №4672/01</v>
          </cell>
          <cell r="D1560" t="str">
            <v>П6:Операционная касса вне кассового узла</v>
          </cell>
          <cell r="E1560" t="str">
            <v>422413</v>
          </cell>
          <cell r="F1560" t="str">
            <v>Республика Татарстан</v>
          </cell>
          <cell r="G1560" t="str">
            <v>с.Черки Кильдуразы</v>
          </cell>
          <cell r="H1560" t="str">
            <v>(84374)41236</v>
          </cell>
          <cell r="I1560" t="str">
            <v>Хасанова Эльвира Гумеровна</v>
          </cell>
          <cell r="K1560">
            <v>0.5</v>
          </cell>
          <cell r="L1560" t="str">
            <v>Н7:сельский населенный пункт</v>
          </cell>
          <cell r="M1560" t="str">
            <v>1235</v>
          </cell>
          <cell r="N1560" t="str">
            <v>08:30 14:00(12:00 13:00)|08:30 14:00(12:00 13:00)|08:30 14:00(12:00 13:00)|08:30 14:00(12:00 13:00)</v>
          </cell>
          <cell r="O1560" t="str">
            <v/>
          </cell>
          <cell r="P1560">
            <v>1</v>
          </cell>
          <cell r="Q1560" t="str">
            <v>Н7</v>
          </cell>
          <cell r="R1560" t="e">
            <v>#VALUE!</v>
          </cell>
          <cell r="T1560" t="str">
            <v/>
          </cell>
          <cell r="U1560">
            <v>1</v>
          </cell>
          <cell r="V1560" t="str">
            <v>Н7</v>
          </cell>
          <cell r="W1560" t="e">
            <v>#VALUE!</v>
          </cell>
          <cell r="Y1560" t="str">
            <v/>
          </cell>
          <cell r="Z1560">
            <v>1</v>
          </cell>
          <cell r="AA1560" t="str">
            <v>Н7</v>
          </cell>
          <cell r="AB1560" t="e">
            <v>#VALUE!</v>
          </cell>
          <cell r="AD1560" t="str">
            <v/>
          </cell>
          <cell r="AE1560">
            <v>1</v>
          </cell>
          <cell r="AF1560" t="str">
            <v>Н7</v>
          </cell>
          <cell r="AG1560" t="e">
            <v>#VALUE!</v>
          </cell>
          <cell r="AI1560" t="str">
            <v/>
          </cell>
          <cell r="AJ1560">
            <v>1</v>
          </cell>
          <cell r="AK1560" t="str">
            <v>Н7</v>
          </cell>
          <cell r="AL1560" t="e">
            <v>#VALUE!</v>
          </cell>
          <cell r="AO1560">
            <v>1</v>
          </cell>
        </row>
        <row r="1561">
          <cell r="A1561" t="str">
            <v>4672/010</v>
          </cell>
          <cell r="B1561">
            <v>1670</v>
          </cell>
          <cell r="C1561" t="str">
            <v>Опер.касса №4672/010</v>
          </cell>
          <cell r="D1561" t="str">
            <v>П6:Операционная касса вне кассового узла</v>
          </cell>
          <cell r="E1561" t="str">
            <v>422442</v>
          </cell>
          <cell r="F1561" t="str">
            <v>Республика Татарстан</v>
          </cell>
          <cell r="G1561" t="str">
            <v>с.Мокрая Савалеевка</v>
          </cell>
          <cell r="H1561" t="str">
            <v>(84374)45612</v>
          </cell>
          <cell r="I1561" t="str">
            <v>Валеева Миляуша Вильдановна</v>
          </cell>
          <cell r="K1561">
            <v>0.25</v>
          </cell>
          <cell r="L1561" t="str">
            <v>Н7:сельский населенный пункт</v>
          </cell>
          <cell r="M1561" t="str">
            <v>35</v>
          </cell>
          <cell r="N1561" t="str">
            <v>08:30 13:00|08:30 13:00</v>
          </cell>
          <cell r="O1561" t="str">
            <v/>
          </cell>
          <cell r="P1561">
            <v>1</v>
          </cell>
          <cell r="Q1561" t="str">
            <v>Н7</v>
          </cell>
          <cell r="R1561" t="e">
            <v>#VALUE!</v>
          </cell>
          <cell r="T1561" t="str">
            <v/>
          </cell>
          <cell r="U1561">
            <v>1</v>
          </cell>
          <cell r="V1561" t="str">
            <v>Н7</v>
          </cell>
          <cell r="W1561" t="e">
            <v>#VALUE!</v>
          </cell>
          <cell r="Y1561" t="str">
            <v/>
          </cell>
          <cell r="Z1561">
            <v>1</v>
          </cell>
          <cell r="AA1561" t="str">
            <v>Н7</v>
          </cell>
          <cell r="AB1561" t="e">
            <v>#VALUE!</v>
          </cell>
          <cell r="AD1561" t="str">
            <v/>
          </cell>
          <cell r="AE1561">
            <v>1</v>
          </cell>
          <cell r="AF1561" t="str">
            <v>Н7</v>
          </cell>
          <cell r="AG1561" t="e">
            <v>#VALUE!</v>
          </cell>
          <cell r="AI1561" t="str">
            <v/>
          </cell>
          <cell r="AJ1561">
            <v>1</v>
          </cell>
          <cell r="AK1561" t="str">
            <v>Н7</v>
          </cell>
          <cell r="AL1561" t="e">
            <v>#VALUE!</v>
          </cell>
          <cell r="AO1561">
            <v>1</v>
          </cell>
        </row>
        <row r="1562">
          <cell r="A1562" t="str">
            <v>4672/0100</v>
          </cell>
          <cell r="B1562">
            <v>1727</v>
          </cell>
          <cell r="C1562" t="str">
            <v>Опер.касса №4672/0100</v>
          </cell>
          <cell r="D1562" t="str">
            <v>П6:Операционная касса вне кассового узла</v>
          </cell>
          <cell r="E1562" t="str">
            <v>422357</v>
          </cell>
          <cell r="F1562" t="str">
            <v>Республика Татарстан</v>
          </cell>
          <cell r="G1562" t="str">
            <v>с.Старый Юмралы</v>
          </cell>
          <cell r="H1562" t="str">
            <v>(84376)33242</v>
          </cell>
          <cell r="I1562" t="str">
            <v>Вафина Гульшат Аглулловна</v>
          </cell>
          <cell r="K1562">
            <v>0.75</v>
          </cell>
          <cell r="L1562" t="str">
            <v>Н7:сельский населенный пункт</v>
          </cell>
          <cell r="M1562" t="str">
            <v>1245</v>
          </cell>
          <cell r="N1562" t="str">
            <v>08:40 16:30(12:00 13:00)|08:40 16:30(12:00 13:00)|08:40 16:30(12:00 13:00)|08:40 16:30(12:00 13:00)</v>
          </cell>
          <cell r="O1562" t="str">
            <v/>
          </cell>
          <cell r="P1562" t="str">
            <v>Опер.касса №4674/030</v>
          </cell>
          <cell r="Q1562" t="str">
            <v>Н7</v>
          </cell>
          <cell r="R1562" t="str">
            <v>4674/030</v>
          </cell>
          <cell r="T1562" t="str">
            <v/>
          </cell>
          <cell r="U1562" t="str">
            <v>Опер.касса №4674/030</v>
          </cell>
          <cell r="V1562" t="str">
            <v>Н7</v>
          </cell>
          <cell r="W1562" t="str">
            <v>4674/030</v>
          </cell>
          <cell r="Y1562" t="str">
            <v/>
          </cell>
          <cell r="Z1562" t="str">
            <v>Опер.касса №4674/030</v>
          </cell>
          <cell r="AA1562" t="str">
            <v>Н7</v>
          </cell>
          <cell r="AB1562" t="str">
            <v>4674/030</v>
          </cell>
          <cell r="AD1562" t="str">
            <v/>
          </cell>
          <cell r="AE1562" t="str">
            <v>Опер.касса №4674/030</v>
          </cell>
          <cell r="AF1562" t="str">
            <v>Н7</v>
          </cell>
          <cell r="AG1562" t="str">
            <v>4674/030</v>
          </cell>
          <cell r="AI1562" t="str">
            <v>Опер.касса №4674/030</v>
          </cell>
          <cell r="AJ1562" t="str">
            <v>Опер.касса №4674/030</v>
          </cell>
          <cell r="AK1562" t="str">
            <v>Н7</v>
          </cell>
          <cell r="AL1562" t="str">
            <v>4674/030</v>
          </cell>
          <cell r="AO1562">
            <v>1</v>
          </cell>
        </row>
        <row r="1563">
          <cell r="A1563" t="str">
            <v>4672/0101</v>
          </cell>
          <cell r="B1563">
            <v>1728</v>
          </cell>
          <cell r="C1563" t="str">
            <v>Опер.касса №4672/0101</v>
          </cell>
          <cell r="D1563" t="str">
            <v>П6:Операционная касса вне кассового узла</v>
          </cell>
          <cell r="E1563" t="str">
            <v>422340</v>
          </cell>
          <cell r="F1563" t="str">
            <v>Республика Татарстан</v>
          </cell>
          <cell r="G1563" t="str">
            <v>п.ж.д. станции Каратун</v>
          </cell>
          <cell r="H1563" t="str">
            <v>(84376)32349</v>
          </cell>
          <cell r="I1563" t="str">
            <v>Ахметсафина Ольга Алексеевна</v>
          </cell>
          <cell r="K1563">
            <v>2</v>
          </cell>
          <cell r="L1563" t="str">
            <v>Н6:городской населенный пункт (поселек городского типа, рабочий поселок)</v>
          </cell>
          <cell r="M1563" t="str">
            <v>123456</v>
          </cell>
          <cell r="N1563" t="str">
            <v>08:40 16:30(12:00 13:00)|08:40 16:30(12:00 13:00)|08:40 16:30(12:00 13:00)|08:40 16:30(12:00 13:00)|08:40 16:30(12:00 13:00)|09:10 12:30</v>
          </cell>
          <cell r="O1563" t="str">
            <v/>
          </cell>
          <cell r="P1563" t="str">
            <v>Опер.касса №4674/031</v>
          </cell>
          <cell r="Q1563" t="str">
            <v>Н6</v>
          </cell>
          <cell r="R1563" t="str">
            <v>4674/031</v>
          </cell>
          <cell r="T1563" t="str">
            <v/>
          </cell>
          <cell r="U1563" t="str">
            <v>Опер.касса №4674/031</v>
          </cell>
          <cell r="V1563" t="str">
            <v>Н6</v>
          </cell>
          <cell r="W1563" t="str">
            <v>4674/031</v>
          </cell>
          <cell r="Y1563" t="str">
            <v/>
          </cell>
          <cell r="Z1563" t="str">
            <v>Опер.касса №4674/031</v>
          </cell>
          <cell r="AA1563" t="str">
            <v>Н6</v>
          </cell>
          <cell r="AB1563" t="str">
            <v>4674/031</v>
          </cell>
          <cell r="AD1563" t="str">
            <v/>
          </cell>
          <cell r="AE1563" t="str">
            <v>Опер.касса №4674/031</v>
          </cell>
          <cell r="AF1563" t="str">
            <v>Н6</v>
          </cell>
          <cell r="AG1563" t="str">
            <v>4674/031</v>
          </cell>
          <cell r="AI1563" t="str">
            <v>Опер.касса №4674/031</v>
          </cell>
          <cell r="AJ1563" t="str">
            <v>Опер.касса №4674/031</v>
          </cell>
          <cell r="AK1563" t="str">
            <v>Н6</v>
          </cell>
          <cell r="AL1563" t="str">
            <v>4674/031</v>
          </cell>
          <cell r="AO1563">
            <v>2</v>
          </cell>
        </row>
        <row r="1564">
          <cell r="A1564" t="str">
            <v>4672/0102</v>
          </cell>
          <cell r="B1564">
            <v>1729</v>
          </cell>
          <cell r="C1564" t="str">
            <v>Опер.касса №4672/0102</v>
          </cell>
          <cell r="D1564" t="str">
            <v>П6:Операционная касса вне кассового узла</v>
          </cell>
          <cell r="E1564" t="str">
            <v>422344</v>
          </cell>
          <cell r="F1564" t="str">
            <v>Республика Татарстан</v>
          </cell>
          <cell r="G1564" t="str">
            <v>с.Среднее Балтаево</v>
          </cell>
          <cell r="H1564" t="str">
            <v>(84376)36694</v>
          </cell>
          <cell r="I1564" t="str">
            <v>Салахова Резеда Абузаровна</v>
          </cell>
          <cell r="K1564">
            <v>0.5</v>
          </cell>
          <cell r="L1564" t="str">
            <v>Н7:сельский населенный пункт</v>
          </cell>
          <cell r="M1564" t="str">
            <v>135</v>
          </cell>
          <cell r="N1564" t="str">
            <v>08:40 15:40(12:00 13:00)|08:40 15:40(12:00 13:00)|08:40 15:40(12:00 13:00)</v>
          </cell>
          <cell r="O1564" t="str">
            <v/>
          </cell>
          <cell r="P1564" t="str">
            <v>Опер.касса №4674/034</v>
          </cell>
          <cell r="Q1564" t="str">
            <v>Н7</v>
          </cell>
          <cell r="R1564" t="str">
            <v>4674/034</v>
          </cell>
          <cell r="T1564" t="str">
            <v/>
          </cell>
          <cell r="U1564" t="str">
            <v>Опер.касса №4674/034</v>
          </cell>
          <cell r="V1564" t="str">
            <v>Н7</v>
          </cell>
          <cell r="W1564" t="str">
            <v>4674/034</v>
          </cell>
          <cell r="Y1564" t="str">
            <v/>
          </cell>
          <cell r="Z1564" t="str">
            <v>Опер.касса №4674/034</v>
          </cell>
          <cell r="AA1564" t="str">
            <v>Н7</v>
          </cell>
          <cell r="AB1564" t="str">
            <v>4674/034</v>
          </cell>
          <cell r="AD1564" t="str">
            <v/>
          </cell>
          <cell r="AE1564" t="str">
            <v>Опер.касса №4674/034</v>
          </cell>
          <cell r="AF1564" t="str">
            <v>Н7</v>
          </cell>
          <cell r="AG1564" t="str">
            <v>4674/034</v>
          </cell>
          <cell r="AI1564" t="str">
            <v>Опер.касса №4674/034</v>
          </cell>
          <cell r="AJ1564" t="str">
            <v>Опер.касса №4674/034</v>
          </cell>
          <cell r="AK1564" t="str">
            <v>Н7</v>
          </cell>
          <cell r="AL1564" t="str">
            <v>4674/034</v>
          </cell>
          <cell r="AO1564">
            <v>1</v>
          </cell>
        </row>
        <row r="1565">
          <cell r="A1565" t="str">
            <v>4672/0103</v>
          </cell>
          <cell r="B1565">
            <v>1731</v>
          </cell>
          <cell r="C1565" t="str">
            <v>Опер.касса №4672/0103</v>
          </cell>
          <cell r="D1565" t="str">
            <v>П6:Операционная касса вне кассового узла</v>
          </cell>
          <cell r="E1565" t="str">
            <v>422348</v>
          </cell>
          <cell r="F1565" t="str">
            <v>Республика Татарстан</v>
          </cell>
          <cell r="G1565" t="str">
            <v>с.Булым-Булыхчи</v>
          </cell>
          <cell r="H1565" t="str">
            <v>(84376)34214</v>
          </cell>
          <cell r="I1565" t="str">
            <v>Назмеева Танзиля Талгатовна</v>
          </cell>
          <cell r="K1565">
            <v>0.5</v>
          </cell>
          <cell r="L1565" t="str">
            <v>Н7:сельский населенный пункт</v>
          </cell>
          <cell r="M1565" t="str">
            <v>135</v>
          </cell>
          <cell r="N1565" t="str">
            <v>08:30 15:40(12:00 13:00)|08:30 15:40(12:00 13:00)|08:30 15:40(12:00 13:00)</v>
          </cell>
          <cell r="O1565" t="str">
            <v/>
          </cell>
          <cell r="P1565" t="str">
            <v>Опер.касса №4674/036</v>
          </cell>
          <cell r="Q1565" t="str">
            <v>Н7</v>
          </cell>
          <cell r="R1565" t="str">
            <v>4674/036</v>
          </cell>
          <cell r="T1565" t="str">
            <v/>
          </cell>
          <cell r="U1565" t="str">
            <v>Опер.касса №4674/036</v>
          </cell>
          <cell r="V1565" t="str">
            <v>Н7</v>
          </cell>
          <cell r="W1565" t="str">
            <v>4674/036</v>
          </cell>
          <cell r="Y1565" t="str">
            <v/>
          </cell>
          <cell r="Z1565" t="str">
            <v>Опер.касса №4674/036</v>
          </cell>
          <cell r="AA1565" t="str">
            <v>Н7</v>
          </cell>
          <cell r="AB1565" t="str">
            <v>4674/036</v>
          </cell>
          <cell r="AD1565" t="str">
            <v/>
          </cell>
          <cell r="AE1565" t="str">
            <v>Опер.касса №4674/036</v>
          </cell>
          <cell r="AF1565" t="str">
            <v>Н7</v>
          </cell>
          <cell r="AG1565" t="str">
            <v>4674/036</v>
          </cell>
          <cell r="AI1565" t="str">
            <v>Опер.касса №4674/036</v>
          </cell>
          <cell r="AJ1565" t="str">
            <v>Опер.касса №4674/036</v>
          </cell>
          <cell r="AK1565" t="str">
            <v>Н7</v>
          </cell>
          <cell r="AL1565" t="str">
            <v>4674/036</v>
          </cell>
          <cell r="AO1565">
            <v>1</v>
          </cell>
        </row>
        <row r="1566">
          <cell r="A1566" t="str">
            <v>4672/0104</v>
          </cell>
          <cell r="B1566">
            <v>1732</v>
          </cell>
          <cell r="C1566" t="str">
            <v>Опер.касса №4672/0104</v>
          </cell>
          <cell r="D1566" t="str">
            <v>П6:Операционная касса вне кассового узла</v>
          </cell>
          <cell r="E1566" t="str">
            <v>422341</v>
          </cell>
          <cell r="F1566" t="str">
            <v>Республика Татарстан</v>
          </cell>
          <cell r="G1566" t="str">
            <v>с.Кзыл-Тау</v>
          </cell>
          <cell r="H1566" t="str">
            <v>(84376)37202</v>
          </cell>
          <cell r="I1566" t="str">
            <v>Шамсеева Диля Зиннатзяновна</v>
          </cell>
          <cell r="K1566">
            <v>0.25</v>
          </cell>
          <cell r="L1566" t="str">
            <v>Н7:сельский населенный пункт</v>
          </cell>
          <cell r="M1566" t="str">
            <v>15</v>
          </cell>
          <cell r="N1566" t="str">
            <v>08:40 13:20|08:40 13:20</v>
          </cell>
          <cell r="O1566" t="str">
            <v/>
          </cell>
          <cell r="P1566" t="str">
            <v>Опер.касса №4674/038</v>
          </cell>
          <cell r="Q1566" t="str">
            <v>Н7</v>
          </cell>
          <cell r="R1566" t="str">
            <v>4674/038</v>
          </cell>
          <cell r="T1566" t="str">
            <v/>
          </cell>
          <cell r="U1566" t="str">
            <v>Опер.касса №4674/038</v>
          </cell>
          <cell r="V1566" t="str">
            <v>Н7</v>
          </cell>
          <cell r="W1566" t="str">
            <v>4674/038</v>
          </cell>
          <cell r="Y1566" t="str">
            <v/>
          </cell>
          <cell r="Z1566" t="str">
            <v>Опер.касса №4674/038</v>
          </cell>
          <cell r="AA1566" t="str">
            <v>Н7</v>
          </cell>
          <cell r="AB1566" t="str">
            <v>4674/038</v>
          </cell>
          <cell r="AD1566" t="str">
            <v/>
          </cell>
          <cell r="AE1566" t="str">
            <v>Опер.касса №4674/038</v>
          </cell>
          <cell r="AF1566" t="str">
            <v>Н7</v>
          </cell>
          <cell r="AG1566" t="str">
            <v>4674/038</v>
          </cell>
          <cell r="AI1566" t="str">
            <v>Опер.касса №4674/038</v>
          </cell>
          <cell r="AJ1566" t="str">
            <v>Опер.касса №4674/038</v>
          </cell>
          <cell r="AK1566" t="str">
            <v>Н7</v>
          </cell>
          <cell r="AL1566" t="str">
            <v>4674/038</v>
          </cell>
          <cell r="AO1566">
            <v>1</v>
          </cell>
        </row>
        <row r="1567">
          <cell r="A1567" t="str">
            <v>4672/0105</v>
          </cell>
          <cell r="B1567">
            <v>1733</v>
          </cell>
          <cell r="C1567" t="str">
            <v>Опер.касса №4672/0105</v>
          </cell>
          <cell r="D1567" t="str">
            <v>П6:Операционная касса вне кассового узла</v>
          </cell>
          <cell r="E1567" t="str">
            <v>422345</v>
          </cell>
          <cell r="F1567" t="str">
            <v>Республика Татарстан</v>
          </cell>
          <cell r="G1567" t="str">
            <v>с.Эбалаково</v>
          </cell>
          <cell r="H1567" t="str">
            <v>(84376)36227</v>
          </cell>
          <cell r="I1567" t="str">
            <v>Миннуллина Гузелия Мунировна</v>
          </cell>
          <cell r="K1567">
            <v>0.25</v>
          </cell>
          <cell r="L1567" t="str">
            <v>Н7:сельский населенный пункт</v>
          </cell>
          <cell r="M1567" t="str">
            <v>24</v>
          </cell>
          <cell r="N1567" t="str">
            <v>09:10 13:30|09:10 13:30</v>
          </cell>
          <cell r="O1567" t="str">
            <v/>
          </cell>
          <cell r="P1567" t="str">
            <v>Опер.касса №4674/043</v>
          </cell>
          <cell r="Q1567" t="str">
            <v>Н7</v>
          </cell>
          <cell r="R1567" t="str">
            <v>4674/043</v>
          </cell>
          <cell r="T1567" t="str">
            <v/>
          </cell>
          <cell r="U1567" t="str">
            <v>Опер.касса №4674/043</v>
          </cell>
          <cell r="V1567" t="str">
            <v>Н7</v>
          </cell>
          <cell r="W1567" t="str">
            <v>4674/043</v>
          </cell>
          <cell r="Y1567" t="str">
            <v/>
          </cell>
          <cell r="Z1567" t="str">
            <v>Опер.касса №4674/043</v>
          </cell>
          <cell r="AA1567" t="str">
            <v>Н7</v>
          </cell>
          <cell r="AB1567" t="str">
            <v>4674/043</v>
          </cell>
          <cell r="AD1567" t="str">
            <v/>
          </cell>
          <cell r="AE1567" t="str">
            <v>Опер.касса №4674/043</v>
          </cell>
          <cell r="AF1567" t="str">
            <v>Н7</v>
          </cell>
          <cell r="AG1567" t="str">
            <v>4674/043</v>
          </cell>
          <cell r="AI1567" t="str">
            <v>Опер.касса №4674/043</v>
          </cell>
          <cell r="AJ1567" t="str">
            <v>Опер.касса №4674/043</v>
          </cell>
          <cell r="AK1567" t="str">
            <v>Н7</v>
          </cell>
          <cell r="AL1567" t="str">
            <v>4674/043</v>
          </cell>
          <cell r="AO1567">
            <v>1</v>
          </cell>
        </row>
        <row r="1568">
          <cell r="A1568" t="str">
            <v>4672/0106</v>
          </cell>
          <cell r="B1568">
            <v>1734</v>
          </cell>
          <cell r="C1568" t="str">
            <v>Опер.касса №4672/0106</v>
          </cell>
          <cell r="D1568" t="str">
            <v>П6:Операционная касса вне кассового узла</v>
          </cell>
          <cell r="E1568" t="str">
            <v>422342</v>
          </cell>
          <cell r="F1568" t="str">
            <v>Республика Татарстан</v>
          </cell>
          <cell r="G1568" t="str">
            <v>с.Черемшан</v>
          </cell>
          <cell r="H1568" t="str">
            <v>(84376)38212</v>
          </cell>
          <cell r="I1568" t="str">
            <v>Халилова Фазиля Шаукатовна</v>
          </cell>
          <cell r="K1568">
            <v>0.5</v>
          </cell>
          <cell r="L1568" t="str">
            <v>Н7:сельский населенный пункт</v>
          </cell>
          <cell r="M1568" t="str">
            <v>135</v>
          </cell>
          <cell r="N1568" t="str">
            <v>08:30 15:40(12:00 13:00)|08:30 15:40(12:00 13:00)|08:30 15:40(12:00 13:00)</v>
          </cell>
          <cell r="O1568" t="str">
            <v/>
          </cell>
          <cell r="P1568" t="str">
            <v>Опер.касса №4674/047</v>
          </cell>
          <cell r="Q1568" t="str">
            <v>Н7</v>
          </cell>
          <cell r="R1568" t="str">
            <v>4674/047</v>
          </cell>
          <cell r="T1568" t="str">
            <v/>
          </cell>
          <cell r="U1568" t="str">
            <v>Опер.касса №4674/047</v>
          </cell>
          <cell r="V1568" t="str">
            <v>Н7</v>
          </cell>
          <cell r="W1568" t="str">
            <v>4674/047</v>
          </cell>
          <cell r="Y1568" t="str">
            <v/>
          </cell>
          <cell r="Z1568" t="str">
            <v>Опер.касса №4674/047</v>
          </cell>
          <cell r="AA1568" t="str">
            <v>Н7</v>
          </cell>
          <cell r="AB1568" t="str">
            <v>4674/047</v>
          </cell>
          <cell r="AD1568" t="str">
            <v/>
          </cell>
          <cell r="AE1568" t="str">
            <v>Опер.касса №4674/047</v>
          </cell>
          <cell r="AF1568" t="str">
            <v>Н7</v>
          </cell>
          <cell r="AG1568" t="str">
            <v>4674/047</v>
          </cell>
          <cell r="AI1568" t="str">
            <v>Опер.касса №4674/047</v>
          </cell>
          <cell r="AJ1568" t="str">
            <v>Опер.касса №4674/047</v>
          </cell>
          <cell r="AK1568" t="str">
            <v>Н7</v>
          </cell>
          <cell r="AL1568" t="str">
            <v>4674/047</v>
          </cell>
          <cell r="AO1568">
            <v>1</v>
          </cell>
        </row>
        <row r="1569">
          <cell r="A1569" t="str">
            <v>4672/0107</v>
          </cell>
          <cell r="B1569">
            <v>1735</v>
          </cell>
          <cell r="C1569" t="str">
            <v>Опер.касса №4672/0107</v>
          </cell>
          <cell r="D1569" t="str">
            <v>П6:Операционная касса вне кассового узла</v>
          </cell>
          <cell r="E1569" t="str">
            <v>422363</v>
          </cell>
          <cell r="F1569" t="str">
            <v>Республика Татарстан</v>
          </cell>
          <cell r="G1569" t="str">
            <v>с.Верхнее Аткозино</v>
          </cell>
          <cell r="H1569" t="str">
            <v>(84376)35721</v>
          </cell>
          <cell r="I1569" t="str">
            <v>Сафиева Дамиря Яхиевна</v>
          </cell>
          <cell r="K1569">
            <v>0.5</v>
          </cell>
          <cell r="L1569" t="str">
            <v>Н7:сельский населенный пункт</v>
          </cell>
          <cell r="M1569" t="str">
            <v>135</v>
          </cell>
          <cell r="N1569" t="str">
            <v>08:30 15:40(12:00 13:00)|08:30 15:40(12:00 13:00)|08:30 15:40(12:00 13:00)</v>
          </cell>
          <cell r="O1569" t="str">
            <v/>
          </cell>
          <cell r="P1569" t="str">
            <v>Опер.касса №4674/053</v>
          </cell>
          <cell r="Q1569" t="str">
            <v>Н7</v>
          </cell>
          <cell r="R1569" t="str">
            <v>4674/053</v>
          </cell>
          <cell r="T1569" t="str">
            <v/>
          </cell>
          <cell r="U1569" t="str">
            <v>Опер.касса №4674/053</v>
          </cell>
          <cell r="V1569" t="str">
            <v>Н7</v>
          </cell>
          <cell r="W1569" t="str">
            <v>4674/053</v>
          </cell>
          <cell r="Y1569" t="str">
            <v/>
          </cell>
          <cell r="Z1569" t="str">
            <v>Опер.касса №4674/053</v>
          </cell>
          <cell r="AA1569" t="str">
            <v>Н7</v>
          </cell>
          <cell r="AB1569" t="str">
            <v>4674/053</v>
          </cell>
          <cell r="AD1569" t="str">
            <v/>
          </cell>
          <cell r="AE1569" t="str">
            <v>Опер.касса №4674/053</v>
          </cell>
          <cell r="AF1569" t="str">
            <v>Н7</v>
          </cell>
          <cell r="AG1569" t="str">
            <v>4674/053</v>
          </cell>
          <cell r="AI1569" t="str">
            <v>Опер.касса №4674/053</v>
          </cell>
          <cell r="AJ1569" t="str">
            <v>Опер.касса №4674/053</v>
          </cell>
          <cell r="AK1569" t="str">
            <v>Н7</v>
          </cell>
          <cell r="AL1569" t="str">
            <v>4674/053</v>
          </cell>
          <cell r="AO1569">
            <v>1</v>
          </cell>
        </row>
        <row r="1570">
          <cell r="A1570" t="str">
            <v>4672/0108</v>
          </cell>
          <cell r="B1570">
            <v>1736</v>
          </cell>
          <cell r="C1570" t="str">
            <v>Опер.касса №4672/0108</v>
          </cell>
          <cell r="D1570" t="str">
            <v>П6:Операционная касса вне кассового узла</v>
          </cell>
          <cell r="E1570" t="str">
            <v>422364</v>
          </cell>
          <cell r="F1570" t="str">
            <v>Республика Татарстан</v>
          </cell>
          <cell r="G1570" t="str">
            <v>с.Сатламышево</v>
          </cell>
          <cell r="H1570" t="str">
            <v>(84376)35200</v>
          </cell>
          <cell r="I1570" t="str">
            <v>Гисматова Гульчачак Нурхатовна</v>
          </cell>
          <cell r="K1570">
            <v>0.5</v>
          </cell>
          <cell r="L1570" t="str">
            <v>Н7:сельский населенный пункт</v>
          </cell>
          <cell r="M1570" t="str">
            <v>135</v>
          </cell>
          <cell r="N1570" t="str">
            <v>08:30 15:40(12:00 13:00)|08:30 15:40(12:00 13:00)|08:30 15:40(12:00 13:00)</v>
          </cell>
          <cell r="O1570" t="str">
            <v/>
          </cell>
          <cell r="P1570" t="str">
            <v>Опер.касса №4674/060</v>
          </cell>
          <cell r="Q1570" t="str">
            <v>Н7</v>
          </cell>
          <cell r="R1570" t="str">
            <v>4674/060</v>
          </cell>
          <cell r="T1570" t="str">
            <v/>
          </cell>
          <cell r="U1570" t="str">
            <v>Опер.касса №4674/060</v>
          </cell>
          <cell r="V1570" t="str">
            <v>Н7</v>
          </cell>
          <cell r="W1570" t="str">
            <v>4674/060</v>
          </cell>
          <cell r="Y1570" t="str">
            <v/>
          </cell>
          <cell r="Z1570" t="str">
            <v>Опер.касса №4674/060</v>
          </cell>
          <cell r="AA1570" t="str">
            <v>Н7</v>
          </cell>
          <cell r="AB1570" t="str">
            <v>4674/060</v>
          </cell>
          <cell r="AD1570" t="str">
            <v/>
          </cell>
          <cell r="AE1570" t="str">
            <v>Опер.касса №4674/060</v>
          </cell>
          <cell r="AF1570" t="str">
            <v>Н7</v>
          </cell>
          <cell r="AG1570" t="str">
            <v>4674/060</v>
          </cell>
          <cell r="AI1570" t="str">
            <v>Опер.касса №4674/060</v>
          </cell>
          <cell r="AJ1570" t="str">
            <v>Опер.касса №4674/060</v>
          </cell>
          <cell r="AK1570" t="str">
            <v>Н7</v>
          </cell>
          <cell r="AL1570" t="str">
            <v>4674/060</v>
          </cell>
          <cell r="AO1570">
            <v>1</v>
          </cell>
        </row>
        <row r="1571">
          <cell r="A1571" t="str">
            <v>4672/0109</v>
          </cell>
          <cell r="B1571">
            <v>1737</v>
          </cell>
          <cell r="C1571" t="str">
            <v>Опер.касса №4672/0109</v>
          </cell>
          <cell r="D1571" t="str">
            <v>П6:Операционная касса вне кассового узла</v>
          </cell>
          <cell r="E1571" t="str">
            <v>422349</v>
          </cell>
          <cell r="F1571" t="str">
            <v>Республика Татарстан</v>
          </cell>
          <cell r="G1571" t="str">
            <v>с.Бакрче</v>
          </cell>
          <cell r="H1571" t="str">
            <v>(84376)38501</v>
          </cell>
          <cell r="I1571" t="str">
            <v>Калимуллина Лилия Галимзяновна</v>
          </cell>
          <cell r="K1571">
            <v>0.5</v>
          </cell>
          <cell r="L1571" t="str">
            <v>Н7:сельский населенный пункт</v>
          </cell>
          <cell r="M1571" t="str">
            <v>135</v>
          </cell>
          <cell r="N1571" t="str">
            <v>08:30 15:40(12:00 13:00)|08:30 15:40(12:00 13:00)|08:30 15:40(12:00 13:00)</v>
          </cell>
          <cell r="O1571" t="str">
            <v/>
          </cell>
          <cell r="P1571" t="str">
            <v>Опер.касса №4674/062</v>
          </cell>
          <cell r="Q1571" t="str">
            <v>Н7</v>
          </cell>
          <cell r="R1571" t="str">
            <v>4674/062</v>
          </cell>
          <cell r="T1571" t="str">
            <v/>
          </cell>
          <cell r="U1571" t="str">
            <v>Опер.касса №4674/062</v>
          </cell>
          <cell r="V1571" t="str">
            <v>Н7</v>
          </cell>
          <cell r="W1571" t="str">
            <v>4674/062</v>
          </cell>
          <cell r="Y1571" t="str">
            <v/>
          </cell>
          <cell r="Z1571" t="str">
            <v>Опер.касса №4674/062</v>
          </cell>
          <cell r="AA1571" t="str">
            <v>Н7</v>
          </cell>
          <cell r="AB1571" t="str">
            <v>4674/062</v>
          </cell>
          <cell r="AD1571" t="str">
            <v/>
          </cell>
          <cell r="AE1571" t="str">
            <v>Опер.касса №4674/062</v>
          </cell>
          <cell r="AF1571" t="str">
            <v>Н7</v>
          </cell>
          <cell r="AG1571" t="str">
            <v>4674/062</v>
          </cell>
          <cell r="AI1571" t="str">
            <v>Опер.касса №4674/062</v>
          </cell>
          <cell r="AJ1571" t="str">
            <v>Опер.касса №4674/062</v>
          </cell>
          <cell r="AK1571" t="str">
            <v>Н7</v>
          </cell>
          <cell r="AL1571" t="str">
            <v>4674/062</v>
          </cell>
          <cell r="AO1571">
            <v>1</v>
          </cell>
        </row>
        <row r="1572">
          <cell r="A1572" t="str">
            <v>4672/0110</v>
          </cell>
          <cell r="B1572">
            <v>1738</v>
          </cell>
          <cell r="C1572" t="str">
            <v>Опер.касса №4672/0110</v>
          </cell>
          <cell r="D1572" t="str">
            <v>П6:Операционная касса вне кассового узла</v>
          </cell>
          <cell r="E1572" t="str">
            <v>422361</v>
          </cell>
          <cell r="F1572" t="str">
            <v>Республика Татарстан</v>
          </cell>
          <cell r="G1572" t="str">
            <v>с.Деушево</v>
          </cell>
          <cell r="H1572" t="str">
            <v>(84376)30302</v>
          </cell>
          <cell r="I1572" t="str">
            <v>Губайдуллина Равия Фаритовна</v>
          </cell>
          <cell r="K1572">
            <v>0.5</v>
          </cell>
          <cell r="L1572" t="str">
            <v>Н7:сельский населенный пункт</v>
          </cell>
          <cell r="M1572" t="str">
            <v>135</v>
          </cell>
          <cell r="N1572" t="str">
            <v>08:30 15:40(12:00 13:00)|08:30 15:40(12:00 13:00)|08:30 15:40(12:00 13:00)</v>
          </cell>
          <cell r="O1572" t="str">
            <v/>
          </cell>
          <cell r="P1572" t="str">
            <v>Опер.касса №4674/065</v>
          </cell>
          <cell r="Q1572" t="str">
            <v>Н7</v>
          </cell>
          <cell r="R1572" t="str">
            <v>4674/065</v>
          </cell>
          <cell r="T1572" t="str">
            <v/>
          </cell>
          <cell r="U1572" t="str">
            <v>Опер.касса №4674/065</v>
          </cell>
          <cell r="V1572" t="str">
            <v>Н7</v>
          </cell>
          <cell r="W1572" t="str">
            <v>4674/065</v>
          </cell>
          <cell r="Y1572" t="str">
            <v/>
          </cell>
          <cell r="Z1572" t="str">
            <v>Опер.касса №4674/065</v>
          </cell>
          <cell r="AA1572" t="str">
            <v>Н7</v>
          </cell>
          <cell r="AB1572" t="str">
            <v>4674/065</v>
          </cell>
          <cell r="AD1572" t="str">
            <v/>
          </cell>
          <cell r="AE1572" t="str">
            <v>Опер.касса №4674/065</v>
          </cell>
          <cell r="AF1572" t="str">
            <v>Н7</v>
          </cell>
          <cell r="AG1572" t="str">
            <v>4674/065</v>
          </cell>
          <cell r="AI1572" t="str">
            <v>Опер.касса №4674/065</v>
          </cell>
          <cell r="AJ1572" t="str">
            <v>Опер.касса №4674/065</v>
          </cell>
          <cell r="AK1572" t="str">
            <v>Н7</v>
          </cell>
          <cell r="AL1572" t="str">
            <v>4674/065</v>
          </cell>
          <cell r="AO1572">
            <v>1</v>
          </cell>
        </row>
        <row r="1573">
          <cell r="A1573" t="str">
            <v>4672/0111</v>
          </cell>
          <cell r="B1573">
            <v>1739</v>
          </cell>
          <cell r="C1573" t="str">
            <v>Доп.офис №4672/0111</v>
          </cell>
          <cell r="D1573" t="str">
            <v>П3:Дополнительный офис - универсальный филиал</v>
          </cell>
          <cell r="E1573" t="str">
            <v>422820</v>
          </cell>
          <cell r="F1573" t="str">
            <v>Республика Татарстан</v>
          </cell>
          <cell r="G1573" t="str">
            <v>пгт.Камское Устье, ул.Кирова, 6</v>
          </cell>
          <cell r="H1573" t="str">
            <v>(84377)21586</v>
          </cell>
          <cell r="I1573" t="str">
            <v>Вахитов Илдар Гарипович</v>
          </cell>
          <cell r="K1573">
            <v>8</v>
          </cell>
          <cell r="L1573" t="str">
            <v>Н6:городской населенный пункт (поселек городского типа, рабочий поселок)</v>
          </cell>
          <cell r="M1573" t="str">
            <v>123456</v>
          </cell>
          <cell r="N1573" t="str">
            <v>08:30 17:00|08:30 17:00|08:30 17:00|08:30 17:00|08:30 17:00|09:30 12:30</v>
          </cell>
          <cell r="O1573" t="str">
            <v/>
          </cell>
          <cell r="P1573" t="str">
            <v>Доп.офис №4674/066</v>
          </cell>
          <cell r="Q1573" t="str">
            <v>Н6</v>
          </cell>
          <cell r="R1573" t="str">
            <v>4674/066</v>
          </cell>
          <cell r="T1573" t="str">
            <v/>
          </cell>
          <cell r="U1573" t="str">
            <v>Доп.офис №4674/066</v>
          </cell>
          <cell r="V1573" t="str">
            <v>Н6</v>
          </cell>
          <cell r="W1573" t="str">
            <v>4674/066</v>
          </cell>
          <cell r="Y1573" t="str">
            <v/>
          </cell>
          <cell r="Z1573" t="str">
            <v>Доп.офис №4674/066</v>
          </cell>
          <cell r="AA1573" t="str">
            <v>Н6</v>
          </cell>
          <cell r="AB1573" t="str">
            <v>4674/066</v>
          </cell>
          <cell r="AD1573" t="str">
            <v/>
          </cell>
          <cell r="AE1573" t="str">
            <v>Доп.офис №4674/066</v>
          </cell>
          <cell r="AF1573" t="str">
            <v>Н6</v>
          </cell>
          <cell r="AG1573" t="str">
            <v>4674/066</v>
          </cell>
          <cell r="AI1573" t="str">
            <v>Доп.офис №4674/066</v>
          </cell>
          <cell r="AJ1573" t="str">
            <v>Доп.офис №4674/066</v>
          </cell>
          <cell r="AK1573" t="str">
            <v>Н6</v>
          </cell>
          <cell r="AL1573" t="str">
            <v>4674/066</v>
          </cell>
          <cell r="AO1573">
            <v>6</v>
          </cell>
        </row>
        <row r="1574">
          <cell r="A1574" t="str">
            <v>4672/0112</v>
          </cell>
          <cell r="B1574">
            <v>1743</v>
          </cell>
          <cell r="C1574" t="str">
            <v>Опер.касса №4672/0112</v>
          </cell>
          <cell r="D1574" t="str">
            <v>П6:Операционная касса вне кассового узла</v>
          </cell>
          <cell r="E1574" t="str">
            <v>422839</v>
          </cell>
          <cell r="F1574" t="str">
            <v>Республика Татарстан</v>
          </cell>
          <cell r="G1574" t="str">
            <v>пгт.Тенишево</v>
          </cell>
          <cell r="H1574" t="str">
            <v>(84377)34082</v>
          </cell>
          <cell r="I1574" t="str">
            <v>вакансия</v>
          </cell>
          <cell r="K1574">
            <v>0.75</v>
          </cell>
          <cell r="L1574" t="str">
            <v>Н6:городской населенный пункт (поселек городского типа, рабочий поселок)</v>
          </cell>
          <cell r="M1574" t="str">
            <v>12345</v>
          </cell>
          <cell r="N1574" t="str">
            <v>08:40 15:00(12:00 13:00)|08:40 15:00(12:00 13:00)|08:40 15:00(12:00 13:00)|08:40 15:00(12:00 13:00)|08:40 15:00(12:00 13:00)</v>
          </cell>
          <cell r="O1574" t="str">
            <v/>
          </cell>
          <cell r="P1574" t="str">
            <v>Опер.касса №4674/070</v>
          </cell>
          <cell r="Q1574" t="str">
            <v>Н6</v>
          </cell>
          <cell r="R1574" t="str">
            <v>4674/070</v>
          </cell>
          <cell r="T1574" t="str">
            <v/>
          </cell>
          <cell r="U1574" t="str">
            <v>Опер.касса №4674/070</v>
          </cell>
          <cell r="V1574" t="str">
            <v>Н6</v>
          </cell>
          <cell r="W1574" t="str">
            <v>4674/070</v>
          </cell>
          <cell r="Y1574" t="str">
            <v/>
          </cell>
          <cell r="Z1574" t="str">
            <v>Опер.касса №4674/070</v>
          </cell>
          <cell r="AA1574" t="str">
            <v>Н6</v>
          </cell>
          <cell r="AB1574" t="str">
            <v>4674/070</v>
          </cell>
          <cell r="AD1574" t="str">
            <v/>
          </cell>
          <cell r="AE1574" t="str">
            <v>Опер.касса №4674/070</v>
          </cell>
          <cell r="AF1574" t="str">
            <v>Н6</v>
          </cell>
          <cell r="AG1574" t="str">
            <v>4674/070</v>
          </cell>
          <cell r="AI1574" t="str">
            <v>Опер.касса №4674/070</v>
          </cell>
          <cell r="AJ1574" t="str">
            <v>Опер.касса №4674/070</v>
          </cell>
          <cell r="AK1574" t="str">
            <v>Н6</v>
          </cell>
          <cell r="AL1574" t="str">
            <v>4674/070</v>
          </cell>
          <cell r="AO1574">
            <v>1</v>
          </cell>
        </row>
        <row r="1575">
          <cell r="A1575" t="str">
            <v>4672/0113</v>
          </cell>
          <cell r="B1575">
            <v>1745</v>
          </cell>
          <cell r="C1575" t="str">
            <v>Опер.касса №4672/0113</v>
          </cell>
          <cell r="D1575" t="str">
            <v>П6:Операционная касса вне кассового узла</v>
          </cell>
          <cell r="E1575" t="str">
            <v>422813</v>
          </cell>
          <cell r="F1575" t="str">
            <v>Республика Татарстан</v>
          </cell>
          <cell r="G1575" t="str">
            <v>с.Красновидово</v>
          </cell>
          <cell r="H1575" t="str">
            <v>(84377)30756</v>
          </cell>
          <cell r="I1575" t="str">
            <v>Сычева Татьяна Федоровна</v>
          </cell>
          <cell r="K1575">
            <v>0.5</v>
          </cell>
          <cell r="L1575" t="str">
            <v>Н7:сельский населенный пункт</v>
          </cell>
          <cell r="M1575" t="str">
            <v>235</v>
          </cell>
          <cell r="N1575" t="str">
            <v>08:40 15:40(12:00 13:00)|08:40 15:40(12:00 13:00)|08:40 15:40(12:00 13:00)</v>
          </cell>
          <cell r="O1575" t="str">
            <v/>
          </cell>
          <cell r="P1575" t="str">
            <v>Опер.касса №4674/072</v>
          </cell>
          <cell r="Q1575" t="str">
            <v>Н7</v>
          </cell>
          <cell r="R1575" t="str">
            <v>4674/072</v>
          </cell>
          <cell r="T1575" t="str">
            <v/>
          </cell>
          <cell r="U1575" t="str">
            <v>Опер.касса №4674/072</v>
          </cell>
          <cell r="V1575" t="str">
            <v>Н7</v>
          </cell>
          <cell r="W1575" t="str">
            <v>4674/072</v>
          </cell>
          <cell r="Y1575" t="str">
            <v/>
          </cell>
          <cell r="Z1575" t="str">
            <v>Опер.касса №4674/072</v>
          </cell>
          <cell r="AA1575" t="str">
            <v>Н7</v>
          </cell>
          <cell r="AB1575" t="str">
            <v>4674/072</v>
          </cell>
          <cell r="AD1575" t="str">
            <v/>
          </cell>
          <cell r="AE1575" t="str">
            <v>Опер.касса №4674/072</v>
          </cell>
          <cell r="AF1575" t="str">
            <v>Н7</v>
          </cell>
          <cell r="AG1575" t="str">
            <v>4674/072</v>
          </cell>
          <cell r="AI1575" t="str">
            <v>Опер.касса №4674/072</v>
          </cell>
          <cell r="AJ1575" t="str">
            <v>Опер.касса №4674/072</v>
          </cell>
          <cell r="AK1575" t="str">
            <v>Н7</v>
          </cell>
          <cell r="AL1575" t="str">
            <v>4674/072</v>
          </cell>
          <cell r="AO1575">
            <v>1</v>
          </cell>
        </row>
        <row r="1576">
          <cell r="A1576" t="str">
            <v>4672/0115</v>
          </cell>
          <cell r="B1576">
            <v>1747</v>
          </cell>
          <cell r="C1576" t="str">
            <v>Опер.касса №4672/0115</v>
          </cell>
          <cell r="D1576" t="str">
            <v>П6:Операционная касса вне кассового узла</v>
          </cell>
          <cell r="E1576" t="str">
            <v>422834</v>
          </cell>
          <cell r="F1576" t="str">
            <v>Республика Татарстан</v>
          </cell>
          <cell r="G1576" t="str">
            <v>д.Караталга</v>
          </cell>
          <cell r="H1576" t="str">
            <v>(84377)30440</v>
          </cell>
          <cell r="I1576" t="str">
            <v>Хасанова Гульназ Ильхамовна</v>
          </cell>
          <cell r="K1576">
            <v>0.5</v>
          </cell>
          <cell r="L1576" t="str">
            <v>Н7:сельский населенный пункт</v>
          </cell>
          <cell r="M1576" t="str">
            <v>235</v>
          </cell>
          <cell r="N1576" t="str">
            <v>08:40 15:40(12:00 13:00)|08:40 15:40(12:00 13:00)|08:40 15:40(12:00 13:00)</v>
          </cell>
          <cell r="O1576" t="str">
            <v/>
          </cell>
          <cell r="P1576" t="str">
            <v>Опер.касса №4674/074</v>
          </cell>
          <cell r="Q1576" t="str">
            <v>Н7</v>
          </cell>
          <cell r="R1576" t="str">
            <v>4674/074</v>
          </cell>
          <cell r="T1576" t="str">
            <v/>
          </cell>
          <cell r="U1576" t="str">
            <v>Опер.касса №4674/074</v>
          </cell>
          <cell r="V1576" t="str">
            <v>Н7</v>
          </cell>
          <cell r="W1576" t="str">
            <v>4674/074</v>
          </cell>
          <cell r="Y1576" t="str">
            <v/>
          </cell>
          <cell r="Z1576" t="str">
            <v>Опер.касса №4674/074</v>
          </cell>
          <cell r="AA1576" t="str">
            <v>Н7</v>
          </cell>
          <cell r="AB1576" t="str">
            <v>4674/074</v>
          </cell>
          <cell r="AD1576" t="str">
            <v/>
          </cell>
          <cell r="AE1576" t="str">
            <v>Опер.касса №4674/074</v>
          </cell>
          <cell r="AF1576" t="str">
            <v>Н7</v>
          </cell>
          <cell r="AG1576" t="str">
            <v>4674/074</v>
          </cell>
          <cell r="AI1576" t="str">
            <v>Опер.касса №4674/074</v>
          </cell>
          <cell r="AJ1576" t="str">
            <v>Опер.касса №4674/074</v>
          </cell>
          <cell r="AK1576" t="str">
            <v>Н7</v>
          </cell>
          <cell r="AL1576" t="str">
            <v>4674/074</v>
          </cell>
          <cell r="AO1576">
            <v>1</v>
          </cell>
        </row>
        <row r="1577">
          <cell r="A1577" t="str">
            <v>4672/0116</v>
          </cell>
          <cell r="B1577">
            <v>1748</v>
          </cell>
          <cell r="C1577" t="str">
            <v>Опер.касса №4672/0116</v>
          </cell>
          <cell r="D1577" t="str">
            <v>П6:Операционная касса вне кассового узла</v>
          </cell>
          <cell r="E1577" t="str">
            <v>422824</v>
          </cell>
          <cell r="F1577" t="str">
            <v>Республика Татарстан</v>
          </cell>
          <cell r="G1577" t="str">
            <v>с.Теньки, ул.Молодежная, зд. б/н</v>
          </cell>
          <cell r="H1577" t="str">
            <v>(84377)31146</v>
          </cell>
          <cell r="I1577" t="str">
            <v>Соломина Наталья Александровна</v>
          </cell>
          <cell r="K1577">
            <v>1.5</v>
          </cell>
          <cell r="L1577" t="str">
            <v>Н7:сельский населенный пункт</v>
          </cell>
          <cell r="M1577" t="str">
            <v>12345</v>
          </cell>
          <cell r="N1577" t="str">
            <v>08:40 15:00(12:00 13:00)|08:40 15:00(12:00 13:00)|08:40 15:00(12:00 13:00)|08:40 15:00(12:00 13:00)|08:40 15:00(12:00 13:00)</v>
          </cell>
          <cell r="O1577" t="str">
            <v/>
          </cell>
          <cell r="P1577" t="str">
            <v>Опер.касса №4674/075</v>
          </cell>
          <cell r="Q1577" t="str">
            <v>Н7</v>
          </cell>
          <cell r="R1577" t="str">
            <v>4674/075</v>
          </cell>
          <cell r="T1577" t="str">
            <v/>
          </cell>
          <cell r="U1577" t="str">
            <v>Опер.касса №4674/075</v>
          </cell>
          <cell r="V1577" t="str">
            <v>Н7</v>
          </cell>
          <cell r="W1577" t="str">
            <v>4674/075</v>
          </cell>
          <cell r="Y1577" t="str">
            <v/>
          </cell>
          <cell r="Z1577" t="str">
            <v>Опер.касса №4674/075</v>
          </cell>
          <cell r="AA1577" t="str">
            <v>Н7</v>
          </cell>
          <cell r="AB1577" t="str">
            <v>4674/075</v>
          </cell>
          <cell r="AD1577" t="str">
            <v/>
          </cell>
          <cell r="AE1577" t="str">
            <v>Опер.касса №4674/075</v>
          </cell>
          <cell r="AF1577" t="str">
            <v>Н7</v>
          </cell>
          <cell r="AG1577" t="str">
            <v>4674/075</v>
          </cell>
          <cell r="AI1577" t="str">
            <v>Опер.касса №4674/075</v>
          </cell>
          <cell r="AJ1577" t="str">
            <v>Опер.касса №4674/075</v>
          </cell>
          <cell r="AK1577" t="str">
            <v>Н7</v>
          </cell>
          <cell r="AL1577" t="str">
            <v>4674/075</v>
          </cell>
          <cell r="AO1577">
            <v>2</v>
          </cell>
        </row>
        <row r="1578">
          <cell r="A1578" t="str">
            <v>4672/0117</v>
          </cell>
          <cell r="B1578">
            <v>1749</v>
          </cell>
          <cell r="C1578" t="str">
            <v>Опер.касса №4672/0117</v>
          </cell>
          <cell r="D1578" t="str">
            <v>П6:Операционная касса вне кассового узла</v>
          </cell>
          <cell r="E1578" t="str">
            <v>422826</v>
          </cell>
          <cell r="F1578" t="str">
            <v>Республика Татарстан</v>
          </cell>
          <cell r="G1578" t="str">
            <v>пгт.Куйбышевский Затон</v>
          </cell>
          <cell r="H1578" t="str">
            <v>(84377)59207</v>
          </cell>
          <cell r="I1578" t="str">
            <v>Салаватова Валентина Николаевна</v>
          </cell>
          <cell r="K1578">
            <v>2</v>
          </cell>
          <cell r="L1578" t="str">
            <v>Н6:городской населенный пункт (поселек городского типа, рабочий поселок)</v>
          </cell>
          <cell r="M1578" t="str">
            <v>12345</v>
          </cell>
          <cell r="N1578" t="str">
            <v>08:15 16:45(12:00 13:00)|08:15 16:45(12:00 13:00)|08:15 16:45(12:00 13:00)|08:15 16:45(12:00 13:00)|08:15 16:45(12:00 13:00)</v>
          </cell>
          <cell r="O1578" t="str">
            <v/>
          </cell>
          <cell r="P1578" t="str">
            <v>Опер.касса №4674/076</v>
          </cell>
          <cell r="Q1578" t="str">
            <v>Н6</v>
          </cell>
          <cell r="R1578" t="str">
            <v>4674/076</v>
          </cell>
          <cell r="T1578" t="str">
            <v/>
          </cell>
          <cell r="U1578" t="str">
            <v>Опер.касса №4674/076</v>
          </cell>
          <cell r="V1578" t="str">
            <v>Н6</v>
          </cell>
          <cell r="W1578" t="str">
            <v>4674/076</v>
          </cell>
          <cell r="Y1578" t="str">
            <v/>
          </cell>
          <cell r="Z1578" t="str">
            <v>Опер.касса №4674/076</v>
          </cell>
          <cell r="AA1578" t="str">
            <v>Н6</v>
          </cell>
          <cell r="AB1578" t="str">
            <v>4674/076</v>
          </cell>
          <cell r="AD1578" t="str">
            <v/>
          </cell>
          <cell r="AE1578" t="str">
            <v>Опер.касса №4674/076</v>
          </cell>
          <cell r="AF1578" t="str">
            <v>Н6</v>
          </cell>
          <cell r="AG1578" t="str">
            <v>4674/076</v>
          </cell>
          <cell r="AI1578" t="str">
            <v>Опер.касса №4674/076</v>
          </cell>
          <cell r="AJ1578" t="str">
            <v>Опер.касса №4674/076</v>
          </cell>
          <cell r="AK1578" t="str">
            <v>Н6</v>
          </cell>
          <cell r="AL1578" t="str">
            <v>4674/076</v>
          </cell>
          <cell r="AO1578">
            <v>2</v>
          </cell>
        </row>
        <row r="1579">
          <cell r="A1579" t="str">
            <v>4672/0118</v>
          </cell>
          <cell r="B1579">
            <v>1750</v>
          </cell>
          <cell r="C1579" t="str">
            <v>Доп.офис №4672/0118</v>
          </cell>
          <cell r="D1579" t="str">
            <v>П3:Дополнительный офис - универсальный филиал</v>
          </cell>
          <cell r="E1579" t="str">
            <v>422330</v>
          </cell>
          <cell r="F1579" t="str">
            <v>Республика Татарстан</v>
          </cell>
          <cell r="G1579" t="str">
            <v>с.Большие Кайбицы, бульвар Солнечный, 8</v>
          </cell>
          <cell r="H1579" t="str">
            <v>(84370)21231</v>
          </cell>
          <cell r="I1579" t="str">
            <v>Канашов Юрий Геннадьевич</v>
          </cell>
          <cell r="K1579">
            <v>6</v>
          </cell>
          <cell r="L1579" t="str">
            <v>Н7:сельский населенный пункт</v>
          </cell>
          <cell r="M1579" t="str">
            <v>123456</v>
          </cell>
          <cell r="N1579" t="str">
            <v>08:40 16:30(12:00 13:00)|08:40 16:30(12:00 13:00)|08:40 16:30(12:00 13:00)|08:40 16:30(12:00 13:00)|08:40 16:30(12:00 13:00)|09:10 12:30</v>
          </cell>
          <cell r="O1579" t="str">
            <v/>
          </cell>
          <cell r="P1579" t="str">
            <v>Доп.офис №4674/077</v>
          </cell>
          <cell r="Q1579" t="str">
            <v>Н7</v>
          </cell>
          <cell r="R1579" t="str">
            <v>4674/077</v>
          </cell>
          <cell r="T1579" t="str">
            <v/>
          </cell>
          <cell r="U1579" t="str">
            <v>Доп.офис №4674/077</v>
          </cell>
          <cell r="V1579" t="str">
            <v>Н7</v>
          </cell>
          <cell r="W1579" t="str">
            <v>4674/077</v>
          </cell>
          <cell r="Y1579" t="str">
            <v/>
          </cell>
          <cell r="Z1579" t="str">
            <v>Доп.офис №4674/077</v>
          </cell>
          <cell r="AA1579" t="str">
            <v>Н7</v>
          </cell>
          <cell r="AB1579" t="str">
            <v>4674/077</v>
          </cell>
          <cell r="AD1579" t="str">
            <v/>
          </cell>
          <cell r="AE1579" t="str">
            <v>Доп.офис №4674/077</v>
          </cell>
          <cell r="AF1579" t="str">
            <v>Н7</v>
          </cell>
          <cell r="AG1579" t="str">
            <v>4674/077</v>
          </cell>
          <cell r="AI1579" t="str">
            <v>Доп.офис №4674/077</v>
          </cell>
          <cell r="AJ1579" t="str">
            <v>Доп.офис №4674/077</v>
          </cell>
          <cell r="AK1579" t="str">
            <v>Н7</v>
          </cell>
          <cell r="AL1579" t="str">
            <v>4674/077</v>
          </cell>
          <cell r="AO1579">
            <v>4</v>
          </cell>
        </row>
        <row r="1580">
          <cell r="A1580" t="str">
            <v>4672/0119</v>
          </cell>
          <cell r="B1580">
            <v>1751</v>
          </cell>
          <cell r="C1580" t="str">
            <v>Опер.касса №4672/0119</v>
          </cell>
          <cell r="D1580" t="str">
            <v>П6:Операционная касса вне кассового узла</v>
          </cell>
          <cell r="E1580" t="str">
            <v>422321</v>
          </cell>
          <cell r="F1580" t="str">
            <v>Республика Татарстан</v>
          </cell>
          <cell r="G1580" t="str">
            <v>с.Федоровское</v>
          </cell>
          <cell r="H1580" t="str">
            <v>(84370)34267</v>
          </cell>
          <cell r="I1580" t="str">
            <v>Зайнуллина Муршида Галимовна</v>
          </cell>
          <cell r="K1580">
            <v>0.25</v>
          </cell>
          <cell r="L1580" t="str">
            <v>Н7:сельский населенный пункт</v>
          </cell>
          <cell r="M1580" t="str">
            <v>13</v>
          </cell>
          <cell r="N1580" t="str">
            <v>09:10 13:30|09:10 13:30</v>
          </cell>
          <cell r="O1580" t="str">
            <v/>
          </cell>
          <cell r="P1580" t="str">
            <v>Опер.касса №4674/078</v>
          </cell>
          <cell r="Q1580" t="str">
            <v>Н7</v>
          </cell>
          <cell r="R1580" t="str">
            <v>4674/078</v>
          </cell>
          <cell r="T1580" t="str">
            <v/>
          </cell>
          <cell r="U1580" t="str">
            <v>Опер.касса №4674/078</v>
          </cell>
          <cell r="V1580" t="str">
            <v>Н7</v>
          </cell>
          <cell r="W1580" t="str">
            <v>4674/078</v>
          </cell>
          <cell r="Y1580" t="str">
            <v/>
          </cell>
          <cell r="Z1580" t="str">
            <v>Опер.касса №4674/078</v>
          </cell>
          <cell r="AA1580" t="str">
            <v>Н7</v>
          </cell>
          <cell r="AB1580" t="str">
            <v>4674/078</v>
          </cell>
          <cell r="AD1580" t="str">
            <v/>
          </cell>
          <cell r="AE1580" t="str">
            <v>Опер.касса №4674/078</v>
          </cell>
          <cell r="AF1580" t="str">
            <v>Н7</v>
          </cell>
          <cell r="AG1580" t="str">
            <v>4674/078</v>
          </cell>
          <cell r="AI1580" t="str">
            <v>Опер.касса №4674/078</v>
          </cell>
          <cell r="AJ1580" t="str">
            <v>Опер.касса №4674/078</v>
          </cell>
          <cell r="AK1580" t="str">
            <v>Н7</v>
          </cell>
          <cell r="AL1580" t="str">
            <v>4674/078</v>
          </cell>
          <cell r="AO1580">
            <v>1</v>
          </cell>
        </row>
        <row r="1581">
          <cell r="A1581" t="str">
            <v>4672/012</v>
          </cell>
          <cell r="B1581">
            <v>1671</v>
          </cell>
          <cell r="C1581" t="str">
            <v>Опер.касса №4672/012</v>
          </cell>
          <cell r="D1581" t="str">
            <v>П6:Операционная касса вне кассового узла</v>
          </cell>
          <cell r="E1581" t="str">
            <v>422404</v>
          </cell>
          <cell r="F1581" t="str">
            <v>Республика Татарстан</v>
          </cell>
          <cell r="G1581" t="str">
            <v>с.Адав Тулумбаево</v>
          </cell>
          <cell r="H1581" t="str">
            <v>(84374)45243</v>
          </cell>
          <cell r="I1581" t="str">
            <v>Гильмутдинова Лейсан Шавкатовна</v>
          </cell>
          <cell r="K1581">
            <v>0.25</v>
          </cell>
          <cell r="L1581" t="str">
            <v>Н7:сельский населенный пункт</v>
          </cell>
          <cell r="M1581" t="str">
            <v>25</v>
          </cell>
          <cell r="N1581" t="str">
            <v>08:30 13:00|08:30 13:00</v>
          </cell>
          <cell r="O1581" t="str">
            <v/>
          </cell>
          <cell r="P1581">
            <v>1</v>
          </cell>
          <cell r="Q1581" t="str">
            <v>Н7</v>
          </cell>
          <cell r="R1581" t="e">
            <v>#VALUE!</v>
          </cell>
          <cell r="T1581" t="str">
            <v/>
          </cell>
          <cell r="U1581">
            <v>1</v>
          </cell>
          <cell r="V1581" t="str">
            <v>Н7</v>
          </cell>
          <cell r="W1581" t="e">
            <v>#VALUE!</v>
          </cell>
          <cell r="Y1581" t="str">
            <v/>
          </cell>
          <cell r="Z1581">
            <v>1</v>
          </cell>
          <cell r="AA1581" t="str">
            <v>Н7</v>
          </cell>
          <cell r="AB1581" t="e">
            <v>#VALUE!</v>
          </cell>
          <cell r="AD1581" t="str">
            <v/>
          </cell>
          <cell r="AE1581">
            <v>1</v>
          </cell>
          <cell r="AF1581" t="str">
            <v>Н7</v>
          </cell>
          <cell r="AG1581" t="e">
            <v>#VALUE!</v>
          </cell>
          <cell r="AI1581" t="str">
            <v/>
          </cell>
          <cell r="AJ1581">
            <v>1</v>
          </cell>
          <cell r="AK1581" t="str">
            <v>Н7</v>
          </cell>
          <cell r="AL1581" t="e">
            <v>#VALUE!</v>
          </cell>
          <cell r="AO1581">
            <v>1</v>
          </cell>
        </row>
        <row r="1582">
          <cell r="A1582" t="str">
            <v>4672/0120</v>
          </cell>
          <cell r="B1582">
            <v>1752</v>
          </cell>
          <cell r="C1582" t="str">
            <v>Опер.касса №4672/0120</v>
          </cell>
          <cell r="D1582" t="str">
            <v>П6:Операционная касса вне кассового узла</v>
          </cell>
          <cell r="E1582" t="str">
            <v>422336</v>
          </cell>
          <cell r="F1582" t="str">
            <v>Республика Татарстан</v>
          </cell>
          <cell r="G1582" t="str">
            <v>с.Молькеево</v>
          </cell>
          <cell r="H1582" t="str">
            <v>(84370)35728</v>
          </cell>
          <cell r="I1582" t="str">
            <v>Маланьева Роза Кузьминична</v>
          </cell>
          <cell r="K1582">
            <v>0.25</v>
          </cell>
          <cell r="L1582" t="str">
            <v>Н7:сельский населенный пункт</v>
          </cell>
          <cell r="M1582" t="str">
            <v>13</v>
          </cell>
          <cell r="N1582" t="str">
            <v>09:10 13:30|09:10 13:30</v>
          </cell>
          <cell r="O1582" t="str">
            <v/>
          </cell>
          <cell r="P1582" t="str">
            <v>Опер.касса №4674/079</v>
          </cell>
          <cell r="Q1582" t="str">
            <v>Н7</v>
          </cell>
          <cell r="R1582" t="str">
            <v>4674/079</v>
          </cell>
          <cell r="T1582" t="str">
            <v/>
          </cell>
          <cell r="U1582" t="str">
            <v>Опер.касса №4674/079</v>
          </cell>
          <cell r="V1582" t="str">
            <v>Н7</v>
          </cell>
          <cell r="W1582" t="str">
            <v>4674/079</v>
          </cell>
          <cell r="Y1582" t="str">
            <v/>
          </cell>
          <cell r="Z1582" t="str">
            <v>Опер.касса №4674/079</v>
          </cell>
          <cell r="AA1582" t="str">
            <v>Н7</v>
          </cell>
          <cell r="AB1582" t="str">
            <v>4674/079</v>
          </cell>
          <cell r="AD1582" t="str">
            <v/>
          </cell>
          <cell r="AE1582" t="str">
            <v>Опер.касса №4674/079</v>
          </cell>
          <cell r="AF1582" t="str">
            <v>Н7</v>
          </cell>
          <cell r="AG1582" t="str">
            <v>4674/079</v>
          </cell>
          <cell r="AI1582" t="str">
            <v>Опер.касса №4674/079</v>
          </cell>
          <cell r="AJ1582" t="str">
            <v>Опер.касса №4674/079</v>
          </cell>
          <cell r="AK1582" t="str">
            <v>Н7</v>
          </cell>
          <cell r="AL1582" t="str">
            <v>4674/079</v>
          </cell>
          <cell r="AO1582">
            <v>1</v>
          </cell>
        </row>
        <row r="1583">
          <cell r="A1583" t="str">
            <v>4672/0121</v>
          </cell>
          <cell r="B1583">
            <v>1753</v>
          </cell>
          <cell r="C1583" t="str">
            <v>Опер.касса №4672/0121</v>
          </cell>
          <cell r="D1583" t="str">
            <v>П6:Операционная касса вне кассового узла</v>
          </cell>
          <cell r="E1583" t="str">
            <v>422333</v>
          </cell>
          <cell r="F1583" t="str">
            <v>Республика Татарстан</v>
          </cell>
          <cell r="G1583" t="str">
            <v>с.Ульянково</v>
          </cell>
          <cell r="H1583" t="str">
            <v>(84370)31111</v>
          </cell>
          <cell r="I1583" t="str">
            <v>Чекмарева Евгения Николаевна</v>
          </cell>
          <cell r="K1583">
            <v>0.25</v>
          </cell>
          <cell r="L1583" t="str">
            <v>Н7:сельский населенный пункт</v>
          </cell>
          <cell r="M1583" t="str">
            <v>13</v>
          </cell>
          <cell r="N1583" t="str">
            <v>09:10 13:30|09:10 13:30</v>
          </cell>
          <cell r="O1583" t="str">
            <v/>
          </cell>
          <cell r="P1583" t="str">
            <v>Опер.касса №4674/080</v>
          </cell>
          <cell r="Q1583" t="str">
            <v>Н7</v>
          </cell>
          <cell r="R1583" t="str">
            <v>4674/080</v>
          </cell>
          <cell r="T1583" t="str">
            <v/>
          </cell>
          <cell r="U1583" t="str">
            <v>Опер.касса №4674/080</v>
          </cell>
          <cell r="V1583" t="str">
            <v>Н7</v>
          </cell>
          <cell r="W1583" t="str">
            <v>4674/080</v>
          </cell>
          <cell r="Y1583" t="str">
            <v/>
          </cell>
          <cell r="Z1583" t="str">
            <v>Опер.касса №4674/080</v>
          </cell>
          <cell r="AA1583" t="str">
            <v>Н7</v>
          </cell>
          <cell r="AB1583" t="str">
            <v>4674/080</v>
          </cell>
          <cell r="AD1583" t="str">
            <v/>
          </cell>
          <cell r="AE1583" t="str">
            <v>Опер.касса №4674/080</v>
          </cell>
          <cell r="AF1583" t="str">
            <v>Н7</v>
          </cell>
          <cell r="AG1583" t="str">
            <v>4674/080</v>
          </cell>
          <cell r="AI1583" t="str">
            <v>Опер.касса №4674/080</v>
          </cell>
          <cell r="AJ1583" t="str">
            <v>Опер.касса №4674/080</v>
          </cell>
          <cell r="AK1583" t="str">
            <v>Н7</v>
          </cell>
          <cell r="AL1583" t="str">
            <v>4674/080</v>
          </cell>
          <cell r="AO1583">
            <v>1</v>
          </cell>
        </row>
        <row r="1584">
          <cell r="A1584" t="str">
            <v>4672/0122</v>
          </cell>
          <cell r="B1584">
            <v>1757</v>
          </cell>
          <cell r="C1584" t="str">
            <v>Опер.касса №4672/0122</v>
          </cell>
          <cell r="D1584" t="str">
            <v>П6:Операционная касса вне кассового узла</v>
          </cell>
          <cell r="E1584" t="str">
            <v>422335</v>
          </cell>
          <cell r="F1584" t="str">
            <v>Республика Татарстан</v>
          </cell>
          <cell r="G1584" t="str">
            <v>с.Большое Подберезье</v>
          </cell>
          <cell r="H1584" t="str">
            <v>(84370)30105</v>
          </cell>
          <cell r="I1584" t="str">
            <v>Малюкина Анна Владимировна</v>
          </cell>
          <cell r="K1584">
            <v>0.5</v>
          </cell>
          <cell r="L1584" t="str">
            <v>Н7:сельский населенный пункт</v>
          </cell>
          <cell r="M1584" t="str">
            <v>123</v>
          </cell>
          <cell r="N1584" t="str">
            <v>09:10 16:10(12:00 13:00)|09:10 16:10(12:00 13:00)|09:10 16:10(12:00 13:00)</v>
          </cell>
          <cell r="O1584" t="str">
            <v/>
          </cell>
          <cell r="P1584" t="str">
            <v>Опер.касса №4674/084</v>
          </cell>
          <cell r="Q1584" t="str">
            <v>Н7</v>
          </cell>
          <cell r="R1584" t="str">
            <v>4674/084</v>
          </cell>
          <cell r="T1584" t="str">
            <v/>
          </cell>
          <cell r="U1584" t="str">
            <v>Опер.касса №4674/084</v>
          </cell>
          <cell r="V1584" t="str">
            <v>Н7</v>
          </cell>
          <cell r="W1584" t="str">
            <v>4674/084</v>
          </cell>
          <cell r="Y1584" t="str">
            <v/>
          </cell>
          <cell r="Z1584" t="str">
            <v>Опер.касса №4674/084</v>
          </cell>
          <cell r="AA1584" t="str">
            <v>Н7</v>
          </cell>
          <cell r="AB1584" t="str">
            <v>4674/084</v>
          </cell>
          <cell r="AD1584" t="str">
            <v/>
          </cell>
          <cell r="AE1584" t="str">
            <v>Опер.касса №4674/084</v>
          </cell>
          <cell r="AF1584" t="str">
            <v>Н7</v>
          </cell>
          <cell r="AG1584" t="str">
            <v>4674/084</v>
          </cell>
          <cell r="AI1584" t="str">
            <v>Опер.касса №4674/084</v>
          </cell>
          <cell r="AJ1584" t="str">
            <v>Опер.касса №4674/084</v>
          </cell>
          <cell r="AK1584" t="str">
            <v>Н7</v>
          </cell>
          <cell r="AL1584" t="str">
            <v>4674/084</v>
          </cell>
          <cell r="AO1584">
            <v>1</v>
          </cell>
        </row>
        <row r="1585">
          <cell r="A1585" t="str">
            <v>4672/0123</v>
          </cell>
          <cell r="B1585">
            <v>1758</v>
          </cell>
          <cell r="C1585" t="str">
            <v>Опер.касса №4672/0123</v>
          </cell>
          <cell r="D1585" t="str">
            <v>П6:Операционная касса вне кассового узла</v>
          </cell>
          <cell r="E1585" t="str">
            <v>422338</v>
          </cell>
          <cell r="F1585" t="str">
            <v>Республика Татарстан</v>
          </cell>
          <cell r="G1585" t="str">
            <v>с.Чутеево</v>
          </cell>
          <cell r="H1585" t="str">
            <v>(84370)33609</v>
          </cell>
          <cell r="I1585" t="str">
            <v>Хуснутдинова Дамира Лузиновна</v>
          </cell>
          <cell r="K1585">
            <v>0.25</v>
          </cell>
          <cell r="L1585" t="str">
            <v>Н7:сельский населенный пункт</v>
          </cell>
          <cell r="M1585" t="str">
            <v>13</v>
          </cell>
          <cell r="N1585" t="str">
            <v>09:10 13:30|09:10 13:30</v>
          </cell>
          <cell r="O1585" t="str">
            <v/>
          </cell>
          <cell r="P1585" t="str">
            <v>Опер.касса №4674/085</v>
          </cell>
          <cell r="Q1585" t="str">
            <v>Н7</v>
          </cell>
          <cell r="R1585" t="str">
            <v>4674/085</v>
          </cell>
          <cell r="T1585" t="str">
            <v/>
          </cell>
          <cell r="U1585" t="str">
            <v>Опер.касса №4674/085</v>
          </cell>
          <cell r="V1585" t="str">
            <v>Н7</v>
          </cell>
          <cell r="W1585" t="str">
            <v>4674/085</v>
          </cell>
          <cell r="Y1585" t="str">
            <v/>
          </cell>
          <cell r="Z1585" t="str">
            <v>Опер.касса №4674/085</v>
          </cell>
          <cell r="AA1585" t="str">
            <v>Н7</v>
          </cell>
          <cell r="AB1585" t="str">
            <v>4674/085</v>
          </cell>
          <cell r="AD1585" t="str">
            <v/>
          </cell>
          <cell r="AE1585" t="str">
            <v>Опер.касса №4674/085</v>
          </cell>
          <cell r="AF1585" t="str">
            <v>Н7</v>
          </cell>
          <cell r="AG1585" t="str">
            <v>4674/085</v>
          </cell>
          <cell r="AI1585" t="str">
            <v>Опер.касса №4674/085</v>
          </cell>
          <cell r="AJ1585" t="str">
            <v>Опер.касса №4674/085</v>
          </cell>
          <cell r="AK1585" t="str">
            <v>Н7</v>
          </cell>
          <cell r="AL1585" t="str">
            <v>4674/085</v>
          </cell>
          <cell r="AO1585">
            <v>1</v>
          </cell>
        </row>
        <row r="1586">
          <cell r="A1586" t="str">
            <v>4672/0124</v>
          </cell>
          <cell r="B1586">
            <v>1760</v>
          </cell>
          <cell r="C1586" t="str">
            <v>Опер.касса №4672/0124</v>
          </cell>
          <cell r="D1586" t="str">
            <v>П6:Операционная касса вне кассового узла</v>
          </cell>
          <cell r="E1586" t="str">
            <v>422337</v>
          </cell>
          <cell r="F1586" t="str">
            <v>Республика Татарстан</v>
          </cell>
          <cell r="G1586" t="str">
            <v>с.Старое Тябердино</v>
          </cell>
          <cell r="H1586" t="str">
            <v>(84370)36310</v>
          </cell>
          <cell r="I1586" t="str">
            <v>Иванова Раиса Васильевна</v>
          </cell>
          <cell r="K1586">
            <v>0.25</v>
          </cell>
          <cell r="L1586" t="str">
            <v>Н7:сельский населенный пункт</v>
          </cell>
          <cell r="M1586" t="str">
            <v>13</v>
          </cell>
          <cell r="N1586" t="str">
            <v>09:10 13:30|09:10 13:30</v>
          </cell>
          <cell r="O1586" t="str">
            <v/>
          </cell>
          <cell r="P1586" t="str">
            <v>Опер.касса №4674/087</v>
          </cell>
          <cell r="Q1586" t="str">
            <v>Н7</v>
          </cell>
          <cell r="R1586" t="str">
            <v>4674/087</v>
          </cell>
          <cell r="T1586" t="str">
            <v/>
          </cell>
          <cell r="U1586" t="str">
            <v>Опер.касса №4674/087</v>
          </cell>
          <cell r="V1586" t="str">
            <v>Н7</v>
          </cell>
          <cell r="W1586" t="str">
            <v>4674/087</v>
          </cell>
          <cell r="Y1586" t="str">
            <v/>
          </cell>
          <cell r="Z1586" t="str">
            <v>Опер.касса №4674/087</v>
          </cell>
          <cell r="AA1586" t="str">
            <v>Н7</v>
          </cell>
          <cell r="AB1586" t="str">
            <v>4674/087</v>
          </cell>
          <cell r="AD1586" t="str">
            <v/>
          </cell>
          <cell r="AE1586" t="str">
            <v>Опер.касса №4674/087</v>
          </cell>
          <cell r="AF1586" t="str">
            <v>Н7</v>
          </cell>
          <cell r="AG1586" t="str">
            <v>4674/087</v>
          </cell>
          <cell r="AI1586" t="str">
            <v>Опер.касса №4674/087</v>
          </cell>
          <cell r="AJ1586" t="str">
            <v>Опер.касса №4674/087</v>
          </cell>
          <cell r="AK1586" t="str">
            <v>Н7</v>
          </cell>
          <cell r="AL1586" t="str">
            <v>4674/087</v>
          </cell>
          <cell r="AO1586">
            <v>1</v>
          </cell>
        </row>
        <row r="1587">
          <cell r="A1587" t="str">
            <v>4672/0125</v>
          </cell>
          <cell r="B1587">
            <v>1761</v>
          </cell>
          <cell r="C1587" t="str">
            <v>Опер.касса №4672/0125</v>
          </cell>
          <cell r="D1587" t="str">
            <v>П6:Операционная касса вне кассового узла</v>
          </cell>
          <cell r="E1587" t="str">
            <v>422326</v>
          </cell>
          <cell r="F1587" t="str">
            <v>Республика Татарстан</v>
          </cell>
          <cell r="G1587" t="str">
            <v>с.Хозесаново</v>
          </cell>
          <cell r="H1587" t="str">
            <v>(84370)35224</v>
          </cell>
          <cell r="I1587" t="str">
            <v>Макарова Татьяна Анатольевна</v>
          </cell>
          <cell r="K1587">
            <v>0.25</v>
          </cell>
          <cell r="L1587" t="str">
            <v>Н7:сельский населенный пункт</v>
          </cell>
          <cell r="M1587" t="str">
            <v>13</v>
          </cell>
          <cell r="N1587" t="str">
            <v>09:10 13:30|09:10 13:30</v>
          </cell>
          <cell r="O1587" t="str">
            <v/>
          </cell>
          <cell r="P1587" t="str">
            <v>Опер.касса №4674/088</v>
          </cell>
          <cell r="Q1587" t="str">
            <v>Н7</v>
          </cell>
          <cell r="R1587" t="str">
            <v>4674/088</v>
          </cell>
          <cell r="T1587" t="str">
            <v/>
          </cell>
          <cell r="U1587" t="str">
            <v>Опер.касса №4674/088</v>
          </cell>
          <cell r="V1587" t="str">
            <v>Н7</v>
          </cell>
          <cell r="W1587" t="str">
            <v>4674/088</v>
          </cell>
          <cell r="Y1587" t="str">
            <v/>
          </cell>
          <cell r="Z1587" t="str">
            <v>Опер.касса №4674/088</v>
          </cell>
          <cell r="AA1587" t="str">
            <v>Н7</v>
          </cell>
          <cell r="AB1587" t="str">
            <v>4674/088</v>
          </cell>
          <cell r="AD1587" t="str">
            <v/>
          </cell>
          <cell r="AE1587" t="str">
            <v>Опер.касса №4674/088</v>
          </cell>
          <cell r="AF1587" t="str">
            <v>Н7</v>
          </cell>
          <cell r="AG1587" t="str">
            <v>4674/088</v>
          </cell>
          <cell r="AI1587" t="str">
            <v>Опер.касса №4674/088</v>
          </cell>
          <cell r="AJ1587" t="str">
            <v>Опер.касса №4674/088</v>
          </cell>
          <cell r="AK1587" t="str">
            <v>Н7</v>
          </cell>
          <cell r="AL1587" t="str">
            <v>4674/088</v>
          </cell>
          <cell r="AO1587">
            <v>1</v>
          </cell>
        </row>
        <row r="1588">
          <cell r="A1588" t="str">
            <v>4672/0126</v>
          </cell>
          <cell r="B1588">
            <v>1763</v>
          </cell>
          <cell r="C1588" t="str">
            <v>Опер.касса №4672/0126</v>
          </cell>
          <cell r="D1588" t="str">
            <v>П6:Операционная касса вне кассового узла</v>
          </cell>
          <cell r="E1588" t="str">
            <v>422327</v>
          </cell>
          <cell r="F1588" t="str">
            <v>Республика Татарстан</v>
          </cell>
          <cell r="G1588" t="str">
            <v>с.Малые Меми</v>
          </cell>
          <cell r="H1588" t="str">
            <v>(84370)34577</v>
          </cell>
          <cell r="I1588" t="str">
            <v>Козина Людмила Владимировна</v>
          </cell>
          <cell r="K1588">
            <v>0.25</v>
          </cell>
          <cell r="L1588" t="str">
            <v>Н7:сельский населенный пункт</v>
          </cell>
          <cell r="M1588" t="str">
            <v>13</v>
          </cell>
          <cell r="N1588" t="str">
            <v>09:10 13:30|09:10 13:30</v>
          </cell>
          <cell r="O1588" t="str">
            <v/>
          </cell>
          <cell r="P1588" t="str">
            <v>Опер.касса №4674/090</v>
          </cell>
          <cell r="Q1588" t="str">
            <v>Н7</v>
          </cell>
          <cell r="R1588" t="str">
            <v>4674/090</v>
          </cell>
          <cell r="T1588" t="str">
            <v/>
          </cell>
          <cell r="U1588" t="str">
            <v>Опер.касса №4674/090</v>
          </cell>
          <cell r="V1588" t="str">
            <v>Н7</v>
          </cell>
          <cell r="W1588" t="str">
            <v>4674/090</v>
          </cell>
          <cell r="Y1588" t="str">
            <v/>
          </cell>
          <cell r="Z1588" t="str">
            <v>Опер.касса №4674/090</v>
          </cell>
          <cell r="AA1588" t="str">
            <v>Н7</v>
          </cell>
          <cell r="AB1588" t="str">
            <v>4674/090</v>
          </cell>
          <cell r="AD1588" t="str">
            <v/>
          </cell>
          <cell r="AE1588" t="str">
            <v>Опер.касса №4674/090</v>
          </cell>
          <cell r="AF1588" t="str">
            <v>Н7</v>
          </cell>
          <cell r="AG1588" t="str">
            <v>4674/090</v>
          </cell>
          <cell r="AI1588" t="str">
            <v>Опер.касса №4674/090</v>
          </cell>
          <cell r="AJ1588" t="str">
            <v>Опер.касса №4674/090</v>
          </cell>
          <cell r="AK1588" t="str">
            <v>Н7</v>
          </cell>
          <cell r="AL1588" t="str">
            <v>4674/090</v>
          </cell>
          <cell r="AO1588">
            <v>1</v>
          </cell>
        </row>
        <row r="1589">
          <cell r="A1589" t="str">
            <v>4672/015</v>
          </cell>
          <cell r="B1589">
            <v>1672</v>
          </cell>
          <cell r="C1589" t="str">
            <v>Опер.касса №4672/015</v>
          </cell>
          <cell r="D1589" t="str">
            <v>П6:Операционная касса вне кассового узла</v>
          </cell>
          <cell r="E1589" t="str">
            <v>422419</v>
          </cell>
          <cell r="F1589" t="str">
            <v>Республика Татарстан</v>
          </cell>
          <cell r="G1589" t="str">
            <v>с.Верхние Лащи</v>
          </cell>
          <cell r="H1589" t="str">
            <v>(84374)43643</v>
          </cell>
          <cell r="I1589" t="str">
            <v>Семенова Галина Дмитриевна</v>
          </cell>
          <cell r="K1589">
            <v>0.25</v>
          </cell>
          <cell r="L1589" t="str">
            <v>Н7:сельский населенный пункт</v>
          </cell>
          <cell r="M1589" t="str">
            <v>25</v>
          </cell>
          <cell r="N1589" t="str">
            <v>08:30 13:00|08:30 13:00</v>
          </cell>
          <cell r="O1589" t="str">
            <v/>
          </cell>
          <cell r="P1589">
            <v>1</v>
          </cell>
          <cell r="Q1589" t="str">
            <v>Н7</v>
          </cell>
          <cell r="R1589" t="e">
            <v>#VALUE!</v>
          </cell>
          <cell r="T1589" t="str">
            <v/>
          </cell>
          <cell r="U1589">
            <v>1</v>
          </cell>
          <cell r="V1589" t="str">
            <v>Н7</v>
          </cell>
          <cell r="W1589" t="e">
            <v>#VALUE!</v>
          </cell>
          <cell r="Y1589" t="str">
            <v/>
          </cell>
          <cell r="Z1589">
            <v>1</v>
          </cell>
          <cell r="AA1589" t="str">
            <v>Н7</v>
          </cell>
          <cell r="AB1589" t="e">
            <v>#VALUE!</v>
          </cell>
          <cell r="AD1589" t="str">
            <v/>
          </cell>
          <cell r="AE1589">
            <v>1</v>
          </cell>
          <cell r="AF1589" t="str">
            <v>Н7</v>
          </cell>
          <cell r="AG1589" t="e">
            <v>#VALUE!</v>
          </cell>
          <cell r="AI1589" t="str">
            <v/>
          </cell>
          <cell r="AJ1589">
            <v>1</v>
          </cell>
          <cell r="AK1589" t="str">
            <v>Н7</v>
          </cell>
          <cell r="AL1589" t="e">
            <v>#VALUE!</v>
          </cell>
          <cell r="AO1589">
            <v>1</v>
          </cell>
        </row>
        <row r="1590">
          <cell r="A1590" t="str">
            <v>4672/017</v>
          </cell>
          <cell r="B1590">
            <v>1673</v>
          </cell>
          <cell r="C1590" t="str">
            <v>Опер.касса №4672/017</v>
          </cell>
          <cell r="D1590" t="str">
            <v>П6:Операционная касса вне кассового узла</v>
          </cell>
          <cell r="E1590" t="str">
            <v>422453</v>
          </cell>
          <cell r="F1590" t="str">
            <v>Республика Татарстан</v>
          </cell>
          <cell r="G1590" t="str">
            <v>с.Бюрганы</v>
          </cell>
          <cell r="H1590" t="str">
            <v>(84374)49314</v>
          </cell>
          <cell r="I1590" t="str">
            <v>Проворова Неля Николаевна</v>
          </cell>
          <cell r="K1590">
            <v>0.25</v>
          </cell>
          <cell r="L1590" t="str">
            <v>Н7:сельский населенный пункт</v>
          </cell>
          <cell r="M1590" t="str">
            <v>25</v>
          </cell>
          <cell r="N1590" t="str">
            <v>08:30 13:00|08:30 13:00</v>
          </cell>
          <cell r="O1590" t="str">
            <v/>
          </cell>
          <cell r="P1590">
            <v>1</v>
          </cell>
          <cell r="Q1590" t="str">
            <v>Н7</v>
          </cell>
          <cell r="R1590" t="e">
            <v>#VALUE!</v>
          </cell>
          <cell r="T1590" t="str">
            <v/>
          </cell>
          <cell r="U1590">
            <v>1</v>
          </cell>
          <cell r="V1590" t="str">
            <v>Н7</v>
          </cell>
          <cell r="W1590" t="e">
            <v>#VALUE!</v>
          </cell>
          <cell r="Y1590" t="str">
            <v/>
          </cell>
          <cell r="Z1590">
            <v>1</v>
          </cell>
          <cell r="AA1590" t="str">
            <v>Н7</v>
          </cell>
          <cell r="AB1590" t="e">
            <v>#VALUE!</v>
          </cell>
          <cell r="AD1590" t="str">
            <v/>
          </cell>
          <cell r="AE1590">
            <v>1</v>
          </cell>
          <cell r="AF1590" t="str">
            <v>Н7</v>
          </cell>
          <cell r="AG1590" t="e">
            <v>#VALUE!</v>
          </cell>
          <cell r="AI1590" t="str">
            <v/>
          </cell>
          <cell r="AJ1590">
            <v>1</v>
          </cell>
          <cell r="AK1590" t="str">
            <v>Н7</v>
          </cell>
          <cell r="AL1590" t="e">
            <v>#VALUE!</v>
          </cell>
          <cell r="AO1590">
            <v>1</v>
          </cell>
        </row>
        <row r="1591">
          <cell r="A1591" t="str">
            <v>4672/023</v>
          </cell>
          <cell r="B1591">
            <v>1677</v>
          </cell>
          <cell r="C1591" t="str">
            <v>Опер.касса №4672/023</v>
          </cell>
          <cell r="D1591" t="str">
            <v>П6:Операционная касса вне кассового узла</v>
          </cell>
          <cell r="E1591" t="str">
            <v>422445</v>
          </cell>
          <cell r="F1591" t="str">
            <v>Республика Татарстан</v>
          </cell>
          <cell r="G1591" t="str">
            <v>с.Энтуганы</v>
          </cell>
          <cell r="H1591" t="str">
            <v>(84374)53328</v>
          </cell>
          <cell r="I1591" t="str">
            <v>Шамсутдинова Гулйозем Яхудиевна</v>
          </cell>
          <cell r="K1591">
            <v>0.25</v>
          </cell>
          <cell r="L1591" t="str">
            <v>Н7:сельский населенный пункт</v>
          </cell>
          <cell r="M1591" t="str">
            <v>35</v>
          </cell>
          <cell r="N1591" t="str">
            <v>08:30 13:00|08:30 13:00</v>
          </cell>
          <cell r="O1591" t="str">
            <v/>
          </cell>
          <cell r="P1591">
            <v>1</v>
          </cell>
          <cell r="Q1591" t="str">
            <v>Н7</v>
          </cell>
          <cell r="R1591" t="e">
            <v>#VALUE!</v>
          </cell>
          <cell r="T1591" t="str">
            <v/>
          </cell>
          <cell r="U1591">
            <v>1</v>
          </cell>
          <cell r="V1591" t="str">
            <v>Н7</v>
          </cell>
          <cell r="W1591" t="e">
            <v>#VALUE!</v>
          </cell>
          <cell r="Y1591" t="str">
            <v/>
          </cell>
          <cell r="Z1591">
            <v>1</v>
          </cell>
          <cell r="AA1591" t="str">
            <v>Н7</v>
          </cell>
          <cell r="AB1591" t="e">
            <v>#VALUE!</v>
          </cell>
          <cell r="AD1591" t="str">
            <v/>
          </cell>
          <cell r="AE1591">
            <v>1</v>
          </cell>
          <cell r="AF1591" t="str">
            <v>Н7</v>
          </cell>
          <cell r="AG1591" t="e">
            <v>#VALUE!</v>
          </cell>
          <cell r="AI1591" t="str">
            <v/>
          </cell>
          <cell r="AJ1591">
            <v>1</v>
          </cell>
          <cell r="AK1591" t="str">
            <v>Н7</v>
          </cell>
          <cell r="AL1591" t="e">
            <v>#VALUE!</v>
          </cell>
          <cell r="AO1591">
            <v>1</v>
          </cell>
        </row>
        <row r="1592">
          <cell r="A1592" t="str">
            <v>4672/028</v>
          </cell>
          <cell r="B1592">
            <v>1679</v>
          </cell>
          <cell r="C1592" t="str">
            <v>Опер.касса №4672/028</v>
          </cell>
          <cell r="D1592" t="str">
            <v>П6:Операционная касса вне кассового узла</v>
          </cell>
          <cell r="E1592" t="str">
            <v>422415</v>
          </cell>
          <cell r="F1592" t="str">
            <v>Республика Татарстан</v>
          </cell>
          <cell r="G1592" t="str">
            <v>д.Аксу</v>
          </cell>
          <cell r="H1592" t="str">
            <v>(84374)50600</v>
          </cell>
          <cell r="I1592" t="str">
            <v>Гатауллина Гулфизя Нургалиевна</v>
          </cell>
          <cell r="K1592">
            <v>0.25</v>
          </cell>
          <cell r="L1592" t="str">
            <v>Н7:сельский населенный пункт</v>
          </cell>
          <cell r="M1592" t="str">
            <v>25</v>
          </cell>
          <cell r="N1592" t="str">
            <v>08:30 13:00|08:30 13:00</v>
          </cell>
          <cell r="O1592" t="str">
            <v/>
          </cell>
          <cell r="P1592">
            <v>1</v>
          </cell>
          <cell r="Q1592" t="str">
            <v>Н7</v>
          </cell>
          <cell r="R1592" t="e">
            <v>#VALUE!</v>
          </cell>
          <cell r="T1592" t="str">
            <v/>
          </cell>
          <cell r="U1592">
            <v>1</v>
          </cell>
          <cell r="V1592" t="str">
            <v>Н7</v>
          </cell>
          <cell r="W1592" t="e">
            <v>#VALUE!</v>
          </cell>
          <cell r="Y1592" t="str">
            <v/>
          </cell>
          <cell r="Z1592">
            <v>1</v>
          </cell>
          <cell r="AA1592" t="str">
            <v>Н7</v>
          </cell>
          <cell r="AB1592" t="e">
            <v>#VALUE!</v>
          </cell>
          <cell r="AD1592" t="str">
            <v/>
          </cell>
          <cell r="AE1592">
            <v>1</v>
          </cell>
          <cell r="AF1592" t="str">
            <v>Н7</v>
          </cell>
          <cell r="AG1592" t="e">
            <v>#VALUE!</v>
          </cell>
          <cell r="AI1592" t="str">
            <v/>
          </cell>
          <cell r="AJ1592">
            <v>1</v>
          </cell>
          <cell r="AK1592" t="str">
            <v>Н7</v>
          </cell>
          <cell r="AL1592" t="e">
            <v>#VALUE!</v>
          </cell>
          <cell r="AO1592">
            <v>1</v>
          </cell>
        </row>
        <row r="1593">
          <cell r="A1593" t="str">
            <v>4672/029</v>
          </cell>
          <cell r="B1593">
            <v>1680</v>
          </cell>
          <cell r="C1593" t="str">
            <v>Опер.касса №4672/029</v>
          </cell>
          <cell r="D1593" t="str">
            <v>П6:Операционная касса вне кассового узла</v>
          </cell>
          <cell r="E1593" t="str">
            <v>422444</v>
          </cell>
          <cell r="F1593" t="str">
            <v>Республика Татарстан</v>
          </cell>
          <cell r="G1593" t="str">
            <v>с.Сорок-Сайдак</v>
          </cell>
          <cell r="H1593" t="str">
            <v>(84374)53530</v>
          </cell>
          <cell r="I1593" t="str">
            <v>Габбазова Елена Сергеевна</v>
          </cell>
          <cell r="K1593">
            <v>0.25</v>
          </cell>
          <cell r="L1593" t="str">
            <v>Н7:сельский населенный пункт</v>
          </cell>
          <cell r="M1593" t="str">
            <v>35</v>
          </cell>
          <cell r="N1593" t="str">
            <v>08:30 13:00|08:30 13:00</v>
          </cell>
          <cell r="O1593" t="str">
            <v/>
          </cell>
          <cell r="P1593">
            <v>1</v>
          </cell>
          <cell r="Q1593" t="str">
            <v>Н7</v>
          </cell>
          <cell r="R1593" t="e">
            <v>#VALUE!</v>
          </cell>
          <cell r="T1593" t="str">
            <v/>
          </cell>
          <cell r="U1593">
            <v>1</v>
          </cell>
          <cell r="V1593" t="str">
            <v>Н7</v>
          </cell>
          <cell r="W1593" t="e">
            <v>#VALUE!</v>
          </cell>
          <cell r="Y1593" t="str">
            <v/>
          </cell>
          <cell r="Z1593">
            <v>1</v>
          </cell>
          <cell r="AA1593" t="str">
            <v>Н7</v>
          </cell>
          <cell r="AB1593" t="e">
            <v>#VALUE!</v>
          </cell>
          <cell r="AD1593" t="str">
            <v/>
          </cell>
          <cell r="AE1593">
            <v>1</v>
          </cell>
          <cell r="AF1593" t="str">
            <v>Н7</v>
          </cell>
          <cell r="AG1593" t="e">
            <v>#VALUE!</v>
          </cell>
          <cell r="AI1593" t="str">
            <v/>
          </cell>
          <cell r="AJ1593">
            <v>1</v>
          </cell>
          <cell r="AK1593" t="str">
            <v>Н7</v>
          </cell>
          <cell r="AL1593" t="e">
            <v>#VALUE!</v>
          </cell>
          <cell r="AO1593">
            <v>1</v>
          </cell>
        </row>
        <row r="1594">
          <cell r="A1594" t="str">
            <v>4672/03</v>
          </cell>
          <cell r="B1594">
            <v>1681</v>
          </cell>
          <cell r="C1594" t="str">
            <v>Опер.касса №4672/03</v>
          </cell>
          <cell r="D1594" t="str">
            <v>П6:Операционная касса вне кассового узла</v>
          </cell>
          <cell r="E1594" t="str">
            <v>422405</v>
          </cell>
          <cell r="F1594" t="str">
            <v>Республика Татарстан</v>
          </cell>
          <cell r="G1594" t="str">
            <v>с.Кият</v>
          </cell>
          <cell r="H1594" t="str">
            <v>(84374)46311</v>
          </cell>
          <cell r="I1594" t="str">
            <v>Тарасевич Татьяна Анатольевна</v>
          </cell>
          <cell r="K1594">
            <v>0.25</v>
          </cell>
          <cell r="L1594" t="str">
            <v>Н7:сельский населенный пункт</v>
          </cell>
          <cell r="M1594" t="str">
            <v>25</v>
          </cell>
          <cell r="N1594" t="str">
            <v>08:30 13:00|08:30 13:00</v>
          </cell>
          <cell r="O1594" t="str">
            <v/>
          </cell>
          <cell r="P1594">
            <v>1</v>
          </cell>
          <cell r="Q1594" t="str">
            <v>Н7</v>
          </cell>
          <cell r="R1594" t="e">
            <v>#VALUE!</v>
          </cell>
          <cell r="T1594" t="str">
            <v/>
          </cell>
          <cell r="U1594">
            <v>1</v>
          </cell>
          <cell r="V1594" t="str">
            <v>Н7</v>
          </cell>
          <cell r="W1594" t="e">
            <v>#VALUE!</v>
          </cell>
          <cell r="Y1594" t="str">
            <v/>
          </cell>
          <cell r="Z1594">
            <v>1</v>
          </cell>
          <cell r="AA1594" t="str">
            <v>Н7</v>
          </cell>
          <cell r="AB1594" t="e">
            <v>#VALUE!</v>
          </cell>
          <cell r="AD1594" t="str">
            <v/>
          </cell>
          <cell r="AE1594">
            <v>1</v>
          </cell>
          <cell r="AF1594" t="str">
            <v>Н7</v>
          </cell>
          <cell r="AG1594" t="e">
            <v>#VALUE!</v>
          </cell>
          <cell r="AI1594" t="str">
            <v/>
          </cell>
          <cell r="AJ1594">
            <v>1</v>
          </cell>
          <cell r="AK1594" t="str">
            <v>Н7</v>
          </cell>
          <cell r="AL1594" t="e">
            <v>#VALUE!</v>
          </cell>
          <cell r="AO1594">
            <v>1</v>
          </cell>
        </row>
        <row r="1595">
          <cell r="A1595" t="str">
            <v>4672/035</v>
          </cell>
          <cell r="B1595">
            <v>1682</v>
          </cell>
          <cell r="C1595" t="str">
            <v>Опер.касса №4672/035</v>
          </cell>
          <cell r="D1595" t="str">
            <v>П6:Операционная касса вне кассового узла</v>
          </cell>
          <cell r="E1595" t="str">
            <v>422401</v>
          </cell>
          <cell r="F1595" t="str">
            <v>Республика Татарстан</v>
          </cell>
          <cell r="G1595" t="str">
            <v>с.Альшихово</v>
          </cell>
          <cell r="H1595" t="str">
            <v>(84374)52338</v>
          </cell>
          <cell r="I1595" t="str">
            <v>Гиззатова Гульнара Вакиловна</v>
          </cell>
          <cell r="K1595">
            <v>0.25</v>
          </cell>
          <cell r="L1595" t="str">
            <v>Н7:сельский населенный пункт</v>
          </cell>
          <cell r="M1595" t="str">
            <v>35</v>
          </cell>
          <cell r="N1595" t="str">
            <v>08:30 13:00|08:30 13:00</v>
          </cell>
          <cell r="O1595" t="str">
            <v/>
          </cell>
          <cell r="P1595">
            <v>1</v>
          </cell>
          <cell r="Q1595" t="str">
            <v>Н7</v>
          </cell>
          <cell r="R1595" t="e">
            <v>#VALUE!</v>
          </cell>
          <cell r="T1595" t="str">
            <v/>
          </cell>
          <cell r="U1595">
            <v>1</v>
          </cell>
          <cell r="V1595" t="str">
            <v>Н7</v>
          </cell>
          <cell r="W1595" t="e">
            <v>#VALUE!</v>
          </cell>
          <cell r="Y1595" t="str">
            <v/>
          </cell>
          <cell r="Z1595">
            <v>1</v>
          </cell>
          <cell r="AA1595" t="str">
            <v>Н7</v>
          </cell>
          <cell r="AB1595" t="e">
            <v>#VALUE!</v>
          </cell>
          <cell r="AD1595" t="str">
            <v/>
          </cell>
          <cell r="AE1595">
            <v>1</v>
          </cell>
          <cell r="AF1595" t="str">
            <v>Н7</v>
          </cell>
          <cell r="AG1595" t="e">
            <v>#VALUE!</v>
          </cell>
          <cell r="AI1595" t="str">
            <v/>
          </cell>
          <cell r="AJ1595">
            <v>1</v>
          </cell>
          <cell r="AK1595" t="str">
            <v>Н7</v>
          </cell>
          <cell r="AL1595" t="e">
            <v>#VALUE!</v>
          </cell>
          <cell r="AO1595">
            <v>1</v>
          </cell>
        </row>
        <row r="1596">
          <cell r="A1596" t="str">
            <v>4672/04</v>
          </cell>
          <cell r="B1596">
            <v>1683</v>
          </cell>
          <cell r="C1596" t="str">
            <v>Опер.касса №4672/04</v>
          </cell>
          <cell r="D1596" t="str">
            <v>П6:Операционная касса вне кассового узла</v>
          </cell>
          <cell r="E1596" t="str">
            <v>422407</v>
          </cell>
          <cell r="F1596" t="str">
            <v>Республика Татарстан</v>
          </cell>
          <cell r="G1596" t="str">
            <v>с.Старый Студенец</v>
          </cell>
          <cell r="H1596" t="str">
            <v>(84374)48219</v>
          </cell>
          <cell r="I1596" t="str">
            <v>Тухватуллина Равия Тагировна</v>
          </cell>
          <cell r="K1596">
            <v>0.25</v>
          </cell>
          <cell r="L1596" t="str">
            <v>Н7:сельский населенный пункт</v>
          </cell>
          <cell r="M1596" t="str">
            <v>25</v>
          </cell>
          <cell r="N1596" t="str">
            <v>08:30 13:00|08:30 13:00</v>
          </cell>
          <cell r="O1596" t="str">
            <v/>
          </cell>
          <cell r="P1596">
            <v>1</v>
          </cell>
          <cell r="Q1596" t="str">
            <v>Н7</v>
          </cell>
          <cell r="R1596" t="e">
            <v>#VALUE!</v>
          </cell>
          <cell r="T1596" t="str">
            <v/>
          </cell>
          <cell r="U1596">
            <v>1</v>
          </cell>
          <cell r="V1596" t="str">
            <v>Н7</v>
          </cell>
          <cell r="W1596" t="e">
            <v>#VALUE!</v>
          </cell>
          <cell r="Y1596" t="str">
            <v/>
          </cell>
          <cell r="Z1596">
            <v>1</v>
          </cell>
          <cell r="AA1596" t="str">
            <v>Н7</v>
          </cell>
          <cell r="AB1596" t="e">
            <v>#VALUE!</v>
          </cell>
          <cell r="AD1596" t="str">
            <v/>
          </cell>
          <cell r="AE1596">
            <v>1</v>
          </cell>
          <cell r="AF1596" t="str">
            <v>Н7</v>
          </cell>
          <cell r="AG1596" t="e">
            <v>#VALUE!</v>
          </cell>
          <cell r="AI1596" t="str">
            <v/>
          </cell>
          <cell r="AJ1596">
            <v>1</v>
          </cell>
          <cell r="AK1596" t="str">
            <v>Н7</v>
          </cell>
          <cell r="AL1596" t="e">
            <v>#VALUE!</v>
          </cell>
          <cell r="AO1596">
            <v>1</v>
          </cell>
        </row>
        <row r="1597">
          <cell r="A1597" t="str">
            <v>4672/051</v>
          </cell>
          <cell r="B1597">
            <v>1684</v>
          </cell>
          <cell r="C1597" t="str">
            <v>Опер.касса №4672/051</v>
          </cell>
          <cell r="D1597" t="str">
            <v>П6:Операционная касса вне кассового узла</v>
          </cell>
          <cell r="E1597" t="str">
            <v>422422</v>
          </cell>
          <cell r="F1597" t="str">
            <v>Республика Татарстан</v>
          </cell>
          <cell r="G1597" t="str">
            <v>с.Новые Тинчали</v>
          </cell>
          <cell r="H1597" t="str">
            <v>(84374)51524</v>
          </cell>
          <cell r="I1597" t="str">
            <v>Сибгатуллова Гулия Астаховна</v>
          </cell>
          <cell r="K1597">
            <v>0.25</v>
          </cell>
          <cell r="L1597" t="str">
            <v>Н7:сельский населенный пункт</v>
          </cell>
          <cell r="M1597" t="str">
            <v>25</v>
          </cell>
          <cell r="N1597" t="str">
            <v>08:30 13:00|08:30 13:00</v>
          </cell>
          <cell r="O1597" t="str">
            <v/>
          </cell>
          <cell r="P1597">
            <v>1</v>
          </cell>
          <cell r="Q1597" t="str">
            <v>Н7</v>
          </cell>
          <cell r="R1597" t="e">
            <v>#VALUE!</v>
          </cell>
          <cell r="T1597" t="str">
            <v/>
          </cell>
          <cell r="U1597">
            <v>1</v>
          </cell>
          <cell r="V1597" t="str">
            <v>Н7</v>
          </cell>
          <cell r="W1597" t="e">
            <v>#VALUE!</v>
          </cell>
          <cell r="Y1597" t="str">
            <v/>
          </cell>
          <cell r="Z1597">
            <v>1</v>
          </cell>
          <cell r="AA1597" t="str">
            <v>Н7</v>
          </cell>
          <cell r="AB1597" t="e">
            <v>#VALUE!</v>
          </cell>
          <cell r="AD1597" t="str">
            <v/>
          </cell>
          <cell r="AE1597">
            <v>1</v>
          </cell>
          <cell r="AF1597" t="str">
            <v>Н7</v>
          </cell>
          <cell r="AG1597" t="e">
            <v>#VALUE!</v>
          </cell>
          <cell r="AI1597" t="str">
            <v/>
          </cell>
          <cell r="AJ1597">
            <v>1</v>
          </cell>
          <cell r="AK1597" t="str">
            <v>Н7</v>
          </cell>
          <cell r="AL1597" t="e">
            <v>#VALUE!</v>
          </cell>
          <cell r="AO1597">
            <v>1</v>
          </cell>
        </row>
        <row r="1598">
          <cell r="A1598" t="str">
            <v>4672/057</v>
          </cell>
          <cell r="B1598">
            <v>1685</v>
          </cell>
          <cell r="C1598" t="str">
            <v>Доп.офис №4672/057</v>
          </cell>
          <cell r="D1598" t="str">
            <v>П5:Дополнительный офис - специализированный филиал, обслуживающий физических лиц</v>
          </cell>
          <cell r="E1598" t="str">
            <v>422433</v>
          </cell>
          <cell r="F1598" t="str">
            <v>Республика Татарстан</v>
          </cell>
          <cell r="G1598" t="str">
            <v>г.Буинск, ул.Космовского, 11</v>
          </cell>
          <cell r="H1598" t="str">
            <v>(84374)32204</v>
          </cell>
          <cell r="I1598" t="str">
            <v>Салихов Зуфар Загитович</v>
          </cell>
          <cell r="K1598">
            <v>6</v>
          </cell>
          <cell r="L1598" t="str">
            <v>Н5:город (не являющийся центром субъекта РФ) с населением до 50 тыс. чел.</v>
          </cell>
          <cell r="M1598" t="str">
            <v>123456</v>
          </cell>
          <cell r="N1598" t="str">
            <v>08:30 16:30(12:00 13:00)|08:30 16:30(12:00 13:00)|08:30 16:30(12:00 13:00)|08:30 16:30(12:00 13:00)|08:30 16:30(12:00 13:00)|08:30 16:30(12:00 13:00)</v>
          </cell>
          <cell r="O1598" t="str">
            <v/>
          </cell>
          <cell r="P1598">
            <v>5</v>
          </cell>
          <cell r="Q1598" t="str">
            <v>Н5</v>
          </cell>
          <cell r="R1598" t="e">
            <v>#VALUE!</v>
          </cell>
          <cell r="T1598" t="str">
            <v/>
          </cell>
          <cell r="U1598">
            <v>5</v>
          </cell>
          <cell r="V1598" t="str">
            <v>Н5</v>
          </cell>
          <cell r="W1598" t="e">
            <v>#VALUE!</v>
          </cell>
          <cell r="Y1598" t="str">
            <v/>
          </cell>
          <cell r="Z1598">
            <v>5</v>
          </cell>
          <cell r="AA1598" t="str">
            <v>Н5</v>
          </cell>
          <cell r="AB1598" t="e">
            <v>#VALUE!</v>
          </cell>
          <cell r="AD1598" t="str">
            <v/>
          </cell>
          <cell r="AE1598">
            <v>5</v>
          </cell>
          <cell r="AF1598" t="str">
            <v>Н5</v>
          </cell>
          <cell r="AG1598" t="e">
            <v>#VALUE!</v>
          </cell>
          <cell r="AI1598" t="str">
            <v/>
          </cell>
          <cell r="AJ1598">
            <v>5</v>
          </cell>
          <cell r="AK1598" t="str">
            <v>Н5</v>
          </cell>
          <cell r="AL1598" t="e">
            <v>#VALUE!</v>
          </cell>
          <cell r="AO1598">
            <v>5</v>
          </cell>
        </row>
        <row r="1599">
          <cell r="A1599" t="str">
            <v>4672/059</v>
          </cell>
          <cell r="B1599">
            <v>1686</v>
          </cell>
          <cell r="C1599" t="str">
            <v>Опер.касса №4672/059</v>
          </cell>
          <cell r="D1599" t="str">
            <v>П6:Операционная касса вне кассового узла</v>
          </cell>
          <cell r="E1599" t="str">
            <v>422432</v>
          </cell>
          <cell r="F1599" t="str">
            <v>Республика Татарстан</v>
          </cell>
          <cell r="G1599" t="str">
            <v>г.Буинск, ул.Строительная, 11</v>
          </cell>
          <cell r="H1599" t="str">
            <v>(84374)35396</v>
          </cell>
          <cell r="I1599" t="str">
            <v>Савельева Лениза Формановна</v>
          </cell>
          <cell r="K1599">
            <v>0.5</v>
          </cell>
          <cell r="L1599" t="str">
            <v>Н5:город (не являющийся центром субъекта РФ) с населением до 50 тыс. чел.</v>
          </cell>
          <cell r="M1599" t="str">
            <v>1235</v>
          </cell>
          <cell r="N1599" t="str">
            <v>08:30 14:00(12:00 13:00)|08:30 14:00(12:00 13:00)|08:30 14:00(12:00 13:00)|08:30 14:00(12:00 13:00)</v>
          </cell>
          <cell r="O1599" t="str">
            <v/>
          </cell>
          <cell r="P1599">
            <v>1</v>
          </cell>
          <cell r="Q1599" t="str">
            <v>Н5</v>
          </cell>
          <cell r="R1599" t="e">
            <v>#VALUE!</v>
          </cell>
          <cell r="T1599" t="str">
            <v/>
          </cell>
          <cell r="U1599">
            <v>1</v>
          </cell>
          <cell r="V1599" t="str">
            <v>Н5</v>
          </cell>
          <cell r="W1599" t="e">
            <v>#VALUE!</v>
          </cell>
          <cell r="Y1599" t="str">
            <v/>
          </cell>
          <cell r="Z1599">
            <v>1</v>
          </cell>
          <cell r="AA1599" t="str">
            <v>Н5</v>
          </cell>
          <cell r="AB1599" t="e">
            <v>#VALUE!</v>
          </cell>
          <cell r="AD1599" t="str">
            <v/>
          </cell>
          <cell r="AE1599">
            <v>1</v>
          </cell>
          <cell r="AF1599" t="str">
            <v>Н5</v>
          </cell>
          <cell r="AG1599" t="e">
            <v>#VALUE!</v>
          </cell>
          <cell r="AI1599" t="str">
            <v/>
          </cell>
          <cell r="AJ1599">
            <v>1</v>
          </cell>
          <cell r="AK1599" t="str">
            <v>Н5</v>
          </cell>
          <cell r="AL1599" t="e">
            <v>#VALUE!</v>
          </cell>
          <cell r="AO1599">
            <v>1</v>
          </cell>
        </row>
        <row r="1600">
          <cell r="A1600" t="str">
            <v>4672/063</v>
          </cell>
          <cell r="B1600">
            <v>1687</v>
          </cell>
          <cell r="C1600" t="str">
            <v>Доп.офис №4672/063</v>
          </cell>
          <cell r="D1600" t="str">
            <v>П3:Дополнительный офис - универсальный филиал</v>
          </cell>
          <cell r="E1600" t="str">
            <v>422470</v>
          </cell>
          <cell r="F1600" t="str">
            <v>Республика Татарстан</v>
          </cell>
          <cell r="G1600" t="str">
            <v>с.Старое Дрожжаное, ул.Колхозная, 1</v>
          </cell>
          <cell r="H1600" t="str">
            <v>(84375)22182</v>
          </cell>
          <cell r="I1600" t="str">
            <v>Юсупова Римма Рашидовна</v>
          </cell>
          <cell r="K1600">
            <v>11</v>
          </cell>
          <cell r="L1600" t="str">
            <v>Н7:сельский населенный пункт</v>
          </cell>
          <cell r="M1600" t="str">
            <v>123456</v>
          </cell>
          <cell r="N1600" t="str">
            <v>08:30 18:00|08:30 18:00|08:30 18:00|08:30 18:00|08:30 18:00|08:30 12:30</v>
          </cell>
          <cell r="O1600" t="str">
            <v/>
          </cell>
          <cell r="P1600">
            <v>7</v>
          </cell>
          <cell r="Q1600" t="str">
            <v>Н7</v>
          </cell>
          <cell r="R1600" t="e">
            <v>#VALUE!</v>
          </cell>
          <cell r="T1600" t="str">
            <v/>
          </cell>
          <cell r="U1600">
            <v>7</v>
          </cell>
          <cell r="V1600" t="str">
            <v>Н7</v>
          </cell>
          <cell r="W1600" t="e">
            <v>#VALUE!</v>
          </cell>
          <cell r="Y1600" t="str">
            <v/>
          </cell>
          <cell r="Z1600">
            <v>7</v>
          </cell>
          <cell r="AA1600" t="str">
            <v>Н7</v>
          </cell>
          <cell r="AB1600" t="e">
            <v>#VALUE!</v>
          </cell>
          <cell r="AD1600" t="str">
            <v/>
          </cell>
          <cell r="AE1600">
            <v>7</v>
          </cell>
          <cell r="AF1600" t="str">
            <v>Н7</v>
          </cell>
          <cell r="AG1600" t="e">
            <v>#VALUE!</v>
          </cell>
          <cell r="AI1600" t="str">
            <v/>
          </cell>
          <cell r="AJ1600">
            <v>7</v>
          </cell>
          <cell r="AK1600" t="str">
            <v>Н7</v>
          </cell>
          <cell r="AL1600" t="e">
            <v>#VALUE!</v>
          </cell>
          <cell r="AO1600">
            <v>7</v>
          </cell>
        </row>
        <row r="1601">
          <cell r="A1601" t="str">
            <v>4672/065</v>
          </cell>
          <cell r="B1601">
            <v>1689</v>
          </cell>
          <cell r="C1601" t="str">
            <v>Опер.касса №4672/065</v>
          </cell>
          <cell r="D1601" t="str">
            <v>П6:Операционная касса вне кассового узла</v>
          </cell>
          <cell r="E1601" t="str">
            <v>422477</v>
          </cell>
          <cell r="F1601" t="str">
            <v>Республика Татарстан</v>
          </cell>
          <cell r="G1601" t="str">
            <v>с.Новое Ильмово</v>
          </cell>
          <cell r="H1601" t="str">
            <v>(84375)36135</v>
          </cell>
          <cell r="I1601" t="str">
            <v>Мискина Татьяна Николаевна</v>
          </cell>
          <cell r="K1601">
            <v>0.5</v>
          </cell>
          <cell r="L1601" t="str">
            <v>Н7:сельский населенный пункт</v>
          </cell>
          <cell r="M1601" t="str">
            <v>1234</v>
          </cell>
          <cell r="N1601" t="str">
            <v>09:00 14:30(12:00 13:00)|09:00 14:30(12:00 13:00)|09:00 14:30(12:00 13:00)|09:00 14:30(12:00 13:00)</v>
          </cell>
          <cell r="O1601" t="str">
            <v/>
          </cell>
          <cell r="P1601">
            <v>1</v>
          </cell>
          <cell r="Q1601" t="str">
            <v>Н7</v>
          </cell>
          <cell r="R1601" t="e">
            <v>#VALUE!</v>
          </cell>
          <cell r="T1601" t="str">
            <v/>
          </cell>
          <cell r="U1601">
            <v>1</v>
          </cell>
          <cell r="V1601" t="str">
            <v>Н7</v>
          </cell>
          <cell r="W1601" t="e">
            <v>#VALUE!</v>
          </cell>
          <cell r="Y1601" t="str">
            <v/>
          </cell>
          <cell r="Z1601">
            <v>1</v>
          </cell>
          <cell r="AA1601" t="str">
            <v>Н7</v>
          </cell>
          <cell r="AB1601" t="e">
            <v>#VALUE!</v>
          </cell>
          <cell r="AD1601" t="str">
            <v/>
          </cell>
          <cell r="AE1601">
            <v>1</v>
          </cell>
          <cell r="AF1601" t="str">
            <v>Н7</v>
          </cell>
          <cell r="AG1601" t="e">
            <v>#VALUE!</v>
          </cell>
          <cell r="AI1601" t="str">
            <v/>
          </cell>
          <cell r="AJ1601">
            <v>1</v>
          </cell>
          <cell r="AK1601" t="str">
            <v>Н7</v>
          </cell>
          <cell r="AL1601" t="e">
            <v>#VALUE!</v>
          </cell>
          <cell r="AO1601">
            <v>1</v>
          </cell>
        </row>
        <row r="1602">
          <cell r="A1602" t="str">
            <v>4672/067</v>
          </cell>
          <cell r="B1602">
            <v>1691</v>
          </cell>
          <cell r="C1602" t="str">
            <v>Опер.касса №4672/067</v>
          </cell>
          <cell r="D1602" t="str">
            <v>П6:Операционная касса вне кассового узла</v>
          </cell>
          <cell r="E1602" t="str">
            <v>422460</v>
          </cell>
          <cell r="F1602" t="str">
            <v>Республика Татарстан</v>
          </cell>
          <cell r="G1602" t="str">
            <v>с.Старое Шаймурзино</v>
          </cell>
          <cell r="H1602" t="str">
            <v>(84375)41242</v>
          </cell>
          <cell r="I1602" t="str">
            <v>Хамидуллина Розалия Махмутовна</v>
          </cell>
          <cell r="K1602">
            <v>0.5</v>
          </cell>
          <cell r="L1602" t="str">
            <v>Н7:сельский населенный пункт</v>
          </cell>
          <cell r="M1602" t="str">
            <v>1234</v>
          </cell>
          <cell r="N1602" t="str">
            <v>09:00 14:30(12:00 13:00)|09:00 14:30(12:00 13:00)|09:00 14:30(12:00 13:00)|09:00 14:30(12:00 13:00)</v>
          </cell>
          <cell r="O1602" t="str">
            <v/>
          </cell>
          <cell r="P1602">
            <v>1</v>
          </cell>
          <cell r="Q1602" t="str">
            <v>Н7</v>
          </cell>
          <cell r="R1602" t="e">
            <v>#VALUE!</v>
          </cell>
          <cell r="T1602" t="str">
            <v/>
          </cell>
          <cell r="U1602">
            <v>1</v>
          </cell>
          <cell r="V1602" t="str">
            <v>Н7</v>
          </cell>
          <cell r="W1602" t="e">
            <v>#VALUE!</v>
          </cell>
          <cell r="Y1602" t="str">
            <v/>
          </cell>
          <cell r="Z1602">
            <v>1</v>
          </cell>
          <cell r="AA1602" t="str">
            <v>Н7</v>
          </cell>
          <cell r="AB1602" t="e">
            <v>#VALUE!</v>
          </cell>
          <cell r="AD1602" t="str">
            <v/>
          </cell>
          <cell r="AE1602">
            <v>1</v>
          </cell>
          <cell r="AF1602" t="str">
            <v>Н7</v>
          </cell>
          <cell r="AG1602" t="e">
            <v>#VALUE!</v>
          </cell>
          <cell r="AI1602" t="str">
            <v/>
          </cell>
          <cell r="AJ1602">
            <v>1</v>
          </cell>
          <cell r="AK1602" t="str">
            <v>Н7</v>
          </cell>
          <cell r="AL1602" t="e">
            <v>#VALUE!</v>
          </cell>
          <cell r="AO1602">
            <v>1</v>
          </cell>
        </row>
        <row r="1603">
          <cell r="A1603" t="str">
            <v>4672/069</v>
          </cell>
          <cell r="B1603">
            <v>1693</v>
          </cell>
          <cell r="C1603" t="str">
            <v>Опер.касса №4672/069</v>
          </cell>
          <cell r="D1603" t="str">
            <v>П6:Операционная касса вне кассового узла</v>
          </cell>
          <cell r="E1603" t="str">
            <v>422461</v>
          </cell>
          <cell r="F1603" t="str">
            <v>Республика Татарстан</v>
          </cell>
          <cell r="G1603" t="str">
            <v>с.Большая Цильна</v>
          </cell>
          <cell r="H1603" t="str">
            <v>(84375)42221</v>
          </cell>
          <cell r="I1603" t="str">
            <v>Басырова Гульсира Закиевна</v>
          </cell>
          <cell r="K1603">
            <v>0.5</v>
          </cell>
          <cell r="L1603" t="str">
            <v>Н7:сельский населенный пункт</v>
          </cell>
          <cell r="M1603" t="str">
            <v>1234</v>
          </cell>
          <cell r="N1603" t="str">
            <v>09:00 14:30(12:00 13:00)|09:00 14:30(12:00 13:00)|09:00 14:30(12:00 13:00)|09:00 14:30(12:00 13:00)</v>
          </cell>
          <cell r="O1603" t="str">
            <v/>
          </cell>
          <cell r="P1603">
            <v>1</v>
          </cell>
          <cell r="Q1603" t="str">
            <v>Н7</v>
          </cell>
          <cell r="R1603" t="e">
            <v>#VALUE!</v>
          </cell>
          <cell r="T1603" t="str">
            <v/>
          </cell>
          <cell r="U1603">
            <v>1</v>
          </cell>
          <cell r="V1603" t="str">
            <v>Н7</v>
          </cell>
          <cell r="W1603" t="e">
            <v>#VALUE!</v>
          </cell>
          <cell r="Y1603" t="str">
            <v/>
          </cell>
          <cell r="Z1603">
            <v>1</v>
          </cell>
          <cell r="AA1603" t="str">
            <v>Н7</v>
          </cell>
          <cell r="AB1603" t="e">
            <v>#VALUE!</v>
          </cell>
          <cell r="AD1603" t="str">
            <v/>
          </cell>
          <cell r="AE1603">
            <v>1</v>
          </cell>
          <cell r="AF1603" t="str">
            <v>Н7</v>
          </cell>
          <cell r="AG1603" t="e">
            <v>#VALUE!</v>
          </cell>
          <cell r="AI1603" t="str">
            <v/>
          </cell>
          <cell r="AJ1603">
            <v>1</v>
          </cell>
          <cell r="AK1603" t="str">
            <v>Н7</v>
          </cell>
          <cell r="AL1603" t="e">
            <v>#VALUE!</v>
          </cell>
          <cell r="AO1603">
            <v>1</v>
          </cell>
        </row>
        <row r="1604">
          <cell r="A1604" t="str">
            <v>4672/070</v>
          </cell>
          <cell r="B1604">
            <v>1694</v>
          </cell>
          <cell r="C1604" t="str">
            <v>Опер.касса №4672/070</v>
          </cell>
          <cell r="D1604" t="str">
            <v>П6:Операционная касса вне кассового узла</v>
          </cell>
          <cell r="E1604" t="str">
            <v>422475</v>
          </cell>
          <cell r="F1604" t="str">
            <v>Республика Татарстан</v>
          </cell>
          <cell r="G1604" t="str">
            <v>с.Новые Ишли</v>
          </cell>
          <cell r="H1604" t="str">
            <v>(84375)56129</v>
          </cell>
          <cell r="I1604" t="str">
            <v>Вильданова Фарида Нургаязовна</v>
          </cell>
          <cell r="K1604">
            <v>0.25</v>
          </cell>
          <cell r="L1604" t="str">
            <v>Н7:сельский населенный пункт</v>
          </cell>
          <cell r="M1604" t="str">
            <v>13</v>
          </cell>
          <cell r="N1604" t="str">
            <v>09:00 14:30(12:00 13:00)|09:00 14:30(12:00 13:00)</v>
          </cell>
          <cell r="O1604" t="str">
            <v/>
          </cell>
          <cell r="P1604">
            <v>1</v>
          </cell>
          <cell r="Q1604" t="str">
            <v>Н7</v>
          </cell>
          <cell r="R1604" t="e">
            <v>#VALUE!</v>
          </cell>
          <cell r="T1604" t="str">
            <v/>
          </cell>
          <cell r="U1604">
            <v>1</v>
          </cell>
          <cell r="V1604" t="str">
            <v>Н7</v>
          </cell>
          <cell r="W1604" t="e">
            <v>#VALUE!</v>
          </cell>
          <cell r="Y1604" t="str">
            <v/>
          </cell>
          <cell r="Z1604">
            <v>1</v>
          </cell>
          <cell r="AA1604" t="str">
            <v>Н7</v>
          </cell>
          <cell r="AB1604" t="e">
            <v>#VALUE!</v>
          </cell>
          <cell r="AD1604" t="str">
            <v/>
          </cell>
          <cell r="AE1604">
            <v>1</v>
          </cell>
          <cell r="AF1604" t="str">
            <v>Н7</v>
          </cell>
          <cell r="AG1604" t="e">
            <v>#VALUE!</v>
          </cell>
          <cell r="AI1604" t="str">
            <v/>
          </cell>
          <cell r="AJ1604">
            <v>1</v>
          </cell>
          <cell r="AK1604" t="str">
            <v>Н7</v>
          </cell>
          <cell r="AL1604" t="e">
            <v>#VALUE!</v>
          </cell>
          <cell r="AO1604">
            <v>1</v>
          </cell>
        </row>
        <row r="1605">
          <cell r="A1605" t="str">
            <v>4672/073</v>
          </cell>
          <cell r="B1605">
            <v>1697</v>
          </cell>
          <cell r="C1605" t="str">
            <v>Опер.касса №4672/073</v>
          </cell>
          <cell r="D1605" t="str">
            <v>П6:Операционная касса вне кассового узла</v>
          </cell>
          <cell r="E1605" t="str">
            <v>422480</v>
          </cell>
          <cell r="F1605" t="str">
            <v>Республика Татарстан</v>
          </cell>
          <cell r="G1605" t="str">
            <v>с.Старые Чукалы</v>
          </cell>
          <cell r="H1605" t="str">
            <v>(84375)34154</v>
          </cell>
          <cell r="I1605" t="str">
            <v>Садыкова Фарида Амирзяновна</v>
          </cell>
          <cell r="K1605">
            <v>0.5</v>
          </cell>
          <cell r="L1605" t="str">
            <v>Н7:сельский населенный пункт</v>
          </cell>
          <cell r="M1605" t="str">
            <v>1234</v>
          </cell>
          <cell r="N1605" t="str">
            <v>09:00 14:30(12:00 13:00)|09:00 14:30(12:00 13:00)|09:00 14:30(12:00 13:00)|09:00 14:30(12:00 13:00)</v>
          </cell>
          <cell r="O1605" t="str">
            <v/>
          </cell>
          <cell r="P1605">
            <v>1</v>
          </cell>
          <cell r="Q1605" t="str">
            <v>Н7</v>
          </cell>
          <cell r="R1605" t="e">
            <v>#VALUE!</v>
          </cell>
          <cell r="T1605" t="str">
            <v/>
          </cell>
          <cell r="U1605">
            <v>1</v>
          </cell>
          <cell r="V1605" t="str">
            <v>Н7</v>
          </cell>
          <cell r="W1605" t="e">
            <v>#VALUE!</v>
          </cell>
          <cell r="Y1605" t="str">
            <v/>
          </cell>
          <cell r="Z1605">
            <v>1</v>
          </cell>
          <cell r="AA1605" t="str">
            <v>Н7</v>
          </cell>
          <cell r="AB1605" t="e">
            <v>#VALUE!</v>
          </cell>
          <cell r="AD1605" t="str">
            <v/>
          </cell>
          <cell r="AE1605">
            <v>1</v>
          </cell>
          <cell r="AF1605" t="str">
            <v>Н7</v>
          </cell>
          <cell r="AG1605" t="e">
            <v>#VALUE!</v>
          </cell>
          <cell r="AI1605" t="str">
            <v/>
          </cell>
          <cell r="AJ1605">
            <v>1</v>
          </cell>
          <cell r="AK1605" t="str">
            <v>Н7</v>
          </cell>
          <cell r="AL1605" t="e">
            <v>#VALUE!</v>
          </cell>
          <cell r="AO1605">
            <v>1</v>
          </cell>
        </row>
        <row r="1606">
          <cell r="A1606" t="str">
            <v>4672/076</v>
          </cell>
          <cell r="B1606">
            <v>1700</v>
          </cell>
          <cell r="C1606" t="str">
            <v>Опер.касса №4672/076</v>
          </cell>
          <cell r="D1606" t="str">
            <v>П6:Операционная касса вне кассового узла</v>
          </cell>
          <cell r="E1606" t="str">
            <v>422472</v>
          </cell>
          <cell r="F1606" t="str">
            <v>Республика Татарстан</v>
          </cell>
          <cell r="G1606" t="str">
            <v>с.Нижний Каракитан</v>
          </cell>
          <cell r="H1606" t="str">
            <v>(84375)31131</v>
          </cell>
          <cell r="I1606" t="str">
            <v>Идрисова Нафися Миннишаевна</v>
          </cell>
          <cell r="K1606">
            <v>0.5</v>
          </cell>
          <cell r="L1606" t="str">
            <v>Н7:сельский населенный пункт</v>
          </cell>
          <cell r="M1606" t="str">
            <v>1234</v>
          </cell>
          <cell r="N1606" t="str">
            <v>09:00 14:30(12:00 13:00)|09:00 14:30(12:00 13:00)|09:00 14:30(12:00 13:00)|09:00 14:30(12:00 13:00)</v>
          </cell>
          <cell r="O1606" t="str">
            <v/>
          </cell>
          <cell r="P1606">
            <v>1</v>
          </cell>
          <cell r="Q1606" t="str">
            <v>Н7</v>
          </cell>
          <cell r="R1606" t="e">
            <v>#VALUE!</v>
          </cell>
          <cell r="T1606" t="str">
            <v/>
          </cell>
          <cell r="U1606">
            <v>1</v>
          </cell>
          <cell r="V1606" t="str">
            <v>Н7</v>
          </cell>
          <cell r="W1606" t="e">
            <v>#VALUE!</v>
          </cell>
          <cell r="Y1606" t="str">
            <v/>
          </cell>
          <cell r="Z1606">
            <v>1</v>
          </cell>
          <cell r="AA1606" t="str">
            <v>Н7</v>
          </cell>
          <cell r="AB1606" t="e">
            <v>#VALUE!</v>
          </cell>
          <cell r="AD1606" t="str">
            <v/>
          </cell>
          <cell r="AE1606">
            <v>1</v>
          </cell>
          <cell r="AF1606" t="str">
            <v>Н7</v>
          </cell>
          <cell r="AG1606" t="e">
            <v>#VALUE!</v>
          </cell>
          <cell r="AI1606" t="str">
            <v/>
          </cell>
          <cell r="AJ1606">
            <v>1</v>
          </cell>
          <cell r="AK1606" t="str">
            <v>Н7</v>
          </cell>
          <cell r="AL1606" t="e">
            <v>#VALUE!</v>
          </cell>
          <cell r="AO1606">
            <v>1</v>
          </cell>
        </row>
        <row r="1607">
          <cell r="A1607" t="str">
            <v>4672/077</v>
          </cell>
          <cell r="B1607">
            <v>1701</v>
          </cell>
          <cell r="C1607" t="str">
            <v>Доп.офис №4672/077</v>
          </cell>
          <cell r="D1607" t="str">
            <v>П3:Дополнительный офис - универсальный филиал</v>
          </cell>
          <cell r="E1607" t="str">
            <v>422370</v>
          </cell>
          <cell r="F1607" t="str">
            <v>Республика Татарстан</v>
          </cell>
          <cell r="G1607" t="str">
            <v>г.Тетюши, ул.Ленина, 37а</v>
          </cell>
          <cell r="H1607" t="str">
            <v>(84373)25388</v>
          </cell>
          <cell r="I1607" t="str">
            <v>Губашев Альберт Халиевич</v>
          </cell>
          <cell r="K1607">
            <v>16</v>
          </cell>
          <cell r="L1607" t="str">
            <v>Н5:город (не являющийся центром субъекта РФ) с населением до 50 тыс. чел.</v>
          </cell>
          <cell r="M1607" t="str">
            <v>123456</v>
          </cell>
          <cell r="N1607" t="str">
            <v>08:30 18:00|08:30 18:00|08:30 18:00|08:30 18:00|08:30 18:00|08:30 17:30(12:00 13:00)</v>
          </cell>
          <cell r="O1607" t="str">
            <v/>
          </cell>
          <cell r="P1607">
            <v>11</v>
          </cell>
          <cell r="Q1607" t="str">
            <v>Н5</v>
          </cell>
          <cell r="R1607" t="e">
            <v>#VALUE!</v>
          </cell>
          <cell r="T1607" t="str">
            <v/>
          </cell>
          <cell r="U1607">
            <v>11</v>
          </cell>
          <cell r="V1607" t="str">
            <v>Н5</v>
          </cell>
          <cell r="W1607" t="e">
            <v>#VALUE!</v>
          </cell>
          <cell r="Y1607" t="str">
            <v/>
          </cell>
          <cell r="Z1607">
            <v>11</v>
          </cell>
          <cell r="AA1607" t="str">
            <v>Н5</v>
          </cell>
          <cell r="AB1607" t="e">
            <v>#VALUE!</v>
          </cell>
          <cell r="AD1607" t="str">
            <v/>
          </cell>
          <cell r="AE1607">
            <v>11</v>
          </cell>
          <cell r="AF1607" t="str">
            <v>Н5</v>
          </cell>
          <cell r="AG1607" t="e">
            <v>#VALUE!</v>
          </cell>
          <cell r="AI1607" t="str">
            <v/>
          </cell>
          <cell r="AJ1607">
            <v>11</v>
          </cell>
          <cell r="AK1607" t="str">
            <v>Н5</v>
          </cell>
          <cell r="AL1607" t="e">
            <v>#VALUE!</v>
          </cell>
          <cell r="AO1607">
            <v>11</v>
          </cell>
        </row>
        <row r="1608">
          <cell r="A1608" t="str">
            <v>4672/078</v>
          </cell>
          <cell r="B1608">
            <v>1702</v>
          </cell>
          <cell r="C1608" t="str">
            <v>Опер.касса №4672/078</v>
          </cell>
          <cell r="D1608" t="str">
            <v>П6:Операционная касса вне кассового узла</v>
          </cell>
          <cell r="E1608" t="str">
            <v>422386</v>
          </cell>
          <cell r="F1608" t="str">
            <v>Республика Татарстан</v>
          </cell>
          <cell r="G1608" t="str">
            <v>с.Большие Тарханы, ул.Вахитова, 22</v>
          </cell>
          <cell r="H1608" t="str">
            <v>(84373)51213</v>
          </cell>
          <cell r="I1608" t="str">
            <v>Кадриева Альфия Салиховна</v>
          </cell>
          <cell r="K1608">
            <v>0.75</v>
          </cell>
          <cell r="L1608" t="str">
            <v>Н7:сельский населенный пункт</v>
          </cell>
          <cell r="M1608" t="str">
            <v>12345</v>
          </cell>
          <cell r="N1608" t="str">
            <v>08:30 15:00(12:00 13:00)|08:30 15:00(12:00 13:00)|08:30 15:00(12:00 13:00)|08:30 15:00(12:00 13:00)|08:30 15:00(12:00 13:00)</v>
          </cell>
          <cell r="O1608" t="str">
            <v/>
          </cell>
          <cell r="P1608">
            <v>1</v>
          </cell>
          <cell r="Q1608" t="str">
            <v>Н7</v>
          </cell>
          <cell r="R1608" t="e">
            <v>#VALUE!</v>
          </cell>
          <cell r="T1608" t="str">
            <v/>
          </cell>
          <cell r="U1608">
            <v>1</v>
          </cell>
          <cell r="V1608" t="str">
            <v>Н7</v>
          </cell>
          <cell r="W1608" t="e">
            <v>#VALUE!</v>
          </cell>
          <cell r="Y1608" t="str">
            <v/>
          </cell>
          <cell r="Z1608">
            <v>1</v>
          </cell>
          <cell r="AA1608" t="str">
            <v>Н7</v>
          </cell>
          <cell r="AB1608" t="e">
            <v>#VALUE!</v>
          </cell>
          <cell r="AD1608" t="str">
            <v/>
          </cell>
          <cell r="AE1608">
            <v>1</v>
          </cell>
          <cell r="AF1608" t="str">
            <v>Н7</v>
          </cell>
          <cell r="AG1608" t="e">
            <v>#VALUE!</v>
          </cell>
          <cell r="AI1608" t="str">
            <v/>
          </cell>
          <cell r="AJ1608">
            <v>1</v>
          </cell>
          <cell r="AK1608" t="str">
            <v>Н7</v>
          </cell>
          <cell r="AL1608" t="e">
            <v>#VALUE!</v>
          </cell>
          <cell r="AO1608">
            <v>1</v>
          </cell>
        </row>
        <row r="1609">
          <cell r="A1609" t="str">
            <v>4672/079</v>
          </cell>
          <cell r="B1609">
            <v>1703</v>
          </cell>
          <cell r="C1609" t="str">
            <v>Опер.касса №4672/079</v>
          </cell>
          <cell r="D1609" t="str">
            <v>П6:Операционная касса вне кассового узла</v>
          </cell>
          <cell r="E1609" t="str">
            <v>422384</v>
          </cell>
          <cell r="F1609" t="str">
            <v>Республика Татарстан</v>
          </cell>
          <cell r="G1609" t="str">
            <v>с.Бакрчи</v>
          </cell>
          <cell r="H1609" t="str">
            <v>(84373)50314</v>
          </cell>
          <cell r="I1609" t="str">
            <v>Хамзина Елена Петровна</v>
          </cell>
          <cell r="K1609">
            <v>0.5</v>
          </cell>
          <cell r="L1609" t="str">
            <v>Н7:сельский населенный пункт</v>
          </cell>
          <cell r="M1609" t="str">
            <v>135</v>
          </cell>
          <cell r="N1609" t="str">
            <v>08:30 16:00(12:00 13:00)|08:30 16:00(12:00 13:00)|08:30 15:00(12:00 13:00)</v>
          </cell>
          <cell r="O1609" t="str">
            <v/>
          </cell>
          <cell r="P1609">
            <v>1</v>
          </cell>
          <cell r="Q1609" t="str">
            <v>Н7</v>
          </cell>
          <cell r="R1609" t="e">
            <v>#VALUE!</v>
          </cell>
          <cell r="T1609" t="str">
            <v/>
          </cell>
          <cell r="U1609">
            <v>1</v>
          </cell>
          <cell r="V1609" t="str">
            <v>Н7</v>
          </cell>
          <cell r="W1609" t="e">
            <v>#VALUE!</v>
          </cell>
          <cell r="Y1609" t="str">
            <v/>
          </cell>
          <cell r="Z1609">
            <v>1</v>
          </cell>
          <cell r="AA1609" t="str">
            <v>Н7</v>
          </cell>
          <cell r="AB1609" t="e">
            <v>#VALUE!</v>
          </cell>
          <cell r="AD1609" t="str">
            <v/>
          </cell>
          <cell r="AE1609">
            <v>1</v>
          </cell>
          <cell r="AF1609" t="str">
            <v>Н7</v>
          </cell>
          <cell r="AG1609" t="e">
            <v>#VALUE!</v>
          </cell>
          <cell r="AI1609" t="str">
            <v/>
          </cell>
          <cell r="AJ1609">
            <v>1</v>
          </cell>
          <cell r="AK1609" t="str">
            <v>Н7</v>
          </cell>
          <cell r="AL1609" t="e">
            <v>#VALUE!</v>
          </cell>
          <cell r="AO1609">
            <v>1</v>
          </cell>
        </row>
        <row r="1610">
          <cell r="A1610" t="str">
            <v>4672/081</v>
          </cell>
          <cell r="B1610">
            <v>1706</v>
          </cell>
          <cell r="C1610" t="str">
            <v>Опер.касса №4672/081</v>
          </cell>
          <cell r="D1610" t="str">
            <v>П6:Операционная касса вне кассового узла</v>
          </cell>
          <cell r="E1610" t="str">
            <v>422388</v>
          </cell>
          <cell r="F1610" t="str">
            <v>Республика Татарстан</v>
          </cell>
          <cell r="G1610" t="str">
            <v>с.Урюм</v>
          </cell>
          <cell r="H1610" t="str">
            <v>(84373)54045</v>
          </cell>
          <cell r="I1610" t="str">
            <v>Киселева Светлана Андреевна</v>
          </cell>
          <cell r="K1610">
            <v>0.5</v>
          </cell>
          <cell r="L1610" t="str">
            <v>Н7:сельский населенный пункт</v>
          </cell>
          <cell r="M1610" t="str">
            <v>135</v>
          </cell>
          <cell r="N1610" t="str">
            <v>08:30 16:00(12:00 13:00)|08:30 16:00(12:00 13:00)|08:30 15:00(12:00 13:00)</v>
          </cell>
          <cell r="O1610" t="str">
            <v/>
          </cell>
          <cell r="P1610">
            <v>1</v>
          </cell>
          <cell r="Q1610" t="str">
            <v>Н7</v>
          </cell>
          <cell r="R1610" t="e">
            <v>#VALUE!</v>
          </cell>
          <cell r="T1610" t="str">
            <v/>
          </cell>
          <cell r="U1610">
            <v>1</v>
          </cell>
          <cell r="V1610" t="str">
            <v>Н7</v>
          </cell>
          <cell r="W1610" t="e">
            <v>#VALUE!</v>
          </cell>
          <cell r="Y1610" t="str">
            <v/>
          </cell>
          <cell r="Z1610">
            <v>1</v>
          </cell>
          <cell r="AA1610" t="str">
            <v>Н7</v>
          </cell>
          <cell r="AB1610" t="e">
            <v>#VALUE!</v>
          </cell>
          <cell r="AD1610" t="str">
            <v/>
          </cell>
          <cell r="AE1610">
            <v>1</v>
          </cell>
          <cell r="AF1610" t="str">
            <v>Н7</v>
          </cell>
          <cell r="AG1610" t="e">
            <v>#VALUE!</v>
          </cell>
          <cell r="AI1610" t="str">
            <v/>
          </cell>
          <cell r="AJ1610">
            <v>1</v>
          </cell>
          <cell r="AK1610" t="str">
            <v>Н7</v>
          </cell>
          <cell r="AL1610" t="e">
            <v>#VALUE!</v>
          </cell>
          <cell r="AO1610">
            <v>1</v>
          </cell>
        </row>
        <row r="1611">
          <cell r="A1611" t="str">
            <v>4672/082</v>
          </cell>
          <cell r="B1611">
            <v>1707</v>
          </cell>
          <cell r="C1611" t="str">
            <v>Опер.касса №4672/082</v>
          </cell>
          <cell r="D1611" t="str">
            <v>П6:Операционная касса вне кассового узла</v>
          </cell>
          <cell r="E1611" t="str">
            <v>422389</v>
          </cell>
          <cell r="F1611" t="str">
            <v>Республика Татарстан</v>
          </cell>
          <cell r="G1611" t="str">
            <v>с.Пролей-Каша, ул.Пушкина, 9</v>
          </cell>
          <cell r="H1611" t="str">
            <v>(84373)54310</v>
          </cell>
          <cell r="I1611" t="str">
            <v>Резюкова Валентина Владимировна</v>
          </cell>
          <cell r="K1611">
            <v>0.5</v>
          </cell>
          <cell r="L1611" t="str">
            <v>Н7:сельский населенный пункт</v>
          </cell>
          <cell r="M1611" t="str">
            <v>135</v>
          </cell>
          <cell r="N1611" t="str">
            <v>08:30 16:00(12:00 13:00)|08:30 16:00(12:00 13:00)|08:30 15:00(12:00 13:00)</v>
          </cell>
          <cell r="O1611" t="str">
            <v/>
          </cell>
          <cell r="P1611">
            <v>1</v>
          </cell>
          <cell r="Q1611" t="str">
            <v>Н7</v>
          </cell>
          <cell r="R1611" t="e">
            <v>#VALUE!</v>
          </cell>
          <cell r="T1611" t="str">
            <v/>
          </cell>
          <cell r="U1611">
            <v>1</v>
          </cell>
          <cell r="V1611" t="str">
            <v>Н7</v>
          </cell>
          <cell r="W1611" t="e">
            <v>#VALUE!</v>
          </cell>
          <cell r="Y1611" t="str">
            <v/>
          </cell>
          <cell r="Z1611">
            <v>1</v>
          </cell>
          <cell r="AA1611" t="str">
            <v>Н7</v>
          </cell>
          <cell r="AB1611" t="e">
            <v>#VALUE!</v>
          </cell>
          <cell r="AD1611" t="str">
            <v/>
          </cell>
          <cell r="AE1611">
            <v>1</v>
          </cell>
          <cell r="AF1611" t="str">
            <v>Н7</v>
          </cell>
          <cell r="AG1611" t="e">
            <v>#VALUE!</v>
          </cell>
          <cell r="AI1611" t="str">
            <v/>
          </cell>
          <cell r="AJ1611">
            <v>1</v>
          </cell>
          <cell r="AK1611" t="str">
            <v>Н7</v>
          </cell>
          <cell r="AL1611" t="e">
            <v>#VALUE!</v>
          </cell>
          <cell r="AO1611">
            <v>1</v>
          </cell>
        </row>
        <row r="1612">
          <cell r="A1612" t="str">
            <v>4672/083</v>
          </cell>
          <cell r="B1612">
            <v>1708</v>
          </cell>
          <cell r="C1612" t="str">
            <v>Опер.касса №4672/083</v>
          </cell>
          <cell r="D1612" t="str">
            <v>П6:Операционная касса вне кассового узла</v>
          </cell>
          <cell r="E1612" t="str">
            <v>422382</v>
          </cell>
          <cell r="F1612" t="str">
            <v>Республика Татарстан</v>
          </cell>
          <cell r="G1612" t="str">
            <v>с.Жуково, ул.Ленина, 10</v>
          </cell>
          <cell r="H1612" t="str">
            <v>(84373)53234</v>
          </cell>
          <cell r="I1612" t="str">
            <v>Алексеева Нина Ивановна</v>
          </cell>
          <cell r="K1612">
            <v>0.5</v>
          </cell>
          <cell r="L1612" t="str">
            <v>Н7:сельский населенный пункт</v>
          </cell>
          <cell r="M1612" t="str">
            <v>135</v>
          </cell>
          <cell r="N1612" t="str">
            <v>08:30 16:00(12:00 13:00)|08:30 16:00(12:00 13:00)|08:30 15:00(12:00 13:00)</v>
          </cell>
          <cell r="O1612" t="str">
            <v/>
          </cell>
          <cell r="P1612">
            <v>1</v>
          </cell>
          <cell r="Q1612" t="str">
            <v>Н7</v>
          </cell>
          <cell r="R1612" t="e">
            <v>#VALUE!</v>
          </cell>
          <cell r="T1612" t="str">
            <v/>
          </cell>
          <cell r="U1612">
            <v>1</v>
          </cell>
          <cell r="V1612" t="str">
            <v>Н7</v>
          </cell>
          <cell r="W1612" t="e">
            <v>#VALUE!</v>
          </cell>
          <cell r="Y1612" t="str">
            <v/>
          </cell>
          <cell r="Z1612">
            <v>1</v>
          </cell>
          <cell r="AA1612" t="str">
            <v>Н7</v>
          </cell>
          <cell r="AB1612" t="e">
            <v>#VALUE!</v>
          </cell>
          <cell r="AD1612" t="str">
            <v/>
          </cell>
          <cell r="AE1612">
            <v>1</v>
          </cell>
          <cell r="AF1612" t="str">
            <v>Н7</v>
          </cell>
          <cell r="AG1612" t="e">
            <v>#VALUE!</v>
          </cell>
          <cell r="AI1612" t="str">
            <v/>
          </cell>
          <cell r="AJ1612">
            <v>1</v>
          </cell>
          <cell r="AK1612" t="str">
            <v>Н7</v>
          </cell>
          <cell r="AL1612" t="e">
            <v>#VALUE!</v>
          </cell>
          <cell r="AO1612">
            <v>1</v>
          </cell>
        </row>
        <row r="1613">
          <cell r="A1613" t="str">
            <v>4672/084</v>
          </cell>
          <cell r="B1613">
            <v>1709</v>
          </cell>
          <cell r="C1613" t="str">
            <v>Опер.касса №4672/084</v>
          </cell>
          <cell r="D1613" t="str">
            <v>П6:Операционная касса вне кассового узла</v>
          </cell>
          <cell r="E1613" t="str">
            <v>422392</v>
          </cell>
          <cell r="F1613" t="str">
            <v>Республика Татарстан</v>
          </cell>
          <cell r="G1613" t="str">
            <v>с.Монастырское</v>
          </cell>
          <cell r="H1613" t="str">
            <v>(84373)54532</v>
          </cell>
          <cell r="I1613" t="str">
            <v>Корнишина Татьяна Николаевна</v>
          </cell>
          <cell r="K1613">
            <v>0.5</v>
          </cell>
          <cell r="L1613" t="str">
            <v>Н7:сельский населенный пункт</v>
          </cell>
          <cell r="M1613" t="str">
            <v>124</v>
          </cell>
          <cell r="N1613" t="str">
            <v>08:30 16:00(12:00 13:00)|08:30 15:00(12:00 13:00)|08:30 16:00(12:00 13:00)</v>
          </cell>
          <cell r="O1613" t="str">
            <v/>
          </cell>
          <cell r="P1613">
            <v>1</v>
          </cell>
          <cell r="Q1613" t="str">
            <v>Н7</v>
          </cell>
          <cell r="R1613" t="e">
            <v>#VALUE!</v>
          </cell>
          <cell r="T1613" t="str">
            <v/>
          </cell>
          <cell r="U1613">
            <v>1</v>
          </cell>
          <cell r="V1613" t="str">
            <v>Н7</v>
          </cell>
          <cell r="W1613" t="e">
            <v>#VALUE!</v>
          </cell>
          <cell r="Y1613" t="str">
            <v/>
          </cell>
          <cell r="Z1613">
            <v>1</v>
          </cell>
          <cell r="AA1613" t="str">
            <v>Н7</v>
          </cell>
          <cell r="AB1613" t="e">
            <v>#VALUE!</v>
          </cell>
          <cell r="AD1613" t="str">
            <v/>
          </cell>
          <cell r="AE1613">
            <v>1</v>
          </cell>
          <cell r="AF1613" t="str">
            <v>Н7</v>
          </cell>
          <cell r="AG1613" t="e">
            <v>#VALUE!</v>
          </cell>
          <cell r="AI1613" t="str">
            <v/>
          </cell>
          <cell r="AJ1613">
            <v>1</v>
          </cell>
          <cell r="AK1613" t="str">
            <v>Н7</v>
          </cell>
          <cell r="AL1613" t="e">
            <v>#VALUE!</v>
          </cell>
          <cell r="AO1613">
            <v>1</v>
          </cell>
        </row>
        <row r="1614">
          <cell r="A1614" t="str">
            <v>4672/085</v>
          </cell>
          <cell r="B1614">
            <v>1710</v>
          </cell>
          <cell r="C1614" t="str">
            <v>Опер.касса №4672/085</v>
          </cell>
          <cell r="D1614" t="str">
            <v>П6:Операционная касса вне кассового узла</v>
          </cell>
          <cell r="E1614" t="str">
            <v>422387</v>
          </cell>
          <cell r="F1614" t="str">
            <v>Республика Татарстан</v>
          </cell>
          <cell r="G1614" t="str">
            <v>с.Киртели, ул.Центральная, 3</v>
          </cell>
          <cell r="H1614" t="str">
            <v>(84373)52026</v>
          </cell>
          <cell r="I1614" t="str">
            <v>Жугарева Наталья Сергеевна</v>
          </cell>
          <cell r="K1614">
            <v>0.5</v>
          </cell>
          <cell r="L1614" t="str">
            <v>Н7:сельский населенный пункт</v>
          </cell>
          <cell r="M1614" t="str">
            <v>135</v>
          </cell>
          <cell r="N1614" t="str">
            <v>08:30 16:00(12:00 13:00)|08:30 16:00(12:00 13:00)|08:30 15:00(12:00 13:00)</v>
          </cell>
          <cell r="O1614" t="str">
            <v/>
          </cell>
          <cell r="P1614">
            <v>1</v>
          </cell>
          <cell r="Q1614" t="str">
            <v>Н7</v>
          </cell>
          <cell r="R1614" t="e">
            <v>#VALUE!</v>
          </cell>
          <cell r="T1614" t="str">
            <v/>
          </cell>
          <cell r="U1614">
            <v>1</v>
          </cell>
          <cell r="V1614" t="str">
            <v>Н7</v>
          </cell>
          <cell r="W1614" t="e">
            <v>#VALUE!</v>
          </cell>
          <cell r="Y1614" t="str">
            <v/>
          </cell>
          <cell r="Z1614">
            <v>1</v>
          </cell>
          <cell r="AA1614" t="str">
            <v>Н7</v>
          </cell>
          <cell r="AB1614" t="e">
            <v>#VALUE!</v>
          </cell>
          <cell r="AD1614" t="str">
            <v/>
          </cell>
          <cell r="AE1614">
            <v>1</v>
          </cell>
          <cell r="AF1614" t="str">
            <v>Н7</v>
          </cell>
          <cell r="AG1614" t="e">
            <v>#VALUE!</v>
          </cell>
          <cell r="AI1614" t="str">
            <v/>
          </cell>
          <cell r="AJ1614">
            <v>1</v>
          </cell>
          <cell r="AK1614" t="str">
            <v>Н7</v>
          </cell>
          <cell r="AL1614" t="e">
            <v>#VALUE!</v>
          </cell>
          <cell r="AO1614">
            <v>1</v>
          </cell>
        </row>
        <row r="1615">
          <cell r="A1615" t="str">
            <v>4672/086</v>
          </cell>
          <cell r="B1615">
            <v>1711</v>
          </cell>
          <cell r="C1615" t="str">
            <v>Опер.касса №4672/086</v>
          </cell>
          <cell r="D1615" t="str">
            <v>П6:Операционная касса вне кассового узла</v>
          </cell>
          <cell r="E1615" t="str">
            <v>422396</v>
          </cell>
          <cell r="F1615" t="str">
            <v>Республика Татарстан</v>
          </cell>
          <cell r="G1615" t="str">
            <v>с.Сюндюково</v>
          </cell>
          <cell r="H1615" t="str">
            <v>(84373)50750</v>
          </cell>
          <cell r="I1615" t="str">
            <v>Гимадиева Дина Рифатовна</v>
          </cell>
          <cell r="K1615">
            <v>0.25</v>
          </cell>
          <cell r="L1615" t="str">
            <v>Н7:сельский населенный пункт</v>
          </cell>
          <cell r="M1615" t="str">
            <v>15</v>
          </cell>
          <cell r="N1615" t="str">
            <v>08:30 13:00|08:30 13:00</v>
          </cell>
          <cell r="O1615" t="str">
            <v/>
          </cell>
          <cell r="P1615">
            <v>1</v>
          </cell>
          <cell r="Q1615" t="str">
            <v>Н7</v>
          </cell>
          <cell r="R1615" t="e">
            <v>#VALUE!</v>
          </cell>
          <cell r="T1615" t="str">
            <v/>
          </cell>
          <cell r="U1615">
            <v>1</v>
          </cell>
          <cell r="V1615" t="str">
            <v>Н7</v>
          </cell>
          <cell r="W1615" t="e">
            <v>#VALUE!</v>
          </cell>
          <cell r="Y1615" t="str">
            <v/>
          </cell>
          <cell r="Z1615">
            <v>1</v>
          </cell>
          <cell r="AA1615" t="str">
            <v>Н7</v>
          </cell>
          <cell r="AB1615" t="e">
            <v>#VALUE!</v>
          </cell>
          <cell r="AD1615" t="str">
            <v/>
          </cell>
          <cell r="AE1615">
            <v>1</v>
          </cell>
          <cell r="AF1615" t="str">
            <v>Н7</v>
          </cell>
          <cell r="AG1615" t="e">
            <v>#VALUE!</v>
          </cell>
          <cell r="AI1615" t="str">
            <v/>
          </cell>
          <cell r="AJ1615">
            <v>1</v>
          </cell>
          <cell r="AK1615" t="str">
            <v>Н7</v>
          </cell>
          <cell r="AL1615" t="e">
            <v>#VALUE!</v>
          </cell>
          <cell r="AO1615">
            <v>1</v>
          </cell>
        </row>
        <row r="1616">
          <cell r="A1616" t="str">
            <v>4672/087</v>
          </cell>
          <cell r="B1616">
            <v>1712</v>
          </cell>
          <cell r="C1616" t="str">
            <v>Опер.касса №4672/087</v>
          </cell>
          <cell r="D1616" t="str">
            <v>П6:Операционная касса вне кассового узла</v>
          </cell>
          <cell r="E1616" t="str">
            <v>422375</v>
          </cell>
          <cell r="F1616" t="str">
            <v>Республика Татарстан</v>
          </cell>
          <cell r="G1616" t="str">
            <v>с.Льяшево</v>
          </cell>
          <cell r="H1616" t="str">
            <v>(84373)55817</v>
          </cell>
          <cell r="I1616" t="str">
            <v>Шумилкина Марина Анатольевна</v>
          </cell>
          <cell r="K1616">
            <v>0.5</v>
          </cell>
          <cell r="L1616" t="str">
            <v>Н7:сельский населенный пункт</v>
          </cell>
          <cell r="M1616" t="str">
            <v>124</v>
          </cell>
          <cell r="N1616" t="str">
            <v>08:30 16:00(12:00 13:00)|08:30 15:00(12:00 13:00)|08:30 16:00(12:00 13:00)</v>
          </cell>
          <cell r="O1616" t="str">
            <v/>
          </cell>
          <cell r="P1616">
            <v>1</v>
          </cell>
          <cell r="Q1616" t="str">
            <v>Н7</v>
          </cell>
          <cell r="R1616" t="e">
            <v>#VALUE!</v>
          </cell>
          <cell r="T1616" t="str">
            <v/>
          </cell>
          <cell r="U1616">
            <v>1</v>
          </cell>
          <cell r="V1616" t="str">
            <v>Н7</v>
          </cell>
          <cell r="W1616" t="e">
            <v>#VALUE!</v>
          </cell>
          <cell r="Y1616" t="str">
            <v/>
          </cell>
          <cell r="Z1616">
            <v>1</v>
          </cell>
          <cell r="AA1616" t="str">
            <v>Н7</v>
          </cell>
          <cell r="AB1616" t="e">
            <v>#VALUE!</v>
          </cell>
          <cell r="AD1616" t="str">
            <v/>
          </cell>
          <cell r="AE1616">
            <v>1</v>
          </cell>
          <cell r="AF1616" t="str">
            <v>Н7</v>
          </cell>
          <cell r="AG1616" t="e">
            <v>#VALUE!</v>
          </cell>
          <cell r="AI1616" t="str">
            <v/>
          </cell>
          <cell r="AJ1616">
            <v>1</v>
          </cell>
          <cell r="AK1616" t="str">
            <v>Н7</v>
          </cell>
          <cell r="AL1616" t="e">
            <v>#VALUE!</v>
          </cell>
          <cell r="AO1616">
            <v>1</v>
          </cell>
        </row>
        <row r="1617">
          <cell r="A1617" t="str">
            <v>4672/088</v>
          </cell>
          <cell r="B1617">
            <v>1713</v>
          </cell>
          <cell r="C1617" t="str">
            <v>Опер.касса №4672/088</v>
          </cell>
          <cell r="D1617" t="str">
            <v>П6:Операционная касса вне кассового узла</v>
          </cell>
          <cell r="E1617" t="str">
            <v>422373</v>
          </cell>
          <cell r="F1617" t="str">
            <v>Республика Татарстан</v>
          </cell>
          <cell r="G1617" t="str">
            <v>с.Алабердино, ул.Ленина, 5</v>
          </cell>
          <cell r="H1617" t="str">
            <v>(84373)58045</v>
          </cell>
          <cell r="I1617" t="str">
            <v>Шайхутдинова Наиля Салимхановна</v>
          </cell>
          <cell r="K1617">
            <v>0.5</v>
          </cell>
          <cell r="L1617" t="str">
            <v>Н7:сельский населенный пункт</v>
          </cell>
          <cell r="M1617" t="str">
            <v>124</v>
          </cell>
          <cell r="N1617" t="str">
            <v>08:30 16:00(12:00 13:00)|08:30 15:00(12:00 13:00)|08:30 16:00(12:00 13:00)</v>
          </cell>
          <cell r="O1617" t="str">
            <v/>
          </cell>
          <cell r="P1617">
            <v>1</v>
          </cell>
          <cell r="Q1617" t="str">
            <v>Н7</v>
          </cell>
          <cell r="R1617" t="e">
            <v>#VALUE!</v>
          </cell>
          <cell r="T1617" t="str">
            <v/>
          </cell>
          <cell r="U1617">
            <v>1</v>
          </cell>
          <cell r="V1617" t="str">
            <v>Н7</v>
          </cell>
          <cell r="W1617" t="e">
            <v>#VALUE!</v>
          </cell>
          <cell r="Y1617" t="str">
            <v/>
          </cell>
          <cell r="Z1617">
            <v>1</v>
          </cell>
          <cell r="AA1617" t="str">
            <v>Н7</v>
          </cell>
          <cell r="AB1617" t="e">
            <v>#VALUE!</v>
          </cell>
          <cell r="AD1617" t="str">
            <v/>
          </cell>
          <cell r="AE1617">
            <v>1</v>
          </cell>
          <cell r="AF1617" t="str">
            <v>Н7</v>
          </cell>
          <cell r="AG1617" t="e">
            <v>#VALUE!</v>
          </cell>
          <cell r="AI1617" t="str">
            <v/>
          </cell>
          <cell r="AJ1617">
            <v>1</v>
          </cell>
          <cell r="AK1617" t="str">
            <v>Н7</v>
          </cell>
          <cell r="AL1617" t="e">
            <v>#VALUE!</v>
          </cell>
          <cell r="AO1617">
            <v>1</v>
          </cell>
        </row>
        <row r="1618">
          <cell r="A1618" t="str">
            <v>4672/09</v>
          </cell>
          <cell r="B1618">
            <v>1715</v>
          </cell>
          <cell r="C1618" t="str">
            <v>Опер.касса №4672/09</v>
          </cell>
          <cell r="D1618" t="str">
            <v>П6:Операционная касса вне кассового узла</v>
          </cell>
          <cell r="E1618" t="str">
            <v>422402</v>
          </cell>
          <cell r="F1618" t="str">
            <v>Республика Татарстан</v>
          </cell>
          <cell r="G1618" t="str">
            <v>с.Большое Фролово</v>
          </cell>
          <cell r="H1618" t="str">
            <v>(84374)44211</v>
          </cell>
          <cell r="I1618" t="str">
            <v>Парфенова Зоя Васильевна</v>
          </cell>
          <cell r="K1618">
            <v>0.25</v>
          </cell>
          <cell r="L1618" t="str">
            <v>Н7:сельский населенный пункт</v>
          </cell>
          <cell r="M1618" t="str">
            <v>35</v>
          </cell>
          <cell r="N1618" t="str">
            <v>08:30 13:00|08:30 13:00</v>
          </cell>
          <cell r="O1618" t="str">
            <v/>
          </cell>
          <cell r="P1618">
            <v>1</v>
          </cell>
          <cell r="Q1618" t="str">
            <v>Н7</v>
          </cell>
          <cell r="R1618" t="e">
            <v>#VALUE!</v>
          </cell>
          <cell r="T1618" t="str">
            <v/>
          </cell>
          <cell r="U1618">
            <v>1</v>
          </cell>
          <cell r="V1618" t="str">
            <v>Н7</v>
          </cell>
          <cell r="W1618" t="e">
            <v>#VALUE!</v>
          </cell>
          <cell r="Y1618" t="str">
            <v/>
          </cell>
          <cell r="Z1618">
            <v>1</v>
          </cell>
          <cell r="AA1618" t="str">
            <v>Н7</v>
          </cell>
          <cell r="AB1618" t="e">
            <v>#VALUE!</v>
          </cell>
          <cell r="AD1618" t="str">
            <v/>
          </cell>
          <cell r="AE1618">
            <v>1</v>
          </cell>
          <cell r="AF1618" t="str">
            <v>Н7</v>
          </cell>
          <cell r="AG1618" t="e">
            <v>#VALUE!</v>
          </cell>
          <cell r="AI1618" t="str">
            <v/>
          </cell>
          <cell r="AJ1618">
            <v>1</v>
          </cell>
          <cell r="AK1618" t="str">
            <v>Н7</v>
          </cell>
          <cell r="AL1618" t="e">
            <v>#VALUE!</v>
          </cell>
          <cell r="AO1618">
            <v>1</v>
          </cell>
        </row>
        <row r="1619">
          <cell r="A1619" t="str">
            <v>4672/090</v>
          </cell>
          <cell r="B1619">
            <v>1716</v>
          </cell>
          <cell r="C1619" t="str">
            <v>Опер.касса №4672/090</v>
          </cell>
          <cell r="D1619" t="str">
            <v>П6:Операционная касса вне кассового узла</v>
          </cell>
          <cell r="E1619" t="str">
            <v>422385</v>
          </cell>
          <cell r="F1619" t="str">
            <v>Республика Татарстан</v>
          </cell>
          <cell r="G1619" t="str">
            <v>с.Биденьга</v>
          </cell>
          <cell r="H1619" t="str">
            <v>(84373)50517</v>
          </cell>
          <cell r="I1619" t="str">
            <v>Нурмиева Альфия Валерьевна</v>
          </cell>
          <cell r="K1619">
            <v>0.5</v>
          </cell>
          <cell r="L1619" t="str">
            <v>Н7:сельский населенный пункт</v>
          </cell>
          <cell r="M1619" t="str">
            <v>135</v>
          </cell>
          <cell r="N1619" t="str">
            <v>08:30 16:00(12:00 13:00)|08:30 16:00(12:00 13:00)|08:30 15:00(12:00 13:00)</v>
          </cell>
          <cell r="O1619" t="str">
            <v/>
          </cell>
          <cell r="P1619">
            <v>1</v>
          </cell>
          <cell r="Q1619" t="str">
            <v>Н7</v>
          </cell>
          <cell r="R1619" t="e">
            <v>#VALUE!</v>
          </cell>
          <cell r="T1619" t="str">
            <v/>
          </cell>
          <cell r="U1619">
            <v>1</v>
          </cell>
          <cell r="V1619" t="str">
            <v>Н7</v>
          </cell>
          <cell r="W1619" t="e">
            <v>#VALUE!</v>
          </cell>
          <cell r="Y1619" t="str">
            <v/>
          </cell>
          <cell r="Z1619">
            <v>1</v>
          </cell>
          <cell r="AA1619" t="str">
            <v>Н7</v>
          </cell>
          <cell r="AB1619" t="e">
            <v>#VALUE!</v>
          </cell>
          <cell r="AD1619" t="str">
            <v/>
          </cell>
          <cell r="AE1619">
            <v>1</v>
          </cell>
          <cell r="AF1619" t="str">
            <v>Н7</v>
          </cell>
          <cell r="AG1619" t="e">
            <v>#VALUE!</v>
          </cell>
          <cell r="AI1619" t="str">
            <v/>
          </cell>
          <cell r="AJ1619">
            <v>1</v>
          </cell>
          <cell r="AK1619" t="str">
            <v>Н7</v>
          </cell>
          <cell r="AL1619" t="e">
            <v>#VALUE!</v>
          </cell>
          <cell r="AO1619">
            <v>1</v>
          </cell>
        </row>
        <row r="1620">
          <cell r="A1620" t="str">
            <v>4672/091</v>
          </cell>
          <cell r="B1620">
            <v>1717</v>
          </cell>
          <cell r="C1620" t="str">
            <v>Опер.касса №4672/091</v>
          </cell>
          <cell r="D1620" t="str">
            <v>П6:Операционная касса вне кассового узла</v>
          </cell>
          <cell r="E1620" t="str">
            <v>422374</v>
          </cell>
          <cell r="F1620" t="str">
            <v>Республика Татарстан</v>
          </cell>
          <cell r="G1620" t="str">
            <v>с.Большое Шемякино</v>
          </cell>
          <cell r="H1620" t="str">
            <v>(84373)56644</v>
          </cell>
          <cell r="I1620" t="str">
            <v>Сивелькина Елена Ивановна</v>
          </cell>
          <cell r="K1620">
            <v>0.5</v>
          </cell>
          <cell r="L1620" t="str">
            <v>Н7:сельский населенный пункт</v>
          </cell>
          <cell r="M1620" t="str">
            <v>124</v>
          </cell>
          <cell r="N1620" t="str">
            <v>08:30 16:00(12:00 13:00)|08:30 15:00(12:00 13:00)|08:30 16:00(12:00 13:00)</v>
          </cell>
          <cell r="O1620" t="str">
            <v/>
          </cell>
          <cell r="P1620">
            <v>1</v>
          </cell>
          <cell r="Q1620" t="str">
            <v>Н7</v>
          </cell>
          <cell r="R1620" t="e">
            <v>#VALUE!</v>
          </cell>
          <cell r="T1620" t="str">
            <v/>
          </cell>
          <cell r="U1620">
            <v>1</v>
          </cell>
          <cell r="V1620" t="str">
            <v>Н7</v>
          </cell>
          <cell r="W1620" t="e">
            <v>#VALUE!</v>
          </cell>
          <cell r="Y1620" t="str">
            <v/>
          </cell>
          <cell r="Z1620">
            <v>1</v>
          </cell>
          <cell r="AA1620" t="str">
            <v>Н7</v>
          </cell>
          <cell r="AB1620" t="e">
            <v>#VALUE!</v>
          </cell>
          <cell r="AD1620" t="str">
            <v/>
          </cell>
          <cell r="AE1620">
            <v>1</v>
          </cell>
          <cell r="AF1620" t="str">
            <v>Н7</v>
          </cell>
          <cell r="AG1620" t="e">
            <v>#VALUE!</v>
          </cell>
          <cell r="AI1620" t="str">
            <v/>
          </cell>
          <cell r="AJ1620">
            <v>1</v>
          </cell>
          <cell r="AK1620" t="str">
            <v>Н7</v>
          </cell>
          <cell r="AL1620" t="e">
            <v>#VALUE!</v>
          </cell>
          <cell r="AO1620">
            <v>1</v>
          </cell>
        </row>
        <row r="1621">
          <cell r="A1621" t="str">
            <v>4672/092</v>
          </cell>
          <cell r="B1621">
            <v>1718</v>
          </cell>
          <cell r="C1621" t="str">
            <v>Опер.касса №4672/092</v>
          </cell>
          <cell r="D1621" t="str">
            <v>П6:Операционная касса вне кассового узла</v>
          </cell>
          <cell r="E1621" t="str">
            <v>422374</v>
          </cell>
          <cell r="F1621" t="str">
            <v>Республика Татарстан</v>
          </cell>
          <cell r="G1621" t="str">
            <v>с.Большая Турма, ул.Ахметзянова, 87А</v>
          </cell>
          <cell r="H1621" t="str">
            <v>(84373)57326</v>
          </cell>
          <cell r="I1621" t="str">
            <v>Рахматуллина Румия Рашитовна</v>
          </cell>
          <cell r="K1621">
            <v>0.5</v>
          </cell>
          <cell r="L1621" t="str">
            <v>Н7:сельский населенный пункт</v>
          </cell>
          <cell r="M1621" t="str">
            <v>124</v>
          </cell>
          <cell r="N1621" t="str">
            <v>08:30 16:00(12:00 13:00)|08:30 15:00(12:00 13:00)|08:30 16:00(12:00 13:00)</v>
          </cell>
          <cell r="O1621" t="str">
            <v/>
          </cell>
          <cell r="P1621">
            <v>1</v>
          </cell>
          <cell r="Q1621" t="str">
            <v>Н7</v>
          </cell>
          <cell r="R1621" t="e">
            <v>#VALUE!</v>
          </cell>
          <cell r="T1621" t="str">
            <v/>
          </cell>
          <cell r="U1621">
            <v>1</v>
          </cell>
          <cell r="V1621" t="str">
            <v>Н7</v>
          </cell>
          <cell r="W1621" t="e">
            <v>#VALUE!</v>
          </cell>
          <cell r="Y1621" t="str">
            <v/>
          </cell>
          <cell r="Z1621">
            <v>1</v>
          </cell>
          <cell r="AA1621" t="str">
            <v>Н7</v>
          </cell>
          <cell r="AB1621" t="e">
            <v>#VALUE!</v>
          </cell>
          <cell r="AD1621" t="str">
            <v/>
          </cell>
          <cell r="AE1621">
            <v>1</v>
          </cell>
          <cell r="AF1621" t="str">
            <v>Н7</v>
          </cell>
          <cell r="AG1621" t="e">
            <v>#VALUE!</v>
          </cell>
          <cell r="AI1621" t="str">
            <v/>
          </cell>
          <cell r="AJ1621">
            <v>1</v>
          </cell>
          <cell r="AK1621" t="str">
            <v>Н7</v>
          </cell>
          <cell r="AL1621" t="e">
            <v>#VALUE!</v>
          </cell>
          <cell r="AO1621">
            <v>1</v>
          </cell>
        </row>
        <row r="1622">
          <cell r="A1622" t="str">
            <v>4672/093</v>
          </cell>
          <cell r="B1622">
            <v>1719</v>
          </cell>
          <cell r="C1622" t="str">
            <v>Опер.касса №4672/093</v>
          </cell>
          <cell r="D1622" t="str">
            <v>П6:Операционная касса вне кассового узла</v>
          </cell>
          <cell r="E1622" t="str">
            <v>422376</v>
          </cell>
          <cell r="F1622" t="str">
            <v>Республика Татарстан</v>
          </cell>
          <cell r="G1622" t="str">
            <v>с.Чинчурино, ул.Дряничкина, 7А</v>
          </cell>
          <cell r="H1622" t="str">
            <v>(84373)55410</v>
          </cell>
          <cell r="I1622" t="str">
            <v>Шимина Наталья Александровна</v>
          </cell>
          <cell r="K1622">
            <v>0.5</v>
          </cell>
          <cell r="L1622" t="str">
            <v>Н7:сельский населенный пункт</v>
          </cell>
          <cell r="M1622" t="str">
            <v>124</v>
          </cell>
          <cell r="N1622" t="str">
            <v>08:30 16:00(12:00 13:00)|08:30 15:00(12:00 13:00)|08:30 16:00(12:00 13:00)</v>
          </cell>
          <cell r="O1622" t="str">
            <v/>
          </cell>
          <cell r="P1622">
            <v>1</v>
          </cell>
          <cell r="Q1622" t="str">
            <v>Н7</v>
          </cell>
          <cell r="R1622" t="e">
            <v>#VALUE!</v>
          </cell>
          <cell r="T1622" t="str">
            <v/>
          </cell>
          <cell r="U1622">
            <v>1</v>
          </cell>
          <cell r="V1622" t="str">
            <v>Н7</v>
          </cell>
          <cell r="W1622" t="e">
            <v>#VALUE!</v>
          </cell>
          <cell r="Y1622" t="str">
            <v/>
          </cell>
          <cell r="Z1622">
            <v>1</v>
          </cell>
          <cell r="AA1622" t="str">
            <v>Н7</v>
          </cell>
          <cell r="AB1622" t="e">
            <v>#VALUE!</v>
          </cell>
          <cell r="AD1622" t="str">
            <v/>
          </cell>
          <cell r="AE1622">
            <v>1</v>
          </cell>
          <cell r="AF1622" t="str">
            <v>Н7</v>
          </cell>
          <cell r="AG1622" t="e">
            <v>#VALUE!</v>
          </cell>
          <cell r="AI1622" t="str">
            <v/>
          </cell>
          <cell r="AJ1622">
            <v>1</v>
          </cell>
          <cell r="AK1622" t="str">
            <v>Н7</v>
          </cell>
          <cell r="AL1622" t="e">
            <v>#VALUE!</v>
          </cell>
          <cell r="AO1622">
            <v>1</v>
          </cell>
        </row>
        <row r="1623">
          <cell r="A1623" t="str">
            <v>4672/094</v>
          </cell>
          <cell r="B1623">
            <v>1720</v>
          </cell>
          <cell r="C1623" t="str">
            <v>Опер.касса №4672/094</v>
          </cell>
          <cell r="D1623" t="str">
            <v>П6:Операционная касса вне кассового узла</v>
          </cell>
          <cell r="E1623" t="str">
            <v>422380</v>
          </cell>
          <cell r="F1623" t="str">
            <v>Республика Татарстан</v>
          </cell>
          <cell r="G1623" t="str">
            <v>с.Удельное Нечасово</v>
          </cell>
          <cell r="H1623" t="str">
            <v>(84373)57009</v>
          </cell>
          <cell r="I1623" t="str">
            <v>Хмельникова Ирина Сергеевна</v>
          </cell>
          <cell r="K1623">
            <v>0.25</v>
          </cell>
          <cell r="L1623" t="str">
            <v>Н7:сельский населенный пункт</v>
          </cell>
          <cell r="M1623" t="str">
            <v>24</v>
          </cell>
          <cell r="N1623" t="str">
            <v>08:30 13:00|08:30 13:00</v>
          </cell>
          <cell r="O1623" t="str">
            <v/>
          </cell>
          <cell r="P1623">
            <v>1</v>
          </cell>
          <cell r="Q1623" t="str">
            <v>Н7</v>
          </cell>
          <cell r="R1623" t="e">
            <v>#VALUE!</v>
          </cell>
          <cell r="T1623" t="str">
            <v/>
          </cell>
          <cell r="U1623">
            <v>1</v>
          </cell>
          <cell r="V1623" t="str">
            <v>Н7</v>
          </cell>
          <cell r="W1623" t="e">
            <v>#VALUE!</v>
          </cell>
          <cell r="Y1623" t="str">
            <v/>
          </cell>
          <cell r="Z1623">
            <v>1</v>
          </cell>
          <cell r="AA1623" t="str">
            <v>Н7</v>
          </cell>
          <cell r="AB1623" t="e">
            <v>#VALUE!</v>
          </cell>
          <cell r="AD1623" t="str">
            <v/>
          </cell>
          <cell r="AE1623">
            <v>1</v>
          </cell>
          <cell r="AF1623" t="str">
            <v>Н7</v>
          </cell>
          <cell r="AG1623" t="e">
            <v>#VALUE!</v>
          </cell>
          <cell r="AI1623" t="str">
            <v/>
          </cell>
          <cell r="AJ1623">
            <v>1</v>
          </cell>
          <cell r="AK1623" t="str">
            <v>Н7</v>
          </cell>
          <cell r="AL1623" t="e">
            <v>#VALUE!</v>
          </cell>
          <cell r="AO1623">
            <v>1</v>
          </cell>
        </row>
        <row r="1624">
          <cell r="A1624" t="str">
            <v>4672/095</v>
          </cell>
          <cell r="B1624">
            <v>1721</v>
          </cell>
          <cell r="C1624" t="str">
            <v>Опер.касса №4672/095</v>
          </cell>
          <cell r="D1624" t="str">
            <v>П6:Операционная касса вне кассового узла</v>
          </cell>
          <cell r="E1624" t="str">
            <v>422377</v>
          </cell>
          <cell r="F1624" t="str">
            <v>Республика Татарстан</v>
          </cell>
          <cell r="G1624" t="str">
            <v>с.Кляшево, ул.Ленина, 6</v>
          </cell>
          <cell r="H1624" t="str">
            <v>(84373)56103</v>
          </cell>
          <cell r="I1624" t="str">
            <v>Хусаинова Ильсияр Ильгизовна</v>
          </cell>
          <cell r="K1624">
            <v>0.5</v>
          </cell>
          <cell r="L1624" t="str">
            <v>Н7:сельский населенный пункт</v>
          </cell>
          <cell r="M1624" t="str">
            <v>124</v>
          </cell>
          <cell r="N1624" t="str">
            <v>08:30 16:00(12:00 13:00)|08:30 15:00(12:00 13:00)|08:30 16:00(12:00 13:00)</v>
          </cell>
          <cell r="O1624" t="str">
            <v/>
          </cell>
          <cell r="P1624">
            <v>1</v>
          </cell>
          <cell r="Q1624" t="str">
            <v>Н7</v>
          </cell>
          <cell r="R1624" t="e">
            <v>#VALUE!</v>
          </cell>
          <cell r="T1624" t="str">
            <v/>
          </cell>
          <cell r="U1624">
            <v>1</v>
          </cell>
          <cell r="V1624" t="str">
            <v>Н7</v>
          </cell>
          <cell r="W1624" t="e">
            <v>#VALUE!</v>
          </cell>
          <cell r="Y1624" t="str">
            <v/>
          </cell>
          <cell r="Z1624">
            <v>1</v>
          </cell>
          <cell r="AA1624" t="str">
            <v>Н7</v>
          </cell>
          <cell r="AB1624" t="e">
            <v>#VALUE!</v>
          </cell>
          <cell r="AD1624" t="str">
            <v/>
          </cell>
          <cell r="AE1624">
            <v>1</v>
          </cell>
          <cell r="AF1624" t="str">
            <v>Н7</v>
          </cell>
          <cell r="AG1624" t="e">
            <v>#VALUE!</v>
          </cell>
          <cell r="AI1624" t="str">
            <v/>
          </cell>
          <cell r="AJ1624">
            <v>1</v>
          </cell>
          <cell r="AK1624" t="str">
            <v>Н7</v>
          </cell>
          <cell r="AL1624" t="e">
            <v>#VALUE!</v>
          </cell>
          <cell r="AO1624">
            <v>1</v>
          </cell>
        </row>
        <row r="1625">
          <cell r="A1625" t="str">
            <v>4672/096</v>
          </cell>
          <cell r="B1625">
            <v>1722</v>
          </cell>
          <cell r="C1625" t="str">
            <v>Доп.офис №4672/096</v>
          </cell>
          <cell r="D1625" t="str">
            <v>П3:Дополнительный офис - универсальный филиал</v>
          </cell>
          <cell r="E1625" t="str">
            <v>422350</v>
          </cell>
          <cell r="F1625" t="str">
            <v>Республика Татарстан</v>
          </cell>
          <cell r="G1625" t="str">
            <v>пгт.Апастово, ул.Октябрьская, 48</v>
          </cell>
          <cell r="H1625" t="str">
            <v>(84376)21377</v>
          </cell>
          <cell r="I1625" t="str">
            <v>Шагивалеев Фарит Фазылович</v>
          </cell>
          <cell r="K1625">
            <v>12</v>
          </cell>
          <cell r="L1625" t="str">
            <v>Н6:городской населенный пункт (поселек городского типа, рабочий поселок)</v>
          </cell>
          <cell r="M1625" t="str">
            <v>123456</v>
          </cell>
          <cell r="N1625" t="str">
            <v>08:30 17:00|08:30 17:00|08:30 17:00|08:30 17:00|08:30 17:00|09:00 12:30</v>
          </cell>
          <cell r="O1625" t="str">
            <v/>
          </cell>
          <cell r="P1625" t="str">
            <v>Апастовское отделение №4674</v>
          </cell>
          <cell r="Q1625" t="str">
            <v>Н6</v>
          </cell>
          <cell r="R1625" t="str">
            <v>4674</v>
          </cell>
          <cell r="T1625" t="str">
            <v/>
          </cell>
          <cell r="U1625" t="str">
            <v>Апастовское отделение №4674</v>
          </cell>
          <cell r="V1625" t="str">
            <v>Н6</v>
          </cell>
          <cell r="W1625" t="str">
            <v>4674</v>
          </cell>
          <cell r="Y1625" t="str">
            <v/>
          </cell>
          <cell r="Z1625" t="str">
            <v>Апастовское отделение №4674</v>
          </cell>
          <cell r="AA1625" t="str">
            <v>Н6</v>
          </cell>
          <cell r="AB1625" t="str">
            <v>4674</v>
          </cell>
          <cell r="AD1625" t="str">
            <v/>
          </cell>
          <cell r="AE1625" t="str">
            <v>Апастовское отделение №4674</v>
          </cell>
          <cell r="AF1625" t="str">
            <v>Н6</v>
          </cell>
          <cell r="AG1625" t="str">
            <v>4674</v>
          </cell>
          <cell r="AI1625" t="str">
            <v>Апастовское отделение №4674</v>
          </cell>
          <cell r="AJ1625" t="str">
            <v>Апастовское отделение №4674</v>
          </cell>
          <cell r="AK1625" t="str">
            <v>Н6</v>
          </cell>
          <cell r="AL1625" t="str">
            <v>4674</v>
          </cell>
          <cell r="AO1625">
            <v>6</v>
          </cell>
        </row>
        <row r="1626">
          <cell r="A1626" t="str">
            <v>4672/097</v>
          </cell>
          <cell r="B1626">
            <v>1723</v>
          </cell>
          <cell r="C1626" t="str">
            <v>Опер.касса №4672/097</v>
          </cell>
          <cell r="D1626" t="str">
            <v>П6:Операционная касса вне кассового узла</v>
          </cell>
          <cell r="E1626" t="str">
            <v>422354</v>
          </cell>
          <cell r="F1626" t="str">
            <v>Республика Татарстан</v>
          </cell>
          <cell r="G1626" t="str">
            <v>с.Большие Кокузы</v>
          </cell>
          <cell r="H1626" t="str">
            <v>(84376)31239</v>
          </cell>
          <cell r="I1626" t="str">
            <v>Гайнуллина Зухра Гариповна</v>
          </cell>
          <cell r="K1626">
            <v>0.5</v>
          </cell>
          <cell r="L1626" t="str">
            <v>Н7:сельский населенный пункт</v>
          </cell>
          <cell r="M1626" t="str">
            <v>245</v>
          </cell>
          <cell r="N1626" t="str">
            <v>08:40 15:40(12:00 13:00)|08:40 15:40(12:00 13:00)|08:40 15:40(12:00 13:00)</v>
          </cell>
          <cell r="O1626" t="str">
            <v/>
          </cell>
          <cell r="P1626" t="str">
            <v>Опер.касса №4674/022</v>
          </cell>
          <cell r="Q1626" t="str">
            <v>Н7</v>
          </cell>
          <cell r="R1626" t="str">
            <v>4674/022</v>
          </cell>
          <cell r="T1626" t="str">
            <v/>
          </cell>
          <cell r="U1626" t="str">
            <v>Опер.касса №4674/022</v>
          </cell>
          <cell r="V1626" t="str">
            <v>Н7</v>
          </cell>
          <cell r="W1626" t="str">
            <v>4674/022</v>
          </cell>
          <cell r="Y1626" t="str">
            <v/>
          </cell>
          <cell r="Z1626" t="str">
            <v>Опер.касса №4674/022</v>
          </cell>
          <cell r="AA1626" t="str">
            <v>Н7</v>
          </cell>
          <cell r="AB1626" t="str">
            <v>4674/022</v>
          </cell>
          <cell r="AD1626" t="str">
            <v/>
          </cell>
          <cell r="AE1626" t="str">
            <v>Опер.касса №4674/022</v>
          </cell>
          <cell r="AF1626" t="str">
            <v>Н7</v>
          </cell>
          <cell r="AG1626" t="str">
            <v>4674/022</v>
          </cell>
          <cell r="AI1626" t="str">
            <v>Опер.касса №4674/022</v>
          </cell>
          <cell r="AJ1626" t="str">
            <v>Опер.касса №4674/022</v>
          </cell>
          <cell r="AK1626" t="str">
            <v>Н7</v>
          </cell>
          <cell r="AL1626" t="str">
            <v>4674/022</v>
          </cell>
          <cell r="AO1626">
            <v>1</v>
          </cell>
        </row>
        <row r="1627">
          <cell r="A1627" t="str">
            <v>4672/098</v>
          </cell>
          <cell r="B1627">
            <v>1725</v>
          </cell>
          <cell r="C1627" t="str">
            <v>Опер.касса №4672/098</v>
          </cell>
          <cell r="D1627" t="str">
            <v>П6:Операционная касса вне кассового узла</v>
          </cell>
          <cell r="E1627" t="str">
            <v>422359</v>
          </cell>
          <cell r="F1627" t="str">
            <v>Республика Татарстан</v>
          </cell>
          <cell r="G1627" t="str">
            <v>с.Альмендерово</v>
          </cell>
          <cell r="H1627" t="str">
            <v>(84376)39624</v>
          </cell>
          <cell r="I1627" t="str">
            <v>Шигапова Васила Миннуровна</v>
          </cell>
          <cell r="K1627">
            <v>0.5</v>
          </cell>
          <cell r="L1627" t="str">
            <v>Н7:сельский населенный пункт</v>
          </cell>
          <cell r="M1627" t="str">
            <v>245</v>
          </cell>
          <cell r="N1627" t="str">
            <v>08:40 15:40(12:00 13:00)|08:40 15:40(12:00 13:00)|08:40 15:40(12:00 13:00)</v>
          </cell>
          <cell r="O1627" t="str">
            <v/>
          </cell>
          <cell r="P1627" t="str">
            <v>Опер.касса №4674/028</v>
          </cell>
          <cell r="Q1627" t="str">
            <v>Н7</v>
          </cell>
          <cell r="R1627" t="str">
            <v>4674/028</v>
          </cell>
          <cell r="T1627" t="str">
            <v/>
          </cell>
          <cell r="U1627" t="str">
            <v>Опер.касса №4674/028</v>
          </cell>
          <cell r="V1627" t="str">
            <v>Н7</v>
          </cell>
          <cell r="W1627" t="str">
            <v>4674/028</v>
          </cell>
          <cell r="Y1627" t="str">
            <v/>
          </cell>
          <cell r="Z1627" t="str">
            <v>Опер.касса №4674/028</v>
          </cell>
          <cell r="AA1627" t="str">
            <v>Н7</v>
          </cell>
          <cell r="AB1627" t="str">
            <v>4674/028</v>
          </cell>
          <cell r="AD1627" t="str">
            <v/>
          </cell>
          <cell r="AE1627" t="str">
            <v>Опер.касса №4674/028</v>
          </cell>
          <cell r="AF1627" t="str">
            <v>Н7</v>
          </cell>
          <cell r="AG1627" t="str">
            <v>4674/028</v>
          </cell>
          <cell r="AI1627" t="str">
            <v>Опер.касса №4674/028</v>
          </cell>
          <cell r="AJ1627" t="str">
            <v>Опер.касса №4674/028</v>
          </cell>
          <cell r="AK1627" t="str">
            <v>Н7</v>
          </cell>
          <cell r="AL1627" t="str">
            <v>4674/028</v>
          </cell>
          <cell r="AO1627">
            <v>1</v>
          </cell>
        </row>
        <row r="1628">
          <cell r="A1628" t="str">
            <v>4672/099</v>
          </cell>
          <cell r="B1628">
            <v>1726</v>
          </cell>
          <cell r="C1628" t="str">
            <v>Опер.касса №4672/099</v>
          </cell>
          <cell r="D1628" t="str">
            <v>П6:Операционная касса вне кассового узла</v>
          </cell>
          <cell r="E1628" t="str">
            <v>422352</v>
          </cell>
          <cell r="F1628" t="str">
            <v>Республика Татарстан</v>
          </cell>
          <cell r="G1628" t="str">
            <v>с.Чуру-Барышево</v>
          </cell>
          <cell r="H1628" t="str">
            <v>(84376)39835</v>
          </cell>
          <cell r="I1628" t="str">
            <v>Хафизова Роза Азатовна</v>
          </cell>
          <cell r="K1628">
            <v>0.25</v>
          </cell>
          <cell r="L1628" t="str">
            <v>Н7:сельский населенный пункт</v>
          </cell>
          <cell r="M1628" t="str">
            <v>25</v>
          </cell>
          <cell r="N1628" t="str">
            <v>08:40 13:20|08:40 13:20</v>
          </cell>
          <cell r="O1628" t="str">
            <v/>
          </cell>
          <cell r="P1628" t="str">
            <v>Опер.касса №4674/029</v>
          </cell>
          <cell r="Q1628" t="str">
            <v>Н7</v>
          </cell>
          <cell r="R1628" t="str">
            <v>4674/029</v>
          </cell>
          <cell r="T1628" t="str">
            <v/>
          </cell>
          <cell r="U1628" t="str">
            <v>Опер.касса №4674/029</v>
          </cell>
          <cell r="V1628" t="str">
            <v>Н7</v>
          </cell>
          <cell r="W1628" t="str">
            <v>4674/029</v>
          </cell>
          <cell r="Y1628" t="str">
            <v/>
          </cell>
          <cell r="Z1628" t="str">
            <v>Опер.касса №4674/029</v>
          </cell>
          <cell r="AA1628" t="str">
            <v>Н7</v>
          </cell>
          <cell r="AB1628" t="str">
            <v>4674/029</v>
          </cell>
          <cell r="AD1628" t="str">
            <v/>
          </cell>
          <cell r="AE1628" t="str">
            <v>Опер.касса №4674/029</v>
          </cell>
          <cell r="AF1628" t="str">
            <v>Н7</v>
          </cell>
          <cell r="AG1628" t="str">
            <v>4674/029</v>
          </cell>
          <cell r="AI1628" t="str">
            <v>Опер.касса №4674/029</v>
          </cell>
          <cell r="AJ1628" t="str">
            <v>Опер.касса №4674/029</v>
          </cell>
          <cell r="AK1628" t="str">
            <v>Н7</v>
          </cell>
          <cell r="AL1628" t="str">
            <v>4674/029</v>
          </cell>
          <cell r="AO1628">
            <v>1</v>
          </cell>
        </row>
        <row r="1629">
          <cell r="A1629" t="str">
            <v>4676</v>
          </cell>
          <cell r="B1629">
            <v>1764</v>
          </cell>
          <cell r="C1629" t="str">
            <v>Октябрьское отделение №4676</v>
          </cell>
          <cell r="D1629" t="str">
            <v>П2:Отделение Сбербанка России</v>
          </cell>
          <cell r="E1629" t="str">
            <v>423040</v>
          </cell>
          <cell r="F1629" t="str">
            <v>Республика Татарстан</v>
          </cell>
          <cell r="G1629" t="str">
            <v>г.Нурлат, ул.К.Маркса, 51</v>
          </cell>
          <cell r="H1629" t="str">
            <v>(84345)23290</v>
          </cell>
          <cell r="I1629" t="str">
            <v>Билалов Рашит Габдрахманович</v>
          </cell>
          <cell r="J1629" t="str">
            <v>Гилязова Алсу Раифовна</v>
          </cell>
          <cell r="K1629">
            <v>89.25</v>
          </cell>
          <cell r="L1629" t="str">
            <v>Н5:город (не являющийся центром субъекта РФ) с населением до 50 тыс. чел.</v>
          </cell>
          <cell r="M1629" t="str">
            <v>1234567</v>
          </cell>
          <cell r="N1629" t="str">
            <v>08:00 18:00|08:00 18:00|08:00 18:00|08:00 18:00|08:00 18:00|08:00 18:00(13:00 14:00)|08:00 13:00</v>
          </cell>
          <cell r="O1629" t="str">
            <v/>
          </cell>
          <cell r="P1629">
            <v>9</v>
          </cell>
          <cell r="Q1629" t="str">
            <v>Н5</v>
          </cell>
          <cell r="R1629" t="e">
            <v>#VALUE!</v>
          </cell>
          <cell r="T1629" t="str">
            <v/>
          </cell>
          <cell r="U1629">
            <v>9</v>
          </cell>
          <cell r="V1629" t="str">
            <v>Н5</v>
          </cell>
          <cell r="W1629" t="e">
            <v>#VALUE!</v>
          </cell>
          <cell r="Y1629" t="str">
            <v/>
          </cell>
          <cell r="Z1629">
            <v>9</v>
          </cell>
          <cell r="AA1629" t="str">
            <v>Н5</v>
          </cell>
          <cell r="AB1629" t="e">
            <v>#VALUE!</v>
          </cell>
          <cell r="AD1629" t="str">
            <v/>
          </cell>
          <cell r="AE1629">
            <v>9</v>
          </cell>
          <cell r="AF1629" t="str">
            <v>Н5</v>
          </cell>
          <cell r="AG1629" t="e">
            <v>#VALUE!</v>
          </cell>
          <cell r="AI1629" t="str">
            <v/>
          </cell>
          <cell r="AJ1629">
            <v>9</v>
          </cell>
          <cell r="AK1629" t="str">
            <v>Н5</v>
          </cell>
          <cell r="AL1629" t="e">
            <v>#VALUE!</v>
          </cell>
          <cell r="AO1629">
            <v>9</v>
          </cell>
        </row>
        <row r="1630">
          <cell r="A1630" t="str">
            <v>4676/01</v>
          </cell>
          <cell r="B1630">
            <v>1765</v>
          </cell>
          <cell r="C1630" t="str">
            <v>Опер.касса №4676/01</v>
          </cell>
          <cell r="D1630" t="str">
            <v>П6:Операционная касса вне кассового узла</v>
          </cell>
          <cell r="E1630" t="str">
            <v>423015</v>
          </cell>
          <cell r="F1630" t="str">
            <v>Республика Татарстан</v>
          </cell>
          <cell r="G1630" t="str">
            <v>с.Чулпаново</v>
          </cell>
          <cell r="H1630" t="str">
            <v>(84345)38231</v>
          </cell>
          <cell r="I1630" t="str">
            <v>Усманова Ркия Гаязовна</v>
          </cell>
          <cell r="K1630">
            <v>0.5</v>
          </cell>
          <cell r="L1630" t="str">
            <v>Н7:сельский населенный пункт</v>
          </cell>
          <cell r="M1630" t="str">
            <v>1234</v>
          </cell>
          <cell r="N1630" t="str">
            <v>09:00 15:00(12:00 13:00)|09:00 15:00(12:00 13:00)|09:00 15:00(12:00 13:00)|09:00 15:00(12:00 13:00)</v>
          </cell>
          <cell r="O1630" t="str">
            <v/>
          </cell>
          <cell r="P1630">
            <v>1</v>
          </cell>
          <cell r="Q1630" t="str">
            <v>Н7</v>
          </cell>
          <cell r="R1630" t="e">
            <v>#VALUE!</v>
          </cell>
          <cell r="T1630" t="str">
            <v/>
          </cell>
          <cell r="U1630">
            <v>1</v>
          </cell>
          <cell r="V1630" t="str">
            <v>Н7</v>
          </cell>
          <cell r="W1630" t="e">
            <v>#VALUE!</v>
          </cell>
          <cell r="Y1630" t="str">
            <v/>
          </cell>
          <cell r="Z1630">
            <v>1</v>
          </cell>
          <cell r="AA1630" t="str">
            <v>Н7</v>
          </cell>
          <cell r="AB1630" t="e">
            <v>#VALUE!</v>
          </cell>
          <cell r="AD1630" t="str">
            <v/>
          </cell>
          <cell r="AE1630">
            <v>1</v>
          </cell>
          <cell r="AF1630" t="str">
            <v>Н7</v>
          </cell>
          <cell r="AG1630" t="e">
            <v>#VALUE!</v>
          </cell>
          <cell r="AI1630" t="str">
            <v/>
          </cell>
          <cell r="AJ1630">
            <v>1</v>
          </cell>
          <cell r="AK1630" t="str">
            <v>Н7</v>
          </cell>
          <cell r="AL1630" t="e">
            <v>#VALUE!</v>
          </cell>
          <cell r="AO1630">
            <v>1</v>
          </cell>
        </row>
        <row r="1631">
          <cell r="A1631" t="str">
            <v>4676/010</v>
          </cell>
          <cell r="B1631">
            <v>1766</v>
          </cell>
          <cell r="C1631" t="str">
            <v>Опер.касса №4676/010</v>
          </cell>
          <cell r="D1631" t="str">
            <v>П6:Операционная касса вне кассового узла</v>
          </cell>
          <cell r="E1631" t="str">
            <v>423013</v>
          </cell>
          <cell r="F1631" t="str">
            <v>Республика Татарстан</v>
          </cell>
          <cell r="G1631" t="str">
            <v>с.Биляр-Озеро</v>
          </cell>
          <cell r="H1631" t="str">
            <v>(84345)39539</v>
          </cell>
          <cell r="I1631" t="str">
            <v>Минеголова Ралия Василовна</v>
          </cell>
          <cell r="K1631">
            <v>0.5</v>
          </cell>
          <cell r="L1631" t="str">
            <v>Н7:сельский населенный пункт</v>
          </cell>
          <cell r="M1631" t="str">
            <v>12345</v>
          </cell>
          <cell r="N1631" t="str">
            <v>09:00 13:00|09:00 13:00|09:00 13:00|09:00 13:00|09:00 13:00</v>
          </cell>
          <cell r="O1631" t="str">
            <v/>
          </cell>
          <cell r="P1631">
            <v>1</v>
          </cell>
          <cell r="Q1631" t="str">
            <v>Н7</v>
          </cell>
          <cell r="R1631" t="e">
            <v>#VALUE!</v>
          </cell>
          <cell r="T1631" t="str">
            <v/>
          </cell>
          <cell r="U1631">
            <v>1</v>
          </cell>
          <cell r="V1631" t="str">
            <v>Н7</v>
          </cell>
          <cell r="W1631" t="e">
            <v>#VALUE!</v>
          </cell>
          <cell r="Y1631" t="str">
            <v/>
          </cell>
          <cell r="Z1631">
            <v>1</v>
          </cell>
          <cell r="AA1631" t="str">
            <v>Н7</v>
          </cell>
          <cell r="AB1631" t="e">
            <v>#VALUE!</v>
          </cell>
          <cell r="AD1631" t="str">
            <v/>
          </cell>
          <cell r="AE1631">
            <v>1</v>
          </cell>
          <cell r="AF1631" t="str">
            <v>Н7</v>
          </cell>
          <cell r="AG1631" t="e">
            <v>#VALUE!</v>
          </cell>
          <cell r="AI1631" t="str">
            <v/>
          </cell>
          <cell r="AJ1631">
            <v>1</v>
          </cell>
          <cell r="AK1631" t="str">
            <v>Н7</v>
          </cell>
          <cell r="AL1631" t="e">
            <v>#VALUE!</v>
          </cell>
          <cell r="AO1631">
            <v>1</v>
          </cell>
        </row>
        <row r="1632">
          <cell r="A1632" t="str">
            <v>4676/011</v>
          </cell>
          <cell r="B1632">
            <v>1767</v>
          </cell>
          <cell r="C1632" t="str">
            <v>Опер.касса №4676/011</v>
          </cell>
          <cell r="D1632" t="str">
            <v>П6:Операционная касса вне кассового узла</v>
          </cell>
          <cell r="E1632" t="str">
            <v>423006</v>
          </cell>
          <cell r="F1632" t="str">
            <v>Республика Татарстан</v>
          </cell>
          <cell r="G1632" t="str">
            <v>с.Средняя Камышла</v>
          </cell>
          <cell r="H1632" t="str">
            <v>(84345)43517</v>
          </cell>
          <cell r="I1632" t="str">
            <v>Петрова Галина Николаевна</v>
          </cell>
          <cell r="K1632">
            <v>0.5</v>
          </cell>
          <cell r="L1632" t="str">
            <v>Н7:сельский населенный пункт</v>
          </cell>
          <cell r="M1632" t="str">
            <v>12345</v>
          </cell>
          <cell r="N1632" t="str">
            <v>09:00 13:00|09:00 13:00|09:00 13:00|09:00 13:00|09:00 13:00</v>
          </cell>
          <cell r="O1632" t="str">
            <v/>
          </cell>
          <cell r="P1632">
            <v>1</v>
          </cell>
          <cell r="Q1632" t="str">
            <v>Н7</v>
          </cell>
          <cell r="R1632" t="e">
            <v>#VALUE!</v>
          </cell>
          <cell r="T1632" t="str">
            <v/>
          </cell>
          <cell r="U1632">
            <v>1</v>
          </cell>
          <cell r="V1632" t="str">
            <v>Н7</v>
          </cell>
          <cell r="W1632" t="e">
            <v>#VALUE!</v>
          </cell>
          <cell r="Y1632" t="str">
            <v/>
          </cell>
          <cell r="Z1632">
            <v>1</v>
          </cell>
          <cell r="AA1632" t="str">
            <v>Н7</v>
          </cell>
          <cell r="AB1632" t="e">
            <v>#VALUE!</v>
          </cell>
          <cell r="AD1632" t="str">
            <v/>
          </cell>
          <cell r="AE1632">
            <v>1</v>
          </cell>
          <cell r="AF1632" t="str">
            <v>Н7</v>
          </cell>
          <cell r="AG1632" t="e">
            <v>#VALUE!</v>
          </cell>
          <cell r="AI1632" t="str">
            <v/>
          </cell>
          <cell r="AJ1632">
            <v>1</v>
          </cell>
          <cell r="AK1632" t="str">
            <v>Н7</v>
          </cell>
          <cell r="AL1632" t="e">
            <v>#VALUE!</v>
          </cell>
          <cell r="AO1632">
            <v>1</v>
          </cell>
        </row>
        <row r="1633">
          <cell r="A1633" t="str">
            <v>4676/012</v>
          </cell>
          <cell r="B1633">
            <v>1768</v>
          </cell>
          <cell r="C1633" t="str">
            <v>Опер.касса №4676/012</v>
          </cell>
          <cell r="D1633" t="str">
            <v>П6:Операционная касса вне кассового узла</v>
          </cell>
          <cell r="E1633" t="str">
            <v>423007</v>
          </cell>
          <cell r="F1633" t="str">
            <v>Республика Татарстан</v>
          </cell>
          <cell r="G1633" t="str">
            <v>с.Новое Иглайкино</v>
          </cell>
          <cell r="H1633" t="str">
            <v>(84345)33672</v>
          </cell>
          <cell r="I1633" t="str">
            <v>Валитова Алия Хамзовна</v>
          </cell>
          <cell r="K1633">
            <v>0.5</v>
          </cell>
          <cell r="L1633" t="str">
            <v>Н7:сельский населенный пункт</v>
          </cell>
          <cell r="M1633" t="str">
            <v>12345</v>
          </cell>
          <cell r="N1633" t="str">
            <v>09:00 13:00|09:00 13:00|09:00 13:00|09:00 13:00|09:00 13:00</v>
          </cell>
          <cell r="O1633" t="str">
            <v/>
          </cell>
          <cell r="P1633">
            <v>1</v>
          </cell>
          <cell r="Q1633" t="str">
            <v>Н7</v>
          </cell>
          <cell r="R1633" t="e">
            <v>#VALUE!</v>
          </cell>
          <cell r="T1633" t="str">
            <v/>
          </cell>
          <cell r="U1633">
            <v>1</v>
          </cell>
          <cell r="V1633" t="str">
            <v>Н7</v>
          </cell>
          <cell r="W1633" t="e">
            <v>#VALUE!</v>
          </cell>
          <cell r="Y1633" t="str">
            <v/>
          </cell>
          <cell r="Z1633">
            <v>1</v>
          </cell>
          <cell r="AA1633" t="str">
            <v>Н7</v>
          </cell>
          <cell r="AB1633" t="e">
            <v>#VALUE!</v>
          </cell>
          <cell r="AD1633" t="str">
            <v/>
          </cell>
          <cell r="AE1633">
            <v>1</v>
          </cell>
          <cell r="AF1633" t="str">
            <v>Н7</v>
          </cell>
          <cell r="AG1633" t="e">
            <v>#VALUE!</v>
          </cell>
          <cell r="AI1633" t="str">
            <v/>
          </cell>
          <cell r="AJ1633">
            <v>1</v>
          </cell>
          <cell r="AK1633" t="str">
            <v>Н7</v>
          </cell>
          <cell r="AL1633" t="e">
            <v>#VALUE!</v>
          </cell>
          <cell r="AO1633">
            <v>1</v>
          </cell>
        </row>
        <row r="1634">
          <cell r="A1634" t="str">
            <v>4676/013</v>
          </cell>
          <cell r="B1634">
            <v>1769</v>
          </cell>
          <cell r="C1634" t="str">
            <v>Опер.касса №4676/013</v>
          </cell>
          <cell r="D1634" t="str">
            <v>П6:Операционная касса вне кассового узла</v>
          </cell>
          <cell r="E1634" t="str">
            <v>423021</v>
          </cell>
          <cell r="F1634" t="str">
            <v>Республика Татарстан</v>
          </cell>
          <cell r="G1634" t="str">
            <v>с.Якушкино</v>
          </cell>
          <cell r="H1634" t="str">
            <v>(84345)42204</v>
          </cell>
          <cell r="I1634" t="str">
            <v>Михедерова Валентина Николаевна</v>
          </cell>
          <cell r="K1634">
            <v>0.5</v>
          </cell>
          <cell r="L1634" t="str">
            <v>Н7:сельский населенный пункт</v>
          </cell>
          <cell r="M1634" t="str">
            <v>12345</v>
          </cell>
          <cell r="N1634" t="str">
            <v>09:00 13:00|09:00 13:00|09:00 13:00|09:00 13:00|09:00 13:00</v>
          </cell>
          <cell r="O1634" t="str">
            <v/>
          </cell>
          <cell r="P1634">
            <v>1</v>
          </cell>
          <cell r="Q1634" t="str">
            <v>Н7</v>
          </cell>
          <cell r="R1634" t="e">
            <v>#VALUE!</v>
          </cell>
          <cell r="T1634" t="str">
            <v/>
          </cell>
          <cell r="U1634">
            <v>1</v>
          </cell>
          <cell r="V1634" t="str">
            <v>Н7</v>
          </cell>
          <cell r="W1634" t="e">
            <v>#VALUE!</v>
          </cell>
          <cell r="Y1634" t="str">
            <v/>
          </cell>
          <cell r="Z1634">
            <v>1</v>
          </cell>
          <cell r="AA1634" t="str">
            <v>Н7</v>
          </cell>
          <cell r="AB1634" t="e">
            <v>#VALUE!</v>
          </cell>
          <cell r="AD1634" t="str">
            <v/>
          </cell>
          <cell r="AE1634">
            <v>1</v>
          </cell>
          <cell r="AF1634" t="str">
            <v>Н7</v>
          </cell>
          <cell r="AG1634" t="e">
            <v>#VALUE!</v>
          </cell>
          <cell r="AI1634" t="str">
            <v/>
          </cell>
          <cell r="AJ1634">
            <v>1</v>
          </cell>
          <cell r="AK1634" t="str">
            <v>Н7</v>
          </cell>
          <cell r="AL1634" t="e">
            <v>#VALUE!</v>
          </cell>
          <cell r="AO1634">
            <v>1</v>
          </cell>
        </row>
        <row r="1635">
          <cell r="A1635" t="str">
            <v>4676/014</v>
          </cell>
          <cell r="B1635">
            <v>1770</v>
          </cell>
          <cell r="C1635" t="str">
            <v>Опер.касса №4676/014</v>
          </cell>
          <cell r="D1635" t="str">
            <v>П6:Операционная касса вне кассового узла</v>
          </cell>
          <cell r="E1635" t="str">
            <v>423012</v>
          </cell>
          <cell r="F1635" t="str">
            <v>Республика Татарстан</v>
          </cell>
          <cell r="G1635" t="str">
            <v>с.Фомкино</v>
          </cell>
          <cell r="H1635" t="str">
            <v>(84345)35289</v>
          </cell>
          <cell r="I1635" t="str">
            <v>Хайбуллина Гузалия Салимовна</v>
          </cell>
          <cell r="K1635">
            <v>0.25</v>
          </cell>
          <cell r="L1635" t="str">
            <v>Н7:сельский населенный пункт</v>
          </cell>
          <cell r="M1635" t="str">
            <v>14</v>
          </cell>
          <cell r="N1635" t="str">
            <v>09:00 14:00|09:00 14:00</v>
          </cell>
          <cell r="O1635" t="str">
            <v/>
          </cell>
          <cell r="P1635">
            <v>1</v>
          </cell>
          <cell r="Q1635" t="str">
            <v>Н7</v>
          </cell>
          <cell r="R1635" t="e">
            <v>#VALUE!</v>
          </cell>
          <cell r="T1635" t="str">
            <v/>
          </cell>
          <cell r="U1635">
            <v>1</v>
          </cell>
          <cell r="V1635" t="str">
            <v>Н7</v>
          </cell>
          <cell r="W1635" t="e">
            <v>#VALUE!</v>
          </cell>
          <cell r="Y1635" t="str">
            <v/>
          </cell>
          <cell r="Z1635">
            <v>1</v>
          </cell>
          <cell r="AA1635" t="str">
            <v>Н7</v>
          </cell>
          <cell r="AB1635" t="e">
            <v>#VALUE!</v>
          </cell>
          <cell r="AD1635" t="str">
            <v/>
          </cell>
          <cell r="AE1635">
            <v>1</v>
          </cell>
          <cell r="AF1635" t="str">
            <v>Н7</v>
          </cell>
          <cell r="AG1635" t="e">
            <v>#VALUE!</v>
          </cell>
          <cell r="AI1635" t="str">
            <v/>
          </cell>
          <cell r="AJ1635">
            <v>1</v>
          </cell>
          <cell r="AK1635" t="str">
            <v>Н7</v>
          </cell>
          <cell r="AL1635" t="e">
            <v>#VALUE!</v>
          </cell>
          <cell r="AO1635">
            <v>1</v>
          </cell>
        </row>
        <row r="1636">
          <cell r="A1636" t="str">
            <v>4676/016</v>
          </cell>
          <cell r="B1636">
            <v>1771</v>
          </cell>
          <cell r="C1636" t="str">
            <v>Опер.касса №4676/016</v>
          </cell>
          <cell r="D1636" t="str">
            <v>П6:Операционная касса вне кассового узла</v>
          </cell>
          <cell r="E1636" t="str">
            <v>423004</v>
          </cell>
          <cell r="F1636" t="str">
            <v>Республика Татарстан</v>
          </cell>
          <cell r="G1636" t="str">
            <v>с.Старые Челны</v>
          </cell>
          <cell r="H1636" t="str">
            <v>(84345)35539</v>
          </cell>
          <cell r="I1636" t="str">
            <v>Итрина Валентина Аркадьевна</v>
          </cell>
          <cell r="K1636">
            <v>0.5</v>
          </cell>
          <cell r="L1636" t="str">
            <v>Н7:сельский населенный пункт</v>
          </cell>
          <cell r="M1636" t="str">
            <v>12345</v>
          </cell>
          <cell r="N1636" t="str">
            <v>09:00 13:00|09:00 13:00|09:00 13:00|09:00 13:00|09:00 13:00</v>
          </cell>
          <cell r="O1636" t="str">
            <v/>
          </cell>
          <cell r="P1636">
            <v>1</v>
          </cell>
          <cell r="Q1636" t="str">
            <v>Н7</v>
          </cell>
          <cell r="R1636" t="e">
            <v>#VALUE!</v>
          </cell>
          <cell r="T1636" t="str">
            <v/>
          </cell>
          <cell r="U1636">
            <v>1</v>
          </cell>
          <cell r="V1636" t="str">
            <v>Н7</v>
          </cell>
          <cell r="W1636" t="e">
            <v>#VALUE!</v>
          </cell>
          <cell r="Y1636" t="str">
            <v/>
          </cell>
          <cell r="Z1636">
            <v>1</v>
          </cell>
          <cell r="AA1636" t="str">
            <v>Н7</v>
          </cell>
          <cell r="AB1636" t="e">
            <v>#VALUE!</v>
          </cell>
          <cell r="AD1636" t="str">
            <v/>
          </cell>
          <cell r="AE1636">
            <v>1</v>
          </cell>
          <cell r="AF1636" t="str">
            <v>Н7</v>
          </cell>
          <cell r="AG1636" t="e">
            <v>#VALUE!</v>
          </cell>
          <cell r="AI1636" t="str">
            <v/>
          </cell>
          <cell r="AJ1636">
            <v>1</v>
          </cell>
          <cell r="AK1636" t="str">
            <v>Н7</v>
          </cell>
          <cell r="AL1636" t="e">
            <v>#VALUE!</v>
          </cell>
          <cell r="AO1636">
            <v>1</v>
          </cell>
        </row>
        <row r="1637">
          <cell r="A1637" t="str">
            <v>4676/017</v>
          </cell>
          <cell r="B1637">
            <v>1772</v>
          </cell>
          <cell r="C1637" t="str">
            <v>Опер.касса №4676/017</v>
          </cell>
          <cell r="D1637" t="str">
            <v>П6:Операционная касса вне кассового узла</v>
          </cell>
          <cell r="E1637" t="str">
            <v>423024</v>
          </cell>
          <cell r="F1637" t="str">
            <v>Республика Татарстан</v>
          </cell>
          <cell r="G1637" t="str">
            <v>с.Мамыково</v>
          </cell>
          <cell r="H1637" t="str">
            <v>(84345)41347</v>
          </cell>
          <cell r="I1637" t="str">
            <v>Тимакова Ольга Анатольевна</v>
          </cell>
          <cell r="K1637">
            <v>0.5</v>
          </cell>
          <cell r="L1637" t="str">
            <v>Н7:сельский населенный пункт</v>
          </cell>
          <cell r="M1637" t="str">
            <v>12345</v>
          </cell>
          <cell r="N1637" t="str">
            <v>09:00 13:00|09:00 13:00|09:00 13:00|09:00 13:00|09:00 13:00</v>
          </cell>
          <cell r="O1637" t="str">
            <v/>
          </cell>
          <cell r="P1637">
            <v>1</v>
          </cell>
          <cell r="Q1637" t="str">
            <v>Н7</v>
          </cell>
          <cell r="R1637" t="e">
            <v>#VALUE!</v>
          </cell>
          <cell r="T1637" t="str">
            <v/>
          </cell>
          <cell r="U1637">
            <v>1</v>
          </cell>
          <cell r="V1637" t="str">
            <v>Н7</v>
          </cell>
          <cell r="W1637" t="e">
            <v>#VALUE!</v>
          </cell>
          <cell r="Y1637" t="str">
            <v/>
          </cell>
          <cell r="Z1637">
            <v>1</v>
          </cell>
          <cell r="AA1637" t="str">
            <v>Н7</v>
          </cell>
          <cell r="AB1637" t="e">
            <v>#VALUE!</v>
          </cell>
          <cell r="AD1637" t="str">
            <v/>
          </cell>
          <cell r="AE1637">
            <v>1</v>
          </cell>
          <cell r="AF1637" t="str">
            <v>Н7</v>
          </cell>
          <cell r="AG1637" t="e">
            <v>#VALUE!</v>
          </cell>
          <cell r="AI1637" t="str">
            <v/>
          </cell>
          <cell r="AJ1637">
            <v>1</v>
          </cell>
          <cell r="AK1637" t="str">
            <v>Н7</v>
          </cell>
          <cell r="AL1637" t="e">
            <v>#VALUE!</v>
          </cell>
          <cell r="AO1637">
            <v>1</v>
          </cell>
        </row>
        <row r="1638">
          <cell r="A1638" t="str">
            <v>4676/018</v>
          </cell>
          <cell r="B1638">
            <v>1773</v>
          </cell>
          <cell r="C1638" t="str">
            <v>Опер.касса №4676/018</v>
          </cell>
          <cell r="D1638" t="str">
            <v>П6:Операционная касса вне кассового узла</v>
          </cell>
          <cell r="E1638" t="str">
            <v>423016</v>
          </cell>
          <cell r="F1638" t="str">
            <v>Республика Татарстан</v>
          </cell>
          <cell r="G1638" t="str">
            <v>с.Елаур</v>
          </cell>
          <cell r="H1638" t="str">
            <v>(84345)43225</v>
          </cell>
          <cell r="I1638" t="str">
            <v>Дмитриева Любовь Ивановна</v>
          </cell>
          <cell r="K1638">
            <v>0.5</v>
          </cell>
          <cell r="L1638" t="str">
            <v>Н7:сельский населенный пункт</v>
          </cell>
          <cell r="M1638" t="str">
            <v>12345</v>
          </cell>
          <cell r="N1638" t="str">
            <v>09:00 13:00|09:00 13:00|09:00 13:00|09:00 13:00|09:00 13:00</v>
          </cell>
          <cell r="O1638" t="str">
            <v/>
          </cell>
          <cell r="P1638">
            <v>1</v>
          </cell>
          <cell r="Q1638" t="str">
            <v>Н7</v>
          </cell>
          <cell r="R1638" t="e">
            <v>#VALUE!</v>
          </cell>
          <cell r="T1638" t="str">
            <v/>
          </cell>
          <cell r="U1638">
            <v>1</v>
          </cell>
          <cell r="V1638" t="str">
            <v>Н7</v>
          </cell>
          <cell r="W1638" t="e">
            <v>#VALUE!</v>
          </cell>
          <cell r="Y1638" t="str">
            <v/>
          </cell>
          <cell r="Z1638">
            <v>1</v>
          </cell>
          <cell r="AA1638" t="str">
            <v>Н7</v>
          </cell>
          <cell r="AB1638" t="e">
            <v>#VALUE!</v>
          </cell>
          <cell r="AD1638" t="str">
            <v/>
          </cell>
          <cell r="AE1638">
            <v>1</v>
          </cell>
          <cell r="AF1638" t="str">
            <v>Н7</v>
          </cell>
          <cell r="AG1638" t="e">
            <v>#VALUE!</v>
          </cell>
          <cell r="AI1638" t="str">
            <v/>
          </cell>
          <cell r="AJ1638">
            <v>1</v>
          </cell>
          <cell r="AK1638" t="str">
            <v>Н7</v>
          </cell>
          <cell r="AL1638" t="e">
            <v>#VALUE!</v>
          </cell>
          <cell r="AO1638">
            <v>1</v>
          </cell>
        </row>
        <row r="1639">
          <cell r="A1639" t="str">
            <v>4676/019</v>
          </cell>
          <cell r="B1639">
            <v>1774</v>
          </cell>
          <cell r="C1639" t="str">
            <v>Опер.касса №4676/019</v>
          </cell>
          <cell r="D1639" t="str">
            <v>П6:Операционная касса вне кассового узла</v>
          </cell>
          <cell r="E1639" t="str">
            <v>423023</v>
          </cell>
          <cell r="F1639" t="str">
            <v>Республика Татарстан</v>
          </cell>
          <cell r="G1639" t="str">
            <v>с.Тюрнясево</v>
          </cell>
          <cell r="H1639" t="str">
            <v>(84345)34272</v>
          </cell>
          <cell r="I1639" t="str">
            <v>Шайдуллина Нурания Исламгареевна</v>
          </cell>
          <cell r="K1639">
            <v>1</v>
          </cell>
          <cell r="L1639" t="str">
            <v>Н7:сельский населенный пункт</v>
          </cell>
          <cell r="M1639" t="str">
            <v>12345</v>
          </cell>
          <cell r="N1639" t="str">
            <v>08:00 16:30(13:00 14:00)|08:00 16:30(13:00 14:00)|08:00 16:30(13:00 14:00)|08:00 16:30(13:00 14:00)|08:00 16:30(13:00 14:00)</v>
          </cell>
          <cell r="O1639" t="str">
            <v/>
          </cell>
          <cell r="P1639">
            <v>1</v>
          </cell>
          <cell r="Q1639" t="str">
            <v>Н7</v>
          </cell>
          <cell r="R1639" t="e">
            <v>#VALUE!</v>
          </cell>
          <cell r="T1639" t="str">
            <v/>
          </cell>
          <cell r="U1639">
            <v>1</v>
          </cell>
          <cell r="V1639" t="str">
            <v>Н7</v>
          </cell>
          <cell r="W1639" t="e">
            <v>#VALUE!</v>
          </cell>
          <cell r="Y1639" t="str">
            <v/>
          </cell>
          <cell r="Z1639">
            <v>1</v>
          </cell>
          <cell r="AA1639" t="str">
            <v>Н7</v>
          </cell>
          <cell r="AB1639" t="e">
            <v>#VALUE!</v>
          </cell>
          <cell r="AD1639" t="str">
            <v/>
          </cell>
          <cell r="AE1639">
            <v>1</v>
          </cell>
          <cell r="AF1639" t="str">
            <v>Н7</v>
          </cell>
          <cell r="AG1639" t="e">
            <v>#VALUE!</v>
          </cell>
          <cell r="AI1639" t="str">
            <v/>
          </cell>
          <cell r="AJ1639">
            <v>1</v>
          </cell>
          <cell r="AK1639" t="str">
            <v>Н7</v>
          </cell>
          <cell r="AL1639" t="e">
            <v>#VALUE!</v>
          </cell>
          <cell r="AO1639">
            <v>1</v>
          </cell>
        </row>
        <row r="1640">
          <cell r="A1640" t="str">
            <v>4676/02</v>
          </cell>
          <cell r="B1640">
            <v>1775</v>
          </cell>
          <cell r="C1640" t="str">
            <v>Опер.касса №4676/02</v>
          </cell>
          <cell r="D1640" t="str">
            <v>П6:Операционная касса вне кассового узла</v>
          </cell>
          <cell r="E1640" t="str">
            <v>423001</v>
          </cell>
          <cell r="F1640" t="str">
            <v>Республика Татарстан</v>
          </cell>
          <cell r="G1640" t="str">
            <v>с.Курманаево</v>
          </cell>
          <cell r="H1640" t="str">
            <v>(84345)34589</v>
          </cell>
          <cell r="I1640" t="str">
            <v>Галиева Гульнара Рустямовна</v>
          </cell>
          <cell r="K1640">
            <v>0.5</v>
          </cell>
          <cell r="L1640" t="str">
            <v>Н7:сельский населенный пункт</v>
          </cell>
          <cell r="M1640" t="str">
            <v>12345</v>
          </cell>
          <cell r="N1640" t="str">
            <v>09:00 13:00|09:00 13:00|09:00 13:00|09:00 13:00|09:00 13:00</v>
          </cell>
          <cell r="O1640" t="str">
            <v/>
          </cell>
          <cell r="P1640">
            <v>1</v>
          </cell>
          <cell r="Q1640" t="str">
            <v>Н7</v>
          </cell>
          <cell r="R1640" t="e">
            <v>#VALUE!</v>
          </cell>
          <cell r="T1640" t="str">
            <v/>
          </cell>
          <cell r="U1640">
            <v>1</v>
          </cell>
          <cell r="V1640" t="str">
            <v>Н7</v>
          </cell>
          <cell r="W1640" t="e">
            <v>#VALUE!</v>
          </cell>
          <cell r="Y1640" t="str">
            <v/>
          </cell>
          <cell r="Z1640">
            <v>1</v>
          </cell>
          <cell r="AA1640" t="str">
            <v>Н7</v>
          </cell>
          <cell r="AB1640" t="e">
            <v>#VALUE!</v>
          </cell>
          <cell r="AD1640" t="str">
            <v/>
          </cell>
          <cell r="AE1640">
            <v>1</v>
          </cell>
          <cell r="AF1640" t="str">
            <v>Н7</v>
          </cell>
          <cell r="AG1640" t="e">
            <v>#VALUE!</v>
          </cell>
          <cell r="AI1640" t="str">
            <v/>
          </cell>
          <cell r="AJ1640">
            <v>1</v>
          </cell>
          <cell r="AK1640" t="str">
            <v>Н7</v>
          </cell>
          <cell r="AL1640" t="e">
            <v>#VALUE!</v>
          </cell>
          <cell r="AO1640">
            <v>1</v>
          </cell>
        </row>
        <row r="1641">
          <cell r="A1641" t="str">
            <v>4676/023</v>
          </cell>
          <cell r="B1641">
            <v>1776</v>
          </cell>
          <cell r="C1641" t="str">
            <v>Доп.офис №4676/023</v>
          </cell>
          <cell r="D1641" t="str">
            <v>П5:Дополнительный офис - специализированный филиал, обслуживающий физических лиц</v>
          </cell>
          <cell r="E1641" t="str">
            <v>423042</v>
          </cell>
          <cell r="F1641" t="str">
            <v>Республика Татарстан</v>
          </cell>
          <cell r="G1641" t="str">
            <v>г.Нурлат, ул.Заводская, 14 Б</v>
          </cell>
          <cell r="H1641" t="str">
            <v>(84345)26201</v>
          </cell>
          <cell r="I1641" t="str">
            <v>Цветкова Надежда Ивановна</v>
          </cell>
          <cell r="K1641">
            <v>2</v>
          </cell>
          <cell r="L1641" t="str">
            <v>Н5:город (не являющийся центром субъекта РФ) с населением до 50 тыс. чел.</v>
          </cell>
          <cell r="M1641" t="str">
            <v>12345</v>
          </cell>
          <cell r="N1641" t="str">
            <v>08:00 17:00(13:00 14:00)|08:00 17:00(13:00 14:00)|08:00 17:00(13:00 14:00)|08:00 17:00(13:00 14:00)|08:00 17:00(13:00 14:00)</v>
          </cell>
          <cell r="O1641" t="str">
            <v/>
          </cell>
          <cell r="P1641">
            <v>2</v>
          </cell>
          <cell r="Q1641" t="str">
            <v>Н5</v>
          </cell>
          <cell r="R1641" t="e">
            <v>#VALUE!</v>
          </cell>
          <cell r="T1641" t="str">
            <v/>
          </cell>
          <cell r="U1641">
            <v>2</v>
          </cell>
          <cell r="V1641" t="str">
            <v>Н5</v>
          </cell>
          <cell r="W1641" t="e">
            <v>#VALUE!</v>
          </cell>
          <cell r="Y1641" t="str">
            <v/>
          </cell>
          <cell r="Z1641">
            <v>2</v>
          </cell>
          <cell r="AA1641" t="str">
            <v>Н5</v>
          </cell>
          <cell r="AB1641" t="e">
            <v>#VALUE!</v>
          </cell>
          <cell r="AD1641" t="str">
            <v/>
          </cell>
          <cell r="AE1641">
            <v>2</v>
          </cell>
          <cell r="AF1641" t="str">
            <v>Н5</v>
          </cell>
          <cell r="AG1641" t="e">
            <v>#VALUE!</v>
          </cell>
          <cell r="AI1641" t="str">
            <v/>
          </cell>
          <cell r="AJ1641">
            <v>2</v>
          </cell>
          <cell r="AK1641" t="str">
            <v>Н5</v>
          </cell>
          <cell r="AL1641" t="e">
            <v>#VALUE!</v>
          </cell>
          <cell r="AO1641">
            <v>2</v>
          </cell>
        </row>
        <row r="1642">
          <cell r="A1642" t="str">
            <v>4676/026</v>
          </cell>
          <cell r="B1642">
            <v>1778</v>
          </cell>
          <cell r="C1642" t="str">
            <v>Опер.касса №4676/026</v>
          </cell>
          <cell r="D1642" t="str">
            <v>П6:Операционная касса вне кассового узла</v>
          </cell>
          <cell r="E1642" t="str">
            <v>423005</v>
          </cell>
          <cell r="F1642" t="str">
            <v>Республика Татарстан</v>
          </cell>
          <cell r="G1642" t="str">
            <v>с.Нижние Челны</v>
          </cell>
          <cell r="H1642" t="str">
            <v>(84345)34819</v>
          </cell>
          <cell r="I1642" t="str">
            <v>Яковлева Анна Сергеевна</v>
          </cell>
          <cell r="K1642">
            <v>0.25</v>
          </cell>
          <cell r="L1642" t="str">
            <v>Н7:сельский населенный пункт</v>
          </cell>
          <cell r="M1642" t="str">
            <v>14</v>
          </cell>
          <cell r="N1642" t="str">
            <v>08:00 12:30|08:00 12:30</v>
          </cell>
          <cell r="O1642" t="str">
            <v/>
          </cell>
          <cell r="P1642">
            <v>1</v>
          </cell>
          <cell r="Q1642" t="str">
            <v>Н7</v>
          </cell>
          <cell r="R1642" t="e">
            <v>#VALUE!</v>
          </cell>
          <cell r="T1642" t="str">
            <v/>
          </cell>
          <cell r="U1642">
            <v>1</v>
          </cell>
          <cell r="V1642" t="str">
            <v>Н7</v>
          </cell>
          <cell r="W1642" t="e">
            <v>#VALUE!</v>
          </cell>
          <cell r="Y1642" t="str">
            <v/>
          </cell>
          <cell r="Z1642">
            <v>1</v>
          </cell>
          <cell r="AA1642" t="str">
            <v>Н7</v>
          </cell>
          <cell r="AB1642" t="e">
            <v>#VALUE!</v>
          </cell>
          <cell r="AD1642" t="str">
            <v/>
          </cell>
          <cell r="AE1642">
            <v>1</v>
          </cell>
          <cell r="AF1642" t="str">
            <v>Н7</v>
          </cell>
          <cell r="AG1642" t="e">
            <v>#VALUE!</v>
          </cell>
          <cell r="AI1642" t="str">
            <v/>
          </cell>
          <cell r="AJ1642">
            <v>1</v>
          </cell>
          <cell r="AK1642" t="str">
            <v>Н7</v>
          </cell>
          <cell r="AL1642" t="e">
            <v>#VALUE!</v>
          </cell>
          <cell r="AO1642">
            <v>1</v>
          </cell>
        </row>
        <row r="1643">
          <cell r="A1643" t="str">
            <v>4676/031</v>
          </cell>
          <cell r="B1643">
            <v>1780</v>
          </cell>
          <cell r="C1643" t="str">
            <v>Опер.касса №4676/031</v>
          </cell>
          <cell r="D1643" t="str">
            <v>П6:Операционная касса вне кассового узла</v>
          </cell>
          <cell r="E1643" t="str">
            <v>423026</v>
          </cell>
          <cell r="F1643" t="str">
            <v>Республика Татарстан</v>
          </cell>
          <cell r="G1643" t="str">
            <v>с.Старое Альметьево</v>
          </cell>
          <cell r="H1643" t="str">
            <v>(84345)45286</v>
          </cell>
          <cell r="I1643" t="str">
            <v>Мирзаханова Гульсира Вакиповна</v>
          </cell>
          <cell r="K1643">
            <v>0.75</v>
          </cell>
          <cell r="L1643" t="str">
            <v>Н7:сельский населенный пункт</v>
          </cell>
          <cell r="M1643" t="str">
            <v>12345</v>
          </cell>
          <cell r="N1643" t="str">
            <v>09:00 16:00(12:00 13:00)|09:00 16:00(12:00 13:00)|09:00 16:00(12:00 13:00)|09:00 16:00(12:00 13:00)|09:00 16:00(12:00 13:00)</v>
          </cell>
          <cell r="O1643" t="str">
            <v/>
          </cell>
          <cell r="P1643">
            <v>1</v>
          </cell>
          <cell r="Q1643" t="str">
            <v>Н7</v>
          </cell>
          <cell r="R1643" t="e">
            <v>#VALUE!</v>
          </cell>
          <cell r="T1643" t="str">
            <v/>
          </cell>
          <cell r="U1643">
            <v>1</v>
          </cell>
          <cell r="V1643" t="str">
            <v>Н7</v>
          </cell>
          <cell r="W1643" t="e">
            <v>#VALUE!</v>
          </cell>
          <cell r="Y1643" t="str">
            <v/>
          </cell>
          <cell r="Z1643">
            <v>1</v>
          </cell>
          <cell r="AA1643" t="str">
            <v>Н7</v>
          </cell>
          <cell r="AB1643" t="e">
            <v>#VALUE!</v>
          </cell>
          <cell r="AD1643" t="str">
            <v/>
          </cell>
          <cell r="AE1643">
            <v>1</v>
          </cell>
          <cell r="AF1643" t="str">
            <v>Н7</v>
          </cell>
          <cell r="AG1643" t="e">
            <v>#VALUE!</v>
          </cell>
          <cell r="AI1643" t="str">
            <v/>
          </cell>
          <cell r="AJ1643">
            <v>1</v>
          </cell>
          <cell r="AK1643" t="str">
            <v>Н7</v>
          </cell>
          <cell r="AL1643" t="e">
            <v>#VALUE!</v>
          </cell>
          <cell r="AO1643">
            <v>1</v>
          </cell>
        </row>
        <row r="1644">
          <cell r="A1644" t="str">
            <v>4676/037</v>
          </cell>
          <cell r="B1644">
            <v>1782</v>
          </cell>
          <cell r="C1644" t="str">
            <v>Опер.касса №4676/037</v>
          </cell>
          <cell r="D1644" t="str">
            <v>П6:Операционная касса вне кассового узла</v>
          </cell>
          <cell r="E1644" t="str">
            <v>423042</v>
          </cell>
          <cell r="F1644" t="str">
            <v>Республика Татарстан</v>
          </cell>
          <cell r="G1644" t="str">
            <v>г.Нурлат, ул.Советская, 124</v>
          </cell>
          <cell r="H1644" t="str">
            <v>(84345)23647</v>
          </cell>
          <cell r="I1644" t="str">
            <v>Нуретдинова Фарида Фатыховна</v>
          </cell>
          <cell r="K1644">
            <v>2</v>
          </cell>
          <cell r="L1644" t="str">
            <v>Н5:город (не являющийся центром субъекта РФ) с населением до 50 тыс. чел.</v>
          </cell>
          <cell r="M1644" t="str">
            <v>123456</v>
          </cell>
          <cell r="N1644" t="str">
            <v>09:00 17:00(13:00 14:00)|09:00 17:00(13:00 14:00)|09:00 17:00(13:00 14:00)|09:00 17:00(13:00 14:00)|09:00 17:00(13:00 14:00)|08:00 13:00</v>
          </cell>
          <cell r="O1644" t="str">
            <v/>
          </cell>
          <cell r="P1644">
            <v>2</v>
          </cell>
          <cell r="Q1644" t="str">
            <v>Н5</v>
          </cell>
          <cell r="R1644" t="e">
            <v>#VALUE!</v>
          </cell>
          <cell r="T1644" t="str">
            <v/>
          </cell>
          <cell r="U1644">
            <v>2</v>
          </cell>
          <cell r="V1644" t="str">
            <v>Н5</v>
          </cell>
          <cell r="W1644" t="e">
            <v>#VALUE!</v>
          </cell>
          <cell r="Y1644" t="str">
            <v/>
          </cell>
          <cell r="Z1644">
            <v>2</v>
          </cell>
          <cell r="AA1644" t="str">
            <v>Н5</v>
          </cell>
          <cell r="AB1644" t="e">
            <v>#VALUE!</v>
          </cell>
          <cell r="AD1644" t="str">
            <v/>
          </cell>
          <cell r="AE1644">
            <v>2</v>
          </cell>
          <cell r="AF1644" t="str">
            <v>Н5</v>
          </cell>
          <cell r="AG1644" t="e">
            <v>#VALUE!</v>
          </cell>
          <cell r="AI1644" t="str">
            <v/>
          </cell>
          <cell r="AJ1644">
            <v>2</v>
          </cell>
          <cell r="AK1644" t="str">
            <v>Н5</v>
          </cell>
          <cell r="AL1644" t="e">
            <v>#VALUE!</v>
          </cell>
          <cell r="AO1644">
            <v>2</v>
          </cell>
        </row>
        <row r="1645">
          <cell r="A1645" t="str">
            <v>4676/04</v>
          </cell>
          <cell r="B1645">
            <v>1784</v>
          </cell>
          <cell r="C1645" t="str">
            <v>Опер.касса №4676/04</v>
          </cell>
          <cell r="D1645" t="str">
            <v>П6:Операционная касса вне кассового узла</v>
          </cell>
          <cell r="E1645" t="str">
            <v>423020</v>
          </cell>
          <cell r="F1645" t="str">
            <v>Республика Татарстан</v>
          </cell>
          <cell r="G1645" t="str">
            <v>с.Егоркино</v>
          </cell>
          <cell r="H1645" t="str">
            <v>(84345)40231</v>
          </cell>
          <cell r="I1645" t="str">
            <v>Савельева Ольга Геннадьевна</v>
          </cell>
          <cell r="K1645">
            <v>0.5</v>
          </cell>
          <cell r="L1645" t="str">
            <v>Н7:сельский населенный пункт</v>
          </cell>
          <cell r="M1645" t="str">
            <v>12345</v>
          </cell>
          <cell r="N1645" t="str">
            <v>09:00 13:00|09:00 13:00|09:00 13:00|09:00 13:00|09:00 13:00</v>
          </cell>
          <cell r="O1645" t="str">
            <v/>
          </cell>
          <cell r="P1645">
            <v>1</v>
          </cell>
          <cell r="Q1645" t="str">
            <v>Н7</v>
          </cell>
          <cell r="R1645" t="e">
            <v>#VALUE!</v>
          </cell>
          <cell r="T1645" t="str">
            <v/>
          </cell>
          <cell r="U1645">
            <v>1</v>
          </cell>
          <cell r="V1645" t="str">
            <v>Н7</v>
          </cell>
          <cell r="W1645" t="e">
            <v>#VALUE!</v>
          </cell>
          <cell r="Y1645" t="str">
            <v/>
          </cell>
          <cell r="Z1645">
            <v>1</v>
          </cell>
          <cell r="AA1645" t="str">
            <v>Н7</v>
          </cell>
          <cell r="AB1645" t="e">
            <v>#VALUE!</v>
          </cell>
          <cell r="AD1645" t="str">
            <v/>
          </cell>
          <cell r="AE1645">
            <v>1</v>
          </cell>
          <cell r="AF1645" t="str">
            <v>Н7</v>
          </cell>
          <cell r="AG1645" t="e">
            <v>#VALUE!</v>
          </cell>
          <cell r="AI1645" t="str">
            <v/>
          </cell>
          <cell r="AJ1645">
            <v>1</v>
          </cell>
          <cell r="AK1645" t="str">
            <v>Н7</v>
          </cell>
          <cell r="AL1645" t="e">
            <v>#VALUE!</v>
          </cell>
          <cell r="AO1645">
            <v>1</v>
          </cell>
        </row>
        <row r="1646">
          <cell r="A1646" t="str">
            <v>4676/043</v>
          </cell>
          <cell r="B1646">
            <v>1785</v>
          </cell>
          <cell r="C1646" t="str">
            <v>Доп.офис №4676/043</v>
          </cell>
          <cell r="D1646" t="str">
            <v>П5:Дополнительный офис - специализированный филиал, обслуживающий физических лиц</v>
          </cell>
          <cell r="E1646" t="str">
            <v>423040</v>
          </cell>
          <cell r="F1646" t="str">
            <v>Республика Татарстан</v>
          </cell>
          <cell r="G1646" t="str">
            <v>г.Нурлат, ул.Нурлатская, 17</v>
          </cell>
          <cell r="H1646" t="str">
            <v>(84345)22583</v>
          </cell>
          <cell r="I1646" t="str">
            <v>Галимова Флюра Минталиповна</v>
          </cell>
          <cell r="K1646">
            <v>3</v>
          </cell>
          <cell r="L1646" t="str">
            <v>Н5:город (не являющийся центром субъекта РФ) с населением до 50 тыс. чел.</v>
          </cell>
          <cell r="M1646" t="str">
            <v>12345</v>
          </cell>
          <cell r="N1646" t="str">
            <v>09:00 18:00(13:00 14:00)|09:00 18:00(13:00 14:00)|09:00 18:00(13:00 14:00)|09:00 18:00(13:00 14:00)|09:00 18:00(13:00 14:00)</v>
          </cell>
          <cell r="O1646" t="str">
            <v/>
          </cell>
          <cell r="P1646">
            <v>2</v>
          </cell>
          <cell r="Q1646" t="str">
            <v>Н5</v>
          </cell>
          <cell r="R1646" t="e">
            <v>#VALUE!</v>
          </cell>
          <cell r="T1646" t="str">
            <v/>
          </cell>
          <cell r="U1646">
            <v>2</v>
          </cell>
          <cell r="V1646" t="str">
            <v>Н5</v>
          </cell>
          <cell r="W1646" t="e">
            <v>#VALUE!</v>
          </cell>
          <cell r="Y1646" t="str">
            <v/>
          </cell>
          <cell r="Z1646">
            <v>2</v>
          </cell>
          <cell r="AA1646" t="str">
            <v>Н5</v>
          </cell>
          <cell r="AB1646" t="e">
            <v>#VALUE!</v>
          </cell>
          <cell r="AD1646" t="str">
            <v/>
          </cell>
          <cell r="AE1646">
            <v>2</v>
          </cell>
          <cell r="AF1646" t="str">
            <v>Н5</v>
          </cell>
          <cell r="AG1646" t="e">
            <v>#VALUE!</v>
          </cell>
          <cell r="AI1646" t="str">
            <v/>
          </cell>
          <cell r="AJ1646">
            <v>2</v>
          </cell>
          <cell r="AK1646" t="str">
            <v>Н5</v>
          </cell>
          <cell r="AL1646" t="e">
            <v>#VALUE!</v>
          </cell>
          <cell r="AO1646">
            <v>2</v>
          </cell>
        </row>
        <row r="1647">
          <cell r="A1647" t="str">
            <v>4676/044</v>
          </cell>
          <cell r="B1647">
            <v>1786</v>
          </cell>
          <cell r="C1647" t="str">
            <v>Доп.офис №4676/044</v>
          </cell>
          <cell r="D1647" t="str">
            <v>П5:Дополнительный офис - специализированный филиал, обслуживающий физических лиц</v>
          </cell>
          <cell r="E1647" t="str">
            <v>423040</v>
          </cell>
          <cell r="F1647" t="str">
            <v>Республика Татарстан</v>
          </cell>
          <cell r="G1647" t="str">
            <v>г.Нурлат, ул.Советская, 193, Н-4</v>
          </cell>
          <cell r="H1647" t="str">
            <v>(84345)27233</v>
          </cell>
          <cell r="I1647" t="str">
            <v>Галимова Айгуль Ильдусовна</v>
          </cell>
          <cell r="K1647">
            <v>2.5</v>
          </cell>
          <cell r="L1647" t="str">
            <v>Н5:город (не являющийся центром субъекта РФ) с населением до 50 тыс. чел.</v>
          </cell>
          <cell r="M1647" t="str">
            <v>12345</v>
          </cell>
          <cell r="N1647" t="str">
            <v>09:00 18:00(13:00 14:00)|09:00 18:00(13:00 14:00)|09:00 18:00(13:00 14:00)|09:00 18:00(13:00 14:00)|09:00 18:00(13:00 14:00)</v>
          </cell>
          <cell r="O1647" t="str">
            <v/>
          </cell>
          <cell r="P1647">
            <v>2</v>
          </cell>
          <cell r="Q1647" t="str">
            <v>Н5</v>
          </cell>
          <cell r="R1647" t="e">
            <v>#VALUE!</v>
          </cell>
          <cell r="T1647" t="str">
            <v/>
          </cell>
          <cell r="U1647">
            <v>2</v>
          </cell>
          <cell r="V1647" t="str">
            <v>Н5</v>
          </cell>
          <cell r="W1647" t="e">
            <v>#VALUE!</v>
          </cell>
          <cell r="Y1647" t="str">
            <v/>
          </cell>
          <cell r="Z1647">
            <v>2</v>
          </cell>
          <cell r="AA1647" t="str">
            <v>Н5</v>
          </cell>
          <cell r="AB1647" t="e">
            <v>#VALUE!</v>
          </cell>
          <cell r="AD1647" t="str">
            <v/>
          </cell>
          <cell r="AE1647">
            <v>2</v>
          </cell>
          <cell r="AF1647" t="str">
            <v>Н5</v>
          </cell>
          <cell r="AG1647" t="e">
            <v>#VALUE!</v>
          </cell>
          <cell r="AI1647" t="str">
            <v/>
          </cell>
          <cell r="AJ1647">
            <v>2</v>
          </cell>
          <cell r="AK1647" t="str">
            <v>Н5</v>
          </cell>
          <cell r="AL1647" t="e">
            <v>#VALUE!</v>
          </cell>
          <cell r="AO1647">
            <v>2</v>
          </cell>
        </row>
        <row r="1648">
          <cell r="A1648" t="str">
            <v>4676/045</v>
          </cell>
          <cell r="B1648">
            <v>1787</v>
          </cell>
          <cell r="C1648" t="str">
            <v>Доп.офис №4676/045</v>
          </cell>
          <cell r="D1648" t="str">
            <v>П3:Дополнительный офис - универсальный филиал</v>
          </cell>
          <cell r="E1648" t="str">
            <v>423060</v>
          </cell>
          <cell r="F1648" t="str">
            <v>Республика Татарстан</v>
          </cell>
          <cell r="G1648" t="str">
            <v>р.п.Аксубаево, ул.Ленина, 11</v>
          </cell>
          <cell r="H1648" t="str">
            <v>(84344)27414</v>
          </cell>
          <cell r="I1648" t="str">
            <v>Муратшин Ильшат Исмагилович</v>
          </cell>
          <cell r="K1648">
            <v>12</v>
          </cell>
          <cell r="L1648" t="str">
            <v>Н6:городской населенный пункт (поселек городского типа, рабочий поселок)</v>
          </cell>
          <cell r="M1648" t="str">
            <v>123456</v>
          </cell>
          <cell r="N1648" t="str">
            <v>08:00 18:00|08:00 18:00|08:00 18:00|08:00 18:00|08:00 18:00|08:00 18:00(13:00 14:00)</v>
          </cell>
          <cell r="O1648" t="str">
            <v/>
          </cell>
          <cell r="P1648">
            <v>6</v>
          </cell>
          <cell r="Q1648" t="str">
            <v>Н6</v>
          </cell>
          <cell r="R1648" t="e">
            <v>#VALUE!</v>
          </cell>
          <cell r="T1648" t="str">
            <v/>
          </cell>
          <cell r="U1648">
            <v>6</v>
          </cell>
          <cell r="V1648" t="str">
            <v>Н6</v>
          </cell>
          <cell r="W1648" t="e">
            <v>#VALUE!</v>
          </cell>
          <cell r="Y1648" t="str">
            <v/>
          </cell>
          <cell r="Z1648">
            <v>6</v>
          </cell>
          <cell r="AA1648" t="str">
            <v>Н6</v>
          </cell>
          <cell r="AB1648" t="e">
            <v>#VALUE!</v>
          </cell>
          <cell r="AD1648" t="str">
            <v/>
          </cell>
          <cell r="AE1648">
            <v>6</v>
          </cell>
          <cell r="AF1648" t="str">
            <v>Н6</v>
          </cell>
          <cell r="AG1648" t="e">
            <v>#VALUE!</v>
          </cell>
          <cell r="AI1648" t="str">
            <v/>
          </cell>
          <cell r="AJ1648">
            <v>6</v>
          </cell>
          <cell r="AK1648" t="str">
            <v>Н6</v>
          </cell>
          <cell r="AL1648" t="e">
            <v>#VALUE!</v>
          </cell>
          <cell r="AO1648">
            <v>6</v>
          </cell>
        </row>
        <row r="1649">
          <cell r="A1649" t="str">
            <v>4676/046</v>
          </cell>
          <cell r="B1649">
            <v>1788</v>
          </cell>
          <cell r="C1649" t="str">
            <v>Опер.касса №4676/046</v>
          </cell>
          <cell r="D1649" t="str">
            <v>П6:Операционная касса вне кассового узла</v>
          </cell>
          <cell r="E1649" t="str">
            <v>423072</v>
          </cell>
          <cell r="F1649" t="str">
            <v>Республика Татарстан</v>
          </cell>
          <cell r="G1649" t="str">
            <v>с.Старое Тимошкино</v>
          </cell>
          <cell r="H1649" t="str">
            <v>(84344)45448</v>
          </cell>
          <cell r="I1649" t="str">
            <v>Семенова Светлана Николаевна</v>
          </cell>
          <cell r="K1649">
            <v>0.5</v>
          </cell>
          <cell r="L1649" t="str">
            <v>Н7:сельский населенный пункт</v>
          </cell>
          <cell r="M1649" t="str">
            <v>12345</v>
          </cell>
          <cell r="N1649" t="str">
            <v>09:00 13:00|09:00 13:00|09:00 13:00|09:00 13:00|09:00 13:00</v>
          </cell>
          <cell r="O1649" t="str">
            <v/>
          </cell>
          <cell r="P1649">
            <v>1</v>
          </cell>
          <cell r="Q1649" t="str">
            <v>Н7</v>
          </cell>
          <cell r="R1649" t="e">
            <v>#VALUE!</v>
          </cell>
          <cell r="T1649" t="str">
            <v/>
          </cell>
          <cell r="U1649">
            <v>1</v>
          </cell>
          <cell r="V1649" t="str">
            <v>Н7</v>
          </cell>
          <cell r="W1649" t="e">
            <v>#VALUE!</v>
          </cell>
          <cell r="Y1649" t="str">
            <v/>
          </cell>
          <cell r="Z1649">
            <v>1</v>
          </cell>
          <cell r="AA1649" t="str">
            <v>Н7</v>
          </cell>
          <cell r="AB1649" t="e">
            <v>#VALUE!</v>
          </cell>
          <cell r="AD1649" t="str">
            <v/>
          </cell>
          <cell r="AE1649">
            <v>1</v>
          </cell>
          <cell r="AF1649" t="str">
            <v>Н7</v>
          </cell>
          <cell r="AG1649" t="e">
            <v>#VALUE!</v>
          </cell>
          <cell r="AI1649" t="str">
            <v/>
          </cell>
          <cell r="AJ1649">
            <v>1</v>
          </cell>
          <cell r="AK1649" t="str">
            <v>Н7</v>
          </cell>
          <cell r="AL1649" t="e">
            <v>#VALUE!</v>
          </cell>
          <cell r="AO1649">
            <v>1</v>
          </cell>
        </row>
        <row r="1650">
          <cell r="A1650" t="str">
            <v>4676/047</v>
          </cell>
          <cell r="B1650">
            <v>1789</v>
          </cell>
          <cell r="C1650" t="str">
            <v>Опер.касса №4676/047</v>
          </cell>
          <cell r="D1650" t="str">
            <v>П6:Операционная касса вне кассового узла</v>
          </cell>
          <cell r="E1650" t="str">
            <v>423053</v>
          </cell>
          <cell r="F1650" t="str">
            <v>Республика Татарстан</v>
          </cell>
          <cell r="G1650" t="str">
            <v>с.Савгачево</v>
          </cell>
          <cell r="H1650" t="str">
            <v>(84344)41404</v>
          </cell>
          <cell r="I1650" t="str">
            <v>Леонтьева Надежда Николаевна</v>
          </cell>
          <cell r="K1650">
            <v>0.5</v>
          </cell>
          <cell r="L1650" t="str">
            <v>Н7:сельский населенный пункт</v>
          </cell>
          <cell r="M1650" t="str">
            <v>12345</v>
          </cell>
          <cell r="N1650" t="str">
            <v>09:00 13:00|09:00 13:00|09:00 13:00|09:00 13:00|09:00 13:00</v>
          </cell>
          <cell r="O1650" t="str">
            <v/>
          </cell>
          <cell r="P1650">
            <v>1</v>
          </cell>
          <cell r="Q1650" t="str">
            <v>Н7</v>
          </cell>
          <cell r="R1650" t="e">
            <v>#VALUE!</v>
          </cell>
          <cell r="T1650" t="str">
            <v/>
          </cell>
          <cell r="U1650">
            <v>1</v>
          </cell>
          <cell r="V1650" t="str">
            <v>Н7</v>
          </cell>
          <cell r="W1650" t="e">
            <v>#VALUE!</v>
          </cell>
          <cell r="Y1650" t="str">
            <v/>
          </cell>
          <cell r="Z1650">
            <v>1</v>
          </cell>
          <cell r="AA1650" t="str">
            <v>Н7</v>
          </cell>
          <cell r="AB1650" t="e">
            <v>#VALUE!</v>
          </cell>
          <cell r="AD1650" t="str">
            <v/>
          </cell>
          <cell r="AE1650">
            <v>1</v>
          </cell>
          <cell r="AF1650" t="str">
            <v>Н7</v>
          </cell>
          <cell r="AG1650" t="e">
            <v>#VALUE!</v>
          </cell>
          <cell r="AI1650" t="str">
            <v/>
          </cell>
          <cell r="AJ1650">
            <v>1</v>
          </cell>
          <cell r="AK1650" t="str">
            <v>Н7</v>
          </cell>
          <cell r="AL1650" t="e">
            <v>#VALUE!</v>
          </cell>
          <cell r="AO1650">
            <v>1</v>
          </cell>
        </row>
        <row r="1651">
          <cell r="A1651" t="str">
            <v>4676/048</v>
          </cell>
          <cell r="B1651">
            <v>1790</v>
          </cell>
          <cell r="C1651" t="str">
            <v>Опер.касса №4676/048</v>
          </cell>
          <cell r="D1651" t="str">
            <v>П6:Операционная касса вне кассового узла</v>
          </cell>
          <cell r="E1651" t="str">
            <v>423063</v>
          </cell>
          <cell r="F1651" t="str">
            <v>Республика Татарстан</v>
          </cell>
          <cell r="G1651" t="str">
            <v>п.Мюд</v>
          </cell>
          <cell r="H1651" t="str">
            <v>(84344)40460</v>
          </cell>
          <cell r="I1651" t="str">
            <v>Гатина Гульсиар Газизовна</v>
          </cell>
          <cell r="K1651">
            <v>0.5</v>
          </cell>
          <cell r="L1651" t="str">
            <v>Н7:сельский населенный пункт</v>
          </cell>
          <cell r="M1651" t="str">
            <v>12345</v>
          </cell>
          <cell r="N1651" t="str">
            <v>09:00 13:00|09:00 13:00|09:00 13:00|09:00 13:00|09:00 13:00</v>
          </cell>
          <cell r="O1651" t="str">
            <v/>
          </cell>
          <cell r="P1651">
            <v>1</v>
          </cell>
          <cell r="Q1651" t="str">
            <v>Н7</v>
          </cell>
          <cell r="R1651" t="e">
            <v>#VALUE!</v>
          </cell>
          <cell r="T1651" t="str">
            <v/>
          </cell>
          <cell r="U1651">
            <v>1</v>
          </cell>
          <cell r="V1651" t="str">
            <v>Н7</v>
          </cell>
          <cell r="W1651" t="e">
            <v>#VALUE!</v>
          </cell>
          <cell r="Y1651" t="str">
            <v/>
          </cell>
          <cell r="Z1651">
            <v>1</v>
          </cell>
          <cell r="AA1651" t="str">
            <v>Н7</v>
          </cell>
          <cell r="AB1651" t="e">
            <v>#VALUE!</v>
          </cell>
          <cell r="AD1651" t="str">
            <v/>
          </cell>
          <cell r="AE1651">
            <v>1</v>
          </cell>
          <cell r="AF1651" t="str">
            <v>Н7</v>
          </cell>
          <cell r="AG1651" t="e">
            <v>#VALUE!</v>
          </cell>
          <cell r="AI1651" t="str">
            <v/>
          </cell>
          <cell r="AJ1651">
            <v>1</v>
          </cell>
          <cell r="AK1651" t="str">
            <v>Н7</v>
          </cell>
          <cell r="AL1651" t="e">
            <v>#VALUE!</v>
          </cell>
          <cell r="AO1651">
            <v>1</v>
          </cell>
        </row>
        <row r="1652">
          <cell r="A1652" t="str">
            <v>4676/052</v>
          </cell>
          <cell r="B1652">
            <v>1794</v>
          </cell>
          <cell r="C1652" t="str">
            <v>Опер.касса №4676/052</v>
          </cell>
          <cell r="D1652" t="str">
            <v>П6:Операционная касса вне кассового узла</v>
          </cell>
          <cell r="E1652" t="str">
            <v>423051</v>
          </cell>
          <cell r="F1652" t="str">
            <v>Республика Татарстан</v>
          </cell>
          <cell r="G1652" t="str">
            <v>с.Кривоозерки</v>
          </cell>
          <cell r="H1652" t="str">
            <v>(84344)44213</v>
          </cell>
          <cell r="I1652" t="str">
            <v>Мазилина Людмила Евгеньевна</v>
          </cell>
          <cell r="K1652">
            <v>0.5</v>
          </cell>
          <cell r="L1652" t="str">
            <v>Н7:сельский населенный пункт</v>
          </cell>
          <cell r="M1652" t="str">
            <v>12345</v>
          </cell>
          <cell r="N1652" t="str">
            <v>09:00 13:00|09:00 13:00|09:00 13:00|09:00 13:00|09:00 13:00</v>
          </cell>
          <cell r="O1652" t="str">
            <v/>
          </cell>
          <cell r="P1652">
            <v>1</v>
          </cell>
          <cell r="Q1652" t="str">
            <v>Н7</v>
          </cell>
          <cell r="R1652" t="e">
            <v>#VALUE!</v>
          </cell>
          <cell r="T1652" t="str">
            <v/>
          </cell>
          <cell r="U1652">
            <v>1</v>
          </cell>
          <cell r="V1652" t="str">
            <v>Н7</v>
          </cell>
          <cell r="W1652" t="e">
            <v>#VALUE!</v>
          </cell>
          <cell r="Y1652" t="str">
            <v/>
          </cell>
          <cell r="Z1652">
            <v>1</v>
          </cell>
          <cell r="AA1652" t="str">
            <v>Н7</v>
          </cell>
          <cell r="AB1652" t="e">
            <v>#VALUE!</v>
          </cell>
          <cell r="AD1652" t="str">
            <v/>
          </cell>
          <cell r="AE1652">
            <v>1</v>
          </cell>
          <cell r="AF1652" t="str">
            <v>Н7</v>
          </cell>
          <cell r="AG1652" t="e">
            <v>#VALUE!</v>
          </cell>
          <cell r="AI1652" t="str">
            <v/>
          </cell>
          <cell r="AJ1652">
            <v>1</v>
          </cell>
          <cell r="AK1652" t="str">
            <v>Н7</v>
          </cell>
          <cell r="AL1652" t="e">
            <v>#VALUE!</v>
          </cell>
          <cell r="AO1652">
            <v>1</v>
          </cell>
        </row>
        <row r="1653">
          <cell r="A1653" t="str">
            <v>4676/053</v>
          </cell>
          <cell r="B1653">
            <v>1795</v>
          </cell>
          <cell r="C1653" t="str">
            <v>Опер.касса №4676/053</v>
          </cell>
          <cell r="D1653" t="str">
            <v>П6:Операционная касса вне кассового узла</v>
          </cell>
          <cell r="E1653" t="str">
            <v>423070</v>
          </cell>
          <cell r="F1653" t="str">
            <v>Республика Татарстан</v>
          </cell>
          <cell r="G1653" t="str">
            <v>с.Новое Аксубаево</v>
          </cell>
          <cell r="H1653" t="str">
            <v>(84344)42046</v>
          </cell>
          <cell r="I1653" t="str">
            <v>Абдушева Гульнара Жамиловна</v>
          </cell>
          <cell r="K1653">
            <v>0.25</v>
          </cell>
          <cell r="L1653" t="str">
            <v>Н7:сельский населенный пункт</v>
          </cell>
          <cell r="M1653" t="str">
            <v>15</v>
          </cell>
          <cell r="N1653" t="str">
            <v>09:00 14:00|09:00 14:00</v>
          </cell>
          <cell r="O1653" t="str">
            <v/>
          </cell>
          <cell r="P1653">
            <v>1</v>
          </cell>
          <cell r="Q1653" t="str">
            <v>Н7</v>
          </cell>
          <cell r="R1653" t="e">
            <v>#VALUE!</v>
          </cell>
          <cell r="T1653" t="str">
            <v/>
          </cell>
          <cell r="U1653">
            <v>1</v>
          </cell>
          <cell r="V1653" t="str">
            <v>Н7</v>
          </cell>
          <cell r="W1653" t="e">
            <v>#VALUE!</v>
          </cell>
          <cell r="Y1653" t="str">
            <v/>
          </cell>
          <cell r="Z1653">
            <v>1</v>
          </cell>
          <cell r="AA1653" t="str">
            <v>Н7</v>
          </cell>
          <cell r="AB1653" t="e">
            <v>#VALUE!</v>
          </cell>
          <cell r="AD1653" t="str">
            <v/>
          </cell>
          <cell r="AE1653">
            <v>1</v>
          </cell>
          <cell r="AF1653" t="str">
            <v>Н7</v>
          </cell>
          <cell r="AG1653" t="e">
            <v>#VALUE!</v>
          </cell>
          <cell r="AI1653" t="str">
            <v/>
          </cell>
          <cell r="AJ1653">
            <v>1</v>
          </cell>
          <cell r="AK1653" t="str">
            <v>Н7</v>
          </cell>
          <cell r="AL1653" t="e">
            <v>#VALUE!</v>
          </cell>
          <cell r="AO1653">
            <v>1</v>
          </cell>
        </row>
        <row r="1654">
          <cell r="A1654" t="str">
            <v>4676/054</v>
          </cell>
          <cell r="B1654">
            <v>1796</v>
          </cell>
          <cell r="C1654" t="str">
            <v>Опер.касса №4676/054</v>
          </cell>
          <cell r="D1654" t="str">
            <v>П6:Операционная касса вне кассового узла</v>
          </cell>
          <cell r="E1654" t="str">
            <v>423077</v>
          </cell>
          <cell r="F1654" t="str">
            <v>Республика Татарстан</v>
          </cell>
          <cell r="G1654" t="str">
            <v>с.Чувашское Енорусскино</v>
          </cell>
          <cell r="H1654" t="str">
            <v>(84344)46859</v>
          </cell>
          <cell r="I1654" t="str">
            <v>Енизеркина Ольга Сергеевна</v>
          </cell>
          <cell r="K1654">
            <v>0.5</v>
          </cell>
          <cell r="L1654" t="str">
            <v>Н7:сельский населенный пункт</v>
          </cell>
          <cell r="M1654" t="str">
            <v>12345</v>
          </cell>
          <cell r="N1654" t="str">
            <v>09:00 13:00|09:00 13:00|09:00 13:00|09:00 13:00|09:00 13:00</v>
          </cell>
          <cell r="O1654" t="str">
            <v/>
          </cell>
          <cell r="P1654">
            <v>1</v>
          </cell>
          <cell r="Q1654" t="str">
            <v>Н7</v>
          </cell>
          <cell r="R1654" t="e">
            <v>#VALUE!</v>
          </cell>
          <cell r="T1654" t="str">
            <v/>
          </cell>
          <cell r="U1654">
            <v>1</v>
          </cell>
          <cell r="V1654" t="str">
            <v>Н7</v>
          </cell>
          <cell r="W1654" t="e">
            <v>#VALUE!</v>
          </cell>
          <cell r="Y1654" t="str">
            <v/>
          </cell>
          <cell r="Z1654">
            <v>1</v>
          </cell>
          <cell r="AA1654" t="str">
            <v>Н7</v>
          </cell>
          <cell r="AB1654" t="e">
            <v>#VALUE!</v>
          </cell>
          <cell r="AD1654" t="str">
            <v/>
          </cell>
          <cell r="AE1654">
            <v>1</v>
          </cell>
          <cell r="AF1654" t="str">
            <v>Н7</v>
          </cell>
          <cell r="AG1654" t="e">
            <v>#VALUE!</v>
          </cell>
          <cell r="AI1654" t="str">
            <v/>
          </cell>
          <cell r="AJ1654">
            <v>1</v>
          </cell>
          <cell r="AK1654" t="str">
            <v>Н7</v>
          </cell>
          <cell r="AL1654" t="e">
            <v>#VALUE!</v>
          </cell>
          <cell r="AO1654">
            <v>1</v>
          </cell>
        </row>
        <row r="1655">
          <cell r="A1655" t="str">
            <v>4676/056</v>
          </cell>
          <cell r="B1655">
            <v>1798</v>
          </cell>
          <cell r="C1655" t="str">
            <v>Опер.касса №4676/056</v>
          </cell>
          <cell r="D1655" t="str">
            <v>П6:Операционная касса вне кассового узла</v>
          </cell>
          <cell r="E1655" t="str">
            <v>423058</v>
          </cell>
          <cell r="F1655" t="str">
            <v>Республика Татарстан</v>
          </cell>
          <cell r="G1655" t="str">
            <v>д.Караса</v>
          </cell>
          <cell r="H1655" t="str">
            <v>(84344)47784</v>
          </cell>
          <cell r="I1655" t="str">
            <v>Каримова Мусавара Салихзяновна</v>
          </cell>
          <cell r="K1655">
            <v>0.5</v>
          </cell>
          <cell r="L1655" t="str">
            <v>Н7:сельский населенный пункт</v>
          </cell>
          <cell r="M1655" t="str">
            <v>12345</v>
          </cell>
          <cell r="N1655" t="str">
            <v>09:00 13:00|09:00 13:00|09:00 13:00|09:00 13:00|09:00 13:00</v>
          </cell>
          <cell r="O1655" t="str">
            <v/>
          </cell>
          <cell r="P1655">
            <v>1</v>
          </cell>
          <cell r="Q1655" t="str">
            <v>Н7</v>
          </cell>
          <cell r="R1655" t="e">
            <v>#VALUE!</v>
          </cell>
          <cell r="T1655" t="str">
            <v/>
          </cell>
          <cell r="U1655">
            <v>1</v>
          </cell>
          <cell r="V1655" t="str">
            <v>Н7</v>
          </cell>
          <cell r="W1655" t="e">
            <v>#VALUE!</v>
          </cell>
          <cell r="Y1655" t="str">
            <v/>
          </cell>
          <cell r="Z1655">
            <v>1</v>
          </cell>
          <cell r="AA1655" t="str">
            <v>Н7</v>
          </cell>
          <cell r="AB1655" t="e">
            <v>#VALUE!</v>
          </cell>
          <cell r="AD1655" t="str">
            <v/>
          </cell>
          <cell r="AE1655">
            <v>1</v>
          </cell>
          <cell r="AF1655" t="str">
            <v>Н7</v>
          </cell>
          <cell r="AG1655" t="e">
            <v>#VALUE!</v>
          </cell>
          <cell r="AI1655" t="str">
            <v/>
          </cell>
          <cell r="AJ1655">
            <v>1</v>
          </cell>
          <cell r="AK1655" t="str">
            <v>Н7</v>
          </cell>
          <cell r="AL1655" t="e">
            <v>#VALUE!</v>
          </cell>
          <cell r="AO1655">
            <v>1</v>
          </cell>
        </row>
        <row r="1656">
          <cell r="A1656" t="str">
            <v>4676/057</v>
          </cell>
          <cell r="B1656">
            <v>1799</v>
          </cell>
          <cell r="C1656" t="str">
            <v>Опер.касса №4676/057</v>
          </cell>
          <cell r="D1656" t="str">
            <v>П6:Операционная касса вне кассового узла</v>
          </cell>
          <cell r="E1656" t="str">
            <v>423050</v>
          </cell>
          <cell r="F1656" t="str">
            <v>Республика Татарстан</v>
          </cell>
          <cell r="G1656" t="str">
            <v>с.Новое Узеево</v>
          </cell>
          <cell r="H1656" t="str">
            <v>(84344)40847</v>
          </cell>
          <cell r="I1656" t="str">
            <v>Петрушкова Лариса Николаевна</v>
          </cell>
          <cell r="K1656">
            <v>0.5</v>
          </cell>
          <cell r="L1656" t="str">
            <v>Н7:сельский населенный пункт</v>
          </cell>
          <cell r="M1656" t="str">
            <v>12345</v>
          </cell>
          <cell r="N1656" t="str">
            <v>09:00 13:00|09:00 13:00|09:00 13:00|09:00 13:00|09:00 13:00</v>
          </cell>
          <cell r="O1656" t="str">
            <v/>
          </cell>
          <cell r="P1656">
            <v>1</v>
          </cell>
          <cell r="Q1656" t="str">
            <v>Н7</v>
          </cell>
          <cell r="R1656" t="e">
            <v>#VALUE!</v>
          </cell>
          <cell r="T1656" t="str">
            <v/>
          </cell>
          <cell r="U1656">
            <v>1</v>
          </cell>
          <cell r="V1656" t="str">
            <v>Н7</v>
          </cell>
          <cell r="W1656" t="e">
            <v>#VALUE!</v>
          </cell>
          <cell r="Y1656" t="str">
            <v/>
          </cell>
          <cell r="Z1656">
            <v>1</v>
          </cell>
          <cell r="AA1656" t="str">
            <v>Н7</v>
          </cell>
          <cell r="AB1656" t="e">
            <v>#VALUE!</v>
          </cell>
          <cell r="AD1656" t="str">
            <v/>
          </cell>
          <cell r="AE1656">
            <v>1</v>
          </cell>
          <cell r="AF1656" t="str">
            <v>Н7</v>
          </cell>
          <cell r="AG1656" t="e">
            <v>#VALUE!</v>
          </cell>
          <cell r="AI1656" t="str">
            <v/>
          </cell>
          <cell r="AJ1656">
            <v>1</v>
          </cell>
          <cell r="AK1656" t="str">
            <v>Н7</v>
          </cell>
          <cell r="AL1656" t="e">
            <v>#VALUE!</v>
          </cell>
          <cell r="AO1656">
            <v>1</v>
          </cell>
        </row>
        <row r="1657">
          <cell r="A1657" t="str">
            <v>4676/060</v>
          </cell>
          <cell r="B1657">
            <v>1802</v>
          </cell>
          <cell r="C1657" t="str">
            <v>Опер.касса №4676/060</v>
          </cell>
          <cell r="D1657" t="str">
            <v>П6:Операционная касса вне кассового узла</v>
          </cell>
          <cell r="E1657" t="str">
            <v>423071</v>
          </cell>
          <cell r="F1657" t="str">
            <v>Республика Татарстан</v>
          </cell>
          <cell r="G1657" t="str">
            <v>д.Новое Тимошкино</v>
          </cell>
          <cell r="H1657" t="str">
            <v>(84344)45234</v>
          </cell>
          <cell r="I1657" t="str">
            <v>Васильева Елизавета Леонидовна</v>
          </cell>
          <cell r="K1657">
            <v>0.5</v>
          </cell>
          <cell r="L1657" t="str">
            <v>Н7:сельский населенный пункт</v>
          </cell>
          <cell r="M1657" t="str">
            <v>12345</v>
          </cell>
          <cell r="N1657" t="str">
            <v>09:00 13:00|09:00 13:00|09:00 13:00|09:00 13:00|09:00 13:00</v>
          </cell>
          <cell r="O1657" t="str">
            <v/>
          </cell>
          <cell r="P1657">
            <v>1</v>
          </cell>
          <cell r="Q1657" t="str">
            <v>Н7</v>
          </cell>
          <cell r="R1657" t="e">
            <v>#VALUE!</v>
          </cell>
          <cell r="T1657" t="str">
            <v/>
          </cell>
          <cell r="U1657">
            <v>1</v>
          </cell>
          <cell r="V1657" t="str">
            <v>Н7</v>
          </cell>
          <cell r="W1657" t="e">
            <v>#VALUE!</v>
          </cell>
          <cell r="Y1657" t="str">
            <v/>
          </cell>
          <cell r="Z1657">
            <v>1</v>
          </cell>
          <cell r="AA1657" t="str">
            <v>Н7</v>
          </cell>
          <cell r="AB1657" t="e">
            <v>#VALUE!</v>
          </cell>
          <cell r="AD1657" t="str">
            <v/>
          </cell>
          <cell r="AE1657">
            <v>1</v>
          </cell>
          <cell r="AF1657" t="str">
            <v>Н7</v>
          </cell>
          <cell r="AG1657" t="e">
            <v>#VALUE!</v>
          </cell>
          <cell r="AI1657" t="str">
            <v/>
          </cell>
          <cell r="AJ1657">
            <v>1</v>
          </cell>
          <cell r="AK1657" t="str">
            <v>Н7</v>
          </cell>
          <cell r="AL1657" t="e">
            <v>#VALUE!</v>
          </cell>
          <cell r="AO1657">
            <v>1</v>
          </cell>
        </row>
        <row r="1658">
          <cell r="A1658" t="str">
            <v>4676/061</v>
          </cell>
          <cell r="B1658">
            <v>1803</v>
          </cell>
          <cell r="C1658" t="str">
            <v>Опер.касса №4676/061</v>
          </cell>
          <cell r="D1658" t="str">
            <v>П6:Операционная касса вне кассового узла</v>
          </cell>
          <cell r="E1658" t="str">
            <v>423078</v>
          </cell>
          <cell r="F1658" t="str">
            <v>Республика Татарстан</v>
          </cell>
          <cell r="G1658" t="str">
            <v>с.Старое Ибрайкино</v>
          </cell>
          <cell r="H1658" t="str">
            <v>(84344)46609</v>
          </cell>
          <cell r="I1658" t="str">
            <v>Галиева Миляуша Габдельахатовна</v>
          </cell>
          <cell r="K1658">
            <v>0.5</v>
          </cell>
          <cell r="L1658" t="str">
            <v>Н7:сельский населенный пункт</v>
          </cell>
          <cell r="M1658" t="str">
            <v>12345</v>
          </cell>
          <cell r="N1658" t="str">
            <v>09:00 13:00|09:00 13:00|09:00 13:00|09:00 13:00|09:00 13:00</v>
          </cell>
          <cell r="O1658" t="str">
            <v/>
          </cell>
          <cell r="P1658">
            <v>1</v>
          </cell>
          <cell r="Q1658" t="str">
            <v>Н7</v>
          </cell>
          <cell r="R1658" t="e">
            <v>#VALUE!</v>
          </cell>
          <cell r="T1658" t="str">
            <v/>
          </cell>
          <cell r="U1658">
            <v>1</v>
          </cell>
          <cell r="V1658" t="str">
            <v>Н7</v>
          </cell>
          <cell r="W1658" t="e">
            <v>#VALUE!</v>
          </cell>
          <cell r="Y1658" t="str">
            <v/>
          </cell>
          <cell r="Z1658">
            <v>1</v>
          </cell>
          <cell r="AA1658" t="str">
            <v>Н7</v>
          </cell>
          <cell r="AB1658" t="e">
            <v>#VALUE!</v>
          </cell>
          <cell r="AD1658" t="str">
            <v/>
          </cell>
          <cell r="AE1658">
            <v>1</v>
          </cell>
          <cell r="AF1658" t="str">
            <v>Н7</v>
          </cell>
          <cell r="AG1658" t="e">
            <v>#VALUE!</v>
          </cell>
          <cell r="AI1658" t="str">
            <v/>
          </cell>
          <cell r="AJ1658">
            <v>1</v>
          </cell>
          <cell r="AK1658" t="str">
            <v>Н7</v>
          </cell>
          <cell r="AL1658" t="e">
            <v>#VALUE!</v>
          </cell>
          <cell r="AO1658">
            <v>1</v>
          </cell>
        </row>
        <row r="1659">
          <cell r="A1659" t="str">
            <v>4676/062</v>
          </cell>
          <cell r="B1659">
            <v>1804</v>
          </cell>
          <cell r="C1659" t="str">
            <v>Опер.касса №4676/062</v>
          </cell>
          <cell r="D1659" t="str">
            <v>П6:Операционная касса вне кассового узла</v>
          </cell>
          <cell r="E1659" t="str">
            <v>423067</v>
          </cell>
          <cell r="F1659" t="str">
            <v>Республика Татарстан</v>
          </cell>
          <cell r="G1659" t="str">
            <v>с.Старая Киреметь</v>
          </cell>
          <cell r="H1659" t="str">
            <v>(84344)46060</v>
          </cell>
          <cell r="I1659" t="str">
            <v>Михайлова Лилия Алексеевна</v>
          </cell>
          <cell r="K1659">
            <v>0.25</v>
          </cell>
          <cell r="L1659" t="str">
            <v>Н7:сельский населенный пункт</v>
          </cell>
          <cell r="M1659" t="str">
            <v>14</v>
          </cell>
          <cell r="N1659" t="str">
            <v>09:00 14:00|09:00 14:00</v>
          </cell>
          <cell r="O1659" t="str">
            <v/>
          </cell>
          <cell r="P1659">
            <v>1</v>
          </cell>
          <cell r="Q1659" t="str">
            <v>Н7</v>
          </cell>
          <cell r="R1659" t="e">
            <v>#VALUE!</v>
          </cell>
          <cell r="T1659" t="str">
            <v/>
          </cell>
          <cell r="U1659">
            <v>1</v>
          </cell>
          <cell r="V1659" t="str">
            <v>Н7</v>
          </cell>
          <cell r="W1659" t="e">
            <v>#VALUE!</v>
          </cell>
          <cell r="Y1659" t="str">
            <v/>
          </cell>
          <cell r="Z1659">
            <v>1</v>
          </cell>
          <cell r="AA1659" t="str">
            <v>Н7</v>
          </cell>
          <cell r="AB1659" t="e">
            <v>#VALUE!</v>
          </cell>
          <cell r="AD1659" t="str">
            <v/>
          </cell>
          <cell r="AE1659">
            <v>1</v>
          </cell>
          <cell r="AF1659" t="str">
            <v>Н7</v>
          </cell>
          <cell r="AG1659" t="e">
            <v>#VALUE!</v>
          </cell>
          <cell r="AI1659" t="str">
            <v/>
          </cell>
          <cell r="AJ1659">
            <v>1</v>
          </cell>
          <cell r="AK1659" t="str">
            <v>Н7</v>
          </cell>
          <cell r="AL1659" t="e">
            <v>#VALUE!</v>
          </cell>
          <cell r="AO1659">
            <v>1</v>
          </cell>
        </row>
        <row r="1660">
          <cell r="A1660" t="str">
            <v>4676/063</v>
          </cell>
          <cell r="B1660">
            <v>1805</v>
          </cell>
          <cell r="C1660" t="str">
            <v>Опер.касса №4676/063</v>
          </cell>
          <cell r="D1660" t="str">
            <v>П6:Операционная касса вне кассового узла</v>
          </cell>
          <cell r="E1660" t="str">
            <v>423066</v>
          </cell>
          <cell r="F1660" t="str">
            <v>Республика Татарстан</v>
          </cell>
          <cell r="G1660" t="str">
            <v>с.Русская Киреметь</v>
          </cell>
          <cell r="H1660" t="str">
            <v>(84344)49015</v>
          </cell>
          <cell r="I1660" t="str">
            <v>Нургалиева Нурия Рафкатовна</v>
          </cell>
          <cell r="K1660">
            <v>0.5</v>
          </cell>
          <cell r="L1660" t="str">
            <v>Н7:сельский населенный пункт</v>
          </cell>
          <cell r="M1660" t="str">
            <v>12345</v>
          </cell>
          <cell r="N1660" t="str">
            <v>09:00 13:00|09:00 13:00|09:00 13:00|09:00 13:00|09:00 13:00</v>
          </cell>
          <cell r="O1660" t="str">
            <v/>
          </cell>
          <cell r="P1660">
            <v>1</v>
          </cell>
          <cell r="Q1660" t="str">
            <v>Н7</v>
          </cell>
          <cell r="R1660" t="e">
            <v>#VALUE!</v>
          </cell>
          <cell r="T1660" t="str">
            <v/>
          </cell>
          <cell r="U1660">
            <v>1</v>
          </cell>
          <cell r="V1660" t="str">
            <v>Н7</v>
          </cell>
          <cell r="W1660" t="e">
            <v>#VALUE!</v>
          </cell>
          <cell r="Y1660" t="str">
            <v/>
          </cell>
          <cell r="Z1660">
            <v>1</v>
          </cell>
          <cell r="AA1660" t="str">
            <v>Н7</v>
          </cell>
          <cell r="AB1660" t="e">
            <v>#VALUE!</v>
          </cell>
          <cell r="AD1660" t="str">
            <v/>
          </cell>
          <cell r="AE1660">
            <v>1</v>
          </cell>
          <cell r="AF1660" t="str">
            <v>Н7</v>
          </cell>
          <cell r="AG1660" t="e">
            <v>#VALUE!</v>
          </cell>
          <cell r="AI1660" t="str">
            <v/>
          </cell>
          <cell r="AJ1660">
            <v>1</v>
          </cell>
          <cell r="AK1660" t="str">
            <v>Н7</v>
          </cell>
          <cell r="AL1660" t="e">
            <v>#VALUE!</v>
          </cell>
          <cell r="AO1660">
            <v>1</v>
          </cell>
        </row>
        <row r="1661">
          <cell r="A1661" t="str">
            <v>4676/064</v>
          </cell>
          <cell r="B1661">
            <v>1806</v>
          </cell>
          <cell r="C1661" t="str">
            <v>Опер.касса №4676/064</v>
          </cell>
          <cell r="D1661" t="str">
            <v>П6:Операционная касса вне кассового узла</v>
          </cell>
          <cell r="E1661" t="str">
            <v>423076</v>
          </cell>
          <cell r="F1661" t="str">
            <v>Республика Татарстан</v>
          </cell>
          <cell r="G1661" t="str">
            <v>с.Старое Ильдеряково</v>
          </cell>
          <cell r="H1661" t="str">
            <v>(84344)44819</v>
          </cell>
          <cell r="I1661" t="str">
            <v>Туртыгина Ирина Михайловна</v>
          </cell>
          <cell r="K1661">
            <v>0.5</v>
          </cell>
          <cell r="L1661" t="str">
            <v>Н7:сельский населенный пункт</v>
          </cell>
          <cell r="M1661" t="str">
            <v>12345</v>
          </cell>
          <cell r="N1661" t="str">
            <v>09:00 13:00|09:00 13:00|09:00 13:00|09:00 13:00|09:00 13:00</v>
          </cell>
          <cell r="O1661" t="str">
            <v/>
          </cell>
          <cell r="P1661">
            <v>1</v>
          </cell>
          <cell r="Q1661" t="str">
            <v>Н7</v>
          </cell>
          <cell r="R1661" t="e">
            <v>#VALUE!</v>
          </cell>
          <cell r="T1661" t="str">
            <v/>
          </cell>
          <cell r="U1661">
            <v>1</v>
          </cell>
          <cell r="V1661" t="str">
            <v>Н7</v>
          </cell>
          <cell r="W1661" t="e">
            <v>#VALUE!</v>
          </cell>
          <cell r="Y1661" t="str">
            <v/>
          </cell>
          <cell r="Z1661">
            <v>1</v>
          </cell>
          <cell r="AA1661" t="str">
            <v>Н7</v>
          </cell>
          <cell r="AB1661" t="e">
            <v>#VALUE!</v>
          </cell>
          <cell r="AD1661" t="str">
            <v/>
          </cell>
          <cell r="AE1661">
            <v>1</v>
          </cell>
          <cell r="AF1661" t="str">
            <v>Н7</v>
          </cell>
          <cell r="AG1661" t="e">
            <v>#VALUE!</v>
          </cell>
          <cell r="AI1661" t="str">
            <v/>
          </cell>
          <cell r="AJ1661">
            <v>1</v>
          </cell>
          <cell r="AK1661" t="str">
            <v>Н7</v>
          </cell>
          <cell r="AL1661" t="e">
            <v>#VALUE!</v>
          </cell>
          <cell r="AO1661">
            <v>1</v>
          </cell>
        </row>
        <row r="1662">
          <cell r="A1662" t="str">
            <v>4676/065</v>
          </cell>
          <cell r="B1662">
            <v>1807</v>
          </cell>
          <cell r="C1662" t="str">
            <v>Опер.касса №4676/065</v>
          </cell>
          <cell r="D1662" t="str">
            <v>П6:Операционная касса вне кассового узла</v>
          </cell>
          <cell r="E1662" t="str">
            <v>423079</v>
          </cell>
          <cell r="F1662" t="str">
            <v>Республика Татарстан</v>
          </cell>
          <cell r="G1662" t="str">
            <v>с.Новое Ибрайкино</v>
          </cell>
          <cell r="H1662" t="str">
            <v>(84344)42972</v>
          </cell>
          <cell r="I1662" t="str">
            <v>Хасаншина Фатыма Исмагиловна</v>
          </cell>
          <cell r="K1662">
            <v>0.5</v>
          </cell>
          <cell r="L1662" t="str">
            <v>Н7:сельский населенный пункт</v>
          </cell>
          <cell r="M1662" t="str">
            <v>12345</v>
          </cell>
          <cell r="N1662" t="str">
            <v>09:00 13:00|09:00 13:00|09:00 13:00|09:00 13:00|09:00 13:00</v>
          </cell>
          <cell r="O1662" t="str">
            <v/>
          </cell>
          <cell r="P1662">
            <v>1</v>
          </cell>
          <cell r="Q1662" t="str">
            <v>Н7</v>
          </cell>
          <cell r="R1662" t="e">
            <v>#VALUE!</v>
          </cell>
          <cell r="T1662" t="str">
            <v/>
          </cell>
          <cell r="U1662">
            <v>1</v>
          </cell>
          <cell r="V1662" t="str">
            <v>Н7</v>
          </cell>
          <cell r="W1662" t="e">
            <v>#VALUE!</v>
          </cell>
          <cell r="Y1662" t="str">
            <v/>
          </cell>
          <cell r="Z1662">
            <v>1</v>
          </cell>
          <cell r="AA1662" t="str">
            <v>Н7</v>
          </cell>
          <cell r="AB1662" t="e">
            <v>#VALUE!</v>
          </cell>
          <cell r="AD1662" t="str">
            <v/>
          </cell>
          <cell r="AE1662">
            <v>1</v>
          </cell>
          <cell r="AF1662" t="str">
            <v>Н7</v>
          </cell>
          <cell r="AG1662" t="e">
            <v>#VALUE!</v>
          </cell>
          <cell r="AI1662" t="str">
            <v/>
          </cell>
          <cell r="AJ1662">
            <v>1</v>
          </cell>
          <cell r="AK1662" t="str">
            <v>Н7</v>
          </cell>
          <cell r="AL1662" t="e">
            <v>#VALUE!</v>
          </cell>
          <cell r="AO1662">
            <v>1</v>
          </cell>
        </row>
        <row r="1663">
          <cell r="A1663" t="str">
            <v>4676/066</v>
          </cell>
          <cell r="B1663">
            <v>1808</v>
          </cell>
          <cell r="C1663" t="str">
            <v>Доп.офис №4676/066</v>
          </cell>
          <cell r="D1663" t="str">
            <v>П3:Дополнительный офис - универсальный филиал</v>
          </cell>
          <cell r="E1663" t="str">
            <v>423100</v>
          </cell>
          <cell r="F1663" t="str">
            <v>Республика Татарстан</v>
          </cell>
          <cell r="G1663" t="str">
            <v>с.Черемшан, ул.Дзержинского, 28</v>
          </cell>
          <cell r="H1663" t="str">
            <v>(84396)22796</v>
          </cell>
          <cell r="I1663" t="str">
            <v>Долгополова Мария Васильевна</v>
          </cell>
          <cell r="K1663">
            <v>10</v>
          </cell>
          <cell r="L1663" t="str">
            <v>Н7:сельский населенный пункт</v>
          </cell>
          <cell r="M1663" t="str">
            <v>123456</v>
          </cell>
          <cell r="N1663" t="str">
            <v>08:00 18:00|08:00 18:00|08:00 18:00|08:00 18:00|08:00 18:00|08:00 18:00(13:00 14:00)</v>
          </cell>
          <cell r="O1663" t="str">
            <v/>
          </cell>
          <cell r="P1663">
            <v>6</v>
          </cell>
          <cell r="Q1663" t="str">
            <v>Н7</v>
          </cell>
          <cell r="R1663" t="e">
            <v>#VALUE!</v>
          </cell>
          <cell r="T1663" t="str">
            <v/>
          </cell>
          <cell r="U1663">
            <v>6</v>
          </cell>
          <cell r="V1663" t="str">
            <v>Н7</v>
          </cell>
          <cell r="W1663" t="e">
            <v>#VALUE!</v>
          </cell>
          <cell r="Y1663" t="str">
            <v/>
          </cell>
          <cell r="Z1663">
            <v>6</v>
          </cell>
          <cell r="AA1663" t="str">
            <v>Н7</v>
          </cell>
          <cell r="AB1663" t="e">
            <v>#VALUE!</v>
          </cell>
          <cell r="AD1663" t="str">
            <v/>
          </cell>
          <cell r="AE1663">
            <v>6</v>
          </cell>
          <cell r="AF1663" t="str">
            <v>Н7</v>
          </cell>
          <cell r="AG1663" t="e">
            <v>#VALUE!</v>
          </cell>
          <cell r="AI1663" t="str">
            <v/>
          </cell>
          <cell r="AJ1663">
            <v>6</v>
          </cell>
          <cell r="AK1663" t="str">
            <v>Н7</v>
          </cell>
          <cell r="AL1663" t="e">
            <v>#VALUE!</v>
          </cell>
          <cell r="AO1663">
            <v>6</v>
          </cell>
        </row>
        <row r="1664">
          <cell r="A1664" t="str">
            <v>4676/067</v>
          </cell>
          <cell r="B1664">
            <v>1809</v>
          </cell>
          <cell r="C1664" t="str">
            <v>Опер.касса №4676/067</v>
          </cell>
          <cell r="D1664" t="str">
            <v>П6:Операционная касса вне кассового узла</v>
          </cell>
          <cell r="E1664" t="str">
            <v>423104</v>
          </cell>
          <cell r="F1664" t="str">
            <v>Республика Татарстан</v>
          </cell>
          <cell r="G1664" t="str">
            <v>с.Шешминская Крепость</v>
          </cell>
          <cell r="H1664" t="str">
            <v>(84396)23640</v>
          </cell>
          <cell r="I1664" t="str">
            <v>Гладкова Галина Евгеньевна</v>
          </cell>
          <cell r="K1664">
            <v>0.5</v>
          </cell>
          <cell r="L1664" t="str">
            <v>Н7:сельский населенный пункт</v>
          </cell>
          <cell r="M1664" t="str">
            <v>12345</v>
          </cell>
          <cell r="N1664" t="str">
            <v>09:00 13:00|09:00 13:00|09:00 13:00|09:00 13:00|09:00 13:00</v>
          </cell>
          <cell r="O1664" t="str">
            <v/>
          </cell>
          <cell r="P1664">
            <v>1</v>
          </cell>
          <cell r="Q1664" t="str">
            <v>Н7</v>
          </cell>
          <cell r="R1664" t="e">
            <v>#VALUE!</v>
          </cell>
          <cell r="T1664" t="str">
            <v/>
          </cell>
          <cell r="U1664">
            <v>1</v>
          </cell>
          <cell r="V1664" t="str">
            <v>Н7</v>
          </cell>
          <cell r="W1664" t="e">
            <v>#VALUE!</v>
          </cell>
          <cell r="Y1664" t="str">
            <v/>
          </cell>
          <cell r="Z1664">
            <v>1</v>
          </cell>
          <cell r="AA1664" t="str">
            <v>Н7</v>
          </cell>
          <cell r="AB1664" t="e">
            <v>#VALUE!</v>
          </cell>
          <cell r="AD1664" t="str">
            <v/>
          </cell>
          <cell r="AE1664">
            <v>1</v>
          </cell>
          <cell r="AF1664" t="str">
            <v>Н7</v>
          </cell>
          <cell r="AG1664" t="e">
            <v>#VALUE!</v>
          </cell>
          <cell r="AI1664" t="str">
            <v/>
          </cell>
          <cell r="AJ1664">
            <v>1</v>
          </cell>
          <cell r="AK1664" t="str">
            <v>Н7</v>
          </cell>
          <cell r="AL1664" t="e">
            <v>#VALUE!</v>
          </cell>
          <cell r="AO1664">
            <v>1</v>
          </cell>
        </row>
        <row r="1665">
          <cell r="A1665" t="str">
            <v>4676/069</v>
          </cell>
          <cell r="B1665">
            <v>1811</v>
          </cell>
          <cell r="C1665" t="str">
            <v>Опер.касса №4676/069</v>
          </cell>
          <cell r="D1665" t="str">
            <v>П6:Операционная касса вне кассового узла</v>
          </cell>
          <cell r="E1665" t="str">
            <v>423116</v>
          </cell>
          <cell r="F1665" t="str">
            <v>Республика Татарстан</v>
          </cell>
          <cell r="G1665" t="str">
            <v>с.Старые Кутуши</v>
          </cell>
          <cell r="H1665" t="str">
            <v>(84396)27214</v>
          </cell>
          <cell r="I1665" t="str">
            <v>Аркаева Вера Ивановна</v>
          </cell>
          <cell r="K1665">
            <v>0.5</v>
          </cell>
          <cell r="L1665" t="str">
            <v>Н7:сельский населенный пункт</v>
          </cell>
          <cell r="M1665" t="str">
            <v>12345</v>
          </cell>
          <cell r="N1665" t="str">
            <v>09:00 13:00|09:00 13:00|09:00 13:00|09:00 13:00|09:00 13:00</v>
          </cell>
          <cell r="O1665" t="str">
            <v/>
          </cell>
          <cell r="P1665">
            <v>1</v>
          </cell>
          <cell r="Q1665" t="str">
            <v>Н7</v>
          </cell>
          <cell r="R1665" t="e">
            <v>#VALUE!</v>
          </cell>
          <cell r="T1665" t="str">
            <v/>
          </cell>
          <cell r="U1665">
            <v>1</v>
          </cell>
          <cell r="V1665" t="str">
            <v>Н7</v>
          </cell>
          <cell r="W1665" t="e">
            <v>#VALUE!</v>
          </cell>
          <cell r="Y1665" t="str">
            <v/>
          </cell>
          <cell r="Z1665">
            <v>1</v>
          </cell>
          <cell r="AA1665" t="str">
            <v>Н7</v>
          </cell>
          <cell r="AB1665" t="e">
            <v>#VALUE!</v>
          </cell>
          <cell r="AD1665" t="str">
            <v/>
          </cell>
          <cell r="AE1665">
            <v>1</v>
          </cell>
          <cell r="AF1665" t="str">
            <v>Н7</v>
          </cell>
          <cell r="AG1665" t="e">
            <v>#VALUE!</v>
          </cell>
          <cell r="AI1665" t="str">
            <v/>
          </cell>
          <cell r="AJ1665">
            <v>1</v>
          </cell>
          <cell r="AK1665" t="str">
            <v>Н7</v>
          </cell>
          <cell r="AL1665" t="e">
            <v>#VALUE!</v>
          </cell>
          <cell r="AO1665">
            <v>1</v>
          </cell>
        </row>
        <row r="1666">
          <cell r="A1666" t="str">
            <v>4676/070</v>
          </cell>
          <cell r="B1666">
            <v>1812</v>
          </cell>
          <cell r="C1666" t="str">
            <v>Опер.касса №4676/070</v>
          </cell>
          <cell r="D1666" t="str">
            <v>П6:Операционная касса вне кассового узла</v>
          </cell>
          <cell r="E1666" t="str">
            <v>423106</v>
          </cell>
          <cell r="F1666" t="str">
            <v>Республика Татарстан</v>
          </cell>
          <cell r="G1666" t="str">
            <v>с.Беркет-Ключ</v>
          </cell>
          <cell r="H1666" t="str">
            <v>(84396)26484</v>
          </cell>
          <cell r="I1666" t="str">
            <v>Хакимова Мослимя Насибулловна</v>
          </cell>
          <cell r="K1666">
            <v>0.75</v>
          </cell>
          <cell r="L1666" t="str">
            <v>Н7:сельский населенный пункт</v>
          </cell>
          <cell r="M1666" t="str">
            <v>12345</v>
          </cell>
          <cell r="N1666" t="str">
            <v>09:00 15:00|09:00 15:00|09:00 15:00|09:00 15:00|09:00 15:00</v>
          </cell>
          <cell r="O1666" t="str">
            <v/>
          </cell>
          <cell r="P1666">
            <v>1</v>
          </cell>
          <cell r="Q1666" t="str">
            <v>Н7</v>
          </cell>
          <cell r="R1666" t="e">
            <v>#VALUE!</v>
          </cell>
          <cell r="T1666" t="str">
            <v/>
          </cell>
          <cell r="U1666">
            <v>1</v>
          </cell>
          <cell r="V1666" t="str">
            <v>Н7</v>
          </cell>
          <cell r="W1666" t="e">
            <v>#VALUE!</v>
          </cell>
          <cell r="Y1666" t="str">
            <v/>
          </cell>
          <cell r="Z1666">
            <v>1</v>
          </cell>
          <cell r="AA1666" t="str">
            <v>Н7</v>
          </cell>
          <cell r="AB1666" t="e">
            <v>#VALUE!</v>
          </cell>
          <cell r="AD1666" t="str">
            <v/>
          </cell>
          <cell r="AE1666">
            <v>1</v>
          </cell>
          <cell r="AF1666" t="str">
            <v>Н7</v>
          </cell>
          <cell r="AG1666" t="e">
            <v>#VALUE!</v>
          </cell>
          <cell r="AI1666" t="str">
            <v/>
          </cell>
          <cell r="AJ1666">
            <v>1</v>
          </cell>
          <cell r="AK1666" t="str">
            <v>Н7</v>
          </cell>
          <cell r="AL1666" t="e">
            <v>#VALUE!</v>
          </cell>
          <cell r="AO1666">
            <v>1</v>
          </cell>
        </row>
        <row r="1667">
          <cell r="A1667" t="str">
            <v>4676/075</v>
          </cell>
          <cell r="B1667">
            <v>1817</v>
          </cell>
          <cell r="C1667" t="str">
            <v>Опер.касса №4676/075</v>
          </cell>
          <cell r="D1667" t="str">
            <v>П6:Операционная касса вне кассового узла</v>
          </cell>
          <cell r="E1667" t="str">
            <v>423112</v>
          </cell>
          <cell r="F1667" t="str">
            <v>Республика Татарстан</v>
          </cell>
          <cell r="G1667" t="str">
            <v>с.Кутема</v>
          </cell>
          <cell r="H1667" t="str">
            <v>(84396)23594</v>
          </cell>
          <cell r="I1667" t="str">
            <v>Миронова Евдокия Григорьевна</v>
          </cell>
          <cell r="K1667">
            <v>0.5</v>
          </cell>
          <cell r="L1667" t="str">
            <v>Н7:сельский населенный пункт</v>
          </cell>
          <cell r="M1667" t="str">
            <v>12345</v>
          </cell>
          <cell r="N1667" t="str">
            <v>09:00 13:00|09:00 13:00|09:00 13:00|09:00 13:00|09:00 13:00</v>
          </cell>
          <cell r="O1667" t="str">
            <v/>
          </cell>
          <cell r="P1667">
            <v>1</v>
          </cell>
          <cell r="Q1667" t="str">
            <v>Н7</v>
          </cell>
          <cell r="R1667" t="e">
            <v>#VALUE!</v>
          </cell>
          <cell r="T1667" t="str">
            <v/>
          </cell>
          <cell r="U1667">
            <v>1</v>
          </cell>
          <cell r="V1667" t="str">
            <v>Н7</v>
          </cell>
          <cell r="W1667" t="e">
            <v>#VALUE!</v>
          </cell>
          <cell r="Y1667" t="str">
            <v/>
          </cell>
          <cell r="Z1667">
            <v>1</v>
          </cell>
          <cell r="AA1667" t="str">
            <v>Н7</v>
          </cell>
          <cell r="AB1667" t="e">
            <v>#VALUE!</v>
          </cell>
          <cell r="AD1667" t="str">
            <v/>
          </cell>
          <cell r="AE1667">
            <v>1</v>
          </cell>
          <cell r="AF1667" t="str">
            <v>Н7</v>
          </cell>
          <cell r="AG1667" t="e">
            <v>#VALUE!</v>
          </cell>
          <cell r="AI1667" t="str">
            <v/>
          </cell>
          <cell r="AJ1667">
            <v>1</v>
          </cell>
          <cell r="AK1667" t="str">
            <v>Н7</v>
          </cell>
          <cell r="AL1667" t="e">
            <v>#VALUE!</v>
          </cell>
          <cell r="AO1667">
            <v>1</v>
          </cell>
        </row>
        <row r="1668">
          <cell r="A1668" t="str">
            <v>4676/077</v>
          </cell>
          <cell r="B1668">
            <v>1819</v>
          </cell>
          <cell r="C1668" t="str">
            <v>Опер.касса №4676/077</v>
          </cell>
          <cell r="D1668" t="str">
            <v>П6:Операционная касса вне кассового узла</v>
          </cell>
          <cell r="E1668" t="str">
            <v>423110</v>
          </cell>
          <cell r="F1668" t="str">
            <v>Республика Татарстан</v>
          </cell>
          <cell r="G1668" t="str">
            <v>с.Лашманка</v>
          </cell>
          <cell r="H1668" t="str">
            <v>(84396)29236</v>
          </cell>
          <cell r="I1668" t="str">
            <v>Гайсина Фаридя Закировна</v>
          </cell>
          <cell r="K1668">
            <v>0.75</v>
          </cell>
          <cell r="L1668" t="str">
            <v>Н7:сельский населенный пункт</v>
          </cell>
          <cell r="M1668" t="str">
            <v>12345</v>
          </cell>
          <cell r="N1668" t="str">
            <v>09:00 15:00|09:00 15:00|09:00 15:00|09:00 15:00|09:00 15:00</v>
          </cell>
          <cell r="O1668" t="str">
            <v/>
          </cell>
          <cell r="P1668">
            <v>1</v>
          </cell>
          <cell r="Q1668" t="str">
            <v>Н7</v>
          </cell>
          <cell r="R1668" t="e">
            <v>#VALUE!</v>
          </cell>
          <cell r="T1668" t="str">
            <v/>
          </cell>
          <cell r="U1668">
            <v>1</v>
          </cell>
          <cell r="V1668" t="str">
            <v>Н7</v>
          </cell>
          <cell r="W1668" t="e">
            <v>#VALUE!</v>
          </cell>
          <cell r="Y1668" t="str">
            <v/>
          </cell>
          <cell r="Z1668">
            <v>1</v>
          </cell>
          <cell r="AA1668" t="str">
            <v>Н7</v>
          </cell>
          <cell r="AB1668" t="e">
            <v>#VALUE!</v>
          </cell>
          <cell r="AD1668" t="str">
            <v/>
          </cell>
          <cell r="AE1668">
            <v>1</v>
          </cell>
          <cell r="AF1668" t="str">
            <v>Н7</v>
          </cell>
          <cell r="AG1668" t="e">
            <v>#VALUE!</v>
          </cell>
          <cell r="AI1668" t="str">
            <v/>
          </cell>
          <cell r="AJ1668">
            <v>1</v>
          </cell>
          <cell r="AK1668" t="str">
            <v>Н7</v>
          </cell>
          <cell r="AL1668" t="e">
            <v>#VALUE!</v>
          </cell>
          <cell r="AO1668">
            <v>1</v>
          </cell>
        </row>
        <row r="1669">
          <cell r="A1669" t="str">
            <v>4678</v>
          </cell>
          <cell r="B1669">
            <v>1822</v>
          </cell>
          <cell r="C1669" t="str">
            <v>Алексеевское отделение №4678</v>
          </cell>
          <cell r="D1669" t="str">
            <v>П2:Отделение Сбербанка России</v>
          </cell>
          <cell r="E1669" t="str">
            <v>422900</v>
          </cell>
          <cell r="F1669" t="str">
            <v>Республика Татарстан</v>
          </cell>
          <cell r="G1669" t="str">
            <v>пгт.Алексеевское, ул.Советская площадь, 9</v>
          </cell>
          <cell r="H1669" t="str">
            <v>(84341)24364</v>
          </cell>
          <cell r="I1669" t="str">
            <v>Валиева Ильхамия Харисовна</v>
          </cell>
          <cell r="J1669" t="str">
            <v>Банницына Елена Анатольевна</v>
          </cell>
          <cell r="K1669">
            <v>79</v>
          </cell>
          <cell r="L1669" t="str">
            <v>Н6:городской населенный пункт (поселек городского типа, рабочий поселок)</v>
          </cell>
          <cell r="M1669" t="str">
            <v>123456</v>
          </cell>
          <cell r="N1669" t="str">
            <v>08:00 16:30|08:00 16:30|08:00 16:30|08:00 16:30|08:00 16:30|08:00 11:30</v>
          </cell>
          <cell r="O1669" t="str">
            <v/>
          </cell>
          <cell r="P1669">
            <v>7</v>
          </cell>
          <cell r="Q1669" t="str">
            <v>Н6</v>
          </cell>
          <cell r="R1669" t="e">
            <v>#VALUE!</v>
          </cell>
          <cell r="T1669" t="str">
            <v/>
          </cell>
          <cell r="U1669">
            <v>7</v>
          </cell>
          <cell r="V1669" t="str">
            <v>Н6</v>
          </cell>
          <cell r="W1669" t="e">
            <v>#VALUE!</v>
          </cell>
          <cell r="Y1669" t="str">
            <v/>
          </cell>
          <cell r="Z1669">
            <v>7</v>
          </cell>
          <cell r="AA1669" t="str">
            <v>Н6</v>
          </cell>
          <cell r="AB1669" t="e">
            <v>#VALUE!</v>
          </cell>
          <cell r="AD1669" t="str">
            <v/>
          </cell>
          <cell r="AE1669">
            <v>7</v>
          </cell>
          <cell r="AF1669" t="str">
            <v>Н6</v>
          </cell>
          <cell r="AG1669" t="e">
            <v>#VALUE!</v>
          </cell>
          <cell r="AI1669" t="str">
            <v/>
          </cell>
          <cell r="AJ1669">
            <v>7</v>
          </cell>
          <cell r="AK1669" t="str">
            <v>Н6</v>
          </cell>
          <cell r="AL1669" t="e">
            <v>#VALUE!</v>
          </cell>
          <cell r="AO1669">
            <v>7</v>
          </cell>
        </row>
        <row r="1670">
          <cell r="A1670" t="str">
            <v>4678/012</v>
          </cell>
          <cell r="B1670">
            <v>1823</v>
          </cell>
          <cell r="C1670" t="str">
            <v>Опер.касса №4678/012</v>
          </cell>
          <cell r="D1670" t="str">
            <v>П6:Операционная касса вне кассового узла</v>
          </cell>
          <cell r="E1670" t="str">
            <v>422910</v>
          </cell>
          <cell r="F1670" t="str">
            <v>Республика Татарстан</v>
          </cell>
          <cell r="G1670" t="str">
            <v>с.Куркуль</v>
          </cell>
          <cell r="H1670" t="str">
            <v>(84341)33733</v>
          </cell>
          <cell r="I1670" t="str">
            <v>вакансия</v>
          </cell>
          <cell r="K1670">
            <v>0.25</v>
          </cell>
          <cell r="L1670" t="str">
            <v>Н7:сельский населенный пункт</v>
          </cell>
          <cell r="M1670" t="str">
            <v>13</v>
          </cell>
          <cell r="N1670" t="str">
            <v>08:00 13:30(11:00 12:00)|08:00 13:30(11:00 12:00)</v>
          </cell>
          <cell r="O1670" t="str">
            <v/>
          </cell>
          <cell r="P1670">
            <v>1</v>
          </cell>
          <cell r="Q1670" t="str">
            <v>Н7</v>
          </cell>
          <cell r="R1670" t="e">
            <v>#VALUE!</v>
          </cell>
          <cell r="T1670" t="str">
            <v/>
          </cell>
          <cell r="U1670">
            <v>1</v>
          </cell>
          <cell r="V1670" t="str">
            <v>Н7</v>
          </cell>
          <cell r="W1670" t="e">
            <v>#VALUE!</v>
          </cell>
          <cell r="Y1670" t="str">
            <v/>
          </cell>
          <cell r="Z1670">
            <v>1</v>
          </cell>
          <cell r="AA1670" t="str">
            <v>Н7</v>
          </cell>
          <cell r="AB1670" t="e">
            <v>#VALUE!</v>
          </cell>
          <cell r="AD1670" t="str">
            <v/>
          </cell>
          <cell r="AE1670">
            <v>1</v>
          </cell>
          <cell r="AF1670" t="str">
            <v>Н7</v>
          </cell>
          <cell r="AG1670" t="e">
            <v>#VALUE!</v>
          </cell>
          <cell r="AI1670" t="str">
            <v/>
          </cell>
          <cell r="AJ1670">
            <v>1</v>
          </cell>
          <cell r="AK1670" t="str">
            <v>Н7</v>
          </cell>
          <cell r="AL1670" t="e">
            <v>#VALUE!</v>
          </cell>
          <cell r="AO1670">
            <v>1</v>
          </cell>
        </row>
        <row r="1671">
          <cell r="A1671" t="str">
            <v>4678/014</v>
          </cell>
          <cell r="B1671">
            <v>1824</v>
          </cell>
          <cell r="C1671" t="str">
            <v>Опер.касса №4678/014</v>
          </cell>
          <cell r="D1671" t="str">
            <v>П6:Операционная касса вне кассового узла</v>
          </cell>
          <cell r="E1671" t="str">
            <v>422908</v>
          </cell>
          <cell r="F1671" t="str">
            <v>Республика Татарстан</v>
          </cell>
          <cell r="G1671" t="str">
            <v>д.Ялкын</v>
          </cell>
          <cell r="H1671" t="str">
            <v>(84341)33228</v>
          </cell>
          <cell r="I1671" t="str">
            <v>Тазипова Флюра Хатыповна</v>
          </cell>
          <cell r="K1671">
            <v>0.5</v>
          </cell>
          <cell r="L1671" t="str">
            <v>Н7:сельский населенный пункт</v>
          </cell>
          <cell r="M1671" t="str">
            <v>12345</v>
          </cell>
          <cell r="N1671" t="str">
            <v>08:00 12:00|08:00 11:30|08:00 11:30|08:00 11:30|08:00 11:30</v>
          </cell>
          <cell r="O1671" t="str">
            <v/>
          </cell>
          <cell r="P1671">
            <v>1</v>
          </cell>
          <cell r="Q1671" t="str">
            <v>Н7</v>
          </cell>
          <cell r="R1671" t="e">
            <v>#VALUE!</v>
          </cell>
          <cell r="T1671" t="str">
            <v/>
          </cell>
          <cell r="U1671">
            <v>1</v>
          </cell>
          <cell r="V1671" t="str">
            <v>Н7</v>
          </cell>
          <cell r="W1671" t="e">
            <v>#VALUE!</v>
          </cell>
          <cell r="Y1671" t="str">
            <v/>
          </cell>
          <cell r="Z1671">
            <v>1</v>
          </cell>
          <cell r="AA1671" t="str">
            <v>Н7</v>
          </cell>
          <cell r="AB1671" t="e">
            <v>#VALUE!</v>
          </cell>
          <cell r="AD1671" t="str">
            <v/>
          </cell>
          <cell r="AE1671">
            <v>1</v>
          </cell>
          <cell r="AF1671" t="str">
            <v>Н7</v>
          </cell>
          <cell r="AG1671" t="e">
            <v>#VALUE!</v>
          </cell>
          <cell r="AI1671" t="str">
            <v/>
          </cell>
          <cell r="AJ1671">
            <v>1</v>
          </cell>
          <cell r="AK1671" t="str">
            <v>Н7</v>
          </cell>
          <cell r="AL1671" t="e">
            <v>#VALUE!</v>
          </cell>
          <cell r="AO1671">
            <v>1</v>
          </cell>
        </row>
        <row r="1672">
          <cell r="A1672" t="str">
            <v>4678/015</v>
          </cell>
          <cell r="B1672">
            <v>1825</v>
          </cell>
          <cell r="C1672" t="str">
            <v>Опер.касса №4678/015</v>
          </cell>
          <cell r="D1672" t="str">
            <v>П6:Операционная касса вне кассового узла</v>
          </cell>
          <cell r="E1672" t="str">
            <v>422920</v>
          </cell>
          <cell r="F1672" t="str">
            <v>Республика Татарстан</v>
          </cell>
          <cell r="G1672" t="str">
            <v>с.Билярск</v>
          </cell>
          <cell r="H1672" t="str">
            <v>(84341)43349</v>
          </cell>
          <cell r="I1672" t="str">
            <v>Фазлиева Гулия Исмагиловна</v>
          </cell>
          <cell r="K1672">
            <v>2</v>
          </cell>
          <cell r="L1672" t="str">
            <v>Н7:сельский населенный пункт</v>
          </cell>
          <cell r="M1672" t="str">
            <v>12345</v>
          </cell>
          <cell r="N1672" t="str">
            <v>08:00 15:30(12:00 13:00)|08:00 15:30(12:00 13:00)|08:00 15:30(12:00 13:00)|08:00 15:30(12:00 13:00)|08:00 15:30(12:00 13:00)</v>
          </cell>
          <cell r="O1672" t="str">
            <v/>
          </cell>
          <cell r="P1672">
            <v>2</v>
          </cell>
          <cell r="Q1672" t="str">
            <v>Н7</v>
          </cell>
          <cell r="R1672" t="e">
            <v>#VALUE!</v>
          </cell>
          <cell r="T1672" t="str">
            <v/>
          </cell>
          <cell r="U1672">
            <v>2</v>
          </cell>
          <cell r="V1672" t="str">
            <v>Н7</v>
          </cell>
          <cell r="W1672" t="e">
            <v>#VALUE!</v>
          </cell>
          <cell r="Y1672" t="str">
            <v/>
          </cell>
          <cell r="Z1672">
            <v>2</v>
          </cell>
          <cell r="AA1672" t="str">
            <v>Н7</v>
          </cell>
          <cell r="AB1672" t="e">
            <v>#VALUE!</v>
          </cell>
          <cell r="AD1672" t="str">
            <v/>
          </cell>
          <cell r="AE1672">
            <v>2</v>
          </cell>
          <cell r="AF1672" t="str">
            <v>Н7</v>
          </cell>
          <cell r="AG1672" t="e">
            <v>#VALUE!</v>
          </cell>
          <cell r="AI1672" t="str">
            <v/>
          </cell>
          <cell r="AJ1672">
            <v>2</v>
          </cell>
          <cell r="AK1672" t="str">
            <v>Н7</v>
          </cell>
          <cell r="AL1672" t="e">
            <v>#VALUE!</v>
          </cell>
          <cell r="AO1672">
            <v>2</v>
          </cell>
        </row>
        <row r="1673">
          <cell r="A1673" t="str">
            <v>4678/018</v>
          </cell>
          <cell r="B1673">
            <v>1826</v>
          </cell>
          <cell r="C1673" t="str">
            <v>Опер.касса №4678/018</v>
          </cell>
          <cell r="D1673" t="str">
            <v>П6:Операционная касса вне кассового узла</v>
          </cell>
          <cell r="E1673" t="str">
            <v>422928</v>
          </cell>
          <cell r="F1673" t="str">
            <v>Республика Татарстан</v>
          </cell>
          <cell r="G1673" t="str">
            <v>с.Ерыкла</v>
          </cell>
          <cell r="H1673" t="str">
            <v>(84341)41423</v>
          </cell>
          <cell r="I1673" t="str">
            <v>Ильина Любовь Ивановна</v>
          </cell>
          <cell r="K1673">
            <v>0.5</v>
          </cell>
          <cell r="L1673" t="str">
            <v>Н7:сельский населенный пункт</v>
          </cell>
          <cell r="M1673" t="str">
            <v>12345</v>
          </cell>
          <cell r="N1673" t="str">
            <v>08:00 12:00|08:00 11:30|08:00 11:30|08:00 11:30|08:00 11:30</v>
          </cell>
          <cell r="O1673" t="str">
            <v/>
          </cell>
          <cell r="P1673">
            <v>1</v>
          </cell>
          <cell r="Q1673" t="str">
            <v>Н7</v>
          </cell>
          <cell r="R1673" t="e">
            <v>#VALUE!</v>
          </cell>
          <cell r="T1673" t="str">
            <v/>
          </cell>
          <cell r="U1673">
            <v>1</v>
          </cell>
          <cell r="V1673" t="str">
            <v>Н7</v>
          </cell>
          <cell r="W1673" t="e">
            <v>#VALUE!</v>
          </cell>
          <cell r="Y1673" t="str">
            <v/>
          </cell>
          <cell r="Z1673">
            <v>1</v>
          </cell>
          <cell r="AA1673" t="str">
            <v>Н7</v>
          </cell>
          <cell r="AB1673" t="e">
            <v>#VALUE!</v>
          </cell>
          <cell r="AD1673" t="str">
            <v/>
          </cell>
          <cell r="AE1673">
            <v>1</v>
          </cell>
          <cell r="AF1673" t="str">
            <v>Н7</v>
          </cell>
          <cell r="AG1673" t="e">
            <v>#VALUE!</v>
          </cell>
          <cell r="AI1673" t="str">
            <v/>
          </cell>
          <cell r="AJ1673">
            <v>1</v>
          </cell>
          <cell r="AK1673" t="str">
            <v>Н7</v>
          </cell>
          <cell r="AL1673" t="e">
            <v>#VALUE!</v>
          </cell>
          <cell r="AO1673">
            <v>1</v>
          </cell>
        </row>
        <row r="1674">
          <cell r="A1674" t="str">
            <v>4678/019</v>
          </cell>
          <cell r="B1674">
            <v>1827</v>
          </cell>
          <cell r="C1674" t="str">
            <v>Опер.касса №4678/019</v>
          </cell>
          <cell r="D1674" t="str">
            <v>П6:Операционная касса вне кассового узла</v>
          </cell>
          <cell r="E1674" t="str">
            <v>422914</v>
          </cell>
          <cell r="F1674" t="str">
            <v>Республика Татарстан</v>
          </cell>
          <cell r="G1674" t="str">
            <v>с.Большие Полянки</v>
          </cell>
          <cell r="H1674" t="str">
            <v>(84341)40212</v>
          </cell>
          <cell r="I1674" t="str">
            <v>Герасимова Валентина Николаевна</v>
          </cell>
          <cell r="K1674">
            <v>0.5</v>
          </cell>
          <cell r="L1674" t="str">
            <v>Н7:сельский населенный пункт</v>
          </cell>
          <cell r="M1674" t="str">
            <v>12345</v>
          </cell>
          <cell r="N1674" t="str">
            <v>08:00 12:00|08:00 11:30|08:00 11:30|08:00 11:30|08:00 11:30</v>
          </cell>
          <cell r="O1674" t="str">
            <v/>
          </cell>
          <cell r="P1674">
            <v>1</v>
          </cell>
          <cell r="Q1674" t="str">
            <v>Н7</v>
          </cell>
          <cell r="R1674" t="e">
            <v>#VALUE!</v>
          </cell>
          <cell r="T1674" t="str">
            <v/>
          </cell>
          <cell r="U1674">
            <v>1</v>
          </cell>
          <cell r="V1674" t="str">
            <v>Н7</v>
          </cell>
          <cell r="W1674" t="e">
            <v>#VALUE!</v>
          </cell>
          <cell r="Y1674" t="str">
            <v/>
          </cell>
          <cell r="Z1674">
            <v>1</v>
          </cell>
          <cell r="AA1674" t="str">
            <v>Н7</v>
          </cell>
          <cell r="AB1674" t="e">
            <v>#VALUE!</v>
          </cell>
          <cell r="AD1674" t="str">
            <v/>
          </cell>
          <cell r="AE1674">
            <v>1</v>
          </cell>
          <cell r="AF1674" t="str">
            <v>Н7</v>
          </cell>
          <cell r="AG1674" t="e">
            <v>#VALUE!</v>
          </cell>
          <cell r="AI1674" t="str">
            <v/>
          </cell>
          <cell r="AJ1674">
            <v>1</v>
          </cell>
          <cell r="AK1674" t="str">
            <v>Н7</v>
          </cell>
          <cell r="AL1674" t="e">
            <v>#VALUE!</v>
          </cell>
          <cell r="AO1674">
            <v>1</v>
          </cell>
        </row>
        <row r="1675">
          <cell r="A1675" t="str">
            <v>4678/02</v>
          </cell>
          <cell r="B1675">
            <v>1828</v>
          </cell>
          <cell r="C1675" t="str">
            <v>Опер.касса №4678/02</v>
          </cell>
          <cell r="D1675" t="str">
            <v>П6:Операционная касса вне кассового узла</v>
          </cell>
          <cell r="E1675" t="str">
            <v>422931</v>
          </cell>
          <cell r="F1675" t="str">
            <v>Республика Татарстан</v>
          </cell>
          <cell r="G1675" t="str">
            <v>с.Сахаровка</v>
          </cell>
          <cell r="H1675" t="str">
            <v>(84341)34032</v>
          </cell>
          <cell r="I1675" t="str">
            <v>Хисамова Альмира Ирековна</v>
          </cell>
          <cell r="K1675">
            <v>0.5</v>
          </cell>
          <cell r="L1675" t="str">
            <v>Н7:сельский населенный пункт</v>
          </cell>
          <cell r="M1675" t="str">
            <v>12345</v>
          </cell>
          <cell r="N1675" t="str">
            <v>08:00 12:00|08:00 11:30|08:00 11:30|08:00 11:30|08:00 11:30</v>
          </cell>
          <cell r="O1675" t="str">
            <v/>
          </cell>
          <cell r="P1675">
            <v>1</v>
          </cell>
          <cell r="Q1675" t="str">
            <v>Н7</v>
          </cell>
          <cell r="R1675" t="e">
            <v>#VALUE!</v>
          </cell>
          <cell r="T1675" t="str">
            <v/>
          </cell>
          <cell r="U1675">
            <v>1</v>
          </cell>
          <cell r="V1675" t="str">
            <v>Н7</v>
          </cell>
          <cell r="W1675" t="e">
            <v>#VALUE!</v>
          </cell>
          <cell r="Y1675" t="str">
            <v/>
          </cell>
          <cell r="Z1675">
            <v>1</v>
          </cell>
          <cell r="AA1675" t="str">
            <v>Н7</v>
          </cell>
          <cell r="AB1675" t="e">
            <v>#VALUE!</v>
          </cell>
          <cell r="AD1675" t="str">
            <v/>
          </cell>
          <cell r="AE1675">
            <v>1</v>
          </cell>
          <cell r="AF1675" t="str">
            <v>Н7</v>
          </cell>
          <cell r="AG1675" t="e">
            <v>#VALUE!</v>
          </cell>
          <cell r="AI1675" t="str">
            <v/>
          </cell>
          <cell r="AJ1675">
            <v>1</v>
          </cell>
          <cell r="AK1675" t="str">
            <v>Н7</v>
          </cell>
          <cell r="AL1675" t="e">
            <v>#VALUE!</v>
          </cell>
          <cell r="AO1675">
            <v>1</v>
          </cell>
        </row>
        <row r="1676">
          <cell r="A1676" t="str">
            <v>4678/023</v>
          </cell>
          <cell r="B1676">
            <v>1830</v>
          </cell>
          <cell r="C1676" t="str">
            <v>Опер.касса №4678/023</v>
          </cell>
          <cell r="D1676" t="str">
            <v>П6:Операционная касса вне кассового узла</v>
          </cell>
          <cell r="E1676" t="str">
            <v>422913</v>
          </cell>
          <cell r="F1676" t="str">
            <v>Республика Татарстан</v>
          </cell>
          <cell r="G1676" t="str">
            <v>с.Родники</v>
          </cell>
          <cell r="H1676" t="str">
            <v>(84341)31471</v>
          </cell>
          <cell r="I1676" t="str">
            <v>Степанова Татьяна Федоровна</v>
          </cell>
          <cell r="K1676">
            <v>0.5</v>
          </cell>
          <cell r="L1676" t="str">
            <v>Н7:сельский населенный пункт</v>
          </cell>
          <cell r="M1676" t="str">
            <v>12345</v>
          </cell>
          <cell r="N1676" t="str">
            <v>08:00 12:00|08:00 11:30|08:00 11:30|08:00 11:30|08:00 11:30</v>
          </cell>
          <cell r="O1676" t="str">
            <v/>
          </cell>
          <cell r="P1676">
            <v>1</v>
          </cell>
          <cell r="Q1676" t="str">
            <v>Н7</v>
          </cell>
          <cell r="R1676" t="e">
            <v>#VALUE!</v>
          </cell>
          <cell r="T1676" t="str">
            <v/>
          </cell>
          <cell r="U1676">
            <v>1</v>
          </cell>
          <cell r="V1676" t="str">
            <v>Н7</v>
          </cell>
          <cell r="W1676" t="e">
            <v>#VALUE!</v>
          </cell>
          <cell r="Y1676" t="str">
            <v/>
          </cell>
          <cell r="Z1676">
            <v>1</v>
          </cell>
          <cell r="AA1676" t="str">
            <v>Н7</v>
          </cell>
          <cell r="AB1676" t="e">
            <v>#VALUE!</v>
          </cell>
          <cell r="AD1676" t="str">
            <v/>
          </cell>
          <cell r="AE1676">
            <v>1</v>
          </cell>
          <cell r="AF1676" t="str">
            <v>Н7</v>
          </cell>
          <cell r="AG1676" t="e">
            <v>#VALUE!</v>
          </cell>
          <cell r="AI1676" t="str">
            <v/>
          </cell>
          <cell r="AJ1676">
            <v>1</v>
          </cell>
          <cell r="AK1676" t="str">
            <v>Н7</v>
          </cell>
          <cell r="AL1676" t="e">
            <v>#VALUE!</v>
          </cell>
          <cell r="AO1676">
            <v>1</v>
          </cell>
        </row>
        <row r="1677">
          <cell r="A1677" t="str">
            <v>4678/029</v>
          </cell>
          <cell r="B1677">
            <v>1831</v>
          </cell>
          <cell r="C1677" t="str">
            <v>Опер.касса №4678/029</v>
          </cell>
          <cell r="D1677" t="str">
            <v>П6:Операционная касса вне кассового узла</v>
          </cell>
          <cell r="E1677" t="str">
            <v>422917</v>
          </cell>
          <cell r="F1677" t="str">
            <v>Республика Татарстан</v>
          </cell>
          <cell r="G1677" t="str">
            <v>с.Мокрые Курнали, ул.Школьная, 14</v>
          </cell>
          <cell r="H1677" t="str">
            <v>(84341)32751</v>
          </cell>
          <cell r="I1677" t="str">
            <v>Багавеева Рамзия Садыровна</v>
          </cell>
          <cell r="K1677">
            <v>0.5</v>
          </cell>
          <cell r="L1677" t="str">
            <v>Н7:сельский населенный пункт</v>
          </cell>
          <cell r="M1677" t="str">
            <v>12345</v>
          </cell>
          <cell r="N1677" t="str">
            <v>08:00 12:00|08:00 11:30|08:00 11:30|08:00 11:30|08:00 11:30</v>
          </cell>
          <cell r="O1677" t="str">
            <v/>
          </cell>
          <cell r="P1677">
            <v>1</v>
          </cell>
          <cell r="Q1677" t="str">
            <v>Н7</v>
          </cell>
          <cell r="R1677" t="e">
            <v>#VALUE!</v>
          </cell>
          <cell r="T1677" t="str">
            <v/>
          </cell>
          <cell r="U1677">
            <v>1</v>
          </cell>
          <cell r="V1677" t="str">
            <v>Н7</v>
          </cell>
          <cell r="W1677" t="e">
            <v>#VALUE!</v>
          </cell>
          <cell r="Y1677" t="str">
            <v/>
          </cell>
          <cell r="Z1677">
            <v>1</v>
          </cell>
          <cell r="AA1677" t="str">
            <v>Н7</v>
          </cell>
          <cell r="AB1677" t="e">
            <v>#VALUE!</v>
          </cell>
          <cell r="AD1677" t="str">
            <v/>
          </cell>
          <cell r="AE1677">
            <v>1</v>
          </cell>
          <cell r="AF1677" t="str">
            <v>Н7</v>
          </cell>
          <cell r="AG1677" t="e">
            <v>#VALUE!</v>
          </cell>
          <cell r="AI1677" t="str">
            <v/>
          </cell>
          <cell r="AJ1677">
            <v>1</v>
          </cell>
          <cell r="AK1677" t="str">
            <v>Н7</v>
          </cell>
          <cell r="AL1677" t="e">
            <v>#VALUE!</v>
          </cell>
          <cell r="AO1677">
            <v>1</v>
          </cell>
        </row>
        <row r="1678">
          <cell r="A1678" t="str">
            <v>4678/03</v>
          </cell>
          <cell r="B1678">
            <v>1832</v>
          </cell>
          <cell r="C1678" t="str">
            <v>Опер.касса №4678/03</v>
          </cell>
          <cell r="D1678" t="str">
            <v>П6:Операционная касса вне кассового узла</v>
          </cell>
          <cell r="E1678" t="str">
            <v>422907</v>
          </cell>
          <cell r="F1678" t="str">
            <v>Республика Татарстан</v>
          </cell>
          <cell r="G1678" t="str">
            <v>с.Левашево</v>
          </cell>
          <cell r="H1678" t="str">
            <v>(84341)31800</v>
          </cell>
          <cell r="I1678" t="str">
            <v>Ефимова Таисия Николаевна</v>
          </cell>
          <cell r="K1678">
            <v>0.5</v>
          </cell>
          <cell r="L1678" t="str">
            <v>Н7:сельский населенный пункт</v>
          </cell>
          <cell r="M1678" t="str">
            <v>12345</v>
          </cell>
          <cell r="N1678" t="str">
            <v>08:00 12:00|08:00 11:30|08:00 11:30|08:00 11:30|08:00 11:30</v>
          </cell>
          <cell r="O1678" t="str">
            <v/>
          </cell>
          <cell r="P1678">
            <v>1</v>
          </cell>
          <cell r="Q1678" t="str">
            <v>Н7</v>
          </cell>
          <cell r="R1678" t="e">
            <v>#VALUE!</v>
          </cell>
          <cell r="T1678" t="str">
            <v/>
          </cell>
          <cell r="U1678">
            <v>1</v>
          </cell>
          <cell r="V1678" t="str">
            <v>Н7</v>
          </cell>
          <cell r="W1678" t="e">
            <v>#VALUE!</v>
          </cell>
          <cell r="Y1678" t="str">
            <v/>
          </cell>
          <cell r="Z1678">
            <v>1</v>
          </cell>
          <cell r="AA1678" t="str">
            <v>Н7</v>
          </cell>
          <cell r="AB1678" t="e">
            <v>#VALUE!</v>
          </cell>
          <cell r="AD1678" t="str">
            <v/>
          </cell>
          <cell r="AE1678">
            <v>1</v>
          </cell>
          <cell r="AF1678" t="str">
            <v>Н7</v>
          </cell>
          <cell r="AG1678" t="e">
            <v>#VALUE!</v>
          </cell>
          <cell r="AI1678" t="str">
            <v/>
          </cell>
          <cell r="AJ1678">
            <v>1</v>
          </cell>
          <cell r="AK1678" t="str">
            <v>Н7</v>
          </cell>
          <cell r="AL1678" t="e">
            <v>#VALUE!</v>
          </cell>
          <cell r="AO1678">
            <v>1</v>
          </cell>
        </row>
        <row r="1679">
          <cell r="A1679" t="str">
            <v>4678/030</v>
          </cell>
          <cell r="B1679">
            <v>1833</v>
          </cell>
          <cell r="C1679" t="str">
            <v>Опер.касса №4678/030</v>
          </cell>
          <cell r="D1679" t="str">
            <v>П6:Операционная касса вне кассового узла</v>
          </cell>
          <cell r="E1679" t="str">
            <v>422904</v>
          </cell>
          <cell r="F1679" t="str">
            <v>Республика Татарстан</v>
          </cell>
          <cell r="G1679" t="str">
            <v>с.Подлесная Шентала</v>
          </cell>
          <cell r="H1679" t="str">
            <v>(84341)41106</v>
          </cell>
          <cell r="I1679" t="str">
            <v>Махмутова Фания Заквановна</v>
          </cell>
          <cell r="K1679">
            <v>0.4</v>
          </cell>
          <cell r="L1679" t="str">
            <v>Н7:сельский населенный пункт</v>
          </cell>
          <cell r="M1679" t="str">
            <v>135</v>
          </cell>
          <cell r="N1679" t="str">
            <v>08:00 14:00(11:00 12:00)|08:00 14:00(11:00 12:00)|08:00 13:30(11:00 12:00)</v>
          </cell>
          <cell r="O1679" t="str">
            <v/>
          </cell>
          <cell r="P1679">
            <v>1</v>
          </cell>
          <cell r="Q1679" t="str">
            <v>Н7</v>
          </cell>
          <cell r="R1679" t="e">
            <v>#VALUE!</v>
          </cell>
          <cell r="T1679" t="str">
            <v/>
          </cell>
          <cell r="U1679">
            <v>1</v>
          </cell>
          <cell r="V1679" t="str">
            <v>Н7</v>
          </cell>
          <cell r="W1679" t="e">
            <v>#VALUE!</v>
          </cell>
          <cell r="Y1679" t="str">
            <v/>
          </cell>
          <cell r="Z1679">
            <v>1</v>
          </cell>
          <cell r="AA1679" t="str">
            <v>Н7</v>
          </cell>
          <cell r="AB1679" t="e">
            <v>#VALUE!</v>
          </cell>
          <cell r="AD1679" t="str">
            <v/>
          </cell>
          <cell r="AE1679">
            <v>1</v>
          </cell>
          <cell r="AF1679" t="str">
            <v>Н7</v>
          </cell>
          <cell r="AG1679" t="e">
            <v>#VALUE!</v>
          </cell>
          <cell r="AI1679" t="str">
            <v/>
          </cell>
          <cell r="AJ1679">
            <v>1</v>
          </cell>
          <cell r="AK1679" t="str">
            <v>Н7</v>
          </cell>
          <cell r="AL1679" t="e">
            <v>#VALUE!</v>
          </cell>
          <cell r="AO1679">
            <v>1</v>
          </cell>
        </row>
        <row r="1680">
          <cell r="A1680" t="str">
            <v>4678/033</v>
          </cell>
          <cell r="B1680">
            <v>1834</v>
          </cell>
          <cell r="C1680" t="str">
            <v>Доп.офис №4678/033</v>
          </cell>
          <cell r="D1680" t="str">
            <v>П3:Дополнительный офис - универсальный филиал</v>
          </cell>
          <cell r="E1680" t="str">
            <v>422870</v>
          </cell>
          <cell r="F1680" t="str">
            <v>Республика Татарстан</v>
          </cell>
          <cell r="G1680" t="str">
            <v>с.Базарные Матаки, ул.Советская, 2</v>
          </cell>
          <cell r="H1680" t="str">
            <v>(84346)21607</v>
          </cell>
          <cell r="I1680" t="str">
            <v>Бурганова Лейсан Анваровна</v>
          </cell>
          <cell r="K1680">
            <v>9</v>
          </cell>
          <cell r="L1680" t="str">
            <v>Н7:сельский населенный пункт</v>
          </cell>
          <cell r="M1680" t="str">
            <v>123456</v>
          </cell>
          <cell r="N1680" t="str">
            <v>08:00 16:30(12:30 13:30)|08:00 16:30(12:30 13:30)|08:00 16:30(12:30 13:30)|08:00 16:30(12:30 13:30)|08:00 16:30(12:30 13:30)|08:00 11:30</v>
          </cell>
          <cell r="O1680" t="str">
            <v/>
          </cell>
          <cell r="P1680">
            <v>6</v>
          </cell>
          <cell r="Q1680" t="str">
            <v>Н7</v>
          </cell>
          <cell r="R1680" t="e">
            <v>#VALUE!</v>
          </cell>
          <cell r="T1680" t="str">
            <v/>
          </cell>
          <cell r="U1680">
            <v>6</v>
          </cell>
          <cell r="V1680" t="str">
            <v>Н7</v>
          </cell>
          <cell r="W1680" t="e">
            <v>#VALUE!</v>
          </cell>
          <cell r="Y1680" t="str">
            <v/>
          </cell>
          <cell r="Z1680">
            <v>6</v>
          </cell>
          <cell r="AA1680" t="str">
            <v>Н7</v>
          </cell>
          <cell r="AB1680" t="e">
            <v>#VALUE!</v>
          </cell>
          <cell r="AD1680" t="str">
            <v/>
          </cell>
          <cell r="AE1680">
            <v>6</v>
          </cell>
          <cell r="AF1680" t="str">
            <v>Н7</v>
          </cell>
          <cell r="AG1680" t="e">
            <v>#VALUE!</v>
          </cell>
          <cell r="AI1680" t="str">
            <v/>
          </cell>
          <cell r="AJ1680">
            <v>6</v>
          </cell>
          <cell r="AK1680" t="str">
            <v>Н7</v>
          </cell>
          <cell r="AL1680" t="e">
            <v>#VALUE!</v>
          </cell>
          <cell r="AO1680">
            <v>6</v>
          </cell>
        </row>
        <row r="1681">
          <cell r="A1681" t="str">
            <v>4678/035</v>
          </cell>
          <cell r="B1681">
            <v>1836</v>
          </cell>
          <cell r="C1681" t="str">
            <v>Опер.касса №4678/035</v>
          </cell>
          <cell r="D1681" t="str">
            <v>П6:Операционная касса вне кассового узла</v>
          </cell>
          <cell r="E1681" t="str">
            <v>422885</v>
          </cell>
          <cell r="F1681" t="str">
            <v>Республика Татарстан</v>
          </cell>
          <cell r="G1681" t="str">
            <v>с.Юхмачи</v>
          </cell>
          <cell r="H1681" t="str">
            <v>(84346)92125</v>
          </cell>
          <cell r="I1681" t="str">
            <v>Сюкрина Татьяна Николаевна</v>
          </cell>
          <cell r="K1681">
            <v>0.5</v>
          </cell>
          <cell r="L1681" t="str">
            <v>Н7:сельский населенный пункт</v>
          </cell>
          <cell r="M1681" t="str">
            <v>134</v>
          </cell>
          <cell r="N1681" t="str">
            <v>08:00 15:30(12:00 13:00)|08:00 15:30(12:00 13:00)|08:00 14:30(12:00 13:00)</v>
          </cell>
          <cell r="O1681" t="str">
            <v/>
          </cell>
          <cell r="P1681">
            <v>1</v>
          </cell>
          <cell r="Q1681" t="str">
            <v>Н7</v>
          </cell>
          <cell r="R1681" t="e">
            <v>#VALUE!</v>
          </cell>
          <cell r="T1681" t="str">
            <v/>
          </cell>
          <cell r="U1681">
            <v>1</v>
          </cell>
          <cell r="V1681" t="str">
            <v>Н7</v>
          </cell>
          <cell r="W1681" t="e">
            <v>#VALUE!</v>
          </cell>
          <cell r="Y1681" t="str">
            <v/>
          </cell>
          <cell r="Z1681">
            <v>1</v>
          </cell>
          <cell r="AA1681" t="str">
            <v>Н7</v>
          </cell>
          <cell r="AB1681" t="e">
            <v>#VALUE!</v>
          </cell>
          <cell r="AD1681" t="str">
            <v/>
          </cell>
          <cell r="AE1681">
            <v>1</v>
          </cell>
          <cell r="AF1681" t="str">
            <v>Н7</v>
          </cell>
          <cell r="AG1681" t="e">
            <v>#VALUE!</v>
          </cell>
          <cell r="AI1681" t="str">
            <v/>
          </cell>
          <cell r="AJ1681">
            <v>1</v>
          </cell>
          <cell r="AK1681" t="str">
            <v>Н7</v>
          </cell>
          <cell r="AL1681" t="e">
            <v>#VALUE!</v>
          </cell>
          <cell r="AO1681">
            <v>1</v>
          </cell>
        </row>
        <row r="1682">
          <cell r="A1682" t="str">
            <v>4678/037</v>
          </cell>
          <cell r="B1682">
            <v>1838</v>
          </cell>
          <cell r="C1682" t="str">
            <v>Опер.касса №4678/037</v>
          </cell>
          <cell r="D1682" t="str">
            <v>П6:Операционная касса вне кассового узла</v>
          </cell>
          <cell r="E1682" t="str">
            <v>422879</v>
          </cell>
          <cell r="F1682" t="str">
            <v>Республика Татарстан</v>
          </cell>
          <cell r="G1682" t="str">
            <v>с.Чувашское Бурнаево</v>
          </cell>
          <cell r="H1682" t="str">
            <v>(84346)78225</v>
          </cell>
          <cell r="I1682" t="str">
            <v>Нурутдинова Гульсина Фазылзяновна</v>
          </cell>
          <cell r="K1682">
            <v>0.25</v>
          </cell>
          <cell r="L1682" t="str">
            <v>Н7:сельский населенный пункт</v>
          </cell>
          <cell r="M1682" t="str">
            <v>14</v>
          </cell>
          <cell r="N1682" t="str">
            <v>09:00 13:30|09:00 13:30</v>
          </cell>
          <cell r="O1682" t="str">
            <v/>
          </cell>
          <cell r="P1682">
            <v>1</v>
          </cell>
          <cell r="Q1682" t="str">
            <v>Н7</v>
          </cell>
          <cell r="R1682" t="e">
            <v>#VALUE!</v>
          </cell>
          <cell r="T1682" t="str">
            <v/>
          </cell>
          <cell r="U1682">
            <v>1</v>
          </cell>
          <cell r="V1682" t="str">
            <v>Н7</v>
          </cell>
          <cell r="W1682" t="e">
            <v>#VALUE!</v>
          </cell>
          <cell r="Y1682" t="str">
            <v/>
          </cell>
          <cell r="Z1682">
            <v>1</v>
          </cell>
          <cell r="AA1682" t="str">
            <v>Н7</v>
          </cell>
          <cell r="AB1682" t="e">
            <v>#VALUE!</v>
          </cell>
          <cell r="AD1682" t="str">
            <v/>
          </cell>
          <cell r="AE1682">
            <v>1</v>
          </cell>
          <cell r="AF1682" t="str">
            <v>Н7</v>
          </cell>
          <cell r="AG1682" t="e">
            <v>#VALUE!</v>
          </cell>
          <cell r="AI1682" t="str">
            <v/>
          </cell>
          <cell r="AJ1682">
            <v>1</v>
          </cell>
          <cell r="AK1682" t="str">
            <v>Н7</v>
          </cell>
          <cell r="AL1682" t="e">
            <v>#VALUE!</v>
          </cell>
          <cell r="AO1682">
            <v>1</v>
          </cell>
        </row>
        <row r="1683">
          <cell r="A1683" t="str">
            <v>4678/04</v>
          </cell>
          <cell r="B1683">
            <v>1841</v>
          </cell>
          <cell r="C1683" t="str">
            <v>Опер.касса №4678/04</v>
          </cell>
          <cell r="D1683" t="str">
            <v>П6:Операционная касса вне кассового узла</v>
          </cell>
          <cell r="E1683" t="str">
            <v>422909</v>
          </cell>
          <cell r="F1683" t="str">
            <v>Республика Татарстан</v>
          </cell>
          <cell r="G1683" t="str">
            <v>с.Ромодан</v>
          </cell>
          <cell r="H1683" t="str">
            <v>(84341)30005</v>
          </cell>
          <cell r="I1683" t="str">
            <v>Стрельцова Татьяна Александровна</v>
          </cell>
          <cell r="K1683">
            <v>0.5</v>
          </cell>
          <cell r="L1683" t="str">
            <v>Н7:сельский населенный пункт</v>
          </cell>
          <cell r="M1683" t="str">
            <v>12345</v>
          </cell>
          <cell r="N1683" t="str">
            <v>08:00 12:00|08:00 11:30|08:00 11:30|08:00 11:30|08:00 11:30</v>
          </cell>
          <cell r="O1683" t="str">
            <v/>
          </cell>
          <cell r="P1683">
            <v>1</v>
          </cell>
          <cell r="Q1683" t="str">
            <v>Н7</v>
          </cell>
          <cell r="R1683" t="e">
            <v>#VALUE!</v>
          </cell>
          <cell r="T1683" t="str">
            <v/>
          </cell>
          <cell r="U1683">
            <v>1</v>
          </cell>
          <cell r="V1683" t="str">
            <v>Н7</v>
          </cell>
          <cell r="W1683" t="e">
            <v>#VALUE!</v>
          </cell>
          <cell r="Y1683" t="str">
            <v/>
          </cell>
          <cell r="Z1683">
            <v>1</v>
          </cell>
          <cell r="AA1683" t="str">
            <v>Н7</v>
          </cell>
          <cell r="AB1683" t="e">
            <v>#VALUE!</v>
          </cell>
          <cell r="AD1683" t="str">
            <v/>
          </cell>
          <cell r="AE1683">
            <v>1</v>
          </cell>
          <cell r="AF1683" t="str">
            <v>Н7</v>
          </cell>
          <cell r="AG1683" t="e">
            <v>#VALUE!</v>
          </cell>
          <cell r="AI1683" t="str">
            <v/>
          </cell>
          <cell r="AJ1683">
            <v>1</v>
          </cell>
          <cell r="AK1683" t="str">
            <v>Н7</v>
          </cell>
          <cell r="AL1683" t="e">
            <v>#VALUE!</v>
          </cell>
          <cell r="AO1683">
            <v>1</v>
          </cell>
        </row>
        <row r="1684">
          <cell r="A1684" t="str">
            <v>4678/041</v>
          </cell>
          <cell r="B1684">
            <v>1843</v>
          </cell>
          <cell r="C1684" t="str">
            <v>Опер.касса №4678/041</v>
          </cell>
          <cell r="D1684" t="str">
            <v>П6:Операционная касса вне кассового узла</v>
          </cell>
          <cell r="E1684" t="str">
            <v>422889</v>
          </cell>
          <cell r="F1684" t="str">
            <v>Республика Татарстан</v>
          </cell>
          <cell r="G1684" t="str">
            <v>с.Нижнее Качеево</v>
          </cell>
          <cell r="H1684" t="str">
            <v>(84346)74679</v>
          </cell>
          <cell r="I1684" t="str">
            <v>Султанова Екатерина Владимировна</v>
          </cell>
          <cell r="K1684">
            <v>0.25</v>
          </cell>
          <cell r="L1684" t="str">
            <v>Н7:сельский населенный пункт</v>
          </cell>
          <cell r="M1684" t="str">
            <v>14</v>
          </cell>
          <cell r="N1684" t="str">
            <v>09:30 14:00|09:30 14:00</v>
          </cell>
          <cell r="O1684" t="str">
            <v/>
          </cell>
          <cell r="P1684">
            <v>1</v>
          </cell>
          <cell r="Q1684" t="str">
            <v>Н7</v>
          </cell>
          <cell r="R1684" t="e">
            <v>#VALUE!</v>
          </cell>
          <cell r="T1684" t="str">
            <v/>
          </cell>
          <cell r="U1684">
            <v>1</v>
          </cell>
          <cell r="V1684" t="str">
            <v>Н7</v>
          </cell>
          <cell r="W1684" t="e">
            <v>#VALUE!</v>
          </cell>
          <cell r="Y1684" t="str">
            <v/>
          </cell>
          <cell r="Z1684">
            <v>1</v>
          </cell>
          <cell r="AA1684" t="str">
            <v>Н7</v>
          </cell>
          <cell r="AB1684" t="e">
            <v>#VALUE!</v>
          </cell>
          <cell r="AD1684" t="str">
            <v/>
          </cell>
          <cell r="AE1684">
            <v>1</v>
          </cell>
          <cell r="AF1684" t="str">
            <v>Н7</v>
          </cell>
          <cell r="AG1684" t="e">
            <v>#VALUE!</v>
          </cell>
          <cell r="AI1684" t="str">
            <v/>
          </cell>
          <cell r="AJ1684">
            <v>1</v>
          </cell>
          <cell r="AK1684" t="str">
            <v>Н7</v>
          </cell>
          <cell r="AL1684" t="e">
            <v>#VALUE!</v>
          </cell>
          <cell r="AO1684">
            <v>1</v>
          </cell>
        </row>
        <row r="1685">
          <cell r="A1685" t="str">
            <v>4678/044</v>
          </cell>
          <cell r="B1685">
            <v>1846</v>
          </cell>
          <cell r="C1685" t="str">
            <v>Опер.касса №4678/044</v>
          </cell>
          <cell r="D1685" t="str">
            <v>П6:Операционная касса вне кассового узла</v>
          </cell>
          <cell r="E1685" t="str">
            <v>422890</v>
          </cell>
          <cell r="F1685" t="str">
            <v>Республика Татарстан</v>
          </cell>
          <cell r="G1685" t="str">
            <v>с.Старые Матаки</v>
          </cell>
          <cell r="H1685" t="str">
            <v>(84346)79229</v>
          </cell>
          <cell r="I1685" t="str">
            <v>вакансия</v>
          </cell>
          <cell r="K1685">
            <v>0.25</v>
          </cell>
          <cell r="L1685" t="str">
            <v>Н7:сельский населенный пункт</v>
          </cell>
          <cell r="M1685" t="str">
            <v>14</v>
          </cell>
          <cell r="N1685" t="str">
            <v>09:00 14:30(12:00 13:00)|09:00 14:30(12:00 13:00)</v>
          </cell>
          <cell r="O1685" t="str">
            <v/>
          </cell>
          <cell r="P1685">
            <v>1</v>
          </cell>
          <cell r="Q1685" t="str">
            <v>Н7</v>
          </cell>
          <cell r="R1685" t="e">
            <v>#VALUE!</v>
          </cell>
          <cell r="T1685" t="str">
            <v/>
          </cell>
          <cell r="U1685">
            <v>1</v>
          </cell>
          <cell r="V1685" t="str">
            <v>Н7</v>
          </cell>
          <cell r="W1685" t="e">
            <v>#VALUE!</v>
          </cell>
          <cell r="Y1685" t="str">
            <v/>
          </cell>
          <cell r="Z1685">
            <v>1</v>
          </cell>
          <cell r="AA1685" t="str">
            <v>Н7</v>
          </cell>
          <cell r="AB1685" t="e">
            <v>#VALUE!</v>
          </cell>
          <cell r="AD1685" t="str">
            <v/>
          </cell>
          <cell r="AE1685">
            <v>1</v>
          </cell>
          <cell r="AF1685" t="str">
            <v>Н7</v>
          </cell>
          <cell r="AG1685" t="e">
            <v>#VALUE!</v>
          </cell>
          <cell r="AI1685" t="str">
            <v/>
          </cell>
          <cell r="AJ1685">
            <v>1</v>
          </cell>
          <cell r="AK1685" t="str">
            <v>Н7</v>
          </cell>
          <cell r="AL1685" t="e">
            <v>#VALUE!</v>
          </cell>
          <cell r="AO1685">
            <v>1</v>
          </cell>
        </row>
        <row r="1686">
          <cell r="A1686" t="str">
            <v>4678/045</v>
          </cell>
          <cell r="B1686">
            <v>1847</v>
          </cell>
          <cell r="C1686" t="str">
            <v>Опер.касса №4678/045</v>
          </cell>
          <cell r="D1686" t="str">
            <v>П6:Операционная касса вне кассового узла</v>
          </cell>
          <cell r="E1686" t="str">
            <v>422881</v>
          </cell>
          <cell r="F1686" t="str">
            <v>Республика Татарстан</v>
          </cell>
          <cell r="G1686" t="str">
            <v>с.Нижнее Алькеево</v>
          </cell>
          <cell r="H1686" t="str">
            <v>(84346)77225</v>
          </cell>
          <cell r="I1686" t="str">
            <v>Шакирова Рузиля Мидхатовна</v>
          </cell>
          <cell r="K1686">
            <v>0.25</v>
          </cell>
          <cell r="L1686" t="str">
            <v>Н7:сельский населенный пункт</v>
          </cell>
          <cell r="M1686" t="str">
            <v>14</v>
          </cell>
          <cell r="N1686" t="str">
            <v>08:00 13:30(11:00 12:00)|08:00 13:30(11:00 12:00)</v>
          </cell>
          <cell r="O1686" t="str">
            <v/>
          </cell>
          <cell r="P1686">
            <v>1</v>
          </cell>
          <cell r="Q1686" t="str">
            <v>Н7</v>
          </cell>
          <cell r="R1686" t="e">
            <v>#VALUE!</v>
          </cell>
          <cell r="T1686" t="str">
            <v/>
          </cell>
          <cell r="U1686">
            <v>1</v>
          </cell>
          <cell r="V1686" t="str">
            <v>Н7</v>
          </cell>
          <cell r="W1686" t="e">
            <v>#VALUE!</v>
          </cell>
          <cell r="Y1686" t="str">
            <v/>
          </cell>
          <cell r="Z1686">
            <v>1</v>
          </cell>
          <cell r="AA1686" t="str">
            <v>Н7</v>
          </cell>
          <cell r="AB1686" t="e">
            <v>#VALUE!</v>
          </cell>
          <cell r="AD1686" t="str">
            <v/>
          </cell>
          <cell r="AE1686">
            <v>1</v>
          </cell>
          <cell r="AF1686" t="str">
            <v>Н7</v>
          </cell>
          <cell r="AG1686" t="e">
            <v>#VALUE!</v>
          </cell>
          <cell r="AI1686" t="str">
            <v/>
          </cell>
          <cell r="AJ1686">
            <v>1</v>
          </cell>
          <cell r="AK1686" t="str">
            <v>Н7</v>
          </cell>
          <cell r="AL1686" t="e">
            <v>#VALUE!</v>
          </cell>
          <cell r="AO1686">
            <v>1</v>
          </cell>
        </row>
        <row r="1687">
          <cell r="A1687" t="str">
            <v>4678/047</v>
          </cell>
          <cell r="B1687">
            <v>1849</v>
          </cell>
          <cell r="C1687" t="str">
            <v>Доп.офис №4678/047</v>
          </cell>
          <cell r="D1687" t="str">
            <v>П3:Дополнительный офис - универсальный филиал</v>
          </cell>
          <cell r="E1687" t="str">
            <v>422840</v>
          </cell>
          <cell r="F1687" t="str">
            <v>Республика Татарстан</v>
          </cell>
          <cell r="G1687" t="str">
            <v>г.Болгар, ул.Советская, 18</v>
          </cell>
          <cell r="H1687" t="str">
            <v>(84347)30553</v>
          </cell>
          <cell r="I1687" t="str">
            <v>Андронова Любовь Алексеевна</v>
          </cell>
          <cell r="K1687">
            <v>9</v>
          </cell>
          <cell r="L1687" t="str">
            <v>Н5:город (не являющийся центром субъекта РФ) с населением до 50 тыс. чел.</v>
          </cell>
          <cell r="M1687" t="str">
            <v>123456</v>
          </cell>
          <cell r="N1687" t="str">
            <v>08:00 16:30|08:00 16:30|08:00 16:30|08:00 16:30|08:00 16:30|08:00 11:30</v>
          </cell>
          <cell r="O1687" t="str">
            <v/>
          </cell>
          <cell r="P1687">
            <v>7</v>
          </cell>
          <cell r="Q1687" t="str">
            <v>Н5</v>
          </cell>
          <cell r="R1687" t="e">
            <v>#VALUE!</v>
          </cell>
          <cell r="T1687" t="str">
            <v/>
          </cell>
          <cell r="U1687">
            <v>7</v>
          </cell>
          <cell r="V1687" t="str">
            <v>Н5</v>
          </cell>
          <cell r="W1687" t="e">
            <v>#VALUE!</v>
          </cell>
          <cell r="Y1687" t="str">
            <v/>
          </cell>
          <cell r="Z1687">
            <v>7</v>
          </cell>
          <cell r="AA1687" t="str">
            <v>Н5</v>
          </cell>
          <cell r="AB1687" t="e">
            <v>#VALUE!</v>
          </cell>
          <cell r="AD1687" t="str">
            <v/>
          </cell>
          <cell r="AE1687">
            <v>7</v>
          </cell>
          <cell r="AF1687" t="str">
            <v>Н5</v>
          </cell>
          <cell r="AG1687" t="e">
            <v>#VALUE!</v>
          </cell>
          <cell r="AI1687" t="str">
            <v/>
          </cell>
          <cell r="AJ1687">
            <v>7</v>
          </cell>
          <cell r="AK1687" t="str">
            <v>Н5</v>
          </cell>
          <cell r="AL1687" t="e">
            <v>#VALUE!</v>
          </cell>
          <cell r="AO1687">
            <v>7</v>
          </cell>
        </row>
        <row r="1688">
          <cell r="A1688" t="str">
            <v>4678/048</v>
          </cell>
          <cell r="B1688">
            <v>1850</v>
          </cell>
          <cell r="C1688" t="str">
            <v>Опер.касса №4678/048</v>
          </cell>
          <cell r="D1688" t="str">
            <v>П6:Операционная касса вне кассового узла</v>
          </cell>
          <cell r="E1688" t="str">
            <v>422850</v>
          </cell>
          <cell r="F1688" t="str">
            <v>Республика Татарстан</v>
          </cell>
          <cell r="G1688" t="str">
            <v>с.Красная Слобода</v>
          </cell>
          <cell r="H1688" t="str">
            <v>(84347)35816</v>
          </cell>
          <cell r="I1688" t="str">
            <v>Студенцова Ольга Николаевна</v>
          </cell>
          <cell r="K1688">
            <v>0.25</v>
          </cell>
          <cell r="L1688" t="str">
            <v>Н7:сельский населенный пункт</v>
          </cell>
          <cell r="M1688" t="str">
            <v>15</v>
          </cell>
          <cell r="N1688" t="str">
            <v>09:00 14:30(12:00 13:00)|09:00 14:30(12:00 13:00)</v>
          </cell>
          <cell r="O1688" t="str">
            <v/>
          </cell>
          <cell r="P1688">
            <v>1</v>
          </cell>
          <cell r="Q1688" t="str">
            <v>Н7</v>
          </cell>
          <cell r="R1688" t="e">
            <v>#VALUE!</v>
          </cell>
          <cell r="T1688" t="str">
            <v/>
          </cell>
          <cell r="U1688">
            <v>1</v>
          </cell>
          <cell r="V1688" t="str">
            <v>Н7</v>
          </cell>
          <cell r="W1688" t="e">
            <v>#VALUE!</v>
          </cell>
          <cell r="Y1688" t="str">
            <v/>
          </cell>
          <cell r="Z1688">
            <v>1</v>
          </cell>
          <cell r="AA1688" t="str">
            <v>Н7</v>
          </cell>
          <cell r="AB1688" t="e">
            <v>#VALUE!</v>
          </cell>
          <cell r="AD1688" t="str">
            <v/>
          </cell>
          <cell r="AE1688">
            <v>1</v>
          </cell>
          <cell r="AF1688" t="str">
            <v>Н7</v>
          </cell>
          <cell r="AG1688" t="e">
            <v>#VALUE!</v>
          </cell>
          <cell r="AI1688" t="str">
            <v/>
          </cell>
          <cell r="AJ1688">
            <v>1</v>
          </cell>
          <cell r="AK1688" t="str">
            <v>Н7</v>
          </cell>
          <cell r="AL1688" t="e">
            <v>#VALUE!</v>
          </cell>
          <cell r="AO1688">
            <v>1</v>
          </cell>
        </row>
        <row r="1689">
          <cell r="A1689" t="str">
            <v>4678/05</v>
          </cell>
          <cell r="B1689">
            <v>1852</v>
          </cell>
          <cell r="C1689" t="str">
            <v>Опер.касса №4678/05</v>
          </cell>
          <cell r="D1689" t="str">
            <v>П6:Операционная касса вне кассового узла</v>
          </cell>
          <cell r="E1689" t="str">
            <v>422906</v>
          </cell>
          <cell r="F1689" t="str">
            <v>Республика Татарстан</v>
          </cell>
          <cell r="G1689" t="str">
            <v>с.Лебедино</v>
          </cell>
          <cell r="H1689" t="str">
            <v>(84341)32101</v>
          </cell>
          <cell r="I1689" t="str">
            <v>Мальгина Надежда Закиевна</v>
          </cell>
          <cell r="K1689">
            <v>0.4</v>
          </cell>
          <cell r="L1689" t="str">
            <v>Н7:сельский населенный пункт</v>
          </cell>
          <cell r="M1689" t="str">
            <v>135</v>
          </cell>
          <cell r="N1689" t="str">
            <v>08:00 14:00(11:00 12:00)|08:00 14:00(11:00 12:00)|08:00 13:30(11:00 12:00)</v>
          </cell>
          <cell r="O1689" t="str">
            <v/>
          </cell>
          <cell r="P1689">
            <v>1</v>
          </cell>
          <cell r="Q1689" t="str">
            <v>Н7</v>
          </cell>
          <cell r="R1689" t="e">
            <v>#VALUE!</v>
          </cell>
          <cell r="T1689" t="str">
            <v/>
          </cell>
          <cell r="U1689">
            <v>1</v>
          </cell>
          <cell r="V1689" t="str">
            <v>Н7</v>
          </cell>
          <cell r="W1689" t="e">
            <v>#VALUE!</v>
          </cell>
          <cell r="Y1689" t="str">
            <v/>
          </cell>
          <cell r="Z1689">
            <v>1</v>
          </cell>
          <cell r="AA1689" t="str">
            <v>Н7</v>
          </cell>
          <cell r="AB1689" t="e">
            <v>#VALUE!</v>
          </cell>
          <cell r="AD1689" t="str">
            <v/>
          </cell>
          <cell r="AE1689">
            <v>1</v>
          </cell>
          <cell r="AF1689" t="str">
            <v>Н7</v>
          </cell>
          <cell r="AG1689" t="e">
            <v>#VALUE!</v>
          </cell>
          <cell r="AI1689" t="str">
            <v/>
          </cell>
          <cell r="AJ1689">
            <v>1</v>
          </cell>
          <cell r="AK1689" t="str">
            <v>Н7</v>
          </cell>
          <cell r="AL1689" t="e">
            <v>#VALUE!</v>
          </cell>
          <cell r="AO1689">
            <v>1</v>
          </cell>
        </row>
        <row r="1690">
          <cell r="A1690" t="str">
            <v>4678/050</v>
          </cell>
          <cell r="B1690">
            <v>1853</v>
          </cell>
          <cell r="C1690" t="str">
            <v>Опер.касса №4678/050</v>
          </cell>
          <cell r="D1690" t="str">
            <v>П6:Операционная касса вне кассового узла</v>
          </cell>
          <cell r="E1690" t="str">
            <v>422863</v>
          </cell>
          <cell r="F1690" t="str">
            <v>Республика Татарстан</v>
          </cell>
          <cell r="G1690" t="str">
            <v>с.Кузнечиха</v>
          </cell>
          <cell r="H1690" t="str">
            <v>(84347)34418</v>
          </cell>
          <cell r="I1690" t="str">
            <v>Валякина Людмила Валентиновна</v>
          </cell>
          <cell r="K1690">
            <v>0.4</v>
          </cell>
          <cell r="L1690" t="str">
            <v>Н7:сельский населенный пункт</v>
          </cell>
          <cell r="M1690" t="str">
            <v>135</v>
          </cell>
          <cell r="N1690" t="str">
            <v>09:00 15:00(12:00 13:00)|09:00 15:00(12:00 13:00)|09:00 14:30(12:00 13:00)</v>
          </cell>
          <cell r="O1690" t="str">
            <v/>
          </cell>
          <cell r="P1690">
            <v>1</v>
          </cell>
          <cell r="Q1690" t="str">
            <v>Н7</v>
          </cell>
          <cell r="R1690" t="e">
            <v>#VALUE!</v>
          </cell>
          <cell r="T1690" t="str">
            <v/>
          </cell>
          <cell r="U1690">
            <v>1</v>
          </cell>
          <cell r="V1690" t="str">
            <v>Н7</v>
          </cell>
          <cell r="W1690" t="e">
            <v>#VALUE!</v>
          </cell>
          <cell r="Y1690" t="str">
            <v/>
          </cell>
          <cell r="Z1690">
            <v>1</v>
          </cell>
          <cell r="AA1690" t="str">
            <v>Н7</v>
          </cell>
          <cell r="AB1690" t="e">
            <v>#VALUE!</v>
          </cell>
          <cell r="AD1690" t="str">
            <v/>
          </cell>
          <cell r="AE1690">
            <v>1</v>
          </cell>
          <cell r="AF1690" t="str">
            <v>Н7</v>
          </cell>
          <cell r="AG1690" t="e">
            <v>#VALUE!</v>
          </cell>
          <cell r="AI1690" t="str">
            <v/>
          </cell>
          <cell r="AJ1690">
            <v>1</v>
          </cell>
          <cell r="AK1690" t="str">
            <v>Н7</v>
          </cell>
          <cell r="AL1690" t="e">
            <v>#VALUE!</v>
          </cell>
          <cell r="AO1690">
            <v>1</v>
          </cell>
        </row>
        <row r="1691">
          <cell r="A1691" t="str">
            <v>4678/051</v>
          </cell>
          <cell r="B1691">
            <v>1854</v>
          </cell>
          <cell r="C1691" t="str">
            <v>Опер.касса №4678/051</v>
          </cell>
          <cell r="D1691" t="str">
            <v>П6:Операционная касса вне кассового узла</v>
          </cell>
          <cell r="E1691" t="str">
            <v>422862</v>
          </cell>
          <cell r="F1691" t="str">
            <v>Республика Татарстан</v>
          </cell>
          <cell r="G1691" t="str">
            <v>с.Средний Юрткуль</v>
          </cell>
          <cell r="H1691" t="str">
            <v>(84347)38154</v>
          </cell>
          <cell r="I1691" t="str">
            <v>Ахметшина Алсу Анваровна</v>
          </cell>
          <cell r="K1691">
            <v>0.25</v>
          </cell>
          <cell r="L1691" t="str">
            <v>Н7:сельский населенный пункт</v>
          </cell>
          <cell r="M1691" t="str">
            <v>15</v>
          </cell>
          <cell r="N1691" t="str">
            <v>09:00 14:30(12:00 13:00)|09:00 14:30(12:00 13:00)</v>
          </cell>
          <cell r="O1691" t="str">
            <v/>
          </cell>
          <cell r="P1691">
            <v>1</v>
          </cell>
          <cell r="Q1691" t="str">
            <v>Н7</v>
          </cell>
          <cell r="R1691" t="e">
            <v>#VALUE!</v>
          </cell>
          <cell r="T1691" t="str">
            <v/>
          </cell>
          <cell r="U1691">
            <v>1</v>
          </cell>
          <cell r="V1691" t="str">
            <v>Н7</v>
          </cell>
          <cell r="W1691" t="e">
            <v>#VALUE!</v>
          </cell>
          <cell r="Y1691" t="str">
            <v/>
          </cell>
          <cell r="Z1691">
            <v>1</v>
          </cell>
          <cell r="AA1691" t="str">
            <v>Н7</v>
          </cell>
          <cell r="AB1691" t="e">
            <v>#VALUE!</v>
          </cell>
          <cell r="AD1691" t="str">
            <v/>
          </cell>
          <cell r="AE1691">
            <v>1</v>
          </cell>
          <cell r="AF1691" t="str">
            <v>Н7</v>
          </cell>
          <cell r="AG1691" t="e">
            <v>#VALUE!</v>
          </cell>
          <cell r="AI1691" t="str">
            <v/>
          </cell>
          <cell r="AJ1691">
            <v>1</v>
          </cell>
          <cell r="AK1691" t="str">
            <v>Н7</v>
          </cell>
          <cell r="AL1691" t="e">
            <v>#VALUE!</v>
          </cell>
          <cell r="AO1691">
            <v>1</v>
          </cell>
        </row>
        <row r="1692">
          <cell r="A1692" t="str">
            <v>4678/052</v>
          </cell>
          <cell r="B1692">
            <v>1855</v>
          </cell>
          <cell r="C1692" t="str">
            <v>Опер.касса №4678/052</v>
          </cell>
          <cell r="D1692" t="str">
            <v>П6:Операционная касса вне кассового узла</v>
          </cell>
          <cell r="E1692" t="str">
            <v>422845</v>
          </cell>
          <cell r="F1692" t="str">
            <v>Республика Татарстан</v>
          </cell>
          <cell r="G1692" t="str">
            <v>с.Три озера</v>
          </cell>
          <cell r="H1692" t="str">
            <v>(84347)37127</v>
          </cell>
          <cell r="I1692" t="str">
            <v>Шеронова Зоя Владимировна</v>
          </cell>
          <cell r="K1692">
            <v>0.4</v>
          </cell>
          <cell r="L1692" t="str">
            <v>Н7:сельский населенный пункт</v>
          </cell>
          <cell r="M1692" t="str">
            <v>135</v>
          </cell>
          <cell r="N1692" t="str">
            <v>09:00 15:00(12:00 13:00)|09:00 15:00(12:00 13:00)|09:00 14:30(12:00 13:00)</v>
          </cell>
          <cell r="O1692" t="str">
            <v/>
          </cell>
          <cell r="P1692">
            <v>1</v>
          </cell>
          <cell r="Q1692" t="str">
            <v>Н7</v>
          </cell>
          <cell r="R1692" t="e">
            <v>#VALUE!</v>
          </cell>
          <cell r="T1692" t="str">
            <v/>
          </cell>
          <cell r="U1692">
            <v>1</v>
          </cell>
          <cell r="V1692" t="str">
            <v>Н7</v>
          </cell>
          <cell r="W1692" t="e">
            <v>#VALUE!</v>
          </cell>
          <cell r="Y1692" t="str">
            <v/>
          </cell>
          <cell r="Z1692">
            <v>1</v>
          </cell>
          <cell r="AA1692" t="str">
            <v>Н7</v>
          </cell>
          <cell r="AB1692" t="e">
            <v>#VALUE!</v>
          </cell>
          <cell r="AD1692" t="str">
            <v/>
          </cell>
          <cell r="AE1692">
            <v>1</v>
          </cell>
          <cell r="AF1692" t="str">
            <v>Н7</v>
          </cell>
          <cell r="AG1692" t="e">
            <v>#VALUE!</v>
          </cell>
          <cell r="AI1692" t="str">
            <v/>
          </cell>
          <cell r="AJ1692">
            <v>1</v>
          </cell>
          <cell r="AK1692" t="str">
            <v>Н7</v>
          </cell>
          <cell r="AL1692" t="e">
            <v>#VALUE!</v>
          </cell>
          <cell r="AO1692">
            <v>1</v>
          </cell>
        </row>
        <row r="1693">
          <cell r="A1693" t="str">
            <v>4678/053</v>
          </cell>
          <cell r="B1693">
            <v>1856</v>
          </cell>
          <cell r="C1693" t="str">
            <v>Опер.касса №4678/053</v>
          </cell>
          <cell r="D1693" t="str">
            <v>П6:Операционная касса вне кассового узла</v>
          </cell>
          <cell r="E1693" t="str">
            <v>422864</v>
          </cell>
          <cell r="F1693" t="str">
            <v>Республика Татарстан</v>
          </cell>
          <cell r="G1693" t="str">
            <v>с.Чэчэкле</v>
          </cell>
          <cell r="H1693" t="str">
            <v>(84347)36131</v>
          </cell>
          <cell r="I1693" t="str">
            <v>Замалетдинова Ильсеяр Исмагиловна</v>
          </cell>
          <cell r="K1693">
            <v>0.4</v>
          </cell>
          <cell r="L1693" t="str">
            <v>Н7:сельский населенный пункт</v>
          </cell>
          <cell r="M1693" t="str">
            <v>135</v>
          </cell>
          <cell r="N1693" t="str">
            <v>09:00 15:00(12:00 13:00)|09:00 15:00(12:00 13:00)|09:00 14:30(12:00 13:00)</v>
          </cell>
          <cell r="O1693" t="str">
            <v/>
          </cell>
          <cell r="P1693">
            <v>1</v>
          </cell>
          <cell r="Q1693" t="str">
            <v>Н7</v>
          </cell>
          <cell r="R1693" t="e">
            <v>#VALUE!</v>
          </cell>
          <cell r="T1693" t="str">
            <v/>
          </cell>
          <cell r="U1693">
            <v>1</v>
          </cell>
          <cell r="V1693" t="str">
            <v>Н7</v>
          </cell>
          <cell r="W1693" t="e">
            <v>#VALUE!</v>
          </cell>
          <cell r="Y1693" t="str">
            <v/>
          </cell>
          <cell r="Z1693">
            <v>1</v>
          </cell>
          <cell r="AA1693" t="str">
            <v>Н7</v>
          </cell>
          <cell r="AB1693" t="e">
            <v>#VALUE!</v>
          </cell>
          <cell r="AD1693" t="str">
            <v/>
          </cell>
          <cell r="AE1693">
            <v>1</v>
          </cell>
          <cell r="AF1693" t="str">
            <v>Н7</v>
          </cell>
          <cell r="AG1693" t="e">
            <v>#VALUE!</v>
          </cell>
          <cell r="AI1693" t="str">
            <v/>
          </cell>
          <cell r="AJ1693">
            <v>1</v>
          </cell>
          <cell r="AK1693" t="str">
            <v>Н7</v>
          </cell>
          <cell r="AL1693" t="e">
            <v>#VALUE!</v>
          </cell>
          <cell r="AO1693">
            <v>1</v>
          </cell>
        </row>
        <row r="1694">
          <cell r="A1694" t="str">
            <v>4678/054</v>
          </cell>
          <cell r="B1694">
            <v>1857</v>
          </cell>
          <cell r="C1694" t="str">
            <v>Опер.касса №4678/054</v>
          </cell>
          <cell r="D1694" t="str">
            <v>П6:Операционная касса вне кассового узла</v>
          </cell>
          <cell r="E1694" t="str">
            <v>422865</v>
          </cell>
          <cell r="F1694" t="str">
            <v>Республика Татарстан</v>
          </cell>
          <cell r="G1694" t="str">
            <v>с.Иске-Рязап</v>
          </cell>
          <cell r="H1694" t="str">
            <v>(84347)33116</v>
          </cell>
          <cell r="I1694" t="str">
            <v>Шайхиева Гулиса Шакировна</v>
          </cell>
          <cell r="K1694">
            <v>0.4</v>
          </cell>
          <cell r="L1694" t="str">
            <v>Н7:сельский населенный пункт</v>
          </cell>
          <cell r="M1694" t="str">
            <v>135</v>
          </cell>
          <cell r="N1694" t="str">
            <v>09:00 15:00(12:00 13:00)|09:00 15:00(12:00 13:00)|09:00 14:30(12:00 13:00)</v>
          </cell>
          <cell r="O1694" t="str">
            <v/>
          </cell>
          <cell r="P1694">
            <v>1</v>
          </cell>
          <cell r="Q1694" t="str">
            <v>Н7</v>
          </cell>
          <cell r="R1694" t="e">
            <v>#VALUE!</v>
          </cell>
          <cell r="T1694" t="str">
            <v/>
          </cell>
          <cell r="U1694">
            <v>1</v>
          </cell>
          <cell r="V1694" t="str">
            <v>Н7</v>
          </cell>
          <cell r="W1694" t="e">
            <v>#VALUE!</v>
          </cell>
          <cell r="Y1694" t="str">
            <v/>
          </cell>
          <cell r="Z1694">
            <v>1</v>
          </cell>
          <cell r="AA1694" t="str">
            <v>Н7</v>
          </cell>
          <cell r="AB1694" t="e">
            <v>#VALUE!</v>
          </cell>
          <cell r="AD1694" t="str">
            <v/>
          </cell>
          <cell r="AE1694">
            <v>1</v>
          </cell>
          <cell r="AF1694" t="str">
            <v>Н7</v>
          </cell>
          <cell r="AG1694" t="e">
            <v>#VALUE!</v>
          </cell>
          <cell r="AI1694" t="str">
            <v/>
          </cell>
          <cell r="AJ1694">
            <v>1</v>
          </cell>
          <cell r="AK1694" t="str">
            <v>Н7</v>
          </cell>
          <cell r="AL1694" t="e">
            <v>#VALUE!</v>
          </cell>
          <cell r="AO1694">
            <v>1</v>
          </cell>
        </row>
        <row r="1695">
          <cell r="A1695" t="str">
            <v>4678/055</v>
          </cell>
          <cell r="B1695">
            <v>1858</v>
          </cell>
          <cell r="C1695" t="str">
            <v>Опер.касса №4678/055</v>
          </cell>
          <cell r="D1695" t="str">
            <v>П6:Операционная касса вне кассового узла</v>
          </cell>
          <cell r="E1695" t="str">
            <v>422854</v>
          </cell>
          <cell r="F1695" t="str">
            <v>Республика Татарстан</v>
          </cell>
          <cell r="G1695" t="str">
            <v>с.Бураково</v>
          </cell>
          <cell r="H1695" t="str">
            <v>(84347)35382</v>
          </cell>
          <cell r="I1695" t="str">
            <v>Бельбасова Татьяна Александровна</v>
          </cell>
          <cell r="K1695">
            <v>0.4</v>
          </cell>
          <cell r="L1695" t="str">
            <v>Н7:сельский населенный пункт</v>
          </cell>
          <cell r="M1695" t="str">
            <v>135</v>
          </cell>
          <cell r="N1695" t="str">
            <v>09:00 15:00(12:00 13:00)|09:00 15:00(12:00 13:00)|09:00 14:30(12:00 13:00)</v>
          </cell>
          <cell r="O1695" t="str">
            <v/>
          </cell>
          <cell r="P1695">
            <v>1</v>
          </cell>
          <cell r="Q1695" t="str">
            <v>Н7</v>
          </cell>
          <cell r="R1695" t="e">
            <v>#VALUE!</v>
          </cell>
          <cell r="T1695" t="str">
            <v/>
          </cell>
          <cell r="U1695">
            <v>1</v>
          </cell>
          <cell r="V1695" t="str">
            <v>Н7</v>
          </cell>
          <cell r="W1695" t="e">
            <v>#VALUE!</v>
          </cell>
          <cell r="Y1695" t="str">
            <v/>
          </cell>
          <cell r="Z1695">
            <v>1</v>
          </cell>
          <cell r="AA1695" t="str">
            <v>Н7</v>
          </cell>
          <cell r="AB1695" t="e">
            <v>#VALUE!</v>
          </cell>
          <cell r="AD1695" t="str">
            <v/>
          </cell>
          <cell r="AE1695">
            <v>1</v>
          </cell>
          <cell r="AF1695" t="str">
            <v>Н7</v>
          </cell>
          <cell r="AG1695" t="e">
            <v>#VALUE!</v>
          </cell>
          <cell r="AI1695" t="str">
            <v/>
          </cell>
          <cell r="AJ1695">
            <v>1</v>
          </cell>
          <cell r="AK1695" t="str">
            <v>Н7</v>
          </cell>
          <cell r="AL1695" t="e">
            <v>#VALUE!</v>
          </cell>
          <cell r="AO1695">
            <v>1</v>
          </cell>
        </row>
        <row r="1696">
          <cell r="A1696" t="str">
            <v>4678/056</v>
          </cell>
          <cell r="B1696">
            <v>1859</v>
          </cell>
          <cell r="C1696" t="str">
            <v>Опер.касса №4678/056</v>
          </cell>
          <cell r="D1696" t="str">
            <v>П6:Операционная касса вне кассового узла</v>
          </cell>
          <cell r="E1696" t="str">
            <v>422866</v>
          </cell>
          <cell r="F1696" t="str">
            <v>Республика Татарстан</v>
          </cell>
          <cell r="G1696" t="str">
            <v>с.Антоновка</v>
          </cell>
          <cell r="H1696" t="str">
            <v>(84347)37720</v>
          </cell>
          <cell r="I1696" t="str">
            <v>Матвеева Валентина Николаевна</v>
          </cell>
          <cell r="K1696">
            <v>0.25</v>
          </cell>
          <cell r="L1696" t="str">
            <v>Н7:сельский населенный пункт</v>
          </cell>
          <cell r="M1696" t="str">
            <v>15</v>
          </cell>
          <cell r="N1696" t="str">
            <v>09:00 14:30(12:00 13:00)|09:00 14:30(12:00 13:00)</v>
          </cell>
          <cell r="O1696" t="str">
            <v/>
          </cell>
          <cell r="P1696">
            <v>1</v>
          </cell>
          <cell r="Q1696" t="str">
            <v>Н7</v>
          </cell>
          <cell r="R1696" t="e">
            <v>#VALUE!</v>
          </cell>
          <cell r="T1696" t="str">
            <v/>
          </cell>
          <cell r="U1696">
            <v>1</v>
          </cell>
          <cell r="V1696" t="str">
            <v>Н7</v>
          </cell>
          <cell r="W1696" t="e">
            <v>#VALUE!</v>
          </cell>
          <cell r="Y1696" t="str">
            <v/>
          </cell>
          <cell r="Z1696">
            <v>1</v>
          </cell>
          <cell r="AA1696" t="str">
            <v>Н7</v>
          </cell>
          <cell r="AB1696" t="e">
            <v>#VALUE!</v>
          </cell>
          <cell r="AD1696" t="str">
            <v/>
          </cell>
          <cell r="AE1696">
            <v>1</v>
          </cell>
          <cell r="AF1696" t="str">
            <v>Н7</v>
          </cell>
          <cell r="AG1696" t="e">
            <v>#VALUE!</v>
          </cell>
          <cell r="AI1696" t="str">
            <v/>
          </cell>
          <cell r="AJ1696">
            <v>1</v>
          </cell>
          <cell r="AK1696" t="str">
            <v>Н7</v>
          </cell>
          <cell r="AL1696" t="e">
            <v>#VALUE!</v>
          </cell>
          <cell r="AO1696">
            <v>1</v>
          </cell>
        </row>
        <row r="1697">
          <cell r="A1697" t="str">
            <v>4678/057</v>
          </cell>
          <cell r="B1697">
            <v>1860</v>
          </cell>
          <cell r="C1697" t="str">
            <v>Опер.касса №4678/057</v>
          </cell>
          <cell r="D1697" t="str">
            <v>П6:Операционная касса вне кассового узла</v>
          </cell>
          <cell r="E1697" t="str">
            <v>422857</v>
          </cell>
          <cell r="F1697" t="str">
            <v>Республика Татарстан</v>
          </cell>
          <cell r="G1697" t="str">
            <v>с.Ямбухтино</v>
          </cell>
          <cell r="H1697" t="str">
            <v>(84347)38330</v>
          </cell>
          <cell r="I1697" t="str">
            <v>Гатауллина Сэлимэ Садриевна</v>
          </cell>
          <cell r="K1697">
            <v>0.4</v>
          </cell>
          <cell r="L1697" t="str">
            <v>Н7:сельский населенный пункт</v>
          </cell>
          <cell r="M1697" t="str">
            <v>135</v>
          </cell>
          <cell r="N1697" t="str">
            <v>09:00 15:00(12:00 13:00)|09:00 15:00(12:00 13:00)|09:00 14:30(12:00 13:00)</v>
          </cell>
          <cell r="O1697" t="str">
            <v/>
          </cell>
          <cell r="P1697">
            <v>1</v>
          </cell>
          <cell r="Q1697" t="str">
            <v>Н7</v>
          </cell>
          <cell r="R1697" t="e">
            <v>#VALUE!</v>
          </cell>
          <cell r="T1697" t="str">
            <v/>
          </cell>
          <cell r="U1697">
            <v>1</v>
          </cell>
          <cell r="V1697" t="str">
            <v>Н7</v>
          </cell>
          <cell r="W1697" t="e">
            <v>#VALUE!</v>
          </cell>
          <cell r="Y1697" t="str">
            <v/>
          </cell>
          <cell r="Z1697">
            <v>1</v>
          </cell>
          <cell r="AA1697" t="str">
            <v>Н7</v>
          </cell>
          <cell r="AB1697" t="e">
            <v>#VALUE!</v>
          </cell>
          <cell r="AD1697" t="str">
            <v/>
          </cell>
          <cell r="AE1697">
            <v>1</v>
          </cell>
          <cell r="AF1697" t="str">
            <v>Н7</v>
          </cell>
          <cell r="AG1697" t="e">
            <v>#VALUE!</v>
          </cell>
          <cell r="AI1697" t="str">
            <v/>
          </cell>
          <cell r="AJ1697">
            <v>1</v>
          </cell>
          <cell r="AK1697" t="str">
            <v>Н7</v>
          </cell>
          <cell r="AL1697" t="e">
            <v>#VALUE!</v>
          </cell>
          <cell r="AO1697">
            <v>1</v>
          </cell>
        </row>
        <row r="1698">
          <cell r="A1698" t="str">
            <v>4678/058</v>
          </cell>
          <cell r="B1698">
            <v>1861</v>
          </cell>
          <cell r="C1698" t="str">
            <v>Опер.касса №4678/058</v>
          </cell>
          <cell r="D1698" t="str">
            <v>П6:Операционная касса вне кассового узла</v>
          </cell>
          <cell r="E1698" t="str">
            <v>422852</v>
          </cell>
          <cell r="F1698" t="str">
            <v>Республика Татарстан</v>
          </cell>
          <cell r="G1698" t="str">
            <v>п.совхоза "Ким"</v>
          </cell>
          <cell r="H1698" t="str">
            <v>(84347)35548</v>
          </cell>
          <cell r="I1698" t="str">
            <v>Студенцова Ольга Николаевна</v>
          </cell>
          <cell r="K1698">
            <v>0.25</v>
          </cell>
          <cell r="L1698" t="str">
            <v>Н7:сельский населенный пункт</v>
          </cell>
          <cell r="M1698" t="str">
            <v>34</v>
          </cell>
          <cell r="N1698" t="str">
            <v>09:00 14:30(12:00 13:00)|09:00 14:30(12:00 13:00)</v>
          </cell>
          <cell r="O1698" t="str">
            <v/>
          </cell>
          <cell r="P1698">
            <v>1</v>
          </cell>
          <cell r="Q1698" t="str">
            <v>Н7</v>
          </cell>
          <cell r="R1698" t="e">
            <v>#VALUE!</v>
          </cell>
          <cell r="T1698" t="str">
            <v/>
          </cell>
          <cell r="U1698">
            <v>1</v>
          </cell>
          <cell r="V1698" t="str">
            <v>Н7</v>
          </cell>
          <cell r="W1698" t="e">
            <v>#VALUE!</v>
          </cell>
          <cell r="Y1698" t="str">
            <v/>
          </cell>
          <cell r="Z1698">
            <v>1</v>
          </cell>
          <cell r="AA1698" t="str">
            <v>Н7</v>
          </cell>
          <cell r="AB1698" t="e">
            <v>#VALUE!</v>
          </cell>
          <cell r="AD1698" t="str">
            <v/>
          </cell>
          <cell r="AE1698">
            <v>1</v>
          </cell>
          <cell r="AF1698" t="str">
            <v>Н7</v>
          </cell>
          <cell r="AG1698" t="e">
            <v>#VALUE!</v>
          </cell>
          <cell r="AI1698" t="str">
            <v/>
          </cell>
          <cell r="AJ1698">
            <v>1</v>
          </cell>
          <cell r="AK1698" t="str">
            <v>Н7</v>
          </cell>
          <cell r="AL1698" t="e">
            <v>#VALUE!</v>
          </cell>
          <cell r="AO1698">
            <v>1</v>
          </cell>
        </row>
        <row r="1699">
          <cell r="A1699" t="str">
            <v>4678/059</v>
          </cell>
          <cell r="B1699">
            <v>1862</v>
          </cell>
          <cell r="C1699" t="str">
            <v>Опер.касса №4678/059</v>
          </cell>
          <cell r="D1699" t="str">
            <v>П6:Операционная касса вне кассового узла</v>
          </cell>
          <cell r="E1699" t="str">
            <v>422860</v>
          </cell>
          <cell r="F1699" t="str">
            <v>Республика Татарстан</v>
          </cell>
          <cell r="G1699" t="str">
            <v>с.Никольское</v>
          </cell>
          <cell r="H1699" t="str">
            <v>(84347)32247</v>
          </cell>
          <cell r="I1699" t="str">
            <v>Зрулина Ирина Николаевна</v>
          </cell>
          <cell r="K1699">
            <v>0.4</v>
          </cell>
          <cell r="L1699" t="str">
            <v>Н7:сельский населенный пункт</v>
          </cell>
          <cell r="M1699" t="str">
            <v>135</v>
          </cell>
          <cell r="N1699" t="str">
            <v>09:00 15:00(12:00 13:00)|09:00 15:00(12:00 13:00)|09:00 14:30(12:00 13:00)</v>
          </cell>
          <cell r="O1699" t="str">
            <v/>
          </cell>
          <cell r="P1699">
            <v>1</v>
          </cell>
          <cell r="Q1699" t="str">
            <v>Н7</v>
          </cell>
          <cell r="R1699" t="e">
            <v>#VALUE!</v>
          </cell>
          <cell r="T1699" t="str">
            <v/>
          </cell>
          <cell r="U1699">
            <v>1</v>
          </cell>
          <cell r="V1699" t="str">
            <v>Н7</v>
          </cell>
          <cell r="W1699" t="e">
            <v>#VALUE!</v>
          </cell>
          <cell r="Y1699" t="str">
            <v/>
          </cell>
          <cell r="Z1699">
            <v>1</v>
          </cell>
          <cell r="AA1699" t="str">
            <v>Н7</v>
          </cell>
          <cell r="AB1699" t="e">
            <v>#VALUE!</v>
          </cell>
          <cell r="AD1699" t="str">
            <v/>
          </cell>
          <cell r="AE1699">
            <v>1</v>
          </cell>
          <cell r="AF1699" t="str">
            <v>Н7</v>
          </cell>
          <cell r="AG1699" t="e">
            <v>#VALUE!</v>
          </cell>
          <cell r="AI1699" t="str">
            <v/>
          </cell>
          <cell r="AJ1699">
            <v>1</v>
          </cell>
          <cell r="AK1699" t="str">
            <v>Н7</v>
          </cell>
          <cell r="AL1699" t="e">
            <v>#VALUE!</v>
          </cell>
          <cell r="AO1699">
            <v>1</v>
          </cell>
        </row>
        <row r="1700">
          <cell r="A1700" t="str">
            <v>4678/06</v>
          </cell>
          <cell r="B1700">
            <v>1863</v>
          </cell>
          <cell r="C1700" t="str">
            <v>Опер.касса №4678/06</v>
          </cell>
          <cell r="D1700" t="str">
            <v>П6:Операционная касса вне кассового узла</v>
          </cell>
          <cell r="E1700" t="str">
            <v>422912</v>
          </cell>
          <cell r="F1700" t="str">
            <v>Республика Татарстан</v>
          </cell>
          <cell r="G1700" t="str">
            <v>с.Средние Тиганы</v>
          </cell>
          <cell r="H1700" t="str">
            <v>(84341)34249</v>
          </cell>
          <cell r="I1700" t="str">
            <v>Шихамова Фалия Завдатовна</v>
          </cell>
          <cell r="K1700">
            <v>0.5</v>
          </cell>
          <cell r="L1700" t="str">
            <v>Н7:сельский населенный пункт</v>
          </cell>
          <cell r="M1700" t="str">
            <v>12345</v>
          </cell>
          <cell r="N1700" t="str">
            <v>08:00 12:00|08:00 11:30|08:00 11:30|08:00 11:30|08:00 11:30</v>
          </cell>
          <cell r="O1700" t="str">
            <v/>
          </cell>
          <cell r="P1700">
            <v>1</v>
          </cell>
          <cell r="Q1700" t="str">
            <v>Н7</v>
          </cell>
          <cell r="R1700" t="e">
            <v>#VALUE!</v>
          </cell>
          <cell r="T1700" t="str">
            <v/>
          </cell>
          <cell r="U1700">
            <v>1</v>
          </cell>
          <cell r="V1700" t="str">
            <v>Н7</v>
          </cell>
          <cell r="W1700" t="e">
            <v>#VALUE!</v>
          </cell>
          <cell r="Y1700" t="str">
            <v/>
          </cell>
          <cell r="Z1700">
            <v>1</v>
          </cell>
          <cell r="AA1700" t="str">
            <v>Н7</v>
          </cell>
          <cell r="AB1700" t="e">
            <v>#VALUE!</v>
          </cell>
          <cell r="AD1700" t="str">
            <v/>
          </cell>
          <cell r="AE1700">
            <v>1</v>
          </cell>
          <cell r="AF1700" t="str">
            <v>Н7</v>
          </cell>
          <cell r="AG1700" t="e">
            <v>#VALUE!</v>
          </cell>
          <cell r="AI1700" t="str">
            <v/>
          </cell>
          <cell r="AJ1700">
            <v>1</v>
          </cell>
          <cell r="AK1700" t="str">
            <v>Н7</v>
          </cell>
          <cell r="AL1700" t="e">
            <v>#VALUE!</v>
          </cell>
          <cell r="AO1700">
            <v>1</v>
          </cell>
        </row>
        <row r="1701">
          <cell r="A1701" t="str">
            <v>4678/07</v>
          </cell>
          <cell r="B1701">
            <v>1864</v>
          </cell>
          <cell r="C1701" t="str">
            <v>Опер.касса №4678/07</v>
          </cell>
          <cell r="D1701" t="str">
            <v>П6:Операционная касса вне кассового узла</v>
          </cell>
          <cell r="E1701" t="str">
            <v>422932</v>
          </cell>
          <cell r="F1701" t="str">
            <v>Республика Татарстан</v>
          </cell>
          <cell r="G1701" t="str">
            <v>с.Речное</v>
          </cell>
          <cell r="H1701" t="str">
            <v>(84341)31671</v>
          </cell>
          <cell r="I1701" t="str">
            <v>Кондратьева Елена Васильевна</v>
          </cell>
          <cell r="K1701">
            <v>0.4</v>
          </cell>
          <cell r="L1701" t="str">
            <v>Н7:сельский населенный пункт</v>
          </cell>
          <cell r="M1701" t="str">
            <v>135</v>
          </cell>
          <cell r="N1701" t="str">
            <v>08:00 14:00(11:00 12:00)|08:00 14:00(11:00 12:00)|08:00 13:30(11:00 12:00)</v>
          </cell>
          <cell r="O1701" t="str">
            <v/>
          </cell>
          <cell r="P1701">
            <v>1</v>
          </cell>
          <cell r="Q1701" t="str">
            <v>Н7</v>
          </cell>
          <cell r="R1701" t="e">
            <v>#VALUE!</v>
          </cell>
          <cell r="T1701" t="str">
            <v/>
          </cell>
          <cell r="U1701">
            <v>1</v>
          </cell>
          <cell r="V1701" t="str">
            <v>Н7</v>
          </cell>
          <cell r="W1701" t="e">
            <v>#VALUE!</v>
          </cell>
          <cell r="Y1701" t="str">
            <v/>
          </cell>
          <cell r="Z1701">
            <v>1</v>
          </cell>
          <cell r="AA1701" t="str">
            <v>Н7</v>
          </cell>
          <cell r="AB1701" t="e">
            <v>#VALUE!</v>
          </cell>
          <cell r="AD1701" t="str">
            <v/>
          </cell>
          <cell r="AE1701">
            <v>1</v>
          </cell>
          <cell r="AF1701" t="str">
            <v>Н7</v>
          </cell>
          <cell r="AG1701" t="e">
            <v>#VALUE!</v>
          </cell>
          <cell r="AI1701" t="str">
            <v/>
          </cell>
          <cell r="AJ1701">
            <v>1</v>
          </cell>
          <cell r="AK1701" t="str">
            <v>Н7</v>
          </cell>
          <cell r="AL1701" t="e">
            <v>#VALUE!</v>
          </cell>
          <cell r="AO1701">
            <v>1</v>
          </cell>
        </row>
        <row r="1702">
          <cell r="A1702" t="str">
            <v>4678/09</v>
          </cell>
          <cell r="B1702">
            <v>1865</v>
          </cell>
          <cell r="C1702" t="str">
            <v>Опер.касса №4678/09</v>
          </cell>
          <cell r="D1702" t="str">
            <v>П6:Операционная касса вне кассового узла</v>
          </cell>
          <cell r="E1702" t="str">
            <v>422901</v>
          </cell>
          <cell r="F1702" t="str">
            <v>Республика Татарстан</v>
          </cell>
          <cell r="G1702" t="str">
            <v>пгт.Алексеевское, ул.Космонавтов, 17</v>
          </cell>
          <cell r="H1702" t="str">
            <v>(84341)23779</v>
          </cell>
          <cell r="I1702" t="str">
            <v>Галкина Елена Васильевна</v>
          </cell>
          <cell r="K1702">
            <v>2</v>
          </cell>
          <cell r="L1702" t="str">
            <v>Н6:городской населенный пункт (поселек городского типа, рабочий поселок)</v>
          </cell>
          <cell r="M1702" t="str">
            <v>12345</v>
          </cell>
          <cell r="N1702" t="str">
            <v>08:00 16:30(13:00 14:00)|08:00 16:30(13:00 14:00)|08:00 16:30(13:00 14:00)|08:00 16:30(13:00 14:00)|08:00 16:30(13:00 14:00)</v>
          </cell>
          <cell r="O1702" t="str">
            <v/>
          </cell>
          <cell r="P1702">
            <v>2</v>
          </cell>
          <cell r="Q1702" t="str">
            <v>Н6</v>
          </cell>
          <cell r="R1702" t="e">
            <v>#VALUE!</v>
          </cell>
          <cell r="T1702" t="str">
            <v/>
          </cell>
          <cell r="U1702">
            <v>2</v>
          </cell>
          <cell r="V1702" t="str">
            <v>Н6</v>
          </cell>
          <cell r="W1702" t="e">
            <v>#VALUE!</v>
          </cell>
          <cell r="Y1702" t="str">
            <v/>
          </cell>
          <cell r="Z1702">
            <v>2</v>
          </cell>
          <cell r="AA1702" t="str">
            <v>Н6</v>
          </cell>
          <cell r="AB1702" t="e">
            <v>#VALUE!</v>
          </cell>
          <cell r="AD1702" t="str">
            <v/>
          </cell>
          <cell r="AE1702">
            <v>2</v>
          </cell>
          <cell r="AF1702" t="str">
            <v>Н6</v>
          </cell>
          <cell r="AG1702" t="e">
            <v>#VALUE!</v>
          </cell>
          <cell r="AI1702" t="str">
            <v/>
          </cell>
          <cell r="AJ1702">
            <v>2</v>
          </cell>
          <cell r="AK1702" t="str">
            <v>Н6</v>
          </cell>
          <cell r="AL1702" t="e">
            <v>#VALUE!</v>
          </cell>
          <cell r="AO1702">
            <v>2</v>
          </cell>
        </row>
        <row r="1703">
          <cell r="A1703" t="str">
            <v>4682</v>
          </cell>
          <cell r="B1703">
            <v>1866</v>
          </cell>
          <cell r="C1703" t="str">
            <v>Нижнекамское отделение №4682</v>
          </cell>
          <cell r="D1703" t="str">
            <v>П2:Отделение Сбербанка России</v>
          </cell>
          <cell r="E1703" t="str">
            <v>423579</v>
          </cell>
          <cell r="F1703" t="str">
            <v>Республика Татарстан</v>
          </cell>
          <cell r="G1703" t="str">
            <v>г.Нижнекамск, проспект Вахитова, 27</v>
          </cell>
          <cell r="H1703" t="str">
            <v>(8555)421042</v>
          </cell>
          <cell r="I1703" t="str">
            <v>Ермолаев Сергей Владимирович</v>
          </cell>
          <cell r="J1703" t="str">
            <v>Вятчанникова Мария Михайловна</v>
          </cell>
          <cell r="K1703">
            <v>212.75</v>
          </cell>
          <cell r="L1703" t="str">
            <v>Н3:город (не являющийся центром субъекта РФ) с населением свыше 100 до 500 тыс. чел.</v>
          </cell>
          <cell r="M1703" t="str">
            <v>1234567</v>
          </cell>
          <cell r="N1703" t="str">
            <v>08:00 19:00|08:00 19:00|08:00 19:00|08:00 19:00|08:00 19:00|09:00 16:00|09:00 14:00</v>
          </cell>
          <cell r="O1703" t="str">
            <v/>
          </cell>
          <cell r="P1703">
            <v>22</v>
          </cell>
          <cell r="Q1703" t="str">
            <v>Н3</v>
          </cell>
          <cell r="R1703" t="e">
            <v>#VALUE!</v>
          </cell>
          <cell r="T1703" t="str">
            <v/>
          </cell>
          <cell r="U1703">
            <v>22</v>
          </cell>
          <cell r="V1703" t="str">
            <v>Н3</v>
          </cell>
          <cell r="W1703" t="e">
            <v>#VALUE!</v>
          </cell>
          <cell r="Y1703" t="str">
            <v/>
          </cell>
          <cell r="Z1703">
            <v>22</v>
          </cell>
          <cell r="AA1703" t="str">
            <v>Н3</v>
          </cell>
          <cell r="AB1703" t="e">
            <v>#VALUE!</v>
          </cell>
          <cell r="AD1703" t="str">
            <v/>
          </cell>
          <cell r="AE1703">
            <v>22</v>
          </cell>
          <cell r="AF1703" t="str">
            <v>Н3</v>
          </cell>
          <cell r="AG1703" t="e">
            <v>#VALUE!</v>
          </cell>
          <cell r="AI1703" t="str">
            <v/>
          </cell>
          <cell r="AJ1703">
            <v>22</v>
          </cell>
          <cell r="AK1703" t="str">
            <v>Н3</v>
          </cell>
          <cell r="AL1703" t="e">
            <v>#VALUE!</v>
          </cell>
          <cell r="AO1703">
            <v>22</v>
          </cell>
        </row>
        <row r="1704">
          <cell r="A1704" t="str">
            <v>4682/01</v>
          </cell>
          <cell r="B1704">
            <v>1867</v>
          </cell>
          <cell r="C1704" t="str">
            <v>Опер.касса №4682/01</v>
          </cell>
          <cell r="D1704" t="str">
            <v>П6:Операционная касса вне кассового узла</v>
          </cell>
          <cell r="E1704" t="str">
            <v>423558</v>
          </cell>
          <cell r="F1704" t="str">
            <v>Республика Татарстан</v>
          </cell>
          <cell r="G1704" t="str">
            <v>с.Верхние Челны</v>
          </cell>
          <cell r="H1704" t="str">
            <v>(8555)445034</v>
          </cell>
          <cell r="I1704" t="str">
            <v>Нафикова Мадина Вадутовна</v>
          </cell>
          <cell r="K1704">
            <v>0.5</v>
          </cell>
          <cell r="L1704" t="str">
            <v>Н7:сельский населенный пункт</v>
          </cell>
          <cell r="M1704" t="str">
            <v>135</v>
          </cell>
          <cell r="N1704" t="str">
            <v>08:00 15:00(12:00 13:00)|08:00 15:00(12:00 13:00)|08:00 15:00(12:00 13:00)</v>
          </cell>
          <cell r="O1704" t="str">
            <v/>
          </cell>
          <cell r="P1704">
            <v>1</v>
          </cell>
          <cell r="Q1704" t="str">
            <v>Н7</v>
          </cell>
          <cell r="R1704" t="e">
            <v>#VALUE!</v>
          </cell>
          <cell r="T1704" t="str">
            <v/>
          </cell>
          <cell r="U1704">
            <v>1</v>
          </cell>
          <cell r="V1704" t="str">
            <v>Н7</v>
          </cell>
          <cell r="W1704" t="e">
            <v>#VALUE!</v>
          </cell>
          <cell r="Y1704" t="str">
            <v/>
          </cell>
          <cell r="Z1704">
            <v>1</v>
          </cell>
          <cell r="AA1704" t="str">
            <v>Н7</v>
          </cell>
          <cell r="AB1704" t="e">
            <v>#VALUE!</v>
          </cell>
          <cell r="AD1704" t="str">
            <v/>
          </cell>
          <cell r="AE1704">
            <v>1</v>
          </cell>
          <cell r="AF1704" t="str">
            <v>Н7</v>
          </cell>
          <cell r="AG1704" t="e">
            <v>#VALUE!</v>
          </cell>
          <cell r="AI1704" t="str">
            <v/>
          </cell>
          <cell r="AJ1704">
            <v>1</v>
          </cell>
          <cell r="AK1704" t="str">
            <v>Н7</v>
          </cell>
          <cell r="AL1704" t="e">
            <v>#VALUE!</v>
          </cell>
          <cell r="AO1704">
            <v>1</v>
          </cell>
        </row>
        <row r="1705">
          <cell r="A1705" t="str">
            <v>4682/010</v>
          </cell>
          <cell r="B1705">
            <v>1868</v>
          </cell>
          <cell r="C1705" t="str">
            <v>Опер.касса №4682/010</v>
          </cell>
          <cell r="D1705" t="str">
            <v>П6:Операционная касса вне кассового узла</v>
          </cell>
          <cell r="E1705" t="str">
            <v>423554</v>
          </cell>
          <cell r="F1705" t="str">
            <v>Республика Татарстан</v>
          </cell>
          <cell r="G1705" t="str">
            <v>с.Шингальчи</v>
          </cell>
          <cell r="H1705" t="str">
            <v>(8555)430431</v>
          </cell>
          <cell r="I1705" t="str">
            <v>Вахитова Талия Закировна</v>
          </cell>
          <cell r="K1705">
            <v>0.75</v>
          </cell>
          <cell r="L1705" t="str">
            <v>Н7:сельский населенный пункт</v>
          </cell>
          <cell r="M1705" t="str">
            <v>1235</v>
          </cell>
          <cell r="N1705" t="str">
            <v>08:00 16:00(12:00 13:00)|08:00 16:00(12:00 13:00)|08:00 16:00(12:00 13:00)|08:30 15:30(12:00 13:00)</v>
          </cell>
          <cell r="O1705" t="str">
            <v/>
          </cell>
          <cell r="P1705">
            <v>1</v>
          </cell>
          <cell r="Q1705" t="str">
            <v>Н7</v>
          </cell>
          <cell r="R1705" t="e">
            <v>#VALUE!</v>
          </cell>
          <cell r="T1705" t="str">
            <v/>
          </cell>
          <cell r="U1705">
            <v>1</v>
          </cell>
          <cell r="V1705" t="str">
            <v>Н7</v>
          </cell>
          <cell r="W1705" t="e">
            <v>#VALUE!</v>
          </cell>
          <cell r="Y1705" t="str">
            <v/>
          </cell>
          <cell r="Z1705">
            <v>1</v>
          </cell>
          <cell r="AA1705" t="str">
            <v>Н7</v>
          </cell>
          <cell r="AB1705" t="e">
            <v>#VALUE!</v>
          </cell>
          <cell r="AD1705" t="str">
            <v/>
          </cell>
          <cell r="AE1705">
            <v>1</v>
          </cell>
          <cell r="AF1705" t="str">
            <v>Н7</v>
          </cell>
          <cell r="AG1705" t="e">
            <v>#VALUE!</v>
          </cell>
          <cell r="AI1705" t="str">
            <v/>
          </cell>
          <cell r="AJ1705">
            <v>1</v>
          </cell>
          <cell r="AK1705" t="str">
            <v>Н7</v>
          </cell>
          <cell r="AL1705" t="e">
            <v>#VALUE!</v>
          </cell>
          <cell r="AO1705">
            <v>1</v>
          </cell>
        </row>
        <row r="1706">
          <cell r="A1706" t="str">
            <v>4682/011</v>
          </cell>
          <cell r="B1706">
            <v>1869</v>
          </cell>
          <cell r="C1706" t="str">
            <v>Опер.касса №4682/011</v>
          </cell>
          <cell r="D1706" t="str">
            <v>П6:Операционная касса вне кассового узла</v>
          </cell>
          <cell r="E1706" t="str">
            <v>423551</v>
          </cell>
          <cell r="F1706" t="str">
            <v>Республика Татарстан</v>
          </cell>
          <cell r="G1706" t="str">
            <v>с.Большое Афанасово, ул.Молодежная, 1</v>
          </cell>
          <cell r="H1706" t="str">
            <v>(8555)444153</v>
          </cell>
          <cell r="I1706" t="str">
            <v>Бакшаев Александр Викторович</v>
          </cell>
          <cell r="K1706">
            <v>0.75</v>
          </cell>
          <cell r="L1706" t="str">
            <v>Н7:сельский населенный пункт</v>
          </cell>
          <cell r="M1706" t="str">
            <v>1245</v>
          </cell>
          <cell r="N1706" t="str">
            <v>08:00 16:00(12:00 13:00)|08:00 16:00(12:00 13:00)|08:00 16:00(12:00 13:00)|08:30 15:30(12:00 13:00)</v>
          </cell>
          <cell r="O1706" t="str">
            <v/>
          </cell>
          <cell r="P1706">
            <v>1</v>
          </cell>
          <cell r="Q1706" t="str">
            <v>Н7</v>
          </cell>
          <cell r="R1706" t="e">
            <v>#VALUE!</v>
          </cell>
          <cell r="T1706" t="str">
            <v/>
          </cell>
          <cell r="U1706">
            <v>1</v>
          </cell>
          <cell r="V1706" t="str">
            <v>Н7</v>
          </cell>
          <cell r="W1706" t="e">
            <v>#VALUE!</v>
          </cell>
          <cell r="Y1706" t="str">
            <v/>
          </cell>
          <cell r="Z1706">
            <v>1</v>
          </cell>
          <cell r="AA1706" t="str">
            <v>Н7</v>
          </cell>
          <cell r="AB1706" t="e">
            <v>#VALUE!</v>
          </cell>
          <cell r="AD1706" t="str">
            <v/>
          </cell>
          <cell r="AE1706">
            <v>1</v>
          </cell>
          <cell r="AF1706" t="str">
            <v>Н7</v>
          </cell>
          <cell r="AG1706" t="e">
            <v>#VALUE!</v>
          </cell>
          <cell r="AI1706" t="str">
            <v/>
          </cell>
          <cell r="AJ1706">
            <v>1</v>
          </cell>
          <cell r="AK1706" t="str">
            <v>Н7</v>
          </cell>
          <cell r="AL1706" t="e">
            <v>#VALUE!</v>
          </cell>
          <cell r="AO1706">
            <v>1</v>
          </cell>
        </row>
        <row r="1707">
          <cell r="A1707" t="str">
            <v>4682/012</v>
          </cell>
          <cell r="B1707">
            <v>1870</v>
          </cell>
          <cell r="C1707" t="str">
            <v>Опер.касса №4682/012</v>
          </cell>
          <cell r="D1707" t="str">
            <v>П6:Операционная касса вне кассового узла</v>
          </cell>
          <cell r="E1707" t="str">
            <v>423567</v>
          </cell>
          <cell r="F1707" t="str">
            <v>Республика Татарстан</v>
          </cell>
          <cell r="G1707" t="str">
            <v>с.Нижняя Уратьма</v>
          </cell>
          <cell r="H1707" t="str">
            <v>(8555)331737</v>
          </cell>
          <cell r="I1707" t="str">
            <v>Фасхутдинова Гульшат Анваровна</v>
          </cell>
          <cell r="K1707">
            <v>0.5</v>
          </cell>
          <cell r="L1707" t="str">
            <v>Н7:сельский населенный пункт</v>
          </cell>
          <cell r="M1707" t="str">
            <v>135</v>
          </cell>
          <cell r="N1707" t="str">
            <v>08:00 15:00(12:00 13:00)|08:00 15:00(12:00 13:00)|08:00 15:00(12:00 13:00)</v>
          </cell>
          <cell r="O1707" t="str">
            <v/>
          </cell>
          <cell r="P1707">
            <v>1</v>
          </cell>
          <cell r="Q1707" t="str">
            <v>Н7</v>
          </cell>
          <cell r="R1707" t="e">
            <v>#VALUE!</v>
          </cell>
          <cell r="T1707" t="str">
            <v/>
          </cell>
          <cell r="U1707">
            <v>1</v>
          </cell>
          <cell r="V1707" t="str">
            <v>Н7</v>
          </cell>
          <cell r="W1707" t="e">
            <v>#VALUE!</v>
          </cell>
          <cell r="Y1707" t="str">
            <v/>
          </cell>
          <cell r="Z1707">
            <v>1</v>
          </cell>
          <cell r="AA1707" t="str">
            <v>Н7</v>
          </cell>
          <cell r="AB1707" t="e">
            <v>#VALUE!</v>
          </cell>
          <cell r="AD1707" t="str">
            <v/>
          </cell>
          <cell r="AE1707">
            <v>1</v>
          </cell>
          <cell r="AF1707" t="str">
            <v>Н7</v>
          </cell>
          <cell r="AG1707" t="e">
            <v>#VALUE!</v>
          </cell>
          <cell r="AI1707" t="str">
            <v/>
          </cell>
          <cell r="AJ1707">
            <v>1</v>
          </cell>
          <cell r="AK1707" t="str">
            <v>Н7</v>
          </cell>
          <cell r="AL1707" t="e">
            <v>#VALUE!</v>
          </cell>
          <cell r="AO1707">
            <v>1</v>
          </cell>
        </row>
        <row r="1708">
          <cell r="A1708" t="str">
            <v>4682/018</v>
          </cell>
          <cell r="B1708">
            <v>1871</v>
          </cell>
          <cell r="C1708" t="str">
            <v>Опер.касса №4682/018</v>
          </cell>
          <cell r="D1708" t="str">
            <v>П6:Операционная касса вне кассового узла</v>
          </cell>
          <cell r="E1708" t="str">
            <v>423552</v>
          </cell>
          <cell r="F1708" t="str">
            <v>Республика Татарстан</v>
          </cell>
          <cell r="G1708" t="str">
            <v>пос.свх.Красный Ключ, ул.Центральная, 3, пом.1</v>
          </cell>
          <cell r="H1708" t="str">
            <v>(8555)456335</v>
          </cell>
          <cell r="I1708" t="str">
            <v>Прыткова Лилия Дамировна</v>
          </cell>
          <cell r="K1708">
            <v>1.5</v>
          </cell>
          <cell r="L1708" t="str">
            <v>Н7:сельский населенный пункт</v>
          </cell>
          <cell r="M1708" t="str">
            <v>1245</v>
          </cell>
          <cell r="N1708" t="str">
            <v>10:00 18:00(13:00 14:00)|10:00 18:00(13:00 14:00)|10:00 18:00(13:00 14:00)|10:00 17:00(13:00 14:00)</v>
          </cell>
          <cell r="O1708" t="str">
            <v/>
          </cell>
          <cell r="P1708">
            <v>2</v>
          </cell>
          <cell r="Q1708" t="str">
            <v>Н7</v>
          </cell>
          <cell r="R1708" t="e">
            <v>#VALUE!</v>
          </cell>
          <cell r="T1708" t="str">
            <v/>
          </cell>
          <cell r="U1708">
            <v>2</v>
          </cell>
          <cell r="V1708" t="str">
            <v>Н7</v>
          </cell>
          <cell r="W1708" t="e">
            <v>#VALUE!</v>
          </cell>
          <cell r="Y1708" t="str">
            <v/>
          </cell>
          <cell r="Z1708">
            <v>2</v>
          </cell>
          <cell r="AA1708" t="str">
            <v>Н7</v>
          </cell>
          <cell r="AB1708" t="e">
            <v>#VALUE!</v>
          </cell>
          <cell r="AD1708" t="str">
            <v/>
          </cell>
          <cell r="AE1708">
            <v>2</v>
          </cell>
          <cell r="AF1708" t="str">
            <v>Н7</v>
          </cell>
          <cell r="AG1708" t="e">
            <v>#VALUE!</v>
          </cell>
          <cell r="AI1708" t="str">
            <v/>
          </cell>
          <cell r="AJ1708">
            <v>2</v>
          </cell>
          <cell r="AK1708" t="str">
            <v>Н7</v>
          </cell>
          <cell r="AL1708" t="e">
            <v>#VALUE!</v>
          </cell>
          <cell r="AO1708">
            <v>2</v>
          </cell>
        </row>
        <row r="1709">
          <cell r="A1709" t="str">
            <v>4682/019</v>
          </cell>
          <cell r="B1709">
            <v>1872</v>
          </cell>
          <cell r="C1709" t="str">
            <v>Опер.касса №4682/019</v>
          </cell>
          <cell r="D1709" t="str">
            <v>П6:Операционная касса вне кассового узла</v>
          </cell>
          <cell r="E1709" t="str">
            <v>423563</v>
          </cell>
          <cell r="F1709" t="str">
            <v>Республика Татарстан</v>
          </cell>
          <cell r="G1709" t="str">
            <v>с.Старошешминск</v>
          </cell>
          <cell r="H1709" t="str">
            <v>(8555)334644</v>
          </cell>
          <cell r="I1709" t="str">
            <v>Проснева Любовь Васильевна</v>
          </cell>
          <cell r="K1709">
            <v>0.5</v>
          </cell>
          <cell r="L1709" t="str">
            <v>Н7:сельский населенный пункт</v>
          </cell>
          <cell r="M1709" t="str">
            <v>246</v>
          </cell>
          <cell r="N1709" t="str">
            <v>08:00 15:00(12:00 13:00)|08:00 15:00(12:00 13:00)|08:00 15:00(12:00 13:00)</v>
          </cell>
          <cell r="O1709" t="str">
            <v/>
          </cell>
          <cell r="P1709">
            <v>1</v>
          </cell>
          <cell r="Q1709" t="str">
            <v>Н7</v>
          </cell>
          <cell r="R1709" t="e">
            <v>#VALUE!</v>
          </cell>
          <cell r="T1709" t="str">
            <v/>
          </cell>
          <cell r="U1709">
            <v>1</v>
          </cell>
          <cell r="V1709" t="str">
            <v>Н7</v>
          </cell>
          <cell r="W1709" t="e">
            <v>#VALUE!</v>
          </cell>
          <cell r="Y1709" t="str">
            <v/>
          </cell>
          <cell r="Z1709">
            <v>1</v>
          </cell>
          <cell r="AA1709" t="str">
            <v>Н7</v>
          </cell>
          <cell r="AB1709" t="e">
            <v>#VALUE!</v>
          </cell>
          <cell r="AD1709" t="str">
            <v/>
          </cell>
          <cell r="AE1709">
            <v>1</v>
          </cell>
          <cell r="AF1709" t="str">
            <v>Н7</v>
          </cell>
          <cell r="AG1709" t="e">
            <v>#VALUE!</v>
          </cell>
          <cell r="AI1709" t="str">
            <v/>
          </cell>
          <cell r="AJ1709">
            <v>1</v>
          </cell>
          <cell r="AK1709" t="str">
            <v>Н7</v>
          </cell>
          <cell r="AL1709" t="e">
            <v>#VALUE!</v>
          </cell>
          <cell r="AO1709">
            <v>1</v>
          </cell>
        </row>
        <row r="1710">
          <cell r="A1710" t="str">
            <v>4682/021</v>
          </cell>
          <cell r="B1710">
            <v>1873</v>
          </cell>
          <cell r="C1710" t="str">
            <v>Опер.касса №4682/021</v>
          </cell>
          <cell r="D1710" t="str">
            <v>П6:Операционная касса вне кассового узла</v>
          </cell>
          <cell r="E1710" t="str">
            <v>423550</v>
          </cell>
          <cell r="F1710" t="str">
            <v>Республика Татарстан</v>
          </cell>
          <cell r="G1710" t="str">
            <v>с.Шереметьевка</v>
          </cell>
          <cell r="H1710" t="str">
            <v>(8555)330357</v>
          </cell>
          <cell r="I1710" t="str">
            <v>Осипова Линара Хусаиновна</v>
          </cell>
          <cell r="K1710">
            <v>0.75</v>
          </cell>
          <cell r="L1710" t="str">
            <v>Н7:сельский населенный пункт</v>
          </cell>
          <cell r="M1710" t="str">
            <v>1245</v>
          </cell>
          <cell r="N1710" t="str">
            <v>08:00 16:00(12:00 13:00)|08:00 16:00(12:00 13:00)|08:00 16:00(12:00 13:00)|08:30 15:30(12:00 13:00)</v>
          </cell>
          <cell r="O1710" t="str">
            <v/>
          </cell>
          <cell r="P1710">
            <v>1</v>
          </cell>
          <cell r="Q1710" t="str">
            <v>Н7</v>
          </cell>
          <cell r="R1710" t="e">
            <v>#VALUE!</v>
          </cell>
          <cell r="T1710" t="str">
            <v/>
          </cell>
          <cell r="U1710">
            <v>1</v>
          </cell>
          <cell r="V1710" t="str">
            <v>Н7</v>
          </cell>
          <cell r="W1710" t="e">
            <v>#VALUE!</v>
          </cell>
          <cell r="Y1710" t="str">
            <v/>
          </cell>
          <cell r="Z1710">
            <v>1</v>
          </cell>
          <cell r="AA1710" t="str">
            <v>Н7</v>
          </cell>
          <cell r="AB1710" t="e">
            <v>#VALUE!</v>
          </cell>
          <cell r="AD1710" t="str">
            <v/>
          </cell>
          <cell r="AE1710">
            <v>1</v>
          </cell>
          <cell r="AF1710" t="str">
            <v>Н7</v>
          </cell>
          <cell r="AG1710" t="e">
            <v>#VALUE!</v>
          </cell>
          <cell r="AI1710" t="str">
            <v/>
          </cell>
          <cell r="AJ1710">
            <v>1</v>
          </cell>
          <cell r="AK1710" t="str">
            <v>Н7</v>
          </cell>
          <cell r="AL1710" t="e">
            <v>#VALUE!</v>
          </cell>
          <cell r="AO1710">
            <v>1</v>
          </cell>
        </row>
        <row r="1711">
          <cell r="A1711" t="str">
            <v>4682/022</v>
          </cell>
          <cell r="B1711">
            <v>1874</v>
          </cell>
          <cell r="C1711" t="str">
            <v>Опер.касса №4682/022</v>
          </cell>
          <cell r="D1711" t="str">
            <v>П6:Операционная касса вне кассового узла</v>
          </cell>
          <cell r="E1711" t="str">
            <v>423575</v>
          </cell>
          <cell r="F1711" t="str">
            <v>Республика Татарстан</v>
          </cell>
          <cell r="G1711" t="str">
            <v>г.Нижнекамск, проспект Строителей, 22</v>
          </cell>
          <cell r="H1711" t="str">
            <v>(8555)417003</v>
          </cell>
          <cell r="I1711" t="str">
            <v>Савельева Дильбар Зуфаровна</v>
          </cell>
          <cell r="K1711">
            <v>7</v>
          </cell>
          <cell r="L1711" t="str">
            <v>Н3:город (не являющийся центром субъекта РФ) с населением свыше 100 до 500 тыс. чел.</v>
          </cell>
          <cell r="M1711" t="str">
            <v>12345</v>
          </cell>
          <cell r="N1711" t="str">
            <v>09:00 19:00|09:00 19:00|09:00 19:00|09:00 19:00|09:00 19:00</v>
          </cell>
          <cell r="O1711" t="str">
            <v/>
          </cell>
          <cell r="P1711">
            <v>5</v>
          </cell>
          <cell r="Q1711" t="str">
            <v>Н3</v>
          </cell>
          <cell r="R1711" t="e">
            <v>#VALUE!</v>
          </cell>
          <cell r="T1711" t="str">
            <v/>
          </cell>
          <cell r="U1711">
            <v>5</v>
          </cell>
          <cell r="V1711" t="str">
            <v>Н3</v>
          </cell>
          <cell r="W1711" t="e">
            <v>#VALUE!</v>
          </cell>
          <cell r="Y1711" t="str">
            <v/>
          </cell>
          <cell r="Z1711">
            <v>5</v>
          </cell>
          <cell r="AA1711" t="str">
            <v>Н3</v>
          </cell>
          <cell r="AB1711" t="e">
            <v>#VALUE!</v>
          </cell>
          <cell r="AD1711" t="str">
            <v/>
          </cell>
          <cell r="AE1711">
            <v>5</v>
          </cell>
          <cell r="AF1711" t="str">
            <v>Н3</v>
          </cell>
          <cell r="AG1711" t="e">
            <v>#VALUE!</v>
          </cell>
          <cell r="AI1711" t="str">
            <v/>
          </cell>
          <cell r="AJ1711">
            <v>5</v>
          </cell>
          <cell r="AK1711" t="str">
            <v>Н3</v>
          </cell>
          <cell r="AL1711" t="e">
            <v>#VALUE!</v>
          </cell>
          <cell r="AO1711">
            <v>5</v>
          </cell>
        </row>
        <row r="1712">
          <cell r="A1712" t="str">
            <v>4682/027</v>
          </cell>
          <cell r="B1712">
            <v>1875</v>
          </cell>
          <cell r="C1712" t="str">
            <v>Опер.касса №4682/027</v>
          </cell>
          <cell r="D1712" t="str">
            <v>П6:Операционная касса вне кассового узла</v>
          </cell>
          <cell r="E1712" t="str">
            <v>423559</v>
          </cell>
          <cell r="F1712" t="str">
            <v>Республика Татарстан</v>
          </cell>
          <cell r="G1712" t="str">
            <v>с.Сухарево</v>
          </cell>
          <cell r="H1712" t="str">
            <v>(8555)441180</v>
          </cell>
          <cell r="I1712" t="str">
            <v>Федорова Наталья Гавриловна</v>
          </cell>
          <cell r="K1712">
            <v>0.5</v>
          </cell>
          <cell r="L1712" t="str">
            <v>Н7:сельский населенный пункт</v>
          </cell>
          <cell r="M1712" t="str">
            <v>135</v>
          </cell>
          <cell r="N1712" t="str">
            <v>09:00 15:00|09:00 15:00|09:00 15:00</v>
          </cell>
          <cell r="O1712" t="str">
            <v/>
          </cell>
          <cell r="P1712">
            <v>1</v>
          </cell>
          <cell r="Q1712" t="str">
            <v>Н7</v>
          </cell>
          <cell r="R1712" t="e">
            <v>#VALUE!</v>
          </cell>
          <cell r="T1712" t="str">
            <v/>
          </cell>
          <cell r="U1712">
            <v>1</v>
          </cell>
          <cell r="V1712" t="str">
            <v>Н7</v>
          </cell>
          <cell r="W1712" t="e">
            <v>#VALUE!</v>
          </cell>
          <cell r="Y1712" t="str">
            <v/>
          </cell>
          <cell r="Z1712">
            <v>1</v>
          </cell>
          <cell r="AA1712" t="str">
            <v>Н7</v>
          </cell>
          <cell r="AB1712" t="e">
            <v>#VALUE!</v>
          </cell>
          <cell r="AD1712" t="str">
            <v/>
          </cell>
          <cell r="AE1712">
            <v>1</v>
          </cell>
          <cell r="AF1712" t="str">
            <v>Н7</v>
          </cell>
          <cell r="AG1712" t="e">
            <v>#VALUE!</v>
          </cell>
          <cell r="AI1712" t="str">
            <v/>
          </cell>
          <cell r="AJ1712">
            <v>1</v>
          </cell>
          <cell r="AK1712" t="str">
            <v>Н7</v>
          </cell>
          <cell r="AL1712" t="e">
            <v>#VALUE!</v>
          </cell>
          <cell r="AO1712">
            <v>1</v>
          </cell>
        </row>
        <row r="1713">
          <cell r="A1713" t="str">
            <v>4682/030</v>
          </cell>
          <cell r="B1713">
            <v>1876</v>
          </cell>
          <cell r="C1713" t="str">
            <v>Опер.касса №4682/030</v>
          </cell>
          <cell r="D1713" t="str">
            <v>П6:Операционная касса вне кассового узла</v>
          </cell>
          <cell r="E1713" t="str">
            <v>423576</v>
          </cell>
          <cell r="F1713" t="str">
            <v>Республика Татарстан</v>
          </cell>
          <cell r="G1713" t="str">
            <v>г.Нижнекамск, ул.Корабельная, 8</v>
          </cell>
          <cell r="H1713" t="str">
            <v>(8555)399254</v>
          </cell>
          <cell r="I1713" t="str">
            <v>Рашитова Светлана Марселевна</v>
          </cell>
          <cell r="K1713">
            <v>5</v>
          </cell>
          <cell r="L1713" t="str">
            <v>Н3:город (не являющийся центром субъекта РФ) с населением свыше 100 до 500 тыс. чел.</v>
          </cell>
          <cell r="M1713" t="str">
            <v>12345</v>
          </cell>
          <cell r="N1713" t="str">
            <v>09:00 19:00(14:00 15:00)|09:00 19:00(14:00 15:00)|09:00 19:00(14:00 15:00)|09:00 19:00(14:00 15:00)|09:00 19:00(14:00 15:00)</v>
          </cell>
          <cell r="O1713" t="str">
            <v/>
          </cell>
          <cell r="P1713">
            <v>5</v>
          </cell>
          <cell r="Q1713" t="str">
            <v>Н3</v>
          </cell>
          <cell r="R1713" t="e">
            <v>#VALUE!</v>
          </cell>
          <cell r="T1713" t="str">
            <v/>
          </cell>
          <cell r="U1713">
            <v>5</v>
          </cell>
          <cell r="V1713" t="str">
            <v>Н3</v>
          </cell>
          <cell r="W1713" t="e">
            <v>#VALUE!</v>
          </cell>
          <cell r="Y1713" t="str">
            <v/>
          </cell>
          <cell r="Z1713">
            <v>5</v>
          </cell>
          <cell r="AA1713" t="str">
            <v>Н3</v>
          </cell>
          <cell r="AB1713" t="e">
            <v>#VALUE!</v>
          </cell>
          <cell r="AD1713" t="str">
            <v/>
          </cell>
          <cell r="AE1713">
            <v>5</v>
          </cell>
          <cell r="AF1713" t="str">
            <v>Н3</v>
          </cell>
          <cell r="AG1713" t="e">
            <v>#VALUE!</v>
          </cell>
          <cell r="AI1713" t="str">
            <v/>
          </cell>
          <cell r="AJ1713">
            <v>5</v>
          </cell>
          <cell r="AK1713" t="str">
            <v>Н3</v>
          </cell>
          <cell r="AL1713" t="e">
            <v>#VALUE!</v>
          </cell>
          <cell r="AO1713">
            <v>5</v>
          </cell>
        </row>
        <row r="1714">
          <cell r="A1714" t="str">
            <v>4682/031</v>
          </cell>
          <cell r="B1714">
            <v>1877</v>
          </cell>
          <cell r="C1714" t="str">
            <v>Доп.офис №4682/031</v>
          </cell>
          <cell r="D1714" t="str">
            <v>П5:Дополнительный офис - специализированный филиал, обслуживающий физических лиц</v>
          </cell>
          <cell r="E1714" t="str">
            <v>423577</v>
          </cell>
          <cell r="F1714" t="str">
            <v>Республика Татарстан</v>
          </cell>
          <cell r="G1714" t="str">
            <v>г.Нижнекамск, ул.Спортивная, 9</v>
          </cell>
          <cell r="H1714" t="str">
            <v>(8555)393860</v>
          </cell>
          <cell r="I1714" t="str">
            <v>Харитонова Светлана Викторовна</v>
          </cell>
          <cell r="K1714">
            <v>8.75</v>
          </cell>
          <cell r="L1714" t="str">
            <v>Н3:город (не являющийся центром субъекта РФ) с населением свыше 100 до 500 тыс. чел.</v>
          </cell>
          <cell r="M1714" t="str">
            <v>12345</v>
          </cell>
          <cell r="N1714" t="str">
            <v>09:00 19:00|09:00 19:00|09:00 19:00|09:00 19:00|09:00 19:00</v>
          </cell>
          <cell r="O1714" t="str">
            <v/>
          </cell>
          <cell r="P1714">
            <v>5</v>
          </cell>
          <cell r="Q1714" t="str">
            <v>Н3</v>
          </cell>
          <cell r="R1714" t="e">
            <v>#VALUE!</v>
          </cell>
          <cell r="T1714" t="str">
            <v/>
          </cell>
          <cell r="U1714">
            <v>5</v>
          </cell>
          <cell r="V1714" t="str">
            <v>Н3</v>
          </cell>
          <cell r="W1714" t="e">
            <v>#VALUE!</v>
          </cell>
          <cell r="Y1714" t="str">
            <v/>
          </cell>
          <cell r="Z1714">
            <v>5</v>
          </cell>
          <cell r="AA1714" t="str">
            <v>Н3</v>
          </cell>
          <cell r="AB1714" t="e">
            <v>#VALUE!</v>
          </cell>
          <cell r="AD1714" t="str">
            <v/>
          </cell>
          <cell r="AE1714">
            <v>5</v>
          </cell>
          <cell r="AF1714" t="str">
            <v>Н3</v>
          </cell>
          <cell r="AG1714" t="e">
            <v>#VALUE!</v>
          </cell>
          <cell r="AI1714" t="str">
            <v/>
          </cell>
          <cell r="AJ1714">
            <v>5</v>
          </cell>
          <cell r="AK1714" t="str">
            <v>Н3</v>
          </cell>
          <cell r="AL1714" t="e">
            <v>#VALUE!</v>
          </cell>
          <cell r="AO1714">
            <v>5</v>
          </cell>
        </row>
        <row r="1715">
          <cell r="A1715" t="str">
            <v>4682/032</v>
          </cell>
          <cell r="B1715">
            <v>1878</v>
          </cell>
          <cell r="C1715" t="str">
            <v>Опер.касса №4682/032</v>
          </cell>
          <cell r="D1715" t="str">
            <v>П6:Операционная касса вне кассового узла</v>
          </cell>
          <cell r="E1715" t="str">
            <v>423575</v>
          </cell>
          <cell r="F1715" t="str">
            <v>Республика Татарстан</v>
          </cell>
          <cell r="G1715" t="str">
            <v>г.Нижнекамск, проспект Строителей, 13</v>
          </cell>
          <cell r="H1715" t="str">
            <v>(8555)424094</v>
          </cell>
          <cell r="I1715" t="str">
            <v>Мансурова Мария Семеновна</v>
          </cell>
          <cell r="K1715">
            <v>10</v>
          </cell>
          <cell r="L1715" t="str">
            <v>Н3:город (не являющийся центром субъекта РФ) с населением свыше 100 до 500 тыс. чел.</v>
          </cell>
          <cell r="M1715" t="str">
            <v>123456</v>
          </cell>
          <cell r="N1715" t="str">
            <v>08:00 19:00|08:00 19:00|08:00 19:00|08:00 19:00|08:00 19:00|09:00 16:00</v>
          </cell>
          <cell r="O1715" t="str">
            <v/>
          </cell>
          <cell r="P1715">
            <v>7</v>
          </cell>
          <cell r="Q1715" t="str">
            <v>Н3</v>
          </cell>
          <cell r="R1715" t="e">
            <v>#VALUE!</v>
          </cell>
          <cell r="T1715" t="str">
            <v/>
          </cell>
          <cell r="U1715">
            <v>7</v>
          </cell>
          <cell r="V1715" t="str">
            <v>Н3</v>
          </cell>
          <cell r="W1715" t="e">
            <v>#VALUE!</v>
          </cell>
          <cell r="Y1715" t="str">
            <v/>
          </cell>
          <cell r="Z1715">
            <v>7</v>
          </cell>
          <cell r="AA1715" t="str">
            <v>Н3</v>
          </cell>
          <cell r="AB1715" t="e">
            <v>#VALUE!</v>
          </cell>
          <cell r="AD1715" t="str">
            <v/>
          </cell>
          <cell r="AE1715">
            <v>7</v>
          </cell>
          <cell r="AF1715" t="str">
            <v>Н3</v>
          </cell>
          <cell r="AG1715" t="e">
            <v>#VALUE!</v>
          </cell>
          <cell r="AI1715" t="str">
            <v/>
          </cell>
          <cell r="AJ1715">
            <v>7</v>
          </cell>
          <cell r="AK1715" t="str">
            <v>Н3</v>
          </cell>
          <cell r="AL1715" t="e">
            <v>#VALUE!</v>
          </cell>
          <cell r="AO1715">
            <v>7</v>
          </cell>
        </row>
        <row r="1716">
          <cell r="A1716" t="str">
            <v>4682/033</v>
          </cell>
          <cell r="B1716">
            <v>1879</v>
          </cell>
          <cell r="C1716" t="str">
            <v>Опер.касса №4682/033</v>
          </cell>
          <cell r="D1716" t="str">
            <v>П6:Операционная касса вне кассового узла</v>
          </cell>
          <cell r="E1716" t="str">
            <v>423579</v>
          </cell>
          <cell r="F1716" t="str">
            <v>Республика Татарстан</v>
          </cell>
          <cell r="G1716" t="str">
            <v>г.Нижнекамск, ул.Гагарина, 6</v>
          </cell>
          <cell r="H1716" t="str">
            <v>(8555)392967</v>
          </cell>
          <cell r="I1716" t="str">
            <v>Горнеева Марина Геннадьевна</v>
          </cell>
          <cell r="K1716">
            <v>7</v>
          </cell>
          <cell r="L1716" t="str">
            <v>Н3:город (не являющийся центром субъекта РФ) с населением свыше 100 до 500 тыс. чел.</v>
          </cell>
          <cell r="M1716" t="str">
            <v>12345</v>
          </cell>
          <cell r="N1716" t="str">
            <v>08:30 18:30(13:00 14:00)|08:30 18:30(13:00 14:00)|08:30 18:30(13:00 14:00)|08:30 18:30(13:00 14:00)|08:30 18:30(13:00 14:00)</v>
          </cell>
          <cell r="O1716" t="str">
            <v/>
          </cell>
          <cell r="P1716">
            <v>5</v>
          </cell>
          <cell r="Q1716" t="str">
            <v>Н3</v>
          </cell>
          <cell r="R1716" t="e">
            <v>#VALUE!</v>
          </cell>
          <cell r="T1716" t="str">
            <v/>
          </cell>
          <cell r="U1716">
            <v>5</v>
          </cell>
          <cell r="V1716" t="str">
            <v>Н3</v>
          </cell>
          <cell r="W1716" t="e">
            <v>#VALUE!</v>
          </cell>
          <cell r="Y1716" t="str">
            <v/>
          </cell>
          <cell r="Z1716">
            <v>5</v>
          </cell>
          <cell r="AA1716" t="str">
            <v>Н3</v>
          </cell>
          <cell r="AB1716" t="e">
            <v>#VALUE!</v>
          </cell>
          <cell r="AD1716" t="str">
            <v/>
          </cell>
          <cell r="AE1716">
            <v>5</v>
          </cell>
          <cell r="AF1716" t="str">
            <v>Н3</v>
          </cell>
          <cell r="AG1716" t="e">
            <v>#VALUE!</v>
          </cell>
          <cell r="AI1716" t="str">
            <v/>
          </cell>
          <cell r="AJ1716">
            <v>5</v>
          </cell>
          <cell r="AK1716" t="str">
            <v>Н3</v>
          </cell>
          <cell r="AL1716" t="e">
            <v>#VALUE!</v>
          </cell>
          <cell r="AO1716">
            <v>5</v>
          </cell>
        </row>
        <row r="1717">
          <cell r="A1717" t="str">
            <v>4682/037</v>
          </cell>
          <cell r="B1717">
            <v>1880</v>
          </cell>
          <cell r="C1717" t="str">
            <v>Опер.касса №4682/037</v>
          </cell>
          <cell r="D1717" t="str">
            <v>П6:Операционная касса вне кассового узла</v>
          </cell>
          <cell r="E1717" t="str">
            <v>423582</v>
          </cell>
          <cell r="F1717" t="str">
            <v>Республика Татарстан</v>
          </cell>
          <cell r="G1717" t="str">
            <v>г.Нижнекамск, ул.Гагарина, 35</v>
          </cell>
          <cell r="H1717" t="str">
            <v>(8555)412302</v>
          </cell>
          <cell r="I1717" t="str">
            <v>Шайдуллин Айдар Миннизуфарович</v>
          </cell>
          <cell r="K1717">
            <v>4</v>
          </cell>
          <cell r="L1717" t="str">
            <v>Н3:город (не являющийся центром субъекта РФ) с населением свыше 100 до 500 тыс. чел.</v>
          </cell>
          <cell r="M1717" t="str">
            <v>12345</v>
          </cell>
          <cell r="N1717" t="str">
            <v>08:30 18:30(14:00 15:00)|08:30 18:30(14:00 15:00)|08:30 18:30(14:00 15:00)|08:30 18:30(14:00 15:00)|08:30 18:30(14:00 15:00)</v>
          </cell>
          <cell r="O1717" t="str">
            <v/>
          </cell>
          <cell r="P1717">
            <v>3</v>
          </cell>
          <cell r="Q1717" t="str">
            <v>Н3</v>
          </cell>
          <cell r="R1717" t="e">
            <v>#VALUE!</v>
          </cell>
          <cell r="T1717" t="str">
            <v/>
          </cell>
          <cell r="U1717">
            <v>3</v>
          </cell>
          <cell r="V1717" t="str">
            <v>Н3</v>
          </cell>
          <cell r="W1717" t="e">
            <v>#VALUE!</v>
          </cell>
          <cell r="Y1717" t="str">
            <v/>
          </cell>
          <cell r="Z1717">
            <v>3</v>
          </cell>
          <cell r="AA1717" t="str">
            <v>Н3</v>
          </cell>
          <cell r="AB1717" t="e">
            <v>#VALUE!</v>
          </cell>
          <cell r="AD1717" t="str">
            <v/>
          </cell>
          <cell r="AE1717">
            <v>3</v>
          </cell>
          <cell r="AF1717" t="str">
            <v>Н3</v>
          </cell>
          <cell r="AG1717" t="e">
            <v>#VALUE!</v>
          </cell>
          <cell r="AI1717" t="str">
            <v/>
          </cell>
          <cell r="AJ1717">
            <v>3</v>
          </cell>
          <cell r="AK1717" t="str">
            <v>Н3</v>
          </cell>
          <cell r="AL1717" t="e">
            <v>#VALUE!</v>
          </cell>
          <cell r="AO1717">
            <v>3</v>
          </cell>
        </row>
        <row r="1718">
          <cell r="A1718" t="str">
            <v>4682/038</v>
          </cell>
          <cell r="B1718">
            <v>1881</v>
          </cell>
          <cell r="C1718" t="str">
            <v>Доп.офис №4682/038</v>
          </cell>
          <cell r="D1718" t="str">
            <v>П5:Дополнительный офис - специализированный филиал, обслуживающий физических лиц</v>
          </cell>
          <cell r="E1718" t="str">
            <v>423584</v>
          </cell>
          <cell r="F1718" t="str">
            <v>Республика Татарстан</v>
          </cell>
          <cell r="G1718" t="str">
            <v>г.Нижнекамск, ул.Лесная, 45</v>
          </cell>
          <cell r="H1718" t="str">
            <v>(8555)411855</v>
          </cell>
          <cell r="I1718" t="str">
            <v>Твердохлебова Наталья Александровна</v>
          </cell>
          <cell r="K1718">
            <v>7</v>
          </cell>
          <cell r="L1718" t="str">
            <v>Н3:город (не являющийся центром субъекта РФ) с населением свыше 100 до 500 тыс. чел.</v>
          </cell>
          <cell r="M1718" t="str">
            <v>12345</v>
          </cell>
          <cell r="N1718" t="str">
            <v>09:00 19:00(14:00 15:00)|09:00 19:00(14:00 15:00)|09:00 19:00(14:00 15:00)|09:00 19:00(14:00 15:00)|09:00 19:00(14:00 15:00)</v>
          </cell>
          <cell r="O1718" t="str">
            <v/>
          </cell>
          <cell r="P1718">
            <v>6</v>
          </cell>
          <cell r="Q1718" t="str">
            <v>Н3</v>
          </cell>
          <cell r="R1718" t="e">
            <v>#VALUE!</v>
          </cell>
          <cell r="T1718" t="str">
            <v/>
          </cell>
          <cell r="U1718">
            <v>6</v>
          </cell>
          <cell r="V1718" t="str">
            <v>Н3</v>
          </cell>
          <cell r="W1718" t="e">
            <v>#VALUE!</v>
          </cell>
          <cell r="Y1718" t="str">
            <v/>
          </cell>
          <cell r="Z1718">
            <v>6</v>
          </cell>
          <cell r="AA1718" t="str">
            <v>Н3</v>
          </cell>
          <cell r="AB1718" t="e">
            <v>#VALUE!</v>
          </cell>
          <cell r="AD1718" t="str">
            <v/>
          </cell>
          <cell r="AE1718">
            <v>6</v>
          </cell>
          <cell r="AF1718" t="str">
            <v>Н3</v>
          </cell>
          <cell r="AG1718" t="e">
            <v>#VALUE!</v>
          </cell>
          <cell r="AI1718" t="str">
            <v/>
          </cell>
          <cell r="AJ1718">
            <v>6</v>
          </cell>
          <cell r="AK1718" t="str">
            <v>Н3</v>
          </cell>
          <cell r="AL1718" t="e">
            <v>#VALUE!</v>
          </cell>
          <cell r="AO1718">
            <v>6</v>
          </cell>
        </row>
        <row r="1719">
          <cell r="A1719" t="str">
            <v>4682/039</v>
          </cell>
          <cell r="B1719">
            <v>1882</v>
          </cell>
          <cell r="C1719" t="str">
            <v>Доп.офис №4682/039</v>
          </cell>
          <cell r="D1719" t="str">
            <v>П5:Дополнительный офис - специализированный филиал, обслуживающий физических лиц</v>
          </cell>
          <cell r="E1719" t="str">
            <v>423585</v>
          </cell>
          <cell r="F1719" t="str">
            <v>Республика Татарстан</v>
          </cell>
          <cell r="G1719" t="str">
            <v>г.Нижнекамск, проспект Химиков, 21А</v>
          </cell>
          <cell r="H1719" t="str">
            <v>(8555)304818</v>
          </cell>
          <cell r="I1719" t="str">
            <v>Гильмутдинова Эльмира Фаруковна</v>
          </cell>
          <cell r="K1719">
            <v>9.5</v>
          </cell>
          <cell r="L1719" t="str">
            <v>Н3:город (не являющийся центром субъекта РФ) с населением свыше 100 до 500 тыс. чел.</v>
          </cell>
          <cell r="M1719" t="str">
            <v>123456</v>
          </cell>
          <cell r="N1719" t="str">
            <v>09:00 19:00|09:00 19:00|09:00 19:00|09:00 19:00|09:00 19:00|09:00 16:00</v>
          </cell>
          <cell r="O1719" t="str">
            <v/>
          </cell>
          <cell r="P1719">
            <v>6</v>
          </cell>
          <cell r="Q1719" t="str">
            <v>Н3</v>
          </cell>
          <cell r="R1719" t="e">
            <v>#VALUE!</v>
          </cell>
          <cell r="T1719" t="str">
            <v/>
          </cell>
          <cell r="U1719">
            <v>6</v>
          </cell>
          <cell r="V1719" t="str">
            <v>Н3</v>
          </cell>
          <cell r="W1719" t="e">
            <v>#VALUE!</v>
          </cell>
          <cell r="Y1719" t="str">
            <v/>
          </cell>
          <cell r="Z1719">
            <v>6</v>
          </cell>
          <cell r="AA1719" t="str">
            <v>Н3</v>
          </cell>
          <cell r="AB1719" t="e">
            <v>#VALUE!</v>
          </cell>
          <cell r="AD1719" t="str">
            <v/>
          </cell>
          <cell r="AE1719">
            <v>6</v>
          </cell>
          <cell r="AF1719" t="str">
            <v>Н3</v>
          </cell>
          <cell r="AG1719" t="e">
            <v>#VALUE!</v>
          </cell>
          <cell r="AI1719" t="str">
            <v/>
          </cell>
          <cell r="AJ1719">
            <v>6</v>
          </cell>
          <cell r="AK1719" t="str">
            <v>Н3</v>
          </cell>
          <cell r="AL1719" t="e">
            <v>#VALUE!</v>
          </cell>
          <cell r="AO1719">
            <v>6</v>
          </cell>
        </row>
        <row r="1720">
          <cell r="A1720" t="str">
            <v>4682/040</v>
          </cell>
          <cell r="B1720">
            <v>1883</v>
          </cell>
          <cell r="C1720" t="str">
            <v>Опер.касса №4682/040</v>
          </cell>
          <cell r="D1720" t="str">
            <v>П6:Операционная касса вне кассового узла</v>
          </cell>
          <cell r="E1720" t="str">
            <v>423584</v>
          </cell>
          <cell r="F1720" t="str">
            <v>Республика Татарстан</v>
          </cell>
          <cell r="G1720" t="str">
            <v>г.Нижнекамск, проспект Шинников, 43</v>
          </cell>
          <cell r="H1720" t="str">
            <v>(8555)410427</v>
          </cell>
          <cell r="I1720" t="str">
            <v>Салахов Айрат Ильгамович</v>
          </cell>
          <cell r="K1720">
            <v>5</v>
          </cell>
          <cell r="L1720" t="str">
            <v>Н3:город (не являющийся центром субъекта РФ) с населением свыше 100 до 500 тыс. чел.</v>
          </cell>
          <cell r="M1720" t="str">
            <v>12345</v>
          </cell>
          <cell r="N1720" t="str">
            <v>08:30 18:30(13:00 14:00)|08:30 18:30(13:00 14:00)|08:30 18:30(13:00 14:00)|08:30 18:30(13:00 14:00)|08:30 18:30(13:00 14:00)</v>
          </cell>
          <cell r="O1720" t="str">
            <v/>
          </cell>
          <cell r="P1720">
            <v>4</v>
          </cell>
          <cell r="Q1720" t="str">
            <v>Н3</v>
          </cell>
          <cell r="R1720" t="e">
            <v>#VALUE!</v>
          </cell>
          <cell r="T1720" t="str">
            <v/>
          </cell>
          <cell r="U1720">
            <v>4</v>
          </cell>
          <cell r="V1720" t="str">
            <v>Н3</v>
          </cell>
          <cell r="W1720" t="e">
            <v>#VALUE!</v>
          </cell>
          <cell r="Y1720" t="str">
            <v/>
          </cell>
          <cell r="Z1720">
            <v>4</v>
          </cell>
          <cell r="AA1720" t="str">
            <v>Н3</v>
          </cell>
          <cell r="AB1720" t="e">
            <v>#VALUE!</v>
          </cell>
          <cell r="AD1720" t="str">
            <v/>
          </cell>
          <cell r="AE1720">
            <v>4</v>
          </cell>
          <cell r="AF1720" t="str">
            <v>Н3</v>
          </cell>
          <cell r="AG1720" t="e">
            <v>#VALUE!</v>
          </cell>
          <cell r="AI1720" t="str">
            <v/>
          </cell>
          <cell r="AJ1720">
            <v>4</v>
          </cell>
          <cell r="AK1720" t="str">
            <v>Н3</v>
          </cell>
          <cell r="AL1720" t="e">
            <v>#VALUE!</v>
          </cell>
          <cell r="AO1720">
            <v>4</v>
          </cell>
        </row>
        <row r="1721">
          <cell r="A1721" t="str">
            <v>4682/043</v>
          </cell>
          <cell r="B1721">
            <v>1884</v>
          </cell>
          <cell r="C1721" t="str">
            <v>Опер.касса №4682/043</v>
          </cell>
          <cell r="D1721" t="str">
            <v>П6:Операционная касса вне кассового узла</v>
          </cell>
          <cell r="E1721" t="str">
            <v>423578</v>
          </cell>
          <cell r="F1721" t="str">
            <v>Республика Татарстан</v>
          </cell>
          <cell r="G1721" t="str">
            <v>г.Нижнекамск, ул.Корабельная, 21</v>
          </cell>
          <cell r="H1721" t="str">
            <v>(8555)305800</v>
          </cell>
          <cell r="I1721" t="str">
            <v>Сазонов Вячеслав Викторович</v>
          </cell>
          <cell r="K1721">
            <v>0.75</v>
          </cell>
          <cell r="L1721" t="str">
            <v>Н3:город (не являющийся центром субъекта РФ) с населением свыше 100 до 500 тыс. чел.</v>
          </cell>
          <cell r="M1721" t="str">
            <v>1245</v>
          </cell>
          <cell r="N1721" t="str">
            <v>10:00 18:00(14:00 15:00)|10:00 18:00(14:00 15:00)|10:00 18:00(14:00 15:00)|10:00 17:00(14:00 15:00)</v>
          </cell>
          <cell r="O1721" t="str">
            <v/>
          </cell>
          <cell r="P1721">
            <v>2</v>
          </cell>
          <cell r="Q1721" t="str">
            <v>Н3</v>
          </cell>
          <cell r="R1721" t="e">
            <v>#VALUE!</v>
          </cell>
          <cell r="T1721" t="str">
            <v/>
          </cell>
          <cell r="U1721">
            <v>2</v>
          </cell>
          <cell r="V1721" t="str">
            <v>Н3</v>
          </cell>
          <cell r="W1721" t="e">
            <v>#VALUE!</v>
          </cell>
          <cell r="Y1721" t="str">
            <v/>
          </cell>
          <cell r="Z1721">
            <v>2</v>
          </cell>
          <cell r="AA1721" t="str">
            <v>Н3</v>
          </cell>
          <cell r="AB1721" t="e">
            <v>#VALUE!</v>
          </cell>
          <cell r="AD1721" t="str">
            <v/>
          </cell>
          <cell r="AE1721">
            <v>2</v>
          </cell>
          <cell r="AF1721" t="str">
            <v>Н3</v>
          </cell>
          <cell r="AG1721" t="e">
            <v>#VALUE!</v>
          </cell>
          <cell r="AI1721" t="str">
            <v/>
          </cell>
          <cell r="AJ1721">
            <v>2</v>
          </cell>
          <cell r="AK1721" t="str">
            <v>Н3</v>
          </cell>
          <cell r="AL1721" t="e">
            <v>#VALUE!</v>
          </cell>
          <cell r="AO1721">
            <v>2</v>
          </cell>
        </row>
        <row r="1722">
          <cell r="A1722" t="str">
            <v>4682/046</v>
          </cell>
          <cell r="B1722">
            <v>1885</v>
          </cell>
          <cell r="C1722" t="str">
            <v>Опер.касса №4682/046</v>
          </cell>
          <cell r="D1722" t="str">
            <v>П6:Операционная касса вне кассового узла</v>
          </cell>
          <cell r="E1722" t="str">
            <v>423571</v>
          </cell>
          <cell r="F1722" t="str">
            <v>Республика Татарстан</v>
          </cell>
          <cell r="G1722" t="str">
            <v>г.Нижнекамск, проспект Мира, 48</v>
          </cell>
          <cell r="H1722" t="str">
            <v>(8555)355552</v>
          </cell>
          <cell r="I1722" t="str">
            <v>Фархутдинова Гульназ Зульфатовна</v>
          </cell>
          <cell r="K1722">
            <v>7</v>
          </cell>
          <cell r="L1722" t="str">
            <v>Н3:город (не являющийся центром субъекта РФ) с населением свыше 100 до 500 тыс. чел.</v>
          </cell>
          <cell r="M1722" t="str">
            <v>12345</v>
          </cell>
          <cell r="N1722" t="str">
            <v>08:30 18:30(14:00 15:00)|08:30 18:30(14:00 15:00)|08:30 18:30(14:00 15:00)|08:30 18:30(14:00 15:00)|08:30 18:30(14:00 15:00)</v>
          </cell>
          <cell r="O1722" t="str">
            <v/>
          </cell>
          <cell r="P1722">
            <v>4</v>
          </cell>
          <cell r="Q1722" t="str">
            <v>Н3</v>
          </cell>
          <cell r="R1722" t="e">
            <v>#VALUE!</v>
          </cell>
          <cell r="T1722" t="str">
            <v/>
          </cell>
          <cell r="U1722">
            <v>4</v>
          </cell>
          <cell r="V1722" t="str">
            <v>Н3</v>
          </cell>
          <cell r="W1722" t="e">
            <v>#VALUE!</v>
          </cell>
          <cell r="Y1722" t="str">
            <v/>
          </cell>
          <cell r="Z1722">
            <v>4</v>
          </cell>
          <cell r="AA1722" t="str">
            <v>Н3</v>
          </cell>
          <cell r="AB1722" t="e">
            <v>#VALUE!</v>
          </cell>
          <cell r="AD1722" t="str">
            <v/>
          </cell>
          <cell r="AE1722">
            <v>4</v>
          </cell>
          <cell r="AF1722" t="str">
            <v>Н3</v>
          </cell>
          <cell r="AG1722" t="e">
            <v>#VALUE!</v>
          </cell>
          <cell r="AI1722" t="str">
            <v/>
          </cell>
          <cell r="AJ1722">
            <v>4</v>
          </cell>
          <cell r="AK1722" t="str">
            <v>Н3</v>
          </cell>
          <cell r="AL1722" t="e">
            <v>#VALUE!</v>
          </cell>
          <cell r="AO1722">
            <v>4</v>
          </cell>
        </row>
        <row r="1723">
          <cell r="A1723" t="str">
            <v>4682/047</v>
          </cell>
          <cell r="B1723">
            <v>1886</v>
          </cell>
          <cell r="C1723" t="str">
            <v>Доп.офис №4682/047</v>
          </cell>
          <cell r="D1723" t="str">
            <v>П3:Дополнительный офис - универсальный филиал</v>
          </cell>
          <cell r="E1723" t="str">
            <v>423581</v>
          </cell>
          <cell r="F1723" t="str">
            <v>Республика Татарстан</v>
          </cell>
          <cell r="G1723" t="str">
            <v>г.Нижнекамск, проспект Строителей, 38</v>
          </cell>
          <cell r="H1723" t="str">
            <v>(8555)308194</v>
          </cell>
          <cell r="I1723" t="str">
            <v>Егорова Рузиля Раисовна</v>
          </cell>
          <cell r="K1723">
            <v>13</v>
          </cell>
          <cell r="L1723" t="str">
            <v>Н3:город (не являющийся центром субъекта РФ) с населением свыше 100 до 500 тыс. чел.</v>
          </cell>
          <cell r="M1723" t="str">
            <v>123456</v>
          </cell>
          <cell r="N1723" t="str">
            <v>09:00 19:00|09:00 19:00|09:00 19:00|09:00 19:00|09:00 19:00|09:00 16:00</v>
          </cell>
          <cell r="O1723" t="str">
            <v/>
          </cell>
          <cell r="P1723">
            <v>8</v>
          </cell>
          <cell r="Q1723" t="str">
            <v>Н3</v>
          </cell>
          <cell r="R1723" t="e">
            <v>#VALUE!</v>
          </cell>
          <cell r="T1723" t="str">
            <v/>
          </cell>
          <cell r="U1723">
            <v>8</v>
          </cell>
          <cell r="V1723" t="str">
            <v>Н3</v>
          </cell>
          <cell r="W1723" t="e">
            <v>#VALUE!</v>
          </cell>
          <cell r="Y1723" t="str">
            <v/>
          </cell>
          <cell r="Z1723">
            <v>8</v>
          </cell>
          <cell r="AA1723" t="str">
            <v>Н3</v>
          </cell>
          <cell r="AB1723" t="e">
            <v>#VALUE!</v>
          </cell>
          <cell r="AD1723" t="str">
            <v/>
          </cell>
          <cell r="AE1723">
            <v>8</v>
          </cell>
          <cell r="AF1723" t="str">
            <v>Н3</v>
          </cell>
          <cell r="AG1723" t="e">
            <v>#VALUE!</v>
          </cell>
          <cell r="AI1723" t="str">
            <v/>
          </cell>
          <cell r="AJ1723">
            <v>8</v>
          </cell>
          <cell r="AK1723" t="str">
            <v>Н3</v>
          </cell>
          <cell r="AL1723" t="e">
            <v>#VALUE!</v>
          </cell>
          <cell r="AO1723">
            <v>8</v>
          </cell>
        </row>
        <row r="1724">
          <cell r="A1724" t="str">
            <v>4682/048</v>
          </cell>
          <cell r="B1724">
            <v>1887</v>
          </cell>
          <cell r="C1724" t="str">
            <v>Опер.касса №4682/048</v>
          </cell>
          <cell r="D1724" t="str">
            <v>П6:Операционная касса вне кассового узла</v>
          </cell>
          <cell r="E1724" t="str">
            <v>423597</v>
          </cell>
          <cell r="F1724" t="str">
            <v>Республика Татарстан</v>
          </cell>
          <cell r="G1724" t="str">
            <v>с.Елантово</v>
          </cell>
          <cell r="H1724" t="str">
            <v>(8555)333041</v>
          </cell>
          <cell r="I1724" t="str">
            <v>Лебедева Валентина Андреевна</v>
          </cell>
          <cell r="K1724">
            <v>0.5</v>
          </cell>
          <cell r="L1724" t="str">
            <v>Н7:сельский населенный пункт</v>
          </cell>
          <cell r="M1724" t="str">
            <v>246</v>
          </cell>
          <cell r="N1724" t="str">
            <v>08:00 15:00(12:00 13:00)|08:00 15:00(12:00 13:00)|08:00 15:00(12:00 13:00)</v>
          </cell>
          <cell r="O1724" t="str">
            <v/>
          </cell>
          <cell r="P1724">
            <v>1</v>
          </cell>
          <cell r="Q1724" t="str">
            <v>Н7</v>
          </cell>
          <cell r="R1724" t="e">
            <v>#VALUE!</v>
          </cell>
          <cell r="T1724" t="str">
            <v/>
          </cell>
          <cell r="U1724">
            <v>1</v>
          </cell>
          <cell r="V1724" t="str">
            <v>Н7</v>
          </cell>
          <cell r="W1724" t="e">
            <v>#VALUE!</v>
          </cell>
          <cell r="Y1724" t="str">
            <v/>
          </cell>
          <cell r="Z1724">
            <v>1</v>
          </cell>
          <cell r="AA1724" t="str">
            <v>Н7</v>
          </cell>
          <cell r="AB1724" t="e">
            <v>#VALUE!</v>
          </cell>
          <cell r="AD1724" t="str">
            <v/>
          </cell>
          <cell r="AE1724">
            <v>1</v>
          </cell>
          <cell r="AF1724" t="str">
            <v>Н7</v>
          </cell>
          <cell r="AG1724" t="e">
            <v>#VALUE!</v>
          </cell>
          <cell r="AI1724" t="str">
            <v/>
          </cell>
          <cell r="AJ1724">
            <v>1</v>
          </cell>
          <cell r="AK1724" t="str">
            <v>Н7</v>
          </cell>
          <cell r="AL1724" t="e">
            <v>#VALUE!</v>
          </cell>
          <cell r="AO1724">
            <v>1</v>
          </cell>
        </row>
        <row r="1725">
          <cell r="A1725" t="str">
            <v>4682/050</v>
          </cell>
          <cell r="B1725">
            <v>1888</v>
          </cell>
          <cell r="C1725" t="str">
            <v>Опер.касса №4682/050</v>
          </cell>
          <cell r="D1725" t="str">
            <v>П6:Операционная касса вне кассового узла</v>
          </cell>
          <cell r="E1725" t="str">
            <v>423598</v>
          </cell>
          <cell r="F1725" t="str">
            <v>Республика Татарстан</v>
          </cell>
          <cell r="G1725" t="str">
            <v>с.Кармалы</v>
          </cell>
          <cell r="H1725" t="str">
            <v>(8555)333816</v>
          </cell>
          <cell r="I1725" t="str">
            <v>Япаева Наталья Ивановна</v>
          </cell>
          <cell r="K1725">
            <v>0.5</v>
          </cell>
          <cell r="L1725" t="str">
            <v>Н7:сельский населенный пункт</v>
          </cell>
          <cell r="M1725" t="str">
            <v>246</v>
          </cell>
          <cell r="N1725" t="str">
            <v>08:30 14:30|08:30 14:30|08:30 14:30</v>
          </cell>
          <cell r="O1725" t="str">
            <v/>
          </cell>
          <cell r="P1725">
            <v>1</v>
          </cell>
          <cell r="Q1725" t="str">
            <v>Н7</v>
          </cell>
          <cell r="R1725" t="e">
            <v>#VALUE!</v>
          </cell>
          <cell r="T1725" t="str">
            <v/>
          </cell>
          <cell r="U1725">
            <v>1</v>
          </cell>
          <cell r="V1725" t="str">
            <v>Н7</v>
          </cell>
          <cell r="W1725" t="e">
            <v>#VALUE!</v>
          </cell>
          <cell r="Y1725" t="str">
            <v/>
          </cell>
          <cell r="Z1725">
            <v>1</v>
          </cell>
          <cell r="AA1725" t="str">
            <v>Н7</v>
          </cell>
          <cell r="AB1725" t="e">
            <v>#VALUE!</v>
          </cell>
          <cell r="AD1725" t="str">
            <v/>
          </cell>
          <cell r="AE1725">
            <v>1</v>
          </cell>
          <cell r="AF1725" t="str">
            <v>Н7</v>
          </cell>
          <cell r="AG1725" t="e">
            <v>#VALUE!</v>
          </cell>
          <cell r="AI1725" t="str">
            <v/>
          </cell>
          <cell r="AJ1725">
            <v>1</v>
          </cell>
          <cell r="AK1725" t="str">
            <v>Н7</v>
          </cell>
          <cell r="AL1725" t="e">
            <v>#VALUE!</v>
          </cell>
          <cell r="AO1725">
            <v>1</v>
          </cell>
        </row>
        <row r="1726">
          <cell r="A1726" t="str">
            <v>4682/052</v>
          </cell>
          <cell r="B1726">
            <v>1889</v>
          </cell>
          <cell r="C1726" t="str">
            <v>Доп.офис №4682/052</v>
          </cell>
          <cell r="D1726" t="str">
            <v>П5:Дополнительный офис - специализированный филиал, обслуживающий физических лиц</v>
          </cell>
          <cell r="E1726" t="str">
            <v>423582</v>
          </cell>
          <cell r="F1726" t="str">
            <v>Республика Татарстан</v>
          </cell>
          <cell r="G1726" t="str">
            <v>г.Нижнекамск, ул.Кайманова, 16</v>
          </cell>
          <cell r="H1726" t="str">
            <v>(8555)412775</v>
          </cell>
          <cell r="I1726" t="str">
            <v>Тухватуллин Руслан Сагитович</v>
          </cell>
          <cell r="K1726">
            <v>9</v>
          </cell>
          <cell r="L1726" t="str">
            <v>Н3:город (не являющийся центром субъекта РФ) с населением свыше 100 до 500 тыс. чел.</v>
          </cell>
          <cell r="M1726" t="str">
            <v>123456</v>
          </cell>
          <cell r="N1726" t="str">
            <v>09:00 19:00|09:00 19:00|09:00 19:00|09:00 19:00|09:00 19:00|09:00 16:00</v>
          </cell>
          <cell r="O1726" t="str">
            <v/>
          </cell>
          <cell r="P1726">
            <v>5</v>
          </cell>
          <cell r="Q1726" t="str">
            <v>Н3</v>
          </cell>
          <cell r="R1726" t="e">
            <v>#VALUE!</v>
          </cell>
          <cell r="T1726" t="str">
            <v/>
          </cell>
          <cell r="U1726">
            <v>5</v>
          </cell>
          <cell r="V1726" t="str">
            <v>Н3</v>
          </cell>
          <cell r="W1726" t="e">
            <v>#VALUE!</v>
          </cell>
          <cell r="Y1726" t="str">
            <v/>
          </cell>
          <cell r="Z1726">
            <v>5</v>
          </cell>
          <cell r="AA1726" t="str">
            <v>Н3</v>
          </cell>
          <cell r="AB1726" t="e">
            <v>#VALUE!</v>
          </cell>
          <cell r="AD1726" t="str">
            <v/>
          </cell>
          <cell r="AE1726">
            <v>5</v>
          </cell>
          <cell r="AF1726" t="str">
            <v>Н3</v>
          </cell>
          <cell r="AG1726" t="e">
            <v>#VALUE!</v>
          </cell>
          <cell r="AI1726" t="str">
            <v/>
          </cell>
          <cell r="AJ1726">
            <v>5</v>
          </cell>
          <cell r="AK1726" t="str">
            <v>Н3</v>
          </cell>
          <cell r="AL1726" t="e">
            <v>#VALUE!</v>
          </cell>
          <cell r="AO1726">
            <v>5</v>
          </cell>
        </row>
        <row r="1727">
          <cell r="A1727" t="str">
            <v>4682/053</v>
          </cell>
          <cell r="B1727">
            <v>1890</v>
          </cell>
          <cell r="C1727" t="str">
            <v>Доп.офис №4682/053</v>
          </cell>
          <cell r="D1727" t="str">
            <v>П5:Дополнительный офис - специализированный филиал, обслуживающий физических лиц</v>
          </cell>
          <cell r="E1727" t="str">
            <v>423578</v>
          </cell>
          <cell r="F1727" t="str">
            <v>Республика Татарстан</v>
          </cell>
          <cell r="G1727" t="str">
            <v>г.Нижнекамск, ул.Тукая, 31</v>
          </cell>
          <cell r="H1727" t="str">
            <v>(8555)398497</v>
          </cell>
          <cell r="I1727" t="str">
            <v>Абмаева Ольга Александровна</v>
          </cell>
          <cell r="K1727">
            <v>12</v>
          </cell>
          <cell r="L1727" t="str">
            <v>Н3:город (не являющийся центром субъекта РФ) с населением свыше 100 до 500 тыс. чел.</v>
          </cell>
          <cell r="M1727" t="str">
            <v>1234567</v>
          </cell>
          <cell r="N1727" t="str">
            <v>08:00 19:00|08:00 19:00|08:00 19:00|08:00 19:00|08:00 19:00|09:00 16:00|09:00 14:00</v>
          </cell>
          <cell r="O1727" t="str">
            <v/>
          </cell>
          <cell r="P1727">
            <v>9</v>
          </cell>
          <cell r="Q1727" t="str">
            <v>Н3</v>
          </cell>
          <cell r="R1727" t="e">
            <v>#VALUE!</v>
          </cell>
          <cell r="T1727" t="str">
            <v/>
          </cell>
          <cell r="U1727">
            <v>9</v>
          </cell>
          <cell r="V1727" t="str">
            <v>Н3</v>
          </cell>
          <cell r="W1727" t="e">
            <v>#VALUE!</v>
          </cell>
          <cell r="Y1727" t="str">
            <v/>
          </cell>
          <cell r="Z1727">
            <v>9</v>
          </cell>
          <cell r="AA1727" t="str">
            <v>Н3</v>
          </cell>
          <cell r="AB1727" t="e">
            <v>#VALUE!</v>
          </cell>
          <cell r="AD1727" t="str">
            <v/>
          </cell>
          <cell r="AE1727">
            <v>9</v>
          </cell>
          <cell r="AF1727" t="str">
            <v>Н3</v>
          </cell>
          <cell r="AG1727" t="e">
            <v>#VALUE!</v>
          </cell>
          <cell r="AI1727" t="str">
            <v/>
          </cell>
          <cell r="AJ1727">
            <v>9</v>
          </cell>
          <cell r="AK1727" t="str">
            <v>Н3</v>
          </cell>
          <cell r="AL1727" t="e">
            <v>#VALUE!</v>
          </cell>
          <cell r="AO1727">
            <v>9</v>
          </cell>
        </row>
        <row r="1728">
          <cell r="A1728" t="str">
            <v>4682/055</v>
          </cell>
          <cell r="B1728">
            <v>1891</v>
          </cell>
          <cell r="C1728" t="str">
            <v>Доп.офис №4682/055</v>
          </cell>
          <cell r="D1728" t="str">
            <v>П3:Дополнительный офис - универсальный филиал</v>
          </cell>
          <cell r="E1728" t="str">
            <v>423570</v>
          </cell>
          <cell r="F1728" t="str">
            <v>Республика Татарстан</v>
          </cell>
          <cell r="G1728" t="str">
            <v>г.Нижнекамск, ул.Чулман, 17а</v>
          </cell>
          <cell r="H1728" t="str">
            <v>(8555)455177</v>
          </cell>
          <cell r="I1728" t="str">
            <v>Мресова Чулпан Мияссаровна</v>
          </cell>
          <cell r="K1728">
            <v>12</v>
          </cell>
          <cell r="L1728" t="str">
            <v>Н3:город (не являющийся центром субъекта РФ) с населением свыше 100 до 500 тыс. чел.</v>
          </cell>
          <cell r="M1728" t="str">
            <v>1234567</v>
          </cell>
          <cell r="N1728" t="str">
            <v>09:00 19:00|09:00 19:00|09:00 19:00|09:00 19:00|09:00 19:00|09:00 16:00|09:00 14:00</v>
          </cell>
          <cell r="O1728" t="str">
            <v/>
          </cell>
          <cell r="P1728">
            <v>9</v>
          </cell>
          <cell r="Q1728" t="str">
            <v>Н3</v>
          </cell>
          <cell r="R1728" t="e">
            <v>#VALUE!</v>
          </cell>
          <cell r="T1728" t="str">
            <v/>
          </cell>
          <cell r="U1728">
            <v>9</v>
          </cell>
          <cell r="V1728" t="str">
            <v>Н3</v>
          </cell>
          <cell r="W1728" t="e">
            <v>#VALUE!</v>
          </cell>
          <cell r="Y1728" t="str">
            <v/>
          </cell>
          <cell r="Z1728">
            <v>9</v>
          </cell>
          <cell r="AA1728" t="str">
            <v>Н3</v>
          </cell>
          <cell r="AB1728" t="e">
            <v>#VALUE!</v>
          </cell>
          <cell r="AD1728" t="str">
            <v/>
          </cell>
          <cell r="AE1728">
            <v>9</v>
          </cell>
          <cell r="AF1728" t="str">
            <v>Н3</v>
          </cell>
          <cell r="AG1728" t="e">
            <v>#VALUE!</v>
          </cell>
          <cell r="AI1728" t="str">
            <v/>
          </cell>
          <cell r="AJ1728">
            <v>9</v>
          </cell>
          <cell r="AK1728" t="str">
            <v>Н3</v>
          </cell>
          <cell r="AL1728" t="e">
            <v>#VALUE!</v>
          </cell>
          <cell r="AO1728">
            <v>9</v>
          </cell>
        </row>
        <row r="1729">
          <cell r="A1729" t="str">
            <v>4682/056</v>
          </cell>
          <cell r="B1729">
            <v>2565</v>
          </cell>
          <cell r="C1729" t="str">
            <v>Доп.офис №4682/056</v>
          </cell>
          <cell r="D1729" t="str">
            <v>П5:Дополнительный офис - специализированный филиал, обслуживающий физических лиц</v>
          </cell>
          <cell r="E1729" t="str">
            <v>423570</v>
          </cell>
          <cell r="F1729" t="str">
            <v>Республика Татарстан</v>
          </cell>
          <cell r="G1729" t="str">
            <v>г.Нижнекамск, проспект Мира, 5А</v>
          </cell>
          <cell r="H1729" t="str">
            <v>(8555)381856</v>
          </cell>
          <cell r="I1729" t="str">
            <v>Забаева Ольга Васильевна</v>
          </cell>
          <cell r="K1729">
            <v>8</v>
          </cell>
          <cell r="L1729" t="str">
            <v>Н3:город (не являющийся центром субъекта РФ) с населением свыше 100 до 500 тыс. чел.</v>
          </cell>
          <cell r="M1729" t="str">
            <v>123456</v>
          </cell>
          <cell r="N1729" t="str">
            <v>08:30 18:30(13:00 14:00)|08:30 18:30(13:00 14:00)|08:30 18:30(13:00 14:00)|08:30 18:30(13:00 14:00)|08:30 18:30(13:00 14:00)|09:00 16:00</v>
          </cell>
          <cell r="O1729" t="str">
            <v/>
          </cell>
          <cell r="P1729">
            <v>7</v>
          </cell>
          <cell r="Q1729" t="str">
            <v>Н3</v>
          </cell>
          <cell r="R1729" t="e">
            <v>#VALUE!</v>
          </cell>
          <cell r="T1729" t="str">
            <v/>
          </cell>
          <cell r="U1729">
            <v>7</v>
          </cell>
          <cell r="V1729" t="str">
            <v>Н3</v>
          </cell>
          <cell r="W1729" t="e">
            <v>#VALUE!</v>
          </cell>
          <cell r="Y1729" t="str">
            <v/>
          </cell>
          <cell r="Z1729">
            <v>7</v>
          </cell>
          <cell r="AA1729" t="str">
            <v>Н3</v>
          </cell>
          <cell r="AB1729" t="e">
            <v>#VALUE!</v>
          </cell>
          <cell r="AD1729" t="str">
            <v/>
          </cell>
          <cell r="AE1729">
            <v>7</v>
          </cell>
          <cell r="AF1729" t="str">
            <v>Н3</v>
          </cell>
          <cell r="AG1729" t="e">
            <v>#VALUE!</v>
          </cell>
          <cell r="AI1729" t="str">
            <v/>
          </cell>
          <cell r="AJ1729">
            <v>7</v>
          </cell>
          <cell r="AK1729" t="str">
            <v>Н3</v>
          </cell>
          <cell r="AL1729" t="e">
            <v>#VALUE!</v>
          </cell>
          <cell r="AO1729">
            <v>7</v>
          </cell>
        </row>
        <row r="1730">
          <cell r="A1730" t="str">
            <v>4682/057</v>
          </cell>
          <cell r="B1730">
            <v>1892</v>
          </cell>
          <cell r="C1730" t="str">
            <v>Доп.офис №4682/057</v>
          </cell>
          <cell r="D1730" t="str">
            <v>П3:Дополнительный офис - универсальный филиал</v>
          </cell>
          <cell r="E1730" t="str">
            <v>423520</v>
          </cell>
          <cell r="F1730" t="str">
            <v>Республика Татарстан</v>
          </cell>
          <cell r="G1730" t="str">
            <v>г.Заинск, ул.Ленина, 9Б</v>
          </cell>
          <cell r="H1730" t="str">
            <v>(85558)70705</v>
          </cell>
          <cell r="I1730" t="str">
            <v>Юнусова Ляйсан Нурулловна</v>
          </cell>
          <cell r="K1730">
            <v>15</v>
          </cell>
          <cell r="L1730" t="str">
            <v>Н5:город (не являющийся центром субъекта РФ) с населением до 50 тыс. чел.</v>
          </cell>
          <cell r="M1730" t="str">
            <v>12345</v>
          </cell>
          <cell r="N1730" t="str">
            <v>09:00 17:00(12:00 13:00)|09:00 17:00(12:00 13:00)|09:00 17:00(12:00 13:00)|09:00 17:00(12:00 13:00)|09:00 17:00(12:00 13:00)</v>
          </cell>
          <cell r="O1730" t="str">
            <v>Заинское отделение №4656</v>
          </cell>
          <cell r="P1730" t="str">
            <v>Заинское отделение №4656</v>
          </cell>
          <cell r="Q1730" t="str">
            <v>Н5</v>
          </cell>
          <cell r="R1730" t="str">
            <v>4656</v>
          </cell>
          <cell r="T1730" t="str">
            <v/>
          </cell>
          <cell r="U1730">
            <v>9</v>
          </cell>
          <cell r="V1730" t="str">
            <v>Н5</v>
          </cell>
          <cell r="W1730" t="e">
            <v>#VALUE!</v>
          </cell>
          <cell r="Y1730" t="str">
            <v/>
          </cell>
          <cell r="Z1730">
            <v>9</v>
          </cell>
          <cell r="AA1730" t="str">
            <v>Н5</v>
          </cell>
          <cell r="AB1730" t="e">
            <v>#VALUE!</v>
          </cell>
          <cell r="AD1730" t="str">
            <v/>
          </cell>
          <cell r="AE1730">
            <v>9</v>
          </cell>
          <cell r="AF1730" t="str">
            <v>Н5</v>
          </cell>
          <cell r="AG1730" t="e">
            <v>#VALUE!</v>
          </cell>
          <cell r="AI1730" t="str">
            <v/>
          </cell>
          <cell r="AJ1730">
            <v>9</v>
          </cell>
          <cell r="AK1730" t="str">
            <v>Н5</v>
          </cell>
          <cell r="AL1730" t="e">
            <v>#VALUE!</v>
          </cell>
          <cell r="AO1730">
            <v>9</v>
          </cell>
        </row>
        <row r="1731">
          <cell r="A1731" t="str">
            <v>4682/058</v>
          </cell>
          <cell r="B1731">
            <v>1893</v>
          </cell>
          <cell r="C1731" t="str">
            <v>Опер.касса №4682/058</v>
          </cell>
          <cell r="D1731" t="str">
            <v>П6:Операционная касса вне кассового узла</v>
          </cell>
          <cell r="E1731" t="str">
            <v>423524</v>
          </cell>
          <cell r="F1731" t="str">
            <v>Республика Татарстан</v>
          </cell>
          <cell r="G1731" t="str">
            <v>г.Заинск, ул.Шоссейная, 13/2</v>
          </cell>
          <cell r="H1731" t="str">
            <v>(85558)36190</v>
          </cell>
          <cell r="I1731" t="str">
            <v>Закирова Мария Николаевна</v>
          </cell>
          <cell r="K1731">
            <v>1</v>
          </cell>
          <cell r="L1731" t="str">
            <v>Н5:город (не являющийся центром субъекта РФ) с населением до 50 тыс. чел.</v>
          </cell>
          <cell r="M1731" t="str">
            <v>12345</v>
          </cell>
          <cell r="N1731" t="str">
            <v>08:00 16:00(12:00 13:00)|08:00 16:00(12:00 13:00)|08:00 16:00(12:00 13:00)|08:00 16:00(12:00 13:00)|08:00 16:00(12:00 13:00)</v>
          </cell>
          <cell r="O1731" t="str">
            <v>Опер.касса №4656/011</v>
          </cell>
          <cell r="P1731" t="str">
            <v>Опер.касса №4656/011</v>
          </cell>
          <cell r="Q1731" t="str">
            <v>Н5</v>
          </cell>
          <cell r="R1731" t="str">
            <v>4656/011</v>
          </cell>
          <cell r="T1731" t="str">
            <v/>
          </cell>
          <cell r="U1731">
            <v>1</v>
          </cell>
          <cell r="V1731" t="str">
            <v>Н5</v>
          </cell>
          <cell r="W1731" t="e">
            <v>#VALUE!</v>
          </cell>
          <cell r="Y1731" t="str">
            <v/>
          </cell>
          <cell r="Z1731">
            <v>1</v>
          </cell>
          <cell r="AA1731" t="str">
            <v>Н5</v>
          </cell>
          <cell r="AB1731" t="e">
            <v>#VALUE!</v>
          </cell>
          <cell r="AD1731" t="str">
            <v/>
          </cell>
          <cell r="AE1731">
            <v>1</v>
          </cell>
          <cell r="AF1731" t="str">
            <v>Н5</v>
          </cell>
          <cell r="AG1731" t="e">
            <v>#VALUE!</v>
          </cell>
          <cell r="AI1731" t="str">
            <v/>
          </cell>
          <cell r="AJ1731">
            <v>1</v>
          </cell>
          <cell r="AK1731" t="str">
            <v>Н5</v>
          </cell>
          <cell r="AL1731" t="e">
            <v>#VALUE!</v>
          </cell>
          <cell r="AO1731">
            <v>1</v>
          </cell>
        </row>
        <row r="1732">
          <cell r="A1732" t="str">
            <v>4682/059</v>
          </cell>
          <cell r="B1732">
            <v>1894</v>
          </cell>
          <cell r="C1732" t="str">
            <v>Опер.касса №4682/059</v>
          </cell>
          <cell r="D1732" t="str">
            <v>П6:Операционная касса вне кассового узла</v>
          </cell>
          <cell r="E1732" t="str">
            <v>423520</v>
          </cell>
          <cell r="F1732" t="str">
            <v>Республика Татарстан</v>
          </cell>
          <cell r="G1732" t="str">
            <v>г.Заинск, ул.Баныкина, 3</v>
          </cell>
          <cell r="H1732" t="str">
            <v>(85558)72991</v>
          </cell>
          <cell r="I1732" t="str">
            <v>Кузнецова Валентина Петровна</v>
          </cell>
          <cell r="K1732">
            <v>0.75</v>
          </cell>
          <cell r="L1732" t="str">
            <v>Н5:город (не являющийся центром субъекта РФ) с населением до 50 тыс. чел.</v>
          </cell>
          <cell r="M1732" t="str">
            <v>2356</v>
          </cell>
          <cell r="N1732" t="str">
            <v>08:00 16:00(12:00 13:00)|08:00 16:00(12:00 13:00)|08:00 16:00(12:00 13:00)|08:00 15:00(12:00 13:00)</v>
          </cell>
          <cell r="O1732" t="str">
            <v>Опер.касса №4656/013</v>
          </cell>
          <cell r="P1732" t="str">
            <v>Опер.касса №4656/013</v>
          </cell>
          <cell r="Q1732" t="str">
            <v>Н5</v>
          </cell>
          <cell r="R1732" t="str">
            <v>4656/013</v>
          </cell>
          <cell r="T1732" t="str">
            <v/>
          </cell>
          <cell r="U1732">
            <v>1</v>
          </cell>
          <cell r="V1732" t="str">
            <v>Н5</v>
          </cell>
          <cell r="W1732" t="e">
            <v>#VALUE!</v>
          </cell>
          <cell r="Y1732" t="str">
            <v/>
          </cell>
          <cell r="Z1732">
            <v>1</v>
          </cell>
          <cell r="AA1732" t="str">
            <v>Н5</v>
          </cell>
          <cell r="AB1732" t="e">
            <v>#VALUE!</v>
          </cell>
          <cell r="AD1732" t="str">
            <v/>
          </cell>
          <cell r="AE1732">
            <v>1</v>
          </cell>
          <cell r="AF1732" t="str">
            <v>Н5</v>
          </cell>
          <cell r="AG1732" t="e">
            <v>#VALUE!</v>
          </cell>
          <cell r="AI1732" t="str">
            <v/>
          </cell>
          <cell r="AJ1732">
            <v>1</v>
          </cell>
          <cell r="AK1732" t="str">
            <v>Н5</v>
          </cell>
          <cell r="AL1732" t="e">
            <v>#VALUE!</v>
          </cell>
          <cell r="AO1732">
            <v>1</v>
          </cell>
        </row>
        <row r="1733">
          <cell r="A1733" t="str">
            <v>4682/060</v>
          </cell>
          <cell r="B1733">
            <v>1895</v>
          </cell>
          <cell r="C1733" t="str">
            <v>Опер.касса №4682/060</v>
          </cell>
          <cell r="D1733" t="str">
            <v>П6:Операционная касса вне кассового узла</v>
          </cell>
          <cell r="E1733" t="str">
            <v>423522</v>
          </cell>
          <cell r="F1733" t="str">
            <v>Республика Татарстан</v>
          </cell>
          <cell r="G1733" t="str">
            <v>г.Заинск, ул.Орджоникидзе, 56</v>
          </cell>
          <cell r="H1733" t="str">
            <v>(85558)66014</v>
          </cell>
          <cell r="I1733" t="str">
            <v>Медведева Юлия Дмитриевна</v>
          </cell>
          <cell r="K1733">
            <v>1.5</v>
          </cell>
          <cell r="L1733" t="str">
            <v>Н5:город (не являющийся центром субъекта РФ) с населением до 50 тыс. чел.</v>
          </cell>
          <cell r="M1733" t="str">
            <v>1245</v>
          </cell>
          <cell r="N1733" t="str">
            <v>09:00 17:00(13:00 14:00)|09:00 17:00(13:00 14:00)|09:00 17:00(13:00 14:00)|09:00 16:00(13:00 14:00)</v>
          </cell>
          <cell r="O1733" t="str">
            <v>Опер.касса №4656/014</v>
          </cell>
          <cell r="P1733" t="str">
            <v>Опер.касса №4656/014</v>
          </cell>
          <cell r="Q1733" t="str">
            <v>Н5</v>
          </cell>
          <cell r="R1733" t="str">
            <v>4656/014</v>
          </cell>
          <cell r="T1733" t="str">
            <v/>
          </cell>
          <cell r="U1733">
            <v>2</v>
          </cell>
          <cell r="V1733" t="str">
            <v>Н5</v>
          </cell>
          <cell r="W1733" t="e">
            <v>#VALUE!</v>
          </cell>
          <cell r="Y1733" t="str">
            <v/>
          </cell>
          <cell r="Z1733">
            <v>2</v>
          </cell>
          <cell r="AA1733" t="str">
            <v>Н5</v>
          </cell>
          <cell r="AB1733" t="e">
            <v>#VALUE!</v>
          </cell>
          <cell r="AD1733" t="str">
            <v/>
          </cell>
          <cell r="AE1733">
            <v>2</v>
          </cell>
          <cell r="AF1733" t="str">
            <v>Н5</v>
          </cell>
          <cell r="AG1733" t="e">
            <v>#VALUE!</v>
          </cell>
          <cell r="AI1733" t="str">
            <v/>
          </cell>
          <cell r="AJ1733">
            <v>2</v>
          </cell>
          <cell r="AK1733" t="str">
            <v>Н5</v>
          </cell>
          <cell r="AL1733" t="e">
            <v>#VALUE!</v>
          </cell>
          <cell r="AO1733">
            <v>2</v>
          </cell>
        </row>
        <row r="1734">
          <cell r="A1734" t="str">
            <v>4682/061</v>
          </cell>
          <cell r="B1734">
            <v>1896</v>
          </cell>
          <cell r="C1734" t="str">
            <v>Опер.касса №4682/061</v>
          </cell>
          <cell r="D1734" t="str">
            <v>П6:Операционная касса вне кассового узла</v>
          </cell>
          <cell r="E1734" t="str">
            <v>423435</v>
          </cell>
          <cell r="F1734" t="str">
            <v>Республика Татарстан</v>
          </cell>
          <cell r="G1734" t="str">
            <v>с.Новоспасск</v>
          </cell>
          <cell r="H1734" t="str">
            <v>(85558)64523</v>
          </cell>
          <cell r="I1734" t="str">
            <v>Старостина Любовь Николаевна</v>
          </cell>
          <cell r="K1734">
            <v>0.5</v>
          </cell>
          <cell r="L1734" t="str">
            <v>Н7:сельский населенный пункт</v>
          </cell>
          <cell r="M1734" t="str">
            <v>135</v>
          </cell>
          <cell r="N1734" t="str">
            <v>08:00 15:30(12:00 13:00)|08:00 15:30(12:00 13:00)|08:00 14:30(12:00 13:00)</v>
          </cell>
          <cell r="O1734" t="str">
            <v>Опер.касса №4656/015</v>
          </cell>
          <cell r="P1734" t="str">
            <v>Опер.касса №4656/015</v>
          </cell>
          <cell r="Q1734" t="str">
            <v>Н7</v>
          </cell>
          <cell r="R1734" t="str">
            <v>4656/015</v>
          </cell>
          <cell r="T1734" t="str">
            <v/>
          </cell>
          <cell r="U1734">
            <v>1</v>
          </cell>
          <cell r="V1734" t="str">
            <v>Н7</v>
          </cell>
          <cell r="W1734" t="e">
            <v>#VALUE!</v>
          </cell>
          <cell r="Y1734" t="str">
            <v/>
          </cell>
          <cell r="Z1734">
            <v>1</v>
          </cell>
          <cell r="AA1734" t="str">
            <v>Н7</v>
          </cell>
          <cell r="AB1734" t="e">
            <v>#VALUE!</v>
          </cell>
          <cell r="AD1734" t="str">
            <v/>
          </cell>
          <cell r="AE1734">
            <v>1</v>
          </cell>
          <cell r="AF1734" t="str">
            <v>Н7</v>
          </cell>
          <cell r="AG1734" t="e">
            <v>#VALUE!</v>
          </cell>
          <cell r="AI1734" t="str">
            <v/>
          </cell>
          <cell r="AJ1734">
            <v>1</v>
          </cell>
          <cell r="AK1734" t="str">
            <v>Н7</v>
          </cell>
          <cell r="AL1734" t="e">
            <v>#VALUE!</v>
          </cell>
          <cell r="AO1734">
            <v>1</v>
          </cell>
        </row>
        <row r="1735">
          <cell r="A1735" t="str">
            <v>4682/062</v>
          </cell>
          <cell r="B1735">
            <v>1897</v>
          </cell>
          <cell r="C1735" t="str">
            <v>Опер.касса №4682/062</v>
          </cell>
          <cell r="D1735" t="str">
            <v>П6:Операционная касса вне кассового узла</v>
          </cell>
          <cell r="E1735" t="str">
            <v>423437</v>
          </cell>
          <cell r="F1735" t="str">
            <v>Республика Татарстан</v>
          </cell>
          <cell r="G1735" t="str">
            <v>с.Савалеево</v>
          </cell>
          <cell r="H1735" t="str">
            <v>(85558)62316</v>
          </cell>
          <cell r="I1735" t="str">
            <v>Ананьева Анна Ермолаевна</v>
          </cell>
          <cell r="K1735">
            <v>0.25</v>
          </cell>
          <cell r="L1735" t="str">
            <v>Н7:сельский населенный пункт</v>
          </cell>
          <cell r="M1735" t="str">
            <v>135</v>
          </cell>
          <cell r="N1735" t="str">
            <v>09:00 12:00|09:00 12:00|09:00 11:30</v>
          </cell>
          <cell r="O1735" t="str">
            <v>Опер.касса №4656/017</v>
          </cell>
          <cell r="P1735" t="str">
            <v>Опер.касса №4656/017</v>
          </cell>
          <cell r="Q1735" t="str">
            <v>Н7</v>
          </cell>
          <cell r="R1735" t="str">
            <v>4656/017</v>
          </cell>
          <cell r="T1735" t="str">
            <v/>
          </cell>
          <cell r="U1735">
            <v>1</v>
          </cell>
          <cell r="V1735" t="str">
            <v>Н7</v>
          </cell>
          <cell r="W1735" t="e">
            <v>#VALUE!</v>
          </cell>
          <cell r="Y1735" t="str">
            <v/>
          </cell>
          <cell r="Z1735">
            <v>1</v>
          </cell>
          <cell r="AA1735" t="str">
            <v>Н7</v>
          </cell>
          <cell r="AB1735" t="e">
            <v>#VALUE!</v>
          </cell>
          <cell r="AD1735" t="str">
            <v/>
          </cell>
          <cell r="AE1735">
            <v>1</v>
          </cell>
          <cell r="AF1735" t="str">
            <v>Н7</v>
          </cell>
          <cell r="AG1735" t="e">
            <v>#VALUE!</v>
          </cell>
          <cell r="AI1735" t="str">
            <v/>
          </cell>
          <cell r="AJ1735">
            <v>1</v>
          </cell>
          <cell r="AK1735" t="str">
            <v>Н7</v>
          </cell>
          <cell r="AL1735" t="e">
            <v>#VALUE!</v>
          </cell>
          <cell r="AO1735">
            <v>1</v>
          </cell>
        </row>
        <row r="1736">
          <cell r="A1736" t="str">
            <v>4682/063</v>
          </cell>
          <cell r="B1736">
            <v>1899</v>
          </cell>
          <cell r="C1736" t="str">
            <v>Опер.касса №4682/063</v>
          </cell>
          <cell r="D1736" t="str">
            <v>П6:Операционная касса вне кассового узла</v>
          </cell>
          <cell r="E1736" t="str">
            <v>423433</v>
          </cell>
          <cell r="F1736" t="str">
            <v>Республика Татарстан</v>
          </cell>
          <cell r="G1736" t="str">
            <v>с.Светлое Озеро</v>
          </cell>
          <cell r="H1736" t="str">
            <v>(85558)68289</v>
          </cell>
          <cell r="I1736" t="str">
            <v>Маркелова Назия Асхатовна</v>
          </cell>
          <cell r="K1736">
            <v>0.25</v>
          </cell>
          <cell r="L1736" t="str">
            <v>Н7:сельский населенный пункт</v>
          </cell>
          <cell r="M1736" t="str">
            <v>135</v>
          </cell>
          <cell r="N1736" t="str">
            <v>09:00 12:00|09:00 12:00|09:00 11:30</v>
          </cell>
          <cell r="O1736" t="str">
            <v>Опер.касса №4656/019</v>
          </cell>
          <cell r="P1736" t="str">
            <v>Опер.касса №4656/019</v>
          </cell>
          <cell r="Q1736" t="str">
            <v>Н7</v>
          </cell>
          <cell r="R1736" t="str">
            <v>4656/019</v>
          </cell>
          <cell r="T1736" t="str">
            <v/>
          </cell>
          <cell r="U1736">
            <v>1</v>
          </cell>
          <cell r="V1736" t="str">
            <v>Н7</v>
          </cell>
          <cell r="W1736" t="e">
            <v>#VALUE!</v>
          </cell>
          <cell r="Y1736" t="str">
            <v/>
          </cell>
          <cell r="Z1736">
            <v>1</v>
          </cell>
          <cell r="AA1736" t="str">
            <v>Н7</v>
          </cell>
          <cell r="AB1736" t="e">
            <v>#VALUE!</v>
          </cell>
          <cell r="AD1736" t="str">
            <v/>
          </cell>
          <cell r="AE1736">
            <v>1</v>
          </cell>
          <cell r="AF1736" t="str">
            <v>Н7</v>
          </cell>
          <cell r="AG1736" t="e">
            <v>#VALUE!</v>
          </cell>
          <cell r="AI1736" t="str">
            <v/>
          </cell>
          <cell r="AJ1736">
            <v>1</v>
          </cell>
          <cell r="AK1736" t="str">
            <v>Н7</v>
          </cell>
          <cell r="AL1736" t="e">
            <v>#VALUE!</v>
          </cell>
          <cell r="AO1736">
            <v>1</v>
          </cell>
        </row>
        <row r="1737">
          <cell r="A1737" t="str">
            <v>4682/064</v>
          </cell>
          <cell r="B1737">
            <v>1900</v>
          </cell>
          <cell r="C1737" t="str">
            <v>Опер.касса №4682/064</v>
          </cell>
          <cell r="D1737" t="str">
            <v>П6:Операционная касса вне кассового узла</v>
          </cell>
          <cell r="E1737" t="str">
            <v>423407</v>
          </cell>
          <cell r="F1737" t="str">
            <v>Республика Татарстан</v>
          </cell>
          <cell r="G1737" t="str">
            <v>с.Тюгеевка</v>
          </cell>
          <cell r="H1737" t="str">
            <v>(85558)60504</v>
          </cell>
          <cell r="I1737" t="str">
            <v>Борисова Вера Павловна</v>
          </cell>
          <cell r="K1737">
            <v>0.25</v>
          </cell>
          <cell r="L1737" t="str">
            <v>Н7:сельский населенный пункт</v>
          </cell>
          <cell r="M1737" t="str">
            <v>135</v>
          </cell>
          <cell r="N1737" t="str">
            <v>09:00 12:00|09:00 12:00|09:00 11:30</v>
          </cell>
          <cell r="O1737" t="str">
            <v>Опер.касса №4656/024</v>
          </cell>
          <cell r="P1737" t="str">
            <v>Опер.касса №4656/024</v>
          </cell>
          <cell r="Q1737" t="str">
            <v>Н7</v>
          </cell>
          <cell r="R1737" t="str">
            <v>4656/024</v>
          </cell>
          <cell r="T1737" t="str">
            <v/>
          </cell>
          <cell r="U1737">
            <v>1</v>
          </cell>
          <cell r="V1737" t="str">
            <v>Н7</v>
          </cell>
          <cell r="W1737" t="e">
            <v>#VALUE!</v>
          </cell>
          <cell r="Y1737" t="str">
            <v/>
          </cell>
          <cell r="Z1737">
            <v>1</v>
          </cell>
          <cell r="AA1737" t="str">
            <v>Н7</v>
          </cell>
          <cell r="AB1737" t="e">
            <v>#VALUE!</v>
          </cell>
          <cell r="AD1737" t="str">
            <v/>
          </cell>
          <cell r="AE1737">
            <v>1</v>
          </cell>
          <cell r="AF1737" t="str">
            <v>Н7</v>
          </cell>
          <cell r="AG1737" t="e">
            <v>#VALUE!</v>
          </cell>
          <cell r="AI1737" t="str">
            <v/>
          </cell>
          <cell r="AJ1737">
            <v>1</v>
          </cell>
          <cell r="AK1737" t="str">
            <v>Н7</v>
          </cell>
          <cell r="AL1737" t="e">
            <v>#VALUE!</v>
          </cell>
          <cell r="AO1737">
            <v>1</v>
          </cell>
        </row>
        <row r="1738">
          <cell r="A1738" t="str">
            <v>4682/065</v>
          </cell>
          <cell r="B1738">
            <v>1901</v>
          </cell>
          <cell r="C1738" t="str">
            <v>Опер.касса №4682/065</v>
          </cell>
          <cell r="D1738" t="str">
            <v>П6:Операционная касса вне кассового узла</v>
          </cell>
          <cell r="E1738" t="str">
            <v>423434</v>
          </cell>
          <cell r="F1738" t="str">
            <v>Республика Татарстан</v>
          </cell>
          <cell r="G1738" t="str">
            <v>с.Чубуклы</v>
          </cell>
          <cell r="H1738" t="str">
            <v>(85558)36803</v>
          </cell>
          <cell r="I1738" t="str">
            <v>Салимова Гульсина Калимулловна</v>
          </cell>
          <cell r="K1738">
            <v>0.25</v>
          </cell>
          <cell r="L1738" t="str">
            <v>Н7:сельский населенный пункт</v>
          </cell>
          <cell r="M1738" t="str">
            <v>135</v>
          </cell>
          <cell r="N1738" t="str">
            <v>09:00 12:00|09:00 12:00|09:00 11:30</v>
          </cell>
          <cell r="O1738" t="str">
            <v>Опер.касса №4656/025</v>
          </cell>
          <cell r="P1738" t="str">
            <v>Опер.касса №4656/025</v>
          </cell>
          <cell r="Q1738" t="str">
            <v>Н7</v>
          </cell>
          <cell r="R1738" t="str">
            <v>4656/025</v>
          </cell>
          <cell r="T1738" t="str">
            <v/>
          </cell>
          <cell r="U1738">
            <v>1</v>
          </cell>
          <cell r="V1738" t="str">
            <v>Н7</v>
          </cell>
          <cell r="W1738" t="e">
            <v>#VALUE!</v>
          </cell>
          <cell r="Y1738" t="str">
            <v/>
          </cell>
          <cell r="Z1738">
            <v>1</v>
          </cell>
          <cell r="AA1738" t="str">
            <v>Н7</v>
          </cell>
          <cell r="AB1738" t="e">
            <v>#VALUE!</v>
          </cell>
          <cell r="AD1738" t="str">
            <v/>
          </cell>
          <cell r="AE1738">
            <v>1</v>
          </cell>
          <cell r="AF1738" t="str">
            <v>Н7</v>
          </cell>
          <cell r="AG1738" t="e">
            <v>#VALUE!</v>
          </cell>
          <cell r="AI1738" t="str">
            <v/>
          </cell>
          <cell r="AJ1738">
            <v>1</v>
          </cell>
          <cell r="AK1738" t="str">
            <v>Н7</v>
          </cell>
          <cell r="AL1738" t="e">
            <v>#VALUE!</v>
          </cell>
          <cell r="AO1738">
            <v>1</v>
          </cell>
        </row>
        <row r="1739">
          <cell r="A1739" t="str">
            <v>4682/066</v>
          </cell>
          <cell r="B1739">
            <v>1902</v>
          </cell>
          <cell r="C1739" t="str">
            <v>Опер.касса №4682/066</v>
          </cell>
          <cell r="D1739" t="str">
            <v>П6:Операционная касса вне кассового узла</v>
          </cell>
          <cell r="E1739" t="str">
            <v>423520</v>
          </cell>
          <cell r="F1739" t="str">
            <v>Республика Татарстан</v>
          </cell>
          <cell r="G1739" t="str">
            <v>г.Заинск, ул.Никифорова, 71</v>
          </cell>
          <cell r="H1739" t="str">
            <v>(85558)21929</v>
          </cell>
          <cell r="I1739" t="str">
            <v>Шилкина Ирина Владимировна</v>
          </cell>
          <cell r="K1739">
            <v>4.5</v>
          </cell>
          <cell r="L1739" t="str">
            <v>Н5:город (не являющийся центром субъекта РФ) с населением до 50 тыс. чел.</v>
          </cell>
          <cell r="M1739" t="str">
            <v>12345</v>
          </cell>
          <cell r="N1739" t="str">
            <v>10:00 18:00(13:00 14:00)|10:00 18:00(13:00 14:00)|10:00 18:00(13:00 14:00)|10:00 18:00(13:00 14:00)|10:00 18:00(13:00 14:00)</v>
          </cell>
          <cell r="O1739" t="str">
            <v>Опер.касса №4656/026</v>
          </cell>
          <cell r="P1739" t="str">
            <v>Опер.касса №4656/026</v>
          </cell>
          <cell r="Q1739" t="str">
            <v>Н5</v>
          </cell>
          <cell r="R1739" t="str">
            <v>4656/026</v>
          </cell>
          <cell r="T1739" t="str">
            <v/>
          </cell>
          <cell r="U1739">
            <v>5</v>
          </cell>
          <cell r="V1739" t="str">
            <v>Н5</v>
          </cell>
          <cell r="W1739" t="e">
            <v>#VALUE!</v>
          </cell>
          <cell r="Y1739" t="str">
            <v/>
          </cell>
          <cell r="Z1739">
            <v>5</v>
          </cell>
          <cell r="AA1739" t="str">
            <v>Н5</v>
          </cell>
          <cell r="AB1739" t="e">
            <v>#VALUE!</v>
          </cell>
          <cell r="AD1739" t="str">
            <v/>
          </cell>
          <cell r="AE1739">
            <v>5</v>
          </cell>
          <cell r="AF1739" t="str">
            <v>Н5</v>
          </cell>
          <cell r="AG1739" t="e">
            <v>#VALUE!</v>
          </cell>
          <cell r="AI1739" t="str">
            <v/>
          </cell>
          <cell r="AJ1739">
            <v>5</v>
          </cell>
          <cell r="AK1739" t="str">
            <v>Н5</v>
          </cell>
          <cell r="AL1739" t="e">
            <v>#VALUE!</v>
          </cell>
          <cell r="AO1739">
            <v>5</v>
          </cell>
        </row>
        <row r="1740">
          <cell r="A1740" t="str">
            <v>4682/067</v>
          </cell>
          <cell r="B1740">
            <v>1903</v>
          </cell>
          <cell r="C1740" t="str">
            <v>Опер.касса №4682/067</v>
          </cell>
          <cell r="D1740" t="str">
            <v>П6:Операционная касса вне кассового узла</v>
          </cell>
          <cell r="E1740" t="str">
            <v>423523</v>
          </cell>
          <cell r="F1740" t="str">
            <v>Республика Татарстан</v>
          </cell>
          <cell r="G1740" t="str">
            <v>г.Заинск, проспект Победы, 1/04</v>
          </cell>
          <cell r="H1740" t="str">
            <v>(85558)74391</v>
          </cell>
          <cell r="I1740" t="str">
            <v>Иванова Татьяна Васильевна</v>
          </cell>
          <cell r="K1740">
            <v>4.5</v>
          </cell>
          <cell r="L1740" t="str">
            <v>Н5:город (не являющийся центром субъекта РФ) с населением до 50 тыс. чел.</v>
          </cell>
          <cell r="M1740" t="str">
            <v>12345</v>
          </cell>
          <cell r="N1740" t="str">
            <v>10:00 18:00(13:00 14:00)|10:00 18:00(13:00 14:00)|10:00 18:00(13:00 14:00)|10:00 18:00(13:00 14:00)|10:00 18:00(13:00 14:00)</v>
          </cell>
          <cell r="O1740" t="str">
            <v>Опер.касса №4656/027</v>
          </cell>
          <cell r="P1740" t="str">
            <v>Опер.касса №4656/027</v>
          </cell>
          <cell r="Q1740" t="str">
            <v>Н5</v>
          </cell>
          <cell r="R1740" t="str">
            <v>4656/027</v>
          </cell>
          <cell r="T1740" t="str">
            <v/>
          </cell>
          <cell r="U1740">
            <v>5</v>
          </cell>
          <cell r="V1740" t="str">
            <v>Н5</v>
          </cell>
          <cell r="W1740" t="e">
            <v>#VALUE!</v>
          </cell>
          <cell r="Y1740" t="str">
            <v/>
          </cell>
          <cell r="Z1740">
            <v>5</v>
          </cell>
          <cell r="AA1740" t="str">
            <v>Н5</v>
          </cell>
          <cell r="AB1740" t="e">
            <v>#VALUE!</v>
          </cell>
          <cell r="AD1740" t="str">
            <v/>
          </cell>
          <cell r="AE1740">
            <v>5</v>
          </cell>
          <cell r="AF1740" t="str">
            <v>Н5</v>
          </cell>
          <cell r="AG1740" t="e">
            <v>#VALUE!</v>
          </cell>
          <cell r="AI1740" t="str">
            <v/>
          </cell>
          <cell r="AJ1740">
            <v>5</v>
          </cell>
          <cell r="AK1740" t="str">
            <v>Н5</v>
          </cell>
          <cell r="AL1740" t="e">
            <v>#VALUE!</v>
          </cell>
          <cell r="AO1740">
            <v>5</v>
          </cell>
        </row>
        <row r="1741">
          <cell r="A1741" t="str">
            <v>4682/068</v>
          </cell>
          <cell r="B1741">
            <v>1904</v>
          </cell>
          <cell r="C1741" t="str">
            <v>Доп.офис №4682/068</v>
          </cell>
          <cell r="D1741" t="str">
            <v>П5:Дополнительный офис - специализированный филиал, обслуживающий физических лиц</v>
          </cell>
          <cell r="E1741" t="str">
            <v>423520</v>
          </cell>
          <cell r="F1741" t="str">
            <v>Республика Татарстан</v>
          </cell>
          <cell r="G1741" t="str">
            <v>г.Заинск, ул.Чапаева, 2</v>
          </cell>
          <cell r="H1741" t="str">
            <v>(85558)58515</v>
          </cell>
          <cell r="I1741" t="str">
            <v>Ситдикова Альфия Харисовна</v>
          </cell>
          <cell r="K1741">
            <v>12</v>
          </cell>
          <cell r="L1741" t="str">
            <v>Н5:город (не являющийся центром субъекта РФ) с населением до 50 тыс. чел.</v>
          </cell>
          <cell r="M1741" t="str">
            <v>123456</v>
          </cell>
          <cell r="N1741" t="str">
            <v>09:00 19:00(13:00 14:00)|09:00 19:00(13:00 14:00)|09:00 19:00(13:00 14:00)|09:00 19:00(13:00 14:00)|09:00 19:00(13:00 14:00)|08:00 17:30(13:00 14:00)</v>
          </cell>
          <cell r="O1741" t="str">
            <v>Доп.офис №4656/029</v>
          </cell>
          <cell r="P1741" t="str">
            <v>Доп.офис №4656/029</v>
          </cell>
          <cell r="Q1741" t="str">
            <v>Н5</v>
          </cell>
          <cell r="R1741" t="str">
            <v>4656/029</v>
          </cell>
          <cell r="T1741" t="str">
            <v/>
          </cell>
          <cell r="U1741">
            <v>10</v>
          </cell>
          <cell r="V1741" t="str">
            <v>Н5</v>
          </cell>
          <cell r="W1741" t="e">
            <v>#VALUE!</v>
          </cell>
          <cell r="Y1741" t="str">
            <v/>
          </cell>
          <cell r="Z1741">
            <v>10</v>
          </cell>
          <cell r="AA1741" t="str">
            <v>Н5</v>
          </cell>
          <cell r="AB1741" t="e">
            <v>#VALUE!</v>
          </cell>
          <cell r="AD1741" t="str">
            <v/>
          </cell>
          <cell r="AE1741">
            <v>10</v>
          </cell>
          <cell r="AF1741" t="str">
            <v>Н5</v>
          </cell>
          <cell r="AG1741" t="e">
            <v>#VALUE!</v>
          </cell>
          <cell r="AI1741" t="str">
            <v/>
          </cell>
          <cell r="AJ1741">
            <v>10</v>
          </cell>
          <cell r="AK1741" t="str">
            <v>Н5</v>
          </cell>
          <cell r="AL1741" t="e">
            <v>#VALUE!</v>
          </cell>
          <cell r="AO1741">
            <v>10</v>
          </cell>
        </row>
        <row r="1742">
          <cell r="A1742" t="str">
            <v>4682/069</v>
          </cell>
          <cell r="B1742">
            <v>1905</v>
          </cell>
          <cell r="C1742" t="str">
            <v>Опер.касса №4682/069</v>
          </cell>
          <cell r="D1742" t="str">
            <v>П6:Операционная касса вне кассового узла</v>
          </cell>
          <cell r="E1742" t="str">
            <v>423511</v>
          </cell>
          <cell r="F1742" t="str">
            <v>Республика Татарстан</v>
          </cell>
          <cell r="G1742" t="str">
            <v>с.Бегишево</v>
          </cell>
          <cell r="H1742" t="str">
            <v>(85558)38009</v>
          </cell>
          <cell r="I1742" t="str">
            <v>Мухаметханова Ляйля Шайхулловна</v>
          </cell>
          <cell r="K1742">
            <v>0.5</v>
          </cell>
          <cell r="L1742" t="str">
            <v>Н7:сельский населенный пункт</v>
          </cell>
          <cell r="M1742" t="str">
            <v>245</v>
          </cell>
          <cell r="N1742" t="str">
            <v>08:00 15:30(12:00 13:00)|08:00 15:30(12:00 13:00)|08:00 14:30(12:00 13:00)</v>
          </cell>
          <cell r="O1742" t="str">
            <v>Опер.касса №4656/03</v>
          </cell>
          <cell r="P1742" t="str">
            <v>Опер.касса №4656/03</v>
          </cell>
          <cell r="Q1742" t="str">
            <v>Н7</v>
          </cell>
          <cell r="R1742" t="str">
            <v>4656/03</v>
          </cell>
          <cell r="T1742" t="str">
            <v/>
          </cell>
          <cell r="U1742">
            <v>1</v>
          </cell>
          <cell r="V1742" t="str">
            <v>Н7</v>
          </cell>
          <cell r="W1742" t="e">
            <v>#VALUE!</v>
          </cell>
          <cell r="Y1742" t="str">
            <v/>
          </cell>
          <cell r="Z1742">
            <v>1</v>
          </cell>
          <cell r="AA1742" t="str">
            <v>Н7</v>
          </cell>
          <cell r="AB1742" t="e">
            <v>#VALUE!</v>
          </cell>
          <cell r="AD1742" t="str">
            <v/>
          </cell>
          <cell r="AE1742">
            <v>1</v>
          </cell>
          <cell r="AF1742" t="str">
            <v>Н7</v>
          </cell>
          <cell r="AG1742" t="e">
            <v>#VALUE!</v>
          </cell>
          <cell r="AI1742" t="str">
            <v/>
          </cell>
          <cell r="AJ1742">
            <v>1</v>
          </cell>
          <cell r="AK1742" t="str">
            <v>Н7</v>
          </cell>
          <cell r="AL1742" t="e">
            <v>#VALUE!</v>
          </cell>
          <cell r="AO1742">
            <v>1</v>
          </cell>
        </row>
        <row r="1743">
          <cell r="A1743" t="str">
            <v>4682/07</v>
          </cell>
          <cell r="B1743">
            <v>1906</v>
          </cell>
          <cell r="C1743" t="str">
            <v>Опер.касса №4682/07</v>
          </cell>
          <cell r="D1743" t="str">
            <v>П6:Операционная касса вне кассового узла</v>
          </cell>
          <cell r="E1743" t="str">
            <v>423555</v>
          </cell>
          <cell r="F1743" t="str">
            <v>Республика Татарстан</v>
          </cell>
          <cell r="G1743" t="str">
            <v>с.Каенлы</v>
          </cell>
          <cell r="H1743" t="str">
            <v>(8555)449135</v>
          </cell>
          <cell r="I1743" t="str">
            <v>Фасахова Гульнара Рафисовна</v>
          </cell>
          <cell r="K1743">
            <v>0.5</v>
          </cell>
          <cell r="L1743" t="str">
            <v>Н7:сельский населенный пункт</v>
          </cell>
          <cell r="M1743" t="str">
            <v>135</v>
          </cell>
          <cell r="N1743" t="str">
            <v>08:00 15:00(12:00 13:00)|08:00 15:00(12:00 13:00)|08:00 15:00(12:00 13:00)</v>
          </cell>
          <cell r="O1743" t="str">
            <v/>
          </cell>
          <cell r="P1743">
            <v>1</v>
          </cell>
          <cell r="Q1743" t="str">
            <v>Н7</v>
          </cell>
          <cell r="R1743" t="e">
            <v>#VALUE!</v>
          </cell>
          <cell r="T1743" t="str">
            <v/>
          </cell>
          <cell r="U1743">
            <v>1</v>
          </cell>
          <cell r="V1743" t="str">
            <v>Н7</v>
          </cell>
          <cell r="W1743" t="e">
            <v>#VALUE!</v>
          </cell>
          <cell r="Y1743" t="str">
            <v/>
          </cell>
          <cell r="Z1743">
            <v>1</v>
          </cell>
          <cell r="AA1743" t="str">
            <v>Н7</v>
          </cell>
          <cell r="AB1743" t="e">
            <v>#VALUE!</v>
          </cell>
          <cell r="AD1743" t="str">
            <v/>
          </cell>
          <cell r="AE1743">
            <v>1</v>
          </cell>
          <cell r="AF1743" t="str">
            <v>Н7</v>
          </cell>
          <cell r="AG1743" t="e">
            <v>#VALUE!</v>
          </cell>
          <cell r="AI1743" t="str">
            <v/>
          </cell>
          <cell r="AJ1743">
            <v>1</v>
          </cell>
          <cell r="AK1743" t="str">
            <v>Н7</v>
          </cell>
          <cell r="AL1743" t="e">
            <v>#VALUE!</v>
          </cell>
          <cell r="AO1743">
            <v>1</v>
          </cell>
        </row>
        <row r="1744">
          <cell r="A1744" t="str">
            <v>4682/070</v>
          </cell>
          <cell r="B1744">
            <v>1907</v>
          </cell>
          <cell r="C1744" t="str">
            <v>Опер.касса №4682/070</v>
          </cell>
          <cell r="D1744" t="str">
            <v>П6:Операционная касса вне кассового узла</v>
          </cell>
          <cell r="E1744" t="str">
            <v>423436</v>
          </cell>
          <cell r="F1744" t="str">
            <v>Республика Татарстан</v>
          </cell>
          <cell r="G1744" t="str">
            <v>с.Бухарай, ул.Заречная, 37, пом.Н2</v>
          </cell>
          <cell r="H1744" t="str">
            <v>(85558)67713</v>
          </cell>
          <cell r="I1744" t="str">
            <v>Никулина Надежда Александровна</v>
          </cell>
          <cell r="K1744">
            <v>0.5</v>
          </cell>
          <cell r="L1744" t="str">
            <v>Н7:сельский населенный пункт</v>
          </cell>
          <cell r="M1744" t="str">
            <v>135</v>
          </cell>
          <cell r="N1744" t="str">
            <v>08:00 15:30(12:00 13:00)|08:00 15:30(12:00 13:00)|08:00 14:30(12:00 13:00)</v>
          </cell>
          <cell r="O1744" t="str">
            <v>Опер.касса №4656/04</v>
          </cell>
          <cell r="P1744" t="str">
            <v>Опер.касса №4656/04</v>
          </cell>
          <cell r="Q1744" t="str">
            <v>Н7</v>
          </cell>
          <cell r="R1744" t="str">
            <v>4656/04</v>
          </cell>
          <cell r="T1744" t="str">
            <v/>
          </cell>
          <cell r="U1744">
            <v>1</v>
          </cell>
          <cell r="V1744" t="str">
            <v>Н7</v>
          </cell>
          <cell r="W1744" t="e">
            <v>#VALUE!</v>
          </cell>
          <cell r="Y1744" t="str">
            <v/>
          </cell>
          <cell r="Z1744">
            <v>1</v>
          </cell>
          <cell r="AA1744" t="str">
            <v>Н7</v>
          </cell>
          <cell r="AB1744" t="e">
            <v>#VALUE!</v>
          </cell>
          <cell r="AD1744" t="str">
            <v/>
          </cell>
          <cell r="AE1744">
            <v>1</v>
          </cell>
          <cell r="AF1744" t="str">
            <v>Н7</v>
          </cell>
          <cell r="AG1744" t="e">
            <v>#VALUE!</v>
          </cell>
          <cell r="AI1744" t="str">
            <v/>
          </cell>
          <cell r="AJ1744">
            <v>1</v>
          </cell>
          <cell r="AK1744" t="str">
            <v>Н7</v>
          </cell>
          <cell r="AL1744" t="e">
            <v>#VALUE!</v>
          </cell>
          <cell r="AO1744">
            <v>1</v>
          </cell>
        </row>
        <row r="1745">
          <cell r="A1745" t="str">
            <v>4682/071</v>
          </cell>
          <cell r="B1745">
            <v>1908</v>
          </cell>
          <cell r="C1745" t="str">
            <v>Опер.касса №4682/071</v>
          </cell>
          <cell r="D1745" t="str">
            <v>П6:Операционная касса вне кассового узла</v>
          </cell>
          <cell r="E1745" t="str">
            <v>423518</v>
          </cell>
          <cell r="F1745" t="str">
            <v>Республика Татарстан</v>
          </cell>
          <cell r="G1745" t="str">
            <v>с.Шипки</v>
          </cell>
          <cell r="H1745" t="str">
            <v>(85558)69322</v>
          </cell>
          <cell r="I1745" t="str">
            <v>Валиуллина Лилия Шайхутдиновна</v>
          </cell>
          <cell r="K1745">
            <v>0.5</v>
          </cell>
          <cell r="L1745" t="str">
            <v>Н7:сельский населенный пункт</v>
          </cell>
          <cell r="M1745" t="str">
            <v>245</v>
          </cell>
          <cell r="N1745" t="str">
            <v>08:00 15:30(12:00 13:00)|08:00 15:30(12:00 13:00)|08:00 14:30(12:00 13:00)</v>
          </cell>
          <cell r="O1745" t="str">
            <v>Опер.касса №4656/06</v>
          </cell>
          <cell r="P1745" t="str">
            <v>Опер.касса №4656/06</v>
          </cell>
          <cell r="Q1745" t="str">
            <v>Н7</v>
          </cell>
          <cell r="R1745" t="str">
            <v>4656/06</v>
          </cell>
          <cell r="T1745" t="str">
            <v/>
          </cell>
          <cell r="U1745">
            <v>1</v>
          </cell>
          <cell r="V1745" t="str">
            <v>Н7</v>
          </cell>
          <cell r="W1745" t="e">
            <v>#VALUE!</v>
          </cell>
          <cell r="Y1745" t="str">
            <v/>
          </cell>
          <cell r="Z1745">
            <v>1</v>
          </cell>
          <cell r="AA1745" t="str">
            <v>Н7</v>
          </cell>
          <cell r="AB1745" t="e">
            <v>#VALUE!</v>
          </cell>
          <cell r="AD1745" t="str">
            <v/>
          </cell>
          <cell r="AE1745">
            <v>1</v>
          </cell>
          <cell r="AF1745" t="str">
            <v>Н7</v>
          </cell>
          <cell r="AG1745" t="e">
            <v>#VALUE!</v>
          </cell>
          <cell r="AI1745" t="str">
            <v/>
          </cell>
          <cell r="AJ1745">
            <v>1</v>
          </cell>
          <cell r="AK1745" t="str">
            <v>Н7</v>
          </cell>
          <cell r="AL1745" t="e">
            <v>#VALUE!</v>
          </cell>
          <cell r="AO1745">
            <v>1</v>
          </cell>
        </row>
        <row r="1746">
          <cell r="A1746" t="str">
            <v>4682/073</v>
          </cell>
          <cell r="B1746">
            <v>1910</v>
          </cell>
          <cell r="C1746" t="str">
            <v>Опер.касса №4682/073</v>
          </cell>
          <cell r="D1746" t="str">
            <v>П6:Операционная касса вне кассового узла</v>
          </cell>
          <cell r="E1746" t="str">
            <v>423513</v>
          </cell>
          <cell r="F1746" t="str">
            <v>Республика Татарстан</v>
          </cell>
          <cell r="G1746" t="str">
            <v>с.Кадырово</v>
          </cell>
          <cell r="H1746" t="str">
            <v>(85558)63332</v>
          </cell>
          <cell r="I1746" t="str">
            <v>Нагимуллина Энже Халитовна</v>
          </cell>
          <cell r="K1746">
            <v>0.5</v>
          </cell>
          <cell r="L1746" t="str">
            <v>Н7:сельский населенный пункт</v>
          </cell>
          <cell r="M1746" t="str">
            <v>245</v>
          </cell>
          <cell r="N1746" t="str">
            <v>08:00 15:30(12:00 13:00)|08:00 15:30(12:00 13:00)|08:00 14:30(12:00 13:00)</v>
          </cell>
          <cell r="O1746" t="str">
            <v>Опер.касса №4656/09</v>
          </cell>
          <cell r="P1746" t="str">
            <v>Опер.касса №4656/09</v>
          </cell>
          <cell r="Q1746" t="str">
            <v>Н7</v>
          </cell>
          <cell r="R1746" t="str">
            <v>4656/09</v>
          </cell>
          <cell r="T1746" t="str">
            <v/>
          </cell>
          <cell r="U1746">
            <v>1</v>
          </cell>
          <cell r="V1746" t="str">
            <v>Н7</v>
          </cell>
          <cell r="W1746" t="e">
            <v>#VALUE!</v>
          </cell>
          <cell r="Y1746" t="str">
            <v/>
          </cell>
          <cell r="Z1746">
            <v>1</v>
          </cell>
          <cell r="AA1746" t="str">
            <v>Н7</v>
          </cell>
          <cell r="AB1746" t="e">
            <v>#VALUE!</v>
          </cell>
          <cell r="AD1746" t="str">
            <v/>
          </cell>
          <cell r="AE1746">
            <v>1</v>
          </cell>
          <cell r="AF1746" t="str">
            <v>Н7</v>
          </cell>
          <cell r="AG1746" t="e">
            <v>#VALUE!</v>
          </cell>
          <cell r="AI1746" t="str">
            <v/>
          </cell>
          <cell r="AJ1746">
            <v>1</v>
          </cell>
          <cell r="AK1746" t="str">
            <v>Н7</v>
          </cell>
          <cell r="AL1746" t="e">
            <v>#VALUE!</v>
          </cell>
          <cell r="AO1746">
            <v>1</v>
          </cell>
        </row>
        <row r="1747">
          <cell r="A1747" t="str">
            <v>4682/08</v>
          </cell>
          <cell r="B1747">
            <v>1911</v>
          </cell>
          <cell r="C1747" t="str">
            <v>Доп.офис №4682/08</v>
          </cell>
          <cell r="D1747" t="str">
            <v>П3:Дополнительный офис - универсальный филиал</v>
          </cell>
          <cell r="E1747" t="str">
            <v>423564</v>
          </cell>
          <cell r="F1747" t="str">
            <v>Республика Татарстан</v>
          </cell>
          <cell r="G1747" t="str">
            <v>пгт.Камские Поляны, зд.М IV-07</v>
          </cell>
          <cell r="H1747" t="str">
            <v>(8555)336001</v>
          </cell>
          <cell r="I1747" t="str">
            <v>Дутлова Татьяна Георгиевна</v>
          </cell>
          <cell r="K1747">
            <v>6</v>
          </cell>
          <cell r="L1747" t="str">
            <v>Н6:городской населенный пункт (поселек городского типа, рабочий поселок)</v>
          </cell>
          <cell r="M1747" t="str">
            <v>123456</v>
          </cell>
          <cell r="N1747" t="str">
            <v>09:00 18:00(13:00 14:00)|09:00 18:00(13:00 14:00)|09:00 18:00(13:00 14:00)|09:00 18:00(13:00 14:00)|09:00 18:00(13:00 14:00)|09:00 17:00(13:00 14:00)</v>
          </cell>
          <cell r="O1747" t="str">
            <v/>
          </cell>
          <cell r="P1747">
            <v>7</v>
          </cell>
          <cell r="Q1747" t="str">
            <v>Н6</v>
          </cell>
          <cell r="R1747" t="e">
            <v>#VALUE!</v>
          </cell>
          <cell r="T1747" t="str">
            <v/>
          </cell>
          <cell r="U1747">
            <v>7</v>
          </cell>
          <cell r="V1747" t="str">
            <v>Н6</v>
          </cell>
          <cell r="W1747" t="e">
            <v>#VALUE!</v>
          </cell>
          <cell r="Y1747" t="str">
            <v/>
          </cell>
          <cell r="Z1747">
            <v>7</v>
          </cell>
          <cell r="AA1747" t="str">
            <v>Н6</v>
          </cell>
          <cell r="AB1747" t="e">
            <v>#VALUE!</v>
          </cell>
          <cell r="AD1747" t="str">
            <v/>
          </cell>
          <cell r="AE1747">
            <v>7</v>
          </cell>
          <cell r="AF1747" t="str">
            <v>Н6</v>
          </cell>
          <cell r="AG1747" t="e">
            <v>#VALUE!</v>
          </cell>
          <cell r="AI1747" t="str">
            <v/>
          </cell>
          <cell r="AJ1747">
            <v>7</v>
          </cell>
          <cell r="AK1747" t="str">
            <v>Н6</v>
          </cell>
          <cell r="AL1747" t="e">
            <v>#VALUE!</v>
          </cell>
          <cell r="AO1747">
            <v>7</v>
          </cell>
        </row>
        <row r="1748">
          <cell r="A1748" t="str">
            <v>4683</v>
          </cell>
          <cell r="B1748">
            <v>1912</v>
          </cell>
          <cell r="C1748" t="str">
            <v>Альметьевское отделение №4683</v>
          </cell>
          <cell r="D1748" t="str">
            <v>П2:Отделение Сбербанка России</v>
          </cell>
          <cell r="E1748" t="str">
            <v>423450</v>
          </cell>
          <cell r="F1748" t="str">
            <v>Республика Татарстан</v>
          </cell>
          <cell r="G1748" t="str">
            <v>г.Альметьевск, ул.Ленина, 122</v>
          </cell>
          <cell r="H1748" t="str">
            <v>(8553)331864</v>
          </cell>
          <cell r="I1748" t="str">
            <v>Рахманкулов Ансель Мирзиевич</v>
          </cell>
          <cell r="J1748" t="str">
            <v>Дорофеева Маргарита Михайловна</v>
          </cell>
          <cell r="K1748">
            <v>193.25</v>
          </cell>
          <cell r="L1748" t="str">
            <v>Н3:город (не являющийся центром субъекта РФ) с населением свыше 100 до 500 тыс. чел.</v>
          </cell>
          <cell r="M1748" t="str">
            <v>123456</v>
          </cell>
          <cell r="N1748" t="str">
            <v>08:30 18:00|08:30 18:00|08:30 18:00|08:30 18:00|08:30 18:00|08:30 17:00</v>
          </cell>
          <cell r="O1748" t="str">
            <v/>
          </cell>
          <cell r="P1748">
            <v>10</v>
          </cell>
          <cell r="Q1748" t="str">
            <v>Н3</v>
          </cell>
          <cell r="R1748" t="e">
            <v>#VALUE!</v>
          </cell>
          <cell r="T1748" t="str">
            <v/>
          </cell>
          <cell r="U1748">
            <v>10</v>
          </cell>
          <cell r="V1748" t="str">
            <v>Н3</v>
          </cell>
          <cell r="W1748" t="e">
            <v>#VALUE!</v>
          </cell>
          <cell r="Y1748" t="str">
            <v/>
          </cell>
          <cell r="Z1748">
            <v>10</v>
          </cell>
          <cell r="AA1748" t="str">
            <v>Н3</v>
          </cell>
          <cell r="AB1748" t="e">
            <v>#VALUE!</v>
          </cell>
          <cell r="AD1748" t="str">
            <v/>
          </cell>
          <cell r="AE1748">
            <v>10</v>
          </cell>
          <cell r="AF1748" t="str">
            <v>Н3</v>
          </cell>
          <cell r="AG1748" t="e">
            <v>#VALUE!</v>
          </cell>
          <cell r="AI1748" t="str">
            <v/>
          </cell>
          <cell r="AJ1748">
            <v>10</v>
          </cell>
          <cell r="AK1748" t="str">
            <v>Н3</v>
          </cell>
          <cell r="AL1748" t="e">
            <v>#VALUE!</v>
          </cell>
          <cell r="AO1748">
            <v>10</v>
          </cell>
        </row>
        <row r="1749">
          <cell r="A1749" t="str">
            <v>4683/01</v>
          </cell>
          <cell r="B1749">
            <v>1913</v>
          </cell>
          <cell r="C1749" t="str">
            <v>Опер.касса №4683/01</v>
          </cell>
          <cell r="D1749" t="str">
            <v>П6:Операционная касса вне кассового узла</v>
          </cell>
          <cell r="E1749" t="str">
            <v>423445</v>
          </cell>
          <cell r="F1749" t="str">
            <v>Республика Татарстан</v>
          </cell>
          <cell r="G1749" t="str">
            <v>с.Новое Каширово</v>
          </cell>
          <cell r="H1749" t="str">
            <v>(8553)349305</v>
          </cell>
          <cell r="I1749" t="str">
            <v>Зиатдинова Роза Хатиповна</v>
          </cell>
          <cell r="K1749">
            <v>0.4</v>
          </cell>
          <cell r="L1749" t="str">
            <v>Н7:сельский населенный пункт</v>
          </cell>
          <cell r="M1749" t="str">
            <v>246</v>
          </cell>
          <cell r="N1749" t="str">
            <v>08:00 13:00|08:00 13:00|08:00 12:30</v>
          </cell>
          <cell r="O1749" t="str">
            <v/>
          </cell>
          <cell r="P1749">
            <v>1</v>
          </cell>
          <cell r="Q1749" t="str">
            <v>Н7</v>
          </cell>
          <cell r="R1749" t="e">
            <v>#VALUE!</v>
          </cell>
          <cell r="T1749" t="str">
            <v/>
          </cell>
          <cell r="U1749">
            <v>1</v>
          </cell>
          <cell r="V1749" t="str">
            <v>Н7</v>
          </cell>
          <cell r="W1749" t="e">
            <v>#VALUE!</v>
          </cell>
          <cell r="Y1749" t="str">
            <v/>
          </cell>
          <cell r="Z1749">
            <v>1</v>
          </cell>
          <cell r="AA1749" t="str">
            <v>Н7</v>
          </cell>
          <cell r="AB1749" t="e">
            <v>#VALUE!</v>
          </cell>
          <cell r="AD1749" t="str">
            <v/>
          </cell>
          <cell r="AE1749">
            <v>1</v>
          </cell>
          <cell r="AF1749" t="str">
            <v>Н7</v>
          </cell>
          <cell r="AG1749" t="e">
            <v>#VALUE!</v>
          </cell>
          <cell r="AI1749" t="str">
            <v/>
          </cell>
          <cell r="AJ1749">
            <v>1</v>
          </cell>
          <cell r="AK1749" t="str">
            <v>Н7</v>
          </cell>
          <cell r="AL1749" t="e">
            <v>#VALUE!</v>
          </cell>
          <cell r="AO1749">
            <v>1</v>
          </cell>
        </row>
        <row r="1750">
          <cell r="A1750" t="str">
            <v>4683/010</v>
          </cell>
          <cell r="B1750">
            <v>1914</v>
          </cell>
          <cell r="C1750" t="str">
            <v>Опер.касса №4683/010</v>
          </cell>
          <cell r="D1750" t="str">
            <v>П6:Операционная касса вне кассового узла</v>
          </cell>
          <cell r="E1750" t="str">
            <v>423447</v>
          </cell>
          <cell r="F1750" t="str">
            <v>Республика Татарстан</v>
          </cell>
          <cell r="G1750" t="str">
            <v>с.Сулеево</v>
          </cell>
          <cell r="H1750" t="str">
            <v>(8553)303496</v>
          </cell>
          <cell r="I1750" t="str">
            <v>Марданшина Разиля Габитовна</v>
          </cell>
          <cell r="K1750">
            <v>0.3</v>
          </cell>
          <cell r="L1750" t="str">
            <v>Н7:сельский населенный пункт</v>
          </cell>
          <cell r="M1750" t="str">
            <v>24</v>
          </cell>
          <cell r="N1750" t="str">
            <v>08:00 13:45|08:00 13:45</v>
          </cell>
          <cell r="O1750" t="str">
            <v/>
          </cell>
          <cell r="P1750">
            <v>1</v>
          </cell>
          <cell r="Q1750" t="str">
            <v>Н7</v>
          </cell>
          <cell r="R1750" t="e">
            <v>#VALUE!</v>
          </cell>
          <cell r="T1750" t="str">
            <v/>
          </cell>
          <cell r="U1750">
            <v>1</v>
          </cell>
          <cell r="V1750" t="str">
            <v>Н7</v>
          </cell>
          <cell r="W1750" t="e">
            <v>#VALUE!</v>
          </cell>
          <cell r="Y1750" t="str">
            <v/>
          </cell>
          <cell r="Z1750">
            <v>1</v>
          </cell>
          <cell r="AA1750" t="str">
            <v>Н7</v>
          </cell>
          <cell r="AB1750" t="e">
            <v>#VALUE!</v>
          </cell>
          <cell r="AD1750" t="str">
            <v/>
          </cell>
          <cell r="AE1750">
            <v>1</v>
          </cell>
          <cell r="AF1750" t="str">
            <v>Н7</v>
          </cell>
          <cell r="AG1750" t="e">
            <v>#VALUE!</v>
          </cell>
          <cell r="AI1750" t="str">
            <v/>
          </cell>
          <cell r="AJ1750">
            <v>1</v>
          </cell>
          <cell r="AK1750" t="str">
            <v>Н7</v>
          </cell>
          <cell r="AL1750" t="e">
            <v>#VALUE!</v>
          </cell>
          <cell r="AO1750">
            <v>1</v>
          </cell>
        </row>
        <row r="1751">
          <cell r="A1751" t="str">
            <v>4683/0100</v>
          </cell>
          <cell r="B1751">
            <v>1915</v>
          </cell>
          <cell r="C1751" t="str">
            <v>Доп.офис №4683/0100</v>
          </cell>
          <cell r="D1751" t="str">
            <v>П3:Дополнительный офис - универсальный филиал</v>
          </cell>
          <cell r="E1751" t="str">
            <v>423368</v>
          </cell>
          <cell r="F1751" t="str">
            <v>Республика Татарстан</v>
          </cell>
          <cell r="G1751" t="str">
            <v>пгт.Джалиль, ул.30 Лет Победы, 11а</v>
          </cell>
          <cell r="H1751" t="str">
            <v>(85559)31846</v>
          </cell>
          <cell r="I1751" t="str">
            <v>Валеев Илшат Накифович</v>
          </cell>
          <cell r="K1751">
            <v>5.75</v>
          </cell>
          <cell r="L1751" t="str">
            <v>Н6:городской населенный пункт (поселек городского типа, рабочий поселок)</v>
          </cell>
          <cell r="M1751" t="str">
            <v>123456</v>
          </cell>
          <cell r="N1751" t="str">
            <v>08:00 17:00|08:00 17:00|08:00 17:00|08:00 17:00|08:00 17:00|08:00 12:00</v>
          </cell>
          <cell r="O1751" t="str">
            <v/>
          </cell>
          <cell r="P1751">
            <v>6</v>
          </cell>
          <cell r="Q1751" t="str">
            <v>Н6</v>
          </cell>
          <cell r="R1751" t="e">
            <v>#VALUE!</v>
          </cell>
          <cell r="T1751" t="str">
            <v/>
          </cell>
          <cell r="U1751">
            <v>6</v>
          </cell>
          <cell r="V1751" t="str">
            <v>Н6</v>
          </cell>
          <cell r="W1751" t="e">
            <v>#VALUE!</v>
          </cell>
          <cell r="Y1751" t="str">
            <v/>
          </cell>
          <cell r="Z1751">
            <v>6</v>
          </cell>
          <cell r="AA1751" t="str">
            <v>Н6</v>
          </cell>
          <cell r="AB1751" t="e">
            <v>#VALUE!</v>
          </cell>
          <cell r="AD1751" t="str">
            <v/>
          </cell>
          <cell r="AE1751">
            <v>6</v>
          </cell>
          <cell r="AF1751" t="str">
            <v>Н6</v>
          </cell>
          <cell r="AG1751" t="e">
            <v>#VALUE!</v>
          </cell>
          <cell r="AI1751" t="str">
            <v/>
          </cell>
          <cell r="AJ1751">
            <v>6</v>
          </cell>
          <cell r="AK1751" t="str">
            <v>Н6</v>
          </cell>
          <cell r="AL1751" t="e">
            <v>#VALUE!</v>
          </cell>
          <cell r="AO1751">
            <v>6</v>
          </cell>
        </row>
        <row r="1752">
          <cell r="A1752" t="str">
            <v>4683/011</v>
          </cell>
          <cell r="B1752">
            <v>1916</v>
          </cell>
          <cell r="C1752" t="str">
            <v>Опер.касса №4683/011</v>
          </cell>
          <cell r="D1752" t="str">
            <v>П6:Операционная касса вне кассового узла</v>
          </cell>
          <cell r="E1752" t="str">
            <v>423401</v>
          </cell>
          <cell r="F1752" t="str">
            <v>Республика Татарстан</v>
          </cell>
          <cell r="G1752" t="str">
            <v>с.Кульшарипово</v>
          </cell>
          <cell r="H1752" t="str">
            <v>(8553)347626</v>
          </cell>
          <cell r="I1752" t="str">
            <v>Хуснуллина Ляйсан Расыховна</v>
          </cell>
          <cell r="K1752">
            <v>0.4</v>
          </cell>
          <cell r="L1752" t="str">
            <v>Н7:сельский населенный пункт</v>
          </cell>
          <cell r="M1752" t="str">
            <v>246</v>
          </cell>
          <cell r="N1752" t="str">
            <v>08:00 13:00|08:00 13:00|08:00 12:30</v>
          </cell>
          <cell r="O1752" t="str">
            <v/>
          </cell>
          <cell r="P1752">
            <v>1</v>
          </cell>
          <cell r="Q1752" t="str">
            <v>Н7</v>
          </cell>
          <cell r="R1752" t="e">
            <v>#VALUE!</v>
          </cell>
          <cell r="T1752" t="str">
            <v/>
          </cell>
          <cell r="U1752">
            <v>1</v>
          </cell>
          <cell r="V1752" t="str">
            <v>Н7</v>
          </cell>
          <cell r="W1752" t="e">
            <v>#VALUE!</v>
          </cell>
          <cell r="Y1752" t="str">
            <v/>
          </cell>
          <cell r="Z1752">
            <v>1</v>
          </cell>
          <cell r="AA1752" t="str">
            <v>Н7</v>
          </cell>
          <cell r="AB1752" t="e">
            <v>#VALUE!</v>
          </cell>
          <cell r="AD1752" t="str">
            <v/>
          </cell>
          <cell r="AE1752">
            <v>1</v>
          </cell>
          <cell r="AF1752" t="str">
            <v>Н7</v>
          </cell>
          <cell r="AG1752" t="e">
            <v>#VALUE!</v>
          </cell>
          <cell r="AI1752" t="str">
            <v/>
          </cell>
          <cell r="AJ1752">
            <v>1</v>
          </cell>
          <cell r="AK1752" t="str">
            <v>Н7</v>
          </cell>
          <cell r="AL1752" t="e">
            <v>#VALUE!</v>
          </cell>
          <cell r="AO1752">
            <v>1</v>
          </cell>
        </row>
        <row r="1753">
          <cell r="A1753" t="str">
            <v>4683/013</v>
          </cell>
          <cell r="B1753">
            <v>1917</v>
          </cell>
          <cell r="C1753" t="str">
            <v>Опер.касса №4683/013</v>
          </cell>
          <cell r="D1753" t="str">
            <v>П6:Операционная касса вне кассового узла</v>
          </cell>
          <cell r="E1753" t="str">
            <v>423452</v>
          </cell>
          <cell r="F1753" t="str">
            <v>Республика Татарстан</v>
          </cell>
          <cell r="G1753" t="str">
            <v>г.Альметьевск, ул.Чехова, 30</v>
          </cell>
          <cell r="H1753" t="str">
            <v>(8553)459334</v>
          </cell>
          <cell r="I1753" t="str">
            <v>Алимпиева Юлия Викторовна</v>
          </cell>
          <cell r="K1753">
            <v>9</v>
          </cell>
          <cell r="L1753" t="str">
            <v>Н3:город (не являющийся центром субъекта РФ) с населением свыше 100 до 500 тыс. чел.</v>
          </cell>
          <cell r="M1753" t="str">
            <v>123456</v>
          </cell>
          <cell r="N1753" t="str">
            <v>08:00 19:00|08:00 19:00|08:00 19:00|08:00 19:00|08:00 19:00|09:00 17:00</v>
          </cell>
          <cell r="O1753" t="str">
            <v/>
          </cell>
          <cell r="P1753">
            <v>5</v>
          </cell>
          <cell r="Q1753" t="str">
            <v>Н3</v>
          </cell>
          <cell r="R1753" t="e">
            <v>#VALUE!</v>
          </cell>
          <cell r="T1753" t="str">
            <v/>
          </cell>
          <cell r="U1753">
            <v>5</v>
          </cell>
          <cell r="V1753" t="str">
            <v>Н3</v>
          </cell>
          <cell r="W1753" t="e">
            <v>#VALUE!</v>
          </cell>
          <cell r="Y1753" t="str">
            <v/>
          </cell>
          <cell r="Z1753">
            <v>5</v>
          </cell>
          <cell r="AA1753" t="str">
            <v>Н3</v>
          </cell>
          <cell r="AB1753" t="e">
            <v>#VALUE!</v>
          </cell>
          <cell r="AD1753" t="str">
            <v/>
          </cell>
          <cell r="AE1753">
            <v>5</v>
          </cell>
          <cell r="AF1753" t="str">
            <v>Н3</v>
          </cell>
          <cell r="AG1753" t="e">
            <v>#VALUE!</v>
          </cell>
          <cell r="AI1753" t="str">
            <v/>
          </cell>
          <cell r="AJ1753">
            <v>5</v>
          </cell>
          <cell r="AK1753" t="str">
            <v>Н3</v>
          </cell>
          <cell r="AL1753" t="e">
            <v>#VALUE!</v>
          </cell>
          <cell r="AO1753">
            <v>5</v>
          </cell>
        </row>
        <row r="1754">
          <cell r="A1754" t="str">
            <v>4683/014</v>
          </cell>
          <cell r="B1754">
            <v>1918</v>
          </cell>
          <cell r="C1754" t="str">
            <v>Опер.касса №4683/014</v>
          </cell>
          <cell r="D1754" t="str">
            <v>П6:Операционная касса вне кассового узла</v>
          </cell>
          <cell r="E1754" t="str">
            <v>423422</v>
          </cell>
          <cell r="F1754" t="str">
            <v>Республика Татарстан</v>
          </cell>
          <cell r="G1754" t="str">
            <v>с.Кичучатово</v>
          </cell>
          <cell r="H1754" t="str">
            <v>(8553)363639</v>
          </cell>
          <cell r="I1754" t="str">
            <v>Хабирова Рузиля Нафисовна</v>
          </cell>
          <cell r="K1754">
            <v>0.4</v>
          </cell>
          <cell r="L1754" t="str">
            <v>Н7:сельский населенный пункт</v>
          </cell>
          <cell r="M1754" t="str">
            <v>135</v>
          </cell>
          <cell r="N1754" t="str">
            <v>08:00 13:00|08:00 13:00|08:00 12:30</v>
          </cell>
          <cell r="O1754" t="str">
            <v/>
          </cell>
          <cell r="P1754">
            <v>1</v>
          </cell>
          <cell r="Q1754" t="str">
            <v>Н7</v>
          </cell>
          <cell r="R1754" t="e">
            <v>#VALUE!</v>
          </cell>
          <cell r="T1754" t="str">
            <v/>
          </cell>
          <cell r="U1754">
            <v>1</v>
          </cell>
          <cell r="V1754" t="str">
            <v>Н7</v>
          </cell>
          <cell r="W1754" t="e">
            <v>#VALUE!</v>
          </cell>
          <cell r="Y1754" t="str">
            <v/>
          </cell>
          <cell r="Z1754">
            <v>1</v>
          </cell>
          <cell r="AA1754" t="str">
            <v>Н7</v>
          </cell>
          <cell r="AB1754" t="e">
            <v>#VALUE!</v>
          </cell>
          <cell r="AD1754" t="str">
            <v/>
          </cell>
          <cell r="AE1754">
            <v>1</v>
          </cell>
          <cell r="AF1754" t="str">
            <v>Н7</v>
          </cell>
          <cell r="AG1754" t="e">
            <v>#VALUE!</v>
          </cell>
          <cell r="AI1754" t="str">
            <v/>
          </cell>
          <cell r="AJ1754">
            <v>1</v>
          </cell>
          <cell r="AK1754" t="str">
            <v>Н7</v>
          </cell>
          <cell r="AL1754" t="e">
            <v>#VALUE!</v>
          </cell>
          <cell r="AO1754">
            <v>1</v>
          </cell>
        </row>
        <row r="1755">
          <cell r="A1755" t="str">
            <v>4683/015</v>
          </cell>
          <cell r="B1755">
            <v>1919</v>
          </cell>
          <cell r="C1755" t="str">
            <v>Опер.касса №4683/015</v>
          </cell>
          <cell r="D1755" t="str">
            <v>П6:Операционная касса вне кассового узла</v>
          </cell>
          <cell r="E1755" t="str">
            <v>423454</v>
          </cell>
          <cell r="F1755" t="str">
            <v>Республика Татарстан</v>
          </cell>
          <cell r="G1755" t="str">
            <v>г.Альметьевск, ул.О.Кошевого, 5</v>
          </cell>
          <cell r="H1755" t="str">
            <v>(8553)396480</v>
          </cell>
          <cell r="I1755" t="str">
            <v>Гафурова Эльмира Рашидовна</v>
          </cell>
          <cell r="K1755">
            <v>0.75</v>
          </cell>
          <cell r="L1755" t="str">
            <v>Н3:город (не являющийся центром субъекта РФ) с населением свыше 100 до 500 тыс. чел.</v>
          </cell>
          <cell r="M1755" t="str">
            <v>23456</v>
          </cell>
          <cell r="N1755" t="str">
            <v>08:00 15:00(12:00 13:00)|08:00 15:00(12:00 13:00)|08:00 15:00(12:00 13:00)|08:00 15:00(12:00 13:00)|08:00 11:30</v>
          </cell>
          <cell r="O1755" t="str">
            <v/>
          </cell>
          <cell r="P1755">
            <v>1</v>
          </cell>
          <cell r="Q1755" t="str">
            <v>Н3</v>
          </cell>
          <cell r="R1755" t="e">
            <v>#VALUE!</v>
          </cell>
          <cell r="T1755" t="str">
            <v/>
          </cell>
          <cell r="U1755">
            <v>1</v>
          </cell>
          <cell r="V1755" t="str">
            <v>Н3</v>
          </cell>
          <cell r="W1755" t="e">
            <v>#VALUE!</v>
          </cell>
          <cell r="Y1755" t="str">
            <v/>
          </cell>
          <cell r="Z1755">
            <v>1</v>
          </cell>
          <cell r="AA1755" t="str">
            <v>Н3</v>
          </cell>
          <cell r="AB1755" t="e">
            <v>#VALUE!</v>
          </cell>
          <cell r="AD1755" t="str">
            <v/>
          </cell>
          <cell r="AE1755">
            <v>1</v>
          </cell>
          <cell r="AF1755" t="str">
            <v>Н3</v>
          </cell>
          <cell r="AG1755" t="e">
            <v>#VALUE!</v>
          </cell>
          <cell r="AI1755" t="str">
            <v/>
          </cell>
          <cell r="AJ1755">
            <v>1</v>
          </cell>
          <cell r="AK1755" t="str">
            <v>Н3</v>
          </cell>
          <cell r="AL1755" t="e">
            <v>#VALUE!</v>
          </cell>
          <cell r="AO1755">
            <v>1</v>
          </cell>
        </row>
        <row r="1756">
          <cell r="A1756" t="str">
            <v>4683/016</v>
          </cell>
          <cell r="B1756">
            <v>1920</v>
          </cell>
          <cell r="C1756" t="str">
            <v>Опер.касса №4683/016</v>
          </cell>
          <cell r="D1756" t="str">
            <v>П6:Операционная касса вне кассового узла</v>
          </cell>
          <cell r="E1756" t="str">
            <v>423440</v>
          </cell>
          <cell r="F1756" t="str">
            <v>Республика Татарстан</v>
          </cell>
          <cell r="G1756" t="str">
            <v>пгт.Мактама, ул.Заводская, 16</v>
          </cell>
          <cell r="H1756" t="str">
            <v>(8553)360848</v>
          </cell>
          <cell r="I1756" t="str">
            <v>Гильманова Гузель Мударисовна</v>
          </cell>
          <cell r="K1756">
            <v>1.5</v>
          </cell>
          <cell r="L1756" t="str">
            <v>Н6:городской населенный пункт (поселек городского типа, рабочий поселок)</v>
          </cell>
          <cell r="M1756" t="str">
            <v>23456</v>
          </cell>
          <cell r="N1756" t="str">
            <v>09:00 16:00(13:00 14:00)|09:00 16:00(13:00 14:00)|09:00 16:00(13:00 14:00)|09:00 16:00(13:00 14:00)|09:00 12:30</v>
          </cell>
          <cell r="O1756" t="str">
            <v/>
          </cell>
          <cell r="P1756">
            <v>2</v>
          </cell>
          <cell r="Q1756" t="str">
            <v>Н6</v>
          </cell>
          <cell r="R1756" t="e">
            <v>#VALUE!</v>
          </cell>
          <cell r="T1756" t="str">
            <v/>
          </cell>
          <cell r="U1756">
            <v>2</v>
          </cell>
          <cell r="V1756" t="str">
            <v>Н6</v>
          </cell>
          <cell r="W1756" t="e">
            <v>#VALUE!</v>
          </cell>
          <cell r="Y1756" t="str">
            <v/>
          </cell>
          <cell r="Z1756">
            <v>2</v>
          </cell>
          <cell r="AA1756" t="str">
            <v>Н6</v>
          </cell>
          <cell r="AB1756" t="e">
            <v>#VALUE!</v>
          </cell>
          <cell r="AD1756" t="str">
            <v/>
          </cell>
          <cell r="AE1756">
            <v>2</v>
          </cell>
          <cell r="AF1756" t="str">
            <v>Н6</v>
          </cell>
          <cell r="AG1756" t="e">
            <v>#VALUE!</v>
          </cell>
          <cell r="AI1756" t="str">
            <v/>
          </cell>
          <cell r="AJ1756">
            <v>2</v>
          </cell>
          <cell r="AK1756" t="str">
            <v>Н6</v>
          </cell>
          <cell r="AL1756" t="e">
            <v>#VALUE!</v>
          </cell>
          <cell r="AO1756">
            <v>2</v>
          </cell>
        </row>
        <row r="1757">
          <cell r="A1757" t="str">
            <v>4683/017</v>
          </cell>
          <cell r="B1757">
            <v>1921</v>
          </cell>
          <cell r="C1757" t="str">
            <v>Опер.касса №4683/017</v>
          </cell>
          <cell r="D1757" t="str">
            <v>П6:Операционная касса вне кассового узла</v>
          </cell>
          <cell r="E1757" t="str">
            <v>423450</v>
          </cell>
          <cell r="F1757" t="str">
            <v>Республика Татарстан</v>
          </cell>
          <cell r="G1757" t="str">
            <v>г.Альметьевск, ул.Ленина, 82</v>
          </cell>
          <cell r="H1757" t="str">
            <v>(8553)327415</v>
          </cell>
          <cell r="I1757" t="str">
            <v>Ахметзянова Асия Хабутдиновна</v>
          </cell>
          <cell r="K1757">
            <v>4</v>
          </cell>
          <cell r="L1757" t="str">
            <v>Н3:город (не являющийся центром субъекта РФ) с населением свыше 100 до 500 тыс. чел.</v>
          </cell>
          <cell r="M1757" t="str">
            <v>123456</v>
          </cell>
          <cell r="N1757" t="str">
            <v>09:00 19:00(13:00 14:00)|09:00 19:00(13:00 14:00)|09:00 19:00(13:00 14:00)|09:00 19:00(13:00 14:00)|09:00 19:00(13:00 14:00)|09:00 17:00(13:00 14:00)</v>
          </cell>
          <cell r="O1757" t="str">
            <v/>
          </cell>
          <cell r="P1757">
            <v>3</v>
          </cell>
          <cell r="Q1757" t="str">
            <v>Н3</v>
          </cell>
          <cell r="R1757" t="e">
            <v>#VALUE!</v>
          </cell>
          <cell r="T1757" t="str">
            <v/>
          </cell>
          <cell r="U1757">
            <v>3</v>
          </cell>
          <cell r="V1757" t="str">
            <v>Н3</v>
          </cell>
          <cell r="W1757" t="e">
            <v>#VALUE!</v>
          </cell>
          <cell r="Y1757" t="str">
            <v/>
          </cell>
          <cell r="Z1757">
            <v>3</v>
          </cell>
          <cell r="AA1757" t="str">
            <v>Н3</v>
          </cell>
          <cell r="AB1757" t="e">
            <v>#VALUE!</v>
          </cell>
          <cell r="AD1757" t="str">
            <v/>
          </cell>
          <cell r="AE1757">
            <v>3</v>
          </cell>
          <cell r="AF1757" t="str">
            <v>Н3</v>
          </cell>
          <cell r="AG1757" t="e">
            <v>#VALUE!</v>
          </cell>
          <cell r="AI1757" t="str">
            <v/>
          </cell>
          <cell r="AJ1757">
            <v>3</v>
          </cell>
          <cell r="AK1757" t="str">
            <v>Н3</v>
          </cell>
          <cell r="AL1757" t="e">
            <v>#VALUE!</v>
          </cell>
          <cell r="AO1757">
            <v>3</v>
          </cell>
        </row>
        <row r="1758">
          <cell r="A1758" t="str">
            <v>4683/018</v>
          </cell>
          <cell r="B1758">
            <v>1922</v>
          </cell>
          <cell r="C1758" t="str">
            <v>Опер.касса №4683/018</v>
          </cell>
          <cell r="D1758" t="str">
            <v>П6:Операционная касса вне кассового узла</v>
          </cell>
          <cell r="E1758" t="str">
            <v>423453</v>
          </cell>
          <cell r="F1758" t="str">
            <v>Республика Татарстан</v>
          </cell>
          <cell r="G1758" t="str">
            <v>г.Альметьевск, ул.Луговая, 9</v>
          </cell>
          <cell r="H1758" t="str">
            <v>(8553)437414</v>
          </cell>
          <cell r="I1758" t="str">
            <v>Хайруллина Наталья Георгиевна</v>
          </cell>
          <cell r="K1758">
            <v>1.5</v>
          </cell>
          <cell r="L1758" t="str">
            <v>Н3:город (не являющийся центром субъекта РФ) с населением свыше 100 до 500 тыс. чел.</v>
          </cell>
          <cell r="M1758" t="str">
            <v>23456</v>
          </cell>
          <cell r="N1758" t="str">
            <v>09:00 16:00(13:00 14:00)|09:00 16:00(13:00 14:00)|09:00 16:00(13:00 14:00)|09:00 16:00(13:00 14:00)|09:00 12:30</v>
          </cell>
          <cell r="O1758" t="str">
            <v/>
          </cell>
          <cell r="P1758">
            <v>2</v>
          </cell>
          <cell r="Q1758" t="str">
            <v>Н3</v>
          </cell>
          <cell r="R1758" t="e">
            <v>#VALUE!</v>
          </cell>
          <cell r="T1758" t="str">
            <v/>
          </cell>
          <cell r="U1758">
            <v>2</v>
          </cell>
          <cell r="V1758" t="str">
            <v>Н3</v>
          </cell>
          <cell r="W1758" t="e">
            <v>#VALUE!</v>
          </cell>
          <cell r="Y1758" t="str">
            <v/>
          </cell>
          <cell r="Z1758">
            <v>2</v>
          </cell>
          <cell r="AA1758" t="str">
            <v>Н3</v>
          </cell>
          <cell r="AB1758" t="e">
            <v>#VALUE!</v>
          </cell>
          <cell r="AD1758" t="str">
            <v/>
          </cell>
          <cell r="AE1758">
            <v>2</v>
          </cell>
          <cell r="AF1758" t="str">
            <v>Н3</v>
          </cell>
          <cell r="AG1758" t="e">
            <v>#VALUE!</v>
          </cell>
          <cell r="AI1758" t="str">
            <v/>
          </cell>
          <cell r="AJ1758">
            <v>2</v>
          </cell>
          <cell r="AK1758" t="str">
            <v>Н3</v>
          </cell>
          <cell r="AL1758" t="e">
            <v>#VALUE!</v>
          </cell>
          <cell r="AO1758">
            <v>2</v>
          </cell>
        </row>
        <row r="1759">
          <cell r="A1759" t="str">
            <v>4683/02</v>
          </cell>
          <cell r="B1759">
            <v>1923</v>
          </cell>
          <cell r="C1759" t="str">
            <v>Опер.касса №4683/02</v>
          </cell>
          <cell r="D1759" t="str">
            <v>П6:Операционная касса вне кассового узла</v>
          </cell>
          <cell r="E1759" t="str">
            <v>423441</v>
          </cell>
          <cell r="F1759" t="str">
            <v>Республика Татарстан</v>
          </cell>
          <cell r="G1759" t="str">
            <v>с.Абдрахманово</v>
          </cell>
          <cell r="H1759" t="str">
            <v>(8553)379979</v>
          </cell>
          <cell r="I1759" t="str">
            <v>Усманова Анжела Альбертовна</v>
          </cell>
          <cell r="K1759">
            <v>0.4</v>
          </cell>
          <cell r="L1759" t="str">
            <v>Н7:сельский населенный пункт</v>
          </cell>
          <cell r="M1759" t="str">
            <v>246</v>
          </cell>
          <cell r="N1759" t="str">
            <v>08:00 13:00|08:00 13:00|08:00 12:30</v>
          </cell>
          <cell r="O1759" t="str">
            <v/>
          </cell>
          <cell r="P1759">
            <v>1</v>
          </cell>
          <cell r="Q1759" t="str">
            <v>Н7</v>
          </cell>
          <cell r="R1759" t="e">
            <v>#VALUE!</v>
          </cell>
          <cell r="T1759" t="str">
            <v/>
          </cell>
          <cell r="U1759">
            <v>1</v>
          </cell>
          <cell r="V1759" t="str">
            <v>Н7</v>
          </cell>
          <cell r="W1759" t="e">
            <v>#VALUE!</v>
          </cell>
          <cell r="Y1759" t="str">
            <v/>
          </cell>
          <cell r="Z1759">
            <v>1</v>
          </cell>
          <cell r="AA1759" t="str">
            <v>Н7</v>
          </cell>
          <cell r="AB1759" t="e">
            <v>#VALUE!</v>
          </cell>
          <cell r="AD1759" t="str">
            <v/>
          </cell>
          <cell r="AE1759">
            <v>1</v>
          </cell>
          <cell r="AF1759" t="str">
            <v>Н7</v>
          </cell>
          <cell r="AG1759" t="e">
            <v>#VALUE!</v>
          </cell>
          <cell r="AI1759" t="str">
            <v/>
          </cell>
          <cell r="AJ1759">
            <v>1</v>
          </cell>
          <cell r="AK1759" t="str">
            <v>Н7</v>
          </cell>
          <cell r="AL1759" t="e">
            <v>#VALUE!</v>
          </cell>
          <cell r="AO1759">
            <v>1</v>
          </cell>
        </row>
        <row r="1760">
          <cell r="A1760" t="str">
            <v>4683/020</v>
          </cell>
          <cell r="B1760">
            <v>1924</v>
          </cell>
          <cell r="C1760" t="str">
            <v>Опер.касса №4683/020</v>
          </cell>
          <cell r="D1760" t="str">
            <v>П6:Операционная касса вне кассового узла</v>
          </cell>
          <cell r="E1760" t="str">
            <v>423450</v>
          </cell>
          <cell r="F1760" t="str">
            <v>Республика Татарстан</v>
          </cell>
          <cell r="G1760" t="str">
            <v>г.Альметьевск, ул.Аминова, 9А</v>
          </cell>
          <cell r="H1760" t="str">
            <v>(8553)333380</v>
          </cell>
          <cell r="I1760" t="str">
            <v>Красильникова Екатерина Анатольевна</v>
          </cell>
          <cell r="K1760">
            <v>1.5</v>
          </cell>
          <cell r="L1760" t="str">
            <v>Н3:город (не являющийся центром субъекта РФ) с населением свыше 100 до 500 тыс. чел.</v>
          </cell>
          <cell r="M1760" t="str">
            <v>23456</v>
          </cell>
          <cell r="N1760" t="str">
            <v>09:00 16:00(13:00 14:00)|09:00 16:00(13:00 14:00)|09:00 16:00(13:00 14:00)|09:00 16:00(13:00 14:00)|09:00 12:30</v>
          </cell>
          <cell r="O1760" t="str">
            <v/>
          </cell>
          <cell r="P1760">
            <v>2</v>
          </cell>
          <cell r="Q1760" t="str">
            <v>Н3</v>
          </cell>
          <cell r="R1760" t="e">
            <v>#VALUE!</v>
          </cell>
          <cell r="T1760" t="str">
            <v/>
          </cell>
          <cell r="U1760">
            <v>2</v>
          </cell>
          <cell r="V1760" t="str">
            <v>Н3</v>
          </cell>
          <cell r="W1760" t="e">
            <v>#VALUE!</v>
          </cell>
          <cell r="Y1760" t="str">
            <v/>
          </cell>
          <cell r="Z1760">
            <v>2</v>
          </cell>
          <cell r="AA1760" t="str">
            <v>Н3</v>
          </cell>
          <cell r="AB1760" t="e">
            <v>#VALUE!</v>
          </cell>
          <cell r="AD1760" t="str">
            <v/>
          </cell>
          <cell r="AE1760">
            <v>2</v>
          </cell>
          <cell r="AF1760" t="str">
            <v>Н3</v>
          </cell>
          <cell r="AG1760" t="e">
            <v>#VALUE!</v>
          </cell>
          <cell r="AI1760" t="str">
            <v/>
          </cell>
          <cell r="AJ1760">
            <v>2</v>
          </cell>
          <cell r="AK1760" t="str">
            <v>Н3</v>
          </cell>
          <cell r="AL1760" t="e">
            <v>#VALUE!</v>
          </cell>
          <cell r="AO1760">
            <v>2</v>
          </cell>
        </row>
        <row r="1761">
          <cell r="A1761" t="str">
            <v>4683/021</v>
          </cell>
          <cell r="B1761">
            <v>1925</v>
          </cell>
          <cell r="C1761" t="str">
            <v>Опер.касса №4683/021</v>
          </cell>
          <cell r="D1761" t="str">
            <v>П6:Операционная касса вне кассового узла</v>
          </cell>
          <cell r="E1761" t="str">
            <v>423430</v>
          </cell>
          <cell r="F1761" t="str">
            <v>Республика Татарстан</v>
          </cell>
          <cell r="G1761" t="str">
            <v>с.Русский Акташ</v>
          </cell>
          <cell r="H1761" t="str">
            <v>(8553)346324</v>
          </cell>
          <cell r="I1761" t="str">
            <v>Тишковец Валентина Николаевна</v>
          </cell>
          <cell r="K1761">
            <v>1.5</v>
          </cell>
          <cell r="L1761" t="str">
            <v>Н7:сельский населенный пункт</v>
          </cell>
          <cell r="M1761" t="str">
            <v>2356</v>
          </cell>
          <cell r="N1761" t="str">
            <v>08:30 16:30(12:00 13:00)|08:30 16:30(12:00 13:00)|08:30 16:30(12:00 13:00)|08:30 16:30(12:00 13:00)</v>
          </cell>
          <cell r="O1761" t="str">
            <v/>
          </cell>
          <cell r="P1761">
            <v>2</v>
          </cell>
          <cell r="Q1761" t="str">
            <v>Н7</v>
          </cell>
          <cell r="R1761" t="e">
            <v>#VALUE!</v>
          </cell>
          <cell r="T1761" t="str">
            <v/>
          </cell>
          <cell r="U1761">
            <v>2</v>
          </cell>
          <cell r="V1761" t="str">
            <v>Н7</v>
          </cell>
          <cell r="W1761" t="e">
            <v>#VALUE!</v>
          </cell>
          <cell r="Y1761" t="str">
            <v/>
          </cell>
          <cell r="Z1761">
            <v>2</v>
          </cell>
          <cell r="AA1761" t="str">
            <v>Н7</v>
          </cell>
          <cell r="AB1761" t="e">
            <v>#VALUE!</v>
          </cell>
          <cell r="AD1761" t="str">
            <v/>
          </cell>
          <cell r="AE1761">
            <v>2</v>
          </cell>
          <cell r="AF1761" t="str">
            <v>Н7</v>
          </cell>
          <cell r="AG1761" t="e">
            <v>#VALUE!</v>
          </cell>
          <cell r="AI1761" t="str">
            <v/>
          </cell>
          <cell r="AJ1761">
            <v>2</v>
          </cell>
          <cell r="AK1761" t="str">
            <v>Н7</v>
          </cell>
          <cell r="AL1761" t="e">
            <v>#VALUE!</v>
          </cell>
          <cell r="AO1761">
            <v>2</v>
          </cell>
        </row>
        <row r="1762">
          <cell r="A1762" t="str">
            <v>4683/027</v>
          </cell>
          <cell r="B1762">
            <v>1926</v>
          </cell>
          <cell r="C1762" t="str">
            <v>Опер.касса №4683/027</v>
          </cell>
          <cell r="D1762" t="str">
            <v>П6:Операционная касса вне кассового узла</v>
          </cell>
          <cell r="E1762" t="str">
            <v>423425</v>
          </cell>
          <cell r="F1762" t="str">
            <v>Республика Татарстан</v>
          </cell>
          <cell r="G1762" t="str">
            <v>с.Старое Суркино</v>
          </cell>
          <cell r="H1762" t="str">
            <v>(8553)365152</v>
          </cell>
          <cell r="I1762" t="str">
            <v>Алексеева Гита Олеговна</v>
          </cell>
          <cell r="K1762">
            <v>0.4</v>
          </cell>
          <cell r="L1762" t="str">
            <v>Н7:сельский населенный пункт</v>
          </cell>
          <cell r="M1762" t="str">
            <v>135</v>
          </cell>
          <cell r="N1762" t="str">
            <v>08:00 13:00|08:00 13:00|08:00 12:30</v>
          </cell>
          <cell r="O1762" t="str">
            <v/>
          </cell>
          <cell r="P1762">
            <v>1</v>
          </cell>
          <cell r="Q1762" t="str">
            <v>Н7</v>
          </cell>
          <cell r="R1762" t="e">
            <v>#VALUE!</v>
          </cell>
          <cell r="T1762" t="str">
            <v/>
          </cell>
          <cell r="U1762">
            <v>1</v>
          </cell>
          <cell r="V1762" t="str">
            <v>Н7</v>
          </cell>
          <cell r="W1762" t="e">
            <v>#VALUE!</v>
          </cell>
          <cell r="Y1762" t="str">
            <v/>
          </cell>
          <cell r="Z1762">
            <v>1</v>
          </cell>
          <cell r="AA1762" t="str">
            <v>Н7</v>
          </cell>
          <cell r="AB1762" t="e">
            <v>#VALUE!</v>
          </cell>
          <cell r="AD1762" t="str">
            <v/>
          </cell>
          <cell r="AE1762">
            <v>1</v>
          </cell>
          <cell r="AF1762" t="str">
            <v>Н7</v>
          </cell>
          <cell r="AG1762" t="e">
            <v>#VALUE!</v>
          </cell>
          <cell r="AI1762" t="str">
            <v/>
          </cell>
          <cell r="AJ1762">
            <v>1</v>
          </cell>
          <cell r="AK1762" t="str">
            <v>Н7</v>
          </cell>
          <cell r="AL1762" t="e">
            <v>#VALUE!</v>
          </cell>
          <cell r="AO1762">
            <v>1</v>
          </cell>
        </row>
        <row r="1763">
          <cell r="A1763" t="str">
            <v>4683/029</v>
          </cell>
          <cell r="B1763">
            <v>1927</v>
          </cell>
          <cell r="C1763" t="str">
            <v>Опер.касса №4683/029</v>
          </cell>
          <cell r="D1763" t="str">
            <v>П6:Операционная касса вне кассового узла</v>
          </cell>
          <cell r="E1763" t="str">
            <v>423412</v>
          </cell>
          <cell r="F1763" t="str">
            <v>Республика Татарстан</v>
          </cell>
          <cell r="G1763" t="str">
            <v>с.Кузайкино</v>
          </cell>
          <cell r="H1763" t="str">
            <v>(8553)342034</v>
          </cell>
          <cell r="I1763" t="str">
            <v>Газиева Альфия Загитовна</v>
          </cell>
          <cell r="K1763">
            <v>0.4</v>
          </cell>
          <cell r="L1763" t="str">
            <v>Н7:сельский населенный пункт</v>
          </cell>
          <cell r="M1763" t="str">
            <v>135</v>
          </cell>
          <cell r="N1763" t="str">
            <v>08:00 13:00|08:00 13:00|08:00 12:30</v>
          </cell>
          <cell r="O1763" t="str">
            <v/>
          </cell>
          <cell r="P1763">
            <v>1</v>
          </cell>
          <cell r="Q1763" t="str">
            <v>Н7</v>
          </cell>
          <cell r="R1763" t="e">
            <v>#VALUE!</v>
          </cell>
          <cell r="T1763" t="str">
            <v/>
          </cell>
          <cell r="U1763">
            <v>1</v>
          </cell>
          <cell r="V1763" t="str">
            <v>Н7</v>
          </cell>
          <cell r="W1763" t="e">
            <v>#VALUE!</v>
          </cell>
          <cell r="Y1763" t="str">
            <v/>
          </cell>
          <cell r="Z1763">
            <v>1</v>
          </cell>
          <cell r="AA1763" t="str">
            <v>Н7</v>
          </cell>
          <cell r="AB1763" t="e">
            <v>#VALUE!</v>
          </cell>
          <cell r="AD1763" t="str">
            <v/>
          </cell>
          <cell r="AE1763">
            <v>1</v>
          </cell>
          <cell r="AF1763" t="str">
            <v>Н7</v>
          </cell>
          <cell r="AG1763" t="e">
            <v>#VALUE!</v>
          </cell>
          <cell r="AI1763" t="str">
            <v/>
          </cell>
          <cell r="AJ1763">
            <v>1</v>
          </cell>
          <cell r="AK1763" t="str">
            <v>Н7</v>
          </cell>
          <cell r="AL1763" t="e">
            <v>#VALUE!</v>
          </cell>
          <cell r="AO1763">
            <v>1</v>
          </cell>
        </row>
        <row r="1764">
          <cell r="A1764" t="str">
            <v>4683/03</v>
          </cell>
          <cell r="B1764">
            <v>1928</v>
          </cell>
          <cell r="C1764" t="str">
            <v>Опер.касса №4683/03</v>
          </cell>
          <cell r="D1764" t="str">
            <v>П6:Операционная касса вне кассового узла</v>
          </cell>
          <cell r="E1764" t="str">
            <v>423444</v>
          </cell>
          <cell r="F1764" t="str">
            <v>Республика Татарстан</v>
          </cell>
          <cell r="G1764" t="str">
            <v>с.Новое Надырово</v>
          </cell>
          <cell r="H1764" t="str">
            <v>(8553)342298</v>
          </cell>
          <cell r="I1764" t="str">
            <v>Губайдуллина Лилия Фоатовна</v>
          </cell>
          <cell r="K1764">
            <v>0.5</v>
          </cell>
          <cell r="L1764" t="str">
            <v>Н7:сельский населенный пункт</v>
          </cell>
          <cell r="M1764" t="str">
            <v>246</v>
          </cell>
          <cell r="N1764" t="str">
            <v>08:00 16:00(12:00 13:00)|08:00 16:00(12:00 13:00)|08:00 15:00(12:00 13:00)</v>
          </cell>
          <cell r="O1764" t="str">
            <v/>
          </cell>
          <cell r="P1764">
            <v>1</v>
          </cell>
          <cell r="Q1764" t="str">
            <v>Н7</v>
          </cell>
          <cell r="R1764" t="e">
            <v>#VALUE!</v>
          </cell>
          <cell r="T1764" t="str">
            <v/>
          </cell>
          <cell r="U1764">
            <v>1</v>
          </cell>
          <cell r="V1764" t="str">
            <v>Н7</v>
          </cell>
          <cell r="W1764" t="e">
            <v>#VALUE!</v>
          </cell>
          <cell r="Y1764" t="str">
            <v/>
          </cell>
          <cell r="Z1764">
            <v>1</v>
          </cell>
          <cell r="AA1764" t="str">
            <v>Н7</v>
          </cell>
          <cell r="AB1764" t="e">
            <v>#VALUE!</v>
          </cell>
          <cell r="AD1764" t="str">
            <v/>
          </cell>
          <cell r="AE1764">
            <v>1</v>
          </cell>
          <cell r="AF1764" t="str">
            <v>Н7</v>
          </cell>
          <cell r="AG1764" t="e">
            <v>#VALUE!</v>
          </cell>
          <cell r="AI1764" t="str">
            <v/>
          </cell>
          <cell r="AJ1764">
            <v>1</v>
          </cell>
          <cell r="AK1764" t="str">
            <v>Н7</v>
          </cell>
          <cell r="AL1764" t="e">
            <v>#VALUE!</v>
          </cell>
          <cell r="AO1764">
            <v>1</v>
          </cell>
        </row>
        <row r="1765">
          <cell r="A1765" t="str">
            <v>4683/031</v>
          </cell>
          <cell r="B1765">
            <v>1929</v>
          </cell>
          <cell r="C1765" t="str">
            <v>Опер.касса №4683/031</v>
          </cell>
          <cell r="D1765" t="str">
            <v>П6:Операционная касса вне кассового узла</v>
          </cell>
          <cell r="E1765" t="str">
            <v>423410</v>
          </cell>
          <cell r="F1765" t="str">
            <v>Республика Татарстан</v>
          </cell>
          <cell r="G1765" t="str">
            <v>станция Альметьевская</v>
          </cell>
          <cell r="H1765" t="str">
            <v>(8553)341725</v>
          </cell>
          <cell r="I1765" t="str">
            <v>Мавлютова Альбина Фанисовна</v>
          </cell>
          <cell r="K1765">
            <v>0.4</v>
          </cell>
          <cell r="L1765" t="str">
            <v>Н7:сельский населенный пункт</v>
          </cell>
          <cell r="M1765" t="str">
            <v>246</v>
          </cell>
          <cell r="N1765" t="str">
            <v>08:00 13:00|08:00 13:00|08:00 12:30</v>
          </cell>
          <cell r="O1765" t="str">
            <v/>
          </cell>
          <cell r="P1765">
            <v>1</v>
          </cell>
          <cell r="Q1765" t="str">
            <v>Н7</v>
          </cell>
          <cell r="R1765" t="e">
            <v>#VALUE!</v>
          </cell>
          <cell r="T1765" t="str">
            <v/>
          </cell>
          <cell r="U1765">
            <v>1</v>
          </cell>
          <cell r="V1765" t="str">
            <v>Н7</v>
          </cell>
          <cell r="W1765" t="e">
            <v>#VALUE!</v>
          </cell>
          <cell r="Y1765" t="str">
            <v/>
          </cell>
          <cell r="Z1765">
            <v>1</v>
          </cell>
          <cell r="AA1765" t="str">
            <v>Н7</v>
          </cell>
          <cell r="AB1765" t="e">
            <v>#VALUE!</v>
          </cell>
          <cell r="AD1765" t="str">
            <v/>
          </cell>
          <cell r="AE1765">
            <v>1</v>
          </cell>
          <cell r="AF1765" t="str">
            <v>Н7</v>
          </cell>
          <cell r="AG1765" t="e">
            <v>#VALUE!</v>
          </cell>
          <cell r="AI1765" t="str">
            <v/>
          </cell>
          <cell r="AJ1765">
            <v>1</v>
          </cell>
          <cell r="AK1765" t="str">
            <v>Н7</v>
          </cell>
          <cell r="AL1765" t="e">
            <v>#VALUE!</v>
          </cell>
          <cell r="AO1765">
            <v>1</v>
          </cell>
        </row>
        <row r="1766">
          <cell r="A1766" t="str">
            <v>4683/035</v>
          </cell>
          <cell r="B1766">
            <v>1931</v>
          </cell>
          <cell r="C1766" t="str">
            <v>Доп.офис №4683/035</v>
          </cell>
          <cell r="D1766" t="str">
            <v>П5:Дополнительный офис - специализированный филиал, обслуживающий физических лиц</v>
          </cell>
          <cell r="E1766" t="str">
            <v>423461</v>
          </cell>
          <cell r="F1766" t="str">
            <v>Республика Татарстан</v>
          </cell>
          <cell r="G1766" t="str">
            <v>г.Альметьевск, ул.Ленина, 85</v>
          </cell>
          <cell r="H1766" t="str">
            <v>(8553)338727</v>
          </cell>
          <cell r="I1766" t="str">
            <v>Мушарапова Светлана Алмасовна</v>
          </cell>
          <cell r="K1766">
            <v>15</v>
          </cell>
          <cell r="L1766" t="str">
            <v>Н3:город (не являющийся центром субъекта РФ) с населением свыше 100 до 500 тыс. чел.</v>
          </cell>
          <cell r="M1766" t="str">
            <v>123456</v>
          </cell>
          <cell r="N1766" t="str">
            <v>08:00 20:00|08:00 20:00|08:00 20:00|08:00 20:00|08:00 20:00|08:00 17:00</v>
          </cell>
          <cell r="O1766" t="str">
            <v/>
          </cell>
          <cell r="P1766">
            <v>7</v>
          </cell>
          <cell r="Q1766" t="str">
            <v>Н3</v>
          </cell>
          <cell r="R1766" t="e">
            <v>#VALUE!</v>
          </cell>
          <cell r="T1766" t="str">
            <v/>
          </cell>
          <cell r="U1766">
            <v>7</v>
          </cell>
          <cell r="V1766" t="str">
            <v>Н3</v>
          </cell>
          <cell r="W1766" t="e">
            <v>#VALUE!</v>
          </cell>
          <cell r="Y1766" t="str">
            <v/>
          </cell>
          <cell r="Z1766">
            <v>7</v>
          </cell>
          <cell r="AA1766" t="str">
            <v>Н3</v>
          </cell>
          <cell r="AB1766" t="e">
            <v>#VALUE!</v>
          </cell>
          <cell r="AD1766" t="str">
            <v/>
          </cell>
          <cell r="AE1766">
            <v>7</v>
          </cell>
          <cell r="AF1766" t="str">
            <v>Н3</v>
          </cell>
          <cell r="AG1766" t="e">
            <v>#VALUE!</v>
          </cell>
          <cell r="AI1766" t="str">
            <v/>
          </cell>
          <cell r="AJ1766">
            <v>7</v>
          </cell>
          <cell r="AK1766" t="str">
            <v>Н3</v>
          </cell>
          <cell r="AL1766" t="e">
            <v>#VALUE!</v>
          </cell>
          <cell r="AO1766">
            <v>7</v>
          </cell>
        </row>
        <row r="1767">
          <cell r="A1767" t="str">
            <v>4683/044</v>
          </cell>
          <cell r="B1767">
            <v>1932</v>
          </cell>
          <cell r="C1767" t="str">
            <v>Опер.касса №4683/044</v>
          </cell>
          <cell r="D1767" t="str">
            <v>П6:Операционная касса вне кассового узла</v>
          </cell>
          <cell r="E1767" t="str">
            <v>423415</v>
          </cell>
          <cell r="F1767" t="str">
            <v>Республика Татарстан</v>
          </cell>
          <cell r="G1767" t="str">
            <v>с.Елхово</v>
          </cell>
          <cell r="H1767" t="str">
            <v>(8553)379411</v>
          </cell>
          <cell r="I1767" t="str">
            <v>Забирова Жария Акрамовна</v>
          </cell>
          <cell r="K1767">
            <v>0.75</v>
          </cell>
          <cell r="L1767" t="str">
            <v>Н7:сельский населенный пункт</v>
          </cell>
          <cell r="M1767" t="str">
            <v>2356</v>
          </cell>
          <cell r="N1767" t="str">
            <v>08:00 16:30(12:00 13:00)|08:00 16:30(12:00 13:00)|08:00 16:30(12:00 13:00)|08:00 13:30</v>
          </cell>
          <cell r="O1767" t="str">
            <v/>
          </cell>
          <cell r="P1767">
            <v>1</v>
          </cell>
          <cell r="Q1767" t="str">
            <v>Н7</v>
          </cell>
          <cell r="R1767" t="e">
            <v>#VALUE!</v>
          </cell>
          <cell r="T1767" t="str">
            <v/>
          </cell>
          <cell r="U1767">
            <v>1</v>
          </cell>
          <cell r="V1767" t="str">
            <v>Н7</v>
          </cell>
          <cell r="W1767" t="e">
            <v>#VALUE!</v>
          </cell>
          <cell r="Y1767" t="str">
            <v/>
          </cell>
          <cell r="Z1767">
            <v>1</v>
          </cell>
          <cell r="AA1767" t="str">
            <v>Н7</v>
          </cell>
          <cell r="AB1767" t="e">
            <v>#VALUE!</v>
          </cell>
          <cell r="AD1767" t="str">
            <v/>
          </cell>
          <cell r="AE1767">
            <v>1</v>
          </cell>
          <cell r="AF1767" t="str">
            <v>Н7</v>
          </cell>
          <cell r="AG1767" t="e">
            <v>#VALUE!</v>
          </cell>
          <cell r="AI1767" t="str">
            <v/>
          </cell>
          <cell r="AJ1767">
            <v>1</v>
          </cell>
          <cell r="AK1767" t="str">
            <v>Н7</v>
          </cell>
          <cell r="AL1767" t="e">
            <v>#VALUE!</v>
          </cell>
          <cell r="AO1767">
            <v>1</v>
          </cell>
        </row>
        <row r="1768">
          <cell r="A1768" t="str">
            <v>4683/046</v>
          </cell>
          <cell r="B1768">
            <v>1933</v>
          </cell>
          <cell r="C1768" t="str">
            <v>Опер.касса №4683/046</v>
          </cell>
          <cell r="D1768" t="str">
            <v>П6:Операционная касса вне кассового узла</v>
          </cell>
          <cell r="E1768" t="str">
            <v>423406</v>
          </cell>
          <cell r="F1768" t="str">
            <v>Республика Татарстан</v>
          </cell>
          <cell r="G1768" t="str">
            <v>с.Ямаши</v>
          </cell>
          <cell r="H1768" t="str">
            <v>(8553)343717</v>
          </cell>
          <cell r="I1768" t="str">
            <v>Хайруллина Валентина Михайловна</v>
          </cell>
          <cell r="K1768">
            <v>0.5</v>
          </cell>
          <cell r="L1768" t="str">
            <v>Н7:сельский населенный пункт</v>
          </cell>
          <cell r="M1768" t="str">
            <v>135</v>
          </cell>
          <cell r="N1768" t="str">
            <v>08:00 16:00(12:00 13:00)|08:00 16:00(12:00 13:00)|08:00 15:00(12:00 13:00)</v>
          </cell>
          <cell r="O1768" t="str">
            <v/>
          </cell>
          <cell r="P1768">
            <v>1</v>
          </cell>
          <cell r="Q1768" t="str">
            <v>Н7</v>
          </cell>
          <cell r="R1768" t="e">
            <v>#VALUE!</v>
          </cell>
          <cell r="T1768" t="str">
            <v/>
          </cell>
          <cell r="U1768">
            <v>1</v>
          </cell>
          <cell r="V1768" t="str">
            <v>Н7</v>
          </cell>
          <cell r="W1768" t="e">
            <v>#VALUE!</v>
          </cell>
          <cell r="Y1768" t="str">
            <v/>
          </cell>
          <cell r="Z1768">
            <v>1</v>
          </cell>
          <cell r="AA1768" t="str">
            <v>Н7</v>
          </cell>
          <cell r="AB1768" t="e">
            <v>#VALUE!</v>
          </cell>
          <cell r="AD1768" t="str">
            <v/>
          </cell>
          <cell r="AE1768">
            <v>1</v>
          </cell>
          <cell r="AF1768" t="str">
            <v>Н7</v>
          </cell>
          <cell r="AG1768" t="e">
            <v>#VALUE!</v>
          </cell>
          <cell r="AI1768" t="str">
            <v/>
          </cell>
          <cell r="AJ1768">
            <v>1</v>
          </cell>
          <cell r="AK1768" t="str">
            <v>Н7</v>
          </cell>
          <cell r="AL1768" t="e">
            <v>#VALUE!</v>
          </cell>
          <cell r="AO1768">
            <v>1</v>
          </cell>
        </row>
        <row r="1769">
          <cell r="A1769" t="str">
            <v>4683/047</v>
          </cell>
          <cell r="B1769">
            <v>1934</v>
          </cell>
          <cell r="C1769" t="str">
            <v>Опер.касса №4683/047</v>
          </cell>
          <cell r="D1769" t="str">
            <v>П6:Операционная касса вне кассового узла</v>
          </cell>
          <cell r="E1769" t="str">
            <v>423405</v>
          </cell>
          <cell r="F1769" t="str">
            <v>Республика Татарстан</v>
          </cell>
          <cell r="G1769" t="str">
            <v>с.Новотроицкое</v>
          </cell>
          <cell r="H1769" t="str">
            <v>(8553)345384</v>
          </cell>
          <cell r="I1769" t="str">
            <v>Кадырова Наиля Нурхатиповна</v>
          </cell>
          <cell r="K1769">
            <v>0.4</v>
          </cell>
          <cell r="L1769" t="str">
            <v>Н7:сельский населенный пункт</v>
          </cell>
          <cell r="M1769" t="str">
            <v>135</v>
          </cell>
          <cell r="N1769" t="str">
            <v>08:00 13:00|08:00 13:00|08:00 12:30</v>
          </cell>
          <cell r="O1769" t="str">
            <v/>
          </cell>
          <cell r="P1769">
            <v>1</v>
          </cell>
          <cell r="Q1769" t="str">
            <v>Н7</v>
          </cell>
          <cell r="R1769" t="e">
            <v>#VALUE!</v>
          </cell>
          <cell r="T1769" t="str">
            <v/>
          </cell>
          <cell r="U1769">
            <v>1</v>
          </cell>
          <cell r="V1769" t="str">
            <v>Н7</v>
          </cell>
          <cell r="W1769" t="e">
            <v>#VALUE!</v>
          </cell>
          <cell r="Y1769" t="str">
            <v/>
          </cell>
          <cell r="Z1769">
            <v>1</v>
          </cell>
          <cell r="AA1769" t="str">
            <v>Н7</v>
          </cell>
          <cell r="AB1769" t="e">
            <v>#VALUE!</v>
          </cell>
          <cell r="AD1769" t="str">
            <v/>
          </cell>
          <cell r="AE1769">
            <v>1</v>
          </cell>
          <cell r="AF1769" t="str">
            <v>Н7</v>
          </cell>
          <cell r="AG1769" t="e">
            <v>#VALUE!</v>
          </cell>
          <cell r="AI1769" t="str">
            <v/>
          </cell>
          <cell r="AJ1769">
            <v>1</v>
          </cell>
          <cell r="AK1769" t="str">
            <v>Н7</v>
          </cell>
          <cell r="AL1769" t="e">
            <v>#VALUE!</v>
          </cell>
          <cell r="AO1769">
            <v>1</v>
          </cell>
        </row>
        <row r="1770">
          <cell r="A1770" t="str">
            <v>4683/05</v>
          </cell>
          <cell r="B1770">
            <v>1935</v>
          </cell>
          <cell r="C1770" t="str">
            <v>Опер.касса №4683/05</v>
          </cell>
          <cell r="D1770" t="str">
            <v>П6:Операционная касса вне кассового узла</v>
          </cell>
          <cell r="E1770" t="str">
            <v>423443</v>
          </cell>
          <cell r="F1770" t="str">
            <v>Республика Татарстан</v>
          </cell>
          <cell r="G1770" t="str">
            <v>с.Бишмунча</v>
          </cell>
          <cell r="H1770" t="str">
            <v>(8553)348090</v>
          </cell>
          <cell r="I1770" t="str">
            <v>Мубаракшина Каримма Рафаэловна</v>
          </cell>
          <cell r="K1770">
            <v>0.4</v>
          </cell>
          <cell r="L1770" t="str">
            <v>Н7:сельский населенный пункт</v>
          </cell>
          <cell r="M1770" t="str">
            <v>246</v>
          </cell>
          <cell r="N1770" t="str">
            <v>08:00 13:00|08:00 13:00|08:00 12:30</v>
          </cell>
          <cell r="O1770" t="str">
            <v/>
          </cell>
          <cell r="P1770">
            <v>1</v>
          </cell>
          <cell r="Q1770" t="str">
            <v>Н7</v>
          </cell>
          <cell r="R1770" t="e">
            <v>#VALUE!</v>
          </cell>
          <cell r="T1770" t="str">
            <v/>
          </cell>
          <cell r="U1770">
            <v>1</v>
          </cell>
          <cell r="V1770" t="str">
            <v>Н7</v>
          </cell>
          <cell r="W1770" t="e">
            <v>#VALUE!</v>
          </cell>
          <cell r="Y1770" t="str">
            <v/>
          </cell>
          <cell r="Z1770">
            <v>1</v>
          </cell>
          <cell r="AA1770" t="str">
            <v>Н7</v>
          </cell>
          <cell r="AB1770" t="e">
            <v>#VALUE!</v>
          </cell>
          <cell r="AD1770" t="str">
            <v/>
          </cell>
          <cell r="AE1770">
            <v>1</v>
          </cell>
          <cell r="AF1770" t="str">
            <v>Н7</v>
          </cell>
          <cell r="AG1770" t="e">
            <v>#VALUE!</v>
          </cell>
          <cell r="AI1770" t="str">
            <v/>
          </cell>
          <cell r="AJ1770">
            <v>1</v>
          </cell>
          <cell r="AK1770" t="str">
            <v>Н7</v>
          </cell>
          <cell r="AL1770" t="e">
            <v>#VALUE!</v>
          </cell>
          <cell r="AO1770">
            <v>1</v>
          </cell>
        </row>
        <row r="1771">
          <cell r="A1771" t="str">
            <v>4683/050</v>
          </cell>
          <cell r="B1771">
            <v>1936</v>
          </cell>
          <cell r="C1771" t="str">
            <v>Опер.касса №4683/050</v>
          </cell>
          <cell r="D1771" t="str">
            <v>П6:Операционная касса вне кассового узла</v>
          </cell>
          <cell r="E1771" t="str">
            <v>423410</v>
          </cell>
          <cell r="F1771" t="str">
            <v>Республика Татарстан</v>
          </cell>
          <cell r="G1771" t="str">
            <v>с.Калейкино</v>
          </cell>
          <cell r="H1771" t="str">
            <v>(8553)340723</v>
          </cell>
          <cell r="I1771" t="str">
            <v>Ипеева Валентина Ильинична</v>
          </cell>
          <cell r="K1771">
            <v>0.5</v>
          </cell>
          <cell r="L1771" t="str">
            <v>Н7:сельский населенный пункт</v>
          </cell>
          <cell r="M1771" t="str">
            <v>124</v>
          </cell>
          <cell r="N1771" t="str">
            <v>08:00 15:30(12:00 13:00)|08:00 15:30(12:00 13:00)|08:00 15:30(12:00 13:00)</v>
          </cell>
          <cell r="O1771" t="str">
            <v/>
          </cell>
          <cell r="P1771">
            <v>1</v>
          </cell>
          <cell r="Q1771" t="str">
            <v>Н7</v>
          </cell>
          <cell r="R1771" t="e">
            <v>#VALUE!</v>
          </cell>
          <cell r="T1771" t="str">
            <v/>
          </cell>
          <cell r="U1771">
            <v>1</v>
          </cell>
          <cell r="V1771" t="str">
            <v>Н7</v>
          </cell>
          <cell r="W1771" t="e">
            <v>#VALUE!</v>
          </cell>
          <cell r="Y1771" t="str">
            <v/>
          </cell>
          <cell r="Z1771">
            <v>1</v>
          </cell>
          <cell r="AA1771" t="str">
            <v>Н7</v>
          </cell>
          <cell r="AB1771" t="e">
            <v>#VALUE!</v>
          </cell>
          <cell r="AD1771" t="str">
            <v/>
          </cell>
          <cell r="AE1771">
            <v>1</v>
          </cell>
          <cell r="AF1771" t="str">
            <v>Н7</v>
          </cell>
          <cell r="AG1771" t="e">
            <v>#VALUE!</v>
          </cell>
          <cell r="AI1771" t="str">
            <v/>
          </cell>
          <cell r="AJ1771">
            <v>1</v>
          </cell>
          <cell r="AK1771" t="str">
            <v>Н7</v>
          </cell>
          <cell r="AL1771" t="e">
            <v>#VALUE!</v>
          </cell>
          <cell r="AO1771">
            <v>1</v>
          </cell>
        </row>
        <row r="1772">
          <cell r="A1772" t="str">
            <v>4683/053</v>
          </cell>
          <cell r="B1772">
            <v>1938</v>
          </cell>
          <cell r="C1772" t="str">
            <v>Доп.офис №4683/053</v>
          </cell>
          <cell r="D1772" t="str">
            <v>П3:Дополнительный офис - универсальный филиал</v>
          </cell>
          <cell r="E1772" t="str">
            <v>423461</v>
          </cell>
          <cell r="F1772" t="str">
            <v>Республика Татарстан</v>
          </cell>
          <cell r="G1772" t="str">
            <v>г.Альметьевск, ул.Шевченко, 108А</v>
          </cell>
          <cell r="H1772" t="str">
            <v>(8553)338365</v>
          </cell>
          <cell r="I1772" t="str">
            <v>Гордюнина Розалия Александровна</v>
          </cell>
          <cell r="K1772">
            <v>21</v>
          </cell>
          <cell r="L1772" t="str">
            <v>Н3:город (не являющийся центром субъекта РФ) с населением свыше 100 до 500 тыс. чел.</v>
          </cell>
          <cell r="M1772" t="str">
            <v>1234567</v>
          </cell>
          <cell r="N1772" t="str">
            <v>08:00 19:00|08:00 19:00|08:00 19:00|08:00 19:00|08:00 19:00|08:00 19:00|09:00 17:00</v>
          </cell>
          <cell r="O1772" t="str">
            <v/>
          </cell>
          <cell r="P1772">
            <v>11</v>
          </cell>
          <cell r="Q1772" t="str">
            <v>Н3</v>
          </cell>
          <cell r="R1772" t="e">
            <v>#VALUE!</v>
          </cell>
          <cell r="T1772" t="str">
            <v/>
          </cell>
          <cell r="U1772">
            <v>11</v>
          </cell>
          <cell r="V1772" t="str">
            <v>Н3</v>
          </cell>
          <cell r="W1772" t="e">
            <v>#VALUE!</v>
          </cell>
          <cell r="Y1772" t="str">
            <v/>
          </cell>
          <cell r="Z1772">
            <v>11</v>
          </cell>
          <cell r="AA1772" t="str">
            <v>Н3</v>
          </cell>
          <cell r="AB1772" t="e">
            <v>#VALUE!</v>
          </cell>
          <cell r="AD1772" t="str">
            <v/>
          </cell>
          <cell r="AE1772">
            <v>11</v>
          </cell>
          <cell r="AF1772" t="str">
            <v>Н3</v>
          </cell>
          <cell r="AG1772" t="e">
            <v>#VALUE!</v>
          </cell>
          <cell r="AI1772" t="str">
            <v/>
          </cell>
          <cell r="AJ1772">
            <v>11</v>
          </cell>
          <cell r="AK1772" t="str">
            <v>Н3</v>
          </cell>
          <cell r="AL1772" t="e">
            <v>#VALUE!</v>
          </cell>
          <cell r="AO1772">
            <v>11</v>
          </cell>
        </row>
        <row r="1773">
          <cell r="A1773" t="str">
            <v>4683/054</v>
          </cell>
          <cell r="B1773">
            <v>1939</v>
          </cell>
          <cell r="C1773" t="str">
            <v>Доп.офис №4683/054</v>
          </cell>
          <cell r="D1773" t="str">
            <v>П5:Дополнительный офис - специализированный филиал, обслуживающий физических лиц</v>
          </cell>
          <cell r="E1773" t="str">
            <v>423462</v>
          </cell>
          <cell r="F1773" t="str">
            <v>Республика Татарстан</v>
          </cell>
          <cell r="G1773" t="str">
            <v>г.Альметьевск, ул.Ризы Фахретдина, 28</v>
          </cell>
          <cell r="H1773" t="str">
            <v>(8553)371344</v>
          </cell>
          <cell r="I1773" t="str">
            <v>Якунина Роза Валентиновна</v>
          </cell>
          <cell r="K1773">
            <v>14</v>
          </cell>
          <cell r="L1773" t="str">
            <v>Н3:город (не являющийся центром субъекта РФ) с населением свыше 100 до 500 тыс. чел.</v>
          </cell>
          <cell r="M1773" t="str">
            <v>123456</v>
          </cell>
          <cell r="N1773" t="str">
            <v>08:00 20:00|08:00 20:00|08:00 20:00|08:00 20:00|08:00 20:00|08:00 17:00</v>
          </cell>
          <cell r="O1773" t="str">
            <v/>
          </cell>
          <cell r="P1773">
            <v>9</v>
          </cell>
          <cell r="Q1773" t="str">
            <v>Н3</v>
          </cell>
          <cell r="R1773" t="e">
            <v>#VALUE!</v>
          </cell>
          <cell r="T1773" t="str">
            <v/>
          </cell>
          <cell r="U1773">
            <v>9</v>
          </cell>
          <cell r="V1773" t="str">
            <v>Н3</v>
          </cell>
          <cell r="W1773" t="e">
            <v>#VALUE!</v>
          </cell>
          <cell r="Y1773" t="str">
            <v/>
          </cell>
          <cell r="Z1773">
            <v>9</v>
          </cell>
          <cell r="AA1773" t="str">
            <v>Н3</v>
          </cell>
          <cell r="AB1773" t="e">
            <v>#VALUE!</v>
          </cell>
          <cell r="AD1773" t="str">
            <v/>
          </cell>
          <cell r="AE1773">
            <v>9</v>
          </cell>
          <cell r="AF1773" t="str">
            <v>Н3</v>
          </cell>
          <cell r="AG1773" t="e">
            <v>#VALUE!</v>
          </cell>
          <cell r="AI1773" t="str">
            <v/>
          </cell>
          <cell r="AJ1773">
            <v>9</v>
          </cell>
          <cell r="AK1773" t="str">
            <v>Н3</v>
          </cell>
          <cell r="AL1773" t="e">
            <v>#VALUE!</v>
          </cell>
          <cell r="AO1773">
            <v>9</v>
          </cell>
        </row>
        <row r="1774">
          <cell r="A1774" t="str">
            <v>4683/056</v>
          </cell>
          <cell r="B1774">
            <v>1940</v>
          </cell>
          <cell r="C1774" t="str">
            <v>Опер.касса №4683/056</v>
          </cell>
          <cell r="D1774" t="str">
            <v>П6:Операционная касса вне кассового узла</v>
          </cell>
          <cell r="E1774" t="str">
            <v>423462</v>
          </cell>
          <cell r="F1774" t="str">
            <v>Республика Татарстан</v>
          </cell>
          <cell r="G1774" t="str">
            <v>г.Альметьевск, ул.Полевая, 2</v>
          </cell>
          <cell r="H1774" t="str">
            <v>(8553)434396</v>
          </cell>
          <cell r="I1774" t="str">
            <v>Баженова Светлана Ильгизовна</v>
          </cell>
          <cell r="K1774">
            <v>0.75</v>
          </cell>
          <cell r="L1774" t="str">
            <v>Н3:город (не являющийся центром субъекта РФ) с населением свыше 100 до 500 тыс. чел.</v>
          </cell>
          <cell r="M1774" t="str">
            <v>12345</v>
          </cell>
          <cell r="N1774" t="str">
            <v>09:00 15:30(13:00 14:00)|09:00 15:30(13:00 14:00)|09:00 15:30(13:00 14:00)|09:00 15:30(13:00 14:00)|09:00 15:30(13:00 14:00)</v>
          </cell>
          <cell r="O1774" t="str">
            <v/>
          </cell>
          <cell r="P1774">
            <v>2</v>
          </cell>
          <cell r="Q1774" t="str">
            <v>Н3</v>
          </cell>
          <cell r="R1774" t="e">
            <v>#VALUE!</v>
          </cell>
          <cell r="T1774" t="str">
            <v/>
          </cell>
          <cell r="U1774">
            <v>2</v>
          </cell>
          <cell r="V1774" t="str">
            <v>Н3</v>
          </cell>
          <cell r="W1774" t="e">
            <v>#VALUE!</v>
          </cell>
          <cell r="Y1774" t="str">
            <v/>
          </cell>
          <cell r="Z1774">
            <v>2</v>
          </cell>
          <cell r="AA1774" t="str">
            <v>Н3</v>
          </cell>
          <cell r="AB1774" t="e">
            <v>#VALUE!</v>
          </cell>
          <cell r="AD1774" t="str">
            <v/>
          </cell>
          <cell r="AE1774">
            <v>2</v>
          </cell>
          <cell r="AF1774" t="str">
            <v>Н3</v>
          </cell>
          <cell r="AG1774" t="e">
            <v>#VALUE!</v>
          </cell>
          <cell r="AI1774" t="str">
            <v/>
          </cell>
          <cell r="AJ1774">
            <v>2</v>
          </cell>
          <cell r="AK1774" t="str">
            <v>Н3</v>
          </cell>
          <cell r="AL1774" t="e">
            <v>#VALUE!</v>
          </cell>
          <cell r="AO1774">
            <v>2</v>
          </cell>
        </row>
        <row r="1775">
          <cell r="A1775" t="str">
            <v>4683/057</v>
          </cell>
          <cell r="B1775">
            <v>1941</v>
          </cell>
          <cell r="C1775" t="str">
            <v>Опер.касса №4683/057</v>
          </cell>
          <cell r="D1775" t="str">
            <v>П6:Операционная касса вне кассового узла</v>
          </cell>
          <cell r="E1775" t="str">
            <v>423457</v>
          </cell>
          <cell r="F1775" t="str">
            <v>Республика Татарстан</v>
          </cell>
          <cell r="G1775" t="str">
            <v>г.Альметьевск, ул.Гафиатуллина, 7</v>
          </cell>
          <cell r="H1775" t="str">
            <v>(8553)221509</v>
          </cell>
          <cell r="I1775" t="str">
            <v>Мазанкина Наталья Викторовна</v>
          </cell>
          <cell r="K1775">
            <v>9</v>
          </cell>
          <cell r="L1775" t="str">
            <v>Н3:город (не являющийся центром субъекта РФ) с населением свыше 100 до 500 тыс. чел.</v>
          </cell>
          <cell r="M1775" t="str">
            <v>123456</v>
          </cell>
          <cell r="N1775" t="str">
            <v>09:00 19:00|09:00 19:00|09:00 19:00|09:00 19:00|09:00 19:00|09:00 17:00</v>
          </cell>
          <cell r="O1775" t="str">
            <v/>
          </cell>
          <cell r="P1775">
            <v>5</v>
          </cell>
          <cell r="Q1775" t="str">
            <v>Н3</v>
          </cell>
          <cell r="R1775" t="e">
            <v>#VALUE!</v>
          </cell>
          <cell r="T1775" t="str">
            <v/>
          </cell>
          <cell r="U1775">
            <v>5</v>
          </cell>
          <cell r="V1775" t="str">
            <v>Н3</v>
          </cell>
          <cell r="W1775" t="e">
            <v>#VALUE!</v>
          </cell>
          <cell r="Y1775" t="str">
            <v/>
          </cell>
          <cell r="Z1775">
            <v>5</v>
          </cell>
          <cell r="AA1775" t="str">
            <v>Н3</v>
          </cell>
          <cell r="AB1775" t="e">
            <v>#VALUE!</v>
          </cell>
          <cell r="AD1775" t="str">
            <v/>
          </cell>
          <cell r="AE1775">
            <v>5</v>
          </cell>
          <cell r="AF1775" t="str">
            <v>Н3</v>
          </cell>
          <cell r="AG1775" t="e">
            <v>#VALUE!</v>
          </cell>
          <cell r="AI1775" t="str">
            <v/>
          </cell>
          <cell r="AJ1775">
            <v>5</v>
          </cell>
          <cell r="AK1775" t="str">
            <v>Н3</v>
          </cell>
          <cell r="AL1775" t="e">
            <v>#VALUE!</v>
          </cell>
          <cell r="AO1775">
            <v>5</v>
          </cell>
        </row>
        <row r="1776">
          <cell r="A1776" t="str">
            <v>4683/058</v>
          </cell>
          <cell r="B1776">
            <v>1942</v>
          </cell>
          <cell r="C1776" t="str">
            <v>Опер.касса №4683/058</v>
          </cell>
          <cell r="D1776" t="str">
            <v>П6:Операционная касса вне кассового узла</v>
          </cell>
          <cell r="E1776" t="str">
            <v>423465</v>
          </cell>
          <cell r="F1776" t="str">
            <v>Республика Татарстан</v>
          </cell>
          <cell r="G1776" t="str">
            <v>г.Альметьевск, ул.Жуковского, 7</v>
          </cell>
          <cell r="H1776" t="str">
            <v>(8553)324316</v>
          </cell>
          <cell r="I1776" t="str">
            <v>Фасиева Гульзира Минхадиевна</v>
          </cell>
          <cell r="K1776">
            <v>1.5</v>
          </cell>
          <cell r="L1776" t="str">
            <v>Н3:город (не являющийся центром субъекта РФ) с населением свыше 100 до 500 тыс. чел.</v>
          </cell>
          <cell r="M1776" t="str">
            <v>23456</v>
          </cell>
          <cell r="N1776" t="str">
            <v>10:00 17:00(13:00 14:00)|10:00 17:00(13:00 14:00)|10:00 17:00(13:00 14:00)|10:00 17:00(13:00 14:00)|10:00 13:30</v>
          </cell>
          <cell r="O1776" t="str">
            <v/>
          </cell>
          <cell r="P1776">
            <v>2</v>
          </cell>
          <cell r="Q1776" t="str">
            <v>Н3</v>
          </cell>
          <cell r="R1776" t="e">
            <v>#VALUE!</v>
          </cell>
          <cell r="T1776" t="str">
            <v/>
          </cell>
          <cell r="U1776">
            <v>2</v>
          </cell>
          <cell r="V1776" t="str">
            <v>Н3</v>
          </cell>
          <cell r="W1776" t="e">
            <v>#VALUE!</v>
          </cell>
          <cell r="Y1776" t="str">
            <v/>
          </cell>
          <cell r="Z1776">
            <v>2</v>
          </cell>
          <cell r="AA1776" t="str">
            <v>Н3</v>
          </cell>
          <cell r="AB1776" t="e">
            <v>#VALUE!</v>
          </cell>
          <cell r="AD1776" t="str">
            <v/>
          </cell>
          <cell r="AE1776">
            <v>2</v>
          </cell>
          <cell r="AF1776" t="str">
            <v>Н3</v>
          </cell>
          <cell r="AG1776" t="e">
            <v>#VALUE!</v>
          </cell>
          <cell r="AI1776" t="str">
            <v/>
          </cell>
          <cell r="AJ1776">
            <v>2</v>
          </cell>
          <cell r="AK1776" t="str">
            <v>Н3</v>
          </cell>
          <cell r="AL1776" t="e">
            <v>#VALUE!</v>
          </cell>
          <cell r="AO1776">
            <v>2</v>
          </cell>
        </row>
        <row r="1777">
          <cell r="A1777" t="str">
            <v>4683/059</v>
          </cell>
          <cell r="B1777">
            <v>1943</v>
          </cell>
          <cell r="C1777" t="str">
            <v>Опер.касса №4683/059</v>
          </cell>
          <cell r="D1777" t="str">
            <v>П6:Операционная касса вне кассового узла</v>
          </cell>
          <cell r="E1777" t="str">
            <v>423450</v>
          </cell>
          <cell r="F1777" t="str">
            <v>Республика Татарстан</v>
          </cell>
          <cell r="G1777" t="str">
            <v>г.Альметьевск, ул.Белоглазова, 137</v>
          </cell>
          <cell r="H1777" t="str">
            <v>(8553)327273</v>
          </cell>
          <cell r="I1777" t="str">
            <v>Силантьева Альфия Музагитовна</v>
          </cell>
          <cell r="K1777">
            <v>1</v>
          </cell>
          <cell r="L1777" t="str">
            <v>Н3:город (не являющийся центром субъекта РФ) с населением свыше 100 до 500 тыс. чел.</v>
          </cell>
          <cell r="M1777" t="str">
            <v>12345</v>
          </cell>
          <cell r="N1777" t="str">
            <v>09:00 17:30(13:00 14:00)|09:00 17:30(13:00 14:00)|09:00 17:30(13:00 14:00)|09:00 17:30(13:00 14:00)|09:00 17:30(13:00 14:00)</v>
          </cell>
          <cell r="O1777" t="str">
            <v/>
          </cell>
          <cell r="P1777">
            <v>2</v>
          </cell>
          <cell r="Q1777" t="str">
            <v>Н3</v>
          </cell>
          <cell r="R1777" t="e">
            <v>#VALUE!</v>
          </cell>
          <cell r="T1777" t="str">
            <v/>
          </cell>
          <cell r="U1777">
            <v>2</v>
          </cell>
          <cell r="V1777" t="str">
            <v>Н3</v>
          </cell>
          <cell r="W1777" t="e">
            <v>#VALUE!</v>
          </cell>
          <cell r="Y1777" t="str">
            <v/>
          </cell>
          <cell r="Z1777">
            <v>2</v>
          </cell>
          <cell r="AA1777" t="str">
            <v>Н3</v>
          </cell>
          <cell r="AB1777" t="e">
            <v>#VALUE!</v>
          </cell>
          <cell r="AD1777" t="str">
            <v/>
          </cell>
          <cell r="AE1777">
            <v>2</v>
          </cell>
          <cell r="AF1777" t="str">
            <v>Н3</v>
          </cell>
          <cell r="AG1777" t="e">
            <v>#VALUE!</v>
          </cell>
          <cell r="AI1777" t="str">
            <v/>
          </cell>
          <cell r="AJ1777">
            <v>2</v>
          </cell>
          <cell r="AK1777" t="str">
            <v>Н3</v>
          </cell>
          <cell r="AL1777" t="e">
            <v>#VALUE!</v>
          </cell>
          <cell r="AO1777">
            <v>2</v>
          </cell>
        </row>
        <row r="1778">
          <cell r="A1778" t="str">
            <v>4683/061</v>
          </cell>
          <cell r="B1778">
            <v>1945</v>
          </cell>
          <cell r="C1778" t="str">
            <v>Доп.офис №4683/061</v>
          </cell>
          <cell r="D1778" t="str">
            <v>П3:Дополнительный офис - универсальный филиал</v>
          </cell>
          <cell r="E1778" t="str">
            <v>423462</v>
          </cell>
          <cell r="F1778" t="str">
            <v>Республика Татарстан</v>
          </cell>
          <cell r="G1778" t="str">
            <v>г.Альметьевск, ул.Советская, 153А</v>
          </cell>
          <cell r="H1778" t="str">
            <v>(8553)435972</v>
          </cell>
          <cell r="I1778" t="str">
            <v>Гилязова Лилия Халитовна</v>
          </cell>
          <cell r="K1778">
            <v>16.5</v>
          </cell>
          <cell r="L1778" t="str">
            <v>Н3:город (не являющийся центром субъекта РФ) с населением свыше 100 до 500 тыс. чел.</v>
          </cell>
          <cell r="M1778" t="str">
            <v>1234567</v>
          </cell>
          <cell r="N1778" t="str">
            <v>08:00 19:00|08:00 19:00|08:00 19:00|08:00 19:00|08:00 19:00|08:00 19:00|09:00 17:00</v>
          </cell>
          <cell r="O1778" t="str">
            <v/>
          </cell>
          <cell r="P1778">
            <v>11</v>
          </cell>
          <cell r="Q1778" t="str">
            <v>Н3</v>
          </cell>
          <cell r="R1778" t="e">
            <v>#VALUE!</v>
          </cell>
          <cell r="T1778" t="str">
            <v/>
          </cell>
          <cell r="U1778">
            <v>11</v>
          </cell>
          <cell r="V1778" t="str">
            <v>Н3</v>
          </cell>
          <cell r="W1778" t="e">
            <v>#VALUE!</v>
          </cell>
          <cell r="Y1778" t="str">
            <v/>
          </cell>
          <cell r="Z1778">
            <v>11</v>
          </cell>
          <cell r="AA1778" t="str">
            <v>Н3</v>
          </cell>
          <cell r="AB1778" t="e">
            <v>#VALUE!</v>
          </cell>
          <cell r="AD1778" t="str">
            <v/>
          </cell>
          <cell r="AE1778">
            <v>11</v>
          </cell>
          <cell r="AF1778" t="str">
            <v>Н3</v>
          </cell>
          <cell r="AG1778" t="e">
            <v>#VALUE!</v>
          </cell>
          <cell r="AI1778" t="str">
            <v/>
          </cell>
          <cell r="AJ1778">
            <v>11</v>
          </cell>
          <cell r="AK1778" t="str">
            <v>Н3</v>
          </cell>
          <cell r="AL1778" t="e">
            <v>#VALUE!</v>
          </cell>
          <cell r="AO1778">
            <v>11</v>
          </cell>
        </row>
        <row r="1779">
          <cell r="A1779" t="str">
            <v>4683/062</v>
          </cell>
          <cell r="B1779">
            <v>1946</v>
          </cell>
          <cell r="C1779" t="str">
            <v>Доп.офис №4683/062</v>
          </cell>
          <cell r="D1779" t="str">
            <v>П5:Дополнительный офис - специализированный филиал, обслуживающий физических лиц</v>
          </cell>
          <cell r="E1779" t="str">
            <v>423452</v>
          </cell>
          <cell r="F1779" t="str">
            <v>Республика Татарстан</v>
          </cell>
          <cell r="G1779" t="str">
            <v>г.Альметьевск, ул.Пушкина, 64</v>
          </cell>
          <cell r="H1779" t="str">
            <v>(8553)453586</v>
          </cell>
          <cell r="I1779" t="str">
            <v>Баймухаметова Эльмира Марсовна</v>
          </cell>
          <cell r="K1779">
            <v>9.5</v>
          </cell>
          <cell r="L1779" t="str">
            <v>Н3:город (не являющийся центром субъекта РФ) с населением свыше 100 до 500 тыс. чел.</v>
          </cell>
          <cell r="M1779" t="str">
            <v>123456</v>
          </cell>
          <cell r="N1779" t="str">
            <v>08:00 18:00|08:00 18:00|08:00 18:00|08:00 18:00|08:00 18:00|08:00 18:00</v>
          </cell>
          <cell r="O1779" t="str">
            <v/>
          </cell>
          <cell r="P1779">
            <v>5</v>
          </cell>
          <cell r="Q1779" t="str">
            <v>Н3</v>
          </cell>
          <cell r="R1779" t="e">
            <v>#VALUE!</v>
          </cell>
          <cell r="T1779" t="str">
            <v/>
          </cell>
          <cell r="U1779">
            <v>5</v>
          </cell>
          <cell r="V1779" t="str">
            <v>Н3</v>
          </cell>
          <cell r="W1779" t="e">
            <v>#VALUE!</v>
          </cell>
          <cell r="Y1779" t="str">
            <v/>
          </cell>
          <cell r="Z1779">
            <v>5</v>
          </cell>
          <cell r="AA1779" t="str">
            <v>Н3</v>
          </cell>
          <cell r="AB1779" t="e">
            <v>#VALUE!</v>
          </cell>
          <cell r="AD1779" t="str">
            <v/>
          </cell>
          <cell r="AE1779">
            <v>5</v>
          </cell>
          <cell r="AF1779" t="str">
            <v>Н3</v>
          </cell>
          <cell r="AG1779" t="e">
            <v>#VALUE!</v>
          </cell>
          <cell r="AI1779" t="str">
            <v/>
          </cell>
          <cell r="AJ1779">
            <v>5</v>
          </cell>
          <cell r="AK1779" t="str">
            <v>Н3</v>
          </cell>
          <cell r="AL1779" t="e">
            <v>#VALUE!</v>
          </cell>
          <cell r="AO1779">
            <v>5</v>
          </cell>
        </row>
        <row r="1780">
          <cell r="A1780" t="str">
            <v>4683/063</v>
          </cell>
          <cell r="B1780">
            <v>1947</v>
          </cell>
          <cell r="C1780" t="str">
            <v>Доп.офис №4683/063</v>
          </cell>
          <cell r="D1780" t="str">
            <v>П5:Дополнительный офис - специализированный филиал, обслуживающий физических лиц</v>
          </cell>
          <cell r="E1780" t="str">
            <v>423458</v>
          </cell>
          <cell r="F1780" t="str">
            <v>Республика Татарстан</v>
          </cell>
          <cell r="G1780" t="str">
            <v>г.Альметьевск, ул.Кирова, 16а</v>
          </cell>
          <cell r="H1780" t="str">
            <v>(8553)452058</v>
          </cell>
          <cell r="I1780" t="str">
            <v>Москвичева Людмила Александровна</v>
          </cell>
          <cell r="K1780">
            <v>10</v>
          </cell>
          <cell r="L1780" t="str">
            <v>Н3:город (не являющийся центром субъекта РФ) с населением свыше 100 до 500 тыс. чел.</v>
          </cell>
          <cell r="M1780" t="str">
            <v>123456</v>
          </cell>
          <cell r="N1780" t="str">
            <v>09:00 19:00|09:00 19:00|09:00 19:00|09:00 19:00|09:00 19:00|09:00 19:00</v>
          </cell>
          <cell r="O1780" t="str">
            <v/>
          </cell>
          <cell r="P1780">
            <v>5</v>
          </cell>
          <cell r="Q1780" t="str">
            <v>Н3</v>
          </cell>
          <cell r="R1780" t="e">
            <v>#VALUE!</v>
          </cell>
          <cell r="T1780" t="str">
            <v/>
          </cell>
          <cell r="U1780">
            <v>5</v>
          </cell>
          <cell r="V1780" t="str">
            <v>Н3</v>
          </cell>
          <cell r="W1780" t="e">
            <v>#VALUE!</v>
          </cell>
          <cell r="Y1780" t="str">
            <v/>
          </cell>
          <cell r="Z1780">
            <v>5</v>
          </cell>
          <cell r="AA1780" t="str">
            <v>Н3</v>
          </cell>
          <cell r="AB1780" t="e">
            <v>#VALUE!</v>
          </cell>
          <cell r="AD1780" t="str">
            <v/>
          </cell>
          <cell r="AE1780">
            <v>5</v>
          </cell>
          <cell r="AF1780" t="str">
            <v>Н3</v>
          </cell>
          <cell r="AG1780" t="e">
            <v>#VALUE!</v>
          </cell>
          <cell r="AI1780" t="str">
            <v/>
          </cell>
          <cell r="AJ1780">
            <v>5</v>
          </cell>
          <cell r="AK1780" t="str">
            <v>Н3</v>
          </cell>
          <cell r="AL1780" t="e">
            <v>#VALUE!</v>
          </cell>
          <cell r="AO1780">
            <v>5</v>
          </cell>
        </row>
        <row r="1781">
          <cell r="A1781" t="str">
            <v>4683/064</v>
          </cell>
          <cell r="B1781">
            <v>1948</v>
          </cell>
          <cell r="C1781" t="str">
            <v>Доп.офис №4683/064</v>
          </cell>
          <cell r="D1781" t="str">
            <v>П5:Дополнительный офис - специализированный филиал, обслуживающий физических лиц</v>
          </cell>
          <cell r="E1781" t="str">
            <v>423462</v>
          </cell>
          <cell r="F1781" t="str">
            <v>Республика Татарстан</v>
          </cell>
          <cell r="G1781" t="str">
            <v>г.Альметьевск, ул.8 Марта, 12А</v>
          </cell>
          <cell r="H1781" t="str">
            <v>(8553)434795</v>
          </cell>
          <cell r="I1781" t="str">
            <v>Буйлова Светлана Петровна</v>
          </cell>
          <cell r="K1781">
            <v>10</v>
          </cell>
          <cell r="L1781" t="str">
            <v>Н3:город (не являющийся центром субъекта РФ) с населением свыше 100 до 500 тыс. чел.</v>
          </cell>
          <cell r="M1781" t="str">
            <v>123456</v>
          </cell>
          <cell r="N1781" t="str">
            <v>08:00 18:00|08:00 18:00|08:00 18:00|08:00 18:00|08:00 18:00|08:00 17:00</v>
          </cell>
          <cell r="O1781" t="str">
            <v/>
          </cell>
          <cell r="P1781">
            <v>5</v>
          </cell>
          <cell r="Q1781" t="str">
            <v>Н3</v>
          </cell>
          <cell r="R1781" t="e">
            <v>#VALUE!</v>
          </cell>
          <cell r="T1781" t="str">
            <v/>
          </cell>
          <cell r="U1781">
            <v>5</v>
          </cell>
          <cell r="V1781" t="str">
            <v>Н3</v>
          </cell>
          <cell r="W1781" t="e">
            <v>#VALUE!</v>
          </cell>
          <cell r="Y1781" t="str">
            <v/>
          </cell>
          <cell r="Z1781">
            <v>5</v>
          </cell>
          <cell r="AA1781" t="str">
            <v>Н3</v>
          </cell>
          <cell r="AB1781" t="e">
            <v>#VALUE!</v>
          </cell>
          <cell r="AD1781" t="str">
            <v/>
          </cell>
          <cell r="AE1781">
            <v>5</v>
          </cell>
          <cell r="AF1781" t="str">
            <v>Н3</v>
          </cell>
          <cell r="AG1781" t="e">
            <v>#VALUE!</v>
          </cell>
          <cell r="AI1781" t="str">
            <v/>
          </cell>
          <cell r="AJ1781">
            <v>5</v>
          </cell>
          <cell r="AK1781" t="str">
            <v>Н3</v>
          </cell>
          <cell r="AL1781" t="e">
            <v>#VALUE!</v>
          </cell>
          <cell r="AO1781">
            <v>5</v>
          </cell>
        </row>
        <row r="1782">
          <cell r="A1782" t="str">
            <v>4683/065</v>
          </cell>
          <cell r="B1782">
            <v>1949</v>
          </cell>
          <cell r="C1782" t="str">
            <v>Доп.офис №4683/065</v>
          </cell>
          <cell r="D1782" t="str">
            <v>П3:Дополнительный офис - универсальный филиал</v>
          </cell>
          <cell r="E1782" t="str">
            <v>423350</v>
          </cell>
          <cell r="F1782" t="str">
            <v>Республика Татарстан</v>
          </cell>
          <cell r="G1782" t="str">
            <v>с.Сарманово, ул.Ленина, 40</v>
          </cell>
          <cell r="H1782" t="str">
            <v>(85559)24061</v>
          </cell>
          <cell r="I1782" t="str">
            <v>Багманов Ильгизар Илтузарович</v>
          </cell>
          <cell r="K1782">
            <v>10.5</v>
          </cell>
          <cell r="L1782" t="str">
            <v>Н7:сельский населенный пункт</v>
          </cell>
          <cell r="M1782" t="str">
            <v>123456</v>
          </cell>
          <cell r="N1782" t="str">
            <v>08:00 17:00|08:00 17:00|08:00 17:00|08:00 17:00|08:00 17:00|08:00 12:00</v>
          </cell>
          <cell r="O1782" t="str">
            <v>Сармановское отделение №4687</v>
          </cell>
          <cell r="P1782" t="str">
            <v>Сармановское отделение №4687</v>
          </cell>
          <cell r="Q1782" t="str">
            <v>Н7</v>
          </cell>
          <cell r="R1782" t="str">
            <v>4687</v>
          </cell>
          <cell r="T1782" t="str">
            <v/>
          </cell>
          <cell r="U1782">
            <v>7</v>
          </cell>
          <cell r="V1782" t="str">
            <v>Н7</v>
          </cell>
          <cell r="W1782" t="e">
            <v>#VALUE!</v>
          </cell>
          <cell r="Y1782" t="str">
            <v/>
          </cell>
          <cell r="Z1782">
            <v>7</v>
          </cell>
          <cell r="AA1782" t="str">
            <v>Н7</v>
          </cell>
          <cell r="AB1782" t="e">
            <v>#VALUE!</v>
          </cell>
          <cell r="AD1782" t="str">
            <v/>
          </cell>
          <cell r="AE1782">
            <v>7</v>
          </cell>
          <cell r="AF1782" t="str">
            <v>Н7</v>
          </cell>
          <cell r="AG1782" t="e">
            <v>#VALUE!</v>
          </cell>
          <cell r="AI1782" t="str">
            <v/>
          </cell>
          <cell r="AJ1782">
            <v>7</v>
          </cell>
          <cell r="AK1782" t="str">
            <v>Н7</v>
          </cell>
          <cell r="AL1782" t="e">
            <v>#VALUE!</v>
          </cell>
          <cell r="AO1782">
            <v>7</v>
          </cell>
        </row>
        <row r="1783">
          <cell r="A1783" t="str">
            <v>4683/066</v>
          </cell>
          <cell r="B1783">
            <v>1950</v>
          </cell>
          <cell r="C1783" t="str">
            <v>Опер.касса №4683/066</v>
          </cell>
          <cell r="D1783" t="str">
            <v>П6:Операционная касса вне кассового узла</v>
          </cell>
          <cell r="E1783" t="str">
            <v>423352</v>
          </cell>
          <cell r="F1783" t="str">
            <v>Республика Татарстан</v>
          </cell>
          <cell r="G1783" t="str">
            <v>с.Александровка</v>
          </cell>
          <cell r="H1783" t="str">
            <v>(85559)47333</v>
          </cell>
          <cell r="I1783" t="str">
            <v>Мурдагалиева Айгуль Раиловна</v>
          </cell>
          <cell r="K1783">
            <v>0.3</v>
          </cell>
          <cell r="L1783" t="str">
            <v>Н7:сельский населенный пункт</v>
          </cell>
          <cell r="M1783" t="str">
            <v>135</v>
          </cell>
          <cell r="N1783" t="str">
            <v>08:00 12:00|08:00 12:00|08:00 11:15</v>
          </cell>
          <cell r="O1783" t="str">
            <v>Опер.касса №4687/01</v>
          </cell>
          <cell r="P1783" t="str">
            <v>Опер.касса №4687/01</v>
          </cell>
          <cell r="Q1783" t="str">
            <v>Н7</v>
          </cell>
          <cell r="R1783" t="str">
            <v>4687/01</v>
          </cell>
          <cell r="T1783" t="str">
            <v/>
          </cell>
          <cell r="U1783">
            <v>1</v>
          </cell>
          <cell r="V1783" t="str">
            <v>Н7</v>
          </cell>
          <cell r="W1783" t="e">
            <v>#VALUE!</v>
          </cell>
          <cell r="Y1783" t="str">
            <v/>
          </cell>
          <cell r="Z1783">
            <v>1</v>
          </cell>
          <cell r="AA1783" t="str">
            <v>Н7</v>
          </cell>
          <cell r="AB1783" t="e">
            <v>#VALUE!</v>
          </cell>
          <cell r="AD1783" t="str">
            <v/>
          </cell>
          <cell r="AE1783">
            <v>1</v>
          </cell>
          <cell r="AF1783" t="str">
            <v>Н7</v>
          </cell>
          <cell r="AG1783" t="e">
            <v>#VALUE!</v>
          </cell>
          <cell r="AI1783" t="str">
            <v/>
          </cell>
          <cell r="AJ1783">
            <v>1</v>
          </cell>
          <cell r="AK1783" t="str">
            <v>Н7</v>
          </cell>
          <cell r="AL1783" t="e">
            <v>#VALUE!</v>
          </cell>
          <cell r="AO1783">
            <v>1</v>
          </cell>
        </row>
        <row r="1784">
          <cell r="A1784" t="str">
            <v>4683/067</v>
          </cell>
          <cell r="B1784">
            <v>1951</v>
          </cell>
          <cell r="C1784" t="str">
            <v>Опер.касса №4683/067</v>
          </cell>
          <cell r="D1784" t="str">
            <v>П6:Операционная касса вне кассового узла</v>
          </cell>
          <cell r="E1784" t="str">
            <v>423372</v>
          </cell>
          <cell r="F1784" t="str">
            <v>Республика Татарстан</v>
          </cell>
          <cell r="G1784" t="str">
            <v>д.Большое Нуркеево</v>
          </cell>
          <cell r="H1784" t="str">
            <v>(85559)46267</v>
          </cell>
          <cell r="I1784" t="str">
            <v>Кушаева Люция Азгамовна</v>
          </cell>
          <cell r="K1784">
            <v>0.4</v>
          </cell>
          <cell r="L1784" t="str">
            <v>Н7:сельский населенный пункт</v>
          </cell>
          <cell r="M1784" t="str">
            <v>135</v>
          </cell>
          <cell r="N1784" t="str">
            <v>08:00 13:00|08:00 13:00|08:00 12:30</v>
          </cell>
          <cell r="O1784" t="str">
            <v>Опер.касса №4687/013</v>
          </cell>
          <cell r="P1784" t="str">
            <v>Опер.касса №4687/013</v>
          </cell>
          <cell r="Q1784" t="str">
            <v>Н7</v>
          </cell>
          <cell r="R1784" t="str">
            <v>4687/013</v>
          </cell>
          <cell r="T1784" t="str">
            <v/>
          </cell>
          <cell r="U1784">
            <v>1</v>
          </cell>
          <cell r="V1784" t="str">
            <v>Н7</v>
          </cell>
          <cell r="W1784" t="e">
            <v>#VALUE!</v>
          </cell>
          <cell r="Y1784" t="str">
            <v/>
          </cell>
          <cell r="Z1784">
            <v>1</v>
          </cell>
          <cell r="AA1784" t="str">
            <v>Н7</v>
          </cell>
          <cell r="AB1784" t="e">
            <v>#VALUE!</v>
          </cell>
          <cell r="AD1784" t="str">
            <v/>
          </cell>
          <cell r="AE1784">
            <v>1</v>
          </cell>
          <cell r="AF1784" t="str">
            <v>Н7</v>
          </cell>
          <cell r="AG1784" t="e">
            <v>#VALUE!</v>
          </cell>
          <cell r="AI1784" t="str">
            <v/>
          </cell>
          <cell r="AJ1784">
            <v>1</v>
          </cell>
          <cell r="AK1784" t="str">
            <v>Н7</v>
          </cell>
          <cell r="AL1784" t="e">
            <v>#VALUE!</v>
          </cell>
          <cell r="AO1784">
            <v>1</v>
          </cell>
        </row>
        <row r="1785">
          <cell r="A1785" t="str">
            <v>4683/068</v>
          </cell>
          <cell r="B1785">
            <v>1952</v>
          </cell>
          <cell r="C1785" t="str">
            <v>Опер.касса №4683/068</v>
          </cell>
          <cell r="D1785" t="str">
            <v>П6:Операционная касса вне кассового узла</v>
          </cell>
          <cell r="E1785" t="str">
            <v>423378</v>
          </cell>
          <cell r="F1785" t="str">
            <v>Республика Татарстан</v>
          </cell>
          <cell r="G1785" t="str">
            <v>с.Карашай Саклово</v>
          </cell>
          <cell r="H1785" t="str">
            <v>(85559)49295</v>
          </cell>
          <cell r="I1785" t="str">
            <v>Шафикова Амина Мисхатовна</v>
          </cell>
          <cell r="K1785">
            <v>0.4</v>
          </cell>
          <cell r="L1785" t="str">
            <v>Н7:сельский населенный пункт</v>
          </cell>
          <cell r="M1785" t="str">
            <v>135</v>
          </cell>
          <cell r="N1785" t="str">
            <v>08:00 13:00|08:00 13:00|08:00 12:30</v>
          </cell>
          <cell r="O1785" t="str">
            <v>Опер.касса №4687/015</v>
          </cell>
          <cell r="P1785" t="str">
            <v>Опер.касса №4687/015</v>
          </cell>
          <cell r="Q1785" t="str">
            <v>Н7</v>
          </cell>
          <cell r="R1785" t="str">
            <v>4687/015</v>
          </cell>
          <cell r="T1785" t="str">
            <v/>
          </cell>
          <cell r="U1785">
            <v>1</v>
          </cell>
          <cell r="V1785" t="str">
            <v>Н7</v>
          </cell>
          <cell r="W1785" t="e">
            <v>#VALUE!</v>
          </cell>
          <cell r="Y1785" t="str">
            <v/>
          </cell>
          <cell r="Z1785">
            <v>1</v>
          </cell>
          <cell r="AA1785" t="str">
            <v>Н7</v>
          </cell>
          <cell r="AB1785" t="e">
            <v>#VALUE!</v>
          </cell>
          <cell r="AD1785" t="str">
            <v/>
          </cell>
          <cell r="AE1785">
            <v>1</v>
          </cell>
          <cell r="AF1785" t="str">
            <v>Н7</v>
          </cell>
          <cell r="AG1785" t="e">
            <v>#VALUE!</v>
          </cell>
          <cell r="AI1785" t="str">
            <v/>
          </cell>
          <cell r="AJ1785">
            <v>1</v>
          </cell>
          <cell r="AK1785" t="str">
            <v>Н7</v>
          </cell>
          <cell r="AL1785" t="e">
            <v>#VALUE!</v>
          </cell>
          <cell r="AO1785">
            <v>1</v>
          </cell>
        </row>
        <row r="1786">
          <cell r="A1786" t="str">
            <v>4683/069</v>
          </cell>
          <cell r="B1786">
            <v>1953</v>
          </cell>
          <cell r="C1786" t="str">
            <v>Опер.касса №4683/069</v>
          </cell>
          <cell r="D1786" t="str">
            <v>П6:Операционная касса вне кассового узла</v>
          </cell>
          <cell r="E1786" t="str">
            <v>423373</v>
          </cell>
          <cell r="F1786" t="str">
            <v>Республика Татарстан</v>
          </cell>
          <cell r="G1786" t="str">
            <v>с.Саклов-Баш</v>
          </cell>
          <cell r="H1786" t="str">
            <v>(85559)43399</v>
          </cell>
          <cell r="I1786" t="str">
            <v>Валиева Эльвира Дамировна</v>
          </cell>
          <cell r="K1786">
            <v>0.6</v>
          </cell>
          <cell r="L1786" t="str">
            <v>Н7:сельский населенный пункт</v>
          </cell>
          <cell r="M1786" t="str">
            <v>135</v>
          </cell>
          <cell r="N1786" t="str">
            <v>08:00 16:30(12:00 13:00)|08:00 16:30(12:00 13:00)|08:00 16:30(12:00 13:00)</v>
          </cell>
          <cell r="O1786" t="str">
            <v>Опер.касса №4687/016</v>
          </cell>
          <cell r="P1786" t="str">
            <v>Опер.касса №4687/016</v>
          </cell>
          <cell r="Q1786" t="str">
            <v>Н7</v>
          </cell>
          <cell r="R1786" t="str">
            <v>4687/016</v>
          </cell>
          <cell r="T1786" t="str">
            <v/>
          </cell>
          <cell r="U1786">
            <v>1</v>
          </cell>
          <cell r="V1786" t="str">
            <v>Н7</v>
          </cell>
          <cell r="W1786" t="e">
            <v>#VALUE!</v>
          </cell>
          <cell r="Y1786" t="str">
            <v/>
          </cell>
          <cell r="Z1786">
            <v>1</v>
          </cell>
          <cell r="AA1786" t="str">
            <v>Н7</v>
          </cell>
          <cell r="AB1786" t="e">
            <v>#VALUE!</v>
          </cell>
          <cell r="AD1786" t="str">
            <v/>
          </cell>
          <cell r="AE1786">
            <v>1</v>
          </cell>
          <cell r="AF1786" t="str">
            <v>Н7</v>
          </cell>
          <cell r="AG1786" t="e">
            <v>#VALUE!</v>
          </cell>
          <cell r="AI1786" t="str">
            <v/>
          </cell>
          <cell r="AJ1786">
            <v>1</v>
          </cell>
          <cell r="AK1786" t="str">
            <v>Н7</v>
          </cell>
          <cell r="AL1786" t="e">
            <v>#VALUE!</v>
          </cell>
          <cell r="AO1786">
            <v>1</v>
          </cell>
        </row>
        <row r="1787">
          <cell r="A1787" t="str">
            <v>4683/07</v>
          </cell>
          <cell r="B1787">
            <v>1954</v>
          </cell>
          <cell r="C1787" t="str">
            <v>Опер.касса №4683/07</v>
          </cell>
          <cell r="D1787" t="str">
            <v>П6:Операционная касса вне кассового узла</v>
          </cell>
          <cell r="E1787" t="str">
            <v>423423</v>
          </cell>
          <cell r="F1787" t="str">
            <v>Республика Татарстан</v>
          </cell>
          <cell r="G1787" t="str">
            <v>с.Миннибаево</v>
          </cell>
          <cell r="H1787" t="str">
            <v>(8553)374496</v>
          </cell>
          <cell r="I1787" t="str">
            <v>Сахапова Светлана Лябибовна</v>
          </cell>
          <cell r="K1787">
            <v>0.5</v>
          </cell>
          <cell r="L1787" t="str">
            <v>Н7:сельский населенный пункт</v>
          </cell>
          <cell r="M1787" t="str">
            <v>135</v>
          </cell>
          <cell r="N1787" t="str">
            <v>08:00 16:00(12:00 13:00)|08:00 16:00(12:00 13:00)|08:00 15:00(12:00 13:00)</v>
          </cell>
          <cell r="O1787" t="str">
            <v/>
          </cell>
          <cell r="P1787">
            <v>1</v>
          </cell>
          <cell r="Q1787" t="str">
            <v>Н7</v>
          </cell>
          <cell r="R1787" t="e">
            <v>#VALUE!</v>
          </cell>
          <cell r="T1787" t="str">
            <v/>
          </cell>
          <cell r="U1787">
            <v>1</v>
          </cell>
          <cell r="V1787" t="str">
            <v>Н7</v>
          </cell>
          <cell r="W1787" t="e">
            <v>#VALUE!</v>
          </cell>
          <cell r="Y1787" t="str">
            <v/>
          </cell>
          <cell r="Z1787">
            <v>1</v>
          </cell>
          <cell r="AA1787" t="str">
            <v>Н7</v>
          </cell>
          <cell r="AB1787" t="e">
            <v>#VALUE!</v>
          </cell>
          <cell r="AD1787" t="str">
            <v/>
          </cell>
          <cell r="AE1787">
            <v>1</v>
          </cell>
          <cell r="AF1787" t="str">
            <v>Н7</v>
          </cell>
          <cell r="AG1787" t="e">
            <v>#VALUE!</v>
          </cell>
          <cell r="AI1787" t="str">
            <v/>
          </cell>
          <cell r="AJ1787">
            <v>1</v>
          </cell>
          <cell r="AK1787" t="str">
            <v>Н7</v>
          </cell>
          <cell r="AL1787" t="e">
            <v>#VALUE!</v>
          </cell>
          <cell r="AO1787">
            <v>1</v>
          </cell>
        </row>
        <row r="1788">
          <cell r="A1788" t="str">
            <v>4683/070</v>
          </cell>
          <cell r="B1788">
            <v>1955</v>
          </cell>
          <cell r="C1788" t="str">
            <v>Опер.касса №4683/070</v>
          </cell>
          <cell r="D1788" t="str">
            <v>П6:Операционная касса вне кассового узла</v>
          </cell>
          <cell r="E1788" t="str">
            <v>423366</v>
          </cell>
          <cell r="F1788" t="str">
            <v>Республика Татарстан</v>
          </cell>
          <cell r="G1788" t="str">
            <v>с.Ляки</v>
          </cell>
          <cell r="H1788" t="str">
            <v>(85559)46676</v>
          </cell>
          <cell r="I1788" t="str">
            <v>Тазова Валентина Васильевна</v>
          </cell>
          <cell r="K1788">
            <v>0.3</v>
          </cell>
          <cell r="L1788" t="str">
            <v>Н7:сельский населенный пункт</v>
          </cell>
          <cell r="M1788" t="str">
            <v>135</v>
          </cell>
          <cell r="N1788" t="str">
            <v>08:00 12:00|08:00 12:00|08:00 11:15</v>
          </cell>
          <cell r="O1788" t="str">
            <v>Опер.касса №4687/019</v>
          </cell>
          <cell r="P1788" t="str">
            <v>Опер.касса №4687/019</v>
          </cell>
          <cell r="Q1788" t="str">
            <v>Н7</v>
          </cell>
          <cell r="R1788" t="str">
            <v>4687/019</v>
          </cell>
          <cell r="T1788" t="str">
            <v/>
          </cell>
          <cell r="U1788">
            <v>1</v>
          </cell>
          <cell r="V1788" t="str">
            <v>Н7</v>
          </cell>
          <cell r="W1788" t="e">
            <v>#VALUE!</v>
          </cell>
          <cell r="Y1788" t="str">
            <v/>
          </cell>
          <cell r="Z1788">
            <v>1</v>
          </cell>
          <cell r="AA1788" t="str">
            <v>Н7</v>
          </cell>
          <cell r="AB1788" t="e">
            <v>#VALUE!</v>
          </cell>
          <cell r="AD1788" t="str">
            <v/>
          </cell>
          <cell r="AE1788">
            <v>1</v>
          </cell>
          <cell r="AF1788" t="str">
            <v>Н7</v>
          </cell>
          <cell r="AG1788" t="e">
            <v>#VALUE!</v>
          </cell>
          <cell r="AI1788" t="str">
            <v/>
          </cell>
          <cell r="AJ1788">
            <v>1</v>
          </cell>
          <cell r="AK1788" t="str">
            <v>Н7</v>
          </cell>
          <cell r="AL1788" t="e">
            <v>#VALUE!</v>
          </cell>
          <cell r="AO1788">
            <v>1</v>
          </cell>
        </row>
        <row r="1789">
          <cell r="A1789" t="str">
            <v>4683/071</v>
          </cell>
          <cell r="B1789">
            <v>1956</v>
          </cell>
          <cell r="C1789" t="str">
            <v>Опер.касса №4683/071</v>
          </cell>
          <cell r="D1789" t="str">
            <v>П6:Операционная касса вне кассового узла</v>
          </cell>
          <cell r="E1789" t="str">
            <v>423364</v>
          </cell>
          <cell r="F1789" t="str">
            <v>Республика Татарстан</v>
          </cell>
          <cell r="G1789" t="str">
            <v>с.Петровский завод</v>
          </cell>
          <cell r="H1789" t="str">
            <v>(85559)44134</v>
          </cell>
          <cell r="I1789" t="str">
            <v>Закирова Гульназ Илдаровна</v>
          </cell>
          <cell r="K1789">
            <v>0.6</v>
          </cell>
          <cell r="L1789" t="str">
            <v>Н7:сельский населенный пункт</v>
          </cell>
          <cell r="M1789" t="str">
            <v>135</v>
          </cell>
          <cell r="N1789" t="str">
            <v>08:00 16:30(12:00 13:00)|08:00 16:30(12:00 13:00)|08:00 16:30(12:00 13:00)</v>
          </cell>
          <cell r="O1789" t="str">
            <v>Опер.касса №4687/02</v>
          </cell>
          <cell r="P1789" t="str">
            <v>Опер.касса №4687/02</v>
          </cell>
          <cell r="Q1789" t="str">
            <v>Н7</v>
          </cell>
          <cell r="R1789" t="str">
            <v>4687/02</v>
          </cell>
          <cell r="T1789" t="str">
            <v/>
          </cell>
          <cell r="U1789">
            <v>1</v>
          </cell>
          <cell r="V1789" t="str">
            <v>Н7</v>
          </cell>
          <cell r="W1789" t="e">
            <v>#VALUE!</v>
          </cell>
          <cell r="Y1789" t="str">
            <v/>
          </cell>
          <cell r="Z1789">
            <v>1</v>
          </cell>
          <cell r="AA1789" t="str">
            <v>Н7</v>
          </cell>
          <cell r="AB1789" t="e">
            <v>#VALUE!</v>
          </cell>
          <cell r="AD1789" t="str">
            <v/>
          </cell>
          <cell r="AE1789">
            <v>1</v>
          </cell>
          <cell r="AF1789" t="str">
            <v>Н7</v>
          </cell>
          <cell r="AG1789" t="e">
            <v>#VALUE!</v>
          </cell>
          <cell r="AI1789" t="str">
            <v/>
          </cell>
          <cell r="AJ1789">
            <v>1</v>
          </cell>
          <cell r="AK1789" t="str">
            <v>Н7</v>
          </cell>
          <cell r="AL1789" t="e">
            <v>#VALUE!</v>
          </cell>
          <cell r="AO1789">
            <v>1</v>
          </cell>
        </row>
        <row r="1790">
          <cell r="A1790" t="str">
            <v>4683/072</v>
          </cell>
          <cell r="B1790">
            <v>1957</v>
          </cell>
          <cell r="C1790" t="str">
            <v>Опер.касса №4683/072</v>
          </cell>
          <cell r="D1790" t="str">
            <v>П6:Операционная касса вне кассового узла</v>
          </cell>
          <cell r="E1790" t="str">
            <v>423371</v>
          </cell>
          <cell r="F1790" t="str">
            <v>Республика Татарстан</v>
          </cell>
          <cell r="G1790" t="str">
            <v>д.Юлтимерово</v>
          </cell>
          <cell r="H1790" t="str">
            <v>(85559)48442</v>
          </cell>
          <cell r="I1790" t="str">
            <v>Юсупова Разина Валиахметовна</v>
          </cell>
          <cell r="K1790">
            <v>0.4</v>
          </cell>
          <cell r="L1790" t="str">
            <v>Н7:сельский населенный пункт</v>
          </cell>
          <cell r="M1790" t="str">
            <v>135</v>
          </cell>
          <cell r="N1790" t="str">
            <v>08:00 13:00|08:00 13:00|08:00 12:30</v>
          </cell>
          <cell r="O1790" t="str">
            <v>Опер.касса №4687/024</v>
          </cell>
          <cell r="P1790" t="str">
            <v>Опер.касса №4687/024</v>
          </cell>
          <cell r="Q1790" t="str">
            <v>Н7</v>
          </cell>
          <cell r="R1790" t="str">
            <v>4687/024</v>
          </cell>
          <cell r="T1790" t="str">
            <v/>
          </cell>
          <cell r="U1790">
            <v>1</v>
          </cell>
          <cell r="V1790" t="str">
            <v>Н7</v>
          </cell>
          <cell r="W1790" t="e">
            <v>#VALUE!</v>
          </cell>
          <cell r="Y1790" t="str">
            <v/>
          </cell>
          <cell r="Z1790">
            <v>1</v>
          </cell>
          <cell r="AA1790" t="str">
            <v>Н7</v>
          </cell>
          <cell r="AB1790" t="e">
            <v>#VALUE!</v>
          </cell>
          <cell r="AD1790" t="str">
            <v/>
          </cell>
          <cell r="AE1790">
            <v>1</v>
          </cell>
          <cell r="AF1790" t="str">
            <v>Н7</v>
          </cell>
          <cell r="AG1790" t="e">
            <v>#VALUE!</v>
          </cell>
          <cell r="AI1790" t="str">
            <v/>
          </cell>
          <cell r="AJ1790">
            <v>1</v>
          </cell>
          <cell r="AK1790" t="str">
            <v>Н7</v>
          </cell>
          <cell r="AL1790" t="e">
            <v>#VALUE!</v>
          </cell>
          <cell r="AO1790">
            <v>1</v>
          </cell>
        </row>
        <row r="1791">
          <cell r="A1791" t="str">
            <v>4683/073</v>
          </cell>
          <cell r="B1791">
            <v>1958</v>
          </cell>
          <cell r="C1791" t="str">
            <v>Опер.касса №4683/073</v>
          </cell>
          <cell r="D1791" t="str">
            <v>П6:Операционная касса вне кассового узла</v>
          </cell>
          <cell r="E1791" t="str">
            <v>423355</v>
          </cell>
          <cell r="F1791" t="str">
            <v>Республика Татарстан</v>
          </cell>
          <cell r="G1791" t="str">
            <v>с.Кутемели</v>
          </cell>
          <cell r="H1791" t="str">
            <v>(85559)46332</v>
          </cell>
          <cell r="I1791" t="str">
            <v>Фатихова Сирина Фирдавесовна</v>
          </cell>
          <cell r="K1791">
            <v>0.4</v>
          </cell>
          <cell r="L1791" t="str">
            <v>Н7:сельский населенный пункт</v>
          </cell>
          <cell r="M1791" t="str">
            <v>135</v>
          </cell>
          <cell r="N1791" t="str">
            <v>08:00 13:00|08:00 13:00|08:00 12:30</v>
          </cell>
          <cell r="O1791" t="str">
            <v>Опер.касса №4687/025</v>
          </cell>
          <cell r="P1791" t="str">
            <v>Опер.касса №4687/025</v>
          </cell>
          <cell r="Q1791" t="str">
            <v>Н7</v>
          </cell>
          <cell r="R1791" t="str">
            <v>4687/025</v>
          </cell>
          <cell r="T1791" t="str">
            <v/>
          </cell>
          <cell r="U1791">
            <v>1</v>
          </cell>
          <cell r="V1791" t="str">
            <v>Н7</v>
          </cell>
          <cell r="W1791" t="e">
            <v>#VALUE!</v>
          </cell>
          <cell r="Y1791" t="str">
            <v/>
          </cell>
          <cell r="Z1791">
            <v>1</v>
          </cell>
          <cell r="AA1791" t="str">
            <v>Н7</v>
          </cell>
          <cell r="AB1791" t="e">
            <v>#VALUE!</v>
          </cell>
          <cell r="AD1791" t="str">
            <v/>
          </cell>
          <cell r="AE1791">
            <v>1</v>
          </cell>
          <cell r="AF1791" t="str">
            <v>Н7</v>
          </cell>
          <cell r="AG1791" t="e">
            <v>#VALUE!</v>
          </cell>
          <cell r="AI1791" t="str">
            <v/>
          </cell>
          <cell r="AJ1791">
            <v>1</v>
          </cell>
          <cell r="AK1791" t="str">
            <v>Н7</v>
          </cell>
          <cell r="AL1791" t="e">
            <v>#VALUE!</v>
          </cell>
          <cell r="AO1791">
            <v>1</v>
          </cell>
        </row>
        <row r="1792">
          <cell r="A1792" t="str">
            <v>4683/074</v>
          </cell>
          <cell r="B1792">
            <v>1959</v>
          </cell>
          <cell r="C1792" t="str">
            <v>Опер.касса №4683/074</v>
          </cell>
          <cell r="D1792" t="str">
            <v>П6:Операционная касса вне кассового узла</v>
          </cell>
          <cell r="E1792" t="str">
            <v>423358</v>
          </cell>
          <cell r="F1792" t="str">
            <v>Республика Татарстан</v>
          </cell>
          <cell r="G1792" t="str">
            <v>с.Муртыш-Тамак</v>
          </cell>
          <cell r="H1792" t="str">
            <v>(85559)45127</v>
          </cell>
          <cell r="I1792" t="str">
            <v>Газизова Разина Гатовна</v>
          </cell>
          <cell r="K1792">
            <v>0.4</v>
          </cell>
          <cell r="L1792" t="str">
            <v>Н7:сельский населенный пункт</v>
          </cell>
          <cell r="M1792" t="str">
            <v>135</v>
          </cell>
          <cell r="N1792" t="str">
            <v>08:00 13:00|08:00 13:00|08:00 12:30</v>
          </cell>
          <cell r="O1792" t="str">
            <v>Опер.касса №4687/026</v>
          </cell>
          <cell r="P1792" t="str">
            <v>Опер.касса №4687/026</v>
          </cell>
          <cell r="Q1792" t="str">
            <v>Н7</v>
          </cell>
          <cell r="R1792" t="str">
            <v>4687/026</v>
          </cell>
          <cell r="T1792" t="str">
            <v/>
          </cell>
          <cell r="U1792">
            <v>1</v>
          </cell>
          <cell r="V1792" t="str">
            <v>Н7</v>
          </cell>
          <cell r="W1792" t="e">
            <v>#VALUE!</v>
          </cell>
          <cell r="Y1792" t="str">
            <v/>
          </cell>
          <cell r="Z1792">
            <v>1</v>
          </cell>
          <cell r="AA1792" t="str">
            <v>Н7</v>
          </cell>
          <cell r="AB1792" t="e">
            <v>#VALUE!</v>
          </cell>
          <cell r="AD1792" t="str">
            <v/>
          </cell>
          <cell r="AE1792">
            <v>1</v>
          </cell>
          <cell r="AF1792" t="str">
            <v>Н7</v>
          </cell>
          <cell r="AG1792" t="e">
            <v>#VALUE!</v>
          </cell>
          <cell r="AI1792" t="str">
            <v/>
          </cell>
          <cell r="AJ1792">
            <v>1</v>
          </cell>
          <cell r="AK1792" t="str">
            <v>Н7</v>
          </cell>
          <cell r="AL1792" t="e">
            <v>#VALUE!</v>
          </cell>
          <cell r="AO1792">
            <v>1</v>
          </cell>
        </row>
        <row r="1793">
          <cell r="A1793" t="str">
            <v>4683/075</v>
          </cell>
          <cell r="B1793">
            <v>1960</v>
          </cell>
          <cell r="C1793" t="str">
            <v>Доп.офис №4683/075</v>
          </cell>
          <cell r="D1793" t="str">
            <v>П5:Дополнительный офис - специализированный филиал, обслуживающий физических лиц</v>
          </cell>
          <cell r="E1793" t="str">
            <v>423368</v>
          </cell>
          <cell r="F1793" t="str">
            <v>Республика Татарстан</v>
          </cell>
          <cell r="G1793" t="str">
            <v>пгт.Джалиль, ул.Ленина, 10, кв.39</v>
          </cell>
          <cell r="H1793" t="str">
            <v>(85559)31044</v>
          </cell>
          <cell r="I1793" t="str">
            <v>Хайдарова Гузелия Намусовна</v>
          </cell>
          <cell r="K1793">
            <v>4.5</v>
          </cell>
          <cell r="L1793" t="str">
            <v>Н6:городской населенный пункт (поселек городского типа, рабочий поселок)</v>
          </cell>
          <cell r="M1793" t="str">
            <v>12345</v>
          </cell>
          <cell r="N1793" t="str">
            <v>09:00 16:00(13:00 14:00)|09:00 16:00(13:00 14:00)|09:00 16:00(13:00 14:00)|09:00 16:00(13:00 14:00)|09:00 16:00(13:00 14:00)</v>
          </cell>
          <cell r="O1793" t="str">
            <v>Доп.офис №4687/027</v>
          </cell>
          <cell r="P1793" t="str">
            <v>Доп.офис №4687/027</v>
          </cell>
          <cell r="Q1793" t="str">
            <v>Н6</v>
          </cell>
          <cell r="R1793" t="str">
            <v>4687/027</v>
          </cell>
          <cell r="T1793" t="str">
            <v/>
          </cell>
          <cell r="U1793">
            <v>6</v>
          </cell>
          <cell r="V1793" t="str">
            <v>Н6</v>
          </cell>
          <cell r="W1793" t="e">
            <v>#VALUE!</v>
          </cell>
          <cell r="Y1793" t="str">
            <v/>
          </cell>
          <cell r="Z1793">
            <v>6</v>
          </cell>
          <cell r="AA1793" t="str">
            <v>Н6</v>
          </cell>
          <cell r="AB1793" t="e">
            <v>#VALUE!</v>
          </cell>
          <cell r="AD1793" t="str">
            <v/>
          </cell>
          <cell r="AE1793">
            <v>6</v>
          </cell>
          <cell r="AF1793" t="str">
            <v>Н6</v>
          </cell>
          <cell r="AG1793" t="e">
            <v>#VALUE!</v>
          </cell>
          <cell r="AI1793" t="str">
            <v/>
          </cell>
          <cell r="AJ1793">
            <v>6</v>
          </cell>
          <cell r="AK1793" t="str">
            <v>Н6</v>
          </cell>
          <cell r="AL1793" t="e">
            <v>#VALUE!</v>
          </cell>
          <cell r="AO1793">
            <v>6</v>
          </cell>
        </row>
        <row r="1794">
          <cell r="A1794" t="str">
            <v>4683/078</v>
          </cell>
          <cell r="B1794">
            <v>1963</v>
          </cell>
          <cell r="C1794" t="str">
            <v>Опер.касса №4683/078</v>
          </cell>
          <cell r="D1794" t="str">
            <v>П6:Операционная касса вне кассового узла</v>
          </cell>
          <cell r="E1794" t="str">
            <v>423357</v>
          </cell>
          <cell r="F1794" t="str">
            <v>Республика Татарстан</v>
          </cell>
          <cell r="G1794" t="str">
            <v>с.Старый Кашир</v>
          </cell>
          <cell r="H1794" t="str">
            <v>(85559)48698</v>
          </cell>
          <cell r="I1794" t="str">
            <v>Арсланова Занира Мунировна</v>
          </cell>
          <cell r="K1794">
            <v>0.4</v>
          </cell>
          <cell r="L1794" t="str">
            <v>Н7:сельский населенный пункт</v>
          </cell>
          <cell r="M1794" t="str">
            <v>135</v>
          </cell>
          <cell r="N1794" t="str">
            <v>08:00 13:00|08:00 13:00|08:00 12:30</v>
          </cell>
          <cell r="O1794" t="str">
            <v>Опер.касса №4687/03</v>
          </cell>
          <cell r="P1794" t="str">
            <v>Опер.касса №4687/03</v>
          </cell>
          <cell r="Q1794" t="str">
            <v>Н7</v>
          </cell>
          <cell r="R1794" t="str">
            <v>4687/03</v>
          </cell>
          <cell r="T1794" t="str">
            <v/>
          </cell>
          <cell r="U1794">
            <v>1</v>
          </cell>
          <cell r="V1794" t="str">
            <v>Н7</v>
          </cell>
          <cell r="W1794" t="e">
            <v>#VALUE!</v>
          </cell>
          <cell r="Y1794" t="str">
            <v/>
          </cell>
          <cell r="Z1794">
            <v>1</v>
          </cell>
          <cell r="AA1794" t="str">
            <v>Н7</v>
          </cell>
          <cell r="AB1794" t="e">
            <v>#VALUE!</v>
          </cell>
          <cell r="AD1794" t="str">
            <v/>
          </cell>
          <cell r="AE1794">
            <v>1</v>
          </cell>
          <cell r="AF1794" t="str">
            <v>Н7</v>
          </cell>
          <cell r="AG1794" t="e">
            <v>#VALUE!</v>
          </cell>
          <cell r="AI1794" t="str">
            <v/>
          </cell>
          <cell r="AJ1794">
            <v>1</v>
          </cell>
          <cell r="AK1794" t="str">
            <v>Н7</v>
          </cell>
          <cell r="AL1794" t="e">
            <v>#VALUE!</v>
          </cell>
          <cell r="AO1794">
            <v>1</v>
          </cell>
        </row>
        <row r="1795">
          <cell r="A1795" t="str">
            <v>4683/079</v>
          </cell>
          <cell r="B1795">
            <v>1964</v>
          </cell>
          <cell r="C1795" t="str">
            <v>Опер.касса №4683/079</v>
          </cell>
          <cell r="D1795" t="str">
            <v>П6:Операционная касса вне кассового узла</v>
          </cell>
          <cell r="E1795" t="str">
            <v>423354</v>
          </cell>
          <cell r="F1795" t="str">
            <v>Республика Татарстан</v>
          </cell>
          <cell r="G1795" t="str">
            <v>с.Старый Мензелябаш</v>
          </cell>
          <cell r="H1795" t="str">
            <v>(85559)45367</v>
          </cell>
          <cell r="I1795" t="str">
            <v>Габдрахманова Зульфия Дамировна</v>
          </cell>
          <cell r="K1795">
            <v>0.4</v>
          </cell>
          <cell r="L1795" t="str">
            <v>Н7:сельский населенный пункт</v>
          </cell>
          <cell r="M1795" t="str">
            <v>135</v>
          </cell>
          <cell r="N1795" t="str">
            <v>08:00 13:00|08:00 13:00|08:00 12:30</v>
          </cell>
          <cell r="O1795" t="str">
            <v>Опер.касса №4687/04</v>
          </cell>
          <cell r="P1795" t="str">
            <v>Опер.касса №4687/04</v>
          </cell>
          <cell r="Q1795" t="str">
            <v>Н7</v>
          </cell>
          <cell r="R1795" t="str">
            <v>4687/04</v>
          </cell>
          <cell r="T1795" t="str">
            <v/>
          </cell>
          <cell r="U1795">
            <v>1</v>
          </cell>
          <cell r="V1795" t="str">
            <v>Н7</v>
          </cell>
          <cell r="W1795" t="e">
            <v>#VALUE!</v>
          </cell>
          <cell r="Y1795" t="str">
            <v/>
          </cell>
          <cell r="Z1795">
            <v>1</v>
          </cell>
          <cell r="AA1795" t="str">
            <v>Н7</v>
          </cell>
          <cell r="AB1795" t="e">
            <v>#VALUE!</v>
          </cell>
          <cell r="AD1795" t="str">
            <v/>
          </cell>
          <cell r="AE1795">
            <v>1</v>
          </cell>
          <cell r="AF1795" t="str">
            <v>Н7</v>
          </cell>
          <cell r="AG1795" t="e">
            <v>#VALUE!</v>
          </cell>
          <cell r="AI1795" t="str">
            <v/>
          </cell>
          <cell r="AJ1795">
            <v>1</v>
          </cell>
          <cell r="AK1795" t="str">
            <v>Н7</v>
          </cell>
          <cell r="AL1795" t="e">
            <v>#VALUE!</v>
          </cell>
          <cell r="AO1795">
            <v>1</v>
          </cell>
        </row>
        <row r="1796">
          <cell r="A1796" t="str">
            <v>4683/080</v>
          </cell>
          <cell r="B1796">
            <v>1965</v>
          </cell>
          <cell r="C1796" t="str">
            <v>Опер.касса №4683/080</v>
          </cell>
          <cell r="D1796" t="str">
            <v>П6:Операционная касса вне кассового узла</v>
          </cell>
          <cell r="E1796" t="str">
            <v>423360</v>
          </cell>
          <cell r="F1796" t="str">
            <v>Республика Татарстан</v>
          </cell>
          <cell r="G1796" t="str">
            <v>с.Кавзияково, строен.862</v>
          </cell>
          <cell r="H1796" t="str">
            <v>(85559)44718</v>
          </cell>
          <cell r="I1796" t="str">
            <v>Фатихова Лариса Марсовна</v>
          </cell>
          <cell r="K1796">
            <v>0.4</v>
          </cell>
          <cell r="L1796" t="str">
            <v>Н7:сельский населенный пункт</v>
          </cell>
          <cell r="M1796" t="str">
            <v>135</v>
          </cell>
          <cell r="N1796" t="str">
            <v>08:00 13:00|08:00 13:00|08:00 12:30</v>
          </cell>
          <cell r="O1796" t="str">
            <v>Опер.касса №4687/05</v>
          </cell>
          <cell r="P1796" t="str">
            <v>Опер.касса №4687/05</v>
          </cell>
          <cell r="Q1796" t="str">
            <v>Н7</v>
          </cell>
          <cell r="R1796" t="str">
            <v>4687/05</v>
          </cell>
          <cell r="T1796" t="str">
            <v/>
          </cell>
          <cell r="U1796">
            <v>1</v>
          </cell>
          <cell r="V1796" t="str">
            <v>Н7</v>
          </cell>
          <cell r="W1796" t="e">
            <v>#VALUE!</v>
          </cell>
          <cell r="Y1796" t="str">
            <v/>
          </cell>
          <cell r="Z1796">
            <v>1</v>
          </cell>
          <cell r="AA1796" t="str">
            <v>Н7</v>
          </cell>
          <cell r="AB1796" t="e">
            <v>#VALUE!</v>
          </cell>
          <cell r="AD1796" t="str">
            <v/>
          </cell>
          <cell r="AE1796">
            <v>1</v>
          </cell>
          <cell r="AF1796" t="str">
            <v>Н7</v>
          </cell>
          <cell r="AG1796" t="e">
            <v>#VALUE!</v>
          </cell>
          <cell r="AI1796" t="str">
            <v/>
          </cell>
          <cell r="AJ1796">
            <v>1</v>
          </cell>
          <cell r="AK1796" t="str">
            <v>Н7</v>
          </cell>
          <cell r="AL1796" t="e">
            <v>#VALUE!</v>
          </cell>
          <cell r="AO1796">
            <v>1</v>
          </cell>
        </row>
        <row r="1797">
          <cell r="A1797" t="str">
            <v>4683/082</v>
          </cell>
          <cell r="B1797">
            <v>1967</v>
          </cell>
          <cell r="C1797" t="str">
            <v>Опер.касса №4683/082</v>
          </cell>
          <cell r="D1797" t="str">
            <v>П6:Операционная касса вне кассового узла</v>
          </cell>
          <cell r="E1797" t="str">
            <v>423353</v>
          </cell>
          <cell r="F1797" t="str">
            <v>Республика Татарстан</v>
          </cell>
          <cell r="G1797" t="str">
            <v>с.Лешев-Тамак</v>
          </cell>
          <cell r="H1797" t="str">
            <v>(85559)41357</v>
          </cell>
          <cell r="I1797" t="str">
            <v>Шайдуллина Гульнара Индусовна</v>
          </cell>
          <cell r="K1797">
            <v>0.3</v>
          </cell>
          <cell r="L1797" t="str">
            <v>Н7:сельский населенный пункт</v>
          </cell>
          <cell r="M1797" t="str">
            <v>135</v>
          </cell>
          <cell r="N1797" t="str">
            <v>08:00 12:00|08:00 12:00|08:00 11:15</v>
          </cell>
          <cell r="O1797" t="str">
            <v>Опер.касса №4687/08</v>
          </cell>
          <cell r="P1797" t="str">
            <v>Опер.касса №4687/08</v>
          </cell>
          <cell r="Q1797" t="str">
            <v>Н7</v>
          </cell>
          <cell r="R1797" t="str">
            <v>4687/08</v>
          </cell>
          <cell r="T1797" t="str">
            <v/>
          </cell>
          <cell r="U1797">
            <v>1</v>
          </cell>
          <cell r="V1797" t="str">
            <v>Н7</v>
          </cell>
          <cell r="W1797" t="e">
            <v>#VALUE!</v>
          </cell>
          <cell r="Y1797" t="str">
            <v/>
          </cell>
          <cell r="Z1797">
            <v>1</v>
          </cell>
          <cell r="AA1797" t="str">
            <v>Н7</v>
          </cell>
          <cell r="AB1797" t="e">
            <v>#VALUE!</v>
          </cell>
          <cell r="AD1797" t="str">
            <v/>
          </cell>
          <cell r="AE1797">
            <v>1</v>
          </cell>
          <cell r="AF1797" t="str">
            <v>Н7</v>
          </cell>
          <cell r="AG1797" t="e">
            <v>#VALUE!</v>
          </cell>
          <cell r="AI1797" t="str">
            <v/>
          </cell>
          <cell r="AJ1797">
            <v>1</v>
          </cell>
          <cell r="AK1797" t="str">
            <v>Н7</v>
          </cell>
          <cell r="AL1797" t="e">
            <v>#VALUE!</v>
          </cell>
          <cell r="AO1797">
            <v>1</v>
          </cell>
        </row>
        <row r="1798">
          <cell r="A1798" t="str">
            <v>4683/084</v>
          </cell>
          <cell r="B1798">
            <v>1969</v>
          </cell>
          <cell r="C1798" t="str">
            <v>Доп.офис №4683/084</v>
          </cell>
          <cell r="D1798" t="str">
            <v>П3:Дополнительный офис - универсальный филиал</v>
          </cell>
          <cell r="E1798" t="str">
            <v>423970</v>
          </cell>
          <cell r="F1798" t="str">
            <v>Республика Татарстан</v>
          </cell>
          <cell r="G1798" t="str">
            <v>с.Муслюмово, ул.Пушкина, 41</v>
          </cell>
          <cell r="H1798" t="str">
            <v>(85556)25072</v>
          </cell>
          <cell r="I1798" t="str">
            <v>Зырина Мадина Хамитовна</v>
          </cell>
          <cell r="K1798">
            <v>14</v>
          </cell>
          <cell r="L1798" t="str">
            <v>Н7:сельский населенный пункт</v>
          </cell>
          <cell r="M1798" t="str">
            <v>123456</v>
          </cell>
          <cell r="N1798" t="str">
            <v>08:00 18:00|08:00 18:00|08:00 18:00|08:00 18:00|08:00 18:00|08:00 18:00(13:00 14:00)</v>
          </cell>
          <cell r="O1798" t="str">
            <v>Муслюмовское отделение №4692</v>
          </cell>
          <cell r="P1798" t="str">
            <v>Муслюмовское отделение №4692</v>
          </cell>
          <cell r="Q1798" t="str">
            <v>Н7</v>
          </cell>
          <cell r="R1798" t="str">
            <v>4692</v>
          </cell>
          <cell r="T1798" t="str">
            <v/>
          </cell>
          <cell r="U1798">
            <v>7</v>
          </cell>
          <cell r="V1798" t="str">
            <v>Н7</v>
          </cell>
          <cell r="W1798" t="e">
            <v>#VALUE!</v>
          </cell>
          <cell r="Y1798" t="str">
            <v/>
          </cell>
          <cell r="Z1798">
            <v>7</v>
          </cell>
          <cell r="AA1798" t="str">
            <v>Н7</v>
          </cell>
          <cell r="AB1798" t="e">
            <v>#VALUE!</v>
          </cell>
          <cell r="AD1798" t="str">
            <v/>
          </cell>
          <cell r="AE1798">
            <v>7</v>
          </cell>
          <cell r="AF1798" t="str">
            <v>Н7</v>
          </cell>
          <cell r="AG1798" t="e">
            <v>#VALUE!</v>
          </cell>
          <cell r="AI1798" t="str">
            <v/>
          </cell>
          <cell r="AJ1798">
            <v>7</v>
          </cell>
          <cell r="AK1798" t="str">
            <v>Н7</v>
          </cell>
          <cell r="AL1798" t="e">
            <v>#VALUE!</v>
          </cell>
          <cell r="AO1798">
            <v>7</v>
          </cell>
        </row>
        <row r="1799">
          <cell r="A1799" t="str">
            <v>4683/085</v>
          </cell>
          <cell r="B1799">
            <v>1970</v>
          </cell>
          <cell r="C1799" t="str">
            <v>Опер.касса №4683/085</v>
          </cell>
          <cell r="D1799" t="str">
            <v>П6:Операционная касса вне кассового узла</v>
          </cell>
          <cell r="E1799" t="str">
            <v>423975</v>
          </cell>
          <cell r="F1799" t="str">
            <v>Республика Татарстан</v>
          </cell>
          <cell r="G1799" t="str">
            <v>с.Михайловка</v>
          </cell>
          <cell r="H1799" t="str">
            <v>(85556)36269</v>
          </cell>
          <cell r="I1799" t="str">
            <v>Исмагилова Эльвира Маратовна</v>
          </cell>
          <cell r="K1799">
            <v>0.4</v>
          </cell>
          <cell r="L1799" t="str">
            <v>Н7:сельский населенный пункт</v>
          </cell>
          <cell r="M1799" t="str">
            <v>135</v>
          </cell>
          <cell r="N1799" t="str">
            <v>08:00 13:00|08:00 13:00|08:00 12:30</v>
          </cell>
          <cell r="O1799" t="str">
            <v>Опер.касса №4692/01</v>
          </cell>
          <cell r="P1799" t="str">
            <v>Опер.касса №4692/01</v>
          </cell>
          <cell r="Q1799" t="str">
            <v>Н7</v>
          </cell>
          <cell r="R1799" t="str">
            <v>4692/01</v>
          </cell>
          <cell r="T1799" t="str">
            <v/>
          </cell>
          <cell r="U1799">
            <v>1</v>
          </cell>
          <cell r="V1799" t="str">
            <v>Н7</v>
          </cell>
          <cell r="W1799" t="e">
            <v>#VALUE!</v>
          </cell>
          <cell r="Y1799" t="str">
            <v/>
          </cell>
          <cell r="Z1799">
            <v>1</v>
          </cell>
          <cell r="AA1799" t="str">
            <v>Н7</v>
          </cell>
          <cell r="AB1799" t="e">
            <v>#VALUE!</v>
          </cell>
          <cell r="AD1799" t="str">
            <v/>
          </cell>
          <cell r="AE1799">
            <v>1</v>
          </cell>
          <cell r="AF1799" t="str">
            <v>Н7</v>
          </cell>
          <cell r="AG1799" t="e">
            <v>#VALUE!</v>
          </cell>
          <cell r="AI1799" t="str">
            <v/>
          </cell>
          <cell r="AJ1799">
            <v>1</v>
          </cell>
          <cell r="AK1799" t="str">
            <v>Н7</v>
          </cell>
          <cell r="AL1799" t="e">
            <v>#VALUE!</v>
          </cell>
          <cell r="AO1799">
            <v>1</v>
          </cell>
        </row>
        <row r="1800">
          <cell r="A1800" t="str">
            <v>4683/086</v>
          </cell>
          <cell r="B1800">
            <v>1971</v>
          </cell>
          <cell r="C1800" t="str">
            <v>Опер.касса №4683/086</v>
          </cell>
          <cell r="D1800" t="str">
            <v>П6:Операционная касса вне кассового узла</v>
          </cell>
          <cell r="E1800" t="str">
            <v>423971</v>
          </cell>
          <cell r="F1800" t="str">
            <v>Республика Татарстан</v>
          </cell>
          <cell r="G1800" t="str">
            <v>с.Шуганка</v>
          </cell>
          <cell r="H1800" t="str">
            <v>(85556)36099</v>
          </cell>
          <cell r="I1800" t="str">
            <v>Гайнулова Тарзима Садртдиновна</v>
          </cell>
          <cell r="K1800">
            <v>0.25</v>
          </cell>
          <cell r="L1800" t="str">
            <v>Н7:сельский населенный пункт</v>
          </cell>
          <cell r="M1800" t="str">
            <v>15</v>
          </cell>
          <cell r="N1800" t="str">
            <v>08:00 13:30|08:00 12:00</v>
          </cell>
          <cell r="O1800" t="str">
            <v>Опер.касса №4692/010</v>
          </cell>
          <cell r="P1800" t="str">
            <v>Опер.касса №4692/010</v>
          </cell>
          <cell r="Q1800" t="str">
            <v>Н7</v>
          </cell>
          <cell r="R1800" t="str">
            <v>4692/010</v>
          </cell>
          <cell r="T1800" t="str">
            <v/>
          </cell>
          <cell r="U1800">
            <v>1</v>
          </cell>
          <cell r="V1800" t="str">
            <v>Н7</v>
          </cell>
          <cell r="W1800" t="e">
            <v>#VALUE!</v>
          </cell>
          <cell r="Y1800" t="str">
            <v/>
          </cell>
          <cell r="Z1800">
            <v>1</v>
          </cell>
          <cell r="AA1800" t="str">
            <v>Н7</v>
          </cell>
          <cell r="AB1800" t="e">
            <v>#VALUE!</v>
          </cell>
          <cell r="AD1800" t="str">
            <v/>
          </cell>
          <cell r="AE1800">
            <v>1</v>
          </cell>
          <cell r="AF1800" t="str">
            <v>Н7</v>
          </cell>
          <cell r="AG1800" t="e">
            <v>#VALUE!</v>
          </cell>
          <cell r="AI1800" t="str">
            <v/>
          </cell>
          <cell r="AJ1800">
            <v>1</v>
          </cell>
          <cell r="AK1800" t="str">
            <v>Н7</v>
          </cell>
          <cell r="AL1800" t="e">
            <v>#VALUE!</v>
          </cell>
          <cell r="AO1800">
            <v>1</v>
          </cell>
        </row>
        <row r="1801">
          <cell r="A1801" t="str">
            <v>4683/093</v>
          </cell>
          <cell r="B1801">
            <v>1978</v>
          </cell>
          <cell r="C1801" t="str">
            <v>Опер.касса №4683/093</v>
          </cell>
          <cell r="D1801" t="str">
            <v>П6:Операционная касса вне кассового узла</v>
          </cell>
          <cell r="E1801" t="str">
            <v>423993</v>
          </cell>
          <cell r="F1801" t="str">
            <v>Республика Татарстан</v>
          </cell>
          <cell r="G1801" t="str">
            <v>с.Большой Чекмак</v>
          </cell>
          <cell r="H1801" t="str">
            <v>(85556)31033</v>
          </cell>
          <cell r="I1801" t="str">
            <v>Адиятуллина Гузалия Гатуповна</v>
          </cell>
          <cell r="K1801">
            <v>0.4</v>
          </cell>
          <cell r="L1801" t="str">
            <v>Н7:сельский населенный пункт</v>
          </cell>
          <cell r="M1801" t="str">
            <v>135</v>
          </cell>
          <cell r="N1801" t="str">
            <v>08:00 13:00|08:00 13:00|08:00 12:30</v>
          </cell>
          <cell r="O1801" t="str">
            <v>Опер.касса №4692/021</v>
          </cell>
          <cell r="P1801" t="str">
            <v>Опер.касса №4692/021</v>
          </cell>
          <cell r="Q1801" t="str">
            <v>Н7</v>
          </cell>
          <cell r="R1801" t="str">
            <v>4692/021</v>
          </cell>
          <cell r="T1801" t="str">
            <v/>
          </cell>
          <cell r="U1801">
            <v>1</v>
          </cell>
          <cell r="V1801" t="str">
            <v>Н7</v>
          </cell>
          <cell r="W1801" t="e">
            <v>#VALUE!</v>
          </cell>
          <cell r="Y1801" t="str">
            <v/>
          </cell>
          <cell r="Z1801">
            <v>1</v>
          </cell>
          <cell r="AA1801" t="str">
            <v>Н7</v>
          </cell>
          <cell r="AB1801" t="e">
            <v>#VALUE!</v>
          </cell>
          <cell r="AD1801" t="str">
            <v/>
          </cell>
          <cell r="AE1801">
            <v>1</v>
          </cell>
          <cell r="AF1801" t="str">
            <v>Н7</v>
          </cell>
          <cell r="AG1801" t="e">
            <v>#VALUE!</v>
          </cell>
          <cell r="AI1801" t="str">
            <v/>
          </cell>
          <cell r="AJ1801">
            <v>1</v>
          </cell>
          <cell r="AK1801" t="str">
            <v>Н7</v>
          </cell>
          <cell r="AL1801" t="e">
            <v>#VALUE!</v>
          </cell>
          <cell r="AO1801">
            <v>1</v>
          </cell>
        </row>
        <row r="1802">
          <cell r="A1802" t="str">
            <v>4683/094</v>
          </cell>
          <cell r="B1802">
            <v>1979</v>
          </cell>
          <cell r="C1802" t="str">
            <v>Опер.касса №4683/094</v>
          </cell>
          <cell r="D1802" t="str">
            <v>П6:Операционная касса вне кассового узла</v>
          </cell>
          <cell r="E1802" t="str">
            <v>423982</v>
          </cell>
          <cell r="F1802" t="str">
            <v>Республика Татарстан</v>
          </cell>
          <cell r="G1802" t="str">
            <v>с.Старые Карамалы</v>
          </cell>
          <cell r="H1802" t="str">
            <v>(85556)35538</v>
          </cell>
          <cell r="I1802" t="str">
            <v>Гараева Раушания Мухаметназиповна</v>
          </cell>
          <cell r="K1802">
            <v>0.6</v>
          </cell>
          <cell r="L1802" t="str">
            <v>Н7:сельский населенный пункт</v>
          </cell>
          <cell r="M1802" t="str">
            <v>123</v>
          </cell>
          <cell r="N1802" t="str">
            <v>08:00 14:30(12:00 13:00)|08:00 14:30(12:00 13:00)|08:00 14:30(12:00 13:00)</v>
          </cell>
          <cell r="O1802" t="str">
            <v>Опер.касса №4692/03</v>
          </cell>
          <cell r="P1802" t="str">
            <v>Опер.касса №4692/03</v>
          </cell>
          <cell r="Q1802" t="str">
            <v>Н7</v>
          </cell>
          <cell r="R1802" t="str">
            <v>4692/03</v>
          </cell>
          <cell r="T1802" t="str">
            <v/>
          </cell>
          <cell r="U1802">
            <v>1</v>
          </cell>
          <cell r="V1802" t="str">
            <v>Н7</v>
          </cell>
          <cell r="W1802" t="e">
            <v>#VALUE!</v>
          </cell>
          <cell r="Y1802" t="str">
            <v/>
          </cell>
          <cell r="Z1802">
            <v>1</v>
          </cell>
          <cell r="AA1802" t="str">
            <v>Н7</v>
          </cell>
          <cell r="AB1802" t="e">
            <v>#VALUE!</v>
          </cell>
          <cell r="AD1802" t="str">
            <v/>
          </cell>
          <cell r="AE1802">
            <v>1</v>
          </cell>
          <cell r="AF1802" t="str">
            <v>Н7</v>
          </cell>
          <cell r="AG1802" t="e">
            <v>#VALUE!</v>
          </cell>
          <cell r="AI1802" t="str">
            <v/>
          </cell>
          <cell r="AJ1802">
            <v>1</v>
          </cell>
          <cell r="AK1802" t="str">
            <v>Н7</v>
          </cell>
          <cell r="AL1802" t="e">
            <v>#VALUE!</v>
          </cell>
          <cell r="AO1802">
            <v>1</v>
          </cell>
        </row>
        <row r="1803">
          <cell r="A1803" t="str">
            <v>4683/096</v>
          </cell>
          <cell r="B1803">
            <v>1981</v>
          </cell>
          <cell r="C1803" t="str">
            <v>Опер.касса №4683/096</v>
          </cell>
          <cell r="D1803" t="str">
            <v>П6:Операционная касса вне кассового узла</v>
          </cell>
          <cell r="E1803" t="str">
            <v>423977</v>
          </cell>
          <cell r="F1803" t="str">
            <v>Республика Татарстан</v>
          </cell>
          <cell r="G1803" t="str">
            <v>с.Нижний Табын</v>
          </cell>
          <cell r="H1803" t="str">
            <v>(85556)33894</v>
          </cell>
          <cell r="I1803" t="str">
            <v>Нуретдинова Лилия Фидаевна</v>
          </cell>
          <cell r="K1803">
            <v>0.4</v>
          </cell>
          <cell r="L1803" t="str">
            <v>Н7:сельский населенный пункт</v>
          </cell>
          <cell r="M1803" t="str">
            <v>135</v>
          </cell>
          <cell r="N1803" t="str">
            <v>08:00 13:00|08:00 13:00|08:00 12:30</v>
          </cell>
          <cell r="O1803" t="str">
            <v>Опер.касса №4692/05</v>
          </cell>
          <cell r="P1803" t="str">
            <v>Опер.касса №4692/05</v>
          </cell>
          <cell r="Q1803" t="str">
            <v>Н7</v>
          </cell>
          <cell r="R1803" t="str">
            <v>4692/05</v>
          </cell>
          <cell r="T1803" t="str">
            <v/>
          </cell>
          <cell r="U1803">
            <v>1</v>
          </cell>
          <cell r="V1803" t="str">
            <v>Н7</v>
          </cell>
          <cell r="W1803" t="e">
            <v>#VALUE!</v>
          </cell>
          <cell r="Y1803" t="str">
            <v/>
          </cell>
          <cell r="Z1803">
            <v>1</v>
          </cell>
          <cell r="AA1803" t="str">
            <v>Н7</v>
          </cell>
          <cell r="AB1803" t="e">
            <v>#VALUE!</v>
          </cell>
          <cell r="AD1803" t="str">
            <v/>
          </cell>
          <cell r="AE1803">
            <v>1</v>
          </cell>
          <cell r="AF1803" t="str">
            <v>Н7</v>
          </cell>
          <cell r="AG1803" t="e">
            <v>#VALUE!</v>
          </cell>
          <cell r="AI1803" t="str">
            <v/>
          </cell>
          <cell r="AJ1803">
            <v>1</v>
          </cell>
          <cell r="AK1803" t="str">
            <v>Н7</v>
          </cell>
          <cell r="AL1803" t="e">
            <v>#VALUE!</v>
          </cell>
          <cell r="AO1803">
            <v>1</v>
          </cell>
        </row>
        <row r="1804">
          <cell r="A1804" t="str">
            <v>4683/097</v>
          </cell>
          <cell r="B1804">
            <v>1982</v>
          </cell>
          <cell r="C1804" t="str">
            <v>Опер.касса №4683/097</v>
          </cell>
          <cell r="D1804" t="str">
            <v>П6:Операционная касса вне кассового узла</v>
          </cell>
          <cell r="E1804" t="str">
            <v>423989</v>
          </cell>
          <cell r="F1804" t="str">
            <v>Республика Татарстан</v>
          </cell>
          <cell r="G1804" t="str">
            <v>с.Семяково</v>
          </cell>
          <cell r="H1804" t="str">
            <v>(85556)33377</v>
          </cell>
          <cell r="I1804" t="str">
            <v>Карамова Гульназ Сагидулловна</v>
          </cell>
          <cell r="K1804">
            <v>0.5</v>
          </cell>
          <cell r="L1804" t="str">
            <v>Н7:сельский населенный пункт</v>
          </cell>
          <cell r="M1804" t="str">
            <v>12345</v>
          </cell>
          <cell r="N1804" t="str">
            <v>08:00 14:30(12:00 13:00)|08:00 14:30(12:00 13:00)|08:00 14:30(12:00 13:00)|08:00 14:30(12:00 13:00)|08:00 14:30(12:00 13:00)</v>
          </cell>
          <cell r="O1804" t="str">
            <v>Опер.касса №4692/06</v>
          </cell>
          <cell r="P1804" t="str">
            <v>Опер.касса №4692/06</v>
          </cell>
          <cell r="Q1804" t="str">
            <v>Н7</v>
          </cell>
          <cell r="R1804" t="str">
            <v>4692/06</v>
          </cell>
          <cell r="T1804" t="str">
            <v/>
          </cell>
          <cell r="U1804">
            <v>1</v>
          </cell>
          <cell r="V1804" t="str">
            <v>Н7</v>
          </cell>
          <cell r="W1804" t="e">
            <v>#VALUE!</v>
          </cell>
          <cell r="Y1804" t="str">
            <v/>
          </cell>
          <cell r="Z1804">
            <v>1</v>
          </cell>
          <cell r="AA1804" t="str">
            <v>Н7</v>
          </cell>
          <cell r="AB1804" t="e">
            <v>#VALUE!</v>
          </cell>
          <cell r="AD1804" t="str">
            <v/>
          </cell>
          <cell r="AE1804">
            <v>1</v>
          </cell>
          <cell r="AF1804" t="str">
            <v>Н7</v>
          </cell>
          <cell r="AG1804" t="e">
            <v>#VALUE!</v>
          </cell>
          <cell r="AI1804" t="str">
            <v/>
          </cell>
          <cell r="AJ1804">
            <v>1</v>
          </cell>
          <cell r="AK1804" t="str">
            <v>Н7</v>
          </cell>
          <cell r="AL1804" t="e">
            <v>#VALUE!</v>
          </cell>
          <cell r="AO1804">
            <v>1</v>
          </cell>
        </row>
        <row r="1805">
          <cell r="A1805" t="str">
            <v>4683/098</v>
          </cell>
          <cell r="B1805">
            <v>1983</v>
          </cell>
          <cell r="C1805" t="str">
            <v>Опер.касса №4683/098</v>
          </cell>
          <cell r="D1805" t="str">
            <v>П6:Операционная касса вне кассового узла</v>
          </cell>
          <cell r="E1805" t="str">
            <v>423978</v>
          </cell>
          <cell r="F1805" t="str">
            <v>Республика Татарстан</v>
          </cell>
          <cell r="G1805" t="str">
            <v>с.Кряш-Шуран</v>
          </cell>
          <cell r="H1805" t="str">
            <v>(85556)33568</v>
          </cell>
          <cell r="I1805" t="str">
            <v>Мухаметдинова Зульфия Махмутовна</v>
          </cell>
          <cell r="K1805">
            <v>0.25</v>
          </cell>
          <cell r="L1805" t="str">
            <v>Н7:сельский населенный пункт</v>
          </cell>
          <cell r="M1805" t="str">
            <v>135</v>
          </cell>
          <cell r="N1805" t="str">
            <v>08:00 13:00|08:00 13:00|08:00 12:30</v>
          </cell>
          <cell r="O1805" t="str">
            <v>Опер.касса №4692/07</v>
          </cell>
          <cell r="P1805" t="str">
            <v>Опер.касса №4692/07</v>
          </cell>
          <cell r="Q1805" t="str">
            <v>Н7</v>
          </cell>
          <cell r="R1805" t="str">
            <v>4692/07</v>
          </cell>
          <cell r="T1805" t="str">
            <v/>
          </cell>
          <cell r="U1805">
            <v>1</v>
          </cell>
          <cell r="V1805" t="str">
            <v>Н7</v>
          </cell>
          <cell r="W1805" t="e">
            <v>#VALUE!</v>
          </cell>
          <cell r="Y1805" t="str">
            <v/>
          </cell>
          <cell r="Z1805">
            <v>1</v>
          </cell>
          <cell r="AA1805" t="str">
            <v>Н7</v>
          </cell>
          <cell r="AB1805" t="e">
            <v>#VALUE!</v>
          </cell>
          <cell r="AD1805" t="str">
            <v/>
          </cell>
          <cell r="AE1805">
            <v>1</v>
          </cell>
          <cell r="AF1805" t="str">
            <v>Н7</v>
          </cell>
          <cell r="AG1805" t="e">
            <v>#VALUE!</v>
          </cell>
          <cell r="AI1805" t="str">
            <v/>
          </cell>
          <cell r="AJ1805">
            <v>1</v>
          </cell>
          <cell r="AK1805" t="str">
            <v>Н7</v>
          </cell>
          <cell r="AL1805" t="e">
            <v>#VALUE!</v>
          </cell>
          <cell r="AO1805">
            <v>1</v>
          </cell>
        </row>
        <row r="1806">
          <cell r="A1806" t="str">
            <v>4690</v>
          </cell>
          <cell r="B1806">
            <v>1985</v>
          </cell>
          <cell r="C1806" t="str">
            <v>Елабужское отделение №4690</v>
          </cell>
          <cell r="D1806" t="str">
            <v>П2:Отделение Сбербанка России</v>
          </cell>
          <cell r="E1806" t="str">
            <v>423602</v>
          </cell>
          <cell r="F1806" t="str">
            <v>Республика Татарстан</v>
          </cell>
          <cell r="G1806" t="str">
            <v>г.Елабуга, ул.Интернациональная, 4а</v>
          </cell>
          <cell r="H1806" t="str">
            <v>(85557)30220</v>
          </cell>
          <cell r="I1806" t="str">
            <v>Теркулов Нияз Каримович</v>
          </cell>
          <cell r="J1806" t="str">
            <v>Медведева Надежда Алексеевна</v>
          </cell>
          <cell r="K1806">
            <v>142.5</v>
          </cell>
          <cell r="L1806" t="str">
            <v>Н4:город (не являющийся центром субъекта РФ) с населением свыше 50 до 100 тыс. чел.</v>
          </cell>
          <cell r="M1806" t="str">
            <v>1234567</v>
          </cell>
          <cell r="N1806" t="str">
            <v>08:00 19:00|08:00 19:00|08:00 19:00|08:00 19:00|08:00 19:00|08:00 18:00|09:00 13:00</v>
          </cell>
          <cell r="O1806" t="str">
            <v/>
          </cell>
          <cell r="P1806">
            <v>14</v>
          </cell>
          <cell r="Q1806" t="str">
            <v>Н4</v>
          </cell>
          <cell r="R1806" t="e">
            <v>#VALUE!</v>
          </cell>
          <cell r="T1806" t="str">
            <v/>
          </cell>
          <cell r="U1806">
            <v>14</v>
          </cell>
          <cell r="V1806" t="str">
            <v>Н4</v>
          </cell>
          <cell r="W1806" t="e">
            <v>#VALUE!</v>
          </cell>
          <cell r="Y1806" t="str">
            <v/>
          </cell>
          <cell r="Z1806">
            <v>14</v>
          </cell>
          <cell r="AA1806" t="str">
            <v>Н4</v>
          </cell>
          <cell r="AB1806" t="e">
            <v>#VALUE!</v>
          </cell>
          <cell r="AD1806" t="str">
            <v/>
          </cell>
          <cell r="AE1806">
            <v>14</v>
          </cell>
          <cell r="AF1806" t="str">
            <v>Н4</v>
          </cell>
          <cell r="AG1806" t="e">
            <v>#VALUE!</v>
          </cell>
          <cell r="AI1806" t="str">
            <v/>
          </cell>
          <cell r="AJ1806">
            <v>14</v>
          </cell>
          <cell r="AK1806" t="str">
            <v>Н4</v>
          </cell>
          <cell r="AL1806" t="e">
            <v>#VALUE!</v>
          </cell>
          <cell r="AO1806">
            <v>14</v>
          </cell>
        </row>
        <row r="1807">
          <cell r="A1807" t="str">
            <v>4690/01</v>
          </cell>
          <cell r="B1807">
            <v>1986</v>
          </cell>
          <cell r="C1807" t="str">
            <v>Опер.касса №4690/01</v>
          </cell>
          <cell r="D1807" t="str">
            <v>П6:Операционная касса вне кассового узла</v>
          </cell>
          <cell r="E1807" t="str">
            <v>423631</v>
          </cell>
          <cell r="F1807" t="str">
            <v>Республика Татарстан</v>
          </cell>
          <cell r="G1807" t="str">
            <v>с.Танайка</v>
          </cell>
          <cell r="H1807" t="str">
            <v>(85557)77318</v>
          </cell>
          <cell r="I1807" t="str">
            <v>Косолапова Светлана Ивановна</v>
          </cell>
          <cell r="K1807">
            <v>0.4</v>
          </cell>
          <cell r="L1807" t="str">
            <v>Н7:сельский населенный пункт</v>
          </cell>
          <cell r="M1807" t="str">
            <v>234</v>
          </cell>
          <cell r="N1807" t="str">
            <v>08:30 13:00|08:30 14:00|08:30 13:00</v>
          </cell>
          <cell r="O1807" t="str">
            <v/>
          </cell>
          <cell r="P1807">
            <v>1</v>
          </cell>
          <cell r="Q1807" t="str">
            <v>Н7</v>
          </cell>
          <cell r="R1807" t="e">
            <v>#VALUE!</v>
          </cell>
          <cell r="T1807" t="str">
            <v/>
          </cell>
          <cell r="U1807">
            <v>1</v>
          </cell>
          <cell r="V1807" t="str">
            <v>Н7</v>
          </cell>
          <cell r="W1807" t="e">
            <v>#VALUE!</v>
          </cell>
          <cell r="Y1807" t="str">
            <v/>
          </cell>
          <cell r="Z1807">
            <v>1</v>
          </cell>
          <cell r="AA1807" t="str">
            <v>Н7</v>
          </cell>
          <cell r="AB1807" t="e">
            <v>#VALUE!</v>
          </cell>
          <cell r="AD1807" t="str">
            <v/>
          </cell>
          <cell r="AE1807">
            <v>1</v>
          </cell>
          <cell r="AF1807" t="str">
            <v>Н7</v>
          </cell>
          <cell r="AG1807" t="e">
            <v>#VALUE!</v>
          </cell>
          <cell r="AI1807" t="str">
            <v/>
          </cell>
          <cell r="AJ1807">
            <v>1</v>
          </cell>
          <cell r="AK1807" t="str">
            <v>Н7</v>
          </cell>
          <cell r="AL1807" t="e">
            <v>#VALUE!</v>
          </cell>
          <cell r="AO1807">
            <v>1</v>
          </cell>
        </row>
        <row r="1808">
          <cell r="A1808" t="str">
            <v>4690/015</v>
          </cell>
          <cell r="B1808">
            <v>1988</v>
          </cell>
          <cell r="C1808" t="str">
            <v>Опер.касса №4690/015</v>
          </cell>
          <cell r="D1808" t="str">
            <v>П6:Операционная касса вне кассового узла</v>
          </cell>
          <cell r="E1808" t="str">
            <v>423620</v>
          </cell>
          <cell r="F1808" t="str">
            <v>Республика Татарстан</v>
          </cell>
          <cell r="G1808" t="str">
            <v>с.Морты</v>
          </cell>
          <cell r="H1808" t="str">
            <v>(85557)74183</v>
          </cell>
          <cell r="I1808" t="str">
            <v>Шайхутдинова Гульфания Нурулловна</v>
          </cell>
          <cell r="K1808">
            <v>0.4</v>
          </cell>
          <cell r="L1808" t="str">
            <v>Н7:сельский населенный пункт</v>
          </cell>
          <cell r="M1808" t="str">
            <v>234</v>
          </cell>
          <cell r="N1808" t="str">
            <v>08:00 12:30|08:00 13:30|08:00 12:30</v>
          </cell>
          <cell r="O1808" t="str">
            <v/>
          </cell>
          <cell r="P1808">
            <v>1</v>
          </cell>
          <cell r="Q1808" t="str">
            <v>Н7</v>
          </cell>
          <cell r="R1808" t="e">
            <v>#VALUE!</v>
          </cell>
          <cell r="T1808" t="str">
            <v/>
          </cell>
          <cell r="U1808">
            <v>1</v>
          </cell>
          <cell r="V1808" t="str">
            <v>Н7</v>
          </cell>
          <cell r="W1808" t="e">
            <v>#VALUE!</v>
          </cell>
          <cell r="Y1808" t="str">
            <v/>
          </cell>
          <cell r="Z1808">
            <v>1</v>
          </cell>
          <cell r="AA1808" t="str">
            <v>Н7</v>
          </cell>
          <cell r="AB1808" t="e">
            <v>#VALUE!</v>
          </cell>
          <cell r="AD1808" t="str">
            <v/>
          </cell>
          <cell r="AE1808">
            <v>1</v>
          </cell>
          <cell r="AF1808" t="str">
            <v>Н7</v>
          </cell>
          <cell r="AG1808" t="e">
            <v>#VALUE!</v>
          </cell>
          <cell r="AI1808" t="str">
            <v/>
          </cell>
          <cell r="AJ1808">
            <v>1</v>
          </cell>
          <cell r="AK1808" t="str">
            <v>Н7</v>
          </cell>
          <cell r="AL1808" t="e">
            <v>#VALUE!</v>
          </cell>
          <cell r="AO1808">
            <v>1</v>
          </cell>
        </row>
        <row r="1809">
          <cell r="A1809" t="str">
            <v>4690/017</v>
          </cell>
          <cell r="B1809">
            <v>1989</v>
          </cell>
          <cell r="C1809" t="str">
            <v>Опер.касса №4690/017</v>
          </cell>
          <cell r="D1809" t="str">
            <v>П6:Операционная касса вне кассового узла</v>
          </cell>
          <cell r="E1809" t="str">
            <v>423619</v>
          </cell>
          <cell r="F1809" t="str">
            <v>Республика Татарстан</v>
          </cell>
          <cell r="G1809" t="str">
            <v>с.Старый Юраш</v>
          </cell>
          <cell r="H1809" t="str">
            <v>(85557)71183</v>
          </cell>
          <cell r="I1809" t="str">
            <v>Салимова Гульназ Гасимовна</v>
          </cell>
          <cell r="K1809">
            <v>0.25</v>
          </cell>
          <cell r="L1809" t="str">
            <v>Н7:сельский населенный пункт</v>
          </cell>
          <cell r="M1809" t="str">
            <v>24</v>
          </cell>
          <cell r="N1809" t="str">
            <v>10:30 15:00|10:30 15:00</v>
          </cell>
          <cell r="O1809" t="str">
            <v/>
          </cell>
          <cell r="P1809">
            <v>1</v>
          </cell>
          <cell r="Q1809" t="str">
            <v>Н7</v>
          </cell>
          <cell r="R1809" t="e">
            <v>#VALUE!</v>
          </cell>
          <cell r="T1809" t="str">
            <v/>
          </cell>
          <cell r="U1809">
            <v>1</v>
          </cell>
          <cell r="V1809" t="str">
            <v>Н7</v>
          </cell>
          <cell r="W1809" t="e">
            <v>#VALUE!</v>
          </cell>
          <cell r="Y1809" t="str">
            <v/>
          </cell>
          <cell r="Z1809">
            <v>1</v>
          </cell>
          <cell r="AA1809" t="str">
            <v>Н7</v>
          </cell>
          <cell r="AB1809" t="e">
            <v>#VALUE!</v>
          </cell>
          <cell r="AD1809" t="str">
            <v/>
          </cell>
          <cell r="AE1809">
            <v>1</v>
          </cell>
          <cell r="AF1809" t="str">
            <v>Н7</v>
          </cell>
          <cell r="AG1809" t="e">
            <v>#VALUE!</v>
          </cell>
          <cell r="AI1809" t="str">
            <v/>
          </cell>
          <cell r="AJ1809">
            <v>1</v>
          </cell>
          <cell r="AK1809" t="str">
            <v>Н7</v>
          </cell>
          <cell r="AL1809" t="e">
            <v>#VALUE!</v>
          </cell>
          <cell r="AO1809">
            <v>1</v>
          </cell>
        </row>
        <row r="1810">
          <cell r="A1810" t="str">
            <v>4690/019</v>
          </cell>
          <cell r="B1810">
            <v>1990</v>
          </cell>
          <cell r="C1810" t="str">
            <v>Опер.касса №4690/019</v>
          </cell>
          <cell r="D1810" t="str">
            <v>П6:Операционная касса вне кассового узла</v>
          </cell>
          <cell r="E1810" t="str">
            <v>423621</v>
          </cell>
          <cell r="F1810" t="str">
            <v>Республика Татарстан</v>
          </cell>
          <cell r="G1810" t="str">
            <v>с.Новая Мурзиха</v>
          </cell>
          <cell r="H1810" t="str">
            <v>(85557)72280</v>
          </cell>
          <cell r="I1810" t="str">
            <v>вакансия</v>
          </cell>
          <cell r="K1810">
            <v>0.25</v>
          </cell>
          <cell r="L1810" t="str">
            <v>Н7:сельский населенный пункт</v>
          </cell>
          <cell r="M1810" t="str">
            <v>24</v>
          </cell>
          <cell r="N1810" t="str">
            <v>09:00 13:30|09:00 13:30</v>
          </cell>
          <cell r="O1810" t="str">
            <v/>
          </cell>
          <cell r="P1810">
            <v>1</v>
          </cell>
          <cell r="Q1810" t="str">
            <v>Н7</v>
          </cell>
          <cell r="R1810" t="e">
            <v>#VALUE!</v>
          </cell>
          <cell r="T1810" t="str">
            <v/>
          </cell>
          <cell r="U1810">
            <v>1</v>
          </cell>
          <cell r="V1810" t="str">
            <v>Н7</v>
          </cell>
          <cell r="W1810" t="e">
            <v>#VALUE!</v>
          </cell>
          <cell r="Y1810" t="str">
            <v/>
          </cell>
          <cell r="Z1810">
            <v>1</v>
          </cell>
          <cell r="AA1810" t="str">
            <v>Н7</v>
          </cell>
          <cell r="AB1810" t="e">
            <v>#VALUE!</v>
          </cell>
          <cell r="AD1810" t="str">
            <v/>
          </cell>
          <cell r="AE1810">
            <v>1</v>
          </cell>
          <cell r="AF1810" t="str">
            <v>Н7</v>
          </cell>
          <cell r="AG1810" t="e">
            <v>#VALUE!</v>
          </cell>
          <cell r="AI1810" t="str">
            <v/>
          </cell>
          <cell r="AJ1810">
            <v>1</v>
          </cell>
          <cell r="AK1810" t="str">
            <v>Н7</v>
          </cell>
          <cell r="AL1810" t="e">
            <v>#VALUE!</v>
          </cell>
          <cell r="AO1810">
            <v>1</v>
          </cell>
        </row>
        <row r="1811">
          <cell r="A1811" t="str">
            <v>4690/025</v>
          </cell>
          <cell r="B1811">
            <v>1992</v>
          </cell>
          <cell r="C1811" t="str">
            <v>Опер.касса №4690/025</v>
          </cell>
          <cell r="D1811" t="str">
            <v>П6:Операционная касса вне кассового узла</v>
          </cell>
          <cell r="E1811" t="str">
            <v>423624</v>
          </cell>
          <cell r="F1811" t="str">
            <v>Республика Татарстан</v>
          </cell>
          <cell r="G1811" t="str">
            <v>с.Костенеево</v>
          </cell>
          <cell r="H1811" t="str">
            <v>(85557)72517</v>
          </cell>
          <cell r="I1811" t="str">
            <v>Почкалина Айгуль Алмазовна</v>
          </cell>
          <cell r="K1811">
            <v>0.25</v>
          </cell>
          <cell r="L1811" t="str">
            <v>Н7:сельский населенный пункт</v>
          </cell>
          <cell r="M1811" t="str">
            <v>24</v>
          </cell>
          <cell r="N1811" t="str">
            <v>09:30 14:00|09:30 14:00</v>
          </cell>
          <cell r="O1811" t="str">
            <v/>
          </cell>
          <cell r="P1811">
            <v>1</v>
          </cell>
          <cell r="Q1811" t="str">
            <v>Н7</v>
          </cell>
          <cell r="R1811" t="e">
            <v>#VALUE!</v>
          </cell>
          <cell r="T1811" t="str">
            <v/>
          </cell>
          <cell r="U1811">
            <v>1</v>
          </cell>
          <cell r="V1811" t="str">
            <v>Н7</v>
          </cell>
          <cell r="W1811" t="e">
            <v>#VALUE!</v>
          </cell>
          <cell r="Y1811" t="str">
            <v/>
          </cell>
          <cell r="Z1811">
            <v>1</v>
          </cell>
          <cell r="AA1811" t="str">
            <v>Н7</v>
          </cell>
          <cell r="AB1811" t="e">
            <v>#VALUE!</v>
          </cell>
          <cell r="AD1811" t="str">
            <v/>
          </cell>
          <cell r="AE1811">
            <v>1</v>
          </cell>
          <cell r="AF1811" t="str">
            <v>Н7</v>
          </cell>
          <cell r="AG1811" t="e">
            <v>#VALUE!</v>
          </cell>
          <cell r="AI1811" t="str">
            <v/>
          </cell>
          <cell r="AJ1811">
            <v>1</v>
          </cell>
          <cell r="AK1811" t="str">
            <v>Н7</v>
          </cell>
          <cell r="AL1811" t="e">
            <v>#VALUE!</v>
          </cell>
          <cell r="AO1811">
            <v>1</v>
          </cell>
        </row>
        <row r="1812">
          <cell r="A1812" t="str">
            <v>4690/030</v>
          </cell>
          <cell r="B1812">
            <v>1995</v>
          </cell>
          <cell r="C1812" t="str">
            <v>Опер.касса №4690/030</v>
          </cell>
          <cell r="D1812" t="str">
            <v>П6:Операционная касса вне кассового узла</v>
          </cell>
          <cell r="E1812" t="str">
            <v>423616</v>
          </cell>
          <cell r="F1812" t="str">
            <v>Республика Татарстан</v>
          </cell>
          <cell r="G1812" t="str">
            <v>с.Большое Елово</v>
          </cell>
          <cell r="H1812" t="str">
            <v>(85557)73265</v>
          </cell>
          <cell r="I1812" t="str">
            <v>Полянцева Галина Ивановна</v>
          </cell>
          <cell r="K1812">
            <v>0.25</v>
          </cell>
          <cell r="L1812" t="str">
            <v>Н7:сельский населенный пункт</v>
          </cell>
          <cell r="M1812" t="str">
            <v>24</v>
          </cell>
          <cell r="N1812" t="str">
            <v>10:00 14:30|10:00 14:30</v>
          </cell>
          <cell r="O1812" t="str">
            <v/>
          </cell>
          <cell r="P1812">
            <v>1</v>
          </cell>
          <cell r="Q1812" t="str">
            <v>Н7</v>
          </cell>
          <cell r="R1812" t="e">
            <v>#VALUE!</v>
          </cell>
          <cell r="T1812" t="str">
            <v/>
          </cell>
          <cell r="U1812">
            <v>1</v>
          </cell>
          <cell r="V1812" t="str">
            <v>Н7</v>
          </cell>
          <cell r="W1812" t="e">
            <v>#VALUE!</v>
          </cell>
          <cell r="Y1812" t="str">
            <v/>
          </cell>
          <cell r="Z1812">
            <v>1</v>
          </cell>
          <cell r="AA1812" t="str">
            <v>Н7</v>
          </cell>
          <cell r="AB1812" t="e">
            <v>#VALUE!</v>
          </cell>
          <cell r="AD1812" t="str">
            <v/>
          </cell>
          <cell r="AE1812">
            <v>1</v>
          </cell>
          <cell r="AF1812" t="str">
            <v>Н7</v>
          </cell>
          <cell r="AG1812" t="e">
            <v>#VALUE!</v>
          </cell>
          <cell r="AI1812" t="str">
            <v/>
          </cell>
          <cell r="AJ1812">
            <v>1</v>
          </cell>
          <cell r="AK1812" t="str">
            <v>Н7</v>
          </cell>
          <cell r="AL1812" t="e">
            <v>#VALUE!</v>
          </cell>
          <cell r="AO1812">
            <v>1</v>
          </cell>
        </row>
        <row r="1813">
          <cell r="A1813" t="str">
            <v>4690/033</v>
          </cell>
          <cell r="B1813">
            <v>1996</v>
          </cell>
          <cell r="C1813" t="str">
            <v>Опер.касса №4690/033</v>
          </cell>
          <cell r="D1813" t="str">
            <v>П6:Операционная касса вне кассового узла</v>
          </cell>
          <cell r="E1813" t="str">
            <v>423602</v>
          </cell>
          <cell r="F1813" t="str">
            <v>Республика Татарстан</v>
          </cell>
          <cell r="G1813" t="str">
            <v>г.Елабуга, проспект Мира, 34</v>
          </cell>
          <cell r="H1813" t="str">
            <v>(85557)32427</v>
          </cell>
          <cell r="I1813" t="str">
            <v>Галимуллина Светлана Магсумовна</v>
          </cell>
          <cell r="K1813">
            <v>5</v>
          </cell>
          <cell r="L1813" t="str">
            <v>Н4:город (не являющийся центром субъекта РФ) с населением свыше 50 до 100 тыс. чел.</v>
          </cell>
          <cell r="M1813" t="str">
            <v>123456</v>
          </cell>
          <cell r="N1813" t="str">
            <v>08:00 18:00|08:00 18:00|08:00 18:00|08:00 18:00|08:00 18:00|08:00 18:00</v>
          </cell>
          <cell r="O1813" t="str">
            <v/>
          </cell>
          <cell r="P1813">
            <v>5</v>
          </cell>
          <cell r="Q1813" t="str">
            <v>Н4</v>
          </cell>
          <cell r="R1813" t="e">
            <v>#VALUE!</v>
          </cell>
          <cell r="T1813" t="str">
            <v/>
          </cell>
          <cell r="U1813">
            <v>5</v>
          </cell>
          <cell r="V1813" t="str">
            <v>Н4</v>
          </cell>
          <cell r="W1813" t="e">
            <v>#VALUE!</v>
          </cell>
          <cell r="Y1813" t="str">
            <v/>
          </cell>
          <cell r="Z1813">
            <v>5</v>
          </cell>
          <cell r="AA1813" t="str">
            <v>Н4</v>
          </cell>
          <cell r="AB1813" t="e">
            <v>#VALUE!</v>
          </cell>
          <cell r="AD1813" t="str">
            <v/>
          </cell>
          <cell r="AE1813">
            <v>5</v>
          </cell>
          <cell r="AF1813" t="str">
            <v>Н4</v>
          </cell>
          <cell r="AG1813" t="e">
            <v>#VALUE!</v>
          </cell>
          <cell r="AI1813" t="str">
            <v/>
          </cell>
          <cell r="AJ1813">
            <v>5</v>
          </cell>
          <cell r="AK1813" t="str">
            <v>Н4</v>
          </cell>
          <cell r="AL1813" t="e">
            <v>#VALUE!</v>
          </cell>
          <cell r="AO1813">
            <v>5</v>
          </cell>
        </row>
        <row r="1814">
          <cell r="A1814" t="str">
            <v>4690/049</v>
          </cell>
          <cell r="B1814">
            <v>1997</v>
          </cell>
          <cell r="C1814" t="str">
            <v>Доп.офис №4690/049</v>
          </cell>
          <cell r="D1814" t="str">
            <v>П5:Дополнительный офис - специализированный филиал, обслуживающий физических лиц</v>
          </cell>
          <cell r="E1814" t="str">
            <v>423603</v>
          </cell>
          <cell r="F1814" t="str">
            <v>Республика Татарстан</v>
          </cell>
          <cell r="G1814" t="str">
            <v>г.Елабуга, проспект Нефтяников, 19</v>
          </cell>
          <cell r="H1814" t="str">
            <v>(85557)32418</v>
          </cell>
          <cell r="I1814" t="str">
            <v>Тазиева Наиля Наильевна</v>
          </cell>
          <cell r="K1814">
            <v>9</v>
          </cell>
          <cell r="L1814" t="str">
            <v>Н4:город (не являющийся центром субъекта РФ) с населением свыше 50 до 100 тыс. чел.</v>
          </cell>
          <cell r="M1814" t="str">
            <v>123456</v>
          </cell>
          <cell r="N1814" t="str">
            <v>08:00 18:00|08:00 18:00|08:00 18:00|08:00 18:00|08:00 18:00|08:00 18:00</v>
          </cell>
          <cell r="O1814" t="str">
            <v/>
          </cell>
          <cell r="P1814">
            <v>7</v>
          </cell>
          <cell r="Q1814" t="str">
            <v>Н4</v>
          </cell>
          <cell r="R1814" t="e">
            <v>#VALUE!</v>
          </cell>
          <cell r="T1814" t="str">
            <v/>
          </cell>
          <cell r="U1814">
            <v>7</v>
          </cell>
          <cell r="V1814" t="str">
            <v>Н4</v>
          </cell>
          <cell r="W1814" t="e">
            <v>#VALUE!</v>
          </cell>
          <cell r="Y1814" t="str">
            <v/>
          </cell>
          <cell r="Z1814">
            <v>7</v>
          </cell>
          <cell r="AA1814" t="str">
            <v>Н4</v>
          </cell>
          <cell r="AB1814" t="e">
            <v>#VALUE!</v>
          </cell>
          <cell r="AD1814" t="str">
            <v/>
          </cell>
          <cell r="AE1814">
            <v>7</v>
          </cell>
          <cell r="AF1814" t="str">
            <v>Н4</v>
          </cell>
          <cell r="AG1814" t="e">
            <v>#VALUE!</v>
          </cell>
          <cell r="AI1814" t="str">
            <v/>
          </cell>
          <cell r="AJ1814">
            <v>7</v>
          </cell>
          <cell r="AK1814" t="str">
            <v>Н4</v>
          </cell>
          <cell r="AL1814" t="e">
            <v>#VALUE!</v>
          </cell>
          <cell r="AO1814">
            <v>7</v>
          </cell>
        </row>
        <row r="1815">
          <cell r="A1815" t="str">
            <v>4690/050</v>
          </cell>
          <cell r="B1815">
            <v>1998</v>
          </cell>
          <cell r="C1815" t="str">
            <v>Опер.касса №4690/050</v>
          </cell>
          <cell r="D1815" t="str">
            <v>П6:Операционная касса вне кассового узла</v>
          </cell>
          <cell r="E1815" t="str">
            <v>423604</v>
          </cell>
          <cell r="F1815" t="str">
            <v>Республика Татарстан</v>
          </cell>
          <cell r="G1815" t="str">
            <v>г.Елабуга, ул.Тукая, 38</v>
          </cell>
          <cell r="H1815" t="str">
            <v>(85557)73658</v>
          </cell>
          <cell r="I1815" t="str">
            <v>Нефедова Савия Азатовна</v>
          </cell>
          <cell r="K1815">
            <v>2</v>
          </cell>
          <cell r="L1815" t="str">
            <v>Н4:город (не являющийся центром субъекта РФ) с населением свыше 50 до 100 тыс. чел.</v>
          </cell>
          <cell r="M1815" t="str">
            <v>12345</v>
          </cell>
          <cell r="N1815" t="str">
            <v>11:00 19:00(14:00 15:00)|11:00 19:00(14:00 15:00)|11:00 19:00(14:00 15:00)|11:00 19:00(14:00 15:00)|11:00 19:00(14:00 15:00)</v>
          </cell>
          <cell r="O1815" t="str">
            <v/>
          </cell>
          <cell r="P1815">
            <v>2</v>
          </cell>
          <cell r="Q1815" t="str">
            <v>Н4</v>
          </cell>
          <cell r="R1815" t="e">
            <v>#VALUE!</v>
          </cell>
          <cell r="T1815" t="str">
            <v/>
          </cell>
          <cell r="U1815">
            <v>2</v>
          </cell>
          <cell r="V1815" t="str">
            <v>Н4</v>
          </cell>
          <cell r="W1815" t="e">
            <v>#VALUE!</v>
          </cell>
          <cell r="Y1815" t="str">
            <v/>
          </cell>
          <cell r="Z1815">
            <v>2</v>
          </cell>
          <cell r="AA1815" t="str">
            <v>Н4</v>
          </cell>
          <cell r="AB1815" t="e">
            <v>#VALUE!</v>
          </cell>
          <cell r="AD1815" t="str">
            <v/>
          </cell>
          <cell r="AE1815">
            <v>2</v>
          </cell>
          <cell r="AF1815" t="str">
            <v>Н4</v>
          </cell>
          <cell r="AG1815" t="e">
            <v>#VALUE!</v>
          </cell>
          <cell r="AI1815" t="str">
            <v/>
          </cell>
          <cell r="AJ1815">
            <v>2</v>
          </cell>
          <cell r="AK1815" t="str">
            <v>Н4</v>
          </cell>
          <cell r="AL1815" t="e">
            <v>#VALUE!</v>
          </cell>
          <cell r="AO1815">
            <v>2</v>
          </cell>
        </row>
        <row r="1816">
          <cell r="A1816" t="str">
            <v>4690/054</v>
          </cell>
          <cell r="B1816">
            <v>1999</v>
          </cell>
          <cell r="C1816" t="str">
            <v>Доп.офис №4690/054</v>
          </cell>
          <cell r="D1816" t="str">
            <v>П5:Дополнительный офис - специализированный филиал, обслуживающий физических лиц</v>
          </cell>
          <cell r="E1816" t="str">
            <v>423606</v>
          </cell>
          <cell r="F1816" t="str">
            <v>Республика Татарстан</v>
          </cell>
          <cell r="G1816" t="str">
            <v>г.Елабуга, ул.Марджани, 32А</v>
          </cell>
          <cell r="H1816" t="str">
            <v>(85557)95388</v>
          </cell>
          <cell r="I1816" t="str">
            <v>Рахматуллина Лилия Ринатовна</v>
          </cell>
          <cell r="K1816">
            <v>6</v>
          </cell>
          <cell r="L1816" t="str">
            <v>Н4:город (не являющийся центром субъекта РФ) с населением свыше 50 до 100 тыс. чел.</v>
          </cell>
          <cell r="M1816" t="str">
            <v>123456</v>
          </cell>
          <cell r="N1816" t="str">
            <v>08:00 18:00|08:00 18:00|08:00 18:00|08:00 18:00|08:00 18:00|08:00 16:00</v>
          </cell>
          <cell r="O1816" t="str">
            <v/>
          </cell>
          <cell r="P1816">
            <v>4</v>
          </cell>
          <cell r="Q1816" t="str">
            <v>Н4</v>
          </cell>
          <cell r="R1816" t="e">
            <v>#VALUE!</v>
          </cell>
          <cell r="T1816" t="str">
            <v/>
          </cell>
          <cell r="U1816">
            <v>4</v>
          </cell>
          <cell r="V1816" t="str">
            <v>Н4</v>
          </cell>
          <cell r="W1816" t="e">
            <v>#VALUE!</v>
          </cell>
          <cell r="Y1816" t="str">
            <v/>
          </cell>
          <cell r="Z1816">
            <v>4</v>
          </cell>
          <cell r="AA1816" t="str">
            <v>Н4</v>
          </cell>
          <cell r="AB1816" t="e">
            <v>#VALUE!</v>
          </cell>
          <cell r="AD1816" t="str">
            <v/>
          </cell>
          <cell r="AE1816">
            <v>4</v>
          </cell>
          <cell r="AF1816" t="str">
            <v>Н4</v>
          </cell>
          <cell r="AG1816" t="e">
            <v>#VALUE!</v>
          </cell>
          <cell r="AI1816" t="str">
            <v/>
          </cell>
          <cell r="AJ1816">
            <v>4</v>
          </cell>
          <cell r="AK1816" t="str">
            <v>Н4</v>
          </cell>
          <cell r="AL1816" t="e">
            <v>#VALUE!</v>
          </cell>
          <cell r="AO1816">
            <v>4</v>
          </cell>
        </row>
        <row r="1817">
          <cell r="A1817" t="str">
            <v>4690/055</v>
          </cell>
          <cell r="B1817">
            <v>2000</v>
          </cell>
          <cell r="C1817" t="str">
            <v>Доп.офис №4690/055</v>
          </cell>
          <cell r="D1817" t="str">
            <v>П3:Дополнительный офис - универсальный филиал</v>
          </cell>
          <cell r="E1817" t="str">
            <v>423600</v>
          </cell>
          <cell r="F1817" t="str">
            <v>Республика Татарстан</v>
          </cell>
          <cell r="G1817" t="str">
            <v>г.Елабуга,  территория ОЭЗ "Алабуга"</v>
          </cell>
          <cell r="H1817" t="str">
            <v>(85557)59070</v>
          </cell>
          <cell r="I1817" t="str">
            <v>Галиева Юлия Камилевна</v>
          </cell>
          <cell r="K1817">
            <v>2</v>
          </cell>
          <cell r="L1817" t="str">
            <v>Н4:город (не являющийся центром субъекта РФ) с населением свыше 50 до 100 тыс. чел.</v>
          </cell>
          <cell r="M1817" t="str">
            <v>12345</v>
          </cell>
          <cell r="N1817" t="str">
            <v>08:00 16:30(13:00 14:00)|08:00 16:30(13:00 14:00)|08:00 16:30(13:00 14:00)|08:00 16:30(13:00 14:00)|08:00 16:30(13:00 14:00)</v>
          </cell>
          <cell r="O1817" t="str">
            <v/>
          </cell>
          <cell r="P1817">
            <v>4</v>
          </cell>
          <cell r="Q1817" t="str">
            <v>Н4</v>
          </cell>
          <cell r="R1817" t="e">
            <v>#VALUE!</v>
          </cell>
          <cell r="T1817" t="str">
            <v/>
          </cell>
          <cell r="U1817">
            <v>4</v>
          </cell>
          <cell r="V1817" t="str">
            <v>Н4</v>
          </cell>
          <cell r="W1817" t="e">
            <v>#VALUE!</v>
          </cell>
          <cell r="Y1817" t="str">
            <v/>
          </cell>
          <cell r="Z1817">
            <v>4</v>
          </cell>
          <cell r="AA1817" t="str">
            <v>Н4</v>
          </cell>
          <cell r="AB1817" t="e">
            <v>#VALUE!</v>
          </cell>
          <cell r="AD1817" t="str">
            <v/>
          </cell>
          <cell r="AE1817">
            <v>4</v>
          </cell>
          <cell r="AF1817" t="str">
            <v>Н4</v>
          </cell>
          <cell r="AG1817" t="e">
            <v>#VALUE!</v>
          </cell>
          <cell r="AI1817" t="str">
            <v/>
          </cell>
          <cell r="AJ1817">
            <v>4</v>
          </cell>
          <cell r="AK1817" t="str">
            <v>Н4</v>
          </cell>
          <cell r="AL1817" t="e">
            <v>#VALUE!</v>
          </cell>
          <cell r="AO1817">
            <v>4</v>
          </cell>
        </row>
        <row r="1818">
          <cell r="A1818" t="str">
            <v>4690/056</v>
          </cell>
          <cell r="B1818">
            <v>2001</v>
          </cell>
          <cell r="C1818" t="str">
            <v>Доп.офис №4690/056</v>
          </cell>
          <cell r="D1818" t="str">
            <v>П3:Дополнительный офис - универсальный филиал</v>
          </cell>
          <cell r="E1818" t="str">
            <v>422190</v>
          </cell>
          <cell r="F1818" t="str">
            <v>Республика Татарстан</v>
          </cell>
          <cell r="G1818" t="str">
            <v>г.Мамадыш, ул.М.Джалиля, 18</v>
          </cell>
          <cell r="H1818" t="str">
            <v>(85563)31297</v>
          </cell>
          <cell r="I1818" t="str">
            <v>Зиннатуллин Ильдар Кутдусович</v>
          </cell>
          <cell r="K1818">
            <v>17</v>
          </cell>
          <cell r="L1818" t="str">
            <v>Н5:город (не являющийся центром субъекта РФ) с населением до 50 тыс. чел.</v>
          </cell>
          <cell r="M1818" t="str">
            <v>123456</v>
          </cell>
          <cell r="N1818" t="str">
            <v>08:00 18:00|08:00 18:00|08:00 18:00|08:00 18:00|08:00 18:00|08:00 17:00</v>
          </cell>
          <cell r="O1818" t="str">
            <v>Мамадышское отделение №4697</v>
          </cell>
          <cell r="P1818" t="str">
            <v>Мамадышское отделение №4697</v>
          </cell>
          <cell r="Q1818" t="str">
            <v>Н5</v>
          </cell>
          <cell r="R1818" t="str">
            <v>4697</v>
          </cell>
          <cell r="T1818" t="str">
            <v/>
          </cell>
          <cell r="U1818">
            <v>10</v>
          </cell>
          <cell r="V1818" t="str">
            <v>Н5</v>
          </cell>
          <cell r="W1818" t="e">
            <v>#VALUE!</v>
          </cell>
          <cell r="Y1818" t="str">
            <v/>
          </cell>
          <cell r="Z1818">
            <v>10</v>
          </cell>
          <cell r="AA1818" t="str">
            <v>Н5</v>
          </cell>
          <cell r="AB1818" t="e">
            <v>#VALUE!</v>
          </cell>
          <cell r="AD1818" t="str">
            <v/>
          </cell>
          <cell r="AE1818">
            <v>10</v>
          </cell>
          <cell r="AF1818" t="str">
            <v>Н5</v>
          </cell>
          <cell r="AG1818" t="e">
            <v>#VALUE!</v>
          </cell>
          <cell r="AI1818" t="str">
            <v/>
          </cell>
          <cell r="AJ1818">
            <v>10</v>
          </cell>
          <cell r="AK1818" t="str">
            <v>Н5</v>
          </cell>
          <cell r="AL1818" t="e">
            <v>#VALUE!</v>
          </cell>
          <cell r="AO1818">
            <v>10</v>
          </cell>
        </row>
        <row r="1819">
          <cell r="A1819" t="str">
            <v>4690/057</v>
          </cell>
          <cell r="B1819">
            <v>2002</v>
          </cell>
          <cell r="C1819" t="str">
            <v>Опер.касса №4690/057</v>
          </cell>
          <cell r="D1819" t="str">
            <v>П6:Операционная касса вне кассового узла</v>
          </cell>
          <cell r="E1819" t="str">
            <v>422181</v>
          </cell>
          <cell r="F1819" t="str">
            <v>Республика Татарстан</v>
          </cell>
          <cell r="G1819" t="str">
            <v>с.Соколка</v>
          </cell>
          <cell r="H1819" t="str">
            <v>(85563)38226</v>
          </cell>
          <cell r="I1819" t="str">
            <v>Балобанова Валентина Александровна</v>
          </cell>
          <cell r="K1819">
            <v>0.25</v>
          </cell>
          <cell r="L1819" t="str">
            <v>Н7:сельский населенный пункт</v>
          </cell>
          <cell r="M1819" t="str">
            <v>24</v>
          </cell>
          <cell r="N1819" t="str">
            <v>10:00 14:30|10:00 14:30</v>
          </cell>
          <cell r="O1819" t="str">
            <v>Опер.касса №4697/01</v>
          </cell>
          <cell r="P1819" t="str">
            <v>Опер.касса №4697/01</v>
          </cell>
          <cell r="Q1819" t="str">
            <v>Н7</v>
          </cell>
          <cell r="R1819" t="str">
            <v>4697/01</v>
          </cell>
          <cell r="T1819" t="str">
            <v/>
          </cell>
          <cell r="U1819">
            <v>1</v>
          </cell>
          <cell r="V1819" t="str">
            <v>Н7</v>
          </cell>
          <cell r="W1819" t="e">
            <v>#VALUE!</v>
          </cell>
          <cell r="Y1819" t="str">
            <v/>
          </cell>
          <cell r="Z1819">
            <v>1</v>
          </cell>
          <cell r="AA1819" t="str">
            <v>Н7</v>
          </cell>
          <cell r="AB1819" t="e">
            <v>#VALUE!</v>
          </cell>
          <cell r="AD1819" t="str">
            <v/>
          </cell>
          <cell r="AE1819">
            <v>1</v>
          </cell>
          <cell r="AF1819" t="str">
            <v>Н7</v>
          </cell>
          <cell r="AG1819" t="e">
            <v>#VALUE!</v>
          </cell>
          <cell r="AI1819" t="str">
            <v/>
          </cell>
          <cell r="AJ1819">
            <v>1</v>
          </cell>
          <cell r="AK1819" t="str">
            <v>Н7</v>
          </cell>
          <cell r="AL1819" t="e">
            <v>#VALUE!</v>
          </cell>
          <cell r="AO1819">
            <v>1</v>
          </cell>
        </row>
        <row r="1820">
          <cell r="A1820" t="str">
            <v>4690/059</v>
          </cell>
          <cell r="B1820">
            <v>2004</v>
          </cell>
          <cell r="C1820" t="str">
            <v>Опер.касса №4690/059</v>
          </cell>
          <cell r="D1820" t="str">
            <v>П6:Операционная касса вне кассового узла</v>
          </cell>
          <cell r="E1820" t="str">
            <v>422174</v>
          </cell>
          <cell r="F1820" t="str">
            <v>Республика Татарстан</v>
          </cell>
          <cell r="G1820" t="str">
            <v>с.Усали</v>
          </cell>
          <cell r="H1820" t="str">
            <v>(85563)27520</v>
          </cell>
          <cell r="I1820" t="str">
            <v>Мансурова Люция Ибрагимовна</v>
          </cell>
          <cell r="K1820">
            <v>0.25</v>
          </cell>
          <cell r="L1820" t="str">
            <v>Н7:сельский населенный пункт</v>
          </cell>
          <cell r="M1820" t="str">
            <v>24</v>
          </cell>
          <cell r="N1820" t="str">
            <v>08:00 12:30|08:00 12:30</v>
          </cell>
          <cell r="O1820" t="str">
            <v>Опер.касса №4697/021</v>
          </cell>
          <cell r="P1820" t="str">
            <v>Опер.касса №4697/021</v>
          </cell>
          <cell r="Q1820" t="str">
            <v>Н7</v>
          </cell>
          <cell r="R1820" t="str">
            <v>4697/021</v>
          </cell>
          <cell r="T1820" t="str">
            <v/>
          </cell>
          <cell r="U1820">
            <v>1</v>
          </cell>
          <cell r="V1820" t="str">
            <v>Н7</v>
          </cell>
          <cell r="W1820" t="e">
            <v>#VALUE!</v>
          </cell>
          <cell r="Y1820" t="str">
            <v/>
          </cell>
          <cell r="Z1820">
            <v>1</v>
          </cell>
          <cell r="AA1820" t="str">
            <v>Н7</v>
          </cell>
          <cell r="AB1820" t="e">
            <v>#VALUE!</v>
          </cell>
          <cell r="AD1820" t="str">
            <v/>
          </cell>
          <cell r="AE1820">
            <v>1</v>
          </cell>
          <cell r="AF1820" t="str">
            <v>Н7</v>
          </cell>
          <cell r="AG1820" t="e">
            <v>#VALUE!</v>
          </cell>
          <cell r="AI1820" t="str">
            <v/>
          </cell>
          <cell r="AJ1820">
            <v>1</v>
          </cell>
          <cell r="AK1820" t="str">
            <v>Н7</v>
          </cell>
          <cell r="AL1820" t="e">
            <v>#VALUE!</v>
          </cell>
          <cell r="AO1820">
            <v>1</v>
          </cell>
        </row>
        <row r="1821">
          <cell r="A1821" t="str">
            <v>4690/060</v>
          </cell>
          <cell r="B1821">
            <v>2005</v>
          </cell>
          <cell r="C1821" t="str">
            <v>Опер.касса №4690/060</v>
          </cell>
          <cell r="D1821" t="str">
            <v>П6:Операционная касса вне кассового узла</v>
          </cell>
          <cell r="E1821" t="str">
            <v>422186</v>
          </cell>
          <cell r="F1821" t="str">
            <v>Республика Татарстан</v>
          </cell>
          <cell r="G1821" t="str">
            <v>п.Зверосовхоза</v>
          </cell>
          <cell r="H1821" t="str">
            <v>(85563)21018</v>
          </cell>
          <cell r="I1821" t="str">
            <v>Стаканчикова Светлана Ивановна</v>
          </cell>
          <cell r="K1821">
            <v>0.25</v>
          </cell>
          <cell r="L1821" t="str">
            <v>Н7:сельский населенный пункт</v>
          </cell>
          <cell r="M1821" t="str">
            <v>24</v>
          </cell>
          <cell r="N1821" t="str">
            <v>09:00 13:30|09:00 13:30</v>
          </cell>
          <cell r="O1821" t="str">
            <v>Опер.касса №4697/022</v>
          </cell>
          <cell r="P1821" t="str">
            <v>Опер.касса №4697/022</v>
          </cell>
          <cell r="Q1821" t="str">
            <v>Н7</v>
          </cell>
          <cell r="R1821" t="str">
            <v>4697/022</v>
          </cell>
          <cell r="T1821" t="str">
            <v/>
          </cell>
          <cell r="U1821">
            <v>1</v>
          </cell>
          <cell r="V1821" t="str">
            <v>Н7</v>
          </cell>
          <cell r="W1821" t="e">
            <v>#VALUE!</v>
          </cell>
          <cell r="Y1821" t="str">
            <v/>
          </cell>
          <cell r="Z1821">
            <v>1</v>
          </cell>
          <cell r="AA1821" t="str">
            <v>Н7</v>
          </cell>
          <cell r="AB1821" t="e">
            <v>#VALUE!</v>
          </cell>
          <cell r="AD1821" t="str">
            <v/>
          </cell>
          <cell r="AE1821">
            <v>1</v>
          </cell>
          <cell r="AF1821" t="str">
            <v>Н7</v>
          </cell>
          <cell r="AG1821" t="e">
            <v>#VALUE!</v>
          </cell>
          <cell r="AI1821" t="str">
            <v/>
          </cell>
          <cell r="AJ1821">
            <v>1</v>
          </cell>
          <cell r="AK1821" t="str">
            <v>Н7</v>
          </cell>
          <cell r="AL1821" t="e">
            <v>#VALUE!</v>
          </cell>
          <cell r="AO1821">
            <v>1</v>
          </cell>
        </row>
        <row r="1822">
          <cell r="A1822" t="str">
            <v>4690/061</v>
          </cell>
          <cell r="B1822">
            <v>2006</v>
          </cell>
          <cell r="C1822" t="str">
            <v>Опер.касса №4690/061</v>
          </cell>
          <cell r="D1822" t="str">
            <v>П6:Операционная касса вне кассового узла</v>
          </cell>
          <cell r="E1822" t="str">
            <v>422151</v>
          </cell>
          <cell r="F1822" t="str">
            <v>Республика Татарстан</v>
          </cell>
          <cell r="G1822" t="str">
            <v>с.Новый Кумазан</v>
          </cell>
          <cell r="H1822" t="str">
            <v>(85563)36729</v>
          </cell>
          <cell r="I1822" t="str">
            <v>Хасанова Нафиса Хузахметовна</v>
          </cell>
          <cell r="K1822">
            <v>0.25</v>
          </cell>
          <cell r="L1822" t="str">
            <v>Н7:сельский населенный пункт</v>
          </cell>
          <cell r="M1822" t="str">
            <v>13</v>
          </cell>
          <cell r="N1822" t="str">
            <v>09:30 14:00|09:30 14:00</v>
          </cell>
          <cell r="O1822" t="str">
            <v>Опер.касса №4697/03</v>
          </cell>
          <cell r="P1822" t="str">
            <v>Опер.касса №4697/03</v>
          </cell>
          <cell r="Q1822" t="str">
            <v>Н7</v>
          </cell>
          <cell r="R1822" t="str">
            <v>4697/03</v>
          </cell>
          <cell r="T1822" t="str">
            <v/>
          </cell>
          <cell r="U1822">
            <v>1</v>
          </cell>
          <cell r="V1822" t="str">
            <v>Н7</v>
          </cell>
          <cell r="W1822" t="e">
            <v>#VALUE!</v>
          </cell>
          <cell r="Y1822" t="str">
            <v/>
          </cell>
          <cell r="Z1822">
            <v>1</v>
          </cell>
          <cell r="AA1822" t="str">
            <v>Н7</v>
          </cell>
          <cell r="AB1822" t="e">
            <v>#VALUE!</v>
          </cell>
          <cell r="AD1822" t="str">
            <v/>
          </cell>
          <cell r="AE1822">
            <v>1</v>
          </cell>
          <cell r="AF1822" t="str">
            <v>Н7</v>
          </cell>
          <cell r="AG1822" t="e">
            <v>#VALUE!</v>
          </cell>
          <cell r="AI1822" t="str">
            <v/>
          </cell>
          <cell r="AJ1822">
            <v>1</v>
          </cell>
          <cell r="AK1822" t="str">
            <v>Н7</v>
          </cell>
          <cell r="AL1822" t="e">
            <v>#VALUE!</v>
          </cell>
          <cell r="AO1822">
            <v>1</v>
          </cell>
        </row>
        <row r="1823">
          <cell r="A1823" t="str">
            <v>4690/062</v>
          </cell>
          <cell r="B1823">
            <v>2007</v>
          </cell>
          <cell r="C1823" t="str">
            <v>Опер.касса №4690/062</v>
          </cell>
          <cell r="D1823" t="str">
            <v>П6:Операционная касса вне кассового узла</v>
          </cell>
          <cell r="E1823" t="str">
            <v>422183</v>
          </cell>
          <cell r="F1823" t="str">
            <v>Республика Татарстан</v>
          </cell>
          <cell r="G1823" t="str">
            <v>с.Омары</v>
          </cell>
          <cell r="H1823" t="str">
            <v>(85563)28228</v>
          </cell>
          <cell r="I1823" t="str">
            <v>Гараева Альфия Минниязовна</v>
          </cell>
          <cell r="K1823">
            <v>0.25</v>
          </cell>
          <cell r="L1823" t="str">
            <v>Н7:сельский населенный пункт</v>
          </cell>
          <cell r="M1823" t="str">
            <v>24</v>
          </cell>
          <cell r="N1823" t="str">
            <v>09:00 13:30|09:00 13:30</v>
          </cell>
          <cell r="O1823" t="str">
            <v>Опер.касса №4697/04</v>
          </cell>
          <cell r="P1823" t="str">
            <v>Опер.касса №4697/04</v>
          </cell>
          <cell r="Q1823" t="str">
            <v>Н7</v>
          </cell>
          <cell r="R1823" t="str">
            <v>4697/04</v>
          </cell>
          <cell r="T1823" t="str">
            <v/>
          </cell>
          <cell r="U1823">
            <v>1</v>
          </cell>
          <cell r="V1823" t="str">
            <v>Н7</v>
          </cell>
          <cell r="W1823" t="e">
            <v>#VALUE!</v>
          </cell>
          <cell r="Y1823" t="str">
            <v/>
          </cell>
          <cell r="Z1823">
            <v>1</v>
          </cell>
          <cell r="AA1823" t="str">
            <v>Н7</v>
          </cell>
          <cell r="AB1823" t="e">
            <v>#VALUE!</v>
          </cell>
          <cell r="AD1823" t="str">
            <v/>
          </cell>
          <cell r="AE1823">
            <v>1</v>
          </cell>
          <cell r="AF1823" t="str">
            <v>Н7</v>
          </cell>
          <cell r="AG1823" t="e">
            <v>#VALUE!</v>
          </cell>
          <cell r="AI1823" t="str">
            <v/>
          </cell>
          <cell r="AJ1823">
            <v>1</v>
          </cell>
          <cell r="AK1823" t="str">
            <v>Н7</v>
          </cell>
          <cell r="AL1823" t="e">
            <v>#VALUE!</v>
          </cell>
          <cell r="AO1823">
            <v>1</v>
          </cell>
        </row>
        <row r="1824">
          <cell r="A1824" t="str">
            <v>4690/063</v>
          </cell>
          <cell r="B1824">
            <v>2008</v>
          </cell>
          <cell r="C1824" t="str">
            <v>Опер.касса №4690/063</v>
          </cell>
          <cell r="D1824" t="str">
            <v>П6:Операционная касса вне кассового узла</v>
          </cell>
          <cell r="E1824" t="str">
            <v>422140</v>
          </cell>
          <cell r="F1824" t="str">
            <v>Республика Татарстан</v>
          </cell>
          <cell r="G1824" t="str">
            <v>с.Нижний Таканыш</v>
          </cell>
          <cell r="H1824" t="str">
            <v>(85563)26346</v>
          </cell>
          <cell r="I1824" t="str">
            <v>Муллахметова Гульсинур Раифовна</v>
          </cell>
          <cell r="K1824">
            <v>0.5</v>
          </cell>
          <cell r="L1824" t="str">
            <v>Н7:сельский населенный пункт</v>
          </cell>
          <cell r="M1824" t="str">
            <v>123</v>
          </cell>
          <cell r="N1824" t="str">
            <v>08:00 15:30(12:00 13:00)|08:00 15:30(12:00 13:00)|08:00 14:30(12:00 13:00)</v>
          </cell>
          <cell r="O1824" t="str">
            <v>Опер.касса №4697/041</v>
          </cell>
          <cell r="P1824" t="str">
            <v>Опер.касса №4697/041</v>
          </cell>
          <cell r="Q1824" t="str">
            <v>Н7</v>
          </cell>
          <cell r="R1824" t="str">
            <v>4697/041</v>
          </cell>
          <cell r="T1824" t="str">
            <v/>
          </cell>
          <cell r="U1824">
            <v>1</v>
          </cell>
          <cell r="V1824" t="str">
            <v>Н7</v>
          </cell>
          <cell r="W1824" t="e">
            <v>#VALUE!</v>
          </cell>
          <cell r="Y1824" t="str">
            <v/>
          </cell>
          <cell r="Z1824">
            <v>1</v>
          </cell>
          <cell r="AA1824" t="str">
            <v>Н7</v>
          </cell>
          <cell r="AB1824" t="e">
            <v>#VALUE!</v>
          </cell>
          <cell r="AD1824" t="str">
            <v/>
          </cell>
          <cell r="AE1824">
            <v>1</v>
          </cell>
          <cell r="AF1824" t="str">
            <v>Н7</v>
          </cell>
          <cell r="AG1824" t="e">
            <v>#VALUE!</v>
          </cell>
          <cell r="AI1824" t="str">
            <v/>
          </cell>
          <cell r="AJ1824">
            <v>1</v>
          </cell>
          <cell r="AK1824" t="str">
            <v>Н7</v>
          </cell>
          <cell r="AL1824" t="e">
            <v>#VALUE!</v>
          </cell>
          <cell r="AO1824">
            <v>1</v>
          </cell>
        </row>
        <row r="1825">
          <cell r="A1825" t="str">
            <v>4690/064</v>
          </cell>
          <cell r="B1825">
            <v>2009</v>
          </cell>
          <cell r="C1825" t="str">
            <v>Опер.касса №4690/064</v>
          </cell>
          <cell r="D1825" t="str">
            <v>П6:Операционная касса вне кассового узла</v>
          </cell>
          <cell r="E1825" t="str">
            <v>422146</v>
          </cell>
          <cell r="F1825" t="str">
            <v>Республика Татарстан</v>
          </cell>
          <cell r="G1825" t="str">
            <v>с.Олуяз</v>
          </cell>
          <cell r="H1825" t="str">
            <v>(85563)22548</v>
          </cell>
          <cell r="I1825" t="str">
            <v>Габдуллина Гульнур Раифовна</v>
          </cell>
          <cell r="K1825">
            <v>0.25</v>
          </cell>
          <cell r="L1825" t="str">
            <v>Н7:сельский населенный пункт</v>
          </cell>
          <cell r="M1825" t="str">
            <v>13</v>
          </cell>
          <cell r="N1825" t="str">
            <v>08:30 13:00|08:30 13:00</v>
          </cell>
          <cell r="O1825" t="str">
            <v>Опер.касса №4697/049</v>
          </cell>
          <cell r="P1825" t="str">
            <v>Опер.касса №4697/049</v>
          </cell>
          <cell r="Q1825" t="str">
            <v>Н7</v>
          </cell>
          <cell r="R1825" t="str">
            <v>4697/049</v>
          </cell>
          <cell r="T1825" t="str">
            <v/>
          </cell>
          <cell r="U1825">
            <v>1</v>
          </cell>
          <cell r="V1825" t="str">
            <v>Н7</v>
          </cell>
          <cell r="W1825" t="e">
            <v>#VALUE!</v>
          </cell>
          <cell r="Y1825" t="str">
            <v/>
          </cell>
          <cell r="Z1825">
            <v>1</v>
          </cell>
          <cell r="AA1825" t="str">
            <v>Н7</v>
          </cell>
          <cell r="AB1825" t="e">
            <v>#VALUE!</v>
          </cell>
          <cell r="AD1825" t="str">
            <v/>
          </cell>
          <cell r="AE1825">
            <v>1</v>
          </cell>
          <cell r="AF1825" t="str">
            <v>Н7</v>
          </cell>
          <cell r="AG1825" t="e">
            <v>#VALUE!</v>
          </cell>
          <cell r="AI1825" t="str">
            <v/>
          </cell>
          <cell r="AJ1825">
            <v>1</v>
          </cell>
          <cell r="AK1825" t="str">
            <v>Н7</v>
          </cell>
          <cell r="AL1825" t="e">
            <v>#VALUE!</v>
          </cell>
          <cell r="AO1825">
            <v>1</v>
          </cell>
        </row>
        <row r="1826">
          <cell r="A1826" t="str">
            <v>4690/066</v>
          </cell>
          <cell r="B1826">
            <v>2011</v>
          </cell>
          <cell r="C1826" t="str">
            <v>Опер.касса №4690/066</v>
          </cell>
          <cell r="D1826" t="str">
            <v>П6:Операционная касса вне кассового узла</v>
          </cell>
          <cell r="E1826" t="str">
            <v>422145</v>
          </cell>
          <cell r="F1826" t="str">
            <v>Республика Татарстан</v>
          </cell>
          <cell r="G1826" t="str">
            <v>с.Шадчи</v>
          </cell>
          <cell r="H1826" t="str">
            <v>(85563)25307</v>
          </cell>
          <cell r="I1826" t="str">
            <v>Хакимова Дамира Амировна</v>
          </cell>
          <cell r="K1826">
            <v>0.25</v>
          </cell>
          <cell r="L1826" t="str">
            <v>Н7:сельский населенный пункт</v>
          </cell>
          <cell r="M1826" t="str">
            <v>13</v>
          </cell>
          <cell r="N1826" t="str">
            <v>08:00 12:30|08:00 12:30</v>
          </cell>
          <cell r="O1826" t="str">
            <v>Опер.касса №4697/051</v>
          </cell>
          <cell r="P1826" t="str">
            <v>Опер.касса №4697/051</v>
          </cell>
          <cell r="Q1826" t="str">
            <v>Н7</v>
          </cell>
          <cell r="R1826" t="str">
            <v>4697/051</v>
          </cell>
          <cell r="T1826" t="str">
            <v/>
          </cell>
          <cell r="U1826">
            <v>1</v>
          </cell>
          <cell r="V1826" t="str">
            <v>Н7</v>
          </cell>
          <cell r="W1826" t="e">
            <v>#VALUE!</v>
          </cell>
          <cell r="Y1826" t="str">
            <v/>
          </cell>
          <cell r="Z1826">
            <v>1</v>
          </cell>
          <cell r="AA1826" t="str">
            <v>Н7</v>
          </cell>
          <cell r="AB1826" t="e">
            <v>#VALUE!</v>
          </cell>
          <cell r="AD1826" t="str">
            <v/>
          </cell>
          <cell r="AE1826">
            <v>1</v>
          </cell>
          <cell r="AF1826" t="str">
            <v>Н7</v>
          </cell>
          <cell r="AG1826" t="e">
            <v>#VALUE!</v>
          </cell>
          <cell r="AI1826" t="str">
            <v/>
          </cell>
          <cell r="AJ1826">
            <v>1</v>
          </cell>
          <cell r="AK1826" t="str">
            <v>Н7</v>
          </cell>
          <cell r="AL1826" t="e">
            <v>#VALUE!</v>
          </cell>
          <cell r="AO1826">
            <v>1</v>
          </cell>
        </row>
        <row r="1827">
          <cell r="A1827" t="str">
            <v>4690/067</v>
          </cell>
          <cell r="B1827">
            <v>2012</v>
          </cell>
          <cell r="C1827" t="str">
            <v>Опер.касса №4690/067</v>
          </cell>
          <cell r="D1827" t="str">
            <v>П6:Операционная касса вне кассового узла</v>
          </cell>
          <cell r="E1827" t="str">
            <v>422153</v>
          </cell>
          <cell r="F1827" t="str">
            <v>Республика Татарстан</v>
          </cell>
          <cell r="G1827" t="str">
            <v>с.Зюри</v>
          </cell>
          <cell r="H1827" t="str">
            <v>(85563)38761</v>
          </cell>
          <cell r="I1827" t="str">
            <v>Сергеева Римма Петровна</v>
          </cell>
          <cell r="K1827">
            <v>0.25</v>
          </cell>
          <cell r="L1827" t="str">
            <v>Н7:сельский населенный пункт</v>
          </cell>
          <cell r="M1827" t="str">
            <v>13</v>
          </cell>
          <cell r="N1827" t="str">
            <v>09:30 14:00|09:30 14:00</v>
          </cell>
          <cell r="O1827" t="str">
            <v>Опер.касса №4697/052</v>
          </cell>
          <cell r="P1827" t="str">
            <v>Опер.касса №4697/052</v>
          </cell>
          <cell r="Q1827" t="str">
            <v>Н7</v>
          </cell>
          <cell r="R1827" t="str">
            <v>4697/052</v>
          </cell>
          <cell r="T1827" t="str">
            <v/>
          </cell>
          <cell r="U1827">
            <v>1</v>
          </cell>
          <cell r="V1827" t="str">
            <v>Н7</v>
          </cell>
          <cell r="W1827" t="e">
            <v>#VALUE!</v>
          </cell>
          <cell r="Y1827" t="str">
            <v/>
          </cell>
          <cell r="Z1827">
            <v>1</v>
          </cell>
          <cell r="AA1827" t="str">
            <v>Н7</v>
          </cell>
          <cell r="AB1827" t="e">
            <v>#VALUE!</v>
          </cell>
          <cell r="AD1827" t="str">
            <v/>
          </cell>
          <cell r="AE1827">
            <v>1</v>
          </cell>
          <cell r="AF1827" t="str">
            <v>Н7</v>
          </cell>
          <cell r="AG1827" t="e">
            <v>#VALUE!</v>
          </cell>
          <cell r="AI1827" t="str">
            <v/>
          </cell>
          <cell r="AJ1827">
            <v>1</v>
          </cell>
          <cell r="AK1827" t="str">
            <v>Н7</v>
          </cell>
          <cell r="AL1827" t="e">
            <v>#VALUE!</v>
          </cell>
          <cell r="AO1827">
            <v>1</v>
          </cell>
        </row>
        <row r="1828">
          <cell r="A1828" t="str">
            <v>4690/068</v>
          </cell>
          <cell r="B1828">
            <v>2013</v>
          </cell>
          <cell r="C1828" t="str">
            <v>Опер.касса №4690/068</v>
          </cell>
          <cell r="D1828" t="str">
            <v>П6:Операционная касса вне кассового узла</v>
          </cell>
          <cell r="E1828" t="str">
            <v>422147</v>
          </cell>
          <cell r="F1828" t="str">
            <v>Республика Татарстан</v>
          </cell>
          <cell r="G1828" t="str">
            <v>с.Кемеш-Куль</v>
          </cell>
          <cell r="H1828" t="str">
            <v>(85563)24660</v>
          </cell>
          <cell r="I1828" t="str">
            <v>Сафуанова Лилия Рашитовна</v>
          </cell>
          <cell r="K1828">
            <v>0.25</v>
          </cell>
          <cell r="L1828" t="str">
            <v>Н7:сельский населенный пункт</v>
          </cell>
          <cell r="M1828" t="str">
            <v>13</v>
          </cell>
          <cell r="N1828" t="str">
            <v>08:30 13:00|08:30 13:00</v>
          </cell>
          <cell r="O1828" t="str">
            <v>Опер.касса №4697/054</v>
          </cell>
          <cell r="P1828" t="str">
            <v>Опер.касса №4697/054</v>
          </cell>
          <cell r="Q1828" t="str">
            <v>Н7</v>
          </cell>
          <cell r="R1828" t="str">
            <v>4697/054</v>
          </cell>
          <cell r="T1828" t="str">
            <v/>
          </cell>
          <cell r="U1828">
            <v>1</v>
          </cell>
          <cell r="V1828" t="str">
            <v>Н7</v>
          </cell>
          <cell r="W1828" t="e">
            <v>#VALUE!</v>
          </cell>
          <cell r="Y1828" t="str">
            <v/>
          </cell>
          <cell r="Z1828">
            <v>1</v>
          </cell>
          <cell r="AA1828" t="str">
            <v>Н7</v>
          </cell>
          <cell r="AB1828" t="e">
            <v>#VALUE!</v>
          </cell>
          <cell r="AD1828" t="str">
            <v/>
          </cell>
          <cell r="AE1828">
            <v>1</v>
          </cell>
          <cell r="AF1828" t="str">
            <v>Н7</v>
          </cell>
          <cell r="AG1828" t="e">
            <v>#VALUE!</v>
          </cell>
          <cell r="AI1828" t="str">
            <v/>
          </cell>
          <cell r="AJ1828">
            <v>1</v>
          </cell>
          <cell r="AK1828" t="str">
            <v>Н7</v>
          </cell>
          <cell r="AL1828" t="e">
            <v>#VALUE!</v>
          </cell>
          <cell r="AO1828">
            <v>1</v>
          </cell>
        </row>
        <row r="1829">
          <cell r="A1829" t="str">
            <v>4690/07</v>
          </cell>
          <cell r="B1829">
            <v>2015</v>
          </cell>
          <cell r="C1829" t="str">
            <v>Опер.касса №4690/07</v>
          </cell>
          <cell r="D1829" t="str">
            <v>П6:Операционная касса вне кассового узла</v>
          </cell>
          <cell r="E1829" t="str">
            <v>423600</v>
          </cell>
          <cell r="F1829" t="str">
            <v>Республика Татарстан</v>
          </cell>
          <cell r="G1829" t="str">
            <v>г.Елабуга, ул.Казанская, 41</v>
          </cell>
          <cell r="H1829" t="str">
            <v>(85557)78752</v>
          </cell>
          <cell r="I1829" t="str">
            <v>Вдовина Надежда Николаевна</v>
          </cell>
          <cell r="K1829">
            <v>4</v>
          </cell>
          <cell r="L1829" t="str">
            <v>Н4:город (не являющийся центром субъекта РФ) с населением свыше 50 до 100 тыс. чел.</v>
          </cell>
          <cell r="M1829" t="str">
            <v>123456</v>
          </cell>
          <cell r="N1829" t="str">
            <v>08:00 18:00|08:00 18:00|08:00 18:00|08:00 18:00|08:00 18:00|08:00 18:00</v>
          </cell>
          <cell r="O1829" t="str">
            <v/>
          </cell>
          <cell r="P1829">
            <v>4</v>
          </cell>
          <cell r="Q1829" t="str">
            <v>Н4</v>
          </cell>
          <cell r="R1829" t="e">
            <v>#VALUE!</v>
          </cell>
          <cell r="T1829" t="str">
            <v/>
          </cell>
          <cell r="U1829">
            <v>4</v>
          </cell>
          <cell r="V1829" t="str">
            <v>Н4</v>
          </cell>
          <cell r="W1829" t="e">
            <v>#VALUE!</v>
          </cell>
          <cell r="Y1829" t="str">
            <v/>
          </cell>
          <cell r="Z1829">
            <v>4</v>
          </cell>
          <cell r="AA1829" t="str">
            <v>Н4</v>
          </cell>
          <cell r="AB1829" t="e">
            <v>#VALUE!</v>
          </cell>
          <cell r="AD1829" t="str">
            <v/>
          </cell>
          <cell r="AE1829">
            <v>4</v>
          </cell>
          <cell r="AF1829" t="str">
            <v>Н4</v>
          </cell>
          <cell r="AG1829" t="e">
            <v>#VALUE!</v>
          </cell>
          <cell r="AI1829" t="str">
            <v/>
          </cell>
          <cell r="AJ1829">
            <v>4</v>
          </cell>
          <cell r="AK1829" t="str">
            <v>Н4</v>
          </cell>
          <cell r="AL1829" t="e">
            <v>#VALUE!</v>
          </cell>
          <cell r="AO1829">
            <v>4</v>
          </cell>
        </row>
        <row r="1830">
          <cell r="A1830" t="str">
            <v>4690/073</v>
          </cell>
          <cell r="B1830">
            <v>2019</v>
          </cell>
          <cell r="C1830" t="str">
            <v>Опер.касса №4690/073</v>
          </cell>
          <cell r="D1830" t="str">
            <v>П6:Операционная касса вне кассового узла</v>
          </cell>
          <cell r="E1830" t="str">
            <v>422164</v>
          </cell>
          <cell r="F1830" t="str">
            <v>Республика Татарстан</v>
          </cell>
          <cell r="G1830" t="str">
            <v>с.Нижняя Ошма</v>
          </cell>
          <cell r="H1830" t="str">
            <v>(85563)23542</v>
          </cell>
          <cell r="I1830" t="str">
            <v>Хабибуллина Насима Гариповна</v>
          </cell>
          <cell r="K1830">
            <v>0.25</v>
          </cell>
          <cell r="L1830" t="str">
            <v>Н7:сельский населенный пункт</v>
          </cell>
          <cell r="M1830" t="str">
            <v>24</v>
          </cell>
          <cell r="N1830" t="str">
            <v>08:00 12:30|08:00 12:30</v>
          </cell>
          <cell r="O1830" t="str">
            <v>Опер.касса №4697/07</v>
          </cell>
          <cell r="P1830" t="str">
            <v>Опер.касса №4697/07</v>
          </cell>
          <cell r="Q1830" t="str">
            <v>Н7</v>
          </cell>
          <cell r="R1830" t="str">
            <v>4697/07</v>
          </cell>
          <cell r="T1830" t="str">
            <v/>
          </cell>
          <cell r="U1830">
            <v>1</v>
          </cell>
          <cell r="V1830" t="str">
            <v>Н7</v>
          </cell>
          <cell r="W1830" t="e">
            <v>#VALUE!</v>
          </cell>
          <cell r="Y1830" t="str">
            <v/>
          </cell>
          <cell r="Z1830">
            <v>1</v>
          </cell>
          <cell r="AA1830" t="str">
            <v>Н7</v>
          </cell>
          <cell r="AB1830" t="e">
            <v>#VALUE!</v>
          </cell>
          <cell r="AD1830" t="str">
            <v/>
          </cell>
          <cell r="AE1830">
            <v>1</v>
          </cell>
          <cell r="AF1830" t="str">
            <v>Н7</v>
          </cell>
          <cell r="AG1830" t="e">
            <v>#VALUE!</v>
          </cell>
          <cell r="AI1830" t="str">
            <v/>
          </cell>
          <cell r="AJ1830">
            <v>1</v>
          </cell>
          <cell r="AK1830" t="str">
            <v>Н7</v>
          </cell>
          <cell r="AL1830" t="e">
            <v>#VALUE!</v>
          </cell>
          <cell r="AO1830">
            <v>1</v>
          </cell>
        </row>
        <row r="1831">
          <cell r="A1831" t="str">
            <v>4690/074</v>
          </cell>
          <cell r="B1831">
            <v>2298</v>
          </cell>
          <cell r="C1831" t="str">
            <v>Доп.офис №4690/074</v>
          </cell>
          <cell r="D1831" t="str">
            <v>П3:Дополнительный офис - универсальный филиал</v>
          </cell>
          <cell r="E1831" t="str">
            <v>423651</v>
          </cell>
          <cell r="F1831" t="str">
            <v>Республика Татарстан</v>
          </cell>
          <cell r="G1831" t="str">
            <v>г.Менделеевск, ул.Тукая, 2</v>
          </cell>
          <cell r="H1831" t="str">
            <v>(85549)22179</v>
          </cell>
          <cell r="I1831" t="str">
            <v>Шарифуллин Равиль Анварович</v>
          </cell>
          <cell r="K1831">
            <v>16.5</v>
          </cell>
          <cell r="L1831" t="str">
            <v>Н5:город (не являющийся центром субъекта РФ) с населением до 50 тыс. чел.</v>
          </cell>
          <cell r="M1831" t="str">
            <v>123456</v>
          </cell>
          <cell r="N1831" t="str">
            <v>08:00 18:00|08:00 18:00|08:00 18:00|08:00 18:00|08:00 18:00|08:00 17:00</v>
          </cell>
          <cell r="O1831" t="str">
            <v/>
          </cell>
          <cell r="P1831" t="str">
            <v>Менделеевское отделение №8435</v>
          </cell>
          <cell r="Q1831" t="str">
            <v>Н5</v>
          </cell>
          <cell r="R1831" t="str">
            <v>8435</v>
          </cell>
          <cell r="T1831" t="str">
            <v/>
          </cell>
          <cell r="U1831" t="str">
            <v>Менделеевское отделение №8435</v>
          </cell>
          <cell r="V1831" t="str">
            <v>Н5</v>
          </cell>
          <cell r="W1831" t="str">
            <v>8435</v>
          </cell>
          <cell r="Y1831" t="str">
            <v/>
          </cell>
          <cell r="Z1831" t="str">
            <v>Менделеевское отделение №8435</v>
          </cell>
          <cell r="AA1831" t="str">
            <v>Н5</v>
          </cell>
          <cell r="AB1831" t="str">
            <v>8435</v>
          </cell>
          <cell r="AD1831" t="str">
            <v/>
          </cell>
          <cell r="AE1831" t="str">
            <v>Менделеевское отделение №8435</v>
          </cell>
          <cell r="AF1831" t="str">
            <v>Н5</v>
          </cell>
          <cell r="AG1831" t="str">
            <v>8435</v>
          </cell>
          <cell r="AI1831" t="str">
            <v>Менделеевское отделение №8435</v>
          </cell>
          <cell r="AJ1831" t="str">
            <v>Менделеевское отделение №8435</v>
          </cell>
          <cell r="AK1831" t="str">
            <v>Н5</v>
          </cell>
          <cell r="AL1831" t="str">
            <v>8435</v>
          </cell>
          <cell r="AO1831">
            <v>9</v>
          </cell>
        </row>
        <row r="1832">
          <cell r="A1832" t="str">
            <v>4690/075</v>
          </cell>
          <cell r="B1832">
            <v>2299</v>
          </cell>
          <cell r="C1832" t="str">
            <v>Опер.касса №4690/075</v>
          </cell>
          <cell r="D1832" t="str">
            <v>П6:Операционная касса вне кассового узла</v>
          </cell>
          <cell r="E1832" t="str">
            <v>423655</v>
          </cell>
          <cell r="F1832" t="str">
            <v>Республика Татарстан</v>
          </cell>
          <cell r="G1832" t="str">
            <v>с.Тихоново</v>
          </cell>
          <cell r="H1832" t="str">
            <v>(85549)34302</v>
          </cell>
          <cell r="I1832" t="str">
            <v>Пьянкова Лариса Кимовна</v>
          </cell>
          <cell r="K1832">
            <v>0.5</v>
          </cell>
          <cell r="L1832" t="str">
            <v>Н7:сельский населенный пункт</v>
          </cell>
          <cell r="M1832" t="str">
            <v>135</v>
          </cell>
          <cell r="N1832" t="str">
            <v>08:30 15:40(12:00 13:00)|08:30 15:40(12:00 13:00)|08:30 15:40(12:00 13:00)</v>
          </cell>
          <cell r="O1832" t="str">
            <v/>
          </cell>
          <cell r="P1832" t="str">
            <v>Опер.касса №8435/011</v>
          </cell>
          <cell r="Q1832" t="str">
            <v>Н7</v>
          </cell>
          <cell r="R1832" t="str">
            <v>8435/011</v>
          </cell>
          <cell r="T1832" t="str">
            <v/>
          </cell>
          <cell r="U1832" t="str">
            <v>Опер.касса №8435/011</v>
          </cell>
          <cell r="V1832" t="str">
            <v>Н7</v>
          </cell>
          <cell r="W1832" t="str">
            <v>8435/011</v>
          </cell>
          <cell r="Y1832" t="str">
            <v/>
          </cell>
          <cell r="Z1832" t="str">
            <v>Опер.касса №8435/011</v>
          </cell>
          <cell r="AA1832" t="str">
            <v>Н7</v>
          </cell>
          <cell r="AB1832" t="str">
            <v>8435/011</v>
          </cell>
          <cell r="AD1832" t="str">
            <v/>
          </cell>
          <cell r="AE1832" t="str">
            <v>Опер.касса №8435/011</v>
          </cell>
          <cell r="AF1832" t="str">
            <v>Н7</v>
          </cell>
          <cell r="AG1832" t="str">
            <v>8435/011</v>
          </cell>
          <cell r="AI1832" t="str">
            <v>Опер.касса №8435/011</v>
          </cell>
          <cell r="AJ1832" t="str">
            <v>Опер.касса №8435/011</v>
          </cell>
          <cell r="AK1832" t="str">
            <v>Н7</v>
          </cell>
          <cell r="AL1832" t="str">
            <v>8435/011</v>
          </cell>
          <cell r="AO1832">
            <v>1</v>
          </cell>
        </row>
        <row r="1833">
          <cell r="A1833" t="str">
            <v>4690/076</v>
          </cell>
          <cell r="B1833">
            <v>2300</v>
          </cell>
          <cell r="C1833" t="str">
            <v>Доп.офис №4690/076</v>
          </cell>
          <cell r="D1833" t="str">
            <v>П5:Дополнительный офис - специализированный филиал, обслуживающий физических лиц</v>
          </cell>
          <cell r="E1833" t="str">
            <v>423650</v>
          </cell>
          <cell r="F1833" t="str">
            <v>Республика Татарстан</v>
          </cell>
          <cell r="G1833" t="str">
            <v>г.Менделеевск, ул.Бурмистрова, 19</v>
          </cell>
          <cell r="H1833" t="str">
            <v>(85549)21469</v>
          </cell>
          <cell r="I1833" t="str">
            <v>Крылова Марина Петровна</v>
          </cell>
          <cell r="K1833">
            <v>6</v>
          </cell>
          <cell r="L1833" t="str">
            <v>Н5:город (не являющийся центром субъекта РФ) с населением до 50 тыс. чел.</v>
          </cell>
          <cell r="M1833" t="str">
            <v>123456</v>
          </cell>
          <cell r="N1833" t="str">
            <v>08:00 18:00|08:00 18:00|08:00 18:00|08:00 18:00|08:00 18:00|08:00 17:00</v>
          </cell>
          <cell r="O1833" t="str">
            <v/>
          </cell>
          <cell r="P1833" t="str">
            <v>Доп.офис №8435/012</v>
          </cell>
          <cell r="Q1833" t="str">
            <v>Н5</v>
          </cell>
          <cell r="R1833" t="str">
            <v>8435/012</v>
          </cell>
          <cell r="T1833" t="str">
            <v/>
          </cell>
          <cell r="U1833" t="str">
            <v>Доп.офис №8435/012</v>
          </cell>
          <cell r="V1833" t="str">
            <v>Н5</v>
          </cell>
          <cell r="W1833" t="str">
            <v>8435/012</v>
          </cell>
          <cell r="Y1833" t="str">
            <v/>
          </cell>
          <cell r="Z1833" t="str">
            <v>Доп.офис №8435/012</v>
          </cell>
          <cell r="AA1833" t="str">
            <v>Н5</v>
          </cell>
          <cell r="AB1833" t="str">
            <v>8435/012</v>
          </cell>
          <cell r="AD1833" t="str">
            <v/>
          </cell>
          <cell r="AE1833" t="str">
            <v>Доп.офис №8435/012</v>
          </cell>
          <cell r="AF1833" t="str">
            <v>Н5</v>
          </cell>
          <cell r="AG1833" t="str">
            <v>8435/012</v>
          </cell>
          <cell r="AI1833" t="str">
            <v>Доп.офис №8435/012</v>
          </cell>
          <cell r="AJ1833" t="str">
            <v>Доп.офис №8435/012</v>
          </cell>
          <cell r="AK1833" t="str">
            <v>Н5</v>
          </cell>
          <cell r="AL1833" t="str">
            <v>8435/012</v>
          </cell>
          <cell r="AO1833">
            <v>6</v>
          </cell>
        </row>
        <row r="1834">
          <cell r="A1834" t="str">
            <v>4690/077</v>
          </cell>
          <cell r="B1834">
            <v>2301</v>
          </cell>
          <cell r="C1834" t="str">
            <v>Опер.касса №4690/077</v>
          </cell>
          <cell r="D1834" t="str">
            <v>П6:Операционная касса вне кассового узла</v>
          </cell>
          <cell r="E1834" t="str">
            <v>423650</v>
          </cell>
          <cell r="F1834" t="str">
            <v>Республика Татарстан</v>
          </cell>
          <cell r="G1834" t="str">
            <v>г.Менделеевск, ул.Фомина, 19</v>
          </cell>
          <cell r="H1834" t="str">
            <v>(85549)20802</v>
          </cell>
          <cell r="I1834" t="str">
            <v>Ильдраханова Гузалия Хамзеевна</v>
          </cell>
          <cell r="K1834">
            <v>5</v>
          </cell>
          <cell r="L1834" t="str">
            <v>Н5:город (не являющийся центром субъекта РФ) с населением до 50 тыс. чел.</v>
          </cell>
          <cell r="M1834" t="str">
            <v>123456</v>
          </cell>
          <cell r="N1834" t="str">
            <v>08:00 18:00|08:00 18:00|08:00 18:00|08:00 18:00|08:00 18:00|08:00 17:00</v>
          </cell>
          <cell r="O1834" t="str">
            <v/>
          </cell>
          <cell r="P1834" t="str">
            <v>Опер.касса №8435/013</v>
          </cell>
          <cell r="Q1834" t="str">
            <v>Н5</v>
          </cell>
          <cell r="R1834" t="str">
            <v>8435/013</v>
          </cell>
          <cell r="T1834" t="str">
            <v/>
          </cell>
          <cell r="U1834" t="str">
            <v>Опер.касса №8435/013</v>
          </cell>
          <cell r="V1834" t="str">
            <v>Н5</v>
          </cell>
          <cell r="W1834" t="str">
            <v>8435/013</v>
          </cell>
          <cell r="Y1834" t="str">
            <v/>
          </cell>
          <cell r="Z1834" t="str">
            <v>Опер.касса №8435/013</v>
          </cell>
          <cell r="AA1834" t="str">
            <v>Н5</v>
          </cell>
          <cell r="AB1834" t="str">
            <v>8435/013</v>
          </cell>
          <cell r="AD1834" t="str">
            <v/>
          </cell>
          <cell r="AE1834" t="str">
            <v>Опер.касса №8435/013</v>
          </cell>
          <cell r="AF1834" t="str">
            <v>Н5</v>
          </cell>
          <cell r="AG1834" t="str">
            <v>8435/013</v>
          </cell>
          <cell r="AI1834" t="str">
            <v>Опер.касса №8435/013</v>
          </cell>
          <cell r="AJ1834" t="str">
            <v>Опер.касса №8435/013</v>
          </cell>
          <cell r="AK1834" t="str">
            <v>Н5</v>
          </cell>
          <cell r="AL1834" t="str">
            <v>8435/013</v>
          </cell>
          <cell r="AO1834">
            <v>5</v>
          </cell>
        </row>
        <row r="1835">
          <cell r="A1835" t="str">
            <v>4690/078</v>
          </cell>
          <cell r="B1835">
            <v>2302</v>
          </cell>
          <cell r="C1835" t="str">
            <v>Доп.офис №4690/078</v>
          </cell>
          <cell r="D1835" t="str">
            <v>П3:Дополнительный офис - универсальный филиал</v>
          </cell>
          <cell r="E1835" t="str">
            <v>422230</v>
          </cell>
          <cell r="F1835" t="str">
            <v>Республика Татарстан</v>
          </cell>
          <cell r="G1835" t="str">
            <v>г.Агрыз, ул.Карла Маркса, 18</v>
          </cell>
          <cell r="H1835" t="str">
            <v>(85551)22255</v>
          </cell>
          <cell r="I1835" t="str">
            <v>Рахматуллина Елена Леонидовна</v>
          </cell>
          <cell r="K1835">
            <v>14</v>
          </cell>
          <cell r="L1835" t="str">
            <v>Н5:город (не являющийся центром субъекта РФ) с населением до 50 тыс. чел.</v>
          </cell>
          <cell r="M1835" t="str">
            <v>123456</v>
          </cell>
          <cell r="N1835" t="str">
            <v>08:00 17:00|08:00 17:00|08:00 17:00|08:00 17:00|08:00 17:00|08:00 17:00</v>
          </cell>
          <cell r="O1835" t="str">
            <v/>
          </cell>
          <cell r="P1835" t="str">
            <v>Доп.офис №8435/014</v>
          </cell>
          <cell r="Q1835" t="str">
            <v>Н5</v>
          </cell>
          <cell r="R1835" t="str">
            <v>8435/014</v>
          </cell>
          <cell r="T1835" t="str">
            <v/>
          </cell>
          <cell r="U1835" t="str">
            <v>Доп.офис №8435/014</v>
          </cell>
          <cell r="V1835" t="str">
            <v>Н5</v>
          </cell>
          <cell r="W1835" t="str">
            <v>8435/014</v>
          </cell>
          <cell r="Y1835" t="str">
            <v/>
          </cell>
          <cell r="Z1835" t="str">
            <v>Доп.офис №8435/014</v>
          </cell>
          <cell r="AA1835" t="str">
            <v>Н5</v>
          </cell>
          <cell r="AB1835" t="str">
            <v>8435/014</v>
          </cell>
          <cell r="AD1835" t="str">
            <v/>
          </cell>
          <cell r="AE1835" t="str">
            <v>Доп.офис №8435/014</v>
          </cell>
          <cell r="AF1835" t="str">
            <v>Н5</v>
          </cell>
          <cell r="AG1835" t="str">
            <v>8435/014</v>
          </cell>
          <cell r="AI1835" t="str">
            <v>Доп.офис №8435/014</v>
          </cell>
          <cell r="AJ1835" t="str">
            <v>Доп.офис №8435/014</v>
          </cell>
          <cell r="AK1835" t="str">
            <v>Н5</v>
          </cell>
          <cell r="AL1835" t="str">
            <v>8435/014</v>
          </cell>
          <cell r="AO1835">
            <v>9</v>
          </cell>
        </row>
        <row r="1836">
          <cell r="A1836" t="str">
            <v>4690/079</v>
          </cell>
          <cell r="B1836">
            <v>2303</v>
          </cell>
          <cell r="C1836" t="str">
            <v>Опер.касса №4690/079</v>
          </cell>
          <cell r="D1836" t="str">
            <v>П6:Операционная касса вне кассового узла</v>
          </cell>
          <cell r="E1836" t="str">
            <v>422210</v>
          </cell>
          <cell r="F1836" t="str">
            <v>Республика Татарстан</v>
          </cell>
          <cell r="G1836" t="str">
            <v>с.Нижнее Кучуково</v>
          </cell>
          <cell r="H1836" t="str">
            <v>(85551)37011</v>
          </cell>
          <cell r="I1836" t="str">
            <v>Нурмухаметова Луиза Рафинатовна</v>
          </cell>
          <cell r="K1836">
            <v>0.5</v>
          </cell>
          <cell r="L1836" t="str">
            <v>Н7:сельский населенный пункт</v>
          </cell>
          <cell r="M1836" t="str">
            <v>135</v>
          </cell>
          <cell r="N1836" t="str">
            <v>08:00 15:30(12:00 13:00)|08:00 15:30(12:00 13:00)|08:00 14:30(12:00 13:00)</v>
          </cell>
          <cell r="O1836" t="str">
            <v/>
          </cell>
          <cell r="P1836" t="str">
            <v>Опер.касса №8435/015</v>
          </cell>
          <cell r="Q1836" t="str">
            <v>Н7</v>
          </cell>
          <cell r="R1836" t="str">
            <v>8435/015</v>
          </cell>
          <cell r="T1836" t="str">
            <v/>
          </cell>
          <cell r="U1836" t="str">
            <v>Опер.касса №8435/015</v>
          </cell>
          <cell r="V1836" t="str">
            <v>Н7</v>
          </cell>
          <cell r="W1836" t="str">
            <v>8435/015</v>
          </cell>
          <cell r="Y1836" t="str">
            <v/>
          </cell>
          <cell r="Z1836" t="str">
            <v>Опер.касса №8435/015</v>
          </cell>
          <cell r="AA1836" t="str">
            <v>Н7</v>
          </cell>
          <cell r="AB1836" t="str">
            <v>8435/015</v>
          </cell>
          <cell r="AD1836" t="str">
            <v/>
          </cell>
          <cell r="AE1836" t="str">
            <v>Опер.касса №8435/015</v>
          </cell>
          <cell r="AF1836" t="str">
            <v>Н7</v>
          </cell>
          <cell r="AG1836" t="str">
            <v>8435/015</v>
          </cell>
          <cell r="AI1836" t="str">
            <v>Опер.касса №8435/015</v>
          </cell>
          <cell r="AJ1836" t="str">
            <v>Опер.касса №8435/015</v>
          </cell>
          <cell r="AK1836" t="str">
            <v>Н7</v>
          </cell>
          <cell r="AL1836" t="str">
            <v>8435/015</v>
          </cell>
          <cell r="AO1836">
            <v>1</v>
          </cell>
        </row>
        <row r="1837">
          <cell r="A1837" t="str">
            <v>4690/080</v>
          </cell>
          <cell r="B1837">
            <v>2304</v>
          </cell>
          <cell r="C1837" t="str">
            <v>Опер.касса №4690/080</v>
          </cell>
          <cell r="D1837" t="str">
            <v>П6:Операционная касса вне кассового узла</v>
          </cell>
          <cell r="E1837" t="str">
            <v>422216</v>
          </cell>
          <cell r="F1837" t="str">
            <v>Республика Татарстан</v>
          </cell>
          <cell r="G1837" t="str">
            <v>с.Красный Бор</v>
          </cell>
          <cell r="H1837" t="str">
            <v>(85551)39272</v>
          </cell>
          <cell r="I1837" t="str">
            <v>Шадрина Ольга Аркадьевна</v>
          </cell>
          <cell r="K1837">
            <v>1.5</v>
          </cell>
          <cell r="L1837" t="str">
            <v>Н7:сельский населенный пункт</v>
          </cell>
          <cell r="M1837" t="str">
            <v>12345</v>
          </cell>
          <cell r="N1837" t="str">
            <v>08:00 14:30(12:00 13:00)|08:00 14:30(12:00 13:00)|08:00 14:30(12:00 13:00)|08:00 14:30(12:00 13:00)|08:00 14:30(12:00 13:00)</v>
          </cell>
          <cell r="O1837" t="str">
            <v/>
          </cell>
          <cell r="P1837" t="str">
            <v>Опер.касса №8435/016</v>
          </cell>
          <cell r="Q1837" t="str">
            <v>Н7</v>
          </cell>
          <cell r="R1837" t="str">
            <v>8435/016</v>
          </cell>
          <cell r="T1837" t="str">
            <v/>
          </cell>
          <cell r="U1837" t="str">
            <v>Опер.касса №8435/016</v>
          </cell>
          <cell r="V1837" t="str">
            <v>Н7</v>
          </cell>
          <cell r="W1837" t="str">
            <v>8435/016</v>
          </cell>
          <cell r="Y1837" t="str">
            <v/>
          </cell>
          <cell r="Z1837" t="str">
            <v>Опер.касса №8435/016</v>
          </cell>
          <cell r="AA1837" t="str">
            <v>Н7</v>
          </cell>
          <cell r="AB1837" t="str">
            <v>8435/016</v>
          </cell>
          <cell r="AD1837" t="str">
            <v/>
          </cell>
          <cell r="AE1837" t="str">
            <v>Опер.касса №8435/016</v>
          </cell>
          <cell r="AF1837" t="str">
            <v>Н7</v>
          </cell>
          <cell r="AG1837" t="str">
            <v>8435/016</v>
          </cell>
          <cell r="AI1837" t="str">
            <v>Опер.касса №8435/016</v>
          </cell>
          <cell r="AJ1837" t="str">
            <v>Опер.касса №8435/016</v>
          </cell>
          <cell r="AK1837" t="str">
            <v>Н7</v>
          </cell>
          <cell r="AL1837" t="str">
            <v>8435/016</v>
          </cell>
          <cell r="AO1837">
            <v>1</v>
          </cell>
        </row>
        <row r="1838">
          <cell r="A1838" t="str">
            <v>4690/081</v>
          </cell>
          <cell r="B1838">
            <v>2305</v>
          </cell>
          <cell r="C1838" t="str">
            <v>Опер.касса №4690/081</v>
          </cell>
          <cell r="D1838" t="str">
            <v>П6:Операционная касса вне кассового узла</v>
          </cell>
          <cell r="E1838" t="str">
            <v>422222</v>
          </cell>
          <cell r="F1838" t="str">
            <v>Республика Татарстан</v>
          </cell>
          <cell r="G1838" t="str">
            <v>с.Исенбаево</v>
          </cell>
          <cell r="H1838" t="str">
            <v>(85551)35133</v>
          </cell>
          <cell r="I1838" t="str">
            <v>Симакова Гульфина Рифкатовна</v>
          </cell>
          <cell r="K1838">
            <v>0.5</v>
          </cell>
          <cell r="L1838" t="str">
            <v>Н7:сельский населенный пункт</v>
          </cell>
          <cell r="M1838" t="str">
            <v>135</v>
          </cell>
          <cell r="N1838" t="str">
            <v>08:00 15:30(12:00 13:00)|08:00 15:30(12:00 13:00)|08:00 14:30(12:00 13:00)</v>
          </cell>
          <cell r="O1838" t="str">
            <v/>
          </cell>
          <cell r="P1838" t="str">
            <v>Опер.касса №8435/017</v>
          </cell>
          <cell r="Q1838" t="str">
            <v>Н7</v>
          </cell>
          <cell r="R1838" t="str">
            <v>8435/017</v>
          </cell>
          <cell r="T1838" t="str">
            <v/>
          </cell>
          <cell r="U1838" t="str">
            <v>Опер.касса №8435/017</v>
          </cell>
          <cell r="V1838" t="str">
            <v>Н7</v>
          </cell>
          <cell r="W1838" t="str">
            <v>8435/017</v>
          </cell>
          <cell r="Y1838" t="str">
            <v/>
          </cell>
          <cell r="Z1838" t="str">
            <v>Опер.касса №8435/017</v>
          </cell>
          <cell r="AA1838" t="str">
            <v>Н7</v>
          </cell>
          <cell r="AB1838" t="str">
            <v>8435/017</v>
          </cell>
          <cell r="AD1838" t="str">
            <v/>
          </cell>
          <cell r="AE1838" t="str">
            <v>Опер.касса №8435/017</v>
          </cell>
          <cell r="AF1838" t="str">
            <v>Н7</v>
          </cell>
          <cell r="AG1838" t="str">
            <v>8435/017</v>
          </cell>
          <cell r="AI1838" t="str">
            <v>Опер.касса №8435/017</v>
          </cell>
          <cell r="AJ1838" t="str">
            <v>Опер.касса №8435/017</v>
          </cell>
          <cell r="AK1838" t="str">
            <v>Н7</v>
          </cell>
          <cell r="AL1838" t="str">
            <v>8435/017</v>
          </cell>
          <cell r="AO1838">
            <v>1</v>
          </cell>
        </row>
        <row r="1839">
          <cell r="A1839" t="str">
            <v>4690/082</v>
          </cell>
          <cell r="B1839">
            <v>2308</v>
          </cell>
          <cell r="C1839" t="str">
            <v>Опер.касса №4690/082</v>
          </cell>
          <cell r="D1839" t="str">
            <v>П6:Операционная касса вне кассового узла</v>
          </cell>
          <cell r="E1839" t="str">
            <v>422204</v>
          </cell>
          <cell r="F1839" t="str">
            <v>Республика Татарстан</v>
          </cell>
          <cell r="G1839" t="str">
            <v>с.Терси</v>
          </cell>
          <cell r="H1839" t="str">
            <v>(85551)28205</v>
          </cell>
          <cell r="I1839" t="str">
            <v>Уразманова Сания Хатмулловна</v>
          </cell>
          <cell r="K1839">
            <v>0.5</v>
          </cell>
          <cell r="L1839" t="str">
            <v>Н7:сельский населенный пункт</v>
          </cell>
          <cell r="M1839" t="str">
            <v>135</v>
          </cell>
          <cell r="N1839" t="str">
            <v>08:00 15:30(12:00 13:00)|08:00 15:30(12:00 13:00)|08:00 14:30(12:00 13:00)</v>
          </cell>
          <cell r="O1839" t="str">
            <v/>
          </cell>
          <cell r="P1839" t="str">
            <v>Опер.касса №8435/020</v>
          </cell>
          <cell r="Q1839" t="str">
            <v>Н7</v>
          </cell>
          <cell r="R1839" t="str">
            <v>8435/020</v>
          </cell>
          <cell r="T1839" t="str">
            <v/>
          </cell>
          <cell r="U1839" t="str">
            <v>Опер.касса №8435/020</v>
          </cell>
          <cell r="V1839" t="str">
            <v>Н7</v>
          </cell>
          <cell r="W1839" t="str">
            <v>8435/020</v>
          </cell>
          <cell r="Y1839" t="str">
            <v/>
          </cell>
          <cell r="Z1839" t="str">
            <v>Опер.касса №8435/020</v>
          </cell>
          <cell r="AA1839" t="str">
            <v>Н7</v>
          </cell>
          <cell r="AB1839" t="str">
            <v>8435/020</v>
          </cell>
          <cell r="AD1839" t="str">
            <v/>
          </cell>
          <cell r="AE1839" t="str">
            <v>Опер.касса №8435/020</v>
          </cell>
          <cell r="AF1839" t="str">
            <v>Н7</v>
          </cell>
          <cell r="AG1839" t="str">
            <v>8435/020</v>
          </cell>
          <cell r="AI1839" t="str">
            <v>Опер.касса №8435/020</v>
          </cell>
          <cell r="AJ1839" t="str">
            <v>Опер.касса №8435/020</v>
          </cell>
          <cell r="AK1839" t="str">
            <v>Н7</v>
          </cell>
          <cell r="AL1839" t="str">
            <v>8435/020</v>
          </cell>
          <cell r="AO1839">
            <v>1</v>
          </cell>
        </row>
        <row r="1840">
          <cell r="A1840" t="str">
            <v>4690/083</v>
          </cell>
          <cell r="B1840">
            <v>2309</v>
          </cell>
          <cell r="C1840" t="str">
            <v>Опер.касса №4690/083</v>
          </cell>
          <cell r="D1840" t="str">
            <v>П6:Операционная касса вне кассового узла</v>
          </cell>
          <cell r="E1840" t="str">
            <v>422213</v>
          </cell>
          <cell r="F1840" t="str">
            <v>Республика Татарстан</v>
          </cell>
          <cell r="G1840" t="str">
            <v>с.Кичкетан</v>
          </cell>
          <cell r="H1840" t="str">
            <v>(85551)38253</v>
          </cell>
          <cell r="I1840" t="str">
            <v>вакансия</v>
          </cell>
          <cell r="K1840">
            <v>0.25</v>
          </cell>
          <cell r="L1840" t="str">
            <v>Н7:сельский населенный пункт</v>
          </cell>
          <cell r="M1840" t="str">
            <v>13</v>
          </cell>
          <cell r="N1840" t="str">
            <v>09:00 13:30|09:00 13:30</v>
          </cell>
          <cell r="O1840" t="str">
            <v/>
          </cell>
          <cell r="P1840" t="str">
            <v>Опер.касса №8435/021</v>
          </cell>
          <cell r="Q1840" t="str">
            <v>Н7</v>
          </cell>
          <cell r="R1840" t="str">
            <v>8435/021</v>
          </cell>
          <cell r="T1840" t="str">
            <v/>
          </cell>
          <cell r="U1840" t="str">
            <v>Опер.касса №8435/021</v>
          </cell>
          <cell r="V1840" t="str">
            <v>Н7</v>
          </cell>
          <cell r="W1840" t="str">
            <v>8435/021</v>
          </cell>
          <cell r="Y1840" t="str">
            <v/>
          </cell>
          <cell r="Z1840" t="str">
            <v>Опер.касса №8435/021</v>
          </cell>
          <cell r="AA1840" t="str">
            <v>Н7</v>
          </cell>
          <cell r="AB1840" t="str">
            <v>8435/021</v>
          </cell>
          <cell r="AD1840" t="str">
            <v/>
          </cell>
          <cell r="AE1840" t="str">
            <v>Опер.касса №8435/021</v>
          </cell>
          <cell r="AF1840" t="str">
            <v>Н7</v>
          </cell>
          <cell r="AG1840" t="str">
            <v>8435/021</v>
          </cell>
          <cell r="AI1840" t="str">
            <v>Опер.касса №8435/021</v>
          </cell>
          <cell r="AJ1840" t="str">
            <v>Опер.касса №8435/021</v>
          </cell>
          <cell r="AK1840" t="str">
            <v>Н7</v>
          </cell>
          <cell r="AL1840" t="str">
            <v>8435/021</v>
          </cell>
          <cell r="AO1840">
            <v>1</v>
          </cell>
        </row>
        <row r="1841">
          <cell r="A1841" t="str">
            <v>4690/084</v>
          </cell>
          <cell r="B1841">
            <v>2312</v>
          </cell>
          <cell r="C1841" t="str">
            <v>Опер.касса №4690/084</v>
          </cell>
          <cell r="D1841" t="str">
            <v>П6:Операционная касса вне кассового узла</v>
          </cell>
          <cell r="E1841" t="str">
            <v>422223</v>
          </cell>
          <cell r="F1841" t="str">
            <v>Республика Татарстан</v>
          </cell>
          <cell r="G1841" t="str">
            <v>с.Кадыбаш</v>
          </cell>
          <cell r="H1841" t="str">
            <v>(85551)33508</v>
          </cell>
          <cell r="I1841" t="str">
            <v>Низаева Асфира Рустамовна</v>
          </cell>
          <cell r="K1841">
            <v>0.6</v>
          </cell>
          <cell r="L1841" t="str">
            <v>Н7:сельский населенный пункт</v>
          </cell>
          <cell r="M1841" t="str">
            <v>1235</v>
          </cell>
          <cell r="N1841" t="str">
            <v>08:00 14:30(12:00 13:00)|08:00 14:30(12:00 13:00)|08:00 14:30(12:00 13:00)|08:00 14:30(12:00 13:00)</v>
          </cell>
          <cell r="O1841" t="str">
            <v/>
          </cell>
          <cell r="P1841" t="str">
            <v>Опер.касса №8435/024</v>
          </cell>
          <cell r="Q1841" t="str">
            <v>Н7</v>
          </cell>
          <cell r="R1841" t="str">
            <v>8435/024</v>
          </cell>
          <cell r="T1841" t="str">
            <v/>
          </cell>
          <cell r="U1841" t="str">
            <v>Опер.касса №8435/024</v>
          </cell>
          <cell r="V1841" t="str">
            <v>Н7</v>
          </cell>
          <cell r="W1841" t="str">
            <v>8435/024</v>
          </cell>
          <cell r="Y1841" t="str">
            <v/>
          </cell>
          <cell r="Z1841" t="str">
            <v>Опер.касса №8435/024</v>
          </cell>
          <cell r="AA1841" t="str">
            <v>Н7</v>
          </cell>
          <cell r="AB1841" t="str">
            <v>8435/024</v>
          </cell>
          <cell r="AD1841" t="str">
            <v/>
          </cell>
          <cell r="AE1841" t="str">
            <v>Опер.касса №8435/024</v>
          </cell>
          <cell r="AF1841" t="str">
            <v>Н7</v>
          </cell>
          <cell r="AG1841" t="str">
            <v>8435/024</v>
          </cell>
          <cell r="AI1841" t="str">
            <v>Опер.касса №8435/024</v>
          </cell>
          <cell r="AJ1841" t="str">
            <v>Опер.касса №8435/024</v>
          </cell>
          <cell r="AK1841" t="str">
            <v>Н7</v>
          </cell>
          <cell r="AL1841" t="str">
            <v>8435/024</v>
          </cell>
          <cell r="AO1841">
            <v>1</v>
          </cell>
        </row>
        <row r="1842">
          <cell r="A1842" t="str">
            <v>4690/085</v>
          </cell>
          <cell r="B1842">
            <v>2313</v>
          </cell>
          <cell r="C1842" t="str">
            <v>Опер.касса №4690/085</v>
          </cell>
          <cell r="D1842" t="str">
            <v>П6:Операционная касса вне кассового узла</v>
          </cell>
          <cell r="E1842" t="str">
            <v>422230</v>
          </cell>
          <cell r="F1842" t="str">
            <v>Республика Татарстан</v>
          </cell>
          <cell r="G1842" t="str">
            <v>г.Агрыз, ул.Гагарина, 11</v>
          </cell>
          <cell r="H1842" t="str">
            <v>(85551)21149</v>
          </cell>
          <cell r="I1842" t="str">
            <v>Гадыршина Гульнара Ринатовна</v>
          </cell>
          <cell r="K1842">
            <v>2.5</v>
          </cell>
          <cell r="L1842" t="str">
            <v>Н5:город (не являющийся центром субъекта РФ) с населением до 50 тыс. чел.</v>
          </cell>
          <cell r="M1842" t="str">
            <v>12345</v>
          </cell>
          <cell r="N1842" t="str">
            <v>09:00 17:00(13:00 14:00)|09:00 17:00(13:00 14:00)|09:00 17:00(13:00 14:00)|09:00 17:00(13:00 14:00)|09:00 17:00(13:00 14:00)</v>
          </cell>
          <cell r="O1842" t="str">
            <v/>
          </cell>
          <cell r="P1842" t="str">
            <v>Опер.касса №8435/025</v>
          </cell>
          <cell r="Q1842" t="str">
            <v>Н5</v>
          </cell>
          <cell r="R1842" t="str">
            <v>8435/025</v>
          </cell>
          <cell r="T1842" t="str">
            <v/>
          </cell>
          <cell r="U1842" t="str">
            <v>Опер.касса №8435/025</v>
          </cell>
          <cell r="V1842" t="str">
            <v>Н5</v>
          </cell>
          <cell r="W1842" t="str">
            <v>8435/025</v>
          </cell>
          <cell r="Y1842" t="str">
            <v/>
          </cell>
          <cell r="Z1842" t="str">
            <v>Опер.касса №8435/025</v>
          </cell>
          <cell r="AA1842" t="str">
            <v>Н5</v>
          </cell>
          <cell r="AB1842" t="str">
            <v>8435/025</v>
          </cell>
          <cell r="AD1842" t="str">
            <v/>
          </cell>
          <cell r="AE1842" t="str">
            <v>Опер.касса №8435/025</v>
          </cell>
          <cell r="AF1842" t="str">
            <v>Н5</v>
          </cell>
          <cell r="AG1842" t="str">
            <v>8435/025</v>
          </cell>
          <cell r="AI1842" t="str">
            <v>Опер.касса №8435/025</v>
          </cell>
          <cell r="AJ1842" t="str">
            <v>Опер.касса №8435/025</v>
          </cell>
          <cell r="AK1842" t="str">
            <v>Н5</v>
          </cell>
          <cell r="AL1842" t="str">
            <v>8435/025</v>
          </cell>
          <cell r="AO1842">
            <v>3</v>
          </cell>
        </row>
        <row r="1843">
          <cell r="A1843" t="str">
            <v>4690/086</v>
          </cell>
          <cell r="B1843">
            <v>2314</v>
          </cell>
          <cell r="C1843" t="str">
            <v>Опер.касса №4690/086</v>
          </cell>
          <cell r="D1843" t="str">
            <v>П6:Операционная касса вне кассового узла</v>
          </cell>
          <cell r="E1843" t="str">
            <v>423647</v>
          </cell>
          <cell r="F1843" t="str">
            <v>Республика Татарстан</v>
          </cell>
          <cell r="G1843" t="str">
            <v>с.Ижевка</v>
          </cell>
          <cell r="H1843" t="str">
            <v>(85549)36749</v>
          </cell>
          <cell r="I1843" t="str">
            <v>Мулланурова Лариса Ивановна</v>
          </cell>
          <cell r="K1843">
            <v>0.75</v>
          </cell>
          <cell r="L1843" t="str">
            <v>Н7:сельский населенный пункт</v>
          </cell>
          <cell r="M1843" t="str">
            <v>1235</v>
          </cell>
          <cell r="N1843" t="str">
            <v>08:00 15:30(12:00 12:30)|08:00 15:30(12:00 12:30)|08:00 15:30(12:00 12:30)|08:00 15:30(12:00 12:30)</v>
          </cell>
          <cell r="O1843" t="str">
            <v/>
          </cell>
          <cell r="P1843" t="str">
            <v>Опер.касса №8435/03</v>
          </cell>
          <cell r="Q1843" t="str">
            <v>Н7</v>
          </cell>
          <cell r="R1843" t="str">
            <v>8435/03</v>
          </cell>
          <cell r="T1843" t="str">
            <v/>
          </cell>
          <cell r="U1843" t="str">
            <v>Опер.касса №8435/03</v>
          </cell>
          <cell r="V1843" t="str">
            <v>Н7</v>
          </cell>
          <cell r="W1843" t="str">
            <v>8435/03</v>
          </cell>
          <cell r="Y1843" t="str">
            <v/>
          </cell>
          <cell r="Z1843" t="str">
            <v>Опер.касса №8435/03</v>
          </cell>
          <cell r="AA1843" t="str">
            <v>Н7</v>
          </cell>
          <cell r="AB1843" t="str">
            <v>8435/03</v>
          </cell>
          <cell r="AD1843" t="str">
            <v/>
          </cell>
          <cell r="AE1843" t="str">
            <v>Опер.касса №8435/03</v>
          </cell>
          <cell r="AF1843" t="str">
            <v>Н7</v>
          </cell>
          <cell r="AG1843" t="str">
            <v>8435/03</v>
          </cell>
          <cell r="AI1843" t="str">
            <v>Опер.касса №8435/03</v>
          </cell>
          <cell r="AJ1843" t="str">
            <v>Опер.касса №8435/03</v>
          </cell>
          <cell r="AK1843" t="str">
            <v>Н7</v>
          </cell>
          <cell r="AL1843" t="str">
            <v>8435/03</v>
          </cell>
          <cell r="AO1843">
            <v>1</v>
          </cell>
        </row>
        <row r="1844">
          <cell r="A1844" t="str">
            <v>4690/087</v>
          </cell>
          <cell r="B1844">
            <v>2315</v>
          </cell>
          <cell r="C1844" t="str">
            <v>Опер.касса №4690/087</v>
          </cell>
          <cell r="D1844" t="str">
            <v>П6:Операционная касса вне кассового узла</v>
          </cell>
          <cell r="E1844" t="str">
            <v>423648</v>
          </cell>
          <cell r="F1844" t="str">
            <v>Республика Татарстан</v>
          </cell>
          <cell r="G1844" t="str">
            <v>с.Бизяки</v>
          </cell>
          <cell r="H1844" t="str">
            <v>(85549)34724</v>
          </cell>
          <cell r="I1844" t="str">
            <v>Шаймухаметова Зульфия Саетзяновна</v>
          </cell>
          <cell r="K1844">
            <v>0.5</v>
          </cell>
          <cell r="L1844" t="str">
            <v>Н7:сельский населенный пункт</v>
          </cell>
          <cell r="M1844" t="str">
            <v>135</v>
          </cell>
          <cell r="N1844" t="str">
            <v>08:00 14:40(12:00 12:30)|08:00 14:40(12:00 12:30)|08:00 14:40(12:00 12:30)</v>
          </cell>
          <cell r="O1844" t="str">
            <v/>
          </cell>
          <cell r="P1844" t="str">
            <v>Опер.касса №8435/04</v>
          </cell>
          <cell r="Q1844" t="str">
            <v>Н7</v>
          </cell>
          <cell r="R1844" t="str">
            <v>8435/04</v>
          </cell>
          <cell r="T1844" t="str">
            <v/>
          </cell>
          <cell r="U1844" t="str">
            <v>Опер.касса №8435/04</v>
          </cell>
          <cell r="V1844" t="str">
            <v>Н7</v>
          </cell>
          <cell r="W1844" t="str">
            <v>8435/04</v>
          </cell>
          <cell r="Y1844" t="str">
            <v/>
          </cell>
          <cell r="Z1844" t="str">
            <v>Опер.касса №8435/04</v>
          </cell>
          <cell r="AA1844" t="str">
            <v>Н7</v>
          </cell>
          <cell r="AB1844" t="str">
            <v>8435/04</v>
          </cell>
          <cell r="AD1844" t="str">
            <v/>
          </cell>
          <cell r="AE1844" t="str">
            <v>Опер.касса №8435/04</v>
          </cell>
          <cell r="AF1844" t="str">
            <v>Н7</v>
          </cell>
          <cell r="AG1844" t="str">
            <v>8435/04</v>
          </cell>
          <cell r="AI1844" t="str">
            <v>Опер.касса №8435/04</v>
          </cell>
          <cell r="AJ1844" t="str">
            <v>Опер.касса №8435/04</v>
          </cell>
          <cell r="AK1844" t="str">
            <v>Н7</v>
          </cell>
          <cell r="AL1844" t="str">
            <v>8435/04</v>
          </cell>
          <cell r="AO1844">
            <v>1</v>
          </cell>
        </row>
        <row r="1845">
          <cell r="A1845" t="str">
            <v>4694</v>
          </cell>
          <cell r="B1845">
            <v>2020</v>
          </cell>
          <cell r="C1845" t="str">
            <v>Бугульминское отделение №4694</v>
          </cell>
          <cell r="D1845" t="str">
            <v>П2:Отделение Сбербанка России</v>
          </cell>
          <cell r="E1845" t="str">
            <v>423230</v>
          </cell>
          <cell r="F1845" t="str">
            <v>Республика Татарстан</v>
          </cell>
          <cell r="G1845" t="str">
            <v>г.Бугульма, ул.Глеба Успенского, 69</v>
          </cell>
          <cell r="H1845" t="str">
            <v>(85594)63601</v>
          </cell>
          <cell r="I1845" t="str">
            <v>Закиров Булат Гарифович</v>
          </cell>
          <cell r="J1845" t="str">
            <v>Дорофеева Лидия Васильевна</v>
          </cell>
          <cell r="K1845">
            <v>212</v>
          </cell>
          <cell r="L1845" t="str">
            <v>Н4:город (не являющийся центром субъекта РФ) с населением свыше 50 до 100 тыс. чел.</v>
          </cell>
          <cell r="M1845" t="str">
            <v>123456</v>
          </cell>
          <cell r="N1845" t="str">
            <v>08:30 18:30|08:30 18:30|08:30 18:30|08:30 18:30|08:30 18:30|08:30 18:30</v>
          </cell>
          <cell r="O1845" t="str">
            <v/>
          </cell>
          <cell r="P1845">
            <v>21</v>
          </cell>
          <cell r="Q1845" t="str">
            <v>Н4</v>
          </cell>
          <cell r="R1845" t="e">
            <v>#VALUE!</v>
          </cell>
          <cell r="T1845" t="str">
            <v/>
          </cell>
          <cell r="U1845">
            <v>21</v>
          </cell>
          <cell r="V1845" t="str">
            <v>Н4</v>
          </cell>
          <cell r="W1845" t="e">
            <v>#VALUE!</v>
          </cell>
          <cell r="Y1845" t="str">
            <v/>
          </cell>
          <cell r="Z1845">
            <v>21</v>
          </cell>
          <cell r="AA1845" t="str">
            <v>Н4</v>
          </cell>
          <cell r="AB1845" t="e">
            <v>#VALUE!</v>
          </cell>
          <cell r="AD1845" t="str">
            <v/>
          </cell>
          <cell r="AE1845">
            <v>21</v>
          </cell>
          <cell r="AF1845" t="str">
            <v>Н4</v>
          </cell>
          <cell r="AG1845" t="e">
            <v>#VALUE!</v>
          </cell>
          <cell r="AI1845" t="str">
            <v/>
          </cell>
          <cell r="AJ1845">
            <v>21</v>
          </cell>
          <cell r="AK1845" t="str">
            <v>Н4</v>
          </cell>
          <cell r="AL1845" t="e">
            <v>#VALUE!</v>
          </cell>
          <cell r="AO1845">
            <v>21</v>
          </cell>
        </row>
        <row r="1846">
          <cell r="A1846" t="str">
            <v>4694/0101</v>
          </cell>
          <cell r="B1846">
            <v>2022</v>
          </cell>
          <cell r="C1846" t="str">
            <v>Опер.касса №4694/0101</v>
          </cell>
          <cell r="D1846" t="str">
            <v>П6:Операционная касса вне кассового узла</v>
          </cell>
          <cell r="E1846" t="str">
            <v>423961</v>
          </cell>
          <cell r="F1846" t="str">
            <v>Республика Татарстан</v>
          </cell>
          <cell r="G1846" t="str">
            <v>с.Каракашлы</v>
          </cell>
          <cell r="H1846" t="str">
            <v>(85593)42136</v>
          </cell>
          <cell r="I1846" t="str">
            <v>Гараева Зария Раисовна</v>
          </cell>
          <cell r="K1846">
            <v>0.5</v>
          </cell>
          <cell r="L1846" t="str">
            <v>Н7:сельский населенный пункт</v>
          </cell>
          <cell r="M1846" t="str">
            <v>135</v>
          </cell>
          <cell r="N1846" t="str">
            <v>08:00 15:30(12:00 13:00)|08:00 15:30(12:00 13:00)|08:00 14:30(12:00 13:00)</v>
          </cell>
          <cell r="O1846" t="str">
            <v>Опер.касса №4695/048</v>
          </cell>
          <cell r="P1846" t="str">
            <v>Опер.касса №4695/048</v>
          </cell>
          <cell r="Q1846" t="str">
            <v>Н7</v>
          </cell>
          <cell r="R1846" t="str">
            <v>4695/048</v>
          </cell>
          <cell r="T1846" t="str">
            <v/>
          </cell>
          <cell r="U1846">
            <v>1</v>
          </cell>
          <cell r="V1846" t="str">
            <v>Н7</v>
          </cell>
          <cell r="W1846" t="e">
            <v>#VALUE!</v>
          </cell>
          <cell r="Y1846" t="str">
            <v/>
          </cell>
          <cell r="Z1846">
            <v>1</v>
          </cell>
          <cell r="AA1846" t="str">
            <v>Н7</v>
          </cell>
          <cell r="AB1846" t="e">
            <v>#VALUE!</v>
          </cell>
          <cell r="AD1846" t="str">
            <v/>
          </cell>
          <cell r="AE1846">
            <v>1</v>
          </cell>
          <cell r="AF1846" t="str">
            <v>Н7</v>
          </cell>
          <cell r="AG1846" t="e">
            <v>#VALUE!</v>
          </cell>
          <cell r="AI1846" t="str">
            <v/>
          </cell>
          <cell r="AJ1846">
            <v>1</v>
          </cell>
          <cell r="AK1846" t="str">
            <v>Н7</v>
          </cell>
          <cell r="AL1846" t="e">
            <v>#VALUE!</v>
          </cell>
          <cell r="AO1846">
            <v>1</v>
          </cell>
        </row>
        <row r="1847">
          <cell r="A1847" t="str">
            <v>4694/0102</v>
          </cell>
          <cell r="B1847">
            <v>2023</v>
          </cell>
          <cell r="C1847" t="str">
            <v>Опер.касса №4694/0102</v>
          </cell>
          <cell r="D1847" t="str">
            <v>П6:Операционная касса вне кассового узла</v>
          </cell>
          <cell r="E1847" t="str">
            <v>423962</v>
          </cell>
          <cell r="F1847" t="str">
            <v>Республика Татарстан</v>
          </cell>
          <cell r="G1847" t="str">
            <v>с.Ютаза</v>
          </cell>
          <cell r="H1847" t="str">
            <v>(85593)40049</v>
          </cell>
          <cell r="I1847" t="str">
            <v>Забирова Гульюзум Галимгареевна</v>
          </cell>
          <cell r="K1847">
            <v>1.5</v>
          </cell>
          <cell r="L1847" t="str">
            <v>Н7:сельский населенный пункт</v>
          </cell>
          <cell r="M1847" t="str">
            <v>12345</v>
          </cell>
          <cell r="N1847" t="str">
            <v>08:00 14:30(12:00 13:00)|08:00 14:30(12:00 13:00)|08:00 14:30(12:00 13:00)|08:00 14:30(12:00 13:00)|08:00 14:30(12:00 13:00)</v>
          </cell>
          <cell r="O1847" t="str">
            <v>Опер.касса №4695/049</v>
          </cell>
          <cell r="P1847" t="str">
            <v>Опер.касса №4695/049</v>
          </cell>
          <cell r="Q1847" t="str">
            <v>Н7</v>
          </cell>
          <cell r="R1847" t="str">
            <v>4695/049</v>
          </cell>
          <cell r="T1847" t="str">
            <v/>
          </cell>
          <cell r="U1847">
            <v>1</v>
          </cell>
          <cell r="V1847" t="str">
            <v>Н7</v>
          </cell>
          <cell r="W1847" t="e">
            <v>#VALUE!</v>
          </cell>
          <cell r="Y1847" t="str">
            <v/>
          </cell>
          <cell r="Z1847">
            <v>1</v>
          </cell>
          <cell r="AA1847" t="str">
            <v>Н7</v>
          </cell>
          <cell r="AB1847" t="e">
            <v>#VALUE!</v>
          </cell>
          <cell r="AD1847" t="str">
            <v/>
          </cell>
          <cell r="AE1847">
            <v>1</v>
          </cell>
          <cell r="AF1847" t="str">
            <v>Н7</v>
          </cell>
          <cell r="AG1847" t="e">
            <v>#VALUE!</v>
          </cell>
          <cell r="AI1847" t="str">
            <v/>
          </cell>
          <cell r="AJ1847">
            <v>1</v>
          </cell>
          <cell r="AK1847" t="str">
            <v>Н7</v>
          </cell>
          <cell r="AL1847" t="e">
            <v>#VALUE!</v>
          </cell>
          <cell r="AO1847">
            <v>1</v>
          </cell>
        </row>
        <row r="1848">
          <cell r="A1848" t="str">
            <v>4694/0103</v>
          </cell>
          <cell r="B1848">
            <v>2024</v>
          </cell>
          <cell r="C1848" t="str">
            <v>Опер.касса №4694/0103</v>
          </cell>
          <cell r="D1848" t="str">
            <v>П6:Операционная касса вне кассового узла</v>
          </cell>
          <cell r="E1848" t="str">
            <v>423951</v>
          </cell>
          <cell r="F1848" t="str">
            <v>Республика Татарстан</v>
          </cell>
          <cell r="G1848" t="str">
            <v>пгт.Уруссу, ул.Ленина, 16</v>
          </cell>
          <cell r="H1848" t="str">
            <v>(85593)28564</v>
          </cell>
          <cell r="I1848" t="str">
            <v>Шарипкулова Ирина Вольдемаровна</v>
          </cell>
          <cell r="K1848">
            <v>2</v>
          </cell>
          <cell r="L1848" t="str">
            <v>Н6:городской населенный пункт (поселек городского типа, рабочий поселок)</v>
          </cell>
          <cell r="M1848" t="str">
            <v>12345</v>
          </cell>
          <cell r="N1848" t="str">
            <v>08:00 17:30(12:00 14:00)|08:00 17:30(12:00 14:00)|08:00 17:30(12:00 14:00)|08:00 17:30(12:00 14:00)|08:00 17:30(12:00 14:00)</v>
          </cell>
          <cell r="O1848" t="str">
            <v>Опер.касса №4695/050</v>
          </cell>
          <cell r="P1848" t="str">
            <v>Опер.касса №4695/050</v>
          </cell>
          <cell r="Q1848" t="str">
            <v>Н6</v>
          </cell>
          <cell r="R1848" t="str">
            <v>4695/050</v>
          </cell>
          <cell r="T1848" t="str">
            <v/>
          </cell>
          <cell r="U1848">
            <v>3</v>
          </cell>
          <cell r="V1848" t="str">
            <v>Н6</v>
          </cell>
          <cell r="W1848" t="e">
            <v>#VALUE!</v>
          </cell>
          <cell r="Y1848" t="str">
            <v/>
          </cell>
          <cell r="Z1848">
            <v>3</v>
          </cell>
          <cell r="AA1848" t="str">
            <v>Н6</v>
          </cell>
          <cell r="AB1848" t="e">
            <v>#VALUE!</v>
          </cell>
          <cell r="AD1848" t="str">
            <v/>
          </cell>
          <cell r="AE1848">
            <v>3</v>
          </cell>
          <cell r="AF1848" t="str">
            <v>Н6</v>
          </cell>
          <cell r="AG1848" t="e">
            <v>#VALUE!</v>
          </cell>
          <cell r="AI1848" t="str">
            <v/>
          </cell>
          <cell r="AJ1848">
            <v>3</v>
          </cell>
          <cell r="AK1848" t="str">
            <v>Н6</v>
          </cell>
          <cell r="AL1848" t="e">
            <v>#VALUE!</v>
          </cell>
          <cell r="AO1848">
            <v>3</v>
          </cell>
        </row>
        <row r="1849">
          <cell r="A1849" t="str">
            <v>4694/0104</v>
          </cell>
          <cell r="B1849">
            <v>2025</v>
          </cell>
          <cell r="C1849" t="str">
            <v>Доп.офис №4694/0104</v>
          </cell>
          <cell r="D1849" t="str">
            <v>П5:Дополнительный офис - специализированный филиал, обслуживающий физических лиц</v>
          </cell>
          <cell r="E1849" t="str">
            <v>423930</v>
          </cell>
          <cell r="F1849" t="str">
            <v>Республика Татарстан</v>
          </cell>
          <cell r="G1849" t="str">
            <v>г.Бавлы, ул.Островского, 12</v>
          </cell>
          <cell r="H1849" t="str">
            <v>(85569)55595</v>
          </cell>
          <cell r="I1849" t="str">
            <v>Сагдеева Гульфира Аглямовна</v>
          </cell>
          <cell r="K1849">
            <v>8</v>
          </cell>
          <cell r="L1849" t="str">
            <v>Н5:город (не являющийся центром субъекта РФ) с населением до 50 тыс. чел.</v>
          </cell>
          <cell r="M1849" t="str">
            <v>123456</v>
          </cell>
          <cell r="N1849" t="str">
            <v>08:00 18:00|08:00 18:00|08:00 18:00|08:00 18:00|08:00 18:00|08:00 16:00(12:00 13:00)</v>
          </cell>
          <cell r="O1849" t="str">
            <v>Доп.офис №4695/051</v>
          </cell>
          <cell r="P1849" t="str">
            <v>Доп.офис №4695/051</v>
          </cell>
          <cell r="Q1849" t="str">
            <v>Н5</v>
          </cell>
          <cell r="R1849" t="str">
            <v>4695/051</v>
          </cell>
          <cell r="T1849" t="str">
            <v/>
          </cell>
          <cell r="U1849">
            <v>8</v>
          </cell>
          <cell r="V1849" t="str">
            <v>Н5</v>
          </cell>
          <cell r="W1849" t="e">
            <v>#VALUE!</v>
          </cell>
          <cell r="Y1849" t="str">
            <v/>
          </cell>
          <cell r="Z1849">
            <v>8</v>
          </cell>
          <cell r="AA1849" t="str">
            <v>Н5</v>
          </cell>
          <cell r="AB1849" t="e">
            <v>#VALUE!</v>
          </cell>
          <cell r="AD1849" t="str">
            <v/>
          </cell>
          <cell r="AE1849">
            <v>8</v>
          </cell>
          <cell r="AF1849" t="str">
            <v>Н5</v>
          </cell>
          <cell r="AG1849" t="e">
            <v>#VALUE!</v>
          </cell>
          <cell r="AI1849" t="str">
            <v/>
          </cell>
          <cell r="AJ1849">
            <v>8</v>
          </cell>
          <cell r="AK1849" t="str">
            <v>Н5</v>
          </cell>
          <cell r="AL1849" t="e">
            <v>#VALUE!</v>
          </cell>
          <cell r="AO1849">
            <v>8</v>
          </cell>
        </row>
        <row r="1850">
          <cell r="A1850" t="str">
            <v>4694/0105</v>
          </cell>
          <cell r="B1850">
            <v>2026</v>
          </cell>
          <cell r="C1850" t="str">
            <v>Доп.офис №4694/0105</v>
          </cell>
          <cell r="D1850" t="str">
            <v>П5:Дополнительный офис - специализированный филиал, обслуживающий физических лиц</v>
          </cell>
          <cell r="E1850" t="str">
            <v>423930</v>
          </cell>
          <cell r="F1850" t="str">
            <v>Республика Татарстан</v>
          </cell>
          <cell r="G1850" t="str">
            <v>г.Бавлы, ул.С.Сайдашева, 23</v>
          </cell>
          <cell r="H1850" t="str">
            <v>(85569)56542</v>
          </cell>
          <cell r="I1850" t="str">
            <v>Валиахметова Райса Равшатовна</v>
          </cell>
          <cell r="K1850">
            <v>5</v>
          </cell>
          <cell r="L1850" t="str">
            <v>Н5:город (не являющийся центром субъекта РФ) с населением до 50 тыс. чел.</v>
          </cell>
          <cell r="M1850" t="str">
            <v>123456</v>
          </cell>
          <cell r="N1850" t="str">
            <v>08:00 18:00|08:00 18:00|08:00 18:00|08:00 18:00|08:00 18:00|08:00 16:00(12:00 13:00)</v>
          </cell>
          <cell r="O1850" t="str">
            <v>Доп.офис №4695/052</v>
          </cell>
          <cell r="P1850" t="str">
            <v>Доп.офис №4695/052</v>
          </cell>
          <cell r="Q1850" t="str">
            <v>Н5</v>
          </cell>
          <cell r="R1850" t="str">
            <v>4695/052</v>
          </cell>
          <cell r="T1850" t="str">
            <v/>
          </cell>
          <cell r="U1850">
            <v>3</v>
          </cell>
          <cell r="V1850" t="str">
            <v>Н5</v>
          </cell>
          <cell r="W1850" t="e">
            <v>#VALUE!</v>
          </cell>
          <cell r="Y1850" t="str">
            <v/>
          </cell>
          <cell r="Z1850">
            <v>3</v>
          </cell>
          <cell r="AA1850" t="str">
            <v>Н5</v>
          </cell>
          <cell r="AB1850" t="e">
            <v>#VALUE!</v>
          </cell>
          <cell r="AD1850" t="str">
            <v/>
          </cell>
          <cell r="AE1850">
            <v>3</v>
          </cell>
          <cell r="AF1850" t="str">
            <v>Н5</v>
          </cell>
          <cell r="AG1850" t="e">
            <v>#VALUE!</v>
          </cell>
          <cell r="AI1850" t="str">
            <v/>
          </cell>
          <cell r="AJ1850">
            <v>3</v>
          </cell>
          <cell r="AK1850" t="str">
            <v>Н5</v>
          </cell>
          <cell r="AL1850" t="e">
            <v>#VALUE!</v>
          </cell>
          <cell r="AO1850">
            <v>3</v>
          </cell>
        </row>
        <row r="1851">
          <cell r="A1851" t="str">
            <v>4694/0106</v>
          </cell>
          <cell r="B1851">
            <v>2027</v>
          </cell>
          <cell r="C1851" t="str">
            <v>Опер.касса №4694/0106</v>
          </cell>
          <cell r="D1851" t="str">
            <v>П6:Операционная касса вне кассового узла</v>
          </cell>
          <cell r="E1851" t="str">
            <v>423942</v>
          </cell>
          <cell r="F1851" t="str">
            <v>Республика Татарстан</v>
          </cell>
          <cell r="G1851" t="str">
            <v>с.Урустамак</v>
          </cell>
          <cell r="H1851" t="str">
            <v>(85569)32539</v>
          </cell>
          <cell r="I1851" t="str">
            <v>Алатырева Любовь Антоновна</v>
          </cell>
          <cell r="K1851">
            <v>0.5</v>
          </cell>
          <cell r="L1851" t="str">
            <v>Н7:сельский населенный пункт</v>
          </cell>
          <cell r="M1851" t="str">
            <v>135</v>
          </cell>
          <cell r="N1851" t="str">
            <v>08:00 15:30(12:00 13:00)|08:00 15:30(12:00 13:00)|08:00 14:30(12:00 13:00)</v>
          </cell>
          <cell r="O1851" t="str">
            <v>Опер.касса №4695/06</v>
          </cell>
          <cell r="P1851" t="str">
            <v>Опер.касса №4695/06</v>
          </cell>
          <cell r="Q1851" t="str">
            <v>Н7</v>
          </cell>
          <cell r="R1851" t="str">
            <v>4695/06</v>
          </cell>
          <cell r="T1851" t="str">
            <v/>
          </cell>
          <cell r="U1851">
            <v>1</v>
          </cell>
          <cell r="V1851" t="str">
            <v>Н7</v>
          </cell>
          <cell r="W1851" t="e">
            <v>#VALUE!</v>
          </cell>
          <cell r="Y1851" t="str">
            <v/>
          </cell>
          <cell r="Z1851">
            <v>1</v>
          </cell>
          <cell r="AA1851" t="str">
            <v>Н7</v>
          </cell>
          <cell r="AB1851" t="e">
            <v>#VALUE!</v>
          </cell>
          <cell r="AD1851" t="str">
            <v/>
          </cell>
          <cell r="AE1851">
            <v>1</v>
          </cell>
          <cell r="AF1851" t="str">
            <v>Н7</v>
          </cell>
          <cell r="AG1851" t="e">
            <v>#VALUE!</v>
          </cell>
          <cell r="AI1851" t="str">
            <v/>
          </cell>
          <cell r="AJ1851">
            <v>1</v>
          </cell>
          <cell r="AK1851" t="str">
            <v>Н7</v>
          </cell>
          <cell r="AL1851" t="e">
            <v>#VALUE!</v>
          </cell>
          <cell r="AO1851">
            <v>1</v>
          </cell>
        </row>
        <row r="1852">
          <cell r="A1852" t="str">
            <v>4694/0107</v>
          </cell>
          <cell r="B1852">
            <v>2028</v>
          </cell>
          <cell r="C1852" t="str">
            <v>Опер.касса №4694/0107</v>
          </cell>
          <cell r="D1852" t="str">
            <v>П6:Операционная касса вне кассового узла</v>
          </cell>
          <cell r="E1852" t="str">
            <v>423944</v>
          </cell>
          <cell r="F1852" t="str">
            <v>Республика Татарстан</v>
          </cell>
          <cell r="G1852" t="str">
            <v>с.Шалты</v>
          </cell>
          <cell r="H1852" t="str">
            <v>(85569)38641</v>
          </cell>
          <cell r="I1852" t="str">
            <v>Шайдуллина Рамзия Ильясовна</v>
          </cell>
          <cell r="K1852">
            <v>0.25</v>
          </cell>
          <cell r="L1852" t="str">
            <v>Н7:сельский населенный пункт</v>
          </cell>
          <cell r="M1852" t="str">
            <v>13</v>
          </cell>
          <cell r="N1852" t="str">
            <v>08:00 12:30|08:00 12:30</v>
          </cell>
          <cell r="O1852" t="str">
            <v>Опер.касса №4695/07</v>
          </cell>
          <cell r="P1852" t="str">
            <v>Опер.касса №4695/07</v>
          </cell>
          <cell r="Q1852" t="str">
            <v>Н7</v>
          </cell>
          <cell r="R1852" t="str">
            <v>4695/07</v>
          </cell>
          <cell r="T1852" t="str">
            <v/>
          </cell>
          <cell r="U1852">
            <v>1</v>
          </cell>
          <cell r="V1852" t="str">
            <v>Н7</v>
          </cell>
          <cell r="W1852" t="e">
            <v>#VALUE!</v>
          </cell>
          <cell r="Y1852" t="str">
            <v/>
          </cell>
          <cell r="Z1852">
            <v>1</v>
          </cell>
          <cell r="AA1852" t="str">
            <v>Н7</v>
          </cell>
          <cell r="AB1852" t="e">
            <v>#VALUE!</v>
          </cell>
          <cell r="AD1852" t="str">
            <v/>
          </cell>
          <cell r="AE1852">
            <v>1</v>
          </cell>
          <cell r="AF1852" t="str">
            <v>Н7</v>
          </cell>
          <cell r="AG1852" t="e">
            <v>#VALUE!</v>
          </cell>
          <cell r="AI1852" t="str">
            <v/>
          </cell>
          <cell r="AJ1852">
            <v>1</v>
          </cell>
          <cell r="AK1852" t="str">
            <v>Н7</v>
          </cell>
          <cell r="AL1852" t="e">
            <v>#VALUE!</v>
          </cell>
          <cell r="AO1852">
            <v>1</v>
          </cell>
        </row>
        <row r="1853">
          <cell r="A1853" t="str">
            <v>4694/011</v>
          </cell>
          <cell r="B1853">
            <v>2029</v>
          </cell>
          <cell r="C1853" t="str">
            <v>Опер.касса №4694/011</v>
          </cell>
          <cell r="D1853" t="str">
            <v>П6:Операционная касса вне кассового узла</v>
          </cell>
          <cell r="E1853" t="str">
            <v>423204</v>
          </cell>
          <cell r="F1853" t="str">
            <v>Республика Татарстан</v>
          </cell>
          <cell r="G1853" t="str">
            <v>д.Зеленая Роща</v>
          </cell>
          <cell r="H1853" t="str">
            <v>(85594)56315</v>
          </cell>
          <cell r="I1853" t="str">
            <v>Сергеева Ирина Александровна</v>
          </cell>
          <cell r="K1853">
            <v>0.25</v>
          </cell>
          <cell r="L1853" t="str">
            <v>Н7:сельский населенный пункт</v>
          </cell>
          <cell r="M1853" t="str">
            <v>12</v>
          </cell>
          <cell r="N1853" t="str">
            <v>08:00 12:30|08:00 12:30</v>
          </cell>
          <cell r="O1853" t="str">
            <v/>
          </cell>
          <cell r="P1853">
            <v>1</v>
          </cell>
          <cell r="Q1853" t="str">
            <v>Н7</v>
          </cell>
          <cell r="R1853" t="e">
            <v>#VALUE!</v>
          </cell>
          <cell r="T1853" t="str">
            <v/>
          </cell>
          <cell r="U1853">
            <v>1</v>
          </cell>
          <cell r="V1853" t="str">
            <v>Н7</v>
          </cell>
          <cell r="W1853" t="e">
            <v>#VALUE!</v>
          </cell>
          <cell r="Y1853" t="str">
            <v/>
          </cell>
          <cell r="Z1853">
            <v>1</v>
          </cell>
          <cell r="AA1853" t="str">
            <v>Н7</v>
          </cell>
          <cell r="AB1853" t="e">
            <v>#VALUE!</v>
          </cell>
          <cell r="AD1853" t="str">
            <v/>
          </cell>
          <cell r="AE1853">
            <v>1</v>
          </cell>
          <cell r="AF1853" t="str">
            <v>Н7</v>
          </cell>
          <cell r="AG1853" t="e">
            <v>#VALUE!</v>
          </cell>
          <cell r="AI1853" t="str">
            <v/>
          </cell>
          <cell r="AJ1853">
            <v>1</v>
          </cell>
          <cell r="AK1853" t="str">
            <v>Н7</v>
          </cell>
          <cell r="AL1853" t="e">
            <v>#VALUE!</v>
          </cell>
          <cell r="AO1853">
            <v>1</v>
          </cell>
        </row>
        <row r="1854">
          <cell r="A1854" t="str">
            <v>4694/015</v>
          </cell>
          <cell r="B1854">
            <v>2031</v>
          </cell>
          <cell r="C1854" t="str">
            <v>Доп.офис №4694/015</v>
          </cell>
          <cell r="D1854" t="str">
            <v>П5:Дополнительный офис - специализированный филиал, обслуживающий физических лиц</v>
          </cell>
          <cell r="E1854" t="str">
            <v>423231</v>
          </cell>
          <cell r="F1854" t="str">
            <v>Республика Татарстан</v>
          </cell>
          <cell r="G1854" t="str">
            <v>г.Бугульма, ул.Энгельса, 29</v>
          </cell>
          <cell r="H1854" t="str">
            <v>(85594)49341</v>
          </cell>
          <cell r="I1854" t="str">
            <v>Булгакова Анна Александровна</v>
          </cell>
          <cell r="K1854">
            <v>4</v>
          </cell>
          <cell r="L1854" t="str">
            <v>Н4:город (не являющийся центром субъекта РФ) с населением свыше 50 до 100 тыс. чел.</v>
          </cell>
          <cell r="M1854" t="str">
            <v>123456</v>
          </cell>
          <cell r="N1854" t="str">
            <v>08:00 18:00(13:00 14:00)|08:00 18:00(13:00 14:00)|08:00 18:00(13:00 14:00)|08:00 18:00(13:00 14:00)|08:00 18:00(13:00 14:00)|08:00 16:00(13:00 14:00)</v>
          </cell>
          <cell r="O1854" t="str">
            <v/>
          </cell>
          <cell r="P1854">
            <v>5</v>
          </cell>
          <cell r="Q1854" t="str">
            <v>Н4</v>
          </cell>
          <cell r="R1854" t="e">
            <v>#VALUE!</v>
          </cell>
          <cell r="T1854" t="str">
            <v/>
          </cell>
          <cell r="U1854">
            <v>5</v>
          </cell>
          <cell r="V1854" t="str">
            <v>Н4</v>
          </cell>
          <cell r="W1854" t="e">
            <v>#VALUE!</v>
          </cell>
          <cell r="Y1854" t="str">
            <v/>
          </cell>
          <cell r="Z1854">
            <v>5</v>
          </cell>
          <cell r="AA1854" t="str">
            <v>Н4</v>
          </cell>
          <cell r="AB1854" t="e">
            <v>#VALUE!</v>
          </cell>
          <cell r="AD1854" t="str">
            <v/>
          </cell>
          <cell r="AE1854">
            <v>5</v>
          </cell>
          <cell r="AF1854" t="str">
            <v>Н4</v>
          </cell>
          <cell r="AG1854" t="e">
            <v>#VALUE!</v>
          </cell>
          <cell r="AI1854" t="str">
            <v/>
          </cell>
          <cell r="AJ1854">
            <v>5</v>
          </cell>
          <cell r="AK1854" t="str">
            <v>Н4</v>
          </cell>
          <cell r="AL1854" t="e">
            <v>#VALUE!</v>
          </cell>
          <cell r="AO1854">
            <v>5</v>
          </cell>
        </row>
        <row r="1855">
          <cell r="A1855" t="str">
            <v>4694/016</v>
          </cell>
          <cell r="B1855">
            <v>2032</v>
          </cell>
          <cell r="C1855" t="str">
            <v>Доп.офис №4694/016</v>
          </cell>
          <cell r="D1855" t="str">
            <v>П5:Дополнительный офис - специализированный филиал, обслуживающий физических лиц</v>
          </cell>
          <cell r="E1855" t="str">
            <v>423232</v>
          </cell>
          <cell r="F1855" t="str">
            <v>Республика Татарстан</v>
          </cell>
          <cell r="G1855" t="str">
            <v>г.Бугульма, ул.Ленина, 102/2</v>
          </cell>
          <cell r="H1855" t="str">
            <v>(85594)46403</v>
          </cell>
          <cell r="I1855" t="str">
            <v>Черникова Татьяна Владимировна</v>
          </cell>
          <cell r="K1855">
            <v>4</v>
          </cell>
          <cell r="L1855" t="str">
            <v>Н4:город (не являющийся центром субъекта РФ) с населением свыше 50 до 100 тыс. чел.</v>
          </cell>
          <cell r="M1855" t="str">
            <v>123456</v>
          </cell>
          <cell r="N1855" t="str">
            <v>08:00 18:00(13:00 14:00)|08:00 18:00(13:00 14:00)|08:00 18:00(13:00 14:00)|08:00 18:00(13:00 14:00)|08:00 18:00(13:00 14:00)|08:00 16:00(13:00 14:00)</v>
          </cell>
          <cell r="O1855" t="str">
            <v/>
          </cell>
          <cell r="P1855">
            <v>4</v>
          </cell>
          <cell r="Q1855" t="str">
            <v>Н4</v>
          </cell>
          <cell r="R1855" t="e">
            <v>#VALUE!</v>
          </cell>
          <cell r="T1855" t="str">
            <v/>
          </cell>
          <cell r="U1855">
            <v>4</v>
          </cell>
          <cell r="V1855" t="str">
            <v>Н4</v>
          </cell>
          <cell r="W1855" t="e">
            <v>#VALUE!</v>
          </cell>
          <cell r="Y1855" t="str">
            <v/>
          </cell>
          <cell r="Z1855">
            <v>4</v>
          </cell>
          <cell r="AA1855" t="str">
            <v>Н4</v>
          </cell>
          <cell r="AB1855" t="e">
            <v>#VALUE!</v>
          </cell>
          <cell r="AD1855" t="str">
            <v/>
          </cell>
          <cell r="AE1855">
            <v>4</v>
          </cell>
          <cell r="AF1855" t="str">
            <v>Н4</v>
          </cell>
          <cell r="AG1855" t="e">
            <v>#VALUE!</v>
          </cell>
          <cell r="AI1855" t="str">
            <v/>
          </cell>
          <cell r="AJ1855">
            <v>4</v>
          </cell>
          <cell r="AK1855" t="str">
            <v>Н4</v>
          </cell>
          <cell r="AL1855" t="e">
            <v>#VALUE!</v>
          </cell>
          <cell r="AO1855">
            <v>4</v>
          </cell>
        </row>
        <row r="1856">
          <cell r="A1856" t="str">
            <v>4694/017</v>
          </cell>
          <cell r="B1856">
            <v>2033</v>
          </cell>
          <cell r="C1856" t="str">
            <v>Опер.касса №4694/017</v>
          </cell>
          <cell r="D1856" t="str">
            <v>П6:Операционная касса вне кассового узла</v>
          </cell>
          <cell r="E1856" t="str">
            <v>423234</v>
          </cell>
          <cell r="F1856" t="str">
            <v>Республика Татарстан</v>
          </cell>
          <cell r="G1856" t="str">
            <v>г.Бугульма, ул.Гафиатуллина, 15</v>
          </cell>
          <cell r="H1856" t="str">
            <v>(85594)60496</v>
          </cell>
          <cell r="I1856" t="str">
            <v>Исхакова Ландыш Нафисовна</v>
          </cell>
          <cell r="K1856">
            <v>5</v>
          </cell>
          <cell r="L1856" t="str">
            <v>Н4:город (не являющийся центром субъекта РФ) с населением свыше 50 до 100 тыс. чел.</v>
          </cell>
          <cell r="M1856" t="str">
            <v>123456</v>
          </cell>
          <cell r="N1856" t="str">
            <v>08:00 18:00(13:00 14:00)|08:00 18:00(13:00 14:00)|08:00 18:00(13:00 14:00)|08:00 18:00(13:00 14:00)|08:00 18:00(13:00 14:00)|08:00 16:00(13:00 14:00)</v>
          </cell>
          <cell r="O1856" t="str">
            <v/>
          </cell>
          <cell r="P1856">
            <v>5</v>
          </cell>
          <cell r="Q1856" t="str">
            <v>Н4</v>
          </cell>
          <cell r="R1856" t="e">
            <v>#VALUE!</v>
          </cell>
          <cell r="T1856" t="str">
            <v/>
          </cell>
          <cell r="U1856">
            <v>5</v>
          </cell>
          <cell r="V1856" t="str">
            <v>Н4</v>
          </cell>
          <cell r="W1856" t="e">
            <v>#VALUE!</v>
          </cell>
          <cell r="Y1856" t="str">
            <v/>
          </cell>
          <cell r="Z1856">
            <v>5</v>
          </cell>
          <cell r="AA1856" t="str">
            <v>Н4</v>
          </cell>
          <cell r="AB1856" t="e">
            <v>#VALUE!</v>
          </cell>
          <cell r="AD1856" t="str">
            <v/>
          </cell>
          <cell r="AE1856">
            <v>5</v>
          </cell>
          <cell r="AF1856" t="str">
            <v>Н4</v>
          </cell>
          <cell r="AG1856" t="e">
            <v>#VALUE!</v>
          </cell>
          <cell r="AI1856" t="str">
            <v/>
          </cell>
          <cell r="AJ1856">
            <v>5</v>
          </cell>
          <cell r="AK1856" t="str">
            <v>Н4</v>
          </cell>
          <cell r="AL1856" t="e">
            <v>#VALUE!</v>
          </cell>
          <cell r="AO1856">
            <v>5</v>
          </cell>
        </row>
        <row r="1857">
          <cell r="A1857" t="str">
            <v>4694/02</v>
          </cell>
          <cell r="B1857">
            <v>2034</v>
          </cell>
          <cell r="C1857" t="str">
            <v>Опер.касса №4694/02</v>
          </cell>
          <cell r="D1857" t="str">
            <v>П6:Операционная касса вне кассового узла</v>
          </cell>
          <cell r="E1857" t="str">
            <v>423239</v>
          </cell>
          <cell r="F1857" t="str">
            <v>Республика Татарстан</v>
          </cell>
          <cell r="G1857" t="str">
            <v>г.Бугульма, ул.Ягофарова, 35</v>
          </cell>
          <cell r="H1857" t="str">
            <v>(85594)50282</v>
          </cell>
          <cell r="I1857" t="str">
            <v>Шипилова Наталья Вениаминовна</v>
          </cell>
          <cell r="K1857">
            <v>4</v>
          </cell>
          <cell r="L1857" t="str">
            <v>Н4:город (не являющийся центром субъекта РФ) с населением свыше 50 до 100 тыс. чел.</v>
          </cell>
          <cell r="M1857" t="str">
            <v>123456</v>
          </cell>
          <cell r="N1857" t="str">
            <v>08:00 18:00(13:00 14:00)|08:00 18:00(13:00 14:00)|08:00 18:00(13:00 14:00)|08:00 18:00(13:00 14:00)|08:00 18:00(13:00 14:00)|08:00 16:00(13:00 14:00)</v>
          </cell>
          <cell r="O1857" t="str">
            <v/>
          </cell>
          <cell r="P1857">
            <v>5</v>
          </cell>
          <cell r="Q1857" t="str">
            <v>Н4</v>
          </cell>
          <cell r="R1857" t="e">
            <v>#VALUE!</v>
          </cell>
          <cell r="T1857" t="str">
            <v/>
          </cell>
          <cell r="U1857">
            <v>5</v>
          </cell>
          <cell r="V1857" t="str">
            <v>Н4</v>
          </cell>
          <cell r="W1857" t="e">
            <v>#VALUE!</v>
          </cell>
          <cell r="Y1857" t="str">
            <v/>
          </cell>
          <cell r="Z1857">
            <v>5</v>
          </cell>
          <cell r="AA1857" t="str">
            <v>Н4</v>
          </cell>
          <cell r="AB1857" t="e">
            <v>#VALUE!</v>
          </cell>
          <cell r="AD1857" t="str">
            <v/>
          </cell>
          <cell r="AE1857">
            <v>5</v>
          </cell>
          <cell r="AF1857" t="str">
            <v>Н4</v>
          </cell>
          <cell r="AG1857" t="e">
            <v>#VALUE!</v>
          </cell>
          <cell r="AI1857" t="str">
            <v/>
          </cell>
          <cell r="AJ1857">
            <v>5</v>
          </cell>
          <cell r="AK1857" t="str">
            <v>Н4</v>
          </cell>
          <cell r="AL1857" t="e">
            <v>#VALUE!</v>
          </cell>
          <cell r="AO1857">
            <v>5</v>
          </cell>
        </row>
        <row r="1858">
          <cell r="A1858" t="str">
            <v>4694/020</v>
          </cell>
          <cell r="B1858">
            <v>2035</v>
          </cell>
          <cell r="C1858" t="str">
            <v>Опер.касса №4694/020</v>
          </cell>
          <cell r="D1858" t="str">
            <v>П6:Операционная касса вне кассового узла</v>
          </cell>
          <cell r="E1858" t="str">
            <v>423236</v>
          </cell>
          <cell r="F1858" t="str">
            <v>Республика Татарстан</v>
          </cell>
          <cell r="G1858" t="str">
            <v>г.Бугульма, ул.Гафиатуллина, 37</v>
          </cell>
          <cell r="H1858" t="str">
            <v>(85594)42553</v>
          </cell>
          <cell r="I1858" t="str">
            <v>Балахонцева Светлана Юрьевна</v>
          </cell>
          <cell r="K1858">
            <v>5</v>
          </cell>
          <cell r="L1858" t="str">
            <v>Н4:город (не являющийся центром субъекта РФ) с населением свыше 50 до 100 тыс. чел.</v>
          </cell>
          <cell r="M1858" t="str">
            <v>123456</v>
          </cell>
          <cell r="N1858" t="str">
            <v>08:00 18:00(13:00 14:00)|08:00 18:00(13:00 14:00)|08:00 18:00(13:00 14:00)|08:00 18:00(13:00 14:00)|08:00 18:00(13:00 14:00)|08:00 16:00(13:00 14:00)</v>
          </cell>
          <cell r="O1858" t="str">
            <v/>
          </cell>
          <cell r="P1858">
            <v>4</v>
          </cell>
          <cell r="Q1858" t="str">
            <v>Н4</v>
          </cell>
          <cell r="R1858" t="e">
            <v>#VALUE!</v>
          </cell>
          <cell r="T1858" t="str">
            <v/>
          </cell>
          <cell r="U1858">
            <v>4</v>
          </cell>
          <cell r="V1858" t="str">
            <v>Н4</v>
          </cell>
          <cell r="W1858" t="e">
            <v>#VALUE!</v>
          </cell>
          <cell r="Y1858" t="str">
            <v/>
          </cell>
          <cell r="Z1858">
            <v>4</v>
          </cell>
          <cell r="AA1858" t="str">
            <v>Н4</v>
          </cell>
          <cell r="AB1858" t="e">
            <v>#VALUE!</v>
          </cell>
          <cell r="AD1858" t="str">
            <v/>
          </cell>
          <cell r="AE1858">
            <v>4</v>
          </cell>
          <cell r="AF1858" t="str">
            <v>Н4</v>
          </cell>
          <cell r="AG1858" t="e">
            <v>#VALUE!</v>
          </cell>
          <cell r="AI1858" t="str">
            <v/>
          </cell>
          <cell r="AJ1858">
            <v>4</v>
          </cell>
          <cell r="AK1858" t="str">
            <v>Н4</v>
          </cell>
          <cell r="AL1858" t="e">
            <v>#VALUE!</v>
          </cell>
          <cell r="AO1858">
            <v>4</v>
          </cell>
        </row>
        <row r="1859">
          <cell r="A1859" t="str">
            <v>4694/022</v>
          </cell>
          <cell r="B1859">
            <v>2036</v>
          </cell>
          <cell r="C1859" t="str">
            <v>Доп.офис №4694/022</v>
          </cell>
          <cell r="D1859" t="str">
            <v>П5:Дополнительный офис - специализированный филиал, обслуживающий физических лиц</v>
          </cell>
          <cell r="E1859" t="str">
            <v>423233</v>
          </cell>
          <cell r="F1859" t="str">
            <v>Республика Татарстан</v>
          </cell>
          <cell r="G1859" t="str">
            <v>г.Бугульма, ул.Островского, 20/1</v>
          </cell>
          <cell r="H1859" t="str">
            <v>(85594)64405</v>
          </cell>
          <cell r="I1859" t="str">
            <v>Валлиулина Раушан Талгатовна</v>
          </cell>
          <cell r="K1859">
            <v>2</v>
          </cell>
          <cell r="L1859" t="str">
            <v>Н4:город (не являющийся центром субъекта РФ) с населением свыше 50 до 100 тыс. чел.</v>
          </cell>
          <cell r="M1859" t="str">
            <v>23456</v>
          </cell>
          <cell r="N1859" t="str">
            <v>09:00 18:00(13:00 14:00)|09:00 18:00(13:00 14:00)|09:00 18:00(13:00 14:00)|09:00 18:00(13:00 14:00)|09:00 15:30(13:00 14:00)</v>
          </cell>
          <cell r="O1859" t="str">
            <v/>
          </cell>
          <cell r="P1859">
            <v>2</v>
          </cell>
          <cell r="Q1859" t="str">
            <v>Н4</v>
          </cell>
          <cell r="R1859" t="e">
            <v>#VALUE!</v>
          </cell>
          <cell r="T1859" t="str">
            <v/>
          </cell>
          <cell r="U1859">
            <v>2</v>
          </cell>
          <cell r="V1859" t="str">
            <v>Н4</v>
          </cell>
          <cell r="W1859" t="e">
            <v>#VALUE!</v>
          </cell>
          <cell r="Y1859" t="str">
            <v/>
          </cell>
          <cell r="Z1859">
            <v>2</v>
          </cell>
          <cell r="AA1859" t="str">
            <v>Н4</v>
          </cell>
          <cell r="AB1859" t="e">
            <v>#VALUE!</v>
          </cell>
          <cell r="AD1859" t="str">
            <v/>
          </cell>
          <cell r="AE1859">
            <v>2</v>
          </cell>
          <cell r="AF1859" t="str">
            <v>Н4</v>
          </cell>
          <cell r="AG1859" t="e">
            <v>#VALUE!</v>
          </cell>
          <cell r="AI1859" t="str">
            <v/>
          </cell>
          <cell r="AJ1859">
            <v>2</v>
          </cell>
          <cell r="AK1859" t="str">
            <v>Н4</v>
          </cell>
          <cell r="AL1859" t="e">
            <v>#VALUE!</v>
          </cell>
          <cell r="AO1859">
            <v>2</v>
          </cell>
        </row>
        <row r="1860">
          <cell r="A1860" t="str">
            <v>4694/026</v>
          </cell>
          <cell r="B1860">
            <v>2037</v>
          </cell>
          <cell r="C1860" t="str">
            <v>Опер.касса №4694/026</v>
          </cell>
          <cell r="D1860" t="str">
            <v>П6:Операционная касса вне кассового узла</v>
          </cell>
          <cell r="E1860" t="str">
            <v>423229</v>
          </cell>
          <cell r="F1860" t="str">
            <v>Республика Татарстан</v>
          </cell>
          <cell r="G1860" t="str">
            <v>пгт.Карабаш</v>
          </cell>
          <cell r="H1860" t="str">
            <v>(85594)50400</v>
          </cell>
          <cell r="I1860" t="str">
            <v>Максимова Татьяна Андреевна</v>
          </cell>
          <cell r="K1860">
            <v>2</v>
          </cell>
          <cell r="L1860" t="str">
            <v>Н6:городской населенный пункт (поселек городского типа, рабочий поселок)</v>
          </cell>
          <cell r="M1860" t="str">
            <v>23456</v>
          </cell>
          <cell r="N1860" t="str">
            <v>09:00 18:00(13:00 14:00)|09:00 18:00(13:00 14:00)|09:00 18:00(13:00 14:00)|09:00 18:00(13:00 14:00)|09:00 15:30(13:00 14:00)</v>
          </cell>
          <cell r="O1860" t="str">
            <v/>
          </cell>
          <cell r="P1860">
            <v>3</v>
          </cell>
          <cell r="Q1860" t="str">
            <v>Н6</v>
          </cell>
          <cell r="R1860" t="e">
            <v>#VALUE!</v>
          </cell>
          <cell r="T1860" t="str">
            <v/>
          </cell>
          <cell r="U1860">
            <v>3</v>
          </cell>
          <cell r="V1860" t="str">
            <v>Н6</v>
          </cell>
          <cell r="W1860" t="e">
            <v>#VALUE!</v>
          </cell>
          <cell r="Y1860" t="str">
            <v/>
          </cell>
          <cell r="Z1860">
            <v>3</v>
          </cell>
          <cell r="AA1860" t="str">
            <v>Н6</v>
          </cell>
          <cell r="AB1860" t="e">
            <v>#VALUE!</v>
          </cell>
          <cell r="AD1860" t="str">
            <v/>
          </cell>
          <cell r="AE1860">
            <v>3</v>
          </cell>
          <cell r="AF1860" t="str">
            <v>Н6</v>
          </cell>
          <cell r="AG1860" t="e">
            <v>#VALUE!</v>
          </cell>
          <cell r="AI1860" t="str">
            <v/>
          </cell>
          <cell r="AJ1860">
            <v>3</v>
          </cell>
          <cell r="AK1860" t="str">
            <v>Н6</v>
          </cell>
          <cell r="AL1860" t="e">
            <v>#VALUE!</v>
          </cell>
          <cell r="AO1860">
            <v>3</v>
          </cell>
        </row>
        <row r="1861">
          <cell r="A1861" t="str">
            <v>4694/037</v>
          </cell>
          <cell r="B1861">
            <v>2039</v>
          </cell>
          <cell r="C1861" t="str">
            <v>Опер.касса №4694/037</v>
          </cell>
          <cell r="D1861" t="str">
            <v>П6:Операционная касса вне кассового узла</v>
          </cell>
          <cell r="E1861" t="str">
            <v>423227</v>
          </cell>
          <cell r="F1861" t="str">
            <v>Республика Татарстан</v>
          </cell>
          <cell r="G1861" t="str">
            <v>п.Подгорный</v>
          </cell>
          <cell r="H1861" t="str">
            <v>(85594)59747</v>
          </cell>
          <cell r="I1861" t="str">
            <v>Григорьева Наталья Борисовна</v>
          </cell>
          <cell r="K1861">
            <v>0.25</v>
          </cell>
          <cell r="L1861" t="str">
            <v>Н7:сельский населенный пункт</v>
          </cell>
          <cell r="M1861" t="str">
            <v>12</v>
          </cell>
          <cell r="N1861" t="str">
            <v>08:00 12:30|08:00 12:30</v>
          </cell>
          <cell r="O1861" t="str">
            <v/>
          </cell>
          <cell r="P1861">
            <v>1</v>
          </cell>
          <cell r="Q1861" t="str">
            <v>Н7</v>
          </cell>
          <cell r="R1861" t="e">
            <v>#VALUE!</v>
          </cell>
          <cell r="T1861" t="str">
            <v/>
          </cell>
          <cell r="U1861">
            <v>1</v>
          </cell>
          <cell r="V1861" t="str">
            <v>Н7</v>
          </cell>
          <cell r="W1861" t="e">
            <v>#VALUE!</v>
          </cell>
          <cell r="Y1861" t="str">
            <v/>
          </cell>
          <cell r="Z1861">
            <v>1</v>
          </cell>
          <cell r="AA1861" t="str">
            <v>Н7</v>
          </cell>
          <cell r="AB1861" t="e">
            <v>#VALUE!</v>
          </cell>
          <cell r="AD1861" t="str">
            <v/>
          </cell>
          <cell r="AE1861">
            <v>1</v>
          </cell>
          <cell r="AF1861" t="str">
            <v>Н7</v>
          </cell>
          <cell r="AG1861" t="e">
            <v>#VALUE!</v>
          </cell>
          <cell r="AI1861" t="str">
            <v/>
          </cell>
          <cell r="AJ1861">
            <v>1</v>
          </cell>
          <cell r="AK1861" t="str">
            <v>Н7</v>
          </cell>
          <cell r="AL1861" t="e">
            <v>#VALUE!</v>
          </cell>
          <cell r="AO1861">
            <v>1</v>
          </cell>
        </row>
        <row r="1862">
          <cell r="A1862" t="str">
            <v>4694/041</v>
          </cell>
          <cell r="B1862">
            <v>2040</v>
          </cell>
          <cell r="C1862" t="str">
            <v>Опер.касса №4694/041</v>
          </cell>
          <cell r="D1862" t="str">
            <v>П6:Операционная касса вне кассового узла</v>
          </cell>
          <cell r="E1862" t="str">
            <v>423237</v>
          </cell>
          <cell r="F1862" t="str">
            <v>Республика Татарстан</v>
          </cell>
          <cell r="G1862" t="str">
            <v>г.Бугульма, ул.Якупова, 58</v>
          </cell>
          <cell r="H1862" t="str">
            <v>(85594)44319</v>
          </cell>
          <cell r="I1862" t="str">
            <v>Хренова Надежда Владимировна</v>
          </cell>
          <cell r="K1862">
            <v>3</v>
          </cell>
          <cell r="L1862" t="str">
            <v>Н4:город (не являющийся центром субъекта РФ) с населением свыше 50 до 100 тыс. чел.</v>
          </cell>
          <cell r="M1862" t="str">
            <v>234567</v>
          </cell>
          <cell r="N1862" t="str">
            <v>08:00 18:00(13:00 14:00)|08:00 18:00(13:00 14:00)|08:00 18:00(13:00 14:00)|08:00 18:00(13:00 14:00)|08:00 18:00(13:00 14:00)|08:00 16:00(13:00 14:00)</v>
          </cell>
          <cell r="O1862" t="str">
            <v/>
          </cell>
          <cell r="P1862">
            <v>2</v>
          </cell>
          <cell r="Q1862" t="str">
            <v>Н4</v>
          </cell>
          <cell r="R1862" t="e">
            <v>#VALUE!</v>
          </cell>
          <cell r="T1862" t="str">
            <v/>
          </cell>
          <cell r="U1862">
            <v>2</v>
          </cell>
          <cell r="V1862" t="str">
            <v>Н4</v>
          </cell>
          <cell r="W1862" t="e">
            <v>#VALUE!</v>
          </cell>
          <cell r="Y1862" t="str">
            <v/>
          </cell>
          <cell r="Z1862">
            <v>2</v>
          </cell>
          <cell r="AA1862" t="str">
            <v>Н4</v>
          </cell>
          <cell r="AB1862" t="e">
            <v>#VALUE!</v>
          </cell>
          <cell r="AD1862" t="str">
            <v/>
          </cell>
          <cell r="AE1862">
            <v>2</v>
          </cell>
          <cell r="AF1862" t="str">
            <v>Н4</v>
          </cell>
          <cell r="AG1862" t="e">
            <v>#VALUE!</v>
          </cell>
          <cell r="AI1862" t="str">
            <v/>
          </cell>
          <cell r="AJ1862">
            <v>2</v>
          </cell>
          <cell r="AK1862" t="str">
            <v>Н4</v>
          </cell>
          <cell r="AL1862" t="e">
            <v>#VALUE!</v>
          </cell>
          <cell r="AO1862">
            <v>2</v>
          </cell>
        </row>
        <row r="1863">
          <cell r="A1863" t="str">
            <v>4694/047</v>
          </cell>
          <cell r="B1863">
            <v>2042</v>
          </cell>
          <cell r="C1863" t="str">
            <v>Доп.офис №4694/047</v>
          </cell>
          <cell r="D1863" t="str">
            <v>П5:Дополнительный офис - специализированный филиал, обслуживающий физических лиц</v>
          </cell>
          <cell r="E1863" t="str">
            <v>423241</v>
          </cell>
          <cell r="F1863" t="str">
            <v>Республика Татарстан</v>
          </cell>
          <cell r="G1863" t="str">
            <v>г.Бугульма, ул.Сайдашева, 5</v>
          </cell>
          <cell r="H1863" t="str">
            <v>(85594)94631</v>
          </cell>
          <cell r="I1863" t="str">
            <v>Чернуха Ирина Владимировна</v>
          </cell>
          <cell r="K1863">
            <v>4</v>
          </cell>
          <cell r="L1863" t="str">
            <v>Н4:город (не являющийся центром субъекта РФ) с населением свыше 50 до 100 тыс. чел.</v>
          </cell>
          <cell r="M1863" t="str">
            <v>123456</v>
          </cell>
          <cell r="N1863" t="str">
            <v>08:00 18:00(13:00 14:00)|08:30 18:00(13:00 14:00)|08:00 18:00(13:00 14:00)|08:00 18:00(13:00 14:00)|08:00 18:00(13:00 14:00)|08:00 16:00(13:00 14:00)</v>
          </cell>
          <cell r="O1863" t="str">
            <v/>
          </cell>
          <cell r="P1863">
            <v>3</v>
          </cell>
          <cell r="Q1863" t="str">
            <v>Н4</v>
          </cell>
          <cell r="R1863" t="e">
            <v>#VALUE!</v>
          </cell>
          <cell r="T1863" t="str">
            <v/>
          </cell>
          <cell r="U1863">
            <v>3</v>
          </cell>
          <cell r="V1863" t="str">
            <v>Н4</v>
          </cell>
          <cell r="W1863" t="e">
            <v>#VALUE!</v>
          </cell>
          <cell r="Y1863" t="str">
            <v/>
          </cell>
          <cell r="Z1863">
            <v>3</v>
          </cell>
          <cell r="AA1863" t="str">
            <v>Н4</v>
          </cell>
          <cell r="AB1863" t="e">
            <v>#VALUE!</v>
          </cell>
          <cell r="AD1863" t="str">
            <v/>
          </cell>
          <cell r="AE1863">
            <v>3</v>
          </cell>
          <cell r="AF1863" t="str">
            <v>Н4</v>
          </cell>
          <cell r="AG1863" t="e">
            <v>#VALUE!</v>
          </cell>
          <cell r="AI1863" t="str">
            <v/>
          </cell>
          <cell r="AJ1863">
            <v>3</v>
          </cell>
          <cell r="AK1863" t="str">
            <v>Н4</v>
          </cell>
          <cell r="AL1863" t="e">
            <v>#VALUE!</v>
          </cell>
          <cell r="AO1863">
            <v>3</v>
          </cell>
        </row>
        <row r="1864">
          <cell r="A1864" t="str">
            <v>4694/048</v>
          </cell>
          <cell r="B1864">
            <v>2043</v>
          </cell>
          <cell r="C1864" t="str">
            <v>Опер.касса №4694/048</v>
          </cell>
          <cell r="D1864" t="str">
            <v>П6:Операционная касса вне кассового узла</v>
          </cell>
          <cell r="E1864" t="str">
            <v>423243</v>
          </cell>
          <cell r="F1864" t="str">
            <v>Республика Татарстан</v>
          </cell>
          <cell r="G1864" t="str">
            <v>г.Бугульма, ул.Казанская, 12а</v>
          </cell>
          <cell r="H1864" t="str">
            <v>(85594)96454</v>
          </cell>
          <cell r="I1864" t="str">
            <v>Бортникова Римма Рамилевна</v>
          </cell>
          <cell r="K1864">
            <v>2</v>
          </cell>
          <cell r="L1864" t="str">
            <v>Н4:город (не являющийся центром субъекта РФ) с населением свыше 50 до 100 тыс. чел.</v>
          </cell>
          <cell r="M1864" t="str">
            <v>12345</v>
          </cell>
          <cell r="N1864" t="str">
            <v>09:00 17:30(13:00 14:00)|09:00 17:30(13:00 14:00)|09:00 17:30(13:00 14:00)|09:00 17:30(13:00 14:00)|09:00 17:30(13:00 14:00)</v>
          </cell>
          <cell r="O1864" t="str">
            <v/>
          </cell>
          <cell r="P1864">
            <v>3</v>
          </cell>
          <cell r="Q1864" t="str">
            <v>Н4</v>
          </cell>
          <cell r="R1864" t="e">
            <v>#VALUE!</v>
          </cell>
          <cell r="T1864" t="str">
            <v/>
          </cell>
          <cell r="U1864">
            <v>3</v>
          </cell>
          <cell r="V1864" t="str">
            <v>Н4</v>
          </cell>
          <cell r="W1864" t="e">
            <v>#VALUE!</v>
          </cell>
          <cell r="Y1864" t="str">
            <v/>
          </cell>
          <cell r="Z1864">
            <v>3</v>
          </cell>
          <cell r="AA1864" t="str">
            <v>Н4</v>
          </cell>
          <cell r="AB1864" t="e">
            <v>#VALUE!</v>
          </cell>
          <cell r="AD1864" t="str">
            <v/>
          </cell>
          <cell r="AE1864">
            <v>3</v>
          </cell>
          <cell r="AF1864" t="str">
            <v>Н4</v>
          </cell>
          <cell r="AG1864" t="e">
            <v>#VALUE!</v>
          </cell>
          <cell r="AI1864" t="str">
            <v/>
          </cell>
          <cell r="AJ1864">
            <v>3</v>
          </cell>
          <cell r="AK1864" t="str">
            <v>Н4</v>
          </cell>
          <cell r="AL1864" t="e">
            <v>#VALUE!</v>
          </cell>
          <cell r="AO1864">
            <v>3</v>
          </cell>
        </row>
        <row r="1865">
          <cell r="A1865" t="str">
            <v>4694/051</v>
          </cell>
          <cell r="B1865">
            <v>2045</v>
          </cell>
          <cell r="C1865" t="str">
            <v>Доп.офис №4694/051</v>
          </cell>
          <cell r="D1865" t="str">
            <v>П3:Дополнительный офис - универсальный филиал</v>
          </cell>
          <cell r="E1865" t="str">
            <v>423200</v>
          </cell>
          <cell r="F1865" t="str">
            <v>Республика Татарстан</v>
          </cell>
          <cell r="G1865" t="str">
            <v>г.Бугульма, ул.М.Джалиля, 22</v>
          </cell>
          <cell r="H1865" t="str">
            <v>(85594)62343</v>
          </cell>
          <cell r="I1865" t="str">
            <v>Боброва Светлана Николаевна</v>
          </cell>
          <cell r="K1865">
            <v>15</v>
          </cell>
          <cell r="L1865" t="str">
            <v>Н4:город (не являющийся центром субъекта РФ) с населением свыше 50 до 100 тыс. чел.</v>
          </cell>
          <cell r="M1865" t="str">
            <v>1234567</v>
          </cell>
          <cell r="N1865" t="str">
            <v>08:30 18:30|08:30 18:30|08:30 18:30|08:30 18:30|08:30 18:30|08:30 16:30|08:30 13:30</v>
          </cell>
          <cell r="O1865" t="str">
            <v/>
          </cell>
          <cell r="P1865">
            <v>11</v>
          </cell>
          <cell r="Q1865" t="str">
            <v>Н4</v>
          </cell>
          <cell r="R1865" t="e">
            <v>#VALUE!</v>
          </cell>
          <cell r="T1865" t="str">
            <v/>
          </cell>
          <cell r="U1865">
            <v>11</v>
          </cell>
          <cell r="V1865" t="str">
            <v>Н4</v>
          </cell>
          <cell r="W1865" t="e">
            <v>#VALUE!</v>
          </cell>
          <cell r="Y1865" t="str">
            <v/>
          </cell>
          <cell r="Z1865">
            <v>11</v>
          </cell>
          <cell r="AA1865" t="str">
            <v>Н4</v>
          </cell>
          <cell r="AB1865" t="e">
            <v>#VALUE!</v>
          </cell>
          <cell r="AD1865" t="str">
            <v/>
          </cell>
          <cell r="AE1865">
            <v>11</v>
          </cell>
          <cell r="AF1865" t="str">
            <v>Н4</v>
          </cell>
          <cell r="AG1865" t="e">
            <v>#VALUE!</v>
          </cell>
          <cell r="AI1865" t="str">
            <v/>
          </cell>
          <cell r="AJ1865">
            <v>11</v>
          </cell>
          <cell r="AK1865" t="str">
            <v>Н4</v>
          </cell>
          <cell r="AL1865" t="e">
            <v>#VALUE!</v>
          </cell>
          <cell r="AO1865">
            <v>11</v>
          </cell>
        </row>
        <row r="1866">
          <cell r="A1866" t="str">
            <v>4694/053</v>
          </cell>
          <cell r="B1866">
            <v>2046</v>
          </cell>
          <cell r="C1866" t="str">
            <v>Доп.офис №4694/053</v>
          </cell>
          <cell r="D1866" t="str">
            <v>П5:Дополнительный офис - специализированный филиал, обслуживающий физических лиц</v>
          </cell>
          <cell r="E1866" t="str">
            <v>423230</v>
          </cell>
          <cell r="F1866" t="str">
            <v>Республика Татарстан</v>
          </cell>
          <cell r="G1866" t="str">
            <v>г.Бугульма, ул.Ленина, 145</v>
          </cell>
          <cell r="H1866" t="str">
            <v>(85594)91629</v>
          </cell>
          <cell r="I1866" t="str">
            <v>Колесник Антонина Николаевна</v>
          </cell>
          <cell r="K1866">
            <v>3</v>
          </cell>
          <cell r="L1866" t="str">
            <v>Н4:город (не являющийся центром субъекта РФ) с населением свыше 50 до 100 тыс. чел.</v>
          </cell>
          <cell r="M1866" t="str">
            <v>234567</v>
          </cell>
          <cell r="N1866" t="str">
            <v>09:00 19:00(13:00 14:00)|09:00 19:00(13:00 14:00)|09:00 19:00(13:00 14:00)|09:00 19:00(13:00 14:00)|09:00 19:00(13:00 14:00)|09:00 17:00(13:00 14:00)</v>
          </cell>
          <cell r="O1866" t="str">
            <v/>
          </cell>
          <cell r="P1866">
            <v>2</v>
          </cell>
          <cell r="Q1866" t="str">
            <v>Н4</v>
          </cell>
          <cell r="R1866" t="e">
            <v>#VALUE!</v>
          </cell>
          <cell r="T1866" t="str">
            <v/>
          </cell>
          <cell r="U1866">
            <v>2</v>
          </cell>
          <cell r="V1866" t="str">
            <v>Н4</v>
          </cell>
          <cell r="W1866" t="e">
            <v>#VALUE!</v>
          </cell>
          <cell r="Y1866" t="str">
            <v/>
          </cell>
          <cell r="Z1866">
            <v>2</v>
          </cell>
          <cell r="AA1866" t="str">
            <v>Н4</v>
          </cell>
          <cell r="AB1866" t="e">
            <v>#VALUE!</v>
          </cell>
          <cell r="AD1866" t="str">
            <v/>
          </cell>
          <cell r="AE1866">
            <v>2</v>
          </cell>
          <cell r="AF1866" t="str">
            <v>Н4</v>
          </cell>
          <cell r="AG1866" t="e">
            <v>#VALUE!</v>
          </cell>
          <cell r="AI1866" t="str">
            <v/>
          </cell>
          <cell r="AJ1866">
            <v>2</v>
          </cell>
          <cell r="AK1866" t="str">
            <v>Н4</v>
          </cell>
          <cell r="AL1866" t="e">
            <v>#VALUE!</v>
          </cell>
          <cell r="AO1866">
            <v>2</v>
          </cell>
        </row>
        <row r="1867">
          <cell r="A1867" t="str">
            <v>4694/054</v>
          </cell>
          <cell r="B1867">
            <v>2047</v>
          </cell>
          <cell r="C1867" t="str">
            <v>Доп.офис №4694/054</v>
          </cell>
          <cell r="D1867" t="str">
            <v>П3:Дополнительный офис - универсальный филиал</v>
          </cell>
          <cell r="E1867" t="str">
            <v>423331</v>
          </cell>
          <cell r="F1867" t="str">
            <v>Республика Татарстан</v>
          </cell>
          <cell r="G1867" t="str">
            <v>г.Азнакаево, ул.Ленина, 33А</v>
          </cell>
          <cell r="H1867" t="str">
            <v>(85592)58233</v>
          </cell>
          <cell r="I1867" t="str">
            <v>вакансия</v>
          </cell>
          <cell r="K1867">
            <v>20.25</v>
          </cell>
          <cell r="L1867" t="str">
            <v>Н5:город (не являющийся центром субъекта РФ) с населением до 50 тыс. чел.</v>
          </cell>
          <cell r="M1867" t="str">
            <v>123456</v>
          </cell>
          <cell r="N1867" t="str">
            <v>08:00 18:00|08:00 18:00|08:00 18:00|08:00 18:00|08:00 18:00|08:00 16:00(13:00 14:00)</v>
          </cell>
          <cell r="O1867" t="str">
            <v>Азнакаевское отделение №4693</v>
          </cell>
          <cell r="P1867" t="str">
            <v>Азнакаевское отделение №4693</v>
          </cell>
          <cell r="Q1867" t="str">
            <v>Н5</v>
          </cell>
          <cell r="R1867" t="str">
            <v>4693</v>
          </cell>
          <cell r="T1867" t="str">
            <v/>
          </cell>
          <cell r="U1867">
            <v>14</v>
          </cell>
          <cell r="V1867" t="str">
            <v>Н5</v>
          </cell>
          <cell r="W1867" t="e">
            <v>#VALUE!</v>
          </cell>
          <cell r="Y1867" t="str">
            <v/>
          </cell>
          <cell r="Z1867">
            <v>14</v>
          </cell>
          <cell r="AA1867" t="str">
            <v>Н5</v>
          </cell>
          <cell r="AB1867" t="e">
            <v>#VALUE!</v>
          </cell>
          <cell r="AD1867" t="str">
            <v/>
          </cell>
          <cell r="AE1867">
            <v>14</v>
          </cell>
          <cell r="AF1867" t="str">
            <v>Н5</v>
          </cell>
          <cell r="AG1867" t="e">
            <v>#VALUE!</v>
          </cell>
          <cell r="AI1867" t="str">
            <v/>
          </cell>
          <cell r="AJ1867">
            <v>14</v>
          </cell>
          <cell r="AK1867" t="str">
            <v>Н5</v>
          </cell>
          <cell r="AL1867" t="e">
            <v>#VALUE!</v>
          </cell>
          <cell r="AO1867">
            <v>14</v>
          </cell>
        </row>
        <row r="1868">
          <cell r="A1868" t="str">
            <v>4694/056</v>
          </cell>
          <cell r="B1868">
            <v>2049</v>
          </cell>
          <cell r="C1868" t="str">
            <v>Опер.касса №4694/056</v>
          </cell>
          <cell r="D1868" t="str">
            <v>П6:Операционная касса вне кассового узла</v>
          </cell>
          <cell r="E1868" t="str">
            <v>423324</v>
          </cell>
          <cell r="F1868" t="str">
            <v>Республика Татарстан</v>
          </cell>
          <cell r="G1868" t="str">
            <v>с.Чалпы</v>
          </cell>
          <cell r="H1868" t="str">
            <v>(85592)35548</v>
          </cell>
          <cell r="I1868" t="str">
            <v>Сайфутдинова Гульнур Гатуфовна</v>
          </cell>
          <cell r="K1868">
            <v>0.5</v>
          </cell>
          <cell r="L1868" t="str">
            <v>Н7:сельский населенный пункт</v>
          </cell>
          <cell r="M1868" t="str">
            <v>1234</v>
          </cell>
          <cell r="N1868" t="str">
            <v>09:00 14:30(12:00 13:00)|09:00 14:30(12:00 13:00)|09:00 14:30(12:00 13:00)|09:00 14:30(12:00 13:00)</v>
          </cell>
          <cell r="O1868" t="str">
            <v>Опер.касса №4693/010</v>
          </cell>
          <cell r="P1868" t="str">
            <v>Опер.касса №4693/010</v>
          </cell>
          <cell r="Q1868" t="str">
            <v>Н7</v>
          </cell>
          <cell r="R1868" t="str">
            <v>4693/010</v>
          </cell>
          <cell r="T1868" t="str">
            <v/>
          </cell>
          <cell r="U1868">
            <v>1</v>
          </cell>
          <cell r="V1868" t="str">
            <v>Н7</v>
          </cell>
          <cell r="W1868" t="e">
            <v>#VALUE!</v>
          </cell>
          <cell r="Y1868" t="str">
            <v/>
          </cell>
          <cell r="Z1868">
            <v>1</v>
          </cell>
          <cell r="AA1868" t="str">
            <v>Н7</v>
          </cell>
          <cell r="AB1868" t="e">
            <v>#VALUE!</v>
          </cell>
          <cell r="AD1868" t="str">
            <v/>
          </cell>
          <cell r="AE1868">
            <v>1</v>
          </cell>
          <cell r="AF1868" t="str">
            <v>Н7</v>
          </cell>
          <cell r="AG1868" t="e">
            <v>#VALUE!</v>
          </cell>
          <cell r="AI1868" t="str">
            <v/>
          </cell>
          <cell r="AJ1868">
            <v>1</v>
          </cell>
          <cell r="AK1868" t="str">
            <v>Н7</v>
          </cell>
          <cell r="AL1868" t="e">
            <v>#VALUE!</v>
          </cell>
          <cell r="AO1868">
            <v>1</v>
          </cell>
        </row>
        <row r="1869">
          <cell r="A1869" t="str">
            <v>4694/057</v>
          </cell>
          <cell r="B1869">
            <v>2050</v>
          </cell>
          <cell r="C1869" t="str">
            <v>Опер.касса №4694/057</v>
          </cell>
          <cell r="D1869" t="str">
            <v>П6:Операционная касса вне кассового узла</v>
          </cell>
          <cell r="E1869" t="str">
            <v>423315</v>
          </cell>
          <cell r="F1869" t="str">
            <v>Республика Татарстан</v>
          </cell>
          <cell r="G1869" t="str">
            <v>с.Сарлы</v>
          </cell>
          <cell r="H1869" t="str">
            <v>(85592)36532</v>
          </cell>
          <cell r="I1869" t="str">
            <v>Мухаметшина Миннегуль Музагитовна</v>
          </cell>
          <cell r="K1869">
            <v>0.75</v>
          </cell>
          <cell r="L1869" t="str">
            <v>Н7:сельский населенный пункт</v>
          </cell>
          <cell r="M1869" t="str">
            <v>12345</v>
          </cell>
          <cell r="N1869" t="str">
            <v>09:00 15:30(12:00 13:00)|09:00 15:30(12:00 13:00)|09:00 15:30(12:00 13:00)|09:00 15:30(12:00 13:00)|09:00 15:30(12:00 13:00)</v>
          </cell>
          <cell r="O1869" t="str">
            <v>Опер.касса №4693/011</v>
          </cell>
          <cell r="P1869" t="str">
            <v>Опер.касса №4693/011</v>
          </cell>
          <cell r="Q1869" t="str">
            <v>Н7</v>
          </cell>
          <cell r="R1869" t="str">
            <v>4693/011</v>
          </cell>
          <cell r="T1869" t="str">
            <v/>
          </cell>
          <cell r="U1869">
            <v>1</v>
          </cell>
          <cell r="V1869" t="str">
            <v>Н7</v>
          </cell>
          <cell r="W1869" t="e">
            <v>#VALUE!</v>
          </cell>
          <cell r="Y1869" t="str">
            <v/>
          </cell>
          <cell r="Z1869">
            <v>1</v>
          </cell>
          <cell r="AA1869" t="str">
            <v>Н7</v>
          </cell>
          <cell r="AB1869" t="e">
            <v>#VALUE!</v>
          </cell>
          <cell r="AD1869" t="str">
            <v/>
          </cell>
          <cell r="AE1869">
            <v>1</v>
          </cell>
          <cell r="AF1869" t="str">
            <v>Н7</v>
          </cell>
          <cell r="AG1869" t="e">
            <v>#VALUE!</v>
          </cell>
          <cell r="AI1869" t="str">
            <v/>
          </cell>
          <cell r="AJ1869">
            <v>1</v>
          </cell>
          <cell r="AK1869" t="str">
            <v>Н7</v>
          </cell>
          <cell r="AL1869" t="e">
            <v>#VALUE!</v>
          </cell>
          <cell r="AO1869">
            <v>1</v>
          </cell>
        </row>
        <row r="1870">
          <cell r="A1870" t="str">
            <v>4694/059</v>
          </cell>
          <cell r="B1870">
            <v>2052</v>
          </cell>
          <cell r="C1870" t="str">
            <v>Опер.касса №4694/059</v>
          </cell>
          <cell r="D1870" t="str">
            <v>П6:Операционная касса вне кассового узла</v>
          </cell>
          <cell r="E1870" t="str">
            <v>423325</v>
          </cell>
          <cell r="F1870" t="str">
            <v>Республика Татарстан</v>
          </cell>
          <cell r="G1870" t="str">
            <v>с.Большой Сухояш</v>
          </cell>
          <cell r="H1870" t="str">
            <v>(85592)34647</v>
          </cell>
          <cell r="I1870" t="str">
            <v>Валиева Ляйсана Мирзануровна</v>
          </cell>
          <cell r="K1870">
            <v>0.25</v>
          </cell>
          <cell r="L1870" t="str">
            <v>Н7:сельский населенный пункт</v>
          </cell>
          <cell r="M1870" t="str">
            <v>14</v>
          </cell>
          <cell r="N1870" t="str">
            <v>09:00 14:30(12:00 13:00)|09:00 14:30(12:00 13:00)</v>
          </cell>
          <cell r="O1870" t="str">
            <v>Опер.касса №4693/013</v>
          </cell>
          <cell r="P1870" t="str">
            <v>Опер.касса №4693/013</v>
          </cell>
          <cell r="Q1870" t="str">
            <v>Н7</v>
          </cell>
          <cell r="R1870" t="str">
            <v>4693/013</v>
          </cell>
          <cell r="T1870" t="str">
            <v/>
          </cell>
          <cell r="U1870">
            <v>1</v>
          </cell>
          <cell r="V1870" t="str">
            <v>Н7</v>
          </cell>
          <cell r="W1870" t="e">
            <v>#VALUE!</v>
          </cell>
          <cell r="Y1870" t="str">
            <v/>
          </cell>
          <cell r="Z1870">
            <v>1</v>
          </cell>
          <cell r="AA1870" t="str">
            <v>Н7</v>
          </cell>
          <cell r="AB1870" t="e">
            <v>#VALUE!</v>
          </cell>
          <cell r="AD1870" t="str">
            <v/>
          </cell>
          <cell r="AE1870">
            <v>1</v>
          </cell>
          <cell r="AF1870" t="str">
            <v>Н7</v>
          </cell>
          <cell r="AG1870" t="e">
            <v>#VALUE!</v>
          </cell>
          <cell r="AI1870" t="str">
            <v/>
          </cell>
          <cell r="AJ1870">
            <v>1</v>
          </cell>
          <cell r="AK1870" t="str">
            <v>Н7</v>
          </cell>
          <cell r="AL1870" t="e">
            <v>#VALUE!</v>
          </cell>
          <cell r="AO1870">
            <v>1</v>
          </cell>
        </row>
        <row r="1871">
          <cell r="A1871" t="str">
            <v>4694/060</v>
          </cell>
          <cell r="B1871">
            <v>2053</v>
          </cell>
          <cell r="C1871" t="str">
            <v>Опер.касса №4694/060</v>
          </cell>
          <cell r="D1871" t="str">
            <v>П6:Операционная касса вне кассового узла</v>
          </cell>
          <cell r="E1871" t="str">
            <v>423332</v>
          </cell>
          <cell r="F1871" t="str">
            <v>Республика Татарстан</v>
          </cell>
          <cell r="G1871" t="str">
            <v>г.Азнакаево, ул.Тукая, 1</v>
          </cell>
          <cell r="H1871" t="str">
            <v>(85592)77719</v>
          </cell>
          <cell r="I1871" t="str">
            <v>Галиева Лилия Самимовна</v>
          </cell>
          <cell r="K1871">
            <v>4</v>
          </cell>
          <cell r="L1871" t="str">
            <v>Н5:город (не являющийся центром субъекта РФ) с населением до 50 тыс. чел.</v>
          </cell>
          <cell r="M1871" t="str">
            <v>123456</v>
          </cell>
          <cell r="N1871" t="str">
            <v>08:00 18:00(13:00 14:00)|08:00 18:00(13:00 14:00)|08:00 18:00(13:00 14:00)|08:00 18:00(13:00 14:00)|08:00 18:00(13:00 14:00)|08:00 16:00(13:00 14:00)</v>
          </cell>
          <cell r="O1871" t="str">
            <v>Опер.касса №4693/014</v>
          </cell>
          <cell r="P1871" t="str">
            <v>Опер.касса №4693/014</v>
          </cell>
          <cell r="Q1871" t="str">
            <v>Н5</v>
          </cell>
          <cell r="R1871" t="str">
            <v>4693/014</v>
          </cell>
          <cell r="T1871" t="str">
            <v/>
          </cell>
          <cell r="U1871">
            <v>3</v>
          </cell>
          <cell r="V1871" t="str">
            <v>Н5</v>
          </cell>
          <cell r="W1871" t="e">
            <v>#VALUE!</v>
          </cell>
          <cell r="Y1871" t="str">
            <v/>
          </cell>
          <cell r="Z1871">
            <v>3</v>
          </cell>
          <cell r="AA1871" t="str">
            <v>Н5</v>
          </cell>
          <cell r="AB1871" t="e">
            <v>#VALUE!</v>
          </cell>
          <cell r="AD1871" t="str">
            <v/>
          </cell>
          <cell r="AE1871">
            <v>3</v>
          </cell>
          <cell r="AF1871" t="str">
            <v>Н5</v>
          </cell>
          <cell r="AG1871" t="e">
            <v>#VALUE!</v>
          </cell>
          <cell r="AI1871" t="str">
            <v/>
          </cell>
          <cell r="AJ1871">
            <v>3</v>
          </cell>
          <cell r="AK1871" t="str">
            <v>Н5</v>
          </cell>
          <cell r="AL1871" t="e">
            <v>#VALUE!</v>
          </cell>
          <cell r="AO1871">
            <v>3</v>
          </cell>
        </row>
        <row r="1872">
          <cell r="A1872" t="str">
            <v>4694/061</v>
          </cell>
          <cell r="B1872">
            <v>2054</v>
          </cell>
          <cell r="C1872" t="str">
            <v>Опер.касса №4694/061</v>
          </cell>
          <cell r="D1872" t="str">
            <v>П6:Операционная касса вне кассового узла</v>
          </cell>
          <cell r="E1872" t="str">
            <v>423317</v>
          </cell>
          <cell r="F1872" t="str">
            <v>Республика Татарстан</v>
          </cell>
          <cell r="G1872" t="str">
            <v>с.Учалле</v>
          </cell>
          <cell r="H1872" t="str">
            <v>(85592)36845</v>
          </cell>
          <cell r="I1872" t="str">
            <v>Абдуллина Венира Мирхатимовна</v>
          </cell>
          <cell r="K1872">
            <v>0.25</v>
          </cell>
          <cell r="L1872" t="str">
            <v>Н7:сельский населенный пункт</v>
          </cell>
          <cell r="M1872" t="str">
            <v>14</v>
          </cell>
          <cell r="N1872" t="str">
            <v>09:00 14:30(12:00 13:00)|09:00 14:30(12:00 13:00)</v>
          </cell>
          <cell r="O1872" t="str">
            <v>Опер.касса №4693/015</v>
          </cell>
          <cell r="P1872" t="str">
            <v>Опер.касса №4693/015</v>
          </cell>
          <cell r="Q1872" t="str">
            <v>Н7</v>
          </cell>
          <cell r="R1872" t="str">
            <v>4693/015</v>
          </cell>
          <cell r="T1872" t="str">
            <v/>
          </cell>
          <cell r="U1872">
            <v>1</v>
          </cell>
          <cell r="V1872" t="str">
            <v>Н7</v>
          </cell>
          <cell r="W1872" t="e">
            <v>#VALUE!</v>
          </cell>
          <cell r="Y1872" t="str">
            <v/>
          </cell>
          <cell r="Z1872">
            <v>1</v>
          </cell>
          <cell r="AA1872" t="str">
            <v>Н7</v>
          </cell>
          <cell r="AB1872" t="e">
            <v>#VALUE!</v>
          </cell>
          <cell r="AD1872" t="str">
            <v/>
          </cell>
          <cell r="AE1872">
            <v>1</v>
          </cell>
          <cell r="AF1872" t="str">
            <v>Н7</v>
          </cell>
          <cell r="AG1872" t="e">
            <v>#VALUE!</v>
          </cell>
          <cell r="AI1872" t="str">
            <v/>
          </cell>
          <cell r="AJ1872">
            <v>1</v>
          </cell>
          <cell r="AK1872" t="str">
            <v>Н7</v>
          </cell>
          <cell r="AL1872" t="e">
            <v>#VALUE!</v>
          </cell>
          <cell r="AO1872">
            <v>1</v>
          </cell>
        </row>
        <row r="1873">
          <cell r="A1873" t="str">
            <v>4694/062</v>
          </cell>
          <cell r="B1873">
            <v>2055</v>
          </cell>
          <cell r="C1873" t="str">
            <v>Опер.касса №4694/062</v>
          </cell>
          <cell r="D1873" t="str">
            <v>П6:Операционная касса вне кассового узла</v>
          </cell>
          <cell r="E1873" t="str">
            <v>423304</v>
          </cell>
          <cell r="F1873" t="str">
            <v>Республика Татарстан</v>
          </cell>
          <cell r="G1873" t="str">
            <v>пгт.Актюбинский, ул.Губкина, 18</v>
          </cell>
          <cell r="H1873" t="str">
            <v>(85592)30333</v>
          </cell>
          <cell r="I1873" t="str">
            <v>Николаева Лилия Рашадовна</v>
          </cell>
          <cell r="K1873">
            <v>6</v>
          </cell>
          <cell r="L1873" t="str">
            <v>Н6:городской населенный пункт (поселек городского типа, рабочий поселок)</v>
          </cell>
          <cell r="M1873" t="str">
            <v>123456</v>
          </cell>
          <cell r="N1873" t="str">
            <v>08:00 18:00(13:00 14:00)|08:00 18:00(13:00 14:00)|08:00 18:00(13:00 14:00)|08:00 18:00(13:00 14:00)|08:00 18:00(13:00 14:00)|08:00 16:00(13:00 14:00)</v>
          </cell>
          <cell r="O1873" t="str">
            <v>Опер.касса №4693/016</v>
          </cell>
          <cell r="P1873" t="str">
            <v>Опер.касса №4693/016</v>
          </cell>
          <cell r="Q1873" t="str">
            <v>Н6</v>
          </cell>
          <cell r="R1873" t="str">
            <v>4693/016</v>
          </cell>
          <cell r="T1873" t="str">
            <v/>
          </cell>
          <cell r="U1873">
            <v>6</v>
          </cell>
          <cell r="V1873" t="str">
            <v>Н6</v>
          </cell>
          <cell r="W1873" t="e">
            <v>#VALUE!</v>
          </cell>
          <cell r="Y1873" t="str">
            <v/>
          </cell>
          <cell r="Z1873">
            <v>6</v>
          </cell>
          <cell r="AA1873" t="str">
            <v>Н6</v>
          </cell>
          <cell r="AB1873" t="e">
            <v>#VALUE!</v>
          </cell>
          <cell r="AD1873" t="str">
            <v/>
          </cell>
          <cell r="AE1873">
            <v>6</v>
          </cell>
          <cell r="AF1873" t="str">
            <v>Н6</v>
          </cell>
          <cell r="AG1873" t="e">
            <v>#VALUE!</v>
          </cell>
          <cell r="AI1873" t="str">
            <v/>
          </cell>
          <cell r="AJ1873">
            <v>6</v>
          </cell>
          <cell r="AK1873" t="str">
            <v>Н6</v>
          </cell>
          <cell r="AL1873" t="e">
            <v>#VALUE!</v>
          </cell>
          <cell r="AO1873">
            <v>6</v>
          </cell>
        </row>
        <row r="1874">
          <cell r="A1874" t="str">
            <v>4694/064</v>
          </cell>
          <cell r="B1874">
            <v>2057</v>
          </cell>
          <cell r="C1874" t="str">
            <v>Доп.офис №4694/064</v>
          </cell>
          <cell r="D1874" t="str">
            <v>П5:Дополнительный офис - специализированный филиал, обслуживающий физических лиц</v>
          </cell>
          <cell r="E1874" t="str">
            <v>423330</v>
          </cell>
          <cell r="F1874" t="str">
            <v>Республика Татарстан</v>
          </cell>
          <cell r="G1874" t="str">
            <v>г.Азнакаево, ул.Сююмбеки, 1</v>
          </cell>
          <cell r="H1874" t="str">
            <v>(85592)70065</v>
          </cell>
          <cell r="I1874" t="str">
            <v>Шаймарданова Альфия Изгаровна</v>
          </cell>
          <cell r="K1874">
            <v>9</v>
          </cell>
          <cell r="L1874" t="str">
            <v>Н5:город (не являющийся центром субъекта РФ) с населением до 50 тыс. чел.</v>
          </cell>
          <cell r="M1874" t="str">
            <v>123456</v>
          </cell>
          <cell r="N1874" t="str">
            <v>08:00 18:00|08:00 18:00|08:00 18:00|08:00 18:00|08:00 18:00|08:00 15:00</v>
          </cell>
          <cell r="O1874" t="str">
            <v>Доп.офис №4693/019</v>
          </cell>
          <cell r="P1874" t="str">
            <v>Доп.офис №4693/019</v>
          </cell>
          <cell r="Q1874" t="str">
            <v>Н5</v>
          </cell>
          <cell r="R1874" t="str">
            <v>4693/019</v>
          </cell>
          <cell r="T1874" t="str">
            <v/>
          </cell>
          <cell r="U1874">
            <v>4</v>
          </cell>
          <cell r="V1874" t="str">
            <v>Н5</v>
          </cell>
          <cell r="W1874" t="e">
            <v>#VALUE!</v>
          </cell>
          <cell r="Y1874" t="str">
            <v/>
          </cell>
          <cell r="Z1874">
            <v>4</v>
          </cell>
          <cell r="AA1874" t="str">
            <v>Н5</v>
          </cell>
          <cell r="AB1874" t="e">
            <v>#VALUE!</v>
          </cell>
          <cell r="AD1874" t="str">
            <v/>
          </cell>
          <cell r="AE1874">
            <v>4</v>
          </cell>
          <cell r="AF1874" t="str">
            <v>Н5</v>
          </cell>
          <cell r="AG1874" t="e">
            <v>#VALUE!</v>
          </cell>
          <cell r="AI1874" t="str">
            <v/>
          </cell>
          <cell r="AJ1874">
            <v>4</v>
          </cell>
          <cell r="AK1874" t="str">
            <v>Н5</v>
          </cell>
          <cell r="AL1874" t="e">
            <v>#VALUE!</v>
          </cell>
          <cell r="AO1874">
            <v>4</v>
          </cell>
        </row>
        <row r="1875">
          <cell r="A1875" t="str">
            <v>4694/065</v>
          </cell>
          <cell r="B1875">
            <v>2058</v>
          </cell>
          <cell r="C1875" t="str">
            <v>Опер.касса №4694/065</v>
          </cell>
          <cell r="D1875" t="str">
            <v>П6:Операционная касса вне кассового узла</v>
          </cell>
          <cell r="E1875" t="str">
            <v>423320</v>
          </cell>
          <cell r="F1875" t="str">
            <v>Республика Татарстан</v>
          </cell>
          <cell r="G1875" t="str">
            <v>с.Какре-Елга</v>
          </cell>
          <cell r="H1875" t="str">
            <v>(85592)37089</v>
          </cell>
          <cell r="I1875" t="str">
            <v>Гараева Флера Талгатовна</v>
          </cell>
          <cell r="K1875">
            <v>0.25</v>
          </cell>
          <cell r="L1875" t="str">
            <v>Н7:сельский населенный пункт</v>
          </cell>
          <cell r="M1875" t="str">
            <v>14</v>
          </cell>
          <cell r="N1875" t="str">
            <v>09:00 14:30(12:00 13:00)|09:00 14:30(12:00 13:00)</v>
          </cell>
          <cell r="O1875" t="str">
            <v>Опер.касса №4693/02</v>
          </cell>
          <cell r="P1875" t="str">
            <v>Опер.касса №4693/02</v>
          </cell>
          <cell r="Q1875" t="str">
            <v>Н7</v>
          </cell>
          <cell r="R1875" t="str">
            <v>4693/02</v>
          </cell>
          <cell r="T1875" t="str">
            <v/>
          </cell>
          <cell r="U1875">
            <v>1</v>
          </cell>
          <cell r="V1875" t="str">
            <v>Н7</v>
          </cell>
          <cell r="W1875" t="e">
            <v>#VALUE!</v>
          </cell>
          <cell r="Y1875" t="str">
            <v/>
          </cell>
          <cell r="Z1875">
            <v>1</v>
          </cell>
          <cell r="AA1875" t="str">
            <v>Н7</v>
          </cell>
          <cell r="AB1875" t="e">
            <v>#VALUE!</v>
          </cell>
          <cell r="AD1875" t="str">
            <v/>
          </cell>
          <cell r="AE1875">
            <v>1</v>
          </cell>
          <cell r="AF1875" t="str">
            <v>Н7</v>
          </cell>
          <cell r="AG1875" t="e">
            <v>#VALUE!</v>
          </cell>
          <cell r="AI1875" t="str">
            <v/>
          </cell>
          <cell r="AJ1875">
            <v>1</v>
          </cell>
          <cell r="AK1875" t="str">
            <v>Н7</v>
          </cell>
          <cell r="AL1875" t="e">
            <v>#VALUE!</v>
          </cell>
          <cell r="AO1875">
            <v>1</v>
          </cell>
        </row>
        <row r="1876">
          <cell r="A1876" t="str">
            <v>4694/066</v>
          </cell>
          <cell r="B1876">
            <v>2059</v>
          </cell>
          <cell r="C1876" t="str">
            <v>Опер.касса №4694/066</v>
          </cell>
          <cell r="D1876" t="str">
            <v>П6:Операционная касса вне кассового узла</v>
          </cell>
          <cell r="E1876" t="str">
            <v>423314</v>
          </cell>
          <cell r="F1876" t="str">
            <v>Республика Татарстан</v>
          </cell>
          <cell r="G1876" t="str">
            <v>с.Верхнее Стярле</v>
          </cell>
          <cell r="H1876" t="str">
            <v>(85592)42649</v>
          </cell>
          <cell r="I1876" t="str">
            <v>Хайруллина Резеда Касимовна</v>
          </cell>
          <cell r="K1876">
            <v>0.75</v>
          </cell>
          <cell r="L1876" t="str">
            <v>Н7:сельский населенный пункт</v>
          </cell>
          <cell r="M1876" t="str">
            <v>12345</v>
          </cell>
          <cell r="N1876" t="str">
            <v>09:00 15:30(12:00 13:00)|09:00 15:30(12:00 13:00)|09:00 15:30(12:00 13:00)|09:00 15:30(12:00 13:00)|09:00 15:30(12:00 13:00)</v>
          </cell>
          <cell r="O1876" t="str">
            <v>Опер.касса №4693/022</v>
          </cell>
          <cell r="P1876" t="str">
            <v>Опер.касса №4693/022</v>
          </cell>
          <cell r="Q1876" t="str">
            <v>Н7</v>
          </cell>
          <cell r="R1876" t="str">
            <v>4693/022</v>
          </cell>
          <cell r="T1876" t="str">
            <v/>
          </cell>
          <cell r="U1876">
            <v>1</v>
          </cell>
          <cell r="V1876" t="str">
            <v>Н7</v>
          </cell>
          <cell r="W1876" t="e">
            <v>#VALUE!</v>
          </cell>
          <cell r="Y1876" t="str">
            <v/>
          </cell>
          <cell r="Z1876">
            <v>1</v>
          </cell>
          <cell r="AA1876" t="str">
            <v>Н7</v>
          </cell>
          <cell r="AB1876" t="e">
            <v>#VALUE!</v>
          </cell>
          <cell r="AD1876" t="str">
            <v/>
          </cell>
          <cell r="AE1876">
            <v>1</v>
          </cell>
          <cell r="AF1876" t="str">
            <v>Н7</v>
          </cell>
          <cell r="AG1876" t="e">
            <v>#VALUE!</v>
          </cell>
          <cell r="AI1876" t="str">
            <v/>
          </cell>
          <cell r="AJ1876">
            <v>1</v>
          </cell>
          <cell r="AK1876" t="str">
            <v>Н7</v>
          </cell>
          <cell r="AL1876" t="e">
            <v>#VALUE!</v>
          </cell>
          <cell r="AO1876">
            <v>1</v>
          </cell>
        </row>
        <row r="1877">
          <cell r="A1877" t="str">
            <v>4694/067</v>
          </cell>
          <cell r="B1877">
            <v>2060</v>
          </cell>
          <cell r="C1877" t="str">
            <v>Опер.касса №4694/067</v>
          </cell>
          <cell r="D1877" t="str">
            <v>П6:Операционная касса вне кассового узла</v>
          </cell>
          <cell r="E1877" t="str">
            <v>423311</v>
          </cell>
          <cell r="F1877" t="str">
            <v>Республика Татарстан</v>
          </cell>
          <cell r="G1877" t="str">
            <v>с.Урманаево</v>
          </cell>
          <cell r="H1877" t="str">
            <v>(85592)43123</v>
          </cell>
          <cell r="I1877" t="str">
            <v>Хайбуллина Гульгина Маузировна</v>
          </cell>
          <cell r="K1877">
            <v>0.25</v>
          </cell>
          <cell r="L1877" t="str">
            <v>Н7:сельский населенный пункт</v>
          </cell>
          <cell r="M1877" t="str">
            <v>14</v>
          </cell>
          <cell r="N1877" t="str">
            <v>09:00 14:30(12:00 13:00)|09:00 14:30(12:00 13:00)</v>
          </cell>
          <cell r="O1877" t="str">
            <v>Опер.касса №4693/024</v>
          </cell>
          <cell r="P1877" t="str">
            <v>Опер.касса №4693/024</v>
          </cell>
          <cell r="Q1877" t="str">
            <v>Н7</v>
          </cell>
          <cell r="R1877" t="str">
            <v>4693/024</v>
          </cell>
          <cell r="T1877" t="str">
            <v/>
          </cell>
          <cell r="U1877">
            <v>1</v>
          </cell>
          <cell r="V1877" t="str">
            <v>Н7</v>
          </cell>
          <cell r="W1877" t="e">
            <v>#VALUE!</v>
          </cell>
          <cell r="Y1877" t="str">
            <v/>
          </cell>
          <cell r="Z1877">
            <v>1</v>
          </cell>
          <cell r="AA1877" t="str">
            <v>Н7</v>
          </cell>
          <cell r="AB1877" t="e">
            <v>#VALUE!</v>
          </cell>
          <cell r="AD1877" t="str">
            <v/>
          </cell>
          <cell r="AE1877">
            <v>1</v>
          </cell>
          <cell r="AF1877" t="str">
            <v>Н7</v>
          </cell>
          <cell r="AG1877" t="e">
            <v>#VALUE!</v>
          </cell>
          <cell r="AI1877" t="str">
            <v/>
          </cell>
          <cell r="AJ1877">
            <v>1</v>
          </cell>
          <cell r="AK1877" t="str">
            <v>Н7</v>
          </cell>
          <cell r="AL1877" t="e">
            <v>#VALUE!</v>
          </cell>
          <cell r="AO1877">
            <v>1</v>
          </cell>
        </row>
        <row r="1878">
          <cell r="A1878" t="str">
            <v>4694/068</v>
          </cell>
          <cell r="B1878">
            <v>2061</v>
          </cell>
          <cell r="C1878" t="str">
            <v>Опер.касса №4694/068</v>
          </cell>
          <cell r="D1878" t="str">
            <v>П6:Операционная касса вне кассового узла</v>
          </cell>
          <cell r="E1878" t="str">
            <v>423312</v>
          </cell>
          <cell r="F1878" t="str">
            <v>Республика Татарстан</v>
          </cell>
          <cell r="G1878" t="str">
            <v>п.Победа</v>
          </cell>
          <cell r="H1878" t="str">
            <v>(85592)42075</v>
          </cell>
          <cell r="I1878" t="str">
            <v>Султанова Венера Махасимовна</v>
          </cell>
          <cell r="K1878">
            <v>0.75</v>
          </cell>
          <cell r="L1878" t="str">
            <v>Н7:сельский населенный пункт</v>
          </cell>
          <cell r="M1878" t="str">
            <v>12345</v>
          </cell>
          <cell r="N1878" t="str">
            <v>09:00 15:30(12:00 13:00)|09:00 15:30(12:00 13:00)|09:00 15:30(12:00 13:00)|09:00 15:30(12:00 13:00)|09:00 15:30(12:00 13:00)</v>
          </cell>
          <cell r="O1878" t="str">
            <v>Опер.касса №4693/025</v>
          </cell>
          <cell r="P1878" t="str">
            <v>Опер.касса №4693/025</v>
          </cell>
          <cell r="Q1878" t="str">
            <v>Н7</v>
          </cell>
          <cell r="R1878" t="str">
            <v>4693/025</v>
          </cell>
          <cell r="T1878" t="str">
            <v/>
          </cell>
          <cell r="U1878">
            <v>1</v>
          </cell>
          <cell r="V1878" t="str">
            <v>Н7</v>
          </cell>
          <cell r="W1878" t="e">
            <v>#VALUE!</v>
          </cell>
          <cell r="Y1878" t="str">
            <v/>
          </cell>
          <cell r="Z1878">
            <v>1</v>
          </cell>
          <cell r="AA1878" t="str">
            <v>Н7</v>
          </cell>
          <cell r="AB1878" t="e">
            <v>#VALUE!</v>
          </cell>
          <cell r="AD1878" t="str">
            <v/>
          </cell>
          <cell r="AE1878">
            <v>1</v>
          </cell>
          <cell r="AF1878" t="str">
            <v>Н7</v>
          </cell>
          <cell r="AG1878" t="e">
            <v>#VALUE!</v>
          </cell>
          <cell r="AI1878" t="str">
            <v/>
          </cell>
          <cell r="AJ1878">
            <v>1</v>
          </cell>
          <cell r="AK1878" t="str">
            <v>Н7</v>
          </cell>
          <cell r="AL1878" t="e">
            <v>#VALUE!</v>
          </cell>
          <cell r="AO1878">
            <v>1</v>
          </cell>
        </row>
        <row r="1879">
          <cell r="A1879" t="str">
            <v>4694/070</v>
          </cell>
          <cell r="B1879">
            <v>2063</v>
          </cell>
          <cell r="C1879" t="str">
            <v>Опер.касса №4694/070</v>
          </cell>
          <cell r="D1879" t="str">
            <v>П6:Операционная касса вне кассового узла</v>
          </cell>
          <cell r="E1879" t="str">
            <v>423327</v>
          </cell>
          <cell r="F1879" t="str">
            <v>Республика Татарстан</v>
          </cell>
          <cell r="G1879" t="str">
            <v>с.Татарский Шуган</v>
          </cell>
          <cell r="H1879" t="str">
            <v>(85592)36123</v>
          </cell>
          <cell r="I1879" t="str">
            <v>Габдрахманова Рашида Кутдусовна</v>
          </cell>
          <cell r="K1879">
            <v>0.25</v>
          </cell>
          <cell r="L1879" t="str">
            <v>Н7:сельский населенный пункт</v>
          </cell>
          <cell r="M1879" t="str">
            <v>14</v>
          </cell>
          <cell r="N1879" t="str">
            <v>09:00 14:30(12:00 13:00)|09:00 14:30(12:00 13:00)</v>
          </cell>
          <cell r="O1879" t="str">
            <v>Опер.касса №4693/030</v>
          </cell>
          <cell r="P1879" t="str">
            <v>Опер.касса №4693/030</v>
          </cell>
          <cell r="Q1879" t="str">
            <v>Н7</v>
          </cell>
          <cell r="R1879" t="str">
            <v>4693/030</v>
          </cell>
          <cell r="T1879" t="str">
            <v/>
          </cell>
          <cell r="U1879">
            <v>1</v>
          </cell>
          <cell r="V1879" t="str">
            <v>Н7</v>
          </cell>
          <cell r="W1879" t="e">
            <v>#VALUE!</v>
          </cell>
          <cell r="Y1879" t="str">
            <v/>
          </cell>
          <cell r="Z1879">
            <v>1</v>
          </cell>
          <cell r="AA1879" t="str">
            <v>Н7</v>
          </cell>
          <cell r="AB1879" t="e">
            <v>#VALUE!</v>
          </cell>
          <cell r="AD1879" t="str">
            <v/>
          </cell>
          <cell r="AE1879">
            <v>1</v>
          </cell>
          <cell r="AF1879" t="str">
            <v>Н7</v>
          </cell>
          <cell r="AG1879" t="e">
            <v>#VALUE!</v>
          </cell>
          <cell r="AI1879" t="str">
            <v/>
          </cell>
          <cell r="AJ1879">
            <v>1</v>
          </cell>
          <cell r="AK1879" t="str">
            <v>Н7</v>
          </cell>
          <cell r="AL1879" t="e">
            <v>#VALUE!</v>
          </cell>
          <cell r="AO1879">
            <v>1</v>
          </cell>
        </row>
        <row r="1880">
          <cell r="A1880" t="str">
            <v>4694/071</v>
          </cell>
          <cell r="B1880">
            <v>2064</v>
          </cell>
          <cell r="C1880" t="str">
            <v>Опер.касса №4694/071</v>
          </cell>
          <cell r="D1880" t="str">
            <v>П6:Операционная касса вне кассового узла</v>
          </cell>
          <cell r="E1880" t="str">
            <v>423331</v>
          </cell>
          <cell r="F1880" t="str">
            <v>Республика Татарстан</v>
          </cell>
          <cell r="G1880" t="str">
            <v>г.Азнакаево, ул.Нефтянников, 25</v>
          </cell>
          <cell r="H1880" t="str">
            <v>(85592)73031</v>
          </cell>
          <cell r="I1880" t="str">
            <v>Ахметшина Альбина Абузаровна</v>
          </cell>
          <cell r="K1880">
            <v>5</v>
          </cell>
          <cell r="L1880" t="str">
            <v>Н5:город (не являющийся центром субъекта РФ) с населением до 50 тыс. чел.</v>
          </cell>
          <cell r="M1880" t="str">
            <v>123456</v>
          </cell>
          <cell r="N1880" t="str">
            <v>08:00 18:00(13:00 14:00)|08:00 18:00(13:00 14:00)|08:00 18:00(13:00 14:00)|08:00 18:00(13:00 14:00)|08:00 18:00(13:00 14:00)|08:00 16:00(13:00 14:00)</v>
          </cell>
          <cell r="O1880" t="str">
            <v>Опер.касса №4693/031</v>
          </cell>
          <cell r="P1880" t="str">
            <v>Опер.касса №4693/031</v>
          </cell>
          <cell r="Q1880" t="str">
            <v>Н5</v>
          </cell>
          <cell r="R1880" t="str">
            <v>4693/031</v>
          </cell>
          <cell r="T1880" t="str">
            <v/>
          </cell>
          <cell r="U1880">
            <v>4</v>
          </cell>
          <cell r="V1880" t="str">
            <v>Н5</v>
          </cell>
          <cell r="W1880" t="e">
            <v>#VALUE!</v>
          </cell>
          <cell r="Y1880" t="str">
            <v/>
          </cell>
          <cell r="Z1880">
            <v>4</v>
          </cell>
          <cell r="AA1880" t="str">
            <v>Н5</v>
          </cell>
          <cell r="AB1880" t="e">
            <v>#VALUE!</v>
          </cell>
          <cell r="AD1880" t="str">
            <v/>
          </cell>
          <cell r="AE1880">
            <v>4</v>
          </cell>
          <cell r="AF1880" t="str">
            <v>Н5</v>
          </cell>
          <cell r="AG1880" t="e">
            <v>#VALUE!</v>
          </cell>
          <cell r="AI1880" t="str">
            <v/>
          </cell>
          <cell r="AJ1880">
            <v>4</v>
          </cell>
          <cell r="AK1880" t="str">
            <v>Н5</v>
          </cell>
          <cell r="AL1880" t="e">
            <v>#VALUE!</v>
          </cell>
          <cell r="AO1880">
            <v>4</v>
          </cell>
        </row>
        <row r="1881">
          <cell r="A1881" t="str">
            <v>4694/072</v>
          </cell>
          <cell r="B1881">
            <v>2065</v>
          </cell>
          <cell r="C1881" t="str">
            <v>Опер.касса №4694/072</v>
          </cell>
          <cell r="D1881" t="str">
            <v>П6:Операционная касса вне кассового узла</v>
          </cell>
          <cell r="E1881" t="str">
            <v>423330</v>
          </cell>
          <cell r="F1881" t="str">
            <v>Республика Татарстан</v>
          </cell>
          <cell r="G1881" t="str">
            <v>с.Уразаево</v>
          </cell>
          <cell r="H1881" t="str">
            <v>(85592)43442</v>
          </cell>
          <cell r="I1881" t="str">
            <v>Гараева Залия Миргалиевна</v>
          </cell>
          <cell r="K1881">
            <v>0.25</v>
          </cell>
          <cell r="L1881" t="str">
            <v>Н7:сельский населенный пункт</v>
          </cell>
          <cell r="M1881" t="str">
            <v>14</v>
          </cell>
          <cell r="N1881" t="str">
            <v>09:00 14:30(12:00 13:00)|09:00 14:30(12:00 13:00)</v>
          </cell>
          <cell r="O1881" t="str">
            <v>Опер.касса №4693/032</v>
          </cell>
          <cell r="P1881" t="str">
            <v>Опер.касса №4693/032</v>
          </cell>
          <cell r="Q1881" t="str">
            <v>Н7</v>
          </cell>
          <cell r="R1881" t="str">
            <v>4693/032</v>
          </cell>
          <cell r="T1881" t="str">
            <v/>
          </cell>
          <cell r="U1881">
            <v>1</v>
          </cell>
          <cell r="V1881" t="str">
            <v>Н7</v>
          </cell>
          <cell r="W1881" t="e">
            <v>#VALUE!</v>
          </cell>
          <cell r="Y1881" t="str">
            <v/>
          </cell>
          <cell r="Z1881">
            <v>1</v>
          </cell>
          <cell r="AA1881" t="str">
            <v>Н7</v>
          </cell>
          <cell r="AB1881" t="e">
            <v>#VALUE!</v>
          </cell>
          <cell r="AD1881" t="str">
            <v/>
          </cell>
          <cell r="AE1881">
            <v>1</v>
          </cell>
          <cell r="AF1881" t="str">
            <v>Н7</v>
          </cell>
          <cell r="AG1881" t="e">
            <v>#VALUE!</v>
          </cell>
          <cell r="AI1881" t="str">
            <v/>
          </cell>
          <cell r="AJ1881">
            <v>1</v>
          </cell>
          <cell r="AK1881" t="str">
            <v>Н7</v>
          </cell>
          <cell r="AL1881" t="e">
            <v>#VALUE!</v>
          </cell>
          <cell r="AO1881">
            <v>1</v>
          </cell>
        </row>
        <row r="1882">
          <cell r="A1882" t="str">
            <v>4694/073</v>
          </cell>
          <cell r="B1882">
            <v>2066</v>
          </cell>
          <cell r="C1882" t="str">
            <v>Опер.касса №4694/073</v>
          </cell>
          <cell r="D1882" t="str">
            <v>П6:Операционная касса вне кассового узла</v>
          </cell>
          <cell r="E1882" t="str">
            <v>423331</v>
          </cell>
          <cell r="F1882" t="str">
            <v>Республика Татарстан</v>
          </cell>
          <cell r="G1882" t="str">
            <v>г.Азнакаево, ул.Султангалеева, 33</v>
          </cell>
          <cell r="H1882" t="str">
            <v>(85592)75580</v>
          </cell>
          <cell r="I1882" t="str">
            <v>Ахмадова роза Нигматовна</v>
          </cell>
          <cell r="K1882">
            <v>4</v>
          </cell>
          <cell r="L1882" t="str">
            <v>Н5:город (не являющийся центром субъекта РФ) с населением до 50 тыс. чел.</v>
          </cell>
          <cell r="M1882" t="str">
            <v>123456</v>
          </cell>
          <cell r="N1882" t="str">
            <v>08:00 18:00(13:00 14:00)|08:00 18:00(13:00 14:00)|08:00 18:00(13:00 14:00)|08:00 18:00(13:00 14:00)|08:00 18:00(13:00 14:00)|08:00 16:00(13:00 14:00)</v>
          </cell>
          <cell r="O1882" t="str">
            <v>Опер.касса №4693/033</v>
          </cell>
          <cell r="P1882" t="str">
            <v>Опер.касса №4693/033</v>
          </cell>
          <cell r="Q1882" t="str">
            <v>Н5</v>
          </cell>
          <cell r="R1882" t="str">
            <v>4693/033</v>
          </cell>
          <cell r="T1882" t="str">
            <v/>
          </cell>
          <cell r="U1882">
            <v>3</v>
          </cell>
          <cell r="V1882" t="str">
            <v>Н5</v>
          </cell>
          <cell r="W1882" t="e">
            <v>#VALUE!</v>
          </cell>
          <cell r="Y1882" t="str">
            <v/>
          </cell>
          <cell r="Z1882">
            <v>3</v>
          </cell>
          <cell r="AA1882" t="str">
            <v>Н5</v>
          </cell>
          <cell r="AB1882" t="e">
            <v>#VALUE!</v>
          </cell>
          <cell r="AD1882" t="str">
            <v/>
          </cell>
          <cell r="AE1882">
            <v>3</v>
          </cell>
          <cell r="AF1882" t="str">
            <v>Н5</v>
          </cell>
          <cell r="AG1882" t="e">
            <v>#VALUE!</v>
          </cell>
          <cell r="AI1882" t="str">
            <v/>
          </cell>
          <cell r="AJ1882">
            <v>3</v>
          </cell>
          <cell r="AK1882" t="str">
            <v>Н5</v>
          </cell>
          <cell r="AL1882" t="e">
            <v>#VALUE!</v>
          </cell>
          <cell r="AO1882">
            <v>3</v>
          </cell>
        </row>
        <row r="1883">
          <cell r="A1883" t="str">
            <v>4694/074</v>
          </cell>
          <cell r="B1883">
            <v>2067</v>
          </cell>
          <cell r="C1883" t="str">
            <v>Опер.касса №4694/074</v>
          </cell>
          <cell r="D1883" t="str">
            <v>П6:Операционная касса вне кассового узла</v>
          </cell>
          <cell r="E1883" t="str">
            <v>423310</v>
          </cell>
          <cell r="F1883" t="str">
            <v>Республика Татарстан</v>
          </cell>
          <cell r="G1883" t="str">
            <v>с.Митряево</v>
          </cell>
          <cell r="H1883" t="str">
            <v>(85592)43814</v>
          </cell>
          <cell r="I1883" t="str">
            <v>вакансия</v>
          </cell>
          <cell r="K1883">
            <v>0.25</v>
          </cell>
          <cell r="L1883" t="str">
            <v>Н7:сельский населенный пункт</v>
          </cell>
          <cell r="M1883" t="str">
            <v>24</v>
          </cell>
          <cell r="N1883" t="str">
            <v>09:00 14:30(12:00 13:00)|09:00 14:30(12:00 13:00)</v>
          </cell>
          <cell r="O1883" t="str">
            <v>Опер.касса №4693/035</v>
          </cell>
          <cell r="P1883" t="str">
            <v>Опер.касса №4693/035</v>
          </cell>
          <cell r="Q1883" t="str">
            <v>Н7</v>
          </cell>
          <cell r="R1883" t="str">
            <v>4693/035</v>
          </cell>
          <cell r="T1883" t="str">
            <v/>
          </cell>
          <cell r="U1883">
            <v>1</v>
          </cell>
          <cell r="V1883" t="str">
            <v>Н7</v>
          </cell>
          <cell r="W1883" t="e">
            <v>#VALUE!</v>
          </cell>
          <cell r="Y1883" t="str">
            <v/>
          </cell>
          <cell r="Z1883">
            <v>1</v>
          </cell>
          <cell r="AA1883" t="str">
            <v>Н7</v>
          </cell>
          <cell r="AB1883" t="e">
            <v>#VALUE!</v>
          </cell>
          <cell r="AD1883" t="str">
            <v/>
          </cell>
          <cell r="AE1883">
            <v>1</v>
          </cell>
          <cell r="AF1883" t="str">
            <v>Н7</v>
          </cell>
          <cell r="AG1883" t="e">
            <v>#VALUE!</v>
          </cell>
          <cell r="AI1883" t="str">
            <v/>
          </cell>
          <cell r="AJ1883">
            <v>1</v>
          </cell>
          <cell r="AK1883" t="str">
            <v>Н7</v>
          </cell>
          <cell r="AL1883" t="e">
            <v>#VALUE!</v>
          </cell>
          <cell r="AO1883">
            <v>1</v>
          </cell>
        </row>
        <row r="1884">
          <cell r="A1884" t="str">
            <v>4694/076</v>
          </cell>
          <cell r="B1884">
            <v>2068</v>
          </cell>
          <cell r="C1884" t="str">
            <v>Опер.касса №4694/076</v>
          </cell>
          <cell r="D1884" t="str">
            <v>П6:Операционная касса вне кассового узла</v>
          </cell>
          <cell r="E1884" t="str">
            <v>423310</v>
          </cell>
          <cell r="F1884" t="str">
            <v>Республика Татарстан</v>
          </cell>
          <cell r="G1884" t="str">
            <v>с.Асеево</v>
          </cell>
          <cell r="H1884" t="str">
            <v>(85592)43247</v>
          </cell>
          <cell r="I1884" t="str">
            <v>Мутигуллина Салима Амировна</v>
          </cell>
          <cell r="K1884">
            <v>0.5</v>
          </cell>
          <cell r="L1884" t="str">
            <v>Н7:сельский населенный пункт</v>
          </cell>
          <cell r="M1884" t="str">
            <v>135</v>
          </cell>
          <cell r="N1884" t="str">
            <v>09:00 16:30(12:00 13:00)|09:00 16:00(12:00 13:00)|09:00 16:00(12:00 13:00)</v>
          </cell>
          <cell r="O1884" t="str">
            <v>Опер.касса №4693/06</v>
          </cell>
          <cell r="P1884" t="str">
            <v>Опер.касса №4693/06</v>
          </cell>
          <cell r="Q1884" t="str">
            <v>Н7</v>
          </cell>
          <cell r="R1884" t="str">
            <v>4693/06</v>
          </cell>
          <cell r="T1884" t="str">
            <v/>
          </cell>
          <cell r="U1884">
            <v>1</v>
          </cell>
          <cell r="V1884" t="str">
            <v>Н7</v>
          </cell>
          <cell r="W1884" t="e">
            <v>#VALUE!</v>
          </cell>
          <cell r="Y1884" t="str">
            <v/>
          </cell>
          <cell r="Z1884">
            <v>1</v>
          </cell>
          <cell r="AA1884" t="str">
            <v>Н7</v>
          </cell>
          <cell r="AB1884" t="e">
            <v>#VALUE!</v>
          </cell>
          <cell r="AD1884" t="str">
            <v/>
          </cell>
          <cell r="AE1884">
            <v>1</v>
          </cell>
          <cell r="AF1884" t="str">
            <v>Н7</v>
          </cell>
          <cell r="AG1884" t="e">
            <v>#VALUE!</v>
          </cell>
          <cell r="AI1884" t="str">
            <v/>
          </cell>
          <cell r="AJ1884">
            <v>1</v>
          </cell>
          <cell r="AK1884" t="str">
            <v>Н7</v>
          </cell>
          <cell r="AL1884" t="e">
            <v>#VALUE!</v>
          </cell>
          <cell r="AO1884">
            <v>1</v>
          </cell>
        </row>
        <row r="1885">
          <cell r="A1885" t="str">
            <v>4694/077</v>
          </cell>
          <cell r="B1885">
            <v>2069</v>
          </cell>
          <cell r="C1885" t="str">
            <v>Опер.касса №4694/077</v>
          </cell>
          <cell r="D1885" t="str">
            <v>П6:Операционная касса вне кассового узла</v>
          </cell>
          <cell r="E1885" t="str">
            <v>423308</v>
          </cell>
          <cell r="F1885" t="str">
            <v>Республика Татарстан</v>
          </cell>
          <cell r="G1885" t="str">
            <v>с.Мальбагуш</v>
          </cell>
          <cell r="H1885" t="str">
            <v>(85592)37731</v>
          </cell>
          <cell r="I1885" t="str">
            <v>Фахруллина Зульфия Магфуровна</v>
          </cell>
          <cell r="K1885">
            <v>0.5</v>
          </cell>
          <cell r="L1885" t="str">
            <v>Н7:сельский населенный пункт</v>
          </cell>
          <cell r="M1885" t="str">
            <v>135</v>
          </cell>
          <cell r="N1885" t="str">
            <v>08:00 14:30|08:00 14:30|08:00 13:30</v>
          </cell>
          <cell r="O1885" t="str">
            <v>Опер.касса №4693/07</v>
          </cell>
          <cell r="P1885" t="str">
            <v>Опер.касса №4693/07</v>
          </cell>
          <cell r="Q1885" t="str">
            <v>Н7</v>
          </cell>
          <cell r="R1885" t="str">
            <v>4693/07</v>
          </cell>
          <cell r="T1885" t="str">
            <v/>
          </cell>
          <cell r="U1885">
            <v>1</v>
          </cell>
          <cell r="V1885" t="str">
            <v>Н7</v>
          </cell>
          <cell r="W1885" t="e">
            <v>#VALUE!</v>
          </cell>
          <cell r="Y1885" t="str">
            <v/>
          </cell>
          <cell r="Z1885">
            <v>1</v>
          </cell>
          <cell r="AA1885" t="str">
            <v>Н7</v>
          </cell>
          <cell r="AB1885" t="e">
            <v>#VALUE!</v>
          </cell>
          <cell r="AD1885" t="str">
            <v/>
          </cell>
          <cell r="AE1885">
            <v>1</v>
          </cell>
          <cell r="AF1885" t="str">
            <v>Н7</v>
          </cell>
          <cell r="AG1885" t="e">
            <v>#VALUE!</v>
          </cell>
          <cell r="AI1885" t="str">
            <v/>
          </cell>
          <cell r="AJ1885">
            <v>1</v>
          </cell>
          <cell r="AK1885" t="str">
            <v>Н7</v>
          </cell>
          <cell r="AL1885" t="e">
            <v>#VALUE!</v>
          </cell>
          <cell r="AO1885">
            <v>1</v>
          </cell>
        </row>
        <row r="1886">
          <cell r="A1886" t="str">
            <v>4694/078</v>
          </cell>
          <cell r="B1886">
            <v>2070</v>
          </cell>
          <cell r="C1886" t="str">
            <v>Опер.касса №4694/078</v>
          </cell>
          <cell r="D1886" t="str">
            <v>П6:Операционная касса вне кассового узла</v>
          </cell>
          <cell r="E1886" t="str">
            <v>423316</v>
          </cell>
          <cell r="F1886" t="str">
            <v>Республика Татарстан</v>
          </cell>
          <cell r="G1886" t="str">
            <v>с.Тумутук</v>
          </cell>
          <cell r="H1886" t="str">
            <v>(85592)34344</v>
          </cell>
          <cell r="I1886" t="str">
            <v>Аглиуллина Рузиля Габдрашитовна</v>
          </cell>
          <cell r="K1886">
            <v>0.75</v>
          </cell>
          <cell r="L1886" t="str">
            <v>Н7:сельский населенный пункт</v>
          </cell>
          <cell r="M1886" t="str">
            <v>12345</v>
          </cell>
          <cell r="N1886" t="str">
            <v>09:00 15:30(12:00 13:00)|09:00 15:30(12:00 13:00)|09:00 15:30(12:00 13:00)|09:00 15:30(12:00 13:00)|09:00 15:30(12:00 13:00)</v>
          </cell>
          <cell r="O1886" t="str">
            <v>Опер.касса №4693/08</v>
          </cell>
          <cell r="P1886" t="str">
            <v>Опер.касса №4693/08</v>
          </cell>
          <cell r="Q1886" t="str">
            <v>Н7</v>
          </cell>
          <cell r="R1886" t="str">
            <v>4693/08</v>
          </cell>
          <cell r="T1886" t="str">
            <v/>
          </cell>
          <cell r="U1886">
            <v>1</v>
          </cell>
          <cell r="V1886" t="str">
            <v>Н7</v>
          </cell>
          <cell r="W1886" t="e">
            <v>#VALUE!</v>
          </cell>
          <cell r="Y1886" t="str">
            <v/>
          </cell>
          <cell r="Z1886">
            <v>1</v>
          </cell>
          <cell r="AA1886" t="str">
            <v>Н7</v>
          </cell>
          <cell r="AB1886" t="e">
            <v>#VALUE!</v>
          </cell>
          <cell r="AD1886" t="str">
            <v/>
          </cell>
          <cell r="AE1886">
            <v>1</v>
          </cell>
          <cell r="AF1886" t="str">
            <v>Н7</v>
          </cell>
          <cell r="AG1886" t="e">
            <v>#VALUE!</v>
          </cell>
          <cell r="AI1886" t="str">
            <v/>
          </cell>
          <cell r="AJ1886">
            <v>1</v>
          </cell>
          <cell r="AK1886" t="str">
            <v>Н7</v>
          </cell>
          <cell r="AL1886" t="e">
            <v>#VALUE!</v>
          </cell>
          <cell r="AO1886">
            <v>1</v>
          </cell>
        </row>
        <row r="1887">
          <cell r="A1887" t="str">
            <v>4694/079</v>
          </cell>
          <cell r="B1887">
            <v>2071</v>
          </cell>
          <cell r="C1887" t="str">
            <v>Опер.касса №4694/079</v>
          </cell>
          <cell r="D1887" t="str">
            <v>П6:Операционная касса вне кассового узла</v>
          </cell>
          <cell r="E1887" t="str">
            <v>423318</v>
          </cell>
          <cell r="F1887" t="str">
            <v>Республика Татарстан</v>
          </cell>
          <cell r="G1887" t="str">
            <v>с.Урсаево</v>
          </cell>
          <cell r="H1887" t="str">
            <v>(85592)35123</v>
          </cell>
          <cell r="I1887" t="str">
            <v>Галиуллина Голюса Анасовна</v>
          </cell>
          <cell r="K1887">
            <v>0.25</v>
          </cell>
          <cell r="L1887" t="str">
            <v>Н7:сельский населенный пункт</v>
          </cell>
          <cell r="M1887" t="str">
            <v>14</v>
          </cell>
          <cell r="N1887" t="str">
            <v>09:00 14:30(12:00 13:00)|09:00 14:30(12:00 13:00)</v>
          </cell>
          <cell r="O1887" t="str">
            <v>Опер.касса №4693/09</v>
          </cell>
          <cell r="P1887" t="str">
            <v>Опер.касса №4693/09</v>
          </cell>
          <cell r="Q1887" t="str">
            <v>Н7</v>
          </cell>
          <cell r="R1887" t="str">
            <v>4693/09</v>
          </cell>
          <cell r="T1887" t="str">
            <v/>
          </cell>
          <cell r="U1887">
            <v>1</v>
          </cell>
          <cell r="V1887" t="str">
            <v>Н7</v>
          </cell>
          <cell r="W1887" t="e">
            <v>#VALUE!</v>
          </cell>
          <cell r="Y1887" t="str">
            <v/>
          </cell>
          <cell r="Z1887">
            <v>1</v>
          </cell>
          <cell r="AA1887" t="str">
            <v>Н7</v>
          </cell>
          <cell r="AB1887" t="e">
            <v>#VALUE!</v>
          </cell>
          <cell r="AD1887" t="str">
            <v/>
          </cell>
          <cell r="AE1887">
            <v>1</v>
          </cell>
          <cell r="AF1887" t="str">
            <v>Н7</v>
          </cell>
          <cell r="AG1887" t="e">
            <v>#VALUE!</v>
          </cell>
          <cell r="AI1887" t="str">
            <v/>
          </cell>
          <cell r="AJ1887">
            <v>1</v>
          </cell>
          <cell r="AK1887" t="str">
            <v>Н7</v>
          </cell>
          <cell r="AL1887" t="e">
            <v>#VALUE!</v>
          </cell>
          <cell r="AO1887">
            <v>1</v>
          </cell>
        </row>
        <row r="1888">
          <cell r="A1888" t="str">
            <v>4694/080</v>
          </cell>
          <cell r="B1888">
            <v>2072</v>
          </cell>
          <cell r="C1888" t="str">
            <v>Доп.офис №4694/080</v>
          </cell>
          <cell r="D1888" t="str">
            <v>П3:Дополнительный офис - универсальный филиал</v>
          </cell>
          <cell r="E1888" t="str">
            <v>423930</v>
          </cell>
          <cell r="F1888" t="str">
            <v>Республика Татарстан</v>
          </cell>
          <cell r="G1888" t="str">
            <v>г.Бавлы, ул.Пушкина, 37</v>
          </cell>
          <cell r="H1888" t="str">
            <v>(85569)54270</v>
          </cell>
          <cell r="I1888" t="str">
            <v>Галимов Эмиль Исхакович</v>
          </cell>
          <cell r="K1888">
            <v>17.5</v>
          </cell>
          <cell r="L1888" t="str">
            <v>Н5:город (не являющийся центром субъекта РФ) с населением до 50 тыс. чел.</v>
          </cell>
          <cell r="M1888" t="str">
            <v>123456</v>
          </cell>
          <cell r="N1888" t="str">
            <v>08:00 18:00|08:00 18:00|08:00 18:00|08:00 18:00|08:00 18:00|08:00 16:00(12:00 13:00)</v>
          </cell>
          <cell r="O1888" t="str">
            <v>Бавлинское отделение №4695</v>
          </cell>
          <cell r="P1888" t="str">
            <v>Бавлинское отделение №4695</v>
          </cell>
          <cell r="Q1888" t="str">
            <v>Н5</v>
          </cell>
          <cell r="R1888" t="str">
            <v>4695</v>
          </cell>
          <cell r="T1888" t="str">
            <v/>
          </cell>
          <cell r="U1888">
            <v>11</v>
          </cell>
          <cell r="V1888" t="str">
            <v>Н5</v>
          </cell>
          <cell r="W1888" t="e">
            <v>#VALUE!</v>
          </cell>
          <cell r="Y1888" t="str">
            <v/>
          </cell>
          <cell r="Z1888">
            <v>11</v>
          </cell>
          <cell r="AA1888" t="str">
            <v>Н5</v>
          </cell>
          <cell r="AB1888" t="e">
            <v>#VALUE!</v>
          </cell>
          <cell r="AD1888" t="str">
            <v/>
          </cell>
          <cell r="AE1888">
            <v>11</v>
          </cell>
          <cell r="AF1888" t="str">
            <v>Н5</v>
          </cell>
          <cell r="AG1888" t="e">
            <v>#VALUE!</v>
          </cell>
          <cell r="AI1888" t="str">
            <v/>
          </cell>
          <cell r="AJ1888">
            <v>11</v>
          </cell>
          <cell r="AK1888" t="str">
            <v>Н5</v>
          </cell>
          <cell r="AL1888" t="e">
            <v>#VALUE!</v>
          </cell>
          <cell r="AO1888">
            <v>11</v>
          </cell>
        </row>
        <row r="1889">
          <cell r="A1889" t="str">
            <v>4694/081</v>
          </cell>
          <cell r="B1889">
            <v>2073</v>
          </cell>
          <cell r="C1889" t="str">
            <v>Опер.касса №4694/081</v>
          </cell>
          <cell r="D1889" t="str">
            <v>П6:Операционная касса вне кассового узла</v>
          </cell>
          <cell r="E1889" t="str">
            <v>423922</v>
          </cell>
          <cell r="F1889" t="str">
            <v>Республика Татарстан</v>
          </cell>
          <cell r="G1889" t="str">
            <v>с.Поповка</v>
          </cell>
          <cell r="H1889" t="str">
            <v>(85569)34110</v>
          </cell>
          <cell r="I1889" t="str">
            <v>Мифтахова Альфия Чулпановна</v>
          </cell>
          <cell r="K1889">
            <v>0.25</v>
          </cell>
          <cell r="L1889" t="str">
            <v>Н7:сельский населенный пункт</v>
          </cell>
          <cell r="M1889" t="str">
            <v>14</v>
          </cell>
          <cell r="N1889" t="str">
            <v>09:00 13:30|09:00 13:30</v>
          </cell>
          <cell r="O1889" t="str">
            <v>Опер.касса №4695/01</v>
          </cell>
          <cell r="P1889" t="str">
            <v>Опер.касса №4695/01</v>
          </cell>
          <cell r="Q1889" t="str">
            <v>Н7</v>
          </cell>
          <cell r="R1889" t="str">
            <v>4695/01</v>
          </cell>
          <cell r="T1889" t="str">
            <v/>
          </cell>
          <cell r="U1889">
            <v>1</v>
          </cell>
          <cell r="V1889" t="str">
            <v>Н7</v>
          </cell>
          <cell r="W1889" t="e">
            <v>#VALUE!</v>
          </cell>
          <cell r="Y1889" t="str">
            <v/>
          </cell>
          <cell r="Z1889">
            <v>1</v>
          </cell>
          <cell r="AA1889" t="str">
            <v>Н7</v>
          </cell>
          <cell r="AB1889" t="e">
            <v>#VALUE!</v>
          </cell>
          <cell r="AD1889" t="str">
            <v/>
          </cell>
          <cell r="AE1889">
            <v>1</v>
          </cell>
          <cell r="AF1889" t="str">
            <v>Н7</v>
          </cell>
          <cell r="AG1889" t="e">
            <v>#VALUE!</v>
          </cell>
          <cell r="AI1889" t="str">
            <v/>
          </cell>
          <cell r="AJ1889">
            <v>1</v>
          </cell>
          <cell r="AK1889" t="str">
            <v>Н7</v>
          </cell>
          <cell r="AL1889" t="e">
            <v>#VALUE!</v>
          </cell>
          <cell r="AO1889">
            <v>1</v>
          </cell>
        </row>
        <row r="1890">
          <cell r="A1890" t="str">
            <v>4694/082</v>
          </cell>
          <cell r="B1890">
            <v>2074</v>
          </cell>
          <cell r="C1890" t="str">
            <v>Опер.касса №4694/082</v>
          </cell>
          <cell r="D1890" t="str">
            <v>П6:Операционная касса вне кассового узла</v>
          </cell>
          <cell r="E1890" t="str">
            <v>423935</v>
          </cell>
          <cell r="F1890" t="str">
            <v>Республика Татарстан</v>
          </cell>
          <cell r="G1890" t="str">
            <v>с.Потапово-Тумбарла</v>
          </cell>
          <cell r="H1890" t="str">
            <v>(85569)31117</v>
          </cell>
          <cell r="I1890" t="str">
            <v>Камалова Минзария Талгатовна</v>
          </cell>
          <cell r="K1890">
            <v>0.25</v>
          </cell>
          <cell r="L1890" t="str">
            <v>Н7:сельский населенный пункт</v>
          </cell>
          <cell r="M1890" t="str">
            <v>14</v>
          </cell>
          <cell r="N1890" t="str">
            <v>09:00 13:30|09:00 13:30</v>
          </cell>
          <cell r="O1890" t="str">
            <v>Опер.касса №4695/010</v>
          </cell>
          <cell r="P1890" t="str">
            <v>Опер.касса №4695/010</v>
          </cell>
          <cell r="Q1890" t="str">
            <v>Н7</v>
          </cell>
          <cell r="R1890" t="str">
            <v>4695/010</v>
          </cell>
          <cell r="T1890" t="str">
            <v/>
          </cell>
          <cell r="U1890">
            <v>1</v>
          </cell>
          <cell r="V1890" t="str">
            <v>Н7</v>
          </cell>
          <cell r="W1890" t="e">
            <v>#VALUE!</v>
          </cell>
          <cell r="Y1890" t="str">
            <v/>
          </cell>
          <cell r="Z1890">
            <v>1</v>
          </cell>
          <cell r="AA1890" t="str">
            <v>Н7</v>
          </cell>
          <cell r="AB1890" t="e">
            <v>#VALUE!</v>
          </cell>
          <cell r="AD1890" t="str">
            <v/>
          </cell>
          <cell r="AE1890">
            <v>1</v>
          </cell>
          <cell r="AF1890" t="str">
            <v>Н7</v>
          </cell>
          <cell r="AG1890" t="e">
            <v>#VALUE!</v>
          </cell>
          <cell r="AI1890" t="str">
            <v/>
          </cell>
          <cell r="AJ1890">
            <v>1</v>
          </cell>
          <cell r="AK1890" t="str">
            <v>Н7</v>
          </cell>
          <cell r="AL1890" t="e">
            <v>#VALUE!</v>
          </cell>
          <cell r="AO1890">
            <v>1</v>
          </cell>
        </row>
        <row r="1891">
          <cell r="A1891" t="str">
            <v>4694/083</v>
          </cell>
          <cell r="B1891">
            <v>2075</v>
          </cell>
          <cell r="C1891" t="str">
            <v>Опер.касса №4694/083</v>
          </cell>
          <cell r="D1891" t="str">
            <v>П6:Операционная касса вне кассового узла</v>
          </cell>
          <cell r="E1891" t="str">
            <v>423921</v>
          </cell>
          <cell r="F1891" t="str">
            <v>Республика Татарстан</v>
          </cell>
          <cell r="G1891" t="str">
            <v>с.Татарская Тумбарла</v>
          </cell>
          <cell r="H1891" t="str">
            <v>(85569)38244</v>
          </cell>
          <cell r="I1891" t="str">
            <v>Шакирзянова Зульфия Галимулловна</v>
          </cell>
          <cell r="K1891">
            <v>0.25</v>
          </cell>
          <cell r="L1891" t="str">
            <v>Н7:сельский населенный пункт</v>
          </cell>
          <cell r="M1891" t="str">
            <v>14</v>
          </cell>
          <cell r="N1891" t="str">
            <v>09:00 13:30|09:00 13:30</v>
          </cell>
          <cell r="O1891" t="str">
            <v>Опер.касса №4695/011</v>
          </cell>
          <cell r="P1891" t="str">
            <v>Опер.касса №4695/011</v>
          </cell>
          <cell r="Q1891" t="str">
            <v>Н7</v>
          </cell>
          <cell r="R1891" t="str">
            <v>4695/011</v>
          </cell>
          <cell r="T1891" t="str">
            <v/>
          </cell>
          <cell r="U1891">
            <v>1</v>
          </cell>
          <cell r="V1891" t="str">
            <v>Н7</v>
          </cell>
          <cell r="W1891" t="e">
            <v>#VALUE!</v>
          </cell>
          <cell r="Y1891" t="str">
            <v/>
          </cell>
          <cell r="Z1891">
            <v>1</v>
          </cell>
          <cell r="AA1891" t="str">
            <v>Н7</v>
          </cell>
          <cell r="AB1891" t="e">
            <v>#VALUE!</v>
          </cell>
          <cell r="AD1891" t="str">
            <v/>
          </cell>
          <cell r="AE1891">
            <v>1</v>
          </cell>
          <cell r="AF1891" t="str">
            <v>Н7</v>
          </cell>
          <cell r="AG1891" t="e">
            <v>#VALUE!</v>
          </cell>
          <cell r="AI1891" t="str">
            <v/>
          </cell>
          <cell r="AJ1891">
            <v>1</v>
          </cell>
          <cell r="AK1891" t="str">
            <v>Н7</v>
          </cell>
          <cell r="AL1891" t="e">
            <v>#VALUE!</v>
          </cell>
          <cell r="AO1891">
            <v>1</v>
          </cell>
        </row>
        <row r="1892">
          <cell r="A1892" t="str">
            <v>4694/084</v>
          </cell>
          <cell r="B1892">
            <v>2076</v>
          </cell>
          <cell r="C1892" t="str">
            <v>Опер.касса №4694/084</v>
          </cell>
          <cell r="D1892" t="str">
            <v>П6:Операционная касса вне кассового узла</v>
          </cell>
          <cell r="E1892" t="str">
            <v>423941</v>
          </cell>
          <cell r="F1892" t="str">
            <v>Республика Татарстан</v>
          </cell>
          <cell r="G1892" t="str">
            <v>с.Исергапово</v>
          </cell>
          <cell r="H1892" t="str">
            <v>(85569)32110</v>
          </cell>
          <cell r="I1892" t="str">
            <v>Чуракова Наталья Федоровна</v>
          </cell>
          <cell r="K1892">
            <v>0.5</v>
          </cell>
          <cell r="L1892" t="str">
            <v>Н7:сельский населенный пункт</v>
          </cell>
          <cell r="M1892" t="str">
            <v>245</v>
          </cell>
          <cell r="N1892" t="str">
            <v>08:00 15:00(12:00 12:30)|08:00 15:00(12:00 12:30)|08:00 14:00(12:00 12:30)</v>
          </cell>
          <cell r="O1892" t="str">
            <v>Опер.касса №4695/012</v>
          </cell>
          <cell r="P1892" t="str">
            <v>Опер.касса №4695/012</v>
          </cell>
          <cell r="Q1892" t="str">
            <v>Н7</v>
          </cell>
          <cell r="R1892" t="str">
            <v>4695/012</v>
          </cell>
          <cell r="T1892" t="str">
            <v/>
          </cell>
          <cell r="U1892">
            <v>1</v>
          </cell>
          <cell r="V1892" t="str">
            <v>Н7</v>
          </cell>
          <cell r="W1892" t="e">
            <v>#VALUE!</v>
          </cell>
          <cell r="Y1892" t="str">
            <v/>
          </cell>
          <cell r="Z1892">
            <v>1</v>
          </cell>
          <cell r="AA1892" t="str">
            <v>Н7</v>
          </cell>
          <cell r="AB1892" t="e">
            <v>#VALUE!</v>
          </cell>
          <cell r="AD1892" t="str">
            <v/>
          </cell>
          <cell r="AE1892">
            <v>1</v>
          </cell>
          <cell r="AF1892" t="str">
            <v>Н7</v>
          </cell>
          <cell r="AG1892" t="e">
            <v>#VALUE!</v>
          </cell>
          <cell r="AI1892" t="str">
            <v/>
          </cell>
          <cell r="AJ1892">
            <v>1</v>
          </cell>
          <cell r="AK1892" t="str">
            <v>Н7</v>
          </cell>
          <cell r="AL1892" t="e">
            <v>#VALUE!</v>
          </cell>
          <cell r="AO1892">
            <v>1</v>
          </cell>
        </row>
        <row r="1893">
          <cell r="A1893" t="str">
            <v>4694/085</v>
          </cell>
          <cell r="B1893">
            <v>2077</v>
          </cell>
          <cell r="C1893" t="str">
            <v>Опер.касса №4694/085</v>
          </cell>
          <cell r="D1893" t="str">
            <v>П6:Операционная касса вне кассового узла</v>
          </cell>
          <cell r="E1893" t="str">
            <v>423931</v>
          </cell>
          <cell r="F1893" t="str">
            <v>Республика Татарстан</v>
          </cell>
          <cell r="G1893" t="str">
            <v>г.Бавлы, ул.Вагапова, 46А</v>
          </cell>
          <cell r="H1893" t="str">
            <v>(85569)57789</v>
          </cell>
          <cell r="I1893" t="str">
            <v>Валеева Сания Гумаровна</v>
          </cell>
          <cell r="K1893">
            <v>2</v>
          </cell>
          <cell r="L1893" t="str">
            <v>Н5:город (не являющийся центром субъекта РФ) с населением до 50 тыс. чел.</v>
          </cell>
          <cell r="M1893" t="str">
            <v>12345</v>
          </cell>
          <cell r="N1893" t="str">
            <v>08:00 17:00(12:00 13:30)|08:00 17:00(12:00 13:30)|08:00 17:00(12:00 13:30)|08:00 17:00(12:00 13:30)|08:00 17:00(12:00 13:30)</v>
          </cell>
          <cell r="O1893" t="str">
            <v>Опер.касса №4695/014</v>
          </cell>
          <cell r="P1893" t="str">
            <v>Опер.касса №4695/014</v>
          </cell>
          <cell r="Q1893" t="str">
            <v>Н5</v>
          </cell>
          <cell r="R1893" t="str">
            <v>4695/014</v>
          </cell>
          <cell r="T1893" t="str">
            <v/>
          </cell>
          <cell r="U1893">
            <v>2</v>
          </cell>
          <cell r="V1893" t="str">
            <v>Н5</v>
          </cell>
          <cell r="W1893" t="e">
            <v>#VALUE!</v>
          </cell>
          <cell r="Y1893" t="str">
            <v/>
          </cell>
          <cell r="Z1893">
            <v>2</v>
          </cell>
          <cell r="AA1893" t="str">
            <v>Н5</v>
          </cell>
          <cell r="AB1893" t="e">
            <v>#VALUE!</v>
          </cell>
          <cell r="AD1893" t="str">
            <v/>
          </cell>
          <cell r="AE1893">
            <v>2</v>
          </cell>
          <cell r="AF1893" t="str">
            <v>Н5</v>
          </cell>
          <cell r="AG1893" t="e">
            <v>#VALUE!</v>
          </cell>
          <cell r="AI1893" t="str">
            <v/>
          </cell>
          <cell r="AJ1893">
            <v>2</v>
          </cell>
          <cell r="AK1893" t="str">
            <v>Н5</v>
          </cell>
          <cell r="AL1893" t="e">
            <v>#VALUE!</v>
          </cell>
          <cell r="AO1893">
            <v>2</v>
          </cell>
        </row>
        <row r="1894">
          <cell r="A1894" t="str">
            <v>4694/087</v>
          </cell>
          <cell r="B1894">
            <v>2079</v>
          </cell>
          <cell r="C1894" t="str">
            <v>Опер.касса №4694/087</v>
          </cell>
          <cell r="D1894" t="str">
            <v>П6:Операционная касса вне кассового узла</v>
          </cell>
          <cell r="E1894" t="str">
            <v>423938</v>
          </cell>
          <cell r="F1894" t="str">
            <v>Республика Татарстан</v>
          </cell>
          <cell r="G1894" t="str">
            <v>с.Алексеевка</v>
          </cell>
          <cell r="H1894" t="str">
            <v>(85569)36210</v>
          </cell>
          <cell r="I1894" t="str">
            <v>Дегтярева Наталья Владимировна</v>
          </cell>
          <cell r="K1894">
            <v>0.25</v>
          </cell>
          <cell r="L1894" t="str">
            <v>Н7:сельский населенный пункт</v>
          </cell>
          <cell r="M1894" t="str">
            <v>14</v>
          </cell>
          <cell r="N1894" t="str">
            <v>09:00 13:30|09:00 13:30</v>
          </cell>
          <cell r="O1894" t="str">
            <v>Опер.касса №4695/017</v>
          </cell>
          <cell r="P1894" t="str">
            <v>Опер.касса №4695/017</v>
          </cell>
          <cell r="Q1894" t="str">
            <v>Н7</v>
          </cell>
          <cell r="R1894" t="str">
            <v>4695/017</v>
          </cell>
          <cell r="T1894" t="str">
            <v/>
          </cell>
          <cell r="U1894">
            <v>1</v>
          </cell>
          <cell r="V1894" t="str">
            <v>Н7</v>
          </cell>
          <cell r="W1894" t="e">
            <v>#VALUE!</v>
          </cell>
          <cell r="Y1894" t="str">
            <v/>
          </cell>
          <cell r="Z1894">
            <v>1</v>
          </cell>
          <cell r="AA1894" t="str">
            <v>Н7</v>
          </cell>
          <cell r="AB1894" t="e">
            <v>#VALUE!</v>
          </cell>
          <cell r="AD1894" t="str">
            <v/>
          </cell>
          <cell r="AE1894">
            <v>1</v>
          </cell>
          <cell r="AF1894" t="str">
            <v>Н7</v>
          </cell>
          <cell r="AG1894" t="e">
            <v>#VALUE!</v>
          </cell>
          <cell r="AI1894" t="str">
            <v/>
          </cell>
          <cell r="AJ1894">
            <v>1</v>
          </cell>
          <cell r="AK1894" t="str">
            <v>Н7</v>
          </cell>
          <cell r="AL1894" t="e">
            <v>#VALUE!</v>
          </cell>
          <cell r="AO1894">
            <v>1</v>
          </cell>
        </row>
        <row r="1895">
          <cell r="A1895" t="str">
            <v>4694/088</v>
          </cell>
          <cell r="B1895">
            <v>2080</v>
          </cell>
          <cell r="C1895" t="str">
            <v>Опер.касса №4694/088</v>
          </cell>
          <cell r="D1895" t="str">
            <v>П6:Операционная касса вне кассового узла</v>
          </cell>
          <cell r="E1895" t="str">
            <v>423943</v>
          </cell>
          <cell r="F1895" t="str">
            <v>Республика Татарстан</v>
          </cell>
          <cell r="G1895" t="str">
            <v>с.Новозареченск</v>
          </cell>
          <cell r="H1895" t="str">
            <v>(85569)39268</v>
          </cell>
          <cell r="I1895" t="str">
            <v>Чуракова Наталья Федоровна</v>
          </cell>
          <cell r="K1895">
            <v>0.25</v>
          </cell>
          <cell r="L1895" t="str">
            <v>Н7:сельский населенный пункт</v>
          </cell>
          <cell r="M1895" t="str">
            <v>13</v>
          </cell>
          <cell r="N1895" t="str">
            <v>08:00 12:30|08:00 12:30</v>
          </cell>
          <cell r="O1895" t="str">
            <v>Опер.касса №4695/02</v>
          </cell>
          <cell r="P1895" t="str">
            <v>Опер.касса №4695/02</v>
          </cell>
          <cell r="Q1895" t="str">
            <v>Н7</v>
          </cell>
          <cell r="R1895" t="str">
            <v>4695/02</v>
          </cell>
          <cell r="T1895" t="str">
            <v/>
          </cell>
          <cell r="U1895">
            <v>1</v>
          </cell>
          <cell r="V1895" t="str">
            <v>Н7</v>
          </cell>
          <cell r="W1895" t="e">
            <v>#VALUE!</v>
          </cell>
          <cell r="Y1895" t="str">
            <v/>
          </cell>
          <cell r="Z1895">
            <v>1</v>
          </cell>
          <cell r="AA1895" t="str">
            <v>Н7</v>
          </cell>
          <cell r="AB1895" t="e">
            <v>#VALUE!</v>
          </cell>
          <cell r="AD1895" t="str">
            <v/>
          </cell>
          <cell r="AE1895">
            <v>1</v>
          </cell>
          <cell r="AF1895" t="str">
            <v>Н7</v>
          </cell>
          <cell r="AG1895" t="e">
            <v>#VALUE!</v>
          </cell>
          <cell r="AI1895" t="str">
            <v/>
          </cell>
          <cell r="AJ1895">
            <v>1</v>
          </cell>
          <cell r="AK1895" t="str">
            <v>Н7</v>
          </cell>
          <cell r="AL1895" t="e">
            <v>#VALUE!</v>
          </cell>
          <cell r="AO1895">
            <v>1</v>
          </cell>
        </row>
        <row r="1896">
          <cell r="A1896" t="str">
            <v>4694/089</v>
          </cell>
          <cell r="B1896">
            <v>2081</v>
          </cell>
          <cell r="C1896" t="str">
            <v>Опер.касса №4694/089</v>
          </cell>
          <cell r="D1896" t="str">
            <v>П6:Операционная касса вне кассового узла</v>
          </cell>
          <cell r="E1896" t="str">
            <v>423926</v>
          </cell>
          <cell r="F1896" t="str">
            <v>Республика Татарстан</v>
          </cell>
          <cell r="G1896" t="str">
            <v>с.Александровка</v>
          </cell>
          <cell r="H1896" t="str">
            <v>(85569)37260</v>
          </cell>
          <cell r="I1896" t="str">
            <v>Дегтева Елена Ивановна</v>
          </cell>
          <cell r="K1896">
            <v>0.25</v>
          </cell>
          <cell r="L1896" t="str">
            <v>Н7:сельский населенный пункт</v>
          </cell>
          <cell r="M1896" t="str">
            <v>14</v>
          </cell>
          <cell r="N1896" t="str">
            <v>09:00 13:30|09:00 13:30</v>
          </cell>
          <cell r="O1896" t="str">
            <v>Опер.касса №4695/020</v>
          </cell>
          <cell r="P1896" t="str">
            <v>Опер.касса №4695/020</v>
          </cell>
          <cell r="Q1896" t="str">
            <v>Н7</v>
          </cell>
          <cell r="R1896" t="str">
            <v>4695/020</v>
          </cell>
          <cell r="T1896" t="str">
            <v/>
          </cell>
          <cell r="U1896">
            <v>1</v>
          </cell>
          <cell r="V1896" t="str">
            <v>Н7</v>
          </cell>
          <cell r="W1896" t="e">
            <v>#VALUE!</v>
          </cell>
          <cell r="Y1896" t="str">
            <v/>
          </cell>
          <cell r="Z1896">
            <v>1</v>
          </cell>
          <cell r="AA1896" t="str">
            <v>Н7</v>
          </cell>
          <cell r="AB1896" t="e">
            <v>#VALUE!</v>
          </cell>
          <cell r="AD1896" t="str">
            <v/>
          </cell>
          <cell r="AE1896">
            <v>1</v>
          </cell>
          <cell r="AF1896" t="str">
            <v>Н7</v>
          </cell>
          <cell r="AG1896" t="e">
            <v>#VALUE!</v>
          </cell>
          <cell r="AI1896" t="str">
            <v/>
          </cell>
          <cell r="AJ1896">
            <v>1</v>
          </cell>
          <cell r="AK1896" t="str">
            <v>Н7</v>
          </cell>
          <cell r="AL1896" t="e">
            <v>#VALUE!</v>
          </cell>
          <cell r="AO1896">
            <v>1</v>
          </cell>
        </row>
        <row r="1897">
          <cell r="A1897" t="str">
            <v>4694/090</v>
          </cell>
          <cell r="B1897">
            <v>2082</v>
          </cell>
          <cell r="C1897" t="str">
            <v>Опер.касса №4694/090</v>
          </cell>
          <cell r="D1897" t="str">
            <v>П6:Операционная касса вне кассового узла</v>
          </cell>
          <cell r="E1897" t="str">
            <v>423940</v>
          </cell>
          <cell r="F1897" t="str">
            <v>Республика Татарстан</v>
          </cell>
          <cell r="G1897" t="str">
            <v>с.Кзыл-Ярово</v>
          </cell>
          <cell r="H1897" t="str">
            <v>(85569)33159</v>
          </cell>
          <cell r="I1897" t="str">
            <v>Дегтярева Наталья Владимировна</v>
          </cell>
          <cell r="K1897">
            <v>0.5</v>
          </cell>
          <cell r="L1897" t="str">
            <v>Н7:сельский населенный пункт</v>
          </cell>
          <cell r="M1897" t="str">
            <v>135</v>
          </cell>
          <cell r="N1897" t="str">
            <v>08:00 15:30(12:00 13:00)|08:00 15:30(12:00 13:00)|08:00 14:30(12:00 13:00)</v>
          </cell>
          <cell r="O1897" t="str">
            <v>Опер.касса №4695/023</v>
          </cell>
          <cell r="P1897" t="str">
            <v>Опер.касса №4695/023</v>
          </cell>
          <cell r="Q1897" t="str">
            <v>Н7</v>
          </cell>
          <cell r="R1897" t="str">
            <v>4695/023</v>
          </cell>
          <cell r="T1897" t="str">
            <v/>
          </cell>
          <cell r="U1897">
            <v>1</v>
          </cell>
          <cell r="V1897" t="str">
            <v>Н7</v>
          </cell>
          <cell r="W1897" t="e">
            <v>#VALUE!</v>
          </cell>
          <cell r="Y1897" t="str">
            <v/>
          </cell>
          <cell r="Z1897">
            <v>1</v>
          </cell>
          <cell r="AA1897" t="str">
            <v>Н7</v>
          </cell>
          <cell r="AB1897" t="e">
            <v>#VALUE!</v>
          </cell>
          <cell r="AD1897" t="str">
            <v/>
          </cell>
          <cell r="AE1897">
            <v>1</v>
          </cell>
          <cell r="AF1897" t="str">
            <v>Н7</v>
          </cell>
          <cell r="AG1897" t="e">
            <v>#VALUE!</v>
          </cell>
          <cell r="AI1897" t="str">
            <v/>
          </cell>
          <cell r="AJ1897">
            <v>1</v>
          </cell>
          <cell r="AK1897" t="str">
            <v>Н7</v>
          </cell>
          <cell r="AL1897" t="e">
            <v>#VALUE!</v>
          </cell>
          <cell r="AO1897">
            <v>1</v>
          </cell>
        </row>
        <row r="1898">
          <cell r="A1898" t="str">
            <v>4694/091</v>
          </cell>
          <cell r="B1898">
            <v>2083</v>
          </cell>
          <cell r="C1898" t="str">
            <v>Опер.касса №4694/091</v>
          </cell>
          <cell r="D1898" t="str">
            <v>П6:Операционная касса вне кассового узла</v>
          </cell>
          <cell r="E1898" t="str">
            <v>423924</v>
          </cell>
          <cell r="F1898" t="str">
            <v>Республика Татарстан</v>
          </cell>
          <cell r="G1898" t="str">
            <v>с.Крым-Сарай</v>
          </cell>
          <cell r="H1898" t="str">
            <v>(85569)36538</v>
          </cell>
          <cell r="I1898" t="str">
            <v>вакансия</v>
          </cell>
          <cell r="K1898">
            <v>0.25</v>
          </cell>
          <cell r="L1898" t="str">
            <v>Н7:сельский населенный пункт</v>
          </cell>
          <cell r="M1898" t="str">
            <v>14</v>
          </cell>
          <cell r="N1898" t="str">
            <v>08:00 12:30|08:00 12:30</v>
          </cell>
          <cell r="O1898" t="str">
            <v>Опер.касса №4695/024</v>
          </cell>
          <cell r="P1898" t="str">
            <v>Опер.касса №4695/024</v>
          </cell>
          <cell r="Q1898" t="str">
            <v>Н7</v>
          </cell>
          <cell r="R1898" t="str">
            <v>4695/024</v>
          </cell>
          <cell r="T1898" t="str">
            <v/>
          </cell>
          <cell r="U1898">
            <v>1</v>
          </cell>
          <cell r="V1898" t="str">
            <v>Н7</v>
          </cell>
          <cell r="W1898" t="e">
            <v>#VALUE!</v>
          </cell>
          <cell r="Y1898" t="str">
            <v/>
          </cell>
          <cell r="Z1898">
            <v>1</v>
          </cell>
          <cell r="AA1898" t="str">
            <v>Н7</v>
          </cell>
          <cell r="AB1898" t="e">
            <v>#VALUE!</v>
          </cell>
          <cell r="AD1898" t="str">
            <v/>
          </cell>
          <cell r="AE1898">
            <v>1</v>
          </cell>
          <cell r="AF1898" t="str">
            <v>Н7</v>
          </cell>
          <cell r="AG1898" t="e">
            <v>#VALUE!</v>
          </cell>
          <cell r="AI1898" t="str">
            <v/>
          </cell>
          <cell r="AJ1898">
            <v>1</v>
          </cell>
          <cell r="AK1898" t="str">
            <v>Н7</v>
          </cell>
          <cell r="AL1898" t="e">
            <v>#VALUE!</v>
          </cell>
          <cell r="AO1898">
            <v>1</v>
          </cell>
        </row>
        <row r="1899">
          <cell r="A1899" t="str">
            <v>4694/092</v>
          </cell>
          <cell r="B1899">
            <v>2084</v>
          </cell>
          <cell r="C1899" t="str">
            <v>Опер.касса №4694/092</v>
          </cell>
          <cell r="D1899" t="str">
            <v>П6:Операционная касса вне кассового узла</v>
          </cell>
          <cell r="E1899" t="str">
            <v>423923</v>
          </cell>
          <cell r="F1899" t="str">
            <v>Республика Татарстан</v>
          </cell>
          <cell r="G1899" t="str">
            <v>с.Татарский Кандыз</v>
          </cell>
          <cell r="H1899" t="str">
            <v>(85569)35330</v>
          </cell>
          <cell r="I1899" t="str">
            <v>Мифтахова Альфия Чулпановна</v>
          </cell>
          <cell r="K1899">
            <v>0.25</v>
          </cell>
          <cell r="L1899" t="str">
            <v>Н7:сельский населенный пункт</v>
          </cell>
          <cell r="M1899" t="str">
            <v>14</v>
          </cell>
          <cell r="N1899" t="str">
            <v>09:00 13:30|09:00 13:30</v>
          </cell>
          <cell r="O1899" t="str">
            <v>Опер.касса №4695/03</v>
          </cell>
          <cell r="P1899" t="str">
            <v>Опер.касса №4695/03</v>
          </cell>
          <cell r="Q1899" t="str">
            <v>Н7</v>
          </cell>
          <cell r="R1899" t="str">
            <v>4695/03</v>
          </cell>
          <cell r="T1899" t="str">
            <v/>
          </cell>
          <cell r="U1899">
            <v>1</v>
          </cell>
          <cell r="V1899" t="str">
            <v>Н7</v>
          </cell>
          <cell r="W1899" t="e">
            <v>#VALUE!</v>
          </cell>
          <cell r="Y1899" t="str">
            <v/>
          </cell>
          <cell r="Z1899">
            <v>1</v>
          </cell>
          <cell r="AA1899" t="str">
            <v>Н7</v>
          </cell>
          <cell r="AB1899" t="e">
            <v>#VALUE!</v>
          </cell>
          <cell r="AD1899" t="str">
            <v/>
          </cell>
          <cell r="AE1899">
            <v>1</v>
          </cell>
          <cell r="AF1899" t="str">
            <v>Н7</v>
          </cell>
          <cell r="AG1899" t="e">
            <v>#VALUE!</v>
          </cell>
          <cell r="AI1899" t="str">
            <v/>
          </cell>
          <cell r="AJ1899">
            <v>1</v>
          </cell>
          <cell r="AK1899" t="str">
            <v>Н7</v>
          </cell>
          <cell r="AL1899" t="e">
            <v>#VALUE!</v>
          </cell>
          <cell r="AO1899">
            <v>1</v>
          </cell>
        </row>
        <row r="1900">
          <cell r="A1900" t="str">
            <v>4694/093</v>
          </cell>
          <cell r="B1900">
            <v>2085</v>
          </cell>
          <cell r="C1900" t="str">
            <v>Опер.касса №4694/093</v>
          </cell>
          <cell r="D1900" t="str">
            <v>П6:Операционная касса вне кассового узла</v>
          </cell>
          <cell r="E1900" t="str">
            <v>423930</v>
          </cell>
          <cell r="F1900" t="str">
            <v>Республика Татарстан</v>
          </cell>
          <cell r="G1900" t="str">
            <v>г.Бавлы, ул.Энгельса, 50</v>
          </cell>
          <cell r="H1900" t="str">
            <v>(85569)54481</v>
          </cell>
          <cell r="I1900" t="str">
            <v>Калюжная Зульфия Миннахметовна</v>
          </cell>
          <cell r="K1900">
            <v>2</v>
          </cell>
          <cell r="L1900" t="str">
            <v>Н5:город (не являющийся центром субъекта РФ) с населением до 50 тыс. чел.</v>
          </cell>
          <cell r="M1900" t="str">
            <v>12345</v>
          </cell>
          <cell r="N1900" t="str">
            <v>08:00 16:30(13:00 14:00)|08:00 16:30(13:00 14:00)|08:00 16:30(13:00 14:00)|08:00 16:30(13:00 14:00)|08:00 16:30(13:00 14:00)</v>
          </cell>
          <cell r="O1900" t="str">
            <v>Опер.касса №4695/036</v>
          </cell>
          <cell r="P1900" t="str">
            <v>Опер.касса №4695/036</v>
          </cell>
          <cell r="Q1900" t="str">
            <v>Н5</v>
          </cell>
          <cell r="R1900" t="str">
            <v>4695/036</v>
          </cell>
          <cell r="T1900" t="str">
            <v/>
          </cell>
          <cell r="U1900">
            <v>3</v>
          </cell>
          <cell r="V1900" t="str">
            <v>Н5</v>
          </cell>
          <cell r="W1900" t="e">
            <v>#VALUE!</v>
          </cell>
          <cell r="Y1900" t="str">
            <v/>
          </cell>
          <cell r="Z1900">
            <v>3</v>
          </cell>
          <cell r="AA1900" t="str">
            <v>Н5</v>
          </cell>
          <cell r="AB1900" t="e">
            <v>#VALUE!</v>
          </cell>
          <cell r="AD1900" t="str">
            <v/>
          </cell>
          <cell r="AE1900">
            <v>3</v>
          </cell>
          <cell r="AF1900" t="str">
            <v>Н5</v>
          </cell>
          <cell r="AG1900" t="e">
            <v>#VALUE!</v>
          </cell>
          <cell r="AI1900" t="str">
            <v/>
          </cell>
          <cell r="AJ1900">
            <v>3</v>
          </cell>
          <cell r="AK1900" t="str">
            <v>Н5</v>
          </cell>
          <cell r="AL1900" t="e">
            <v>#VALUE!</v>
          </cell>
          <cell r="AO1900">
            <v>3</v>
          </cell>
        </row>
        <row r="1901">
          <cell r="A1901" t="str">
            <v>4694/094</v>
          </cell>
          <cell r="B1901">
            <v>2086</v>
          </cell>
          <cell r="C1901" t="str">
            <v>Опер.касса №4694/094</v>
          </cell>
          <cell r="D1901" t="str">
            <v>П6:Операционная касса вне кассового узла</v>
          </cell>
          <cell r="E1901" t="str">
            <v>423930</v>
          </cell>
          <cell r="F1901" t="str">
            <v>Республика Татарстан</v>
          </cell>
          <cell r="G1901" t="str">
            <v>г.Бавлы, ул.Х.Такташа, 10</v>
          </cell>
          <cell r="H1901" t="str">
            <v>(85569)52232</v>
          </cell>
          <cell r="I1901" t="str">
            <v>Ахметзянова Ирина Дмитриевна</v>
          </cell>
          <cell r="K1901">
            <v>3.5</v>
          </cell>
          <cell r="L1901" t="str">
            <v>Н5:город (не являющийся центром субъекта РФ) с населением до 50 тыс. чел.</v>
          </cell>
          <cell r="M1901" t="str">
            <v>123456</v>
          </cell>
          <cell r="N1901" t="str">
            <v>08:00 18:00(13:00 14:00)|08:00 18:00(13:00 14:00)|08:00 18:00(13:00 14:00)|08:00 18:00(13:00 14:00)|08:00 18:00(13:00 14:00)|08:00 16:00(13:00 14:00)</v>
          </cell>
          <cell r="O1901" t="str">
            <v>Опер.касса №4695/038</v>
          </cell>
          <cell r="P1901" t="str">
            <v>Опер.касса №4695/038</v>
          </cell>
          <cell r="Q1901" t="str">
            <v>Н5</v>
          </cell>
          <cell r="R1901" t="str">
            <v>4695/038</v>
          </cell>
          <cell r="T1901" t="str">
            <v/>
          </cell>
          <cell r="U1901">
            <v>3</v>
          </cell>
          <cell r="V1901" t="str">
            <v>Н5</v>
          </cell>
          <cell r="W1901" t="e">
            <v>#VALUE!</v>
          </cell>
          <cell r="Y1901" t="str">
            <v/>
          </cell>
          <cell r="Z1901">
            <v>3</v>
          </cell>
          <cell r="AA1901" t="str">
            <v>Н5</v>
          </cell>
          <cell r="AB1901" t="e">
            <v>#VALUE!</v>
          </cell>
          <cell r="AD1901" t="str">
            <v/>
          </cell>
          <cell r="AE1901">
            <v>3</v>
          </cell>
          <cell r="AF1901" t="str">
            <v>Н5</v>
          </cell>
          <cell r="AG1901" t="e">
            <v>#VALUE!</v>
          </cell>
          <cell r="AI1901" t="str">
            <v/>
          </cell>
          <cell r="AJ1901">
            <v>3</v>
          </cell>
          <cell r="AK1901" t="str">
            <v>Н5</v>
          </cell>
          <cell r="AL1901" t="e">
            <v>#VALUE!</v>
          </cell>
          <cell r="AO1901">
            <v>3</v>
          </cell>
        </row>
        <row r="1902">
          <cell r="A1902" t="str">
            <v>4694/095</v>
          </cell>
          <cell r="B1902">
            <v>2087</v>
          </cell>
          <cell r="C1902" t="str">
            <v>Доп.офис №4694/095</v>
          </cell>
          <cell r="D1902" t="str">
            <v>П3:Дополнительный офис - универсальный филиал</v>
          </cell>
          <cell r="E1902" t="str">
            <v>423951</v>
          </cell>
          <cell r="F1902" t="str">
            <v>Республика Татарстан</v>
          </cell>
          <cell r="G1902" t="str">
            <v>пгт.Уруссу, ул.Уруссинская, 40</v>
          </cell>
          <cell r="H1902" t="str">
            <v>(85593)27603</v>
          </cell>
          <cell r="I1902" t="str">
            <v>Исламова Альфия Рафаиловна</v>
          </cell>
          <cell r="K1902">
            <v>15</v>
          </cell>
          <cell r="L1902" t="str">
            <v>Н6:городской населенный пункт (поселек городского типа, рабочий поселок)</v>
          </cell>
          <cell r="M1902" t="str">
            <v>123456</v>
          </cell>
          <cell r="N1902" t="str">
            <v>08:00 18:00|08:00 18:00|08:00 18:00|08:00 18:00|08:00 18:00|08:00 16:00(12:00 13:00)</v>
          </cell>
          <cell r="O1902" t="str">
            <v>Доп.офис №4695/039</v>
          </cell>
          <cell r="P1902" t="str">
            <v>Доп.офис №4695/039</v>
          </cell>
          <cell r="Q1902" t="str">
            <v>Н6</v>
          </cell>
          <cell r="R1902" t="str">
            <v>4695/039</v>
          </cell>
          <cell r="T1902" t="str">
            <v/>
          </cell>
          <cell r="U1902">
            <v>9</v>
          </cell>
          <cell r="V1902" t="str">
            <v>Н6</v>
          </cell>
          <cell r="W1902" t="e">
            <v>#VALUE!</v>
          </cell>
          <cell r="Y1902" t="str">
            <v/>
          </cell>
          <cell r="Z1902">
            <v>9</v>
          </cell>
          <cell r="AA1902" t="str">
            <v>Н6</v>
          </cell>
          <cell r="AB1902" t="e">
            <v>#VALUE!</v>
          </cell>
          <cell r="AD1902" t="str">
            <v/>
          </cell>
          <cell r="AE1902">
            <v>9</v>
          </cell>
          <cell r="AF1902" t="str">
            <v>Н6</v>
          </cell>
          <cell r="AG1902" t="e">
            <v>#VALUE!</v>
          </cell>
          <cell r="AI1902" t="str">
            <v/>
          </cell>
          <cell r="AJ1902">
            <v>9</v>
          </cell>
          <cell r="AK1902" t="str">
            <v>Н6</v>
          </cell>
          <cell r="AL1902" t="e">
            <v>#VALUE!</v>
          </cell>
          <cell r="AO1902">
            <v>9</v>
          </cell>
        </row>
        <row r="1903">
          <cell r="A1903" t="str">
            <v>4694/096</v>
          </cell>
          <cell r="B1903">
            <v>2088</v>
          </cell>
          <cell r="C1903" t="str">
            <v>Опер.касса №4694/096</v>
          </cell>
          <cell r="D1903" t="str">
            <v>П6:Операционная касса вне кассового узла</v>
          </cell>
          <cell r="E1903" t="str">
            <v>423965</v>
          </cell>
          <cell r="F1903" t="str">
            <v>Республика Татарстан</v>
          </cell>
          <cell r="G1903" t="str">
            <v>с.Старый Каразерик</v>
          </cell>
          <cell r="H1903" t="str">
            <v>(85593)42224</v>
          </cell>
          <cell r="I1903" t="str">
            <v>Котловская Гульнара Салмановна</v>
          </cell>
          <cell r="K1903">
            <v>0.25</v>
          </cell>
          <cell r="L1903" t="str">
            <v>Н7:сельский населенный пункт</v>
          </cell>
          <cell r="M1903" t="str">
            <v>14</v>
          </cell>
          <cell r="N1903" t="str">
            <v>08:00 12:30|08:00 12:30</v>
          </cell>
          <cell r="O1903" t="str">
            <v>Опер.касса №4695/040</v>
          </cell>
          <cell r="P1903" t="str">
            <v>Опер.касса №4695/040</v>
          </cell>
          <cell r="Q1903" t="str">
            <v>Н7</v>
          </cell>
          <cell r="R1903" t="str">
            <v>4695/040</v>
          </cell>
          <cell r="T1903" t="str">
            <v/>
          </cell>
          <cell r="U1903">
            <v>1</v>
          </cell>
          <cell r="V1903" t="str">
            <v>Н7</v>
          </cell>
          <cell r="W1903" t="e">
            <v>#VALUE!</v>
          </cell>
          <cell r="Y1903" t="str">
            <v/>
          </cell>
          <cell r="Z1903">
            <v>1</v>
          </cell>
          <cell r="AA1903" t="str">
            <v>Н7</v>
          </cell>
          <cell r="AB1903" t="e">
            <v>#VALUE!</v>
          </cell>
          <cell r="AD1903" t="str">
            <v/>
          </cell>
          <cell r="AE1903">
            <v>1</v>
          </cell>
          <cell r="AF1903" t="str">
            <v>Н7</v>
          </cell>
          <cell r="AG1903" t="e">
            <v>#VALUE!</v>
          </cell>
          <cell r="AI1903" t="str">
            <v/>
          </cell>
          <cell r="AJ1903">
            <v>1</v>
          </cell>
          <cell r="AK1903" t="str">
            <v>Н7</v>
          </cell>
          <cell r="AL1903" t="e">
            <v>#VALUE!</v>
          </cell>
          <cell r="AO1903">
            <v>1</v>
          </cell>
        </row>
        <row r="1904">
          <cell r="A1904" t="str">
            <v>4694/097</v>
          </cell>
          <cell r="B1904">
            <v>2089</v>
          </cell>
          <cell r="C1904" t="str">
            <v>Опер.касса №4694/097</v>
          </cell>
          <cell r="D1904" t="str">
            <v>П6:Операционная касса вне кассового узла</v>
          </cell>
          <cell r="E1904" t="str">
            <v>423960</v>
          </cell>
          <cell r="F1904" t="str">
            <v>Республика Татарстан</v>
          </cell>
          <cell r="G1904" t="str">
            <v>с.Старое Уруссу</v>
          </cell>
          <cell r="H1904" t="str">
            <v>(85593)44113</v>
          </cell>
          <cell r="I1904" t="str">
            <v>Зиннатуллина Альфия Завдатовна</v>
          </cell>
          <cell r="K1904">
            <v>0.25</v>
          </cell>
          <cell r="L1904" t="str">
            <v>Н7:сельский населенный пункт</v>
          </cell>
          <cell r="M1904" t="str">
            <v>14</v>
          </cell>
          <cell r="N1904" t="str">
            <v>08:00 12:30|08:00 12:30</v>
          </cell>
          <cell r="O1904" t="str">
            <v>Опер.касса №4695/041</v>
          </cell>
          <cell r="P1904" t="str">
            <v>Опер.касса №4695/041</v>
          </cell>
          <cell r="Q1904" t="str">
            <v>Н7</v>
          </cell>
          <cell r="R1904" t="str">
            <v>4695/041</v>
          </cell>
          <cell r="T1904" t="str">
            <v/>
          </cell>
          <cell r="U1904">
            <v>1</v>
          </cell>
          <cell r="V1904" t="str">
            <v>Н7</v>
          </cell>
          <cell r="W1904" t="e">
            <v>#VALUE!</v>
          </cell>
          <cell r="Y1904" t="str">
            <v/>
          </cell>
          <cell r="Z1904">
            <v>1</v>
          </cell>
          <cell r="AA1904" t="str">
            <v>Н7</v>
          </cell>
          <cell r="AB1904" t="e">
            <v>#VALUE!</v>
          </cell>
          <cell r="AD1904" t="str">
            <v/>
          </cell>
          <cell r="AE1904">
            <v>1</v>
          </cell>
          <cell r="AF1904" t="str">
            <v>Н7</v>
          </cell>
          <cell r="AG1904" t="e">
            <v>#VALUE!</v>
          </cell>
          <cell r="AI1904" t="str">
            <v/>
          </cell>
          <cell r="AJ1904">
            <v>1</v>
          </cell>
          <cell r="AK1904" t="str">
            <v>Н7</v>
          </cell>
          <cell r="AL1904" t="e">
            <v>#VALUE!</v>
          </cell>
          <cell r="AO1904">
            <v>1</v>
          </cell>
        </row>
        <row r="1905">
          <cell r="A1905" t="str">
            <v>4694/098</v>
          </cell>
          <cell r="B1905">
            <v>2090</v>
          </cell>
          <cell r="C1905" t="str">
            <v>Опер.касса №4694/098</v>
          </cell>
          <cell r="D1905" t="str">
            <v>П6:Операционная касса вне кассового узла</v>
          </cell>
          <cell r="E1905" t="str">
            <v>423959</v>
          </cell>
          <cell r="F1905" t="str">
            <v>Республика Татарстан</v>
          </cell>
          <cell r="G1905" t="str">
            <v>с.Малое Уруссу</v>
          </cell>
          <cell r="H1905" t="str">
            <v>(85593)42339</v>
          </cell>
          <cell r="I1905" t="str">
            <v>вакансия</v>
          </cell>
          <cell r="K1905">
            <v>0.25</v>
          </cell>
          <cell r="L1905" t="str">
            <v>Н7:сельский населенный пункт</v>
          </cell>
          <cell r="M1905" t="str">
            <v>14</v>
          </cell>
          <cell r="N1905" t="str">
            <v>09:00 13:30|09:00 13:30</v>
          </cell>
          <cell r="O1905" t="str">
            <v>Опер.касса №4695/042</v>
          </cell>
          <cell r="P1905" t="str">
            <v>Опер.касса №4695/042</v>
          </cell>
          <cell r="Q1905" t="str">
            <v>Н7</v>
          </cell>
          <cell r="R1905" t="str">
            <v>4695/042</v>
          </cell>
          <cell r="T1905" t="str">
            <v/>
          </cell>
          <cell r="U1905">
            <v>1</v>
          </cell>
          <cell r="V1905" t="str">
            <v>Н7</v>
          </cell>
          <cell r="W1905" t="e">
            <v>#VALUE!</v>
          </cell>
          <cell r="Y1905" t="str">
            <v/>
          </cell>
          <cell r="Z1905">
            <v>1</v>
          </cell>
          <cell r="AA1905" t="str">
            <v>Н7</v>
          </cell>
          <cell r="AB1905" t="e">
            <v>#VALUE!</v>
          </cell>
          <cell r="AD1905" t="str">
            <v/>
          </cell>
          <cell r="AE1905">
            <v>1</v>
          </cell>
          <cell r="AF1905" t="str">
            <v>Н7</v>
          </cell>
          <cell r="AG1905" t="e">
            <v>#VALUE!</v>
          </cell>
          <cell r="AI1905" t="str">
            <v/>
          </cell>
          <cell r="AJ1905">
            <v>1</v>
          </cell>
          <cell r="AK1905" t="str">
            <v>Н7</v>
          </cell>
          <cell r="AL1905" t="e">
            <v>#VALUE!</v>
          </cell>
          <cell r="AO1905">
            <v>1</v>
          </cell>
        </row>
        <row r="1906">
          <cell r="A1906" t="str">
            <v>4694/099</v>
          </cell>
          <cell r="B1906">
            <v>2091</v>
          </cell>
          <cell r="C1906" t="str">
            <v>Опер.касса №4694/099</v>
          </cell>
          <cell r="D1906" t="str">
            <v>П6:Операционная касса вне кассового узла</v>
          </cell>
          <cell r="E1906" t="str">
            <v>423963</v>
          </cell>
          <cell r="F1906" t="str">
            <v>Республика Татарстан</v>
          </cell>
          <cell r="G1906" t="str">
            <v>с.Байряки</v>
          </cell>
          <cell r="H1906" t="str">
            <v>(85593)62542</v>
          </cell>
          <cell r="I1906" t="str">
            <v>Халикова Светлана Фекратовна</v>
          </cell>
          <cell r="K1906">
            <v>0.75</v>
          </cell>
          <cell r="L1906" t="str">
            <v>Н7:сельский населенный пункт</v>
          </cell>
          <cell r="M1906" t="str">
            <v>12345</v>
          </cell>
          <cell r="N1906" t="str">
            <v>08:00 15:00(11:30 13:00)|08:00 15:00(11:30 13:00)|08:00 15:00(11:30 13:00)|08:00 15:00(11:30 13:00)|08:00 15:00(11:30 13:00)</v>
          </cell>
          <cell r="O1906" t="str">
            <v>Опер.касса №4695/043</v>
          </cell>
          <cell r="P1906" t="str">
            <v>Опер.касса №4695/043</v>
          </cell>
          <cell r="Q1906" t="str">
            <v>Н7</v>
          </cell>
          <cell r="R1906" t="str">
            <v>4695/043</v>
          </cell>
          <cell r="T1906" t="str">
            <v/>
          </cell>
          <cell r="U1906">
            <v>1</v>
          </cell>
          <cell r="V1906" t="str">
            <v>Н7</v>
          </cell>
          <cell r="W1906" t="e">
            <v>#VALUE!</v>
          </cell>
          <cell r="Y1906" t="str">
            <v/>
          </cell>
          <cell r="Z1906">
            <v>1</v>
          </cell>
          <cell r="AA1906" t="str">
            <v>Н7</v>
          </cell>
          <cell r="AB1906" t="e">
            <v>#VALUE!</v>
          </cell>
          <cell r="AD1906" t="str">
            <v/>
          </cell>
          <cell r="AE1906">
            <v>1</v>
          </cell>
          <cell r="AF1906" t="str">
            <v>Н7</v>
          </cell>
          <cell r="AG1906" t="e">
            <v>#VALUE!</v>
          </cell>
          <cell r="AI1906" t="str">
            <v/>
          </cell>
          <cell r="AJ1906">
            <v>1</v>
          </cell>
          <cell r="AK1906" t="str">
            <v>Н7</v>
          </cell>
          <cell r="AL1906" t="e">
            <v>#VALUE!</v>
          </cell>
          <cell r="AO1906">
            <v>1</v>
          </cell>
        </row>
        <row r="1907">
          <cell r="A1907" t="str">
            <v>4698</v>
          </cell>
          <cell r="B1907">
            <v>2092</v>
          </cell>
          <cell r="C1907" t="str">
            <v>Зеленодольское отделение №4698</v>
          </cell>
          <cell r="D1907" t="str">
            <v>П2:Отделение Сбербанка России</v>
          </cell>
          <cell r="E1907" t="str">
            <v>422542</v>
          </cell>
          <cell r="F1907" t="str">
            <v>Республика Татарстан</v>
          </cell>
          <cell r="G1907" t="str">
            <v>г.Зеленодольск, ул.Ленина, 70</v>
          </cell>
          <cell r="H1907" t="str">
            <v>(84371)21000</v>
          </cell>
          <cell r="I1907" t="str">
            <v>Садыков Рамиль Амирович</v>
          </cell>
          <cell r="J1907" t="str">
            <v>Погодина Надежда Григорьевна</v>
          </cell>
          <cell r="K1907">
            <v>150</v>
          </cell>
          <cell r="L1907" t="str">
            <v>Н4:город (не являющийся центром субъекта РФ) с населением свыше 50 до 100 тыс. чел.</v>
          </cell>
          <cell r="M1907" t="str">
            <v>1234567</v>
          </cell>
          <cell r="N1907" t="str">
            <v>08:00 19:00|08:00 19:00|08:00 19:00|08:00 19:00|08:00 19:00|08:00 17:00|08:00 12:00</v>
          </cell>
          <cell r="O1907" t="str">
            <v/>
          </cell>
          <cell r="P1907">
            <v>22</v>
          </cell>
          <cell r="Q1907" t="str">
            <v>Н4</v>
          </cell>
          <cell r="R1907" t="e">
            <v>#VALUE!</v>
          </cell>
          <cell r="T1907" t="str">
            <v/>
          </cell>
          <cell r="U1907">
            <v>22</v>
          </cell>
          <cell r="V1907" t="str">
            <v>Н4</v>
          </cell>
          <cell r="W1907" t="e">
            <v>#VALUE!</v>
          </cell>
          <cell r="Y1907" t="str">
            <v/>
          </cell>
          <cell r="Z1907">
            <v>22</v>
          </cell>
          <cell r="AA1907" t="str">
            <v>Н4</v>
          </cell>
          <cell r="AB1907" t="e">
            <v>#VALUE!</v>
          </cell>
          <cell r="AD1907" t="str">
            <v/>
          </cell>
          <cell r="AE1907">
            <v>22</v>
          </cell>
          <cell r="AF1907" t="str">
            <v>Н4</v>
          </cell>
          <cell r="AG1907" t="e">
            <v>#VALUE!</v>
          </cell>
          <cell r="AI1907" t="str">
            <v/>
          </cell>
          <cell r="AJ1907">
            <v>22</v>
          </cell>
          <cell r="AK1907" t="str">
            <v>Н4</v>
          </cell>
          <cell r="AL1907" t="e">
            <v>#VALUE!</v>
          </cell>
          <cell r="AO1907">
            <v>22</v>
          </cell>
        </row>
        <row r="1908">
          <cell r="A1908" t="str">
            <v>4698/01</v>
          </cell>
          <cell r="B1908">
            <v>2093</v>
          </cell>
          <cell r="C1908" t="str">
            <v>Опер.касса №4698/01</v>
          </cell>
          <cell r="D1908" t="str">
            <v>П6:Операционная касса вне кассового узла</v>
          </cell>
          <cell r="E1908" t="str">
            <v>422541</v>
          </cell>
          <cell r="F1908" t="str">
            <v>Республика Татарстан</v>
          </cell>
          <cell r="G1908" t="str">
            <v>г.Зеленодольск, ул.Кооперативная, 11</v>
          </cell>
          <cell r="H1908" t="str">
            <v>(84371)40232</v>
          </cell>
          <cell r="I1908" t="str">
            <v>Вадимова Наталья Борисовна</v>
          </cell>
          <cell r="K1908">
            <v>2</v>
          </cell>
          <cell r="L1908" t="str">
            <v>Н4:город (не являющийся центром субъекта РФ) с населением свыше 50 до 100 тыс. чел.</v>
          </cell>
          <cell r="M1908" t="str">
            <v>23456</v>
          </cell>
          <cell r="N1908" t="str">
            <v>08:00 17:00(13:00 14:00)|08:00 17:00(13:00 14:00)|08:00 17:00(13:00 14:00)|08:00 17:00(13:00 14:00)|08:00 13:00</v>
          </cell>
          <cell r="O1908" t="str">
            <v/>
          </cell>
          <cell r="P1908">
            <v>2</v>
          </cell>
          <cell r="Q1908" t="str">
            <v>Н4</v>
          </cell>
          <cell r="R1908" t="e">
            <v>#VALUE!</v>
          </cell>
          <cell r="T1908" t="str">
            <v/>
          </cell>
          <cell r="U1908">
            <v>2</v>
          </cell>
          <cell r="V1908" t="str">
            <v>Н4</v>
          </cell>
          <cell r="W1908" t="e">
            <v>#VALUE!</v>
          </cell>
          <cell r="Y1908" t="str">
            <v/>
          </cell>
          <cell r="Z1908">
            <v>2</v>
          </cell>
          <cell r="AA1908" t="str">
            <v>Н4</v>
          </cell>
          <cell r="AB1908" t="e">
            <v>#VALUE!</v>
          </cell>
          <cell r="AD1908" t="str">
            <v/>
          </cell>
          <cell r="AE1908">
            <v>2</v>
          </cell>
          <cell r="AF1908" t="str">
            <v>Н4</v>
          </cell>
          <cell r="AG1908" t="e">
            <v>#VALUE!</v>
          </cell>
          <cell r="AI1908" t="str">
            <v/>
          </cell>
          <cell r="AJ1908">
            <v>2</v>
          </cell>
          <cell r="AK1908" t="str">
            <v>Н4</v>
          </cell>
          <cell r="AL1908" t="e">
            <v>#VALUE!</v>
          </cell>
          <cell r="AO1908">
            <v>2</v>
          </cell>
        </row>
        <row r="1909">
          <cell r="A1909" t="str">
            <v>4698/012</v>
          </cell>
          <cell r="B1909">
            <v>2094</v>
          </cell>
          <cell r="C1909" t="str">
            <v>Опер.касса №4698/012</v>
          </cell>
          <cell r="D1909" t="str">
            <v>П6:Операционная касса вне кассового узла</v>
          </cell>
          <cell r="E1909" t="str">
            <v>422524</v>
          </cell>
          <cell r="F1909" t="str">
            <v>Республика Татарстан</v>
          </cell>
          <cell r="G1909" t="str">
            <v>с.Большие Ключи</v>
          </cell>
          <cell r="H1909" t="str">
            <v>(84371)28708</v>
          </cell>
          <cell r="I1909" t="str">
            <v>Габдуллина Радалия Анасовна</v>
          </cell>
          <cell r="K1909">
            <v>1</v>
          </cell>
          <cell r="L1909" t="str">
            <v>Н7:сельский населенный пункт</v>
          </cell>
          <cell r="M1909" t="str">
            <v>12345</v>
          </cell>
          <cell r="N1909" t="str">
            <v>08:00 16:30(12:00 13:00)|08:00 16:30(12:00 13:00)|08:00 16:30(12:00 13:00)|08:00 16:30(12:00 13:00)|08:00 16:30(12:00 13:00)</v>
          </cell>
          <cell r="O1909" t="str">
            <v/>
          </cell>
          <cell r="P1909">
            <v>1</v>
          </cell>
          <cell r="Q1909" t="str">
            <v>Н7</v>
          </cell>
          <cell r="R1909" t="e">
            <v>#VALUE!</v>
          </cell>
          <cell r="T1909" t="str">
            <v/>
          </cell>
          <cell r="U1909">
            <v>1</v>
          </cell>
          <cell r="V1909" t="str">
            <v>Н7</v>
          </cell>
          <cell r="W1909" t="e">
            <v>#VALUE!</v>
          </cell>
          <cell r="Y1909" t="str">
            <v/>
          </cell>
          <cell r="Z1909">
            <v>1</v>
          </cell>
          <cell r="AA1909" t="str">
            <v>Н7</v>
          </cell>
          <cell r="AB1909" t="e">
            <v>#VALUE!</v>
          </cell>
          <cell r="AD1909" t="str">
            <v/>
          </cell>
          <cell r="AE1909">
            <v>1</v>
          </cell>
          <cell r="AF1909" t="str">
            <v>Н7</v>
          </cell>
          <cell r="AG1909" t="e">
            <v>#VALUE!</v>
          </cell>
          <cell r="AI1909" t="str">
            <v/>
          </cell>
          <cell r="AJ1909">
            <v>1</v>
          </cell>
          <cell r="AK1909" t="str">
            <v>Н7</v>
          </cell>
          <cell r="AL1909" t="e">
            <v>#VALUE!</v>
          </cell>
          <cell r="AO1909">
            <v>1</v>
          </cell>
        </row>
        <row r="1910">
          <cell r="A1910" t="str">
            <v>4698/017</v>
          </cell>
          <cell r="B1910">
            <v>2095</v>
          </cell>
          <cell r="C1910" t="str">
            <v>Опер.касса №4698/017</v>
          </cell>
          <cell r="D1910" t="str">
            <v>П6:Операционная касса вне кассового узла</v>
          </cell>
          <cell r="E1910" t="str">
            <v>422525</v>
          </cell>
          <cell r="F1910" t="str">
            <v>Республика Татарстан</v>
          </cell>
          <cell r="G1910" t="str">
            <v>с.Кургузи</v>
          </cell>
          <cell r="H1910" t="str">
            <v>(84371)28040</v>
          </cell>
          <cell r="I1910" t="str">
            <v>Гайнанова Кадрия Гумеровна</v>
          </cell>
          <cell r="K1910">
            <v>0.25</v>
          </cell>
          <cell r="L1910" t="str">
            <v>Н7:сельский населенный пункт</v>
          </cell>
          <cell r="M1910" t="str">
            <v>34</v>
          </cell>
          <cell r="N1910" t="str">
            <v>08:30 13:00|08:30 13:00</v>
          </cell>
          <cell r="O1910" t="str">
            <v/>
          </cell>
          <cell r="P1910">
            <v>1</v>
          </cell>
          <cell r="Q1910" t="str">
            <v>Н7</v>
          </cell>
          <cell r="R1910" t="e">
            <v>#VALUE!</v>
          </cell>
          <cell r="T1910" t="str">
            <v/>
          </cell>
          <cell r="U1910">
            <v>1</v>
          </cell>
          <cell r="V1910" t="str">
            <v>Н7</v>
          </cell>
          <cell r="W1910" t="e">
            <v>#VALUE!</v>
          </cell>
          <cell r="Y1910" t="str">
            <v/>
          </cell>
          <cell r="Z1910">
            <v>1</v>
          </cell>
          <cell r="AA1910" t="str">
            <v>Н7</v>
          </cell>
          <cell r="AB1910" t="e">
            <v>#VALUE!</v>
          </cell>
          <cell r="AD1910" t="str">
            <v/>
          </cell>
          <cell r="AE1910">
            <v>1</v>
          </cell>
          <cell r="AF1910" t="str">
            <v>Н7</v>
          </cell>
          <cell r="AG1910" t="e">
            <v>#VALUE!</v>
          </cell>
          <cell r="AI1910" t="str">
            <v/>
          </cell>
          <cell r="AJ1910">
            <v>1</v>
          </cell>
          <cell r="AK1910" t="str">
            <v>Н7</v>
          </cell>
          <cell r="AL1910" t="e">
            <v>#VALUE!</v>
          </cell>
          <cell r="AO1910">
            <v>1</v>
          </cell>
        </row>
        <row r="1911">
          <cell r="A1911" t="str">
            <v>4698/019</v>
          </cell>
          <cell r="B1911">
            <v>2096</v>
          </cell>
          <cell r="C1911" t="str">
            <v>Опер.касса №4698/019</v>
          </cell>
          <cell r="D1911" t="str">
            <v>П6:Операционная касса вне кассового узла</v>
          </cell>
          <cell r="E1911" t="str">
            <v>422522</v>
          </cell>
          <cell r="F1911" t="str">
            <v>Республика Татарстан</v>
          </cell>
          <cell r="G1911" t="str">
            <v>с.Айша</v>
          </cell>
          <cell r="H1911" t="str">
            <v>(84371)47548</v>
          </cell>
          <cell r="I1911" t="str">
            <v>Максимова Людмила Витальевна</v>
          </cell>
          <cell r="K1911">
            <v>0.5</v>
          </cell>
          <cell r="L1911" t="str">
            <v>Н7:сельский населенный пункт</v>
          </cell>
          <cell r="M1911" t="str">
            <v>234</v>
          </cell>
          <cell r="N1911" t="str">
            <v>08:00 15:30(12:00 13:00)|08:00 15:30(12:00 13:00)|08:00 15:30(12:00 13:00)</v>
          </cell>
          <cell r="O1911" t="str">
            <v/>
          </cell>
          <cell r="P1911">
            <v>1</v>
          </cell>
          <cell r="Q1911" t="str">
            <v>Н7</v>
          </cell>
          <cell r="R1911" t="e">
            <v>#VALUE!</v>
          </cell>
          <cell r="T1911" t="str">
            <v/>
          </cell>
          <cell r="U1911">
            <v>1</v>
          </cell>
          <cell r="V1911" t="str">
            <v>Н7</v>
          </cell>
          <cell r="W1911" t="e">
            <v>#VALUE!</v>
          </cell>
          <cell r="Y1911" t="str">
            <v/>
          </cell>
          <cell r="Z1911">
            <v>1</v>
          </cell>
          <cell r="AA1911" t="str">
            <v>Н7</v>
          </cell>
          <cell r="AB1911" t="e">
            <v>#VALUE!</v>
          </cell>
          <cell r="AD1911" t="str">
            <v/>
          </cell>
          <cell r="AE1911">
            <v>1</v>
          </cell>
          <cell r="AF1911" t="str">
            <v>Н7</v>
          </cell>
          <cell r="AG1911" t="e">
            <v>#VALUE!</v>
          </cell>
          <cell r="AI1911" t="str">
            <v/>
          </cell>
          <cell r="AJ1911">
            <v>1</v>
          </cell>
          <cell r="AK1911" t="str">
            <v>Н7</v>
          </cell>
          <cell r="AL1911" t="e">
            <v>#VALUE!</v>
          </cell>
          <cell r="AO1911">
            <v>1</v>
          </cell>
        </row>
        <row r="1912">
          <cell r="A1912" t="str">
            <v>4698/025</v>
          </cell>
          <cell r="B1912">
            <v>2097</v>
          </cell>
          <cell r="C1912" t="str">
            <v>Опер.касса №4698/025</v>
          </cell>
          <cell r="D1912" t="str">
            <v>П6:Операционная касса вне кассового узла</v>
          </cell>
          <cell r="E1912" t="str">
            <v>422500</v>
          </cell>
          <cell r="F1912" t="str">
            <v>Республика Татарстан</v>
          </cell>
          <cell r="G1912" t="str">
            <v>пгт.Нижние Вязовые, ул.Первомайская, 32</v>
          </cell>
          <cell r="H1912" t="str">
            <v>(84371)21596</v>
          </cell>
          <cell r="I1912" t="str">
            <v>Дятлова Наталья Владимировна</v>
          </cell>
          <cell r="K1912">
            <v>2</v>
          </cell>
          <cell r="L1912" t="str">
            <v>Н6:городской населенный пункт (поселек городского типа, рабочий поселок)</v>
          </cell>
          <cell r="M1912" t="str">
            <v>23456</v>
          </cell>
          <cell r="N1912" t="str">
            <v>09:00 18:00(13:00 14:00)|09:00 18:00(13:00 14:00)|09:00 18:00(13:00 14:00)|09:00 18:00(13:00 14:00)|09:00 15:30(13:00 14:00)</v>
          </cell>
          <cell r="O1912" t="str">
            <v/>
          </cell>
          <cell r="P1912">
            <v>2</v>
          </cell>
          <cell r="Q1912" t="str">
            <v>Н6</v>
          </cell>
          <cell r="R1912" t="e">
            <v>#VALUE!</v>
          </cell>
          <cell r="T1912" t="str">
            <v/>
          </cell>
          <cell r="U1912">
            <v>2</v>
          </cell>
          <cell r="V1912" t="str">
            <v>Н6</v>
          </cell>
          <cell r="W1912" t="e">
            <v>#VALUE!</v>
          </cell>
          <cell r="Y1912" t="str">
            <v/>
          </cell>
          <cell r="Z1912">
            <v>2</v>
          </cell>
          <cell r="AA1912" t="str">
            <v>Н6</v>
          </cell>
          <cell r="AB1912" t="e">
            <v>#VALUE!</v>
          </cell>
          <cell r="AD1912" t="str">
            <v/>
          </cell>
          <cell r="AE1912">
            <v>2</v>
          </cell>
          <cell r="AF1912" t="str">
            <v>Н6</v>
          </cell>
          <cell r="AG1912" t="e">
            <v>#VALUE!</v>
          </cell>
          <cell r="AI1912" t="str">
            <v/>
          </cell>
          <cell r="AJ1912">
            <v>2</v>
          </cell>
          <cell r="AK1912" t="str">
            <v>Н6</v>
          </cell>
          <cell r="AL1912" t="e">
            <v>#VALUE!</v>
          </cell>
          <cell r="AO1912">
            <v>2</v>
          </cell>
        </row>
        <row r="1913">
          <cell r="A1913" t="str">
            <v>4698/026</v>
          </cell>
          <cell r="B1913">
            <v>2098</v>
          </cell>
          <cell r="C1913" t="str">
            <v>Опер.касса №4698/026</v>
          </cell>
          <cell r="D1913" t="str">
            <v>П6:Операционная касса вне кассового узла</v>
          </cell>
          <cell r="E1913" t="str">
            <v>422510</v>
          </cell>
          <cell r="F1913" t="str">
            <v>Республика Татарстан</v>
          </cell>
          <cell r="G1913" t="str">
            <v>с.Нурлаты</v>
          </cell>
          <cell r="H1913" t="str">
            <v>(84371)39807</v>
          </cell>
          <cell r="I1913" t="str">
            <v>Нурмиева Гульсина Абдрахмановна</v>
          </cell>
          <cell r="K1913">
            <v>2</v>
          </cell>
          <cell r="L1913" t="str">
            <v>Н7:сельский населенный пункт</v>
          </cell>
          <cell r="M1913" t="str">
            <v>23456</v>
          </cell>
          <cell r="N1913" t="str">
            <v>09:00 18:00(13:00 14:00)|09:00 18:00(13:00 14:00)|09:00 18:00(13:00 14:00)|09:00 18:00(13:00 14:00)|09:00 15:30(13:00 14:00)</v>
          </cell>
          <cell r="O1913" t="str">
            <v/>
          </cell>
          <cell r="P1913">
            <v>2</v>
          </cell>
          <cell r="Q1913" t="str">
            <v>Н7</v>
          </cell>
          <cell r="R1913" t="e">
            <v>#VALUE!</v>
          </cell>
          <cell r="T1913" t="str">
            <v/>
          </cell>
          <cell r="U1913">
            <v>2</v>
          </cell>
          <cell r="V1913" t="str">
            <v>Н7</v>
          </cell>
          <cell r="W1913" t="e">
            <v>#VALUE!</v>
          </cell>
          <cell r="Y1913" t="str">
            <v/>
          </cell>
          <cell r="Z1913">
            <v>2</v>
          </cell>
          <cell r="AA1913" t="str">
            <v>Н7</v>
          </cell>
          <cell r="AB1913" t="e">
            <v>#VALUE!</v>
          </cell>
          <cell r="AD1913" t="str">
            <v/>
          </cell>
          <cell r="AE1913">
            <v>2</v>
          </cell>
          <cell r="AF1913" t="str">
            <v>Н7</v>
          </cell>
          <cell r="AG1913" t="e">
            <v>#VALUE!</v>
          </cell>
          <cell r="AI1913" t="str">
            <v/>
          </cell>
          <cell r="AJ1913">
            <v>2</v>
          </cell>
          <cell r="AK1913" t="str">
            <v>Н7</v>
          </cell>
          <cell r="AL1913" t="e">
            <v>#VALUE!</v>
          </cell>
          <cell r="AO1913">
            <v>2</v>
          </cell>
        </row>
        <row r="1914">
          <cell r="A1914" t="str">
            <v>4698/027</v>
          </cell>
          <cell r="B1914">
            <v>2099</v>
          </cell>
          <cell r="C1914" t="str">
            <v>Опер.касса №4698/027</v>
          </cell>
          <cell r="D1914" t="str">
            <v>П6:Операционная касса вне кассового узла</v>
          </cell>
          <cell r="E1914" t="str">
            <v>422534</v>
          </cell>
          <cell r="F1914" t="str">
            <v>Республика Татарстан</v>
          </cell>
          <cell r="G1914" t="str">
            <v>с.Кугушево</v>
          </cell>
          <cell r="H1914" t="str">
            <v>(84371)26347</v>
          </cell>
          <cell r="I1914" t="str">
            <v>Нигматуллина Разина Риязовна</v>
          </cell>
          <cell r="K1914">
            <v>0.25</v>
          </cell>
          <cell r="L1914" t="str">
            <v>Н7:сельский населенный пункт</v>
          </cell>
          <cell r="M1914" t="str">
            <v>34</v>
          </cell>
          <cell r="N1914" t="str">
            <v>08:00 15:30(12:00 13:00)|08:00 15:30(12:00 13:00)</v>
          </cell>
          <cell r="O1914" t="str">
            <v/>
          </cell>
          <cell r="P1914">
            <v>1</v>
          </cell>
          <cell r="Q1914" t="str">
            <v>Н7</v>
          </cell>
          <cell r="R1914" t="e">
            <v>#VALUE!</v>
          </cell>
          <cell r="T1914" t="str">
            <v/>
          </cell>
          <cell r="U1914">
            <v>1</v>
          </cell>
          <cell r="V1914" t="str">
            <v>Н7</v>
          </cell>
          <cell r="W1914" t="e">
            <v>#VALUE!</v>
          </cell>
          <cell r="Y1914" t="str">
            <v/>
          </cell>
          <cell r="Z1914">
            <v>1</v>
          </cell>
          <cell r="AA1914" t="str">
            <v>Н7</v>
          </cell>
          <cell r="AB1914" t="e">
            <v>#VALUE!</v>
          </cell>
          <cell r="AD1914" t="str">
            <v/>
          </cell>
          <cell r="AE1914">
            <v>1</v>
          </cell>
          <cell r="AF1914" t="str">
            <v>Н7</v>
          </cell>
          <cell r="AG1914" t="e">
            <v>#VALUE!</v>
          </cell>
          <cell r="AI1914" t="str">
            <v/>
          </cell>
          <cell r="AJ1914">
            <v>1</v>
          </cell>
          <cell r="AK1914" t="str">
            <v>Н7</v>
          </cell>
          <cell r="AL1914" t="e">
            <v>#VALUE!</v>
          </cell>
          <cell r="AO1914">
            <v>1</v>
          </cell>
        </row>
        <row r="1915">
          <cell r="A1915" t="str">
            <v>4698/031</v>
          </cell>
          <cell r="B1915">
            <v>2100</v>
          </cell>
          <cell r="C1915" t="str">
            <v>Опер.касса №4698/031</v>
          </cell>
          <cell r="D1915" t="str">
            <v>П6:Операционная касса вне кассового узла</v>
          </cell>
          <cell r="E1915" t="str">
            <v>422515</v>
          </cell>
          <cell r="F1915" t="str">
            <v>Республика Татарстан</v>
          </cell>
          <cell r="G1915" t="str">
            <v>с.Ачасыры</v>
          </cell>
          <cell r="H1915" t="str">
            <v>(84371)25646</v>
          </cell>
          <cell r="I1915" t="str">
            <v>Валиуллина Кавсария Габбасовна</v>
          </cell>
          <cell r="K1915">
            <v>0.25</v>
          </cell>
          <cell r="L1915" t="str">
            <v>Н7:сельский населенный пункт</v>
          </cell>
          <cell r="M1915" t="str">
            <v>34</v>
          </cell>
          <cell r="N1915" t="str">
            <v>08:00 15:30(12:00 13:00)|08:00 15:30(12:00 13:00)</v>
          </cell>
          <cell r="O1915" t="str">
            <v/>
          </cell>
          <cell r="P1915">
            <v>1</v>
          </cell>
          <cell r="Q1915" t="str">
            <v>Н7</v>
          </cell>
          <cell r="R1915" t="e">
            <v>#VALUE!</v>
          </cell>
          <cell r="T1915" t="str">
            <v/>
          </cell>
          <cell r="U1915">
            <v>1</v>
          </cell>
          <cell r="V1915" t="str">
            <v>Н7</v>
          </cell>
          <cell r="W1915" t="e">
            <v>#VALUE!</v>
          </cell>
          <cell r="Y1915" t="str">
            <v/>
          </cell>
          <cell r="Z1915">
            <v>1</v>
          </cell>
          <cell r="AA1915" t="str">
            <v>Н7</v>
          </cell>
          <cell r="AB1915" t="e">
            <v>#VALUE!</v>
          </cell>
          <cell r="AD1915" t="str">
            <v/>
          </cell>
          <cell r="AE1915">
            <v>1</v>
          </cell>
          <cell r="AF1915" t="str">
            <v>Н7</v>
          </cell>
          <cell r="AG1915" t="e">
            <v>#VALUE!</v>
          </cell>
          <cell r="AI1915" t="str">
            <v/>
          </cell>
          <cell r="AJ1915">
            <v>1</v>
          </cell>
          <cell r="AK1915" t="str">
            <v>Н7</v>
          </cell>
          <cell r="AL1915" t="e">
            <v>#VALUE!</v>
          </cell>
          <cell r="AO1915">
            <v>1</v>
          </cell>
        </row>
        <row r="1916">
          <cell r="A1916" t="str">
            <v>4698/033</v>
          </cell>
          <cell r="B1916">
            <v>2102</v>
          </cell>
          <cell r="C1916" t="str">
            <v>Опер.касса №4698/033</v>
          </cell>
          <cell r="D1916" t="str">
            <v>П6:Операционная касса вне кассового узла</v>
          </cell>
          <cell r="E1916" t="str">
            <v>422513</v>
          </cell>
          <cell r="F1916" t="str">
            <v>Республика Татарстан</v>
          </cell>
          <cell r="G1916" t="str">
            <v>с.Молвино</v>
          </cell>
          <cell r="H1916" t="str">
            <v>(84371)24184</v>
          </cell>
          <cell r="I1916" t="str">
            <v>Хусаенова Гульсина Гумаровна</v>
          </cell>
          <cell r="K1916">
            <v>0.5</v>
          </cell>
          <cell r="L1916" t="str">
            <v>Н7:сельский населенный пункт</v>
          </cell>
          <cell r="M1916" t="str">
            <v>234</v>
          </cell>
          <cell r="N1916" t="str">
            <v>08:00 15:30(12:00 13:00)|08:00 15:30(12:00 13:00)|08:00 15:30(12:00 13:00)</v>
          </cell>
          <cell r="O1916" t="str">
            <v/>
          </cell>
          <cell r="P1916">
            <v>1</v>
          </cell>
          <cell r="Q1916" t="str">
            <v>Н7</v>
          </cell>
          <cell r="R1916" t="e">
            <v>#VALUE!</v>
          </cell>
          <cell r="T1916" t="str">
            <v/>
          </cell>
          <cell r="U1916">
            <v>1</v>
          </cell>
          <cell r="V1916" t="str">
            <v>Н7</v>
          </cell>
          <cell r="W1916" t="e">
            <v>#VALUE!</v>
          </cell>
          <cell r="Y1916" t="str">
            <v/>
          </cell>
          <cell r="Z1916">
            <v>1</v>
          </cell>
          <cell r="AA1916" t="str">
            <v>Н7</v>
          </cell>
          <cell r="AB1916" t="e">
            <v>#VALUE!</v>
          </cell>
          <cell r="AD1916" t="str">
            <v/>
          </cell>
          <cell r="AE1916">
            <v>1</v>
          </cell>
          <cell r="AF1916" t="str">
            <v>Н7</v>
          </cell>
          <cell r="AG1916" t="e">
            <v>#VALUE!</v>
          </cell>
          <cell r="AI1916" t="str">
            <v/>
          </cell>
          <cell r="AJ1916">
            <v>1</v>
          </cell>
          <cell r="AK1916" t="str">
            <v>Н7</v>
          </cell>
          <cell r="AL1916" t="e">
            <v>#VALUE!</v>
          </cell>
          <cell r="AO1916">
            <v>1</v>
          </cell>
        </row>
        <row r="1917">
          <cell r="A1917" t="str">
            <v>4698/035</v>
          </cell>
          <cell r="B1917">
            <v>2103</v>
          </cell>
          <cell r="C1917" t="str">
            <v>Опер.касса №4698/035</v>
          </cell>
          <cell r="D1917" t="str">
            <v>П6:Операционная касса вне кассового узла</v>
          </cell>
          <cell r="E1917" t="str">
            <v>422511</v>
          </cell>
          <cell r="F1917" t="str">
            <v>Республика Татарстан</v>
          </cell>
          <cell r="G1917" t="str">
            <v>с.Татарское Танаево</v>
          </cell>
          <cell r="H1917" t="str">
            <v>(84371)27832</v>
          </cell>
          <cell r="I1917" t="str">
            <v>Аюпова Фирдауса Ахметовна</v>
          </cell>
          <cell r="K1917">
            <v>0.25</v>
          </cell>
          <cell r="L1917" t="str">
            <v>Н7:сельский населенный пункт</v>
          </cell>
          <cell r="M1917" t="str">
            <v>34</v>
          </cell>
          <cell r="N1917" t="str">
            <v>08:00 15:30(12:00 13:00)|08:00 15:30(12:00 13:00)</v>
          </cell>
          <cell r="O1917" t="str">
            <v/>
          </cell>
          <cell r="P1917">
            <v>1</v>
          </cell>
          <cell r="Q1917" t="str">
            <v>Н7</v>
          </cell>
          <cell r="R1917" t="e">
            <v>#VALUE!</v>
          </cell>
          <cell r="T1917" t="str">
            <v/>
          </cell>
          <cell r="U1917">
            <v>1</v>
          </cell>
          <cell r="V1917" t="str">
            <v>Н7</v>
          </cell>
          <cell r="W1917" t="e">
            <v>#VALUE!</v>
          </cell>
          <cell r="Y1917" t="str">
            <v/>
          </cell>
          <cell r="Z1917">
            <v>1</v>
          </cell>
          <cell r="AA1917" t="str">
            <v>Н7</v>
          </cell>
          <cell r="AB1917" t="e">
            <v>#VALUE!</v>
          </cell>
          <cell r="AD1917" t="str">
            <v/>
          </cell>
          <cell r="AE1917">
            <v>1</v>
          </cell>
          <cell r="AF1917" t="str">
            <v>Н7</v>
          </cell>
          <cell r="AG1917" t="e">
            <v>#VALUE!</v>
          </cell>
          <cell r="AI1917" t="str">
            <v/>
          </cell>
          <cell r="AJ1917">
            <v>1</v>
          </cell>
          <cell r="AK1917" t="str">
            <v>Н7</v>
          </cell>
          <cell r="AL1917" t="e">
            <v>#VALUE!</v>
          </cell>
          <cell r="AO1917">
            <v>1</v>
          </cell>
        </row>
        <row r="1918">
          <cell r="A1918" t="str">
            <v>4698/048</v>
          </cell>
          <cell r="B1918">
            <v>2104</v>
          </cell>
          <cell r="C1918" t="str">
            <v>Опер.касса №4698/048</v>
          </cell>
          <cell r="D1918" t="str">
            <v>П6:Операционная касса вне кассового узла</v>
          </cell>
          <cell r="E1918" t="str">
            <v>422544</v>
          </cell>
          <cell r="F1918" t="str">
            <v>Республика Татарстан</v>
          </cell>
          <cell r="G1918" t="str">
            <v>г.Зеленодольск, ул.Паратская, 13</v>
          </cell>
          <cell r="H1918" t="str">
            <v>(84371)57293</v>
          </cell>
          <cell r="I1918" t="str">
            <v>Трофимова Надежда Павловна</v>
          </cell>
          <cell r="K1918">
            <v>8</v>
          </cell>
          <cell r="L1918" t="str">
            <v>Н4:город (не являющийся центром субъекта РФ) с населением свыше 50 до 100 тыс. чел.</v>
          </cell>
          <cell r="M1918" t="str">
            <v>123456</v>
          </cell>
          <cell r="N1918" t="str">
            <v>09:00 19:00(13:00 14:00)|09:00 19:00(13:00 14:00)|09:00 19:00(13:00 14:00)|09:00 19:00(13:00 14:00)|09:00 19:00(13:00 14:00)|09:00 17:00(13:00 14:00)</v>
          </cell>
          <cell r="O1918" t="str">
            <v/>
          </cell>
          <cell r="P1918">
            <v>8</v>
          </cell>
          <cell r="Q1918" t="str">
            <v>Н4</v>
          </cell>
          <cell r="R1918" t="e">
            <v>#VALUE!</v>
          </cell>
          <cell r="T1918" t="str">
            <v/>
          </cell>
          <cell r="U1918">
            <v>8</v>
          </cell>
          <cell r="V1918" t="str">
            <v>Н4</v>
          </cell>
          <cell r="W1918" t="e">
            <v>#VALUE!</v>
          </cell>
          <cell r="Y1918" t="str">
            <v/>
          </cell>
          <cell r="Z1918">
            <v>8</v>
          </cell>
          <cell r="AA1918" t="str">
            <v>Н4</v>
          </cell>
          <cell r="AB1918" t="e">
            <v>#VALUE!</v>
          </cell>
          <cell r="AD1918" t="str">
            <v/>
          </cell>
          <cell r="AE1918">
            <v>8</v>
          </cell>
          <cell r="AF1918" t="str">
            <v>Н4</v>
          </cell>
          <cell r="AG1918" t="e">
            <v>#VALUE!</v>
          </cell>
          <cell r="AI1918" t="str">
            <v/>
          </cell>
          <cell r="AJ1918">
            <v>8</v>
          </cell>
          <cell r="AK1918" t="str">
            <v>Н4</v>
          </cell>
          <cell r="AL1918" t="e">
            <v>#VALUE!</v>
          </cell>
          <cell r="AO1918">
            <v>8</v>
          </cell>
        </row>
        <row r="1919">
          <cell r="A1919" t="str">
            <v>4698/050</v>
          </cell>
          <cell r="B1919">
            <v>2105</v>
          </cell>
          <cell r="C1919" t="str">
            <v>Опер.касса №4698/050</v>
          </cell>
          <cell r="D1919" t="str">
            <v>П6:Операционная касса вне кассового узла</v>
          </cell>
          <cell r="E1919" t="str">
            <v>422538</v>
          </cell>
          <cell r="F1919" t="str">
            <v>Республика Татарстан</v>
          </cell>
          <cell r="G1919" t="str">
            <v>с.Бело-Безводное</v>
          </cell>
          <cell r="H1919" t="str">
            <v>(84371)29199</v>
          </cell>
          <cell r="I1919" t="str">
            <v>Петрова Светлана Николаевна</v>
          </cell>
          <cell r="K1919">
            <v>0.5</v>
          </cell>
          <cell r="L1919" t="str">
            <v>Н7:сельский населенный пункт</v>
          </cell>
          <cell r="M1919" t="str">
            <v>234</v>
          </cell>
          <cell r="N1919" t="str">
            <v>08:00 15:30(12:00 13:00)|08:00 15:30(12:00 13:00)|08:00 15:30(12:00 13:00)</v>
          </cell>
          <cell r="O1919" t="str">
            <v/>
          </cell>
          <cell r="P1919">
            <v>1</v>
          </cell>
          <cell r="Q1919" t="str">
            <v>Н7</v>
          </cell>
          <cell r="R1919" t="e">
            <v>#VALUE!</v>
          </cell>
          <cell r="T1919" t="str">
            <v/>
          </cell>
          <cell r="U1919">
            <v>1</v>
          </cell>
          <cell r="V1919" t="str">
            <v>Н7</v>
          </cell>
          <cell r="W1919" t="e">
            <v>#VALUE!</v>
          </cell>
          <cell r="Y1919" t="str">
            <v/>
          </cell>
          <cell r="Z1919">
            <v>1</v>
          </cell>
          <cell r="AA1919" t="str">
            <v>Н7</v>
          </cell>
          <cell r="AB1919" t="e">
            <v>#VALUE!</v>
          </cell>
          <cell r="AD1919" t="str">
            <v/>
          </cell>
          <cell r="AE1919">
            <v>1</v>
          </cell>
          <cell r="AF1919" t="str">
            <v>Н7</v>
          </cell>
          <cell r="AG1919" t="e">
            <v>#VALUE!</v>
          </cell>
          <cell r="AI1919" t="str">
            <v/>
          </cell>
          <cell r="AJ1919">
            <v>1</v>
          </cell>
          <cell r="AK1919" t="str">
            <v>Н7</v>
          </cell>
          <cell r="AL1919" t="e">
            <v>#VALUE!</v>
          </cell>
          <cell r="AO1919">
            <v>1</v>
          </cell>
        </row>
        <row r="1920">
          <cell r="A1920" t="str">
            <v>4698/051</v>
          </cell>
          <cell r="B1920">
            <v>2106</v>
          </cell>
          <cell r="C1920" t="str">
            <v>Опер.касса №4698/051</v>
          </cell>
          <cell r="D1920" t="str">
            <v>П6:Операционная касса вне кассового узла</v>
          </cell>
          <cell r="E1920" t="str">
            <v>422550</v>
          </cell>
          <cell r="F1920" t="str">
            <v>Республика Татарстан</v>
          </cell>
          <cell r="G1920" t="str">
            <v>г.Зеленодольск, ул.Ленина, 31</v>
          </cell>
          <cell r="H1920" t="str">
            <v>(84371)55391</v>
          </cell>
          <cell r="I1920" t="str">
            <v>Садыкова Эльмира Рамилевна</v>
          </cell>
          <cell r="K1920">
            <v>9</v>
          </cell>
          <cell r="L1920" t="str">
            <v>Н4:город (не являющийся центром субъекта РФ) с населением свыше 50 до 100 тыс. чел.</v>
          </cell>
          <cell r="M1920" t="str">
            <v>123456</v>
          </cell>
          <cell r="N1920" t="str">
            <v>08:00 19:00(13:00 14:00)|08:00 19:00(13:00 14:00)|08:00 19:00(13:00 14:00)|08:00 19:00(13:00 14:00)|08:00 19:00(13:00 14:00)|08:00 16:00(13:00 14:00)</v>
          </cell>
          <cell r="O1920" t="str">
            <v/>
          </cell>
          <cell r="P1920">
            <v>9</v>
          </cell>
          <cell r="Q1920" t="str">
            <v>Н4</v>
          </cell>
          <cell r="R1920" t="e">
            <v>#VALUE!</v>
          </cell>
          <cell r="T1920" t="str">
            <v/>
          </cell>
          <cell r="U1920">
            <v>9</v>
          </cell>
          <cell r="V1920" t="str">
            <v>Н4</v>
          </cell>
          <cell r="W1920" t="e">
            <v>#VALUE!</v>
          </cell>
          <cell r="Y1920" t="str">
            <v/>
          </cell>
          <cell r="Z1920">
            <v>9</v>
          </cell>
          <cell r="AA1920" t="str">
            <v>Н4</v>
          </cell>
          <cell r="AB1920" t="e">
            <v>#VALUE!</v>
          </cell>
          <cell r="AD1920" t="str">
            <v/>
          </cell>
          <cell r="AE1920">
            <v>9</v>
          </cell>
          <cell r="AF1920" t="str">
            <v>Н4</v>
          </cell>
          <cell r="AG1920" t="e">
            <v>#VALUE!</v>
          </cell>
          <cell r="AI1920" t="str">
            <v/>
          </cell>
          <cell r="AJ1920">
            <v>9</v>
          </cell>
          <cell r="AK1920" t="str">
            <v>Н4</v>
          </cell>
          <cell r="AL1920" t="e">
            <v>#VALUE!</v>
          </cell>
          <cell r="AO1920">
            <v>9</v>
          </cell>
        </row>
        <row r="1921">
          <cell r="A1921" t="str">
            <v>4698/052</v>
          </cell>
          <cell r="B1921">
            <v>2107</v>
          </cell>
          <cell r="C1921" t="str">
            <v>Опер.касса №4698/052</v>
          </cell>
          <cell r="D1921" t="str">
            <v>П6:Операционная касса вне кассового узла</v>
          </cell>
          <cell r="E1921" t="str">
            <v>422530</v>
          </cell>
          <cell r="F1921" t="str">
            <v>Республика Татарстан</v>
          </cell>
          <cell r="G1921" t="str">
            <v>пгт.Васильево, ул.Школьная, 25</v>
          </cell>
          <cell r="H1921" t="str">
            <v>(84371)62213</v>
          </cell>
          <cell r="I1921" t="str">
            <v>Вахина Ильсия Касымовна</v>
          </cell>
          <cell r="K1921">
            <v>4</v>
          </cell>
          <cell r="L1921" t="str">
            <v>Н6:городской населенный пункт (поселек городского типа, рабочий поселок)</v>
          </cell>
          <cell r="M1921" t="str">
            <v>12456</v>
          </cell>
          <cell r="N1921" t="str">
            <v>09:00 18:00(13:00 14:00)|09:00 18:00(13:00 14:00)|09:00 18:00(13:00 14:00)|09:00 18:00(13:00 14:00)|09:00 15:30(13:00 14:00)</v>
          </cell>
          <cell r="O1921" t="str">
            <v/>
          </cell>
          <cell r="P1921">
            <v>4</v>
          </cell>
          <cell r="Q1921" t="str">
            <v>Н6</v>
          </cell>
          <cell r="R1921" t="e">
            <v>#VALUE!</v>
          </cell>
          <cell r="T1921" t="str">
            <v/>
          </cell>
          <cell r="U1921">
            <v>4</v>
          </cell>
          <cell r="V1921" t="str">
            <v>Н6</v>
          </cell>
          <cell r="W1921" t="e">
            <v>#VALUE!</v>
          </cell>
          <cell r="Y1921" t="str">
            <v/>
          </cell>
          <cell r="Z1921">
            <v>4</v>
          </cell>
          <cell r="AA1921" t="str">
            <v>Н6</v>
          </cell>
          <cell r="AB1921" t="e">
            <v>#VALUE!</v>
          </cell>
          <cell r="AD1921" t="str">
            <v/>
          </cell>
          <cell r="AE1921">
            <v>4</v>
          </cell>
          <cell r="AF1921" t="str">
            <v>Н6</v>
          </cell>
          <cell r="AG1921" t="e">
            <v>#VALUE!</v>
          </cell>
          <cell r="AI1921" t="str">
            <v/>
          </cell>
          <cell r="AJ1921">
            <v>4</v>
          </cell>
          <cell r="AK1921" t="str">
            <v>Н6</v>
          </cell>
          <cell r="AL1921" t="e">
            <v>#VALUE!</v>
          </cell>
          <cell r="AO1921">
            <v>4</v>
          </cell>
        </row>
        <row r="1922">
          <cell r="A1922" t="str">
            <v>4698/053</v>
          </cell>
          <cell r="B1922">
            <v>2108</v>
          </cell>
          <cell r="C1922" t="str">
            <v>Опер.касса №4698/053</v>
          </cell>
          <cell r="D1922" t="str">
            <v>П6:Операционная касса вне кассового узла</v>
          </cell>
          <cell r="E1922" t="str">
            <v>422532</v>
          </cell>
          <cell r="F1922" t="str">
            <v>Республика Татарстан</v>
          </cell>
          <cell r="G1922" t="str">
            <v>пгт.Васильево, ул.Спортивная, 10</v>
          </cell>
          <cell r="H1922" t="str">
            <v>(84371)61454</v>
          </cell>
          <cell r="I1922" t="str">
            <v>Емельянова Светлана Константиновна</v>
          </cell>
          <cell r="K1922">
            <v>2</v>
          </cell>
          <cell r="L1922" t="str">
            <v>Н6:городской населенный пункт (поселек городского типа, рабочий поселок)</v>
          </cell>
          <cell r="M1922" t="str">
            <v>12356</v>
          </cell>
          <cell r="N1922" t="str">
            <v>09:00 18:00(13:00 14:00)|09:00 18:00(13:00 14:00)|09:00 18:00(13:00 14:00)|09:00 18:00(13:00 14:00)|09:00 15:30(13:00 14:00)</v>
          </cell>
          <cell r="O1922" t="str">
            <v/>
          </cell>
          <cell r="P1922">
            <v>2</v>
          </cell>
          <cell r="Q1922" t="str">
            <v>Н6</v>
          </cell>
          <cell r="R1922" t="e">
            <v>#VALUE!</v>
          </cell>
          <cell r="T1922" t="str">
            <v/>
          </cell>
          <cell r="U1922">
            <v>2</v>
          </cell>
          <cell r="V1922" t="str">
            <v>Н6</v>
          </cell>
          <cell r="W1922" t="e">
            <v>#VALUE!</v>
          </cell>
          <cell r="Y1922" t="str">
            <v/>
          </cell>
          <cell r="Z1922">
            <v>2</v>
          </cell>
          <cell r="AA1922" t="str">
            <v>Н6</v>
          </cell>
          <cell r="AB1922" t="e">
            <v>#VALUE!</v>
          </cell>
          <cell r="AD1922" t="str">
            <v/>
          </cell>
          <cell r="AE1922">
            <v>2</v>
          </cell>
          <cell r="AF1922" t="str">
            <v>Н6</v>
          </cell>
          <cell r="AG1922" t="e">
            <v>#VALUE!</v>
          </cell>
          <cell r="AI1922" t="str">
            <v/>
          </cell>
          <cell r="AJ1922">
            <v>2</v>
          </cell>
          <cell r="AK1922" t="str">
            <v>Н6</v>
          </cell>
          <cell r="AL1922" t="e">
            <v>#VALUE!</v>
          </cell>
          <cell r="AO1922">
            <v>2</v>
          </cell>
        </row>
        <row r="1923">
          <cell r="A1923" t="str">
            <v>4698/055</v>
          </cell>
          <cell r="B1923">
            <v>2109</v>
          </cell>
          <cell r="C1923" t="str">
            <v>Опер.касса №4698/055</v>
          </cell>
          <cell r="D1923" t="str">
            <v>П6:Операционная касса вне кассового узла</v>
          </cell>
          <cell r="E1923" t="str">
            <v>422528</v>
          </cell>
          <cell r="F1923" t="str">
            <v>Республика Татарстан</v>
          </cell>
          <cell r="G1923" t="str">
            <v>с.Бишня</v>
          </cell>
          <cell r="H1923" t="str">
            <v>(84371)64636</v>
          </cell>
          <cell r="I1923" t="str">
            <v>Закирова Гузель Юнусовна</v>
          </cell>
          <cell r="K1923">
            <v>0.25</v>
          </cell>
          <cell r="L1923" t="str">
            <v>Н7:сельский населенный пункт</v>
          </cell>
          <cell r="M1923" t="str">
            <v>34</v>
          </cell>
          <cell r="N1923" t="str">
            <v>08:30 13:00|08:30 13:00</v>
          </cell>
          <cell r="O1923" t="str">
            <v/>
          </cell>
          <cell r="P1923">
            <v>1</v>
          </cell>
          <cell r="Q1923" t="str">
            <v>Н7</v>
          </cell>
          <cell r="R1923" t="e">
            <v>#VALUE!</v>
          </cell>
          <cell r="T1923" t="str">
            <v/>
          </cell>
          <cell r="U1923">
            <v>1</v>
          </cell>
          <cell r="V1923" t="str">
            <v>Н7</v>
          </cell>
          <cell r="W1923" t="e">
            <v>#VALUE!</v>
          </cell>
          <cell r="Y1923" t="str">
            <v/>
          </cell>
          <cell r="Z1923">
            <v>1</v>
          </cell>
          <cell r="AA1923" t="str">
            <v>Н7</v>
          </cell>
          <cell r="AB1923" t="e">
            <v>#VALUE!</v>
          </cell>
          <cell r="AD1923" t="str">
            <v/>
          </cell>
          <cell r="AE1923">
            <v>1</v>
          </cell>
          <cell r="AF1923" t="str">
            <v>Н7</v>
          </cell>
          <cell r="AG1923" t="e">
            <v>#VALUE!</v>
          </cell>
          <cell r="AI1923" t="str">
            <v/>
          </cell>
          <cell r="AJ1923">
            <v>1</v>
          </cell>
          <cell r="AK1923" t="str">
            <v>Н7</v>
          </cell>
          <cell r="AL1923" t="e">
            <v>#VALUE!</v>
          </cell>
          <cell r="AO1923">
            <v>1</v>
          </cell>
        </row>
        <row r="1924">
          <cell r="A1924" t="str">
            <v>4698/056</v>
          </cell>
          <cell r="B1924">
            <v>2110</v>
          </cell>
          <cell r="C1924" t="str">
            <v>Доп.офис №4698/056</v>
          </cell>
          <cell r="D1924" t="str">
            <v>П5:Дополнительный офис - специализированный филиал, обслуживающий физических лиц</v>
          </cell>
          <cell r="E1924" t="str">
            <v>422545</v>
          </cell>
          <cell r="F1924" t="str">
            <v>Республика Татарстан</v>
          </cell>
          <cell r="G1924" t="str">
            <v>г.Зеленодольск, ул.Комарова, 23</v>
          </cell>
          <cell r="H1924" t="str">
            <v>(84371)32304</v>
          </cell>
          <cell r="I1924" t="str">
            <v>Вышенская Светлана Васильевна</v>
          </cell>
          <cell r="K1924">
            <v>11</v>
          </cell>
          <cell r="L1924" t="str">
            <v>Н4:город (не являющийся центром субъекта РФ) с населением свыше 50 до 100 тыс. чел.</v>
          </cell>
          <cell r="M1924" t="str">
            <v>123456</v>
          </cell>
          <cell r="N1924" t="str">
            <v>09:00 19:00(13:00 14:00)|09:00 19:00(13:00 14:00)|09:00 19:00(13:00 14:00)|09:00 19:00(13:00 14:00)|09:00 19:00(13:00 14:00)|09:00 17:00(13:00 14:00)</v>
          </cell>
          <cell r="O1924" t="str">
            <v/>
          </cell>
          <cell r="P1924">
            <v>7</v>
          </cell>
          <cell r="Q1924" t="str">
            <v>Н4</v>
          </cell>
          <cell r="R1924" t="e">
            <v>#VALUE!</v>
          </cell>
          <cell r="T1924" t="str">
            <v/>
          </cell>
          <cell r="U1924">
            <v>7</v>
          </cell>
          <cell r="V1924" t="str">
            <v>Н4</v>
          </cell>
          <cell r="W1924" t="e">
            <v>#VALUE!</v>
          </cell>
          <cell r="Y1924" t="str">
            <v/>
          </cell>
          <cell r="Z1924">
            <v>7</v>
          </cell>
          <cell r="AA1924" t="str">
            <v>Н4</v>
          </cell>
          <cell r="AB1924" t="e">
            <v>#VALUE!</v>
          </cell>
          <cell r="AD1924" t="str">
            <v/>
          </cell>
          <cell r="AE1924">
            <v>7</v>
          </cell>
          <cell r="AF1924" t="str">
            <v>Н4</v>
          </cell>
          <cell r="AG1924" t="e">
            <v>#VALUE!</v>
          </cell>
          <cell r="AI1924" t="str">
            <v/>
          </cell>
          <cell r="AJ1924">
            <v>7</v>
          </cell>
          <cell r="AK1924" t="str">
            <v>Н4</v>
          </cell>
          <cell r="AL1924" t="e">
            <v>#VALUE!</v>
          </cell>
          <cell r="AO1924">
            <v>7</v>
          </cell>
        </row>
        <row r="1925">
          <cell r="A1925" t="str">
            <v>4698/058</v>
          </cell>
          <cell r="B1925">
            <v>2111</v>
          </cell>
          <cell r="C1925" t="str">
            <v>Опер.касса №4698/058</v>
          </cell>
          <cell r="D1925" t="str">
            <v>П6:Операционная касса вне кассового узла</v>
          </cell>
          <cell r="E1925" t="str">
            <v>420527</v>
          </cell>
          <cell r="F1925" t="str">
            <v>Республика Татарстан</v>
          </cell>
          <cell r="G1925" t="str">
            <v>с.Осиново</v>
          </cell>
          <cell r="H1925" t="str">
            <v>(84371)68669</v>
          </cell>
          <cell r="I1925" t="str">
            <v>Сафина Лилия Хасибулловна</v>
          </cell>
          <cell r="K1925">
            <v>2</v>
          </cell>
          <cell r="L1925" t="str">
            <v>Н7:сельский населенный пункт</v>
          </cell>
          <cell r="M1925" t="str">
            <v>23456</v>
          </cell>
          <cell r="N1925" t="str">
            <v>09:00 18:00(13:00 14:00)|09:00 18:00(13:00 14:00)|09:00 18:00(13:00 14:00)|09:00 18:00(13:00 14:00)|09:00 15:30(13:00 14:00)</v>
          </cell>
          <cell r="O1925" t="str">
            <v/>
          </cell>
          <cell r="P1925">
            <v>2</v>
          </cell>
          <cell r="Q1925" t="str">
            <v>Н7</v>
          </cell>
          <cell r="R1925" t="e">
            <v>#VALUE!</v>
          </cell>
          <cell r="T1925" t="str">
            <v/>
          </cell>
          <cell r="U1925">
            <v>2</v>
          </cell>
          <cell r="V1925" t="str">
            <v>Н7</v>
          </cell>
          <cell r="W1925" t="e">
            <v>#VALUE!</v>
          </cell>
          <cell r="Y1925" t="str">
            <v/>
          </cell>
          <cell r="Z1925">
            <v>2</v>
          </cell>
          <cell r="AA1925" t="str">
            <v>Н7</v>
          </cell>
          <cell r="AB1925" t="e">
            <v>#VALUE!</v>
          </cell>
          <cell r="AD1925" t="str">
            <v/>
          </cell>
          <cell r="AE1925">
            <v>2</v>
          </cell>
          <cell r="AF1925" t="str">
            <v>Н7</v>
          </cell>
          <cell r="AG1925" t="e">
            <v>#VALUE!</v>
          </cell>
          <cell r="AI1925" t="str">
            <v/>
          </cell>
          <cell r="AJ1925">
            <v>2</v>
          </cell>
          <cell r="AK1925" t="str">
            <v>Н7</v>
          </cell>
          <cell r="AL1925" t="e">
            <v>#VALUE!</v>
          </cell>
          <cell r="AO1925">
            <v>2</v>
          </cell>
        </row>
        <row r="1926">
          <cell r="A1926" t="str">
            <v>4698/059</v>
          </cell>
          <cell r="B1926">
            <v>2112</v>
          </cell>
          <cell r="C1926" t="str">
            <v>Доп.офис №4698/059</v>
          </cell>
          <cell r="D1926" t="str">
            <v>П3:Дополнительный офис - универсальный филиал</v>
          </cell>
          <cell r="E1926" t="str">
            <v>422547</v>
          </cell>
          <cell r="F1926" t="str">
            <v>Республика Татарстан</v>
          </cell>
          <cell r="G1926" t="str">
            <v>г.Зеленодольск, ул.Столичная, 18А</v>
          </cell>
          <cell r="H1926" t="str">
            <v>(84371)34504</v>
          </cell>
          <cell r="I1926" t="str">
            <v>Гоголева Наталья Вячеславовна</v>
          </cell>
          <cell r="K1926">
            <v>13</v>
          </cell>
          <cell r="L1926" t="str">
            <v>Н4:город (не являющийся центром субъекта РФ) с населением свыше 50 до 100 тыс. чел.</v>
          </cell>
          <cell r="M1926" t="str">
            <v>123456</v>
          </cell>
          <cell r="N1926" t="str">
            <v>09:00 19:00|09:00 19:00|09:00 19:00|09:00 19:00|09:00 19:00|09:00 17:00</v>
          </cell>
          <cell r="O1926" t="str">
            <v/>
          </cell>
          <cell r="P1926">
            <v>8</v>
          </cell>
          <cell r="Q1926" t="str">
            <v>Н4</v>
          </cell>
          <cell r="R1926" t="e">
            <v>#VALUE!</v>
          </cell>
          <cell r="T1926" t="str">
            <v/>
          </cell>
          <cell r="U1926">
            <v>8</v>
          </cell>
          <cell r="V1926" t="str">
            <v>Н4</v>
          </cell>
          <cell r="W1926" t="e">
            <v>#VALUE!</v>
          </cell>
          <cell r="Y1926" t="str">
            <v/>
          </cell>
          <cell r="Z1926">
            <v>8</v>
          </cell>
          <cell r="AA1926" t="str">
            <v>Н4</v>
          </cell>
          <cell r="AB1926" t="e">
            <v>#VALUE!</v>
          </cell>
          <cell r="AD1926" t="str">
            <v/>
          </cell>
          <cell r="AE1926">
            <v>8</v>
          </cell>
          <cell r="AF1926" t="str">
            <v>Н4</v>
          </cell>
          <cell r="AG1926" t="e">
            <v>#VALUE!</v>
          </cell>
          <cell r="AI1926" t="str">
            <v/>
          </cell>
          <cell r="AJ1926">
            <v>8</v>
          </cell>
          <cell r="AK1926" t="str">
            <v>Н4</v>
          </cell>
          <cell r="AL1926" t="e">
            <v>#VALUE!</v>
          </cell>
          <cell r="AO1926">
            <v>8</v>
          </cell>
        </row>
        <row r="1927">
          <cell r="A1927" t="str">
            <v>4698/06209</v>
          </cell>
          <cell r="B1927">
            <v>2113</v>
          </cell>
          <cell r="C1927" t="str">
            <v>Доп.офис №4698/06209</v>
          </cell>
          <cell r="D1927" t="str">
            <v>П52:Дополнительный офис, не осуществляющий кассовое обслуживание клиентов</v>
          </cell>
          <cell r="E1927" t="str">
            <v>422550</v>
          </cell>
          <cell r="F1927" t="str">
            <v>Республика Татарстан</v>
          </cell>
          <cell r="G1927" t="str">
            <v>г.Зеленодольск, ул.Татарстан, 8</v>
          </cell>
          <cell r="H1927" t="str">
            <v>(84371)21050</v>
          </cell>
          <cell r="I1927" t="str">
            <v>Сафина Айгуль Рафаэлевна</v>
          </cell>
          <cell r="K1927">
            <v>1</v>
          </cell>
          <cell r="L1927" t="str">
            <v>Н4:город (не являющийся центром субъекта РФ) с населением свыше 50 до 100 тыс. чел.</v>
          </cell>
          <cell r="M1927" t="str">
            <v>23456</v>
          </cell>
          <cell r="N1927" t="str">
            <v>09:00 18:00(13:00 14:00)|09:00 18:00(13:00 14:00)|09:00 18:00(13:00 14:00)|09:00 18:00(13:00 14:00)|09:00 17:00(13:00 14:00)</v>
          </cell>
          <cell r="O1927" t="str">
            <v/>
          </cell>
          <cell r="P1927">
            <v>0</v>
          </cell>
          <cell r="Q1927" t="str">
            <v>Н4</v>
          </cell>
          <cell r="R1927" t="e">
            <v>#VALUE!</v>
          </cell>
          <cell r="T1927" t="str">
            <v/>
          </cell>
          <cell r="U1927">
            <v>0</v>
          </cell>
          <cell r="V1927" t="str">
            <v>Н4</v>
          </cell>
          <cell r="W1927" t="e">
            <v>#VALUE!</v>
          </cell>
          <cell r="Y1927" t="str">
            <v/>
          </cell>
          <cell r="Z1927">
            <v>0</v>
          </cell>
          <cell r="AA1927" t="str">
            <v>Н4</v>
          </cell>
          <cell r="AB1927" t="e">
            <v>#VALUE!</v>
          </cell>
          <cell r="AD1927" t="str">
            <v/>
          </cell>
          <cell r="AE1927">
            <v>0</v>
          </cell>
          <cell r="AF1927" t="str">
            <v>Н4</v>
          </cell>
          <cell r="AG1927" t="e">
            <v>#VALUE!</v>
          </cell>
          <cell r="AI1927" t="str">
            <v/>
          </cell>
          <cell r="AJ1927">
            <v>0</v>
          </cell>
          <cell r="AK1927" t="str">
            <v>Н4</v>
          </cell>
          <cell r="AL1927" t="e">
            <v>#VALUE!</v>
          </cell>
          <cell r="AO1927">
            <v>0</v>
          </cell>
        </row>
        <row r="1928">
          <cell r="A1928" t="str">
            <v>4698/06211</v>
          </cell>
          <cell r="B1928">
            <v>2114</v>
          </cell>
          <cell r="C1928" t="str">
            <v>Доп.офис №4698/06211</v>
          </cell>
          <cell r="D1928" t="str">
            <v>П52:Дополнительный офис, не осуществляющий кассовое обслуживание клиентов</v>
          </cell>
          <cell r="E1928" t="str">
            <v>422550</v>
          </cell>
          <cell r="F1928" t="str">
            <v>Республика Татарстан</v>
          </cell>
          <cell r="G1928" t="str">
            <v>г.Зеленодольск, ул.Ленина, 30</v>
          </cell>
          <cell r="H1928" t="str">
            <v>(84371)21054</v>
          </cell>
          <cell r="I1928" t="str">
            <v>Строкова Ольга Александровна</v>
          </cell>
          <cell r="K1928">
            <v>1</v>
          </cell>
          <cell r="L1928" t="str">
            <v>Н4:город (не являющийся центром субъекта РФ) с населением свыше 50 до 100 тыс. чел.</v>
          </cell>
          <cell r="M1928" t="str">
            <v>12345</v>
          </cell>
          <cell r="N1928" t="str">
            <v>09:00 18:00(13:00 14:00)|09:00 18:00(13:00 14:00)|09:00 18:00(13:00 14:00)|09:00 18:00(13:00 14:00)|09:00 18:00(13:00 14:00)</v>
          </cell>
          <cell r="O1928" t="str">
            <v/>
          </cell>
          <cell r="P1928">
            <v>0</v>
          </cell>
          <cell r="Q1928" t="str">
            <v>Н4</v>
          </cell>
          <cell r="R1928" t="e">
            <v>#VALUE!</v>
          </cell>
          <cell r="T1928" t="str">
            <v/>
          </cell>
          <cell r="U1928">
            <v>0</v>
          </cell>
          <cell r="V1928" t="str">
            <v>Н4</v>
          </cell>
          <cell r="W1928" t="e">
            <v>#VALUE!</v>
          </cell>
          <cell r="Y1928" t="str">
            <v/>
          </cell>
          <cell r="Z1928">
            <v>0</v>
          </cell>
          <cell r="AA1928" t="str">
            <v>Н4</v>
          </cell>
          <cell r="AB1928" t="e">
            <v>#VALUE!</v>
          </cell>
          <cell r="AD1928" t="str">
            <v/>
          </cell>
          <cell r="AE1928">
            <v>0</v>
          </cell>
          <cell r="AF1928" t="str">
            <v>Н4</v>
          </cell>
          <cell r="AG1928" t="e">
            <v>#VALUE!</v>
          </cell>
          <cell r="AI1928" t="str">
            <v/>
          </cell>
          <cell r="AJ1928">
            <v>0</v>
          </cell>
          <cell r="AK1928" t="str">
            <v>Н4</v>
          </cell>
          <cell r="AL1928" t="e">
            <v>#VALUE!</v>
          </cell>
          <cell r="AO1928">
            <v>0</v>
          </cell>
        </row>
        <row r="1929">
          <cell r="A1929" t="str">
            <v>4698/07</v>
          </cell>
          <cell r="B1929">
            <v>2115</v>
          </cell>
          <cell r="C1929" t="str">
            <v>Доп.офис №4698/07</v>
          </cell>
          <cell r="D1929" t="str">
            <v>П5:Дополнительный офис - специализированный филиал, обслуживающий физических лиц</v>
          </cell>
          <cell r="E1929" t="str">
            <v>422542</v>
          </cell>
          <cell r="F1929" t="str">
            <v>Республика Татарстан</v>
          </cell>
          <cell r="G1929" t="str">
            <v>г.Зеленодольск, ул.Гастелло, 1</v>
          </cell>
          <cell r="H1929" t="str">
            <v>(84371)58935</v>
          </cell>
          <cell r="I1929" t="str">
            <v>Сергеева Светлана Николаевна</v>
          </cell>
          <cell r="K1929">
            <v>6</v>
          </cell>
          <cell r="L1929" t="str">
            <v>Н4:город (не являющийся центром субъекта РФ) с населением свыше 50 до 100 тыс. чел.</v>
          </cell>
          <cell r="M1929" t="str">
            <v>123456</v>
          </cell>
          <cell r="N1929" t="str">
            <v>09:00 18:00(13:00 14:00)|09:00 18:00(13:00 14:00)|09:00 18:00(13:00 14:00)|09:00 18:00(13:00 14:00)|09:00 18:00(13:00 14:00)|09:00 14:00</v>
          </cell>
          <cell r="O1929" t="str">
            <v/>
          </cell>
          <cell r="P1929">
            <v>5</v>
          </cell>
          <cell r="Q1929" t="str">
            <v>Н4</v>
          </cell>
          <cell r="R1929" t="e">
            <v>#VALUE!</v>
          </cell>
          <cell r="T1929" t="str">
            <v/>
          </cell>
          <cell r="U1929">
            <v>5</v>
          </cell>
          <cell r="V1929" t="str">
            <v>Н4</v>
          </cell>
          <cell r="W1929" t="e">
            <v>#VALUE!</v>
          </cell>
          <cell r="Y1929" t="str">
            <v/>
          </cell>
          <cell r="Z1929">
            <v>5</v>
          </cell>
          <cell r="AA1929" t="str">
            <v>Н4</v>
          </cell>
          <cell r="AB1929" t="e">
            <v>#VALUE!</v>
          </cell>
          <cell r="AD1929" t="str">
            <v/>
          </cell>
          <cell r="AE1929">
            <v>5</v>
          </cell>
          <cell r="AF1929" t="str">
            <v>Н4</v>
          </cell>
          <cell r="AG1929" t="e">
            <v>#VALUE!</v>
          </cell>
          <cell r="AI1929" t="str">
            <v/>
          </cell>
          <cell r="AJ1929">
            <v>5</v>
          </cell>
          <cell r="AK1929" t="str">
            <v>Н4</v>
          </cell>
          <cell r="AL1929" t="e">
            <v>#VALUE!</v>
          </cell>
          <cell r="AO1929">
            <v>5</v>
          </cell>
        </row>
        <row r="1930">
          <cell r="A1930" t="str">
            <v>4698/075</v>
          </cell>
          <cell r="B1930">
            <v>2116</v>
          </cell>
          <cell r="C1930" t="str">
            <v>Доп.офис №4698/075</v>
          </cell>
          <cell r="D1930" t="str">
            <v>П3:Дополнительный офис - универсальный филиал</v>
          </cell>
          <cell r="E1930" t="str">
            <v>422570</v>
          </cell>
          <cell r="F1930" t="str">
            <v>Республика Татарстан</v>
          </cell>
          <cell r="G1930" t="str">
            <v>с.Верхний Услон, ул.Чехова, 44А</v>
          </cell>
          <cell r="H1930" t="str">
            <v>(84379)21954</v>
          </cell>
          <cell r="I1930" t="str">
            <v>Долганов Алексей Николаевич</v>
          </cell>
          <cell r="K1930">
            <v>9</v>
          </cell>
          <cell r="L1930" t="str">
            <v>Н7:сельский населенный пункт</v>
          </cell>
          <cell r="M1930" t="str">
            <v>123456</v>
          </cell>
          <cell r="N1930" t="str">
            <v>08:30 17:30(13:00 14:00)|08:30 17:30(13:00 14:00)|08:30 17:30(13:00 14:00)|08:30 17:30(13:00 14:00)|08:30 17:30(13:00 14:00)|08:00 12:00</v>
          </cell>
          <cell r="O1930" t="str">
            <v/>
          </cell>
          <cell r="P1930">
            <v>6</v>
          </cell>
          <cell r="Q1930" t="str">
            <v>Н7</v>
          </cell>
          <cell r="R1930" t="e">
            <v>#VALUE!</v>
          </cell>
          <cell r="T1930" t="str">
            <v/>
          </cell>
          <cell r="U1930">
            <v>6</v>
          </cell>
          <cell r="V1930" t="str">
            <v>Н7</v>
          </cell>
          <cell r="W1930" t="e">
            <v>#VALUE!</v>
          </cell>
          <cell r="Y1930" t="str">
            <v/>
          </cell>
          <cell r="Z1930">
            <v>6</v>
          </cell>
          <cell r="AA1930" t="str">
            <v>Н7</v>
          </cell>
          <cell r="AB1930" t="e">
            <v>#VALUE!</v>
          </cell>
          <cell r="AD1930" t="str">
            <v/>
          </cell>
          <cell r="AE1930">
            <v>6</v>
          </cell>
          <cell r="AF1930" t="str">
            <v>Н7</v>
          </cell>
          <cell r="AG1930" t="e">
            <v>#VALUE!</v>
          </cell>
          <cell r="AI1930" t="str">
            <v/>
          </cell>
          <cell r="AJ1930">
            <v>6</v>
          </cell>
          <cell r="AK1930" t="str">
            <v>Н7</v>
          </cell>
          <cell r="AL1930" t="e">
            <v>#VALUE!</v>
          </cell>
          <cell r="AO1930">
            <v>6</v>
          </cell>
        </row>
        <row r="1931">
          <cell r="A1931" t="str">
            <v>4698/076</v>
          </cell>
          <cell r="B1931">
            <v>2117</v>
          </cell>
          <cell r="C1931" t="str">
            <v>Опер.касса №4698/076</v>
          </cell>
          <cell r="D1931" t="str">
            <v>П6:Операционная касса вне кассового узла</v>
          </cell>
          <cell r="E1931" t="str">
            <v>422581</v>
          </cell>
          <cell r="F1931" t="str">
            <v>Республика Татарстан</v>
          </cell>
          <cell r="G1931" t="str">
            <v>с.Куралово</v>
          </cell>
          <cell r="H1931" t="str">
            <v>(84379)33590</v>
          </cell>
          <cell r="I1931" t="str">
            <v>Максимова Юлия Олеговна</v>
          </cell>
          <cell r="K1931">
            <v>0.5</v>
          </cell>
          <cell r="L1931" t="str">
            <v>Н7:сельский населенный пункт</v>
          </cell>
          <cell r="M1931" t="str">
            <v>123</v>
          </cell>
          <cell r="N1931" t="str">
            <v>08:30 16:00(12:00 13:00)|08:30 16:00(12:00 13:00)|08:30 16:00(12:00 13:00)</v>
          </cell>
          <cell r="O1931" t="str">
            <v/>
          </cell>
          <cell r="P1931">
            <v>1</v>
          </cell>
          <cell r="Q1931" t="str">
            <v>Н7</v>
          </cell>
          <cell r="R1931" t="e">
            <v>#VALUE!</v>
          </cell>
          <cell r="T1931" t="str">
            <v/>
          </cell>
          <cell r="U1931">
            <v>1</v>
          </cell>
          <cell r="V1931" t="str">
            <v>Н7</v>
          </cell>
          <cell r="W1931" t="e">
            <v>#VALUE!</v>
          </cell>
          <cell r="Y1931" t="str">
            <v/>
          </cell>
          <cell r="Z1931">
            <v>1</v>
          </cell>
          <cell r="AA1931" t="str">
            <v>Н7</v>
          </cell>
          <cell r="AB1931" t="e">
            <v>#VALUE!</v>
          </cell>
          <cell r="AD1931" t="str">
            <v/>
          </cell>
          <cell r="AE1931">
            <v>1</v>
          </cell>
          <cell r="AF1931" t="str">
            <v>Н7</v>
          </cell>
          <cell r="AG1931" t="e">
            <v>#VALUE!</v>
          </cell>
          <cell r="AI1931" t="str">
            <v/>
          </cell>
          <cell r="AJ1931">
            <v>1</v>
          </cell>
          <cell r="AK1931" t="str">
            <v>Н7</v>
          </cell>
          <cell r="AL1931" t="e">
            <v>#VALUE!</v>
          </cell>
          <cell r="AO1931">
            <v>1</v>
          </cell>
        </row>
        <row r="1932">
          <cell r="A1932" t="str">
            <v>4698/077</v>
          </cell>
          <cell r="B1932">
            <v>2118</v>
          </cell>
          <cell r="C1932" t="str">
            <v>Опер.касса №4698/077</v>
          </cell>
          <cell r="D1932" t="str">
            <v>П6:Операционная касса вне кассового узла</v>
          </cell>
          <cell r="E1932" t="str">
            <v>422585</v>
          </cell>
          <cell r="F1932" t="str">
            <v>Республика Татарстан</v>
          </cell>
          <cell r="G1932" t="str">
            <v>с.Кильдеево</v>
          </cell>
          <cell r="H1932" t="str">
            <v>(84379)34732</v>
          </cell>
          <cell r="I1932" t="str">
            <v>Шадрова Мария Николаевна</v>
          </cell>
          <cell r="K1932">
            <v>0.25</v>
          </cell>
          <cell r="L1932" t="str">
            <v>Н7:сельский населенный пункт</v>
          </cell>
          <cell r="M1932" t="str">
            <v>12</v>
          </cell>
          <cell r="N1932" t="str">
            <v>09:00 13:30|09:00 13:30</v>
          </cell>
          <cell r="O1932" t="str">
            <v/>
          </cell>
          <cell r="P1932">
            <v>1</v>
          </cell>
          <cell r="Q1932" t="str">
            <v>Н7</v>
          </cell>
          <cell r="R1932" t="e">
            <v>#VALUE!</v>
          </cell>
          <cell r="T1932" t="str">
            <v/>
          </cell>
          <cell r="U1932">
            <v>1</v>
          </cell>
          <cell r="V1932" t="str">
            <v>Н7</v>
          </cell>
          <cell r="W1932" t="e">
            <v>#VALUE!</v>
          </cell>
          <cell r="Y1932" t="str">
            <v/>
          </cell>
          <cell r="Z1932">
            <v>1</v>
          </cell>
          <cell r="AA1932" t="str">
            <v>Н7</v>
          </cell>
          <cell r="AB1932" t="e">
            <v>#VALUE!</v>
          </cell>
          <cell r="AD1932" t="str">
            <v/>
          </cell>
          <cell r="AE1932">
            <v>1</v>
          </cell>
          <cell r="AF1932" t="str">
            <v>Н7</v>
          </cell>
          <cell r="AG1932" t="e">
            <v>#VALUE!</v>
          </cell>
          <cell r="AI1932" t="str">
            <v/>
          </cell>
          <cell r="AJ1932">
            <v>1</v>
          </cell>
          <cell r="AK1932" t="str">
            <v>Н7</v>
          </cell>
          <cell r="AL1932" t="e">
            <v>#VALUE!</v>
          </cell>
          <cell r="AO1932">
            <v>1</v>
          </cell>
        </row>
        <row r="1933">
          <cell r="A1933" t="str">
            <v>4698/078</v>
          </cell>
          <cell r="B1933">
            <v>2119</v>
          </cell>
          <cell r="C1933" t="str">
            <v>Опер.касса №4698/078</v>
          </cell>
          <cell r="D1933" t="str">
            <v>П6:Операционная касса вне кассового узла</v>
          </cell>
          <cell r="E1933" t="str">
            <v>422594</v>
          </cell>
          <cell r="F1933" t="str">
            <v>Республика Татарстан</v>
          </cell>
          <cell r="G1933" t="str">
            <v>с.Набережные Моркваши</v>
          </cell>
          <cell r="H1933" t="str">
            <v>(84379)31699</v>
          </cell>
          <cell r="I1933" t="str">
            <v>Семенова Марина Витальевна</v>
          </cell>
          <cell r="K1933">
            <v>0.25</v>
          </cell>
          <cell r="L1933" t="str">
            <v>Н7:сельский населенный пункт</v>
          </cell>
          <cell r="M1933" t="str">
            <v>34</v>
          </cell>
          <cell r="N1933" t="str">
            <v>10:30 15:00|10:30 15:00</v>
          </cell>
          <cell r="O1933" t="str">
            <v/>
          </cell>
          <cell r="P1933">
            <v>1</v>
          </cell>
          <cell r="Q1933" t="str">
            <v>Н7</v>
          </cell>
          <cell r="R1933" t="e">
            <v>#VALUE!</v>
          </cell>
          <cell r="T1933" t="str">
            <v/>
          </cell>
          <cell r="U1933">
            <v>1</v>
          </cell>
          <cell r="V1933" t="str">
            <v>Н7</v>
          </cell>
          <cell r="W1933" t="e">
            <v>#VALUE!</v>
          </cell>
          <cell r="Y1933" t="str">
            <v/>
          </cell>
          <cell r="Z1933">
            <v>1</v>
          </cell>
          <cell r="AA1933" t="str">
            <v>Н7</v>
          </cell>
          <cell r="AB1933" t="e">
            <v>#VALUE!</v>
          </cell>
          <cell r="AD1933" t="str">
            <v/>
          </cell>
          <cell r="AE1933">
            <v>1</v>
          </cell>
          <cell r="AF1933" t="str">
            <v>Н7</v>
          </cell>
          <cell r="AG1933" t="e">
            <v>#VALUE!</v>
          </cell>
          <cell r="AI1933" t="str">
            <v/>
          </cell>
          <cell r="AJ1933">
            <v>1</v>
          </cell>
          <cell r="AK1933" t="str">
            <v>Н7</v>
          </cell>
          <cell r="AL1933" t="e">
            <v>#VALUE!</v>
          </cell>
          <cell r="AO1933">
            <v>1</v>
          </cell>
        </row>
        <row r="1934">
          <cell r="A1934" t="str">
            <v>4698/079</v>
          </cell>
          <cell r="B1934">
            <v>2120</v>
          </cell>
          <cell r="C1934" t="str">
            <v>Опер.касса №4698/079</v>
          </cell>
          <cell r="D1934" t="str">
            <v>П6:Операционная касса вне кассового узла</v>
          </cell>
          <cell r="E1934" t="str">
            <v>422589</v>
          </cell>
          <cell r="F1934" t="str">
            <v>Республика Татарстан</v>
          </cell>
          <cell r="G1934" t="str">
            <v>с.Маматкозино</v>
          </cell>
          <cell r="H1934" t="str">
            <v>(84379)33632</v>
          </cell>
          <cell r="I1934" t="str">
            <v>Канюкова Елена Викторовна</v>
          </cell>
          <cell r="K1934">
            <v>0.25</v>
          </cell>
          <cell r="L1934" t="str">
            <v>Н7:сельский населенный пункт</v>
          </cell>
          <cell r="M1934" t="str">
            <v>34</v>
          </cell>
          <cell r="N1934" t="str">
            <v>10:00 14:30|10:00 14:30</v>
          </cell>
          <cell r="O1934" t="str">
            <v/>
          </cell>
          <cell r="P1934">
            <v>1</v>
          </cell>
          <cell r="Q1934" t="str">
            <v>Н7</v>
          </cell>
          <cell r="R1934" t="e">
            <v>#VALUE!</v>
          </cell>
          <cell r="T1934" t="str">
            <v/>
          </cell>
          <cell r="U1934">
            <v>1</v>
          </cell>
          <cell r="V1934" t="str">
            <v>Н7</v>
          </cell>
          <cell r="W1934" t="e">
            <v>#VALUE!</v>
          </cell>
          <cell r="Y1934" t="str">
            <v/>
          </cell>
          <cell r="Z1934">
            <v>1</v>
          </cell>
          <cell r="AA1934" t="str">
            <v>Н7</v>
          </cell>
          <cell r="AB1934" t="e">
            <v>#VALUE!</v>
          </cell>
          <cell r="AD1934" t="str">
            <v/>
          </cell>
          <cell r="AE1934">
            <v>1</v>
          </cell>
          <cell r="AF1934" t="str">
            <v>Н7</v>
          </cell>
          <cell r="AG1934" t="e">
            <v>#VALUE!</v>
          </cell>
          <cell r="AI1934" t="str">
            <v/>
          </cell>
          <cell r="AJ1934">
            <v>1</v>
          </cell>
          <cell r="AK1934" t="str">
            <v>Н7</v>
          </cell>
          <cell r="AL1934" t="e">
            <v>#VALUE!</v>
          </cell>
          <cell r="AO1934">
            <v>1</v>
          </cell>
        </row>
        <row r="1935">
          <cell r="A1935" t="str">
            <v>4698/081</v>
          </cell>
          <cell r="B1935">
            <v>2122</v>
          </cell>
          <cell r="C1935" t="str">
            <v>Опер.касса №4698/081</v>
          </cell>
          <cell r="D1935" t="str">
            <v>П6:Операционная касса вне кассового узла</v>
          </cell>
          <cell r="E1935" t="str">
            <v>422577</v>
          </cell>
          <cell r="F1935" t="str">
            <v>Республика Татарстан</v>
          </cell>
          <cell r="G1935" t="str">
            <v>с.Шеланга</v>
          </cell>
          <cell r="H1935" t="str">
            <v>(84379)32743</v>
          </cell>
          <cell r="I1935" t="str">
            <v>Козлова Ирина Александровна</v>
          </cell>
          <cell r="K1935">
            <v>0.5</v>
          </cell>
          <cell r="L1935" t="str">
            <v>Н7:сельский населенный пункт</v>
          </cell>
          <cell r="M1935" t="str">
            <v>123</v>
          </cell>
          <cell r="N1935" t="str">
            <v>08:30 16:00(12:00 13:00)|08:30 16:00(12:00 13:00)|08:30 16:00(12:00 13:00)</v>
          </cell>
          <cell r="O1935" t="str">
            <v/>
          </cell>
          <cell r="P1935">
            <v>1</v>
          </cell>
          <cell r="Q1935" t="str">
            <v>Н7</v>
          </cell>
          <cell r="R1935" t="e">
            <v>#VALUE!</v>
          </cell>
          <cell r="T1935" t="str">
            <v/>
          </cell>
          <cell r="U1935">
            <v>1</v>
          </cell>
          <cell r="V1935" t="str">
            <v>Н7</v>
          </cell>
          <cell r="W1935" t="e">
            <v>#VALUE!</v>
          </cell>
          <cell r="Y1935" t="str">
            <v/>
          </cell>
          <cell r="Z1935">
            <v>1</v>
          </cell>
          <cell r="AA1935" t="str">
            <v>Н7</v>
          </cell>
          <cell r="AB1935" t="e">
            <v>#VALUE!</v>
          </cell>
          <cell r="AD1935" t="str">
            <v/>
          </cell>
          <cell r="AE1935">
            <v>1</v>
          </cell>
          <cell r="AF1935" t="str">
            <v>Н7</v>
          </cell>
          <cell r="AG1935" t="e">
            <v>#VALUE!</v>
          </cell>
          <cell r="AI1935" t="str">
            <v/>
          </cell>
          <cell r="AJ1935">
            <v>1</v>
          </cell>
          <cell r="AK1935" t="str">
            <v>Н7</v>
          </cell>
          <cell r="AL1935" t="e">
            <v>#VALUE!</v>
          </cell>
          <cell r="AO1935">
            <v>1</v>
          </cell>
        </row>
        <row r="1936">
          <cell r="A1936" t="str">
            <v>4698/082</v>
          </cell>
          <cell r="B1936">
            <v>2123</v>
          </cell>
          <cell r="C1936" t="str">
            <v>Опер.касса №4698/082</v>
          </cell>
          <cell r="D1936" t="str">
            <v>П6:Операционная касса вне кассового узла</v>
          </cell>
          <cell r="E1936" t="str">
            <v>422582</v>
          </cell>
          <cell r="F1936" t="str">
            <v>Республика Татарстан</v>
          </cell>
          <cell r="G1936" t="str">
            <v>с.Макулово</v>
          </cell>
          <cell r="H1936" t="str">
            <v>(84379)34281</v>
          </cell>
          <cell r="I1936" t="str">
            <v>Нефедова Гузель Ильдаровна</v>
          </cell>
          <cell r="K1936">
            <v>0.5</v>
          </cell>
          <cell r="L1936" t="str">
            <v>Н7:сельский населенный пункт</v>
          </cell>
          <cell r="M1936" t="str">
            <v>123</v>
          </cell>
          <cell r="N1936" t="str">
            <v>08:30 16:00(12:00 13:00)|08:30 16:00(12:00 13:00)|08:30 16:00(12:00 13:00)</v>
          </cell>
          <cell r="O1936" t="str">
            <v/>
          </cell>
          <cell r="P1936">
            <v>1</v>
          </cell>
          <cell r="Q1936" t="str">
            <v>Н7</v>
          </cell>
          <cell r="R1936" t="e">
            <v>#VALUE!</v>
          </cell>
          <cell r="T1936" t="str">
            <v/>
          </cell>
          <cell r="U1936">
            <v>1</v>
          </cell>
          <cell r="V1936" t="str">
            <v>Н7</v>
          </cell>
          <cell r="W1936" t="e">
            <v>#VALUE!</v>
          </cell>
          <cell r="Y1936" t="str">
            <v/>
          </cell>
          <cell r="Z1936">
            <v>1</v>
          </cell>
          <cell r="AA1936" t="str">
            <v>Н7</v>
          </cell>
          <cell r="AB1936" t="e">
            <v>#VALUE!</v>
          </cell>
          <cell r="AD1936" t="str">
            <v/>
          </cell>
          <cell r="AE1936">
            <v>1</v>
          </cell>
          <cell r="AF1936" t="str">
            <v>Н7</v>
          </cell>
          <cell r="AG1936" t="e">
            <v>#VALUE!</v>
          </cell>
          <cell r="AI1936" t="str">
            <v/>
          </cell>
          <cell r="AJ1936">
            <v>1</v>
          </cell>
          <cell r="AK1936" t="str">
            <v>Н7</v>
          </cell>
          <cell r="AL1936" t="e">
            <v>#VALUE!</v>
          </cell>
          <cell r="AO1936">
            <v>1</v>
          </cell>
        </row>
        <row r="1937">
          <cell r="A1937" t="str">
            <v>4698/083</v>
          </cell>
          <cell r="B1937">
            <v>2124</v>
          </cell>
          <cell r="C1937" t="str">
            <v>Опер.касса №4698/083</v>
          </cell>
          <cell r="D1937" t="str">
            <v>П6:Операционная касса вне кассового узла</v>
          </cell>
          <cell r="E1937" t="str">
            <v>422591</v>
          </cell>
          <cell r="F1937" t="str">
            <v>Республика Татарстан</v>
          </cell>
          <cell r="G1937" t="str">
            <v>с.Введенская Слобода</v>
          </cell>
          <cell r="H1937" t="str">
            <v>(84379)31151</v>
          </cell>
          <cell r="I1937" t="str">
            <v>Петрова Надежда Ивановна</v>
          </cell>
          <cell r="K1937">
            <v>0.25</v>
          </cell>
          <cell r="L1937" t="str">
            <v>Н7:сельский населенный пункт</v>
          </cell>
          <cell r="M1937" t="str">
            <v>12</v>
          </cell>
          <cell r="N1937" t="str">
            <v>09:00 13:30|09:00 13:30</v>
          </cell>
          <cell r="O1937" t="str">
            <v/>
          </cell>
          <cell r="P1937">
            <v>1</v>
          </cell>
          <cell r="Q1937" t="str">
            <v>Н7</v>
          </cell>
          <cell r="R1937" t="e">
            <v>#VALUE!</v>
          </cell>
          <cell r="T1937" t="str">
            <v/>
          </cell>
          <cell r="U1937">
            <v>1</v>
          </cell>
          <cell r="V1937" t="str">
            <v>Н7</v>
          </cell>
          <cell r="W1937" t="e">
            <v>#VALUE!</v>
          </cell>
          <cell r="Y1937" t="str">
            <v/>
          </cell>
          <cell r="Z1937">
            <v>1</v>
          </cell>
          <cell r="AA1937" t="str">
            <v>Н7</v>
          </cell>
          <cell r="AB1937" t="e">
            <v>#VALUE!</v>
          </cell>
          <cell r="AD1937" t="str">
            <v/>
          </cell>
          <cell r="AE1937">
            <v>1</v>
          </cell>
          <cell r="AF1937" t="str">
            <v>Н7</v>
          </cell>
          <cell r="AG1937" t="e">
            <v>#VALUE!</v>
          </cell>
          <cell r="AI1937" t="str">
            <v/>
          </cell>
          <cell r="AJ1937">
            <v>1</v>
          </cell>
          <cell r="AK1937" t="str">
            <v>Н7</v>
          </cell>
          <cell r="AL1937" t="e">
            <v>#VALUE!</v>
          </cell>
          <cell r="AO1937">
            <v>1</v>
          </cell>
        </row>
        <row r="1938">
          <cell r="A1938" t="str">
            <v>4698/084</v>
          </cell>
          <cell r="B1938">
            <v>2125</v>
          </cell>
          <cell r="C1938" t="str">
            <v>Опер.касса №4698/084</v>
          </cell>
          <cell r="D1938" t="str">
            <v>П6:Операционная касса вне кассового узла</v>
          </cell>
          <cell r="E1938" t="str">
            <v>422588</v>
          </cell>
          <cell r="F1938" t="str">
            <v>Республика Татарстан</v>
          </cell>
          <cell r="G1938" t="str">
            <v>с.Большие Меми</v>
          </cell>
          <cell r="H1938" t="str">
            <v>(84379)36031</v>
          </cell>
          <cell r="I1938" t="str">
            <v>Гатилова Галина Алексеевна</v>
          </cell>
          <cell r="K1938">
            <v>0.25</v>
          </cell>
          <cell r="L1938" t="str">
            <v>Н7:сельский населенный пункт</v>
          </cell>
          <cell r="M1938" t="str">
            <v>12</v>
          </cell>
          <cell r="N1938" t="str">
            <v>09:00 13:30|09:00 13:30</v>
          </cell>
          <cell r="O1938" t="str">
            <v/>
          </cell>
          <cell r="P1938">
            <v>1</v>
          </cell>
          <cell r="Q1938" t="str">
            <v>Н7</v>
          </cell>
          <cell r="R1938" t="e">
            <v>#VALUE!</v>
          </cell>
          <cell r="T1938" t="str">
            <v/>
          </cell>
          <cell r="U1938">
            <v>1</v>
          </cell>
          <cell r="V1938" t="str">
            <v>Н7</v>
          </cell>
          <cell r="W1938" t="e">
            <v>#VALUE!</v>
          </cell>
          <cell r="Y1938" t="str">
            <v/>
          </cell>
          <cell r="Z1938">
            <v>1</v>
          </cell>
          <cell r="AA1938" t="str">
            <v>Н7</v>
          </cell>
          <cell r="AB1938" t="e">
            <v>#VALUE!</v>
          </cell>
          <cell r="AD1938" t="str">
            <v/>
          </cell>
          <cell r="AE1938">
            <v>1</v>
          </cell>
          <cell r="AF1938" t="str">
            <v>Н7</v>
          </cell>
          <cell r="AG1938" t="e">
            <v>#VALUE!</v>
          </cell>
          <cell r="AI1938" t="str">
            <v/>
          </cell>
          <cell r="AJ1938">
            <v>1</v>
          </cell>
          <cell r="AK1938" t="str">
            <v>Н7</v>
          </cell>
          <cell r="AL1938" t="e">
            <v>#VALUE!</v>
          </cell>
          <cell r="AO1938">
            <v>1</v>
          </cell>
        </row>
        <row r="1939">
          <cell r="A1939" t="str">
            <v>4698/085</v>
          </cell>
          <cell r="B1939">
            <v>2126</v>
          </cell>
          <cell r="C1939" t="str">
            <v>Опер.касса №4698/085</v>
          </cell>
          <cell r="D1939" t="str">
            <v>П6:Операционная касса вне кассового узла</v>
          </cell>
          <cell r="E1939" t="str">
            <v>422586</v>
          </cell>
          <cell r="F1939" t="str">
            <v>Республика Татарстан</v>
          </cell>
          <cell r="G1939" t="str">
            <v>с.Коргуза</v>
          </cell>
          <cell r="H1939" t="str">
            <v>(84379)35656</v>
          </cell>
          <cell r="I1939" t="str">
            <v>Шилина Татьяна Викторовна</v>
          </cell>
          <cell r="K1939">
            <v>0.5</v>
          </cell>
          <cell r="L1939" t="str">
            <v>Н7:сельский населенный пункт</v>
          </cell>
          <cell r="M1939" t="str">
            <v>123</v>
          </cell>
          <cell r="N1939" t="str">
            <v>08:30 16:00(12:00 13:00)|08:30 16:00(12:00 13:00)|08:30 16:00(12:00 13:00)</v>
          </cell>
          <cell r="O1939" t="str">
            <v/>
          </cell>
          <cell r="P1939">
            <v>1</v>
          </cell>
          <cell r="Q1939" t="str">
            <v>Н7</v>
          </cell>
          <cell r="R1939" t="e">
            <v>#VALUE!</v>
          </cell>
          <cell r="T1939" t="str">
            <v/>
          </cell>
          <cell r="U1939">
            <v>1</v>
          </cell>
          <cell r="V1939" t="str">
            <v>Н7</v>
          </cell>
          <cell r="W1939" t="e">
            <v>#VALUE!</v>
          </cell>
          <cell r="Y1939" t="str">
            <v/>
          </cell>
          <cell r="Z1939">
            <v>1</v>
          </cell>
          <cell r="AA1939" t="str">
            <v>Н7</v>
          </cell>
          <cell r="AB1939" t="e">
            <v>#VALUE!</v>
          </cell>
          <cell r="AD1939" t="str">
            <v/>
          </cell>
          <cell r="AE1939">
            <v>1</v>
          </cell>
          <cell r="AF1939" t="str">
            <v>Н7</v>
          </cell>
          <cell r="AG1939" t="e">
            <v>#VALUE!</v>
          </cell>
          <cell r="AI1939" t="str">
            <v/>
          </cell>
          <cell r="AJ1939">
            <v>1</v>
          </cell>
          <cell r="AK1939" t="str">
            <v>Н7</v>
          </cell>
          <cell r="AL1939" t="e">
            <v>#VALUE!</v>
          </cell>
          <cell r="AO1939">
            <v>1</v>
          </cell>
        </row>
        <row r="1940">
          <cell r="A1940" t="str">
            <v>4698/086</v>
          </cell>
          <cell r="B1940">
            <v>2127</v>
          </cell>
          <cell r="C1940" t="str">
            <v>Опер.касса №4698/086</v>
          </cell>
          <cell r="D1940" t="str">
            <v>П6:Операционная касса вне кассового узла</v>
          </cell>
          <cell r="E1940" t="str">
            <v>422587</v>
          </cell>
          <cell r="F1940" t="str">
            <v>Республика Татарстан</v>
          </cell>
          <cell r="G1940" t="str">
            <v>с.Майдан</v>
          </cell>
          <cell r="H1940" t="str">
            <v>(84379)35044</v>
          </cell>
          <cell r="I1940" t="str">
            <v>Мартьянова Светлана Николаевна</v>
          </cell>
          <cell r="K1940">
            <v>0.5</v>
          </cell>
          <cell r="L1940" t="str">
            <v>Н7:сельский населенный пункт</v>
          </cell>
          <cell r="M1940" t="str">
            <v>234</v>
          </cell>
          <cell r="N1940" t="str">
            <v>08:30 16:00(12:00 13:00)|08:30 16:00(12:00 13:00)|08:30 16:00(12:00 13:00)</v>
          </cell>
          <cell r="O1940" t="str">
            <v/>
          </cell>
          <cell r="P1940">
            <v>1</v>
          </cell>
          <cell r="Q1940" t="str">
            <v>Н7</v>
          </cell>
          <cell r="R1940" t="e">
            <v>#VALUE!</v>
          </cell>
          <cell r="T1940" t="str">
            <v/>
          </cell>
          <cell r="U1940">
            <v>1</v>
          </cell>
          <cell r="V1940" t="str">
            <v>Н7</v>
          </cell>
          <cell r="W1940" t="e">
            <v>#VALUE!</v>
          </cell>
          <cell r="Y1940" t="str">
            <v/>
          </cell>
          <cell r="Z1940">
            <v>1</v>
          </cell>
          <cell r="AA1940" t="str">
            <v>Н7</v>
          </cell>
          <cell r="AB1940" t="e">
            <v>#VALUE!</v>
          </cell>
          <cell r="AD1940" t="str">
            <v/>
          </cell>
          <cell r="AE1940">
            <v>1</v>
          </cell>
          <cell r="AF1940" t="str">
            <v>Н7</v>
          </cell>
          <cell r="AG1940" t="e">
            <v>#VALUE!</v>
          </cell>
          <cell r="AI1940" t="str">
            <v/>
          </cell>
          <cell r="AJ1940">
            <v>1</v>
          </cell>
          <cell r="AK1940" t="str">
            <v>Н7</v>
          </cell>
          <cell r="AL1940" t="e">
            <v>#VALUE!</v>
          </cell>
          <cell r="AO1940">
            <v>1</v>
          </cell>
        </row>
        <row r="1941">
          <cell r="A1941" t="str">
            <v>4698/087</v>
          </cell>
          <cell r="B1941">
            <v>2128</v>
          </cell>
          <cell r="C1941" t="str">
            <v>Опер.касса №4698/087</v>
          </cell>
          <cell r="D1941" t="str">
            <v>П6:Операционная касса вне кассового узла</v>
          </cell>
          <cell r="E1941" t="str">
            <v>422584</v>
          </cell>
          <cell r="F1941" t="str">
            <v>Республика Татарстан</v>
          </cell>
          <cell r="G1941" t="str">
            <v>с.Канаш</v>
          </cell>
          <cell r="H1941" t="str">
            <v>(84379)36731</v>
          </cell>
          <cell r="I1941" t="str">
            <v>Федорова Валентина Петровна</v>
          </cell>
          <cell r="K1941">
            <v>0.25</v>
          </cell>
          <cell r="L1941" t="str">
            <v>Н7:сельский населенный пункт</v>
          </cell>
          <cell r="M1941" t="str">
            <v>12</v>
          </cell>
          <cell r="N1941" t="str">
            <v>09:00 13:30|09:00 13:30</v>
          </cell>
          <cell r="O1941" t="str">
            <v/>
          </cell>
          <cell r="P1941">
            <v>1</v>
          </cell>
          <cell r="Q1941" t="str">
            <v>Н7</v>
          </cell>
          <cell r="R1941" t="e">
            <v>#VALUE!</v>
          </cell>
          <cell r="T1941" t="str">
            <v/>
          </cell>
          <cell r="U1941">
            <v>1</v>
          </cell>
          <cell r="V1941" t="str">
            <v>Н7</v>
          </cell>
          <cell r="W1941" t="e">
            <v>#VALUE!</v>
          </cell>
          <cell r="Y1941" t="str">
            <v/>
          </cell>
          <cell r="Z1941">
            <v>1</v>
          </cell>
          <cell r="AA1941" t="str">
            <v>Н7</v>
          </cell>
          <cell r="AB1941" t="e">
            <v>#VALUE!</v>
          </cell>
          <cell r="AD1941" t="str">
            <v/>
          </cell>
          <cell r="AE1941">
            <v>1</v>
          </cell>
          <cell r="AF1941" t="str">
            <v>Н7</v>
          </cell>
          <cell r="AG1941" t="e">
            <v>#VALUE!</v>
          </cell>
          <cell r="AI1941" t="str">
            <v/>
          </cell>
          <cell r="AJ1941">
            <v>1</v>
          </cell>
          <cell r="AK1941" t="str">
            <v>Н7</v>
          </cell>
          <cell r="AL1941" t="e">
            <v>#VALUE!</v>
          </cell>
          <cell r="AO1941">
            <v>1</v>
          </cell>
        </row>
        <row r="1942">
          <cell r="A1942" t="str">
            <v>4698/088</v>
          </cell>
          <cell r="B1942">
            <v>2129</v>
          </cell>
          <cell r="C1942" t="str">
            <v>Опер.касса №4698/088</v>
          </cell>
          <cell r="D1942" t="str">
            <v>П6:Операционная касса вне кассового узла</v>
          </cell>
          <cell r="E1942" t="str">
            <v>422595</v>
          </cell>
          <cell r="F1942" t="str">
            <v>Республика Татарстан</v>
          </cell>
          <cell r="G1942" t="str">
            <v>с.Соболевское</v>
          </cell>
          <cell r="H1942" t="str">
            <v>(84379)35753</v>
          </cell>
          <cell r="I1942" t="str">
            <v>Косогорова Людмила Михайловна</v>
          </cell>
          <cell r="K1942">
            <v>0.25</v>
          </cell>
          <cell r="L1942" t="str">
            <v>Н7:сельский населенный пункт</v>
          </cell>
          <cell r="M1942" t="str">
            <v>12</v>
          </cell>
          <cell r="N1942" t="str">
            <v>09:00 13:30|09:00 13:30</v>
          </cell>
          <cell r="O1942" t="str">
            <v/>
          </cell>
          <cell r="P1942">
            <v>1</v>
          </cell>
          <cell r="Q1942" t="str">
            <v>Н7</v>
          </cell>
          <cell r="R1942" t="e">
            <v>#VALUE!</v>
          </cell>
          <cell r="T1942" t="str">
            <v/>
          </cell>
          <cell r="U1942">
            <v>1</v>
          </cell>
          <cell r="V1942" t="str">
            <v>Н7</v>
          </cell>
          <cell r="W1942" t="e">
            <v>#VALUE!</v>
          </cell>
          <cell r="Y1942" t="str">
            <v/>
          </cell>
          <cell r="Z1942">
            <v>1</v>
          </cell>
          <cell r="AA1942" t="str">
            <v>Н7</v>
          </cell>
          <cell r="AB1942" t="e">
            <v>#VALUE!</v>
          </cell>
          <cell r="AD1942" t="str">
            <v/>
          </cell>
          <cell r="AE1942">
            <v>1</v>
          </cell>
          <cell r="AF1942" t="str">
            <v>Н7</v>
          </cell>
          <cell r="AG1942" t="e">
            <v>#VALUE!</v>
          </cell>
          <cell r="AI1942" t="str">
            <v/>
          </cell>
          <cell r="AJ1942">
            <v>1</v>
          </cell>
          <cell r="AK1942" t="str">
            <v>Н7</v>
          </cell>
          <cell r="AL1942" t="e">
            <v>#VALUE!</v>
          </cell>
          <cell r="AO1942">
            <v>1</v>
          </cell>
        </row>
        <row r="1943">
          <cell r="A1943" t="str">
            <v>4698/089</v>
          </cell>
          <cell r="B1943">
            <v>2130</v>
          </cell>
          <cell r="C1943" t="str">
            <v>Опер.касса №4698/089</v>
          </cell>
          <cell r="D1943" t="str">
            <v>П6:Операционная касса вне кассового узла</v>
          </cell>
          <cell r="E1943" t="str">
            <v>422574</v>
          </cell>
          <cell r="F1943" t="str">
            <v>Республика Татарстан</v>
          </cell>
          <cell r="G1943" t="str">
            <v>с.Нижний Услон</v>
          </cell>
          <cell r="H1943" t="str">
            <v>(84379)30578</v>
          </cell>
          <cell r="I1943" t="str">
            <v>Каряжникова Лидия Александровна</v>
          </cell>
          <cell r="K1943">
            <v>0.5</v>
          </cell>
          <cell r="L1943" t="str">
            <v>Н7:сельский населенный пункт</v>
          </cell>
          <cell r="M1943" t="str">
            <v>123</v>
          </cell>
          <cell r="N1943" t="str">
            <v>08:30 16:00(12:00 13:00)|08:30 16:00(12:00 13:00)|08:30 16:00(12:00 13:00)</v>
          </cell>
          <cell r="O1943" t="str">
            <v/>
          </cell>
          <cell r="P1943">
            <v>1</v>
          </cell>
          <cell r="Q1943" t="str">
            <v>Н7</v>
          </cell>
          <cell r="R1943" t="e">
            <v>#VALUE!</v>
          </cell>
          <cell r="T1943" t="str">
            <v/>
          </cell>
          <cell r="U1943">
            <v>1</v>
          </cell>
          <cell r="V1943" t="str">
            <v>Н7</v>
          </cell>
          <cell r="W1943" t="e">
            <v>#VALUE!</v>
          </cell>
          <cell r="Y1943" t="str">
            <v/>
          </cell>
          <cell r="Z1943">
            <v>1</v>
          </cell>
          <cell r="AA1943" t="str">
            <v>Н7</v>
          </cell>
          <cell r="AB1943" t="e">
            <v>#VALUE!</v>
          </cell>
          <cell r="AD1943" t="str">
            <v/>
          </cell>
          <cell r="AE1943">
            <v>1</v>
          </cell>
          <cell r="AF1943" t="str">
            <v>Н7</v>
          </cell>
          <cell r="AG1943" t="e">
            <v>#VALUE!</v>
          </cell>
          <cell r="AI1943" t="str">
            <v/>
          </cell>
          <cell r="AJ1943">
            <v>1</v>
          </cell>
          <cell r="AK1943" t="str">
            <v>Н7</v>
          </cell>
          <cell r="AL1943" t="e">
            <v>#VALUE!</v>
          </cell>
          <cell r="AO1943">
            <v>1</v>
          </cell>
        </row>
        <row r="1944">
          <cell r="A1944" t="str">
            <v>4698/09</v>
          </cell>
          <cell r="B1944">
            <v>2131</v>
          </cell>
          <cell r="C1944" t="str">
            <v>Опер.касса №4698/09</v>
          </cell>
          <cell r="D1944" t="str">
            <v>П6:Операционная касса вне кассового узла</v>
          </cell>
          <cell r="E1944" t="str">
            <v>422526</v>
          </cell>
          <cell r="F1944" t="str">
            <v>Республика Татарстан</v>
          </cell>
          <cell r="G1944" t="str">
            <v>п.Октябрьский</v>
          </cell>
          <cell r="H1944" t="str">
            <v>(84371)65569</v>
          </cell>
          <cell r="I1944" t="str">
            <v>Шайдуллина Гульназ Зуфаровна</v>
          </cell>
          <cell r="K1944">
            <v>1</v>
          </cell>
          <cell r="L1944" t="str">
            <v>Н7:сельский населенный пункт</v>
          </cell>
          <cell r="M1944" t="str">
            <v>12345</v>
          </cell>
          <cell r="N1944" t="str">
            <v>08:00 16:30(12:00 13:00)|08:00 16:30(12:00 13:00)|08:00 16:30(12:00 13:00)|08:00 16:30(12:00 13:00)|08:00 16:30(12:00 13:00)</v>
          </cell>
          <cell r="O1944" t="str">
            <v/>
          </cell>
          <cell r="P1944">
            <v>1</v>
          </cell>
          <cell r="Q1944" t="str">
            <v>Н7</v>
          </cell>
          <cell r="R1944" t="e">
            <v>#VALUE!</v>
          </cell>
          <cell r="T1944" t="str">
            <v/>
          </cell>
          <cell r="U1944">
            <v>1</v>
          </cell>
          <cell r="V1944" t="str">
            <v>Н7</v>
          </cell>
          <cell r="W1944" t="e">
            <v>#VALUE!</v>
          </cell>
          <cell r="Y1944" t="str">
            <v/>
          </cell>
          <cell r="Z1944">
            <v>1</v>
          </cell>
          <cell r="AA1944" t="str">
            <v>Н7</v>
          </cell>
          <cell r="AB1944" t="e">
            <v>#VALUE!</v>
          </cell>
          <cell r="AD1944" t="str">
            <v/>
          </cell>
          <cell r="AE1944">
            <v>1</v>
          </cell>
          <cell r="AF1944" t="str">
            <v>Н7</v>
          </cell>
          <cell r="AG1944" t="e">
            <v>#VALUE!</v>
          </cell>
          <cell r="AI1944" t="str">
            <v/>
          </cell>
          <cell r="AJ1944">
            <v>1</v>
          </cell>
          <cell r="AK1944" t="str">
            <v>Н7</v>
          </cell>
          <cell r="AL1944" t="e">
            <v>#VALUE!</v>
          </cell>
          <cell r="AO1944">
            <v>1</v>
          </cell>
        </row>
        <row r="1945">
          <cell r="A1945" t="str">
            <v>4698/090</v>
          </cell>
          <cell r="B1945">
            <v>2132</v>
          </cell>
          <cell r="C1945" t="str">
            <v>Опер.касса №4698/090</v>
          </cell>
          <cell r="D1945" t="str">
            <v>П6:Операционная касса вне кассового узла</v>
          </cell>
          <cell r="E1945" t="str">
            <v>422579</v>
          </cell>
          <cell r="F1945" t="str">
            <v>Республика Татарстан</v>
          </cell>
          <cell r="G1945" t="str">
            <v>с.Татарское Бурнашево</v>
          </cell>
          <cell r="H1945" t="str">
            <v>(84379)36258</v>
          </cell>
          <cell r="I1945" t="str">
            <v>Абгарян Софья Агасовна</v>
          </cell>
          <cell r="K1945">
            <v>0.25</v>
          </cell>
          <cell r="L1945" t="str">
            <v>Н7:сельский населенный пункт</v>
          </cell>
          <cell r="M1945" t="str">
            <v>34</v>
          </cell>
          <cell r="N1945" t="str">
            <v>10:00 14:30|10:00 14:30</v>
          </cell>
          <cell r="O1945" t="str">
            <v/>
          </cell>
          <cell r="P1945">
            <v>1</v>
          </cell>
          <cell r="Q1945" t="str">
            <v>Н7</v>
          </cell>
          <cell r="R1945" t="e">
            <v>#VALUE!</v>
          </cell>
          <cell r="T1945" t="str">
            <v/>
          </cell>
          <cell r="U1945">
            <v>1</v>
          </cell>
          <cell r="V1945" t="str">
            <v>Н7</v>
          </cell>
          <cell r="W1945" t="e">
            <v>#VALUE!</v>
          </cell>
          <cell r="Y1945" t="str">
            <v/>
          </cell>
          <cell r="Z1945">
            <v>1</v>
          </cell>
          <cell r="AA1945" t="str">
            <v>Н7</v>
          </cell>
          <cell r="AB1945" t="e">
            <v>#VALUE!</v>
          </cell>
          <cell r="AD1945" t="str">
            <v/>
          </cell>
          <cell r="AE1945">
            <v>1</v>
          </cell>
          <cell r="AF1945" t="str">
            <v>Н7</v>
          </cell>
          <cell r="AG1945" t="e">
            <v>#VALUE!</v>
          </cell>
          <cell r="AI1945" t="str">
            <v/>
          </cell>
          <cell r="AJ1945">
            <v>1</v>
          </cell>
          <cell r="AK1945" t="str">
            <v>Н7</v>
          </cell>
          <cell r="AL1945" t="e">
            <v>#VALUE!</v>
          </cell>
          <cell r="AO1945">
            <v>1</v>
          </cell>
        </row>
        <row r="1946">
          <cell r="A1946" t="str">
            <v>4698/091</v>
          </cell>
          <cell r="B1946">
            <v>2133</v>
          </cell>
          <cell r="C1946" t="str">
            <v>Опер.касса №4698/091</v>
          </cell>
          <cell r="D1946" t="str">
            <v>П6:Операционная касса вне кассового узла</v>
          </cell>
          <cell r="E1946" t="str">
            <v>422592</v>
          </cell>
          <cell r="F1946" t="str">
            <v>Республика Татарстан</v>
          </cell>
          <cell r="G1946" t="str">
            <v>с.Печищи</v>
          </cell>
          <cell r="H1946" t="str">
            <v>(84379)22987</v>
          </cell>
          <cell r="I1946" t="str">
            <v>Володина Оксана Владимировна</v>
          </cell>
          <cell r="K1946">
            <v>0.25</v>
          </cell>
          <cell r="L1946" t="str">
            <v>Н7:сельский населенный пункт</v>
          </cell>
          <cell r="M1946" t="str">
            <v>34</v>
          </cell>
          <cell r="N1946" t="str">
            <v>10:00 14:30|10:00 14:30</v>
          </cell>
          <cell r="O1946" t="str">
            <v/>
          </cell>
          <cell r="P1946">
            <v>1</v>
          </cell>
          <cell r="Q1946" t="str">
            <v>Н7</v>
          </cell>
          <cell r="R1946" t="e">
            <v>#VALUE!</v>
          </cell>
          <cell r="T1946" t="str">
            <v/>
          </cell>
          <cell r="U1946">
            <v>1</v>
          </cell>
          <cell r="V1946" t="str">
            <v>Н7</v>
          </cell>
          <cell r="W1946" t="e">
            <v>#VALUE!</v>
          </cell>
          <cell r="Y1946" t="str">
            <v/>
          </cell>
          <cell r="Z1946">
            <v>1</v>
          </cell>
          <cell r="AA1946" t="str">
            <v>Н7</v>
          </cell>
          <cell r="AB1946" t="e">
            <v>#VALUE!</v>
          </cell>
          <cell r="AD1946" t="str">
            <v/>
          </cell>
          <cell r="AE1946">
            <v>1</v>
          </cell>
          <cell r="AF1946" t="str">
            <v>Н7</v>
          </cell>
          <cell r="AG1946" t="e">
            <v>#VALUE!</v>
          </cell>
          <cell r="AI1946" t="str">
            <v/>
          </cell>
          <cell r="AJ1946">
            <v>1</v>
          </cell>
          <cell r="AK1946" t="str">
            <v>Н7</v>
          </cell>
          <cell r="AL1946" t="e">
            <v>#VALUE!</v>
          </cell>
          <cell r="AO1946">
            <v>1</v>
          </cell>
        </row>
        <row r="1947">
          <cell r="A1947" t="str">
            <v>4698/093</v>
          </cell>
          <cell r="B1947">
            <v>2134</v>
          </cell>
          <cell r="C1947" t="str">
            <v>Доп.офис №4698/093</v>
          </cell>
          <cell r="D1947" t="str">
            <v>П5:Дополнительный офис - специализированный филиал, обслуживающий физических лиц</v>
          </cell>
          <cell r="E1947" t="str">
            <v>422547</v>
          </cell>
          <cell r="F1947" t="str">
            <v>Республика Татарстан</v>
          </cell>
          <cell r="G1947" t="str">
            <v>г.Зеленодольск, ул.Гоголя, 50</v>
          </cell>
          <cell r="H1947" t="str">
            <v>(84371)40310</v>
          </cell>
          <cell r="I1947" t="str">
            <v>Хакимова Ильмира Юнусовна</v>
          </cell>
          <cell r="K1947">
            <v>7</v>
          </cell>
          <cell r="L1947" t="str">
            <v>Н4:город (не являющийся центром субъекта РФ) с населением свыше 50 до 100 тыс. чел.</v>
          </cell>
          <cell r="M1947" t="str">
            <v>123456</v>
          </cell>
          <cell r="N1947" t="str">
            <v>09:00 18:00(13:00 14:00)|09:00 18:00(13:00 14:00)|09:00 18:00(13:00 14:00)|09:00 18:00(13:00 14:00)|09:00 18:00(13:00 14:00)|09:00 17:00(13:00 14:00)</v>
          </cell>
          <cell r="O1947" t="str">
            <v/>
          </cell>
          <cell r="P1947">
            <v>7</v>
          </cell>
          <cell r="Q1947" t="str">
            <v>Н4</v>
          </cell>
          <cell r="R1947" t="e">
            <v>#VALUE!</v>
          </cell>
          <cell r="T1947" t="str">
            <v/>
          </cell>
          <cell r="U1947">
            <v>7</v>
          </cell>
          <cell r="V1947" t="str">
            <v>Н4</v>
          </cell>
          <cell r="W1947" t="e">
            <v>#VALUE!</v>
          </cell>
          <cell r="Y1947" t="str">
            <v/>
          </cell>
          <cell r="Z1947">
            <v>7</v>
          </cell>
          <cell r="AA1947" t="str">
            <v>Н4</v>
          </cell>
          <cell r="AB1947" t="e">
            <v>#VALUE!</v>
          </cell>
          <cell r="AD1947" t="str">
            <v/>
          </cell>
          <cell r="AE1947">
            <v>7</v>
          </cell>
          <cell r="AF1947" t="str">
            <v>Н4</v>
          </cell>
          <cell r="AG1947" t="e">
            <v>#VALUE!</v>
          </cell>
          <cell r="AI1947" t="str">
            <v/>
          </cell>
          <cell r="AJ1947">
            <v>7</v>
          </cell>
          <cell r="AK1947" t="str">
            <v>Н4</v>
          </cell>
          <cell r="AL1947" t="e">
            <v>#VALUE!</v>
          </cell>
          <cell r="AO1947">
            <v>7</v>
          </cell>
        </row>
        <row r="1948">
          <cell r="A1948" t="str">
            <v>6669</v>
          </cell>
          <cell r="B1948">
            <v>2135</v>
          </cell>
          <cell r="C1948" t="str">
            <v>Советское отделение №6669</v>
          </cell>
          <cell r="D1948" t="str">
            <v>П2:Отделение Сбербанка России</v>
          </cell>
          <cell r="E1948" t="str">
            <v>420107</v>
          </cell>
          <cell r="F1948" t="str">
            <v>Республика Татарстан</v>
          </cell>
          <cell r="G1948" t="str">
            <v>г.Казань, ул.Петербургская, 28</v>
          </cell>
          <cell r="H1948" t="str">
            <v>(843)5192326</v>
          </cell>
          <cell r="I1948" t="str">
            <v>Еферов Ильдар Талгатович</v>
          </cell>
          <cell r="J1948" t="str">
            <v>Гиниятуллина Эльвира Анварбиковна</v>
          </cell>
          <cell r="K1948">
            <v>196.25</v>
          </cell>
          <cell r="L1948" t="str">
            <v>Н1:город - центр субъекта Российской Федерации</v>
          </cell>
          <cell r="M1948" t="str">
            <v>123456</v>
          </cell>
          <cell r="N1948" t="str">
            <v>08:30 19:00|08:30 19:00|08:30 19:00|08:30 19:00|08:30 19:00|09:00 18:00</v>
          </cell>
          <cell r="O1948" t="str">
            <v/>
          </cell>
          <cell r="P1948">
            <v>21</v>
          </cell>
          <cell r="Q1948" t="str">
            <v>Н1</v>
          </cell>
          <cell r="R1948" t="e">
            <v>#VALUE!</v>
          </cell>
          <cell r="T1948" t="str">
            <v/>
          </cell>
          <cell r="U1948">
            <v>21</v>
          </cell>
          <cell r="V1948" t="str">
            <v>Н1</v>
          </cell>
          <cell r="W1948" t="e">
            <v>#VALUE!</v>
          </cell>
          <cell r="Y1948" t="str">
            <v/>
          </cell>
          <cell r="Z1948">
            <v>21</v>
          </cell>
          <cell r="AA1948" t="str">
            <v>Н1</v>
          </cell>
          <cell r="AB1948" t="e">
            <v>#VALUE!</v>
          </cell>
          <cell r="AD1948" t="str">
            <v/>
          </cell>
          <cell r="AE1948">
            <v>21</v>
          </cell>
          <cell r="AF1948" t="str">
            <v>Н1</v>
          </cell>
          <cell r="AG1948" t="e">
            <v>#VALUE!</v>
          </cell>
          <cell r="AI1948" t="str">
            <v/>
          </cell>
          <cell r="AJ1948">
            <v>21</v>
          </cell>
          <cell r="AK1948" t="str">
            <v>Н1</v>
          </cell>
          <cell r="AL1948" t="e">
            <v>#VALUE!</v>
          </cell>
          <cell r="AO1948">
            <v>21</v>
          </cell>
        </row>
        <row r="1949">
          <cell r="A1949" t="str">
            <v>6669/01</v>
          </cell>
          <cell r="B1949">
            <v>2136</v>
          </cell>
          <cell r="C1949" t="str">
            <v>Доп.офис №6669/01</v>
          </cell>
          <cell r="D1949" t="str">
            <v>П3:Дополнительный офис - универсальный филиал</v>
          </cell>
          <cell r="E1949" t="str">
            <v>420061</v>
          </cell>
          <cell r="F1949" t="str">
            <v>Республика Татарстан</v>
          </cell>
          <cell r="G1949" t="str">
            <v>г.Казань, ул.Ершова, 57Б</v>
          </cell>
          <cell r="H1949" t="str">
            <v>(843)5192304</v>
          </cell>
          <cell r="I1949" t="str">
            <v>Никонорова Гульнара Гайнутдиновна</v>
          </cell>
          <cell r="K1949">
            <v>17</v>
          </cell>
          <cell r="L1949" t="str">
            <v>Н1:город - центр субъекта Российской Федерации</v>
          </cell>
          <cell r="M1949" t="str">
            <v>123456</v>
          </cell>
          <cell r="N1949" t="str">
            <v>08:30 18:30|08:30 18:30|08:30 18:30|08:30 18:30|08:30 18:30|09:00 18:00</v>
          </cell>
          <cell r="O1949" t="str">
            <v/>
          </cell>
          <cell r="P1949">
            <v>12</v>
          </cell>
          <cell r="Q1949" t="str">
            <v>Н1</v>
          </cell>
          <cell r="R1949" t="e">
            <v>#VALUE!</v>
          </cell>
          <cell r="T1949" t="str">
            <v/>
          </cell>
          <cell r="U1949">
            <v>12</v>
          </cell>
          <cell r="V1949" t="str">
            <v>Н1</v>
          </cell>
          <cell r="W1949" t="e">
            <v>#VALUE!</v>
          </cell>
          <cell r="Y1949" t="str">
            <v/>
          </cell>
          <cell r="Z1949">
            <v>12</v>
          </cell>
          <cell r="AA1949" t="str">
            <v>Н1</v>
          </cell>
          <cell r="AB1949" t="e">
            <v>#VALUE!</v>
          </cell>
          <cell r="AD1949" t="str">
            <v/>
          </cell>
          <cell r="AE1949">
            <v>12</v>
          </cell>
          <cell r="AF1949" t="str">
            <v>Н1</v>
          </cell>
          <cell r="AG1949" t="e">
            <v>#VALUE!</v>
          </cell>
          <cell r="AI1949" t="str">
            <v/>
          </cell>
          <cell r="AJ1949">
            <v>12</v>
          </cell>
          <cell r="AK1949" t="str">
            <v>Н1</v>
          </cell>
          <cell r="AL1949" t="e">
            <v>#VALUE!</v>
          </cell>
          <cell r="AO1949">
            <v>12</v>
          </cell>
        </row>
        <row r="1950">
          <cell r="A1950" t="str">
            <v>6669/010</v>
          </cell>
          <cell r="B1950">
            <v>2137</v>
          </cell>
          <cell r="C1950" t="str">
            <v>Опер.касса №6669/010</v>
          </cell>
          <cell r="D1950" t="str">
            <v>П6:Операционная касса вне кассового узла</v>
          </cell>
          <cell r="E1950" t="str">
            <v>420097</v>
          </cell>
          <cell r="F1950" t="str">
            <v>Республика Татарстан</v>
          </cell>
          <cell r="G1950" t="str">
            <v>г.Казань, ул.Товарищеская, 16</v>
          </cell>
          <cell r="H1950" t="str">
            <v>(843)2365825</v>
          </cell>
          <cell r="I1950" t="str">
            <v>Чеканова Ольга Валерьевна</v>
          </cell>
          <cell r="K1950">
            <v>2</v>
          </cell>
          <cell r="L1950" t="str">
            <v>Н1:город - центр субъекта Российской Федерации</v>
          </cell>
          <cell r="M1950" t="str">
            <v>23456</v>
          </cell>
          <cell r="N1950" t="str">
            <v>09:30 18:00(13:00 14:00)|09:30 18:00(13:00 14:00)|09:30 18:00(13:00 14:00)|09:30 18:00(13:00 14:00)|09:30 18:00(13:00 14:00)</v>
          </cell>
          <cell r="O1950" t="str">
            <v/>
          </cell>
          <cell r="P1950">
            <v>5</v>
          </cell>
          <cell r="Q1950" t="str">
            <v>Н1</v>
          </cell>
          <cell r="R1950" t="e">
            <v>#VALUE!</v>
          </cell>
          <cell r="T1950" t="str">
            <v/>
          </cell>
          <cell r="U1950">
            <v>5</v>
          </cell>
          <cell r="V1950" t="str">
            <v>Н1</v>
          </cell>
          <cell r="W1950" t="e">
            <v>#VALUE!</v>
          </cell>
          <cell r="Y1950" t="str">
            <v/>
          </cell>
          <cell r="Z1950">
            <v>5</v>
          </cell>
          <cell r="AA1950" t="str">
            <v>Н1</v>
          </cell>
          <cell r="AB1950" t="e">
            <v>#VALUE!</v>
          </cell>
          <cell r="AD1950" t="str">
            <v/>
          </cell>
          <cell r="AE1950">
            <v>5</v>
          </cell>
          <cell r="AF1950" t="str">
            <v>Н1</v>
          </cell>
          <cell r="AG1950" t="e">
            <v>#VALUE!</v>
          </cell>
          <cell r="AI1950" t="str">
            <v/>
          </cell>
          <cell r="AJ1950">
            <v>5</v>
          </cell>
          <cell r="AK1950" t="str">
            <v>Н1</v>
          </cell>
          <cell r="AL1950" t="e">
            <v>#VALUE!</v>
          </cell>
          <cell r="AO1950">
            <v>5</v>
          </cell>
        </row>
        <row r="1951">
          <cell r="A1951" t="str">
            <v>6669/011</v>
          </cell>
          <cell r="B1951">
            <v>2138</v>
          </cell>
          <cell r="C1951" t="str">
            <v>Доп.офис №6669/011</v>
          </cell>
          <cell r="D1951" t="str">
            <v>П5:Дополнительный офис - специализированный филиал, обслуживающий физических лиц</v>
          </cell>
          <cell r="E1951" t="str">
            <v>420105</v>
          </cell>
          <cell r="F1951" t="str">
            <v>Республика Татарстан</v>
          </cell>
          <cell r="G1951" t="str">
            <v>г.Казань, ул.Дачная,3</v>
          </cell>
          <cell r="H1951" t="str">
            <v>(843)5700539</v>
          </cell>
          <cell r="I1951" t="str">
            <v>Идрисова Роза Шарипьяновна</v>
          </cell>
          <cell r="K1951">
            <v>3</v>
          </cell>
          <cell r="L1951" t="str">
            <v>Н1:город - центр субъекта Российской Федерации</v>
          </cell>
          <cell r="M1951" t="str">
            <v>23456</v>
          </cell>
          <cell r="N1951" t="str">
            <v>09:00 17:30(13:00 14:00)|09:00 17:30(13:00 14:00)|09:00 17:30(13:00 14:00)|09:00 17:30(13:00 14:00)|09:00 17:30(13:00 14:00)</v>
          </cell>
          <cell r="O1951" t="str">
            <v/>
          </cell>
          <cell r="P1951">
            <v>3</v>
          </cell>
          <cell r="Q1951" t="str">
            <v>Н1</v>
          </cell>
          <cell r="R1951" t="e">
            <v>#VALUE!</v>
          </cell>
          <cell r="T1951" t="str">
            <v/>
          </cell>
          <cell r="U1951">
            <v>3</v>
          </cell>
          <cell r="V1951" t="str">
            <v>Н1</v>
          </cell>
          <cell r="W1951" t="e">
            <v>#VALUE!</v>
          </cell>
          <cell r="Y1951" t="str">
            <v/>
          </cell>
          <cell r="Z1951">
            <v>3</v>
          </cell>
          <cell r="AA1951" t="str">
            <v>Н1</v>
          </cell>
          <cell r="AB1951" t="e">
            <v>#VALUE!</v>
          </cell>
          <cell r="AD1951" t="str">
            <v/>
          </cell>
          <cell r="AE1951">
            <v>3</v>
          </cell>
          <cell r="AF1951" t="str">
            <v>Н1</v>
          </cell>
          <cell r="AG1951" t="e">
            <v>#VALUE!</v>
          </cell>
          <cell r="AI1951" t="str">
            <v/>
          </cell>
          <cell r="AJ1951">
            <v>3</v>
          </cell>
          <cell r="AK1951" t="str">
            <v>Н1</v>
          </cell>
          <cell r="AL1951" t="e">
            <v>#VALUE!</v>
          </cell>
          <cell r="AO1951">
            <v>3</v>
          </cell>
        </row>
        <row r="1952">
          <cell r="A1952" t="str">
            <v>6669/012</v>
          </cell>
          <cell r="B1952">
            <v>2139</v>
          </cell>
          <cell r="C1952" t="str">
            <v>Опер.касса №6669/012</v>
          </cell>
          <cell r="D1952" t="str">
            <v>П6:Операционная касса вне кассового узла</v>
          </cell>
          <cell r="E1952" t="str">
            <v>420107</v>
          </cell>
          <cell r="F1952" t="str">
            <v>Республика Татарстан</v>
          </cell>
          <cell r="G1952" t="str">
            <v>г.Казань, ул.Такташ, 75</v>
          </cell>
          <cell r="H1952" t="str">
            <v>(843)2779801</v>
          </cell>
          <cell r="I1952" t="str">
            <v>Гамбирова Гульназ Мухаматовна</v>
          </cell>
          <cell r="K1952">
            <v>5</v>
          </cell>
          <cell r="L1952" t="str">
            <v>Н1:город - центр субъекта Российской Федерации</v>
          </cell>
          <cell r="M1952" t="str">
            <v>123456</v>
          </cell>
          <cell r="N1952" t="str">
            <v>09:00 18:00(13:00 14:00)|09:00 18:00(13:00 14:00)|09:00 18:00(13:00 14:00)|09:00 18:00(13:00 14:00)|09:00 18:00(13:00 14:00)|09:00 18:00(13:00 14:00)</v>
          </cell>
          <cell r="O1952" t="str">
            <v/>
          </cell>
          <cell r="P1952">
            <v>4</v>
          </cell>
          <cell r="Q1952" t="str">
            <v>Н1</v>
          </cell>
          <cell r="R1952" t="e">
            <v>#VALUE!</v>
          </cell>
          <cell r="T1952" t="str">
            <v/>
          </cell>
          <cell r="U1952">
            <v>4</v>
          </cell>
          <cell r="V1952" t="str">
            <v>Н1</v>
          </cell>
          <cell r="W1952" t="e">
            <v>#VALUE!</v>
          </cell>
          <cell r="Y1952" t="str">
            <v/>
          </cell>
          <cell r="Z1952">
            <v>4</v>
          </cell>
          <cell r="AA1952" t="str">
            <v>Н1</v>
          </cell>
          <cell r="AB1952" t="e">
            <v>#VALUE!</v>
          </cell>
          <cell r="AD1952" t="str">
            <v/>
          </cell>
          <cell r="AE1952">
            <v>4</v>
          </cell>
          <cell r="AF1952" t="str">
            <v>Н1</v>
          </cell>
          <cell r="AG1952" t="e">
            <v>#VALUE!</v>
          </cell>
          <cell r="AI1952" t="str">
            <v/>
          </cell>
          <cell r="AJ1952">
            <v>4</v>
          </cell>
          <cell r="AK1952" t="str">
            <v>Н1</v>
          </cell>
          <cell r="AL1952" t="e">
            <v>#VALUE!</v>
          </cell>
          <cell r="AO1952">
            <v>4</v>
          </cell>
        </row>
        <row r="1953">
          <cell r="A1953" t="str">
            <v>6669/013</v>
          </cell>
          <cell r="B1953">
            <v>2140</v>
          </cell>
          <cell r="C1953" t="str">
            <v>Опер.касса №6669/013</v>
          </cell>
          <cell r="D1953" t="str">
            <v>П6:Операционная касса вне кассового узла</v>
          </cell>
          <cell r="E1953" t="str">
            <v>420021</v>
          </cell>
          <cell r="F1953" t="str">
            <v>Республика Татарстан</v>
          </cell>
          <cell r="G1953" t="str">
            <v>г.Казань, ул.Татарстан, 52</v>
          </cell>
          <cell r="H1953" t="str">
            <v>(843)2930731</v>
          </cell>
          <cell r="I1953" t="str">
            <v>Ефимова Людмила Ивановна</v>
          </cell>
          <cell r="K1953">
            <v>17</v>
          </cell>
          <cell r="L1953" t="str">
            <v>Н1:город - центр субъекта Российской Федерации</v>
          </cell>
          <cell r="M1953" t="str">
            <v>1234567</v>
          </cell>
          <cell r="N1953" t="str">
            <v>08:00 19:00|08:00 19:00|08:00 19:00|08:00 19:00|08:00 19:00|09:00 18:00|09:00 13:00</v>
          </cell>
          <cell r="O1953" t="str">
            <v/>
          </cell>
          <cell r="P1953">
            <v>9</v>
          </cell>
          <cell r="Q1953" t="str">
            <v>Н1</v>
          </cell>
          <cell r="R1953" t="e">
            <v>#VALUE!</v>
          </cell>
          <cell r="T1953" t="str">
            <v/>
          </cell>
          <cell r="U1953">
            <v>9</v>
          </cell>
          <cell r="V1953" t="str">
            <v>Н1</v>
          </cell>
          <cell r="W1953" t="e">
            <v>#VALUE!</v>
          </cell>
          <cell r="Y1953" t="str">
            <v/>
          </cell>
          <cell r="Z1953">
            <v>9</v>
          </cell>
          <cell r="AA1953" t="str">
            <v>Н1</v>
          </cell>
          <cell r="AB1953" t="e">
            <v>#VALUE!</v>
          </cell>
          <cell r="AD1953" t="str">
            <v/>
          </cell>
          <cell r="AE1953">
            <v>9</v>
          </cell>
          <cell r="AF1953" t="str">
            <v>Н1</v>
          </cell>
          <cell r="AG1953" t="e">
            <v>#VALUE!</v>
          </cell>
          <cell r="AI1953" t="str">
            <v/>
          </cell>
          <cell r="AJ1953">
            <v>9</v>
          </cell>
          <cell r="AK1953" t="str">
            <v>Н1</v>
          </cell>
          <cell r="AL1953" t="e">
            <v>#VALUE!</v>
          </cell>
          <cell r="AO1953">
            <v>9</v>
          </cell>
        </row>
        <row r="1954">
          <cell r="A1954" t="str">
            <v>6669/014</v>
          </cell>
          <cell r="B1954">
            <v>2141</v>
          </cell>
          <cell r="C1954" t="str">
            <v>Опер.касса №6669/014</v>
          </cell>
          <cell r="D1954" t="str">
            <v>П6:Операционная касса вне кассового узла</v>
          </cell>
          <cell r="E1954" t="str">
            <v>420012</v>
          </cell>
          <cell r="F1954" t="str">
            <v>Республика Татарстан</v>
          </cell>
          <cell r="G1954" t="str">
            <v>г.Казань, ул.Достоевского, 15</v>
          </cell>
          <cell r="H1954" t="str">
            <v>(843)2361943</v>
          </cell>
          <cell r="I1954" t="str">
            <v>Захарова Ольга Максимовна</v>
          </cell>
          <cell r="K1954">
            <v>10</v>
          </cell>
          <cell r="L1954" t="str">
            <v>Н1:город - центр субъекта Российской Федерации</v>
          </cell>
          <cell r="M1954" t="str">
            <v>123456</v>
          </cell>
          <cell r="N1954" t="str">
            <v>08:30 18:30|08:30 18:30|08:30 18:30|08:30 18:30|08:30 18:30|09:00 18:00</v>
          </cell>
          <cell r="O1954" t="str">
            <v/>
          </cell>
          <cell r="P1954">
            <v>12</v>
          </cell>
          <cell r="Q1954" t="str">
            <v>Н1</v>
          </cell>
          <cell r="R1954" t="e">
            <v>#VALUE!</v>
          </cell>
          <cell r="T1954" t="str">
            <v/>
          </cell>
          <cell r="U1954">
            <v>12</v>
          </cell>
          <cell r="V1954" t="str">
            <v>Н1</v>
          </cell>
          <cell r="W1954" t="e">
            <v>#VALUE!</v>
          </cell>
          <cell r="Y1954" t="str">
            <v/>
          </cell>
          <cell r="Z1954">
            <v>12</v>
          </cell>
          <cell r="AA1954" t="str">
            <v>Н1</v>
          </cell>
          <cell r="AB1954" t="e">
            <v>#VALUE!</v>
          </cell>
          <cell r="AD1954" t="str">
            <v/>
          </cell>
          <cell r="AE1954">
            <v>12</v>
          </cell>
          <cell r="AF1954" t="str">
            <v>Н1</v>
          </cell>
          <cell r="AG1954" t="e">
            <v>#VALUE!</v>
          </cell>
          <cell r="AI1954" t="str">
            <v/>
          </cell>
          <cell r="AJ1954">
            <v>12</v>
          </cell>
          <cell r="AK1954" t="str">
            <v>Н1</v>
          </cell>
          <cell r="AL1954" t="e">
            <v>#VALUE!</v>
          </cell>
          <cell r="AO1954">
            <v>12</v>
          </cell>
        </row>
        <row r="1955">
          <cell r="A1955" t="str">
            <v>6669/015</v>
          </cell>
          <cell r="B1955">
            <v>2142</v>
          </cell>
          <cell r="C1955" t="str">
            <v>Доп.офис №6669/015</v>
          </cell>
          <cell r="D1955" t="str">
            <v>П3:Дополнительный офис - универсальный филиал</v>
          </cell>
          <cell r="E1955" t="str">
            <v>420021</v>
          </cell>
          <cell r="F1955" t="str">
            <v>Республика Татарстан</v>
          </cell>
          <cell r="G1955" t="str">
            <v>г.Казань, ул.Московская, 55</v>
          </cell>
          <cell r="H1955" t="str">
            <v>(843)2927119</v>
          </cell>
          <cell r="I1955" t="str">
            <v>Вахитова Аделина Рустамовна</v>
          </cell>
          <cell r="K1955">
            <v>19</v>
          </cell>
          <cell r="L1955" t="str">
            <v>Н1:город - центр субъекта Российской Федерации</v>
          </cell>
          <cell r="M1955" t="str">
            <v>123456</v>
          </cell>
          <cell r="N1955" t="str">
            <v>08:00 19:00|08:00 19:00|08:00 19:00|08:00 19:00|08:00 19:00|09:00 18:00</v>
          </cell>
          <cell r="O1955" t="str">
            <v/>
          </cell>
          <cell r="P1955">
            <v>12</v>
          </cell>
          <cell r="Q1955" t="str">
            <v>Н1</v>
          </cell>
          <cell r="R1955" t="e">
            <v>#VALUE!</v>
          </cell>
          <cell r="T1955" t="str">
            <v/>
          </cell>
          <cell r="U1955">
            <v>12</v>
          </cell>
          <cell r="V1955" t="str">
            <v>Н1</v>
          </cell>
          <cell r="W1955" t="e">
            <v>#VALUE!</v>
          </cell>
          <cell r="Y1955" t="str">
            <v/>
          </cell>
          <cell r="Z1955">
            <v>12</v>
          </cell>
          <cell r="AA1955" t="str">
            <v>Н1</v>
          </cell>
          <cell r="AB1955" t="e">
            <v>#VALUE!</v>
          </cell>
          <cell r="AD1955" t="str">
            <v/>
          </cell>
          <cell r="AE1955">
            <v>12</v>
          </cell>
          <cell r="AF1955" t="str">
            <v>Н1</v>
          </cell>
          <cell r="AG1955" t="e">
            <v>#VALUE!</v>
          </cell>
          <cell r="AI1955" t="str">
            <v/>
          </cell>
          <cell r="AJ1955">
            <v>12</v>
          </cell>
          <cell r="AK1955" t="str">
            <v>Н1</v>
          </cell>
          <cell r="AL1955" t="e">
            <v>#VALUE!</v>
          </cell>
          <cell r="AO1955">
            <v>12</v>
          </cell>
        </row>
        <row r="1956">
          <cell r="A1956" t="str">
            <v>6669/016</v>
          </cell>
          <cell r="B1956">
            <v>2143</v>
          </cell>
          <cell r="C1956" t="str">
            <v>Доп.офис №6669/016</v>
          </cell>
          <cell r="D1956" t="str">
            <v>П5:Дополнительный офис - специализированный филиал, обслуживающий физических лиц</v>
          </cell>
          <cell r="E1956" t="str">
            <v>420111</v>
          </cell>
          <cell r="F1956" t="str">
            <v>Республика Татарстан</v>
          </cell>
          <cell r="G1956" t="str">
            <v>г.Казань, ул.Баумана, 38/17</v>
          </cell>
          <cell r="H1956" t="str">
            <v>(843)2924076</v>
          </cell>
          <cell r="I1956" t="str">
            <v>Халяпина Арина Викторовна</v>
          </cell>
          <cell r="K1956">
            <v>11</v>
          </cell>
          <cell r="L1956" t="str">
            <v>Н1:город - центр субъекта Российской Федерации</v>
          </cell>
          <cell r="M1956" t="str">
            <v>123456</v>
          </cell>
          <cell r="N1956" t="str">
            <v>08:00 19:00|08:00 19:00|08:00 19:00|08:00 19:00|08:00 19:00|09:00 18:00</v>
          </cell>
          <cell r="O1956" t="str">
            <v/>
          </cell>
          <cell r="P1956">
            <v>13</v>
          </cell>
          <cell r="Q1956" t="str">
            <v>Н1</v>
          </cell>
          <cell r="R1956" t="e">
            <v>#VALUE!</v>
          </cell>
          <cell r="T1956" t="str">
            <v/>
          </cell>
          <cell r="U1956">
            <v>13</v>
          </cell>
          <cell r="V1956" t="str">
            <v>Н1</v>
          </cell>
          <cell r="W1956" t="e">
            <v>#VALUE!</v>
          </cell>
          <cell r="Y1956" t="str">
            <v/>
          </cell>
          <cell r="Z1956">
            <v>13</v>
          </cell>
          <cell r="AA1956" t="str">
            <v>Н1</v>
          </cell>
          <cell r="AB1956" t="e">
            <v>#VALUE!</v>
          </cell>
          <cell r="AD1956" t="str">
            <v/>
          </cell>
          <cell r="AE1956">
            <v>13</v>
          </cell>
          <cell r="AF1956" t="str">
            <v>Н1</v>
          </cell>
          <cell r="AG1956" t="e">
            <v>#VALUE!</v>
          </cell>
          <cell r="AI1956" t="str">
            <v/>
          </cell>
          <cell r="AJ1956">
            <v>13</v>
          </cell>
          <cell r="AK1956" t="str">
            <v>Н1</v>
          </cell>
          <cell r="AL1956" t="e">
            <v>#VALUE!</v>
          </cell>
          <cell r="AO1956">
            <v>13</v>
          </cell>
        </row>
        <row r="1957">
          <cell r="A1957" t="str">
            <v>6669/02</v>
          </cell>
          <cell r="B1957">
            <v>2144</v>
          </cell>
          <cell r="C1957" t="str">
            <v>Опер.касса №6669/02</v>
          </cell>
          <cell r="D1957" t="str">
            <v>П6:Операционная касса вне кассового узла</v>
          </cell>
          <cell r="E1957" t="str">
            <v>420013</v>
          </cell>
          <cell r="F1957" t="str">
            <v>Республика Татарстан</v>
          </cell>
          <cell r="G1957" t="str">
            <v>г.Казань, ул.Баумана, 37</v>
          </cell>
          <cell r="H1957" t="str">
            <v>(843)2921164</v>
          </cell>
          <cell r="I1957" t="str">
            <v>Зимовец Светлана Ивановна</v>
          </cell>
          <cell r="K1957">
            <v>1</v>
          </cell>
          <cell r="L1957" t="str">
            <v>Н1:город - центр субъекта Российской Федерации</v>
          </cell>
          <cell r="M1957" t="str">
            <v>12345</v>
          </cell>
          <cell r="N1957" t="str">
            <v>09:00 17:30(13:00 14:00)|09:00 17:30(13:00 14:00)|09:00 17:30(13:00 14:00)|09:00 17:30(13:00 14:00)|09:00 17:30(13:00 14:00)</v>
          </cell>
          <cell r="O1957" t="str">
            <v/>
          </cell>
          <cell r="P1957">
            <v>1</v>
          </cell>
          <cell r="Q1957" t="str">
            <v>Н1</v>
          </cell>
          <cell r="R1957" t="e">
            <v>#VALUE!</v>
          </cell>
          <cell r="T1957" t="str">
            <v/>
          </cell>
          <cell r="U1957">
            <v>1</v>
          </cell>
          <cell r="V1957" t="str">
            <v>Н1</v>
          </cell>
          <cell r="W1957" t="e">
            <v>#VALUE!</v>
          </cell>
          <cell r="Y1957" t="str">
            <v/>
          </cell>
          <cell r="Z1957">
            <v>1</v>
          </cell>
          <cell r="AA1957" t="str">
            <v>Н1</v>
          </cell>
          <cell r="AB1957" t="e">
            <v>#VALUE!</v>
          </cell>
          <cell r="AD1957" t="str">
            <v/>
          </cell>
          <cell r="AE1957">
            <v>1</v>
          </cell>
          <cell r="AF1957" t="str">
            <v>Н1</v>
          </cell>
          <cell r="AG1957" t="e">
            <v>#VALUE!</v>
          </cell>
          <cell r="AI1957" t="str">
            <v/>
          </cell>
          <cell r="AJ1957">
            <v>1</v>
          </cell>
          <cell r="AK1957" t="str">
            <v>Н1</v>
          </cell>
          <cell r="AL1957" t="e">
            <v>#VALUE!</v>
          </cell>
          <cell r="AO1957">
            <v>1</v>
          </cell>
        </row>
        <row r="1958">
          <cell r="A1958" t="str">
            <v>6669/0223</v>
          </cell>
          <cell r="B1958">
            <v>2145</v>
          </cell>
          <cell r="C1958" t="str">
            <v>Опер.касса №6669/0223</v>
          </cell>
          <cell r="D1958" t="str">
            <v>П6:Операционная касса вне кассового узла</v>
          </cell>
          <cell r="E1958" t="str">
            <v>420061</v>
          </cell>
          <cell r="F1958" t="str">
            <v>Республика Татарстан</v>
          </cell>
          <cell r="G1958" t="str">
            <v>г.Казань, ул.Космонавтов, 28</v>
          </cell>
          <cell r="H1958" t="str">
            <v>(843)5704091</v>
          </cell>
          <cell r="I1958" t="str">
            <v>Золотухина Ольга Петровна</v>
          </cell>
          <cell r="K1958">
            <v>11</v>
          </cell>
          <cell r="L1958" t="str">
            <v>Н1:город - центр субъекта Российской Федерации</v>
          </cell>
          <cell r="M1958" t="str">
            <v>123456</v>
          </cell>
          <cell r="N1958" t="str">
            <v>09:00 19:00|09:00 19:00|09:00 19:00|09:00 19:00|09:00 19:00|09:00 18:00</v>
          </cell>
          <cell r="O1958" t="str">
            <v/>
          </cell>
          <cell r="P1958">
            <v>10</v>
          </cell>
          <cell r="Q1958" t="str">
            <v>Н1</v>
          </cell>
          <cell r="R1958" t="e">
            <v>#VALUE!</v>
          </cell>
          <cell r="T1958" t="str">
            <v/>
          </cell>
          <cell r="U1958">
            <v>10</v>
          </cell>
          <cell r="V1958" t="str">
            <v>Н1</v>
          </cell>
          <cell r="W1958" t="e">
            <v>#VALUE!</v>
          </cell>
          <cell r="Y1958" t="str">
            <v/>
          </cell>
          <cell r="Z1958">
            <v>10</v>
          </cell>
          <cell r="AA1958" t="str">
            <v>Н1</v>
          </cell>
          <cell r="AB1958" t="e">
            <v>#VALUE!</v>
          </cell>
          <cell r="AD1958" t="str">
            <v/>
          </cell>
          <cell r="AE1958">
            <v>10</v>
          </cell>
          <cell r="AF1958" t="str">
            <v>Н1</v>
          </cell>
          <cell r="AG1958" t="e">
            <v>#VALUE!</v>
          </cell>
          <cell r="AI1958" t="str">
            <v/>
          </cell>
          <cell r="AJ1958">
            <v>10</v>
          </cell>
          <cell r="AK1958" t="str">
            <v>Н1</v>
          </cell>
          <cell r="AL1958" t="e">
            <v>#VALUE!</v>
          </cell>
          <cell r="AO1958">
            <v>10</v>
          </cell>
        </row>
        <row r="1959">
          <cell r="A1959" t="str">
            <v>6669/0250</v>
          </cell>
          <cell r="B1959">
            <v>2146</v>
          </cell>
          <cell r="C1959" t="str">
            <v>Опер.касса №6669/0250</v>
          </cell>
          <cell r="D1959" t="str">
            <v>П6:Операционная касса вне кассового узла</v>
          </cell>
          <cell r="E1959" t="str">
            <v>420061</v>
          </cell>
          <cell r="F1959" t="str">
            <v>Республика Татарстан</v>
          </cell>
          <cell r="G1959" t="str">
            <v>г.Казань, ул.Губкина, 3</v>
          </cell>
          <cell r="H1959" t="str">
            <v>(843)2735661</v>
          </cell>
          <cell r="I1959" t="str">
            <v>Демина Зульфия Ановаровна</v>
          </cell>
          <cell r="K1959">
            <v>21</v>
          </cell>
          <cell r="L1959" t="str">
            <v>Н1:город - центр субъекта Российской Федерации</v>
          </cell>
          <cell r="M1959" t="str">
            <v>1234567</v>
          </cell>
          <cell r="N1959" t="str">
            <v>08:00 19:00|08:00 19:00|08:00 19:00|08:00 19:00|08:00 19:00|09:00 18:00|09:00 13:00</v>
          </cell>
          <cell r="O1959" t="str">
            <v/>
          </cell>
          <cell r="P1959">
            <v>13</v>
          </cell>
          <cell r="Q1959" t="str">
            <v>Н1</v>
          </cell>
          <cell r="R1959" t="e">
            <v>#VALUE!</v>
          </cell>
          <cell r="T1959" t="str">
            <v/>
          </cell>
          <cell r="U1959">
            <v>13</v>
          </cell>
          <cell r="V1959" t="str">
            <v>Н1</v>
          </cell>
          <cell r="W1959" t="e">
            <v>#VALUE!</v>
          </cell>
          <cell r="Y1959" t="str">
            <v/>
          </cell>
          <cell r="Z1959">
            <v>13</v>
          </cell>
          <cell r="AA1959" t="str">
            <v>Н1</v>
          </cell>
          <cell r="AB1959" t="e">
            <v>#VALUE!</v>
          </cell>
          <cell r="AD1959" t="str">
            <v/>
          </cell>
          <cell r="AE1959">
            <v>13</v>
          </cell>
          <cell r="AF1959" t="str">
            <v>Н1</v>
          </cell>
          <cell r="AG1959" t="e">
            <v>#VALUE!</v>
          </cell>
          <cell r="AI1959" t="str">
            <v/>
          </cell>
          <cell r="AJ1959">
            <v>13</v>
          </cell>
          <cell r="AK1959" t="str">
            <v>Н1</v>
          </cell>
          <cell r="AL1959" t="e">
            <v>#VALUE!</v>
          </cell>
          <cell r="AO1959">
            <v>13</v>
          </cell>
        </row>
        <row r="1960">
          <cell r="A1960" t="str">
            <v>6669/0277</v>
          </cell>
          <cell r="B1960">
            <v>2147</v>
          </cell>
          <cell r="C1960" t="str">
            <v>Доп.офис №6669/0277</v>
          </cell>
          <cell r="D1960" t="str">
            <v>П5:Дополнительный офис - специализированный филиал, обслуживающий физических лиц</v>
          </cell>
          <cell r="E1960" t="str">
            <v>420100</v>
          </cell>
          <cell r="F1960" t="str">
            <v>Республика Татарстан</v>
          </cell>
          <cell r="G1960" t="str">
            <v>г.Казань, проспект Победы, 194</v>
          </cell>
          <cell r="H1960" t="str">
            <v>(843)5704143</v>
          </cell>
          <cell r="I1960" t="str">
            <v>Сафина Татьяна Ивановна</v>
          </cell>
          <cell r="K1960">
            <v>2</v>
          </cell>
          <cell r="L1960" t="str">
            <v>Н1:город - центр субъекта Российской Федерации</v>
          </cell>
          <cell r="M1960" t="str">
            <v>23456</v>
          </cell>
          <cell r="N1960" t="str">
            <v>09:30 18:00(13:00 14:00)|09:30 18:00(13:00 14:00)|09:30 18:00(13:00 14:00)|09:30 18:00(13:00 14:00)|09:30 18:00(13:00 14:00)</v>
          </cell>
          <cell r="O1960" t="str">
            <v/>
          </cell>
          <cell r="P1960">
            <v>1</v>
          </cell>
          <cell r="Q1960" t="str">
            <v>Н1</v>
          </cell>
          <cell r="R1960" t="e">
            <v>#VALUE!</v>
          </cell>
          <cell r="T1960" t="str">
            <v/>
          </cell>
          <cell r="U1960">
            <v>1</v>
          </cell>
          <cell r="V1960" t="str">
            <v>Н1</v>
          </cell>
          <cell r="W1960" t="e">
            <v>#VALUE!</v>
          </cell>
          <cell r="Y1960" t="str">
            <v/>
          </cell>
          <cell r="Z1960">
            <v>1</v>
          </cell>
          <cell r="AA1960" t="str">
            <v>Н1</v>
          </cell>
          <cell r="AB1960" t="e">
            <v>#VALUE!</v>
          </cell>
          <cell r="AD1960" t="str">
            <v/>
          </cell>
          <cell r="AE1960">
            <v>1</v>
          </cell>
          <cell r="AF1960" t="str">
            <v>Н1</v>
          </cell>
          <cell r="AG1960" t="e">
            <v>#VALUE!</v>
          </cell>
          <cell r="AI1960" t="str">
            <v/>
          </cell>
          <cell r="AJ1960">
            <v>1</v>
          </cell>
          <cell r="AK1960" t="str">
            <v>Н1</v>
          </cell>
          <cell r="AL1960" t="e">
            <v>#VALUE!</v>
          </cell>
          <cell r="AO1960">
            <v>1</v>
          </cell>
        </row>
        <row r="1961">
          <cell r="A1961" t="str">
            <v>6669/0279</v>
          </cell>
          <cell r="B1961">
            <v>2148</v>
          </cell>
          <cell r="C1961" t="str">
            <v>Опер.касса №6669/0279</v>
          </cell>
          <cell r="D1961" t="str">
            <v>П6:Операционная касса вне кассового узла</v>
          </cell>
          <cell r="E1961" t="str">
            <v>420140</v>
          </cell>
          <cell r="F1961" t="str">
            <v>Республика Татарстан</v>
          </cell>
          <cell r="G1961" t="str">
            <v>г.Казань, проспект Победы, 93</v>
          </cell>
          <cell r="H1961" t="str">
            <v>(843)5704141</v>
          </cell>
          <cell r="I1961" t="str">
            <v>Валеева Люция Искандаровна</v>
          </cell>
          <cell r="K1961">
            <v>1</v>
          </cell>
          <cell r="L1961" t="str">
            <v>Н1:город - центр субъекта Российской Федерации</v>
          </cell>
          <cell r="M1961" t="str">
            <v>23456</v>
          </cell>
          <cell r="N1961" t="str">
            <v>09:30 18:00(13:00 14:00)|09:30 18:00(13:00 14:00)|09:30 18:00(13:00 14:00)|09:30 18:00(13:00 14:00)|09:30 18:00(13:00 14:00)</v>
          </cell>
          <cell r="O1961" t="str">
            <v/>
          </cell>
          <cell r="P1961">
            <v>1</v>
          </cell>
          <cell r="Q1961" t="str">
            <v>Н1</v>
          </cell>
          <cell r="R1961" t="e">
            <v>#VALUE!</v>
          </cell>
          <cell r="T1961" t="str">
            <v/>
          </cell>
          <cell r="U1961">
            <v>1</v>
          </cell>
          <cell r="V1961" t="str">
            <v>Н1</v>
          </cell>
          <cell r="W1961" t="e">
            <v>#VALUE!</v>
          </cell>
          <cell r="Y1961" t="str">
            <v/>
          </cell>
          <cell r="Z1961">
            <v>1</v>
          </cell>
          <cell r="AA1961" t="str">
            <v>Н1</v>
          </cell>
          <cell r="AB1961" t="e">
            <v>#VALUE!</v>
          </cell>
          <cell r="AD1961" t="str">
            <v/>
          </cell>
          <cell r="AE1961">
            <v>1</v>
          </cell>
          <cell r="AF1961" t="str">
            <v>Н1</v>
          </cell>
          <cell r="AG1961" t="e">
            <v>#VALUE!</v>
          </cell>
          <cell r="AI1961" t="str">
            <v/>
          </cell>
          <cell r="AJ1961">
            <v>1</v>
          </cell>
          <cell r="AK1961" t="str">
            <v>Н1</v>
          </cell>
          <cell r="AL1961" t="e">
            <v>#VALUE!</v>
          </cell>
          <cell r="AO1961">
            <v>1</v>
          </cell>
        </row>
        <row r="1962">
          <cell r="A1962" t="str">
            <v>6669/0287</v>
          </cell>
          <cell r="B1962">
            <v>2149</v>
          </cell>
          <cell r="C1962" t="str">
            <v>Доп.офис №6669/0287</v>
          </cell>
          <cell r="D1962" t="str">
            <v>П5:Дополнительный офис - специализированный филиал, обслуживающий физических лиц</v>
          </cell>
          <cell r="E1962" t="str">
            <v>420111</v>
          </cell>
          <cell r="F1962" t="str">
            <v>Республика Татарстан</v>
          </cell>
          <cell r="G1962" t="str">
            <v>г.Казань, ул.Космодемьянской Зои, 3</v>
          </cell>
          <cell r="H1962" t="str">
            <v>(843)2304606</v>
          </cell>
          <cell r="I1962" t="str">
            <v>Гаранина Валентина Павловна</v>
          </cell>
          <cell r="K1962">
            <v>2</v>
          </cell>
          <cell r="L1962" t="str">
            <v>Н1:город - центр субъекта Российской Федерации</v>
          </cell>
          <cell r="M1962" t="str">
            <v>12345</v>
          </cell>
          <cell r="N1962" t="str">
            <v>10:00 18:30(13:30 14:30)|10:00 18:30(13:30 14:30)|10:00 18:30(13:30 14:30)|10:00 18:30(13:30 14:30)|10:00 18:30(13:30 14:30)</v>
          </cell>
          <cell r="O1962" t="str">
            <v/>
          </cell>
          <cell r="P1962">
            <v>6</v>
          </cell>
          <cell r="Q1962" t="str">
            <v>Н1</v>
          </cell>
          <cell r="R1962" t="e">
            <v>#VALUE!</v>
          </cell>
          <cell r="T1962" t="str">
            <v/>
          </cell>
          <cell r="U1962">
            <v>6</v>
          </cell>
          <cell r="V1962" t="str">
            <v>Н1</v>
          </cell>
          <cell r="W1962" t="e">
            <v>#VALUE!</v>
          </cell>
          <cell r="Y1962" t="str">
            <v/>
          </cell>
          <cell r="Z1962">
            <v>6</v>
          </cell>
          <cell r="AA1962" t="str">
            <v>Н1</v>
          </cell>
          <cell r="AB1962" t="e">
            <v>#VALUE!</v>
          </cell>
          <cell r="AD1962" t="str">
            <v/>
          </cell>
          <cell r="AE1962">
            <v>6</v>
          </cell>
          <cell r="AF1962" t="str">
            <v>Н1</v>
          </cell>
          <cell r="AG1962" t="e">
            <v>#VALUE!</v>
          </cell>
          <cell r="AI1962" t="str">
            <v/>
          </cell>
          <cell r="AJ1962">
            <v>6</v>
          </cell>
          <cell r="AK1962" t="str">
            <v>Н1</v>
          </cell>
          <cell r="AL1962" t="e">
            <v>#VALUE!</v>
          </cell>
          <cell r="AO1962">
            <v>6</v>
          </cell>
        </row>
        <row r="1963">
          <cell r="A1963" t="str">
            <v>6669/03</v>
          </cell>
          <cell r="B1963">
            <v>2150</v>
          </cell>
          <cell r="C1963" t="str">
            <v>Опер.касса №6669/03</v>
          </cell>
          <cell r="D1963" t="str">
            <v>П6:Операционная касса вне кассового узла</v>
          </cell>
          <cell r="E1963" t="str">
            <v>420008</v>
          </cell>
          <cell r="F1963" t="str">
            <v>Республика Татарстан</v>
          </cell>
          <cell r="G1963" t="str">
            <v>г.Казань, ул.Кремлевская, 18</v>
          </cell>
          <cell r="H1963" t="str">
            <v>(843)2924532</v>
          </cell>
          <cell r="I1963" t="str">
            <v>Бурганова Диляфруз Хатнуровна</v>
          </cell>
          <cell r="K1963">
            <v>3</v>
          </cell>
          <cell r="L1963" t="str">
            <v>Н1:город - центр субъекта Российской Федерации</v>
          </cell>
          <cell r="M1963" t="str">
            <v>12345</v>
          </cell>
          <cell r="N1963" t="str">
            <v>08:00 16:30(12:00 13:00)|08:00 16:30(12:00 13:00)|08:00 16:30(12:00 13:00)|08:00 16:30(12:00 13:00)|08:00 16:30(12:00 13:00)</v>
          </cell>
          <cell r="O1963" t="str">
            <v/>
          </cell>
          <cell r="P1963">
            <v>3</v>
          </cell>
          <cell r="Q1963" t="str">
            <v>Н1</v>
          </cell>
          <cell r="R1963" t="e">
            <v>#VALUE!</v>
          </cell>
          <cell r="T1963" t="str">
            <v/>
          </cell>
          <cell r="U1963">
            <v>3</v>
          </cell>
          <cell r="V1963" t="str">
            <v>Н1</v>
          </cell>
          <cell r="W1963" t="e">
            <v>#VALUE!</v>
          </cell>
          <cell r="Y1963" t="str">
            <v/>
          </cell>
          <cell r="Z1963">
            <v>3</v>
          </cell>
          <cell r="AA1963" t="str">
            <v>Н1</v>
          </cell>
          <cell r="AB1963" t="e">
            <v>#VALUE!</v>
          </cell>
          <cell r="AD1963" t="str">
            <v/>
          </cell>
          <cell r="AE1963">
            <v>3</v>
          </cell>
          <cell r="AF1963" t="str">
            <v>Н1</v>
          </cell>
          <cell r="AG1963" t="e">
            <v>#VALUE!</v>
          </cell>
          <cell r="AI1963" t="str">
            <v/>
          </cell>
          <cell r="AJ1963">
            <v>3</v>
          </cell>
          <cell r="AK1963" t="str">
            <v>Н1</v>
          </cell>
          <cell r="AL1963" t="e">
            <v>#VALUE!</v>
          </cell>
          <cell r="AO1963">
            <v>3</v>
          </cell>
        </row>
        <row r="1964">
          <cell r="A1964" t="str">
            <v>6669/04</v>
          </cell>
          <cell r="B1964">
            <v>2151</v>
          </cell>
          <cell r="C1964" t="str">
            <v>Опер.касса №6669/04</v>
          </cell>
          <cell r="D1964" t="str">
            <v>П6:Операционная касса вне кассового узла</v>
          </cell>
          <cell r="E1964" t="str">
            <v>420015</v>
          </cell>
          <cell r="F1964" t="str">
            <v>Республика Татарстан</v>
          </cell>
          <cell r="G1964" t="str">
            <v>г.Казань, ул.Карла Маркса, 62</v>
          </cell>
          <cell r="H1964" t="str">
            <v>(843)2381061</v>
          </cell>
          <cell r="I1964" t="str">
            <v>Урусова Татьяна Викторовна</v>
          </cell>
          <cell r="K1964">
            <v>5</v>
          </cell>
          <cell r="L1964" t="str">
            <v>Н1:город - центр субъекта Российской Федерации</v>
          </cell>
          <cell r="M1964" t="str">
            <v>12345</v>
          </cell>
          <cell r="N1964" t="str">
            <v>09:00 17:30(13:00 14:00)|09:00 17:30(13:00 14:00)|09:00 17:30(13:00 14:00)|09:00 17:30(13:00 14:00)|09:00 17:30(13:00 14:00)</v>
          </cell>
          <cell r="O1964" t="str">
            <v/>
          </cell>
          <cell r="P1964">
            <v>5</v>
          </cell>
          <cell r="Q1964" t="str">
            <v>Н1</v>
          </cell>
          <cell r="R1964" t="e">
            <v>#VALUE!</v>
          </cell>
          <cell r="T1964" t="str">
            <v/>
          </cell>
          <cell r="U1964">
            <v>5</v>
          </cell>
          <cell r="V1964" t="str">
            <v>Н1</v>
          </cell>
          <cell r="W1964" t="e">
            <v>#VALUE!</v>
          </cell>
          <cell r="Y1964" t="str">
            <v/>
          </cell>
          <cell r="Z1964">
            <v>5</v>
          </cell>
          <cell r="AA1964" t="str">
            <v>Н1</v>
          </cell>
          <cell r="AB1964" t="e">
            <v>#VALUE!</v>
          </cell>
          <cell r="AD1964" t="str">
            <v/>
          </cell>
          <cell r="AE1964">
            <v>5</v>
          </cell>
          <cell r="AF1964" t="str">
            <v>Н1</v>
          </cell>
          <cell r="AG1964" t="e">
            <v>#VALUE!</v>
          </cell>
          <cell r="AI1964" t="str">
            <v/>
          </cell>
          <cell r="AJ1964">
            <v>5</v>
          </cell>
          <cell r="AK1964" t="str">
            <v>Н1</v>
          </cell>
          <cell r="AL1964" t="e">
            <v>#VALUE!</v>
          </cell>
          <cell r="AO1964">
            <v>5</v>
          </cell>
        </row>
        <row r="1965">
          <cell r="A1965" t="str">
            <v>6669/05</v>
          </cell>
          <cell r="B1965">
            <v>2152</v>
          </cell>
          <cell r="C1965" t="str">
            <v>Доп.офис №6669/05</v>
          </cell>
          <cell r="D1965" t="str">
            <v>П5:Дополнительный офис - специализированный филиал, обслуживающий физических лиц</v>
          </cell>
          <cell r="E1965" t="str">
            <v>420073</v>
          </cell>
          <cell r="F1965" t="str">
            <v>Республика Татарстан</v>
          </cell>
          <cell r="G1965" t="str">
            <v>г.Казань, ул.Гвардейская, 48А</v>
          </cell>
          <cell r="H1965" t="str">
            <v>(843)2955437</v>
          </cell>
          <cell r="I1965" t="str">
            <v>Андреева Светлана Владимировна</v>
          </cell>
          <cell r="K1965">
            <v>8</v>
          </cell>
          <cell r="L1965" t="str">
            <v>Н1:город - центр субъекта Российской Федерации</v>
          </cell>
          <cell r="M1965" t="str">
            <v>123456</v>
          </cell>
          <cell r="N1965" t="str">
            <v>09:00 19:00|09:00 19:00|09:00 19:00|09:00 19:00|09:00 19:00|09:00 18:00</v>
          </cell>
          <cell r="O1965" t="str">
            <v/>
          </cell>
          <cell r="P1965">
            <v>9</v>
          </cell>
          <cell r="Q1965" t="str">
            <v>Н1</v>
          </cell>
          <cell r="R1965" t="e">
            <v>#VALUE!</v>
          </cell>
          <cell r="T1965" t="str">
            <v/>
          </cell>
          <cell r="U1965">
            <v>9</v>
          </cell>
          <cell r="V1965" t="str">
            <v>Н1</v>
          </cell>
          <cell r="W1965" t="e">
            <v>#VALUE!</v>
          </cell>
          <cell r="Y1965" t="str">
            <v/>
          </cell>
          <cell r="Z1965">
            <v>9</v>
          </cell>
          <cell r="AA1965" t="str">
            <v>Н1</v>
          </cell>
          <cell r="AB1965" t="e">
            <v>#VALUE!</v>
          </cell>
          <cell r="AD1965" t="str">
            <v/>
          </cell>
          <cell r="AE1965">
            <v>9</v>
          </cell>
          <cell r="AF1965" t="str">
            <v>Н1</v>
          </cell>
          <cell r="AG1965" t="e">
            <v>#VALUE!</v>
          </cell>
          <cell r="AI1965" t="str">
            <v/>
          </cell>
          <cell r="AJ1965">
            <v>9</v>
          </cell>
          <cell r="AK1965" t="str">
            <v>Н1</v>
          </cell>
          <cell r="AL1965" t="e">
            <v>#VALUE!</v>
          </cell>
          <cell r="AO1965">
            <v>9</v>
          </cell>
        </row>
        <row r="1966">
          <cell r="A1966" t="str">
            <v>6669/06</v>
          </cell>
          <cell r="B1966">
            <v>2153</v>
          </cell>
          <cell r="C1966" t="str">
            <v>Доп.офис №6669/06</v>
          </cell>
          <cell r="D1966" t="str">
            <v>П5:Дополнительный офис - специализированный филиал, обслуживающий физических лиц</v>
          </cell>
          <cell r="E1966" t="str">
            <v>420043</v>
          </cell>
          <cell r="F1966" t="str">
            <v>Республика Татарстан</v>
          </cell>
          <cell r="G1966" t="str">
            <v>г.Казань, ул.Вишневского, 57</v>
          </cell>
          <cell r="H1966" t="str">
            <v>(843)2388398</v>
          </cell>
          <cell r="I1966" t="str">
            <v>Захарова Ирина Сергеевна</v>
          </cell>
          <cell r="K1966">
            <v>15</v>
          </cell>
          <cell r="L1966" t="str">
            <v>Н1:город - центр субъекта Российской Федерации</v>
          </cell>
          <cell r="M1966" t="str">
            <v>1234567</v>
          </cell>
          <cell r="N1966" t="str">
            <v>08:00 19:00|08:00 19:00|08:00 19:00|08:00 19:00|08:00 19:00|09:00 18:00|09:00 13:00</v>
          </cell>
          <cell r="O1966" t="str">
            <v/>
          </cell>
          <cell r="P1966">
            <v>9</v>
          </cell>
          <cell r="Q1966" t="str">
            <v>Н1</v>
          </cell>
          <cell r="R1966" t="e">
            <v>#VALUE!</v>
          </cell>
          <cell r="T1966" t="str">
            <v/>
          </cell>
          <cell r="U1966">
            <v>9</v>
          </cell>
          <cell r="V1966" t="str">
            <v>Н1</v>
          </cell>
          <cell r="W1966" t="e">
            <v>#VALUE!</v>
          </cell>
          <cell r="Y1966" t="str">
            <v/>
          </cell>
          <cell r="Z1966">
            <v>9</v>
          </cell>
          <cell r="AA1966" t="str">
            <v>Н1</v>
          </cell>
          <cell r="AB1966" t="e">
            <v>#VALUE!</v>
          </cell>
          <cell r="AD1966" t="str">
            <v/>
          </cell>
          <cell r="AE1966">
            <v>9</v>
          </cell>
          <cell r="AF1966" t="str">
            <v>Н1</v>
          </cell>
          <cell r="AG1966" t="e">
            <v>#VALUE!</v>
          </cell>
          <cell r="AI1966" t="str">
            <v/>
          </cell>
          <cell r="AJ1966">
            <v>9</v>
          </cell>
          <cell r="AK1966" t="str">
            <v>Н1</v>
          </cell>
          <cell r="AL1966" t="e">
            <v>#VALUE!</v>
          </cell>
          <cell r="AO1966">
            <v>9</v>
          </cell>
        </row>
        <row r="1967">
          <cell r="A1967" t="str">
            <v>6669/06207</v>
          </cell>
          <cell r="B1967">
            <v>2154</v>
          </cell>
          <cell r="C1967" t="str">
            <v>Доп.офис №6669/06207</v>
          </cell>
          <cell r="D1967" t="str">
            <v>П52:Дополнительный офис, не осуществляющий кассовое обслуживание клиентов</v>
          </cell>
          <cell r="E1967" t="str">
            <v>420111</v>
          </cell>
          <cell r="F1967" t="str">
            <v>Республика Татарстан</v>
          </cell>
          <cell r="G1967" t="str">
            <v>г.Казань, ул.Пушкина, 12</v>
          </cell>
          <cell r="H1967" t="str">
            <v>(843)5704105</v>
          </cell>
          <cell r="I1967" t="str">
            <v>Шакирзянова Диляра Сергеевна</v>
          </cell>
          <cell r="K1967">
            <v>1</v>
          </cell>
          <cell r="L1967" t="str">
            <v>Н1:город - центр субъекта Российской Федерации</v>
          </cell>
          <cell r="M1967" t="str">
            <v>12345</v>
          </cell>
          <cell r="N1967" t="str">
            <v>09:30 18:30(14:00 15:00)|09:30 18:30(14:00 15:00)|09:30 18:30(14:00 15:00)|09:30 18:30(14:00 15:00)|09:30 18:30(14:00 15:00)</v>
          </cell>
          <cell r="O1967" t="str">
            <v/>
          </cell>
          <cell r="P1967">
            <v>0</v>
          </cell>
          <cell r="Q1967" t="str">
            <v>Н1</v>
          </cell>
          <cell r="R1967" t="e">
            <v>#VALUE!</v>
          </cell>
          <cell r="T1967" t="str">
            <v/>
          </cell>
          <cell r="U1967">
            <v>0</v>
          </cell>
          <cell r="V1967" t="str">
            <v>Н1</v>
          </cell>
          <cell r="W1967" t="e">
            <v>#VALUE!</v>
          </cell>
          <cell r="Y1967" t="str">
            <v/>
          </cell>
          <cell r="Z1967">
            <v>0</v>
          </cell>
          <cell r="AA1967" t="str">
            <v>Н1</v>
          </cell>
          <cell r="AB1967" t="e">
            <v>#VALUE!</v>
          </cell>
          <cell r="AD1967" t="str">
            <v/>
          </cell>
          <cell r="AE1967">
            <v>0</v>
          </cell>
          <cell r="AF1967" t="str">
            <v>Н1</v>
          </cell>
          <cell r="AG1967" t="e">
            <v>#VALUE!</v>
          </cell>
          <cell r="AI1967" t="str">
            <v/>
          </cell>
          <cell r="AJ1967">
            <v>0</v>
          </cell>
          <cell r="AK1967" t="str">
            <v>Н1</v>
          </cell>
          <cell r="AL1967" t="e">
            <v>#VALUE!</v>
          </cell>
          <cell r="AO1967">
            <v>0</v>
          </cell>
        </row>
        <row r="1968">
          <cell r="A1968" t="str">
            <v>6669/07</v>
          </cell>
          <cell r="B1968">
            <v>2155</v>
          </cell>
          <cell r="C1968" t="str">
            <v>Доп.офис №6669/07</v>
          </cell>
          <cell r="D1968" t="str">
            <v>П3:Дополнительный офис - универсальный филиал</v>
          </cell>
          <cell r="E1968" t="str">
            <v>420061</v>
          </cell>
          <cell r="F1968" t="str">
            <v>Республика Татарстан</v>
          </cell>
          <cell r="G1968" t="str">
            <v>г.Казань, ул.Николая Ершова, 16</v>
          </cell>
          <cell r="H1968" t="str">
            <v>(843)2381905</v>
          </cell>
          <cell r="I1968" t="str">
            <v>вакансия</v>
          </cell>
          <cell r="K1968">
            <v>13</v>
          </cell>
          <cell r="L1968" t="str">
            <v>Н1:город - центр субъекта Российской Федерации</v>
          </cell>
          <cell r="M1968" t="str">
            <v>123456</v>
          </cell>
          <cell r="N1968" t="str">
            <v>09:00 19:00|09:00 19:00|09:00 19:00|09:00 19:00|09:00 19:00|09:00 18:00</v>
          </cell>
          <cell r="O1968" t="str">
            <v/>
          </cell>
          <cell r="P1968">
            <v>10</v>
          </cell>
          <cell r="Q1968" t="str">
            <v>Н1</v>
          </cell>
          <cell r="R1968" t="e">
            <v>#VALUE!</v>
          </cell>
          <cell r="T1968" t="str">
            <v/>
          </cell>
          <cell r="U1968">
            <v>10</v>
          </cell>
          <cell r="V1968" t="str">
            <v>Н1</v>
          </cell>
          <cell r="W1968" t="e">
            <v>#VALUE!</v>
          </cell>
          <cell r="Y1968" t="str">
            <v/>
          </cell>
          <cell r="Z1968">
            <v>10</v>
          </cell>
          <cell r="AA1968" t="str">
            <v>Н1</v>
          </cell>
          <cell r="AB1968" t="e">
            <v>#VALUE!</v>
          </cell>
          <cell r="AD1968" t="str">
            <v/>
          </cell>
          <cell r="AE1968">
            <v>10</v>
          </cell>
          <cell r="AF1968" t="str">
            <v>Н1</v>
          </cell>
          <cell r="AG1968" t="e">
            <v>#VALUE!</v>
          </cell>
          <cell r="AI1968" t="str">
            <v/>
          </cell>
          <cell r="AJ1968">
            <v>10</v>
          </cell>
          <cell r="AK1968" t="str">
            <v>Н1</v>
          </cell>
          <cell r="AL1968" t="e">
            <v>#VALUE!</v>
          </cell>
          <cell r="AO1968">
            <v>10</v>
          </cell>
        </row>
        <row r="1969">
          <cell r="A1969" t="str">
            <v>6669/077</v>
          </cell>
          <cell r="B1969">
            <v>2156</v>
          </cell>
          <cell r="C1969" t="str">
            <v>Доп.офис №6669/077</v>
          </cell>
          <cell r="D1969" t="str">
            <v>П5:Дополнительный офис - специализированный филиал, обслуживающий физических лиц</v>
          </cell>
          <cell r="E1969" t="str">
            <v>420073</v>
          </cell>
          <cell r="F1969" t="str">
            <v>Республика Татарстан</v>
          </cell>
          <cell r="G1969" t="str">
            <v>г.Казань, ул.Спортивная, 33</v>
          </cell>
          <cell r="H1969" t="str">
            <v>(843)2732182</v>
          </cell>
          <cell r="I1969" t="str">
            <v>Мусина Флера Равильевна</v>
          </cell>
          <cell r="K1969">
            <v>6</v>
          </cell>
          <cell r="L1969" t="str">
            <v>Н1:город - центр субъекта Российской Федерации</v>
          </cell>
          <cell r="M1969" t="str">
            <v>123456</v>
          </cell>
          <cell r="N1969" t="str">
            <v>09:00 19:00|09:00 19:00|09:00 19:00|09:00 19:00|09:00 19:00|09:00 17:00</v>
          </cell>
          <cell r="O1969" t="str">
            <v/>
          </cell>
          <cell r="P1969">
            <v>4</v>
          </cell>
          <cell r="Q1969" t="str">
            <v>Н1</v>
          </cell>
          <cell r="R1969" t="e">
            <v>#VALUE!</v>
          </cell>
          <cell r="T1969" t="str">
            <v/>
          </cell>
          <cell r="U1969">
            <v>4</v>
          </cell>
          <cell r="V1969" t="str">
            <v>Н1</v>
          </cell>
          <cell r="W1969" t="e">
            <v>#VALUE!</v>
          </cell>
          <cell r="Y1969" t="str">
            <v/>
          </cell>
          <cell r="Z1969">
            <v>4</v>
          </cell>
          <cell r="AA1969" t="str">
            <v>Н1</v>
          </cell>
          <cell r="AB1969" t="e">
            <v>#VALUE!</v>
          </cell>
          <cell r="AD1969" t="str">
            <v/>
          </cell>
          <cell r="AE1969">
            <v>4</v>
          </cell>
          <cell r="AF1969" t="str">
            <v>Н1</v>
          </cell>
          <cell r="AG1969" t="e">
            <v>#VALUE!</v>
          </cell>
          <cell r="AI1969" t="str">
            <v/>
          </cell>
          <cell r="AJ1969">
            <v>4</v>
          </cell>
          <cell r="AK1969" t="str">
            <v>Н1</v>
          </cell>
          <cell r="AL1969" t="e">
            <v>#VALUE!</v>
          </cell>
          <cell r="AO1969">
            <v>4</v>
          </cell>
        </row>
        <row r="1970">
          <cell r="A1970" t="str">
            <v>6669/08</v>
          </cell>
          <cell r="B1970">
            <v>2157</v>
          </cell>
          <cell r="C1970" t="str">
            <v>Опер.касса №6669/08</v>
          </cell>
          <cell r="D1970" t="str">
            <v>П6:Операционная касса вне кассового узла</v>
          </cell>
          <cell r="E1970" t="str">
            <v>420015</v>
          </cell>
          <cell r="F1970" t="str">
            <v>Республика Татарстан</v>
          </cell>
          <cell r="G1970" t="str">
            <v>г.Казань, ул.Пушкина, 72/2</v>
          </cell>
          <cell r="H1970" t="str">
            <v>(843)5704131</v>
          </cell>
          <cell r="I1970" t="str">
            <v>Тимиргалеева Лилия Шамилевна</v>
          </cell>
          <cell r="K1970">
            <v>1</v>
          </cell>
          <cell r="L1970" t="str">
            <v>Н1:город - центр субъекта Российской Федерации</v>
          </cell>
          <cell r="M1970" t="str">
            <v>12345</v>
          </cell>
          <cell r="N1970" t="str">
            <v>09:00 17:30(13:00 13:45)|09:00 17:30(13:00 13:45)|09:00 17:30(13:00 13:45)|09:00 17:30(13:00 13:45)|09:00 16:15(13:00 13:45)</v>
          </cell>
          <cell r="O1970" t="str">
            <v/>
          </cell>
          <cell r="P1970">
            <v>1</v>
          </cell>
          <cell r="Q1970" t="str">
            <v>Н1</v>
          </cell>
          <cell r="R1970" t="e">
            <v>#VALUE!</v>
          </cell>
          <cell r="T1970" t="str">
            <v/>
          </cell>
          <cell r="U1970">
            <v>1</v>
          </cell>
          <cell r="V1970" t="str">
            <v>Н1</v>
          </cell>
          <cell r="W1970" t="e">
            <v>#VALUE!</v>
          </cell>
          <cell r="Y1970" t="str">
            <v/>
          </cell>
          <cell r="Z1970">
            <v>1</v>
          </cell>
          <cell r="AA1970" t="str">
            <v>Н1</v>
          </cell>
          <cell r="AB1970" t="e">
            <v>#VALUE!</v>
          </cell>
          <cell r="AD1970" t="str">
            <v/>
          </cell>
          <cell r="AE1970">
            <v>1</v>
          </cell>
          <cell r="AF1970" t="str">
            <v>Н1</v>
          </cell>
          <cell r="AG1970" t="e">
            <v>#VALUE!</v>
          </cell>
          <cell r="AI1970" t="str">
            <v/>
          </cell>
          <cell r="AJ1970">
            <v>1</v>
          </cell>
          <cell r="AK1970" t="str">
            <v>Н1</v>
          </cell>
          <cell r="AL1970" t="e">
            <v>#VALUE!</v>
          </cell>
          <cell r="AO1970">
            <v>1</v>
          </cell>
        </row>
        <row r="1971">
          <cell r="A1971" t="str">
            <v>6669/09</v>
          </cell>
          <cell r="B1971">
            <v>2158</v>
          </cell>
          <cell r="C1971" t="str">
            <v>Опер.касса №6669/09</v>
          </cell>
          <cell r="D1971" t="str">
            <v>П6:Операционная касса вне кассового узла</v>
          </cell>
          <cell r="E1971" t="str">
            <v>420015</v>
          </cell>
          <cell r="F1971" t="str">
            <v>Республика Татарстан</v>
          </cell>
          <cell r="G1971" t="str">
            <v>г.Казань, ул.Пушкина, 54/1</v>
          </cell>
          <cell r="H1971" t="str">
            <v>(843)2385777</v>
          </cell>
          <cell r="I1971" t="str">
            <v>Манапова Гульназ Абраровна</v>
          </cell>
          <cell r="K1971">
            <v>12</v>
          </cell>
          <cell r="L1971" t="str">
            <v>Н1:город - центр субъекта Российской Федерации</v>
          </cell>
          <cell r="M1971" t="str">
            <v>123456</v>
          </cell>
          <cell r="N1971" t="str">
            <v>08:00 19:00|08:00 19:00|08:00 19:00|08:00 19:00|08:00 19:00|09:00 18:00</v>
          </cell>
          <cell r="O1971" t="str">
            <v/>
          </cell>
          <cell r="P1971">
            <v>7</v>
          </cell>
          <cell r="Q1971" t="str">
            <v>Н1</v>
          </cell>
          <cell r="R1971" t="e">
            <v>#VALUE!</v>
          </cell>
          <cell r="T1971" t="str">
            <v/>
          </cell>
          <cell r="U1971">
            <v>7</v>
          </cell>
          <cell r="V1971" t="str">
            <v>Н1</v>
          </cell>
          <cell r="W1971" t="e">
            <v>#VALUE!</v>
          </cell>
          <cell r="Y1971" t="str">
            <v/>
          </cell>
          <cell r="Z1971">
            <v>7</v>
          </cell>
          <cell r="AA1971" t="str">
            <v>Н1</v>
          </cell>
          <cell r="AB1971" t="e">
            <v>#VALUE!</v>
          </cell>
          <cell r="AD1971" t="str">
            <v/>
          </cell>
          <cell r="AE1971">
            <v>7</v>
          </cell>
          <cell r="AF1971" t="str">
            <v>Н1</v>
          </cell>
          <cell r="AG1971" t="e">
            <v>#VALUE!</v>
          </cell>
          <cell r="AI1971" t="str">
            <v/>
          </cell>
          <cell r="AJ1971">
            <v>7</v>
          </cell>
          <cell r="AK1971" t="str">
            <v>Н1</v>
          </cell>
          <cell r="AL1971" t="e">
            <v>#VALUE!</v>
          </cell>
          <cell r="AO1971">
            <v>7</v>
          </cell>
        </row>
        <row r="1972">
          <cell r="A1972" t="str">
            <v>6670</v>
          </cell>
          <cell r="B1972">
            <v>2159</v>
          </cell>
          <cell r="C1972" t="str">
            <v>Приволжское отделение №6670</v>
          </cell>
          <cell r="D1972" t="str">
            <v>П2:Отделение Сбербанка России</v>
          </cell>
          <cell r="E1972" t="str">
            <v>420110</v>
          </cell>
          <cell r="F1972" t="str">
            <v>Республика Татарстан</v>
          </cell>
          <cell r="G1972" t="str">
            <v>г.Казань, проспект Победы, 62/4</v>
          </cell>
          <cell r="H1972" t="str">
            <v>(843)2910301</v>
          </cell>
          <cell r="I1972" t="str">
            <v>Яруллина Диля Ханзяровна</v>
          </cell>
          <cell r="J1972" t="str">
            <v>Нуриахметова Гузял Ильгизаровна</v>
          </cell>
          <cell r="K1972">
            <v>148</v>
          </cell>
          <cell r="L1972" t="str">
            <v>Н1:город - центр субъекта Российской Федерации</v>
          </cell>
          <cell r="M1972" t="str">
            <v>123456</v>
          </cell>
          <cell r="N1972" t="str">
            <v>08:00 19:00|08:00 19:00|08:00 19:00|08:00 19:00|08:00 19:00|08:00 19:00</v>
          </cell>
          <cell r="O1972" t="str">
            <v/>
          </cell>
          <cell r="P1972">
            <v>21</v>
          </cell>
          <cell r="Q1972" t="str">
            <v>Н1</v>
          </cell>
          <cell r="R1972" t="e">
            <v>#VALUE!</v>
          </cell>
          <cell r="T1972" t="str">
            <v/>
          </cell>
          <cell r="U1972">
            <v>21</v>
          </cell>
          <cell r="V1972" t="str">
            <v>Н1</v>
          </cell>
          <cell r="W1972" t="e">
            <v>#VALUE!</v>
          </cell>
          <cell r="Y1972" t="str">
            <v/>
          </cell>
          <cell r="Z1972">
            <v>21</v>
          </cell>
          <cell r="AA1972" t="str">
            <v>Н1</v>
          </cell>
          <cell r="AB1972" t="e">
            <v>#VALUE!</v>
          </cell>
          <cell r="AD1972" t="str">
            <v/>
          </cell>
          <cell r="AE1972">
            <v>21</v>
          </cell>
          <cell r="AF1972" t="str">
            <v>Н1</v>
          </cell>
          <cell r="AG1972" t="e">
            <v>#VALUE!</v>
          </cell>
          <cell r="AI1972" t="str">
            <v/>
          </cell>
          <cell r="AJ1972">
            <v>21</v>
          </cell>
          <cell r="AK1972" t="str">
            <v>Н1</v>
          </cell>
          <cell r="AL1972" t="e">
            <v>#VALUE!</v>
          </cell>
          <cell r="AO1972">
            <v>21</v>
          </cell>
        </row>
        <row r="1973">
          <cell r="A1973" t="str">
            <v>6670/0148</v>
          </cell>
          <cell r="B1973">
            <v>2161</v>
          </cell>
          <cell r="C1973" t="str">
            <v>Доп.офис №6670/0148</v>
          </cell>
          <cell r="D1973" t="str">
            <v>П3:Дополнительный офис - универсальный филиал</v>
          </cell>
          <cell r="E1973" t="str">
            <v>420054</v>
          </cell>
          <cell r="F1973" t="str">
            <v>Республика Татарстан</v>
          </cell>
          <cell r="G1973" t="str">
            <v>г.Казань, ул.Авангардная, 167А</v>
          </cell>
          <cell r="H1973" t="str">
            <v>(843)2786045</v>
          </cell>
          <cell r="I1973" t="str">
            <v>Хисамутдинова Айсылу Завдятовна</v>
          </cell>
          <cell r="K1973">
            <v>14</v>
          </cell>
          <cell r="L1973" t="str">
            <v>Н1:город - центр субъекта Российской Федерации</v>
          </cell>
          <cell r="M1973" t="str">
            <v>123456</v>
          </cell>
          <cell r="N1973" t="str">
            <v>09:00 18:00|09:00 18:00|09:00 18:00|09:00 18:00|09:00 18:00|09:00 16:00</v>
          </cell>
          <cell r="O1973" t="str">
            <v/>
          </cell>
          <cell r="P1973">
            <v>8</v>
          </cell>
          <cell r="Q1973" t="str">
            <v>Н1</v>
          </cell>
          <cell r="R1973" t="e">
            <v>#VALUE!</v>
          </cell>
          <cell r="T1973" t="str">
            <v/>
          </cell>
          <cell r="U1973">
            <v>8</v>
          </cell>
          <cell r="V1973" t="str">
            <v>Н1</v>
          </cell>
          <cell r="W1973" t="e">
            <v>#VALUE!</v>
          </cell>
          <cell r="Y1973" t="str">
            <v/>
          </cell>
          <cell r="Z1973">
            <v>8</v>
          </cell>
          <cell r="AA1973" t="str">
            <v>Н1</v>
          </cell>
          <cell r="AB1973" t="e">
            <v>#VALUE!</v>
          </cell>
          <cell r="AD1973" t="str">
            <v/>
          </cell>
          <cell r="AE1973">
            <v>8</v>
          </cell>
          <cell r="AF1973" t="str">
            <v>Н1</v>
          </cell>
          <cell r="AG1973" t="e">
            <v>#VALUE!</v>
          </cell>
          <cell r="AI1973" t="str">
            <v/>
          </cell>
          <cell r="AJ1973">
            <v>8</v>
          </cell>
          <cell r="AK1973" t="str">
            <v>Н1</v>
          </cell>
          <cell r="AL1973" t="e">
            <v>#VALUE!</v>
          </cell>
          <cell r="AO1973">
            <v>8</v>
          </cell>
        </row>
        <row r="1974">
          <cell r="A1974" t="str">
            <v>6670/0150</v>
          </cell>
          <cell r="B1974">
            <v>2162</v>
          </cell>
          <cell r="C1974" t="str">
            <v>Опер.касса №6670/0150</v>
          </cell>
          <cell r="D1974" t="str">
            <v>П6:Операционная касса вне кассового узла</v>
          </cell>
          <cell r="E1974" t="str">
            <v>420059</v>
          </cell>
          <cell r="F1974" t="str">
            <v>Республика Татарстан</v>
          </cell>
          <cell r="G1974" t="str">
            <v>г.Казань, ул.Павлюхина, 89</v>
          </cell>
          <cell r="H1974" t="str">
            <v>(843)2775612</v>
          </cell>
          <cell r="I1974" t="str">
            <v>Хасанова Алина Гелимхановна</v>
          </cell>
          <cell r="K1974">
            <v>8</v>
          </cell>
          <cell r="L1974" t="str">
            <v>Н1:город - центр субъекта Российской Федерации</v>
          </cell>
          <cell r="M1974" t="str">
            <v>123456</v>
          </cell>
          <cell r="N1974" t="str">
            <v>09:00 19:00(13:00 14:00)|09:00 19:00(13:00 14:00)|09:00 19:00(13:00 14:00)|09:00 19:00(13:00 14:00)|09:00 19:00(13:00 14:00)|09:00 16:00(13:00 14:00)</v>
          </cell>
          <cell r="O1974" t="str">
            <v/>
          </cell>
          <cell r="P1974">
            <v>7</v>
          </cell>
          <cell r="Q1974" t="str">
            <v>Н1</v>
          </cell>
          <cell r="R1974" t="e">
            <v>#VALUE!</v>
          </cell>
          <cell r="T1974" t="str">
            <v/>
          </cell>
          <cell r="U1974">
            <v>7</v>
          </cell>
          <cell r="V1974" t="str">
            <v>Н1</v>
          </cell>
          <cell r="W1974" t="e">
            <v>#VALUE!</v>
          </cell>
          <cell r="Y1974" t="str">
            <v/>
          </cell>
          <cell r="Z1974">
            <v>7</v>
          </cell>
          <cell r="AA1974" t="str">
            <v>Н1</v>
          </cell>
          <cell r="AB1974" t="e">
            <v>#VALUE!</v>
          </cell>
          <cell r="AD1974" t="str">
            <v/>
          </cell>
          <cell r="AE1974">
            <v>7</v>
          </cell>
          <cell r="AF1974" t="str">
            <v>Н1</v>
          </cell>
          <cell r="AG1974" t="e">
            <v>#VALUE!</v>
          </cell>
          <cell r="AI1974" t="str">
            <v/>
          </cell>
          <cell r="AJ1974">
            <v>7</v>
          </cell>
          <cell r="AK1974" t="str">
            <v>Н1</v>
          </cell>
          <cell r="AL1974" t="e">
            <v>#VALUE!</v>
          </cell>
          <cell r="AO1974">
            <v>7</v>
          </cell>
        </row>
        <row r="1975">
          <cell r="A1975" t="str">
            <v>6670/0153</v>
          </cell>
          <cell r="B1975">
            <v>2163</v>
          </cell>
          <cell r="C1975" t="str">
            <v>Опер.касса №6670/0153</v>
          </cell>
          <cell r="D1975" t="str">
            <v>П6:Операционная касса вне кассового узла</v>
          </cell>
          <cell r="E1975" t="str">
            <v>420075</v>
          </cell>
          <cell r="F1975" t="str">
            <v>Республика Татарстан</v>
          </cell>
          <cell r="G1975" t="str">
            <v>г.Казань, ул.Советская, 20</v>
          </cell>
          <cell r="H1975" t="str">
            <v>(843)2342256</v>
          </cell>
          <cell r="I1975" t="str">
            <v>Лебедева Лилия Мидхатовна</v>
          </cell>
          <cell r="K1975">
            <v>6.5</v>
          </cell>
          <cell r="L1975" t="str">
            <v>Н1:город - центр субъекта Российской Федерации</v>
          </cell>
          <cell r="M1975" t="str">
            <v>123456</v>
          </cell>
          <cell r="N1975" t="str">
            <v>09:00 18:00(13:00 14:00)|09:00 18:00(13:00 14:00)|09:00 18:00(13:00 14:00)|09:00 18:00(13:00 14:00)|09:00 18:00(13:00 14:00)|09:00 16:00(13:00 14:00)</v>
          </cell>
          <cell r="O1975" t="str">
            <v/>
          </cell>
          <cell r="P1975">
            <v>5</v>
          </cell>
          <cell r="Q1975" t="str">
            <v>Н1</v>
          </cell>
          <cell r="R1975" t="e">
            <v>#VALUE!</v>
          </cell>
          <cell r="T1975" t="str">
            <v/>
          </cell>
          <cell r="U1975">
            <v>5</v>
          </cell>
          <cell r="V1975" t="str">
            <v>Н1</v>
          </cell>
          <cell r="W1975" t="e">
            <v>#VALUE!</v>
          </cell>
          <cell r="Y1975" t="str">
            <v/>
          </cell>
          <cell r="Z1975">
            <v>5</v>
          </cell>
          <cell r="AA1975" t="str">
            <v>Н1</v>
          </cell>
          <cell r="AB1975" t="e">
            <v>#VALUE!</v>
          </cell>
          <cell r="AD1975" t="str">
            <v/>
          </cell>
          <cell r="AE1975">
            <v>5</v>
          </cell>
          <cell r="AF1975" t="str">
            <v>Н1</v>
          </cell>
          <cell r="AG1975" t="e">
            <v>#VALUE!</v>
          </cell>
          <cell r="AI1975" t="str">
            <v/>
          </cell>
          <cell r="AJ1975">
            <v>5</v>
          </cell>
          <cell r="AK1975" t="str">
            <v>Н1</v>
          </cell>
          <cell r="AL1975" t="e">
            <v>#VALUE!</v>
          </cell>
          <cell r="AO1975">
            <v>5</v>
          </cell>
        </row>
        <row r="1976">
          <cell r="A1976" t="str">
            <v>6670/0212</v>
          </cell>
          <cell r="B1976">
            <v>2165</v>
          </cell>
          <cell r="C1976" t="str">
            <v>Опер.касса №6670/0212</v>
          </cell>
          <cell r="D1976" t="str">
            <v>П6:Операционная касса вне кассового узла</v>
          </cell>
          <cell r="E1976" t="str">
            <v>420101</v>
          </cell>
          <cell r="F1976" t="str">
            <v>Республика Татарстан</v>
          </cell>
          <cell r="G1976" t="str">
            <v>г.Казань, ул.Мавлютова, 9</v>
          </cell>
          <cell r="H1976" t="str">
            <v>(843)2292784</v>
          </cell>
          <cell r="I1976" t="str">
            <v>Музипова Эльвира Ильсуровна</v>
          </cell>
          <cell r="K1976">
            <v>10</v>
          </cell>
          <cell r="L1976" t="str">
            <v>Н1:город - центр субъекта Российской Федерации</v>
          </cell>
          <cell r="M1976" t="str">
            <v>123456</v>
          </cell>
          <cell r="N1976" t="str">
            <v>09:00 19:00|09:00 19:00|09:00 19:00|09:00 19:00|09:00 19:00|09:00 16:00</v>
          </cell>
          <cell r="O1976" t="str">
            <v/>
          </cell>
          <cell r="P1976">
            <v>8</v>
          </cell>
          <cell r="Q1976" t="str">
            <v>Н1</v>
          </cell>
          <cell r="R1976" t="e">
            <v>#VALUE!</v>
          </cell>
          <cell r="T1976" t="str">
            <v/>
          </cell>
          <cell r="U1976">
            <v>8</v>
          </cell>
          <cell r="V1976" t="str">
            <v>Н1</v>
          </cell>
          <cell r="W1976" t="e">
            <v>#VALUE!</v>
          </cell>
          <cell r="Y1976" t="str">
            <v/>
          </cell>
          <cell r="Z1976">
            <v>8</v>
          </cell>
          <cell r="AA1976" t="str">
            <v>Н1</v>
          </cell>
          <cell r="AB1976" t="e">
            <v>#VALUE!</v>
          </cell>
          <cell r="AD1976" t="str">
            <v/>
          </cell>
          <cell r="AE1976">
            <v>8</v>
          </cell>
          <cell r="AF1976" t="str">
            <v>Н1</v>
          </cell>
          <cell r="AG1976" t="e">
            <v>#VALUE!</v>
          </cell>
          <cell r="AI1976" t="str">
            <v/>
          </cell>
          <cell r="AJ1976">
            <v>8</v>
          </cell>
          <cell r="AK1976" t="str">
            <v>Н1</v>
          </cell>
          <cell r="AL1976" t="e">
            <v>#VALUE!</v>
          </cell>
          <cell r="AO1976">
            <v>8</v>
          </cell>
        </row>
        <row r="1977">
          <cell r="A1977" t="str">
            <v>6670/0216</v>
          </cell>
          <cell r="B1977">
            <v>2166</v>
          </cell>
          <cell r="C1977" t="str">
            <v>Доп.офис №6670/0216</v>
          </cell>
          <cell r="D1977" t="str">
            <v>П5:Дополнительный офис - специализированный филиал, обслуживающий физических лиц</v>
          </cell>
          <cell r="E1977" t="str">
            <v>420087</v>
          </cell>
          <cell r="F1977" t="str">
            <v>Республика Татарстан</v>
          </cell>
          <cell r="G1977" t="str">
            <v>г.Казань, ул.Карбышева, 36/2</v>
          </cell>
          <cell r="H1977" t="str">
            <v>(843)2987242</v>
          </cell>
          <cell r="I1977" t="str">
            <v>Блохина Любовь Николаевна</v>
          </cell>
          <cell r="K1977">
            <v>14.75</v>
          </cell>
          <cell r="L1977" t="str">
            <v>Н1:город - центр субъекта Российской Федерации</v>
          </cell>
          <cell r="M1977" t="str">
            <v>123456</v>
          </cell>
          <cell r="N1977" t="str">
            <v>08:00 19:00|08:00 19:00|08:00 19:00|08:00 19:00|08:00 19:00|09:00 17:00</v>
          </cell>
          <cell r="O1977" t="str">
            <v/>
          </cell>
          <cell r="P1977">
            <v>10</v>
          </cell>
          <cell r="Q1977" t="str">
            <v>Н1</v>
          </cell>
          <cell r="R1977" t="e">
            <v>#VALUE!</v>
          </cell>
          <cell r="T1977" t="str">
            <v/>
          </cell>
          <cell r="U1977">
            <v>10</v>
          </cell>
          <cell r="V1977" t="str">
            <v>Н1</v>
          </cell>
          <cell r="W1977" t="e">
            <v>#VALUE!</v>
          </cell>
          <cell r="Y1977" t="str">
            <v/>
          </cell>
          <cell r="Z1977">
            <v>10</v>
          </cell>
          <cell r="AA1977" t="str">
            <v>Н1</v>
          </cell>
          <cell r="AB1977" t="e">
            <v>#VALUE!</v>
          </cell>
          <cell r="AD1977" t="str">
            <v/>
          </cell>
          <cell r="AE1977">
            <v>10</v>
          </cell>
          <cell r="AF1977" t="str">
            <v>Н1</v>
          </cell>
          <cell r="AG1977" t="e">
            <v>#VALUE!</v>
          </cell>
          <cell r="AI1977" t="str">
            <v/>
          </cell>
          <cell r="AJ1977">
            <v>10</v>
          </cell>
          <cell r="AK1977" t="str">
            <v>Н1</v>
          </cell>
          <cell r="AL1977" t="e">
            <v>#VALUE!</v>
          </cell>
          <cell r="AO1977">
            <v>10</v>
          </cell>
        </row>
        <row r="1978">
          <cell r="A1978" t="str">
            <v>6670/0227</v>
          </cell>
          <cell r="B1978">
            <v>2167</v>
          </cell>
          <cell r="C1978" t="str">
            <v>Доп.офис №6670/0227</v>
          </cell>
          <cell r="D1978" t="str">
            <v>П3:Дополнительный офис - универсальный филиал</v>
          </cell>
          <cell r="E1978" t="str">
            <v>420071</v>
          </cell>
          <cell r="F1978" t="str">
            <v>Республика Татарстан</v>
          </cell>
          <cell r="G1978" t="str">
            <v>г.Казань, ул.Мира, 55</v>
          </cell>
          <cell r="H1978" t="str">
            <v>(843)2343902</v>
          </cell>
          <cell r="I1978" t="str">
            <v>Журавлева Римма Ильгизаровна</v>
          </cell>
          <cell r="K1978">
            <v>13.25</v>
          </cell>
          <cell r="L1978" t="str">
            <v>Н1:город - центр субъекта Российской Федерации</v>
          </cell>
          <cell r="M1978" t="str">
            <v>1234567</v>
          </cell>
          <cell r="N1978" t="str">
            <v>09:00 19:00|09:00 19:00|09:00 19:00|09:00 19:00|09:00 19:00|09:00 17:00|09:00 13:00</v>
          </cell>
          <cell r="O1978" t="str">
            <v/>
          </cell>
          <cell r="P1978">
            <v>10</v>
          </cell>
          <cell r="Q1978" t="str">
            <v>Н1</v>
          </cell>
          <cell r="R1978" t="e">
            <v>#VALUE!</v>
          </cell>
          <cell r="T1978" t="str">
            <v/>
          </cell>
          <cell r="U1978">
            <v>10</v>
          </cell>
          <cell r="V1978" t="str">
            <v>Н1</v>
          </cell>
          <cell r="W1978" t="e">
            <v>#VALUE!</v>
          </cell>
          <cell r="Y1978" t="str">
            <v/>
          </cell>
          <cell r="Z1978">
            <v>10</v>
          </cell>
          <cell r="AA1978" t="str">
            <v>Н1</v>
          </cell>
          <cell r="AB1978" t="e">
            <v>#VALUE!</v>
          </cell>
          <cell r="AD1978" t="str">
            <v/>
          </cell>
          <cell r="AE1978">
            <v>10</v>
          </cell>
          <cell r="AF1978" t="str">
            <v>Н1</v>
          </cell>
          <cell r="AG1978" t="e">
            <v>#VALUE!</v>
          </cell>
          <cell r="AI1978" t="str">
            <v/>
          </cell>
          <cell r="AJ1978">
            <v>10</v>
          </cell>
          <cell r="AK1978" t="str">
            <v>Н1</v>
          </cell>
          <cell r="AL1978" t="e">
            <v>#VALUE!</v>
          </cell>
          <cell r="AO1978">
            <v>10</v>
          </cell>
        </row>
        <row r="1979">
          <cell r="A1979" t="str">
            <v>6670/0230</v>
          </cell>
          <cell r="B1979">
            <v>2168</v>
          </cell>
          <cell r="C1979" t="str">
            <v>Доп.офис №6670/0230</v>
          </cell>
          <cell r="D1979" t="str">
            <v>П5:Дополнительный офис - специализированный филиал, обслуживающий физических лиц</v>
          </cell>
          <cell r="E1979" t="str">
            <v>420141</v>
          </cell>
          <cell r="F1979" t="str">
            <v>Республика Татарстан</v>
          </cell>
          <cell r="G1979" t="str">
            <v>г.Казань, ул.Фучика, 72</v>
          </cell>
          <cell r="H1979" t="str">
            <v>(843)2632845</v>
          </cell>
          <cell r="I1979" t="str">
            <v>Гиззатуллина Алсу Альбертовна</v>
          </cell>
          <cell r="K1979">
            <v>10</v>
          </cell>
          <cell r="L1979" t="str">
            <v>Н1:город - центр субъекта Российской Федерации</v>
          </cell>
          <cell r="M1979" t="str">
            <v>123456</v>
          </cell>
          <cell r="N1979" t="str">
            <v>09:00 19:00|09:00 19:00|09:00 19:00|09:00 19:00|09:00 19:00|09:00 16:00</v>
          </cell>
          <cell r="O1979" t="str">
            <v/>
          </cell>
          <cell r="P1979">
            <v>9</v>
          </cell>
          <cell r="Q1979" t="str">
            <v>Н1</v>
          </cell>
          <cell r="R1979" t="e">
            <v>#VALUE!</v>
          </cell>
          <cell r="T1979" t="str">
            <v/>
          </cell>
          <cell r="U1979">
            <v>9</v>
          </cell>
          <cell r="V1979" t="str">
            <v>Н1</v>
          </cell>
          <cell r="W1979" t="e">
            <v>#VALUE!</v>
          </cell>
          <cell r="Y1979" t="str">
            <v/>
          </cell>
          <cell r="Z1979">
            <v>9</v>
          </cell>
          <cell r="AA1979" t="str">
            <v>Н1</v>
          </cell>
          <cell r="AB1979" t="e">
            <v>#VALUE!</v>
          </cell>
          <cell r="AD1979" t="str">
            <v/>
          </cell>
          <cell r="AE1979">
            <v>9</v>
          </cell>
          <cell r="AF1979" t="str">
            <v>Н1</v>
          </cell>
          <cell r="AG1979" t="e">
            <v>#VALUE!</v>
          </cell>
          <cell r="AI1979" t="str">
            <v/>
          </cell>
          <cell r="AJ1979">
            <v>9</v>
          </cell>
          <cell r="AK1979" t="str">
            <v>Н1</v>
          </cell>
          <cell r="AL1979" t="e">
            <v>#VALUE!</v>
          </cell>
          <cell r="AO1979">
            <v>9</v>
          </cell>
        </row>
        <row r="1980">
          <cell r="A1980" t="str">
            <v>6670/0239</v>
          </cell>
          <cell r="B1980">
            <v>2169</v>
          </cell>
          <cell r="C1980" t="str">
            <v>Доп.офис №6670/0239</v>
          </cell>
          <cell r="D1980" t="str">
            <v>П5:Дополнительный офис - специализированный филиал, обслуживающий физических лиц</v>
          </cell>
          <cell r="E1980" t="str">
            <v>420138</v>
          </cell>
          <cell r="F1980" t="str">
            <v>Республика Татарстан</v>
          </cell>
          <cell r="G1980" t="str">
            <v>г.Казань, проспект Победы, 17</v>
          </cell>
          <cell r="H1980" t="str">
            <v>(843)2294991</v>
          </cell>
          <cell r="I1980" t="str">
            <v>Лало Гульнара Магсумяновна</v>
          </cell>
          <cell r="K1980">
            <v>7</v>
          </cell>
          <cell r="L1980" t="str">
            <v>Н1:город - центр субъекта Российской Федерации</v>
          </cell>
          <cell r="M1980" t="str">
            <v>123456</v>
          </cell>
          <cell r="N1980" t="str">
            <v>08:00 18:00(12:00 13:00)|08:00 18:00(12:00 13:00)|08:00 18:00(12:00 13:00)|08:00 18:00(12:00 13:00)|08:00 18:00(12:00 13:00)|09:00 16:00(12:00 13:00)</v>
          </cell>
          <cell r="O1980" t="str">
            <v/>
          </cell>
          <cell r="P1980">
            <v>7</v>
          </cell>
          <cell r="Q1980" t="str">
            <v>Н1</v>
          </cell>
          <cell r="R1980" t="e">
            <v>#VALUE!</v>
          </cell>
          <cell r="T1980" t="str">
            <v/>
          </cell>
          <cell r="U1980">
            <v>7</v>
          </cell>
          <cell r="V1980" t="str">
            <v>Н1</v>
          </cell>
          <cell r="W1980" t="e">
            <v>#VALUE!</v>
          </cell>
          <cell r="Y1980" t="str">
            <v/>
          </cell>
          <cell r="Z1980">
            <v>7</v>
          </cell>
          <cell r="AA1980" t="str">
            <v>Н1</v>
          </cell>
          <cell r="AB1980" t="e">
            <v>#VALUE!</v>
          </cell>
          <cell r="AD1980" t="str">
            <v/>
          </cell>
          <cell r="AE1980">
            <v>7</v>
          </cell>
          <cell r="AF1980" t="str">
            <v>Н1</v>
          </cell>
          <cell r="AG1980" t="e">
            <v>#VALUE!</v>
          </cell>
          <cell r="AI1980" t="str">
            <v/>
          </cell>
          <cell r="AJ1980">
            <v>7</v>
          </cell>
          <cell r="AK1980" t="str">
            <v>Н1</v>
          </cell>
          <cell r="AL1980" t="e">
            <v>#VALUE!</v>
          </cell>
          <cell r="AO1980">
            <v>7</v>
          </cell>
        </row>
        <row r="1981">
          <cell r="A1981" t="str">
            <v>6670/0240</v>
          </cell>
          <cell r="B1981">
            <v>2170</v>
          </cell>
          <cell r="C1981" t="str">
            <v>Опер.касса №6670/0240</v>
          </cell>
          <cell r="D1981" t="str">
            <v>П6:Операционная касса вне кассового узла</v>
          </cell>
          <cell r="E1981" t="str">
            <v>420139</v>
          </cell>
          <cell r="F1981" t="str">
            <v>Республика Татарстан</v>
          </cell>
          <cell r="G1981" t="str">
            <v>г.Казань, ул.Фучика, 34</v>
          </cell>
          <cell r="H1981" t="str">
            <v>(843)2684741</v>
          </cell>
          <cell r="I1981" t="str">
            <v>Посадская Тамара Викторовна</v>
          </cell>
          <cell r="K1981">
            <v>12</v>
          </cell>
          <cell r="L1981" t="str">
            <v>Н1:город - центр субъекта Российской Федерации</v>
          </cell>
          <cell r="M1981" t="str">
            <v>123456</v>
          </cell>
          <cell r="N1981" t="str">
            <v>09:00 19:00|09:00 19:00|09:00 19:00|09:00 19:00|09:00 19:00|09:00 16:00</v>
          </cell>
          <cell r="O1981" t="str">
            <v/>
          </cell>
          <cell r="P1981">
            <v>8</v>
          </cell>
          <cell r="Q1981" t="str">
            <v>Н1</v>
          </cell>
          <cell r="R1981" t="e">
            <v>#VALUE!</v>
          </cell>
          <cell r="T1981" t="str">
            <v/>
          </cell>
          <cell r="U1981">
            <v>8</v>
          </cell>
          <cell r="V1981" t="str">
            <v>Н1</v>
          </cell>
          <cell r="W1981" t="e">
            <v>#VALUE!</v>
          </cell>
          <cell r="Y1981" t="str">
            <v/>
          </cell>
          <cell r="Z1981">
            <v>8</v>
          </cell>
          <cell r="AA1981" t="str">
            <v>Н1</v>
          </cell>
          <cell r="AB1981" t="e">
            <v>#VALUE!</v>
          </cell>
          <cell r="AD1981" t="str">
            <v/>
          </cell>
          <cell r="AE1981">
            <v>8</v>
          </cell>
          <cell r="AF1981" t="str">
            <v>Н1</v>
          </cell>
          <cell r="AG1981" t="e">
            <v>#VALUE!</v>
          </cell>
          <cell r="AI1981" t="str">
            <v/>
          </cell>
          <cell r="AJ1981">
            <v>8</v>
          </cell>
          <cell r="AK1981" t="str">
            <v>Н1</v>
          </cell>
          <cell r="AL1981" t="e">
            <v>#VALUE!</v>
          </cell>
          <cell r="AO1981">
            <v>8</v>
          </cell>
        </row>
        <row r="1982">
          <cell r="A1982" t="str">
            <v>6670/025</v>
          </cell>
          <cell r="B1982">
            <v>2171</v>
          </cell>
          <cell r="C1982" t="str">
            <v>Опер.касса №6670/025</v>
          </cell>
          <cell r="D1982" t="str">
            <v>П6:Операционная касса вне кассового узла</v>
          </cell>
          <cell r="E1982" t="str">
            <v>420059</v>
          </cell>
          <cell r="F1982" t="str">
            <v>Республика Татарстан</v>
          </cell>
          <cell r="G1982" t="str">
            <v>г.Казань, ул.Ботаническая, 9</v>
          </cell>
          <cell r="H1982" t="str">
            <v>(843)2772984</v>
          </cell>
          <cell r="I1982" t="str">
            <v>Туганова Светлана Александровна</v>
          </cell>
          <cell r="K1982">
            <v>5</v>
          </cell>
          <cell r="L1982" t="str">
            <v>Н1:город - центр субъекта Российской Федерации</v>
          </cell>
          <cell r="M1982" t="str">
            <v>123456</v>
          </cell>
          <cell r="N1982" t="str">
            <v>09:00 18:00(12:00 13:00)|09:00 18:00(12:00 13:00)|09:00 18:00(12:00 13:00)|09:00 18:00(12:00 13:00)|09:00 18:00(12:00 13:00)|09:00 16:00(12:00 13:00)</v>
          </cell>
          <cell r="O1982" t="str">
            <v/>
          </cell>
          <cell r="P1982">
            <v>5</v>
          </cell>
          <cell r="Q1982" t="str">
            <v>Н1</v>
          </cell>
          <cell r="R1982" t="e">
            <v>#VALUE!</v>
          </cell>
          <cell r="T1982" t="str">
            <v/>
          </cell>
          <cell r="U1982">
            <v>5</v>
          </cell>
          <cell r="V1982" t="str">
            <v>Н1</v>
          </cell>
          <cell r="W1982" t="e">
            <v>#VALUE!</v>
          </cell>
          <cell r="Y1982" t="str">
            <v/>
          </cell>
          <cell r="Z1982">
            <v>5</v>
          </cell>
          <cell r="AA1982" t="str">
            <v>Н1</v>
          </cell>
          <cell r="AB1982" t="e">
            <v>#VALUE!</v>
          </cell>
          <cell r="AD1982" t="str">
            <v/>
          </cell>
          <cell r="AE1982">
            <v>5</v>
          </cell>
          <cell r="AF1982" t="str">
            <v>Н1</v>
          </cell>
          <cell r="AG1982" t="e">
            <v>#VALUE!</v>
          </cell>
          <cell r="AI1982" t="str">
            <v/>
          </cell>
          <cell r="AJ1982">
            <v>5</v>
          </cell>
          <cell r="AK1982" t="str">
            <v>Н1</v>
          </cell>
          <cell r="AL1982" t="e">
            <v>#VALUE!</v>
          </cell>
          <cell r="AO1982">
            <v>5</v>
          </cell>
        </row>
        <row r="1983">
          <cell r="A1983" t="str">
            <v>6670/0254</v>
          </cell>
          <cell r="B1983">
            <v>2172</v>
          </cell>
          <cell r="C1983" t="str">
            <v>Доп.офис №6670/0254</v>
          </cell>
          <cell r="D1983" t="str">
            <v>П5:Дополнительный офис - специализированный филиал, обслуживающий физических лиц</v>
          </cell>
          <cell r="E1983" t="str">
            <v>420140</v>
          </cell>
          <cell r="F1983" t="str">
            <v>Республика Татарстан</v>
          </cell>
          <cell r="G1983" t="str">
            <v>г.Казань, ул.Фучика, 94</v>
          </cell>
          <cell r="H1983" t="str">
            <v>(843)2754531</v>
          </cell>
          <cell r="I1983" t="str">
            <v>Агеева Марина Сергеевна</v>
          </cell>
          <cell r="K1983">
            <v>14</v>
          </cell>
          <cell r="L1983" t="str">
            <v>Н1:город - центр субъекта Российской Федерации</v>
          </cell>
          <cell r="M1983" t="str">
            <v>123456</v>
          </cell>
          <cell r="N1983" t="str">
            <v>08:00 19:00|08:00 19:00|08:00 19:00|08:00 19:00|08:00 19:00|09:00 17:00</v>
          </cell>
          <cell r="O1983" t="str">
            <v/>
          </cell>
          <cell r="P1983">
            <v>10</v>
          </cell>
          <cell r="Q1983" t="str">
            <v>Н1</v>
          </cell>
          <cell r="R1983" t="e">
            <v>#VALUE!</v>
          </cell>
          <cell r="T1983" t="str">
            <v/>
          </cell>
          <cell r="U1983">
            <v>10</v>
          </cell>
          <cell r="V1983" t="str">
            <v>Н1</v>
          </cell>
          <cell r="W1983" t="e">
            <v>#VALUE!</v>
          </cell>
          <cell r="Y1983" t="str">
            <v/>
          </cell>
          <cell r="Z1983">
            <v>10</v>
          </cell>
          <cell r="AA1983" t="str">
            <v>Н1</v>
          </cell>
          <cell r="AB1983" t="e">
            <v>#VALUE!</v>
          </cell>
          <cell r="AD1983" t="str">
            <v/>
          </cell>
          <cell r="AE1983">
            <v>10</v>
          </cell>
          <cell r="AF1983" t="str">
            <v>Н1</v>
          </cell>
          <cell r="AG1983" t="e">
            <v>#VALUE!</v>
          </cell>
          <cell r="AI1983" t="str">
            <v/>
          </cell>
          <cell r="AJ1983">
            <v>10</v>
          </cell>
          <cell r="AK1983" t="str">
            <v>Н1</v>
          </cell>
          <cell r="AL1983" t="e">
            <v>#VALUE!</v>
          </cell>
          <cell r="AO1983">
            <v>10</v>
          </cell>
        </row>
        <row r="1984">
          <cell r="A1984" t="str">
            <v>6670/0255</v>
          </cell>
          <cell r="B1984">
            <v>2173</v>
          </cell>
          <cell r="C1984" t="str">
            <v>Доп.офис №6670/0255</v>
          </cell>
          <cell r="D1984" t="str">
            <v>П5:Дополнительный офис - специализированный филиал, обслуживающий физических лиц</v>
          </cell>
          <cell r="E1984" t="str">
            <v>420138</v>
          </cell>
          <cell r="F1984" t="str">
            <v>Республика Татарстан</v>
          </cell>
          <cell r="G1984" t="str">
            <v>г.Казань, ул.Фучика, 4</v>
          </cell>
          <cell r="H1984" t="str">
            <v>(843)2689087</v>
          </cell>
          <cell r="I1984" t="str">
            <v>Ихсанова Зульфира Илгизовна</v>
          </cell>
          <cell r="K1984">
            <v>6.5</v>
          </cell>
          <cell r="L1984" t="str">
            <v>Н1:город - центр субъекта Российской Федерации</v>
          </cell>
          <cell r="M1984" t="str">
            <v>123456</v>
          </cell>
          <cell r="N1984" t="str">
            <v>09:00 20:00(13:30 14:30)|09:00 20:00(13:30 14:30)|09:00 20:00(13:30 14:30)|09:00 20:00(13:30 14:30)|09:00 20:00(13:30 14:30)|09:00 16:00(12:00 13:00)</v>
          </cell>
          <cell r="O1984" t="str">
            <v/>
          </cell>
          <cell r="P1984">
            <v>7</v>
          </cell>
          <cell r="Q1984" t="str">
            <v>Н1</v>
          </cell>
          <cell r="R1984" t="e">
            <v>#VALUE!</v>
          </cell>
          <cell r="T1984" t="str">
            <v/>
          </cell>
          <cell r="U1984">
            <v>7</v>
          </cell>
          <cell r="V1984" t="str">
            <v>Н1</v>
          </cell>
          <cell r="W1984" t="e">
            <v>#VALUE!</v>
          </cell>
          <cell r="Y1984" t="str">
            <v/>
          </cell>
          <cell r="Z1984">
            <v>7</v>
          </cell>
          <cell r="AA1984" t="str">
            <v>Н1</v>
          </cell>
          <cell r="AB1984" t="e">
            <v>#VALUE!</v>
          </cell>
          <cell r="AD1984" t="str">
            <v/>
          </cell>
          <cell r="AE1984">
            <v>7</v>
          </cell>
          <cell r="AF1984" t="str">
            <v>Н1</v>
          </cell>
          <cell r="AG1984" t="e">
            <v>#VALUE!</v>
          </cell>
          <cell r="AI1984" t="str">
            <v/>
          </cell>
          <cell r="AJ1984">
            <v>7</v>
          </cell>
          <cell r="AK1984" t="str">
            <v>Н1</v>
          </cell>
          <cell r="AL1984" t="e">
            <v>#VALUE!</v>
          </cell>
          <cell r="AO1984">
            <v>7</v>
          </cell>
        </row>
        <row r="1985">
          <cell r="A1985" t="str">
            <v>6670/0273</v>
          </cell>
          <cell r="B1985">
            <v>2174</v>
          </cell>
          <cell r="C1985" t="str">
            <v>Доп.офис №6670/0273</v>
          </cell>
          <cell r="D1985" t="str">
            <v>П3:Дополнительный офис - универсальный филиал</v>
          </cell>
          <cell r="E1985" t="str">
            <v>420101</v>
          </cell>
          <cell r="F1985" t="str">
            <v>Республика Татарстан</v>
          </cell>
          <cell r="G1985" t="str">
            <v>г.Казань, ул.Академика Парина, 6</v>
          </cell>
          <cell r="H1985" t="str">
            <v>(843)2690399</v>
          </cell>
          <cell r="I1985" t="str">
            <v>Никитина Светлана Александровна</v>
          </cell>
          <cell r="K1985">
            <v>18.75</v>
          </cell>
          <cell r="L1985" t="str">
            <v>Н1:город - центр субъекта Российской Федерации</v>
          </cell>
          <cell r="M1985" t="str">
            <v>123456</v>
          </cell>
          <cell r="N1985" t="str">
            <v>09:00 19:00|09:00 19:00|09:00 19:00|09:00 19:00|09:00 19:00|09:00 16:00</v>
          </cell>
          <cell r="O1985" t="str">
            <v/>
          </cell>
          <cell r="P1985">
            <v>9</v>
          </cell>
          <cell r="Q1985" t="str">
            <v>Н1</v>
          </cell>
          <cell r="R1985" t="e">
            <v>#VALUE!</v>
          </cell>
          <cell r="T1985" t="str">
            <v/>
          </cell>
          <cell r="U1985">
            <v>9</v>
          </cell>
          <cell r="V1985" t="str">
            <v>Н1</v>
          </cell>
          <cell r="W1985" t="e">
            <v>#VALUE!</v>
          </cell>
          <cell r="Y1985" t="str">
            <v/>
          </cell>
          <cell r="Z1985">
            <v>9</v>
          </cell>
          <cell r="AA1985" t="str">
            <v>Н1</v>
          </cell>
          <cell r="AB1985" t="e">
            <v>#VALUE!</v>
          </cell>
          <cell r="AD1985" t="str">
            <v/>
          </cell>
          <cell r="AE1985">
            <v>9</v>
          </cell>
          <cell r="AF1985" t="str">
            <v>Н1</v>
          </cell>
          <cell r="AG1985" t="e">
            <v>#VALUE!</v>
          </cell>
          <cell r="AI1985" t="str">
            <v/>
          </cell>
          <cell r="AJ1985">
            <v>9</v>
          </cell>
          <cell r="AK1985" t="str">
            <v>Н1</v>
          </cell>
          <cell r="AL1985" t="e">
            <v>#VALUE!</v>
          </cell>
          <cell r="AO1985">
            <v>9</v>
          </cell>
        </row>
        <row r="1986">
          <cell r="A1986" t="str">
            <v>6670/0282</v>
          </cell>
          <cell r="B1986">
            <v>2176</v>
          </cell>
          <cell r="C1986" t="str">
            <v>Доп.офис №6670/0282</v>
          </cell>
          <cell r="D1986" t="str">
            <v>П3:Дополнительный офис - универсальный филиал</v>
          </cell>
          <cell r="E1986" t="str">
            <v>420141</v>
          </cell>
          <cell r="F1986" t="str">
            <v>Республика Татарстан</v>
          </cell>
          <cell r="G1986" t="str">
            <v>г.Казань, ул.Кул Гали, 24</v>
          </cell>
          <cell r="H1986" t="str">
            <v>(843)2682228</v>
          </cell>
          <cell r="I1986" t="str">
            <v>Безкостый Андрей Николаевич</v>
          </cell>
          <cell r="K1986">
            <v>9.75</v>
          </cell>
          <cell r="L1986" t="str">
            <v>Н1:город - центр субъекта Российской Федерации</v>
          </cell>
          <cell r="M1986" t="str">
            <v>123456</v>
          </cell>
          <cell r="N1986" t="str">
            <v>09:00 19:00|09:00 19:00|09:00 19:00|09:00 19:00|09:00 19:00|09:00 16:00</v>
          </cell>
          <cell r="O1986" t="str">
            <v/>
          </cell>
          <cell r="P1986">
            <v>10</v>
          </cell>
          <cell r="Q1986" t="str">
            <v>Н1</v>
          </cell>
          <cell r="R1986" t="e">
            <v>#VALUE!</v>
          </cell>
          <cell r="T1986" t="str">
            <v/>
          </cell>
          <cell r="U1986">
            <v>10</v>
          </cell>
          <cell r="V1986" t="str">
            <v>Н1</v>
          </cell>
          <cell r="W1986" t="e">
            <v>#VALUE!</v>
          </cell>
          <cell r="Y1986" t="str">
            <v/>
          </cell>
          <cell r="Z1986">
            <v>10</v>
          </cell>
          <cell r="AA1986" t="str">
            <v>Н1</v>
          </cell>
          <cell r="AB1986" t="e">
            <v>#VALUE!</v>
          </cell>
          <cell r="AD1986" t="str">
            <v/>
          </cell>
          <cell r="AE1986">
            <v>10</v>
          </cell>
          <cell r="AF1986" t="str">
            <v>Н1</v>
          </cell>
          <cell r="AG1986" t="e">
            <v>#VALUE!</v>
          </cell>
          <cell r="AI1986" t="str">
            <v/>
          </cell>
          <cell r="AJ1986">
            <v>10</v>
          </cell>
          <cell r="AK1986" t="str">
            <v>Н1</v>
          </cell>
          <cell r="AL1986" t="e">
            <v>#VALUE!</v>
          </cell>
          <cell r="AO1986">
            <v>10</v>
          </cell>
        </row>
        <row r="1987">
          <cell r="A1987" t="str">
            <v>6670/0283</v>
          </cell>
          <cell r="B1987">
            <v>2177</v>
          </cell>
          <cell r="C1987" t="str">
            <v>Доп.офис №6670/0283</v>
          </cell>
          <cell r="D1987" t="str">
            <v>П5:Дополнительный офис - специализированный филиал, обслуживающий физических лиц</v>
          </cell>
          <cell r="E1987" t="str">
            <v>420140</v>
          </cell>
          <cell r="F1987" t="str">
            <v>Республика Татарстан</v>
          </cell>
          <cell r="G1987" t="str">
            <v>г.Казань, ул.Академика Завойского, 13</v>
          </cell>
          <cell r="H1987" t="str">
            <v>(843)2750801</v>
          </cell>
          <cell r="I1987" t="str">
            <v>Нураниева Гулкай Ринатовна</v>
          </cell>
          <cell r="K1987">
            <v>12</v>
          </cell>
          <cell r="L1987" t="str">
            <v>Н1:город - центр субъекта Российской Федерации</v>
          </cell>
          <cell r="M1987" t="str">
            <v>1234567</v>
          </cell>
          <cell r="N1987" t="str">
            <v>09:00 19:00|09:00 19:00|09:00 19:00|09:00 19:00|09:00 19:00|09:00 17:00|09:00 13:00</v>
          </cell>
          <cell r="O1987" t="str">
            <v/>
          </cell>
          <cell r="P1987">
            <v>10</v>
          </cell>
          <cell r="Q1987" t="str">
            <v>Н1</v>
          </cell>
          <cell r="R1987" t="e">
            <v>#VALUE!</v>
          </cell>
          <cell r="T1987" t="str">
            <v/>
          </cell>
          <cell r="U1987">
            <v>10</v>
          </cell>
          <cell r="V1987" t="str">
            <v>Н1</v>
          </cell>
          <cell r="W1987" t="e">
            <v>#VALUE!</v>
          </cell>
          <cell r="Y1987" t="str">
            <v/>
          </cell>
          <cell r="Z1987">
            <v>10</v>
          </cell>
          <cell r="AA1987" t="str">
            <v>Н1</v>
          </cell>
          <cell r="AB1987" t="e">
            <v>#VALUE!</v>
          </cell>
          <cell r="AD1987" t="str">
            <v/>
          </cell>
          <cell r="AE1987">
            <v>10</v>
          </cell>
          <cell r="AF1987" t="str">
            <v>Н1</v>
          </cell>
          <cell r="AG1987" t="e">
            <v>#VALUE!</v>
          </cell>
          <cell r="AI1987" t="str">
            <v/>
          </cell>
          <cell r="AJ1987">
            <v>10</v>
          </cell>
          <cell r="AK1987" t="str">
            <v>Н1</v>
          </cell>
          <cell r="AL1987" t="e">
            <v>#VALUE!</v>
          </cell>
          <cell r="AO1987">
            <v>10</v>
          </cell>
        </row>
        <row r="1988">
          <cell r="A1988" t="str">
            <v>6670/0284</v>
          </cell>
          <cell r="B1988">
            <v>2178</v>
          </cell>
          <cell r="C1988" t="str">
            <v>Доп.офис №6670/0284</v>
          </cell>
          <cell r="D1988" t="str">
            <v>П5:Дополнительный офис - специализированный филиал, обслуживающий физических лиц</v>
          </cell>
          <cell r="E1988" t="str">
            <v>420138</v>
          </cell>
          <cell r="F1988" t="str">
            <v>Республика Татарстан</v>
          </cell>
          <cell r="G1988" t="str">
            <v>г.Казань, ул.Р.Зорге, 100</v>
          </cell>
          <cell r="H1988" t="str">
            <v>(843)2682462</v>
          </cell>
          <cell r="I1988" t="str">
            <v>Изибекова Галина Михайловна</v>
          </cell>
          <cell r="K1988">
            <v>4</v>
          </cell>
          <cell r="L1988" t="str">
            <v>Н1:город - центр субъекта Российской Федерации</v>
          </cell>
          <cell r="M1988" t="str">
            <v>123456</v>
          </cell>
          <cell r="N1988" t="str">
            <v>10:00 19:00(14:00 15:00)|10:00 19:00(14:00 15:00)|10:00 19:00(14:00 15:00)|10:00 19:00(14:00 15:00)|10:00 19:00(14:00 15:00)|09:00 16:00(13:00 14:00)</v>
          </cell>
          <cell r="O1988" t="str">
            <v/>
          </cell>
          <cell r="P1988">
            <v>5</v>
          </cell>
          <cell r="Q1988" t="str">
            <v>Н1</v>
          </cell>
          <cell r="R1988" t="e">
            <v>#VALUE!</v>
          </cell>
          <cell r="T1988" t="str">
            <v/>
          </cell>
          <cell r="U1988">
            <v>5</v>
          </cell>
          <cell r="V1988" t="str">
            <v>Н1</v>
          </cell>
          <cell r="W1988" t="e">
            <v>#VALUE!</v>
          </cell>
          <cell r="Y1988" t="str">
            <v/>
          </cell>
          <cell r="Z1988">
            <v>5</v>
          </cell>
          <cell r="AA1988" t="str">
            <v>Н1</v>
          </cell>
          <cell r="AB1988" t="e">
            <v>#VALUE!</v>
          </cell>
          <cell r="AD1988" t="str">
            <v/>
          </cell>
          <cell r="AE1988">
            <v>5</v>
          </cell>
          <cell r="AF1988" t="str">
            <v>Н1</v>
          </cell>
          <cell r="AG1988" t="e">
            <v>#VALUE!</v>
          </cell>
          <cell r="AI1988" t="str">
            <v/>
          </cell>
          <cell r="AJ1988">
            <v>5</v>
          </cell>
          <cell r="AK1988" t="str">
            <v>Н1</v>
          </cell>
          <cell r="AL1988" t="e">
            <v>#VALUE!</v>
          </cell>
          <cell r="AO1988">
            <v>5</v>
          </cell>
        </row>
        <row r="1989">
          <cell r="A1989" t="str">
            <v>6670/0285</v>
          </cell>
          <cell r="B1989">
            <v>2179</v>
          </cell>
          <cell r="C1989" t="str">
            <v>Доп.офис №6670/0285</v>
          </cell>
          <cell r="D1989" t="str">
            <v>П3:Дополнительный офис - универсальный филиал</v>
          </cell>
          <cell r="E1989" t="str">
            <v>420100</v>
          </cell>
          <cell r="F1989" t="str">
            <v>Республика Татарстан</v>
          </cell>
          <cell r="G1989" t="str">
            <v>г.Казань, ул.Академика Глушко, 21А</v>
          </cell>
          <cell r="H1989" t="str">
            <v>(843)2762240</v>
          </cell>
          <cell r="I1989" t="str">
            <v>Бугаева Лариса Галиулловна</v>
          </cell>
          <cell r="K1989">
            <v>11.5</v>
          </cell>
          <cell r="L1989" t="str">
            <v>Н1:город - центр субъекта Российской Федерации</v>
          </cell>
          <cell r="M1989" t="str">
            <v>123456</v>
          </cell>
          <cell r="N1989" t="str">
            <v>09:00 19:00(13:00 14:00)|09:00 19:00(13:00 14:00)|09:00 19:00(13:00 14:00)|09:00 19:00(13:00 14:00)|09:00 19:00(13:00 14:00)|09:00 16:00(13:00 14:00)</v>
          </cell>
          <cell r="O1989" t="str">
            <v/>
          </cell>
          <cell r="P1989">
            <v>14</v>
          </cell>
          <cell r="Q1989" t="str">
            <v>Н1</v>
          </cell>
          <cell r="R1989" t="e">
            <v>#VALUE!</v>
          </cell>
          <cell r="T1989" t="str">
            <v/>
          </cell>
          <cell r="U1989">
            <v>14</v>
          </cell>
          <cell r="V1989" t="str">
            <v>Н1</v>
          </cell>
          <cell r="W1989" t="e">
            <v>#VALUE!</v>
          </cell>
          <cell r="Y1989" t="str">
            <v/>
          </cell>
          <cell r="Z1989">
            <v>14</v>
          </cell>
          <cell r="AA1989" t="str">
            <v>Н1</v>
          </cell>
          <cell r="AB1989" t="e">
            <v>#VALUE!</v>
          </cell>
          <cell r="AD1989" t="str">
            <v/>
          </cell>
          <cell r="AE1989">
            <v>14</v>
          </cell>
          <cell r="AF1989" t="str">
            <v>Н1</v>
          </cell>
          <cell r="AG1989" t="e">
            <v>#VALUE!</v>
          </cell>
          <cell r="AI1989" t="str">
            <v/>
          </cell>
          <cell r="AJ1989">
            <v>14</v>
          </cell>
          <cell r="AK1989" t="str">
            <v>Н1</v>
          </cell>
          <cell r="AL1989" t="e">
            <v>#VALUE!</v>
          </cell>
          <cell r="AO1989">
            <v>14</v>
          </cell>
        </row>
        <row r="1990">
          <cell r="A1990" t="str">
            <v>6670/0286</v>
          </cell>
          <cell r="B1990">
            <v>2180</v>
          </cell>
          <cell r="C1990" t="str">
            <v>Доп.офис №6670/0286</v>
          </cell>
          <cell r="D1990" t="str">
            <v>П5:Дополнительный офис - специализированный филиал, обслуживающий физических лиц</v>
          </cell>
          <cell r="E1990" t="str">
            <v>420140</v>
          </cell>
          <cell r="F1990" t="str">
            <v>Республика Татарстан</v>
          </cell>
          <cell r="G1990" t="str">
            <v>г.Казань, ул.Минская, 12</v>
          </cell>
          <cell r="H1990" t="str">
            <v>(843)2610476</v>
          </cell>
          <cell r="I1990" t="str">
            <v>Потапова Светлана Викторовна</v>
          </cell>
          <cell r="K1990">
            <v>4</v>
          </cell>
          <cell r="L1990" t="str">
            <v>Н1:город - центр субъекта Российской Федерации</v>
          </cell>
          <cell r="M1990" t="str">
            <v>123456</v>
          </cell>
          <cell r="N1990" t="str">
            <v>10:00 19:00(14:00 15:00)|10:00 19:00(14:00 15:00)|10:00 19:00(14:00 15:00)|10:00 19:00(14:00 15:00)|10:00 19:00(14:00 15:00)|09:00 16:00(13:00 14:00)</v>
          </cell>
          <cell r="O1990" t="str">
            <v/>
          </cell>
          <cell r="P1990">
            <v>5</v>
          </cell>
          <cell r="Q1990" t="str">
            <v>Н1</v>
          </cell>
          <cell r="R1990" t="e">
            <v>#VALUE!</v>
          </cell>
          <cell r="T1990" t="str">
            <v/>
          </cell>
          <cell r="U1990">
            <v>5</v>
          </cell>
          <cell r="V1990" t="str">
            <v>Н1</v>
          </cell>
          <cell r="W1990" t="e">
            <v>#VALUE!</v>
          </cell>
          <cell r="Y1990" t="str">
            <v/>
          </cell>
          <cell r="Z1990">
            <v>5</v>
          </cell>
          <cell r="AA1990" t="str">
            <v>Н1</v>
          </cell>
          <cell r="AB1990" t="e">
            <v>#VALUE!</v>
          </cell>
          <cell r="AD1990" t="str">
            <v/>
          </cell>
          <cell r="AE1990">
            <v>5</v>
          </cell>
          <cell r="AF1990" t="str">
            <v>Н1</v>
          </cell>
          <cell r="AG1990" t="e">
            <v>#VALUE!</v>
          </cell>
          <cell r="AI1990" t="str">
            <v/>
          </cell>
          <cell r="AJ1990">
            <v>5</v>
          </cell>
          <cell r="AK1990" t="str">
            <v>Н1</v>
          </cell>
          <cell r="AL1990" t="e">
            <v>#VALUE!</v>
          </cell>
          <cell r="AO1990">
            <v>5</v>
          </cell>
        </row>
        <row r="1991">
          <cell r="A1991" t="str">
            <v>6670/0290</v>
          </cell>
          <cell r="B1991">
            <v>2181</v>
          </cell>
          <cell r="C1991" t="str">
            <v>Доп.офис №6670/0290</v>
          </cell>
          <cell r="D1991" t="str">
            <v>П5:Дополнительный офис - специализированный филиал, обслуживающий физических лиц</v>
          </cell>
          <cell r="E1991" t="str">
            <v>420059</v>
          </cell>
          <cell r="F1991" t="str">
            <v>Республика Татарстан</v>
          </cell>
          <cell r="G1991" t="str">
            <v>г.Казань, ул.Эсперанто, 35, корп.1</v>
          </cell>
          <cell r="H1991" t="str">
            <v>(843)2770372</v>
          </cell>
          <cell r="I1991" t="str">
            <v>Галкина Елена Алексеевна</v>
          </cell>
          <cell r="K1991">
            <v>4</v>
          </cell>
          <cell r="L1991" t="str">
            <v>Н1:город - центр субъекта Российской Федерации</v>
          </cell>
          <cell r="M1991" t="str">
            <v>123456</v>
          </cell>
          <cell r="N1991" t="str">
            <v>10:00 19:00(13:30 14:30)|10:00 19:00(13:30 14:30)|10:00 19:00(13:30 14:30)|10:00 19:00(13:30 14:30)|10:00 19:00(13:30 14:30)|09:00 16:00(13:30 14:30)</v>
          </cell>
          <cell r="O1991" t="str">
            <v/>
          </cell>
          <cell r="P1991">
            <v>2</v>
          </cell>
          <cell r="Q1991" t="str">
            <v>Н1</v>
          </cell>
          <cell r="R1991" t="e">
            <v>#VALUE!</v>
          </cell>
          <cell r="T1991" t="str">
            <v/>
          </cell>
          <cell r="U1991">
            <v>2</v>
          </cell>
          <cell r="V1991" t="str">
            <v>Н1</v>
          </cell>
          <cell r="W1991" t="e">
            <v>#VALUE!</v>
          </cell>
          <cell r="Y1991" t="str">
            <v/>
          </cell>
          <cell r="Z1991">
            <v>2</v>
          </cell>
          <cell r="AA1991" t="str">
            <v>Н1</v>
          </cell>
          <cell r="AB1991" t="e">
            <v>#VALUE!</v>
          </cell>
          <cell r="AD1991" t="str">
            <v/>
          </cell>
          <cell r="AE1991">
            <v>2</v>
          </cell>
          <cell r="AF1991" t="str">
            <v>Н1</v>
          </cell>
          <cell r="AG1991" t="e">
            <v>#VALUE!</v>
          </cell>
          <cell r="AI1991" t="str">
            <v/>
          </cell>
          <cell r="AJ1991">
            <v>2</v>
          </cell>
          <cell r="AK1991" t="str">
            <v>Н1</v>
          </cell>
          <cell r="AL1991" t="e">
            <v>#VALUE!</v>
          </cell>
          <cell r="AO1991">
            <v>2</v>
          </cell>
        </row>
        <row r="1992">
          <cell r="A1992" t="str">
            <v>6670/0291</v>
          </cell>
          <cell r="B1992">
            <v>2182</v>
          </cell>
          <cell r="C1992" t="str">
            <v>Доп.офис №6670/0291</v>
          </cell>
          <cell r="D1992" t="str">
            <v>П5:Дополнительный офис - специализированный филиал, обслуживающий физических лиц</v>
          </cell>
          <cell r="E1992" t="str">
            <v>420087</v>
          </cell>
          <cell r="F1992" t="str">
            <v>Республика Татарстан</v>
          </cell>
          <cell r="G1992" t="str">
            <v>г.Казань, ул.Комарова, 10</v>
          </cell>
          <cell r="H1992" t="str">
            <v>(843)2987577</v>
          </cell>
          <cell r="I1992" t="str">
            <v>Фахрутдинова Лилия Фаритовна</v>
          </cell>
          <cell r="K1992">
            <v>7</v>
          </cell>
          <cell r="L1992" t="str">
            <v>Н1:город - центр субъекта Российской Федерации</v>
          </cell>
          <cell r="M1992" t="str">
            <v>1234567</v>
          </cell>
          <cell r="N1992" t="str">
            <v>09:00 19:00|09:00 19:00|09:00 19:00|09:00 19:00|09:00 19:00|09:00 16:00|09:00 13:00</v>
          </cell>
          <cell r="O1992" t="str">
            <v/>
          </cell>
          <cell r="P1992">
            <v>7</v>
          </cell>
          <cell r="Q1992" t="str">
            <v>Н1</v>
          </cell>
          <cell r="R1992" t="e">
            <v>#VALUE!</v>
          </cell>
          <cell r="T1992" t="str">
            <v/>
          </cell>
          <cell r="U1992">
            <v>7</v>
          </cell>
          <cell r="V1992" t="str">
            <v>Н1</v>
          </cell>
          <cell r="W1992" t="e">
            <v>#VALUE!</v>
          </cell>
          <cell r="Y1992" t="str">
            <v/>
          </cell>
          <cell r="Z1992">
            <v>7</v>
          </cell>
          <cell r="AA1992" t="str">
            <v>Н1</v>
          </cell>
          <cell r="AB1992" t="e">
            <v>#VALUE!</v>
          </cell>
          <cell r="AD1992" t="str">
            <v/>
          </cell>
          <cell r="AE1992">
            <v>7</v>
          </cell>
          <cell r="AF1992" t="str">
            <v>Н1</v>
          </cell>
          <cell r="AG1992" t="e">
            <v>#VALUE!</v>
          </cell>
          <cell r="AI1992" t="str">
            <v/>
          </cell>
          <cell r="AJ1992">
            <v>7</v>
          </cell>
          <cell r="AK1992" t="str">
            <v>Н1</v>
          </cell>
          <cell r="AL1992" t="e">
            <v>#VALUE!</v>
          </cell>
          <cell r="AO1992">
            <v>7</v>
          </cell>
        </row>
        <row r="1993">
          <cell r="A1993" t="str">
            <v>6670/06216</v>
          </cell>
          <cell r="B1993">
            <v>2183</v>
          </cell>
          <cell r="C1993" t="str">
            <v>Доп.офис №6670/06216</v>
          </cell>
          <cell r="D1993" t="str">
            <v>П52:Дополнительный офис, не осуществляющий кассовое обслуживание клиентов</v>
          </cell>
          <cell r="E1993" t="str">
            <v>420110</v>
          </cell>
          <cell r="F1993" t="str">
            <v>Республика Татарстан</v>
          </cell>
          <cell r="G1993" t="str">
            <v>г.Казань, ул.Р.Зорге, 67</v>
          </cell>
          <cell r="H1993" t="str">
            <v>(843)2399427</v>
          </cell>
          <cell r="I1993" t="str">
            <v>Шарафутдинова Рената Рустамовна</v>
          </cell>
          <cell r="K1993">
            <v>1</v>
          </cell>
          <cell r="L1993" t="str">
            <v>Н1:город - центр субъекта Российской Федерации</v>
          </cell>
          <cell r="M1993" t="str">
            <v>1234567</v>
          </cell>
          <cell r="N1993" t="str">
            <v>09:00 18:00(13:00 14:00)|09:00 18:00(13:00 14:00)|09:00 18:00(13:00 14:00)|09:00 18:00(13:00 14:00)|09:00 18:00(13:00 14:00)|10:00 18:00(13:00 14:00)|10:00 18:00(13:00 14:00)</v>
          </cell>
          <cell r="O1993" t="str">
            <v/>
          </cell>
          <cell r="P1993">
            <v>0</v>
          </cell>
          <cell r="Q1993" t="str">
            <v>Н1</v>
          </cell>
          <cell r="R1993" t="e">
            <v>#VALUE!</v>
          </cell>
          <cell r="T1993" t="str">
            <v/>
          </cell>
          <cell r="U1993">
            <v>0</v>
          </cell>
          <cell r="V1993" t="str">
            <v>Н1</v>
          </cell>
          <cell r="W1993" t="e">
            <v>#VALUE!</v>
          </cell>
          <cell r="Y1993" t="str">
            <v/>
          </cell>
          <cell r="Z1993">
            <v>0</v>
          </cell>
          <cell r="AA1993" t="str">
            <v>Н1</v>
          </cell>
          <cell r="AB1993" t="e">
            <v>#VALUE!</v>
          </cell>
          <cell r="AD1993" t="str">
            <v/>
          </cell>
          <cell r="AE1993">
            <v>0</v>
          </cell>
          <cell r="AF1993" t="str">
            <v>Н1</v>
          </cell>
          <cell r="AG1993" t="e">
            <v>#VALUE!</v>
          </cell>
          <cell r="AI1993" t="str">
            <v/>
          </cell>
          <cell r="AJ1993">
            <v>0</v>
          </cell>
          <cell r="AK1993" t="str">
            <v>Н1</v>
          </cell>
          <cell r="AL1993" t="e">
            <v>#VALUE!</v>
          </cell>
          <cell r="AO1993">
            <v>0</v>
          </cell>
        </row>
        <row r="1994">
          <cell r="A1994" t="str">
            <v>6670/090</v>
          </cell>
          <cell r="B1994">
            <v>2184</v>
          </cell>
          <cell r="C1994" t="str">
            <v>Доп.офис №6670/090</v>
          </cell>
          <cell r="D1994" t="str">
            <v>П5:Дополнительный офис - специализированный филиал, обслуживающий физических лиц</v>
          </cell>
          <cell r="E1994" t="str">
            <v>420029</v>
          </cell>
          <cell r="F1994" t="str">
            <v>Республика Татарстан</v>
          </cell>
          <cell r="G1994" t="str">
            <v>г.Казань, ул.Сибирский Тракт, 25</v>
          </cell>
          <cell r="H1994" t="str">
            <v>(843)2729628</v>
          </cell>
          <cell r="I1994" t="str">
            <v>Лаврентьева Людмила Петровна</v>
          </cell>
          <cell r="K1994">
            <v>7</v>
          </cell>
          <cell r="L1994" t="str">
            <v>Н1:город - центр субъекта Российской Федерации</v>
          </cell>
          <cell r="M1994" t="str">
            <v>123456</v>
          </cell>
          <cell r="N1994" t="str">
            <v>09:00 19:00(13:00 14:00)|09:00 19:00(13:00 14:00)|09:00 19:00(13:00 14:00)|09:00 19:00(13:00 14:00)|09:00 19:00(13:00 14:00)|09:00 16:00(13:00 14:00)</v>
          </cell>
          <cell r="O1994" t="str">
            <v/>
          </cell>
          <cell r="P1994">
            <v>4</v>
          </cell>
          <cell r="Q1994" t="str">
            <v>Н1</v>
          </cell>
          <cell r="R1994" t="e">
            <v>#VALUE!</v>
          </cell>
          <cell r="T1994" t="str">
            <v/>
          </cell>
          <cell r="U1994">
            <v>4</v>
          </cell>
          <cell r="V1994" t="str">
            <v>Н1</v>
          </cell>
          <cell r="W1994" t="e">
            <v>#VALUE!</v>
          </cell>
          <cell r="Y1994" t="str">
            <v/>
          </cell>
          <cell r="Z1994">
            <v>4</v>
          </cell>
          <cell r="AA1994" t="str">
            <v>Н1</v>
          </cell>
          <cell r="AB1994" t="e">
            <v>#VALUE!</v>
          </cell>
          <cell r="AD1994" t="str">
            <v/>
          </cell>
          <cell r="AE1994">
            <v>4</v>
          </cell>
          <cell r="AF1994" t="str">
            <v>Н1</v>
          </cell>
          <cell r="AG1994" t="e">
            <v>#VALUE!</v>
          </cell>
          <cell r="AI1994" t="str">
            <v/>
          </cell>
          <cell r="AJ1994">
            <v>4</v>
          </cell>
          <cell r="AK1994" t="str">
            <v>Н1</v>
          </cell>
          <cell r="AL1994" t="e">
            <v>#VALUE!</v>
          </cell>
          <cell r="AO1994">
            <v>4</v>
          </cell>
        </row>
        <row r="1995">
          <cell r="A1995" t="str">
            <v>6672</v>
          </cell>
          <cell r="B1995">
            <v>2185</v>
          </cell>
          <cell r="C1995" t="str">
            <v>Ленинское отделение №6672</v>
          </cell>
          <cell r="D1995" t="str">
            <v>П2:Отделение Сбербанка России</v>
          </cell>
          <cell r="E1995" t="str">
            <v>420094</v>
          </cell>
          <cell r="F1995" t="str">
            <v>Республика Татарстан</v>
          </cell>
          <cell r="G1995" t="str">
            <v>г.Казань, ул.Чуйкова, 2, корпус "В"</v>
          </cell>
          <cell r="H1995" t="str">
            <v>(843)5192526</v>
          </cell>
          <cell r="I1995" t="str">
            <v>Юсупова Ирина Михайловна</v>
          </cell>
          <cell r="J1995" t="str">
            <v>Нагимова Анися Юнусовна</v>
          </cell>
          <cell r="K1995">
            <v>216</v>
          </cell>
          <cell r="L1995" t="str">
            <v>Н1:город - центр субъекта Российской Федерации</v>
          </cell>
          <cell r="M1995" t="str">
            <v>1234567</v>
          </cell>
          <cell r="N1995" t="str">
            <v>08:00 19:00|08:00 19:00|08:00 19:00|08:00 19:00|08:00 19:00|08:00 18:00(13:00 14:00)|09:00 15:00</v>
          </cell>
          <cell r="O1995" t="str">
            <v/>
          </cell>
          <cell r="P1995">
            <v>24</v>
          </cell>
          <cell r="Q1995" t="str">
            <v>Н1</v>
          </cell>
          <cell r="R1995" t="e">
            <v>#VALUE!</v>
          </cell>
          <cell r="T1995" t="str">
            <v/>
          </cell>
          <cell r="U1995">
            <v>24</v>
          </cell>
          <cell r="V1995" t="str">
            <v>Н1</v>
          </cell>
          <cell r="W1995" t="e">
            <v>#VALUE!</v>
          </cell>
          <cell r="Y1995" t="str">
            <v/>
          </cell>
          <cell r="Z1995">
            <v>24</v>
          </cell>
          <cell r="AA1995" t="str">
            <v>Н1</v>
          </cell>
          <cell r="AB1995" t="e">
            <v>#VALUE!</v>
          </cell>
          <cell r="AD1995" t="str">
            <v/>
          </cell>
          <cell r="AE1995">
            <v>24</v>
          </cell>
          <cell r="AF1995" t="str">
            <v>Н1</v>
          </cell>
          <cell r="AG1995" t="e">
            <v>#VALUE!</v>
          </cell>
          <cell r="AI1995" t="str">
            <v/>
          </cell>
          <cell r="AJ1995">
            <v>24</v>
          </cell>
          <cell r="AK1995" t="str">
            <v>Н1</v>
          </cell>
          <cell r="AL1995" t="e">
            <v>#VALUE!</v>
          </cell>
          <cell r="AO1995">
            <v>24</v>
          </cell>
        </row>
        <row r="1996">
          <cell r="A1996" t="str">
            <v>6672/0115</v>
          </cell>
          <cell r="B1996">
            <v>2186</v>
          </cell>
          <cell r="C1996" t="str">
            <v>Опер.касса №6672/0115</v>
          </cell>
          <cell r="D1996" t="str">
            <v>П6:Операционная касса вне кассового узла</v>
          </cell>
          <cell r="E1996" t="str">
            <v>420036</v>
          </cell>
          <cell r="F1996" t="str">
            <v>Республика Татарстан</v>
          </cell>
          <cell r="G1996" t="str">
            <v>г.Казань, ул.Белинского, 1/5</v>
          </cell>
          <cell r="H1996" t="str">
            <v>(843)5716523</v>
          </cell>
          <cell r="I1996" t="str">
            <v>Максимова Ольга Викторовна</v>
          </cell>
          <cell r="K1996">
            <v>7</v>
          </cell>
          <cell r="L1996" t="str">
            <v>Н1:город - центр субъекта Российской Федерации</v>
          </cell>
          <cell r="M1996" t="str">
            <v>123456</v>
          </cell>
          <cell r="N1996" t="str">
            <v>08:30 19:00|08:30 19:00|08:30 19:00|08:30 19:00|08:30 19:00|09:00 18:00(13:00 14:00)</v>
          </cell>
          <cell r="O1996" t="str">
            <v/>
          </cell>
          <cell r="P1996">
            <v>5</v>
          </cell>
          <cell r="Q1996" t="str">
            <v>Н1</v>
          </cell>
          <cell r="R1996" t="e">
            <v>#VALUE!</v>
          </cell>
          <cell r="T1996" t="str">
            <v/>
          </cell>
          <cell r="U1996">
            <v>5</v>
          </cell>
          <cell r="V1996" t="str">
            <v>Н1</v>
          </cell>
          <cell r="W1996" t="e">
            <v>#VALUE!</v>
          </cell>
          <cell r="Y1996" t="str">
            <v/>
          </cell>
          <cell r="Z1996">
            <v>5</v>
          </cell>
          <cell r="AA1996" t="str">
            <v>Н1</v>
          </cell>
          <cell r="AB1996" t="e">
            <v>#VALUE!</v>
          </cell>
          <cell r="AD1996" t="str">
            <v/>
          </cell>
          <cell r="AE1996">
            <v>5</v>
          </cell>
          <cell r="AF1996" t="str">
            <v>Н1</v>
          </cell>
          <cell r="AG1996" t="e">
            <v>#VALUE!</v>
          </cell>
          <cell r="AI1996" t="str">
            <v/>
          </cell>
          <cell r="AJ1996">
            <v>5</v>
          </cell>
          <cell r="AK1996" t="str">
            <v>Н1</v>
          </cell>
          <cell r="AL1996" t="e">
            <v>#VALUE!</v>
          </cell>
          <cell r="AO1996">
            <v>5</v>
          </cell>
        </row>
        <row r="1997">
          <cell r="A1997" t="str">
            <v>6672/0117</v>
          </cell>
          <cell r="B1997">
            <v>2187</v>
          </cell>
          <cell r="C1997" t="str">
            <v>Опер.касса №6672/0117</v>
          </cell>
          <cell r="D1997" t="str">
            <v>П6:Операционная касса вне кассового узла</v>
          </cell>
          <cell r="E1997" t="str">
            <v>420039</v>
          </cell>
          <cell r="F1997" t="str">
            <v>Республика Татарстан</v>
          </cell>
          <cell r="G1997" t="str">
            <v>г.Казань, ул.Гагарина 89/59</v>
          </cell>
          <cell r="H1997" t="str">
            <v>(843)5435741</v>
          </cell>
          <cell r="I1997" t="str">
            <v>Темникова Светлана Анатольевна</v>
          </cell>
          <cell r="K1997">
            <v>8</v>
          </cell>
          <cell r="L1997" t="str">
            <v>Н1:город - центр субъекта Российской Федерации</v>
          </cell>
          <cell r="M1997" t="str">
            <v>123456</v>
          </cell>
          <cell r="N1997" t="str">
            <v>08:30 19:00|08:30 19:00|08:30 19:00|08:30 19:00|08:30 19:00|09:00 18:00(13:00 14:00)</v>
          </cell>
          <cell r="O1997" t="str">
            <v/>
          </cell>
          <cell r="P1997">
            <v>7</v>
          </cell>
          <cell r="Q1997" t="str">
            <v>Н1</v>
          </cell>
          <cell r="R1997" t="e">
            <v>#VALUE!</v>
          </cell>
          <cell r="T1997" t="str">
            <v/>
          </cell>
          <cell r="U1997">
            <v>7</v>
          </cell>
          <cell r="V1997" t="str">
            <v>Н1</v>
          </cell>
          <cell r="W1997" t="e">
            <v>#VALUE!</v>
          </cell>
          <cell r="Y1997" t="str">
            <v/>
          </cell>
          <cell r="Z1997">
            <v>7</v>
          </cell>
          <cell r="AA1997" t="str">
            <v>Н1</v>
          </cell>
          <cell r="AB1997" t="e">
            <v>#VALUE!</v>
          </cell>
          <cell r="AD1997" t="str">
            <v/>
          </cell>
          <cell r="AE1997">
            <v>7</v>
          </cell>
          <cell r="AF1997" t="str">
            <v>Н1</v>
          </cell>
          <cell r="AG1997" t="e">
            <v>#VALUE!</v>
          </cell>
          <cell r="AI1997" t="str">
            <v/>
          </cell>
          <cell r="AJ1997">
            <v>7</v>
          </cell>
          <cell r="AK1997" t="str">
            <v>Н1</v>
          </cell>
          <cell r="AL1997" t="e">
            <v>#VALUE!</v>
          </cell>
          <cell r="AO1997">
            <v>7</v>
          </cell>
        </row>
        <row r="1998">
          <cell r="A1998" t="str">
            <v>6672/0136</v>
          </cell>
          <cell r="B1998">
            <v>2188</v>
          </cell>
          <cell r="C1998" t="str">
            <v>Опер.касса №6672/0136</v>
          </cell>
          <cell r="D1998" t="str">
            <v>П6:Операционная касса вне кассового узла</v>
          </cell>
          <cell r="E1998" t="str">
            <v>420057</v>
          </cell>
          <cell r="F1998" t="str">
            <v>Республика Татарстан</v>
          </cell>
          <cell r="G1998" t="str">
            <v>г.Казань, ул.Гагарина, 77</v>
          </cell>
          <cell r="H1998" t="str">
            <v>(843)5434221</v>
          </cell>
          <cell r="I1998" t="str">
            <v>Орехова Елена Юрьевна</v>
          </cell>
          <cell r="K1998">
            <v>7</v>
          </cell>
          <cell r="L1998" t="str">
            <v>Н1:город - центр субъекта Российской Федерации</v>
          </cell>
          <cell r="M1998" t="str">
            <v>123456</v>
          </cell>
          <cell r="N1998" t="str">
            <v>08:30 19:00|08:30 19:00|08:30 19:00|08:30 19:00|08:30 19:00|09:00 18:00(13:00 14:00)</v>
          </cell>
          <cell r="O1998" t="str">
            <v/>
          </cell>
          <cell r="P1998">
            <v>6</v>
          </cell>
          <cell r="Q1998" t="str">
            <v>Н1</v>
          </cell>
          <cell r="R1998" t="e">
            <v>#VALUE!</v>
          </cell>
          <cell r="T1998" t="str">
            <v/>
          </cell>
          <cell r="U1998">
            <v>6</v>
          </cell>
          <cell r="V1998" t="str">
            <v>Н1</v>
          </cell>
          <cell r="W1998" t="e">
            <v>#VALUE!</v>
          </cell>
          <cell r="Y1998" t="str">
            <v/>
          </cell>
          <cell r="Z1998">
            <v>6</v>
          </cell>
          <cell r="AA1998" t="str">
            <v>Н1</v>
          </cell>
          <cell r="AB1998" t="e">
            <v>#VALUE!</v>
          </cell>
          <cell r="AD1998" t="str">
            <v/>
          </cell>
          <cell r="AE1998">
            <v>6</v>
          </cell>
          <cell r="AF1998" t="str">
            <v>Н1</v>
          </cell>
          <cell r="AG1998" t="e">
            <v>#VALUE!</v>
          </cell>
          <cell r="AI1998" t="str">
            <v/>
          </cell>
          <cell r="AJ1998">
            <v>6</v>
          </cell>
          <cell r="AK1998" t="str">
            <v>Н1</v>
          </cell>
          <cell r="AL1998" t="e">
            <v>#VALUE!</v>
          </cell>
          <cell r="AO1998">
            <v>6</v>
          </cell>
        </row>
        <row r="1999">
          <cell r="A1999" t="str">
            <v>6672/0155</v>
          </cell>
          <cell r="B1999">
            <v>2189</v>
          </cell>
          <cell r="C1999" t="str">
            <v>Доп.офис №6672/0155</v>
          </cell>
          <cell r="D1999" t="str">
            <v>П3:Дополнительный офис - универсальный филиал</v>
          </cell>
          <cell r="E1999" t="str">
            <v>420094</v>
          </cell>
          <cell r="F1999" t="str">
            <v>Республика Татарстан</v>
          </cell>
          <cell r="G1999" t="str">
            <v>г.Казань, ул.Чуйкова, 2А</v>
          </cell>
          <cell r="H1999" t="str">
            <v>(843)5208716</v>
          </cell>
          <cell r="I1999" t="str">
            <v>Сайфутдинова Рузалья Рафиковна</v>
          </cell>
          <cell r="K1999">
            <v>13</v>
          </cell>
          <cell r="L1999" t="str">
            <v>Н1:город - центр субъекта Российской Федерации</v>
          </cell>
          <cell r="M1999" t="str">
            <v>123456</v>
          </cell>
          <cell r="N1999" t="str">
            <v>08:30 19:00|08:30 19:00|08:30 19:00|08:30 19:00|08:30 19:00|09:00 18:00(13:00 14:00)</v>
          </cell>
          <cell r="O1999" t="str">
            <v/>
          </cell>
          <cell r="P1999">
            <v>12</v>
          </cell>
          <cell r="Q1999" t="str">
            <v>Н1</v>
          </cell>
          <cell r="R1999" t="e">
            <v>#VALUE!</v>
          </cell>
          <cell r="T1999" t="str">
            <v/>
          </cell>
          <cell r="U1999">
            <v>12</v>
          </cell>
          <cell r="V1999" t="str">
            <v>Н1</v>
          </cell>
          <cell r="W1999" t="e">
            <v>#VALUE!</v>
          </cell>
          <cell r="Y1999" t="str">
            <v/>
          </cell>
          <cell r="Z1999">
            <v>12</v>
          </cell>
          <cell r="AA1999" t="str">
            <v>Н1</v>
          </cell>
          <cell r="AB1999" t="e">
            <v>#VALUE!</v>
          </cell>
          <cell r="AD1999" t="str">
            <v/>
          </cell>
          <cell r="AE1999">
            <v>12</v>
          </cell>
          <cell r="AF1999" t="str">
            <v>Н1</v>
          </cell>
          <cell r="AG1999" t="e">
            <v>#VALUE!</v>
          </cell>
          <cell r="AI1999" t="str">
            <v/>
          </cell>
          <cell r="AJ1999">
            <v>12</v>
          </cell>
          <cell r="AK1999" t="str">
            <v>Н1</v>
          </cell>
          <cell r="AL1999" t="e">
            <v>#VALUE!</v>
          </cell>
          <cell r="AO1999">
            <v>12</v>
          </cell>
        </row>
        <row r="2000">
          <cell r="A2000" t="str">
            <v>6672/0156</v>
          </cell>
          <cell r="B2000">
            <v>2190</v>
          </cell>
          <cell r="C2000" t="str">
            <v>Опер.касса №6672/0156</v>
          </cell>
          <cell r="D2000" t="str">
            <v>П6:Операционная касса вне кассового узла</v>
          </cell>
          <cell r="E2000" t="str">
            <v>420039</v>
          </cell>
          <cell r="F2000" t="str">
            <v>Республика Татарстан</v>
          </cell>
          <cell r="G2000" t="str">
            <v>г.Казань, ул.Гагарина, 113</v>
          </cell>
          <cell r="H2000" t="str">
            <v>(843)5420754</v>
          </cell>
          <cell r="I2000" t="str">
            <v>Мингалеева Ильсияр Галиахметовна</v>
          </cell>
          <cell r="K2000">
            <v>5</v>
          </cell>
          <cell r="L2000" t="str">
            <v>Н1:город - центр субъекта Российской Федерации</v>
          </cell>
          <cell r="M2000" t="str">
            <v>123456</v>
          </cell>
          <cell r="N2000" t="str">
            <v>08:30 18:30(13:00 14:00)|08:30 18:30(13:00 14:00)|08:30 18:30(13:00 14:00)|08:30 18:30(13:00 14:00)|08:30 18:30(13:00 14:00)|09:00 17:00(13:00 14:00)</v>
          </cell>
          <cell r="O2000" t="str">
            <v/>
          </cell>
          <cell r="P2000">
            <v>4</v>
          </cell>
          <cell r="Q2000" t="str">
            <v>Н1</v>
          </cell>
          <cell r="R2000" t="e">
            <v>#VALUE!</v>
          </cell>
          <cell r="T2000" t="str">
            <v/>
          </cell>
          <cell r="U2000">
            <v>4</v>
          </cell>
          <cell r="V2000" t="str">
            <v>Н1</v>
          </cell>
          <cell r="W2000" t="e">
            <v>#VALUE!</v>
          </cell>
          <cell r="Y2000" t="str">
            <v/>
          </cell>
          <cell r="Z2000">
            <v>4</v>
          </cell>
          <cell r="AA2000" t="str">
            <v>Н1</v>
          </cell>
          <cell r="AB2000" t="e">
            <v>#VALUE!</v>
          </cell>
          <cell r="AD2000" t="str">
            <v/>
          </cell>
          <cell r="AE2000">
            <v>4</v>
          </cell>
          <cell r="AF2000" t="str">
            <v>Н1</v>
          </cell>
          <cell r="AG2000" t="e">
            <v>#VALUE!</v>
          </cell>
          <cell r="AI2000" t="str">
            <v/>
          </cell>
          <cell r="AJ2000">
            <v>4</v>
          </cell>
          <cell r="AK2000" t="str">
            <v>Н1</v>
          </cell>
          <cell r="AL2000" t="e">
            <v>#VALUE!</v>
          </cell>
          <cell r="AO2000">
            <v>4</v>
          </cell>
        </row>
        <row r="2001">
          <cell r="A2001" t="str">
            <v>6672/0172</v>
          </cell>
          <cell r="B2001">
            <v>2191</v>
          </cell>
          <cell r="C2001" t="str">
            <v>Опер.касса №6672/0172</v>
          </cell>
          <cell r="D2001" t="str">
            <v>П6:Операционная касса вне кассового узла</v>
          </cell>
          <cell r="E2001" t="str">
            <v>420076</v>
          </cell>
          <cell r="F2001" t="str">
            <v>Республика Татарстан</v>
          </cell>
          <cell r="G2001" t="str">
            <v>г.Казань, ул.Залесная, 30</v>
          </cell>
          <cell r="H2001" t="str">
            <v>(843)5264781</v>
          </cell>
          <cell r="I2001" t="str">
            <v>Гаврилова Светлана Александровна</v>
          </cell>
          <cell r="K2001">
            <v>1</v>
          </cell>
          <cell r="L2001" t="str">
            <v>Н1:город - центр субъекта Российской Федерации</v>
          </cell>
          <cell r="M2001" t="str">
            <v>246</v>
          </cell>
          <cell r="N2001" t="str">
            <v>09:00 16:30(13:00 14:00)|09:00 16:30(13:00 14:00)|09:30 16:00(13:00 14:00)</v>
          </cell>
          <cell r="O2001" t="str">
            <v/>
          </cell>
          <cell r="P2001">
            <v>2</v>
          </cell>
          <cell r="Q2001" t="str">
            <v>Н1</v>
          </cell>
          <cell r="R2001" t="e">
            <v>#VALUE!</v>
          </cell>
          <cell r="T2001" t="str">
            <v/>
          </cell>
          <cell r="U2001">
            <v>2</v>
          </cell>
          <cell r="V2001" t="str">
            <v>Н1</v>
          </cell>
          <cell r="W2001" t="e">
            <v>#VALUE!</v>
          </cell>
          <cell r="Y2001" t="str">
            <v/>
          </cell>
          <cell r="Z2001">
            <v>2</v>
          </cell>
          <cell r="AA2001" t="str">
            <v>Н1</v>
          </cell>
          <cell r="AB2001" t="e">
            <v>#VALUE!</v>
          </cell>
          <cell r="AD2001" t="str">
            <v/>
          </cell>
          <cell r="AE2001">
            <v>2</v>
          </cell>
          <cell r="AF2001" t="str">
            <v>Н1</v>
          </cell>
          <cell r="AG2001" t="e">
            <v>#VALUE!</v>
          </cell>
          <cell r="AI2001" t="str">
            <v/>
          </cell>
          <cell r="AJ2001">
            <v>2</v>
          </cell>
          <cell r="AK2001" t="str">
            <v>Н1</v>
          </cell>
          <cell r="AL2001" t="e">
            <v>#VALUE!</v>
          </cell>
          <cell r="AO2001">
            <v>2</v>
          </cell>
        </row>
        <row r="2002">
          <cell r="A2002" t="str">
            <v>6672/0179</v>
          </cell>
          <cell r="B2002">
            <v>2192</v>
          </cell>
          <cell r="C2002" t="str">
            <v>Опер.касса №6672/0179</v>
          </cell>
          <cell r="D2002" t="str">
            <v>П6:Операционная касса вне кассового узла</v>
          </cell>
          <cell r="E2002" t="str">
            <v>420085</v>
          </cell>
          <cell r="F2002" t="str">
            <v>Республика Татарстан</v>
          </cell>
          <cell r="G2002" t="str">
            <v>г.Казань, ул.Беломорская, 81</v>
          </cell>
          <cell r="H2002" t="str">
            <v>(843)5718320</v>
          </cell>
          <cell r="I2002" t="str">
            <v>Зарипова Эльвира Вакиловна</v>
          </cell>
          <cell r="K2002">
            <v>8</v>
          </cell>
          <cell r="L2002" t="str">
            <v>Н1:город - центр субъекта Российской Федерации</v>
          </cell>
          <cell r="M2002" t="str">
            <v>123456</v>
          </cell>
          <cell r="N2002" t="str">
            <v>08:30 19:00|08:30 19:00|08:30 19:00|08:30 19:00|08:30 19:00|09:00 18:00(13:00 14:00)</v>
          </cell>
          <cell r="O2002" t="str">
            <v/>
          </cell>
          <cell r="P2002">
            <v>8</v>
          </cell>
          <cell r="Q2002" t="str">
            <v>Н1</v>
          </cell>
          <cell r="R2002" t="e">
            <v>#VALUE!</v>
          </cell>
          <cell r="T2002" t="str">
            <v/>
          </cell>
          <cell r="U2002">
            <v>8</v>
          </cell>
          <cell r="V2002" t="str">
            <v>Н1</v>
          </cell>
          <cell r="W2002" t="e">
            <v>#VALUE!</v>
          </cell>
          <cell r="Y2002" t="str">
            <v/>
          </cell>
          <cell r="Z2002">
            <v>8</v>
          </cell>
          <cell r="AA2002" t="str">
            <v>Н1</v>
          </cell>
          <cell r="AB2002" t="e">
            <v>#VALUE!</v>
          </cell>
          <cell r="AD2002" t="str">
            <v/>
          </cell>
          <cell r="AE2002">
            <v>8</v>
          </cell>
          <cell r="AF2002" t="str">
            <v>Н1</v>
          </cell>
          <cell r="AG2002" t="e">
            <v>#VALUE!</v>
          </cell>
          <cell r="AI2002" t="str">
            <v/>
          </cell>
          <cell r="AJ2002">
            <v>8</v>
          </cell>
          <cell r="AK2002" t="str">
            <v>Н1</v>
          </cell>
          <cell r="AL2002" t="e">
            <v>#VALUE!</v>
          </cell>
          <cell r="AO2002">
            <v>8</v>
          </cell>
        </row>
        <row r="2003">
          <cell r="A2003" t="str">
            <v>6672/0193</v>
          </cell>
          <cell r="B2003">
            <v>2193</v>
          </cell>
          <cell r="C2003" t="str">
            <v>Доп.офис №6672/0193</v>
          </cell>
          <cell r="D2003" t="str">
            <v>П5:Дополнительный офис - специализированный филиал, обслуживающий физических лиц</v>
          </cell>
          <cell r="E2003" t="str">
            <v>420032</v>
          </cell>
          <cell r="F2003" t="str">
            <v>Республика Татарстан</v>
          </cell>
          <cell r="G2003" t="str">
            <v>г.Казань, ул.Степана Халтурина, 4</v>
          </cell>
          <cell r="H2003" t="str">
            <v>(843)5550572</v>
          </cell>
          <cell r="I2003" t="str">
            <v>Ахметшина Аида Бариевна</v>
          </cell>
          <cell r="K2003">
            <v>10</v>
          </cell>
          <cell r="L2003" t="str">
            <v>Н1:город - центр субъекта Российской Федерации</v>
          </cell>
          <cell r="M2003" t="str">
            <v>123456</v>
          </cell>
          <cell r="N2003" t="str">
            <v>08:30 19:00|08:30 19:00|08:30 19:00|08:30 19:00|08:30 19:00|09:00 18:00(12:00 13:00)</v>
          </cell>
          <cell r="O2003" t="str">
            <v/>
          </cell>
          <cell r="P2003">
            <v>9</v>
          </cell>
          <cell r="Q2003" t="str">
            <v>Н1</v>
          </cell>
          <cell r="R2003" t="e">
            <v>#VALUE!</v>
          </cell>
          <cell r="T2003" t="str">
            <v/>
          </cell>
          <cell r="U2003">
            <v>9</v>
          </cell>
          <cell r="V2003" t="str">
            <v>Н1</v>
          </cell>
          <cell r="W2003" t="e">
            <v>#VALUE!</v>
          </cell>
          <cell r="Y2003" t="str">
            <v/>
          </cell>
          <cell r="Z2003">
            <v>9</v>
          </cell>
          <cell r="AA2003" t="str">
            <v>Н1</v>
          </cell>
          <cell r="AB2003" t="e">
            <v>#VALUE!</v>
          </cell>
          <cell r="AD2003" t="str">
            <v/>
          </cell>
          <cell r="AE2003">
            <v>9</v>
          </cell>
          <cell r="AF2003" t="str">
            <v>Н1</v>
          </cell>
          <cell r="AG2003" t="e">
            <v>#VALUE!</v>
          </cell>
          <cell r="AI2003" t="str">
            <v/>
          </cell>
          <cell r="AJ2003">
            <v>9</v>
          </cell>
          <cell r="AK2003" t="str">
            <v>Н1</v>
          </cell>
          <cell r="AL2003" t="e">
            <v>#VALUE!</v>
          </cell>
          <cell r="AO2003">
            <v>9</v>
          </cell>
        </row>
        <row r="2004">
          <cell r="A2004" t="str">
            <v>6672/020</v>
          </cell>
          <cell r="B2004">
            <v>2194</v>
          </cell>
          <cell r="C2004" t="str">
            <v>Доп.офис №6672/020</v>
          </cell>
          <cell r="D2004" t="str">
            <v>П5:Дополнительный офис - специализированный филиал, обслуживающий физических лиц</v>
          </cell>
          <cell r="E2004" t="str">
            <v>421001</v>
          </cell>
          <cell r="F2004" t="str">
            <v>Республика Татарстан</v>
          </cell>
          <cell r="G2004" t="str">
            <v>г.Казань, ул.Чистопольская, 68</v>
          </cell>
          <cell r="H2004" t="str">
            <v>(843)5604201</v>
          </cell>
          <cell r="I2004" t="str">
            <v>Хабибуллин Рустем Хафизович</v>
          </cell>
          <cell r="K2004">
            <v>4</v>
          </cell>
          <cell r="L2004" t="str">
            <v>Н1:город - центр субъекта Российской Федерации</v>
          </cell>
          <cell r="M2004" t="str">
            <v>23456</v>
          </cell>
          <cell r="N2004" t="str">
            <v>10:00 18:30(14:00 15:00)|10:00 18:30(14:00 15:00)|10:00 18:30(14:00 15:00)|10:00 18:30(14:00 15:00)|10:00 18:30(14:00 15:00)</v>
          </cell>
          <cell r="O2004" t="str">
            <v/>
          </cell>
          <cell r="P2004">
            <v>3</v>
          </cell>
          <cell r="Q2004" t="str">
            <v>Н1</v>
          </cell>
          <cell r="R2004" t="e">
            <v>#VALUE!</v>
          </cell>
          <cell r="T2004" t="str">
            <v/>
          </cell>
          <cell r="U2004">
            <v>3</v>
          </cell>
          <cell r="V2004" t="str">
            <v>Н1</v>
          </cell>
          <cell r="W2004" t="e">
            <v>#VALUE!</v>
          </cell>
          <cell r="Y2004" t="str">
            <v/>
          </cell>
          <cell r="Z2004">
            <v>3</v>
          </cell>
          <cell r="AA2004" t="str">
            <v>Н1</v>
          </cell>
          <cell r="AB2004" t="e">
            <v>#VALUE!</v>
          </cell>
          <cell r="AD2004" t="str">
            <v/>
          </cell>
          <cell r="AE2004">
            <v>3</v>
          </cell>
          <cell r="AF2004" t="str">
            <v>Н1</v>
          </cell>
          <cell r="AG2004" t="e">
            <v>#VALUE!</v>
          </cell>
          <cell r="AI2004" t="str">
            <v/>
          </cell>
          <cell r="AJ2004">
            <v>3</v>
          </cell>
          <cell r="AK2004" t="str">
            <v>Н1</v>
          </cell>
          <cell r="AL2004" t="e">
            <v>#VALUE!</v>
          </cell>
          <cell r="AO2004">
            <v>3</v>
          </cell>
        </row>
        <row r="2005">
          <cell r="A2005" t="str">
            <v>6672/0204</v>
          </cell>
          <cell r="B2005">
            <v>2195</v>
          </cell>
          <cell r="C2005" t="str">
            <v>Опер.касса №6672/0204</v>
          </cell>
          <cell r="D2005" t="str">
            <v>П6:Операционная касса вне кассового узла</v>
          </cell>
          <cell r="E2005" t="str">
            <v>420039</v>
          </cell>
          <cell r="F2005" t="str">
            <v>Республика Татарстан</v>
          </cell>
          <cell r="G2005" t="str">
            <v>г.Казань, ул.Декабристов, 183</v>
          </cell>
          <cell r="H2005" t="str">
            <v>(843)5426072</v>
          </cell>
          <cell r="I2005" t="str">
            <v>Замалиева Лилия Миннехановна</v>
          </cell>
          <cell r="K2005">
            <v>15</v>
          </cell>
          <cell r="L2005" t="str">
            <v>Н1:город - центр субъекта Российской Федерации</v>
          </cell>
          <cell r="M2005" t="str">
            <v>1234567</v>
          </cell>
          <cell r="N2005" t="str">
            <v>08:30 19:00(13:00 14:00)|08:30 19:00(13:00 14:00)|08:30 19:00(13:00 14:00)|08:30 19:00(13:00 14:00)|08:30 19:00(13:00 14:00)|09:00 17:00(13:00 14:00)|09:00 13:00</v>
          </cell>
          <cell r="O2005" t="str">
            <v/>
          </cell>
          <cell r="P2005">
            <v>9</v>
          </cell>
          <cell r="Q2005" t="str">
            <v>Н1</v>
          </cell>
          <cell r="R2005" t="e">
            <v>#VALUE!</v>
          </cell>
          <cell r="T2005" t="str">
            <v/>
          </cell>
          <cell r="U2005">
            <v>9</v>
          </cell>
          <cell r="V2005" t="str">
            <v>Н1</v>
          </cell>
          <cell r="W2005" t="e">
            <v>#VALUE!</v>
          </cell>
          <cell r="Y2005" t="str">
            <v/>
          </cell>
          <cell r="Z2005">
            <v>9</v>
          </cell>
          <cell r="AA2005" t="str">
            <v>Н1</v>
          </cell>
          <cell r="AB2005" t="e">
            <v>#VALUE!</v>
          </cell>
          <cell r="AD2005" t="str">
            <v/>
          </cell>
          <cell r="AE2005">
            <v>9</v>
          </cell>
          <cell r="AF2005" t="str">
            <v>Н1</v>
          </cell>
          <cell r="AG2005" t="e">
            <v>#VALUE!</v>
          </cell>
          <cell r="AI2005" t="str">
            <v/>
          </cell>
          <cell r="AJ2005">
            <v>9</v>
          </cell>
          <cell r="AK2005" t="str">
            <v>Н1</v>
          </cell>
          <cell r="AL2005" t="e">
            <v>#VALUE!</v>
          </cell>
          <cell r="AO2005">
            <v>9</v>
          </cell>
        </row>
        <row r="2006">
          <cell r="A2006" t="str">
            <v>6672/0208</v>
          </cell>
          <cell r="B2006">
            <v>2196</v>
          </cell>
          <cell r="C2006" t="str">
            <v>Доп.офис №6672/0208</v>
          </cell>
          <cell r="D2006" t="str">
            <v>П5:Дополнительный офис - специализированный филиал, обслуживающий физических лиц</v>
          </cell>
          <cell r="E2006" t="str">
            <v>420124</v>
          </cell>
          <cell r="F2006" t="str">
            <v>Республика Татарстан</v>
          </cell>
          <cell r="G2006" t="str">
            <v>г.Казань, ул.Вахитова, 5</v>
          </cell>
          <cell r="H2006" t="str">
            <v>(843)5622956</v>
          </cell>
          <cell r="I2006" t="str">
            <v>Абрамова Татьяна Николаевна</v>
          </cell>
          <cell r="K2006">
            <v>6</v>
          </cell>
          <cell r="L2006" t="str">
            <v>Н1:город - центр субъекта Российской Федерации</v>
          </cell>
          <cell r="M2006" t="str">
            <v>123456</v>
          </cell>
          <cell r="N2006" t="str">
            <v>08:30 19:00(13:00 14:00)|08:30 19:00(13:00 14:00)|08:30 19:00(13:00 14:00)|08:30 19:00(13:00 14:00)|08:30 19:00(13:00 14:00)|09:00 18:00(13:00 14:00)</v>
          </cell>
          <cell r="O2006" t="str">
            <v/>
          </cell>
          <cell r="P2006">
            <v>6</v>
          </cell>
          <cell r="Q2006" t="str">
            <v>Н1</v>
          </cell>
          <cell r="R2006" t="e">
            <v>#VALUE!</v>
          </cell>
          <cell r="T2006" t="str">
            <v/>
          </cell>
          <cell r="U2006">
            <v>6</v>
          </cell>
          <cell r="V2006" t="str">
            <v>Н1</v>
          </cell>
          <cell r="W2006" t="e">
            <v>#VALUE!</v>
          </cell>
          <cell r="Y2006" t="str">
            <v/>
          </cell>
          <cell r="Z2006">
            <v>6</v>
          </cell>
          <cell r="AA2006" t="str">
            <v>Н1</v>
          </cell>
          <cell r="AB2006" t="e">
            <v>#VALUE!</v>
          </cell>
          <cell r="AD2006" t="str">
            <v/>
          </cell>
          <cell r="AE2006">
            <v>6</v>
          </cell>
          <cell r="AF2006" t="str">
            <v>Н1</v>
          </cell>
          <cell r="AG2006" t="e">
            <v>#VALUE!</v>
          </cell>
          <cell r="AI2006" t="str">
            <v/>
          </cell>
          <cell r="AJ2006">
            <v>6</v>
          </cell>
          <cell r="AK2006" t="str">
            <v>Н1</v>
          </cell>
          <cell r="AL2006" t="e">
            <v>#VALUE!</v>
          </cell>
          <cell r="AO2006">
            <v>6</v>
          </cell>
        </row>
        <row r="2007">
          <cell r="A2007" t="str">
            <v>6672/0210</v>
          </cell>
          <cell r="B2007">
            <v>2197</v>
          </cell>
          <cell r="C2007" t="str">
            <v>Опер.касса №6672/0210</v>
          </cell>
          <cell r="D2007" t="str">
            <v>П6:Операционная касса вне кассового узла</v>
          </cell>
          <cell r="E2007" t="str">
            <v>420103</v>
          </cell>
          <cell r="F2007" t="str">
            <v>Республика Татарстан</v>
          </cell>
          <cell r="G2007" t="str">
            <v>г.Казань, ул.Фатыха Амирхана, 71</v>
          </cell>
          <cell r="H2007" t="str">
            <v>(843)5215097</v>
          </cell>
          <cell r="I2007" t="str">
            <v>Агафонов Александр Вячеславович</v>
          </cell>
          <cell r="K2007">
            <v>8</v>
          </cell>
          <cell r="L2007" t="str">
            <v>Н1:город - центр субъекта Российской Федерации</v>
          </cell>
          <cell r="M2007" t="str">
            <v>123456</v>
          </cell>
          <cell r="N2007" t="str">
            <v>08:30 19:00(13:00 14:00)|08:30 19:00(13:00 14:00)|08:30 19:00(13:00 14:00)|08:30 19:00(13:00 14:00)|08:30 19:00(13:00 14:00)|09:00 18:00(13:00 14:00)</v>
          </cell>
          <cell r="O2007" t="str">
            <v/>
          </cell>
          <cell r="P2007">
            <v>6</v>
          </cell>
          <cell r="Q2007" t="str">
            <v>Н1</v>
          </cell>
          <cell r="R2007" t="e">
            <v>#VALUE!</v>
          </cell>
          <cell r="T2007" t="str">
            <v/>
          </cell>
          <cell r="U2007">
            <v>6</v>
          </cell>
          <cell r="V2007" t="str">
            <v>Н1</v>
          </cell>
          <cell r="W2007" t="e">
            <v>#VALUE!</v>
          </cell>
          <cell r="Y2007" t="str">
            <v/>
          </cell>
          <cell r="Z2007">
            <v>6</v>
          </cell>
          <cell r="AA2007" t="str">
            <v>Н1</v>
          </cell>
          <cell r="AB2007" t="e">
            <v>#VALUE!</v>
          </cell>
          <cell r="AD2007" t="str">
            <v/>
          </cell>
          <cell r="AE2007">
            <v>6</v>
          </cell>
          <cell r="AF2007" t="str">
            <v>Н1</v>
          </cell>
          <cell r="AG2007" t="e">
            <v>#VALUE!</v>
          </cell>
          <cell r="AI2007" t="str">
            <v/>
          </cell>
          <cell r="AJ2007">
            <v>6</v>
          </cell>
          <cell r="AK2007" t="str">
            <v>Н1</v>
          </cell>
          <cell r="AL2007" t="e">
            <v>#VALUE!</v>
          </cell>
          <cell r="AO2007">
            <v>6</v>
          </cell>
        </row>
        <row r="2008">
          <cell r="A2008" t="str">
            <v>6672/0218</v>
          </cell>
          <cell r="B2008">
            <v>2198</v>
          </cell>
          <cell r="C2008" t="str">
            <v>Опер.касса №6672/0218</v>
          </cell>
          <cell r="D2008" t="str">
            <v>П6:Операционная касса вне кассового узла</v>
          </cell>
          <cell r="E2008" t="str">
            <v>420127</v>
          </cell>
          <cell r="F2008" t="str">
            <v>Республика Татарстан</v>
          </cell>
          <cell r="G2008" t="str">
            <v>г.Казань, ул.Максимова, 2</v>
          </cell>
          <cell r="H2008" t="str">
            <v>(843)5711822</v>
          </cell>
          <cell r="I2008" t="str">
            <v>Романова Лидия Станиславовна</v>
          </cell>
          <cell r="K2008">
            <v>8</v>
          </cell>
          <cell r="L2008" t="str">
            <v>Н1:город - центр субъекта Российской Федерации</v>
          </cell>
          <cell r="M2008" t="str">
            <v>123456</v>
          </cell>
          <cell r="N2008" t="str">
            <v>08:30 19:00(13:00 14:00)|08:30 19:00(13:00 14:00)|08:30 19:00(13:00 14:00)|08:30 19:00(13:00 14:00)|08:30 19:00(13:00 14:00)|09:00 18:00(13:00 14:00)</v>
          </cell>
          <cell r="O2008" t="str">
            <v/>
          </cell>
          <cell r="P2008">
            <v>7</v>
          </cell>
          <cell r="Q2008" t="str">
            <v>Н1</v>
          </cell>
          <cell r="R2008" t="e">
            <v>#VALUE!</v>
          </cell>
          <cell r="T2008" t="str">
            <v/>
          </cell>
          <cell r="U2008">
            <v>7</v>
          </cell>
          <cell r="V2008" t="str">
            <v>Н1</v>
          </cell>
          <cell r="W2008" t="e">
            <v>#VALUE!</v>
          </cell>
          <cell r="Y2008" t="str">
            <v/>
          </cell>
          <cell r="Z2008">
            <v>7</v>
          </cell>
          <cell r="AA2008" t="str">
            <v>Н1</v>
          </cell>
          <cell r="AB2008" t="e">
            <v>#VALUE!</v>
          </cell>
          <cell r="AD2008" t="str">
            <v/>
          </cell>
          <cell r="AE2008">
            <v>7</v>
          </cell>
          <cell r="AF2008" t="str">
            <v>Н1</v>
          </cell>
          <cell r="AG2008" t="e">
            <v>#VALUE!</v>
          </cell>
          <cell r="AI2008" t="str">
            <v/>
          </cell>
          <cell r="AJ2008">
            <v>7</v>
          </cell>
          <cell r="AK2008" t="str">
            <v>Н1</v>
          </cell>
          <cell r="AL2008" t="e">
            <v>#VALUE!</v>
          </cell>
          <cell r="AO2008">
            <v>7</v>
          </cell>
        </row>
        <row r="2009">
          <cell r="A2009" t="str">
            <v>6672/0220</v>
          </cell>
          <cell r="B2009">
            <v>2199</v>
          </cell>
          <cell r="C2009" t="str">
            <v>Опер.касса №6672/0220</v>
          </cell>
          <cell r="D2009" t="str">
            <v>П6:Операционная касса вне кассового узла</v>
          </cell>
          <cell r="E2009" t="str">
            <v>420127</v>
          </cell>
          <cell r="F2009" t="str">
            <v>Республика Татарстан</v>
          </cell>
          <cell r="G2009" t="str">
            <v>г.Казань, ул.Академика Павлова, 13А</v>
          </cell>
          <cell r="H2009" t="str">
            <v>(843)5714600</v>
          </cell>
          <cell r="I2009" t="str">
            <v>Ибрагимова Римма Рафисовна</v>
          </cell>
          <cell r="K2009">
            <v>5</v>
          </cell>
          <cell r="L2009" t="str">
            <v>Н1:город - центр субъекта Российской Федерации</v>
          </cell>
          <cell r="M2009" t="str">
            <v>123456</v>
          </cell>
          <cell r="N2009" t="str">
            <v>09:00 19:00(13:00 14:00)|09:00 19:00(13:00 14:00)|09:00 19:00(13:00 14:00)|09:00 19:00(13:00 14:00)|09:00 19:00(13:00 14:00)|09:00 17:00(13:00 14:00)</v>
          </cell>
          <cell r="O2009" t="str">
            <v/>
          </cell>
          <cell r="P2009">
            <v>3</v>
          </cell>
          <cell r="Q2009" t="str">
            <v>Н1</v>
          </cell>
          <cell r="R2009" t="e">
            <v>#VALUE!</v>
          </cell>
          <cell r="T2009" t="str">
            <v/>
          </cell>
          <cell r="U2009">
            <v>3</v>
          </cell>
          <cell r="V2009" t="str">
            <v>Н1</v>
          </cell>
          <cell r="W2009" t="e">
            <v>#VALUE!</v>
          </cell>
          <cell r="Y2009" t="str">
            <v/>
          </cell>
          <cell r="Z2009">
            <v>3</v>
          </cell>
          <cell r="AA2009" t="str">
            <v>Н1</v>
          </cell>
          <cell r="AB2009" t="e">
            <v>#VALUE!</v>
          </cell>
          <cell r="AD2009" t="str">
            <v/>
          </cell>
          <cell r="AE2009">
            <v>3</v>
          </cell>
          <cell r="AF2009" t="str">
            <v>Н1</v>
          </cell>
          <cell r="AG2009" t="e">
            <v>#VALUE!</v>
          </cell>
          <cell r="AI2009" t="str">
            <v/>
          </cell>
          <cell r="AJ2009">
            <v>3</v>
          </cell>
          <cell r="AK2009" t="str">
            <v>Н1</v>
          </cell>
          <cell r="AL2009" t="e">
            <v>#VALUE!</v>
          </cell>
          <cell r="AO2009">
            <v>3</v>
          </cell>
        </row>
        <row r="2010">
          <cell r="A2010" t="str">
            <v>6672/0221</v>
          </cell>
          <cell r="B2010">
            <v>2200</v>
          </cell>
          <cell r="C2010" t="str">
            <v>Доп.офис №6672/0221</v>
          </cell>
          <cell r="D2010" t="str">
            <v>П3:Дополнительный офис - универсальный филиал</v>
          </cell>
          <cell r="E2010" t="str">
            <v>420033</v>
          </cell>
          <cell r="F2010" t="str">
            <v>Республика Татарстан</v>
          </cell>
          <cell r="G2010" t="str">
            <v>г.Казань, ул.Фрунзе, 1</v>
          </cell>
          <cell r="H2010" t="str">
            <v>(843)5442993</v>
          </cell>
          <cell r="I2010" t="str">
            <v>Ахтарова Тамара Геннадьевна</v>
          </cell>
          <cell r="K2010">
            <v>14.5</v>
          </cell>
          <cell r="L2010" t="str">
            <v>Н1:город - центр субъекта Российской Федерации</v>
          </cell>
          <cell r="M2010" t="str">
            <v>123456</v>
          </cell>
          <cell r="N2010" t="str">
            <v>08:30 19:00|08:30 19:00|08:30 19:00|08:30 19:00|08:30 19:00|09:00 18:00(13:00 14:00)</v>
          </cell>
          <cell r="O2010" t="str">
            <v/>
          </cell>
          <cell r="P2010">
            <v>10</v>
          </cell>
          <cell r="Q2010" t="str">
            <v>Н1</v>
          </cell>
          <cell r="R2010" t="e">
            <v>#VALUE!</v>
          </cell>
          <cell r="T2010" t="str">
            <v/>
          </cell>
          <cell r="U2010">
            <v>10</v>
          </cell>
          <cell r="V2010" t="str">
            <v>Н1</v>
          </cell>
          <cell r="W2010" t="e">
            <v>#VALUE!</v>
          </cell>
          <cell r="Y2010" t="str">
            <v/>
          </cell>
          <cell r="Z2010">
            <v>10</v>
          </cell>
          <cell r="AA2010" t="str">
            <v>Н1</v>
          </cell>
          <cell r="AB2010" t="e">
            <v>#VALUE!</v>
          </cell>
          <cell r="AD2010" t="str">
            <v/>
          </cell>
          <cell r="AE2010">
            <v>10</v>
          </cell>
          <cell r="AF2010" t="str">
            <v>Н1</v>
          </cell>
          <cell r="AG2010" t="e">
            <v>#VALUE!</v>
          </cell>
          <cell r="AI2010" t="str">
            <v/>
          </cell>
          <cell r="AJ2010">
            <v>10</v>
          </cell>
          <cell r="AK2010" t="str">
            <v>Н1</v>
          </cell>
          <cell r="AL2010" t="e">
            <v>#VALUE!</v>
          </cell>
          <cell r="AO2010">
            <v>10</v>
          </cell>
        </row>
        <row r="2011">
          <cell r="A2011" t="str">
            <v>6672/0222</v>
          </cell>
          <cell r="B2011">
            <v>2201</v>
          </cell>
          <cell r="C2011" t="str">
            <v>Опер.касса №6672/0222</v>
          </cell>
          <cell r="D2011" t="str">
            <v>П6:Операционная касса вне кассового узла</v>
          </cell>
          <cell r="E2011" t="str">
            <v>420066</v>
          </cell>
          <cell r="F2011" t="str">
            <v>Республика Татарстан</v>
          </cell>
          <cell r="G2011" t="str">
            <v>г.Казань, ул.Чистопольская, 4</v>
          </cell>
          <cell r="H2011" t="str">
            <v>(843)5236713</v>
          </cell>
          <cell r="I2011" t="str">
            <v>Виноградова Ольга Николаевна</v>
          </cell>
          <cell r="K2011">
            <v>7</v>
          </cell>
          <cell r="L2011" t="str">
            <v>Н1:город - центр субъекта Российской Федерации</v>
          </cell>
          <cell r="M2011" t="str">
            <v>123456</v>
          </cell>
          <cell r="N2011" t="str">
            <v>08:30 19:00|08:30 19:00|08:30 19:00|08:30 19:00|08:30 19:00|09:00 17:00(13:00 14:00)</v>
          </cell>
          <cell r="O2011" t="str">
            <v/>
          </cell>
          <cell r="P2011">
            <v>5</v>
          </cell>
          <cell r="Q2011" t="str">
            <v>Н1</v>
          </cell>
          <cell r="R2011" t="e">
            <v>#VALUE!</v>
          </cell>
          <cell r="T2011" t="str">
            <v/>
          </cell>
          <cell r="U2011">
            <v>5</v>
          </cell>
          <cell r="V2011" t="str">
            <v>Н1</v>
          </cell>
          <cell r="W2011" t="e">
            <v>#VALUE!</v>
          </cell>
          <cell r="Y2011" t="str">
            <v/>
          </cell>
          <cell r="Z2011">
            <v>5</v>
          </cell>
          <cell r="AA2011" t="str">
            <v>Н1</v>
          </cell>
          <cell r="AB2011" t="e">
            <v>#VALUE!</v>
          </cell>
          <cell r="AD2011" t="str">
            <v/>
          </cell>
          <cell r="AE2011">
            <v>5</v>
          </cell>
          <cell r="AF2011" t="str">
            <v>Н1</v>
          </cell>
          <cell r="AG2011" t="e">
            <v>#VALUE!</v>
          </cell>
          <cell r="AI2011" t="str">
            <v/>
          </cell>
          <cell r="AJ2011">
            <v>5</v>
          </cell>
          <cell r="AK2011" t="str">
            <v>Н1</v>
          </cell>
          <cell r="AL2011" t="e">
            <v>#VALUE!</v>
          </cell>
          <cell r="AO2011">
            <v>5</v>
          </cell>
        </row>
        <row r="2012">
          <cell r="A2012" t="str">
            <v>6672/0224</v>
          </cell>
          <cell r="B2012">
            <v>2202</v>
          </cell>
          <cell r="C2012" t="str">
            <v>Доп.офис №6672/0224</v>
          </cell>
          <cell r="D2012" t="str">
            <v>П5:Дополнительный офис - специализированный филиал, обслуживающий физических лиц</v>
          </cell>
          <cell r="E2012" t="str">
            <v>420078</v>
          </cell>
          <cell r="F2012" t="str">
            <v>Республика Татарстан</v>
          </cell>
          <cell r="G2012" t="str">
            <v>г.Казань, ул.Ильича, 19/43</v>
          </cell>
          <cell r="H2012" t="str">
            <v>(843)5263396</v>
          </cell>
          <cell r="I2012" t="str">
            <v>Гибадуллина Рушания Мухаматгареевна</v>
          </cell>
          <cell r="K2012">
            <v>10</v>
          </cell>
          <cell r="L2012" t="str">
            <v>Н1:город - центр субъекта Российской Федерации</v>
          </cell>
          <cell r="M2012" t="str">
            <v>1234567</v>
          </cell>
          <cell r="N2012" t="str">
            <v>08:30 19:00(13:00 14:00)|08:30 19:00(13:00 14:00)|08:30 19:00(13:00 14:00)|08:30 19:00(13:00 14:00)|08:30 19:00(13:00 14:00)|09:00 18:00(13:00 14:00)|09:00 14:00</v>
          </cell>
          <cell r="O2012" t="str">
            <v/>
          </cell>
          <cell r="P2012">
            <v>10</v>
          </cell>
          <cell r="Q2012" t="str">
            <v>Н1</v>
          </cell>
          <cell r="R2012" t="e">
            <v>#VALUE!</v>
          </cell>
          <cell r="T2012" t="str">
            <v/>
          </cell>
          <cell r="U2012">
            <v>10</v>
          </cell>
          <cell r="V2012" t="str">
            <v>Н1</v>
          </cell>
          <cell r="W2012" t="e">
            <v>#VALUE!</v>
          </cell>
          <cell r="Y2012" t="str">
            <v/>
          </cell>
          <cell r="Z2012">
            <v>10</v>
          </cell>
          <cell r="AA2012" t="str">
            <v>Н1</v>
          </cell>
          <cell r="AB2012" t="e">
            <v>#VALUE!</v>
          </cell>
          <cell r="AD2012" t="str">
            <v/>
          </cell>
          <cell r="AE2012">
            <v>10</v>
          </cell>
          <cell r="AF2012" t="str">
            <v>Н1</v>
          </cell>
          <cell r="AG2012" t="e">
            <v>#VALUE!</v>
          </cell>
          <cell r="AI2012" t="str">
            <v/>
          </cell>
          <cell r="AJ2012">
            <v>10</v>
          </cell>
          <cell r="AK2012" t="str">
            <v>Н1</v>
          </cell>
          <cell r="AL2012" t="e">
            <v>#VALUE!</v>
          </cell>
          <cell r="AO2012">
            <v>10</v>
          </cell>
        </row>
        <row r="2013">
          <cell r="A2013" t="str">
            <v>6672/0225</v>
          </cell>
          <cell r="B2013">
            <v>2203</v>
          </cell>
          <cell r="C2013" t="str">
            <v>Опер.касса №6672/0225</v>
          </cell>
          <cell r="D2013" t="str">
            <v>П6:Операционная касса вне кассового узла</v>
          </cell>
          <cell r="E2013" t="str">
            <v>420037</v>
          </cell>
          <cell r="F2013" t="str">
            <v>Республика Татарстан</v>
          </cell>
          <cell r="G2013" t="str">
            <v>г.Казань, ул.Айдарова, 22</v>
          </cell>
          <cell r="H2013" t="str">
            <v>(843)5708607</v>
          </cell>
          <cell r="I2013" t="str">
            <v>Чурихина Ирина Владисловна</v>
          </cell>
          <cell r="K2013">
            <v>6</v>
          </cell>
          <cell r="L2013" t="str">
            <v>Н1:город - центр субъекта Российской Федерации</v>
          </cell>
          <cell r="M2013" t="str">
            <v>123456</v>
          </cell>
          <cell r="N2013" t="str">
            <v>08:30 19:00(13:00 14:00)|08:30 19:00(13:00 14:00)|08:30 19:00(13:00 14:00)|08:30 19:00(13:00 14:00)|08:30 19:00(13:00 14:00)|09:00 18:00(13:00 14:00)</v>
          </cell>
          <cell r="O2013" t="str">
            <v/>
          </cell>
          <cell r="P2013">
            <v>4</v>
          </cell>
          <cell r="Q2013" t="str">
            <v>Н1</v>
          </cell>
          <cell r="R2013" t="e">
            <v>#VALUE!</v>
          </cell>
          <cell r="T2013" t="str">
            <v/>
          </cell>
          <cell r="U2013">
            <v>4</v>
          </cell>
          <cell r="V2013" t="str">
            <v>Н1</v>
          </cell>
          <cell r="W2013" t="e">
            <v>#VALUE!</v>
          </cell>
          <cell r="Y2013" t="str">
            <v/>
          </cell>
          <cell r="Z2013">
            <v>4</v>
          </cell>
          <cell r="AA2013" t="str">
            <v>Н1</v>
          </cell>
          <cell r="AB2013" t="e">
            <v>#VALUE!</v>
          </cell>
          <cell r="AD2013" t="str">
            <v/>
          </cell>
          <cell r="AE2013">
            <v>4</v>
          </cell>
          <cell r="AF2013" t="str">
            <v>Н1</v>
          </cell>
          <cell r="AG2013" t="e">
            <v>#VALUE!</v>
          </cell>
          <cell r="AI2013" t="str">
            <v/>
          </cell>
          <cell r="AJ2013">
            <v>4</v>
          </cell>
          <cell r="AK2013" t="str">
            <v>Н1</v>
          </cell>
          <cell r="AL2013" t="e">
            <v>#VALUE!</v>
          </cell>
          <cell r="AO2013">
            <v>4</v>
          </cell>
        </row>
        <row r="2014">
          <cell r="A2014" t="str">
            <v>6672/0229</v>
          </cell>
          <cell r="B2014">
            <v>2204</v>
          </cell>
          <cell r="C2014" t="str">
            <v>Доп.офис №6672/0229</v>
          </cell>
          <cell r="D2014" t="str">
            <v>П5:Дополнительный офис - специализированный филиал, обслуживающий физических лиц</v>
          </cell>
          <cell r="E2014" t="str">
            <v>420103</v>
          </cell>
          <cell r="F2014" t="str">
            <v>Республика Татарстан</v>
          </cell>
          <cell r="G2014" t="str">
            <v>г.Казань, проспект Х.Ямашева, 54, корпус 3</v>
          </cell>
          <cell r="H2014" t="str">
            <v>(843)5213101</v>
          </cell>
          <cell r="I2014" t="str">
            <v>Ихсанова Люция Асхатовна</v>
          </cell>
          <cell r="K2014">
            <v>11</v>
          </cell>
          <cell r="L2014" t="str">
            <v>Н1:город - центр субъекта Российской Федерации</v>
          </cell>
          <cell r="M2014" t="str">
            <v>123456</v>
          </cell>
          <cell r="N2014" t="str">
            <v>08:30 19:00|08:30 19:00|08:30 19:00|08:30 19:00|08:30 19:00|09:00 18:00(13:00 14:00)</v>
          </cell>
          <cell r="O2014" t="str">
            <v/>
          </cell>
          <cell r="P2014">
            <v>9</v>
          </cell>
          <cell r="Q2014" t="str">
            <v>Н1</v>
          </cell>
          <cell r="R2014" t="e">
            <v>#VALUE!</v>
          </cell>
          <cell r="T2014" t="str">
            <v/>
          </cell>
          <cell r="U2014">
            <v>9</v>
          </cell>
          <cell r="V2014" t="str">
            <v>Н1</v>
          </cell>
          <cell r="W2014" t="e">
            <v>#VALUE!</v>
          </cell>
          <cell r="Y2014" t="str">
            <v/>
          </cell>
          <cell r="Z2014">
            <v>9</v>
          </cell>
          <cell r="AA2014" t="str">
            <v>Н1</v>
          </cell>
          <cell r="AB2014" t="e">
            <v>#VALUE!</v>
          </cell>
          <cell r="AD2014" t="str">
            <v/>
          </cell>
          <cell r="AE2014">
            <v>9</v>
          </cell>
          <cell r="AF2014" t="str">
            <v>Н1</v>
          </cell>
          <cell r="AG2014" t="e">
            <v>#VALUE!</v>
          </cell>
          <cell r="AI2014" t="str">
            <v/>
          </cell>
          <cell r="AJ2014">
            <v>9</v>
          </cell>
          <cell r="AK2014" t="str">
            <v>Н1</v>
          </cell>
          <cell r="AL2014" t="e">
            <v>#VALUE!</v>
          </cell>
          <cell r="AO2014">
            <v>9</v>
          </cell>
        </row>
        <row r="2015">
          <cell r="A2015" t="str">
            <v>6672/0234</v>
          </cell>
          <cell r="B2015">
            <v>2205</v>
          </cell>
          <cell r="C2015" t="str">
            <v>Опер.касса №6672/0234</v>
          </cell>
          <cell r="D2015" t="str">
            <v>П6:Операционная касса вне кассового узла</v>
          </cell>
          <cell r="E2015" t="str">
            <v>420133</v>
          </cell>
          <cell r="F2015" t="str">
            <v>Республика Татарстан</v>
          </cell>
          <cell r="G2015" t="str">
            <v>г.Казань, ул.Адоратского, 12</v>
          </cell>
          <cell r="H2015" t="str">
            <v>(843)5213773</v>
          </cell>
          <cell r="I2015" t="str">
            <v>Галлямова Лилия Ризатдиновна</v>
          </cell>
          <cell r="K2015">
            <v>8</v>
          </cell>
          <cell r="L2015" t="str">
            <v>Н1:город - центр субъекта Российской Федерации</v>
          </cell>
          <cell r="M2015" t="str">
            <v>123456</v>
          </cell>
          <cell r="N2015" t="str">
            <v>08:30 19:00|08:30 19:00|08:30 19:00|08:30 19:00|08:30 19:00|09:00 18:00(13:00 14:00)</v>
          </cell>
          <cell r="O2015" t="str">
            <v/>
          </cell>
          <cell r="P2015">
            <v>6</v>
          </cell>
          <cell r="Q2015" t="str">
            <v>Н1</v>
          </cell>
          <cell r="R2015" t="e">
            <v>#VALUE!</v>
          </cell>
          <cell r="T2015" t="str">
            <v/>
          </cell>
          <cell r="U2015">
            <v>6</v>
          </cell>
          <cell r="V2015" t="str">
            <v>Н1</v>
          </cell>
          <cell r="W2015" t="e">
            <v>#VALUE!</v>
          </cell>
          <cell r="Y2015" t="str">
            <v/>
          </cell>
          <cell r="Z2015">
            <v>6</v>
          </cell>
          <cell r="AA2015" t="str">
            <v>Н1</v>
          </cell>
          <cell r="AB2015" t="e">
            <v>#VALUE!</v>
          </cell>
          <cell r="AD2015" t="str">
            <v/>
          </cell>
          <cell r="AE2015">
            <v>6</v>
          </cell>
          <cell r="AF2015" t="str">
            <v>Н1</v>
          </cell>
          <cell r="AG2015" t="e">
            <v>#VALUE!</v>
          </cell>
          <cell r="AI2015" t="str">
            <v/>
          </cell>
          <cell r="AJ2015">
            <v>6</v>
          </cell>
          <cell r="AK2015" t="str">
            <v>Н1</v>
          </cell>
          <cell r="AL2015" t="e">
            <v>#VALUE!</v>
          </cell>
          <cell r="AO2015">
            <v>6</v>
          </cell>
        </row>
        <row r="2016">
          <cell r="A2016" t="str">
            <v>6672/0235</v>
          </cell>
          <cell r="B2016">
            <v>2206</v>
          </cell>
          <cell r="C2016" t="str">
            <v>Опер.касса №6672/0235</v>
          </cell>
          <cell r="D2016" t="str">
            <v>П6:Операционная касса вне кассового узла</v>
          </cell>
          <cell r="E2016" t="str">
            <v>420132</v>
          </cell>
          <cell r="F2016" t="str">
            <v>Республика Татарстан</v>
          </cell>
          <cell r="G2016" t="str">
            <v>г.Казань, ул.Адоратского, 29</v>
          </cell>
          <cell r="H2016" t="str">
            <v>(843)5218542</v>
          </cell>
          <cell r="I2016" t="str">
            <v>Хусаинов Фанис Саярович</v>
          </cell>
          <cell r="K2016">
            <v>10</v>
          </cell>
          <cell r="L2016" t="str">
            <v>Н1:город - центр субъекта Российской Федерации</v>
          </cell>
          <cell r="M2016" t="str">
            <v>123456</v>
          </cell>
          <cell r="N2016" t="str">
            <v>08:30 19:00|08:30 19:00|08:30 19:00|08:30 19:00|08:30 19:00|09:00 18:00(13:00 14:00)</v>
          </cell>
          <cell r="O2016" t="str">
            <v/>
          </cell>
          <cell r="P2016">
            <v>7</v>
          </cell>
          <cell r="Q2016" t="str">
            <v>Н1</v>
          </cell>
          <cell r="R2016" t="e">
            <v>#VALUE!</v>
          </cell>
          <cell r="T2016" t="str">
            <v/>
          </cell>
          <cell r="U2016">
            <v>7</v>
          </cell>
          <cell r="V2016" t="str">
            <v>Н1</v>
          </cell>
          <cell r="W2016" t="e">
            <v>#VALUE!</v>
          </cell>
          <cell r="Y2016" t="str">
            <v/>
          </cell>
          <cell r="Z2016">
            <v>7</v>
          </cell>
          <cell r="AA2016" t="str">
            <v>Н1</v>
          </cell>
          <cell r="AB2016" t="e">
            <v>#VALUE!</v>
          </cell>
          <cell r="AD2016" t="str">
            <v/>
          </cell>
          <cell r="AE2016">
            <v>7</v>
          </cell>
          <cell r="AF2016" t="str">
            <v>Н1</v>
          </cell>
          <cell r="AG2016" t="e">
            <v>#VALUE!</v>
          </cell>
          <cell r="AI2016" t="str">
            <v/>
          </cell>
          <cell r="AJ2016">
            <v>7</v>
          </cell>
          <cell r="AK2016" t="str">
            <v>Н1</v>
          </cell>
          <cell r="AL2016" t="e">
            <v>#VALUE!</v>
          </cell>
          <cell r="AO2016">
            <v>7</v>
          </cell>
        </row>
        <row r="2017">
          <cell r="A2017" t="str">
            <v>6672/0236</v>
          </cell>
          <cell r="B2017">
            <v>2207</v>
          </cell>
          <cell r="C2017" t="str">
            <v>Опер.касса №6672/0236</v>
          </cell>
          <cell r="D2017" t="str">
            <v>П6:Операционная касса вне кассового узла</v>
          </cell>
          <cell r="E2017" t="str">
            <v>420136</v>
          </cell>
          <cell r="F2017" t="str">
            <v>Республика Татарстан</v>
          </cell>
          <cell r="G2017" t="str">
            <v>г.Казань, ул.Мусина, 68А</v>
          </cell>
          <cell r="H2017" t="str">
            <v>(843)5222053</v>
          </cell>
          <cell r="I2017" t="str">
            <v>Кузнецова Гюзель Зиннуровна</v>
          </cell>
          <cell r="K2017">
            <v>7</v>
          </cell>
          <cell r="L2017" t="str">
            <v>Н1:город - центр субъекта Российской Федерации</v>
          </cell>
          <cell r="M2017" t="str">
            <v>123456</v>
          </cell>
          <cell r="N2017" t="str">
            <v>08:30 19:00(13:00 14:00)|08:30 19:00(13:00 14:00)|08:30 19:00(13:00 14:00)|08:30 19:00(13:00 14:00)|08:30 19:00(13:00 14:00)|09:00 18:00(13:00 14:00)</v>
          </cell>
          <cell r="O2017" t="str">
            <v/>
          </cell>
          <cell r="P2017">
            <v>3</v>
          </cell>
          <cell r="Q2017" t="str">
            <v>Н1</v>
          </cell>
          <cell r="R2017" t="e">
            <v>#VALUE!</v>
          </cell>
          <cell r="T2017" t="str">
            <v/>
          </cell>
          <cell r="U2017">
            <v>3</v>
          </cell>
          <cell r="V2017" t="str">
            <v>Н1</v>
          </cell>
          <cell r="W2017" t="e">
            <v>#VALUE!</v>
          </cell>
          <cell r="Y2017" t="str">
            <v/>
          </cell>
          <cell r="Z2017">
            <v>3</v>
          </cell>
          <cell r="AA2017" t="str">
            <v>Н1</v>
          </cell>
          <cell r="AB2017" t="e">
            <v>#VALUE!</v>
          </cell>
          <cell r="AD2017" t="str">
            <v/>
          </cell>
          <cell r="AE2017">
            <v>3</v>
          </cell>
          <cell r="AF2017" t="str">
            <v>Н1</v>
          </cell>
          <cell r="AG2017" t="e">
            <v>#VALUE!</v>
          </cell>
          <cell r="AI2017" t="str">
            <v/>
          </cell>
          <cell r="AJ2017">
            <v>3</v>
          </cell>
          <cell r="AK2017" t="str">
            <v>Н1</v>
          </cell>
          <cell r="AL2017" t="e">
            <v>#VALUE!</v>
          </cell>
          <cell r="AO2017">
            <v>3</v>
          </cell>
        </row>
        <row r="2018">
          <cell r="A2018" t="str">
            <v>6672/0238</v>
          </cell>
          <cell r="B2018">
            <v>2208</v>
          </cell>
          <cell r="C2018" t="str">
            <v>Опер.касса №6672/0238</v>
          </cell>
          <cell r="D2018" t="str">
            <v>П6:Операционная касса вне кассового узла</v>
          </cell>
          <cell r="E2018" t="str">
            <v>420137</v>
          </cell>
          <cell r="F2018" t="str">
            <v>Республика Татарстан</v>
          </cell>
          <cell r="G2018" t="str">
            <v>г.Казань, ул.Гаврилова, 40, корпус 2</v>
          </cell>
          <cell r="H2018" t="str">
            <v>(843)5564819</v>
          </cell>
          <cell r="I2018" t="str">
            <v>Егорова Любовь Анатольевна</v>
          </cell>
          <cell r="K2018">
            <v>5</v>
          </cell>
          <cell r="L2018" t="str">
            <v>Н1:город - центр субъекта Российской Федерации</v>
          </cell>
          <cell r="M2018" t="str">
            <v>123456</v>
          </cell>
          <cell r="N2018" t="str">
            <v>08:30 18:30(13:00 14:00)|08:30 18:30(13:00 14:00)|08:30 18:30(13:00 14:00)|08:30 18:30(13:00 14:00)|08:30 18:30(13:00 14:00)|09:00 17:00(13:00 14:00)</v>
          </cell>
          <cell r="O2018" t="str">
            <v/>
          </cell>
          <cell r="P2018">
            <v>3</v>
          </cell>
          <cell r="Q2018" t="str">
            <v>Н1</v>
          </cell>
          <cell r="R2018" t="e">
            <v>#VALUE!</v>
          </cell>
          <cell r="T2018" t="str">
            <v/>
          </cell>
          <cell r="U2018">
            <v>3</v>
          </cell>
          <cell r="V2018" t="str">
            <v>Н1</v>
          </cell>
          <cell r="W2018" t="e">
            <v>#VALUE!</v>
          </cell>
          <cell r="Y2018" t="str">
            <v/>
          </cell>
          <cell r="Z2018">
            <v>3</v>
          </cell>
          <cell r="AA2018" t="str">
            <v>Н1</v>
          </cell>
          <cell r="AB2018" t="e">
            <v>#VALUE!</v>
          </cell>
          <cell r="AD2018" t="str">
            <v/>
          </cell>
          <cell r="AE2018">
            <v>3</v>
          </cell>
          <cell r="AF2018" t="str">
            <v>Н1</v>
          </cell>
          <cell r="AG2018" t="e">
            <v>#VALUE!</v>
          </cell>
          <cell r="AI2018" t="str">
            <v/>
          </cell>
          <cell r="AJ2018">
            <v>3</v>
          </cell>
          <cell r="AK2018" t="str">
            <v>Н1</v>
          </cell>
          <cell r="AL2018" t="e">
            <v>#VALUE!</v>
          </cell>
          <cell r="AO2018">
            <v>3</v>
          </cell>
        </row>
        <row r="2019">
          <cell r="A2019" t="str">
            <v>6672/0246</v>
          </cell>
          <cell r="B2019">
            <v>2209</v>
          </cell>
          <cell r="C2019" t="str">
            <v>Доп.офис №6672/0246</v>
          </cell>
          <cell r="D2019" t="str">
            <v>П5:Дополнительный офис - специализированный филиал, обслуживающий физических лиц</v>
          </cell>
          <cell r="E2019" t="str">
            <v>420095</v>
          </cell>
          <cell r="F2019" t="str">
            <v>Республика Татарстан</v>
          </cell>
          <cell r="G2019" t="str">
            <v>г.Казань, ул.Серова, 11</v>
          </cell>
          <cell r="H2019" t="str">
            <v>(843)5422764</v>
          </cell>
          <cell r="I2019" t="str">
            <v>Писаревская Наталья Петровна</v>
          </cell>
          <cell r="K2019">
            <v>11</v>
          </cell>
          <cell r="L2019" t="str">
            <v>Н1:город - центр субъекта Российской Федерации</v>
          </cell>
          <cell r="M2019" t="str">
            <v>123456</v>
          </cell>
          <cell r="N2019" t="str">
            <v>08:30 19:00|08:30 19:00|08:30 19:00|08:30 19:00|08:30 19:00|09:00 18:00(13:00 14:00)</v>
          </cell>
          <cell r="O2019" t="str">
            <v/>
          </cell>
          <cell r="P2019">
            <v>6</v>
          </cell>
          <cell r="Q2019" t="str">
            <v>Н1</v>
          </cell>
          <cell r="R2019" t="e">
            <v>#VALUE!</v>
          </cell>
          <cell r="T2019" t="str">
            <v/>
          </cell>
          <cell r="U2019">
            <v>6</v>
          </cell>
          <cell r="V2019" t="str">
            <v>Н1</v>
          </cell>
          <cell r="W2019" t="e">
            <v>#VALUE!</v>
          </cell>
          <cell r="Y2019" t="str">
            <v/>
          </cell>
          <cell r="Z2019">
            <v>6</v>
          </cell>
          <cell r="AA2019" t="str">
            <v>Н1</v>
          </cell>
          <cell r="AB2019" t="e">
            <v>#VALUE!</v>
          </cell>
          <cell r="AD2019" t="str">
            <v/>
          </cell>
          <cell r="AE2019">
            <v>6</v>
          </cell>
          <cell r="AF2019" t="str">
            <v>Н1</v>
          </cell>
          <cell r="AG2019" t="e">
            <v>#VALUE!</v>
          </cell>
          <cell r="AI2019" t="str">
            <v/>
          </cell>
          <cell r="AJ2019">
            <v>6</v>
          </cell>
          <cell r="AK2019" t="str">
            <v>Н1</v>
          </cell>
          <cell r="AL2019" t="e">
            <v>#VALUE!</v>
          </cell>
          <cell r="AO2019">
            <v>6</v>
          </cell>
        </row>
        <row r="2020">
          <cell r="A2020" t="str">
            <v>6672/0251</v>
          </cell>
          <cell r="B2020">
            <v>2210</v>
          </cell>
          <cell r="C2020" t="str">
            <v>Доп.офис №6672/0251</v>
          </cell>
          <cell r="D2020" t="str">
            <v>П3:Дополнительный офис - универсальный филиал</v>
          </cell>
          <cell r="E2020" t="str">
            <v>420066</v>
          </cell>
          <cell r="F2020" t="str">
            <v>Республика Татарстан</v>
          </cell>
          <cell r="G2020" t="str">
            <v>г.Казань, проспект Х.Ямашева, 9</v>
          </cell>
          <cell r="H2020" t="str">
            <v>(843)5235798</v>
          </cell>
          <cell r="I2020" t="str">
            <v>Насыбуллина Альфия Рафаилевна</v>
          </cell>
          <cell r="K2020">
            <v>23</v>
          </cell>
          <cell r="L2020" t="str">
            <v>Н1:город - центр субъекта Российской Федерации</v>
          </cell>
          <cell r="M2020" t="str">
            <v>123456</v>
          </cell>
          <cell r="N2020" t="str">
            <v>08:30 19:00|08:30 19:00|08:30 19:00|08:30 19:00|08:30 19:00|09:00 18:00(13:00 14:00)</v>
          </cell>
          <cell r="O2020" t="str">
            <v/>
          </cell>
          <cell r="P2020">
            <v>11</v>
          </cell>
          <cell r="Q2020" t="str">
            <v>Н1</v>
          </cell>
          <cell r="R2020" t="e">
            <v>#VALUE!</v>
          </cell>
          <cell r="T2020" t="str">
            <v/>
          </cell>
          <cell r="U2020">
            <v>11</v>
          </cell>
          <cell r="V2020" t="str">
            <v>Н1</v>
          </cell>
          <cell r="W2020" t="e">
            <v>#VALUE!</v>
          </cell>
          <cell r="Y2020" t="str">
            <v/>
          </cell>
          <cell r="Z2020">
            <v>11</v>
          </cell>
          <cell r="AA2020" t="str">
            <v>Н1</v>
          </cell>
          <cell r="AB2020" t="e">
            <v>#VALUE!</v>
          </cell>
          <cell r="AD2020" t="str">
            <v/>
          </cell>
          <cell r="AE2020">
            <v>11</v>
          </cell>
          <cell r="AF2020" t="str">
            <v>Н1</v>
          </cell>
          <cell r="AG2020" t="e">
            <v>#VALUE!</v>
          </cell>
          <cell r="AI2020" t="str">
            <v/>
          </cell>
          <cell r="AJ2020">
            <v>11</v>
          </cell>
          <cell r="AK2020" t="str">
            <v>Н1</v>
          </cell>
          <cell r="AL2020" t="e">
            <v>#VALUE!</v>
          </cell>
          <cell r="AO2020">
            <v>11</v>
          </cell>
        </row>
        <row r="2021">
          <cell r="A2021" t="str">
            <v>6672/0256</v>
          </cell>
          <cell r="B2021">
            <v>2211</v>
          </cell>
          <cell r="C2021" t="str">
            <v>Доп.офис №6672/0256</v>
          </cell>
          <cell r="D2021" t="str">
            <v>П3:Дополнительный офис - универсальный филиал</v>
          </cell>
          <cell r="E2021" t="str">
            <v>420102</v>
          </cell>
          <cell r="F2021" t="str">
            <v>Республика Татарстан</v>
          </cell>
          <cell r="G2021" t="str">
            <v>г.Казань, ул.Галимджана Баруди, 3</v>
          </cell>
          <cell r="H2021" t="str">
            <v>(843)5544762</v>
          </cell>
          <cell r="I2021" t="str">
            <v>Мингазетдинова Резеда Кашифовна</v>
          </cell>
          <cell r="K2021">
            <v>15</v>
          </cell>
          <cell r="L2021" t="str">
            <v>Н1:город - центр субъекта Российской Федерации</v>
          </cell>
          <cell r="M2021" t="str">
            <v>123456</v>
          </cell>
          <cell r="N2021" t="str">
            <v>08:30 19:00|08:30 19:00|08:30 19:00|08:30 19:00|08:30 19:00|09:00 18:00(13:00 14:00)</v>
          </cell>
          <cell r="O2021" t="str">
            <v/>
          </cell>
          <cell r="P2021">
            <v>14</v>
          </cell>
          <cell r="Q2021" t="str">
            <v>Н1</v>
          </cell>
          <cell r="R2021" t="e">
            <v>#VALUE!</v>
          </cell>
          <cell r="T2021" t="str">
            <v/>
          </cell>
          <cell r="U2021">
            <v>14</v>
          </cell>
          <cell r="V2021" t="str">
            <v>Н1</v>
          </cell>
          <cell r="W2021" t="e">
            <v>#VALUE!</v>
          </cell>
          <cell r="Y2021" t="str">
            <v/>
          </cell>
          <cell r="Z2021">
            <v>14</v>
          </cell>
          <cell r="AA2021" t="str">
            <v>Н1</v>
          </cell>
          <cell r="AB2021" t="e">
            <v>#VALUE!</v>
          </cell>
          <cell r="AD2021" t="str">
            <v/>
          </cell>
          <cell r="AE2021">
            <v>14</v>
          </cell>
          <cell r="AF2021" t="str">
            <v>Н1</v>
          </cell>
          <cell r="AG2021" t="e">
            <v>#VALUE!</v>
          </cell>
          <cell r="AI2021" t="str">
            <v/>
          </cell>
          <cell r="AJ2021">
            <v>14</v>
          </cell>
          <cell r="AK2021" t="str">
            <v>Н1</v>
          </cell>
          <cell r="AL2021" t="e">
            <v>#VALUE!</v>
          </cell>
          <cell r="AO2021">
            <v>14</v>
          </cell>
        </row>
        <row r="2022">
          <cell r="A2022" t="str">
            <v>6672/0257</v>
          </cell>
          <cell r="B2022">
            <v>2212</v>
          </cell>
          <cell r="C2022" t="str">
            <v>Опер.касса №6672/0257</v>
          </cell>
          <cell r="D2022" t="str">
            <v>П6:Операционная касса вне кассового узла</v>
          </cell>
          <cell r="E2022" t="str">
            <v>420080</v>
          </cell>
          <cell r="F2022" t="str">
            <v>Республика Татарстан</v>
          </cell>
          <cell r="G2022" t="str">
            <v>г.Казань, ул.Ибрагимова, 32/20</v>
          </cell>
          <cell r="H2022" t="str">
            <v>(843)5611613</v>
          </cell>
          <cell r="I2022" t="str">
            <v>Хохлова Маргарита Викторовна</v>
          </cell>
          <cell r="K2022">
            <v>7</v>
          </cell>
          <cell r="L2022" t="str">
            <v>Н1:город - центр субъекта Российской Федерации</v>
          </cell>
          <cell r="M2022" t="str">
            <v>123456</v>
          </cell>
          <cell r="N2022" t="str">
            <v>08:30 19:00(13:00 14:00)|08:30 19:00(13:00 14:00)|08:30 19:00(13:00 14:00)|08:30 19:00(13:00 14:00)|08:30 19:00(13:00 14:00)|09:00 18:00(13:00 14:00)</v>
          </cell>
          <cell r="O2022" t="str">
            <v/>
          </cell>
          <cell r="P2022">
            <v>4</v>
          </cell>
          <cell r="Q2022" t="str">
            <v>Н1</v>
          </cell>
          <cell r="R2022" t="e">
            <v>#VALUE!</v>
          </cell>
          <cell r="T2022" t="str">
            <v/>
          </cell>
          <cell r="U2022">
            <v>4</v>
          </cell>
          <cell r="V2022" t="str">
            <v>Н1</v>
          </cell>
          <cell r="W2022" t="e">
            <v>#VALUE!</v>
          </cell>
          <cell r="Y2022" t="str">
            <v/>
          </cell>
          <cell r="Z2022">
            <v>4</v>
          </cell>
          <cell r="AA2022" t="str">
            <v>Н1</v>
          </cell>
          <cell r="AB2022" t="e">
            <v>#VALUE!</v>
          </cell>
          <cell r="AD2022" t="str">
            <v/>
          </cell>
          <cell r="AE2022">
            <v>4</v>
          </cell>
          <cell r="AF2022" t="str">
            <v>Н1</v>
          </cell>
          <cell r="AG2022" t="e">
            <v>#VALUE!</v>
          </cell>
          <cell r="AI2022" t="str">
            <v/>
          </cell>
          <cell r="AJ2022">
            <v>4</v>
          </cell>
          <cell r="AK2022" t="str">
            <v>Н1</v>
          </cell>
          <cell r="AL2022" t="e">
            <v>#VALUE!</v>
          </cell>
          <cell r="AO2022">
            <v>4</v>
          </cell>
        </row>
        <row r="2023">
          <cell r="A2023" t="str">
            <v>6672/0272</v>
          </cell>
          <cell r="B2023">
            <v>2213</v>
          </cell>
          <cell r="C2023" t="str">
            <v>Доп.офис №6672/0272</v>
          </cell>
          <cell r="D2023" t="str">
            <v>П3:Дополнительный офис - универсальный филиал</v>
          </cell>
          <cell r="E2023" t="str">
            <v>420127</v>
          </cell>
          <cell r="F2023" t="str">
            <v>Республика Татарстан</v>
          </cell>
          <cell r="G2023" t="str">
            <v>г.Казань, ул.Побежимова, 17</v>
          </cell>
          <cell r="H2023" t="str">
            <v>(843)5107109</v>
          </cell>
          <cell r="I2023" t="str">
            <v>Рязанова Резида Василовна</v>
          </cell>
          <cell r="K2023">
            <v>16</v>
          </cell>
          <cell r="L2023" t="str">
            <v>Н1:город - центр субъекта Российской Федерации</v>
          </cell>
          <cell r="M2023" t="str">
            <v>1234567</v>
          </cell>
          <cell r="N2023" t="str">
            <v>08:30 19:00|08:30 19:00|08:30 19:00|08:30 19:00|08:30 19:00|09:00 18:00(13:00 14:00)|09:00 13:00</v>
          </cell>
          <cell r="O2023" t="str">
            <v/>
          </cell>
          <cell r="P2023">
            <v>12</v>
          </cell>
          <cell r="Q2023" t="str">
            <v>Н1</v>
          </cell>
          <cell r="R2023" t="e">
            <v>#VALUE!</v>
          </cell>
          <cell r="T2023" t="str">
            <v/>
          </cell>
          <cell r="U2023">
            <v>12</v>
          </cell>
          <cell r="V2023" t="str">
            <v>Н1</v>
          </cell>
          <cell r="W2023" t="e">
            <v>#VALUE!</v>
          </cell>
          <cell r="Y2023" t="str">
            <v/>
          </cell>
          <cell r="Z2023">
            <v>12</v>
          </cell>
          <cell r="AA2023" t="str">
            <v>Н1</v>
          </cell>
          <cell r="AB2023" t="e">
            <v>#VALUE!</v>
          </cell>
          <cell r="AD2023" t="str">
            <v/>
          </cell>
          <cell r="AE2023">
            <v>12</v>
          </cell>
          <cell r="AF2023" t="str">
            <v>Н1</v>
          </cell>
          <cell r="AG2023" t="e">
            <v>#VALUE!</v>
          </cell>
          <cell r="AI2023" t="str">
            <v/>
          </cell>
          <cell r="AJ2023">
            <v>12</v>
          </cell>
          <cell r="AK2023" t="str">
            <v>Н1</v>
          </cell>
          <cell r="AL2023" t="e">
            <v>#VALUE!</v>
          </cell>
          <cell r="AO2023">
            <v>12</v>
          </cell>
        </row>
        <row r="2024">
          <cell r="A2024" t="str">
            <v>6672/0274</v>
          </cell>
          <cell r="B2024">
            <v>2214</v>
          </cell>
          <cell r="C2024" t="str">
            <v>Доп.офис №6672/0274</v>
          </cell>
          <cell r="D2024" t="str">
            <v>П3:Дополнительный офис - универсальный филиал</v>
          </cell>
          <cell r="E2024" t="str">
            <v>420133</v>
          </cell>
          <cell r="F2024" t="str">
            <v>Республика Татарстан</v>
          </cell>
          <cell r="G2024" t="str">
            <v>г.Казань, проспект Хусаина Ямашева, 97</v>
          </cell>
          <cell r="H2024" t="str">
            <v>(843)5175784</v>
          </cell>
          <cell r="I2024" t="str">
            <v>Чигина Лилия Расимовна</v>
          </cell>
          <cell r="K2024">
            <v>14</v>
          </cell>
          <cell r="L2024" t="str">
            <v>Н1:город - центр субъекта Российской Федерации</v>
          </cell>
          <cell r="M2024" t="str">
            <v>123456</v>
          </cell>
          <cell r="N2024" t="str">
            <v>09:00 19:30|09:00 19:30|09:00 19:30|09:00 19:30|09:00 19:30|09:30 18:30(13:00 14:00)</v>
          </cell>
          <cell r="O2024" t="str">
            <v/>
          </cell>
          <cell r="P2024">
            <v>5</v>
          </cell>
          <cell r="Q2024" t="str">
            <v>Н1</v>
          </cell>
          <cell r="R2024" t="e">
            <v>#VALUE!</v>
          </cell>
          <cell r="T2024" t="str">
            <v/>
          </cell>
          <cell r="U2024">
            <v>5</v>
          </cell>
          <cell r="V2024" t="str">
            <v>Н1</v>
          </cell>
          <cell r="W2024" t="e">
            <v>#VALUE!</v>
          </cell>
          <cell r="Y2024" t="str">
            <v/>
          </cell>
          <cell r="Z2024">
            <v>5</v>
          </cell>
          <cell r="AA2024" t="str">
            <v>Н1</v>
          </cell>
          <cell r="AB2024" t="e">
            <v>#VALUE!</v>
          </cell>
          <cell r="AD2024" t="str">
            <v/>
          </cell>
          <cell r="AE2024">
            <v>5</v>
          </cell>
          <cell r="AF2024" t="str">
            <v>Н1</v>
          </cell>
          <cell r="AG2024" t="e">
            <v>#VALUE!</v>
          </cell>
          <cell r="AI2024" t="str">
            <v/>
          </cell>
          <cell r="AJ2024">
            <v>5</v>
          </cell>
          <cell r="AK2024" t="str">
            <v>Н1</v>
          </cell>
          <cell r="AL2024" t="e">
            <v>#VALUE!</v>
          </cell>
          <cell r="AO2024">
            <v>5</v>
          </cell>
        </row>
        <row r="2025">
          <cell r="A2025" t="str">
            <v>6672/0275</v>
          </cell>
          <cell r="B2025">
            <v>2215</v>
          </cell>
          <cell r="C2025" t="str">
            <v>Доп.офис №6672/0275</v>
          </cell>
          <cell r="D2025" t="str">
            <v>П5:Дополнительный офис - специализированный филиал, обслуживающий физических лиц</v>
          </cell>
          <cell r="E2025" t="str">
            <v>420030</v>
          </cell>
          <cell r="F2025" t="str">
            <v>Республика Татарстан</v>
          </cell>
          <cell r="G2025" t="str">
            <v>г.Казань, ул.Урицкого, 31/53</v>
          </cell>
          <cell r="H2025" t="str">
            <v>(843)5128618</v>
          </cell>
          <cell r="I2025" t="str">
            <v>Гайнутдинова Люция Фердинатовна</v>
          </cell>
          <cell r="K2025">
            <v>6</v>
          </cell>
          <cell r="L2025" t="str">
            <v>Н1:город - центр субъекта Российской Федерации</v>
          </cell>
          <cell r="M2025" t="str">
            <v>123456</v>
          </cell>
          <cell r="N2025" t="str">
            <v>08:30 19:00(13:00 14:00)|08:30 19:00(13:00 14:00)|08:30 19:00(13:00 14:00)|08:30 19:00(13:00 14:00)|08:30 19:00(13:00 14:00)|09:00 18:00(13:00 14:00)</v>
          </cell>
          <cell r="O2025" t="str">
            <v/>
          </cell>
          <cell r="P2025">
            <v>11</v>
          </cell>
          <cell r="Q2025" t="str">
            <v>Н1</v>
          </cell>
          <cell r="R2025" t="e">
            <v>#VALUE!</v>
          </cell>
          <cell r="T2025" t="str">
            <v/>
          </cell>
          <cell r="U2025">
            <v>11</v>
          </cell>
          <cell r="V2025" t="str">
            <v>Н1</v>
          </cell>
          <cell r="W2025" t="e">
            <v>#VALUE!</v>
          </cell>
          <cell r="Y2025" t="str">
            <v/>
          </cell>
          <cell r="Z2025">
            <v>11</v>
          </cell>
          <cell r="AA2025" t="str">
            <v>Н1</v>
          </cell>
          <cell r="AB2025" t="e">
            <v>#VALUE!</v>
          </cell>
          <cell r="AD2025" t="str">
            <v/>
          </cell>
          <cell r="AE2025">
            <v>11</v>
          </cell>
          <cell r="AF2025" t="str">
            <v>Н1</v>
          </cell>
          <cell r="AG2025" t="e">
            <v>#VALUE!</v>
          </cell>
          <cell r="AI2025" t="str">
            <v/>
          </cell>
          <cell r="AJ2025">
            <v>11</v>
          </cell>
          <cell r="AK2025" t="str">
            <v>Н1</v>
          </cell>
          <cell r="AL2025" t="e">
            <v>#VALUE!</v>
          </cell>
          <cell r="AO2025">
            <v>11</v>
          </cell>
        </row>
        <row r="2026">
          <cell r="A2026" t="str">
            <v>6672/0278</v>
          </cell>
          <cell r="B2026">
            <v>2216</v>
          </cell>
          <cell r="C2026" t="str">
            <v>Доп.офис №6672/0278</v>
          </cell>
          <cell r="D2026" t="str">
            <v>П5:Дополнительный офис - специализированный филиал, обслуживающий физических лиц</v>
          </cell>
          <cell r="E2026" t="str">
            <v>420078</v>
          </cell>
          <cell r="F2026" t="str">
            <v>Республика Татарстан</v>
          </cell>
          <cell r="G2026" t="str">
            <v>г.Казань, ул.Железнодорожников, 19А</v>
          </cell>
          <cell r="H2026" t="str">
            <v>(843)5264481</v>
          </cell>
          <cell r="I2026" t="str">
            <v>Саунина Татьяна Ивановна</v>
          </cell>
          <cell r="K2026">
            <v>7</v>
          </cell>
          <cell r="L2026" t="str">
            <v>Н1:город - центр субъекта Российской Федерации</v>
          </cell>
          <cell r="M2026" t="str">
            <v>123456</v>
          </cell>
          <cell r="N2026" t="str">
            <v>08:30 19:00|08:30 19:00|08:30 19:00|08:30 19:00|08:30 19:00|09:00 18:00(13:00 14:00)</v>
          </cell>
          <cell r="O2026" t="str">
            <v/>
          </cell>
          <cell r="P2026">
            <v>8</v>
          </cell>
          <cell r="Q2026" t="str">
            <v>Н1</v>
          </cell>
          <cell r="R2026" t="e">
            <v>#VALUE!</v>
          </cell>
          <cell r="T2026" t="str">
            <v/>
          </cell>
          <cell r="U2026">
            <v>8</v>
          </cell>
          <cell r="V2026" t="str">
            <v>Н1</v>
          </cell>
          <cell r="W2026" t="e">
            <v>#VALUE!</v>
          </cell>
          <cell r="Y2026" t="str">
            <v/>
          </cell>
          <cell r="Z2026">
            <v>8</v>
          </cell>
          <cell r="AA2026" t="str">
            <v>Н1</v>
          </cell>
          <cell r="AB2026" t="e">
            <v>#VALUE!</v>
          </cell>
          <cell r="AD2026" t="str">
            <v/>
          </cell>
          <cell r="AE2026">
            <v>8</v>
          </cell>
          <cell r="AF2026" t="str">
            <v>Н1</v>
          </cell>
          <cell r="AG2026" t="e">
            <v>#VALUE!</v>
          </cell>
          <cell r="AI2026" t="str">
            <v/>
          </cell>
          <cell r="AJ2026">
            <v>8</v>
          </cell>
          <cell r="AK2026" t="str">
            <v>Н1</v>
          </cell>
          <cell r="AL2026" t="e">
            <v>#VALUE!</v>
          </cell>
          <cell r="AO2026">
            <v>8</v>
          </cell>
        </row>
        <row r="2027">
          <cell r="A2027" t="str">
            <v>6672/0280</v>
          </cell>
          <cell r="B2027">
            <v>2217</v>
          </cell>
          <cell r="C2027" t="str">
            <v>Доп.офис №6672/0280</v>
          </cell>
          <cell r="D2027" t="str">
            <v>П5:Дополнительный офис - специализированный филиал, обслуживающий физических лиц</v>
          </cell>
          <cell r="E2027" t="str">
            <v>420066</v>
          </cell>
          <cell r="F2027" t="str">
            <v>Республика Татарстан</v>
          </cell>
          <cell r="G2027" t="str">
            <v>г.Казань, ул.Чистопольская, 23</v>
          </cell>
          <cell r="H2027" t="str">
            <v>(843)5179582</v>
          </cell>
          <cell r="I2027" t="str">
            <v>Кузьмичева Инна Васильевна</v>
          </cell>
          <cell r="K2027">
            <v>8</v>
          </cell>
          <cell r="L2027" t="str">
            <v>Н1:город - центр субъекта Российской Федерации</v>
          </cell>
          <cell r="M2027" t="str">
            <v>123456</v>
          </cell>
          <cell r="N2027" t="str">
            <v>08:30 19:00|08:30 19:00|08:30 19:00|08:30 19:00|08:30 19:00|09:00 18:00(13:00 14:00)</v>
          </cell>
          <cell r="O2027" t="str">
            <v/>
          </cell>
          <cell r="P2027">
            <v>7</v>
          </cell>
          <cell r="Q2027" t="str">
            <v>Н1</v>
          </cell>
          <cell r="R2027" t="e">
            <v>#VALUE!</v>
          </cell>
          <cell r="T2027" t="str">
            <v/>
          </cell>
          <cell r="U2027">
            <v>7</v>
          </cell>
          <cell r="V2027" t="str">
            <v>Н1</v>
          </cell>
          <cell r="W2027" t="e">
            <v>#VALUE!</v>
          </cell>
          <cell r="Y2027" t="str">
            <v/>
          </cell>
          <cell r="Z2027">
            <v>7</v>
          </cell>
          <cell r="AA2027" t="str">
            <v>Н1</v>
          </cell>
          <cell r="AB2027" t="e">
            <v>#VALUE!</v>
          </cell>
          <cell r="AD2027" t="str">
            <v/>
          </cell>
          <cell r="AE2027">
            <v>7</v>
          </cell>
          <cell r="AF2027" t="str">
            <v>Н1</v>
          </cell>
          <cell r="AG2027" t="e">
            <v>#VALUE!</v>
          </cell>
          <cell r="AI2027" t="str">
            <v/>
          </cell>
          <cell r="AJ2027">
            <v>7</v>
          </cell>
          <cell r="AK2027" t="str">
            <v>Н1</v>
          </cell>
          <cell r="AL2027" t="e">
            <v>#VALUE!</v>
          </cell>
          <cell r="AO2027">
            <v>7</v>
          </cell>
        </row>
        <row r="2028">
          <cell r="A2028" t="str">
            <v>6672/0281</v>
          </cell>
          <cell r="B2028">
            <v>2218</v>
          </cell>
          <cell r="C2028" t="str">
            <v>Доп.офис №6672/0281</v>
          </cell>
          <cell r="D2028" t="str">
            <v>П5:Дополнительный офис - специализированный филиал, обслуживающий физических лиц</v>
          </cell>
          <cell r="E2028" t="str">
            <v>420037</v>
          </cell>
          <cell r="F2028" t="str">
            <v>Республика Татарстан</v>
          </cell>
          <cell r="G2028" t="str">
            <v>г.Казань, ул.Чапаева, 24</v>
          </cell>
          <cell r="H2028" t="str">
            <v>(843)5240232</v>
          </cell>
          <cell r="I2028" t="str">
            <v>Гарева Светлана Евгеньевна</v>
          </cell>
          <cell r="K2028">
            <v>10</v>
          </cell>
          <cell r="L2028" t="str">
            <v>Н1:город - центр субъекта Российской Федерации</v>
          </cell>
          <cell r="M2028" t="str">
            <v>123456</v>
          </cell>
          <cell r="N2028" t="str">
            <v>08:30 19:00(13:00 14:00)|08:30 19:00(13:00 14:00)|08:30 19:00(13:00 14:00)|08:30 19:00(13:00 14:00)|08:30 19:00(13:00 14:00)|09:00 18:00(13:00 14:00)</v>
          </cell>
          <cell r="O2028" t="str">
            <v/>
          </cell>
          <cell r="P2028">
            <v>9</v>
          </cell>
          <cell r="Q2028" t="str">
            <v>Н1</v>
          </cell>
          <cell r="R2028" t="e">
            <v>#VALUE!</v>
          </cell>
          <cell r="T2028" t="str">
            <v/>
          </cell>
          <cell r="U2028">
            <v>9</v>
          </cell>
          <cell r="V2028" t="str">
            <v>Н1</v>
          </cell>
          <cell r="W2028" t="e">
            <v>#VALUE!</v>
          </cell>
          <cell r="Y2028" t="str">
            <v/>
          </cell>
          <cell r="Z2028">
            <v>9</v>
          </cell>
          <cell r="AA2028" t="str">
            <v>Н1</v>
          </cell>
          <cell r="AB2028" t="e">
            <v>#VALUE!</v>
          </cell>
          <cell r="AD2028" t="str">
            <v/>
          </cell>
          <cell r="AE2028">
            <v>9</v>
          </cell>
          <cell r="AF2028" t="str">
            <v>Н1</v>
          </cell>
          <cell r="AG2028" t="e">
            <v>#VALUE!</v>
          </cell>
          <cell r="AI2028" t="str">
            <v/>
          </cell>
          <cell r="AJ2028">
            <v>9</v>
          </cell>
          <cell r="AK2028" t="str">
            <v>Н1</v>
          </cell>
          <cell r="AL2028" t="e">
            <v>#VALUE!</v>
          </cell>
          <cell r="AO2028">
            <v>9</v>
          </cell>
        </row>
        <row r="2029">
          <cell r="A2029" t="str">
            <v>6672/029</v>
          </cell>
          <cell r="B2029">
            <v>2219</v>
          </cell>
          <cell r="C2029" t="str">
            <v>Опер.касса №6672/029</v>
          </cell>
          <cell r="D2029" t="str">
            <v>П6:Операционная касса вне кассового узла</v>
          </cell>
          <cell r="E2029" t="str">
            <v>420127</v>
          </cell>
          <cell r="F2029" t="str">
            <v>Республика Татарстан</v>
          </cell>
          <cell r="G2029" t="str">
            <v>г.Казань, ул.Дементьева, 1</v>
          </cell>
          <cell r="H2029" t="str">
            <v>(843)5700368</v>
          </cell>
          <cell r="I2029" t="str">
            <v>Сибагатуллина Айгуль Хайдаровна</v>
          </cell>
          <cell r="K2029">
            <v>1</v>
          </cell>
          <cell r="L2029" t="str">
            <v>Н1:город - центр субъекта Российской Федерации</v>
          </cell>
          <cell r="M2029" t="str">
            <v>135</v>
          </cell>
          <cell r="N2029" t="str">
            <v>09:00 16:30(13:00 14:00)|09:00 16:30(13:00 14:00)|09:30 16:00(13:00 14:00)</v>
          </cell>
          <cell r="O2029" t="str">
            <v/>
          </cell>
          <cell r="P2029">
            <v>2</v>
          </cell>
          <cell r="Q2029" t="str">
            <v>Н1</v>
          </cell>
          <cell r="R2029" t="e">
            <v>#VALUE!</v>
          </cell>
          <cell r="T2029" t="str">
            <v/>
          </cell>
          <cell r="U2029">
            <v>2</v>
          </cell>
          <cell r="V2029" t="str">
            <v>Н1</v>
          </cell>
          <cell r="W2029" t="e">
            <v>#VALUE!</v>
          </cell>
          <cell r="Y2029" t="str">
            <v/>
          </cell>
          <cell r="Z2029">
            <v>2</v>
          </cell>
          <cell r="AA2029" t="str">
            <v>Н1</v>
          </cell>
          <cell r="AB2029" t="e">
            <v>#VALUE!</v>
          </cell>
          <cell r="AD2029" t="str">
            <v/>
          </cell>
          <cell r="AE2029">
            <v>2</v>
          </cell>
          <cell r="AF2029" t="str">
            <v>Н1</v>
          </cell>
          <cell r="AG2029" t="e">
            <v>#VALUE!</v>
          </cell>
          <cell r="AI2029" t="str">
            <v/>
          </cell>
          <cell r="AJ2029">
            <v>2</v>
          </cell>
          <cell r="AK2029" t="str">
            <v>Н1</v>
          </cell>
          <cell r="AL2029" t="e">
            <v>#VALUE!</v>
          </cell>
          <cell r="AO2029">
            <v>2</v>
          </cell>
        </row>
        <row r="2030">
          <cell r="A2030" t="str">
            <v>6672/039</v>
          </cell>
          <cell r="B2030">
            <v>2220</v>
          </cell>
          <cell r="C2030" t="str">
            <v>Опер.касса №6672/039</v>
          </cell>
          <cell r="D2030" t="str">
            <v>П6:Операционная касса вне кассового узла</v>
          </cell>
          <cell r="E2030" t="str">
            <v>420034</v>
          </cell>
          <cell r="F2030" t="str">
            <v>Республика Татарстан</v>
          </cell>
          <cell r="G2030" t="str">
            <v>г.Казань, ул.2-я Юго-Западная, 36</v>
          </cell>
          <cell r="H2030" t="str">
            <v>(843)5626630</v>
          </cell>
          <cell r="I2030" t="str">
            <v>Бадретдинова Рамзия Кутдусовна</v>
          </cell>
          <cell r="K2030">
            <v>7</v>
          </cell>
          <cell r="L2030" t="str">
            <v>Н1:город - центр субъекта Российской Федерации</v>
          </cell>
          <cell r="M2030" t="str">
            <v>123456</v>
          </cell>
          <cell r="N2030" t="str">
            <v>08:30 19:00(13:00 14:00)|08:30 19:00(13:00 14:00)|08:30 19:00(13:00 14:00)|08:30 19:00(13:00 14:00)|08:30 19:00(13:00 14:00)|09:00 18:00(13:00 14:00)</v>
          </cell>
          <cell r="O2030" t="str">
            <v/>
          </cell>
          <cell r="P2030">
            <v>7</v>
          </cell>
          <cell r="Q2030" t="str">
            <v>Н1</v>
          </cell>
          <cell r="R2030" t="e">
            <v>#VALUE!</v>
          </cell>
          <cell r="T2030" t="str">
            <v/>
          </cell>
          <cell r="U2030">
            <v>7</v>
          </cell>
          <cell r="V2030" t="str">
            <v>Н1</v>
          </cell>
          <cell r="W2030" t="e">
            <v>#VALUE!</v>
          </cell>
          <cell r="Y2030" t="str">
            <v/>
          </cell>
          <cell r="Z2030">
            <v>7</v>
          </cell>
          <cell r="AA2030" t="str">
            <v>Н1</v>
          </cell>
          <cell r="AB2030" t="e">
            <v>#VALUE!</v>
          </cell>
          <cell r="AD2030" t="str">
            <v/>
          </cell>
          <cell r="AE2030">
            <v>7</v>
          </cell>
          <cell r="AF2030" t="str">
            <v>Н1</v>
          </cell>
          <cell r="AG2030" t="e">
            <v>#VALUE!</v>
          </cell>
          <cell r="AI2030" t="str">
            <v/>
          </cell>
          <cell r="AJ2030">
            <v>7</v>
          </cell>
          <cell r="AK2030" t="str">
            <v>Н1</v>
          </cell>
          <cell r="AL2030" t="e">
            <v>#VALUE!</v>
          </cell>
          <cell r="AO2030">
            <v>7</v>
          </cell>
        </row>
        <row r="2031">
          <cell r="A2031" t="str">
            <v>6672/078</v>
          </cell>
          <cell r="B2031">
            <v>2222</v>
          </cell>
          <cell r="C2031" t="str">
            <v>Опер.касса №6672/078</v>
          </cell>
          <cell r="D2031" t="str">
            <v>П6:Операционная касса вне кассового узла</v>
          </cell>
          <cell r="E2031" t="str">
            <v>420006</v>
          </cell>
          <cell r="F2031" t="str">
            <v>Республика Татарстан</v>
          </cell>
          <cell r="G2031" t="str">
            <v>г.Казань, ул.Ютазинская, 16</v>
          </cell>
          <cell r="H2031" t="str">
            <v>(843)5436142</v>
          </cell>
          <cell r="I2031" t="str">
            <v>Гирфанова Галия Равильевна</v>
          </cell>
          <cell r="K2031">
            <v>1</v>
          </cell>
          <cell r="L2031" t="str">
            <v>Н1:город - центр субъекта Российской Федерации</v>
          </cell>
          <cell r="M2031" t="str">
            <v>246</v>
          </cell>
          <cell r="N2031" t="str">
            <v>09:00 16:30(13:00 14:00)|09:00 16:30(13:00 14:00)|09:30 16:00(13:00 14:00)</v>
          </cell>
          <cell r="O2031" t="str">
            <v/>
          </cell>
          <cell r="P2031">
            <v>2</v>
          </cell>
          <cell r="Q2031" t="str">
            <v>Н1</v>
          </cell>
          <cell r="R2031" t="e">
            <v>#VALUE!</v>
          </cell>
          <cell r="T2031" t="str">
            <v/>
          </cell>
          <cell r="U2031">
            <v>2</v>
          </cell>
          <cell r="V2031" t="str">
            <v>Н1</v>
          </cell>
          <cell r="W2031" t="e">
            <v>#VALUE!</v>
          </cell>
          <cell r="Y2031" t="str">
            <v/>
          </cell>
          <cell r="Z2031">
            <v>2</v>
          </cell>
          <cell r="AA2031" t="str">
            <v>Н1</v>
          </cell>
          <cell r="AB2031" t="e">
            <v>#VALUE!</v>
          </cell>
          <cell r="AD2031" t="str">
            <v/>
          </cell>
          <cell r="AE2031">
            <v>2</v>
          </cell>
          <cell r="AF2031" t="str">
            <v>Н1</v>
          </cell>
          <cell r="AG2031" t="e">
            <v>#VALUE!</v>
          </cell>
          <cell r="AI2031" t="str">
            <v/>
          </cell>
          <cell r="AJ2031">
            <v>2</v>
          </cell>
          <cell r="AK2031" t="str">
            <v>Н1</v>
          </cell>
          <cell r="AL2031" t="e">
            <v>#VALUE!</v>
          </cell>
          <cell r="AO2031">
            <v>2</v>
          </cell>
        </row>
        <row r="2032">
          <cell r="A2032" t="str">
            <v>8219</v>
          </cell>
          <cell r="B2032">
            <v>2223</v>
          </cell>
          <cell r="C2032" t="str">
            <v>Набережно-Челнинское отделение №8219</v>
          </cell>
          <cell r="D2032" t="str">
            <v>П2:Отделение Сбербанка России</v>
          </cell>
          <cell r="E2032" t="str">
            <v>423809</v>
          </cell>
          <cell r="F2032" t="str">
            <v>Республика Татарстан</v>
          </cell>
          <cell r="G2032" t="str">
            <v>г.Набережные Челны, проспект им.Раиса Беляева, 18</v>
          </cell>
          <cell r="H2032" t="str">
            <v>(8552)399701</v>
          </cell>
          <cell r="I2032" t="str">
            <v>Абдуллин Рафис Рафаэлович</v>
          </cell>
          <cell r="J2032" t="str">
            <v>Фазылова Ризида Амировна</v>
          </cell>
          <cell r="K2032">
            <v>279</v>
          </cell>
          <cell r="L2032" t="str">
            <v>Н2:город (не являющийся центром субъекта РФ) с населением свыше 500 тыс. чел.)</v>
          </cell>
          <cell r="M2032" t="str">
            <v>123456</v>
          </cell>
          <cell r="N2032" t="str">
            <v>08:30 19:00|08:30 19:00|08:30 19:00|08:30 19:00|08:30 19:00|08:30 17:30</v>
          </cell>
          <cell r="O2032" t="str">
            <v/>
          </cell>
          <cell r="P2032">
            <v>18</v>
          </cell>
          <cell r="Q2032" t="str">
            <v>Н2</v>
          </cell>
          <cell r="R2032" t="e">
            <v>#VALUE!</v>
          </cell>
          <cell r="T2032" t="str">
            <v/>
          </cell>
          <cell r="U2032">
            <v>18</v>
          </cell>
          <cell r="V2032" t="str">
            <v>Н2</v>
          </cell>
          <cell r="W2032" t="e">
            <v>#VALUE!</v>
          </cell>
          <cell r="Y2032" t="str">
            <v/>
          </cell>
          <cell r="Z2032">
            <v>18</v>
          </cell>
          <cell r="AA2032" t="str">
            <v>Н2</v>
          </cell>
          <cell r="AB2032" t="e">
            <v>#VALUE!</v>
          </cell>
          <cell r="AD2032" t="str">
            <v/>
          </cell>
          <cell r="AE2032">
            <v>18</v>
          </cell>
          <cell r="AF2032" t="str">
            <v>Н2</v>
          </cell>
          <cell r="AG2032" t="e">
            <v>#VALUE!</v>
          </cell>
          <cell r="AI2032" t="str">
            <v/>
          </cell>
          <cell r="AJ2032">
            <v>18</v>
          </cell>
          <cell r="AK2032" t="str">
            <v>Н2</v>
          </cell>
          <cell r="AL2032" t="e">
            <v>#VALUE!</v>
          </cell>
          <cell r="AO2032">
            <v>18</v>
          </cell>
        </row>
        <row r="2033">
          <cell r="A2033" t="str">
            <v>8219/010</v>
          </cell>
          <cell r="B2033">
            <v>2224</v>
          </cell>
          <cell r="C2033" t="str">
            <v>Опер.касса №8219/010</v>
          </cell>
          <cell r="D2033" t="str">
            <v>П6:Операционная касса вне кассового узла</v>
          </cell>
          <cell r="E2033" t="str">
            <v>423877</v>
          </cell>
          <cell r="F2033" t="str">
            <v>Республика Татарстан</v>
          </cell>
          <cell r="G2033" t="str">
            <v>с.Бетьки</v>
          </cell>
          <cell r="H2033" t="str">
            <v>(8552)794070</v>
          </cell>
          <cell r="I2033" t="str">
            <v>Чупрова Ирина Александровна</v>
          </cell>
          <cell r="K2033">
            <v>1.5</v>
          </cell>
          <cell r="L2033" t="str">
            <v>Н7:сельский населенный пункт</v>
          </cell>
          <cell r="M2033" t="str">
            <v>12345</v>
          </cell>
          <cell r="N2033" t="str">
            <v>08:00 16:30(12:00 13:00)|08:00 16:30(12:00 13:00)|08:00 16:30(12:00 13:00)|08:00 16:30(12:00 13:00)|08:00 16:30(12:00 13:00)</v>
          </cell>
          <cell r="O2033" t="str">
            <v/>
          </cell>
          <cell r="P2033">
            <v>2</v>
          </cell>
          <cell r="Q2033" t="str">
            <v>Н7</v>
          </cell>
          <cell r="R2033" t="e">
            <v>#VALUE!</v>
          </cell>
          <cell r="T2033" t="str">
            <v/>
          </cell>
          <cell r="U2033">
            <v>2</v>
          </cell>
          <cell r="V2033" t="str">
            <v>Н7</v>
          </cell>
          <cell r="W2033" t="e">
            <v>#VALUE!</v>
          </cell>
          <cell r="Y2033" t="str">
            <v/>
          </cell>
          <cell r="Z2033">
            <v>2</v>
          </cell>
          <cell r="AA2033" t="str">
            <v>Н7</v>
          </cell>
          <cell r="AB2033" t="e">
            <v>#VALUE!</v>
          </cell>
          <cell r="AD2033" t="str">
            <v/>
          </cell>
          <cell r="AE2033">
            <v>2</v>
          </cell>
          <cell r="AF2033" t="str">
            <v>Н7</v>
          </cell>
          <cell r="AG2033" t="e">
            <v>#VALUE!</v>
          </cell>
          <cell r="AI2033" t="str">
            <v/>
          </cell>
          <cell r="AJ2033">
            <v>2</v>
          </cell>
          <cell r="AK2033" t="str">
            <v>Н7</v>
          </cell>
          <cell r="AL2033" t="e">
            <v>#VALUE!</v>
          </cell>
          <cell r="AO2033">
            <v>2</v>
          </cell>
        </row>
        <row r="2034">
          <cell r="A2034" t="str">
            <v>8219/0100</v>
          </cell>
          <cell r="B2034">
            <v>2225</v>
          </cell>
          <cell r="C2034" t="str">
            <v>Доп.офис №8219/0100</v>
          </cell>
          <cell r="D2034" t="str">
            <v>П5:Дополнительный офис - специализированный филиал, обслуживающий физических лиц</v>
          </cell>
          <cell r="E2034" t="str">
            <v>423740</v>
          </cell>
          <cell r="F2034" t="str">
            <v>Республика Татарстан</v>
          </cell>
          <cell r="G2034" t="str">
            <v>с.Актаныш, ул.Юбилейная, 84/3</v>
          </cell>
          <cell r="H2034" t="str">
            <v>(85552)31355</v>
          </cell>
          <cell r="I2034" t="str">
            <v>Хазиева Рушания Галимзяновна</v>
          </cell>
          <cell r="K2034">
            <v>4</v>
          </cell>
          <cell r="L2034" t="str">
            <v>Н7:сельский населенный пункт</v>
          </cell>
          <cell r="M2034" t="str">
            <v>12345</v>
          </cell>
          <cell r="N2034" t="str">
            <v>08:00 16:30(12:00 13:00)|08:00 16:30(12:00 13:00)|08:00 16:30(12:00 13:00)|08:00 16:30(12:00 13:00)|08:00 16:30(12:00 13:00)</v>
          </cell>
          <cell r="O2034" t="str">
            <v>Доп.офис №4688/030</v>
          </cell>
          <cell r="P2034" t="str">
            <v>Доп.офис №4688/030</v>
          </cell>
          <cell r="Q2034" t="str">
            <v>Н7</v>
          </cell>
          <cell r="R2034" t="str">
            <v>4688/030</v>
          </cell>
          <cell r="T2034" t="str">
            <v/>
          </cell>
          <cell r="U2034">
            <v>2</v>
          </cell>
          <cell r="V2034" t="str">
            <v>Н7</v>
          </cell>
          <cell r="W2034" t="e">
            <v>#VALUE!</v>
          </cell>
          <cell r="Y2034" t="str">
            <v/>
          </cell>
          <cell r="Z2034">
            <v>2</v>
          </cell>
          <cell r="AA2034" t="str">
            <v>Н7</v>
          </cell>
          <cell r="AB2034" t="e">
            <v>#VALUE!</v>
          </cell>
          <cell r="AD2034" t="str">
            <v/>
          </cell>
          <cell r="AE2034">
            <v>2</v>
          </cell>
          <cell r="AF2034" t="str">
            <v>Н7</v>
          </cell>
          <cell r="AG2034" t="e">
            <v>#VALUE!</v>
          </cell>
          <cell r="AI2034" t="str">
            <v/>
          </cell>
          <cell r="AJ2034">
            <v>2</v>
          </cell>
          <cell r="AK2034" t="str">
            <v>Н7</v>
          </cell>
          <cell r="AL2034" t="e">
            <v>#VALUE!</v>
          </cell>
          <cell r="AO2034">
            <v>2</v>
          </cell>
        </row>
        <row r="2035">
          <cell r="A2035" t="str">
            <v>8219/0101</v>
          </cell>
          <cell r="B2035">
            <v>2226</v>
          </cell>
          <cell r="C2035" t="str">
            <v>Опер.касса №8219/0101</v>
          </cell>
          <cell r="D2035" t="str">
            <v>П6:Операционная касса вне кассового узла</v>
          </cell>
          <cell r="E2035" t="str">
            <v>423743</v>
          </cell>
          <cell r="F2035" t="str">
            <v>Республика Татарстан</v>
          </cell>
          <cell r="G2035" t="str">
            <v>с.Старые Бугады</v>
          </cell>
          <cell r="H2035" t="str">
            <v>(85552)54535</v>
          </cell>
          <cell r="I2035" t="str">
            <v>Сафиуллина Фиразия Абудалифовна</v>
          </cell>
          <cell r="K2035">
            <v>0.5</v>
          </cell>
          <cell r="L2035" t="str">
            <v>Н7:сельский населенный пункт</v>
          </cell>
          <cell r="M2035" t="str">
            <v>1245</v>
          </cell>
          <cell r="N2035" t="str">
            <v>08:00 14:00(11:30 13:00)|08:00 14:00(11:30 13:00)|08:00 14:00(11:30 13:00)|08:00 14:00(11:30 13:00)</v>
          </cell>
          <cell r="O2035" t="str">
            <v>Опер.касса №4688/06</v>
          </cell>
          <cell r="P2035" t="str">
            <v>Опер.касса №4688/06</v>
          </cell>
          <cell r="Q2035" t="str">
            <v>Н7</v>
          </cell>
          <cell r="R2035" t="str">
            <v>4688/06</v>
          </cell>
          <cell r="T2035" t="str">
            <v/>
          </cell>
          <cell r="U2035">
            <v>1</v>
          </cell>
          <cell r="V2035" t="str">
            <v>Н7</v>
          </cell>
          <cell r="W2035" t="e">
            <v>#VALUE!</v>
          </cell>
          <cell r="Y2035" t="str">
            <v/>
          </cell>
          <cell r="Z2035">
            <v>1</v>
          </cell>
          <cell r="AA2035" t="str">
            <v>Н7</v>
          </cell>
          <cell r="AB2035" t="e">
            <v>#VALUE!</v>
          </cell>
          <cell r="AD2035" t="str">
            <v/>
          </cell>
          <cell r="AE2035">
            <v>1</v>
          </cell>
          <cell r="AF2035" t="str">
            <v>Н7</v>
          </cell>
          <cell r="AG2035" t="e">
            <v>#VALUE!</v>
          </cell>
          <cell r="AI2035" t="str">
            <v/>
          </cell>
          <cell r="AJ2035">
            <v>1</v>
          </cell>
          <cell r="AK2035" t="str">
            <v>Н7</v>
          </cell>
          <cell r="AL2035" t="e">
            <v>#VALUE!</v>
          </cell>
          <cell r="AO2035">
            <v>1</v>
          </cell>
        </row>
        <row r="2036">
          <cell r="A2036" t="str">
            <v>8219/0102</v>
          </cell>
          <cell r="B2036">
            <v>2227</v>
          </cell>
          <cell r="C2036" t="str">
            <v>Опер.касса №8219/0102</v>
          </cell>
          <cell r="D2036" t="str">
            <v>П6:Операционная касса вне кассового узла</v>
          </cell>
          <cell r="E2036" t="str">
            <v>423736</v>
          </cell>
          <cell r="F2036" t="str">
            <v>Республика Татарстан</v>
          </cell>
          <cell r="G2036" t="str">
            <v>с.Татарские Суксы</v>
          </cell>
          <cell r="H2036" t="str">
            <v>(85552)52425</v>
          </cell>
          <cell r="I2036" t="str">
            <v>Салимова Айсылу Магдануровна</v>
          </cell>
          <cell r="K2036">
            <v>0.5</v>
          </cell>
          <cell r="L2036" t="str">
            <v>Н7:сельский населенный пункт</v>
          </cell>
          <cell r="M2036" t="str">
            <v>1245</v>
          </cell>
          <cell r="N2036" t="str">
            <v>08:00 14:00(11:30 13:00)|08:00 14:00(11:30 13:00)|08:00 14:00(11:30 13:00)|08:00 14:00(11:30 13:00)</v>
          </cell>
          <cell r="O2036" t="str">
            <v>Опер.касса №4688/07</v>
          </cell>
          <cell r="P2036" t="str">
            <v>Опер.касса №4688/07</v>
          </cell>
          <cell r="Q2036" t="str">
            <v>Н7</v>
          </cell>
          <cell r="R2036" t="str">
            <v>4688/07</v>
          </cell>
          <cell r="T2036" t="str">
            <v/>
          </cell>
          <cell r="U2036">
            <v>1</v>
          </cell>
          <cell r="V2036" t="str">
            <v>Н7</v>
          </cell>
          <cell r="W2036" t="e">
            <v>#VALUE!</v>
          </cell>
          <cell r="Y2036" t="str">
            <v/>
          </cell>
          <cell r="Z2036">
            <v>1</v>
          </cell>
          <cell r="AA2036" t="str">
            <v>Н7</v>
          </cell>
          <cell r="AB2036" t="e">
            <v>#VALUE!</v>
          </cell>
          <cell r="AD2036" t="str">
            <v/>
          </cell>
          <cell r="AE2036">
            <v>1</v>
          </cell>
          <cell r="AF2036" t="str">
            <v>Н7</v>
          </cell>
          <cell r="AG2036" t="e">
            <v>#VALUE!</v>
          </cell>
          <cell r="AI2036" t="str">
            <v/>
          </cell>
          <cell r="AJ2036">
            <v>1</v>
          </cell>
          <cell r="AK2036" t="str">
            <v>Н7</v>
          </cell>
          <cell r="AL2036" t="e">
            <v>#VALUE!</v>
          </cell>
          <cell r="AO2036">
            <v>1</v>
          </cell>
        </row>
        <row r="2037">
          <cell r="A2037" t="str">
            <v>8219/0103</v>
          </cell>
          <cell r="B2037">
            <v>2228</v>
          </cell>
          <cell r="C2037" t="str">
            <v>Опер.касса №8219/0103</v>
          </cell>
          <cell r="D2037" t="str">
            <v>П6:Операционная касса вне кассового узла</v>
          </cell>
          <cell r="E2037" t="str">
            <v>423744</v>
          </cell>
          <cell r="F2037" t="str">
            <v>Республика Татарстан</v>
          </cell>
          <cell r="G2037" t="str">
            <v>с.Аккузово</v>
          </cell>
          <cell r="H2037" t="str">
            <v>(85552)58046</v>
          </cell>
          <cell r="I2037" t="str">
            <v>Гилванова Алия Сабитовна</v>
          </cell>
          <cell r="K2037">
            <v>0.5</v>
          </cell>
          <cell r="L2037" t="str">
            <v>Н7:сельский населенный пункт</v>
          </cell>
          <cell r="M2037" t="str">
            <v>1245</v>
          </cell>
          <cell r="N2037" t="str">
            <v>08:00 14:00(11:30 13:00)|08:00 14:00(11:30 13:00)|08:00 14:00(11:30 13:00)|08:00 14:00(11:30 13:00)</v>
          </cell>
          <cell r="O2037" t="str">
            <v>Опер.касса №4688/08</v>
          </cell>
          <cell r="P2037" t="str">
            <v>Опер.касса №4688/08</v>
          </cell>
          <cell r="Q2037" t="str">
            <v>Н7</v>
          </cell>
          <cell r="R2037" t="str">
            <v>4688/08</v>
          </cell>
          <cell r="T2037" t="str">
            <v/>
          </cell>
          <cell r="U2037">
            <v>1</v>
          </cell>
          <cell r="V2037" t="str">
            <v>Н7</v>
          </cell>
          <cell r="W2037" t="e">
            <v>#VALUE!</v>
          </cell>
          <cell r="Y2037" t="str">
            <v/>
          </cell>
          <cell r="Z2037">
            <v>1</v>
          </cell>
          <cell r="AA2037" t="str">
            <v>Н7</v>
          </cell>
          <cell r="AB2037" t="e">
            <v>#VALUE!</v>
          </cell>
          <cell r="AD2037" t="str">
            <v/>
          </cell>
          <cell r="AE2037">
            <v>1</v>
          </cell>
          <cell r="AF2037" t="str">
            <v>Н7</v>
          </cell>
          <cell r="AG2037" t="e">
            <v>#VALUE!</v>
          </cell>
          <cell r="AI2037" t="str">
            <v/>
          </cell>
          <cell r="AJ2037">
            <v>1</v>
          </cell>
          <cell r="AK2037" t="str">
            <v>Н7</v>
          </cell>
          <cell r="AL2037" t="e">
            <v>#VALUE!</v>
          </cell>
          <cell r="AO2037">
            <v>1</v>
          </cell>
        </row>
        <row r="2038">
          <cell r="A2038" t="str">
            <v>8219/0104</v>
          </cell>
          <cell r="B2038">
            <v>2229</v>
          </cell>
          <cell r="C2038" t="str">
            <v>Доп.офис №8219/0104</v>
          </cell>
          <cell r="D2038" t="str">
            <v>П3:Дополнительный офис - универсальный филиал</v>
          </cell>
          <cell r="E2038" t="str">
            <v>423700</v>
          </cell>
          <cell r="F2038" t="str">
            <v>Республика Татарстан</v>
          </cell>
          <cell r="G2038" t="str">
            <v>г.Мензелинск, ул.Ленина, 67А</v>
          </cell>
          <cell r="H2038" t="str">
            <v>(85555)32105</v>
          </cell>
          <cell r="I2038" t="str">
            <v>Конышева Вера Николаевна</v>
          </cell>
          <cell r="K2038">
            <v>15</v>
          </cell>
          <cell r="L2038" t="str">
            <v>Н5:город (не являющийся центром субъекта РФ) с населением до 50 тыс. чел.</v>
          </cell>
          <cell r="M2038" t="str">
            <v>123456</v>
          </cell>
          <cell r="N2038" t="str">
            <v>08:00 18:30|08:00 18:30|08:00 18:30|08:00 18:30|08:00 18:30|08:00 12:30</v>
          </cell>
          <cell r="O2038" t="str">
            <v>Мензелинское отделение №4689</v>
          </cell>
          <cell r="P2038" t="str">
            <v>Мензелинское отделение №4689</v>
          </cell>
          <cell r="Q2038" t="str">
            <v>Н5</v>
          </cell>
          <cell r="R2038" t="str">
            <v>4689</v>
          </cell>
          <cell r="T2038" t="str">
            <v/>
          </cell>
          <cell r="U2038">
            <v>8</v>
          </cell>
          <cell r="V2038" t="str">
            <v>Н5</v>
          </cell>
          <cell r="W2038" t="e">
            <v>#VALUE!</v>
          </cell>
          <cell r="Y2038" t="str">
            <v/>
          </cell>
          <cell r="Z2038">
            <v>8</v>
          </cell>
          <cell r="AA2038" t="str">
            <v>Н5</v>
          </cell>
          <cell r="AB2038" t="e">
            <v>#VALUE!</v>
          </cell>
          <cell r="AD2038" t="str">
            <v/>
          </cell>
          <cell r="AE2038">
            <v>8</v>
          </cell>
          <cell r="AF2038" t="str">
            <v>Н5</v>
          </cell>
          <cell r="AG2038" t="e">
            <v>#VALUE!</v>
          </cell>
          <cell r="AI2038" t="str">
            <v/>
          </cell>
          <cell r="AJ2038">
            <v>8</v>
          </cell>
          <cell r="AK2038" t="str">
            <v>Н5</v>
          </cell>
          <cell r="AL2038" t="e">
            <v>#VALUE!</v>
          </cell>
          <cell r="AO2038">
            <v>8</v>
          </cell>
        </row>
        <row r="2039">
          <cell r="A2039" t="str">
            <v>8219/0105</v>
          </cell>
          <cell r="B2039">
            <v>2230</v>
          </cell>
          <cell r="C2039" t="str">
            <v>Доп.офис №8219/0105</v>
          </cell>
          <cell r="D2039" t="str">
            <v>П5:Дополнительный офис - специализированный филиал, обслуживающий физических лиц</v>
          </cell>
          <cell r="E2039" t="str">
            <v>423700</v>
          </cell>
          <cell r="F2039" t="str">
            <v>Республика Татарстан</v>
          </cell>
          <cell r="G2039" t="str">
            <v>г.Мензелинск, ул.Изыскателей, 3/14Б</v>
          </cell>
          <cell r="H2039" t="str">
            <v>(85555)33741</v>
          </cell>
          <cell r="I2039" t="str">
            <v>Клещевникова Елена Анатольевна</v>
          </cell>
          <cell r="K2039">
            <v>2</v>
          </cell>
          <cell r="L2039" t="str">
            <v>Н5:город (не являющийся центром субъекта РФ) с населением до 50 тыс. чел.</v>
          </cell>
          <cell r="M2039" t="str">
            <v>23456</v>
          </cell>
          <cell r="N2039" t="str">
            <v>09:00 17:30(12:00 13:00)|09:00 17:30(12:00 13:00)|09:00 17:30(12:00 13:00)|09:00 17:30(12:00 13:00)|09:00 17:30(12:00 13:00)</v>
          </cell>
          <cell r="O2039" t="str">
            <v/>
          </cell>
          <cell r="P2039">
            <v>2</v>
          </cell>
          <cell r="Q2039" t="str">
            <v>Н5</v>
          </cell>
          <cell r="R2039" t="e">
            <v>#VALUE!</v>
          </cell>
          <cell r="T2039" t="str">
            <v/>
          </cell>
          <cell r="U2039">
            <v>2</v>
          </cell>
          <cell r="V2039" t="str">
            <v>Н5</v>
          </cell>
          <cell r="W2039" t="e">
            <v>#VALUE!</v>
          </cell>
          <cell r="Y2039" t="str">
            <v/>
          </cell>
          <cell r="Z2039">
            <v>2</v>
          </cell>
          <cell r="AA2039" t="str">
            <v>Н5</v>
          </cell>
          <cell r="AB2039" t="e">
            <v>#VALUE!</v>
          </cell>
          <cell r="AD2039" t="str">
            <v/>
          </cell>
          <cell r="AE2039">
            <v>2</v>
          </cell>
          <cell r="AF2039" t="str">
            <v>Н5</v>
          </cell>
          <cell r="AG2039" t="e">
            <v>#VALUE!</v>
          </cell>
          <cell r="AI2039" t="str">
            <v/>
          </cell>
          <cell r="AJ2039">
            <v>2</v>
          </cell>
          <cell r="AK2039" t="str">
            <v>Н5</v>
          </cell>
          <cell r="AL2039" t="e">
            <v>#VALUE!</v>
          </cell>
          <cell r="AO2039">
            <v>2</v>
          </cell>
        </row>
        <row r="2040">
          <cell r="A2040" t="str">
            <v>8219/0106</v>
          </cell>
          <cell r="B2040">
            <v>2231</v>
          </cell>
          <cell r="C2040" t="str">
            <v>Опер.касса №8219/0106</v>
          </cell>
          <cell r="D2040" t="str">
            <v>П6:Операционная касса вне кассового узла</v>
          </cell>
          <cell r="E2040" t="str">
            <v>423719</v>
          </cell>
          <cell r="F2040" t="str">
            <v>Республика Татарстан</v>
          </cell>
          <cell r="G2040" t="str">
            <v>с.Коноваловка</v>
          </cell>
          <cell r="H2040" t="str">
            <v>(85555)23491</v>
          </cell>
          <cell r="I2040" t="str">
            <v>Сафина Зульфия Тимергалеевна</v>
          </cell>
          <cell r="K2040">
            <v>0.75</v>
          </cell>
          <cell r="L2040" t="str">
            <v>Н7:сельский населенный пункт</v>
          </cell>
          <cell r="M2040" t="str">
            <v>1245</v>
          </cell>
          <cell r="N2040" t="str">
            <v>08:00 16:00(12:00 13:00)|08:00 16:00(12:00 13:00)|08:00 16:00(12:00 13:00)|08:00 16:00(12:00 13:00)</v>
          </cell>
          <cell r="O2040" t="str">
            <v>Опер.касса №4689/010</v>
          </cell>
          <cell r="P2040" t="str">
            <v>Опер.касса №4689/010</v>
          </cell>
          <cell r="Q2040" t="str">
            <v>Н7</v>
          </cell>
          <cell r="R2040" t="str">
            <v>4689/010</v>
          </cell>
          <cell r="T2040" t="str">
            <v/>
          </cell>
          <cell r="U2040">
            <v>1</v>
          </cell>
          <cell r="V2040" t="str">
            <v>Н7</v>
          </cell>
          <cell r="W2040" t="e">
            <v>#VALUE!</v>
          </cell>
          <cell r="Y2040" t="str">
            <v/>
          </cell>
          <cell r="Z2040">
            <v>1</v>
          </cell>
          <cell r="AA2040" t="str">
            <v>Н7</v>
          </cell>
          <cell r="AB2040" t="e">
            <v>#VALUE!</v>
          </cell>
          <cell r="AD2040" t="str">
            <v/>
          </cell>
          <cell r="AE2040">
            <v>1</v>
          </cell>
          <cell r="AF2040" t="str">
            <v>Н7</v>
          </cell>
          <cell r="AG2040" t="e">
            <v>#VALUE!</v>
          </cell>
          <cell r="AI2040" t="str">
            <v/>
          </cell>
          <cell r="AJ2040">
            <v>1</v>
          </cell>
          <cell r="AK2040" t="str">
            <v>Н7</v>
          </cell>
          <cell r="AL2040" t="e">
            <v>#VALUE!</v>
          </cell>
          <cell r="AO2040">
            <v>1</v>
          </cell>
        </row>
        <row r="2041">
          <cell r="A2041" t="str">
            <v>8219/0107</v>
          </cell>
          <cell r="B2041">
            <v>2232</v>
          </cell>
          <cell r="C2041" t="str">
            <v>Опер.касса №8219/0107</v>
          </cell>
          <cell r="D2041" t="str">
            <v>П6:Операционная касса вне кассового узла</v>
          </cell>
          <cell r="E2041" t="str">
            <v>423717</v>
          </cell>
          <cell r="F2041" t="str">
            <v>Республика Татарстан</v>
          </cell>
          <cell r="G2041" t="str">
            <v>с.Старое Мазино</v>
          </cell>
          <cell r="H2041" t="str">
            <v>(85555)24154</v>
          </cell>
          <cell r="I2041" t="str">
            <v>вакансия</v>
          </cell>
          <cell r="K2041">
            <v>0.25</v>
          </cell>
          <cell r="L2041" t="str">
            <v>Н7:сельский населенный пункт</v>
          </cell>
          <cell r="M2041" t="str">
            <v>14</v>
          </cell>
          <cell r="N2041" t="str">
            <v>08:00 13:30(11:00 12:00)|08:00 13:30(11:00 12:00)</v>
          </cell>
          <cell r="O2041" t="str">
            <v>Опер.касса №4689/015</v>
          </cell>
          <cell r="P2041" t="str">
            <v>Опер.касса №4689/015</v>
          </cell>
          <cell r="Q2041" t="str">
            <v>Н7</v>
          </cell>
          <cell r="R2041" t="str">
            <v>4689/015</v>
          </cell>
          <cell r="T2041" t="str">
            <v/>
          </cell>
          <cell r="U2041">
            <v>1</v>
          </cell>
          <cell r="V2041" t="str">
            <v>Н7</v>
          </cell>
          <cell r="W2041" t="e">
            <v>#VALUE!</v>
          </cell>
          <cell r="Y2041" t="str">
            <v/>
          </cell>
          <cell r="Z2041">
            <v>1</v>
          </cell>
          <cell r="AA2041" t="str">
            <v>Н7</v>
          </cell>
          <cell r="AB2041" t="e">
            <v>#VALUE!</v>
          </cell>
          <cell r="AD2041" t="str">
            <v/>
          </cell>
          <cell r="AE2041">
            <v>1</v>
          </cell>
          <cell r="AF2041" t="str">
            <v>Н7</v>
          </cell>
          <cell r="AG2041" t="e">
            <v>#VALUE!</v>
          </cell>
          <cell r="AI2041" t="str">
            <v/>
          </cell>
          <cell r="AJ2041">
            <v>1</v>
          </cell>
          <cell r="AK2041" t="str">
            <v>Н7</v>
          </cell>
          <cell r="AL2041" t="e">
            <v>#VALUE!</v>
          </cell>
          <cell r="AO2041">
            <v>1</v>
          </cell>
        </row>
        <row r="2042">
          <cell r="A2042" t="str">
            <v>8219/0109</v>
          </cell>
          <cell r="B2042">
            <v>2234</v>
          </cell>
          <cell r="C2042" t="str">
            <v>Опер.касса №8219/0109</v>
          </cell>
          <cell r="D2042" t="str">
            <v>П6:Операционная касса вне кассового узла</v>
          </cell>
          <cell r="E2042" t="str">
            <v>423727</v>
          </cell>
          <cell r="F2042" t="str">
            <v>Республика Татарстан</v>
          </cell>
          <cell r="G2042" t="str">
            <v>с.Бикбулово</v>
          </cell>
          <cell r="H2042" t="str">
            <v>(85555)29014</v>
          </cell>
          <cell r="I2042" t="str">
            <v>Нуриева Гульгена Мудавсаровна</v>
          </cell>
          <cell r="K2042">
            <v>0.25</v>
          </cell>
          <cell r="L2042" t="str">
            <v>Н7:сельский населенный пункт</v>
          </cell>
          <cell r="M2042" t="str">
            <v>25</v>
          </cell>
          <cell r="N2042" t="str">
            <v>08:00 13:30(11:00 12:00)|08:00 13:30(11:00 12:00)</v>
          </cell>
          <cell r="O2042" t="str">
            <v>Опер.касса №4689/017</v>
          </cell>
          <cell r="P2042" t="str">
            <v>Опер.касса №4689/017</v>
          </cell>
          <cell r="Q2042" t="str">
            <v>Н7</v>
          </cell>
          <cell r="R2042" t="str">
            <v>4689/017</v>
          </cell>
          <cell r="T2042" t="str">
            <v/>
          </cell>
          <cell r="U2042">
            <v>1</v>
          </cell>
          <cell r="V2042" t="str">
            <v>Н7</v>
          </cell>
          <cell r="W2042" t="e">
            <v>#VALUE!</v>
          </cell>
          <cell r="Y2042" t="str">
            <v/>
          </cell>
          <cell r="Z2042">
            <v>1</v>
          </cell>
          <cell r="AA2042" t="str">
            <v>Н7</v>
          </cell>
          <cell r="AB2042" t="e">
            <v>#VALUE!</v>
          </cell>
          <cell r="AD2042" t="str">
            <v/>
          </cell>
          <cell r="AE2042">
            <v>1</v>
          </cell>
          <cell r="AF2042" t="str">
            <v>Н7</v>
          </cell>
          <cell r="AG2042" t="e">
            <v>#VALUE!</v>
          </cell>
          <cell r="AI2042" t="str">
            <v/>
          </cell>
          <cell r="AJ2042">
            <v>1</v>
          </cell>
          <cell r="AK2042" t="str">
            <v>Н7</v>
          </cell>
          <cell r="AL2042" t="e">
            <v>#VALUE!</v>
          </cell>
          <cell r="AO2042">
            <v>1</v>
          </cell>
        </row>
        <row r="2043">
          <cell r="A2043" t="str">
            <v>8219/0110</v>
          </cell>
          <cell r="B2043">
            <v>2235</v>
          </cell>
          <cell r="C2043" t="str">
            <v>Опер.касса №8219/0110</v>
          </cell>
          <cell r="D2043" t="str">
            <v>П6:Операционная касса вне кассового узла</v>
          </cell>
          <cell r="E2043" t="str">
            <v>423720</v>
          </cell>
          <cell r="F2043" t="str">
            <v>Республика Татарстан</v>
          </cell>
          <cell r="G2043" t="str">
            <v>с.Аю</v>
          </cell>
          <cell r="H2043" t="str">
            <v>(85555)28410</v>
          </cell>
          <cell r="I2043" t="str">
            <v>Муратова Альфия Лироновна</v>
          </cell>
          <cell r="K2043">
            <v>0.5</v>
          </cell>
          <cell r="L2043" t="str">
            <v>Н7:сельский населенный пункт</v>
          </cell>
          <cell r="M2043" t="str">
            <v>235</v>
          </cell>
          <cell r="N2043" t="str">
            <v>08:00 14:30(12:30 13:00)|08:00 14:30(12:30 13:00)|08:00 15:00(12:30 13:00)</v>
          </cell>
          <cell r="O2043" t="str">
            <v>Опер.касса №4689/018</v>
          </cell>
          <cell r="P2043" t="str">
            <v>Опер.касса №4689/018</v>
          </cell>
          <cell r="Q2043" t="str">
            <v>Н7</v>
          </cell>
          <cell r="R2043" t="str">
            <v>4689/018</v>
          </cell>
          <cell r="T2043" t="str">
            <v/>
          </cell>
          <cell r="U2043">
            <v>1</v>
          </cell>
          <cell r="V2043" t="str">
            <v>Н7</v>
          </cell>
          <cell r="W2043" t="e">
            <v>#VALUE!</v>
          </cell>
          <cell r="Y2043" t="str">
            <v/>
          </cell>
          <cell r="Z2043">
            <v>1</v>
          </cell>
          <cell r="AA2043" t="str">
            <v>Н7</v>
          </cell>
          <cell r="AB2043" t="e">
            <v>#VALUE!</v>
          </cell>
          <cell r="AD2043" t="str">
            <v/>
          </cell>
          <cell r="AE2043">
            <v>1</v>
          </cell>
          <cell r="AF2043" t="str">
            <v>Н7</v>
          </cell>
          <cell r="AG2043" t="e">
            <v>#VALUE!</v>
          </cell>
          <cell r="AI2043" t="str">
            <v/>
          </cell>
          <cell r="AJ2043">
            <v>1</v>
          </cell>
          <cell r="AK2043" t="str">
            <v>Н7</v>
          </cell>
          <cell r="AL2043" t="e">
            <v>#VALUE!</v>
          </cell>
          <cell r="AO2043">
            <v>1</v>
          </cell>
        </row>
        <row r="2044">
          <cell r="A2044" t="str">
            <v>8219/0112</v>
          </cell>
          <cell r="B2044">
            <v>2237</v>
          </cell>
          <cell r="C2044" t="str">
            <v>Опер.касса №8219/0112</v>
          </cell>
          <cell r="D2044" t="str">
            <v>П6:Операционная касса вне кассового узла</v>
          </cell>
          <cell r="E2044" t="str">
            <v>423722</v>
          </cell>
          <cell r="F2044" t="str">
            <v>Республика Татарстан</v>
          </cell>
          <cell r="G2044" t="str">
            <v>с.Николаевка</v>
          </cell>
          <cell r="H2044" t="str">
            <v>(85555)24972</v>
          </cell>
          <cell r="I2044" t="str">
            <v>Крючкова Надежда Леонидовна</v>
          </cell>
          <cell r="K2044">
            <v>0.25</v>
          </cell>
          <cell r="L2044" t="str">
            <v>Н7:сельский населенный пункт</v>
          </cell>
          <cell r="M2044" t="str">
            <v>25</v>
          </cell>
          <cell r="N2044" t="str">
            <v>08:00 13:00(12:00 12:30)|08:00 13:00(12:00 12:30)</v>
          </cell>
          <cell r="O2044" t="str">
            <v>Опер.касса №4689/021</v>
          </cell>
          <cell r="P2044" t="str">
            <v>Опер.касса №4689/021</v>
          </cell>
          <cell r="Q2044" t="str">
            <v>Н7</v>
          </cell>
          <cell r="R2044" t="str">
            <v>4689/021</v>
          </cell>
          <cell r="T2044" t="str">
            <v/>
          </cell>
          <cell r="U2044">
            <v>1</v>
          </cell>
          <cell r="V2044" t="str">
            <v>Н7</v>
          </cell>
          <cell r="W2044" t="e">
            <v>#VALUE!</v>
          </cell>
          <cell r="Y2044" t="str">
            <v/>
          </cell>
          <cell r="Z2044">
            <v>1</v>
          </cell>
          <cell r="AA2044" t="str">
            <v>Н7</v>
          </cell>
          <cell r="AB2044" t="e">
            <v>#VALUE!</v>
          </cell>
          <cell r="AD2044" t="str">
            <v/>
          </cell>
          <cell r="AE2044">
            <v>1</v>
          </cell>
          <cell r="AF2044" t="str">
            <v>Н7</v>
          </cell>
          <cell r="AG2044" t="e">
            <v>#VALUE!</v>
          </cell>
          <cell r="AI2044" t="str">
            <v/>
          </cell>
          <cell r="AJ2044">
            <v>1</v>
          </cell>
          <cell r="AK2044" t="str">
            <v>Н7</v>
          </cell>
          <cell r="AL2044" t="e">
            <v>#VALUE!</v>
          </cell>
          <cell r="AO2044">
            <v>1</v>
          </cell>
        </row>
        <row r="2045">
          <cell r="A2045" t="str">
            <v>8219/0113</v>
          </cell>
          <cell r="B2045">
            <v>2238</v>
          </cell>
          <cell r="C2045" t="str">
            <v>Опер.касса №8219/0113</v>
          </cell>
          <cell r="D2045" t="str">
            <v>П6:Операционная касса вне кассового узла</v>
          </cell>
          <cell r="E2045" t="str">
            <v>423701</v>
          </cell>
          <cell r="F2045" t="str">
            <v>Республика Татарстан</v>
          </cell>
          <cell r="G2045" t="str">
            <v>с.Подгорный Байлар</v>
          </cell>
          <cell r="H2045" t="str">
            <v>(85555)27445</v>
          </cell>
          <cell r="I2045" t="str">
            <v>Шайхутдинова Гульназ Хамзовна</v>
          </cell>
          <cell r="K2045">
            <v>0.5</v>
          </cell>
          <cell r="L2045" t="str">
            <v>Н7:сельский населенный пункт</v>
          </cell>
          <cell r="M2045" t="str">
            <v>134</v>
          </cell>
          <cell r="N2045" t="str">
            <v>08:00 14:30(12:00 12:30)|08:00 14:30(12:00 12:30)|08:00 15:00(12:00 12:30)</v>
          </cell>
          <cell r="O2045" t="str">
            <v>Опер.касса №4689/024</v>
          </cell>
          <cell r="P2045" t="str">
            <v>Опер.касса №4689/024</v>
          </cell>
          <cell r="Q2045" t="str">
            <v>Н7</v>
          </cell>
          <cell r="R2045" t="str">
            <v>4689/024</v>
          </cell>
          <cell r="T2045" t="str">
            <v/>
          </cell>
          <cell r="U2045">
            <v>1</v>
          </cell>
          <cell r="V2045" t="str">
            <v>Н7</v>
          </cell>
          <cell r="W2045" t="e">
            <v>#VALUE!</v>
          </cell>
          <cell r="Y2045" t="str">
            <v/>
          </cell>
          <cell r="Z2045">
            <v>1</v>
          </cell>
          <cell r="AA2045" t="str">
            <v>Н7</v>
          </cell>
          <cell r="AB2045" t="e">
            <v>#VALUE!</v>
          </cell>
          <cell r="AD2045" t="str">
            <v/>
          </cell>
          <cell r="AE2045">
            <v>1</v>
          </cell>
          <cell r="AF2045" t="str">
            <v>Н7</v>
          </cell>
          <cell r="AG2045" t="e">
            <v>#VALUE!</v>
          </cell>
          <cell r="AI2045" t="str">
            <v/>
          </cell>
          <cell r="AJ2045">
            <v>1</v>
          </cell>
          <cell r="AK2045" t="str">
            <v>Н7</v>
          </cell>
          <cell r="AL2045" t="e">
            <v>#VALUE!</v>
          </cell>
          <cell r="AO2045">
            <v>1</v>
          </cell>
        </row>
        <row r="2046">
          <cell r="A2046" t="str">
            <v>8219/0114</v>
          </cell>
          <cell r="B2046">
            <v>2239</v>
          </cell>
          <cell r="C2046" t="str">
            <v>Опер.касса №8219/0114</v>
          </cell>
          <cell r="D2046" t="str">
            <v>П6:Операционная касса вне кассового узла</v>
          </cell>
          <cell r="E2046" t="str">
            <v>423715</v>
          </cell>
          <cell r="F2046" t="str">
            <v>Республика Татарстан</v>
          </cell>
          <cell r="G2046" t="str">
            <v>с.Кадряково</v>
          </cell>
          <cell r="H2046" t="str">
            <v>(85555)26111</v>
          </cell>
          <cell r="I2046" t="str">
            <v>Миннемухаметова Лилия Хайдаровна</v>
          </cell>
          <cell r="K2046">
            <v>0.5</v>
          </cell>
          <cell r="L2046" t="str">
            <v>Н7:сельский населенный пункт</v>
          </cell>
          <cell r="M2046" t="str">
            <v>134</v>
          </cell>
          <cell r="N2046" t="str">
            <v>08:00 14:30(12:30 13:00)|08:00 14:30(12:30 13:00)|08:00 15:00(12:30 13:00)</v>
          </cell>
          <cell r="O2046" t="str">
            <v>Опер.касса №4689/026</v>
          </cell>
          <cell r="P2046" t="str">
            <v>Опер.касса №4689/026</v>
          </cell>
          <cell r="Q2046" t="str">
            <v>Н7</v>
          </cell>
          <cell r="R2046" t="str">
            <v>4689/026</v>
          </cell>
          <cell r="T2046" t="str">
            <v/>
          </cell>
          <cell r="U2046">
            <v>1</v>
          </cell>
          <cell r="V2046" t="str">
            <v>Н7</v>
          </cell>
          <cell r="W2046" t="e">
            <v>#VALUE!</v>
          </cell>
          <cell r="Y2046" t="str">
            <v/>
          </cell>
          <cell r="Z2046">
            <v>1</v>
          </cell>
          <cell r="AA2046" t="str">
            <v>Н7</v>
          </cell>
          <cell r="AB2046" t="e">
            <v>#VALUE!</v>
          </cell>
          <cell r="AD2046" t="str">
            <v/>
          </cell>
          <cell r="AE2046">
            <v>1</v>
          </cell>
          <cell r="AF2046" t="str">
            <v>Н7</v>
          </cell>
          <cell r="AG2046" t="e">
            <v>#VALUE!</v>
          </cell>
          <cell r="AI2046" t="str">
            <v/>
          </cell>
          <cell r="AJ2046">
            <v>1</v>
          </cell>
          <cell r="AK2046" t="str">
            <v>Н7</v>
          </cell>
          <cell r="AL2046" t="e">
            <v>#VALUE!</v>
          </cell>
          <cell r="AO2046">
            <v>1</v>
          </cell>
        </row>
        <row r="2047">
          <cell r="A2047" t="str">
            <v>8219/0115</v>
          </cell>
          <cell r="B2047">
            <v>2240</v>
          </cell>
          <cell r="C2047" t="str">
            <v>Опер.касса №8219/0115</v>
          </cell>
          <cell r="D2047" t="str">
            <v>П6:Операционная касса вне кассового узла</v>
          </cell>
          <cell r="E2047" t="str">
            <v>423714</v>
          </cell>
          <cell r="F2047" t="str">
            <v>Республика Татарстан</v>
          </cell>
          <cell r="G2047" t="str">
            <v>с.Наратлы-Кичу</v>
          </cell>
          <cell r="H2047" t="str">
            <v>(85555)23118</v>
          </cell>
          <cell r="I2047" t="str">
            <v>Набиуллина Зульфира Мусавировна</v>
          </cell>
          <cell r="K2047">
            <v>0.5</v>
          </cell>
          <cell r="L2047" t="str">
            <v>Н7:сельский населенный пункт</v>
          </cell>
          <cell r="M2047" t="str">
            <v>134</v>
          </cell>
          <cell r="N2047" t="str">
            <v>08:00 14:30(12:30 13:00)|08:00 14:30(12:30 13:00)|08:00 15:00(12:30 13:00)</v>
          </cell>
          <cell r="O2047" t="str">
            <v>Опер.касса №4689/028</v>
          </cell>
          <cell r="P2047" t="str">
            <v>Опер.касса №4689/028</v>
          </cell>
          <cell r="Q2047" t="str">
            <v>Н7</v>
          </cell>
          <cell r="R2047" t="str">
            <v>4689/028</v>
          </cell>
          <cell r="T2047" t="str">
            <v/>
          </cell>
          <cell r="U2047">
            <v>1</v>
          </cell>
          <cell r="V2047" t="str">
            <v>Н7</v>
          </cell>
          <cell r="W2047" t="e">
            <v>#VALUE!</v>
          </cell>
          <cell r="Y2047" t="str">
            <v/>
          </cell>
          <cell r="Z2047">
            <v>1</v>
          </cell>
          <cell r="AA2047" t="str">
            <v>Н7</v>
          </cell>
          <cell r="AB2047" t="e">
            <v>#VALUE!</v>
          </cell>
          <cell r="AD2047" t="str">
            <v/>
          </cell>
          <cell r="AE2047">
            <v>1</v>
          </cell>
          <cell r="AF2047" t="str">
            <v>Н7</v>
          </cell>
          <cell r="AG2047" t="e">
            <v>#VALUE!</v>
          </cell>
          <cell r="AI2047" t="str">
            <v/>
          </cell>
          <cell r="AJ2047">
            <v>1</v>
          </cell>
          <cell r="AK2047" t="str">
            <v>Н7</v>
          </cell>
          <cell r="AL2047" t="e">
            <v>#VALUE!</v>
          </cell>
          <cell r="AO2047">
            <v>1</v>
          </cell>
        </row>
        <row r="2048">
          <cell r="A2048" t="str">
            <v>8219/0116</v>
          </cell>
          <cell r="B2048">
            <v>2241</v>
          </cell>
          <cell r="C2048" t="str">
            <v>Опер.касса №8219/0116</v>
          </cell>
          <cell r="D2048" t="str">
            <v>П6:Операционная касса вне кассового узла</v>
          </cell>
          <cell r="E2048" t="str">
            <v>423710</v>
          </cell>
          <cell r="F2048" t="str">
            <v>Республика Татарстан</v>
          </cell>
          <cell r="G2048" t="str">
            <v>с.Кузембетьево</v>
          </cell>
          <cell r="H2048" t="str">
            <v>(85555)22171</v>
          </cell>
          <cell r="I2048" t="str">
            <v>Багаутдинова Ляйсания Халиловна</v>
          </cell>
          <cell r="K2048">
            <v>0.5</v>
          </cell>
          <cell r="L2048" t="str">
            <v>Н7:сельский населенный пункт</v>
          </cell>
          <cell r="M2048" t="str">
            <v>125</v>
          </cell>
          <cell r="N2048" t="str">
            <v>08:00 14:30(12:30 13:00)|08:00 14:30(12:30 13:00)|08:00 15:00(12:30 13:00)</v>
          </cell>
          <cell r="O2048" t="str">
            <v>Опер.касса №4689/03</v>
          </cell>
          <cell r="P2048" t="str">
            <v>Опер.касса №4689/03</v>
          </cell>
          <cell r="Q2048" t="str">
            <v>Н7</v>
          </cell>
          <cell r="R2048" t="str">
            <v>4689/03</v>
          </cell>
          <cell r="T2048" t="str">
            <v/>
          </cell>
          <cell r="U2048">
            <v>1</v>
          </cell>
          <cell r="V2048" t="str">
            <v>Н7</v>
          </cell>
          <cell r="W2048" t="e">
            <v>#VALUE!</v>
          </cell>
          <cell r="Y2048" t="str">
            <v/>
          </cell>
          <cell r="Z2048">
            <v>1</v>
          </cell>
          <cell r="AA2048" t="str">
            <v>Н7</v>
          </cell>
          <cell r="AB2048" t="e">
            <v>#VALUE!</v>
          </cell>
          <cell r="AD2048" t="str">
            <v/>
          </cell>
          <cell r="AE2048">
            <v>1</v>
          </cell>
          <cell r="AF2048" t="str">
            <v>Н7</v>
          </cell>
          <cell r="AG2048" t="e">
            <v>#VALUE!</v>
          </cell>
          <cell r="AI2048" t="str">
            <v/>
          </cell>
          <cell r="AJ2048">
            <v>1</v>
          </cell>
          <cell r="AK2048" t="str">
            <v>Н7</v>
          </cell>
          <cell r="AL2048" t="e">
            <v>#VALUE!</v>
          </cell>
          <cell r="AO2048">
            <v>1</v>
          </cell>
        </row>
        <row r="2049">
          <cell r="A2049" t="str">
            <v>8219/0117</v>
          </cell>
          <cell r="B2049">
            <v>2242</v>
          </cell>
          <cell r="C2049" t="str">
            <v>Опер.касса №8219/0117</v>
          </cell>
          <cell r="D2049" t="str">
            <v>П6:Операционная касса вне кассового узла</v>
          </cell>
          <cell r="E2049" t="str">
            <v>423700</v>
          </cell>
          <cell r="F2049" t="str">
            <v>Республика Татарстан</v>
          </cell>
          <cell r="G2049" t="str">
            <v>г.Мензелинск, ул.Изыскателей, 1/1а</v>
          </cell>
          <cell r="H2049" t="str">
            <v>(85555)34553</v>
          </cell>
          <cell r="I2049" t="str">
            <v>Иванова Аделия Владимировна</v>
          </cell>
          <cell r="K2049">
            <v>1.5</v>
          </cell>
          <cell r="L2049" t="str">
            <v>Н5:город (не являющийся центром субъекта РФ) с населением до 50 тыс. чел.</v>
          </cell>
          <cell r="M2049" t="str">
            <v>1245</v>
          </cell>
          <cell r="N2049" t="str">
            <v>08:00 16:00(12:00 13:00)|08:00 16:00(12:00 13:00)|08:00 16:00(12:00 13:00)|08:00 16:00(12:00 13:00)</v>
          </cell>
          <cell r="O2049" t="str">
            <v>Опер.касса №4689/032</v>
          </cell>
          <cell r="P2049" t="str">
            <v>Опер.касса №4689/032</v>
          </cell>
          <cell r="Q2049" t="str">
            <v>Н5</v>
          </cell>
          <cell r="R2049" t="str">
            <v>4689/032</v>
          </cell>
          <cell r="T2049" t="str">
            <v/>
          </cell>
          <cell r="U2049">
            <v>2</v>
          </cell>
          <cell r="V2049" t="str">
            <v>Н5</v>
          </cell>
          <cell r="W2049" t="e">
            <v>#VALUE!</v>
          </cell>
          <cell r="Y2049" t="str">
            <v/>
          </cell>
          <cell r="Z2049">
            <v>2</v>
          </cell>
          <cell r="AA2049" t="str">
            <v>Н5</v>
          </cell>
          <cell r="AB2049" t="e">
            <v>#VALUE!</v>
          </cell>
          <cell r="AD2049" t="str">
            <v/>
          </cell>
          <cell r="AE2049">
            <v>2</v>
          </cell>
          <cell r="AF2049" t="str">
            <v>Н5</v>
          </cell>
          <cell r="AG2049" t="e">
            <v>#VALUE!</v>
          </cell>
          <cell r="AI2049" t="str">
            <v/>
          </cell>
          <cell r="AJ2049">
            <v>2</v>
          </cell>
          <cell r="AK2049" t="str">
            <v>Н5</v>
          </cell>
          <cell r="AL2049" t="e">
            <v>#VALUE!</v>
          </cell>
          <cell r="AO2049">
            <v>2</v>
          </cell>
        </row>
        <row r="2050">
          <cell r="A2050" t="str">
            <v>8219/0118</v>
          </cell>
          <cell r="B2050">
            <v>2243</v>
          </cell>
          <cell r="C2050" t="str">
            <v>Опер.касса №8219/0118</v>
          </cell>
          <cell r="D2050" t="str">
            <v>П6:Операционная касса вне кассового узла</v>
          </cell>
          <cell r="E2050" t="str">
            <v>423725</v>
          </cell>
          <cell r="F2050" t="str">
            <v>Республика Татарстан</v>
          </cell>
          <cell r="G2050" t="str">
            <v>д.Атрякле</v>
          </cell>
          <cell r="H2050" t="str">
            <v>(85555)26347</v>
          </cell>
          <cell r="I2050" t="str">
            <v>Мухаметзянова Разиля Рашитовна</v>
          </cell>
          <cell r="K2050">
            <v>0.4</v>
          </cell>
          <cell r="L2050" t="str">
            <v>Н7:сельский населенный пункт</v>
          </cell>
          <cell r="M2050" t="str">
            <v>235</v>
          </cell>
          <cell r="N2050" t="str">
            <v>08:00 14:00(12:30 13:00)|08:00 14:00(12:30 13:00)|08:00 11:30</v>
          </cell>
          <cell r="O2050" t="str">
            <v>Опер.касса №4689/035</v>
          </cell>
          <cell r="P2050" t="str">
            <v>Опер.касса №4689/035</v>
          </cell>
          <cell r="Q2050" t="str">
            <v>Н7</v>
          </cell>
          <cell r="R2050" t="str">
            <v>4689/035</v>
          </cell>
          <cell r="T2050" t="str">
            <v/>
          </cell>
          <cell r="U2050">
            <v>1</v>
          </cell>
          <cell r="V2050" t="str">
            <v>Н7</v>
          </cell>
          <cell r="W2050" t="e">
            <v>#VALUE!</v>
          </cell>
          <cell r="Y2050" t="str">
            <v/>
          </cell>
          <cell r="Z2050">
            <v>1</v>
          </cell>
          <cell r="AA2050" t="str">
            <v>Н7</v>
          </cell>
          <cell r="AB2050" t="e">
            <v>#VALUE!</v>
          </cell>
          <cell r="AD2050" t="str">
            <v/>
          </cell>
          <cell r="AE2050">
            <v>1</v>
          </cell>
          <cell r="AF2050" t="str">
            <v>Н7</v>
          </cell>
          <cell r="AG2050" t="e">
            <v>#VALUE!</v>
          </cell>
          <cell r="AI2050" t="str">
            <v/>
          </cell>
          <cell r="AJ2050">
            <v>1</v>
          </cell>
          <cell r="AK2050" t="str">
            <v>Н7</v>
          </cell>
          <cell r="AL2050" t="e">
            <v>#VALUE!</v>
          </cell>
          <cell r="AO2050">
            <v>1</v>
          </cell>
        </row>
        <row r="2051">
          <cell r="A2051" t="str">
            <v>8219/0119</v>
          </cell>
          <cell r="B2051">
            <v>2244</v>
          </cell>
          <cell r="C2051" t="str">
            <v>Опер.касса №8219/0119</v>
          </cell>
          <cell r="D2051" t="str">
            <v>П6:Операционная касса вне кассового узла</v>
          </cell>
          <cell r="E2051" t="str">
            <v>423708</v>
          </cell>
          <cell r="F2051" t="str">
            <v>Республика Татарстан</v>
          </cell>
          <cell r="G2051" t="str">
            <v>с.Верхний Такермен</v>
          </cell>
          <cell r="H2051" t="str">
            <v>(85555)25423</v>
          </cell>
          <cell r="I2051" t="str">
            <v>Нуриахметова Наиля Сабировна</v>
          </cell>
          <cell r="K2051">
            <v>0.75</v>
          </cell>
          <cell r="L2051" t="str">
            <v>Н7:сельский населенный пункт</v>
          </cell>
          <cell r="M2051" t="str">
            <v>1245</v>
          </cell>
          <cell r="N2051" t="str">
            <v>08:00 16:00(12:00 13:00)|08:00 16:00(12:00 13:00)|08:00 16:00(12:00 13:00)|08:00 16:00(12:00 13:00)</v>
          </cell>
          <cell r="O2051" t="str">
            <v>Опер.касса №4689/037</v>
          </cell>
          <cell r="P2051" t="str">
            <v>Опер.касса №4689/037</v>
          </cell>
          <cell r="Q2051" t="str">
            <v>Н7</v>
          </cell>
          <cell r="R2051" t="str">
            <v>4689/037</v>
          </cell>
          <cell r="T2051" t="str">
            <v/>
          </cell>
          <cell r="U2051">
            <v>1</v>
          </cell>
          <cell r="V2051" t="str">
            <v>Н7</v>
          </cell>
          <cell r="W2051" t="e">
            <v>#VALUE!</v>
          </cell>
          <cell r="Y2051" t="str">
            <v/>
          </cell>
          <cell r="Z2051">
            <v>1</v>
          </cell>
          <cell r="AA2051" t="str">
            <v>Н7</v>
          </cell>
          <cell r="AB2051" t="e">
            <v>#VALUE!</v>
          </cell>
          <cell r="AD2051" t="str">
            <v/>
          </cell>
          <cell r="AE2051">
            <v>1</v>
          </cell>
          <cell r="AF2051" t="str">
            <v>Н7</v>
          </cell>
          <cell r="AG2051" t="e">
            <v>#VALUE!</v>
          </cell>
          <cell r="AI2051" t="str">
            <v/>
          </cell>
          <cell r="AJ2051">
            <v>1</v>
          </cell>
          <cell r="AK2051" t="str">
            <v>Н7</v>
          </cell>
          <cell r="AL2051" t="e">
            <v>#VALUE!</v>
          </cell>
          <cell r="AO2051">
            <v>1</v>
          </cell>
        </row>
        <row r="2052">
          <cell r="A2052" t="str">
            <v>8219/0120</v>
          </cell>
          <cell r="B2052">
            <v>2245</v>
          </cell>
          <cell r="C2052" t="str">
            <v>Опер.касса №8219/0120</v>
          </cell>
          <cell r="D2052" t="str">
            <v>П6:Операционная касса вне кассового узла</v>
          </cell>
          <cell r="E2052" t="str">
            <v>423703</v>
          </cell>
          <cell r="F2052" t="str">
            <v>Республика Татарстан</v>
          </cell>
          <cell r="G2052" t="str">
            <v>с.Урусово</v>
          </cell>
          <cell r="H2052" t="str">
            <v>(85555)27972</v>
          </cell>
          <cell r="I2052" t="str">
            <v>вакансия</v>
          </cell>
          <cell r="K2052">
            <v>0.25</v>
          </cell>
          <cell r="L2052" t="str">
            <v>Н7:сельский населенный пункт</v>
          </cell>
          <cell r="M2052" t="str">
            <v>14</v>
          </cell>
          <cell r="N2052" t="str">
            <v>08:00 13:30(11:00 12:00)|08:00 13:30(11:00 12:00)</v>
          </cell>
          <cell r="O2052" t="str">
            <v>Опер.касса №4689/038</v>
          </cell>
          <cell r="P2052" t="str">
            <v>Опер.касса №4689/038</v>
          </cell>
          <cell r="Q2052" t="str">
            <v>Н7</v>
          </cell>
          <cell r="R2052" t="str">
            <v>4689/038</v>
          </cell>
          <cell r="T2052" t="str">
            <v/>
          </cell>
          <cell r="U2052">
            <v>1</v>
          </cell>
          <cell r="V2052" t="str">
            <v>Н7</v>
          </cell>
          <cell r="W2052" t="e">
            <v>#VALUE!</v>
          </cell>
          <cell r="Y2052" t="str">
            <v/>
          </cell>
          <cell r="Z2052">
            <v>1</v>
          </cell>
          <cell r="AA2052" t="str">
            <v>Н7</v>
          </cell>
          <cell r="AB2052" t="e">
            <v>#VALUE!</v>
          </cell>
          <cell r="AD2052" t="str">
            <v/>
          </cell>
          <cell r="AE2052">
            <v>1</v>
          </cell>
          <cell r="AF2052" t="str">
            <v>Н7</v>
          </cell>
          <cell r="AG2052" t="e">
            <v>#VALUE!</v>
          </cell>
          <cell r="AI2052" t="str">
            <v/>
          </cell>
          <cell r="AJ2052">
            <v>1</v>
          </cell>
          <cell r="AK2052" t="str">
            <v>Н7</v>
          </cell>
          <cell r="AL2052" t="e">
            <v>#VALUE!</v>
          </cell>
          <cell r="AO2052">
            <v>1</v>
          </cell>
        </row>
        <row r="2053">
          <cell r="A2053" t="str">
            <v>8219/0121</v>
          </cell>
          <cell r="B2053">
            <v>2246</v>
          </cell>
          <cell r="C2053" t="str">
            <v>Опер.касса №8219/0121</v>
          </cell>
          <cell r="D2053" t="str">
            <v>П6:Операционная касса вне кассового узла</v>
          </cell>
          <cell r="E2053" t="str">
            <v>423729</v>
          </cell>
          <cell r="F2053" t="str">
            <v>Республика Татарстан</v>
          </cell>
          <cell r="G2053" t="str">
            <v>п.совхоз имени Воровского</v>
          </cell>
          <cell r="H2053" t="str">
            <v>(85555)29634</v>
          </cell>
          <cell r="I2053" t="str">
            <v>вакансия</v>
          </cell>
          <cell r="K2053">
            <v>0.15</v>
          </cell>
          <cell r="L2053" t="str">
            <v>Н7:сельский населенный пункт</v>
          </cell>
          <cell r="M2053" t="str">
            <v>2</v>
          </cell>
          <cell r="N2053" t="str">
            <v>08:00 14:30(11:00 12:00)</v>
          </cell>
          <cell r="O2053" t="str">
            <v>Опер.касса №4689/04</v>
          </cell>
          <cell r="P2053" t="str">
            <v>Опер.касса №4689/04</v>
          </cell>
          <cell r="Q2053" t="str">
            <v>Н7</v>
          </cell>
          <cell r="R2053" t="str">
            <v>4689/04</v>
          </cell>
          <cell r="T2053" t="str">
            <v/>
          </cell>
          <cell r="U2053">
            <v>1</v>
          </cell>
          <cell r="V2053" t="str">
            <v>Н7</v>
          </cell>
          <cell r="W2053" t="e">
            <v>#VALUE!</v>
          </cell>
          <cell r="Y2053" t="str">
            <v/>
          </cell>
          <cell r="Z2053">
            <v>1</v>
          </cell>
          <cell r="AA2053" t="str">
            <v>Н7</v>
          </cell>
          <cell r="AB2053" t="e">
            <v>#VALUE!</v>
          </cell>
          <cell r="AD2053" t="str">
            <v/>
          </cell>
          <cell r="AE2053">
            <v>1</v>
          </cell>
          <cell r="AF2053" t="str">
            <v>Н7</v>
          </cell>
          <cell r="AG2053" t="e">
            <v>#VALUE!</v>
          </cell>
          <cell r="AI2053" t="str">
            <v/>
          </cell>
          <cell r="AJ2053">
            <v>1</v>
          </cell>
          <cell r="AK2053" t="str">
            <v>Н7</v>
          </cell>
          <cell r="AL2053" t="e">
            <v>#VALUE!</v>
          </cell>
          <cell r="AO2053">
            <v>1</v>
          </cell>
        </row>
        <row r="2054">
          <cell r="A2054" t="str">
            <v>8219/013</v>
          </cell>
          <cell r="B2054">
            <v>2247</v>
          </cell>
          <cell r="C2054" t="str">
            <v>Опер.касса №8219/013</v>
          </cell>
          <cell r="D2054" t="str">
            <v>П6:Операционная касса вне кассового узла</v>
          </cell>
          <cell r="E2054" t="str">
            <v>423893</v>
          </cell>
          <cell r="F2054" t="str">
            <v>Республика Татарстан</v>
          </cell>
          <cell r="G2054" t="str">
            <v>с.Новотроицкое</v>
          </cell>
          <cell r="H2054" t="str">
            <v>(8552)790353</v>
          </cell>
          <cell r="I2054" t="str">
            <v>Жаркова Ирина Ивановна</v>
          </cell>
          <cell r="K2054">
            <v>0.75</v>
          </cell>
          <cell r="L2054" t="str">
            <v>Н7:сельский населенный пункт</v>
          </cell>
          <cell r="M2054" t="str">
            <v>1345</v>
          </cell>
          <cell r="N2054" t="str">
            <v>08:00 16:00(12:00 13:00)|08:00 16:00(12:00 13:00)|08:00 16:00(12:00 13:00)|08:00 16:00(12:00 13:00)</v>
          </cell>
          <cell r="O2054" t="str">
            <v/>
          </cell>
          <cell r="P2054">
            <v>1</v>
          </cell>
          <cell r="Q2054" t="str">
            <v>Н7</v>
          </cell>
          <cell r="R2054" t="e">
            <v>#VALUE!</v>
          </cell>
          <cell r="T2054" t="str">
            <v/>
          </cell>
          <cell r="U2054">
            <v>1</v>
          </cell>
          <cell r="V2054" t="str">
            <v>Н7</v>
          </cell>
          <cell r="W2054" t="e">
            <v>#VALUE!</v>
          </cell>
          <cell r="Y2054" t="str">
            <v/>
          </cell>
          <cell r="Z2054">
            <v>1</v>
          </cell>
          <cell r="AA2054" t="str">
            <v>Н7</v>
          </cell>
          <cell r="AB2054" t="e">
            <v>#VALUE!</v>
          </cell>
          <cell r="AD2054" t="str">
            <v/>
          </cell>
          <cell r="AE2054">
            <v>1</v>
          </cell>
          <cell r="AF2054" t="str">
            <v>Н7</v>
          </cell>
          <cell r="AG2054" t="e">
            <v>#VALUE!</v>
          </cell>
          <cell r="AI2054" t="str">
            <v/>
          </cell>
          <cell r="AJ2054">
            <v>1</v>
          </cell>
          <cell r="AK2054" t="str">
            <v>Н7</v>
          </cell>
          <cell r="AL2054" t="e">
            <v>#VALUE!</v>
          </cell>
          <cell r="AO2054">
            <v>1</v>
          </cell>
        </row>
        <row r="2055">
          <cell r="A2055" t="str">
            <v>8219/014</v>
          </cell>
          <cell r="B2055">
            <v>2248</v>
          </cell>
          <cell r="C2055" t="str">
            <v>Опер.касса №8219/014</v>
          </cell>
          <cell r="D2055" t="str">
            <v>П6:Операционная касса вне кассового узла</v>
          </cell>
          <cell r="E2055" t="str">
            <v>423872</v>
          </cell>
          <cell r="F2055" t="str">
            <v>Республика Татарстан</v>
          </cell>
          <cell r="G2055" t="str">
            <v>п.Новый</v>
          </cell>
          <cell r="H2055" t="str">
            <v>(8552)378588</v>
          </cell>
          <cell r="I2055" t="str">
            <v>Зарифуллина Танзиля Шакировна</v>
          </cell>
          <cell r="K2055">
            <v>0.75</v>
          </cell>
          <cell r="L2055" t="str">
            <v>Н7:сельский населенный пункт</v>
          </cell>
          <cell r="M2055" t="str">
            <v>1245</v>
          </cell>
          <cell r="N2055" t="str">
            <v>08:00 16:00(12:00 13:00)|08:00 16:00(12:00 13:00)|08:00 16:00(12:00 13:00)|08:00 16:00(12:00 13:00)</v>
          </cell>
          <cell r="O2055" t="str">
            <v/>
          </cell>
          <cell r="P2055">
            <v>1</v>
          </cell>
          <cell r="Q2055" t="str">
            <v>Н7</v>
          </cell>
          <cell r="R2055" t="e">
            <v>#VALUE!</v>
          </cell>
          <cell r="T2055" t="str">
            <v/>
          </cell>
          <cell r="U2055">
            <v>1</v>
          </cell>
          <cell r="V2055" t="str">
            <v>Н7</v>
          </cell>
          <cell r="W2055" t="e">
            <v>#VALUE!</v>
          </cell>
          <cell r="Y2055" t="str">
            <v/>
          </cell>
          <cell r="Z2055">
            <v>1</v>
          </cell>
          <cell r="AA2055" t="str">
            <v>Н7</v>
          </cell>
          <cell r="AB2055" t="e">
            <v>#VALUE!</v>
          </cell>
          <cell r="AD2055" t="str">
            <v/>
          </cell>
          <cell r="AE2055">
            <v>1</v>
          </cell>
          <cell r="AF2055" t="str">
            <v>Н7</v>
          </cell>
          <cell r="AG2055" t="e">
            <v>#VALUE!</v>
          </cell>
          <cell r="AI2055" t="str">
            <v/>
          </cell>
          <cell r="AJ2055">
            <v>1</v>
          </cell>
          <cell r="AK2055" t="str">
            <v>Н7</v>
          </cell>
          <cell r="AL2055" t="e">
            <v>#VALUE!</v>
          </cell>
          <cell r="AO2055">
            <v>1</v>
          </cell>
        </row>
        <row r="2056">
          <cell r="A2056" t="str">
            <v>8219/02</v>
          </cell>
          <cell r="B2056">
            <v>2249</v>
          </cell>
          <cell r="C2056" t="str">
            <v>Опер.касса №8219/02</v>
          </cell>
          <cell r="D2056" t="str">
            <v>П6:Операционная касса вне кассового узла</v>
          </cell>
          <cell r="E2056" t="str">
            <v>423878</v>
          </cell>
          <cell r="F2056" t="str">
            <v>Республика Татарстан</v>
          </cell>
          <cell r="G2056" t="str">
            <v>с.Биклянь</v>
          </cell>
          <cell r="H2056" t="str">
            <v>(8552)792531</v>
          </cell>
          <cell r="I2056" t="str">
            <v>Гиниятуллина Нурися Шагиевна</v>
          </cell>
          <cell r="K2056">
            <v>0.75</v>
          </cell>
          <cell r="L2056" t="str">
            <v>Н7:сельский населенный пункт</v>
          </cell>
          <cell r="M2056" t="str">
            <v>1235</v>
          </cell>
          <cell r="N2056" t="str">
            <v>08:00 16:00(12:00 13:00)|08:00 16:00(12:00 13:00)|08:00 16:00(12:00 13:00)|08:00 16:00(12:00 13:00)</v>
          </cell>
          <cell r="O2056" t="str">
            <v/>
          </cell>
          <cell r="P2056">
            <v>1</v>
          </cell>
          <cell r="Q2056" t="str">
            <v>Н7</v>
          </cell>
          <cell r="R2056" t="e">
            <v>#VALUE!</v>
          </cell>
          <cell r="T2056" t="str">
            <v/>
          </cell>
          <cell r="U2056">
            <v>1</v>
          </cell>
          <cell r="V2056" t="str">
            <v>Н7</v>
          </cell>
          <cell r="W2056" t="e">
            <v>#VALUE!</v>
          </cell>
          <cell r="Y2056" t="str">
            <v/>
          </cell>
          <cell r="Z2056">
            <v>1</v>
          </cell>
          <cell r="AA2056" t="str">
            <v>Н7</v>
          </cell>
          <cell r="AB2056" t="e">
            <v>#VALUE!</v>
          </cell>
          <cell r="AD2056" t="str">
            <v/>
          </cell>
          <cell r="AE2056">
            <v>1</v>
          </cell>
          <cell r="AF2056" t="str">
            <v>Н7</v>
          </cell>
          <cell r="AG2056" t="e">
            <v>#VALUE!</v>
          </cell>
          <cell r="AI2056" t="str">
            <v/>
          </cell>
          <cell r="AJ2056">
            <v>1</v>
          </cell>
          <cell r="AK2056" t="str">
            <v>Н7</v>
          </cell>
          <cell r="AL2056" t="e">
            <v>#VALUE!</v>
          </cell>
          <cell r="AO2056">
            <v>1</v>
          </cell>
        </row>
        <row r="2057">
          <cell r="A2057" t="str">
            <v>8219/026</v>
          </cell>
          <cell r="B2057">
            <v>2250</v>
          </cell>
          <cell r="C2057" t="str">
            <v>Опер.касса №8219/026</v>
          </cell>
          <cell r="D2057" t="str">
            <v>П6:Операционная касса вне кассового узла</v>
          </cell>
          <cell r="E2057" t="str">
            <v>423883</v>
          </cell>
          <cell r="F2057" t="str">
            <v>Республика Татарстан</v>
          </cell>
          <cell r="G2057" t="str">
            <v>с.Кузкеево</v>
          </cell>
          <cell r="H2057" t="str">
            <v>(8552)376730</v>
          </cell>
          <cell r="I2057" t="str">
            <v>Шамсиева Эльмира Фаязовна</v>
          </cell>
          <cell r="K2057">
            <v>0.5</v>
          </cell>
          <cell r="L2057" t="str">
            <v>Н7:сельский населенный пункт</v>
          </cell>
          <cell r="M2057" t="str">
            <v>125</v>
          </cell>
          <cell r="N2057" t="str">
            <v>08:30 15:40(12:00 13:00)|08:30 15:40(12:00 13:00)|08:30 15:40(12:00 13:00)</v>
          </cell>
          <cell r="O2057" t="str">
            <v/>
          </cell>
          <cell r="P2057">
            <v>1</v>
          </cell>
          <cell r="Q2057" t="str">
            <v>Н7</v>
          </cell>
          <cell r="R2057" t="e">
            <v>#VALUE!</v>
          </cell>
          <cell r="T2057" t="str">
            <v/>
          </cell>
          <cell r="U2057">
            <v>1</v>
          </cell>
          <cell r="V2057" t="str">
            <v>Н7</v>
          </cell>
          <cell r="W2057" t="e">
            <v>#VALUE!</v>
          </cell>
          <cell r="Y2057" t="str">
            <v/>
          </cell>
          <cell r="Z2057">
            <v>1</v>
          </cell>
          <cell r="AA2057" t="str">
            <v>Н7</v>
          </cell>
          <cell r="AB2057" t="e">
            <v>#VALUE!</v>
          </cell>
          <cell r="AD2057" t="str">
            <v/>
          </cell>
          <cell r="AE2057">
            <v>1</v>
          </cell>
          <cell r="AF2057" t="str">
            <v>Н7</v>
          </cell>
          <cell r="AG2057" t="e">
            <v>#VALUE!</v>
          </cell>
          <cell r="AI2057" t="str">
            <v/>
          </cell>
          <cell r="AJ2057">
            <v>1</v>
          </cell>
          <cell r="AK2057" t="str">
            <v>Н7</v>
          </cell>
          <cell r="AL2057" t="e">
            <v>#VALUE!</v>
          </cell>
          <cell r="AO2057">
            <v>1</v>
          </cell>
        </row>
        <row r="2058">
          <cell r="A2058" t="str">
            <v>8219/027</v>
          </cell>
          <cell r="B2058">
            <v>2251</v>
          </cell>
          <cell r="C2058" t="str">
            <v>Опер.касса №8219/027</v>
          </cell>
          <cell r="D2058" t="str">
            <v>П6:Операционная касса вне кассового узла</v>
          </cell>
          <cell r="E2058" t="str">
            <v>423884</v>
          </cell>
          <cell r="F2058" t="str">
            <v>Республика Татарстан</v>
          </cell>
          <cell r="G2058" t="str">
            <v>с.Калмия</v>
          </cell>
          <cell r="H2058" t="str">
            <v>(8552)375916</v>
          </cell>
          <cell r="I2058" t="str">
            <v>Салихова Лейсан Саматовна</v>
          </cell>
          <cell r="K2058">
            <v>0.5</v>
          </cell>
          <cell r="L2058" t="str">
            <v>Н7:сельский населенный пункт</v>
          </cell>
          <cell r="M2058" t="str">
            <v>125</v>
          </cell>
          <cell r="N2058" t="str">
            <v>08:30 15:40(12:00 13:00)|08:30 15:40(12:00 13:00)|08:30 15:40(12:00 13:00)</v>
          </cell>
          <cell r="O2058" t="str">
            <v/>
          </cell>
          <cell r="P2058">
            <v>1</v>
          </cell>
          <cell r="Q2058" t="str">
            <v>Н7</v>
          </cell>
          <cell r="R2058" t="e">
            <v>#VALUE!</v>
          </cell>
          <cell r="T2058" t="str">
            <v/>
          </cell>
          <cell r="U2058">
            <v>1</v>
          </cell>
          <cell r="V2058" t="str">
            <v>Н7</v>
          </cell>
          <cell r="W2058" t="e">
            <v>#VALUE!</v>
          </cell>
          <cell r="Y2058" t="str">
            <v/>
          </cell>
          <cell r="Z2058">
            <v>1</v>
          </cell>
          <cell r="AA2058" t="str">
            <v>Н7</v>
          </cell>
          <cell r="AB2058" t="e">
            <v>#VALUE!</v>
          </cell>
          <cell r="AD2058" t="str">
            <v/>
          </cell>
          <cell r="AE2058">
            <v>1</v>
          </cell>
          <cell r="AF2058" t="str">
            <v>Н7</v>
          </cell>
          <cell r="AG2058" t="e">
            <v>#VALUE!</v>
          </cell>
          <cell r="AI2058" t="str">
            <v/>
          </cell>
          <cell r="AJ2058">
            <v>1</v>
          </cell>
          <cell r="AK2058" t="str">
            <v>Н7</v>
          </cell>
          <cell r="AL2058" t="e">
            <v>#VALUE!</v>
          </cell>
          <cell r="AO2058">
            <v>1</v>
          </cell>
        </row>
        <row r="2059">
          <cell r="A2059" t="str">
            <v>8219/028</v>
          </cell>
          <cell r="B2059">
            <v>2252</v>
          </cell>
          <cell r="C2059" t="str">
            <v>Опер.касса №8219/028</v>
          </cell>
          <cell r="D2059" t="str">
            <v>П6:Операционная касса вне кассового узла</v>
          </cell>
          <cell r="E2059" t="str">
            <v>423882</v>
          </cell>
          <cell r="F2059" t="str">
            <v>Республика Татарстан</v>
          </cell>
          <cell r="G2059" t="str">
            <v>с.Старое Абдулово</v>
          </cell>
          <cell r="H2059" t="str">
            <v>(8552)370650</v>
          </cell>
          <cell r="I2059" t="str">
            <v>Гараева Резида Асхатовна</v>
          </cell>
          <cell r="K2059">
            <v>0.5</v>
          </cell>
          <cell r="L2059" t="str">
            <v>Н7:сельский населенный пункт</v>
          </cell>
          <cell r="M2059" t="str">
            <v>125</v>
          </cell>
          <cell r="N2059" t="str">
            <v>08:30 15:40(12:00 13:00)|08:30 15:40(12:00 13:00)|08:30 15:40(12:00 13:00)</v>
          </cell>
          <cell r="O2059" t="str">
            <v/>
          </cell>
          <cell r="P2059">
            <v>1</v>
          </cell>
          <cell r="Q2059" t="str">
            <v>Н7</v>
          </cell>
          <cell r="R2059" t="e">
            <v>#VALUE!</v>
          </cell>
          <cell r="T2059" t="str">
            <v/>
          </cell>
          <cell r="U2059">
            <v>1</v>
          </cell>
          <cell r="V2059" t="str">
            <v>Н7</v>
          </cell>
          <cell r="W2059" t="e">
            <v>#VALUE!</v>
          </cell>
          <cell r="Y2059" t="str">
            <v/>
          </cell>
          <cell r="Z2059">
            <v>1</v>
          </cell>
          <cell r="AA2059" t="str">
            <v>Н7</v>
          </cell>
          <cell r="AB2059" t="e">
            <v>#VALUE!</v>
          </cell>
          <cell r="AD2059" t="str">
            <v/>
          </cell>
          <cell r="AE2059">
            <v>1</v>
          </cell>
          <cell r="AF2059" t="str">
            <v>Н7</v>
          </cell>
          <cell r="AG2059" t="e">
            <v>#VALUE!</v>
          </cell>
          <cell r="AI2059" t="str">
            <v/>
          </cell>
          <cell r="AJ2059">
            <v>1</v>
          </cell>
          <cell r="AK2059" t="str">
            <v>Н7</v>
          </cell>
          <cell r="AL2059" t="e">
            <v>#VALUE!</v>
          </cell>
          <cell r="AO2059">
            <v>1</v>
          </cell>
        </row>
        <row r="2060">
          <cell r="A2060" t="str">
            <v>8219/03</v>
          </cell>
          <cell r="B2060">
            <v>2253</v>
          </cell>
          <cell r="C2060" t="str">
            <v>Опер.касса №8219/03</v>
          </cell>
          <cell r="D2060" t="str">
            <v>П6:Операционная касса вне кассового узла</v>
          </cell>
          <cell r="E2060" t="str">
            <v>423892</v>
          </cell>
          <cell r="F2060" t="str">
            <v>Республика Татарстан</v>
          </cell>
          <cell r="G2060" t="str">
            <v>п.совхоз Татарстан</v>
          </cell>
          <cell r="H2060" t="str">
            <v>(8552)309158</v>
          </cell>
          <cell r="I2060" t="str">
            <v>Шакурова Елена Михайловна</v>
          </cell>
          <cell r="K2060">
            <v>2</v>
          </cell>
          <cell r="L2060" t="str">
            <v>Н7:сельский населенный пункт</v>
          </cell>
          <cell r="M2060" t="str">
            <v>12345</v>
          </cell>
          <cell r="N2060" t="str">
            <v>08:00 16:30(12:00 13:00)|08:00 16:30(12:00 13:00)|08:00 16:30(12:00 13:00)|08:00 16:30(12:00 13:00)|08:00 16:30(12:00 13:00)</v>
          </cell>
          <cell r="O2060" t="str">
            <v/>
          </cell>
          <cell r="P2060">
            <v>2</v>
          </cell>
          <cell r="Q2060" t="str">
            <v>Н7</v>
          </cell>
          <cell r="R2060" t="e">
            <v>#VALUE!</v>
          </cell>
          <cell r="T2060" t="str">
            <v/>
          </cell>
          <cell r="U2060">
            <v>2</v>
          </cell>
          <cell r="V2060" t="str">
            <v>Н7</v>
          </cell>
          <cell r="W2060" t="e">
            <v>#VALUE!</v>
          </cell>
          <cell r="Y2060" t="str">
            <v/>
          </cell>
          <cell r="Z2060">
            <v>2</v>
          </cell>
          <cell r="AA2060" t="str">
            <v>Н7</v>
          </cell>
          <cell r="AB2060" t="e">
            <v>#VALUE!</v>
          </cell>
          <cell r="AD2060" t="str">
            <v/>
          </cell>
          <cell r="AE2060">
            <v>2</v>
          </cell>
          <cell r="AF2060" t="str">
            <v>Н7</v>
          </cell>
          <cell r="AG2060" t="e">
            <v>#VALUE!</v>
          </cell>
          <cell r="AI2060" t="str">
            <v/>
          </cell>
          <cell r="AJ2060">
            <v>2</v>
          </cell>
          <cell r="AK2060" t="str">
            <v>Н7</v>
          </cell>
          <cell r="AL2060" t="e">
            <v>#VALUE!</v>
          </cell>
          <cell r="AO2060">
            <v>2</v>
          </cell>
        </row>
        <row r="2061">
          <cell r="A2061" t="str">
            <v>8219/031</v>
          </cell>
          <cell r="B2061">
            <v>2254</v>
          </cell>
          <cell r="C2061" t="str">
            <v>Опер.касса №8219/031</v>
          </cell>
          <cell r="D2061" t="str">
            <v>П6:Операционная касса вне кассового узла</v>
          </cell>
          <cell r="E2061" t="str">
            <v>423874</v>
          </cell>
          <cell r="F2061" t="str">
            <v>Республика Татарстан</v>
          </cell>
          <cell r="G2061" t="str">
            <v>с.Тлянче Тамак</v>
          </cell>
          <cell r="H2061" t="str">
            <v>(8552)797138</v>
          </cell>
          <cell r="I2061" t="str">
            <v>Мухамадиева Мунзия Амирьяновна</v>
          </cell>
          <cell r="K2061">
            <v>1</v>
          </cell>
          <cell r="L2061" t="str">
            <v>Н7:сельский населенный пункт</v>
          </cell>
          <cell r="M2061" t="str">
            <v>12345</v>
          </cell>
          <cell r="N2061" t="str">
            <v>08:00 16:30(12:00 13:00)|08:00 16:30(12:00 13:00)|08:00 16:30(12:00 13:00)|08:00 16:30(12:00 13:00)|08:00 16:30(12:00 13:00)</v>
          </cell>
          <cell r="O2061" t="str">
            <v/>
          </cell>
          <cell r="P2061">
            <v>1</v>
          </cell>
          <cell r="Q2061" t="str">
            <v>Н7</v>
          </cell>
          <cell r="R2061" t="e">
            <v>#VALUE!</v>
          </cell>
          <cell r="T2061" t="str">
            <v/>
          </cell>
          <cell r="U2061">
            <v>1</v>
          </cell>
          <cell r="V2061" t="str">
            <v>Н7</v>
          </cell>
          <cell r="W2061" t="e">
            <v>#VALUE!</v>
          </cell>
          <cell r="Y2061" t="str">
            <v/>
          </cell>
          <cell r="Z2061">
            <v>1</v>
          </cell>
          <cell r="AA2061" t="str">
            <v>Н7</v>
          </cell>
          <cell r="AB2061" t="e">
            <v>#VALUE!</v>
          </cell>
          <cell r="AD2061" t="str">
            <v/>
          </cell>
          <cell r="AE2061">
            <v>1</v>
          </cell>
          <cell r="AF2061" t="str">
            <v>Н7</v>
          </cell>
          <cell r="AG2061" t="e">
            <v>#VALUE!</v>
          </cell>
          <cell r="AI2061" t="str">
            <v/>
          </cell>
          <cell r="AJ2061">
            <v>1</v>
          </cell>
          <cell r="AK2061" t="str">
            <v>Н7</v>
          </cell>
          <cell r="AL2061" t="e">
            <v>#VALUE!</v>
          </cell>
          <cell r="AO2061">
            <v>1</v>
          </cell>
        </row>
        <row r="2062">
          <cell r="A2062" t="str">
            <v>8219/032</v>
          </cell>
          <cell r="B2062">
            <v>2255</v>
          </cell>
          <cell r="C2062" t="str">
            <v>Опер.касса №8219/032</v>
          </cell>
          <cell r="D2062" t="str">
            <v>П6:Операционная касса вне кассового узла</v>
          </cell>
          <cell r="E2062" t="str">
            <v>423876</v>
          </cell>
          <cell r="F2062" t="str">
            <v>Республика Татарстан</v>
          </cell>
          <cell r="G2062" t="str">
            <v>с.Старый Дрюш</v>
          </cell>
          <cell r="H2062" t="str">
            <v>(8552)793322</v>
          </cell>
          <cell r="I2062" t="str">
            <v>вакансия</v>
          </cell>
          <cell r="K2062">
            <v>0.3</v>
          </cell>
          <cell r="L2062" t="str">
            <v>Н7:сельский населенный пункт</v>
          </cell>
          <cell r="M2062" t="str">
            <v>15</v>
          </cell>
          <cell r="N2062" t="str">
            <v>09:00 15:30(12:00 13:00)|09:00 15:30(12:00 13:00)</v>
          </cell>
          <cell r="O2062" t="str">
            <v/>
          </cell>
          <cell r="P2062">
            <v>1</v>
          </cell>
          <cell r="Q2062" t="str">
            <v>Н7</v>
          </cell>
          <cell r="R2062" t="e">
            <v>#VALUE!</v>
          </cell>
          <cell r="T2062" t="str">
            <v/>
          </cell>
          <cell r="U2062">
            <v>1</v>
          </cell>
          <cell r="V2062" t="str">
            <v>Н7</v>
          </cell>
          <cell r="W2062" t="e">
            <v>#VALUE!</v>
          </cell>
          <cell r="Y2062" t="str">
            <v/>
          </cell>
          <cell r="Z2062">
            <v>1</v>
          </cell>
          <cell r="AA2062" t="str">
            <v>Н7</v>
          </cell>
          <cell r="AB2062" t="e">
            <v>#VALUE!</v>
          </cell>
          <cell r="AD2062" t="str">
            <v/>
          </cell>
          <cell r="AE2062">
            <v>1</v>
          </cell>
          <cell r="AF2062" t="str">
            <v>Н7</v>
          </cell>
          <cell r="AG2062" t="e">
            <v>#VALUE!</v>
          </cell>
          <cell r="AI2062" t="str">
            <v/>
          </cell>
          <cell r="AJ2062">
            <v>1</v>
          </cell>
          <cell r="AK2062" t="str">
            <v>Н7</v>
          </cell>
          <cell r="AL2062" t="e">
            <v>#VALUE!</v>
          </cell>
          <cell r="AO2062">
            <v>1</v>
          </cell>
        </row>
        <row r="2063">
          <cell r="A2063" t="str">
            <v>8219/033</v>
          </cell>
          <cell r="B2063">
            <v>2256</v>
          </cell>
          <cell r="C2063" t="str">
            <v>Опер.касса №8219/033</v>
          </cell>
          <cell r="D2063" t="str">
            <v>П6:Операционная касса вне кассового узла</v>
          </cell>
          <cell r="E2063" t="str">
            <v>423875</v>
          </cell>
          <cell r="F2063" t="str">
            <v>Республика Татарстан</v>
          </cell>
          <cell r="G2063" t="str">
            <v>д.Янга Буляк</v>
          </cell>
          <cell r="H2063" t="str">
            <v>(8552)795781</v>
          </cell>
          <cell r="I2063" t="str">
            <v>Ахметзянова Земфира Гадановна</v>
          </cell>
          <cell r="K2063">
            <v>0.5</v>
          </cell>
          <cell r="L2063" t="str">
            <v>Н7:сельский населенный пункт</v>
          </cell>
          <cell r="M2063" t="str">
            <v>145</v>
          </cell>
          <cell r="N2063" t="str">
            <v>08:30 15:40(12:00 13:00)|08:30 15:40(12:00 13:00)|08:30 15:40(12:00 13:00)</v>
          </cell>
          <cell r="O2063" t="str">
            <v/>
          </cell>
          <cell r="P2063">
            <v>1</v>
          </cell>
          <cell r="Q2063" t="str">
            <v>Н7</v>
          </cell>
          <cell r="R2063" t="e">
            <v>#VALUE!</v>
          </cell>
          <cell r="T2063" t="str">
            <v/>
          </cell>
          <cell r="U2063">
            <v>1</v>
          </cell>
          <cell r="V2063" t="str">
            <v>Н7</v>
          </cell>
          <cell r="W2063" t="e">
            <v>#VALUE!</v>
          </cell>
          <cell r="Y2063" t="str">
            <v/>
          </cell>
          <cell r="Z2063">
            <v>1</v>
          </cell>
          <cell r="AA2063" t="str">
            <v>Н7</v>
          </cell>
          <cell r="AB2063" t="e">
            <v>#VALUE!</v>
          </cell>
          <cell r="AD2063" t="str">
            <v/>
          </cell>
          <cell r="AE2063">
            <v>1</v>
          </cell>
          <cell r="AF2063" t="str">
            <v>Н7</v>
          </cell>
          <cell r="AG2063" t="e">
            <v>#VALUE!</v>
          </cell>
          <cell r="AI2063" t="str">
            <v/>
          </cell>
          <cell r="AJ2063">
            <v>1</v>
          </cell>
          <cell r="AK2063" t="str">
            <v>Н7</v>
          </cell>
          <cell r="AL2063" t="e">
            <v>#VALUE!</v>
          </cell>
          <cell r="AO2063">
            <v>1</v>
          </cell>
        </row>
        <row r="2064">
          <cell r="A2064" t="str">
            <v>8219/035</v>
          </cell>
          <cell r="B2064">
            <v>2257</v>
          </cell>
          <cell r="C2064" t="str">
            <v>Опер.касса №8219/035</v>
          </cell>
          <cell r="D2064" t="str">
            <v>П6:Операционная касса вне кассового узла</v>
          </cell>
          <cell r="E2064" t="str">
            <v>423888</v>
          </cell>
          <cell r="F2064" t="str">
            <v>Республика Татарстан</v>
          </cell>
          <cell r="G2064" t="str">
            <v>с.Шильнебаш</v>
          </cell>
          <cell r="H2064" t="str">
            <v>(8552)375397</v>
          </cell>
          <cell r="I2064" t="str">
            <v>Самойлова Екатерина Алексеевна</v>
          </cell>
          <cell r="K2064">
            <v>0.5</v>
          </cell>
          <cell r="L2064" t="str">
            <v>Н7:сельский населенный пункт</v>
          </cell>
          <cell r="M2064" t="str">
            <v>125</v>
          </cell>
          <cell r="N2064" t="str">
            <v>08:30 15:40(12:00 13:00)|08:30 15:40(12:00 13:00)|08:30 15:40(12:00 13:00)</v>
          </cell>
          <cell r="O2064" t="str">
            <v/>
          </cell>
          <cell r="P2064">
            <v>1</v>
          </cell>
          <cell r="Q2064" t="str">
            <v>Н7</v>
          </cell>
          <cell r="R2064" t="e">
            <v>#VALUE!</v>
          </cell>
          <cell r="T2064" t="str">
            <v/>
          </cell>
          <cell r="U2064">
            <v>1</v>
          </cell>
          <cell r="V2064" t="str">
            <v>Н7</v>
          </cell>
          <cell r="W2064" t="e">
            <v>#VALUE!</v>
          </cell>
          <cell r="Y2064" t="str">
            <v/>
          </cell>
          <cell r="Z2064">
            <v>1</v>
          </cell>
          <cell r="AA2064" t="str">
            <v>Н7</v>
          </cell>
          <cell r="AB2064" t="e">
            <v>#VALUE!</v>
          </cell>
          <cell r="AD2064" t="str">
            <v/>
          </cell>
          <cell r="AE2064">
            <v>1</v>
          </cell>
          <cell r="AF2064" t="str">
            <v>Н7</v>
          </cell>
          <cell r="AG2064" t="e">
            <v>#VALUE!</v>
          </cell>
          <cell r="AI2064" t="str">
            <v/>
          </cell>
          <cell r="AJ2064">
            <v>1</v>
          </cell>
          <cell r="AK2064" t="str">
            <v>Н7</v>
          </cell>
          <cell r="AL2064" t="e">
            <v>#VALUE!</v>
          </cell>
          <cell r="AO2064">
            <v>1</v>
          </cell>
        </row>
        <row r="2065">
          <cell r="A2065" t="str">
            <v>8219/04</v>
          </cell>
          <cell r="B2065">
            <v>2258</v>
          </cell>
          <cell r="C2065" t="str">
            <v>Опер.касса №8219/04</v>
          </cell>
          <cell r="D2065" t="str">
            <v>П6:Операционная касса вне кассового узла</v>
          </cell>
          <cell r="E2065" t="str">
            <v>423896</v>
          </cell>
          <cell r="F2065" t="str">
            <v>Республика Татарстан</v>
          </cell>
          <cell r="G2065" t="str">
            <v>с.Бурды</v>
          </cell>
          <cell r="H2065" t="str">
            <v>(8552)795225</v>
          </cell>
          <cell r="I2065" t="str">
            <v>Зинакова Ольга Владимировна</v>
          </cell>
          <cell r="K2065">
            <v>0.4</v>
          </cell>
          <cell r="L2065" t="str">
            <v>Н7:сельский населенный пункт</v>
          </cell>
          <cell r="M2065" t="str">
            <v>125</v>
          </cell>
          <cell r="N2065" t="str">
            <v>08:30 15:15(12:00 13:00)|08:30 15:15(12:00 13:00)|08:30 11:30</v>
          </cell>
          <cell r="O2065" t="str">
            <v/>
          </cell>
          <cell r="P2065">
            <v>1</v>
          </cell>
          <cell r="Q2065" t="str">
            <v>Н7</v>
          </cell>
          <cell r="R2065" t="e">
            <v>#VALUE!</v>
          </cell>
          <cell r="T2065" t="str">
            <v/>
          </cell>
          <cell r="U2065">
            <v>1</v>
          </cell>
          <cell r="V2065" t="str">
            <v>Н7</v>
          </cell>
          <cell r="W2065" t="e">
            <v>#VALUE!</v>
          </cell>
          <cell r="Y2065" t="str">
            <v/>
          </cell>
          <cell r="Z2065">
            <v>1</v>
          </cell>
          <cell r="AA2065" t="str">
            <v>Н7</v>
          </cell>
          <cell r="AB2065" t="e">
            <v>#VALUE!</v>
          </cell>
          <cell r="AD2065" t="str">
            <v/>
          </cell>
          <cell r="AE2065">
            <v>1</v>
          </cell>
          <cell r="AF2065" t="str">
            <v>Н7</v>
          </cell>
          <cell r="AG2065" t="e">
            <v>#VALUE!</v>
          </cell>
          <cell r="AI2065" t="str">
            <v/>
          </cell>
          <cell r="AJ2065">
            <v>1</v>
          </cell>
          <cell r="AK2065" t="str">
            <v>Н7</v>
          </cell>
          <cell r="AL2065" t="e">
            <v>#VALUE!</v>
          </cell>
          <cell r="AO2065">
            <v>1</v>
          </cell>
        </row>
        <row r="2066">
          <cell r="A2066" t="str">
            <v>8219/043</v>
          </cell>
          <cell r="B2066">
            <v>2259</v>
          </cell>
          <cell r="C2066" t="str">
            <v>Опер.касса №8219/043</v>
          </cell>
          <cell r="D2066" t="str">
            <v>П6:Операционная касса вне кассового узла</v>
          </cell>
          <cell r="E2066" t="str">
            <v>423806</v>
          </cell>
          <cell r="F2066" t="str">
            <v>Республика Татарстан</v>
          </cell>
          <cell r="G2066" t="str">
            <v>г.Набережные Челны, ул.Низаметдинова, 19</v>
          </cell>
          <cell r="H2066" t="str">
            <v>(8552)464342</v>
          </cell>
          <cell r="I2066" t="str">
            <v>Чинахова Людмила Владимировна</v>
          </cell>
          <cell r="K2066">
            <v>8</v>
          </cell>
          <cell r="L2066" t="str">
            <v>Н2:город (не являющийся центром субъекта РФ) с населением свыше 500 тыс. чел.)</v>
          </cell>
          <cell r="M2066" t="str">
            <v>123456</v>
          </cell>
          <cell r="N2066" t="str">
            <v>08:30 19:00|08:30 19:00|08:30 19:00|08:30 19:00|08:30 19:00|09:00 16:00</v>
          </cell>
          <cell r="O2066" t="str">
            <v/>
          </cell>
          <cell r="P2066">
            <v>5</v>
          </cell>
          <cell r="Q2066" t="str">
            <v>Н2</v>
          </cell>
          <cell r="R2066" t="e">
            <v>#VALUE!</v>
          </cell>
          <cell r="T2066" t="str">
            <v/>
          </cell>
          <cell r="U2066">
            <v>5</v>
          </cell>
          <cell r="V2066" t="str">
            <v>Н2</v>
          </cell>
          <cell r="W2066" t="e">
            <v>#VALUE!</v>
          </cell>
          <cell r="Y2066" t="str">
            <v/>
          </cell>
          <cell r="Z2066">
            <v>5</v>
          </cell>
          <cell r="AA2066" t="str">
            <v>Н2</v>
          </cell>
          <cell r="AB2066" t="e">
            <v>#VALUE!</v>
          </cell>
          <cell r="AD2066" t="str">
            <v/>
          </cell>
          <cell r="AE2066">
            <v>5</v>
          </cell>
          <cell r="AF2066" t="str">
            <v>Н2</v>
          </cell>
          <cell r="AG2066" t="e">
            <v>#VALUE!</v>
          </cell>
          <cell r="AI2066" t="str">
            <v/>
          </cell>
          <cell r="AJ2066">
            <v>5</v>
          </cell>
          <cell r="AK2066" t="str">
            <v>Н2</v>
          </cell>
          <cell r="AL2066" t="e">
            <v>#VALUE!</v>
          </cell>
          <cell r="AO2066">
            <v>5</v>
          </cell>
        </row>
        <row r="2067">
          <cell r="A2067" t="str">
            <v>8219/046</v>
          </cell>
          <cell r="B2067">
            <v>2260</v>
          </cell>
          <cell r="C2067" t="str">
            <v>Опер.касса №8219/046</v>
          </cell>
          <cell r="D2067" t="str">
            <v>П6:Операционная касса вне кассового узла</v>
          </cell>
          <cell r="E2067" t="str">
            <v>423820</v>
          </cell>
          <cell r="F2067" t="str">
            <v>Республика Татарстан</v>
          </cell>
          <cell r="G2067" t="str">
            <v>г.Набережные Челны, ул.Грина, 14</v>
          </cell>
          <cell r="H2067" t="str">
            <v>(8552)707449</v>
          </cell>
          <cell r="I2067" t="str">
            <v>Мурзакова Ирина Шукуруллаевна</v>
          </cell>
          <cell r="K2067">
            <v>5</v>
          </cell>
          <cell r="L2067" t="str">
            <v>Н2:город (не являющийся центром субъекта РФ) с населением свыше 500 тыс. чел.)</v>
          </cell>
          <cell r="M2067" t="str">
            <v>123456</v>
          </cell>
          <cell r="N2067" t="str">
            <v>09:30 18:00|09:30 18:00|09:30 18:00|09:30 18:00|09:30 18:00|09:00 16:00</v>
          </cell>
          <cell r="O2067" t="str">
            <v/>
          </cell>
          <cell r="P2067">
            <v>4</v>
          </cell>
          <cell r="Q2067" t="str">
            <v>Н2</v>
          </cell>
          <cell r="R2067" t="e">
            <v>#VALUE!</v>
          </cell>
          <cell r="T2067" t="str">
            <v/>
          </cell>
          <cell r="U2067">
            <v>4</v>
          </cell>
          <cell r="V2067" t="str">
            <v>Н2</v>
          </cell>
          <cell r="W2067" t="e">
            <v>#VALUE!</v>
          </cell>
          <cell r="Y2067" t="str">
            <v/>
          </cell>
          <cell r="Z2067">
            <v>4</v>
          </cell>
          <cell r="AA2067" t="str">
            <v>Н2</v>
          </cell>
          <cell r="AB2067" t="e">
            <v>#VALUE!</v>
          </cell>
          <cell r="AD2067" t="str">
            <v/>
          </cell>
          <cell r="AE2067">
            <v>4</v>
          </cell>
          <cell r="AF2067" t="str">
            <v>Н2</v>
          </cell>
          <cell r="AG2067" t="e">
            <v>#VALUE!</v>
          </cell>
          <cell r="AI2067" t="str">
            <v/>
          </cell>
          <cell r="AJ2067">
            <v>4</v>
          </cell>
          <cell r="AK2067" t="str">
            <v>Н2</v>
          </cell>
          <cell r="AL2067" t="e">
            <v>#VALUE!</v>
          </cell>
          <cell r="AO2067">
            <v>4</v>
          </cell>
        </row>
        <row r="2068">
          <cell r="A2068" t="str">
            <v>8219/05</v>
          </cell>
          <cell r="B2068">
            <v>2261</v>
          </cell>
          <cell r="C2068" t="str">
            <v>Опер.касса №8219/05</v>
          </cell>
          <cell r="D2068" t="str">
            <v>П6:Операционная касса вне кассового узла</v>
          </cell>
          <cell r="E2068" t="str">
            <v>423887</v>
          </cell>
          <cell r="F2068" t="str">
            <v>Республика Татарстан</v>
          </cell>
          <cell r="G2068" t="str">
            <v>с.Малая Шильна</v>
          </cell>
          <cell r="H2068" t="str">
            <v>(8552)370133</v>
          </cell>
          <cell r="I2068" t="str">
            <v>Гребнева Наталья Андреевна</v>
          </cell>
          <cell r="K2068">
            <v>0.75</v>
          </cell>
          <cell r="L2068" t="str">
            <v>Н7:сельский населенный пункт</v>
          </cell>
          <cell r="M2068" t="str">
            <v>1245</v>
          </cell>
          <cell r="N2068" t="str">
            <v>08:00 16:00(12:00 13:00)|08:00 16:00(12:00 13:00)|08:00 16:00(12:00 13:00)|08:00 16:00(12:00 13:00)</v>
          </cell>
          <cell r="O2068" t="str">
            <v/>
          </cell>
          <cell r="P2068">
            <v>1</v>
          </cell>
          <cell r="Q2068" t="str">
            <v>Н7</v>
          </cell>
          <cell r="R2068" t="e">
            <v>#VALUE!</v>
          </cell>
          <cell r="T2068" t="str">
            <v/>
          </cell>
          <cell r="U2068">
            <v>1</v>
          </cell>
          <cell r="V2068" t="str">
            <v>Н7</v>
          </cell>
          <cell r="W2068" t="e">
            <v>#VALUE!</v>
          </cell>
          <cell r="Y2068" t="str">
            <v/>
          </cell>
          <cell r="Z2068">
            <v>1</v>
          </cell>
          <cell r="AA2068" t="str">
            <v>Н7</v>
          </cell>
          <cell r="AB2068" t="e">
            <v>#VALUE!</v>
          </cell>
          <cell r="AD2068" t="str">
            <v/>
          </cell>
          <cell r="AE2068">
            <v>1</v>
          </cell>
          <cell r="AF2068" t="str">
            <v>Н7</v>
          </cell>
          <cell r="AG2068" t="e">
            <v>#VALUE!</v>
          </cell>
          <cell r="AI2068" t="str">
            <v/>
          </cell>
          <cell r="AJ2068">
            <v>1</v>
          </cell>
          <cell r="AK2068" t="str">
            <v>Н7</v>
          </cell>
          <cell r="AL2068" t="e">
            <v>#VALUE!</v>
          </cell>
          <cell r="AO2068">
            <v>1</v>
          </cell>
        </row>
        <row r="2069">
          <cell r="A2069" t="str">
            <v>8219/050</v>
          </cell>
          <cell r="B2069">
            <v>2262</v>
          </cell>
          <cell r="C2069" t="str">
            <v>Опер.касса №8219/050</v>
          </cell>
          <cell r="D2069" t="str">
            <v>П6:Операционная касса вне кассового узла</v>
          </cell>
          <cell r="E2069" t="str">
            <v>423819</v>
          </cell>
          <cell r="F2069" t="str">
            <v>Республика Татарстан</v>
          </cell>
          <cell r="G2069" t="str">
            <v>г.Набережные Челны, проспект Х.Туфана, 9</v>
          </cell>
          <cell r="H2069" t="str">
            <v>(8552)390671</v>
          </cell>
          <cell r="I2069" t="str">
            <v>Гарипова Халиля Музагитовна</v>
          </cell>
          <cell r="K2069">
            <v>14</v>
          </cell>
          <cell r="L2069" t="str">
            <v>Н2:город (не являющийся центром субъекта РФ) с населением свыше 500 тыс. чел.)</v>
          </cell>
          <cell r="M2069" t="str">
            <v>123456</v>
          </cell>
          <cell r="N2069" t="str">
            <v>08:30 19:00|08:30 19:00|08:30 19:00|08:30 19:00|08:30 19:00|09:00 16:00</v>
          </cell>
          <cell r="O2069" t="str">
            <v/>
          </cell>
          <cell r="P2069">
            <v>7</v>
          </cell>
          <cell r="Q2069" t="str">
            <v>Н2</v>
          </cell>
          <cell r="R2069" t="e">
            <v>#VALUE!</v>
          </cell>
          <cell r="T2069" t="str">
            <v/>
          </cell>
          <cell r="U2069">
            <v>7</v>
          </cell>
          <cell r="V2069" t="str">
            <v>Н2</v>
          </cell>
          <cell r="W2069" t="e">
            <v>#VALUE!</v>
          </cell>
          <cell r="Y2069" t="str">
            <v/>
          </cell>
          <cell r="Z2069">
            <v>7</v>
          </cell>
          <cell r="AA2069" t="str">
            <v>Н2</v>
          </cell>
          <cell r="AB2069" t="e">
            <v>#VALUE!</v>
          </cell>
          <cell r="AD2069" t="str">
            <v/>
          </cell>
          <cell r="AE2069">
            <v>7</v>
          </cell>
          <cell r="AF2069" t="str">
            <v>Н2</v>
          </cell>
          <cell r="AG2069" t="e">
            <v>#VALUE!</v>
          </cell>
          <cell r="AI2069" t="str">
            <v/>
          </cell>
          <cell r="AJ2069">
            <v>7</v>
          </cell>
          <cell r="AK2069" t="str">
            <v>Н2</v>
          </cell>
          <cell r="AL2069" t="e">
            <v>#VALUE!</v>
          </cell>
          <cell r="AO2069">
            <v>7</v>
          </cell>
        </row>
        <row r="2070">
          <cell r="A2070" t="str">
            <v>8219/053</v>
          </cell>
          <cell r="B2070">
            <v>2263</v>
          </cell>
          <cell r="C2070" t="str">
            <v>Доп.офис №8219/053</v>
          </cell>
          <cell r="D2070" t="str">
            <v>П3:Дополнительный офис - универсальный филиал</v>
          </cell>
          <cell r="E2070" t="str">
            <v>423809</v>
          </cell>
          <cell r="F2070" t="str">
            <v>Республика Татарстан</v>
          </cell>
          <cell r="G2070" t="str">
            <v>г.Набережные Челны, проспект им.Раиса Беляева, 12</v>
          </cell>
          <cell r="H2070" t="str">
            <v>(8552)399503</v>
          </cell>
          <cell r="I2070" t="str">
            <v>Муртазина Гульназ Рашидовна</v>
          </cell>
          <cell r="K2070">
            <v>27</v>
          </cell>
          <cell r="L2070" t="str">
            <v>Н2:город (не являющийся центром субъекта РФ) с населением свыше 500 тыс. чел.)</v>
          </cell>
          <cell r="M2070" t="str">
            <v>1234567</v>
          </cell>
          <cell r="N2070" t="str">
            <v>08:30 19:00|08:30 19:00|08:30 19:00|08:30 19:00|08:30 19:00|08:30 17:30|09:00 14:00</v>
          </cell>
          <cell r="O2070" t="str">
            <v/>
          </cell>
          <cell r="P2070">
            <v>16</v>
          </cell>
          <cell r="Q2070" t="str">
            <v>Н2</v>
          </cell>
          <cell r="R2070" t="e">
            <v>#VALUE!</v>
          </cell>
          <cell r="T2070" t="str">
            <v/>
          </cell>
          <cell r="U2070">
            <v>16</v>
          </cell>
          <cell r="V2070" t="str">
            <v>Н2</v>
          </cell>
          <cell r="W2070" t="e">
            <v>#VALUE!</v>
          </cell>
          <cell r="Y2070" t="str">
            <v/>
          </cell>
          <cell r="Z2070">
            <v>16</v>
          </cell>
          <cell r="AA2070" t="str">
            <v>Н2</v>
          </cell>
          <cell r="AB2070" t="e">
            <v>#VALUE!</v>
          </cell>
          <cell r="AD2070" t="str">
            <v/>
          </cell>
          <cell r="AE2070">
            <v>16</v>
          </cell>
          <cell r="AF2070" t="str">
            <v>Н2</v>
          </cell>
          <cell r="AG2070" t="e">
            <v>#VALUE!</v>
          </cell>
          <cell r="AI2070" t="str">
            <v/>
          </cell>
          <cell r="AJ2070">
            <v>16</v>
          </cell>
          <cell r="AK2070" t="str">
            <v>Н2</v>
          </cell>
          <cell r="AL2070" t="e">
            <v>#VALUE!</v>
          </cell>
          <cell r="AO2070">
            <v>16</v>
          </cell>
        </row>
        <row r="2071">
          <cell r="A2071" t="str">
            <v>8219/055</v>
          </cell>
          <cell r="B2071">
            <v>2264</v>
          </cell>
          <cell r="C2071" t="str">
            <v>Опер.касса №8219/055</v>
          </cell>
          <cell r="D2071" t="str">
            <v>П6:Операционная касса вне кассового узла</v>
          </cell>
          <cell r="E2071" t="str">
            <v>423886</v>
          </cell>
          <cell r="F2071" t="str">
            <v>Республика Татарстан</v>
          </cell>
          <cell r="G2071" t="str">
            <v>с.Калмаш</v>
          </cell>
          <cell r="H2071" t="str">
            <v>(8552)377140</v>
          </cell>
          <cell r="I2071" t="str">
            <v>Фаваризова Резидя Анваровна</v>
          </cell>
          <cell r="K2071">
            <v>1</v>
          </cell>
          <cell r="L2071" t="str">
            <v>Н7:сельский населенный пункт</v>
          </cell>
          <cell r="M2071" t="str">
            <v>12345</v>
          </cell>
          <cell r="N2071" t="str">
            <v>08:00 16:30(12:00 13:00)|08:00 16:30(12:00 13:00)|08:00 16:30(12:00 13:00)|08:00 16:30(12:00 13:00)|08:00 16:30(12:00 13:00)</v>
          </cell>
          <cell r="O2071" t="str">
            <v/>
          </cell>
          <cell r="P2071">
            <v>1</v>
          </cell>
          <cell r="Q2071" t="str">
            <v>Н7</v>
          </cell>
          <cell r="R2071" t="e">
            <v>#VALUE!</v>
          </cell>
          <cell r="T2071" t="str">
            <v/>
          </cell>
          <cell r="U2071">
            <v>1</v>
          </cell>
          <cell r="V2071" t="str">
            <v>Н7</v>
          </cell>
          <cell r="W2071" t="e">
            <v>#VALUE!</v>
          </cell>
          <cell r="Y2071" t="str">
            <v/>
          </cell>
          <cell r="Z2071">
            <v>1</v>
          </cell>
          <cell r="AA2071" t="str">
            <v>Н7</v>
          </cell>
          <cell r="AB2071" t="e">
            <v>#VALUE!</v>
          </cell>
          <cell r="AD2071" t="str">
            <v/>
          </cell>
          <cell r="AE2071">
            <v>1</v>
          </cell>
          <cell r="AF2071" t="str">
            <v>Н7</v>
          </cell>
          <cell r="AG2071" t="e">
            <v>#VALUE!</v>
          </cell>
          <cell r="AI2071" t="str">
            <v/>
          </cell>
          <cell r="AJ2071">
            <v>1</v>
          </cell>
          <cell r="AK2071" t="str">
            <v>Н7</v>
          </cell>
          <cell r="AL2071" t="e">
            <v>#VALUE!</v>
          </cell>
          <cell r="AO2071">
            <v>1</v>
          </cell>
        </row>
        <row r="2072">
          <cell r="A2072" t="str">
            <v>8219/056</v>
          </cell>
          <cell r="B2072">
            <v>2265</v>
          </cell>
          <cell r="C2072" t="str">
            <v>Опер.касса №8219/056</v>
          </cell>
          <cell r="D2072" t="str">
            <v>П6:Операционная касса вне кассового узла</v>
          </cell>
          <cell r="E2072" t="str">
            <v>423820</v>
          </cell>
          <cell r="F2072" t="str">
            <v>Республика Татарстан</v>
          </cell>
          <cell r="G2072" t="str">
            <v>г.Набережные Челны, поселок Сидоровка, КХП</v>
          </cell>
          <cell r="H2072" t="str">
            <v>(8552)708767</v>
          </cell>
          <cell r="I2072" t="str">
            <v>Зайнакова Гульназ Сириновна</v>
          </cell>
          <cell r="K2072">
            <v>0.75</v>
          </cell>
          <cell r="L2072" t="str">
            <v>Н2:город (не являющийся центром субъекта РФ) с населением свыше 500 тыс. чел.)</v>
          </cell>
          <cell r="M2072" t="str">
            <v>1245</v>
          </cell>
          <cell r="N2072" t="str">
            <v>08:00 16:30(12:00 13:00)|08:00 16:30(12:00 13:00)|08:00 16:30(12:00 13:00)|08:00 14:30(12:00 13:00)</v>
          </cell>
          <cell r="O2072" t="str">
            <v/>
          </cell>
          <cell r="P2072">
            <v>1</v>
          </cell>
          <cell r="Q2072" t="str">
            <v>Н2</v>
          </cell>
          <cell r="R2072" t="e">
            <v>#VALUE!</v>
          </cell>
          <cell r="T2072" t="str">
            <v/>
          </cell>
          <cell r="U2072">
            <v>1</v>
          </cell>
          <cell r="V2072" t="str">
            <v>Н2</v>
          </cell>
          <cell r="W2072" t="e">
            <v>#VALUE!</v>
          </cell>
          <cell r="Y2072" t="str">
            <v/>
          </cell>
          <cell r="Z2072">
            <v>1</v>
          </cell>
          <cell r="AA2072" t="str">
            <v>Н2</v>
          </cell>
          <cell r="AB2072" t="e">
            <v>#VALUE!</v>
          </cell>
          <cell r="AD2072" t="str">
            <v/>
          </cell>
          <cell r="AE2072">
            <v>1</v>
          </cell>
          <cell r="AF2072" t="str">
            <v>Н2</v>
          </cell>
          <cell r="AG2072" t="e">
            <v>#VALUE!</v>
          </cell>
          <cell r="AI2072" t="str">
            <v/>
          </cell>
          <cell r="AJ2072">
            <v>1</v>
          </cell>
          <cell r="AK2072" t="str">
            <v>Н2</v>
          </cell>
          <cell r="AL2072" t="e">
            <v>#VALUE!</v>
          </cell>
          <cell r="AO2072">
            <v>1</v>
          </cell>
        </row>
        <row r="2073">
          <cell r="A2073" t="str">
            <v>8219/058</v>
          </cell>
          <cell r="B2073">
            <v>2266</v>
          </cell>
          <cell r="C2073" t="str">
            <v>Доп.офис №8219/058</v>
          </cell>
          <cell r="D2073" t="str">
            <v>П5:Дополнительный офис - специализированный филиал, обслуживающий физических лиц</v>
          </cell>
          <cell r="E2073" t="str">
            <v>423838</v>
          </cell>
          <cell r="F2073" t="str">
            <v>Республика Татарстан</v>
          </cell>
          <cell r="G2073" t="str">
            <v>г.Набережные Челны, Московский проспект, 183</v>
          </cell>
          <cell r="H2073" t="str">
            <v>(8552)358236</v>
          </cell>
          <cell r="I2073" t="str">
            <v>Ложкина Лилия Суфияновна</v>
          </cell>
          <cell r="K2073">
            <v>10</v>
          </cell>
          <cell r="L2073" t="str">
            <v>Н2:город (не являющийся центром субъекта РФ) с населением свыше 500 тыс. чел.)</v>
          </cell>
          <cell r="M2073" t="str">
            <v>123456</v>
          </cell>
          <cell r="N2073" t="str">
            <v>08:30 19:00|08:30 19:00|08:30 19:00|08:30 19:00|08:30 19:00|08:30 17:30</v>
          </cell>
          <cell r="O2073" t="str">
            <v/>
          </cell>
          <cell r="P2073">
            <v>5</v>
          </cell>
          <cell r="Q2073" t="str">
            <v>Н2</v>
          </cell>
          <cell r="R2073" t="e">
            <v>#VALUE!</v>
          </cell>
          <cell r="T2073" t="str">
            <v/>
          </cell>
          <cell r="U2073">
            <v>5</v>
          </cell>
          <cell r="V2073" t="str">
            <v>Н2</v>
          </cell>
          <cell r="W2073" t="e">
            <v>#VALUE!</v>
          </cell>
          <cell r="Y2073" t="str">
            <v/>
          </cell>
          <cell r="Z2073">
            <v>5</v>
          </cell>
          <cell r="AA2073" t="str">
            <v>Н2</v>
          </cell>
          <cell r="AB2073" t="e">
            <v>#VALUE!</v>
          </cell>
          <cell r="AD2073" t="str">
            <v/>
          </cell>
          <cell r="AE2073">
            <v>5</v>
          </cell>
          <cell r="AF2073" t="str">
            <v>Н2</v>
          </cell>
          <cell r="AG2073" t="e">
            <v>#VALUE!</v>
          </cell>
          <cell r="AI2073" t="str">
            <v/>
          </cell>
          <cell r="AJ2073">
            <v>5</v>
          </cell>
          <cell r="AK2073" t="str">
            <v>Н2</v>
          </cell>
          <cell r="AL2073" t="e">
            <v>#VALUE!</v>
          </cell>
          <cell r="AO2073">
            <v>5</v>
          </cell>
        </row>
        <row r="2074">
          <cell r="A2074" t="str">
            <v>8219/060</v>
          </cell>
          <cell r="B2074">
            <v>2267</v>
          </cell>
          <cell r="C2074" t="str">
            <v>Опер.касса №8219/060</v>
          </cell>
          <cell r="D2074" t="str">
            <v>П6:Операционная касса вне кассового узла</v>
          </cell>
          <cell r="E2074" t="str">
            <v>423823</v>
          </cell>
          <cell r="F2074" t="str">
            <v>Республика Татарстан</v>
          </cell>
          <cell r="G2074" t="str">
            <v>г.Набережные Челны, проспект Мира, 71/23</v>
          </cell>
          <cell r="H2074" t="str">
            <v>(8552)390675</v>
          </cell>
          <cell r="I2074" t="str">
            <v>Сахапова Айгуль Миннегаяновна</v>
          </cell>
          <cell r="K2074">
            <v>10</v>
          </cell>
          <cell r="L2074" t="str">
            <v>Н2:город (не являющийся центром субъекта РФ) с населением свыше 500 тыс. чел.)</v>
          </cell>
          <cell r="M2074" t="str">
            <v>123456</v>
          </cell>
          <cell r="N2074" t="str">
            <v>08:30 19:00|08:30 19:00|08:30 19:00|08:30 19:00|08:30 19:00|09:00 16:00</v>
          </cell>
          <cell r="O2074" t="str">
            <v/>
          </cell>
          <cell r="P2074">
            <v>5</v>
          </cell>
          <cell r="Q2074" t="str">
            <v>Н2</v>
          </cell>
          <cell r="R2074" t="e">
            <v>#VALUE!</v>
          </cell>
          <cell r="T2074" t="str">
            <v/>
          </cell>
          <cell r="U2074">
            <v>5</v>
          </cell>
          <cell r="V2074" t="str">
            <v>Н2</v>
          </cell>
          <cell r="W2074" t="e">
            <v>#VALUE!</v>
          </cell>
          <cell r="Y2074" t="str">
            <v/>
          </cell>
          <cell r="Z2074">
            <v>5</v>
          </cell>
          <cell r="AA2074" t="str">
            <v>Н2</v>
          </cell>
          <cell r="AB2074" t="e">
            <v>#VALUE!</v>
          </cell>
          <cell r="AD2074" t="str">
            <v/>
          </cell>
          <cell r="AE2074">
            <v>5</v>
          </cell>
          <cell r="AF2074" t="str">
            <v>Н2</v>
          </cell>
          <cell r="AG2074" t="e">
            <v>#VALUE!</v>
          </cell>
          <cell r="AI2074" t="str">
            <v/>
          </cell>
          <cell r="AJ2074">
            <v>5</v>
          </cell>
          <cell r="AK2074" t="str">
            <v>Н2</v>
          </cell>
          <cell r="AL2074" t="e">
            <v>#VALUE!</v>
          </cell>
          <cell r="AO2074">
            <v>5</v>
          </cell>
        </row>
        <row r="2075">
          <cell r="A2075" t="str">
            <v>8219/061</v>
          </cell>
          <cell r="B2075">
            <v>2268</v>
          </cell>
          <cell r="C2075" t="str">
            <v>Опер.касса №8219/061</v>
          </cell>
          <cell r="D2075" t="str">
            <v>П6:Операционная касса вне кассового узла</v>
          </cell>
          <cell r="E2075" t="str">
            <v>423827</v>
          </cell>
          <cell r="F2075" t="str">
            <v>Республика Татарстан</v>
          </cell>
          <cell r="G2075" t="str">
            <v>г.Набережные Челны, ул.Г.Камала, 2</v>
          </cell>
          <cell r="H2075" t="str">
            <v>(8552)546878</v>
          </cell>
          <cell r="I2075" t="str">
            <v>Рыжикова Ксения Альбертовна</v>
          </cell>
          <cell r="K2075">
            <v>9</v>
          </cell>
          <cell r="L2075" t="str">
            <v>Н2:город (не являющийся центром субъекта РФ) с населением свыше 500 тыс. чел.)</v>
          </cell>
          <cell r="M2075" t="str">
            <v>123456</v>
          </cell>
          <cell r="N2075" t="str">
            <v>08:30 18:00|08:30 18:00|08:30 18:00|08:30 18:00|08:30 18:00|09:00 16:00</v>
          </cell>
          <cell r="O2075" t="str">
            <v/>
          </cell>
          <cell r="P2075">
            <v>5</v>
          </cell>
          <cell r="Q2075" t="str">
            <v>Н2</v>
          </cell>
          <cell r="R2075" t="e">
            <v>#VALUE!</v>
          </cell>
          <cell r="T2075" t="str">
            <v/>
          </cell>
          <cell r="U2075">
            <v>5</v>
          </cell>
          <cell r="V2075" t="str">
            <v>Н2</v>
          </cell>
          <cell r="W2075" t="e">
            <v>#VALUE!</v>
          </cell>
          <cell r="Y2075" t="str">
            <v/>
          </cell>
          <cell r="Z2075">
            <v>5</v>
          </cell>
          <cell r="AA2075" t="str">
            <v>Н2</v>
          </cell>
          <cell r="AB2075" t="e">
            <v>#VALUE!</v>
          </cell>
          <cell r="AD2075" t="str">
            <v/>
          </cell>
          <cell r="AE2075">
            <v>5</v>
          </cell>
          <cell r="AF2075" t="str">
            <v>Н2</v>
          </cell>
          <cell r="AG2075" t="e">
            <v>#VALUE!</v>
          </cell>
          <cell r="AI2075" t="str">
            <v/>
          </cell>
          <cell r="AJ2075">
            <v>5</v>
          </cell>
          <cell r="AK2075" t="str">
            <v>Н2</v>
          </cell>
          <cell r="AL2075" t="e">
            <v>#VALUE!</v>
          </cell>
          <cell r="AO2075">
            <v>5</v>
          </cell>
        </row>
        <row r="2076">
          <cell r="A2076" t="str">
            <v>8219/062</v>
          </cell>
          <cell r="B2076">
            <v>2269</v>
          </cell>
          <cell r="C2076" t="str">
            <v>Доп.офис №8219/062</v>
          </cell>
          <cell r="D2076" t="str">
            <v>П5:Дополнительный офис - специализированный филиал, обслуживающий физических лиц</v>
          </cell>
          <cell r="E2076" t="str">
            <v>423818</v>
          </cell>
          <cell r="F2076" t="str">
            <v>Республика Татарстан</v>
          </cell>
          <cell r="G2076" t="str">
            <v>г.Набережные Челны, проспект Автозаводский, 29</v>
          </cell>
          <cell r="H2076" t="str">
            <v>(8552)357711</v>
          </cell>
          <cell r="I2076" t="str">
            <v>Хомик Елена Александровна</v>
          </cell>
          <cell r="K2076">
            <v>15</v>
          </cell>
          <cell r="L2076" t="str">
            <v>Н2:город (не являющийся центром субъекта РФ) с населением свыше 500 тыс. чел.)</v>
          </cell>
          <cell r="M2076" t="str">
            <v>123456</v>
          </cell>
          <cell r="N2076" t="str">
            <v>08:30 19:00|08:30 19:00|08:30 19:00|08:30 19:00|08:30 19:00|08:30 17:30</v>
          </cell>
          <cell r="O2076" t="str">
            <v/>
          </cell>
          <cell r="P2076">
            <v>8</v>
          </cell>
          <cell r="Q2076" t="str">
            <v>Н2</v>
          </cell>
          <cell r="R2076" t="e">
            <v>#VALUE!</v>
          </cell>
          <cell r="T2076" t="str">
            <v/>
          </cell>
          <cell r="U2076">
            <v>8</v>
          </cell>
          <cell r="V2076" t="str">
            <v>Н2</v>
          </cell>
          <cell r="W2076" t="e">
            <v>#VALUE!</v>
          </cell>
          <cell r="Y2076" t="str">
            <v/>
          </cell>
          <cell r="Z2076">
            <v>8</v>
          </cell>
          <cell r="AA2076" t="str">
            <v>Н2</v>
          </cell>
          <cell r="AB2076" t="e">
            <v>#VALUE!</v>
          </cell>
          <cell r="AD2076" t="str">
            <v/>
          </cell>
          <cell r="AE2076">
            <v>8</v>
          </cell>
          <cell r="AF2076" t="str">
            <v>Н2</v>
          </cell>
          <cell r="AG2076" t="e">
            <v>#VALUE!</v>
          </cell>
          <cell r="AI2076" t="str">
            <v/>
          </cell>
          <cell r="AJ2076">
            <v>8</v>
          </cell>
          <cell r="AK2076" t="str">
            <v>Н2</v>
          </cell>
          <cell r="AL2076" t="e">
            <v>#VALUE!</v>
          </cell>
          <cell r="AO2076">
            <v>8</v>
          </cell>
        </row>
        <row r="2077">
          <cell r="A2077" t="str">
            <v>8219/064</v>
          </cell>
          <cell r="B2077">
            <v>2270</v>
          </cell>
          <cell r="C2077" t="str">
            <v>Опер.касса №8219/064</v>
          </cell>
          <cell r="D2077" t="str">
            <v>П6:Операционная касса вне кассового узла</v>
          </cell>
          <cell r="E2077" t="str">
            <v>423812</v>
          </cell>
          <cell r="F2077" t="str">
            <v>Республика Татарстан</v>
          </cell>
          <cell r="G2077" t="str">
            <v>г.Набережные Челны, проспект Мира, 24</v>
          </cell>
          <cell r="H2077" t="str">
            <v>(8552)587229</v>
          </cell>
          <cell r="I2077" t="str">
            <v>Брянцева Анна Александровна</v>
          </cell>
          <cell r="K2077">
            <v>11</v>
          </cell>
          <cell r="L2077" t="str">
            <v>Н2:город (не являющийся центром субъекта РФ) с населением свыше 500 тыс. чел.)</v>
          </cell>
          <cell r="M2077" t="str">
            <v>123456</v>
          </cell>
          <cell r="N2077" t="str">
            <v>08:30 18:30|08:30 18:30|08:30 18:30|08:30 18:30|08:30 18:30|09:00 16:00</v>
          </cell>
          <cell r="O2077" t="str">
            <v/>
          </cell>
          <cell r="P2077">
            <v>6</v>
          </cell>
          <cell r="Q2077" t="str">
            <v>Н2</v>
          </cell>
          <cell r="R2077" t="e">
            <v>#VALUE!</v>
          </cell>
          <cell r="T2077" t="str">
            <v/>
          </cell>
          <cell r="U2077">
            <v>6</v>
          </cell>
          <cell r="V2077" t="str">
            <v>Н2</v>
          </cell>
          <cell r="W2077" t="e">
            <v>#VALUE!</v>
          </cell>
          <cell r="Y2077" t="str">
            <v/>
          </cell>
          <cell r="Z2077">
            <v>6</v>
          </cell>
          <cell r="AA2077" t="str">
            <v>Н2</v>
          </cell>
          <cell r="AB2077" t="e">
            <v>#VALUE!</v>
          </cell>
          <cell r="AD2077" t="str">
            <v/>
          </cell>
          <cell r="AE2077">
            <v>6</v>
          </cell>
          <cell r="AF2077" t="str">
            <v>Н2</v>
          </cell>
          <cell r="AG2077" t="e">
            <v>#VALUE!</v>
          </cell>
          <cell r="AI2077" t="str">
            <v/>
          </cell>
          <cell r="AJ2077">
            <v>6</v>
          </cell>
          <cell r="AK2077" t="str">
            <v>Н2</v>
          </cell>
          <cell r="AL2077" t="e">
            <v>#VALUE!</v>
          </cell>
          <cell r="AO2077">
            <v>6</v>
          </cell>
        </row>
        <row r="2078">
          <cell r="A2078" t="str">
            <v>8219/066</v>
          </cell>
          <cell r="B2078">
            <v>2271</v>
          </cell>
          <cell r="C2078" t="str">
            <v>Доп.офис №8219/066</v>
          </cell>
          <cell r="D2078" t="str">
            <v>П5:Дополнительный офис - специализированный филиал, обслуживающий физических лиц</v>
          </cell>
          <cell r="E2078" t="str">
            <v>423803</v>
          </cell>
          <cell r="F2078" t="str">
            <v>Республика Татарстан</v>
          </cell>
          <cell r="G2078" t="str">
            <v>г.Набережные Челны, Сармановский тракт, 56</v>
          </cell>
          <cell r="H2078" t="str">
            <v>(8552)349984</v>
          </cell>
          <cell r="I2078" t="str">
            <v>Антипова Оксана Петровна</v>
          </cell>
          <cell r="K2078">
            <v>9</v>
          </cell>
          <cell r="L2078" t="str">
            <v>Н2:город (не являющийся центром субъекта РФ) с населением свыше 500 тыс. чел.)</v>
          </cell>
          <cell r="M2078" t="str">
            <v>123456</v>
          </cell>
          <cell r="N2078" t="str">
            <v>08:30 19:00|08:30 19:00|08:30 19:00|08:30 19:00|08:30 19:00|08:30 17:30</v>
          </cell>
          <cell r="O2078" t="str">
            <v/>
          </cell>
          <cell r="P2078">
            <v>5</v>
          </cell>
          <cell r="Q2078" t="str">
            <v>Н2</v>
          </cell>
          <cell r="R2078" t="e">
            <v>#VALUE!</v>
          </cell>
          <cell r="T2078" t="str">
            <v/>
          </cell>
          <cell r="U2078">
            <v>5</v>
          </cell>
          <cell r="V2078" t="str">
            <v>Н2</v>
          </cell>
          <cell r="W2078" t="e">
            <v>#VALUE!</v>
          </cell>
          <cell r="Y2078" t="str">
            <v/>
          </cell>
          <cell r="Z2078">
            <v>5</v>
          </cell>
          <cell r="AA2078" t="str">
            <v>Н2</v>
          </cell>
          <cell r="AB2078" t="e">
            <v>#VALUE!</v>
          </cell>
          <cell r="AD2078" t="str">
            <v/>
          </cell>
          <cell r="AE2078">
            <v>5</v>
          </cell>
          <cell r="AF2078" t="str">
            <v>Н2</v>
          </cell>
          <cell r="AG2078" t="e">
            <v>#VALUE!</v>
          </cell>
          <cell r="AI2078" t="str">
            <v/>
          </cell>
          <cell r="AJ2078">
            <v>5</v>
          </cell>
          <cell r="AK2078" t="str">
            <v>Н2</v>
          </cell>
          <cell r="AL2078" t="e">
            <v>#VALUE!</v>
          </cell>
          <cell r="AO2078">
            <v>5</v>
          </cell>
        </row>
        <row r="2079">
          <cell r="A2079" t="str">
            <v>8219/070</v>
          </cell>
          <cell r="B2079">
            <v>2272</v>
          </cell>
          <cell r="C2079" t="str">
            <v>Опер.касса №8219/070</v>
          </cell>
          <cell r="D2079" t="str">
            <v>П6:Операционная касса вне кассового узла</v>
          </cell>
          <cell r="E2079" t="str">
            <v>423815</v>
          </cell>
          <cell r="F2079" t="str">
            <v>Республика Татарстан</v>
          </cell>
          <cell r="G2079" t="str">
            <v>г.Набережные Челны, проспект Вахитова, 20</v>
          </cell>
          <cell r="H2079" t="str">
            <v>(8552)399504</v>
          </cell>
          <cell r="I2079" t="str">
            <v>Пискунова Надежда Николаевна</v>
          </cell>
          <cell r="K2079">
            <v>13</v>
          </cell>
          <cell r="L2079" t="str">
            <v>Н2:город (не являющийся центром субъекта РФ) с населением свыше 500 тыс. чел.)</v>
          </cell>
          <cell r="M2079" t="str">
            <v>123456</v>
          </cell>
          <cell r="N2079" t="str">
            <v>08:30 19:00|08:30 19:00|08:30 19:00|08:30 19:00|08:30 19:00|09:00 16:00</v>
          </cell>
          <cell r="O2079" t="str">
            <v/>
          </cell>
          <cell r="P2079">
            <v>8</v>
          </cell>
          <cell r="Q2079" t="str">
            <v>Н2</v>
          </cell>
          <cell r="R2079" t="e">
            <v>#VALUE!</v>
          </cell>
          <cell r="T2079" t="str">
            <v/>
          </cell>
          <cell r="U2079">
            <v>8</v>
          </cell>
          <cell r="V2079" t="str">
            <v>Н2</v>
          </cell>
          <cell r="W2079" t="e">
            <v>#VALUE!</v>
          </cell>
          <cell r="Y2079" t="str">
            <v/>
          </cell>
          <cell r="Z2079">
            <v>8</v>
          </cell>
          <cell r="AA2079" t="str">
            <v>Н2</v>
          </cell>
          <cell r="AB2079" t="e">
            <v>#VALUE!</v>
          </cell>
          <cell r="AD2079" t="str">
            <v/>
          </cell>
          <cell r="AE2079">
            <v>8</v>
          </cell>
          <cell r="AF2079" t="str">
            <v>Н2</v>
          </cell>
          <cell r="AG2079" t="e">
            <v>#VALUE!</v>
          </cell>
          <cell r="AI2079" t="str">
            <v/>
          </cell>
          <cell r="AJ2079">
            <v>8</v>
          </cell>
          <cell r="AK2079" t="str">
            <v>Н2</v>
          </cell>
          <cell r="AL2079" t="e">
            <v>#VALUE!</v>
          </cell>
          <cell r="AO2079">
            <v>8</v>
          </cell>
        </row>
        <row r="2080">
          <cell r="A2080" t="str">
            <v>8219/071</v>
          </cell>
          <cell r="B2080">
            <v>2273</v>
          </cell>
          <cell r="C2080" t="str">
            <v>Опер.касса №8219/071</v>
          </cell>
          <cell r="D2080" t="str">
            <v>П6:Операционная касса вне кассового узла</v>
          </cell>
          <cell r="E2080" t="str">
            <v>423841</v>
          </cell>
          <cell r="F2080" t="str">
            <v>Республика Татарстан</v>
          </cell>
          <cell r="G2080" t="str">
            <v>г.Набережные Челны, станция Круглое Поле, ул.Школьная, 3</v>
          </cell>
          <cell r="H2080" t="str">
            <v>(8552)798842</v>
          </cell>
          <cell r="I2080" t="str">
            <v>Глущенко Татьяна Ивановна</v>
          </cell>
          <cell r="K2080">
            <v>1</v>
          </cell>
          <cell r="L2080" t="str">
            <v>Н2:город (не являющийся центром субъекта РФ) с населением свыше 500 тыс. чел.)</v>
          </cell>
          <cell r="M2080" t="str">
            <v>12345</v>
          </cell>
          <cell r="N2080" t="str">
            <v>08:00 16:30(12:00 13:00)|08:00 16:30(12:00 13:00)|08:00 16:30(12:00 13:00)|08:00 16:30(12:00 13:00)|08:00 16:30(12:00 13:00)</v>
          </cell>
          <cell r="O2080" t="str">
            <v/>
          </cell>
          <cell r="P2080">
            <v>1</v>
          </cell>
          <cell r="Q2080" t="str">
            <v>Н2</v>
          </cell>
          <cell r="R2080" t="e">
            <v>#VALUE!</v>
          </cell>
          <cell r="T2080" t="str">
            <v/>
          </cell>
          <cell r="U2080">
            <v>1</v>
          </cell>
          <cell r="V2080" t="str">
            <v>Н2</v>
          </cell>
          <cell r="W2080" t="e">
            <v>#VALUE!</v>
          </cell>
          <cell r="Y2080" t="str">
            <v/>
          </cell>
          <cell r="Z2080">
            <v>1</v>
          </cell>
          <cell r="AA2080" t="str">
            <v>Н2</v>
          </cell>
          <cell r="AB2080" t="e">
            <v>#VALUE!</v>
          </cell>
          <cell r="AD2080" t="str">
            <v/>
          </cell>
          <cell r="AE2080">
            <v>1</v>
          </cell>
          <cell r="AF2080" t="str">
            <v>Н2</v>
          </cell>
          <cell r="AG2080" t="e">
            <v>#VALUE!</v>
          </cell>
          <cell r="AI2080" t="str">
            <v/>
          </cell>
          <cell r="AJ2080">
            <v>1</v>
          </cell>
          <cell r="AK2080" t="str">
            <v>Н2</v>
          </cell>
          <cell r="AL2080" t="e">
            <v>#VALUE!</v>
          </cell>
          <cell r="AO2080">
            <v>1</v>
          </cell>
        </row>
        <row r="2081">
          <cell r="A2081" t="str">
            <v>8219/072</v>
          </cell>
          <cell r="B2081">
            <v>2274</v>
          </cell>
          <cell r="C2081" t="str">
            <v>Доп.офис №8219/072</v>
          </cell>
          <cell r="D2081" t="str">
            <v>П5:Дополнительный офис - специализированный филиал, обслуживающий физических лиц</v>
          </cell>
          <cell r="E2081" t="str">
            <v>423814</v>
          </cell>
          <cell r="F2081" t="str">
            <v>Республика Татарстан</v>
          </cell>
          <cell r="G2081" t="str">
            <v>г.Набережные Челны, Московский проспект, 90</v>
          </cell>
          <cell r="H2081" t="str">
            <v>(8552)589014</v>
          </cell>
          <cell r="I2081" t="str">
            <v>Исаева Наталья Михайловна</v>
          </cell>
          <cell r="K2081">
            <v>9</v>
          </cell>
          <cell r="L2081" t="str">
            <v>Н2:город (не являющийся центром субъекта РФ) с населением свыше 500 тыс. чел.)</v>
          </cell>
          <cell r="M2081" t="str">
            <v>123456</v>
          </cell>
          <cell r="N2081" t="str">
            <v>08:30 19:00|08:30 19:00|08:30 19:00|08:30 19:00|08:30 19:00|08:30 17:30</v>
          </cell>
          <cell r="O2081" t="str">
            <v/>
          </cell>
          <cell r="P2081">
            <v>7</v>
          </cell>
          <cell r="Q2081" t="str">
            <v>Н2</v>
          </cell>
          <cell r="R2081" t="e">
            <v>#VALUE!</v>
          </cell>
          <cell r="T2081" t="str">
            <v/>
          </cell>
          <cell r="U2081">
            <v>7</v>
          </cell>
          <cell r="V2081" t="str">
            <v>Н2</v>
          </cell>
          <cell r="W2081" t="e">
            <v>#VALUE!</v>
          </cell>
          <cell r="Y2081" t="str">
            <v/>
          </cell>
          <cell r="Z2081">
            <v>7</v>
          </cell>
          <cell r="AA2081" t="str">
            <v>Н2</v>
          </cell>
          <cell r="AB2081" t="e">
            <v>#VALUE!</v>
          </cell>
          <cell r="AD2081" t="str">
            <v/>
          </cell>
          <cell r="AE2081">
            <v>7</v>
          </cell>
          <cell r="AF2081" t="str">
            <v>Н2</v>
          </cell>
          <cell r="AG2081" t="e">
            <v>#VALUE!</v>
          </cell>
          <cell r="AI2081" t="str">
            <v/>
          </cell>
          <cell r="AJ2081">
            <v>7</v>
          </cell>
          <cell r="AK2081" t="str">
            <v>Н2</v>
          </cell>
          <cell r="AL2081" t="e">
            <v>#VALUE!</v>
          </cell>
          <cell r="AO2081">
            <v>7</v>
          </cell>
        </row>
        <row r="2082">
          <cell r="A2082" t="str">
            <v>8219/076</v>
          </cell>
          <cell r="B2082">
            <v>2275</v>
          </cell>
          <cell r="C2082" t="str">
            <v>Опер.касса №8219/076</v>
          </cell>
          <cell r="D2082" t="str">
            <v>П6:Операционная касса вне кассового узла</v>
          </cell>
          <cell r="E2082" t="str">
            <v>423838</v>
          </cell>
          <cell r="F2082" t="str">
            <v>Республика Татарстан</v>
          </cell>
          <cell r="G2082" t="str">
            <v>г.Набережные Челны, проспект Мира, 98/23</v>
          </cell>
          <cell r="H2082" t="str">
            <v>(8552)560699</v>
          </cell>
          <cell r="I2082" t="str">
            <v>Шайдуллина Лилия Ильдусовна</v>
          </cell>
          <cell r="K2082">
            <v>7</v>
          </cell>
          <cell r="L2082" t="str">
            <v>Н2:город (не являющийся центром субъекта РФ) с населением свыше 500 тыс. чел.)</v>
          </cell>
          <cell r="M2082" t="str">
            <v>123456</v>
          </cell>
          <cell r="N2082" t="str">
            <v>08:30 18:00|08:30 18:00|08:30 18:00|08:30 18:00|08:30 18:00|09:00 16:00</v>
          </cell>
          <cell r="O2082" t="str">
            <v/>
          </cell>
          <cell r="P2082">
            <v>4</v>
          </cell>
          <cell r="Q2082" t="str">
            <v>Н2</v>
          </cell>
          <cell r="R2082" t="e">
            <v>#VALUE!</v>
          </cell>
          <cell r="T2082" t="str">
            <v/>
          </cell>
          <cell r="U2082">
            <v>4</v>
          </cell>
          <cell r="V2082" t="str">
            <v>Н2</v>
          </cell>
          <cell r="W2082" t="e">
            <v>#VALUE!</v>
          </cell>
          <cell r="Y2082" t="str">
            <v/>
          </cell>
          <cell r="Z2082">
            <v>4</v>
          </cell>
          <cell r="AA2082" t="str">
            <v>Н2</v>
          </cell>
          <cell r="AB2082" t="e">
            <v>#VALUE!</v>
          </cell>
          <cell r="AD2082" t="str">
            <v/>
          </cell>
          <cell r="AE2082">
            <v>4</v>
          </cell>
          <cell r="AF2082" t="str">
            <v>Н2</v>
          </cell>
          <cell r="AG2082" t="e">
            <v>#VALUE!</v>
          </cell>
          <cell r="AI2082" t="str">
            <v/>
          </cell>
          <cell r="AJ2082">
            <v>4</v>
          </cell>
          <cell r="AK2082" t="str">
            <v>Н2</v>
          </cell>
          <cell r="AL2082" t="e">
            <v>#VALUE!</v>
          </cell>
          <cell r="AO2082">
            <v>4</v>
          </cell>
        </row>
        <row r="2083">
          <cell r="A2083" t="str">
            <v>8219/077</v>
          </cell>
          <cell r="B2083">
            <v>2276</v>
          </cell>
          <cell r="C2083" t="str">
            <v>Опер.касса №8219/077</v>
          </cell>
          <cell r="D2083" t="str">
            <v>П6:Операционная касса вне кассового узла</v>
          </cell>
          <cell r="E2083" t="str">
            <v>423822</v>
          </cell>
          <cell r="F2083" t="str">
            <v>Республика Татарстан</v>
          </cell>
          <cell r="G2083" t="str">
            <v>г.Набережные Челны, проспект Набережночелнинский, 80</v>
          </cell>
          <cell r="H2083" t="str">
            <v>(8552)342000</v>
          </cell>
          <cell r="I2083" t="str">
            <v>Зайнуллина Лилия Ринатовна</v>
          </cell>
          <cell r="K2083">
            <v>7</v>
          </cell>
          <cell r="L2083" t="str">
            <v>Н2:город (не являющийся центром субъекта РФ) с населением свыше 500 тыс. чел.)</v>
          </cell>
          <cell r="M2083" t="str">
            <v>123456</v>
          </cell>
          <cell r="N2083" t="str">
            <v>08:30 19:00|08:30 19:00|08:30 19:00|08:30 19:00|08:30 19:00|09:00 16:00</v>
          </cell>
          <cell r="O2083" t="str">
            <v/>
          </cell>
          <cell r="P2083">
            <v>3</v>
          </cell>
          <cell r="Q2083" t="str">
            <v>Н2</v>
          </cell>
          <cell r="R2083" t="e">
            <v>#VALUE!</v>
          </cell>
          <cell r="T2083" t="str">
            <v/>
          </cell>
          <cell r="U2083">
            <v>3</v>
          </cell>
          <cell r="V2083" t="str">
            <v>Н2</v>
          </cell>
          <cell r="W2083" t="e">
            <v>#VALUE!</v>
          </cell>
          <cell r="Y2083" t="str">
            <v/>
          </cell>
          <cell r="Z2083">
            <v>3</v>
          </cell>
          <cell r="AA2083" t="str">
            <v>Н2</v>
          </cell>
          <cell r="AB2083" t="e">
            <v>#VALUE!</v>
          </cell>
          <cell r="AD2083" t="str">
            <v/>
          </cell>
          <cell r="AE2083">
            <v>3</v>
          </cell>
          <cell r="AF2083" t="str">
            <v>Н2</v>
          </cell>
          <cell r="AG2083" t="e">
            <v>#VALUE!</v>
          </cell>
          <cell r="AI2083" t="str">
            <v/>
          </cell>
          <cell r="AJ2083">
            <v>3</v>
          </cell>
          <cell r="AK2083" t="str">
            <v>Н2</v>
          </cell>
          <cell r="AL2083" t="e">
            <v>#VALUE!</v>
          </cell>
          <cell r="AO2083">
            <v>3</v>
          </cell>
        </row>
        <row r="2084">
          <cell r="A2084" t="str">
            <v>8219/079</v>
          </cell>
          <cell r="B2084">
            <v>2277</v>
          </cell>
          <cell r="C2084" t="str">
            <v>Доп.офис №8219/079</v>
          </cell>
          <cell r="D2084" t="str">
            <v>П3:Дополнительный офис - универсальный филиал</v>
          </cell>
          <cell r="E2084" t="str">
            <v>423824</v>
          </cell>
          <cell r="F2084" t="str">
            <v>Республика Татарстан</v>
          </cell>
          <cell r="G2084" t="str">
            <v>г.Набережные Челны, ул.Набережная Тукая, 93/100</v>
          </cell>
          <cell r="H2084" t="str">
            <v>(8552)705199</v>
          </cell>
          <cell r="I2084" t="str">
            <v>Хузина Миляуша Миргаязовна</v>
          </cell>
          <cell r="K2084">
            <v>20</v>
          </cell>
          <cell r="L2084" t="str">
            <v>Н2:город (не являющийся центром субъекта РФ) с населением свыше 500 тыс. чел.)</v>
          </cell>
          <cell r="M2084" t="str">
            <v>1234567</v>
          </cell>
          <cell r="N2084" t="str">
            <v>08:30 19:00(13:00 14:00)|08:30 19:00(13:00 14:00)|08:30 19:00(13:00 14:00)|08:30 19:00(13:00 14:00)|08:30 19:00(13:00 14:00)|08:30 17:30(13:00 14:00)|09:00 14:00</v>
          </cell>
          <cell r="O2084" t="str">
            <v/>
          </cell>
          <cell r="P2084">
            <v>14</v>
          </cell>
          <cell r="Q2084" t="str">
            <v>Н2</v>
          </cell>
          <cell r="R2084" t="e">
            <v>#VALUE!</v>
          </cell>
          <cell r="T2084" t="str">
            <v/>
          </cell>
          <cell r="U2084">
            <v>14</v>
          </cell>
          <cell r="V2084" t="str">
            <v>Н2</v>
          </cell>
          <cell r="W2084" t="e">
            <v>#VALUE!</v>
          </cell>
          <cell r="Y2084" t="str">
            <v/>
          </cell>
          <cell r="Z2084">
            <v>14</v>
          </cell>
          <cell r="AA2084" t="str">
            <v>Н2</v>
          </cell>
          <cell r="AB2084" t="e">
            <v>#VALUE!</v>
          </cell>
          <cell r="AD2084" t="str">
            <v/>
          </cell>
          <cell r="AE2084">
            <v>14</v>
          </cell>
          <cell r="AF2084" t="str">
            <v>Н2</v>
          </cell>
          <cell r="AG2084" t="e">
            <v>#VALUE!</v>
          </cell>
          <cell r="AI2084" t="str">
            <v/>
          </cell>
          <cell r="AJ2084">
            <v>14</v>
          </cell>
          <cell r="AK2084" t="str">
            <v>Н2</v>
          </cell>
          <cell r="AL2084" t="e">
            <v>#VALUE!</v>
          </cell>
          <cell r="AO2084">
            <v>14</v>
          </cell>
        </row>
        <row r="2085">
          <cell r="A2085" t="str">
            <v>8219/080</v>
          </cell>
          <cell r="B2085">
            <v>2278</v>
          </cell>
          <cell r="C2085" t="str">
            <v>Доп.офис №8219/080</v>
          </cell>
          <cell r="D2085" t="str">
            <v>П5:Дополнительный офис - специализированный филиал, обслуживающий физических лиц</v>
          </cell>
          <cell r="E2085" t="str">
            <v>423850</v>
          </cell>
          <cell r="F2085" t="str">
            <v>Республика Татарстан</v>
          </cell>
          <cell r="G2085" t="str">
            <v>г.Набережные Челны, ул.Гидростроителей, 26</v>
          </cell>
          <cell r="H2085" t="str">
            <v>(8552)703285</v>
          </cell>
          <cell r="I2085" t="str">
            <v>Шаймуратова Лилия Рамилевна</v>
          </cell>
          <cell r="K2085">
            <v>11</v>
          </cell>
          <cell r="L2085" t="str">
            <v>Н2:город (не являющийся центром субъекта РФ) с населением свыше 500 тыс. чел.)</v>
          </cell>
          <cell r="M2085" t="str">
            <v>123456</v>
          </cell>
          <cell r="N2085" t="str">
            <v>08:30 19:00|08:30 19:00|08:30 19:00|08:30 19:00|08:30 19:00|08:30 17:30</v>
          </cell>
          <cell r="O2085" t="str">
            <v/>
          </cell>
          <cell r="P2085">
            <v>6</v>
          </cell>
          <cell r="Q2085" t="str">
            <v>Н2</v>
          </cell>
          <cell r="R2085" t="e">
            <v>#VALUE!</v>
          </cell>
          <cell r="T2085" t="str">
            <v/>
          </cell>
          <cell r="U2085">
            <v>6</v>
          </cell>
          <cell r="V2085" t="str">
            <v>Н2</v>
          </cell>
          <cell r="W2085" t="e">
            <v>#VALUE!</v>
          </cell>
          <cell r="Y2085" t="str">
            <v/>
          </cell>
          <cell r="Z2085">
            <v>6</v>
          </cell>
          <cell r="AA2085" t="str">
            <v>Н2</v>
          </cell>
          <cell r="AB2085" t="e">
            <v>#VALUE!</v>
          </cell>
          <cell r="AD2085" t="str">
            <v/>
          </cell>
          <cell r="AE2085">
            <v>6</v>
          </cell>
          <cell r="AF2085" t="str">
            <v>Н2</v>
          </cell>
          <cell r="AG2085" t="e">
            <v>#VALUE!</v>
          </cell>
          <cell r="AI2085" t="str">
            <v/>
          </cell>
          <cell r="AJ2085">
            <v>6</v>
          </cell>
          <cell r="AK2085" t="str">
            <v>Н2</v>
          </cell>
          <cell r="AL2085" t="e">
            <v>#VALUE!</v>
          </cell>
          <cell r="AO2085">
            <v>6</v>
          </cell>
        </row>
        <row r="2086">
          <cell r="A2086" t="str">
            <v>8219/081</v>
          </cell>
          <cell r="B2086">
            <v>2279</v>
          </cell>
          <cell r="C2086" t="str">
            <v>Опер.касса №8219/081</v>
          </cell>
          <cell r="D2086" t="str">
            <v>П6:Операционная касса вне кассового узла</v>
          </cell>
          <cell r="E2086" t="str">
            <v>423831</v>
          </cell>
          <cell r="F2086" t="str">
            <v>Республика Татарстан</v>
          </cell>
          <cell r="G2086" t="str">
            <v>г.Набережные Челны, проспект Х.Туфана, 28</v>
          </cell>
          <cell r="H2086" t="str">
            <v>(8552)340696</v>
          </cell>
          <cell r="I2086" t="str">
            <v>Киргеснер Тамара Александровна</v>
          </cell>
          <cell r="K2086">
            <v>15</v>
          </cell>
          <cell r="L2086" t="str">
            <v>Н2:город (не являющийся центром субъекта РФ) с населением свыше 500 тыс. чел.)</v>
          </cell>
          <cell r="M2086" t="str">
            <v>123456</v>
          </cell>
          <cell r="N2086" t="str">
            <v>08:30 19:00|08:30 19:00|08:30 19:00|08:30 19:00|08:30 19:00|09:00 16:00</v>
          </cell>
          <cell r="O2086" t="str">
            <v/>
          </cell>
          <cell r="P2086">
            <v>9</v>
          </cell>
          <cell r="Q2086" t="str">
            <v>Н2</v>
          </cell>
          <cell r="R2086" t="e">
            <v>#VALUE!</v>
          </cell>
          <cell r="T2086" t="str">
            <v/>
          </cell>
          <cell r="U2086">
            <v>9</v>
          </cell>
          <cell r="V2086" t="str">
            <v>Н2</v>
          </cell>
          <cell r="W2086" t="e">
            <v>#VALUE!</v>
          </cell>
          <cell r="Y2086" t="str">
            <v/>
          </cell>
          <cell r="Z2086">
            <v>9</v>
          </cell>
          <cell r="AA2086" t="str">
            <v>Н2</v>
          </cell>
          <cell r="AB2086" t="e">
            <v>#VALUE!</v>
          </cell>
          <cell r="AD2086" t="str">
            <v/>
          </cell>
          <cell r="AE2086">
            <v>9</v>
          </cell>
          <cell r="AF2086" t="str">
            <v>Н2</v>
          </cell>
          <cell r="AG2086" t="e">
            <v>#VALUE!</v>
          </cell>
          <cell r="AI2086" t="str">
            <v/>
          </cell>
          <cell r="AJ2086">
            <v>9</v>
          </cell>
          <cell r="AK2086" t="str">
            <v>Н2</v>
          </cell>
          <cell r="AL2086" t="e">
            <v>#VALUE!</v>
          </cell>
          <cell r="AO2086">
            <v>9</v>
          </cell>
        </row>
        <row r="2087">
          <cell r="A2087" t="str">
            <v>8219/082</v>
          </cell>
          <cell r="B2087">
            <v>2280</v>
          </cell>
          <cell r="C2087" t="str">
            <v>Опер.касса №8219/082</v>
          </cell>
          <cell r="D2087" t="str">
            <v>П6:Операционная касса вне кассового узла</v>
          </cell>
          <cell r="E2087" t="str">
            <v>423806</v>
          </cell>
          <cell r="F2087" t="str">
            <v>Республика Татарстан</v>
          </cell>
          <cell r="G2087" t="str">
            <v>г.Набережные Челны, проспект Х.Туфана, 3</v>
          </cell>
          <cell r="H2087" t="str">
            <v>(8552)399721</v>
          </cell>
          <cell r="I2087" t="str">
            <v>Хафизова Гузель Мизхатовна</v>
          </cell>
          <cell r="K2087">
            <v>1</v>
          </cell>
          <cell r="L2087" t="str">
            <v>Н2:город (не являющийся центром субъекта РФ) с населением свыше 500 тыс. чел.)</v>
          </cell>
          <cell r="M2087" t="str">
            <v>12456</v>
          </cell>
          <cell r="N2087" t="str">
            <v>08:30 18:00(13:00 14:00)|08:30 18:00(13:00 14:00)|08:30 18:00(13:00 14:00)|08:30 18:00(13:00 14:00)|08:30 12:00</v>
          </cell>
          <cell r="O2087" t="str">
            <v/>
          </cell>
          <cell r="P2087">
            <v>1</v>
          </cell>
          <cell r="Q2087" t="str">
            <v>Н2</v>
          </cell>
          <cell r="R2087" t="e">
            <v>#VALUE!</v>
          </cell>
          <cell r="T2087" t="str">
            <v/>
          </cell>
          <cell r="U2087">
            <v>1</v>
          </cell>
          <cell r="V2087" t="str">
            <v>Н2</v>
          </cell>
          <cell r="W2087" t="e">
            <v>#VALUE!</v>
          </cell>
          <cell r="Y2087" t="str">
            <v/>
          </cell>
          <cell r="Z2087">
            <v>1</v>
          </cell>
          <cell r="AA2087" t="str">
            <v>Н2</v>
          </cell>
          <cell r="AB2087" t="e">
            <v>#VALUE!</v>
          </cell>
          <cell r="AD2087" t="str">
            <v/>
          </cell>
          <cell r="AE2087">
            <v>1</v>
          </cell>
          <cell r="AF2087" t="str">
            <v>Н2</v>
          </cell>
          <cell r="AG2087" t="e">
            <v>#VALUE!</v>
          </cell>
          <cell r="AI2087" t="str">
            <v/>
          </cell>
          <cell r="AJ2087">
            <v>1</v>
          </cell>
          <cell r="AK2087" t="str">
            <v>Н2</v>
          </cell>
          <cell r="AL2087" t="e">
            <v>#VALUE!</v>
          </cell>
          <cell r="AO2087">
            <v>1</v>
          </cell>
        </row>
        <row r="2088">
          <cell r="A2088" t="str">
            <v>8219/083</v>
          </cell>
          <cell r="B2088">
            <v>2281</v>
          </cell>
          <cell r="C2088" t="str">
            <v>Опер.касса №8219/083</v>
          </cell>
          <cell r="D2088" t="str">
            <v>П6:Операционная касса вне кассового узла</v>
          </cell>
          <cell r="E2088" t="str">
            <v>423800</v>
          </cell>
          <cell r="F2088" t="str">
            <v>Республика Татарстан</v>
          </cell>
          <cell r="G2088" t="str">
            <v>г.Набережные Челны, база стройиндустрии, ул.Народная, 1</v>
          </cell>
          <cell r="H2088" t="str">
            <v>(8552)791991</v>
          </cell>
          <cell r="I2088" t="str">
            <v>Исраева Гульфия Гайсовна</v>
          </cell>
          <cell r="K2088">
            <v>2</v>
          </cell>
          <cell r="L2088" t="str">
            <v>Н2:город (не являющийся центром субъекта РФ) с населением свыше 500 тыс. чел.)</v>
          </cell>
          <cell r="M2088" t="str">
            <v>12345</v>
          </cell>
          <cell r="N2088" t="str">
            <v>07:45 15:30(12:30 13:00)|07:45 15:30(12:30 13:00)|07:45 15:30(12:30 13:00)|07:45 15:30(12:30 13:00)|07:45 15:30(12:30 13:00)</v>
          </cell>
          <cell r="O2088" t="str">
            <v/>
          </cell>
          <cell r="P2088">
            <v>2</v>
          </cell>
          <cell r="Q2088" t="str">
            <v>Н2</v>
          </cell>
          <cell r="R2088" t="e">
            <v>#VALUE!</v>
          </cell>
          <cell r="T2088" t="str">
            <v/>
          </cell>
          <cell r="U2088">
            <v>2</v>
          </cell>
          <cell r="V2088" t="str">
            <v>Н2</v>
          </cell>
          <cell r="W2088" t="e">
            <v>#VALUE!</v>
          </cell>
          <cell r="Y2088" t="str">
            <v/>
          </cell>
          <cell r="Z2088">
            <v>2</v>
          </cell>
          <cell r="AA2088" t="str">
            <v>Н2</v>
          </cell>
          <cell r="AB2088" t="e">
            <v>#VALUE!</v>
          </cell>
          <cell r="AD2088" t="str">
            <v/>
          </cell>
          <cell r="AE2088">
            <v>2</v>
          </cell>
          <cell r="AF2088" t="str">
            <v>Н2</v>
          </cell>
          <cell r="AG2088" t="e">
            <v>#VALUE!</v>
          </cell>
          <cell r="AI2088" t="str">
            <v/>
          </cell>
          <cell r="AJ2088">
            <v>2</v>
          </cell>
          <cell r="AK2088" t="str">
            <v>Н2</v>
          </cell>
          <cell r="AL2088" t="e">
            <v>#VALUE!</v>
          </cell>
          <cell r="AO2088">
            <v>2</v>
          </cell>
        </row>
        <row r="2089">
          <cell r="A2089" t="str">
            <v>8219/084</v>
          </cell>
          <cell r="B2089">
            <v>2282</v>
          </cell>
          <cell r="C2089" t="str">
            <v>Доп.офис №8219/084</v>
          </cell>
          <cell r="D2089" t="str">
            <v>П5:Дополнительный офис - специализированный филиал, обслуживающий физических лиц</v>
          </cell>
          <cell r="E2089" t="str">
            <v>423803</v>
          </cell>
          <cell r="F2089" t="str">
            <v>Республика Татарстан</v>
          </cell>
          <cell r="G2089" t="str">
            <v>г.Набережные Челны, проспект Набережночелнинский, 7</v>
          </cell>
          <cell r="H2089" t="str">
            <v>(8552)332016</v>
          </cell>
          <cell r="I2089" t="str">
            <v>Алексина Елена Вячеславовна</v>
          </cell>
          <cell r="K2089">
            <v>12</v>
          </cell>
          <cell r="L2089" t="str">
            <v>Н2:город (не являющийся центром субъекта РФ) с населением свыше 500 тыс. чел.)</v>
          </cell>
          <cell r="M2089" t="str">
            <v>123456</v>
          </cell>
          <cell r="N2089" t="str">
            <v>08:30 19:00|08:30 19:00|08:30 19:00|08:30 19:00|08:30 19:00|08:30 17:30</v>
          </cell>
          <cell r="O2089" t="str">
            <v/>
          </cell>
          <cell r="P2089">
            <v>7</v>
          </cell>
          <cell r="Q2089" t="str">
            <v>Н2</v>
          </cell>
          <cell r="R2089" t="e">
            <v>#VALUE!</v>
          </cell>
          <cell r="T2089" t="str">
            <v/>
          </cell>
          <cell r="U2089">
            <v>7</v>
          </cell>
          <cell r="V2089" t="str">
            <v>Н2</v>
          </cell>
          <cell r="W2089" t="e">
            <v>#VALUE!</v>
          </cell>
          <cell r="Y2089" t="str">
            <v/>
          </cell>
          <cell r="Z2089">
            <v>7</v>
          </cell>
          <cell r="AA2089" t="str">
            <v>Н2</v>
          </cell>
          <cell r="AB2089" t="e">
            <v>#VALUE!</v>
          </cell>
          <cell r="AD2089" t="str">
            <v/>
          </cell>
          <cell r="AE2089">
            <v>7</v>
          </cell>
          <cell r="AF2089" t="str">
            <v>Н2</v>
          </cell>
          <cell r="AG2089" t="e">
            <v>#VALUE!</v>
          </cell>
          <cell r="AI2089" t="str">
            <v/>
          </cell>
          <cell r="AJ2089">
            <v>7</v>
          </cell>
          <cell r="AK2089" t="str">
            <v>Н2</v>
          </cell>
          <cell r="AL2089" t="e">
            <v>#VALUE!</v>
          </cell>
          <cell r="AO2089">
            <v>7</v>
          </cell>
        </row>
        <row r="2090">
          <cell r="A2090" t="str">
            <v>8219/085</v>
          </cell>
          <cell r="B2090">
            <v>2283</v>
          </cell>
          <cell r="C2090" t="str">
            <v>Доп.офис №8219/085</v>
          </cell>
          <cell r="D2090" t="str">
            <v>П3:Дополнительный офис - универсальный филиал</v>
          </cell>
          <cell r="E2090" t="str">
            <v>423832</v>
          </cell>
          <cell r="F2090" t="str">
            <v>Республика Татарстан</v>
          </cell>
          <cell r="G2090" t="str">
            <v>г.Набережные Челны, ул.Ш.Усманова, 23а</v>
          </cell>
          <cell r="H2090" t="str">
            <v>(8552)397458</v>
          </cell>
          <cell r="I2090" t="str">
            <v>Спиридонова Ольга Михайловна</v>
          </cell>
          <cell r="K2090">
            <v>27</v>
          </cell>
          <cell r="L2090" t="str">
            <v>Н2:город (не являющийся центром субъекта РФ) с населением свыше 500 тыс. чел.)</v>
          </cell>
          <cell r="M2090" t="str">
            <v>123456</v>
          </cell>
          <cell r="N2090" t="str">
            <v>08:30 19:00|08:30 19:00|08:30 19:00|08:30 19:00|08:30 19:00|08:30 17:30</v>
          </cell>
          <cell r="O2090" t="str">
            <v/>
          </cell>
          <cell r="P2090">
            <v>16</v>
          </cell>
          <cell r="Q2090" t="str">
            <v>Н2</v>
          </cell>
          <cell r="R2090" t="e">
            <v>#VALUE!</v>
          </cell>
          <cell r="T2090" t="str">
            <v/>
          </cell>
          <cell r="U2090">
            <v>16</v>
          </cell>
          <cell r="V2090" t="str">
            <v>Н2</v>
          </cell>
          <cell r="W2090" t="e">
            <v>#VALUE!</v>
          </cell>
          <cell r="Y2090" t="str">
            <v/>
          </cell>
          <cell r="Z2090">
            <v>16</v>
          </cell>
          <cell r="AA2090" t="str">
            <v>Н2</v>
          </cell>
          <cell r="AB2090" t="e">
            <v>#VALUE!</v>
          </cell>
          <cell r="AD2090" t="str">
            <v/>
          </cell>
          <cell r="AE2090">
            <v>16</v>
          </cell>
          <cell r="AF2090" t="str">
            <v>Н2</v>
          </cell>
          <cell r="AG2090" t="e">
            <v>#VALUE!</v>
          </cell>
          <cell r="AI2090" t="str">
            <v/>
          </cell>
          <cell r="AJ2090">
            <v>16</v>
          </cell>
          <cell r="AK2090" t="str">
            <v>Н2</v>
          </cell>
          <cell r="AL2090" t="e">
            <v>#VALUE!</v>
          </cell>
          <cell r="AO2090">
            <v>16</v>
          </cell>
        </row>
        <row r="2091">
          <cell r="A2091" t="str">
            <v>8219/086</v>
          </cell>
          <cell r="B2091">
            <v>2284</v>
          </cell>
          <cell r="C2091" t="str">
            <v>Доп.офис №8219/086</v>
          </cell>
          <cell r="D2091" t="str">
            <v>П3:Дополнительный офис - универсальный филиал</v>
          </cell>
          <cell r="E2091" t="str">
            <v>423816</v>
          </cell>
          <cell r="F2091" t="str">
            <v>Республика Татарстан</v>
          </cell>
          <cell r="G2091" t="str">
            <v>г.Набережные Челны, проспект Сююмбике, 67а</v>
          </cell>
          <cell r="H2091" t="str">
            <v>(8552)381835</v>
          </cell>
          <cell r="I2091" t="str">
            <v>Баязитова Фания Салаватовна</v>
          </cell>
          <cell r="K2091">
            <v>22</v>
          </cell>
          <cell r="L2091" t="str">
            <v>Н2:город (не являющийся центром субъекта РФ) с населением свыше 500 тыс. чел.)</v>
          </cell>
          <cell r="M2091" t="str">
            <v>1234567</v>
          </cell>
          <cell r="N2091" t="str">
            <v>08:30 19:00|08:30 19:00|08:30 19:00|08:30 19:00|08:30 19:00|08:30 17:30|09:00 14:00</v>
          </cell>
          <cell r="O2091" t="str">
            <v/>
          </cell>
          <cell r="P2091">
            <v>12</v>
          </cell>
          <cell r="Q2091" t="str">
            <v>Н2</v>
          </cell>
          <cell r="R2091" t="e">
            <v>#VALUE!</v>
          </cell>
          <cell r="T2091" t="str">
            <v/>
          </cell>
          <cell r="U2091">
            <v>12</v>
          </cell>
          <cell r="V2091" t="str">
            <v>Н2</v>
          </cell>
          <cell r="W2091" t="e">
            <v>#VALUE!</v>
          </cell>
          <cell r="Y2091" t="str">
            <v/>
          </cell>
          <cell r="Z2091">
            <v>12</v>
          </cell>
          <cell r="AA2091" t="str">
            <v>Н2</v>
          </cell>
          <cell r="AB2091" t="e">
            <v>#VALUE!</v>
          </cell>
          <cell r="AD2091" t="str">
            <v/>
          </cell>
          <cell r="AE2091">
            <v>12</v>
          </cell>
          <cell r="AF2091" t="str">
            <v>Н2</v>
          </cell>
          <cell r="AG2091" t="e">
            <v>#VALUE!</v>
          </cell>
          <cell r="AI2091" t="str">
            <v/>
          </cell>
          <cell r="AJ2091">
            <v>12</v>
          </cell>
          <cell r="AK2091" t="str">
            <v>Н2</v>
          </cell>
          <cell r="AL2091" t="e">
            <v>#VALUE!</v>
          </cell>
          <cell r="AO2091">
            <v>12</v>
          </cell>
        </row>
        <row r="2092">
          <cell r="A2092" t="str">
            <v>8219/087</v>
          </cell>
          <cell r="B2092">
            <v>2285</v>
          </cell>
          <cell r="C2092" t="str">
            <v>Доп.офис №8219/087</v>
          </cell>
          <cell r="D2092" t="str">
            <v>П5:Дополнительный офис - специализированный филиал, обслуживающий физических лиц</v>
          </cell>
          <cell r="E2092" t="str">
            <v>423832</v>
          </cell>
          <cell r="F2092" t="str">
            <v>Республика Татарстан</v>
          </cell>
          <cell r="G2092" t="str">
            <v>г.Набережные Челны, проспект им.Раиса Беляева, 68</v>
          </cell>
          <cell r="H2092" t="str">
            <v>(8552)350400</v>
          </cell>
          <cell r="I2092" t="str">
            <v>Зайнакова Гульназ Хаматасхатовна</v>
          </cell>
          <cell r="K2092">
            <v>10</v>
          </cell>
          <cell r="L2092" t="str">
            <v>Н2:город (не являющийся центром субъекта РФ) с населением свыше 500 тыс. чел.)</v>
          </cell>
          <cell r="M2092" t="str">
            <v>123456</v>
          </cell>
          <cell r="N2092" t="str">
            <v>08:30 19:00|08:30 19:00|08:30 19:00|08:30 19:00|08:30 19:00|08:30 17:30</v>
          </cell>
          <cell r="O2092" t="str">
            <v/>
          </cell>
          <cell r="P2092">
            <v>9</v>
          </cell>
          <cell r="Q2092" t="str">
            <v>Н2</v>
          </cell>
          <cell r="R2092" t="e">
            <v>#VALUE!</v>
          </cell>
          <cell r="T2092" t="str">
            <v/>
          </cell>
          <cell r="U2092">
            <v>9</v>
          </cell>
          <cell r="V2092" t="str">
            <v>Н2</v>
          </cell>
          <cell r="W2092" t="e">
            <v>#VALUE!</v>
          </cell>
          <cell r="Y2092" t="str">
            <v/>
          </cell>
          <cell r="Z2092">
            <v>9</v>
          </cell>
          <cell r="AA2092" t="str">
            <v>Н2</v>
          </cell>
          <cell r="AB2092" t="e">
            <v>#VALUE!</v>
          </cell>
          <cell r="AD2092" t="str">
            <v/>
          </cell>
          <cell r="AE2092">
            <v>9</v>
          </cell>
          <cell r="AF2092" t="str">
            <v>Н2</v>
          </cell>
          <cell r="AG2092" t="e">
            <v>#VALUE!</v>
          </cell>
          <cell r="AI2092" t="str">
            <v/>
          </cell>
          <cell r="AJ2092">
            <v>9</v>
          </cell>
          <cell r="AK2092" t="str">
            <v>Н2</v>
          </cell>
          <cell r="AL2092" t="e">
            <v>#VALUE!</v>
          </cell>
          <cell r="AO2092">
            <v>9</v>
          </cell>
        </row>
        <row r="2093">
          <cell r="A2093" t="str">
            <v>8219/088</v>
          </cell>
          <cell r="B2093">
            <v>2286</v>
          </cell>
          <cell r="C2093" t="str">
            <v>Доп.офис №8219/088</v>
          </cell>
          <cell r="D2093" t="str">
            <v>П5:Дополнительный офис - специализированный филиал, обслуживающий физических лиц</v>
          </cell>
          <cell r="E2093" t="str">
            <v>423806</v>
          </cell>
          <cell r="F2093" t="str">
            <v>Республика Татарстан</v>
          </cell>
          <cell r="G2093" t="str">
            <v>г.Набережные Челны, ул.Комарова, 18</v>
          </cell>
          <cell r="H2093" t="str">
            <v>(8552)335858</v>
          </cell>
          <cell r="I2093" t="str">
            <v>Зайнуллина Гульнур Накиповна</v>
          </cell>
          <cell r="K2093">
            <v>9</v>
          </cell>
          <cell r="L2093" t="str">
            <v>Н2:город (не являющийся центром субъекта РФ) с населением свыше 500 тыс. чел.)</v>
          </cell>
          <cell r="M2093" t="str">
            <v>123456</v>
          </cell>
          <cell r="N2093" t="str">
            <v>08:30 19:00|08:30 19:00|08:30 19:00|08:30 19:00|08:30 19:00|08:30 17:30</v>
          </cell>
          <cell r="O2093" t="str">
            <v/>
          </cell>
          <cell r="P2093">
            <v>9</v>
          </cell>
          <cell r="Q2093" t="str">
            <v>Н2</v>
          </cell>
          <cell r="R2093" t="e">
            <v>#VALUE!</v>
          </cell>
          <cell r="T2093" t="str">
            <v/>
          </cell>
          <cell r="U2093">
            <v>9</v>
          </cell>
          <cell r="V2093" t="str">
            <v>Н2</v>
          </cell>
          <cell r="W2093" t="e">
            <v>#VALUE!</v>
          </cell>
          <cell r="Y2093" t="str">
            <v/>
          </cell>
          <cell r="Z2093">
            <v>9</v>
          </cell>
          <cell r="AA2093" t="str">
            <v>Н2</v>
          </cell>
          <cell r="AB2093" t="e">
            <v>#VALUE!</v>
          </cell>
          <cell r="AD2093" t="str">
            <v/>
          </cell>
          <cell r="AE2093">
            <v>9</v>
          </cell>
          <cell r="AF2093" t="str">
            <v>Н2</v>
          </cell>
          <cell r="AG2093" t="e">
            <v>#VALUE!</v>
          </cell>
          <cell r="AI2093" t="str">
            <v/>
          </cell>
          <cell r="AJ2093">
            <v>9</v>
          </cell>
          <cell r="AK2093" t="str">
            <v>Н2</v>
          </cell>
          <cell r="AL2093" t="e">
            <v>#VALUE!</v>
          </cell>
          <cell r="AO2093">
            <v>9</v>
          </cell>
        </row>
        <row r="2094">
          <cell r="A2094" t="str">
            <v>8219/089</v>
          </cell>
          <cell r="B2094">
            <v>2287</v>
          </cell>
          <cell r="C2094" t="str">
            <v>Доп.офис №8219/089</v>
          </cell>
          <cell r="D2094" t="str">
            <v>П3:Дополнительный офис - универсальный филиал</v>
          </cell>
          <cell r="E2094" t="str">
            <v>423740</v>
          </cell>
          <cell r="F2094" t="str">
            <v>Республика Татарстан</v>
          </cell>
          <cell r="G2094" t="str">
            <v>с.Актаныш, проспект Мира, 103</v>
          </cell>
          <cell r="H2094" t="str">
            <v>(85552)31746</v>
          </cell>
          <cell r="I2094" t="str">
            <v>Ахмаев Тагирян Зиннурович</v>
          </cell>
          <cell r="K2094">
            <v>15</v>
          </cell>
          <cell r="L2094" t="str">
            <v>Н7:сельский населенный пункт</v>
          </cell>
          <cell r="M2094" t="str">
            <v>123456</v>
          </cell>
          <cell r="N2094" t="str">
            <v>08:00 17:00(12:00 13:00)|08:00 17:00(12:00 13:00)|08:00 17:00(12:00 13:00)|08:00 17:00(12:00 13:00)|08:00 17:00(12:00 13:00)|08:00 14:00(12:00 12:30)</v>
          </cell>
          <cell r="O2094" t="str">
            <v>Актанышское отделение №4688</v>
          </cell>
          <cell r="P2094" t="str">
            <v>Актанышское отделение №4688</v>
          </cell>
          <cell r="Q2094" t="str">
            <v>Н7</v>
          </cell>
          <cell r="R2094" t="str">
            <v>4688</v>
          </cell>
          <cell r="T2094" t="str">
            <v/>
          </cell>
          <cell r="U2094">
            <v>9</v>
          </cell>
          <cell r="V2094" t="str">
            <v>Н7</v>
          </cell>
          <cell r="W2094" t="e">
            <v>#VALUE!</v>
          </cell>
          <cell r="Y2094" t="str">
            <v/>
          </cell>
          <cell r="Z2094">
            <v>9</v>
          </cell>
          <cell r="AA2094" t="str">
            <v>Н7</v>
          </cell>
          <cell r="AB2094" t="e">
            <v>#VALUE!</v>
          </cell>
          <cell r="AD2094" t="str">
            <v/>
          </cell>
          <cell r="AE2094">
            <v>9</v>
          </cell>
          <cell r="AF2094" t="str">
            <v>Н7</v>
          </cell>
          <cell r="AG2094" t="e">
            <v>#VALUE!</v>
          </cell>
          <cell r="AI2094" t="str">
            <v/>
          </cell>
          <cell r="AJ2094">
            <v>9</v>
          </cell>
          <cell r="AK2094" t="str">
            <v>Н7</v>
          </cell>
          <cell r="AL2094" t="e">
            <v>#VALUE!</v>
          </cell>
          <cell r="AO2094">
            <v>9</v>
          </cell>
        </row>
        <row r="2095">
          <cell r="A2095" t="str">
            <v>8219/091</v>
          </cell>
          <cell r="B2095">
            <v>2289</v>
          </cell>
          <cell r="C2095" t="str">
            <v>Опер.касса №8219/091</v>
          </cell>
          <cell r="D2095" t="str">
            <v>П6:Операционная касса вне кассового узла</v>
          </cell>
          <cell r="E2095" t="str">
            <v>423730</v>
          </cell>
          <cell r="F2095" t="str">
            <v>Республика Татарстан</v>
          </cell>
          <cell r="G2095" t="str">
            <v>с.Поисево</v>
          </cell>
          <cell r="H2095" t="str">
            <v>(85552)51245</v>
          </cell>
          <cell r="I2095" t="str">
            <v>Гильманова Ильгина Гаязовна</v>
          </cell>
          <cell r="K2095">
            <v>2</v>
          </cell>
          <cell r="L2095" t="str">
            <v>Н7:сельский населенный пункт</v>
          </cell>
          <cell r="M2095" t="str">
            <v>12345</v>
          </cell>
          <cell r="N2095" t="str">
            <v>08:00 16:30(12:00 13:00)|08:00 16:30(12:00 13:00)|08:00 16:30(12:00 13:00)|08:00 16:30(12:00 13:00)|08:00 16:30(12:00 13:00)</v>
          </cell>
          <cell r="O2095" t="str">
            <v>Опер.касса №4688/015</v>
          </cell>
          <cell r="P2095" t="str">
            <v>Опер.касса №4688/015</v>
          </cell>
          <cell r="Q2095" t="str">
            <v>Н7</v>
          </cell>
          <cell r="R2095" t="str">
            <v>4688/015</v>
          </cell>
          <cell r="T2095" t="str">
            <v/>
          </cell>
          <cell r="U2095">
            <v>2</v>
          </cell>
          <cell r="V2095" t="str">
            <v>Н7</v>
          </cell>
          <cell r="W2095" t="e">
            <v>#VALUE!</v>
          </cell>
          <cell r="Y2095" t="str">
            <v/>
          </cell>
          <cell r="Z2095">
            <v>2</v>
          </cell>
          <cell r="AA2095" t="str">
            <v>Н7</v>
          </cell>
          <cell r="AB2095" t="e">
            <v>#VALUE!</v>
          </cell>
          <cell r="AD2095" t="str">
            <v/>
          </cell>
          <cell r="AE2095">
            <v>2</v>
          </cell>
          <cell r="AF2095" t="str">
            <v>Н7</v>
          </cell>
          <cell r="AG2095" t="e">
            <v>#VALUE!</v>
          </cell>
          <cell r="AI2095" t="str">
            <v/>
          </cell>
          <cell r="AJ2095">
            <v>2</v>
          </cell>
          <cell r="AK2095" t="str">
            <v>Н7</v>
          </cell>
          <cell r="AL2095" t="e">
            <v>#VALUE!</v>
          </cell>
          <cell r="AO2095">
            <v>2</v>
          </cell>
        </row>
        <row r="2096">
          <cell r="A2096" t="str">
            <v>8219/092</v>
          </cell>
          <cell r="B2096">
            <v>2290</v>
          </cell>
          <cell r="C2096" t="str">
            <v>Опер.касса №8219/092</v>
          </cell>
          <cell r="D2096" t="str">
            <v>П6:Операционная касса вне кассового узла</v>
          </cell>
          <cell r="E2096" t="str">
            <v>423745</v>
          </cell>
          <cell r="F2096" t="str">
            <v>Республика Татарстан</v>
          </cell>
          <cell r="G2096" t="str">
            <v>с.Старое Байсарово</v>
          </cell>
          <cell r="H2096" t="str">
            <v>(85552)55346</v>
          </cell>
          <cell r="I2096" t="str">
            <v>Шарифуллина Миляуша Рафаэлевна</v>
          </cell>
          <cell r="K2096">
            <v>0.75</v>
          </cell>
          <cell r="L2096" t="str">
            <v>Н7:сельский населенный пункт</v>
          </cell>
          <cell r="M2096" t="str">
            <v>12345</v>
          </cell>
          <cell r="N2096" t="str">
            <v>08:00 15:00(11:30 13:00)|08:00 15:00(11:30 13:00)|08:00 15:00(11:30 13:00)|08:00 15:00(11:30 13:00)|08:00 15:00(11:30 13:00)</v>
          </cell>
          <cell r="O2096" t="str">
            <v>Опер.касса №4688/016</v>
          </cell>
          <cell r="P2096" t="str">
            <v>Опер.касса №4688/016</v>
          </cell>
          <cell r="Q2096" t="str">
            <v>Н7</v>
          </cell>
          <cell r="R2096" t="str">
            <v>4688/016</v>
          </cell>
          <cell r="T2096" t="str">
            <v/>
          </cell>
          <cell r="U2096">
            <v>1</v>
          </cell>
          <cell r="V2096" t="str">
            <v>Н7</v>
          </cell>
          <cell r="W2096" t="e">
            <v>#VALUE!</v>
          </cell>
          <cell r="Y2096" t="str">
            <v/>
          </cell>
          <cell r="Z2096">
            <v>1</v>
          </cell>
          <cell r="AA2096" t="str">
            <v>Н7</v>
          </cell>
          <cell r="AB2096" t="e">
            <v>#VALUE!</v>
          </cell>
          <cell r="AD2096" t="str">
            <v/>
          </cell>
          <cell r="AE2096">
            <v>1</v>
          </cell>
          <cell r="AF2096" t="str">
            <v>Н7</v>
          </cell>
          <cell r="AG2096" t="e">
            <v>#VALUE!</v>
          </cell>
          <cell r="AI2096" t="str">
            <v/>
          </cell>
          <cell r="AJ2096">
            <v>1</v>
          </cell>
          <cell r="AK2096" t="str">
            <v>Н7</v>
          </cell>
          <cell r="AL2096" t="e">
            <v>#VALUE!</v>
          </cell>
          <cell r="AO2096">
            <v>1</v>
          </cell>
        </row>
        <row r="2097">
          <cell r="A2097" t="str">
            <v>8219/093</v>
          </cell>
          <cell r="B2097">
            <v>2291</v>
          </cell>
          <cell r="C2097" t="str">
            <v>Опер.касса №8219/093</v>
          </cell>
          <cell r="D2097" t="str">
            <v>П6:Операционная касса вне кассового узла</v>
          </cell>
          <cell r="E2097" t="str">
            <v>423747</v>
          </cell>
          <cell r="F2097" t="str">
            <v>Республика Татарстан</v>
          </cell>
          <cell r="G2097" t="str">
            <v>п.совхоза имени Кирова</v>
          </cell>
          <cell r="H2097" t="str">
            <v>(85552)58690</v>
          </cell>
          <cell r="I2097" t="str">
            <v>Загитова Альфинур Гависовна</v>
          </cell>
          <cell r="K2097">
            <v>0.5</v>
          </cell>
          <cell r="L2097" t="str">
            <v>Н7:сельский населенный пункт</v>
          </cell>
          <cell r="M2097" t="str">
            <v>1245</v>
          </cell>
          <cell r="N2097" t="str">
            <v>08:00 14:00(11:30 13:00)|08:00 14:00(11:30 13:00)|08:00 14:00(11:30 13:00)|08:00 14:00(11:30 13:00)</v>
          </cell>
          <cell r="O2097" t="str">
            <v>Опер.касса №4688/018</v>
          </cell>
          <cell r="P2097" t="str">
            <v>Опер.касса №4688/018</v>
          </cell>
          <cell r="Q2097" t="str">
            <v>Н7</v>
          </cell>
          <cell r="R2097" t="str">
            <v>4688/018</v>
          </cell>
          <cell r="T2097" t="str">
            <v/>
          </cell>
          <cell r="U2097">
            <v>1</v>
          </cell>
          <cell r="V2097" t="str">
            <v>Н7</v>
          </cell>
          <cell r="W2097" t="e">
            <v>#VALUE!</v>
          </cell>
          <cell r="Y2097" t="str">
            <v/>
          </cell>
          <cell r="Z2097">
            <v>1</v>
          </cell>
          <cell r="AA2097" t="str">
            <v>Н7</v>
          </cell>
          <cell r="AB2097" t="e">
            <v>#VALUE!</v>
          </cell>
          <cell r="AD2097" t="str">
            <v/>
          </cell>
          <cell r="AE2097">
            <v>1</v>
          </cell>
          <cell r="AF2097" t="str">
            <v>Н7</v>
          </cell>
          <cell r="AG2097" t="e">
            <v>#VALUE!</v>
          </cell>
          <cell r="AI2097" t="str">
            <v/>
          </cell>
          <cell r="AJ2097">
            <v>1</v>
          </cell>
          <cell r="AK2097" t="str">
            <v>Н7</v>
          </cell>
          <cell r="AL2097" t="e">
            <v>#VALUE!</v>
          </cell>
          <cell r="AO2097">
            <v>1</v>
          </cell>
        </row>
        <row r="2098">
          <cell r="A2098" t="str">
            <v>8219/094</v>
          </cell>
          <cell r="B2098">
            <v>2292</v>
          </cell>
          <cell r="C2098" t="str">
            <v>Опер.касса №8219/094</v>
          </cell>
          <cell r="D2098" t="str">
            <v>П6:Операционная касса вне кассового узла</v>
          </cell>
          <cell r="E2098" t="str">
            <v>423748</v>
          </cell>
          <cell r="F2098" t="str">
            <v>Республика Татарстан</v>
          </cell>
          <cell r="G2098" t="str">
            <v>с.Старое Сафарово</v>
          </cell>
          <cell r="H2098" t="str">
            <v>(85552)56036</v>
          </cell>
          <cell r="I2098" t="str">
            <v>Мухамутдинова Кадерия Мухтаровна</v>
          </cell>
          <cell r="K2098">
            <v>0.75</v>
          </cell>
          <cell r="L2098" t="str">
            <v>Н7:сельский населенный пункт</v>
          </cell>
          <cell r="M2098" t="str">
            <v>12345</v>
          </cell>
          <cell r="N2098" t="str">
            <v>08:00 15:00(11:30 13:00)|08:00 15:00(11:30 13:00)|08:00 15:00(11:30 13:00)|08:00 15:00(11:30 13:00)|08:00 15:00(11:30 13:00)</v>
          </cell>
          <cell r="O2098" t="str">
            <v>Опер.касса №4688/019</v>
          </cell>
          <cell r="P2098" t="str">
            <v>Опер.касса №4688/019</v>
          </cell>
          <cell r="Q2098" t="str">
            <v>Н7</v>
          </cell>
          <cell r="R2098" t="str">
            <v>4688/019</v>
          </cell>
          <cell r="T2098" t="str">
            <v/>
          </cell>
          <cell r="U2098">
            <v>1</v>
          </cell>
          <cell r="V2098" t="str">
            <v>Н7</v>
          </cell>
          <cell r="W2098" t="e">
            <v>#VALUE!</v>
          </cell>
          <cell r="Y2098" t="str">
            <v/>
          </cell>
          <cell r="Z2098">
            <v>1</v>
          </cell>
          <cell r="AA2098" t="str">
            <v>Н7</v>
          </cell>
          <cell r="AB2098" t="e">
            <v>#VALUE!</v>
          </cell>
          <cell r="AD2098" t="str">
            <v/>
          </cell>
          <cell r="AE2098">
            <v>1</v>
          </cell>
          <cell r="AF2098" t="str">
            <v>Н7</v>
          </cell>
          <cell r="AG2098" t="e">
            <v>#VALUE!</v>
          </cell>
          <cell r="AI2098" t="str">
            <v/>
          </cell>
          <cell r="AJ2098">
            <v>1</v>
          </cell>
          <cell r="AK2098" t="str">
            <v>Н7</v>
          </cell>
          <cell r="AL2098" t="e">
            <v>#VALUE!</v>
          </cell>
          <cell r="AO2098">
            <v>1</v>
          </cell>
        </row>
        <row r="2099">
          <cell r="A2099" t="str">
            <v>8219/095</v>
          </cell>
          <cell r="B2099">
            <v>2293</v>
          </cell>
          <cell r="C2099" t="str">
            <v>Опер.касса №8219/095</v>
          </cell>
          <cell r="D2099" t="str">
            <v>П6:Операционная касса вне кассового узла</v>
          </cell>
          <cell r="E2099" t="str">
            <v>423751</v>
          </cell>
          <cell r="F2099" t="str">
            <v>Республика Татарстан</v>
          </cell>
          <cell r="G2099" t="str">
            <v>с.Такталачук</v>
          </cell>
          <cell r="H2099" t="str">
            <v>(85552)55500</v>
          </cell>
          <cell r="I2099" t="str">
            <v>Юнусова Динария Разифовна</v>
          </cell>
          <cell r="K2099">
            <v>0.5</v>
          </cell>
          <cell r="L2099" t="str">
            <v>Н7:сельский населенный пункт</v>
          </cell>
          <cell r="M2099" t="str">
            <v>1245</v>
          </cell>
          <cell r="N2099" t="str">
            <v>08:00 14:00(11:30 13:00)|08:00 14:00(11:30 13:00)|08:00 14:00(11:30 13:00)|08:00 14:00(11:30 13:00)</v>
          </cell>
          <cell r="O2099" t="str">
            <v>Опер.касса №4688/02</v>
          </cell>
          <cell r="P2099" t="str">
            <v>Опер.касса №4688/02</v>
          </cell>
          <cell r="Q2099" t="str">
            <v>Н7</v>
          </cell>
          <cell r="R2099" t="str">
            <v>4688/02</v>
          </cell>
          <cell r="T2099" t="str">
            <v/>
          </cell>
          <cell r="U2099">
            <v>1</v>
          </cell>
          <cell r="V2099" t="str">
            <v>Н7</v>
          </cell>
          <cell r="W2099" t="e">
            <v>#VALUE!</v>
          </cell>
          <cell r="Y2099" t="str">
            <v/>
          </cell>
          <cell r="Z2099">
            <v>1</v>
          </cell>
          <cell r="AA2099" t="str">
            <v>Н7</v>
          </cell>
          <cell r="AB2099" t="e">
            <v>#VALUE!</v>
          </cell>
          <cell r="AD2099" t="str">
            <v/>
          </cell>
          <cell r="AE2099">
            <v>1</v>
          </cell>
          <cell r="AF2099" t="str">
            <v>Н7</v>
          </cell>
          <cell r="AG2099" t="e">
            <v>#VALUE!</v>
          </cell>
          <cell r="AI2099" t="str">
            <v/>
          </cell>
          <cell r="AJ2099">
            <v>1</v>
          </cell>
          <cell r="AK2099" t="str">
            <v>Н7</v>
          </cell>
          <cell r="AL2099" t="e">
            <v>#VALUE!</v>
          </cell>
          <cell r="AO2099">
            <v>1</v>
          </cell>
        </row>
        <row r="2100">
          <cell r="A2100" t="str">
            <v>8219/096</v>
          </cell>
          <cell r="B2100">
            <v>2294</v>
          </cell>
          <cell r="C2100" t="str">
            <v>Опер.касса №8219/096</v>
          </cell>
          <cell r="D2100" t="str">
            <v>П6:Операционная касса вне кассового узла</v>
          </cell>
          <cell r="E2100" t="str">
            <v>423746</v>
          </cell>
          <cell r="F2100" t="str">
            <v>Республика Татарстан</v>
          </cell>
          <cell r="G2100" t="str">
            <v>с.Чуракаево</v>
          </cell>
          <cell r="H2100" t="str">
            <v>(85552)51720</v>
          </cell>
          <cell r="I2100" t="str">
            <v>вакансия</v>
          </cell>
          <cell r="K2100">
            <v>0.5</v>
          </cell>
          <cell r="L2100" t="str">
            <v>Н7:сельский населенный пункт</v>
          </cell>
          <cell r="M2100" t="str">
            <v>1245</v>
          </cell>
          <cell r="N2100" t="str">
            <v>08:00 14:00(11:30 13:00)|08:00 14:00(11:30 13:00)|08:00 14:00(11:30 13:00)|08:00 14:00(11:30 13:00)</v>
          </cell>
          <cell r="O2100" t="str">
            <v>Опер.касса №4688/022</v>
          </cell>
          <cell r="P2100" t="str">
            <v>Опер.касса №4688/022</v>
          </cell>
          <cell r="Q2100" t="str">
            <v>Н7</v>
          </cell>
          <cell r="R2100" t="str">
            <v>4688/022</v>
          </cell>
          <cell r="T2100" t="str">
            <v/>
          </cell>
          <cell r="U2100">
            <v>1</v>
          </cell>
          <cell r="V2100" t="str">
            <v>Н7</v>
          </cell>
          <cell r="W2100" t="e">
            <v>#VALUE!</v>
          </cell>
          <cell r="Y2100" t="str">
            <v/>
          </cell>
          <cell r="Z2100">
            <v>1</v>
          </cell>
          <cell r="AA2100" t="str">
            <v>Н7</v>
          </cell>
          <cell r="AB2100" t="e">
            <v>#VALUE!</v>
          </cell>
          <cell r="AD2100" t="str">
            <v/>
          </cell>
          <cell r="AE2100">
            <v>1</v>
          </cell>
          <cell r="AF2100" t="str">
            <v>Н7</v>
          </cell>
          <cell r="AG2100" t="e">
            <v>#VALUE!</v>
          </cell>
          <cell r="AI2100" t="str">
            <v/>
          </cell>
          <cell r="AJ2100">
            <v>1</v>
          </cell>
          <cell r="AK2100" t="str">
            <v>Н7</v>
          </cell>
          <cell r="AL2100" t="e">
            <v>#VALUE!</v>
          </cell>
          <cell r="AO2100">
            <v>1</v>
          </cell>
        </row>
        <row r="2101">
          <cell r="A2101" t="str">
            <v>8219/097</v>
          </cell>
          <cell r="B2101">
            <v>2295</v>
          </cell>
          <cell r="C2101" t="str">
            <v>Опер.касса №8219/097</v>
          </cell>
          <cell r="D2101" t="str">
            <v>П6:Операционная касса вне кассового узла</v>
          </cell>
          <cell r="E2101" t="str">
            <v>423753</v>
          </cell>
          <cell r="F2101" t="str">
            <v>Республика Татарстан</v>
          </cell>
          <cell r="G2101" t="str">
            <v>с.Татарские Ямалы</v>
          </cell>
          <cell r="H2101" t="str">
            <v>(85552)57534</v>
          </cell>
          <cell r="I2101" t="str">
            <v>Шарипова Оксана Расуловна</v>
          </cell>
          <cell r="K2101">
            <v>0.75</v>
          </cell>
          <cell r="L2101" t="str">
            <v>Н7:сельский населенный пункт</v>
          </cell>
          <cell r="M2101" t="str">
            <v>12345</v>
          </cell>
          <cell r="N2101" t="str">
            <v>08:00 15:00(11:30 13:00)|08:00 15:00(11:30 13:00)|08:00 15:00(11:30 13:00)|08:00 15:00(11:30 13:00)|08:00 15:00(11:30 13:00)</v>
          </cell>
          <cell r="O2101" t="str">
            <v>Опер.касса №4688/024</v>
          </cell>
          <cell r="P2101" t="str">
            <v>Опер.касса №4688/024</v>
          </cell>
          <cell r="Q2101" t="str">
            <v>Н7</v>
          </cell>
          <cell r="R2101" t="str">
            <v>4688/024</v>
          </cell>
          <cell r="T2101" t="str">
            <v/>
          </cell>
          <cell r="U2101">
            <v>1</v>
          </cell>
          <cell r="V2101" t="str">
            <v>Н7</v>
          </cell>
          <cell r="W2101" t="e">
            <v>#VALUE!</v>
          </cell>
          <cell r="Y2101" t="str">
            <v/>
          </cell>
          <cell r="Z2101">
            <v>1</v>
          </cell>
          <cell r="AA2101" t="str">
            <v>Н7</v>
          </cell>
          <cell r="AB2101" t="e">
            <v>#VALUE!</v>
          </cell>
          <cell r="AD2101" t="str">
            <v/>
          </cell>
          <cell r="AE2101">
            <v>1</v>
          </cell>
          <cell r="AF2101" t="str">
            <v>Н7</v>
          </cell>
          <cell r="AG2101" t="e">
            <v>#VALUE!</v>
          </cell>
          <cell r="AI2101" t="str">
            <v/>
          </cell>
          <cell r="AJ2101">
            <v>1</v>
          </cell>
          <cell r="AK2101" t="str">
            <v>Н7</v>
          </cell>
          <cell r="AL2101" t="e">
            <v>#VALUE!</v>
          </cell>
          <cell r="AO2101">
            <v>1</v>
          </cell>
        </row>
        <row r="2102">
          <cell r="A2102" t="str">
            <v>8610</v>
          </cell>
          <cell r="B2102">
            <v>2318</v>
          </cell>
          <cell r="C2102" t="str">
            <v>Банк Татарстан отделение №8610</v>
          </cell>
          <cell r="D2102" t="str">
            <v>П2:Отделение Сбербанка России</v>
          </cell>
          <cell r="E2102" t="str">
            <v>420012</v>
          </cell>
          <cell r="F2102" t="str">
            <v>Республика Татарстан</v>
          </cell>
          <cell r="G2102" t="str">
            <v>г.Казань, ул.Бутлерова, 44</v>
          </cell>
          <cell r="H2102" t="str">
            <v>(843)2646410</v>
          </cell>
          <cell r="I2102" t="str">
            <v>Сахбиев Рушан Флюрович</v>
          </cell>
          <cell r="J2102" t="str">
            <v>Емельянова Нина Федоровна</v>
          </cell>
          <cell r="K2102">
            <v>829</v>
          </cell>
          <cell r="L2102" t="str">
            <v>Н1:город - центр субъекта Российской Федерации</v>
          </cell>
          <cell r="M2102" t="str">
            <v>123456</v>
          </cell>
          <cell r="N2102" t="str">
            <v>09:00 18:00|09:00 18:00|09:00 18:00|09:00 18:00|09:00 18:00|09:00 13:00</v>
          </cell>
          <cell r="O2102" t="str">
            <v/>
          </cell>
          <cell r="P2102">
            <v>21</v>
          </cell>
          <cell r="Q2102" t="str">
            <v>Н1</v>
          </cell>
          <cell r="R2102" t="e">
            <v>#VALUE!</v>
          </cell>
          <cell r="T2102" t="str">
            <v/>
          </cell>
          <cell r="U2102">
            <v>21</v>
          </cell>
          <cell r="V2102" t="str">
            <v>Н1</v>
          </cell>
          <cell r="W2102" t="e">
            <v>#VALUE!</v>
          </cell>
          <cell r="Y2102" t="str">
            <v/>
          </cell>
          <cell r="Z2102">
            <v>21</v>
          </cell>
          <cell r="AA2102" t="str">
            <v>Н1</v>
          </cell>
          <cell r="AB2102" t="e">
            <v>#VALUE!</v>
          </cell>
          <cell r="AD2102" t="str">
            <v/>
          </cell>
          <cell r="AE2102">
            <v>21</v>
          </cell>
          <cell r="AF2102" t="str">
            <v>Н1</v>
          </cell>
          <cell r="AG2102" t="e">
            <v>#VALUE!</v>
          </cell>
          <cell r="AI2102" t="str">
            <v/>
          </cell>
          <cell r="AJ2102">
            <v>21</v>
          </cell>
          <cell r="AK2102" t="str">
            <v>Н1</v>
          </cell>
          <cell r="AL2102" t="e">
            <v>#VALUE!</v>
          </cell>
          <cell r="AO2102">
            <v>21</v>
          </cell>
        </row>
        <row r="2103">
          <cell r="A2103" t="str">
            <v>4437</v>
          </cell>
          <cell r="B2103">
            <v>2319</v>
          </cell>
          <cell r="C2103" t="str">
            <v>Цивильское отделение №4437</v>
          </cell>
          <cell r="D2103" t="str">
            <v>П2:Отделение Сбербанка России</v>
          </cell>
          <cell r="E2103" t="str">
            <v>429900</v>
          </cell>
          <cell r="F2103" t="str">
            <v>Чувашская Республика - Чувашия</v>
          </cell>
          <cell r="G2103" t="str">
            <v>г.Цивильск, ул.Никитина, 2Б</v>
          </cell>
          <cell r="H2103" t="str">
            <v>(83545)21867</v>
          </cell>
          <cell r="I2103" t="str">
            <v>Николин Олег Валентинович</v>
          </cell>
          <cell r="J2103" t="str">
            <v>Зверева Ольга Михайловна</v>
          </cell>
          <cell r="K2103">
            <v>114</v>
          </cell>
          <cell r="L2103" t="str">
            <v>Н5:город (не являющийся центром субъекта РФ) с населением до 50 тыс. чел.</v>
          </cell>
          <cell r="M2103" t="str">
            <v>123456</v>
          </cell>
          <cell r="N2103" t="str">
            <v>08:00 18:00|08:00 18:00|08:00 18:00|08:00 18:00|08:00 18:00|08:00 16:00(12:00 12:30)</v>
          </cell>
          <cell r="O2103" t="str">
            <v/>
          </cell>
          <cell r="P2103">
            <v>12</v>
          </cell>
          <cell r="Q2103" t="str">
            <v>Н5</v>
          </cell>
          <cell r="R2103" t="e">
            <v>#VALUE!</v>
          </cell>
          <cell r="T2103" t="str">
            <v/>
          </cell>
          <cell r="U2103">
            <v>12</v>
          </cell>
          <cell r="V2103" t="str">
            <v>Н5</v>
          </cell>
          <cell r="W2103" t="e">
            <v>#VALUE!</v>
          </cell>
          <cell r="Y2103" t="str">
            <v/>
          </cell>
          <cell r="Z2103">
            <v>12</v>
          </cell>
          <cell r="AA2103" t="str">
            <v>Н5</v>
          </cell>
          <cell r="AB2103" t="e">
            <v>#VALUE!</v>
          </cell>
          <cell r="AD2103" t="str">
            <v/>
          </cell>
          <cell r="AE2103">
            <v>12</v>
          </cell>
          <cell r="AF2103" t="str">
            <v>Н5</v>
          </cell>
          <cell r="AG2103" t="e">
            <v>#VALUE!</v>
          </cell>
          <cell r="AI2103" t="str">
            <v/>
          </cell>
          <cell r="AJ2103">
            <v>12</v>
          </cell>
          <cell r="AK2103" t="str">
            <v>Н5</v>
          </cell>
          <cell r="AL2103" t="e">
            <v>#VALUE!</v>
          </cell>
          <cell r="AO2103">
            <v>12</v>
          </cell>
        </row>
        <row r="2104">
          <cell r="A2104" t="str">
            <v>4437/01</v>
          </cell>
          <cell r="B2104">
            <v>2320</v>
          </cell>
          <cell r="C2104" t="str">
            <v>Опер.касса №4437/01</v>
          </cell>
          <cell r="D2104" t="str">
            <v>П6:Операционная касса вне кассового узла</v>
          </cell>
          <cell r="E2104" t="str">
            <v>429903</v>
          </cell>
          <cell r="F2104" t="str">
            <v>Чувашская Республика - Чувашия</v>
          </cell>
          <cell r="G2104" t="str">
            <v>д.Малое Янгорчино, ул.Солнечная, 2/1</v>
          </cell>
          <cell r="H2104" t="str">
            <v>(83545)66911</v>
          </cell>
          <cell r="I2104" t="str">
            <v>Тимофеева Фаина Николаевна</v>
          </cell>
          <cell r="K2104">
            <v>0.3</v>
          </cell>
          <cell r="L2104" t="str">
            <v>Н7:сельский населенный пункт</v>
          </cell>
          <cell r="M2104" t="str">
            <v>24</v>
          </cell>
          <cell r="N2104" t="str">
            <v>08:00 14:00(12:00 12:30)|08:00 14:00(12:00 12:30)</v>
          </cell>
          <cell r="O2104" t="str">
            <v/>
          </cell>
          <cell r="P2104">
            <v>1</v>
          </cell>
          <cell r="Q2104" t="str">
            <v>Н7</v>
          </cell>
          <cell r="R2104" t="e">
            <v>#VALUE!</v>
          </cell>
          <cell r="T2104" t="str">
            <v/>
          </cell>
          <cell r="U2104">
            <v>1</v>
          </cell>
          <cell r="V2104" t="str">
            <v>Н7</v>
          </cell>
          <cell r="W2104" t="e">
            <v>#VALUE!</v>
          </cell>
          <cell r="Y2104" t="str">
            <v/>
          </cell>
          <cell r="Z2104">
            <v>1</v>
          </cell>
          <cell r="AA2104" t="str">
            <v>Н7</v>
          </cell>
          <cell r="AB2104" t="e">
            <v>#VALUE!</v>
          </cell>
          <cell r="AD2104" t="str">
            <v/>
          </cell>
          <cell r="AE2104">
            <v>1</v>
          </cell>
          <cell r="AF2104" t="str">
            <v>Н7</v>
          </cell>
          <cell r="AG2104" t="e">
            <v>#VALUE!</v>
          </cell>
          <cell r="AI2104" t="str">
            <v/>
          </cell>
          <cell r="AJ2104">
            <v>1</v>
          </cell>
          <cell r="AK2104" t="str">
            <v>Н7</v>
          </cell>
          <cell r="AL2104" t="e">
            <v>#VALUE!</v>
          </cell>
          <cell r="AO2104">
            <v>1</v>
          </cell>
        </row>
        <row r="2105">
          <cell r="A2105" t="str">
            <v>4437/010</v>
          </cell>
          <cell r="B2105">
            <v>2321</v>
          </cell>
          <cell r="C2105" t="str">
            <v>Опер.касса №4437/010</v>
          </cell>
          <cell r="D2105" t="str">
            <v>П6:Операционная касса вне кассового узла</v>
          </cell>
          <cell r="E2105" t="str">
            <v>429911</v>
          </cell>
          <cell r="F2105" t="str">
            <v>Чувашская Республика - Чувашия</v>
          </cell>
          <cell r="G2105" t="str">
            <v>п.Опытный, ул.Центральная, 2</v>
          </cell>
          <cell r="H2105" t="str">
            <v>(83545)61252</v>
          </cell>
          <cell r="I2105" t="str">
            <v>Михеева Елена Валерьевна</v>
          </cell>
          <cell r="K2105">
            <v>0.4</v>
          </cell>
          <cell r="L2105" t="str">
            <v>Н7:сельский населенный пункт</v>
          </cell>
          <cell r="M2105" t="str">
            <v>135</v>
          </cell>
          <cell r="N2105" t="str">
            <v>08:30 13:30|08:30 13:30|08:30 13:00</v>
          </cell>
          <cell r="O2105" t="str">
            <v/>
          </cell>
          <cell r="P2105">
            <v>1</v>
          </cell>
          <cell r="Q2105" t="str">
            <v>Н7</v>
          </cell>
          <cell r="R2105" t="e">
            <v>#VALUE!</v>
          </cell>
          <cell r="T2105" t="str">
            <v/>
          </cell>
          <cell r="U2105">
            <v>1</v>
          </cell>
          <cell r="V2105" t="str">
            <v>Н7</v>
          </cell>
          <cell r="W2105" t="e">
            <v>#VALUE!</v>
          </cell>
          <cell r="Y2105" t="str">
            <v/>
          </cell>
          <cell r="Z2105">
            <v>1</v>
          </cell>
          <cell r="AA2105" t="str">
            <v>Н7</v>
          </cell>
          <cell r="AB2105" t="e">
            <v>#VALUE!</v>
          </cell>
          <cell r="AD2105" t="str">
            <v/>
          </cell>
          <cell r="AE2105">
            <v>1</v>
          </cell>
          <cell r="AF2105" t="str">
            <v>Н7</v>
          </cell>
          <cell r="AG2105" t="e">
            <v>#VALUE!</v>
          </cell>
          <cell r="AI2105" t="str">
            <v/>
          </cell>
          <cell r="AJ2105">
            <v>1</v>
          </cell>
          <cell r="AK2105" t="str">
            <v>Н7</v>
          </cell>
          <cell r="AL2105" t="e">
            <v>#VALUE!</v>
          </cell>
          <cell r="AO2105">
            <v>1</v>
          </cell>
        </row>
        <row r="2106">
          <cell r="A2106" t="str">
            <v>4437/012</v>
          </cell>
          <cell r="B2106">
            <v>2322</v>
          </cell>
          <cell r="C2106" t="str">
            <v>Опер.касса №4437/012</v>
          </cell>
          <cell r="D2106" t="str">
            <v>П6:Операционная касса вне кассового узла</v>
          </cell>
          <cell r="E2106" t="str">
            <v>429914</v>
          </cell>
          <cell r="F2106" t="str">
            <v>Чувашская Республика - Чувашия</v>
          </cell>
          <cell r="G2106" t="str">
            <v>с.Чурачики, ул.Ленина, 19</v>
          </cell>
          <cell r="H2106" t="str">
            <v>(83545)60295</v>
          </cell>
          <cell r="I2106" t="str">
            <v>Петрова Вера Андреевна</v>
          </cell>
          <cell r="K2106">
            <v>0.8</v>
          </cell>
          <cell r="L2106" t="str">
            <v>Н7:сельский населенный пункт</v>
          </cell>
          <cell r="M2106" t="str">
            <v>134</v>
          </cell>
          <cell r="N2106" t="str">
            <v>08:00 13:00|08:00 13:00|08:00 12:30</v>
          </cell>
          <cell r="O2106" t="str">
            <v/>
          </cell>
          <cell r="P2106">
            <v>2</v>
          </cell>
          <cell r="Q2106" t="str">
            <v>Н7</v>
          </cell>
          <cell r="R2106" t="e">
            <v>#VALUE!</v>
          </cell>
          <cell r="T2106" t="str">
            <v/>
          </cell>
          <cell r="U2106">
            <v>2</v>
          </cell>
          <cell r="V2106" t="str">
            <v>Н7</v>
          </cell>
          <cell r="W2106" t="e">
            <v>#VALUE!</v>
          </cell>
          <cell r="Y2106" t="str">
            <v/>
          </cell>
          <cell r="Z2106">
            <v>2</v>
          </cell>
          <cell r="AA2106" t="str">
            <v>Н7</v>
          </cell>
          <cell r="AB2106" t="e">
            <v>#VALUE!</v>
          </cell>
          <cell r="AD2106" t="str">
            <v/>
          </cell>
          <cell r="AE2106">
            <v>2</v>
          </cell>
          <cell r="AF2106" t="str">
            <v>Н7</v>
          </cell>
          <cell r="AG2106" t="e">
            <v>#VALUE!</v>
          </cell>
          <cell r="AI2106" t="str">
            <v/>
          </cell>
          <cell r="AJ2106">
            <v>2</v>
          </cell>
          <cell r="AK2106" t="str">
            <v>Н7</v>
          </cell>
          <cell r="AL2106" t="e">
            <v>#VALUE!</v>
          </cell>
          <cell r="AO2106">
            <v>2</v>
          </cell>
        </row>
        <row r="2107">
          <cell r="A2107" t="str">
            <v>4437/016</v>
          </cell>
          <cell r="B2107">
            <v>2323</v>
          </cell>
          <cell r="C2107" t="str">
            <v>Опер.касса №4437/016</v>
          </cell>
          <cell r="D2107" t="str">
            <v>П6:Операционная касса вне кассового узла</v>
          </cell>
          <cell r="E2107" t="str">
            <v>429907</v>
          </cell>
          <cell r="F2107" t="str">
            <v>Чувашская Республика - Чувашия</v>
          </cell>
          <cell r="G2107" t="str">
            <v>п.Конар, ул.Нефтяников, 14а</v>
          </cell>
          <cell r="H2107" t="str">
            <v>(83545)64423</v>
          </cell>
          <cell r="I2107" t="str">
            <v>Михайлова Галина Витальевна</v>
          </cell>
          <cell r="K2107">
            <v>0.5</v>
          </cell>
          <cell r="L2107" t="str">
            <v>Н7:сельский населенный пункт</v>
          </cell>
          <cell r="M2107" t="str">
            <v>134</v>
          </cell>
          <cell r="N2107" t="str">
            <v>08:00 14:30(12:00 12:30)|08:00 14:30(12:00 12:30)|08:00 14:30(12:00 12:30)</v>
          </cell>
          <cell r="O2107" t="str">
            <v/>
          </cell>
          <cell r="P2107">
            <v>1</v>
          </cell>
          <cell r="Q2107" t="str">
            <v>Н7</v>
          </cell>
          <cell r="R2107" t="e">
            <v>#VALUE!</v>
          </cell>
          <cell r="T2107" t="str">
            <v/>
          </cell>
          <cell r="U2107">
            <v>1</v>
          </cell>
          <cell r="V2107" t="str">
            <v>Н7</v>
          </cell>
          <cell r="W2107" t="e">
            <v>#VALUE!</v>
          </cell>
          <cell r="Y2107" t="str">
            <v/>
          </cell>
          <cell r="Z2107">
            <v>1</v>
          </cell>
          <cell r="AA2107" t="str">
            <v>Н7</v>
          </cell>
          <cell r="AB2107" t="e">
            <v>#VALUE!</v>
          </cell>
          <cell r="AD2107" t="str">
            <v/>
          </cell>
          <cell r="AE2107">
            <v>1</v>
          </cell>
          <cell r="AF2107" t="str">
            <v>Н7</v>
          </cell>
          <cell r="AG2107" t="e">
            <v>#VALUE!</v>
          </cell>
          <cell r="AI2107" t="str">
            <v/>
          </cell>
          <cell r="AJ2107">
            <v>1</v>
          </cell>
          <cell r="AK2107" t="str">
            <v>Н7</v>
          </cell>
          <cell r="AL2107" t="e">
            <v>#VALUE!</v>
          </cell>
          <cell r="AO2107">
            <v>1</v>
          </cell>
        </row>
        <row r="2108">
          <cell r="A2108" t="str">
            <v>4437/032</v>
          </cell>
          <cell r="B2108">
            <v>2325</v>
          </cell>
          <cell r="C2108" t="str">
            <v>Доп.офис №4437/032</v>
          </cell>
          <cell r="D2108" t="str">
            <v>П3:Дополнительный офис - универсальный филиал</v>
          </cell>
          <cell r="E2108" t="str">
            <v>429430</v>
          </cell>
          <cell r="F2108" t="str">
            <v>Чувашская Республика - Чувашия</v>
          </cell>
          <cell r="G2108" t="str">
            <v>г.Козловка, ул.Лобачевского, 26А</v>
          </cell>
          <cell r="H2108" t="str">
            <v>(83534)21641</v>
          </cell>
          <cell r="I2108" t="str">
            <v>Васильева Любовь Александровна</v>
          </cell>
          <cell r="K2108">
            <v>7</v>
          </cell>
          <cell r="L2108" t="str">
            <v>Н5:город (не являющийся центром субъекта РФ) с населением до 50 тыс. чел.</v>
          </cell>
          <cell r="M2108" t="str">
            <v>12345</v>
          </cell>
          <cell r="N2108" t="str">
            <v>09:00 16:00(13:00 14:00)|09:00 16:00(13:00 14:00)|09:00 16:00(13:00 14:00)|09:00 16:00(13:00 14:00)|09:00 16:00(13:00 14:00)</v>
          </cell>
          <cell r="O2108" t="str">
            <v/>
          </cell>
          <cell r="P2108">
            <v>3</v>
          </cell>
          <cell r="Q2108" t="str">
            <v>Н5</v>
          </cell>
          <cell r="R2108" t="e">
            <v>#VALUE!</v>
          </cell>
          <cell r="T2108" t="str">
            <v/>
          </cell>
          <cell r="U2108">
            <v>3</v>
          </cell>
          <cell r="V2108" t="str">
            <v>Н5</v>
          </cell>
          <cell r="W2108" t="e">
            <v>#VALUE!</v>
          </cell>
          <cell r="Y2108" t="str">
            <v/>
          </cell>
          <cell r="Z2108">
            <v>3</v>
          </cell>
          <cell r="AA2108" t="str">
            <v>Н5</v>
          </cell>
          <cell r="AB2108" t="e">
            <v>#VALUE!</v>
          </cell>
          <cell r="AD2108" t="str">
            <v/>
          </cell>
          <cell r="AE2108">
            <v>3</v>
          </cell>
          <cell r="AF2108" t="str">
            <v>Н5</v>
          </cell>
          <cell r="AG2108" t="e">
            <v>#VALUE!</v>
          </cell>
          <cell r="AI2108" t="str">
            <v/>
          </cell>
          <cell r="AJ2108">
            <v>3</v>
          </cell>
          <cell r="AK2108" t="str">
            <v>Н5</v>
          </cell>
          <cell r="AL2108" t="e">
            <v>#VALUE!</v>
          </cell>
          <cell r="AO2108">
            <v>3</v>
          </cell>
        </row>
        <row r="2109">
          <cell r="A2109" t="str">
            <v>4437/033</v>
          </cell>
          <cell r="B2109">
            <v>2326</v>
          </cell>
          <cell r="C2109" t="str">
            <v>Опер.касса №4437/033</v>
          </cell>
          <cell r="D2109" t="str">
            <v>П6:Операционная касса вне кассового узла</v>
          </cell>
          <cell r="E2109" t="str">
            <v>429440</v>
          </cell>
          <cell r="F2109" t="str">
            <v>Чувашская Республика - Чувашия</v>
          </cell>
          <cell r="G2109" t="str">
            <v>станция Тюрлема, ул.Ленина, 11</v>
          </cell>
          <cell r="H2109" t="str">
            <v>(83534)24230</v>
          </cell>
          <cell r="I2109" t="str">
            <v>Захарова Надежда Геннадьевна</v>
          </cell>
          <cell r="K2109">
            <v>0.5</v>
          </cell>
          <cell r="L2109" t="str">
            <v>Н7:сельский населенный пункт</v>
          </cell>
          <cell r="M2109" t="str">
            <v>134</v>
          </cell>
          <cell r="N2109" t="str">
            <v>09:00 15:30(13:00 13:30)|09:00 15:30(13:00 13:30)|09:00 15:30(13:00 13:30)</v>
          </cell>
          <cell r="O2109" t="str">
            <v/>
          </cell>
          <cell r="P2109">
            <v>2</v>
          </cell>
          <cell r="Q2109" t="str">
            <v>Н7</v>
          </cell>
          <cell r="R2109" t="e">
            <v>#VALUE!</v>
          </cell>
          <cell r="T2109" t="str">
            <v/>
          </cell>
          <cell r="U2109">
            <v>2</v>
          </cell>
          <cell r="V2109" t="str">
            <v>Н7</v>
          </cell>
          <cell r="W2109" t="e">
            <v>#VALUE!</v>
          </cell>
          <cell r="Y2109" t="str">
            <v/>
          </cell>
          <cell r="Z2109">
            <v>2</v>
          </cell>
          <cell r="AA2109" t="str">
            <v>Н7</v>
          </cell>
          <cell r="AB2109" t="e">
            <v>#VALUE!</v>
          </cell>
          <cell r="AD2109" t="str">
            <v/>
          </cell>
          <cell r="AE2109">
            <v>2</v>
          </cell>
          <cell r="AF2109" t="str">
            <v>Н7</v>
          </cell>
          <cell r="AG2109" t="e">
            <v>#VALUE!</v>
          </cell>
          <cell r="AI2109" t="str">
            <v/>
          </cell>
          <cell r="AJ2109">
            <v>2</v>
          </cell>
          <cell r="AK2109" t="str">
            <v>Н7</v>
          </cell>
          <cell r="AL2109" t="e">
            <v>#VALUE!</v>
          </cell>
          <cell r="AO2109">
            <v>2</v>
          </cell>
        </row>
        <row r="2110">
          <cell r="A2110" t="str">
            <v>4437/034</v>
          </cell>
          <cell r="B2110">
            <v>2327</v>
          </cell>
          <cell r="C2110" t="str">
            <v>Опер.касса №4437/034</v>
          </cell>
          <cell r="D2110" t="str">
            <v>П6:Операционная касса вне кассового узла</v>
          </cell>
          <cell r="E2110" t="str">
            <v>429433</v>
          </cell>
          <cell r="F2110" t="str">
            <v>Чувашская Республика - Чувашия</v>
          </cell>
          <cell r="G2110" t="str">
            <v>д.Ягунькино, ул.Капитана Петрова, 1а</v>
          </cell>
          <cell r="H2110" t="str">
            <v>(83534)32219</v>
          </cell>
          <cell r="I2110" t="str">
            <v>и.о.Малышева Надежда Геннадьевна</v>
          </cell>
          <cell r="K2110">
            <v>0.25</v>
          </cell>
          <cell r="L2110" t="str">
            <v>Н7:сельский населенный пункт</v>
          </cell>
          <cell r="M2110" t="str">
            <v>13</v>
          </cell>
          <cell r="N2110" t="str">
            <v>08:00 12:30|08:00 12:30</v>
          </cell>
          <cell r="O2110" t="str">
            <v/>
          </cell>
          <cell r="P2110">
            <v>1</v>
          </cell>
          <cell r="Q2110" t="str">
            <v>Н7</v>
          </cell>
          <cell r="R2110" t="e">
            <v>#VALUE!</v>
          </cell>
          <cell r="T2110" t="str">
            <v/>
          </cell>
          <cell r="U2110">
            <v>1</v>
          </cell>
          <cell r="V2110" t="str">
            <v>Н7</v>
          </cell>
          <cell r="W2110" t="e">
            <v>#VALUE!</v>
          </cell>
          <cell r="Y2110" t="str">
            <v/>
          </cell>
          <cell r="Z2110">
            <v>1</v>
          </cell>
          <cell r="AA2110" t="str">
            <v>Н7</v>
          </cell>
          <cell r="AB2110" t="e">
            <v>#VALUE!</v>
          </cell>
          <cell r="AD2110" t="str">
            <v/>
          </cell>
          <cell r="AE2110">
            <v>1</v>
          </cell>
          <cell r="AF2110" t="str">
            <v>Н7</v>
          </cell>
          <cell r="AG2110" t="e">
            <v>#VALUE!</v>
          </cell>
          <cell r="AI2110" t="str">
            <v/>
          </cell>
          <cell r="AJ2110">
            <v>1</v>
          </cell>
          <cell r="AK2110" t="str">
            <v>Н7</v>
          </cell>
          <cell r="AL2110" t="e">
            <v>#VALUE!</v>
          </cell>
          <cell r="AO2110">
            <v>1</v>
          </cell>
        </row>
        <row r="2111">
          <cell r="A2111" t="str">
            <v>4437/035</v>
          </cell>
          <cell r="B2111">
            <v>2328</v>
          </cell>
          <cell r="C2111" t="str">
            <v>Опер.касса №4437/035</v>
          </cell>
          <cell r="D2111" t="str">
            <v>П6:Операционная касса вне кассового узла</v>
          </cell>
          <cell r="E2111" t="str">
            <v>429430</v>
          </cell>
          <cell r="F2111" t="str">
            <v>Чувашская Республика - Чувашия</v>
          </cell>
          <cell r="G2111" t="str">
            <v>г.Козловка, ул.Ленкина, 7</v>
          </cell>
          <cell r="H2111" t="str">
            <v>(83534)21243</v>
          </cell>
          <cell r="I2111" t="str">
            <v>И.о.Маркина Татьяна Валерьевна</v>
          </cell>
          <cell r="K2111">
            <v>0.5</v>
          </cell>
          <cell r="L2111" t="str">
            <v>Н5:город (не являющийся центром субъекта РФ) с населением до 50 тыс. чел.</v>
          </cell>
          <cell r="M2111" t="str">
            <v>1234</v>
          </cell>
          <cell r="N2111" t="str">
            <v>10:00 14:30|10:00 14:30|10:00 14:30|10:00 14:30</v>
          </cell>
          <cell r="O2111" t="str">
            <v/>
          </cell>
          <cell r="P2111">
            <v>1</v>
          </cell>
          <cell r="Q2111" t="str">
            <v>Н5</v>
          </cell>
          <cell r="R2111" t="e">
            <v>#VALUE!</v>
          </cell>
          <cell r="T2111" t="str">
            <v/>
          </cell>
          <cell r="U2111">
            <v>1</v>
          </cell>
          <cell r="V2111" t="str">
            <v>Н5</v>
          </cell>
          <cell r="W2111" t="e">
            <v>#VALUE!</v>
          </cell>
          <cell r="Y2111" t="str">
            <v/>
          </cell>
          <cell r="Z2111">
            <v>1</v>
          </cell>
          <cell r="AA2111" t="str">
            <v>Н5</v>
          </cell>
          <cell r="AB2111" t="e">
            <v>#VALUE!</v>
          </cell>
          <cell r="AD2111" t="str">
            <v/>
          </cell>
          <cell r="AE2111">
            <v>1</v>
          </cell>
          <cell r="AF2111" t="str">
            <v>Н5</v>
          </cell>
          <cell r="AG2111" t="e">
            <v>#VALUE!</v>
          </cell>
          <cell r="AI2111" t="str">
            <v/>
          </cell>
          <cell r="AJ2111">
            <v>1</v>
          </cell>
          <cell r="AK2111" t="str">
            <v>Н5</v>
          </cell>
          <cell r="AL2111" t="e">
            <v>#VALUE!</v>
          </cell>
          <cell r="AO2111">
            <v>1</v>
          </cell>
        </row>
        <row r="2112">
          <cell r="A2112" t="str">
            <v>4437/036</v>
          </cell>
          <cell r="B2112">
            <v>2329</v>
          </cell>
          <cell r="C2112" t="str">
            <v>Опер.касса №4437/036</v>
          </cell>
          <cell r="D2112" t="str">
            <v>П6:Операционная касса вне кассового узла</v>
          </cell>
          <cell r="E2112" t="str">
            <v>429446</v>
          </cell>
          <cell r="F2112" t="str">
            <v>Чувашская Республика - Чувашия</v>
          </cell>
          <cell r="G2112" t="str">
            <v>с.Карамышево, ул.Октябрьская, 23</v>
          </cell>
          <cell r="H2112" t="str">
            <v>(83534)31319</v>
          </cell>
          <cell r="I2112" t="str">
            <v>Петрова Тамара Васильевна</v>
          </cell>
          <cell r="K2112">
            <v>0.5</v>
          </cell>
          <cell r="L2112" t="str">
            <v>Н7:сельский населенный пункт</v>
          </cell>
          <cell r="M2112" t="str">
            <v>134</v>
          </cell>
          <cell r="N2112" t="str">
            <v>08:00 14:30(12:00 12:30)|08:00 14:30(12:00 12:30)|08:00 14:30(12:00 12:30)</v>
          </cell>
          <cell r="O2112" t="str">
            <v/>
          </cell>
          <cell r="P2112">
            <v>1</v>
          </cell>
          <cell r="Q2112" t="str">
            <v>Н7</v>
          </cell>
          <cell r="R2112" t="e">
            <v>#VALUE!</v>
          </cell>
          <cell r="T2112" t="str">
            <v/>
          </cell>
          <cell r="U2112">
            <v>1</v>
          </cell>
          <cell r="V2112" t="str">
            <v>Н7</v>
          </cell>
          <cell r="W2112" t="e">
            <v>#VALUE!</v>
          </cell>
          <cell r="Y2112" t="str">
            <v/>
          </cell>
          <cell r="Z2112">
            <v>1</v>
          </cell>
          <cell r="AA2112" t="str">
            <v>Н7</v>
          </cell>
          <cell r="AB2112" t="e">
            <v>#VALUE!</v>
          </cell>
          <cell r="AD2112" t="str">
            <v/>
          </cell>
          <cell r="AE2112">
            <v>1</v>
          </cell>
          <cell r="AF2112" t="str">
            <v>Н7</v>
          </cell>
          <cell r="AG2112" t="e">
            <v>#VALUE!</v>
          </cell>
          <cell r="AI2112" t="str">
            <v/>
          </cell>
          <cell r="AJ2112">
            <v>1</v>
          </cell>
          <cell r="AK2112" t="str">
            <v>Н7</v>
          </cell>
          <cell r="AL2112" t="e">
            <v>#VALUE!</v>
          </cell>
          <cell r="AO2112">
            <v>1</v>
          </cell>
        </row>
        <row r="2113">
          <cell r="A2113" t="str">
            <v>4437/038</v>
          </cell>
          <cell r="B2113">
            <v>2331</v>
          </cell>
          <cell r="C2113" t="str">
            <v>Опер.касса №4437/038</v>
          </cell>
          <cell r="D2113" t="str">
            <v>П6:Операционная касса вне кассового узла</v>
          </cell>
          <cell r="E2113" t="str">
            <v>429445</v>
          </cell>
          <cell r="F2113" t="str">
            <v>Чувашская Республика - Чувашия</v>
          </cell>
          <cell r="G2113" t="str">
            <v>д.Солдыбаево, ул.Новая, 1</v>
          </cell>
          <cell r="H2113" t="str">
            <v>(83534)35384</v>
          </cell>
          <cell r="I2113" t="str">
            <v>Маркина Татьяна Валерьевна</v>
          </cell>
          <cell r="K2113">
            <v>0.25</v>
          </cell>
          <cell r="L2113" t="str">
            <v>Н7:сельский населенный пункт</v>
          </cell>
          <cell r="M2113" t="str">
            <v>13</v>
          </cell>
          <cell r="N2113" t="str">
            <v>08:00 12:30|08:00 12:30</v>
          </cell>
          <cell r="O2113" t="str">
            <v/>
          </cell>
          <cell r="P2113">
            <v>1</v>
          </cell>
          <cell r="Q2113" t="str">
            <v>Н7</v>
          </cell>
          <cell r="R2113" t="e">
            <v>#VALUE!</v>
          </cell>
          <cell r="T2113" t="str">
            <v/>
          </cell>
          <cell r="U2113">
            <v>1</v>
          </cell>
          <cell r="V2113" t="str">
            <v>Н7</v>
          </cell>
          <cell r="W2113" t="e">
            <v>#VALUE!</v>
          </cell>
          <cell r="Y2113" t="str">
            <v/>
          </cell>
          <cell r="Z2113">
            <v>1</v>
          </cell>
          <cell r="AA2113" t="str">
            <v>Н7</v>
          </cell>
          <cell r="AB2113" t="e">
            <v>#VALUE!</v>
          </cell>
          <cell r="AD2113" t="str">
            <v/>
          </cell>
          <cell r="AE2113">
            <v>1</v>
          </cell>
          <cell r="AF2113" t="str">
            <v>Н7</v>
          </cell>
          <cell r="AG2113" t="e">
            <v>#VALUE!</v>
          </cell>
          <cell r="AI2113" t="str">
            <v/>
          </cell>
          <cell r="AJ2113">
            <v>1</v>
          </cell>
          <cell r="AK2113" t="str">
            <v>Н7</v>
          </cell>
          <cell r="AL2113" t="e">
            <v>#VALUE!</v>
          </cell>
          <cell r="AO2113">
            <v>1</v>
          </cell>
        </row>
        <row r="2114">
          <cell r="A2114" t="str">
            <v>4437/039</v>
          </cell>
          <cell r="B2114">
            <v>2332</v>
          </cell>
          <cell r="C2114" t="str">
            <v>Опер.касса №4437/039</v>
          </cell>
          <cell r="D2114" t="str">
            <v>П6:Операционная касса вне кассового узла</v>
          </cell>
          <cell r="E2114" t="str">
            <v>429438</v>
          </cell>
          <cell r="F2114" t="str">
            <v>Чувашская Республика - Чувашия</v>
          </cell>
          <cell r="G2114" t="str">
            <v>д.Еметкино, ул.Братьев Шулаевых, 2</v>
          </cell>
          <cell r="H2114" t="str">
            <v>(83534)34234</v>
          </cell>
          <cell r="I2114" t="str">
            <v>Трофимова Марина Михайловна</v>
          </cell>
          <cell r="K2114">
            <v>0.25</v>
          </cell>
          <cell r="L2114" t="str">
            <v>Н7:сельский населенный пункт</v>
          </cell>
          <cell r="M2114" t="str">
            <v>13</v>
          </cell>
          <cell r="N2114" t="str">
            <v>08:00 12:30|08:00 12:30</v>
          </cell>
          <cell r="O2114" t="str">
            <v/>
          </cell>
          <cell r="P2114">
            <v>1</v>
          </cell>
          <cell r="Q2114" t="str">
            <v>Н7</v>
          </cell>
          <cell r="R2114" t="e">
            <v>#VALUE!</v>
          </cell>
          <cell r="T2114" t="str">
            <v/>
          </cell>
          <cell r="U2114">
            <v>1</v>
          </cell>
          <cell r="V2114" t="str">
            <v>Н7</v>
          </cell>
          <cell r="W2114" t="e">
            <v>#VALUE!</v>
          </cell>
          <cell r="Y2114" t="str">
            <v/>
          </cell>
          <cell r="Z2114">
            <v>1</v>
          </cell>
          <cell r="AA2114" t="str">
            <v>Н7</v>
          </cell>
          <cell r="AB2114" t="e">
            <v>#VALUE!</v>
          </cell>
          <cell r="AD2114" t="str">
            <v/>
          </cell>
          <cell r="AE2114">
            <v>1</v>
          </cell>
          <cell r="AF2114" t="str">
            <v>Н7</v>
          </cell>
          <cell r="AG2114" t="e">
            <v>#VALUE!</v>
          </cell>
          <cell r="AI2114" t="str">
            <v/>
          </cell>
          <cell r="AJ2114">
            <v>1</v>
          </cell>
          <cell r="AK2114" t="str">
            <v>Н7</v>
          </cell>
          <cell r="AL2114" t="e">
            <v>#VALUE!</v>
          </cell>
          <cell r="AO2114">
            <v>1</v>
          </cell>
        </row>
        <row r="2115">
          <cell r="A2115" t="str">
            <v>4437/040</v>
          </cell>
          <cell r="B2115">
            <v>2333</v>
          </cell>
          <cell r="C2115" t="str">
            <v>Доп.офис №4437/040</v>
          </cell>
          <cell r="D2115" t="str">
            <v>П3:Дополнительный офис - универсальный филиал</v>
          </cell>
          <cell r="E2115" t="str">
            <v>429620</v>
          </cell>
          <cell r="F2115" t="str">
            <v>Чувашская Республика - Чувашия</v>
          </cell>
          <cell r="G2115" t="str">
            <v>с.Красноармейское, переулок Комсомольский, 1</v>
          </cell>
          <cell r="H2115" t="str">
            <v>(83530)21610</v>
          </cell>
          <cell r="I2115" t="str">
            <v>Шестаков Андрей Владимирович</v>
          </cell>
          <cell r="K2115">
            <v>13.25</v>
          </cell>
          <cell r="L2115" t="str">
            <v>Н7:сельский населенный пункт</v>
          </cell>
          <cell r="M2115" t="str">
            <v>123456</v>
          </cell>
          <cell r="N2115" t="str">
            <v>08:00 18:00|08:00 18:00|08:00 18:00|08:00 18:00|08:00 18:00|08:00 16:00(12:00 12:30)</v>
          </cell>
          <cell r="O2115" t="str">
            <v/>
          </cell>
          <cell r="P2115">
            <v>8</v>
          </cell>
          <cell r="Q2115" t="str">
            <v>Н7</v>
          </cell>
          <cell r="R2115" t="e">
            <v>#VALUE!</v>
          </cell>
          <cell r="T2115" t="str">
            <v/>
          </cell>
          <cell r="U2115">
            <v>8</v>
          </cell>
          <cell r="V2115" t="str">
            <v>Н7</v>
          </cell>
          <cell r="W2115" t="e">
            <v>#VALUE!</v>
          </cell>
          <cell r="Y2115" t="str">
            <v/>
          </cell>
          <cell r="Z2115">
            <v>8</v>
          </cell>
          <cell r="AA2115" t="str">
            <v>Н7</v>
          </cell>
          <cell r="AB2115" t="e">
            <v>#VALUE!</v>
          </cell>
          <cell r="AD2115" t="str">
            <v/>
          </cell>
          <cell r="AE2115">
            <v>8</v>
          </cell>
          <cell r="AF2115" t="str">
            <v>Н7</v>
          </cell>
          <cell r="AG2115" t="e">
            <v>#VALUE!</v>
          </cell>
          <cell r="AI2115" t="str">
            <v/>
          </cell>
          <cell r="AJ2115">
            <v>8</v>
          </cell>
          <cell r="AK2115" t="str">
            <v>Н7</v>
          </cell>
          <cell r="AL2115" t="e">
            <v>#VALUE!</v>
          </cell>
          <cell r="AO2115">
            <v>8</v>
          </cell>
        </row>
        <row r="2116">
          <cell r="A2116" t="str">
            <v>4437/041</v>
          </cell>
          <cell r="B2116">
            <v>2334</v>
          </cell>
          <cell r="C2116" t="str">
            <v>Опер.касса №4437/041</v>
          </cell>
          <cell r="D2116" t="str">
            <v>П6:Операционная касса вне кассового узла</v>
          </cell>
          <cell r="E2116" t="str">
            <v>429625</v>
          </cell>
          <cell r="F2116" t="str">
            <v>Чувашская Республика - Чувашия</v>
          </cell>
          <cell r="G2116" t="str">
            <v>д.Яншихово-Челлы, ул.Учительская, 1</v>
          </cell>
          <cell r="H2116" t="str">
            <v>(83530)34229</v>
          </cell>
          <cell r="I2116" t="str">
            <v>Александрова Татьяна Сергеевна</v>
          </cell>
          <cell r="K2116">
            <v>0.5</v>
          </cell>
          <cell r="L2116" t="str">
            <v>Н7:сельский населенный пункт</v>
          </cell>
          <cell r="M2116" t="str">
            <v>124</v>
          </cell>
          <cell r="N2116" t="str">
            <v>08:00 14:30(12:00 12:30)|08:00 14:30(12:00 12:30)|08:00 14:30(12:00 12:30)</v>
          </cell>
          <cell r="O2116" t="str">
            <v/>
          </cell>
          <cell r="P2116">
            <v>1</v>
          </cell>
          <cell r="Q2116" t="str">
            <v>Н7</v>
          </cell>
          <cell r="R2116" t="e">
            <v>#VALUE!</v>
          </cell>
          <cell r="T2116" t="str">
            <v/>
          </cell>
          <cell r="U2116">
            <v>1</v>
          </cell>
          <cell r="V2116" t="str">
            <v>Н7</v>
          </cell>
          <cell r="W2116" t="e">
            <v>#VALUE!</v>
          </cell>
          <cell r="Y2116" t="str">
            <v/>
          </cell>
          <cell r="Z2116">
            <v>1</v>
          </cell>
          <cell r="AA2116" t="str">
            <v>Н7</v>
          </cell>
          <cell r="AB2116" t="e">
            <v>#VALUE!</v>
          </cell>
          <cell r="AD2116" t="str">
            <v/>
          </cell>
          <cell r="AE2116">
            <v>1</v>
          </cell>
          <cell r="AF2116" t="str">
            <v>Н7</v>
          </cell>
          <cell r="AG2116" t="e">
            <v>#VALUE!</v>
          </cell>
          <cell r="AI2116" t="str">
            <v/>
          </cell>
          <cell r="AJ2116">
            <v>1</v>
          </cell>
          <cell r="AK2116" t="str">
            <v>Н7</v>
          </cell>
          <cell r="AL2116" t="e">
            <v>#VALUE!</v>
          </cell>
          <cell r="AO2116">
            <v>1</v>
          </cell>
        </row>
        <row r="2117">
          <cell r="A2117" t="str">
            <v>4437/042</v>
          </cell>
          <cell r="B2117">
            <v>2335</v>
          </cell>
          <cell r="C2117" t="str">
            <v>Опер.касса №4437/042</v>
          </cell>
          <cell r="D2117" t="str">
            <v>П6:Операционная касса вне кассового узла</v>
          </cell>
          <cell r="E2117" t="str">
            <v>429635</v>
          </cell>
          <cell r="F2117" t="str">
            <v>Чувашская Республика - Чувашия</v>
          </cell>
          <cell r="G2117" t="str">
            <v>д.Кожары, ул.Гаражная, 1</v>
          </cell>
          <cell r="H2117" t="str">
            <v>(83530)21765</v>
          </cell>
          <cell r="I2117" t="str">
            <v>Егорова Ираида Зиновьевна</v>
          </cell>
          <cell r="K2117">
            <v>0.25</v>
          </cell>
          <cell r="L2117" t="str">
            <v>Н7:сельский населенный пункт</v>
          </cell>
          <cell r="M2117" t="str">
            <v>24</v>
          </cell>
          <cell r="N2117" t="str">
            <v>08:00 12:30|08:00 12:30</v>
          </cell>
          <cell r="O2117" t="str">
            <v/>
          </cell>
          <cell r="P2117">
            <v>1</v>
          </cell>
          <cell r="Q2117" t="str">
            <v>Н7</v>
          </cell>
          <cell r="R2117" t="e">
            <v>#VALUE!</v>
          </cell>
          <cell r="T2117" t="str">
            <v/>
          </cell>
          <cell r="U2117">
            <v>1</v>
          </cell>
          <cell r="V2117" t="str">
            <v>Н7</v>
          </cell>
          <cell r="W2117" t="e">
            <v>#VALUE!</v>
          </cell>
          <cell r="Y2117" t="str">
            <v/>
          </cell>
          <cell r="Z2117">
            <v>1</v>
          </cell>
          <cell r="AA2117" t="str">
            <v>Н7</v>
          </cell>
          <cell r="AB2117" t="e">
            <v>#VALUE!</v>
          </cell>
          <cell r="AD2117" t="str">
            <v/>
          </cell>
          <cell r="AE2117">
            <v>1</v>
          </cell>
          <cell r="AF2117" t="str">
            <v>Н7</v>
          </cell>
          <cell r="AG2117" t="e">
            <v>#VALUE!</v>
          </cell>
          <cell r="AI2117" t="str">
            <v/>
          </cell>
          <cell r="AJ2117">
            <v>1</v>
          </cell>
          <cell r="AK2117" t="str">
            <v>Н7</v>
          </cell>
          <cell r="AL2117" t="e">
            <v>#VALUE!</v>
          </cell>
          <cell r="AO2117">
            <v>1</v>
          </cell>
        </row>
        <row r="2118">
          <cell r="A2118" t="str">
            <v>4437/043</v>
          </cell>
          <cell r="B2118">
            <v>2336</v>
          </cell>
          <cell r="C2118" t="str">
            <v>Опер.касса №4437/043</v>
          </cell>
          <cell r="D2118" t="str">
            <v>П6:Операционная касса вне кассового узла</v>
          </cell>
          <cell r="E2118" t="str">
            <v>429623</v>
          </cell>
          <cell r="F2118" t="str">
            <v>Чувашская Республика - Чувашия</v>
          </cell>
          <cell r="G2118" t="str">
            <v>д.Чадукасы, ул.40 лет Победы, 3</v>
          </cell>
          <cell r="H2118" t="str">
            <v>(83530)39239</v>
          </cell>
          <cell r="I2118" t="str">
            <v>Михайлова Людмила Валентиновна</v>
          </cell>
          <cell r="K2118">
            <v>0.25</v>
          </cell>
          <cell r="L2118" t="str">
            <v>Н7:сельский населенный пункт</v>
          </cell>
          <cell r="M2118" t="str">
            <v>24</v>
          </cell>
          <cell r="N2118" t="str">
            <v>08:00 12:30|08:00 12:30</v>
          </cell>
          <cell r="O2118" t="str">
            <v/>
          </cell>
          <cell r="P2118">
            <v>1</v>
          </cell>
          <cell r="Q2118" t="str">
            <v>Н7</v>
          </cell>
          <cell r="R2118" t="e">
            <v>#VALUE!</v>
          </cell>
          <cell r="T2118" t="str">
            <v/>
          </cell>
          <cell r="U2118">
            <v>1</v>
          </cell>
          <cell r="V2118" t="str">
            <v>Н7</v>
          </cell>
          <cell r="W2118" t="e">
            <v>#VALUE!</v>
          </cell>
          <cell r="Y2118" t="str">
            <v/>
          </cell>
          <cell r="Z2118">
            <v>1</v>
          </cell>
          <cell r="AA2118" t="str">
            <v>Н7</v>
          </cell>
          <cell r="AB2118" t="e">
            <v>#VALUE!</v>
          </cell>
          <cell r="AD2118" t="str">
            <v/>
          </cell>
          <cell r="AE2118">
            <v>1</v>
          </cell>
          <cell r="AF2118" t="str">
            <v>Н7</v>
          </cell>
          <cell r="AG2118" t="e">
            <v>#VALUE!</v>
          </cell>
          <cell r="AI2118" t="str">
            <v/>
          </cell>
          <cell r="AJ2118">
            <v>1</v>
          </cell>
          <cell r="AK2118" t="str">
            <v>Н7</v>
          </cell>
          <cell r="AL2118" t="e">
            <v>#VALUE!</v>
          </cell>
          <cell r="AO2118">
            <v>1</v>
          </cell>
        </row>
        <row r="2119">
          <cell r="A2119" t="str">
            <v>4437/044</v>
          </cell>
          <cell r="B2119">
            <v>2337</v>
          </cell>
          <cell r="C2119" t="str">
            <v>Опер.касса №4437/044</v>
          </cell>
          <cell r="D2119" t="str">
            <v>П6:Операционная касса вне кассового узла</v>
          </cell>
          <cell r="E2119" t="str">
            <v>429622</v>
          </cell>
          <cell r="F2119" t="str">
            <v>Чувашская Республика - Чувашия</v>
          </cell>
          <cell r="G2119" t="str">
            <v>д.Пикшики, ул.Восточная, 2</v>
          </cell>
          <cell r="H2119" t="str">
            <v>(83530)38296</v>
          </cell>
          <cell r="I2119" t="str">
            <v>Комарова Валентина Владимировна</v>
          </cell>
          <cell r="K2119">
            <v>0.25</v>
          </cell>
          <cell r="L2119" t="str">
            <v>Н7:сельский населенный пункт</v>
          </cell>
          <cell r="M2119" t="str">
            <v>24</v>
          </cell>
          <cell r="N2119" t="str">
            <v>08:00 12:30|08:00 12:30</v>
          </cell>
          <cell r="O2119" t="str">
            <v/>
          </cell>
          <cell r="P2119">
            <v>1</v>
          </cell>
          <cell r="Q2119" t="str">
            <v>Н7</v>
          </cell>
          <cell r="R2119" t="e">
            <v>#VALUE!</v>
          </cell>
          <cell r="T2119" t="str">
            <v/>
          </cell>
          <cell r="U2119">
            <v>1</v>
          </cell>
          <cell r="V2119" t="str">
            <v>Н7</v>
          </cell>
          <cell r="W2119" t="e">
            <v>#VALUE!</v>
          </cell>
          <cell r="Y2119" t="str">
            <v/>
          </cell>
          <cell r="Z2119">
            <v>1</v>
          </cell>
          <cell r="AA2119" t="str">
            <v>Н7</v>
          </cell>
          <cell r="AB2119" t="e">
            <v>#VALUE!</v>
          </cell>
          <cell r="AD2119" t="str">
            <v/>
          </cell>
          <cell r="AE2119">
            <v>1</v>
          </cell>
          <cell r="AF2119" t="str">
            <v>Н7</v>
          </cell>
          <cell r="AG2119" t="e">
            <v>#VALUE!</v>
          </cell>
          <cell r="AI2119" t="str">
            <v/>
          </cell>
          <cell r="AJ2119">
            <v>1</v>
          </cell>
          <cell r="AK2119" t="str">
            <v>Н7</v>
          </cell>
          <cell r="AL2119" t="e">
            <v>#VALUE!</v>
          </cell>
          <cell r="AO2119">
            <v>1</v>
          </cell>
        </row>
        <row r="2120">
          <cell r="A2120" t="str">
            <v>4437/045</v>
          </cell>
          <cell r="B2120">
            <v>2338</v>
          </cell>
          <cell r="C2120" t="str">
            <v>Доп.офис №4437/045</v>
          </cell>
          <cell r="D2120" t="str">
            <v>П3:Дополнительный офис - универсальный филиал</v>
          </cell>
          <cell r="E2120" t="str">
            <v>429570</v>
          </cell>
          <cell r="F2120" t="str">
            <v>Чувашская Республика - Чувашия</v>
          </cell>
          <cell r="G2120" t="str">
            <v>г.Мариинский Посад, ул.Лазо, 63</v>
          </cell>
          <cell r="H2120" t="str">
            <v>(83542)21069</v>
          </cell>
          <cell r="I2120" t="str">
            <v>Кулигин Валерий Димитриевич</v>
          </cell>
          <cell r="K2120">
            <v>12.75</v>
          </cell>
          <cell r="L2120" t="str">
            <v>Н5:город (не являющийся центром субъекта РФ) с населением до 50 тыс. чел.</v>
          </cell>
          <cell r="M2120" t="str">
            <v>123456</v>
          </cell>
          <cell r="N2120" t="str">
            <v>08:00 18:00|08:00 18:00|08:00 18:00|08:00 18:00|08:00 18:00|08:00 16:00(12:00 12:30)</v>
          </cell>
          <cell r="O2120" t="str">
            <v/>
          </cell>
          <cell r="P2120">
            <v>9</v>
          </cell>
          <cell r="Q2120" t="str">
            <v>Н5</v>
          </cell>
          <cell r="R2120" t="e">
            <v>#VALUE!</v>
          </cell>
          <cell r="T2120" t="str">
            <v/>
          </cell>
          <cell r="U2120">
            <v>9</v>
          </cell>
          <cell r="V2120" t="str">
            <v>Н5</v>
          </cell>
          <cell r="W2120" t="e">
            <v>#VALUE!</v>
          </cell>
          <cell r="Y2120" t="str">
            <v/>
          </cell>
          <cell r="Z2120">
            <v>9</v>
          </cell>
          <cell r="AA2120" t="str">
            <v>Н5</v>
          </cell>
          <cell r="AB2120" t="e">
            <v>#VALUE!</v>
          </cell>
          <cell r="AD2120" t="str">
            <v/>
          </cell>
          <cell r="AE2120">
            <v>9</v>
          </cell>
          <cell r="AF2120" t="str">
            <v>Н5</v>
          </cell>
          <cell r="AG2120" t="e">
            <v>#VALUE!</v>
          </cell>
          <cell r="AI2120" t="str">
            <v/>
          </cell>
          <cell r="AJ2120">
            <v>9</v>
          </cell>
          <cell r="AK2120" t="str">
            <v>Н5</v>
          </cell>
          <cell r="AL2120" t="e">
            <v>#VALUE!</v>
          </cell>
          <cell r="AO2120">
            <v>9</v>
          </cell>
        </row>
        <row r="2121">
          <cell r="A2121" t="str">
            <v>4437/046</v>
          </cell>
          <cell r="B2121">
            <v>2339</v>
          </cell>
          <cell r="C2121" t="str">
            <v>Опер.касса №4437/046</v>
          </cell>
          <cell r="D2121" t="str">
            <v>П6:Операционная касса вне кассового узла</v>
          </cell>
          <cell r="E2121" t="str">
            <v>429584</v>
          </cell>
          <cell r="F2121" t="str">
            <v>Чувашская Республика - Чувашия</v>
          </cell>
          <cell r="G2121" t="str">
            <v>с.Шоршелы, ул.30 лет Победы, 18</v>
          </cell>
          <cell r="H2121" t="str">
            <v>(83542)35236</v>
          </cell>
          <cell r="I2121" t="str">
            <v>Герасимова Надежда Егоровна</v>
          </cell>
          <cell r="K2121">
            <v>0.5</v>
          </cell>
          <cell r="L2121" t="str">
            <v>Н7:сельский населенный пункт</v>
          </cell>
          <cell r="M2121" t="str">
            <v>134</v>
          </cell>
          <cell r="N2121" t="str">
            <v>08:00 14:30(12:00 12:30)|08:00 14:30(12:00 12:30)|08:00 14:30(12:00 12:30)</v>
          </cell>
          <cell r="O2121" t="str">
            <v/>
          </cell>
          <cell r="P2121">
            <v>1</v>
          </cell>
          <cell r="Q2121" t="str">
            <v>Н7</v>
          </cell>
          <cell r="R2121" t="e">
            <v>#VALUE!</v>
          </cell>
          <cell r="T2121" t="str">
            <v/>
          </cell>
          <cell r="U2121">
            <v>1</v>
          </cell>
          <cell r="V2121" t="str">
            <v>Н7</v>
          </cell>
          <cell r="W2121" t="e">
            <v>#VALUE!</v>
          </cell>
          <cell r="Y2121" t="str">
            <v/>
          </cell>
          <cell r="Z2121">
            <v>1</v>
          </cell>
          <cell r="AA2121" t="str">
            <v>Н7</v>
          </cell>
          <cell r="AB2121" t="e">
            <v>#VALUE!</v>
          </cell>
          <cell r="AD2121" t="str">
            <v/>
          </cell>
          <cell r="AE2121">
            <v>1</v>
          </cell>
          <cell r="AF2121" t="str">
            <v>Н7</v>
          </cell>
          <cell r="AG2121" t="e">
            <v>#VALUE!</v>
          </cell>
          <cell r="AI2121" t="str">
            <v/>
          </cell>
          <cell r="AJ2121">
            <v>1</v>
          </cell>
          <cell r="AK2121" t="str">
            <v>Н7</v>
          </cell>
          <cell r="AL2121" t="e">
            <v>#VALUE!</v>
          </cell>
          <cell r="AO2121">
            <v>1</v>
          </cell>
        </row>
        <row r="2122">
          <cell r="A2122" t="str">
            <v>4437/047</v>
          </cell>
          <cell r="B2122">
            <v>2340</v>
          </cell>
          <cell r="C2122" t="str">
            <v>Опер.касса №4437/047</v>
          </cell>
          <cell r="D2122" t="str">
            <v>П6:Операционная касса вне кассового узла</v>
          </cell>
          <cell r="E2122" t="str">
            <v>429573</v>
          </cell>
          <cell r="F2122" t="str">
            <v>Чувашская Республика - Чувашия</v>
          </cell>
          <cell r="G2122" t="str">
            <v>г.Мариинский Посад, ул.Чкалова, 61Б</v>
          </cell>
          <cell r="H2122" t="str">
            <v>(83542)22033</v>
          </cell>
          <cell r="I2122" t="str">
            <v>Тенькова Людмила Алексеевна</v>
          </cell>
          <cell r="K2122">
            <v>0.5</v>
          </cell>
          <cell r="L2122" t="str">
            <v>Н5:город (не являющийся центром субъекта РФ) с населением до 50 тыс. чел.</v>
          </cell>
          <cell r="M2122" t="str">
            <v>134</v>
          </cell>
          <cell r="N2122" t="str">
            <v>09:00 15:30(13:00 13:30)|09:00 15:30(13:00 13:30)|09:00 15:30(13:00 13:30)</v>
          </cell>
          <cell r="O2122" t="str">
            <v/>
          </cell>
          <cell r="P2122">
            <v>1</v>
          </cell>
          <cell r="Q2122" t="str">
            <v>Н5</v>
          </cell>
          <cell r="R2122" t="e">
            <v>#VALUE!</v>
          </cell>
          <cell r="T2122" t="str">
            <v/>
          </cell>
          <cell r="U2122">
            <v>1</v>
          </cell>
          <cell r="V2122" t="str">
            <v>Н5</v>
          </cell>
          <cell r="W2122" t="e">
            <v>#VALUE!</v>
          </cell>
          <cell r="Y2122" t="str">
            <v/>
          </cell>
          <cell r="Z2122">
            <v>1</v>
          </cell>
          <cell r="AA2122" t="str">
            <v>Н5</v>
          </cell>
          <cell r="AB2122" t="e">
            <v>#VALUE!</v>
          </cell>
          <cell r="AD2122" t="str">
            <v/>
          </cell>
          <cell r="AE2122">
            <v>1</v>
          </cell>
          <cell r="AF2122" t="str">
            <v>Н5</v>
          </cell>
          <cell r="AG2122" t="e">
            <v>#VALUE!</v>
          </cell>
          <cell r="AI2122" t="str">
            <v/>
          </cell>
          <cell r="AJ2122">
            <v>1</v>
          </cell>
          <cell r="AK2122" t="str">
            <v>Н5</v>
          </cell>
          <cell r="AL2122" t="e">
            <v>#VALUE!</v>
          </cell>
          <cell r="AO2122">
            <v>1</v>
          </cell>
        </row>
        <row r="2123">
          <cell r="A2123" t="str">
            <v>4437/048</v>
          </cell>
          <cell r="B2123">
            <v>2341</v>
          </cell>
          <cell r="C2123" t="str">
            <v>Опер.касса №4437/048</v>
          </cell>
          <cell r="D2123" t="str">
            <v>П6:Операционная касса вне кассового узла</v>
          </cell>
          <cell r="E2123" t="str">
            <v>429560</v>
          </cell>
          <cell r="F2123" t="str">
            <v>Чувашская Республика - Чувашия</v>
          </cell>
          <cell r="G2123" t="str">
            <v>с.Октябрьское, ул.Советская, 15</v>
          </cell>
          <cell r="H2123" t="str">
            <v>(83542)29422</v>
          </cell>
          <cell r="I2123" t="str">
            <v>Васильева Елена Николаевна</v>
          </cell>
          <cell r="K2123">
            <v>1</v>
          </cell>
          <cell r="L2123" t="str">
            <v>Н7:сельский населенный пункт</v>
          </cell>
          <cell r="M2123" t="str">
            <v>134</v>
          </cell>
          <cell r="N2123" t="str">
            <v>08:00 14:30(12:00 12:30)|08:00 14:30(12:00 12:30)|08:00 14:30(12:00 12:30)</v>
          </cell>
          <cell r="O2123" t="str">
            <v/>
          </cell>
          <cell r="P2123">
            <v>2</v>
          </cell>
          <cell r="Q2123" t="str">
            <v>Н7</v>
          </cell>
          <cell r="R2123" t="e">
            <v>#VALUE!</v>
          </cell>
          <cell r="T2123" t="str">
            <v/>
          </cell>
          <cell r="U2123">
            <v>2</v>
          </cell>
          <cell r="V2123" t="str">
            <v>Н7</v>
          </cell>
          <cell r="W2123" t="e">
            <v>#VALUE!</v>
          </cell>
          <cell r="Y2123" t="str">
            <v/>
          </cell>
          <cell r="Z2123">
            <v>2</v>
          </cell>
          <cell r="AA2123" t="str">
            <v>Н7</v>
          </cell>
          <cell r="AB2123" t="e">
            <v>#VALUE!</v>
          </cell>
          <cell r="AD2123" t="str">
            <v/>
          </cell>
          <cell r="AE2123">
            <v>2</v>
          </cell>
          <cell r="AF2123" t="str">
            <v>Н7</v>
          </cell>
          <cell r="AG2123" t="e">
            <v>#VALUE!</v>
          </cell>
          <cell r="AI2123" t="str">
            <v/>
          </cell>
          <cell r="AJ2123">
            <v>2</v>
          </cell>
          <cell r="AK2123" t="str">
            <v>Н7</v>
          </cell>
          <cell r="AL2123" t="e">
            <v>#VALUE!</v>
          </cell>
          <cell r="AO2123">
            <v>2</v>
          </cell>
        </row>
        <row r="2124">
          <cell r="A2124" t="str">
            <v>4437/049</v>
          </cell>
          <cell r="B2124">
            <v>2342</v>
          </cell>
          <cell r="C2124" t="str">
            <v>Опер.касса №4437/049</v>
          </cell>
          <cell r="D2124" t="str">
            <v>П6:Операционная касса вне кассового узла</v>
          </cell>
          <cell r="E2124" t="str">
            <v>429562</v>
          </cell>
          <cell r="F2124" t="str">
            <v>Чувашская Республика - Чувашия</v>
          </cell>
          <cell r="G2124" t="str">
            <v>с.Первое Чурашево, ул.Советская, 26</v>
          </cell>
          <cell r="H2124" t="str">
            <v>(83542)34310</v>
          </cell>
          <cell r="I2124" t="str">
            <v>Полковникова Галина Васильевна</v>
          </cell>
          <cell r="K2124">
            <v>0.5</v>
          </cell>
          <cell r="L2124" t="str">
            <v>Н7:сельский населенный пункт</v>
          </cell>
          <cell r="M2124" t="str">
            <v>134</v>
          </cell>
          <cell r="N2124" t="str">
            <v>08:00 14:30(12:00 12:30)|08:00 14:30(12:00 12:30)|08:00 14:30(12:00 12:30)</v>
          </cell>
          <cell r="O2124" t="str">
            <v/>
          </cell>
          <cell r="P2124">
            <v>1</v>
          </cell>
          <cell r="Q2124" t="str">
            <v>Н7</v>
          </cell>
          <cell r="R2124" t="e">
            <v>#VALUE!</v>
          </cell>
          <cell r="T2124" t="str">
            <v/>
          </cell>
          <cell r="U2124">
            <v>1</v>
          </cell>
          <cell r="V2124" t="str">
            <v>Н7</v>
          </cell>
          <cell r="W2124" t="e">
            <v>#VALUE!</v>
          </cell>
          <cell r="Y2124" t="str">
            <v/>
          </cell>
          <cell r="Z2124">
            <v>1</v>
          </cell>
          <cell r="AA2124" t="str">
            <v>Н7</v>
          </cell>
          <cell r="AB2124" t="e">
            <v>#VALUE!</v>
          </cell>
          <cell r="AD2124" t="str">
            <v/>
          </cell>
          <cell r="AE2124">
            <v>1</v>
          </cell>
          <cell r="AF2124" t="str">
            <v>Н7</v>
          </cell>
          <cell r="AG2124" t="e">
            <v>#VALUE!</v>
          </cell>
          <cell r="AI2124" t="str">
            <v/>
          </cell>
          <cell r="AJ2124">
            <v>1</v>
          </cell>
          <cell r="AK2124" t="str">
            <v>Н7</v>
          </cell>
          <cell r="AL2124" t="e">
            <v>#VALUE!</v>
          </cell>
          <cell r="AO2124">
            <v>1</v>
          </cell>
        </row>
        <row r="2125">
          <cell r="A2125" t="str">
            <v>4437/05</v>
          </cell>
          <cell r="B2125">
            <v>2343</v>
          </cell>
          <cell r="C2125" t="str">
            <v>Опер.касса №4437/05</v>
          </cell>
          <cell r="D2125" t="str">
            <v>П6:Операционная касса вне кассового узла</v>
          </cell>
          <cell r="E2125" t="str">
            <v>429922</v>
          </cell>
          <cell r="F2125" t="str">
            <v>Чувашская Республика - Чувашия</v>
          </cell>
          <cell r="G2125" t="str">
            <v>с.Богатырево, ул.Восточная, 3</v>
          </cell>
          <cell r="H2125" t="str">
            <v>(83545)63502</v>
          </cell>
          <cell r="I2125" t="str">
            <v>Илларионова Любовь Ивановна</v>
          </cell>
          <cell r="K2125">
            <v>0.25</v>
          </cell>
          <cell r="L2125" t="str">
            <v>Н7:сельский населенный пункт</v>
          </cell>
          <cell r="M2125" t="str">
            <v>24</v>
          </cell>
          <cell r="N2125" t="str">
            <v>08:00 12:30|08:00 12:30</v>
          </cell>
          <cell r="O2125" t="str">
            <v/>
          </cell>
          <cell r="P2125">
            <v>1</v>
          </cell>
          <cell r="Q2125" t="str">
            <v>Н7</v>
          </cell>
          <cell r="R2125" t="e">
            <v>#VALUE!</v>
          </cell>
          <cell r="T2125" t="str">
            <v/>
          </cell>
          <cell r="U2125">
            <v>1</v>
          </cell>
          <cell r="V2125" t="str">
            <v>Н7</v>
          </cell>
          <cell r="W2125" t="e">
            <v>#VALUE!</v>
          </cell>
          <cell r="Y2125" t="str">
            <v/>
          </cell>
          <cell r="Z2125">
            <v>1</v>
          </cell>
          <cell r="AA2125" t="str">
            <v>Н7</v>
          </cell>
          <cell r="AB2125" t="e">
            <v>#VALUE!</v>
          </cell>
          <cell r="AD2125" t="str">
            <v/>
          </cell>
          <cell r="AE2125">
            <v>1</v>
          </cell>
          <cell r="AF2125" t="str">
            <v>Н7</v>
          </cell>
          <cell r="AG2125" t="e">
            <v>#VALUE!</v>
          </cell>
          <cell r="AI2125" t="str">
            <v/>
          </cell>
          <cell r="AJ2125">
            <v>1</v>
          </cell>
          <cell r="AK2125" t="str">
            <v>Н7</v>
          </cell>
          <cell r="AL2125" t="e">
            <v>#VALUE!</v>
          </cell>
          <cell r="AO2125">
            <v>1</v>
          </cell>
        </row>
        <row r="2126">
          <cell r="A2126" t="str">
            <v>4437/050</v>
          </cell>
          <cell r="B2126">
            <v>2344</v>
          </cell>
          <cell r="C2126" t="str">
            <v>Опер.касса №4437/050</v>
          </cell>
          <cell r="D2126" t="str">
            <v>П6:Операционная касса вне кассового узла</v>
          </cell>
          <cell r="E2126" t="str">
            <v>429565</v>
          </cell>
          <cell r="F2126" t="str">
            <v>Чувашская Республика - Чувашия</v>
          </cell>
          <cell r="G2126" t="str">
            <v>д.Эльбарусово, ул.Центральная, 7</v>
          </cell>
          <cell r="H2126" t="str">
            <v>(83542)39232</v>
          </cell>
          <cell r="I2126" t="str">
            <v>Кольцова Рена Аврамовна</v>
          </cell>
          <cell r="K2126">
            <v>0.5</v>
          </cell>
          <cell r="L2126" t="str">
            <v>Н7:сельский населенный пункт</v>
          </cell>
          <cell r="M2126" t="str">
            <v>134</v>
          </cell>
          <cell r="N2126" t="str">
            <v>09:00 15:30(13:00 13:30)|09:00 15:30(13:00 13:30)|09:00 15:30(13:00 13:30)</v>
          </cell>
          <cell r="O2126" t="str">
            <v/>
          </cell>
          <cell r="P2126">
            <v>1</v>
          </cell>
          <cell r="Q2126" t="str">
            <v>Н7</v>
          </cell>
          <cell r="R2126" t="e">
            <v>#VALUE!</v>
          </cell>
          <cell r="T2126" t="str">
            <v/>
          </cell>
          <cell r="U2126">
            <v>1</v>
          </cell>
          <cell r="V2126" t="str">
            <v>Н7</v>
          </cell>
          <cell r="W2126" t="e">
            <v>#VALUE!</v>
          </cell>
          <cell r="Y2126" t="str">
            <v/>
          </cell>
          <cell r="Z2126">
            <v>1</v>
          </cell>
          <cell r="AA2126" t="str">
            <v>Н7</v>
          </cell>
          <cell r="AB2126" t="e">
            <v>#VALUE!</v>
          </cell>
          <cell r="AD2126" t="str">
            <v/>
          </cell>
          <cell r="AE2126">
            <v>1</v>
          </cell>
          <cell r="AF2126" t="str">
            <v>Н7</v>
          </cell>
          <cell r="AG2126" t="e">
            <v>#VALUE!</v>
          </cell>
          <cell r="AI2126" t="str">
            <v/>
          </cell>
          <cell r="AJ2126">
            <v>1</v>
          </cell>
          <cell r="AK2126" t="str">
            <v>Н7</v>
          </cell>
          <cell r="AL2126" t="e">
            <v>#VALUE!</v>
          </cell>
          <cell r="AO2126">
            <v>1</v>
          </cell>
        </row>
        <row r="2127">
          <cell r="A2127" t="str">
            <v>4437/051</v>
          </cell>
          <cell r="B2127">
            <v>2345</v>
          </cell>
          <cell r="C2127" t="str">
            <v>Опер.касса №4437/051</v>
          </cell>
          <cell r="D2127" t="str">
            <v>П6:Операционная касса вне кассового узла</v>
          </cell>
          <cell r="E2127" t="str">
            <v>429561</v>
          </cell>
          <cell r="F2127" t="str">
            <v>Чувашская Республика - Чувашия</v>
          </cell>
          <cell r="G2127" t="str">
            <v>с.Бичурино, ул.Новая, 18</v>
          </cell>
          <cell r="H2127" t="str">
            <v>(83542)37244</v>
          </cell>
          <cell r="I2127" t="str">
            <v>Павлова Ирина Альбертовна</v>
          </cell>
          <cell r="K2127">
            <v>0.25</v>
          </cell>
          <cell r="L2127" t="str">
            <v>Н7:сельский населенный пункт</v>
          </cell>
          <cell r="M2127" t="str">
            <v>13</v>
          </cell>
          <cell r="N2127" t="str">
            <v>09:00 13:30|09:00 13:30</v>
          </cell>
          <cell r="O2127" t="str">
            <v/>
          </cell>
          <cell r="P2127">
            <v>1</v>
          </cell>
          <cell r="Q2127" t="str">
            <v>Н7</v>
          </cell>
          <cell r="R2127" t="e">
            <v>#VALUE!</v>
          </cell>
          <cell r="T2127" t="str">
            <v/>
          </cell>
          <cell r="U2127">
            <v>1</v>
          </cell>
          <cell r="V2127" t="str">
            <v>Н7</v>
          </cell>
          <cell r="W2127" t="e">
            <v>#VALUE!</v>
          </cell>
          <cell r="Y2127" t="str">
            <v/>
          </cell>
          <cell r="Z2127">
            <v>1</v>
          </cell>
          <cell r="AA2127" t="str">
            <v>Н7</v>
          </cell>
          <cell r="AB2127" t="e">
            <v>#VALUE!</v>
          </cell>
          <cell r="AD2127" t="str">
            <v/>
          </cell>
          <cell r="AE2127">
            <v>1</v>
          </cell>
          <cell r="AF2127" t="str">
            <v>Н7</v>
          </cell>
          <cell r="AG2127" t="e">
            <v>#VALUE!</v>
          </cell>
          <cell r="AI2127" t="str">
            <v/>
          </cell>
          <cell r="AJ2127">
            <v>1</v>
          </cell>
          <cell r="AK2127" t="str">
            <v>Н7</v>
          </cell>
          <cell r="AL2127" t="e">
            <v>#VALUE!</v>
          </cell>
          <cell r="AO2127">
            <v>1</v>
          </cell>
        </row>
        <row r="2128">
          <cell r="A2128" t="str">
            <v>4437/052</v>
          </cell>
          <cell r="B2128">
            <v>2346</v>
          </cell>
          <cell r="C2128" t="str">
            <v>Опер.касса №4437/052</v>
          </cell>
          <cell r="D2128" t="str">
            <v>П6:Операционная касса вне кассового узла</v>
          </cell>
          <cell r="E2128" t="str">
            <v>429566</v>
          </cell>
          <cell r="F2128" t="str">
            <v>Чувашская Республика - Чувашия</v>
          </cell>
          <cell r="G2128" t="str">
            <v>д.Карабаши, ул.Центральная, 5</v>
          </cell>
          <cell r="H2128" t="str">
            <v>(83542)33280</v>
          </cell>
          <cell r="I2128" t="str">
            <v>Михайлова Вера Константиновна</v>
          </cell>
          <cell r="K2128">
            <v>0.25</v>
          </cell>
          <cell r="L2128" t="str">
            <v>Н7:сельский населенный пункт</v>
          </cell>
          <cell r="M2128" t="str">
            <v>13</v>
          </cell>
          <cell r="N2128" t="str">
            <v>09:00 13:30|09:00 13:30</v>
          </cell>
          <cell r="O2128" t="str">
            <v/>
          </cell>
          <cell r="P2128">
            <v>1</v>
          </cell>
          <cell r="Q2128" t="str">
            <v>Н7</v>
          </cell>
          <cell r="R2128" t="e">
            <v>#VALUE!</v>
          </cell>
          <cell r="T2128" t="str">
            <v/>
          </cell>
          <cell r="U2128">
            <v>1</v>
          </cell>
          <cell r="V2128" t="str">
            <v>Н7</v>
          </cell>
          <cell r="W2128" t="e">
            <v>#VALUE!</v>
          </cell>
          <cell r="Y2128" t="str">
            <v/>
          </cell>
          <cell r="Z2128">
            <v>1</v>
          </cell>
          <cell r="AA2128" t="str">
            <v>Н7</v>
          </cell>
          <cell r="AB2128" t="e">
            <v>#VALUE!</v>
          </cell>
          <cell r="AD2128" t="str">
            <v/>
          </cell>
          <cell r="AE2128">
            <v>1</v>
          </cell>
          <cell r="AF2128" t="str">
            <v>Н7</v>
          </cell>
          <cell r="AG2128" t="e">
            <v>#VALUE!</v>
          </cell>
          <cell r="AI2128" t="str">
            <v/>
          </cell>
          <cell r="AJ2128">
            <v>1</v>
          </cell>
          <cell r="AK2128" t="str">
            <v>Н7</v>
          </cell>
          <cell r="AL2128" t="e">
            <v>#VALUE!</v>
          </cell>
          <cell r="AO2128">
            <v>1</v>
          </cell>
        </row>
        <row r="2129">
          <cell r="A2129" t="str">
            <v>4437/053</v>
          </cell>
          <cell r="B2129">
            <v>2347</v>
          </cell>
          <cell r="C2129" t="str">
            <v>Опер.касса №4437/053</v>
          </cell>
          <cell r="D2129" t="str">
            <v>П6:Операционная касса вне кассового узла</v>
          </cell>
          <cell r="E2129" t="str">
            <v>429585</v>
          </cell>
          <cell r="F2129" t="str">
            <v>Чувашская Республика - Чувашия</v>
          </cell>
          <cell r="G2129" t="str">
            <v>д.Большое Шигаево, ул.Центральная, 4</v>
          </cell>
          <cell r="H2129" t="str">
            <v>(83542)36222</v>
          </cell>
          <cell r="I2129" t="str">
            <v>Кузнецова  Алина Анатольевна</v>
          </cell>
          <cell r="K2129">
            <v>0.5</v>
          </cell>
          <cell r="L2129" t="str">
            <v>Н7:сельский населенный пункт</v>
          </cell>
          <cell r="M2129" t="str">
            <v>134</v>
          </cell>
          <cell r="N2129" t="str">
            <v>08:00 14:30(12:00 12:30)|08:00 14:30(12:00 12:30)|08:00 14:30(12:00 12:30)</v>
          </cell>
          <cell r="O2129" t="str">
            <v/>
          </cell>
          <cell r="P2129">
            <v>1</v>
          </cell>
          <cell r="Q2129" t="str">
            <v>Н7</v>
          </cell>
          <cell r="R2129" t="e">
            <v>#VALUE!</v>
          </cell>
          <cell r="T2129" t="str">
            <v/>
          </cell>
          <cell r="U2129">
            <v>1</v>
          </cell>
          <cell r="V2129" t="str">
            <v>Н7</v>
          </cell>
          <cell r="W2129" t="e">
            <v>#VALUE!</v>
          </cell>
          <cell r="Y2129" t="str">
            <v/>
          </cell>
          <cell r="Z2129">
            <v>1</v>
          </cell>
          <cell r="AA2129" t="str">
            <v>Н7</v>
          </cell>
          <cell r="AB2129" t="e">
            <v>#VALUE!</v>
          </cell>
          <cell r="AD2129" t="str">
            <v/>
          </cell>
          <cell r="AE2129">
            <v>1</v>
          </cell>
          <cell r="AF2129" t="str">
            <v>Н7</v>
          </cell>
          <cell r="AG2129" t="e">
            <v>#VALUE!</v>
          </cell>
          <cell r="AI2129" t="str">
            <v/>
          </cell>
          <cell r="AJ2129">
            <v>1</v>
          </cell>
          <cell r="AK2129" t="str">
            <v>Н7</v>
          </cell>
          <cell r="AL2129" t="e">
            <v>#VALUE!</v>
          </cell>
          <cell r="AO2129">
            <v>1</v>
          </cell>
        </row>
        <row r="2130">
          <cell r="A2130" t="str">
            <v>4437/054</v>
          </cell>
          <cell r="B2130">
            <v>2348</v>
          </cell>
          <cell r="C2130" t="str">
            <v>Опер.касса №4437/054</v>
          </cell>
          <cell r="D2130" t="str">
            <v>П6:Операционная касса вне кассового узла</v>
          </cell>
          <cell r="E2130" t="str">
            <v>429567</v>
          </cell>
          <cell r="F2130" t="str">
            <v>Чувашская Республика - Чувашия</v>
          </cell>
          <cell r="G2130" t="str">
            <v>д.Аксарино, ул.Центральная Усадьба, 11</v>
          </cell>
          <cell r="H2130" t="str">
            <v>(83542)30324</v>
          </cell>
          <cell r="I2130" t="str">
            <v>Емельянова Лариса Петровна</v>
          </cell>
          <cell r="K2130">
            <v>0.5</v>
          </cell>
          <cell r="L2130" t="str">
            <v>Н7:сельский населенный пункт</v>
          </cell>
          <cell r="M2130" t="str">
            <v>134</v>
          </cell>
          <cell r="N2130" t="str">
            <v>08:00 14:30(12:00 12:30)|08:00 14:30(12:00 12:30)|08:00 14:30(12:00 12:30)</v>
          </cell>
          <cell r="O2130" t="str">
            <v/>
          </cell>
          <cell r="P2130">
            <v>1</v>
          </cell>
          <cell r="Q2130" t="str">
            <v>Н7</v>
          </cell>
          <cell r="R2130" t="e">
            <v>#VALUE!</v>
          </cell>
          <cell r="T2130" t="str">
            <v/>
          </cell>
          <cell r="U2130">
            <v>1</v>
          </cell>
          <cell r="V2130" t="str">
            <v>Н7</v>
          </cell>
          <cell r="W2130" t="e">
            <v>#VALUE!</v>
          </cell>
          <cell r="Y2130" t="str">
            <v/>
          </cell>
          <cell r="Z2130">
            <v>1</v>
          </cell>
          <cell r="AA2130" t="str">
            <v>Н7</v>
          </cell>
          <cell r="AB2130" t="e">
            <v>#VALUE!</v>
          </cell>
          <cell r="AD2130" t="str">
            <v/>
          </cell>
          <cell r="AE2130">
            <v>1</v>
          </cell>
          <cell r="AF2130" t="str">
            <v>Н7</v>
          </cell>
          <cell r="AG2130" t="e">
            <v>#VALUE!</v>
          </cell>
          <cell r="AI2130" t="str">
            <v/>
          </cell>
          <cell r="AJ2130">
            <v>1</v>
          </cell>
          <cell r="AK2130" t="str">
            <v>Н7</v>
          </cell>
          <cell r="AL2130" t="e">
            <v>#VALUE!</v>
          </cell>
          <cell r="AO2130">
            <v>1</v>
          </cell>
        </row>
        <row r="2131">
          <cell r="A2131" t="str">
            <v>4437/055</v>
          </cell>
          <cell r="B2131">
            <v>2349</v>
          </cell>
          <cell r="C2131" t="str">
            <v>Опер.касса №4437/055</v>
          </cell>
          <cell r="D2131" t="str">
            <v>П6:Операционная касса вне кассового узла</v>
          </cell>
          <cell r="E2131" t="str">
            <v>429572</v>
          </cell>
          <cell r="F2131" t="str">
            <v>Чувашская Республика - Чувашия</v>
          </cell>
          <cell r="G2131" t="str">
            <v>г.Мариинский Посад, ул.Ломоносова, 17</v>
          </cell>
          <cell r="H2131" t="str">
            <v>(83542)21316</v>
          </cell>
          <cell r="I2131" t="str">
            <v>Ильина Людмила Дмитриевна</v>
          </cell>
          <cell r="K2131">
            <v>2</v>
          </cell>
          <cell r="L2131" t="str">
            <v>Н5:город (не являющийся центром субъекта РФ) с населением до 50 тыс. чел.</v>
          </cell>
          <cell r="M2131" t="str">
            <v>12345</v>
          </cell>
          <cell r="N2131" t="str">
            <v>08:00 16:30(11:00 12:00)|08:00 16:30(11:00 12:00)|08:00 16:30(11:00 12:00)|08:00 16:30(11:00 12:00)|08:00 16:30(11:00 12:00)</v>
          </cell>
          <cell r="O2131" t="str">
            <v/>
          </cell>
          <cell r="P2131">
            <v>2</v>
          </cell>
          <cell r="Q2131" t="str">
            <v>Н5</v>
          </cell>
          <cell r="R2131" t="e">
            <v>#VALUE!</v>
          </cell>
          <cell r="T2131" t="str">
            <v/>
          </cell>
          <cell r="U2131">
            <v>2</v>
          </cell>
          <cell r="V2131" t="str">
            <v>Н5</v>
          </cell>
          <cell r="W2131" t="e">
            <v>#VALUE!</v>
          </cell>
          <cell r="Y2131" t="str">
            <v/>
          </cell>
          <cell r="Z2131">
            <v>2</v>
          </cell>
          <cell r="AA2131" t="str">
            <v>Н5</v>
          </cell>
          <cell r="AB2131" t="e">
            <v>#VALUE!</v>
          </cell>
          <cell r="AD2131" t="str">
            <v/>
          </cell>
          <cell r="AE2131">
            <v>2</v>
          </cell>
          <cell r="AF2131" t="str">
            <v>Н5</v>
          </cell>
          <cell r="AG2131" t="e">
            <v>#VALUE!</v>
          </cell>
          <cell r="AI2131" t="str">
            <v/>
          </cell>
          <cell r="AJ2131">
            <v>2</v>
          </cell>
          <cell r="AK2131" t="str">
            <v>Н5</v>
          </cell>
          <cell r="AL2131" t="e">
            <v>#VALUE!</v>
          </cell>
          <cell r="AO2131">
            <v>2</v>
          </cell>
        </row>
        <row r="2132">
          <cell r="A2132" t="str">
            <v>4437/056</v>
          </cell>
          <cell r="B2132">
            <v>2350</v>
          </cell>
          <cell r="C2132" t="str">
            <v>Доп.офис №4437/056</v>
          </cell>
          <cell r="D2132" t="str">
            <v>П3:Дополнительный офис - универсальный филиал</v>
          </cell>
          <cell r="E2132" t="str">
            <v>429400</v>
          </cell>
          <cell r="F2132" t="str">
            <v>Чувашская Республика - Чувашия</v>
          </cell>
          <cell r="G2132" t="str">
            <v>пгт.Урмары, ул.Советская, 9</v>
          </cell>
          <cell r="H2132" t="str">
            <v>(83544)21578</v>
          </cell>
          <cell r="I2132" t="str">
            <v>Васильев Олег Геннадьевич</v>
          </cell>
          <cell r="K2132">
            <v>14</v>
          </cell>
          <cell r="L2132" t="str">
            <v>Н6:городской населенный пункт (поселек городского типа, рабочий поселок)</v>
          </cell>
          <cell r="M2132" t="str">
            <v>123456</v>
          </cell>
          <cell r="N2132" t="str">
            <v>08:00 18:00|08:00 18:00|08:00 18:00|08:00 18:00|08:00 18:00|08:00 16:00(12:00 12:30)</v>
          </cell>
          <cell r="O2132" t="str">
            <v/>
          </cell>
          <cell r="P2132">
            <v>8</v>
          </cell>
          <cell r="Q2132" t="str">
            <v>Н6</v>
          </cell>
          <cell r="R2132" t="e">
            <v>#VALUE!</v>
          </cell>
          <cell r="T2132" t="str">
            <v/>
          </cell>
          <cell r="U2132">
            <v>8</v>
          </cell>
          <cell r="V2132" t="str">
            <v>Н6</v>
          </cell>
          <cell r="W2132" t="e">
            <v>#VALUE!</v>
          </cell>
          <cell r="Y2132" t="str">
            <v/>
          </cell>
          <cell r="Z2132">
            <v>8</v>
          </cell>
          <cell r="AA2132" t="str">
            <v>Н6</v>
          </cell>
          <cell r="AB2132" t="e">
            <v>#VALUE!</v>
          </cell>
          <cell r="AD2132" t="str">
            <v/>
          </cell>
          <cell r="AE2132">
            <v>8</v>
          </cell>
          <cell r="AF2132" t="str">
            <v>Н6</v>
          </cell>
          <cell r="AG2132" t="e">
            <v>#VALUE!</v>
          </cell>
          <cell r="AI2132" t="str">
            <v/>
          </cell>
          <cell r="AJ2132">
            <v>8</v>
          </cell>
          <cell r="AK2132" t="str">
            <v>Н6</v>
          </cell>
          <cell r="AL2132" t="e">
            <v>#VALUE!</v>
          </cell>
          <cell r="AO2132">
            <v>8</v>
          </cell>
        </row>
        <row r="2133">
          <cell r="A2133" t="str">
            <v>4437/057</v>
          </cell>
          <cell r="B2133">
            <v>2351</v>
          </cell>
          <cell r="C2133" t="str">
            <v>Опер.касса №4437/057</v>
          </cell>
          <cell r="D2133" t="str">
            <v>П6:Операционная касса вне кассового узла</v>
          </cell>
          <cell r="E2133" t="str">
            <v>429405</v>
          </cell>
          <cell r="F2133" t="str">
            <v>Чувашская Республика - Чувашия</v>
          </cell>
          <cell r="G2133" t="str">
            <v>д.Ковали, ул.Зарубина, 1</v>
          </cell>
          <cell r="H2133" t="str">
            <v>(83544)38225</v>
          </cell>
          <cell r="I2133" t="str">
            <v>Александрова Надежда Михайловна</v>
          </cell>
          <cell r="K2133">
            <v>0.25</v>
          </cell>
          <cell r="L2133" t="str">
            <v>Н7:сельский населенный пункт</v>
          </cell>
          <cell r="M2133" t="str">
            <v>24</v>
          </cell>
          <cell r="N2133" t="str">
            <v>09:00 13:30|09:00 13:30</v>
          </cell>
          <cell r="O2133" t="str">
            <v/>
          </cell>
          <cell r="P2133">
            <v>1</v>
          </cell>
          <cell r="Q2133" t="str">
            <v>Н7</v>
          </cell>
          <cell r="R2133" t="e">
            <v>#VALUE!</v>
          </cell>
          <cell r="T2133" t="str">
            <v/>
          </cell>
          <cell r="U2133">
            <v>1</v>
          </cell>
          <cell r="V2133" t="str">
            <v>Н7</v>
          </cell>
          <cell r="W2133" t="e">
            <v>#VALUE!</v>
          </cell>
          <cell r="Y2133" t="str">
            <v/>
          </cell>
          <cell r="Z2133">
            <v>1</v>
          </cell>
          <cell r="AA2133" t="str">
            <v>Н7</v>
          </cell>
          <cell r="AB2133" t="e">
            <v>#VALUE!</v>
          </cell>
          <cell r="AD2133" t="str">
            <v/>
          </cell>
          <cell r="AE2133">
            <v>1</v>
          </cell>
          <cell r="AF2133" t="str">
            <v>Н7</v>
          </cell>
          <cell r="AG2133" t="e">
            <v>#VALUE!</v>
          </cell>
          <cell r="AI2133" t="str">
            <v/>
          </cell>
          <cell r="AJ2133">
            <v>1</v>
          </cell>
          <cell r="AK2133" t="str">
            <v>Н7</v>
          </cell>
          <cell r="AL2133" t="e">
            <v>#VALUE!</v>
          </cell>
          <cell r="AO2133">
            <v>1</v>
          </cell>
        </row>
        <row r="2134">
          <cell r="A2134" t="str">
            <v>4437/058</v>
          </cell>
          <cell r="B2134">
            <v>2352</v>
          </cell>
          <cell r="C2134" t="str">
            <v>Опер.касса №4437/058</v>
          </cell>
          <cell r="D2134" t="str">
            <v>П6:Операционная касса вне кассового узла</v>
          </cell>
          <cell r="E2134" t="str">
            <v>429412</v>
          </cell>
          <cell r="F2134" t="str">
            <v>Чувашская Республика - Чувашия</v>
          </cell>
          <cell r="G2134" t="str">
            <v>д.Большое Яниково, ул.К.Маркса, 96а</v>
          </cell>
          <cell r="H2134" t="str">
            <v>(83544)45240</v>
          </cell>
          <cell r="I2134" t="str">
            <v>Шаланова Галина Николаевна</v>
          </cell>
          <cell r="K2134">
            <v>0.25</v>
          </cell>
          <cell r="L2134" t="str">
            <v>Н7:сельский населенный пункт</v>
          </cell>
          <cell r="M2134" t="str">
            <v>24</v>
          </cell>
          <cell r="N2134" t="str">
            <v>08:00 12:30|08:00 12:30</v>
          </cell>
          <cell r="O2134" t="str">
            <v/>
          </cell>
          <cell r="P2134">
            <v>1</v>
          </cell>
          <cell r="Q2134" t="str">
            <v>Н7</v>
          </cell>
          <cell r="R2134" t="e">
            <v>#VALUE!</v>
          </cell>
          <cell r="T2134" t="str">
            <v/>
          </cell>
          <cell r="U2134">
            <v>1</v>
          </cell>
          <cell r="V2134" t="str">
            <v>Н7</v>
          </cell>
          <cell r="W2134" t="e">
            <v>#VALUE!</v>
          </cell>
          <cell r="Y2134" t="str">
            <v/>
          </cell>
          <cell r="Z2134">
            <v>1</v>
          </cell>
          <cell r="AA2134" t="str">
            <v>Н7</v>
          </cell>
          <cell r="AB2134" t="e">
            <v>#VALUE!</v>
          </cell>
          <cell r="AD2134" t="str">
            <v/>
          </cell>
          <cell r="AE2134">
            <v>1</v>
          </cell>
          <cell r="AF2134" t="str">
            <v>Н7</v>
          </cell>
          <cell r="AG2134" t="e">
            <v>#VALUE!</v>
          </cell>
          <cell r="AI2134" t="str">
            <v/>
          </cell>
          <cell r="AJ2134">
            <v>1</v>
          </cell>
          <cell r="AK2134" t="str">
            <v>Н7</v>
          </cell>
          <cell r="AL2134" t="e">
            <v>#VALUE!</v>
          </cell>
          <cell r="AO2134">
            <v>1</v>
          </cell>
        </row>
        <row r="2135">
          <cell r="A2135" t="str">
            <v>4437/059</v>
          </cell>
          <cell r="B2135">
            <v>2353</v>
          </cell>
          <cell r="C2135" t="str">
            <v>Опер.касса №4437/059</v>
          </cell>
          <cell r="D2135" t="str">
            <v>П6:Операционная касса вне кассового узла</v>
          </cell>
          <cell r="E2135" t="str">
            <v>429407</v>
          </cell>
          <cell r="F2135" t="str">
            <v>Чувашская Республика - Чувашия</v>
          </cell>
          <cell r="G2135" t="str">
            <v>д.Шоркистры, ул.Совхозная, 6</v>
          </cell>
          <cell r="H2135" t="str">
            <v>(83544)44235</v>
          </cell>
          <cell r="I2135" t="str">
            <v>Расколова Надежда Витальевна</v>
          </cell>
          <cell r="K2135">
            <v>0.25</v>
          </cell>
          <cell r="L2135" t="str">
            <v>Н7:сельский населенный пункт</v>
          </cell>
          <cell r="M2135" t="str">
            <v>24</v>
          </cell>
          <cell r="N2135" t="str">
            <v>09:00 13:30|09:00 13:30</v>
          </cell>
          <cell r="O2135" t="str">
            <v/>
          </cell>
          <cell r="P2135">
            <v>1</v>
          </cell>
          <cell r="Q2135" t="str">
            <v>Н7</v>
          </cell>
          <cell r="R2135" t="e">
            <v>#VALUE!</v>
          </cell>
          <cell r="T2135" t="str">
            <v/>
          </cell>
          <cell r="U2135">
            <v>1</v>
          </cell>
          <cell r="V2135" t="str">
            <v>Н7</v>
          </cell>
          <cell r="W2135" t="e">
            <v>#VALUE!</v>
          </cell>
          <cell r="Y2135" t="str">
            <v/>
          </cell>
          <cell r="Z2135">
            <v>1</v>
          </cell>
          <cell r="AA2135" t="str">
            <v>Н7</v>
          </cell>
          <cell r="AB2135" t="e">
            <v>#VALUE!</v>
          </cell>
          <cell r="AD2135" t="str">
            <v/>
          </cell>
          <cell r="AE2135">
            <v>1</v>
          </cell>
          <cell r="AF2135" t="str">
            <v>Н7</v>
          </cell>
          <cell r="AG2135" t="e">
            <v>#VALUE!</v>
          </cell>
          <cell r="AI2135" t="str">
            <v/>
          </cell>
          <cell r="AJ2135">
            <v>1</v>
          </cell>
          <cell r="AK2135" t="str">
            <v>Н7</v>
          </cell>
          <cell r="AL2135" t="e">
            <v>#VALUE!</v>
          </cell>
          <cell r="AO2135">
            <v>1</v>
          </cell>
        </row>
        <row r="2136">
          <cell r="A2136" t="str">
            <v>4437/060</v>
          </cell>
          <cell r="B2136">
            <v>2354</v>
          </cell>
          <cell r="C2136" t="str">
            <v>Опер.касса №4437/060</v>
          </cell>
          <cell r="D2136" t="str">
            <v>П6:Операционная касса вне кассового узла</v>
          </cell>
          <cell r="E2136" t="str">
            <v>429402</v>
          </cell>
          <cell r="F2136" t="str">
            <v>Чувашская Республика - Чувашия</v>
          </cell>
          <cell r="G2136" t="str">
            <v>с.Шигали, ул.Ленина, 28</v>
          </cell>
          <cell r="H2136" t="str">
            <v>(83544)35242</v>
          </cell>
          <cell r="I2136" t="str">
            <v>Павлова Оксана Владимировна</v>
          </cell>
          <cell r="K2136">
            <v>0.25</v>
          </cell>
          <cell r="L2136" t="str">
            <v>Н7:сельский населенный пункт</v>
          </cell>
          <cell r="M2136" t="str">
            <v>24</v>
          </cell>
          <cell r="N2136" t="str">
            <v>09:00 13:30|09:00 13:30</v>
          </cell>
          <cell r="O2136" t="str">
            <v/>
          </cell>
          <cell r="P2136">
            <v>1</v>
          </cell>
          <cell r="Q2136" t="str">
            <v>Н7</v>
          </cell>
          <cell r="R2136" t="e">
            <v>#VALUE!</v>
          </cell>
          <cell r="T2136" t="str">
            <v/>
          </cell>
          <cell r="U2136">
            <v>1</v>
          </cell>
          <cell r="V2136" t="str">
            <v>Н7</v>
          </cell>
          <cell r="W2136" t="e">
            <v>#VALUE!</v>
          </cell>
          <cell r="Y2136" t="str">
            <v/>
          </cell>
          <cell r="Z2136">
            <v>1</v>
          </cell>
          <cell r="AA2136" t="str">
            <v>Н7</v>
          </cell>
          <cell r="AB2136" t="e">
            <v>#VALUE!</v>
          </cell>
          <cell r="AD2136" t="str">
            <v/>
          </cell>
          <cell r="AE2136">
            <v>1</v>
          </cell>
          <cell r="AF2136" t="str">
            <v>Н7</v>
          </cell>
          <cell r="AG2136" t="e">
            <v>#VALUE!</v>
          </cell>
          <cell r="AI2136" t="str">
            <v/>
          </cell>
          <cell r="AJ2136">
            <v>1</v>
          </cell>
          <cell r="AK2136" t="str">
            <v>Н7</v>
          </cell>
          <cell r="AL2136" t="e">
            <v>#VALUE!</v>
          </cell>
          <cell r="AO2136">
            <v>1</v>
          </cell>
        </row>
        <row r="2137">
          <cell r="A2137" t="str">
            <v>4437/061</v>
          </cell>
          <cell r="B2137">
            <v>2355</v>
          </cell>
          <cell r="C2137" t="str">
            <v>Опер.касса №4437/061</v>
          </cell>
          <cell r="D2137" t="str">
            <v>П6:Операционная касса вне кассового узла</v>
          </cell>
          <cell r="E2137" t="str">
            <v>429408</v>
          </cell>
          <cell r="F2137" t="str">
            <v>Чувашская Республика - Чувашия</v>
          </cell>
          <cell r="G2137" t="str">
            <v>д.Тегешево, ул.Школьная, 4</v>
          </cell>
          <cell r="H2137" t="str">
            <v>(83544)36239</v>
          </cell>
          <cell r="I2137" t="str">
            <v>Иванова Нина Тимофеевна</v>
          </cell>
          <cell r="K2137">
            <v>0.25</v>
          </cell>
          <cell r="L2137" t="str">
            <v>Н7:сельский населенный пункт</v>
          </cell>
          <cell r="M2137" t="str">
            <v>24</v>
          </cell>
          <cell r="N2137" t="str">
            <v>09:00 13:30|09:00 13:30</v>
          </cell>
          <cell r="O2137" t="str">
            <v/>
          </cell>
          <cell r="P2137">
            <v>1</v>
          </cell>
          <cell r="Q2137" t="str">
            <v>Н7</v>
          </cell>
          <cell r="R2137" t="e">
            <v>#VALUE!</v>
          </cell>
          <cell r="T2137" t="str">
            <v/>
          </cell>
          <cell r="U2137">
            <v>1</v>
          </cell>
          <cell r="V2137" t="str">
            <v>Н7</v>
          </cell>
          <cell r="W2137" t="e">
            <v>#VALUE!</v>
          </cell>
          <cell r="Y2137" t="str">
            <v/>
          </cell>
          <cell r="Z2137">
            <v>1</v>
          </cell>
          <cell r="AA2137" t="str">
            <v>Н7</v>
          </cell>
          <cell r="AB2137" t="e">
            <v>#VALUE!</v>
          </cell>
          <cell r="AD2137" t="str">
            <v/>
          </cell>
          <cell r="AE2137">
            <v>1</v>
          </cell>
          <cell r="AF2137" t="str">
            <v>Н7</v>
          </cell>
          <cell r="AG2137" t="e">
            <v>#VALUE!</v>
          </cell>
          <cell r="AI2137" t="str">
            <v/>
          </cell>
          <cell r="AJ2137">
            <v>1</v>
          </cell>
          <cell r="AK2137" t="str">
            <v>Н7</v>
          </cell>
          <cell r="AL2137" t="e">
            <v>#VALUE!</v>
          </cell>
          <cell r="AO2137">
            <v>1</v>
          </cell>
        </row>
        <row r="2138">
          <cell r="A2138" t="str">
            <v>4437/062</v>
          </cell>
          <cell r="B2138">
            <v>2356</v>
          </cell>
          <cell r="C2138" t="str">
            <v>Опер.касса №4437/062</v>
          </cell>
          <cell r="D2138" t="str">
            <v>П6:Операционная касса вне кассового узла</v>
          </cell>
          <cell r="E2138" t="str">
            <v>429411</v>
          </cell>
          <cell r="F2138" t="str">
            <v>Чувашская Республика - Чувашия</v>
          </cell>
          <cell r="G2138" t="str">
            <v>д.Орнары, ул.Октябрьская, 58</v>
          </cell>
          <cell r="H2138" t="str">
            <v>(83544)48248</v>
          </cell>
          <cell r="I2138" t="str">
            <v>Васильева Мария Николаевна</v>
          </cell>
          <cell r="K2138">
            <v>0.25</v>
          </cell>
          <cell r="L2138" t="str">
            <v>Н7:сельский населенный пункт</v>
          </cell>
          <cell r="M2138" t="str">
            <v>24</v>
          </cell>
          <cell r="N2138" t="str">
            <v>08:00 12:30|08:00 12:30</v>
          </cell>
          <cell r="O2138" t="str">
            <v/>
          </cell>
          <cell r="P2138">
            <v>1</v>
          </cell>
          <cell r="Q2138" t="str">
            <v>Н7</v>
          </cell>
          <cell r="R2138" t="e">
            <v>#VALUE!</v>
          </cell>
          <cell r="T2138" t="str">
            <v/>
          </cell>
          <cell r="U2138">
            <v>1</v>
          </cell>
          <cell r="V2138" t="str">
            <v>Н7</v>
          </cell>
          <cell r="W2138" t="e">
            <v>#VALUE!</v>
          </cell>
          <cell r="Y2138" t="str">
            <v/>
          </cell>
          <cell r="Z2138">
            <v>1</v>
          </cell>
          <cell r="AA2138" t="str">
            <v>Н7</v>
          </cell>
          <cell r="AB2138" t="e">
            <v>#VALUE!</v>
          </cell>
          <cell r="AD2138" t="str">
            <v/>
          </cell>
          <cell r="AE2138">
            <v>1</v>
          </cell>
          <cell r="AF2138" t="str">
            <v>Н7</v>
          </cell>
          <cell r="AG2138" t="e">
            <v>#VALUE!</v>
          </cell>
          <cell r="AI2138" t="str">
            <v/>
          </cell>
          <cell r="AJ2138">
            <v>1</v>
          </cell>
          <cell r="AK2138" t="str">
            <v>Н7</v>
          </cell>
          <cell r="AL2138" t="e">
            <v>#VALUE!</v>
          </cell>
          <cell r="AO2138">
            <v>1</v>
          </cell>
        </row>
        <row r="2139">
          <cell r="A2139" t="str">
            <v>4437/063</v>
          </cell>
          <cell r="B2139">
            <v>2357</v>
          </cell>
          <cell r="C2139" t="str">
            <v>Опер.касса №4437/063</v>
          </cell>
          <cell r="D2139" t="str">
            <v>П6:Операционная касса вне кассового узла</v>
          </cell>
          <cell r="E2139" t="str">
            <v>429415</v>
          </cell>
          <cell r="F2139" t="str">
            <v>Чувашская Республика - Чувашия</v>
          </cell>
          <cell r="G2139" t="str">
            <v>д.Челкасы, ул.К.Маркса, 57</v>
          </cell>
          <cell r="H2139" t="str">
            <v>(83544)34239</v>
          </cell>
          <cell r="I2139" t="str">
            <v>И.о.Матвеева Татьяна  Альбертовна</v>
          </cell>
          <cell r="K2139">
            <v>0.25</v>
          </cell>
          <cell r="L2139" t="str">
            <v>Н7:сельский населенный пункт</v>
          </cell>
          <cell r="M2139" t="str">
            <v>24</v>
          </cell>
          <cell r="N2139" t="str">
            <v>09:00 13:30|09:00 13:30</v>
          </cell>
          <cell r="O2139" t="str">
            <v/>
          </cell>
          <cell r="P2139">
            <v>1</v>
          </cell>
          <cell r="Q2139" t="str">
            <v>Н7</v>
          </cell>
          <cell r="R2139" t="e">
            <v>#VALUE!</v>
          </cell>
          <cell r="T2139" t="str">
            <v/>
          </cell>
          <cell r="U2139">
            <v>1</v>
          </cell>
          <cell r="V2139" t="str">
            <v>Н7</v>
          </cell>
          <cell r="W2139" t="e">
            <v>#VALUE!</v>
          </cell>
          <cell r="Y2139" t="str">
            <v/>
          </cell>
          <cell r="Z2139">
            <v>1</v>
          </cell>
          <cell r="AA2139" t="str">
            <v>Н7</v>
          </cell>
          <cell r="AB2139" t="e">
            <v>#VALUE!</v>
          </cell>
          <cell r="AD2139" t="str">
            <v/>
          </cell>
          <cell r="AE2139">
            <v>1</v>
          </cell>
          <cell r="AF2139" t="str">
            <v>Н7</v>
          </cell>
          <cell r="AG2139" t="e">
            <v>#VALUE!</v>
          </cell>
          <cell r="AI2139" t="str">
            <v/>
          </cell>
          <cell r="AJ2139">
            <v>1</v>
          </cell>
          <cell r="AK2139" t="str">
            <v>Н7</v>
          </cell>
          <cell r="AL2139" t="e">
            <v>#VALUE!</v>
          </cell>
          <cell r="AO2139">
            <v>1</v>
          </cell>
        </row>
        <row r="2140">
          <cell r="A2140" t="str">
            <v>4437/064</v>
          </cell>
          <cell r="B2140">
            <v>2358</v>
          </cell>
          <cell r="C2140" t="str">
            <v>Доп.офис №4437/064</v>
          </cell>
          <cell r="D2140" t="str">
            <v>П5:Дополнительный офис - специализированный филиал, обслуживающий физических лиц</v>
          </cell>
          <cell r="E2140" t="str">
            <v>429430</v>
          </cell>
          <cell r="F2140" t="str">
            <v>Чувашская Республика - Чувашия</v>
          </cell>
          <cell r="G2140" t="str">
            <v>г.Козловка, ул.Лобачевского, 20а</v>
          </cell>
          <cell r="H2140" t="str">
            <v>(83534)22122</v>
          </cell>
          <cell r="I2140" t="str">
            <v>Петрова Татьяна Викторовна</v>
          </cell>
          <cell r="K2140">
            <v>7.5</v>
          </cell>
          <cell r="L2140" t="str">
            <v>Н5:город (не являющийся центром субъекта РФ) с населением до 50 тыс. чел.</v>
          </cell>
          <cell r="M2140" t="str">
            <v>123456</v>
          </cell>
          <cell r="N2140" t="str">
            <v>08:00 18:00|08:00 18:00|08:00 18:00|08:00 18:00|08:00 18:00|08:00 16:00(12:00 12:30)</v>
          </cell>
          <cell r="O2140" t="str">
            <v/>
          </cell>
          <cell r="P2140">
            <v>6</v>
          </cell>
          <cell r="Q2140" t="str">
            <v>Н5</v>
          </cell>
          <cell r="R2140" t="e">
            <v>#VALUE!</v>
          </cell>
          <cell r="T2140" t="str">
            <v/>
          </cell>
          <cell r="U2140">
            <v>6</v>
          </cell>
          <cell r="V2140" t="str">
            <v>Н5</v>
          </cell>
          <cell r="W2140" t="e">
            <v>#VALUE!</v>
          </cell>
          <cell r="Y2140" t="str">
            <v/>
          </cell>
          <cell r="Z2140">
            <v>6</v>
          </cell>
          <cell r="AA2140" t="str">
            <v>Н5</v>
          </cell>
          <cell r="AB2140" t="e">
            <v>#VALUE!</v>
          </cell>
          <cell r="AD2140" t="str">
            <v/>
          </cell>
          <cell r="AE2140">
            <v>6</v>
          </cell>
          <cell r="AF2140" t="str">
            <v>Н5</v>
          </cell>
          <cell r="AG2140" t="e">
            <v>#VALUE!</v>
          </cell>
          <cell r="AI2140" t="str">
            <v/>
          </cell>
          <cell r="AJ2140">
            <v>6</v>
          </cell>
          <cell r="AK2140" t="str">
            <v>Н5</v>
          </cell>
          <cell r="AL2140" t="e">
            <v>#VALUE!</v>
          </cell>
          <cell r="AO2140">
            <v>6</v>
          </cell>
        </row>
        <row r="2141">
          <cell r="A2141" t="str">
            <v>4437/08</v>
          </cell>
          <cell r="B2141">
            <v>2359</v>
          </cell>
          <cell r="C2141" t="str">
            <v>Опер.касса №4437/08</v>
          </cell>
          <cell r="D2141" t="str">
            <v>П6:Операционная касса вне кассового узла</v>
          </cell>
          <cell r="E2141" t="str">
            <v>429920</v>
          </cell>
          <cell r="F2141" t="str">
            <v>Чувашская Республика - Чувашия</v>
          </cell>
          <cell r="G2141" t="str">
            <v>станция Цивильск, ул.Станционная, 5</v>
          </cell>
          <cell r="H2141" t="str">
            <v>(83545)63032</v>
          </cell>
          <cell r="I2141" t="str">
            <v>Михеева Елена Валерьевна</v>
          </cell>
          <cell r="K2141">
            <v>0.25</v>
          </cell>
          <cell r="L2141" t="str">
            <v>Н7:сельский населенный пункт</v>
          </cell>
          <cell r="M2141" t="str">
            <v>24</v>
          </cell>
          <cell r="N2141" t="str">
            <v>08:00 12:30|08:00 12:30</v>
          </cell>
          <cell r="O2141" t="str">
            <v/>
          </cell>
          <cell r="P2141">
            <v>1</v>
          </cell>
          <cell r="Q2141" t="str">
            <v>Н7</v>
          </cell>
          <cell r="R2141" t="e">
            <v>#VALUE!</v>
          </cell>
          <cell r="T2141" t="str">
            <v/>
          </cell>
          <cell r="U2141">
            <v>1</v>
          </cell>
          <cell r="V2141" t="str">
            <v>Н7</v>
          </cell>
          <cell r="W2141" t="e">
            <v>#VALUE!</v>
          </cell>
          <cell r="Y2141" t="str">
            <v/>
          </cell>
          <cell r="Z2141">
            <v>1</v>
          </cell>
          <cell r="AA2141" t="str">
            <v>Н7</v>
          </cell>
          <cell r="AB2141" t="e">
            <v>#VALUE!</v>
          </cell>
          <cell r="AD2141" t="str">
            <v/>
          </cell>
          <cell r="AE2141">
            <v>1</v>
          </cell>
          <cell r="AF2141" t="str">
            <v>Н7</v>
          </cell>
          <cell r="AG2141" t="e">
            <v>#VALUE!</v>
          </cell>
          <cell r="AI2141" t="str">
            <v/>
          </cell>
          <cell r="AJ2141">
            <v>1</v>
          </cell>
          <cell r="AK2141" t="str">
            <v>Н7</v>
          </cell>
          <cell r="AL2141" t="e">
            <v>#VALUE!</v>
          </cell>
          <cell r="AO2141">
            <v>1</v>
          </cell>
        </row>
        <row r="2142">
          <cell r="A2142" t="str">
            <v>4437/09</v>
          </cell>
          <cell r="B2142">
            <v>2360</v>
          </cell>
          <cell r="C2142" t="str">
            <v>Опер.касса №4437/09</v>
          </cell>
          <cell r="D2142" t="str">
            <v>П6:Операционная касса вне кассового узла</v>
          </cell>
          <cell r="E2142" t="str">
            <v>429905</v>
          </cell>
          <cell r="F2142" t="str">
            <v>Чувашская Республика - Чувашия</v>
          </cell>
          <cell r="G2142" t="str">
            <v>д.Тувси, ул.Октября, 5</v>
          </cell>
          <cell r="H2142" t="str">
            <v>(83545)62331</v>
          </cell>
          <cell r="I2142" t="str">
            <v>и.о.Желтухин Петр Алексеевич</v>
          </cell>
          <cell r="K2142">
            <v>0.25</v>
          </cell>
          <cell r="L2142" t="str">
            <v>Н7:сельский населенный пункт</v>
          </cell>
          <cell r="M2142" t="str">
            <v>24</v>
          </cell>
          <cell r="N2142" t="str">
            <v>08:00 12:30|08:00 12:30</v>
          </cell>
          <cell r="O2142" t="str">
            <v/>
          </cell>
          <cell r="P2142">
            <v>1</v>
          </cell>
          <cell r="Q2142" t="str">
            <v>Н7</v>
          </cell>
          <cell r="R2142" t="e">
            <v>#VALUE!</v>
          </cell>
          <cell r="T2142" t="str">
            <v/>
          </cell>
          <cell r="U2142">
            <v>1</v>
          </cell>
          <cell r="V2142" t="str">
            <v>Н7</v>
          </cell>
          <cell r="W2142" t="e">
            <v>#VALUE!</v>
          </cell>
          <cell r="Y2142" t="str">
            <v/>
          </cell>
          <cell r="Z2142">
            <v>1</v>
          </cell>
          <cell r="AA2142" t="str">
            <v>Н7</v>
          </cell>
          <cell r="AB2142" t="e">
            <v>#VALUE!</v>
          </cell>
          <cell r="AD2142" t="str">
            <v/>
          </cell>
          <cell r="AE2142">
            <v>1</v>
          </cell>
          <cell r="AF2142" t="str">
            <v>Н7</v>
          </cell>
          <cell r="AG2142" t="e">
            <v>#VALUE!</v>
          </cell>
          <cell r="AI2142" t="str">
            <v/>
          </cell>
          <cell r="AJ2142">
            <v>1</v>
          </cell>
          <cell r="AK2142" t="str">
            <v>Н7</v>
          </cell>
          <cell r="AL2142" t="e">
            <v>#VALUE!</v>
          </cell>
          <cell r="AO2142">
            <v>1</v>
          </cell>
        </row>
        <row r="2143">
          <cell r="A2143" t="str">
            <v>5836</v>
          </cell>
          <cell r="B2143">
            <v>2407</v>
          </cell>
          <cell r="C2143" t="str">
            <v>Шумерлинское отделение №5836</v>
          </cell>
          <cell r="D2143" t="str">
            <v>П2:Отделение Сбербанка России</v>
          </cell>
          <cell r="E2143" t="str">
            <v>429120</v>
          </cell>
          <cell r="F2143" t="str">
            <v>Чувашская Республика - Чувашия</v>
          </cell>
          <cell r="G2143" t="str">
            <v>г.Шумерля, ул.Ленина, 17в</v>
          </cell>
          <cell r="H2143" t="str">
            <v>(83536)51320</v>
          </cell>
          <cell r="I2143" t="str">
            <v>Егоров Дмитрий Владимирович</v>
          </cell>
          <cell r="J2143" t="str">
            <v>Павленко Ирина Викторовна</v>
          </cell>
          <cell r="K2143">
            <v>173.25</v>
          </cell>
          <cell r="L2143" t="str">
            <v>Н5:город (не являющийся центром субъекта РФ) с населением до 50 тыс. чел.</v>
          </cell>
          <cell r="M2143" t="str">
            <v>123456</v>
          </cell>
          <cell r="N2143" t="str">
            <v>08:00 18:00|08:00 18:00|08:00 18:00|08:00 18:00|08:00 18:00|08:00 15:00(12:00 13:00)</v>
          </cell>
          <cell r="O2143" t="str">
            <v/>
          </cell>
          <cell r="P2143">
            <v>17</v>
          </cell>
          <cell r="Q2143" t="str">
            <v>Н5</v>
          </cell>
          <cell r="R2143" t="e">
            <v>#VALUE!</v>
          </cell>
          <cell r="T2143" t="str">
            <v/>
          </cell>
          <cell r="U2143">
            <v>17</v>
          </cell>
          <cell r="V2143" t="str">
            <v>Н5</v>
          </cell>
          <cell r="W2143" t="e">
            <v>#VALUE!</v>
          </cell>
          <cell r="Y2143" t="str">
            <v/>
          </cell>
          <cell r="Z2143">
            <v>17</v>
          </cell>
          <cell r="AA2143" t="str">
            <v>Н5</v>
          </cell>
          <cell r="AB2143" t="e">
            <v>#VALUE!</v>
          </cell>
          <cell r="AD2143" t="str">
            <v/>
          </cell>
          <cell r="AE2143">
            <v>17</v>
          </cell>
          <cell r="AF2143" t="str">
            <v>Н5</v>
          </cell>
          <cell r="AG2143" t="e">
            <v>#VALUE!</v>
          </cell>
          <cell r="AI2143" t="str">
            <v/>
          </cell>
          <cell r="AJ2143">
            <v>17</v>
          </cell>
          <cell r="AK2143" t="str">
            <v>Н5</v>
          </cell>
          <cell r="AL2143" t="e">
            <v>#VALUE!</v>
          </cell>
          <cell r="AO2143">
            <v>17</v>
          </cell>
        </row>
        <row r="2144">
          <cell r="A2144" t="str">
            <v>5836/011</v>
          </cell>
          <cell r="B2144">
            <v>2408</v>
          </cell>
          <cell r="C2144" t="str">
            <v>Опер.касса №5836/011</v>
          </cell>
          <cell r="D2144" t="str">
            <v>П6:Операционная касса вне кассового узла</v>
          </cell>
          <cell r="E2144" t="str">
            <v>429102</v>
          </cell>
          <cell r="F2144" t="str">
            <v>Чувашская Республика - Чувашия</v>
          </cell>
          <cell r="G2144" t="str">
            <v>п.Саланчик, ул.Николаева, 12</v>
          </cell>
          <cell r="H2144" t="str">
            <v>(83536)51320</v>
          </cell>
          <cell r="I2144" t="str">
            <v>Ламков Владимир Валерьевич</v>
          </cell>
          <cell r="K2144">
            <v>0.25</v>
          </cell>
          <cell r="L2144" t="str">
            <v>Н7:сельский населенный пункт</v>
          </cell>
          <cell r="M2144" t="str">
            <v>24</v>
          </cell>
          <cell r="N2144" t="str">
            <v>09:00 14:30(12:00 13:00)|09:00 14:30(12:00 13:00)</v>
          </cell>
          <cell r="O2144" t="str">
            <v/>
          </cell>
          <cell r="P2144">
            <v>1</v>
          </cell>
          <cell r="Q2144" t="str">
            <v>Н7</v>
          </cell>
          <cell r="R2144" t="e">
            <v>#VALUE!</v>
          </cell>
          <cell r="T2144" t="str">
            <v/>
          </cell>
          <cell r="U2144">
            <v>1</v>
          </cell>
          <cell r="V2144" t="str">
            <v>Н7</v>
          </cell>
          <cell r="W2144" t="e">
            <v>#VALUE!</v>
          </cell>
          <cell r="Y2144" t="str">
            <v/>
          </cell>
          <cell r="Z2144">
            <v>1</v>
          </cell>
          <cell r="AA2144" t="str">
            <v>Н7</v>
          </cell>
          <cell r="AB2144" t="e">
            <v>#VALUE!</v>
          </cell>
          <cell r="AD2144" t="str">
            <v/>
          </cell>
          <cell r="AE2144">
            <v>1</v>
          </cell>
          <cell r="AF2144" t="str">
            <v>Н7</v>
          </cell>
          <cell r="AG2144" t="e">
            <v>#VALUE!</v>
          </cell>
          <cell r="AI2144" t="str">
            <v/>
          </cell>
          <cell r="AJ2144">
            <v>1</v>
          </cell>
          <cell r="AK2144" t="str">
            <v>Н7</v>
          </cell>
          <cell r="AL2144" t="e">
            <v>#VALUE!</v>
          </cell>
          <cell r="AO2144">
            <v>1</v>
          </cell>
        </row>
        <row r="2145">
          <cell r="A2145" t="str">
            <v>5836/014</v>
          </cell>
          <cell r="B2145">
            <v>2409</v>
          </cell>
          <cell r="C2145" t="str">
            <v>Опер.касса №5836/014</v>
          </cell>
          <cell r="D2145" t="str">
            <v>П6:Операционная касса вне кассового узла</v>
          </cell>
          <cell r="E2145" t="str">
            <v>429107</v>
          </cell>
          <cell r="F2145" t="str">
            <v>Чувашская Республика - Чувашия</v>
          </cell>
          <cell r="G2145" t="str">
            <v>с.Юманай, ул.Мира, 5</v>
          </cell>
          <cell r="H2145" t="str">
            <v>(83536)62791</v>
          </cell>
          <cell r="I2145" t="str">
            <v>Константинова Лариса Ивановна</v>
          </cell>
          <cell r="K2145">
            <v>0.25</v>
          </cell>
          <cell r="L2145" t="str">
            <v>Н7:сельский населенный пункт</v>
          </cell>
          <cell r="M2145" t="str">
            <v>13</v>
          </cell>
          <cell r="N2145" t="str">
            <v>09:00 14:30(12:00 13:00)|09:00 14:30(12:00 13:00)</v>
          </cell>
          <cell r="O2145" t="str">
            <v/>
          </cell>
          <cell r="P2145">
            <v>1</v>
          </cell>
          <cell r="Q2145" t="str">
            <v>Н7</v>
          </cell>
          <cell r="R2145" t="e">
            <v>#VALUE!</v>
          </cell>
          <cell r="T2145" t="str">
            <v/>
          </cell>
          <cell r="U2145">
            <v>1</v>
          </cell>
          <cell r="V2145" t="str">
            <v>Н7</v>
          </cell>
          <cell r="W2145" t="e">
            <v>#VALUE!</v>
          </cell>
          <cell r="Y2145" t="str">
            <v/>
          </cell>
          <cell r="Z2145">
            <v>1</v>
          </cell>
          <cell r="AA2145" t="str">
            <v>Н7</v>
          </cell>
          <cell r="AB2145" t="e">
            <v>#VALUE!</v>
          </cell>
          <cell r="AD2145" t="str">
            <v/>
          </cell>
          <cell r="AE2145">
            <v>1</v>
          </cell>
          <cell r="AF2145" t="str">
            <v>Н7</v>
          </cell>
          <cell r="AG2145" t="e">
            <v>#VALUE!</v>
          </cell>
          <cell r="AI2145" t="str">
            <v/>
          </cell>
          <cell r="AJ2145">
            <v>1</v>
          </cell>
          <cell r="AK2145" t="str">
            <v>Н7</v>
          </cell>
          <cell r="AL2145" t="e">
            <v>#VALUE!</v>
          </cell>
          <cell r="AO2145">
            <v>1</v>
          </cell>
        </row>
        <row r="2146">
          <cell r="A2146" t="str">
            <v>5836/018</v>
          </cell>
          <cell r="B2146">
            <v>2410</v>
          </cell>
          <cell r="C2146" t="str">
            <v>Опер.касса №5836/018</v>
          </cell>
          <cell r="D2146" t="str">
            <v>П6:Операционная касса вне кассового узла</v>
          </cell>
          <cell r="E2146" t="str">
            <v>429103</v>
          </cell>
          <cell r="F2146" t="str">
            <v>Чувашская Республика - Чувашия</v>
          </cell>
          <cell r="G2146" t="str">
            <v>д.Торханы, ул.Октябрьская, 18</v>
          </cell>
          <cell r="H2146" t="str">
            <v>(83536)60445</v>
          </cell>
          <cell r="I2146" t="str">
            <v>Григорьева Ирина Викторовна</v>
          </cell>
          <cell r="K2146">
            <v>0.25</v>
          </cell>
          <cell r="L2146" t="str">
            <v>Н7:сельский населенный пункт</v>
          </cell>
          <cell r="M2146" t="str">
            <v>13</v>
          </cell>
          <cell r="N2146" t="str">
            <v>09:00 14:30(12:00 13:00)|09:00 14:30(12:00 13:00)</v>
          </cell>
          <cell r="O2146" t="str">
            <v/>
          </cell>
          <cell r="P2146">
            <v>1</v>
          </cell>
          <cell r="Q2146" t="str">
            <v>Н7</v>
          </cell>
          <cell r="R2146" t="e">
            <v>#VALUE!</v>
          </cell>
          <cell r="T2146" t="str">
            <v/>
          </cell>
          <cell r="U2146">
            <v>1</v>
          </cell>
          <cell r="V2146" t="str">
            <v>Н7</v>
          </cell>
          <cell r="W2146" t="e">
            <v>#VALUE!</v>
          </cell>
          <cell r="Y2146" t="str">
            <v/>
          </cell>
          <cell r="Z2146">
            <v>1</v>
          </cell>
          <cell r="AA2146" t="str">
            <v>Н7</v>
          </cell>
          <cell r="AB2146" t="e">
            <v>#VALUE!</v>
          </cell>
          <cell r="AD2146" t="str">
            <v/>
          </cell>
          <cell r="AE2146">
            <v>1</v>
          </cell>
          <cell r="AF2146" t="str">
            <v>Н7</v>
          </cell>
          <cell r="AG2146" t="e">
            <v>#VALUE!</v>
          </cell>
          <cell r="AI2146" t="str">
            <v/>
          </cell>
          <cell r="AJ2146">
            <v>1</v>
          </cell>
          <cell r="AK2146" t="str">
            <v>Н7</v>
          </cell>
          <cell r="AL2146" t="e">
            <v>#VALUE!</v>
          </cell>
          <cell r="AO2146">
            <v>1</v>
          </cell>
        </row>
        <row r="2147">
          <cell r="A2147" t="str">
            <v>5836/02</v>
          </cell>
          <cell r="B2147">
            <v>2411</v>
          </cell>
          <cell r="C2147" t="str">
            <v>Опер.касса №5836/02</v>
          </cell>
          <cell r="D2147" t="str">
            <v>П6:Операционная касса вне кассового узла</v>
          </cell>
          <cell r="E2147" t="str">
            <v>429135</v>
          </cell>
          <cell r="F2147" t="str">
            <v>Чувашская Республика - Чувашия</v>
          </cell>
          <cell r="G2147" t="str">
            <v>с.Большие Алгаши, ул.Площадь Первомайская, 45</v>
          </cell>
          <cell r="H2147" t="str">
            <v>(83536)60258</v>
          </cell>
          <cell r="I2147" t="str">
            <v>Улякова Марина Геннадьевна</v>
          </cell>
          <cell r="K2147">
            <v>0.25</v>
          </cell>
          <cell r="L2147" t="str">
            <v>Н7:сельский населенный пункт</v>
          </cell>
          <cell r="M2147" t="str">
            <v>13</v>
          </cell>
          <cell r="N2147" t="str">
            <v>09:00 14:30(12:00 13:00)|09:00 14:30(12:00 13:00)</v>
          </cell>
          <cell r="O2147" t="str">
            <v/>
          </cell>
          <cell r="P2147">
            <v>1</v>
          </cell>
          <cell r="Q2147" t="str">
            <v>Н7</v>
          </cell>
          <cell r="R2147" t="e">
            <v>#VALUE!</v>
          </cell>
          <cell r="T2147" t="str">
            <v/>
          </cell>
          <cell r="U2147">
            <v>1</v>
          </cell>
          <cell r="V2147" t="str">
            <v>Н7</v>
          </cell>
          <cell r="W2147" t="e">
            <v>#VALUE!</v>
          </cell>
          <cell r="Y2147" t="str">
            <v/>
          </cell>
          <cell r="Z2147">
            <v>1</v>
          </cell>
          <cell r="AA2147" t="str">
            <v>Н7</v>
          </cell>
          <cell r="AB2147" t="e">
            <v>#VALUE!</v>
          </cell>
          <cell r="AD2147" t="str">
            <v/>
          </cell>
          <cell r="AE2147">
            <v>1</v>
          </cell>
          <cell r="AF2147" t="str">
            <v>Н7</v>
          </cell>
          <cell r="AG2147" t="e">
            <v>#VALUE!</v>
          </cell>
          <cell r="AI2147" t="str">
            <v/>
          </cell>
          <cell r="AJ2147">
            <v>1</v>
          </cell>
          <cell r="AK2147" t="str">
            <v>Н7</v>
          </cell>
          <cell r="AL2147" t="e">
            <v>#VALUE!</v>
          </cell>
          <cell r="AO2147">
            <v>1</v>
          </cell>
        </row>
        <row r="2148">
          <cell r="A2148" t="str">
            <v>5836/022</v>
          </cell>
          <cell r="B2148">
            <v>2412</v>
          </cell>
          <cell r="C2148" t="str">
            <v>Опер.касса №5836/022</v>
          </cell>
          <cell r="D2148" t="str">
            <v>П6:Операционная касса вне кассового узла</v>
          </cell>
          <cell r="E2148" t="str">
            <v>429136</v>
          </cell>
          <cell r="F2148" t="str">
            <v>Чувашская Республика - Чувашия</v>
          </cell>
          <cell r="G2148" t="str">
            <v>с.Русские Алгаши, ул.Октябрьская, 8</v>
          </cell>
          <cell r="H2148" t="str">
            <v>(83536)60236</v>
          </cell>
          <cell r="I2148" t="str">
            <v>Улякова Марина Геннадьевна</v>
          </cell>
          <cell r="K2148">
            <v>0.25</v>
          </cell>
          <cell r="L2148" t="str">
            <v>Н7:сельский населенный пункт</v>
          </cell>
          <cell r="M2148" t="str">
            <v>24</v>
          </cell>
          <cell r="N2148" t="str">
            <v>09:00 14:30(12:00 13:00)|09:00 14:30(12:00 13:00)</v>
          </cell>
          <cell r="O2148" t="str">
            <v/>
          </cell>
          <cell r="P2148">
            <v>1</v>
          </cell>
          <cell r="Q2148" t="str">
            <v>Н7</v>
          </cell>
          <cell r="R2148" t="e">
            <v>#VALUE!</v>
          </cell>
          <cell r="T2148" t="str">
            <v/>
          </cell>
          <cell r="U2148">
            <v>1</v>
          </cell>
          <cell r="V2148" t="str">
            <v>Н7</v>
          </cell>
          <cell r="W2148" t="e">
            <v>#VALUE!</v>
          </cell>
          <cell r="Y2148" t="str">
            <v/>
          </cell>
          <cell r="Z2148">
            <v>1</v>
          </cell>
          <cell r="AA2148" t="str">
            <v>Н7</v>
          </cell>
          <cell r="AB2148" t="e">
            <v>#VALUE!</v>
          </cell>
          <cell r="AD2148" t="str">
            <v/>
          </cell>
          <cell r="AE2148">
            <v>1</v>
          </cell>
          <cell r="AF2148" t="str">
            <v>Н7</v>
          </cell>
          <cell r="AG2148" t="e">
            <v>#VALUE!</v>
          </cell>
          <cell r="AI2148" t="str">
            <v/>
          </cell>
          <cell r="AJ2148">
            <v>1</v>
          </cell>
          <cell r="AK2148" t="str">
            <v>Н7</v>
          </cell>
          <cell r="AL2148" t="e">
            <v>#VALUE!</v>
          </cell>
          <cell r="AO2148">
            <v>1</v>
          </cell>
        </row>
        <row r="2149">
          <cell r="A2149" t="str">
            <v>5836/03</v>
          </cell>
          <cell r="B2149">
            <v>2413</v>
          </cell>
          <cell r="C2149" t="str">
            <v>Опер.касса №5836/03</v>
          </cell>
          <cell r="D2149" t="str">
            <v>П6:Операционная касса вне кассового узла</v>
          </cell>
          <cell r="E2149" t="str">
            <v>429105</v>
          </cell>
          <cell r="F2149" t="str">
            <v>Чувашская Республика - Чувашия</v>
          </cell>
          <cell r="G2149" t="str">
            <v>с.Ходары, ул.Шоссейная, 11</v>
          </cell>
          <cell r="H2149" t="str">
            <v>(83536)62244</v>
          </cell>
          <cell r="I2149" t="str">
            <v>Григорьева Ирина Викторвна</v>
          </cell>
          <cell r="K2149">
            <v>0.25</v>
          </cell>
          <cell r="L2149" t="str">
            <v>Н7:сельский населенный пункт</v>
          </cell>
          <cell r="M2149" t="str">
            <v>24</v>
          </cell>
          <cell r="N2149" t="str">
            <v>09:00 14:30(12:00 13:00)|09:00 14:30(12:00 13:00)</v>
          </cell>
          <cell r="O2149" t="str">
            <v/>
          </cell>
          <cell r="P2149">
            <v>1</v>
          </cell>
          <cell r="Q2149" t="str">
            <v>Н7</v>
          </cell>
          <cell r="R2149" t="e">
            <v>#VALUE!</v>
          </cell>
          <cell r="T2149" t="str">
            <v/>
          </cell>
          <cell r="U2149">
            <v>1</v>
          </cell>
          <cell r="V2149" t="str">
            <v>Н7</v>
          </cell>
          <cell r="W2149" t="e">
            <v>#VALUE!</v>
          </cell>
          <cell r="Y2149" t="str">
            <v/>
          </cell>
          <cell r="Z2149">
            <v>1</v>
          </cell>
          <cell r="AA2149" t="str">
            <v>Н7</v>
          </cell>
          <cell r="AB2149" t="e">
            <v>#VALUE!</v>
          </cell>
          <cell r="AD2149" t="str">
            <v/>
          </cell>
          <cell r="AE2149">
            <v>1</v>
          </cell>
          <cell r="AF2149" t="str">
            <v>Н7</v>
          </cell>
          <cell r="AG2149" t="e">
            <v>#VALUE!</v>
          </cell>
          <cell r="AI2149" t="str">
            <v/>
          </cell>
          <cell r="AJ2149">
            <v>1</v>
          </cell>
          <cell r="AK2149" t="str">
            <v>Н7</v>
          </cell>
          <cell r="AL2149" t="e">
            <v>#VALUE!</v>
          </cell>
          <cell r="AO2149">
            <v>1</v>
          </cell>
        </row>
        <row r="2150">
          <cell r="A2150" t="str">
            <v>5836/033</v>
          </cell>
          <cell r="B2150">
            <v>2414</v>
          </cell>
          <cell r="C2150" t="str">
            <v>Опер.касса №5836/033</v>
          </cell>
          <cell r="D2150" t="str">
            <v>П6:Операционная касса вне кассового узла</v>
          </cell>
          <cell r="E2150" t="str">
            <v>429125</v>
          </cell>
          <cell r="F2150" t="str">
            <v>Чувашская Республика - Чувашия</v>
          </cell>
          <cell r="G2150" t="str">
            <v>д.Шумерля, ул.Энгельса, 58</v>
          </cell>
          <cell r="H2150" t="str">
            <v>(83536)61898</v>
          </cell>
          <cell r="I2150" t="str">
            <v>Ламков Владимир Валерьевич</v>
          </cell>
          <cell r="K2150">
            <v>0.25</v>
          </cell>
          <cell r="L2150" t="str">
            <v>Н7:сельский населенный пункт</v>
          </cell>
          <cell r="M2150" t="str">
            <v>13</v>
          </cell>
          <cell r="N2150" t="str">
            <v>09:00 14:30(12:00 13:00)|09:00 14:30(12:00 13:00)</v>
          </cell>
          <cell r="O2150" t="str">
            <v/>
          </cell>
          <cell r="P2150">
            <v>1</v>
          </cell>
          <cell r="Q2150" t="str">
            <v>Н7</v>
          </cell>
          <cell r="R2150" t="e">
            <v>#VALUE!</v>
          </cell>
          <cell r="T2150" t="str">
            <v/>
          </cell>
          <cell r="U2150">
            <v>1</v>
          </cell>
          <cell r="V2150" t="str">
            <v>Н7</v>
          </cell>
          <cell r="W2150" t="e">
            <v>#VALUE!</v>
          </cell>
          <cell r="Y2150" t="str">
            <v/>
          </cell>
          <cell r="Z2150">
            <v>1</v>
          </cell>
          <cell r="AA2150" t="str">
            <v>Н7</v>
          </cell>
          <cell r="AB2150" t="e">
            <v>#VALUE!</v>
          </cell>
          <cell r="AD2150" t="str">
            <v/>
          </cell>
          <cell r="AE2150">
            <v>1</v>
          </cell>
          <cell r="AF2150" t="str">
            <v>Н7</v>
          </cell>
          <cell r="AG2150" t="e">
            <v>#VALUE!</v>
          </cell>
          <cell r="AI2150" t="str">
            <v/>
          </cell>
          <cell r="AJ2150">
            <v>1</v>
          </cell>
          <cell r="AK2150" t="str">
            <v>Н7</v>
          </cell>
          <cell r="AL2150" t="e">
            <v>#VALUE!</v>
          </cell>
          <cell r="AO2150">
            <v>1</v>
          </cell>
        </row>
        <row r="2151">
          <cell r="A2151" t="str">
            <v>5836/035</v>
          </cell>
          <cell r="B2151">
            <v>2415</v>
          </cell>
          <cell r="C2151" t="str">
            <v>Опер.касса №5836/035</v>
          </cell>
          <cell r="D2151" t="str">
            <v>П6:Операционная касса вне кассового узла</v>
          </cell>
          <cell r="E2151" t="str">
            <v>429106</v>
          </cell>
          <cell r="F2151" t="str">
            <v>Чувашская Республика - Чувашия</v>
          </cell>
          <cell r="G2151" t="str">
            <v>д.Егоркино, ул.Арискино, 40а</v>
          </cell>
          <cell r="H2151" t="str">
            <v>(83536)62243</v>
          </cell>
          <cell r="I2151" t="str">
            <v>И.о.Арсентьева Наталья Георгиевна</v>
          </cell>
          <cell r="K2151">
            <v>0.25</v>
          </cell>
          <cell r="L2151" t="str">
            <v>Н7:сельский населенный пункт</v>
          </cell>
          <cell r="M2151" t="str">
            <v>13</v>
          </cell>
          <cell r="N2151" t="str">
            <v>09:00 14:30(12:00 13:00)|09:00 14:30(12:00 13:00)</v>
          </cell>
          <cell r="O2151" t="str">
            <v/>
          </cell>
          <cell r="P2151">
            <v>1</v>
          </cell>
          <cell r="Q2151" t="str">
            <v>Н7</v>
          </cell>
          <cell r="R2151" t="e">
            <v>#VALUE!</v>
          </cell>
          <cell r="T2151" t="str">
            <v/>
          </cell>
          <cell r="U2151">
            <v>1</v>
          </cell>
          <cell r="V2151" t="str">
            <v>Н7</v>
          </cell>
          <cell r="W2151" t="e">
            <v>#VALUE!</v>
          </cell>
          <cell r="Y2151" t="str">
            <v/>
          </cell>
          <cell r="Z2151">
            <v>1</v>
          </cell>
          <cell r="AA2151" t="str">
            <v>Н7</v>
          </cell>
          <cell r="AB2151" t="e">
            <v>#VALUE!</v>
          </cell>
          <cell r="AD2151" t="str">
            <v/>
          </cell>
          <cell r="AE2151">
            <v>1</v>
          </cell>
          <cell r="AF2151" t="str">
            <v>Н7</v>
          </cell>
          <cell r="AG2151" t="e">
            <v>#VALUE!</v>
          </cell>
          <cell r="AI2151" t="str">
            <v/>
          </cell>
          <cell r="AJ2151">
            <v>1</v>
          </cell>
          <cell r="AK2151" t="str">
            <v>Н7</v>
          </cell>
          <cell r="AL2151" t="e">
            <v>#VALUE!</v>
          </cell>
          <cell r="AO2151">
            <v>1</v>
          </cell>
        </row>
        <row r="2152">
          <cell r="A2152" t="str">
            <v>5836/036</v>
          </cell>
          <cell r="B2152">
            <v>2416</v>
          </cell>
          <cell r="C2152" t="str">
            <v>Доп.офис №5836/036</v>
          </cell>
          <cell r="D2152" t="str">
            <v>П5:Дополнительный офис - специализированный филиал, обслуживающий физических лиц</v>
          </cell>
          <cell r="E2152" t="str">
            <v>429122</v>
          </cell>
          <cell r="F2152" t="str">
            <v>Чувашская Республика - Чувашия</v>
          </cell>
          <cell r="G2152" t="str">
            <v>г.Шумерля, ул.Щербакова, 61</v>
          </cell>
          <cell r="H2152" t="str">
            <v>(83536)51691</v>
          </cell>
          <cell r="I2152" t="str">
            <v>Кливцова Лариса Сергеевна</v>
          </cell>
          <cell r="K2152">
            <v>2</v>
          </cell>
          <cell r="L2152" t="str">
            <v>Н5:город (не являющийся центром субъекта РФ) с населением до 50 тыс. чел.</v>
          </cell>
          <cell r="M2152" t="str">
            <v>12345</v>
          </cell>
          <cell r="N2152" t="str">
            <v>08:00 16:00(12:00 13:00)|08:00 16:00(12:00 13:00)|08:00 16:00(12:00 13:00)|08:00 16:00(12:00 13:00)|08:00 16:00(12:00 13:00)</v>
          </cell>
          <cell r="O2152" t="str">
            <v/>
          </cell>
          <cell r="P2152">
            <v>2</v>
          </cell>
          <cell r="Q2152" t="str">
            <v>Н5</v>
          </cell>
          <cell r="R2152" t="e">
            <v>#VALUE!</v>
          </cell>
          <cell r="T2152" t="str">
            <v/>
          </cell>
          <cell r="U2152">
            <v>2</v>
          </cell>
          <cell r="V2152" t="str">
            <v>Н5</v>
          </cell>
          <cell r="W2152" t="e">
            <v>#VALUE!</v>
          </cell>
          <cell r="Y2152" t="str">
            <v/>
          </cell>
          <cell r="Z2152">
            <v>2</v>
          </cell>
          <cell r="AA2152" t="str">
            <v>Н5</v>
          </cell>
          <cell r="AB2152" t="e">
            <v>#VALUE!</v>
          </cell>
          <cell r="AD2152" t="str">
            <v/>
          </cell>
          <cell r="AE2152">
            <v>2</v>
          </cell>
          <cell r="AF2152" t="str">
            <v>Н5</v>
          </cell>
          <cell r="AG2152" t="e">
            <v>#VALUE!</v>
          </cell>
          <cell r="AI2152" t="str">
            <v/>
          </cell>
          <cell r="AJ2152">
            <v>2</v>
          </cell>
          <cell r="AK2152" t="str">
            <v>Н5</v>
          </cell>
          <cell r="AL2152" t="e">
            <v>#VALUE!</v>
          </cell>
          <cell r="AO2152">
            <v>2</v>
          </cell>
        </row>
        <row r="2153">
          <cell r="A2153" t="str">
            <v>5836/037</v>
          </cell>
          <cell r="B2153">
            <v>2417</v>
          </cell>
          <cell r="C2153" t="str">
            <v>Доп.офис №5836/037</v>
          </cell>
          <cell r="D2153" t="str">
            <v>П3:Дополнительный офис - универсальный филиал</v>
          </cell>
          <cell r="E2153" t="str">
            <v>429020</v>
          </cell>
          <cell r="F2153" t="str">
            <v>Чувашская Республика - Чувашия</v>
          </cell>
          <cell r="G2153" t="str">
            <v>с.Порецкое, ул.Ульянова, 36</v>
          </cell>
          <cell r="H2153" t="str">
            <v>(83543)21408</v>
          </cell>
          <cell r="I2153" t="str">
            <v>Красненкова Надежда Ивановна</v>
          </cell>
          <cell r="K2153">
            <v>13.5</v>
          </cell>
          <cell r="L2153" t="str">
            <v>Н7:сельский населенный пункт</v>
          </cell>
          <cell r="M2153" t="str">
            <v>123456</v>
          </cell>
          <cell r="N2153" t="str">
            <v>08:00 17:00|08:00 17:00|08:00 17:00|08:00 17:00|08:00 17:00|08:00 15:00(11:00 12:00)</v>
          </cell>
          <cell r="O2153" t="str">
            <v/>
          </cell>
          <cell r="P2153">
            <v>9</v>
          </cell>
          <cell r="Q2153" t="str">
            <v>Н7</v>
          </cell>
          <cell r="R2153" t="e">
            <v>#VALUE!</v>
          </cell>
          <cell r="T2153" t="str">
            <v/>
          </cell>
          <cell r="U2153">
            <v>9</v>
          </cell>
          <cell r="V2153" t="str">
            <v>Н7</v>
          </cell>
          <cell r="W2153" t="e">
            <v>#VALUE!</v>
          </cell>
          <cell r="Y2153" t="str">
            <v/>
          </cell>
          <cell r="Z2153">
            <v>9</v>
          </cell>
          <cell r="AA2153" t="str">
            <v>Н7</v>
          </cell>
          <cell r="AB2153" t="e">
            <v>#VALUE!</v>
          </cell>
          <cell r="AD2153" t="str">
            <v/>
          </cell>
          <cell r="AE2153">
            <v>9</v>
          </cell>
          <cell r="AF2153" t="str">
            <v>Н7</v>
          </cell>
          <cell r="AG2153" t="e">
            <v>#VALUE!</v>
          </cell>
          <cell r="AI2153" t="str">
            <v/>
          </cell>
          <cell r="AJ2153">
            <v>9</v>
          </cell>
          <cell r="AK2153" t="str">
            <v>Н7</v>
          </cell>
          <cell r="AL2153" t="e">
            <v>#VALUE!</v>
          </cell>
          <cell r="AO2153">
            <v>9</v>
          </cell>
        </row>
        <row r="2154">
          <cell r="A2154" t="str">
            <v>5836/039</v>
          </cell>
          <cell r="B2154">
            <v>2418</v>
          </cell>
          <cell r="C2154" t="str">
            <v>Опер.касса №5836/039</v>
          </cell>
          <cell r="D2154" t="str">
            <v>П6:Операционная касса вне кассового узла</v>
          </cell>
          <cell r="E2154" t="str">
            <v>429035</v>
          </cell>
          <cell r="F2154" t="str">
            <v>Чувашская Республика - Чувашия</v>
          </cell>
          <cell r="G2154" t="str">
            <v>с.Напольное, ул.Арлашкина, 129</v>
          </cell>
          <cell r="H2154" t="str">
            <v>(83543)33238</v>
          </cell>
          <cell r="I2154" t="str">
            <v>Сереброва Юлия Владимировна</v>
          </cell>
          <cell r="K2154">
            <v>0.25</v>
          </cell>
          <cell r="L2154" t="str">
            <v>Н7:сельский населенный пункт</v>
          </cell>
          <cell r="M2154" t="str">
            <v>13</v>
          </cell>
          <cell r="N2154" t="str">
            <v>08:30 13:00|08:30 13:00</v>
          </cell>
          <cell r="O2154" t="str">
            <v/>
          </cell>
          <cell r="P2154">
            <v>1</v>
          </cell>
          <cell r="Q2154" t="str">
            <v>Н7</v>
          </cell>
          <cell r="R2154" t="e">
            <v>#VALUE!</v>
          </cell>
          <cell r="T2154" t="str">
            <v/>
          </cell>
          <cell r="U2154">
            <v>1</v>
          </cell>
          <cell r="V2154" t="str">
            <v>Н7</v>
          </cell>
          <cell r="W2154" t="e">
            <v>#VALUE!</v>
          </cell>
          <cell r="Y2154" t="str">
            <v/>
          </cell>
          <cell r="Z2154">
            <v>1</v>
          </cell>
          <cell r="AA2154" t="str">
            <v>Н7</v>
          </cell>
          <cell r="AB2154" t="e">
            <v>#VALUE!</v>
          </cell>
          <cell r="AD2154" t="str">
            <v/>
          </cell>
          <cell r="AE2154">
            <v>1</v>
          </cell>
          <cell r="AF2154" t="str">
            <v>Н7</v>
          </cell>
          <cell r="AG2154" t="e">
            <v>#VALUE!</v>
          </cell>
          <cell r="AI2154" t="str">
            <v/>
          </cell>
          <cell r="AJ2154">
            <v>1</v>
          </cell>
          <cell r="AK2154" t="str">
            <v>Н7</v>
          </cell>
          <cell r="AL2154" t="e">
            <v>#VALUE!</v>
          </cell>
          <cell r="AO2154">
            <v>1</v>
          </cell>
        </row>
        <row r="2155">
          <cell r="A2155" t="str">
            <v>5836/042</v>
          </cell>
          <cell r="B2155">
            <v>2419</v>
          </cell>
          <cell r="C2155" t="str">
            <v>Опер.касса №5836/042</v>
          </cell>
          <cell r="D2155" t="str">
            <v>П6:Операционная касса вне кассового узла</v>
          </cell>
          <cell r="E2155" t="str">
            <v>429027</v>
          </cell>
          <cell r="F2155" t="str">
            <v>Чувашская Республика - Чувашия</v>
          </cell>
          <cell r="G2155" t="str">
            <v>с.Никулино, ул.Николаева, 35</v>
          </cell>
          <cell r="H2155" t="str">
            <v>(83543)22735</v>
          </cell>
          <cell r="I2155" t="str">
            <v>Кириллова Наталья Александровна</v>
          </cell>
          <cell r="K2155">
            <v>0.25</v>
          </cell>
          <cell r="L2155" t="str">
            <v>Н7:сельский населенный пункт</v>
          </cell>
          <cell r="M2155" t="str">
            <v>13</v>
          </cell>
          <cell r="N2155" t="str">
            <v>10:00 14:30|10:00 14:30</v>
          </cell>
          <cell r="O2155" t="str">
            <v/>
          </cell>
          <cell r="P2155">
            <v>1</v>
          </cell>
          <cell r="Q2155" t="str">
            <v>Н7</v>
          </cell>
          <cell r="R2155" t="e">
            <v>#VALUE!</v>
          </cell>
          <cell r="T2155" t="str">
            <v/>
          </cell>
          <cell r="U2155">
            <v>1</v>
          </cell>
          <cell r="V2155" t="str">
            <v>Н7</v>
          </cell>
          <cell r="W2155" t="e">
            <v>#VALUE!</v>
          </cell>
          <cell r="Y2155" t="str">
            <v/>
          </cell>
          <cell r="Z2155">
            <v>1</v>
          </cell>
          <cell r="AA2155" t="str">
            <v>Н7</v>
          </cell>
          <cell r="AB2155" t="e">
            <v>#VALUE!</v>
          </cell>
          <cell r="AD2155" t="str">
            <v/>
          </cell>
          <cell r="AE2155">
            <v>1</v>
          </cell>
          <cell r="AF2155" t="str">
            <v>Н7</v>
          </cell>
          <cell r="AG2155" t="e">
            <v>#VALUE!</v>
          </cell>
          <cell r="AI2155" t="str">
            <v/>
          </cell>
          <cell r="AJ2155">
            <v>1</v>
          </cell>
          <cell r="AK2155" t="str">
            <v>Н7</v>
          </cell>
          <cell r="AL2155" t="e">
            <v>#VALUE!</v>
          </cell>
          <cell r="AO2155">
            <v>1</v>
          </cell>
        </row>
        <row r="2156">
          <cell r="A2156" t="str">
            <v>5836/043</v>
          </cell>
          <cell r="B2156">
            <v>2420</v>
          </cell>
          <cell r="C2156" t="str">
            <v>Опер.касса №5836/043</v>
          </cell>
          <cell r="D2156" t="str">
            <v>П6:Операционная касса вне кассового узла</v>
          </cell>
          <cell r="E2156" t="str">
            <v>429024</v>
          </cell>
          <cell r="F2156" t="str">
            <v>Чувашская Республика - Чувашия</v>
          </cell>
          <cell r="G2156" t="str">
            <v>с.Семеновское, ул.Дугаевой, 59</v>
          </cell>
          <cell r="H2156" t="str">
            <v>(83543)37281</v>
          </cell>
          <cell r="I2156" t="str">
            <v>Шпынева Людмила Александровна</v>
          </cell>
          <cell r="K2156">
            <v>0.25</v>
          </cell>
          <cell r="L2156" t="str">
            <v>Н7:сельский населенный пункт</v>
          </cell>
          <cell r="M2156" t="str">
            <v>13</v>
          </cell>
          <cell r="N2156" t="str">
            <v>10:00 14:30|10:00 14:30</v>
          </cell>
          <cell r="O2156" t="str">
            <v/>
          </cell>
          <cell r="P2156">
            <v>1</v>
          </cell>
          <cell r="Q2156" t="str">
            <v>Н7</v>
          </cell>
          <cell r="R2156" t="e">
            <v>#VALUE!</v>
          </cell>
          <cell r="T2156" t="str">
            <v/>
          </cell>
          <cell r="U2156">
            <v>1</v>
          </cell>
          <cell r="V2156" t="str">
            <v>Н7</v>
          </cell>
          <cell r="W2156" t="e">
            <v>#VALUE!</v>
          </cell>
          <cell r="Y2156" t="str">
            <v/>
          </cell>
          <cell r="Z2156">
            <v>1</v>
          </cell>
          <cell r="AA2156" t="str">
            <v>Н7</v>
          </cell>
          <cell r="AB2156" t="e">
            <v>#VALUE!</v>
          </cell>
          <cell r="AD2156" t="str">
            <v/>
          </cell>
          <cell r="AE2156">
            <v>1</v>
          </cell>
          <cell r="AF2156" t="str">
            <v>Н7</v>
          </cell>
          <cell r="AG2156" t="e">
            <v>#VALUE!</v>
          </cell>
          <cell r="AI2156" t="str">
            <v/>
          </cell>
          <cell r="AJ2156">
            <v>1</v>
          </cell>
          <cell r="AK2156" t="str">
            <v>Н7</v>
          </cell>
          <cell r="AL2156" t="e">
            <v>#VALUE!</v>
          </cell>
          <cell r="AO2156">
            <v>1</v>
          </cell>
        </row>
        <row r="2157">
          <cell r="A2157" t="str">
            <v>5836/044</v>
          </cell>
          <cell r="B2157">
            <v>2421</v>
          </cell>
          <cell r="C2157" t="str">
            <v>Опер.касса №5836/044</v>
          </cell>
          <cell r="D2157" t="str">
            <v>П6:Операционная касса вне кассового узла</v>
          </cell>
          <cell r="E2157" t="str">
            <v>429023</v>
          </cell>
          <cell r="F2157" t="str">
            <v>Чувашская Республика - Чувашия</v>
          </cell>
          <cell r="G2157" t="str">
            <v>с.Мишуково, ул.Северная, 2а</v>
          </cell>
          <cell r="H2157" t="str">
            <v>(83543)35228</v>
          </cell>
          <cell r="I2157" t="str">
            <v>Белова Лариса Геннадьевна</v>
          </cell>
          <cell r="K2157">
            <v>0.25</v>
          </cell>
          <cell r="L2157" t="str">
            <v>Н7:сельский населенный пункт</v>
          </cell>
          <cell r="M2157" t="str">
            <v>13</v>
          </cell>
          <cell r="N2157" t="str">
            <v>10:00 14:30|10:00 14:30</v>
          </cell>
          <cell r="O2157" t="str">
            <v/>
          </cell>
          <cell r="P2157">
            <v>1</v>
          </cell>
          <cell r="Q2157" t="str">
            <v>Н7</v>
          </cell>
          <cell r="R2157" t="e">
            <v>#VALUE!</v>
          </cell>
          <cell r="T2157" t="str">
            <v/>
          </cell>
          <cell r="U2157">
            <v>1</v>
          </cell>
          <cell r="V2157" t="str">
            <v>Н7</v>
          </cell>
          <cell r="W2157" t="e">
            <v>#VALUE!</v>
          </cell>
          <cell r="Y2157" t="str">
            <v/>
          </cell>
          <cell r="Z2157">
            <v>1</v>
          </cell>
          <cell r="AA2157" t="str">
            <v>Н7</v>
          </cell>
          <cell r="AB2157" t="e">
            <v>#VALUE!</v>
          </cell>
          <cell r="AD2157" t="str">
            <v/>
          </cell>
          <cell r="AE2157">
            <v>1</v>
          </cell>
          <cell r="AF2157" t="str">
            <v>Н7</v>
          </cell>
          <cell r="AG2157" t="e">
            <v>#VALUE!</v>
          </cell>
          <cell r="AI2157" t="str">
            <v/>
          </cell>
          <cell r="AJ2157">
            <v>1</v>
          </cell>
          <cell r="AK2157" t="str">
            <v>Н7</v>
          </cell>
          <cell r="AL2157" t="e">
            <v>#VALUE!</v>
          </cell>
          <cell r="AO2157">
            <v>1</v>
          </cell>
        </row>
        <row r="2158">
          <cell r="A2158" t="str">
            <v>5836/045</v>
          </cell>
          <cell r="B2158">
            <v>2422</v>
          </cell>
          <cell r="C2158" t="str">
            <v>Опер.касса №5836/045</v>
          </cell>
          <cell r="D2158" t="str">
            <v>П6:Операционная касса вне кассового узла</v>
          </cell>
          <cell r="E2158" t="str">
            <v>429022</v>
          </cell>
          <cell r="F2158" t="str">
            <v>Чувашская Республика - Чувашия</v>
          </cell>
          <cell r="G2158" t="str">
            <v>с.Рындино, ул.Кооперативная, 11</v>
          </cell>
          <cell r="H2158" t="str">
            <v>(83543)36217</v>
          </cell>
          <cell r="I2158" t="str">
            <v>Кириллова Лидия  Васильевна</v>
          </cell>
          <cell r="K2158">
            <v>0.25</v>
          </cell>
          <cell r="L2158" t="str">
            <v>Н7:сельский населенный пункт</v>
          </cell>
          <cell r="M2158" t="str">
            <v>13</v>
          </cell>
          <cell r="N2158" t="str">
            <v>09:00 13:30|09:00 13:30</v>
          </cell>
          <cell r="O2158" t="str">
            <v/>
          </cell>
          <cell r="P2158">
            <v>1</v>
          </cell>
          <cell r="Q2158" t="str">
            <v>Н7</v>
          </cell>
          <cell r="R2158" t="e">
            <v>#VALUE!</v>
          </cell>
          <cell r="T2158" t="str">
            <v/>
          </cell>
          <cell r="U2158">
            <v>1</v>
          </cell>
          <cell r="V2158" t="str">
            <v>Н7</v>
          </cell>
          <cell r="W2158" t="e">
            <v>#VALUE!</v>
          </cell>
          <cell r="Y2158" t="str">
            <v/>
          </cell>
          <cell r="Z2158">
            <v>1</v>
          </cell>
          <cell r="AA2158" t="str">
            <v>Н7</v>
          </cell>
          <cell r="AB2158" t="e">
            <v>#VALUE!</v>
          </cell>
          <cell r="AD2158" t="str">
            <v/>
          </cell>
          <cell r="AE2158">
            <v>1</v>
          </cell>
          <cell r="AF2158" t="str">
            <v>Н7</v>
          </cell>
          <cell r="AG2158" t="e">
            <v>#VALUE!</v>
          </cell>
          <cell r="AI2158" t="str">
            <v/>
          </cell>
          <cell r="AJ2158">
            <v>1</v>
          </cell>
          <cell r="AK2158" t="str">
            <v>Н7</v>
          </cell>
          <cell r="AL2158" t="e">
            <v>#VALUE!</v>
          </cell>
          <cell r="AO2158">
            <v>1</v>
          </cell>
        </row>
        <row r="2159">
          <cell r="A2159" t="str">
            <v>5836/046</v>
          </cell>
          <cell r="B2159">
            <v>2423</v>
          </cell>
          <cell r="C2159" t="str">
            <v>Опер.касса №5836/046</v>
          </cell>
          <cell r="D2159" t="str">
            <v>П6:Операционная касса вне кассового узла</v>
          </cell>
          <cell r="E2159" t="str">
            <v>429026</v>
          </cell>
          <cell r="F2159" t="str">
            <v>Чувашская Республика - Чувашия</v>
          </cell>
          <cell r="G2159" t="str">
            <v>с.Анастасово, ул.Анастасово-1, 2а</v>
          </cell>
          <cell r="H2159" t="str">
            <v>(83543)22693</v>
          </cell>
          <cell r="I2159" t="str">
            <v>Наумова Александра Геннадьевна</v>
          </cell>
          <cell r="K2159">
            <v>0.25</v>
          </cell>
          <cell r="L2159" t="str">
            <v>Н7:сельский населенный пункт</v>
          </cell>
          <cell r="M2159" t="str">
            <v>13</v>
          </cell>
          <cell r="N2159" t="str">
            <v>09:30 14:00|09:30 14:00</v>
          </cell>
          <cell r="O2159" t="str">
            <v/>
          </cell>
          <cell r="P2159">
            <v>1</v>
          </cell>
          <cell r="Q2159" t="str">
            <v>Н7</v>
          </cell>
          <cell r="R2159" t="e">
            <v>#VALUE!</v>
          </cell>
          <cell r="T2159" t="str">
            <v/>
          </cell>
          <cell r="U2159">
            <v>1</v>
          </cell>
          <cell r="V2159" t="str">
            <v>Н7</v>
          </cell>
          <cell r="W2159" t="e">
            <v>#VALUE!</v>
          </cell>
          <cell r="Y2159" t="str">
            <v/>
          </cell>
          <cell r="Z2159">
            <v>1</v>
          </cell>
          <cell r="AA2159" t="str">
            <v>Н7</v>
          </cell>
          <cell r="AB2159" t="e">
            <v>#VALUE!</v>
          </cell>
          <cell r="AD2159" t="str">
            <v/>
          </cell>
          <cell r="AE2159">
            <v>1</v>
          </cell>
          <cell r="AF2159" t="str">
            <v>Н7</v>
          </cell>
          <cell r="AG2159" t="e">
            <v>#VALUE!</v>
          </cell>
          <cell r="AI2159" t="str">
            <v/>
          </cell>
          <cell r="AJ2159">
            <v>1</v>
          </cell>
          <cell r="AK2159" t="str">
            <v>Н7</v>
          </cell>
          <cell r="AL2159" t="e">
            <v>#VALUE!</v>
          </cell>
          <cell r="AO2159">
            <v>1</v>
          </cell>
        </row>
        <row r="2160">
          <cell r="A2160" t="str">
            <v>5836/047</v>
          </cell>
          <cell r="B2160">
            <v>2424</v>
          </cell>
          <cell r="C2160" t="str">
            <v>Опер.касса №5836/047</v>
          </cell>
          <cell r="D2160" t="str">
            <v>П6:Операционная касса вне кассового узла</v>
          </cell>
          <cell r="E2160" t="str">
            <v>429028</v>
          </cell>
          <cell r="F2160" t="str">
            <v>Чувашская Республика - Чувашия</v>
          </cell>
          <cell r="G2160" t="str">
            <v>с.Козловка, ул.Школьная, 190</v>
          </cell>
          <cell r="H2160" t="str">
            <v>(83543)21388</v>
          </cell>
          <cell r="I2160" t="str">
            <v>Шорина Лариса Львовна</v>
          </cell>
          <cell r="K2160">
            <v>0.25</v>
          </cell>
          <cell r="L2160" t="str">
            <v>Н7:сельский населенный пункт</v>
          </cell>
          <cell r="M2160" t="str">
            <v>35</v>
          </cell>
          <cell r="N2160" t="str">
            <v>09:30 13:00|09:30 13:00</v>
          </cell>
          <cell r="O2160" t="str">
            <v/>
          </cell>
          <cell r="P2160">
            <v>1</v>
          </cell>
          <cell r="Q2160" t="str">
            <v>Н7</v>
          </cell>
          <cell r="R2160" t="e">
            <v>#VALUE!</v>
          </cell>
          <cell r="T2160" t="str">
            <v/>
          </cell>
          <cell r="U2160">
            <v>1</v>
          </cell>
          <cell r="V2160" t="str">
            <v>Н7</v>
          </cell>
          <cell r="W2160" t="e">
            <v>#VALUE!</v>
          </cell>
          <cell r="Y2160" t="str">
            <v/>
          </cell>
          <cell r="Z2160">
            <v>1</v>
          </cell>
          <cell r="AA2160" t="str">
            <v>Н7</v>
          </cell>
          <cell r="AB2160" t="e">
            <v>#VALUE!</v>
          </cell>
          <cell r="AD2160" t="str">
            <v/>
          </cell>
          <cell r="AE2160">
            <v>1</v>
          </cell>
          <cell r="AF2160" t="str">
            <v>Н7</v>
          </cell>
          <cell r="AG2160" t="e">
            <v>#VALUE!</v>
          </cell>
          <cell r="AI2160" t="str">
            <v/>
          </cell>
          <cell r="AJ2160">
            <v>1</v>
          </cell>
          <cell r="AK2160" t="str">
            <v>Н7</v>
          </cell>
          <cell r="AL2160" t="e">
            <v>#VALUE!</v>
          </cell>
          <cell r="AO2160">
            <v>1</v>
          </cell>
        </row>
        <row r="2161">
          <cell r="A2161" t="str">
            <v>5836/049</v>
          </cell>
          <cell r="B2161">
            <v>2425</v>
          </cell>
          <cell r="C2161" t="str">
            <v>Опер.касса №5836/049</v>
          </cell>
          <cell r="D2161" t="str">
            <v>П6:Операционная касса вне кассового узла</v>
          </cell>
          <cell r="E2161" t="str">
            <v>429029</v>
          </cell>
          <cell r="F2161" t="str">
            <v>Чувашская Республика - Чувашия</v>
          </cell>
          <cell r="G2161" t="str">
            <v>с.Сыреси, ул.Октябрьская, 297</v>
          </cell>
          <cell r="H2161" t="str">
            <v>(83543)34273</v>
          </cell>
          <cell r="I2161" t="str">
            <v>Васягина Нина Николаевна</v>
          </cell>
          <cell r="K2161">
            <v>0.25</v>
          </cell>
          <cell r="L2161" t="str">
            <v>Н7:сельский населенный пункт</v>
          </cell>
          <cell r="M2161" t="str">
            <v>13</v>
          </cell>
          <cell r="N2161" t="str">
            <v>09:30 14:00|09:30 14:00</v>
          </cell>
          <cell r="O2161" t="str">
            <v/>
          </cell>
          <cell r="P2161">
            <v>1</v>
          </cell>
          <cell r="Q2161" t="str">
            <v>Н7</v>
          </cell>
          <cell r="R2161" t="e">
            <v>#VALUE!</v>
          </cell>
          <cell r="T2161" t="str">
            <v/>
          </cell>
          <cell r="U2161">
            <v>1</v>
          </cell>
          <cell r="V2161" t="str">
            <v>Н7</v>
          </cell>
          <cell r="W2161" t="e">
            <v>#VALUE!</v>
          </cell>
          <cell r="Y2161" t="str">
            <v/>
          </cell>
          <cell r="Z2161">
            <v>1</v>
          </cell>
          <cell r="AA2161" t="str">
            <v>Н7</v>
          </cell>
          <cell r="AB2161" t="e">
            <v>#VALUE!</v>
          </cell>
          <cell r="AD2161" t="str">
            <v/>
          </cell>
          <cell r="AE2161">
            <v>1</v>
          </cell>
          <cell r="AF2161" t="str">
            <v>Н7</v>
          </cell>
          <cell r="AG2161" t="e">
            <v>#VALUE!</v>
          </cell>
          <cell r="AI2161" t="str">
            <v/>
          </cell>
          <cell r="AJ2161">
            <v>1</v>
          </cell>
          <cell r="AK2161" t="str">
            <v>Н7</v>
          </cell>
          <cell r="AL2161" t="e">
            <v>#VALUE!</v>
          </cell>
          <cell r="AO2161">
            <v>1</v>
          </cell>
        </row>
        <row r="2162">
          <cell r="A2162" t="str">
            <v>5836/05</v>
          </cell>
          <cell r="B2162">
            <v>2426</v>
          </cell>
          <cell r="C2162" t="str">
            <v>Опер.касса №5836/05</v>
          </cell>
          <cell r="D2162" t="str">
            <v>П6:Операционная касса вне кассового узла</v>
          </cell>
          <cell r="E2162" t="str">
            <v>429122</v>
          </cell>
          <cell r="F2162" t="str">
            <v>Чувашская Республика - Чувашия</v>
          </cell>
          <cell r="G2162" t="str">
            <v>г.Шумерля, ул.Ленина, 2</v>
          </cell>
          <cell r="H2162" t="str">
            <v>(83536)50367</v>
          </cell>
          <cell r="I2162" t="str">
            <v>Евдокимова Мария Владимировна</v>
          </cell>
          <cell r="K2162">
            <v>4</v>
          </cell>
          <cell r="L2162" t="str">
            <v>Н5:город (не являющийся центром субъекта РФ) с населением до 50 тыс. чел.</v>
          </cell>
          <cell r="M2162" t="str">
            <v>23456</v>
          </cell>
          <cell r="N2162" t="str">
            <v>09:00 18:00(13:00 14:00)|09:00 18:00(13:00 14:00)|09:00 18:00(13:00 14:00)|09:00 18:00(13:00 14:00)|09:00 13:00</v>
          </cell>
          <cell r="O2162" t="str">
            <v/>
          </cell>
          <cell r="P2162">
            <v>4</v>
          </cell>
          <cell r="Q2162" t="str">
            <v>Н5</v>
          </cell>
          <cell r="R2162" t="e">
            <v>#VALUE!</v>
          </cell>
          <cell r="T2162" t="str">
            <v/>
          </cell>
          <cell r="U2162">
            <v>4</v>
          </cell>
          <cell r="V2162" t="str">
            <v>Н5</v>
          </cell>
          <cell r="W2162" t="e">
            <v>#VALUE!</v>
          </cell>
          <cell r="Y2162" t="str">
            <v/>
          </cell>
          <cell r="Z2162">
            <v>4</v>
          </cell>
          <cell r="AA2162" t="str">
            <v>Н5</v>
          </cell>
          <cell r="AB2162" t="e">
            <v>#VALUE!</v>
          </cell>
          <cell r="AD2162" t="str">
            <v/>
          </cell>
          <cell r="AE2162">
            <v>4</v>
          </cell>
          <cell r="AF2162" t="str">
            <v>Н5</v>
          </cell>
          <cell r="AG2162" t="e">
            <v>#VALUE!</v>
          </cell>
          <cell r="AI2162" t="str">
            <v/>
          </cell>
          <cell r="AJ2162">
            <v>4</v>
          </cell>
          <cell r="AK2162" t="str">
            <v>Н5</v>
          </cell>
          <cell r="AL2162" t="e">
            <v>#VALUE!</v>
          </cell>
          <cell r="AO2162">
            <v>4</v>
          </cell>
        </row>
        <row r="2163">
          <cell r="A2163" t="str">
            <v>5836/050</v>
          </cell>
          <cell r="B2163">
            <v>2427</v>
          </cell>
          <cell r="C2163" t="str">
            <v>Доп.офис №5836/050</v>
          </cell>
          <cell r="D2163" t="str">
            <v>П3:Дополнительный офис - универсальный филиал</v>
          </cell>
          <cell r="E2163" t="str">
            <v>429250</v>
          </cell>
          <cell r="F2163" t="str">
            <v>Чувашская Республика - Чувашия</v>
          </cell>
          <cell r="G2163" t="str">
            <v>с.Аликово, ул.Советская, 5</v>
          </cell>
          <cell r="H2163" t="str">
            <v>(83535)22788</v>
          </cell>
          <cell r="I2163" t="str">
            <v>Егоров Владислав Гурьевич</v>
          </cell>
          <cell r="K2163">
            <v>12</v>
          </cell>
          <cell r="L2163" t="str">
            <v>Н7:сельский населенный пункт</v>
          </cell>
          <cell r="M2163" t="str">
            <v>123456</v>
          </cell>
          <cell r="N2163" t="str">
            <v>08:00 17:00|08:00 17:00|08:00 17:00|08:00 17:00|08:00 17:00|08:00 15:00(11:00 12:00)</v>
          </cell>
          <cell r="O2163" t="str">
            <v/>
          </cell>
          <cell r="P2163">
            <v>7</v>
          </cell>
          <cell r="Q2163" t="str">
            <v>Н7</v>
          </cell>
          <cell r="R2163" t="e">
            <v>#VALUE!</v>
          </cell>
          <cell r="T2163" t="str">
            <v/>
          </cell>
          <cell r="U2163">
            <v>7</v>
          </cell>
          <cell r="V2163" t="str">
            <v>Н7</v>
          </cell>
          <cell r="W2163" t="e">
            <v>#VALUE!</v>
          </cell>
          <cell r="Y2163" t="str">
            <v/>
          </cell>
          <cell r="Z2163">
            <v>7</v>
          </cell>
          <cell r="AA2163" t="str">
            <v>Н7</v>
          </cell>
          <cell r="AB2163" t="e">
            <v>#VALUE!</v>
          </cell>
          <cell r="AD2163" t="str">
            <v/>
          </cell>
          <cell r="AE2163">
            <v>7</v>
          </cell>
          <cell r="AF2163" t="str">
            <v>Н7</v>
          </cell>
          <cell r="AG2163" t="e">
            <v>#VALUE!</v>
          </cell>
          <cell r="AI2163" t="str">
            <v/>
          </cell>
          <cell r="AJ2163">
            <v>7</v>
          </cell>
          <cell r="AK2163" t="str">
            <v>Н7</v>
          </cell>
          <cell r="AL2163" t="e">
            <v>#VALUE!</v>
          </cell>
          <cell r="AO2163">
            <v>7</v>
          </cell>
        </row>
        <row r="2164">
          <cell r="A2164" t="str">
            <v>5836/053</v>
          </cell>
          <cell r="B2164">
            <v>2429</v>
          </cell>
          <cell r="C2164" t="str">
            <v>Опер.касса №5836/053</v>
          </cell>
          <cell r="D2164" t="str">
            <v>П6:Операционная касса вне кассового узла</v>
          </cell>
          <cell r="E2164" t="str">
            <v>429242</v>
          </cell>
          <cell r="F2164" t="str">
            <v>Чувашская Республика - Чувашия</v>
          </cell>
          <cell r="G2164" t="str">
            <v>с.Большая Выла, ул.Кооперативная, 7</v>
          </cell>
          <cell r="H2164" t="str">
            <v>(83535)51218</v>
          </cell>
          <cell r="I2164" t="str">
            <v>Александрова Надежда Валентиновна</v>
          </cell>
          <cell r="K2164">
            <v>0.25</v>
          </cell>
          <cell r="L2164" t="str">
            <v>Н7:сельский населенный пункт</v>
          </cell>
          <cell r="M2164" t="str">
            <v>13</v>
          </cell>
          <cell r="N2164" t="str">
            <v>09:30 14:00|09:30 14:00</v>
          </cell>
          <cell r="O2164" t="str">
            <v/>
          </cell>
          <cell r="P2164">
            <v>1</v>
          </cell>
          <cell r="Q2164" t="str">
            <v>Н7</v>
          </cell>
          <cell r="R2164" t="e">
            <v>#VALUE!</v>
          </cell>
          <cell r="T2164" t="str">
            <v/>
          </cell>
          <cell r="U2164">
            <v>1</v>
          </cell>
          <cell r="V2164" t="str">
            <v>Н7</v>
          </cell>
          <cell r="W2164" t="e">
            <v>#VALUE!</v>
          </cell>
          <cell r="Y2164" t="str">
            <v/>
          </cell>
          <cell r="Z2164">
            <v>1</v>
          </cell>
          <cell r="AA2164" t="str">
            <v>Н7</v>
          </cell>
          <cell r="AB2164" t="e">
            <v>#VALUE!</v>
          </cell>
          <cell r="AD2164" t="str">
            <v/>
          </cell>
          <cell r="AE2164">
            <v>1</v>
          </cell>
          <cell r="AF2164" t="str">
            <v>Н7</v>
          </cell>
          <cell r="AG2164" t="e">
            <v>#VALUE!</v>
          </cell>
          <cell r="AI2164" t="str">
            <v/>
          </cell>
          <cell r="AJ2164">
            <v>1</v>
          </cell>
          <cell r="AK2164" t="str">
            <v>Н7</v>
          </cell>
          <cell r="AL2164" t="e">
            <v>#VALUE!</v>
          </cell>
          <cell r="AO2164">
            <v>1</v>
          </cell>
        </row>
        <row r="2165">
          <cell r="A2165" t="str">
            <v>5836/054</v>
          </cell>
          <cell r="B2165">
            <v>2430</v>
          </cell>
          <cell r="C2165" t="str">
            <v>Опер.касса №5836/054</v>
          </cell>
          <cell r="D2165" t="str">
            <v>П6:Операционная касса вне кассового узла</v>
          </cell>
          <cell r="E2165" t="str">
            <v>429243</v>
          </cell>
          <cell r="F2165" t="str">
            <v>Чувашская Республика - Чувашия</v>
          </cell>
          <cell r="G2165" t="str">
            <v>с.Шумшеваши, ул.Молодежная, 72</v>
          </cell>
          <cell r="H2165" t="str">
            <v>(83535)59260</v>
          </cell>
          <cell r="I2165" t="str">
            <v>Гаврилова Елизавета Алексеевна</v>
          </cell>
          <cell r="K2165">
            <v>0.25</v>
          </cell>
          <cell r="L2165" t="str">
            <v>Н7:сельский населенный пункт</v>
          </cell>
          <cell r="M2165" t="str">
            <v>13</v>
          </cell>
          <cell r="N2165" t="str">
            <v>09:30 14:00|09:30 14:00</v>
          </cell>
          <cell r="O2165" t="str">
            <v/>
          </cell>
          <cell r="P2165">
            <v>1</v>
          </cell>
          <cell r="Q2165" t="str">
            <v>Н7</v>
          </cell>
          <cell r="R2165" t="e">
            <v>#VALUE!</v>
          </cell>
          <cell r="T2165" t="str">
            <v/>
          </cell>
          <cell r="U2165">
            <v>1</v>
          </cell>
          <cell r="V2165" t="str">
            <v>Н7</v>
          </cell>
          <cell r="W2165" t="e">
            <v>#VALUE!</v>
          </cell>
          <cell r="Y2165" t="str">
            <v/>
          </cell>
          <cell r="Z2165">
            <v>1</v>
          </cell>
          <cell r="AA2165" t="str">
            <v>Н7</v>
          </cell>
          <cell r="AB2165" t="e">
            <v>#VALUE!</v>
          </cell>
          <cell r="AD2165" t="str">
            <v/>
          </cell>
          <cell r="AE2165">
            <v>1</v>
          </cell>
          <cell r="AF2165" t="str">
            <v>Н7</v>
          </cell>
          <cell r="AG2165" t="e">
            <v>#VALUE!</v>
          </cell>
          <cell r="AI2165" t="str">
            <v/>
          </cell>
          <cell r="AJ2165">
            <v>1</v>
          </cell>
          <cell r="AK2165" t="str">
            <v>Н7</v>
          </cell>
          <cell r="AL2165" t="e">
            <v>#VALUE!</v>
          </cell>
          <cell r="AO2165">
            <v>1</v>
          </cell>
        </row>
        <row r="2166">
          <cell r="A2166" t="str">
            <v>5836/056</v>
          </cell>
          <cell r="B2166">
            <v>2431</v>
          </cell>
          <cell r="C2166" t="str">
            <v>Опер.касса №5836/056</v>
          </cell>
          <cell r="D2166" t="str">
            <v>П6:Операционная касса вне кассового узла</v>
          </cell>
          <cell r="E2166" t="str">
            <v>429241</v>
          </cell>
          <cell r="F2166" t="str">
            <v>Чувашская Республика - Чувашия</v>
          </cell>
          <cell r="G2166" t="str">
            <v>с.Раскильдино, ул.Ленина</v>
          </cell>
          <cell r="H2166" t="str">
            <v>(83535)22729</v>
          </cell>
          <cell r="I2166" t="str">
            <v>Федулова Надежда Геннадьевна</v>
          </cell>
          <cell r="K2166">
            <v>0.25</v>
          </cell>
          <cell r="L2166" t="str">
            <v>Н7:сельский населенный пункт</v>
          </cell>
          <cell r="M2166" t="str">
            <v>13</v>
          </cell>
          <cell r="N2166" t="str">
            <v>09:30 14:00|09:30 14:00</v>
          </cell>
          <cell r="O2166" t="str">
            <v/>
          </cell>
          <cell r="P2166">
            <v>1</v>
          </cell>
          <cell r="Q2166" t="str">
            <v>Н7</v>
          </cell>
          <cell r="R2166" t="e">
            <v>#VALUE!</v>
          </cell>
          <cell r="T2166" t="str">
            <v/>
          </cell>
          <cell r="U2166">
            <v>1</v>
          </cell>
          <cell r="V2166" t="str">
            <v>Н7</v>
          </cell>
          <cell r="W2166" t="e">
            <v>#VALUE!</v>
          </cell>
          <cell r="Y2166" t="str">
            <v/>
          </cell>
          <cell r="Z2166">
            <v>1</v>
          </cell>
          <cell r="AA2166" t="str">
            <v>Н7</v>
          </cell>
          <cell r="AB2166" t="e">
            <v>#VALUE!</v>
          </cell>
          <cell r="AD2166" t="str">
            <v/>
          </cell>
          <cell r="AE2166">
            <v>1</v>
          </cell>
          <cell r="AF2166" t="str">
            <v>Н7</v>
          </cell>
          <cell r="AG2166" t="e">
            <v>#VALUE!</v>
          </cell>
          <cell r="AI2166" t="str">
            <v/>
          </cell>
          <cell r="AJ2166">
            <v>1</v>
          </cell>
          <cell r="AK2166" t="str">
            <v>Н7</v>
          </cell>
          <cell r="AL2166" t="e">
            <v>#VALUE!</v>
          </cell>
          <cell r="AO2166">
            <v>1</v>
          </cell>
        </row>
        <row r="2167">
          <cell r="A2167" t="str">
            <v>5836/057</v>
          </cell>
          <cell r="B2167">
            <v>2432</v>
          </cell>
          <cell r="C2167" t="str">
            <v>Опер.касса №5836/057</v>
          </cell>
          <cell r="D2167" t="str">
            <v>П6:Операционная касса вне кассового узла</v>
          </cell>
          <cell r="E2167" t="str">
            <v>429259</v>
          </cell>
          <cell r="F2167" t="str">
            <v>Чувашская Республика - Чувашия</v>
          </cell>
          <cell r="G2167" t="str">
            <v>д.Ефремкасы, ул.Садовая, 1</v>
          </cell>
          <cell r="H2167" t="str">
            <v>(83535)22593</v>
          </cell>
          <cell r="I2167" t="str">
            <v>Платонова Луиза Григорьевна</v>
          </cell>
          <cell r="K2167">
            <v>0.25</v>
          </cell>
          <cell r="L2167" t="str">
            <v>Н7:сельский населенный пункт</v>
          </cell>
          <cell r="M2167" t="str">
            <v>13</v>
          </cell>
          <cell r="N2167" t="str">
            <v>09:00 13:30|09:00 13:30</v>
          </cell>
          <cell r="O2167" t="str">
            <v/>
          </cell>
          <cell r="P2167">
            <v>1</v>
          </cell>
          <cell r="Q2167" t="str">
            <v>Н7</v>
          </cell>
          <cell r="R2167" t="e">
            <v>#VALUE!</v>
          </cell>
          <cell r="T2167" t="str">
            <v/>
          </cell>
          <cell r="U2167">
            <v>1</v>
          </cell>
          <cell r="V2167" t="str">
            <v>Н7</v>
          </cell>
          <cell r="W2167" t="e">
            <v>#VALUE!</v>
          </cell>
          <cell r="Y2167" t="str">
            <v/>
          </cell>
          <cell r="Z2167">
            <v>1</v>
          </cell>
          <cell r="AA2167" t="str">
            <v>Н7</v>
          </cell>
          <cell r="AB2167" t="e">
            <v>#VALUE!</v>
          </cell>
          <cell r="AD2167" t="str">
            <v/>
          </cell>
          <cell r="AE2167">
            <v>1</v>
          </cell>
          <cell r="AF2167" t="str">
            <v>Н7</v>
          </cell>
          <cell r="AG2167" t="e">
            <v>#VALUE!</v>
          </cell>
          <cell r="AI2167" t="str">
            <v/>
          </cell>
          <cell r="AJ2167">
            <v>1</v>
          </cell>
          <cell r="AK2167" t="str">
            <v>Н7</v>
          </cell>
          <cell r="AL2167" t="e">
            <v>#VALUE!</v>
          </cell>
          <cell r="AO2167">
            <v>1</v>
          </cell>
        </row>
        <row r="2168">
          <cell r="A2168" t="str">
            <v>5836/058</v>
          </cell>
          <cell r="B2168">
            <v>2361</v>
          </cell>
          <cell r="C2168" t="str">
            <v>Доп.офис №5836/058</v>
          </cell>
          <cell r="D2168" t="str">
            <v>П3:Дополнительный офис - универсальный филиал</v>
          </cell>
          <cell r="E2168" t="str">
            <v>429060</v>
          </cell>
          <cell r="F2168" t="str">
            <v>Чувашская Республика - Чувашия</v>
          </cell>
          <cell r="G2168" t="str">
            <v>г.Ядрин, ул.Карла Маркса, 20</v>
          </cell>
          <cell r="H2168" t="str">
            <v>(83547)23415</v>
          </cell>
          <cell r="I2168" t="str">
            <v>Лотов Александр Юрьевич</v>
          </cell>
          <cell r="K2168">
            <v>24.5</v>
          </cell>
          <cell r="L2168" t="str">
            <v>Н5:город (не являющийся центром субъекта РФ) с населением до 50 тыс. чел.</v>
          </cell>
          <cell r="M2168" t="str">
            <v>123456</v>
          </cell>
          <cell r="N2168" t="str">
            <v>08:00 18:00|08:00 18:00|08:00 18:00|08:00 18:00|08:00 18:00|08:00 16:00(12:00 13:00)</v>
          </cell>
          <cell r="O2168" t="str">
            <v/>
          </cell>
          <cell r="P2168" t="str">
            <v>Ядринское отделение №4438</v>
          </cell>
          <cell r="Q2168" t="str">
            <v>Н5</v>
          </cell>
          <cell r="R2168" t="str">
            <v>4438</v>
          </cell>
          <cell r="T2168" t="str">
            <v/>
          </cell>
          <cell r="U2168" t="str">
            <v>Ядринское отделение №4438</v>
          </cell>
          <cell r="V2168" t="str">
            <v>Н5</v>
          </cell>
          <cell r="W2168" t="str">
            <v>4438</v>
          </cell>
          <cell r="Y2168" t="str">
            <v>Ядринское отделение №4438</v>
          </cell>
          <cell r="Z2168" t="str">
            <v>Ядринское отделение №4438</v>
          </cell>
          <cell r="AA2168" t="str">
            <v>Н5</v>
          </cell>
          <cell r="AB2168" t="str">
            <v>4438</v>
          </cell>
          <cell r="AD2168" t="str">
            <v/>
          </cell>
          <cell r="AE2168">
            <v>14</v>
          </cell>
          <cell r="AF2168" t="str">
            <v>Н5</v>
          </cell>
          <cell r="AG2168" t="e">
            <v>#VALUE!</v>
          </cell>
          <cell r="AI2168" t="str">
            <v/>
          </cell>
          <cell r="AJ2168">
            <v>14</v>
          </cell>
          <cell r="AK2168" t="str">
            <v>Н5</v>
          </cell>
          <cell r="AL2168" t="e">
            <v>#VALUE!</v>
          </cell>
          <cell r="AO2168">
            <v>14</v>
          </cell>
        </row>
        <row r="2169">
          <cell r="A2169" t="str">
            <v>5836/059</v>
          </cell>
          <cell r="B2169">
            <v>2362</v>
          </cell>
          <cell r="C2169" t="str">
            <v>Опер.касса №5836/059</v>
          </cell>
          <cell r="D2169" t="str">
            <v>П6:Операционная касса вне кассового узла</v>
          </cell>
          <cell r="E2169" t="str">
            <v>429060</v>
          </cell>
          <cell r="F2169" t="str">
            <v>Чувашская Республика - Чувашия</v>
          </cell>
          <cell r="G2169" t="str">
            <v>г.Ядрин, ул.Шоссейная, 14</v>
          </cell>
          <cell r="H2169" t="str">
            <v>(83547)21206</v>
          </cell>
          <cell r="I2169" t="str">
            <v>Шушканова Нина Зиновьевна</v>
          </cell>
          <cell r="K2169">
            <v>0.75</v>
          </cell>
          <cell r="L2169" t="str">
            <v>Н5:город (не являющийся центром субъекта РФ) с населением до 50 тыс. чел.</v>
          </cell>
          <cell r="M2169" t="str">
            <v>12345</v>
          </cell>
          <cell r="N2169" t="str">
            <v>08:00 14:00(11:00 11:30)|08:00 14:00(11:00 11:30)|08:00 14:00(11:00 11:30)|08:00 14:00(11:00 11:30)|08:00 14:00(11:00 11:30)</v>
          </cell>
          <cell r="O2169" t="str">
            <v/>
          </cell>
          <cell r="P2169" t="str">
            <v>Опер.касса №4438/01</v>
          </cell>
          <cell r="Q2169" t="str">
            <v>Н5</v>
          </cell>
          <cell r="R2169" t="str">
            <v>4438/01</v>
          </cell>
          <cell r="T2169" t="str">
            <v/>
          </cell>
          <cell r="U2169" t="str">
            <v>Опер.касса №4438/01</v>
          </cell>
          <cell r="V2169" t="str">
            <v>Н5</v>
          </cell>
          <cell r="W2169" t="str">
            <v>4438/01</v>
          </cell>
          <cell r="Y2169" t="str">
            <v>Опер.касса №4438/01</v>
          </cell>
          <cell r="Z2169" t="str">
            <v>Опер.касса №4438/01</v>
          </cell>
          <cell r="AA2169" t="str">
            <v>Н5</v>
          </cell>
          <cell r="AB2169" t="str">
            <v>4438/01</v>
          </cell>
          <cell r="AD2169" t="str">
            <v/>
          </cell>
          <cell r="AE2169">
            <v>2</v>
          </cell>
          <cell r="AF2169" t="str">
            <v>Н5</v>
          </cell>
          <cell r="AG2169" t="e">
            <v>#VALUE!</v>
          </cell>
          <cell r="AI2169" t="str">
            <v/>
          </cell>
          <cell r="AJ2169">
            <v>2</v>
          </cell>
          <cell r="AK2169" t="str">
            <v>Н5</v>
          </cell>
          <cell r="AL2169" t="e">
            <v>#VALUE!</v>
          </cell>
          <cell r="AO2169">
            <v>2</v>
          </cell>
        </row>
        <row r="2170">
          <cell r="A2170" t="str">
            <v>5836/060</v>
          </cell>
          <cell r="B2170">
            <v>2366</v>
          </cell>
          <cell r="C2170" t="str">
            <v>Опер.касса №5836/060</v>
          </cell>
          <cell r="D2170" t="str">
            <v>П6:Операционная касса вне кассового узла</v>
          </cell>
          <cell r="E2170" t="str">
            <v>429070</v>
          </cell>
          <cell r="F2170" t="str">
            <v>Чувашская Республика - Чувашия</v>
          </cell>
          <cell r="G2170" t="str">
            <v>с.Ядрино</v>
          </cell>
          <cell r="H2170" t="str">
            <v>(83547)60824</v>
          </cell>
          <cell r="I2170" t="str">
            <v>Алексеева Валентина Владимировна</v>
          </cell>
          <cell r="K2170">
            <v>0.5</v>
          </cell>
          <cell r="L2170" t="str">
            <v>Н7:сельский населенный пункт</v>
          </cell>
          <cell r="M2170" t="str">
            <v>135</v>
          </cell>
          <cell r="N2170" t="str">
            <v>08:00 15:00(12:00 13:00)|08:00 14:00(12:00 13:00)|08:00 15:00(12:00 13:00)</v>
          </cell>
          <cell r="O2170" t="str">
            <v/>
          </cell>
          <cell r="P2170" t="str">
            <v>Опер.касса №4438/02</v>
          </cell>
          <cell r="Q2170" t="str">
            <v>Н7</v>
          </cell>
          <cell r="R2170" t="str">
            <v>4438/02</v>
          </cell>
          <cell r="T2170" t="str">
            <v/>
          </cell>
          <cell r="U2170" t="str">
            <v>Опер.касса №4438/02</v>
          </cell>
          <cell r="V2170" t="str">
            <v>Н7</v>
          </cell>
          <cell r="W2170" t="str">
            <v>4438/02</v>
          </cell>
          <cell r="Y2170" t="str">
            <v>Опер.касса №4438/02</v>
          </cell>
          <cell r="Z2170" t="str">
            <v>Опер.касса №4438/02</v>
          </cell>
          <cell r="AA2170" t="str">
            <v>Н7</v>
          </cell>
          <cell r="AB2170" t="str">
            <v>4438/02</v>
          </cell>
          <cell r="AD2170" t="str">
            <v/>
          </cell>
          <cell r="AE2170">
            <v>1</v>
          </cell>
          <cell r="AF2170" t="str">
            <v>Н7</v>
          </cell>
          <cell r="AG2170" t="e">
            <v>#VALUE!</v>
          </cell>
          <cell r="AI2170" t="str">
            <v/>
          </cell>
          <cell r="AJ2170">
            <v>1</v>
          </cell>
          <cell r="AK2170" t="str">
            <v>Н7</v>
          </cell>
          <cell r="AL2170" t="e">
            <v>#VALUE!</v>
          </cell>
          <cell r="AO2170">
            <v>1</v>
          </cell>
        </row>
        <row r="2171">
          <cell r="A2171" t="str">
            <v>5836/061</v>
          </cell>
          <cell r="B2171">
            <v>2378</v>
          </cell>
          <cell r="C2171" t="str">
            <v>Опер.касса №5836/061</v>
          </cell>
          <cell r="D2171" t="str">
            <v>П6:Операционная касса вне кассового узла</v>
          </cell>
          <cell r="E2171" t="str">
            <v>429082</v>
          </cell>
          <cell r="F2171" t="str">
            <v>Чувашская Республика - Чувашия</v>
          </cell>
          <cell r="G2171" t="str">
            <v>с.Большой Сундырь, ул.Советская, 2а</v>
          </cell>
          <cell r="H2171" t="str">
            <v>(83547)64695</v>
          </cell>
          <cell r="I2171" t="str">
            <v>Сильвестрова Нина Петровна</v>
          </cell>
          <cell r="K2171">
            <v>0.25</v>
          </cell>
          <cell r="L2171" t="str">
            <v>Н7:сельский населенный пункт</v>
          </cell>
          <cell r="M2171" t="str">
            <v>14</v>
          </cell>
          <cell r="N2171" t="str">
            <v>08:00 12:00|08:00 12:00</v>
          </cell>
          <cell r="O2171" t="str">
            <v/>
          </cell>
          <cell r="P2171" t="str">
            <v>Опер.касса №4438/09</v>
          </cell>
          <cell r="Q2171" t="str">
            <v>Н7</v>
          </cell>
          <cell r="R2171" t="str">
            <v>4438/09</v>
          </cell>
          <cell r="T2171" t="str">
            <v/>
          </cell>
          <cell r="U2171" t="str">
            <v>Опер.касса №4438/09</v>
          </cell>
          <cell r="V2171" t="str">
            <v>Н7</v>
          </cell>
          <cell r="W2171" t="str">
            <v>4438/09</v>
          </cell>
          <cell r="Y2171" t="str">
            <v>Опер.касса №4438/09</v>
          </cell>
          <cell r="Z2171" t="str">
            <v>Опер.касса №4438/09</v>
          </cell>
          <cell r="AA2171" t="str">
            <v>Н7</v>
          </cell>
          <cell r="AB2171" t="str">
            <v>4438/09</v>
          </cell>
          <cell r="AD2171" t="str">
            <v/>
          </cell>
          <cell r="AE2171">
            <v>1</v>
          </cell>
          <cell r="AF2171" t="str">
            <v>Н7</v>
          </cell>
          <cell r="AG2171" t="e">
            <v>#VALUE!</v>
          </cell>
          <cell r="AI2171" t="str">
            <v/>
          </cell>
          <cell r="AJ2171">
            <v>1</v>
          </cell>
          <cell r="AK2171" t="str">
            <v>Н7</v>
          </cell>
          <cell r="AL2171" t="e">
            <v>#VALUE!</v>
          </cell>
          <cell r="AO2171">
            <v>1</v>
          </cell>
        </row>
        <row r="2172">
          <cell r="A2172" t="str">
            <v>5836/062</v>
          </cell>
          <cell r="B2172">
            <v>2363</v>
          </cell>
          <cell r="C2172" t="str">
            <v>Опер.касса №5836/062</v>
          </cell>
          <cell r="D2172" t="str">
            <v>П6:Операционная касса вне кассового узла</v>
          </cell>
          <cell r="E2172" t="str">
            <v>429065</v>
          </cell>
          <cell r="F2172" t="str">
            <v>Чувашская Республика - Чувашия</v>
          </cell>
          <cell r="G2172" t="str">
            <v>д.Нижние Мочары, ул.Садовая, 49</v>
          </cell>
          <cell r="H2172" t="str">
            <v>(83547)63208</v>
          </cell>
          <cell r="I2172" t="str">
            <v>Петрова Галина Вячеславовна</v>
          </cell>
          <cell r="K2172">
            <v>0.5</v>
          </cell>
          <cell r="L2172" t="str">
            <v>Н7:сельский населенный пункт</v>
          </cell>
          <cell r="M2172" t="str">
            <v>135</v>
          </cell>
          <cell r="N2172" t="str">
            <v>08:00 15:00(12:00 13:00)|08:00 14:00(12:00 13:00)|08:00 15:00(12:00 13:00)</v>
          </cell>
          <cell r="O2172" t="str">
            <v/>
          </cell>
          <cell r="P2172" t="str">
            <v>Опер.касса №4438/014</v>
          </cell>
          <cell r="Q2172" t="str">
            <v>Н7</v>
          </cell>
          <cell r="R2172" t="str">
            <v>4438/014</v>
          </cell>
          <cell r="T2172" t="str">
            <v/>
          </cell>
          <cell r="U2172" t="str">
            <v>Опер.касса №4438/014</v>
          </cell>
          <cell r="V2172" t="str">
            <v>Н7</v>
          </cell>
          <cell r="W2172" t="str">
            <v>4438/014</v>
          </cell>
          <cell r="Y2172" t="str">
            <v>Опер.касса №4438/014</v>
          </cell>
          <cell r="Z2172" t="str">
            <v>Опер.касса №4438/014</v>
          </cell>
          <cell r="AA2172" t="str">
            <v>Н7</v>
          </cell>
          <cell r="AB2172" t="str">
            <v>4438/014</v>
          </cell>
          <cell r="AD2172" t="str">
            <v/>
          </cell>
          <cell r="AE2172">
            <v>1</v>
          </cell>
          <cell r="AF2172" t="str">
            <v>Н7</v>
          </cell>
          <cell r="AG2172" t="e">
            <v>#VALUE!</v>
          </cell>
          <cell r="AI2172" t="str">
            <v/>
          </cell>
          <cell r="AJ2172">
            <v>1</v>
          </cell>
          <cell r="AK2172" t="str">
            <v>Н7</v>
          </cell>
          <cell r="AL2172" t="e">
            <v>#VALUE!</v>
          </cell>
          <cell r="AO2172">
            <v>1</v>
          </cell>
        </row>
        <row r="2173">
          <cell r="A2173" t="str">
            <v>5836/063</v>
          </cell>
          <cell r="B2173">
            <v>2364</v>
          </cell>
          <cell r="C2173" t="str">
            <v>Опер.касса №5836/063</v>
          </cell>
          <cell r="D2173" t="str">
            <v>П6:Операционная касса вне кассового узла</v>
          </cell>
          <cell r="E2173" t="str">
            <v>429068</v>
          </cell>
          <cell r="F2173" t="str">
            <v>Чувашская Республика - Чувашия</v>
          </cell>
          <cell r="G2173" t="str">
            <v>с.Советское</v>
          </cell>
          <cell r="H2173" t="str">
            <v>(83547)64254</v>
          </cell>
          <cell r="I2173" t="str">
            <v>Филимонова Валентина Ивановна</v>
          </cell>
          <cell r="K2173">
            <v>0.75</v>
          </cell>
          <cell r="L2173" t="str">
            <v>Н7:сельский населенный пункт</v>
          </cell>
          <cell r="M2173" t="str">
            <v>1345</v>
          </cell>
          <cell r="N2173" t="str">
            <v>08:00 15:30(12:00 13:00)|08:00 15:30(12:00 13:00)|08:00 15:30(12:00 13:00)|08:00 15:30(12:00 13:00)</v>
          </cell>
          <cell r="O2173" t="str">
            <v/>
          </cell>
          <cell r="P2173" t="str">
            <v>Опер.касса №4438/017</v>
          </cell>
          <cell r="Q2173" t="str">
            <v>Н7</v>
          </cell>
          <cell r="R2173" t="str">
            <v>4438/017</v>
          </cell>
          <cell r="T2173" t="str">
            <v/>
          </cell>
          <cell r="U2173" t="str">
            <v>Опер.касса №4438/017</v>
          </cell>
          <cell r="V2173" t="str">
            <v>Н7</v>
          </cell>
          <cell r="W2173" t="str">
            <v>4438/017</v>
          </cell>
          <cell r="Y2173" t="str">
            <v>Опер.касса №4438/017</v>
          </cell>
          <cell r="Z2173" t="str">
            <v>Опер.касса №4438/017</v>
          </cell>
          <cell r="AA2173" t="str">
            <v>Н7</v>
          </cell>
          <cell r="AB2173" t="str">
            <v>4438/017</v>
          </cell>
          <cell r="AD2173" t="str">
            <v/>
          </cell>
          <cell r="AE2173">
            <v>2</v>
          </cell>
          <cell r="AF2173" t="str">
            <v>Н7</v>
          </cell>
          <cell r="AG2173" t="e">
            <v>#VALUE!</v>
          </cell>
          <cell r="AI2173" t="str">
            <v/>
          </cell>
          <cell r="AJ2173">
            <v>2</v>
          </cell>
          <cell r="AK2173" t="str">
            <v>Н7</v>
          </cell>
          <cell r="AL2173" t="e">
            <v>#VALUE!</v>
          </cell>
          <cell r="AO2173">
            <v>2</v>
          </cell>
        </row>
        <row r="2174">
          <cell r="A2174" t="str">
            <v>5836/064</v>
          </cell>
          <cell r="B2174">
            <v>2365</v>
          </cell>
          <cell r="C2174" t="str">
            <v>Опер.касса №5836/064</v>
          </cell>
          <cell r="D2174" t="str">
            <v>П6:Операционная касса вне кассового узла</v>
          </cell>
          <cell r="E2174" t="str">
            <v>429069</v>
          </cell>
          <cell r="F2174" t="str">
            <v>Чувашская Республика - Чувашия</v>
          </cell>
          <cell r="G2174" t="str">
            <v>с.Хочашево, ул.Березовая, 31</v>
          </cell>
          <cell r="H2174" t="str">
            <v>(83547)60586</v>
          </cell>
          <cell r="I2174" t="str">
            <v>Иванова Любовь Алексеевна</v>
          </cell>
          <cell r="K2174">
            <v>0.25</v>
          </cell>
          <cell r="L2174" t="str">
            <v>Н7:сельский населенный пункт</v>
          </cell>
          <cell r="M2174" t="str">
            <v>14</v>
          </cell>
          <cell r="N2174" t="str">
            <v>08:00 12:00|08:00 12:00</v>
          </cell>
          <cell r="O2174" t="str">
            <v/>
          </cell>
          <cell r="P2174" t="str">
            <v>Опер.касса №4438/019</v>
          </cell>
          <cell r="Q2174" t="str">
            <v>Н7</v>
          </cell>
          <cell r="R2174" t="str">
            <v>4438/019</v>
          </cell>
          <cell r="T2174" t="str">
            <v/>
          </cell>
          <cell r="U2174" t="str">
            <v>Опер.касса №4438/019</v>
          </cell>
          <cell r="V2174" t="str">
            <v>Н7</v>
          </cell>
          <cell r="W2174" t="str">
            <v>4438/019</v>
          </cell>
          <cell r="Y2174" t="str">
            <v>Опер.касса №4438/019</v>
          </cell>
          <cell r="Z2174" t="str">
            <v>Опер.касса №4438/019</v>
          </cell>
          <cell r="AA2174" t="str">
            <v>Н7</v>
          </cell>
          <cell r="AB2174" t="str">
            <v>4438/019</v>
          </cell>
          <cell r="AD2174" t="str">
            <v/>
          </cell>
          <cell r="AE2174">
            <v>1</v>
          </cell>
          <cell r="AF2174" t="str">
            <v>Н7</v>
          </cell>
          <cell r="AG2174" t="e">
            <v>#VALUE!</v>
          </cell>
          <cell r="AI2174" t="str">
            <v/>
          </cell>
          <cell r="AJ2174">
            <v>1</v>
          </cell>
          <cell r="AK2174" t="str">
            <v>Н7</v>
          </cell>
          <cell r="AL2174" t="e">
            <v>#VALUE!</v>
          </cell>
          <cell r="AO2174">
            <v>1</v>
          </cell>
        </row>
        <row r="2175">
          <cell r="A2175" t="str">
            <v>5836/065</v>
          </cell>
          <cell r="B2175">
            <v>2367</v>
          </cell>
          <cell r="C2175" t="str">
            <v>Опер.касса №5836/065</v>
          </cell>
          <cell r="D2175" t="str">
            <v>П6:Операционная касса вне кассового узла</v>
          </cell>
          <cell r="E2175" t="str">
            <v>429076</v>
          </cell>
          <cell r="F2175" t="str">
            <v>Чувашская Республика - Чувашия</v>
          </cell>
          <cell r="G2175" t="str">
            <v>с.Николаевское, ул.Ленина, 3</v>
          </cell>
          <cell r="H2175" t="str">
            <v>(83547)63542</v>
          </cell>
          <cell r="I2175" t="str">
            <v>Семенова Любовь Михайловна</v>
          </cell>
          <cell r="K2175">
            <v>0.5</v>
          </cell>
          <cell r="L2175" t="str">
            <v>Н7:сельский населенный пункт</v>
          </cell>
          <cell r="M2175" t="str">
            <v>135</v>
          </cell>
          <cell r="N2175" t="str">
            <v>08:00 15:00(12:00 13:00)|08:00 14:00(12:00 13:00)|08:00 15:00(12:00 13:00)</v>
          </cell>
          <cell r="O2175" t="str">
            <v/>
          </cell>
          <cell r="P2175" t="str">
            <v>Опер.касса №4438/024</v>
          </cell>
          <cell r="Q2175" t="str">
            <v>Н7</v>
          </cell>
          <cell r="R2175" t="str">
            <v>4438/024</v>
          </cell>
          <cell r="T2175" t="str">
            <v/>
          </cell>
          <cell r="U2175" t="str">
            <v>Опер.касса №4438/024</v>
          </cell>
          <cell r="V2175" t="str">
            <v>Н7</v>
          </cell>
          <cell r="W2175" t="str">
            <v>4438/024</v>
          </cell>
          <cell r="Y2175" t="str">
            <v>Опер.касса №4438/024</v>
          </cell>
          <cell r="Z2175" t="str">
            <v>Опер.касса №4438/024</v>
          </cell>
          <cell r="AA2175" t="str">
            <v>Н7</v>
          </cell>
          <cell r="AB2175" t="str">
            <v>4438/024</v>
          </cell>
          <cell r="AD2175" t="str">
            <v/>
          </cell>
          <cell r="AE2175">
            <v>1</v>
          </cell>
          <cell r="AF2175" t="str">
            <v>Н7</v>
          </cell>
          <cell r="AG2175" t="e">
            <v>#VALUE!</v>
          </cell>
          <cell r="AI2175" t="str">
            <v/>
          </cell>
          <cell r="AJ2175">
            <v>1</v>
          </cell>
          <cell r="AK2175" t="str">
            <v>Н7</v>
          </cell>
          <cell r="AL2175" t="e">
            <v>#VALUE!</v>
          </cell>
          <cell r="AO2175">
            <v>1</v>
          </cell>
        </row>
        <row r="2176">
          <cell r="A2176" t="str">
            <v>5836/066</v>
          </cell>
          <cell r="B2176">
            <v>2368</v>
          </cell>
          <cell r="C2176" t="str">
            <v>Опер.касса №5836/066</v>
          </cell>
          <cell r="D2176" t="str">
            <v>П6:Операционная касса вне кассового узла</v>
          </cell>
          <cell r="E2176" t="str">
            <v>429071</v>
          </cell>
          <cell r="F2176" t="str">
            <v>Чувашская Республика - Чувашия</v>
          </cell>
          <cell r="G2176" t="str">
            <v>с.Юваново, ул.Сюльдикасы, 61</v>
          </cell>
          <cell r="H2176" t="str">
            <v>(83547)62465</v>
          </cell>
          <cell r="I2176" t="str">
            <v>Крылова Галина Арсентьевна</v>
          </cell>
          <cell r="K2176">
            <v>0.5</v>
          </cell>
          <cell r="L2176" t="str">
            <v>Н7:сельский населенный пункт</v>
          </cell>
          <cell r="M2176" t="str">
            <v>135</v>
          </cell>
          <cell r="N2176" t="str">
            <v>08:00 15:00(12:00 13:00)|08:00 14:00(12:00 13:00)|08:00 15:00(12:00 13:00)</v>
          </cell>
          <cell r="O2176" t="str">
            <v/>
          </cell>
          <cell r="P2176" t="str">
            <v>Опер.касса №4438/025</v>
          </cell>
          <cell r="Q2176" t="str">
            <v>Н7</v>
          </cell>
          <cell r="R2176" t="str">
            <v>4438/025</v>
          </cell>
          <cell r="T2176" t="str">
            <v/>
          </cell>
          <cell r="U2176" t="str">
            <v>Опер.касса №4438/025</v>
          </cell>
          <cell r="V2176" t="str">
            <v>Н7</v>
          </cell>
          <cell r="W2176" t="str">
            <v>4438/025</v>
          </cell>
          <cell r="Y2176" t="str">
            <v>Опер.касса №4438/025</v>
          </cell>
          <cell r="Z2176" t="str">
            <v>Опер.касса №4438/025</v>
          </cell>
          <cell r="AA2176" t="str">
            <v>Н7</v>
          </cell>
          <cell r="AB2176" t="str">
            <v>4438/025</v>
          </cell>
          <cell r="AD2176" t="str">
            <v/>
          </cell>
          <cell r="AE2176">
            <v>1</v>
          </cell>
          <cell r="AF2176" t="str">
            <v>Н7</v>
          </cell>
          <cell r="AG2176" t="e">
            <v>#VALUE!</v>
          </cell>
          <cell r="AI2176" t="str">
            <v/>
          </cell>
          <cell r="AJ2176">
            <v>1</v>
          </cell>
          <cell r="AK2176" t="str">
            <v>Н7</v>
          </cell>
          <cell r="AL2176" t="e">
            <v>#VALUE!</v>
          </cell>
          <cell r="AO2176">
            <v>1</v>
          </cell>
        </row>
        <row r="2177">
          <cell r="A2177" t="str">
            <v>5836/067</v>
          </cell>
          <cell r="B2177">
            <v>2369</v>
          </cell>
          <cell r="C2177" t="str">
            <v>Опер.касса №5836/067</v>
          </cell>
          <cell r="D2177" t="str">
            <v>П6:Операционная касса вне кассового узла</v>
          </cell>
          <cell r="E2177" t="str">
            <v>429066</v>
          </cell>
          <cell r="F2177" t="str">
            <v>Чувашская Республика - Чувашия</v>
          </cell>
          <cell r="G2177" t="str">
            <v>с.Ойкас Асламасы, ул.Школьная, 1/3</v>
          </cell>
          <cell r="H2177" t="str">
            <v>(83547)63100</v>
          </cell>
          <cell r="I2177" t="str">
            <v>Александрова Тамара Викториновна</v>
          </cell>
          <cell r="K2177">
            <v>0.5</v>
          </cell>
          <cell r="L2177" t="str">
            <v>Н7:сельский населенный пункт</v>
          </cell>
          <cell r="M2177" t="str">
            <v>135</v>
          </cell>
          <cell r="N2177" t="str">
            <v>08:00 15:00(12:00 13:00)|08:00 14:00(12:00 13:00)|08:00 15:00(12:00 13:00)</v>
          </cell>
          <cell r="O2177" t="str">
            <v/>
          </cell>
          <cell r="P2177" t="str">
            <v>Опер.касса №4438/028</v>
          </cell>
          <cell r="Q2177" t="str">
            <v>Н7</v>
          </cell>
          <cell r="R2177" t="str">
            <v>4438/028</v>
          </cell>
          <cell r="T2177" t="str">
            <v/>
          </cell>
          <cell r="U2177" t="str">
            <v>Опер.касса №4438/028</v>
          </cell>
          <cell r="V2177" t="str">
            <v>Н7</v>
          </cell>
          <cell r="W2177" t="str">
            <v>4438/028</v>
          </cell>
          <cell r="Y2177" t="str">
            <v>Опер.касса №4438/028</v>
          </cell>
          <cell r="Z2177" t="str">
            <v>Опер.касса №4438/028</v>
          </cell>
          <cell r="AA2177" t="str">
            <v>Н7</v>
          </cell>
          <cell r="AB2177" t="str">
            <v>4438/028</v>
          </cell>
          <cell r="AD2177" t="str">
            <v/>
          </cell>
          <cell r="AE2177">
            <v>1</v>
          </cell>
          <cell r="AF2177" t="str">
            <v>Н7</v>
          </cell>
          <cell r="AG2177" t="e">
            <v>#VALUE!</v>
          </cell>
          <cell r="AI2177" t="str">
            <v/>
          </cell>
          <cell r="AJ2177">
            <v>1</v>
          </cell>
          <cell r="AK2177" t="str">
            <v>Н7</v>
          </cell>
          <cell r="AL2177" t="e">
            <v>#VALUE!</v>
          </cell>
          <cell r="AO2177">
            <v>1</v>
          </cell>
        </row>
        <row r="2178">
          <cell r="A2178" t="str">
            <v>5836/068</v>
          </cell>
          <cell r="B2178">
            <v>2370</v>
          </cell>
          <cell r="C2178" t="str">
            <v>Опер.касса №5836/068</v>
          </cell>
          <cell r="D2178" t="str">
            <v>П6:Операционная касса вне кассового узла</v>
          </cell>
          <cell r="E2178" t="str">
            <v>429079</v>
          </cell>
          <cell r="F2178" t="str">
            <v>Чувашская Республика - Чувашия</v>
          </cell>
          <cell r="G2178" t="str">
            <v>д.Верхние Ачаки, ул.Ленина, 42б</v>
          </cell>
          <cell r="H2178" t="str">
            <v>(83547)60305</v>
          </cell>
          <cell r="I2178" t="str">
            <v>Журавлева Юлия Николаевна</v>
          </cell>
          <cell r="K2178">
            <v>0.5</v>
          </cell>
          <cell r="L2178" t="str">
            <v>Н7:сельский населенный пункт</v>
          </cell>
          <cell r="M2178" t="str">
            <v>135</v>
          </cell>
          <cell r="N2178" t="str">
            <v>08:00 15:00(12:00 13:00)|08:00 14:00(12:00 13:00)|08:00 15:00(12:00 13:00)</v>
          </cell>
          <cell r="O2178" t="str">
            <v/>
          </cell>
          <cell r="P2178" t="str">
            <v>Опер.касса №4438/030</v>
          </cell>
          <cell r="Q2178" t="str">
            <v>Н7</v>
          </cell>
          <cell r="R2178" t="str">
            <v>4438/030</v>
          </cell>
          <cell r="T2178" t="str">
            <v/>
          </cell>
          <cell r="U2178" t="str">
            <v>Опер.касса №4438/030</v>
          </cell>
          <cell r="V2178" t="str">
            <v>Н7</v>
          </cell>
          <cell r="W2178" t="str">
            <v>4438/030</v>
          </cell>
          <cell r="Y2178" t="str">
            <v>Опер.касса №4438/030</v>
          </cell>
          <cell r="Z2178" t="str">
            <v>Опер.касса №4438/030</v>
          </cell>
          <cell r="AA2178" t="str">
            <v>Н7</v>
          </cell>
          <cell r="AB2178" t="str">
            <v>4438/030</v>
          </cell>
          <cell r="AD2178" t="str">
            <v/>
          </cell>
          <cell r="AE2178">
            <v>1</v>
          </cell>
          <cell r="AF2178" t="str">
            <v>Н7</v>
          </cell>
          <cell r="AG2178" t="e">
            <v>#VALUE!</v>
          </cell>
          <cell r="AI2178" t="str">
            <v/>
          </cell>
          <cell r="AJ2178">
            <v>1</v>
          </cell>
          <cell r="AK2178" t="str">
            <v>Н7</v>
          </cell>
          <cell r="AL2178" t="e">
            <v>#VALUE!</v>
          </cell>
          <cell r="AO2178">
            <v>1</v>
          </cell>
        </row>
        <row r="2179">
          <cell r="A2179" t="str">
            <v>5836/069</v>
          </cell>
          <cell r="B2179">
            <v>2371</v>
          </cell>
          <cell r="C2179" t="str">
            <v>Опер.касса №5836/069</v>
          </cell>
          <cell r="D2179" t="str">
            <v>П6:Операционная касса вне кассового узла</v>
          </cell>
          <cell r="E2179" t="str">
            <v>429080</v>
          </cell>
          <cell r="F2179" t="str">
            <v>Чувашская Республика - Чувашия</v>
          </cell>
          <cell r="G2179" t="str">
            <v>д.Кукшумы, ул.Шоссейная, 14</v>
          </cell>
          <cell r="H2179" t="str">
            <v>(83547)61403</v>
          </cell>
          <cell r="I2179" t="str">
            <v>Арестова Нина Платоновна</v>
          </cell>
          <cell r="K2179">
            <v>0.5</v>
          </cell>
          <cell r="L2179" t="str">
            <v>Н7:сельский населенный пункт</v>
          </cell>
          <cell r="M2179" t="str">
            <v>135</v>
          </cell>
          <cell r="N2179" t="str">
            <v>08:00 15:00(12:00 13:00)|08:00 14:00(12:00 13:00)|08:00 15:00(12:00 13:00)</v>
          </cell>
          <cell r="O2179" t="str">
            <v/>
          </cell>
          <cell r="P2179" t="str">
            <v>Опер.касса №4438/031</v>
          </cell>
          <cell r="Q2179" t="str">
            <v>Н7</v>
          </cell>
          <cell r="R2179" t="str">
            <v>4438/031</v>
          </cell>
          <cell r="T2179" t="str">
            <v/>
          </cell>
          <cell r="U2179" t="str">
            <v>Опер.касса №4438/031</v>
          </cell>
          <cell r="V2179" t="str">
            <v>Н7</v>
          </cell>
          <cell r="W2179" t="str">
            <v>4438/031</v>
          </cell>
          <cell r="Y2179" t="str">
            <v>Опер.касса №4438/031</v>
          </cell>
          <cell r="Z2179" t="str">
            <v>Опер.касса №4438/031</v>
          </cell>
          <cell r="AA2179" t="str">
            <v>Н7</v>
          </cell>
          <cell r="AB2179" t="str">
            <v>4438/031</v>
          </cell>
          <cell r="AD2179" t="str">
            <v/>
          </cell>
          <cell r="AE2179">
            <v>1</v>
          </cell>
          <cell r="AF2179" t="str">
            <v>Н7</v>
          </cell>
          <cell r="AG2179" t="e">
            <v>#VALUE!</v>
          </cell>
          <cell r="AI2179" t="str">
            <v/>
          </cell>
          <cell r="AJ2179">
            <v>1</v>
          </cell>
          <cell r="AK2179" t="str">
            <v>Н7</v>
          </cell>
          <cell r="AL2179" t="e">
            <v>#VALUE!</v>
          </cell>
          <cell r="AO2179">
            <v>1</v>
          </cell>
        </row>
        <row r="2180">
          <cell r="A2180" t="str">
            <v>5836/070</v>
          </cell>
          <cell r="B2180">
            <v>2372</v>
          </cell>
          <cell r="C2180" t="str">
            <v>Опер.касса №5836/070</v>
          </cell>
          <cell r="D2180" t="str">
            <v>П6:Операционная касса вне кассового узла</v>
          </cell>
          <cell r="E2180" t="str">
            <v>429085</v>
          </cell>
          <cell r="F2180" t="str">
            <v>Чувашская Республика - Чувашия</v>
          </cell>
          <cell r="G2180" t="str">
            <v>д.Старые Тиньгеши, ул.Ленина, 5</v>
          </cell>
          <cell r="H2180" t="str">
            <v>(83547)66250</v>
          </cell>
          <cell r="I2180" t="str">
            <v>Мартынова Валентина Павловна</v>
          </cell>
          <cell r="K2180">
            <v>0.25</v>
          </cell>
          <cell r="L2180" t="str">
            <v>Н7:сельский населенный пункт</v>
          </cell>
          <cell r="M2180" t="str">
            <v>14</v>
          </cell>
          <cell r="N2180" t="str">
            <v>08:00 12:00|08:00 12:00</v>
          </cell>
          <cell r="O2180" t="str">
            <v/>
          </cell>
          <cell r="P2180" t="str">
            <v>Опер.касса №4438/032</v>
          </cell>
          <cell r="Q2180" t="str">
            <v>Н7</v>
          </cell>
          <cell r="R2180" t="str">
            <v>4438/032</v>
          </cell>
          <cell r="T2180" t="str">
            <v/>
          </cell>
          <cell r="U2180" t="str">
            <v>Опер.касса №4438/032</v>
          </cell>
          <cell r="V2180" t="str">
            <v>Н7</v>
          </cell>
          <cell r="W2180" t="str">
            <v>4438/032</v>
          </cell>
          <cell r="Y2180" t="str">
            <v>Опер.касса №4438/032</v>
          </cell>
          <cell r="Z2180" t="str">
            <v>Опер.касса №4438/032</v>
          </cell>
          <cell r="AA2180" t="str">
            <v>Н7</v>
          </cell>
          <cell r="AB2180" t="str">
            <v>4438/032</v>
          </cell>
          <cell r="AD2180" t="str">
            <v/>
          </cell>
          <cell r="AE2180">
            <v>1</v>
          </cell>
          <cell r="AF2180" t="str">
            <v>Н7</v>
          </cell>
          <cell r="AG2180" t="e">
            <v>#VALUE!</v>
          </cell>
          <cell r="AI2180" t="str">
            <v/>
          </cell>
          <cell r="AJ2180">
            <v>1</v>
          </cell>
          <cell r="AK2180" t="str">
            <v>Н7</v>
          </cell>
          <cell r="AL2180" t="e">
            <v>#VALUE!</v>
          </cell>
          <cell r="AO2180">
            <v>1</v>
          </cell>
        </row>
        <row r="2181">
          <cell r="A2181" t="str">
            <v>5836/071</v>
          </cell>
          <cell r="B2181">
            <v>2373</v>
          </cell>
          <cell r="C2181" t="str">
            <v>Доп.офис №5836/071</v>
          </cell>
          <cell r="D2181" t="str">
            <v>П3:Дополнительный офис - универсальный филиал</v>
          </cell>
          <cell r="E2181" t="str">
            <v>429040</v>
          </cell>
          <cell r="F2181" t="str">
            <v>Чувашская Республика - Чувашия</v>
          </cell>
          <cell r="G2181" t="str">
            <v>с.Красные Четаи, ул.Новая, 12</v>
          </cell>
          <cell r="H2181" t="str">
            <v>(83551)21071</v>
          </cell>
          <cell r="I2181" t="str">
            <v>Секайкина Светлана Валентиновна</v>
          </cell>
          <cell r="K2181">
            <v>10.75</v>
          </cell>
          <cell r="L2181" t="str">
            <v>Н7:сельский населенный пункт</v>
          </cell>
          <cell r="M2181" t="str">
            <v>12345</v>
          </cell>
          <cell r="N2181" t="str">
            <v>08:00 16:30|08:00 16:30|08:00 16:30|08:00 16:30|08:00 16:30</v>
          </cell>
          <cell r="O2181" t="str">
            <v/>
          </cell>
          <cell r="P2181" t="str">
            <v>Доп.офис №4438/033</v>
          </cell>
          <cell r="Q2181" t="str">
            <v>Н7</v>
          </cell>
          <cell r="R2181" t="str">
            <v>4438/033</v>
          </cell>
          <cell r="T2181" t="str">
            <v/>
          </cell>
          <cell r="U2181" t="str">
            <v>Доп.офис №4438/033</v>
          </cell>
          <cell r="V2181" t="str">
            <v>Н7</v>
          </cell>
          <cell r="W2181" t="str">
            <v>4438/033</v>
          </cell>
          <cell r="Y2181" t="str">
            <v>Доп.офис №4438/033</v>
          </cell>
          <cell r="Z2181" t="str">
            <v>Доп.офис №4438/033</v>
          </cell>
          <cell r="AA2181" t="str">
            <v>Н7</v>
          </cell>
          <cell r="AB2181" t="str">
            <v>4438/033</v>
          </cell>
          <cell r="AD2181" t="str">
            <v/>
          </cell>
          <cell r="AE2181">
            <v>8</v>
          </cell>
          <cell r="AF2181" t="str">
            <v>Н7</v>
          </cell>
          <cell r="AG2181" t="e">
            <v>#VALUE!</v>
          </cell>
          <cell r="AI2181" t="str">
            <v/>
          </cell>
          <cell r="AJ2181">
            <v>8</v>
          </cell>
          <cell r="AK2181" t="str">
            <v>Н7</v>
          </cell>
          <cell r="AL2181" t="e">
            <v>#VALUE!</v>
          </cell>
          <cell r="AO2181">
            <v>8</v>
          </cell>
        </row>
        <row r="2182">
          <cell r="A2182" t="str">
            <v>5836/072</v>
          </cell>
          <cell r="B2182">
            <v>2374</v>
          </cell>
          <cell r="C2182" t="str">
            <v>Опер.касса №5836/072</v>
          </cell>
          <cell r="D2182" t="str">
            <v>П6:Операционная касса вне кассового узла</v>
          </cell>
          <cell r="E2182" t="str">
            <v>429047</v>
          </cell>
          <cell r="F2182" t="str">
            <v>Чувашская Республика - Чувашия</v>
          </cell>
          <cell r="G2182" t="str">
            <v>д.Старые Атаи, ул.Центральная, 165</v>
          </cell>
          <cell r="H2182" t="str">
            <v>(83551)23224</v>
          </cell>
          <cell r="I2182" t="str">
            <v>Илюшина Алевтина Аркадьевна</v>
          </cell>
          <cell r="K2182">
            <v>0.5</v>
          </cell>
          <cell r="L2182" t="str">
            <v>Н7:сельский населенный пункт</v>
          </cell>
          <cell r="M2182" t="str">
            <v>135</v>
          </cell>
          <cell r="N2182" t="str">
            <v>08:00 15:00(12:00 13:00)|08:00 14:00(12:00 13:00)|08:00 15:00(12:00 13:00)</v>
          </cell>
          <cell r="O2182" t="str">
            <v/>
          </cell>
          <cell r="P2182" t="str">
            <v>Опер.касса №4438/034</v>
          </cell>
          <cell r="Q2182" t="str">
            <v>Н7</v>
          </cell>
          <cell r="R2182" t="str">
            <v>4438/034</v>
          </cell>
          <cell r="T2182" t="str">
            <v/>
          </cell>
          <cell r="U2182" t="str">
            <v>Опер.касса №4438/034</v>
          </cell>
          <cell r="V2182" t="str">
            <v>Н7</v>
          </cell>
          <cell r="W2182" t="str">
            <v>4438/034</v>
          </cell>
          <cell r="Y2182" t="str">
            <v>Опер.касса №4438/034</v>
          </cell>
          <cell r="Z2182" t="str">
            <v>Опер.касса №4438/034</v>
          </cell>
          <cell r="AA2182" t="str">
            <v>Н7</v>
          </cell>
          <cell r="AB2182" t="str">
            <v>4438/034</v>
          </cell>
          <cell r="AD2182" t="str">
            <v/>
          </cell>
          <cell r="AE2182">
            <v>1</v>
          </cell>
          <cell r="AF2182" t="str">
            <v>Н7</v>
          </cell>
          <cell r="AG2182" t="e">
            <v>#VALUE!</v>
          </cell>
          <cell r="AI2182" t="str">
            <v/>
          </cell>
          <cell r="AJ2182">
            <v>1</v>
          </cell>
          <cell r="AK2182" t="str">
            <v>Н7</v>
          </cell>
          <cell r="AL2182" t="e">
            <v>#VALUE!</v>
          </cell>
          <cell r="AO2182">
            <v>1</v>
          </cell>
        </row>
        <row r="2183">
          <cell r="A2183" t="str">
            <v>5836/073</v>
          </cell>
          <cell r="B2183">
            <v>2375</v>
          </cell>
          <cell r="C2183" t="str">
            <v>Опер.касса №5836/073</v>
          </cell>
          <cell r="D2183" t="str">
            <v>П6:Операционная касса вне кассового узла</v>
          </cell>
          <cell r="E2183" t="str">
            <v>429044</v>
          </cell>
          <cell r="F2183" t="str">
            <v>Чувашская Республика - Чувашия</v>
          </cell>
          <cell r="G2183" t="str">
            <v>с.Пандиково</v>
          </cell>
          <cell r="H2183" t="str">
            <v>(83551)31299</v>
          </cell>
          <cell r="I2183" t="str">
            <v>Лобейкина Людмила Николаевна</v>
          </cell>
          <cell r="K2183">
            <v>0.25</v>
          </cell>
          <cell r="L2183" t="str">
            <v>Н7:сельский населенный пункт</v>
          </cell>
          <cell r="M2183" t="str">
            <v>13</v>
          </cell>
          <cell r="N2183" t="str">
            <v>08:00 12:00|08:00 12:00</v>
          </cell>
          <cell r="O2183" t="str">
            <v/>
          </cell>
          <cell r="P2183" t="str">
            <v>Опер.касса №4438/035</v>
          </cell>
          <cell r="Q2183" t="str">
            <v>Н7</v>
          </cell>
          <cell r="R2183" t="str">
            <v>4438/035</v>
          </cell>
          <cell r="T2183" t="str">
            <v/>
          </cell>
          <cell r="U2183" t="str">
            <v>Опер.касса №4438/035</v>
          </cell>
          <cell r="V2183" t="str">
            <v>Н7</v>
          </cell>
          <cell r="W2183" t="str">
            <v>4438/035</v>
          </cell>
          <cell r="Y2183" t="str">
            <v>Опер.касса №4438/035</v>
          </cell>
          <cell r="Z2183" t="str">
            <v>Опер.касса №4438/035</v>
          </cell>
          <cell r="AA2183" t="str">
            <v>Н7</v>
          </cell>
          <cell r="AB2183" t="str">
            <v>4438/035</v>
          </cell>
          <cell r="AD2183" t="str">
            <v/>
          </cell>
          <cell r="AE2183">
            <v>1</v>
          </cell>
          <cell r="AF2183" t="str">
            <v>Н7</v>
          </cell>
          <cell r="AG2183" t="e">
            <v>#VALUE!</v>
          </cell>
          <cell r="AI2183" t="str">
            <v/>
          </cell>
          <cell r="AJ2183">
            <v>1</v>
          </cell>
          <cell r="AK2183" t="str">
            <v>Н7</v>
          </cell>
          <cell r="AL2183" t="e">
            <v>#VALUE!</v>
          </cell>
          <cell r="AO2183">
            <v>1</v>
          </cell>
        </row>
        <row r="2184">
          <cell r="A2184" t="str">
            <v>5836/074</v>
          </cell>
          <cell r="B2184">
            <v>2376</v>
          </cell>
          <cell r="C2184" t="str">
            <v>Опер.касса №5836/074</v>
          </cell>
          <cell r="D2184" t="str">
            <v>П6:Операционная касса вне кассового узла</v>
          </cell>
          <cell r="E2184" t="str">
            <v>429043</v>
          </cell>
          <cell r="F2184" t="str">
            <v>Чувашская Республика - Чувашия</v>
          </cell>
          <cell r="G2184" t="str">
            <v>д.Испуханы, ул.Новая, 2</v>
          </cell>
          <cell r="H2184" t="str">
            <v>(83551)36241</v>
          </cell>
          <cell r="I2184" t="str">
            <v>Голицына Ольга Александровна</v>
          </cell>
          <cell r="K2184">
            <v>0.5</v>
          </cell>
          <cell r="L2184" t="str">
            <v>Н7:сельский населенный пункт</v>
          </cell>
          <cell r="M2184" t="str">
            <v>135</v>
          </cell>
          <cell r="N2184" t="str">
            <v>08:00 15:00(12:00 13:00)|08:00 14:00(12:00 13:00)|08:00 15:00(12:00 13:00)</v>
          </cell>
          <cell r="O2184" t="str">
            <v/>
          </cell>
          <cell r="P2184" t="str">
            <v>Опер.касса №4438/036</v>
          </cell>
          <cell r="Q2184" t="str">
            <v>Н7</v>
          </cell>
          <cell r="R2184" t="str">
            <v>4438/036</v>
          </cell>
          <cell r="T2184" t="str">
            <v/>
          </cell>
          <cell r="U2184" t="str">
            <v>Опер.касса №4438/036</v>
          </cell>
          <cell r="V2184" t="str">
            <v>Н7</v>
          </cell>
          <cell r="W2184" t="str">
            <v>4438/036</v>
          </cell>
          <cell r="Y2184" t="str">
            <v>Опер.касса №4438/036</v>
          </cell>
          <cell r="Z2184" t="str">
            <v>Опер.касса №4438/036</v>
          </cell>
          <cell r="AA2184" t="str">
            <v>Н7</v>
          </cell>
          <cell r="AB2184" t="str">
            <v>4438/036</v>
          </cell>
          <cell r="AD2184" t="str">
            <v/>
          </cell>
          <cell r="AE2184">
            <v>1</v>
          </cell>
          <cell r="AF2184" t="str">
            <v>Н7</v>
          </cell>
          <cell r="AG2184" t="e">
            <v>#VALUE!</v>
          </cell>
          <cell r="AI2184" t="str">
            <v/>
          </cell>
          <cell r="AJ2184">
            <v>1</v>
          </cell>
          <cell r="AK2184" t="str">
            <v>Н7</v>
          </cell>
          <cell r="AL2184" t="e">
            <v>#VALUE!</v>
          </cell>
          <cell r="AO2184">
            <v>1</v>
          </cell>
        </row>
        <row r="2185">
          <cell r="A2185" t="str">
            <v>5836/075</v>
          </cell>
          <cell r="B2185">
            <v>2377</v>
          </cell>
          <cell r="C2185" t="str">
            <v>Опер.касса №5836/075</v>
          </cell>
          <cell r="D2185" t="str">
            <v>П6:Операционная касса вне кассового узла</v>
          </cell>
          <cell r="E2185" t="str">
            <v>429055</v>
          </cell>
          <cell r="F2185" t="str">
            <v>Чувашская Республика - Чувашия</v>
          </cell>
          <cell r="G2185" t="str">
            <v>с.Атнары, ул.Молодежная, 52а</v>
          </cell>
          <cell r="H2185" t="str">
            <v>(83551)30254</v>
          </cell>
          <cell r="I2185" t="str">
            <v>Каталымова Альбина Геннадьевна</v>
          </cell>
          <cell r="K2185">
            <v>0.5</v>
          </cell>
          <cell r="L2185" t="str">
            <v>Н7:сельский населенный пункт</v>
          </cell>
          <cell r="M2185" t="str">
            <v>135</v>
          </cell>
          <cell r="N2185" t="str">
            <v>08:00 15:00(12:00 13:00)|08:00 14:00(12:00 13:00)|08:00 15:00(12:00 13:00)</v>
          </cell>
          <cell r="O2185" t="str">
            <v/>
          </cell>
          <cell r="P2185" t="str">
            <v>Опер.касса №4438/037</v>
          </cell>
          <cell r="Q2185" t="str">
            <v>Н7</v>
          </cell>
          <cell r="R2185" t="str">
            <v>4438/037</v>
          </cell>
          <cell r="T2185" t="str">
            <v/>
          </cell>
          <cell r="U2185" t="str">
            <v>Опер.касса №4438/037</v>
          </cell>
          <cell r="V2185" t="str">
            <v>Н7</v>
          </cell>
          <cell r="W2185" t="str">
            <v>4438/037</v>
          </cell>
          <cell r="Y2185" t="str">
            <v>Опер.касса №4438/037</v>
          </cell>
          <cell r="Z2185" t="str">
            <v>Опер.касса №4438/037</v>
          </cell>
          <cell r="AA2185" t="str">
            <v>Н7</v>
          </cell>
          <cell r="AB2185" t="str">
            <v>4438/037</v>
          </cell>
          <cell r="AD2185" t="str">
            <v/>
          </cell>
          <cell r="AE2185">
            <v>1</v>
          </cell>
          <cell r="AF2185" t="str">
            <v>Н7</v>
          </cell>
          <cell r="AG2185" t="e">
            <v>#VALUE!</v>
          </cell>
          <cell r="AI2185" t="str">
            <v/>
          </cell>
          <cell r="AJ2185">
            <v>1</v>
          </cell>
          <cell r="AK2185" t="str">
            <v>Н7</v>
          </cell>
          <cell r="AL2185" t="e">
            <v>#VALUE!</v>
          </cell>
          <cell r="AO2185">
            <v>1</v>
          </cell>
        </row>
        <row r="2186">
          <cell r="A2186" t="str">
            <v>5836/076</v>
          </cell>
          <cell r="B2186">
            <v>2485</v>
          </cell>
          <cell r="C2186" t="str">
            <v>Доп.офис №5836/076</v>
          </cell>
          <cell r="D2186" t="str">
            <v>П3:Дополнительный офис - универсальный филиал</v>
          </cell>
          <cell r="E2186" t="str">
            <v>429822</v>
          </cell>
          <cell r="F2186" t="str">
            <v>Чувашская Республика - Чувашия</v>
          </cell>
          <cell r="G2186" t="str">
            <v>г.Алатырь, ул.Ленина, 25</v>
          </cell>
          <cell r="H2186" t="str">
            <v>(83531)20192</v>
          </cell>
          <cell r="I2186" t="str">
            <v>Шиблева Людмила Александровна</v>
          </cell>
          <cell r="K2186">
            <v>34</v>
          </cell>
          <cell r="L2186" t="str">
            <v>Н5:город (не являющийся центром субъекта РФ) с населением до 50 тыс. чел.</v>
          </cell>
          <cell r="M2186" t="str">
            <v>123456</v>
          </cell>
          <cell r="N2186" t="str">
            <v>08:00 18:00|08:00 18:00|08:00 18:00|08:00 18:00|08:00 18:00|08:00 16:00(12:00 13:00)</v>
          </cell>
          <cell r="O2186" t="str">
            <v/>
          </cell>
          <cell r="P2186" t="str">
            <v>Алатырское отделение №7508</v>
          </cell>
          <cell r="Q2186" t="str">
            <v>Н5</v>
          </cell>
          <cell r="R2186" t="str">
            <v>7508</v>
          </cell>
          <cell r="T2186" t="str">
            <v/>
          </cell>
          <cell r="U2186" t="str">
            <v>Алатырское отделение №7508</v>
          </cell>
          <cell r="V2186" t="str">
            <v>Н5</v>
          </cell>
          <cell r="W2186" t="str">
            <v>7508</v>
          </cell>
          <cell r="Y2186" t="str">
            <v/>
          </cell>
          <cell r="Z2186" t="str">
            <v>Алатырское отделение №7508</v>
          </cell>
          <cell r="AA2186" t="str">
            <v>Н5</v>
          </cell>
          <cell r="AB2186" t="str">
            <v>7508</v>
          </cell>
          <cell r="AD2186" t="str">
            <v>Алатырское отделение №7508</v>
          </cell>
          <cell r="AE2186" t="str">
            <v>Алатырское отделение №7508</v>
          </cell>
          <cell r="AF2186" t="str">
            <v>Н5</v>
          </cell>
          <cell r="AG2186" t="str">
            <v>7508</v>
          </cell>
          <cell r="AI2186" t="str">
            <v/>
          </cell>
          <cell r="AJ2186">
            <v>12</v>
          </cell>
          <cell r="AK2186" t="str">
            <v>Н5</v>
          </cell>
          <cell r="AL2186" t="e">
            <v>#VALUE!</v>
          </cell>
          <cell r="AO2186">
            <v>12</v>
          </cell>
        </row>
        <row r="2187">
          <cell r="A2187" t="str">
            <v>5836/077</v>
          </cell>
          <cell r="B2187">
            <v>2494</v>
          </cell>
          <cell r="C2187" t="str">
            <v>Доп.офис №5836/077</v>
          </cell>
          <cell r="D2187" t="str">
            <v>П5:Дополнительный офис - специализированный филиал, обслуживающий физических лиц</v>
          </cell>
          <cell r="E2187" t="str">
            <v>429828</v>
          </cell>
          <cell r="F2187" t="str">
            <v>Чувашская Республика - Чувашия</v>
          </cell>
          <cell r="G2187" t="str">
            <v>г.Алатырь, район Стрелка, 7</v>
          </cell>
          <cell r="H2187" t="str">
            <v>(83531)20380</v>
          </cell>
          <cell r="I2187" t="str">
            <v>Рузанова Ирина Васильевна</v>
          </cell>
          <cell r="K2187">
            <v>3.75</v>
          </cell>
          <cell r="L2187" t="str">
            <v>Н5:город (не являющийся центром субъекта РФ) с населением до 50 тыс. чел.</v>
          </cell>
          <cell r="M2187" t="str">
            <v>12345</v>
          </cell>
          <cell r="N2187" t="str">
            <v>09:00 17:30(13:30 14:30)|09:00 17:30(13:30 14:30)|09:00 17:30(13:30 14:30)|09:00 17:30(13:30 14:30)|09:00 17:30(13:30 14:30)</v>
          </cell>
          <cell r="O2187" t="str">
            <v/>
          </cell>
          <cell r="P2187" t="str">
            <v>Доп.офис №7508/034</v>
          </cell>
          <cell r="Q2187" t="str">
            <v>Н5</v>
          </cell>
          <cell r="R2187" t="str">
            <v>7508/034</v>
          </cell>
          <cell r="T2187" t="str">
            <v/>
          </cell>
          <cell r="U2187" t="str">
            <v>Доп.офис №7508/034</v>
          </cell>
          <cell r="V2187" t="str">
            <v>Н5</v>
          </cell>
          <cell r="W2187" t="str">
            <v>7508/034</v>
          </cell>
          <cell r="Y2187" t="str">
            <v/>
          </cell>
          <cell r="Z2187" t="str">
            <v>Доп.офис №7508/034</v>
          </cell>
          <cell r="AA2187" t="str">
            <v>Н5</v>
          </cell>
          <cell r="AB2187" t="str">
            <v>7508/034</v>
          </cell>
          <cell r="AD2187" t="str">
            <v>Доп.офис №7508/034</v>
          </cell>
          <cell r="AE2187" t="str">
            <v>Доп.офис №7508/034</v>
          </cell>
          <cell r="AF2187" t="str">
            <v>Н5</v>
          </cell>
          <cell r="AG2187" t="str">
            <v>7508/034</v>
          </cell>
          <cell r="AI2187" t="str">
            <v/>
          </cell>
          <cell r="AJ2187">
            <v>4</v>
          </cell>
          <cell r="AK2187" t="str">
            <v>Н5</v>
          </cell>
          <cell r="AL2187" t="e">
            <v>#VALUE!</v>
          </cell>
          <cell r="AO2187">
            <v>4</v>
          </cell>
        </row>
        <row r="2188">
          <cell r="A2188" t="str">
            <v>5836/078</v>
          </cell>
          <cell r="B2188">
            <v>2495</v>
          </cell>
          <cell r="C2188" t="str">
            <v>Доп.офис №5836/078</v>
          </cell>
          <cell r="D2188" t="str">
            <v>П5:Дополнительный офис - специализированный филиал, обслуживающий физических лиц</v>
          </cell>
          <cell r="E2188" t="str">
            <v>429820</v>
          </cell>
          <cell r="F2188" t="str">
            <v>Чувашская Республика - Чувашия</v>
          </cell>
          <cell r="G2188" t="str">
            <v>г.Алатырь, ул.Богдана Хмельницкого, 29</v>
          </cell>
          <cell r="H2188" t="str">
            <v>(83531)25533</v>
          </cell>
          <cell r="I2188" t="str">
            <v>Пудова Марина Геннадьевна</v>
          </cell>
          <cell r="K2188">
            <v>8</v>
          </cell>
          <cell r="L2188" t="str">
            <v>Н5:город (не являющийся центром субъекта РФ) с населением до 50 тыс. чел.</v>
          </cell>
          <cell r="M2188" t="str">
            <v>123456</v>
          </cell>
          <cell r="N2188" t="str">
            <v>08:00 18:00(13:30 14:30)|08:00 18:00(13:30 14:30)|08:00 18:00(13:30 14:30)|08:00 18:00(13:30 14:30)|08:00 18:00(13:30 14:30)|08:00 15:00</v>
          </cell>
          <cell r="O2188" t="str">
            <v/>
          </cell>
          <cell r="P2188" t="str">
            <v>Доп.офис №7508/036</v>
          </cell>
          <cell r="Q2188" t="str">
            <v>Н5</v>
          </cell>
          <cell r="R2188" t="str">
            <v>7508/036</v>
          </cell>
          <cell r="T2188" t="str">
            <v/>
          </cell>
          <cell r="U2188" t="str">
            <v>Доп.офис №7508/036</v>
          </cell>
          <cell r="V2188" t="str">
            <v>Н5</v>
          </cell>
          <cell r="W2188" t="str">
            <v>7508/036</v>
          </cell>
          <cell r="Y2188" t="str">
            <v/>
          </cell>
          <cell r="Z2188" t="str">
            <v>Доп.офис №7508/036</v>
          </cell>
          <cell r="AA2188" t="str">
            <v>Н5</v>
          </cell>
          <cell r="AB2188" t="str">
            <v>7508/036</v>
          </cell>
          <cell r="AD2188" t="str">
            <v>Доп.офис №7508/036</v>
          </cell>
          <cell r="AE2188" t="str">
            <v>Доп.офис №7508/036</v>
          </cell>
          <cell r="AF2188" t="str">
            <v>Н5</v>
          </cell>
          <cell r="AG2188" t="str">
            <v>7508/036</v>
          </cell>
          <cell r="AI2188" t="str">
            <v/>
          </cell>
          <cell r="AJ2188">
            <v>4</v>
          </cell>
          <cell r="AK2188" t="str">
            <v>Н5</v>
          </cell>
          <cell r="AL2188" t="e">
            <v>#VALUE!</v>
          </cell>
          <cell r="AO2188">
            <v>4</v>
          </cell>
        </row>
        <row r="2189">
          <cell r="A2189" t="str">
            <v>5836/079</v>
          </cell>
          <cell r="B2189">
            <v>2490</v>
          </cell>
          <cell r="C2189" t="str">
            <v>Опер.касса №5836/079</v>
          </cell>
          <cell r="D2189" t="str">
            <v>П6:Операционная касса вне кассового узла</v>
          </cell>
          <cell r="E2189" t="str">
            <v>429820</v>
          </cell>
          <cell r="F2189" t="str">
            <v>Чувашская Республика - Чувашия</v>
          </cell>
          <cell r="G2189" t="str">
            <v>г.Алатырь, ул.Гончарова, 97</v>
          </cell>
          <cell r="H2189" t="str">
            <v>(83531)23446</v>
          </cell>
          <cell r="I2189" t="str">
            <v>Веряскина Ольга Валерьевна</v>
          </cell>
          <cell r="K2189">
            <v>4.75</v>
          </cell>
          <cell r="L2189" t="str">
            <v>Н5:город (не являющийся центром субъекта РФ) с населением до 50 тыс. чел.</v>
          </cell>
          <cell r="M2189" t="str">
            <v>123457</v>
          </cell>
          <cell r="N2189" t="str">
            <v>08:00 18:00(13:30 14:30)|08:00 18:00(13:30 14:30)|08:00 18:00(13:30 14:30)|08:00 18:00(13:30 14:30)|08:00 18:00(13:30 14:30)|08:00 15:00</v>
          </cell>
          <cell r="O2189" t="str">
            <v/>
          </cell>
          <cell r="P2189" t="str">
            <v>Опер.касса №7508/017</v>
          </cell>
          <cell r="Q2189" t="str">
            <v>Н5</v>
          </cell>
          <cell r="R2189" t="str">
            <v>7508/017</v>
          </cell>
          <cell r="T2189" t="str">
            <v/>
          </cell>
          <cell r="U2189" t="str">
            <v>Опер.касса №7508/017</v>
          </cell>
          <cell r="V2189" t="str">
            <v>Н5</v>
          </cell>
          <cell r="W2189" t="str">
            <v>7508/017</v>
          </cell>
          <cell r="Y2189" t="str">
            <v/>
          </cell>
          <cell r="Z2189" t="str">
            <v>Опер.касса №7508/017</v>
          </cell>
          <cell r="AA2189" t="str">
            <v>Н5</v>
          </cell>
          <cell r="AB2189" t="str">
            <v>7508/017</v>
          </cell>
          <cell r="AD2189" t="str">
            <v>Опер.касса №7508/017</v>
          </cell>
          <cell r="AE2189" t="str">
            <v>Опер.касса №7508/017</v>
          </cell>
          <cell r="AF2189" t="str">
            <v>Н5</v>
          </cell>
          <cell r="AG2189" t="str">
            <v>7508/017</v>
          </cell>
          <cell r="AI2189" t="str">
            <v/>
          </cell>
          <cell r="AJ2189">
            <v>4</v>
          </cell>
          <cell r="AK2189" t="str">
            <v>Н5</v>
          </cell>
          <cell r="AL2189" t="e">
            <v>#VALUE!</v>
          </cell>
          <cell r="AO2189">
            <v>4</v>
          </cell>
        </row>
        <row r="2190">
          <cell r="A2190" t="str">
            <v>5836/08</v>
          </cell>
          <cell r="B2190">
            <v>2433</v>
          </cell>
          <cell r="C2190" t="str">
            <v>Доп.офис №5836/08</v>
          </cell>
          <cell r="D2190" t="str">
            <v>П5:Дополнительный офис - специализированный филиал, обслуживающий физических лиц</v>
          </cell>
          <cell r="E2190" t="str">
            <v>429120</v>
          </cell>
          <cell r="F2190" t="str">
            <v>Чувашская Республика - Чувашия</v>
          </cell>
          <cell r="G2190" t="str">
            <v>г.Шумерля, ул.Октябрьская, 11</v>
          </cell>
          <cell r="H2190" t="str">
            <v>(83536)51691</v>
          </cell>
          <cell r="I2190" t="str">
            <v>Буранова Елена Сергеевна</v>
          </cell>
          <cell r="K2190">
            <v>5.25</v>
          </cell>
          <cell r="L2190" t="str">
            <v>Н5:город (не являющийся центром субъекта РФ) с населением до 50 тыс. чел.</v>
          </cell>
          <cell r="M2190" t="str">
            <v>12347</v>
          </cell>
          <cell r="N2190" t="str">
            <v>09:00 17:30(12:00 13:00)|09:00 17:30(12:00 13:00)|09:00 17:30(12:00 13:00)|09:00 17:30(12:00 13:00)|09:00 17:30(12:00 13:00)</v>
          </cell>
          <cell r="O2190" t="str">
            <v/>
          </cell>
          <cell r="P2190">
            <v>5</v>
          </cell>
          <cell r="Q2190" t="str">
            <v>Н5</v>
          </cell>
          <cell r="R2190" t="e">
            <v>#VALUE!</v>
          </cell>
          <cell r="T2190" t="str">
            <v/>
          </cell>
          <cell r="U2190">
            <v>5</v>
          </cell>
          <cell r="V2190" t="str">
            <v>Н5</v>
          </cell>
          <cell r="W2190" t="e">
            <v>#VALUE!</v>
          </cell>
          <cell r="Y2190" t="str">
            <v/>
          </cell>
          <cell r="Z2190">
            <v>5</v>
          </cell>
          <cell r="AA2190" t="str">
            <v>Н5</v>
          </cell>
          <cell r="AB2190" t="e">
            <v>#VALUE!</v>
          </cell>
          <cell r="AD2190" t="str">
            <v/>
          </cell>
          <cell r="AE2190">
            <v>5</v>
          </cell>
          <cell r="AF2190" t="str">
            <v>Н5</v>
          </cell>
          <cell r="AG2190" t="e">
            <v>#VALUE!</v>
          </cell>
          <cell r="AI2190" t="str">
            <v/>
          </cell>
          <cell r="AJ2190">
            <v>5</v>
          </cell>
          <cell r="AK2190" t="str">
            <v>Н5</v>
          </cell>
          <cell r="AL2190" t="e">
            <v>#VALUE!</v>
          </cell>
          <cell r="AO2190">
            <v>5</v>
          </cell>
        </row>
        <row r="2191">
          <cell r="A2191" t="str">
            <v>5836/080</v>
          </cell>
          <cell r="B2191">
            <v>2492</v>
          </cell>
          <cell r="C2191" t="str">
            <v>Опер.касса №5836/080</v>
          </cell>
          <cell r="D2191" t="str">
            <v>П6:Операционная касса вне кассового узла</v>
          </cell>
          <cell r="E2191" t="str">
            <v>429826</v>
          </cell>
          <cell r="F2191" t="str">
            <v>Чувашская Республика - Чувашия</v>
          </cell>
          <cell r="G2191" t="str">
            <v>г.Алатырь, ул.Чайковского, 36</v>
          </cell>
          <cell r="H2191" t="str">
            <v>(83531)61127</v>
          </cell>
          <cell r="I2191" t="str">
            <v>Кузоваткина Анна Александровна</v>
          </cell>
          <cell r="K2191">
            <v>3.5</v>
          </cell>
          <cell r="L2191" t="str">
            <v>Н5:город (не являющийся центром субъекта РФ) с населением до 50 тыс. чел.</v>
          </cell>
          <cell r="M2191" t="str">
            <v>12345</v>
          </cell>
          <cell r="N2191" t="str">
            <v>09:00 17:00(13:30 14:30)|09:00 17:00(13:30 14:30)|09:00 17:00(13:30 14:30)|09:00 17:00(13:30 14:30)|09:00 17:00(13:30 14:30)</v>
          </cell>
          <cell r="O2191" t="str">
            <v/>
          </cell>
          <cell r="P2191" t="str">
            <v>Опер.касса №7508/022</v>
          </cell>
          <cell r="Q2191" t="str">
            <v>Н5</v>
          </cell>
          <cell r="R2191" t="str">
            <v>7508/022</v>
          </cell>
          <cell r="T2191" t="str">
            <v/>
          </cell>
          <cell r="U2191" t="str">
            <v>Опер.касса №7508/022</v>
          </cell>
          <cell r="V2191" t="str">
            <v>Н5</v>
          </cell>
          <cell r="W2191" t="str">
            <v>7508/022</v>
          </cell>
          <cell r="Y2191" t="str">
            <v/>
          </cell>
          <cell r="Z2191" t="str">
            <v>Опер.касса №7508/022</v>
          </cell>
          <cell r="AA2191" t="str">
            <v>Н5</v>
          </cell>
          <cell r="AB2191" t="str">
            <v>7508/022</v>
          </cell>
          <cell r="AD2191" t="str">
            <v>Опер.касса №7508/022</v>
          </cell>
          <cell r="AE2191" t="str">
            <v>Опер.касса №7508/022</v>
          </cell>
          <cell r="AF2191" t="str">
            <v>Н5</v>
          </cell>
          <cell r="AG2191" t="str">
            <v>7508/022</v>
          </cell>
          <cell r="AI2191" t="str">
            <v/>
          </cell>
          <cell r="AJ2191">
            <v>3</v>
          </cell>
          <cell r="AK2191" t="str">
            <v>Н5</v>
          </cell>
          <cell r="AL2191" t="e">
            <v>#VALUE!</v>
          </cell>
          <cell r="AO2191">
            <v>3</v>
          </cell>
        </row>
        <row r="2192">
          <cell r="A2192" t="str">
            <v>5836/081</v>
          </cell>
          <cell r="B2192">
            <v>2486</v>
          </cell>
          <cell r="C2192" t="str">
            <v>Опер.касса №5836/081</v>
          </cell>
          <cell r="D2192" t="str">
            <v>П6:Операционная касса вне кассового узла</v>
          </cell>
          <cell r="E2192" t="str">
            <v>429830</v>
          </cell>
          <cell r="F2192" t="str">
            <v>Чувашская Республика - Чувашия</v>
          </cell>
          <cell r="G2192" t="str">
            <v>п.Киря, ул.Сидорина, 8</v>
          </cell>
          <cell r="H2192" t="str">
            <v>(83531)67075</v>
          </cell>
          <cell r="I2192" t="str">
            <v>Еремеева Галина Васильевна</v>
          </cell>
          <cell r="K2192">
            <v>0.5</v>
          </cell>
          <cell r="L2192" t="str">
            <v>Н7:сельский населенный пункт</v>
          </cell>
          <cell r="M2192" t="str">
            <v>135</v>
          </cell>
          <cell r="N2192" t="str">
            <v>09:00 16:30(12:00 13:00)|09:00 16:30(12:00 13:00)|09:00 15:30(12:00 13:00)</v>
          </cell>
          <cell r="O2192" t="str">
            <v/>
          </cell>
          <cell r="P2192" t="str">
            <v>Опер.касса №7508/01</v>
          </cell>
          <cell r="Q2192" t="str">
            <v>Н7</v>
          </cell>
          <cell r="R2192" t="str">
            <v>7508/01</v>
          </cell>
          <cell r="T2192" t="str">
            <v/>
          </cell>
          <cell r="U2192" t="str">
            <v>Опер.касса №7508/01</v>
          </cell>
          <cell r="V2192" t="str">
            <v>Н7</v>
          </cell>
          <cell r="W2192" t="str">
            <v>7508/01</v>
          </cell>
          <cell r="Y2192" t="str">
            <v/>
          </cell>
          <cell r="Z2192" t="str">
            <v>Опер.касса №7508/01</v>
          </cell>
          <cell r="AA2192" t="str">
            <v>Н7</v>
          </cell>
          <cell r="AB2192" t="str">
            <v>7508/01</v>
          </cell>
          <cell r="AD2192" t="str">
            <v>Опер.касса №7508/01</v>
          </cell>
          <cell r="AE2192" t="str">
            <v>Опер.касса №7508/01</v>
          </cell>
          <cell r="AF2192" t="str">
            <v>Н7</v>
          </cell>
          <cell r="AG2192" t="str">
            <v>7508/01</v>
          </cell>
          <cell r="AI2192" t="str">
            <v/>
          </cell>
          <cell r="AJ2192">
            <v>1</v>
          </cell>
          <cell r="AK2192" t="str">
            <v>Н7</v>
          </cell>
          <cell r="AL2192" t="e">
            <v>#VALUE!</v>
          </cell>
          <cell r="AO2192">
            <v>1</v>
          </cell>
        </row>
        <row r="2193">
          <cell r="A2193" t="str">
            <v>5836/082</v>
          </cell>
          <cell r="B2193">
            <v>2491</v>
          </cell>
          <cell r="C2193" t="str">
            <v>Опер.касса №5836/082</v>
          </cell>
          <cell r="D2193" t="str">
            <v>П6:Операционная касса вне кассового узла</v>
          </cell>
          <cell r="E2193" t="str">
            <v>429803</v>
          </cell>
          <cell r="F2193" t="str">
            <v>Чувашская Республика - Чувашия</v>
          </cell>
          <cell r="G2193" t="str">
            <v>с.Иваньково-Ленино, ул.Октябрьская, 1а</v>
          </cell>
          <cell r="H2193" t="str">
            <v>(83531)63700</v>
          </cell>
          <cell r="I2193" t="str">
            <v>Чуркина Мария Ивановна</v>
          </cell>
          <cell r="K2193">
            <v>0.25</v>
          </cell>
          <cell r="L2193" t="str">
            <v>Н7:сельский населенный пункт</v>
          </cell>
          <cell r="M2193" t="str">
            <v>24</v>
          </cell>
          <cell r="N2193" t="str">
            <v>09:00 14:00(11:30 12:00)|09:00 14:00(11:30 12:00)</v>
          </cell>
          <cell r="O2193" t="str">
            <v/>
          </cell>
          <cell r="P2193" t="str">
            <v>Опер.касса №7508/02</v>
          </cell>
          <cell r="Q2193" t="str">
            <v>Н7</v>
          </cell>
          <cell r="R2193" t="str">
            <v>7508/02</v>
          </cell>
          <cell r="T2193" t="str">
            <v/>
          </cell>
          <cell r="U2193" t="str">
            <v>Опер.касса №7508/02</v>
          </cell>
          <cell r="V2193" t="str">
            <v>Н7</v>
          </cell>
          <cell r="W2193" t="str">
            <v>7508/02</v>
          </cell>
          <cell r="Y2193" t="str">
            <v/>
          </cell>
          <cell r="Z2193" t="str">
            <v>Опер.касса №7508/02</v>
          </cell>
          <cell r="AA2193" t="str">
            <v>Н7</v>
          </cell>
          <cell r="AB2193" t="str">
            <v>7508/02</v>
          </cell>
          <cell r="AD2193" t="str">
            <v>Опер.касса №7508/02</v>
          </cell>
          <cell r="AE2193" t="str">
            <v>Опер.касса №7508/02</v>
          </cell>
          <cell r="AF2193" t="str">
            <v>Н7</v>
          </cell>
          <cell r="AG2193" t="str">
            <v>7508/02</v>
          </cell>
          <cell r="AI2193" t="str">
            <v/>
          </cell>
          <cell r="AJ2193">
            <v>1</v>
          </cell>
          <cell r="AK2193" t="str">
            <v>Н7</v>
          </cell>
          <cell r="AL2193" t="e">
            <v>#VALUE!</v>
          </cell>
          <cell r="AO2193">
            <v>1</v>
          </cell>
        </row>
        <row r="2194">
          <cell r="A2194" t="str">
            <v>5836/083</v>
          </cell>
          <cell r="B2194">
            <v>2493</v>
          </cell>
          <cell r="C2194" t="str">
            <v>Опер.касса №5836/083</v>
          </cell>
          <cell r="D2194" t="str">
            <v>П6:Операционная касса вне кассового узла</v>
          </cell>
          <cell r="E2194" t="str">
            <v>429841</v>
          </cell>
          <cell r="F2194" t="str">
            <v>Чувашская Республика - Чувашия</v>
          </cell>
          <cell r="G2194" t="str">
            <v>с.Атрать, ул.Кирова, д.3</v>
          </cell>
          <cell r="H2194" t="str">
            <v>(83531)65206</v>
          </cell>
          <cell r="I2194" t="str">
            <v>Камальтдинова Татьяна Геннадьевна</v>
          </cell>
          <cell r="K2194">
            <v>0.25</v>
          </cell>
          <cell r="L2194" t="str">
            <v>Н7:сельский населенный пункт</v>
          </cell>
          <cell r="M2194" t="str">
            <v>13</v>
          </cell>
          <cell r="N2194" t="str">
            <v>08:00 13:00(11:00 11:30)|08:00 13:00(11:00 11:30)</v>
          </cell>
          <cell r="O2194" t="str">
            <v/>
          </cell>
          <cell r="P2194" t="str">
            <v>Опер.касса №7508/03</v>
          </cell>
          <cell r="Q2194" t="str">
            <v>Н7</v>
          </cell>
          <cell r="R2194" t="str">
            <v>7508/03</v>
          </cell>
          <cell r="T2194" t="str">
            <v/>
          </cell>
          <cell r="U2194" t="str">
            <v>Опер.касса №7508/03</v>
          </cell>
          <cell r="V2194" t="str">
            <v>Н7</v>
          </cell>
          <cell r="W2194" t="str">
            <v>7508/03</v>
          </cell>
          <cell r="Y2194" t="str">
            <v/>
          </cell>
          <cell r="Z2194" t="str">
            <v>Опер.касса №7508/03</v>
          </cell>
          <cell r="AA2194" t="str">
            <v>Н7</v>
          </cell>
          <cell r="AB2194" t="str">
            <v>7508/03</v>
          </cell>
          <cell r="AD2194" t="str">
            <v>Опер.касса №7508/03</v>
          </cell>
          <cell r="AE2194" t="str">
            <v>Опер.касса №7508/03</v>
          </cell>
          <cell r="AF2194" t="str">
            <v>Н7</v>
          </cell>
          <cell r="AG2194" t="str">
            <v>7508/03</v>
          </cell>
          <cell r="AI2194" t="str">
            <v/>
          </cell>
          <cell r="AJ2194">
            <v>1</v>
          </cell>
          <cell r="AK2194" t="str">
            <v>Н7</v>
          </cell>
          <cell r="AL2194" t="e">
            <v>#VALUE!</v>
          </cell>
          <cell r="AO2194">
            <v>1</v>
          </cell>
        </row>
        <row r="2195">
          <cell r="A2195" t="str">
            <v>5836/084</v>
          </cell>
          <cell r="B2195">
            <v>2496</v>
          </cell>
          <cell r="C2195" t="str">
            <v>Опер.касса №5836/084</v>
          </cell>
          <cell r="D2195" t="str">
            <v>П6:Операционная касса вне кассового узла</v>
          </cell>
          <cell r="E2195" t="str">
            <v>429850</v>
          </cell>
          <cell r="F2195" t="str">
            <v>Чувашская Республика - Чувашия</v>
          </cell>
          <cell r="G2195" t="str">
            <v>п.Алтышево, ул.Железнодорожная, 6</v>
          </cell>
          <cell r="H2195" t="str">
            <v>(83531)64632</v>
          </cell>
          <cell r="I2195" t="str">
            <v>и.о.Семенова Екатерина Николаевна</v>
          </cell>
          <cell r="K2195">
            <v>0.5</v>
          </cell>
          <cell r="L2195" t="str">
            <v>Н7:сельский населенный пункт</v>
          </cell>
          <cell r="M2195" t="str">
            <v>135</v>
          </cell>
          <cell r="N2195" t="str">
            <v>09:00 16:30(12:00 13:00)|09:00 16:30(12:00 13:00)|09:00 15:30(12:00 13:00)</v>
          </cell>
          <cell r="O2195" t="str">
            <v/>
          </cell>
          <cell r="P2195" t="str">
            <v>Опер.касса №7508/05</v>
          </cell>
          <cell r="Q2195" t="str">
            <v>Н7</v>
          </cell>
          <cell r="R2195" t="str">
            <v>7508/05</v>
          </cell>
          <cell r="T2195" t="str">
            <v/>
          </cell>
          <cell r="U2195" t="str">
            <v>Опер.касса №7508/05</v>
          </cell>
          <cell r="V2195" t="str">
            <v>Н7</v>
          </cell>
          <cell r="W2195" t="str">
            <v>7508/05</v>
          </cell>
          <cell r="Y2195" t="str">
            <v/>
          </cell>
          <cell r="Z2195" t="str">
            <v>Опер.касса №7508/05</v>
          </cell>
          <cell r="AA2195" t="str">
            <v>Н7</v>
          </cell>
          <cell r="AB2195" t="str">
            <v>7508/05</v>
          </cell>
          <cell r="AD2195" t="str">
            <v>Опер.касса №7508/05</v>
          </cell>
          <cell r="AE2195" t="str">
            <v>Опер.касса №7508/05</v>
          </cell>
          <cell r="AF2195" t="str">
            <v>Н7</v>
          </cell>
          <cell r="AG2195" t="str">
            <v>7508/05</v>
          </cell>
          <cell r="AI2195" t="str">
            <v/>
          </cell>
          <cell r="AJ2195">
            <v>1</v>
          </cell>
          <cell r="AK2195" t="str">
            <v>Н7</v>
          </cell>
          <cell r="AL2195" t="e">
            <v>#VALUE!</v>
          </cell>
          <cell r="AO2195">
            <v>1</v>
          </cell>
        </row>
        <row r="2196">
          <cell r="A2196" t="str">
            <v>5836/085</v>
          </cell>
          <cell r="B2196">
            <v>2497</v>
          </cell>
          <cell r="C2196" t="str">
            <v>Опер.касса №5836/085</v>
          </cell>
          <cell r="D2196" t="str">
            <v>П6:Операционная касса вне кассового узла</v>
          </cell>
          <cell r="E2196" t="str">
            <v>429802</v>
          </cell>
          <cell r="F2196" t="str">
            <v>Чувашская Республика - Чувашия</v>
          </cell>
          <cell r="G2196" t="str">
            <v>с.Стемасы, ул.Ленина, 124</v>
          </cell>
          <cell r="H2196" t="str">
            <v>(83531)64218</v>
          </cell>
          <cell r="I2196" t="str">
            <v>Кузнецова Ольга Александровна</v>
          </cell>
          <cell r="K2196">
            <v>0.25</v>
          </cell>
          <cell r="L2196" t="str">
            <v>Н7:сельский населенный пункт</v>
          </cell>
          <cell r="M2196" t="str">
            <v>24</v>
          </cell>
          <cell r="N2196" t="str">
            <v>09:00 14:00(11:30 12:00)|09:00 14:00(11:30 12:00)</v>
          </cell>
          <cell r="O2196" t="str">
            <v/>
          </cell>
          <cell r="P2196" t="str">
            <v>Опер.касса №7508/09</v>
          </cell>
          <cell r="Q2196" t="str">
            <v>Н7</v>
          </cell>
          <cell r="R2196" t="str">
            <v>7508/09</v>
          </cell>
          <cell r="T2196" t="str">
            <v/>
          </cell>
          <cell r="U2196" t="str">
            <v>Опер.касса №7508/09</v>
          </cell>
          <cell r="V2196" t="str">
            <v>Н7</v>
          </cell>
          <cell r="W2196" t="str">
            <v>7508/09</v>
          </cell>
          <cell r="Y2196" t="str">
            <v/>
          </cell>
          <cell r="Z2196" t="str">
            <v>Опер.касса №7508/09</v>
          </cell>
          <cell r="AA2196" t="str">
            <v>Н7</v>
          </cell>
          <cell r="AB2196" t="str">
            <v>7508/09</v>
          </cell>
          <cell r="AD2196" t="str">
            <v>Опер.касса №7508/09</v>
          </cell>
          <cell r="AE2196" t="str">
            <v>Опер.касса №7508/09</v>
          </cell>
          <cell r="AF2196" t="str">
            <v>Н7</v>
          </cell>
          <cell r="AG2196" t="str">
            <v>7508/09</v>
          </cell>
          <cell r="AI2196" t="str">
            <v/>
          </cell>
          <cell r="AJ2196">
            <v>1</v>
          </cell>
          <cell r="AK2196" t="str">
            <v>Н7</v>
          </cell>
          <cell r="AL2196" t="e">
            <v>#VALUE!</v>
          </cell>
          <cell r="AO2196">
            <v>1</v>
          </cell>
        </row>
        <row r="2197">
          <cell r="A2197" t="str">
            <v>5836/086</v>
          </cell>
          <cell r="B2197">
            <v>2487</v>
          </cell>
          <cell r="C2197" t="str">
            <v>Опер.касса №5836/086</v>
          </cell>
          <cell r="D2197" t="str">
            <v>П6:Операционная касса вне кассового узла</v>
          </cell>
          <cell r="E2197" t="str">
            <v>429812</v>
          </cell>
          <cell r="F2197" t="str">
            <v>Чувашская Республика - Чувашия</v>
          </cell>
          <cell r="G2197" t="str">
            <v>с.Кувакино, ул.Красная площадь, 5</v>
          </cell>
          <cell r="H2197" t="str">
            <v>(83531)65725</v>
          </cell>
          <cell r="I2197" t="str">
            <v>Филатова Лариса Павловна</v>
          </cell>
          <cell r="K2197">
            <v>0.25</v>
          </cell>
          <cell r="L2197" t="str">
            <v>Н7:сельский населенный пункт</v>
          </cell>
          <cell r="M2197" t="str">
            <v>35</v>
          </cell>
          <cell r="N2197" t="str">
            <v>09:00 14:00(11:30 12:00)|09:00 14:00(11:30 12:00)</v>
          </cell>
          <cell r="O2197" t="str">
            <v/>
          </cell>
          <cell r="P2197" t="str">
            <v>Опер.касса №7508/010</v>
          </cell>
          <cell r="Q2197" t="str">
            <v>Н7</v>
          </cell>
          <cell r="R2197" t="str">
            <v>7508/010</v>
          </cell>
          <cell r="T2197" t="str">
            <v/>
          </cell>
          <cell r="U2197" t="str">
            <v>Опер.касса №7508/010</v>
          </cell>
          <cell r="V2197" t="str">
            <v>Н7</v>
          </cell>
          <cell r="W2197" t="str">
            <v>7508/010</v>
          </cell>
          <cell r="Y2197" t="str">
            <v/>
          </cell>
          <cell r="Z2197" t="str">
            <v>Опер.касса №7508/010</v>
          </cell>
          <cell r="AA2197" t="str">
            <v>Н7</v>
          </cell>
          <cell r="AB2197" t="str">
            <v>7508/010</v>
          </cell>
          <cell r="AD2197" t="str">
            <v>Опер.касса №7508/010</v>
          </cell>
          <cell r="AE2197" t="str">
            <v>Опер.касса №7508/010</v>
          </cell>
          <cell r="AF2197" t="str">
            <v>Н7</v>
          </cell>
          <cell r="AG2197" t="str">
            <v>7508/010</v>
          </cell>
          <cell r="AI2197" t="str">
            <v/>
          </cell>
          <cell r="AJ2197">
            <v>1</v>
          </cell>
          <cell r="AK2197" t="str">
            <v>Н7</v>
          </cell>
          <cell r="AL2197" t="e">
            <v>#VALUE!</v>
          </cell>
          <cell r="AO2197">
            <v>1</v>
          </cell>
        </row>
        <row r="2198">
          <cell r="A2198" t="str">
            <v>5836/087</v>
          </cell>
          <cell r="B2198">
            <v>2488</v>
          </cell>
          <cell r="C2198" t="str">
            <v>Опер.касса №5836/087</v>
          </cell>
          <cell r="D2198" t="str">
            <v>П6:Операционная касса вне кассового узла</v>
          </cell>
          <cell r="E2198" t="str">
            <v>429814</v>
          </cell>
          <cell r="F2198" t="str">
            <v>Чувашская Республика - Чувашия</v>
          </cell>
          <cell r="G2198" t="str">
            <v>с.Междуречье, ул.50 лет Чувашской АССР, 14</v>
          </cell>
          <cell r="H2198" t="str">
            <v>(83531)65319</v>
          </cell>
          <cell r="I2198" t="str">
            <v>Белоглазова Валентина Федоровна</v>
          </cell>
          <cell r="K2198">
            <v>0.25</v>
          </cell>
          <cell r="L2198" t="str">
            <v>Н7:сельский населенный пункт</v>
          </cell>
          <cell r="M2198" t="str">
            <v>35</v>
          </cell>
          <cell r="N2198" t="str">
            <v>09:00 14:00(11:30 12:00)|09:00 14:00(11:30 12:00)</v>
          </cell>
          <cell r="O2198" t="str">
            <v/>
          </cell>
          <cell r="P2198" t="str">
            <v>Опер.касса №7508/012</v>
          </cell>
          <cell r="Q2198" t="str">
            <v>Н7</v>
          </cell>
          <cell r="R2198" t="str">
            <v>7508/012</v>
          </cell>
          <cell r="T2198" t="str">
            <v/>
          </cell>
          <cell r="U2198" t="str">
            <v>Опер.касса №7508/012</v>
          </cell>
          <cell r="V2198" t="str">
            <v>Н7</v>
          </cell>
          <cell r="W2198" t="str">
            <v>7508/012</v>
          </cell>
          <cell r="Y2198" t="str">
            <v/>
          </cell>
          <cell r="Z2198" t="str">
            <v>Опер.касса №7508/012</v>
          </cell>
          <cell r="AA2198" t="str">
            <v>Н7</v>
          </cell>
          <cell r="AB2198" t="str">
            <v>7508/012</v>
          </cell>
          <cell r="AD2198" t="str">
            <v>Опер.касса №7508/012</v>
          </cell>
          <cell r="AE2198" t="str">
            <v>Опер.касса №7508/012</v>
          </cell>
          <cell r="AF2198" t="str">
            <v>Н7</v>
          </cell>
          <cell r="AG2198" t="str">
            <v>7508/012</v>
          </cell>
          <cell r="AI2198" t="str">
            <v/>
          </cell>
          <cell r="AJ2198">
            <v>1</v>
          </cell>
          <cell r="AK2198" t="str">
            <v>Н7</v>
          </cell>
          <cell r="AL2198" t="e">
            <v>#VALUE!</v>
          </cell>
          <cell r="AO2198">
            <v>1</v>
          </cell>
        </row>
        <row r="2199">
          <cell r="A2199" t="str">
            <v>5836/088</v>
          </cell>
          <cell r="B2199">
            <v>2489</v>
          </cell>
          <cell r="C2199" t="str">
            <v>Опер.касса №5836/088</v>
          </cell>
          <cell r="D2199" t="str">
            <v>П6:Операционная касса вне кассового узла</v>
          </cell>
          <cell r="E2199" t="str">
            <v>429813</v>
          </cell>
          <cell r="F2199" t="str">
            <v>Чувашская Республика - Чувашия</v>
          </cell>
          <cell r="G2199" t="str">
            <v>с.Явлеи, ул.Первомайская, 9</v>
          </cell>
          <cell r="H2199" t="str">
            <v>(83531)64410</v>
          </cell>
          <cell r="I2199" t="str">
            <v>и.о.Самсонова Ольга Алексеевна</v>
          </cell>
          <cell r="K2199">
            <v>0.15</v>
          </cell>
          <cell r="L2199" t="str">
            <v>Н7:сельский населенный пункт</v>
          </cell>
          <cell r="M2199" t="str">
            <v>3</v>
          </cell>
          <cell r="N2199" t="str">
            <v>10:00 16:00(12:30 13:00)</v>
          </cell>
          <cell r="O2199" t="str">
            <v/>
          </cell>
          <cell r="P2199" t="str">
            <v>Опер.касса №7508/014</v>
          </cell>
          <cell r="Q2199" t="str">
            <v>Н7</v>
          </cell>
          <cell r="R2199" t="str">
            <v>7508/014</v>
          </cell>
          <cell r="T2199" t="str">
            <v/>
          </cell>
          <cell r="U2199" t="str">
            <v>Опер.касса №7508/014</v>
          </cell>
          <cell r="V2199" t="str">
            <v>Н7</v>
          </cell>
          <cell r="W2199" t="str">
            <v>7508/014</v>
          </cell>
          <cell r="Y2199" t="str">
            <v/>
          </cell>
          <cell r="Z2199" t="str">
            <v>Опер.касса №7508/014</v>
          </cell>
          <cell r="AA2199" t="str">
            <v>Н7</v>
          </cell>
          <cell r="AB2199" t="str">
            <v>7508/014</v>
          </cell>
          <cell r="AD2199" t="str">
            <v>Опер.касса №7508/014</v>
          </cell>
          <cell r="AE2199" t="str">
            <v>Опер.касса №7508/014</v>
          </cell>
          <cell r="AF2199" t="str">
            <v>Н7</v>
          </cell>
          <cell r="AG2199" t="str">
            <v>7508/014</v>
          </cell>
          <cell r="AI2199" t="str">
            <v/>
          </cell>
          <cell r="AJ2199">
            <v>1</v>
          </cell>
          <cell r="AK2199" t="str">
            <v>Н7</v>
          </cell>
          <cell r="AL2199" t="e">
            <v>#VALUE!</v>
          </cell>
          <cell r="AO2199">
            <v>1</v>
          </cell>
        </row>
        <row r="2200">
          <cell r="A2200" t="str">
            <v>7507</v>
          </cell>
          <cell r="B2200">
            <v>2443</v>
          </cell>
          <cell r="C2200" t="str">
            <v>Канашское отделение №7507</v>
          </cell>
          <cell r="D2200" t="str">
            <v>П2:Отделение Сбербанка России</v>
          </cell>
          <cell r="E2200" t="str">
            <v>429335</v>
          </cell>
          <cell r="F2200" t="str">
            <v>Чувашская Республика - Чувашия</v>
          </cell>
          <cell r="G2200" t="str">
            <v>г.Канаш, ул.Железнодорожная, 87</v>
          </cell>
          <cell r="H2200" t="str">
            <v>(83533)22493</v>
          </cell>
          <cell r="I2200" t="str">
            <v>Ямалиев Мансур Минетуллович</v>
          </cell>
          <cell r="J2200" t="str">
            <v>Игнатьева Наталья Антониновна</v>
          </cell>
          <cell r="K2200">
            <v>199.9</v>
          </cell>
          <cell r="L2200" t="str">
            <v>Н5:город (не являющийся центром субъекта РФ) с населением до 50 тыс. чел.</v>
          </cell>
          <cell r="M2200" t="str">
            <v>1234567</v>
          </cell>
          <cell r="N2200" t="str">
            <v>08:00 18:00|08:00 18:00|08:00 18:00|08:00 18:00|08:00 18:00|08:00 16:00|09:00 13:00</v>
          </cell>
          <cell r="O2200" t="str">
            <v/>
          </cell>
          <cell r="P2200">
            <v>19</v>
          </cell>
          <cell r="Q2200" t="str">
            <v>Н5</v>
          </cell>
          <cell r="R2200" t="e">
            <v>#VALUE!</v>
          </cell>
          <cell r="T2200" t="str">
            <v/>
          </cell>
          <cell r="U2200">
            <v>19</v>
          </cell>
          <cell r="V2200" t="str">
            <v>Н5</v>
          </cell>
          <cell r="W2200" t="e">
            <v>#VALUE!</v>
          </cell>
          <cell r="Y2200" t="str">
            <v/>
          </cell>
          <cell r="Z2200">
            <v>19</v>
          </cell>
          <cell r="AA2200" t="str">
            <v>Н5</v>
          </cell>
          <cell r="AB2200" t="e">
            <v>#VALUE!</v>
          </cell>
          <cell r="AD2200" t="str">
            <v/>
          </cell>
          <cell r="AE2200">
            <v>19</v>
          </cell>
          <cell r="AF2200" t="str">
            <v>Н5</v>
          </cell>
          <cell r="AG2200" t="e">
            <v>#VALUE!</v>
          </cell>
          <cell r="AI2200" t="str">
            <v/>
          </cell>
          <cell r="AJ2200">
            <v>19</v>
          </cell>
          <cell r="AK2200" t="str">
            <v>Н5</v>
          </cell>
          <cell r="AL2200" t="e">
            <v>#VALUE!</v>
          </cell>
          <cell r="AO2200">
            <v>19</v>
          </cell>
        </row>
        <row r="2201">
          <cell r="A2201" t="str">
            <v>7507/01</v>
          </cell>
          <cell r="B2201">
            <v>2444</v>
          </cell>
          <cell r="C2201" t="str">
            <v>Опер.касса №7507/01</v>
          </cell>
          <cell r="D2201" t="str">
            <v>П6:Операционная касса вне кассового узла</v>
          </cell>
          <cell r="E2201" t="str">
            <v>429346</v>
          </cell>
          <cell r="F2201" t="str">
            <v>Чувашская Республика - Чувашия</v>
          </cell>
          <cell r="G2201" t="str">
            <v>с.Янгличи, ул.Ленина, 73</v>
          </cell>
          <cell r="H2201" t="str">
            <v>(83533)61752</v>
          </cell>
          <cell r="I2201" t="str">
            <v>Чернова Зоя Петровна</v>
          </cell>
          <cell r="K2201">
            <v>0.25</v>
          </cell>
          <cell r="L2201" t="str">
            <v>Н7:сельский населенный пункт</v>
          </cell>
          <cell r="M2201" t="str">
            <v>14</v>
          </cell>
          <cell r="N2201" t="str">
            <v>09:00 13:30|09:00 13:30</v>
          </cell>
          <cell r="O2201" t="str">
            <v/>
          </cell>
          <cell r="P2201">
            <v>1</v>
          </cell>
          <cell r="Q2201" t="str">
            <v>Н7</v>
          </cell>
          <cell r="R2201" t="e">
            <v>#VALUE!</v>
          </cell>
          <cell r="T2201" t="str">
            <v/>
          </cell>
          <cell r="U2201">
            <v>1</v>
          </cell>
          <cell r="V2201" t="str">
            <v>Н7</v>
          </cell>
          <cell r="W2201" t="e">
            <v>#VALUE!</v>
          </cell>
          <cell r="Y2201" t="str">
            <v/>
          </cell>
          <cell r="Z2201">
            <v>1</v>
          </cell>
          <cell r="AA2201" t="str">
            <v>Н7</v>
          </cell>
          <cell r="AB2201" t="e">
            <v>#VALUE!</v>
          </cell>
          <cell r="AD2201" t="str">
            <v/>
          </cell>
          <cell r="AE2201">
            <v>1</v>
          </cell>
          <cell r="AF2201" t="str">
            <v>Н7</v>
          </cell>
          <cell r="AG2201" t="e">
            <v>#VALUE!</v>
          </cell>
          <cell r="AI2201" t="str">
            <v/>
          </cell>
          <cell r="AJ2201">
            <v>1</v>
          </cell>
          <cell r="AK2201" t="str">
            <v>Н7</v>
          </cell>
          <cell r="AL2201" t="e">
            <v>#VALUE!</v>
          </cell>
          <cell r="AO2201">
            <v>1</v>
          </cell>
        </row>
        <row r="2202">
          <cell r="A2202" t="str">
            <v>7507/0100</v>
          </cell>
          <cell r="B2202">
            <v>2395</v>
          </cell>
          <cell r="C2202" t="str">
            <v>Опер.касса №7507/0100</v>
          </cell>
          <cell r="D2202" t="str">
            <v>П6:Операционная касса вне кассового узла</v>
          </cell>
          <cell r="E2202" t="str">
            <v>429394</v>
          </cell>
          <cell r="F2202" t="str">
            <v>Чувашская Республика - Чувашия</v>
          </cell>
          <cell r="G2202" t="str">
            <v>с.Лащ-Таяба, ул.Почтовая, 7</v>
          </cell>
          <cell r="H2202" t="str">
            <v>(83549)62286</v>
          </cell>
          <cell r="I2202" t="str">
            <v>Князева Татьяна Геннадьевна</v>
          </cell>
          <cell r="K2202">
            <v>0.5</v>
          </cell>
          <cell r="L2202" t="str">
            <v>Н7:сельский населенный пункт</v>
          </cell>
          <cell r="M2202" t="str">
            <v>135</v>
          </cell>
          <cell r="N2202" t="str">
            <v>09:00 16:20(13:00 14:00)|09:00 16:20(13:00 14:00)|09:00 16:20(13:00 14:00)</v>
          </cell>
          <cell r="O2202" t="str">
            <v/>
          </cell>
          <cell r="P2202" t="str">
            <v>Опер.касса №4440/037</v>
          </cell>
          <cell r="Q2202" t="str">
            <v>Н7</v>
          </cell>
          <cell r="R2202" t="str">
            <v>4440/037</v>
          </cell>
          <cell r="T2202" t="str">
            <v/>
          </cell>
          <cell r="U2202" t="str">
            <v>Опер.касса №4440/037</v>
          </cell>
          <cell r="V2202" t="str">
            <v>Н7</v>
          </cell>
          <cell r="W2202" t="str">
            <v>4440/037</v>
          </cell>
          <cell r="Y2202" t="str">
            <v/>
          </cell>
          <cell r="Z2202" t="str">
            <v>Опер.касса №4440/037</v>
          </cell>
          <cell r="AA2202" t="str">
            <v>Н7</v>
          </cell>
          <cell r="AB2202" t="str">
            <v>4440/037</v>
          </cell>
          <cell r="AD2202" t="str">
            <v>Опер.касса №4440/037</v>
          </cell>
          <cell r="AE2202" t="str">
            <v>Опер.касса №4440/037</v>
          </cell>
          <cell r="AF2202" t="str">
            <v>Н7</v>
          </cell>
          <cell r="AG2202" t="str">
            <v>4440/037</v>
          </cell>
          <cell r="AI2202" t="str">
            <v/>
          </cell>
          <cell r="AJ2202">
            <v>1</v>
          </cell>
          <cell r="AK2202" t="str">
            <v>Н7</v>
          </cell>
          <cell r="AL2202" t="e">
            <v>#VALUE!</v>
          </cell>
          <cell r="AO2202">
            <v>1</v>
          </cell>
        </row>
        <row r="2203">
          <cell r="A2203" t="str">
            <v>7507/0101</v>
          </cell>
          <cell r="B2203">
            <v>2396</v>
          </cell>
          <cell r="C2203" t="str">
            <v>Опер.касса №7507/0101</v>
          </cell>
          <cell r="D2203" t="str">
            <v>П6:Операционная касса вне кассового узла</v>
          </cell>
          <cell r="E2203" t="str">
            <v>429383</v>
          </cell>
          <cell r="F2203" t="str">
            <v>Чувашская Республика - Чувашия</v>
          </cell>
          <cell r="G2203" t="str">
            <v>с.Сабанчино, ул.Центральная, 100</v>
          </cell>
          <cell r="H2203" t="str">
            <v>(83549)62649</v>
          </cell>
          <cell r="I2203" t="str">
            <v>Кириллова Галина Васильевна</v>
          </cell>
          <cell r="K2203">
            <v>0.25</v>
          </cell>
          <cell r="L2203" t="str">
            <v>Н7:сельский населенный пункт</v>
          </cell>
          <cell r="M2203" t="str">
            <v>35</v>
          </cell>
          <cell r="N2203" t="str">
            <v>11:00 16:40(13:00 14:00)|11:00 16:40(13:00 14:00)</v>
          </cell>
          <cell r="O2203" t="str">
            <v/>
          </cell>
          <cell r="P2203" t="str">
            <v>Опер.касса №4440/038</v>
          </cell>
          <cell r="Q2203" t="str">
            <v>Н7</v>
          </cell>
          <cell r="R2203" t="str">
            <v>4440/038</v>
          </cell>
          <cell r="T2203" t="str">
            <v/>
          </cell>
          <cell r="U2203" t="str">
            <v>Опер.касса №4440/038</v>
          </cell>
          <cell r="V2203" t="str">
            <v>Н7</v>
          </cell>
          <cell r="W2203" t="str">
            <v>4440/038</v>
          </cell>
          <cell r="Y2203" t="str">
            <v/>
          </cell>
          <cell r="Z2203" t="str">
            <v>Опер.касса №4440/038</v>
          </cell>
          <cell r="AA2203" t="str">
            <v>Н7</v>
          </cell>
          <cell r="AB2203" t="str">
            <v>4440/038</v>
          </cell>
          <cell r="AD2203" t="str">
            <v>Опер.касса №4440/038</v>
          </cell>
          <cell r="AE2203" t="str">
            <v>Опер.касса №4440/038</v>
          </cell>
          <cell r="AF2203" t="str">
            <v>Н7</v>
          </cell>
          <cell r="AG2203" t="str">
            <v>4440/038</v>
          </cell>
          <cell r="AI2203" t="str">
            <v/>
          </cell>
          <cell r="AJ2203">
            <v>1</v>
          </cell>
          <cell r="AK2203" t="str">
            <v>Н7</v>
          </cell>
          <cell r="AL2203" t="e">
            <v>#VALUE!</v>
          </cell>
          <cell r="AO2203">
            <v>1</v>
          </cell>
        </row>
        <row r="2204">
          <cell r="A2204" t="str">
            <v>7507/0102</v>
          </cell>
          <cell r="B2204">
            <v>2397</v>
          </cell>
          <cell r="C2204" t="str">
            <v>Опер.касса №7507/0102</v>
          </cell>
          <cell r="D2204" t="str">
            <v>П6:Операционная касса вне кассового узла</v>
          </cell>
          <cell r="E2204" t="str">
            <v>429396</v>
          </cell>
          <cell r="F2204" t="str">
            <v>Чувашская Республика - Чувашия</v>
          </cell>
          <cell r="G2204" t="str">
            <v>д.Кильдюшево, ул.40 лет Победы, 20</v>
          </cell>
          <cell r="H2204" t="str">
            <v>(83549)64344</v>
          </cell>
          <cell r="I2204" t="str">
            <v>Кошкина Альбина Алексеевна</v>
          </cell>
          <cell r="K2204">
            <v>0.5</v>
          </cell>
          <cell r="L2204" t="str">
            <v>Н7:сельский населенный пункт</v>
          </cell>
          <cell r="M2204" t="str">
            <v>135</v>
          </cell>
          <cell r="N2204" t="str">
            <v>09:00 16:20(13:00 14:00)|09:00 16:20(13:00 14:00)|09:00 16:20(13:00 14:00)</v>
          </cell>
          <cell r="O2204" t="str">
            <v/>
          </cell>
          <cell r="P2204" t="str">
            <v>Опер.касса №4440/039</v>
          </cell>
          <cell r="Q2204" t="str">
            <v>Н7</v>
          </cell>
          <cell r="R2204" t="str">
            <v>4440/039</v>
          </cell>
          <cell r="T2204" t="str">
            <v/>
          </cell>
          <cell r="U2204" t="str">
            <v>Опер.касса №4440/039</v>
          </cell>
          <cell r="V2204" t="str">
            <v>Н7</v>
          </cell>
          <cell r="W2204" t="str">
            <v>4440/039</v>
          </cell>
          <cell r="Y2204" t="str">
            <v/>
          </cell>
          <cell r="Z2204" t="str">
            <v>Опер.касса №4440/039</v>
          </cell>
          <cell r="AA2204" t="str">
            <v>Н7</v>
          </cell>
          <cell r="AB2204" t="str">
            <v>4440/039</v>
          </cell>
          <cell r="AD2204" t="str">
            <v>Опер.касса №4440/039</v>
          </cell>
          <cell r="AE2204" t="str">
            <v>Опер.касса №4440/039</v>
          </cell>
          <cell r="AF2204" t="str">
            <v>Н7</v>
          </cell>
          <cell r="AG2204" t="str">
            <v>4440/039</v>
          </cell>
          <cell r="AI2204" t="str">
            <v/>
          </cell>
          <cell r="AJ2204">
            <v>1</v>
          </cell>
          <cell r="AK2204" t="str">
            <v>Н7</v>
          </cell>
          <cell r="AL2204" t="e">
            <v>#VALUE!</v>
          </cell>
          <cell r="AO2204">
            <v>1</v>
          </cell>
        </row>
        <row r="2205">
          <cell r="A2205" t="str">
            <v>7507/0103</v>
          </cell>
          <cell r="B2205">
            <v>2398</v>
          </cell>
          <cell r="C2205" t="str">
            <v>Опер.касса №7507/0103</v>
          </cell>
          <cell r="D2205" t="str">
            <v>П6:Операционная касса вне кассового узла</v>
          </cell>
          <cell r="E2205" t="str">
            <v>429391</v>
          </cell>
          <cell r="F2205" t="str">
            <v>Чувашская Республика - Чувашия</v>
          </cell>
          <cell r="G2205" t="str">
            <v>с.Янтиково, ул.Школьная, 1</v>
          </cell>
          <cell r="H2205" t="str">
            <v>(83549)60355</v>
          </cell>
          <cell r="I2205" t="str">
            <v>Иванова Людмила Александровна</v>
          </cell>
          <cell r="K2205">
            <v>0.5</v>
          </cell>
          <cell r="L2205" t="str">
            <v>Н7:сельский населенный пункт</v>
          </cell>
          <cell r="M2205" t="str">
            <v>135</v>
          </cell>
          <cell r="N2205" t="str">
            <v>09:00 16:20(13:00 14:00)|09:00 16:20(13:00 14:00)|09:00 16:20(13:00 14:00)</v>
          </cell>
          <cell r="O2205" t="str">
            <v/>
          </cell>
          <cell r="P2205" t="str">
            <v>Опер.касса №4440/040</v>
          </cell>
          <cell r="Q2205" t="str">
            <v>Н7</v>
          </cell>
          <cell r="R2205" t="str">
            <v>4440/040</v>
          </cell>
          <cell r="T2205" t="str">
            <v/>
          </cell>
          <cell r="U2205" t="str">
            <v>Опер.касса №4440/040</v>
          </cell>
          <cell r="V2205" t="str">
            <v>Н7</v>
          </cell>
          <cell r="W2205" t="str">
            <v>4440/040</v>
          </cell>
          <cell r="Y2205" t="str">
            <v/>
          </cell>
          <cell r="Z2205" t="str">
            <v>Опер.касса №4440/040</v>
          </cell>
          <cell r="AA2205" t="str">
            <v>Н7</v>
          </cell>
          <cell r="AB2205" t="str">
            <v>4440/040</v>
          </cell>
          <cell r="AD2205" t="str">
            <v>Опер.касса №4440/040</v>
          </cell>
          <cell r="AE2205" t="str">
            <v>Опер.касса №4440/040</v>
          </cell>
          <cell r="AF2205" t="str">
            <v>Н7</v>
          </cell>
          <cell r="AG2205" t="str">
            <v>4440/040</v>
          </cell>
          <cell r="AI2205" t="str">
            <v/>
          </cell>
          <cell r="AJ2205">
            <v>2</v>
          </cell>
          <cell r="AK2205" t="str">
            <v>Н7</v>
          </cell>
          <cell r="AL2205" t="e">
            <v>#VALUE!</v>
          </cell>
          <cell r="AO2205">
            <v>2</v>
          </cell>
        </row>
        <row r="2206">
          <cell r="A2206" t="str">
            <v>7507/0104</v>
          </cell>
          <cell r="B2206">
            <v>2399</v>
          </cell>
          <cell r="C2206" t="str">
            <v>Опер.касса №7507/0104</v>
          </cell>
          <cell r="D2206" t="str">
            <v>П6:Операционная касса вне кассового узла</v>
          </cell>
          <cell r="E2206" t="str">
            <v>429393</v>
          </cell>
          <cell r="F2206" t="str">
            <v>Чувашская Республика - Чувашия</v>
          </cell>
          <cell r="G2206" t="str">
            <v>д.Шемалаково, ул.Пионерская, 17</v>
          </cell>
          <cell r="H2206" t="str">
            <v>(83549)64106</v>
          </cell>
          <cell r="I2206" t="str">
            <v>Шуйкова Татьяна Григорьевна</v>
          </cell>
          <cell r="K2206">
            <v>0.5</v>
          </cell>
          <cell r="L2206" t="str">
            <v>Н7:сельский населенный пункт</v>
          </cell>
          <cell r="M2206" t="str">
            <v>35</v>
          </cell>
          <cell r="N2206" t="str">
            <v>11:00 16:40(13:00 14:00)|11:00 16:40(13:00 14:00)</v>
          </cell>
          <cell r="O2206" t="str">
            <v/>
          </cell>
          <cell r="P2206" t="str">
            <v>Опер.касса №4440/041</v>
          </cell>
          <cell r="Q2206" t="str">
            <v>Н7</v>
          </cell>
          <cell r="R2206" t="str">
            <v>4440/041</v>
          </cell>
          <cell r="T2206" t="str">
            <v/>
          </cell>
          <cell r="U2206" t="str">
            <v>Опер.касса №4440/041</v>
          </cell>
          <cell r="V2206" t="str">
            <v>Н7</v>
          </cell>
          <cell r="W2206" t="str">
            <v>4440/041</v>
          </cell>
          <cell r="Y2206" t="str">
            <v/>
          </cell>
          <cell r="Z2206" t="str">
            <v>Опер.касса №4440/041</v>
          </cell>
          <cell r="AA2206" t="str">
            <v>Н7</v>
          </cell>
          <cell r="AB2206" t="str">
            <v>4440/041</v>
          </cell>
          <cell r="AD2206" t="str">
            <v>Опер.касса №4440/041</v>
          </cell>
          <cell r="AE2206" t="str">
            <v>Опер.касса №4440/041</v>
          </cell>
          <cell r="AF2206" t="str">
            <v>Н7</v>
          </cell>
          <cell r="AG2206" t="str">
            <v>4440/041</v>
          </cell>
          <cell r="AI2206" t="str">
            <v/>
          </cell>
          <cell r="AJ2206">
            <v>2</v>
          </cell>
          <cell r="AK2206" t="str">
            <v>Н7</v>
          </cell>
          <cell r="AL2206" t="e">
            <v>#VALUE!</v>
          </cell>
          <cell r="AO2206">
            <v>2</v>
          </cell>
        </row>
        <row r="2207">
          <cell r="A2207" t="str">
            <v>7507/0105</v>
          </cell>
          <cell r="B2207">
            <v>2400</v>
          </cell>
          <cell r="C2207" t="str">
            <v>Опер.касса №7507/0105</v>
          </cell>
          <cell r="D2207" t="str">
            <v>П6:Операционная касса вне кассового узла</v>
          </cell>
          <cell r="E2207" t="str">
            <v>429387</v>
          </cell>
          <cell r="F2207" t="str">
            <v>Чувашская Республика - Чувашия</v>
          </cell>
          <cell r="G2207" t="str">
            <v>д.Малая Таяба, ул.Новая, 12</v>
          </cell>
          <cell r="H2207" t="str">
            <v>(83549)60911</v>
          </cell>
          <cell r="I2207" t="str">
            <v>и.о.Григорьева Надежда Валерьевна</v>
          </cell>
          <cell r="K2207">
            <v>0.25</v>
          </cell>
          <cell r="L2207" t="str">
            <v>Н7:сельский населенный пункт</v>
          </cell>
          <cell r="M2207" t="str">
            <v>35</v>
          </cell>
          <cell r="N2207" t="str">
            <v>11:00 16:40(13:00 14:00)|11:00 16:40(13:00 14:00)</v>
          </cell>
          <cell r="O2207" t="str">
            <v/>
          </cell>
          <cell r="P2207" t="str">
            <v>Опер.касса №4440/042</v>
          </cell>
          <cell r="Q2207" t="str">
            <v>Н7</v>
          </cell>
          <cell r="R2207" t="str">
            <v>4440/042</v>
          </cell>
          <cell r="T2207" t="str">
            <v/>
          </cell>
          <cell r="U2207" t="str">
            <v>Опер.касса №4440/042</v>
          </cell>
          <cell r="V2207" t="str">
            <v>Н7</v>
          </cell>
          <cell r="W2207" t="str">
            <v>4440/042</v>
          </cell>
          <cell r="Y2207" t="str">
            <v/>
          </cell>
          <cell r="Z2207" t="str">
            <v>Опер.касса №4440/042</v>
          </cell>
          <cell r="AA2207" t="str">
            <v>Н7</v>
          </cell>
          <cell r="AB2207" t="str">
            <v>4440/042</v>
          </cell>
          <cell r="AD2207" t="str">
            <v>Опер.касса №4440/042</v>
          </cell>
          <cell r="AE2207" t="str">
            <v>Опер.касса №4440/042</v>
          </cell>
          <cell r="AF2207" t="str">
            <v>Н7</v>
          </cell>
          <cell r="AG2207" t="str">
            <v>4440/042</v>
          </cell>
          <cell r="AI2207" t="str">
            <v/>
          </cell>
          <cell r="AJ2207">
            <v>1</v>
          </cell>
          <cell r="AK2207" t="str">
            <v>Н7</v>
          </cell>
          <cell r="AL2207" t="e">
            <v>#VALUE!</v>
          </cell>
          <cell r="AO2207">
            <v>1</v>
          </cell>
        </row>
        <row r="2208">
          <cell r="A2208" t="str">
            <v>7507/0106</v>
          </cell>
          <cell r="B2208">
            <v>2401</v>
          </cell>
          <cell r="C2208" t="str">
            <v>Опер.касса №7507/0106</v>
          </cell>
          <cell r="D2208" t="str">
            <v>П6:Операционная касса вне кассового узла</v>
          </cell>
          <cell r="E2208" t="str">
            <v>429388</v>
          </cell>
          <cell r="F2208" t="str">
            <v>Чувашская Республика - Чувашия</v>
          </cell>
          <cell r="G2208" t="str">
            <v>с.Новые Шимкуссы, ул.Центральная, 126</v>
          </cell>
          <cell r="H2208" t="str">
            <v>(83549)60637</v>
          </cell>
          <cell r="I2208" t="str">
            <v>Ласточкина Валентина Васильевна</v>
          </cell>
          <cell r="K2208">
            <v>0.5</v>
          </cell>
          <cell r="L2208" t="str">
            <v>Н7:сельский населенный пункт</v>
          </cell>
          <cell r="M2208" t="str">
            <v>35</v>
          </cell>
          <cell r="N2208" t="str">
            <v>11:00 16:40(13:00 14:00)|11:00 16:40(13:00 14:00)</v>
          </cell>
          <cell r="O2208" t="str">
            <v/>
          </cell>
          <cell r="P2208" t="str">
            <v>Опер.касса №4440/043</v>
          </cell>
          <cell r="Q2208" t="str">
            <v>Н7</v>
          </cell>
          <cell r="R2208" t="str">
            <v>4440/043</v>
          </cell>
          <cell r="T2208" t="str">
            <v/>
          </cell>
          <cell r="U2208" t="str">
            <v>Опер.касса №4440/043</v>
          </cell>
          <cell r="V2208" t="str">
            <v>Н7</v>
          </cell>
          <cell r="W2208" t="str">
            <v>4440/043</v>
          </cell>
          <cell r="Y2208" t="str">
            <v/>
          </cell>
          <cell r="Z2208" t="str">
            <v>Опер.касса №4440/043</v>
          </cell>
          <cell r="AA2208" t="str">
            <v>Н7</v>
          </cell>
          <cell r="AB2208" t="str">
            <v>4440/043</v>
          </cell>
          <cell r="AD2208" t="str">
            <v>Опер.касса №4440/043</v>
          </cell>
          <cell r="AE2208" t="str">
            <v>Опер.касса №4440/043</v>
          </cell>
          <cell r="AF2208" t="str">
            <v>Н7</v>
          </cell>
          <cell r="AG2208" t="str">
            <v>4440/043</v>
          </cell>
          <cell r="AI2208" t="str">
            <v/>
          </cell>
          <cell r="AJ2208">
            <v>2</v>
          </cell>
          <cell r="AK2208" t="str">
            <v>Н7</v>
          </cell>
          <cell r="AL2208" t="e">
            <v>#VALUE!</v>
          </cell>
          <cell r="AO2208">
            <v>2</v>
          </cell>
        </row>
        <row r="2209">
          <cell r="A2209" t="str">
            <v>7507/011</v>
          </cell>
          <cell r="B2209">
            <v>2445</v>
          </cell>
          <cell r="C2209" t="str">
            <v>Опер.касса №7507/011</v>
          </cell>
          <cell r="D2209" t="str">
            <v>П6:Операционная касса вне кассового узла</v>
          </cell>
          <cell r="E2209" t="str">
            <v>429314</v>
          </cell>
          <cell r="F2209" t="str">
            <v>Чувашская Республика - Чувашия</v>
          </cell>
          <cell r="G2209" t="str">
            <v>с.Шибылги, ул.Павлова, 33</v>
          </cell>
          <cell r="H2209" t="str">
            <v>(83533)64829</v>
          </cell>
          <cell r="I2209" t="str">
            <v>Енилина Надежда Михайловна</v>
          </cell>
          <cell r="K2209">
            <v>0.25</v>
          </cell>
          <cell r="L2209" t="str">
            <v>Н7:сельский населенный пункт</v>
          </cell>
          <cell r="M2209" t="str">
            <v>24</v>
          </cell>
          <cell r="N2209" t="str">
            <v>09:00 13:30|09:00 13:30</v>
          </cell>
          <cell r="O2209" t="str">
            <v/>
          </cell>
          <cell r="P2209">
            <v>1</v>
          </cell>
          <cell r="Q2209" t="str">
            <v>Н7</v>
          </cell>
          <cell r="R2209" t="e">
            <v>#VALUE!</v>
          </cell>
          <cell r="T2209" t="str">
            <v/>
          </cell>
          <cell r="U2209">
            <v>1</v>
          </cell>
          <cell r="V2209" t="str">
            <v>Н7</v>
          </cell>
          <cell r="W2209" t="e">
            <v>#VALUE!</v>
          </cell>
          <cell r="Y2209" t="str">
            <v/>
          </cell>
          <cell r="Z2209">
            <v>1</v>
          </cell>
          <cell r="AA2209" t="str">
            <v>Н7</v>
          </cell>
          <cell r="AB2209" t="e">
            <v>#VALUE!</v>
          </cell>
          <cell r="AD2209" t="str">
            <v/>
          </cell>
          <cell r="AE2209">
            <v>1</v>
          </cell>
          <cell r="AF2209" t="str">
            <v>Н7</v>
          </cell>
          <cell r="AG2209" t="e">
            <v>#VALUE!</v>
          </cell>
          <cell r="AI2209" t="str">
            <v/>
          </cell>
          <cell r="AJ2209">
            <v>1</v>
          </cell>
          <cell r="AK2209" t="str">
            <v>Н7</v>
          </cell>
          <cell r="AL2209" t="e">
            <v>#VALUE!</v>
          </cell>
          <cell r="AO2209">
            <v>1</v>
          </cell>
        </row>
        <row r="2210">
          <cell r="A2210" t="str">
            <v>7507/013</v>
          </cell>
          <cell r="B2210">
            <v>2446</v>
          </cell>
          <cell r="C2210" t="str">
            <v>Опер.касса №7507/013</v>
          </cell>
          <cell r="D2210" t="str">
            <v>П6:Операционная касса вне кассового узла</v>
          </cell>
          <cell r="E2210" t="str">
            <v>429304</v>
          </cell>
          <cell r="F2210" t="str">
            <v>Чувашская Республика - Чувашия</v>
          </cell>
          <cell r="G2210" t="str">
            <v>с.Вутабоси, ул.Восточная, 23</v>
          </cell>
          <cell r="H2210" t="str">
            <v>(83533)63141</v>
          </cell>
          <cell r="I2210" t="str">
            <v>Павлова Тамара Владимировна</v>
          </cell>
          <cell r="K2210">
            <v>0.25</v>
          </cell>
          <cell r="L2210" t="str">
            <v>Н7:сельский населенный пункт</v>
          </cell>
          <cell r="M2210" t="str">
            <v>14</v>
          </cell>
          <cell r="N2210" t="str">
            <v>09:00 13:30|09:00 13:30</v>
          </cell>
          <cell r="O2210" t="str">
            <v/>
          </cell>
          <cell r="P2210">
            <v>1</v>
          </cell>
          <cell r="Q2210" t="str">
            <v>Н7</v>
          </cell>
          <cell r="R2210" t="e">
            <v>#VALUE!</v>
          </cell>
          <cell r="T2210" t="str">
            <v/>
          </cell>
          <cell r="U2210">
            <v>1</v>
          </cell>
          <cell r="V2210" t="str">
            <v>Н7</v>
          </cell>
          <cell r="W2210" t="e">
            <v>#VALUE!</v>
          </cell>
          <cell r="Y2210" t="str">
            <v/>
          </cell>
          <cell r="Z2210">
            <v>1</v>
          </cell>
          <cell r="AA2210" t="str">
            <v>Н7</v>
          </cell>
          <cell r="AB2210" t="e">
            <v>#VALUE!</v>
          </cell>
          <cell r="AD2210" t="str">
            <v/>
          </cell>
          <cell r="AE2210">
            <v>1</v>
          </cell>
          <cell r="AF2210" t="str">
            <v>Н7</v>
          </cell>
          <cell r="AG2210" t="e">
            <v>#VALUE!</v>
          </cell>
          <cell r="AI2210" t="str">
            <v/>
          </cell>
          <cell r="AJ2210">
            <v>1</v>
          </cell>
          <cell r="AK2210" t="str">
            <v>Н7</v>
          </cell>
          <cell r="AL2210" t="e">
            <v>#VALUE!</v>
          </cell>
          <cell r="AO2210">
            <v>1</v>
          </cell>
        </row>
        <row r="2211">
          <cell r="A2211" t="str">
            <v>7507/014</v>
          </cell>
          <cell r="B2211">
            <v>2447</v>
          </cell>
          <cell r="C2211" t="str">
            <v>Доп.офис №7507/014</v>
          </cell>
          <cell r="D2211" t="str">
            <v>П5:Дополнительный офис - специализированный филиал, обслуживающий физических лиц</v>
          </cell>
          <cell r="E2211" t="str">
            <v>429330</v>
          </cell>
          <cell r="F2211" t="str">
            <v>Чувашская Республика - Чувашия</v>
          </cell>
          <cell r="G2211" t="str">
            <v>г.Канаш, ул. Пушкина, 14</v>
          </cell>
          <cell r="H2211" t="str">
            <v>(83533)23860</v>
          </cell>
          <cell r="I2211" t="str">
            <v>Тимаев Зуфар Минхалимович</v>
          </cell>
          <cell r="K2211">
            <v>4.75</v>
          </cell>
          <cell r="L2211" t="str">
            <v>Н5:город (не являющийся центром субъекта РФ) с населением до 50 тыс. чел.</v>
          </cell>
          <cell r="M2211" t="str">
            <v>12345</v>
          </cell>
          <cell r="N2211" t="str">
            <v>09:00 17:00|09:00 17:00|09:00 17:00|09:00 17:00|09:00 17:00</v>
          </cell>
          <cell r="O2211" t="str">
            <v/>
          </cell>
          <cell r="P2211">
            <v>3</v>
          </cell>
          <cell r="Q2211" t="str">
            <v>Н5</v>
          </cell>
          <cell r="R2211" t="e">
            <v>#VALUE!</v>
          </cell>
          <cell r="T2211" t="str">
            <v/>
          </cell>
          <cell r="U2211">
            <v>3</v>
          </cell>
          <cell r="V2211" t="str">
            <v>Н5</v>
          </cell>
          <cell r="W2211" t="e">
            <v>#VALUE!</v>
          </cell>
          <cell r="Y2211" t="str">
            <v/>
          </cell>
          <cell r="Z2211">
            <v>3</v>
          </cell>
          <cell r="AA2211" t="str">
            <v>Н5</v>
          </cell>
          <cell r="AB2211" t="e">
            <v>#VALUE!</v>
          </cell>
          <cell r="AD2211" t="str">
            <v/>
          </cell>
          <cell r="AE2211">
            <v>3</v>
          </cell>
          <cell r="AF2211" t="str">
            <v>Н5</v>
          </cell>
          <cell r="AG2211" t="e">
            <v>#VALUE!</v>
          </cell>
          <cell r="AI2211" t="str">
            <v/>
          </cell>
          <cell r="AJ2211">
            <v>3</v>
          </cell>
          <cell r="AK2211" t="str">
            <v>Н5</v>
          </cell>
          <cell r="AL2211" t="e">
            <v>#VALUE!</v>
          </cell>
          <cell r="AO2211">
            <v>3</v>
          </cell>
        </row>
        <row r="2212">
          <cell r="A2212" t="str">
            <v>7507/016</v>
          </cell>
          <cell r="B2212">
            <v>2448</v>
          </cell>
          <cell r="C2212" t="str">
            <v>Доп.офис №7507/016</v>
          </cell>
          <cell r="D2212" t="str">
            <v>П5:Дополнительный офис - специализированный филиал, обслуживающий физических лиц</v>
          </cell>
          <cell r="E2212" t="str">
            <v>429332</v>
          </cell>
          <cell r="F2212" t="str">
            <v>Чувашская Республика - Чувашия</v>
          </cell>
          <cell r="G2212" t="str">
            <v>г.Канаш, ул.Трудовая, 1Б</v>
          </cell>
          <cell r="H2212" t="str">
            <v>(83533)45446</v>
          </cell>
          <cell r="I2212" t="str">
            <v>Бикбаева Гальфия Вафовна</v>
          </cell>
          <cell r="K2212">
            <v>3.5</v>
          </cell>
          <cell r="L2212" t="str">
            <v>Н5:город (не являющийся центром субъекта РФ) с населением до 50 тыс. чел.</v>
          </cell>
          <cell r="M2212" t="str">
            <v>12345</v>
          </cell>
          <cell r="N2212" t="str">
            <v>09:00 17:00(13:00 14:00)|09:00 17:00(13:00 14:00)|09:00 17:00(13:00 14:00)|09:00 17:00(13:00 14:00)|09:00 17:00(13:00 14:00)</v>
          </cell>
          <cell r="O2212" t="str">
            <v/>
          </cell>
          <cell r="P2212">
            <v>3</v>
          </cell>
          <cell r="Q2212" t="str">
            <v>Н5</v>
          </cell>
          <cell r="R2212" t="e">
            <v>#VALUE!</v>
          </cell>
          <cell r="T2212" t="str">
            <v/>
          </cell>
          <cell r="U2212">
            <v>3</v>
          </cell>
          <cell r="V2212" t="str">
            <v>Н5</v>
          </cell>
          <cell r="W2212" t="e">
            <v>#VALUE!</v>
          </cell>
          <cell r="Y2212" t="str">
            <v/>
          </cell>
          <cell r="Z2212">
            <v>3</v>
          </cell>
          <cell r="AA2212" t="str">
            <v>Н5</v>
          </cell>
          <cell r="AB2212" t="e">
            <v>#VALUE!</v>
          </cell>
          <cell r="AD2212" t="str">
            <v/>
          </cell>
          <cell r="AE2212">
            <v>3</v>
          </cell>
          <cell r="AF2212" t="str">
            <v>Н5</v>
          </cell>
          <cell r="AG2212" t="e">
            <v>#VALUE!</v>
          </cell>
          <cell r="AI2212" t="str">
            <v/>
          </cell>
          <cell r="AJ2212">
            <v>3</v>
          </cell>
          <cell r="AK2212" t="str">
            <v>Н5</v>
          </cell>
          <cell r="AL2212" t="e">
            <v>#VALUE!</v>
          </cell>
          <cell r="AO2212">
            <v>3</v>
          </cell>
        </row>
        <row r="2213">
          <cell r="A2213" t="str">
            <v>7507/017</v>
          </cell>
          <cell r="B2213">
            <v>2449</v>
          </cell>
          <cell r="C2213" t="str">
            <v>Доп.офис №7507/017</v>
          </cell>
          <cell r="D2213" t="str">
            <v>П5:Дополнительный офис - специализированный филиал, обслуживающий физических лиц</v>
          </cell>
          <cell r="E2213" t="str">
            <v>429334</v>
          </cell>
          <cell r="F2213" t="str">
            <v>Чувашская Республика - Чувашия</v>
          </cell>
          <cell r="G2213" t="str">
            <v>г.Канаш, проспект Ленина, 22</v>
          </cell>
          <cell r="H2213" t="str">
            <v>(83533)22475</v>
          </cell>
          <cell r="I2213" t="str">
            <v>Пыгина Ильгизя Гилмулловна</v>
          </cell>
          <cell r="K2213">
            <v>3</v>
          </cell>
          <cell r="L2213" t="str">
            <v>Н5:город (не являющийся центром субъекта РФ) с населением до 50 тыс. чел.</v>
          </cell>
          <cell r="M2213" t="str">
            <v>12345</v>
          </cell>
          <cell r="N2213" t="str">
            <v>09:00 17:00|09:00 17:00|09:00 17:00|09:00 17:00|09:00 17:00</v>
          </cell>
          <cell r="O2213" t="str">
            <v/>
          </cell>
          <cell r="P2213">
            <v>3</v>
          </cell>
          <cell r="Q2213" t="str">
            <v>Н5</v>
          </cell>
          <cell r="R2213" t="e">
            <v>#VALUE!</v>
          </cell>
          <cell r="T2213" t="str">
            <v/>
          </cell>
          <cell r="U2213">
            <v>3</v>
          </cell>
          <cell r="V2213" t="str">
            <v>Н5</v>
          </cell>
          <cell r="W2213" t="e">
            <v>#VALUE!</v>
          </cell>
          <cell r="Y2213" t="str">
            <v/>
          </cell>
          <cell r="Z2213">
            <v>3</v>
          </cell>
          <cell r="AA2213" t="str">
            <v>Н5</v>
          </cell>
          <cell r="AB2213" t="e">
            <v>#VALUE!</v>
          </cell>
          <cell r="AD2213" t="str">
            <v/>
          </cell>
          <cell r="AE2213">
            <v>3</v>
          </cell>
          <cell r="AF2213" t="str">
            <v>Н5</v>
          </cell>
          <cell r="AG2213" t="e">
            <v>#VALUE!</v>
          </cell>
          <cell r="AI2213" t="str">
            <v/>
          </cell>
          <cell r="AJ2213">
            <v>3</v>
          </cell>
          <cell r="AK2213" t="str">
            <v>Н5</v>
          </cell>
          <cell r="AL2213" t="e">
            <v>#VALUE!</v>
          </cell>
          <cell r="AO2213">
            <v>3</v>
          </cell>
        </row>
        <row r="2214">
          <cell r="A2214" t="str">
            <v>7507/018</v>
          </cell>
          <cell r="B2214">
            <v>2450</v>
          </cell>
          <cell r="C2214" t="str">
            <v>Опер.касса №7507/018</v>
          </cell>
          <cell r="D2214" t="str">
            <v>П6:Операционная касса вне кассового узла</v>
          </cell>
          <cell r="E2214" t="str">
            <v>429305</v>
          </cell>
          <cell r="F2214" t="str">
            <v>Чувашская Республика - Чувашия</v>
          </cell>
          <cell r="G2214" t="str">
            <v>д.Чагаси, ул.Центральная, 24</v>
          </cell>
          <cell r="H2214" t="str">
            <v>(83533)64139</v>
          </cell>
          <cell r="I2214" t="str">
            <v>Колсанова Александра Юрьевна</v>
          </cell>
          <cell r="K2214">
            <v>0.25</v>
          </cell>
          <cell r="L2214" t="str">
            <v>Н7:сельский населенный пункт</v>
          </cell>
          <cell r="M2214" t="str">
            <v>14</v>
          </cell>
          <cell r="N2214" t="str">
            <v>09:00 13:30|09:00 13:30</v>
          </cell>
          <cell r="O2214" t="str">
            <v/>
          </cell>
          <cell r="P2214">
            <v>1</v>
          </cell>
          <cell r="Q2214" t="str">
            <v>Н7</v>
          </cell>
          <cell r="R2214" t="e">
            <v>#VALUE!</v>
          </cell>
          <cell r="T2214" t="str">
            <v/>
          </cell>
          <cell r="U2214">
            <v>1</v>
          </cell>
          <cell r="V2214" t="str">
            <v>Н7</v>
          </cell>
          <cell r="W2214" t="e">
            <v>#VALUE!</v>
          </cell>
          <cell r="Y2214" t="str">
            <v/>
          </cell>
          <cell r="Z2214">
            <v>1</v>
          </cell>
          <cell r="AA2214" t="str">
            <v>Н7</v>
          </cell>
          <cell r="AB2214" t="e">
            <v>#VALUE!</v>
          </cell>
          <cell r="AD2214" t="str">
            <v/>
          </cell>
          <cell r="AE2214">
            <v>1</v>
          </cell>
          <cell r="AF2214" t="str">
            <v>Н7</v>
          </cell>
          <cell r="AG2214" t="e">
            <v>#VALUE!</v>
          </cell>
          <cell r="AI2214" t="str">
            <v/>
          </cell>
          <cell r="AJ2214">
            <v>1</v>
          </cell>
          <cell r="AK2214" t="str">
            <v>Н7</v>
          </cell>
          <cell r="AL2214" t="e">
            <v>#VALUE!</v>
          </cell>
          <cell r="AO2214">
            <v>1</v>
          </cell>
        </row>
        <row r="2215">
          <cell r="A2215" t="str">
            <v>7507/019</v>
          </cell>
          <cell r="B2215">
            <v>2451</v>
          </cell>
          <cell r="C2215" t="str">
            <v>Опер.касса №7507/019</v>
          </cell>
          <cell r="D2215" t="str">
            <v>П6:Операционная касса вне кассового узла</v>
          </cell>
          <cell r="E2215" t="str">
            <v>429315</v>
          </cell>
          <cell r="F2215" t="str">
            <v>Чувашская Республика - Чувашия</v>
          </cell>
          <cell r="G2215" t="str">
            <v>д.Кошноруй, ул.Ленина, 35</v>
          </cell>
          <cell r="H2215" t="str">
            <v>(83533)67444</v>
          </cell>
          <cell r="I2215" t="str">
            <v>Енилина Надежда Михайловна</v>
          </cell>
          <cell r="K2215">
            <v>0.25</v>
          </cell>
          <cell r="L2215" t="str">
            <v>Н7:сельский населенный пункт</v>
          </cell>
          <cell r="M2215" t="str">
            <v>13</v>
          </cell>
          <cell r="N2215" t="str">
            <v>09:00 13:30|09:00 13:30</v>
          </cell>
          <cell r="O2215" t="str">
            <v/>
          </cell>
          <cell r="P2215">
            <v>1</v>
          </cell>
          <cell r="Q2215" t="str">
            <v>Н7</v>
          </cell>
          <cell r="R2215" t="e">
            <v>#VALUE!</v>
          </cell>
          <cell r="T2215" t="str">
            <v/>
          </cell>
          <cell r="U2215">
            <v>1</v>
          </cell>
          <cell r="V2215" t="str">
            <v>Н7</v>
          </cell>
          <cell r="W2215" t="e">
            <v>#VALUE!</v>
          </cell>
          <cell r="Y2215" t="str">
            <v/>
          </cell>
          <cell r="Z2215">
            <v>1</v>
          </cell>
          <cell r="AA2215" t="str">
            <v>Н7</v>
          </cell>
          <cell r="AB2215" t="e">
            <v>#VALUE!</v>
          </cell>
          <cell r="AD2215" t="str">
            <v/>
          </cell>
          <cell r="AE2215">
            <v>1</v>
          </cell>
          <cell r="AF2215" t="str">
            <v>Н7</v>
          </cell>
          <cell r="AG2215" t="e">
            <v>#VALUE!</v>
          </cell>
          <cell r="AI2215" t="str">
            <v/>
          </cell>
          <cell r="AJ2215">
            <v>1</v>
          </cell>
          <cell r="AK2215" t="str">
            <v>Н7</v>
          </cell>
          <cell r="AL2215" t="e">
            <v>#VALUE!</v>
          </cell>
          <cell r="AO2215">
            <v>1</v>
          </cell>
        </row>
        <row r="2216">
          <cell r="A2216" t="str">
            <v>7507/02</v>
          </cell>
          <cell r="B2216">
            <v>2452</v>
          </cell>
          <cell r="C2216" t="str">
            <v>Опер.касса №7507/02</v>
          </cell>
          <cell r="D2216" t="str">
            <v>П6:Операционная касса вне кассового узла</v>
          </cell>
          <cell r="E2216" t="str">
            <v>429324</v>
          </cell>
          <cell r="F2216" t="str">
            <v>Чувашская Республика - Чувашия</v>
          </cell>
          <cell r="G2216" t="str">
            <v>д.Новые Шальтямы, ул.Спортивная, 2</v>
          </cell>
          <cell r="H2216" t="str">
            <v>(83533)62549</v>
          </cell>
          <cell r="I2216" t="str">
            <v>Павлова Евгения Александровна</v>
          </cell>
          <cell r="K2216">
            <v>0.25</v>
          </cell>
          <cell r="L2216" t="str">
            <v>Н7:сельский населенный пункт</v>
          </cell>
          <cell r="M2216" t="str">
            <v>13</v>
          </cell>
          <cell r="N2216" t="str">
            <v>09:00 13:30|09:00 13:30</v>
          </cell>
          <cell r="O2216" t="str">
            <v/>
          </cell>
          <cell r="P2216">
            <v>1</v>
          </cell>
          <cell r="Q2216" t="str">
            <v>Н7</v>
          </cell>
          <cell r="R2216" t="e">
            <v>#VALUE!</v>
          </cell>
          <cell r="T2216" t="str">
            <v/>
          </cell>
          <cell r="U2216">
            <v>1</v>
          </cell>
          <cell r="V2216" t="str">
            <v>Н7</v>
          </cell>
          <cell r="W2216" t="e">
            <v>#VALUE!</v>
          </cell>
          <cell r="Y2216" t="str">
            <v/>
          </cell>
          <cell r="Z2216">
            <v>1</v>
          </cell>
          <cell r="AA2216" t="str">
            <v>Н7</v>
          </cell>
          <cell r="AB2216" t="e">
            <v>#VALUE!</v>
          </cell>
          <cell r="AD2216" t="str">
            <v/>
          </cell>
          <cell r="AE2216">
            <v>1</v>
          </cell>
          <cell r="AF2216" t="str">
            <v>Н7</v>
          </cell>
          <cell r="AG2216" t="e">
            <v>#VALUE!</v>
          </cell>
          <cell r="AI2216" t="str">
            <v/>
          </cell>
          <cell r="AJ2216">
            <v>1</v>
          </cell>
          <cell r="AK2216" t="str">
            <v>Н7</v>
          </cell>
          <cell r="AL2216" t="e">
            <v>#VALUE!</v>
          </cell>
          <cell r="AO2216">
            <v>1</v>
          </cell>
        </row>
        <row r="2217">
          <cell r="A2217" t="str">
            <v>7507/03</v>
          </cell>
          <cell r="B2217">
            <v>2453</v>
          </cell>
          <cell r="C2217" t="str">
            <v>Опер.касса №7507/03</v>
          </cell>
          <cell r="D2217" t="str">
            <v>П6:Операционная касса вне кассового узла</v>
          </cell>
          <cell r="E2217" t="str">
            <v>429345</v>
          </cell>
          <cell r="F2217" t="str">
            <v>Чувашская Республика - Чувашия</v>
          </cell>
          <cell r="G2217" t="str">
            <v>д.Напольные Котяки, ул.Советская, 134</v>
          </cell>
          <cell r="H2217" t="str">
            <v>(83533)60497</v>
          </cell>
          <cell r="I2217" t="str">
            <v>Смолова Антонина Петровна</v>
          </cell>
          <cell r="K2217">
            <v>0.25</v>
          </cell>
          <cell r="L2217" t="str">
            <v>Н7:сельский населенный пункт</v>
          </cell>
          <cell r="M2217" t="str">
            <v>13</v>
          </cell>
          <cell r="N2217" t="str">
            <v>09:00 13:30|09:00 13:30</v>
          </cell>
          <cell r="O2217" t="str">
            <v/>
          </cell>
          <cell r="P2217">
            <v>1</v>
          </cell>
          <cell r="Q2217" t="str">
            <v>Н7</v>
          </cell>
          <cell r="R2217" t="e">
            <v>#VALUE!</v>
          </cell>
          <cell r="T2217" t="str">
            <v/>
          </cell>
          <cell r="U2217">
            <v>1</v>
          </cell>
          <cell r="V2217" t="str">
            <v>Н7</v>
          </cell>
          <cell r="W2217" t="e">
            <v>#VALUE!</v>
          </cell>
          <cell r="Y2217" t="str">
            <v/>
          </cell>
          <cell r="Z2217">
            <v>1</v>
          </cell>
          <cell r="AA2217" t="str">
            <v>Н7</v>
          </cell>
          <cell r="AB2217" t="e">
            <v>#VALUE!</v>
          </cell>
          <cell r="AD2217" t="str">
            <v/>
          </cell>
          <cell r="AE2217">
            <v>1</v>
          </cell>
          <cell r="AF2217" t="str">
            <v>Н7</v>
          </cell>
          <cell r="AG2217" t="e">
            <v>#VALUE!</v>
          </cell>
          <cell r="AI2217" t="str">
            <v/>
          </cell>
          <cell r="AJ2217">
            <v>1</v>
          </cell>
          <cell r="AK2217" t="str">
            <v>Н7</v>
          </cell>
          <cell r="AL2217" t="e">
            <v>#VALUE!</v>
          </cell>
          <cell r="AO2217">
            <v>1</v>
          </cell>
        </row>
        <row r="2218">
          <cell r="A2218" t="str">
            <v>7507/040</v>
          </cell>
          <cell r="B2218">
            <v>2455</v>
          </cell>
          <cell r="C2218" t="str">
            <v>Опер.касса №7507/040</v>
          </cell>
          <cell r="D2218" t="str">
            <v>П6:Операционная касса вне кассового узла</v>
          </cell>
          <cell r="E2218" t="str">
            <v>429322</v>
          </cell>
          <cell r="F2218" t="str">
            <v>Чувашская Республика - Чувашия</v>
          </cell>
          <cell r="G2218" t="str">
            <v>с.Тобурданово, ул.Пушкина, 56</v>
          </cell>
          <cell r="H2218" t="str">
            <v>(83533)61343</v>
          </cell>
          <cell r="I2218" t="str">
            <v>Архипова Ирина Петровна</v>
          </cell>
          <cell r="K2218">
            <v>0.15</v>
          </cell>
          <cell r="L2218" t="str">
            <v>Н7:сельский населенный пункт</v>
          </cell>
          <cell r="M2218" t="str">
            <v>1</v>
          </cell>
          <cell r="N2218" t="str">
            <v>09:00 14:30</v>
          </cell>
          <cell r="O2218" t="str">
            <v/>
          </cell>
          <cell r="P2218">
            <v>1</v>
          </cell>
          <cell r="Q2218" t="str">
            <v>Н7</v>
          </cell>
          <cell r="R2218" t="e">
            <v>#VALUE!</v>
          </cell>
          <cell r="T2218" t="str">
            <v/>
          </cell>
          <cell r="U2218">
            <v>1</v>
          </cell>
          <cell r="V2218" t="str">
            <v>Н7</v>
          </cell>
          <cell r="W2218" t="e">
            <v>#VALUE!</v>
          </cell>
          <cell r="Y2218" t="str">
            <v/>
          </cell>
          <cell r="Z2218">
            <v>1</v>
          </cell>
          <cell r="AA2218" t="str">
            <v>Н7</v>
          </cell>
          <cell r="AB2218" t="e">
            <v>#VALUE!</v>
          </cell>
          <cell r="AD2218" t="str">
            <v/>
          </cell>
          <cell r="AE2218">
            <v>1</v>
          </cell>
          <cell r="AF2218" t="str">
            <v>Н7</v>
          </cell>
          <cell r="AG2218" t="e">
            <v>#VALUE!</v>
          </cell>
          <cell r="AI2218" t="str">
            <v/>
          </cell>
          <cell r="AJ2218">
            <v>1</v>
          </cell>
          <cell r="AK2218" t="str">
            <v>Н7</v>
          </cell>
          <cell r="AL2218" t="e">
            <v>#VALUE!</v>
          </cell>
          <cell r="AO2218">
            <v>1</v>
          </cell>
        </row>
        <row r="2219">
          <cell r="A2219" t="str">
            <v>7507/046</v>
          </cell>
          <cell r="B2219">
            <v>2456</v>
          </cell>
          <cell r="C2219" t="str">
            <v>Опер.касса №7507/046</v>
          </cell>
          <cell r="D2219" t="str">
            <v>П6:Операционная касса вне кассового узла</v>
          </cell>
          <cell r="E2219" t="str">
            <v>429336</v>
          </cell>
          <cell r="F2219" t="str">
            <v>Чувашская Республика - Чувашия</v>
          </cell>
          <cell r="G2219" t="str">
            <v>г.Канаш, Восточный район, 10</v>
          </cell>
          <cell r="H2219" t="str">
            <v>(83533)24758</v>
          </cell>
          <cell r="I2219" t="str">
            <v>Александрова Светлана Валентиновна</v>
          </cell>
          <cell r="K2219">
            <v>2.75</v>
          </cell>
          <cell r="L2219" t="str">
            <v>Н5:город (не являющийся центром субъекта РФ) с населением до 50 тыс. чел.</v>
          </cell>
          <cell r="M2219" t="str">
            <v>12345</v>
          </cell>
          <cell r="N2219" t="str">
            <v>09:00 17:00(13:00 14:00)|09:00 17:00(13:00 14:00)|09:00 17:00(13:00 14:00)|09:00 17:00(13:00 14:00)|09:00 17:00(13:00 14:00)</v>
          </cell>
          <cell r="O2219" t="str">
            <v/>
          </cell>
          <cell r="P2219">
            <v>3</v>
          </cell>
          <cell r="Q2219" t="str">
            <v>Н5</v>
          </cell>
          <cell r="R2219" t="e">
            <v>#VALUE!</v>
          </cell>
          <cell r="T2219" t="str">
            <v/>
          </cell>
          <cell r="U2219">
            <v>3</v>
          </cell>
          <cell r="V2219" t="str">
            <v>Н5</v>
          </cell>
          <cell r="W2219" t="e">
            <v>#VALUE!</v>
          </cell>
          <cell r="Y2219" t="str">
            <v/>
          </cell>
          <cell r="Z2219">
            <v>3</v>
          </cell>
          <cell r="AA2219" t="str">
            <v>Н5</v>
          </cell>
          <cell r="AB2219" t="e">
            <v>#VALUE!</v>
          </cell>
          <cell r="AD2219" t="str">
            <v/>
          </cell>
          <cell r="AE2219">
            <v>3</v>
          </cell>
          <cell r="AF2219" t="str">
            <v>Н5</v>
          </cell>
          <cell r="AG2219" t="e">
            <v>#VALUE!</v>
          </cell>
          <cell r="AI2219" t="str">
            <v/>
          </cell>
          <cell r="AJ2219">
            <v>3</v>
          </cell>
          <cell r="AK2219" t="str">
            <v>Н5</v>
          </cell>
          <cell r="AL2219" t="e">
            <v>#VALUE!</v>
          </cell>
          <cell r="AO2219">
            <v>3</v>
          </cell>
        </row>
        <row r="2220">
          <cell r="A2220" t="str">
            <v>7507/047</v>
          </cell>
          <cell r="B2220">
            <v>2457</v>
          </cell>
          <cell r="C2220" t="str">
            <v>Доп.офис №7507/047</v>
          </cell>
          <cell r="D2220" t="str">
            <v>П5:Дополнительный офис - специализированный филиал, обслуживающий физических лиц</v>
          </cell>
          <cell r="E2220" t="str">
            <v>429337</v>
          </cell>
          <cell r="F2220" t="str">
            <v>Чувашская Республика - Чувашия</v>
          </cell>
          <cell r="G2220" t="str">
            <v>г.Канаш, ул.Машиностроителей, 5</v>
          </cell>
          <cell r="H2220" t="str">
            <v>(83533)43879</v>
          </cell>
          <cell r="I2220" t="str">
            <v>Листкова Ильхамия Фарсиевна</v>
          </cell>
          <cell r="K2220">
            <v>2.75</v>
          </cell>
          <cell r="L2220" t="str">
            <v>Н5:город (не являющийся центром субъекта РФ) с населением до 50 тыс. чел.</v>
          </cell>
          <cell r="M2220" t="str">
            <v>12345</v>
          </cell>
          <cell r="N2220" t="str">
            <v>10:00 18:00|10:00 18:00|10:00 18:00|10:00 18:00|10:00 18:00</v>
          </cell>
          <cell r="O2220" t="str">
            <v/>
          </cell>
          <cell r="P2220">
            <v>3</v>
          </cell>
          <cell r="Q2220" t="str">
            <v>Н5</v>
          </cell>
          <cell r="R2220" t="e">
            <v>#VALUE!</v>
          </cell>
          <cell r="T2220" t="str">
            <v/>
          </cell>
          <cell r="U2220">
            <v>3</v>
          </cell>
          <cell r="V2220" t="str">
            <v>Н5</v>
          </cell>
          <cell r="W2220" t="e">
            <v>#VALUE!</v>
          </cell>
          <cell r="Y2220" t="str">
            <v/>
          </cell>
          <cell r="Z2220">
            <v>3</v>
          </cell>
          <cell r="AA2220" t="str">
            <v>Н5</v>
          </cell>
          <cell r="AB2220" t="e">
            <v>#VALUE!</v>
          </cell>
          <cell r="AD2220" t="str">
            <v/>
          </cell>
          <cell r="AE2220">
            <v>3</v>
          </cell>
          <cell r="AF2220" t="str">
            <v>Н5</v>
          </cell>
          <cell r="AG2220" t="e">
            <v>#VALUE!</v>
          </cell>
          <cell r="AI2220" t="str">
            <v/>
          </cell>
          <cell r="AJ2220">
            <v>3</v>
          </cell>
          <cell r="AK2220" t="str">
            <v>Н5</v>
          </cell>
          <cell r="AL2220" t="e">
            <v>#VALUE!</v>
          </cell>
          <cell r="AO2220">
            <v>3</v>
          </cell>
        </row>
        <row r="2221">
          <cell r="A2221" t="str">
            <v>7507/053</v>
          </cell>
          <cell r="B2221">
            <v>2459</v>
          </cell>
          <cell r="C2221" t="str">
            <v>Доп.офис №7507/053</v>
          </cell>
          <cell r="D2221" t="str">
            <v>П3:Дополнительный офис - универсальный филиал</v>
          </cell>
          <cell r="E2221" t="str">
            <v>429290</v>
          </cell>
          <cell r="F2221" t="str">
            <v>Чувашская Республика - Чувашия</v>
          </cell>
          <cell r="G2221" t="str">
            <v>с.Янтиково, проспект Ленина, 11</v>
          </cell>
          <cell r="H2221" t="str">
            <v>(83548)21146</v>
          </cell>
          <cell r="I2221" t="str">
            <v>Краснов Александр Павлович</v>
          </cell>
          <cell r="K2221">
            <v>14</v>
          </cell>
          <cell r="L2221" t="str">
            <v>Н7:сельский населенный пункт</v>
          </cell>
          <cell r="M2221" t="str">
            <v>123456</v>
          </cell>
          <cell r="N2221" t="str">
            <v>08:00 16:00|08:00 16:00|08:00 16:00|08:00 16:00|08:00 16:00|08:00 13:00</v>
          </cell>
          <cell r="O2221" t="str">
            <v/>
          </cell>
          <cell r="P2221">
            <v>9</v>
          </cell>
          <cell r="Q2221" t="str">
            <v>Н7</v>
          </cell>
          <cell r="R2221" t="e">
            <v>#VALUE!</v>
          </cell>
          <cell r="T2221" t="str">
            <v/>
          </cell>
          <cell r="U2221">
            <v>9</v>
          </cell>
          <cell r="V2221" t="str">
            <v>Н7</v>
          </cell>
          <cell r="W2221" t="e">
            <v>#VALUE!</v>
          </cell>
          <cell r="Y2221" t="str">
            <v/>
          </cell>
          <cell r="Z2221">
            <v>9</v>
          </cell>
          <cell r="AA2221" t="str">
            <v>Н7</v>
          </cell>
          <cell r="AB2221" t="e">
            <v>#VALUE!</v>
          </cell>
          <cell r="AD2221" t="str">
            <v/>
          </cell>
          <cell r="AE2221">
            <v>9</v>
          </cell>
          <cell r="AF2221" t="str">
            <v>Н7</v>
          </cell>
          <cell r="AG2221" t="e">
            <v>#VALUE!</v>
          </cell>
          <cell r="AI2221" t="str">
            <v/>
          </cell>
          <cell r="AJ2221">
            <v>9</v>
          </cell>
          <cell r="AK2221" t="str">
            <v>Н7</v>
          </cell>
          <cell r="AL2221" t="e">
            <v>#VALUE!</v>
          </cell>
          <cell r="AO2221">
            <v>9</v>
          </cell>
        </row>
        <row r="2222">
          <cell r="A2222" t="str">
            <v>7507/054</v>
          </cell>
          <cell r="B2222">
            <v>2460</v>
          </cell>
          <cell r="C2222" t="str">
            <v>Опер.касса №7507/054</v>
          </cell>
          <cell r="D2222" t="str">
            <v>П6:Операционная касса вне кассового узла</v>
          </cell>
          <cell r="E2222" t="str">
            <v>429296</v>
          </cell>
          <cell r="F2222" t="str">
            <v>Чувашская Республика - Чувашия</v>
          </cell>
          <cell r="G2222" t="str">
            <v>с.Можарки, ул.Ленина, 33</v>
          </cell>
          <cell r="H2222" t="str">
            <v>(83548)25689</v>
          </cell>
          <cell r="I2222" t="str">
            <v>Белова Наталья Ивановна</v>
          </cell>
          <cell r="K2222">
            <v>0.25</v>
          </cell>
          <cell r="L2222" t="str">
            <v>Н7:сельский населенный пункт</v>
          </cell>
          <cell r="M2222" t="str">
            <v>13</v>
          </cell>
          <cell r="N2222" t="str">
            <v>09:00 13:30|09:00 13:30</v>
          </cell>
          <cell r="O2222" t="str">
            <v/>
          </cell>
          <cell r="P2222">
            <v>1</v>
          </cell>
          <cell r="Q2222" t="str">
            <v>Н7</v>
          </cell>
          <cell r="R2222" t="e">
            <v>#VALUE!</v>
          </cell>
          <cell r="T2222" t="str">
            <v/>
          </cell>
          <cell r="U2222">
            <v>1</v>
          </cell>
          <cell r="V2222" t="str">
            <v>Н7</v>
          </cell>
          <cell r="W2222" t="e">
            <v>#VALUE!</v>
          </cell>
          <cell r="Y2222" t="str">
            <v/>
          </cell>
          <cell r="Z2222">
            <v>1</v>
          </cell>
          <cell r="AA2222" t="str">
            <v>Н7</v>
          </cell>
          <cell r="AB2222" t="e">
            <v>#VALUE!</v>
          </cell>
          <cell r="AD2222" t="str">
            <v/>
          </cell>
          <cell r="AE2222">
            <v>1</v>
          </cell>
          <cell r="AF2222" t="str">
            <v>Н7</v>
          </cell>
          <cell r="AG2222" t="e">
            <v>#VALUE!</v>
          </cell>
          <cell r="AI2222" t="str">
            <v/>
          </cell>
          <cell r="AJ2222">
            <v>1</v>
          </cell>
          <cell r="AK2222" t="str">
            <v>Н7</v>
          </cell>
          <cell r="AL2222" t="e">
            <v>#VALUE!</v>
          </cell>
          <cell r="AO2222">
            <v>1</v>
          </cell>
        </row>
        <row r="2223">
          <cell r="A2223" t="str">
            <v>7507/055</v>
          </cell>
          <cell r="B2223">
            <v>2461</v>
          </cell>
          <cell r="C2223" t="str">
            <v>Опер.касса №7507/055</v>
          </cell>
          <cell r="D2223" t="str">
            <v>П6:Операционная касса вне кассового узла</v>
          </cell>
          <cell r="E2223" t="str">
            <v>429281</v>
          </cell>
          <cell r="F2223" t="str">
            <v>Чувашская Республика - Чувашия</v>
          </cell>
          <cell r="G2223" t="str">
            <v>с.Турмыши, ул.Советская, 14</v>
          </cell>
          <cell r="H2223" t="str">
            <v>(83548)25272</v>
          </cell>
          <cell r="I2223" t="str">
            <v>Матросова Звенислава Михайловна</v>
          </cell>
          <cell r="K2223">
            <v>0.4</v>
          </cell>
          <cell r="L2223" t="str">
            <v>Н7:сельский населенный пункт</v>
          </cell>
          <cell r="M2223" t="str">
            <v>135</v>
          </cell>
          <cell r="N2223" t="str">
            <v>09:00 14:30|09:00 13:30|09:00 13:30</v>
          </cell>
          <cell r="O2223" t="str">
            <v/>
          </cell>
          <cell r="P2223">
            <v>1</v>
          </cell>
          <cell r="Q2223" t="str">
            <v>Н7</v>
          </cell>
          <cell r="R2223" t="e">
            <v>#VALUE!</v>
          </cell>
          <cell r="T2223" t="str">
            <v/>
          </cell>
          <cell r="U2223">
            <v>1</v>
          </cell>
          <cell r="V2223" t="str">
            <v>Н7</v>
          </cell>
          <cell r="W2223" t="e">
            <v>#VALUE!</v>
          </cell>
          <cell r="Y2223" t="str">
            <v/>
          </cell>
          <cell r="Z2223">
            <v>1</v>
          </cell>
          <cell r="AA2223" t="str">
            <v>Н7</v>
          </cell>
          <cell r="AB2223" t="e">
            <v>#VALUE!</v>
          </cell>
          <cell r="AD2223" t="str">
            <v/>
          </cell>
          <cell r="AE2223">
            <v>1</v>
          </cell>
          <cell r="AF2223" t="str">
            <v>Н7</v>
          </cell>
          <cell r="AG2223" t="e">
            <v>#VALUE!</v>
          </cell>
          <cell r="AI2223" t="str">
            <v/>
          </cell>
          <cell r="AJ2223">
            <v>1</v>
          </cell>
          <cell r="AK2223" t="str">
            <v>Н7</v>
          </cell>
          <cell r="AL2223" t="e">
            <v>#VALUE!</v>
          </cell>
          <cell r="AO2223">
            <v>1</v>
          </cell>
        </row>
        <row r="2224">
          <cell r="A2224" t="str">
            <v>7507/056</v>
          </cell>
          <cell r="B2224">
            <v>2462</v>
          </cell>
          <cell r="C2224" t="str">
            <v>Опер.касса №7507/056</v>
          </cell>
          <cell r="D2224" t="str">
            <v>П6:Операционная касса вне кассового узла</v>
          </cell>
          <cell r="E2224" t="str">
            <v>429294</v>
          </cell>
          <cell r="F2224" t="str">
            <v>Чувашская Республика - Чувашия</v>
          </cell>
          <cell r="G2224" t="str">
            <v>с.Шимкусы, ул.Коммунистическая, 2</v>
          </cell>
          <cell r="H2224" t="str">
            <v>(83548)20341</v>
          </cell>
          <cell r="I2224" t="str">
            <v>Харитонова Галина Семеновна</v>
          </cell>
          <cell r="K2224">
            <v>0.25</v>
          </cell>
          <cell r="L2224" t="str">
            <v>Н7:сельский населенный пункт</v>
          </cell>
          <cell r="M2224" t="str">
            <v>13</v>
          </cell>
          <cell r="N2224" t="str">
            <v>10:00 14:30|10:00 14:30</v>
          </cell>
          <cell r="O2224" t="str">
            <v/>
          </cell>
          <cell r="P2224">
            <v>1</v>
          </cell>
          <cell r="Q2224" t="str">
            <v>Н7</v>
          </cell>
          <cell r="R2224" t="e">
            <v>#VALUE!</v>
          </cell>
          <cell r="T2224" t="str">
            <v/>
          </cell>
          <cell r="U2224">
            <v>1</v>
          </cell>
          <cell r="V2224" t="str">
            <v>Н7</v>
          </cell>
          <cell r="W2224" t="e">
            <v>#VALUE!</v>
          </cell>
          <cell r="Y2224" t="str">
            <v/>
          </cell>
          <cell r="Z2224">
            <v>1</v>
          </cell>
          <cell r="AA2224" t="str">
            <v>Н7</v>
          </cell>
          <cell r="AB2224" t="e">
            <v>#VALUE!</v>
          </cell>
          <cell r="AD2224" t="str">
            <v/>
          </cell>
          <cell r="AE2224">
            <v>1</v>
          </cell>
          <cell r="AF2224" t="str">
            <v>Н7</v>
          </cell>
          <cell r="AG2224" t="e">
            <v>#VALUE!</v>
          </cell>
          <cell r="AI2224" t="str">
            <v/>
          </cell>
          <cell r="AJ2224">
            <v>1</v>
          </cell>
          <cell r="AK2224" t="str">
            <v>Н7</v>
          </cell>
          <cell r="AL2224" t="e">
            <v>#VALUE!</v>
          </cell>
          <cell r="AO2224">
            <v>1</v>
          </cell>
        </row>
        <row r="2225">
          <cell r="A2225" t="str">
            <v>7507/058</v>
          </cell>
          <cell r="B2225">
            <v>2463</v>
          </cell>
          <cell r="C2225" t="str">
            <v>Опер.касса №7507/058</v>
          </cell>
          <cell r="D2225" t="str">
            <v>П6:Операционная касса вне кассового узла</v>
          </cell>
          <cell r="E2225" t="str">
            <v>429298</v>
          </cell>
          <cell r="F2225" t="str">
            <v>Чувашская Республика - Чувашия</v>
          </cell>
          <cell r="G2225" t="str">
            <v>с.Чутеево, ул.Лесная, 37</v>
          </cell>
          <cell r="H2225" t="str">
            <v>(83548)20569</v>
          </cell>
          <cell r="I2225" t="str">
            <v>Шурдова Елена Алексеевна</v>
          </cell>
          <cell r="K2225">
            <v>0.25</v>
          </cell>
          <cell r="L2225" t="str">
            <v>Н7:сельский населенный пункт</v>
          </cell>
          <cell r="M2225" t="str">
            <v>24</v>
          </cell>
          <cell r="N2225" t="str">
            <v>09:00 13:30|09:00 13:30</v>
          </cell>
          <cell r="O2225" t="str">
            <v/>
          </cell>
          <cell r="P2225">
            <v>1</v>
          </cell>
          <cell r="Q2225" t="str">
            <v>Н7</v>
          </cell>
          <cell r="R2225" t="e">
            <v>#VALUE!</v>
          </cell>
          <cell r="T2225" t="str">
            <v/>
          </cell>
          <cell r="U2225">
            <v>1</v>
          </cell>
          <cell r="V2225" t="str">
            <v>Н7</v>
          </cell>
          <cell r="W2225" t="e">
            <v>#VALUE!</v>
          </cell>
          <cell r="Y2225" t="str">
            <v/>
          </cell>
          <cell r="Z2225">
            <v>1</v>
          </cell>
          <cell r="AA2225" t="str">
            <v>Н7</v>
          </cell>
          <cell r="AB2225" t="e">
            <v>#VALUE!</v>
          </cell>
          <cell r="AD2225" t="str">
            <v/>
          </cell>
          <cell r="AE2225">
            <v>1</v>
          </cell>
          <cell r="AF2225" t="str">
            <v>Н7</v>
          </cell>
          <cell r="AG2225" t="e">
            <v>#VALUE!</v>
          </cell>
          <cell r="AI2225" t="str">
            <v/>
          </cell>
          <cell r="AJ2225">
            <v>1</v>
          </cell>
          <cell r="AK2225" t="str">
            <v>Н7</v>
          </cell>
          <cell r="AL2225" t="e">
            <v>#VALUE!</v>
          </cell>
          <cell r="AO2225">
            <v>1</v>
          </cell>
        </row>
        <row r="2226">
          <cell r="A2226" t="str">
            <v>7507/059</v>
          </cell>
          <cell r="B2226">
            <v>2464</v>
          </cell>
          <cell r="C2226" t="str">
            <v>Опер.касса №7507/059</v>
          </cell>
          <cell r="D2226" t="str">
            <v>П6:Операционная касса вне кассового узла</v>
          </cell>
          <cell r="E2226" t="str">
            <v>429282</v>
          </cell>
          <cell r="F2226" t="str">
            <v>Чувашская Республика - Чувашия</v>
          </cell>
          <cell r="G2226" t="str">
            <v>с.Яншихово-Норваши, ул.Школьная, 17</v>
          </cell>
          <cell r="H2226" t="str">
            <v>(83548)25423</v>
          </cell>
          <cell r="I2226" t="str">
            <v>Иванова Галина Григорьевна</v>
          </cell>
          <cell r="K2226">
            <v>0.25</v>
          </cell>
          <cell r="L2226" t="str">
            <v>Н7:сельский населенный пункт</v>
          </cell>
          <cell r="M2226" t="str">
            <v>13</v>
          </cell>
          <cell r="N2226" t="str">
            <v>09:00 13:30|09:00 13:30</v>
          </cell>
          <cell r="O2226" t="str">
            <v/>
          </cell>
          <cell r="P2226">
            <v>1</v>
          </cell>
          <cell r="Q2226" t="str">
            <v>Н7</v>
          </cell>
          <cell r="R2226" t="e">
            <v>#VALUE!</v>
          </cell>
          <cell r="T2226" t="str">
            <v/>
          </cell>
          <cell r="U2226">
            <v>1</v>
          </cell>
          <cell r="V2226" t="str">
            <v>Н7</v>
          </cell>
          <cell r="W2226" t="e">
            <v>#VALUE!</v>
          </cell>
          <cell r="Y2226" t="str">
            <v/>
          </cell>
          <cell r="Z2226">
            <v>1</v>
          </cell>
          <cell r="AA2226" t="str">
            <v>Н7</v>
          </cell>
          <cell r="AB2226" t="e">
            <v>#VALUE!</v>
          </cell>
          <cell r="AD2226" t="str">
            <v/>
          </cell>
          <cell r="AE2226">
            <v>1</v>
          </cell>
          <cell r="AF2226" t="str">
            <v>Н7</v>
          </cell>
          <cell r="AG2226" t="e">
            <v>#VALUE!</v>
          </cell>
          <cell r="AI2226" t="str">
            <v/>
          </cell>
          <cell r="AJ2226">
            <v>1</v>
          </cell>
          <cell r="AK2226" t="str">
            <v>Н7</v>
          </cell>
          <cell r="AL2226" t="e">
            <v>#VALUE!</v>
          </cell>
          <cell r="AO2226">
            <v>1</v>
          </cell>
        </row>
        <row r="2227">
          <cell r="A2227" t="str">
            <v>7507/060</v>
          </cell>
          <cell r="B2227">
            <v>2465</v>
          </cell>
          <cell r="C2227" t="str">
            <v>Опер.касса №7507/060</v>
          </cell>
          <cell r="D2227" t="str">
            <v>П6:Операционная касса вне кассового узла</v>
          </cell>
          <cell r="E2227" t="str">
            <v>429297</v>
          </cell>
          <cell r="F2227" t="str">
            <v>Чувашская Республика - Чувашия</v>
          </cell>
          <cell r="G2227" t="str">
            <v>д.Тюмерево, ул.Калинина, 4</v>
          </cell>
          <cell r="H2227" t="str">
            <v>(83548)20789</v>
          </cell>
          <cell r="I2227" t="str">
            <v>Шурдова Елена Алексеевна</v>
          </cell>
          <cell r="K2227">
            <v>0.25</v>
          </cell>
          <cell r="L2227" t="str">
            <v>Н7:сельский населенный пункт</v>
          </cell>
          <cell r="M2227" t="str">
            <v>13</v>
          </cell>
          <cell r="N2227" t="str">
            <v>09:00 13:30|09:00 13:30</v>
          </cell>
          <cell r="O2227" t="str">
            <v/>
          </cell>
          <cell r="P2227">
            <v>1</v>
          </cell>
          <cell r="Q2227" t="str">
            <v>Н7</v>
          </cell>
          <cell r="R2227" t="e">
            <v>#VALUE!</v>
          </cell>
          <cell r="T2227" t="str">
            <v/>
          </cell>
          <cell r="U2227">
            <v>1</v>
          </cell>
          <cell r="V2227" t="str">
            <v>Н7</v>
          </cell>
          <cell r="W2227" t="e">
            <v>#VALUE!</v>
          </cell>
          <cell r="Y2227" t="str">
            <v/>
          </cell>
          <cell r="Z2227">
            <v>1</v>
          </cell>
          <cell r="AA2227" t="str">
            <v>Н7</v>
          </cell>
          <cell r="AB2227" t="e">
            <v>#VALUE!</v>
          </cell>
          <cell r="AD2227" t="str">
            <v/>
          </cell>
          <cell r="AE2227">
            <v>1</v>
          </cell>
          <cell r="AF2227" t="str">
            <v>Н7</v>
          </cell>
          <cell r="AG2227" t="e">
            <v>#VALUE!</v>
          </cell>
          <cell r="AI2227" t="str">
            <v/>
          </cell>
          <cell r="AJ2227">
            <v>1</v>
          </cell>
          <cell r="AK2227" t="str">
            <v>Н7</v>
          </cell>
          <cell r="AL2227" t="e">
            <v>#VALUE!</v>
          </cell>
          <cell r="AO2227">
            <v>1</v>
          </cell>
        </row>
        <row r="2228">
          <cell r="A2228" t="str">
            <v>7507/061</v>
          </cell>
          <cell r="B2228">
            <v>2466</v>
          </cell>
          <cell r="C2228" t="str">
            <v>Доп.офис №7507/061</v>
          </cell>
          <cell r="D2228" t="str">
            <v>П3:Дополнительный офис - универсальный филиал</v>
          </cell>
          <cell r="E2228" t="str">
            <v>429220</v>
          </cell>
          <cell r="F2228" t="str">
            <v>Чувашская Республика - Чувашия</v>
          </cell>
          <cell r="G2228" t="str">
            <v>пгт.Вурнары, ул.Советская, 16</v>
          </cell>
          <cell r="H2228" t="str">
            <v>(83537)25597</v>
          </cell>
          <cell r="I2228" t="str">
            <v>и.о.Киселева Людмила Анатольевна</v>
          </cell>
          <cell r="K2228">
            <v>18.5</v>
          </cell>
          <cell r="L2228" t="str">
            <v>Н6:городской населенный пункт (поселек городского типа, рабочий поселок)</v>
          </cell>
          <cell r="M2228" t="str">
            <v>123456</v>
          </cell>
          <cell r="N2228" t="str">
            <v>08:00 16:00|08:00 16:00|08:00 16:00|08:00 16:00|08:00 16:00|08:00 13:00</v>
          </cell>
          <cell r="O2228" t="str">
            <v/>
          </cell>
          <cell r="P2228">
            <v>13</v>
          </cell>
          <cell r="Q2228" t="str">
            <v>Н6</v>
          </cell>
          <cell r="R2228" t="e">
            <v>#VALUE!</v>
          </cell>
          <cell r="T2228" t="str">
            <v/>
          </cell>
          <cell r="U2228">
            <v>13</v>
          </cell>
          <cell r="V2228" t="str">
            <v>Н6</v>
          </cell>
          <cell r="W2228" t="e">
            <v>#VALUE!</v>
          </cell>
          <cell r="Y2228" t="str">
            <v/>
          </cell>
          <cell r="Z2228">
            <v>13</v>
          </cell>
          <cell r="AA2228" t="str">
            <v>Н6</v>
          </cell>
          <cell r="AB2228" t="e">
            <v>#VALUE!</v>
          </cell>
          <cell r="AD2228" t="str">
            <v/>
          </cell>
          <cell r="AE2228">
            <v>13</v>
          </cell>
          <cell r="AF2228" t="str">
            <v>Н6</v>
          </cell>
          <cell r="AG2228" t="e">
            <v>#VALUE!</v>
          </cell>
          <cell r="AI2228" t="str">
            <v/>
          </cell>
          <cell r="AJ2228">
            <v>13</v>
          </cell>
          <cell r="AK2228" t="str">
            <v>Н6</v>
          </cell>
          <cell r="AL2228" t="e">
            <v>#VALUE!</v>
          </cell>
          <cell r="AO2228">
            <v>13</v>
          </cell>
        </row>
        <row r="2229">
          <cell r="A2229" t="str">
            <v>7507/063</v>
          </cell>
          <cell r="B2229">
            <v>2467</v>
          </cell>
          <cell r="C2229" t="str">
            <v>Опер.касса №7507/063</v>
          </cell>
          <cell r="D2229" t="str">
            <v>П6:Операционная касса вне кассового узла</v>
          </cell>
          <cell r="E2229" t="str">
            <v>429212</v>
          </cell>
          <cell r="F2229" t="str">
            <v>Чувашская Республика - Чувашия</v>
          </cell>
          <cell r="G2229" t="str">
            <v>с.Калинино, ул.Ленина, 12</v>
          </cell>
          <cell r="H2229" t="str">
            <v>(83537)60392</v>
          </cell>
          <cell r="I2229" t="str">
            <v>Петрова Полина Васильевна</v>
          </cell>
          <cell r="K2229">
            <v>2</v>
          </cell>
          <cell r="L2229" t="str">
            <v>Н7:сельский населенный пункт</v>
          </cell>
          <cell r="M2229" t="str">
            <v>12345</v>
          </cell>
          <cell r="N2229" t="str">
            <v>08:00 16:30(12:00 13:00)|08:00 16:30(12:00 13:00)|08:00 16:30(12:00 13:00)|08:00 16:30(12:00 13:00)|08:00 16:30(12:00 13:00)</v>
          </cell>
          <cell r="O2229" t="str">
            <v/>
          </cell>
          <cell r="P2229">
            <v>3</v>
          </cell>
          <cell r="Q2229" t="str">
            <v>Н7</v>
          </cell>
          <cell r="R2229" t="e">
            <v>#VALUE!</v>
          </cell>
          <cell r="T2229" t="str">
            <v/>
          </cell>
          <cell r="U2229">
            <v>3</v>
          </cell>
          <cell r="V2229" t="str">
            <v>Н7</v>
          </cell>
          <cell r="W2229" t="e">
            <v>#VALUE!</v>
          </cell>
          <cell r="Y2229" t="str">
            <v/>
          </cell>
          <cell r="Z2229">
            <v>3</v>
          </cell>
          <cell r="AA2229" t="str">
            <v>Н7</v>
          </cell>
          <cell r="AB2229" t="e">
            <v>#VALUE!</v>
          </cell>
          <cell r="AD2229" t="str">
            <v/>
          </cell>
          <cell r="AE2229">
            <v>3</v>
          </cell>
          <cell r="AF2229" t="str">
            <v>Н7</v>
          </cell>
          <cell r="AG2229" t="e">
            <v>#VALUE!</v>
          </cell>
          <cell r="AI2229" t="str">
            <v/>
          </cell>
          <cell r="AJ2229">
            <v>3</v>
          </cell>
          <cell r="AK2229" t="str">
            <v>Н7</v>
          </cell>
          <cell r="AL2229" t="e">
            <v>#VALUE!</v>
          </cell>
          <cell r="AO2229">
            <v>3</v>
          </cell>
        </row>
        <row r="2230">
          <cell r="A2230" t="str">
            <v>7507/064</v>
          </cell>
          <cell r="B2230">
            <v>2468</v>
          </cell>
          <cell r="C2230" t="str">
            <v>Опер.касса №7507/064</v>
          </cell>
          <cell r="D2230" t="str">
            <v>П6:Операционная касса вне кассового узла</v>
          </cell>
          <cell r="E2230" t="str">
            <v>429206</v>
          </cell>
          <cell r="F2230" t="str">
            <v>Чувашская Республика - Чувашия</v>
          </cell>
          <cell r="G2230" t="str">
            <v>с.Янгорчино, ул.Советская, 2а</v>
          </cell>
          <cell r="H2230" t="str">
            <v>(83537)60590</v>
          </cell>
          <cell r="I2230" t="str">
            <v>Мышкина Алина Анатольевна</v>
          </cell>
          <cell r="K2230">
            <v>0.3</v>
          </cell>
          <cell r="L2230" t="str">
            <v>Н7:сельский населенный пункт</v>
          </cell>
          <cell r="M2230" t="str">
            <v>14</v>
          </cell>
          <cell r="N2230" t="str">
            <v>09:00 14:30|09:00 14:30</v>
          </cell>
          <cell r="O2230" t="str">
            <v/>
          </cell>
          <cell r="P2230">
            <v>1</v>
          </cell>
          <cell r="Q2230" t="str">
            <v>Н7</v>
          </cell>
          <cell r="R2230" t="e">
            <v>#VALUE!</v>
          </cell>
          <cell r="T2230" t="str">
            <v/>
          </cell>
          <cell r="U2230">
            <v>1</v>
          </cell>
          <cell r="V2230" t="str">
            <v>Н7</v>
          </cell>
          <cell r="W2230" t="e">
            <v>#VALUE!</v>
          </cell>
          <cell r="Y2230" t="str">
            <v/>
          </cell>
          <cell r="Z2230">
            <v>1</v>
          </cell>
          <cell r="AA2230" t="str">
            <v>Н7</v>
          </cell>
          <cell r="AB2230" t="e">
            <v>#VALUE!</v>
          </cell>
          <cell r="AD2230" t="str">
            <v/>
          </cell>
          <cell r="AE2230">
            <v>1</v>
          </cell>
          <cell r="AF2230" t="str">
            <v>Н7</v>
          </cell>
          <cell r="AG2230" t="e">
            <v>#VALUE!</v>
          </cell>
          <cell r="AI2230" t="str">
            <v/>
          </cell>
          <cell r="AJ2230">
            <v>1</v>
          </cell>
          <cell r="AK2230" t="str">
            <v>Н7</v>
          </cell>
          <cell r="AL2230" t="e">
            <v>#VALUE!</v>
          </cell>
          <cell r="AO2230">
            <v>1</v>
          </cell>
        </row>
        <row r="2231">
          <cell r="A2231" t="str">
            <v>7507/066</v>
          </cell>
          <cell r="B2231">
            <v>2470</v>
          </cell>
          <cell r="C2231" t="str">
            <v>Опер.касса №7507/066</v>
          </cell>
          <cell r="D2231" t="str">
            <v>П6:Операционная касса вне кассового узла</v>
          </cell>
          <cell r="E2231" t="str">
            <v>429205</v>
          </cell>
          <cell r="F2231" t="str">
            <v>Чувашская Республика - Чувашия</v>
          </cell>
          <cell r="G2231" t="str">
            <v>д.Тузи-Сярмус, ул.Школьная, 32</v>
          </cell>
          <cell r="H2231" t="str">
            <v>(83537)62518</v>
          </cell>
          <cell r="I2231" t="str">
            <v>Павлова Ольга Михайловна</v>
          </cell>
          <cell r="K2231">
            <v>0.25</v>
          </cell>
          <cell r="L2231" t="str">
            <v>Н7:сельский населенный пункт</v>
          </cell>
          <cell r="M2231" t="str">
            <v>14</v>
          </cell>
          <cell r="N2231" t="str">
            <v>09:00 13:30|09:00 13:30</v>
          </cell>
          <cell r="O2231" t="str">
            <v/>
          </cell>
          <cell r="P2231">
            <v>1</v>
          </cell>
          <cell r="Q2231" t="str">
            <v>Н7</v>
          </cell>
          <cell r="R2231" t="e">
            <v>#VALUE!</v>
          </cell>
          <cell r="T2231" t="str">
            <v/>
          </cell>
          <cell r="U2231">
            <v>1</v>
          </cell>
          <cell r="V2231" t="str">
            <v>Н7</v>
          </cell>
          <cell r="W2231" t="e">
            <v>#VALUE!</v>
          </cell>
          <cell r="Y2231" t="str">
            <v/>
          </cell>
          <cell r="Z2231">
            <v>1</v>
          </cell>
          <cell r="AA2231" t="str">
            <v>Н7</v>
          </cell>
          <cell r="AB2231" t="e">
            <v>#VALUE!</v>
          </cell>
          <cell r="AD2231" t="str">
            <v/>
          </cell>
          <cell r="AE2231">
            <v>1</v>
          </cell>
          <cell r="AF2231" t="str">
            <v>Н7</v>
          </cell>
          <cell r="AG2231" t="e">
            <v>#VALUE!</v>
          </cell>
          <cell r="AI2231" t="str">
            <v/>
          </cell>
          <cell r="AJ2231">
            <v>1</v>
          </cell>
          <cell r="AK2231" t="str">
            <v>Н7</v>
          </cell>
          <cell r="AL2231" t="e">
            <v>#VALUE!</v>
          </cell>
          <cell r="AO2231">
            <v>1</v>
          </cell>
        </row>
        <row r="2232">
          <cell r="A2232" t="str">
            <v>7507/067</v>
          </cell>
          <cell r="B2232">
            <v>2471</v>
          </cell>
          <cell r="C2232" t="str">
            <v>Опер.касса №7507/067</v>
          </cell>
          <cell r="D2232" t="str">
            <v>П6:Операционная касса вне кассового узла</v>
          </cell>
          <cell r="E2232" t="str">
            <v>429217</v>
          </cell>
          <cell r="F2232" t="str">
            <v>Чувашская Республика - Чувашия</v>
          </cell>
          <cell r="G2232" t="str">
            <v>д.Ермошкино, ул.Школьная, 37</v>
          </cell>
          <cell r="H2232" t="str">
            <v>(83537)61649</v>
          </cell>
          <cell r="I2232" t="str">
            <v>Афанасьева Зоя Леонидовна</v>
          </cell>
          <cell r="K2232">
            <v>0.25</v>
          </cell>
          <cell r="L2232" t="str">
            <v>Н7:сельский населенный пункт</v>
          </cell>
          <cell r="M2232" t="str">
            <v>14</v>
          </cell>
          <cell r="N2232" t="str">
            <v>10:00 14:30|10:00 14:30</v>
          </cell>
          <cell r="O2232" t="str">
            <v/>
          </cell>
          <cell r="P2232">
            <v>1</v>
          </cell>
          <cell r="Q2232" t="str">
            <v>Н7</v>
          </cell>
          <cell r="R2232" t="e">
            <v>#VALUE!</v>
          </cell>
          <cell r="T2232" t="str">
            <v/>
          </cell>
          <cell r="U2232">
            <v>1</v>
          </cell>
          <cell r="V2232" t="str">
            <v>Н7</v>
          </cell>
          <cell r="W2232" t="e">
            <v>#VALUE!</v>
          </cell>
          <cell r="Y2232" t="str">
            <v/>
          </cell>
          <cell r="Z2232">
            <v>1</v>
          </cell>
          <cell r="AA2232" t="str">
            <v>Н7</v>
          </cell>
          <cell r="AB2232" t="e">
            <v>#VALUE!</v>
          </cell>
          <cell r="AD2232" t="str">
            <v/>
          </cell>
          <cell r="AE2232">
            <v>1</v>
          </cell>
          <cell r="AF2232" t="str">
            <v>Н7</v>
          </cell>
          <cell r="AG2232" t="e">
            <v>#VALUE!</v>
          </cell>
          <cell r="AI2232" t="str">
            <v/>
          </cell>
          <cell r="AJ2232">
            <v>1</v>
          </cell>
          <cell r="AK2232" t="str">
            <v>Н7</v>
          </cell>
          <cell r="AL2232" t="e">
            <v>#VALUE!</v>
          </cell>
          <cell r="AO2232">
            <v>1</v>
          </cell>
        </row>
        <row r="2233">
          <cell r="A2233" t="str">
            <v>7507/068</v>
          </cell>
          <cell r="B2233">
            <v>2472</v>
          </cell>
          <cell r="C2233" t="str">
            <v>Опер.касса №7507/068</v>
          </cell>
          <cell r="D2233" t="str">
            <v>П6:Операционная касса вне кассового узла</v>
          </cell>
          <cell r="E2233" t="str">
            <v>429211</v>
          </cell>
          <cell r="F2233" t="str">
            <v>Чувашская Республика - Чувашия</v>
          </cell>
          <cell r="G2233" t="str">
            <v>д.Вурманкасы, ул.Учительская, 24</v>
          </cell>
          <cell r="H2233" t="str">
            <v>(83537)25807</v>
          </cell>
          <cell r="I2233" t="str">
            <v>Зайцева Надежда Михайловна</v>
          </cell>
          <cell r="K2233">
            <v>0.25</v>
          </cell>
          <cell r="L2233" t="str">
            <v>Н7:сельский населенный пункт</v>
          </cell>
          <cell r="M2233" t="str">
            <v>14</v>
          </cell>
          <cell r="N2233" t="str">
            <v>09:00 13:30|09:00 13:30</v>
          </cell>
          <cell r="O2233" t="str">
            <v/>
          </cell>
          <cell r="P2233">
            <v>1</v>
          </cell>
          <cell r="Q2233" t="str">
            <v>Н7</v>
          </cell>
          <cell r="R2233" t="e">
            <v>#VALUE!</v>
          </cell>
          <cell r="T2233" t="str">
            <v/>
          </cell>
          <cell r="U2233">
            <v>1</v>
          </cell>
          <cell r="V2233" t="str">
            <v>Н7</v>
          </cell>
          <cell r="W2233" t="e">
            <v>#VALUE!</v>
          </cell>
          <cell r="Y2233" t="str">
            <v/>
          </cell>
          <cell r="Z2233">
            <v>1</v>
          </cell>
          <cell r="AA2233" t="str">
            <v>Н7</v>
          </cell>
          <cell r="AB2233" t="e">
            <v>#VALUE!</v>
          </cell>
          <cell r="AD2233" t="str">
            <v/>
          </cell>
          <cell r="AE2233">
            <v>1</v>
          </cell>
          <cell r="AF2233" t="str">
            <v>Н7</v>
          </cell>
          <cell r="AG2233" t="e">
            <v>#VALUE!</v>
          </cell>
          <cell r="AI2233" t="str">
            <v/>
          </cell>
          <cell r="AJ2233">
            <v>1</v>
          </cell>
          <cell r="AK2233" t="str">
            <v>Н7</v>
          </cell>
          <cell r="AL2233" t="e">
            <v>#VALUE!</v>
          </cell>
          <cell r="AO2233">
            <v>1</v>
          </cell>
        </row>
        <row r="2234">
          <cell r="A2234" t="str">
            <v>7507/069</v>
          </cell>
          <cell r="B2234">
            <v>2473</v>
          </cell>
          <cell r="C2234" t="str">
            <v>Опер.касса №7507/069</v>
          </cell>
          <cell r="D2234" t="str">
            <v>П6:Операционная касса вне кассового узла</v>
          </cell>
          <cell r="E2234" t="str">
            <v>429203</v>
          </cell>
          <cell r="F2234" t="str">
            <v>Чувашская Республика - Чувашия</v>
          </cell>
          <cell r="G2234" t="str">
            <v>д.Большие Яуши, ул.Коммунальная, 9</v>
          </cell>
          <cell r="H2234" t="str">
            <v>(83537)35260</v>
          </cell>
          <cell r="I2234" t="str">
            <v>Герасимова Алиса Анатольевна</v>
          </cell>
          <cell r="K2234">
            <v>0.25</v>
          </cell>
          <cell r="L2234" t="str">
            <v>Н7:сельский населенный пункт</v>
          </cell>
          <cell r="M2234" t="str">
            <v>14</v>
          </cell>
          <cell r="N2234" t="str">
            <v>10:00 14:30|10:00 14:30</v>
          </cell>
          <cell r="O2234" t="str">
            <v/>
          </cell>
          <cell r="P2234">
            <v>1</v>
          </cell>
          <cell r="Q2234" t="str">
            <v>Н7</v>
          </cell>
          <cell r="R2234" t="e">
            <v>#VALUE!</v>
          </cell>
          <cell r="T2234" t="str">
            <v/>
          </cell>
          <cell r="U2234">
            <v>1</v>
          </cell>
          <cell r="V2234" t="str">
            <v>Н7</v>
          </cell>
          <cell r="W2234" t="e">
            <v>#VALUE!</v>
          </cell>
          <cell r="Y2234" t="str">
            <v/>
          </cell>
          <cell r="Z2234">
            <v>1</v>
          </cell>
          <cell r="AA2234" t="str">
            <v>Н7</v>
          </cell>
          <cell r="AB2234" t="e">
            <v>#VALUE!</v>
          </cell>
          <cell r="AD2234" t="str">
            <v/>
          </cell>
          <cell r="AE2234">
            <v>1</v>
          </cell>
          <cell r="AF2234" t="str">
            <v>Н7</v>
          </cell>
          <cell r="AG2234" t="e">
            <v>#VALUE!</v>
          </cell>
          <cell r="AI2234" t="str">
            <v/>
          </cell>
          <cell r="AJ2234">
            <v>1</v>
          </cell>
          <cell r="AK2234" t="str">
            <v>Н7</v>
          </cell>
          <cell r="AL2234" t="e">
            <v>#VALUE!</v>
          </cell>
          <cell r="AO2234">
            <v>1</v>
          </cell>
        </row>
        <row r="2235">
          <cell r="A2235" t="str">
            <v>7507/07</v>
          </cell>
          <cell r="B2235">
            <v>2474</v>
          </cell>
          <cell r="C2235" t="str">
            <v>Опер.касса №7507/07</v>
          </cell>
          <cell r="D2235" t="str">
            <v>П6:Операционная касса вне кассового узла</v>
          </cell>
          <cell r="E2235" t="str">
            <v>429310</v>
          </cell>
          <cell r="F2235" t="str">
            <v>Чувашская Республика - Чувашия</v>
          </cell>
          <cell r="G2235" t="str">
            <v>с.Шихазаны, ул.Генерала Михайлова, 21</v>
          </cell>
          <cell r="H2235" t="str">
            <v>(83533)49139</v>
          </cell>
          <cell r="I2235" t="str">
            <v>Петрова Надежда Алексеевна</v>
          </cell>
          <cell r="K2235">
            <v>2</v>
          </cell>
          <cell r="L2235" t="str">
            <v>Н7:сельский населенный пункт</v>
          </cell>
          <cell r="M2235" t="str">
            <v>12345</v>
          </cell>
          <cell r="N2235" t="str">
            <v>08:00 16:00(13:00 14:00)|08:00 16:00(13:00 14:00)|08:00 16:00(13:00 14:00)|08:00 16:00(13:00 14:00)|08:00 16:00(13:00 14:00)</v>
          </cell>
          <cell r="O2235" t="str">
            <v/>
          </cell>
          <cell r="P2235">
            <v>2</v>
          </cell>
          <cell r="Q2235" t="str">
            <v>Н7</v>
          </cell>
          <cell r="R2235" t="e">
            <v>#VALUE!</v>
          </cell>
          <cell r="T2235" t="str">
            <v/>
          </cell>
          <cell r="U2235">
            <v>2</v>
          </cell>
          <cell r="V2235" t="str">
            <v>Н7</v>
          </cell>
          <cell r="W2235" t="e">
            <v>#VALUE!</v>
          </cell>
          <cell r="Y2235" t="str">
            <v/>
          </cell>
          <cell r="Z2235">
            <v>2</v>
          </cell>
          <cell r="AA2235" t="str">
            <v>Н7</v>
          </cell>
          <cell r="AB2235" t="e">
            <v>#VALUE!</v>
          </cell>
          <cell r="AD2235" t="str">
            <v/>
          </cell>
          <cell r="AE2235">
            <v>2</v>
          </cell>
          <cell r="AF2235" t="str">
            <v>Н7</v>
          </cell>
          <cell r="AG2235" t="e">
            <v>#VALUE!</v>
          </cell>
          <cell r="AI2235" t="str">
            <v/>
          </cell>
          <cell r="AJ2235">
            <v>2</v>
          </cell>
          <cell r="AK2235" t="str">
            <v>Н7</v>
          </cell>
          <cell r="AL2235" t="e">
            <v>#VALUE!</v>
          </cell>
          <cell r="AO2235">
            <v>2</v>
          </cell>
        </row>
        <row r="2236">
          <cell r="A2236" t="str">
            <v>7507/071</v>
          </cell>
          <cell r="B2236">
            <v>2476</v>
          </cell>
          <cell r="C2236" t="str">
            <v>Опер.касса №7507/071</v>
          </cell>
          <cell r="D2236" t="str">
            <v>П6:Операционная касса вне кассового узла</v>
          </cell>
          <cell r="E2236" t="str">
            <v>429234</v>
          </cell>
          <cell r="F2236" t="str">
            <v>Чувашская Республика - Чувашия</v>
          </cell>
          <cell r="G2236" t="str">
            <v>д.Кожар-Яндоба, ул.Новая, 1в</v>
          </cell>
          <cell r="H2236" t="str">
            <v>(83537)35233</v>
          </cell>
          <cell r="I2236" t="str">
            <v>Полякова Елена Николаевна</v>
          </cell>
          <cell r="K2236">
            <v>0.15</v>
          </cell>
          <cell r="L2236" t="str">
            <v>Н7:сельский населенный пункт</v>
          </cell>
          <cell r="M2236" t="str">
            <v>1</v>
          </cell>
          <cell r="N2236" t="str">
            <v>10:00 14:30</v>
          </cell>
          <cell r="O2236" t="str">
            <v/>
          </cell>
          <cell r="P2236">
            <v>1</v>
          </cell>
          <cell r="Q2236" t="str">
            <v>Н7</v>
          </cell>
          <cell r="R2236" t="e">
            <v>#VALUE!</v>
          </cell>
          <cell r="T2236" t="str">
            <v/>
          </cell>
          <cell r="U2236">
            <v>1</v>
          </cell>
          <cell r="V2236" t="str">
            <v>Н7</v>
          </cell>
          <cell r="W2236" t="e">
            <v>#VALUE!</v>
          </cell>
          <cell r="Y2236" t="str">
            <v/>
          </cell>
          <cell r="Z2236">
            <v>1</v>
          </cell>
          <cell r="AA2236" t="str">
            <v>Н7</v>
          </cell>
          <cell r="AB2236" t="e">
            <v>#VALUE!</v>
          </cell>
          <cell r="AD2236" t="str">
            <v/>
          </cell>
          <cell r="AE2236">
            <v>1</v>
          </cell>
          <cell r="AF2236" t="str">
            <v>Н7</v>
          </cell>
          <cell r="AG2236" t="e">
            <v>#VALUE!</v>
          </cell>
          <cell r="AI2236" t="str">
            <v/>
          </cell>
          <cell r="AJ2236">
            <v>1</v>
          </cell>
          <cell r="AK2236" t="str">
            <v>Н7</v>
          </cell>
          <cell r="AL2236" t="e">
            <v>#VALUE!</v>
          </cell>
          <cell r="AO2236">
            <v>1</v>
          </cell>
        </row>
        <row r="2237">
          <cell r="A2237" t="str">
            <v>7507/072</v>
          </cell>
          <cell r="B2237">
            <v>2477</v>
          </cell>
          <cell r="C2237" t="str">
            <v>Доп.офис №7507/072</v>
          </cell>
          <cell r="D2237" t="str">
            <v>П3:Дополнительный офис - универсальный филиал</v>
          </cell>
          <cell r="E2237" t="str">
            <v>429700</v>
          </cell>
          <cell r="F2237" t="str">
            <v>Чувашская Республика - Чувашия</v>
          </cell>
          <cell r="G2237" t="str">
            <v>пгт.Ибреси, ул.Маресьева, 32</v>
          </cell>
          <cell r="H2237" t="str">
            <v>(83538)21889</v>
          </cell>
          <cell r="I2237" t="str">
            <v>Семенов Игорь Геннадьевич</v>
          </cell>
          <cell r="K2237">
            <v>14.75</v>
          </cell>
          <cell r="L2237" t="str">
            <v>Н6:городской населенный пункт (поселек городского типа, рабочий поселок)</v>
          </cell>
          <cell r="M2237" t="str">
            <v>123456</v>
          </cell>
          <cell r="N2237" t="str">
            <v>08:00 16:00|08:00 16:00|08:00 16:00|08:00 16:00|08:00 16:00|08:00 13:00</v>
          </cell>
          <cell r="O2237" t="str">
            <v/>
          </cell>
          <cell r="P2237">
            <v>8</v>
          </cell>
          <cell r="Q2237" t="str">
            <v>Н6</v>
          </cell>
          <cell r="R2237" t="e">
            <v>#VALUE!</v>
          </cell>
          <cell r="T2237" t="str">
            <v/>
          </cell>
          <cell r="U2237">
            <v>8</v>
          </cell>
          <cell r="V2237" t="str">
            <v>Н6</v>
          </cell>
          <cell r="W2237" t="e">
            <v>#VALUE!</v>
          </cell>
          <cell r="Y2237" t="str">
            <v/>
          </cell>
          <cell r="Z2237">
            <v>8</v>
          </cell>
          <cell r="AA2237" t="str">
            <v>Н6</v>
          </cell>
          <cell r="AB2237" t="e">
            <v>#VALUE!</v>
          </cell>
          <cell r="AD2237" t="str">
            <v/>
          </cell>
          <cell r="AE2237">
            <v>8</v>
          </cell>
          <cell r="AF2237" t="str">
            <v>Н6</v>
          </cell>
          <cell r="AG2237" t="e">
            <v>#VALUE!</v>
          </cell>
          <cell r="AI2237" t="str">
            <v/>
          </cell>
          <cell r="AJ2237">
            <v>8</v>
          </cell>
          <cell r="AK2237" t="str">
            <v>Н6</v>
          </cell>
          <cell r="AL2237" t="e">
            <v>#VALUE!</v>
          </cell>
          <cell r="AO2237">
            <v>8</v>
          </cell>
        </row>
        <row r="2238">
          <cell r="A2238" t="str">
            <v>7507/073</v>
          </cell>
          <cell r="B2238">
            <v>2478</v>
          </cell>
          <cell r="C2238" t="str">
            <v>Опер.касса №7507/073</v>
          </cell>
          <cell r="D2238" t="str">
            <v>П6:Операционная касса вне кассового узла</v>
          </cell>
          <cell r="E2238" t="str">
            <v>429720</v>
          </cell>
          <cell r="F2238" t="str">
            <v>Чувашская Республика - Чувашия</v>
          </cell>
          <cell r="G2238" t="str">
            <v>пгт.Буинск, ул.Ленина, 27</v>
          </cell>
          <cell r="H2238" t="str">
            <v>(83538)36249</v>
          </cell>
          <cell r="I2238" t="str">
            <v>Хромова Нина Васильевна</v>
          </cell>
          <cell r="K2238">
            <v>0.25</v>
          </cell>
          <cell r="L2238" t="str">
            <v>Н6:городской населенный пункт (поселек городского типа, рабочий поселок)</v>
          </cell>
          <cell r="M2238" t="str">
            <v>14</v>
          </cell>
          <cell r="N2238" t="str">
            <v>10:00 14:30|10:00 14:30</v>
          </cell>
          <cell r="O2238" t="str">
            <v/>
          </cell>
          <cell r="P2238">
            <v>1</v>
          </cell>
          <cell r="Q2238" t="str">
            <v>Н6</v>
          </cell>
          <cell r="R2238" t="e">
            <v>#VALUE!</v>
          </cell>
          <cell r="T2238" t="str">
            <v/>
          </cell>
          <cell r="U2238">
            <v>1</v>
          </cell>
          <cell r="V2238" t="str">
            <v>Н6</v>
          </cell>
          <cell r="W2238" t="e">
            <v>#VALUE!</v>
          </cell>
          <cell r="Y2238" t="str">
            <v/>
          </cell>
          <cell r="Z2238">
            <v>1</v>
          </cell>
          <cell r="AA2238" t="str">
            <v>Н6</v>
          </cell>
          <cell r="AB2238" t="e">
            <v>#VALUE!</v>
          </cell>
          <cell r="AD2238" t="str">
            <v/>
          </cell>
          <cell r="AE2238">
            <v>1</v>
          </cell>
          <cell r="AF2238" t="str">
            <v>Н6</v>
          </cell>
          <cell r="AG2238" t="e">
            <v>#VALUE!</v>
          </cell>
          <cell r="AI2238" t="str">
            <v/>
          </cell>
          <cell r="AJ2238">
            <v>1</v>
          </cell>
          <cell r="AK2238" t="str">
            <v>Н6</v>
          </cell>
          <cell r="AL2238" t="e">
            <v>#VALUE!</v>
          </cell>
          <cell r="AO2238">
            <v>1</v>
          </cell>
        </row>
        <row r="2239">
          <cell r="A2239" t="str">
            <v>7507/074</v>
          </cell>
          <cell r="B2239">
            <v>2479</v>
          </cell>
          <cell r="C2239" t="str">
            <v>Опер.касса №7507/074</v>
          </cell>
          <cell r="D2239" t="str">
            <v>П6:Операционная касса вне кассового узла</v>
          </cell>
          <cell r="E2239" t="str">
            <v>429712</v>
          </cell>
          <cell r="F2239" t="str">
            <v>Чувашская Республика - Чувашия</v>
          </cell>
          <cell r="G2239" t="str">
            <v>д.Большие Абакасы, переулок Мирный, 9</v>
          </cell>
          <cell r="H2239" t="str">
            <v>(83538)24488</v>
          </cell>
          <cell r="I2239" t="str">
            <v>Домикова Татьяна Александровна</v>
          </cell>
          <cell r="K2239">
            <v>0.25</v>
          </cell>
          <cell r="L2239" t="str">
            <v>Н7:сельский населенный пункт</v>
          </cell>
          <cell r="M2239" t="str">
            <v>13</v>
          </cell>
          <cell r="N2239" t="str">
            <v>09:00 13:30|09:00 13:30</v>
          </cell>
          <cell r="O2239" t="str">
            <v/>
          </cell>
          <cell r="P2239">
            <v>1</v>
          </cell>
          <cell r="Q2239" t="str">
            <v>Н7</v>
          </cell>
          <cell r="R2239" t="e">
            <v>#VALUE!</v>
          </cell>
          <cell r="T2239" t="str">
            <v/>
          </cell>
          <cell r="U2239">
            <v>1</v>
          </cell>
          <cell r="V2239" t="str">
            <v>Н7</v>
          </cell>
          <cell r="W2239" t="e">
            <v>#VALUE!</v>
          </cell>
          <cell r="Y2239" t="str">
            <v/>
          </cell>
          <cell r="Z2239">
            <v>1</v>
          </cell>
          <cell r="AA2239" t="str">
            <v>Н7</v>
          </cell>
          <cell r="AB2239" t="e">
            <v>#VALUE!</v>
          </cell>
          <cell r="AD2239" t="str">
            <v/>
          </cell>
          <cell r="AE2239">
            <v>1</v>
          </cell>
          <cell r="AF2239" t="str">
            <v>Н7</v>
          </cell>
          <cell r="AG2239" t="e">
            <v>#VALUE!</v>
          </cell>
          <cell r="AI2239" t="str">
            <v/>
          </cell>
          <cell r="AJ2239">
            <v>1</v>
          </cell>
          <cell r="AK2239" t="str">
            <v>Н7</v>
          </cell>
          <cell r="AL2239" t="e">
            <v>#VALUE!</v>
          </cell>
          <cell r="AO2239">
            <v>1</v>
          </cell>
        </row>
        <row r="2240">
          <cell r="A2240" t="str">
            <v>7507/075</v>
          </cell>
          <cell r="B2240">
            <v>2480</v>
          </cell>
          <cell r="C2240" t="str">
            <v>Опер.касса №7507/075</v>
          </cell>
          <cell r="D2240" t="str">
            <v>П6:Операционная касса вне кассового узла</v>
          </cell>
          <cell r="E2240" t="str">
            <v>429704</v>
          </cell>
          <cell r="F2240" t="str">
            <v>Чувашская Республика - Чувашия</v>
          </cell>
          <cell r="G2240" t="str">
            <v>с.Климово, ул.Школьная, 16</v>
          </cell>
          <cell r="H2240" t="str">
            <v>(83538)24103</v>
          </cell>
          <cell r="I2240" t="str">
            <v>Тихонова Мария Васильевна</v>
          </cell>
          <cell r="K2240">
            <v>0.5</v>
          </cell>
          <cell r="L2240" t="str">
            <v>Н7:сельский населенный пункт</v>
          </cell>
          <cell r="M2240" t="str">
            <v>135</v>
          </cell>
          <cell r="N2240" t="str">
            <v>08:00 15:00(12:00 13:00)|08:00 15:00(12:00 13:00)|08:00 15:00(12:00 13:00)</v>
          </cell>
          <cell r="O2240" t="str">
            <v/>
          </cell>
          <cell r="P2240">
            <v>1</v>
          </cell>
          <cell r="Q2240" t="str">
            <v>Н7</v>
          </cell>
          <cell r="R2240" t="e">
            <v>#VALUE!</v>
          </cell>
          <cell r="T2240" t="str">
            <v/>
          </cell>
          <cell r="U2240">
            <v>1</v>
          </cell>
          <cell r="V2240" t="str">
            <v>Н7</v>
          </cell>
          <cell r="W2240" t="e">
            <v>#VALUE!</v>
          </cell>
          <cell r="Y2240" t="str">
            <v/>
          </cell>
          <cell r="Z2240">
            <v>1</v>
          </cell>
          <cell r="AA2240" t="str">
            <v>Н7</v>
          </cell>
          <cell r="AB2240" t="e">
            <v>#VALUE!</v>
          </cell>
          <cell r="AD2240" t="str">
            <v/>
          </cell>
          <cell r="AE2240">
            <v>1</v>
          </cell>
          <cell r="AF2240" t="str">
            <v>Н7</v>
          </cell>
          <cell r="AG2240" t="e">
            <v>#VALUE!</v>
          </cell>
          <cell r="AI2240" t="str">
            <v/>
          </cell>
          <cell r="AJ2240">
            <v>1</v>
          </cell>
          <cell r="AK2240" t="str">
            <v>Н7</v>
          </cell>
          <cell r="AL2240" t="e">
            <v>#VALUE!</v>
          </cell>
          <cell r="AO2240">
            <v>1</v>
          </cell>
        </row>
        <row r="2241">
          <cell r="A2241" t="str">
            <v>7507/076</v>
          </cell>
          <cell r="B2241">
            <v>2481</v>
          </cell>
          <cell r="C2241" t="str">
            <v>Опер.касса №7507/076</v>
          </cell>
          <cell r="D2241" t="str">
            <v>П6:Операционная касса вне кассового узла</v>
          </cell>
          <cell r="E2241" t="str">
            <v>429722</v>
          </cell>
          <cell r="F2241" t="str">
            <v>Чувашская Республика - Чувашия</v>
          </cell>
          <cell r="G2241" t="str">
            <v>с.Малые Кармалы, ул.Школьная, 5</v>
          </cell>
          <cell r="H2241" t="str">
            <v>(83538)27512</v>
          </cell>
          <cell r="I2241" t="str">
            <v>и.о.Васильева Галина Егоровна</v>
          </cell>
          <cell r="K2241">
            <v>0.25</v>
          </cell>
          <cell r="L2241" t="str">
            <v>Н7:сельский населенный пункт</v>
          </cell>
          <cell r="M2241" t="str">
            <v>14</v>
          </cell>
          <cell r="N2241" t="str">
            <v>10:00 14:30|10:00 14:30</v>
          </cell>
          <cell r="O2241" t="str">
            <v/>
          </cell>
          <cell r="P2241">
            <v>1</v>
          </cell>
          <cell r="Q2241" t="str">
            <v>Н7</v>
          </cell>
          <cell r="R2241" t="e">
            <v>#VALUE!</v>
          </cell>
          <cell r="T2241" t="str">
            <v/>
          </cell>
          <cell r="U2241">
            <v>1</v>
          </cell>
          <cell r="V2241" t="str">
            <v>Н7</v>
          </cell>
          <cell r="W2241" t="e">
            <v>#VALUE!</v>
          </cell>
          <cell r="Y2241" t="str">
            <v/>
          </cell>
          <cell r="Z2241">
            <v>1</v>
          </cell>
          <cell r="AA2241" t="str">
            <v>Н7</v>
          </cell>
          <cell r="AB2241" t="e">
            <v>#VALUE!</v>
          </cell>
          <cell r="AD2241" t="str">
            <v/>
          </cell>
          <cell r="AE2241">
            <v>1</v>
          </cell>
          <cell r="AF2241" t="str">
            <v>Н7</v>
          </cell>
          <cell r="AG2241" t="e">
            <v>#VALUE!</v>
          </cell>
          <cell r="AI2241" t="str">
            <v/>
          </cell>
          <cell r="AJ2241">
            <v>1</v>
          </cell>
          <cell r="AK2241" t="str">
            <v>Н7</v>
          </cell>
          <cell r="AL2241" t="e">
            <v>#VALUE!</v>
          </cell>
          <cell r="AO2241">
            <v>1</v>
          </cell>
        </row>
        <row r="2242">
          <cell r="A2242" t="str">
            <v>7507/077</v>
          </cell>
          <cell r="B2242">
            <v>2482</v>
          </cell>
          <cell r="C2242" t="str">
            <v>Опер.касса №7507/077</v>
          </cell>
          <cell r="D2242" t="str">
            <v>П6:Операционная касса вне кассового узла</v>
          </cell>
          <cell r="E2242" t="str">
            <v>429707</v>
          </cell>
          <cell r="F2242" t="str">
            <v>Чувашская Республика - Чувашия</v>
          </cell>
          <cell r="G2242" t="str">
            <v>с.Чувашские Тимяши, ул.Школьная, 4</v>
          </cell>
          <cell r="H2242" t="str">
            <v>(83538)27246</v>
          </cell>
          <cell r="I2242" t="str">
            <v>Морковкина Светлана Леонидовна</v>
          </cell>
          <cell r="K2242">
            <v>0.25</v>
          </cell>
          <cell r="L2242" t="str">
            <v>Н7:сельский населенный пункт</v>
          </cell>
          <cell r="M2242" t="str">
            <v>14</v>
          </cell>
          <cell r="N2242" t="str">
            <v>09:00 13:30|09:00 13:30</v>
          </cell>
          <cell r="O2242" t="str">
            <v/>
          </cell>
          <cell r="P2242">
            <v>1</v>
          </cell>
          <cell r="Q2242" t="str">
            <v>Н7</v>
          </cell>
          <cell r="R2242" t="e">
            <v>#VALUE!</v>
          </cell>
          <cell r="T2242" t="str">
            <v/>
          </cell>
          <cell r="U2242">
            <v>1</v>
          </cell>
          <cell r="V2242" t="str">
            <v>Н7</v>
          </cell>
          <cell r="W2242" t="e">
            <v>#VALUE!</v>
          </cell>
          <cell r="Y2242" t="str">
            <v/>
          </cell>
          <cell r="Z2242">
            <v>1</v>
          </cell>
          <cell r="AA2242" t="str">
            <v>Н7</v>
          </cell>
          <cell r="AB2242" t="e">
            <v>#VALUE!</v>
          </cell>
          <cell r="AD2242" t="str">
            <v/>
          </cell>
          <cell r="AE2242">
            <v>1</v>
          </cell>
          <cell r="AF2242" t="str">
            <v>Н7</v>
          </cell>
          <cell r="AG2242" t="e">
            <v>#VALUE!</v>
          </cell>
          <cell r="AI2242" t="str">
            <v/>
          </cell>
          <cell r="AJ2242">
            <v>1</v>
          </cell>
          <cell r="AK2242" t="str">
            <v>Н7</v>
          </cell>
          <cell r="AL2242" t="e">
            <v>#VALUE!</v>
          </cell>
          <cell r="AO2242">
            <v>1</v>
          </cell>
        </row>
        <row r="2243">
          <cell r="A2243" t="str">
            <v>7507/078</v>
          </cell>
          <cell r="B2243">
            <v>2483</v>
          </cell>
          <cell r="C2243" t="str">
            <v>Опер.касса №7507/078</v>
          </cell>
          <cell r="D2243" t="str">
            <v>П6:Операционная касса вне кассового узла</v>
          </cell>
          <cell r="E2243" t="str">
            <v>429710</v>
          </cell>
          <cell r="F2243" t="str">
            <v>Чувашская Республика - Чувашия</v>
          </cell>
          <cell r="G2243" t="str">
            <v>д.Айбечи, ул.Центральная, 31</v>
          </cell>
          <cell r="H2243" t="str">
            <v>(83538)24619</v>
          </cell>
          <cell r="I2243" t="str">
            <v>Федорова Тамара Михайловна</v>
          </cell>
          <cell r="K2243">
            <v>0.25</v>
          </cell>
          <cell r="L2243" t="str">
            <v>Н7:сельский населенный пункт</v>
          </cell>
          <cell r="M2243" t="str">
            <v>14</v>
          </cell>
          <cell r="N2243" t="str">
            <v>09:00 13:30|09:00 13:30</v>
          </cell>
          <cell r="O2243" t="str">
            <v/>
          </cell>
          <cell r="P2243">
            <v>1</v>
          </cell>
          <cell r="Q2243" t="str">
            <v>Н7</v>
          </cell>
          <cell r="R2243" t="e">
            <v>#VALUE!</v>
          </cell>
          <cell r="T2243" t="str">
            <v/>
          </cell>
          <cell r="U2243">
            <v>1</v>
          </cell>
          <cell r="V2243" t="str">
            <v>Н7</v>
          </cell>
          <cell r="W2243" t="e">
            <v>#VALUE!</v>
          </cell>
          <cell r="Y2243" t="str">
            <v/>
          </cell>
          <cell r="Z2243">
            <v>1</v>
          </cell>
          <cell r="AA2243" t="str">
            <v>Н7</v>
          </cell>
          <cell r="AB2243" t="e">
            <v>#VALUE!</v>
          </cell>
          <cell r="AD2243" t="str">
            <v/>
          </cell>
          <cell r="AE2243">
            <v>1</v>
          </cell>
          <cell r="AF2243" t="str">
            <v>Н7</v>
          </cell>
          <cell r="AG2243" t="e">
            <v>#VALUE!</v>
          </cell>
          <cell r="AI2243" t="str">
            <v/>
          </cell>
          <cell r="AJ2243">
            <v>1</v>
          </cell>
          <cell r="AK2243" t="str">
            <v>Н7</v>
          </cell>
          <cell r="AL2243" t="e">
            <v>#VALUE!</v>
          </cell>
          <cell r="AO2243">
            <v>1</v>
          </cell>
        </row>
        <row r="2244">
          <cell r="A2244" t="str">
            <v>7507/079</v>
          </cell>
          <cell r="B2244">
            <v>2379</v>
          </cell>
          <cell r="C2244" t="str">
            <v>Доп.офис №7507/079</v>
          </cell>
          <cell r="D2244" t="str">
            <v>П3:Дополнительный офис - универсальный филиал</v>
          </cell>
          <cell r="E2244" t="str">
            <v>429350</v>
          </cell>
          <cell r="F2244" t="str">
            <v>Чувашская Республика - Чувашия</v>
          </cell>
          <cell r="G2244" t="str">
            <v>с.Батырево, ул.Ленина,17</v>
          </cell>
          <cell r="H2244" t="str">
            <v>(83532)62570</v>
          </cell>
          <cell r="I2244" t="str">
            <v>Григорьев Алексей Леонидович</v>
          </cell>
          <cell r="K2244">
            <v>29.25</v>
          </cell>
          <cell r="L2244" t="str">
            <v>Н7:сельский населенный пункт</v>
          </cell>
          <cell r="M2244" t="str">
            <v>123456</v>
          </cell>
          <cell r="N2244" t="str">
            <v>08:00 16:00|08:00 16:00|08:00 16:00|08:00 16:00|08:00 16:00|08:00 13:00</v>
          </cell>
          <cell r="O2244" t="str">
            <v/>
          </cell>
          <cell r="P2244" t="str">
            <v>Батыревское отделение №4440</v>
          </cell>
          <cell r="Q2244" t="str">
            <v>Н7</v>
          </cell>
          <cell r="R2244" t="str">
            <v>4440</v>
          </cell>
          <cell r="T2244" t="str">
            <v/>
          </cell>
          <cell r="U2244" t="str">
            <v>Батыревское отделение №4440</v>
          </cell>
          <cell r="V2244" t="str">
            <v>Н7</v>
          </cell>
          <cell r="W2244" t="str">
            <v>4440</v>
          </cell>
          <cell r="Y2244" t="str">
            <v/>
          </cell>
          <cell r="Z2244" t="str">
            <v>Батыревское отделение №4440</v>
          </cell>
          <cell r="AA2244" t="str">
            <v>Н7</v>
          </cell>
          <cell r="AB2244" t="str">
            <v>4440</v>
          </cell>
          <cell r="AD2244" t="str">
            <v>Батыревское отделение №4440</v>
          </cell>
          <cell r="AE2244" t="str">
            <v>Батыревское отделение №4440</v>
          </cell>
          <cell r="AF2244" t="str">
            <v>Н7</v>
          </cell>
          <cell r="AG2244" t="str">
            <v>4440</v>
          </cell>
          <cell r="AI2244" t="str">
            <v/>
          </cell>
          <cell r="AJ2244">
            <v>12</v>
          </cell>
          <cell r="AK2244" t="str">
            <v>Н7</v>
          </cell>
          <cell r="AL2244" t="e">
            <v>#VALUE!</v>
          </cell>
          <cell r="AO2244">
            <v>12</v>
          </cell>
        </row>
        <row r="2245">
          <cell r="A2245" t="str">
            <v>7507/08</v>
          </cell>
          <cell r="B2245">
            <v>2484</v>
          </cell>
          <cell r="C2245" t="str">
            <v>Опер.касса №7507/08</v>
          </cell>
          <cell r="D2245" t="str">
            <v>П6:Операционная касса вне кассового узла</v>
          </cell>
          <cell r="E2245" t="str">
            <v>429302</v>
          </cell>
          <cell r="F2245" t="str">
            <v>Чувашская Республика - Чувашия</v>
          </cell>
          <cell r="G2245" t="str">
            <v>д.Средние Кибечи, ул.Гагарина, 4</v>
          </cell>
          <cell r="H2245" t="str">
            <v>(83533)62182</v>
          </cell>
          <cell r="I2245" t="str">
            <v>Васильева Алевтина Васильевна</v>
          </cell>
          <cell r="K2245">
            <v>0.25</v>
          </cell>
          <cell r="L2245" t="str">
            <v>Н7:сельский населенный пункт</v>
          </cell>
          <cell r="M2245" t="str">
            <v>13</v>
          </cell>
          <cell r="N2245" t="str">
            <v>09:00 13:30|09:00 13:30</v>
          </cell>
          <cell r="O2245" t="str">
            <v/>
          </cell>
          <cell r="P2245">
            <v>1</v>
          </cell>
          <cell r="Q2245" t="str">
            <v>Н7</v>
          </cell>
          <cell r="R2245" t="e">
            <v>#VALUE!</v>
          </cell>
          <cell r="T2245" t="str">
            <v/>
          </cell>
          <cell r="U2245">
            <v>1</v>
          </cell>
          <cell r="V2245" t="str">
            <v>Н7</v>
          </cell>
          <cell r="W2245" t="e">
            <v>#VALUE!</v>
          </cell>
          <cell r="Y2245" t="str">
            <v/>
          </cell>
          <cell r="Z2245">
            <v>1</v>
          </cell>
          <cell r="AA2245" t="str">
            <v>Н7</v>
          </cell>
          <cell r="AB2245" t="e">
            <v>#VALUE!</v>
          </cell>
          <cell r="AD2245" t="str">
            <v/>
          </cell>
          <cell r="AE2245">
            <v>1</v>
          </cell>
          <cell r="AF2245" t="str">
            <v>Н7</v>
          </cell>
          <cell r="AG2245" t="e">
            <v>#VALUE!</v>
          </cell>
          <cell r="AI2245" t="str">
            <v/>
          </cell>
          <cell r="AJ2245">
            <v>1</v>
          </cell>
          <cell r="AK2245" t="str">
            <v>Н7</v>
          </cell>
          <cell r="AL2245" t="e">
            <v>#VALUE!</v>
          </cell>
          <cell r="AO2245">
            <v>1</v>
          </cell>
        </row>
        <row r="2246">
          <cell r="A2246" t="str">
            <v>7507/080</v>
          </cell>
          <cell r="B2246">
            <v>2402</v>
          </cell>
          <cell r="C2246" t="str">
            <v>Опер.касса №7507/080</v>
          </cell>
          <cell r="D2246" t="str">
            <v>П6:Операционная касса вне кассового узла</v>
          </cell>
          <cell r="E2246" t="str">
            <v>429351</v>
          </cell>
          <cell r="F2246" t="str">
            <v>Чувашская Республика - Чувашия</v>
          </cell>
          <cell r="G2246" t="str">
            <v>д.Полевые Бикшики, ул.Административный центр, 2</v>
          </cell>
          <cell r="H2246" t="str">
            <v>(83532)64248</v>
          </cell>
          <cell r="I2246" t="str">
            <v>Чинкина Фрадия Аседуловна</v>
          </cell>
          <cell r="K2246">
            <v>0.5</v>
          </cell>
          <cell r="L2246" t="str">
            <v>Н7:сельский населенный пункт</v>
          </cell>
          <cell r="M2246" t="str">
            <v>135</v>
          </cell>
          <cell r="N2246" t="str">
            <v>09:00 16:20(13:00 14:00)|09:00 16:20(13:00 14:00)|09:00 16:20(13:00 14:00)</v>
          </cell>
          <cell r="O2246" t="str">
            <v/>
          </cell>
          <cell r="P2246" t="str">
            <v>Опер.касса №4440/05</v>
          </cell>
          <cell r="Q2246" t="str">
            <v>Н7</v>
          </cell>
          <cell r="R2246" t="str">
            <v>4440/05</v>
          </cell>
          <cell r="T2246" t="str">
            <v/>
          </cell>
          <cell r="U2246" t="str">
            <v>Опер.касса №4440/05</v>
          </cell>
          <cell r="V2246" t="str">
            <v>Н7</v>
          </cell>
          <cell r="W2246" t="str">
            <v>4440/05</v>
          </cell>
          <cell r="Y2246" t="str">
            <v/>
          </cell>
          <cell r="Z2246" t="str">
            <v>Опер.касса №4440/05</v>
          </cell>
          <cell r="AA2246" t="str">
            <v>Н7</v>
          </cell>
          <cell r="AB2246" t="str">
            <v>4440/05</v>
          </cell>
          <cell r="AD2246" t="str">
            <v>Опер.касса №4440/05</v>
          </cell>
          <cell r="AE2246" t="str">
            <v>Опер.касса №4440/05</v>
          </cell>
          <cell r="AF2246" t="str">
            <v>Н7</v>
          </cell>
          <cell r="AG2246" t="str">
            <v>4440/05</v>
          </cell>
          <cell r="AI2246" t="str">
            <v/>
          </cell>
          <cell r="AJ2246">
            <v>1</v>
          </cell>
          <cell r="AK2246" t="str">
            <v>Н7</v>
          </cell>
          <cell r="AL2246" t="e">
            <v>#VALUE!</v>
          </cell>
          <cell r="AO2246">
            <v>1</v>
          </cell>
        </row>
        <row r="2247">
          <cell r="A2247" t="str">
            <v>7507/081</v>
          </cell>
          <cell r="B2247">
            <v>2403</v>
          </cell>
          <cell r="C2247" t="str">
            <v>Опер.касса №7507/081</v>
          </cell>
          <cell r="D2247" t="str">
            <v>П6:Операционная касса вне кассового узла</v>
          </cell>
          <cell r="E2247" t="str">
            <v>429354</v>
          </cell>
          <cell r="F2247" t="str">
            <v>Чувашская Республика - Чувашия</v>
          </cell>
          <cell r="G2247" t="str">
            <v>с.Тойси, ул.Учительская, 8</v>
          </cell>
          <cell r="H2247" t="str">
            <v>(83532)69024</v>
          </cell>
          <cell r="I2247" t="str">
            <v>Мулюкова Любовь Ивановна</v>
          </cell>
          <cell r="K2247">
            <v>0.5</v>
          </cell>
          <cell r="L2247" t="str">
            <v>Н7:сельский населенный пункт</v>
          </cell>
          <cell r="M2247" t="str">
            <v>35</v>
          </cell>
          <cell r="N2247" t="str">
            <v>11:00 16:40(13:00 14:00)|11:00 16:40(13:00 14:00)</v>
          </cell>
          <cell r="O2247" t="str">
            <v/>
          </cell>
          <cell r="P2247" t="str">
            <v>Опер.касса №4440/06</v>
          </cell>
          <cell r="Q2247" t="str">
            <v>Н7</v>
          </cell>
          <cell r="R2247" t="str">
            <v>4440/06</v>
          </cell>
          <cell r="T2247" t="str">
            <v/>
          </cell>
          <cell r="U2247" t="str">
            <v>Опер.касса №4440/06</v>
          </cell>
          <cell r="V2247" t="str">
            <v>Н7</v>
          </cell>
          <cell r="W2247" t="str">
            <v>4440/06</v>
          </cell>
          <cell r="Y2247" t="str">
            <v/>
          </cell>
          <cell r="Z2247" t="str">
            <v>Опер.касса №4440/06</v>
          </cell>
          <cell r="AA2247" t="str">
            <v>Н7</v>
          </cell>
          <cell r="AB2247" t="str">
            <v>4440/06</v>
          </cell>
          <cell r="AD2247" t="str">
            <v>Опер.касса №4440/06</v>
          </cell>
          <cell r="AE2247" t="str">
            <v>Опер.касса №4440/06</v>
          </cell>
          <cell r="AF2247" t="str">
            <v>Н7</v>
          </cell>
          <cell r="AG2247" t="str">
            <v>4440/06</v>
          </cell>
          <cell r="AI2247" t="str">
            <v/>
          </cell>
          <cell r="AJ2247">
            <v>2</v>
          </cell>
          <cell r="AK2247" t="str">
            <v>Н7</v>
          </cell>
          <cell r="AL2247" t="e">
            <v>#VALUE!</v>
          </cell>
          <cell r="AO2247">
            <v>2</v>
          </cell>
        </row>
        <row r="2248">
          <cell r="A2248" t="str">
            <v>7507/082</v>
          </cell>
          <cell r="B2248">
            <v>2404</v>
          </cell>
          <cell r="C2248" t="str">
            <v>Опер.касса №7507/082</v>
          </cell>
          <cell r="D2248" t="str">
            <v>П6:Операционная касса вне кассового узла</v>
          </cell>
          <cell r="E2248" t="str">
            <v>429360</v>
          </cell>
          <cell r="F2248" t="str">
            <v>Чувашская Республика - Чувашия</v>
          </cell>
          <cell r="G2248" t="str">
            <v>с.Шыгырдан, ул.Ленина, 37</v>
          </cell>
          <cell r="H2248" t="str">
            <v>(83532)63232</v>
          </cell>
          <cell r="I2248" t="str">
            <v>Алеева Айгел Сеяровна</v>
          </cell>
          <cell r="K2248">
            <v>0.8</v>
          </cell>
          <cell r="L2248" t="str">
            <v>Н7:сельский населенный пункт</v>
          </cell>
          <cell r="M2248" t="str">
            <v>135</v>
          </cell>
          <cell r="N2248" t="str">
            <v>09:15 14:15(12:30 13:00)|09:15 15:15(12:30 13:00)|09:15 14:15(12:30 13:00)</v>
          </cell>
          <cell r="O2248" t="str">
            <v/>
          </cell>
          <cell r="P2248" t="str">
            <v>Опер.касса №4440/07</v>
          </cell>
          <cell r="Q2248" t="str">
            <v>Н7</v>
          </cell>
          <cell r="R2248" t="str">
            <v>4440/07</v>
          </cell>
          <cell r="T2248" t="str">
            <v/>
          </cell>
          <cell r="U2248" t="str">
            <v>Опер.касса №4440/07</v>
          </cell>
          <cell r="V2248" t="str">
            <v>Н7</v>
          </cell>
          <cell r="W2248" t="str">
            <v>4440/07</v>
          </cell>
          <cell r="Y2248" t="str">
            <v/>
          </cell>
          <cell r="Z2248" t="str">
            <v>Опер.касса №4440/07</v>
          </cell>
          <cell r="AA2248" t="str">
            <v>Н7</v>
          </cell>
          <cell r="AB2248" t="str">
            <v>4440/07</v>
          </cell>
          <cell r="AD2248" t="str">
            <v>Опер.касса №4440/07</v>
          </cell>
          <cell r="AE2248" t="str">
            <v>Опер.касса №4440/07</v>
          </cell>
          <cell r="AF2248" t="str">
            <v>Н7</v>
          </cell>
          <cell r="AG2248" t="str">
            <v>4440/07</v>
          </cell>
          <cell r="AI2248" t="str">
            <v/>
          </cell>
          <cell r="AJ2248">
            <v>2</v>
          </cell>
          <cell r="AK2248" t="str">
            <v>Н7</v>
          </cell>
          <cell r="AL2248" t="e">
            <v>#VALUE!</v>
          </cell>
          <cell r="AO2248">
            <v>2</v>
          </cell>
        </row>
        <row r="2249">
          <cell r="A2249" t="str">
            <v>7507/083</v>
          </cell>
          <cell r="B2249">
            <v>2405</v>
          </cell>
          <cell r="C2249" t="str">
            <v>Опер.касса №7507/083</v>
          </cell>
          <cell r="D2249" t="str">
            <v>П6:Операционная касса вне кассового узла</v>
          </cell>
          <cell r="E2249" t="str">
            <v>429356</v>
          </cell>
          <cell r="F2249" t="str">
            <v>Чувашская Республика - Чувашия</v>
          </cell>
          <cell r="G2249" t="str">
            <v>с.Сугуты, ул.Советская, 1</v>
          </cell>
          <cell r="H2249" t="str">
            <v>(83532)65636</v>
          </cell>
          <cell r="I2249" t="str">
            <v>Мишина Татьяна Георгиевна</v>
          </cell>
          <cell r="K2249">
            <v>0.5</v>
          </cell>
          <cell r="L2249" t="str">
            <v>Н7:сельский населенный пункт</v>
          </cell>
          <cell r="M2249" t="str">
            <v>124</v>
          </cell>
          <cell r="N2249" t="str">
            <v>09:00 16:20(13:00 14:00)|09:00 16:20(13:00 14:00)|09:00 16:20(13:00 14:00)</v>
          </cell>
          <cell r="O2249" t="str">
            <v/>
          </cell>
          <cell r="P2249" t="str">
            <v>Опер.касса №4440/08</v>
          </cell>
          <cell r="Q2249" t="str">
            <v>Н7</v>
          </cell>
          <cell r="R2249" t="str">
            <v>4440/08</v>
          </cell>
          <cell r="T2249" t="str">
            <v/>
          </cell>
          <cell r="U2249" t="str">
            <v>Опер.касса №4440/08</v>
          </cell>
          <cell r="V2249" t="str">
            <v>Н7</v>
          </cell>
          <cell r="W2249" t="str">
            <v>4440/08</v>
          </cell>
          <cell r="Y2249" t="str">
            <v/>
          </cell>
          <cell r="Z2249" t="str">
            <v>Опер.касса №4440/08</v>
          </cell>
          <cell r="AA2249" t="str">
            <v>Н7</v>
          </cell>
          <cell r="AB2249" t="str">
            <v>4440/08</v>
          </cell>
          <cell r="AD2249" t="str">
            <v>Опер.касса №4440/08</v>
          </cell>
          <cell r="AE2249" t="str">
            <v>Опер.касса №4440/08</v>
          </cell>
          <cell r="AF2249" t="str">
            <v>Н7</v>
          </cell>
          <cell r="AG2249" t="str">
            <v>4440/08</v>
          </cell>
          <cell r="AI2249" t="str">
            <v/>
          </cell>
          <cell r="AJ2249">
            <v>2</v>
          </cell>
          <cell r="AK2249" t="str">
            <v>Н7</v>
          </cell>
          <cell r="AL2249" t="e">
            <v>#VALUE!</v>
          </cell>
          <cell r="AO2249">
            <v>2</v>
          </cell>
        </row>
        <row r="2250">
          <cell r="A2250" t="str">
            <v>7507/084</v>
          </cell>
          <cell r="B2250">
            <v>2406</v>
          </cell>
          <cell r="C2250" t="str">
            <v>Опер.касса №7507/084</v>
          </cell>
          <cell r="D2250" t="str">
            <v>П6:Операционная касса вне кассового узла</v>
          </cell>
          <cell r="E2250" t="str">
            <v>429364</v>
          </cell>
          <cell r="F2250" t="str">
            <v>Чувашская Республика - Чувашия</v>
          </cell>
          <cell r="G2250" t="str">
            <v>с.Первомайское, ул.Ворошилова, 16</v>
          </cell>
          <cell r="H2250" t="str">
            <v>(83532)65252</v>
          </cell>
          <cell r="I2250" t="str">
            <v>Дикина Людмила Алексеевна</v>
          </cell>
          <cell r="K2250">
            <v>0.8</v>
          </cell>
          <cell r="L2250" t="str">
            <v>Н7:сельский населенный пункт</v>
          </cell>
          <cell r="M2250" t="str">
            <v>135</v>
          </cell>
          <cell r="N2250" t="str">
            <v>09:15 14:15(12:30 13:00)|09:15 15:15(12:30 13:00)|09:15 14:15(12:30 13:00)</v>
          </cell>
          <cell r="O2250" t="str">
            <v/>
          </cell>
          <cell r="P2250" t="str">
            <v>Опер.касса №4440/09</v>
          </cell>
          <cell r="Q2250" t="str">
            <v>Н7</v>
          </cell>
          <cell r="R2250" t="str">
            <v>4440/09</v>
          </cell>
          <cell r="T2250" t="str">
            <v/>
          </cell>
          <cell r="U2250" t="str">
            <v>Опер.касса №4440/09</v>
          </cell>
          <cell r="V2250" t="str">
            <v>Н7</v>
          </cell>
          <cell r="W2250" t="str">
            <v>4440/09</v>
          </cell>
          <cell r="Y2250" t="str">
            <v/>
          </cell>
          <cell r="Z2250" t="str">
            <v>Опер.касса №4440/09</v>
          </cell>
          <cell r="AA2250" t="str">
            <v>Н7</v>
          </cell>
          <cell r="AB2250" t="str">
            <v>4440/09</v>
          </cell>
          <cell r="AD2250" t="str">
            <v>Опер.касса №4440/09</v>
          </cell>
          <cell r="AE2250" t="str">
            <v>Опер.касса №4440/09</v>
          </cell>
          <cell r="AF2250" t="str">
            <v>Н7</v>
          </cell>
          <cell r="AG2250" t="str">
            <v>4440/09</v>
          </cell>
          <cell r="AI2250" t="str">
            <v/>
          </cell>
          <cell r="AJ2250">
            <v>2</v>
          </cell>
          <cell r="AK2250" t="str">
            <v>Н7</v>
          </cell>
          <cell r="AL2250" t="e">
            <v>#VALUE!</v>
          </cell>
          <cell r="AO2250">
            <v>2</v>
          </cell>
        </row>
        <row r="2251">
          <cell r="A2251" t="str">
            <v>7507/085</v>
          </cell>
          <cell r="B2251">
            <v>2380</v>
          </cell>
          <cell r="C2251" t="str">
            <v>Опер.касса №7507/085</v>
          </cell>
          <cell r="D2251" t="str">
            <v>П6:Операционная касса вне кассового узла</v>
          </cell>
          <cell r="E2251" t="str">
            <v>429362</v>
          </cell>
          <cell r="F2251" t="str">
            <v>Чувашская Республика - Чувашия</v>
          </cell>
          <cell r="G2251" t="str">
            <v>с.Тарханы, ул.Кокеля, 23</v>
          </cell>
          <cell r="H2251" t="str">
            <v>(83532)68444</v>
          </cell>
          <cell r="I2251" t="str">
            <v>Тарасова Лидия Николаевна</v>
          </cell>
          <cell r="K2251">
            <v>0.8</v>
          </cell>
          <cell r="L2251" t="str">
            <v>Н7:сельский населенный пункт</v>
          </cell>
          <cell r="M2251" t="str">
            <v>135</v>
          </cell>
          <cell r="N2251" t="str">
            <v>09:15 14:15(12:30 13:00)|09:15 15:15(12:30 13:00)|09:15 14:15(12:30 13:00)</v>
          </cell>
          <cell r="O2251" t="str">
            <v/>
          </cell>
          <cell r="P2251" t="str">
            <v>Опер.касса №4440/010</v>
          </cell>
          <cell r="Q2251" t="str">
            <v>Н7</v>
          </cell>
          <cell r="R2251" t="str">
            <v>4440/010</v>
          </cell>
          <cell r="T2251" t="str">
            <v/>
          </cell>
          <cell r="U2251" t="str">
            <v>Опер.касса №4440/010</v>
          </cell>
          <cell r="V2251" t="str">
            <v>Н7</v>
          </cell>
          <cell r="W2251" t="str">
            <v>4440/010</v>
          </cell>
          <cell r="Y2251" t="str">
            <v/>
          </cell>
          <cell r="Z2251" t="str">
            <v>Опер.касса №4440/010</v>
          </cell>
          <cell r="AA2251" t="str">
            <v>Н7</v>
          </cell>
          <cell r="AB2251" t="str">
            <v>4440/010</v>
          </cell>
          <cell r="AD2251" t="str">
            <v>Опер.касса №4440/010</v>
          </cell>
          <cell r="AE2251" t="str">
            <v>Опер.касса №4440/010</v>
          </cell>
          <cell r="AF2251" t="str">
            <v>Н7</v>
          </cell>
          <cell r="AG2251" t="str">
            <v>4440/010</v>
          </cell>
          <cell r="AI2251" t="str">
            <v/>
          </cell>
          <cell r="AJ2251">
            <v>2</v>
          </cell>
          <cell r="AK2251" t="str">
            <v>Н7</v>
          </cell>
          <cell r="AL2251" t="e">
            <v>#VALUE!</v>
          </cell>
          <cell r="AO2251">
            <v>2</v>
          </cell>
        </row>
        <row r="2252">
          <cell r="A2252" t="str">
            <v>7507/086</v>
          </cell>
          <cell r="B2252">
            <v>2381</v>
          </cell>
          <cell r="C2252" t="str">
            <v>Опер.касса №7507/086</v>
          </cell>
          <cell r="D2252" t="str">
            <v>П6:Операционная касса вне кассового узла</v>
          </cell>
          <cell r="E2252" t="str">
            <v>429368</v>
          </cell>
          <cell r="F2252" t="str">
            <v>Чувашская Республика - Чувашия</v>
          </cell>
          <cell r="G2252" t="str">
            <v>с.Алманчиково, ул.Центральная, 2</v>
          </cell>
          <cell r="H2252" t="str">
            <v>(83532)67158</v>
          </cell>
          <cell r="I2252" t="str">
            <v>Краснова Надежда Михайловна</v>
          </cell>
          <cell r="K2252">
            <v>0.5</v>
          </cell>
          <cell r="L2252" t="str">
            <v>Н7:сельский населенный пункт</v>
          </cell>
          <cell r="M2252" t="str">
            <v>24</v>
          </cell>
          <cell r="N2252" t="str">
            <v>11:00 16:40(13:00 14:00)|11:00 16:40(13:00 14:00)</v>
          </cell>
          <cell r="O2252" t="str">
            <v/>
          </cell>
          <cell r="P2252" t="str">
            <v>Опер.касса №4440/023</v>
          </cell>
          <cell r="Q2252" t="str">
            <v>Н7</v>
          </cell>
          <cell r="R2252" t="str">
            <v>4440/023</v>
          </cell>
          <cell r="T2252" t="str">
            <v/>
          </cell>
          <cell r="U2252" t="str">
            <v>Опер.касса №4440/023</v>
          </cell>
          <cell r="V2252" t="str">
            <v>Н7</v>
          </cell>
          <cell r="W2252" t="str">
            <v>4440/023</v>
          </cell>
          <cell r="Y2252" t="str">
            <v/>
          </cell>
          <cell r="Z2252" t="str">
            <v>Опер.касса №4440/023</v>
          </cell>
          <cell r="AA2252" t="str">
            <v>Н7</v>
          </cell>
          <cell r="AB2252" t="str">
            <v>4440/023</v>
          </cell>
          <cell r="AD2252" t="str">
            <v>Опер.касса №4440/023</v>
          </cell>
          <cell r="AE2252" t="str">
            <v>Опер.касса №4440/023</v>
          </cell>
          <cell r="AF2252" t="str">
            <v>Н7</v>
          </cell>
          <cell r="AG2252" t="str">
            <v>4440/023</v>
          </cell>
          <cell r="AI2252" t="str">
            <v/>
          </cell>
          <cell r="AJ2252">
            <v>2</v>
          </cell>
          <cell r="AK2252" t="str">
            <v>Н7</v>
          </cell>
          <cell r="AL2252" t="e">
            <v>#VALUE!</v>
          </cell>
          <cell r="AO2252">
            <v>2</v>
          </cell>
        </row>
        <row r="2253">
          <cell r="A2253" t="str">
            <v>7507/087</v>
          </cell>
          <cell r="B2253">
            <v>2382</v>
          </cell>
          <cell r="C2253" t="str">
            <v>Доп.офис №7507/087</v>
          </cell>
          <cell r="D2253" t="str">
            <v>П3:Дополнительный офис - универсальный филиал</v>
          </cell>
          <cell r="E2253" t="str">
            <v>429140</v>
          </cell>
          <cell r="F2253" t="str">
            <v>Чувашская Республика - Чувашия</v>
          </cell>
          <cell r="G2253" t="str">
            <v>с.Комсомольское, ул.Советская, 1</v>
          </cell>
          <cell r="H2253" t="str">
            <v>(83539)51399</v>
          </cell>
          <cell r="I2253" t="str">
            <v>Кополухина Елена Сергеевна</v>
          </cell>
          <cell r="K2253">
            <v>14.75</v>
          </cell>
          <cell r="L2253" t="str">
            <v>Н7:сельский населенный пункт</v>
          </cell>
          <cell r="M2253" t="str">
            <v>123456</v>
          </cell>
          <cell r="N2253" t="str">
            <v>08:00 16:00|08:00 16:00|08:00 16:00|08:00 16:00|08:00 16:00|08:00 13:00</v>
          </cell>
          <cell r="O2253" t="str">
            <v/>
          </cell>
          <cell r="P2253" t="str">
            <v>Доп.офис №4440/024</v>
          </cell>
          <cell r="Q2253" t="str">
            <v>Н7</v>
          </cell>
          <cell r="R2253" t="str">
            <v>4440/024</v>
          </cell>
          <cell r="T2253" t="str">
            <v/>
          </cell>
          <cell r="U2253" t="str">
            <v>Доп.офис №4440/024</v>
          </cell>
          <cell r="V2253" t="str">
            <v>Н7</v>
          </cell>
          <cell r="W2253" t="str">
            <v>4440/024</v>
          </cell>
          <cell r="Y2253" t="str">
            <v/>
          </cell>
          <cell r="Z2253" t="str">
            <v>Доп.офис №4440/024</v>
          </cell>
          <cell r="AA2253" t="str">
            <v>Н7</v>
          </cell>
          <cell r="AB2253" t="str">
            <v>4440/024</v>
          </cell>
          <cell r="AD2253" t="str">
            <v>Доп.офис №4440/024</v>
          </cell>
          <cell r="AE2253" t="str">
            <v>Доп.офис №4440/024</v>
          </cell>
          <cell r="AF2253" t="str">
            <v>Н7</v>
          </cell>
          <cell r="AG2253" t="str">
            <v>4440/024</v>
          </cell>
          <cell r="AI2253" t="str">
            <v/>
          </cell>
          <cell r="AJ2253">
            <v>8</v>
          </cell>
          <cell r="AK2253" t="str">
            <v>Н7</v>
          </cell>
          <cell r="AL2253" t="e">
            <v>#VALUE!</v>
          </cell>
          <cell r="AO2253">
            <v>8</v>
          </cell>
        </row>
        <row r="2254">
          <cell r="A2254" t="str">
            <v>7507/088</v>
          </cell>
          <cell r="B2254">
            <v>2383</v>
          </cell>
          <cell r="C2254" t="str">
            <v>Опер.касса №7507/088</v>
          </cell>
          <cell r="D2254" t="str">
            <v>П6:Операционная касса вне кассового узла</v>
          </cell>
          <cell r="E2254" t="str">
            <v>429148</v>
          </cell>
          <cell r="F2254" t="str">
            <v>Чувашская Республика - Чувашия</v>
          </cell>
          <cell r="G2254" t="str">
            <v>д.Новочелны Сюрбеево, ул.Центральная, 1Б</v>
          </cell>
          <cell r="H2254" t="str">
            <v>(83539)43359</v>
          </cell>
          <cell r="I2254" t="str">
            <v>Лукиянова Надежда Егоровна</v>
          </cell>
          <cell r="K2254">
            <v>0.8</v>
          </cell>
          <cell r="L2254" t="str">
            <v>Н7:сельский населенный пункт</v>
          </cell>
          <cell r="M2254" t="str">
            <v>145</v>
          </cell>
          <cell r="N2254" t="str">
            <v>09:15 14:15(12:30 13:00)|09:15 15:15(12:30 13:00)|09:15 14:15(12:30 13:00)</v>
          </cell>
          <cell r="O2254" t="str">
            <v/>
          </cell>
          <cell r="P2254" t="str">
            <v>Опер.касса №4440/025</v>
          </cell>
          <cell r="Q2254" t="str">
            <v>Н7</v>
          </cell>
          <cell r="R2254" t="str">
            <v>4440/025</v>
          </cell>
          <cell r="T2254" t="str">
            <v/>
          </cell>
          <cell r="U2254" t="str">
            <v>Опер.касса №4440/025</v>
          </cell>
          <cell r="V2254" t="str">
            <v>Н7</v>
          </cell>
          <cell r="W2254" t="str">
            <v>4440/025</v>
          </cell>
          <cell r="Y2254" t="str">
            <v/>
          </cell>
          <cell r="Z2254" t="str">
            <v>Опер.касса №4440/025</v>
          </cell>
          <cell r="AA2254" t="str">
            <v>Н7</v>
          </cell>
          <cell r="AB2254" t="str">
            <v>4440/025</v>
          </cell>
          <cell r="AD2254" t="str">
            <v>Опер.касса №4440/025</v>
          </cell>
          <cell r="AE2254" t="str">
            <v>Опер.касса №4440/025</v>
          </cell>
          <cell r="AF2254" t="str">
            <v>Н7</v>
          </cell>
          <cell r="AG2254" t="str">
            <v>4440/025</v>
          </cell>
          <cell r="AI2254" t="str">
            <v/>
          </cell>
          <cell r="AJ2254">
            <v>2</v>
          </cell>
          <cell r="AK2254" t="str">
            <v>Н7</v>
          </cell>
          <cell r="AL2254" t="e">
            <v>#VALUE!</v>
          </cell>
          <cell r="AO2254">
            <v>2</v>
          </cell>
        </row>
        <row r="2255">
          <cell r="A2255" t="str">
            <v>7507/089</v>
          </cell>
          <cell r="B2255">
            <v>2384</v>
          </cell>
          <cell r="C2255" t="str">
            <v>Опер.касса №7507/089</v>
          </cell>
          <cell r="D2255" t="str">
            <v>П6:Операционная касса вне кассового узла</v>
          </cell>
          <cell r="E2255" t="str">
            <v>429146</v>
          </cell>
          <cell r="F2255" t="str">
            <v>Чувашская Республика - Чувашия</v>
          </cell>
          <cell r="G2255" t="str">
            <v>д.Новые Мураты, ул.Школьная, 1</v>
          </cell>
          <cell r="H2255" t="str">
            <v>(83539)32235</v>
          </cell>
          <cell r="I2255" t="str">
            <v>Григорьева Галина Петровна</v>
          </cell>
          <cell r="K2255">
            <v>0.5</v>
          </cell>
          <cell r="L2255" t="str">
            <v>Н7:сельский населенный пункт</v>
          </cell>
          <cell r="M2255" t="str">
            <v>145</v>
          </cell>
          <cell r="N2255" t="str">
            <v>09:00 16:20(13:00 14:00)|09:00 16:20(13:00 14:00)|09:00 16:20(13:00 14:00)</v>
          </cell>
          <cell r="O2255" t="str">
            <v/>
          </cell>
          <cell r="P2255" t="str">
            <v>Опер.касса №4440/026</v>
          </cell>
          <cell r="Q2255" t="str">
            <v>Н7</v>
          </cell>
          <cell r="R2255" t="str">
            <v>4440/026</v>
          </cell>
          <cell r="T2255" t="str">
            <v/>
          </cell>
          <cell r="U2255" t="str">
            <v>Опер.касса №4440/026</v>
          </cell>
          <cell r="V2255" t="str">
            <v>Н7</v>
          </cell>
          <cell r="W2255" t="str">
            <v>4440/026</v>
          </cell>
          <cell r="Y2255" t="str">
            <v/>
          </cell>
          <cell r="Z2255" t="str">
            <v>Опер.касса №4440/026</v>
          </cell>
          <cell r="AA2255" t="str">
            <v>Н7</v>
          </cell>
          <cell r="AB2255" t="str">
            <v>4440/026</v>
          </cell>
          <cell r="AD2255" t="str">
            <v>Опер.касса №4440/026</v>
          </cell>
          <cell r="AE2255" t="str">
            <v>Опер.касса №4440/026</v>
          </cell>
          <cell r="AF2255" t="str">
            <v>Н7</v>
          </cell>
          <cell r="AG2255" t="str">
            <v>4440/026</v>
          </cell>
          <cell r="AI2255" t="str">
            <v/>
          </cell>
          <cell r="AJ2255">
            <v>1</v>
          </cell>
          <cell r="AK2255" t="str">
            <v>Н7</v>
          </cell>
          <cell r="AL2255" t="e">
            <v>#VALUE!</v>
          </cell>
          <cell r="AO2255">
            <v>1</v>
          </cell>
        </row>
        <row r="2256">
          <cell r="A2256" t="str">
            <v>7507/090</v>
          </cell>
          <cell r="B2256">
            <v>2385</v>
          </cell>
          <cell r="C2256" t="str">
            <v>Опер.касса №7507/090</v>
          </cell>
          <cell r="D2256" t="str">
            <v>П6:Операционная касса вне кассового узла</v>
          </cell>
          <cell r="E2256" t="str">
            <v>429147</v>
          </cell>
          <cell r="F2256" t="str">
            <v>Чувашская Республика - Чувашия</v>
          </cell>
          <cell r="G2256" t="str">
            <v>с.Шерауты, ул.Больничная, 19</v>
          </cell>
          <cell r="H2256" t="str">
            <v>(83539)36438</v>
          </cell>
          <cell r="I2256" t="str">
            <v>Волкова Зинаида Витальевна</v>
          </cell>
          <cell r="K2256">
            <v>0.25</v>
          </cell>
          <cell r="L2256" t="str">
            <v>Н7:сельский населенный пункт</v>
          </cell>
          <cell r="M2256" t="str">
            <v>24</v>
          </cell>
          <cell r="N2256" t="str">
            <v>11:00 16:40(13:00 14:00)|11:00 16:40(13:00 14:00)</v>
          </cell>
          <cell r="O2256" t="str">
            <v/>
          </cell>
          <cell r="P2256" t="str">
            <v>Опер.касса №4440/027</v>
          </cell>
          <cell r="Q2256" t="str">
            <v>Н7</v>
          </cell>
          <cell r="R2256" t="str">
            <v>4440/027</v>
          </cell>
          <cell r="T2256" t="str">
            <v/>
          </cell>
          <cell r="U2256" t="str">
            <v>Опер.касса №4440/027</v>
          </cell>
          <cell r="V2256" t="str">
            <v>Н7</v>
          </cell>
          <cell r="W2256" t="str">
            <v>4440/027</v>
          </cell>
          <cell r="Y2256" t="str">
            <v/>
          </cell>
          <cell r="Z2256" t="str">
            <v>Опер.касса №4440/027</v>
          </cell>
          <cell r="AA2256" t="str">
            <v>Н7</v>
          </cell>
          <cell r="AB2256" t="str">
            <v>4440/027</v>
          </cell>
          <cell r="AD2256" t="str">
            <v>Опер.касса №4440/027</v>
          </cell>
          <cell r="AE2256" t="str">
            <v>Опер.касса №4440/027</v>
          </cell>
          <cell r="AF2256" t="str">
            <v>Н7</v>
          </cell>
          <cell r="AG2256" t="str">
            <v>4440/027</v>
          </cell>
          <cell r="AI2256" t="str">
            <v/>
          </cell>
          <cell r="AJ2256">
            <v>1</v>
          </cell>
          <cell r="AK2256" t="str">
            <v>Н7</v>
          </cell>
          <cell r="AL2256" t="e">
            <v>#VALUE!</v>
          </cell>
          <cell r="AO2256">
            <v>1</v>
          </cell>
        </row>
        <row r="2257">
          <cell r="A2257" t="str">
            <v>7507/091</v>
          </cell>
          <cell r="B2257">
            <v>2386</v>
          </cell>
          <cell r="C2257" t="str">
            <v>Опер.касса №7507/091</v>
          </cell>
          <cell r="D2257" t="str">
            <v>П6:Операционная касса вне кассового узла</v>
          </cell>
          <cell r="E2257" t="str">
            <v>429152</v>
          </cell>
          <cell r="F2257" t="str">
            <v>Чувашская Республика - Чувашия</v>
          </cell>
          <cell r="G2257" t="str">
            <v>д.Александровка, ул.Комсомольская, 176</v>
          </cell>
          <cell r="H2257" t="str">
            <v>(83539)46350</v>
          </cell>
          <cell r="I2257" t="str">
            <v>Зайцева Ирина Николаевна</v>
          </cell>
          <cell r="K2257">
            <v>0.25</v>
          </cell>
          <cell r="L2257" t="str">
            <v>Н7:сельский населенный пункт</v>
          </cell>
          <cell r="M2257" t="str">
            <v>24</v>
          </cell>
          <cell r="N2257" t="str">
            <v>11:00 16:40(13:00 14:00)|11:00 16:40(13:00 14:00)</v>
          </cell>
          <cell r="O2257" t="str">
            <v/>
          </cell>
          <cell r="P2257" t="str">
            <v>Опер.касса №4440/028</v>
          </cell>
          <cell r="Q2257" t="str">
            <v>Н7</v>
          </cell>
          <cell r="R2257" t="str">
            <v>4440/028</v>
          </cell>
          <cell r="T2257" t="str">
            <v/>
          </cell>
          <cell r="U2257" t="str">
            <v>Опер.касса №4440/028</v>
          </cell>
          <cell r="V2257" t="str">
            <v>Н7</v>
          </cell>
          <cell r="W2257" t="str">
            <v>4440/028</v>
          </cell>
          <cell r="Y2257" t="str">
            <v/>
          </cell>
          <cell r="Z2257" t="str">
            <v>Опер.касса №4440/028</v>
          </cell>
          <cell r="AA2257" t="str">
            <v>Н7</v>
          </cell>
          <cell r="AB2257" t="str">
            <v>4440/028</v>
          </cell>
          <cell r="AD2257" t="str">
            <v>Опер.касса №4440/028</v>
          </cell>
          <cell r="AE2257" t="str">
            <v>Опер.касса №4440/028</v>
          </cell>
          <cell r="AF2257" t="str">
            <v>Н7</v>
          </cell>
          <cell r="AG2257" t="str">
            <v>4440/028</v>
          </cell>
          <cell r="AI2257" t="str">
            <v/>
          </cell>
          <cell r="AJ2257">
            <v>1</v>
          </cell>
          <cell r="AK2257" t="str">
            <v>Н7</v>
          </cell>
          <cell r="AL2257" t="e">
            <v>#VALUE!</v>
          </cell>
          <cell r="AO2257">
            <v>1</v>
          </cell>
        </row>
        <row r="2258">
          <cell r="A2258" t="str">
            <v>7507/092</v>
          </cell>
          <cell r="B2258">
            <v>2387</v>
          </cell>
          <cell r="C2258" t="str">
            <v>Опер.касса №7507/092</v>
          </cell>
          <cell r="D2258" t="str">
            <v>П6:Операционная касса вне кассового узла</v>
          </cell>
          <cell r="E2258" t="str">
            <v>429150</v>
          </cell>
          <cell r="F2258" t="str">
            <v>Чувашская Республика - Чувашия</v>
          </cell>
          <cell r="G2258" t="str">
            <v>д.Асаново, ул.Озерная, 1</v>
          </cell>
          <cell r="H2258" t="str">
            <v>(83539)38200</v>
          </cell>
          <cell r="I2258" t="str">
            <v>Никифорова Татьяна Петровна</v>
          </cell>
          <cell r="K2258">
            <v>0.25</v>
          </cell>
          <cell r="L2258" t="str">
            <v>Н7:сельский населенный пункт</v>
          </cell>
          <cell r="M2258" t="str">
            <v>24</v>
          </cell>
          <cell r="N2258" t="str">
            <v>11:00 16:40(13:00 14:00)|11:00 16:40(13:00 14:00)</v>
          </cell>
          <cell r="O2258" t="str">
            <v/>
          </cell>
          <cell r="P2258" t="str">
            <v>Опер.касса №4440/029</v>
          </cell>
          <cell r="Q2258" t="str">
            <v>Н7</v>
          </cell>
          <cell r="R2258" t="str">
            <v>4440/029</v>
          </cell>
          <cell r="T2258" t="str">
            <v/>
          </cell>
          <cell r="U2258" t="str">
            <v>Опер.касса №4440/029</v>
          </cell>
          <cell r="V2258" t="str">
            <v>Н7</v>
          </cell>
          <cell r="W2258" t="str">
            <v>4440/029</v>
          </cell>
          <cell r="Y2258" t="str">
            <v/>
          </cell>
          <cell r="Z2258" t="str">
            <v>Опер.касса №4440/029</v>
          </cell>
          <cell r="AA2258" t="str">
            <v>Н7</v>
          </cell>
          <cell r="AB2258" t="str">
            <v>4440/029</v>
          </cell>
          <cell r="AD2258" t="str">
            <v>Опер.касса №4440/029</v>
          </cell>
          <cell r="AE2258" t="str">
            <v>Опер.касса №4440/029</v>
          </cell>
          <cell r="AF2258" t="str">
            <v>Н7</v>
          </cell>
          <cell r="AG2258" t="str">
            <v>4440/029</v>
          </cell>
          <cell r="AI2258" t="str">
            <v/>
          </cell>
          <cell r="AJ2258">
            <v>1</v>
          </cell>
          <cell r="AK2258" t="str">
            <v>Н7</v>
          </cell>
          <cell r="AL2258" t="e">
            <v>#VALUE!</v>
          </cell>
          <cell r="AO2258">
            <v>1</v>
          </cell>
        </row>
        <row r="2259">
          <cell r="A2259" t="str">
            <v>7507/093</v>
          </cell>
          <cell r="B2259">
            <v>2388</v>
          </cell>
          <cell r="C2259" t="str">
            <v>Доп.офис №7507/093</v>
          </cell>
          <cell r="D2259" t="str">
            <v>П3:Дополнительный офис - универсальный филиал</v>
          </cell>
          <cell r="E2259" t="str">
            <v>429170</v>
          </cell>
          <cell r="F2259" t="str">
            <v>Чувашская Республика - Чувашия</v>
          </cell>
          <cell r="G2259" t="str">
            <v>с.Шемурша, ул.Космовского, 36</v>
          </cell>
          <cell r="H2259" t="str">
            <v>(83546)23484</v>
          </cell>
          <cell r="I2259" t="str">
            <v>Алексеев Олег Николаевич</v>
          </cell>
          <cell r="K2259">
            <v>10.75</v>
          </cell>
          <cell r="L2259" t="str">
            <v>Н7:сельский населенный пункт</v>
          </cell>
          <cell r="M2259" t="str">
            <v>123456</v>
          </cell>
          <cell r="N2259" t="str">
            <v>08:00 16:00|08:00 16:00|08:00 16:00|08:00 16:00|08:00 16:00|08:00 13:00</v>
          </cell>
          <cell r="O2259" t="str">
            <v/>
          </cell>
          <cell r="P2259" t="str">
            <v>Доп.офис №4440/030</v>
          </cell>
          <cell r="Q2259" t="str">
            <v>Н7</v>
          </cell>
          <cell r="R2259" t="str">
            <v>4440/030</v>
          </cell>
          <cell r="T2259" t="str">
            <v/>
          </cell>
          <cell r="U2259" t="str">
            <v>Доп.офис №4440/030</v>
          </cell>
          <cell r="V2259" t="str">
            <v>Н7</v>
          </cell>
          <cell r="W2259" t="str">
            <v>4440/030</v>
          </cell>
          <cell r="Y2259" t="str">
            <v/>
          </cell>
          <cell r="Z2259" t="str">
            <v>Доп.офис №4440/030</v>
          </cell>
          <cell r="AA2259" t="str">
            <v>Н7</v>
          </cell>
          <cell r="AB2259" t="str">
            <v>4440/030</v>
          </cell>
          <cell r="AD2259" t="str">
            <v>Доп.офис №4440/030</v>
          </cell>
          <cell r="AE2259" t="str">
            <v>Доп.офис №4440/030</v>
          </cell>
          <cell r="AF2259" t="str">
            <v>Н7</v>
          </cell>
          <cell r="AG2259" t="str">
            <v>4440/030</v>
          </cell>
          <cell r="AI2259" t="str">
            <v/>
          </cell>
          <cell r="AJ2259">
            <v>7</v>
          </cell>
          <cell r="AK2259" t="str">
            <v>Н7</v>
          </cell>
          <cell r="AL2259" t="e">
            <v>#VALUE!</v>
          </cell>
          <cell r="AO2259">
            <v>7</v>
          </cell>
        </row>
        <row r="2260">
          <cell r="A2260" t="str">
            <v>7507/094</v>
          </cell>
          <cell r="B2260">
            <v>2389</v>
          </cell>
          <cell r="C2260" t="str">
            <v>Опер.касса №7507/094</v>
          </cell>
          <cell r="D2260" t="str">
            <v>П6:Операционная касса вне кассового узла</v>
          </cell>
          <cell r="E2260" t="str">
            <v>429175</v>
          </cell>
          <cell r="F2260" t="str">
            <v>Чувашская Республика - Чувашия</v>
          </cell>
          <cell r="G2260" t="str">
            <v>с.Бичурга-Баишево, ул.Ленина, 26</v>
          </cell>
          <cell r="H2260" t="str">
            <v>(83546)25434</v>
          </cell>
          <cell r="I2260" t="str">
            <v>Чегаева Вера Николаевна</v>
          </cell>
          <cell r="K2260">
            <v>0.5</v>
          </cell>
          <cell r="L2260" t="str">
            <v>Н7:сельский населенный пункт</v>
          </cell>
          <cell r="M2260" t="str">
            <v>14</v>
          </cell>
          <cell r="N2260" t="str">
            <v>11:00 16:40(13:00 14:00)|11:00 16:40(13:00 14:00)</v>
          </cell>
          <cell r="O2260" t="str">
            <v/>
          </cell>
          <cell r="P2260" t="str">
            <v>Опер.касса №4440/031</v>
          </cell>
          <cell r="Q2260" t="str">
            <v>Н7</v>
          </cell>
          <cell r="R2260" t="str">
            <v>4440/031</v>
          </cell>
          <cell r="T2260" t="str">
            <v/>
          </cell>
          <cell r="U2260" t="str">
            <v>Опер.касса №4440/031</v>
          </cell>
          <cell r="V2260" t="str">
            <v>Н7</v>
          </cell>
          <cell r="W2260" t="str">
            <v>4440/031</v>
          </cell>
          <cell r="Y2260" t="str">
            <v/>
          </cell>
          <cell r="Z2260" t="str">
            <v>Опер.касса №4440/031</v>
          </cell>
          <cell r="AA2260" t="str">
            <v>Н7</v>
          </cell>
          <cell r="AB2260" t="str">
            <v>4440/031</v>
          </cell>
          <cell r="AD2260" t="str">
            <v>Опер.касса №4440/031</v>
          </cell>
          <cell r="AE2260" t="str">
            <v>Опер.касса №4440/031</v>
          </cell>
          <cell r="AF2260" t="str">
            <v>Н7</v>
          </cell>
          <cell r="AG2260" t="str">
            <v>4440/031</v>
          </cell>
          <cell r="AI2260" t="str">
            <v/>
          </cell>
          <cell r="AJ2260">
            <v>2</v>
          </cell>
          <cell r="AK2260" t="str">
            <v>Н7</v>
          </cell>
          <cell r="AL2260" t="e">
            <v>#VALUE!</v>
          </cell>
          <cell r="AO2260">
            <v>2</v>
          </cell>
        </row>
        <row r="2261">
          <cell r="A2261" t="str">
            <v>7507/095</v>
          </cell>
          <cell r="B2261">
            <v>2390</v>
          </cell>
          <cell r="C2261" t="str">
            <v>Опер.касса №7507/095</v>
          </cell>
          <cell r="D2261" t="str">
            <v>П6:Операционная касса вне кассового узла</v>
          </cell>
          <cell r="E2261" t="str">
            <v>429182</v>
          </cell>
          <cell r="F2261" t="str">
            <v>Чувашская Республика - Чувашия</v>
          </cell>
          <cell r="G2261" t="str">
            <v>с.Трехбалтаево, ул.Школьная, 36</v>
          </cell>
          <cell r="H2261" t="str">
            <v>(83546)26778</v>
          </cell>
          <cell r="I2261" t="str">
            <v>Валеева Гельсине Галимзянова</v>
          </cell>
          <cell r="K2261">
            <v>0.25</v>
          </cell>
          <cell r="L2261" t="str">
            <v>Н7:сельский населенный пункт</v>
          </cell>
          <cell r="M2261" t="str">
            <v>25</v>
          </cell>
          <cell r="N2261" t="str">
            <v>11:00 16:40(13:00 14:00)|11:00 16:40(13:00 14:00)</v>
          </cell>
          <cell r="O2261" t="str">
            <v/>
          </cell>
          <cell r="P2261" t="str">
            <v>Опер.касса №4440/032</v>
          </cell>
          <cell r="Q2261" t="str">
            <v>Н7</v>
          </cell>
          <cell r="R2261" t="str">
            <v>4440/032</v>
          </cell>
          <cell r="T2261" t="str">
            <v/>
          </cell>
          <cell r="U2261" t="str">
            <v>Опер.касса №4440/032</v>
          </cell>
          <cell r="V2261" t="str">
            <v>Н7</v>
          </cell>
          <cell r="W2261" t="str">
            <v>4440/032</v>
          </cell>
          <cell r="Y2261" t="str">
            <v/>
          </cell>
          <cell r="Z2261" t="str">
            <v>Опер.касса №4440/032</v>
          </cell>
          <cell r="AA2261" t="str">
            <v>Н7</v>
          </cell>
          <cell r="AB2261" t="str">
            <v>4440/032</v>
          </cell>
          <cell r="AD2261" t="str">
            <v>Опер.касса №4440/032</v>
          </cell>
          <cell r="AE2261" t="str">
            <v>Опер.касса №4440/032</v>
          </cell>
          <cell r="AF2261" t="str">
            <v>Н7</v>
          </cell>
          <cell r="AG2261" t="str">
            <v>4440/032</v>
          </cell>
          <cell r="AI2261" t="str">
            <v/>
          </cell>
          <cell r="AJ2261">
            <v>1</v>
          </cell>
          <cell r="AK2261" t="str">
            <v>Н7</v>
          </cell>
          <cell r="AL2261" t="e">
            <v>#VALUE!</v>
          </cell>
          <cell r="AO2261">
            <v>1</v>
          </cell>
        </row>
        <row r="2262">
          <cell r="A2262" t="str">
            <v>7507/096</v>
          </cell>
          <cell r="B2262">
            <v>2391</v>
          </cell>
          <cell r="C2262" t="str">
            <v>Опер.касса №7507/096</v>
          </cell>
          <cell r="D2262" t="str">
            <v>П6:Операционная касса вне кассового узла</v>
          </cell>
          <cell r="E2262" t="str">
            <v>429185</v>
          </cell>
          <cell r="F2262" t="str">
            <v>Чувашская Республика - Чувашия</v>
          </cell>
          <cell r="G2262" t="str">
            <v>д.Старые Чукалы, ул.Комсомольская, 79</v>
          </cell>
          <cell r="H2262" t="str">
            <v>(83546)27540</v>
          </cell>
          <cell r="I2262" t="str">
            <v>Эрюкова Светлана Николаевна</v>
          </cell>
          <cell r="K2262">
            <v>0.25</v>
          </cell>
          <cell r="L2262" t="str">
            <v>Н7:сельский населенный пункт</v>
          </cell>
          <cell r="M2262" t="str">
            <v>14</v>
          </cell>
          <cell r="N2262" t="str">
            <v>11:00 16:40(13:00 14:00)|11:00 16:40(13:00 14:00)</v>
          </cell>
          <cell r="O2262" t="str">
            <v/>
          </cell>
          <cell r="P2262" t="str">
            <v>Опер.касса №4440/033</v>
          </cell>
          <cell r="Q2262" t="str">
            <v>Н7</v>
          </cell>
          <cell r="R2262" t="str">
            <v>4440/033</v>
          </cell>
          <cell r="T2262" t="str">
            <v/>
          </cell>
          <cell r="U2262" t="str">
            <v>Опер.касса №4440/033</v>
          </cell>
          <cell r="V2262" t="str">
            <v>Н7</v>
          </cell>
          <cell r="W2262" t="str">
            <v>4440/033</v>
          </cell>
          <cell r="Y2262" t="str">
            <v/>
          </cell>
          <cell r="Z2262" t="str">
            <v>Опер.касса №4440/033</v>
          </cell>
          <cell r="AA2262" t="str">
            <v>Н7</v>
          </cell>
          <cell r="AB2262" t="str">
            <v>4440/033</v>
          </cell>
          <cell r="AD2262" t="str">
            <v>Опер.касса №4440/033</v>
          </cell>
          <cell r="AE2262" t="str">
            <v>Опер.касса №4440/033</v>
          </cell>
          <cell r="AF2262" t="str">
            <v>Н7</v>
          </cell>
          <cell r="AG2262" t="str">
            <v>4440/033</v>
          </cell>
          <cell r="AI2262" t="str">
            <v/>
          </cell>
          <cell r="AJ2262">
            <v>1</v>
          </cell>
          <cell r="AK2262" t="str">
            <v>Н7</v>
          </cell>
          <cell r="AL2262" t="e">
            <v>#VALUE!</v>
          </cell>
          <cell r="AO2262">
            <v>1</v>
          </cell>
        </row>
        <row r="2263">
          <cell r="A2263" t="str">
            <v>7507/097</v>
          </cell>
          <cell r="B2263">
            <v>2392</v>
          </cell>
          <cell r="C2263" t="str">
            <v>Опер.касса №7507/097</v>
          </cell>
          <cell r="D2263" t="str">
            <v>П6:Операционная касса вне кассового узла</v>
          </cell>
          <cell r="E2263" t="str">
            <v>429173</v>
          </cell>
          <cell r="F2263" t="str">
            <v>Чувашская Республика - Чувашия</v>
          </cell>
          <cell r="G2263" t="str">
            <v>с.Чепкас-Никольское, ул.Чапаева, 24</v>
          </cell>
          <cell r="H2263" t="str">
            <v>(83546)27308</v>
          </cell>
          <cell r="I2263" t="str">
            <v>Афанасьева Галина Владимировна</v>
          </cell>
          <cell r="K2263">
            <v>0.25</v>
          </cell>
          <cell r="L2263" t="str">
            <v>Н7:сельский населенный пункт</v>
          </cell>
          <cell r="M2263" t="str">
            <v>25</v>
          </cell>
          <cell r="N2263" t="str">
            <v>11:00 16:40(13:00 14:00)|11:00 16:40(13:00 14:00)</v>
          </cell>
          <cell r="O2263" t="str">
            <v/>
          </cell>
          <cell r="P2263" t="str">
            <v>Опер.касса №4440/034</v>
          </cell>
          <cell r="Q2263" t="str">
            <v>Н7</v>
          </cell>
          <cell r="R2263" t="str">
            <v>4440/034</v>
          </cell>
          <cell r="T2263" t="str">
            <v/>
          </cell>
          <cell r="U2263" t="str">
            <v>Опер.касса №4440/034</v>
          </cell>
          <cell r="V2263" t="str">
            <v>Н7</v>
          </cell>
          <cell r="W2263" t="str">
            <v>4440/034</v>
          </cell>
          <cell r="Y2263" t="str">
            <v/>
          </cell>
          <cell r="Z2263" t="str">
            <v>Опер.касса №4440/034</v>
          </cell>
          <cell r="AA2263" t="str">
            <v>Н7</v>
          </cell>
          <cell r="AB2263" t="str">
            <v>4440/034</v>
          </cell>
          <cell r="AD2263" t="str">
            <v>Опер.касса №4440/034</v>
          </cell>
          <cell r="AE2263" t="str">
            <v>Опер.касса №4440/034</v>
          </cell>
          <cell r="AF2263" t="str">
            <v>Н7</v>
          </cell>
          <cell r="AG2263" t="str">
            <v>4440/034</v>
          </cell>
          <cell r="AI2263" t="str">
            <v/>
          </cell>
          <cell r="AJ2263">
            <v>1</v>
          </cell>
          <cell r="AK2263" t="str">
            <v>Н7</v>
          </cell>
          <cell r="AL2263" t="e">
            <v>#VALUE!</v>
          </cell>
          <cell r="AO2263">
            <v>1</v>
          </cell>
        </row>
        <row r="2264">
          <cell r="A2264" t="str">
            <v>7507/098</v>
          </cell>
          <cell r="B2264">
            <v>2393</v>
          </cell>
          <cell r="C2264" t="str">
            <v>Опер.касса №7507/098</v>
          </cell>
          <cell r="D2264" t="str">
            <v>П6:Операционная касса вне кассового узла</v>
          </cell>
          <cell r="E2264" t="str">
            <v>429181</v>
          </cell>
          <cell r="F2264" t="str">
            <v>Чувашская Республика - Чувашия</v>
          </cell>
          <cell r="G2264" t="str">
            <v>д.Карабай-Шемурша, ул.Школьная, 19</v>
          </cell>
          <cell r="H2264" t="str">
            <v>(83546)26410</v>
          </cell>
          <cell r="I2264" t="str">
            <v>Уркова Галина Александровна</v>
          </cell>
          <cell r="K2264">
            <v>0.5</v>
          </cell>
          <cell r="L2264" t="str">
            <v>Н7:сельский населенный пункт</v>
          </cell>
          <cell r="M2264" t="str">
            <v>25</v>
          </cell>
          <cell r="N2264" t="str">
            <v>11:00 16:40(13:00 14:00)|11:00 16:40(13:00 14:00)</v>
          </cell>
          <cell r="O2264" t="str">
            <v/>
          </cell>
          <cell r="P2264" t="str">
            <v>Опер.касса №4440/035</v>
          </cell>
          <cell r="Q2264" t="str">
            <v>Н7</v>
          </cell>
          <cell r="R2264" t="str">
            <v>4440/035</v>
          </cell>
          <cell r="T2264" t="str">
            <v/>
          </cell>
          <cell r="U2264" t="str">
            <v>Опер.касса №4440/035</v>
          </cell>
          <cell r="V2264" t="str">
            <v>Н7</v>
          </cell>
          <cell r="W2264" t="str">
            <v>4440/035</v>
          </cell>
          <cell r="Y2264" t="str">
            <v/>
          </cell>
          <cell r="Z2264" t="str">
            <v>Опер.касса №4440/035</v>
          </cell>
          <cell r="AA2264" t="str">
            <v>Н7</v>
          </cell>
          <cell r="AB2264" t="str">
            <v>4440/035</v>
          </cell>
          <cell r="AD2264" t="str">
            <v>Опер.касса №4440/035</v>
          </cell>
          <cell r="AE2264" t="str">
            <v>Опер.касса №4440/035</v>
          </cell>
          <cell r="AF2264" t="str">
            <v>Н7</v>
          </cell>
          <cell r="AG2264" t="str">
            <v>4440/035</v>
          </cell>
          <cell r="AI2264" t="str">
            <v/>
          </cell>
          <cell r="AJ2264">
            <v>2</v>
          </cell>
          <cell r="AK2264" t="str">
            <v>Н7</v>
          </cell>
          <cell r="AL2264" t="e">
            <v>#VALUE!</v>
          </cell>
          <cell r="AO2264">
            <v>2</v>
          </cell>
        </row>
        <row r="2265">
          <cell r="A2265" t="str">
            <v>7507/099</v>
          </cell>
          <cell r="B2265">
            <v>2394</v>
          </cell>
          <cell r="C2265" t="str">
            <v>Доп.офис №7507/099</v>
          </cell>
          <cell r="D2265" t="str">
            <v>П3:Дополнительный офис - универсальный филиал</v>
          </cell>
          <cell r="E2265" t="str">
            <v>429380</v>
          </cell>
          <cell r="F2265" t="str">
            <v>Чувашская Республика - Чувашия</v>
          </cell>
          <cell r="G2265" t="str">
            <v>с.Яльчики, ул.Иванова, 13</v>
          </cell>
          <cell r="H2265" t="str">
            <v>(83549)25145</v>
          </cell>
          <cell r="I2265" t="str">
            <v>Шадриков Алексей Федорович</v>
          </cell>
          <cell r="K2265">
            <v>13.25</v>
          </cell>
          <cell r="L2265" t="str">
            <v>Н7:сельский населенный пункт</v>
          </cell>
          <cell r="M2265" t="str">
            <v>123456</v>
          </cell>
          <cell r="N2265" t="str">
            <v>08:00 16:00|08:00 16:00|08:00 16:00|08:00 16:00|08:00 16:00|08:00 13:00</v>
          </cell>
          <cell r="O2265" t="str">
            <v/>
          </cell>
          <cell r="P2265" t="str">
            <v>Доп.офис №4440/036</v>
          </cell>
          <cell r="Q2265" t="str">
            <v>Н7</v>
          </cell>
          <cell r="R2265" t="str">
            <v>4440/036</v>
          </cell>
          <cell r="T2265" t="str">
            <v/>
          </cell>
          <cell r="U2265" t="str">
            <v>Доп.офис №4440/036</v>
          </cell>
          <cell r="V2265" t="str">
            <v>Н7</v>
          </cell>
          <cell r="W2265" t="str">
            <v>4440/036</v>
          </cell>
          <cell r="Y2265" t="str">
            <v/>
          </cell>
          <cell r="Z2265" t="str">
            <v>Доп.офис №4440/036</v>
          </cell>
          <cell r="AA2265" t="str">
            <v>Н7</v>
          </cell>
          <cell r="AB2265" t="str">
            <v>4440/036</v>
          </cell>
          <cell r="AD2265" t="str">
            <v>Доп.офис №4440/036</v>
          </cell>
          <cell r="AE2265" t="str">
            <v>Доп.офис №4440/036</v>
          </cell>
          <cell r="AF2265" t="str">
            <v>Н7</v>
          </cell>
          <cell r="AG2265" t="str">
            <v>4440/036</v>
          </cell>
          <cell r="AI2265" t="str">
            <v/>
          </cell>
          <cell r="AJ2265">
            <v>9</v>
          </cell>
          <cell r="AK2265" t="str">
            <v>Н7</v>
          </cell>
          <cell r="AL2265" t="e">
            <v>#VALUE!</v>
          </cell>
          <cell r="AO2265">
            <v>9</v>
          </cell>
        </row>
        <row r="2266">
          <cell r="A2266" t="str">
            <v>8102</v>
          </cell>
          <cell r="B2266">
            <v>2498</v>
          </cell>
          <cell r="C2266" t="str">
            <v>Новочебоксарское отделение №8102</v>
          </cell>
          <cell r="D2266" t="str">
            <v>П2:Отделение Сбербанка России</v>
          </cell>
          <cell r="E2266" t="str">
            <v>429960</v>
          </cell>
          <cell r="F2266" t="str">
            <v>Чувашская Республика - Чувашия</v>
          </cell>
          <cell r="G2266" t="str">
            <v>г.Новочебоксарск, ул.10 Пятилетки, 31А</v>
          </cell>
          <cell r="H2266" t="str">
            <v>(8352)786900</v>
          </cell>
          <cell r="I2266" t="str">
            <v>Пищик Артем Александрович</v>
          </cell>
          <cell r="J2266" t="str">
            <v>Смирнов Игорь Николаевич</v>
          </cell>
          <cell r="K2266">
            <v>118</v>
          </cell>
          <cell r="L2266" t="str">
            <v>Н3:город (не являющийся центром субъекта РФ) с населением свыше 100 до 500 тыс. чел.</v>
          </cell>
          <cell r="M2266" t="str">
            <v>12345</v>
          </cell>
          <cell r="N2266" t="str">
            <v>09:00 17:00|09:00 17:00|09:00 17:00|09:00 17:00|09:00 17:00</v>
          </cell>
          <cell r="O2266" t="str">
            <v/>
          </cell>
          <cell r="P2266">
            <v>10</v>
          </cell>
          <cell r="Q2266" t="str">
            <v>Н3</v>
          </cell>
          <cell r="R2266" t="e">
            <v>#VALUE!</v>
          </cell>
          <cell r="T2266" t="str">
            <v/>
          </cell>
          <cell r="U2266">
            <v>10</v>
          </cell>
          <cell r="V2266" t="str">
            <v>Н3</v>
          </cell>
          <cell r="W2266" t="e">
            <v>#VALUE!</v>
          </cell>
          <cell r="Y2266" t="str">
            <v/>
          </cell>
          <cell r="Z2266">
            <v>10</v>
          </cell>
          <cell r="AA2266" t="str">
            <v>Н3</v>
          </cell>
          <cell r="AB2266" t="e">
            <v>#VALUE!</v>
          </cell>
          <cell r="AD2266" t="str">
            <v/>
          </cell>
          <cell r="AE2266">
            <v>10</v>
          </cell>
          <cell r="AF2266" t="str">
            <v>Н3</v>
          </cell>
          <cell r="AG2266" t="e">
            <v>#VALUE!</v>
          </cell>
          <cell r="AI2266" t="str">
            <v/>
          </cell>
          <cell r="AJ2266">
            <v>10</v>
          </cell>
          <cell r="AK2266" t="str">
            <v>Н3</v>
          </cell>
          <cell r="AL2266" t="e">
            <v>#VALUE!</v>
          </cell>
          <cell r="AO2266">
            <v>10</v>
          </cell>
        </row>
        <row r="2267">
          <cell r="A2267" t="str">
            <v>8102/011</v>
          </cell>
          <cell r="B2267">
            <v>2499</v>
          </cell>
          <cell r="C2267" t="str">
            <v>Доп.офис №8102/011</v>
          </cell>
          <cell r="D2267" t="str">
            <v>П5:Дополнительный офис - специализированный филиал, обслуживающий физических лиц</v>
          </cell>
          <cell r="E2267" t="str">
            <v>429956</v>
          </cell>
          <cell r="F2267" t="str">
            <v>Чувашская Республика - Чувашия</v>
          </cell>
          <cell r="G2267" t="str">
            <v>г.Новочебоксарск, ул.Строителей, 16</v>
          </cell>
          <cell r="H2267" t="str">
            <v>(8352)772984</v>
          </cell>
          <cell r="I2267" t="str">
            <v>Ратушная Валентина Ивановна</v>
          </cell>
          <cell r="K2267">
            <v>7.75</v>
          </cell>
          <cell r="L2267" t="str">
            <v>Н3:город (не являющийся центром субъекта РФ) с населением свыше 100 до 500 тыс. чел.</v>
          </cell>
          <cell r="M2267" t="str">
            <v>123456</v>
          </cell>
          <cell r="N2267" t="str">
            <v>08:00 19:00|08:00 19:00|08:00 19:00|08:00 19:00|08:00 19:00|08:00 18:00(13:30 14:00)</v>
          </cell>
          <cell r="O2267" t="str">
            <v/>
          </cell>
          <cell r="P2267">
            <v>5</v>
          </cell>
          <cell r="Q2267" t="str">
            <v>Н3</v>
          </cell>
          <cell r="R2267" t="e">
            <v>#VALUE!</v>
          </cell>
          <cell r="T2267" t="str">
            <v/>
          </cell>
          <cell r="U2267">
            <v>5</v>
          </cell>
          <cell r="V2267" t="str">
            <v>Н3</v>
          </cell>
          <cell r="W2267" t="e">
            <v>#VALUE!</v>
          </cell>
          <cell r="Y2267" t="str">
            <v/>
          </cell>
          <cell r="Z2267">
            <v>5</v>
          </cell>
          <cell r="AA2267" t="str">
            <v>Н3</v>
          </cell>
          <cell r="AB2267" t="e">
            <v>#VALUE!</v>
          </cell>
          <cell r="AD2267" t="str">
            <v/>
          </cell>
          <cell r="AE2267">
            <v>5</v>
          </cell>
          <cell r="AF2267" t="str">
            <v>Н3</v>
          </cell>
          <cell r="AG2267" t="e">
            <v>#VALUE!</v>
          </cell>
          <cell r="AI2267" t="str">
            <v/>
          </cell>
          <cell r="AJ2267">
            <v>5</v>
          </cell>
          <cell r="AK2267" t="str">
            <v>Н3</v>
          </cell>
          <cell r="AL2267" t="e">
            <v>#VALUE!</v>
          </cell>
          <cell r="AO2267">
            <v>5</v>
          </cell>
        </row>
        <row r="2268">
          <cell r="A2268" t="str">
            <v>8102/012</v>
          </cell>
          <cell r="B2268">
            <v>2500</v>
          </cell>
          <cell r="C2268" t="str">
            <v>Доп.офис №8102/012</v>
          </cell>
          <cell r="D2268" t="str">
            <v>П5:Дополнительный офис - специализированный филиал, обслуживающий физических лиц</v>
          </cell>
          <cell r="E2268" t="str">
            <v>429950</v>
          </cell>
          <cell r="F2268" t="str">
            <v>Чувашская Республика - Чувашия</v>
          </cell>
          <cell r="G2268" t="str">
            <v>г.Новочебоксарск, ул.10 Пятилетки, 12</v>
          </cell>
          <cell r="H2268" t="str">
            <v>(8352)759612</v>
          </cell>
          <cell r="I2268" t="str">
            <v>Глубникова Светлана Евгеньевна</v>
          </cell>
          <cell r="K2268">
            <v>6.75</v>
          </cell>
          <cell r="L2268" t="str">
            <v>Н3:город (не являющийся центром субъекта РФ) с населением свыше 100 до 500 тыс. чел.</v>
          </cell>
          <cell r="M2268" t="str">
            <v>123456</v>
          </cell>
          <cell r="N2268" t="str">
            <v>08:00 19:00|08:00 19:00|08:00 19:00|08:00 19:00|08:00 19:00|08:00 18:00(13:30 14:00)</v>
          </cell>
          <cell r="O2268" t="str">
            <v/>
          </cell>
          <cell r="P2268">
            <v>5</v>
          </cell>
          <cell r="Q2268" t="str">
            <v>Н3</v>
          </cell>
          <cell r="R2268" t="e">
            <v>#VALUE!</v>
          </cell>
          <cell r="T2268" t="str">
            <v/>
          </cell>
          <cell r="U2268">
            <v>5</v>
          </cell>
          <cell r="V2268" t="str">
            <v>Н3</v>
          </cell>
          <cell r="W2268" t="e">
            <v>#VALUE!</v>
          </cell>
          <cell r="Y2268" t="str">
            <v/>
          </cell>
          <cell r="Z2268">
            <v>5</v>
          </cell>
          <cell r="AA2268" t="str">
            <v>Н3</v>
          </cell>
          <cell r="AB2268" t="e">
            <v>#VALUE!</v>
          </cell>
          <cell r="AD2268" t="str">
            <v/>
          </cell>
          <cell r="AE2268">
            <v>5</v>
          </cell>
          <cell r="AF2268" t="str">
            <v>Н3</v>
          </cell>
          <cell r="AG2268" t="e">
            <v>#VALUE!</v>
          </cell>
          <cell r="AI2268" t="str">
            <v/>
          </cell>
          <cell r="AJ2268">
            <v>5</v>
          </cell>
          <cell r="AK2268" t="str">
            <v>Н3</v>
          </cell>
          <cell r="AL2268" t="e">
            <v>#VALUE!</v>
          </cell>
          <cell r="AO2268">
            <v>5</v>
          </cell>
        </row>
        <row r="2269">
          <cell r="A2269" t="str">
            <v>8102/014</v>
          </cell>
          <cell r="B2269">
            <v>2501</v>
          </cell>
          <cell r="C2269" t="str">
            <v>Доп.офис №8102/014</v>
          </cell>
          <cell r="D2269" t="str">
            <v>П3:Дополнительный офис - универсальный филиал</v>
          </cell>
          <cell r="E2269" t="str">
            <v>429965</v>
          </cell>
          <cell r="F2269" t="str">
            <v>Чувашская Республика - Чувашия</v>
          </cell>
          <cell r="G2269" t="str">
            <v>г.Новочебоксарск, ул.Промышленная, 78</v>
          </cell>
          <cell r="H2269" t="str">
            <v>(8352)748161</v>
          </cell>
          <cell r="I2269" t="str">
            <v>Гусева Галина Николаевна</v>
          </cell>
          <cell r="K2269">
            <v>5.5</v>
          </cell>
          <cell r="L2269" t="str">
            <v>Н3:город (не являющийся центром субъекта РФ) с населением свыше 100 до 500 тыс. чел.</v>
          </cell>
          <cell r="M2269" t="str">
            <v>12345</v>
          </cell>
          <cell r="N2269" t="str">
            <v>09:00 17:00(13:00 14:00)|09:00 17:00(13:00 14:00)|09:00 17:00(13:00 14:00)|09:00 17:00(13:00 14:00)|09:00 17:00(13:00 14:00)</v>
          </cell>
          <cell r="O2269" t="str">
            <v/>
          </cell>
          <cell r="P2269">
            <v>9</v>
          </cell>
          <cell r="Q2269" t="str">
            <v>Н3</v>
          </cell>
          <cell r="R2269" t="e">
            <v>#VALUE!</v>
          </cell>
          <cell r="T2269" t="str">
            <v/>
          </cell>
          <cell r="U2269">
            <v>9</v>
          </cell>
          <cell r="V2269" t="str">
            <v>Н3</v>
          </cell>
          <cell r="W2269" t="e">
            <v>#VALUE!</v>
          </cell>
          <cell r="Y2269" t="str">
            <v/>
          </cell>
          <cell r="Z2269">
            <v>9</v>
          </cell>
          <cell r="AA2269" t="str">
            <v>Н3</v>
          </cell>
          <cell r="AB2269" t="e">
            <v>#VALUE!</v>
          </cell>
          <cell r="AD2269" t="str">
            <v/>
          </cell>
          <cell r="AE2269">
            <v>9</v>
          </cell>
          <cell r="AF2269" t="str">
            <v>Н3</v>
          </cell>
          <cell r="AG2269" t="e">
            <v>#VALUE!</v>
          </cell>
          <cell r="AI2269" t="str">
            <v/>
          </cell>
          <cell r="AJ2269">
            <v>9</v>
          </cell>
          <cell r="AK2269" t="str">
            <v>Н3</v>
          </cell>
          <cell r="AL2269" t="e">
            <v>#VALUE!</v>
          </cell>
          <cell r="AO2269">
            <v>9</v>
          </cell>
        </row>
        <row r="2270">
          <cell r="A2270" t="str">
            <v>8102/015</v>
          </cell>
          <cell r="B2270">
            <v>2502</v>
          </cell>
          <cell r="C2270" t="str">
            <v>Доп.офис №8102/015</v>
          </cell>
          <cell r="D2270" t="str">
            <v>П5:Дополнительный офис - специализированный филиал, обслуживающий физических лиц</v>
          </cell>
          <cell r="E2270" t="str">
            <v>429956</v>
          </cell>
          <cell r="F2270" t="str">
            <v>Чувашская Республика - Чувашия</v>
          </cell>
          <cell r="G2270" t="str">
            <v>г.Новочебоксарск, ул.Советская, 65</v>
          </cell>
          <cell r="H2270" t="str">
            <v>(8352)773932</v>
          </cell>
          <cell r="I2270" t="str">
            <v>Терентьева Анна Анатольевна</v>
          </cell>
          <cell r="K2270">
            <v>6</v>
          </cell>
          <cell r="L2270" t="str">
            <v>Н3:город (не являющийся центром субъекта РФ) с населением свыше 100 до 500 тыс. чел.</v>
          </cell>
          <cell r="M2270" t="str">
            <v>123456</v>
          </cell>
          <cell r="N2270" t="str">
            <v>08:00 19:00|08:00 19:00|08:00 19:00|08:00 19:00|08:00 19:00|08:00 18:00(13:30 14:00)</v>
          </cell>
          <cell r="O2270" t="str">
            <v/>
          </cell>
          <cell r="P2270">
            <v>5</v>
          </cell>
          <cell r="Q2270" t="str">
            <v>Н3</v>
          </cell>
          <cell r="R2270" t="e">
            <v>#VALUE!</v>
          </cell>
          <cell r="T2270" t="str">
            <v/>
          </cell>
          <cell r="U2270">
            <v>5</v>
          </cell>
          <cell r="V2270" t="str">
            <v>Н3</v>
          </cell>
          <cell r="W2270" t="e">
            <v>#VALUE!</v>
          </cell>
          <cell r="Y2270" t="str">
            <v/>
          </cell>
          <cell r="Z2270">
            <v>5</v>
          </cell>
          <cell r="AA2270" t="str">
            <v>Н3</v>
          </cell>
          <cell r="AB2270" t="e">
            <v>#VALUE!</v>
          </cell>
          <cell r="AD2270" t="str">
            <v/>
          </cell>
          <cell r="AE2270">
            <v>5</v>
          </cell>
          <cell r="AF2270" t="str">
            <v>Н3</v>
          </cell>
          <cell r="AG2270" t="e">
            <v>#VALUE!</v>
          </cell>
          <cell r="AI2270" t="str">
            <v/>
          </cell>
          <cell r="AJ2270">
            <v>5</v>
          </cell>
          <cell r="AK2270" t="str">
            <v>Н3</v>
          </cell>
          <cell r="AL2270" t="e">
            <v>#VALUE!</v>
          </cell>
          <cell r="AO2270">
            <v>5</v>
          </cell>
        </row>
        <row r="2271">
          <cell r="A2271" t="str">
            <v>8102/016</v>
          </cell>
          <cell r="B2271">
            <v>2503</v>
          </cell>
          <cell r="C2271" t="str">
            <v>Доп.офис №8102/016</v>
          </cell>
          <cell r="D2271" t="str">
            <v>П3:Дополнительный офис - универсальный филиал</v>
          </cell>
          <cell r="E2271" t="str">
            <v>429500</v>
          </cell>
          <cell r="F2271" t="str">
            <v>Чувашская Республика - Чувашия</v>
          </cell>
          <cell r="G2271" t="str">
            <v>пгт.Кугеси, ул.Советская, 23</v>
          </cell>
          <cell r="H2271" t="str">
            <v>(83540)23891</v>
          </cell>
          <cell r="I2271" t="str">
            <v>Алексеева Алина Николаевна</v>
          </cell>
          <cell r="K2271">
            <v>19.5</v>
          </cell>
          <cell r="L2271" t="str">
            <v>Н6:городской населенный пункт (поселек городского типа, рабочий поселок)</v>
          </cell>
          <cell r="M2271" t="str">
            <v>123456</v>
          </cell>
          <cell r="N2271" t="str">
            <v>08:30 17:30|08:30 17:30|08:30 17:30|08:30 17:30|08:30 17:30|08:30 16:00(13:00 13:30)</v>
          </cell>
          <cell r="O2271" t="str">
            <v>Чебоксарское отделение №4472</v>
          </cell>
          <cell r="P2271" t="str">
            <v>Чебоксарское отделение №4472</v>
          </cell>
          <cell r="Q2271" t="str">
            <v>Н6</v>
          </cell>
          <cell r="R2271" t="str">
            <v>4472</v>
          </cell>
          <cell r="T2271" t="str">
            <v/>
          </cell>
          <cell r="U2271">
            <v>14</v>
          </cell>
          <cell r="V2271" t="str">
            <v>Н6</v>
          </cell>
          <cell r="W2271" t="e">
            <v>#VALUE!</v>
          </cell>
          <cell r="Y2271" t="str">
            <v/>
          </cell>
          <cell r="Z2271">
            <v>14</v>
          </cell>
          <cell r="AA2271" t="str">
            <v>Н6</v>
          </cell>
          <cell r="AB2271" t="e">
            <v>#VALUE!</v>
          </cell>
          <cell r="AD2271" t="str">
            <v/>
          </cell>
          <cell r="AE2271">
            <v>14</v>
          </cell>
          <cell r="AF2271" t="str">
            <v>Н6</v>
          </cell>
          <cell r="AG2271" t="e">
            <v>#VALUE!</v>
          </cell>
          <cell r="AI2271" t="str">
            <v/>
          </cell>
          <cell r="AJ2271">
            <v>14</v>
          </cell>
          <cell r="AK2271" t="str">
            <v>Н6</v>
          </cell>
          <cell r="AL2271" t="e">
            <v>#VALUE!</v>
          </cell>
          <cell r="AO2271">
            <v>14</v>
          </cell>
        </row>
        <row r="2272">
          <cell r="A2272" t="str">
            <v>8102/018</v>
          </cell>
          <cell r="B2272">
            <v>2505</v>
          </cell>
          <cell r="C2272" t="str">
            <v>Опер.касса №8102/018</v>
          </cell>
          <cell r="D2272" t="str">
            <v>П6:Операционная касса вне кассового узла</v>
          </cell>
          <cell r="E2272" t="str">
            <v>429509</v>
          </cell>
          <cell r="F2272" t="str">
            <v>Чувашская Республика - Чувашия</v>
          </cell>
          <cell r="G2272" t="str">
            <v>п.Новое Атлашево, ул.Набережная, 15</v>
          </cell>
          <cell r="H2272" t="str">
            <v>(83540)28470</v>
          </cell>
          <cell r="I2272" t="str">
            <v>Яковлева Алевтина Александровна</v>
          </cell>
          <cell r="K2272">
            <v>0.8</v>
          </cell>
          <cell r="L2272" t="str">
            <v>Н7:сельский населенный пункт</v>
          </cell>
          <cell r="M2272" t="str">
            <v>135</v>
          </cell>
          <cell r="N2272" t="str">
            <v>08:00 12:40|08:00 12:40|08:00 12:40</v>
          </cell>
          <cell r="O2272" t="str">
            <v>Опер.касса №4472/02</v>
          </cell>
          <cell r="P2272" t="str">
            <v>Опер.касса №4472/02</v>
          </cell>
          <cell r="Q2272" t="str">
            <v>Н7</v>
          </cell>
          <cell r="R2272" t="str">
            <v>4472/02</v>
          </cell>
          <cell r="T2272" t="str">
            <v/>
          </cell>
          <cell r="U2272">
            <v>2</v>
          </cell>
          <cell r="V2272" t="str">
            <v>Н7</v>
          </cell>
          <cell r="W2272" t="e">
            <v>#VALUE!</v>
          </cell>
          <cell r="Y2272" t="str">
            <v/>
          </cell>
          <cell r="Z2272">
            <v>2</v>
          </cell>
          <cell r="AA2272" t="str">
            <v>Н7</v>
          </cell>
          <cell r="AB2272" t="e">
            <v>#VALUE!</v>
          </cell>
          <cell r="AD2272" t="str">
            <v/>
          </cell>
          <cell r="AE2272">
            <v>2</v>
          </cell>
          <cell r="AF2272" t="str">
            <v>Н7</v>
          </cell>
          <cell r="AG2272" t="e">
            <v>#VALUE!</v>
          </cell>
          <cell r="AI2272" t="str">
            <v/>
          </cell>
          <cell r="AJ2272">
            <v>2</v>
          </cell>
          <cell r="AK2272" t="str">
            <v>Н7</v>
          </cell>
          <cell r="AL2272" t="e">
            <v>#VALUE!</v>
          </cell>
          <cell r="AO2272">
            <v>2</v>
          </cell>
        </row>
        <row r="2273">
          <cell r="A2273" t="str">
            <v>8102/02</v>
          </cell>
          <cell r="B2273">
            <v>2507</v>
          </cell>
          <cell r="C2273" t="str">
            <v>Доп.офис №8102/02</v>
          </cell>
          <cell r="D2273" t="str">
            <v>П3:Дополнительный офис - универсальный филиал</v>
          </cell>
          <cell r="E2273" t="str">
            <v>429951</v>
          </cell>
          <cell r="F2273" t="str">
            <v>Чувашская Республика - Чувашия</v>
          </cell>
          <cell r="G2273" t="str">
            <v>г.Новочебоксарск, ул.Винокурова, 20</v>
          </cell>
          <cell r="H2273" t="str">
            <v>(8352)742633</v>
          </cell>
          <cell r="I2273" t="str">
            <v>Петрова Елена Евгеньевна</v>
          </cell>
          <cell r="K2273">
            <v>22</v>
          </cell>
          <cell r="L2273" t="str">
            <v>Н3:город (не являющийся центром субъекта РФ) с населением свыше 100 до 500 тыс. чел.</v>
          </cell>
          <cell r="M2273" t="str">
            <v>1234567</v>
          </cell>
          <cell r="N2273" t="str">
            <v>08:00 19:00|08:00 19:00|08:00 19:00|08:00 19:00|08:00 19:00|08:00 18:00|10:00 16:00(13:00 14:00)</v>
          </cell>
          <cell r="O2273" t="str">
            <v/>
          </cell>
          <cell r="P2273">
            <v>13</v>
          </cell>
          <cell r="Q2273" t="str">
            <v>Н3</v>
          </cell>
          <cell r="R2273" t="e">
            <v>#VALUE!</v>
          </cell>
          <cell r="T2273" t="str">
            <v/>
          </cell>
          <cell r="U2273">
            <v>13</v>
          </cell>
          <cell r="V2273" t="str">
            <v>Н3</v>
          </cell>
          <cell r="W2273" t="e">
            <v>#VALUE!</v>
          </cell>
          <cell r="Y2273" t="str">
            <v/>
          </cell>
          <cell r="Z2273">
            <v>13</v>
          </cell>
          <cell r="AA2273" t="str">
            <v>Н3</v>
          </cell>
          <cell r="AB2273" t="e">
            <v>#VALUE!</v>
          </cell>
          <cell r="AD2273" t="str">
            <v/>
          </cell>
          <cell r="AE2273">
            <v>13</v>
          </cell>
          <cell r="AF2273" t="str">
            <v>Н3</v>
          </cell>
          <cell r="AG2273" t="e">
            <v>#VALUE!</v>
          </cell>
          <cell r="AI2273" t="str">
            <v/>
          </cell>
          <cell r="AJ2273">
            <v>13</v>
          </cell>
          <cell r="AK2273" t="str">
            <v>Н3</v>
          </cell>
          <cell r="AL2273" t="e">
            <v>#VALUE!</v>
          </cell>
          <cell r="AO2273">
            <v>13</v>
          </cell>
        </row>
        <row r="2274">
          <cell r="A2274" t="str">
            <v>8102/020</v>
          </cell>
          <cell r="B2274">
            <v>2508</v>
          </cell>
          <cell r="C2274" t="str">
            <v>Опер.касса №8102/020</v>
          </cell>
          <cell r="D2274" t="str">
            <v>П6:Операционная касса вне кассового узла</v>
          </cell>
          <cell r="E2274" t="str">
            <v>429512</v>
          </cell>
          <cell r="F2274" t="str">
            <v>Чувашская Республика - Чувашия</v>
          </cell>
          <cell r="G2274" t="str">
            <v>д.Новые Тренькасы, ул.Молодежная, 10А</v>
          </cell>
          <cell r="H2274" t="str">
            <v>(83540)29124</v>
          </cell>
          <cell r="I2274" t="str">
            <v>Орлова Валентина Георгиевна</v>
          </cell>
          <cell r="K2274">
            <v>0.25</v>
          </cell>
          <cell r="L2274" t="str">
            <v>Н7:сельский населенный пункт</v>
          </cell>
          <cell r="M2274" t="str">
            <v>13</v>
          </cell>
          <cell r="N2274" t="str">
            <v>08:00 12:20|08:00 12:20</v>
          </cell>
          <cell r="O2274" t="str">
            <v>Опер.касса №4472/07</v>
          </cell>
          <cell r="P2274" t="str">
            <v>Опер.касса №4472/07</v>
          </cell>
          <cell r="Q2274" t="str">
            <v>Н7</v>
          </cell>
          <cell r="R2274" t="str">
            <v>4472/07</v>
          </cell>
          <cell r="T2274" t="str">
            <v/>
          </cell>
          <cell r="U2274">
            <v>1</v>
          </cell>
          <cell r="V2274" t="str">
            <v>Н7</v>
          </cell>
          <cell r="W2274" t="e">
            <v>#VALUE!</v>
          </cell>
          <cell r="Y2274" t="str">
            <v/>
          </cell>
          <cell r="Z2274">
            <v>1</v>
          </cell>
          <cell r="AA2274" t="str">
            <v>Н7</v>
          </cell>
          <cell r="AB2274" t="e">
            <v>#VALUE!</v>
          </cell>
          <cell r="AD2274" t="str">
            <v/>
          </cell>
          <cell r="AE2274">
            <v>1</v>
          </cell>
          <cell r="AF2274" t="str">
            <v>Н7</v>
          </cell>
          <cell r="AG2274" t="e">
            <v>#VALUE!</v>
          </cell>
          <cell r="AI2274" t="str">
            <v/>
          </cell>
          <cell r="AJ2274">
            <v>1</v>
          </cell>
          <cell r="AK2274" t="str">
            <v>Н7</v>
          </cell>
          <cell r="AL2274" t="e">
            <v>#VALUE!</v>
          </cell>
          <cell r="AO2274">
            <v>1</v>
          </cell>
        </row>
        <row r="2275">
          <cell r="A2275" t="str">
            <v>8102/021</v>
          </cell>
          <cell r="B2275">
            <v>2509</v>
          </cell>
          <cell r="C2275" t="str">
            <v>Опер.касса №8102/021</v>
          </cell>
          <cell r="D2275" t="str">
            <v>П6:Операционная касса вне кассового узла</v>
          </cell>
          <cell r="E2275" t="str">
            <v>428014</v>
          </cell>
          <cell r="F2275" t="str">
            <v>Чувашская Республика - Чувашия</v>
          </cell>
          <cell r="G2275" t="str">
            <v>с.Синьялы, ул.Центральная, 28</v>
          </cell>
          <cell r="H2275" t="str">
            <v>(83540)26608</v>
          </cell>
          <cell r="I2275" t="str">
            <v>Мочалова Апполинария Геннадьевна</v>
          </cell>
          <cell r="K2275">
            <v>0.4</v>
          </cell>
          <cell r="L2275" t="str">
            <v>Н7:сельский населенный пункт</v>
          </cell>
          <cell r="M2275" t="str">
            <v>136</v>
          </cell>
          <cell r="N2275" t="str">
            <v>08:00 12:20|08:00 12:20|08:00 13:20</v>
          </cell>
          <cell r="O2275" t="str">
            <v>Опер.касса №4472/08</v>
          </cell>
          <cell r="P2275" t="str">
            <v>Опер.касса №4472/08</v>
          </cell>
          <cell r="Q2275" t="str">
            <v>Н7</v>
          </cell>
          <cell r="R2275" t="str">
            <v>4472/08</v>
          </cell>
          <cell r="T2275" t="str">
            <v/>
          </cell>
          <cell r="U2275">
            <v>1</v>
          </cell>
          <cell r="V2275" t="str">
            <v>Н7</v>
          </cell>
          <cell r="W2275" t="e">
            <v>#VALUE!</v>
          </cell>
          <cell r="Y2275" t="str">
            <v/>
          </cell>
          <cell r="Z2275">
            <v>1</v>
          </cell>
          <cell r="AA2275" t="str">
            <v>Н7</v>
          </cell>
          <cell r="AB2275" t="e">
            <v>#VALUE!</v>
          </cell>
          <cell r="AD2275" t="str">
            <v/>
          </cell>
          <cell r="AE2275">
            <v>1</v>
          </cell>
          <cell r="AF2275" t="str">
            <v>Н7</v>
          </cell>
          <cell r="AG2275" t="e">
            <v>#VALUE!</v>
          </cell>
          <cell r="AI2275" t="str">
            <v/>
          </cell>
          <cell r="AJ2275">
            <v>1</v>
          </cell>
          <cell r="AK2275" t="str">
            <v>Н7</v>
          </cell>
          <cell r="AL2275" t="e">
            <v>#VALUE!</v>
          </cell>
          <cell r="AO2275">
            <v>1</v>
          </cell>
        </row>
        <row r="2276">
          <cell r="A2276" t="str">
            <v>8102/022</v>
          </cell>
          <cell r="B2276">
            <v>2510</v>
          </cell>
          <cell r="C2276" t="str">
            <v>Доп.офис №8102/022</v>
          </cell>
          <cell r="D2276" t="str">
            <v>П3:Дополнительный офис - универсальный филиал</v>
          </cell>
          <cell r="E2276" t="str">
            <v>429520</v>
          </cell>
          <cell r="F2276" t="str">
            <v>Чувашская Республика - Чувашия</v>
          </cell>
          <cell r="G2276" t="str">
            <v>с.Ишлеи, ул.Базарная, 10</v>
          </cell>
          <cell r="H2276" t="str">
            <v>(83540)25210</v>
          </cell>
          <cell r="I2276" t="str">
            <v>Андреева Валентина Васильевна</v>
          </cell>
          <cell r="K2276">
            <v>3</v>
          </cell>
          <cell r="L2276" t="str">
            <v>Н7:сельский населенный пункт</v>
          </cell>
          <cell r="M2276" t="str">
            <v>12345</v>
          </cell>
          <cell r="N2276" t="str">
            <v>08:00 16:00(12:00 13:00)|08:00 16:00(12:00 13:00)|08:00 16:00(12:00 13:00)|08:00 16:00(12:00 13:00)|08:00 16:00(12:00 13:00)</v>
          </cell>
          <cell r="O2276" t="str">
            <v>Доп.офис №4472/010</v>
          </cell>
          <cell r="P2276" t="str">
            <v>Доп.офис №4472/010</v>
          </cell>
          <cell r="Q2276" t="str">
            <v>Н7</v>
          </cell>
          <cell r="R2276" t="str">
            <v>4472/010</v>
          </cell>
          <cell r="T2276" t="str">
            <v/>
          </cell>
          <cell r="U2276">
            <v>3</v>
          </cell>
          <cell r="V2276" t="str">
            <v>Н7</v>
          </cell>
          <cell r="W2276" t="e">
            <v>#VALUE!</v>
          </cell>
          <cell r="Y2276" t="str">
            <v/>
          </cell>
          <cell r="Z2276">
            <v>3</v>
          </cell>
          <cell r="AA2276" t="str">
            <v>Н7</v>
          </cell>
          <cell r="AB2276" t="e">
            <v>#VALUE!</v>
          </cell>
          <cell r="AD2276" t="str">
            <v/>
          </cell>
          <cell r="AE2276">
            <v>3</v>
          </cell>
          <cell r="AF2276" t="str">
            <v>Н7</v>
          </cell>
          <cell r="AG2276" t="e">
            <v>#VALUE!</v>
          </cell>
          <cell r="AI2276" t="str">
            <v/>
          </cell>
          <cell r="AJ2276">
            <v>3</v>
          </cell>
          <cell r="AK2276" t="str">
            <v>Н7</v>
          </cell>
          <cell r="AL2276" t="e">
            <v>#VALUE!</v>
          </cell>
          <cell r="AO2276">
            <v>3</v>
          </cell>
        </row>
        <row r="2277">
          <cell r="A2277" t="str">
            <v>8102/023</v>
          </cell>
          <cell r="B2277">
            <v>2511</v>
          </cell>
          <cell r="C2277" t="str">
            <v>Опер.касса №8102/023</v>
          </cell>
          <cell r="D2277" t="str">
            <v>П6:Операционная касса вне кассового узла</v>
          </cell>
          <cell r="E2277" t="str">
            <v>429521</v>
          </cell>
          <cell r="F2277" t="str">
            <v>Чувашская Республика - Чувашия</v>
          </cell>
          <cell r="G2277" t="str">
            <v>с.Ишаки, ул.Молодежная, 3</v>
          </cell>
          <cell r="H2277" t="str">
            <v>(83540)26025</v>
          </cell>
          <cell r="I2277" t="str">
            <v>Андриянова Зоя Алексеевна</v>
          </cell>
          <cell r="K2277">
            <v>0.5</v>
          </cell>
          <cell r="L2277" t="str">
            <v>Н7:сельский населенный пункт</v>
          </cell>
          <cell r="M2277" t="str">
            <v>135</v>
          </cell>
          <cell r="N2277" t="str">
            <v>08:00 15:20(12:00 13:00)|08:00 14:20(12:00 13:00)|08:00 15:20(12:00 13:00)</v>
          </cell>
          <cell r="O2277" t="str">
            <v>Опер.касса №4472/011</v>
          </cell>
          <cell r="P2277" t="str">
            <v>Опер.касса №4472/011</v>
          </cell>
          <cell r="Q2277" t="str">
            <v>Н7</v>
          </cell>
          <cell r="R2277" t="str">
            <v>4472/011</v>
          </cell>
          <cell r="T2277" t="str">
            <v/>
          </cell>
          <cell r="U2277">
            <v>1</v>
          </cell>
          <cell r="V2277" t="str">
            <v>Н7</v>
          </cell>
          <cell r="W2277" t="e">
            <v>#VALUE!</v>
          </cell>
          <cell r="Y2277" t="str">
            <v/>
          </cell>
          <cell r="Z2277">
            <v>1</v>
          </cell>
          <cell r="AA2277" t="str">
            <v>Н7</v>
          </cell>
          <cell r="AB2277" t="e">
            <v>#VALUE!</v>
          </cell>
          <cell r="AD2277" t="str">
            <v/>
          </cell>
          <cell r="AE2277">
            <v>1</v>
          </cell>
          <cell r="AF2277" t="str">
            <v>Н7</v>
          </cell>
          <cell r="AG2277" t="e">
            <v>#VALUE!</v>
          </cell>
          <cell r="AI2277" t="str">
            <v/>
          </cell>
          <cell r="AJ2277">
            <v>1</v>
          </cell>
          <cell r="AK2277" t="str">
            <v>Н7</v>
          </cell>
          <cell r="AL2277" t="e">
            <v>#VALUE!</v>
          </cell>
          <cell r="AO2277">
            <v>1</v>
          </cell>
        </row>
        <row r="2278">
          <cell r="A2278" t="str">
            <v>8102/024</v>
          </cell>
          <cell r="B2278">
            <v>2512</v>
          </cell>
          <cell r="C2278" t="str">
            <v>Опер.касса №8102/024</v>
          </cell>
          <cell r="D2278" t="str">
            <v>П6:Операционная касса вне кассового узла</v>
          </cell>
          <cell r="E2278" t="str">
            <v>429536</v>
          </cell>
          <cell r="F2278" t="str">
            <v>Чувашская Республика - Чувашия</v>
          </cell>
          <cell r="G2278" t="str">
            <v>с.Хыркасы, ул.Ресторанная, 4</v>
          </cell>
          <cell r="H2278" t="str">
            <v>(83540)27004</v>
          </cell>
          <cell r="I2278" t="str">
            <v>Романова Наталья Борисовна</v>
          </cell>
          <cell r="K2278">
            <v>0.5</v>
          </cell>
          <cell r="L2278" t="str">
            <v>Н7:сельский населенный пункт</v>
          </cell>
          <cell r="M2278" t="str">
            <v>135</v>
          </cell>
          <cell r="N2278" t="str">
            <v>08:00 15:20(12:00 13:00)|08:00 14:20(12:00 13:00)|08:00 15:20(12:00 13:00)</v>
          </cell>
          <cell r="O2278" t="str">
            <v>Опер.касса №4472/012</v>
          </cell>
          <cell r="P2278" t="str">
            <v>Опер.касса №4472/012</v>
          </cell>
          <cell r="Q2278" t="str">
            <v>Н7</v>
          </cell>
          <cell r="R2278" t="str">
            <v>4472/012</v>
          </cell>
          <cell r="T2278" t="str">
            <v/>
          </cell>
          <cell r="U2278">
            <v>1</v>
          </cell>
          <cell r="V2278" t="str">
            <v>Н7</v>
          </cell>
          <cell r="W2278" t="e">
            <v>#VALUE!</v>
          </cell>
          <cell r="Y2278" t="str">
            <v/>
          </cell>
          <cell r="Z2278">
            <v>1</v>
          </cell>
          <cell r="AA2278" t="str">
            <v>Н7</v>
          </cell>
          <cell r="AB2278" t="e">
            <v>#VALUE!</v>
          </cell>
          <cell r="AD2278" t="str">
            <v/>
          </cell>
          <cell r="AE2278">
            <v>1</v>
          </cell>
          <cell r="AF2278" t="str">
            <v>Н7</v>
          </cell>
          <cell r="AG2278" t="e">
            <v>#VALUE!</v>
          </cell>
          <cell r="AI2278" t="str">
            <v/>
          </cell>
          <cell r="AJ2278">
            <v>1</v>
          </cell>
          <cell r="AK2278" t="str">
            <v>Н7</v>
          </cell>
          <cell r="AL2278" t="e">
            <v>#VALUE!</v>
          </cell>
          <cell r="AO2278">
            <v>1</v>
          </cell>
        </row>
        <row r="2279">
          <cell r="A2279" t="str">
            <v>8102/025</v>
          </cell>
          <cell r="B2279">
            <v>2513</v>
          </cell>
          <cell r="C2279" t="str">
            <v>Опер.касса №8102/025</v>
          </cell>
          <cell r="D2279" t="str">
            <v>П6:Операционная касса вне кассового узла</v>
          </cell>
          <cell r="E2279" t="str">
            <v>429523</v>
          </cell>
          <cell r="F2279" t="str">
            <v>Чувашская Республика - Чувашия</v>
          </cell>
          <cell r="G2279" t="str">
            <v>д.Яныши, ул.Центральная, 17</v>
          </cell>
          <cell r="H2279" t="str">
            <v>(83540)26337</v>
          </cell>
          <cell r="I2279" t="str">
            <v>Герасимова Зоя Александровна</v>
          </cell>
          <cell r="K2279">
            <v>0.25</v>
          </cell>
          <cell r="L2279" t="str">
            <v>Н7:сельский населенный пункт</v>
          </cell>
          <cell r="M2279" t="str">
            <v>13</v>
          </cell>
          <cell r="N2279" t="str">
            <v>08:00 12:20|08:00 12:20</v>
          </cell>
          <cell r="O2279" t="str">
            <v>Опер.касса №4472/014</v>
          </cell>
          <cell r="P2279" t="str">
            <v>Опер.касса №4472/014</v>
          </cell>
          <cell r="Q2279" t="str">
            <v>Н7</v>
          </cell>
          <cell r="R2279" t="str">
            <v>4472/014</v>
          </cell>
          <cell r="T2279" t="str">
            <v/>
          </cell>
          <cell r="U2279">
            <v>1</v>
          </cell>
          <cell r="V2279" t="str">
            <v>Н7</v>
          </cell>
          <cell r="W2279" t="e">
            <v>#VALUE!</v>
          </cell>
          <cell r="Y2279" t="str">
            <v/>
          </cell>
          <cell r="Z2279">
            <v>1</v>
          </cell>
          <cell r="AA2279" t="str">
            <v>Н7</v>
          </cell>
          <cell r="AB2279" t="e">
            <v>#VALUE!</v>
          </cell>
          <cell r="AD2279" t="str">
            <v/>
          </cell>
          <cell r="AE2279">
            <v>1</v>
          </cell>
          <cell r="AF2279" t="str">
            <v>Н7</v>
          </cell>
          <cell r="AG2279" t="e">
            <v>#VALUE!</v>
          </cell>
          <cell r="AI2279" t="str">
            <v/>
          </cell>
          <cell r="AJ2279">
            <v>1</v>
          </cell>
          <cell r="AK2279" t="str">
            <v>Н7</v>
          </cell>
          <cell r="AL2279" t="e">
            <v>#VALUE!</v>
          </cell>
          <cell r="AO2279">
            <v>1</v>
          </cell>
        </row>
        <row r="2280">
          <cell r="A2280" t="str">
            <v>8102/026</v>
          </cell>
          <cell r="B2280">
            <v>2514</v>
          </cell>
          <cell r="C2280" t="str">
            <v>Опер.касса №8102/026</v>
          </cell>
          <cell r="D2280" t="str">
            <v>П6:Операционная касса вне кассового узла</v>
          </cell>
          <cell r="E2280" t="str">
            <v>429525</v>
          </cell>
          <cell r="F2280" t="str">
            <v>Чувашская Республика - Чувашия</v>
          </cell>
          <cell r="G2280" t="str">
            <v>д.Большие Катраси, ул.Молодежная, 2, кв.3</v>
          </cell>
          <cell r="H2280" t="str">
            <v>(83540)29529</v>
          </cell>
          <cell r="I2280" t="str">
            <v>Ефремова Валентина Ильинична</v>
          </cell>
          <cell r="K2280">
            <v>0.5</v>
          </cell>
          <cell r="L2280" t="str">
            <v>Н7:сельский населенный пункт</v>
          </cell>
          <cell r="M2280" t="str">
            <v>135</v>
          </cell>
          <cell r="N2280" t="str">
            <v>08:00 15:20(12:00 13:00)|08:00 14:20(12:00 13:00)|08:00 15:20(12:00 13:00)</v>
          </cell>
          <cell r="O2280" t="str">
            <v>Опер.касса №4472/016</v>
          </cell>
          <cell r="P2280" t="str">
            <v>Опер.касса №4472/016</v>
          </cell>
          <cell r="Q2280" t="str">
            <v>Н7</v>
          </cell>
          <cell r="R2280" t="str">
            <v>4472/016</v>
          </cell>
          <cell r="T2280" t="str">
            <v/>
          </cell>
          <cell r="U2280">
            <v>1</v>
          </cell>
          <cell r="V2280" t="str">
            <v>Н7</v>
          </cell>
          <cell r="W2280" t="e">
            <v>#VALUE!</v>
          </cell>
          <cell r="Y2280" t="str">
            <v/>
          </cell>
          <cell r="Z2280">
            <v>1</v>
          </cell>
          <cell r="AA2280" t="str">
            <v>Н7</v>
          </cell>
          <cell r="AB2280" t="e">
            <v>#VALUE!</v>
          </cell>
          <cell r="AD2280" t="str">
            <v/>
          </cell>
          <cell r="AE2280">
            <v>1</v>
          </cell>
          <cell r="AF2280" t="str">
            <v>Н7</v>
          </cell>
          <cell r="AG2280" t="e">
            <v>#VALUE!</v>
          </cell>
          <cell r="AI2280" t="str">
            <v/>
          </cell>
          <cell r="AJ2280">
            <v>1</v>
          </cell>
          <cell r="AK2280" t="str">
            <v>Н7</v>
          </cell>
          <cell r="AL2280" t="e">
            <v>#VALUE!</v>
          </cell>
          <cell r="AO2280">
            <v>1</v>
          </cell>
        </row>
        <row r="2281">
          <cell r="A2281" t="str">
            <v>8102/027</v>
          </cell>
          <cell r="B2281">
            <v>2515</v>
          </cell>
          <cell r="C2281" t="str">
            <v>Доп.офис №8102/027</v>
          </cell>
          <cell r="D2281" t="str">
            <v>П5:Дополнительный офис - специализированный филиал, обслуживающий физических лиц</v>
          </cell>
          <cell r="E2281" t="str">
            <v>428903</v>
          </cell>
          <cell r="F2281" t="str">
            <v>Чувашская Республика - Чувашия</v>
          </cell>
          <cell r="G2281" t="str">
            <v>г.Чебоксары, ул.Совхозная, 8</v>
          </cell>
          <cell r="H2281" t="str">
            <v>(8352)506560</v>
          </cell>
          <cell r="I2281" t="str">
            <v>Васильева Оксана Владимирована</v>
          </cell>
          <cell r="K2281">
            <v>0.75</v>
          </cell>
          <cell r="L2281" t="str">
            <v>Н1:город - центр субъекта Российской Федерации</v>
          </cell>
          <cell r="M2281" t="str">
            <v>12345</v>
          </cell>
          <cell r="N2281" t="str">
            <v>12:00 18:00(15:00 16:00)|12:00 18:00(15:00 16:00)|12:00 18:00(15:00 16:00)|12:00 18:00(15:00 16:00)|12:00 18:00(15:00 16:00)</v>
          </cell>
          <cell r="O2281" t="str">
            <v>Доп.офис №4472/025</v>
          </cell>
          <cell r="P2281" t="str">
            <v>Доп.офис №4472/025</v>
          </cell>
          <cell r="Q2281" t="str">
            <v>Н1</v>
          </cell>
          <cell r="R2281" t="str">
            <v>4472/025</v>
          </cell>
          <cell r="T2281" t="str">
            <v/>
          </cell>
          <cell r="U2281">
            <v>1</v>
          </cell>
          <cell r="V2281" t="str">
            <v>Н1</v>
          </cell>
          <cell r="W2281" t="e">
            <v>#VALUE!</v>
          </cell>
          <cell r="Y2281" t="str">
            <v/>
          </cell>
          <cell r="Z2281">
            <v>1</v>
          </cell>
          <cell r="AA2281" t="str">
            <v>Н1</v>
          </cell>
          <cell r="AB2281" t="e">
            <v>#VALUE!</v>
          </cell>
          <cell r="AD2281" t="str">
            <v/>
          </cell>
          <cell r="AE2281">
            <v>1</v>
          </cell>
          <cell r="AF2281" t="str">
            <v>Н1</v>
          </cell>
          <cell r="AG2281" t="e">
            <v>#VALUE!</v>
          </cell>
          <cell r="AI2281" t="str">
            <v/>
          </cell>
          <cell r="AJ2281">
            <v>1</v>
          </cell>
          <cell r="AK2281" t="str">
            <v>Н1</v>
          </cell>
          <cell r="AL2281" t="e">
            <v>#VALUE!</v>
          </cell>
          <cell r="AO2281">
            <v>1</v>
          </cell>
        </row>
        <row r="2282">
          <cell r="A2282" t="str">
            <v>8102/03</v>
          </cell>
          <cell r="B2282">
            <v>2516</v>
          </cell>
          <cell r="C2282" t="str">
            <v>Доп.офис №8102/03</v>
          </cell>
          <cell r="D2282" t="str">
            <v>П5:Дополнительный офис - специализированный филиал, обслуживающий физических лиц</v>
          </cell>
          <cell r="E2282" t="str">
            <v>429951</v>
          </cell>
          <cell r="F2282" t="str">
            <v>Чувашская Республика - Чувашия</v>
          </cell>
          <cell r="G2282" t="str">
            <v>г.Новочебоксарск, ул.Ж.Крутовой, 10а</v>
          </cell>
          <cell r="H2282" t="str">
            <v>(8352)779203</v>
          </cell>
          <cell r="I2282" t="str">
            <v>Иванова Вера Алексеевна</v>
          </cell>
          <cell r="K2282">
            <v>5</v>
          </cell>
          <cell r="L2282" t="str">
            <v>Н3:город (не являющийся центром субъекта РФ) с населением свыше 100 до 500 тыс. чел.</v>
          </cell>
          <cell r="M2282" t="str">
            <v>123456</v>
          </cell>
          <cell r="N2282" t="str">
            <v>08:00 19:00|08:00 19:00|08:00 19:00|08:00 19:00|08:00 19:00|08:00 18:00(13:30 14:00)</v>
          </cell>
          <cell r="O2282" t="str">
            <v/>
          </cell>
          <cell r="P2282">
            <v>3</v>
          </cell>
          <cell r="Q2282" t="str">
            <v>Н3</v>
          </cell>
          <cell r="R2282" t="e">
            <v>#VALUE!</v>
          </cell>
          <cell r="T2282" t="str">
            <v/>
          </cell>
          <cell r="U2282">
            <v>3</v>
          </cell>
          <cell r="V2282" t="str">
            <v>Н3</v>
          </cell>
          <cell r="W2282" t="e">
            <v>#VALUE!</v>
          </cell>
          <cell r="Y2282" t="str">
            <v/>
          </cell>
          <cell r="Z2282">
            <v>3</v>
          </cell>
          <cell r="AA2282" t="str">
            <v>Н3</v>
          </cell>
          <cell r="AB2282" t="e">
            <v>#VALUE!</v>
          </cell>
          <cell r="AD2282" t="str">
            <v/>
          </cell>
          <cell r="AE2282">
            <v>3</v>
          </cell>
          <cell r="AF2282" t="str">
            <v>Н3</v>
          </cell>
          <cell r="AG2282" t="e">
            <v>#VALUE!</v>
          </cell>
          <cell r="AI2282" t="str">
            <v/>
          </cell>
          <cell r="AJ2282">
            <v>3</v>
          </cell>
          <cell r="AK2282" t="str">
            <v>Н3</v>
          </cell>
          <cell r="AL2282" t="e">
            <v>#VALUE!</v>
          </cell>
          <cell r="AO2282">
            <v>3</v>
          </cell>
        </row>
        <row r="2283">
          <cell r="A2283" t="str">
            <v>8102/04</v>
          </cell>
          <cell r="B2283">
            <v>2517</v>
          </cell>
          <cell r="C2283" t="str">
            <v>Доп.офис №8102/04</v>
          </cell>
          <cell r="D2283" t="str">
            <v>П5:Дополнительный офис - специализированный филиал, обслуживающий физических лиц</v>
          </cell>
          <cell r="E2283" t="str">
            <v>429955</v>
          </cell>
          <cell r="F2283" t="str">
            <v>Чувашская Республика - Чувашия</v>
          </cell>
          <cell r="G2283" t="str">
            <v>г.Новочебоксарск, ул.Винокурова, 35</v>
          </cell>
          <cell r="H2283" t="str">
            <v>(8352)737750</v>
          </cell>
          <cell r="I2283" t="str">
            <v>и.о.Данилова Оксана Николаевна</v>
          </cell>
          <cell r="K2283">
            <v>6.75</v>
          </cell>
          <cell r="L2283" t="str">
            <v>Н3:город (не являющийся центром субъекта РФ) с населением свыше 100 до 500 тыс. чел.</v>
          </cell>
          <cell r="M2283" t="str">
            <v>123456</v>
          </cell>
          <cell r="N2283" t="str">
            <v>08:00 19:00|08:00 19:00|08:00 19:00|08:00 19:00|08:00 19:00|08:00 18:00(13:30 14:00)</v>
          </cell>
          <cell r="O2283" t="str">
            <v/>
          </cell>
          <cell r="P2283">
            <v>5</v>
          </cell>
          <cell r="Q2283" t="str">
            <v>Н3</v>
          </cell>
          <cell r="R2283" t="e">
            <v>#VALUE!</v>
          </cell>
          <cell r="T2283" t="str">
            <v/>
          </cell>
          <cell r="U2283">
            <v>5</v>
          </cell>
          <cell r="V2283" t="str">
            <v>Н3</v>
          </cell>
          <cell r="W2283" t="e">
            <v>#VALUE!</v>
          </cell>
          <cell r="Y2283" t="str">
            <v/>
          </cell>
          <cell r="Z2283">
            <v>5</v>
          </cell>
          <cell r="AA2283" t="str">
            <v>Н3</v>
          </cell>
          <cell r="AB2283" t="e">
            <v>#VALUE!</v>
          </cell>
          <cell r="AD2283" t="str">
            <v/>
          </cell>
          <cell r="AE2283">
            <v>5</v>
          </cell>
          <cell r="AF2283" t="str">
            <v>Н3</v>
          </cell>
          <cell r="AG2283" t="e">
            <v>#VALUE!</v>
          </cell>
          <cell r="AI2283" t="str">
            <v/>
          </cell>
          <cell r="AJ2283">
            <v>5</v>
          </cell>
          <cell r="AK2283" t="str">
            <v>Н3</v>
          </cell>
          <cell r="AL2283" t="e">
            <v>#VALUE!</v>
          </cell>
          <cell r="AO2283">
            <v>5</v>
          </cell>
        </row>
        <row r="2284">
          <cell r="A2284" t="str">
            <v>8102/05</v>
          </cell>
          <cell r="B2284">
            <v>2518</v>
          </cell>
          <cell r="C2284" t="str">
            <v>Доп.офис №8102/05</v>
          </cell>
          <cell r="D2284" t="str">
            <v>П5:Дополнительный офис - специализированный филиал, обслуживающий физических лиц</v>
          </cell>
          <cell r="E2284" t="str">
            <v>429955</v>
          </cell>
          <cell r="F2284" t="str">
            <v>Чувашская Республика - Чувашия</v>
          </cell>
          <cell r="G2284" t="str">
            <v>г.Новочебоксарск, ул.Советская, 7</v>
          </cell>
          <cell r="H2284" t="str">
            <v>(8352)730056</v>
          </cell>
          <cell r="I2284" t="str">
            <v>Полторак Галина Дмитриевна</v>
          </cell>
          <cell r="K2284">
            <v>11</v>
          </cell>
          <cell r="L2284" t="str">
            <v>Н3:город (не являющийся центром субъекта РФ) с населением свыше 100 до 500 тыс. чел.</v>
          </cell>
          <cell r="M2284" t="str">
            <v>123456</v>
          </cell>
          <cell r="N2284" t="str">
            <v>08:00 19:00|08:00 19:00|08:00 19:00|08:00 19:00|08:00 19:00|08:00 18:00</v>
          </cell>
          <cell r="O2284" t="str">
            <v/>
          </cell>
          <cell r="P2284">
            <v>6</v>
          </cell>
          <cell r="Q2284" t="str">
            <v>Н3</v>
          </cell>
          <cell r="R2284" t="e">
            <v>#VALUE!</v>
          </cell>
          <cell r="T2284" t="str">
            <v/>
          </cell>
          <cell r="U2284">
            <v>6</v>
          </cell>
          <cell r="V2284" t="str">
            <v>Н3</v>
          </cell>
          <cell r="W2284" t="e">
            <v>#VALUE!</v>
          </cell>
          <cell r="Y2284" t="str">
            <v/>
          </cell>
          <cell r="Z2284">
            <v>6</v>
          </cell>
          <cell r="AA2284" t="str">
            <v>Н3</v>
          </cell>
          <cell r="AB2284" t="e">
            <v>#VALUE!</v>
          </cell>
          <cell r="AD2284" t="str">
            <v/>
          </cell>
          <cell r="AE2284">
            <v>6</v>
          </cell>
          <cell r="AF2284" t="str">
            <v>Н3</v>
          </cell>
          <cell r="AG2284" t="e">
            <v>#VALUE!</v>
          </cell>
          <cell r="AI2284" t="str">
            <v/>
          </cell>
          <cell r="AJ2284">
            <v>6</v>
          </cell>
          <cell r="AK2284" t="str">
            <v>Н3</v>
          </cell>
          <cell r="AL2284" t="e">
            <v>#VALUE!</v>
          </cell>
          <cell r="AO2284">
            <v>6</v>
          </cell>
        </row>
        <row r="2285">
          <cell r="A2285" t="str">
            <v>8102/06</v>
          </cell>
          <cell r="B2285">
            <v>2519</v>
          </cell>
          <cell r="C2285" t="str">
            <v>Опер.касса №8102/06</v>
          </cell>
          <cell r="D2285" t="str">
            <v>П6:Операционная касса вне кассового узла</v>
          </cell>
          <cell r="E2285" t="str">
            <v>429951</v>
          </cell>
          <cell r="F2285" t="str">
            <v>Чувашская Республика - Чувашия</v>
          </cell>
          <cell r="G2285" t="str">
            <v>г.Новочебоксарск, бульвар Гидростроителей, 7</v>
          </cell>
          <cell r="H2285" t="str">
            <v>(8352)748206</v>
          </cell>
          <cell r="I2285" t="str">
            <v>Егорова Лидия Константиновна</v>
          </cell>
          <cell r="K2285">
            <v>5</v>
          </cell>
          <cell r="L2285" t="str">
            <v>Н3:город (не являющийся центром субъекта РФ) с населением свыше 100 до 500 тыс. чел.</v>
          </cell>
          <cell r="M2285" t="str">
            <v>123456</v>
          </cell>
          <cell r="N2285" t="str">
            <v>08:00 19:00|08:00 19:00|08:00 19:00|08:00 19:00|08:00 19:00|08:00 18:00(13:30 14:00)</v>
          </cell>
          <cell r="O2285" t="str">
            <v/>
          </cell>
          <cell r="P2285">
            <v>3</v>
          </cell>
          <cell r="Q2285" t="str">
            <v>Н3</v>
          </cell>
          <cell r="R2285" t="e">
            <v>#VALUE!</v>
          </cell>
          <cell r="T2285" t="str">
            <v/>
          </cell>
          <cell r="U2285">
            <v>3</v>
          </cell>
          <cell r="V2285" t="str">
            <v>Н3</v>
          </cell>
          <cell r="W2285" t="e">
            <v>#VALUE!</v>
          </cell>
          <cell r="Y2285" t="str">
            <v/>
          </cell>
          <cell r="Z2285">
            <v>3</v>
          </cell>
          <cell r="AA2285" t="str">
            <v>Н3</v>
          </cell>
          <cell r="AB2285" t="e">
            <v>#VALUE!</v>
          </cell>
          <cell r="AD2285" t="str">
            <v/>
          </cell>
          <cell r="AE2285">
            <v>3</v>
          </cell>
          <cell r="AF2285" t="str">
            <v>Н3</v>
          </cell>
          <cell r="AG2285" t="e">
            <v>#VALUE!</v>
          </cell>
          <cell r="AI2285" t="str">
            <v/>
          </cell>
          <cell r="AJ2285">
            <v>3</v>
          </cell>
          <cell r="AK2285" t="str">
            <v>Н3</v>
          </cell>
          <cell r="AL2285" t="e">
            <v>#VALUE!</v>
          </cell>
          <cell r="AO2285">
            <v>3</v>
          </cell>
        </row>
        <row r="2286">
          <cell r="A2286" t="str">
            <v>8102/07</v>
          </cell>
          <cell r="B2286">
            <v>2520</v>
          </cell>
          <cell r="C2286" t="str">
            <v>Опер.касса №8102/07</v>
          </cell>
          <cell r="D2286" t="str">
            <v>П6:Операционная касса вне кассового узла</v>
          </cell>
          <cell r="E2286" t="str">
            <v>429958</v>
          </cell>
          <cell r="F2286" t="str">
            <v>Чувашская Республика - Чувашия</v>
          </cell>
          <cell r="G2286" t="str">
            <v>г.Новочебоксарск, ул.Советская, 21А</v>
          </cell>
          <cell r="H2286" t="str">
            <v>(8352)738611</v>
          </cell>
          <cell r="I2286" t="str">
            <v>Бобрикова Ольга Дмитриевна</v>
          </cell>
          <cell r="K2286">
            <v>6.75</v>
          </cell>
          <cell r="L2286" t="str">
            <v>Н3:город (не являющийся центром субъекта РФ) с населением свыше 100 до 500 тыс. чел.</v>
          </cell>
          <cell r="M2286" t="str">
            <v>123456</v>
          </cell>
          <cell r="N2286" t="str">
            <v>08:00 19:00|08:00 19:00|08:00 19:00|08:00 19:00|08:00 19:00|08:00 18:00(13:30 14:00)</v>
          </cell>
          <cell r="O2286" t="str">
            <v/>
          </cell>
          <cell r="P2286">
            <v>6</v>
          </cell>
          <cell r="Q2286" t="str">
            <v>Н3</v>
          </cell>
          <cell r="R2286" t="e">
            <v>#VALUE!</v>
          </cell>
          <cell r="T2286" t="str">
            <v/>
          </cell>
          <cell r="U2286">
            <v>6</v>
          </cell>
          <cell r="V2286" t="str">
            <v>Н3</v>
          </cell>
          <cell r="W2286" t="e">
            <v>#VALUE!</v>
          </cell>
          <cell r="Y2286" t="str">
            <v/>
          </cell>
          <cell r="Z2286">
            <v>6</v>
          </cell>
          <cell r="AA2286" t="str">
            <v>Н3</v>
          </cell>
          <cell r="AB2286" t="e">
            <v>#VALUE!</v>
          </cell>
          <cell r="AD2286" t="str">
            <v/>
          </cell>
          <cell r="AE2286">
            <v>6</v>
          </cell>
          <cell r="AF2286" t="str">
            <v>Н3</v>
          </cell>
          <cell r="AG2286" t="e">
            <v>#VALUE!</v>
          </cell>
          <cell r="AI2286" t="str">
            <v/>
          </cell>
          <cell r="AJ2286">
            <v>6</v>
          </cell>
          <cell r="AK2286" t="str">
            <v>Н3</v>
          </cell>
          <cell r="AL2286" t="e">
            <v>#VALUE!</v>
          </cell>
          <cell r="AO2286">
            <v>6</v>
          </cell>
        </row>
        <row r="2287">
          <cell r="A2287" t="str">
            <v>8102/08</v>
          </cell>
          <cell r="B2287">
            <v>2521</v>
          </cell>
          <cell r="C2287" t="str">
            <v>Опер.касса №8102/08</v>
          </cell>
          <cell r="D2287" t="str">
            <v>П6:Операционная касса вне кассового узла</v>
          </cell>
          <cell r="E2287" t="str">
            <v>429959</v>
          </cell>
          <cell r="F2287" t="str">
            <v>Чувашская Республика - Чувашия</v>
          </cell>
          <cell r="G2287" t="str">
            <v>г.Новочебоксарск, ул.Винокурова, 67</v>
          </cell>
          <cell r="H2287" t="str">
            <v>(8352)772415</v>
          </cell>
          <cell r="I2287" t="str">
            <v>Гулянова Валентина Ивановна</v>
          </cell>
          <cell r="K2287">
            <v>6.75</v>
          </cell>
          <cell r="L2287" t="str">
            <v>Н3:город (не являющийся центром субъекта РФ) с населением свыше 100 до 500 тыс. чел.</v>
          </cell>
          <cell r="M2287" t="str">
            <v>123456</v>
          </cell>
          <cell r="N2287" t="str">
            <v>08:00 19:00|08:00 19:00|08:00 19:00|08:00 19:00|08:00 19:00|08:00 18:00(13:30 14:00)</v>
          </cell>
          <cell r="O2287" t="str">
            <v/>
          </cell>
          <cell r="P2287">
            <v>5</v>
          </cell>
          <cell r="Q2287" t="str">
            <v>Н3</v>
          </cell>
          <cell r="R2287" t="e">
            <v>#VALUE!</v>
          </cell>
          <cell r="T2287" t="str">
            <v/>
          </cell>
          <cell r="U2287">
            <v>5</v>
          </cell>
          <cell r="V2287" t="str">
            <v>Н3</v>
          </cell>
          <cell r="W2287" t="e">
            <v>#VALUE!</v>
          </cell>
          <cell r="Y2287" t="str">
            <v/>
          </cell>
          <cell r="Z2287">
            <v>5</v>
          </cell>
          <cell r="AA2287" t="str">
            <v>Н3</v>
          </cell>
          <cell r="AB2287" t="e">
            <v>#VALUE!</v>
          </cell>
          <cell r="AD2287" t="str">
            <v/>
          </cell>
          <cell r="AE2287">
            <v>5</v>
          </cell>
          <cell r="AF2287" t="str">
            <v>Н3</v>
          </cell>
          <cell r="AG2287" t="e">
            <v>#VALUE!</v>
          </cell>
          <cell r="AI2287" t="str">
            <v/>
          </cell>
          <cell r="AJ2287">
            <v>5</v>
          </cell>
          <cell r="AK2287" t="str">
            <v>Н3</v>
          </cell>
          <cell r="AL2287" t="e">
            <v>#VALUE!</v>
          </cell>
          <cell r="AO2287">
            <v>5</v>
          </cell>
        </row>
        <row r="2288">
          <cell r="A2288" t="str">
            <v>8102/09</v>
          </cell>
          <cell r="B2288">
            <v>2522</v>
          </cell>
          <cell r="C2288" t="str">
            <v>Доп.офис №8102/09</v>
          </cell>
          <cell r="D2288" t="str">
            <v>П5:Дополнительный офис - специализированный филиал, обслуживающий физических лиц</v>
          </cell>
          <cell r="E2288" t="str">
            <v>429960</v>
          </cell>
          <cell r="F2288" t="str">
            <v>Чувашская Республика - Чувашия</v>
          </cell>
          <cell r="G2288" t="str">
            <v>г.Новочебоксарск, ул.10 Пятилетки, 31</v>
          </cell>
          <cell r="H2288" t="str">
            <v>(8352)770698</v>
          </cell>
          <cell r="I2288" t="str">
            <v>Иванова Наталья Петровна</v>
          </cell>
          <cell r="K2288">
            <v>18</v>
          </cell>
          <cell r="L2288" t="str">
            <v>Н3:город (не являющийся центром субъекта РФ) с населением свыше 100 до 500 тыс. чел.</v>
          </cell>
          <cell r="M2288" t="str">
            <v>1234567</v>
          </cell>
          <cell r="N2288" t="str">
            <v>08:00 19:00|08:00 19:00|08:00 19:00|08:00 19:00|08:00 19:00|08:00 18:00|08:00 17:00</v>
          </cell>
          <cell r="O2288" t="str">
            <v/>
          </cell>
          <cell r="P2288">
            <v>10</v>
          </cell>
          <cell r="Q2288" t="str">
            <v>Н3</v>
          </cell>
          <cell r="R2288" t="e">
            <v>#VALUE!</v>
          </cell>
          <cell r="T2288" t="str">
            <v/>
          </cell>
          <cell r="U2288">
            <v>10</v>
          </cell>
          <cell r="V2288" t="str">
            <v>Н3</v>
          </cell>
          <cell r="W2288" t="e">
            <v>#VALUE!</v>
          </cell>
          <cell r="Y2288" t="str">
            <v/>
          </cell>
          <cell r="Z2288">
            <v>10</v>
          </cell>
          <cell r="AA2288" t="str">
            <v>Н3</v>
          </cell>
          <cell r="AB2288" t="e">
            <v>#VALUE!</v>
          </cell>
          <cell r="AD2288" t="str">
            <v/>
          </cell>
          <cell r="AE2288">
            <v>10</v>
          </cell>
          <cell r="AF2288" t="str">
            <v>Н3</v>
          </cell>
          <cell r="AG2288" t="e">
            <v>#VALUE!</v>
          </cell>
          <cell r="AI2288" t="str">
            <v/>
          </cell>
          <cell r="AJ2288">
            <v>10</v>
          </cell>
          <cell r="AK2288" t="str">
            <v>Н3</v>
          </cell>
          <cell r="AL2288" t="e">
            <v>#VALUE!</v>
          </cell>
          <cell r="AO2288">
            <v>10</v>
          </cell>
        </row>
        <row r="2289">
          <cell r="A2289" t="str">
            <v>8613</v>
          </cell>
          <cell r="B2289">
            <v>2523</v>
          </cell>
          <cell r="C2289" t="str">
            <v>Чувашское отделение №8613</v>
          </cell>
          <cell r="D2289" t="str">
            <v>П2:Отделение Сбербанка России</v>
          </cell>
          <cell r="E2289" t="str">
            <v>428032</v>
          </cell>
          <cell r="F2289" t="str">
            <v>Чувашская Республика - Чувашия</v>
          </cell>
          <cell r="G2289" t="str">
            <v>г.Чебоксары, проспект Московский, 3</v>
          </cell>
          <cell r="H2289" t="str">
            <v>(8352)620264</v>
          </cell>
          <cell r="I2289" t="str">
            <v>Александров Вячеслав Николаевич</v>
          </cell>
          <cell r="J2289" t="str">
            <v>Орлова Тамара Александровна</v>
          </cell>
          <cell r="K2289">
            <v>657</v>
          </cell>
          <cell r="L2289" t="str">
            <v>Н1:город - центр субъекта Российской Федерации</v>
          </cell>
          <cell r="M2289" t="str">
            <v>12345</v>
          </cell>
          <cell r="N2289" t="str">
            <v>08:30 17:00|08:30 17:00|08:30 17:00|08:30 17:00|08:30 17:00</v>
          </cell>
          <cell r="O2289" t="str">
            <v/>
          </cell>
          <cell r="P2289">
            <v>32</v>
          </cell>
          <cell r="Q2289" t="str">
            <v>Н1</v>
          </cell>
          <cell r="R2289" t="e">
            <v>#VALUE!</v>
          </cell>
          <cell r="T2289" t="str">
            <v/>
          </cell>
          <cell r="U2289">
            <v>32</v>
          </cell>
          <cell r="V2289" t="str">
            <v>Н1</v>
          </cell>
          <cell r="W2289" t="e">
            <v>#VALUE!</v>
          </cell>
          <cell r="Y2289" t="str">
            <v/>
          </cell>
          <cell r="Z2289">
            <v>32</v>
          </cell>
          <cell r="AA2289" t="str">
            <v>Н1</v>
          </cell>
          <cell r="AB2289" t="e">
            <v>#VALUE!</v>
          </cell>
          <cell r="AD2289" t="str">
            <v/>
          </cell>
          <cell r="AE2289">
            <v>32</v>
          </cell>
          <cell r="AF2289" t="str">
            <v>Н1</v>
          </cell>
          <cell r="AG2289" t="e">
            <v>#VALUE!</v>
          </cell>
          <cell r="AI2289" t="str">
            <v/>
          </cell>
          <cell r="AJ2289">
            <v>32</v>
          </cell>
          <cell r="AK2289" t="str">
            <v>Н1</v>
          </cell>
          <cell r="AL2289" t="e">
            <v>#VALUE!</v>
          </cell>
          <cell r="AO2289">
            <v>32</v>
          </cell>
        </row>
        <row r="2290">
          <cell r="A2290" t="str">
            <v>8613/01</v>
          </cell>
          <cell r="B2290">
            <v>2524</v>
          </cell>
          <cell r="C2290" t="str">
            <v>Доп.офис №8613/01</v>
          </cell>
          <cell r="D2290" t="str">
            <v>П3:Дополнительный офис - универсальный филиал</v>
          </cell>
          <cell r="E2290" t="str">
            <v>428020</v>
          </cell>
          <cell r="F2290" t="str">
            <v>Чувашская Республика - Чувашия</v>
          </cell>
          <cell r="G2290" t="str">
            <v>г.Чебоксары, проспект И.Яковлева, 3А</v>
          </cell>
          <cell r="H2290" t="str">
            <v>(8352)302373</v>
          </cell>
          <cell r="I2290" t="str">
            <v>Сергеева Нина Семеновна</v>
          </cell>
          <cell r="K2290">
            <v>44.25</v>
          </cell>
          <cell r="L2290" t="str">
            <v>Н1:город - центр субъекта Российской Федерации</v>
          </cell>
          <cell r="M2290" t="str">
            <v>123456</v>
          </cell>
          <cell r="N2290" t="str">
            <v>08:00 19:00|08:00 19:00|08:00 19:00|08:00 19:00|08:00 19:00|08:00 18:00</v>
          </cell>
          <cell r="O2290" t="str">
            <v/>
          </cell>
          <cell r="P2290">
            <v>27</v>
          </cell>
          <cell r="Q2290" t="str">
            <v>Н1</v>
          </cell>
          <cell r="R2290" t="e">
            <v>#VALUE!</v>
          </cell>
          <cell r="T2290" t="str">
            <v/>
          </cell>
          <cell r="U2290">
            <v>27</v>
          </cell>
          <cell r="V2290" t="str">
            <v>Н1</v>
          </cell>
          <cell r="W2290" t="e">
            <v>#VALUE!</v>
          </cell>
          <cell r="Y2290" t="str">
            <v/>
          </cell>
          <cell r="Z2290">
            <v>27</v>
          </cell>
          <cell r="AA2290" t="str">
            <v>Н1</v>
          </cell>
          <cell r="AB2290" t="e">
            <v>#VALUE!</v>
          </cell>
          <cell r="AD2290" t="str">
            <v/>
          </cell>
          <cell r="AE2290">
            <v>27</v>
          </cell>
          <cell r="AF2290" t="str">
            <v>Н1</v>
          </cell>
          <cell r="AG2290" t="e">
            <v>#VALUE!</v>
          </cell>
          <cell r="AI2290" t="str">
            <v/>
          </cell>
          <cell r="AJ2290">
            <v>27</v>
          </cell>
          <cell r="AK2290" t="str">
            <v>Н1</v>
          </cell>
          <cell r="AL2290" t="e">
            <v>#VALUE!</v>
          </cell>
          <cell r="AO2290">
            <v>27</v>
          </cell>
        </row>
        <row r="2291">
          <cell r="A2291" t="str">
            <v>8613/010</v>
          </cell>
          <cell r="B2291">
            <v>2525</v>
          </cell>
          <cell r="C2291" t="str">
            <v>Доп.офис №8613/010</v>
          </cell>
          <cell r="D2291" t="str">
            <v>П5:Дополнительный офис - специализированный филиал, обслуживающий физических лиц</v>
          </cell>
          <cell r="E2291" t="str">
            <v>428003</v>
          </cell>
          <cell r="F2291" t="str">
            <v>Чувашская Республика - Чувашия</v>
          </cell>
          <cell r="G2291" t="str">
            <v>г.Чебоксары, проспект Ленина, 28</v>
          </cell>
          <cell r="H2291" t="str">
            <v>(8352)302457</v>
          </cell>
          <cell r="I2291" t="str">
            <v>Петрейкина Раиса Николаевна</v>
          </cell>
          <cell r="K2291">
            <v>21.75</v>
          </cell>
          <cell r="L2291" t="str">
            <v>Н1:город - центр субъекта Российской Федерации</v>
          </cell>
          <cell r="M2291" t="str">
            <v>1234567</v>
          </cell>
          <cell r="N2291" t="str">
            <v>08:00 20:00|08:00 20:00|08:00 20:00|08:00 20:00|08:00 20:00|08:00 19:00|09:00 17:00(13:30 14:00)</v>
          </cell>
          <cell r="O2291" t="str">
            <v/>
          </cell>
          <cell r="P2291">
            <v>8</v>
          </cell>
          <cell r="Q2291" t="str">
            <v>Н1</v>
          </cell>
          <cell r="R2291" t="e">
            <v>#VALUE!</v>
          </cell>
          <cell r="T2291" t="str">
            <v/>
          </cell>
          <cell r="U2291">
            <v>8</v>
          </cell>
          <cell r="V2291" t="str">
            <v>Н1</v>
          </cell>
          <cell r="W2291" t="e">
            <v>#VALUE!</v>
          </cell>
          <cell r="Y2291" t="str">
            <v/>
          </cell>
          <cell r="Z2291">
            <v>8</v>
          </cell>
          <cell r="AA2291" t="str">
            <v>Н1</v>
          </cell>
          <cell r="AB2291" t="e">
            <v>#VALUE!</v>
          </cell>
          <cell r="AD2291" t="str">
            <v/>
          </cell>
          <cell r="AE2291">
            <v>8</v>
          </cell>
          <cell r="AF2291" t="str">
            <v>Н1</v>
          </cell>
          <cell r="AG2291" t="e">
            <v>#VALUE!</v>
          </cell>
          <cell r="AI2291" t="str">
            <v/>
          </cell>
          <cell r="AJ2291">
            <v>8</v>
          </cell>
          <cell r="AK2291" t="str">
            <v>Н1</v>
          </cell>
          <cell r="AL2291" t="e">
            <v>#VALUE!</v>
          </cell>
          <cell r="AO2291">
            <v>8</v>
          </cell>
        </row>
        <row r="2292">
          <cell r="A2292" t="str">
            <v>8613/011</v>
          </cell>
          <cell r="B2292">
            <v>2526</v>
          </cell>
          <cell r="C2292" t="str">
            <v>Опер.касса №8613/011</v>
          </cell>
          <cell r="D2292" t="str">
            <v>П6:Операционная касса вне кассового узла</v>
          </cell>
          <cell r="E2292" t="str">
            <v>428023</v>
          </cell>
          <cell r="F2292" t="str">
            <v>Чувашская Республика - Чувашия</v>
          </cell>
          <cell r="G2292" t="str">
            <v>г.Чебоксары, ул.Энтузиастов, 23</v>
          </cell>
          <cell r="H2292" t="str">
            <v>(8352)302382</v>
          </cell>
          <cell r="I2292" t="str">
            <v>Кассирова Клавдия Виссарионовна</v>
          </cell>
          <cell r="K2292">
            <v>10</v>
          </cell>
          <cell r="L2292" t="str">
            <v>Н1:город - центр субъекта Российской Федерации</v>
          </cell>
          <cell r="M2292" t="str">
            <v>123456</v>
          </cell>
          <cell r="N2292" t="str">
            <v>08:00 19:00|08:00 19:00|08:00 19:00|08:00 19:00|08:00 19:00|08:00 18:00(13:30 14:00)</v>
          </cell>
          <cell r="O2292" t="str">
            <v/>
          </cell>
          <cell r="P2292">
            <v>5</v>
          </cell>
          <cell r="Q2292" t="str">
            <v>Н1</v>
          </cell>
          <cell r="R2292" t="e">
            <v>#VALUE!</v>
          </cell>
          <cell r="T2292" t="str">
            <v/>
          </cell>
          <cell r="U2292">
            <v>5</v>
          </cell>
          <cell r="V2292" t="str">
            <v>Н1</v>
          </cell>
          <cell r="W2292" t="e">
            <v>#VALUE!</v>
          </cell>
          <cell r="Y2292" t="str">
            <v/>
          </cell>
          <cell r="Z2292">
            <v>5</v>
          </cell>
          <cell r="AA2292" t="str">
            <v>Н1</v>
          </cell>
          <cell r="AB2292" t="e">
            <v>#VALUE!</v>
          </cell>
          <cell r="AD2292" t="str">
            <v/>
          </cell>
          <cell r="AE2292">
            <v>5</v>
          </cell>
          <cell r="AF2292" t="str">
            <v>Н1</v>
          </cell>
          <cell r="AG2292" t="e">
            <v>#VALUE!</v>
          </cell>
          <cell r="AI2292" t="str">
            <v/>
          </cell>
          <cell r="AJ2292">
            <v>5</v>
          </cell>
          <cell r="AK2292" t="str">
            <v>Н1</v>
          </cell>
          <cell r="AL2292" t="e">
            <v>#VALUE!</v>
          </cell>
          <cell r="AO2292">
            <v>5</v>
          </cell>
        </row>
        <row r="2293">
          <cell r="A2293" t="str">
            <v>8613/012</v>
          </cell>
          <cell r="B2293">
            <v>2527</v>
          </cell>
          <cell r="C2293" t="str">
            <v>Опер.касса №8613/012</v>
          </cell>
          <cell r="D2293" t="str">
            <v>П6:Операционная касса вне кассового узла</v>
          </cell>
          <cell r="E2293" t="str">
            <v>428024</v>
          </cell>
          <cell r="F2293" t="str">
            <v>Чувашская Республика - Чувашия</v>
          </cell>
          <cell r="G2293" t="str">
            <v>г.Чебоксары, проспект Мира, 98</v>
          </cell>
          <cell r="H2293" t="str">
            <v>(8352)302421</v>
          </cell>
          <cell r="I2293" t="str">
            <v>Махонина Елена Владимировна</v>
          </cell>
          <cell r="K2293">
            <v>10</v>
          </cell>
          <cell r="L2293" t="str">
            <v>Н1:город - центр субъекта Российской Федерации</v>
          </cell>
          <cell r="M2293" t="str">
            <v>123456</v>
          </cell>
          <cell r="N2293" t="str">
            <v>08:00 19:00|08:00 19:00|08:00 19:00|08:00 19:00|08:00 19:00|08:00 18:00(13:30 14:00)</v>
          </cell>
          <cell r="O2293" t="str">
            <v/>
          </cell>
          <cell r="P2293">
            <v>6</v>
          </cell>
          <cell r="Q2293" t="str">
            <v>Н1</v>
          </cell>
          <cell r="R2293" t="e">
            <v>#VALUE!</v>
          </cell>
          <cell r="T2293" t="str">
            <v/>
          </cell>
          <cell r="U2293">
            <v>6</v>
          </cell>
          <cell r="V2293" t="str">
            <v>Н1</v>
          </cell>
          <cell r="W2293" t="e">
            <v>#VALUE!</v>
          </cell>
          <cell r="Y2293" t="str">
            <v/>
          </cell>
          <cell r="Z2293">
            <v>6</v>
          </cell>
          <cell r="AA2293" t="str">
            <v>Н1</v>
          </cell>
          <cell r="AB2293" t="e">
            <v>#VALUE!</v>
          </cell>
          <cell r="AD2293" t="str">
            <v/>
          </cell>
          <cell r="AE2293">
            <v>6</v>
          </cell>
          <cell r="AF2293" t="str">
            <v>Н1</v>
          </cell>
          <cell r="AG2293" t="e">
            <v>#VALUE!</v>
          </cell>
          <cell r="AI2293" t="str">
            <v/>
          </cell>
          <cell r="AJ2293">
            <v>6</v>
          </cell>
          <cell r="AK2293" t="str">
            <v>Н1</v>
          </cell>
          <cell r="AL2293" t="e">
            <v>#VALUE!</v>
          </cell>
          <cell r="AO2293">
            <v>6</v>
          </cell>
        </row>
        <row r="2294">
          <cell r="A2294" t="str">
            <v>8613/013</v>
          </cell>
          <cell r="B2294">
            <v>2528</v>
          </cell>
          <cell r="C2294" t="str">
            <v>Доп.офис №8613/013</v>
          </cell>
          <cell r="D2294" t="str">
            <v>П5:Дополнительный офис - специализированный филиал, обслуживающий физических лиц</v>
          </cell>
          <cell r="E2294" t="str">
            <v>428017</v>
          </cell>
          <cell r="F2294" t="str">
            <v>Чувашская Республика - Чувашия</v>
          </cell>
          <cell r="G2294" t="str">
            <v>г.Чебоксары, ул.Гузовского, 14</v>
          </cell>
          <cell r="H2294" t="str">
            <v>(8352)302394</v>
          </cell>
          <cell r="I2294" t="str">
            <v>Васильев Евгений Валерьянович</v>
          </cell>
          <cell r="K2294">
            <v>14.75</v>
          </cell>
          <cell r="L2294" t="str">
            <v>Н1:город - центр субъекта Российской Федерации</v>
          </cell>
          <cell r="M2294" t="str">
            <v>123456</v>
          </cell>
          <cell r="N2294" t="str">
            <v>08:00 19:00|08:00 19:00|08:00 19:00|08:00 19:00|08:00 19:00|08:00 18:00</v>
          </cell>
          <cell r="O2294" t="str">
            <v/>
          </cell>
          <cell r="P2294">
            <v>10</v>
          </cell>
          <cell r="Q2294" t="str">
            <v>Н1</v>
          </cell>
          <cell r="R2294" t="e">
            <v>#VALUE!</v>
          </cell>
          <cell r="T2294" t="str">
            <v/>
          </cell>
          <cell r="U2294">
            <v>10</v>
          </cell>
          <cell r="V2294" t="str">
            <v>Н1</v>
          </cell>
          <cell r="W2294" t="e">
            <v>#VALUE!</v>
          </cell>
          <cell r="Y2294" t="str">
            <v/>
          </cell>
          <cell r="Z2294">
            <v>10</v>
          </cell>
          <cell r="AA2294" t="str">
            <v>Н1</v>
          </cell>
          <cell r="AB2294" t="e">
            <v>#VALUE!</v>
          </cell>
          <cell r="AD2294" t="str">
            <v/>
          </cell>
          <cell r="AE2294">
            <v>10</v>
          </cell>
          <cell r="AF2294" t="str">
            <v>Н1</v>
          </cell>
          <cell r="AG2294" t="e">
            <v>#VALUE!</v>
          </cell>
          <cell r="AI2294" t="str">
            <v/>
          </cell>
          <cell r="AJ2294">
            <v>10</v>
          </cell>
          <cell r="AK2294" t="str">
            <v>Н1</v>
          </cell>
          <cell r="AL2294" t="e">
            <v>#VALUE!</v>
          </cell>
          <cell r="AO2294">
            <v>10</v>
          </cell>
        </row>
        <row r="2295">
          <cell r="A2295" t="str">
            <v>8613/014</v>
          </cell>
          <cell r="B2295">
            <v>2529</v>
          </cell>
          <cell r="C2295" t="str">
            <v>Доп.офис №8613/014</v>
          </cell>
          <cell r="D2295" t="str">
            <v>П5:Дополнительный офис - специализированный филиал, обслуживающий физических лиц</v>
          </cell>
          <cell r="E2295" t="str">
            <v>428025</v>
          </cell>
          <cell r="F2295" t="str">
            <v>Чувашская Республика - Чувашия</v>
          </cell>
          <cell r="G2295" t="str">
            <v>г.Чебоксары, ул.Ахазова, 8</v>
          </cell>
          <cell r="H2295" t="str">
            <v>(8352)302443</v>
          </cell>
          <cell r="I2295" t="str">
            <v>Чумарова Надежда Владимировна</v>
          </cell>
          <cell r="K2295">
            <v>11</v>
          </cell>
          <cell r="L2295" t="str">
            <v>Н1:город - центр субъекта Российской Федерации</v>
          </cell>
          <cell r="M2295" t="str">
            <v>123456</v>
          </cell>
          <cell r="N2295" t="str">
            <v>08:00 19:00|08:00 19:00|08:00 19:00|08:00 19:00|08:00 19:00|08:00 18:00</v>
          </cell>
          <cell r="O2295" t="str">
            <v/>
          </cell>
          <cell r="P2295">
            <v>6</v>
          </cell>
          <cell r="Q2295" t="str">
            <v>Н1</v>
          </cell>
          <cell r="R2295" t="e">
            <v>#VALUE!</v>
          </cell>
          <cell r="T2295" t="str">
            <v/>
          </cell>
          <cell r="U2295">
            <v>6</v>
          </cell>
          <cell r="V2295" t="str">
            <v>Н1</v>
          </cell>
          <cell r="W2295" t="e">
            <v>#VALUE!</v>
          </cell>
          <cell r="Y2295" t="str">
            <v/>
          </cell>
          <cell r="Z2295">
            <v>6</v>
          </cell>
          <cell r="AA2295" t="str">
            <v>Н1</v>
          </cell>
          <cell r="AB2295" t="e">
            <v>#VALUE!</v>
          </cell>
          <cell r="AD2295" t="str">
            <v/>
          </cell>
          <cell r="AE2295">
            <v>6</v>
          </cell>
          <cell r="AF2295" t="str">
            <v>Н1</v>
          </cell>
          <cell r="AG2295" t="e">
            <v>#VALUE!</v>
          </cell>
          <cell r="AI2295" t="str">
            <v/>
          </cell>
          <cell r="AJ2295">
            <v>6</v>
          </cell>
          <cell r="AK2295" t="str">
            <v>Н1</v>
          </cell>
          <cell r="AL2295" t="e">
            <v>#VALUE!</v>
          </cell>
          <cell r="AO2295">
            <v>6</v>
          </cell>
        </row>
        <row r="2296">
          <cell r="A2296" t="str">
            <v>8613/015</v>
          </cell>
          <cell r="B2296">
            <v>2530</v>
          </cell>
          <cell r="C2296" t="str">
            <v>Доп.офис №8613/015</v>
          </cell>
          <cell r="D2296" t="str">
            <v>П3:Дополнительный офис - универсальный филиал</v>
          </cell>
          <cell r="E2296" t="str">
            <v>428031</v>
          </cell>
          <cell r="F2296" t="str">
            <v>Чувашская Республика - Чувашия</v>
          </cell>
          <cell r="G2296" t="str">
            <v>г.Чебоксары, ул.324-й стрелковой дивизии, 3б</v>
          </cell>
          <cell r="H2296" t="str">
            <v>(8352)302437</v>
          </cell>
          <cell r="I2296" t="str">
            <v>Спиридонова Татьяна Владимировна</v>
          </cell>
          <cell r="K2296">
            <v>24.75</v>
          </cell>
          <cell r="L2296" t="str">
            <v>Н1:город - центр субъекта Российской Федерации</v>
          </cell>
          <cell r="M2296" t="str">
            <v>123456</v>
          </cell>
          <cell r="N2296" t="str">
            <v>08:00 19:00|08:00 19:00|08:00 19:00|08:00 19:00|08:00 19:00|08:00 18:00</v>
          </cell>
          <cell r="O2296" t="str">
            <v/>
          </cell>
          <cell r="P2296">
            <v>12</v>
          </cell>
          <cell r="Q2296" t="str">
            <v>Н1</v>
          </cell>
          <cell r="R2296" t="e">
            <v>#VALUE!</v>
          </cell>
          <cell r="T2296" t="str">
            <v/>
          </cell>
          <cell r="U2296">
            <v>12</v>
          </cell>
          <cell r="V2296" t="str">
            <v>Н1</v>
          </cell>
          <cell r="W2296" t="e">
            <v>#VALUE!</v>
          </cell>
          <cell r="Y2296" t="str">
            <v/>
          </cell>
          <cell r="Z2296">
            <v>12</v>
          </cell>
          <cell r="AA2296" t="str">
            <v>Н1</v>
          </cell>
          <cell r="AB2296" t="e">
            <v>#VALUE!</v>
          </cell>
          <cell r="AD2296" t="str">
            <v/>
          </cell>
          <cell r="AE2296">
            <v>12</v>
          </cell>
          <cell r="AF2296" t="str">
            <v>Н1</v>
          </cell>
          <cell r="AG2296" t="e">
            <v>#VALUE!</v>
          </cell>
          <cell r="AI2296" t="str">
            <v/>
          </cell>
          <cell r="AJ2296">
            <v>12</v>
          </cell>
          <cell r="AK2296" t="str">
            <v>Н1</v>
          </cell>
          <cell r="AL2296" t="e">
            <v>#VALUE!</v>
          </cell>
          <cell r="AO2296">
            <v>12</v>
          </cell>
        </row>
        <row r="2297">
          <cell r="A2297" t="str">
            <v>8613/016</v>
          </cell>
          <cell r="B2297">
            <v>2531</v>
          </cell>
          <cell r="C2297" t="str">
            <v>Опер.касса №8613/016</v>
          </cell>
          <cell r="D2297" t="str">
            <v>П6:Операционная касса вне кассового узла</v>
          </cell>
          <cell r="E2297" t="str">
            <v>428014</v>
          </cell>
          <cell r="F2297" t="str">
            <v>Чувашская Республика - Чувашия</v>
          </cell>
          <cell r="G2297" t="str">
            <v>г.Чебоксары, ул.Ашмарина, 19</v>
          </cell>
          <cell r="H2297" t="str">
            <v>(8352)527019</v>
          </cell>
          <cell r="I2297" t="str">
            <v>Алексеева Татьяна Алексеевна</v>
          </cell>
          <cell r="K2297">
            <v>5</v>
          </cell>
          <cell r="L2297" t="str">
            <v>Н1:город - центр субъекта Российской Федерации</v>
          </cell>
          <cell r="M2297" t="str">
            <v>123456</v>
          </cell>
          <cell r="N2297" t="str">
            <v>08:00 19:00|08:00 19:00|08:00 19:00|08:00 19:00|08:00 19:00|08:00 18:00(13:30 14:00)</v>
          </cell>
          <cell r="O2297" t="str">
            <v/>
          </cell>
          <cell r="P2297">
            <v>3</v>
          </cell>
          <cell r="Q2297" t="str">
            <v>Н1</v>
          </cell>
          <cell r="R2297" t="e">
            <v>#VALUE!</v>
          </cell>
          <cell r="T2297" t="str">
            <v/>
          </cell>
          <cell r="U2297">
            <v>3</v>
          </cell>
          <cell r="V2297" t="str">
            <v>Н1</v>
          </cell>
          <cell r="W2297" t="e">
            <v>#VALUE!</v>
          </cell>
          <cell r="Y2297" t="str">
            <v/>
          </cell>
          <cell r="Z2297">
            <v>3</v>
          </cell>
          <cell r="AA2297" t="str">
            <v>Н1</v>
          </cell>
          <cell r="AB2297" t="e">
            <v>#VALUE!</v>
          </cell>
          <cell r="AD2297" t="str">
            <v/>
          </cell>
          <cell r="AE2297">
            <v>3</v>
          </cell>
          <cell r="AF2297" t="str">
            <v>Н1</v>
          </cell>
          <cell r="AG2297" t="e">
            <v>#VALUE!</v>
          </cell>
          <cell r="AI2297" t="str">
            <v/>
          </cell>
          <cell r="AJ2297">
            <v>3</v>
          </cell>
          <cell r="AK2297" t="str">
            <v>Н1</v>
          </cell>
          <cell r="AL2297" t="e">
            <v>#VALUE!</v>
          </cell>
          <cell r="AO2297">
            <v>3</v>
          </cell>
        </row>
        <row r="2298">
          <cell r="A2298" t="str">
            <v>8613/017</v>
          </cell>
          <cell r="B2298">
            <v>2532</v>
          </cell>
          <cell r="C2298" t="str">
            <v>Доп.офис №8613/017</v>
          </cell>
          <cell r="D2298" t="str">
            <v>П5:Дополнительный офис - специализированный филиал, обслуживающий физических лиц</v>
          </cell>
          <cell r="E2298" t="str">
            <v>428027</v>
          </cell>
          <cell r="F2298" t="str">
            <v>Чувашская Республика - Чувашия</v>
          </cell>
          <cell r="G2298" t="str">
            <v>г.Чебоксары, проспект 9 Пятилетки, 19/37</v>
          </cell>
          <cell r="H2298" t="str">
            <v>(8352)302438</v>
          </cell>
          <cell r="I2298" t="str">
            <v>Марушина Елена  Иванована</v>
          </cell>
          <cell r="K2298">
            <v>24.75</v>
          </cell>
          <cell r="L2298" t="str">
            <v>Н1:город - центр субъекта Российской Федерации</v>
          </cell>
          <cell r="M2298" t="str">
            <v>1234567</v>
          </cell>
          <cell r="N2298" t="str">
            <v>08:00 19:00|08:00 19:00|08:00 19:00|08:00 19:00|08:00 19:00|08:00 18:00|09:00 17:00(13:30 14:00)</v>
          </cell>
          <cell r="O2298" t="str">
            <v/>
          </cell>
          <cell r="P2298">
            <v>10</v>
          </cell>
          <cell r="Q2298" t="str">
            <v>Н1</v>
          </cell>
          <cell r="R2298" t="e">
            <v>#VALUE!</v>
          </cell>
          <cell r="T2298" t="str">
            <v/>
          </cell>
          <cell r="U2298">
            <v>10</v>
          </cell>
          <cell r="V2298" t="str">
            <v>Н1</v>
          </cell>
          <cell r="W2298" t="e">
            <v>#VALUE!</v>
          </cell>
          <cell r="Y2298" t="str">
            <v/>
          </cell>
          <cell r="Z2298">
            <v>10</v>
          </cell>
          <cell r="AA2298" t="str">
            <v>Н1</v>
          </cell>
          <cell r="AB2298" t="e">
            <v>#VALUE!</v>
          </cell>
          <cell r="AD2298" t="str">
            <v/>
          </cell>
          <cell r="AE2298">
            <v>10</v>
          </cell>
          <cell r="AF2298" t="str">
            <v>Н1</v>
          </cell>
          <cell r="AG2298" t="e">
            <v>#VALUE!</v>
          </cell>
          <cell r="AI2298" t="str">
            <v/>
          </cell>
          <cell r="AJ2298">
            <v>10</v>
          </cell>
          <cell r="AK2298" t="str">
            <v>Н1</v>
          </cell>
          <cell r="AL2298" t="e">
            <v>#VALUE!</v>
          </cell>
          <cell r="AO2298">
            <v>10</v>
          </cell>
        </row>
        <row r="2299">
          <cell r="A2299" t="str">
            <v>8613/018</v>
          </cell>
          <cell r="B2299">
            <v>2533</v>
          </cell>
          <cell r="C2299" t="str">
            <v>Доп.офис №8613/018</v>
          </cell>
          <cell r="D2299" t="str">
            <v>П5:Дополнительный офис - специализированный филиал, обслуживающий физических лиц</v>
          </cell>
          <cell r="E2299" t="str">
            <v>428028</v>
          </cell>
          <cell r="F2299" t="str">
            <v>Чувашская Республика - Чувашия</v>
          </cell>
          <cell r="G2299" t="str">
            <v>г.Чебоксары, проспект Тракторостроителей, 63/21</v>
          </cell>
          <cell r="H2299" t="str">
            <v>(8352)302436</v>
          </cell>
          <cell r="I2299" t="str">
            <v>Паймулкин Виктор Георгиевич</v>
          </cell>
          <cell r="K2299">
            <v>14</v>
          </cell>
          <cell r="L2299" t="str">
            <v>Н1:город - центр субъекта Российской Федерации</v>
          </cell>
          <cell r="M2299" t="str">
            <v>123456</v>
          </cell>
          <cell r="N2299" t="str">
            <v>08:00 19:00|08:00 19:00|08:00 19:00|08:00 19:00|08:00 19:00|08:00 18:00</v>
          </cell>
          <cell r="O2299" t="str">
            <v/>
          </cell>
          <cell r="P2299">
            <v>7</v>
          </cell>
          <cell r="Q2299" t="str">
            <v>Н1</v>
          </cell>
          <cell r="R2299" t="e">
            <v>#VALUE!</v>
          </cell>
          <cell r="T2299" t="str">
            <v/>
          </cell>
          <cell r="U2299">
            <v>7</v>
          </cell>
          <cell r="V2299" t="str">
            <v>Н1</v>
          </cell>
          <cell r="W2299" t="e">
            <v>#VALUE!</v>
          </cell>
          <cell r="Y2299" t="str">
            <v/>
          </cell>
          <cell r="Z2299">
            <v>7</v>
          </cell>
          <cell r="AA2299" t="str">
            <v>Н1</v>
          </cell>
          <cell r="AB2299" t="e">
            <v>#VALUE!</v>
          </cell>
          <cell r="AD2299" t="str">
            <v/>
          </cell>
          <cell r="AE2299">
            <v>7</v>
          </cell>
          <cell r="AF2299" t="str">
            <v>Н1</v>
          </cell>
          <cell r="AG2299" t="e">
            <v>#VALUE!</v>
          </cell>
          <cell r="AI2299" t="str">
            <v/>
          </cell>
          <cell r="AJ2299">
            <v>7</v>
          </cell>
          <cell r="AK2299" t="str">
            <v>Н1</v>
          </cell>
          <cell r="AL2299" t="e">
            <v>#VALUE!</v>
          </cell>
          <cell r="AO2299">
            <v>7</v>
          </cell>
        </row>
        <row r="2300">
          <cell r="A2300" t="str">
            <v>8613/019</v>
          </cell>
          <cell r="B2300">
            <v>2534</v>
          </cell>
          <cell r="C2300" t="str">
            <v>Доп.офис №8613/019</v>
          </cell>
          <cell r="D2300" t="str">
            <v>П5:Дополнительный офис - специализированный филиал, обслуживающий физических лиц</v>
          </cell>
          <cell r="E2300" t="str">
            <v>428009</v>
          </cell>
          <cell r="F2300" t="str">
            <v>Чувашская Республика - Чувашия</v>
          </cell>
          <cell r="G2300" t="str">
            <v>г.Чебоксары, ул.Университетская, 20/1</v>
          </cell>
          <cell r="H2300" t="str">
            <v>(8352)302445</v>
          </cell>
          <cell r="I2300" t="str">
            <v>Александрова Ольга Константиновна</v>
          </cell>
          <cell r="K2300">
            <v>14.75</v>
          </cell>
          <cell r="L2300" t="str">
            <v>Н1:город - центр субъекта Российской Федерации</v>
          </cell>
          <cell r="M2300" t="str">
            <v>1234567</v>
          </cell>
          <cell r="N2300" t="str">
            <v>08:00 19:00|08:00 19:00|08:00 19:00|08:00 19:00|08:00 19:00|08:00 18:00|09:00 16:00(13:30 14:00)</v>
          </cell>
          <cell r="O2300" t="str">
            <v/>
          </cell>
          <cell r="P2300">
            <v>6</v>
          </cell>
          <cell r="Q2300" t="str">
            <v>Н1</v>
          </cell>
          <cell r="R2300" t="e">
            <v>#VALUE!</v>
          </cell>
          <cell r="T2300" t="str">
            <v/>
          </cell>
          <cell r="U2300">
            <v>6</v>
          </cell>
          <cell r="V2300" t="str">
            <v>Н1</v>
          </cell>
          <cell r="W2300" t="e">
            <v>#VALUE!</v>
          </cell>
          <cell r="Y2300" t="str">
            <v/>
          </cell>
          <cell r="Z2300">
            <v>6</v>
          </cell>
          <cell r="AA2300" t="str">
            <v>Н1</v>
          </cell>
          <cell r="AB2300" t="e">
            <v>#VALUE!</v>
          </cell>
          <cell r="AD2300" t="str">
            <v/>
          </cell>
          <cell r="AE2300">
            <v>6</v>
          </cell>
          <cell r="AF2300" t="str">
            <v>Н1</v>
          </cell>
          <cell r="AG2300" t="e">
            <v>#VALUE!</v>
          </cell>
          <cell r="AI2300" t="str">
            <v/>
          </cell>
          <cell r="AJ2300">
            <v>6</v>
          </cell>
          <cell r="AK2300" t="str">
            <v>Н1</v>
          </cell>
          <cell r="AL2300" t="e">
            <v>#VALUE!</v>
          </cell>
          <cell r="AO2300">
            <v>6</v>
          </cell>
        </row>
        <row r="2301">
          <cell r="A2301" t="str">
            <v>8613/02</v>
          </cell>
          <cell r="B2301">
            <v>2535</v>
          </cell>
          <cell r="C2301" t="str">
            <v>Доп.офис №8613/02</v>
          </cell>
          <cell r="D2301" t="str">
            <v>П3:Дополнительный офис - универсальный филиал</v>
          </cell>
          <cell r="E2301" t="str">
            <v>428022</v>
          </cell>
          <cell r="F2301" t="str">
            <v>Чувашская Республика - Чувашия</v>
          </cell>
          <cell r="G2301" t="str">
            <v>г.Чебоксары, ул.50 лет Октября, 17А</v>
          </cell>
          <cell r="H2301" t="str">
            <v>(8352)302374</v>
          </cell>
          <cell r="I2301" t="str">
            <v>Хальзов Антон Владимирович</v>
          </cell>
          <cell r="K2301">
            <v>27</v>
          </cell>
          <cell r="L2301" t="str">
            <v>Н1:город - центр субъекта Российской Федерации</v>
          </cell>
          <cell r="M2301" t="str">
            <v>123456</v>
          </cell>
          <cell r="N2301" t="str">
            <v>08:00 19:00|08:00 19:00|08:00 19:00|08:00 19:00|08:00 19:00|08:00 18:00</v>
          </cell>
          <cell r="O2301" t="str">
            <v/>
          </cell>
          <cell r="P2301">
            <v>15</v>
          </cell>
          <cell r="Q2301" t="str">
            <v>Н1</v>
          </cell>
          <cell r="R2301" t="e">
            <v>#VALUE!</v>
          </cell>
          <cell r="T2301" t="str">
            <v/>
          </cell>
          <cell r="U2301">
            <v>15</v>
          </cell>
          <cell r="V2301" t="str">
            <v>Н1</v>
          </cell>
          <cell r="W2301" t="e">
            <v>#VALUE!</v>
          </cell>
          <cell r="Y2301" t="str">
            <v/>
          </cell>
          <cell r="Z2301">
            <v>15</v>
          </cell>
          <cell r="AA2301" t="str">
            <v>Н1</v>
          </cell>
          <cell r="AB2301" t="e">
            <v>#VALUE!</v>
          </cell>
          <cell r="AD2301" t="str">
            <v/>
          </cell>
          <cell r="AE2301">
            <v>15</v>
          </cell>
          <cell r="AF2301" t="str">
            <v>Н1</v>
          </cell>
          <cell r="AG2301" t="e">
            <v>#VALUE!</v>
          </cell>
          <cell r="AI2301" t="str">
            <v/>
          </cell>
          <cell r="AJ2301">
            <v>15</v>
          </cell>
          <cell r="AK2301" t="str">
            <v>Н1</v>
          </cell>
          <cell r="AL2301" t="e">
            <v>#VALUE!</v>
          </cell>
          <cell r="AO2301">
            <v>15</v>
          </cell>
        </row>
        <row r="2302">
          <cell r="A2302" t="str">
            <v>8613/020</v>
          </cell>
          <cell r="B2302">
            <v>2536</v>
          </cell>
          <cell r="C2302" t="str">
            <v>Доп.офис №8613/020</v>
          </cell>
          <cell r="D2302" t="str">
            <v>П3:Дополнительный офис - универсальный филиал</v>
          </cell>
          <cell r="E2302" t="str">
            <v>428003</v>
          </cell>
          <cell r="F2302" t="str">
            <v>Чувашская Республика - Чувашия</v>
          </cell>
          <cell r="G2302" t="str">
            <v>г.Чебоксары, проспект И.Яковлева, 2А</v>
          </cell>
          <cell r="H2302" t="str">
            <v>(8352)302447</v>
          </cell>
          <cell r="I2302" t="str">
            <v>Портнова Ольга Леонидовна</v>
          </cell>
          <cell r="K2302">
            <v>17</v>
          </cell>
          <cell r="L2302" t="str">
            <v>Н1:город - центр субъекта Российской Федерации</v>
          </cell>
          <cell r="M2302" t="str">
            <v>123456</v>
          </cell>
          <cell r="N2302" t="str">
            <v>08:00 19:00|08:00 19:00|08:00 19:00|08:00 19:00|08:00 19:00|08:00 18:00</v>
          </cell>
          <cell r="O2302" t="str">
            <v/>
          </cell>
          <cell r="P2302">
            <v>12</v>
          </cell>
          <cell r="Q2302" t="str">
            <v>Н1</v>
          </cell>
          <cell r="R2302" t="e">
            <v>#VALUE!</v>
          </cell>
          <cell r="T2302" t="str">
            <v/>
          </cell>
          <cell r="U2302">
            <v>12</v>
          </cell>
          <cell r="V2302" t="str">
            <v>Н1</v>
          </cell>
          <cell r="W2302" t="e">
            <v>#VALUE!</v>
          </cell>
          <cell r="Y2302" t="str">
            <v/>
          </cell>
          <cell r="Z2302">
            <v>12</v>
          </cell>
          <cell r="AA2302" t="str">
            <v>Н1</v>
          </cell>
          <cell r="AB2302" t="e">
            <v>#VALUE!</v>
          </cell>
          <cell r="AD2302" t="str">
            <v/>
          </cell>
          <cell r="AE2302">
            <v>12</v>
          </cell>
          <cell r="AF2302" t="str">
            <v>Н1</v>
          </cell>
          <cell r="AG2302" t="e">
            <v>#VALUE!</v>
          </cell>
          <cell r="AI2302" t="str">
            <v/>
          </cell>
          <cell r="AJ2302">
            <v>12</v>
          </cell>
          <cell r="AK2302" t="str">
            <v>Н1</v>
          </cell>
          <cell r="AL2302" t="e">
            <v>#VALUE!</v>
          </cell>
          <cell r="AO2302">
            <v>12</v>
          </cell>
        </row>
        <row r="2303">
          <cell r="A2303" t="str">
            <v>8613/021</v>
          </cell>
          <cell r="B2303">
            <v>2537</v>
          </cell>
          <cell r="C2303" t="str">
            <v>Опер.касса №8613/021</v>
          </cell>
          <cell r="D2303" t="str">
            <v>П6:Операционная касса вне кассового узла</v>
          </cell>
          <cell r="E2303" t="str">
            <v>428010</v>
          </cell>
          <cell r="F2303" t="str">
            <v>Чувашская Республика - Чувашия</v>
          </cell>
          <cell r="G2303" t="str">
            <v>г.Чебоксары, ул.Богдана Хмельницкого, 37</v>
          </cell>
          <cell r="H2303" t="str">
            <v>(8352)626509</v>
          </cell>
          <cell r="I2303" t="str">
            <v>Иванова Александра Аркадьевна</v>
          </cell>
          <cell r="K2303">
            <v>1</v>
          </cell>
          <cell r="L2303" t="str">
            <v>Н1:город - центр субъекта Российской Федерации</v>
          </cell>
          <cell r="M2303" t="str">
            <v>23456</v>
          </cell>
          <cell r="N2303" t="str">
            <v>08:00 16:00(12:00 13:00)|08:00 16:00(12:00 13:00)|08:00 16:00(12:00 13:00)|08:00 16:00(12:00 13:00)|08:00 16:00(12:00 13:00)</v>
          </cell>
          <cell r="O2303" t="str">
            <v/>
          </cell>
          <cell r="P2303">
            <v>1</v>
          </cell>
          <cell r="Q2303" t="str">
            <v>Н1</v>
          </cell>
          <cell r="R2303" t="e">
            <v>#VALUE!</v>
          </cell>
          <cell r="T2303" t="str">
            <v/>
          </cell>
          <cell r="U2303">
            <v>1</v>
          </cell>
          <cell r="V2303" t="str">
            <v>Н1</v>
          </cell>
          <cell r="W2303" t="e">
            <v>#VALUE!</v>
          </cell>
          <cell r="Y2303" t="str">
            <v/>
          </cell>
          <cell r="Z2303">
            <v>1</v>
          </cell>
          <cell r="AA2303" t="str">
            <v>Н1</v>
          </cell>
          <cell r="AB2303" t="e">
            <v>#VALUE!</v>
          </cell>
          <cell r="AD2303" t="str">
            <v/>
          </cell>
          <cell r="AE2303">
            <v>1</v>
          </cell>
          <cell r="AF2303" t="str">
            <v>Н1</v>
          </cell>
          <cell r="AG2303" t="e">
            <v>#VALUE!</v>
          </cell>
          <cell r="AI2303" t="str">
            <v/>
          </cell>
          <cell r="AJ2303">
            <v>1</v>
          </cell>
          <cell r="AK2303" t="str">
            <v>Н1</v>
          </cell>
          <cell r="AL2303" t="e">
            <v>#VALUE!</v>
          </cell>
          <cell r="AO2303">
            <v>1</v>
          </cell>
        </row>
        <row r="2304">
          <cell r="A2304" t="str">
            <v>8613/022</v>
          </cell>
          <cell r="B2304">
            <v>2538</v>
          </cell>
          <cell r="C2304" t="str">
            <v>Опер.касса №8613/022</v>
          </cell>
          <cell r="D2304" t="str">
            <v>П6:Операционная касса вне кассового узла</v>
          </cell>
          <cell r="E2304" t="str">
            <v>428000</v>
          </cell>
          <cell r="F2304" t="str">
            <v>Чувашская Республика - Чувашия</v>
          </cell>
          <cell r="G2304" t="str">
            <v>г.Чебоксары, ул.К.Маркса, 56</v>
          </cell>
          <cell r="H2304" t="str">
            <v>(8352)626513</v>
          </cell>
          <cell r="I2304" t="str">
            <v>Лукина Анастасия Александровна</v>
          </cell>
          <cell r="K2304">
            <v>1.25</v>
          </cell>
          <cell r="L2304" t="str">
            <v>Н1:город - центр субъекта Российской Федерации</v>
          </cell>
          <cell r="M2304" t="str">
            <v>123456</v>
          </cell>
          <cell r="N2304" t="str">
            <v>09:00 17:15(12:30 13:30)|09:00 18:15(12:30 13:30)|09:00 17:15(12:30 13:30)|09:00 18:15(12:30 13:30)|09:00 17:15(12:30 13:30)|09:00 16:15(12:30 13:30)</v>
          </cell>
          <cell r="O2304" t="str">
            <v/>
          </cell>
          <cell r="P2304">
            <v>1</v>
          </cell>
          <cell r="Q2304" t="str">
            <v>Н1</v>
          </cell>
          <cell r="R2304" t="e">
            <v>#VALUE!</v>
          </cell>
          <cell r="T2304" t="str">
            <v/>
          </cell>
          <cell r="U2304">
            <v>1</v>
          </cell>
          <cell r="V2304" t="str">
            <v>Н1</v>
          </cell>
          <cell r="W2304" t="e">
            <v>#VALUE!</v>
          </cell>
          <cell r="Y2304" t="str">
            <v/>
          </cell>
          <cell r="Z2304">
            <v>1</v>
          </cell>
          <cell r="AA2304" t="str">
            <v>Н1</v>
          </cell>
          <cell r="AB2304" t="e">
            <v>#VALUE!</v>
          </cell>
          <cell r="AD2304" t="str">
            <v/>
          </cell>
          <cell r="AE2304">
            <v>1</v>
          </cell>
          <cell r="AF2304" t="str">
            <v>Н1</v>
          </cell>
          <cell r="AG2304" t="e">
            <v>#VALUE!</v>
          </cell>
          <cell r="AI2304" t="str">
            <v/>
          </cell>
          <cell r="AJ2304">
            <v>1</v>
          </cell>
          <cell r="AK2304" t="str">
            <v>Н1</v>
          </cell>
          <cell r="AL2304" t="e">
            <v>#VALUE!</v>
          </cell>
          <cell r="AO2304">
            <v>1</v>
          </cell>
        </row>
        <row r="2305">
          <cell r="A2305" t="str">
            <v>8613/023</v>
          </cell>
          <cell r="B2305">
            <v>2539</v>
          </cell>
          <cell r="C2305" t="str">
            <v>Опер.касса №8613/023</v>
          </cell>
          <cell r="D2305" t="str">
            <v>П6:Операционная касса вне кассового узла</v>
          </cell>
          <cell r="E2305" t="str">
            <v>428016</v>
          </cell>
          <cell r="F2305" t="str">
            <v>Чувашская Республика - Чувашия</v>
          </cell>
          <cell r="G2305" t="str">
            <v>г.Чебоксары, проезд Лапсарский, 65</v>
          </cell>
          <cell r="H2305" t="str">
            <v>(8352)506437</v>
          </cell>
          <cell r="I2305" t="str">
            <v>Самакова Марина Юрьевна</v>
          </cell>
          <cell r="K2305">
            <v>0.5</v>
          </cell>
          <cell r="L2305" t="str">
            <v>Н1:город - центр субъекта Российской Федерации</v>
          </cell>
          <cell r="M2305" t="str">
            <v>135</v>
          </cell>
          <cell r="N2305" t="str">
            <v>09:00 16:00(12:00 12:45)|09:00 16:00(12:00 12:45)|09:00 15:00(12:00 12:45)</v>
          </cell>
          <cell r="O2305" t="str">
            <v/>
          </cell>
          <cell r="P2305">
            <v>1</v>
          </cell>
          <cell r="Q2305" t="str">
            <v>Н1</v>
          </cell>
          <cell r="R2305" t="e">
            <v>#VALUE!</v>
          </cell>
          <cell r="T2305" t="str">
            <v/>
          </cell>
          <cell r="U2305">
            <v>1</v>
          </cell>
          <cell r="V2305" t="str">
            <v>Н1</v>
          </cell>
          <cell r="W2305" t="e">
            <v>#VALUE!</v>
          </cell>
          <cell r="Y2305" t="str">
            <v/>
          </cell>
          <cell r="Z2305">
            <v>1</v>
          </cell>
          <cell r="AA2305" t="str">
            <v>Н1</v>
          </cell>
          <cell r="AB2305" t="e">
            <v>#VALUE!</v>
          </cell>
          <cell r="AD2305" t="str">
            <v/>
          </cell>
          <cell r="AE2305">
            <v>1</v>
          </cell>
          <cell r="AF2305" t="str">
            <v>Н1</v>
          </cell>
          <cell r="AG2305" t="e">
            <v>#VALUE!</v>
          </cell>
          <cell r="AI2305" t="str">
            <v/>
          </cell>
          <cell r="AJ2305">
            <v>1</v>
          </cell>
          <cell r="AK2305" t="str">
            <v>Н1</v>
          </cell>
          <cell r="AL2305" t="e">
            <v>#VALUE!</v>
          </cell>
          <cell r="AO2305">
            <v>1</v>
          </cell>
        </row>
        <row r="2306">
          <cell r="A2306" t="str">
            <v>8613/024</v>
          </cell>
          <cell r="B2306">
            <v>2540</v>
          </cell>
          <cell r="C2306" t="str">
            <v>Опер.касса №8613/024</v>
          </cell>
          <cell r="D2306" t="str">
            <v>П6:Операционная касса вне кассового узла</v>
          </cell>
          <cell r="E2306" t="str">
            <v>428003</v>
          </cell>
          <cell r="F2306" t="str">
            <v>Чувашская Республика - Чувашия</v>
          </cell>
          <cell r="G2306" t="str">
            <v>г.Чебоксары, проспект И.Яковлева, 4Б</v>
          </cell>
          <cell r="H2306" t="str">
            <v>(8352)302420</v>
          </cell>
          <cell r="I2306" t="str">
            <v>Леонтьева Анна Анатольевна</v>
          </cell>
          <cell r="K2306">
            <v>0.5</v>
          </cell>
          <cell r="L2306" t="str">
            <v>Н1:город - центр субъекта Российской Федерации</v>
          </cell>
          <cell r="M2306" t="str">
            <v>24</v>
          </cell>
          <cell r="N2306" t="str">
            <v>08:00 18:00(13:00 14:00)|08:00 18:00(13:00 14:00)</v>
          </cell>
          <cell r="O2306" t="str">
            <v/>
          </cell>
          <cell r="P2306">
            <v>1</v>
          </cell>
          <cell r="Q2306" t="str">
            <v>Н1</v>
          </cell>
          <cell r="R2306" t="e">
            <v>#VALUE!</v>
          </cell>
          <cell r="T2306" t="str">
            <v/>
          </cell>
          <cell r="U2306">
            <v>1</v>
          </cell>
          <cell r="V2306" t="str">
            <v>Н1</v>
          </cell>
          <cell r="W2306" t="e">
            <v>#VALUE!</v>
          </cell>
          <cell r="Y2306" t="str">
            <v/>
          </cell>
          <cell r="Z2306">
            <v>1</v>
          </cell>
          <cell r="AA2306" t="str">
            <v>Н1</v>
          </cell>
          <cell r="AB2306" t="e">
            <v>#VALUE!</v>
          </cell>
          <cell r="AD2306" t="str">
            <v/>
          </cell>
          <cell r="AE2306">
            <v>1</v>
          </cell>
          <cell r="AF2306" t="str">
            <v>Н1</v>
          </cell>
          <cell r="AG2306" t="e">
            <v>#VALUE!</v>
          </cell>
          <cell r="AI2306" t="str">
            <v/>
          </cell>
          <cell r="AJ2306">
            <v>1</v>
          </cell>
          <cell r="AK2306" t="str">
            <v>Н1</v>
          </cell>
          <cell r="AL2306" t="e">
            <v>#VALUE!</v>
          </cell>
          <cell r="AO2306">
            <v>1</v>
          </cell>
        </row>
        <row r="2307">
          <cell r="A2307" t="str">
            <v>8613/025</v>
          </cell>
          <cell r="B2307">
            <v>2541</v>
          </cell>
          <cell r="C2307" t="str">
            <v>Доп.офис №8613/025</v>
          </cell>
          <cell r="D2307" t="str">
            <v>П3:Дополнительный офис - универсальный филиал</v>
          </cell>
          <cell r="E2307" t="str">
            <v>428022</v>
          </cell>
          <cell r="F2307" t="str">
            <v>Чувашская Республика - Чувашия</v>
          </cell>
          <cell r="G2307" t="str">
            <v>г.Чебоксары, ул.Гагарина, 27</v>
          </cell>
          <cell r="H2307" t="str">
            <v>(8352)302448</v>
          </cell>
          <cell r="I2307" t="str">
            <v>Полторак Галина Дмитриевна</v>
          </cell>
          <cell r="K2307">
            <v>15.75</v>
          </cell>
          <cell r="L2307" t="str">
            <v>Н1:город - центр субъекта Российской Федерации</v>
          </cell>
          <cell r="M2307" t="str">
            <v>123456</v>
          </cell>
          <cell r="N2307" t="str">
            <v>08:00 19:00|08:00 19:00|08:00 19:00|08:00 19:00|08:00 19:00|08:00 18:00</v>
          </cell>
          <cell r="O2307" t="str">
            <v/>
          </cell>
          <cell r="P2307">
            <v>15</v>
          </cell>
          <cell r="Q2307" t="str">
            <v>Н1</v>
          </cell>
          <cell r="R2307" t="e">
            <v>#VALUE!</v>
          </cell>
          <cell r="T2307" t="str">
            <v/>
          </cell>
          <cell r="U2307">
            <v>15</v>
          </cell>
          <cell r="V2307" t="str">
            <v>Н1</v>
          </cell>
          <cell r="W2307" t="e">
            <v>#VALUE!</v>
          </cell>
          <cell r="Y2307" t="str">
            <v/>
          </cell>
          <cell r="Z2307">
            <v>15</v>
          </cell>
          <cell r="AA2307" t="str">
            <v>Н1</v>
          </cell>
          <cell r="AB2307" t="e">
            <v>#VALUE!</v>
          </cell>
          <cell r="AD2307" t="str">
            <v/>
          </cell>
          <cell r="AE2307">
            <v>15</v>
          </cell>
          <cell r="AF2307" t="str">
            <v>Н1</v>
          </cell>
          <cell r="AG2307" t="e">
            <v>#VALUE!</v>
          </cell>
          <cell r="AI2307" t="str">
            <v/>
          </cell>
          <cell r="AJ2307">
            <v>15</v>
          </cell>
          <cell r="AK2307" t="str">
            <v>Н1</v>
          </cell>
          <cell r="AL2307" t="e">
            <v>#VALUE!</v>
          </cell>
          <cell r="AO2307">
            <v>15</v>
          </cell>
        </row>
        <row r="2308">
          <cell r="A2308" t="str">
            <v>8613/026</v>
          </cell>
          <cell r="B2308">
            <v>2542</v>
          </cell>
          <cell r="C2308" t="str">
            <v>Доп.офис №8613/026</v>
          </cell>
          <cell r="D2308" t="str">
            <v>П5:Дополнительный офис - специализированный филиал, обслуживающий физических лиц</v>
          </cell>
          <cell r="E2308" t="str">
            <v>428015</v>
          </cell>
          <cell r="F2308" t="str">
            <v>Чувашская Республика - Чувашия</v>
          </cell>
          <cell r="G2308" t="str">
            <v>г.Чебоксары, ул.С.Михайлова, 1</v>
          </cell>
          <cell r="H2308" t="str">
            <v>(8352)302475</v>
          </cell>
          <cell r="I2308" t="str">
            <v>Платонова Любовь Ивановна</v>
          </cell>
          <cell r="K2308">
            <v>12.75</v>
          </cell>
          <cell r="L2308" t="str">
            <v>Н1:город - центр субъекта Российской Федерации</v>
          </cell>
          <cell r="M2308" t="str">
            <v>123456</v>
          </cell>
          <cell r="N2308" t="str">
            <v>08:00 19:00|08:00 19:00|08:00 19:00|08:00 19:00|08:00 19:00|08:00 18:00</v>
          </cell>
          <cell r="O2308" t="str">
            <v/>
          </cell>
          <cell r="P2308">
            <v>6</v>
          </cell>
          <cell r="Q2308" t="str">
            <v>Н1</v>
          </cell>
          <cell r="R2308" t="e">
            <v>#VALUE!</v>
          </cell>
          <cell r="T2308" t="str">
            <v/>
          </cell>
          <cell r="U2308">
            <v>6</v>
          </cell>
          <cell r="V2308" t="str">
            <v>Н1</v>
          </cell>
          <cell r="W2308" t="e">
            <v>#VALUE!</v>
          </cell>
          <cell r="Y2308" t="str">
            <v/>
          </cell>
          <cell r="Z2308">
            <v>6</v>
          </cell>
          <cell r="AA2308" t="str">
            <v>Н1</v>
          </cell>
          <cell r="AB2308" t="e">
            <v>#VALUE!</v>
          </cell>
          <cell r="AD2308" t="str">
            <v/>
          </cell>
          <cell r="AE2308">
            <v>6</v>
          </cell>
          <cell r="AF2308" t="str">
            <v>Н1</v>
          </cell>
          <cell r="AG2308" t="e">
            <v>#VALUE!</v>
          </cell>
          <cell r="AI2308" t="str">
            <v/>
          </cell>
          <cell r="AJ2308">
            <v>6</v>
          </cell>
          <cell r="AK2308" t="str">
            <v>Н1</v>
          </cell>
          <cell r="AL2308" t="e">
            <v>#VALUE!</v>
          </cell>
          <cell r="AO2308">
            <v>6</v>
          </cell>
        </row>
        <row r="2309">
          <cell r="A2309" t="str">
            <v>8613/027</v>
          </cell>
          <cell r="B2309">
            <v>2543</v>
          </cell>
          <cell r="C2309" t="str">
            <v>Доп.офис №8613/027</v>
          </cell>
          <cell r="D2309" t="str">
            <v>П3:Дополнительный офис - универсальный филиал</v>
          </cell>
          <cell r="E2309" t="str">
            <v>428025</v>
          </cell>
          <cell r="F2309" t="str">
            <v>Чувашская Республика - Чувашия</v>
          </cell>
          <cell r="G2309" t="str">
            <v>г.Чебоксары, проспект М.Горького, 26</v>
          </cell>
          <cell r="H2309" t="str">
            <v>(8352)302424</v>
          </cell>
          <cell r="I2309" t="str">
            <v>Николаева Лариса Леонидовна</v>
          </cell>
          <cell r="K2309">
            <v>13.5</v>
          </cell>
          <cell r="L2309" t="str">
            <v>Н1:город - центр субъекта Российской Федерации</v>
          </cell>
          <cell r="M2309" t="str">
            <v>123456</v>
          </cell>
          <cell r="N2309" t="str">
            <v>08:00 19:00|08:00 19:00|08:00 19:00|08:00 19:00|08:00 19:00|08:00 18:00(13:30 14:00)</v>
          </cell>
          <cell r="O2309" t="str">
            <v/>
          </cell>
          <cell r="P2309">
            <v>9</v>
          </cell>
          <cell r="Q2309" t="str">
            <v>Н1</v>
          </cell>
          <cell r="R2309" t="e">
            <v>#VALUE!</v>
          </cell>
          <cell r="T2309" t="str">
            <v/>
          </cell>
          <cell r="U2309">
            <v>9</v>
          </cell>
          <cell r="V2309" t="str">
            <v>Н1</v>
          </cell>
          <cell r="W2309" t="e">
            <v>#VALUE!</v>
          </cell>
          <cell r="Y2309" t="str">
            <v/>
          </cell>
          <cell r="Z2309">
            <v>9</v>
          </cell>
          <cell r="AA2309" t="str">
            <v>Н1</v>
          </cell>
          <cell r="AB2309" t="e">
            <v>#VALUE!</v>
          </cell>
          <cell r="AD2309" t="str">
            <v/>
          </cell>
          <cell r="AE2309">
            <v>9</v>
          </cell>
          <cell r="AF2309" t="str">
            <v>Н1</v>
          </cell>
          <cell r="AG2309" t="e">
            <v>#VALUE!</v>
          </cell>
          <cell r="AI2309" t="str">
            <v/>
          </cell>
          <cell r="AJ2309">
            <v>9</v>
          </cell>
          <cell r="AK2309" t="str">
            <v>Н1</v>
          </cell>
          <cell r="AL2309" t="e">
            <v>#VALUE!</v>
          </cell>
          <cell r="AO2309">
            <v>9</v>
          </cell>
        </row>
        <row r="2310">
          <cell r="A2310" t="str">
            <v>8613/028</v>
          </cell>
          <cell r="B2310">
            <v>2544</v>
          </cell>
          <cell r="C2310" t="str">
            <v>Доп.офис №8613/028</v>
          </cell>
          <cell r="D2310" t="str">
            <v>П5:Дополнительный офис - специализированный филиал, обслуживающий физических лиц</v>
          </cell>
          <cell r="E2310" t="str">
            <v>428023</v>
          </cell>
          <cell r="F2310" t="str">
            <v>Чувашская Республика - Чувашия</v>
          </cell>
          <cell r="G2310" t="str">
            <v>г.Чебоксары, ул.Гражданская, 83</v>
          </cell>
          <cell r="H2310" t="str">
            <v>(8352)302430</v>
          </cell>
          <cell r="I2310" t="str">
            <v>Бармичева Лидия Ивановна</v>
          </cell>
          <cell r="K2310">
            <v>6.75</v>
          </cell>
          <cell r="L2310" t="str">
            <v>Н1:город - центр субъекта Российской Федерации</v>
          </cell>
          <cell r="M2310" t="str">
            <v>123456</v>
          </cell>
          <cell r="N2310" t="str">
            <v>08:00 19:00|08:00 19:00|08:00 19:00|08:00 19:00|08:00 19:00|08:00 18:00(13:30 14:00)</v>
          </cell>
          <cell r="O2310" t="str">
            <v/>
          </cell>
          <cell r="P2310">
            <v>4</v>
          </cell>
          <cell r="Q2310" t="str">
            <v>Н1</v>
          </cell>
          <cell r="R2310" t="e">
            <v>#VALUE!</v>
          </cell>
          <cell r="T2310" t="str">
            <v/>
          </cell>
          <cell r="U2310">
            <v>4</v>
          </cell>
          <cell r="V2310" t="str">
            <v>Н1</v>
          </cell>
          <cell r="W2310" t="e">
            <v>#VALUE!</v>
          </cell>
          <cell r="Y2310" t="str">
            <v/>
          </cell>
          <cell r="Z2310">
            <v>4</v>
          </cell>
          <cell r="AA2310" t="str">
            <v>Н1</v>
          </cell>
          <cell r="AB2310" t="e">
            <v>#VALUE!</v>
          </cell>
          <cell r="AD2310" t="str">
            <v/>
          </cell>
          <cell r="AE2310">
            <v>4</v>
          </cell>
          <cell r="AF2310" t="str">
            <v>Н1</v>
          </cell>
          <cell r="AG2310" t="e">
            <v>#VALUE!</v>
          </cell>
          <cell r="AI2310" t="str">
            <v/>
          </cell>
          <cell r="AJ2310">
            <v>4</v>
          </cell>
          <cell r="AK2310" t="str">
            <v>Н1</v>
          </cell>
          <cell r="AL2310" t="e">
            <v>#VALUE!</v>
          </cell>
          <cell r="AO2310">
            <v>4</v>
          </cell>
        </row>
        <row r="2311">
          <cell r="A2311" t="str">
            <v>8613/029</v>
          </cell>
          <cell r="B2311">
            <v>2545</v>
          </cell>
          <cell r="C2311" t="str">
            <v>Доп.офис №8613/029</v>
          </cell>
          <cell r="D2311" t="str">
            <v>П3:Дополнительный офис - универсальный филиал</v>
          </cell>
          <cell r="E2311" t="str">
            <v>428023</v>
          </cell>
          <cell r="F2311" t="str">
            <v>Чувашская Республика - Чувашия</v>
          </cell>
          <cell r="G2311" t="str">
            <v>г.Чебоксары, ул.Матэ-Залка, 11</v>
          </cell>
          <cell r="H2311" t="str">
            <v>(8352)302346</v>
          </cell>
          <cell r="I2311" t="str">
            <v>Евграфова Людмила Федоровна</v>
          </cell>
          <cell r="K2311">
            <v>18.75</v>
          </cell>
          <cell r="L2311" t="str">
            <v>Н1:город - центр субъекта Российской Федерации</v>
          </cell>
          <cell r="M2311" t="str">
            <v>1234567</v>
          </cell>
          <cell r="N2311" t="str">
            <v>08:00 19:00|08:00 19:00|08:00 19:00|08:00 19:00|08:00 19:00|08:00 18:00|09:00 15:00</v>
          </cell>
          <cell r="O2311" t="str">
            <v/>
          </cell>
          <cell r="P2311">
            <v>9</v>
          </cell>
          <cell r="Q2311" t="str">
            <v>Н1</v>
          </cell>
          <cell r="R2311" t="e">
            <v>#VALUE!</v>
          </cell>
          <cell r="T2311" t="str">
            <v/>
          </cell>
          <cell r="U2311">
            <v>9</v>
          </cell>
          <cell r="V2311" t="str">
            <v>Н1</v>
          </cell>
          <cell r="W2311" t="e">
            <v>#VALUE!</v>
          </cell>
          <cell r="Y2311" t="str">
            <v/>
          </cell>
          <cell r="Z2311">
            <v>9</v>
          </cell>
          <cell r="AA2311" t="str">
            <v>Н1</v>
          </cell>
          <cell r="AB2311" t="e">
            <v>#VALUE!</v>
          </cell>
          <cell r="AD2311" t="str">
            <v/>
          </cell>
          <cell r="AE2311">
            <v>9</v>
          </cell>
          <cell r="AF2311" t="str">
            <v>Н1</v>
          </cell>
          <cell r="AG2311" t="e">
            <v>#VALUE!</v>
          </cell>
          <cell r="AI2311" t="str">
            <v/>
          </cell>
          <cell r="AJ2311">
            <v>9</v>
          </cell>
          <cell r="AK2311" t="str">
            <v>Н1</v>
          </cell>
          <cell r="AL2311" t="e">
            <v>#VALUE!</v>
          </cell>
          <cell r="AO2311">
            <v>9</v>
          </cell>
        </row>
        <row r="2312">
          <cell r="A2312" t="str">
            <v>8613/03</v>
          </cell>
          <cell r="B2312">
            <v>2546</v>
          </cell>
          <cell r="C2312" t="str">
            <v>Доп.офис №8613/03</v>
          </cell>
          <cell r="D2312" t="str">
            <v>П3:Дополнительный офис - универсальный филиал</v>
          </cell>
          <cell r="E2312" t="str">
            <v>428032</v>
          </cell>
          <cell r="F2312" t="str">
            <v>Чувашская Республика - Чувашия</v>
          </cell>
          <cell r="G2312" t="str">
            <v>г.Чебоксары, ул.Композиторов Воробьевых, 20</v>
          </cell>
          <cell r="H2312" t="str">
            <v>(8352)302477</v>
          </cell>
          <cell r="I2312" t="str">
            <v>Кузьмин Владислав Витальевич</v>
          </cell>
          <cell r="K2312">
            <v>26.5</v>
          </cell>
          <cell r="L2312" t="str">
            <v>Н1:город - центр субъекта Российской Федерации</v>
          </cell>
          <cell r="M2312" t="str">
            <v>123456</v>
          </cell>
          <cell r="N2312" t="str">
            <v>08:00 19:00|08:00 19:00|08:00 19:00|08:00 19:00|08:00 19:00|08:00 18:00</v>
          </cell>
          <cell r="O2312" t="str">
            <v/>
          </cell>
          <cell r="P2312">
            <v>20</v>
          </cell>
          <cell r="Q2312" t="str">
            <v>Н1</v>
          </cell>
          <cell r="R2312" t="e">
            <v>#VALUE!</v>
          </cell>
          <cell r="T2312" t="str">
            <v/>
          </cell>
          <cell r="U2312">
            <v>20</v>
          </cell>
          <cell r="V2312" t="str">
            <v>Н1</v>
          </cell>
          <cell r="W2312" t="e">
            <v>#VALUE!</v>
          </cell>
          <cell r="Y2312" t="str">
            <v/>
          </cell>
          <cell r="Z2312">
            <v>20</v>
          </cell>
          <cell r="AA2312" t="str">
            <v>Н1</v>
          </cell>
          <cell r="AB2312" t="e">
            <v>#VALUE!</v>
          </cell>
          <cell r="AD2312" t="str">
            <v/>
          </cell>
          <cell r="AE2312">
            <v>20</v>
          </cell>
          <cell r="AF2312" t="str">
            <v>Н1</v>
          </cell>
          <cell r="AG2312" t="e">
            <v>#VALUE!</v>
          </cell>
          <cell r="AI2312" t="str">
            <v/>
          </cell>
          <cell r="AJ2312">
            <v>20</v>
          </cell>
          <cell r="AK2312" t="str">
            <v>Н1</v>
          </cell>
          <cell r="AL2312" t="e">
            <v>#VALUE!</v>
          </cell>
          <cell r="AO2312">
            <v>20</v>
          </cell>
        </row>
        <row r="2313">
          <cell r="A2313" t="str">
            <v>8613/030</v>
          </cell>
          <cell r="B2313">
            <v>2547</v>
          </cell>
          <cell r="C2313" t="str">
            <v>Опер.касса №8613/030</v>
          </cell>
          <cell r="D2313" t="str">
            <v>П6:Операционная касса вне кассового узла</v>
          </cell>
          <cell r="E2313" t="str">
            <v>428031</v>
          </cell>
          <cell r="F2313" t="str">
            <v>Чувашская Республика - Чувашия</v>
          </cell>
          <cell r="G2313" t="str">
            <v>г.Чебоксары, проспект Тракторостроителей, 1/34</v>
          </cell>
          <cell r="H2313" t="str">
            <v>(8352)544664</v>
          </cell>
          <cell r="I2313" t="str">
            <v>Скворцова Наталия Геннадьевна</v>
          </cell>
          <cell r="K2313">
            <v>1.5</v>
          </cell>
          <cell r="L2313" t="str">
            <v>Н1:город - центр субъекта Российской Федерации</v>
          </cell>
          <cell r="M2313" t="str">
            <v>1234567</v>
          </cell>
          <cell r="N2313" t="str">
            <v>10:00 18:00(13:30 14:00)|10:00 18:30(13:30 14:00)|10:00 18:30(13:30 14:00)|10:00 18:30(13:30 14:00)|10:00 18:30(13:30 14:00)|10:00 18:00(13:30 14:00)|10:30 17:00(13:30 14:00)</v>
          </cell>
          <cell r="O2313" t="str">
            <v/>
          </cell>
          <cell r="P2313">
            <v>1</v>
          </cell>
          <cell r="Q2313" t="str">
            <v>Н1</v>
          </cell>
          <cell r="R2313" t="e">
            <v>#VALUE!</v>
          </cell>
          <cell r="T2313" t="str">
            <v/>
          </cell>
          <cell r="U2313">
            <v>1</v>
          </cell>
          <cell r="V2313" t="str">
            <v>Н1</v>
          </cell>
          <cell r="W2313" t="e">
            <v>#VALUE!</v>
          </cell>
          <cell r="Y2313" t="str">
            <v/>
          </cell>
          <cell r="Z2313">
            <v>1</v>
          </cell>
          <cell r="AA2313" t="str">
            <v>Н1</v>
          </cell>
          <cell r="AB2313" t="e">
            <v>#VALUE!</v>
          </cell>
          <cell r="AD2313" t="str">
            <v/>
          </cell>
          <cell r="AE2313">
            <v>1</v>
          </cell>
          <cell r="AF2313" t="str">
            <v>Н1</v>
          </cell>
          <cell r="AG2313" t="e">
            <v>#VALUE!</v>
          </cell>
          <cell r="AI2313" t="str">
            <v/>
          </cell>
          <cell r="AJ2313">
            <v>1</v>
          </cell>
          <cell r="AK2313" t="str">
            <v>Н1</v>
          </cell>
          <cell r="AL2313" t="e">
            <v>#VALUE!</v>
          </cell>
          <cell r="AO2313">
            <v>1</v>
          </cell>
        </row>
        <row r="2314">
          <cell r="A2314" t="str">
            <v>8613/031</v>
          </cell>
          <cell r="B2314">
            <v>2548</v>
          </cell>
          <cell r="C2314" t="str">
            <v>Доп.офис №8613/031</v>
          </cell>
          <cell r="D2314" t="str">
            <v>П5:Дополнительный офис - специализированный филиал, обслуживающий физических лиц</v>
          </cell>
          <cell r="E2314" t="str">
            <v>428022</v>
          </cell>
          <cell r="F2314" t="str">
            <v>Чувашская Республика - Чувашия</v>
          </cell>
          <cell r="G2314" t="str">
            <v>г.Чебоксары, ул.Калинина, 109, корп.1</v>
          </cell>
          <cell r="H2314" t="str">
            <v>(8352)302513</v>
          </cell>
          <cell r="I2314" t="str">
            <v>Алексеева Наталия Николаевна</v>
          </cell>
          <cell r="K2314">
            <v>1</v>
          </cell>
          <cell r="L2314" t="str">
            <v>Н1:город - центр субъекта Российской Федерации</v>
          </cell>
          <cell r="M2314" t="str">
            <v>12345</v>
          </cell>
          <cell r="N2314" t="str">
            <v>09:00 17:00(12:00 13:00)|09:00 17:00(12:00 13:00)|09:00 17:00(12:00 13:00)|09:00 17:00(12:00 13:00)|09:00 17:00(12:00 13:00)</v>
          </cell>
          <cell r="O2314" t="str">
            <v/>
          </cell>
          <cell r="P2314">
            <v>1</v>
          </cell>
          <cell r="Q2314" t="str">
            <v>Н1</v>
          </cell>
          <cell r="R2314" t="e">
            <v>#VALUE!</v>
          </cell>
          <cell r="T2314" t="str">
            <v/>
          </cell>
          <cell r="U2314">
            <v>1</v>
          </cell>
          <cell r="V2314" t="str">
            <v>Н1</v>
          </cell>
          <cell r="W2314" t="e">
            <v>#VALUE!</v>
          </cell>
          <cell r="Y2314" t="str">
            <v/>
          </cell>
          <cell r="Z2314">
            <v>1</v>
          </cell>
          <cell r="AA2314" t="str">
            <v>Н1</v>
          </cell>
          <cell r="AB2314" t="e">
            <v>#VALUE!</v>
          </cell>
          <cell r="AD2314" t="str">
            <v/>
          </cell>
          <cell r="AE2314">
            <v>1</v>
          </cell>
          <cell r="AF2314" t="str">
            <v>Н1</v>
          </cell>
          <cell r="AG2314" t="e">
            <v>#VALUE!</v>
          </cell>
          <cell r="AI2314" t="str">
            <v/>
          </cell>
          <cell r="AJ2314">
            <v>1</v>
          </cell>
          <cell r="AK2314" t="str">
            <v>Н1</v>
          </cell>
          <cell r="AL2314" t="e">
            <v>#VALUE!</v>
          </cell>
          <cell r="AO2314">
            <v>1</v>
          </cell>
        </row>
        <row r="2315">
          <cell r="A2315" t="str">
            <v>8613/032</v>
          </cell>
          <cell r="B2315">
            <v>2549</v>
          </cell>
          <cell r="C2315" t="str">
            <v>Опер.касса №8613/032</v>
          </cell>
          <cell r="D2315" t="str">
            <v>П6:Операционная касса вне кассового узла</v>
          </cell>
          <cell r="E2315" t="str">
            <v>428009</v>
          </cell>
          <cell r="F2315" t="str">
            <v>Чувашская Республика - Чувашия</v>
          </cell>
          <cell r="G2315" t="str">
            <v>г.Чебоксары, ул.Университетская, 2</v>
          </cell>
          <cell r="H2315" t="str">
            <v>(8352)418574</v>
          </cell>
          <cell r="I2315" t="str">
            <v>Степанова Валентина Николаевна</v>
          </cell>
          <cell r="K2315">
            <v>1</v>
          </cell>
          <cell r="L2315" t="str">
            <v>Н1:город - центр субъекта Российской Федерации</v>
          </cell>
          <cell r="M2315" t="str">
            <v>12345</v>
          </cell>
          <cell r="N2315" t="str">
            <v>11:30 19:00(13:30 14:00)|11:30 19:00(13:30 14:00)|11:30 19:00(13:30 14:00)|11:30 19:00(13:30 14:00)|11:30 19:00(13:30 14:00)</v>
          </cell>
          <cell r="O2315" t="str">
            <v/>
          </cell>
          <cell r="P2315">
            <v>1</v>
          </cell>
          <cell r="Q2315" t="str">
            <v>Н1</v>
          </cell>
          <cell r="R2315" t="e">
            <v>#VALUE!</v>
          </cell>
          <cell r="T2315" t="str">
            <v/>
          </cell>
          <cell r="U2315">
            <v>1</v>
          </cell>
          <cell r="V2315" t="str">
            <v>Н1</v>
          </cell>
          <cell r="W2315" t="e">
            <v>#VALUE!</v>
          </cell>
          <cell r="Y2315" t="str">
            <v/>
          </cell>
          <cell r="Z2315">
            <v>1</v>
          </cell>
          <cell r="AA2315" t="str">
            <v>Н1</v>
          </cell>
          <cell r="AB2315" t="e">
            <v>#VALUE!</v>
          </cell>
          <cell r="AD2315" t="str">
            <v/>
          </cell>
          <cell r="AE2315">
            <v>1</v>
          </cell>
          <cell r="AF2315" t="str">
            <v>Н1</v>
          </cell>
          <cell r="AG2315" t="e">
            <v>#VALUE!</v>
          </cell>
          <cell r="AI2315" t="str">
            <v/>
          </cell>
          <cell r="AJ2315">
            <v>1</v>
          </cell>
          <cell r="AK2315" t="str">
            <v>Н1</v>
          </cell>
          <cell r="AL2315" t="e">
            <v>#VALUE!</v>
          </cell>
          <cell r="AO2315">
            <v>1</v>
          </cell>
        </row>
        <row r="2316">
          <cell r="A2316" t="str">
            <v>8613/033</v>
          </cell>
          <cell r="B2316">
            <v>2550</v>
          </cell>
          <cell r="C2316" t="str">
            <v>Опер.касса №8613/033</v>
          </cell>
          <cell r="D2316" t="str">
            <v>П6:Операционная касса вне кассового узла</v>
          </cell>
          <cell r="E2316" t="str">
            <v>428020</v>
          </cell>
          <cell r="F2316" t="str">
            <v>Чувашская Республика - Чувашия</v>
          </cell>
          <cell r="G2316" t="str">
            <v>г.Чебоксары, ул.Гладкова, 10</v>
          </cell>
          <cell r="H2316" t="str">
            <v>(8352)210671</v>
          </cell>
          <cell r="I2316" t="str">
            <v>Зорина Татьяна Вячеславовна</v>
          </cell>
          <cell r="K2316">
            <v>0.75</v>
          </cell>
          <cell r="L2316" t="str">
            <v>Н1:город - центр субъекта Российской Федерации</v>
          </cell>
          <cell r="M2316" t="str">
            <v>23456</v>
          </cell>
          <cell r="N2316" t="str">
            <v>09:30 15:00(12:30 13:00)|09:30 15:00(12:30 13:00)|09:30 15:00(12:30 13:00)|09:30 15:00(12:30 13:00)|09:30 15:00(12:30 13:00)</v>
          </cell>
          <cell r="O2316" t="str">
            <v/>
          </cell>
          <cell r="P2316">
            <v>1</v>
          </cell>
          <cell r="Q2316" t="str">
            <v>Н1</v>
          </cell>
          <cell r="R2316" t="e">
            <v>#VALUE!</v>
          </cell>
          <cell r="T2316" t="str">
            <v/>
          </cell>
          <cell r="U2316">
            <v>1</v>
          </cell>
          <cell r="V2316" t="str">
            <v>Н1</v>
          </cell>
          <cell r="W2316" t="e">
            <v>#VALUE!</v>
          </cell>
          <cell r="Y2316" t="str">
            <v/>
          </cell>
          <cell r="Z2316">
            <v>1</v>
          </cell>
          <cell r="AA2316" t="str">
            <v>Н1</v>
          </cell>
          <cell r="AB2316" t="e">
            <v>#VALUE!</v>
          </cell>
          <cell r="AD2316" t="str">
            <v/>
          </cell>
          <cell r="AE2316">
            <v>1</v>
          </cell>
          <cell r="AF2316" t="str">
            <v>Н1</v>
          </cell>
          <cell r="AG2316" t="e">
            <v>#VALUE!</v>
          </cell>
          <cell r="AI2316" t="str">
            <v/>
          </cell>
          <cell r="AJ2316">
            <v>1</v>
          </cell>
          <cell r="AK2316" t="str">
            <v>Н1</v>
          </cell>
          <cell r="AL2316" t="e">
            <v>#VALUE!</v>
          </cell>
          <cell r="AO2316">
            <v>1</v>
          </cell>
        </row>
        <row r="2317">
          <cell r="A2317" t="str">
            <v>8613/034</v>
          </cell>
          <cell r="B2317">
            <v>2551</v>
          </cell>
          <cell r="C2317" t="str">
            <v>Доп.офис №8613/034</v>
          </cell>
          <cell r="D2317" t="str">
            <v>П3:Дополнительный офис - универсальный филиал</v>
          </cell>
          <cell r="E2317" t="str">
            <v>428000</v>
          </cell>
          <cell r="F2317" t="str">
            <v>Чувашская Республика - Чувашия</v>
          </cell>
          <cell r="G2317" t="str">
            <v>г.Чебоксары, ул.Карла Маркса, 52</v>
          </cell>
          <cell r="H2317" t="str">
            <v>(8352)302384</v>
          </cell>
          <cell r="I2317" t="str">
            <v>Исаев Дмитрий Георгиевич</v>
          </cell>
          <cell r="K2317">
            <v>21.5</v>
          </cell>
          <cell r="L2317" t="str">
            <v>Н1:город - центр субъекта Российской Федерации</v>
          </cell>
          <cell r="M2317" t="str">
            <v>123456</v>
          </cell>
          <cell r="N2317" t="str">
            <v>08:00 19:00|08:00 19:00|08:00 19:00|08:00 19:00|08:00 19:00|08:00 18:00</v>
          </cell>
          <cell r="O2317" t="str">
            <v/>
          </cell>
          <cell r="P2317">
            <v>10</v>
          </cell>
          <cell r="Q2317" t="str">
            <v>Н1</v>
          </cell>
          <cell r="R2317" t="e">
            <v>#VALUE!</v>
          </cell>
          <cell r="T2317" t="str">
            <v/>
          </cell>
          <cell r="U2317">
            <v>10</v>
          </cell>
          <cell r="V2317" t="str">
            <v>Н1</v>
          </cell>
          <cell r="W2317" t="e">
            <v>#VALUE!</v>
          </cell>
          <cell r="Y2317" t="str">
            <v/>
          </cell>
          <cell r="Z2317">
            <v>10</v>
          </cell>
          <cell r="AA2317" t="str">
            <v>Н1</v>
          </cell>
          <cell r="AB2317" t="e">
            <v>#VALUE!</v>
          </cell>
          <cell r="AD2317" t="str">
            <v/>
          </cell>
          <cell r="AE2317">
            <v>10</v>
          </cell>
          <cell r="AF2317" t="str">
            <v>Н1</v>
          </cell>
          <cell r="AG2317" t="e">
            <v>#VALUE!</v>
          </cell>
          <cell r="AI2317" t="str">
            <v/>
          </cell>
          <cell r="AJ2317">
            <v>10</v>
          </cell>
          <cell r="AK2317" t="str">
            <v>Н1</v>
          </cell>
          <cell r="AL2317" t="e">
            <v>#VALUE!</v>
          </cell>
          <cell r="AO2317">
            <v>10</v>
          </cell>
        </row>
        <row r="2318">
          <cell r="A2318" t="str">
            <v>8613/035</v>
          </cell>
          <cell r="B2318">
            <v>2552</v>
          </cell>
          <cell r="C2318" t="str">
            <v>Доп.офис №8613/035</v>
          </cell>
          <cell r="D2318" t="str">
            <v>П5:Дополнительный офис - специализированный филиал, обслуживающий физических лиц</v>
          </cell>
          <cell r="E2318" t="str">
            <v>428031</v>
          </cell>
          <cell r="F2318" t="str">
            <v>Чувашская Республика - Чувашия</v>
          </cell>
          <cell r="G2318" t="str">
            <v>г.Чебоксары, ул.324-й стрелковой дивизии, 13а</v>
          </cell>
          <cell r="H2318" t="str">
            <v>(8352)302383</v>
          </cell>
          <cell r="I2318" t="str">
            <v>Бамбуров Виктор Иванович</v>
          </cell>
          <cell r="K2318">
            <v>5.25</v>
          </cell>
          <cell r="L2318" t="str">
            <v>Н1:город - центр субъекта Российской Федерации</v>
          </cell>
          <cell r="M2318" t="str">
            <v>123456</v>
          </cell>
          <cell r="N2318" t="str">
            <v>08:00 19:00(13:30 14:00)|08:00 19:00(13:30 14:00)|08:00 19:00(13:30 14:00)|08:00 19:00(13:30 14:00)|08:00 19:00(13:30 14:00)|08:00 18:00(13:30 14:00)</v>
          </cell>
          <cell r="O2318" t="str">
            <v/>
          </cell>
          <cell r="P2318">
            <v>4</v>
          </cell>
          <cell r="Q2318" t="str">
            <v>Н1</v>
          </cell>
          <cell r="R2318" t="e">
            <v>#VALUE!</v>
          </cell>
          <cell r="T2318" t="str">
            <v/>
          </cell>
          <cell r="U2318">
            <v>4</v>
          </cell>
          <cell r="V2318" t="str">
            <v>Н1</v>
          </cell>
          <cell r="W2318" t="e">
            <v>#VALUE!</v>
          </cell>
          <cell r="Y2318" t="str">
            <v/>
          </cell>
          <cell r="Z2318">
            <v>4</v>
          </cell>
          <cell r="AA2318" t="str">
            <v>Н1</v>
          </cell>
          <cell r="AB2318" t="e">
            <v>#VALUE!</v>
          </cell>
          <cell r="AD2318" t="str">
            <v/>
          </cell>
          <cell r="AE2318">
            <v>4</v>
          </cell>
          <cell r="AF2318" t="str">
            <v>Н1</v>
          </cell>
          <cell r="AG2318" t="e">
            <v>#VALUE!</v>
          </cell>
          <cell r="AI2318" t="str">
            <v/>
          </cell>
          <cell r="AJ2318">
            <v>4</v>
          </cell>
          <cell r="AK2318" t="str">
            <v>Н1</v>
          </cell>
          <cell r="AL2318" t="e">
            <v>#VALUE!</v>
          </cell>
          <cell r="AO2318">
            <v>4</v>
          </cell>
        </row>
        <row r="2319">
          <cell r="A2319" t="str">
            <v>8613/036</v>
          </cell>
          <cell r="B2319">
            <v>2553</v>
          </cell>
          <cell r="C2319" t="str">
            <v>Доп.офис №8613/036</v>
          </cell>
          <cell r="D2319" t="str">
            <v>П5:Дополнительный офис - специализированный филиал, обслуживающий физических лиц</v>
          </cell>
          <cell r="E2319" t="str">
            <v>428003</v>
          </cell>
          <cell r="F2319" t="str">
            <v>Чувашская Республика - Чувашия</v>
          </cell>
          <cell r="G2319" t="str">
            <v>г.Чебоксары, ул.Энгельса, 1, корп.1</v>
          </cell>
          <cell r="H2319" t="str">
            <v>(8352)302419</v>
          </cell>
          <cell r="I2319" t="str">
            <v>Артемьева Ольга Николаевна</v>
          </cell>
          <cell r="K2319">
            <v>6</v>
          </cell>
          <cell r="L2319" t="str">
            <v>Н1:город - центр субъекта Российской Федерации</v>
          </cell>
          <cell r="M2319" t="str">
            <v>123456</v>
          </cell>
          <cell r="N2319" t="str">
            <v>08:00 19:00|08:00 19:00|08:00 19:00|08:00 19:00|08:00 19:00|08:00 18:00</v>
          </cell>
          <cell r="O2319" t="str">
            <v/>
          </cell>
          <cell r="P2319">
            <v>8</v>
          </cell>
          <cell r="Q2319" t="str">
            <v>Н1</v>
          </cell>
          <cell r="R2319" t="e">
            <v>#VALUE!</v>
          </cell>
          <cell r="T2319" t="str">
            <v/>
          </cell>
          <cell r="U2319">
            <v>8</v>
          </cell>
          <cell r="V2319" t="str">
            <v>Н1</v>
          </cell>
          <cell r="W2319" t="e">
            <v>#VALUE!</v>
          </cell>
          <cell r="Y2319" t="str">
            <v/>
          </cell>
          <cell r="Z2319">
            <v>8</v>
          </cell>
          <cell r="AA2319" t="str">
            <v>Н1</v>
          </cell>
          <cell r="AB2319" t="e">
            <v>#VALUE!</v>
          </cell>
          <cell r="AD2319" t="str">
            <v/>
          </cell>
          <cell r="AE2319">
            <v>8</v>
          </cell>
          <cell r="AF2319" t="str">
            <v>Н1</v>
          </cell>
          <cell r="AG2319" t="e">
            <v>#VALUE!</v>
          </cell>
          <cell r="AI2319" t="str">
            <v/>
          </cell>
          <cell r="AJ2319">
            <v>8</v>
          </cell>
          <cell r="AK2319" t="str">
            <v>Н1</v>
          </cell>
          <cell r="AL2319" t="e">
            <v>#VALUE!</v>
          </cell>
          <cell r="AO2319">
            <v>8</v>
          </cell>
        </row>
        <row r="2320">
          <cell r="A2320" t="str">
            <v>8613/037</v>
          </cell>
          <cell r="B2320">
            <v>2554</v>
          </cell>
          <cell r="C2320" t="str">
            <v>Доп.офис №8613/037</v>
          </cell>
          <cell r="D2320" t="str">
            <v>П5:Дополнительный офис - специализированный филиал, обслуживающий физических лиц</v>
          </cell>
          <cell r="E2320" t="str">
            <v>428008</v>
          </cell>
          <cell r="F2320" t="str">
            <v>Чувашская Республика - Чувашия</v>
          </cell>
          <cell r="G2320" t="str">
            <v>г.Чебоксары, ул.Калинина, 105а</v>
          </cell>
          <cell r="H2320" t="str">
            <v>(8352)280389</v>
          </cell>
          <cell r="I2320" t="str">
            <v>Кассиров Евгений Владиславович</v>
          </cell>
          <cell r="K2320">
            <v>4</v>
          </cell>
          <cell r="L2320" t="str">
            <v>Н1:город - центр субъекта Российской Федерации</v>
          </cell>
          <cell r="M2320" t="str">
            <v>1234567</v>
          </cell>
          <cell r="N2320" t="str">
            <v>09:15 20:15|09:15 20:15|09:15 20:15|09:15 20:15|09:15 20:15|09:15 20:15|09:15 19:15</v>
          </cell>
          <cell r="O2320" t="str">
            <v/>
          </cell>
          <cell r="P2320">
            <v>2</v>
          </cell>
          <cell r="Q2320" t="str">
            <v>Н1</v>
          </cell>
          <cell r="R2320" t="e">
            <v>#VALUE!</v>
          </cell>
          <cell r="T2320" t="str">
            <v/>
          </cell>
          <cell r="U2320">
            <v>2</v>
          </cell>
          <cell r="V2320" t="str">
            <v>Н1</v>
          </cell>
          <cell r="W2320" t="e">
            <v>#VALUE!</v>
          </cell>
          <cell r="Y2320" t="str">
            <v/>
          </cell>
          <cell r="Z2320">
            <v>2</v>
          </cell>
          <cell r="AA2320" t="str">
            <v>Н1</v>
          </cell>
          <cell r="AB2320" t="e">
            <v>#VALUE!</v>
          </cell>
          <cell r="AD2320" t="str">
            <v/>
          </cell>
          <cell r="AE2320">
            <v>2</v>
          </cell>
          <cell r="AF2320" t="str">
            <v>Н1</v>
          </cell>
          <cell r="AG2320" t="e">
            <v>#VALUE!</v>
          </cell>
          <cell r="AI2320" t="str">
            <v/>
          </cell>
          <cell r="AJ2320">
            <v>2</v>
          </cell>
          <cell r="AK2320" t="str">
            <v>Н1</v>
          </cell>
          <cell r="AL2320" t="e">
            <v>#VALUE!</v>
          </cell>
          <cell r="AO2320">
            <v>2</v>
          </cell>
        </row>
        <row r="2321">
          <cell r="A2321" t="str">
            <v>8613/038</v>
          </cell>
          <cell r="B2321">
            <v>2555</v>
          </cell>
          <cell r="C2321" t="str">
            <v>Доп.офис №8613/038</v>
          </cell>
          <cell r="D2321" t="str">
            <v>П5:Дополнительный офис - специализированный филиал, обслуживающий физических лиц</v>
          </cell>
          <cell r="E2321" t="str">
            <v>428034</v>
          </cell>
          <cell r="F2321" t="str">
            <v>Чувашская Республика - Чувашия</v>
          </cell>
          <cell r="G2321" t="str">
            <v>г.Чебоксары, ул.М.Павлова, 39</v>
          </cell>
          <cell r="H2321" t="str">
            <v>(8352)302427</v>
          </cell>
          <cell r="I2321" t="str">
            <v>Токарева Раиса Николаевна</v>
          </cell>
          <cell r="K2321">
            <v>6</v>
          </cell>
          <cell r="L2321" t="str">
            <v>Н1:город - центр субъекта Российской Федерации</v>
          </cell>
          <cell r="M2321" t="str">
            <v>123456</v>
          </cell>
          <cell r="N2321" t="str">
            <v>08:00 19:00(13:30 14:00)|08:00 19:00(13:30 14:00)|08:00 19:00(13:30 14:00)|08:00 19:00(13:30 14:00)|08:00 19:00(13:30 14:00)|08:00 18:00(13:30 14:00)</v>
          </cell>
          <cell r="O2321" t="str">
            <v/>
          </cell>
          <cell r="P2321">
            <v>7</v>
          </cell>
          <cell r="Q2321" t="str">
            <v>Н1</v>
          </cell>
          <cell r="R2321" t="e">
            <v>#VALUE!</v>
          </cell>
          <cell r="T2321" t="str">
            <v/>
          </cell>
          <cell r="U2321">
            <v>7</v>
          </cell>
          <cell r="V2321" t="str">
            <v>Н1</v>
          </cell>
          <cell r="W2321" t="e">
            <v>#VALUE!</v>
          </cell>
          <cell r="Y2321" t="str">
            <v/>
          </cell>
          <cell r="Z2321">
            <v>7</v>
          </cell>
          <cell r="AA2321" t="str">
            <v>Н1</v>
          </cell>
          <cell r="AB2321" t="e">
            <v>#VALUE!</v>
          </cell>
          <cell r="AD2321" t="str">
            <v/>
          </cell>
          <cell r="AE2321">
            <v>7</v>
          </cell>
          <cell r="AF2321" t="str">
            <v>Н1</v>
          </cell>
          <cell r="AG2321" t="e">
            <v>#VALUE!</v>
          </cell>
          <cell r="AI2321" t="str">
            <v/>
          </cell>
          <cell r="AJ2321">
            <v>7</v>
          </cell>
          <cell r="AK2321" t="str">
            <v>Н1</v>
          </cell>
          <cell r="AL2321" t="e">
            <v>#VALUE!</v>
          </cell>
          <cell r="AO2321">
            <v>7</v>
          </cell>
        </row>
        <row r="2322">
          <cell r="A2322" t="str">
            <v>8613/039</v>
          </cell>
          <cell r="B2322">
            <v>2434</v>
          </cell>
          <cell r="C2322" t="str">
            <v>Доп.офис №8613/039</v>
          </cell>
          <cell r="D2322" t="str">
            <v>П3:Дополнительный офис - универсальный филиал</v>
          </cell>
          <cell r="E2322" t="str">
            <v>429530</v>
          </cell>
          <cell r="F2322" t="str">
            <v>Чувашская Республика - Чувашия</v>
          </cell>
          <cell r="G2322" t="str">
            <v>с.Моргауши, ул.Ленина, 34</v>
          </cell>
          <cell r="H2322" t="str">
            <v>(83541)62648</v>
          </cell>
          <cell r="I2322" t="str">
            <v>Никитин Герман Владимирович</v>
          </cell>
          <cell r="K2322">
            <v>22.25</v>
          </cell>
          <cell r="L2322" t="str">
            <v>Н7:сельский населенный пункт</v>
          </cell>
          <cell r="M2322" t="str">
            <v>123456</v>
          </cell>
          <cell r="N2322" t="str">
            <v>07:30 18:00|07:30 18:00|07:30 18:00|07:30 18:00|07:30 18:00|08:00 16:00</v>
          </cell>
          <cell r="O2322" t="str">
            <v/>
          </cell>
          <cell r="P2322" t="str">
            <v>Моргаушское отделение №7034</v>
          </cell>
          <cell r="Q2322" t="str">
            <v>Н7</v>
          </cell>
          <cell r="R2322" t="str">
            <v>7034</v>
          </cell>
          <cell r="T2322" t="str">
            <v/>
          </cell>
          <cell r="U2322" t="str">
            <v>Моргаушское отделение №7034</v>
          </cell>
          <cell r="V2322" t="str">
            <v>Н7</v>
          </cell>
          <cell r="W2322" t="str">
            <v>7034</v>
          </cell>
          <cell r="Y2322" t="str">
            <v>Моргаушское отделение №7034</v>
          </cell>
          <cell r="Z2322" t="str">
            <v>Моргаушское отделение №7034</v>
          </cell>
          <cell r="AA2322" t="str">
            <v>Н7</v>
          </cell>
          <cell r="AB2322" t="str">
            <v>7034</v>
          </cell>
          <cell r="AD2322" t="str">
            <v/>
          </cell>
          <cell r="AE2322">
            <v>10</v>
          </cell>
          <cell r="AF2322" t="str">
            <v>Н7</v>
          </cell>
          <cell r="AG2322" t="e">
            <v>#VALUE!</v>
          </cell>
          <cell r="AI2322" t="str">
            <v/>
          </cell>
          <cell r="AJ2322">
            <v>10</v>
          </cell>
          <cell r="AK2322" t="str">
            <v>Н7</v>
          </cell>
          <cell r="AL2322" t="e">
            <v>#VALUE!</v>
          </cell>
          <cell r="AO2322">
            <v>10</v>
          </cell>
        </row>
        <row r="2323">
          <cell r="A2323" t="str">
            <v>8613/04</v>
          </cell>
          <cell r="B2323">
            <v>2556</v>
          </cell>
          <cell r="C2323" t="str">
            <v>Опер.касса №8613/04</v>
          </cell>
          <cell r="D2323" t="str">
            <v>П6:Операционная касса вне кассового узла</v>
          </cell>
          <cell r="E2323" t="str">
            <v>428032</v>
          </cell>
          <cell r="F2323" t="str">
            <v>Чувашская Республика - Чувашия</v>
          </cell>
          <cell r="G2323" t="str">
            <v>г.Чебоксары, ул.Дзержинского, 16</v>
          </cell>
          <cell r="H2323" t="str">
            <v>(8352)302453</v>
          </cell>
          <cell r="I2323" t="str">
            <v>Душина Татьяна Николаевна</v>
          </cell>
          <cell r="K2323">
            <v>7</v>
          </cell>
          <cell r="L2323" t="str">
            <v>Н1:город - центр субъекта Российской Федерации</v>
          </cell>
          <cell r="M2323" t="str">
            <v>123456</v>
          </cell>
          <cell r="N2323" t="str">
            <v>08:00 19:00|08:00 19:00|08:00 19:00|08:00 19:00|08:00 19:00|08:00 18:00(13:30 14:00)</v>
          </cell>
          <cell r="O2323" t="str">
            <v/>
          </cell>
          <cell r="P2323">
            <v>6</v>
          </cell>
          <cell r="Q2323" t="str">
            <v>Н1</v>
          </cell>
          <cell r="R2323" t="e">
            <v>#VALUE!</v>
          </cell>
          <cell r="T2323" t="str">
            <v/>
          </cell>
          <cell r="U2323">
            <v>6</v>
          </cell>
          <cell r="V2323" t="str">
            <v>Н1</v>
          </cell>
          <cell r="W2323" t="e">
            <v>#VALUE!</v>
          </cell>
          <cell r="Y2323" t="str">
            <v/>
          </cell>
          <cell r="Z2323">
            <v>6</v>
          </cell>
          <cell r="AA2323" t="str">
            <v>Н1</v>
          </cell>
          <cell r="AB2323" t="e">
            <v>#VALUE!</v>
          </cell>
          <cell r="AD2323" t="str">
            <v/>
          </cell>
          <cell r="AE2323">
            <v>6</v>
          </cell>
          <cell r="AF2323" t="str">
            <v>Н1</v>
          </cell>
          <cell r="AG2323" t="e">
            <v>#VALUE!</v>
          </cell>
          <cell r="AI2323" t="str">
            <v/>
          </cell>
          <cell r="AJ2323">
            <v>6</v>
          </cell>
          <cell r="AK2323" t="str">
            <v>Н1</v>
          </cell>
          <cell r="AL2323" t="e">
            <v>#VALUE!</v>
          </cell>
          <cell r="AO2323">
            <v>6</v>
          </cell>
        </row>
        <row r="2324">
          <cell r="A2324" t="str">
            <v>8613/040</v>
          </cell>
          <cell r="B2324">
            <v>2435</v>
          </cell>
          <cell r="C2324" t="str">
            <v>Доп.офис №8613/040</v>
          </cell>
          <cell r="D2324" t="str">
            <v>П3:Дополнительный офис - универсальный филиал</v>
          </cell>
          <cell r="E2324" t="str">
            <v>429544</v>
          </cell>
          <cell r="F2324" t="str">
            <v>Чувашская Республика - Чувашия</v>
          </cell>
          <cell r="G2324" t="str">
            <v>с.Большой Сундырь, ул.Ленина, 55</v>
          </cell>
          <cell r="H2324" t="str">
            <v>(83541)69105</v>
          </cell>
          <cell r="I2324" t="str">
            <v>Николаев Владимир Иванович</v>
          </cell>
          <cell r="K2324">
            <v>3</v>
          </cell>
          <cell r="L2324" t="str">
            <v>Н7:сельский населенный пункт</v>
          </cell>
          <cell r="M2324" t="str">
            <v>12345</v>
          </cell>
          <cell r="N2324" t="str">
            <v>08:00 16:00(12:00 13:00)|08:00 16:00(12:00 13:00)|08:00 16:00(12:00 13:00)|08:00 16:00(12:00 13:00)|08:00 16:00(12:00 13:00)</v>
          </cell>
          <cell r="O2324" t="str">
            <v/>
          </cell>
          <cell r="P2324" t="str">
            <v>Доп.офис №7034/010</v>
          </cell>
          <cell r="Q2324" t="str">
            <v>Н7</v>
          </cell>
          <cell r="R2324" t="str">
            <v>7034/010</v>
          </cell>
          <cell r="T2324" t="str">
            <v/>
          </cell>
          <cell r="U2324" t="str">
            <v>Доп.офис №7034/010</v>
          </cell>
          <cell r="V2324" t="str">
            <v>Н7</v>
          </cell>
          <cell r="W2324" t="str">
            <v>7034/010</v>
          </cell>
          <cell r="Y2324" t="str">
            <v>Доп.офис №7034/010</v>
          </cell>
          <cell r="Z2324" t="str">
            <v>Доп.офис №7034/010</v>
          </cell>
          <cell r="AA2324" t="str">
            <v>Н7</v>
          </cell>
          <cell r="AB2324" t="str">
            <v>7034/010</v>
          </cell>
          <cell r="AD2324" t="str">
            <v/>
          </cell>
          <cell r="AE2324">
            <v>3</v>
          </cell>
          <cell r="AF2324" t="str">
            <v>Н7</v>
          </cell>
          <cell r="AG2324" t="e">
            <v>#VALUE!</v>
          </cell>
          <cell r="AI2324" t="str">
            <v/>
          </cell>
          <cell r="AJ2324">
            <v>3</v>
          </cell>
          <cell r="AK2324" t="str">
            <v>Н7</v>
          </cell>
          <cell r="AL2324" t="e">
            <v>#VALUE!</v>
          </cell>
          <cell r="AO2324">
            <v>3</v>
          </cell>
        </row>
        <row r="2325">
          <cell r="A2325" t="str">
            <v>8613/041</v>
          </cell>
          <cell r="B2325">
            <v>2439</v>
          </cell>
          <cell r="C2325" t="str">
            <v>Опер.касса №8613/041</v>
          </cell>
          <cell r="D2325" t="str">
            <v>П6:Операционная касса вне кассового узла</v>
          </cell>
          <cell r="E2325" t="str">
            <v>429534</v>
          </cell>
          <cell r="F2325" t="str">
            <v>Чувашская Республика - Чувашия</v>
          </cell>
          <cell r="G2325" t="str">
            <v>с.Юськасы, ул.Новая, 1</v>
          </cell>
          <cell r="H2325" t="str">
            <v>(83541)60562</v>
          </cell>
          <cell r="I2325" t="str">
            <v>Зотикова Алина Карповна</v>
          </cell>
          <cell r="K2325">
            <v>0.25</v>
          </cell>
          <cell r="L2325" t="str">
            <v>Н7:сельский населенный пункт</v>
          </cell>
          <cell r="M2325" t="str">
            <v>24</v>
          </cell>
          <cell r="N2325" t="str">
            <v>10:00 14:30|10:00 14:30</v>
          </cell>
          <cell r="O2325" t="str">
            <v/>
          </cell>
          <cell r="P2325" t="str">
            <v>Опер.касса №7034/02</v>
          </cell>
          <cell r="Q2325" t="str">
            <v>Н7</v>
          </cell>
          <cell r="R2325" t="str">
            <v>7034/02</v>
          </cell>
          <cell r="T2325" t="str">
            <v/>
          </cell>
          <cell r="U2325" t="str">
            <v>Опер.касса №7034/02</v>
          </cell>
          <cell r="V2325" t="str">
            <v>Н7</v>
          </cell>
          <cell r="W2325" t="str">
            <v>7034/02</v>
          </cell>
          <cell r="Y2325" t="str">
            <v>Опер.касса №7034/02</v>
          </cell>
          <cell r="Z2325" t="str">
            <v>Опер.касса №7034/02</v>
          </cell>
          <cell r="AA2325" t="str">
            <v>Н7</v>
          </cell>
          <cell r="AB2325" t="str">
            <v>7034/02</v>
          </cell>
          <cell r="AD2325" t="str">
            <v/>
          </cell>
          <cell r="AE2325">
            <v>1</v>
          </cell>
          <cell r="AF2325" t="str">
            <v>Н7</v>
          </cell>
          <cell r="AG2325" t="e">
            <v>#VALUE!</v>
          </cell>
          <cell r="AI2325" t="str">
            <v/>
          </cell>
          <cell r="AJ2325">
            <v>1</v>
          </cell>
          <cell r="AK2325" t="str">
            <v>Н7</v>
          </cell>
          <cell r="AL2325" t="e">
            <v>#VALUE!</v>
          </cell>
          <cell r="AO2325">
            <v>1</v>
          </cell>
        </row>
        <row r="2326">
          <cell r="A2326" t="str">
            <v>8613/042</v>
          </cell>
          <cell r="B2326">
            <v>2441</v>
          </cell>
          <cell r="C2326" t="str">
            <v>Опер.касса №8613/042</v>
          </cell>
          <cell r="D2326" t="str">
            <v>П6:Операционная касса вне кассового узла</v>
          </cell>
          <cell r="E2326" t="str">
            <v>429536</v>
          </cell>
          <cell r="F2326" t="str">
            <v>Чувашская Республика - Чувашия</v>
          </cell>
          <cell r="G2326" t="str">
            <v>д.Одаркино, ул.Центральная, 2</v>
          </cell>
          <cell r="H2326" t="str">
            <v>(83541)61245</v>
          </cell>
          <cell r="I2326" t="str">
            <v>Данилова Венера Васильевна</v>
          </cell>
          <cell r="K2326">
            <v>0.25</v>
          </cell>
          <cell r="L2326" t="str">
            <v>Н7:сельский населенный пункт</v>
          </cell>
          <cell r="M2326" t="str">
            <v>13</v>
          </cell>
          <cell r="N2326" t="str">
            <v>10:00 14:30|10:00 14:30</v>
          </cell>
          <cell r="O2326" t="str">
            <v/>
          </cell>
          <cell r="P2326" t="str">
            <v>Опер.касса №7034/06</v>
          </cell>
          <cell r="Q2326" t="str">
            <v>Н7</v>
          </cell>
          <cell r="R2326" t="str">
            <v>7034/06</v>
          </cell>
          <cell r="T2326" t="str">
            <v/>
          </cell>
          <cell r="U2326" t="str">
            <v>Опер.касса №7034/06</v>
          </cell>
          <cell r="V2326" t="str">
            <v>Н7</v>
          </cell>
          <cell r="W2326" t="str">
            <v>7034/06</v>
          </cell>
          <cell r="Y2326" t="str">
            <v>Опер.касса №7034/06</v>
          </cell>
          <cell r="Z2326" t="str">
            <v>Опер.касса №7034/06</v>
          </cell>
          <cell r="AA2326" t="str">
            <v>Н7</v>
          </cell>
          <cell r="AB2326" t="str">
            <v>7034/06</v>
          </cell>
          <cell r="AD2326" t="str">
            <v/>
          </cell>
          <cell r="AE2326">
            <v>1</v>
          </cell>
          <cell r="AF2326" t="str">
            <v>Н7</v>
          </cell>
          <cell r="AG2326" t="e">
            <v>#VALUE!</v>
          </cell>
          <cell r="AI2326" t="str">
            <v/>
          </cell>
          <cell r="AJ2326">
            <v>1</v>
          </cell>
          <cell r="AK2326" t="str">
            <v>Н7</v>
          </cell>
          <cell r="AL2326" t="e">
            <v>#VALUE!</v>
          </cell>
          <cell r="AO2326">
            <v>1</v>
          </cell>
        </row>
        <row r="2327">
          <cell r="A2327" t="str">
            <v>8613/043</v>
          </cell>
          <cell r="B2327">
            <v>2442</v>
          </cell>
          <cell r="C2327" t="str">
            <v>Опер.касса №8613/043</v>
          </cell>
          <cell r="D2327" t="str">
            <v>П6:Операционная касса вне кассового узла</v>
          </cell>
          <cell r="E2327" t="str">
            <v>429550</v>
          </cell>
          <cell r="F2327" t="str">
            <v>Чувашская Республика - Чувашия</v>
          </cell>
          <cell r="G2327" t="str">
            <v>д.Ойкасы, ул.Парковая, 4</v>
          </cell>
          <cell r="H2327" t="str">
            <v>(83541)64240</v>
          </cell>
          <cell r="I2327" t="str">
            <v>Саватеева Валентина Николаевна</v>
          </cell>
          <cell r="K2327">
            <v>0.25</v>
          </cell>
          <cell r="L2327" t="str">
            <v>Н7:сельский населенный пункт</v>
          </cell>
          <cell r="M2327" t="str">
            <v>13</v>
          </cell>
          <cell r="N2327" t="str">
            <v>10:00 14:30|10:00 14:30</v>
          </cell>
          <cell r="O2327" t="str">
            <v/>
          </cell>
          <cell r="P2327" t="str">
            <v>Опер.касса №7034/07</v>
          </cell>
          <cell r="Q2327" t="str">
            <v>Н7</v>
          </cell>
          <cell r="R2327" t="str">
            <v>7034/07</v>
          </cell>
          <cell r="T2327" t="str">
            <v/>
          </cell>
          <cell r="U2327" t="str">
            <v>Опер.касса №7034/07</v>
          </cell>
          <cell r="V2327" t="str">
            <v>Н7</v>
          </cell>
          <cell r="W2327" t="str">
            <v>7034/07</v>
          </cell>
          <cell r="Y2327" t="str">
            <v>Опер.касса №7034/07</v>
          </cell>
          <cell r="Z2327" t="str">
            <v>Опер.касса №7034/07</v>
          </cell>
          <cell r="AA2327" t="str">
            <v>Н7</v>
          </cell>
          <cell r="AB2327" t="str">
            <v>7034/07</v>
          </cell>
          <cell r="AD2327" t="str">
            <v/>
          </cell>
          <cell r="AE2327">
            <v>1</v>
          </cell>
          <cell r="AF2327" t="str">
            <v>Н7</v>
          </cell>
          <cell r="AG2327" t="e">
            <v>#VALUE!</v>
          </cell>
          <cell r="AI2327" t="str">
            <v/>
          </cell>
          <cell r="AJ2327">
            <v>1</v>
          </cell>
          <cell r="AK2327" t="str">
            <v>Н7</v>
          </cell>
          <cell r="AL2327" t="e">
            <v>#VALUE!</v>
          </cell>
          <cell r="AO2327">
            <v>1</v>
          </cell>
        </row>
        <row r="2328">
          <cell r="A2328" t="str">
            <v>8613/044</v>
          </cell>
          <cell r="B2328">
            <v>2436</v>
          </cell>
          <cell r="C2328" t="str">
            <v>Опер.касса №8613/044</v>
          </cell>
          <cell r="D2328" t="str">
            <v>П6:Операционная касса вне кассового узла</v>
          </cell>
          <cell r="E2328" t="str">
            <v>429551</v>
          </cell>
          <cell r="F2328" t="str">
            <v>Чувашская Республика - Чувашия</v>
          </cell>
          <cell r="G2328" t="str">
            <v>с.Юнга, ул.Центральная, 38</v>
          </cell>
          <cell r="H2328" t="str">
            <v>(83541)69710</v>
          </cell>
          <cell r="I2328" t="str">
            <v>Тимофеева Ольга Александровна</v>
          </cell>
          <cell r="K2328">
            <v>0.25</v>
          </cell>
          <cell r="L2328" t="str">
            <v>Н7:сельский населенный пункт</v>
          </cell>
          <cell r="M2328" t="str">
            <v>24</v>
          </cell>
          <cell r="N2328" t="str">
            <v>10:00 14:30|10:00 14:30</v>
          </cell>
          <cell r="O2328" t="str">
            <v/>
          </cell>
          <cell r="P2328" t="str">
            <v>Опер.касса №7034/012</v>
          </cell>
          <cell r="Q2328" t="str">
            <v>Н7</v>
          </cell>
          <cell r="R2328" t="str">
            <v>7034/012</v>
          </cell>
          <cell r="T2328" t="str">
            <v/>
          </cell>
          <cell r="U2328" t="str">
            <v>Опер.касса №7034/012</v>
          </cell>
          <cell r="V2328" t="str">
            <v>Н7</v>
          </cell>
          <cell r="W2328" t="str">
            <v>7034/012</v>
          </cell>
          <cell r="Y2328" t="str">
            <v>Опер.касса №7034/012</v>
          </cell>
          <cell r="Z2328" t="str">
            <v>Опер.касса №7034/012</v>
          </cell>
          <cell r="AA2328" t="str">
            <v>Н7</v>
          </cell>
          <cell r="AB2328" t="str">
            <v>7034/012</v>
          </cell>
          <cell r="AD2328" t="str">
            <v/>
          </cell>
          <cell r="AE2328">
            <v>1</v>
          </cell>
          <cell r="AF2328" t="str">
            <v>Н7</v>
          </cell>
          <cell r="AG2328" t="e">
            <v>#VALUE!</v>
          </cell>
          <cell r="AI2328" t="str">
            <v/>
          </cell>
          <cell r="AJ2328">
            <v>1</v>
          </cell>
          <cell r="AK2328" t="str">
            <v>Н7</v>
          </cell>
          <cell r="AL2328" t="e">
            <v>#VALUE!</v>
          </cell>
          <cell r="AO2328">
            <v>1</v>
          </cell>
        </row>
        <row r="2329">
          <cell r="A2329" t="str">
            <v>8613/045</v>
          </cell>
          <cell r="B2329">
            <v>2437</v>
          </cell>
          <cell r="C2329" t="str">
            <v>Опер.касса №8613/045</v>
          </cell>
          <cell r="D2329" t="str">
            <v>П6:Операционная касса вне кассового узла</v>
          </cell>
          <cell r="E2329" t="str">
            <v>429552</v>
          </cell>
          <cell r="F2329" t="str">
            <v>Чувашская Республика - Чувашия</v>
          </cell>
          <cell r="G2329" t="str">
            <v>д.Ярославка, ул.Центральная, 7</v>
          </cell>
          <cell r="H2329" t="str">
            <v>(83541)64734</v>
          </cell>
          <cell r="I2329" t="str">
            <v>Тимофеева Ольга Александровна</v>
          </cell>
          <cell r="K2329">
            <v>0.25</v>
          </cell>
          <cell r="L2329" t="str">
            <v>Н7:сельский населенный пункт</v>
          </cell>
          <cell r="M2329" t="str">
            <v>13</v>
          </cell>
          <cell r="N2329" t="str">
            <v>10:00 14:30|10:00 14:30</v>
          </cell>
          <cell r="O2329" t="str">
            <v/>
          </cell>
          <cell r="P2329" t="str">
            <v>Опер.касса №7034/013</v>
          </cell>
          <cell r="Q2329" t="str">
            <v>Н7</v>
          </cell>
          <cell r="R2329" t="str">
            <v>7034/013</v>
          </cell>
          <cell r="T2329" t="str">
            <v/>
          </cell>
          <cell r="U2329" t="str">
            <v>Опер.касса №7034/013</v>
          </cell>
          <cell r="V2329" t="str">
            <v>Н7</v>
          </cell>
          <cell r="W2329" t="str">
            <v>7034/013</v>
          </cell>
          <cell r="Y2329" t="str">
            <v>Опер.касса №7034/013</v>
          </cell>
          <cell r="Z2329" t="str">
            <v>Опер.касса №7034/013</v>
          </cell>
          <cell r="AA2329" t="str">
            <v>Н7</v>
          </cell>
          <cell r="AB2329" t="str">
            <v>7034/013</v>
          </cell>
          <cell r="AD2329" t="str">
            <v/>
          </cell>
          <cell r="AE2329">
            <v>1</v>
          </cell>
          <cell r="AF2329" t="str">
            <v>Н7</v>
          </cell>
          <cell r="AG2329" t="e">
            <v>#VALUE!</v>
          </cell>
          <cell r="AI2329" t="str">
            <v/>
          </cell>
          <cell r="AJ2329">
            <v>1</v>
          </cell>
          <cell r="AK2329" t="str">
            <v>Н7</v>
          </cell>
          <cell r="AL2329" t="e">
            <v>#VALUE!</v>
          </cell>
          <cell r="AO2329">
            <v>1</v>
          </cell>
        </row>
        <row r="2330">
          <cell r="A2330" t="str">
            <v>8613/046</v>
          </cell>
          <cell r="B2330">
            <v>2438</v>
          </cell>
          <cell r="C2330" t="str">
            <v>Опер.касса №8613/046</v>
          </cell>
          <cell r="D2330" t="str">
            <v>П6:Операционная касса вне кассового узла</v>
          </cell>
          <cell r="E2330" t="str">
            <v>429537</v>
          </cell>
          <cell r="F2330" t="str">
            <v>Чувашская Республика - Чувашия</v>
          </cell>
          <cell r="G2330" t="str">
            <v>д.Ярабайкасы</v>
          </cell>
          <cell r="H2330" t="str">
            <v>(83541)67245</v>
          </cell>
          <cell r="I2330" t="str">
            <v>Ердукова Агнесса Витальевна</v>
          </cell>
          <cell r="K2330">
            <v>0.25</v>
          </cell>
          <cell r="L2330" t="str">
            <v>Н7:сельский населенный пункт</v>
          </cell>
          <cell r="M2330" t="str">
            <v>13</v>
          </cell>
          <cell r="N2330" t="str">
            <v>10:00 14:30|10:00 14:30</v>
          </cell>
          <cell r="O2330" t="str">
            <v/>
          </cell>
          <cell r="P2330" t="str">
            <v>Опер.касса №7034/019</v>
          </cell>
          <cell r="Q2330" t="str">
            <v>Н7</v>
          </cell>
          <cell r="R2330" t="str">
            <v>7034/019</v>
          </cell>
          <cell r="T2330" t="str">
            <v/>
          </cell>
          <cell r="U2330" t="str">
            <v>Опер.касса №7034/019</v>
          </cell>
          <cell r="V2330" t="str">
            <v>Н7</v>
          </cell>
          <cell r="W2330" t="str">
            <v>7034/019</v>
          </cell>
          <cell r="Y2330" t="str">
            <v>Опер.касса №7034/019</v>
          </cell>
          <cell r="Z2330" t="str">
            <v>Опер.касса №7034/019</v>
          </cell>
          <cell r="AA2330" t="str">
            <v>Н7</v>
          </cell>
          <cell r="AB2330" t="str">
            <v>7034/019</v>
          </cell>
          <cell r="AD2330" t="str">
            <v/>
          </cell>
          <cell r="AE2330">
            <v>1</v>
          </cell>
          <cell r="AF2330" t="str">
            <v>Н7</v>
          </cell>
          <cell r="AG2330" t="e">
            <v>#VALUE!</v>
          </cell>
          <cell r="AI2330" t="str">
            <v/>
          </cell>
          <cell r="AJ2330">
            <v>1</v>
          </cell>
          <cell r="AK2330" t="str">
            <v>Н7</v>
          </cell>
          <cell r="AL2330" t="e">
            <v>#VALUE!</v>
          </cell>
          <cell r="AO2330">
            <v>1</v>
          </cell>
        </row>
        <row r="2331">
          <cell r="A2331" t="str">
            <v>8613/047</v>
          </cell>
          <cell r="B2331">
            <v>2440</v>
          </cell>
          <cell r="C2331" t="str">
            <v>Опер.касса №8613/047</v>
          </cell>
          <cell r="D2331" t="str">
            <v>П6:Операционная касса вне кассового узла</v>
          </cell>
          <cell r="E2331" t="str">
            <v>429547</v>
          </cell>
          <cell r="F2331" t="str">
            <v>Чувашская Республика - Чувашия</v>
          </cell>
          <cell r="G2331" t="str">
            <v>д.Анаткасы, ул.Колхозная, 8</v>
          </cell>
          <cell r="H2331" t="str">
            <v>(83541)64291</v>
          </cell>
          <cell r="I2331" t="str">
            <v>Саватеева Валентина Николаевна</v>
          </cell>
          <cell r="K2331">
            <v>0.25</v>
          </cell>
          <cell r="L2331" t="str">
            <v>Н7:сельский населенный пункт</v>
          </cell>
          <cell r="M2331" t="str">
            <v>24</v>
          </cell>
          <cell r="N2331" t="str">
            <v>10:00 14:30|10:00 14:30</v>
          </cell>
          <cell r="O2331" t="str">
            <v/>
          </cell>
          <cell r="P2331" t="str">
            <v>Опер.касса №7034/020</v>
          </cell>
          <cell r="Q2331" t="str">
            <v>Н7</v>
          </cell>
          <cell r="R2331" t="str">
            <v>7034/020</v>
          </cell>
          <cell r="T2331" t="str">
            <v/>
          </cell>
          <cell r="U2331" t="str">
            <v>Опер.касса №7034/020</v>
          </cell>
          <cell r="V2331" t="str">
            <v>Н7</v>
          </cell>
          <cell r="W2331" t="str">
            <v>7034/020</v>
          </cell>
          <cell r="Y2331" t="str">
            <v>Опер.касса №7034/020</v>
          </cell>
          <cell r="Z2331" t="str">
            <v>Опер.касса №7034/020</v>
          </cell>
          <cell r="AA2331" t="str">
            <v>Н7</v>
          </cell>
          <cell r="AB2331" t="str">
            <v>7034/020</v>
          </cell>
          <cell r="AD2331" t="str">
            <v/>
          </cell>
          <cell r="AE2331">
            <v>1</v>
          </cell>
          <cell r="AF2331" t="str">
            <v>Н7</v>
          </cell>
          <cell r="AG2331" t="e">
            <v>#VALUE!</v>
          </cell>
          <cell r="AI2331" t="str">
            <v/>
          </cell>
          <cell r="AJ2331">
            <v>1</v>
          </cell>
          <cell r="AK2331" t="str">
            <v>Н7</v>
          </cell>
          <cell r="AL2331" t="e">
            <v>#VALUE!</v>
          </cell>
          <cell r="AO2331">
            <v>1</v>
          </cell>
        </row>
        <row r="2332">
          <cell r="A2332" t="str">
            <v>8613/05</v>
          </cell>
          <cell r="B2332">
            <v>2557</v>
          </cell>
          <cell r="C2332" t="str">
            <v>Доп.офис №8613/05</v>
          </cell>
          <cell r="D2332" t="str">
            <v>П5:Дополнительный офис - специализированный филиал, обслуживающий физических лиц</v>
          </cell>
          <cell r="E2332" t="str">
            <v>428008</v>
          </cell>
          <cell r="F2332" t="str">
            <v>Чувашская Республика - Чувашия</v>
          </cell>
          <cell r="G2332" t="str">
            <v>г.Чебоксары, ул.Ивана Франко, 14</v>
          </cell>
          <cell r="H2332" t="str">
            <v>(8352)302379</v>
          </cell>
          <cell r="I2332" t="str">
            <v>Никитина Ольга Анатольевна</v>
          </cell>
          <cell r="K2332">
            <v>6</v>
          </cell>
          <cell r="L2332" t="str">
            <v>Н1:город - центр субъекта Российской Федерации</v>
          </cell>
          <cell r="M2332" t="str">
            <v>123456</v>
          </cell>
          <cell r="N2332" t="str">
            <v>08:00 19:00(13:30 14:00)|08:00 19:00(13:30 14:00)|08:00 19:00(13:30 14:00)|08:00 19:00(13:30 14:00)|08:00 19:00(13:30 14:00)|08:00 18:00(13:30 14:00)</v>
          </cell>
          <cell r="O2332" t="str">
            <v/>
          </cell>
          <cell r="P2332">
            <v>3</v>
          </cell>
          <cell r="Q2332" t="str">
            <v>Н1</v>
          </cell>
          <cell r="R2332" t="e">
            <v>#VALUE!</v>
          </cell>
          <cell r="T2332" t="str">
            <v/>
          </cell>
          <cell r="U2332">
            <v>3</v>
          </cell>
          <cell r="V2332" t="str">
            <v>Н1</v>
          </cell>
          <cell r="W2332" t="e">
            <v>#VALUE!</v>
          </cell>
          <cell r="Y2332" t="str">
            <v/>
          </cell>
          <cell r="Z2332">
            <v>3</v>
          </cell>
          <cell r="AA2332" t="str">
            <v>Н1</v>
          </cell>
          <cell r="AB2332" t="e">
            <v>#VALUE!</v>
          </cell>
          <cell r="AD2332" t="str">
            <v/>
          </cell>
          <cell r="AE2332">
            <v>3</v>
          </cell>
          <cell r="AF2332" t="str">
            <v>Н1</v>
          </cell>
          <cell r="AG2332" t="e">
            <v>#VALUE!</v>
          </cell>
          <cell r="AI2332" t="str">
            <v/>
          </cell>
          <cell r="AJ2332">
            <v>3</v>
          </cell>
          <cell r="AK2332" t="str">
            <v>Н1</v>
          </cell>
          <cell r="AL2332" t="e">
            <v>#VALUE!</v>
          </cell>
          <cell r="AO2332">
            <v>3</v>
          </cell>
        </row>
        <row r="2333">
          <cell r="A2333" t="str">
            <v>8613/06</v>
          </cell>
          <cell r="B2333">
            <v>2558</v>
          </cell>
          <cell r="C2333" t="str">
            <v>Опер.касса №8613/06</v>
          </cell>
          <cell r="D2333" t="str">
            <v>П6:Операционная касса вне кассового узла</v>
          </cell>
          <cell r="E2333" t="str">
            <v>428006</v>
          </cell>
          <cell r="F2333" t="str">
            <v>Чувашская Республика - Чувашия</v>
          </cell>
          <cell r="G2333" t="str">
            <v>г.Чебоксары, ул.Социалистическая, 2</v>
          </cell>
          <cell r="H2333" t="str">
            <v>(8352)302380</v>
          </cell>
          <cell r="I2333" t="str">
            <v>Клементьева Татьяна Юрьевна</v>
          </cell>
          <cell r="K2333">
            <v>6.75</v>
          </cell>
          <cell r="L2333" t="str">
            <v>Н1:город - центр субъекта Российской Федерации</v>
          </cell>
          <cell r="M2333" t="str">
            <v>123456</v>
          </cell>
          <cell r="N2333" t="str">
            <v>08:00 19:00(13:30 14:00)|08:00 19:00(13:30 14:00)|08:00 19:00(13:30 14:00)|08:00 19:00(13:30 14:00)|08:00 19:00(13:30 14:00)|08:00 18:00(13:30 14:00)</v>
          </cell>
          <cell r="O2333" t="str">
            <v/>
          </cell>
          <cell r="P2333">
            <v>6</v>
          </cell>
          <cell r="Q2333" t="str">
            <v>Н1</v>
          </cell>
          <cell r="R2333" t="e">
            <v>#VALUE!</v>
          </cell>
          <cell r="T2333" t="str">
            <v/>
          </cell>
          <cell r="U2333">
            <v>6</v>
          </cell>
          <cell r="V2333" t="str">
            <v>Н1</v>
          </cell>
          <cell r="W2333" t="e">
            <v>#VALUE!</v>
          </cell>
          <cell r="Y2333" t="str">
            <v/>
          </cell>
          <cell r="Z2333">
            <v>6</v>
          </cell>
          <cell r="AA2333" t="str">
            <v>Н1</v>
          </cell>
          <cell r="AB2333" t="e">
            <v>#VALUE!</v>
          </cell>
          <cell r="AD2333" t="str">
            <v/>
          </cell>
          <cell r="AE2333">
            <v>6</v>
          </cell>
          <cell r="AF2333" t="str">
            <v>Н1</v>
          </cell>
          <cell r="AG2333" t="e">
            <v>#VALUE!</v>
          </cell>
          <cell r="AI2333" t="str">
            <v/>
          </cell>
          <cell r="AJ2333">
            <v>6</v>
          </cell>
          <cell r="AK2333" t="str">
            <v>Н1</v>
          </cell>
          <cell r="AL2333" t="e">
            <v>#VALUE!</v>
          </cell>
          <cell r="AO2333">
            <v>6</v>
          </cell>
        </row>
        <row r="2334">
          <cell r="A2334" t="str">
            <v>8613/07</v>
          </cell>
          <cell r="B2334">
            <v>2559</v>
          </cell>
          <cell r="C2334" t="str">
            <v>Опер.касса №8613/07</v>
          </cell>
          <cell r="D2334" t="str">
            <v>П6:Операционная касса вне кассового узла</v>
          </cell>
          <cell r="E2334" t="str">
            <v>428007</v>
          </cell>
          <cell r="F2334" t="str">
            <v>Чувашская Республика - Чувашия</v>
          </cell>
          <cell r="G2334" t="str">
            <v>г.Чебоксары, ул.Сосновская, 36А</v>
          </cell>
          <cell r="H2334" t="str">
            <v>(8352)405380</v>
          </cell>
          <cell r="I2334" t="str">
            <v>Москалюк Алла Геннадьевна</v>
          </cell>
          <cell r="K2334">
            <v>1</v>
          </cell>
          <cell r="L2334" t="str">
            <v>Н1:город - центр субъекта Российской Федерации</v>
          </cell>
          <cell r="M2334" t="str">
            <v>23456</v>
          </cell>
          <cell r="N2334" t="str">
            <v>08:00 16:00(13:00 14:00)|08:00 16:00(13:00 14:00)|08:00 16:00(13:00 14:00)|08:00 16:00(13:00 14:00)|08:00 16:00(13:00 14:00)</v>
          </cell>
          <cell r="O2334" t="str">
            <v/>
          </cell>
          <cell r="P2334">
            <v>1</v>
          </cell>
          <cell r="Q2334" t="str">
            <v>Н1</v>
          </cell>
          <cell r="R2334" t="e">
            <v>#VALUE!</v>
          </cell>
          <cell r="T2334" t="str">
            <v/>
          </cell>
          <cell r="U2334">
            <v>1</v>
          </cell>
          <cell r="V2334" t="str">
            <v>Н1</v>
          </cell>
          <cell r="W2334" t="e">
            <v>#VALUE!</v>
          </cell>
          <cell r="Y2334" t="str">
            <v/>
          </cell>
          <cell r="Z2334">
            <v>1</v>
          </cell>
          <cell r="AA2334" t="str">
            <v>Н1</v>
          </cell>
          <cell r="AB2334" t="e">
            <v>#VALUE!</v>
          </cell>
          <cell r="AD2334" t="str">
            <v/>
          </cell>
          <cell r="AE2334">
            <v>1</v>
          </cell>
          <cell r="AF2334" t="str">
            <v>Н1</v>
          </cell>
          <cell r="AG2334" t="e">
            <v>#VALUE!</v>
          </cell>
          <cell r="AI2334" t="str">
            <v/>
          </cell>
          <cell r="AJ2334">
            <v>1</v>
          </cell>
          <cell r="AK2334" t="str">
            <v>Н1</v>
          </cell>
          <cell r="AL2334" t="e">
            <v>#VALUE!</v>
          </cell>
          <cell r="AO2334">
            <v>1</v>
          </cell>
        </row>
        <row r="2335">
          <cell r="A2335" t="str">
            <v>8613/08</v>
          </cell>
          <cell r="B2335">
            <v>2560</v>
          </cell>
          <cell r="C2335" t="str">
            <v>Опер.касса №8613/08</v>
          </cell>
          <cell r="D2335" t="str">
            <v>П6:Операционная касса вне кассового узла</v>
          </cell>
          <cell r="E2335" t="str">
            <v>428000</v>
          </cell>
          <cell r="F2335" t="str">
            <v>Чувашская Республика - Чувашия</v>
          </cell>
          <cell r="G2335" t="str">
            <v>г.Чебоксары, ул.Карла Маркса, 51</v>
          </cell>
          <cell r="H2335" t="str">
            <v>(8352)302408</v>
          </cell>
          <cell r="I2335" t="str">
            <v>Тихоненко Елена Петровна</v>
          </cell>
          <cell r="K2335">
            <v>4</v>
          </cell>
          <cell r="L2335" t="str">
            <v>Н1:город - центр субъекта Российской Федерации</v>
          </cell>
          <cell r="M2335" t="str">
            <v>123456</v>
          </cell>
          <cell r="N2335" t="str">
            <v>08:00 19:00(13:30 14:00)|08:00 19:00(13:30 14:00)|08:00 19:00(13:30 14:00)|08:00 19:00(13:30 14:00)|08:00 19:00(13:30 14:00)|08:00 18:00(13:30 14:00)</v>
          </cell>
          <cell r="O2335" t="str">
            <v/>
          </cell>
          <cell r="P2335">
            <v>3</v>
          </cell>
          <cell r="Q2335" t="str">
            <v>Н1</v>
          </cell>
          <cell r="R2335" t="e">
            <v>#VALUE!</v>
          </cell>
          <cell r="T2335" t="str">
            <v/>
          </cell>
          <cell r="U2335">
            <v>3</v>
          </cell>
          <cell r="V2335" t="str">
            <v>Н1</v>
          </cell>
          <cell r="W2335" t="e">
            <v>#VALUE!</v>
          </cell>
          <cell r="Y2335" t="str">
            <v/>
          </cell>
          <cell r="Z2335">
            <v>3</v>
          </cell>
          <cell r="AA2335" t="str">
            <v>Н1</v>
          </cell>
          <cell r="AB2335" t="e">
            <v>#VALUE!</v>
          </cell>
          <cell r="AD2335" t="str">
            <v/>
          </cell>
          <cell r="AE2335">
            <v>3</v>
          </cell>
          <cell r="AF2335" t="str">
            <v>Н1</v>
          </cell>
          <cell r="AG2335" t="e">
            <v>#VALUE!</v>
          </cell>
          <cell r="AI2335" t="str">
            <v/>
          </cell>
          <cell r="AJ2335">
            <v>3</v>
          </cell>
          <cell r="AK2335" t="str">
            <v>Н1</v>
          </cell>
          <cell r="AL2335" t="e">
            <v>#VALUE!</v>
          </cell>
          <cell r="AO2335">
            <v>3</v>
          </cell>
        </row>
        <row r="2336">
          <cell r="A2336" t="str">
            <v>8613/09</v>
          </cell>
          <cell r="B2336">
            <v>2561</v>
          </cell>
          <cell r="C2336" t="str">
            <v>Опер.касса №8613/09</v>
          </cell>
          <cell r="D2336" t="str">
            <v>П6:Операционная касса вне кассового узла</v>
          </cell>
          <cell r="E2336" t="str">
            <v>428010</v>
          </cell>
          <cell r="F2336" t="str">
            <v>Чувашская Республика - Чувашия</v>
          </cell>
          <cell r="G2336" t="str">
            <v>г.Чебоксары, ул.Богдана Хмельницкого, 109</v>
          </cell>
          <cell r="H2336" t="str">
            <v>(8352)302381</v>
          </cell>
          <cell r="I2336" t="str">
            <v>Гришина Вера Ивановна</v>
          </cell>
          <cell r="K2336">
            <v>4.75</v>
          </cell>
          <cell r="L2336" t="str">
            <v>Н1:город - центр субъекта Российской Федерации</v>
          </cell>
          <cell r="M2336" t="str">
            <v>123456</v>
          </cell>
          <cell r="N2336" t="str">
            <v>09:00 18:00(13:00 14:00)|09:00 18:00(13:00 14:00)|09:00 18:00(13:00 14:00)|09:00 18:00(13:00 14:00)|09:00 18:00(13:00 14:00)|09:00 17:00(13:00 14:00)</v>
          </cell>
          <cell r="O2336" t="str">
            <v/>
          </cell>
          <cell r="P2336">
            <v>5</v>
          </cell>
          <cell r="Q2336" t="str">
            <v>Н1</v>
          </cell>
          <cell r="R2336" t="e">
            <v>#VALUE!</v>
          </cell>
          <cell r="T2336" t="str">
            <v/>
          </cell>
          <cell r="U2336">
            <v>5</v>
          </cell>
          <cell r="V2336" t="str">
            <v>Н1</v>
          </cell>
          <cell r="W2336" t="e">
            <v>#VALUE!</v>
          </cell>
          <cell r="Y2336" t="str">
            <v/>
          </cell>
          <cell r="Z2336">
            <v>5</v>
          </cell>
          <cell r="AA2336" t="str">
            <v>Н1</v>
          </cell>
          <cell r="AB2336" t="e">
            <v>#VALUE!</v>
          </cell>
          <cell r="AD2336" t="str">
            <v/>
          </cell>
          <cell r="AE2336">
            <v>5</v>
          </cell>
          <cell r="AF2336" t="str">
            <v>Н1</v>
          </cell>
          <cell r="AG2336" t="e">
            <v>#VALUE!</v>
          </cell>
          <cell r="AI2336" t="str">
            <v/>
          </cell>
          <cell r="AJ2336">
            <v>5</v>
          </cell>
          <cell r="AK2336" t="str">
            <v>Н1</v>
          </cell>
          <cell r="AL2336" t="e">
            <v>#VALUE!</v>
          </cell>
          <cell r="AO2336">
            <v>5</v>
          </cell>
        </row>
      </sheetData>
      <sheetData sheetId="7"/>
      <sheetData sheetId="8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 enableFormatConditionsCalculation="0">
    <tabColor indexed="44"/>
  </sheetPr>
  <dimension ref="A1:CO4571"/>
  <sheetViews>
    <sheetView tabSelected="1" workbookViewId="0">
      <pane xSplit="3" ySplit="3" topLeftCell="D285" activePane="bottomRight" state="frozen"/>
      <selection pane="topRight" activeCell="D1" sqref="D1"/>
      <selection pane="bottomLeft" activeCell="A3" sqref="A3"/>
      <selection pane="bottomRight" activeCell="D1" sqref="D1"/>
    </sheetView>
  </sheetViews>
  <sheetFormatPr defaultRowHeight="12.75" outlineLevelCol="1"/>
  <cols>
    <col min="1" max="1" width="9.42578125" customWidth="1"/>
    <col min="2" max="2" width="9.7109375" style="34" customWidth="1"/>
    <col min="3" max="3" width="32.85546875" style="1" customWidth="1"/>
    <col min="4" max="4" width="40.7109375" style="1" customWidth="1"/>
    <col min="5" max="5" width="10.5703125" style="1" customWidth="1"/>
    <col min="6" max="6" width="23.7109375" style="1" customWidth="1"/>
    <col min="7" max="7" width="43" style="1" customWidth="1"/>
    <col min="8" max="8" width="15.28515625" style="1" customWidth="1"/>
    <col min="9" max="9" width="33" style="1" customWidth="1"/>
    <col min="10" max="10" width="14.7109375" style="32" customWidth="1"/>
    <col min="11" max="11" width="12.7109375" style="8" customWidth="1"/>
    <col min="12" max="12" width="34.28515625" style="32" customWidth="1"/>
    <col min="13" max="13" width="15.5703125" style="32" customWidth="1" outlineLevel="1"/>
    <col min="14" max="14" width="31.140625" style="32" customWidth="1" outlineLevel="1"/>
    <col min="15" max="15" width="41.85546875" customWidth="1"/>
    <col min="16" max="16" width="8.140625" style="167" hidden="1" customWidth="1" outlineLevel="1"/>
    <col min="17" max="17" width="13.85546875" hidden="1" customWidth="1" outlineLevel="1"/>
    <col min="18" max="18" width="13.140625" hidden="1" customWidth="1" outlineLevel="1"/>
    <col min="19" max="19" width="9.28515625" hidden="1" customWidth="1" outlineLevel="1"/>
    <col min="20" max="20" width="10" hidden="1" customWidth="1" outlineLevel="1"/>
    <col min="21" max="21" width="12.85546875" hidden="1" customWidth="1" outlineLevel="1"/>
    <col min="22" max="22" width="12" hidden="1" customWidth="1" outlineLevel="1"/>
    <col min="23" max="23" width="21.85546875" customWidth="1" collapsed="1"/>
    <col min="24" max="24" width="14.7109375" hidden="1" customWidth="1" outlineLevel="1"/>
    <col min="25" max="25" width="12.42578125" hidden="1" customWidth="1" outlineLevel="1"/>
    <col min="26" max="26" width="15.42578125" hidden="1" customWidth="1" outlineLevel="1"/>
    <col min="27" max="27" width="23.28515625" customWidth="1" collapsed="1"/>
    <col min="28" max="29" width="7.85546875" hidden="1" customWidth="1" outlineLevel="1"/>
    <col min="30" max="30" width="22.140625" hidden="1" customWidth="1" outlineLevel="1"/>
    <col min="31" max="31" width="21.7109375" customWidth="1" collapsed="1"/>
    <col min="32" max="33" width="7.85546875" hidden="1" customWidth="1" outlineLevel="1"/>
    <col min="34" max="34" width="29.140625" hidden="1" customWidth="1" outlineLevel="1"/>
    <col min="35" max="35" width="21.7109375" customWidth="1" collapsed="1"/>
    <col min="36" max="38" width="7.85546875" hidden="1" customWidth="1" outlineLevel="1"/>
    <col min="39" max="39" width="21.7109375" customWidth="1" collapsed="1"/>
    <col min="40" max="42" width="7.85546875" hidden="1" customWidth="1" outlineLevel="1"/>
    <col min="43" max="43" width="21.7109375" customWidth="1" collapsed="1"/>
    <col min="44" max="44" width="7.85546875" hidden="1" customWidth="1" outlineLevel="1"/>
    <col min="45" max="45" width="19.42578125" customWidth="1" collapsed="1"/>
    <col min="46" max="46" width="2" style="37" customWidth="1"/>
    <col min="47" max="47" width="22.7109375" customWidth="1"/>
    <col min="48" max="48" width="26.28515625" customWidth="1"/>
    <col min="49" max="49" width="13.140625" customWidth="1"/>
    <col min="51" max="51" width="1.42578125" customWidth="1"/>
    <col min="52" max="52" width="21.140625" customWidth="1"/>
    <col min="53" max="53" width="22.5703125" customWidth="1"/>
    <col min="54" max="54" width="13.140625" customWidth="1"/>
    <col min="55" max="55" width="10" customWidth="1"/>
    <col min="56" max="56" width="1.28515625" customWidth="1"/>
    <col min="57" max="57" width="19.28515625" customWidth="1"/>
    <col min="58" max="58" width="23.28515625" customWidth="1"/>
    <col min="59" max="59" width="10.5703125" customWidth="1"/>
    <col min="61" max="61" width="1.28515625" customWidth="1"/>
    <col min="62" max="62" width="18.7109375" style="37" customWidth="1"/>
    <col min="63" max="65" width="18.7109375" customWidth="1"/>
    <col min="66" max="66" width="1.28515625" customWidth="1"/>
    <col min="67" max="67" width="22.85546875" customWidth="1"/>
    <col min="68" max="68" width="24.7109375" customWidth="1"/>
    <col min="69" max="69" width="16.7109375" customWidth="1"/>
    <col min="70" max="70" width="15" customWidth="1"/>
    <col min="71" max="71" width="5" customWidth="1"/>
    <col min="76" max="78" width="9.140625" style="37"/>
    <col min="79" max="79" width="22.140625" style="37" customWidth="1"/>
    <col min="80" max="93" width="9.140625" style="37"/>
  </cols>
  <sheetData>
    <row r="1" spans="1:93" ht="16.5" customHeight="1" thickBot="1">
      <c r="B1" s="33">
        <v>2631</v>
      </c>
      <c r="C1" s="33"/>
      <c r="D1" s="170" t="s">
        <v>13103</v>
      </c>
      <c r="E1" s="171"/>
      <c r="F1" s="171"/>
      <c r="G1" s="171"/>
      <c r="H1" s="171"/>
      <c r="I1" s="31"/>
      <c r="Q1" s="180" t="s">
        <v>76</v>
      </c>
      <c r="R1" s="181"/>
      <c r="S1" s="181"/>
      <c r="T1" s="181"/>
      <c r="U1" s="181"/>
      <c r="V1" s="181"/>
      <c r="W1" s="147"/>
      <c r="X1" s="177"/>
      <c r="Y1" s="177"/>
      <c r="Z1" s="177"/>
      <c r="AA1" s="177"/>
      <c r="AB1" s="177"/>
      <c r="AC1" s="177"/>
      <c r="AD1" s="177"/>
      <c r="AE1" s="177"/>
      <c r="AF1" s="177"/>
      <c r="AG1" s="177"/>
      <c r="AH1" s="177"/>
      <c r="AI1" s="177"/>
      <c r="AJ1" s="177"/>
      <c r="AK1" s="177"/>
      <c r="AL1" s="177"/>
      <c r="AM1" s="177"/>
      <c r="AN1" s="177"/>
      <c r="AO1" s="177"/>
      <c r="AP1" s="177"/>
      <c r="AQ1" s="177"/>
      <c r="AR1" s="177"/>
      <c r="AS1" s="177"/>
      <c r="AT1" s="142"/>
      <c r="AU1" s="60" t="s">
        <v>8026</v>
      </c>
      <c r="AV1" s="61"/>
      <c r="AW1" s="61"/>
      <c r="AX1" s="62"/>
      <c r="AZ1" s="68" t="s">
        <v>8025</v>
      </c>
      <c r="BA1" s="69"/>
      <c r="BB1" s="69"/>
      <c r="BC1" s="69"/>
      <c r="BD1" s="67"/>
      <c r="BE1" s="69"/>
      <c r="BF1" s="69"/>
      <c r="BG1" s="69"/>
      <c r="BH1" s="73"/>
      <c r="BJ1" s="112" t="s">
        <v>8304</v>
      </c>
      <c r="BK1" s="113"/>
      <c r="BL1" s="113"/>
      <c r="BM1" s="113"/>
      <c r="BN1" s="113"/>
      <c r="BO1" s="113"/>
      <c r="BP1" s="113"/>
      <c r="BQ1" s="113"/>
      <c r="BR1" s="116"/>
    </row>
    <row r="2" spans="1:93" ht="16.5" customHeight="1" thickBot="1">
      <c r="B2" s="174" t="s">
        <v>10943</v>
      </c>
      <c r="C2" s="175" t="s">
        <v>8457</v>
      </c>
      <c r="D2" s="175" t="s">
        <v>6540</v>
      </c>
      <c r="E2" s="175" t="s">
        <v>6541</v>
      </c>
      <c r="F2" s="175" t="s">
        <v>6542</v>
      </c>
      <c r="G2" s="175" t="s">
        <v>6543</v>
      </c>
      <c r="H2" s="175" t="s">
        <v>6544</v>
      </c>
      <c r="I2" s="175" t="s">
        <v>8453</v>
      </c>
      <c r="J2" s="175" t="s">
        <v>8454</v>
      </c>
      <c r="K2" s="175" t="s">
        <v>8455</v>
      </c>
      <c r="L2" s="178" t="s">
        <v>8456</v>
      </c>
      <c r="M2" s="178" t="s">
        <v>9583</v>
      </c>
      <c r="N2" s="178" t="s">
        <v>9582</v>
      </c>
      <c r="Q2" s="139"/>
      <c r="R2" s="140"/>
      <c r="S2" s="140"/>
      <c r="T2" s="140"/>
      <c r="U2" s="140"/>
      <c r="V2" s="140"/>
      <c r="W2" s="157" t="s">
        <v>3</v>
      </c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  <c r="AR2" s="156"/>
      <c r="AS2" s="155"/>
      <c r="AT2" s="142"/>
      <c r="AU2" s="148"/>
      <c r="AV2" s="149"/>
      <c r="AW2" s="149"/>
      <c r="AX2" s="150"/>
      <c r="AZ2" s="68"/>
      <c r="BA2" s="69"/>
      <c r="BB2" s="69"/>
      <c r="BC2" s="69"/>
      <c r="BD2" s="151"/>
      <c r="BE2" s="69"/>
      <c r="BF2" s="69"/>
      <c r="BG2" s="69"/>
      <c r="BH2" s="73"/>
      <c r="BJ2" s="152"/>
      <c r="BK2" s="153"/>
      <c r="BL2" s="153"/>
      <c r="BM2" s="153"/>
      <c r="BN2" s="151"/>
      <c r="BO2" s="153"/>
      <c r="BP2" s="153"/>
      <c r="BQ2" s="153"/>
      <c r="BR2" s="154"/>
    </row>
    <row r="3" spans="1:93" ht="36" customHeight="1" thickBot="1">
      <c r="B3" s="174"/>
      <c r="C3" s="176"/>
      <c r="D3" s="176"/>
      <c r="E3" s="176"/>
      <c r="F3" s="176"/>
      <c r="G3" s="176"/>
      <c r="H3" s="176"/>
      <c r="I3" s="176"/>
      <c r="J3" s="176"/>
      <c r="K3" s="176"/>
      <c r="L3" s="179"/>
      <c r="M3" s="179"/>
      <c r="N3" s="179"/>
      <c r="O3" s="147"/>
      <c r="P3" s="141" t="s">
        <v>75</v>
      </c>
      <c r="Q3" s="141">
        <v>1</v>
      </c>
      <c r="R3" s="141">
        <v>2</v>
      </c>
      <c r="S3" s="141">
        <v>3</v>
      </c>
      <c r="T3" s="141">
        <v>4</v>
      </c>
      <c r="U3" s="141">
        <v>5</v>
      </c>
      <c r="V3" s="141">
        <v>6</v>
      </c>
      <c r="W3" s="146" t="s">
        <v>78</v>
      </c>
      <c r="X3" s="144" t="s">
        <v>77</v>
      </c>
      <c r="Y3" s="145" t="s">
        <v>0</v>
      </c>
      <c r="Z3" s="146" t="s">
        <v>85</v>
      </c>
      <c r="AA3" s="165" t="s">
        <v>79</v>
      </c>
      <c r="AB3" s="144" t="s">
        <v>77</v>
      </c>
      <c r="AC3" s="145" t="s">
        <v>1</v>
      </c>
      <c r="AD3" s="146" t="s">
        <v>86</v>
      </c>
      <c r="AE3" s="165" t="s">
        <v>80</v>
      </c>
      <c r="AF3" s="144" t="s">
        <v>77</v>
      </c>
      <c r="AG3" s="145" t="s">
        <v>87</v>
      </c>
      <c r="AH3" s="146" t="s">
        <v>88</v>
      </c>
      <c r="AI3" s="165" t="s">
        <v>81</v>
      </c>
      <c r="AJ3" s="144" t="s">
        <v>77</v>
      </c>
      <c r="AK3" s="145" t="s">
        <v>2</v>
      </c>
      <c r="AL3" s="146" t="s">
        <v>89</v>
      </c>
      <c r="AM3" s="165" t="s">
        <v>82</v>
      </c>
      <c r="AN3" s="144" t="s">
        <v>77</v>
      </c>
      <c r="AO3" s="145" t="s">
        <v>90</v>
      </c>
      <c r="AP3" s="146" t="s">
        <v>91</v>
      </c>
      <c r="AQ3" s="165" t="s">
        <v>83</v>
      </c>
      <c r="AR3" s="166" t="s">
        <v>77</v>
      </c>
      <c r="AS3" s="165" t="s">
        <v>84</v>
      </c>
      <c r="AT3" s="142"/>
      <c r="AU3" s="63" t="s">
        <v>7120</v>
      </c>
      <c r="AV3" s="64" t="s">
        <v>7121</v>
      </c>
      <c r="AW3" s="65" t="s">
        <v>8896</v>
      </c>
      <c r="AX3" s="66" t="s">
        <v>8027</v>
      </c>
      <c r="AZ3" s="70" t="s">
        <v>4200</v>
      </c>
      <c r="BA3" s="71" t="s">
        <v>4202</v>
      </c>
      <c r="BB3" s="71" t="s">
        <v>8896</v>
      </c>
      <c r="BC3" s="72" t="s">
        <v>8027</v>
      </c>
      <c r="BE3" s="70" t="s">
        <v>4201</v>
      </c>
      <c r="BF3" s="71" t="s">
        <v>4203</v>
      </c>
      <c r="BG3" s="71" t="s">
        <v>8896</v>
      </c>
      <c r="BH3" s="72" t="s">
        <v>8027</v>
      </c>
      <c r="BJ3" s="114" t="s">
        <v>8302</v>
      </c>
      <c r="BK3" s="115" t="s">
        <v>8303</v>
      </c>
      <c r="BL3" s="115" t="s">
        <v>8896</v>
      </c>
      <c r="BM3" s="66" t="s">
        <v>8027</v>
      </c>
      <c r="BO3" s="114" t="s">
        <v>3773</v>
      </c>
      <c r="BP3" s="115" t="s">
        <v>3774</v>
      </c>
      <c r="BQ3" s="115" t="s">
        <v>8896</v>
      </c>
      <c r="BR3" s="66" t="s">
        <v>8027</v>
      </c>
      <c r="BZ3" s="132"/>
      <c r="CF3" s="132"/>
      <c r="CG3" s="132"/>
      <c r="CJ3" s="132"/>
      <c r="CN3" s="132"/>
      <c r="CO3" s="132"/>
    </row>
    <row r="4" spans="1:93" ht="12.75" customHeight="1">
      <c r="A4" t="str">
        <f>RIGHT(C4,LEN(C4)-SEARCH("№",C4))</f>
        <v>6056</v>
      </c>
      <c r="B4" s="133">
        <v>1</v>
      </c>
      <c r="C4" s="1" t="s">
        <v>4490</v>
      </c>
      <c r="D4" s="32" t="s">
        <v>4491</v>
      </c>
      <c r="E4" s="1" t="s">
        <v>4492</v>
      </c>
      <c r="F4" s="1" t="s">
        <v>4493</v>
      </c>
      <c r="G4" s="1" t="s">
        <v>1922</v>
      </c>
      <c r="H4" s="1" t="s">
        <v>1923</v>
      </c>
      <c r="I4" s="1" t="s">
        <v>1924</v>
      </c>
      <c r="J4" s="1" t="s">
        <v>12980</v>
      </c>
      <c r="K4" s="1">
        <v>210.5</v>
      </c>
      <c r="L4" s="32" t="s">
        <v>4048</v>
      </c>
      <c r="M4" s="8" t="s">
        <v>11771</v>
      </c>
      <c r="N4" s="2" t="s">
        <v>11772</v>
      </c>
      <c r="O4" s="173"/>
      <c r="P4" s="168">
        <v>1</v>
      </c>
      <c r="Q4" s="138">
        <f>SEARCH("|",N4,1)</f>
        <v>25</v>
      </c>
      <c r="R4" s="138">
        <f>SEARCH("|",N4,Q4+1)</f>
        <v>50</v>
      </c>
      <c r="S4" s="138">
        <f>SEARCH("|",N4,R4+1)</f>
        <v>75</v>
      </c>
      <c r="T4" s="138">
        <f>SEARCH("|",N4,S4+1)</f>
        <v>100</v>
      </c>
      <c r="U4" s="138" t="e">
        <f>SEARCH("|",N4,T4+1)</f>
        <v>#VALUE!</v>
      </c>
      <c r="V4" s="138" t="e">
        <f>SEARCH("|",N4,U4+1)</f>
        <v>#VALUE!</v>
      </c>
      <c r="W4" s="158" t="str">
        <f>IF(M4="1",N4,IF(ISERROR(SEARCH(1,M4)=1),"выходной",IF(SEARCH(1,M4)=1,LEFT(N4,Q4-1),"")))</f>
        <v>09:00 18:00(13:00 14:00)</v>
      </c>
      <c r="X4" s="159">
        <f>HLOOKUP(SEARCH("2",$M4)-1,$Q$3:$V4,$P4+1,FALSE)</f>
        <v>25</v>
      </c>
      <c r="Y4" s="160" t="str">
        <f>IF(M4="2",N4,IF(LEFT(M4,1)="2",LEFT(N4,Q4-1),RIGHT(N4,LEN(N4)-SEARCH("|",N4,X4))))</f>
        <v>09:00 18:00(13:00 14:00)|09:00 18:00(13:00 14:00)|09:00 18:00(13:00 14:00)|09:00 18:00(13:00 14:00)</v>
      </c>
      <c r="Z4" s="161" t="str">
        <f>LEFT(Y4,SEARCH("|",Y4,1)-1)</f>
        <v>09:00 18:00(13:00 14:00)</v>
      </c>
      <c r="AA4" s="158" t="str">
        <f>IF(ISERROR(SEARCH(2,$M4)),"выходной",IF(LEFT($M4,1)="2",Y4,IF(RIGHT($M4,1)="2",Y4,Z4)))</f>
        <v>09:00 18:00(13:00 14:00)</v>
      </c>
      <c r="AB4" s="159">
        <f>HLOOKUP(SEARCH("3",$M4)-1,$Q$3:$V4,$P4+1,FALSE)</f>
        <v>50</v>
      </c>
      <c r="AC4" s="160" t="str">
        <f>IF(M4="3",N4,IF(LEFT($M4,1)="3",LEFT($N4,$Q4-1),RIGHT($N4,LEN($N4)-SEARCH("|",$N4,AB4))))</f>
        <v>09:00 18:00(13:00 14:00)|09:00 18:00(13:00 14:00)|09:00 18:00(13:00 14:00)</v>
      </c>
      <c r="AD4" s="161" t="str">
        <f>LEFT(AC4,SEARCH("|",AC4,1)-1)</f>
        <v>09:00 18:00(13:00 14:00)</v>
      </c>
      <c r="AE4" s="158" t="str">
        <f>IF(ISERROR(SEARCH(3,$M4)),"выходной",IF(LEFT($M4,1)="3",AC4,IF(RIGHT($M4,1)="3",AC4,AD4)))</f>
        <v>09:00 18:00(13:00 14:00)</v>
      </c>
      <c r="AF4" s="159">
        <f>HLOOKUP(SEARCH("4",$M4)-1,$Q$3:$V4,$P4+1,FALSE)</f>
        <v>75</v>
      </c>
      <c r="AG4" s="161" t="str">
        <f>IF(M4="4",N4,IF(LEFT($M4,1)="4",LEFT($N4,$Q4-1),RIGHT($N4,LEN($N4)-SEARCH("|",$N4,AF4))))</f>
        <v>09:00 18:00(13:00 14:00)|09:00 18:00(13:00 14:00)</v>
      </c>
      <c r="AH4" s="161" t="str">
        <f>LEFT(AG4,SEARCH("|",AG4,1)-1)</f>
        <v>09:00 18:00(13:00 14:00)</v>
      </c>
      <c r="AI4" s="158" t="str">
        <f>IF(ISERROR(SEARCH(4,$M4)),"выходной",IF(LEFT($M4,1)="4",AG4,IF(RIGHT($M4,1)="4",AG4,AH4)))</f>
        <v>09:00 18:00(13:00 14:00)</v>
      </c>
      <c r="AJ4" s="159">
        <f>HLOOKUP(SEARCH("5",$M4)-1,$Q$3:$V4,$P4+1,FALSE)</f>
        <v>100</v>
      </c>
      <c r="AK4" s="161" t="str">
        <f>IF(M4="5",N4,IF(LEFT($M4,1)="5",LEFT($N4,$Q4-1),RIGHT($N4,LEN($N4)-SEARCH("|",$N4,AJ4))))</f>
        <v>09:00 18:00(13:00 14:00)</v>
      </c>
      <c r="AL4" s="161" t="e">
        <f>LEFT(AK4,SEARCH("|",AK4,1)-1)</f>
        <v>#VALUE!</v>
      </c>
      <c r="AM4" s="158" t="str">
        <f>IF(ISERROR(SEARCH(5,$M4)),"выходной",IF(LEFT($M4,1)="5",AK4,IF(RIGHT($M4,1)="5",AK4,AL4)))</f>
        <v>09:00 18:00(13:00 14:00)</v>
      </c>
      <c r="AN4" s="159" t="e">
        <f>HLOOKUP(SEARCH("6",$M4)-1,$Q$3:$V4,$P4+1,FALSE)</f>
        <v>#VALUE!</v>
      </c>
      <c r="AO4" s="161" t="e">
        <f>IF(M4="6",N4,IF(LEFT($M4,1)="6",LEFT($N4,$Q4-1),RIGHT($N4,LEN($N4)-SEARCH("|",$N4,AN4))))</f>
        <v>#VALUE!</v>
      </c>
      <c r="AP4" s="161" t="e">
        <f>LEFT(AO4,SEARCH("|",AO4,1)-1)</f>
        <v>#VALUE!</v>
      </c>
      <c r="AQ4" s="162" t="str">
        <f>IF(ISERROR(SEARCH(6,$M4)),"выходной",IF(LEFT($M4,1)="6",AO4,IF(RIGHT($M4,1)="6",AO4,AP4)))</f>
        <v>выходной</v>
      </c>
      <c r="AR4" s="163" t="e">
        <f>HLOOKUP(SEARCH("7",$M4)-1,$Q$3:$V4,$P4+1,FALSE)</f>
        <v>#VALUE!</v>
      </c>
      <c r="AS4" s="164" t="str">
        <f>IF(M4=7,N4,IF(ISERROR(SEARCH(7,M4)=1),"выходной",RIGHT(N4,LEN(N4)-AR4)))</f>
        <v>выходной</v>
      </c>
      <c r="AT4" s="142"/>
      <c r="AU4" s="131" t="str">
        <f>IF(ISERROR(VLOOKUP(B4,'РЕОРГ 2008'!$A:$B,2,FALSE)),"",VLOOKUP(B4,'РЕОРГ 2008'!$A:$B,2,FALSE))</f>
        <v/>
      </c>
      <c r="AV4" s="12" t="str">
        <f>IF(AND(BA4&lt;&gt;"",AU4=""),BA4,IF(AU4="",$C4,AU4))</f>
        <v>Автозаводское отделение №6056</v>
      </c>
      <c r="AW4" s="31" t="e">
        <f>LEFT(#REF!,2)</f>
        <v>#REF!</v>
      </c>
      <c r="AX4" s="12" t="str">
        <f>RIGHT(AV4,(LEN(AV4)-SEARCH("№",AV4)))</f>
        <v>6056</v>
      </c>
      <c r="AZ4" t="str">
        <f>IF(ISERROR(VLOOKUP(B4,'РЕОРГ 01.08.2009'!$A:$B,2,FALSE)),"",VLOOKUP(B4,'РЕОРГ 01.08.2009'!$A:$B,2,FALSE))</f>
        <v/>
      </c>
      <c r="BA4" s="12" t="str">
        <f t="shared" ref="BA4:BA66" si="0">IF(AND(BF4&lt;&gt;"",AZ4=""),BF4,IF(AZ4="",$C4,AZ4))</f>
        <v>Автозаводское отделение №6056</v>
      </c>
      <c r="BB4" t="e">
        <f>LEFT(#REF!,2)</f>
        <v>#REF!</v>
      </c>
      <c r="BC4" s="12" t="str">
        <f>RIGHT(BA4,(LEN(BA4)-SEARCH("№",BA4)))</f>
        <v>6056</v>
      </c>
      <c r="BE4" t="str">
        <f>IF(ISERROR(VLOOKUP(B4,'РЕОРГ 01.10.2009'!A:C,3,FALSE)),"",VLOOKUP(B4,'РЕОРГ 01.10.2009'!A:C,3,FALSE))</f>
        <v/>
      </c>
      <c r="BF4" s="12" t="str">
        <f t="shared" ref="BF4:BF67" si="1">IF(AND(BK4&lt;&gt;"",BE4=""),BK4,IF(BE4="",$C4,BE4))</f>
        <v>Автозаводское отделение №6056</v>
      </c>
      <c r="BG4" t="e">
        <f>LEFT(#REF!,2)</f>
        <v>#REF!</v>
      </c>
      <c r="BH4" s="12" t="str">
        <f>RIGHT(BF4,(LEN(BF4)-SEARCH("№",BF4)))</f>
        <v>6056</v>
      </c>
      <c r="BJ4" t="str">
        <f>IF(ISERROR(VLOOKUP($B4,'РЕОРГ 01.05.2010'!A:B,2,FALSE)),"",VLOOKUP($B4,'РЕОРГ 01.05.2010'!A:B,2,FALSE))</f>
        <v/>
      </c>
      <c r="BK4" s="12" t="str">
        <f>IF(AND(BP4&lt;&gt;"",BJ4=""),BP4,IF(BJ4="",$C4,BJ4))</f>
        <v>Автозаводское отделение №6056</v>
      </c>
      <c r="BL4" t="e">
        <f>LEFT(#REF!,2)</f>
        <v>#REF!</v>
      </c>
      <c r="BM4" s="12" t="str">
        <f>RIGHT(BK4,(LEN(BK4)-SEARCH("№",BK4)))</f>
        <v>6056</v>
      </c>
      <c r="BO4" t="str">
        <f>IF(ISERROR(VLOOKUP($B4,'РЕОРГ 01.08.2010'!A:B,2,FALSE)),"",VLOOKUP($B4,'РЕОРГ 01.08.2010'!A:B,2,FALSE))</f>
        <v/>
      </c>
      <c r="BP4" s="12" t="str">
        <f t="shared" ref="BP4:BP67" si="2">IF(AND(BU4&lt;&gt;"",BO4=""),BU4,IF(BO4="",$C4,BO4))</f>
        <v>Автозаводское отделение №6056</v>
      </c>
      <c r="BQ4" t="e">
        <f>LEFT(#REF!,2)</f>
        <v>#REF!</v>
      </c>
      <c r="BR4" s="12" t="str">
        <f>RIGHT(BP4,(LEN(BP4)-SEARCH("№",BP4)))</f>
        <v>6056</v>
      </c>
      <c r="BV4" s="75"/>
    </row>
    <row r="5" spans="1:93" ht="12.75" customHeight="1">
      <c r="A5" t="str">
        <f t="shared" ref="A5:A68" si="3">RIGHT(C5,LEN(C5)-SEARCH("№",C5))</f>
        <v>6056/0106</v>
      </c>
      <c r="B5" s="133">
        <v>2</v>
      </c>
      <c r="C5" s="1" t="s">
        <v>1925</v>
      </c>
      <c r="D5" s="32" t="s">
        <v>1926</v>
      </c>
      <c r="E5" s="1" t="s">
        <v>1927</v>
      </c>
      <c r="F5" s="1" t="s">
        <v>4493</v>
      </c>
      <c r="G5" s="1" t="s">
        <v>1928</v>
      </c>
      <c r="H5" s="1" t="s">
        <v>1929</v>
      </c>
      <c r="I5" s="1" t="s">
        <v>1944</v>
      </c>
      <c r="J5" s="1"/>
      <c r="K5" s="1">
        <v>6</v>
      </c>
      <c r="L5" s="32" t="s">
        <v>4048</v>
      </c>
      <c r="M5" s="8" t="s">
        <v>11773</v>
      </c>
      <c r="N5" s="2" t="s">
        <v>11774</v>
      </c>
      <c r="O5" s="173"/>
      <c r="P5" s="168">
        <f>P4+1</f>
        <v>2</v>
      </c>
      <c r="Q5" s="138">
        <f>SEARCH("|",N5,1)</f>
        <v>25</v>
      </c>
      <c r="R5" s="138">
        <f>SEARCH("|",N5,Q5+1)</f>
        <v>50</v>
      </c>
      <c r="S5" s="138">
        <f>SEARCH("|",N5,R5+1)</f>
        <v>75</v>
      </c>
      <c r="T5" s="138">
        <f>SEARCH("|",N5,S5+1)</f>
        <v>100</v>
      </c>
      <c r="U5" s="138">
        <f>SEARCH("|",N5,T5+1)</f>
        <v>125</v>
      </c>
      <c r="V5" s="138" t="e">
        <f>SEARCH("|",N5,U5+1)</f>
        <v>#VALUE!</v>
      </c>
      <c r="W5" s="158" t="str">
        <f t="shared" ref="W5:W68" si="4">IF(M5="1",N5,IF(ISERROR(SEARCH(1,M5)=1),"выходной",IF(SEARCH(1,M5)=1,LEFT(N5,Q5-1),"")))</f>
        <v>10:00 18:00(13:00 14:00)</v>
      </c>
      <c r="X5" s="159">
        <f>HLOOKUP(SEARCH("2",$M5)-1,$Q$3:$V5,$P5+1,FALSE)</f>
        <v>25</v>
      </c>
      <c r="Y5" s="160" t="str">
        <f t="shared" ref="Y5:Y68" si="5">IF(M5="2",N5,IF(LEFT(M5,1)="2",LEFT(N5,Q5-1),RIGHT(N5,LEN(N5)-SEARCH("|",N5,X5))))</f>
        <v>10:00 18:00(13:00 14:00)|11:00 18:00(13:00 14:00)|10:00 18:00(13:00 14:00)|10:00 18:00(13:00 14:00)|10:00 16:00(13:00 14:00)</v>
      </c>
      <c r="Z5" s="161" t="str">
        <f t="shared" ref="Z5:Z68" si="6">LEFT(Y5,SEARCH("|",Y5,1)-1)</f>
        <v>10:00 18:00(13:00 14:00)</v>
      </c>
      <c r="AA5" s="158" t="str">
        <f t="shared" ref="AA5:AA68" si="7">IF(ISERROR(SEARCH(2,$M5)),"выходной",IF(LEFT($M5,1)="2",Y5,IF(RIGHT($M5,1)="2",Y5,Z5)))</f>
        <v>10:00 18:00(13:00 14:00)</v>
      </c>
      <c r="AB5" s="159">
        <f>HLOOKUP(SEARCH("3",$M5)-1,$Q$3:$V5,$P5+1,FALSE)</f>
        <v>50</v>
      </c>
      <c r="AC5" s="160" t="str">
        <f t="shared" ref="AC5:AC68" si="8">IF(M5="3",N5,IF(LEFT($M5,1)="3",LEFT($N5,$Q5-1),RIGHT($N5,LEN($N5)-SEARCH("|",$N5,AB5))))</f>
        <v>11:00 18:00(13:00 14:00)|10:00 18:00(13:00 14:00)|10:00 18:00(13:00 14:00)|10:00 16:00(13:00 14:00)</v>
      </c>
      <c r="AD5" s="161" t="str">
        <f t="shared" ref="AD5:AD68" si="9">LEFT(AC5,SEARCH("|",AC5,1)-1)</f>
        <v>11:00 18:00(13:00 14:00)</v>
      </c>
      <c r="AE5" s="158" t="str">
        <f t="shared" ref="AE5:AE68" si="10">IF(ISERROR(SEARCH(3,$M5)),"выходной",IF(LEFT($M5,1)="3",AC5,IF(RIGHT($M5,1)="3",AC5,AD5)))</f>
        <v>11:00 18:00(13:00 14:00)</v>
      </c>
      <c r="AF5" s="159">
        <f>HLOOKUP(SEARCH("4",$M5)-1,$Q$3:$V5,$P5+1,FALSE)</f>
        <v>75</v>
      </c>
      <c r="AG5" s="161" t="str">
        <f t="shared" ref="AG5:AG68" si="11">IF(M5="4",N5,IF(LEFT($M5,1)="4",LEFT($N5,$Q5-1),RIGHT($N5,LEN($N5)-SEARCH("|",$N5,AF5))))</f>
        <v>10:00 18:00(13:00 14:00)|10:00 18:00(13:00 14:00)|10:00 16:00(13:00 14:00)</v>
      </c>
      <c r="AH5" s="161" t="str">
        <f t="shared" ref="AH5:AH68" si="12">LEFT(AG5,SEARCH("|",AG5,1)-1)</f>
        <v>10:00 18:00(13:00 14:00)</v>
      </c>
      <c r="AI5" s="158" t="str">
        <f t="shared" ref="AI5:AI68" si="13">IF(ISERROR(SEARCH(4,$M5)),"выходной",IF(LEFT($M5,1)="4",AG5,IF(RIGHT($M5,1)="4",AG5,AH5)))</f>
        <v>10:00 18:00(13:00 14:00)</v>
      </c>
      <c r="AJ5" s="159">
        <f>HLOOKUP(SEARCH("5",$M5)-1,$Q$3:$V5,$P5+1,FALSE)</f>
        <v>100</v>
      </c>
      <c r="AK5" s="161" t="str">
        <f t="shared" ref="AK5:AK68" si="14">IF(M5="5",N5,IF(LEFT($M5,1)="5",LEFT($N5,$Q5-1),RIGHT($N5,LEN($N5)-SEARCH("|",$N5,AJ5))))</f>
        <v>10:00 18:00(13:00 14:00)|10:00 16:00(13:00 14:00)</v>
      </c>
      <c r="AL5" s="161" t="str">
        <f t="shared" ref="AL5:AL68" si="15">LEFT(AK5,SEARCH("|",AK5,1)-1)</f>
        <v>10:00 18:00(13:00 14:00)</v>
      </c>
      <c r="AM5" s="158" t="str">
        <f t="shared" ref="AM5:AM68" si="16">IF(ISERROR(SEARCH(5,$M5)),"выходной",IF(LEFT($M5,1)="5",AK5,IF(RIGHT($M5,1)="5",AK5,AL5)))</f>
        <v>10:00 18:00(13:00 14:00)</v>
      </c>
      <c r="AN5" s="159">
        <f>HLOOKUP(SEARCH("6",$M5)-1,$Q$3:$V5,$P5+1,FALSE)</f>
        <v>125</v>
      </c>
      <c r="AO5" s="161" t="str">
        <f t="shared" ref="AO5:AO68" si="17">IF(M5="6",N5,IF(LEFT($M5,1)="6",LEFT($N5,$Q5-1),RIGHT($N5,LEN($N5)-SEARCH("|",$N5,AN5))))</f>
        <v>10:00 16:00(13:00 14:00)</v>
      </c>
      <c r="AP5" s="161" t="e">
        <f t="shared" ref="AP5:AP68" si="18">LEFT(AO5,SEARCH("|",AO5,1)-1)</f>
        <v>#VALUE!</v>
      </c>
      <c r="AQ5" s="162" t="str">
        <f t="shared" ref="AQ5:AQ68" si="19">IF(ISERROR(SEARCH(6,$M5)),"выходной",IF(LEFT($M5,1)="6",AO5,IF(RIGHT($M5,1)="6",AO5,AP5)))</f>
        <v>10:00 16:00(13:00 14:00)</v>
      </c>
      <c r="AR5" s="163" t="e">
        <f>HLOOKUP(SEARCH("7",$M5)-1,$Q$3:$V5,$P5+1,FALSE)</f>
        <v>#VALUE!</v>
      </c>
      <c r="AS5" s="164" t="str">
        <f t="shared" ref="AS5:AS68" si="20">IF(M5=7,N5,IF(ISERROR(SEARCH(7,M5)=1),"выходной",RIGHT(N5,LEN(N5)-AR5)))</f>
        <v>выходной</v>
      </c>
      <c r="AT5" s="142"/>
      <c r="AU5" s="11" t="str">
        <f>IF(ISERROR(VLOOKUP(B5,'РЕОРГ 2008'!$A:$B,2,FALSE)),"",VLOOKUP(B5,'РЕОРГ 2008'!$A:$B,2,FALSE))</f>
        <v/>
      </c>
      <c r="AV5" s="12" t="str">
        <f t="shared" ref="AV5:AV67" si="21">IF(AND(BA5&lt;&gt;"",AU5=""),BA5,IF(AU5="",$C5,AU5))</f>
        <v>Доп.офис №6056/0106</v>
      </c>
      <c r="AW5" s="31" t="e">
        <f>LEFT(#REF!,2)</f>
        <v>#REF!</v>
      </c>
      <c r="AX5" s="12" t="str">
        <f t="shared" ref="AX5:AX68" si="22">RIGHT(AV5,(LEN(AV5)-SEARCH("№",AV5)))</f>
        <v>6056/0106</v>
      </c>
      <c r="AZ5" t="str">
        <f>IF(ISERROR(VLOOKUP(B5,'РЕОРГ 01.08.2009'!$A:$B,2,FALSE)),"",VLOOKUP(B5,'РЕОРГ 01.08.2009'!$A:$B,2,FALSE))</f>
        <v/>
      </c>
      <c r="BA5" s="12" t="str">
        <f t="shared" si="0"/>
        <v>Доп.офис №6056/0106</v>
      </c>
      <c r="BB5" t="e">
        <f>LEFT(#REF!,2)</f>
        <v>#REF!</v>
      </c>
      <c r="BC5" s="12" t="str">
        <f t="shared" ref="BC5:BC68" si="23">RIGHT(BA5,(LEN(BA5)-SEARCH("№",BA5)))</f>
        <v>6056/0106</v>
      </c>
      <c r="BE5" t="str">
        <f>IF(ISERROR(VLOOKUP(B5,'РЕОРГ 01.10.2009'!A:C,3,FALSE)),"",VLOOKUP(B5,'РЕОРГ 01.10.2009'!A:C,3,FALSE))</f>
        <v/>
      </c>
      <c r="BF5" s="12" t="str">
        <f t="shared" si="1"/>
        <v>Доп.офис №6056/0106</v>
      </c>
      <c r="BG5" t="e">
        <f>LEFT(#REF!,2)</f>
        <v>#REF!</v>
      </c>
      <c r="BH5" s="12" t="str">
        <f t="shared" ref="BH5:BH68" si="24">RIGHT(BF5,(LEN(BF5)-SEARCH("№",BF5)))</f>
        <v>6056/0106</v>
      </c>
      <c r="BJ5" t="str">
        <f>IF(ISERROR(VLOOKUP($B5,'РЕОРГ 01.05.2010'!A:B,2,FALSE)),"",VLOOKUP($B5,'РЕОРГ 01.05.2010'!A:B,2,FALSE))</f>
        <v/>
      </c>
      <c r="BK5" s="12" t="str">
        <f t="shared" ref="BK5:BK67" si="25">IF(AND(BP5&lt;&gt;"",BJ5=""),BP5,IF(BJ5="",$C5,BJ5))</f>
        <v>Доп.офис №6056/0106</v>
      </c>
      <c r="BL5" t="e">
        <f>LEFT(#REF!,2)</f>
        <v>#REF!</v>
      </c>
      <c r="BM5" s="12" t="str">
        <f t="shared" ref="BM5:BM68" si="26">RIGHT(BK5,(LEN(BK5)-SEARCH("№",BK5)))</f>
        <v>6056/0106</v>
      </c>
      <c r="BO5" t="str">
        <f>IF(ISERROR(VLOOKUP($B5,'РЕОРГ 01.08.2010'!A:B,2,FALSE)),"",VLOOKUP($B5,'РЕОРГ 01.08.2010'!A:B,2,FALSE))</f>
        <v/>
      </c>
      <c r="BP5" s="12" t="str">
        <f t="shared" si="2"/>
        <v>Доп.офис №6056/0106</v>
      </c>
      <c r="BQ5" t="e">
        <f>LEFT(#REF!,2)</f>
        <v>#REF!</v>
      </c>
      <c r="BR5" s="12" t="str">
        <f t="shared" ref="BR5:BR68" si="27">RIGHT(BP5,(LEN(BP5)-SEARCH("№",BP5)))</f>
        <v>6056/0106</v>
      </c>
    </row>
    <row r="6" spans="1:93" ht="12.75" customHeight="1">
      <c r="A6" t="str">
        <f t="shared" si="3"/>
        <v>6056/017</v>
      </c>
      <c r="B6" s="133">
        <v>3</v>
      </c>
      <c r="C6" s="1" t="s">
        <v>1930</v>
      </c>
      <c r="D6" s="32" t="s">
        <v>1931</v>
      </c>
      <c r="E6" s="1" t="s">
        <v>1932</v>
      </c>
      <c r="F6" s="1" t="s">
        <v>4493</v>
      </c>
      <c r="G6" s="1" t="s">
        <v>1933</v>
      </c>
      <c r="H6" s="1" t="s">
        <v>1934</v>
      </c>
      <c r="I6" s="1" t="s">
        <v>11131</v>
      </c>
      <c r="J6" s="1"/>
      <c r="K6" s="1">
        <v>3</v>
      </c>
      <c r="L6" s="32" t="s">
        <v>4048</v>
      </c>
      <c r="M6" s="8" t="s">
        <v>11771</v>
      </c>
      <c r="N6" s="2" t="s">
        <v>11775</v>
      </c>
      <c r="O6" s="173"/>
      <c r="P6" s="168">
        <f t="shared" ref="P6:P69" si="28">P5+1</f>
        <v>3</v>
      </c>
      <c r="Q6" s="138">
        <f t="shared" ref="Q6:Q69" si="29">SEARCH("|",N6,1)</f>
        <v>25</v>
      </c>
      <c r="R6" s="138">
        <f t="shared" ref="R6:R69" si="30">SEARCH("|",N6,Q6+1)</f>
        <v>50</v>
      </c>
      <c r="S6" s="138">
        <f t="shared" ref="S6:S69" si="31">SEARCH("|",N6,R6+1)</f>
        <v>75</v>
      </c>
      <c r="T6" s="138">
        <f t="shared" ref="T6:T69" si="32">SEARCH("|",N6,S6+1)</f>
        <v>100</v>
      </c>
      <c r="U6" s="138" t="e">
        <f t="shared" ref="U6:U69" si="33">SEARCH("|",N6,T6+1)</f>
        <v>#VALUE!</v>
      </c>
      <c r="V6" s="138" t="e">
        <f t="shared" ref="V6:V69" si="34">SEARCH("|",N6,U6+1)</f>
        <v>#VALUE!</v>
      </c>
      <c r="W6" s="158" t="str">
        <f t="shared" si="4"/>
        <v>10:00 18:00(13:00 14:00)</v>
      </c>
      <c r="X6" s="159">
        <f>HLOOKUP(SEARCH("2",$M6)-1,$Q$3:$V6,$P6+1,FALSE)</f>
        <v>25</v>
      </c>
      <c r="Y6" s="160" t="str">
        <f t="shared" si="5"/>
        <v>10:00 18:00(13:00 14:00)|10:00 18:00(13:00 14:00)|10:00 18:00(13:00 14:00)|10:00 18:00(13:00 14:00)</v>
      </c>
      <c r="Z6" s="161" t="str">
        <f t="shared" si="6"/>
        <v>10:00 18:00(13:00 14:00)</v>
      </c>
      <c r="AA6" s="158" t="str">
        <f t="shared" si="7"/>
        <v>10:00 18:00(13:00 14:00)</v>
      </c>
      <c r="AB6" s="159">
        <f>HLOOKUP(SEARCH("3",$M6)-1,$Q$3:$V6,$P6+1,FALSE)</f>
        <v>50</v>
      </c>
      <c r="AC6" s="160" t="str">
        <f t="shared" si="8"/>
        <v>10:00 18:00(13:00 14:00)|10:00 18:00(13:00 14:00)|10:00 18:00(13:00 14:00)</v>
      </c>
      <c r="AD6" s="161" t="str">
        <f t="shared" si="9"/>
        <v>10:00 18:00(13:00 14:00)</v>
      </c>
      <c r="AE6" s="158" t="str">
        <f t="shared" si="10"/>
        <v>10:00 18:00(13:00 14:00)</v>
      </c>
      <c r="AF6" s="159">
        <f>HLOOKUP(SEARCH("4",$M6)-1,$Q$3:$V6,$P6+1,FALSE)</f>
        <v>75</v>
      </c>
      <c r="AG6" s="161" t="str">
        <f t="shared" si="11"/>
        <v>10:00 18:00(13:00 14:00)|10:00 18:00(13:00 14:00)</v>
      </c>
      <c r="AH6" s="161" t="str">
        <f t="shared" si="12"/>
        <v>10:00 18:00(13:00 14:00)</v>
      </c>
      <c r="AI6" s="158" t="str">
        <f t="shared" si="13"/>
        <v>10:00 18:00(13:00 14:00)</v>
      </c>
      <c r="AJ6" s="159">
        <f>HLOOKUP(SEARCH("5",$M6)-1,$Q$3:$V6,$P6+1,FALSE)</f>
        <v>100</v>
      </c>
      <c r="AK6" s="161" t="str">
        <f t="shared" si="14"/>
        <v>10:00 18:00(13:00 14:00)</v>
      </c>
      <c r="AL6" s="161" t="e">
        <f t="shared" si="15"/>
        <v>#VALUE!</v>
      </c>
      <c r="AM6" s="158" t="str">
        <f t="shared" si="16"/>
        <v>10:00 18:00(13:00 14:00)</v>
      </c>
      <c r="AN6" s="159" t="e">
        <f>HLOOKUP(SEARCH("6",$M6)-1,$Q$3:$V6,$P6+1,FALSE)</f>
        <v>#VALUE!</v>
      </c>
      <c r="AO6" s="161" t="e">
        <f t="shared" si="17"/>
        <v>#VALUE!</v>
      </c>
      <c r="AP6" s="161" t="e">
        <f t="shared" si="18"/>
        <v>#VALUE!</v>
      </c>
      <c r="AQ6" s="162" t="str">
        <f t="shared" si="19"/>
        <v>выходной</v>
      </c>
      <c r="AR6" s="163" t="e">
        <f>HLOOKUP(SEARCH("7",$M6)-1,$Q$3:$V6,$P6+1,FALSE)</f>
        <v>#VALUE!</v>
      </c>
      <c r="AS6" s="164" t="str">
        <f t="shared" si="20"/>
        <v>выходной</v>
      </c>
      <c r="AT6" s="142"/>
      <c r="AU6" s="11" t="str">
        <f>IF(ISERROR(VLOOKUP(B6,'РЕОРГ 2008'!$A:$B,2,FALSE)),"",VLOOKUP(B6,'РЕОРГ 2008'!$A:$B,2,FALSE))</f>
        <v/>
      </c>
      <c r="AV6" s="12" t="str">
        <f t="shared" si="21"/>
        <v>Опер.касса №6056/017</v>
      </c>
      <c r="AW6" s="31" t="e">
        <f>LEFT(#REF!,2)</f>
        <v>#REF!</v>
      </c>
      <c r="AX6" s="12" t="str">
        <f t="shared" si="22"/>
        <v>6056/017</v>
      </c>
      <c r="AZ6" t="str">
        <f>IF(ISERROR(VLOOKUP(B6,'РЕОРГ 01.08.2009'!$A:$B,2,FALSE)),"",VLOOKUP(B6,'РЕОРГ 01.08.2009'!$A:$B,2,FALSE))</f>
        <v/>
      </c>
      <c r="BA6" s="12" t="str">
        <f t="shared" si="0"/>
        <v>Опер.касса №6056/017</v>
      </c>
      <c r="BB6" t="e">
        <f>LEFT(#REF!,2)</f>
        <v>#REF!</v>
      </c>
      <c r="BC6" s="12" t="str">
        <f t="shared" si="23"/>
        <v>6056/017</v>
      </c>
      <c r="BE6" t="str">
        <f>IF(ISERROR(VLOOKUP(B6,'РЕОРГ 01.10.2009'!A:C,3,FALSE)),"",VLOOKUP(B6,'РЕОРГ 01.10.2009'!A:C,3,FALSE))</f>
        <v/>
      </c>
      <c r="BF6" s="12" t="str">
        <f t="shared" si="1"/>
        <v>Опер.касса №6056/017</v>
      </c>
      <c r="BG6" t="e">
        <f>LEFT(#REF!,2)</f>
        <v>#REF!</v>
      </c>
      <c r="BH6" s="12" t="str">
        <f t="shared" si="24"/>
        <v>6056/017</v>
      </c>
      <c r="BJ6" t="str">
        <f>IF(ISERROR(VLOOKUP($B6,'РЕОРГ 01.05.2010'!A:B,2,FALSE)),"",VLOOKUP($B6,'РЕОРГ 01.05.2010'!A:B,2,FALSE))</f>
        <v/>
      </c>
      <c r="BK6" s="12" t="str">
        <f t="shared" si="25"/>
        <v>Опер.касса №6056/017</v>
      </c>
      <c r="BL6" t="e">
        <f>LEFT(#REF!,2)</f>
        <v>#REF!</v>
      </c>
      <c r="BM6" s="12" t="str">
        <f t="shared" si="26"/>
        <v>6056/017</v>
      </c>
      <c r="BO6" t="str">
        <f>IF(ISERROR(VLOOKUP($B6,'РЕОРГ 01.08.2010'!A:B,2,FALSE)),"",VLOOKUP($B6,'РЕОРГ 01.08.2010'!A:B,2,FALSE))</f>
        <v/>
      </c>
      <c r="BP6" s="12" t="str">
        <f t="shared" si="2"/>
        <v>Опер.касса №6056/017</v>
      </c>
      <c r="BQ6" t="e">
        <f>LEFT(#REF!,2)</f>
        <v>#REF!</v>
      </c>
      <c r="BR6" s="12" t="str">
        <f t="shared" si="27"/>
        <v>6056/017</v>
      </c>
    </row>
    <row r="7" spans="1:93" ht="12.75" customHeight="1">
      <c r="A7" t="str">
        <f t="shared" si="3"/>
        <v>6056/022</v>
      </c>
      <c r="B7" s="133">
        <v>4</v>
      </c>
      <c r="C7" s="1" t="s">
        <v>1935</v>
      </c>
      <c r="D7" s="32" t="s">
        <v>1926</v>
      </c>
      <c r="E7" s="1" t="s">
        <v>1936</v>
      </c>
      <c r="F7" s="1" t="s">
        <v>4493</v>
      </c>
      <c r="G7" s="1" t="s">
        <v>1937</v>
      </c>
      <c r="H7" s="1" t="s">
        <v>1938</v>
      </c>
      <c r="I7" s="1" t="s">
        <v>3119</v>
      </c>
      <c r="J7" s="1"/>
      <c r="K7" s="1">
        <v>9</v>
      </c>
      <c r="L7" s="32" t="s">
        <v>4048</v>
      </c>
      <c r="M7" s="8" t="s">
        <v>11773</v>
      </c>
      <c r="N7" s="2" t="s">
        <v>11776</v>
      </c>
      <c r="O7" s="173"/>
      <c r="P7" s="168">
        <f t="shared" si="28"/>
        <v>4</v>
      </c>
      <c r="Q7" s="138">
        <f t="shared" si="29"/>
        <v>12</v>
      </c>
      <c r="R7" s="138">
        <f t="shared" si="30"/>
        <v>24</v>
      </c>
      <c r="S7" s="138">
        <f t="shared" si="31"/>
        <v>36</v>
      </c>
      <c r="T7" s="138">
        <f t="shared" si="32"/>
        <v>48</v>
      </c>
      <c r="U7" s="138">
        <f t="shared" si="33"/>
        <v>60</v>
      </c>
      <c r="V7" s="138" t="e">
        <f t="shared" si="34"/>
        <v>#VALUE!</v>
      </c>
      <c r="W7" s="158" t="str">
        <f t="shared" si="4"/>
        <v>09:00 19:00</v>
      </c>
      <c r="X7" s="159">
        <f>HLOOKUP(SEARCH("2",$M7)-1,$Q$3:$V7,$P7+1,FALSE)</f>
        <v>12</v>
      </c>
      <c r="Y7" s="160" t="str">
        <f t="shared" si="5"/>
        <v>09:00 19:00|09:00 19:00|09:00 19:00|10:00 19:00|09:00 14:00</v>
      </c>
      <c r="Z7" s="161" t="str">
        <f t="shared" si="6"/>
        <v>09:00 19:00</v>
      </c>
      <c r="AA7" s="158" t="str">
        <f t="shared" si="7"/>
        <v>09:00 19:00</v>
      </c>
      <c r="AB7" s="159">
        <f>HLOOKUP(SEARCH("3",$M7)-1,$Q$3:$V7,$P7+1,FALSE)</f>
        <v>24</v>
      </c>
      <c r="AC7" s="160" t="str">
        <f t="shared" si="8"/>
        <v>09:00 19:00|09:00 19:00|10:00 19:00|09:00 14:00</v>
      </c>
      <c r="AD7" s="161" t="str">
        <f t="shared" si="9"/>
        <v>09:00 19:00</v>
      </c>
      <c r="AE7" s="158" t="str">
        <f t="shared" si="10"/>
        <v>09:00 19:00</v>
      </c>
      <c r="AF7" s="159">
        <f>HLOOKUP(SEARCH("4",$M7)-1,$Q$3:$V7,$P7+1,FALSE)</f>
        <v>36</v>
      </c>
      <c r="AG7" s="161" t="str">
        <f t="shared" si="11"/>
        <v>09:00 19:00|10:00 19:00|09:00 14:00</v>
      </c>
      <c r="AH7" s="161" t="str">
        <f t="shared" si="12"/>
        <v>09:00 19:00</v>
      </c>
      <c r="AI7" s="158" t="str">
        <f t="shared" si="13"/>
        <v>09:00 19:00</v>
      </c>
      <c r="AJ7" s="159">
        <f>HLOOKUP(SEARCH("5",$M7)-1,$Q$3:$V7,$P7+1,FALSE)</f>
        <v>48</v>
      </c>
      <c r="AK7" s="161" t="str">
        <f t="shared" si="14"/>
        <v>10:00 19:00|09:00 14:00</v>
      </c>
      <c r="AL7" s="161" t="str">
        <f t="shared" si="15"/>
        <v>10:00 19:00</v>
      </c>
      <c r="AM7" s="158" t="str">
        <f t="shared" si="16"/>
        <v>10:00 19:00</v>
      </c>
      <c r="AN7" s="159">
        <f>HLOOKUP(SEARCH("6",$M7)-1,$Q$3:$V7,$P7+1,FALSE)</f>
        <v>60</v>
      </c>
      <c r="AO7" s="161" t="str">
        <f t="shared" si="17"/>
        <v>09:00 14:00</v>
      </c>
      <c r="AP7" s="161" t="e">
        <f t="shared" si="18"/>
        <v>#VALUE!</v>
      </c>
      <c r="AQ7" s="162" t="str">
        <f t="shared" si="19"/>
        <v>09:00 14:00</v>
      </c>
      <c r="AR7" s="163" t="e">
        <f>HLOOKUP(SEARCH("7",$M7)-1,$Q$3:$V7,$P7+1,FALSE)</f>
        <v>#VALUE!</v>
      </c>
      <c r="AS7" s="164" t="str">
        <f t="shared" si="20"/>
        <v>выходной</v>
      </c>
      <c r="AT7" s="142"/>
      <c r="AU7" s="11" t="str">
        <f>IF(ISERROR(VLOOKUP(B7,'РЕОРГ 2008'!$A:$B,2,FALSE)),"",VLOOKUP(B7,'РЕОРГ 2008'!$A:$B,2,FALSE))</f>
        <v/>
      </c>
      <c r="AV7" s="12" t="str">
        <f t="shared" si="21"/>
        <v>Доп.офис №6056/022</v>
      </c>
      <c r="AW7" s="31" t="e">
        <f>LEFT(#REF!,2)</f>
        <v>#REF!</v>
      </c>
      <c r="AX7" s="12" t="str">
        <f t="shared" si="22"/>
        <v>6056/022</v>
      </c>
      <c r="AZ7" t="str">
        <f>IF(ISERROR(VLOOKUP(B7,'РЕОРГ 01.08.2009'!$A:$B,2,FALSE)),"",VLOOKUP(B7,'РЕОРГ 01.08.2009'!$A:$B,2,FALSE))</f>
        <v/>
      </c>
      <c r="BA7" s="12" t="str">
        <f t="shared" si="0"/>
        <v>Доп.офис №6056/022</v>
      </c>
      <c r="BB7" t="e">
        <f>LEFT(#REF!,2)</f>
        <v>#REF!</v>
      </c>
      <c r="BC7" s="12" t="str">
        <f t="shared" si="23"/>
        <v>6056/022</v>
      </c>
      <c r="BE7" t="str">
        <f>IF(ISERROR(VLOOKUP(B7,'РЕОРГ 01.10.2009'!A:C,3,FALSE)),"",VLOOKUP(B7,'РЕОРГ 01.10.2009'!A:C,3,FALSE))</f>
        <v/>
      </c>
      <c r="BF7" s="12" t="str">
        <f t="shared" si="1"/>
        <v>Доп.офис №6056/022</v>
      </c>
      <c r="BG7" t="e">
        <f>LEFT(#REF!,2)</f>
        <v>#REF!</v>
      </c>
      <c r="BH7" s="12" t="str">
        <f t="shared" si="24"/>
        <v>6056/022</v>
      </c>
      <c r="BJ7" t="str">
        <f>IF(ISERROR(VLOOKUP($B7,'РЕОРГ 01.05.2010'!A:B,2,FALSE)),"",VLOOKUP($B7,'РЕОРГ 01.05.2010'!A:B,2,FALSE))</f>
        <v/>
      </c>
      <c r="BK7" s="12" t="str">
        <f t="shared" si="25"/>
        <v>Доп.офис №6056/022</v>
      </c>
      <c r="BL7" t="e">
        <f>LEFT(#REF!,2)</f>
        <v>#REF!</v>
      </c>
      <c r="BM7" s="12" t="str">
        <f t="shared" si="26"/>
        <v>6056/022</v>
      </c>
      <c r="BO7" t="str">
        <f>IF(ISERROR(VLOOKUP($B7,'РЕОРГ 01.08.2010'!A:B,2,FALSE)),"",VLOOKUP($B7,'РЕОРГ 01.08.2010'!A:B,2,FALSE))</f>
        <v/>
      </c>
      <c r="BP7" s="12" t="str">
        <f t="shared" si="2"/>
        <v>Доп.офис №6056/022</v>
      </c>
      <c r="BQ7" t="e">
        <f>LEFT(#REF!,2)</f>
        <v>#REF!</v>
      </c>
      <c r="BR7" s="12" t="str">
        <f t="shared" si="27"/>
        <v>6056/022</v>
      </c>
    </row>
    <row r="8" spans="1:93" ht="12.75" customHeight="1">
      <c r="A8" t="str">
        <f t="shared" si="3"/>
        <v>6056/0341</v>
      </c>
      <c r="B8" s="133">
        <v>6</v>
      </c>
      <c r="C8" s="1" t="s">
        <v>1940</v>
      </c>
      <c r="D8" s="32" t="s">
        <v>1926</v>
      </c>
      <c r="E8" s="1" t="s">
        <v>1941</v>
      </c>
      <c r="F8" s="1" t="s">
        <v>4493</v>
      </c>
      <c r="G8" s="1" t="s">
        <v>1942</v>
      </c>
      <c r="H8" s="1" t="s">
        <v>1943</v>
      </c>
      <c r="I8" s="1" t="s">
        <v>11132</v>
      </c>
      <c r="J8" s="1"/>
      <c r="K8" s="1">
        <v>4</v>
      </c>
      <c r="L8" s="32" t="s">
        <v>4048</v>
      </c>
      <c r="M8" s="8" t="s">
        <v>11771</v>
      </c>
      <c r="N8" s="2" t="s">
        <v>11772</v>
      </c>
      <c r="O8" s="173"/>
      <c r="P8" s="168">
        <f t="shared" si="28"/>
        <v>5</v>
      </c>
      <c r="Q8" s="138">
        <f t="shared" si="29"/>
        <v>25</v>
      </c>
      <c r="R8" s="138">
        <f t="shared" si="30"/>
        <v>50</v>
      </c>
      <c r="S8" s="138">
        <f t="shared" si="31"/>
        <v>75</v>
      </c>
      <c r="T8" s="138">
        <f t="shared" si="32"/>
        <v>100</v>
      </c>
      <c r="U8" s="138" t="e">
        <f t="shared" si="33"/>
        <v>#VALUE!</v>
      </c>
      <c r="V8" s="138" t="e">
        <f t="shared" si="34"/>
        <v>#VALUE!</v>
      </c>
      <c r="W8" s="158" t="str">
        <f t="shared" si="4"/>
        <v>09:00 18:00(13:00 14:00)</v>
      </c>
      <c r="X8" s="159">
        <f>HLOOKUP(SEARCH("2",$M8)-1,$Q$3:$V8,$P8+1,FALSE)</f>
        <v>25</v>
      </c>
      <c r="Y8" s="160" t="str">
        <f t="shared" si="5"/>
        <v>09:00 18:00(13:00 14:00)|09:00 18:00(13:00 14:00)|09:00 18:00(13:00 14:00)|09:00 18:00(13:00 14:00)</v>
      </c>
      <c r="Z8" s="161" t="str">
        <f t="shared" si="6"/>
        <v>09:00 18:00(13:00 14:00)</v>
      </c>
      <c r="AA8" s="158" t="str">
        <f t="shared" si="7"/>
        <v>09:00 18:00(13:00 14:00)</v>
      </c>
      <c r="AB8" s="159">
        <f>HLOOKUP(SEARCH("3",$M8)-1,$Q$3:$V8,$P8+1,FALSE)</f>
        <v>50</v>
      </c>
      <c r="AC8" s="160" t="str">
        <f t="shared" si="8"/>
        <v>09:00 18:00(13:00 14:00)|09:00 18:00(13:00 14:00)|09:00 18:00(13:00 14:00)</v>
      </c>
      <c r="AD8" s="161" t="str">
        <f t="shared" si="9"/>
        <v>09:00 18:00(13:00 14:00)</v>
      </c>
      <c r="AE8" s="158" t="str">
        <f t="shared" si="10"/>
        <v>09:00 18:00(13:00 14:00)</v>
      </c>
      <c r="AF8" s="159">
        <f>HLOOKUP(SEARCH("4",$M8)-1,$Q$3:$V8,$P8+1,FALSE)</f>
        <v>75</v>
      </c>
      <c r="AG8" s="161" t="str">
        <f t="shared" si="11"/>
        <v>09:00 18:00(13:00 14:00)|09:00 18:00(13:00 14:00)</v>
      </c>
      <c r="AH8" s="161" t="str">
        <f t="shared" si="12"/>
        <v>09:00 18:00(13:00 14:00)</v>
      </c>
      <c r="AI8" s="158" t="str">
        <f t="shared" si="13"/>
        <v>09:00 18:00(13:00 14:00)</v>
      </c>
      <c r="AJ8" s="159">
        <f>HLOOKUP(SEARCH("5",$M8)-1,$Q$3:$V8,$P8+1,FALSE)</f>
        <v>100</v>
      </c>
      <c r="AK8" s="161" t="str">
        <f t="shared" si="14"/>
        <v>09:00 18:00(13:00 14:00)</v>
      </c>
      <c r="AL8" s="161" t="e">
        <f t="shared" si="15"/>
        <v>#VALUE!</v>
      </c>
      <c r="AM8" s="158" t="str">
        <f t="shared" si="16"/>
        <v>09:00 18:00(13:00 14:00)</v>
      </c>
      <c r="AN8" s="159" t="e">
        <f>HLOOKUP(SEARCH("6",$M8)-1,$Q$3:$V8,$P8+1,FALSE)</f>
        <v>#VALUE!</v>
      </c>
      <c r="AO8" s="161" t="e">
        <f t="shared" si="17"/>
        <v>#VALUE!</v>
      </c>
      <c r="AP8" s="161" t="e">
        <f t="shared" si="18"/>
        <v>#VALUE!</v>
      </c>
      <c r="AQ8" s="162" t="str">
        <f t="shared" si="19"/>
        <v>выходной</v>
      </c>
      <c r="AR8" s="163" t="e">
        <f>HLOOKUP(SEARCH("7",$M8)-1,$Q$3:$V8,$P8+1,FALSE)</f>
        <v>#VALUE!</v>
      </c>
      <c r="AS8" s="164" t="str">
        <f t="shared" si="20"/>
        <v>выходной</v>
      </c>
      <c r="AT8" s="142"/>
      <c r="AU8" s="11" t="str">
        <f>IF(ISERROR(VLOOKUP(B8,'РЕОРГ 2008'!$A:$B,2,FALSE)),"",VLOOKUP(B8,'РЕОРГ 2008'!$A:$B,2,FALSE))</f>
        <v/>
      </c>
      <c r="AV8" s="12" t="str">
        <f t="shared" si="21"/>
        <v>Доп.офис №6056/0341</v>
      </c>
      <c r="AW8" s="31" t="e">
        <f>LEFT(#REF!,2)</f>
        <v>#REF!</v>
      </c>
      <c r="AX8" s="12" t="str">
        <f t="shared" si="22"/>
        <v>6056/0341</v>
      </c>
      <c r="AZ8" t="str">
        <f>IF(ISERROR(VLOOKUP(B8,'РЕОРГ 01.08.2009'!$A:$B,2,FALSE)),"",VLOOKUP(B8,'РЕОРГ 01.08.2009'!$A:$B,2,FALSE))</f>
        <v/>
      </c>
      <c r="BA8" s="12" t="str">
        <f t="shared" si="0"/>
        <v>Доп.офис №6056/0341</v>
      </c>
      <c r="BB8" t="e">
        <f>LEFT(#REF!,2)</f>
        <v>#REF!</v>
      </c>
      <c r="BC8" s="12" t="str">
        <f t="shared" si="23"/>
        <v>6056/0341</v>
      </c>
      <c r="BE8" t="str">
        <f>IF(ISERROR(VLOOKUP(B8,'РЕОРГ 01.10.2009'!A:C,3,FALSE)),"",VLOOKUP(B8,'РЕОРГ 01.10.2009'!A:C,3,FALSE))</f>
        <v/>
      </c>
      <c r="BF8" s="12" t="str">
        <f t="shared" si="1"/>
        <v>Доп.офис №6056/0341</v>
      </c>
      <c r="BG8" t="e">
        <f>LEFT(#REF!,2)</f>
        <v>#REF!</v>
      </c>
      <c r="BH8" s="12" t="str">
        <f t="shared" si="24"/>
        <v>6056/0341</v>
      </c>
      <c r="BJ8" t="str">
        <f>IF(ISERROR(VLOOKUP($B8,'РЕОРГ 01.05.2010'!A:B,2,FALSE)),"",VLOOKUP($B8,'РЕОРГ 01.05.2010'!A:B,2,FALSE))</f>
        <v/>
      </c>
      <c r="BK8" s="12" t="str">
        <f t="shared" si="25"/>
        <v>Доп.офис №6056/0341</v>
      </c>
      <c r="BL8" t="e">
        <f>LEFT(#REF!,2)</f>
        <v>#REF!</v>
      </c>
      <c r="BM8" s="12" t="str">
        <f t="shared" si="26"/>
        <v>6056/0341</v>
      </c>
      <c r="BO8" t="str">
        <f>IF(ISERROR(VLOOKUP($B8,'РЕОРГ 01.08.2010'!A:B,2,FALSE)),"",VLOOKUP($B8,'РЕОРГ 01.08.2010'!A:B,2,FALSE))</f>
        <v/>
      </c>
      <c r="BP8" s="12" t="str">
        <f t="shared" si="2"/>
        <v>Доп.офис №6056/0341</v>
      </c>
      <c r="BQ8" t="e">
        <f>LEFT(#REF!,2)</f>
        <v>#REF!</v>
      </c>
      <c r="BR8" s="12" t="str">
        <f t="shared" si="27"/>
        <v>6056/0341</v>
      </c>
    </row>
    <row r="9" spans="1:93" ht="12.75" customHeight="1">
      <c r="A9" t="str">
        <f t="shared" si="3"/>
        <v>6056/0342</v>
      </c>
      <c r="B9" s="133">
        <v>7</v>
      </c>
      <c r="C9" s="1" t="s">
        <v>1945</v>
      </c>
      <c r="D9" s="32" t="s">
        <v>1926</v>
      </c>
      <c r="E9" s="1" t="s">
        <v>1946</v>
      </c>
      <c r="F9" s="1" t="s">
        <v>4493</v>
      </c>
      <c r="G9" s="1" t="s">
        <v>1947</v>
      </c>
      <c r="H9" s="1" t="s">
        <v>1948</v>
      </c>
      <c r="I9" s="1" t="s">
        <v>1949</v>
      </c>
      <c r="J9" s="1"/>
      <c r="K9" s="1">
        <v>14</v>
      </c>
      <c r="L9" s="32" t="s">
        <v>4048</v>
      </c>
      <c r="M9" s="8" t="s">
        <v>11773</v>
      </c>
      <c r="N9" s="2" t="s">
        <v>11777</v>
      </c>
      <c r="O9" s="173"/>
      <c r="P9" s="168">
        <f t="shared" si="28"/>
        <v>6</v>
      </c>
      <c r="Q9" s="138">
        <f t="shared" si="29"/>
        <v>12</v>
      </c>
      <c r="R9" s="138">
        <f t="shared" si="30"/>
        <v>24</v>
      </c>
      <c r="S9" s="138">
        <f t="shared" si="31"/>
        <v>36</v>
      </c>
      <c r="T9" s="138">
        <f t="shared" si="32"/>
        <v>48</v>
      </c>
      <c r="U9" s="138">
        <f t="shared" si="33"/>
        <v>60</v>
      </c>
      <c r="V9" s="138" t="e">
        <f t="shared" si="34"/>
        <v>#VALUE!</v>
      </c>
      <c r="W9" s="158" t="str">
        <f t="shared" si="4"/>
        <v>09:00 19:00</v>
      </c>
      <c r="X9" s="159">
        <f>HLOOKUP(SEARCH("2",$M9)-1,$Q$3:$V9,$P9+1,FALSE)</f>
        <v>12</v>
      </c>
      <c r="Y9" s="160" t="str">
        <f t="shared" si="5"/>
        <v>09:00 19:00|10:00 19:00|09:00 19:00|09:00 19:00|09:00 16:00</v>
      </c>
      <c r="Z9" s="161" t="str">
        <f t="shared" si="6"/>
        <v>09:00 19:00</v>
      </c>
      <c r="AA9" s="158" t="str">
        <f t="shared" si="7"/>
        <v>09:00 19:00</v>
      </c>
      <c r="AB9" s="159">
        <f>HLOOKUP(SEARCH("3",$M9)-1,$Q$3:$V9,$P9+1,FALSE)</f>
        <v>24</v>
      </c>
      <c r="AC9" s="160" t="str">
        <f t="shared" si="8"/>
        <v>10:00 19:00|09:00 19:00|09:00 19:00|09:00 16:00</v>
      </c>
      <c r="AD9" s="161" t="str">
        <f t="shared" si="9"/>
        <v>10:00 19:00</v>
      </c>
      <c r="AE9" s="158" t="str">
        <f t="shared" si="10"/>
        <v>10:00 19:00</v>
      </c>
      <c r="AF9" s="159">
        <f>HLOOKUP(SEARCH("4",$M9)-1,$Q$3:$V9,$P9+1,FALSE)</f>
        <v>36</v>
      </c>
      <c r="AG9" s="161" t="str">
        <f t="shared" si="11"/>
        <v>09:00 19:00|09:00 19:00|09:00 16:00</v>
      </c>
      <c r="AH9" s="161" t="str">
        <f t="shared" si="12"/>
        <v>09:00 19:00</v>
      </c>
      <c r="AI9" s="158" t="str">
        <f t="shared" si="13"/>
        <v>09:00 19:00</v>
      </c>
      <c r="AJ9" s="159">
        <f>HLOOKUP(SEARCH("5",$M9)-1,$Q$3:$V9,$P9+1,FALSE)</f>
        <v>48</v>
      </c>
      <c r="AK9" s="161" t="str">
        <f t="shared" si="14"/>
        <v>09:00 19:00|09:00 16:00</v>
      </c>
      <c r="AL9" s="161" t="str">
        <f t="shared" si="15"/>
        <v>09:00 19:00</v>
      </c>
      <c r="AM9" s="158" t="str">
        <f t="shared" si="16"/>
        <v>09:00 19:00</v>
      </c>
      <c r="AN9" s="159">
        <f>HLOOKUP(SEARCH("6",$M9)-1,$Q$3:$V9,$P9+1,FALSE)</f>
        <v>60</v>
      </c>
      <c r="AO9" s="161" t="str">
        <f t="shared" si="17"/>
        <v>09:00 16:00</v>
      </c>
      <c r="AP9" s="161" t="e">
        <f t="shared" si="18"/>
        <v>#VALUE!</v>
      </c>
      <c r="AQ9" s="162" t="str">
        <f t="shared" si="19"/>
        <v>09:00 16:00</v>
      </c>
      <c r="AR9" s="163" t="e">
        <f>HLOOKUP(SEARCH("7",$M9)-1,$Q$3:$V9,$P9+1,FALSE)</f>
        <v>#VALUE!</v>
      </c>
      <c r="AS9" s="164" t="str">
        <f t="shared" si="20"/>
        <v>выходной</v>
      </c>
      <c r="AT9" s="142"/>
      <c r="AU9" s="11" t="str">
        <f>IF(ISERROR(VLOOKUP(B9,'РЕОРГ 2008'!$A:$B,2,FALSE)),"",VLOOKUP(B9,'РЕОРГ 2008'!$A:$B,2,FALSE))</f>
        <v/>
      </c>
      <c r="AV9" s="12" t="str">
        <f t="shared" si="21"/>
        <v>Доп.офис №6056/0342</v>
      </c>
      <c r="AW9" s="31" t="e">
        <f>LEFT(#REF!,2)</f>
        <v>#REF!</v>
      </c>
      <c r="AX9" s="12" t="str">
        <f t="shared" si="22"/>
        <v>6056/0342</v>
      </c>
      <c r="AZ9" t="str">
        <f>IF(ISERROR(VLOOKUP(B9,'РЕОРГ 01.08.2009'!$A:$B,2,FALSE)),"",VLOOKUP(B9,'РЕОРГ 01.08.2009'!$A:$B,2,FALSE))</f>
        <v/>
      </c>
      <c r="BA9" s="12" t="str">
        <f t="shared" si="0"/>
        <v>Доп.офис №6056/0342</v>
      </c>
      <c r="BB9" t="e">
        <f>LEFT(#REF!,2)</f>
        <v>#REF!</v>
      </c>
      <c r="BC9" s="12" t="str">
        <f t="shared" si="23"/>
        <v>6056/0342</v>
      </c>
      <c r="BE9" t="str">
        <f>IF(ISERROR(VLOOKUP(B9,'РЕОРГ 01.10.2009'!A:C,3,FALSE)),"",VLOOKUP(B9,'РЕОРГ 01.10.2009'!A:C,3,FALSE))</f>
        <v/>
      </c>
      <c r="BF9" s="12" t="str">
        <f t="shared" si="1"/>
        <v>Доп.офис №6056/0342</v>
      </c>
      <c r="BG9" t="e">
        <f>LEFT(#REF!,2)</f>
        <v>#REF!</v>
      </c>
      <c r="BH9" s="12" t="str">
        <f t="shared" si="24"/>
        <v>6056/0342</v>
      </c>
      <c r="BJ9" t="str">
        <f>IF(ISERROR(VLOOKUP($B9,'РЕОРГ 01.05.2010'!A:B,2,FALSE)),"",VLOOKUP($B9,'РЕОРГ 01.05.2010'!A:B,2,FALSE))</f>
        <v/>
      </c>
      <c r="BK9" s="12" t="str">
        <f t="shared" si="25"/>
        <v>Доп.офис №6056/0342</v>
      </c>
      <c r="BL9" t="e">
        <f>LEFT(#REF!,2)</f>
        <v>#REF!</v>
      </c>
      <c r="BM9" s="12" t="str">
        <f t="shared" si="26"/>
        <v>6056/0342</v>
      </c>
      <c r="BO9" t="str">
        <f>IF(ISERROR(VLOOKUP($B9,'РЕОРГ 01.08.2010'!A:B,2,FALSE)),"",VLOOKUP($B9,'РЕОРГ 01.08.2010'!A:B,2,FALSE))</f>
        <v/>
      </c>
      <c r="BP9" s="12" t="str">
        <f t="shared" si="2"/>
        <v>Доп.офис №6056/0342</v>
      </c>
      <c r="BQ9" t="e">
        <f>LEFT(#REF!,2)</f>
        <v>#REF!</v>
      </c>
      <c r="BR9" s="12" t="str">
        <f t="shared" si="27"/>
        <v>6056/0342</v>
      </c>
    </row>
    <row r="10" spans="1:93" ht="12.75" customHeight="1">
      <c r="A10" t="str">
        <f t="shared" si="3"/>
        <v>6056/0344</v>
      </c>
      <c r="B10" s="133">
        <v>8</v>
      </c>
      <c r="C10" s="1" t="s">
        <v>1950</v>
      </c>
      <c r="D10" s="32" t="s">
        <v>1926</v>
      </c>
      <c r="E10" s="1" t="s">
        <v>1951</v>
      </c>
      <c r="F10" s="1" t="s">
        <v>4493</v>
      </c>
      <c r="G10" s="1" t="s">
        <v>1952</v>
      </c>
      <c r="H10" s="1" t="s">
        <v>1953</v>
      </c>
      <c r="I10" s="1" t="s">
        <v>9446</v>
      </c>
      <c r="J10" s="1"/>
      <c r="K10" s="1">
        <v>4</v>
      </c>
      <c r="L10" s="32" t="s">
        <v>4048</v>
      </c>
      <c r="M10" s="8" t="s">
        <v>11771</v>
      </c>
      <c r="N10" s="2" t="s">
        <v>11778</v>
      </c>
      <c r="O10" s="173"/>
      <c r="P10" s="168">
        <f t="shared" si="28"/>
        <v>7</v>
      </c>
      <c r="Q10" s="138">
        <f t="shared" si="29"/>
        <v>25</v>
      </c>
      <c r="R10" s="138">
        <f t="shared" si="30"/>
        <v>50</v>
      </c>
      <c r="S10" s="138">
        <f t="shared" si="31"/>
        <v>75</v>
      </c>
      <c r="T10" s="138">
        <f t="shared" si="32"/>
        <v>100</v>
      </c>
      <c r="U10" s="138" t="e">
        <f t="shared" si="33"/>
        <v>#VALUE!</v>
      </c>
      <c r="V10" s="138" t="e">
        <f t="shared" si="34"/>
        <v>#VALUE!</v>
      </c>
      <c r="W10" s="158" t="str">
        <f t="shared" si="4"/>
        <v>09:00 18:00(13:00 14:00)</v>
      </c>
      <c r="X10" s="159">
        <f>HLOOKUP(SEARCH("2",$M10)-1,$Q$3:$V10,$P10+1,FALSE)</f>
        <v>25</v>
      </c>
      <c r="Y10" s="160" t="str">
        <f t="shared" si="5"/>
        <v>09:00 18:00(13:00 14:00)|09:00 18:00(13:00 14:00)|09:00 18:00(13:00 14:00)|09:00 17:00(13:00 14:00)</v>
      </c>
      <c r="Z10" s="161" t="str">
        <f t="shared" si="6"/>
        <v>09:00 18:00(13:00 14:00)</v>
      </c>
      <c r="AA10" s="158" t="str">
        <f t="shared" si="7"/>
        <v>09:00 18:00(13:00 14:00)</v>
      </c>
      <c r="AB10" s="159">
        <f>HLOOKUP(SEARCH("3",$M10)-1,$Q$3:$V10,$P10+1,FALSE)</f>
        <v>50</v>
      </c>
      <c r="AC10" s="160" t="str">
        <f t="shared" si="8"/>
        <v>09:00 18:00(13:00 14:00)|09:00 18:00(13:00 14:00)|09:00 17:00(13:00 14:00)</v>
      </c>
      <c r="AD10" s="161" t="str">
        <f t="shared" si="9"/>
        <v>09:00 18:00(13:00 14:00)</v>
      </c>
      <c r="AE10" s="158" t="str">
        <f t="shared" si="10"/>
        <v>09:00 18:00(13:00 14:00)</v>
      </c>
      <c r="AF10" s="159">
        <f>HLOOKUP(SEARCH("4",$M10)-1,$Q$3:$V10,$P10+1,FALSE)</f>
        <v>75</v>
      </c>
      <c r="AG10" s="161" t="str">
        <f t="shared" si="11"/>
        <v>09:00 18:00(13:00 14:00)|09:00 17:00(13:00 14:00)</v>
      </c>
      <c r="AH10" s="161" t="str">
        <f t="shared" si="12"/>
        <v>09:00 18:00(13:00 14:00)</v>
      </c>
      <c r="AI10" s="158" t="str">
        <f t="shared" si="13"/>
        <v>09:00 18:00(13:00 14:00)</v>
      </c>
      <c r="AJ10" s="159">
        <f>HLOOKUP(SEARCH("5",$M10)-1,$Q$3:$V10,$P10+1,FALSE)</f>
        <v>100</v>
      </c>
      <c r="AK10" s="161" t="str">
        <f t="shared" si="14"/>
        <v>09:00 17:00(13:00 14:00)</v>
      </c>
      <c r="AL10" s="161" t="e">
        <f t="shared" si="15"/>
        <v>#VALUE!</v>
      </c>
      <c r="AM10" s="158" t="str">
        <f t="shared" si="16"/>
        <v>09:00 17:00(13:00 14:00)</v>
      </c>
      <c r="AN10" s="159" t="e">
        <f>HLOOKUP(SEARCH("6",$M10)-1,$Q$3:$V10,$P10+1,FALSE)</f>
        <v>#VALUE!</v>
      </c>
      <c r="AO10" s="161" t="e">
        <f t="shared" si="17"/>
        <v>#VALUE!</v>
      </c>
      <c r="AP10" s="161" t="e">
        <f t="shared" si="18"/>
        <v>#VALUE!</v>
      </c>
      <c r="AQ10" s="162" t="str">
        <f t="shared" si="19"/>
        <v>выходной</v>
      </c>
      <c r="AR10" s="163" t="e">
        <f>HLOOKUP(SEARCH("7",$M10)-1,$Q$3:$V10,$P10+1,FALSE)</f>
        <v>#VALUE!</v>
      </c>
      <c r="AS10" s="164" t="str">
        <f t="shared" si="20"/>
        <v>выходной</v>
      </c>
      <c r="AT10" s="142"/>
      <c r="AU10" s="11" t="str">
        <f>IF(ISERROR(VLOOKUP(B10,'РЕОРГ 2008'!$A:$B,2,FALSE)),"",VLOOKUP(B10,'РЕОРГ 2008'!$A:$B,2,FALSE))</f>
        <v/>
      </c>
      <c r="AV10" s="12" t="str">
        <f t="shared" si="21"/>
        <v>Доп.офис №6056/0344</v>
      </c>
      <c r="AW10" s="31" t="e">
        <f>LEFT(#REF!,2)</f>
        <v>#REF!</v>
      </c>
      <c r="AX10" s="12" t="str">
        <f t="shared" si="22"/>
        <v>6056/0344</v>
      </c>
      <c r="AZ10" t="str">
        <f>IF(ISERROR(VLOOKUP(B10,'РЕОРГ 01.08.2009'!$A:$B,2,FALSE)),"",VLOOKUP(B10,'РЕОРГ 01.08.2009'!$A:$B,2,FALSE))</f>
        <v/>
      </c>
      <c r="BA10" s="12" t="str">
        <f t="shared" si="0"/>
        <v>Доп.офис №6056/0344</v>
      </c>
      <c r="BB10" t="e">
        <f>LEFT(#REF!,2)</f>
        <v>#REF!</v>
      </c>
      <c r="BC10" s="12" t="str">
        <f t="shared" si="23"/>
        <v>6056/0344</v>
      </c>
      <c r="BE10" t="str">
        <f>IF(ISERROR(VLOOKUP(B10,'РЕОРГ 01.10.2009'!A:C,3,FALSE)),"",VLOOKUP(B10,'РЕОРГ 01.10.2009'!A:C,3,FALSE))</f>
        <v/>
      </c>
      <c r="BF10" s="12" t="str">
        <f t="shared" si="1"/>
        <v>Доп.офис №6056/0344</v>
      </c>
      <c r="BG10" t="e">
        <f>LEFT(#REF!,2)</f>
        <v>#REF!</v>
      </c>
      <c r="BH10" s="12" t="str">
        <f t="shared" si="24"/>
        <v>6056/0344</v>
      </c>
      <c r="BJ10" t="str">
        <f>IF(ISERROR(VLOOKUP($B10,'РЕОРГ 01.05.2010'!A:B,2,FALSE)),"",VLOOKUP($B10,'РЕОРГ 01.05.2010'!A:B,2,FALSE))</f>
        <v/>
      </c>
      <c r="BK10" s="12" t="str">
        <f t="shared" si="25"/>
        <v>Доп.офис №6056/0344</v>
      </c>
      <c r="BL10" t="e">
        <f>LEFT(#REF!,2)</f>
        <v>#REF!</v>
      </c>
      <c r="BM10" s="12" t="str">
        <f t="shared" si="26"/>
        <v>6056/0344</v>
      </c>
      <c r="BO10" t="str">
        <f>IF(ISERROR(VLOOKUP($B10,'РЕОРГ 01.08.2010'!A:B,2,FALSE)),"",VLOOKUP($B10,'РЕОРГ 01.08.2010'!A:B,2,FALSE))</f>
        <v/>
      </c>
      <c r="BP10" s="12" t="str">
        <f t="shared" si="2"/>
        <v>Доп.офис №6056/0344</v>
      </c>
      <c r="BQ10" t="e">
        <f>LEFT(#REF!,2)</f>
        <v>#REF!</v>
      </c>
      <c r="BR10" s="12" t="str">
        <f t="shared" si="27"/>
        <v>6056/0344</v>
      </c>
    </row>
    <row r="11" spans="1:93" ht="12.75" customHeight="1">
      <c r="A11" t="str">
        <f t="shared" si="3"/>
        <v>6056/0358</v>
      </c>
      <c r="B11" s="133">
        <v>9</v>
      </c>
      <c r="C11" s="1" t="s">
        <v>9447</v>
      </c>
      <c r="D11" s="32" t="s">
        <v>1931</v>
      </c>
      <c r="E11" s="1" t="s">
        <v>9448</v>
      </c>
      <c r="F11" s="1" t="s">
        <v>4493</v>
      </c>
      <c r="G11" s="1" t="s">
        <v>9449</v>
      </c>
      <c r="H11" s="1" t="s">
        <v>9450</v>
      </c>
      <c r="I11" s="1" t="s">
        <v>1748</v>
      </c>
      <c r="J11" s="1"/>
      <c r="K11" s="1">
        <v>2</v>
      </c>
      <c r="L11" s="32" t="s">
        <v>4048</v>
      </c>
      <c r="M11" s="8" t="s">
        <v>11771</v>
      </c>
      <c r="N11" s="2" t="s">
        <v>11775</v>
      </c>
      <c r="O11" s="173"/>
      <c r="P11" s="168">
        <f t="shared" si="28"/>
        <v>8</v>
      </c>
      <c r="Q11" s="138">
        <f t="shared" si="29"/>
        <v>25</v>
      </c>
      <c r="R11" s="138">
        <f t="shared" si="30"/>
        <v>50</v>
      </c>
      <c r="S11" s="138">
        <f t="shared" si="31"/>
        <v>75</v>
      </c>
      <c r="T11" s="138">
        <f t="shared" si="32"/>
        <v>100</v>
      </c>
      <c r="U11" s="138" t="e">
        <f t="shared" si="33"/>
        <v>#VALUE!</v>
      </c>
      <c r="V11" s="138" t="e">
        <f t="shared" si="34"/>
        <v>#VALUE!</v>
      </c>
      <c r="W11" s="158" t="str">
        <f t="shared" si="4"/>
        <v>10:00 18:00(13:00 14:00)</v>
      </c>
      <c r="X11" s="159">
        <f>HLOOKUP(SEARCH("2",$M11)-1,$Q$3:$V11,$P11+1,FALSE)</f>
        <v>25</v>
      </c>
      <c r="Y11" s="160" t="str">
        <f t="shared" si="5"/>
        <v>10:00 18:00(13:00 14:00)|10:00 18:00(13:00 14:00)|10:00 18:00(13:00 14:00)|10:00 18:00(13:00 14:00)</v>
      </c>
      <c r="Z11" s="161" t="str">
        <f t="shared" si="6"/>
        <v>10:00 18:00(13:00 14:00)</v>
      </c>
      <c r="AA11" s="158" t="str">
        <f t="shared" si="7"/>
        <v>10:00 18:00(13:00 14:00)</v>
      </c>
      <c r="AB11" s="159">
        <f>HLOOKUP(SEARCH("3",$M11)-1,$Q$3:$V11,$P11+1,FALSE)</f>
        <v>50</v>
      </c>
      <c r="AC11" s="160" t="str">
        <f t="shared" si="8"/>
        <v>10:00 18:00(13:00 14:00)|10:00 18:00(13:00 14:00)|10:00 18:00(13:00 14:00)</v>
      </c>
      <c r="AD11" s="161" t="str">
        <f t="shared" si="9"/>
        <v>10:00 18:00(13:00 14:00)</v>
      </c>
      <c r="AE11" s="158" t="str">
        <f t="shared" si="10"/>
        <v>10:00 18:00(13:00 14:00)</v>
      </c>
      <c r="AF11" s="159">
        <f>HLOOKUP(SEARCH("4",$M11)-1,$Q$3:$V11,$P11+1,FALSE)</f>
        <v>75</v>
      </c>
      <c r="AG11" s="161" t="str">
        <f t="shared" si="11"/>
        <v>10:00 18:00(13:00 14:00)|10:00 18:00(13:00 14:00)</v>
      </c>
      <c r="AH11" s="161" t="str">
        <f t="shared" si="12"/>
        <v>10:00 18:00(13:00 14:00)</v>
      </c>
      <c r="AI11" s="158" t="str">
        <f t="shared" si="13"/>
        <v>10:00 18:00(13:00 14:00)</v>
      </c>
      <c r="AJ11" s="159">
        <f>HLOOKUP(SEARCH("5",$M11)-1,$Q$3:$V11,$P11+1,FALSE)</f>
        <v>100</v>
      </c>
      <c r="AK11" s="161" t="str">
        <f t="shared" si="14"/>
        <v>10:00 18:00(13:00 14:00)</v>
      </c>
      <c r="AL11" s="161" t="e">
        <f t="shared" si="15"/>
        <v>#VALUE!</v>
      </c>
      <c r="AM11" s="158" t="str">
        <f t="shared" si="16"/>
        <v>10:00 18:00(13:00 14:00)</v>
      </c>
      <c r="AN11" s="159" t="e">
        <f>HLOOKUP(SEARCH("6",$M11)-1,$Q$3:$V11,$P11+1,FALSE)</f>
        <v>#VALUE!</v>
      </c>
      <c r="AO11" s="161" t="e">
        <f t="shared" si="17"/>
        <v>#VALUE!</v>
      </c>
      <c r="AP11" s="161" t="e">
        <f t="shared" si="18"/>
        <v>#VALUE!</v>
      </c>
      <c r="AQ11" s="162" t="str">
        <f t="shared" si="19"/>
        <v>выходной</v>
      </c>
      <c r="AR11" s="163" t="e">
        <f>HLOOKUP(SEARCH("7",$M11)-1,$Q$3:$V11,$P11+1,FALSE)</f>
        <v>#VALUE!</v>
      </c>
      <c r="AS11" s="164" t="str">
        <f t="shared" si="20"/>
        <v>выходной</v>
      </c>
      <c r="AT11" s="142"/>
      <c r="AU11" s="11" t="str">
        <f>IF(ISERROR(VLOOKUP(B11,'РЕОРГ 2008'!$A:$B,2,FALSE)),"",VLOOKUP(B11,'РЕОРГ 2008'!$A:$B,2,FALSE))</f>
        <v/>
      </c>
      <c r="AV11" s="12" t="str">
        <f t="shared" si="21"/>
        <v>Опер.касса №6056/0358</v>
      </c>
      <c r="AW11" s="31" t="e">
        <f>LEFT(#REF!,2)</f>
        <v>#REF!</v>
      </c>
      <c r="AX11" s="12" t="str">
        <f t="shared" si="22"/>
        <v>6056/0358</v>
      </c>
      <c r="AZ11" t="str">
        <f>IF(ISERROR(VLOOKUP(B11,'РЕОРГ 01.08.2009'!$A:$B,2,FALSE)),"",VLOOKUP(B11,'РЕОРГ 01.08.2009'!$A:$B,2,FALSE))</f>
        <v/>
      </c>
      <c r="BA11" s="12" t="str">
        <f t="shared" si="0"/>
        <v>Опер.касса №6056/0358</v>
      </c>
      <c r="BB11" t="e">
        <f>LEFT(#REF!,2)</f>
        <v>#REF!</v>
      </c>
      <c r="BC11" s="12" t="str">
        <f t="shared" si="23"/>
        <v>6056/0358</v>
      </c>
      <c r="BE11" t="str">
        <f>IF(ISERROR(VLOOKUP(B11,'РЕОРГ 01.10.2009'!A:C,3,FALSE)),"",VLOOKUP(B11,'РЕОРГ 01.10.2009'!A:C,3,FALSE))</f>
        <v/>
      </c>
      <c r="BF11" s="12" t="str">
        <f t="shared" si="1"/>
        <v>Опер.касса №6056/0358</v>
      </c>
      <c r="BG11" t="e">
        <f>LEFT(#REF!,2)</f>
        <v>#REF!</v>
      </c>
      <c r="BH11" s="12" t="str">
        <f t="shared" si="24"/>
        <v>6056/0358</v>
      </c>
      <c r="BJ11" t="str">
        <f>IF(ISERROR(VLOOKUP($B11,'РЕОРГ 01.05.2010'!A:B,2,FALSE)),"",VLOOKUP($B11,'РЕОРГ 01.05.2010'!A:B,2,FALSE))</f>
        <v/>
      </c>
      <c r="BK11" s="12" t="str">
        <f t="shared" si="25"/>
        <v>Опер.касса №6056/0358</v>
      </c>
      <c r="BL11" t="e">
        <f>LEFT(#REF!,2)</f>
        <v>#REF!</v>
      </c>
      <c r="BM11" s="12" t="str">
        <f t="shared" si="26"/>
        <v>6056/0358</v>
      </c>
      <c r="BO11" t="str">
        <f>IF(ISERROR(VLOOKUP($B11,'РЕОРГ 01.08.2010'!A:B,2,FALSE)),"",VLOOKUP($B11,'РЕОРГ 01.08.2010'!A:B,2,FALSE))</f>
        <v/>
      </c>
      <c r="BP11" s="12" t="str">
        <f t="shared" si="2"/>
        <v>Опер.касса №6056/0358</v>
      </c>
      <c r="BQ11" t="e">
        <f>LEFT(#REF!,2)</f>
        <v>#REF!</v>
      </c>
      <c r="BR11" s="12" t="str">
        <f t="shared" si="27"/>
        <v>6056/0358</v>
      </c>
    </row>
    <row r="12" spans="1:93" ht="12.75" customHeight="1">
      <c r="A12" t="str">
        <f t="shared" si="3"/>
        <v>6056/0389</v>
      </c>
      <c r="B12" s="133">
        <v>10</v>
      </c>
      <c r="C12" s="1" t="s">
        <v>9463</v>
      </c>
      <c r="D12" s="32" t="s">
        <v>1926</v>
      </c>
      <c r="E12" s="1" t="s">
        <v>9451</v>
      </c>
      <c r="F12" s="1" t="s">
        <v>4493</v>
      </c>
      <c r="G12" s="1" t="s">
        <v>9452</v>
      </c>
      <c r="H12" s="1" t="s">
        <v>9453</v>
      </c>
      <c r="I12" s="1" t="s">
        <v>9464</v>
      </c>
      <c r="J12" s="1"/>
      <c r="K12" s="1">
        <v>7</v>
      </c>
      <c r="L12" s="32" t="s">
        <v>4048</v>
      </c>
      <c r="M12" s="8" t="s">
        <v>11773</v>
      </c>
      <c r="N12" s="2" t="s">
        <v>11779</v>
      </c>
      <c r="O12" s="173"/>
      <c r="P12" s="168">
        <f t="shared" si="28"/>
        <v>9</v>
      </c>
      <c r="Q12" s="138">
        <f t="shared" si="29"/>
        <v>25</v>
      </c>
      <c r="R12" s="138">
        <f t="shared" si="30"/>
        <v>50</v>
      </c>
      <c r="S12" s="138">
        <f t="shared" si="31"/>
        <v>75</v>
      </c>
      <c r="T12" s="138">
        <f t="shared" si="32"/>
        <v>100</v>
      </c>
      <c r="U12" s="138">
        <f t="shared" si="33"/>
        <v>125</v>
      </c>
      <c r="V12" s="138" t="e">
        <f t="shared" si="34"/>
        <v>#VALUE!</v>
      </c>
      <c r="W12" s="158" t="str">
        <f t="shared" si="4"/>
        <v>09:00 19:00(13:00 14:00)</v>
      </c>
      <c r="X12" s="159">
        <f>HLOOKUP(SEARCH("2",$M12)-1,$Q$3:$V12,$P12+1,FALSE)</f>
        <v>25</v>
      </c>
      <c r="Y12" s="160" t="str">
        <f t="shared" si="5"/>
        <v>09:00 19:00(13:00 14:00)|10:00 19:00(13:00 14:00)|09:00 19:00(13:00 14:00)|09:00 19:00(13:00 14:00)|09:00 15:00</v>
      </c>
      <c r="Z12" s="161" t="str">
        <f t="shared" si="6"/>
        <v>09:00 19:00(13:00 14:00)</v>
      </c>
      <c r="AA12" s="158" t="str">
        <f t="shared" si="7"/>
        <v>09:00 19:00(13:00 14:00)</v>
      </c>
      <c r="AB12" s="159">
        <f>HLOOKUP(SEARCH("3",$M12)-1,$Q$3:$V12,$P12+1,FALSE)</f>
        <v>50</v>
      </c>
      <c r="AC12" s="160" t="str">
        <f t="shared" si="8"/>
        <v>10:00 19:00(13:00 14:00)|09:00 19:00(13:00 14:00)|09:00 19:00(13:00 14:00)|09:00 15:00</v>
      </c>
      <c r="AD12" s="161" t="str">
        <f t="shared" si="9"/>
        <v>10:00 19:00(13:00 14:00)</v>
      </c>
      <c r="AE12" s="158" t="str">
        <f t="shared" si="10"/>
        <v>10:00 19:00(13:00 14:00)</v>
      </c>
      <c r="AF12" s="159">
        <f>HLOOKUP(SEARCH("4",$M12)-1,$Q$3:$V12,$P12+1,FALSE)</f>
        <v>75</v>
      </c>
      <c r="AG12" s="161" t="str">
        <f t="shared" si="11"/>
        <v>09:00 19:00(13:00 14:00)|09:00 19:00(13:00 14:00)|09:00 15:00</v>
      </c>
      <c r="AH12" s="161" t="str">
        <f t="shared" si="12"/>
        <v>09:00 19:00(13:00 14:00)</v>
      </c>
      <c r="AI12" s="158" t="str">
        <f t="shared" si="13"/>
        <v>09:00 19:00(13:00 14:00)</v>
      </c>
      <c r="AJ12" s="159">
        <f>HLOOKUP(SEARCH("5",$M12)-1,$Q$3:$V12,$P12+1,FALSE)</f>
        <v>100</v>
      </c>
      <c r="AK12" s="161" t="str">
        <f t="shared" si="14"/>
        <v>09:00 19:00(13:00 14:00)|09:00 15:00</v>
      </c>
      <c r="AL12" s="161" t="str">
        <f t="shared" si="15"/>
        <v>09:00 19:00(13:00 14:00)</v>
      </c>
      <c r="AM12" s="158" t="str">
        <f t="shared" si="16"/>
        <v>09:00 19:00(13:00 14:00)</v>
      </c>
      <c r="AN12" s="159">
        <f>HLOOKUP(SEARCH("6",$M12)-1,$Q$3:$V12,$P12+1,FALSE)</f>
        <v>125</v>
      </c>
      <c r="AO12" s="161" t="str">
        <f t="shared" si="17"/>
        <v>09:00 15:00</v>
      </c>
      <c r="AP12" s="161" t="e">
        <f t="shared" si="18"/>
        <v>#VALUE!</v>
      </c>
      <c r="AQ12" s="162" t="str">
        <f t="shared" si="19"/>
        <v>09:00 15:00</v>
      </c>
      <c r="AR12" s="163" t="e">
        <f>HLOOKUP(SEARCH("7",$M12)-1,$Q$3:$V12,$P12+1,FALSE)</f>
        <v>#VALUE!</v>
      </c>
      <c r="AS12" s="164" t="str">
        <f t="shared" si="20"/>
        <v>выходной</v>
      </c>
      <c r="AT12" s="142"/>
      <c r="AU12" s="11" t="str">
        <f>IF(ISERROR(VLOOKUP(B12,'РЕОРГ 2008'!$A:$B,2,FALSE)),"",VLOOKUP(B12,'РЕОРГ 2008'!$A:$B,2,FALSE))</f>
        <v/>
      </c>
      <c r="AV12" s="12" t="str">
        <f t="shared" si="21"/>
        <v>Доп.офис №6056/0389</v>
      </c>
      <c r="AW12" s="31" t="e">
        <f>LEFT(#REF!,2)</f>
        <v>#REF!</v>
      </c>
      <c r="AX12" s="12" t="str">
        <f t="shared" si="22"/>
        <v>6056/0389</v>
      </c>
      <c r="AZ12" t="str">
        <f>IF(ISERROR(VLOOKUP(B12,'РЕОРГ 01.08.2009'!$A:$B,2,FALSE)),"",VLOOKUP(B12,'РЕОРГ 01.08.2009'!$A:$B,2,FALSE))</f>
        <v/>
      </c>
      <c r="BA12" s="12" t="str">
        <f t="shared" si="0"/>
        <v>Доп.офис №6056/0389</v>
      </c>
      <c r="BB12" t="e">
        <f>LEFT(#REF!,2)</f>
        <v>#REF!</v>
      </c>
      <c r="BC12" s="12" t="str">
        <f t="shared" si="23"/>
        <v>6056/0389</v>
      </c>
      <c r="BE12" t="str">
        <f>IF(ISERROR(VLOOKUP(B12,'РЕОРГ 01.10.2009'!A:C,3,FALSE)),"",VLOOKUP(B12,'РЕОРГ 01.10.2009'!A:C,3,FALSE))</f>
        <v/>
      </c>
      <c r="BF12" s="12" t="str">
        <f t="shared" si="1"/>
        <v>Доп.офис №6056/0389</v>
      </c>
      <c r="BG12" t="e">
        <f>LEFT(#REF!,2)</f>
        <v>#REF!</v>
      </c>
      <c r="BH12" s="12" t="str">
        <f t="shared" si="24"/>
        <v>6056/0389</v>
      </c>
      <c r="BJ12" t="str">
        <f>IF(ISERROR(VLOOKUP($B12,'РЕОРГ 01.05.2010'!A:B,2,FALSE)),"",VLOOKUP($B12,'РЕОРГ 01.05.2010'!A:B,2,FALSE))</f>
        <v/>
      </c>
      <c r="BK12" s="12" t="str">
        <f t="shared" si="25"/>
        <v>Доп.офис №6056/0389</v>
      </c>
      <c r="BL12" t="e">
        <f>LEFT(#REF!,2)</f>
        <v>#REF!</v>
      </c>
      <c r="BM12" s="12" t="str">
        <f t="shared" si="26"/>
        <v>6056/0389</v>
      </c>
      <c r="BO12" t="str">
        <f>IF(ISERROR(VLOOKUP($B12,'РЕОРГ 01.08.2010'!A:B,2,FALSE)),"",VLOOKUP($B12,'РЕОРГ 01.08.2010'!A:B,2,FALSE))</f>
        <v/>
      </c>
      <c r="BP12" s="12" t="str">
        <f t="shared" si="2"/>
        <v>Доп.офис №6056/0389</v>
      </c>
      <c r="BQ12" t="e">
        <f>LEFT(#REF!,2)</f>
        <v>#REF!</v>
      </c>
      <c r="BR12" s="12" t="str">
        <f t="shared" si="27"/>
        <v>6056/0389</v>
      </c>
    </row>
    <row r="13" spans="1:93" ht="12.75" customHeight="1">
      <c r="A13" t="str">
        <f t="shared" si="3"/>
        <v>6056/0395</v>
      </c>
      <c r="B13" s="133">
        <v>11</v>
      </c>
      <c r="C13" s="1" t="s">
        <v>9454</v>
      </c>
      <c r="D13" s="32" t="s">
        <v>1926</v>
      </c>
      <c r="E13" s="1" t="s">
        <v>4492</v>
      </c>
      <c r="F13" s="1" t="s">
        <v>4493</v>
      </c>
      <c r="G13" s="1" t="s">
        <v>9455</v>
      </c>
      <c r="H13" s="1" t="s">
        <v>9456</v>
      </c>
      <c r="I13" s="1" t="s">
        <v>11215</v>
      </c>
      <c r="J13" s="1"/>
      <c r="K13" s="1">
        <v>6</v>
      </c>
      <c r="L13" s="32" t="s">
        <v>4048</v>
      </c>
      <c r="M13" s="8" t="s">
        <v>11773</v>
      </c>
      <c r="N13" s="2" t="s">
        <v>11780</v>
      </c>
      <c r="O13" s="173"/>
      <c r="P13" s="168">
        <f t="shared" si="28"/>
        <v>10</v>
      </c>
      <c r="Q13" s="138">
        <f t="shared" si="29"/>
        <v>25</v>
      </c>
      <c r="R13" s="138">
        <f t="shared" si="30"/>
        <v>50</v>
      </c>
      <c r="S13" s="138">
        <f t="shared" si="31"/>
        <v>75</v>
      </c>
      <c r="T13" s="138">
        <f t="shared" si="32"/>
        <v>100</v>
      </c>
      <c r="U13" s="138">
        <f t="shared" si="33"/>
        <v>125</v>
      </c>
      <c r="V13" s="138" t="e">
        <f t="shared" si="34"/>
        <v>#VALUE!</v>
      </c>
      <c r="W13" s="158" t="str">
        <f t="shared" si="4"/>
        <v>10:00 19:00(14:00 15:00)</v>
      </c>
      <c r="X13" s="159">
        <f>HLOOKUP(SEARCH("2",$M13)-1,$Q$3:$V13,$P13+1,FALSE)</f>
        <v>25</v>
      </c>
      <c r="Y13" s="160" t="str">
        <f t="shared" si="5"/>
        <v>09:00 19:00(14:00 15:00)|09:00 19:00(14:00 15:00)|09:00 19:00(14:00 15:00)|09:00 19:00(14:00 15:00)|09:00 16:00(13:00 14:00)</v>
      </c>
      <c r="Z13" s="161" t="str">
        <f t="shared" si="6"/>
        <v>09:00 19:00(14:00 15:00)</v>
      </c>
      <c r="AA13" s="158" t="str">
        <f t="shared" si="7"/>
        <v>09:00 19:00(14:00 15:00)</v>
      </c>
      <c r="AB13" s="159">
        <f>HLOOKUP(SEARCH("3",$M13)-1,$Q$3:$V13,$P13+1,FALSE)</f>
        <v>50</v>
      </c>
      <c r="AC13" s="160" t="str">
        <f t="shared" si="8"/>
        <v>09:00 19:00(14:00 15:00)|09:00 19:00(14:00 15:00)|09:00 19:00(14:00 15:00)|09:00 16:00(13:00 14:00)</v>
      </c>
      <c r="AD13" s="161" t="str">
        <f t="shared" si="9"/>
        <v>09:00 19:00(14:00 15:00)</v>
      </c>
      <c r="AE13" s="158" t="str">
        <f t="shared" si="10"/>
        <v>09:00 19:00(14:00 15:00)</v>
      </c>
      <c r="AF13" s="159">
        <f>HLOOKUP(SEARCH("4",$M13)-1,$Q$3:$V13,$P13+1,FALSE)</f>
        <v>75</v>
      </c>
      <c r="AG13" s="161" t="str">
        <f t="shared" si="11"/>
        <v>09:00 19:00(14:00 15:00)|09:00 19:00(14:00 15:00)|09:00 16:00(13:00 14:00)</v>
      </c>
      <c r="AH13" s="161" t="str">
        <f t="shared" si="12"/>
        <v>09:00 19:00(14:00 15:00)</v>
      </c>
      <c r="AI13" s="158" t="str">
        <f t="shared" si="13"/>
        <v>09:00 19:00(14:00 15:00)</v>
      </c>
      <c r="AJ13" s="159">
        <f>HLOOKUP(SEARCH("5",$M13)-1,$Q$3:$V13,$P13+1,FALSE)</f>
        <v>100</v>
      </c>
      <c r="AK13" s="161" t="str">
        <f t="shared" si="14"/>
        <v>09:00 19:00(14:00 15:00)|09:00 16:00(13:00 14:00)</v>
      </c>
      <c r="AL13" s="161" t="str">
        <f t="shared" si="15"/>
        <v>09:00 19:00(14:00 15:00)</v>
      </c>
      <c r="AM13" s="158" t="str">
        <f t="shared" si="16"/>
        <v>09:00 19:00(14:00 15:00)</v>
      </c>
      <c r="AN13" s="159">
        <f>HLOOKUP(SEARCH("6",$M13)-1,$Q$3:$V13,$P13+1,FALSE)</f>
        <v>125</v>
      </c>
      <c r="AO13" s="161" t="str">
        <f t="shared" si="17"/>
        <v>09:00 16:00(13:00 14:00)</v>
      </c>
      <c r="AP13" s="161" t="e">
        <f t="shared" si="18"/>
        <v>#VALUE!</v>
      </c>
      <c r="AQ13" s="162" t="str">
        <f t="shared" si="19"/>
        <v>09:00 16:00(13:00 14:00)</v>
      </c>
      <c r="AR13" s="163" t="e">
        <f>HLOOKUP(SEARCH("7",$M13)-1,$Q$3:$V13,$P13+1,FALSE)</f>
        <v>#VALUE!</v>
      </c>
      <c r="AS13" s="164" t="str">
        <f t="shared" si="20"/>
        <v>выходной</v>
      </c>
      <c r="AT13" s="142"/>
      <c r="AU13" s="11" t="str">
        <f>IF(ISERROR(VLOOKUP(B13,'РЕОРГ 2008'!$A:$B,2,FALSE)),"",VLOOKUP(B13,'РЕОРГ 2008'!$A:$B,2,FALSE))</f>
        <v/>
      </c>
      <c r="AV13" s="12" t="str">
        <f t="shared" si="21"/>
        <v>Доп.офис №6056/0395</v>
      </c>
      <c r="AW13" s="31" t="e">
        <f>LEFT(#REF!,2)</f>
        <v>#REF!</v>
      </c>
      <c r="AX13" s="12" t="str">
        <f t="shared" si="22"/>
        <v>6056/0395</v>
      </c>
      <c r="AZ13" t="str">
        <f>IF(ISERROR(VLOOKUP(B13,'РЕОРГ 01.08.2009'!$A:$B,2,FALSE)),"",VLOOKUP(B13,'РЕОРГ 01.08.2009'!$A:$B,2,FALSE))</f>
        <v/>
      </c>
      <c r="BA13" s="12" t="str">
        <f t="shared" si="0"/>
        <v>Доп.офис №6056/0395</v>
      </c>
      <c r="BB13" t="e">
        <f>LEFT(#REF!,2)</f>
        <v>#REF!</v>
      </c>
      <c r="BC13" s="12" t="str">
        <f t="shared" si="23"/>
        <v>6056/0395</v>
      </c>
      <c r="BE13" t="str">
        <f>IF(ISERROR(VLOOKUP(B13,'РЕОРГ 01.10.2009'!A:C,3,FALSE)),"",VLOOKUP(B13,'РЕОРГ 01.10.2009'!A:C,3,FALSE))</f>
        <v/>
      </c>
      <c r="BF13" s="12" t="str">
        <f t="shared" si="1"/>
        <v>Доп.офис №6056/0395</v>
      </c>
      <c r="BG13" t="e">
        <f>LEFT(#REF!,2)</f>
        <v>#REF!</v>
      </c>
      <c r="BH13" s="12" t="str">
        <f t="shared" si="24"/>
        <v>6056/0395</v>
      </c>
      <c r="BJ13" t="str">
        <f>IF(ISERROR(VLOOKUP($B13,'РЕОРГ 01.05.2010'!A:B,2,FALSE)),"",VLOOKUP($B13,'РЕОРГ 01.05.2010'!A:B,2,FALSE))</f>
        <v/>
      </c>
      <c r="BK13" s="12" t="str">
        <f t="shared" si="25"/>
        <v>Доп.офис №6056/0395</v>
      </c>
      <c r="BL13" t="e">
        <f>LEFT(#REF!,2)</f>
        <v>#REF!</v>
      </c>
      <c r="BM13" s="12" t="str">
        <f t="shared" si="26"/>
        <v>6056/0395</v>
      </c>
      <c r="BO13" t="str">
        <f>IF(ISERROR(VLOOKUP($B13,'РЕОРГ 01.08.2010'!A:B,2,FALSE)),"",VLOOKUP($B13,'РЕОРГ 01.08.2010'!A:B,2,FALSE))</f>
        <v/>
      </c>
      <c r="BP13" s="12" t="str">
        <f t="shared" si="2"/>
        <v>Доп.офис №6056/0395</v>
      </c>
      <c r="BQ13" t="e">
        <f>LEFT(#REF!,2)</f>
        <v>#REF!</v>
      </c>
      <c r="BR13" s="12" t="str">
        <f t="shared" si="27"/>
        <v>6056/0395</v>
      </c>
    </row>
    <row r="14" spans="1:93" ht="12.75" customHeight="1">
      <c r="A14" t="str">
        <f t="shared" si="3"/>
        <v>6056/0399</v>
      </c>
      <c r="B14" s="133">
        <v>12</v>
      </c>
      <c r="C14" s="1" t="s">
        <v>9457</v>
      </c>
      <c r="D14" s="32" t="s">
        <v>1926</v>
      </c>
      <c r="E14" s="1" t="s">
        <v>9458</v>
      </c>
      <c r="F14" s="1" t="s">
        <v>4493</v>
      </c>
      <c r="G14" s="1" t="s">
        <v>9459</v>
      </c>
      <c r="H14" s="1" t="s">
        <v>9460</v>
      </c>
      <c r="I14" s="1" t="s">
        <v>967</v>
      </c>
      <c r="J14" s="1"/>
      <c r="K14" s="1">
        <v>11</v>
      </c>
      <c r="L14" s="32" t="s">
        <v>4048</v>
      </c>
      <c r="M14" s="8" t="s">
        <v>11773</v>
      </c>
      <c r="N14" s="2" t="s">
        <v>11781</v>
      </c>
      <c r="O14" s="173"/>
      <c r="P14" s="168">
        <f t="shared" si="28"/>
        <v>11</v>
      </c>
      <c r="Q14" s="138">
        <f t="shared" si="29"/>
        <v>25</v>
      </c>
      <c r="R14" s="138">
        <f t="shared" si="30"/>
        <v>50</v>
      </c>
      <c r="S14" s="138">
        <f t="shared" si="31"/>
        <v>75</v>
      </c>
      <c r="T14" s="138">
        <f t="shared" si="32"/>
        <v>100</v>
      </c>
      <c r="U14" s="138">
        <f t="shared" si="33"/>
        <v>125</v>
      </c>
      <c r="V14" s="138" t="e">
        <f t="shared" si="34"/>
        <v>#VALUE!</v>
      </c>
      <c r="W14" s="158" t="str">
        <f t="shared" si="4"/>
        <v>08:00 20:00(13:00 14:00)</v>
      </c>
      <c r="X14" s="159">
        <f>HLOOKUP(SEARCH("2",$M14)-1,$Q$3:$V14,$P14+1,FALSE)</f>
        <v>25</v>
      </c>
      <c r="Y14" s="160" t="str">
        <f t="shared" si="5"/>
        <v>08:00 20:00(13:00 14:00)|08:00 20:00(13:00 14:00)|08:00 20:00(13:00 14:00)|09:00 20:00(13:00 14:00)|09:00 16:00(13:00 14:00)</v>
      </c>
      <c r="Z14" s="161" t="str">
        <f t="shared" si="6"/>
        <v>08:00 20:00(13:00 14:00)</v>
      </c>
      <c r="AA14" s="158" t="str">
        <f t="shared" si="7"/>
        <v>08:00 20:00(13:00 14:00)</v>
      </c>
      <c r="AB14" s="159">
        <f>HLOOKUP(SEARCH("3",$M14)-1,$Q$3:$V14,$P14+1,FALSE)</f>
        <v>50</v>
      </c>
      <c r="AC14" s="160" t="str">
        <f t="shared" si="8"/>
        <v>08:00 20:00(13:00 14:00)|08:00 20:00(13:00 14:00)|09:00 20:00(13:00 14:00)|09:00 16:00(13:00 14:00)</v>
      </c>
      <c r="AD14" s="161" t="str">
        <f t="shared" si="9"/>
        <v>08:00 20:00(13:00 14:00)</v>
      </c>
      <c r="AE14" s="158" t="str">
        <f t="shared" si="10"/>
        <v>08:00 20:00(13:00 14:00)</v>
      </c>
      <c r="AF14" s="159">
        <f>HLOOKUP(SEARCH("4",$M14)-1,$Q$3:$V14,$P14+1,FALSE)</f>
        <v>75</v>
      </c>
      <c r="AG14" s="161" t="str">
        <f t="shared" si="11"/>
        <v>08:00 20:00(13:00 14:00)|09:00 20:00(13:00 14:00)|09:00 16:00(13:00 14:00)</v>
      </c>
      <c r="AH14" s="161" t="str">
        <f t="shared" si="12"/>
        <v>08:00 20:00(13:00 14:00)</v>
      </c>
      <c r="AI14" s="158" t="str">
        <f t="shared" si="13"/>
        <v>08:00 20:00(13:00 14:00)</v>
      </c>
      <c r="AJ14" s="159">
        <f>HLOOKUP(SEARCH("5",$M14)-1,$Q$3:$V14,$P14+1,FALSE)</f>
        <v>100</v>
      </c>
      <c r="AK14" s="161" t="str">
        <f t="shared" si="14"/>
        <v>09:00 20:00(13:00 14:00)|09:00 16:00(13:00 14:00)</v>
      </c>
      <c r="AL14" s="161" t="str">
        <f t="shared" si="15"/>
        <v>09:00 20:00(13:00 14:00)</v>
      </c>
      <c r="AM14" s="158" t="str">
        <f t="shared" si="16"/>
        <v>09:00 20:00(13:00 14:00)</v>
      </c>
      <c r="AN14" s="159">
        <f>HLOOKUP(SEARCH("6",$M14)-1,$Q$3:$V14,$P14+1,FALSE)</f>
        <v>125</v>
      </c>
      <c r="AO14" s="161" t="str">
        <f t="shared" si="17"/>
        <v>09:00 16:00(13:00 14:00)</v>
      </c>
      <c r="AP14" s="161" t="e">
        <f t="shared" si="18"/>
        <v>#VALUE!</v>
      </c>
      <c r="AQ14" s="162" t="str">
        <f t="shared" si="19"/>
        <v>09:00 16:00(13:00 14:00)</v>
      </c>
      <c r="AR14" s="163" t="e">
        <f>HLOOKUP(SEARCH("7",$M14)-1,$Q$3:$V14,$P14+1,FALSE)</f>
        <v>#VALUE!</v>
      </c>
      <c r="AS14" s="164" t="str">
        <f t="shared" si="20"/>
        <v>выходной</v>
      </c>
      <c r="AT14" s="142"/>
      <c r="AU14" s="11" t="str">
        <f>IF(ISERROR(VLOOKUP(B14,'РЕОРГ 2008'!$A:$B,2,FALSE)),"",VLOOKUP(B14,'РЕОРГ 2008'!$A:$B,2,FALSE))</f>
        <v/>
      </c>
      <c r="AV14" s="12" t="str">
        <f t="shared" si="21"/>
        <v>Доп.офис №6056/0399</v>
      </c>
      <c r="AW14" s="31" t="e">
        <f>LEFT(#REF!,2)</f>
        <v>#REF!</v>
      </c>
      <c r="AX14" s="12" t="str">
        <f t="shared" si="22"/>
        <v>6056/0399</v>
      </c>
      <c r="AZ14" t="str">
        <f>IF(ISERROR(VLOOKUP(B14,'РЕОРГ 01.08.2009'!$A:$B,2,FALSE)),"",VLOOKUP(B14,'РЕОРГ 01.08.2009'!$A:$B,2,FALSE))</f>
        <v/>
      </c>
      <c r="BA14" s="12" t="str">
        <f t="shared" si="0"/>
        <v>Доп.офис №6056/0399</v>
      </c>
      <c r="BB14" t="e">
        <f>LEFT(#REF!,2)</f>
        <v>#REF!</v>
      </c>
      <c r="BC14" s="12" t="str">
        <f t="shared" si="23"/>
        <v>6056/0399</v>
      </c>
      <c r="BE14" t="str">
        <f>IF(ISERROR(VLOOKUP(B14,'РЕОРГ 01.10.2009'!A:C,3,FALSE)),"",VLOOKUP(B14,'РЕОРГ 01.10.2009'!A:C,3,FALSE))</f>
        <v/>
      </c>
      <c r="BF14" s="12" t="str">
        <f t="shared" si="1"/>
        <v>Доп.офис №6056/0399</v>
      </c>
      <c r="BG14" t="e">
        <f>LEFT(#REF!,2)</f>
        <v>#REF!</v>
      </c>
      <c r="BH14" s="12" t="str">
        <f t="shared" si="24"/>
        <v>6056/0399</v>
      </c>
      <c r="BJ14" t="str">
        <f>IF(ISERROR(VLOOKUP($B14,'РЕОРГ 01.05.2010'!A:B,2,FALSE)),"",VLOOKUP($B14,'РЕОРГ 01.05.2010'!A:B,2,FALSE))</f>
        <v/>
      </c>
      <c r="BK14" s="12" t="str">
        <f t="shared" si="25"/>
        <v>Доп.офис №6056/0399</v>
      </c>
      <c r="BL14" t="e">
        <f>LEFT(#REF!,2)</f>
        <v>#REF!</v>
      </c>
      <c r="BM14" s="12" t="str">
        <f t="shared" si="26"/>
        <v>6056/0399</v>
      </c>
      <c r="BO14" t="str">
        <f>IF(ISERROR(VLOOKUP($B14,'РЕОРГ 01.08.2010'!A:B,2,FALSE)),"",VLOOKUP($B14,'РЕОРГ 01.08.2010'!A:B,2,FALSE))</f>
        <v/>
      </c>
      <c r="BP14" s="12" t="str">
        <f t="shared" si="2"/>
        <v>Доп.офис №6056/0399</v>
      </c>
      <c r="BQ14" t="e">
        <f>LEFT(#REF!,2)</f>
        <v>#REF!</v>
      </c>
      <c r="BR14" s="12" t="str">
        <f t="shared" si="27"/>
        <v>6056/0399</v>
      </c>
    </row>
    <row r="15" spans="1:93" ht="12.75" customHeight="1">
      <c r="A15" t="str">
        <f t="shared" si="3"/>
        <v>6056/0413</v>
      </c>
      <c r="B15" s="133">
        <v>14</v>
      </c>
      <c r="C15" s="1" t="s">
        <v>9461</v>
      </c>
      <c r="D15" s="32" t="s">
        <v>1926</v>
      </c>
      <c r="E15" s="1" t="s">
        <v>9462</v>
      </c>
      <c r="F15" s="1" t="s">
        <v>4493</v>
      </c>
      <c r="G15" s="1" t="s">
        <v>6939</v>
      </c>
      <c r="H15" s="1" t="s">
        <v>6940</v>
      </c>
      <c r="I15" s="1" t="s">
        <v>11216</v>
      </c>
      <c r="J15" s="1"/>
      <c r="K15" s="1">
        <v>4</v>
      </c>
      <c r="L15" s="32" t="s">
        <v>4048</v>
      </c>
      <c r="M15" s="8" t="s">
        <v>11771</v>
      </c>
      <c r="N15" s="2" t="s">
        <v>11782</v>
      </c>
      <c r="O15" s="173"/>
      <c r="P15" s="168">
        <f t="shared" si="28"/>
        <v>12</v>
      </c>
      <c r="Q15" s="138">
        <f t="shared" si="29"/>
        <v>25</v>
      </c>
      <c r="R15" s="138">
        <f t="shared" si="30"/>
        <v>50</v>
      </c>
      <c r="S15" s="138">
        <f t="shared" si="31"/>
        <v>75</v>
      </c>
      <c r="T15" s="138">
        <f t="shared" si="32"/>
        <v>100</v>
      </c>
      <c r="U15" s="138" t="e">
        <f t="shared" si="33"/>
        <v>#VALUE!</v>
      </c>
      <c r="V15" s="138" t="e">
        <f t="shared" si="34"/>
        <v>#VALUE!</v>
      </c>
      <c r="W15" s="158" t="str">
        <f t="shared" si="4"/>
        <v>09:00 19:00(14:00 15:00)</v>
      </c>
      <c r="X15" s="159">
        <f>HLOOKUP(SEARCH("2",$M15)-1,$Q$3:$V15,$P15+1,FALSE)</f>
        <v>25</v>
      </c>
      <c r="Y15" s="160" t="str">
        <f t="shared" si="5"/>
        <v>09:00 19:00(14:00 15:00)|09:00 19:00(14:00 15:00)|10:00 19:00(14:00 15:00)|09:00 19:00(14:00 15:00)</v>
      </c>
      <c r="Z15" s="161" t="str">
        <f t="shared" si="6"/>
        <v>09:00 19:00(14:00 15:00)</v>
      </c>
      <c r="AA15" s="158" t="str">
        <f t="shared" si="7"/>
        <v>09:00 19:00(14:00 15:00)</v>
      </c>
      <c r="AB15" s="159">
        <f>HLOOKUP(SEARCH("3",$M15)-1,$Q$3:$V15,$P15+1,FALSE)</f>
        <v>50</v>
      </c>
      <c r="AC15" s="160" t="str">
        <f t="shared" si="8"/>
        <v>09:00 19:00(14:00 15:00)|10:00 19:00(14:00 15:00)|09:00 19:00(14:00 15:00)</v>
      </c>
      <c r="AD15" s="161" t="str">
        <f t="shared" si="9"/>
        <v>09:00 19:00(14:00 15:00)</v>
      </c>
      <c r="AE15" s="158" t="str">
        <f t="shared" si="10"/>
        <v>09:00 19:00(14:00 15:00)</v>
      </c>
      <c r="AF15" s="159">
        <f>HLOOKUP(SEARCH("4",$M15)-1,$Q$3:$V15,$P15+1,FALSE)</f>
        <v>75</v>
      </c>
      <c r="AG15" s="161" t="str">
        <f t="shared" si="11"/>
        <v>10:00 19:00(14:00 15:00)|09:00 19:00(14:00 15:00)</v>
      </c>
      <c r="AH15" s="161" t="str">
        <f t="shared" si="12"/>
        <v>10:00 19:00(14:00 15:00)</v>
      </c>
      <c r="AI15" s="158" t="str">
        <f t="shared" si="13"/>
        <v>10:00 19:00(14:00 15:00)</v>
      </c>
      <c r="AJ15" s="159">
        <f>HLOOKUP(SEARCH("5",$M15)-1,$Q$3:$V15,$P15+1,FALSE)</f>
        <v>100</v>
      </c>
      <c r="AK15" s="161" t="str">
        <f t="shared" si="14"/>
        <v>09:00 19:00(14:00 15:00)</v>
      </c>
      <c r="AL15" s="161" t="e">
        <f t="shared" si="15"/>
        <v>#VALUE!</v>
      </c>
      <c r="AM15" s="158" t="str">
        <f t="shared" si="16"/>
        <v>09:00 19:00(14:00 15:00)</v>
      </c>
      <c r="AN15" s="159" t="e">
        <f>HLOOKUP(SEARCH("6",$M15)-1,$Q$3:$V15,$P15+1,FALSE)</f>
        <v>#VALUE!</v>
      </c>
      <c r="AO15" s="161" t="e">
        <f t="shared" si="17"/>
        <v>#VALUE!</v>
      </c>
      <c r="AP15" s="161" t="e">
        <f t="shared" si="18"/>
        <v>#VALUE!</v>
      </c>
      <c r="AQ15" s="162" t="str">
        <f t="shared" si="19"/>
        <v>выходной</v>
      </c>
      <c r="AR15" s="163" t="e">
        <f>HLOOKUP(SEARCH("7",$M15)-1,$Q$3:$V15,$P15+1,FALSE)</f>
        <v>#VALUE!</v>
      </c>
      <c r="AS15" s="164" t="str">
        <f t="shared" si="20"/>
        <v>выходной</v>
      </c>
      <c r="AT15" s="142"/>
      <c r="AU15" s="11" t="str">
        <f>IF(ISERROR(VLOOKUP(B15,'РЕОРГ 2008'!$A:$B,2,FALSE)),"",VLOOKUP(B15,'РЕОРГ 2008'!$A:$B,2,FALSE))</f>
        <v/>
      </c>
      <c r="AV15" s="12" t="str">
        <f t="shared" si="21"/>
        <v>Доп.офис №6056/0413</v>
      </c>
      <c r="AW15" s="31" t="e">
        <f>LEFT(#REF!,2)</f>
        <v>#REF!</v>
      </c>
      <c r="AX15" s="12" t="str">
        <f t="shared" si="22"/>
        <v>6056/0413</v>
      </c>
      <c r="AZ15" t="str">
        <f>IF(ISERROR(VLOOKUP(B15,'РЕОРГ 01.08.2009'!$A:$B,2,FALSE)),"",VLOOKUP(B15,'РЕОРГ 01.08.2009'!$A:$B,2,FALSE))</f>
        <v/>
      </c>
      <c r="BA15" s="12" t="str">
        <f t="shared" si="0"/>
        <v>Доп.офис №6056/0413</v>
      </c>
      <c r="BB15" t="e">
        <f>LEFT(#REF!,2)</f>
        <v>#REF!</v>
      </c>
      <c r="BC15" s="12" t="str">
        <f t="shared" si="23"/>
        <v>6056/0413</v>
      </c>
      <c r="BE15" t="str">
        <f>IF(ISERROR(VLOOKUP(B15,'РЕОРГ 01.10.2009'!A:C,3,FALSE)),"",VLOOKUP(B15,'РЕОРГ 01.10.2009'!A:C,3,FALSE))</f>
        <v/>
      </c>
      <c r="BF15" s="12" t="str">
        <f t="shared" si="1"/>
        <v>Доп.офис №6056/0413</v>
      </c>
      <c r="BG15" t="e">
        <f>LEFT(#REF!,2)</f>
        <v>#REF!</v>
      </c>
      <c r="BH15" s="12" t="str">
        <f t="shared" si="24"/>
        <v>6056/0413</v>
      </c>
      <c r="BJ15" t="str">
        <f>IF(ISERROR(VLOOKUP($B15,'РЕОРГ 01.05.2010'!A:B,2,FALSE)),"",VLOOKUP($B15,'РЕОРГ 01.05.2010'!A:B,2,FALSE))</f>
        <v/>
      </c>
      <c r="BK15" s="12" t="str">
        <f t="shared" si="25"/>
        <v>Доп.офис №6056/0413</v>
      </c>
      <c r="BL15" t="e">
        <f>LEFT(#REF!,2)</f>
        <v>#REF!</v>
      </c>
      <c r="BM15" s="12" t="str">
        <f t="shared" si="26"/>
        <v>6056/0413</v>
      </c>
      <c r="BO15" t="str">
        <f>IF(ISERROR(VLOOKUP($B15,'РЕОРГ 01.08.2010'!A:B,2,FALSE)),"",VLOOKUP($B15,'РЕОРГ 01.08.2010'!A:B,2,FALSE))</f>
        <v/>
      </c>
      <c r="BP15" s="12" t="str">
        <f t="shared" si="2"/>
        <v>Доп.офис №6056/0413</v>
      </c>
      <c r="BQ15" t="e">
        <f>LEFT(#REF!,2)</f>
        <v>#REF!</v>
      </c>
      <c r="BR15" s="12" t="str">
        <f t="shared" si="27"/>
        <v>6056/0413</v>
      </c>
    </row>
    <row r="16" spans="1:93" ht="12.75" customHeight="1">
      <c r="A16" t="str">
        <f t="shared" si="3"/>
        <v>6056/0420</v>
      </c>
      <c r="B16" s="133">
        <v>16</v>
      </c>
      <c r="C16" s="1" t="s">
        <v>10207</v>
      </c>
      <c r="D16" s="32" t="s">
        <v>1926</v>
      </c>
      <c r="E16" s="1" t="s">
        <v>7042</v>
      </c>
      <c r="F16" s="1" t="s">
        <v>4493</v>
      </c>
      <c r="G16" s="1" t="s">
        <v>10208</v>
      </c>
      <c r="H16" s="1" t="s">
        <v>10209</v>
      </c>
      <c r="I16" s="1" t="s">
        <v>293</v>
      </c>
      <c r="J16" s="1"/>
      <c r="K16" s="1">
        <v>11</v>
      </c>
      <c r="L16" s="32" t="s">
        <v>4048</v>
      </c>
      <c r="M16" s="8" t="s">
        <v>11783</v>
      </c>
      <c r="N16" s="2" t="s">
        <v>11784</v>
      </c>
      <c r="O16" s="173"/>
      <c r="P16" s="168">
        <f t="shared" si="28"/>
        <v>13</v>
      </c>
      <c r="Q16" s="138">
        <f t="shared" si="29"/>
        <v>25</v>
      </c>
      <c r="R16" s="138">
        <f t="shared" si="30"/>
        <v>50</v>
      </c>
      <c r="S16" s="138">
        <f t="shared" si="31"/>
        <v>75</v>
      </c>
      <c r="T16" s="138">
        <f t="shared" si="32"/>
        <v>100</v>
      </c>
      <c r="U16" s="138">
        <f t="shared" si="33"/>
        <v>125</v>
      </c>
      <c r="V16" s="138">
        <f t="shared" si="34"/>
        <v>150</v>
      </c>
      <c r="W16" s="158" t="str">
        <f t="shared" si="4"/>
        <v>10:00 19:00(14:00 15:00)</v>
      </c>
      <c r="X16" s="159">
        <f>HLOOKUP(SEARCH("2",$M16)-1,$Q$3:$V16,$P16+1,FALSE)</f>
        <v>25</v>
      </c>
      <c r="Y16" s="160" t="str">
        <f t="shared" si="5"/>
        <v>09:00 19:00(14:00 15:00)|09:00 19:00(14:00 15:00)|09:00 19:00(14:00 15:00)|09:00 19:00(14:00 15:00)|09:00 16:00(13:00 14:00)|09:00 14:00</v>
      </c>
      <c r="Z16" s="161" t="str">
        <f t="shared" si="6"/>
        <v>09:00 19:00(14:00 15:00)</v>
      </c>
      <c r="AA16" s="158" t="str">
        <f t="shared" si="7"/>
        <v>09:00 19:00(14:00 15:00)</v>
      </c>
      <c r="AB16" s="159">
        <f>HLOOKUP(SEARCH("3",$M16)-1,$Q$3:$V16,$P16+1,FALSE)</f>
        <v>50</v>
      </c>
      <c r="AC16" s="160" t="str">
        <f t="shared" si="8"/>
        <v>09:00 19:00(14:00 15:00)|09:00 19:00(14:00 15:00)|09:00 19:00(14:00 15:00)|09:00 16:00(13:00 14:00)|09:00 14:00</v>
      </c>
      <c r="AD16" s="161" t="str">
        <f t="shared" si="9"/>
        <v>09:00 19:00(14:00 15:00)</v>
      </c>
      <c r="AE16" s="158" t="str">
        <f t="shared" si="10"/>
        <v>09:00 19:00(14:00 15:00)</v>
      </c>
      <c r="AF16" s="159">
        <f>HLOOKUP(SEARCH("4",$M16)-1,$Q$3:$V16,$P16+1,FALSE)</f>
        <v>75</v>
      </c>
      <c r="AG16" s="161" t="str">
        <f t="shared" si="11"/>
        <v>09:00 19:00(14:00 15:00)|09:00 19:00(14:00 15:00)|09:00 16:00(13:00 14:00)|09:00 14:00</v>
      </c>
      <c r="AH16" s="161" t="str">
        <f t="shared" si="12"/>
        <v>09:00 19:00(14:00 15:00)</v>
      </c>
      <c r="AI16" s="158" t="str">
        <f t="shared" si="13"/>
        <v>09:00 19:00(14:00 15:00)</v>
      </c>
      <c r="AJ16" s="159">
        <f>HLOOKUP(SEARCH("5",$M16)-1,$Q$3:$V16,$P16+1,FALSE)</f>
        <v>100</v>
      </c>
      <c r="AK16" s="161" t="str">
        <f t="shared" si="14"/>
        <v>09:00 19:00(14:00 15:00)|09:00 16:00(13:00 14:00)|09:00 14:00</v>
      </c>
      <c r="AL16" s="161" t="str">
        <f t="shared" si="15"/>
        <v>09:00 19:00(14:00 15:00)</v>
      </c>
      <c r="AM16" s="158" t="str">
        <f t="shared" si="16"/>
        <v>09:00 19:00(14:00 15:00)</v>
      </c>
      <c r="AN16" s="159">
        <f>HLOOKUP(SEARCH("6",$M16)-1,$Q$3:$V16,$P16+1,FALSE)</f>
        <v>125</v>
      </c>
      <c r="AO16" s="161" t="str">
        <f t="shared" si="17"/>
        <v>09:00 16:00(13:00 14:00)|09:00 14:00</v>
      </c>
      <c r="AP16" s="161" t="str">
        <f t="shared" si="18"/>
        <v>09:00 16:00(13:00 14:00)</v>
      </c>
      <c r="AQ16" s="162" t="str">
        <f t="shared" si="19"/>
        <v>09:00 16:00(13:00 14:00)</v>
      </c>
      <c r="AR16" s="163">
        <f>HLOOKUP(SEARCH("7",$M16)-1,$Q$3:$V16,$P16+1,FALSE)</f>
        <v>150</v>
      </c>
      <c r="AS16" s="164" t="str">
        <f t="shared" si="20"/>
        <v>09:00 14:00</v>
      </c>
      <c r="AT16" s="142"/>
      <c r="AU16" s="11" t="str">
        <f>IF(ISERROR(VLOOKUP(B16,'РЕОРГ 2008'!$A:$B,2,FALSE)),"",VLOOKUP(B16,'РЕОРГ 2008'!$A:$B,2,FALSE))</f>
        <v/>
      </c>
      <c r="AV16" s="12" t="str">
        <f t="shared" si="21"/>
        <v>Доп.офис №6056/0420</v>
      </c>
      <c r="AW16" s="31" t="e">
        <f>LEFT(#REF!,2)</f>
        <v>#REF!</v>
      </c>
      <c r="AX16" s="12" t="str">
        <f t="shared" si="22"/>
        <v>6056/0420</v>
      </c>
      <c r="AZ16" t="str">
        <f>IF(ISERROR(VLOOKUP(B16,'РЕОРГ 01.08.2009'!$A:$B,2,FALSE)),"",VLOOKUP(B16,'РЕОРГ 01.08.2009'!$A:$B,2,FALSE))</f>
        <v/>
      </c>
      <c r="BA16" s="12" t="str">
        <f t="shared" si="0"/>
        <v>Доп.офис №6056/0420</v>
      </c>
      <c r="BB16" t="e">
        <f>LEFT(#REF!,2)</f>
        <v>#REF!</v>
      </c>
      <c r="BC16" s="12" t="str">
        <f t="shared" si="23"/>
        <v>6056/0420</v>
      </c>
      <c r="BE16" t="str">
        <f>IF(ISERROR(VLOOKUP(B16,'РЕОРГ 01.10.2009'!A:C,3,FALSE)),"",VLOOKUP(B16,'РЕОРГ 01.10.2009'!A:C,3,FALSE))</f>
        <v/>
      </c>
      <c r="BF16" s="12" t="str">
        <f t="shared" si="1"/>
        <v>Доп.офис №6056/0420</v>
      </c>
      <c r="BG16" t="e">
        <f>LEFT(#REF!,2)</f>
        <v>#REF!</v>
      </c>
      <c r="BH16" s="12" t="str">
        <f t="shared" si="24"/>
        <v>6056/0420</v>
      </c>
      <c r="BJ16" t="str">
        <f>IF(ISERROR(VLOOKUP($B16,'РЕОРГ 01.05.2010'!A:B,2,FALSE)),"",VLOOKUP($B16,'РЕОРГ 01.05.2010'!A:B,2,FALSE))</f>
        <v/>
      </c>
      <c r="BK16" s="12" t="str">
        <f t="shared" si="25"/>
        <v>Доп.офис №6056/0420</v>
      </c>
      <c r="BL16" t="e">
        <f>LEFT(#REF!,2)</f>
        <v>#REF!</v>
      </c>
      <c r="BM16" s="12" t="str">
        <f t="shared" si="26"/>
        <v>6056/0420</v>
      </c>
      <c r="BO16" t="str">
        <f>IF(ISERROR(VLOOKUP($B16,'РЕОРГ 01.08.2010'!A:B,2,FALSE)),"",VLOOKUP($B16,'РЕОРГ 01.08.2010'!A:B,2,FALSE))</f>
        <v/>
      </c>
      <c r="BP16" s="12" t="str">
        <f t="shared" si="2"/>
        <v>Доп.офис №6056/0420</v>
      </c>
      <c r="BQ16" t="e">
        <f>LEFT(#REF!,2)</f>
        <v>#REF!</v>
      </c>
      <c r="BR16" s="12" t="str">
        <f t="shared" si="27"/>
        <v>6056/0420</v>
      </c>
    </row>
    <row r="17" spans="1:70" ht="12.75" customHeight="1">
      <c r="A17" t="str">
        <f t="shared" si="3"/>
        <v>6056/0421</v>
      </c>
      <c r="B17" s="133">
        <v>17</v>
      </c>
      <c r="C17" s="1" t="s">
        <v>11750</v>
      </c>
      <c r="D17" s="32" t="s">
        <v>1926</v>
      </c>
      <c r="E17" s="1" t="s">
        <v>6942</v>
      </c>
      <c r="F17" s="1" t="s">
        <v>4493</v>
      </c>
      <c r="G17" s="1" t="s">
        <v>6943</v>
      </c>
      <c r="H17" s="1" t="s">
        <v>6944</v>
      </c>
      <c r="I17" s="1" t="s">
        <v>6941</v>
      </c>
      <c r="J17" s="1"/>
      <c r="K17" s="1">
        <v>6</v>
      </c>
      <c r="L17" s="32" t="s">
        <v>4048</v>
      </c>
      <c r="M17" s="8" t="s">
        <v>11773</v>
      </c>
      <c r="N17" s="2" t="s">
        <v>11785</v>
      </c>
      <c r="O17" s="173"/>
      <c r="P17" s="168">
        <f t="shared" si="28"/>
        <v>14</v>
      </c>
      <c r="Q17" s="138">
        <f t="shared" si="29"/>
        <v>25</v>
      </c>
      <c r="R17" s="138">
        <f t="shared" si="30"/>
        <v>50</v>
      </c>
      <c r="S17" s="138">
        <f t="shared" si="31"/>
        <v>75</v>
      </c>
      <c r="T17" s="138">
        <f t="shared" si="32"/>
        <v>100</v>
      </c>
      <c r="U17" s="138">
        <f t="shared" si="33"/>
        <v>125</v>
      </c>
      <c r="V17" s="138" t="e">
        <f t="shared" si="34"/>
        <v>#VALUE!</v>
      </c>
      <c r="W17" s="158" t="str">
        <f t="shared" si="4"/>
        <v>08:00 20:00(13:00 14:00)</v>
      </c>
      <c r="X17" s="159">
        <f>HLOOKUP(SEARCH("2",$M17)-1,$Q$3:$V17,$P17+1,FALSE)</f>
        <v>25</v>
      </c>
      <c r="Y17" s="160" t="str">
        <f t="shared" si="5"/>
        <v>09:00 20:00(13:00 14:00)|08:00 20:00(13:00 14:00)|08:00 20:00(13:00 14:00)|08:00 20:00(13:00 14:00)|09:00 16:00(13:00 14:00)</v>
      </c>
      <c r="Z17" s="161" t="str">
        <f t="shared" si="6"/>
        <v>09:00 20:00(13:00 14:00)</v>
      </c>
      <c r="AA17" s="158" t="str">
        <f t="shared" si="7"/>
        <v>09:00 20:00(13:00 14:00)</v>
      </c>
      <c r="AB17" s="159">
        <f>HLOOKUP(SEARCH("3",$M17)-1,$Q$3:$V17,$P17+1,FALSE)</f>
        <v>50</v>
      </c>
      <c r="AC17" s="160" t="str">
        <f t="shared" si="8"/>
        <v>08:00 20:00(13:00 14:00)|08:00 20:00(13:00 14:00)|08:00 20:00(13:00 14:00)|09:00 16:00(13:00 14:00)</v>
      </c>
      <c r="AD17" s="161" t="str">
        <f t="shared" si="9"/>
        <v>08:00 20:00(13:00 14:00)</v>
      </c>
      <c r="AE17" s="158" t="str">
        <f t="shared" si="10"/>
        <v>08:00 20:00(13:00 14:00)</v>
      </c>
      <c r="AF17" s="159">
        <f>HLOOKUP(SEARCH("4",$M17)-1,$Q$3:$V17,$P17+1,FALSE)</f>
        <v>75</v>
      </c>
      <c r="AG17" s="161" t="str">
        <f t="shared" si="11"/>
        <v>08:00 20:00(13:00 14:00)|08:00 20:00(13:00 14:00)|09:00 16:00(13:00 14:00)</v>
      </c>
      <c r="AH17" s="161" t="str">
        <f t="shared" si="12"/>
        <v>08:00 20:00(13:00 14:00)</v>
      </c>
      <c r="AI17" s="158" t="str">
        <f t="shared" si="13"/>
        <v>08:00 20:00(13:00 14:00)</v>
      </c>
      <c r="AJ17" s="159">
        <f>HLOOKUP(SEARCH("5",$M17)-1,$Q$3:$V17,$P17+1,FALSE)</f>
        <v>100</v>
      </c>
      <c r="AK17" s="161" t="str">
        <f t="shared" si="14"/>
        <v>08:00 20:00(13:00 14:00)|09:00 16:00(13:00 14:00)</v>
      </c>
      <c r="AL17" s="161" t="str">
        <f t="shared" si="15"/>
        <v>08:00 20:00(13:00 14:00)</v>
      </c>
      <c r="AM17" s="158" t="str">
        <f t="shared" si="16"/>
        <v>08:00 20:00(13:00 14:00)</v>
      </c>
      <c r="AN17" s="159">
        <f>HLOOKUP(SEARCH("6",$M17)-1,$Q$3:$V17,$P17+1,FALSE)</f>
        <v>125</v>
      </c>
      <c r="AO17" s="161" t="str">
        <f t="shared" si="17"/>
        <v>09:00 16:00(13:00 14:00)</v>
      </c>
      <c r="AP17" s="161" t="e">
        <f t="shared" si="18"/>
        <v>#VALUE!</v>
      </c>
      <c r="AQ17" s="162" t="str">
        <f t="shared" si="19"/>
        <v>09:00 16:00(13:00 14:00)</v>
      </c>
      <c r="AR17" s="163" t="e">
        <f>HLOOKUP(SEARCH("7",$M17)-1,$Q$3:$V17,$P17+1,FALSE)</f>
        <v>#VALUE!</v>
      </c>
      <c r="AS17" s="164" t="str">
        <f t="shared" si="20"/>
        <v>выходной</v>
      </c>
      <c r="AT17" s="142"/>
      <c r="AU17" s="11" t="str">
        <f>IF(ISERROR(VLOOKUP(B17,'РЕОРГ 2008'!$A:$B,2,FALSE)),"",VLOOKUP(B17,'РЕОРГ 2008'!$A:$B,2,FALSE))</f>
        <v/>
      </c>
      <c r="AV17" s="12" t="str">
        <f t="shared" si="21"/>
        <v>Доп.офис №6056/0421</v>
      </c>
      <c r="AW17" s="31" t="e">
        <f>LEFT(#REF!,2)</f>
        <v>#REF!</v>
      </c>
      <c r="AX17" s="12" t="str">
        <f t="shared" si="22"/>
        <v>6056/0421</v>
      </c>
      <c r="AZ17" t="str">
        <f>IF(ISERROR(VLOOKUP(B17,'РЕОРГ 01.08.2009'!$A:$B,2,FALSE)),"",VLOOKUP(B17,'РЕОРГ 01.08.2009'!$A:$B,2,FALSE))</f>
        <v/>
      </c>
      <c r="BA17" s="12" t="str">
        <f t="shared" si="0"/>
        <v>Доп.офис №6056/0421</v>
      </c>
      <c r="BB17" t="e">
        <f>LEFT(#REF!,2)</f>
        <v>#REF!</v>
      </c>
      <c r="BC17" s="12" t="str">
        <f t="shared" si="23"/>
        <v>6056/0421</v>
      </c>
      <c r="BE17" t="str">
        <f>IF(ISERROR(VLOOKUP(B17,'РЕОРГ 01.10.2009'!A:C,3,FALSE)),"",VLOOKUP(B17,'РЕОРГ 01.10.2009'!A:C,3,FALSE))</f>
        <v/>
      </c>
      <c r="BF17" s="12" t="str">
        <f t="shared" si="1"/>
        <v>Доп.офис №6056/0421</v>
      </c>
      <c r="BG17" t="e">
        <f>LEFT(#REF!,2)</f>
        <v>#REF!</v>
      </c>
      <c r="BH17" s="12" t="str">
        <f t="shared" si="24"/>
        <v>6056/0421</v>
      </c>
      <c r="BJ17" t="str">
        <f>IF(ISERROR(VLOOKUP($B17,'РЕОРГ 01.05.2010'!A:B,2,FALSE)),"",VLOOKUP($B17,'РЕОРГ 01.05.2010'!A:B,2,FALSE))</f>
        <v/>
      </c>
      <c r="BK17" s="12" t="str">
        <f t="shared" si="25"/>
        <v>Доп.офис №6056/0421</v>
      </c>
      <c r="BL17" t="e">
        <f>LEFT(#REF!,2)</f>
        <v>#REF!</v>
      </c>
      <c r="BM17" s="12" t="str">
        <f t="shared" si="26"/>
        <v>6056/0421</v>
      </c>
      <c r="BO17" t="str">
        <f>IF(ISERROR(VLOOKUP($B17,'РЕОРГ 01.08.2010'!A:B,2,FALSE)),"",VLOOKUP($B17,'РЕОРГ 01.08.2010'!A:B,2,FALSE))</f>
        <v/>
      </c>
      <c r="BP17" s="12" t="str">
        <f t="shared" si="2"/>
        <v>Доп.офис №6056/0421</v>
      </c>
      <c r="BQ17" t="e">
        <f>LEFT(#REF!,2)</f>
        <v>#REF!</v>
      </c>
      <c r="BR17" s="12" t="str">
        <f t="shared" si="27"/>
        <v>6056/0421</v>
      </c>
    </row>
    <row r="18" spans="1:70" ht="12.75" customHeight="1">
      <c r="A18" t="str">
        <f t="shared" si="3"/>
        <v>6056/0443</v>
      </c>
      <c r="B18" s="133">
        <v>18</v>
      </c>
      <c r="C18" s="1" t="s">
        <v>11751</v>
      </c>
      <c r="D18" s="32" t="s">
        <v>1926</v>
      </c>
      <c r="E18" s="1" t="s">
        <v>6945</v>
      </c>
      <c r="F18" s="1" t="s">
        <v>4493</v>
      </c>
      <c r="G18" s="1" t="s">
        <v>6946</v>
      </c>
      <c r="H18" s="1" t="s">
        <v>6947</v>
      </c>
      <c r="I18" s="1" t="s">
        <v>6244</v>
      </c>
      <c r="J18" s="1"/>
      <c r="K18" s="1">
        <v>7</v>
      </c>
      <c r="L18" s="32" t="s">
        <v>4048</v>
      </c>
      <c r="M18" s="8" t="s">
        <v>11773</v>
      </c>
      <c r="N18" s="2" t="s">
        <v>11786</v>
      </c>
      <c r="O18" s="173"/>
      <c r="P18" s="168">
        <f t="shared" si="28"/>
        <v>15</v>
      </c>
      <c r="Q18" s="138">
        <f t="shared" si="29"/>
        <v>25</v>
      </c>
      <c r="R18" s="138">
        <f t="shared" si="30"/>
        <v>50</v>
      </c>
      <c r="S18" s="138">
        <f t="shared" si="31"/>
        <v>75</v>
      </c>
      <c r="T18" s="138">
        <f t="shared" si="32"/>
        <v>100</v>
      </c>
      <c r="U18" s="138">
        <f t="shared" si="33"/>
        <v>125</v>
      </c>
      <c r="V18" s="138" t="e">
        <f t="shared" si="34"/>
        <v>#VALUE!</v>
      </c>
      <c r="W18" s="158" t="str">
        <f t="shared" si="4"/>
        <v>09:00 19:00(13:00 14:00)</v>
      </c>
      <c r="X18" s="159">
        <f>HLOOKUP(SEARCH("2",$M18)-1,$Q$3:$V18,$P18+1,FALSE)</f>
        <v>25</v>
      </c>
      <c r="Y18" s="160" t="str">
        <f t="shared" si="5"/>
        <v>09:00 19:00(13:00 14:00)|10:00 19:00(13:00 14:00)|09:00 19:00(13:00 14:00)|09:00 19:00(13:00 14:00)|09:00 16:00(13:00 14:00)</v>
      </c>
      <c r="Z18" s="161" t="str">
        <f t="shared" si="6"/>
        <v>09:00 19:00(13:00 14:00)</v>
      </c>
      <c r="AA18" s="158" t="str">
        <f t="shared" si="7"/>
        <v>09:00 19:00(13:00 14:00)</v>
      </c>
      <c r="AB18" s="159">
        <f>HLOOKUP(SEARCH("3",$M18)-1,$Q$3:$V18,$P18+1,FALSE)</f>
        <v>50</v>
      </c>
      <c r="AC18" s="160" t="str">
        <f t="shared" si="8"/>
        <v>10:00 19:00(13:00 14:00)|09:00 19:00(13:00 14:00)|09:00 19:00(13:00 14:00)|09:00 16:00(13:00 14:00)</v>
      </c>
      <c r="AD18" s="161" t="str">
        <f t="shared" si="9"/>
        <v>10:00 19:00(13:00 14:00)</v>
      </c>
      <c r="AE18" s="158" t="str">
        <f t="shared" si="10"/>
        <v>10:00 19:00(13:00 14:00)</v>
      </c>
      <c r="AF18" s="159">
        <f>HLOOKUP(SEARCH("4",$M18)-1,$Q$3:$V18,$P18+1,FALSE)</f>
        <v>75</v>
      </c>
      <c r="AG18" s="161" t="str">
        <f t="shared" si="11"/>
        <v>09:00 19:00(13:00 14:00)|09:00 19:00(13:00 14:00)|09:00 16:00(13:00 14:00)</v>
      </c>
      <c r="AH18" s="161" t="str">
        <f t="shared" si="12"/>
        <v>09:00 19:00(13:00 14:00)</v>
      </c>
      <c r="AI18" s="158" t="str">
        <f t="shared" si="13"/>
        <v>09:00 19:00(13:00 14:00)</v>
      </c>
      <c r="AJ18" s="159">
        <f>HLOOKUP(SEARCH("5",$M18)-1,$Q$3:$V18,$P18+1,FALSE)</f>
        <v>100</v>
      </c>
      <c r="AK18" s="161" t="str">
        <f t="shared" si="14"/>
        <v>09:00 19:00(13:00 14:00)|09:00 16:00(13:00 14:00)</v>
      </c>
      <c r="AL18" s="161" t="str">
        <f t="shared" si="15"/>
        <v>09:00 19:00(13:00 14:00)</v>
      </c>
      <c r="AM18" s="158" t="str">
        <f t="shared" si="16"/>
        <v>09:00 19:00(13:00 14:00)</v>
      </c>
      <c r="AN18" s="159">
        <f>HLOOKUP(SEARCH("6",$M18)-1,$Q$3:$V18,$P18+1,FALSE)</f>
        <v>125</v>
      </c>
      <c r="AO18" s="161" t="str">
        <f t="shared" si="17"/>
        <v>09:00 16:00(13:00 14:00)</v>
      </c>
      <c r="AP18" s="161" t="e">
        <f t="shared" si="18"/>
        <v>#VALUE!</v>
      </c>
      <c r="AQ18" s="162" t="str">
        <f t="shared" si="19"/>
        <v>09:00 16:00(13:00 14:00)</v>
      </c>
      <c r="AR18" s="163" t="e">
        <f>HLOOKUP(SEARCH("7",$M18)-1,$Q$3:$V18,$P18+1,FALSE)</f>
        <v>#VALUE!</v>
      </c>
      <c r="AS18" s="164" t="str">
        <f t="shared" si="20"/>
        <v>выходной</v>
      </c>
      <c r="AT18" s="142"/>
      <c r="AU18" s="11" t="str">
        <f>IF(ISERROR(VLOOKUP(B18,'РЕОРГ 2008'!$A:$B,2,FALSE)),"",VLOOKUP(B18,'РЕОРГ 2008'!$A:$B,2,FALSE))</f>
        <v/>
      </c>
      <c r="AV18" s="12" t="str">
        <f t="shared" si="21"/>
        <v>Доп.офис №6056/0443</v>
      </c>
      <c r="AW18" s="31" t="e">
        <f>LEFT(#REF!,2)</f>
        <v>#REF!</v>
      </c>
      <c r="AX18" s="12" t="str">
        <f t="shared" si="22"/>
        <v>6056/0443</v>
      </c>
      <c r="AZ18" t="str">
        <f>IF(ISERROR(VLOOKUP(B18,'РЕОРГ 01.08.2009'!$A:$B,2,FALSE)),"",VLOOKUP(B18,'РЕОРГ 01.08.2009'!$A:$B,2,FALSE))</f>
        <v/>
      </c>
      <c r="BA18" s="12" t="str">
        <f t="shared" si="0"/>
        <v>Доп.офис №6056/0443</v>
      </c>
      <c r="BB18" t="e">
        <f>LEFT(#REF!,2)</f>
        <v>#REF!</v>
      </c>
      <c r="BC18" s="12" t="str">
        <f t="shared" si="23"/>
        <v>6056/0443</v>
      </c>
      <c r="BE18" t="str">
        <f>IF(ISERROR(VLOOKUP(B18,'РЕОРГ 01.10.2009'!A:C,3,FALSE)),"",VLOOKUP(B18,'РЕОРГ 01.10.2009'!A:C,3,FALSE))</f>
        <v/>
      </c>
      <c r="BF18" s="12" t="str">
        <f t="shared" si="1"/>
        <v>Доп.офис №6056/0443</v>
      </c>
      <c r="BG18" t="e">
        <f>LEFT(#REF!,2)</f>
        <v>#REF!</v>
      </c>
      <c r="BH18" s="12" t="str">
        <f t="shared" si="24"/>
        <v>6056/0443</v>
      </c>
      <c r="BJ18" t="str">
        <f>IF(ISERROR(VLOOKUP($B18,'РЕОРГ 01.05.2010'!A:B,2,FALSE)),"",VLOOKUP($B18,'РЕОРГ 01.05.2010'!A:B,2,FALSE))</f>
        <v/>
      </c>
      <c r="BK18" s="12" t="str">
        <f t="shared" si="25"/>
        <v>Доп.офис №6056/0443</v>
      </c>
      <c r="BL18" t="e">
        <f>LEFT(#REF!,2)</f>
        <v>#REF!</v>
      </c>
      <c r="BM18" s="12" t="str">
        <f t="shared" si="26"/>
        <v>6056/0443</v>
      </c>
      <c r="BO18" t="str">
        <f>IF(ISERROR(VLOOKUP($B18,'РЕОРГ 01.08.2010'!A:B,2,FALSE)),"",VLOOKUP($B18,'РЕОРГ 01.08.2010'!A:B,2,FALSE))</f>
        <v/>
      </c>
      <c r="BP18" s="12" t="str">
        <f t="shared" si="2"/>
        <v>Доп.офис №6056/0443</v>
      </c>
      <c r="BQ18" t="e">
        <f>LEFT(#REF!,2)</f>
        <v>#REF!</v>
      </c>
      <c r="BR18" s="12" t="str">
        <f t="shared" si="27"/>
        <v>6056/0443</v>
      </c>
    </row>
    <row r="19" spans="1:70" ht="12.75" customHeight="1">
      <c r="A19" t="str">
        <f t="shared" si="3"/>
        <v>6056/0469</v>
      </c>
      <c r="B19" s="133">
        <v>21</v>
      </c>
      <c r="C19" s="1" t="s">
        <v>6949</v>
      </c>
      <c r="D19" s="32" t="s">
        <v>1931</v>
      </c>
      <c r="E19" s="1" t="s">
        <v>6950</v>
      </c>
      <c r="F19" s="1" t="s">
        <v>4493</v>
      </c>
      <c r="G19" s="1" t="s">
        <v>6951</v>
      </c>
      <c r="H19" s="1" t="s">
        <v>6952</v>
      </c>
      <c r="I19" s="1" t="s">
        <v>6953</v>
      </c>
      <c r="J19" s="1"/>
      <c r="K19" s="1">
        <v>6</v>
      </c>
      <c r="L19" s="32" t="s">
        <v>4048</v>
      </c>
      <c r="M19" s="8" t="s">
        <v>11773</v>
      </c>
      <c r="N19" s="2" t="s">
        <v>11786</v>
      </c>
      <c r="O19" s="173"/>
      <c r="P19" s="168">
        <f t="shared" si="28"/>
        <v>16</v>
      </c>
      <c r="Q19" s="138">
        <f t="shared" si="29"/>
        <v>25</v>
      </c>
      <c r="R19" s="138">
        <f t="shared" si="30"/>
        <v>50</v>
      </c>
      <c r="S19" s="138">
        <f t="shared" si="31"/>
        <v>75</v>
      </c>
      <c r="T19" s="138">
        <f t="shared" si="32"/>
        <v>100</v>
      </c>
      <c r="U19" s="138">
        <f t="shared" si="33"/>
        <v>125</v>
      </c>
      <c r="V19" s="138" t="e">
        <f t="shared" si="34"/>
        <v>#VALUE!</v>
      </c>
      <c r="W19" s="158" t="str">
        <f t="shared" si="4"/>
        <v>09:00 19:00(13:00 14:00)</v>
      </c>
      <c r="X19" s="159">
        <f>HLOOKUP(SEARCH("2",$M19)-1,$Q$3:$V19,$P19+1,FALSE)</f>
        <v>25</v>
      </c>
      <c r="Y19" s="160" t="str">
        <f t="shared" si="5"/>
        <v>09:00 19:00(13:00 14:00)|10:00 19:00(13:00 14:00)|09:00 19:00(13:00 14:00)|09:00 19:00(13:00 14:00)|09:00 16:00(13:00 14:00)</v>
      </c>
      <c r="Z19" s="161" t="str">
        <f t="shared" si="6"/>
        <v>09:00 19:00(13:00 14:00)</v>
      </c>
      <c r="AA19" s="158" t="str">
        <f t="shared" si="7"/>
        <v>09:00 19:00(13:00 14:00)</v>
      </c>
      <c r="AB19" s="159">
        <f>HLOOKUP(SEARCH("3",$M19)-1,$Q$3:$V19,$P19+1,FALSE)</f>
        <v>50</v>
      </c>
      <c r="AC19" s="160" t="str">
        <f t="shared" si="8"/>
        <v>10:00 19:00(13:00 14:00)|09:00 19:00(13:00 14:00)|09:00 19:00(13:00 14:00)|09:00 16:00(13:00 14:00)</v>
      </c>
      <c r="AD19" s="161" t="str">
        <f t="shared" si="9"/>
        <v>10:00 19:00(13:00 14:00)</v>
      </c>
      <c r="AE19" s="158" t="str">
        <f t="shared" si="10"/>
        <v>10:00 19:00(13:00 14:00)</v>
      </c>
      <c r="AF19" s="159">
        <f>HLOOKUP(SEARCH("4",$M19)-1,$Q$3:$V19,$P19+1,FALSE)</f>
        <v>75</v>
      </c>
      <c r="AG19" s="161" t="str">
        <f t="shared" si="11"/>
        <v>09:00 19:00(13:00 14:00)|09:00 19:00(13:00 14:00)|09:00 16:00(13:00 14:00)</v>
      </c>
      <c r="AH19" s="161" t="str">
        <f t="shared" si="12"/>
        <v>09:00 19:00(13:00 14:00)</v>
      </c>
      <c r="AI19" s="158" t="str">
        <f t="shared" si="13"/>
        <v>09:00 19:00(13:00 14:00)</v>
      </c>
      <c r="AJ19" s="159">
        <f>HLOOKUP(SEARCH("5",$M19)-1,$Q$3:$V19,$P19+1,FALSE)</f>
        <v>100</v>
      </c>
      <c r="AK19" s="161" t="str">
        <f t="shared" si="14"/>
        <v>09:00 19:00(13:00 14:00)|09:00 16:00(13:00 14:00)</v>
      </c>
      <c r="AL19" s="161" t="str">
        <f t="shared" si="15"/>
        <v>09:00 19:00(13:00 14:00)</v>
      </c>
      <c r="AM19" s="158" t="str">
        <f t="shared" si="16"/>
        <v>09:00 19:00(13:00 14:00)</v>
      </c>
      <c r="AN19" s="159">
        <f>HLOOKUP(SEARCH("6",$M19)-1,$Q$3:$V19,$P19+1,FALSE)</f>
        <v>125</v>
      </c>
      <c r="AO19" s="161" t="str">
        <f t="shared" si="17"/>
        <v>09:00 16:00(13:00 14:00)</v>
      </c>
      <c r="AP19" s="161" t="e">
        <f t="shared" si="18"/>
        <v>#VALUE!</v>
      </c>
      <c r="AQ19" s="162" t="str">
        <f t="shared" si="19"/>
        <v>09:00 16:00(13:00 14:00)</v>
      </c>
      <c r="AR19" s="163" t="e">
        <f>HLOOKUP(SEARCH("7",$M19)-1,$Q$3:$V19,$P19+1,FALSE)</f>
        <v>#VALUE!</v>
      </c>
      <c r="AS19" s="164" t="str">
        <f t="shared" si="20"/>
        <v>выходной</v>
      </c>
      <c r="AT19" s="142"/>
      <c r="AU19" s="11" t="str">
        <f>IF(ISERROR(VLOOKUP(B19,'РЕОРГ 2008'!$A:$B,2,FALSE)),"",VLOOKUP(B19,'РЕОРГ 2008'!$A:$B,2,FALSE))</f>
        <v/>
      </c>
      <c r="AV19" s="12" t="str">
        <f t="shared" si="21"/>
        <v>Опер.касса №6056/0469</v>
      </c>
      <c r="AW19" s="31" t="e">
        <f>LEFT(#REF!,2)</f>
        <v>#REF!</v>
      </c>
      <c r="AX19" s="12" t="str">
        <f t="shared" si="22"/>
        <v>6056/0469</v>
      </c>
      <c r="AZ19" t="str">
        <f>IF(ISERROR(VLOOKUP(B19,'РЕОРГ 01.08.2009'!$A:$B,2,FALSE)),"",VLOOKUP(B19,'РЕОРГ 01.08.2009'!$A:$B,2,FALSE))</f>
        <v/>
      </c>
      <c r="BA19" s="12" t="str">
        <f t="shared" si="0"/>
        <v>Опер.касса №6056/0469</v>
      </c>
      <c r="BB19" t="e">
        <f>LEFT(#REF!,2)</f>
        <v>#REF!</v>
      </c>
      <c r="BC19" s="12" t="str">
        <f t="shared" si="23"/>
        <v>6056/0469</v>
      </c>
      <c r="BE19" t="str">
        <f>IF(ISERROR(VLOOKUP(B19,'РЕОРГ 01.10.2009'!A:C,3,FALSE)),"",VLOOKUP(B19,'РЕОРГ 01.10.2009'!A:C,3,FALSE))</f>
        <v/>
      </c>
      <c r="BF19" s="12" t="str">
        <f t="shared" si="1"/>
        <v>Опер.касса №6056/0469</v>
      </c>
      <c r="BG19" t="e">
        <f>LEFT(#REF!,2)</f>
        <v>#REF!</v>
      </c>
      <c r="BH19" s="12" t="str">
        <f t="shared" si="24"/>
        <v>6056/0469</v>
      </c>
      <c r="BJ19" t="str">
        <f>IF(ISERROR(VLOOKUP($B19,'РЕОРГ 01.05.2010'!A:B,2,FALSE)),"",VLOOKUP($B19,'РЕОРГ 01.05.2010'!A:B,2,FALSE))</f>
        <v/>
      </c>
      <c r="BK19" s="12" t="str">
        <f t="shared" si="25"/>
        <v>Опер.касса №6056/0469</v>
      </c>
      <c r="BL19" t="e">
        <f>LEFT(#REF!,2)</f>
        <v>#REF!</v>
      </c>
      <c r="BM19" s="12" t="str">
        <f t="shared" si="26"/>
        <v>6056/0469</v>
      </c>
      <c r="BO19" t="str">
        <f>IF(ISERROR(VLOOKUP($B19,'РЕОРГ 01.08.2010'!A:B,2,FALSE)),"",VLOOKUP($B19,'РЕОРГ 01.08.2010'!A:B,2,FALSE))</f>
        <v/>
      </c>
      <c r="BP19" s="12" t="str">
        <f t="shared" si="2"/>
        <v>Опер.касса №6056/0469</v>
      </c>
      <c r="BQ19" t="e">
        <f>LEFT(#REF!,2)</f>
        <v>#REF!</v>
      </c>
      <c r="BR19" s="12" t="str">
        <f t="shared" si="27"/>
        <v>6056/0469</v>
      </c>
    </row>
    <row r="20" spans="1:70" ht="12.75" customHeight="1">
      <c r="A20" t="str">
        <f t="shared" si="3"/>
        <v>6056/0476</v>
      </c>
      <c r="B20" s="133">
        <v>22</v>
      </c>
      <c r="C20" s="1" t="s">
        <v>6954</v>
      </c>
      <c r="D20" s="32" t="s">
        <v>7240</v>
      </c>
      <c r="E20" s="1" t="s">
        <v>6948</v>
      </c>
      <c r="F20" s="1" t="s">
        <v>4493</v>
      </c>
      <c r="G20" s="1" t="s">
        <v>7241</v>
      </c>
      <c r="H20" s="1" t="s">
        <v>7242</v>
      </c>
      <c r="I20" s="1" t="s">
        <v>8317</v>
      </c>
      <c r="J20" s="1"/>
      <c r="K20" s="1">
        <v>8</v>
      </c>
      <c r="L20" s="32" t="s">
        <v>4048</v>
      </c>
      <c r="M20" s="8" t="s">
        <v>11771</v>
      </c>
      <c r="N20" s="2" t="s">
        <v>11787</v>
      </c>
      <c r="O20" s="173"/>
      <c r="P20" s="168">
        <f t="shared" si="28"/>
        <v>17</v>
      </c>
      <c r="Q20" s="138">
        <f t="shared" si="29"/>
        <v>12</v>
      </c>
      <c r="R20" s="138">
        <f t="shared" si="30"/>
        <v>24</v>
      </c>
      <c r="S20" s="138">
        <f t="shared" si="31"/>
        <v>36</v>
      </c>
      <c r="T20" s="138">
        <f t="shared" si="32"/>
        <v>48</v>
      </c>
      <c r="U20" s="138" t="e">
        <f t="shared" si="33"/>
        <v>#VALUE!</v>
      </c>
      <c r="V20" s="138" t="e">
        <f t="shared" si="34"/>
        <v>#VALUE!</v>
      </c>
      <c r="W20" s="158" t="str">
        <f t="shared" si="4"/>
        <v>09:00 16:00</v>
      </c>
      <c r="X20" s="159">
        <f>HLOOKUP(SEARCH("2",$M20)-1,$Q$3:$V20,$P20+1,FALSE)</f>
        <v>12</v>
      </c>
      <c r="Y20" s="160" t="str">
        <f t="shared" si="5"/>
        <v>09:00 16:00|09:00 16:00|09:00 16:00|09:00 16:00</v>
      </c>
      <c r="Z20" s="161" t="str">
        <f t="shared" si="6"/>
        <v>09:00 16:00</v>
      </c>
      <c r="AA20" s="158" t="str">
        <f t="shared" si="7"/>
        <v>09:00 16:00</v>
      </c>
      <c r="AB20" s="159">
        <f>HLOOKUP(SEARCH("3",$M20)-1,$Q$3:$V20,$P20+1,FALSE)</f>
        <v>24</v>
      </c>
      <c r="AC20" s="160" t="str">
        <f t="shared" si="8"/>
        <v>09:00 16:00|09:00 16:00|09:00 16:00</v>
      </c>
      <c r="AD20" s="161" t="str">
        <f t="shared" si="9"/>
        <v>09:00 16:00</v>
      </c>
      <c r="AE20" s="158" t="str">
        <f t="shared" si="10"/>
        <v>09:00 16:00</v>
      </c>
      <c r="AF20" s="159">
        <f>HLOOKUP(SEARCH("4",$M20)-1,$Q$3:$V20,$P20+1,FALSE)</f>
        <v>36</v>
      </c>
      <c r="AG20" s="161" t="str">
        <f t="shared" si="11"/>
        <v>09:00 16:00|09:00 16:00</v>
      </c>
      <c r="AH20" s="161" t="str">
        <f t="shared" si="12"/>
        <v>09:00 16:00</v>
      </c>
      <c r="AI20" s="158" t="str">
        <f t="shared" si="13"/>
        <v>09:00 16:00</v>
      </c>
      <c r="AJ20" s="159">
        <f>HLOOKUP(SEARCH("5",$M20)-1,$Q$3:$V20,$P20+1,FALSE)</f>
        <v>48</v>
      </c>
      <c r="AK20" s="161" t="str">
        <f t="shared" si="14"/>
        <v>09:00 16:00</v>
      </c>
      <c r="AL20" s="161" t="e">
        <f t="shared" si="15"/>
        <v>#VALUE!</v>
      </c>
      <c r="AM20" s="158" t="str">
        <f t="shared" si="16"/>
        <v>09:00 16:00</v>
      </c>
      <c r="AN20" s="159" t="e">
        <f>HLOOKUP(SEARCH("6",$M20)-1,$Q$3:$V20,$P20+1,FALSE)</f>
        <v>#VALUE!</v>
      </c>
      <c r="AO20" s="161" t="e">
        <f t="shared" si="17"/>
        <v>#VALUE!</v>
      </c>
      <c r="AP20" s="161" t="e">
        <f t="shared" si="18"/>
        <v>#VALUE!</v>
      </c>
      <c r="AQ20" s="162" t="str">
        <f t="shared" si="19"/>
        <v>выходной</v>
      </c>
      <c r="AR20" s="163" t="e">
        <f>HLOOKUP(SEARCH("7",$M20)-1,$Q$3:$V20,$P20+1,FALSE)</f>
        <v>#VALUE!</v>
      </c>
      <c r="AS20" s="164" t="str">
        <f t="shared" si="20"/>
        <v>выходной</v>
      </c>
      <c r="AT20" s="142"/>
      <c r="AU20" s="11" t="str">
        <f>IF(ISERROR(VLOOKUP(B20,'РЕОРГ 2008'!$A:$B,2,FALSE)),"",VLOOKUP(B20,'РЕОРГ 2008'!$A:$B,2,FALSE))</f>
        <v/>
      </c>
      <c r="AV20" s="12" t="str">
        <f t="shared" si="21"/>
        <v>Доп.офис №6056/0476</v>
      </c>
      <c r="AW20" s="31" t="e">
        <f>LEFT(#REF!,2)</f>
        <v>#REF!</v>
      </c>
      <c r="AX20" s="12" t="str">
        <f t="shared" si="22"/>
        <v>6056/0476</v>
      </c>
      <c r="AZ20" t="str">
        <f>IF(ISERROR(VLOOKUP(B20,'РЕОРГ 01.08.2009'!$A:$B,2,FALSE)),"",VLOOKUP(B20,'РЕОРГ 01.08.2009'!$A:$B,2,FALSE))</f>
        <v/>
      </c>
      <c r="BA20" s="12" t="str">
        <f t="shared" si="0"/>
        <v>Доп.офис №6056/0476</v>
      </c>
      <c r="BB20" t="e">
        <f>LEFT(#REF!,2)</f>
        <v>#REF!</v>
      </c>
      <c r="BC20" s="12" t="str">
        <f t="shared" si="23"/>
        <v>6056/0476</v>
      </c>
      <c r="BE20" t="str">
        <f>IF(ISERROR(VLOOKUP(B20,'РЕОРГ 01.10.2009'!A:C,3,FALSE)),"",VLOOKUP(B20,'РЕОРГ 01.10.2009'!A:C,3,FALSE))</f>
        <v/>
      </c>
      <c r="BF20" s="12" t="str">
        <f t="shared" si="1"/>
        <v>Доп.офис №6056/0476</v>
      </c>
      <c r="BG20" t="e">
        <f>LEFT(#REF!,2)</f>
        <v>#REF!</v>
      </c>
      <c r="BH20" s="12" t="str">
        <f t="shared" si="24"/>
        <v>6056/0476</v>
      </c>
      <c r="BJ20" t="str">
        <f>IF(ISERROR(VLOOKUP($B20,'РЕОРГ 01.05.2010'!A:B,2,FALSE)),"",VLOOKUP($B20,'РЕОРГ 01.05.2010'!A:B,2,FALSE))</f>
        <v/>
      </c>
      <c r="BK20" s="12" t="str">
        <f t="shared" si="25"/>
        <v>Доп.офис №6056/0476</v>
      </c>
      <c r="BL20" t="e">
        <f>LEFT(#REF!,2)</f>
        <v>#REF!</v>
      </c>
      <c r="BM20" s="12" t="str">
        <f t="shared" si="26"/>
        <v>6056/0476</v>
      </c>
      <c r="BO20" t="str">
        <f>IF(ISERROR(VLOOKUP($B20,'РЕОРГ 01.08.2010'!A:B,2,FALSE)),"",VLOOKUP($B20,'РЕОРГ 01.08.2010'!A:B,2,FALSE))</f>
        <v/>
      </c>
      <c r="BP20" s="12" t="str">
        <f t="shared" si="2"/>
        <v>Доп.офис №6056/0476</v>
      </c>
      <c r="BQ20" t="e">
        <f>LEFT(#REF!,2)</f>
        <v>#REF!</v>
      </c>
      <c r="BR20" s="12" t="str">
        <f t="shared" si="27"/>
        <v>6056/0476</v>
      </c>
    </row>
    <row r="21" spans="1:70" ht="12.75" customHeight="1">
      <c r="A21" t="str">
        <f t="shared" si="3"/>
        <v>6056/0487</v>
      </c>
      <c r="B21" s="133">
        <v>25</v>
      </c>
      <c r="C21" s="1" t="s">
        <v>7244</v>
      </c>
      <c r="D21" s="32" t="s">
        <v>1926</v>
      </c>
      <c r="E21" s="1" t="s">
        <v>7245</v>
      </c>
      <c r="F21" s="1" t="s">
        <v>4493</v>
      </c>
      <c r="G21" s="1" t="s">
        <v>294</v>
      </c>
      <c r="H21" s="1" t="s">
        <v>7246</v>
      </c>
      <c r="I21" s="1" t="s">
        <v>968</v>
      </c>
      <c r="J21" s="1"/>
      <c r="K21" s="1">
        <v>9</v>
      </c>
      <c r="L21" s="32" t="s">
        <v>4048</v>
      </c>
      <c r="M21" s="8" t="s">
        <v>11783</v>
      </c>
      <c r="N21" s="2" t="s">
        <v>11788</v>
      </c>
      <c r="O21" s="173"/>
      <c r="P21" s="168">
        <f t="shared" si="28"/>
        <v>18</v>
      </c>
      <c r="Q21" s="138">
        <f t="shared" si="29"/>
        <v>25</v>
      </c>
      <c r="R21" s="138">
        <f t="shared" si="30"/>
        <v>50</v>
      </c>
      <c r="S21" s="138">
        <f t="shared" si="31"/>
        <v>75</v>
      </c>
      <c r="T21" s="138">
        <f t="shared" si="32"/>
        <v>100</v>
      </c>
      <c r="U21" s="138">
        <f t="shared" si="33"/>
        <v>125</v>
      </c>
      <c r="V21" s="138">
        <f t="shared" si="34"/>
        <v>150</v>
      </c>
      <c r="W21" s="158" t="str">
        <f t="shared" si="4"/>
        <v>10:00 19:00(13:00 14:00)</v>
      </c>
      <c r="X21" s="159">
        <f>HLOOKUP(SEARCH("2",$M21)-1,$Q$3:$V21,$P21+1,FALSE)</f>
        <v>25</v>
      </c>
      <c r="Y21" s="160" t="str">
        <f t="shared" si="5"/>
        <v>10:00 19:00(13:00 14:00)|10:00 19:00(13:00 14:00)|10:00 19:00(13:00 14:00)|11:00 19:00(13:00 14:00)|10:00 18:00(13:00 14:00)|11:00 15:00</v>
      </c>
      <c r="Z21" s="161" t="str">
        <f t="shared" si="6"/>
        <v>10:00 19:00(13:00 14:00)</v>
      </c>
      <c r="AA21" s="158" t="str">
        <f t="shared" si="7"/>
        <v>10:00 19:00(13:00 14:00)</v>
      </c>
      <c r="AB21" s="159">
        <f>HLOOKUP(SEARCH("3",$M21)-1,$Q$3:$V21,$P21+1,FALSE)</f>
        <v>50</v>
      </c>
      <c r="AC21" s="160" t="str">
        <f t="shared" si="8"/>
        <v>10:00 19:00(13:00 14:00)|10:00 19:00(13:00 14:00)|11:00 19:00(13:00 14:00)|10:00 18:00(13:00 14:00)|11:00 15:00</v>
      </c>
      <c r="AD21" s="161" t="str">
        <f t="shared" si="9"/>
        <v>10:00 19:00(13:00 14:00)</v>
      </c>
      <c r="AE21" s="158" t="str">
        <f t="shared" si="10"/>
        <v>10:00 19:00(13:00 14:00)</v>
      </c>
      <c r="AF21" s="159">
        <f>HLOOKUP(SEARCH("4",$M21)-1,$Q$3:$V21,$P21+1,FALSE)</f>
        <v>75</v>
      </c>
      <c r="AG21" s="161" t="str">
        <f t="shared" si="11"/>
        <v>10:00 19:00(13:00 14:00)|11:00 19:00(13:00 14:00)|10:00 18:00(13:00 14:00)|11:00 15:00</v>
      </c>
      <c r="AH21" s="161" t="str">
        <f t="shared" si="12"/>
        <v>10:00 19:00(13:00 14:00)</v>
      </c>
      <c r="AI21" s="158" t="str">
        <f t="shared" si="13"/>
        <v>10:00 19:00(13:00 14:00)</v>
      </c>
      <c r="AJ21" s="159">
        <f>HLOOKUP(SEARCH("5",$M21)-1,$Q$3:$V21,$P21+1,FALSE)</f>
        <v>100</v>
      </c>
      <c r="AK21" s="161" t="str">
        <f t="shared" si="14"/>
        <v>11:00 19:00(13:00 14:00)|10:00 18:00(13:00 14:00)|11:00 15:00</v>
      </c>
      <c r="AL21" s="161" t="str">
        <f t="shared" si="15"/>
        <v>11:00 19:00(13:00 14:00)</v>
      </c>
      <c r="AM21" s="158" t="str">
        <f t="shared" si="16"/>
        <v>11:00 19:00(13:00 14:00)</v>
      </c>
      <c r="AN21" s="159">
        <f>HLOOKUP(SEARCH("6",$M21)-1,$Q$3:$V21,$P21+1,FALSE)</f>
        <v>125</v>
      </c>
      <c r="AO21" s="161" t="str">
        <f t="shared" si="17"/>
        <v>10:00 18:00(13:00 14:00)|11:00 15:00</v>
      </c>
      <c r="AP21" s="161" t="str">
        <f t="shared" si="18"/>
        <v>10:00 18:00(13:00 14:00)</v>
      </c>
      <c r="AQ21" s="162" t="str">
        <f t="shared" si="19"/>
        <v>10:00 18:00(13:00 14:00)</v>
      </c>
      <c r="AR21" s="163">
        <f>HLOOKUP(SEARCH("7",$M21)-1,$Q$3:$V21,$P21+1,FALSE)</f>
        <v>150</v>
      </c>
      <c r="AS21" s="164" t="str">
        <f t="shared" si="20"/>
        <v>11:00 15:00</v>
      </c>
      <c r="AT21" s="142"/>
      <c r="AU21" s="11" t="str">
        <f>IF(ISERROR(VLOOKUP(B21,'РЕОРГ 2008'!$A:$B,2,FALSE)),"",VLOOKUP(B21,'РЕОРГ 2008'!$A:$B,2,FALSE))</f>
        <v/>
      </c>
      <c r="AV21" s="12" t="str">
        <f t="shared" si="21"/>
        <v>Доп.офис №6056/0487</v>
      </c>
      <c r="AW21" s="31" t="e">
        <f>LEFT(#REF!,2)</f>
        <v>#REF!</v>
      </c>
      <c r="AX21" s="12" t="str">
        <f t="shared" si="22"/>
        <v>6056/0487</v>
      </c>
      <c r="AZ21" t="str">
        <f>IF(ISERROR(VLOOKUP(B21,'РЕОРГ 01.08.2009'!$A:$B,2,FALSE)),"",VLOOKUP(B21,'РЕОРГ 01.08.2009'!$A:$B,2,FALSE))</f>
        <v/>
      </c>
      <c r="BA21" s="12" t="str">
        <f t="shared" si="0"/>
        <v>Доп.офис №6056/0487</v>
      </c>
      <c r="BB21" t="e">
        <f>LEFT(#REF!,2)</f>
        <v>#REF!</v>
      </c>
      <c r="BC21" s="12" t="str">
        <f t="shared" si="23"/>
        <v>6056/0487</v>
      </c>
      <c r="BE21" t="str">
        <f>IF(ISERROR(VLOOKUP(B21,'РЕОРГ 01.10.2009'!A:C,3,FALSE)),"",VLOOKUP(B21,'РЕОРГ 01.10.2009'!A:C,3,FALSE))</f>
        <v/>
      </c>
      <c r="BF21" s="12" t="str">
        <f t="shared" si="1"/>
        <v>Доп.офис №6056/0487</v>
      </c>
      <c r="BG21" t="e">
        <f>LEFT(#REF!,2)</f>
        <v>#REF!</v>
      </c>
      <c r="BH21" s="12" t="str">
        <f t="shared" si="24"/>
        <v>6056/0487</v>
      </c>
      <c r="BJ21" t="str">
        <f>IF(ISERROR(VLOOKUP($B21,'РЕОРГ 01.05.2010'!A:B,2,FALSE)),"",VLOOKUP($B21,'РЕОРГ 01.05.2010'!A:B,2,FALSE))</f>
        <v/>
      </c>
      <c r="BK21" s="12" t="str">
        <f t="shared" si="25"/>
        <v>Доп.офис №6056/0487</v>
      </c>
      <c r="BL21" t="e">
        <f>LEFT(#REF!,2)</f>
        <v>#REF!</v>
      </c>
      <c r="BM21" s="12" t="str">
        <f t="shared" si="26"/>
        <v>6056/0487</v>
      </c>
      <c r="BO21" t="str">
        <f>IF(ISERROR(VLOOKUP($B21,'РЕОРГ 01.08.2010'!A:B,2,FALSE)),"",VLOOKUP($B21,'РЕОРГ 01.08.2010'!A:B,2,FALSE))</f>
        <v/>
      </c>
      <c r="BP21" s="12" t="str">
        <f t="shared" si="2"/>
        <v>Доп.офис №6056/0487</v>
      </c>
      <c r="BQ21" t="e">
        <f>LEFT(#REF!,2)</f>
        <v>#REF!</v>
      </c>
      <c r="BR21" s="12" t="str">
        <f t="shared" si="27"/>
        <v>6056/0487</v>
      </c>
    </row>
    <row r="22" spans="1:70" ht="12.75" customHeight="1">
      <c r="A22" t="str">
        <f t="shared" si="3"/>
        <v>6056/0488</v>
      </c>
      <c r="B22" s="133">
        <v>26</v>
      </c>
      <c r="C22" s="1" t="s">
        <v>7248</v>
      </c>
      <c r="D22" s="32" t="s">
        <v>1926</v>
      </c>
      <c r="E22" s="1" t="s">
        <v>6945</v>
      </c>
      <c r="F22" s="1" t="s">
        <v>4493</v>
      </c>
      <c r="G22" s="1" t="s">
        <v>7249</v>
      </c>
      <c r="H22" s="1" t="s">
        <v>7250</v>
      </c>
      <c r="I22" s="1" t="s">
        <v>6244</v>
      </c>
      <c r="J22" s="1"/>
      <c r="K22" s="1">
        <v>0.5</v>
      </c>
      <c r="L22" s="32" t="s">
        <v>4048</v>
      </c>
      <c r="M22" s="8" t="s">
        <v>11789</v>
      </c>
      <c r="N22" s="2" t="s">
        <v>11790</v>
      </c>
      <c r="O22" s="173"/>
      <c r="P22" s="168">
        <f t="shared" si="28"/>
        <v>19</v>
      </c>
      <c r="Q22" s="138" t="e">
        <f t="shared" si="29"/>
        <v>#VALUE!</v>
      </c>
      <c r="R22" s="138" t="e">
        <f t="shared" si="30"/>
        <v>#VALUE!</v>
      </c>
      <c r="S22" s="138" t="e">
        <f t="shared" si="31"/>
        <v>#VALUE!</v>
      </c>
      <c r="T22" s="138" t="e">
        <f t="shared" si="32"/>
        <v>#VALUE!</v>
      </c>
      <c r="U22" s="138" t="e">
        <f t="shared" si="33"/>
        <v>#VALUE!</v>
      </c>
      <c r="V22" s="138" t="e">
        <f t="shared" si="34"/>
        <v>#VALUE!</v>
      </c>
      <c r="W22" s="158" t="str">
        <f t="shared" si="4"/>
        <v>08:00 16:00(12:00 13:00)</v>
      </c>
      <c r="X22" s="159" t="e">
        <f>HLOOKUP(SEARCH("2",$M22)-1,$Q$3:$V22,$P22+1,FALSE)</f>
        <v>#VALUE!</v>
      </c>
      <c r="Y22" s="160" t="e">
        <f t="shared" si="5"/>
        <v>#VALUE!</v>
      </c>
      <c r="Z22" s="161" t="e">
        <f t="shared" si="6"/>
        <v>#VALUE!</v>
      </c>
      <c r="AA22" s="158" t="str">
        <f t="shared" si="7"/>
        <v>выходной</v>
      </c>
      <c r="AB22" s="159" t="e">
        <f>HLOOKUP(SEARCH("3",$M22)-1,$Q$3:$V22,$P22+1,FALSE)</f>
        <v>#VALUE!</v>
      </c>
      <c r="AC22" s="160" t="e">
        <f t="shared" si="8"/>
        <v>#VALUE!</v>
      </c>
      <c r="AD22" s="161" t="e">
        <f t="shared" si="9"/>
        <v>#VALUE!</v>
      </c>
      <c r="AE22" s="158" t="str">
        <f t="shared" si="10"/>
        <v>выходной</v>
      </c>
      <c r="AF22" s="159" t="e">
        <f>HLOOKUP(SEARCH("4",$M22)-1,$Q$3:$V22,$P22+1,FALSE)</f>
        <v>#VALUE!</v>
      </c>
      <c r="AG22" s="161" t="e">
        <f t="shared" si="11"/>
        <v>#VALUE!</v>
      </c>
      <c r="AH22" s="161" t="e">
        <f t="shared" si="12"/>
        <v>#VALUE!</v>
      </c>
      <c r="AI22" s="158" t="str">
        <f t="shared" si="13"/>
        <v>выходной</v>
      </c>
      <c r="AJ22" s="159" t="e">
        <f>HLOOKUP(SEARCH("5",$M22)-1,$Q$3:$V22,$P22+1,FALSE)</f>
        <v>#VALUE!</v>
      </c>
      <c r="AK22" s="161" t="e">
        <f t="shared" si="14"/>
        <v>#VALUE!</v>
      </c>
      <c r="AL22" s="161" t="e">
        <f t="shared" si="15"/>
        <v>#VALUE!</v>
      </c>
      <c r="AM22" s="158" t="str">
        <f t="shared" si="16"/>
        <v>выходной</v>
      </c>
      <c r="AN22" s="159" t="e">
        <f>HLOOKUP(SEARCH("6",$M22)-1,$Q$3:$V22,$P22+1,FALSE)</f>
        <v>#VALUE!</v>
      </c>
      <c r="AO22" s="161" t="e">
        <f t="shared" si="17"/>
        <v>#VALUE!</v>
      </c>
      <c r="AP22" s="161" t="e">
        <f t="shared" si="18"/>
        <v>#VALUE!</v>
      </c>
      <c r="AQ22" s="162" t="str">
        <f t="shared" si="19"/>
        <v>выходной</v>
      </c>
      <c r="AR22" s="163" t="e">
        <f>HLOOKUP(SEARCH("7",$M22)-1,$Q$3:$V22,$P22+1,FALSE)</f>
        <v>#VALUE!</v>
      </c>
      <c r="AS22" s="164" t="str">
        <f t="shared" si="20"/>
        <v>выходной</v>
      </c>
      <c r="AT22" s="142"/>
      <c r="AU22" s="11" t="str">
        <f>IF(ISERROR(VLOOKUP(B22,'РЕОРГ 2008'!$A:$B,2,FALSE)),"",VLOOKUP(B22,'РЕОРГ 2008'!$A:$B,2,FALSE))</f>
        <v/>
      </c>
      <c r="AV22" s="12" t="str">
        <f t="shared" si="21"/>
        <v>Доп.офис №6056/0488</v>
      </c>
      <c r="AW22" s="31" t="e">
        <f>LEFT(#REF!,2)</f>
        <v>#REF!</v>
      </c>
      <c r="AX22" s="12" t="str">
        <f t="shared" si="22"/>
        <v>6056/0488</v>
      </c>
      <c r="AZ22" t="str">
        <f>IF(ISERROR(VLOOKUP(B22,'РЕОРГ 01.08.2009'!$A:$B,2,FALSE)),"",VLOOKUP(B22,'РЕОРГ 01.08.2009'!$A:$B,2,FALSE))</f>
        <v/>
      </c>
      <c r="BA22" s="12" t="str">
        <f t="shared" si="0"/>
        <v>Доп.офис №6056/0488</v>
      </c>
      <c r="BB22" t="e">
        <f>LEFT(#REF!,2)</f>
        <v>#REF!</v>
      </c>
      <c r="BC22" s="12" t="str">
        <f t="shared" si="23"/>
        <v>6056/0488</v>
      </c>
      <c r="BE22" t="str">
        <f>IF(ISERROR(VLOOKUP(B22,'РЕОРГ 01.10.2009'!A:C,3,FALSE)),"",VLOOKUP(B22,'РЕОРГ 01.10.2009'!A:C,3,FALSE))</f>
        <v/>
      </c>
      <c r="BF22" s="12" t="str">
        <f t="shared" si="1"/>
        <v>Доп.офис №6056/0488</v>
      </c>
      <c r="BG22" t="e">
        <f>LEFT(#REF!,2)</f>
        <v>#REF!</v>
      </c>
      <c r="BH22" s="12" t="str">
        <f t="shared" si="24"/>
        <v>6056/0488</v>
      </c>
      <c r="BJ22" t="str">
        <f>IF(ISERROR(VLOOKUP($B22,'РЕОРГ 01.05.2010'!A:B,2,FALSE)),"",VLOOKUP($B22,'РЕОРГ 01.05.2010'!A:B,2,FALSE))</f>
        <v/>
      </c>
      <c r="BK22" s="12" t="str">
        <f t="shared" si="25"/>
        <v>Доп.офис №6056/0488</v>
      </c>
      <c r="BL22" t="e">
        <f>LEFT(#REF!,2)</f>
        <v>#REF!</v>
      </c>
      <c r="BM22" s="12" t="str">
        <f t="shared" si="26"/>
        <v>6056/0488</v>
      </c>
      <c r="BO22" t="str">
        <f>IF(ISERROR(VLOOKUP($B22,'РЕОРГ 01.08.2010'!A:B,2,FALSE)),"",VLOOKUP($B22,'РЕОРГ 01.08.2010'!A:B,2,FALSE))</f>
        <v/>
      </c>
      <c r="BP22" s="12" t="str">
        <f t="shared" si="2"/>
        <v>Доп.офис №6056/0488</v>
      </c>
      <c r="BQ22" t="e">
        <f>LEFT(#REF!,2)</f>
        <v>#REF!</v>
      </c>
      <c r="BR22" s="12" t="str">
        <f t="shared" si="27"/>
        <v>6056/0488</v>
      </c>
    </row>
    <row r="23" spans="1:70" ht="12.75" customHeight="1">
      <c r="A23" t="str">
        <f t="shared" si="3"/>
        <v>6056/0490</v>
      </c>
      <c r="B23" s="133">
        <v>28</v>
      </c>
      <c r="C23" s="1" t="s">
        <v>7251</v>
      </c>
      <c r="D23" s="32" t="s">
        <v>1931</v>
      </c>
      <c r="E23" s="1" t="s">
        <v>7252</v>
      </c>
      <c r="F23" s="1" t="s">
        <v>4493</v>
      </c>
      <c r="G23" s="1" t="s">
        <v>7253</v>
      </c>
      <c r="H23" s="1" t="s">
        <v>7254</v>
      </c>
      <c r="I23" s="1" t="s">
        <v>1939</v>
      </c>
      <c r="J23" s="1"/>
      <c r="K23" s="1">
        <v>4</v>
      </c>
      <c r="L23" s="32" t="s">
        <v>4048</v>
      </c>
      <c r="M23" s="8" t="s">
        <v>11771</v>
      </c>
      <c r="N23" s="2" t="s">
        <v>11791</v>
      </c>
      <c r="O23" s="173"/>
      <c r="P23" s="168">
        <f t="shared" si="28"/>
        <v>20</v>
      </c>
      <c r="Q23" s="138">
        <f t="shared" si="29"/>
        <v>25</v>
      </c>
      <c r="R23" s="138">
        <f t="shared" si="30"/>
        <v>50</v>
      </c>
      <c r="S23" s="138">
        <f t="shared" si="31"/>
        <v>75</v>
      </c>
      <c r="T23" s="138">
        <f t="shared" si="32"/>
        <v>100</v>
      </c>
      <c r="U23" s="138" t="e">
        <f t="shared" si="33"/>
        <v>#VALUE!</v>
      </c>
      <c r="V23" s="138" t="e">
        <f t="shared" si="34"/>
        <v>#VALUE!</v>
      </c>
      <c r="W23" s="158" t="str">
        <f t="shared" si="4"/>
        <v>09:00 17:00(13:00 14:00)</v>
      </c>
      <c r="X23" s="159">
        <f>HLOOKUP(SEARCH("2",$M23)-1,$Q$3:$V23,$P23+1,FALSE)</f>
        <v>25</v>
      </c>
      <c r="Y23" s="160" t="str">
        <f t="shared" si="5"/>
        <v>09:00 17:00(13:00 14:00)|09:00 17:00(13:00 14:00)|09:00 17:00(13:00 14:00)|09:00 17:00(13:00 14:00)</v>
      </c>
      <c r="Z23" s="161" t="str">
        <f t="shared" si="6"/>
        <v>09:00 17:00(13:00 14:00)</v>
      </c>
      <c r="AA23" s="158" t="str">
        <f t="shared" si="7"/>
        <v>09:00 17:00(13:00 14:00)</v>
      </c>
      <c r="AB23" s="159">
        <f>HLOOKUP(SEARCH("3",$M23)-1,$Q$3:$V23,$P23+1,FALSE)</f>
        <v>50</v>
      </c>
      <c r="AC23" s="160" t="str">
        <f t="shared" si="8"/>
        <v>09:00 17:00(13:00 14:00)|09:00 17:00(13:00 14:00)|09:00 17:00(13:00 14:00)</v>
      </c>
      <c r="AD23" s="161" t="str">
        <f t="shared" si="9"/>
        <v>09:00 17:00(13:00 14:00)</v>
      </c>
      <c r="AE23" s="158" t="str">
        <f t="shared" si="10"/>
        <v>09:00 17:00(13:00 14:00)</v>
      </c>
      <c r="AF23" s="159">
        <f>HLOOKUP(SEARCH("4",$M23)-1,$Q$3:$V23,$P23+1,FALSE)</f>
        <v>75</v>
      </c>
      <c r="AG23" s="161" t="str">
        <f t="shared" si="11"/>
        <v>09:00 17:00(13:00 14:00)|09:00 17:00(13:00 14:00)</v>
      </c>
      <c r="AH23" s="161" t="str">
        <f t="shared" si="12"/>
        <v>09:00 17:00(13:00 14:00)</v>
      </c>
      <c r="AI23" s="158" t="str">
        <f t="shared" si="13"/>
        <v>09:00 17:00(13:00 14:00)</v>
      </c>
      <c r="AJ23" s="159">
        <f>HLOOKUP(SEARCH("5",$M23)-1,$Q$3:$V23,$P23+1,FALSE)</f>
        <v>100</v>
      </c>
      <c r="AK23" s="161" t="str">
        <f t="shared" si="14"/>
        <v>09:00 17:00(13:00 14:00)</v>
      </c>
      <c r="AL23" s="161" t="e">
        <f t="shared" si="15"/>
        <v>#VALUE!</v>
      </c>
      <c r="AM23" s="158" t="str">
        <f t="shared" si="16"/>
        <v>09:00 17:00(13:00 14:00)</v>
      </c>
      <c r="AN23" s="159" t="e">
        <f>HLOOKUP(SEARCH("6",$M23)-1,$Q$3:$V23,$P23+1,FALSE)</f>
        <v>#VALUE!</v>
      </c>
      <c r="AO23" s="161" t="e">
        <f t="shared" si="17"/>
        <v>#VALUE!</v>
      </c>
      <c r="AP23" s="161" t="e">
        <f t="shared" si="18"/>
        <v>#VALUE!</v>
      </c>
      <c r="AQ23" s="162" t="str">
        <f t="shared" si="19"/>
        <v>выходной</v>
      </c>
      <c r="AR23" s="163" t="e">
        <f>HLOOKUP(SEARCH("7",$M23)-1,$Q$3:$V23,$P23+1,FALSE)</f>
        <v>#VALUE!</v>
      </c>
      <c r="AS23" s="164" t="str">
        <f t="shared" si="20"/>
        <v>выходной</v>
      </c>
      <c r="AT23" s="142"/>
      <c r="AU23" s="11" t="str">
        <f>IF(ISERROR(VLOOKUP(B23,'РЕОРГ 2008'!$A:$B,2,FALSE)),"",VLOOKUP(B23,'РЕОРГ 2008'!$A:$B,2,FALSE))</f>
        <v/>
      </c>
      <c r="AV23" s="12" t="str">
        <f t="shared" si="21"/>
        <v>Опер.касса №6056/0490</v>
      </c>
      <c r="AW23" s="31" t="e">
        <f>LEFT(#REF!,2)</f>
        <v>#REF!</v>
      </c>
      <c r="AX23" s="12" t="str">
        <f t="shared" si="22"/>
        <v>6056/0490</v>
      </c>
      <c r="AZ23" t="str">
        <f>IF(ISERROR(VLOOKUP(B23,'РЕОРГ 01.08.2009'!$A:$B,2,FALSE)),"",VLOOKUP(B23,'РЕОРГ 01.08.2009'!$A:$B,2,FALSE))</f>
        <v/>
      </c>
      <c r="BA23" s="12" t="str">
        <f t="shared" si="0"/>
        <v>Опер.касса №6056/0490</v>
      </c>
      <c r="BB23" t="e">
        <f>LEFT(#REF!,2)</f>
        <v>#REF!</v>
      </c>
      <c r="BC23" s="12" t="str">
        <f t="shared" si="23"/>
        <v>6056/0490</v>
      </c>
      <c r="BE23" t="str">
        <f>IF(ISERROR(VLOOKUP(B23,'РЕОРГ 01.10.2009'!A:C,3,FALSE)),"",VLOOKUP(B23,'РЕОРГ 01.10.2009'!A:C,3,FALSE))</f>
        <v/>
      </c>
      <c r="BF23" s="12" t="str">
        <f t="shared" si="1"/>
        <v>Опер.касса №6056/0490</v>
      </c>
      <c r="BG23" t="e">
        <f>LEFT(#REF!,2)</f>
        <v>#REF!</v>
      </c>
      <c r="BH23" s="12" t="str">
        <f t="shared" si="24"/>
        <v>6056/0490</v>
      </c>
      <c r="BJ23" t="str">
        <f>IF(ISERROR(VLOOKUP($B23,'РЕОРГ 01.05.2010'!A:B,2,FALSE)),"",VLOOKUP($B23,'РЕОРГ 01.05.2010'!A:B,2,FALSE))</f>
        <v/>
      </c>
      <c r="BK23" s="12" t="str">
        <f t="shared" si="25"/>
        <v>Опер.касса №6056/0490</v>
      </c>
      <c r="BL23" t="e">
        <f>LEFT(#REF!,2)</f>
        <v>#REF!</v>
      </c>
      <c r="BM23" s="12" t="str">
        <f t="shared" si="26"/>
        <v>6056/0490</v>
      </c>
      <c r="BO23" t="str">
        <f>IF(ISERROR(VLOOKUP($B23,'РЕОРГ 01.08.2010'!A:B,2,FALSE)),"",VLOOKUP($B23,'РЕОРГ 01.08.2010'!A:B,2,FALSE))</f>
        <v/>
      </c>
      <c r="BP23" s="12" t="str">
        <f t="shared" si="2"/>
        <v>Опер.касса №6056/0490</v>
      </c>
      <c r="BQ23" t="e">
        <f>LEFT(#REF!,2)</f>
        <v>#REF!</v>
      </c>
      <c r="BR23" s="12" t="str">
        <f t="shared" si="27"/>
        <v>6056/0490</v>
      </c>
    </row>
    <row r="24" spans="1:70" ht="12.75" customHeight="1">
      <c r="A24" t="str">
        <f t="shared" si="3"/>
        <v>6056/0497</v>
      </c>
      <c r="B24" s="133">
        <v>29</v>
      </c>
      <c r="C24" s="1" t="s">
        <v>11752</v>
      </c>
      <c r="D24" s="32" t="s">
        <v>1926</v>
      </c>
      <c r="E24" s="1" t="s">
        <v>6945</v>
      </c>
      <c r="F24" s="1" t="s">
        <v>4493</v>
      </c>
      <c r="G24" s="1" t="s">
        <v>7255</v>
      </c>
      <c r="H24" s="1" t="s">
        <v>7256</v>
      </c>
      <c r="I24" s="1" t="s">
        <v>7257</v>
      </c>
      <c r="J24" s="1"/>
      <c r="K24" s="1">
        <v>9</v>
      </c>
      <c r="L24" s="32" t="s">
        <v>4048</v>
      </c>
      <c r="M24" s="8" t="s">
        <v>11783</v>
      </c>
      <c r="N24" s="2" t="s">
        <v>11792</v>
      </c>
      <c r="O24" s="173"/>
      <c r="P24" s="168">
        <f t="shared" si="28"/>
        <v>21</v>
      </c>
      <c r="Q24" s="138">
        <f t="shared" si="29"/>
        <v>25</v>
      </c>
      <c r="R24" s="138">
        <f t="shared" si="30"/>
        <v>50</v>
      </c>
      <c r="S24" s="138">
        <f t="shared" si="31"/>
        <v>75</v>
      </c>
      <c r="T24" s="138">
        <f t="shared" si="32"/>
        <v>100</v>
      </c>
      <c r="U24" s="138">
        <f t="shared" si="33"/>
        <v>125</v>
      </c>
      <c r="V24" s="138">
        <f t="shared" si="34"/>
        <v>150</v>
      </c>
      <c r="W24" s="158" t="str">
        <f t="shared" si="4"/>
        <v>09:00 19:00(14:00 15:00)</v>
      </c>
      <c r="X24" s="159">
        <f>HLOOKUP(SEARCH("2",$M24)-1,$Q$3:$V24,$P24+1,FALSE)</f>
        <v>25</v>
      </c>
      <c r="Y24" s="160" t="str">
        <f t="shared" si="5"/>
        <v>10:00 19:00(14:00 15:00)|09:00 19:00(14:00 15:00)|09:00 19:00(14:00 15:00)|10:00 19:00(14:00 15:00)|09:00 16:00(13:00 14:00)|10:00 15:00</v>
      </c>
      <c r="Z24" s="161" t="str">
        <f t="shared" si="6"/>
        <v>10:00 19:00(14:00 15:00)</v>
      </c>
      <c r="AA24" s="158" t="str">
        <f t="shared" si="7"/>
        <v>10:00 19:00(14:00 15:00)</v>
      </c>
      <c r="AB24" s="159">
        <f>HLOOKUP(SEARCH("3",$M24)-1,$Q$3:$V24,$P24+1,FALSE)</f>
        <v>50</v>
      </c>
      <c r="AC24" s="160" t="str">
        <f t="shared" si="8"/>
        <v>09:00 19:00(14:00 15:00)|09:00 19:00(14:00 15:00)|10:00 19:00(14:00 15:00)|09:00 16:00(13:00 14:00)|10:00 15:00</v>
      </c>
      <c r="AD24" s="161" t="str">
        <f t="shared" si="9"/>
        <v>09:00 19:00(14:00 15:00)</v>
      </c>
      <c r="AE24" s="158" t="str">
        <f t="shared" si="10"/>
        <v>09:00 19:00(14:00 15:00)</v>
      </c>
      <c r="AF24" s="159">
        <f>HLOOKUP(SEARCH("4",$M24)-1,$Q$3:$V24,$P24+1,FALSE)</f>
        <v>75</v>
      </c>
      <c r="AG24" s="161" t="str">
        <f t="shared" si="11"/>
        <v>09:00 19:00(14:00 15:00)|10:00 19:00(14:00 15:00)|09:00 16:00(13:00 14:00)|10:00 15:00</v>
      </c>
      <c r="AH24" s="161" t="str">
        <f t="shared" si="12"/>
        <v>09:00 19:00(14:00 15:00)</v>
      </c>
      <c r="AI24" s="158" t="str">
        <f t="shared" si="13"/>
        <v>09:00 19:00(14:00 15:00)</v>
      </c>
      <c r="AJ24" s="159">
        <f>HLOOKUP(SEARCH("5",$M24)-1,$Q$3:$V24,$P24+1,FALSE)</f>
        <v>100</v>
      </c>
      <c r="AK24" s="161" t="str">
        <f t="shared" si="14"/>
        <v>10:00 19:00(14:00 15:00)|09:00 16:00(13:00 14:00)|10:00 15:00</v>
      </c>
      <c r="AL24" s="161" t="str">
        <f t="shared" si="15"/>
        <v>10:00 19:00(14:00 15:00)</v>
      </c>
      <c r="AM24" s="158" t="str">
        <f t="shared" si="16"/>
        <v>10:00 19:00(14:00 15:00)</v>
      </c>
      <c r="AN24" s="159">
        <f>HLOOKUP(SEARCH("6",$M24)-1,$Q$3:$V24,$P24+1,FALSE)</f>
        <v>125</v>
      </c>
      <c r="AO24" s="161" t="str">
        <f t="shared" si="17"/>
        <v>09:00 16:00(13:00 14:00)|10:00 15:00</v>
      </c>
      <c r="AP24" s="161" t="str">
        <f t="shared" si="18"/>
        <v>09:00 16:00(13:00 14:00)</v>
      </c>
      <c r="AQ24" s="162" t="str">
        <f t="shared" si="19"/>
        <v>09:00 16:00(13:00 14:00)</v>
      </c>
      <c r="AR24" s="163">
        <f>HLOOKUP(SEARCH("7",$M24)-1,$Q$3:$V24,$P24+1,FALSE)</f>
        <v>150</v>
      </c>
      <c r="AS24" s="164" t="str">
        <f t="shared" si="20"/>
        <v>10:00 15:00</v>
      </c>
      <c r="AT24" s="142"/>
      <c r="AU24" s="11" t="str">
        <f>IF(ISERROR(VLOOKUP(B24,'РЕОРГ 2008'!$A:$B,2,FALSE)),"",VLOOKUP(B24,'РЕОРГ 2008'!$A:$B,2,FALSE))</f>
        <v/>
      </c>
      <c r="AV24" s="12" t="str">
        <f t="shared" si="21"/>
        <v>Доп.офис №6056/0497</v>
      </c>
      <c r="AW24" s="31" t="e">
        <f>LEFT(#REF!,2)</f>
        <v>#REF!</v>
      </c>
      <c r="AX24" s="12" t="str">
        <f t="shared" si="22"/>
        <v>6056/0497</v>
      </c>
      <c r="AZ24" t="str">
        <f>IF(ISERROR(VLOOKUP(B24,'РЕОРГ 01.08.2009'!$A:$B,2,FALSE)),"",VLOOKUP(B24,'РЕОРГ 01.08.2009'!$A:$B,2,FALSE))</f>
        <v/>
      </c>
      <c r="BA24" s="12" t="str">
        <f t="shared" si="0"/>
        <v>Доп.офис №6056/0497</v>
      </c>
      <c r="BB24" t="e">
        <f>LEFT(#REF!,2)</f>
        <v>#REF!</v>
      </c>
      <c r="BC24" s="12" t="str">
        <f t="shared" si="23"/>
        <v>6056/0497</v>
      </c>
      <c r="BE24" t="str">
        <f>IF(ISERROR(VLOOKUP(B24,'РЕОРГ 01.10.2009'!A:C,3,FALSE)),"",VLOOKUP(B24,'РЕОРГ 01.10.2009'!A:C,3,FALSE))</f>
        <v/>
      </c>
      <c r="BF24" s="12" t="str">
        <f t="shared" si="1"/>
        <v>Доп.офис №6056/0497</v>
      </c>
      <c r="BG24" t="e">
        <f>LEFT(#REF!,2)</f>
        <v>#REF!</v>
      </c>
      <c r="BH24" s="12" t="str">
        <f t="shared" si="24"/>
        <v>6056/0497</v>
      </c>
      <c r="BJ24" t="str">
        <f>IF(ISERROR(VLOOKUP($B24,'РЕОРГ 01.05.2010'!A:B,2,FALSE)),"",VLOOKUP($B24,'РЕОРГ 01.05.2010'!A:B,2,FALSE))</f>
        <v/>
      </c>
      <c r="BK24" s="12" t="str">
        <f t="shared" si="25"/>
        <v>Доп.офис №6056/0497</v>
      </c>
      <c r="BL24" t="e">
        <f>LEFT(#REF!,2)</f>
        <v>#REF!</v>
      </c>
      <c r="BM24" s="12" t="str">
        <f t="shared" si="26"/>
        <v>6056/0497</v>
      </c>
      <c r="BO24" t="str">
        <f>IF(ISERROR(VLOOKUP($B24,'РЕОРГ 01.08.2010'!A:B,2,FALSE)),"",VLOOKUP($B24,'РЕОРГ 01.08.2010'!A:B,2,FALSE))</f>
        <v/>
      </c>
      <c r="BP24" s="12" t="str">
        <f t="shared" si="2"/>
        <v>Доп.офис №6056/0497</v>
      </c>
      <c r="BQ24" t="e">
        <f>LEFT(#REF!,2)</f>
        <v>#REF!</v>
      </c>
      <c r="BR24" s="12" t="str">
        <f t="shared" si="27"/>
        <v>6056/0497</v>
      </c>
    </row>
    <row r="25" spans="1:70" ht="12.75" customHeight="1">
      <c r="A25" t="str">
        <f t="shared" si="3"/>
        <v>6056/0503</v>
      </c>
      <c r="B25" s="133">
        <v>30</v>
      </c>
      <c r="C25" s="1" t="s">
        <v>7258</v>
      </c>
      <c r="D25" s="32" t="s">
        <v>1931</v>
      </c>
      <c r="E25" s="1" t="s">
        <v>6948</v>
      </c>
      <c r="F25" s="1" t="s">
        <v>4493</v>
      </c>
      <c r="G25" s="1" t="s">
        <v>7259</v>
      </c>
      <c r="H25" s="1" t="s">
        <v>7260</v>
      </c>
      <c r="I25" s="1" t="s">
        <v>7261</v>
      </c>
      <c r="J25" s="1"/>
      <c r="K25" s="1">
        <v>5.5</v>
      </c>
      <c r="L25" s="32" t="s">
        <v>4048</v>
      </c>
      <c r="M25" s="8" t="s">
        <v>11773</v>
      </c>
      <c r="N25" s="2" t="s">
        <v>11793</v>
      </c>
      <c r="O25" s="173"/>
      <c r="P25" s="168">
        <f t="shared" si="28"/>
        <v>22</v>
      </c>
      <c r="Q25" s="138">
        <f t="shared" si="29"/>
        <v>25</v>
      </c>
      <c r="R25" s="138">
        <f t="shared" si="30"/>
        <v>50</v>
      </c>
      <c r="S25" s="138">
        <f t="shared" si="31"/>
        <v>75</v>
      </c>
      <c r="T25" s="138">
        <f t="shared" si="32"/>
        <v>100</v>
      </c>
      <c r="U25" s="138">
        <f t="shared" si="33"/>
        <v>125</v>
      </c>
      <c r="V25" s="138" t="e">
        <f t="shared" si="34"/>
        <v>#VALUE!</v>
      </c>
      <c r="W25" s="158" t="str">
        <f t="shared" si="4"/>
        <v>10:00 18:00(13:00 14:00)</v>
      </c>
      <c r="X25" s="159">
        <f>HLOOKUP(SEARCH("2",$M25)-1,$Q$3:$V25,$P25+1,FALSE)</f>
        <v>25</v>
      </c>
      <c r="Y25" s="160" t="str">
        <f t="shared" si="5"/>
        <v>09:00 18:00(13:00 14:00)|09:00 18:00(13:00 14:00)|09:00 18:00(13:00 14:00)|09:00 18:00(13:00 14:00)|09:00 16:00(13:00 14:00)</v>
      </c>
      <c r="Z25" s="161" t="str">
        <f t="shared" si="6"/>
        <v>09:00 18:00(13:00 14:00)</v>
      </c>
      <c r="AA25" s="158" t="str">
        <f t="shared" si="7"/>
        <v>09:00 18:00(13:00 14:00)</v>
      </c>
      <c r="AB25" s="159">
        <f>HLOOKUP(SEARCH("3",$M25)-1,$Q$3:$V25,$P25+1,FALSE)</f>
        <v>50</v>
      </c>
      <c r="AC25" s="160" t="str">
        <f t="shared" si="8"/>
        <v>09:00 18:00(13:00 14:00)|09:00 18:00(13:00 14:00)|09:00 18:00(13:00 14:00)|09:00 16:00(13:00 14:00)</v>
      </c>
      <c r="AD25" s="161" t="str">
        <f t="shared" si="9"/>
        <v>09:00 18:00(13:00 14:00)</v>
      </c>
      <c r="AE25" s="158" t="str">
        <f t="shared" si="10"/>
        <v>09:00 18:00(13:00 14:00)</v>
      </c>
      <c r="AF25" s="159">
        <f>HLOOKUP(SEARCH("4",$M25)-1,$Q$3:$V25,$P25+1,FALSE)</f>
        <v>75</v>
      </c>
      <c r="AG25" s="161" t="str">
        <f t="shared" si="11"/>
        <v>09:00 18:00(13:00 14:00)|09:00 18:00(13:00 14:00)|09:00 16:00(13:00 14:00)</v>
      </c>
      <c r="AH25" s="161" t="str">
        <f t="shared" si="12"/>
        <v>09:00 18:00(13:00 14:00)</v>
      </c>
      <c r="AI25" s="158" t="str">
        <f t="shared" si="13"/>
        <v>09:00 18:00(13:00 14:00)</v>
      </c>
      <c r="AJ25" s="159">
        <f>HLOOKUP(SEARCH("5",$M25)-1,$Q$3:$V25,$P25+1,FALSE)</f>
        <v>100</v>
      </c>
      <c r="AK25" s="161" t="str">
        <f t="shared" si="14"/>
        <v>09:00 18:00(13:00 14:00)|09:00 16:00(13:00 14:00)</v>
      </c>
      <c r="AL25" s="161" t="str">
        <f t="shared" si="15"/>
        <v>09:00 18:00(13:00 14:00)</v>
      </c>
      <c r="AM25" s="158" t="str">
        <f t="shared" si="16"/>
        <v>09:00 18:00(13:00 14:00)</v>
      </c>
      <c r="AN25" s="159">
        <f>HLOOKUP(SEARCH("6",$M25)-1,$Q$3:$V25,$P25+1,FALSE)</f>
        <v>125</v>
      </c>
      <c r="AO25" s="161" t="str">
        <f t="shared" si="17"/>
        <v>09:00 16:00(13:00 14:00)</v>
      </c>
      <c r="AP25" s="161" t="e">
        <f t="shared" si="18"/>
        <v>#VALUE!</v>
      </c>
      <c r="AQ25" s="162" t="str">
        <f t="shared" si="19"/>
        <v>09:00 16:00(13:00 14:00)</v>
      </c>
      <c r="AR25" s="163" t="e">
        <f>HLOOKUP(SEARCH("7",$M25)-1,$Q$3:$V25,$P25+1,FALSE)</f>
        <v>#VALUE!</v>
      </c>
      <c r="AS25" s="164" t="str">
        <f t="shared" si="20"/>
        <v>выходной</v>
      </c>
      <c r="AT25" s="142"/>
      <c r="AU25" s="11" t="str">
        <f>IF(ISERROR(VLOOKUP(B25,'РЕОРГ 2008'!$A:$B,2,FALSE)),"",VLOOKUP(B25,'РЕОРГ 2008'!$A:$B,2,FALSE))</f>
        <v/>
      </c>
      <c r="AV25" s="12" t="str">
        <f t="shared" si="21"/>
        <v>Опер.касса №6056/0503</v>
      </c>
      <c r="AW25" s="31" t="e">
        <f>LEFT(#REF!,2)</f>
        <v>#REF!</v>
      </c>
      <c r="AX25" s="12" t="str">
        <f t="shared" si="22"/>
        <v>6056/0503</v>
      </c>
      <c r="AZ25" t="str">
        <f>IF(ISERROR(VLOOKUP(B25,'РЕОРГ 01.08.2009'!$A:$B,2,FALSE)),"",VLOOKUP(B25,'РЕОРГ 01.08.2009'!$A:$B,2,FALSE))</f>
        <v/>
      </c>
      <c r="BA25" s="12" t="str">
        <f t="shared" si="0"/>
        <v>Опер.касса №6056/0503</v>
      </c>
      <c r="BB25" t="e">
        <f>LEFT(#REF!,2)</f>
        <v>#REF!</v>
      </c>
      <c r="BC25" s="12" t="str">
        <f t="shared" si="23"/>
        <v>6056/0503</v>
      </c>
      <c r="BE25" t="str">
        <f>IF(ISERROR(VLOOKUP(B25,'РЕОРГ 01.10.2009'!A:C,3,FALSE)),"",VLOOKUP(B25,'РЕОРГ 01.10.2009'!A:C,3,FALSE))</f>
        <v/>
      </c>
      <c r="BF25" s="12" t="str">
        <f t="shared" si="1"/>
        <v>Опер.касса №6056/0503</v>
      </c>
      <c r="BG25" t="e">
        <f>LEFT(#REF!,2)</f>
        <v>#REF!</v>
      </c>
      <c r="BH25" s="12" t="str">
        <f t="shared" si="24"/>
        <v>6056/0503</v>
      </c>
      <c r="BJ25" t="str">
        <f>IF(ISERROR(VLOOKUP($B25,'РЕОРГ 01.05.2010'!A:B,2,FALSE)),"",VLOOKUP($B25,'РЕОРГ 01.05.2010'!A:B,2,FALSE))</f>
        <v/>
      </c>
      <c r="BK25" s="12" t="str">
        <f t="shared" si="25"/>
        <v>Опер.касса №6056/0503</v>
      </c>
      <c r="BL25" t="e">
        <f>LEFT(#REF!,2)</f>
        <v>#REF!</v>
      </c>
      <c r="BM25" s="12" t="str">
        <f t="shared" si="26"/>
        <v>6056/0503</v>
      </c>
      <c r="BO25" t="str">
        <f>IF(ISERROR(VLOOKUP($B25,'РЕОРГ 01.08.2010'!A:B,2,FALSE)),"",VLOOKUP($B25,'РЕОРГ 01.08.2010'!A:B,2,FALSE))</f>
        <v/>
      </c>
      <c r="BP25" s="12" t="str">
        <f t="shared" si="2"/>
        <v>Опер.касса №6056/0503</v>
      </c>
      <c r="BQ25" t="e">
        <f>LEFT(#REF!,2)</f>
        <v>#REF!</v>
      </c>
      <c r="BR25" s="12" t="str">
        <f t="shared" si="27"/>
        <v>6056/0503</v>
      </c>
    </row>
    <row r="26" spans="1:70" ht="12.75" customHeight="1">
      <c r="A26" t="str">
        <f t="shared" si="3"/>
        <v>6056/0505</v>
      </c>
      <c r="B26" s="133">
        <v>31</v>
      </c>
      <c r="C26" s="1" t="s">
        <v>7262</v>
      </c>
      <c r="D26" s="32" t="s">
        <v>1931</v>
      </c>
      <c r="E26" s="1" t="s">
        <v>7263</v>
      </c>
      <c r="F26" s="1" t="s">
        <v>4493</v>
      </c>
      <c r="G26" s="1" t="s">
        <v>7264</v>
      </c>
      <c r="H26" s="1" t="s">
        <v>7265</v>
      </c>
      <c r="I26" s="1" t="s">
        <v>7247</v>
      </c>
      <c r="J26" s="1"/>
      <c r="K26" s="1">
        <v>5</v>
      </c>
      <c r="L26" s="32" t="s">
        <v>4048</v>
      </c>
      <c r="M26" s="8" t="s">
        <v>11773</v>
      </c>
      <c r="N26" s="2" t="s">
        <v>11794</v>
      </c>
      <c r="O26" s="173"/>
      <c r="P26" s="168">
        <f t="shared" si="28"/>
        <v>23</v>
      </c>
      <c r="Q26" s="138">
        <f t="shared" si="29"/>
        <v>25</v>
      </c>
      <c r="R26" s="138">
        <f t="shared" si="30"/>
        <v>50</v>
      </c>
      <c r="S26" s="138">
        <f t="shared" si="31"/>
        <v>75</v>
      </c>
      <c r="T26" s="138">
        <f t="shared" si="32"/>
        <v>100</v>
      </c>
      <c r="U26" s="138">
        <f t="shared" si="33"/>
        <v>125</v>
      </c>
      <c r="V26" s="138" t="e">
        <f t="shared" si="34"/>
        <v>#VALUE!</v>
      </c>
      <c r="W26" s="158" t="str">
        <f t="shared" si="4"/>
        <v>10:00 18:00(13:00 14:00)</v>
      </c>
      <c r="X26" s="159">
        <f>HLOOKUP(SEARCH("2",$M26)-1,$Q$3:$V26,$P26+1,FALSE)</f>
        <v>25</v>
      </c>
      <c r="Y26" s="160" t="str">
        <f t="shared" si="5"/>
        <v>10:00 18:00(13:00 14:00)|10:00 18:00(13:00 14:00)|11:00 18:00(13:00 14:00)|10:00 18:00(13:00 14:00)|09:00 16:00(13:00 14:00)</v>
      </c>
      <c r="Z26" s="161" t="str">
        <f t="shared" si="6"/>
        <v>10:00 18:00(13:00 14:00)</v>
      </c>
      <c r="AA26" s="158" t="str">
        <f t="shared" si="7"/>
        <v>10:00 18:00(13:00 14:00)</v>
      </c>
      <c r="AB26" s="159">
        <f>HLOOKUP(SEARCH("3",$M26)-1,$Q$3:$V26,$P26+1,FALSE)</f>
        <v>50</v>
      </c>
      <c r="AC26" s="160" t="str">
        <f t="shared" si="8"/>
        <v>10:00 18:00(13:00 14:00)|11:00 18:00(13:00 14:00)|10:00 18:00(13:00 14:00)|09:00 16:00(13:00 14:00)</v>
      </c>
      <c r="AD26" s="161" t="str">
        <f t="shared" si="9"/>
        <v>10:00 18:00(13:00 14:00)</v>
      </c>
      <c r="AE26" s="158" t="str">
        <f t="shared" si="10"/>
        <v>10:00 18:00(13:00 14:00)</v>
      </c>
      <c r="AF26" s="159">
        <f>HLOOKUP(SEARCH("4",$M26)-1,$Q$3:$V26,$P26+1,FALSE)</f>
        <v>75</v>
      </c>
      <c r="AG26" s="161" t="str">
        <f t="shared" si="11"/>
        <v>11:00 18:00(13:00 14:00)|10:00 18:00(13:00 14:00)|09:00 16:00(13:00 14:00)</v>
      </c>
      <c r="AH26" s="161" t="str">
        <f t="shared" si="12"/>
        <v>11:00 18:00(13:00 14:00)</v>
      </c>
      <c r="AI26" s="158" t="str">
        <f t="shared" si="13"/>
        <v>11:00 18:00(13:00 14:00)</v>
      </c>
      <c r="AJ26" s="159">
        <f>HLOOKUP(SEARCH("5",$M26)-1,$Q$3:$V26,$P26+1,FALSE)</f>
        <v>100</v>
      </c>
      <c r="AK26" s="161" t="str">
        <f t="shared" si="14"/>
        <v>10:00 18:00(13:00 14:00)|09:00 16:00(13:00 14:00)</v>
      </c>
      <c r="AL26" s="161" t="str">
        <f t="shared" si="15"/>
        <v>10:00 18:00(13:00 14:00)</v>
      </c>
      <c r="AM26" s="158" t="str">
        <f t="shared" si="16"/>
        <v>10:00 18:00(13:00 14:00)</v>
      </c>
      <c r="AN26" s="159">
        <f>HLOOKUP(SEARCH("6",$M26)-1,$Q$3:$V26,$P26+1,FALSE)</f>
        <v>125</v>
      </c>
      <c r="AO26" s="161" t="str">
        <f t="shared" si="17"/>
        <v>09:00 16:00(13:00 14:00)</v>
      </c>
      <c r="AP26" s="161" t="e">
        <f t="shared" si="18"/>
        <v>#VALUE!</v>
      </c>
      <c r="AQ26" s="162" t="str">
        <f t="shared" si="19"/>
        <v>09:00 16:00(13:00 14:00)</v>
      </c>
      <c r="AR26" s="163" t="e">
        <f>HLOOKUP(SEARCH("7",$M26)-1,$Q$3:$V26,$P26+1,FALSE)</f>
        <v>#VALUE!</v>
      </c>
      <c r="AS26" s="164" t="str">
        <f t="shared" si="20"/>
        <v>выходной</v>
      </c>
      <c r="AT26" s="142"/>
      <c r="AU26" s="11" t="str">
        <f>IF(ISERROR(VLOOKUP(B26,'РЕОРГ 2008'!$A:$B,2,FALSE)),"",VLOOKUP(B26,'РЕОРГ 2008'!$A:$B,2,FALSE))</f>
        <v/>
      </c>
      <c r="AV26" s="12" t="str">
        <f t="shared" si="21"/>
        <v>Опер.касса №6056/0505</v>
      </c>
      <c r="AW26" s="31" t="e">
        <f>LEFT(#REF!,2)</f>
        <v>#REF!</v>
      </c>
      <c r="AX26" s="12" t="str">
        <f t="shared" si="22"/>
        <v>6056/0505</v>
      </c>
      <c r="AZ26" t="str">
        <f>IF(ISERROR(VLOOKUP(B26,'РЕОРГ 01.08.2009'!$A:$B,2,FALSE)),"",VLOOKUP(B26,'РЕОРГ 01.08.2009'!$A:$B,2,FALSE))</f>
        <v/>
      </c>
      <c r="BA26" s="12" t="str">
        <f t="shared" si="0"/>
        <v>Опер.касса №6056/0505</v>
      </c>
      <c r="BB26" t="e">
        <f>LEFT(#REF!,2)</f>
        <v>#REF!</v>
      </c>
      <c r="BC26" s="12" t="str">
        <f t="shared" si="23"/>
        <v>6056/0505</v>
      </c>
      <c r="BE26" t="str">
        <f>IF(ISERROR(VLOOKUP(B26,'РЕОРГ 01.10.2009'!A:C,3,FALSE)),"",VLOOKUP(B26,'РЕОРГ 01.10.2009'!A:C,3,FALSE))</f>
        <v/>
      </c>
      <c r="BF26" s="12" t="str">
        <f t="shared" si="1"/>
        <v>Опер.касса №6056/0505</v>
      </c>
      <c r="BG26" t="e">
        <f>LEFT(#REF!,2)</f>
        <v>#REF!</v>
      </c>
      <c r="BH26" s="12" t="str">
        <f t="shared" si="24"/>
        <v>6056/0505</v>
      </c>
      <c r="BJ26" t="str">
        <f>IF(ISERROR(VLOOKUP($B26,'РЕОРГ 01.05.2010'!A:B,2,FALSE)),"",VLOOKUP($B26,'РЕОРГ 01.05.2010'!A:B,2,FALSE))</f>
        <v/>
      </c>
      <c r="BK26" s="12" t="str">
        <f t="shared" si="25"/>
        <v>Опер.касса №6056/0505</v>
      </c>
      <c r="BL26" t="e">
        <f>LEFT(#REF!,2)</f>
        <v>#REF!</v>
      </c>
      <c r="BM26" s="12" t="str">
        <f t="shared" si="26"/>
        <v>6056/0505</v>
      </c>
      <c r="BO26" t="str">
        <f>IF(ISERROR(VLOOKUP($B26,'РЕОРГ 01.08.2010'!A:B,2,FALSE)),"",VLOOKUP($B26,'РЕОРГ 01.08.2010'!A:B,2,FALSE))</f>
        <v/>
      </c>
      <c r="BP26" s="12" t="str">
        <f t="shared" si="2"/>
        <v>Опер.касса №6056/0505</v>
      </c>
      <c r="BQ26" t="e">
        <f>LEFT(#REF!,2)</f>
        <v>#REF!</v>
      </c>
      <c r="BR26" s="12" t="str">
        <f t="shared" si="27"/>
        <v>6056/0505</v>
      </c>
    </row>
    <row r="27" spans="1:70" ht="12.75" customHeight="1">
      <c r="A27" t="str">
        <f t="shared" si="3"/>
        <v>6056/0519</v>
      </c>
      <c r="B27" s="133">
        <v>33</v>
      </c>
      <c r="C27" s="1" t="s">
        <v>7266</v>
      </c>
      <c r="D27" s="32" t="s">
        <v>1926</v>
      </c>
      <c r="E27" s="1" t="s">
        <v>7267</v>
      </c>
      <c r="F27" s="1" t="s">
        <v>4493</v>
      </c>
      <c r="G27" s="1" t="s">
        <v>7268</v>
      </c>
      <c r="H27" s="1" t="s">
        <v>7269</v>
      </c>
      <c r="I27" s="1" t="s">
        <v>213</v>
      </c>
      <c r="J27" s="1"/>
      <c r="K27" s="1">
        <v>4</v>
      </c>
      <c r="L27" s="32" t="s">
        <v>4048</v>
      </c>
      <c r="M27" s="8" t="s">
        <v>11771</v>
      </c>
      <c r="N27" s="2" t="s">
        <v>11795</v>
      </c>
      <c r="O27" s="173"/>
      <c r="P27" s="168">
        <f t="shared" si="28"/>
        <v>24</v>
      </c>
      <c r="Q27" s="138">
        <f t="shared" si="29"/>
        <v>25</v>
      </c>
      <c r="R27" s="138">
        <f t="shared" si="30"/>
        <v>50</v>
      </c>
      <c r="S27" s="138">
        <f t="shared" si="31"/>
        <v>75</v>
      </c>
      <c r="T27" s="138">
        <f t="shared" si="32"/>
        <v>100</v>
      </c>
      <c r="U27" s="138" t="e">
        <f t="shared" si="33"/>
        <v>#VALUE!</v>
      </c>
      <c r="V27" s="138" t="e">
        <f t="shared" si="34"/>
        <v>#VALUE!</v>
      </c>
      <c r="W27" s="158" t="str">
        <f t="shared" si="4"/>
        <v>10:00 18:00(14:00 15:00)</v>
      </c>
      <c r="X27" s="159">
        <f>HLOOKUP(SEARCH("2",$M27)-1,$Q$3:$V27,$P27+1,FALSE)</f>
        <v>25</v>
      </c>
      <c r="Y27" s="160" t="str">
        <f t="shared" si="5"/>
        <v>11:00 18:00(14:00 15:00)|10:00 18:00(14:00 15:00)|10:00 18:00(14:00 15:00)|10:00 18:00(14:00 15:00)</v>
      </c>
      <c r="Z27" s="161" t="str">
        <f t="shared" si="6"/>
        <v>11:00 18:00(14:00 15:00)</v>
      </c>
      <c r="AA27" s="158" t="str">
        <f t="shared" si="7"/>
        <v>11:00 18:00(14:00 15:00)</v>
      </c>
      <c r="AB27" s="159">
        <f>HLOOKUP(SEARCH("3",$M27)-1,$Q$3:$V27,$P27+1,FALSE)</f>
        <v>50</v>
      </c>
      <c r="AC27" s="160" t="str">
        <f t="shared" si="8"/>
        <v>10:00 18:00(14:00 15:00)|10:00 18:00(14:00 15:00)|10:00 18:00(14:00 15:00)</v>
      </c>
      <c r="AD27" s="161" t="str">
        <f t="shared" si="9"/>
        <v>10:00 18:00(14:00 15:00)</v>
      </c>
      <c r="AE27" s="158" t="str">
        <f t="shared" si="10"/>
        <v>10:00 18:00(14:00 15:00)</v>
      </c>
      <c r="AF27" s="159">
        <f>HLOOKUP(SEARCH("4",$M27)-1,$Q$3:$V27,$P27+1,FALSE)</f>
        <v>75</v>
      </c>
      <c r="AG27" s="161" t="str">
        <f t="shared" si="11"/>
        <v>10:00 18:00(14:00 15:00)|10:00 18:00(14:00 15:00)</v>
      </c>
      <c r="AH27" s="161" t="str">
        <f t="shared" si="12"/>
        <v>10:00 18:00(14:00 15:00)</v>
      </c>
      <c r="AI27" s="158" t="str">
        <f t="shared" si="13"/>
        <v>10:00 18:00(14:00 15:00)</v>
      </c>
      <c r="AJ27" s="159">
        <f>HLOOKUP(SEARCH("5",$M27)-1,$Q$3:$V27,$P27+1,FALSE)</f>
        <v>100</v>
      </c>
      <c r="AK27" s="161" t="str">
        <f t="shared" si="14"/>
        <v>10:00 18:00(14:00 15:00)</v>
      </c>
      <c r="AL27" s="161" t="e">
        <f t="shared" si="15"/>
        <v>#VALUE!</v>
      </c>
      <c r="AM27" s="158" t="str">
        <f t="shared" si="16"/>
        <v>10:00 18:00(14:00 15:00)</v>
      </c>
      <c r="AN27" s="159" t="e">
        <f>HLOOKUP(SEARCH("6",$M27)-1,$Q$3:$V27,$P27+1,FALSE)</f>
        <v>#VALUE!</v>
      </c>
      <c r="AO27" s="161" t="e">
        <f t="shared" si="17"/>
        <v>#VALUE!</v>
      </c>
      <c r="AP27" s="161" t="e">
        <f t="shared" si="18"/>
        <v>#VALUE!</v>
      </c>
      <c r="AQ27" s="162" t="str">
        <f t="shared" si="19"/>
        <v>выходной</v>
      </c>
      <c r="AR27" s="163" t="e">
        <f>HLOOKUP(SEARCH("7",$M27)-1,$Q$3:$V27,$P27+1,FALSE)</f>
        <v>#VALUE!</v>
      </c>
      <c r="AS27" s="164" t="str">
        <f t="shared" si="20"/>
        <v>выходной</v>
      </c>
      <c r="AT27" s="142"/>
      <c r="AU27" s="11" t="str">
        <f>IF(ISERROR(VLOOKUP(B27,'РЕОРГ 2008'!$A:$B,2,FALSE)),"",VLOOKUP(B27,'РЕОРГ 2008'!$A:$B,2,FALSE))</f>
        <v/>
      </c>
      <c r="AV27" s="12" t="str">
        <f t="shared" si="21"/>
        <v>Доп.офис №6056/0519</v>
      </c>
      <c r="AW27" s="31" t="e">
        <f>LEFT(#REF!,2)</f>
        <v>#REF!</v>
      </c>
      <c r="AX27" s="12" t="str">
        <f t="shared" si="22"/>
        <v>6056/0519</v>
      </c>
      <c r="AZ27" t="str">
        <f>IF(ISERROR(VLOOKUP(B27,'РЕОРГ 01.08.2009'!$A:$B,2,FALSE)),"",VLOOKUP(B27,'РЕОРГ 01.08.2009'!$A:$B,2,FALSE))</f>
        <v/>
      </c>
      <c r="BA27" s="12" t="str">
        <f t="shared" si="0"/>
        <v>Доп.офис №6056/0519</v>
      </c>
      <c r="BB27" t="e">
        <f>LEFT(#REF!,2)</f>
        <v>#REF!</v>
      </c>
      <c r="BC27" s="12" t="str">
        <f t="shared" si="23"/>
        <v>6056/0519</v>
      </c>
      <c r="BE27" t="str">
        <f>IF(ISERROR(VLOOKUP(B27,'РЕОРГ 01.10.2009'!A:C,3,FALSE)),"",VLOOKUP(B27,'РЕОРГ 01.10.2009'!A:C,3,FALSE))</f>
        <v/>
      </c>
      <c r="BF27" s="12" t="str">
        <f t="shared" si="1"/>
        <v>Доп.офис №6056/0519</v>
      </c>
      <c r="BG27" t="e">
        <f>LEFT(#REF!,2)</f>
        <v>#REF!</v>
      </c>
      <c r="BH27" s="12" t="str">
        <f t="shared" si="24"/>
        <v>6056/0519</v>
      </c>
      <c r="BJ27" t="str">
        <f>IF(ISERROR(VLOOKUP($B27,'РЕОРГ 01.05.2010'!A:B,2,FALSE)),"",VLOOKUP($B27,'РЕОРГ 01.05.2010'!A:B,2,FALSE))</f>
        <v/>
      </c>
      <c r="BK27" s="12" t="str">
        <f t="shared" si="25"/>
        <v>Доп.офис №6056/0519</v>
      </c>
      <c r="BL27" t="e">
        <f>LEFT(#REF!,2)</f>
        <v>#REF!</v>
      </c>
      <c r="BM27" s="12" t="str">
        <f t="shared" si="26"/>
        <v>6056/0519</v>
      </c>
      <c r="BO27" t="str">
        <f>IF(ISERROR(VLOOKUP($B27,'РЕОРГ 01.08.2010'!A:B,2,FALSE)),"",VLOOKUP($B27,'РЕОРГ 01.08.2010'!A:B,2,FALSE))</f>
        <v/>
      </c>
      <c r="BP27" s="12" t="str">
        <f t="shared" si="2"/>
        <v>Доп.офис №6056/0519</v>
      </c>
      <c r="BQ27" t="e">
        <f>LEFT(#REF!,2)</f>
        <v>#REF!</v>
      </c>
      <c r="BR27" s="12" t="str">
        <f t="shared" si="27"/>
        <v>6056/0519</v>
      </c>
    </row>
    <row r="28" spans="1:70" ht="12.75" customHeight="1">
      <c r="A28" t="str">
        <f t="shared" si="3"/>
        <v>6056/0524</v>
      </c>
      <c r="B28" s="133">
        <v>34</v>
      </c>
      <c r="C28" s="1" t="s">
        <v>7271</v>
      </c>
      <c r="D28" s="32" t="s">
        <v>1926</v>
      </c>
      <c r="E28" s="1" t="s">
        <v>7245</v>
      </c>
      <c r="F28" s="1" t="s">
        <v>4493</v>
      </c>
      <c r="G28" s="1" t="s">
        <v>7272</v>
      </c>
      <c r="H28" s="1" t="s">
        <v>7273</v>
      </c>
      <c r="I28" s="1" t="s">
        <v>9465</v>
      </c>
      <c r="J28" s="1"/>
      <c r="K28" s="1">
        <v>14</v>
      </c>
      <c r="L28" s="32" t="s">
        <v>4048</v>
      </c>
      <c r="M28" s="8" t="s">
        <v>11773</v>
      </c>
      <c r="N28" s="2" t="s">
        <v>11796</v>
      </c>
      <c r="O28" s="173"/>
      <c r="P28" s="168">
        <f t="shared" si="28"/>
        <v>25</v>
      </c>
      <c r="Q28" s="138">
        <f t="shared" si="29"/>
        <v>12</v>
      </c>
      <c r="R28" s="138">
        <f t="shared" si="30"/>
        <v>24</v>
      </c>
      <c r="S28" s="138">
        <f t="shared" si="31"/>
        <v>36</v>
      </c>
      <c r="T28" s="138">
        <f t="shared" si="32"/>
        <v>48</v>
      </c>
      <c r="U28" s="138">
        <f t="shared" si="33"/>
        <v>60</v>
      </c>
      <c r="V28" s="138" t="e">
        <f t="shared" si="34"/>
        <v>#VALUE!</v>
      </c>
      <c r="W28" s="158" t="str">
        <f t="shared" si="4"/>
        <v>09:00 19:00</v>
      </c>
      <c r="X28" s="159">
        <f>HLOOKUP(SEARCH("2",$M28)-1,$Q$3:$V28,$P28+1,FALSE)</f>
        <v>12</v>
      </c>
      <c r="Y28" s="160" t="str">
        <f t="shared" si="5"/>
        <v>09:00 19:00|09:00 19:00|10:00 19:00|09:00 19:00|09:00 16:00</v>
      </c>
      <c r="Z28" s="161" t="str">
        <f t="shared" si="6"/>
        <v>09:00 19:00</v>
      </c>
      <c r="AA28" s="158" t="str">
        <f t="shared" si="7"/>
        <v>09:00 19:00</v>
      </c>
      <c r="AB28" s="159">
        <f>HLOOKUP(SEARCH("3",$M28)-1,$Q$3:$V28,$P28+1,FALSE)</f>
        <v>24</v>
      </c>
      <c r="AC28" s="160" t="str">
        <f t="shared" si="8"/>
        <v>09:00 19:00|10:00 19:00|09:00 19:00|09:00 16:00</v>
      </c>
      <c r="AD28" s="161" t="str">
        <f t="shared" si="9"/>
        <v>09:00 19:00</v>
      </c>
      <c r="AE28" s="158" t="str">
        <f t="shared" si="10"/>
        <v>09:00 19:00</v>
      </c>
      <c r="AF28" s="159">
        <f>HLOOKUP(SEARCH("4",$M28)-1,$Q$3:$V28,$P28+1,FALSE)</f>
        <v>36</v>
      </c>
      <c r="AG28" s="161" t="str">
        <f t="shared" si="11"/>
        <v>10:00 19:00|09:00 19:00|09:00 16:00</v>
      </c>
      <c r="AH28" s="161" t="str">
        <f t="shared" si="12"/>
        <v>10:00 19:00</v>
      </c>
      <c r="AI28" s="158" t="str">
        <f t="shared" si="13"/>
        <v>10:00 19:00</v>
      </c>
      <c r="AJ28" s="159">
        <f>HLOOKUP(SEARCH("5",$M28)-1,$Q$3:$V28,$P28+1,FALSE)</f>
        <v>48</v>
      </c>
      <c r="AK28" s="161" t="str">
        <f t="shared" si="14"/>
        <v>09:00 19:00|09:00 16:00</v>
      </c>
      <c r="AL28" s="161" t="str">
        <f t="shared" si="15"/>
        <v>09:00 19:00</v>
      </c>
      <c r="AM28" s="158" t="str">
        <f t="shared" si="16"/>
        <v>09:00 19:00</v>
      </c>
      <c r="AN28" s="159">
        <f>HLOOKUP(SEARCH("6",$M28)-1,$Q$3:$V28,$P28+1,FALSE)</f>
        <v>60</v>
      </c>
      <c r="AO28" s="161" t="str">
        <f t="shared" si="17"/>
        <v>09:00 16:00</v>
      </c>
      <c r="AP28" s="161" t="e">
        <f t="shared" si="18"/>
        <v>#VALUE!</v>
      </c>
      <c r="AQ28" s="162" t="str">
        <f t="shared" si="19"/>
        <v>09:00 16:00</v>
      </c>
      <c r="AR28" s="163" t="e">
        <f>HLOOKUP(SEARCH("7",$M28)-1,$Q$3:$V28,$P28+1,FALSE)</f>
        <v>#VALUE!</v>
      </c>
      <c r="AS28" s="164" t="str">
        <f t="shared" si="20"/>
        <v>выходной</v>
      </c>
      <c r="AT28" s="142"/>
      <c r="AU28" s="11" t="str">
        <f>IF(ISERROR(VLOOKUP(B28,'РЕОРГ 2008'!$A:$B,2,FALSE)),"",VLOOKUP(B28,'РЕОРГ 2008'!$A:$B,2,FALSE))</f>
        <v/>
      </c>
      <c r="AV28" s="12" t="str">
        <f t="shared" si="21"/>
        <v>Доп.офис №6056/0524</v>
      </c>
      <c r="AW28" s="31" t="e">
        <f>LEFT(#REF!,2)</f>
        <v>#REF!</v>
      </c>
      <c r="AX28" s="12" t="str">
        <f t="shared" si="22"/>
        <v>6056/0524</v>
      </c>
      <c r="AZ28" t="str">
        <f>IF(ISERROR(VLOOKUP(B28,'РЕОРГ 01.08.2009'!$A:$B,2,FALSE)),"",VLOOKUP(B28,'РЕОРГ 01.08.2009'!$A:$B,2,FALSE))</f>
        <v/>
      </c>
      <c r="BA28" s="12" t="str">
        <f t="shared" si="0"/>
        <v>Доп.офис №6056/0524</v>
      </c>
      <c r="BB28" t="e">
        <f>LEFT(#REF!,2)</f>
        <v>#REF!</v>
      </c>
      <c r="BC28" s="12" t="str">
        <f t="shared" si="23"/>
        <v>6056/0524</v>
      </c>
      <c r="BE28" t="str">
        <f>IF(ISERROR(VLOOKUP(B28,'РЕОРГ 01.10.2009'!A:C,3,FALSE)),"",VLOOKUP(B28,'РЕОРГ 01.10.2009'!A:C,3,FALSE))</f>
        <v/>
      </c>
      <c r="BF28" s="12" t="str">
        <f t="shared" si="1"/>
        <v>Доп.офис №6056/0524</v>
      </c>
      <c r="BG28" t="e">
        <f>LEFT(#REF!,2)</f>
        <v>#REF!</v>
      </c>
      <c r="BH28" s="12" t="str">
        <f t="shared" si="24"/>
        <v>6056/0524</v>
      </c>
      <c r="BJ28" t="str">
        <f>IF(ISERROR(VLOOKUP($B28,'РЕОРГ 01.05.2010'!A:B,2,FALSE)),"",VLOOKUP($B28,'РЕОРГ 01.05.2010'!A:B,2,FALSE))</f>
        <v/>
      </c>
      <c r="BK28" s="12" t="str">
        <f t="shared" si="25"/>
        <v>Доп.офис №6056/0524</v>
      </c>
      <c r="BL28" t="e">
        <f>LEFT(#REF!,2)</f>
        <v>#REF!</v>
      </c>
      <c r="BM28" s="12" t="str">
        <f t="shared" si="26"/>
        <v>6056/0524</v>
      </c>
      <c r="BO28" t="str">
        <f>IF(ISERROR(VLOOKUP($B28,'РЕОРГ 01.08.2010'!A:B,2,FALSE)),"",VLOOKUP($B28,'РЕОРГ 01.08.2010'!A:B,2,FALSE))</f>
        <v/>
      </c>
      <c r="BP28" s="12" t="str">
        <f t="shared" si="2"/>
        <v>Доп.офис №6056/0524</v>
      </c>
      <c r="BQ28" t="e">
        <f>LEFT(#REF!,2)</f>
        <v>#REF!</v>
      </c>
      <c r="BR28" s="12" t="str">
        <f t="shared" si="27"/>
        <v>6056/0524</v>
      </c>
    </row>
    <row r="29" spans="1:70" ht="12.75" customHeight="1">
      <c r="A29" t="str">
        <f t="shared" si="3"/>
        <v>6056/0535</v>
      </c>
      <c r="B29" s="133">
        <v>35</v>
      </c>
      <c r="C29" s="1" t="s">
        <v>7275</v>
      </c>
      <c r="D29" s="32" t="s">
        <v>1926</v>
      </c>
      <c r="E29" s="1" t="s">
        <v>6948</v>
      </c>
      <c r="F29" s="1" t="s">
        <v>4493</v>
      </c>
      <c r="G29" s="1" t="s">
        <v>7276</v>
      </c>
      <c r="H29" s="1" t="s">
        <v>7277</v>
      </c>
      <c r="I29" s="1" t="s">
        <v>7278</v>
      </c>
      <c r="J29" s="1"/>
      <c r="K29" s="1">
        <v>23</v>
      </c>
      <c r="L29" s="32" t="s">
        <v>4048</v>
      </c>
      <c r="M29" s="8" t="s">
        <v>11773</v>
      </c>
      <c r="N29" s="2" t="s">
        <v>11777</v>
      </c>
      <c r="O29" s="173"/>
      <c r="P29" s="168">
        <f t="shared" si="28"/>
        <v>26</v>
      </c>
      <c r="Q29" s="138">
        <f t="shared" si="29"/>
        <v>12</v>
      </c>
      <c r="R29" s="138">
        <f t="shared" si="30"/>
        <v>24</v>
      </c>
      <c r="S29" s="138">
        <f t="shared" si="31"/>
        <v>36</v>
      </c>
      <c r="T29" s="138">
        <f t="shared" si="32"/>
        <v>48</v>
      </c>
      <c r="U29" s="138">
        <f t="shared" si="33"/>
        <v>60</v>
      </c>
      <c r="V29" s="138" t="e">
        <f t="shared" si="34"/>
        <v>#VALUE!</v>
      </c>
      <c r="W29" s="158" t="str">
        <f t="shared" si="4"/>
        <v>09:00 19:00</v>
      </c>
      <c r="X29" s="159">
        <f>HLOOKUP(SEARCH("2",$M29)-1,$Q$3:$V29,$P29+1,FALSE)</f>
        <v>12</v>
      </c>
      <c r="Y29" s="160" t="str">
        <f t="shared" si="5"/>
        <v>09:00 19:00|10:00 19:00|09:00 19:00|09:00 19:00|09:00 16:00</v>
      </c>
      <c r="Z29" s="161" t="str">
        <f t="shared" si="6"/>
        <v>09:00 19:00</v>
      </c>
      <c r="AA29" s="158" t="str">
        <f t="shared" si="7"/>
        <v>09:00 19:00</v>
      </c>
      <c r="AB29" s="159">
        <f>HLOOKUP(SEARCH("3",$M29)-1,$Q$3:$V29,$P29+1,FALSE)</f>
        <v>24</v>
      </c>
      <c r="AC29" s="160" t="str">
        <f t="shared" si="8"/>
        <v>10:00 19:00|09:00 19:00|09:00 19:00|09:00 16:00</v>
      </c>
      <c r="AD29" s="161" t="str">
        <f t="shared" si="9"/>
        <v>10:00 19:00</v>
      </c>
      <c r="AE29" s="158" t="str">
        <f t="shared" si="10"/>
        <v>10:00 19:00</v>
      </c>
      <c r="AF29" s="159">
        <f>HLOOKUP(SEARCH("4",$M29)-1,$Q$3:$V29,$P29+1,FALSE)</f>
        <v>36</v>
      </c>
      <c r="AG29" s="161" t="str">
        <f t="shared" si="11"/>
        <v>09:00 19:00|09:00 19:00|09:00 16:00</v>
      </c>
      <c r="AH29" s="161" t="str">
        <f t="shared" si="12"/>
        <v>09:00 19:00</v>
      </c>
      <c r="AI29" s="158" t="str">
        <f t="shared" si="13"/>
        <v>09:00 19:00</v>
      </c>
      <c r="AJ29" s="159">
        <f>HLOOKUP(SEARCH("5",$M29)-1,$Q$3:$V29,$P29+1,FALSE)</f>
        <v>48</v>
      </c>
      <c r="AK29" s="161" t="str">
        <f t="shared" si="14"/>
        <v>09:00 19:00|09:00 16:00</v>
      </c>
      <c r="AL29" s="161" t="str">
        <f t="shared" si="15"/>
        <v>09:00 19:00</v>
      </c>
      <c r="AM29" s="158" t="str">
        <f t="shared" si="16"/>
        <v>09:00 19:00</v>
      </c>
      <c r="AN29" s="159">
        <f>HLOOKUP(SEARCH("6",$M29)-1,$Q$3:$V29,$P29+1,FALSE)</f>
        <v>60</v>
      </c>
      <c r="AO29" s="161" t="str">
        <f t="shared" si="17"/>
        <v>09:00 16:00</v>
      </c>
      <c r="AP29" s="161" t="e">
        <f t="shared" si="18"/>
        <v>#VALUE!</v>
      </c>
      <c r="AQ29" s="162" t="str">
        <f t="shared" si="19"/>
        <v>09:00 16:00</v>
      </c>
      <c r="AR29" s="163" t="e">
        <f>HLOOKUP(SEARCH("7",$M29)-1,$Q$3:$V29,$P29+1,FALSE)</f>
        <v>#VALUE!</v>
      </c>
      <c r="AS29" s="164" t="str">
        <f t="shared" si="20"/>
        <v>выходной</v>
      </c>
      <c r="AT29" s="142"/>
      <c r="AU29" s="11" t="str">
        <f>IF(ISERROR(VLOOKUP(B29,'РЕОРГ 2008'!$A:$B,2,FALSE)),"",VLOOKUP(B29,'РЕОРГ 2008'!$A:$B,2,FALSE))</f>
        <v/>
      </c>
      <c r="AV29" s="12" t="str">
        <f t="shared" si="21"/>
        <v>Доп.офис №6056/0535</v>
      </c>
      <c r="AW29" s="31" t="e">
        <f>LEFT(#REF!,2)</f>
        <v>#REF!</v>
      </c>
      <c r="AX29" s="12" t="str">
        <f t="shared" si="22"/>
        <v>6056/0535</v>
      </c>
      <c r="AZ29" t="str">
        <f>IF(ISERROR(VLOOKUP(B29,'РЕОРГ 01.08.2009'!$A:$B,2,FALSE)),"",VLOOKUP(B29,'РЕОРГ 01.08.2009'!$A:$B,2,FALSE))</f>
        <v/>
      </c>
      <c r="BA29" s="12" t="str">
        <f t="shared" si="0"/>
        <v>Доп.офис №6056/0535</v>
      </c>
      <c r="BB29" t="e">
        <f>LEFT(#REF!,2)</f>
        <v>#REF!</v>
      </c>
      <c r="BC29" s="12" t="str">
        <f t="shared" si="23"/>
        <v>6056/0535</v>
      </c>
      <c r="BE29" t="str">
        <f>IF(ISERROR(VLOOKUP(B29,'РЕОРГ 01.10.2009'!A:C,3,FALSE)),"",VLOOKUP(B29,'РЕОРГ 01.10.2009'!A:C,3,FALSE))</f>
        <v/>
      </c>
      <c r="BF29" s="12" t="str">
        <f t="shared" si="1"/>
        <v>Доп.офис №6056/0535</v>
      </c>
      <c r="BG29" t="e">
        <f>LEFT(#REF!,2)</f>
        <v>#REF!</v>
      </c>
      <c r="BH29" s="12" t="str">
        <f t="shared" si="24"/>
        <v>6056/0535</v>
      </c>
      <c r="BJ29" t="str">
        <f>IF(ISERROR(VLOOKUP($B29,'РЕОРГ 01.05.2010'!A:B,2,FALSE)),"",VLOOKUP($B29,'РЕОРГ 01.05.2010'!A:B,2,FALSE))</f>
        <v/>
      </c>
      <c r="BK29" s="12" t="str">
        <f t="shared" si="25"/>
        <v>Доп.офис №6056/0535</v>
      </c>
      <c r="BL29" t="e">
        <f>LEFT(#REF!,2)</f>
        <v>#REF!</v>
      </c>
      <c r="BM29" s="12" t="str">
        <f t="shared" si="26"/>
        <v>6056/0535</v>
      </c>
      <c r="BO29" t="str">
        <f>IF(ISERROR(VLOOKUP($B29,'РЕОРГ 01.08.2010'!A:B,2,FALSE)),"",VLOOKUP($B29,'РЕОРГ 01.08.2010'!A:B,2,FALSE))</f>
        <v/>
      </c>
      <c r="BP29" s="12" t="str">
        <f t="shared" si="2"/>
        <v>Доп.офис №6056/0535</v>
      </c>
      <c r="BQ29" t="e">
        <f>LEFT(#REF!,2)</f>
        <v>#REF!</v>
      </c>
      <c r="BR29" s="12" t="str">
        <f t="shared" si="27"/>
        <v>6056/0535</v>
      </c>
    </row>
    <row r="30" spans="1:70" ht="12.75" customHeight="1">
      <c r="A30" t="str">
        <f t="shared" si="3"/>
        <v>6056/0539</v>
      </c>
      <c r="B30" s="133">
        <v>36</v>
      </c>
      <c r="C30" s="1" t="s">
        <v>7279</v>
      </c>
      <c r="D30" s="32" t="s">
        <v>7017</v>
      </c>
      <c r="E30" s="1" t="s">
        <v>7243</v>
      </c>
      <c r="F30" s="1" t="s">
        <v>4493</v>
      </c>
      <c r="G30" s="1" t="s">
        <v>7018</v>
      </c>
      <c r="H30" s="1" t="s">
        <v>7019</v>
      </c>
      <c r="I30" s="1" t="s">
        <v>2130</v>
      </c>
      <c r="J30" s="1"/>
      <c r="K30" s="1">
        <v>24</v>
      </c>
      <c r="L30" s="32" t="s">
        <v>4048</v>
      </c>
      <c r="M30" s="8" t="s">
        <v>11773</v>
      </c>
      <c r="N30" s="2" t="s">
        <v>11786</v>
      </c>
      <c r="O30" s="173"/>
      <c r="P30" s="168">
        <f t="shared" si="28"/>
        <v>27</v>
      </c>
      <c r="Q30" s="138">
        <f t="shared" si="29"/>
        <v>25</v>
      </c>
      <c r="R30" s="138">
        <f t="shared" si="30"/>
        <v>50</v>
      </c>
      <c r="S30" s="138">
        <f t="shared" si="31"/>
        <v>75</v>
      </c>
      <c r="T30" s="138">
        <f t="shared" si="32"/>
        <v>100</v>
      </c>
      <c r="U30" s="138">
        <f t="shared" si="33"/>
        <v>125</v>
      </c>
      <c r="V30" s="138" t="e">
        <f t="shared" si="34"/>
        <v>#VALUE!</v>
      </c>
      <c r="W30" s="158" t="str">
        <f t="shared" si="4"/>
        <v>09:00 19:00(13:00 14:00)</v>
      </c>
      <c r="X30" s="159">
        <f>HLOOKUP(SEARCH("2",$M30)-1,$Q$3:$V30,$P30+1,FALSE)</f>
        <v>25</v>
      </c>
      <c r="Y30" s="160" t="str">
        <f t="shared" si="5"/>
        <v>09:00 19:00(13:00 14:00)|10:00 19:00(13:00 14:00)|09:00 19:00(13:00 14:00)|09:00 19:00(13:00 14:00)|09:00 16:00(13:00 14:00)</v>
      </c>
      <c r="Z30" s="161" t="str">
        <f t="shared" si="6"/>
        <v>09:00 19:00(13:00 14:00)</v>
      </c>
      <c r="AA30" s="158" t="str">
        <f t="shared" si="7"/>
        <v>09:00 19:00(13:00 14:00)</v>
      </c>
      <c r="AB30" s="159">
        <f>HLOOKUP(SEARCH("3",$M30)-1,$Q$3:$V30,$P30+1,FALSE)</f>
        <v>50</v>
      </c>
      <c r="AC30" s="160" t="str">
        <f t="shared" si="8"/>
        <v>10:00 19:00(13:00 14:00)|09:00 19:00(13:00 14:00)|09:00 19:00(13:00 14:00)|09:00 16:00(13:00 14:00)</v>
      </c>
      <c r="AD30" s="161" t="str">
        <f t="shared" si="9"/>
        <v>10:00 19:00(13:00 14:00)</v>
      </c>
      <c r="AE30" s="158" t="str">
        <f t="shared" si="10"/>
        <v>10:00 19:00(13:00 14:00)</v>
      </c>
      <c r="AF30" s="159">
        <f>HLOOKUP(SEARCH("4",$M30)-1,$Q$3:$V30,$P30+1,FALSE)</f>
        <v>75</v>
      </c>
      <c r="AG30" s="161" t="str">
        <f t="shared" si="11"/>
        <v>09:00 19:00(13:00 14:00)|09:00 19:00(13:00 14:00)|09:00 16:00(13:00 14:00)</v>
      </c>
      <c r="AH30" s="161" t="str">
        <f t="shared" si="12"/>
        <v>09:00 19:00(13:00 14:00)</v>
      </c>
      <c r="AI30" s="158" t="str">
        <f t="shared" si="13"/>
        <v>09:00 19:00(13:00 14:00)</v>
      </c>
      <c r="AJ30" s="159">
        <f>HLOOKUP(SEARCH("5",$M30)-1,$Q$3:$V30,$P30+1,FALSE)</f>
        <v>100</v>
      </c>
      <c r="AK30" s="161" t="str">
        <f t="shared" si="14"/>
        <v>09:00 19:00(13:00 14:00)|09:00 16:00(13:00 14:00)</v>
      </c>
      <c r="AL30" s="161" t="str">
        <f t="shared" si="15"/>
        <v>09:00 19:00(13:00 14:00)</v>
      </c>
      <c r="AM30" s="158" t="str">
        <f t="shared" si="16"/>
        <v>09:00 19:00(13:00 14:00)</v>
      </c>
      <c r="AN30" s="159">
        <f>HLOOKUP(SEARCH("6",$M30)-1,$Q$3:$V30,$P30+1,FALSE)</f>
        <v>125</v>
      </c>
      <c r="AO30" s="161" t="str">
        <f t="shared" si="17"/>
        <v>09:00 16:00(13:00 14:00)</v>
      </c>
      <c r="AP30" s="161" t="e">
        <f t="shared" si="18"/>
        <v>#VALUE!</v>
      </c>
      <c r="AQ30" s="162" t="str">
        <f t="shared" si="19"/>
        <v>09:00 16:00(13:00 14:00)</v>
      </c>
      <c r="AR30" s="163" t="e">
        <f>HLOOKUP(SEARCH("7",$M30)-1,$Q$3:$V30,$P30+1,FALSE)</f>
        <v>#VALUE!</v>
      </c>
      <c r="AS30" s="164" t="str">
        <f t="shared" si="20"/>
        <v>выходной</v>
      </c>
      <c r="AT30" s="142"/>
      <c r="AU30" s="11" t="str">
        <f>IF(ISERROR(VLOOKUP(B30,'РЕОРГ 2008'!$A:$B,2,FALSE)),"",VLOOKUP(B30,'РЕОРГ 2008'!$A:$B,2,FALSE))</f>
        <v/>
      </c>
      <c r="AV30" s="12" t="str">
        <f t="shared" si="21"/>
        <v>Доп.офис №6056/0539</v>
      </c>
      <c r="AW30" s="31" t="e">
        <f>LEFT(#REF!,2)</f>
        <v>#REF!</v>
      </c>
      <c r="AX30" s="12" t="str">
        <f t="shared" si="22"/>
        <v>6056/0539</v>
      </c>
      <c r="AZ30" t="str">
        <f>IF(ISERROR(VLOOKUP(B30,'РЕОРГ 01.08.2009'!$A:$B,2,FALSE)),"",VLOOKUP(B30,'РЕОРГ 01.08.2009'!$A:$B,2,FALSE))</f>
        <v/>
      </c>
      <c r="BA30" s="12" t="str">
        <f t="shared" si="0"/>
        <v>Доп.офис №6056/0539</v>
      </c>
      <c r="BB30" t="e">
        <f>LEFT(#REF!,2)</f>
        <v>#REF!</v>
      </c>
      <c r="BC30" s="12" t="str">
        <f t="shared" si="23"/>
        <v>6056/0539</v>
      </c>
      <c r="BE30" t="str">
        <f>IF(ISERROR(VLOOKUP(B30,'РЕОРГ 01.10.2009'!A:C,3,FALSE)),"",VLOOKUP(B30,'РЕОРГ 01.10.2009'!A:C,3,FALSE))</f>
        <v/>
      </c>
      <c r="BF30" s="12" t="str">
        <f t="shared" si="1"/>
        <v>Доп.офис №6056/0539</v>
      </c>
      <c r="BG30" t="e">
        <f>LEFT(#REF!,2)</f>
        <v>#REF!</v>
      </c>
      <c r="BH30" s="12" t="str">
        <f t="shared" si="24"/>
        <v>6056/0539</v>
      </c>
      <c r="BJ30" t="str">
        <f>IF(ISERROR(VLOOKUP($B30,'РЕОРГ 01.05.2010'!A:B,2,FALSE)),"",VLOOKUP($B30,'РЕОРГ 01.05.2010'!A:B,2,FALSE))</f>
        <v/>
      </c>
      <c r="BK30" s="12" t="str">
        <f t="shared" si="25"/>
        <v>Доп.офис №6056/0539</v>
      </c>
      <c r="BL30" t="e">
        <f>LEFT(#REF!,2)</f>
        <v>#REF!</v>
      </c>
      <c r="BM30" s="12" t="str">
        <f t="shared" si="26"/>
        <v>6056/0539</v>
      </c>
      <c r="BO30" t="str">
        <f>IF(ISERROR(VLOOKUP($B30,'РЕОРГ 01.08.2010'!A:B,2,FALSE)),"",VLOOKUP($B30,'РЕОРГ 01.08.2010'!A:B,2,FALSE))</f>
        <v/>
      </c>
      <c r="BP30" s="12" t="str">
        <f t="shared" si="2"/>
        <v>Доп.офис №6056/0539</v>
      </c>
      <c r="BQ30" t="e">
        <f>LEFT(#REF!,2)</f>
        <v>#REF!</v>
      </c>
      <c r="BR30" s="12" t="str">
        <f t="shared" si="27"/>
        <v>6056/0539</v>
      </c>
    </row>
    <row r="31" spans="1:70" ht="12.75" customHeight="1">
      <c r="A31" t="str">
        <f t="shared" si="3"/>
        <v>6056/0541</v>
      </c>
      <c r="B31" s="133">
        <v>37</v>
      </c>
      <c r="C31" s="1" t="s">
        <v>7020</v>
      </c>
      <c r="D31" s="32" t="s">
        <v>7017</v>
      </c>
      <c r="E31" s="1" t="s">
        <v>9458</v>
      </c>
      <c r="F31" s="1" t="s">
        <v>4493</v>
      </c>
      <c r="G31" s="1" t="s">
        <v>7021</v>
      </c>
      <c r="H31" s="1" t="s">
        <v>7022</v>
      </c>
      <c r="I31" s="1" t="s">
        <v>7023</v>
      </c>
      <c r="J31" s="1"/>
      <c r="K31" s="1">
        <v>41.5</v>
      </c>
      <c r="L31" s="32" t="s">
        <v>4048</v>
      </c>
      <c r="M31" s="8" t="s">
        <v>11773</v>
      </c>
      <c r="N31" s="2" t="s">
        <v>11797</v>
      </c>
      <c r="O31" s="173"/>
      <c r="P31" s="168">
        <f t="shared" si="28"/>
        <v>28</v>
      </c>
      <c r="Q31" s="138">
        <f t="shared" si="29"/>
        <v>12</v>
      </c>
      <c r="R31" s="138">
        <f t="shared" si="30"/>
        <v>24</v>
      </c>
      <c r="S31" s="138">
        <f t="shared" si="31"/>
        <v>36</v>
      </c>
      <c r="T31" s="138">
        <f t="shared" si="32"/>
        <v>48</v>
      </c>
      <c r="U31" s="138">
        <f t="shared" si="33"/>
        <v>60</v>
      </c>
      <c r="V31" s="138" t="e">
        <f t="shared" si="34"/>
        <v>#VALUE!</v>
      </c>
      <c r="W31" s="158" t="str">
        <f t="shared" si="4"/>
        <v>09:00 19:00</v>
      </c>
      <c r="X31" s="159">
        <f>HLOOKUP(SEARCH("2",$M31)-1,$Q$3:$V31,$P31+1,FALSE)</f>
        <v>12</v>
      </c>
      <c r="Y31" s="160" t="str">
        <f t="shared" si="5"/>
        <v>10:00 19:00|09:00 19:00|09:00 19:00|09:00 19:00|09:00 16:00</v>
      </c>
      <c r="Z31" s="161" t="str">
        <f t="shared" si="6"/>
        <v>10:00 19:00</v>
      </c>
      <c r="AA31" s="158" t="str">
        <f t="shared" si="7"/>
        <v>10:00 19:00</v>
      </c>
      <c r="AB31" s="159">
        <f>HLOOKUP(SEARCH("3",$M31)-1,$Q$3:$V31,$P31+1,FALSE)</f>
        <v>24</v>
      </c>
      <c r="AC31" s="160" t="str">
        <f t="shared" si="8"/>
        <v>09:00 19:00|09:00 19:00|09:00 19:00|09:00 16:00</v>
      </c>
      <c r="AD31" s="161" t="str">
        <f t="shared" si="9"/>
        <v>09:00 19:00</v>
      </c>
      <c r="AE31" s="158" t="str">
        <f t="shared" si="10"/>
        <v>09:00 19:00</v>
      </c>
      <c r="AF31" s="159">
        <f>HLOOKUP(SEARCH("4",$M31)-1,$Q$3:$V31,$P31+1,FALSE)</f>
        <v>36</v>
      </c>
      <c r="AG31" s="161" t="str">
        <f t="shared" si="11"/>
        <v>09:00 19:00|09:00 19:00|09:00 16:00</v>
      </c>
      <c r="AH31" s="161" t="str">
        <f t="shared" si="12"/>
        <v>09:00 19:00</v>
      </c>
      <c r="AI31" s="158" t="str">
        <f t="shared" si="13"/>
        <v>09:00 19:00</v>
      </c>
      <c r="AJ31" s="159">
        <f>HLOOKUP(SEARCH("5",$M31)-1,$Q$3:$V31,$P31+1,FALSE)</f>
        <v>48</v>
      </c>
      <c r="AK31" s="161" t="str">
        <f t="shared" si="14"/>
        <v>09:00 19:00|09:00 16:00</v>
      </c>
      <c r="AL31" s="161" t="str">
        <f t="shared" si="15"/>
        <v>09:00 19:00</v>
      </c>
      <c r="AM31" s="158" t="str">
        <f t="shared" si="16"/>
        <v>09:00 19:00</v>
      </c>
      <c r="AN31" s="159">
        <f>HLOOKUP(SEARCH("6",$M31)-1,$Q$3:$V31,$P31+1,FALSE)</f>
        <v>60</v>
      </c>
      <c r="AO31" s="161" t="str">
        <f t="shared" si="17"/>
        <v>09:00 16:00</v>
      </c>
      <c r="AP31" s="161" t="e">
        <f t="shared" si="18"/>
        <v>#VALUE!</v>
      </c>
      <c r="AQ31" s="162" t="str">
        <f t="shared" si="19"/>
        <v>09:00 16:00</v>
      </c>
      <c r="AR31" s="163" t="e">
        <f>HLOOKUP(SEARCH("7",$M31)-1,$Q$3:$V31,$P31+1,FALSE)</f>
        <v>#VALUE!</v>
      </c>
      <c r="AS31" s="164" t="str">
        <f t="shared" si="20"/>
        <v>выходной</v>
      </c>
      <c r="AT31" s="142"/>
      <c r="AU31" s="11" t="str">
        <f>IF(ISERROR(VLOOKUP(B31,'РЕОРГ 2008'!$A:$B,2,FALSE)),"",VLOOKUP(B31,'РЕОРГ 2008'!$A:$B,2,FALSE))</f>
        <v/>
      </c>
      <c r="AV31" s="12" t="str">
        <f t="shared" si="21"/>
        <v>Доп.офис №6056/0541</v>
      </c>
      <c r="AW31" s="31" t="e">
        <f>LEFT(#REF!,2)</f>
        <v>#REF!</v>
      </c>
      <c r="AX31" s="12" t="str">
        <f t="shared" si="22"/>
        <v>6056/0541</v>
      </c>
      <c r="AZ31" t="str">
        <f>IF(ISERROR(VLOOKUP(B31,'РЕОРГ 01.08.2009'!$A:$B,2,FALSE)),"",VLOOKUP(B31,'РЕОРГ 01.08.2009'!$A:$B,2,FALSE))</f>
        <v/>
      </c>
      <c r="BA31" s="12" t="str">
        <f t="shared" si="0"/>
        <v>Доп.офис №6056/0541</v>
      </c>
      <c r="BB31" t="e">
        <f>LEFT(#REF!,2)</f>
        <v>#REF!</v>
      </c>
      <c r="BC31" s="12" t="str">
        <f t="shared" si="23"/>
        <v>6056/0541</v>
      </c>
      <c r="BE31" t="str">
        <f>IF(ISERROR(VLOOKUP(B31,'РЕОРГ 01.10.2009'!A:C,3,FALSE)),"",VLOOKUP(B31,'РЕОРГ 01.10.2009'!A:C,3,FALSE))</f>
        <v/>
      </c>
      <c r="BF31" s="12" t="str">
        <f t="shared" si="1"/>
        <v>Доп.офис №6056/0541</v>
      </c>
      <c r="BG31" t="e">
        <f>LEFT(#REF!,2)</f>
        <v>#REF!</v>
      </c>
      <c r="BH31" s="12" t="str">
        <f t="shared" si="24"/>
        <v>6056/0541</v>
      </c>
      <c r="BJ31" t="str">
        <f>IF(ISERROR(VLOOKUP($B31,'РЕОРГ 01.05.2010'!A:B,2,FALSE)),"",VLOOKUP($B31,'РЕОРГ 01.05.2010'!A:B,2,FALSE))</f>
        <v/>
      </c>
      <c r="BK31" s="12" t="str">
        <f t="shared" si="25"/>
        <v>Доп.офис №6056/0541</v>
      </c>
      <c r="BL31" t="e">
        <f>LEFT(#REF!,2)</f>
        <v>#REF!</v>
      </c>
      <c r="BM31" s="12" t="str">
        <f t="shared" si="26"/>
        <v>6056/0541</v>
      </c>
      <c r="BO31" t="str">
        <f>IF(ISERROR(VLOOKUP($B31,'РЕОРГ 01.08.2010'!A:B,2,FALSE)),"",VLOOKUP($B31,'РЕОРГ 01.08.2010'!A:B,2,FALSE))</f>
        <v/>
      </c>
      <c r="BP31" s="12" t="str">
        <f t="shared" si="2"/>
        <v>Доп.офис №6056/0541</v>
      </c>
      <c r="BQ31" t="e">
        <f>LEFT(#REF!,2)</f>
        <v>#REF!</v>
      </c>
      <c r="BR31" s="12" t="str">
        <f t="shared" si="27"/>
        <v>6056/0541</v>
      </c>
    </row>
    <row r="32" spans="1:70" ht="12.75" customHeight="1">
      <c r="A32" t="str">
        <f t="shared" si="3"/>
        <v>6056/0544</v>
      </c>
      <c r="B32" s="133">
        <v>38</v>
      </c>
      <c r="C32" s="1" t="s">
        <v>7024</v>
      </c>
      <c r="D32" s="32" t="s">
        <v>7017</v>
      </c>
      <c r="E32" s="1" t="s">
        <v>6942</v>
      </c>
      <c r="F32" s="1" t="s">
        <v>4493</v>
      </c>
      <c r="G32" s="1" t="s">
        <v>7025</v>
      </c>
      <c r="H32" s="1" t="s">
        <v>7026</v>
      </c>
      <c r="I32" s="1" t="s">
        <v>7274</v>
      </c>
      <c r="J32" s="1"/>
      <c r="K32" s="1">
        <v>16.5</v>
      </c>
      <c r="L32" s="32" t="s">
        <v>4048</v>
      </c>
      <c r="M32" s="8" t="s">
        <v>11783</v>
      </c>
      <c r="N32" s="2" t="s">
        <v>11798</v>
      </c>
      <c r="O32" s="173"/>
      <c r="P32" s="168">
        <f t="shared" si="28"/>
        <v>29</v>
      </c>
      <c r="Q32" s="138">
        <f t="shared" si="29"/>
        <v>12</v>
      </c>
      <c r="R32" s="138">
        <f t="shared" si="30"/>
        <v>24</v>
      </c>
      <c r="S32" s="138">
        <f t="shared" si="31"/>
        <v>36</v>
      </c>
      <c r="T32" s="138">
        <f t="shared" si="32"/>
        <v>48</v>
      </c>
      <c r="U32" s="138">
        <f t="shared" si="33"/>
        <v>60</v>
      </c>
      <c r="V32" s="138">
        <f t="shared" si="34"/>
        <v>72</v>
      </c>
      <c r="W32" s="158" t="str">
        <f t="shared" si="4"/>
        <v>09:00 19:00</v>
      </c>
      <c r="X32" s="159">
        <f>HLOOKUP(SEARCH("2",$M32)-1,$Q$3:$V32,$P32+1,FALSE)</f>
        <v>12</v>
      </c>
      <c r="Y32" s="160" t="str">
        <f t="shared" si="5"/>
        <v>09:00 19:00|09:00 19:00|10:00 19:00|09:00 19:00|09:00 16:00|10:00 15:00</v>
      </c>
      <c r="Z32" s="161" t="str">
        <f t="shared" si="6"/>
        <v>09:00 19:00</v>
      </c>
      <c r="AA32" s="158" t="str">
        <f t="shared" si="7"/>
        <v>09:00 19:00</v>
      </c>
      <c r="AB32" s="159">
        <f>HLOOKUP(SEARCH("3",$M32)-1,$Q$3:$V32,$P32+1,FALSE)</f>
        <v>24</v>
      </c>
      <c r="AC32" s="160" t="str">
        <f t="shared" si="8"/>
        <v>09:00 19:00|10:00 19:00|09:00 19:00|09:00 16:00|10:00 15:00</v>
      </c>
      <c r="AD32" s="161" t="str">
        <f t="shared" si="9"/>
        <v>09:00 19:00</v>
      </c>
      <c r="AE32" s="158" t="str">
        <f t="shared" si="10"/>
        <v>09:00 19:00</v>
      </c>
      <c r="AF32" s="159">
        <f>HLOOKUP(SEARCH("4",$M32)-1,$Q$3:$V32,$P32+1,FALSE)</f>
        <v>36</v>
      </c>
      <c r="AG32" s="161" t="str">
        <f t="shared" si="11"/>
        <v>10:00 19:00|09:00 19:00|09:00 16:00|10:00 15:00</v>
      </c>
      <c r="AH32" s="161" t="str">
        <f t="shared" si="12"/>
        <v>10:00 19:00</v>
      </c>
      <c r="AI32" s="158" t="str">
        <f t="shared" si="13"/>
        <v>10:00 19:00</v>
      </c>
      <c r="AJ32" s="159">
        <f>HLOOKUP(SEARCH("5",$M32)-1,$Q$3:$V32,$P32+1,FALSE)</f>
        <v>48</v>
      </c>
      <c r="AK32" s="161" t="str">
        <f t="shared" si="14"/>
        <v>09:00 19:00|09:00 16:00|10:00 15:00</v>
      </c>
      <c r="AL32" s="161" t="str">
        <f t="shared" si="15"/>
        <v>09:00 19:00</v>
      </c>
      <c r="AM32" s="158" t="str">
        <f t="shared" si="16"/>
        <v>09:00 19:00</v>
      </c>
      <c r="AN32" s="159">
        <f>HLOOKUP(SEARCH("6",$M32)-1,$Q$3:$V32,$P32+1,FALSE)</f>
        <v>60</v>
      </c>
      <c r="AO32" s="161" t="str">
        <f t="shared" si="17"/>
        <v>09:00 16:00|10:00 15:00</v>
      </c>
      <c r="AP32" s="161" t="str">
        <f t="shared" si="18"/>
        <v>09:00 16:00</v>
      </c>
      <c r="AQ32" s="162" t="str">
        <f t="shared" si="19"/>
        <v>09:00 16:00</v>
      </c>
      <c r="AR32" s="163">
        <f>HLOOKUP(SEARCH("7",$M32)-1,$Q$3:$V32,$P32+1,FALSE)</f>
        <v>72</v>
      </c>
      <c r="AS32" s="164" t="str">
        <f t="shared" si="20"/>
        <v>10:00 15:00</v>
      </c>
      <c r="AT32" s="142"/>
      <c r="AU32" s="11" t="str">
        <f>IF(ISERROR(VLOOKUP(B32,'РЕОРГ 2008'!$A:$B,2,FALSE)),"",VLOOKUP(B32,'РЕОРГ 2008'!$A:$B,2,FALSE))</f>
        <v/>
      </c>
      <c r="AV32" s="12" t="str">
        <f t="shared" si="21"/>
        <v>Доп.офис №6056/0544</v>
      </c>
      <c r="AW32" s="31" t="e">
        <f>LEFT(#REF!,2)</f>
        <v>#REF!</v>
      </c>
      <c r="AX32" s="12" t="str">
        <f t="shared" si="22"/>
        <v>6056/0544</v>
      </c>
      <c r="AZ32" t="str">
        <f>IF(ISERROR(VLOOKUP(B32,'РЕОРГ 01.08.2009'!$A:$B,2,FALSE)),"",VLOOKUP(B32,'РЕОРГ 01.08.2009'!$A:$B,2,FALSE))</f>
        <v/>
      </c>
      <c r="BA32" s="12" t="str">
        <f t="shared" si="0"/>
        <v>Доп.офис №6056/0544</v>
      </c>
      <c r="BB32" t="e">
        <f>LEFT(#REF!,2)</f>
        <v>#REF!</v>
      </c>
      <c r="BC32" s="12" t="str">
        <f t="shared" si="23"/>
        <v>6056/0544</v>
      </c>
      <c r="BE32" t="str">
        <f>IF(ISERROR(VLOOKUP(B32,'РЕОРГ 01.10.2009'!A:C,3,FALSE)),"",VLOOKUP(B32,'РЕОРГ 01.10.2009'!A:C,3,FALSE))</f>
        <v/>
      </c>
      <c r="BF32" s="12" t="str">
        <f t="shared" si="1"/>
        <v>Доп.офис №6056/0544</v>
      </c>
      <c r="BG32" t="e">
        <f>LEFT(#REF!,2)</f>
        <v>#REF!</v>
      </c>
      <c r="BH32" s="12" t="str">
        <f t="shared" si="24"/>
        <v>6056/0544</v>
      </c>
      <c r="BJ32" t="str">
        <f>IF(ISERROR(VLOOKUP($B32,'РЕОРГ 01.05.2010'!A:B,2,FALSE)),"",VLOOKUP($B32,'РЕОРГ 01.05.2010'!A:B,2,FALSE))</f>
        <v/>
      </c>
      <c r="BK32" s="12" t="str">
        <f t="shared" si="25"/>
        <v>Доп.офис №6056/0544</v>
      </c>
      <c r="BL32" t="e">
        <f>LEFT(#REF!,2)</f>
        <v>#REF!</v>
      </c>
      <c r="BM32" s="12" t="str">
        <f t="shared" si="26"/>
        <v>6056/0544</v>
      </c>
      <c r="BO32" t="str">
        <f>IF(ISERROR(VLOOKUP($B32,'РЕОРГ 01.08.2010'!A:B,2,FALSE)),"",VLOOKUP($B32,'РЕОРГ 01.08.2010'!A:B,2,FALSE))</f>
        <v/>
      </c>
      <c r="BP32" s="12" t="str">
        <f t="shared" si="2"/>
        <v>Доп.офис №6056/0544</v>
      </c>
      <c r="BQ32" t="e">
        <f>LEFT(#REF!,2)</f>
        <v>#REF!</v>
      </c>
      <c r="BR32" s="12" t="str">
        <f t="shared" si="27"/>
        <v>6056/0544</v>
      </c>
    </row>
    <row r="33" spans="1:70" ht="12.75" customHeight="1">
      <c r="A33" t="str">
        <f t="shared" si="3"/>
        <v>6056/0548</v>
      </c>
      <c r="B33" s="133">
        <v>39</v>
      </c>
      <c r="C33" s="1" t="s">
        <v>7027</v>
      </c>
      <c r="D33" s="32" t="s">
        <v>1926</v>
      </c>
      <c r="E33" s="1" t="s">
        <v>7028</v>
      </c>
      <c r="F33" s="1" t="s">
        <v>4493</v>
      </c>
      <c r="G33" s="1" t="s">
        <v>7029</v>
      </c>
      <c r="H33" s="1" t="s">
        <v>7030</v>
      </c>
      <c r="I33" s="1" t="s">
        <v>7270</v>
      </c>
      <c r="J33" s="1"/>
      <c r="K33" s="1">
        <v>15</v>
      </c>
      <c r="L33" s="32" t="s">
        <v>4048</v>
      </c>
      <c r="M33" s="8" t="s">
        <v>11773</v>
      </c>
      <c r="N33" s="2" t="s">
        <v>11799</v>
      </c>
      <c r="O33" s="173"/>
      <c r="P33" s="168">
        <f t="shared" si="28"/>
        <v>30</v>
      </c>
      <c r="Q33" s="138">
        <f t="shared" si="29"/>
        <v>25</v>
      </c>
      <c r="R33" s="138">
        <f t="shared" si="30"/>
        <v>50</v>
      </c>
      <c r="S33" s="138">
        <f t="shared" si="31"/>
        <v>75</v>
      </c>
      <c r="T33" s="138">
        <f t="shared" si="32"/>
        <v>100</v>
      </c>
      <c r="U33" s="138">
        <f t="shared" si="33"/>
        <v>125</v>
      </c>
      <c r="V33" s="138" t="e">
        <f t="shared" si="34"/>
        <v>#VALUE!</v>
      </c>
      <c r="W33" s="158" t="str">
        <f t="shared" si="4"/>
        <v>09:00 19:00(13:00 14:00)</v>
      </c>
      <c r="X33" s="159">
        <f>HLOOKUP(SEARCH("2",$M33)-1,$Q$3:$V33,$P33+1,FALSE)</f>
        <v>25</v>
      </c>
      <c r="Y33" s="160" t="str">
        <f t="shared" si="5"/>
        <v>09:00 19:00(13:00 14:00)|09:00 19:00(13:00 14:00)|10:00 19:00(13:00 14:00)|09:00 19:00(13:00 14:00)|09:00 16:00(13:00 14:00)</v>
      </c>
      <c r="Z33" s="161" t="str">
        <f t="shared" si="6"/>
        <v>09:00 19:00(13:00 14:00)</v>
      </c>
      <c r="AA33" s="158" t="str">
        <f t="shared" si="7"/>
        <v>09:00 19:00(13:00 14:00)</v>
      </c>
      <c r="AB33" s="159">
        <f>HLOOKUP(SEARCH("3",$M33)-1,$Q$3:$V33,$P33+1,FALSE)</f>
        <v>50</v>
      </c>
      <c r="AC33" s="160" t="str">
        <f t="shared" si="8"/>
        <v>09:00 19:00(13:00 14:00)|10:00 19:00(13:00 14:00)|09:00 19:00(13:00 14:00)|09:00 16:00(13:00 14:00)</v>
      </c>
      <c r="AD33" s="161" t="str">
        <f t="shared" si="9"/>
        <v>09:00 19:00(13:00 14:00)</v>
      </c>
      <c r="AE33" s="158" t="str">
        <f t="shared" si="10"/>
        <v>09:00 19:00(13:00 14:00)</v>
      </c>
      <c r="AF33" s="159">
        <f>HLOOKUP(SEARCH("4",$M33)-1,$Q$3:$V33,$P33+1,FALSE)</f>
        <v>75</v>
      </c>
      <c r="AG33" s="161" t="str">
        <f t="shared" si="11"/>
        <v>10:00 19:00(13:00 14:00)|09:00 19:00(13:00 14:00)|09:00 16:00(13:00 14:00)</v>
      </c>
      <c r="AH33" s="161" t="str">
        <f t="shared" si="12"/>
        <v>10:00 19:00(13:00 14:00)</v>
      </c>
      <c r="AI33" s="158" t="str">
        <f t="shared" si="13"/>
        <v>10:00 19:00(13:00 14:00)</v>
      </c>
      <c r="AJ33" s="159">
        <f>HLOOKUP(SEARCH("5",$M33)-1,$Q$3:$V33,$P33+1,FALSE)</f>
        <v>100</v>
      </c>
      <c r="AK33" s="161" t="str">
        <f t="shared" si="14"/>
        <v>09:00 19:00(13:00 14:00)|09:00 16:00(13:00 14:00)</v>
      </c>
      <c r="AL33" s="161" t="str">
        <f t="shared" si="15"/>
        <v>09:00 19:00(13:00 14:00)</v>
      </c>
      <c r="AM33" s="158" t="str">
        <f t="shared" si="16"/>
        <v>09:00 19:00(13:00 14:00)</v>
      </c>
      <c r="AN33" s="159">
        <f>HLOOKUP(SEARCH("6",$M33)-1,$Q$3:$V33,$P33+1,FALSE)</f>
        <v>125</v>
      </c>
      <c r="AO33" s="161" t="str">
        <f t="shared" si="17"/>
        <v>09:00 16:00(13:00 14:00)</v>
      </c>
      <c r="AP33" s="161" t="e">
        <f t="shared" si="18"/>
        <v>#VALUE!</v>
      </c>
      <c r="AQ33" s="162" t="str">
        <f t="shared" si="19"/>
        <v>09:00 16:00(13:00 14:00)</v>
      </c>
      <c r="AR33" s="163" t="e">
        <f>HLOOKUP(SEARCH("7",$M33)-1,$Q$3:$V33,$P33+1,FALSE)</f>
        <v>#VALUE!</v>
      </c>
      <c r="AS33" s="164" t="str">
        <f t="shared" si="20"/>
        <v>выходной</v>
      </c>
      <c r="AT33" s="142"/>
      <c r="AU33" s="11" t="str">
        <f>IF(ISERROR(VLOOKUP(B33,'РЕОРГ 2008'!$A:$B,2,FALSE)),"",VLOOKUP(B33,'РЕОРГ 2008'!$A:$B,2,FALSE))</f>
        <v/>
      </c>
      <c r="AV33" s="12" t="str">
        <f t="shared" si="21"/>
        <v>Доп.офис №6056/0548</v>
      </c>
      <c r="AW33" s="31" t="e">
        <f>LEFT(#REF!,2)</f>
        <v>#REF!</v>
      </c>
      <c r="AX33" s="12" t="str">
        <f t="shared" si="22"/>
        <v>6056/0548</v>
      </c>
      <c r="AZ33" t="str">
        <f>IF(ISERROR(VLOOKUP(B33,'РЕОРГ 01.08.2009'!$A:$B,2,FALSE)),"",VLOOKUP(B33,'РЕОРГ 01.08.2009'!$A:$B,2,FALSE))</f>
        <v/>
      </c>
      <c r="BA33" s="12" t="str">
        <f t="shared" si="0"/>
        <v>Доп.офис №6056/0548</v>
      </c>
      <c r="BB33" t="e">
        <f>LEFT(#REF!,2)</f>
        <v>#REF!</v>
      </c>
      <c r="BC33" s="12" t="str">
        <f t="shared" si="23"/>
        <v>6056/0548</v>
      </c>
      <c r="BE33" t="str">
        <f>IF(ISERROR(VLOOKUP(B33,'РЕОРГ 01.10.2009'!A:C,3,FALSE)),"",VLOOKUP(B33,'РЕОРГ 01.10.2009'!A:C,3,FALSE))</f>
        <v/>
      </c>
      <c r="BF33" s="12" t="str">
        <f t="shared" si="1"/>
        <v>Доп.офис №6056/0548</v>
      </c>
      <c r="BG33" t="e">
        <f>LEFT(#REF!,2)</f>
        <v>#REF!</v>
      </c>
      <c r="BH33" s="12" t="str">
        <f t="shared" si="24"/>
        <v>6056/0548</v>
      </c>
      <c r="BJ33" t="str">
        <f>IF(ISERROR(VLOOKUP($B33,'РЕОРГ 01.05.2010'!A:B,2,FALSE)),"",VLOOKUP($B33,'РЕОРГ 01.05.2010'!A:B,2,FALSE))</f>
        <v/>
      </c>
      <c r="BK33" s="12" t="str">
        <f t="shared" si="25"/>
        <v>Доп.офис №6056/0548</v>
      </c>
      <c r="BL33" t="e">
        <f>LEFT(#REF!,2)</f>
        <v>#REF!</v>
      </c>
      <c r="BM33" s="12" t="str">
        <f t="shared" si="26"/>
        <v>6056/0548</v>
      </c>
      <c r="BO33" t="str">
        <f>IF(ISERROR(VLOOKUP($B33,'РЕОРГ 01.08.2010'!A:B,2,FALSE)),"",VLOOKUP($B33,'РЕОРГ 01.08.2010'!A:B,2,FALSE))</f>
        <v/>
      </c>
      <c r="BP33" s="12" t="str">
        <f t="shared" si="2"/>
        <v>Доп.офис №6056/0548</v>
      </c>
      <c r="BQ33" t="e">
        <f>LEFT(#REF!,2)</f>
        <v>#REF!</v>
      </c>
      <c r="BR33" s="12" t="str">
        <f t="shared" si="27"/>
        <v>6056/0548</v>
      </c>
    </row>
    <row r="34" spans="1:70" ht="12.75" customHeight="1">
      <c r="A34" t="str">
        <f t="shared" si="3"/>
        <v>6056/0549</v>
      </c>
      <c r="B34" s="133">
        <v>40</v>
      </c>
      <c r="C34" s="1" t="s">
        <v>7031</v>
      </c>
      <c r="D34" s="32" t="s">
        <v>1931</v>
      </c>
      <c r="E34" s="1" t="s">
        <v>1927</v>
      </c>
      <c r="F34" s="1" t="s">
        <v>4493</v>
      </c>
      <c r="G34" s="1" t="s">
        <v>7032</v>
      </c>
      <c r="H34" s="1" t="s">
        <v>7033</v>
      </c>
      <c r="I34" s="1" t="s">
        <v>1748</v>
      </c>
      <c r="J34" s="1"/>
      <c r="K34" s="1">
        <v>3</v>
      </c>
      <c r="L34" s="32" t="s">
        <v>4048</v>
      </c>
      <c r="M34" s="8" t="s">
        <v>11783</v>
      </c>
      <c r="N34" s="2" t="s">
        <v>11800</v>
      </c>
      <c r="O34" s="173"/>
      <c r="P34" s="168">
        <f t="shared" si="28"/>
        <v>31</v>
      </c>
      <c r="Q34" s="138">
        <f t="shared" si="29"/>
        <v>12</v>
      </c>
      <c r="R34" s="138">
        <f t="shared" si="30"/>
        <v>24</v>
      </c>
      <c r="S34" s="138">
        <f t="shared" si="31"/>
        <v>36</v>
      </c>
      <c r="T34" s="138">
        <f t="shared" si="32"/>
        <v>48</v>
      </c>
      <c r="U34" s="138">
        <f t="shared" si="33"/>
        <v>60</v>
      </c>
      <c r="V34" s="138">
        <f t="shared" si="34"/>
        <v>72</v>
      </c>
      <c r="W34" s="158" t="str">
        <f t="shared" si="4"/>
        <v>10:00 19:00</v>
      </c>
      <c r="X34" s="159">
        <f>HLOOKUP(SEARCH("2",$M34)-1,$Q$3:$V34,$P34+1,FALSE)</f>
        <v>12</v>
      </c>
      <c r="Y34" s="160" t="str">
        <f t="shared" si="5"/>
        <v>10:00 19:00|10:00 19:00|11:00 19:00|10:00 19:00|09:00 18:00|10:00 17:00</v>
      </c>
      <c r="Z34" s="161" t="str">
        <f t="shared" si="6"/>
        <v>10:00 19:00</v>
      </c>
      <c r="AA34" s="158" t="str">
        <f t="shared" si="7"/>
        <v>10:00 19:00</v>
      </c>
      <c r="AB34" s="159">
        <f>HLOOKUP(SEARCH("3",$M34)-1,$Q$3:$V34,$P34+1,FALSE)</f>
        <v>24</v>
      </c>
      <c r="AC34" s="160" t="str">
        <f t="shared" si="8"/>
        <v>10:00 19:00|11:00 19:00|10:00 19:00|09:00 18:00|10:00 17:00</v>
      </c>
      <c r="AD34" s="161" t="str">
        <f t="shared" si="9"/>
        <v>10:00 19:00</v>
      </c>
      <c r="AE34" s="158" t="str">
        <f t="shared" si="10"/>
        <v>10:00 19:00</v>
      </c>
      <c r="AF34" s="159">
        <f>HLOOKUP(SEARCH("4",$M34)-1,$Q$3:$V34,$P34+1,FALSE)</f>
        <v>36</v>
      </c>
      <c r="AG34" s="161" t="str">
        <f t="shared" si="11"/>
        <v>11:00 19:00|10:00 19:00|09:00 18:00|10:00 17:00</v>
      </c>
      <c r="AH34" s="161" t="str">
        <f t="shared" si="12"/>
        <v>11:00 19:00</v>
      </c>
      <c r="AI34" s="158" t="str">
        <f t="shared" si="13"/>
        <v>11:00 19:00</v>
      </c>
      <c r="AJ34" s="159">
        <f>HLOOKUP(SEARCH("5",$M34)-1,$Q$3:$V34,$P34+1,FALSE)</f>
        <v>48</v>
      </c>
      <c r="AK34" s="161" t="str">
        <f t="shared" si="14"/>
        <v>10:00 19:00|09:00 18:00|10:00 17:00</v>
      </c>
      <c r="AL34" s="161" t="str">
        <f t="shared" si="15"/>
        <v>10:00 19:00</v>
      </c>
      <c r="AM34" s="158" t="str">
        <f t="shared" si="16"/>
        <v>10:00 19:00</v>
      </c>
      <c r="AN34" s="159">
        <f>HLOOKUP(SEARCH("6",$M34)-1,$Q$3:$V34,$P34+1,FALSE)</f>
        <v>60</v>
      </c>
      <c r="AO34" s="161" t="str">
        <f t="shared" si="17"/>
        <v>09:00 18:00|10:00 17:00</v>
      </c>
      <c r="AP34" s="161" t="str">
        <f t="shared" si="18"/>
        <v>09:00 18:00</v>
      </c>
      <c r="AQ34" s="162" t="str">
        <f t="shared" si="19"/>
        <v>09:00 18:00</v>
      </c>
      <c r="AR34" s="163">
        <f>HLOOKUP(SEARCH("7",$M34)-1,$Q$3:$V34,$P34+1,FALSE)</f>
        <v>72</v>
      </c>
      <c r="AS34" s="164" t="str">
        <f t="shared" si="20"/>
        <v>10:00 17:00</v>
      </c>
      <c r="AT34" s="142"/>
      <c r="AU34" s="11" t="str">
        <f>IF(ISERROR(VLOOKUP(B34,'РЕОРГ 2008'!$A:$B,2,FALSE)),"",VLOOKUP(B34,'РЕОРГ 2008'!$A:$B,2,FALSE))</f>
        <v/>
      </c>
      <c r="AV34" s="12" t="str">
        <f t="shared" si="21"/>
        <v>Опер.касса №6056/0549</v>
      </c>
      <c r="AW34" s="31" t="e">
        <f>LEFT(#REF!,2)</f>
        <v>#REF!</v>
      </c>
      <c r="AX34" s="12" t="str">
        <f t="shared" si="22"/>
        <v>6056/0549</v>
      </c>
      <c r="AZ34" t="str">
        <f>IF(ISERROR(VLOOKUP(B34,'РЕОРГ 01.08.2009'!$A:$B,2,FALSE)),"",VLOOKUP(B34,'РЕОРГ 01.08.2009'!$A:$B,2,FALSE))</f>
        <v/>
      </c>
      <c r="BA34" s="12" t="str">
        <f t="shared" si="0"/>
        <v>Опер.касса №6056/0549</v>
      </c>
      <c r="BB34" t="e">
        <f>LEFT(#REF!,2)</f>
        <v>#REF!</v>
      </c>
      <c r="BC34" s="12" t="str">
        <f t="shared" si="23"/>
        <v>6056/0549</v>
      </c>
      <c r="BE34" t="str">
        <f>IF(ISERROR(VLOOKUP(B34,'РЕОРГ 01.10.2009'!A:C,3,FALSE)),"",VLOOKUP(B34,'РЕОРГ 01.10.2009'!A:C,3,FALSE))</f>
        <v/>
      </c>
      <c r="BF34" s="12" t="str">
        <f t="shared" si="1"/>
        <v>Опер.касса №6056/0549</v>
      </c>
      <c r="BG34" t="e">
        <f>LEFT(#REF!,2)</f>
        <v>#REF!</v>
      </c>
      <c r="BH34" s="12" t="str">
        <f t="shared" si="24"/>
        <v>6056/0549</v>
      </c>
      <c r="BJ34" t="str">
        <f>IF(ISERROR(VLOOKUP($B34,'РЕОРГ 01.05.2010'!A:B,2,FALSE)),"",VLOOKUP($B34,'РЕОРГ 01.05.2010'!A:B,2,FALSE))</f>
        <v/>
      </c>
      <c r="BK34" s="12" t="str">
        <f t="shared" si="25"/>
        <v>Опер.касса №6056/0549</v>
      </c>
      <c r="BL34" t="e">
        <f>LEFT(#REF!,2)</f>
        <v>#REF!</v>
      </c>
      <c r="BM34" s="12" t="str">
        <f t="shared" si="26"/>
        <v>6056/0549</v>
      </c>
      <c r="BO34" t="str">
        <f>IF(ISERROR(VLOOKUP($B34,'РЕОРГ 01.08.2010'!A:B,2,FALSE)),"",VLOOKUP($B34,'РЕОРГ 01.08.2010'!A:B,2,FALSE))</f>
        <v/>
      </c>
      <c r="BP34" s="12" t="str">
        <f t="shared" si="2"/>
        <v>Опер.касса №6056/0549</v>
      </c>
      <c r="BQ34" t="e">
        <f>LEFT(#REF!,2)</f>
        <v>#REF!</v>
      </c>
      <c r="BR34" s="12" t="str">
        <f t="shared" si="27"/>
        <v>6056/0549</v>
      </c>
    </row>
    <row r="35" spans="1:70" ht="12.75" customHeight="1">
      <c r="A35" t="str">
        <f t="shared" si="3"/>
        <v>6056/0555</v>
      </c>
      <c r="B35" s="133">
        <v>41</v>
      </c>
      <c r="C35" s="1" t="s">
        <v>7034</v>
      </c>
      <c r="D35" s="32" t="s">
        <v>1926</v>
      </c>
      <c r="E35" s="1" t="s">
        <v>9462</v>
      </c>
      <c r="F35" s="1" t="s">
        <v>4493</v>
      </c>
      <c r="G35" s="1" t="s">
        <v>7035</v>
      </c>
      <c r="H35" s="1" t="s">
        <v>7036</v>
      </c>
      <c r="I35" s="1" t="s">
        <v>11217</v>
      </c>
      <c r="J35" s="1"/>
      <c r="K35" s="1">
        <v>10</v>
      </c>
      <c r="L35" s="32" t="s">
        <v>4048</v>
      </c>
      <c r="M35" s="8" t="s">
        <v>11773</v>
      </c>
      <c r="N35" s="2" t="s">
        <v>11786</v>
      </c>
      <c r="O35" s="173"/>
      <c r="P35" s="168">
        <f t="shared" si="28"/>
        <v>32</v>
      </c>
      <c r="Q35" s="138">
        <f t="shared" si="29"/>
        <v>25</v>
      </c>
      <c r="R35" s="138">
        <f t="shared" si="30"/>
        <v>50</v>
      </c>
      <c r="S35" s="138">
        <f t="shared" si="31"/>
        <v>75</v>
      </c>
      <c r="T35" s="138">
        <f t="shared" si="32"/>
        <v>100</v>
      </c>
      <c r="U35" s="138">
        <f t="shared" si="33"/>
        <v>125</v>
      </c>
      <c r="V35" s="138" t="e">
        <f t="shared" si="34"/>
        <v>#VALUE!</v>
      </c>
      <c r="W35" s="158" t="str">
        <f t="shared" si="4"/>
        <v>09:00 19:00(13:00 14:00)</v>
      </c>
      <c r="X35" s="159">
        <f>HLOOKUP(SEARCH("2",$M35)-1,$Q$3:$V35,$P35+1,FALSE)</f>
        <v>25</v>
      </c>
      <c r="Y35" s="160" t="str">
        <f t="shared" si="5"/>
        <v>09:00 19:00(13:00 14:00)|10:00 19:00(13:00 14:00)|09:00 19:00(13:00 14:00)|09:00 19:00(13:00 14:00)|09:00 16:00(13:00 14:00)</v>
      </c>
      <c r="Z35" s="161" t="str">
        <f t="shared" si="6"/>
        <v>09:00 19:00(13:00 14:00)</v>
      </c>
      <c r="AA35" s="158" t="str">
        <f t="shared" si="7"/>
        <v>09:00 19:00(13:00 14:00)</v>
      </c>
      <c r="AB35" s="159">
        <f>HLOOKUP(SEARCH("3",$M35)-1,$Q$3:$V35,$P35+1,FALSE)</f>
        <v>50</v>
      </c>
      <c r="AC35" s="160" t="str">
        <f t="shared" si="8"/>
        <v>10:00 19:00(13:00 14:00)|09:00 19:00(13:00 14:00)|09:00 19:00(13:00 14:00)|09:00 16:00(13:00 14:00)</v>
      </c>
      <c r="AD35" s="161" t="str">
        <f t="shared" si="9"/>
        <v>10:00 19:00(13:00 14:00)</v>
      </c>
      <c r="AE35" s="158" t="str">
        <f t="shared" si="10"/>
        <v>10:00 19:00(13:00 14:00)</v>
      </c>
      <c r="AF35" s="159">
        <f>HLOOKUP(SEARCH("4",$M35)-1,$Q$3:$V35,$P35+1,FALSE)</f>
        <v>75</v>
      </c>
      <c r="AG35" s="161" t="str">
        <f t="shared" si="11"/>
        <v>09:00 19:00(13:00 14:00)|09:00 19:00(13:00 14:00)|09:00 16:00(13:00 14:00)</v>
      </c>
      <c r="AH35" s="161" t="str">
        <f t="shared" si="12"/>
        <v>09:00 19:00(13:00 14:00)</v>
      </c>
      <c r="AI35" s="158" t="str">
        <f t="shared" si="13"/>
        <v>09:00 19:00(13:00 14:00)</v>
      </c>
      <c r="AJ35" s="159">
        <f>HLOOKUP(SEARCH("5",$M35)-1,$Q$3:$V35,$P35+1,FALSE)</f>
        <v>100</v>
      </c>
      <c r="AK35" s="161" t="str">
        <f t="shared" si="14"/>
        <v>09:00 19:00(13:00 14:00)|09:00 16:00(13:00 14:00)</v>
      </c>
      <c r="AL35" s="161" t="str">
        <f t="shared" si="15"/>
        <v>09:00 19:00(13:00 14:00)</v>
      </c>
      <c r="AM35" s="158" t="str">
        <f t="shared" si="16"/>
        <v>09:00 19:00(13:00 14:00)</v>
      </c>
      <c r="AN35" s="159">
        <f>HLOOKUP(SEARCH("6",$M35)-1,$Q$3:$V35,$P35+1,FALSE)</f>
        <v>125</v>
      </c>
      <c r="AO35" s="161" t="str">
        <f t="shared" si="17"/>
        <v>09:00 16:00(13:00 14:00)</v>
      </c>
      <c r="AP35" s="161" t="e">
        <f t="shared" si="18"/>
        <v>#VALUE!</v>
      </c>
      <c r="AQ35" s="162" t="str">
        <f t="shared" si="19"/>
        <v>09:00 16:00(13:00 14:00)</v>
      </c>
      <c r="AR35" s="163" t="e">
        <f>HLOOKUP(SEARCH("7",$M35)-1,$Q$3:$V35,$P35+1,FALSE)</f>
        <v>#VALUE!</v>
      </c>
      <c r="AS35" s="164" t="str">
        <f t="shared" si="20"/>
        <v>выходной</v>
      </c>
      <c r="AT35" s="142"/>
      <c r="AU35" s="11" t="str">
        <f>IF(ISERROR(VLOOKUP(B35,'РЕОРГ 2008'!$A:$B,2,FALSE)),"",VLOOKUP(B35,'РЕОРГ 2008'!$A:$B,2,FALSE))</f>
        <v/>
      </c>
      <c r="AV35" s="12" t="str">
        <f t="shared" si="21"/>
        <v>Доп.офис №6056/0555</v>
      </c>
      <c r="AW35" s="31" t="e">
        <f>LEFT(#REF!,2)</f>
        <v>#REF!</v>
      </c>
      <c r="AX35" s="12" t="str">
        <f t="shared" si="22"/>
        <v>6056/0555</v>
      </c>
      <c r="AZ35" t="str">
        <f>IF(ISERROR(VLOOKUP(B35,'РЕОРГ 01.08.2009'!$A:$B,2,FALSE)),"",VLOOKUP(B35,'РЕОРГ 01.08.2009'!$A:$B,2,FALSE))</f>
        <v/>
      </c>
      <c r="BA35" s="12" t="str">
        <f t="shared" si="0"/>
        <v>Доп.офис №6056/0555</v>
      </c>
      <c r="BB35" t="e">
        <f>LEFT(#REF!,2)</f>
        <v>#REF!</v>
      </c>
      <c r="BC35" s="12" t="str">
        <f t="shared" si="23"/>
        <v>6056/0555</v>
      </c>
      <c r="BE35" t="str">
        <f>IF(ISERROR(VLOOKUP(B35,'РЕОРГ 01.10.2009'!A:C,3,FALSE)),"",VLOOKUP(B35,'РЕОРГ 01.10.2009'!A:C,3,FALSE))</f>
        <v/>
      </c>
      <c r="BF35" s="12" t="str">
        <f t="shared" si="1"/>
        <v>Доп.офис №6056/0555</v>
      </c>
      <c r="BG35" t="e">
        <f>LEFT(#REF!,2)</f>
        <v>#REF!</v>
      </c>
      <c r="BH35" s="12" t="str">
        <f t="shared" si="24"/>
        <v>6056/0555</v>
      </c>
      <c r="BJ35" t="str">
        <f>IF(ISERROR(VLOOKUP($B35,'РЕОРГ 01.05.2010'!A:B,2,FALSE)),"",VLOOKUP($B35,'РЕОРГ 01.05.2010'!A:B,2,FALSE))</f>
        <v/>
      </c>
      <c r="BK35" s="12" t="str">
        <f t="shared" si="25"/>
        <v>Доп.офис №6056/0555</v>
      </c>
      <c r="BL35" t="e">
        <f>LEFT(#REF!,2)</f>
        <v>#REF!</v>
      </c>
      <c r="BM35" s="12" t="str">
        <f t="shared" si="26"/>
        <v>6056/0555</v>
      </c>
      <c r="BO35" t="str">
        <f>IF(ISERROR(VLOOKUP($B35,'РЕОРГ 01.08.2010'!A:B,2,FALSE)),"",VLOOKUP($B35,'РЕОРГ 01.08.2010'!A:B,2,FALSE))</f>
        <v/>
      </c>
      <c r="BP35" s="12" t="str">
        <f t="shared" si="2"/>
        <v>Доп.офис №6056/0555</v>
      </c>
      <c r="BQ35" t="e">
        <f>LEFT(#REF!,2)</f>
        <v>#REF!</v>
      </c>
      <c r="BR35" s="12" t="str">
        <f t="shared" si="27"/>
        <v>6056/0555</v>
      </c>
    </row>
    <row r="36" spans="1:70" ht="12.75" customHeight="1">
      <c r="A36" t="str">
        <f t="shared" si="3"/>
        <v>6056/0592</v>
      </c>
      <c r="B36" s="133">
        <v>2578</v>
      </c>
      <c r="C36" s="1" t="s">
        <v>11367</v>
      </c>
      <c r="D36" s="32" t="s">
        <v>11368</v>
      </c>
      <c r="E36" s="1" t="s">
        <v>4492</v>
      </c>
      <c r="F36" s="1" t="s">
        <v>4493</v>
      </c>
      <c r="G36" s="1" t="s">
        <v>11369</v>
      </c>
      <c r="H36" s="1" t="s">
        <v>11370</v>
      </c>
      <c r="I36" s="1" t="s">
        <v>11371</v>
      </c>
      <c r="J36" s="1"/>
      <c r="K36" s="1">
        <v>26</v>
      </c>
      <c r="L36" s="32" t="s">
        <v>4048</v>
      </c>
      <c r="M36" s="8" t="s">
        <v>11771</v>
      </c>
      <c r="N36" s="2" t="s">
        <v>11801</v>
      </c>
      <c r="O36" s="173"/>
      <c r="P36" s="168">
        <f t="shared" si="28"/>
        <v>33</v>
      </c>
      <c r="Q36" s="138">
        <f t="shared" si="29"/>
        <v>25</v>
      </c>
      <c r="R36" s="138">
        <f t="shared" si="30"/>
        <v>50</v>
      </c>
      <c r="S36" s="138">
        <f t="shared" si="31"/>
        <v>75</v>
      </c>
      <c r="T36" s="138">
        <f t="shared" si="32"/>
        <v>100</v>
      </c>
      <c r="U36" s="138" t="e">
        <f t="shared" si="33"/>
        <v>#VALUE!</v>
      </c>
      <c r="V36" s="138" t="e">
        <f t="shared" si="34"/>
        <v>#VALUE!</v>
      </c>
      <c r="W36" s="158" t="str">
        <f t="shared" si="4"/>
        <v>08:00 17:00(13:00 14:00)</v>
      </c>
      <c r="X36" s="159">
        <f>HLOOKUP(SEARCH("2",$M36)-1,$Q$3:$V36,$P36+1,FALSE)</f>
        <v>25</v>
      </c>
      <c r="Y36" s="160" t="str">
        <f t="shared" si="5"/>
        <v>08:00 17:00(13:00 14:00)|08:00 17:00(13:00 14:00)|08:00 17:00(13:00 14:00)|08:00 17:00(13:00 14:00)</v>
      </c>
      <c r="Z36" s="161" t="str">
        <f t="shared" si="6"/>
        <v>08:00 17:00(13:00 14:00)</v>
      </c>
      <c r="AA36" s="158" t="str">
        <f t="shared" si="7"/>
        <v>08:00 17:00(13:00 14:00)</v>
      </c>
      <c r="AB36" s="159">
        <f>HLOOKUP(SEARCH("3",$M36)-1,$Q$3:$V36,$P36+1,FALSE)</f>
        <v>50</v>
      </c>
      <c r="AC36" s="160" t="str">
        <f t="shared" si="8"/>
        <v>08:00 17:00(13:00 14:00)|08:00 17:00(13:00 14:00)|08:00 17:00(13:00 14:00)</v>
      </c>
      <c r="AD36" s="161" t="str">
        <f t="shared" si="9"/>
        <v>08:00 17:00(13:00 14:00)</v>
      </c>
      <c r="AE36" s="158" t="str">
        <f t="shared" si="10"/>
        <v>08:00 17:00(13:00 14:00)</v>
      </c>
      <c r="AF36" s="159">
        <f>HLOOKUP(SEARCH("4",$M36)-1,$Q$3:$V36,$P36+1,FALSE)</f>
        <v>75</v>
      </c>
      <c r="AG36" s="161" t="str">
        <f t="shared" si="11"/>
        <v>08:00 17:00(13:00 14:00)|08:00 17:00(13:00 14:00)</v>
      </c>
      <c r="AH36" s="161" t="str">
        <f t="shared" si="12"/>
        <v>08:00 17:00(13:00 14:00)</v>
      </c>
      <c r="AI36" s="158" t="str">
        <f t="shared" si="13"/>
        <v>08:00 17:00(13:00 14:00)</v>
      </c>
      <c r="AJ36" s="159">
        <f>HLOOKUP(SEARCH("5",$M36)-1,$Q$3:$V36,$P36+1,FALSE)</f>
        <v>100</v>
      </c>
      <c r="AK36" s="161" t="str">
        <f t="shared" si="14"/>
        <v>08:00 17:00(13:00 14:00)</v>
      </c>
      <c r="AL36" s="161" t="e">
        <f t="shared" si="15"/>
        <v>#VALUE!</v>
      </c>
      <c r="AM36" s="158" t="str">
        <f t="shared" si="16"/>
        <v>08:00 17:00(13:00 14:00)</v>
      </c>
      <c r="AN36" s="159" t="e">
        <f>HLOOKUP(SEARCH("6",$M36)-1,$Q$3:$V36,$P36+1,FALSE)</f>
        <v>#VALUE!</v>
      </c>
      <c r="AO36" s="161" t="e">
        <f t="shared" si="17"/>
        <v>#VALUE!</v>
      </c>
      <c r="AP36" s="161" t="e">
        <f t="shared" si="18"/>
        <v>#VALUE!</v>
      </c>
      <c r="AQ36" s="162" t="str">
        <f t="shared" si="19"/>
        <v>выходной</v>
      </c>
      <c r="AR36" s="163" t="e">
        <f>HLOOKUP(SEARCH("7",$M36)-1,$Q$3:$V36,$P36+1,FALSE)</f>
        <v>#VALUE!</v>
      </c>
      <c r="AS36" s="164" t="str">
        <f t="shared" si="20"/>
        <v>выходной</v>
      </c>
      <c r="AT36" s="142"/>
      <c r="AU36" s="11" t="str">
        <f>IF(ISERROR(VLOOKUP(B36,'РЕОРГ 2008'!$A:$B,2,FALSE)),"",VLOOKUP(B36,'РЕОРГ 2008'!$A:$B,2,FALSE))</f>
        <v/>
      </c>
      <c r="AV36" s="12" t="str">
        <f t="shared" si="21"/>
        <v>Опер.офис №6056/0592</v>
      </c>
      <c r="AW36" s="31" t="e">
        <f>LEFT(#REF!,2)</f>
        <v>#REF!</v>
      </c>
      <c r="AX36" s="12" t="str">
        <f t="shared" si="22"/>
        <v>6056/0592</v>
      </c>
      <c r="AZ36" t="str">
        <f>IF(ISERROR(VLOOKUP(B36,'РЕОРГ 01.08.2009'!$A:$B,2,FALSE)),"",VLOOKUP(B36,'РЕОРГ 01.08.2009'!$A:$B,2,FALSE))</f>
        <v/>
      </c>
      <c r="BA36" s="12" t="str">
        <f t="shared" si="0"/>
        <v>Опер.офис №6056/0592</v>
      </c>
      <c r="BB36" t="e">
        <f>LEFT(#REF!,2)</f>
        <v>#REF!</v>
      </c>
      <c r="BC36" s="12" t="str">
        <f t="shared" si="23"/>
        <v>6056/0592</v>
      </c>
      <c r="BE36" t="str">
        <f>IF(ISERROR(VLOOKUP(B36,'РЕОРГ 01.10.2009'!A:C,3,FALSE)),"",VLOOKUP(B36,'РЕОРГ 01.10.2009'!A:C,3,FALSE))</f>
        <v/>
      </c>
      <c r="BF36" s="12" t="str">
        <f t="shared" si="1"/>
        <v>Опер.офис №6056/0592</v>
      </c>
      <c r="BG36" t="e">
        <f>LEFT(#REF!,2)</f>
        <v>#REF!</v>
      </c>
      <c r="BH36" s="12" t="str">
        <f t="shared" si="24"/>
        <v>6056/0592</v>
      </c>
      <c r="BJ36" t="str">
        <f>IF(ISERROR(VLOOKUP($B36,'РЕОРГ 01.05.2010'!A:B,2,FALSE)),"",VLOOKUP($B36,'РЕОРГ 01.05.2010'!A:B,2,FALSE))</f>
        <v/>
      </c>
      <c r="BK36" s="12" t="str">
        <f t="shared" si="25"/>
        <v>Опер.офис №6056/0592</v>
      </c>
      <c r="BL36" t="e">
        <f>LEFT(#REF!,2)</f>
        <v>#REF!</v>
      </c>
      <c r="BM36" s="12" t="str">
        <f t="shared" si="26"/>
        <v>6056/0592</v>
      </c>
      <c r="BO36" t="str">
        <f>IF(ISERROR(VLOOKUP($B36,'РЕОРГ 01.08.2010'!A:B,2,FALSE)),"",VLOOKUP($B36,'РЕОРГ 01.08.2010'!A:B,2,FALSE))</f>
        <v/>
      </c>
      <c r="BP36" s="12" t="str">
        <f t="shared" si="2"/>
        <v>Опер.офис №6056/0592</v>
      </c>
      <c r="BQ36" t="e">
        <f>LEFT(#REF!,2)</f>
        <v>#REF!</v>
      </c>
      <c r="BR36" s="12" t="str">
        <f t="shared" si="27"/>
        <v>6056/0592</v>
      </c>
    </row>
    <row r="37" spans="1:70" ht="12.75" customHeight="1">
      <c r="A37" t="str">
        <f t="shared" si="3"/>
        <v>6056/064</v>
      </c>
      <c r="B37" s="133">
        <v>42</v>
      </c>
      <c r="C37" s="1" t="s">
        <v>7037</v>
      </c>
      <c r="D37" s="32" t="s">
        <v>1931</v>
      </c>
      <c r="E37" s="1" t="s">
        <v>7038</v>
      </c>
      <c r="F37" s="1" t="s">
        <v>4493</v>
      </c>
      <c r="G37" s="1" t="s">
        <v>7039</v>
      </c>
      <c r="H37" s="1" t="s">
        <v>7040</v>
      </c>
      <c r="I37" s="1" t="s">
        <v>1748</v>
      </c>
      <c r="J37" s="1"/>
      <c r="K37" s="1">
        <v>1.5</v>
      </c>
      <c r="L37" s="32" t="s">
        <v>4048</v>
      </c>
      <c r="M37" s="8" t="s">
        <v>11802</v>
      </c>
      <c r="N37" s="2" t="s">
        <v>11803</v>
      </c>
      <c r="O37" s="173"/>
      <c r="P37" s="168">
        <f t="shared" si="28"/>
        <v>34</v>
      </c>
      <c r="Q37" s="138">
        <f t="shared" si="29"/>
        <v>25</v>
      </c>
      <c r="R37" s="138">
        <f t="shared" si="30"/>
        <v>50</v>
      </c>
      <c r="S37" s="138">
        <f t="shared" si="31"/>
        <v>75</v>
      </c>
      <c r="T37" s="138" t="e">
        <f t="shared" si="32"/>
        <v>#VALUE!</v>
      </c>
      <c r="U37" s="138" t="e">
        <f t="shared" si="33"/>
        <v>#VALUE!</v>
      </c>
      <c r="V37" s="138" t="e">
        <f t="shared" si="34"/>
        <v>#VALUE!</v>
      </c>
      <c r="W37" s="158" t="str">
        <f t="shared" si="4"/>
        <v>выходной</v>
      </c>
      <c r="X37" s="159" t="e">
        <f>HLOOKUP(SEARCH("2",$M37)-1,$Q$3:$V37,$P37+1,FALSE)</f>
        <v>#N/A</v>
      </c>
      <c r="Y37" s="160" t="str">
        <f t="shared" si="5"/>
        <v>09:00 17:00(13:00 14:00)</v>
      </c>
      <c r="Z37" s="161" t="e">
        <f t="shared" si="6"/>
        <v>#VALUE!</v>
      </c>
      <c r="AA37" s="158" t="str">
        <f t="shared" si="7"/>
        <v>09:00 17:00(13:00 14:00)</v>
      </c>
      <c r="AB37" s="159">
        <f>HLOOKUP(SEARCH("3",$M37)-1,$Q$3:$V37,$P37+1,FALSE)</f>
        <v>25</v>
      </c>
      <c r="AC37" s="160" t="str">
        <f t="shared" si="8"/>
        <v>09:00 17:00(13:00 14:00)|09:00 17:00(13:00 14:00)|09:00 17:00(13:00 14:00)</v>
      </c>
      <c r="AD37" s="161" t="str">
        <f t="shared" si="9"/>
        <v>09:00 17:00(13:00 14:00)</v>
      </c>
      <c r="AE37" s="158" t="str">
        <f t="shared" si="10"/>
        <v>09:00 17:00(13:00 14:00)</v>
      </c>
      <c r="AF37" s="159">
        <f>HLOOKUP(SEARCH("4",$M37)-1,$Q$3:$V37,$P37+1,FALSE)</f>
        <v>50</v>
      </c>
      <c r="AG37" s="161" t="str">
        <f t="shared" si="11"/>
        <v>09:00 17:00(13:00 14:00)|09:00 17:00(13:00 14:00)</v>
      </c>
      <c r="AH37" s="161" t="str">
        <f t="shared" si="12"/>
        <v>09:00 17:00(13:00 14:00)</v>
      </c>
      <c r="AI37" s="158" t="str">
        <f t="shared" si="13"/>
        <v>09:00 17:00(13:00 14:00)</v>
      </c>
      <c r="AJ37" s="159">
        <f>HLOOKUP(SEARCH("5",$M37)-1,$Q$3:$V37,$P37+1,FALSE)</f>
        <v>75</v>
      </c>
      <c r="AK37" s="161" t="str">
        <f t="shared" si="14"/>
        <v>09:00 17:00(13:00 14:00)</v>
      </c>
      <c r="AL37" s="161" t="e">
        <f t="shared" si="15"/>
        <v>#VALUE!</v>
      </c>
      <c r="AM37" s="158" t="str">
        <f t="shared" si="16"/>
        <v>09:00 17:00(13:00 14:00)</v>
      </c>
      <c r="AN37" s="159" t="e">
        <f>HLOOKUP(SEARCH("6",$M37)-1,$Q$3:$V37,$P37+1,FALSE)</f>
        <v>#VALUE!</v>
      </c>
      <c r="AO37" s="161" t="e">
        <f t="shared" si="17"/>
        <v>#VALUE!</v>
      </c>
      <c r="AP37" s="161" t="e">
        <f t="shared" si="18"/>
        <v>#VALUE!</v>
      </c>
      <c r="AQ37" s="162" t="str">
        <f t="shared" si="19"/>
        <v>выходной</v>
      </c>
      <c r="AR37" s="163" t="e">
        <f>HLOOKUP(SEARCH("7",$M37)-1,$Q$3:$V37,$P37+1,FALSE)</f>
        <v>#VALUE!</v>
      </c>
      <c r="AS37" s="164" t="str">
        <f t="shared" si="20"/>
        <v>выходной</v>
      </c>
      <c r="AT37" s="142"/>
      <c r="AU37" s="11" t="str">
        <f>IF(ISERROR(VLOOKUP(B37,'РЕОРГ 2008'!$A:$B,2,FALSE)),"",VLOOKUP(B37,'РЕОРГ 2008'!$A:$B,2,FALSE))</f>
        <v/>
      </c>
      <c r="AV37" s="12" t="str">
        <f t="shared" si="21"/>
        <v>Опер.касса №6056/064</v>
      </c>
      <c r="AW37" s="31" t="e">
        <f>LEFT(#REF!,2)</f>
        <v>#REF!</v>
      </c>
      <c r="AX37" s="12" t="str">
        <f t="shared" si="22"/>
        <v>6056/064</v>
      </c>
      <c r="AZ37" t="str">
        <f>IF(ISERROR(VLOOKUP(B37,'РЕОРГ 01.08.2009'!$A:$B,2,FALSE)),"",VLOOKUP(B37,'РЕОРГ 01.08.2009'!$A:$B,2,FALSE))</f>
        <v/>
      </c>
      <c r="BA37" s="12" t="str">
        <f t="shared" si="0"/>
        <v>Опер.касса №6056/064</v>
      </c>
      <c r="BB37" t="e">
        <f>LEFT(#REF!,2)</f>
        <v>#REF!</v>
      </c>
      <c r="BC37" s="12" t="str">
        <f t="shared" si="23"/>
        <v>6056/064</v>
      </c>
      <c r="BE37" t="str">
        <f>IF(ISERROR(VLOOKUP(B37,'РЕОРГ 01.10.2009'!A:C,3,FALSE)),"",VLOOKUP(B37,'РЕОРГ 01.10.2009'!A:C,3,FALSE))</f>
        <v/>
      </c>
      <c r="BF37" s="12" t="str">
        <f t="shared" si="1"/>
        <v>Опер.касса №6056/064</v>
      </c>
      <c r="BG37" t="e">
        <f>LEFT(#REF!,2)</f>
        <v>#REF!</v>
      </c>
      <c r="BH37" s="12" t="str">
        <f t="shared" si="24"/>
        <v>6056/064</v>
      </c>
      <c r="BJ37" t="str">
        <f>IF(ISERROR(VLOOKUP($B37,'РЕОРГ 01.05.2010'!A:B,2,FALSE)),"",VLOOKUP($B37,'РЕОРГ 01.05.2010'!A:B,2,FALSE))</f>
        <v/>
      </c>
      <c r="BK37" s="12" t="str">
        <f t="shared" si="25"/>
        <v>Опер.касса №6056/064</v>
      </c>
      <c r="BL37" t="e">
        <f>LEFT(#REF!,2)</f>
        <v>#REF!</v>
      </c>
      <c r="BM37" s="12" t="str">
        <f t="shared" si="26"/>
        <v>6056/064</v>
      </c>
      <c r="BO37" t="str">
        <f>IF(ISERROR(VLOOKUP($B37,'РЕОРГ 01.08.2010'!A:B,2,FALSE)),"",VLOOKUP($B37,'РЕОРГ 01.08.2010'!A:B,2,FALSE))</f>
        <v/>
      </c>
      <c r="BP37" s="12" t="str">
        <f t="shared" si="2"/>
        <v>Опер.касса №6056/064</v>
      </c>
      <c r="BQ37" t="e">
        <f>LEFT(#REF!,2)</f>
        <v>#REF!</v>
      </c>
      <c r="BR37" s="12" t="str">
        <f t="shared" si="27"/>
        <v>6056/064</v>
      </c>
    </row>
    <row r="38" spans="1:70" ht="12.75" customHeight="1">
      <c r="A38" t="str">
        <f t="shared" si="3"/>
        <v>6056/065</v>
      </c>
      <c r="B38" s="133">
        <v>43</v>
      </c>
      <c r="C38" s="1" t="s">
        <v>7041</v>
      </c>
      <c r="D38" s="32" t="s">
        <v>1926</v>
      </c>
      <c r="E38" s="1" t="s">
        <v>7042</v>
      </c>
      <c r="F38" s="1" t="s">
        <v>4493</v>
      </c>
      <c r="G38" s="1" t="s">
        <v>295</v>
      </c>
      <c r="H38" s="1" t="s">
        <v>2131</v>
      </c>
      <c r="I38" s="1" t="s">
        <v>11133</v>
      </c>
      <c r="J38" s="1"/>
      <c r="K38" s="1">
        <v>10</v>
      </c>
      <c r="L38" s="32" t="s">
        <v>4048</v>
      </c>
      <c r="M38" s="8" t="s">
        <v>11773</v>
      </c>
      <c r="N38" s="2" t="s">
        <v>11804</v>
      </c>
      <c r="O38" s="173"/>
      <c r="P38" s="168">
        <f t="shared" si="28"/>
        <v>35</v>
      </c>
      <c r="Q38" s="138">
        <f t="shared" si="29"/>
        <v>12</v>
      </c>
      <c r="R38" s="138">
        <f t="shared" si="30"/>
        <v>24</v>
      </c>
      <c r="S38" s="138">
        <f t="shared" si="31"/>
        <v>36</v>
      </c>
      <c r="T38" s="138">
        <f t="shared" si="32"/>
        <v>48</v>
      </c>
      <c r="U38" s="138">
        <f t="shared" si="33"/>
        <v>60</v>
      </c>
      <c r="V38" s="138" t="e">
        <f t="shared" si="34"/>
        <v>#VALUE!</v>
      </c>
      <c r="W38" s="158" t="str">
        <f t="shared" si="4"/>
        <v>09:30 18:00</v>
      </c>
      <c r="X38" s="159">
        <f>HLOOKUP(SEARCH("2",$M38)-1,$Q$3:$V38,$P38+1,FALSE)</f>
        <v>12</v>
      </c>
      <c r="Y38" s="160" t="str">
        <f t="shared" si="5"/>
        <v>09:30 18:00|09:30 18:00|09:30 18:00|10:30 18:00|10:00 16:00</v>
      </c>
      <c r="Z38" s="161" t="str">
        <f t="shared" si="6"/>
        <v>09:30 18:00</v>
      </c>
      <c r="AA38" s="158" t="str">
        <f t="shared" si="7"/>
        <v>09:30 18:00</v>
      </c>
      <c r="AB38" s="159">
        <f>HLOOKUP(SEARCH("3",$M38)-1,$Q$3:$V38,$P38+1,FALSE)</f>
        <v>24</v>
      </c>
      <c r="AC38" s="160" t="str">
        <f t="shared" si="8"/>
        <v>09:30 18:00|09:30 18:00|10:30 18:00|10:00 16:00</v>
      </c>
      <c r="AD38" s="161" t="str">
        <f t="shared" si="9"/>
        <v>09:30 18:00</v>
      </c>
      <c r="AE38" s="158" t="str">
        <f t="shared" si="10"/>
        <v>09:30 18:00</v>
      </c>
      <c r="AF38" s="159">
        <f>HLOOKUP(SEARCH("4",$M38)-1,$Q$3:$V38,$P38+1,FALSE)</f>
        <v>36</v>
      </c>
      <c r="AG38" s="161" t="str">
        <f t="shared" si="11"/>
        <v>09:30 18:00|10:30 18:00|10:00 16:00</v>
      </c>
      <c r="AH38" s="161" t="str">
        <f t="shared" si="12"/>
        <v>09:30 18:00</v>
      </c>
      <c r="AI38" s="158" t="str">
        <f t="shared" si="13"/>
        <v>09:30 18:00</v>
      </c>
      <c r="AJ38" s="159">
        <f>HLOOKUP(SEARCH("5",$M38)-1,$Q$3:$V38,$P38+1,FALSE)</f>
        <v>48</v>
      </c>
      <c r="AK38" s="161" t="str">
        <f t="shared" si="14"/>
        <v>10:30 18:00|10:00 16:00</v>
      </c>
      <c r="AL38" s="161" t="str">
        <f t="shared" si="15"/>
        <v>10:30 18:00</v>
      </c>
      <c r="AM38" s="158" t="str">
        <f t="shared" si="16"/>
        <v>10:30 18:00</v>
      </c>
      <c r="AN38" s="159">
        <f>HLOOKUP(SEARCH("6",$M38)-1,$Q$3:$V38,$P38+1,FALSE)</f>
        <v>60</v>
      </c>
      <c r="AO38" s="161" t="str">
        <f t="shared" si="17"/>
        <v>10:00 16:00</v>
      </c>
      <c r="AP38" s="161" t="e">
        <f t="shared" si="18"/>
        <v>#VALUE!</v>
      </c>
      <c r="AQ38" s="162" t="str">
        <f t="shared" si="19"/>
        <v>10:00 16:00</v>
      </c>
      <c r="AR38" s="163" t="e">
        <f>HLOOKUP(SEARCH("7",$M38)-1,$Q$3:$V38,$P38+1,FALSE)</f>
        <v>#VALUE!</v>
      </c>
      <c r="AS38" s="164" t="str">
        <f t="shared" si="20"/>
        <v>выходной</v>
      </c>
      <c r="AT38" s="142"/>
      <c r="AU38" s="11" t="str">
        <f>IF(ISERROR(VLOOKUP(B38,'РЕОРГ 2008'!$A:$B,2,FALSE)),"",VLOOKUP(B38,'РЕОРГ 2008'!$A:$B,2,FALSE))</f>
        <v/>
      </c>
      <c r="AV38" s="12" t="str">
        <f t="shared" si="21"/>
        <v>Доп.офис №6056/065</v>
      </c>
      <c r="AW38" s="31" t="e">
        <f>LEFT(#REF!,2)</f>
        <v>#REF!</v>
      </c>
      <c r="AX38" s="12" t="str">
        <f t="shared" si="22"/>
        <v>6056/065</v>
      </c>
      <c r="AZ38" t="str">
        <f>IF(ISERROR(VLOOKUP(B38,'РЕОРГ 01.08.2009'!$A:$B,2,FALSE)),"",VLOOKUP(B38,'РЕОРГ 01.08.2009'!$A:$B,2,FALSE))</f>
        <v/>
      </c>
      <c r="BA38" s="12" t="str">
        <f t="shared" si="0"/>
        <v>Доп.офис №6056/065</v>
      </c>
      <c r="BB38" t="e">
        <f>LEFT(#REF!,2)</f>
        <v>#REF!</v>
      </c>
      <c r="BC38" s="12" t="str">
        <f t="shared" si="23"/>
        <v>6056/065</v>
      </c>
      <c r="BE38" t="str">
        <f>IF(ISERROR(VLOOKUP(B38,'РЕОРГ 01.10.2009'!A:C,3,FALSE)),"",VLOOKUP(B38,'РЕОРГ 01.10.2009'!A:C,3,FALSE))</f>
        <v/>
      </c>
      <c r="BF38" s="12" t="str">
        <f t="shared" si="1"/>
        <v>Доп.офис №6056/065</v>
      </c>
      <c r="BG38" t="e">
        <f>LEFT(#REF!,2)</f>
        <v>#REF!</v>
      </c>
      <c r="BH38" s="12" t="str">
        <f t="shared" si="24"/>
        <v>6056/065</v>
      </c>
      <c r="BJ38" t="str">
        <f>IF(ISERROR(VLOOKUP($B38,'РЕОРГ 01.05.2010'!A:B,2,FALSE)),"",VLOOKUP($B38,'РЕОРГ 01.05.2010'!A:B,2,FALSE))</f>
        <v/>
      </c>
      <c r="BK38" s="12" t="str">
        <f t="shared" si="25"/>
        <v>Доп.офис №6056/065</v>
      </c>
      <c r="BL38" t="e">
        <f>LEFT(#REF!,2)</f>
        <v>#REF!</v>
      </c>
      <c r="BM38" s="12" t="str">
        <f t="shared" si="26"/>
        <v>6056/065</v>
      </c>
      <c r="BO38" t="str">
        <f>IF(ISERROR(VLOOKUP($B38,'РЕОРГ 01.08.2010'!A:B,2,FALSE)),"",VLOOKUP($B38,'РЕОРГ 01.08.2010'!A:B,2,FALSE))</f>
        <v/>
      </c>
      <c r="BP38" s="12" t="str">
        <f t="shared" si="2"/>
        <v>Доп.офис №6056/065</v>
      </c>
      <c r="BQ38" t="e">
        <f>LEFT(#REF!,2)</f>
        <v>#REF!</v>
      </c>
      <c r="BR38" s="12" t="str">
        <f t="shared" si="27"/>
        <v>6056/065</v>
      </c>
    </row>
    <row r="39" spans="1:70" ht="12.75" customHeight="1">
      <c r="A39" t="str">
        <f t="shared" si="3"/>
        <v>7</v>
      </c>
      <c r="B39" s="133">
        <v>44</v>
      </c>
      <c r="C39" s="1" t="s">
        <v>7043</v>
      </c>
      <c r="D39" s="32" t="s">
        <v>4491</v>
      </c>
      <c r="E39" s="1" t="s">
        <v>7044</v>
      </c>
      <c r="F39" s="1" t="s">
        <v>4493</v>
      </c>
      <c r="G39" s="1" t="s">
        <v>7045</v>
      </c>
      <c r="H39" s="1" t="s">
        <v>7046</v>
      </c>
      <c r="I39" s="1" t="s">
        <v>11088</v>
      </c>
      <c r="J39" s="1" t="s">
        <v>12981</v>
      </c>
      <c r="K39" s="1">
        <v>279.5</v>
      </c>
      <c r="L39" s="32" t="s">
        <v>4048</v>
      </c>
      <c r="M39" s="8" t="s">
        <v>11773</v>
      </c>
      <c r="N39" s="2" t="s">
        <v>11805</v>
      </c>
      <c r="O39" s="173"/>
      <c r="P39" s="168">
        <f t="shared" si="28"/>
        <v>36</v>
      </c>
      <c r="Q39" s="138">
        <f t="shared" si="29"/>
        <v>12</v>
      </c>
      <c r="R39" s="138">
        <f t="shared" si="30"/>
        <v>24</v>
      </c>
      <c r="S39" s="138">
        <f t="shared" si="31"/>
        <v>36</v>
      </c>
      <c r="T39" s="138">
        <f t="shared" si="32"/>
        <v>48</v>
      </c>
      <c r="U39" s="138">
        <f t="shared" si="33"/>
        <v>60</v>
      </c>
      <c r="V39" s="138" t="e">
        <f t="shared" si="34"/>
        <v>#VALUE!</v>
      </c>
      <c r="W39" s="158" t="str">
        <f t="shared" si="4"/>
        <v>09:00 19:00</v>
      </c>
      <c r="X39" s="159">
        <f>HLOOKUP(SEARCH("2",$M39)-1,$Q$3:$V39,$P39+1,FALSE)</f>
        <v>12</v>
      </c>
      <c r="Y39" s="160" t="str">
        <f t="shared" si="5"/>
        <v>09:00 19:00|09:00 19:00|09:00 19:00|09:00 19:00|09:00 14:00</v>
      </c>
      <c r="Z39" s="161" t="str">
        <f t="shared" si="6"/>
        <v>09:00 19:00</v>
      </c>
      <c r="AA39" s="158" t="str">
        <f t="shared" si="7"/>
        <v>09:00 19:00</v>
      </c>
      <c r="AB39" s="159">
        <f>HLOOKUP(SEARCH("3",$M39)-1,$Q$3:$V39,$P39+1,FALSE)</f>
        <v>24</v>
      </c>
      <c r="AC39" s="160" t="str">
        <f t="shared" si="8"/>
        <v>09:00 19:00|09:00 19:00|09:00 19:00|09:00 14:00</v>
      </c>
      <c r="AD39" s="161" t="str">
        <f t="shared" si="9"/>
        <v>09:00 19:00</v>
      </c>
      <c r="AE39" s="158" t="str">
        <f t="shared" si="10"/>
        <v>09:00 19:00</v>
      </c>
      <c r="AF39" s="159">
        <f>HLOOKUP(SEARCH("4",$M39)-1,$Q$3:$V39,$P39+1,FALSE)</f>
        <v>36</v>
      </c>
      <c r="AG39" s="161" t="str">
        <f t="shared" si="11"/>
        <v>09:00 19:00|09:00 19:00|09:00 14:00</v>
      </c>
      <c r="AH39" s="161" t="str">
        <f t="shared" si="12"/>
        <v>09:00 19:00</v>
      </c>
      <c r="AI39" s="158" t="str">
        <f t="shared" si="13"/>
        <v>09:00 19:00</v>
      </c>
      <c r="AJ39" s="159">
        <f>HLOOKUP(SEARCH("5",$M39)-1,$Q$3:$V39,$P39+1,FALSE)</f>
        <v>48</v>
      </c>
      <c r="AK39" s="161" t="str">
        <f t="shared" si="14"/>
        <v>09:00 19:00|09:00 14:00</v>
      </c>
      <c r="AL39" s="161" t="str">
        <f t="shared" si="15"/>
        <v>09:00 19:00</v>
      </c>
      <c r="AM39" s="158" t="str">
        <f t="shared" si="16"/>
        <v>09:00 19:00</v>
      </c>
      <c r="AN39" s="159">
        <f>HLOOKUP(SEARCH("6",$M39)-1,$Q$3:$V39,$P39+1,FALSE)</f>
        <v>60</v>
      </c>
      <c r="AO39" s="161" t="str">
        <f t="shared" si="17"/>
        <v>09:00 14:00</v>
      </c>
      <c r="AP39" s="161" t="e">
        <f t="shared" si="18"/>
        <v>#VALUE!</v>
      </c>
      <c r="AQ39" s="162" t="str">
        <f t="shared" si="19"/>
        <v>09:00 14:00</v>
      </c>
      <c r="AR39" s="163" t="e">
        <f>HLOOKUP(SEARCH("7",$M39)-1,$Q$3:$V39,$P39+1,FALSE)</f>
        <v>#VALUE!</v>
      </c>
      <c r="AS39" s="164" t="str">
        <f t="shared" si="20"/>
        <v>выходной</v>
      </c>
      <c r="AT39" s="142"/>
      <c r="AU39" s="11" t="str">
        <f>IF(ISERROR(VLOOKUP(B39,'РЕОРГ 2008'!$A:$B,2,FALSE)),"",VLOOKUP(B39,'РЕОРГ 2008'!$A:$B,2,FALSE))</f>
        <v/>
      </c>
      <c r="AV39" s="12" t="str">
        <f t="shared" si="21"/>
        <v>Нижегородское отделение №7</v>
      </c>
      <c r="AW39" s="31" t="e">
        <f>LEFT(#REF!,2)</f>
        <v>#REF!</v>
      </c>
      <c r="AX39" s="12" t="str">
        <f t="shared" si="22"/>
        <v>7</v>
      </c>
      <c r="AZ39" t="str">
        <f>IF(ISERROR(VLOOKUP(B39,'РЕОРГ 01.08.2009'!$A:$B,2,FALSE)),"",VLOOKUP(B39,'РЕОРГ 01.08.2009'!$A:$B,2,FALSE))</f>
        <v/>
      </c>
      <c r="BA39" s="12" t="str">
        <f t="shared" si="0"/>
        <v>Нижегородское отделение №7</v>
      </c>
      <c r="BB39" t="e">
        <f>LEFT(#REF!,2)</f>
        <v>#REF!</v>
      </c>
      <c r="BC39" s="12" t="str">
        <f t="shared" si="23"/>
        <v>7</v>
      </c>
      <c r="BE39" t="str">
        <f>IF(ISERROR(VLOOKUP(B39,'РЕОРГ 01.10.2009'!A:C,3,FALSE)),"",VLOOKUP(B39,'РЕОРГ 01.10.2009'!A:C,3,FALSE))</f>
        <v/>
      </c>
      <c r="BF39" s="12" t="str">
        <f t="shared" si="1"/>
        <v>Нижегородское отделение №7</v>
      </c>
      <c r="BG39" t="e">
        <f>LEFT(#REF!,2)</f>
        <v>#REF!</v>
      </c>
      <c r="BH39" s="12" t="str">
        <f t="shared" si="24"/>
        <v>7</v>
      </c>
      <c r="BJ39" t="str">
        <f>IF(ISERROR(VLOOKUP($B39,'РЕОРГ 01.05.2010'!A:B,2,FALSE)),"",VLOOKUP($B39,'РЕОРГ 01.05.2010'!A:B,2,FALSE))</f>
        <v/>
      </c>
      <c r="BK39" s="12" t="str">
        <f t="shared" si="25"/>
        <v>Нижегородское отделение №7</v>
      </c>
      <c r="BL39" t="e">
        <f>LEFT(#REF!,2)</f>
        <v>#REF!</v>
      </c>
      <c r="BM39" s="12" t="str">
        <f t="shared" si="26"/>
        <v>7</v>
      </c>
      <c r="BO39" t="str">
        <f>IF(ISERROR(VLOOKUP($B39,'РЕОРГ 01.08.2010'!A:B,2,FALSE)),"",VLOOKUP($B39,'РЕОРГ 01.08.2010'!A:B,2,FALSE))</f>
        <v/>
      </c>
      <c r="BP39" s="12" t="str">
        <f t="shared" si="2"/>
        <v>Нижегородское отделение №7</v>
      </c>
      <c r="BQ39" t="e">
        <f>LEFT(#REF!,2)</f>
        <v>#REF!</v>
      </c>
      <c r="BR39" s="12" t="str">
        <f t="shared" si="27"/>
        <v>7</v>
      </c>
    </row>
    <row r="40" spans="1:70" ht="12.75" customHeight="1">
      <c r="A40" t="str">
        <f t="shared" si="3"/>
        <v>7/0386</v>
      </c>
      <c r="B40" s="133">
        <v>47</v>
      </c>
      <c r="C40" s="1" t="s">
        <v>4496</v>
      </c>
      <c r="D40" s="32" t="s">
        <v>1926</v>
      </c>
      <c r="E40" s="1" t="s">
        <v>4497</v>
      </c>
      <c r="F40" s="1" t="s">
        <v>4493</v>
      </c>
      <c r="G40" s="1" t="s">
        <v>4498</v>
      </c>
      <c r="H40" s="1" t="s">
        <v>4499</v>
      </c>
      <c r="I40" s="1" t="s">
        <v>7223</v>
      </c>
      <c r="J40" s="1"/>
      <c r="K40" s="1">
        <v>21</v>
      </c>
      <c r="L40" s="32" t="s">
        <v>4048</v>
      </c>
      <c r="M40" s="8" t="s">
        <v>11773</v>
      </c>
      <c r="N40" s="2" t="s">
        <v>11806</v>
      </c>
      <c r="O40" s="173"/>
      <c r="P40" s="168">
        <f t="shared" si="28"/>
        <v>37</v>
      </c>
      <c r="Q40" s="138">
        <f t="shared" si="29"/>
        <v>12</v>
      </c>
      <c r="R40" s="138">
        <f t="shared" si="30"/>
        <v>24</v>
      </c>
      <c r="S40" s="138">
        <f t="shared" si="31"/>
        <v>36</v>
      </c>
      <c r="T40" s="138">
        <f t="shared" si="32"/>
        <v>48</v>
      </c>
      <c r="U40" s="138">
        <f t="shared" si="33"/>
        <v>60</v>
      </c>
      <c r="V40" s="138" t="e">
        <f t="shared" si="34"/>
        <v>#VALUE!</v>
      </c>
      <c r="W40" s="158" t="str">
        <f t="shared" si="4"/>
        <v>08:30 19:30</v>
      </c>
      <c r="X40" s="159">
        <f>HLOOKUP(SEARCH("2",$M40)-1,$Q$3:$V40,$P40+1,FALSE)</f>
        <v>12</v>
      </c>
      <c r="Y40" s="160" t="str">
        <f t="shared" si="5"/>
        <v>08:30 19:30|08:30 19:30|09:30 19:30|08:30 19:30|09:00 16:00</v>
      </c>
      <c r="Z40" s="161" t="str">
        <f t="shared" si="6"/>
        <v>08:30 19:30</v>
      </c>
      <c r="AA40" s="158" t="str">
        <f t="shared" si="7"/>
        <v>08:30 19:30</v>
      </c>
      <c r="AB40" s="159">
        <f>HLOOKUP(SEARCH("3",$M40)-1,$Q$3:$V40,$P40+1,FALSE)</f>
        <v>24</v>
      </c>
      <c r="AC40" s="160" t="str">
        <f t="shared" si="8"/>
        <v>08:30 19:30|09:30 19:30|08:30 19:30|09:00 16:00</v>
      </c>
      <c r="AD40" s="161" t="str">
        <f t="shared" si="9"/>
        <v>08:30 19:30</v>
      </c>
      <c r="AE40" s="158" t="str">
        <f t="shared" si="10"/>
        <v>08:30 19:30</v>
      </c>
      <c r="AF40" s="159">
        <f>HLOOKUP(SEARCH("4",$M40)-1,$Q$3:$V40,$P40+1,FALSE)</f>
        <v>36</v>
      </c>
      <c r="AG40" s="161" t="str">
        <f t="shared" si="11"/>
        <v>09:30 19:30|08:30 19:30|09:00 16:00</v>
      </c>
      <c r="AH40" s="161" t="str">
        <f t="shared" si="12"/>
        <v>09:30 19:30</v>
      </c>
      <c r="AI40" s="158" t="str">
        <f t="shared" si="13"/>
        <v>09:30 19:30</v>
      </c>
      <c r="AJ40" s="159">
        <f>HLOOKUP(SEARCH("5",$M40)-1,$Q$3:$V40,$P40+1,FALSE)</f>
        <v>48</v>
      </c>
      <c r="AK40" s="161" t="str">
        <f t="shared" si="14"/>
        <v>08:30 19:30|09:00 16:00</v>
      </c>
      <c r="AL40" s="161" t="str">
        <f t="shared" si="15"/>
        <v>08:30 19:30</v>
      </c>
      <c r="AM40" s="158" t="str">
        <f t="shared" si="16"/>
        <v>08:30 19:30</v>
      </c>
      <c r="AN40" s="159">
        <f>HLOOKUP(SEARCH("6",$M40)-1,$Q$3:$V40,$P40+1,FALSE)</f>
        <v>60</v>
      </c>
      <c r="AO40" s="161" t="str">
        <f t="shared" si="17"/>
        <v>09:00 16:00</v>
      </c>
      <c r="AP40" s="161" t="e">
        <f t="shared" si="18"/>
        <v>#VALUE!</v>
      </c>
      <c r="AQ40" s="162" t="str">
        <f t="shared" si="19"/>
        <v>09:00 16:00</v>
      </c>
      <c r="AR40" s="163" t="e">
        <f>HLOOKUP(SEARCH("7",$M40)-1,$Q$3:$V40,$P40+1,FALSE)</f>
        <v>#VALUE!</v>
      </c>
      <c r="AS40" s="164" t="str">
        <f t="shared" si="20"/>
        <v>выходной</v>
      </c>
      <c r="AT40" s="142"/>
      <c r="AU40" s="11" t="str">
        <f>IF(ISERROR(VLOOKUP(B40,'РЕОРГ 2008'!$A:$B,2,FALSE)),"",VLOOKUP(B40,'РЕОРГ 2008'!$A:$B,2,FALSE))</f>
        <v/>
      </c>
      <c r="AV40" s="12" t="str">
        <f t="shared" si="21"/>
        <v>Доп.офис №7/0386</v>
      </c>
      <c r="AW40" s="31" t="e">
        <f>LEFT(#REF!,2)</f>
        <v>#REF!</v>
      </c>
      <c r="AX40" s="12" t="str">
        <f t="shared" si="22"/>
        <v>7/0386</v>
      </c>
      <c r="AZ40" t="str">
        <f>IF(ISERROR(VLOOKUP(B40,'РЕОРГ 01.08.2009'!$A:$B,2,FALSE)),"",VLOOKUP(B40,'РЕОРГ 01.08.2009'!$A:$B,2,FALSE))</f>
        <v/>
      </c>
      <c r="BA40" s="12" t="str">
        <f t="shared" si="0"/>
        <v>Доп.офис №7/0386</v>
      </c>
      <c r="BB40" t="e">
        <f>LEFT(#REF!,2)</f>
        <v>#REF!</v>
      </c>
      <c r="BC40" s="12" t="str">
        <f t="shared" si="23"/>
        <v>7/0386</v>
      </c>
      <c r="BE40" t="str">
        <f>IF(ISERROR(VLOOKUP(B40,'РЕОРГ 01.10.2009'!A:C,3,FALSE)),"",VLOOKUP(B40,'РЕОРГ 01.10.2009'!A:C,3,FALSE))</f>
        <v/>
      </c>
      <c r="BF40" s="12" t="str">
        <f t="shared" si="1"/>
        <v>Доп.офис №7/0386</v>
      </c>
      <c r="BG40" t="e">
        <f>LEFT(#REF!,2)</f>
        <v>#REF!</v>
      </c>
      <c r="BH40" s="12" t="str">
        <f t="shared" si="24"/>
        <v>7/0386</v>
      </c>
      <c r="BJ40" t="str">
        <f>IF(ISERROR(VLOOKUP($B40,'РЕОРГ 01.05.2010'!A:B,2,FALSE)),"",VLOOKUP($B40,'РЕОРГ 01.05.2010'!A:B,2,FALSE))</f>
        <v/>
      </c>
      <c r="BK40" s="12" t="str">
        <f t="shared" si="25"/>
        <v>Доп.офис №7/0386</v>
      </c>
      <c r="BL40" t="e">
        <f>LEFT(#REF!,2)</f>
        <v>#REF!</v>
      </c>
      <c r="BM40" s="12" t="str">
        <f t="shared" si="26"/>
        <v>7/0386</v>
      </c>
      <c r="BO40" t="str">
        <f>IF(ISERROR(VLOOKUP($B40,'РЕОРГ 01.08.2010'!A:B,2,FALSE)),"",VLOOKUP($B40,'РЕОРГ 01.08.2010'!A:B,2,FALSE))</f>
        <v/>
      </c>
      <c r="BP40" s="12" t="str">
        <f t="shared" si="2"/>
        <v>Доп.офис №7/0386</v>
      </c>
      <c r="BQ40" t="e">
        <f>LEFT(#REF!,2)</f>
        <v>#REF!</v>
      </c>
      <c r="BR40" s="12" t="str">
        <f t="shared" si="27"/>
        <v>7/0386</v>
      </c>
    </row>
    <row r="41" spans="1:70" ht="12.75" customHeight="1">
      <c r="A41" t="str">
        <f t="shared" si="3"/>
        <v>7/0387</v>
      </c>
      <c r="B41" s="133">
        <v>48</v>
      </c>
      <c r="C41" s="1" t="s">
        <v>4501</v>
      </c>
      <c r="D41" s="32" t="s">
        <v>1926</v>
      </c>
      <c r="E41" s="1" t="s">
        <v>4502</v>
      </c>
      <c r="F41" s="1" t="s">
        <v>4493</v>
      </c>
      <c r="G41" s="1" t="s">
        <v>4503</v>
      </c>
      <c r="H41" s="1" t="s">
        <v>4504</v>
      </c>
      <c r="I41" s="1" t="s">
        <v>4505</v>
      </c>
      <c r="J41" s="1"/>
      <c r="K41" s="1">
        <v>5</v>
      </c>
      <c r="L41" s="32" t="s">
        <v>4048</v>
      </c>
      <c r="M41" s="8" t="s">
        <v>11771</v>
      </c>
      <c r="N41" s="2" t="s">
        <v>11807</v>
      </c>
      <c r="O41" s="173"/>
      <c r="P41" s="168">
        <f t="shared" si="28"/>
        <v>38</v>
      </c>
      <c r="Q41" s="138">
        <f t="shared" si="29"/>
        <v>25</v>
      </c>
      <c r="R41" s="138">
        <f t="shared" si="30"/>
        <v>50</v>
      </c>
      <c r="S41" s="138">
        <f t="shared" si="31"/>
        <v>75</v>
      </c>
      <c r="T41" s="138">
        <f t="shared" si="32"/>
        <v>100</v>
      </c>
      <c r="U41" s="138" t="e">
        <f t="shared" si="33"/>
        <v>#VALUE!</v>
      </c>
      <c r="V41" s="138" t="e">
        <f t="shared" si="34"/>
        <v>#VALUE!</v>
      </c>
      <c r="W41" s="158" t="str">
        <f t="shared" si="4"/>
        <v>10:00 19:00(13:00 14:00)</v>
      </c>
      <c r="X41" s="159">
        <f>HLOOKUP(SEARCH("2",$M41)-1,$Q$3:$V41,$P41+1,FALSE)</f>
        <v>25</v>
      </c>
      <c r="Y41" s="160" t="str">
        <f t="shared" si="5"/>
        <v>09:00 19:00(13:00 14:00)|09:00 19:00(13:00 14:00)|09:00 19:00(13:00 14:00)|09:00 19:00(13:00 14:00)</v>
      </c>
      <c r="Z41" s="161" t="str">
        <f t="shared" si="6"/>
        <v>09:00 19:00(13:00 14:00)</v>
      </c>
      <c r="AA41" s="158" t="str">
        <f t="shared" si="7"/>
        <v>09:00 19:00(13:00 14:00)</v>
      </c>
      <c r="AB41" s="159">
        <f>HLOOKUP(SEARCH("3",$M41)-1,$Q$3:$V41,$P41+1,FALSE)</f>
        <v>50</v>
      </c>
      <c r="AC41" s="160" t="str">
        <f t="shared" si="8"/>
        <v>09:00 19:00(13:00 14:00)|09:00 19:00(13:00 14:00)|09:00 19:00(13:00 14:00)</v>
      </c>
      <c r="AD41" s="161" t="str">
        <f t="shared" si="9"/>
        <v>09:00 19:00(13:00 14:00)</v>
      </c>
      <c r="AE41" s="158" t="str">
        <f t="shared" si="10"/>
        <v>09:00 19:00(13:00 14:00)</v>
      </c>
      <c r="AF41" s="159">
        <f>HLOOKUP(SEARCH("4",$M41)-1,$Q$3:$V41,$P41+1,FALSE)</f>
        <v>75</v>
      </c>
      <c r="AG41" s="161" t="str">
        <f t="shared" si="11"/>
        <v>09:00 19:00(13:00 14:00)|09:00 19:00(13:00 14:00)</v>
      </c>
      <c r="AH41" s="161" t="str">
        <f t="shared" si="12"/>
        <v>09:00 19:00(13:00 14:00)</v>
      </c>
      <c r="AI41" s="158" t="str">
        <f t="shared" si="13"/>
        <v>09:00 19:00(13:00 14:00)</v>
      </c>
      <c r="AJ41" s="159">
        <f>HLOOKUP(SEARCH("5",$M41)-1,$Q$3:$V41,$P41+1,FALSE)</f>
        <v>100</v>
      </c>
      <c r="AK41" s="161" t="str">
        <f t="shared" si="14"/>
        <v>09:00 19:00(13:00 14:00)</v>
      </c>
      <c r="AL41" s="161" t="e">
        <f t="shared" si="15"/>
        <v>#VALUE!</v>
      </c>
      <c r="AM41" s="158" t="str">
        <f t="shared" si="16"/>
        <v>09:00 19:00(13:00 14:00)</v>
      </c>
      <c r="AN41" s="159" t="e">
        <f>HLOOKUP(SEARCH("6",$M41)-1,$Q$3:$V41,$P41+1,FALSE)</f>
        <v>#VALUE!</v>
      </c>
      <c r="AO41" s="161" t="e">
        <f t="shared" si="17"/>
        <v>#VALUE!</v>
      </c>
      <c r="AP41" s="161" t="e">
        <f t="shared" si="18"/>
        <v>#VALUE!</v>
      </c>
      <c r="AQ41" s="162" t="str">
        <f t="shared" si="19"/>
        <v>выходной</v>
      </c>
      <c r="AR41" s="163" t="e">
        <f>HLOOKUP(SEARCH("7",$M41)-1,$Q$3:$V41,$P41+1,FALSE)</f>
        <v>#VALUE!</v>
      </c>
      <c r="AS41" s="164" t="str">
        <f t="shared" si="20"/>
        <v>выходной</v>
      </c>
      <c r="AT41" s="142"/>
      <c r="AU41" s="11" t="str">
        <f>IF(ISERROR(VLOOKUP(B41,'РЕОРГ 2008'!$A:$B,2,FALSE)),"",VLOOKUP(B41,'РЕОРГ 2008'!$A:$B,2,FALSE))</f>
        <v/>
      </c>
      <c r="AV41" s="12" t="str">
        <f t="shared" si="21"/>
        <v>Доп.офис №7/0387</v>
      </c>
      <c r="AW41" s="31" t="e">
        <f>LEFT(#REF!,2)</f>
        <v>#REF!</v>
      </c>
      <c r="AX41" s="12" t="str">
        <f t="shared" si="22"/>
        <v>7/0387</v>
      </c>
      <c r="AZ41" t="str">
        <f>IF(ISERROR(VLOOKUP(B41,'РЕОРГ 01.08.2009'!$A:$B,2,FALSE)),"",VLOOKUP(B41,'РЕОРГ 01.08.2009'!$A:$B,2,FALSE))</f>
        <v/>
      </c>
      <c r="BA41" s="12" t="str">
        <f t="shared" si="0"/>
        <v>Доп.офис №7/0387</v>
      </c>
      <c r="BB41" t="e">
        <f>LEFT(#REF!,2)</f>
        <v>#REF!</v>
      </c>
      <c r="BC41" s="12" t="str">
        <f t="shared" si="23"/>
        <v>7/0387</v>
      </c>
      <c r="BE41" t="str">
        <f>IF(ISERROR(VLOOKUP(B41,'РЕОРГ 01.10.2009'!A:C,3,FALSE)),"",VLOOKUP(B41,'РЕОРГ 01.10.2009'!A:C,3,FALSE))</f>
        <v/>
      </c>
      <c r="BF41" s="12" t="str">
        <f t="shared" si="1"/>
        <v>Доп.офис №7/0387</v>
      </c>
      <c r="BG41" t="e">
        <f>LEFT(#REF!,2)</f>
        <v>#REF!</v>
      </c>
      <c r="BH41" s="12" t="str">
        <f t="shared" si="24"/>
        <v>7/0387</v>
      </c>
      <c r="BJ41" t="str">
        <f>IF(ISERROR(VLOOKUP($B41,'РЕОРГ 01.05.2010'!A:B,2,FALSE)),"",VLOOKUP($B41,'РЕОРГ 01.05.2010'!A:B,2,FALSE))</f>
        <v/>
      </c>
      <c r="BK41" s="12" t="str">
        <f t="shared" si="25"/>
        <v>Доп.офис №7/0387</v>
      </c>
      <c r="BL41" t="e">
        <f>LEFT(#REF!,2)</f>
        <v>#REF!</v>
      </c>
      <c r="BM41" s="12" t="str">
        <f t="shared" si="26"/>
        <v>7/0387</v>
      </c>
      <c r="BO41" t="str">
        <f>IF(ISERROR(VLOOKUP($B41,'РЕОРГ 01.08.2010'!A:B,2,FALSE)),"",VLOOKUP($B41,'РЕОРГ 01.08.2010'!A:B,2,FALSE))</f>
        <v/>
      </c>
      <c r="BP41" s="12" t="str">
        <f t="shared" si="2"/>
        <v>Доп.офис №7/0387</v>
      </c>
      <c r="BQ41" t="e">
        <f>LEFT(#REF!,2)</f>
        <v>#REF!</v>
      </c>
      <c r="BR41" s="12" t="str">
        <f t="shared" si="27"/>
        <v>7/0387</v>
      </c>
    </row>
    <row r="42" spans="1:70" ht="12.75" customHeight="1">
      <c r="A42" t="str">
        <f t="shared" si="3"/>
        <v>7/0393</v>
      </c>
      <c r="B42" s="133">
        <v>49</v>
      </c>
      <c r="C42" s="1" t="s">
        <v>11753</v>
      </c>
      <c r="D42" s="32" t="s">
        <v>1926</v>
      </c>
      <c r="E42" s="1" t="s">
        <v>7387</v>
      </c>
      <c r="F42" s="1" t="s">
        <v>4493</v>
      </c>
      <c r="G42" s="1" t="s">
        <v>7388</v>
      </c>
      <c r="H42" s="1" t="s">
        <v>4507</v>
      </c>
      <c r="I42" s="1" t="s">
        <v>7186</v>
      </c>
      <c r="J42" s="1"/>
      <c r="K42" s="1">
        <v>5</v>
      </c>
      <c r="L42" s="32" t="s">
        <v>4048</v>
      </c>
      <c r="M42" s="8" t="s">
        <v>11771</v>
      </c>
      <c r="N42" s="2" t="s">
        <v>11808</v>
      </c>
      <c r="O42" s="173"/>
      <c r="P42" s="168">
        <f t="shared" si="28"/>
        <v>39</v>
      </c>
      <c r="Q42" s="138">
        <f t="shared" si="29"/>
        <v>12</v>
      </c>
      <c r="R42" s="138">
        <f t="shared" si="30"/>
        <v>24</v>
      </c>
      <c r="S42" s="138">
        <f t="shared" si="31"/>
        <v>36</v>
      </c>
      <c r="T42" s="138">
        <f t="shared" si="32"/>
        <v>48</v>
      </c>
      <c r="U42" s="138" t="e">
        <f t="shared" si="33"/>
        <v>#VALUE!</v>
      </c>
      <c r="V42" s="138" t="e">
        <f t="shared" si="34"/>
        <v>#VALUE!</v>
      </c>
      <c r="W42" s="158" t="str">
        <f t="shared" si="4"/>
        <v>09:00 18:00</v>
      </c>
      <c r="X42" s="159">
        <f>HLOOKUP(SEARCH("2",$M42)-1,$Q$3:$V42,$P42+1,FALSE)</f>
        <v>12</v>
      </c>
      <c r="Y42" s="160" t="str">
        <f t="shared" si="5"/>
        <v>10:00 18:00|09:00 18:00|09:00 18:00|09:00 18:00</v>
      </c>
      <c r="Z42" s="161" t="str">
        <f t="shared" si="6"/>
        <v>10:00 18:00</v>
      </c>
      <c r="AA42" s="158" t="str">
        <f t="shared" si="7"/>
        <v>10:00 18:00</v>
      </c>
      <c r="AB42" s="159">
        <f>HLOOKUP(SEARCH("3",$M42)-1,$Q$3:$V42,$P42+1,FALSE)</f>
        <v>24</v>
      </c>
      <c r="AC42" s="160" t="str">
        <f t="shared" si="8"/>
        <v>09:00 18:00|09:00 18:00|09:00 18:00</v>
      </c>
      <c r="AD42" s="161" t="str">
        <f t="shared" si="9"/>
        <v>09:00 18:00</v>
      </c>
      <c r="AE42" s="158" t="str">
        <f t="shared" si="10"/>
        <v>09:00 18:00</v>
      </c>
      <c r="AF42" s="159">
        <f>HLOOKUP(SEARCH("4",$M42)-1,$Q$3:$V42,$P42+1,FALSE)</f>
        <v>36</v>
      </c>
      <c r="AG42" s="161" t="str">
        <f t="shared" si="11"/>
        <v>09:00 18:00|09:00 18:00</v>
      </c>
      <c r="AH42" s="161" t="str">
        <f t="shared" si="12"/>
        <v>09:00 18:00</v>
      </c>
      <c r="AI42" s="158" t="str">
        <f t="shared" si="13"/>
        <v>09:00 18:00</v>
      </c>
      <c r="AJ42" s="159">
        <f>HLOOKUP(SEARCH("5",$M42)-1,$Q$3:$V42,$P42+1,FALSE)</f>
        <v>48</v>
      </c>
      <c r="AK42" s="161" t="str">
        <f t="shared" si="14"/>
        <v>09:00 18:00</v>
      </c>
      <c r="AL42" s="161" t="e">
        <f t="shared" si="15"/>
        <v>#VALUE!</v>
      </c>
      <c r="AM42" s="158" t="str">
        <f t="shared" si="16"/>
        <v>09:00 18:00</v>
      </c>
      <c r="AN42" s="159" t="e">
        <f>HLOOKUP(SEARCH("6",$M42)-1,$Q$3:$V42,$P42+1,FALSE)</f>
        <v>#VALUE!</v>
      </c>
      <c r="AO42" s="161" t="e">
        <f t="shared" si="17"/>
        <v>#VALUE!</v>
      </c>
      <c r="AP42" s="161" t="e">
        <f t="shared" si="18"/>
        <v>#VALUE!</v>
      </c>
      <c r="AQ42" s="162" t="str">
        <f t="shared" si="19"/>
        <v>выходной</v>
      </c>
      <c r="AR42" s="163" t="e">
        <f>HLOOKUP(SEARCH("7",$M42)-1,$Q$3:$V42,$P42+1,FALSE)</f>
        <v>#VALUE!</v>
      </c>
      <c r="AS42" s="164" t="str">
        <f t="shared" si="20"/>
        <v>выходной</v>
      </c>
      <c r="AT42" s="142"/>
      <c r="AU42" s="11" t="str">
        <f>IF(ISERROR(VLOOKUP(B42,'РЕОРГ 2008'!$A:$B,2,FALSE)),"",VLOOKUP(B42,'РЕОРГ 2008'!$A:$B,2,FALSE))</f>
        <v/>
      </c>
      <c r="AV42" s="12" t="str">
        <f t="shared" si="21"/>
        <v>Доп.офис №7/0393</v>
      </c>
      <c r="AW42" s="31" t="e">
        <f>LEFT(#REF!,2)</f>
        <v>#REF!</v>
      </c>
      <c r="AX42" s="12" t="str">
        <f t="shared" si="22"/>
        <v>7/0393</v>
      </c>
      <c r="AZ42" t="str">
        <f>IF(ISERROR(VLOOKUP(B42,'РЕОРГ 01.08.2009'!$A:$B,2,FALSE)),"",VLOOKUP(B42,'РЕОРГ 01.08.2009'!$A:$B,2,FALSE))</f>
        <v/>
      </c>
      <c r="BA42" s="12" t="str">
        <f t="shared" si="0"/>
        <v>Доп.офис №7/0393</v>
      </c>
      <c r="BB42" t="e">
        <f>LEFT(#REF!,2)</f>
        <v>#REF!</v>
      </c>
      <c r="BC42" s="12" t="str">
        <f t="shared" si="23"/>
        <v>7/0393</v>
      </c>
      <c r="BE42" t="str">
        <f>IF(ISERROR(VLOOKUP(B42,'РЕОРГ 01.10.2009'!A:C,3,FALSE)),"",VLOOKUP(B42,'РЕОРГ 01.10.2009'!A:C,3,FALSE))</f>
        <v/>
      </c>
      <c r="BF42" s="12" t="str">
        <f t="shared" si="1"/>
        <v>Доп.офис №7/0393</v>
      </c>
      <c r="BG42" t="e">
        <f>LEFT(#REF!,2)</f>
        <v>#REF!</v>
      </c>
      <c r="BH42" s="12" t="str">
        <f t="shared" si="24"/>
        <v>7/0393</v>
      </c>
      <c r="BJ42" t="str">
        <f>IF(ISERROR(VLOOKUP($B42,'РЕОРГ 01.05.2010'!A:B,2,FALSE)),"",VLOOKUP($B42,'РЕОРГ 01.05.2010'!A:B,2,FALSE))</f>
        <v/>
      </c>
      <c r="BK42" s="12" t="str">
        <f t="shared" si="25"/>
        <v>Доп.офис №7/0393</v>
      </c>
      <c r="BL42" t="e">
        <f>LEFT(#REF!,2)</f>
        <v>#REF!</v>
      </c>
      <c r="BM42" s="12" t="str">
        <f t="shared" si="26"/>
        <v>7/0393</v>
      </c>
      <c r="BO42" t="str">
        <f>IF(ISERROR(VLOOKUP($B42,'РЕОРГ 01.08.2010'!A:B,2,FALSE)),"",VLOOKUP($B42,'РЕОРГ 01.08.2010'!A:B,2,FALSE))</f>
        <v/>
      </c>
      <c r="BP42" s="12" t="str">
        <f t="shared" si="2"/>
        <v>Доп.офис №7/0393</v>
      </c>
      <c r="BQ42" t="e">
        <f>LEFT(#REF!,2)</f>
        <v>#REF!</v>
      </c>
      <c r="BR42" s="12" t="str">
        <f t="shared" si="27"/>
        <v>7/0393</v>
      </c>
    </row>
    <row r="43" spans="1:70" ht="12.75" customHeight="1">
      <c r="A43" t="str">
        <f t="shared" si="3"/>
        <v>7/0418</v>
      </c>
      <c r="B43" s="133">
        <v>50</v>
      </c>
      <c r="C43" s="1" t="s">
        <v>4508</v>
      </c>
      <c r="D43" s="32" t="s">
        <v>1931</v>
      </c>
      <c r="E43" s="1" t="s">
        <v>4509</v>
      </c>
      <c r="F43" s="1" t="s">
        <v>4493</v>
      </c>
      <c r="G43" s="1" t="s">
        <v>4510</v>
      </c>
      <c r="H43" s="1" t="s">
        <v>4511</v>
      </c>
      <c r="I43" s="1" t="s">
        <v>4512</v>
      </c>
      <c r="J43" s="1"/>
      <c r="K43" s="1">
        <v>7</v>
      </c>
      <c r="L43" s="32" t="s">
        <v>4048</v>
      </c>
      <c r="M43" s="8" t="s">
        <v>11771</v>
      </c>
      <c r="N43" s="2" t="s">
        <v>11809</v>
      </c>
      <c r="O43" s="173"/>
      <c r="P43" s="168">
        <f t="shared" si="28"/>
        <v>40</v>
      </c>
      <c r="Q43" s="138">
        <f t="shared" si="29"/>
        <v>25</v>
      </c>
      <c r="R43" s="138">
        <f t="shared" si="30"/>
        <v>50</v>
      </c>
      <c r="S43" s="138">
        <f t="shared" si="31"/>
        <v>75</v>
      </c>
      <c r="T43" s="138">
        <f t="shared" si="32"/>
        <v>100</v>
      </c>
      <c r="U43" s="138" t="e">
        <f t="shared" si="33"/>
        <v>#VALUE!</v>
      </c>
      <c r="V43" s="138" t="e">
        <f t="shared" si="34"/>
        <v>#VALUE!</v>
      </c>
      <c r="W43" s="158" t="str">
        <f t="shared" si="4"/>
        <v>09:00 19:00(13:00 14:00)</v>
      </c>
      <c r="X43" s="159">
        <f>HLOOKUP(SEARCH("2",$M43)-1,$Q$3:$V43,$P43+1,FALSE)</f>
        <v>25</v>
      </c>
      <c r="Y43" s="160" t="str">
        <f t="shared" si="5"/>
        <v>10:00 19:00(13:00 14:00)|09:00 19:00(13:00 14:00)|09:00 19:00(13:00 14:00)|09:00 19:00(13:00 14:00)</v>
      </c>
      <c r="Z43" s="161" t="str">
        <f t="shared" si="6"/>
        <v>10:00 19:00(13:00 14:00)</v>
      </c>
      <c r="AA43" s="158" t="str">
        <f t="shared" si="7"/>
        <v>10:00 19:00(13:00 14:00)</v>
      </c>
      <c r="AB43" s="159">
        <f>HLOOKUP(SEARCH("3",$M43)-1,$Q$3:$V43,$P43+1,FALSE)</f>
        <v>50</v>
      </c>
      <c r="AC43" s="160" t="str">
        <f t="shared" si="8"/>
        <v>09:00 19:00(13:00 14:00)|09:00 19:00(13:00 14:00)|09:00 19:00(13:00 14:00)</v>
      </c>
      <c r="AD43" s="161" t="str">
        <f t="shared" si="9"/>
        <v>09:00 19:00(13:00 14:00)</v>
      </c>
      <c r="AE43" s="158" t="str">
        <f t="shared" si="10"/>
        <v>09:00 19:00(13:00 14:00)</v>
      </c>
      <c r="AF43" s="159">
        <f>HLOOKUP(SEARCH("4",$M43)-1,$Q$3:$V43,$P43+1,FALSE)</f>
        <v>75</v>
      </c>
      <c r="AG43" s="161" t="str">
        <f t="shared" si="11"/>
        <v>09:00 19:00(13:00 14:00)|09:00 19:00(13:00 14:00)</v>
      </c>
      <c r="AH43" s="161" t="str">
        <f t="shared" si="12"/>
        <v>09:00 19:00(13:00 14:00)</v>
      </c>
      <c r="AI43" s="158" t="str">
        <f t="shared" si="13"/>
        <v>09:00 19:00(13:00 14:00)</v>
      </c>
      <c r="AJ43" s="159">
        <f>HLOOKUP(SEARCH("5",$M43)-1,$Q$3:$V43,$P43+1,FALSE)</f>
        <v>100</v>
      </c>
      <c r="AK43" s="161" t="str">
        <f t="shared" si="14"/>
        <v>09:00 19:00(13:00 14:00)</v>
      </c>
      <c r="AL43" s="161" t="e">
        <f t="shared" si="15"/>
        <v>#VALUE!</v>
      </c>
      <c r="AM43" s="158" t="str">
        <f t="shared" si="16"/>
        <v>09:00 19:00(13:00 14:00)</v>
      </c>
      <c r="AN43" s="159" t="e">
        <f>HLOOKUP(SEARCH("6",$M43)-1,$Q$3:$V43,$P43+1,FALSE)</f>
        <v>#VALUE!</v>
      </c>
      <c r="AO43" s="161" t="e">
        <f t="shared" si="17"/>
        <v>#VALUE!</v>
      </c>
      <c r="AP43" s="161" t="e">
        <f t="shared" si="18"/>
        <v>#VALUE!</v>
      </c>
      <c r="AQ43" s="162" t="str">
        <f t="shared" si="19"/>
        <v>выходной</v>
      </c>
      <c r="AR43" s="163" t="e">
        <f>HLOOKUP(SEARCH("7",$M43)-1,$Q$3:$V43,$P43+1,FALSE)</f>
        <v>#VALUE!</v>
      </c>
      <c r="AS43" s="164" t="str">
        <f t="shared" si="20"/>
        <v>выходной</v>
      </c>
      <c r="AT43" s="142"/>
      <c r="AU43" s="11" t="str">
        <f>IF(ISERROR(VLOOKUP(B43,'РЕОРГ 2008'!$A:$B,2,FALSE)),"",VLOOKUP(B43,'РЕОРГ 2008'!$A:$B,2,FALSE))</f>
        <v/>
      </c>
      <c r="AV43" s="12" t="str">
        <f t="shared" si="21"/>
        <v>Опер.касса №7/0418</v>
      </c>
      <c r="AW43" s="31" t="e">
        <f>LEFT(#REF!,2)</f>
        <v>#REF!</v>
      </c>
      <c r="AX43" s="12" t="str">
        <f t="shared" si="22"/>
        <v>7/0418</v>
      </c>
      <c r="AZ43" t="str">
        <f>IF(ISERROR(VLOOKUP(B43,'РЕОРГ 01.08.2009'!$A:$B,2,FALSE)),"",VLOOKUP(B43,'РЕОРГ 01.08.2009'!$A:$B,2,FALSE))</f>
        <v/>
      </c>
      <c r="BA43" s="12" t="str">
        <f t="shared" si="0"/>
        <v>Опер.касса №7/0418</v>
      </c>
      <c r="BB43" t="e">
        <f>LEFT(#REF!,2)</f>
        <v>#REF!</v>
      </c>
      <c r="BC43" s="12" t="str">
        <f t="shared" si="23"/>
        <v>7/0418</v>
      </c>
      <c r="BE43" t="str">
        <f>IF(ISERROR(VLOOKUP(B43,'РЕОРГ 01.10.2009'!A:C,3,FALSE)),"",VLOOKUP(B43,'РЕОРГ 01.10.2009'!A:C,3,FALSE))</f>
        <v/>
      </c>
      <c r="BF43" s="12" t="str">
        <f t="shared" si="1"/>
        <v>Опер.касса №7/0418</v>
      </c>
      <c r="BG43" t="e">
        <f>LEFT(#REF!,2)</f>
        <v>#REF!</v>
      </c>
      <c r="BH43" s="12" t="str">
        <f t="shared" si="24"/>
        <v>7/0418</v>
      </c>
      <c r="BJ43" t="str">
        <f>IF(ISERROR(VLOOKUP($B43,'РЕОРГ 01.05.2010'!A:B,2,FALSE)),"",VLOOKUP($B43,'РЕОРГ 01.05.2010'!A:B,2,FALSE))</f>
        <v/>
      </c>
      <c r="BK43" s="12" t="str">
        <f t="shared" si="25"/>
        <v>Опер.касса №7/0418</v>
      </c>
      <c r="BL43" t="e">
        <f>LEFT(#REF!,2)</f>
        <v>#REF!</v>
      </c>
      <c r="BM43" s="12" t="str">
        <f t="shared" si="26"/>
        <v>7/0418</v>
      </c>
      <c r="BO43" t="str">
        <f>IF(ISERROR(VLOOKUP($B43,'РЕОРГ 01.08.2010'!A:B,2,FALSE)),"",VLOOKUP($B43,'РЕОРГ 01.08.2010'!A:B,2,FALSE))</f>
        <v/>
      </c>
      <c r="BP43" s="12" t="str">
        <f t="shared" si="2"/>
        <v>Опер.касса №7/0418</v>
      </c>
      <c r="BQ43" t="e">
        <f>LEFT(#REF!,2)</f>
        <v>#REF!</v>
      </c>
      <c r="BR43" s="12" t="str">
        <f t="shared" si="27"/>
        <v>7/0418</v>
      </c>
    </row>
    <row r="44" spans="1:70" ht="12.75" customHeight="1">
      <c r="A44" t="str">
        <f t="shared" si="3"/>
        <v>7/042</v>
      </c>
      <c r="B44" s="133">
        <v>51</v>
      </c>
      <c r="C44" s="1" t="s">
        <v>4513</v>
      </c>
      <c r="D44" s="32" t="s">
        <v>1926</v>
      </c>
      <c r="E44" s="1" t="s">
        <v>4497</v>
      </c>
      <c r="F44" s="1" t="s">
        <v>4493</v>
      </c>
      <c r="G44" s="1" t="s">
        <v>4514</v>
      </c>
      <c r="H44" s="1" t="s">
        <v>4515</v>
      </c>
      <c r="I44" s="1" t="s">
        <v>6244</v>
      </c>
      <c r="J44" s="1"/>
      <c r="K44" s="1">
        <v>6</v>
      </c>
      <c r="L44" s="32" t="s">
        <v>4048</v>
      </c>
      <c r="M44" s="8" t="s">
        <v>11771</v>
      </c>
      <c r="N44" s="2" t="s">
        <v>11807</v>
      </c>
      <c r="O44" s="173"/>
      <c r="P44" s="168">
        <f t="shared" si="28"/>
        <v>41</v>
      </c>
      <c r="Q44" s="138">
        <f t="shared" si="29"/>
        <v>25</v>
      </c>
      <c r="R44" s="138">
        <f t="shared" si="30"/>
        <v>50</v>
      </c>
      <c r="S44" s="138">
        <f t="shared" si="31"/>
        <v>75</v>
      </c>
      <c r="T44" s="138">
        <f t="shared" si="32"/>
        <v>100</v>
      </c>
      <c r="U44" s="138" t="e">
        <f t="shared" si="33"/>
        <v>#VALUE!</v>
      </c>
      <c r="V44" s="138" t="e">
        <f t="shared" si="34"/>
        <v>#VALUE!</v>
      </c>
      <c r="W44" s="158" t="str">
        <f t="shared" si="4"/>
        <v>10:00 19:00(13:00 14:00)</v>
      </c>
      <c r="X44" s="159">
        <f>HLOOKUP(SEARCH("2",$M44)-1,$Q$3:$V44,$P44+1,FALSE)</f>
        <v>25</v>
      </c>
      <c r="Y44" s="160" t="str">
        <f t="shared" si="5"/>
        <v>09:00 19:00(13:00 14:00)|09:00 19:00(13:00 14:00)|09:00 19:00(13:00 14:00)|09:00 19:00(13:00 14:00)</v>
      </c>
      <c r="Z44" s="161" t="str">
        <f t="shared" si="6"/>
        <v>09:00 19:00(13:00 14:00)</v>
      </c>
      <c r="AA44" s="158" t="str">
        <f t="shared" si="7"/>
        <v>09:00 19:00(13:00 14:00)</v>
      </c>
      <c r="AB44" s="159">
        <f>HLOOKUP(SEARCH("3",$M44)-1,$Q$3:$V44,$P44+1,FALSE)</f>
        <v>50</v>
      </c>
      <c r="AC44" s="160" t="str">
        <f t="shared" si="8"/>
        <v>09:00 19:00(13:00 14:00)|09:00 19:00(13:00 14:00)|09:00 19:00(13:00 14:00)</v>
      </c>
      <c r="AD44" s="161" t="str">
        <f t="shared" si="9"/>
        <v>09:00 19:00(13:00 14:00)</v>
      </c>
      <c r="AE44" s="158" t="str">
        <f t="shared" si="10"/>
        <v>09:00 19:00(13:00 14:00)</v>
      </c>
      <c r="AF44" s="159">
        <f>HLOOKUP(SEARCH("4",$M44)-1,$Q$3:$V44,$P44+1,FALSE)</f>
        <v>75</v>
      </c>
      <c r="AG44" s="161" t="str">
        <f t="shared" si="11"/>
        <v>09:00 19:00(13:00 14:00)|09:00 19:00(13:00 14:00)</v>
      </c>
      <c r="AH44" s="161" t="str">
        <f t="shared" si="12"/>
        <v>09:00 19:00(13:00 14:00)</v>
      </c>
      <c r="AI44" s="158" t="str">
        <f t="shared" si="13"/>
        <v>09:00 19:00(13:00 14:00)</v>
      </c>
      <c r="AJ44" s="159">
        <f>HLOOKUP(SEARCH("5",$M44)-1,$Q$3:$V44,$P44+1,FALSE)</f>
        <v>100</v>
      </c>
      <c r="AK44" s="161" t="str">
        <f t="shared" si="14"/>
        <v>09:00 19:00(13:00 14:00)</v>
      </c>
      <c r="AL44" s="161" t="e">
        <f t="shared" si="15"/>
        <v>#VALUE!</v>
      </c>
      <c r="AM44" s="158" t="str">
        <f t="shared" si="16"/>
        <v>09:00 19:00(13:00 14:00)</v>
      </c>
      <c r="AN44" s="159" t="e">
        <f>HLOOKUP(SEARCH("6",$M44)-1,$Q$3:$V44,$P44+1,FALSE)</f>
        <v>#VALUE!</v>
      </c>
      <c r="AO44" s="161" t="e">
        <f t="shared" si="17"/>
        <v>#VALUE!</v>
      </c>
      <c r="AP44" s="161" t="e">
        <f t="shared" si="18"/>
        <v>#VALUE!</v>
      </c>
      <c r="AQ44" s="162" t="str">
        <f t="shared" si="19"/>
        <v>выходной</v>
      </c>
      <c r="AR44" s="163" t="e">
        <f>HLOOKUP(SEARCH("7",$M44)-1,$Q$3:$V44,$P44+1,FALSE)</f>
        <v>#VALUE!</v>
      </c>
      <c r="AS44" s="164" t="str">
        <f t="shared" si="20"/>
        <v>выходной</v>
      </c>
      <c r="AT44" s="142"/>
      <c r="AU44" s="11" t="str">
        <f>IF(ISERROR(VLOOKUP(B44,'РЕОРГ 2008'!$A:$B,2,FALSE)),"",VLOOKUP(B44,'РЕОРГ 2008'!$A:$B,2,FALSE))</f>
        <v/>
      </c>
      <c r="AV44" s="12" t="str">
        <f t="shared" si="21"/>
        <v>Доп.офис №7/042</v>
      </c>
      <c r="AW44" s="31" t="e">
        <f>LEFT(#REF!,2)</f>
        <v>#REF!</v>
      </c>
      <c r="AX44" s="12" t="str">
        <f t="shared" si="22"/>
        <v>7/042</v>
      </c>
      <c r="AZ44" t="str">
        <f>IF(ISERROR(VLOOKUP(B44,'РЕОРГ 01.08.2009'!$A:$B,2,FALSE)),"",VLOOKUP(B44,'РЕОРГ 01.08.2009'!$A:$B,2,FALSE))</f>
        <v/>
      </c>
      <c r="BA44" s="12" t="str">
        <f t="shared" si="0"/>
        <v>Доп.офис №7/042</v>
      </c>
      <c r="BB44" t="e">
        <f>LEFT(#REF!,2)</f>
        <v>#REF!</v>
      </c>
      <c r="BC44" s="12" t="str">
        <f t="shared" si="23"/>
        <v>7/042</v>
      </c>
      <c r="BE44" t="str">
        <f>IF(ISERROR(VLOOKUP(B44,'РЕОРГ 01.10.2009'!A:C,3,FALSE)),"",VLOOKUP(B44,'РЕОРГ 01.10.2009'!A:C,3,FALSE))</f>
        <v/>
      </c>
      <c r="BF44" s="12" t="str">
        <f t="shared" si="1"/>
        <v>Доп.офис №7/042</v>
      </c>
      <c r="BG44" t="e">
        <f>LEFT(#REF!,2)</f>
        <v>#REF!</v>
      </c>
      <c r="BH44" s="12" t="str">
        <f t="shared" si="24"/>
        <v>7/042</v>
      </c>
      <c r="BJ44" t="str">
        <f>IF(ISERROR(VLOOKUP($B44,'РЕОРГ 01.05.2010'!A:B,2,FALSE)),"",VLOOKUP($B44,'РЕОРГ 01.05.2010'!A:B,2,FALSE))</f>
        <v/>
      </c>
      <c r="BK44" s="12" t="str">
        <f t="shared" si="25"/>
        <v>Доп.офис №7/042</v>
      </c>
      <c r="BL44" t="e">
        <f>LEFT(#REF!,2)</f>
        <v>#REF!</v>
      </c>
      <c r="BM44" s="12" t="str">
        <f t="shared" si="26"/>
        <v>7/042</v>
      </c>
      <c r="BO44" t="str">
        <f>IF(ISERROR(VLOOKUP($B44,'РЕОРГ 01.08.2010'!A:B,2,FALSE)),"",VLOOKUP($B44,'РЕОРГ 01.08.2010'!A:B,2,FALSE))</f>
        <v/>
      </c>
      <c r="BP44" s="12" t="str">
        <f t="shared" si="2"/>
        <v>Доп.офис №7/042</v>
      </c>
      <c r="BQ44" t="e">
        <f>LEFT(#REF!,2)</f>
        <v>#REF!</v>
      </c>
      <c r="BR44" s="12" t="str">
        <f t="shared" si="27"/>
        <v>7/042</v>
      </c>
    </row>
    <row r="45" spans="1:70" ht="12.75" customHeight="1">
      <c r="A45" t="str">
        <f t="shared" si="3"/>
        <v>7/0423</v>
      </c>
      <c r="B45" s="133">
        <v>52</v>
      </c>
      <c r="C45" s="1" t="s">
        <v>11134</v>
      </c>
      <c r="D45" s="32" t="s">
        <v>1926</v>
      </c>
      <c r="E45" s="1" t="s">
        <v>4516</v>
      </c>
      <c r="F45" s="1" t="s">
        <v>4493</v>
      </c>
      <c r="G45" s="1" t="s">
        <v>4517</v>
      </c>
      <c r="H45" s="1" t="s">
        <v>4518</v>
      </c>
      <c r="I45" s="1" t="s">
        <v>3119</v>
      </c>
      <c r="J45" s="1"/>
      <c r="K45" s="1">
        <v>4</v>
      </c>
      <c r="L45" s="32" t="s">
        <v>4048</v>
      </c>
      <c r="M45" s="8" t="s">
        <v>11771</v>
      </c>
      <c r="N45" s="2" t="s">
        <v>11772</v>
      </c>
      <c r="O45" s="173"/>
      <c r="P45" s="168">
        <f t="shared" si="28"/>
        <v>42</v>
      </c>
      <c r="Q45" s="138">
        <f t="shared" si="29"/>
        <v>25</v>
      </c>
      <c r="R45" s="138">
        <f t="shared" si="30"/>
        <v>50</v>
      </c>
      <c r="S45" s="138">
        <f t="shared" si="31"/>
        <v>75</v>
      </c>
      <c r="T45" s="138">
        <f t="shared" si="32"/>
        <v>100</v>
      </c>
      <c r="U45" s="138" t="e">
        <f t="shared" si="33"/>
        <v>#VALUE!</v>
      </c>
      <c r="V45" s="138" t="e">
        <f t="shared" si="34"/>
        <v>#VALUE!</v>
      </c>
      <c r="W45" s="158" t="str">
        <f t="shared" si="4"/>
        <v>09:00 18:00(13:00 14:00)</v>
      </c>
      <c r="X45" s="159">
        <f>HLOOKUP(SEARCH("2",$M45)-1,$Q$3:$V45,$P45+1,FALSE)</f>
        <v>25</v>
      </c>
      <c r="Y45" s="160" t="str">
        <f t="shared" si="5"/>
        <v>09:00 18:00(13:00 14:00)|09:00 18:00(13:00 14:00)|09:00 18:00(13:00 14:00)|09:00 18:00(13:00 14:00)</v>
      </c>
      <c r="Z45" s="161" t="str">
        <f t="shared" si="6"/>
        <v>09:00 18:00(13:00 14:00)</v>
      </c>
      <c r="AA45" s="158" t="str">
        <f t="shared" si="7"/>
        <v>09:00 18:00(13:00 14:00)</v>
      </c>
      <c r="AB45" s="159">
        <f>HLOOKUP(SEARCH("3",$M45)-1,$Q$3:$V45,$P45+1,FALSE)</f>
        <v>50</v>
      </c>
      <c r="AC45" s="160" t="str">
        <f t="shared" si="8"/>
        <v>09:00 18:00(13:00 14:00)|09:00 18:00(13:00 14:00)|09:00 18:00(13:00 14:00)</v>
      </c>
      <c r="AD45" s="161" t="str">
        <f t="shared" si="9"/>
        <v>09:00 18:00(13:00 14:00)</v>
      </c>
      <c r="AE45" s="158" t="str">
        <f t="shared" si="10"/>
        <v>09:00 18:00(13:00 14:00)</v>
      </c>
      <c r="AF45" s="159">
        <f>HLOOKUP(SEARCH("4",$M45)-1,$Q$3:$V45,$P45+1,FALSE)</f>
        <v>75</v>
      </c>
      <c r="AG45" s="161" t="str">
        <f t="shared" si="11"/>
        <v>09:00 18:00(13:00 14:00)|09:00 18:00(13:00 14:00)</v>
      </c>
      <c r="AH45" s="161" t="str">
        <f t="shared" si="12"/>
        <v>09:00 18:00(13:00 14:00)</v>
      </c>
      <c r="AI45" s="158" t="str">
        <f t="shared" si="13"/>
        <v>09:00 18:00(13:00 14:00)</v>
      </c>
      <c r="AJ45" s="159">
        <f>HLOOKUP(SEARCH("5",$M45)-1,$Q$3:$V45,$P45+1,FALSE)</f>
        <v>100</v>
      </c>
      <c r="AK45" s="161" t="str">
        <f t="shared" si="14"/>
        <v>09:00 18:00(13:00 14:00)</v>
      </c>
      <c r="AL45" s="161" t="e">
        <f t="shared" si="15"/>
        <v>#VALUE!</v>
      </c>
      <c r="AM45" s="158" t="str">
        <f t="shared" si="16"/>
        <v>09:00 18:00(13:00 14:00)</v>
      </c>
      <c r="AN45" s="159" t="e">
        <f>HLOOKUP(SEARCH("6",$M45)-1,$Q$3:$V45,$P45+1,FALSE)</f>
        <v>#VALUE!</v>
      </c>
      <c r="AO45" s="161" t="e">
        <f t="shared" si="17"/>
        <v>#VALUE!</v>
      </c>
      <c r="AP45" s="161" t="e">
        <f t="shared" si="18"/>
        <v>#VALUE!</v>
      </c>
      <c r="AQ45" s="162" t="str">
        <f t="shared" si="19"/>
        <v>выходной</v>
      </c>
      <c r="AR45" s="163" t="e">
        <f>HLOOKUP(SEARCH("7",$M45)-1,$Q$3:$V45,$P45+1,FALSE)</f>
        <v>#VALUE!</v>
      </c>
      <c r="AS45" s="164" t="str">
        <f t="shared" si="20"/>
        <v>выходной</v>
      </c>
      <c r="AT45" s="142"/>
      <c r="AU45" s="11" t="str">
        <f>IF(ISERROR(VLOOKUP(B45,'РЕОРГ 2008'!$A:$B,2,FALSE)),"",VLOOKUP(B45,'РЕОРГ 2008'!$A:$B,2,FALSE))</f>
        <v/>
      </c>
      <c r="AV45" s="12" t="str">
        <f t="shared" si="21"/>
        <v>Доп.офис №7/0423</v>
      </c>
      <c r="AW45" s="31" t="e">
        <f>LEFT(#REF!,2)</f>
        <v>#REF!</v>
      </c>
      <c r="AX45" s="12" t="str">
        <f t="shared" si="22"/>
        <v>7/0423</v>
      </c>
      <c r="AZ45" t="str">
        <f>IF(ISERROR(VLOOKUP(B45,'РЕОРГ 01.08.2009'!$A:$B,2,FALSE)),"",VLOOKUP(B45,'РЕОРГ 01.08.2009'!$A:$B,2,FALSE))</f>
        <v/>
      </c>
      <c r="BA45" s="12" t="str">
        <f t="shared" si="0"/>
        <v>Доп.офис №7/0423</v>
      </c>
      <c r="BB45" t="e">
        <f>LEFT(#REF!,2)</f>
        <v>#REF!</v>
      </c>
      <c r="BC45" s="12" t="str">
        <f t="shared" si="23"/>
        <v>7/0423</v>
      </c>
      <c r="BE45" t="str">
        <f>IF(ISERROR(VLOOKUP(B45,'РЕОРГ 01.10.2009'!A:C,3,FALSE)),"",VLOOKUP(B45,'РЕОРГ 01.10.2009'!A:C,3,FALSE))</f>
        <v/>
      </c>
      <c r="BF45" s="12" t="str">
        <f t="shared" si="1"/>
        <v>Доп.офис №7/0423</v>
      </c>
      <c r="BG45" t="e">
        <f>LEFT(#REF!,2)</f>
        <v>#REF!</v>
      </c>
      <c r="BH45" s="12" t="str">
        <f t="shared" si="24"/>
        <v>7/0423</v>
      </c>
      <c r="BJ45" t="str">
        <f>IF(ISERROR(VLOOKUP($B45,'РЕОРГ 01.05.2010'!A:B,2,FALSE)),"",VLOOKUP($B45,'РЕОРГ 01.05.2010'!A:B,2,FALSE))</f>
        <v/>
      </c>
      <c r="BK45" s="12" t="str">
        <f t="shared" si="25"/>
        <v>Доп.офис №7/0423</v>
      </c>
      <c r="BL45" t="e">
        <f>LEFT(#REF!,2)</f>
        <v>#REF!</v>
      </c>
      <c r="BM45" s="12" t="str">
        <f t="shared" si="26"/>
        <v>7/0423</v>
      </c>
      <c r="BO45" t="str">
        <f>IF(ISERROR(VLOOKUP($B45,'РЕОРГ 01.08.2010'!A:B,2,FALSE)),"",VLOOKUP($B45,'РЕОРГ 01.08.2010'!A:B,2,FALSE))</f>
        <v/>
      </c>
      <c r="BP45" s="12" t="str">
        <f t="shared" si="2"/>
        <v>Доп.офис №7/0423</v>
      </c>
      <c r="BQ45" t="e">
        <f>LEFT(#REF!,2)</f>
        <v>#REF!</v>
      </c>
      <c r="BR45" s="12" t="str">
        <f t="shared" si="27"/>
        <v>7/0423</v>
      </c>
    </row>
    <row r="46" spans="1:70" ht="12.75" customHeight="1">
      <c r="A46" t="str">
        <f t="shared" si="3"/>
        <v>7/043</v>
      </c>
      <c r="B46" s="133">
        <v>53</v>
      </c>
      <c r="C46" s="1" t="s">
        <v>4519</v>
      </c>
      <c r="D46" s="32" t="s">
        <v>1931</v>
      </c>
      <c r="E46" s="1" t="s">
        <v>7044</v>
      </c>
      <c r="F46" s="1" t="s">
        <v>4493</v>
      </c>
      <c r="G46" s="1" t="s">
        <v>4520</v>
      </c>
      <c r="H46" s="1" t="s">
        <v>4521</v>
      </c>
      <c r="I46" s="1" t="s">
        <v>7143</v>
      </c>
      <c r="J46" s="1"/>
      <c r="K46" s="1">
        <v>5</v>
      </c>
      <c r="L46" s="32" t="s">
        <v>4048</v>
      </c>
      <c r="M46" s="8" t="s">
        <v>11771</v>
      </c>
      <c r="N46" s="2" t="s">
        <v>11810</v>
      </c>
      <c r="O46" s="173"/>
      <c r="P46" s="168">
        <f t="shared" si="28"/>
        <v>43</v>
      </c>
      <c r="Q46" s="138">
        <f t="shared" si="29"/>
        <v>25</v>
      </c>
      <c r="R46" s="138">
        <f t="shared" si="30"/>
        <v>50</v>
      </c>
      <c r="S46" s="138">
        <f t="shared" si="31"/>
        <v>75</v>
      </c>
      <c r="T46" s="138">
        <f t="shared" si="32"/>
        <v>100</v>
      </c>
      <c r="U46" s="138" t="e">
        <f t="shared" si="33"/>
        <v>#VALUE!</v>
      </c>
      <c r="V46" s="138" t="e">
        <f t="shared" si="34"/>
        <v>#VALUE!</v>
      </c>
      <c r="W46" s="158" t="str">
        <f t="shared" si="4"/>
        <v>09:00 18:00(13:00 14:00)</v>
      </c>
      <c r="X46" s="159">
        <f>HLOOKUP(SEARCH("2",$M46)-1,$Q$3:$V46,$P46+1,FALSE)</f>
        <v>25</v>
      </c>
      <c r="Y46" s="160" t="str">
        <f t="shared" si="5"/>
        <v>09:00 18:00(13:00 14:00)|10:00 18:00(13:00 14:00)|09:00 18:00(13:00 14:00)|09:00 18:00(13:00 14:00)</v>
      </c>
      <c r="Z46" s="161" t="str">
        <f t="shared" si="6"/>
        <v>09:00 18:00(13:00 14:00)</v>
      </c>
      <c r="AA46" s="158" t="str">
        <f t="shared" si="7"/>
        <v>09:00 18:00(13:00 14:00)</v>
      </c>
      <c r="AB46" s="159">
        <f>HLOOKUP(SEARCH("3",$M46)-1,$Q$3:$V46,$P46+1,FALSE)</f>
        <v>50</v>
      </c>
      <c r="AC46" s="160" t="str">
        <f t="shared" si="8"/>
        <v>10:00 18:00(13:00 14:00)|09:00 18:00(13:00 14:00)|09:00 18:00(13:00 14:00)</v>
      </c>
      <c r="AD46" s="161" t="str">
        <f t="shared" si="9"/>
        <v>10:00 18:00(13:00 14:00)</v>
      </c>
      <c r="AE46" s="158" t="str">
        <f t="shared" si="10"/>
        <v>10:00 18:00(13:00 14:00)</v>
      </c>
      <c r="AF46" s="159">
        <f>HLOOKUP(SEARCH("4",$M46)-1,$Q$3:$V46,$P46+1,FALSE)</f>
        <v>75</v>
      </c>
      <c r="AG46" s="161" t="str">
        <f t="shared" si="11"/>
        <v>09:00 18:00(13:00 14:00)|09:00 18:00(13:00 14:00)</v>
      </c>
      <c r="AH46" s="161" t="str">
        <f t="shared" si="12"/>
        <v>09:00 18:00(13:00 14:00)</v>
      </c>
      <c r="AI46" s="158" t="str">
        <f t="shared" si="13"/>
        <v>09:00 18:00(13:00 14:00)</v>
      </c>
      <c r="AJ46" s="159">
        <f>HLOOKUP(SEARCH("5",$M46)-1,$Q$3:$V46,$P46+1,FALSE)</f>
        <v>100</v>
      </c>
      <c r="AK46" s="161" t="str">
        <f t="shared" si="14"/>
        <v>09:00 18:00(13:00 14:00)</v>
      </c>
      <c r="AL46" s="161" t="e">
        <f t="shared" si="15"/>
        <v>#VALUE!</v>
      </c>
      <c r="AM46" s="158" t="str">
        <f t="shared" si="16"/>
        <v>09:00 18:00(13:00 14:00)</v>
      </c>
      <c r="AN46" s="159" t="e">
        <f>HLOOKUP(SEARCH("6",$M46)-1,$Q$3:$V46,$P46+1,FALSE)</f>
        <v>#VALUE!</v>
      </c>
      <c r="AO46" s="161" t="e">
        <f t="shared" si="17"/>
        <v>#VALUE!</v>
      </c>
      <c r="AP46" s="161" t="e">
        <f t="shared" si="18"/>
        <v>#VALUE!</v>
      </c>
      <c r="AQ46" s="162" t="str">
        <f t="shared" si="19"/>
        <v>выходной</v>
      </c>
      <c r="AR46" s="163" t="e">
        <f>HLOOKUP(SEARCH("7",$M46)-1,$Q$3:$V46,$P46+1,FALSE)</f>
        <v>#VALUE!</v>
      </c>
      <c r="AS46" s="164" t="str">
        <f t="shared" si="20"/>
        <v>выходной</v>
      </c>
      <c r="AT46" s="142"/>
      <c r="AU46" s="11" t="str">
        <f>IF(ISERROR(VLOOKUP(B46,'РЕОРГ 2008'!$A:$B,2,FALSE)),"",VLOOKUP(B46,'РЕОРГ 2008'!$A:$B,2,FALSE))</f>
        <v/>
      </c>
      <c r="AV46" s="12" t="str">
        <f t="shared" si="21"/>
        <v>Опер.касса №7/043</v>
      </c>
      <c r="AW46" s="31" t="e">
        <f>LEFT(#REF!,2)</f>
        <v>#REF!</v>
      </c>
      <c r="AX46" s="12" t="str">
        <f t="shared" si="22"/>
        <v>7/043</v>
      </c>
      <c r="AZ46" t="str">
        <f>IF(ISERROR(VLOOKUP(B46,'РЕОРГ 01.08.2009'!$A:$B,2,FALSE)),"",VLOOKUP(B46,'РЕОРГ 01.08.2009'!$A:$B,2,FALSE))</f>
        <v/>
      </c>
      <c r="BA46" s="12" t="str">
        <f t="shared" si="0"/>
        <v>Опер.касса №7/043</v>
      </c>
      <c r="BB46" t="e">
        <f>LEFT(#REF!,2)</f>
        <v>#REF!</v>
      </c>
      <c r="BC46" s="12" t="str">
        <f t="shared" si="23"/>
        <v>7/043</v>
      </c>
      <c r="BE46" t="str">
        <f>IF(ISERROR(VLOOKUP(B46,'РЕОРГ 01.10.2009'!A:C,3,FALSE)),"",VLOOKUP(B46,'РЕОРГ 01.10.2009'!A:C,3,FALSE))</f>
        <v/>
      </c>
      <c r="BF46" s="12" t="str">
        <f t="shared" si="1"/>
        <v>Опер.касса №7/043</v>
      </c>
      <c r="BG46" t="e">
        <f>LEFT(#REF!,2)</f>
        <v>#REF!</v>
      </c>
      <c r="BH46" s="12" t="str">
        <f t="shared" si="24"/>
        <v>7/043</v>
      </c>
      <c r="BJ46" t="str">
        <f>IF(ISERROR(VLOOKUP($B46,'РЕОРГ 01.05.2010'!A:B,2,FALSE)),"",VLOOKUP($B46,'РЕОРГ 01.05.2010'!A:B,2,FALSE))</f>
        <v/>
      </c>
      <c r="BK46" s="12" t="str">
        <f t="shared" si="25"/>
        <v>Опер.касса №7/043</v>
      </c>
      <c r="BL46" t="e">
        <f>LEFT(#REF!,2)</f>
        <v>#REF!</v>
      </c>
      <c r="BM46" s="12" t="str">
        <f t="shared" si="26"/>
        <v>7/043</v>
      </c>
      <c r="BO46" t="str">
        <f>IF(ISERROR(VLOOKUP($B46,'РЕОРГ 01.08.2010'!A:B,2,FALSE)),"",VLOOKUP($B46,'РЕОРГ 01.08.2010'!A:B,2,FALSE))</f>
        <v/>
      </c>
      <c r="BP46" s="12" t="str">
        <f t="shared" si="2"/>
        <v>Опер.касса №7/043</v>
      </c>
      <c r="BQ46" t="e">
        <f>LEFT(#REF!,2)</f>
        <v>#REF!</v>
      </c>
      <c r="BR46" s="12" t="str">
        <f t="shared" si="27"/>
        <v>7/043</v>
      </c>
    </row>
    <row r="47" spans="1:70" ht="12.75" customHeight="1">
      <c r="A47" t="str">
        <f t="shared" si="3"/>
        <v>7/0433</v>
      </c>
      <c r="B47" s="133">
        <v>54</v>
      </c>
      <c r="C47" s="1" t="s">
        <v>4522</v>
      </c>
      <c r="D47" s="32" t="s">
        <v>1926</v>
      </c>
      <c r="E47" s="1" t="s">
        <v>4523</v>
      </c>
      <c r="F47" s="1" t="s">
        <v>4493</v>
      </c>
      <c r="G47" s="1" t="s">
        <v>4524</v>
      </c>
      <c r="H47" s="1" t="s">
        <v>4525</v>
      </c>
      <c r="I47" s="1" t="s">
        <v>8964</v>
      </c>
      <c r="J47" s="1"/>
      <c r="K47" s="1">
        <v>8</v>
      </c>
      <c r="L47" s="32" t="s">
        <v>4048</v>
      </c>
      <c r="M47" s="8" t="s">
        <v>11771</v>
      </c>
      <c r="N47" s="2" t="s">
        <v>11811</v>
      </c>
      <c r="O47" s="173"/>
      <c r="P47" s="168">
        <f t="shared" si="28"/>
        <v>44</v>
      </c>
      <c r="Q47" s="138">
        <f t="shared" si="29"/>
        <v>12</v>
      </c>
      <c r="R47" s="138">
        <f t="shared" si="30"/>
        <v>24</v>
      </c>
      <c r="S47" s="138">
        <f t="shared" si="31"/>
        <v>36</v>
      </c>
      <c r="T47" s="138">
        <f t="shared" si="32"/>
        <v>48</v>
      </c>
      <c r="U47" s="138" t="e">
        <f t="shared" si="33"/>
        <v>#VALUE!</v>
      </c>
      <c r="V47" s="138" t="e">
        <f t="shared" si="34"/>
        <v>#VALUE!</v>
      </c>
      <c r="W47" s="158" t="str">
        <f t="shared" si="4"/>
        <v>10:00 19:00</v>
      </c>
      <c r="X47" s="159">
        <f>HLOOKUP(SEARCH("2",$M47)-1,$Q$3:$V47,$P47+1,FALSE)</f>
        <v>12</v>
      </c>
      <c r="Y47" s="160" t="str">
        <f t="shared" si="5"/>
        <v>09:00 19:00|09:00 19:00|09:00 19:00|09:00 19:00</v>
      </c>
      <c r="Z47" s="161" t="str">
        <f t="shared" si="6"/>
        <v>09:00 19:00</v>
      </c>
      <c r="AA47" s="158" t="str">
        <f t="shared" si="7"/>
        <v>09:00 19:00</v>
      </c>
      <c r="AB47" s="159">
        <f>HLOOKUP(SEARCH("3",$M47)-1,$Q$3:$V47,$P47+1,FALSE)</f>
        <v>24</v>
      </c>
      <c r="AC47" s="160" t="str">
        <f t="shared" si="8"/>
        <v>09:00 19:00|09:00 19:00|09:00 19:00</v>
      </c>
      <c r="AD47" s="161" t="str">
        <f t="shared" si="9"/>
        <v>09:00 19:00</v>
      </c>
      <c r="AE47" s="158" t="str">
        <f t="shared" si="10"/>
        <v>09:00 19:00</v>
      </c>
      <c r="AF47" s="159">
        <f>HLOOKUP(SEARCH("4",$M47)-1,$Q$3:$V47,$P47+1,FALSE)</f>
        <v>36</v>
      </c>
      <c r="AG47" s="161" t="str">
        <f t="shared" si="11"/>
        <v>09:00 19:00|09:00 19:00</v>
      </c>
      <c r="AH47" s="161" t="str">
        <f t="shared" si="12"/>
        <v>09:00 19:00</v>
      </c>
      <c r="AI47" s="158" t="str">
        <f t="shared" si="13"/>
        <v>09:00 19:00</v>
      </c>
      <c r="AJ47" s="159">
        <f>HLOOKUP(SEARCH("5",$M47)-1,$Q$3:$V47,$P47+1,FALSE)</f>
        <v>48</v>
      </c>
      <c r="AK47" s="161" t="str">
        <f t="shared" si="14"/>
        <v>09:00 19:00</v>
      </c>
      <c r="AL47" s="161" t="e">
        <f t="shared" si="15"/>
        <v>#VALUE!</v>
      </c>
      <c r="AM47" s="158" t="str">
        <f t="shared" si="16"/>
        <v>09:00 19:00</v>
      </c>
      <c r="AN47" s="159" t="e">
        <f>HLOOKUP(SEARCH("6",$M47)-1,$Q$3:$V47,$P47+1,FALSE)</f>
        <v>#VALUE!</v>
      </c>
      <c r="AO47" s="161" t="e">
        <f t="shared" si="17"/>
        <v>#VALUE!</v>
      </c>
      <c r="AP47" s="161" t="e">
        <f t="shared" si="18"/>
        <v>#VALUE!</v>
      </c>
      <c r="AQ47" s="162" t="str">
        <f t="shared" si="19"/>
        <v>выходной</v>
      </c>
      <c r="AR47" s="163" t="e">
        <f>HLOOKUP(SEARCH("7",$M47)-1,$Q$3:$V47,$P47+1,FALSE)</f>
        <v>#VALUE!</v>
      </c>
      <c r="AS47" s="164" t="str">
        <f t="shared" si="20"/>
        <v>выходной</v>
      </c>
      <c r="AT47" s="142"/>
      <c r="AU47" s="11" t="str">
        <f>IF(ISERROR(VLOOKUP(B47,'РЕОРГ 2008'!$A:$B,2,FALSE)),"",VLOOKUP(B47,'РЕОРГ 2008'!$A:$B,2,FALSE))</f>
        <v/>
      </c>
      <c r="AV47" s="12" t="str">
        <f t="shared" si="21"/>
        <v>Доп.офис №7/0433</v>
      </c>
      <c r="AW47" s="31" t="e">
        <f>LEFT(#REF!,2)</f>
        <v>#REF!</v>
      </c>
      <c r="AX47" s="12" t="str">
        <f t="shared" si="22"/>
        <v>7/0433</v>
      </c>
      <c r="AZ47" t="str">
        <f>IF(ISERROR(VLOOKUP(B47,'РЕОРГ 01.08.2009'!$A:$B,2,FALSE)),"",VLOOKUP(B47,'РЕОРГ 01.08.2009'!$A:$B,2,FALSE))</f>
        <v/>
      </c>
      <c r="BA47" s="12" t="str">
        <f t="shared" si="0"/>
        <v>Доп.офис №7/0433</v>
      </c>
      <c r="BB47" t="e">
        <f>LEFT(#REF!,2)</f>
        <v>#REF!</v>
      </c>
      <c r="BC47" s="12" t="str">
        <f t="shared" si="23"/>
        <v>7/0433</v>
      </c>
      <c r="BE47" t="str">
        <f>IF(ISERROR(VLOOKUP(B47,'РЕОРГ 01.10.2009'!A:C,3,FALSE)),"",VLOOKUP(B47,'РЕОРГ 01.10.2009'!A:C,3,FALSE))</f>
        <v/>
      </c>
      <c r="BF47" s="12" t="str">
        <f t="shared" si="1"/>
        <v>Доп.офис №7/0433</v>
      </c>
      <c r="BG47" t="e">
        <f>LEFT(#REF!,2)</f>
        <v>#REF!</v>
      </c>
      <c r="BH47" s="12" t="str">
        <f t="shared" si="24"/>
        <v>7/0433</v>
      </c>
      <c r="BJ47" t="str">
        <f>IF(ISERROR(VLOOKUP($B47,'РЕОРГ 01.05.2010'!A:B,2,FALSE)),"",VLOOKUP($B47,'РЕОРГ 01.05.2010'!A:B,2,FALSE))</f>
        <v/>
      </c>
      <c r="BK47" s="12" t="str">
        <f t="shared" si="25"/>
        <v>Доп.офис №7/0433</v>
      </c>
      <c r="BL47" t="e">
        <f>LEFT(#REF!,2)</f>
        <v>#REF!</v>
      </c>
      <c r="BM47" s="12" t="str">
        <f t="shared" si="26"/>
        <v>7/0433</v>
      </c>
      <c r="BO47" t="str">
        <f>IF(ISERROR(VLOOKUP($B47,'РЕОРГ 01.08.2010'!A:B,2,FALSE)),"",VLOOKUP($B47,'РЕОРГ 01.08.2010'!A:B,2,FALSE))</f>
        <v/>
      </c>
      <c r="BP47" s="12" t="str">
        <f t="shared" si="2"/>
        <v>Доп.офис №7/0433</v>
      </c>
      <c r="BQ47" t="e">
        <f>LEFT(#REF!,2)</f>
        <v>#REF!</v>
      </c>
      <c r="BR47" s="12" t="str">
        <f t="shared" si="27"/>
        <v>7/0433</v>
      </c>
    </row>
    <row r="48" spans="1:70" ht="12.75" customHeight="1">
      <c r="A48" t="str">
        <f t="shared" si="3"/>
        <v>7/0467</v>
      </c>
      <c r="B48" s="133">
        <v>55</v>
      </c>
      <c r="C48" s="1" t="s">
        <v>4527</v>
      </c>
      <c r="D48" s="32" t="s">
        <v>1926</v>
      </c>
      <c r="E48" s="1" t="s">
        <v>4528</v>
      </c>
      <c r="F48" s="1" t="s">
        <v>4493</v>
      </c>
      <c r="G48" s="1" t="s">
        <v>4529</v>
      </c>
      <c r="H48" s="1" t="s">
        <v>4530</v>
      </c>
      <c r="I48" s="1" t="s">
        <v>4531</v>
      </c>
      <c r="J48" s="1"/>
      <c r="K48" s="1">
        <v>4</v>
      </c>
      <c r="L48" s="32" t="s">
        <v>4048</v>
      </c>
      <c r="M48" s="8" t="s">
        <v>11771</v>
      </c>
      <c r="N48" s="2" t="s">
        <v>11812</v>
      </c>
      <c r="O48" s="173"/>
      <c r="P48" s="168">
        <f t="shared" si="28"/>
        <v>45</v>
      </c>
      <c r="Q48" s="138">
        <f t="shared" si="29"/>
        <v>25</v>
      </c>
      <c r="R48" s="138">
        <f t="shared" si="30"/>
        <v>50</v>
      </c>
      <c r="S48" s="138">
        <f t="shared" si="31"/>
        <v>75</v>
      </c>
      <c r="T48" s="138">
        <f t="shared" si="32"/>
        <v>100</v>
      </c>
      <c r="U48" s="138" t="e">
        <f t="shared" si="33"/>
        <v>#VALUE!</v>
      </c>
      <c r="V48" s="138" t="e">
        <f t="shared" si="34"/>
        <v>#VALUE!</v>
      </c>
      <c r="W48" s="158" t="str">
        <f t="shared" si="4"/>
        <v>09:00 19:00(13:00 14:00)</v>
      </c>
      <c r="X48" s="159">
        <f>HLOOKUP(SEARCH("2",$M48)-1,$Q$3:$V48,$P48+1,FALSE)</f>
        <v>25</v>
      </c>
      <c r="Y48" s="160" t="str">
        <f t="shared" si="5"/>
        <v>09:00 19:00(13:00 14:00)|09:00 19:00(13:00 14:00)|09:00 19:00(13:00 14:00)|09:00 19:00(13:00 14:00)</v>
      </c>
      <c r="Z48" s="161" t="str">
        <f t="shared" si="6"/>
        <v>09:00 19:00(13:00 14:00)</v>
      </c>
      <c r="AA48" s="158" t="str">
        <f t="shared" si="7"/>
        <v>09:00 19:00(13:00 14:00)</v>
      </c>
      <c r="AB48" s="159">
        <f>HLOOKUP(SEARCH("3",$M48)-1,$Q$3:$V48,$P48+1,FALSE)</f>
        <v>50</v>
      </c>
      <c r="AC48" s="160" t="str">
        <f t="shared" si="8"/>
        <v>09:00 19:00(13:00 14:00)|09:00 19:00(13:00 14:00)|09:00 19:00(13:00 14:00)</v>
      </c>
      <c r="AD48" s="161" t="str">
        <f t="shared" si="9"/>
        <v>09:00 19:00(13:00 14:00)</v>
      </c>
      <c r="AE48" s="158" t="str">
        <f t="shared" si="10"/>
        <v>09:00 19:00(13:00 14:00)</v>
      </c>
      <c r="AF48" s="159">
        <f>HLOOKUP(SEARCH("4",$M48)-1,$Q$3:$V48,$P48+1,FALSE)</f>
        <v>75</v>
      </c>
      <c r="AG48" s="161" t="str">
        <f t="shared" si="11"/>
        <v>09:00 19:00(13:00 14:00)|09:00 19:00(13:00 14:00)</v>
      </c>
      <c r="AH48" s="161" t="str">
        <f t="shared" si="12"/>
        <v>09:00 19:00(13:00 14:00)</v>
      </c>
      <c r="AI48" s="158" t="str">
        <f t="shared" si="13"/>
        <v>09:00 19:00(13:00 14:00)</v>
      </c>
      <c r="AJ48" s="159">
        <f>HLOOKUP(SEARCH("5",$M48)-1,$Q$3:$V48,$P48+1,FALSE)</f>
        <v>100</v>
      </c>
      <c r="AK48" s="161" t="str">
        <f t="shared" si="14"/>
        <v>09:00 19:00(13:00 14:00)</v>
      </c>
      <c r="AL48" s="161" t="e">
        <f t="shared" si="15"/>
        <v>#VALUE!</v>
      </c>
      <c r="AM48" s="158" t="str">
        <f t="shared" si="16"/>
        <v>09:00 19:00(13:00 14:00)</v>
      </c>
      <c r="AN48" s="159" t="e">
        <f>HLOOKUP(SEARCH("6",$M48)-1,$Q$3:$V48,$P48+1,FALSE)</f>
        <v>#VALUE!</v>
      </c>
      <c r="AO48" s="161" t="e">
        <f t="shared" si="17"/>
        <v>#VALUE!</v>
      </c>
      <c r="AP48" s="161" t="e">
        <f t="shared" si="18"/>
        <v>#VALUE!</v>
      </c>
      <c r="AQ48" s="162" t="str">
        <f t="shared" si="19"/>
        <v>выходной</v>
      </c>
      <c r="AR48" s="163" t="e">
        <f>HLOOKUP(SEARCH("7",$M48)-1,$Q$3:$V48,$P48+1,FALSE)</f>
        <v>#VALUE!</v>
      </c>
      <c r="AS48" s="164" t="str">
        <f t="shared" si="20"/>
        <v>выходной</v>
      </c>
      <c r="AT48" s="142"/>
      <c r="AU48" s="11" t="str">
        <f>IF(ISERROR(VLOOKUP(B48,'РЕОРГ 2008'!$A:$B,2,FALSE)),"",VLOOKUP(B48,'РЕОРГ 2008'!$A:$B,2,FALSE))</f>
        <v/>
      </c>
      <c r="AV48" s="12" t="str">
        <f t="shared" si="21"/>
        <v>Доп.офис №7/0467</v>
      </c>
      <c r="AW48" s="31" t="e">
        <f>LEFT(#REF!,2)</f>
        <v>#REF!</v>
      </c>
      <c r="AX48" s="12" t="str">
        <f t="shared" si="22"/>
        <v>7/0467</v>
      </c>
      <c r="AZ48" t="str">
        <f>IF(ISERROR(VLOOKUP(B48,'РЕОРГ 01.08.2009'!$A:$B,2,FALSE)),"",VLOOKUP(B48,'РЕОРГ 01.08.2009'!$A:$B,2,FALSE))</f>
        <v/>
      </c>
      <c r="BA48" s="12" t="str">
        <f t="shared" si="0"/>
        <v>Доп.офис №7/0467</v>
      </c>
      <c r="BB48" t="e">
        <f>LEFT(#REF!,2)</f>
        <v>#REF!</v>
      </c>
      <c r="BC48" s="12" t="str">
        <f t="shared" si="23"/>
        <v>7/0467</v>
      </c>
      <c r="BE48" t="str">
        <f>IF(ISERROR(VLOOKUP(B48,'РЕОРГ 01.10.2009'!A:C,3,FALSE)),"",VLOOKUP(B48,'РЕОРГ 01.10.2009'!A:C,3,FALSE))</f>
        <v/>
      </c>
      <c r="BF48" s="12" t="str">
        <f t="shared" si="1"/>
        <v>Доп.офис №7/0467</v>
      </c>
      <c r="BG48" t="e">
        <f>LEFT(#REF!,2)</f>
        <v>#REF!</v>
      </c>
      <c r="BH48" s="12" t="str">
        <f t="shared" si="24"/>
        <v>7/0467</v>
      </c>
      <c r="BJ48" t="str">
        <f>IF(ISERROR(VLOOKUP($B48,'РЕОРГ 01.05.2010'!A:B,2,FALSE)),"",VLOOKUP($B48,'РЕОРГ 01.05.2010'!A:B,2,FALSE))</f>
        <v/>
      </c>
      <c r="BK48" s="12" t="str">
        <f t="shared" si="25"/>
        <v>Доп.офис №7/0467</v>
      </c>
      <c r="BL48" t="e">
        <f>LEFT(#REF!,2)</f>
        <v>#REF!</v>
      </c>
      <c r="BM48" s="12" t="str">
        <f t="shared" si="26"/>
        <v>7/0467</v>
      </c>
      <c r="BO48" t="str">
        <f>IF(ISERROR(VLOOKUP($B48,'РЕОРГ 01.08.2010'!A:B,2,FALSE)),"",VLOOKUP($B48,'РЕОРГ 01.08.2010'!A:B,2,FALSE))</f>
        <v/>
      </c>
      <c r="BP48" s="12" t="str">
        <f t="shared" si="2"/>
        <v>Доп.офис №7/0467</v>
      </c>
      <c r="BQ48" t="e">
        <f>LEFT(#REF!,2)</f>
        <v>#REF!</v>
      </c>
      <c r="BR48" s="12" t="str">
        <f t="shared" si="27"/>
        <v>7/0467</v>
      </c>
    </row>
    <row r="49" spans="1:70" ht="12.75" customHeight="1">
      <c r="A49" t="str">
        <f t="shared" si="3"/>
        <v>7/0474</v>
      </c>
      <c r="B49" s="133">
        <v>57</v>
      </c>
      <c r="C49" s="1" t="s">
        <v>4533</v>
      </c>
      <c r="D49" s="32" t="s">
        <v>1931</v>
      </c>
      <c r="E49" s="1" t="s">
        <v>4534</v>
      </c>
      <c r="F49" s="1" t="s">
        <v>4493</v>
      </c>
      <c r="G49" s="1" t="s">
        <v>4535</v>
      </c>
      <c r="H49" s="1" t="s">
        <v>7379</v>
      </c>
      <c r="I49" s="1" t="s">
        <v>7380</v>
      </c>
      <c r="J49" s="1"/>
      <c r="K49" s="1">
        <v>4</v>
      </c>
      <c r="L49" s="32" t="s">
        <v>4048</v>
      </c>
      <c r="M49" s="8" t="s">
        <v>11771</v>
      </c>
      <c r="N49" s="2" t="s">
        <v>11812</v>
      </c>
      <c r="O49" s="173"/>
      <c r="P49" s="168">
        <f t="shared" si="28"/>
        <v>46</v>
      </c>
      <c r="Q49" s="138">
        <f t="shared" si="29"/>
        <v>25</v>
      </c>
      <c r="R49" s="138">
        <f t="shared" si="30"/>
        <v>50</v>
      </c>
      <c r="S49" s="138">
        <f t="shared" si="31"/>
        <v>75</v>
      </c>
      <c r="T49" s="138">
        <f t="shared" si="32"/>
        <v>100</v>
      </c>
      <c r="U49" s="138" t="e">
        <f t="shared" si="33"/>
        <v>#VALUE!</v>
      </c>
      <c r="V49" s="138" t="e">
        <f t="shared" si="34"/>
        <v>#VALUE!</v>
      </c>
      <c r="W49" s="158" t="str">
        <f t="shared" si="4"/>
        <v>09:00 19:00(13:00 14:00)</v>
      </c>
      <c r="X49" s="159">
        <f>HLOOKUP(SEARCH("2",$M49)-1,$Q$3:$V49,$P49+1,FALSE)</f>
        <v>25</v>
      </c>
      <c r="Y49" s="160" t="str">
        <f t="shared" si="5"/>
        <v>09:00 19:00(13:00 14:00)|09:00 19:00(13:00 14:00)|09:00 19:00(13:00 14:00)|09:00 19:00(13:00 14:00)</v>
      </c>
      <c r="Z49" s="161" t="str">
        <f t="shared" si="6"/>
        <v>09:00 19:00(13:00 14:00)</v>
      </c>
      <c r="AA49" s="158" t="str">
        <f t="shared" si="7"/>
        <v>09:00 19:00(13:00 14:00)</v>
      </c>
      <c r="AB49" s="159">
        <f>HLOOKUP(SEARCH("3",$M49)-1,$Q$3:$V49,$P49+1,FALSE)</f>
        <v>50</v>
      </c>
      <c r="AC49" s="160" t="str">
        <f t="shared" si="8"/>
        <v>09:00 19:00(13:00 14:00)|09:00 19:00(13:00 14:00)|09:00 19:00(13:00 14:00)</v>
      </c>
      <c r="AD49" s="161" t="str">
        <f t="shared" si="9"/>
        <v>09:00 19:00(13:00 14:00)</v>
      </c>
      <c r="AE49" s="158" t="str">
        <f t="shared" si="10"/>
        <v>09:00 19:00(13:00 14:00)</v>
      </c>
      <c r="AF49" s="159">
        <f>HLOOKUP(SEARCH("4",$M49)-1,$Q$3:$V49,$P49+1,FALSE)</f>
        <v>75</v>
      </c>
      <c r="AG49" s="161" t="str">
        <f t="shared" si="11"/>
        <v>09:00 19:00(13:00 14:00)|09:00 19:00(13:00 14:00)</v>
      </c>
      <c r="AH49" s="161" t="str">
        <f t="shared" si="12"/>
        <v>09:00 19:00(13:00 14:00)</v>
      </c>
      <c r="AI49" s="158" t="str">
        <f t="shared" si="13"/>
        <v>09:00 19:00(13:00 14:00)</v>
      </c>
      <c r="AJ49" s="159">
        <f>HLOOKUP(SEARCH("5",$M49)-1,$Q$3:$V49,$P49+1,FALSE)</f>
        <v>100</v>
      </c>
      <c r="AK49" s="161" t="str">
        <f t="shared" si="14"/>
        <v>09:00 19:00(13:00 14:00)</v>
      </c>
      <c r="AL49" s="161" t="e">
        <f t="shared" si="15"/>
        <v>#VALUE!</v>
      </c>
      <c r="AM49" s="158" t="str">
        <f t="shared" si="16"/>
        <v>09:00 19:00(13:00 14:00)</v>
      </c>
      <c r="AN49" s="159" t="e">
        <f>HLOOKUP(SEARCH("6",$M49)-1,$Q$3:$V49,$P49+1,FALSE)</f>
        <v>#VALUE!</v>
      </c>
      <c r="AO49" s="161" t="e">
        <f t="shared" si="17"/>
        <v>#VALUE!</v>
      </c>
      <c r="AP49" s="161" t="e">
        <f t="shared" si="18"/>
        <v>#VALUE!</v>
      </c>
      <c r="AQ49" s="162" t="str">
        <f t="shared" si="19"/>
        <v>выходной</v>
      </c>
      <c r="AR49" s="163" t="e">
        <f>HLOOKUP(SEARCH("7",$M49)-1,$Q$3:$V49,$P49+1,FALSE)</f>
        <v>#VALUE!</v>
      </c>
      <c r="AS49" s="164" t="str">
        <f t="shared" si="20"/>
        <v>выходной</v>
      </c>
      <c r="AT49" s="142"/>
      <c r="AU49" s="11" t="str">
        <f>IF(ISERROR(VLOOKUP(B49,'РЕОРГ 2008'!$A:$B,2,FALSE)),"",VLOOKUP(B49,'РЕОРГ 2008'!$A:$B,2,FALSE))</f>
        <v/>
      </c>
      <c r="AV49" s="12" t="str">
        <f t="shared" si="21"/>
        <v>Опер.касса №7/0474</v>
      </c>
      <c r="AW49" s="31" t="e">
        <f>LEFT(#REF!,2)</f>
        <v>#REF!</v>
      </c>
      <c r="AX49" s="12" t="str">
        <f t="shared" si="22"/>
        <v>7/0474</v>
      </c>
      <c r="AZ49" t="str">
        <f>IF(ISERROR(VLOOKUP(B49,'РЕОРГ 01.08.2009'!$A:$B,2,FALSE)),"",VLOOKUP(B49,'РЕОРГ 01.08.2009'!$A:$B,2,FALSE))</f>
        <v/>
      </c>
      <c r="BA49" s="12" t="str">
        <f t="shared" si="0"/>
        <v>Опер.касса №7/0474</v>
      </c>
      <c r="BB49" t="e">
        <f>LEFT(#REF!,2)</f>
        <v>#REF!</v>
      </c>
      <c r="BC49" s="12" t="str">
        <f t="shared" si="23"/>
        <v>7/0474</v>
      </c>
      <c r="BE49" t="str">
        <f>IF(ISERROR(VLOOKUP(B49,'РЕОРГ 01.10.2009'!A:C,3,FALSE)),"",VLOOKUP(B49,'РЕОРГ 01.10.2009'!A:C,3,FALSE))</f>
        <v/>
      </c>
      <c r="BF49" s="12" t="str">
        <f t="shared" si="1"/>
        <v>Опер.касса №7/0474</v>
      </c>
      <c r="BG49" t="e">
        <f>LEFT(#REF!,2)</f>
        <v>#REF!</v>
      </c>
      <c r="BH49" s="12" t="str">
        <f t="shared" si="24"/>
        <v>7/0474</v>
      </c>
      <c r="BJ49" t="str">
        <f>IF(ISERROR(VLOOKUP($B49,'РЕОРГ 01.05.2010'!A:B,2,FALSE)),"",VLOOKUP($B49,'РЕОРГ 01.05.2010'!A:B,2,FALSE))</f>
        <v/>
      </c>
      <c r="BK49" s="12" t="str">
        <f t="shared" si="25"/>
        <v>Опер.касса №7/0474</v>
      </c>
      <c r="BL49" t="e">
        <f>LEFT(#REF!,2)</f>
        <v>#REF!</v>
      </c>
      <c r="BM49" s="12" t="str">
        <f t="shared" si="26"/>
        <v>7/0474</v>
      </c>
      <c r="BO49" t="str">
        <f>IF(ISERROR(VLOOKUP($B49,'РЕОРГ 01.08.2010'!A:B,2,FALSE)),"",VLOOKUP($B49,'РЕОРГ 01.08.2010'!A:B,2,FALSE))</f>
        <v/>
      </c>
      <c r="BP49" s="12" t="str">
        <f t="shared" si="2"/>
        <v>Опер.касса №7/0474</v>
      </c>
      <c r="BQ49" t="e">
        <f>LEFT(#REF!,2)</f>
        <v>#REF!</v>
      </c>
      <c r="BR49" s="12" t="str">
        <f t="shared" si="27"/>
        <v>7/0474</v>
      </c>
    </row>
    <row r="50" spans="1:70" ht="12.75" customHeight="1">
      <c r="A50" t="str">
        <f t="shared" si="3"/>
        <v>7/0480</v>
      </c>
      <c r="B50" s="133">
        <v>58</v>
      </c>
      <c r="C50" s="1" t="s">
        <v>7381</v>
      </c>
      <c r="D50" s="32" t="s">
        <v>1931</v>
      </c>
      <c r="E50" s="1" t="s">
        <v>7382</v>
      </c>
      <c r="F50" s="1" t="s">
        <v>4493</v>
      </c>
      <c r="G50" s="1" t="s">
        <v>7383</v>
      </c>
      <c r="H50" s="1" t="s">
        <v>7384</v>
      </c>
      <c r="I50" s="1" t="s">
        <v>7385</v>
      </c>
      <c r="J50" s="1"/>
      <c r="K50" s="1">
        <v>9</v>
      </c>
      <c r="L50" s="32" t="s">
        <v>4048</v>
      </c>
      <c r="M50" s="8" t="s">
        <v>11773</v>
      </c>
      <c r="N50" s="2" t="s">
        <v>11813</v>
      </c>
      <c r="O50" s="173"/>
      <c r="P50" s="168">
        <f t="shared" si="28"/>
        <v>47</v>
      </c>
      <c r="Q50" s="138">
        <f t="shared" si="29"/>
        <v>25</v>
      </c>
      <c r="R50" s="138">
        <f t="shared" si="30"/>
        <v>50</v>
      </c>
      <c r="S50" s="138">
        <f t="shared" si="31"/>
        <v>75</v>
      </c>
      <c r="T50" s="138">
        <f t="shared" si="32"/>
        <v>100</v>
      </c>
      <c r="U50" s="138">
        <f t="shared" si="33"/>
        <v>125</v>
      </c>
      <c r="V50" s="138" t="e">
        <f t="shared" si="34"/>
        <v>#VALUE!</v>
      </c>
      <c r="W50" s="158" t="str">
        <f t="shared" si="4"/>
        <v>10:00 19:00(13:00 14:00)</v>
      </c>
      <c r="X50" s="159">
        <f>HLOOKUP(SEARCH("2",$M50)-1,$Q$3:$V50,$P50+1,FALSE)</f>
        <v>25</v>
      </c>
      <c r="Y50" s="160" t="str">
        <f t="shared" si="5"/>
        <v>09:00 19:00(13:00 14:00)|09:00 19:00(13:00 14:00)|09:00 19:00(13:00 14:00)|09:00 19:00(13:00 14:00)|09:00 15:00</v>
      </c>
      <c r="Z50" s="161" t="str">
        <f t="shared" si="6"/>
        <v>09:00 19:00(13:00 14:00)</v>
      </c>
      <c r="AA50" s="158" t="str">
        <f t="shared" si="7"/>
        <v>09:00 19:00(13:00 14:00)</v>
      </c>
      <c r="AB50" s="159">
        <f>HLOOKUP(SEARCH("3",$M50)-1,$Q$3:$V50,$P50+1,FALSE)</f>
        <v>50</v>
      </c>
      <c r="AC50" s="160" t="str">
        <f t="shared" si="8"/>
        <v>09:00 19:00(13:00 14:00)|09:00 19:00(13:00 14:00)|09:00 19:00(13:00 14:00)|09:00 15:00</v>
      </c>
      <c r="AD50" s="161" t="str">
        <f t="shared" si="9"/>
        <v>09:00 19:00(13:00 14:00)</v>
      </c>
      <c r="AE50" s="158" t="str">
        <f t="shared" si="10"/>
        <v>09:00 19:00(13:00 14:00)</v>
      </c>
      <c r="AF50" s="159">
        <f>HLOOKUP(SEARCH("4",$M50)-1,$Q$3:$V50,$P50+1,FALSE)</f>
        <v>75</v>
      </c>
      <c r="AG50" s="161" t="str">
        <f t="shared" si="11"/>
        <v>09:00 19:00(13:00 14:00)|09:00 19:00(13:00 14:00)|09:00 15:00</v>
      </c>
      <c r="AH50" s="161" t="str">
        <f t="shared" si="12"/>
        <v>09:00 19:00(13:00 14:00)</v>
      </c>
      <c r="AI50" s="158" t="str">
        <f t="shared" si="13"/>
        <v>09:00 19:00(13:00 14:00)</v>
      </c>
      <c r="AJ50" s="159">
        <f>HLOOKUP(SEARCH("5",$M50)-1,$Q$3:$V50,$P50+1,FALSE)</f>
        <v>100</v>
      </c>
      <c r="AK50" s="161" t="str">
        <f t="shared" si="14"/>
        <v>09:00 19:00(13:00 14:00)|09:00 15:00</v>
      </c>
      <c r="AL50" s="161" t="str">
        <f t="shared" si="15"/>
        <v>09:00 19:00(13:00 14:00)</v>
      </c>
      <c r="AM50" s="158" t="str">
        <f t="shared" si="16"/>
        <v>09:00 19:00(13:00 14:00)</v>
      </c>
      <c r="AN50" s="159">
        <f>HLOOKUP(SEARCH("6",$M50)-1,$Q$3:$V50,$P50+1,FALSE)</f>
        <v>125</v>
      </c>
      <c r="AO50" s="161" t="str">
        <f t="shared" si="17"/>
        <v>09:00 15:00</v>
      </c>
      <c r="AP50" s="161" t="e">
        <f t="shared" si="18"/>
        <v>#VALUE!</v>
      </c>
      <c r="AQ50" s="162" t="str">
        <f t="shared" si="19"/>
        <v>09:00 15:00</v>
      </c>
      <c r="AR50" s="163" t="e">
        <f>HLOOKUP(SEARCH("7",$M50)-1,$Q$3:$V50,$P50+1,FALSE)</f>
        <v>#VALUE!</v>
      </c>
      <c r="AS50" s="164" t="str">
        <f t="shared" si="20"/>
        <v>выходной</v>
      </c>
      <c r="AT50" s="142"/>
      <c r="AU50" s="11" t="str">
        <f>IF(ISERROR(VLOOKUP(B50,'РЕОРГ 2008'!$A:$B,2,FALSE)),"",VLOOKUP(B50,'РЕОРГ 2008'!$A:$B,2,FALSE))</f>
        <v/>
      </c>
      <c r="AV50" s="12" t="str">
        <f t="shared" si="21"/>
        <v>Опер.касса №7/0480</v>
      </c>
      <c r="AW50" s="31" t="e">
        <f>LEFT(#REF!,2)</f>
        <v>#REF!</v>
      </c>
      <c r="AX50" s="12" t="str">
        <f t="shared" si="22"/>
        <v>7/0480</v>
      </c>
      <c r="AZ50" t="str">
        <f>IF(ISERROR(VLOOKUP(B50,'РЕОРГ 01.08.2009'!$A:$B,2,FALSE)),"",VLOOKUP(B50,'РЕОРГ 01.08.2009'!$A:$B,2,FALSE))</f>
        <v/>
      </c>
      <c r="BA50" s="12" t="str">
        <f t="shared" si="0"/>
        <v>Опер.касса №7/0480</v>
      </c>
      <c r="BB50" t="e">
        <f>LEFT(#REF!,2)</f>
        <v>#REF!</v>
      </c>
      <c r="BC50" s="12" t="str">
        <f t="shared" si="23"/>
        <v>7/0480</v>
      </c>
      <c r="BE50" t="str">
        <f>IF(ISERROR(VLOOKUP(B50,'РЕОРГ 01.10.2009'!A:C,3,FALSE)),"",VLOOKUP(B50,'РЕОРГ 01.10.2009'!A:C,3,FALSE))</f>
        <v/>
      </c>
      <c r="BF50" s="12" t="str">
        <f t="shared" si="1"/>
        <v>Опер.касса №7/0480</v>
      </c>
      <c r="BG50" t="e">
        <f>LEFT(#REF!,2)</f>
        <v>#REF!</v>
      </c>
      <c r="BH50" s="12" t="str">
        <f t="shared" si="24"/>
        <v>7/0480</v>
      </c>
      <c r="BJ50" t="str">
        <f>IF(ISERROR(VLOOKUP($B50,'РЕОРГ 01.05.2010'!A:B,2,FALSE)),"",VLOOKUP($B50,'РЕОРГ 01.05.2010'!A:B,2,FALSE))</f>
        <v/>
      </c>
      <c r="BK50" s="12" t="str">
        <f t="shared" si="25"/>
        <v>Опер.касса №7/0480</v>
      </c>
      <c r="BL50" t="e">
        <f>LEFT(#REF!,2)</f>
        <v>#REF!</v>
      </c>
      <c r="BM50" s="12" t="str">
        <f t="shared" si="26"/>
        <v>7/0480</v>
      </c>
      <c r="BO50" t="str">
        <f>IF(ISERROR(VLOOKUP($B50,'РЕОРГ 01.08.2010'!A:B,2,FALSE)),"",VLOOKUP($B50,'РЕОРГ 01.08.2010'!A:B,2,FALSE))</f>
        <v/>
      </c>
      <c r="BP50" s="12" t="str">
        <f t="shared" si="2"/>
        <v>Опер.касса №7/0480</v>
      </c>
      <c r="BQ50" t="e">
        <f>LEFT(#REF!,2)</f>
        <v>#REF!</v>
      </c>
      <c r="BR50" s="12" t="str">
        <f t="shared" si="27"/>
        <v>7/0480</v>
      </c>
    </row>
    <row r="51" spans="1:70" ht="12.75" customHeight="1">
      <c r="A51" t="str">
        <f t="shared" si="3"/>
        <v>7/0485</v>
      </c>
      <c r="B51" s="133">
        <v>59</v>
      </c>
      <c r="C51" s="1" t="s">
        <v>7386</v>
      </c>
      <c r="D51" s="32" t="s">
        <v>1926</v>
      </c>
      <c r="E51" s="1" t="s">
        <v>7387</v>
      </c>
      <c r="F51" s="1" t="s">
        <v>4493</v>
      </c>
      <c r="G51" s="1" t="s">
        <v>7388</v>
      </c>
      <c r="H51" s="1" t="s">
        <v>7389</v>
      </c>
      <c r="I51" s="1" t="s">
        <v>7390</v>
      </c>
      <c r="J51" s="1"/>
      <c r="K51" s="1">
        <v>14</v>
      </c>
      <c r="L51" s="32" t="s">
        <v>4048</v>
      </c>
      <c r="M51" s="8" t="s">
        <v>11773</v>
      </c>
      <c r="N51" s="2" t="s">
        <v>11814</v>
      </c>
      <c r="O51" s="173"/>
      <c r="P51" s="168">
        <f t="shared" si="28"/>
        <v>48</v>
      </c>
      <c r="Q51" s="138">
        <f t="shared" si="29"/>
        <v>12</v>
      </c>
      <c r="R51" s="138">
        <f t="shared" si="30"/>
        <v>24</v>
      </c>
      <c r="S51" s="138">
        <f t="shared" si="31"/>
        <v>36</v>
      </c>
      <c r="T51" s="138">
        <f t="shared" si="32"/>
        <v>48</v>
      </c>
      <c r="U51" s="138">
        <f t="shared" si="33"/>
        <v>60</v>
      </c>
      <c r="V51" s="138" t="e">
        <f t="shared" si="34"/>
        <v>#VALUE!</v>
      </c>
      <c r="W51" s="158" t="str">
        <f t="shared" si="4"/>
        <v>09:30 18:30</v>
      </c>
      <c r="X51" s="159">
        <f>HLOOKUP(SEARCH("2",$M51)-1,$Q$3:$V51,$P51+1,FALSE)</f>
        <v>12</v>
      </c>
      <c r="Y51" s="160" t="str">
        <f t="shared" si="5"/>
        <v>08:30 18:30|08:30 18:30|08:30 18:30|08:30 18:30|09:00 16:00</v>
      </c>
      <c r="Z51" s="161" t="str">
        <f t="shared" si="6"/>
        <v>08:30 18:30</v>
      </c>
      <c r="AA51" s="158" t="str">
        <f t="shared" si="7"/>
        <v>08:30 18:30</v>
      </c>
      <c r="AB51" s="159">
        <f>HLOOKUP(SEARCH("3",$M51)-1,$Q$3:$V51,$P51+1,FALSE)</f>
        <v>24</v>
      </c>
      <c r="AC51" s="160" t="str">
        <f t="shared" si="8"/>
        <v>08:30 18:30|08:30 18:30|08:30 18:30|09:00 16:00</v>
      </c>
      <c r="AD51" s="161" t="str">
        <f t="shared" si="9"/>
        <v>08:30 18:30</v>
      </c>
      <c r="AE51" s="158" t="str">
        <f t="shared" si="10"/>
        <v>08:30 18:30</v>
      </c>
      <c r="AF51" s="159">
        <f>HLOOKUP(SEARCH("4",$M51)-1,$Q$3:$V51,$P51+1,FALSE)</f>
        <v>36</v>
      </c>
      <c r="AG51" s="161" t="str">
        <f t="shared" si="11"/>
        <v>08:30 18:30|08:30 18:30|09:00 16:00</v>
      </c>
      <c r="AH51" s="161" t="str">
        <f t="shared" si="12"/>
        <v>08:30 18:30</v>
      </c>
      <c r="AI51" s="158" t="str">
        <f t="shared" si="13"/>
        <v>08:30 18:30</v>
      </c>
      <c r="AJ51" s="159">
        <f>HLOOKUP(SEARCH("5",$M51)-1,$Q$3:$V51,$P51+1,FALSE)</f>
        <v>48</v>
      </c>
      <c r="AK51" s="161" t="str">
        <f t="shared" si="14"/>
        <v>08:30 18:30|09:00 16:00</v>
      </c>
      <c r="AL51" s="161" t="str">
        <f t="shared" si="15"/>
        <v>08:30 18:30</v>
      </c>
      <c r="AM51" s="158" t="str">
        <f t="shared" si="16"/>
        <v>08:30 18:30</v>
      </c>
      <c r="AN51" s="159">
        <f>HLOOKUP(SEARCH("6",$M51)-1,$Q$3:$V51,$P51+1,FALSE)</f>
        <v>60</v>
      </c>
      <c r="AO51" s="161" t="str">
        <f t="shared" si="17"/>
        <v>09:00 16:00</v>
      </c>
      <c r="AP51" s="161" t="e">
        <f t="shared" si="18"/>
        <v>#VALUE!</v>
      </c>
      <c r="AQ51" s="162" t="str">
        <f t="shared" si="19"/>
        <v>09:00 16:00</v>
      </c>
      <c r="AR51" s="163" t="e">
        <f>HLOOKUP(SEARCH("7",$M51)-1,$Q$3:$V51,$P51+1,FALSE)</f>
        <v>#VALUE!</v>
      </c>
      <c r="AS51" s="164" t="str">
        <f t="shared" si="20"/>
        <v>выходной</v>
      </c>
      <c r="AT51" s="142"/>
      <c r="AU51" s="11" t="str">
        <f>IF(ISERROR(VLOOKUP(B51,'РЕОРГ 2008'!$A:$B,2,FALSE)),"",VLOOKUP(B51,'РЕОРГ 2008'!$A:$B,2,FALSE))</f>
        <v/>
      </c>
      <c r="AV51" s="12" t="str">
        <f t="shared" si="21"/>
        <v>Доп.офис №7/0485</v>
      </c>
      <c r="AW51" s="31" t="e">
        <f>LEFT(#REF!,2)</f>
        <v>#REF!</v>
      </c>
      <c r="AX51" s="12" t="str">
        <f t="shared" si="22"/>
        <v>7/0485</v>
      </c>
      <c r="AZ51" t="str">
        <f>IF(ISERROR(VLOOKUP(B51,'РЕОРГ 01.08.2009'!$A:$B,2,FALSE)),"",VLOOKUP(B51,'РЕОРГ 01.08.2009'!$A:$B,2,FALSE))</f>
        <v/>
      </c>
      <c r="BA51" s="12" t="str">
        <f t="shared" si="0"/>
        <v>Доп.офис №7/0485</v>
      </c>
      <c r="BB51" t="e">
        <f>LEFT(#REF!,2)</f>
        <v>#REF!</v>
      </c>
      <c r="BC51" s="12" t="str">
        <f t="shared" si="23"/>
        <v>7/0485</v>
      </c>
      <c r="BE51" t="str">
        <f>IF(ISERROR(VLOOKUP(B51,'РЕОРГ 01.10.2009'!A:C,3,FALSE)),"",VLOOKUP(B51,'РЕОРГ 01.10.2009'!A:C,3,FALSE))</f>
        <v/>
      </c>
      <c r="BF51" s="12" t="str">
        <f t="shared" si="1"/>
        <v>Доп.офис №7/0485</v>
      </c>
      <c r="BG51" t="e">
        <f>LEFT(#REF!,2)</f>
        <v>#REF!</v>
      </c>
      <c r="BH51" s="12" t="str">
        <f t="shared" si="24"/>
        <v>7/0485</v>
      </c>
      <c r="BJ51" t="str">
        <f>IF(ISERROR(VLOOKUP($B51,'РЕОРГ 01.05.2010'!A:B,2,FALSE)),"",VLOOKUP($B51,'РЕОРГ 01.05.2010'!A:B,2,FALSE))</f>
        <v/>
      </c>
      <c r="BK51" s="12" t="str">
        <f t="shared" si="25"/>
        <v>Доп.офис №7/0485</v>
      </c>
      <c r="BL51" t="e">
        <f>LEFT(#REF!,2)</f>
        <v>#REF!</v>
      </c>
      <c r="BM51" s="12" t="str">
        <f t="shared" si="26"/>
        <v>7/0485</v>
      </c>
      <c r="BO51" t="str">
        <f>IF(ISERROR(VLOOKUP($B51,'РЕОРГ 01.08.2010'!A:B,2,FALSE)),"",VLOOKUP($B51,'РЕОРГ 01.08.2010'!A:B,2,FALSE))</f>
        <v/>
      </c>
      <c r="BP51" s="12" t="str">
        <f t="shared" si="2"/>
        <v>Доп.офис №7/0485</v>
      </c>
      <c r="BQ51" t="e">
        <f>LEFT(#REF!,2)</f>
        <v>#REF!</v>
      </c>
      <c r="BR51" s="12" t="str">
        <f t="shared" si="27"/>
        <v>7/0485</v>
      </c>
    </row>
    <row r="52" spans="1:70" ht="12.75" customHeight="1">
      <c r="A52" t="str">
        <f t="shared" si="3"/>
        <v>7/0493</v>
      </c>
      <c r="B52" s="133">
        <v>60</v>
      </c>
      <c r="C52" s="1" t="s">
        <v>7391</v>
      </c>
      <c r="D52" s="32" t="s">
        <v>1931</v>
      </c>
      <c r="E52" s="1" t="s">
        <v>7392</v>
      </c>
      <c r="F52" s="1" t="s">
        <v>4493</v>
      </c>
      <c r="G52" s="1" t="s">
        <v>7393</v>
      </c>
      <c r="H52" s="1" t="s">
        <v>7394</v>
      </c>
      <c r="I52" s="1" t="s">
        <v>7196</v>
      </c>
      <c r="J52" s="1"/>
      <c r="K52" s="1">
        <v>8</v>
      </c>
      <c r="L52" s="32" t="s">
        <v>4048</v>
      </c>
      <c r="M52" s="8" t="s">
        <v>11773</v>
      </c>
      <c r="N52" s="2" t="s">
        <v>11815</v>
      </c>
      <c r="O52" s="173"/>
      <c r="P52" s="168">
        <f t="shared" si="28"/>
        <v>49</v>
      </c>
      <c r="Q52" s="138">
        <f t="shared" si="29"/>
        <v>25</v>
      </c>
      <c r="R52" s="138">
        <f t="shared" si="30"/>
        <v>50</v>
      </c>
      <c r="S52" s="138">
        <f t="shared" si="31"/>
        <v>75</v>
      </c>
      <c r="T52" s="138">
        <f t="shared" si="32"/>
        <v>100</v>
      </c>
      <c r="U52" s="138">
        <f t="shared" si="33"/>
        <v>125</v>
      </c>
      <c r="V52" s="138" t="e">
        <f t="shared" si="34"/>
        <v>#VALUE!</v>
      </c>
      <c r="W52" s="158" t="str">
        <f t="shared" si="4"/>
        <v>09:00 18:00(13:00 14:00)</v>
      </c>
      <c r="X52" s="159">
        <f>HLOOKUP(SEARCH("2",$M52)-1,$Q$3:$V52,$P52+1,FALSE)</f>
        <v>25</v>
      </c>
      <c r="Y52" s="160" t="str">
        <f t="shared" si="5"/>
        <v>08:00 18:00(13:00 14:00)|08:00 18:00(13:00 14:00)|08:00 18:00(13:00 14:00)|08:00 18:00(13:00 14:00)|09:00 14:00</v>
      </c>
      <c r="Z52" s="161" t="str">
        <f t="shared" si="6"/>
        <v>08:00 18:00(13:00 14:00)</v>
      </c>
      <c r="AA52" s="158" t="str">
        <f t="shared" si="7"/>
        <v>08:00 18:00(13:00 14:00)</v>
      </c>
      <c r="AB52" s="159">
        <f>HLOOKUP(SEARCH("3",$M52)-1,$Q$3:$V52,$P52+1,FALSE)</f>
        <v>50</v>
      </c>
      <c r="AC52" s="160" t="str">
        <f t="shared" si="8"/>
        <v>08:00 18:00(13:00 14:00)|08:00 18:00(13:00 14:00)|08:00 18:00(13:00 14:00)|09:00 14:00</v>
      </c>
      <c r="AD52" s="161" t="str">
        <f t="shared" si="9"/>
        <v>08:00 18:00(13:00 14:00)</v>
      </c>
      <c r="AE52" s="158" t="str">
        <f t="shared" si="10"/>
        <v>08:00 18:00(13:00 14:00)</v>
      </c>
      <c r="AF52" s="159">
        <f>HLOOKUP(SEARCH("4",$M52)-1,$Q$3:$V52,$P52+1,FALSE)</f>
        <v>75</v>
      </c>
      <c r="AG52" s="161" t="str">
        <f t="shared" si="11"/>
        <v>08:00 18:00(13:00 14:00)|08:00 18:00(13:00 14:00)|09:00 14:00</v>
      </c>
      <c r="AH52" s="161" t="str">
        <f t="shared" si="12"/>
        <v>08:00 18:00(13:00 14:00)</v>
      </c>
      <c r="AI52" s="158" t="str">
        <f t="shared" si="13"/>
        <v>08:00 18:00(13:00 14:00)</v>
      </c>
      <c r="AJ52" s="159">
        <f>HLOOKUP(SEARCH("5",$M52)-1,$Q$3:$V52,$P52+1,FALSE)</f>
        <v>100</v>
      </c>
      <c r="AK52" s="161" t="str">
        <f t="shared" si="14"/>
        <v>08:00 18:00(13:00 14:00)|09:00 14:00</v>
      </c>
      <c r="AL52" s="161" t="str">
        <f t="shared" si="15"/>
        <v>08:00 18:00(13:00 14:00)</v>
      </c>
      <c r="AM52" s="158" t="str">
        <f t="shared" si="16"/>
        <v>08:00 18:00(13:00 14:00)</v>
      </c>
      <c r="AN52" s="159">
        <f>HLOOKUP(SEARCH("6",$M52)-1,$Q$3:$V52,$P52+1,FALSE)</f>
        <v>125</v>
      </c>
      <c r="AO52" s="161" t="str">
        <f t="shared" si="17"/>
        <v>09:00 14:00</v>
      </c>
      <c r="AP52" s="161" t="e">
        <f t="shared" si="18"/>
        <v>#VALUE!</v>
      </c>
      <c r="AQ52" s="162" t="str">
        <f t="shared" si="19"/>
        <v>09:00 14:00</v>
      </c>
      <c r="AR52" s="163" t="e">
        <f>HLOOKUP(SEARCH("7",$M52)-1,$Q$3:$V52,$P52+1,FALSE)</f>
        <v>#VALUE!</v>
      </c>
      <c r="AS52" s="164" t="str">
        <f t="shared" si="20"/>
        <v>выходной</v>
      </c>
      <c r="AT52" s="142"/>
      <c r="AU52" s="11" t="str">
        <f>IF(ISERROR(VLOOKUP(B52,'РЕОРГ 2008'!$A:$B,2,FALSE)),"",VLOOKUP(B52,'РЕОРГ 2008'!$A:$B,2,FALSE))</f>
        <v/>
      </c>
      <c r="AV52" s="12" t="str">
        <f t="shared" si="21"/>
        <v>Опер.касса №7/0493</v>
      </c>
      <c r="AW52" s="31" t="e">
        <f>LEFT(#REF!,2)</f>
        <v>#REF!</v>
      </c>
      <c r="AX52" s="12" t="str">
        <f t="shared" si="22"/>
        <v>7/0493</v>
      </c>
      <c r="AZ52" t="str">
        <f>IF(ISERROR(VLOOKUP(B52,'РЕОРГ 01.08.2009'!$A:$B,2,FALSE)),"",VLOOKUP(B52,'РЕОРГ 01.08.2009'!$A:$B,2,FALSE))</f>
        <v/>
      </c>
      <c r="BA52" s="12" t="str">
        <f t="shared" si="0"/>
        <v>Опер.касса №7/0493</v>
      </c>
      <c r="BB52" t="e">
        <f>LEFT(#REF!,2)</f>
        <v>#REF!</v>
      </c>
      <c r="BC52" s="12" t="str">
        <f t="shared" si="23"/>
        <v>7/0493</v>
      </c>
      <c r="BE52" t="str">
        <f>IF(ISERROR(VLOOKUP(B52,'РЕОРГ 01.10.2009'!A:C,3,FALSE)),"",VLOOKUP(B52,'РЕОРГ 01.10.2009'!A:C,3,FALSE))</f>
        <v/>
      </c>
      <c r="BF52" s="12" t="str">
        <f t="shared" si="1"/>
        <v>Опер.касса №7/0493</v>
      </c>
      <c r="BG52" t="e">
        <f>LEFT(#REF!,2)</f>
        <v>#REF!</v>
      </c>
      <c r="BH52" s="12" t="str">
        <f t="shared" si="24"/>
        <v>7/0493</v>
      </c>
      <c r="BJ52" t="str">
        <f>IF(ISERROR(VLOOKUP($B52,'РЕОРГ 01.05.2010'!A:B,2,FALSE)),"",VLOOKUP($B52,'РЕОРГ 01.05.2010'!A:B,2,FALSE))</f>
        <v/>
      </c>
      <c r="BK52" s="12" t="str">
        <f t="shared" si="25"/>
        <v>Опер.касса №7/0493</v>
      </c>
      <c r="BL52" t="e">
        <f>LEFT(#REF!,2)</f>
        <v>#REF!</v>
      </c>
      <c r="BM52" s="12" t="str">
        <f t="shared" si="26"/>
        <v>7/0493</v>
      </c>
      <c r="BO52" t="str">
        <f>IF(ISERROR(VLOOKUP($B52,'РЕОРГ 01.08.2010'!A:B,2,FALSE)),"",VLOOKUP($B52,'РЕОРГ 01.08.2010'!A:B,2,FALSE))</f>
        <v/>
      </c>
      <c r="BP52" s="12" t="str">
        <f t="shared" si="2"/>
        <v>Опер.касса №7/0493</v>
      </c>
      <c r="BQ52" t="e">
        <f>LEFT(#REF!,2)</f>
        <v>#REF!</v>
      </c>
      <c r="BR52" s="12" t="str">
        <f t="shared" si="27"/>
        <v>7/0493</v>
      </c>
    </row>
    <row r="53" spans="1:70" ht="12.75" customHeight="1">
      <c r="A53" t="str">
        <f t="shared" si="3"/>
        <v>7/0496</v>
      </c>
      <c r="B53" s="133">
        <v>61</v>
      </c>
      <c r="C53" s="1" t="s">
        <v>4791</v>
      </c>
      <c r="D53" s="32" t="s">
        <v>1931</v>
      </c>
      <c r="E53" s="1" t="s">
        <v>4792</v>
      </c>
      <c r="F53" s="1" t="s">
        <v>4493</v>
      </c>
      <c r="G53" s="1" t="s">
        <v>7125</v>
      </c>
      <c r="H53" s="1" t="s">
        <v>7126</v>
      </c>
      <c r="I53" s="1" t="s">
        <v>11089</v>
      </c>
      <c r="J53" s="1"/>
      <c r="K53" s="1">
        <v>7</v>
      </c>
      <c r="L53" s="32" t="s">
        <v>4048</v>
      </c>
      <c r="M53" s="8" t="s">
        <v>11771</v>
      </c>
      <c r="N53" s="2" t="s">
        <v>11809</v>
      </c>
      <c r="O53" s="173"/>
      <c r="P53" s="168">
        <f t="shared" si="28"/>
        <v>50</v>
      </c>
      <c r="Q53" s="138">
        <f t="shared" si="29"/>
        <v>25</v>
      </c>
      <c r="R53" s="138">
        <f t="shared" si="30"/>
        <v>50</v>
      </c>
      <c r="S53" s="138">
        <f t="shared" si="31"/>
        <v>75</v>
      </c>
      <c r="T53" s="138">
        <f t="shared" si="32"/>
        <v>100</v>
      </c>
      <c r="U53" s="138" t="e">
        <f t="shared" si="33"/>
        <v>#VALUE!</v>
      </c>
      <c r="V53" s="138" t="e">
        <f t="shared" si="34"/>
        <v>#VALUE!</v>
      </c>
      <c r="W53" s="158" t="str">
        <f t="shared" si="4"/>
        <v>09:00 19:00(13:00 14:00)</v>
      </c>
      <c r="X53" s="159">
        <f>HLOOKUP(SEARCH("2",$M53)-1,$Q$3:$V53,$P53+1,FALSE)</f>
        <v>25</v>
      </c>
      <c r="Y53" s="160" t="str">
        <f t="shared" si="5"/>
        <v>10:00 19:00(13:00 14:00)|09:00 19:00(13:00 14:00)|09:00 19:00(13:00 14:00)|09:00 19:00(13:00 14:00)</v>
      </c>
      <c r="Z53" s="161" t="str">
        <f t="shared" si="6"/>
        <v>10:00 19:00(13:00 14:00)</v>
      </c>
      <c r="AA53" s="158" t="str">
        <f t="shared" si="7"/>
        <v>10:00 19:00(13:00 14:00)</v>
      </c>
      <c r="AB53" s="159">
        <f>HLOOKUP(SEARCH("3",$M53)-1,$Q$3:$V53,$P53+1,FALSE)</f>
        <v>50</v>
      </c>
      <c r="AC53" s="160" t="str">
        <f t="shared" si="8"/>
        <v>09:00 19:00(13:00 14:00)|09:00 19:00(13:00 14:00)|09:00 19:00(13:00 14:00)</v>
      </c>
      <c r="AD53" s="161" t="str">
        <f t="shared" si="9"/>
        <v>09:00 19:00(13:00 14:00)</v>
      </c>
      <c r="AE53" s="158" t="str">
        <f t="shared" si="10"/>
        <v>09:00 19:00(13:00 14:00)</v>
      </c>
      <c r="AF53" s="159">
        <f>HLOOKUP(SEARCH("4",$M53)-1,$Q$3:$V53,$P53+1,FALSE)</f>
        <v>75</v>
      </c>
      <c r="AG53" s="161" t="str">
        <f t="shared" si="11"/>
        <v>09:00 19:00(13:00 14:00)|09:00 19:00(13:00 14:00)</v>
      </c>
      <c r="AH53" s="161" t="str">
        <f t="shared" si="12"/>
        <v>09:00 19:00(13:00 14:00)</v>
      </c>
      <c r="AI53" s="158" t="str">
        <f t="shared" si="13"/>
        <v>09:00 19:00(13:00 14:00)</v>
      </c>
      <c r="AJ53" s="159">
        <f>HLOOKUP(SEARCH("5",$M53)-1,$Q$3:$V53,$P53+1,FALSE)</f>
        <v>100</v>
      </c>
      <c r="AK53" s="161" t="str">
        <f t="shared" si="14"/>
        <v>09:00 19:00(13:00 14:00)</v>
      </c>
      <c r="AL53" s="161" t="e">
        <f t="shared" si="15"/>
        <v>#VALUE!</v>
      </c>
      <c r="AM53" s="158" t="str">
        <f t="shared" si="16"/>
        <v>09:00 19:00(13:00 14:00)</v>
      </c>
      <c r="AN53" s="159" t="e">
        <f>HLOOKUP(SEARCH("6",$M53)-1,$Q$3:$V53,$P53+1,FALSE)</f>
        <v>#VALUE!</v>
      </c>
      <c r="AO53" s="161" t="e">
        <f t="shared" si="17"/>
        <v>#VALUE!</v>
      </c>
      <c r="AP53" s="161" t="e">
        <f t="shared" si="18"/>
        <v>#VALUE!</v>
      </c>
      <c r="AQ53" s="162" t="str">
        <f t="shared" si="19"/>
        <v>выходной</v>
      </c>
      <c r="AR53" s="163" t="e">
        <f>HLOOKUP(SEARCH("7",$M53)-1,$Q$3:$V53,$P53+1,FALSE)</f>
        <v>#VALUE!</v>
      </c>
      <c r="AS53" s="164" t="str">
        <f t="shared" si="20"/>
        <v>выходной</v>
      </c>
      <c r="AT53" s="142"/>
      <c r="AU53" s="11" t="str">
        <f>IF(ISERROR(VLOOKUP(B53,'РЕОРГ 2008'!$A:$B,2,FALSE)),"",VLOOKUP(B53,'РЕОРГ 2008'!$A:$B,2,FALSE))</f>
        <v/>
      </c>
      <c r="AV53" s="12" t="str">
        <f t="shared" si="21"/>
        <v>Опер.касса №7/0496</v>
      </c>
      <c r="AW53" s="31" t="e">
        <f>LEFT(#REF!,2)</f>
        <v>#REF!</v>
      </c>
      <c r="AX53" s="12" t="str">
        <f t="shared" si="22"/>
        <v>7/0496</v>
      </c>
      <c r="AZ53" t="str">
        <f>IF(ISERROR(VLOOKUP(B53,'РЕОРГ 01.08.2009'!$A:$B,2,FALSE)),"",VLOOKUP(B53,'РЕОРГ 01.08.2009'!$A:$B,2,FALSE))</f>
        <v/>
      </c>
      <c r="BA53" s="12" t="str">
        <f t="shared" si="0"/>
        <v>Опер.касса №7/0496</v>
      </c>
      <c r="BB53" t="e">
        <f>LEFT(#REF!,2)</f>
        <v>#REF!</v>
      </c>
      <c r="BC53" s="12" t="str">
        <f t="shared" si="23"/>
        <v>7/0496</v>
      </c>
      <c r="BE53" t="str">
        <f>IF(ISERROR(VLOOKUP(B53,'РЕОРГ 01.10.2009'!A:C,3,FALSE)),"",VLOOKUP(B53,'РЕОРГ 01.10.2009'!A:C,3,FALSE))</f>
        <v/>
      </c>
      <c r="BF53" s="12" t="str">
        <f t="shared" si="1"/>
        <v>Опер.касса №7/0496</v>
      </c>
      <c r="BG53" t="e">
        <f>LEFT(#REF!,2)</f>
        <v>#REF!</v>
      </c>
      <c r="BH53" s="12" t="str">
        <f t="shared" si="24"/>
        <v>7/0496</v>
      </c>
      <c r="BJ53" t="str">
        <f>IF(ISERROR(VLOOKUP($B53,'РЕОРГ 01.05.2010'!A:B,2,FALSE)),"",VLOOKUP($B53,'РЕОРГ 01.05.2010'!A:B,2,FALSE))</f>
        <v/>
      </c>
      <c r="BK53" s="12" t="str">
        <f t="shared" si="25"/>
        <v>Опер.касса №7/0496</v>
      </c>
      <c r="BL53" t="e">
        <f>LEFT(#REF!,2)</f>
        <v>#REF!</v>
      </c>
      <c r="BM53" s="12" t="str">
        <f t="shared" si="26"/>
        <v>7/0496</v>
      </c>
      <c r="BO53" t="str">
        <f>IF(ISERROR(VLOOKUP($B53,'РЕОРГ 01.08.2010'!A:B,2,FALSE)),"",VLOOKUP($B53,'РЕОРГ 01.08.2010'!A:B,2,FALSE))</f>
        <v/>
      </c>
      <c r="BP53" s="12" t="str">
        <f t="shared" si="2"/>
        <v>Опер.касса №7/0496</v>
      </c>
      <c r="BQ53" t="e">
        <f>LEFT(#REF!,2)</f>
        <v>#REF!</v>
      </c>
      <c r="BR53" s="12" t="str">
        <f t="shared" si="27"/>
        <v>7/0496</v>
      </c>
    </row>
    <row r="54" spans="1:70" ht="12.75" customHeight="1">
      <c r="A54" t="str">
        <f t="shared" si="3"/>
        <v>7/0498</v>
      </c>
      <c r="B54" s="133">
        <v>62</v>
      </c>
      <c r="C54" s="1" t="s">
        <v>7127</v>
      </c>
      <c r="D54" s="32" t="s">
        <v>1931</v>
      </c>
      <c r="E54" s="1" t="s">
        <v>4532</v>
      </c>
      <c r="F54" s="1" t="s">
        <v>4493</v>
      </c>
      <c r="G54" s="1" t="s">
        <v>7128</v>
      </c>
      <c r="H54" s="1" t="s">
        <v>7129</v>
      </c>
      <c r="I54" s="1" t="s">
        <v>7182</v>
      </c>
      <c r="J54" s="1"/>
      <c r="K54" s="1">
        <v>4</v>
      </c>
      <c r="L54" s="32" t="s">
        <v>4048</v>
      </c>
      <c r="M54" s="8" t="s">
        <v>11783</v>
      </c>
      <c r="N54" s="2" t="s">
        <v>11816</v>
      </c>
      <c r="O54" s="173"/>
      <c r="P54" s="168">
        <f t="shared" si="28"/>
        <v>51</v>
      </c>
      <c r="Q54" s="138">
        <f t="shared" si="29"/>
        <v>12</v>
      </c>
      <c r="R54" s="138">
        <f t="shared" si="30"/>
        <v>24</v>
      </c>
      <c r="S54" s="138">
        <f t="shared" si="31"/>
        <v>36</v>
      </c>
      <c r="T54" s="138">
        <f t="shared" si="32"/>
        <v>48</v>
      </c>
      <c r="U54" s="138">
        <f t="shared" si="33"/>
        <v>60</v>
      </c>
      <c r="V54" s="138">
        <f t="shared" si="34"/>
        <v>72</v>
      </c>
      <c r="W54" s="158" t="str">
        <f t="shared" si="4"/>
        <v>10:30 19:30</v>
      </c>
      <c r="X54" s="159">
        <f>HLOOKUP(SEARCH("2",$M54)-1,$Q$3:$V54,$P54+1,FALSE)</f>
        <v>12</v>
      </c>
      <c r="Y54" s="160" t="str">
        <f t="shared" si="5"/>
        <v>09:30 19:30|10:30 19:30|10:30 19:30|10:30 19:30|10:30 19:30|10:30 19:30</v>
      </c>
      <c r="Z54" s="161" t="str">
        <f t="shared" si="6"/>
        <v>09:30 19:30</v>
      </c>
      <c r="AA54" s="158" t="str">
        <f t="shared" si="7"/>
        <v>09:30 19:30</v>
      </c>
      <c r="AB54" s="159">
        <f>HLOOKUP(SEARCH("3",$M54)-1,$Q$3:$V54,$P54+1,FALSE)</f>
        <v>24</v>
      </c>
      <c r="AC54" s="160" t="str">
        <f t="shared" si="8"/>
        <v>10:30 19:30|10:30 19:30|10:30 19:30|10:30 19:30|10:30 19:30</v>
      </c>
      <c r="AD54" s="161" t="str">
        <f t="shared" si="9"/>
        <v>10:30 19:30</v>
      </c>
      <c r="AE54" s="158" t="str">
        <f t="shared" si="10"/>
        <v>10:30 19:30</v>
      </c>
      <c r="AF54" s="159">
        <f>HLOOKUP(SEARCH("4",$M54)-1,$Q$3:$V54,$P54+1,FALSE)</f>
        <v>36</v>
      </c>
      <c r="AG54" s="161" t="str">
        <f t="shared" si="11"/>
        <v>10:30 19:30|10:30 19:30|10:30 19:30|10:30 19:30</v>
      </c>
      <c r="AH54" s="161" t="str">
        <f t="shared" si="12"/>
        <v>10:30 19:30</v>
      </c>
      <c r="AI54" s="158" t="str">
        <f t="shared" si="13"/>
        <v>10:30 19:30</v>
      </c>
      <c r="AJ54" s="159">
        <f>HLOOKUP(SEARCH("5",$M54)-1,$Q$3:$V54,$P54+1,FALSE)</f>
        <v>48</v>
      </c>
      <c r="AK54" s="161" t="str">
        <f t="shared" si="14"/>
        <v>10:30 19:30|10:30 19:30|10:30 19:30</v>
      </c>
      <c r="AL54" s="161" t="str">
        <f t="shared" si="15"/>
        <v>10:30 19:30</v>
      </c>
      <c r="AM54" s="158" t="str">
        <f t="shared" si="16"/>
        <v>10:30 19:30</v>
      </c>
      <c r="AN54" s="159">
        <f>HLOOKUP(SEARCH("6",$M54)-1,$Q$3:$V54,$P54+1,FALSE)</f>
        <v>60</v>
      </c>
      <c r="AO54" s="161" t="str">
        <f t="shared" si="17"/>
        <v>10:30 19:30|10:30 19:30</v>
      </c>
      <c r="AP54" s="161" t="str">
        <f t="shared" si="18"/>
        <v>10:30 19:30</v>
      </c>
      <c r="AQ54" s="162" t="str">
        <f t="shared" si="19"/>
        <v>10:30 19:30</v>
      </c>
      <c r="AR54" s="163">
        <f>HLOOKUP(SEARCH("7",$M54)-1,$Q$3:$V54,$P54+1,FALSE)</f>
        <v>72</v>
      </c>
      <c r="AS54" s="164" t="str">
        <f t="shared" si="20"/>
        <v>10:30 19:30</v>
      </c>
      <c r="AT54" s="142"/>
      <c r="AU54" s="11" t="str">
        <f>IF(ISERROR(VLOOKUP(B54,'РЕОРГ 2008'!$A:$B,2,FALSE)),"",VLOOKUP(B54,'РЕОРГ 2008'!$A:$B,2,FALSE))</f>
        <v/>
      </c>
      <c r="AV54" s="12" t="str">
        <f t="shared" si="21"/>
        <v>Опер.касса №7/0498</v>
      </c>
      <c r="AW54" s="31" t="e">
        <f>LEFT(#REF!,2)</f>
        <v>#REF!</v>
      </c>
      <c r="AX54" s="12" t="str">
        <f t="shared" si="22"/>
        <v>7/0498</v>
      </c>
      <c r="AZ54" t="str">
        <f>IF(ISERROR(VLOOKUP(B54,'РЕОРГ 01.08.2009'!$A:$B,2,FALSE)),"",VLOOKUP(B54,'РЕОРГ 01.08.2009'!$A:$B,2,FALSE))</f>
        <v/>
      </c>
      <c r="BA54" s="12" t="str">
        <f t="shared" si="0"/>
        <v>Опер.касса №7/0498</v>
      </c>
      <c r="BB54" t="e">
        <f>LEFT(#REF!,2)</f>
        <v>#REF!</v>
      </c>
      <c r="BC54" s="12" t="str">
        <f t="shared" si="23"/>
        <v>7/0498</v>
      </c>
      <c r="BE54" t="str">
        <f>IF(ISERROR(VLOOKUP(B54,'РЕОРГ 01.10.2009'!A:C,3,FALSE)),"",VLOOKUP(B54,'РЕОРГ 01.10.2009'!A:C,3,FALSE))</f>
        <v/>
      </c>
      <c r="BF54" s="12" t="str">
        <f t="shared" si="1"/>
        <v>Опер.касса №7/0498</v>
      </c>
      <c r="BG54" t="e">
        <f>LEFT(#REF!,2)</f>
        <v>#REF!</v>
      </c>
      <c r="BH54" s="12" t="str">
        <f t="shared" si="24"/>
        <v>7/0498</v>
      </c>
      <c r="BJ54" t="str">
        <f>IF(ISERROR(VLOOKUP($B54,'РЕОРГ 01.05.2010'!A:B,2,FALSE)),"",VLOOKUP($B54,'РЕОРГ 01.05.2010'!A:B,2,FALSE))</f>
        <v/>
      </c>
      <c r="BK54" s="12" t="str">
        <f t="shared" si="25"/>
        <v>Опер.касса №7/0498</v>
      </c>
      <c r="BL54" t="e">
        <f>LEFT(#REF!,2)</f>
        <v>#REF!</v>
      </c>
      <c r="BM54" s="12" t="str">
        <f t="shared" si="26"/>
        <v>7/0498</v>
      </c>
      <c r="BO54" t="str">
        <f>IF(ISERROR(VLOOKUP($B54,'РЕОРГ 01.08.2010'!A:B,2,FALSE)),"",VLOOKUP($B54,'РЕОРГ 01.08.2010'!A:B,2,FALSE))</f>
        <v/>
      </c>
      <c r="BP54" s="12" t="str">
        <f t="shared" si="2"/>
        <v>Опер.касса №7/0498</v>
      </c>
      <c r="BQ54" t="e">
        <f>LEFT(#REF!,2)</f>
        <v>#REF!</v>
      </c>
      <c r="BR54" s="12" t="str">
        <f t="shared" si="27"/>
        <v>7/0498</v>
      </c>
    </row>
    <row r="55" spans="1:70" ht="12.75" customHeight="1">
      <c r="A55" t="str">
        <f t="shared" si="3"/>
        <v>7/050</v>
      </c>
      <c r="B55" s="133">
        <v>63</v>
      </c>
      <c r="C55" s="1" t="s">
        <v>7131</v>
      </c>
      <c r="D55" s="32" t="s">
        <v>1931</v>
      </c>
      <c r="E55" s="1" t="s">
        <v>7044</v>
      </c>
      <c r="F55" s="1" t="s">
        <v>4493</v>
      </c>
      <c r="G55" s="1" t="s">
        <v>7132</v>
      </c>
      <c r="H55" s="1" t="s">
        <v>7133</v>
      </c>
      <c r="I55" s="1" t="s">
        <v>4494</v>
      </c>
      <c r="J55" s="1"/>
      <c r="K55" s="1">
        <v>4</v>
      </c>
      <c r="L55" s="32" t="s">
        <v>4048</v>
      </c>
      <c r="M55" s="8" t="s">
        <v>11771</v>
      </c>
      <c r="N55" s="2" t="s">
        <v>11772</v>
      </c>
      <c r="O55" s="173"/>
      <c r="P55" s="168">
        <f t="shared" si="28"/>
        <v>52</v>
      </c>
      <c r="Q55" s="138">
        <f t="shared" si="29"/>
        <v>25</v>
      </c>
      <c r="R55" s="138">
        <f t="shared" si="30"/>
        <v>50</v>
      </c>
      <c r="S55" s="138">
        <f t="shared" si="31"/>
        <v>75</v>
      </c>
      <c r="T55" s="138">
        <f t="shared" si="32"/>
        <v>100</v>
      </c>
      <c r="U55" s="138" t="e">
        <f t="shared" si="33"/>
        <v>#VALUE!</v>
      </c>
      <c r="V55" s="138" t="e">
        <f t="shared" si="34"/>
        <v>#VALUE!</v>
      </c>
      <c r="W55" s="158" t="str">
        <f t="shared" si="4"/>
        <v>09:00 18:00(13:00 14:00)</v>
      </c>
      <c r="X55" s="159">
        <f>HLOOKUP(SEARCH("2",$M55)-1,$Q$3:$V55,$P55+1,FALSE)</f>
        <v>25</v>
      </c>
      <c r="Y55" s="160" t="str">
        <f t="shared" si="5"/>
        <v>09:00 18:00(13:00 14:00)|09:00 18:00(13:00 14:00)|09:00 18:00(13:00 14:00)|09:00 18:00(13:00 14:00)</v>
      </c>
      <c r="Z55" s="161" t="str">
        <f t="shared" si="6"/>
        <v>09:00 18:00(13:00 14:00)</v>
      </c>
      <c r="AA55" s="158" t="str">
        <f t="shared" si="7"/>
        <v>09:00 18:00(13:00 14:00)</v>
      </c>
      <c r="AB55" s="159">
        <f>HLOOKUP(SEARCH("3",$M55)-1,$Q$3:$V55,$P55+1,FALSE)</f>
        <v>50</v>
      </c>
      <c r="AC55" s="160" t="str">
        <f t="shared" si="8"/>
        <v>09:00 18:00(13:00 14:00)|09:00 18:00(13:00 14:00)|09:00 18:00(13:00 14:00)</v>
      </c>
      <c r="AD55" s="161" t="str">
        <f t="shared" si="9"/>
        <v>09:00 18:00(13:00 14:00)</v>
      </c>
      <c r="AE55" s="158" t="str">
        <f t="shared" si="10"/>
        <v>09:00 18:00(13:00 14:00)</v>
      </c>
      <c r="AF55" s="159">
        <f>HLOOKUP(SEARCH("4",$M55)-1,$Q$3:$V55,$P55+1,FALSE)</f>
        <v>75</v>
      </c>
      <c r="AG55" s="161" t="str">
        <f t="shared" si="11"/>
        <v>09:00 18:00(13:00 14:00)|09:00 18:00(13:00 14:00)</v>
      </c>
      <c r="AH55" s="161" t="str">
        <f t="shared" si="12"/>
        <v>09:00 18:00(13:00 14:00)</v>
      </c>
      <c r="AI55" s="158" t="str">
        <f t="shared" si="13"/>
        <v>09:00 18:00(13:00 14:00)</v>
      </c>
      <c r="AJ55" s="159">
        <f>HLOOKUP(SEARCH("5",$M55)-1,$Q$3:$V55,$P55+1,FALSE)</f>
        <v>100</v>
      </c>
      <c r="AK55" s="161" t="str">
        <f t="shared" si="14"/>
        <v>09:00 18:00(13:00 14:00)</v>
      </c>
      <c r="AL55" s="161" t="e">
        <f t="shared" si="15"/>
        <v>#VALUE!</v>
      </c>
      <c r="AM55" s="158" t="str">
        <f t="shared" si="16"/>
        <v>09:00 18:00(13:00 14:00)</v>
      </c>
      <c r="AN55" s="159" t="e">
        <f>HLOOKUP(SEARCH("6",$M55)-1,$Q$3:$V55,$P55+1,FALSE)</f>
        <v>#VALUE!</v>
      </c>
      <c r="AO55" s="161" t="e">
        <f t="shared" si="17"/>
        <v>#VALUE!</v>
      </c>
      <c r="AP55" s="161" t="e">
        <f t="shared" si="18"/>
        <v>#VALUE!</v>
      </c>
      <c r="AQ55" s="162" t="str">
        <f t="shared" si="19"/>
        <v>выходной</v>
      </c>
      <c r="AR55" s="163" t="e">
        <f>HLOOKUP(SEARCH("7",$M55)-1,$Q$3:$V55,$P55+1,FALSE)</f>
        <v>#VALUE!</v>
      </c>
      <c r="AS55" s="164" t="str">
        <f t="shared" si="20"/>
        <v>выходной</v>
      </c>
      <c r="AT55" s="142"/>
      <c r="AU55" s="11" t="str">
        <f>IF(ISERROR(VLOOKUP(B55,'РЕОРГ 2008'!$A:$B,2,FALSE)),"",VLOOKUP(B55,'РЕОРГ 2008'!$A:$B,2,FALSE))</f>
        <v/>
      </c>
      <c r="AV55" s="12" t="str">
        <f t="shared" si="21"/>
        <v>Опер.касса №7/050</v>
      </c>
      <c r="AW55" s="31" t="e">
        <f>LEFT(#REF!,2)</f>
        <v>#REF!</v>
      </c>
      <c r="AX55" s="12" t="str">
        <f t="shared" si="22"/>
        <v>7/050</v>
      </c>
      <c r="AZ55" t="str">
        <f>IF(ISERROR(VLOOKUP(B55,'РЕОРГ 01.08.2009'!$A:$B,2,FALSE)),"",VLOOKUP(B55,'РЕОРГ 01.08.2009'!$A:$B,2,FALSE))</f>
        <v/>
      </c>
      <c r="BA55" s="12" t="str">
        <f t="shared" si="0"/>
        <v>Опер.касса №7/050</v>
      </c>
      <c r="BB55" t="e">
        <f>LEFT(#REF!,2)</f>
        <v>#REF!</v>
      </c>
      <c r="BC55" s="12" t="str">
        <f t="shared" si="23"/>
        <v>7/050</v>
      </c>
      <c r="BE55" t="str">
        <f>IF(ISERROR(VLOOKUP(B55,'РЕОРГ 01.10.2009'!A:C,3,FALSE)),"",VLOOKUP(B55,'РЕОРГ 01.10.2009'!A:C,3,FALSE))</f>
        <v/>
      </c>
      <c r="BF55" s="12" t="str">
        <f t="shared" si="1"/>
        <v>Опер.касса №7/050</v>
      </c>
      <c r="BG55" t="e">
        <f>LEFT(#REF!,2)</f>
        <v>#REF!</v>
      </c>
      <c r="BH55" s="12" t="str">
        <f t="shared" si="24"/>
        <v>7/050</v>
      </c>
      <c r="BJ55" t="str">
        <f>IF(ISERROR(VLOOKUP($B55,'РЕОРГ 01.05.2010'!A:B,2,FALSE)),"",VLOOKUP($B55,'РЕОРГ 01.05.2010'!A:B,2,FALSE))</f>
        <v/>
      </c>
      <c r="BK55" s="12" t="str">
        <f t="shared" si="25"/>
        <v>Опер.касса №7/050</v>
      </c>
      <c r="BL55" t="e">
        <f>LEFT(#REF!,2)</f>
        <v>#REF!</v>
      </c>
      <c r="BM55" s="12" t="str">
        <f t="shared" si="26"/>
        <v>7/050</v>
      </c>
      <c r="BO55" t="str">
        <f>IF(ISERROR(VLOOKUP($B55,'РЕОРГ 01.08.2010'!A:B,2,FALSE)),"",VLOOKUP($B55,'РЕОРГ 01.08.2010'!A:B,2,FALSE))</f>
        <v/>
      </c>
      <c r="BP55" s="12" t="str">
        <f t="shared" si="2"/>
        <v>Опер.касса №7/050</v>
      </c>
      <c r="BQ55" t="e">
        <f>LEFT(#REF!,2)</f>
        <v>#REF!</v>
      </c>
      <c r="BR55" s="12" t="str">
        <f t="shared" si="27"/>
        <v>7/050</v>
      </c>
    </row>
    <row r="56" spans="1:70" ht="12.75" customHeight="1">
      <c r="A56" t="str">
        <f t="shared" si="3"/>
        <v>7/0508</v>
      </c>
      <c r="B56" s="133">
        <v>64</v>
      </c>
      <c r="C56" s="1" t="s">
        <v>7134</v>
      </c>
      <c r="D56" s="32" t="s">
        <v>1926</v>
      </c>
      <c r="E56" s="1" t="s">
        <v>7135</v>
      </c>
      <c r="F56" s="1" t="s">
        <v>4493</v>
      </c>
      <c r="G56" s="1" t="s">
        <v>7136</v>
      </c>
      <c r="H56" s="1" t="s">
        <v>7137</v>
      </c>
      <c r="I56" s="1" t="s">
        <v>7138</v>
      </c>
      <c r="J56" s="1"/>
      <c r="K56" s="1">
        <v>10</v>
      </c>
      <c r="L56" s="32" t="s">
        <v>4048</v>
      </c>
      <c r="M56" s="8" t="s">
        <v>11773</v>
      </c>
      <c r="N56" s="2" t="s">
        <v>11817</v>
      </c>
      <c r="O56" s="173"/>
      <c r="P56" s="168">
        <f t="shared" si="28"/>
        <v>53</v>
      </c>
      <c r="Q56" s="138">
        <f t="shared" si="29"/>
        <v>12</v>
      </c>
      <c r="R56" s="138">
        <f t="shared" si="30"/>
        <v>24</v>
      </c>
      <c r="S56" s="138">
        <f t="shared" si="31"/>
        <v>36</v>
      </c>
      <c r="T56" s="138">
        <f t="shared" si="32"/>
        <v>48</v>
      </c>
      <c r="U56" s="138">
        <f t="shared" si="33"/>
        <v>60</v>
      </c>
      <c r="V56" s="138" t="e">
        <f t="shared" si="34"/>
        <v>#VALUE!</v>
      </c>
      <c r="W56" s="158" t="str">
        <f t="shared" si="4"/>
        <v>10:00 20:00</v>
      </c>
      <c r="X56" s="159">
        <f>HLOOKUP(SEARCH("2",$M56)-1,$Q$3:$V56,$P56+1,FALSE)</f>
        <v>12</v>
      </c>
      <c r="Y56" s="160" t="str">
        <f t="shared" si="5"/>
        <v>09:00 20:00|09:00 20:00|09:00 20:00|09:00 20:00|09:00 16:00</v>
      </c>
      <c r="Z56" s="161" t="str">
        <f t="shared" si="6"/>
        <v>09:00 20:00</v>
      </c>
      <c r="AA56" s="158" t="str">
        <f t="shared" si="7"/>
        <v>09:00 20:00</v>
      </c>
      <c r="AB56" s="159">
        <f>HLOOKUP(SEARCH("3",$M56)-1,$Q$3:$V56,$P56+1,FALSE)</f>
        <v>24</v>
      </c>
      <c r="AC56" s="160" t="str">
        <f t="shared" si="8"/>
        <v>09:00 20:00|09:00 20:00|09:00 20:00|09:00 16:00</v>
      </c>
      <c r="AD56" s="161" t="str">
        <f t="shared" si="9"/>
        <v>09:00 20:00</v>
      </c>
      <c r="AE56" s="158" t="str">
        <f t="shared" si="10"/>
        <v>09:00 20:00</v>
      </c>
      <c r="AF56" s="159">
        <f>HLOOKUP(SEARCH("4",$M56)-1,$Q$3:$V56,$P56+1,FALSE)</f>
        <v>36</v>
      </c>
      <c r="AG56" s="161" t="str">
        <f t="shared" si="11"/>
        <v>09:00 20:00|09:00 20:00|09:00 16:00</v>
      </c>
      <c r="AH56" s="161" t="str">
        <f t="shared" si="12"/>
        <v>09:00 20:00</v>
      </c>
      <c r="AI56" s="158" t="str">
        <f t="shared" si="13"/>
        <v>09:00 20:00</v>
      </c>
      <c r="AJ56" s="159">
        <f>HLOOKUP(SEARCH("5",$M56)-1,$Q$3:$V56,$P56+1,FALSE)</f>
        <v>48</v>
      </c>
      <c r="AK56" s="161" t="str">
        <f t="shared" si="14"/>
        <v>09:00 20:00|09:00 16:00</v>
      </c>
      <c r="AL56" s="161" t="str">
        <f t="shared" si="15"/>
        <v>09:00 20:00</v>
      </c>
      <c r="AM56" s="158" t="str">
        <f t="shared" si="16"/>
        <v>09:00 20:00</v>
      </c>
      <c r="AN56" s="159">
        <f>HLOOKUP(SEARCH("6",$M56)-1,$Q$3:$V56,$P56+1,FALSE)</f>
        <v>60</v>
      </c>
      <c r="AO56" s="161" t="str">
        <f t="shared" si="17"/>
        <v>09:00 16:00</v>
      </c>
      <c r="AP56" s="161" t="e">
        <f t="shared" si="18"/>
        <v>#VALUE!</v>
      </c>
      <c r="AQ56" s="162" t="str">
        <f t="shared" si="19"/>
        <v>09:00 16:00</v>
      </c>
      <c r="AR56" s="163" t="e">
        <f>HLOOKUP(SEARCH("7",$M56)-1,$Q$3:$V56,$P56+1,FALSE)</f>
        <v>#VALUE!</v>
      </c>
      <c r="AS56" s="164" t="str">
        <f t="shared" si="20"/>
        <v>выходной</v>
      </c>
      <c r="AT56" s="142"/>
      <c r="AU56" s="11" t="str">
        <f>IF(ISERROR(VLOOKUP(B56,'РЕОРГ 2008'!$A:$B,2,FALSE)),"",VLOOKUP(B56,'РЕОРГ 2008'!$A:$B,2,FALSE))</f>
        <v/>
      </c>
      <c r="AV56" s="12" t="str">
        <f t="shared" si="21"/>
        <v>Доп.офис №7/0508</v>
      </c>
      <c r="AW56" s="31" t="e">
        <f>LEFT(#REF!,2)</f>
        <v>#REF!</v>
      </c>
      <c r="AX56" s="12" t="str">
        <f t="shared" si="22"/>
        <v>7/0508</v>
      </c>
      <c r="AZ56" t="str">
        <f>IF(ISERROR(VLOOKUP(B56,'РЕОРГ 01.08.2009'!$A:$B,2,FALSE)),"",VLOOKUP(B56,'РЕОРГ 01.08.2009'!$A:$B,2,FALSE))</f>
        <v/>
      </c>
      <c r="BA56" s="12" t="str">
        <f t="shared" si="0"/>
        <v>Доп.офис №7/0508</v>
      </c>
      <c r="BB56" t="e">
        <f>LEFT(#REF!,2)</f>
        <v>#REF!</v>
      </c>
      <c r="BC56" s="12" t="str">
        <f t="shared" si="23"/>
        <v>7/0508</v>
      </c>
      <c r="BE56" t="str">
        <f>IF(ISERROR(VLOOKUP(B56,'РЕОРГ 01.10.2009'!A:C,3,FALSE)),"",VLOOKUP(B56,'РЕОРГ 01.10.2009'!A:C,3,FALSE))</f>
        <v/>
      </c>
      <c r="BF56" s="12" t="str">
        <f t="shared" si="1"/>
        <v>Доп.офис №7/0508</v>
      </c>
      <c r="BG56" t="e">
        <f>LEFT(#REF!,2)</f>
        <v>#REF!</v>
      </c>
      <c r="BH56" s="12" t="str">
        <f t="shared" si="24"/>
        <v>7/0508</v>
      </c>
      <c r="BJ56" t="str">
        <f>IF(ISERROR(VLOOKUP($B56,'РЕОРГ 01.05.2010'!A:B,2,FALSE)),"",VLOOKUP($B56,'РЕОРГ 01.05.2010'!A:B,2,FALSE))</f>
        <v/>
      </c>
      <c r="BK56" s="12" t="str">
        <f t="shared" si="25"/>
        <v>Доп.офис №7/0508</v>
      </c>
      <c r="BL56" t="e">
        <f>LEFT(#REF!,2)</f>
        <v>#REF!</v>
      </c>
      <c r="BM56" s="12" t="str">
        <f t="shared" si="26"/>
        <v>7/0508</v>
      </c>
      <c r="BO56" t="str">
        <f>IF(ISERROR(VLOOKUP($B56,'РЕОРГ 01.08.2010'!A:B,2,FALSE)),"",VLOOKUP($B56,'РЕОРГ 01.08.2010'!A:B,2,FALSE))</f>
        <v/>
      </c>
      <c r="BP56" s="12" t="str">
        <f t="shared" si="2"/>
        <v>Доп.офис №7/0508</v>
      </c>
      <c r="BQ56" t="e">
        <f>LEFT(#REF!,2)</f>
        <v>#REF!</v>
      </c>
      <c r="BR56" s="12" t="str">
        <f t="shared" si="27"/>
        <v>7/0508</v>
      </c>
    </row>
    <row r="57" spans="1:70" ht="12.75" customHeight="1">
      <c r="A57" t="str">
        <f t="shared" si="3"/>
        <v>7/0510</v>
      </c>
      <c r="B57" s="133">
        <v>65</v>
      </c>
      <c r="C57" s="1" t="s">
        <v>7139</v>
      </c>
      <c r="D57" s="32" t="s">
        <v>1926</v>
      </c>
      <c r="E57" s="1" t="s">
        <v>7140</v>
      </c>
      <c r="F57" s="1" t="s">
        <v>4493</v>
      </c>
      <c r="G57" s="1" t="s">
        <v>7141</v>
      </c>
      <c r="H57" s="1" t="s">
        <v>7142</v>
      </c>
      <c r="I57" s="1" t="s">
        <v>4147</v>
      </c>
      <c r="J57" s="1"/>
      <c r="K57" s="1">
        <v>6</v>
      </c>
      <c r="L57" s="32" t="s">
        <v>4048</v>
      </c>
      <c r="M57" s="8" t="s">
        <v>11771</v>
      </c>
      <c r="N57" s="2" t="s">
        <v>11807</v>
      </c>
      <c r="O57" s="173"/>
      <c r="P57" s="168">
        <f t="shared" si="28"/>
        <v>54</v>
      </c>
      <c r="Q57" s="138">
        <f t="shared" si="29"/>
        <v>25</v>
      </c>
      <c r="R57" s="138">
        <f t="shared" si="30"/>
        <v>50</v>
      </c>
      <c r="S57" s="138">
        <f t="shared" si="31"/>
        <v>75</v>
      </c>
      <c r="T57" s="138">
        <f t="shared" si="32"/>
        <v>100</v>
      </c>
      <c r="U57" s="138" t="e">
        <f t="shared" si="33"/>
        <v>#VALUE!</v>
      </c>
      <c r="V57" s="138" t="e">
        <f t="shared" si="34"/>
        <v>#VALUE!</v>
      </c>
      <c r="W57" s="158" t="str">
        <f t="shared" si="4"/>
        <v>10:00 19:00(13:00 14:00)</v>
      </c>
      <c r="X57" s="159">
        <f>HLOOKUP(SEARCH("2",$M57)-1,$Q$3:$V57,$P57+1,FALSE)</f>
        <v>25</v>
      </c>
      <c r="Y57" s="160" t="str">
        <f t="shared" si="5"/>
        <v>09:00 19:00(13:00 14:00)|09:00 19:00(13:00 14:00)|09:00 19:00(13:00 14:00)|09:00 19:00(13:00 14:00)</v>
      </c>
      <c r="Z57" s="161" t="str">
        <f t="shared" si="6"/>
        <v>09:00 19:00(13:00 14:00)</v>
      </c>
      <c r="AA57" s="158" t="str">
        <f t="shared" si="7"/>
        <v>09:00 19:00(13:00 14:00)</v>
      </c>
      <c r="AB57" s="159">
        <f>HLOOKUP(SEARCH("3",$M57)-1,$Q$3:$V57,$P57+1,FALSE)</f>
        <v>50</v>
      </c>
      <c r="AC57" s="160" t="str">
        <f t="shared" si="8"/>
        <v>09:00 19:00(13:00 14:00)|09:00 19:00(13:00 14:00)|09:00 19:00(13:00 14:00)</v>
      </c>
      <c r="AD57" s="161" t="str">
        <f t="shared" si="9"/>
        <v>09:00 19:00(13:00 14:00)</v>
      </c>
      <c r="AE57" s="158" t="str">
        <f t="shared" si="10"/>
        <v>09:00 19:00(13:00 14:00)</v>
      </c>
      <c r="AF57" s="159">
        <f>HLOOKUP(SEARCH("4",$M57)-1,$Q$3:$V57,$P57+1,FALSE)</f>
        <v>75</v>
      </c>
      <c r="AG57" s="161" t="str">
        <f t="shared" si="11"/>
        <v>09:00 19:00(13:00 14:00)|09:00 19:00(13:00 14:00)</v>
      </c>
      <c r="AH57" s="161" t="str">
        <f t="shared" si="12"/>
        <v>09:00 19:00(13:00 14:00)</v>
      </c>
      <c r="AI57" s="158" t="str">
        <f t="shared" si="13"/>
        <v>09:00 19:00(13:00 14:00)</v>
      </c>
      <c r="AJ57" s="159">
        <f>HLOOKUP(SEARCH("5",$M57)-1,$Q$3:$V57,$P57+1,FALSE)</f>
        <v>100</v>
      </c>
      <c r="AK57" s="161" t="str">
        <f t="shared" si="14"/>
        <v>09:00 19:00(13:00 14:00)</v>
      </c>
      <c r="AL57" s="161" t="e">
        <f t="shared" si="15"/>
        <v>#VALUE!</v>
      </c>
      <c r="AM57" s="158" t="str">
        <f t="shared" si="16"/>
        <v>09:00 19:00(13:00 14:00)</v>
      </c>
      <c r="AN57" s="159" t="e">
        <f>HLOOKUP(SEARCH("6",$M57)-1,$Q$3:$V57,$P57+1,FALSE)</f>
        <v>#VALUE!</v>
      </c>
      <c r="AO57" s="161" t="e">
        <f t="shared" si="17"/>
        <v>#VALUE!</v>
      </c>
      <c r="AP57" s="161" t="e">
        <f t="shared" si="18"/>
        <v>#VALUE!</v>
      </c>
      <c r="AQ57" s="162" t="str">
        <f t="shared" si="19"/>
        <v>выходной</v>
      </c>
      <c r="AR57" s="163" t="e">
        <f>HLOOKUP(SEARCH("7",$M57)-1,$Q$3:$V57,$P57+1,FALSE)</f>
        <v>#VALUE!</v>
      </c>
      <c r="AS57" s="164" t="str">
        <f t="shared" si="20"/>
        <v>выходной</v>
      </c>
      <c r="AT57" s="142"/>
      <c r="AU57" s="11" t="str">
        <f>IF(ISERROR(VLOOKUP(B57,'РЕОРГ 2008'!$A:$B,2,FALSE)),"",VLOOKUP(B57,'РЕОРГ 2008'!$A:$B,2,FALSE))</f>
        <v/>
      </c>
      <c r="AV57" s="12" t="str">
        <f t="shared" si="21"/>
        <v>Доп.офис №7/0510</v>
      </c>
      <c r="AW57" s="31" t="e">
        <f>LEFT(#REF!,2)</f>
        <v>#REF!</v>
      </c>
      <c r="AX57" s="12" t="str">
        <f t="shared" si="22"/>
        <v>7/0510</v>
      </c>
      <c r="AZ57" t="str">
        <f>IF(ISERROR(VLOOKUP(B57,'РЕОРГ 01.08.2009'!$A:$B,2,FALSE)),"",VLOOKUP(B57,'РЕОРГ 01.08.2009'!$A:$B,2,FALSE))</f>
        <v/>
      </c>
      <c r="BA57" s="12" t="str">
        <f t="shared" si="0"/>
        <v>Доп.офис №7/0510</v>
      </c>
      <c r="BB57" t="e">
        <f>LEFT(#REF!,2)</f>
        <v>#REF!</v>
      </c>
      <c r="BC57" s="12" t="str">
        <f t="shared" si="23"/>
        <v>7/0510</v>
      </c>
      <c r="BE57" t="str">
        <f>IF(ISERROR(VLOOKUP(B57,'РЕОРГ 01.10.2009'!A:C,3,FALSE)),"",VLOOKUP(B57,'РЕОРГ 01.10.2009'!A:C,3,FALSE))</f>
        <v/>
      </c>
      <c r="BF57" s="12" t="str">
        <f t="shared" si="1"/>
        <v>Доп.офис №7/0510</v>
      </c>
      <c r="BG57" t="e">
        <f>LEFT(#REF!,2)</f>
        <v>#REF!</v>
      </c>
      <c r="BH57" s="12" t="str">
        <f t="shared" si="24"/>
        <v>7/0510</v>
      </c>
      <c r="BJ57" t="str">
        <f>IF(ISERROR(VLOOKUP($B57,'РЕОРГ 01.05.2010'!A:B,2,FALSE)),"",VLOOKUP($B57,'РЕОРГ 01.05.2010'!A:B,2,FALSE))</f>
        <v/>
      </c>
      <c r="BK57" s="12" t="str">
        <f t="shared" si="25"/>
        <v>Доп.офис №7/0510</v>
      </c>
      <c r="BL57" t="e">
        <f>LEFT(#REF!,2)</f>
        <v>#REF!</v>
      </c>
      <c r="BM57" s="12" t="str">
        <f t="shared" si="26"/>
        <v>7/0510</v>
      </c>
      <c r="BO57" t="str">
        <f>IF(ISERROR(VLOOKUP($B57,'РЕОРГ 01.08.2010'!A:B,2,FALSE)),"",VLOOKUP($B57,'РЕОРГ 01.08.2010'!A:B,2,FALSE))</f>
        <v/>
      </c>
      <c r="BP57" s="12" t="str">
        <f t="shared" si="2"/>
        <v>Доп.офис №7/0510</v>
      </c>
      <c r="BQ57" t="e">
        <f>LEFT(#REF!,2)</f>
        <v>#REF!</v>
      </c>
      <c r="BR57" s="12" t="str">
        <f t="shared" si="27"/>
        <v>7/0510</v>
      </c>
    </row>
    <row r="58" spans="1:70" ht="12.75" customHeight="1">
      <c r="A58" t="str">
        <f t="shared" si="3"/>
        <v>7/0512</v>
      </c>
      <c r="B58" s="133">
        <v>66</v>
      </c>
      <c r="C58" s="1" t="s">
        <v>11754</v>
      </c>
      <c r="D58" s="32" t="s">
        <v>1926</v>
      </c>
      <c r="E58" s="1" t="s">
        <v>7392</v>
      </c>
      <c r="F58" s="1" t="s">
        <v>4493</v>
      </c>
      <c r="G58" s="1" t="s">
        <v>7144</v>
      </c>
      <c r="H58" s="1" t="s">
        <v>8991</v>
      </c>
      <c r="I58" s="1" t="s">
        <v>8992</v>
      </c>
      <c r="J58" s="1"/>
      <c r="K58" s="1">
        <v>6</v>
      </c>
      <c r="L58" s="32" t="s">
        <v>4048</v>
      </c>
      <c r="M58" s="8" t="s">
        <v>11771</v>
      </c>
      <c r="N58" s="2" t="s">
        <v>11808</v>
      </c>
      <c r="O58" s="173"/>
      <c r="P58" s="168">
        <f t="shared" si="28"/>
        <v>55</v>
      </c>
      <c r="Q58" s="138">
        <f t="shared" si="29"/>
        <v>12</v>
      </c>
      <c r="R58" s="138">
        <f t="shared" si="30"/>
        <v>24</v>
      </c>
      <c r="S58" s="138">
        <f t="shared" si="31"/>
        <v>36</v>
      </c>
      <c r="T58" s="138">
        <f t="shared" si="32"/>
        <v>48</v>
      </c>
      <c r="U58" s="138" t="e">
        <f t="shared" si="33"/>
        <v>#VALUE!</v>
      </c>
      <c r="V58" s="138" t="e">
        <f t="shared" si="34"/>
        <v>#VALUE!</v>
      </c>
      <c r="W58" s="158" t="str">
        <f t="shared" si="4"/>
        <v>09:00 18:00</v>
      </c>
      <c r="X58" s="159">
        <f>HLOOKUP(SEARCH("2",$M58)-1,$Q$3:$V58,$P58+1,FALSE)</f>
        <v>12</v>
      </c>
      <c r="Y58" s="160" t="str">
        <f t="shared" si="5"/>
        <v>10:00 18:00|09:00 18:00|09:00 18:00|09:00 18:00</v>
      </c>
      <c r="Z58" s="161" t="str">
        <f t="shared" si="6"/>
        <v>10:00 18:00</v>
      </c>
      <c r="AA58" s="158" t="str">
        <f t="shared" si="7"/>
        <v>10:00 18:00</v>
      </c>
      <c r="AB58" s="159">
        <f>HLOOKUP(SEARCH("3",$M58)-1,$Q$3:$V58,$P58+1,FALSE)</f>
        <v>24</v>
      </c>
      <c r="AC58" s="160" t="str">
        <f t="shared" si="8"/>
        <v>09:00 18:00|09:00 18:00|09:00 18:00</v>
      </c>
      <c r="AD58" s="161" t="str">
        <f t="shared" si="9"/>
        <v>09:00 18:00</v>
      </c>
      <c r="AE58" s="158" t="str">
        <f t="shared" si="10"/>
        <v>09:00 18:00</v>
      </c>
      <c r="AF58" s="159">
        <f>HLOOKUP(SEARCH("4",$M58)-1,$Q$3:$V58,$P58+1,FALSE)</f>
        <v>36</v>
      </c>
      <c r="AG58" s="161" t="str">
        <f t="shared" si="11"/>
        <v>09:00 18:00|09:00 18:00</v>
      </c>
      <c r="AH58" s="161" t="str">
        <f t="shared" si="12"/>
        <v>09:00 18:00</v>
      </c>
      <c r="AI58" s="158" t="str">
        <f t="shared" si="13"/>
        <v>09:00 18:00</v>
      </c>
      <c r="AJ58" s="159">
        <f>HLOOKUP(SEARCH("5",$M58)-1,$Q$3:$V58,$P58+1,FALSE)</f>
        <v>48</v>
      </c>
      <c r="AK58" s="161" t="str">
        <f t="shared" si="14"/>
        <v>09:00 18:00</v>
      </c>
      <c r="AL58" s="161" t="e">
        <f t="shared" si="15"/>
        <v>#VALUE!</v>
      </c>
      <c r="AM58" s="158" t="str">
        <f t="shared" si="16"/>
        <v>09:00 18:00</v>
      </c>
      <c r="AN58" s="159" t="e">
        <f>HLOOKUP(SEARCH("6",$M58)-1,$Q$3:$V58,$P58+1,FALSE)</f>
        <v>#VALUE!</v>
      </c>
      <c r="AO58" s="161" t="e">
        <f t="shared" si="17"/>
        <v>#VALUE!</v>
      </c>
      <c r="AP58" s="161" t="e">
        <f t="shared" si="18"/>
        <v>#VALUE!</v>
      </c>
      <c r="AQ58" s="162" t="str">
        <f t="shared" si="19"/>
        <v>выходной</v>
      </c>
      <c r="AR58" s="163" t="e">
        <f>HLOOKUP(SEARCH("7",$M58)-1,$Q$3:$V58,$P58+1,FALSE)</f>
        <v>#VALUE!</v>
      </c>
      <c r="AS58" s="164" t="str">
        <f t="shared" si="20"/>
        <v>выходной</v>
      </c>
      <c r="AT58" s="142"/>
      <c r="AU58" s="11" t="str">
        <f>IF(ISERROR(VLOOKUP(B58,'РЕОРГ 2008'!$A:$B,2,FALSE)),"",VLOOKUP(B58,'РЕОРГ 2008'!$A:$B,2,FALSE))</f>
        <v/>
      </c>
      <c r="AV58" s="12" t="str">
        <f t="shared" si="21"/>
        <v>Доп.офис №7/0512</v>
      </c>
      <c r="AW58" s="31" t="e">
        <f>LEFT(#REF!,2)</f>
        <v>#REF!</v>
      </c>
      <c r="AX58" s="12" t="str">
        <f t="shared" si="22"/>
        <v>7/0512</v>
      </c>
      <c r="AZ58" t="str">
        <f>IF(ISERROR(VLOOKUP(B58,'РЕОРГ 01.08.2009'!$A:$B,2,FALSE)),"",VLOOKUP(B58,'РЕОРГ 01.08.2009'!$A:$B,2,FALSE))</f>
        <v/>
      </c>
      <c r="BA58" s="12" t="str">
        <f t="shared" si="0"/>
        <v>Доп.офис №7/0512</v>
      </c>
      <c r="BB58" t="e">
        <f>LEFT(#REF!,2)</f>
        <v>#REF!</v>
      </c>
      <c r="BC58" s="12" t="str">
        <f t="shared" si="23"/>
        <v>7/0512</v>
      </c>
      <c r="BE58" t="str">
        <f>IF(ISERROR(VLOOKUP(B58,'РЕОРГ 01.10.2009'!A:C,3,FALSE)),"",VLOOKUP(B58,'РЕОРГ 01.10.2009'!A:C,3,FALSE))</f>
        <v/>
      </c>
      <c r="BF58" s="12" t="str">
        <f t="shared" si="1"/>
        <v>Доп.офис №7/0512</v>
      </c>
      <c r="BG58" t="e">
        <f>LEFT(#REF!,2)</f>
        <v>#REF!</v>
      </c>
      <c r="BH58" s="12" t="str">
        <f t="shared" si="24"/>
        <v>7/0512</v>
      </c>
      <c r="BJ58" t="str">
        <f>IF(ISERROR(VLOOKUP($B58,'РЕОРГ 01.05.2010'!A:B,2,FALSE)),"",VLOOKUP($B58,'РЕОРГ 01.05.2010'!A:B,2,FALSE))</f>
        <v/>
      </c>
      <c r="BK58" s="12" t="str">
        <f t="shared" si="25"/>
        <v>Доп.офис №7/0512</v>
      </c>
      <c r="BL58" t="e">
        <f>LEFT(#REF!,2)</f>
        <v>#REF!</v>
      </c>
      <c r="BM58" s="12" t="str">
        <f t="shared" si="26"/>
        <v>7/0512</v>
      </c>
      <c r="BO58" t="str">
        <f>IF(ISERROR(VLOOKUP($B58,'РЕОРГ 01.08.2010'!A:B,2,FALSE)),"",VLOOKUP($B58,'РЕОРГ 01.08.2010'!A:B,2,FALSE))</f>
        <v/>
      </c>
      <c r="BP58" s="12" t="str">
        <f t="shared" si="2"/>
        <v>Доп.офис №7/0512</v>
      </c>
      <c r="BQ58" t="e">
        <f>LEFT(#REF!,2)</f>
        <v>#REF!</v>
      </c>
      <c r="BR58" s="12" t="str">
        <f t="shared" si="27"/>
        <v>7/0512</v>
      </c>
    </row>
    <row r="59" spans="1:70" ht="12.75" customHeight="1">
      <c r="A59" t="str">
        <f t="shared" si="3"/>
        <v>7/0514</v>
      </c>
      <c r="B59" s="133">
        <v>67</v>
      </c>
      <c r="C59" s="1" t="s">
        <v>8993</v>
      </c>
      <c r="D59" s="32" t="s">
        <v>1931</v>
      </c>
      <c r="E59" s="1" t="s">
        <v>8994</v>
      </c>
      <c r="F59" s="1" t="s">
        <v>4493</v>
      </c>
      <c r="G59" s="1" t="s">
        <v>8995</v>
      </c>
      <c r="H59" s="1" t="s">
        <v>8996</v>
      </c>
      <c r="I59" s="1" t="s">
        <v>9000</v>
      </c>
      <c r="J59" s="1"/>
      <c r="K59" s="1">
        <v>5</v>
      </c>
      <c r="L59" s="32" t="s">
        <v>4048</v>
      </c>
      <c r="M59" s="8" t="s">
        <v>11771</v>
      </c>
      <c r="N59" s="2" t="s">
        <v>11772</v>
      </c>
      <c r="O59" s="173"/>
      <c r="P59" s="168">
        <f t="shared" si="28"/>
        <v>56</v>
      </c>
      <c r="Q59" s="138">
        <f t="shared" si="29"/>
        <v>25</v>
      </c>
      <c r="R59" s="138">
        <f t="shared" si="30"/>
        <v>50</v>
      </c>
      <c r="S59" s="138">
        <f t="shared" si="31"/>
        <v>75</v>
      </c>
      <c r="T59" s="138">
        <f t="shared" si="32"/>
        <v>100</v>
      </c>
      <c r="U59" s="138" t="e">
        <f t="shared" si="33"/>
        <v>#VALUE!</v>
      </c>
      <c r="V59" s="138" t="e">
        <f t="shared" si="34"/>
        <v>#VALUE!</v>
      </c>
      <c r="W59" s="158" t="str">
        <f t="shared" si="4"/>
        <v>09:00 18:00(13:00 14:00)</v>
      </c>
      <c r="X59" s="159">
        <f>HLOOKUP(SEARCH("2",$M59)-1,$Q$3:$V59,$P59+1,FALSE)</f>
        <v>25</v>
      </c>
      <c r="Y59" s="160" t="str">
        <f t="shared" si="5"/>
        <v>09:00 18:00(13:00 14:00)|09:00 18:00(13:00 14:00)|09:00 18:00(13:00 14:00)|09:00 18:00(13:00 14:00)</v>
      </c>
      <c r="Z59" s="161" t="str">
        <f t="shared" si="6"/>
        <v>09:00 18:00(13:00 14:00)</v>
      </c>
      <c r="AA59" s="158" t="str">
        <f t="shared" si="7"/>
        <v>09:00 18:00(13:00 14:00)</v>
      </c>
      <c r="AB59" s="159">
        <f>HLOOKUP(SEARCH("3",$M59)-1,$Q$3:$V59,$P59+1,FALSE)</f>
        <v>50</v>
      </c>
      <c r="AC59" s="160" t="str">
        <f t="shared" si="8"/>
        <v>09:00 18:00(13:00 14:00)|09:00 18:00(13:00 14:00)|09:00 18:00(13:00 14:00)</v>
      </c>
      <c r="AD59" s="161" t="str">
        <f t="shared" si="9"/>
        <v>09:00 18:00(13:00 14:00)</v>
      </c>
      <c r="AE59" s="158" t="str">
        <f t="shared" si="10"/>
        <v>09:00 18:00(13:00 14:00)</v>
      </c>
      <c r="AF59" s="159">
        <f>HLOOKUP(SEARCH("4",$M59)-1,$Q$3:$V59,$P59+1,FALSE)</f>
        <v>75</v>
      </c>
      <c r="AG59" s="161" t="str">
        <f t="shared" si="11"/>
        <v>09:00 18:00(13:00 14:00)|09:00 18:00(13:00 14:00)</v>
      </c>
      <c r="AH59" s="161" t="str">
        <f t="shared" si="12"/>
        <v>09:00 18:00(13:00 14:00)</v>
      </c>
      <c r="AI59" s="158" t="str">
        <f t="shared" si="13"/>
        <v>09:00 18:00(13:00 14:00)</v>
      </c>
      <c r="AJ59" s="159">
        <f>HLOOKUP(SEARCH("5",$M59)-1,$Q$3:$V59,$P59+1,FALSE)</f>
        <v>100</v>
      </c>
      <c r="AK59" s="161" t="str">
        <f t="shared" si="14"/>
        <v>09:00 18:00(13:00 14:00)</v>
      </c>
      <c r="AL59" s="161" t="e">
        <f t="shared" si="15"/>
        <v>#VALUE!</v>
      </c>
      <c r="AM59" s="158" t="str">
        <f t="shared" si="16"/>
        <v>09:00 18:00(13:00 14:00)</v>
      </c>
      <c r="AN59" s="159" t="e">
        <f>HLOOKUP(SEARCH("6",$M59)-1,$Q$3:$V59,$P59+1,FALSE)</f>
        <v>#VALUE!</v>
      </c>
      <c r="AO59" s="161" t="e">
        <f t="shared" si="17"/>
        <v>#VALUE!</v>
      </c>
      <c r="AP59" s="161" t="e">
        <f t="shared" si="18"/>
        <v>#VALUE!</v>
      </c>
      <c r="AQ59" s="162" t="str">
        <f t="shared" si="19"/>
        <v>выходной</v>
      </c>
      <c r="AR59" s="163" t="e">
        <f>HLOOKUP(SEARCH("7",$M59)-1,$Q$3:$V59,$P59+1,FALSE)</f>
        <v>#VALUE!</v>
      </c>
      <c r="AS59" s="164" t="str">
        <f t="shared" si="20"/>
        <v>выходной</v>
      </c>
      <c r="AT59" s="142"/>
      <c r="AU59" s="11" t="str">
        <f>IF(ISERROR(VLOOKUP(B59,'РЕОРГ 2008'!$A:$B,2,FALSE)),"",VLOOKUP(B59,'РЕОРГ 2008'!$A:$B,2,FALSE))</f>
        <v/>
      </c>
      <c r="AV59" s="12" t="str">
        <f t="shared" si="21"/>
        <v>Опер.касса №7/0514</v>
      </c>
      <c r="AW59" s="31" t="e">
        <f>LEFT(#REF!,2)</f>
        <v>#REF!</v>
      </c>
      <c r="AX59" s="12" t="str">
        <f t="shared" si="22"/>
        <v>7/0514</v>
      </c>
      <c r="AZ59" t="str">
        <f>IF(ISERROR(VLOOKUP(B59,'РЕОРГ 01.08.2009'!$A:$B,2,FALSE)),"",VLOOKUP(B59,'РЕОРГ 01.08.2009'!$A:$B,2,FALSE))</f>
        <v/>
      </c>
      <c r="BA59" s="12" t="str">
        <f t="shared" si="0"/>
        <v>Опер.касса №7/0514</v>
      </c>
      <c r="BB59" t="e">
        <f>LEFT(#REF!,2)</f>
        <v>#REF!</v>
      </c>
      <c r="BC59" s="12" t="str">
        <f t="shared" si="23"/>
        <v>7/0514</v>
      </c>
      <c r="BE59" t="str">
        <f>IF(ISERROR(VLOOKUP(B59,'РЕОРГ 01.10.2009'!A:C,3,FALSE)),"",VLOOKUP(B59,'РЕОРГ 01.10.2009'!A:C,3,FALSE))</f>
        <v/>
      </c>
      <c r="BF59" s="12" t="str">
        <f t="shared" si="1"/>
        <v>Опер.касса №7/0514</v>
      </c>
      <c r="BG59" t="e">
        <f>LEFT(#REF!,2)</f>
        <v>#REF!</v>
      </c>
      <c r="BH59" s="12" t="str">
        <f t="shared" si="24"/>
        <v>7/0514</v>
      </c>
      <c r="BJ59" t="str">
        <f>IF(ISERROR(VLOOKUP($B59,'РЕОРГ 01.05.2010'!A:B,2,FALSE)),"",VLOOKUP($B59,'РЕОРГ 01.05.2010'!A:B,2,FALSE))</f>
        <v/>
      </c>
      <c r="BK59" s="12" t="str">
        <f t="shared" si="25"/>
        <v>Опер.касса №7/0514</v>
      </c>
      <c r="BL59" t="e">
        <f>LEFT(#REF!,2)</f>
        <v>#REF!</v>
      </c>
      <c r="BM59" s="12" t="str">
        <f t="shared" si="26"/>
        <v>7/0514</v>
      </c>
      <c r="BO59" t="str">
        <f>IF(ISERROR(VLOOKUP($B59,'РЕОРГ 01.08.2010'!A:B,2,FALSE)),"",VLOOKUP($B59,'РЕОРГ 01.08.2010'!A:B,2,FALSE))</f>
        <v/>
      </c>
      <c r="BP59" s="12" t="str">
        <f t="shared" si="2"/>
        <v>Опер.касса №7/0514</v>
      </c>
      <c r="BQ59" t="e">
        <f>LEFT(#REF!,2)</f>
        <v>#REF!</v>
      </c>
      <c r="BR59" s="12" t="str">
        <f t="shared" si="27"/>
        <v>7/0514</v>
      </c>
    </row>
    <row r="60" spans="1:70" ht="12.75" customHeight="1">
      <c r="A60" t="str">
        <f t="shared" si="3"/>
        <v>7/0515</v>
      </c>
      <c r="B60" s="133">
        <v>68</v>
      </c>
      <c r="C60" s="1" t="s">
        <v>8997</v>
      </c>
      <c r="D60" s="32" t="s">
        <v>1926</v>
      </c>
      <c r="E60" s="1" t="s">
        <v>7135</v>
      </c>
      <c r="F60" s="1" t="s">
        <v>4493</v>
      </c>
      <c r="G60" s="1" t="s">
        <v>8998</v>
      </c>
      <c r="H60" s="1" t="s">
        <v>8999</v>
      </c>
      <c r="I60" s="1" t="s">
        <v>4526</v>
      </c>
      <c r="J60" s="1"/>
      <c r="K60" s="1">
        <v>7</v>
      </c>
      <c r="L60" s="32" t="s">
        <v>4048</v>
      </c>
      <c r="M60" s="8" t="s">
        <v>11783</v>
      </c>
      <c r="N60" s="2" t="s">
        <v>11818</v>
      </c>
      <c r="O60" s="173"/>
      <c r="P60" s="168">
        <f t="shared" si="28"/>
        <v>57</v>
      </c>
      <c r="Q60" s="138">
        <f t="shared" si="29"/>
        <v>12</v>
      </c>
      <c r="R60" s="138">
        <f t="shared" si="30"/>
        <v>24</v>
      </c>
      <c r="S60" s="138">
        <f t="shared" si="31"/>
        <v>36</v>
      </c>
      <c r="T60" s="138">
        <f t="shared" si="32"/>
        <v>48</v>
      </c>
      <c r="U60" s="138">
        <f t="shared" si="33"/>
        <v>60</v>
      </c>
      <c r="V60" s="138">
        <f t="shared" si="34"/>
        <v>72</v>
      </c>
      <c r="W60" s="158" t="str">
        <f t="shared" si="4"/>
        <v>09:00 19:00</v>
      </c>
      <c r="X60" s="159">
        <f>HLOOKUP(SEARCH("2",$M60)-1,$Q$3:$V60,$P60+1,FALSE)</f>
        <v>12</v>
      </c>
      <c r="Y60" s="160" t="str">
        <f t="shared" si="5"/>
        <v>10:00 19:00|09:00 19:00|09:00 19:00|09:00 19:00|10:00 16:00|11:00 16:00</v>
      </c>
      <c r="Z60" s="161" t="str">
        <f t="shared" si="6"/>
        <v>10:00 19:00</v>
      </c>
      <c r="AA60" s="158" t="str">
        <f t="shared" si="7"/>
        <v>10:00 19:00</v>
      </c>
      <c r="AB60" s="159">
        <f>HLOOKUP(SEARCH("3",$M60)-1,$Q$3:$V60,$P60+1,FALSE)</f>
        <v>24</v>
      </c>
      <c r="AC60" s="160" t="str">
        <f t="shared" si="8"/>
        <v>09:00 19:00|09:00 19:00|09:00 19:00|10:00 16:00|11:00 16:00</v>
      </c>
      <c r="AD60" s="161" t="str">
        <f t="shared" si="9"/>
        <v>09:00 19:00</v>
      </c>
      <c r="AE60" s="158" t="str">
        <f t="shared" si="10"/>
        <v>09:00 19:00</v>
      </c>
      <c r="AF60" s="159">
        <f>HLOOKUP(SEARCH("4",$M60)-1,$Q$3:$V60,$P60+1,FALSE)</f>
        <v>36</v>
      </c>
      <c r="AG60" s="161" t="str">
        <f t="shared" si="11"/>
        <v>09:00 19:00|09:00 19:00|10:00 16:00|11:00 16:00</v>
      </c>
      <c r="AH60" s="161" t="str">
        <f t="shared" si="12"/>
        <v>09:00 19:00</v>
      </c>
      <c r="AI60" s="158" t="str">
        <f t="shared" si="13"/>
        <v>09:00 19:00</v>
      </c>
      <c r="AJ60" s="159">
        <f>HLOOKUP(SEARCH("5",$M60)-1,$Q$3:$V60,$P60+1,FALSE)</f>
        <v>48</v>
      </c>
      <c r="AK60" s="161" t="str">
        <f t="shared" si="14"/>
        <v>09:00 19:00|10:00 16:00|11:00 16:00</v>
      </c>
      <c r="AL60" s="161" t="str">
        <f t="shared" si="15"/>
        <v>09:00 19:00</v>
      </c>
      <c r="AM60" s="158" t="str">
        <f t="shared" si="16"/>
        <v>09:00 19:00</v>
      </c>
      <c r="AN60" s="159">
        <f>HLOOKUP(SEARCH("6",$M60)-1,$Q$3:$V60,$P60+1,FALSE)</f>
        <v>60</v>
      </c>
      <c r="AO60" s="161" t="str">
        <f t="shared" si="17"/>
        <v>10:00 16:00|11:00 16:00</v>
      </c>
      <c r="AP60" s="161" t="str">
        <f t="shared" si="18"/>
        <v>10:00 16:00</v>
      </c>
      <c r="AQ60" s="162" t="str">
        <f t="shared" si="19"/>
        <v>10:00 16:00</v>
      </c>
      <c r="AR60" s="163">
        <f>HLOOKUP(SEARCH("7",$M60)-1,$Q$3:$V60,$P60+1,FALSE)</f>
        <v>72</v>
      </c>
      <c r="AS60" s="164" t="str">
        <f t="shared" si="20"/>
        <v>11:00 16:00</v>
      </c>
      <c r="AT60" s="142"/>
      <c r="AU60" s="11" t="str">
        <f>IF(ISERROR(VLOOKUP(B60,'РЕОРГ 2008'!$A:$B,2,FALSE)),"",VLOOKUP(B60,'РЕОРГ 2008'!$A:$B,2,FALSE))</f>
        <v/>
      </c>
      <c r="AV60" s="12" t="str">
        <f t="shared" si="21"/>
        <v>Доп.офис №7/0515</v>
      </c>
      <c r="AW60" s="31" t="e">
        <f>LEFT(#REF!,2)</f>
        <v>#REF!</v>
      </c>
      <c r="AX60" s="12" t="str">
        <f t="shared" si="22"/>
        <v>7/0515</v>
      </c>
      <c r="AZ60" t="str">
        <f>IF(ISERROR(VLOOKUP(B60,'РЕОРГ 01.08.2009'!$A:$B,2,FALSE)),"",VLOOKUP(B60,'РЕОРГ 01.08.2009'!$A:$B,2,FALSE))</f>
        <v/>
      </c>
      <c r="BA60" s="12" t="str">
        <f t="shared" si="0"/>
        <v>Доп.офис №7/0515</v>
      </c>
      <c r="BB60" t="e">
        <f>LEFT(#REF!,2)</f>
        <v>#REF!</v>
      </c>
      <c r="BC60" s="12" t="str">
        <f t="shared" si="23"/>
        <v>7/0515</v>
      </c>
      <c r="BE60" t="str">
        <f>IF(ISERROR(VLOOKUP(B60,'РЕОРГ 01.10.2009'!A:C,3,FALSE)),"",VLOOKUP(B60,'РЕОРГ 01.10.2009'!A:C,3,FALSE))</f>
        <v/>
      </c>
      <c r="BF60" s="12" t="str">
        <f t="shared" si="1"/>
        <v>Доп.офис №7/0515</v>
      </c>
      <c r="BG60" t="e">
        <f>LEFT(#REF!,2)</f>
        <v>#REF!</v>
      </c>
      <c r="BH60" s="12" t="str">
        <f t="shared" si="24"/>
        <v>7/0515</v>
      </c>
      <c r="BJ60" t="str">
        <f>IF(ISERROR(VLOOKUP($B60,'РЕОРГ 01.05.2010'!A:B,2,FALSE)),"",VLOOKUP($B60,'РЕОРГ 01.05.2010'!A:B,2,FALSE))</f>
        <v/>
      </c>
      <c r="BK60" s="12" t="str">
        <f t="shared" si="25"/>
        <v>Доп.офис №7/0515</v>
      </c>
      <c r="BL60" t="e">
        <f>LEFT(#REF!,2)</f>
        <v>#REF!</v>
      </c>
      <c r="BM60" s="12" t="str">
        <f t="shared" si="26"/>
        <v>7/0515</v>
      </c>
      <c r="BO60" t="str">
        <f>IF(ISERROR(VLOOKUP($B60,'РЕОРГ 01.08.2010'!A:B,2,FALSE)),"",VLOOKUP($B60,'РЕОРГ 01.08.2010'!A:B,2,FALSE))</f>
        <v/>
      </c>
      <c r="BP60" s="12" t="str">
        <f t="shared" si="2"/>
        <v>Доп.офис №7/0515</v>
      </c>
      <c r="BQ60" t="e">
        <f>LEFT(#REF!,2)</f>
        <v>#REF!</v>
      </c>
      <c r="BR60" s="12" t="str">
        <f t="shared" si="27"/>
        <v>7/0515</v>
      </c>
    </row>
    <row r="61" spans="1:70" ht="12.75" customHeight="1">
      <c r="A61" t="str">
        <f t="shared" si="3"/>
        <v>7/0520</v>
      </c>
      <c r="B61" s="133">
        <v>69</v>
      </c>
      <c r="C61" s="1" t="s">
        <v>12893</v>
      </c>
      <c r="D61" s="32" t="s">
        <v>1926</v>
      </c>
      <c r="E61" s="1" t="s">
        <v>7140</v>
      </c>
      <c r="F61" s="1" t="s">
        <v>4493</v>
      </c>
      <c r="G61" s="1" t="s">
        <v>12894</v>
      </c>
      <c r="H61" s="1" t="s">
        <v>12895</v>
      </c>
      <c r="I61" s="1" t="s">
        <v>7223</v>
      </c>
      <c r="J61" s="1"/>
      <c r="K61" s="1">
        <v>7.5</v>
      </c>
      <c r="L61" s="32" t="s">
        <v>4048</v>
      </c>
      <c r="M61" s="8" t="s">
        <v>11783</v>
      </c>
      <c r="N61" s="2" t="s">
        <v>12896</v>
      </c>
      <c r="O61" s="173"/>
      <c r="P61" s="168">
        <f t="shared" si="28"/>
        <v>58</v>
      </c>
      <c r="Q61" s="138">
        <f t="shared" si="29"/>
        <v>12</v>
      </c>
      <c r="R61" s="138">
        <f t="shared" si="30"/>
        <v>24</v>
      </c>
      <c r="S61" s="138">
        <f t="shared" si="31"/>
        <v>36</v>
      </c>
      <c r="T61" s="138">
        <f t="shared" si="32"/>
        <v>48</v>
      </c>
      <c r="U61" s="138">
        <f t="shared" si="33"/>
        <v>60</v>
      </c>
      <c r="V61" s="138">
        <f t="shared" si="34"/>
        <v>72</v>
      </c>
      <c r="W61" s="158" t="str">
        <f t="shared" si="4"/>
        <v>11:00 20:00</v>
      </c>
      <c r="X61" s="159">
        <f>HLOOKUP(SEARCH("2",$M61)-1,$Q$3:$V61,$P61+1,FALSE)</f>
        <v>12</v>
      </c>
      <c r="Y61" s="160" t="str">
        <f t="shared" si="5"/>
        <v>11:00 20:00|11:00 20:00|11:00 20:00|11:00 20:00|11:00 20:00|11:00 20:00</v>
      </c>
      <c r="Z61" s="161" t="str">
        <f t="shared" si="6"/>
        <v>11:00 20:00</v>
      </c>
      <c r="AA61" s="158" t="str">
        <f t="shared" si="7"/>
        <v>11:00 20:00</v>
      </c>
      <c r="AB61" s="159">
        <f>HLOOKUP(SEARCH("3",$M61)-1,$Q$3:$V61,$P61+1,FALSE)</f>
        <v>24</v>
      </c>
      <c r="AC61" s="160" t="str">
        <f t="shared" si="8"/>
        <v>11:00 20:00|11:00 20:00|11:00 20:00|11:00 20:00|11:00 20:00</v>
      </c>
      <c r="AD61" s="161" t="str">
        <f t="shared" si="9"/>
        <v>11:00 20:00</v>
      </c>
      <c r="AE61" s="158" t="str">
        <f t="shared" si="10"/>
        <v>11:00 20:00</v>
      </c>
      <c r="AF61" s="159">
        <f>HLOOKUP(SEARCH("4",$M61)-1,$Q$3:$V61,$P61+1,FALSE)</f>
        <v>36</v>
      </c>
      <c r="AG61" s="161" t="str">
        <f t="shared" si="11"/>
        <v>11:00 20:00|11:00 20:00|11:00 20:00|11:00 20:00</v>
      </c>
      <c r="AH61" s="161" t="str">
        <f t="shared" si="12"/>
        <v>11:00 20:00</v>
      </c>
      <c r="AI61" s="158" t="str">
        <f t="shared" si="13"/>
        <v>11:00 20:00</v>
      </c>
      <c r="AJ61" s="159">
        <f>HLOOKUP(SEARCH("5",$M61)-1,$Q$3:$V61,$P61+1,FALSE)</f>
        <v>48</v>
      </c>
      <c r="AK61" s="161" t="str">
        <f t="shared" si="14"/>
        <v>11:00 20:00|11:00 20:00|11:00 20:00</v>
      </c>
      <c r="AL61" s="161" t="str">
        <f t="shared" si="15"/>
        <v>11:00 20:00</v>
      </c>
      <c r="AM61" s="158" t="str">
        <f t="shared" si="16"/>
        <v>11:00 20:00</v>
      </c>
      <c r="AN61" s="159">
        <f>HLOOKUP(SEARCH("6",$M61)-1,$Q$3:$V61,$P61+1,FALSE)</f>
        <v>60</v>
      </c>
      <c r="AO61" s="161" t="str">
        <f t="shared" si="17"/>
        <v>11:00 20:00|11:00 20:00</v>
      </c>
      <c r="AP61" s="161" t="str">
        <f t="shared" si="18"/>
        <v>11:00 20:00</v>
      </c>
      <c r="AQ61" s="162" t="str">
        <f t="shared" si="19"/>
        <v>11:00 20:00</v>
      </c>
      <c r="AR61" s="163">
        <f>HLOOKUP(SEARCH("7",$M61)-1,$Q$3:$V61,$P61+1,FALSE)</f>
        <v>72</v>
      </c>
      <c r="AS61" s="164" t="str">
        <f t="shared" si="20"/>
        <v>11:00 20:00</v>
      </c>
      <c r="AT61" s="142"/>
      <c r="AU61" s="11" t="str">
        <f>IF(ISERROR(VLOOKUP(B61,'РЕОРГ 2008'!$A:$B,2,FALSE)),"",VLOOKUP(B61,'РЕОРГ 2008'!$A:$B,2,FALSE))</f>
        <v/>
      </c>
      <c r="AV61" s="12" t="str">
        <f t="shared" si="21"/>
        <v>Доп.офис №7/0520</v>
      </c>
      <c r="AW61" s="31" t="e">
        <f>LEFT(#REF!,2)</f>
        <v>#REF!</v>
      </c>
      <c r="AX61" s="12" t="str">
        <f t="shared" si="22"/>
        <v>7/0520</v>
      </c>
      <c r="AZ61" t="str">
        <f>IF(ISERROR(VLOOKUP(B61,'РЕОРГ 01.08.2009'!$A:$B,2,FALSE)),"",VLOOKUP(B61,'РЕОРГ 01.08.2009'!$A:$B,2,FALSE))</f>
        <v/>
      </c>
      <c r="BA61" s="12" t="str">
        <f t="shared" si="0"/>
        <v>Доп.офис №7/0520</v>
      </c>
      <c r="BB61" t="e">
        <f>LEFT(#REF!,2)</f>
        <v>#REF!</v>
      </c>
      <c r="BC61" s="12" t="str">
        <f t="shared" si="23"/>
        <v>7/0520</v>
      </c>
      <c r="BE61" t="str">
        <f>IF(ISERROR(VLOOKUP(B61,'РЕОРГ 01.10.2009'!A:C,3,FALSE)),"",VLOOKUP(B61,'РЕОРГ 01.10.2009'!A:C,3,FALSE))</f>
        <v/>
      </c>
      <c r="BF61" s="12" t="str">
        <f t="shared" si="1"/>
        <v>Доп.офис №7/0520</v>
      </c>
      <c r="BG61" t="e">
        <f>LEFT(#REF!,2)</f>
        <v>#REF!</v>
      </c>
      <c r="BH61" s="12" t="str">
        <f t="shared" si="24"/>
        <v>7/0520</v>
      </c>
      <c r="BJ61" t="str">
        <f>IF(ISERROR(VLOOKUP($B61,'РЕОРГ 01.05.2010'!A:B,2,FALSE)),"",VLOOKUP($B61,'РЕОРГ 01.05.2010'!A:B,2,FALSE))</f>
        <v/>
      </c>
      <c r="BK61" s="12" t="str">
        <f t="shared" si="25"/>
        <v>Доп.офис №7/0520</v>
      </c>
      <c r="BL61" t="e">
        <f>LEFT(#REF!,2)</f>
        <v>#REF!</v>
      </c>
      <c r="BM61" s="12" t="str">
        <f t="shared" si="26"/>
        <v>7/0520</v>
      </c>
      <c r="BO61" t="str">
        <f>IF(ISERROR(VLOOKUP($B61,'РЕОРГ 01.08.2010'!A:B,2,FALSE)),"",VLOOKUP($B61,'РЕОРГ 01.08.2010'!A:B,2,FALSE))</f>
        <v/>
      </c>
      <c r="BP61" s="12" t="str">
        <f t="shared" si="2"/>
        <v>Доп.офис №7/0520</v>
      </c>
      <c r="BQ61" t="e">
        <f>LEFT(#REF!,2)</f>
        <v>#REF!</v>
      </c>
      <c r="BR61" s="12" t="str">
        <f t="shared" si="27"/>
        <v>7/0520</v>
      </c>
    </row>
    <row r="62" spans="1:70" ht="12.75" customHeight="1">
      <c r="A62" t="str">
        <f t="shared" si="3"/>
        <v>7/0521</v>
      </c>
      <c r="B62" s="133">
        <v>70</v>
      </c>
      <c r="C62" s="1" t="s">
        <v>9001</v>
      </c>
      <c r="D62" s="32" t="s">
        <v>1931</v>
      </c>
      <c r="E62" s="1" t="s">
        <v>9002</v>
      </c>
      <c r="F62" s="1" t="s">
        <v>4493</v>
      </c>
      <c r="G62" s="1" t="s">
        <v>9003</v>
      </c>
      <c r="H62" s="1" t="s">
        <v>7175</v>
      </c>
      <c r="I62" s="1" t="s">
        <v>4148</v>
      </c>
      <c r="J62" s="1"/>
      <c r="K62" s="1">
        <v>5</v>
      </c>
      <c r="L62" s="32" t="s">
        <v>4048</v>
      </c>
      <c r="M62" s="8" t="s">
        <v>11771</v>
      </c>
      <c r="N62" s="2" t="s">
        <v>11819</v>
      </c>
      <c r="O62" s="173"/>
      <c r="P62" s="168">
        <f t="shared" si="28"/>
        <v>59</v>
      </c>
      <c r="Q62" s="138">
        <f t="shared" si="29"/>
        <v>25</v>
      </c>
      <c r="R62" s="138">
        <f t="shared" si="30"/>
        <v>50</v>
      </c>
      <c r="S62" s="138">
        <f t="shared" si="31"/>
        <v>75</v>
      </c>
      <c r="T62" s="138">
        <f t="shared" si="32"/>
        <v>100</v>
      </c>
      <c r="U62" s="138" t="e">
        <f t="shared" si="33"/>
        <v>#VALUE!</v>
      </c>
      <c r="V62" s="138" t="e">
        <f t="shared" si="34"/>
        <v>#VALUE!</v>
      </c>
      <c r="W62" s="158" t="str">
        <f t="shared" si="4"/>
        <v>09:00 19:00(13:00 14:00)</v>
      </c>
      <c r="X62" s="159">
        <f>HLOOKUP(SEARCH("2",$M62)-1,$Q$3:$V62,$P62+1,FALSE)</f>
        <v>25</v>
      </c>
      <c r="Y62" s="160" t="str">
        <f t="shared" si="5"/>
        <v>09:00 19:00(13:00 14:00)|10:00 19:00(13:00 14:00)|09:00 19:00(13:00 14:00)|09:00 19:00(13:00 14:00)</v>
      </c>
      <c r="Z62" s="161" t="str">
        <f t="shared" si="6"/>
        <v>09:00 19:00(13:00 14:00)</v>
      </c>
      <c r="AA62" s="158" t="str">
        <f t="shared" si="7"/>
        <v>09:00 19:00(13:00 14:00)</v>
      </c>
      <c r="AB62" s="159">
        <f>HLOOKUP(SEARCH("3",$M62)-1,$Q$3:$V62,$P62+1,FALSE)</f>
        <v>50</v>
      </c>
      <c r="AC62" s="160" t="str">
        <f t="shared" si="8"/>
        <v>10:00 19:00(13:00 14:00)|09:00 19:00(13:00 14:00)|09:00 19:00(13:00 14:00)</v>
      </c>
      <c r="AD62" s="161" t="str">
        <f t="shared" si="9"/>
        <v>10:00 19:00(13:00 14:00)</v>
      </c>
      <c r="AE62" s="158" t="str">
        <f t="shared" si="10"/>
        <v>10:00 19:00(13:00 14:00)</v>
      </c>
      <c r="AF62" s="159">
        <f>HLOOKUP(SEARCH("4",$M62)-1,$Q$3:$V62,$P62+1,FALSE)</f>
        <v>75</v>
      </c>
      <c r="AG62" s="161" t="str">
        <f t="shared" si="11"/>
        <v>09:00 19:00(13:00 14:00)|09:00 19:00(13:00 14:00)</v>
      </c>
      <c r="AH62" s="161" t="str">
        <f t="shared" si="12"/>
        <v>09:00 19:00(13:00 14:00)</v>
      </c>
      <c r="AI62" s="158" t="str">
        <f t="shared" si="13"/>
        <v>09:00 19:00(13:00 14:00)</v>
      </c>
      <c r="AJ62" s="159">
        <f>HLOOKUP(SEARCH("5",$M62)-1,$Q$3:$V62,$P62+1,FALSE)</f>
        <v>100</v>
      </c>
      <c r="AK62" s="161" t="str">
        <f t="shared" si="14"/>
        <v>09:00 19:00(13:00 14:00)</v>
      </c>
      <c r="AL62" s="161" t="e">
        <f t="shared" si="15"/>
        <v>#VALUE!</v>
      </c>
      <c r="AM62" s="158" t="str">
        <f t="shared" si="16"/>
        <v>09:00 19:00(13:00 14:00)</v>
      </c>
      <c r="AN62" s="159" t="e">
        <f>HLOOKUP(SEARCH("6",$M62)-1,$Q$3:$V62,$P62+1,FALSE)</f>
        <v>#VALUE!</v>
      </c>
      <c r="AO62" s="161" t="e">
        <f t="shared" si="17"/>
        <v>#VALUE!</v>
      </c>
      <c r="AP62" s="161" t="e">
        <f t="shared" si="18"/>
        <v>#VALUE!</v>
      </c>
      <c r="AQ62" s="162" t="str">
        <f t="shared" si="19"/>
        <v>выходной</v>
      </c>
      <c r="AR62" s="163" t="e">
        <f>HLOOKUP(SEARCH("7",$M62)-1,$Q$3:$V62,$P62+1,FALSE)</f>
        <v>#VALUE!</v>
      </c>
      <c r="AS62" s="164" t="str">
        <f t="shared" si="20"/>
        <v>выходной</v>
      </c>
      <c r="AT62" s="142"/>
      <c r="AU62" s="11" t="str">
        <f>IF(ISERROR(VLOOKUP(B62,'РЕОРГ 2008'!$A:$B,2,FALSE)),"",VLOOKUP(B62,'РЕОРГ 2008'!$A:$B,2,FALSE))</f>
        <v/>
      </c>
      <c r="AV62" s="12" t="str">
        <f t="shared" si="21"/>
        <v>Опер.касса №7/0521</v>
      </c>
      <c r="AW62" s="31" t="e">
        <f>LEFT(#REF!,2)</f>
        <v>#REF!</v>
      </c>
      <c r="AX62" s="12" t="str">
        <f t="shared" si="22"/>
        <v>7/0521</v>
      </c>
      <c r="AZ62" t="str">
        <f>IF(ISERROR(VLOOKUP(B62,'РЕОРГ 01.08.2009'!$A:$B,2,FALSE)),"",VLOOKUP(B62,'РЕОРГ 01.08.2009'!$A:$B,2,FALSE))</f>
        <v/>
      </c>
      <c r="BA62" s="12" t="str">
        <f t="shared" si="0"/>
        <v>Опер.касса №7/0521</v>
      </c>
      <c r="BB62" t="e">
        <f>LEFT(#REF!,2)</f>
        <v>#REF!</v>
      </c>
      <c r="BC62" s="12" t="str">
        <f t="shared" si="23"/>
        <v>7/0521</v>
      </c>
      <c r="BE62" t="str">
        <f>IF(ISERROR(VLOOKUP(B62,'РЕОРГ 01.10.2009'!A:C,3,FALSE)),"",VLOOKUP(B62,'РЕОРГ 01.10.2009'!A:C,3,FALSE))</f>
        <v/>
      </c>
      <c r="BF62" s="12" t="str">
        <f t="shared" si="1"/>
        <v>Опер.касса №7/0521</v>
      </c>
      <c r="BG62" t="e">
        <f>LEFT(#REF!,2)</f>
        <v>#REF!</v>
      </c>
      <c r="BH62" s="12" t="str">
        <f t="shared" si="24"/>
        <v>7/0521</v>
      </c>
      <c r="BJ62" t="str">
        <f>IF(ISERROR(VLOOKUP($B62,'РЕОРГ 01.05.2010'!A:B,2,FALSE)),"",VLOOKUP($B62,'РЕОРГ 01.05.2010'!A:B,2,FALSE))</f>
        <v/>
      </c>
      <c r="BK62" s="12" t="str">
        <f t="shared" si="25"/>
        <v>Опер.касса №7/0521</v>
      </c>
      <c r="BL62" t="e">
        <f>LEFT(#REF!,2)</f>
        <v>#REF!</v>
      </c>
      <c r="BM62" s="12" t="str">
        <f t="shared" si="26"/>
        <v>7/0521</v>
      </c>
      <c r="BO62" t="str">
        <f>IF(ISERROR(VLOOKUP($B62,'РЕОРГ 01.08.2010'!A:B,2,FALSE)),"",VLOOKUP($B62,'РЕОРГ 01.08.2010'!A:B,2,FALSE))</f>
        <v/>
      </c>
      <c r="BP62" s="12" t="str">
        <f t="shared" si="2"/>
        <v>Опер.касса №7/0521</v>
      </c>
      <c r="BQ62" t="e">
        <f>LEFT(#REF!,2)</f>
        <v>#REF!</v>
      </c>
      <c r="BR62" s="12" t="str">
        <f t="shared" si="27"/>
        <v>7/0521</v>
      </c>
    </row>
    <row r="63" spans="1:70" ht="12.75" customHeight="1">
      <c r="A63" t="str">
        <f t="shared" si="3"/>
        <v>7/0522</v>
      </c>
      <c r="B63" s="133">
        <v>71</v>
      </c>
      <c r="C63" s="1" t="s">
        <v>7176</v>
      </c>
      <c r="D63" s="32" t="s">
        <v>1926</v>
      </c>
      <c r="E63" s="1" t="s">
        <v>4497</v>
      </c>
      <c r="F63" s="1" t="s">
        <v>4493</v>
      </c>
      <c r="G63" s="1" t="s">
        <v>7177</v>
      </c>
      <c r="H63" s="1" t="s">
        <v>7178</v>
      </c>
      <c r="I63" s="1" t="s">
        <v>3119</v>
      </c>
      <c r="J63" s="1"/>
      <c r="K63" s="1">
        <v>5</v>
      </c>
      <c r="L63" s="32" t="s">
        <v>4048</v>
      </c>
      <c r="M63" s="8" t="s">
        <v>11773</v>
      </c>
      <c r="N63" s="2" t="s">
        <v>11820</v>
      </c>
      <c r="O63" s="173"/>
      <c r="P63" s="168">
        <f t="shared" si="28"/>
        <v>60</v>
      </c>
      <c r="Q63" s="138">
        <f t="shared" si="29"/>
        <v>25</v>
      </c>
      <c r="R63" s="138">
        <f t="shared" si="30"/>
        <v>50</v>
      </c>
      <c r="S63" s="138">
        <f t="shared" si="31"/>
        <v>75</v>
      </c>
      <c r="T63" s="138">
        <f t="shared" si="32"/>
        <v>100</v>
      </c>
      <c r="U63" s="138">
        <f t="shared" si="33"/>
        <v>125</v>
      </c>
      <c r="V63" s="138" t="e">
        <f t="shared" si="34"/>
        <v>#VALUE!</v>
      </c>
      <c r="W63" s="158" t="str">
        <f t="shared" si="4"/>
        <v>10:00 19:00(13:00 14:00)</v>
      </c>
      <c r="X63" s="159">
        <f>HLOOKUP(SEARCH("2",$M63)-1,$Q$3:$V63,$P63+1,FALSE)</f>
        <v>25</v>
      </c>
      <c r="Y63" s="160" t="str">
        <f t="shared" si="5"/>
        <v>09:00 19:00(13:00 14:00)|09:00 19:00(13:00 14:00)|09:00 19:00(13:00 14:00)|09:00 19:00(13:00 14:00)|10:00 15:00</v>
      </c>
      <c r="Z63" s="161" t="str">
        <f t="shared" si="6"/>
        <v>09:00 19:00(13:00 14:00)</v>
      </c>
      <c r="AA63" s="158" t="str">
        <f t="shared" si="7"/>
        <v>09:00 19:00(13:00 14:00)</v>
      </c>
      <c r="AB63" s="159">
        <f>HLOOKUP(SEARCH("3",$M63)-1,$Q$3:$V63,$P63+1,FALSE)</f>
        <v>50</v>
      </c>
      <c r="AC63" s="160" t="str">
        <f t="shared" si="8"/>
        <v>09:00 19:00(13:00 14:00)|09:00 19:00(13:00 14:00)|09:00 19:00(13:00 14:00)|10:00 15:00</v>
      </c>
      <c r="AD63" s="161" t="str">
        <f t="shared" si="9"/>
        <v>09:00 19:00(13:00 14:00)</v>
      </c>
      <c r="AE63" s="158" t="str">
        <f t="shared" si="10"/>
        <v>09:00 19:00(13:00 14:00)</v>
      </c>
      <c r="AF63" s="159">
        <f>HLOOKUP(SEARCH("4",$M63)-1,$Q$3:$V63,$P63+1,FALSE)</f>
        <v>75</v>
      </c>
      <c r="AG63" s="161" t="str">
        <f t="shared" si="11"/>
        <v>09:00 19:00(13:00 14:00)|09:00 19:00(13:00 14:00)|10:00 15:00</v>
      </c>
      <c r="AH63" s="161" t="str">
        <f t="shared" si="12"/>
        <v>09:00 19:00(13:00 14:00)</v>
      </c>
      <c r="AI63" s="158" t="str">
        <f t="shared" si="13"/>
        <v>09:00 19:00(13:00 14:00)</v>
      </c>
      <c r="AJ63" s="159">
        <f>HLOOKUP(SEARCH("5",$M63)-1,$Q$3:$V63,$P63+1,FALSE)</f>
        <v>100</v>
      </c>
      <c r="AK63" s="161" t="str">
        <f t="shared" si="14"/>
        <v>09:00 19:00(13:00 14:00)|10:00 15:00</v>
      </c>
      <c r="AL63" s="161" t="str">
        <f t="shared" si="15"/>
        <v>09:00 19:00(13:00 14:00)</v>
      </c>
      <c r="AM63" s="158" t="str">
        <f t="shared" si="16"/>
        <v>09:00 19:00(13:00 14:00)</v>
      </c>
      <c r="AN63" s="159">
        <f>HLOOKUP(SEARCH("6",$M63)-1,$Q$3:$V63,$P63+1,FALSE)</f>
        <v>125</v>
      </c>
      <c r="AO63" s="161" t="str">
        <f t="shared" si="17"/>
        <v>10:00 15:00</v>
      </c>
      <c r="AP63" s="161" t="e">
        <f t="shared" si="18"/>
        <v>#VALUE!</v>
      </c>
      <c r="AQ63" s="162" t="str">
        <f t="shared" si="19"/>
        <v>10:00 15:00</v>
      </c>
      <c r="AR63" s="163" t="e">
        <f>HLOOKUP(SEARCH("7",$M63)-1,$Q$3:$V63,$P63+1,FALSE)</f>
        <v>#VALUE!</v>
      </c>
      <c r="AS63" s="164" t="str">
        <f t="shared" si="20"/>
        <v>выходной</v>
      </c>
      <c r="AT63" s="142"/>
      <c r="AU63" s="11" t="str">
        <f>IF(ISERROR(VLOOKUP(B63,'РЕОРГ 2008'!$A:$B,2,FALSE)),"",VLOOKUP(B63,'РЕОРГ 2008'!$A:$B,2,FALSE))</f>
        <v/>
      </c>
      <c r="AV63" s="12" t="str">
        <f t="shared" si="21"/>
        <v>Доп.офис №7/0522</v>
      </c>
      <c r="AW63" s="31" t="e">
        <f>LEFT(#REF!,2)</f>
        <v>#REF!</v>
      </c>
      <c r="AX63" s="12" t="str">
        <f t="shared" si="22"/>
        <v>7/0522</v>
      </c>
      <c r="AZ63" t="str">
        <f>IF(ISERROR(VLOOKUP(B63,'РЕОРГ 01.08.2009'!$A:$B,2,FALSE)),"",VLOOKUP(B63,'РЕОРГ 01.08.2009'!$A:$B,2,FALSE))</f>
        <v/>
      </c>
      <c r="BA63" s="12" t="str">
        <f t="shared" si="0"/>
        <v>Доп.офис №7/0522</v>
      </c>
      <c r="BB63" t="e">
        <f>LEFT(#REF!,2)</f>
        <v>#REF!</v>
      </c>
      <c r="BC63" s="12" t="str">
        <f t="shared" si="23"/>
        <v>7/0522</v>
      </c>
      <c r="BE63" t="str">
        <f>IF(ISERROR(VLOOKUP(B63,'РЕОРГ 01.10.2009'!A:C,3,FALSE)),"",VLOOKUP(B63,'РЕОРГ 01.10.2009'!A:C,3,FALSE))</f>
        <v/>
      </c>
      <c r="BF63" s="12" t="str">
        <f t="shared" si="1"/>
        <v>Доп.офис №7/0522</v>
      </c>
      <c r="BG63" t="e">
        <f>LEFT(#REF!,2)</f>
        <v>#REF!</v>
      </c>
      <c r="BH63" s="12" t="str">
        <f t="shared" si="24"/>
        <v>7/0522</v>
      </c>
      <c r="BJ63" t="str">
        <f>IF(ISERROR(VLOOKUP($B63,'РЕОРГ 01.05.2010'!A:B,2,FALSE)),"",VLOOKUP($B63,'РЕОРГ 01.05.2010'!A:B,2,FALSE))</f>
        <v/>
      </c>
      <c r="BK63" s="12" t="str">
        <f t="shared" si="25"/>
        <v>Доп.офис №7/0522</v>
      </c>
      <c r="BL63" t="e">
        <f>LEFT(#REF!,2)</f>
        <v>#REF!</v>
      </c>
      <c r="BM63" s="12" t="str">
        <f t="shared" si="26"/>
        <v>7/0522</v>
      </c>
      <c r="BO63" t="str">
        <f>IF(ISERROR(VLOOKUP($B63,'РЕОРГ 01.08.2010'!A:B,2,FALSE)),"",VLOOKUP($B63,'РЕОРГ 01.08.2010'!A:B,2,FALSE))</f>
        <v/>
      </c>
      <c r="BP63" s="12" t="str">
        <f t="shared" si="2"/>
        <v>Доп.офис №7/0522</v>
      </c>
      <c r="BQ63" t="e">
        <f>LEFT(#REF!,2)</f>
        <v>#REF!</v>
      </c>
      <c r="BR63" s="12" t="str">
        <f t="shared" si="27"/>
        <v>7/0522</v>
      </c>
    </row>
    <row r="64" spans="1:70" ht="12.75" customHeight="1">
      <c r="A64" t="str">
        <f t="shared" si="3"/>
        <v>7/0525</v>
      </c>
      <c r="B64" s="133">
        <v>72</v>
      </c>
      <c r="C64" s="1" t="s">
        <v>11755</v>
      </c>
      <c r="D64" s="32" t="s">
        <v>1926</v>
      </c>
      <c r="E64" s="1" t="s">
        <v>7179</v>
      </c>
      <c r="F64" s="1" t="s">
        <v>4493</v>
      </c>
      <c r="G64" s="1" t="s">
        <v>7180</v>
      </c>
      <c r="H64" s="1" t="s">
        <v>7181</v>
      </c>
      <c r="I64" s="1" t="s">
        <v>7130</v>
      </c>
      <c r="J64" s="1"/>
      <c r="K64" s="1">
        <v>9</v>
      </c>
      <c r="L64" s="32" t="s">
        <v>4048</v>
      </c>
      <c r="M64" s="8" t="s">
        <v>11771</v>
      </c>
      <c r="N64" s="2" t="s">
        <v>11811</v>
      </c>
      <c r="O64" s="173"/>
      <c r="P64" s="168">
        <f t="shared" si="28"/>
        <v>61</v>
      </c>
      <c r="Q64" s="138">
        <f t="shared" si="29"/>
        <v>12</v>
      </c>
      <c r="R64" s="138">
        <f t="shared" si="30"/>
        <v>24</v>
      </c>
      <c r="S64" s="138">
        <f t="shared" si="31"/>
        <v>36</v>
      </c>
      <c r="T64" s="138">
        <f t="shared" si="32"/>
        <v>48</v>
      </c>
      <c r="U64" s="138" t="e">
        <f t="shared" si="33"/>
        <v>#VALUE!</v>
      </c>
      <c r="V64" s="138" t="e">
        <f t="shared" si="34"/>
        <v>#VALUE!</v>
      </c>
      <c r="W64" s="158" t="str">
        <f t="shared" si="4"/>
        <v>10:00 19:00</v>
      </c>
      <c r="X64" s="159">
        <f>HLOOKUP(SEARCH("2",$M64)-1,$Q$3:$V64,$P64+1,FALSE)</f>
        <v>12</v>
      </c>
      <c r="Y64" s="160" t="str">
        <f t="shared" si="5"/>
        <v>09:00 19:00|09:00 19:00|09:00 19:00|09:00 19:00</v>
      </c>
      <c r="Z64" s="161" t="str">
        <f t="shared" si="6"/>
        <v>09:00 19:00</v>
      </c>
      <c r="AA64" s="158" t="str">
        <f t="shared" si="7"/>
        <v>09:00 19:00</v>
      </c>
      <c r="AB64" s="159">
        <f>HLOOKUP(SEARCH("3",$M64)-1,$Q$3:$V64,$P64+1,FALSE)</f>
        <v>24</v>
      </c>
      <c r="AC64" s="160" t="str">
        <f t="shared" si="8"/>
        <v>09:00 19:00|09:00 19:00|09:00 19:00</v>
      </c>
      <c r="AD64" s="161" t="str">
        <f t="shared" si="9"/>
        <v>09:00 19:00</v>
      </c>
      <c r="AE64" s="158" t="str">
        <f t="shared" si="10"/>
        <v>09:00 19:00</v>
      </c>
      <c r="AF64" s="159">
        <f>HLOOKUP(SEARCH("4",$M64)-1,$Q$3:$V64,$P64+1,FALSE)</f>
        <v>36</v>
      </c>
      <c r="AG64" s="161" t="str">
        <f t="shared" si="11"/>
        <v>09:00 19:00|09:00 19:00</v>
      </c>
      <c r="AH64" s="161" t="str">
        <f t="shared" si="12"/>
        <v>09:00 19:00</v>
      </c>
      <c r="AI64" s="158" t="str">
        <f t="shared" si="13"/>
        <v>09:00 19:00</v>
      </c>
      <c r="AJ64" s="159">
        <f>HLOOKUP(SEARCH("5",$M64)-1,$Q$3:$V64,$P64+1,FALSE)</f>
        <v>48</v>
      </c>
      <c r="AK64" s="161" t="str">
        <f t="shared" si="14"/>
        <v>09:00 19:00</v>
      </c>
      <c r="AL64" s="161" t="e">
        <f t="shared" si="15"/>
        <v>#VALUE!</v>
      </c>
      <c r="AM64" s="158" t="str">
        <f t="shared" si="16"/>
        <v>09:00 19:00</v>
      </c>
      <c r="AN64" s="159" t="e">
        <f>HLOOKUP(SEARCH("6",$M64)-1,$Q$3:$V64,$P64+1,FALSE)</f>
        <v>#VALUE!</v>
      </c>
      <c r="AO64" s="161" t="e">
        <f t="shared" si="17"/>
        <v>#VALUE!</v>
      </c>
      <c r="AP64" s="161" t="e">
        <f t="shared" si="18"/>
        <v>#VALUE!</v>
      </c>
      <c r="AQ64" s="162" t="str">
        <f t="shared" si="19"/>
        <v>выходной</v>
      </c>
      <c r="AR64" s="163" t="e">
        <f>HLOOKUP(SEARCH("7",$M64)-1,$Q$3:$V64,$P64+1,FALSE)</f>
        <v>#VALUE!</v>
      </c>
      <c r="AS64" s="164" t="str">
        <f t="shared" si="20"/>
        <v>выходной</v>
      </c>
      <c r="AT64" s="142"/>
      <c r="AU64" s="11" t="str">
        <f>IF(ISERROR(VLOOKUP(B64,'РЕОРГ 2008'!$A:$B,2,FALSE)),"",VLOOKUP(B64,'РЕОРГ 2008'!$A:$B,2,FALSE))</f>
        <v/>
      </c>
      <c r="AV64" s="12" t="str">
        <f t="shared" si="21"/>
        <v>Доп.офис №7/0525</v>
      </c>
      <c r="AW64" s="31" t="e">
        <f>LEFT(#REF!,2)</f>
        <v>#REF!</v>
      </c>
      <c r="AX64" s="12" t="str">
        <f t="shared" si="22"/>
        <v>7/0525</v>
      </c>
      <c r="AZ64" t="str">
        <f>IF(ISERROR(VLOOKUP(B64,'РЕОРГ 01.08.2009'!$A:$B,2,FALSE)),"",VLOOKUP(B64,'РЕОРГ 01.08.2009'!$A:$B,2,FALSE))</f>
        <v/>
      </c>
      <c r="BA64" s="12" t="str">
        <f t="shared" si="0"/>
        <v>Доп.офис №7/0525</v>
      </c>
      <c r="BB64" t="e">
        <f>LEFT(#REF!,2)</f>
        <v>#REF!</v>
      </c>
      <c r="BC64" s="12" t="str">
        <f t="shared" si="23"/>
        <v>7/0525</v>
      </c>
      <c r="BE64" t="str">
        <f>IF(ISERROR(VLOOKUP(B64,'РЕОРГ 01.10.2009'!A:C,3,FALSE)),"",VLOOKUP(B64,'РЕОРГ 01.10.2009'!A:C,3,FALSE))</f>
        <v/>
      </c>
      <c r="BF64" s="12" t="str">
        <f t="shared" si="1"/>
        <v>Доп.офис №7/0525</v>
      </c>
      <c r="BG64" t="e">
        <f>LEFT(#REF!,2)</f>
        <v>#REF!</v>
      </c>
      <c r="BH64" s="12" t="str">
        <f t="shared" si="24"/>
        <v>7/0525</v>
      </c>
      <c r="BJ64" t="str">
        <f>IF(ISERROR(VLOOKUP($B64,'РЕОРГ 01.05.2010'!A:B,2,FALSE)),"",VLOOKUP($B64,'РЕОРГ 01.05.2010'!A:B,2,FALSE))</f>
        <v/>
      </c>
      <c r="BK64" s="12" t="str">
        <f t="shared" si="25"/>
        <v>Доп.офис №7/0525</v>
      </c>
      <c r="BL64" t="e">
        <f>LEFT(#REF!,2)</f>
        <v>#REF!</v>
      </c>
      <c r="BM64" s="12" t="str">
        <f t="shared" si="26"/>
        <v>7/0525</v>
      </c>
      <c r="BO64" t="str">
        <f>IF(ISERROR(VLOOKUP($B64,'РЕОРГ 01.08.2010'!A:B,2,FALSE)),"",VLOOKUP($B64,'РЕОРГ 01.08.2010'!A:B,2,FALSE))</f>
        <v/>
      </c>
      <c r="BP64" s="12" t="str">
        <f t="shared" si="2"/>
        <v>Доп.офис №7/0525</v>
      </c>
      <c r="BQ64" t="e">
        <f>LEFT(#REF!,2)</f>
        <v>#REF!</v>
      </c>
      <c r="BR64" s="12" t="str">
        <f t="shared" si="27"/>
        <v>7/0525</v>
      </c>
    </row>
    <row r="65" spans="1:70" ht="12.75" customHeight="1">
      <c r="A65" t="str">
        <f t="shared" si="3"/>
        <v>7/0534</v>
      </c>
      <c r="B65" s="133">
        <v>74</v>
      </c>
      <c r="C65" s="1" t="s">
        <v>7183</v>
      </c>
      <c r="D65" s="32" t="s">
        <v>7017</v>
      </c>
      <c r="E65" s="1" t="s">
        <v>4506</v>
      </c>
      <c r="F65" s="1" t="s">
        <v>4493</v>
      </c>
      <c r="G65" s="1" t="s">
        <v>7184</v>
      </c>
      <c r="H65" s="1" t="s">
        <v>7185</v>
      </c>
      <c r="I65" s="1" t="s">
        <v>6244</v>
      </c>
      <c r="J65" s="1"/>
      <c r="K65" s="1">
        <v>20</v>
      </c>
      <c r="L65" s="32" t="s">
        <v>4048</v>
      </c>
      <c r="M65" s="8" t="s">
        <v>11773</v>
      </c>
      <c r="N65" s="2" t="s">
        <v>11821</v>
      </c>
      <c r="O65" s="173"/>
      <c r="P65" s="168">
        <f t="shared" si="28"/>
        <v>62</v>
      </c>
      <c r="Q65" s="138">
        <f t="shared" si="29"/>
        <v>12</v>
      </c>
      <c r="R65" s="138">
        <f t="shared" si="30"/>
        <v>24</v>
      </c>
      <c r="S65" s="138">
        <f t="shared" si="31"/>
        <v>36</v>
      </c>
      <c r="T65" s="138">
        <f t="shared" si="32"/>
        <v>48</v>
      </c>
      <c r="U65" s="138">
        <f t="shared" si="33"/>
        <v>60</v>
      </c>
      <c r="V65" s="138" t="e">
        <f t="shared" si="34"/>
        <v>#VALUE!</v>
      </c>
      <c r="W65" s="158" t="str">
        <f t="shared" si="4"/>
        <v>09:00 19:00</v>
      </c>
      <c r="X65" s="159">
        <f>HLOOKUP(SEARCH("2",$M65)-1,$Q$3:$V65,$P65+1,FALSE)</f>
        <v>12</v>
      </c>
      <c r="Y65" s="160" t="str">
        <f t="shared" si="5"/>
        <v>09:00 19:00|09:00 19:00|09:00 19:00|09:00 19:00|09:00 16:00</v>
      </c>
      <c r="Z65" s="161" t="str">
        <f t="shared" si="6"/>
        <v>09:00 19:00</v>
      </c>
      <c r="AA65" s="158" t="str">
        <f t="shared" si="7"/>
        <v>09:00 19:00</v>
      </c>
      <c r="AB65" s="159">
        <f>HLOOKUP(SEARCH("3",$M65)-1,$Q$3:$V65,$P65+1,FALSE)</f>
        <v>24</v>
      </c>
      <c r="AC65" s="160" t="str">
        <f t="shared" si="8"/>
        <v>09:00 19:00|09:00 19:00|09:00 19:00|09:00 16:00</v>
      </c>
      <c r="AD65" s="161" t="str">
        <f t="shared" si="9"/>
        <v>09:00 19:00</v>
      </c>
      <c r="AE65" s="158" t="str">
        <f t="shared" si="10"/>
        <v>09:00 19:00</v>
      </c>
      <c r="AF65" s="159">
        <f>HLOOKUP(SEARCH("4",$M65)-1,$Q$3:$V65,$P65+1,FALSE)</f>
        <v>36</v>
      </c>
      <c r="AG65" s="161" t="str">
        <f t="shared" si="11"/>
        <v>09:00 19:00|09:00 19:00|09:00 16:00</v>
      </c>
      <c r="AH65" s="161" t="str">
        <f t="shared" si="12"/>
        <v>09:00 19:00</v>
      </c>
      <c r="AI65" s="158" t="str">
        <f t="shared" si="13"/>
        <v>09:00 19:00</v>
      </c>
      <c r="AJ65" s="159">
        <f>HLOOKUP(SEARCH("5",$M65)-1,$Q$3:$V65,$P65+1,FALSE)</f>
        <v>48</v>
      </c>
      <c r="AK65" s="161" t="str">
        <f t="shared" si="14"/>
        <v>09:00 19:00|09:00 16:00</v>
      </c>
      <c r="AL65" s="161" t="str">
        <f t="shared" si="15"/>
        <v>09:00 19:00</v>
      </c>
      <c r="AM65" s="158" t="str">
        <f t="shared" si="16"/>
        <v>09:00 19:00</v>
      </c>
      <c r="AN65" s="159">
        <f>HLOOKUP(SEARCH("6",$M65)-1,$Q$3:$V65,$P65+1,FALSE)</f>
        <v>60</v>
      </c>
      <c r="AO65" s="161" t="str">
        <f t="shared" si="17"/>
        <v>09:00 16:00</v>
      </c>
      <c r="AP65" s="161" t="e">
        <f t="shared" si="18"/>
        <v>#VALUE!</v>
      </c>
      <c r="AQ65" s="162" t="str">
        <f t="shared" si="19"/>
        <v>09:00 16:00</v>
      </c>
      <c r="AR65" s="163" t="e">
        <f>HLOOKUP(SEARCH("7",$M65)-1,$Q$3:$V65,$P65+1,FALSE)</f>
        <v>#VALUE!</v>
      </c>
      <c r="AS65" s="164" t="str">
        <f t="shared" si="20"/>
        <v>выходной</v>
      </c>
      <c r="AT65" s="142"/>
      <c r="AU65" s="11" t="str">
        <f>IF(ISERROR(VLOOKUP(B65,'РЕОРГ 2008'!$A:$B,2,FALSE)),"",VLOOKUP(B65,'РЕОРГ 2008'!$A:$B,2,FALSE))</f>
        <v/>
      </c>
      <c r="AV65" s="12" t="str">
        <f t="shared" si="21"/>
        <v>Доп.офис №7/0534</v>
      </c>
      <c r="AW65" s="31" t="e">
        <f>LEFT(#REF!,2)</f>
        <v>#REF!</v>
      </c>
      <c r="AX65" s="12" t="str">
        <f t="shared" si="22"/>
        <v>7/0534</v>
      </c>
      <c r="AZ65" t="str">
        <f>IF(ISERROR(VLOOKUP(B65,'РЕОРГ 01.08.2009'!$A:$B,2,FALSE)),"",VLOOKUP(B65,'РЕОРГ 01.08.2009'!$A:$B,2,FALSE))</f>
        <v/>
      </c>
      <c r="BA65" s="12" t="str">
        <f t="shared" si="0"/>
        <v>Доп.офис №7/0534</v>
      </c>
      <c r="BB65" t="e">
        <f>LEFT(#REF!,2)</f>
        <v>#REF!</v>
      </c>
      <c r="BC65" s="12" t="str">
        <f t="shared" si="23"/>
        <v>7/0534</v>
      </c>
      <c r="BE65" t="str">
        <f>IF(ISERROR(VLOOKUP(B65,'РЕОРГ 01.10.2009'!A:C,3,FALSE)),"",VLOOKUP(B65,'РЕОРГ 01.10.2009'!A:C,3,FALSE))</f>
        <v/>
      </c>
      <c r="BF65" s="12" t="str">
        <f t="shared" si="1"/>
        <v>Доп.офис №7/0534</v>
      </c>
      <c r="BG65" t="e">
        <f>LEFT(#REF!,2)</f>
        <v>#REF!</v>
      </c>
      <c r="BH65" s="12" t="str">
        <f t="shared" si="24"/>
        <v>7/0534</v>
      </c>
      <c r="BJ65" t="str">
        <f>IF(ISERROR(VLOOKUP($B65,'РЕОРГ 01.05.2010'!A:B,2,FALSE)),"",VLOOKUP($B65,'РЕОРГ 01.05.2010'!A:B,2,FALSE))</f>
        <v/>
      </c>
      <c r="BK65" s="12" t="str">
        <f t="shared" si="25"/>
        <v>Доп.офис №7/0534</v>
      </c>
      <c r="BL65" t="e">
        <f>LEFT(#REF!,2)</f>
        <v>#REF!</v>
      </c>
      <c r="BM65" s="12" t="str">
        <f t="shared" si="26"/>
        <v>7/0534</v>
      </c>
      <c r="BO65" t="str">
        <f>IF(ISERROR(VLOOKUP($B65,'РЕОРГ 01.08.2010'!A:B,2,FALSE)),"",VLOOKUP($B65,'РЕОРГ 01.08.2010'!A:B,2,FALSE))</f>
        <v/>
      </c>
      <c r="BP65" s="12" t="str">
        <f t="shared" si="2"/>
        <v>Доп.офис №7/0534</v>
      </c>
      <c r="BQ65" t="e">
        <f>LEFT(#REF!,2)</f>
        <v>#REF!</v>
      </c>
      <c r="BR65" s="12" t="str">
        <f t="shared" si="27"/>
        <v>7/0534</v>
      </c>
    </row>
    <row r="66" spans="1:70" ht="12.75" customHeight="1">
      <c r="A66" t="str">
        <f t="shared" si="3"/>
        <v>7/0537</v>
      </c>
      <c r="B66" s="133">
        <v>75</v>
      </c>
      <c r="C66" s="1" t="s">
        <v>7187</v>
      </c>
      <c r="D66" s="32" t="s">
        <v>7017</v>
      </c>
      <c r="E66" s="1" t="s">
        <v>7188</v>
      </c>
      <c r="F66" s="1" t="s">
        <v>4493</v>
      </c>
      <c r="G66" s="1" t="s">
        <v>7189</v>
      </c>
      <c r="H66" s="1" t="s">
        <v>7190</v>
      </c>
      <c r="I66" s="1" t="s">
        <v>7208</v>
      </c>
      <c r="J66" s="1"/>
      <c r="K66" s="1">
        <v>30</v>
      </c>
      <c r="L66" s="32" t="s">
        <v>4048</v>
      </c>
      <c r="M66" s="8" t="s">
        <v>11773</v>
      </c>
      <c r="N66" s="2" t="s">
        <v>11805</v>
      </c>
      <c r="O66" s="173"/>
      <c r="P66" s="168">
        <f t="shared" si="28"/>
        <v>63</v>
      </c>
      <c r="Q66" s="138">
        <f t="shared" si="29"/>
        <v>12</v>
      </c>
      <c r="R66" s="138">
        <f t="shared" si="30"/>
        <v>24</v>
      </c>
      <c r="S66" s="138">
        <f t="shared" si="31"/>
        <v>36</v>
      </c>
      <c r="T66" s="138">
        <f t="shared" si="32"/>
        <v>48</v>
      </c>
      <c r="U66" s="138">
        <f t="shared" si="33"/>
        <v>60</v>
      </c>
      <c r="V66" s="138" t="e">
        <f t="shared" si="34"/>
        <v>#VALUE!</v>
      </c>
      <c r="W66" s="158" t="str">
        <f t="shared" si="4"/>
        <v>09:00 19:00</v>
      </c>
      <c r="X66" s="159">
        <f>HLOOKUP(SEARCH("2",$M66)-1,$Q$3:$V66,$P66+1,FALSE)</f>
        <v>12</v>
      </c>
      <c r="Y66" s="160" t="str">
        <f t="shared" si="5"/>
        <v>09:00 19:00|09:00 19:00|09:00 19:00|09:00 19:00|09:00 14:00</v>
      </c>
      <c r="Z66" s="161" t="str">
        <f t="shared" si="6"/>
        <v>09:00 19:00</v>
      </c>
      <c r="AA66" s="158" t="str">
        <f t="shared" si="7"/>
        <v>09:00 19:00</v>
      </c>
      <c r="AB66" s="159">
        <f>HLOOKUP(SEARCH("3",$M66)-1,$Q$3:$V66,$P66+1,FALSE)</f>
        <v>24</v>
      </c>
      <c r="AC66" s="160" t="str">
        <f t="shared" si="8"/>
        <v>09:00 19:00|09:00 19:00|09:00 19:00|09:00 14:00</v>
      </c>
      <c r="AD66" s="161" t="str">
        <f t="shared" si="9"/>
        <v>09:00 19:00</v>
      </c>
      <c r="AE66" s="158" t="str">
        <f t="shared" si="10"/>
        <v>09:00 19:00</v>
      </c>
      <c r="AF66" s="159">
        <f>HLOOKUP(SEARCH("4",$M66)-1,$Q$3:$V66,$P66+1,FALSE)</f>
        <v>36</v>
      </c>
      <c r="AG66" s="161" t="str">
        <f t="shared" si="11"/>
        <v>09:00 19:00|09:00 19:00|09:00 14:00</v>
      </c>
      <c r="AH66" s="161" t="str">
        <f t="shared" si="12"/>
        <v>09:00 19:00</v>
      </c>
      <c r="AI66" s="158" t="str">
        <f t="shared" si="13"/>
        <v>09:00 19:00</v>
      </c>
      <c r="AJ66" s="159">
        <f>HLOOKUP(SEARCH("5",$M66)-1,$Q$3:$V66,$P66+1,FALSE)</f>
        <v>48</v>
      </c>
      <c r="AK66" s="161" t="str">
        <f t="shared" si="14"/>
        <v>09:00 19:00|09:00 14:00</v>
      </c>
      <c r="AL66" s="161" t="str">
        <f t="shared" si="15"/>
        <v>09:00 19:00</v>
      </c>
      <c r="AM66" s="158" t="str">
        <f t="shared" si="16"/>
        <v>09:00 19:00</v>
      </c>
      <c r="AN66" s="159">
        <f>HLOOKUP(SEARCH("6",$M66)-1,$Q$3:$V66,$P66+1,FALSE)</f>
        <v>60</v>
      </c>
      <c r="AO66" s="161" t="str">
        <f t="shared" si="17"/>
        <v>09:00 14:00</v>
      </c>
      <c r="AP66" s="161" t="e">
        <f t="shared" si="18"/>
        <v>#VALUE!</v>
      </c>
      <c r="AQ66" s="162" t="str">
        <f t="shared" si="19"/>
        <v>09:00 14:00</v>
      </c>
      <c r="AR66" s="163" t="e">
        <f>HLOOKUP(SEARCH("7",$M66)-1,$Q$3:$V66,$P66+1,FALSE)</f>
        <v>#VALUE!</v>
      </c>
      <c r="AS66" s="164" t="str">
        <f t="shared" si="20"/>
        <v>выходной</v>
      </c>
      <c r="AT66" s="142"/>
      <c r="AU66" s="11" t="str">
        <f>IF(ISERROR(VLOOKUP(B66,'РЕОРГ 2008'!$A:$B,2,FALSE)),"",VLOOKUP(B66,'РЕОРГ 2008'!$A:$B,2,FALSE))</f>
        <v/>
      </c>
      <c r="AV66" s="12" t="str">
        <f t="shared" si="21"/>
        <v>Доп.офис №7/0537</v>
      </c>
      <c r="AW66" s="31" t="e">
        <f>LEFT(#REF!,2)</f>
        <v>#REF!</v>
      </c>
      <c r="AX66" s="12" t="str">
        <f t="shared" si="22"/>
        <v>7/0537</v>
      </c>
      <c r="AZ66" t="str">
        <f>IF(ISERROR(VLOOKUP(B66,'РЕОРГ 01.08.2009'!$A:$B,2,FALSE)),"",VLOOKUP(B66,'РЕОРГ 01.08.2009'!$A:$B,2,FALSE))</f>
        <v/>
      </c>
      <c r="BA66" s="12" t="str">
        <f t="shared" si="0"/>
        <v>Доп.офис №7/0537</v>
      </c>
      <c r="BB66" t="e">
        <f>LEFT(#REF!,2)</f>
        <v>#REF!</v>
      </c>
      <c r="BC66" s="12" t="str">
        <f t="shared" si="23"/>
        <v>7/0537</v>
      </c>
      <c r="BE66" t="str">
        <f>IF(ISERROR(VLOOKUP(B66,'РЕОРГ 01.10.2009'!A:C,3,FALSE)),"",VLOOKUP(B66,'РЕОРГ 01.10.2009'!A:C,3,FALSE))</f>
        <v/>
      </c>
      <c r="BF66" s="12" t="str">
        <f t="shared" si="1"/>
        <v>Доп.офис №7/0537</v>
      </c>
      <c r="BG66" t="e">
        <f>LEFT(#REF!,2)</f>
        <v>#REF!</v>
      </c>
      <c r="BH66" s="12" t="str">
        <f t="shared" si="24"/>
        <v>7/0537</v>
      </c>
      <c r="BJ66" t="str">
        <f>IF(ISERROR(VLOOKUP($B66,'РЕОРГ 01.05.2010'!A:B,2,FALSE)),"",VLOOKUP($B66,'РЕОРГ 01.05.2010'!A:B,2,FALSE))</f>
        <v/>
      </c>
      <c r="BK66" s="12" t="str">
        <f t="shared" si="25"/>
        <v>Доп.офис №7/0537</v>
      </c>
      <c r="BL66" t="e">
        <f>LEFT(#REF!,2)</f>
        <v>#REF!</v>
      </c>
      <c r="BM66" s="12" t="str">
        <f t="shared" si="26"/>
        <v>7/0537</v>
      </c>
      <c r="BO66" t="str">
        <f>IF(ISERROR(VLOOKUP($B66,'РЕОРГ 01.08.2010'!A:B,2,FALSE)),"",VLOOKUP($B66,'РЕОРГ 01.08.2010'!A:B,2,FALSE))</f>
        <v/>
      </c>
      <c r="BP66" s="12" t="str">
        <f t="shared" si="2"/>
        <v>Доп.офис №7/0537</v>
      </c>
      <c r="BQ66" t="e">
        <f>LEFT(#REF!,2)</f>
        <v>#REF!</v>
      </c>
      <c r="BR66" s="12" t="str">
        <f t="shared" si="27"/>
        <v>7/0537</v>
      </c>
    </row>
    <row r="67" spans="1:70" ht="12.75" customHeight="1">
      <c r="A67" t="str">
        <f t="shared" si="3"/>
        <v>7/0540</v>
      </c>
      <c r="B67" s="133">
        <v>76</v>
      </c>
      <c r="C67" s="1" t="s">
        <v>7191</v>
      </c>
      <c r="D67" s="32" t="s">
        <v>7017</v>
      </c>
      <c r="E67" s="1" t="s">
        <v>7192</v>
      </c>
      <c r="F67" s="1" t="s">
        <v>4493</v>
      </c>
      <c r="G67" s="1" t="s">
        <v>7193</v>
      </c>
      <c r="H67" s="1" t="s">
        <v>7194</v>
      </c>
      <c r="I67" s="1" t="s">
        <v>7195</v>
      </c>
      <c r="J67" s="1"/>
      <c r="K67" s="1">
        <v>44</v>
      </c>
      <c r="L67" s="32" t="s">
        <v>4048</v>
      </c>
      <c r="M67" s="8" t="s">
        <v>11783</v>
      </c>
      <c r="N67" s="2" t="s">
        <v>11822</v>
      </c>
      <c r="O67" s="173"/>
      <c r="P67" s="168">
        <f t="shared" si="28"/>
        <v>64</v>
      </c>
      <c r="Q67" s="138">
        <f t="shared" si="29"/>
        <v>12</v>
      </c>
      <c r="R67" s="138">
        <f t="shared" si="30"/>
        <v>24</v>
      </c>
      <c r="S67" s="138">
        <f t="shared" si="31"/>
        <v>36</v>
      </c>
      <c r="T67" s="138">
        <f t="shared" si="32"/>
        <v>48</v>
      </c>
      <c r="U67" s="138">
        <f t="shared" si="33"/>
        <v>60</v>
      </c>
      <c r="V67" s="138">
        <f t="shared" si="34"/>
        <v>72</v>
      </c>
      <c r="W67" s="158" t="str">
        <f t="shared" si="4"/>
        <v>09:00 20:00</v>
      </c>
      <c r="X67" s="159">
        <f>HLOOKUP(SEARCH("2",$M67)-1,$Q$3:$V67,$P67+1,FALSE)</f>
        <v>12</v>
      </c>
      <c r="Y67" s="160" t="str">
        <f t="shared" si="5"/>
        <v>09:00 20:00|09:00 20:00|09:00 20:00|09:00 20:00|10:00 18:00|10:00 16:00</v>
      </c>
      <c r="Z67" s="161" t="str">
        <f t="shared" si="6"/>
        <v>09:00 20:00</v>
      </c>
      <c r="AA67" s="158" t="str">
        <f t="shared" si="7"/>
        <v>09:00 20:00</v>
      </c>
      <c r="AB67" s="159">
        <f>HLOOKUP(SEARCH("3",$M67)-1,$Q$3:$V67,$P67+1,FALSE)</f>
        <v>24</v>
      </c>
      <c r="AC67" s="160" t="str">
        <f t="shared" si="8"/>
        <v>09:00 20:00|09:00 20:00|09:00 20:00|10:00 18:00|10:00 16:00</v>
      </c>
      <c r="AD67" s="161" t="str">
        <f t="shared" si="9"/>
        <v>09:00 20:00</v>
      </c>
      <c r="AE67" s="158" t="str">
        <f t="shared" si="10"/>
        <v>09:00 20:00</v>
      </c>
      <c r="AF67" s="159">
        <f>HLOOKUP(SEARCH("4",$M67)-1,$Q$3:$V67,$P67+1,FALSE)</f>
        <v>36</v>
      </c>
      <c r="AG67" s="161" t="str">
        <f t="shared" si="11"/>
        <v>09:00 20:00|09:00 20:00|10:00 18:00|10:00 16:00</v>
      </c>
      <c r="AH67" s="161" t="str">
        <f t="shared" si="12"/>
        <v>09:00 20:00</v>
      </c>
      <c r="AI67" s="158" t="str">
        <f t="shared" si="13"/>
        <v>09:00 20:00</v>
      </c>
      <c r="AJ67" s="159">
        <f>HLOOKUP(SEARCH("5",$M67)-1,$Q$3:$V67,$P67+1,FALSE)</f>
        <v>48</v>
      </c>
      <c r="AK67" s="161" t="str">
        <f t="shared" si="14"/>
        <v>09:00 20:00|10:00 18:00|10:00 16:00</v>
      </c>
      <c r="AL67" s="161" t="str">
        <f t="shared" si="15"/>
        <v>09:00 20:00</v>
      </c>
      <c r="AM67" s="158" t="str">
        <f t="shared" si="16"/>
        <v>09:00 20:00</v>
      </c>
      <c r="AN67" s="159">
        <f>HLOOKUP(SEARCH("6",$M67)-1,$Q$3:$V67,$P67+1,FALSE)</f>
        <v>60</v>
      </c>
      <c r="AO67" s="161" t="str">
        <f t="shared" si="17"/>
        <v>10:00 18:00|10:00 16:00</v>
      </c>
      <c r="AP67" s="161" t="str">
        <f t="shared" si="18"/>
        <v>10:00 18:00</v>
      </c>
      <c r="AQ67" s="162" t="str">
        <f t="shared" si="19"/>
        <v>10:00 18:00</v>
      </c>
      <c r="AR67" s="163">
        <f>HLOOKUP(SEARCH("7",$M67)-1,$Q$3:$V67,$P67+1,FALSE)</f>
        <v>72</v>
      </c>
      <c r="AS67" s="164" t="str">
        <f t="shared" si="20"/>
        <v>10:00 16:00</v>
      </c>
      <c r="AT67" s="142"/>
      <c r="AU67" s="11" t="str">
        <f>IF(ISERROR(VLOOKUP(B67,'РЕОРГ 2008'!$A:$B,2,FALSE)),"",VLOOKUP(B67,'РЕОРГ 2008'!$A:$B,2,FALSE))</f>
        <v/>
      </c>
      <c r="AV67" s="12" t="str">
        <f t="shared" si="21"/>
        <v>Доп.офис №7/0540</v>
      </c>
      <c r="AW67" s="31" t="e">
        <f>LEFT(#REF!,2)</f>
        <v>#REF!</v>
      </c>
      <c r="AX67" s="12" t="str">
        <f t="shared" si="22"/>
        <v>7/0540</v>
      </c>
      <c r="AZ67" t="str">
        <f>IF(ISERROR(VLOOKUP(B67,'РЕОРГ 01.08.2009'!$A:$B,2,FALSE)),"",VLOOKUP(B67,'РЕОРГ 01.08.2009'!$A:$B,2,FALSE))</f>
        <v/>
      </c>
      <c r="BA67" s="12" t="str">
        <f>IF(AND(BF67&lt;&gt;"",AZ67=""),BF67,IF(AZ67="",$C67,AZ67))</f>
        <v>Доп.офис №7/0540</v>
      </c>
      <c r="BB67" t="e">
        <f>LEFT(#REF!,2)</f>
        <v>#REF!</v>
      </c>
      <c r="BC67" s="12" t="str">
        <f t="shared" si="23"/>
        <v>7/0540</v>
      </c>
      <c r="BE67" t="str">
        <f>IF(ISERROR(VLOOKUP(B67,'РЕОРГ 01.10.2009'!A:C,3,FALSE)),"",VLOOKUP(B67,'РЕОРГ 01.10.2009'!A:C,3,FALSE))</f>
        <v/>
      </c>
      <c r="BF67" s="12" t="str">
        <f t="shared" si="1"/>
        <v>Доп.офис №7/0540</v>
      </c>
      <c r="BG67" t="e">
        <f>LEFT(#REF!,2)</f>
        <v>#REF!</v>
      </c>
      <c r="BH67" s="12" t="str">
        <f t="shared" si="24"/>
        <v>7/0540</v>
      </c>
      <c r="BJ67" t="str">
        <f>IF(ISERROR(VLOOKUP($B67,'РЕОРГ 01.05.2010'!A:B,2,FALSE)),"",VLOOKUP($B67,'РЕОРГ 01.05.2010'!A:B,2,FALSE))</f>
        <v/>
      </c>
      <c r="BK67" s="12" t="str">
        <f t="shared" si="25"/>
        <v>Доп.офис №7/0540</v>
      </c>
      <c r="BL67" t="e">
        <f>LEFT(#REF!,2)</f>
        <v>#REF!</v>
      </c>
      <c r="BM67" s="12" t="str">
        <f t="shared" si="26"/>
        <v>7/0540</v>
      </c>
      <c r="BO67" t="str">
        <f>IF(ISERROR(VLOOKUP($B67,'РЕОРГ 01.08.2010'!A:B,2,FALSE)),"",VLOOKUP($B67,'РЕОРГ 01.08.2010'!A:B,2,FALSE))</f>
        <v/>
      </c>
      <c r="BP67" s="12" t="str">
        <f t="shared" si="2"/>
        <v>Доп.офис №7/0540</v>
      </c>
      <c r="BQ67" t="e">
        <f>LEFT(#REF!,2)</f>
        <v>#REF!</v>
      </c>
      <c r="BR67" s="12" t="str">
        <f t="shared" si="27"/>
        <v>7/0540</v>
      </c>
    </row>
    <row r="68" spans="1:70" ht="12.75" customHeight="1">
      <c r="A68" t="str">
        <f t="shared" si="3"/>
        <v>7/0547</v>
      </c>
      <c r="B68" s="133">
        <v>78</v>
      </c>
      <c r="C68" s="1" t="s">
        <v>7197</v>
      </c>
      <c r="D68" s="32" t="s">
        <v>7017</v>
      </c>
      <c r="E68" s="1" t="s">
        <v>4495</v>
      </c>
      <c r="F68" s="1" t="s">
        <v>4493</v>
      </c>
      <c r="G68" s="1" t="s">
        <v>7198</v>
      </c>
      <c r="H68" s="1" t="s">
        <v>7199</v>
      </c>
      <c r="I68" s="1" t="s">
        <v>214</v>
      </c>
      <c r="J68" s="1"/>
      <c r="K68" s="1">
        <v>27</v>
      </c>
      <c r="L68" s="32" t="s">
        <v>4048</v>
      </c>
      <c r="M68" s="8" t="s">
        <v>11773</v>
      </c>
      <c r="N68" s="2" t="s">
        <v>11823</v>
      </c>
      <c r="O68" s="173"/>
      <c r="P68" s="168">
        <f t="shared" si="28"/>
        <v>65</v>
      </c>
      <c r="Q68" s="138">
        <f t="shared" si="29"/>
        <v>12</v>
      </c>
      <c r="R68" s="138">
        <f t="shared" si="30"/>
        <v>24</v>
      </c>
      <c r="S68" s="138">
        <f t="shared" si="31"/>
        <v>36</v>
      </c>
      <c r="T68" s="138">
        <f t="shared" si="32"/>
        <v>48</v>
      </c>
      <c r="U68" s="138">
        <f t="shared" si="33"/>
        <v>60</v>
      </c>
      <c r="V68" s="138" t="e">
        <f t="shared" si="34"/>
        <v>#VALUE!</v>
      </c>
      <c r="W68" s="158" t="str">
        <f t="shared" si="4"/>
        <v>09:00 19:00</v>
      </c>
      <c r="X68" s="159">
        <f>HLOOKUP(SEARCH("2",$M68)-1,$Q$3:$V68,$P68+1,FALSE)</f>
        <v>12</v>
      </c>
      <c r="Y68" s="160" t="str">
        <f t="shared" si="5"/>
        <v>09:00 19:00|09:00 19:00|09:00 19:00|09:00 19:00|09:00 15:00</v>
      </c>
      <c r="Z68" s="161" t="str">
        <f t="shared" si="6"/>
        <v>09:00 19:00</v>
      </c>
      <c r="AA68" s="158" t="str">
        <f t="shared" si="7"/>
        <v>09:00 19:00</v>
      </c>
      <c r="AB68" s="159">
        <f>HLOOKUP(SEARCH("3",$M68)-1,$Q$3:$V68,$P68+1,FALSE)</f>
        <v>24</v>
      </c>
      <c r="AC68" s="160" t="str">
        <f t="shared" si="8"/>
        <v>09:00 19:00|09:00 19:00|09:00 19:00|09:00 15:00</v>
      </c>
      <c r="AD68" s="161" t="str">
        <f t="shared" si="9"/>
        <v>09:00 19:00</v>
      </c>
      <c r="AE68" s="158" t="str">
        <f t="shared" si="10"/>
        <v>09:00 19:00</v>
      </c>
      <c r="AF68" s="159">
        <f>HLOOKUP(SEARCH("4",$M68)-1,$Q$3:$V68,$P68+1,FALSE)</f>
        <v>36</v>
      </c>
      <c r="AG68" s="161" t="str">
        <f t="shared" si="11"/>
        <v>09:00 19:00|09:00 19:00|09:00 15:00</v>
      </c>
      <c r="AH68" s="161" t="str">
        <f t="shared" si="12"/>
        <v>09:00 19:00</v>
      </c>
      <c r="AI68" s="158" t="str">
        <f t="shared" si="13"/>
        <v>09:00 19:00</v>
      </c>
      <c r="AJ68" s="159">
        <f>HLOOKUP(SEARCH("5",$M68)-1,$Q$3:$V68,$P68+1,FALSE)</f>
        <v>48</v>
      </c>
      <c r="AK68" s="161" t="str">
        <f t="shared" si="14"/>
        <v>09:00 19:00|09:00 15:00</v>
      </c>
      <c r="AL68" s="161" t="str">
        <f t="shared" si="15"/>
        <v>09:00 19:00</v>
      </c>
      <c r="AM68" s="158" t="str">
        <f t="shared" si="16"/>
        <v>09:00 19:00</v>
      </c>
      <c r="AN68" s="159">
        <f>HLOOKUP(SEARCH("6",$M68)-1,$Q$3:$V68,$P68+1,FALSE)</f>
        <v>60</v>
      </c>
      <c r="AO68" s="161" t="str">
        <f t="shared" si="17"/>
        <v>09:00 15:00</v>
      </c>
      <c r="AP68" s="161" t="e">
        <f t="shared" si="18"/>
        <v>#VALUE!</v>
      </c>
      <c r="AQ68" s="162" t="str">
        <f t="shared" si="19"/>
        <v>09:00 15:00</v>
      </c>
      <c r="AR68" s="163" t="e">
        <f>HLOOKUP(SEARCH("7",$M68)-1,$Q$3:$V68,$P68+1,FALSE)</f>
        <v>#VALUE!</v>
      </c>
      <c r="AS68" s="164" t="str">
        <f t="shared" si="20"/>
        <v>выходной</v>
      </c>
      <c r="AT68" s="142"/>
      <c r="AU68" s="11" t="str">
        <f>IF(ISERROR(VLOOKUP(B68,'РЕОРГ 2008'!$A:$B,2,FALSE)),"",VLOOKUP(B68,'РЕОРГ 2008'!$A:$B,2,FALSE))</f>
        <v/>
      </c>
      <c r="AV68" s="12" t="str">
        <f t="shared" ref="AV68:AV131" si="35">IF(AND(BA68&lt;&gt;"",AU68=""),BA68,IF(AU68="",$C68,AU68))</f>
        <v>Доп.офис №7/0547</v>
      </c>
      <c r="AW68" s="31" t="e">
        <f>LEFT(#REF!,2)</f>
        <v>#REF!</v>
      </c>
      <c r="AX68" s="12" t="str">
        <f t="shared" si="22"/>
        <v>7/0547</v>
      </c>
      <c r="AZ68" t="str">
        <f>IF(ISERROR(VLOOKUP(B68,'РЕОРГ 01.08.2009'!$A:$B,2,FALSE)),"",VLOOKUP(B68,'РЕОРГ 01.08.2009'!$A:$B,2,FALSE))</f>
        <v/>
      </c>
      <c r="BA68" s="12" t="str">
        <f t="shared" ref="BA68:BA131" si="36">IF(AND(BF68&lt;&gt;"",AZ68=""),BF68,IF(AZ68="",$C68,AZ68))</f>
        <v>Доп.офис №7/0547</v>
      </c>
      <c r="BB68" t="e">
        <f>LEFT(#REF!,2)</f>
        <v>#REF!</v>
      </c>
      <c r="BC68" s="12" t="str">
        <f t="shared" si="23"/>
        <v>7/0547</v>
      </c>
      <c r="BE68" t="str">
        <f>IF(ISERROR(VLOOKUP(B68,'РЕОРГ 01.10.2009'!A:C,3,FALSE)),"",VLOOKUP(B68,'РЕОРГ 01.10.2009'!A:C,3,FALSE))</f>
        <v/>
      </c>
      <c r="BF68" s="12" t="str">
        <f t="shared" ref="BF68:BF131" si="37">IF(AND(BK68&lt;&gt;"",BE68=""),BK68,IF(BE68="",$C68,BE68))</f>
        <v>Доп.офис №7/0547</v>
      </c>
      <c r="BG68" t="e">
        <f>LEFT(#REF!,2)</f>
        <v>#REF!</v>
      </c>
      <c r="BH68" s="12" t="str">
        <f t="shared" si="24"/>
        <v>7/0547</v>
      </c>
      <c r="BJ68" t="str">
        <f>IF(ISERROR(VLOOKUP($B68,'РЕОРГ 01.05.2010'!A:B,2,FALSE)),"",VLOOKUP($B68,'РЕОРГ 01.05.2010'!A:B,2,FALSE))</f>
        <v/>
      </c>
      <c r="BK68" s="12" t="str">
        <f t="shared" ref="BK68:BK131" si="38">IF(AND(BP68&lt;&gt;"",BJ68=""),BP68,IF(BJ68="",$C68,BJ68))</f>
        <v>Доп.офис №7/0547</v>
      </c>
      <c r="BL68" t="e">
        <f>LEFT(#REF!,2)</f>
        <v>#REF!</v>
      </c>
      <c r="BM68" s="12" t="str">
        <f t="shared" si="26"/>
        <v>7/0547</v>
      </c>
      <c r="BO68" t="str">
        <f>IF(ISERROR(VLOOKUP($B68,'РЕОРГ 01.08.2010'!A:B,2,FALSE)),"",VLOOKUP($B68,'РЕОРГ 01.08.2010'!A:B,2,FALSE))</f>
        <v/>
      </c>
      <c r="BP68" s="12" t="str">
        <f t="shared" ref="BP68:BP131" si="39">IF(AND(BU68&lt;&gt;"",BO68=""),BU68,IF(BO68="",$C68,BO68))</f>
        <v>Доп.офис №7/0547</v>
      </c>
      <c r="BQ68" t="e">
        <f>LEFT(#REF!,2)</f>
        <v>#REF!</v>
      </c>
      <c r="BR68" s="12" t="str">
        <f t="shared" si="27"/>
        <v>7/0547</v>
      </c>
    </row>
    <row r="69" spans="1:70" ht="12.75" customHeight="1">
      <c r="A69" t="str">
        <f t="shared" ref="A69:A132" si="40">RIGHT(C69,LEN(C69)-SEARCH("№",C69))</f>
        <v>7/0551</v>
      </c>
      <c r="B69" s="133">
        <v>79</v>
      </c>
      <c r="C69" s="1" t="s">
        <v>7201</v>
      </c>
      <c r="D69" s="32" t="s">
        <v>1926</v>
      </c>
      <c r="E69" s="1" t="s">
        <v>7202</v>
      </c>
      <c r="F69" s="1" t="s">
        <v>4493</v>
      </c>
      <c r="G69" s="1" t="s">
        <v>296</v>
      </c>
      <c r="H69" s="1" t="s">
        <v>7203</v>
      </c>
      <c r="I69" s="1" t="s">
        <v>7204</v>
      </c>
      <c r="J69" s="1"/>
      <c r="K69" s="1">
        <v>5</v>
      </c>
      <c r="L69" s="32" t="s">
        <v>4048</v>
      </c>
      <c r="M69" s="8" t="s">
        <v>11783</v>
      </c>
      <c r="N69" s="2" t="s">
        <v>11824</v>
      </c>
      <c r="O69" s="173"/>
      <c r="P69" s="168">
        <f t="shared" si="28"/>
        <v>66</v>
      </c>
      <c r="Q69" s="138">
        <f t="shared" si="29"/>
        <v>12</v>
      </c>
      <c r="R69" s="138">
        <f t="shared" si="30"/>
        <v>24</v>
      </c>
      <c r="S69" s="138">
        <f t="shared" si="31"/>
        <v>36</v>
      </c>
      <c r="T69" s="138">
        <f t="shared" si="32"/>
        <v>48</v>
      </c>
      <c r="U69" s="138">
        <f t="shared" si="33"/>
        <v>60</v>
      </c>
      <c r="V69" s="138">
        <f t="shared" si="34"/>
        <v>72</v>
      </c>
      <c r="W69" s="158" t="str">
        <f t="shared" ref="W69:W132" si="41">IF(M69="1",N69,IF(ISERROR(SEARCH(1,M69)=1),"выходной",IF(SEARCH(1,M69)=1,LEFT(N69,Q69-1),"")))</f>
        <v>12:00 20:00</v>
      </c>
      <c r="X69" s="159">
        <f>HLOOKUP(SEARCH("2",$M69)-1,$Q$3:$V69,$P69+1,FALSE)</f>
        <v>12</v>
      </c>
      <c r="Y69" s="160" t="str">
        <f t="shared" ref="Y69:Y132" si="42">IF(M69="2",N69,IF(LEFT(M69,1)="2",LEFT(N69,Q69-1),RIGHT(N69,LEN(N69)-SEARCH("|",N69,X69))))</f>
        <v>11:00 20:00|11:00 20:00|11:00 20:00|11:00 20:00|11:00 20:00|11:00 20:00</v>
      </c>
      <c r="Z69" s="161" t="str">
        <f t="shared" ref="Z69:Z132" si="43">LEFT(Y69,SEARCH("|",Y69,1)-1)</f>
        <v>11:00 20:00</v>
      </c>
      <c r="AA69" s="158" t="str">
        <f t="shared" ref="AA69:AA132" si="44">IF(ISERROR(SEARCH(2,$M69)),"выходной",IF(LEFT($M69,1)="2",Y69,IF(RIGHT($M69,1)="2",Y69,Z69)))</f>
        <v>11:00 20:00</v>
      </c>
      <c r="AB69" s="159">
        <f>HLOOKUP(SEARCH("3",$M69)-1,$Q$3:$V69,$P69+1,FALSE)</f>
        <v>24</v>
      </c>
      <c r="AC69" s="160" t="str">
        <f t="shared" ref="AC69:AC132" si="45">IF(M69="3",N69,IF(LEFT($M69,1)="3",LEFT($N69,$Q69-1),RIGHT($N69,LEN($N69)-SEARCH("|",$N69,AB69))))</f>
        <v>11:00 20:00|11:00 20:00|11:00 20:00|11:00 20:00|11:00 20:00</v>
      </c>
      <c r="AD69" s="161" t="str">
        <f t="shared" ref="AD69:AD132" si="46">LEFT(AC69,SEARCH("|",AC69,1)-1)</f>
        <v>11:00 20:00</v>
      </c>
      <c r="AE69" s="158" t="str">
        <f t="shared" ref="AE69:AE132" si="47">IF(ISERROR(SEARCH(3,$M69)),"выходной",IF(LEFT($M69,1)="3",AC69,IF(RIGHT($M69,1)="3",AC69,AD69)))</f>
        <v>11:00 20:00</v>
      </c>
      <c r="AF69" s="159">
        <f>HLOOKUP(SEARCH("4",$M69)-1,$Q$3:$V69,$P69+1,FALSE)</f>
        <v>36</v>
      </c>
      <c r="AG69" s="161" t="str">
        <f t="shared" ref="AG69:AG132" si="48">IF(M69="4",N69,IF(LEFT($M69,1)="4",LEFT($N69,$Q69-1),RIGHT($N69,LEN($N69)-SEARCH("|",$N69,AF69))))</f>
        <v>11:00 20:00|11:00 20:00|11:00 20:00|11:00 20:00</v>
      </c>
      <c r="AH69" s="161" t="str">
        <f t="shared" ref="AH69:AH132" si="49">LEFT(AG69,SEARCH("|",AG69,1)-1)</f>
        <v>11:00 20:00</v>
      </c>
      <c r="AI69" s="158" t="str">
        <f t="shared" ref="AI69:AI132" si="50">IF(ISERROR(SEARCH(4,$M69)),"выходной",IF(LEFT($M69,1)="4",AG69,IF(RIGHT($M69,1)="4",AG69,AH69)))</f>
        <v>11:00 20:00</v>
      </c>
      <c r="AJ69" s="159">
        <f>HLOOKUP(SEARCH("5",$M69)-1,$Q$3:$V69,$P69+1,FALSE)</f>
        <v>48</v>
      </c>
      <c r="AK69" s="161" t="str">
        <f t="shared" ref="AK69:AK132" si="51">IF(M69="5",N69,IF(LEFT($M69,1)="5",LEFT($N69,$Q69-1),RIGHT($N69,LEN($N69)-SEARCH("|",$N69,AJ69))))</f>
        <v>11:00 20:00|11:00 20:00|11:00 20:00</v>
      </c>
      <c r="AL69" s="161" t="str">
        <f t="shared" ref="AL69:AL132" si="52">LEFT(AK69,SEARCH("|",AK69,1)-1)</f>
        <v>11:00 20:00</v>
      </c>
      <c r="AM69" s="158" t="str">
        <f t="shared" ref="AM69:AM132" si="53">IF(ISERROR(SEARCH(5,$M69)),"выходной",IF(LEFT($M69,1)="5",AK69,IF(RIGHT($M69,1)="5",AK69,AL69)))</f>
        <v>11:00 20:00</v>
      </c>
      <c r="AN69" s="159">
        <f>HLOOKUP(SEARCH("6",$M69)-1,$Q$3:$V69,$P69+1,FALSE)</f>
        <v>60</v>
      </c>
      <c r="AO69" s="161" t="str">
        <f t="shared" ref="AO69:AO132" si="54">IF(M69="6",N69,IF(LEFT($M69,1)="6",LEFT($N69,$Q69-1),RIGHT($N69,LEN($N69)-SEARCH("|",$N69,AN69))))</f>
        <v>11:00 20:00|11:00 20:00</v>
      </c>
      <c r="AP69" s="161" t="str">
        <f t="shared" ref="AP69:AP132" si="55">LEFT(AO69,SEARCH("|",AO69,1)-1)</f>
        <v>11:00 20:00</v>
      </c>
      <c r="AQ69" s="162" t="str">
        <f t="shared" ref="AQ69:AQ132" si="56">IF(ISERROR(SEARCH(6,$M69)),"выходной",IF(LEFT($M69,1)="6",AO69,IF(RIGHT($M69,1)="6",AO69,AP69)))</f>
        <v>11:00 20:00</v>
      </c>
      <c r="AR69" s="163">
        <f>HLOOKUP(SEARCH("7",$M69)-1,$Q$3:$V69,$P69+1,FALSE)</f>
        <v>72</v>
      </c>
      <c r="AS69" s="164" t="str">
        <f t="shared" ref="AS69:AS132" si="57">IF(M69=7,N69,IF(ISERROR(SEARCH(7,M69)=1),"выходной",RIGHT(N69,LEN(N69)-AR69)))</f>
        <v>11:00 20:00</v>
      </c>
      <c r="AT69" s="142"/>
      <c r="AU69" s="11" t="str">
        <f>IF(ISERROR(VLOOKUP(B69,'РЕОРГ 2008'!$A:$B,2,FALSE)),"",VLOOKUP(B69,'РЕОРГ 2008'!$A:$B,2,FALSE))</f>
        <v/>
      </c>
      <c r="AV69" s="12" t="str">
        <f t="shared" si="35"/>
        <v>Доп.офис №7/0551</v>
      </c>
      <c r="AW69" s="31" t="e">
        <f>LEFT(#REF!,2)</f>
        <v>#REF!</v>
      </c>
      <c r="AX69" s="12" t="str">
        <f t="shared" ref="AX69:AX132" si="58">RIGHT(AV69,(LEN(AV69)-SEARCH("№",AV69)))</f>
        <v>7/0551</v>
      </c>
      <c r="AZ69" t="str">
        <f>IF(ISERROR(VLOOKUP(B69,'РЕОРГ 01.08.2009'!$A:$B,2,FALSE)),"",VLOOKUP(B69,'РЕОРГ 01.08.2009'!$A:$B,2,FALSE))</f>
        <v/>
      </c>
      <c r="BA69" s="12" t="str">
        <f t="shared" si="36"/>
        <v>Доп.офис №7/0551</v>
      </c>
      <c r="BB69" t="e">
        <f>LEFT(#REF!,2)</f>
        <v>#REF!</v>
      </c>
      <c r="BC69" s="12" t="str">
        <f t="shared" ref="BC69:BC132" si="59">RIGHT(BA69,(LEN(BA69)-SEARCH("№",BA69)))</f>
        <v>7/0551</v>
      </c>
      <c r="BE69" t="str">
        <f>IF(ISERROR(VLOOKUP(B69,'РЕОРГ 01.10.2009'!A:C,3,FALSE)),"",VLOOKUP(B69,'РЕОРГ 01.10.2009'!A:C,3,FALSE))</f>
        <v/>
      </c>
      <c r="BF69" s="12" t="str">
        <f t="shared" si="37"/>
        <v>Доп.офис №7/0551</v>
      </c>
      <c r="BG69" t="e">
        <f>LEFT(#REF!,2)</f>
        <v>#REF!</v>
      </c>
      <c r="BH69" s="12" t="str">
        <f t="shared" ref="BH69:BH132" si="60">RIGHT(BF69,(LEN(BF69)-SEARCH("№",BF69)))</f>
        <v>7/0551</v>
      </c>
      <c r="BJ69" t="str">
        <f>IF(ISERROR(VLOOKUP($B69,'РЕОРГ 01.05.2010'!A:B,2,FALSE)),"",VLOOKUP($B69,'РЕОРГ 01.05.2010'!A:B,2,FALSE))</f>
        <v/>
      </c>
      <c r="BK69" s="12" t="str">
        <f t="shared" si="38"/>
        <v>Доп.офис №7/0551</v>
      </c>
      <c r="BL69" t="e">
        <f>LEFT(#REF!,2)</f>
        <v>#REF!</v>
      </c>
      <c r="BM69" s="12" t="str">
        <f t="shared" ref="BM69:BM132" si="61">RIGHT(BK69,(LEN(BK69)-SEARCH("№",BK69)))</f>
        <v>7/0551</v>
      </c>
      <c r="BO69" t="str">
        <f>IF(ISERROR(VLOOKUP($B69,'РЕОРГ 01.08.2010'!A:B,2,FALSE)),"",VLOOKUP($B69,'РЕОРГ 01.08.2010'!A:B,2,FALSE))</f>
        <v/>
      </c>
      <c r="BP69" s="12" t="str">
        <f t="shared" si="39"/>
        <v>Доп.офис №7/0551</v>
      </c>
      <c r="BQ69" t="e">
        <f>LEFT(#REF!,2)</f>
        <v>#REF!</v>
      </c>
      <c r="BR69" s="12" t="str">
        <f t="shared" ref="BR69:BR132" si="62">RIGHT(BP69,(LEN(BP69)-SEARCH("№",BP69)))</f>
        <v>7/0551</v>
      </c>
    </row>
    <row r="70" spans="1:70" ht="12.75" customHeight="1">
      <c r="A70" t="str">
        <f t="shared" si="40"/>
        <v>7/0552</v>
      </c>
      <c r="B70" s="133">
        <v>80</v>
      </c>
      <c r="C70" s="1" t="s">
        <v>7205</v>
      </c>
      <c r="D70" s="32" t="s">
        <v>1926</v>
      </c>
      <c r="E70" s="1" t="s">
        <v>7179</v>
      </c>
      <c r="F70" s="1" t="s">
        <v>4493</v>
      </c>
      <c r="G70" s="1" t="s">
        <v>7206</v>
      </c>
      <c r="H70" s="1" t="s">
        <v>7207</v>
      </c>
      <c r="I70" s="1" t="s">
        <v>7212</v>
      </c>
      <c r="J70" s="1"/>
      <c r="K70" s="1">
        <v>6</v>
      </c>
      <c r="L70" s="32" t="s">
        <v>4048</v>
      </c>
      <c r="M70" s="8" t="s">
        <v>11771</v>
      </c>
      <c r="N70" s="2" t="s">
        <v>11825</v>
      </c>
      <c r="O70" s="173"/>
      <c r="P70" s="168">
        <f t="shared" ref="P70:P133" si="63">P69+1</f>
        <v>67</v>
      </c>
      <c r="Q70" s="138">
        <f t="shared" ref="Q70:Q133" si="64">SEARCH("|",N70,1)</f>
        <v>25</v>
      </c>
      <c r="R70" s="138">
        <f t="shared" ref="R70:R133" si="65">SEARCH("|",N70,Q70+1)</f>
        <v>50</v>
      </c>
      <c r="S70" s="138">
        <f t="shared" ref="S70:S133" si="66">SEARCH("|",N70,R70+1)</f>
        <v>75</v>
      </c>
      <c r="T70" s="138">
        <f t="shared" ref="T70:T133" si="67">SEARCH("|",N70,S70+1)</f>
        <v>100</v>
      </c>
      <c r="U70" s="138" t="e">
        <f t="shared" ref="U70:U133" si="68">SEARCH("|",N70,T70+1)</f>
        <v>#VALUE!</v>
      </c>
      <c r="V70" s="138" t="e">
        <f t="shared" ref="V70:V133" si="69">SEARCH("|",N70,U70+1)</f>
        <v>#VALUE!</v>
      </c>
      <c r="W70" s="158" t="str">
        <f t="shared" si="41"/>
        <v>11:00 19:00(13:00 14:00)</v>
      </c>
      <c r="X70" s="159">
        <f>HLOOKUP(SEARCH("2",$M70)-1,$Q$3:$V70,$P70+1,FALSE)</f>
        <v>25</v>
      </c>
      <c r="Y70" s="160" t="str">
        <f t="shared" si="42"/>
        <v>10:00 19:00(13:00 14:00)|10:00 19:00(13:00 14:00)|10:00 19:00(13:00 14:00)|10:00 19:00(13:00 14:00)</v>
      </c>
      <c r="Z70" s="161" t="str">
        <f t="shared" si="43"/>
        <v>10:00 19:00(13:00 14:00)</v>
      </c>
      <c r="AA70" s="158" t="str">
        <f t="shared" si="44"/>
        <v>10:00 19:00(13:00 14:00)</v>
      </c>
      <c r="AB70" s="159">
        <f>HLOOKUP(SEARCH("3",$M70)-1,$Q$3:$V70,$P70+1,FALSE)</f>
        <v>50</v>
      </c>
      <c r="AC70" s="160" t="str">
        <f t="shared" si="45"/>
        <v>10:00 19:00(13:00 14:00)|10:00 19:00(13:00 14:00)|10:00 19:00(13:00 14:00)</v>
      </c>
      <c r="AD70" s="161" t="str">
        <f t="shared" si="46"/>
        <v>10:00 19:00(13:00 14:00)</v>
      </c>
      <c r="AE70" s="158" t="str">
        <f t="shared" si="47"/>
        <v>10:00 19:00(13:00 14:00)</v>
      </c>
      <c r="AF70" s="159">
        <f>HLOOKUP(SEARCH("4",$M70)-1,$Q$3:$V70,$P70+1,FALSE)</f>
        <v>75</v>
      </c>
      <c r="AG70" s="161" t="str">
        <f t="shared" si="48"/>
        <v>10:00 19:00(13:00 14:00)|10:00 19:00(13:00 14:00)</v>
      </c>
      <c r="AH70" s="161" t="str">
        <f t="shared" si="49"/>
        <v>10:00 19:00(13:00 14:00)</v>
      </c>
      <c r="AI70" s="158" t="str">
        <f t="shared" si="50"/>
        <v>10:00 19:00(13:00 14:00)</v>
      </c>
      <c r="AJ70" s="159">
        <f>HLOOKUP(SEARCH("5",$M70)-1,$Q$3:$V70,$P70+1,FALSE)</f>
        <v>100</v>
      </c>
      <c r="AK70" s="161" t="str">
        <f t="shared" si="51"/>
        <v>10:00 19:00(13:00 14:00)</v>
      </c>
      <c r="AL70" s="161" t="e">
        <f t="shared" si="52"/>
        <v>#VALUE!</v>
      </c>
      <c r="AM70" s="158" t="str">
        <f t="shared" si="53"/>
        <v>10:00 19:00(13:00 14:00)</v>
      </c>
      <c r="AN70" s="159" t="e">
        <f>HLOOKUP(SEARCH("6",$M70)-1,$Q$3:$V70,$P70+1,FALSE)</f>
        <v>#VALUE!</v>
      </c>
      <c r="AO70" s="161" t="e">
        <f t="shared" si="54"/>
        <v>#VALUE!</v>
      </c>
      <c r="AP70" s="161" t="e">
        <f t="shared" si="55"/>
        <v>#VALUE!</v>
      </c>
      <c r="AQ70" s="162" t="str">
        <f t="shared" si="56"/>
        <v>выходной</v>
      </c>
      <c r="AR70" s="163" t="e">
        <f>HLOOKUP(SEARCH("7",$M70)-1,$Q$3:$V70,$P70+1,FALSE)</f>
        <v>#VALUE!</v>
      </c>
      <c r="AS70" s="164" t="str">
        <f t="shared" si="57"/>
        <v>выходной</v>
      </c>
      <c r="AT70" s="142"/>
      <c r="AU70" s="11" t="str">
        <f>IF(ISERROR(VLOOKUP(B70,'РЕОРГ 2008'!$A:$B,2,FALSE)),"",VLOOKUP(B70,'РЕОРГ 2008'!$A:$B,2,FALSE))</f>
        <v/>
      </c>
      <c r="AV70" s="12" t="str">
        <f t="shared" si="35"/>
        <v>Доп.офис №7/0552</v>
      </c>
      <c r="AW70" s="31" t="e">
        <f>LEFT(#REF!,2)</f>
        <v>#REF!</v>
      </c>
      <c r="AX70" s="12" t="str">
        <f t="shared" si="58"/>
        <v>7/0552</v>
      </c>
      <c r="AZ70" t="str">
        <f>IF(ISERROR(VLOOKUP(B70,'РЕОРГ 01.08.2009'!$A:$B,2,FALSE)),"",VLOOKUP(B70,'РЕОРГ 01.08.2009'!$A:$B,2,FALSE))</f>
        <v/>
      </c>
      <c r="BA70" s="12" t="str">
        <f t="shared" si="36"/>
        <v>Доп.офис №7/0552</v>
      </c>
      <c r="BB70" t="e">
        <f>LEFT(#REF!,2)</f>
        <v>#REF!</v>
      </c>
      <c r="BC70" s="12" t="str">
        <f t="shared" si="59"/>
        <v>7/0552</v>
      </c>
      <c r="BE70" t="str">
        <f>IF(ISERROR(VLOOKUP(B70,'РЕОРГ 01.10.2009'!A:C,3,FALSE)),"",VLOOKUP(B70,'РЕОРГ 01.10.2009'!A:C,3,FALSE))</f>
        <v/>
      </c>
      <c r="BF70" s="12" t="str">
        <f t="shared" si="37"/>
        <v>Доп.офис №7/0552</v>
      </c>
      <c r="BG70" t="e">
        <f>LEFT(#REF!,2)</f>
        <v>#REF!</v>
      </c>
      <c r="BH70" s="12" t="str">
        <f t="shared" si="60"/>
        <v>7/0552</v>
      </c>
      <c r="BJ70" t="str">
        <f>IF(ISERROR(VLOOKUP($B70,'РЕОРГ 01.05.2010'!A:B,2,FALSE)),"",VLOOKUP($B70,'РЕОРГ 01.05.2010'!A:B,2,FALSE))</f>
        <v/>
      </c>
      <c r="BK70" s="12" t="str">
        <f t="shared" si="38"/>
        <v>Доп.офис №7/0552</v>
      </c>
      <c r="BL70" t="e">
        <f>LEFT(#REF!,2)</f>
        <v>#REF!</v>
      </c>
      <c r="BM70" s="12" t="str">
        <f t="shared" si="61"/>
        <v>7/0552</v>
      </c>
      <c r="BO70" t="str">
        <f>IF(ISERROR(VLOOKUP($B70,'РЕОРГ 01.08.2010'!A:B,2,FALSE)),"",VLOOKUP($B70,'РЕОРГ 01.08.2010'!A:B,2,FALSE))</f>
        <v/>
      </c>
      <c r="BP70" s="12" t="str">
        <f t="shared" si="39"/>
        <v>Доп.офис №7/0552</v>
      </c>
      <c r="BQ70" t="e">
        <f>LEFT(#REF!,2)</f>
        <v>#REF!</v>
      </c>
      <c r="BR70" s="12" t="str">
        <f t="shared" si="62"/>
        <v>7/0552</v>
      </c>
    </row>
    <row r="71" spans="1:70" ht="12.75" customHeight="1">
      <c r="A71" t="str">
        <f t="shared" si="40"/>
        <v>7/0556</v>
      </c>
      <c r="B71" s="133">
        <v>81</v>
      </c>
      <c r="C71" s="1" t="s">
        <v>7209</v>
      </c>
      <c r="D71" s="32" t="s">
        <v>7017</v>
      </c>
      <c r="E71" s="1" t="s">
        <v>7179</v>
      </c>
      <c r="F71" s="1" t="s">
        <v>4493</v>
      </c>
      <c r="G71" s="1" t="s">
        <v>7210</v>
      </c>
      <c r="H71" s="1" t="s">
        <v>7211</v>
      </c>
      <c r="I71" s="1" t="s">
        <v>7200</v>
      </c>
      <c r="J71" s="1"/>
      <c r="K71" s="1">
        <v>19</v>
      </c>
      <c r="L71" s="32" t="s">
        <v>4048</v>
      </c>
      <c r="M71" s="8" t="s">
        <v>11773</v>
      </c>
      <c r="N71" s="2" t="s">
        <v>11821</v>
      </c>
      <c r="O71" s="173"/>
      <c r="P71" s="168">
        <f t="shared" si="63"/>
        <v>68</v>
      </c>
      <c r="Q71" s="138">
        <f t="shared" si="64"/>
        <v>12</v>
      </c>
      <c r="R71" s="138">
        <f t="shared" si="65"/>
        <v>24</v>
      </c>
      <c r="S71" s="138">
        <f t="shared" si="66"/>
        <v>36</v>
      </c>
      <c r="T71" s="138">
        <f t="shared" si="67"/>
        <v>48</v>
      </c>
      <c r="U71" s="138">
        <f t="shared" si="68"/>
        <v>60</v>
      </c>
      <c r="V71" s="138" t="e">
        <f t="shared" si="69"/>
        <v>#VALUE!</v>
      </c>
      <c r="W71" s="158" t="str">
        <f t="shared" si="41"/>
        <v>09:00 19:00</v>
      </c>
      <c r="X71" s="159">
        <f>HLOOKUP(SEARCH("2",$M71)-1,$Q$3:$V71,$P71+1,FALSE)</f>
        <v>12</v>
      </c>
      <c r="Y71" s="160" t="str">
        <f t="shared" si="42"/>
        <v>09:00 19:00|09:00 19:00|09:00 19:00|09:00 19:00|09:00 16:00</v>
      </c>
      <c r="Z71" s="161" t="str">
        <f t="shared" si="43"/>
        <v>09:00 19:00</v>
      </c>
      <c r="AA71" s="158" t="str">
        <f t="shared" si="44"/>
        <v>09:00 19:00</v>
      </c>
      <c r="AB71" s="159">
        <f>HLOOKUP(SEARCH("3",$M71)-1,$Q$3:$V71,$P71+1,FALSE)</f>
        <v>24</v>
      </c>
      <c r="AC71" s="160" t="str">
        <f t="shared" si="45"/>
        <v>09:00 19:00|09:00 19:00|09:00 19:00|09:00 16:00</v>
      </c>
      <c r="AD71" s="161" t="str">
        <f t="shared" si="46"/>
        <v>09:00 19:00</v>
      </c>
      <c r="AE71" s="158" t="str">
        <f t="shared" si="47"/>
        <v>09:00 19:00</v>
      </c>
      <c r="AF71" s="159">
        <f>HLOOKUP(SEARCH("4",$M71)-1,$Q$3:$V71,$P71+1,FALSE)</f>
        <v>36</v>
      </c>
      <c r="AG71" s="161" t="str">
        <f t="shared" si="48"/>
        <v>09:00 19:00|09:00 19:00|09:00 16:00</v>
      </c>
      <c r="AH71" s="161" t="str">
        <f t="shared" si="49"/>
        <v>09:00 19:00</v>
      </c>
      <c r="AI71" s="158" t="str">
        <f t="shared" si="50"/>
        <v>09:00 19:00</v>
      </c>
      <c r="AJ71" s="159">
        <f>HLOOKUP(SEARCH("5",$M71)-1,$Q$3:$V71,$P71+1,FALSE)</f>
        <v>48</v>
      </c>
      <c r="AK71" s="161" t="str">
        <f t="shared" si="51"/>
        <v>09:00 19:00|09:00 16:00</v>
      </c>
      <c r="AL71" s="161" t="str">
        <f t="shared" si="52"/>
        <v>09:00 19:00</v>
      </c>
      <c r="AM71" s="158" t="str">
        <f t="shared" si="53"/>
        <v>09:00 19:00</v>
      </c>
      <c r="AN71" s="159">
        <f>HLOOKUP(SEARCH("6",$M71)-1,$Q$3:$V71,$P71+1,FALSE)</f>
        <v>60</v>
      </c>
      <c r="AO71" s="161" t="str">
        <f t="shared" si="54"/>
        <v>09:00 16:00</v>
      </c>
      <c r="AP71" s="161" t="e">
        <f t="shared" si="55"/>
        <v>#VALUE!</v>
      </c>
      <c r="AQ71" s="162" t="str">
        <f t="shared" si="56"/>
        <v>09:00 16:00</v>
      </c>
      <c r="AR71" s="163" t="e">
        <f>HLOOKUP(SEARCH("7",$M71)-1,$Q$3:$V71,$P71+1,FALSE)</f>
        <v>#VALUE!</v>
      </c>
      <c r="AS71" s="164" t="str">
        <f t="shared" si="57"/>
        <v>выходной</v>
      </c>
      <c r="AT71" s="142"/>
      <c r="AU71" s="11" t="str">
        <f>IF(ISERROR(VLOOKUP(B71,'РЕОРГ 2008'!$A:$B,2,FALSE)),"",VLOOKUP(B71,'РЕОРГ 2008'!$A:$B,2,FALSE))</f>
        <v/>
      </c>
      <c r="AV71" s="12" t="str">
        <f t="shared" si="35"/>
        <v>Доп.офис №7/0556</v>
      </c>
      <c r="AW71" s="31" t="e">
        <f>LEFT(#REF!,2)</f>
        <v>#REF!</v>
      </c>
      <c r="AX71" s="12" t="str">
        <f t="shared" si="58"/>
        <v>7/0556</v>
      </c>
      <c r="AZ71" t="str">
        <f>IF(ISERROR(VLOOKUP(B71,'РЕОРГ 01.08.2009'!$A:$B,2,FALSE)),"",VLOOKUP(B71,'РЕОРГ 01.08.2009'!$A:$B,2,FALSE))</f>
        <v/>
      </c>
      <c r="BA71" s="12" t="str">
        <f t="shared" si="36"/>
        <v>Доп.офис №7/0556</v>
      </c>
      <c r="BB71" t="e">
        <f>LEFT(#REF!,2)</f>
        <v>#REF!</v>
      </c>
      <c r="BC71" s="12" t="str">
        <f t="shared" si="59"/>
        <v>7/0556</v>
      </c>
      <c r="BE71" t="str">
        <f>IF(ISERROR(VLOOKUP(B71,'РЕОРГ 01.10.2009'!A:C,3,FALSE)),"",VLOOKUP(B71,'РЕОРГ 01.10.2009'!A:C,3,FALSE))</f>
        <v/>
      </c>
      <c r="BF71" s="12" t="str">
        <f t="shared" si="37"/>
        <v>Доп.офис №7/0556</v>
      </c>
      <c r="BG71" t="e">
        <f>LEFT(#REF!,2)</f>
        <v>#REF!</v>
      </c>
      <c r="BH71" s="12" t="str">
        <f t="shared" si="60"/>
        <v>7/0556</v>
      </c>
      <c r="BJ71" t="str">
        <f>IF(ISERROR(VLOOKUP($B71,'РЕОРГ 01.05.2010'!A:B,2,FALSE)),"",VLOOKUP($B71,'РЕОРГ 01.05.2010'!A:B,2,FALSE))</f>
        <v/>
      </c>
      <c r="BK71" s="12" t="str">
        <f t="shared" si="38"/>
        <v>Доп.офис №7/0556</v>
      </c>
      <c r="BL71" t="e">
        <f>LEFT(#REF!,2)</f>
        <v>#REF!</v>
      </c>
      <c r="BM71" s="12" t="str">
        <f t="shared" si="61"/>
        <v>7/0556</v>
      </c>
      <c r="BO71" t="str">
        <f>IF(ISERROR(VLOOKUP($B71,'РЕОРГ 01.08.2010'!A:B,2,FALSE)),"",VLOOKUP($B71,'РЕОРГ 01.08.2010'!A:B,2,FALSE))</f>
        <v/>
      </c>
      <c r="BP71" s="12" t="str">
        <f t="shared" si="39"/>
        <v>Доп.офис №7/0556</v>
      </c>
      <c r="BQ71" t="e">
        <f>LEFT(#REF!,2)</f>
        <v>#REF!</v>
      </c>
      <c r="BR71" s="12" t="str">
        <f t="shared" si="62"/>
        <v>7/0556</v>
      </c>
    </row>
    <row r="72" spans="1:70" ht="12.75" customHeight="1">
      <c r="A72" t="str">
        <f t="shared" si="40"/>
        <v>7/0559</v>
      </c>
      <c r="B72" s="133">
        <v>82</v>
      </c>
      <c r="C72" s="1" t="s">
        <v>7213</v>
      </c>
      <c r="D72" s="32" t="s">
        <v>1926</v>
      </c>
      <c r="E72" s="1" t="s">
        <v>4497</v>
      </c>
      <c r="F72" s="1" t="s">
        <v>4493</v>
      </c>
      <c r="G72" s="1" t="s">
        <v>7214</v>
      </c>
      <c r="H72" s="1" t="s">
        <v>7215</v>
      </c>
      <c r="I72" s="1" t="s">
        <v>7216</v>
      </c>
      <c r="J72" s="1"/>
      <c r="K72" s="1">
        <v>5</v>
      </c>
      <c r="L72" s="32" t="s">
        <v>4048</v>
      </c>
      <c r="M72" s="8" t="s">
        <v>11771</v>
      </c>
      <c r="N72" s="2" t="s">
        <v>11826</v>
      </c>
      <c r="O72" s="173"/>
      <c r="P72" s="168">
        <f t="shared" si="63"/>
        <v>69</v>
      </c>
      <c r="Q72" s="138">
        <f t="shared" si="64"/>
        <v>12</v>
      </c>
      <c r="R72" s="138">
        <f t="shared" si="65"/>
        <v>24</v>
      </c>
      <c r="S72" s="138">
        <f t="shared" si="66"/>
        <v>36</v>
      </c>
      <c r="T72" s="138">
        <f t="shared" si="67"/>
        <v>48</v>
      </c>
      <c r="U72" s="138" t="e">
        <f t="shared" si="68"/>
        <v>#VALUE!</v>
      </c>
      <c r="V72" s="138" t="e">
        <f t="shared" si="69"/>
        <v>#VALUE!</v>
      </c>
      <c r="W72" s="158" t="str">
        <f t="shared" si="41"/>
        <v>10:00 18:00</v>
      </c>
      <c r="X72" s="159">
        <f>HLOOKUP(SEARCH("2",$M72)-1,$Q$3:$V72,$P72+1,FALSE)</f>
        <v>12</v>
      </c>
      <c r="Y72" s="160" t="str">
        <f t="shared" si="42"/>
        <v>11:00 18:00|10:00 18:00|10:00 18:00|10:00 18:00</v>
      </c>
      <c r="Z72" s="161" t="str">
        <f t="shared" si="43"/>
        <v>11:00 18:00</v>
      </c>
      <c r="AA72" s="158" t="str">
        <f t="shared" si="44"/>
        <v>11:00 18:00</v>
      </c>
      <c r="AB72" s="159">
        <f>HLOOKUP(SEARCH("3",$M72)-1,$Q$3:$V72,$P72+1,FALSE)</f>
        <v>24</v>
      </c>
      <c r="AC72" s="160" t="str">
        <f t="shared" si="45"/>
        <v>10:00 18:00|10:00 18:00|10:00 18:00</v>
      </c>
      <c r="AD72" s="161" t="str">
        <f t="shared" si="46"/>
        <v>10:00 18:00</v>
      </c>
      <c r="AE72" s="158" t="str">
        <f t="shared" si="47"/>
        <v>10:00 18:00</v>
      </c>
      <c r="AF72" s="159">
        <f>HLOOKUP(SEARCH("4",$M72)-1,$Q$3:$V72,$P72+1,FALSE)</f>
        <v>36</v>
      </c>
      <c r="AG72" s="161" t="str">
        <f t="shared" si="48"/>
        <v>10:00 18:00|10:00 18:00</v>
      </c>
      <c r="AH72" s="161" t="str">
        <f t="shared" si="49"/>
        <v>10:00 18:00</v>
      </c>
      <c r="AI72" s="158" t="str">
        <f t="shared" si="50"/>
        <v>10:00 18:00</v>
      </c>
      <c r="AJ72" s="159">
        <f>HLOOKUP(SEARCH("5",$M72)-1,$Q$3:$V72,$P72+1,FALSE)</f>
        <v>48</v>
      </c>
      <c r="AK72" s="161" t="str">
        <f t="shared" si="51"/>
        <v>10:00 18:00</v>
      </c>
      <c r="AL72" s="161" t="e">
        <f t="shared" si="52"/>
        <v>#VALUE!</v>
      </c>
      <c r="AM72" s="158" t="str">
        <f t="shared" si="53"/>
        <v>10:00 18:00</v>
      </c>
      <c r="AN72" s="159" t="e">
        <f>HLOOKUP(SEARCH("6",$M72)-1,$Q$3:$V72,$P72+1,FALSE)</f>
        <v>#VALUE!</v>
      </c>
      <c r="AO72" s="161" t="e">
        <f t="shared" si="54"/>
        <v>#VALUE!</v>
      </c>
      <c r="AP72" s="161" t="e">
        <f t="shared" si="55"/>
        <v>#VALUE!</v>
      </c>
      <c r="AQ72" s="162" t="str">
        <f t="shared" si="56"/>
        <v>выходной</v>
      </c>
      <c r="AR72" s="163" t="e">
        <f>HLOOKUP(SEARCH("7",$M72)-1,$Q$3:$V72,$P72+1,FALSE)</f>
        <v>#VALUE!</v>
      </c>
      <c r="AS72" s="164" t="str">
        <f t="shared" si="57"/>
        <v>выходной</v>
      </c>
      <c r="AT72" s="142"/>
      <c r="AU72" s="11" t="str">
        <f>IF(ISERROR(VLOOKUP(B72,'РЕОРГ 2008'!$A:$B,2,FALSE)),"",VLOOKUP(B72,'РЕОРГ 2008'!$A:$B,2,FALSE))</f>
        <v/>
      </c>
      <c r="AV72" s="12" t="str">
        <f t="shared" si="35"/>
        <v>Доп.офис №7/0559</v>
      </c>
      <c r="AW72" s="31" t="e">
        <f>LEFT(#REF!,2)</f>
        <v>#REF!</v>
      </c>
      <c r="AX72" s="12" t="str">
        <f t="shared" si="58"/>
        <v>7/0559</v>
      </c>
      <c r="AZ72" t="str">
        <f>IF(ISERROR(VLOOKUP(B72,'РЕОРГ 01.08.2009'!$A:$B,2,FALSE)),"",VLOOKUP(B72,'РЕОРГ 01.08.2009'!$A:$B,2,FALSE))</f>
        <v/>
      </c>
      <c r="BA72" s="12" t="str">
        <f t="shared" si="36"/>
        <v>Доп.офис №7/0559</v>
      </c>
      <c r="BB72" t="e">
        <f>LEFT(#REF!,2)</f>
        <v>#REF!</v>
      </c>
      <c r="BC72" s="12" t="str">
        <f t="shared" si="59"/>
        <v>7/0559</v>
      </c>
      <c r="BE72" t="str">
        <f>IF(ISERROR(VLOOKUP(B72,'РЕОРГ 01.10.2009'!A:C,3,FALSE)),"",VLOOKUP(B72,'РЕОРГ 01.10.2009'!A:C,3,FALSE))</f>
        <v/>
      </c>
      <c r="BF72" s="12" t="str">
        <f t="shared" si="37"/>
        <v>Доп.офис №7/0559</v>
      </c>
      <c r="BG72" t="e">
        <f>LEFT(#REF!,2)</f>
        <v>#REF!</v>
      </c>
      <c r="BH72" s="12" t="str">
        <f t="shared" si="60"/>
        <v>7/0559</v>
      </c>
      <c r="BJ72" t="str">
        <f>IF(ISERROR(VLOOKUP($B72,'РЕОРГ 01.05.2010'!A:B,2,FALSE)),"",VLOOKUP($B72,'РЕОРГ 01.05.2010'!A:B,2,FALSE))</f>
        <v/>
      </c>
      <c r="BK72" s="12" t="str">
        <f t="shared" si="38"/>
        <v>Доп.офис №7/0559</v>
      </c>
      <c r="BL72" t="e">
        <f>LEFT(#REF!,2)</f>
        <v>#REF!</v>
      </c>
      <c r="BM72" s="12" t="str">
        <f t="shared" si="61"/>
        <v>7/0559</v>
      </c>
      <c r="BO72" t="str">
        <f>IF(ISERROR(VLOOKUP($B72,'РЕОРГ 01.08.2010'!A:B,2,FALSE)),"",VLOOKUP($B72,'РЕОРГ 01.08.2010'!A:B,2,FALSE))</f>
        <v/>
      </c>
      <c r="BP72" s="12" t="str">
        <f t="shared" si="39"/>
        <v>Доп.офис №7/0559</v>
      </c>
      <c r="BQ72" t="e">
        <f>LEFT(#REF!,2)</f>
        <v>#REF!</v>
      </c>
      <c r="BR72" s="12" t="str">
        <f t="shared" si="62"/>
        <v>7/0559</v>
      </c>
    </row>
    <row r="73" spans="1:70" ht="12.75" customHeight="1">
      <c r="A73" t="str">
        <f t="shared" si="40"/>
        <v>7/0560</v>
      </c>
      <c r="B73" s="133">
        <v>83</v>
      </c>
      <c r="C73" s="1" t="s">
        <v>7217</v>
      </c>
      <c r="D73" s="32" t="s">
        <v>1926</v>
      </c>
      <c r="E73" s="1" t="s">
        <v>7382</v>
      </c>
      <c r="F73" s="1" t="s">
        <v>4493</v>
      </c>
      <c r="G73" s="1" t="s">
        <v>7218</v>
      </c>
      <c r="H73" s="1" t="s">
        <v>7219</v>
      </c>
      <c r="I73" s="1" t="s">
        <v>215</v>
      </c>
      <c r="J73" s="1"/>
      <c r="K73" s="1">
        <v>13</v>
      </c>
      <c r="L73" s="32" t="s">
        <v>4048</v>
      </c>
      <c r="M73" s="8" t="s">
        <v>11773</v>
      </c>
      <c r="N73" s="2" t="s">
        <v>11797</v>
      </c>
      <c r="O73" s="173"/>
      <c r="P73" s="168">
        <f t="shared" si="63"/>
        <v>70</v>
      </c>
      <c r="Q73" s="138">
        <f t="shared" si="64"/>
        <v>12</v>
      </c>
      <c r="R73" s="138">
        <f t="shared" si="65"/>
        <v>24</v>
      </c>
      <c r="S73" s="138">
        <f t="shared" si="66"/>
        <v>36</v>
      </c>
      <c r="T73" s="138">
        <f t="shared" si="67"/>
        <v>48</v>
      </c>
      <c r="U73" s="138">
        <f t="shared" si="68"/>
        <v>60</v>
      </c>
      <c r="V73" s="138" t="e">
        <f t="shared" si="69"/>
        <v>#VALUE!</v>
      </c>
      <c r="W73" s="158" t="str">
        <f t="shared" si="41"/>
        <v>09:00 19:00</v>
      </c>
      <c r="X73" s="159">
        <f>HLOOKUP(SEARCH("2",$M73)-1,$Q$3:$V73,$P73+1,FALSE)</f>
        <v>12</v>
      </c>
      <c r="Y73" s="160" t="str">
        <f t="shared" si="42"/>
        <v>10:00 19:00|09:00 19:00|09:00 19:00|09:00 19:00|09:00 16:00</v>
      </c>
      <c r="Z73" s="161" t="str">
        <f t="shared" si="43"/>
        <v>10:00 19:00</v>
      </c>
      <c r="AA73" s="158" t="str">
        <f t="shared" si="44"/>
        <v>10:00 19:00</v>
      </c>
      <c r="AB73" s="159">
        <f>HLOOKUP(SEARCH("3",$M73)-1,$Q$3:$V73,$P73+1,FALSE)</f>
        <v>24</v>
      </c>
      <c r="AC73" s="160" t="str">
        <f t="shared" si="45"/>
        <v>09:00 19:00|09:00 19:00|09:00 19:00|09:00 16:00</v>
      </c>
      <c r="AD73" s="161" t="str">
        <f t="shared" si="46"/>
        <v>09:00 19:00</v>
      </c>
      <c r="AE73" s="158" t="str">
        <f t="shared" si="47"/>
        <v>09:00 19:00</v>
      </c>
      <c r="AF73" s="159">
        <f>HLOOKUP(SEARCH("4",$M73)-1,$Q$3:$V73,$P73+1,FALSE)</f>
        <v>36</v>
      </c>
      <c r="AG73" s="161" t="str">
        <f t="shared" si="48"/>
        <v>09:00 19:00|09:00 19:00|09:00 16:00</v>
      </c>
      <c r="AH73" s="161" t="str">
        <f t="shared" si="49"/>
        <v>09:00 19:00</v>
      </c>
      <c r="AI73" s="158" t="str">
        <f t="shared" si="50"/>
        <v>09:00 19:00</v>
      </c>
      <c r="AJ73" s="159">
        <f>HLOOKUP(SEARCH("5",$M73)-1,$Q$3:$V73,$P73+1,FALSE)</f>
        <v>48</v>
      </c>
      <c r="AK73" s="161" t="str">
        <f t="shared" si="51"/>
        <v>09:00 19:00|09:00 16:00</v>
      </c>
      <c r="AL73" s="161" t="str">
        <f t="shared" si="52"/>
        <v>09:00 19:00</v>
      </c>
      <c r="AM73" s="158" t="str">
        <f t="shared" si="53"/>
        <v>09:00 19:00</v>
      </c>
      <c r="AN73" s="159">
        <f>HLOOKUP(SEARCH("6",$M73)-1,$Q$3:$V73,$P73+1,FALSE)</f>
        <v>60</v>
      </c>
      <c r="AO73" s="161" t="str">
        <f t="shared" si="54"/>
        <v>09:00 16:00</v>
      </c>
      <c r="AP73" s="161" t="e">
        <f t="shared" si="55"/>
        <v>#VALUE!</v>
      </c>
      <c r="AQ73" s="162" t="str">
        <f t="shared" si="56"/>
        <v>09:00 16:00</v>
      </c>
      <c r="AR73" s="163" t="e">
        <f>HLOOKUP(SEARCH("7",$M73)-1,$Q$3:$V73,$P73+1,FALSE)</f>
        <v>#VALUE!</v>
      </c>
      <c r="AS73" s="164" t="str">
        <f t="shared" si="57"/>
        <v>выходной</v>
      </c>
      <c r="AT73" s="142"/>
      <c r="AU73" s="11" t="str">
        <f>IF(ISERROR(VLOOKUP(B73,'РЕОРГ 2008'!$A:$B,2,FALSE)),"",VLOOKUP(B73,'РЕОРГ 2008'!$A:$B,2,FALSE))</f>
        <v/>
      </c>
      <c r="AV73" s="12" t="str">
        <f t="shared" si="35"/>
        <v>Доп.офис №7/0560</v>
      </c>
      <c r="AW73" s="31" t="e">
        <f>LEFT(#REF!,2)</f>
        <v>#REF!</v>
      </c>
      <c r="AX73" s="12" t="str">
        <f t="shared" si="58"/>
        <v>7/0560</v>
      </c>
      <c r="AZ73" t="str">
        <f>IF(ISERROR(VLOOKUP(B73,'РЕОРГ 01.08.2009'!$A:$B,2,FALSE)),"",VLOOKUP(B73,'РЕОРГ 01.08.2009'!$A:$B,2,FALSE))</f>
        <v/>
      </c>
      <c r="BA73" s="12" t="str">
        <f t="shared" si="36"/>
        <v>Доп.офис №7/0560</v>
      </c>
      <c r="BB73" t="e">
        <f>LEFT(#REF!,2)</f>
        <v>#REF!</v>
      </c>
      <c r="BC73" s="12" t="str">
        <f t="shared" si="59"/>
        <v>7/0560</v>
      </c>
      <c r="BE73" t="str">
        <f>IF(ISERROR(VLOOKUP(B73,'РЕОРГ 01.10.2009'!A:C,3,FALSE)),"",VLOOKUP(B73,'РЕОРГ 01.10.2009'!A:C,3,FALSE))</f>
        <v/>
      </c>
      <c r="BF73" s="12" t="str">
        <f t="shared" si="37"/>
        <v>Доп.офис №7/0560</v>
      </c>
      <c r="BG73" t="e">
        <f>LEFT(#REF!,2)</f>
        <v>#REF!</v>
      </c>
      <c r="BH73" s="12" t="str">
        <f t="shared" si="60"/>
        <v>7/0560</v>
      </c>
      <c r="BJ73" t="str">
        <f>IF(ISERROR(VLOOKUP($B73,'РЕОРГ 01.05.2010'!A:B,2,FALSE)),"",VLOOKUP($B73,'РЕОРГ 01.05.2010'!A:B,2,FALSE))</f>
        <v/>
      </c>
      <c r="BK73" s="12" t="str">
        <f t="shared" si="38"/>
        <v>Доп.офис №7/0560</v>
      </c>
      <c r="BL73" t="e">
        <f>LEFT(#REF!,2)</f>
        <v>#REF!</v>
      </c>
      <c r="BM73" s="12" t="str">
        <f t="shared" si="61"/>
        <v>7/0560</v>
      </c>
      <c r="BO73" t="str">
        <f>IF(ISERROR(VLOOKUP($B73,'РЕОРГ 01.08.2010'!A:B,2,FALSE)),"",VLOOKUP($B73,'РЕОРГ 01.08.2010'!A:B,2,FALSE))</f>
        <v/>
      </c>
      <c r="BP73" s="12" t="str">
        <f t="shared" si="39"/>
        <v>Доп.офис №7/0560</v>
      </c>
      <c r="BQ73" t="e">
        <f>LEFT(#REF!,2)</f>
        <v>#REF!</v>
      </c>
      <c r="BR73" s="12" t="str">
        <f t="shared" si="62"/>
        <v>7/0560</v>
      </c>
    </row>
    <row r="74" spans="1:70" ht="12.75" customHeight="1">
      <c r="A74" t="str">
        <f t="shared" si="40"/>
        <v>7/0565</v>
      </c>
      <c r="B74" s="133">
        <v>86</v>
      </c>
      <c r="C74" s="1" t="s">
        <v>7220</v>
      </c>
      <c r="D74" s="32" t="s">
        <v>1926</v>
      </c>
      <c r="E74" s="1" t="s">
        <v>7140</v>
      </c>
      <c r="F74" s="1" t="s">
        <v>4493</v>
      </c>
      <c r="G74" s="1" t="s">
        <v>7221</v>
      </c>
      <c r="H74" s="1" t="s">
        <v>7222</v>
      </c>
      <c r="I74" s="1" t="s">
        <v>4500</v>
      </c>
      <c r="J74" s="1"/>
      <c r="K74" s="1">
        <v>7</v>
      </c>
      <c r="L74" s="32" t="s">
        <v>4048</v>
      </c>
      <c r="M74" s="8" t="s">
        <v>11771</v>
      </c>
      <c r="N74" s="2" t="s">
        <v>11809</v>
      </c>
      <c r="O74" s="173"/>
      <c r="P74" s="168">
        <f t="shared" si="63"/>
        <v>71</v>
      </c>
      <c r="Q74" s="138">
        <f t="shared" si="64"/>
        <v>25</v>
      </c>
      <c r="R74" s="138">
        <f t="shared" si="65"/>
        <v>50</v>
      </c>
      <c r="S74" s="138">
        <f t="shared" si="66"/>
        <v>75</v>
      </c>
      <c r="T74" s="138">
        <f t="shared" si="67"/>
        <v>100</v>
      </c>
      <c r="U74" s="138" t="e">
        <f t="shared" si="68"/>
        <v>#VALUE!</v>
      </c>
      <c r="V74" s="138" t="e">
        <f t="shared" si="69"/>
        <v>#VALUE!</v>
      </c>
      <c r="W74" s="158" t="str">
        <f t="shared" si="41"/>
        <v>09:00 19:00(13:00 14:00)</v>
      </c>
      <c r="X74" s="159">
        <f>HLOOKUP(SEARCH("2",$M74)-1,$Q$3:$V74,$P74+1,FALSE)</f>
        <v>25</v>
      </c>
      <c r="Y74" s="160" t="str">
        <f t="shared" si="42"/>
        <v>10:00 19:00(13:00 14:00)|09:00 19:00(13:00 14:00)|09:00 19:00(13:00 14:00)|09:00 19:00(13:00 14:00)</v>
      </c>
      <c r="Z74" s="161" t="str">
        <f t="shared" si="43"/>
        <v>10:00 19:00(13:00 14:00)</v>
      </c>
      <c r="AA74" s="158" t="str">
        <f t="shared" si="44"/>
        <v>10:00 19:00(13:00 14:00)</v>
      </c>
      <c r="AB74" s="159">
        <f>HLOOKUP(SEARCH("3",$M74)-1,$Q$3:$V74,$P74+1,FALSE)</f>
        <v>50</v>
      </c>
      <c r="AC74" s="160" t="str">
        <f t="shared" si="45"/>
        <v>09:00 19:00(13:00 14:00)|09:00 19:00(13:00 14:00)|09:00 19:00(13:00 14:00)</v>
      </c>
      <c r="AD74" s="161" t="str">
        <f t="shared" si="46"/>
        <v>09:00 19:00(13:00 14:00)</v>
      </c>
      <c r="AE74" s="158" t="str">
        <f t="shared" si="47"/>
        <v>09:00 19:00(13:00 14:00)</v>
      </c>
      <c r="AF74" s="159">
        <f>HLOOKUP(SEARCH("4",$M74)-1,$Q$3:$V74,$P74+1,FALSE)</f>
        <v>75</v>
      </c>
      <c r="AG74" s="161" t="str">
        <f t="shared" si="48"/>
        <v>09:00 19:00(13:00 14:00)|09:00 19:00(13:00 14:00)</v>
      </c>
      <c r="AH74" s="161" t="str">
        <f t="shared" si="49"/>
        <v>09:00 19:00(13:00 14:00)</v>
      </c>
      <c r="AI74" s="158" t="str">
        <f t="shared" si="50"/>
        <v>09:00 19:00(13:00 14:00)</v>
      </c>
      <c r="AJ74" s="159">
        <f>HLOOKUP(SEARCH("5",$M74)-1,$Q$3:$V74,$P74+1,FALSE)</f>
        <v>100</v>
      </c>
      <c r="AK74" s="161" t="str">
        <f t="shared" si="51"/>
        <v>09:00 19:00(13:00 14:00)</v>
      </c>
      <c r="AL74" s="161" t="e">
        <f t="shared" si="52"/>
        <v>#VALUE!</v>
      </c>
      <c r="AM74" s="158" t="str">
        <f t="shared" si="53"/>
        <v>09:00 19:00(13:00 14:00)</v>
      </c>
      <c r="AN74" s="159" t="e">
        <f>HLOOKUP(SEARCH("6",$M74)-1,$Q$3:$V74,$P74+1,FALSE)</f>
        <v>#VALUE!</v>
      </c>
      <c r="AO74" s="161" t="e">
        <f t="shared" si="54"/>
        <v>#VALUE!</v>
      </c>
      <c r="AP74" s="161" t="e">
        <f t="shared" si="55"/>
        <v>#VALUE!</v>
      </c>
      <c r="AQ74" s="162" t="str">
        <f t="shared" si="56"/>
        <v>выходной</v>
      </c>
      <c r="AR74" s="163" t="e">
        <f>HLOOKUP(SEARCH("7",$M74)-1,$Q$3:$V74,$P74+1,FALSE)</f>
        <v>#VALUE!</v>
      </c>
      <c r="AS74" s="164" t="str">
        <f t="shared" si="57"/>
        <v>выходной</v>
      </c>
      <c r="AT74" s="142"/>
      <c r="AU74" s="11" t="str">
        <f>IF(ISERROR(VLOOKUP(B74,'РЕОРГ 2008'!$A:$B,2,FALSE)),"",VLOOKUP(B74,'РЕОРГ 2008'!$A:$B,2,FALSE))</f>
        <v/>
      </c>
      <c r="AV74" s="12" t="str">
        <f t="shared" si="35"/>
        <v>Доп.офис №7/0565</v>
      </c>
      <c r="AW74" s="31" t="e">
        <f>LEFT(#REF!,2)</f>
        <v>#REF!</v>
      </c>
      <c r="AX74" s="12" t="str">
        <f t="shared" si="58"/>
        <v>7/0565</v>
      </c>
      <c r="AZ74" t="str">
        <f>IF(ISERROR(VLOOKUP(B74,'РЕОРГ 01.08.2009'!$A:$B,2,FALSE)),"",VLOOKUP(B74,'РЕОРГ 01.08.2009'!$A:$B,2,FALSE))</f>
        <v/>
      </c>
      <c r="BA74" s="12" t="str">
        <f t="shared" si="36"/>
        <v>Доп.офис №7/0565</v>
      </c>
      <c r="BB74" t="e">
        <f>LEFT(#REF!,2)</f>
        <v>#REF!</v>
      </c>
      <c r="BC74" s="12" t="str">
        <f t="shared" si="59"/>
        <v>7/0565</v>
      </c>
      <c r="BE74" t="str">
        <f>IF(ISERROR(VLOOKUP(B74,'РЕОРГ 01.10.2009'!A:C,3,FALSE)),"",VLOOKUP(B74,'РЕОРГ 01.10.2009'!A:C,3,FALSE))</f>
        <v/>
      </c>
      <c r="BF74" s="12" t="str">
        <f t="shared" si="37"/>
        <v>Доп.офис №7/0565</v>
      </c>
      <c r="BG74" t="e">
        <f>LEFT(#REF!,2)</f>
        <v>#REF!</v>
      </c>
      <c r="BH74" s="12" t="str">
        <f t="shared" si="60"/>
        <v>7/0565</v>
      </c>
      <c r="BJ74" t="str">
        <f>IF(ISERROR(VLOOKUP($B74,'РЕОРГ 01.05.2010'!A:B,2,FALSE)),"",VLOOKUP($B74,'РЕОРГ 01.05.2010'!A:B,2,FALSE))</f>
        <v/>
      </c>
      <c r="BK74" s="12" t="str">
        <f t="shared" si="38"/>
        <v>Доп.офис №7/0565</v>
      </c>
      <c r="BL74" t="e">
        <f>LEFT(#REF!,2)</f>
        <v>#REF!</v>
      </c>
      <c r="BM74" s="12" t="str">
        <f t="shared" si="61"/>
        <v>7/0565</v>
      </c>
      <c r="BO74" t="str">
        <f>IF(ISERROR(VLOOKUP($B74,'РЕОРГ 01.08.2010'!A:B,2,FALSE)),"",VLOOKUP($B74,'РЕОРГ 01.08.2010'!A:B,2,FALSE))</f>
        <v/>
      </c>
      <c r="BP74" s="12" t="str">
        <f t="shared" si="39"/>
        <v>Доп.офис №7/0565</v>
      </c>
      <c r="BQ74" t="e">
        <f>LEFT(#REF!,2)</f>
        <v>#REF!</v>
      </c>
      <c r="BR74" s="12" t="str">
        <f t="shared" si="62"/>
        <v>7/0565</v>
      </c>
    </row>
    <row r="75" spans="1:70" ht="12.75" customHeight="1">
      <c r="A75" t="str">
        <f t="shared" si="40"/>
        <v>7/0566</v>
      </c>
      <c r="B75" s="133">
        <v>87</v>
      </c>
      <c r="C75" s="1" t="s">
        <v>7224</v>
      </c>
      <c r="D75" s="32" t="s">
        <v>7017</v>
      </c>
      <c r="E75" s="1" t="s">
        <v>7225</v>
      </c>
      <c r="F75" s="1" t="s">
        <v>4493</v>
      </c>
      <c r="G75" s="1" t="s">
        <v>7226</v>
      </c>
      <c r="H75" s="1" t="s">
        <v>7227</v>
      </c>
      <c r="I75" s="1" t="s">
        <v>8960</v>
      </c>
      <c r="J75" s="1"/>
      <c r="K75" s="1">
        <v>15</v>
      </c>
      <c r="L75" s="32" t="s">
        <v>4048</v>
      </c>
      <c r="M75" s="8" t="s">
        <v>11771</v>
      </c>
      <c r="N75" s="2" t="s">
        <v>11827</v>
      </c>
      <c r="O75" s="173"/>
      <c r="P75" s="168">
        <f t="shared" si="63"/>
        <v>72</v>
      </c>
      <c r="Q75" s="138">
        <f t="shared" si="64"/>
        <v>12</v>
      </c>
      <c r="R75" s="138">
        <f t="shared" si="65"/>
        <v>24</v>
      </c>
      <c r="S75" s="138">
        <f t="shared" si="66"/>
        <v>36</v>
      </c>
      <c r="T75" s="138">
        <f t="shared" si="67"/>
        <v>48</v>
      </c>
      <c r="U75" s="138" t="e">
        <f t="shared" si="68"/>
        <v>#VALUE!</v>
      </c>
      <c r="V75" s="138" t="e">
        <f t="shared" si="69"/>
        <v>#VALUE!</v>
      </c>
      <c r="W75" s="158" t="str">
        <f t="shared" si="41"/>
        <v>09:00 19:00</v>
      </c>
      <c r="X75" s="159">
        <f>HLOOKUP(SEARCH("2",$M75)-1,$Q$3:$V75,$P75+1,FALSE)</f>
        <v>12</v>
      </c>
      <c r="Y75" s="160" t="str">
        <f t="shared" si="42"/>
        <v>09:00 19:00|09:00 19:00|09:00 19:00|09:00 19:00</v>
      </c>
      <c r="Z75" s="161" t="str">
        <f t="shared" si="43"/>
        <v>09:00 19:00</v>
      </c>
      <c r="AA75" s="158" t="str">
        <f t="shared" si="44"/>
        <v>09:00 19:00</v>
      </c>
      <c r="AB75" s="159">
        <f>HLOOKUP(SEARCH("3",$M75)-1,$Q$3:$V75,$P75+1,FALSE)</f>
        <v>24</v>
      </c>
      <c r="AC75" s="160" t="str">
        <f t="shared" si="45"/>
        <v>09:00 19:00|09:00 19:00|09:00 19:00</v>
      </c>
      <c r="AD75" s="161" t="str">
        <f t="shared" si="46"/>
        <v>09:00 19:00</v>
      </c>
      <c r="AE75" s="158" t="str">
        <f t="shared" si="47"/>
        <v>09:00 19:00</v>
      </c>
      <c r="AF75" s="159">
        <f>HLOOKUP(SEARCH("4",$M75)-1,$Q$3:$V75,$P75+1,FALSE)</f>
        <v>36</v>
      </c>
      <c r="AG75" s="161" t="str">
        <f t="shared" si="48"/>
        <v>09:00 19:00|09:00 19:00</v>
      </c>
      <c r="AH75" s="161" t="str">
        <f t="shared" si="49"/>
        <v>09:00 19:00</v>
      </c>
      <c r="AI75" s="158" t="str">
        <f t="shared" si="50"/>
        <v>09:00 19:00</v>
      </c>
      <c r="AJ75" s="159">
        <f>HLOOKUP(SEARCH("5",$M75)-1,$Q$3:$V75,$P75+1,FALSE)</f>
        <v>48</v>
      </c>
      <c r="AK75" s="161" t="str">
        <f t="shared" si="51"/>
        <v>09:00 19:00</v>
      </c>
      <c r="AL75" s="161" t="e">
        <f t="shared" si="52"/>
        <v>#VALUE!</v>
      </c>
      <c r="AM75" s="158" t="str">
        <f t="shared" si="53"/>
        <v>09:00 19:00</v>
      </c>
      <c r="AN75" s="159" t="e">
        <f>HLOOKUP(SEARCH("6",$M75)-1,$Q$3:$V75,$P75+1,FALSE)</f>
        <v>#VALUE!</v>
      </c>
      <c r="AO75" s="161" t="e">
        <f t="shared" si="54"/>
        <v>#VALUE!</v>
      </c>
      <c r="AP75" s="161" t="e">
        <f t="shared" si="55"/>
        <v>#VALUE!</v>
      </c>
      <c r="AQ75" s="162" t="str">
        <f t="shared" si="56"/>
        <v>выходной</v>
      </c>
      <c r="AR75" s="163" t="e">
        <f>HLOOKUP(SEARCH("7",$M75)-1,$Q$3:$V75,$P75+1,FALSE)</f>
        <v>#VALUE!</v>
      </c>
      <c r="AS75" s="164" t="str">
        <f t="shared" si="57"/>
        <v>выходной</v>
      </c>
      <c r="AT75" s="142"/>
      <c r="AU75" s="11" t="str">
        <f>IF(ISERROR(VLOOKUP(B75,'РЕОРГ 2008'!$A:$B,2,FALSE)),"",VLOOKUP(B75,'РЕОРГ 2008'!$A:$B,2,FALSE))</f>
        <v/>
      </c>
      <c r="AV75" s="12" t="str">
        <f t="shared" si="35"/>
        <v>Доп.офис №7/0566</v>
      </c>
      <c r="AW75" s="31" t="e">
        <f>LEFT(#REF!,2)</f>
        <v>#REF!</v>
      </c>
      <c r="AX75" s="12" t="str">
        <f t="shared" si="58"/>
        <v>7/0566</v>
      </c>
      <c r="AZ75" t="str">
        <f>IF(ISERROR(VLOOKUP(B75,'РЕОРГ 01.08.2009'!$A:$B,2,FALSE)),"",VLOOKUP(B75,'РЕОРГ 01.08.2009'!$A:$B,2,FALSE))</f>
        <v/>
      </c>
      <c r="BA75" s="12" t="str">
        <f t="shared" si="36"/>
        <v>Доп.офис №7/0566</v>
      </c>
      <c r="BB75" t="e">
        <f>LEFT(#REF!,2)</f>
        <v>#REF!</v>
      </c>
      <c r="BC75" s="12" t="str">
        <f t="shared" si="59"/>
        <v>7/0566</v>
      </c>
      <c r="BE75" t="str">
        <f>IF(ISERROR(VLOOKUP(B75,'РЕОРГ 01.10.2009'!A:C,3,FALSE)),"",VLOOKUP(B75,'РЕОРГ 01.10.2009'!A:C,3,FALSE))</f>
        <v/>
      </c>
      <c r="BF75" s="12" t="str">
        <f t="shared" si="37"/>
        <v>Доп.офис №7/0566</v>
      </c>
      <c r="BG75" t="e">
        <f>LEFT(#REF!,2)</f>
        <v>#REF!</v>
      </c>
      <c r="BH75" s="12" t="str">
        <f t="shared" si="60"/>
        <v>7/0566</v>
      </c>
      <c r="BJ75" t="str">
        <f>IF(ISERROR(VLOOKUP($B75,'РЕОРГ 01.05.2010'!A:B,2,FALSE)),"",VLOOKUP($B75,'РЕОРГ 01.05.2010'!A:B,2,FALSE))</f>
        <v/>
      </c>
      <c r="BK75" s="12" t="str">
        <f t="shared" si="38"/>
        <v>Доп.офис №7/0566</v>
      </c>
      <c r="BL75" t="e">
        <f>LEFT(#REF!,2)</f>
        <v>#REF!</v>
      </c>
      <c r="BM75" s="12" t="str">
        <f t="shared" si="61"/>
        <v>7/0566</v>
      </c>
      <c r="BO75" t="str">
        <f>IF(ISERROR(VLOOKUP($B75,'РЕОРГ 01.08.2010'!A:B,2,FALSE)),"",VLOOKUP($B75,'РЕОРГ 01.08.2010'!A:B,2,FALSE))</f>
        <v/>
      </c>
      <c r="BP75" s="12" t="str">
        <f t="shared" si="39"/>
        <v>Доп.офис №7/0566</v>
      </c>
      <c r="BQ75" t="e">
        <f>LEFT(#REF!,2)</f>
        <v>#REF!</v>
      </c>
      <c r="BR75" s="12" t="str">
        <f t="shared" si="62"/>
        <v>7/0566</v>
      </c>
    </row>
    <row r="76" spans="1:70" ht="12.75" customHeight="1">
      <c r="A76" t="str">
        <f t="shared" si="40"/>
        <v>7/0568</v>
      </c>
      <c r="B76" s="133">
        <v>89</v>
      </c>
      <c r="C76" s="1" t="s">
        <v>8961</v>
      </c>
      <c r="D76" s="32" t="s">
        <v>1926</v>
      </c>
      <c r="E76" s="1" t="s">
        <v>7179</v>
      </c>
      <c r="F76" s="1" t="s">
        <v>4493</v>
      </c>
      <c r="G76" s="1" t="s">
        <v>8962</v>
      </c>
      <c r="H76" s="1" t="s">
        <v>8963</v>
      </c>
      <c r="I76" s="1" t="s">
        <v>4149</v>
      </c>
      <c r="J76" s="1"/>
      <c r="K76" s="1">
        <v>5</v>
      </c>
      <c r="L76" s="32" t="s">
        <v>4048</v>
      </c>
      <c r="M76" s="8" t="s">
        <v>11771</v>
      </c>
      <c r="N76" s="2" t="s">
        <v>11809</v>
      </c>
      <c r="O76" s="173"/>
      <c r="P76" s="168">
        <f t="shared" si="63"/>
        <v>73</v>
      </c>
      <c r="Q76" s="138">
        <f t="shared" si="64"/>
        <v>25</v>
      </c>
      <c r="R76" s="138">
        <f t="shared" si="65"/>
        <v>50</v>
      </c>
      <c r="S76" s="138">
        <f t="shared" si="66"/>
        <v>75</v>
      </c>
      <c r="T76" s="138">
        <f t="shared" si="67"/>
        <v>100</v>
      </c>
      <c r="U76" s="138" t="e">
        <f t="shared" si="68"/>
        <v>#VALUE!</v>
      </c>
      <c r="V76" s="138" t="e">
        <f t="shared" si="69"/>
        <v>#VALUE!</v>
      </c>
      <c r="W76" s="158" t="str">
        <f t="shared" si="41"/>
        <v>09:00 19:00(13:00 14:00)</v>
      </c>
      <c r="X76" s="159">
        <f>HLOOKUP(SEARCH("2",$M76)-1,$Q$3:$V76,$P76+1,FALSE)</f>
        <v>25</v>
      </c>
      <c r="Y76" s="160" t="str">
        <f t="shared" si="42"/>
        <v>10:00 19:00(13:00 14:00)|09:00 19:00(13:00 14:00)|09:00 19:00(13:00 14:00)|09:00 19:00(13:00 14:00)</v>
      </c>
      <c r="Z76" s="161" t="str">
        <f t="shared" si="43"/>
        <v>10:00 19:00(13:00 14:00)</v>
      </c>
      <c r="AA76" s="158" t="str">
        <f t="shared" si="44"/>
        <v>10:00 19:00(13:00 14:00)</v>
      </c>
      <c r="AB76" s="159">
        <f>HLOOKUP(SEARCH("3",$M76)-1,$Q$3:$V76,$P76+1,FALSE)</f>
        <v>50</v>
      </c>
      <c r="AC76" s="160" t="str">
        <f t="shared" si="45"/>
        <v>09:00 19:00(13:00 14:00)|09:00 19:00(13:00 14:00)|09:00 19:00(13:00 14:00)</v>
      </c>
      <c r="AD76" s="161" t="str">
        <f t="shared" si="46"/>
        <v>09:00 19:00(13:00 14:00)</v>
      </c>
      <c r="AE76" s="158" t="str">
        <f t="shared" si="47"/>
        <v>09:00 19:00(13:00 14:00)</v>
      </c>
      <c r="AF76" s="159">
        <f>HLOOKUP(SEARCH("4",$M76)-1,$Q$3:$V76,$P76+1,FALSE)</f>
        <v>75</v>
      </c>
      <c r="AG76" s="161" t="str">
        <f t="shared" si="48"/>
        <v>09:00 19:00(13:00 14:00)|09:00 19:00(13:00 14:00)</v>
      </c>
      <c r="AH76" s="161" t="str">
        <f t="shared" si="49"/>
        <v>09:00 19:00(13:00 14:00)</v>
      </c>
      <c r="AI76" s="158" t="str">
        <f t="shared" si="50"/>
        <v>09:00 19:00(13:00 14:00)</v>
      </c>
      <c r="AJ76" s="159">
        <f>HLOOKUP(SEARCH("5",$M76)-1,$Q$3:$V76,$P76+1,FALSE)</f>
        <v>100</v>
      </c>
      <c r="AK76" s="161" t="str">
        <f t="shared" si="51"/>
        <v>09:00 19:00(13:00 14:00)</v>
      </c>
      <c r="AL76" s="161" t="e">
        <f t="shared" si="52"/>
        <v>#VALUE!</v>
      </c>
      <c r="AM76" s="158" t="str">
        <f t="shared" si="53"/>
        <v>09:00 19:00(13:00 14:00)</v>
      </c>
      <c r="AN76" s="159" t="e">
        <f>HLOOKUP(SEARCH("6",$M76)-1,$Q$3:$V76,$P76+1,FALSE)</f>
        <v>#VALUE!</v>
      </c>
      <c r="AO76" s="161" t="e">
        <f t="shared" si="54"/>
        <v>#VALUE!</v>
      </c>
      <c r="AP76" s="161" t="e">
        <f t="shared" si="55"/>
        <v>#VALUE!</v>
      </c>
      <c r="AQ76" s="162" t="str">
        <f t="shared" si="56"/>
        <v>выходной</v>
      </c>
      <c r="AR76" s="163" t="e">
        <f>HLOOKUP(SEARCH("7",$M76)-1,$Q$3:$V76,$P76+1,FALSE)</f>
        <v>#VALUE!</v>
      </c>
      <c r="AS76" s="164" t="str">
        <f t="shared" si="57"/>
        <v>выходной</v>
      </c>
      <c r="AT76" s="142"/>
      <c r="AU76" s="11" t="str">
        <f>IF(ISERROR(VLOOKUP(B76,'РЕОРГ 2008'!$A:$B,2,FALSE)),"",VLOOKUP(B76,'РЕОРГ 2008'!$A:$B,2,FALSE))</f>
        <v/>
      </c>
      <c r="AV76" s="12" t="str">
        <f t="shared" si="35"/>
        <v>Доп.офис №7/0568</v>
      </c>
      <c r="AW76" s="31" t="e">
        <f>LEFT(#REF!,2)</f>
        <v>#REF!</v>
      </c>
      <c r="AX76" s="12" t="str">
        <f t="shared" si="58"/>
        <v>7/0568</v>
      </c>
      <c r="AZ76" t="str">
        <f>IF(ISERROR(VLOOKUP(B76,'РЕОРГ 01.08.2009'!$A:$B,2,FALSE)),"",VLOOKUP(B76,'РЕОРГ 01.08.2009'!$A:$B,2,FALSE))</f>
        <v/>
      </c>
      <c r="BA76" s="12" t="str">
        <f t="shared" si="36"/>
        <v>Доп.офис №7/0568</v>
      </c>
      <c r="BB76" t="e">
        <f>LEFT(#REF!,2)</f>
        <v>#REF!</v>
      </c>
      <c r="BC76" s="12" t="str">
        <f t="shared" si="59"/>
        <v>7/0568</v>
      </c>
      <c r="BE76" t="str">
        <f>IF(ISERROR(VLOOKUP(B76,'РЕОРГ 01.10.2009'!A:C,3,FALSE)),"",VLOOKUP(B76,'РЕОРГ 01.10.2009'!A:C,3,FALSE))</f>
        <v/>
      </c>
      <c r="BF76" s="12" t="str">
        <f t="shared" si="37"/>
        <v>Доп.офис №7/0568</v>
      </c>
      <c r="BG76" t="e">
        <f>LEFT(#REF!,2)</f>
        <v>#REF!</v>
      </c>
      <c r="BH76" s="12" t="str">
        <f t="shared" si="60"/>
        <v>7/0568</v>
      </c>
      <c r="BJ76" t="str">
        <f>IF(ISERROR(VLOOKUP($B76,'РЕОРГ 01.05.2010'!A:B,2,FALSE)),"",VLOOKUP($B76,'РЕОРГ 01.05.2010'!A:B,2,FALSE))</f>
        <v/>
      </c>
      <c r="BK76" s="12" t="str">
        <f t="shared" si="38"/>
        <v>Доп.офис №7/0568</v>
      </c>
      <c r="BL76" t="e">
        <f>LEFT(#REF!,2)</f>
        <v>#REF!</v>
      </c>
      <c r="BM76" s="12" t="str">
        <f t="shared" si="61"/>
        <v>7/0568</v>
      </c>
      <c r="BO76" t="str">
        <f>IF(ISERROR(VLOOKUP($B76,'РЕОРГ 01.08.2010'!A:B,2,FALSE)),"",VLOOKUP($B76,'РЕОРГ 01.08.2010'!A:B,2,FALSE))</f>
        <v/>
      </c>
      <c r="BP76" s="12" t="str">
        <f t="shared" si="39"/>
        <v>Доп.офис №7/0568</v>
      </c>
      <c r="BQ76" t="e">
        <f>LEFT(#REF!,2)</f>
        <v>#REF!</v>
      </c>
      <c r="BR76" s="12" t="str">
        <f t="shared" si="62"/>
        <v>7/0568</v>
      </c>
    </row>
    <row r="77" spans="1:70" ht="12.75" customHeight="1">
      <c r="A77" t="str">
        <f t="shared" si="40"/>
        <v>7/0593</v>
      </c>
      <c r="B77" s="133">
        <v>2579</v>
      </c>
      <c r="C77" s="1" t="s">
        <v>11372</v>
      </c>
      <c r="D77" s="32" t="s">
        <v>11368</v>
      </c>
      <c r="E77" s="1" t="s">
        <v>7044</v>
      </c>
      <c r="F77" s="1" t="s">
        <v>4493</v>
      </c>
      <c r="G77" s="1" t="s">
        <v>7045</v>
      </c>
      <c r="H77" s="1" t="s">
        <v>11373</v>
      </c>
      <c r="I77" s="1" t="s">
        <v>11374</v>
      </c>
      <c r="J77" s="1"/>
      <c r="K77" s="1">
        <v>25</v>
      </c>
      <c r="L77" s="32" t="s">
        <v>4048</v>
      </c>
      <c r="M77" s="8" t="s">
        <v>11783</v>
      </c>
      <c r="N77" s="2" t="s">
        <v>11828</v>
      </c>
      <c r="O77" s="173"/>
      <c r="P77" s="168">
        <f t="shared" si="63"/>
        <v>74</v>
      </c>
      <c r="Q77" s="138">
        <f t="shared" si="64"/>
        <v>2</v>
      </c>
      <c r="R77" s="138">
        <f t="shared" si="65"/>
        <v>4</v>
      </c>
      <c r="S77" s="138">
        <f t="shared" si="66"/>
        <v>6</v>
      </c>
      <c r="T77" s="138">
        <f t="shared" si="67"/>
        <v>8</v>
      </c>
      <c r="U77" s="138">
        <f t="shared" si="68"/>
        <v>10</v>
      </c>
      <c r="V77" s="138">
        <f t="shared" si="69"/>
        <v>22</v>
      </c>
      <c r="W77" s="158" t="str">
        <f t="shared" si="41"/>
        <v>X</v>
      </c>
      <c r="X77" s="159">
        <f>HLOOKUP(SEARCH("2",$M77)-1,$Q$3:$V77,$P77+1,FALSE)</f>
        <v>2</v>
      </c>
      <c r="Y77" s="160" t="str">
        <f t="shared" si="42"/>
        <v>X|X|X|X|15:00 23:55|04:00 23:55</v>
      </c>
      <c r="Z77" s="161" t="str">
        <f t="shared" si="43"/>
        <v>X</v>
      </c>
      <c r="AA77" s="158" t="str">
        <f t="shared" si="44"/>
        <v>X</v>
      </c>
      <c r="AB77" s="159">
        <f>HLOOKUP(SEARCH("3",$M77)-1,$Q$3:$V77,$P77+1,FALSE)</f>
        <v>4</v>
      </c>
      <c r="AC77" s="160" t="str">
        <f t="shared" si="45"/>
        <v>X|X|X|15:00 23:55|04:00 23:55</v>
      </c>
      <c r="AD77" s="161" t="str">
        <f t="shared" si="46"/>
        <v>X</v>
      </c>
      <c r="AE77" s="158" t="str">
        <f t="shared" si="47"/>
        <v>X</v>
      </c>
      <c r="AF77" s="159">
        <f>HLOOKUP(SEARCH("4",$M77)-1,$Q$3:$V77,$P77+1,FALSE)</f>
        <v>6</v>
      </c>
      <c r="AG77" s="161" t="str">
        <f t="shared" si="48"/>
        <v>X|X|15:00 23:55|04:00 23:55</v>
      </c>
      <c r="AH77" s="161" t="str">
        <f t="shared" si="49"/>
        <v>X</v>
      </c>
      <c r="AI77" s="158" t="str">
        <f t="shared" si="50"/>
        <v>X</v>
      </c>
      <c r="AJ77" s="159">
        <f>HLOOKUP(SEARCH("5",$M77)-1,$Q$3:$V77,$P77+1,FALSE)</f>
        <v>8</v>
      </c>
      <c r="AK77" s="161" t="str">
        <f t="shared" si="51"/>
        <v>X|15:00 23:55|04:00 23:55</v>
      </c>
      <c r="AL77" s="161" t="str">
        <f t="shared" si="52"/>
        <v>X</v>
      </c>
      <c r="AM77" s="158" t="str">
        <f t="shared" si="53"/>
        <v>X</v>
      </c>
      <c r="AN77" s="159">
        <f>HLOOKUP(SEARCH("6",$M77)-1,$Q$3:$V77,$P77+1,FALSE)</f>
        <v>10</v>
      </c>
      <c r="AO77" s="161" t="str">
        <f t="shared" si="54"/>
        <v>15:00 23:55|04:00 23:55</v>
      </c>
      <c r="AP77" s="161" t="str">
        <f t="shared" si="55"/>
        <v>15:00 23:55</v>
      </c>
      <c r="AQ77" s="162" t="str">
        <f t="shared" si="56"/>
        <v>15:00 23:55</v>
      </c>
      <c r="AR77" s="163">
        <f>HLOOKUP(SEARCH("7",$M77)-1,$Q$3:$V77,$P77+1,FALSE)</f>
        <v>22</v>
      </c>
      <c r="AS77" s="164" t="str">
        <f t="shared" si="57"/>
        <v>04:00 23:55</v>
      </c>
      <c r="AT77" s="142"/>
      <c r="AU77" s="11" t="str">
        <f>IF(ISERROR(VLOOKUP(B77,'РЕОРГ 2008'!$A:$B,2,FALSE)),"",VLOOKUP(B77,'РЕОРГ 2008'!$A:$B,2,FALSE))</f>
        <v/>
      </c>
      <c r="AV77" s="12" t="str">
        <f t="shared" si="35"/>
        <v>Опер.офис №7/0593</v>
      </c>
      <c r="AW77" s="31" t="e">
        <f>LEFT(#REF!,2)</f>
        <v>#REF!</v>
      </c>
      <c r="AX77" s="12" t="str">
        <f t="shared" si="58"/>
        <v>7/0593</v>
      </c>
      <c r="AZ77" t="str">
        <f>IF(ISERROR(VLOOKUP(B77,'РЕОРГ 01.08.2009'!$A:$B,2,FALSE)),"",VLOOKUP(B77,'РЕОРГ 01.08.2009'!$A:$B,2,FALSE))</f>
        <v/>
      </c>
      <c r="BA77" s="12" t="str">
        <f t="shared" si="36"/>
        <v>Опер.офис №7/0593</v>
      </c>
      <c r="BB77" t="e">
        <f>LEFT(#REF!,2)</f>
        <v>#REF!</v>
      </c>
      <c r="BC77" s="12" t="str">
        <f t="shared" si="59"/>
        <v>7/0593</v>
      </c>
      <c r="BE77" t="str">
        <f>IF(ISERROR(VLOOKUP(B77,'РЕОРГ 01.10.2009'!A:C,3,FALSE)),"",VLOOKUP(B77,'РЕОРГ 01.10.2009'!A:C,3,FALSE))</f>
        <v/>
      </c>
      <c r="BF77" s="12" t="str">
        <f t="shared" si="37"/>
        <v>Опер.офис №7/0593</v>
      </c>
      <c r="BG77" t="e">
        <f>LEFT(#REF!,2)</f>
        <v>#REF!</v>
      </c>
      <c r="BH77" s="12" t="str">
        <f t="shared" si="60"/>
        <v>7/0593</v>
      </c>
      <c r="BJ77" t="str">
        <f>IF(ISERROR(VLOOKUP($B77,'РЕОРГ 01.05.2010'!A:B,2,FALSE)),"",VLOOKUP($B77,'РЕОРГ 01.05.2010'!A:B,2,FALSE))</f>
        <v/>
      </c>
      <c r="BK77" s="12" t="str">
        <f t="shared" si="38"/>
        <v>Опер.офис №7/0593</v>
      </c>
      <c r="BL77" t="e">
        <f>LEFT(#REF!,2)</f>
        <v>#REF!</v>
      </c>
      <c r="BM77" s="12" t="str">
        <f t="shared" si="61"/>
        <v>7/0593</v>
      </c>
      <c r="BO77" t="str">
        <f>IF(ISERROR(VLOOKUP($B77,'РЕОРГ 01.08.2010'!A:B,2,FALSE)),"",VLOOKUP($B77,'РЕОРГ 01.08.2010'!A:B,2,FALSE))</f>
        <v/>
      </c>
      <c r="BP77" s="12" t="str">
        <f t="shared" si="39"/>
        <v>Опер.офис №7/0593</v>
      </c>
      <c r="BQ77" t="e">
        <f>LEFT(#REF!,2)</f>
        <v>#REF!</v>
      </c>
      <c r="BR77" s="12" t="str">
        <f t="shared" si="62"/>
        <v>7/0593</v>
      </c>
    </row>
    <row r="78" spans="1:70" ht="12.75" customHeight="1">
      <c r="A78" t="str">
        <f t="shared" si="40"/>
        <v>6652</v>
      </c>
      <c r="B78" s="133">
        <v>94</v>
      </c>
      <c r="C78" s="1" t="s">
        <v>8966</v>
      </c>
      <c r="D78" s="32" t="s">
        <v>4491</v>
      </c>
      <c r="E78" s="1" t="s">
        <v>8967</v>
      </c>
      <c r="F78" s="1" t="s">
        <v>4493</v>
      </c>
      <c r="G78" s="1" t="s">
        <v>8968</v>
      </c>
      <c r="H78" s="1" t="s">
        <v>8969</v>
      </c>
      <c r="I78" s="1" t="s">
        <v>9466</v>
      </c>
      <c r="J78" s="1" t="s">
        <v>12982</v>
      </c>
      <c r="K78" s="1">
        <v>203</v>
      </c>
      <c r="L78" s="32" t="s">
        <v>4048</v>
      </c>
      <c r="M78" s="8" t="s">
        <v>11773</v>
      </c>
      <c r="N78" s="2" t="s">
        <v>11829</v>
      </c>
      <c r="O78" s="173"/>
      <c r="P78" s="168">
        <f t="shared" si="63"/>
        <v>75</v>
      </c>
      <c r="Q78" s="138">
        <f t="shared" si="64"/>
        <v>12</v>
      </c>
      <c r="R78" s="138">
        <f t="shared" si="65"/>
        <v>24</v>
      </c>
      <c r="S78" s="138">
        <f t="shared" si="66"/>
        <v>36</v>
      </c>
      <c r="T78" s="138">
        <f t="shared" si="67"/>
        <v>48</v>
      </c>
      <c r="U78" s="138">
        <f t="shared" si="68"/>
        <v>60</v>
      </c>
      <c r="V78" s="138" t="e">
        <f t="shared" si="69"/>
        <v>#VALUE!</v>
      </c>
      <c r="W78" s="158" t="str">
        <f t="shared" si="41"/>
        <v>09:00 18:00</v>
      </c>
      <c r="X78" s="159">
        <f>HLOOKUP(SEARCH("2",$M78)-1,$Q$3:$V78,$P78+1,FALSE)</f>
        <v>12</v>
      </c>
      <c r="Y78" s="160" t="str">
        <f t="shared" si="42"/>
        <v>09:00 18:00|09:00 18:00|09:00 18:00|09:00 18:00|09:00 16:00</v>
      </c>
      <c r="Z78" s="161" t="str">
        <f t="shared" si="43"/>
        <v>09:00 18:00</v>
      </c>
      <c r="AA78" s="158" t="str">
        <f t="shared" si="44"/>
        <v>09:00 18:00</v>
      </c>
      <c r="AB78" s="159">
        <f>HLOOKUP(SEARCH("3",$M78)-1,$Q$3:$V78,$P78+1,FALSE)</f>
        <v>24</v>
      </c>
      <c r="AC78" s="160" t="str">
        <f t="shared" si="45"/>
        <v>09:00 18:00|09:00 18:00|09:00 18:00|09:00 16:00</v>
      </c>
      <c r="AD78" s="161" t="str">
        <f t="shared" si="46"/>
        <v>09:00 18:00</v>
      </c>
      <c r="AE78" s="158" t="str">
        <f t="shared" si="47"/>
        <v>09:00 18:00</v>
      </c>
      <c r="AF78" s="159">
        <f>HLOOKUP(SEARCH("4",$M78)-1,$Q$3:$V78,$P78+1,FALSE)</f>
        <v>36</v>
      </c>
      <c r="AG78" s="161" t="str">
        <f t="shared" si="48"/>
        <v>09:00 18:00|09:00 18:00|09:00 16:00</v>
      </c>
      <c r="AH78" s="161" t="str">
        <f t="shared" si="49"/>
        <v>09:00 18:00</v>
      </c>
      <c r="AI78" s="158" t="str">
        <f t="shared" si="50"/>
        <v>09:00 18:00</v>
      </c>
      <c r="AJ78" s="159">
        <f>HLOOKUP(SEARCH("5",$M78)-1,$Q$3:$V78,$P78+1,FALSE)</f>
        <v>48</v>
      </c>
      <c r="AK78" s="161" t="str">
        <f t="shared" si="51"/>
        <v>09:00 18:00|09:00 16:00</v>
      </c>
      <c r="AL78" s="161" t="str">
        <f t="shared" si="52"/>
        <v>09:00 18:00</v>
      </c>
      <c r="AM78" s="158" t="str">
        <f t="shared" si="53"/>
        <v>09:00 18:00</v>
      </c>
      <c r="AN78" s="159">
        <f>HLOOKUP(SEARCH("6",$M78)-1,$Q$3:$V78,$P78+1,FALSE)</f>
        <v>60</v>
      </c>
      <c r="AO78" s="161" t="str">
        <f t="shared" si="54"/>
        <v>09:00 16:00</v>
      </c>
      <c r="AP78" s="161" t="e">
        <f t="shared" si="55"/>
        <v>#VALUE!</v>
      </c>
      <c r="AQ78" s="162" t="str">
        <f t="shared" si="56"/>
        <v>09:00 16:00</v>
      </c>
      <c r="AR78" s="163" t="e">
        <f>HLOOKUP(SEARCH("7",$M78)-1,$Q$3:$V78,$P78+1,FALSE)</f>
        <v>#VALUE!</v>
      </c>
      <c r="AS78" s="164" t="str">
        <f t="shared" si="57"/>
        <v>выходной</v>
      </c>
      <c r="AT78" s="142"/>
      <c r="AU78" s="11" t="str">
        <f>IF(ISERROR(VLOOKUP(B78,'РЕОРГ 2008'!$A:$B,2,FALSE)),"",VLOOKUP(B78,'РЕОРГ 2008'!$A:$B,2,FALSE))</f>
        <v/>
      </c>
      <c r="AV78" s="12" t="str">
        <f t="shared" si="35"/>
        <v>Сормовское отделение №6652</v>
      </c>
      <c r="AW78" s="31" t="e">
        <f>LEFT(#REF!,2)</f>
        <v>#REF!</v>
      </c>
      <c r="AX78" s="12" t="str">
        <f t="shared" si="58"/>
        <v>6652</v>
      </c>
      <c r="AZ78" t="str">
        <f>IF(ISERROR(VLOOKUP(B78,'РЕОРГ 01.08.2009'!$A:$B,2,FALSE)),"",VLOOKUP(B78,'РЕОРГ 01.08.2009'!$A:$B,2,FALSE))</f>
        <v/>
      </c>
      <c r="BA78" s="12" t="str">
        <f t="shared" si="36"/>
        <v>Сормовское отделение №6652</v>
      </c>
      <c r="BB78" t="e">
        <f>LEFT(#REF!,2)</f>
        <v>#REF!</v>
      </c>
      <c r="BC78" s="12" t="str">
        <f t="shared" si="59"/>
        <v>6652</v>
      </c>
      <c r="BE78" t="str">
        <f>IF(ISERROR(VLOOKUP(B78,'РЕОРГ 01.10.2009'!A:C,3,FALSE)),"",VLOOKUP(B78,'РЕОРГ 01.10.2009'!A:C,3,FALSE))</f>
        <v/>
      </c>
      <c r="BF78" s="12" t="str">
        <f t="shared" si="37"/>
        <v>Сормовское отделение №6652</v>
      </c>
      <c r="BG78" t="e">
        <f>LEFT(#REF!,2)</f>
        <v>#REF!</v>
      </c>
      <c r="BH78" s="12" t="str">
        <f t="shared" si="60"/>
        <v>6652</v>
      </c>
      <c r="BJ78" t="str">
        <f>IF(ISERROR(VLOOKUP($B78,'РЕОРГ 01.05.2010'!A:B,2,FALSE)),"",VLOOKUP($B78,'РЕОРГ 01.05.2010'!A:B,2,FALSE))</f>
        <v/>
      </c>
      <c r="BK78" s="12" t="str">
        <f t="shared" si="38"/>
        <v>Сормовское отделение №6652</v>
      </c>
      <c r="BL78" t="e">
        <f>LEFT(#REF!,2)</f>
        <v>#REF!</v>
      </c>
      <c r="BM78" s="12" t="str">
        <f t="shared" si="61"/>
        <v>6652</v>
      </c>
      <c r="BO78" t="str">
        <f>IF(ISERROR(VLOOKUP($B78,'РЕОРГ 01.08.2010'!A:B,2,FALSE)),"",VLOOKUP($B78,'РЕОРГ 01.08.2010'!A:B,2,FALSE))</f>
        <v/>
      </c>
      <c r="BP78" s="12" t="str">
        <f t="shared" si="39"/>
        <v>Сормовское отделение №6652</v>
      </c>
      <c r="BQ78" t="e">
        <f>LEFT(#REF!,2)</f>
        <v>#REF!</v>
      </c>
      <c r="BR78" s="12" t="str">
        <f t="shared" si="62"/>
        <v>6652</v>
      </c>
    </row>
    <row r="79" spans="1:70" ht="12.75" customHeight="1">
      <c r="A79" t="str">
        <f t="shared" si="40"/>
        <v>6652/0158</v>
      </c>
      <c r="B79" s="133">
        <v>95</v>
      </c>
      <c r="C79" s="1" t="s">
        <v>8970</v>
      </c>
      <c r="D79" s="32" t="s">
        <v>1926</v>
      </c>
      <c r="E79" s="1" t="s">
        <v>8971</v>
      </c>
      <c r="F79" s="1" t="s">
        <v>4493</v>
      </c>
      <c r="G79" s="1" t="s">
        <v>8972</v>
      </c>
      <c r="H79" s="1" t="s">
        <v>8973</v>
      </c>
      <c r="I79" s="1" t="s">
        <v>8974</v>
      </c>
      <c r="J79" s="1"/>
      <c r="K79" s="1">
        <v>4</v>
      </c>
      <c r="L79" s="32" t="s">
        <v>4048</v>
      </c>
      <c r="M79" s="8" t="s">
        <v>11773</v>
      </c>
      <c r="N79" s="2" t="s">
        <v>11830</v>
      </c>
      <c r="O79" s="173"/>
      <c r="P79" s="168">
        <f t="shared" si="63"/>
        <v>76</v>
      </c>
      <c r="Q79" s="138">
        <f t="shared" si="64"/>
        <v>25</v>
      </c>
      <c r="R79" s="138">
        <f t="shared" si="65"/>
        <v>50</v>
      </c>
      <c r="S79" s="138">
        <f t="shared" si="66"/>
        <v>75</v>
      </c>
      <c r="T79" s="138">
        <f t="shared" si="67"/>
        <v>100</v>
      </c>
      <c r="U79" s="138">
        <f t="shared" si="68"/>
        <v>125</v>
      </c>
      <c r="V79" s="138" t="e">
        <f t="shared" si="69"/>
        <v>#VALUE!</v>
      </c>
      <c r="W79" s="158" t="str">
        <f t="shared" si="41"/>
        <v>10:00 19:00(14:00 15:00)</v>
      </c>
      <c r="X79" s="159">
        <f>HLOOKUP(SEARCH("2",$M79)-1,$Q$3:$V79,$P79+1,FALSE)</f>
        <v>25</v>
      </c>
      <c r="Y79" s="160" t="str">
        <f t="shared" si="42"/>
        <v>10:00 19:00(14:00 15:00)|10:00 19:00(14:00 15:00)|10:00 19:00(14:00 15:00)|10:00 19:00(14:00 15:00)|09:00 14:00</v>
      </c>
      <c r="Z79" s="161" t="str">
        <f t="shared" si="43"/>
        <v>10:00 19:00(14:00 15:00)</v>
      </c>
      <c r="AA79" s="158" t="str">
        <f t="shared" si="44"/>
        <v>10:00 19:00(14:00 15:00)</v>
      </c>
      <c r="AB79" s="159">
        <f>HLOOKUP(SEARCH("3",$M79)-1,$Q$3:$V79,$P79+1,FALSE)</f>
        <v>50</v>
      </c>
      <c r="AC79" s="160" t="str">
        <f t="shared" si="45"/>
        <v>10:00 19:00(14:00 15:00)|10:00 19:00(14:00 15:00)|10:00 19:00(14:00 15:00)|09:00 14:00</v>
      </c>
      <c r="AD79" s="161" t="str">
        <f t="shared" si="46"/>
        <v>10:00 19:00(14:00 15:00)</v>
      </c>
      <c r="AE79" s="158" t="str">
        <f t="shared" si="47"/>
        <v>10:00 19:00(14:00 15:00)</v>
      </c>
      <c r="AF79" s="159">
        <f>HLOOKUP(SEARCH("4",$M79)-1,$Q$3:$V79,$P79+1,FALSE)</f>
        <v>75</v>
      </c>
      <c r="AG79" s="161" t="str">
        <f t="shared" si="48"/>
        <v>10:00 19:00(14:00 15:00)|10:00 19:00(14:00 15:00)|09:00 14:00</v>
      </c>
      <c r="AH79" s="161" t="str">
        <f t="shared" si="49"/>
        <v>10:00 19:00(14:00 15:00)</v>
      </c>
      <c r="AI79" s="158" t="str">
        <f t="shared" si="50"/>
        <v>10:00 19:00(14:00 15:00)</v>
      </c>
      <c r="AJ79" s="159">
        <f>HLOOKUP(SEARCH("5",$M79)-1,$Q$3:$V79,$P79+1,FALSE)</f>
        <v>100</v>
      </c>
      <c r="AK79" s="161" t="str">
        <f t="shared" si="51"/>
        <v>10:00 19:00(14:00 15:00)|09:00 14:00</v>
      </c>
      <c r="AL79" s="161" t="str">
        <f t="shared" si="52"/>
        <v>10:00 19:00(14:00 15:00)</v>
      </c>
      <c r="AM79" s="158" t="str">
        <f t="shared" si="53"/>
        <v>10:00 19:00(14:00 15:00)</v>
      </c>
      <c r="AN79" s="159">
        <f>HLOOKUP(SEARCH("6",$M79)-1,$Q$3:$V79,$P79+1,FALSE)</f>
        <v>125</v>
      </c>
      <c r="AO79" s="161" t="str">
        <f t="shared" si="54"/>
        <v>09:00 14:00</v>
      </c>
      <c r="AP79" s="161" t="e">
        <f t="shared" si="55"/>
        <v>#VALUE!</v>
      </c>
      <c r="AQ79" s="162" t="str">
        <f t="shared" si="56"/>
        <v>09:00 14:00</v>
      </c>
      <c r="AR79" s="163" t="e">
        <f>HLOOKUP(SEARCH("7",$M79)-1,$Q$3:$V79,$P79+1,FALSE)</f>
        <v>#VALUE!</v>
      </c>
      <c r="AS79" s="164" t="str">
        <f t="shared" si="57"/>
        <v>выходной</v>
      </c>
      <c r="AT79" s="142"/>
      <c r="AU79" s="11" t="str">
        <f>IF(ISERROR(VLOOKUP(B79,'РЕОРГ 2008'!$A:$B,2,FALSE)),"",VLOOKUP(B79,'РЕОРГ 2008'!$A:$B,2,FALSE))</f>
        <v/>
      </c>
      <c r="AV79" s="12" t="str">
        <f t="shared" si="35"/>
        <v>Доп.офис №6652/0158</v>
      </c>
      <c r="AW79" s="31" t="e">
        <f>LEFT(#REF!,2)</f>
        <v>#REF!</v>
      </c>
      <c r="AX79" s="12" t="str">
        <f t="shared" si="58"/>
        <v>6652/0158</v>
      </c>
      <c r="AZ79" t="str">
        <f>IF(ISERROR(VLOOKUP(B79,'РЕОРГ 01.08.2009'!$A:$B,2,FALSE)),"",VLOOKUP(B79,'РЕОРГ 01.08.2009'!$A:$B,2,FALSE))</f>
        <v/>
      </c>
      <c r="BA79" s="12" t="str">
        <f t="shared" si="36"/>
        <v>Доп.офис №6652/0158</v>
      </c>
      <c r="BB79" t="e">
        <f>LEFT(#REF!,2)</f>
        <v>#REF!</v>
      </c>
      <c r="BC79" s="12" t="str">
        <f t="shared" si="59"/>
        <v>6652/0158</v>
      </c>
      <c r="BE79" t="str">
        <f>IF(ISERROR(VLOOKUP(B79,'РЕОРГ 01.10.2009'!A:C,3,FALSE)),"",VLOOKUP(B79,'РЕОРГ 01.10.2009'!A:C,3,FALSE))</f>
        <v/>
      </c>
      <c r="BF79" s="12" t="str">
        <f t="shared" si="37"/>
        <v>Доп.офис №6652/0158</v>
      </c>
      <c r="BG79" t="e">
        <f>LEFT(#REF!,2)</f>
        <v>#REF!</v>
      </c>
      <c r="BH79" s="12" t="str">
        <f t="shared" si="60"/>
        <v>6652/0158</v>
      </c>
      <c r="BJ79" t="str">
        <f>IF(ISERROR(VLOOKUP($B79,'РЕОРГ 01.05.2010'!A:B,2,FALSE)),"",VLOOKUP($B79,'РЕОРГ 01.05.2010'!A:B,2,FALSE))</f>
        <v/>
      </c>
      <c r="BK79" s="12" t="str">
        <f t="shared" si="38"/>
        <v>Доп.офис №6652/0158</v>
      </c>
      <c r="BL79" t="e">
        <f>LEFT(#REF!,2)</f>
        <v>#REF!</v>
      </c>
      <c r="BM79" s="12" t="str">
        <f t="shared" si="61"/>
        <v>6652/0158</v>
      </c>
      <c r="BO79" t="str">
        <f>IF(ISERROR(VLOOKUP($B79,'РЕОРГ 01.08.2010'!A:B,2,FALSE)),"",VLOOKUP($B79,'РЕОРГ 01.08.2010'!A:B,2,FALSE))</f>
        <v/>
      </c>
      <c r="BP79" s="12" t="str">
        <f t="shared" si="39"/>
        <v>Доп.офис №6652/0158</v>
      </c>
      <c r="BQ79" t="e">
        <f>LEFT(#REF!,2)</f>
        <v>#REF!</v>
      </c>
      <c r="BR79" s="12" t="str">
        <f t="shared" si="62"/>
        <v>6652/0158</v>
      </c>
    </row>
    <row r="80" spans="1:70" ht="12.75" customHeight="1">
      <c r="A80" t="str">
        <f t="shared" si="40"/>
        <v>6652/018</v>
      </c>
      <c r="B80" s="133">
        <v>96</v>
      </c>
      <c r="C80" s="1" t="s">
        <v>8975</v>
      </c>
      <c r="D80" s="32" t="s">
        <v>1926</v>
      </c>
      <c r="E80" s="1" t="s">
        <v>8976</v>
      </c>
      <c r="F80" s="1" t="s">
        <v>4493</v>
      </c>
      <c r="G80" s="1" t="s">
        <v>8977</v>
      </c>
      <c r="H80" s="1" t="s">
        <v>8978</v>
      </c>
      <c r="I80" s="1" t="s">
        <v>216</v>
      </c>
      <c r="J80" s="1"/>
      <c r="K80" s="1">
        <v>13</v>
      </c>
      <c r="L80" s="32" t="s">
        <v>4048</v>
      </c>
      <c r="M80" s="8" t="s">
        <v>11773</v>
      </c>
      <c r="N80" s="2" t="s">
        <v>11821</v>
      </c>
      <c r="O80" s="173"/>
      <c r="P80" s="168">
        <f t="shared" si="63"/>
        <v>77</v>
      </c>
      <c r="Q80" s="138">
        <f t="shared" si="64"/>
        <v>12</v>
      </c>
      <c r="R80" s="138">
        <f t="shared" si="65"/>
        <v>24</v>
      </c>
      <c r="S80" s="138">
        <f t="shared" si="66"/>
        <v>36</v>
      </c>
      <c r="T80" s="138">
        <f t="shared" si="67"/>
        <v>48</v>
      </c>
      <c r="U80" s="138">
        <f t="shared" si="68"/>
        <v>60</v>
      </c>
      <c r="V80" s="138" t="e">
        <f t="shared" si="69"/>
        <v>#VALUE!</v>
      </c>
      <c r="W80" s="158" t="str">
        <f t="shared" si="41"/>
        <v>09:00 19:00</v>
      </c>
      <c r="X80" s="159">
        <f>HLOOKUP(SEARCH("2",$M80)-1,$Q$3:$V80,$P80+1,FALSE)</f>
        <v>12</v>
      </c>
      <c r="Y80" s="160" t="str">
        <f t="shared" si="42"/>
        <v>09:00 19:00|09:00 19:00|09:00 19:00|09:00 19:00|09:00 16:00</v>
      </c>
      <c r="Z80" s="161" t="str">
        <f t="shared" si="43"/>
        <v>09:00 19:00</v>
      </c>
      <c r="AA80" s="158" t="str">
        <f t="shared" si="44"/>
        <v>09:00 19:00</v>
      </c>
      <c r="AB80" s="159">
        <f>HLOOKUP(SEARCH("3",$M80)-1,$Q$3:$V80,$P80+1,FALSE)</f>
        <v>24</v>
      </c>
      <c r="AC80" s="160" t="str">
        <f t="shared" si="45"/>
        <v>09:00 19:00|09:00 19:00|09:00 19:00|09:00 16:00</v>
      </c>
      <c r="AD80" s="161" t="str">
        <f t="shared" si="46"/>
        <v>09:00 19:00</v>
      </c>
      <c r="AE80" s="158" t="str">
        <f t="shared" si="47"/>
        <v>09:00 19:00</v>
      </c>
      <c r="AF80" s="159">
        <f>HLOOKUP(SEARCH("4",$M80)-1,$Q$3:$V80,$P80+1,FALSE)</f>
        <v>36</v>
      </c>
      <c r="AG80" s="161" t="str">
        <f t="shared" si="48"/>
        <v>09:00 19:00|09:00 19:00|09:00 16:00</v>
      </c>
      <c r="AH80" s="161" t="str">
        <f t="shared" si="49"/>
        <v>09:00 19:00</v>
      </c>
      <c r="AI80" s="158" t="str">
        <f t="shared" si="50"/>
        <v>09:00 19:00</v>
      </c>
      <c r="AJ80" s="159">
        <f>HLOOKUP(SEARCH("5",$M80)-1,$Q$3:$V80,$P80+1,FALSE)</f>
        <v>48</v>
      </c>
      <c r="AK80" s="161" t="str">
        <f t="shared" si="51"/>
        <v>09:00 19:00|09:00 16:00</v>
      </c>
      <c r="AL80" s="161" t="str">
        <f t="shared" si="52"/>
        <v>09:00 19:00</v>
      </c>
      <c r="AM80" s="158" t="str">
        <f t="shared" si="53"/>
        <v>09:00 19:00</v>
      </c>
      <c r="AN80" s="159">
        <f>HLOOKUP(SEARCH("6",$M80)-1,$Q$3:$V80,$P80+1,FALSE)</f>
        <v>60</v>
      </c>
      <c r="AO80" s="161" t="str">
        <f t="shared" si="54"/>
        <v>09:00 16:00</v>
      </c>
      <c r="AP80" s="161" t="e">
        <f t="shared" si="55"/>
        <v>#VALUE!</v>
      </c>
      <c r="AQ80" s="162" t="str">
        <f t="shared" si="56"/>
        <v>09:00 16:00</v>
      </c>
      <c r="AR80" s="163" t="e">
        <f>HLOOKUP(SEARCH("7",$M80)-1,$Q$3:$V80,$P80+1,FALSE)</f>
        <v>#VALUE!</v>
      </c>
      <c r="AS80" s="164" t="str">
        <f t="shared" si="57"/>
        <v>выходной</v>
      </c>
      <c r="AT80" s="142"/>
      <c r="AU80" s="11" t="str">
        <f>IF(ISERROR(VLOOKUP(B80,'РЕОРГ 2008'!$A:$B,2,FALSE)),"",VLOOKUP(B80,'РЕОРГ 2008'!$A:$B,2,FALSE))</f>
        <v/>
      </c>
      <c r="AV80" s="12" t="str">
        <f t="shared" si="35"/>
        <v>Доп.офис №6652/018</v>
      </c>
      <c r="AW80" s="31" t="e">
        <f>LEFT(#REF!,2)</f>
        <v>#REF!</v>
      </c>
      <c r="AX80" s="12" t="str">
        <f t="shared" si="58"/>
        <v>6652/018</v>
      </c>
      <c r="AZ80" t="str">
        <f>IF(ISERROR(VLOOKUP(B80,'РЕОРГ 01.08.2009'!$A:$B,2,FALSE)),"",VLOOKUP(B80,'РЕОРГ 01.08.2009'!$A:$B,2,FALSE))</f>
        <v/>
      </c>
      <c r="BA80" s="12" t="str">
        <f t="shared" si="36"/>
        <v>Доп.офис №6652/018</v>
      </c>
      <c r="BB80" t="e">
        <f>LEFT(#REF!,2)</f>
        <v>#REF!</v>
      </c>
      <c r="BC80" s="12" t="str">
        <f t="shared" si="59"/>
        <v>6652/018</v>
      </c>
      <c r="BE80" t="str">
        <f>IF(ISERROR(VLOOKUP(B80,'РЕОРГ 01.10.2009'!A:C,3,FALSE)),"",VLOOKUP(B80,'РЕОРГ 01.10.2009'!A:C,3,FALSE))</f>
        <v/>
      </c>
      <c r="BF80" s="12" t="str">
        <f t="shared" si="37"/>
        <v>Доп.офис №6652/018</v>
      </c>
      <c r="BG80" t="e">
        <f>LEFT(#REF!,2)</f>
        <v>#REF!</v>
      </c>
      <c r="BH80" s="12" t="str">
        <f t="shared" si="60"/>
        <v>6652/018</v>
      </c>
      <c r="BJ80" t="str">
        <f>IF(ISERROR(VLOOKUP($B80,'РЕОРГ 01.05.2010'!A:B,2,FALSE)),"",VLOOKUP($B80,'РЕОРГ 01.05.2010'!A:B,2,FALSE))</f>
        <v/>
      </c>
      <c r="BK80" s="12" t="str">
        <f t="shared" si="38"/>
        <v>Доп.офис №6652/018</v>
      </c>
      <c r="BL80" t="e">
        <f>LEFT(#REF!,2)</f>
        <v>#REF!</v>
      </c>
      <c r="BM80" s="12" t="str">
        <f t="shared" si="61"/>
        <v>6652/018</v>
      </c>
      <c r="BO80" t="str">
        <f>IF(ISERROR(VLOOKUP($B80,'РЕОРГ 01.08.2010'!A:B,2,FALSE)),"",VLOOKUP($B80,'РЕОРГ 01.08.2010'!A:B,2,FALSE))</f>
        <v/>
      </c>
      <c r="BP80" s="12" t="str">
        <f t="shared" si="39"/>
        <v>Доп.офис №6652/018</v>
      </c>
      <c r="BQ80" t="e">
        <f>LEFT(#REF!,2)</f>
        <v>#REF!</v>
      </c>
      <c r="BR80" s="12" t="str">
        <f t="shared" si="62"/>
        <v>6652/018</v>
      </c>
    </row>
    <row r="81" spans="1:70" ht="12.75" customHeight="1">
      <c r="A81" t="str">
        <f t="shared" si="40"/>
        <v>6652/019</v>
      </c>
      <c r="B81" s="133">
        <v>97</v>
      </c>
      <c r="C81" s="1" t="s">
        <v>8979</v>
      </c>
      <c r="D81" s="32" t="s">
        <v>1931</v>
      </c>
      <c r="E81" s="1" t="s">
        <v>8980</v>
      </c>
      <c r="F81" s="1" t="s">
        <v>4493</v>
      </c>
      <c r="G81" s="1" t="s">
        <v>8981</v>
      </c>
      <c r="H81" s="1" t="s">
        <v>8982</v>
      </c>
      <c r="I81" s="1" t="s">
        <v>11651</v>
      </c>
      <c r="J81" s="1"/>
      <c r="K81" s="1">
        <v>4</v>
      </c>
      <c r="L81" s="32" t="s">
        <v>4048</v>
      </c>
      <c r="M81" s="8" t="s">
        <v>11831</v>
      </c>
      <c r="N81" s="2" t="s">
        <v>11832</v>
      </c>
      <c r="O81" s="173"/>
      <c r="P81" s="168">
        <f t="shared" si="63"/>
        <v>78</v>
      </c>
      <c r="Q81" s="138">
        <f t="shared" si="64"/>
        <v>25</v>
      </c>
      <c r="R81" s="138">
        <f t="shared" si="65"/>
        <v>50</v>
      </c>
      <c r="S81" s="138">
        <f t="shared" si="66"/>
        <v>75</v>
      </c>
      <c r="T81" s="138">
        <f t="shared" si="67"/>
        <v>100</v>
      </c>
      <c r="U81" s="138" t="e">
        <f t="shared" si="68"/>
        <v>#VALUE!</v>
      </c>
      <c r="V81" s="138" t="e">
        <f t="shared" si="69"/>
        <v>#VALUE!</v>
      </c>
      <c r="W81" s="158" t="str">
        <f t="shared" si="41"/>
        <v>выходной</v>
      </c>
      <c r="X81" s="159" t="e">
        <f>HLOOKUP(SEARCH("2",$M81)-1,$Q$3:$V81,$P81+1,FALSE)</f>
        <v>#N/A</v>
      </c>
      <c r="Y81" s="160" t="str">
        <f t="shared" si="42"/>
        <v>09:00 17:00(13:00 14:00)</v>
      </c>
      <c r="Z81" s="161" t="e">
        <f t="shared" si="43"/>
        <v>#VALUE!</v>
      </c>
      <c r="AA81" s="158" t="str">
        <f t="shared" si="44"/>
        <v>09:00 17:00(13:00 14:00)</v>
      </c>
      <c r="AB81" s="159">
        <f>HLOOKUP(SEARCH("3",$M81)-1,$Q$3:$V81,$P81+1,FALSE)</f>
        <v>25</v>
      </c>
      <c r="AC81" s="160" t="str">
        <f t="shared" si="45"/>
        <v>09:00 17:00(13:00 14:00)|09:00 17:00(13:00 14:00)|09:00 17:00(13:00 14:00)|09:00 14:00</v>
      </c>
      <c r="AD81" s="161" t="str">
        <f t="shared" si="46"/>
        <v>09:00 17:00(13:00 14:00)</v>
      </c>
      <c r="AE81" s="158" t="str">
        <f t="shared" si="47"/>
        <v>09:00 17:00(13:00 14:00)</v>
      </c>
      <c r="AF81" s="159">
        <f>HLOOKUP(SEARCH("4",$M81)-1,$Q$3:$V81,$P81+1,FALSE)</f>
        <v>50</v>
      </c>
      <c r="AG81" s="161" t="str">
        <f t="shared" si="48"/>
        <v>09:00 17:00(13:00 14:00)|09:00 17:00(13:00 14:00)|09:00 14:00</v>
      </c>
      <c r="AH81" s="161" t="str">
        <f t="shared" si="49"/>
        <v>09:00 17:00(13:00 14:00)</v>
      </c>
      <c r="AI81" s="158" t="str">
        <f t="shared" si="50"/>
        <v>09:00 17:00(13:00 14:00)</v>
      </c>
      <c r="AJ81" s="159">
        <f>HLOOKUP(SEARCH("5",$M81)-1,$Q$3:$V81,$P81+1,FALSE)</f>
        <v>75</v>
      </c>
      <c r="AK81" s="161" t="str">
        <f t="shared" si="51"/>
        <v>09:00 17:00(13:00 14:00)|09:00 14:00</v>
      </c>
      <c r="AL81" s="161" t="str">
        <f t="shared" si="52"/>
        <v>09:00 17:00(13:00 14:00)</v>
      </c>
      <c r="AM81" s="158" t="str">
        <f t="shared" si="53"/>
        <v>09:00 17:00(13:00 14:00)</v>
      </c>
      <c r="AN81" s="159">
        <f>HLOOKUP(SEARCH("6",$M81)-1,$Q$3:$V81,$P81+1,FALSE)</f>
        <v>100</v>
      </c>
      <c r="AO81" s="161" t="str">
        <f t="shared" si="54"/>
        <v>09:00 14:00</v>
      </c>
      <c r="AP81" s="161" t="e">
        <f t="shared" si="55"/>
        <v>#VALUE!</v>
      </c>
      <c r="AQ81" s="162" t="str">
        <f t="shared" si="56"/>
        <v>09:00 14:00</v>
      </c>
      <c r="AR81" s="163" t="e">
        <f>HLOOKUP(SEARCH("7",$M81)-1,$Q$3:$V81,$P81+1,FALSE)</f>
        <v>#VALUE!</v>
      </c>
      <c r="AS81" s="164" t="str">
        <f t="shared" si="57"/>
        <v>выходной</v>
      </c>
      <c r="AT81" s="142"/>
      <c r="AU81" s="11" t="str">
        <f>IF(ISERROR(VLOOKUP(B81,'РЕОРГ 2008'!$A:$B,2,FALSE)),"",VLOOKUP(B81,'РЕОРГ 2008'!$A:$B,2,FALSE))</f>
        <v/>
      </c>
      <c r="AV81" s="12" t="str">
        <f t="shared" si="35"/>
        <v>Опер.касса №6652/019</v>
      </c>
      <c r="AW81" s="31" t="e">
        <f>LEFT(#REF!,2)</f>
        <v>#REF!</v>
      </c>
      <c r="AX81" s="12" t="str">
        <f t="shared" si="58"/>
        <v>6652/019</v>
      </c>
      <c r="AZ81" t="str">
        <f>IF(ISERROR(VLOOKUP(B81,'РЕОРГ 01.08.2009'!$A:$B,2,FALSE)),"",VLOOKUP(B81,'РЕОРГ 01.08.2009'!$A:$B,2,FALSE))</f>
        <v/>
      </c>
      <c r="BA81" s="12" t="str">
        <f t="shared" si="36"/>
        <v>Опер.касса №6652/019</v>
      </c>
      <c r="BB81" t="e">
        <f>LEFT(#REF!,2)</f>
        <v>#REF!</v>
      </c>
      <c r="BC81" s="12" t="str">
        <f t="shared" si="59"/>
        <v>6652/019</v>
      </c>
      <c r="BE81" t="str">
        <f>IF(ISERROR(VLOOKUP(B81,'РЕОРГ 01.10.2009'!A:C,3,FALSE)),"",VLOOKUP(B81,'РЕОРГ 01.10.2009'!A:C,3,FALSE))</f>
        <v/>
      </c>
      <c r="BF81" s="12" t="str">
        <f t="shared" si="37"/>
        <v>Опер.касса №6652/019</v>
      </c>
      <c r="BG81" t="e">
        <f>LEFT(#REF!,2)</f>
        <v>#REF!</v>
      </c>
      <c r="BH81" s="12" t="str">
        <f t="shared" si="60"/>
        <v>6652/019</v>
      </c>
      <c r="BJ81" t="str">
        <f>IF(ISERROR(VLOOKUP($B81,'РЕОРГ 01.05.2010'!A:B,2,FALSE)),"",VLOOKUP($B81,'РЕОРГ 01.05.2010'!A:B,2,FALSE))</f>
        <v/>
      </c>
      <c r="BK81" s="12" t="str">
        <f t="shared" si="38"/>
        <v>Опер.касса №6652/019</v>
      </c>
      <c r="BL81" t="e">
        <f>LEFT(#REF!,2)</f>
        <v>#REF!</v>
      </c>
      <c r="BM81" s="12" t="str">
        <f t="shared" si="61"/>
        <v>6652/019</v>
      </c>
      <c r="BO81" t="str">
        <f>IF(ISERROR(VLOOKUP($B81,'РЕОРГ 01.08.2010'!A:B,2,FALSE)),"",VLOOKUP($B81,'РЕОРГ 01.08.2010'!A:B,2,FALSE))</f>
        <v/>
      </c>
      <c r="BP81" s="12" t="str">
        <f t="shared" si="39"/>
        <v>Опер.касса №6652/019</v>
      </c>
      <c r="BQ81" t="e">
        <f>LEFT(#REF!,2)</f>
        <v>#REF!</v>
      </c>
      <c r="BR81" s="12" t="str">
        <f t="shared" si="62"/>
        <v>6652/019</v>
      </c>
    </row>
    <row r="82" spans="1:70" ht="12.75" customHeight="1">
      <c r="A82" t="str">
        <f t="shared" si="40"/>
        <v>6652/0361</v>
      </c>
      <c r="B82" s="133">
        <v>98</v>
      </c>
      <c r="C82" s="1" t="s">
        <v>11756</v>
      </c>
      <c r="D82" s="32" t="s">
        <v>1926</v>
      </c>
      <c r="E82" s="1" t="s">
        <v>8984</v>
      </c>
      <c r="F82" s="1" t="s">
        <v>4493</v>
      </c>
      <c r="G82" s="1" t="s">
        <v>8985</v>
      </c>
      <c r="H82" s="1" t="s">
        <v>8986</v>
      </c>
      <c r="I82" s="1" t="s">
        <v>8987</v>
      </c>
      <c r="J82" s="1"/>
      <c r="K82" s="1">
        <v>12</v>
      </c>
      <c r="L82" s="32" t="s">
        <v>4048</v>
      </c>
      <c r="M82" s="8" t="s">
        <v>11783</v>
      </c>
      <c r="N82" s="2" t="s">
        <v>11833</v>
      </c>
      <c r="O82" s="173"/>
      <c r="P82" s="168">
        <f t="shared" si="63"/>
        <v>79</v>
      </c>
      <c r="Q82" s="138">
        <f t="shared" si="64"/>
        <v>12</v>
      </c>
      <c r="R82" s="138">
        <f t="shared" si="65"/>
        <v>24</v>
      </c>
      <c r="S82" s="138">
        <f t="shared" si="66"/>
        <v>36</v>
      </c>
      <c r="T82" s="138">
        <f t="shared" si="67"/>
        <v>48</v>
      </c>
      <c r="U82" s="138">
        <f t="shared" si="68"/>
        <v>60</v>
      </c>
      <c r="V82" s="138">
        <f t="shared" si="69"/>
        <v>72</v>
      </c>
      <c r="W82" s="158" t="str">
        <f t="shared" si="41"/>
        <v>08:00 20:00</v>
      </c>
      <c r="X82" s="159">
        <f>HLOOKUP(SEARCH("2",$M82)-1,$Q$3:$V82,$P82+1,FALSE)</f>
        <v>12</v>
      </c>
      <c r="Y82" s="160" t="str">
        <f t="shared" si="42"/>
        <v>08:00 20:00|08:00 20:00|08:00 20:00|08:00 20:00|09:00 14:00|09:00 14:00</v>
      </c>
      <c r="Z82" s="161" t="str">
        <f t="shared" si="43"/>
        <v>08:00 20:00</v>
      </c>
      <c r="AA82" s="158" t="str">
        <f t="shared" si="44"/>
        <v>08:00 20:00</v>
      </c>
      <c r="AB82" s="159">
        <f>HLOOKUP(SEARCH("3",$M82)-1,$Q$3:$V82,$P82+1,FALSE)</f>
        <v>24</v>
      </c>
      <c r="AC82" s="160" t="str">
        <f t="shared" si="45"/>
        <v>08:00 20:00|08:00 20:00|08:00 20:00|09:00 14:00|09:00 14:00</v>
      </c>
      <c r="AD82" s="161" t="str">
        <f t="shared" si="46"/>
        <v>08:00 20:00</v>
      </c>
      <c r="AE82" s="158" t="str">
        <f t="shared" si="47"/>
        <v>08:00 20:00</v>
      </c>
      <c r="AF82" s="159">
        <f>HLOOKUP(SEARCH("4",$M82)-1,$Q$3:$V82,$P82+1,FALSE)</f>
        <v>36</v>
      </c>
      <c r="AG82" s="161" t="str">
        <f t="shared" si="48"/>
        <v>08:00 20:00|08:00 20:00|09:00 14:00|09:00 14:00</v>
      </c>
      <c r="AH82" s="161" t="str">
        <f t="shared" si="49"/>
        <v>08:00 20:00</v>
      </c>
      <c r="AI82" s="158" t="str">
        <f t="shared" si="50"/>
        <v>08:00 20:00</v>
      </c>
      <c r="AJ82" s="159">
        <f>HLOOKUP(SEARCH("5",$M82)-1,$Q$3:$V82,$P82+1,FALSE)</f>
        <v>48</v>
      </c>
      <c r="AK82" s="161" t="str">
        <f t="shared" si="51"/>
        <v>08:00 20:00|09:00 14:00|09:00 14:00</v>
      </c>
      <c r="AL82" s="161" t="str">
        <f t="shared" si="52"/>
        <v>08:00 20:00</v>
      </c>
      <c r="AM82" s="158" t="str">
        <f t="shared" si="53"/>
        <v>08:00 20:00</v>
      </c>
      <c r="AN82" s="159">
        <f>HLOOKUP(SEARCH("6",$M82)-1,$Q$3:$V82,$P82+1,FALSE)</f>
        <v>60</v>
      </c>
      <c r="AO82" s="161" t="str">
        <f t="shared" si="54"/>
        <v>09:00 14:00|09:00 14:00</v>
      </c>
      <c r="AP82" s="161" t="str">
        <f t="shared" si="55"/>
        <v>09:00 14:00</v>
      </c>
      <c r="AQ82" s="162" t="str">
        <f t="shared" si="56"/>
        <v>09:00 14:00</v>
      </c>
      <c r="AR82" s="163">
        <f>HLOOKUP(SEARCH("7",$M82)-1,$Q$3:$V82,$P82+1,FALSE)</f>
        <v>72</v>
      </c>
      <c r="AS82" s="164" t="str">
        <f t="shared" si="57"/>
        <v>09:00 14:00</v>
      </c>
      <c r="AT82" s="142"/>
      <c r="AU82" s="11" t="str">
        <f>IF(ISERROR(VLOOKUP(B82,'РЕОРГ 2008'!$A:$B,2,FALSE)),"",VLOOKUP(B82,'РЕОРГ 2008'!$A:$B,2,FALSE))</f>
        <v/>
      </c>
      <c r="AV82" s="12" t="str">
        <f t="shared" si="35"/>
        <v>Доп.офис №6652/0361</v>
      </c>
      <c r="AW82" s="31" t="e">
        <f>LEFT(#REF!,2)</f>
        <v>#REF!</v>
      </c>
      <c r="AX82" s="12" t="str">
        <f t="shared" si="58"/>
        <v>6652/0361</v>
      </c>
      <c r="AZ82" t="str">
        <f>IF(ISERROR(VLOOKUP(B82,'РЕОРГ 01.08.2009'!$A:$B,2,FALSE)),"",VLOOKUP(B82,'РЕОРГ 01.08.2009'!$A:$B,2,FALSE))</f>
        <v/>
      </c>
      <c r="BA82" s="12" t="str">
        <f t="shared" si="36"/>
        <v>Доп.офис №6652/0361</v>
      </c>
      <c r="BB82" t="e">
        <f>LEFT(#REF!,2)</f>
        <v>#REF!</v>
      </c>
      <c r="BC82" s="12" t="str">
        <f t="shared" si="59"/>
        <v>6652/0361</v>
      </c>
      <c r="BE82" t="str">
        <f>IF(ISERROR(VLOOKUP(B82,'РЕОРГ 01.10.2009'!A:C,3,FALSE)),"",VLOOKUP(B82,'РЕОРГ 01.10.2009'!A:C,3,FALSE))</f>
        <v/>
      </c>
      <c r="BF82" s="12" t="str">
        <f t="shared" si="37"/>
        <v>Доп.офис №6652/0361</v>
      </c>
      <c r="BG82" t="e">
        <f>LEFT(#REF!,2)</f>
        <v>#REF!</v>
      </c>
      <c r="BH82" s="12" t="str">
        <f t="shared" si="60"/>
        <v>6652/0361</v>
      </c>
      <c r="BJ82" t="str">
        <f>IF(ISERROR(VLOOKUP($B82,'РЕОРГ 01.05.2010'!A:B,2,FALSE)),"",VLOOKUP($B82,'РЕОРГ 01.05.2010'!A:B,2,FALSE))</f>
        <v/>
      </c>
      <c r="BK82" s="12" t="str">
        <f t="shared" si="38"/>
        <v>Доп.офис №6652/0361</v>
      </c>
      <c r="BL82" t="e">
        <f>LEFT(#REF!,2)</f>
        <v>#REF!</v>
      </c>
      <c r="BM82" s="12" t="str">
        <f t="shared" si="61"/>
        <v>6652/0361</v>
      </c>
      <c r="BO82" t="str">
        <f>IF(ISERROR(VLOOKUP($B82,'РЕОРГ 01.08.2010'!A:B,2,FALSE)),"",VLOOKUP($B82,'РЕОРГ 01.08.2010'!A:B,2,FALSE))</f>
        <v/>
      </c>
      <c r="BP82" s="12" t="str">
        <f t="shared" si="39"/>
        <v>Доп.офис №6652/0361</v>
      </c>
      <c r="BQ82" t="e">
        <f>LEFT(#REF!,2)</f>
        <v>#REF!</v>
      </c>
      <c r="BR82" s="12" t="str">
        <f t="shared" si="62"/>
        <v>6652/0361</v>
      </c>
    </row>
    <row r="83" spans="1:70" ht="12.75" customHeight="1">
      <c r="A83" t="str">
        <f t="shared" si="40"/>
        <v>6652/0380</v>
      </c>
      <c r="B83" s="133">
        <v>99</v>
      </c>
      <c r="C83" s="1" t="s">
        <v>8988</v>
      </c>
      <c r="D83" s="32" t="s">
        <v>1926</v>
      </c>
      <c r="E83" s="1" t="s">
        <v>9451</v>
      </c>
      <c r="F83" s="1" t="s">
        <v>4493</v>
      </c>
      <c r="G83" s="1" t="s">
        <v>8989</v>
      </c>
      <c r="H83" s="1" t="s">
        <v>8990</v>
      </c>
      <c r="I83" s="1" t="s">
        <v>9004</v>
      </c>
      <c r="J83" s="1"/>
      <c r="K83" s="1">
        <v>15</v>
      </c>
      <c r="L83" s="32" t="s">
        <v>4048</v>
      </c>
      <c r="M83" s="8" t="s">
        <v>11773</v>
      </c>
      <c r="N83" s="2" t="s">
        <v>11834</v>
      </c>
      <c r="O83" s="173"/>
      <c r="P83" s="168">
        <f t="shared" si="63"/>
        <v>80</v>
      </c>
      <c r="Q83" s="138">
        <f t="shared" si="64"/>
        <v>12</v>
      </c>
      <c r="R83" s="138">
        <f t="shared" si="65"/>
        <v>24</v>
      </c>
      <c r="S83" s="138">
        <f t="shared" si="66"/>
        <v>36</v>
      </c>
      <c r="T83" s="138">
        <f t="shared" si="67"/>
        <v>48</v>
      </c>
      <c r="U83" s="138">
        <f t="shared" si="68"/>
        <v>60</v>
      </c>
      <c r="V83" s="138" t="e">
        <f t="shared" si="69"/>
        <v>#VALUE!</v>
      </c>
      <c r="W83" s="158" t="str">
        <f t="shared" si="41"/>
        <v>08:30 18:30</v>
      </c>
      <c r="X83" s="159">
        <f>HLOOKUP(SEARCH("2",$M83)-1,$Q$3:$V83,$P83+1,FALSE)</f>
        <v>12</v>
      </c>
      <c r="Y83" s="160" t="str">
        <f t="shared" si="42"/>
        <v>08:30 18:30|08:30 18:30|08:30 18:30|08:30 18:30|09:00 14:00</v>
      </c>
      <c r="Z83" s="161" t="str">
        <f t="shared" si="43"/>
        <v>08:30 18:30</v>
      </c>
      <c r="AA83" s="158" t="str">
        <f t="shared" si="44"/>
        <v>08:30 18:30</v>
      </c>
      <c r="AB83" s="159">
        <f>HLOOKUP(SEARCH("3",$M83)-1,$Q$3:$V83,$P83+1,FALSE)</f>
        <v>24</v>
      </c>
      <c r="AC83" s="160" t="str">
        <f t="shared" si="45"/>
        <v>08:30 18:30|08:30 18:30|08:30 18:30|09:00 14:00</v>
      </c>
      <c r="AD83" s="161" t="str">
        <f t="shared" si="46"/>
        <v>08:30 18:30</v>
      </c>
      <c r="AE83" s="158" t="str">
        <f t="shared" si="47"/>
        <v>08:30 18:30</v>
      </c>
      <c r="AF83" s="159">
        <f>HLOOKUP(SEARCH("4",$M83)-1,$Q$3:$V83,$P83+1,FALSE)</f>
        <v>36</v>
      </c>
      <c r="AG83" s="161" t="str">
        <f t="shared" si="48"/>
        <v>08:30 18:30|08:30 18:30|09:00 14:00</v>
      </c>
      <c r="AH83" s="161" t="str">
        <f t="shared" si="49"/>
        <v>08:30 18:30</v>
      </c>
      <c r="AI83" s="158" t="str">
        <f t="shared" si="50"/>
        <v>08:30 18:30</v>
      </c>
      <c r="AJ83" s="159">
        <f>HLOOKUP(SEARCH("5",$M83)-1,$Q$3:$V83,$P83+1,FALSE)</f>
        <v>48</v>
      </c>
      <c r="AK83" s="161" t="str">
        <f t="shared" si="51"/>
        <v>08:30 18:30|09:00 14:00</v>
      </c>
      <c r="AL83" s="161" t="str">
        <f t="shared" si="52"/>
        <v>08:30 18:30</v>
      </c>
      <c r="AM83" s="158" t="str">
        <f t="shared" si="53"/>
        <v>08:30 18:30</v>
      </c>
      <c r="AN83" s="159">
        <f>HLOOKUP(SEARCH("6",$M83)-1,$Q$3:$V83,$P83+1,FALSE)</f>
        <v>60</v>
      </c>
      <c r="AO83" s="161" t="str">
        <f t="shared" si="54"/>
        <v>09:00 14:00</v>
      </c>
      <c r="AP83" s="161" t="e">
        <f t="shared" si="55"/>
        <v>#VALUE!</v>
      </c>
      <c r="AQ83" s="162" t="str">
        <f t="shared" si="56"/>
        <v>09:00 14:00</v>
      </c>
      <c r="AR83" s="163" t="e">
        <f>HLOOKUP(SEARCH("7",$M83)-1,$Q$3:$V83,$P83+1,FALSE)</f>
        <v>#VALUE!</v>
      </c>
      <c r="AS83" s="164" t="str">
        <f t="shared" si="57"/>
        <v>выходной</v>
      </c>
      <c r="AT83" s="142"/>
      <c r="AU83" s="11" t="str">
        <f>IF(ISERROR(VLOOKUP(B83,'РЕОРГ 2008'!$A:$B,2,FALSE)),"",VLOOKUP(B83,'РЕОРГ 2008'!$A:$B,2,FALSE))</f>
        <v/>
      </c>
      <c r="AV83" s="12" t="str">
        <f t="shared" si="35"/>
        <v>Доп.офис №6652/0380</v>
      </c>
      <c r="AW83" s="31" t="e">
        <f>LEFT(#REF!,2)</f>
        <v>#REF!</v>
      </c>
      <c r="AX83" s="12" t="str">
        <f t="shared" si="58"/>
        <v>6652/0380</v>
      </c>
      <c r="AZ83" t="str">
        <f>IF(ISERROR(VLOOKUP(B83,'РЕОРГ 01.08.2009'!$A:$B,2,FALSE)),"",VLOOKUP(B83,'РЕОРГ 01.08.2009'!$A:$B,2,FALSE))</f>
        <v/>
      </c>
      <c r="BA83" s="12" t="str">
        <f t="shared" si="36"/>
        <v>Доп.офис №6652/0380</v>
      </c>
      <c r="BB83" t="e">
        <f>LEFT(#REF!,2)</f>
        <v>#REF!</v>
      </c>
      <c r="BC83" s="12" t="str">
        <f t="shared" si="59"/>
        <v>6652/0380</v>
      </c>
      <c r="BE83" t="str">
        <f>IF(ISERROR(VLOOKUP(B83,'РЕОРГ 01.10.2009'!A:C,3,FALSE)),"",VLOOKUP(B83,'РЕОРГ 01.10.2009'!A:C,3,FALSE))</f>
        <v/>
      </c>
      <c r="BF83" s="12" t="str">
        <f t="shared" si="37"/>
        <v>Доп.офис №6652/0380</v>
      </c>
      <c r="BG83" t="e">
        <f>LEFT(#REF!,2)</f>
        <v>#REF!</v>
      </c>
      <c r="BH83" s="12" t="str">
        <f t="shared" si="60"/>
        <v>6652/0380</v>
      </c>
      <c r="BJ83" t="str">
        <f>IF(ISERROR(VLOOKUP($B83,'РЕОРГ 01.05.2010'!A:B,2,FALSE)),"",VLOOKUP($B83,'РЕОРГ 01.05.2010'!A:B,2,FALSE))</f>
        <v/>
      </c>
      <c r="BK83" s="12" t="str">
        <f t="shared" si="38"/>
        <v>Доп.офис №6652/0380</v>
      </c>
      <c r="BL83" t="e">
        <f>LEFT(#REF!,2)</f>
        <v>#REF!</v>
      </c>
      <c r="BM83" s="12" t="str">
        <f t="shared" si="61"/>
        <v>6652/0380</v>
      </c>
      <c r="BO83" t="str">
        <f>IF(ISERROR(VLOOKUP($B83,'РЕОРГ 01.08.2010'!A:B,2,FALSE)),"",VLOOKUP($B83,'РЕОРГ 01.08.2010'!A:B,2,FALSE))</f>
        <v/>
      </c>
      <c r="BP83" s="12" t="str">
        <f t="shared" si="39"/>
        <v>Доп.офис №6652/0380</v>
      </c>
      <c r="BQ83" t="e">
        <f>LEFT(#REF!,2)</f>
        <v>#REF!</v>
      </c>
      <c r="BR83" s="12" t="str">
        <f t="shared" si="62"/>
        <v>6652/0380</v>
      </c>
    </row>
    <row r="84" spans="1:70" ht="12.75" customHeight="1">
      <c r="A84" t="str">
        <f t="shared" si="40"/>
        <v>6652/0388</v>
      </c>
      <c r="B84" s="133">
        <v>100</v>
      </c>
      <c r="C84" s="1" t="s">
        <v>9005</v>
      </c>
      <c r="D84" s="32" t="s">
        <v>1926</v>
      </c>
      <c r="E84" s="1" t="s">
        <v>9006</v>
      </c>
      <c r="F84" s="1" t="s">
        <v>4493</v>
      </c>
      <c r="G84" s="1" t="s">
        <v>9007</v>
      </c>
      <c r="H84" s="1" t="s">
        <v>9008</v>
      </c>
      <c r="I84" s="1" t="s">
        <v>217</v>
      </c>
      <c r="J84" s="1"/>
      <c r="K84" s="1">
        <v>1</v>
      </c>
      <c r="L84" s="32" t="s">
        <v>4048</v>
      </c>
      <c r="M84" s="8" t="s">
        <v>11771</v>
      </c>
      <c r="N84" s="2" t="s">
        <v>11791</v>
      </c>
      <c r="O84" s="173"/>
      <c r="P84" s="168">
        <f t="shared" si="63"/>
        <v>81</v>
      </c>
      <c r="Q84" s="138">
        <f t="shared" si="64"/>
        <v>25</v>
      </c>
      <c r="R84" s="138">
        <f t="shared" si="65"/>
        <v>50</v>
      </c>
      <c r="S84" s="138">
        <f t="shared" si="66"/>
        <v>75</v>
      </c>
      <c r="T84" s="138">
        <f t="shared" si="67"/>
        <v>100</v>
      </c>
      <c r="U84" s="138" t="e">
        <f t="shared" si="68"/>
        <v>#VALUE!</v>
      </c>
      <c r="V84" s="138" t="e">
        <f t="shared" si="69"/>
        <v>#VALUE!</v>
      </c>
      <c r="W84" s="158" t="str">
        <f t="shared" si="41"/>
        <v>09:00 17:00(13:00 14:00)</v>
      </c>
      <c r="X84" s="159">
        <f>HLOOKUP(SEARCH("2",$M84)-1,$Q$3:$V84,$P84+1,FALSE)</f>
        <v>25</v>
      </c>
      <c r="Y84" s="160" t="str">
        <f t="shared" si="42"/>
        <v>09:00 17:00(13:00 14:00)|09:00 17:00(13:00 14:00)|09:00 17:00(13:00 14:00)|09:00 17:00(13:00 14:00)</v>
      </c>
      <c r="Z84" s="161" t="str">
        <f t="shared" si="43"/>
        <v>09:00 17:00(13:00 14:00)</v>
      </c>
      <c r="AA84" s="158" t="str">
        <f t="shared" si="44"/>
        <v>09:00 17:00(13:00 14:00)</v>
      </c>
      <c r="AB84" s="159">
        <f>HLOOKUP(SEARCH("3",$M84)-1,$Q$3:$V84,$P84+1,FALSE)</f>
        <v>50</v>
      </c>
      <c r="AC84" s="160" t="str">
        <f t="shared" si="45"/>
        <v>09:00 17:00(13:00 14:00)|09:00 17:00(13:00 14:00)|09:00 17:00(13:00 14:00)</v>
      </c>
      <c r="AD84" s="161" t="str">
        <f t="shared" si="46"/>
        <v>09:00 17:00(13:00 14:00)</v>
      </c>
      <c r="AE84" s="158" t="str">
        <f t="shared" si="47"/>
        <v>09:00 17:00(13:00 14:00)</v>
      </c>
      <c r="AF84" s="159">
        <f>HLOOKUP(SEARCH("4",$M84)-1,$Q$3:$V84,$P84+1,FALSE)</f>
        <v>75</v>
      </c>
      <c r="AG84" s="161" t="str">
        <f t="shared" si="48"/>
        <v>09:00 17:00(13:00 14:00)|09:00 17:00(13:00 14:00)</v>
      </c>
      <c r="AH84" s="161" t="str">
        <f t="shared" si="49"/>
        <v>09:00 17:00(13:00 14:00)</v>
      </c>
      <c r="AI84" s="158" t="str">
        <f t="shared" si="50"/>
        <v>09:00 17:00(13:00 14:00)</v>
      </c>
      <c r="AJ84" s="159">
        <f>HLOOKUP(SEARCH("5",$M84)-1,$Q$3:$V84,$P84+1,FALSE)</f>
        <v>100</v>
      </c>
      <c r="AK84" s="161" t="str">
        <f t="shared" si="51"/>
        <v>09:00 17:00(13:00 14:00)</v>
      </c>
      <c r="AL84" s="161" t="e">
        <f t="shared" si="52"/>
        <v>#VALUE!</v>
      </c>
      <c r="AM84" s="158" t="str">
        <f t="shared" si="53"/>
        <v>09:00 17:00(13:00 14:00)</v>
      </c>
      <c r="AN84" s="159" t="e">
        <f>HLOOKUP(SEARCH("6",$M84)-1,$Q$3:$V84,$P84+1,FALSE)</f>
        <v>#VALUE!</v>
      </c>
      <c r="AO84" s="161" t="e">
        <f t="shared" si="54"/>
        <v>#VALUE!</v>
      </c>
      <c r="AP84" s="161" t="e">
        <f t="shared" si="55"/>
        <v>#VALUE!</v>
      </c>
      <c r="AQ84" s="162" t="str">
        <f t="shared" si="56"/>
        <v>выходной</v>
      </c>
      <c r="AR84" s="163" t="e">
        <f>HLOOKUP(SEARCH("7",$M84)-1,$Q$3:$V84,$P84+1,FALSE)</f>
        <v>#VALUE!</v>
      </c>
      <c r="AS84" s="164" t="str">
        <f t="shared" si="57"/>
        <v>выходной</v>
      </c>
      <c r="AT84" s="142"/>
      <c r="AU84" s="11" t="str">
        <f>IF(ISERROR(VLOOKUP(B84,'РЕОРГ 2008'!$A:$B,2,FALSE)),"",VLOOKUP(B84,'РЕОРГ 2008'!$A:$B,2,FALSE))</f>
        <v/>
      </c>
      <c r="AV84" s="12" t="str">
        <f t="shared" si="35"/>
        <v>Доп.офис №6652/0388</v>
      </c>
      <c r="AW84" s="31" t="e">
        <f>LEFT(#REF!,2)</f>
        <v>#REF!</v>
      </c>
      <c r="AX84" s="12" t="str">
        <f t="shared" si="58"/>
        <v>6652/0388</v>
      </c>
      <c r="AZ84" t="str">
        <f>IF(ISERROR(VLOOKUP(B84,'РЕОРГ 01.08.2009'!$A:$B,2,FALSE)),"",VLOOKUP(B84,'РЕОРГ 01.08.2009'!$A:$B,2,FALSE))</f>
        <v/>
      </c>
      <c r="BA84" s="12" t="str">
        <f t="shared" si="36"/>
        <v>Доп.офис №6652/0388</v>
      </c>
      <c r="BB84" t="e">
        <f>LEFT(#REF!,2)</f>
        <v>#REF!</v>
      </c>
      <c r="BC84" s="12" t="str">
        <f t="shared" si="59"/>
        <v>6652/0388</v>
      </c>
      <c r="BE84" t="str">
        <f>IF(ISERROR(VLOOKUP(B84,'РЕОРГ 01.10.2009'!A:C,3,FALSE)),"",VLOOKUP(B84,'РЕОРГ 01.10.2009'!A:C,3,FALSE))</f>
        <v/>
      </c>
      <c r="BF84" s="12" t="str">
        <f t="shared" si="37"/>
        <v>Доп.офис №6652/0388</v>
      </c>
      <c r="BG84" t="e">
        <f>LEFT(#REF!,2)</f>
        <v>#REF!</v>
      </c>
      <c r="BH84" s="12" t="str">
        <f t="shared" si="60"/>
        <v>6652/0388</v>
      </c>
      <c r="BJ84" t="str">
        <f>IF(ISERROR(VLOOKUP($B84,'РЕОРГ 01.05.2010'!A:B,2,FALSE)),"",VLOOKUP($B84,'РЕОРГ 01.05.2010'!A:B,2,FALSE))</f>
        <v/>
      </c>
      <c r="BK84" s="12" t="str">
        <f t="shared" si="38"/>
        <v>Доп.офис №6652/0388</v>
      </c>
      <c r="BL84" t="e">
        <f>LEFT(#REF!,2)</f>
        <v>#REF!</v>
      </c>
      <c r="BM84" s="12" t="str">
        <f t="shared" si="61"/>
        <v>6652/0388</v>
      </c>
      <c r="BO84" t="str">
        <f>IF(ISERROR(VLOOKUP($B84,'РЕОРГ 01.08.2010'!A:B,2,FALSE)),"",VLOOKUP($B84,'РЕОРГ 01.08.2010'!A:B,2,FALSE))</f>
        <v/>
      </c>
      <c r="BP84" s="12" t="str">
        <f t="shared" si="39"/>
        <v>Доп.офис №6652/0388</v>
      </c>
      <c r="BQ84" t="e">
        <f>LEFT(#REF!,2)</f>
        <v>#REF!</v>
      </c>
      <c r="BR84" s="12" t="str">
        <f t="shared" si="62"/>
        <v>6652/0388</v>
      </c>
    </row>
    <row r="85" spans="1:70" ht="12.75" customHeight="1">
      <c r="A85" t="str">
        <f t="shared" si="40"/>
        <v>6652/0390</v>
      </c>
      <c r="B85" s="133">
        <v>101</v>
      </c>
      <c r="C85" s="1" t="s">
        <v>11757</v>
      </c>
      <c r="D85" s="32" t="s">
        <v>1926</v>
      </c>
      <c r="E85" s="1" t="s">
        <v>9009</v>
      </c>
      <c r="F85" s="1" t="s">
        <v>4493</v>
      </c>
      <c r="G85" s="1" t="s">
        <v>9010</v>
      </c>
      <c r="H85" s="1" t="s">
        <v>9011</v>
      </c>
      <c r="I85" s="1" t="s">
        <v>9242</v>
      </c>
      <c r="J85" s="1"/>
      <c r="K85" s="1">
        <v>8</v>
      </c>
      <c r="L85" s="32" t="s">
        <v>4048</v>
      </c>
      <c r="M85" s="8" t="s">
        <v>11773</v>
      </c>
      <c r="N85" s="2" t="s">
        <v>11821</v>
      </c>
      <c r="O85" s="173"/>
      <c r="P85" s="168">
        <f t="shared" si="63"/>
        <v>82</v>
      </c>
      <c r="Q85" s="138">
        <f t="shared" si="64"/>
        <v>12</v>
      </c>
      <c r="R85" s="138">
        <f t="shared" si="65"/>
        <v>24</v>
      </c>
      <c r="S85" s="138">
        <f t="shared" si="66"/>
        <v>36</v>
      </c>
      <c r="T85" s="138">
        <f t="shared" si="67"/>
        <v>48</v>
      </c>
      <c r="U85" s="138">
        <f t="shared" si="68"/>
        <v>60</v>
      </c>
      <c r="V85" s="138" t="e">
        <f t="shared" si="69"/>
        <v>#VALUE!</v>
      </c>
      <c r="W85" s="158" t="str">
        <f t="shared" si="41"/>
        <v>09:00 19:00</v>
      </c>
      <c r="X85" s="159">
        <f>HLOOKUP(SEARCH("2",$M85)-1,$Q$3:$V85,$P85+1,FALSE)</f>
        <v>12</v>
      </c>
      <c r="Y85" s="160" t="str">
        <f t="shared" si="42"/>
        <v>09:00 19:00|09:00 19:00|09:00 19:00|09:00 19:00|09:00 16:00</v>
      </c>
      <c r="Z85" s="161" t="str">
        <f t="shared" si="43"/>
        <v>09:00 19:00</v>
      </c>
      <c r="AA85" s="158" t="str">
        <f t="shared" si="44"/>
        <v>09:00 19:00</v>
      </c>
      <c r="AB85" s="159">
        <f>HLOOKUP(SEARCH("3",$M85)-1,$Q$3:$V85,$P85+1,FALSE)</f>
        <v>24</v>
      </c>
      <c r="AC85" s="160" t="str">
        <f t="shared" si="45"/>
        <v>09:00 19:00|09:00 19:00|09:00 19:00|09:00 16:00</v>
      </c>
      <c r="AD85" s="161" t="str">
        <f t="shared" si="46"/>
        <v>09:00 19:00</v>
      </c>
      <c r="AE85" s="158" t="str">
        <f t="shared" si="47"/>
        <v>09:00 19:00</v>
      </c>
      <c r="AF85" s="159">
        <f>HLOOKUP(SEARCH("4",$M85)-1,$Q$3:$V85,$P85+1,FALSE)</f>
        <v>36</v>
      </c>
      <c r="AG85" s="161" t="str">
        <f t="shared" si="48"/>
        <v>09:00 19:00|09:00 19:00|09:00 16:00</v>
      </c>
      <c r="AH85" s="161" t="str">
        <f t="shared" si="49"/>
        <v>09:00 19:00</v>
      </c>
      <c r="AI85" s="158" t="str">
        <f t="shared" si="50"/>
        <v>09:00 19:00</v>
      </c>
      <c r="AJ85" s="159">
        <f>HLOOKUP(SEARCH("5",$M85)-1,$Q$3:$V85,$P85+1,FALSE)</f>
        <v>48</v>
      </c>
      <c r="AK85" s="161" t="str">
        <f t="shared" si="51"/>
        <v>09:00 19:00|09:00 16:00</v>
      </c>
      <c r="AL85" s="161" t="str">
        <f t="shared" si="52"/>
        <v>09:00 19:00</v>
      </c>
      <c r="AM85" s="158" t="str">
        <f t="shared" si="53"/>
        <v>09:00 19:00</v>
      </c>
      <c r="AN85" s="159">
        <f>HLOOKUP(SEARCH("6",$M85)-1,$Q$3:$V85,$P85+1,FALSE)</f>
        <v>60</v>
      </c>
      <c r="AO85" s="161" t="str">
        <f t="shared" si="54"/>
        <v>09:00 16:00</v>
      </c>
      <c r="AP85" s="161" t="e">
        <f t="shared" si="55"/>
        <v>#VALUE!</v>
      </c>
      <c r="AQ85" s="162" t="str">
        <f t="shared" si="56"/>
        <v>09:00 16:00</v>
      </c>
      <c r="AR85" s="163" t="e">
        <f>HLOOKUP(SEARCH("7",$M85)-1,$Q$3:$V85,$P85+1,FALSE)</f>
        <v>#VALUE!</v>
      </c>
      <c r="AS85" s="164" t="str">
        <f t="shared" si="57"/>
        <v>выходной</v>
      </c>
      <c r="AT85" s="142"/>
      <c r="AU85" s="11" t="str">
        <f>IF(ISERROR(VLOOKUP(B85,'РЕОРГ 2008'!$A:$B,2,FALSE)),"",VLOOKUP(B85,'РЕОРГ 2008'!$A:$B,2,FALSE))</f>
        <v/>
      </c>
      <c r="AV85" s="12" t="str">
        <f t="shared" si="35"/>
        <v>Доп.офис №6652/0390</v>
      </c>
      <c r="AW85" s="31" t="e">
        <f>LEFT(#REF!,2)</f>
        <v>#REF!</v>
      </c>
      <c r="AX85" s="12" t="str">
        <f t="shared" si="58"/>
        <v>6652/0390</v>
      </c>
      <c r="AZ85" t="str">
        <f>IF(ISERROR(VLOOKUP(B85,'РЕОРГ 01.08.2009'!$A:$B,2,FALSE)),"",VLOOKUP(B85,'РЕОРГ 01.08.2009'!$A:$B,2,FALSE))</f>
        <v/>
      </c>
      <c r="BA85" s="12" t="str">
        <f t="shared" si="36"/>
        <v>Доп.офис №6652/0390</v>
      </c>
      <c r="BB85" t="e">
        <f>LEFT(#REF!,2)</f>
        <v>#REF!</v>
      </c>
      <c r="BC85" s="12" t="str">
        <f t="shared" si="59"/>
        <v>6652/0390</v>
      </c>
      <c r="BE85" t="str">
        <f>IF(ISERROR(VLOOKUP(B85,'РЕОРГ 01.10.2009'!A:C,3,FALSE)),"",VLOOKUP(B85,'РЕОРГ 01.10.2009'!A:C,3,FALSE))</f>
        <v/>
      </c>
      <c r="BF85" s="12" t="str">
        <f t="shared" si="37"/>
        <v>Доп.офис №6652/0390</v>
      </c>
      <c r="BG85" t="e">
        <f>LEFT(#REF!,2)</f>
        <v>#REF!</v>
      </c>
      <c r="BH85" s="12" t="str">
        <f t="shared" si="60"/>
        <v>6652/0390</v>
      </c>
      <c r="BJ85" t="str">
        <f>IF(ISERROR(VLOOKUP($B85,'РЕОРГ 01.05.2010'!A:B,2,FALSE)),"",VLOOKUP($B85,'РЕОРГ 01.05.2010'!A:B,2,FALSE))</f>
        <v/>
      </c>
      <c r="BK85" s="12" t="str">
        <f t="shared" si="38"/>
        <v>Доп.офис №6652/0390</v>
      </c>
      <c r="BL85" t="e">
        <f>LEFT(#REF!,2)</f>
        <v>#REF!</v>
      </c>
      <c r="BM85" s="12" t="str">
        <f t="shared" si="61"/>
        <v>6652/0390</v>
      </c>
      <c r="BO85" t="str">
        <f>IF(ISERROR(VLOOKUP($B85,'РЕОРГ 01.08.2010'!A:B,2,FALSE)),"",VLOOKUP($B85,'РЕОРГ 01.08.2010'!A:B,2,FALSE))</f>
        <v/>
      </c>
      <c r="BP85" s="12" t="str">
        <f t="shared" si="39"/>
        <v>Доп.офис №6652/0390</v>
      </c>
      <c r="BQ85" t="e">
        <f>LEFT(#REF!,2)</f>
        <v>#REF!</v>
      </c>
      <c r="BR85" s="12" t="str">
        <f t="shared" si="62"/>
        <v>6652/0390</v>
      </c>
    </row>
    <row r="86" spans="1:70" ht="12.75" customHeight="1">
      <c r="A86" t="str">
        <f t="shared" si="40"/>
        <v>6652/0391</v>
      </c>
      <c r="B86" s="133">
        <v>102</v>
      </c>
      <c r="C86" s="1" t="s">
        <v>9013</v>
      </c>
      <c r="D86" s="32" t="s">
        <v>7017</v>
      </c>
      <c r="E86" s="1" t="s">
        <v>9014</v>
      </c>
      <c r="F86" s="1" t="s">
        <v>4493</v>
      </c>
      <c r="G86" s="1" t="s">
        <v>9230</v>
      </c>
      <c r="H86" s="1" t="s">
        <v>9231</v>
      </c>
      <c r="I86" s="1" t="s">
        <v>9232</v>
      </c>
      <c r="J86" s="1"/>
      <c r="K86" s="1">
        <v>30</v>
      </c>
      <c r="L86" s="32" t="s">
        <v>4048</v>
      </c>
      <c r="M86" s="8" t="s">
        <v>11783</v>
      </c>
      <c r="N86" s="2" t="s">
        <v>11835</v>
      </c>
      <c r="O86" s="173"/>
      <c r="P86" s="168">
        <f t="shared" si="63"/>
        <v>83</v>
      </c>
      <c r="Q86" s="138">
        <f t="shared" si="64"/>
        <v>12</v>
      </c>
      <c r="R86" s="138">
        <f t="shared" si="65"/>
        <v>24</v>
      </c>
      <c r="S86" s="138">
        <f t="shared" si="66"/>
        <v>36</v>
      </c>
      <c r="T86" s="138">
        <f t="shared" si="67"/>
        <v>48</v>
      </c>
      <c r="U86" s="138">
        <f t="shared" si="68"/>
        <v>60</v>
      </c>
      <c r="V86" s="138">
        <f t="shared" si="69"/>
        <v>72</v>
      </c>
      <c r="W86" s="158" t="str">
        <f t="shared" si="41"/>
        <v>08:00 19:00</v>
      </c>
      <c r="X86" s="159">
        <f>HLOOKUP(SEARCH("2",$M86)-1,$Q$3:$V86,$P86+1,FALSE)</f>
        <v>12</v>
      </c>
      <c r="Y86" s="160" t="str">
        <f t="shared" si="42"/>
        <v>08:00 19:00|08:00 19:00|08:00 19:00|08:00 19:00|09:00 16:00|09:00 14:00</v>
      </c>
      <c r="Z86" s="161" t="str">
        <f t="shared" si="43"/>
        <v>08:00 19:00</v>
      </c>
      <c r="AA86" s="158" t="str">
        <f t="shared" si="44"/>
        <v>08:00 19:00</v>
      </c>
      <c r="AB86" s="159">
        <f>HLOOKUP(SEARCH("3",$M86)-1,$Q$3:$V86,$P86+1,FALSE)</f>
        <v>24</v>
      </c>
      <c r="AC86" s="160" t="str">
        <f t="shared" si="45"/>
        <v>08:00 19:00|08:00 19:00|08:00 19:00|09:00 16:00|09:00 14:00</v>
      </c>
      <c r="AD86" s="161" t="str">
        <f t="shared" si="46"/>
        <v>08:00 19:00</v>
      </c>
      <c r="AE86" s="158" t="str">
        <f t="shared" si="47"/>
        <v>08:00 19:00</v>
      </c>
      <c r="AF86" s="159">
        <f>HLOOKUP(SEARCH("4",$M86)-1,$Q$3:$V86,$P86+1,FALSE)</f>
        <v>36</v>
      </c>
      <c r="AG86" s="161" t="str">
        <f t="shared" si="48"/>
        <v>08:00 19:00|08:00 19:00|09:00 16:00|09:00 14:00</v>
      </c>
      <c r="AH86" s="161" t="str">
        <f t="shared" si="49"/>
        <v>08:00 19:00</v>
      </c>
      <c r="AI86" s="158" t="str">
        <f t="shared" si="50"/>
        <v>08:00 19:00</v>
      </c>
      <c r="AJ86" s="159">
        <f>HLOOKUP(SEARCH("5",$M86)-1,$Q$3:$V86,$P86+1,FALSE)</f>
        <v>48</v>
      </c>
      <c r="AK86" s="161" t="str">
        <f t="shared" si="51"/>
        <v>08:00 19:00|09:00 16:00|09:00 14:00</v>
      </c>
      <c r="AL86" s="161" t="str">
        <f t="shared" si="52"/>
        <v>08:00 19:00</v>
      </c>
      <c r="AM86" s="158" t="str">
        <f t="shared" si="53"/>
        <v>08:00 19:00</v>
      </c>
      <c r="AN86" s="159">
        <f>HLOOKUP(SEARCH("6",$M86)-1,$Q$3:$V86,$P86+1,FALSE)</f>
        <v>60</v>
      </c>
      <c r="AO86" s="161" t="str">
        <f t="shared" si="54"/>
        <v>09:00 16:00|09:00 14:00</v>
      </c>
      <c r="AP86" s="161" t="str">
        <f t="shared" si="55"/>
        <v>09:00 16:00</v>
      </c>
      <c r="AQ86" s="162" t="str">
        <f t="shared" si="56"/>
        <v>09:00 16:00</v>
      </c>
      <c r="AR86" s="163">
        <f>HLOOKUP(SEARCH("7",$M86)-1,$Q$3:$V86,$P86+1,FALSE)</f>
        <v>72</v>
      </c>
      <c r="AS86" s="164" t="str">
        <f t="shared" si="57"/>
        <v>09:00 14:00</v>
      </c>
      <c r="AT86" s="142"/>
      <c r="AU86" s="11" t="str">
        <f>IF(ISERROR(VLOOKUP(B86,'РЕОРГ 2008'!$A:$B,2,FALSE)),"",VLOOKUP(B86,'РЕОРГ 2008'!$A:$B,2,FALSE))</f>
        <v/>
      </c>
      <c r="AV86" s="12" t="str">
        <f t="shared" si="35"/>
        <v>Доп.офис №6652/0391</v>
      </c>
      <c r="AW86" s="31" t="e">
        <f>LEFT(#REF!,2)</f>
        <v>#REF!</v>
      </c>
      <c r="AX86" s="12" t="str">
        <f t="shared" si="58"/>
        <v>6652/0391</v>
      </c>
      <c r="AZ86" t="str">
        <f>IF(ISERROR(VLOOKUP(B86,'РЕОРГ 01.08.2009'!$A:$B,2,FALSE)),"",VLOOKUP(B86,'РЕОРГ 01.08.2009'!$A:$B,2,FALSE))</f>
        <v/>
      </c>
      <c r="BA86" s="12" t="str">
        <f t="shared" si="36"/>
        <v>Доп.офис №6652/0391</v>
      </c>
      <c r="BB86" t="e">
        <f>LEFT(#REF!,2)</f>
        <v>#REF!</v>
      </c>
      <c r="BC86" s="12" t="str">
        <f t="shared" si="59"/>
        <v>6652/0391</v>
      </c>
      <c r="BE86" t="str">
        <f>IF(ISERROR(VLOOKUP(B86,'РЕОРГ 01.10.2009'!A:C,3,FALSE)),"",VLOOKUP(B86,'РЕОРГ 01.10.2009'!A:C,3,FALSE))</f>
        <v/>
      </c>
      <c r="BF86" s="12" t="str">
        <f t="shared" si="37"/>
        <v>Доп.офис №6652/0391</v>
      </c>
      <c r="BG86" t="e">
        <f>LEFT(#REF!,2)</f>
        <v>#REF!</v>
      </c>
      <c r="BH86" s="12" t="str">
        <f t="shared" si="60"/>
        <v>6652/0391</v>
      </c>
      <c r="BJ86" t="str">
        <f>IF(ISERROR(VLOOKUP($B86,'РЕОРГ 01.05.2010'!A:B,2,FALSE)),"",VLOOKUP($B86,'РЕОРГ 01.05.2010'!A:B,2,FALSE))</f>
        <v/>
      </c>
      <c r="BK86" s="12" t="str">
        <f t="shared" si="38"/>
        <v>Доп.офис №6652/0391</v>
      </c>
      <c r="BL86" t="e">
        <f>LEFT(#REF!,2)</f>
        <v>#REF!</v>
      </c>
      <c r="BM86" s="12" t="str">
        <f t="shared" si="61"/>
        <v>6652/0391</v>
      </c>
      <c r="BO86" t="str">
        <f>IF(ISERROR(VLOOKUP($B86,'РЕОРГ 01.08.2010'!A:B,2,FALSE)),"",VLOOKUP($B86,'РЕОРГ 01.08.2010'!A:B,2,FALSE))</f>
        <v/>
      </c>
      <c r="BP86" s="12" t="str">
        <f t="shared" si="39"/>
        <v>Доп.офис №6652/0391</v>
      </c>
      <c r="BQ86" t="e">
        <f>LEFT(#REF!,2)</f>
        <v>#REF!</v>
      </c>
      <c r="BR86" s="12" t="str">
        <f t="shared" si="62"/>
        <v>6652/0391</v>
      </c>
    </row>
    <row r="87" spans="1:70" ht="12.75" customHeight="1">
      <c r="A87" t="str">
        <f t="shared" si="40"/>
        <v>6652/0406</v>
      </c>
      <c r="B87" s="133">
        <v>103</v>
      </c>
      <c r="C87" s="1" t="s">
        <v>9233</v>
      </c>
      <c r="D87" s="32" t="s">
        <v>1926</v>
      </c>
      <c r="E87" s="1" t="s">
        <v>9234</v>
      </c>
      <c r="F87" s="1" t="s">
        <v>4493</v>
      </c>
      <c r="G87" s="1" t="s">
        <v>9235</v>
      </c>
      <c r="H87" s="1" t="s">
        <v>9236</v>
      </c>
      <c r="I87" s="1" t="s">
        <v>9760</v>
      </c>
      <c r="J87" s="1"/>
      <c r="K87" s="1">
        <v>12</v>
      </c>
      <c r="L87" s="32" t="s">
        <v>4048</v>
      </c>
      <c r="M87" s="8" t="s">
        <v>11783</v>
      </c>
      <c r="N87" s="2" t="s">
        <v>11836</v>
      </c>
      <c r="O87" s="173"/>
      <c r="P87" s="168">
        <f t="shared" si="63"/>
        <v>84</v>
      </c>
      <c r="Q87" s="138">
        <f t="shared" si="64"/>
        <v>12</v>
      </c>
      <c r="R87" s="138">
        <f t="shared" si="65"/>
        <v>24</v>
      </c>
      <c r="S87" s="138">
        <f t="shared" si="66"/>
        <v>36</v>
      </c>
      <c r="T87" s="138">
        <f t="shared" si="67"/>
        <v>48</v>
      </c>
      <c r="U87" s="138">
        <f t="shared" si="68"/>
        <v>60</v>
      </c>
      <c r="V87" s="138">
        <f t="shared" si="69"/>
        <v>72</v>
      </c>
      <c r="W87" s="158" t="str">
        <f t="shared" si="41"/>
        <v>10:00 20:00</v>
      </c>
      <c r="X87" s="159">
        <f>HLOOKUP(SEARCH("2",$M87)-1,$Q$3:$V87,$P87+1,FALSE)</f>
        <v>12</v>
      </c>
      <c r="Y87" s="160" t="str">
        <f t="shared" si="42"/>
        <v>10:00 20:00|10:00 20:00|10:00 20:00|10:00 20:00|10:00 14:00|10:00 14:00</v>
      </c>
      <c r="Z87" s="161" t="str">
        <f t="shared" si="43"/>
        <v>10:00 20:00</v>
      </c>
      <c r="AA87" s="158" t="str">
        <f t="shared" si="44"/>
        <v>10:00 20:00</v>
      </c>
      <c r="AB87" s="159">
        <f>HLOOKUP(SEARCH("3",$M87)-1,$Q$3:$V87,$P87+1,FALSE)</f>
        <v>24</v>
      </c>
      <c r="AC87" s="160" t="str">
        <f t="shared" si="45"/>
        <v>10:00 20:00|10:00 20:00|10:00 20:00|10:00 14:00|10:00 14:00</v>
      </c>
      <c r="AD87" s="161" t="str">
        <f t="shared" si="46"/>
        <v>10:00 20:00</v>
      </c>
      <c r="AE87" s="158" t="str">
        <f t="shared" si="47"/>
        <v>10:00 20:00</v>
      </c>
      <c r="AF87" s="159">
        <f>HLOOKUP(SEARCH("4",$M87)-1,$Q$3:$V87,$P87+1,FALSE)</f>
        <v>36</v>
      </c>
      <c r="AG87" s="161" t="str">
        <f t="shared" si="48"/>
        <v>10:00 20:00|10:00 20:00|10:00 14:00|10:00 14:00</v>
      </c>
      <c r="AH87" s="161" t="str">
        <f t="shared" si="49"/>
        <v>10:00 20:00</v>
      </c>
      <c r="AI87" s="158" t="str">
        <f t="shared" si="50"/>
        <v>10:00 20:00</v>
      </c>
      <c r="AJ87" s="159">
        <f>HLOOKUP(SEARCH("5",$M87)-1,$Q$3:$V87,$P87+1,FALSE)</f>
        <v>48</v>
      </c>
      <c r="AK87" s="161" t="str">
        <f t="shared" si="51"/>
        <v>10:00 20:00|10:00 14:00|10:00 14:00</v>
      </c>
      <c r="AL87" s="161" t="str">
        <f t="shared" si="52"/>
        <v>10:00 20:00</v>
      </c>
      <c r="AM87" s="158" t="str">
        <f t="shared" si="53"/>
        <v>10:00 20:00</v>
      </c>
      <c r="AN87" s="159">
        <f>HLOOKUP(SEARCH("6",$M87)-1,$Q$3:$V87,$P87+1,FALSE)</f>
        <v>60</v>
      </c>
      <c r="AO87" s="161" t="str">
        <f t="shared" si="54"/>
        <v>10:00 14:00|10:00 14:00</v>
      </c>
      <c r="AP87" s="161" t="str">
        <f t="shared" si="55"/>
        <v>10:00 14:00</v>
      </c>
      <c r="AQ87" s="162" t="str">
        <f t="shared" si="56"/>
        <v>10:00 14:00</v>
      </c>
      <c r="AR87" s="163">
        <f>HLOOKUP(SEARCH("7",$M87)-1,$Q$3:$V87,$P87+1,FALSE)</f>
        <v>72</v>
      </c>
      <c r="AS87" s="164" t="str">
        <f t="shared" si="57"/>
        <v>10:00 14:00</v>
      </c>
      <c r="AT87" s="142"/>
      <c r="AU87" s="11" t="str">
        <f>IF(ISERROR(VLOOKUP(B87,'РЕОРГ 2008'!$A:$B,2,FALSE)),"",VLOOKUP(B87,'РЕОРГ 2008'!$A:$B,2,FALSE))</f>
        <v/>
      </c>
      <c r="AV87" s="12" t="str">
        <f t="shared" si="35"/>
        <v>Доп.офис №6652/0406</v>
      </c>
      <c r="AW87" s="31" t="e">
        <f>LEFT(#REF!,2)</f>
        <v>#REF!</v>
      </c>
      <c r="AX87" s="12" t="str">
        <f t="shared" si="58"/>
        <v>6652/0406</v>
      </c>
      <c r="AZ87" t="str">
        <f>IF(ISERROR(VLOOKUP(B87,'РЕОРГ 01.08.2009'!$A:$B,2,FALSE)),"",VLOOKUP(B87,'РЕОРГ 01.08.2009'!$A:$B,2,FALSE))</f>
        <v/>
      </c>
      <c r="BA87" s="12" t="str">
        <f t="shared" si="36"/>
        <v>Доп.офис №6652/0406</v>
      </c>
      <c r="BB87" t="e">
        <f>LEFT(#REF!,2)</f>
        <v>#REF!</v>
      </c>
      <c r="BC87" s="12" t="str">
        <f t="shared" si="59"/>
        <v>6652/0406</v>
      </c>
      <c r="BE87" t="str">
        <f>IF(ISERROR(VLOOKUP(B87,'РЕОРГ 01.10.2009'!A:C,3,FALSE)),"",VLOOKUP(B87,'РЕОРГ 01.10.2009'!A:C,3,FALSE))</f>
        <v/>
      </c>
      <c r="BF87" s="12" t="str">
        <f t="shared" si="37"/>
        <v>Доп.офис №6652/0406</v>
      </c>
      <c r="BG87" t="e">
        <f>LEFT(#REF!,2)</f>
        <v>#REF!</v>
      </c>
      <c r="BH87" s="12" t="str">
        <f t="shared" si="60"/>
        <v>6652/0406</v>
      </c>
      <c r="BJ87" t="str">
        <f>IF(ISERROR(VLOOKUP($B87,'РЕОРГ 01.05.2010'!A:B,2,FALSE)),"",VLOOKUP($B87,'РЕОРГ 01.05.2010'!A:B,2,FALSE))</f>
        <v/>
      </c>
      <c r="BK87" s="12" t="str">
        <f t="shared" si="38"/>
        <v>Доп.офис №6652/0406</v>
      </c>
      <c r="BL87" t="e">
        <f>LEFT(#REF!,2)</f>
        <v>#REF!</v>
      </c>
      <c r="BM87" s="12" t="str">
        <f t="shared" si="61"/>
        <v>6652/0406</v>
      </c>
      <c r="BO87" t="str">
        <f>IF(ISERROR(VLOOKUP($B87,'РЕОРГ 01.08.2010'!A:B,2,FALSE)),"",VLOOKUP($B87,'РЕОРГ 01.08.2010'!A:B,2,FALSE))</f>
        <v/>
      </c>
      <c r="BP87" s="12" t="str">
        <f t="shared" si="39"/>
        <v>Доп.офис №6652/0406</v>
      </c>
      <c r="BQ87" t="e">
        <f>LEFT(#REF!,2)</f>
        <v>#REF!</v>
      </c>
      <c r="BR87" s="12" t="str">
        <f t="shared" si="62"/>
        <v>6652/0406</v>
      </c>
    </row>
    <row r="88" spans="1:70" ht="12.75" customHeight="1">
      <c r="A88" t="str">
        <f t="shared" si="40"/>
        <v>6652/041</v>
      </c>
      <c r="B88" s="133">
        <v>104</v>
      </c>
      <c r="C88" s="1" t="s">
        <v>9238</v>
      </c>
      <c r="D88" s="32" t="s">
        <v>1926</v>
      </c>
      <c r="E88" s="1" t="s">
        <v>9239</v>
      </c>
      <c r="F88" s="1" t="s">
        <v>4493</v>
      </c>
      <c r="G88" s="1" t="s">
        <v>9240</v>
      </c>
      <c r="H88" s="1" t="s">
        <v>9241</v>
      </c>
      <c r="I88" s="1" t="s">
        <v>218</v>
      </c>
      <c r="J88" s="1"/>
      <c r="K88" s="1">
        <v>9</v>
      </c>
      <c r="L88" s="32" t="s">
        <v>4048</v>
      </c>
      <c r="M88" s="8" t="s">
        <v>11773</v>
      </c>
      <c r="N88" s="2" t="s">
        <v>11805</v>
      </c>
      <c r="O88" s="173"/>
      <c r="P88" s="168">
        <f t="shared" si="63"/>
        <v>85</v>
      </c>
      <c r="Q88" s="138">
        <f t="shared" si="64"/>
        <v>12</v>
      </c>
      <c r="R88" s="138">
        <f t="shared" si="65"/>
        <v>24</v>
      </c>
      <c r="S88" s="138">
        <f t="shared" si="66"/>
        <v>36</v>
      </c>
      <c r="T88" s="138">
        <f t="shared" si="67"/>
        <v>48</v>
      </c>
      <c r="U88" s="138">
        <f t="shared" si="68"/>
        <v>60</v>
      </c>
      <c r="V88" s="138" t="e">
        <f t="shared" si="69"/>
        <v>#VALUE!</v>
      </c>
      <c r="W88" s="158" t="str">
        <f t="shared" si="41"/>
        <v>09:00 19:00</v>
      </c>
      <c r="X88" s="159">
        <f>HLOOKUP(SEARCH("2",$M88)-1,$Q$3:$V88,$P88+1,FALSE)</f>
        <v>12</v>
      </c>
      <c r="Y88" s="160" t="str">
        <f t="shared" si="42"/>
        <v>09:00 19:00|09:00 19:00|09:00 19:00|09:00 19:00|09:00 14:00</v>
      </c>
      <c r="Z88" s="161" t="str">
        <f t="shared" si="43"/>
        <v>09:00 19:00</v>
      </c>
      <c r="AA88" s="158" t="str">
        <f t="shared" si="44"/>
        <v>09:00 19:00</v>
      </c>
      <c r="AB88" s="159">
        <f>HLOOKUP(SEARCH("3",$M88)-1,$Q$3:$V88,$P88+1,FALSE)</f>
        <v>24</v>
      </c>
      <c r="AC88" s="160" t="str">
        <f t="shared" si="45"/>
        <v>09:00 19:00|09:00 19:00|09:00 19:00|09:00 14:00</v>
      </c>
      <c r="AD88" s="161" t="str">
        <f t="shared" si="46"/>
        <v>09:00 19:00</v>
      </c>
      <c r="AE88" s="158" t="str">
        <f t="shared" si="47"/>
        <v>09:00 19:00</v>
      </c>
      <c r="AF88" s="159">
        <f>HLOOKUP(SEARCH("4",$M88)-1,$Q$3:$V88,$P88+1,FALSE)</f>
        <v>36</v>
      </c>
      <c r="AG88" s="161" t="str">
        <f t="shared" si="48"/>
        <v>09:00 19:00|09:00 19:00|09:00 14:00</v>
      </c>
      <c r="AH88" s="161" t="str">
        <f t="shared" si="49"/>
        <v>09:00 19:00</v>
      </c>
      <c r="AI88" s="158" t="str">
        <f t="shared" si="50"/>
        <v>09:00 19:00</v>
      </c>
      <c r="AJ88" s="159">
        <f>HLOOKUP(SEARCH("5",$M88)-1,$Q$3:$V88,$P88+1,FALSE)</f>
        <v>48</v>
      </c>
      <c r="AK88" s="161" t="str">
        <f t="shared" si="51"/>
        <v>09:00 19:00|09:00 14:00</v>
      </c>
      <c r="AL88" s="161" t="str">
        <f t="shared" si="52"/>
        <v>09:00 19:00</v>
      </c>
      <c r="AM88" s="158" t="str">
        <f t="shared" si="53"/>
        <v>09:00 19:00</v>
      </c>
      <c r="AN88" s="159">
        <f>HLOOKUP(SEARCH("6",$M88)-1,$Q$3:$V88,$P88+1,FALSE)</f>
        <v>60</v>
      </c>
      <c r="AO88" s="161" t="str">
        <f t="shared" si="54"/>
        <v>09:00 14:00</v>
      </c>
      <c r="AP88" s="161" t="e">
        <f t="shared" si="55"/>
        <v>#VALUE!</v>
      </c>
      <c r="AQ88" s="162" t="str">
        <f t="shared" si="56"/>
        <v>09:00 14:00</v>
      </c>
      <c r="AR88" s="163" t="e">
        <f>HLOOKUP(SEARCH("7",$M88)-1,$Q$3:$V88,$P88+1,FALSE)</f>
        <v>#VALUE!</v>
      </c>
      <c r="AS88" s="164" t="str">
        <f t="shared" si="57"/>
        <v>выходной</v>
      </c>
      <c r="AT88" s="142"/>
      <c r="AU88" s="11" t="str">
        <f>IF(ISERROR(VLOOKUP(B88,'РЕОРГ 2008'!$A:$B,2,FALSE)),"",VLOOKUP(B88,'РЕОРГ 2008'!$A:$B,2,FALSE))</f>
        <v/>
      </c>
      <c r="AV88" s="12" t="str">
        <f t="shared" si="35"/>
        <v>Доп.офис №6652/041</v>
      </c>
      <c r="AW88" s="31" t="e">
        <f>LEFT(#REF!,2)</f>
        <v>#REF!</v>
      </c>
      <c r="AX88" s="12" t="str">
        <f t="shared" si="58"/>
        <v>6652/041</v>
      </c>
      <c r="AZ88" t="str">
        <f>IF(ISERROR(VLOOKUP(B88,'РЕОРГ 01.08.2009'!$A:$B,2,FALSE)),"",VLOOKUP(B88,'РЕОРГ 01.08.2009'!$A:$B,2,FALSE))</f>
        <v/>
      </c>
      <c r="BA88" s="12" t="str">
        <f t="shared" si="36"/>
        <v>Доп.офис №6652/041</v>
      </c>
      <c r="BB88" t="e">
        <f>LEFT(#REF!,2)</f>
        <v>#REF!</v>
      </c>
      <c r="BC88" s="12" t="str">
        <f t="shared" si="59"/>
        <v>6652/041</v>
      </c>
      <c r="BE88" t="str">
        <f>IF(ISERROR(VLOOKUP(B88,'РЕОРГ 01.10.2009'!A:C,3,FALSE)),"",VLOOKUP(B88,'РЕОРГ 01.10.2009'!A:C,3,FALSE))</f>
        <v/>
      </c>
      <c r="BF88" s="12" t="str">
        <f t="shared" si="37"/>
        <v>Доп.офис №6652/041</v>
      </c>
      <c r="BG88" t="e">
        <f>LEFT(#REF!,2)</f>
        <v>#REF!</v>
      </c>
      <c r="BH88" s="12" t="str">
        <f t="shared" si="60"/>
        <v>6652/041</v>
      </c>
      <c r="BJ88" t="str">
        <f>IF(ISERROR(VLOOKUP($B88,'РЕОРГ 01.05.2010'!A:B,2,FALSE)),"",VLOOKUP($B88,'РЕОРГ 01.05.2010'!A:B,2,FALSE))</f>
        <v/>
      </c>
      <c r="BK88" s="12" t="str">
        <f t="shared" si="38"/>
        <v>Доп.офис №6652/041</v>
      </c>
      <c r="BL88" t="e">
        <f>LEFT(#REF!,2)</f>
        <v>#REF!</v>
      </c>
      <c r="BM88" s="12" t="str">
        <f t="shared" si="61"/>
        <v>6652/041</v>
      </c>
      <c r="BO88" t="str">
        <f>IF(ISERROR(VLOOKUP($B88,'РЕОРГ 01.08.2010'!A:B,2,FALSE)),"",VLOOKUP($B88,'РЕОРГ 01.08.2010'!A:B,2,FALSE))</f>
        <v/>
      </c>
      <c r="BP88" s="12" t="str">
        <f t="shared" si="39"/>
        <v>Доп.офис №6652/041</v>
      </c>
      <c r="BQ88" t="e">
        <f>LEFT(#REF!,2)</f>
        <v>#REF!</v>
      </c>
      <c r="BR88" s="12" t="str">
        <f t="shared" si="62"/>
        <v>6652/041</v>
      </c>
    </row>
    <row r="89" spans="1:70" ht="12.75" customHeight="1">
      <c r="A89" t="str">
        <f t="shared" si="40"/>
        <v>6652/0419</v>
      </c>
      <c r="B89" s="133">
        <v>105</v>
      </c>
      <c r="C89" s="1" t="s">
        <v>11758</v>
      </c>
      <c r="D89" s="32" t="s">
        <v>1926</v>
      </c>
      <c r="E89" s="1" t="s">
        <v>9243</v>
      </c>
      <c r="F89" s="1" t="s">
        <v>4493</v>
      </c>
      <c r="G89" s="1" t="s">
        <v>9244</v>
      </c>
      <c r="H89" s="1" t="s">
        <v>9245</v>
      </c>
      <c r="I89" s="1" t="s">
        <v>1600</v>
      </c>
      <c r="J89" s="1"/>
      <c r="K89" s="1">
        <v>9</v>
      </c>
      <c r="L89" s="32" t="s">
        <v>4048</v>
      </c>
      <c r="M89" s="8" t="s">
        <v>11773</v>
      </c>
      <c r="N89" s="2" t="s">
        <v>11821</v>
      </c>
      <c r="O89" s="173"/>
      <c r="P89" s="168">
        <f t="shared" si="63"/>
        <v>86</v>
      </c>
      <c r="Q89" s="138">
        <f t="shared" si="64"/>
        <v>12</v>
      </c>
      <c r="R89" s="138">
        <f t="shared" si="65"/>
        <v>24</v>
      </c>
      <c r="S89" s="138">
        <f t="shared" si="66"/>
        <v>36</v>
      </c>
      <c r="T89" s="138">
        <f t="shared" si="67"/>
        <v>48</v>
      </c>
      <c r="U89" s="138">
        <f t="shared" si="68"/>
        <v>60</v>
      </c>
      <c r="V89" s="138" t="e">
        <f t="shared" si="69"/>
        <v>#VALUE!</v>
      </c>
      <c r="W89" s="158" t="str">
        <f t="shared" si="41"/>
        <v>09:00 19:00</v>
      </c>
      <c r="X89" s="159">
        <f>HLOOKUP(SEARCH("2",$M89)-1,$Q$3:$V89,$P89+1,FALSE)</f>
        <v>12</v>
      </c>
      <c r="Y89" s="160" t="str">
        <f t="shared" si="42"/>
        <v>09:00 19:00|09:00 19:00|09:00 19:00|09:00 19:00|09:00 16:00</v>
      </c>
      <c r="Z89" s="161" t="str">
        <f t="shared" si="43"/>
        <v>09:00 19:00</v>
      </c>
      <c r="AA89" s="158" t="str">
        <f t="shared" si="44"/>
        <v>09:00 19:00</v>
      </c>
      <c r="AB89" s="159">
        <f>HLOOKUP(SEARCH("3",$M89)-1,$Q$3:$V89,$P89+1,FALSE)</f>
        <v>24</v>
      </c>
      <c r="AC89" s="160" t="str">
        <f t="shared" si="45"/>
        <v>09:00 19:00|09:00 19:00|09:00 19:00|09:00 16:00</v>
      </c>
      <c r="AD89" s="161" t="str">
        <f t="shared" si="46"/>
        <v>09:00 19:00</v>
      </c>
      <c r="AE89" s="158" t="str">
        <f t="shared" si="47"/>
        <v>09:00 19:00</v>
      </c>
      <c r="AF89" s="159">
        <f>HLOOKUP(SEARCH("4",$M89)-1,$Q$3:$V89,$P89+1,FALSE)</f>
        <v>36</v>
      </c>
      <c r="AG89" s="161" t="str">
        <f t="shared" si="48"/>
        <v>09:00 19:00|09:00 19:00|09:00 16:00</v>
      </c>
      <c r="AH89" s="161" t="str">
        <f t="shared" si="49"/>
        <v>09:00 19:00</v>
      </c>
      <c r="AI89" s="158" t="str">
        <f t="shared" si="50"/>
        <v>09:00 19:00</v>
      </c>
      <c r="AJ89" s="159">
        <f>HLOOKUP(SEARCH("5",$M89)-1,$Q$3:$V89,$P89+1,FALSE)</f>
        <v>48</v>
      </c>
      <c r="AK89" s="161" t="str">
        <f t="shared" si="51"/>
        <v>09:00 19:00|09:00 16:00</v>
      </c>
      <c r="AL89" s="161" t="str">
        <f t="shared" si="52"/>
        <v>09:00 19:00</v>
      </c>
      <c r="AM89" s="158" t="str">
        <f t="shared" si="53"/>
        <v>09:00 19:00</v>
      </c>
      <c r="AN89" s="159">
        <f>HLOOKUP(SEARCH("6",$M89)-1,$Q$3:$V89,$P89+1,FALSE)</f>
        <v>60</v>
      </c>
      <c r="AO89" s="161" t="str">
        <f t="shared" si="54"/>
        <v>09:00 16:00</v>
      </c>
      <c r="AP89" s="161" t="e">
        <f t="shared" si="55"/>
        <v>#VALUE!</v>
      </c>
      <c r="AQ89" s="162" t="str">
        <f t="shared" si="56"/>
        <v>09:00 16:00</v>
      </c>
      <c r="AR89" s="163" t="e">
        <f>HLOOKUP(SEARCH("7",$M89)-1,$Q$3:$V89,$P89+1,FALSE)</f>
        <v>#VALUE!</v>
      </c>
      <c r="AS89" s="164" t="str">
        <f t="shared" si="57"/>
        <v>выходной</v>
      </c>
      <c r="AT89" s="142"/>
      <c r="AU89" s="11" t="str">
        <f>IF(ISERROR(VLOOKUP(B89,'РЕОРГ 2008'!$A:$B,2,FALSE)),"",VLOOKUP(B89,'РЕОРГ 2008'!$A:$B,2,FALSE))</f>
        <v/>
      </c>
      <c r="AV89" s="12" t="str">
        <f t="shared" si="35"/>
        <v>Доп.офис №6652/0419</v>
      </c>
      <c r="AW89" s="31" t="e">
        <f>LEFT(#REF!,2)</f>
        <v>#REF!</v>
      </c>
      <c r="AX89" s="12" t="str">
        <f t="shared" si="58"/>
        <v>6652/0419</v>
      </c>
      <c r="AZ89" t="str">
        <f>IF(ISERROR(VLOOKUP(B89,'РЕОРГ 01.08.2009'!$A:$B,2,FALSE)),"",VLOOKUP(B89,'РЕОРГ 01.08.2009'!$A:$B,2,FALSE))</f>
        <v/>
      </c>
      <c r="BA89" s="12" t="str">
        <f t="shared" si="36"/>
        <v>Доп.офис №6652/0419</v>
      </c>
      <c r="BB89" t="e">
        <f>LEFT(#REF!,2)</f>
        <v>#REF!</v>
      </c>
      <c r="BC89" s="12" t="str">
        <f t="shared" si="59"/>
        <v>6652/0419</v>
      </c>
      <c r="BE89" t="str">
        <f>IF(ISERROR(VLOOKUP(B89,'РЕОРГ 01.10.2009'!A:C,3,FALSE)),"",VLOOKUP(B89,'РЕОРГ 01.10.2009'!A:C,3,FALSE))</f>
        <v/>
      </c>
      <c r="BF89" s="12" t="str">
        <f t="shared" si="37"/>
        <v>Доп.офис №6652/0419</v>
      </c>
      <c r="BG89" t="e">
        <f>LEFT(#REF!,2)</f>
        <v>#REF!</v>
      </c>
      <c r="BH89" s="12" t="str">
        <f t="shared" si="60"/>
        <v>6652/0419</v>
      </c>
      <c r="BJ89" t="str">
        <f>IF(ISERROR(VLOOKUP($B89,'РЕОРГ 01.05.2010'!A:B,2,FALSE)),"",VLOOKUP($B89,'РЕОРГ 01.05.2010'!A:B,2,FALSE))</f>
        <v/>
      </c>
      <c r="BK89" s="12" t="str">
        <f t="shared" si="38"/>
        <v>Доп.офис №6652/0419</v>
      </c>
      <c r="BL89" t="e">
        <f>LEFT(#REF!,2)</f>
        <v>#REF!</v>
      </c>
      <c r="BM89" s="12" t="str">
        <f t="shared" si="61"/>
        <v>6652/0419</v>
      </c>
      <c r="BO89" t="str">
        <f>IF(ISERROR(VLOOKUP($B89,'РЕОРГ 01.08.2010'!A:B,2,FALSE)),"",VLOOKUP($B89,'РЕОРГ 01.08.2010'!A:B,2,FALSE))</f>
        <v/>
      </c>
      <c r="BP89" s="12" t="str">
        <f t="shared" si="39"/>
        <v>Доп.офис №6652/0419</v>
      </c>
      <c r="BQ89" t="e">
        <f>LEFT(#REF!,2)</f>
        <v>#REF!</v>
      </c>
      <c r="BR89" s="12" t="str">
        <f t="shared" si="62"/>
        <v>6652/0419</v>
      </c>
    </row>
    <row r="90" spans="1:70" ht="12.75" customHeight="1">
      <c r="A90" t="str">
        <f t="shared" si="40"/>
        <v>6652/0426</v>
      </c>
      <c r="B90" s="133">
        <v>106</v>
      </c>
      <c r="C90" s="1" t="s">
        <v>9246</v>
      </c>
      <c r="D90" s="32" t="s">
        <v>1931</v>
      </c>
      <c r="E90" s="1" t="s">
        <v>9247</v>
      </c>
      <c r="F90" s="1" t="s">
        <v>4493</v>
      </c>
      <c r="G90" s="1" t="s">
        <v>9248</v>
      </c>
      <c r="H90" s="1" t="s">
        <v>9249</v>
      </c>
      <c r="I90" s="1" t="s">
        <v>11135</v>
      </c>
      <c r="J90" s="1"/>
      <c r="K90" s="1">
        <v>4</v>
      </c>
      <c r="L90" s="32" t="s">
        <v>4048</v>
      </c>
      <c r="M90" s="8" t="s">
        <v>11837</v>
      </c>
      <c r="N90" s="2" t="s">
        <v>11838</v>
      </c>
      <c r="O90" s="173"/>
      <c r="P90" s="168">
        <f t="shared" si="63"/>
        <v>87</v>
      </c>
      <c r="Q90" s="138">
        <f t="shared" si="64"/>
        <v>12</v>
      </c>
      <c r="R90" s="138">
        <f t="shared" si="65"/>
        <v>24</v>
      </c>
      <c r="S90" s="138">
        <f t="shared" si="66"/>
        <v>36</v>
      </c>
      <c r="T90" s="138" t="e">
        <f t="shared" si="67"/>
        <v>#VALUE!</v>
      </c>
      <c r="U90" s="138" t="e">
        <f t="shared" si="68"/>
        <v>#VALUE!</v>
      </c>
      <c r="V90" s="138" t="e">
        <f t="shared" si="69"/>
        <v>#VALUE!</v>
      </c>
      <c r="W90" s="158" t="str">
        <f t="shared" si="41"/>
        <v>09:00 19:00</v>
      </c>
      <c r="X90" s="159" t="e">
        <f>HLOOKUP(SEARCH("2",$M90)-1,$Q$3:$V90,$P90+1,FALSE)</f>
        <v>#VALUE!</v>
      </c>
      <c r="Y90" s="160" t="e">
        <f t="shared" si="42"/>
        <v>#VALUE!</v>
      </c>
      <c r="Z90" s="161" t="e">
        <f t="shared" si="43"/>
        <v>#VALUE!</v>
      </c>
      <c r="AA90" s="158" t="str">
        <f t="shared" si="44"/>
        <v>выходной</v>
      </c>
      <c r="AB90" s="159">
        <f>HLOOKUP(SEARCH("3",$M90)-1,$Q$3:$V90,$P90+1,FALSE)</f>
        <v>12</v>
      </c>
      <c r="AC90" s="160" t="str">
        <f t="shared" si="45"/>
        <v>09:00 19:00|09:00 19:00|09:00 16:00</v>
      </c>
      <c r="AD90" s="161" t="str">
        <f t="shared" si="46"/>
        <v>09:00 19:00</v>
      </c>
      <c r="AE90" s="158" t="str">
        <f t="shared" si="47"/>
        <v>09:00 19:00</v>
      </c>
      <c r="AF90" s="159" t="e">
        <f>HLOOKUP(SEARCH("4",$M90)-1,$Q$3:$V90,$P90+1,FALSE)</f>
        <v>#VALUE!</v>
      </c>
      <c r="AG90" s="161" t="e">
        <f t="shared" si="48"/>
        <v>#VALUE!</v>
      </c>
      <c r="AH90" s="161" t="e">
        <f t="shared" si="49"/>
        <v>#VALUE!</v>
      </c>
      <c r="AI90" s="158" t="str">
        <f t="shared" si="50"/>
        <v>выходной</v>
      </c>
      <c r="AJ90" s="159">
        <f>HLOOKUP(SEARCH("5",$M90)-1,$Q$3:$V90,$P90+1,FALSE)</f>
        <v>24</v>
      </c>
      <c r="AK90" s="161" t="str">
        <f t="shared" si="51"/>
        <v>09:00 19:00|09:00 16:00</v>
      </c>
      <c r="AL90" s="161" t="str">
        <f t="shared" si="52"/>
        <v>09:00 19:00</v>
      </c>
      <c r="AM90" s="158" t="str">
        <f t="shared" si="53"/>
        <v>09:00 19:00</v>
      </c>
      <c r="AN90" s="159">
        <f>HLOOKUP(SEARCH("6",$M90)-1,$Q$3:$V90,$P90+1,FALSE)</f>
        <v>36</v>
      </c>
      <c r="AO90" s="161" t="str">
        <f t="shared" si="54"/>
        <v>09:00 16:00</v>
      </c>
      <c r="AP90" s="161" t="e">
        <f t="shared" si="55"/>
        <v>#VALUE!</v>
      </c>
      <c r="AQ90" s="162" t="str">
        <f t="shared" si="56"/>
        <v>09:00 16:00</v>
      </c>
      <c r="AR90" s="163" t="e">
        <f>HLOOKUP(SEARCH("7",$M90)-1,$Q$3:$V90,$P90+1,FALSE)</f>
        <v>#VALUE!</v>
      </c>
      <c r="AS90" s="164" t="str">
        <f t="shared" si="57"/>
        <v>выходной</v>
      </c>
      <c r="AT90" s="142"/>
      <c r="AU90" s="11" t="str">
        <f>IF(ISERROR(VLOOKUP(B90,'РЕОРГ 2008'!$A:$B,2,FALSE)),"",VLOOKUP(B90,'РЕОРГ 2008'!$A:$B,2,FALSE))</f>
        <v/>
      </c>
      <c r="AV90" s="12" t="str">
        <f t="shared" si="35"/>
        <v>Опер.касса №6652/0426</v>
      </c>
      <c r="AW90" s="31" t="e">
        <f>LEFT(#REF!,2)</f>
        <v>#REF!</v>
      </c>
      <c r="AX90" s="12" t="str">
        <f t="shared" si="58"/>
        <v>6652/0426</v>
      </c>
      <c r="AZ90" t="str">
        <f>IF(ISERROR(VLOOKUP(B90,'РЕОРГ 01.08.2009'!$A:$B,2,FALSE)),"",VLOOKUP(B90,'РЕОРГ 01.08.2009'!$A:$B,2,FALSE))</f>
        <v/>
      </c>
      <c r="BA90" s="12" t="str">
        <f t="shared" si="36"/>
        <v>Опер.касса №6652/0426</v>
      </c>
      <c r="BB90" t="e">
        <f>LEFT(#REF!,2)</f>
        <v>#REF!</v>
      </c>
      <c r="BC90" s="12" t="str">
        <f t="shared" si="59"/>
        <v>6652/0426</v>
      </c>
      <c r="BE90" t="str">
        <f>IF(ISERROR(VLOOKUP(B90,'РЕОРГ 01.10.2009'!A:C,3,FALSE)),"",VLOOKUP(B90,'РЕОРГ 01.10.2009'!A:C,3,FALSE))</f>
        <v/>
      </c>
      <c r="BF90" s="12" t="str">
        <f t="shared" si="37"/>
        <v>Опер.касса №6652/0426</v>
      </c>
      <c r="BG90" t="e">
        <f>LEFT(#REF!,2)</f>
        <v>#REF!</v>
      </c>
      <c r="BH90" s="12" t="str">
        <f t="shared" si="60"/>
        <v>6652/0426</v>
      </c>
      <c r="BJ90" t="str">
        <f>IF(ISERROR(VLOOKUP($B90,'РЕОРГ 01.05.2010'!A:B,2,FALSE)),"",VLOOKUP($B90,'РЕОРГ 01.05.2010'!A:B,2,FALSE))</f>
        <v/>
      </c>
      <c r="BK90" s="12" t="str">
        <f t="shared" si="38"/>
        <v>Опер.касса №6652/0426</v>
      </c>
      <c r="BL90" t="e">
        <f>LEFT(#REF!,2)</f>
        <v>#REF!</v>
      </c>
      <c r="BM90" s="12" t="str">
        <f t="shared" si="61"/>
        <v>6652/0426</v>
      </c>
      <c r="BO90" t="str">
        <f>IF(ISERROR(VLOOKUP($B90,'РЕОРГ 01.08.2010'!A:B,2,FALSE)),"",VLOOKUP($B90,'РЕОРГ 01.08.2010'!A:B,2,FALSE))</f>
        <v/>
      </c>
      <c r="BP90" s="12" t="str">
        <f t="shared" si="39"/>
        <v>Опер.касса №6652/0426</v>
      </c>
      <c r="BQ90" t="e">
        <f>LEFT(#REF!,2)</f>
        <v>#REF!</v>
      </c>
      <c r="BR90" s="12" t="str">
        <f t="shared" si="62"/>
        <v>6652/0426</v>
      </c>
    </row>
    <row r="91" spans="1:70" ht="12.75" customHeight="1">
      <c r="A91" t="str">
        <f t="shared" si="40"/>
        <v>6652/0484</v>
      </c>
      <c r="B91" s="133">
        <v>111</v>
      </c>
      <c r="C91" s="1" t="s">
        <v>10467</v>
      </c>
      <c r="D91" s="32" t="s">
        <v>1931</v>
      </c>
      <c r="E91" s="1" t="s">
        <v>10468</v>
      </c>
      <c r="F91" s="1" t="s">
        <v>4493</v>
      </c>
      <c r="G91" s="1" t="s">
        <v>9261</v>
      </c>
      <c r="H91" s="1" t="s">
        <v>9262</v>
      </c>
      <c r="I91" s="1" t="s">
        <v>12899</v>
      </c>
      <c r="J91" s="1"/>
      <c r="K91" s="1">
        <v>5</v>
      </c>
      <c r="L91" s="32" t="s">
        <v>4048</v>
      </c>
      <c r="M91" s="8" t="s">
        <v>11773</v>
      </c>
      <c r="N91" s="2" t="s">
        <v>11805</v>
      </c>
      <c r="O91" s="173"/>
      <c r="P91" s="168">
        <f t="shared" si="63"/>
        <v>88</v>
      </c>
      <c r="Q91" s="138">
        <f t="shared" si="64"/>
        <v>12</v>
      </c>
      <c r="R91" s="138">
        <f t="shared" si="65"/>
        <v>24</v>
      </c>
      <c r="S91" s="138">
        <f t="shared" si="66"/>
        <v>36</v>
      </c>
      <c r="T91" s="138">
        <f t="shared" si="67"/>
        <v>48</v>
      </c>
      <c r="U91" s="138">
        <f t="shared" si="68"/>
        <v>60</v>
      </c>
      <c r="V91" s="138" t="e">
        <f t="shared" si="69"/>
        <v>#VALUE!</v>
      </c>
      <c r="W91" s="158" t="str">
        <f t="shared" si="41"/>
        <v>09:00 19:00</v>
      </c>
      <c r="X91" s="159">
        <f>HLOOKUP(SEARCH("2",$M91)-1,$Q$3:$V91,$P91+1,FALSE)</f>
        <v>12</v>
      </c>
      <c r="Y91" s="160" t="str">
        <f t="shared" si="42"/>
        <v>09:00 19:00|09:00 19:00|09:00 19:00|09:00 19:00|09:00 14:00</v>
      </c>
      <c r="Z91" s="161" t="str">
        <f t="shared" si="43"/>
        <v>09:00 19:00</v>
      </c>
      <c r="AA91" s="158" t="str">
        <f t="shared" si="44"/>
        <v>09:00 19:00</v>
      </c>
      <c r="AB91" s="159">
        <f>HLOOKUP(SEARCH("3",$M91)-1,$Q$3:$V91,$P91+1,FALSE)</f>
        <v>24</v>
      </c>
      <c r="AC91" s="160" t="str">
        <f t="shared" si="45"/>
        <v>09:00 19:00|09:00 19:00|09:00 19:00|09:00 14:00</v>
      </c>
      <c r="AD91" s="161" t="str">
        <f t="shared" si="46"/>
        <v>09:00 19:00</v>
      </c>
      <c r="AE91" s="158" t="str">
        <f t="shared" si="47"/>
        <v>09:00 19:00</v>
      </c>
      <c r="AF91" s="159">
        <f>HLOOKUP(SEARCH("4",$M91)-1,$Q$3:$V91,$P91+1,FALSE)</f>
        <v>36</v>
      </c>
      <c r="AG91" s="161" t="str">
        <f t="shared" si="48"/>
        <v>09:00 19:00|09:00 19:00|09:00 14:00</v>
      </c>
      <c r="AH91" s="161" t="str">
        <f t="shared" si="49"/>
        <v>09:00 19:00</v>
      </c>
      <c r="AI91" s="158" t="str">
        <f t="shared" si="50"/>
        <v>09:00 19:00</v>
      </c>
      <c r="AJ91" s="159">
        <f>HLOOKUP(SEARCH("5",$M91)-1,$Q$3:$V91,$P91+1,FALSE)</f>
        <v>48</v>
      </c>
      <c r="AK91" s="161" t="str">
        <f t="shared" si="51"/>
        <v>09:00 19:00|09:00 14:00</v>
      </c>
      <c r="AL91" s="161" t="str">
        <f t="shared" si="52"/>
        <v>09:00 19:00</v>
      </c>
      <c r="AM91" s="158" t="str">
        <f t="shared" si="53"/>
        <v>09:00 19:00</v>
      </c>
      <c r="AN91" s="159">
        <f>HLOOKUP(SEARCH("6",$M91)-1,$Q$3:$V91,$P91+1,FALSE)</f>
        <v>60</v>
      </c>
      <c r="AO91" s="161" t="str">
        <f t="shared" si="54"/>
        <v>09:00 14:00</v>
      </c>
      <c r="AP91" s="161" t="e">
        <f t="shared" si="55"/>
        <v>#VALUE!</v>
      </c>
      <c r="AQ91" s="162" t="str">
        <f t="shared" si="56"/>
        <v>09:00 14:00</v>
      </c>
      <c r="AR91" s="163" t="e">
        <f>HLOOKUP(SEARCH("7",$M91)-1,$Q$3:$V91,$P91+1,FALSE)</f>
        <v>#VALUE!</v>
      </c>
      <c r="AS91" s="164" t="str">
        <f t="shared" si="57"/>
        <v>выходной</v>
      </c>
      <c r="AT91" s="142"/>
      <c r="AU91" s="11" t="str">
        <f>IF(ISERROR(VLOOKUP(B91,'РЕОРГ 2008'!$A:$B,2,FALSE)),"",VLOOKUP(B91,'РЕОРГ 2008'!$A:$B,2,FALSE))</f>
        <v/>
      </c>
      <c r="AV91" s="12" t="str">
        <f t="shared" si="35"/>
        <v>Опер.касса №6652/0484</v>
      </c>
      <c r="AW91" s="31" t="e">
        <f>LEFT(#REF!,2)</f>
        <v>#REF!</v>
      </c>
      <c r="AX91" s="12" t="str">
        <f t="shared" si="58"/>
        <v>6652/0484</v>
      </c>
      <c r="AZ91" t="str">
        <f>IF(ISERROR(VLOOKUP(B91,'РЕОРГ 01.08.2009'!$A:$B,2,FALSE)),"",VLOOKUP(B91,'РЕОРГ 01.08.2009'!$A:$B,2,FALSE))</f>
        <v/>
      </c>
      <c r="BA91" s="12" t="str">
        <f t="shared" si="36"/>
        <v>Опер.касса №6652/0484</v>
      </c>
      <c r="BB91" t="e">
        <f>LEFT(#REF!,2)</f>
        <v>#REF!</v>
      </c>
      <c r="BC91" s="12" t="str">
        <f t="shared" si="59"/>
        <v>6652/0484</v>
      </c>
      <c r="BE91" t="str">
        <f>IF(ISERROR(VLOOKUP(B91,'РЕОРГ 01.10.2009'!A:C,3,FALSE)),"",VLOOKUP(B91,'РЕОРГ 01.10.2009'!A:C,3,FALSE))</f>
        <v/>
      </c>
      <c r="BF91" s="12" t="str">
        <f t="shared" si="37"/>
        <v>Опер.касса №6652/0484</v>
      </c>
      <c r="BG91" t="e">
        <f>LEFT(#REF!,2)</f>
        <v>#REF!</v>
      </c>
      <c r="BH91" s="12" t="str">
        <f t="shared" si="60"/>
        <v>6652/0484</v>
      </c>
      <c r="BJ91" t="str">
        <f>IF(ISERROR(VLOOKUP($B91,'РЕОРГ 01.05.2010'!A:B,2,FALSE)),"",VLOOKUP($B91,'РЕОРГ 01.05.2010'!A:B,2,FALSE))</f>
        <v/>
      </c>
      <c r="BK91" s="12" t="str">
        <f t="shared" si="38"/>
        <v>Опер.касса №6652/0484</v>
      </c>
      <c r="BL91" t="e">
        <f>LEFT(#REF!,2)</f>
        <v>#REF!</v>
      </c>
      <c r="BM91" s="12" t="str">
        <f t="shared" si="61"/>
        <v>6652/0484</v>
      </c>
      <c r="BO91" t="str">
        <f>IF(ISERROR(VLOOKUP($B91,'РЕОРГ 01.08.2010'!A:B,2,FALSE)),"",VLOOKUP($B91,'РЕОРГ 01.08.2010'!A:B,2,FALSE))</f>
        <v/>
      </c>
      <c r="BP91" s="12" t="str">
        <f t="shared" si="39"/>
        <v>Опер.касса №6652/0484</v>
      </c>
      <c r="BQ91" t="e">
        <f>LEFT(#REF!,2)</f>
        <v>#REF!</v>
      </c>
      <c r="BR91" s="12" t="str">
        <f t="shared" si="62"/>
        <v>6652/0484</v>
      </c>
    </row>
    <row r="92" spans="1:70" ht="12.75" customHeight="1">
      <c r="A92" t="str">
        <f t="shared" si="40"/>
        <v>6652/0486</v>
      </c>
      <c r="B92" s="133">
        <v>112</v>
      </c>
      <c r="C92" s="1" t="s">
        <v>9263</v>
      </c>
      <c r="D92" s="32" t="s">
        <v>1926</v>
      </c>
      <c r="E92" s="1" t="s">
        <v>9250</v>
      </c>
      <c r="F92" s="1" t="s">
        <v>4493</v>
      </c>
      <c r="G92" s="1" t="s">
        <v>9264</v>
      </c>
      <c r="H92" s="1" t="s">
        <v>9265</v>
      </c>
      <c r="I92" s="1" t="s">
        <v>4150</v>
      </c>
      <c r="J92" s="1"/>
      <c r="K92" s="1">
        <v>9</v>
      </c>
      <c r="L92" s="32" t="s">
        <v>4048</v>
      </c>
      <c r="M92" s="8" t="s">
        <v>11773</v>
      </c>
      <c r="N92" s="2" t="s">
        <v>11839</v>
      </c>
      <c r="O92" s="173"/>
      <c r="P92" s="168">
        <f t="shared" si="63"/>
        <v>89</v>
      </c>
      <c r="Q92" s="138">
        <f t="shared" si="64"/>
        <v>12</v>
      </c>
      <c r="R92" s="138">
        <f t="shared" si="65"/>
        <v>24</v>
      </c>
      <c r="S92" s="138">
        <f t="shared" si="66"/>
        <v>36</v>
      </c>
      <c r="T92" s="138">
        <f t="shared" si="67"/>
        <v>48</v>
      </c>
      <c r="U92" s="138">
        <f t="shared" si="68"/>
        <v>60</v>
      </c>
      <c r="V92" s="138" t="e">
        <f t="shared" si="69"/>
        <v>#VALUE!</v>
      </c>
      <c r="W92" s="158" t="str">
        <f t="shared" si="41"/>
        <v>09:00 18:00</v>
      </c>
      <c r="X92" s="159">
        <f>HLOOKUP(SEARCH("2",$M92)-1,$Q$3:$V92,$P92+1,FALSE)</f>
        <v>12</v>
      </c>
      <c r="Y92" s="160" t="str">
        <f t="shared" si="42"/>
        <v>09:00 18:00|09:00 18:00|09:00 18:00|09:00 18:00|09:00 14:00</v>
      </c>
      <c r="Z92" s="161" t="str">
        <f t="shared" si="43"/>
        <v>09:00 18:00</v>
      </c>
      <c r="AA92" s="158" t="str">
        <f t="shared" si="44"/>
        <v>09:00 18:00</v>
      </c>
      <c r="AB92" s="159">
        <f>HLOOKUP(SEARCH("3",$M92)-1,$Q$3:$V92,$P92+1,FALSE)</f>
        <v>24</v>
      </c>
      <c r="AC92" s="160" t="str">
        <f t="shared" si="45"/>
        <v>09:00 18:00|09:00 18:00|09:00 18:00|09:00 14:00</v>
      </c>
      <c r="AD92" s="161" t="str">
        <f t="shared" si="46"/>
        <v>09:00 18:00</v>
      </c>
      <c r="AE92" s="158" t="str">
        <f t="shared" si="47"/>
        <v>09:00 18:00</v>
      </c>
      <c r="AF92" s="159">
        <f>HLOOKUP(SEARCH("4",$M92)-1,$Q$3:$V92,$P92+1,FALSE)</f>
        <v>36</v>
      </c>
      <c r="AG92" s="161" t="str">
        <f t="shared" si="48"/>
        <v>09:00 18:00|09:00 18:00|09:00 14:00</v>
      </c>
      <c r="AH92" s="161" t="str">
        <f t="shared" si="49"/>
        <v>09:00 18:00</v>
      </c>
      <c r="AI92" s="158" t="str">
        <f t="shared" si="50"/>
        <v>09:00 18:00</v>
      </c>
      <c r="AJ92" s="159">
        <f>HLOOKUP(SEARCH("5",$M92)-1,$Q$3:$V92,$P92+1,FALSE)</f>
        <v>48</v>
      </c>
      <c r="AK92" s="161" t="str">
        <f t="shared" si="51"/>
        <v>09:00 18:00|09:00 14:00</v>
      </c>
      <c r="AL92" s="161" t="str">
        <f t="shared" si="52"/>
        <v>09:00 18:00</v>
      </c>
      <c r="AM92" s="158" t="str">
        <f t="shared" si="53"/>
        <v>09:00 18:00</v>
      </c>
      <c r="AN92" s="159">
        <f>HLOOKUP(SEARCH("6",$M92)-1,$Q$3:$V92,$P92+1,FALSE)</f>
        <v>60</v>
      </c>
      <c r="AO92" s="161" t="str">
        <f t="shared" si="54"/>
        <v>09:00 14:00</v>
      </c>
      <c r="AP92" s="161" t="e">
        <f t="shared" si="55"/>
        <v>#VALUE!</v>
      </c>
      <c r="AQ92" s="162" t="str">
        <f t="shared" si="56"/>
        <v>09:00 14:00</v>
      </c>
      <c r="AR92" s="163" t="e">
        <f>HLOOKUP(SEARCH("7",$M92)-1,$Q$3:$V92,$P92+1,FALSE)</f>
        <v>#VALUE!</v>
      </c>
      <c r="AS92" s="164" t="str">
        <f t="shared" si="57"/>
        <v>выходной</v>
      </c>
      <c r="AT92" s="142"/>
      <c r="AU92" s="11" t="str">
        <f>IF(ISERROR(VLOOKUP(B92,'РЕОРГ 2008'!$A:$B,2,FALSE)),"",VLOOKUP(B92,'РЕОРГ 2008'!$A:$B,2,FALSE))</f>
        <v/>
      </c>
      <c r="AV92" s="12" t="str">
        <f t="shared" si="35"/>
        <v>Доп.офис №6652/0486</v>
      </c>
      <c r="AW92" s="31" t="e">
        <f>LEFT(#REF!,2)</f>
        <v>#REF!</v>
      </c>
      <c r="AX92" s="12" t="str">
        <f t="shared" si="58"/>
        <v>6652/0486</v>
      </c>
      <c r="AZ92" t="str">
        <f>IF(ISERROR(VLOOKUP(B92,'РЕОРГ 01.08.2009'!$A:$B,2,FALSE)),"",VLOOKUP(B92,'РЕОРГ 01.08.2009'!$A:$B,2,FALSE))</f>
        <v/>
      </c>
      <c r="BA92" s="12" t="str">
        <f t="shared" si="36"/>
        <v>Доп.офис №6652/0486</v>
      </c>
      <c r="BB92" t="e">
        <f>LEFT(#REF!,2)</f>
        <v>#REF!</v>
      </c>
      <c r="BC92" s="12" t="str">
        <f t="shared" si="59"/>
        <v>6652/0486</v>
      </c>
      <c r="BE92" t="str">
        <f>IF(ISERROR(VLOOKUP(B92,'РЕОРГ 01.10.2009'!A:C,3,FALSE)),"",VLOOKUP(B92,'РЕОРГ 01.10.2009'!A:C,3,FALSE))</f>
        <v/>
      </c>
      <c r="BF92" s="12" t="str">
        <f t="shared" si="37"/>
        <v>Доп.офис №6652/0486</v>
      </c>
      <c r="BG92" t="e">
        <f>LEFT(#REF!,2)</f>
        <v>#REF!</v>
      </c>
      <c r="BH92" s="12" t="str">
        <f t="shared" si="60"/>
        <v>6652/0486</v>
      </c>
      <c r="BJ92" t="str">
        <f>IF(ISERROR(VLOOKUP($B92,'РЕОРГ 01.05.2010'!A:B,2,FALSE)),"",VLOOKUP($B92,'РЕОРГ 01.05.2010'!A:B,2,FALSE))</f>
        <v/>
      </c>
      <c r="BK92" s="12" t="str">
        <f t="shared" si="38"/>
        <v>Доп.офис №6652/0486</v>
      </c>
      <c r="BL92" t="e">
        <f>LEFT(#REF!,2)</f>
        <v>#REF!</v>
      </c>
      <c r="BM92" s="12" t="str">
        <f t="shared" si="61"/>
        <v>6652/0486</v>
      </c>
      <c r="BO92" t="str">
        <f>IF(ISERROR(VLOOKUP($B92,'РЕОРГ 01.08.2010'!A:B,2,FALSE)),"",VLOOKUP($B92,'РЕОРГ 01.08.2010'!A:B,2,FALSE))</f>
        <v/>
      </c>
      <c r="BP92" s="12" t="str">
        <f t="shared" si="39"/>
        <v>Доп.офис №6652/0486</v>
      </c>
      <c r="BQ92" t="e">
        <f>LEFT(#REF!,2)</f>
        <v>#REF!</v>
      </c>
      <c r="BR92" s="12" t="str">
        <f t="shared" si="62"/>
        <v>6652/0486</v>
      </c>
    </row>
    <row r="93" spans="1:70" ht="12.75" customHeight="1">
      <c r="A93" t="str">
        <f t="shared" si="40"/>
        <v>6652/0492</v>
      </c>
      <c r="B93" s="133">
        <v>113</v>
      </c>
      <c r="C93" s="1" t="s">
        <v>9266</v>
      </c>
      <c r="D93" s="32" t="s">
        <v>1926</v>
      </c>
      <c r="E93" s="1" t="s">
        <v>9267</v>
      </c>
      <c r="F93" s="1" t="s">
        <v>4493</v>
      </c>
      <c r="G93" s="1" t="s">
        <v>9268</v>
      </c>
      <c r="H93" s="1" t="s">
        <v>9269</v>
      </c>
      <c r="I93" s="1" t="s">
        <v>12898</v>
      </c>
      <c r="J93" s="1"/>
      <c r="K93" s="1">
        <v>4</v>
      </c>
      <c r="L93" s="32" t="s">
        <v>4048</v>
      </c>
      <c r="M93" s="8" t="s">
        <v>11773</v>
      </c>
      <c r="N93" s="2" t="s">
        <v>11840</v>
      </c>
      <c r="O93" s="173"/>
      <c r="P93" s="168">
        <f t="shared" si="63"/>
        <v>90</v>
      </c>
      <c r="Q93" s="138">
        <f t="shared" si="64"/>
        <v>25</v>
      </c>
      <c r="R93" s="138">
        <f t="shared" si="65"/>
        <v>50</v>
      </c>
      <c r="S93" s="138">
        <f t="shared" si="66"/>
        <v>75</v>
      </c>
      <c r="T93" s="138">
        <f t="shared" si="67"/>
        <v>100</v>
      </c>
      <c r="U93" s="138">
        <f t="shared" si="68"/>
        <v>125</v>
      </c>
      <c r="V93" s="138" t="e">
        <f t="shared" si="69"/>
        <v>#VALUE!</v>
      </c>
      <c r="W93" s="158" t="str">
        <f t="shared" si="41"/>
        <v>10:00 18:00(13:00 14:00)</v>
      </c>
      <c r="X93" s="159">
        <f>HLOOKUP(SEARCH("2",$M93)-1,$Q$3:$V93,$P93+1,FALSE)</f>
        <v>25</v>
      </c>
      <c r="Y93" s="160" t="str">
        <f t="shared" si="42"/>
        <v>10:00 18:00(13:00 14:00)|10:00 18:00(13:00 14:00)|10:00 18:00(13:00 14:00)|10:00 19:00(13:00 14:00)|10:00 14:00</v>
      </c>
      <c r="Z93" s="161" t="str">
        <f t="shared" si="43"/>
        <v>10:00 18:00(13:00 14:00)</v>
      </c>
      <c r="AA93" s="158" t="str">
        <f t="shared" si="44"/>
        <v>10:00 18:00(13:00 14:00)</v>
      </c>
      <c r="AB93" s="159">
        <f>HLOOKUP(SEARCH("3",$M93)-1,$Q$3:$V93,$P93+1,FALSE)</f>
        <v>50</v>
      </c>
      <c r="AC93" s="160" t="str">
        <f t="shared" si="45"/>
        <v>10:00 18:00(13:00 14:00)|10:00 18:00(13:00 14:00)|10:00 19:00(13:00 14:00)|10:00 14:00</v>
      </c>
      <c r="AD93" s="161" t="str">
        <f t="shared" si="46"/>
        <v>10:00 18:00(13:00 14:00)</v>
      </c>
      <c r="AE93" s="158" t="str">
        <f t="shared" si="47"/>
        <v>10:00 18:00(13:00 14:00)</v>
      </c>
      <c r="AF93" s="159">
        <f>HLOOKUP(SEARCH("4",$M93)-1,$Q$3:$V93,$P93+1,FALSE)</f>
        <v>75</v>
      </c>
      <c r="AG93" s="161" t="str">
        <f t="shared" si="48"/>
        <v>10:00 18:00(13:00 14:00)|10:00 19:00(13:00 14:00)|10:00 14:00</v>
      </c>
      <c r="AH93" s="161" t="str">
        <f t="shared" si="49"/>
        <v>10:00 18:00(13:00 14:00)</v>
      </c>
      <c r="AI93" s="158" t="str">
        <f t="shared" si="50"/>
        <v>10:00 18:00(13:00 14:00)</v>
      </c>
      <c r="AJ93" s="159">
        <f>HLOOKUP(SEARCH("5",$M93)-1,$Q$3:$V93,$P93+1,FALSE)</f>
        <v>100</v>
      </c>
      <c r="AK93" s="161" t="str">
        <f t="shared" si="51"/>
        <v>10:00 19:00(13:00 14:00)|10:00 14:00</v>
      </c>
      <c r="AL93" s="161" t="str">
        <f t="shared" si="52"/>
        <v>10:00 19:00(13:00 14:00)</v>
      </c>
      <c r="AM93" s="158" t="str">
        <f t="shared" si="53"/>
        <v>10:00 19:00(13:00 14:00)</v>
      </c>
      <c r="AN93" s="159">
        <f>HLOOKUP(SEARCH("6",$M93)-1,$Q$3:$V93,$P93+1,FALSE)</f>
        <v>125</v>
      </c>
      <c r="AO93" s="161" t="str">
        <f t="shared" si="54"/>
        <v>10:00 14:00</v>
      </c>
      <c r="AP93" s="161" t="e">
        <f t="shared" si="55"/>
        <v>#VALUE!</v>
      </c>
      <c r="AQ93" s="162" t="str">
        <f t="shared" si="56"/>
        <v>10:00 14:00</v>
      </c>
      <c r="AR93" s="163" t="e">
        <f>HLOOKUP(SEARCH("7",$M93)-1,$Q$3:$V93,$P93+1,FALSE)</f>
        <v>#VALUE!</v>
      </c>
      <c r="AS93" s="164" t="str">
        <f t="shared" si="57"/>
        <v>выходной</v>
      </c>
      <c r="AT93" s="142"/>
      <c r="AU93" s="11" t="str">
        <f>IF(ISERROR(VLOOKUP(B93,'РЕОРГ 2008'!$A:$B,2,FALSE)),"",VLOOKUP(B93,'РЕОРГ 2008'!$A:$B,2,FALSE))</f>
        <v/>
      </c>
      <c r="AV93" s="12" t="str">
        <f t="shared" si="35"/>
        <v>Доп.офис №6652/0492</v>
      </c>
      <c r="AW93" s="31" t="e">
        <f>LEFT(#REF!,2)</f>
        <v>#REF!</v>
      </c>
      <c r="AX93" s="12" t="str">
        <f t="shared" si="58"/>
        <v>6652/0492</v>
      </c>
      <c r="AZ93" t="str">
        <f>IF(ISERROR(VLOOKUP(B93,'РЕОРГ 01.08.2009'!$A:$B,2,FALSE)),"",VLOOKUP(B93,'РЕОРГ 01.08.2009'!$A:$B,2,FALSE))</f>
        <v/>
      </c>
      <c r="BA93" s="12" t="str">
        <f t="shared" si="36"/>
        <v>Доп.офис №6652/0492</v>
      </c>
      <c r="BB93" t="e">
        <f>LEFT(#REF!,2)</f>
        <v>#REF!</v>
      </c>
      <c r="BC93" s="12" t="str">
        <f t="shared" si="59"/>
        <v>6652/0492</v>
      </c>
      <c r="BE93" t="str">
        <f>IF(ISERROR(VLOOKUP(B93,'РЕОРГ 01.10.2009'!A:C,3,FALSE)),"",VLOOKUP(B93,'РЕОРГ 01.10.2009'!A:C,3,FALSE))</f>
        <v/>
      </c>
      <c r="BF93" s="12" t="str">
        <f t="shared" si="37"/>
        <v>Доп.офис №6652/0492</v>
      </c>
      <c r="BG93" t="e">
        <f>LEFT(#REF!,2)</f>
        <v>#REF!</v>
      </c>
      <c r="BH93" s="12" t="str">
        <f t="shared" si="60"/>
        <v>6652/0492</v>
      </c>
      <c r="BJ93" t="str">
        <f>IF(ISERROR(VLOOKUP($B93,'РЕОРГ 01.05.2010'!A:B,2,FALSE)),"",VLOOKUP($B93,'РЕОРГ 01.05.2010'!A:B,2,FALSE))</f>
        <v/>
      </c>
      <c r="BK93" s="12" t="str">
        <f t="shared" si="38"/>
        <v>Доп.офис №6652/0492</v>
      </c>
      <c r="BL93" t="e">
        <f>LEFT(#REF!,2)</f>
        <v>#REF!</v>
      </c>
      <c r="BM93" s="12" t="str">
        <f t="shared" si="61"/>
        <v>6652/0492</v>
      </c>
      <c r="BO93" t="str">
        <f>IF(ISERROR(VLOOKUP($B93,'РЕОРГ 01.08.2010'!A:B,2,FALSE)),"",VLOOKUP($B93,'РЕОРГ 01.08.2010'!A:B,2,FALSE))</f>
        <v/>
      </c>
      <c r="BP93" s="12" t="str">
        <f t="shared" si="39"/>
        <v>Доп.офис №6652/0492</v>
      </c>
      <c r="BQ93" t="e">
        <f>LEFT(#REF!,2)</f>
        <v>#REF!</v>
      </c>
      <c r="BR93" s="12" t="str">
        <f t="shared" si="62"/>
        <v>6652/0492</v>
      </c>
    </row>
    <row r="94" spans="1:70" ht="12.75" customHeight="1">
      <c r="A94" t="str">
        <f t="shared" si="40"/>
        <v>6652/0495</v>
      </c>
      <c r="B94" s="133">
        <v>114</v>
      </c>
      <c r="C94" s="1" t="s">
        <v>9749</v>
      </c>
      <c r="D94" s="32" t="s">
        <v>1926</v>
      </c>
      <c r="E94" s="1" t="s">
        <v>9750</v>
      </c>
      <c r="F94" s="1" t="s">
        <v>4493</v>
      </c>
      <c r="G94" s="1" t="s">
        <v>9751</v>
      </c>
      <c r="H94" s="1" t="s">
        <v>9752</v>
      </c>
      <c r="I94" s="1" t="s">
        <v>9753</v>
      </c>
      <c r="J94" s="1"/>
      <c r="K94" s="1">
        <v>9</v>
      </c>
      <c r="L94" s="32" t="s">
        <v>4048</v>
      </c>
      <c r="M94" s="8" t="s">
        <v>11773</v>
      </c>
      <c r="N94" s="2" t="s">
        <v>11821</v>
      </c>
      <c r="O94" s="173"/>
      <c r="P94" s="168">
        <f t="shared" si="63"/>
        <v>91</v>
      </c>
      <c r="Q94" s="138">
        <f t="shared" si="64"/>
        <v>12</v>
      </c>
      <c r="R94" s="138">
        <f t="shared" si="65"/>
        <v>24</v>
      </c>
      <c r="S94" s="138">
        <f t="shared" si="66"/>
        <v>36</v>
      </c>
      <c r="T94" s="138">
        <f t="shared" si="67"/>
        <v>48</v>
      </c>
      <c r="U94" s="138">
        <f t="shared" si="68"/>
        <v>60</v>
      </c>
      <c r="V94" s="138" t="e">
        <f t="shared" si="69"/>
        <v>#VALUE!</v>
      </c>
      <c r="W94" s="158" t="str">
        <f t="shared" si="41"/>
        <v>09:00 19:00</v>
      </c>
      <c r="X94" s="159">
        <f>HLOOKUP(SEARCH("2",$M94)-1,$Q$3:$V94,$P94+1,FALSE)</f>
        <v>12</v>
      </c>
      <c r="Y94" s="160" t="str">
        <f t="shared" si="42"/>
        <v>09:00 19:00|09:00 19:00|09:00 19:00|09:00 19:00|09:00 16:00</v>
      </c>
      <c r="Z94" s="161" t="str">
        <f t="shared" si="43"/>
        <v>09:00 19:00</v>
      </c>
      <c r="AA94" s="158" t="str">
        <f t="shared" si="44"/>
        <v>09:00 19:00</v>
      </c>
      <c r="AB94" s="159">
        <f>HLOOKUP(SEARCH("3",$M94)-1,$Q$3:$V94,$P94+1,FALSE)</f>
        <v>24</v>
      </c>
      <c r="AC94" s="160" t="str">
        <f t="shared" si="45"/>
        <v>09:00 19:00|09:00 19:00|09:00 19:00|09:00 16:00</v>
      </c>
      <c r="AD94" s="161" t="str">
        <f t="shared" si="46"/>
        <v>09:00 19:00</v>
      </c>
      <c r="AE94" s="158" t="str">
        <f t="shared" si="47"/>
        <v>09:00 19:00</v>
      </c>
      <c r="AF94" s="159">
        <f>HLOOKUP(SEARCH("4",$M94)-1,$Q$3:$V94,$P94+1,FALSE)</f>
        <v>36</v>
      </c>
      <c r="AG94" s="161" t="str">
        <f t="shared" si="48"/>
        <v>09:00 19:00|09:00 19:00|09:00 16:00</v>
      </c>
      <c r="AH94" s="161" t="str">
        <f t="shared" si="49"/>
        <v>09:00 19:00</v>
      </c>
      <c r="AI94" s="158" t="str">
        <f t="shared" si="50"/>
        <v>09:00 19:00</v>
      </c>
      <c r="AJ94" s="159">
        <f>HLOOKUP(SEARCH("5",$M94)-1,$Q$3:$V94,$P94+1,FALSE)</f>
        <v>48</v>
      </c>
      <c r="AK94" s="161" t="str">
        <f t="shared" si="51"/>
        <v>09:00 19:00|09:00 16:00</v>
      </c>
      <c r="AL94" s="161" t="str">
        <f t="shared" si="52"/>
        <v>09:00 19:00</v>
      </c>
      <c r="AM94" s="158" t="str">
        <f t="shared" si="53"/>
        <v>09:00 19:00</v>
      </c>
      <c r="AN94" s="159">
        <f>HLOOKUP(SEARCH("6",$M94)-1,$Q$3:$V94,$P94+1,FALSE)</f>
        <v>60</v>
      </c>
      <c r="AO94" s="161" t="str">
        <f t="shared" si="54"/>
        <v>09:00 16:00</v>
      </c>
      <c r="AP94" s="161" t="e">
        <f t="shared" si="55"/>
        <v>#VALUE!</v>
      </c>
      <c r="AQ94" s="162" t="str">
        <f t="shared" si="56"/>
        <v>09:00 16:00</v>
      </c>
      <c r="AR94" s="163" t="e">
        <f>HLOOKUP(SEARCH("7",$M94)-1,$Q$3:$V94,$P94+1,FALSE)</f>
        <v>#VALUE!</v>
      </c>
      <c r="AS94" s="164" t="str">
        <f t="shared" si="57"/>
        <v>выходной</v>
      </c>
      <c r="AT94" s="142"/>
      <c r="AU94" s="11" t="str">
        <f>IF(ISERROR(VLOOKUP(B94,'РЕОРГ 2008'!$A:$B,2,FALSE)),"",VLOOKUP(B94,'РЕОРГ 2008'!$A:$B,2,FALSE))</f>
        <v/>
      </c>
      <c r="AV94" s="12" t="str">
        <f t="shared" si="35"/>
        <v>Доп.офис №6652/0495</v>
      </c>
      <c r="AW94" s="31" t="e">
        <f>LEFT(#REF!,2)</f>
        <v>#REF!</v>
      </c>
      <c r="AX94" s="12" t="str">
        <f t="shared" si="58"/>
        <v>6652/0495</v>
      </c>
      <c r="AZ94" t="str">
        <f>IF(ISERROR(VLOOKUP(B94,'РЕОРГ 01.08.2009'!$A:$B,2,FALSE)),"",VLOOKUP(B94,'РЕОРГ 01.08.2009'!$A:$B,2,FALSE))</f>
        <v/>
      </c>
      <c r="BA94" s="12" t="str">
        <f t="shared" si="36"/>
        <v>Доп.офис №6652/0495</v>
      </c>
      <c r="BB94" t="e">
        <f>LEFT(#REF!,2)</f>
        <v>#REF!</v>
      </c>
      <c r="BC94" s="12" t="str">
        <f t="shared" si="59"/>
        <v>6652/0495</v>
      </c>
      <c r="BE94" t="str">
        <f>IF(ISERROR(VLOOKUP(B94,'РЕОРГ 01.10.2009'!A:C,3,FALSE)),"",VLOOKUP(B94,'РЕОРГ 01.10.2009'!A:C,3,FALSE))</f>
        <v/>
      </c>
      <c r="BF94" s="12" t="str">
        <f t="shared" si="37"/>
        <v>Доп.офис №6652/0495</v>
      </c>
      <c r="BG94" t="e">
        <f>LEFT(#REF!,2)</f>
        <v>#REF!</v>
      </c>
      <c r="BH94" s="12" t="str">
        <f t="shared" si="60"/>
        <v>6652/0495</v>
      </c>
      <c r="BJ94" t="str">
        <f>IF(ISERROR(VLOOKUP($B94,'РЕОРГ 01.05.2010'!A:B,2,FALSE)),"",VLOOKUP($B94,'РЕОРГ 01.05.2010'!A:B,2,FALSE))</f>
        <v/>
      </c>
      <c r="BK94" s="12" t="str">
        <f t="shared" si="38"/>
        <v>Доп.офис №6652/0495</v>
      </c>
      <c r="BL94" t="e">
        <f>LEFT(#REF!,2)</f>
        <v>#REF!</v>
      </c>
      <c r="BM94" s="12" t="str">
        <f t="shared" si="61"/>
        <v>6652/0495</v>
      </c>
      <c r="BO94" t="str">
        <f>IF(ISERROR(VLOOKUP($B94,'РЕОРГ 01.08.2010'!A:B,2,FALSE)),"",VLOOKUP($B94,'РЕОРГ 01.08.2010'!A:B,2,FALSE))</f>
        <v/>
      </c>
      <c r="BP94" s="12" t="str">
        <f t="shared" si="39"/>
        <v>Доп.офис №6652/0495</v>
      </c>
      <c r="BQ94" t="e">
        <f>LEFT(#REF!,2)</f>
        <v>#REF!</v>
      </c>
      <c r="BR94" s="12" t="str">
        <f t="shared" si="62"/>
        <v>6652/0495</v>
      </c>
    </row>
    <row r="95" spans="1:70" ht="12.75" customHeight="1">
      <c r="A95" t="str">
        <f t="shared" si="40"/>
        <v>6652/0504</v>
      </c>
      <c r="B95" s="133">
        <v>115</v>
      </c>
      <c r="C95" s="1" t="s">
        <v>9754</v>
      </c>
      <c r="D95" s="32" t="s">
        <v>1926</v>
      </c>
      <c r="E95" s="1" t="s">
        <v>9755</v>
      </c>
      <c r="F95" s="1" t="s">
        <v>4493</v>
      </c>
      <c r="G95" s="1" t="s">
        <v>9756</v>
      </c>
      <c r="H95" s="1" t="s">
        <v>9757</v>
      </c>
      <c r="I95" s="1" t="s">
        <v>8983</v>
      </c>
      <c r="J95" s="1"/>
      <c r="K95" s="1">
        <v>8</v>
      </c>
      <c r="L95" s="32" t="s">
        <v>4048</v>
      </c>
      <c r="M95" s="8" t="s">
        <v>11773</v>
      </c>
      <c r="N95" s="2" t="s">
        <v>11841</v>
      </c>
      <c r="O95" s="173"/>
      <c r="P95" s="168">
        <f t="shared" si="63"/>
        <v>92</v>
      </c>
      <c r="Q95" s="138">
        <f t="shared" si="64"/>
        <v>12</v>
      </c>
      <c r="R95" s="138">
        <f t="shared" si="65"/>
        <v>24</v>
      </c>
      <c r="S95" s="138">
        <f t="shared" si="66"/>
        <v>36</v>
      </c>
      <c r="T95" s="138">
        <f t="shared" si="67"/>
        <v>48</v>
      </c>
      <c r="U95" s="138">
        <f t="shared" si="68"/>
        <v>60</v>
      </c>
      <c r="V95" s="138" t="e">
        <f t="shared" si="69"/>
        <v>#VALUE!</v>
      </c>
      <c r="W95" s="158" t="str">
        <f t="shared" si="41"/>
        <v>08:00 18:00</v>
      </c>
      <c r="X95" s="159">
        <f>HLOOKUP(SEARCH("2",$M95)-1,$Q$3:$V95,$P95+1,FALSE)</f>
        <v>12</v>
      </c>
      <c r="Y95" s="160" t="str">
        <f t="shared" si="42"/>
        <v>08:00 18:00|08:00 18:00|08:00 18:00|08:00 18:00|09:00 15:00</v>
      </c>
      <c r="Z95" s="161" t="str">
        <f t="shared" si="43"/>
        <v>08:00 18:00</v>
      </c>
      <c r="AA95" s="158" t="str">
        <f t="shared" si="44"/>
        <v>08:00 18:00</v>
      </c>
      <c r="AB95" s="159">
        <f>HLOOKUP(SEARCH("3",$M95)-1,$Q$3:$V95,$P95+1,FALSE)</f>
        <v>24</v>
      </c>
      <c r="AC95" s="160" t="str">
        <f t="shared" si="45"/>
        <v>08:00 18:00|08:00 18:00|08:00 18:00|09:00 15:00</v>
      </c>
      <c r="AD95" s="161" t="str">
        <f t="shared" si="46"/>
        <v>08:00 18:00</v>
      </c>
      <c r="AE95" s="158" t="str">
        <f t="shared" si="47"/>
        <v>08:00 18:00</v>
      </c>
      <c r="AF95" s="159">
        <f>HLOOKUP(SEARCH("4",$M95)-1,$Q$3:$V95,$P95+1,FALSE)</f>
        <v>36</v>
      </c>
      <c r="AG95" s="161" t="str">
        <f t="shared" si="48"/>
        <v>08:00 18:00|08:00 18:00|09:00 15:00</v>
      </c>
      <c r="AH95" s="161" t="str">
        <f t="shared" si="49"/>
        <v>08:00 18:00</v>
      </c>
      <c r="AI95" s="158" t="str">
        <f t="shared" si="50"/>
        <v>08:00 18:00</v>
      </c>
      <c r="AJ95" s="159">
        <f>HLOOKUP(SEARCH("5",$M95)-1,$Q$3:$V95,$P95+1,FALSE)</f>
        <v>48</v>
      </c>
      <c r="AK95" s="161" t="str">
        <f t="shared" si="51"/>
        <v>08:00 18:00|09:00 15:00</v>
      </c>
      <c r="AL95" s="161" t="str">
        <f t="shared" si="52"/>
        <v>08:00 18:00</v>
      </c>
      <c r="AM95" s="158" t="str">
        <f t="shared" si="53"/>
        <v>08:00 18:00</v>
      </c>
      <c r="AN95" s="159">
        <f>HLOOKUP(SEARCH("6",$M95)-1,$Q$3:$V95,$P95+1,FALSE)</f>
        <v>60</v>
      </c>
      <c r="AO95" s="161" t="str">
        <f t="shared" si="54"/>
        <v>09:00 15:00</v>
      </c>
      <c r="AP95" s="161" t="e">
        <f t="shared" si="55"/>
        <v>#VALUE!</v>
      </c>
      <c r="AQ95" s="162" t="str">
        <f t="shared" si="56"/>
        <v>09:00 15:00</v>
      </c>
      <c r="AR95" s="163" t="e">
        <f>HLOOKUP(SEARCH("7",$M95)-1,$Q$3:$V95,$P95+1,FALSE)</f>
        <v>#VALUE!</v>
      </c>
      <c r="AS95" s="164" t="str">
        <f t="shared" si="57"/>
        <v>выходной</v>
      </c>
      <c r="AT95" s="142"/>
      <c r="AU95" s="11" t="str">
        <f>IF(ISERROR(VLOOKUP(B95,'РЕОРГ 2008'!$A:$B,2,FALSE)),"",VLOOKUP(B95,'РЕОРГ 2008'!$A:$B,2,FALSE))</f>
        <v/>
      </c>
      <c r="AV95" s="12" t="str">
        <f t="shared" si="35"/>
        <v>Доп.офис №6652/0504</v>
      </c>
      <c r="AW95" s="31" t="e">
        <f>LEFT(#REF!,2)</f>
        <v>#REF!</v>
      </c>
      <c r="AX95" s="12" t="str">
        <f t="shared" si="58"/>
        <v>6652/0504</v>
      </c>
      <c r="AZ95" t="str">
        <f>IF(ISERROR(VLOOKUP(B95,'РЕОРГ 01.08.2009'!$A:$B,2,FALSE)),"",VLOOKUP(B95,'РЕОРГ 01.08.2009'!$A:$B,2,FALSE))</f>
        <v/>
      </c>
      <c r="BA95" s="12" t="str">
        <f t="shared" si="36"/>
        <v>Доп.офис №6652/0504</v>
      </c>
      <c r="BB95" t="e">
        <f>LEFT(#REF!,2)</f>
        <v>#REF!</v>
      </c>
      <c r="BC95" s="12" t="str">
        <f t="shared" si="59"/>
        <v>6652/0504</v>
      </c>
      <c r="BE95" t="str">
        <f>IF(ISERROR(VLOOKUP(B95,'РЕОРГ 01.10.2009'!A:C,3,FALSE)),"",VLOOKUP(B95,'РЕОРГ 01.10.2009'!A:C,3,FALSE))</f>
        <v/>
      </c>
      <c r="BF95" s="12" t="str">
        <f t="shared" si="37"/>
        <v>Доп.офис №6652/0504</v>
      </c>
      <c r="BG95" t="e">
        <f>LEFT(#REF!,2)</f>
        <v>#REF!</v>
      </c>
      <c r="BH95" s="12" t="str">
        <f t="shared" si="60"/>
        <v>6652/0504</v>
      </c>
      <c r="BJ95" t="str">
        <f>IF(ISERROR(VLOOKUP($B95,'РЕОРГ 01.05.2010'!A:B,2,FALSE)),"",VLOOKUP($B95,'РЕОРГ 01.05.2010'!A:B,2,FALSE))</f>
        <v/>
      </c>
      <c r="BK95" s="12" t="str">
        <f t="shared" si="38"/>
        <v>Доп.офис №6652/0504</v>
      </c>
      <c r="BL95" t="e">
        <f>LEFT(#REF!,2)</f>
        <v>#REF!</v>
      </c>
      <c r="BM95" s="12" t="str">
        <f t="shared" si="61"/>
        <v>6652/0504</v>
      </c>
      <c r="BO95" t="str">
        <f>IF(ISERROR(VLOOKUP($B95,'РЕОРГ 01.08.2010'!A:B,2,FALSE)),"",VLOOKUP($B95,'РЕОРГ 01.08.2010'!A:B,2,FALSE))</f>
        <v/>
      </c>
      <c r="BP95" s="12" t="str">
        <f t="shared" si="39"/>
        <v>Доп.офис №6652/0504</v>
      </c>
      <c r="BQ95" t="e">
        <f>LEFT(#REF!,2)</f>
        <v>#REF!</v>
      </c>
      <c r="BR95" s="12" t="str">
        <f t="shared" si="62"/>
        <v>6652/0504</v>
      </c>
    </row>
    <row r="96" spans="1:70" ht="12.75" customHeight="1">
      <c r="A96" t="str">
        <f t="shared" si="40"/>
        <v>6652/0513</v>
      </c>
      <c r="B96" s="133">
        <v>116</v>
      </c>
      <c r="C96" s="1" t="s">
        <v>11759</v>
      </c>
      <c r="D96" s="32" t="s">
        <v>1926</v>
      </c>
      <c r="E96" s="1" t="s">
        <v>9234</v>
      </c>
      <c r="F96" s="1" t="s">
        <v>4493</v>
      </c>
      <c r="G96" s="1" t="s">
        <v>9758</v>
      </c>
      <c r="H96" s="1" t="s">
        <v>9759</v>
      </c>
      <c r="I96" s="1" t="s">
        <v>9237</v>
      </c>
      <c r="J96" s="1"/>
      <c r="K96" s="1">
        <v>7</v>
      </c>
      <c r="L96" s="32" t="s">
        <v>4048</v>
      </c>
      <c r="M96" s="8" t="s">
        <v>11773</v>
      </c>
      <c r="N96" s="2" t="s">
        <v>11839</v>
      </c>
      <c r="O96" s="173"/>
      <c r="P96" s="168">
        <f t="shared" si="63"/>
        <v>93</v>
      </c>
      <c r="Q96" s="138">
        <f t="shared" si="64"/>
        <v>12</v>
      </c>
      <c r="R96" s="138">
        <f t="shared" si="65"/>
        <v>24</v>
      </c>
      <c r="S96" s="138">
        <f t="shared" si="66"/>
        <v>36</v>
      </c>
      <c r="T96" s="138">
        <f t="shared" si="67"/>
        <v>48</v>
      </c>
      <c r="U96" s="138">
        <f t="shared" si="68"/>
        <v>60</v>
      </c>
      <c r="V96" s="138" t="e">
        <f t="shared" si="69"/>
        <v>#VALUE!</v>
      </c>
      <c r="W96" s="158" t="str">
        <f t="shared" si="41"/>
        <v>09:00 18:00</v>
      </c>
      <c r="X96" s="159">
        <f>HLOOKUP(SEARCH("2",$M96)-1,$Q$3:$V96,$P96+1,FALSE)</f>
        <v>12</v>
      </c>
      <c r="Y96" s="160" t="str">
        <f t="shared" si="42"/>
        <v>09:00 18:00|09:00 18:00|09:00 18:00|09:00 18:00|09:00 14:00</v>
      </c>
      <c r="Z96" s="161" t="str">
        <f t="shared" si="43"/>
        <v>09:00 18:00</v>
      </c>
      <c r="AA96" s="158" t="str">
        <f t="shared" si="44"/>
        <v>09:00 18:00</v>
      </c>
      <c r="AB96" s="159">
        <f>HLOOKUP(SEARCH("3",$M96)-1,$Q$3:$V96,$P96+1,FALSE)</f>
        <v>24</v>
      </c>
      <c r="AC96" s="160" t="str">
        <f t="shared" si="45"/>
        <v>09:00 18:00|09:00 18:00|09:00 18:00|09:00 14:00</v>
      </c>
      <c r="AD96" s="161" t="str">
        <f t="shared" si="46"/>
        <v>09:00 18:00</v>
      </c>
      <c r="AE96" s="158" t="str">
        <f t="shared" si="47"/>
        <v>09:00 18:00</v>
      </c>
      <c r="AF96" s="159">
        <f>HLOOKUP(SEARCH("4",$M96)-1,$Q$3:$V96,$P96+1,FALSE)</f>
        <v>36</v>
      </c>
      <c r="AG96" s="161" t="str">
        <f t="shared" si="48"/>
        <v>09:00 18:00|09:00 18:00|09:00 14:00</v>
      </c>
      <c r="AH96" s="161" t="str">
        <f t="shared" si="49"/>
        <v>09:00 18:00</v>
      </c>
      <c r="AI96" s="158" t="str">
        <f t="shared" si="50"/>
        <v>09:00 18:00</v>
      </c>
      <c r="AJ96" s="159">
        <f>HLOOKUP(SEARCH("5",$M96)-1,$Q$3:$V96,$P96+1,FALSE)</f>
        <v>48</v>
      </c>
      <c r="AK96" s="161" t="str">
        <f t="shared" si="51"/>
        <v>09:00 18:00|09:00 14:00</v>
      </c>
      <c r="AL96" s="161" t="str">
        <f t="shared" si="52"/>
        <v>09:00 18:00</v>
      </c>
      <c r="AM96" s="158" t="str">
        <f t="shared" si="53"/>
        <v>09:00 18:00</v>
      </c>
      <c r="AN96" s="159">
        <f>HLOOKUP(SEARCH("6",$M96)-1,$Q$3:$V96,$P96+1,FALSE)</f>
        <v>60</v>
      </c>
      <c r="AO96" s="161" t="str">
        <f t="shared" si="54"/>
        <v>09:00 14:00</v>
      </c>
      <c r="AP96" s="161" t="e">
        <f t="shared" si="55"/>
        <v>#VALUE!</v>
      </c>
      <c r="AQ96" s="162" t="str">
        <f t="shared" si="56"/>
        <v>09:00 14:00</v>
      </c>
      <c r="AR96" s="163" t="e">
        <f>HLOOKUP(SEARCH("7",$M96)-1,$Q$3:$V96,$P96+1,FALSE)</f>
        <v>#VALUE!</v>
      </c>
      <c r="AS96" s="164" t="str">
        <f t="shared" si="57"/>
        <v>выходной</v>
      </c>
      <c r="AT96" s="142"/>
      <c r="AU96" s="11" t="str">
        <f>IF(ISERROR(VLOOKUP(B96,'РЕОРГ 2008'!$A:$B,2,FALSE)),"",VLOOKUP(B96,'РЕОРГ 2008'!$A:$B,2,FALSE))</f>
        <v/>
      </c>
      <c r="AV96" s="12" t="str">
        <f t="shared" si="35"/>
        <v>Доп.офис №6652/0513</v>
      </c>
      <c r="AW96" s="31" t="e">
        <f>LEFT(#REF!,2)</f>
        <v>#REF!</v>
      </c>
      <c r="AX96" s="12" t="str">
        <f t="shared" si="58"/>
        <v>6652/0513</v>
      </c>
      <c r="AZ96" t="str">
        <f>IF(ISERROR(VLOOKUP(B96,'РЕОРГ 01.08.2009'!$A:$B,2,FALSE)),"",VLOOKUP(B96,'РЕОРГ 01.08.2009'!$A:$B,2,FALSE))</f>
        <v/>
      </c>
      <c r="BA96" s="12" t="str">
        <f t="shared" si="36"/>
        <v>Доп.офис №6652/0513</v>
      </c>
      <c r="BB96" t="e">
        <f>LEFT(#REF!,2)</f>
        <v>#REF!</v>
      </c>
      <c r="BC96" s="12" t="str">
        <f t="shared" si="59"/>
        <v>6652/0513</v>
      </c>
      <c r="BE96" t="str">
        <f>IF(ISERROR(VLOOKUP(B96,'РЕОРГ 01.10.2009'!A:C,3,FALSE)),"",VLOOKUP(B96,'РЕОРГ 01.10.2009'!A:C,3,FALSE))</f>
        <v/>
      </c>
      <c r="BF96" s="12" t="str">
        <f t="shared" si="37"/>
        <v>Доп.офис №6652/0513</v>
      </c>
      <c r="BG96" t="e">
        <f>LEFT(#REF!,2)</f>
        <v>#REF!</v>
      </c>
      <c r="BH96" s="12" t="str">
        <f t="shared" si="60"/>
        <v>6652/0513</v>
      </c>
      <c r="BJ96" t="str">
        <f>IF(ISERROR(VLOOKUP($B96,'РЕОРГ 01.05.2010'!A:B,2,FALSE)),"",VLOOKUP($B96,'РЕОРГ 01.05.2010'!A:B,2,FALSE))</f>
        <v/>
      </c>
      <c r="BK96" s="12" t="str">
        <f t="shared" si="38"/>
        <v>Доп.офис №6652/0513</v>
      </c>
      <c r="BL96" t="e">
        <f>LEFT(#REF!,2)</f>
        <v>#REF!</v>
      </c>
      <c r="BM96" s="12" t="str">
        <f t="shared" si="61"/>
        <v>6652/0513</v>
      </c>
      <c r="BO96" t="str">
        <f>IF(ISERROR(VLOOKUP($B96,'РЕОРГ 01.08.2010'!A:B,2,FALSE)),"",VLOOKUP($B96,'РЕОРГ 01.08.2010'!A:B,2,FALSE))</f>
        <v/>
      </c>
      <c r="BP96" s="12" t="str">
        <f t="shared" si="39"/>
        <v>Доп.офис №6652/0513</v>
      </c>
      <c r="BQ96" t="e">
        <f>LEFT(#REF!,2)</f>
        <v>#REF!</v>
      </c>
      <c r="BR96" s="12" t="str">
        <f t="shared" si="62"/>
        <v>6652/0513</v>
      </c>
    </row>
    <row r="97" spans="1:70" ht="12.75" customHeight="1">
      <c r="A97" t="str">
        <f t="shared" si="40"/>
        <v>6652/0517</v>
      </c>
      <c r="B97" s="133">
        <v>117</v>
      </c>
      <c r="C97" s="1" t="s">
        <v>11760</v>
      </c>
      <c r="D97" s="32" t="s">
        <v>1926</v>
      </c>
      <c r="E97" s="1" t="s">
        <v>9761</v>
      </c>
      <c r="F97" s="1" t="s">
        <v>4493</v>
      </c>
      <c r="G97" s="1" t="s">
        <v>9762</v>
      </c>
      <c r="H97" s="1" t="s">
        <v>9763</v>
      </c>
      <c r="I97" s="1" t="s">
        <v>219</v>
      </c>
      <c r="J97" s="1"/>
      <c r="K97" s="1">
        <v>10</v>
      </c>
      <c r="L97" s="32" t="s">
        <v>4048</v>
      </c>
      <c r="M97" s="8" t="s">
        <v>11773</v>
      </c>
      <c r="N97" s="2" t="s">
        <v>11821</v>
      </c>
      <c r="O97" s="173"/>
      <c r="P97" s="168">
        <f t="shared" si="63"/>
        <v>94</v>
      </c>
      <c r="Q97" s="138">
        <f t="shared" si="64"/>
        <v>12</v>
      </c>
      <c r="R97" s="138">
        <f t="shared" si="65"/>
        <v>24</v>
      </c>
      <c r="S97" s="138">
        <f t="shared" si="66"/>
        <v>36</v>
      </c>
      <c r="T97" s="138">
        <f t="shared" si="67"/>
        <v>48</v>
      </c>
      <c r="U97" s="138">
        <f t="shared" si="68"/>
        <v>60</v>
      </c>
      <c r="V97" s="138" t="e">
        <f t="shared" si="69"/>
        <v>#VALUE!</v>
      </c>
      <c r="W97" s="158" t="str">
        <f t="shared" si="41"/>
        <v>09:00 19:00</v>
      </c>
      <c r="X97" s="159">
        <f>HLOOKUP(SEARCH("2",$M97)-1,$Q$3:$V97,$P97+1,FALSE)</f>
        <v>12</v>
      </c>
      <c r="Y97" s="160" t="str">
        <f t="shared" si="42"/>
        <v>09:00 19:00|09:00 19:00|09:00 19:00|09:00 19:00|09:00 16:00</v>
      </c>
      <c r="Z97" s="161" t="str">
        <f t="shared" si="43"/>
        <v>09:00 19:00</v>
      </c>
      <c r="AA97" s="158" t="str">
        <f t="shared" si="44"/>
        <v>09:00 19:00</v>
      </c>
      <c r="AB97" s="159">
        <f>HLOOKUP(SEARCH("3",$M97)-1,$Q$3:$V97,$P97+1,FALSE)</f>
        <v>24</v>
      </c>
      <c r="AC97" s="160" t="str">
        <f t="shared" si="45"/>
        <v>09:00 19:00|09:00 19:00|09:00 19:00|09:00 16:00</v>
      </c>
      <c r="AD97" s="161" t="str">
        <f t="shared" si="46"/>
        <v>09:00 19:00</v>
      </c>
      <c r="AE97" s="158" t="str">
        <f t="shared" si="47"/>
        <v>09:00 19:00</v>
      </c>
      <c r="AF97" s="159">
        <f>HLOOKUP(SEARCH("4",$M97)-1,$Q$3:$V97,$P97+1,FALSE)</f>
        <v>36</v>
      </c>
      <c r="AG97" s="161" t="str">
        <f t="shared" si="48"/>
        <v>09:00 19:00|09:00 19:00|09:00 16:00</v>
      </c>
      <c r="AH97" s="161" t="str">
        <f t="shared" si="49"/>
        <v>09:00 19:00</v>
      </c>
      <c r="AI97" s="158" t="str">
        <f t="shared" si="50"/>
        <v>09:00 19:00</v>
      </c>
      <c r="AJ97" s="159">
        <f>HLOOKUP(SEARCH("5",$M97)-1,$Q$3:$V97,$P97+1,FALSE)</f>
        <v>48</v>
      </c>
      <c r="AK97" s="161" t="str">
        <f t="shared" si="51"/>
        <v>09:00 19:00|09:00 16:00</v>
      </c>
      <c r="AL97" s="161" t="str">
        <f t="shared" si="52"/>
        <v>09:00 19:00</v>
      </c>
      <c r="AM97" s="158" t="str">
        <f t="shared" si="53"/>
        <v>09:00 19:00</v>
      </c>
      <c r="AN97" s="159">
        <f>HLOOKUP(SEARCH("6",$M97)-1,$Q$3:$V97,$P97+1,FALSE)</f>
        <v>60</v>
      </c>
      <c r="AO97" s="161" t="str">
        <f t="shared" si="54"/>
        <v>09:00 16:00</v>
      </c>
      <c r="AP97" s="161" t="e">
        <f t="shared" si="55"/>
        <v>#VALUE!</v>
      </c>
      <c r="AQ97" s="162" t="str">
        <f t="shared" si="56"/>
        <v>09:00 16:00</v>
      </c>
      <c r="AR97" s="163" t="e">
        <f>HLOOKUP(SEARCH("7",$M97)-1,$Q$3:$V97,$P97+1,FALSE)</f>
        <v>#VALUE!</v>
      </c>
      <c r="AS97" s="164" t="str">
        <f t="shared" si="57"/>
        <v>выходной</v>
      </c>
      <c r="AT97" s="142"/>
      <c r="AU97" s="11" t="str">
        <f>IF(ISERROR(VLOOKUP(B97,'РЕОРГ 2008'!$A:$B,2,FALSE)),"",VLOOKUP(B97,'РЕОРГ 2008'!$A:$B,2,FALSE))</f>
        <v/>
      </c>
      <c r="AV97" s="12" t="str">
        <f t="shared" si="35"/>
        <v>Доп.офис №6652/0517</v>
      </c>
      <c r="AW97" s="31" t="e">
        <f>LEFT(#REF!,2)</f>
        <v>#REF!</v>
      </c>
      <c r="AX97" s="12" t="str">
        <f t="shared" si="58"/>
        <v>6652/0517</v>
      </c>
      <c r="AZ97" t="str">
        <f>IF(ISERROR(VLOOKUP(B97,'РЕОРГ 01.08.2009'!$A:$B,2,FALSE)),"",VLOOKUP(B97,'РЕОРГ 01.08.2009'!$A:$B,2,FALSE))</f>
        <v/>
      </c>
      <c r="BA97" s="12" t="str">
        <f t="shared" si="36"/>
        <v>Доп.офис №6652/0517</v>
      </c>
      <c r="BB97" t="e">
        <f>LEFT(#REF!,2)</f>
        <v>#REF!</v>
      </c>
      <c r="BC97" s="12" t="str">
        <f t="shared" si="59"/>
        <v>6652/0517</v>
      </c>
      <c r="BE97" t="str">
        <f>IF(ISERROR(VLOOKUP(B97,'РЕОРГ 01.10.2009'!A:C,3,FALSE)),"",VLOOKUP(B97,'РЕОРГ 01.10.2009'!A:C,3,FALSE))</f>
        <v/>
      </c>
      <c r="BF97" s="12" t="str">
        <f t="shared" si="37"/>
        <v>Доп.офис №6652/0517</v>
      </c>
      <c r="BG97" t="e">
        <f>LEFT(#REF!,2)</f>
        <v>#REF!</v>
      </c>
      <c r="BH97" s="12" t="str">
        <f t="shared" si="60"/>
        <v>6652/0517</v>
      </c>
      <c r="BJ97" t="str">
        <f>IF(ISERROR(VLOOKUP($B97,'РЕОРГ 01.05.2010'!A:B,2,FALSE)),"",VLOOKUP($B97,'РЕОРГ 01.05.2010'!A:B,2,FALSE))</f>
        <v/>
      </c>
      <c r="BK97" s="12" t="str">
        <f t="shared" si="38"/>
        <v>Доп.офис №6652/0517</v>
      </c>
      <c r="BL97" t="e">
        <f>LEFT(#REF!,2)</f>
        <v>#REF!</v>
      </c>
      <c r="BM97" s="12" t="str">
        <f t="shared" si="61"/>
        <v>6652/0517</v>
      </c>
      <c r="BO97" t="str">
        <f>IF(ISERROR(VLOOKUP($B97,'РЕОРГ 01.08.2010'!A:B,2,FALSE)),"",VLOOKUP($B97,'РЕОРГ 01.08.2010'!A:B,2,FALSE))</f>
        <v/>
      </c>
      <c r="BP97" s="12" t="str">
        <f t="shared" si="39"/>
        <v>Доп.офис №6652/0517</v>
      </c>
      <c r="BQ97" t="e">
        <f>LEFT(#REF!,2)</f>
        <v>#REF!</v>
      </c>
      <c r="BR97" s="12" t="str">
        <f t="shared" si="62"/>
        <v>6652/0517</v>
      </c>
    </row>
    <row r="98" spans="1:70" ht="12.75" customHeight="1">
      <c r="A98" t="str">
        <f t="shared" si="40"/>
        <v>6652/0518</v>
      </c>
      <c r="B98" s="133">
        <v>118</v>
      </c>
      <c r="C98" s="1" t="s">
        <v>9764</v>
      </c>
      <c r="D98" s="32" t="s">
        <v>1926</v>
      </c>
      <c r="E98" s="1" t="s">
        <v>9765</v>
      </c>
      <c r="F98" s="1" t="s">
        <v>4493</v>
      </c>
      <c r="G98" s="1" t="s">
        <v>9766</v>
      </c>
      <c r="H98" s="1" t="s">
        <v>9767</v>
      </c>
      <c r="I98" s="1" t="s">
        <v>9012</v>
      </c>
      <c r="J98" s="1"/>
      <c r="K98" s="1">
        <v>9</v>
      </c>
      <c r="L98" s="32" t="s">
        <v>4048</v>
      </c>
      <c r="M98" s="8" t="s">
        <v>11773</v>
      </c>
      <c r="N98" s="2" t="s">
        <v>11842</v>
      </c>
      <c r="O98" s="173"/>
      <c r="P98" s="168">
        <f t="shared" si="63"/>
        <v>95</v>
      </c>
      <c r="Q98" s="138">
        <f t="shared" si="64"/>
        <v>12</v>
      </c>
      <c r="R98" s="138">
        <f t="shared" si="65"/>
        <v>24</v>
      </c>
      <c r="S98" s="138">
        <f t="shared" si="66"/>
        <v>36</v>
      </c>
      <c r="T98" s="138">
        <f t="shared" si="67"/>
        <v>48</v>
      </c>
      <c r="U98" s="138">
        <f t="shared" si="68"/>
        <v>60</v>
      </c>
      <c r="V98" s="138" t="e">
        <f t="shared" si="69"/>
        <v>#VALUE!</v>
      </c>
      <c r="W98" s="158" t="str">
        <f t="shared" si="41"/>
        <v>08:00 18:00</v>
      </c>
      <c r="X98" s="159">
        <f>HLOOKUP(SEARCH("2",$M98)-1,$Q$3:$V98,$P98+1,FALSE)</f>
        <v>12</v>
      </c>
      <c r="Y98" s="160" t="str">
        <f t="shared" si="42"/>
        <v>08:00 18:00|08:00 18:00|08:00 18:00|08:00 18:00|09:00 16:00</v>
      </c>
      <c r="Z98" s="161" t="str">
        <f t="shared" si="43"/>
        <v>08:00 18:00</v>
      </c>
      <c r="AA98" s="158" t="str">
        <f t="shared" si="44"/>
        <v>08:00 18:00</v>
      </c>
      <c r="AB98" s="159">
        <f>HLOOKUP(SEARCH("3",$M98)-1,$Q$3:$V98,$P98+1,FALSE)</f>
        <v>24</v>
      </c>
      <c r="AC98" s="160" t="str">
        <f t="shared" si="45"/>
        <v>08:00 18:00|08:00 18:00|08:00 18:00|09:00 16:00</v>
      </c>
      <c r="AD98" s="161" t="str">
        <f t="shared" si="46"/>
        <v>08:00 18:00</v>
      </c>
      <c r="AE98" s="158" t="str">
        <f t="shared" si="47"/>
        <v>08:00 18:00</v>
      </c>
      <c r="AF98" s="159">
        <f>HLOOKUP(SEARCH("4",$M98)-1,$Q$3:$V98,$P98+1,FALSE)</f>
        <v>36</v>
      </c>
      <c r="AG98" s="161" t="str">
        <f t="shared" si="48"/>
        <v>08:00 18:00|08:00 18:00|09:00 16:00</v>
      </c>
      <c r="AH98" s="161" t="str">
        <f t="shared" si="49"/>
        <v>08:00 18:00</v>
      </c>
      <c r="AI98" s="158" t="str">
        <f t="shared" si="50"/>
        <v>08:00 18:00</v>
      </c>
      <c r="AJ98" s="159">
        <f>HLOOKUP(SEARCH("5",$M98)-1,$Q$3:$V98,$P98+1,FALSE)</f>
        <v>48</v>
      </c>
      <c r="AK98" s="161" t="str">
        <f t="shared" si="51"/>
        <v>08:00 18:00|09:00 16:00</v>
      </c>
      <c r="AL98" s="161" t="str">
        <f t="shared" si="52"/>
        <v>08:00 18:00</v>
      </c>
      <c r="AM98" s="158" t="str">
        <f t="shared" si="53"/>
        <v>08:00 18:00</v>
      </c>
      <c r="AN98" s="159">
        <f>HLOOKUP(SEARCH("6",$M98)-1,$Q$3:$V98,$P98+1,FALSE)</f>
        <v>60</v>
      </c>
      <c r="AO98" s="161" t="str">
        <f t="shared" si="54"/>
        <v>09:00 16:00</v>
      </c>
      <c r="AP98" s="161" t="e">
        <f t="shared" si="55"/>
        <v>#VALUE!</v>
      </c>
      <c r="AQ98" s="162" t="str">
        <f t="shared" si="56"/>
        <v>09:00 16:00</v>
      </c>
      <c r="AR98" s="163" t="e">
        <f>HLOOKUP(SEARCH("7",$M98)-1,$Q$3:$V98,$P98+1,FALSE)</f>
        <v>#VALUE!</v>
      </c>
      <c r="AS98" s="164" t="str">
        <f t="shared" si="57"/>
        <v>выходной</v>
      </c>
      <c r="AT98" s="142"/>
      <c r="AU98" s="11" t="str">
        <f>IF(ISERROR(VLOOKUP(B98,'РЕОРГ 2008'!$A:$B,2,FALSE)),"",VLOOKUP(B98,'РЕОРГ 2008'!$A:$B,2,FALSE))</f>
        <v/>
      </c>
      <c r="AV98" s="12" t="str">
        <f t="shared" si="35"/>
        <v>Доп.офис №6652/0518</v>
      </c>
      <c r="AW98" s="31" t="e">
        <f>LEFT(#REF!,2)</f>
        <v>#REF!</v>
      </c>
      <c r="AX98" s="12" t="str">
        <f t="shared" si="58"/>
        <v>6652/0518</v>
      </c>
      <c r="AZ98" t="str">
        <f>IF(ISERROR(VLOOKUP(B98,'РЕОРГ 01.08.2009'!$A:$B,2,FALSE)),"",VLOOKUP(B98,'РЕОРГ 01.08.2009'!$A:$B,2,FALSE))</f>
        <v/>
      </c>
      <c r="BA98" s="12" t="str">
        <f t="shared" si="36"/>
        <v>Доп.офис №6652/0518</v>
      </c>
      <c r="BB98" t="e">
        <f>LEFT(#REF!,2)</f>
        <v>#REF!</v>
      </c>
      <c r="BC98" s="12" t="str">
        <f t="shared" si="59"/>
        <v>6652/0518</v>
      </c>
      <c r="BE98" t="str">
        <f>IF(ISERROR(VLOOKUP(B98,'РЕОРГ 01.10.2009'!A:C,3,FALSE)),"",VLOOKUP(B98,'РЕОРГ 01.10.2009'!A:C,3,FALSE))</f>
        <v/>
      </c>
      <c r="BF98" s="12" t="str">
        <f t="shared" si="37"/>
        <v>Доп.офис №6652/0518</v>
      </c>
      <c r="BG98" t="e">
        <f>LEFT(#REF!,2)</f>
        <v>#REF!</v>
      </c>
      <c r="BH98" s="12" t="str">
        <f t="shared" si="60"/>
        <v>6652/0518</v>
      </c>
      <c r="BJ98" t="str">
        <f>IF(ISERROR(VLOOKUP($B98,'РЕОРГ 01.05.2010'!A:B,2,FALSE)),"",VLOOKUP($B98,'РЕОРГ 01.05.2010'!A:B,2,FALSE))</f>
        <v/>
      </c>
      <c r="BK98" s="12" t="str">
        <f t="shared" si="38"/>
        <v>Доп.офис №6652/0518</v>
      </c>
      <c r="BL98" t="e">
        <f>LEFT(#REF!,2)</f>
        <v>#REF!</v>
      </c>
      <c r="BM98" s="12" t="str">
        <f t="shared" si="61"/>
        <v>6652/0518</v>
      </c>
      <c r="BO98" t="str">
        <f>IF(ISERROR(VLOOKUP($B98,'РЕОРГ 01.08.2010'!A:B,2,FALSE)),"",VLOOKUP($B98,'РЕОРГ 01.08.2010'!A:B,2,FALSE))</f>
        <v/>
      </c>
      <c r="BP98" s="12" t="str">
        <f t="shared" si="39"/>
        <v>Доп.офис №6652/0518</v>
      </c>
      <c r="BQ98" t="e">
        <f>LEFT(#REF!,2)</f>
        <v>#REF!</v>
      </c>
      <c r="BR98" s="12" t="str">
        <f t="shared" si="62"/>
        <v>6652/0518</v>
      </c>
    </row>
    <row r="99" spans="1:70" ht="12.75" customHeight="1">
      <c r="A99" t="str">
        <f t="shared" si="40"/>
        <v>6652/0526</v>
      </c>
      <c r="B99" s="133">
        <v>119</v>
      </c>
      <c r="C99" s="1" t="s">
        <v>9768</v>
      </c>
      <c r="D99" s="32" t="s">
        <v>1926</v>
      </c>
      <c r="E99" s="1" t="s">
        <v>9769</v>
      </c>
      <c r="F99" s="1" t="s">
        <v>4493</v>
      </c>
      <c r="G99" s="1" t="s">
        <v>9770</v>
      </c>
      <c r="H99" s="1" t="s">
        <v>9771</v>
      </c>
      <c r="I99" s="1" t="s">
        <v>9772</v>
      </c>
      <c r="J99" s="1"/>
      <c r="K99" s="1">
        <v>9</v>
      </c>
      <c r="L99" s="32" t="s">
        <v>4048</v>
      </c>
      <c r="M99" s="8" t="s">
        <v>11773</v>
      </c>
      <c r="N99" s="2" t="s">
        <v>11821</v>
      </c>
      <c r="O99" s="173"/>
      <c r="P99" s="168">
        <f t="shared" si="63"/>
        <v>96</v>
      </c>
      <c r="Q99" s="138">
        <f t="shared" si="64"/>
        <v>12</v>
      </c>
      <c r="R99" s="138">
        <f t="shared" si="65"/>
        <v>24</v>
      </c>
      <c r="S99" s="138">
        <f t="shared" si="66"/>
        <v>36</v>
      </c>
      <c r="T99" s="138">
        <f t="shared" si="67"/>
        <v>48</v>
      </c>
      <c r="U99" s="138">
        <f t="shared" si="68"/>
        <v>60</v>
      </c>
      <c r="V99" s="138" t="e">
        <f t="shared" si="69"/>
        <v>#VALUE!</v>
      </c>
      <c r="W99" s="158" t="str">
        <f t="shared" si="41"/>
        <v>09:00 19:00</v>
      </c>
      <c r="X99" s="159">
        <f>HLOOKUP(SEARCH("2",$M99)-1,$Q$3:$V99,$P99+1,FALSE)</f>
        <v>12</v>
      </c>
      <c r="Y99" s="160" t="str">
        <f t="shared" si="42"/>
        <v>09:00 19:00|09:00 19:00|09:00 19:00|09:00 19:00|09:00 16:00</v>
      </c>
      <c r="Z99" s="161" t="str">
        <f t="shared" si="43"/>
        <v>09:00 19:00</v>
      </c>
      <c r="AA99" s="158" t="str">
        <f t="shared" si="44"/>
        <v>09:00 19:00</v>
      </c>
      <c r="AB99" s="159">
        <f>HLOOKUP(SEARCH("3",$M99)-1,$Q$3:$V99,$P99+1,FALSE)</f>
        <v>24</v>
      </c>
      <c r="AC99" s="160" t="str">
        <f t="shared" si="45"/>
        <v>09:00 19:00|09:00 19:00|09:00 19:00|09:00 16:00</v>
      </c>
      <c r="AD99" s="161" t="str">
        <f t="shared" si="46"/>
        <v>09:00 19:00</v>
      </c>
      <c r="AE99" s="158" t="str">
        <f t="shared" si="47"/>
        <v>09:00 19:00</v>
      </c>
      <c r="AF99" s="159">
        <f>HLOOKUP(SEARCH("4",$M99)-1,$Q$3:$V99,$P99+1,FALSE)</f>
        <v>36</v>
      </c>
      <c r="AG99" s="161" t="str">
        <f t="shared" si="48"/>
        <v>09:00 19:00|09:00 19:00|09:00 16:00</v>
      </c>
      <c r="AH99" s="161" t="str">
        <f t="shared" si="49"/>
        <v>09:00 19:00</v>
      </c>
      <c r="AI99" s="158" t="str">
        <f t="shared" si="50"/>
        <v>09:00 19:00</v>
      </c>
      <c r="AJ99" s="159">
        <f>HLOOKUP(SEARCH("5",$M99)-1,$Q$3:$V99,$P99+1,FALSE)</f>
        <v>48</v>
      </c>
      <c r="AK99" s="161" t="str">
        <f t="shared" si="51"/>
        <v>09:00 19:00|09:00 16:00</v>
      </c>
      <c r="AL99" s="161" t="str">
        <f t="shared" si="52"/>
        <v>09:00 19:00</v>
      </c>
      <c r="AM99" s="158" t="str">
        <f t="shared" si="53"/>
        <v>09:00 19:00</v>
      </c>
      <c r="AN99" s="159">
        <f>HLOOKUP(SEARCH("6",$M99)-1,$Q$3:$V99,$P99+1,FALSE)</f>
        <v>60</v>
      </c>
      <c r="AO99" s="161" t="str">
        <f t="shared" si="54"/>
        <v>09:00 16:00</v>
      </c>
      <c r="AP99" s="161" t="e">
        <f t="shared" si="55"/>
        <v>#VALUE!</v>
      </c>
      <c r="AQ99" s="162" t="str">
        <f t="shared" si="56"/>
        <v>09:00 16:00</v>
      </c>
      <c r="AR99" s="163" t="e">
        <f>HLOOKUP(SEARCH("7",$M99)-1,$Q$3:$V99,$P99+1,FALSE)</f>
        <v>#VALUE!</v>
      </c>
      <c r="AS99" s="164" t="str">
        <f t="shared" si="57"/>
        <v>выходной</v>
      </c>
      <c r="AT99" s="142"/>
      <c r="AU99" s="11" t="str">
        <f>IF(ISERROR(VLOOKUP(B99,'РЕОРГ 2008'!$A:$B,2,FALSE)),"",VLOOKUP(B99,'РЕОРГ 2008'!$A:$B,2,FALSE))</f>
        <v/>
      </c>
      <c r="AV99" s="12" t="str">
        <f t="shared" si="35"/>
        <v>Доп.офис №6652/0526</v>
      </c>
      <c r="AW99" s="31" t="e">
        <f>LEFT(#REF!,2)</f>
        <v>#REF!</v>
      </c>
      <c r="AX99" s="12" t="str">
        <f t="shared" si="58"/>
        <v>6652/0526</v>
      </c>
      <c r="AZ99" t="str">
        <f>IF(ISERROR(VLOOKUP(B99,'РЕОРГ 01.08.2009'!$A:$B,2,FALSE)),"",VLOOKUP(B99,'РЕОРГ 01.08.2009'!$A:$B,2,FALSE))</f>
        <v/>
      </c>
      <c r="BA99" s="12" t="str">
        <f t="shared" si="36"/>
        <v>Доп.офис №6652/0526</v>
      </c>
      <c r="BB99" t="e">
        <f>LEFT(#REF!,2)</f>
        <v>#REF!</v>
      </c>
      <c r="BC99" s="12" t="str">
        <f t="shared" si="59"/>
        <v>6652/0526</v>
      </c>
      <c r="BE99" t="str">
        <f>IF(ISERROR(VLOOKUP(B99,'РЕОРГ 01.10.2009'!A:C,3,FALSE)),"",VLOOKUP(B99,'РЕОРГ 01.10.2009'!A:C,3,FALSE))</f>
        <v/>
      </c>
      <c r="BF99" s="12" t="str">
        <f t="shared" si="37"/>
        <v>Доп.офис №6652/0526</v>
      </c>
      <c r="BG99" t="e">
        <f>LEFT(#REF!,2)</f>
        <v>#REF!</v>
      </c>
      <c r="BH99" s="12" t="str">
        <f t="shared" si="60"/>
        <v>6652/0526</v>
      </c>
      <c r="BJ99" t="str">
        <f>IF(ISERROR(VLOOKUP($B99,'РЕОРГ 01.05.2010'!A:B,2,FALSE)),"",VLOOKUP($B99,'РЕОРГ 01.05.2010'!A:B,2,FALSE))</f>
        <v/>
      </c>
      <c r="BK99" s="12" t="str">
        <f t="shared" si="38"/>
        <v>Доп.офис №6652/0526</v>
      </c>
      <c r="BL99" t="e">
        <f>LEFT(#REF!,2)</f>
        <v>#REF!</v>
      </c>
      <c r="BM99" s="12" t="str">
        <f t="shared" si="61"/>
        <v>6652/0526</v>
      </c>
      <c r="BO99" t="str">
        <f>IF(ISERROR(VLOOKUP($B99,'РЕОРГ 01.08.2010'!A:B,2,FALSE)),"",VLOOKUP($B99,'РЕОРГ 01.08.2010'!A:B,2,FALSE))</f>
        <v/>
      </c>
      <c r="BP99" s="12" t="str">
        <f t="shared" si="39"/>
        <v>Доп.офис №6652/0526</v>
      </c>
      <c r="BQ99" t="e">
        <f>LEFT(#REF!,2)</f>
        <v>#REF!</v>
      </c>
      <c r="BR99" s="12" t="str">
        <f t="shared" si="62"/>
        <v>6652/0526</v>
      </c>
    </row>
    <row r="100" spans="1:70" ht="12.75" customHeight="1">
      <c r="A100" t="str">
        <f t="shared" si="40"/>
        <v>6652/0528</v>
      </c>
      <c r="B100" s="133">
        <v>120</v>
      </c>
      <c r="C100" s="1" t="s">
        <v>11218</v>
      </c>
      <c r="D100" s="32" t="s">
        <v>7017</v>
      </c>
      <c r="E100" s="1" t="s">
        <v>8967</v>
      </c>
      <c r="F100" s="1" t="s">
        <v>4493</v>
      </c>
      <c r="G100" s="1" t="s">
        <v>11219</v>
      </c>
      <c r="H100" s="1" t="s">
        <v>9773</v>
      </c>
      <c r="I100" s="1" t="s">
        <v>9779</v>
      </c>
      <c r="J100" s="1"/>
      <c r="K100" s="1">
        <v>9</v>
      </c>
      <c r="L100" s="32" t="s">
        <v>4048</v>
      </c>
      <c r="M100" s="8" t="s">
        <v>11773</v>
      </c>
      <c r="N100" s="2" t="s">
        <v>11805</v>
      </c>
      <c r="O100" s="173"/>
      <c r="P100" s="168">
        <f t="shared" si="63"/>
        <v>97</v>
      </c>
      <c r="Q100" s="138">
        <f t="shared" si="64"/>
        <v>12</v>
      </c>
      <c r="R100" s="138">
        <f t="shared" si="65"/>
        <v>24</v>
      </c>
      <c r="S100" s="138">
        <f t="shared" si="66"/>
        <v>36</v>
      </c>
      <c r="T100" s="138">
        <f t="shared" si="67"/>
        <v>48</v>
      </c>
      <c r="U100" s="138">
        <f t="shared" si="68"/>
        <v>60</v>
      </c>
      <c r="V100" s="138" t="e">
        <f t="shared" si="69"/>
        <v>#VALUE!</v>
      </c>
      <c r="W100" s="158" t="str">
        <f t="shared" si="41"/>
        <v>09:00 19:00</v>
      </c>
      <c r="X100" s="159">
        <f>HLOOKUP(SEARCH("2",$M100)-1,$Q$3:$V100,$P100+1,FALSE)</f>
        <v>12</v>
      </c>
      <c r="Y100" s="160" t="str">
        <f t="shared" si="42"/>
        <v>09:00 19:00|09:00 19:00|09:00 19:00|09:00 19:00|09:00 14:00</v>
      </c>
      <c r="Z100" s="161" t="str">
        <f t="shared" si="43"/>
        <v>09:00 19:00</v>
      </c>
      <c r="AA100" s="158" t="str">
        <f t="shared" si="44"/>
        <v>09:00 19:00</v>
      </c>
      <c r="AB100" s="159">
        <f>HLOOKUP(SEARCH("3",$M100)-1,$Q$3:$V100,$P100+1,FALSE)</f>
        <v>24</v>
      </c>
      <c r="AC100" s="160" t="str">
        <f t="shared" si="45"/>
        <v>09:00 19:00|09:00 19:00|09:00 19:00|09:00 14:00</v>
      </c>
      <c r="AD100" s="161" t="str">
        <f t="shared" si="46"/>
        <v>09:00 19:00</v>
      </c>
      <c r="AE100" s="158" t="str">
        <f t="shared" si="47"/>
        <v>09:00 19:00</v>
      </c>
      <c r="AF100" s="159">
        <f>HLOOKUP(SEARCH("4",$M100)-1,$Q$3:$V100,$P100+1,FALSE)</f>
        <v>36</v>
      </c>
      <c r="AG100" s="161" t="str">
        <f t="shared" si="48"/>
        <v>09:00 19:00|09:00 19:00|09:00 14:00</v>
      </c>
      <c r="AH100" s="161" t="str">
        <f t="shared" si="49"/>
        <v>09:00 19:00</v>
      </c>
      <c r="AI100" s="158" t="str">
        <f t="shared" si="50"/>
        <v>09:00 19:00</v>
      </c>
      <c r="AJ100" s="159">
        <f>HLOOKUP(SEARCH("5",$M100)-1,$Q$3:$V100,$P100+1,FALSE)</f>
        <v>48</v>
      </c>
      <c r="AK100" s="161" t="str">
        <f t="shared" si="51"/>
        <v>09:00 19:00|09:00 14:00</v>
      </c>
      <c r="AL100" s="161" t="str">
        <f t="shared" si="52"/>
        <v>09:00 19:00</v>
      </c>
      <c r="AM100" s="158" t="str">
        <f t="shared" si="53"/>
        <v>09:00 19:00</v>
      </c>
      <c r="AN100" s="159">
        <f>HLOOKUP(SEARCH("6",$M100)-1,$Q$3:$V100,$P100+1,FALSE)</f>
        <v>60</v>
      </c>
      <c r="AO100" s="161" t="str">
        <f t="shared" si="54"/>
        <v>09:00 14:00</v>
      </c>
      <c r="AP100" s="161" t="e">
        <f t="shared" si="55"/>
        <v>#VALUE!</v>
      </c>
      <c r="AQ100" s="162" t="str">
        <f t="shared" si="56"/>
        <v>09:00 14:00</v>
      </c>
      <c r="AR100" s="163" t="e">
        <f>HLOOKUP(SEARCH("7",$M100)-1,$Q$3:$V100,$P100+1,FALSE)</f>
        <v>#VALUE!</v>
      </c>
      <c r="AS100" s="164" t="str">
        <f t="shared" si="57"/>
        <v>выходной</v>
      </c>
      <c r="AT100" s="142"/>
      <c r="AU100" s="11" t="str">
        <f>IF(ISERROR(VLOOKUP(B100,'РЕОРГ 2008'!$A:$B,2,FALSE)),"",VLOOKUP(B100,'РЕОРГ 2008'!$A:$B,2,FALSE))</f>
        <v/>
      </c>
      <c r="AV100" s="12" t="str">
        <f t="shared" si="35"/>
        <v>Доп.офис №6652/0528</v>
      </c>
      <c r="AW100" s="31" t="e">
        <f>LEFT(#REF!,2)</f>
        <v>#REF!</v>
      </c>
      <c r="AX100" s="12" t="str">
        <f t="shared" si="58"/>
        <v>6652/0528</v>
      </c>
      <c r="AZ100" t="str">
        <f>IF(ISERROR(VLOOKUP(B100,'РЕОРГ 01.08.2009'!$A:$B,2,FALSE)),"",VLOOKUP(B100,'РЕОРГ 01.08.2009'!$A:$B,2,FALSE))</f>
        <v/>
      </c>
      <c r="BA100" s="12" t="str">
        <f t="shared" si="36"/>
        <v>Доп.офис №6652/0528</v>
      </c>
      <c r="BB100" t="e">
        <f>LEFT(#REF!,2)</f>
        <v>#REF!</v>
      </c>
      <c r="BC100" s="12" t="str">
        <f t="shared" si="59"/>
        <v>6652/0528</v>
      </c>
      <c r="BE100" t="str">
        <f>IF(ISERROR(VLOOKUP(B100,'РЕОРГ 01.10.2009'!A:C,3,FALSE)),"",VLOOKUP(B100,'РЕОРГ 01.10.2009'!A:C,3,FALSE))</f>
        <v/>
      </c>
      <c r="BF100" s="12" t="str">
        <f t="shared" si="37"/>
        <v>Доп.офис №6652/0528</v>
      </c>
      <c r="BG100" t="e">
        <f>LEFT(#REF!,2)</f>
        <v>#REF!</v>
      </c>
      <c r="BH100" s="12" t="str">
        <f t="shared" si="60"/>
        <v>6652/0528</v>
      </c>
      <c r="BJ100" t="str">
        <f>IF(ISERROR(VLOOKUP($B100,'РЕОРГ 01.05.2010'!A:B,2,FALSE)),"",VLOOKUP($B100,'РЕОРГ 01.05.2010'!A:B,2,FALSE))</f>
        <v/>
      </c>
      <c r="BK100" s="12" t="str">
        <f t="shared" si="38"/>
        <v>Доп.офис №6652/0528</v>
      </c>
      <c r="BL100" t="e">
        <f>LEFT(#REF!,2)</f>
        <v>#REF!</v>
      </c>
      <c r="BM100" s="12" t="str">
        <f t="shared" si="61"/>
        <v>6652/0528</v>
      </c>
      <c r="BO100" t="str">
        <f>IF(ISERROR(VLOOKUP($B100,'РЕОРГ 01.08.2010'!A:B,2,FALSE)),"",VLOOKUP($B100,'РЕОРГ 01.08.2010'!A:B,2,FALSE))</f>
        <v/>
      </c>
      <c r="BP100" s="12" t="str">
        <f t="shared" si="39"/>
        <v>Доп.офис №6652/0528</v>
      </c>
      <c r="BQ100" t="e">
        <f>LEFT(#REF!,2)</f>
        <v>#REF!</v>
      </c>
      <c r="BR100" s="12" t="str">
        <f t="shared" si="62"/>
        <v>6652/0528</v>
      </c>
    </row>
    <row r="101" spans="1:70" ht="12.75" customHeight="1">
      <c r="A101" t="str">
        <f t="shared" si="40"/>
        <v>6652/0529</v>
      </c>
      <c r="B101" s="133">
        <v>121</v>
      </c>
      <c r="C101" s="1" t="s">
        <v>4971</v>
      </c>
      <c r="D101" s="32" t="s">
        <v>1926</v>
      </c>
      <c r="E101" s="1" t="s">
        <v>4972</v>
      </c>
      <c r="F101" s="1" t="s">
        <v>4493</v>
      </c>
      <c r="G101" s="1" t="s">
        <v>7598</v>
      </c>
      <c r="H101" s="1" t="s">
        <v>4999</v>
      </c>
      <c r="I101" s="1" t="s">
        <v>5000</v>
      </c>
      <c r="J101" s="1"/>
      <c r="K101" s="1">
        <v>4</v>
      </c>
      <c r="L101" s="32" t="s">
        <v>4048</v>
      </c>
      <c r="M101" s="8" t="s">
        <v>11843</v>
      </c>
      <c r="N101" s="2" t="s">
        <v>11838</v>
      </c>
      <c r="O101" s="173"/>
      <c r="P101" s="168">
        <f t="shared" si="63"/>
        <v>98</v>
      </c>
      <c r="Q101" s="138">
        <f t="shared" si="64"/>
        <v>12</v>
      </c>
      <c r="R101" s="138">
        <f t="shared" si="65"/>
        <v>24</v>
      </c>
      <c r="S101" s="138">
        <f t="shared" si="66"/>
        <v>36</v>
      </c>
      <c r="T101" s="138" t="e">
        <f t="shared" si="67"/>
        <v>#VALUE!</v>
      </c>
      <c r="U101" s="138" t="e">
        <f t="shared" si="68"/>
        <v>#VALUE!</v>
      </c>
      <c r="V101" s="138" t="e">
        <f t="shared" si="69"/>
        <v>#VALUE!</v>
      </c>
      <c r="W101" s="158" t="str">
        <f t="shared" si="41"/>
        <v>09:00 19:00</v>
      </c>
      <c r="X101" s="159">
        <f>HLOOKUP(SEARCH("2",$M101)-1,$Q$3:$V101,$P101+1,FALSE)</f>
        <v>12</v>
      </c>
      <c r="Y101" s="160" t="str">
        <f t="shared" si="42"/>
        <v>09:00 19:00|09:00 19:00|09:00 16:00</v>
      </c>
      <c r="Z101" s="161" t="str">
        <f t="shared" si="43"/>
        <v>09:00 19:00</v>
      </c>
      <c r="AA101" s="158" t="str">
        <f t="shared" si="44"/>
        <v>09:00 19:00</v>
      </c>
      <c r="AB101" s="159" t="e">
        <f>HLOOKUP(SEARCH("3",$M101)-1,$Q$3:$V101,$P101+1,FALSE)</f>
        <v>#VALUE!</v>
      </c>
      <c r="AC101" s="160" t="e">
        <f t="shared" si="45"/>
        <v>#VALUE!</v>
      </c>
      <c r="AD101" s="161" t="e">
        <f t="shared" si="46"/>
        <v>#VALUE!</v>
      </c>
      <c r="AE101" s="158" t="str">
        <f t="shared" si="47"/>
        <v>выходной</v>
      </c>
      <c r="AF101" s="159">
        <f>HLOOKUP(SEARCH("4",$M101)-1,$Q$3:$V101,$P101+1,FALSE)</f>
        <v>24</v>
      </c>
      <c r="AG101" s="161" t="str">
        <f t="shared" si="48"/>
        <v>09:00 19:00|09:00 16:00</v>
      </c>
      <c r="AH101" s="161" t="str">
        <f t="shared" si="49"/>
        <v>09:00 19:00</v>
      </c>
      <c r="AI101" s="158" t="str">
        <f t="shared" si="50"/>
        <v>09:00 19:00</v>
      </c>
      <c r="AJ101" s="159" t="e">
        <f>HLOOKUP(SEARCH("5",$M101)-1,$Q$3:$V101,$P101+1,FALSE)</f>
        <v>#VALUE!</v>
      </c>
      <c r="AK101" s="161" t="e">
        <f t="shared" si="51"/>
        <v>#VALUE!</v>
      </c>
      <c r="AL101" s="161" t="e">
        <f t="shared" si="52"/>
        <v>#VALUE!</v>
      </c>
      <c r="AM101" s="158" t="str">
        <f t="shared" si="53"/>
        <v>выходной</v>
      </c>
      <c r="AN101" s="159">
        <f>HLOOKUP(SEARCH("6",$M101)-1,$Q$3:$V101,$P101+1,FALSE)</f>
        <v>36</v>
      </c>
      <c r="AO101" s="161" t="str">
        <f t="shared" si="54"/>
        <v>09:00 16:00</v>
      </c>
      <c r="AP101" s="161" t="e">
        <f t="shared" si="55"/>
        <v>#VALUE!</v>
      </c>
      <c r="AQ101" s="162" t="str">
        <f t="shared" si="56"/>
        <v>09:00 16:00</v>
      </c>
      <c r="AR101" s="163" t="e">
        <f>HLOOKUP(SEARCH("7",$M101)-1,$Q$3:$V101,$P101+1,FALSE)</f>
        <v>#VALUE!</v>
      </c>
      <c r="AS101" s="164" t="str">
        <f t="shared" si="57"/>
        <v>выходной</v>
      </c>
      <c r="AT101" s="142"/>
      <c r="AU101" s="11" t="str">
        <f>IF(ISERROR(VLOOKUP(B101,'РЕОРГ 2008'!$A:$B,2,FALSE)),"",VLOOKUP(B101,'РЕОРГ 2008'!$A:$B,2,FALSE))</f>
        <v/>
      </c>
      <c r="AV101" s="12" t="str">
        <f t="shared" si="35"/>
        <v>Доп.офис №6652/0529</v>
      </c>
      <c r="AW101" s="31" t="e">
        <f>LEFT(#REF!,2)</f>
        <v>#REF!</v>
      </c>
      <c r="AX101" s="12" t="str">
        <f t="shared" si="58"/>
        <v>6652/0529</v>
      </c>
      <c r="AZ101" t="str">
        <f>IF(ISERROR(VLOOKUP(B101,'РЕОРГ 01.08.2009'!$A:$B,2,FALSE)),"",VLOOKUP(B101,'РЕОРГ 01.08.2009'!$A:$B,2,FALSE))</f>
        <v/>
      </c>
      <c r="BA101" s="12" t="str">
        <f t="shared" si="36"/>
        <v>Доп.офис №6652/0529</v>
      </c>
      <c r="BB101" t="e">
        <f>LEFT(#REF!,2)</f>
        <v>#REF!</v>
      </c>
      <c r="BC101" s="12" t="str">
        <f t="shared" si="59"/>
        <v>6652/0529</v>
      </c>
      <c r="BE101" t="str">
        <f>IF(ISERROR(VLOOKUP(B101,'РЕОРГ 01.10.2009'!A:C,3,FALSE)),"",VLOOKUP(B101,'РЕОРГ 01.10.2009'!A:C,3,FALSE))</f>
        <v/>
      </c>
      <c r="BF101" s="12" t="str">
        <f t="shared" si="37"/>
        <v>Доп.офис №6652/0529</v>
      </c>
      <c r="BG101" t="e">
        <f>LEFT(#REF!,2)</f>
        <v>#REF!</v>
      </c>
      <c r="BH101" s="12" t="str">
        <f t="shared" si="60"/>
        <v>6652/0529</v>
      </c>
      <c r="BJ101" t="str">
        <f>IF(ISERROR(VLOOKUP($B101,'РЕОРГ 01.05.2010'!A:B,2,FALSE)),"",VLOOKUP($B101,'РЕОРГ 01.05.2010'!A:B,2,FALSE))</f>
        <v/>
      </c>
      <c r="BK101" s="12" t="str">
        <f t="shared" si="38"/>
        <v>Доп.офис №6652/0529</v>
      </c>
      <c r="BL101" t="e">
        <f>LEFT(#REF!,2)</f>
        <v>#REF!</v>
      </c>
      <c r="BM101" s="12" t="str">
        <f t="shared" si="61"/>
        <v>6652/0529</v>
      </c>
      <c r="BO101" t="str">
        <f>IF(ISERROR(VLOOKUP($B101,'РЕОРГ 01.08.2010'!A:B,2,FALSE)),"",VLOOKUP($B101,'РЕОРГ 01.08.2010'!A:B,2,FALSE))</f>
        <v/>
      </c>
      <c r="BP101" s="12" t="str">
        <f t="shared" si="39"/>
        <v>Доп.офис №6652/0529</v>
      </c>
      <c r="BQ101" t="e">
        <f>LEFT(#REF!,2)</f>
        <v>#REF!</v>
      </c>
      <c r="BR101" s="12" t="str">
        <f t="shared" si="62"/>
        <v>6652/0529</v>
      </c>
    </row>
    <row r="102" spans="1:70" ht="12.75" customHeight="1">
      <c r="A102" t="str">
        <f t="shared" si="40"/>
        <v>6652/0533</v>
      </c>
      <c r="B102" s="133">
        <v>122</v>
      </c>
      <c r="C102" s="1" t="s">
        <v>5001</v>
      </c>
      <c r="D102" s="32" t="s">
        <v>7017</v>
      </c>
      <c r="E102" s="1" t="s">
        <v>5002</v>
      </c>
      <c r="F102" s="1" t="s">
        <v>4493</v>
      </c>
      <c r="G102" s="1" t="s">
        <v>5003</v>
      </c>
      <c r="H102" s="1" t="s">
        <v>5004</v>
      </c>
      <c r="I102" s="1" t="s">
        <v>5005</v>
      </c>
      <c r="J102" s="1"/>
      <c r="K102" s="1">
        <v>26</v>
      </c>
      <c r="L102" s="32" t="s">
        <v>4048</v>
      </c>
      <c r="M102" s="8" t="s">
        <v>11773</v>
      </c>
      <c r="N102" s="2" t="s">
        <v>11834</v>
      </c>
      <c r="O102" s="173"/>
      <c r="P102" s="168">
        <f t="shared" si="63"/>
        <v>99</v>
      </c>
      <c r="Q102" s="138">
        <f t="shared" si="64"/>
        <v>12</v>
      </c>
      <c r="R102" s="138">
        <f t="shared" si="65"/>
        <v>24</v>
      </c>
      <c r="S102" s="138">
        <f t="shared" si="66"/>
        <v>36</v>
      </c>
      <c r="T102" s="138">
        <f t="shared" si="67"/>
        <v>48</v>
      </c>
      <c r="U102" s="138">
        <f t="shared" si="68"/>
        <v>60</v>
      </c>
      <c r="V102" s="138" t="e">
        <f t="shared" si="69"/>
        <v>#VALUE!</v>
      </c>
      <c r="W102" s="158" t="str">
        <f t="shared" si="41"/>
        <v>08:30 18:30</v>
      </c>
      <c r="X102" s="159">
        <f>HLOOKUP(SEARCH("2",$M102)-1,$Q$3:$V102,$P102+1,FALSE)</f>
        <v>12</v>
      </c>
      <c r="Y102" s="160" t="str">
        <f t="shared" si="42"/>
        <v>08:30 18:30|08:30 18:30|08:30 18:30|08:30 18:30|09:00 14:00</v>
      </c>
      <c r="Z102" s="161" t="str">
        <f t="shared" si="43"/>
        <v>08:30 18:30</v>
      </c>
      <c r="AA102" s="158" t="str">
        <f t="shared" si="44"/>
        <v>08:30 18:30</v>
      </c>
      <c r="AB102" s="159">
        <f>HLOOKUP(SEARCH("3",$M102)-1,$Q$3:$V102,$P102+1,FALSE)</f>
        <v>24</v>
      </c>
      <c r="AC102" s="160" t="str">
        <f t="shared" si="45"/>
        <v>08:30 18:30|08:30 18:30|08:30 18:30|09:00 14:00</v>
      </c>
      <c r="AD102" s="161" t="str">
        <f t="shared" si="46"/>
        <v>08:30 18:30</v>
      </c>
      <c r="AE102" s="158" t="str">
        <f t="shared" si="47"/>
        <v>08:30 18:30</v>
      </c>
      <c r="AF102" s="159">
        <f>HLOOKUP(SEARCH("4",$M102)-1,$Q$3:$V102,$P102+1,FALSE)</f>
        <v>36</v>
      </c>
      <c r="AG102" s="161" t="str">
        <f t="shared" si="48"/>
        <v>08:30 18:30|08:30 18:30|09:00 14:00</v>
      </c>
      <c r="AH102" s="161" t="str">
        <f t="shared" si="49"/>
        <v>08:30 18:30</v>
      </c>
      <c r="AI102" s="158" t="str">
        <f t="shared" si="50"/>
        <v>08:30 18:30</v>
      </c>
      <c r="AJ102" s="159">
        <f>HLOOKUP(SEARCH("5",$M102)-1,$Q$3:$V102,$P102+1,FALSE)</f>
        <v>48</v>
      </c>
      <c r="AK102" s="161" t="str">
        <f t="shared" si="51"/>
        <v>08:30 18:30|09:00 14:00</v>
      </c>
      <c r="AL102" s="161" t="str">
        <f t="shared" si="52"/>
        <v>08:30 18:30</v>
      </c>
      <c r="AM102" s="158" t="str">
        <f t="shared" si="53"/>
        <v>08:30 18:30</v>
      </c>
      <c r="AN102" s="159">
        <f>HLOOKUP(SEARCH("6",$M102)-1,$Q$3:$V102,$P102+1,FALSE)</f>
        <v>60</v>
      </c>
      <c r="AO102" s="161" t="str">
        <f t="shared" si="54"/>
        <v>09:00 14:00</v>
      </c>
      <c r="AP102" s="161" t="e">
        <f t="shared" si="55"/>
        <v>#VALUE!</v>
      </c>
      <c r="AQ102" s="162" t="str">
        <f t="shared" si="56"/>
        <v>09:00 14:00</v>
      </c>
      <c r="AR102" s="163" t="e">
        <f>HLOOKUP(SEARCH("7",$M102)-1,$Q$3:$V102,$P102+1,FALSE)</f>
        <v>#VALUE!</v>
      </c>
      <c r="AS102" s="164" t="str">
        <f t="shared" si="57"/>
        <v>выходной</v>
      </c>
      <c r="AT102" s="142"/>
      <c r="AU102" s="11" t="str">
        <f>IF(ISERROR(VLOOKUP(B102,'РЕОРГ 2008'!$A:$B,2,FALSE)),"",VLOOKUP(B102,'РЕОРГ 2008'!$A:$B,2,FALSE))</f>
        <v/>
      </c>
      <c r="AV102" s="12" t="str">
        <f t="shared" si="35"/>
        <v>Доп.офис №6652/0533</v>
      </c>
      <c r="AW102" s="31" t="e">
        <f>LEFT(#REF!,2)</f>
        <v>#REF!</v>
      </c>
      <c r="AX102" s="12" t="str">
        <f t="shared" si="58"/>
        <v>6652/0533</v>
      </c>
      <c r="AZ102" t="str">
        <f>IF(ISERROR(VLOOKUP(B102,'РЕОРГ 01.08.2009'!$A:$B,2,FALSE)),"",VLOOKUP(B102,'РЕОРГ 01.08.2009'!$A:$B,2,FALSE))</f>
        <v/>
      </c>
      <c r="BA102" s="12" t="str">
        <f t="shared" si="36"/>
        <v>Доп.офис №6652/0533</v>
      </c>
      <c r="BB102" t="e">
        <f>LEFT(#REF!,2)</f>
        <v>#REF!</v>
      </c>
      <c r="BC102" s="12" t="str">
        <f t="shared" si="59"/>
        <v>6652/0533</v>
      </c>
      <c r="BE102" t="str">
        <f>IF(ISERROR(VLOOKUP(B102,'РЕОРГ 01.10.2009'!A:C,3,FALSE)),"",VLOOKUP(B102,'РЕОРГ 01.10.2009'!A:C,3,FALSE))</f>
        <v/>
      </c>
      <c r="BF102" s="12" t="str">
        <f t="shared" si="37"/>
        <v>Доп.офис №6652/0533</v>
      </c>
      <c r="BG102" t="e">
        <f>LEFT(#REF!,2)</f>
        <v>#REF!</v>
      </c>
      <c r="BH102" s="12" t="str">
        <f t="shared" si="60"/>
        <v>6652/0533</v>
      </c>
      <c r="BJ102" t="str">
        <f>IF(ISERROR(VLOOKUP($B102,'РЕОРГ 01.05.2010'!A:B,2,FALSE)),"",VLOOKUP($B102,'РЕОРГ 01.05.2010'!A:B,2,FALSE))</f>
        <v/>
      </c>
      <c r="BK102" s="12" t="str">
        <f t="shared" si="38"/>
        <v>Доп.офис №6652/0533</v>
      </c>
      <c r="BL102" t="e">
        <f>LEFT(#REF!,2)</f>
        <v>#REF!</v>
      </c>
      <c r="BM102" s="12" t="str">
        <f t="shared" si="61"/>
        <v>6652/0533</v>
      </c>
      <c r="BO102" t="str">
        <f>IF(ISERROR(VLOOKUP($B102,'РЕОРГ 01.08.2010'!A:B,2,FALSE)),"",VLOOKUP($B102,'РЕОРГ 01.08.2010'!A:B,2,FALSE))</f>
        <v/>
      </c>
      <c r="BP102" s="12" t="str">
        <f t="shared" si="39"/>
        <v>Доп.офис №6652/0533</v>
      </c>
      <c r="BQ102" t="e">
        <f>LEFT(#REF!,2)</f>
        <v>#REF!</v>
      </c>
      <c r="BR102" s="12" t="str">
        <f t="shared" si="62"/>
        <v>6652/0533</v>
      </c>
    </row>
    <row r="103" spans="1:70" ht="12.75" customHeight="1">
      <c r="A103" t="str">
        <f t="shared" si="40"/>
        <v>6652/0536</v>
      </c>
      <c r="B103" s="133">
        <v>123</v>
      </c>
      <c r="C103" s="1" t="s">
        <v>5006</v>
      </c>
      <c r="D103" s="32" t="s">
        <v>7017</v>
      </c>
      <c r="E103" s="1" t="s">
        <v>5007</v>
      </c>
      <c r="F103" s="1" t="s">
        <v>4493</v>
      </c>
      <c r="G103" s="1" t="s">
        <v>5008</v>
      </c>
      <c r="H103" s="1" t="s">
        <v>5009</v>
      </c>
      <c r="I103" s="1" t="s">
        <v>11652</v>
      </c>
      <c r="J103" s="1"/>
      <c r="K103" s="1">
        <v>32</v>
      </c>
      <c r="L103" s="32" t="s">
        <v>4048</v>
      </c>
      <c r="M103" s="8" t="s">
        <v>11773</v>
      </c>
      <c r="N103" s="2" t="s">
        <v>11821</v>
      </c>
      <c r="O103" s="173"/>
      <c r="P103" s="168">
        <f t="shared" si="63"/>
        <v>100</v>
      </c>
      <c r="Q103" s="138">
        <f t="shared" si="64"/>
        <v>12</v>
      </c>
      <c r="R103" s="138">
        <f t="shared" si="65"/>
        <v>24</v>
      </c>
      <c r="S103" s="138">
        <f t="shared" si="66"/>
        <v>36</v>
      </c>
      <c r="T103" s="138">
        <f t="shared" si="67"/>
        <v>48</v>
      </c>
      <c r="U103" s="138">
        <f t="shared" si="68"/>
        <v>60</v>
      </c>
      <c r="V103" s="138" t="e">
        <f t="shared" si="69"/>
        <v>#VALUE!</v>
      </c>
      <c r="W103" s="158" t="str">
        <f t="shared" si="41"/>
        <v>09:00 19:00</v>
      </c>
      <c r="X103" s="159">
        <f>HLOOKUP(SEARCH("2",$M103)-1,$Q$3:$V103,$P103+1,FALSE)</f>
        <v>12</v>
      </c>
      <c r="Y103" s="160" t="str">
        <f t="shared" si="42"/>
        <v>09:00 19:00|09:00 19:00|09:00 19:00|09:00 19:00|09:00 16:00</v>
      </c>
      <c r="Z103" s="161" t="str">
        <f t="shared" si="43"/>
        <v>09:00 19:00</v>
      </c>
      <c r="AA103" s="158" t="str">
        <f t="shared" si="44"/>
        <v>09:00 19:00</v>
      </c>
      <c r="AB103" s="159">
        <f>HLOOKUP(SEARCH("3",$M103)-1,$Q$3:$V103,$P103+1,FALSE)</f>
        <v>24</v>
      </c>
      <c r="AC103" s="160" t="str">
        <f t="shared" si="45"/>
        <v>09:00 19:00|09:00 19:00|09:00 19:00|09:00 16:00</v>
      </c>
      <c r="AD103" s="161" t="str">
        <f t="shared" si="46"/>
        <v>09:00 19:00</v>
      </c>
      <c r="AE103" s="158" t="str">
        <f t="shared" si="47"/>
        <v>09:00 19:00</v>
      </c>
      <c r="AF103" s="159">
        <f>HLOOKUP(SEARCH("4",$M103)-1,$Q$3:$V103,$P103+1,FALSE)</f>
        <v>36</v>
      </c>
      <c r="AG103" s="161" t="str">
        <f t="shared" si="48"/>
        <v>09:00 19:00|09:00 19:00|09:00 16:00</v>
      </c>
      <c r="AH103" s="161" t="str">
        <f t="shared" si="49"/>
        <v>09:00 19:00</v>
      </c>
      <c r="AI103" s="158" t="str">
        <f t="shared" si="50"/>
        <v>09:00 19:00</v>
      </c>
      <c r="AJ103" s="159">
        <f>HLOOKUP(SEARCH("5",$M103)-1,$Q$3:$V103,$P103+1,FALSE)</f>
        <v>48</v>
      </c>
      <c r="AK103" s="161" t="str">
        <f t="shared" si="51"/>
        <v>09:00 19:00|09:00 16:00</v>
      </c>
      <c r="AL103" s="161" t="str">
        <f t="shared" si="52"/>
        <v>09:00 19:00</v>
      </c>
      <c r="AM103" s="158" t="str">
        <f t="shared" si="53"/>
        <v>09:00 19:00</v>
      </c>
      <c r="AN103" s="159">
        <f>HLOOKUP(SEARCH("6",$M103)-1,$Q$3:$V103,$P103+1,FALSE)</f>
        <v>60</v>
      </c>
      <c r="AO103" s="161" t="str">
        <f t="shared" si="54"/>
        <v>09:00 16:00</v>
      </c>
      <c r="AP103" s="161" t="e">
        <f t="shared" si="55"/>
        <v>#VALUE!</v>
      </c>
      <c r="AQ103" s="162" t="str">
        <f t="shared" si="56"/>
        <v>09:00 16:00</v>
      </c>
      <c r="AR103" s="163" t="e">
        <f>HLOOKUP(SEARCH("7",$M103)-1,$Q$3:$V103,$P103+1,FALSE)</f>
        <v>#VALUE!</v>
      </c>
      <c r="AS103" s="164" t="str">
        <f t="shared" si="57"/>
        <v>выходной</v>
      </c>
      <c r="AT103" s="142"/>
      <c r="AU103" s="11" t="str">
        <f>IF(ISERROR(VLOOKUP(B103,'РЕОРГ 2008'!$A:$B,2,FALSE)),"",VLOOKUP(B103,'РЕОРГ 2008'!$A:$B,2,FALSE))</f>
        <v/>
      </c>
      <c r="AV103" s="12" t="str">
        <f t="shared" si="35"/>
        <v>Доп.офис №6652/0536</v>
      </c>
      <c r="AW103" s="31" t="e">
        <f>LEFT(#REF!,2)</f>
        <v>#REF!</v>
      </c>
      <c r="AX103" s="12" t="str">
        <f t="shared" si="58"/>
        <v>6652/0536</v>
      </c>
      <c r="AZ103" t="str">
        <f>IF(ISERROR(VLOOKUP(B103,'РЕОРГ 01.08.2009'!$A:$B,2,FALSE)),"",VLOOKUP(B103,'РЕОРГ 01.08.2009'!$A:$B,2,FALSE))</f>
        <v/>
      </c>
      <c r="BA103" s="12" t="str">
        <f t="shared" si="36"/>
        <v>Доп.офис №6652/0536</v>
      </c>
      <c r="BB103" t="e">
        <f>LEFT(#REF!,2)</f>
        <v>#REF!</v>
      </c>
      <c r="BC103" s="12" t="str">
        <f t="shared" si="59"/>
        <v>6652/0536</v>
      </c>
      <c r="BE103" t="str">
        <f>IF(ISERROR(VLOOKUP(B103,'РЕОРГ 01.10.2009'!A:C,3,FALSE)),"",VLOOKUP(B103,'РЕОРГ 01.10.2009'!A:C,3,FALSE))</f>
        <v/>
      </c>
      <c r="BF103" s="12" t="str">
        <f t="shared" si="37"/>
        <v>Доп.офис №6652/0536</v>
      </c>
      <c r="BG103" t="e">
        <f>LEFT(#REF!,2)</f>
        <v>#REF!</v>
      </c>
      <c r="BH103" s="12" t="str">
        <f t="shared" si="60"/>
        <v>6652/0536</v>
      </c>
      <c r="BJ103" t="str">
        <f>IF(ISERROR(VLOOKUP($B103,'РЕОРГ 01.05.2010'!A:B,2,FALSE)),"",VLOOKUP($B103,'РЕОРГ 01.05.2010'!A:B,2,FALSE))</f>
        <v/>
      </c>
      <c r="BK103" s="12" t="str">
        <f t="shared" si="38"/>
        <v>Доп.офис №6652/0536</v>
      </c>
      <c r="BL103" t="e">
        <f>LEFT(#REF!,2)</f>
        <v>#REF!</v>
      </c>
      <c r="BM103" s="12" t="str">
        <f t="shared" si="61"/>
        <v>6652/0536</v>
      </c>
      <c r="BO103" t="str">
        <f>IF(ISERROR(VLOOKUP($B103,'РЕОРГ 01.08.2010'!A:B,2,FALSE)),"",VLOOKUP($B103,'РЕОРГ 01.08.2010'!A:B,2,FALSE))</f>
        <v/>
      </c>
      <c r="BP103" s="12" t="str">
        <f t="shared" si="39"/>
        <v>Доп.офис №6652/0536</v>
      </c>
      <c r="BQ103" t="e">
        <f>LEFT(#REF!,2)</f>
        <v>#REF!</v>
      </c>
      <c r="BR103" s="12" t="str">
        <f t="shared" si="62"/>
        <v>6652/0536</v>
      </c>
    </row>
    <row r="104" spans="1:70" ht="12.75" customHeight="1">
      <c r="A104" t="str">
        <f t="shared" si="40"/>
        <v>6652/0542</v>
      </c>
      <c r="B104" s="133">
        <v>2571</v>
      </c>
      <c r="C104" s="1" t="s">
        <v>5010</v>
      </c>
      <c r="D104" s="32" t="s">
        <v>1926</v>
      </c>
      <c r="E104" s="1" t="s">
        <v>5011</v>
      </c>
      <c r="F104" s="1" t="s">
        <v>4493</v>
      </c>
      <c r="G104" s="1" t="s">
        <v>5012</v>
      </c>
      <c r="H104" s="1" t="s">
        <v>5013</v>
      </c>
      <c r="I104" s="1" t="s">
        <v>5020</v>
      </c>
      <c r="J104" s="1"/>
      <c r="K104" s="1">
        <v>7</v>
      </c>
      <c r="L104" s="32" t="s">
        <v>4048</v>
      </c>
      <c r="M104" s="8" t="s">
        <v>11773</v>
      </c>
      <c r="N104" s="2" t="s">
        <v>11805</v>
      </c>
      <c r="O104" s="173"/>
      <c r="P104" s="168">
        <f t="shared" si="63"/>
        <v>101</v>
      </c>
      <c r="Q104" s="138">
        <f t="shared" si="64"/>
        <v>12</v>
      </c>
      <c r="R104" s="138">
        <f t="shared" si="65"/>
        <v>24</v>
      </c>
      <c r="S104" s="138">
        <f t="shared" si="66"/>
        <v>36</v>
      </c>
      <c r="T104" s="138">
        <f t="shared" si="67"/>
        <v>48</v>
      </c>
      <c r="U104" s="138">
        <f t="shared" si="68"/>
        <v>60</v>
      </c>
      <c r="V104" s="138" t="e">
        <f t="shared" si="69"/>
        <v>#VALUE!</v>
      </c>
      <c r="W104" s="158" t="str">
        <f t="shared" si="41"/>
        <v>09:00 19:00</v>
      </c>
      <c r="X104" s="159">
        <f>HLOOKUP(SEARCH("2",$M104)-1,$Q$3:$V104,$P104+1,FALSE)</f>
        <v>12</v>
      </c>
      <c r="Y104" s="160" t="str">
        <f t="shared" si="42"/>
        <v>09:00 19:00|09:00 19:00|09:00 19:00|09:00 19:00|09:00 14:00</v>
      </c>
      <c r="Z104" s="161" t="str">
        <f t="shared" si="43"/>
        <v>09:00 19:00</v>
      </c>
      <c r="AA104" s="158" t="str">
        <f t="shared" si="44"/>
        <v>09:00 19:00</v>
      </c>
      <c r="AB104" s="159">
        <f>HLOOKUP(SEARCH("3",$M104)-1,$Q$3:$V104,$P104+1,FALSE)</f>
        <v>24</v>
      </c>
      <c r="AC104" s="160" t="str">
        <f t="shared" si="45"/>
        <v>09:00 19:00|09:00 19:00|09:00 19:00|09:00 14:00</v>
      </c>
      <c r="AD104" s="161" t="str">
        <f t="shared" si="46"/>
        <v>09:00 19:00</v>
      </c>
      <c r="AE104" s="158" t="str">
        <f t="shared" si="47"/>
        <v>09:00 19:00</v>
      </c>
      <c r="AF104" s="159">
        <f>HLOOKUP(SEARCH("4",$M104)-1,$Q$3:$V104,$P104+1,FALSE)</f>
        <v>36</v>
      </c>
      <c r="AG104" s="161" t="str">
        <f t="shared" si="48"/>
        <v>09:00 19:00|09:00 19:00|09:00 14:00</v>
      </c>
      <c r="AH104" s="161" t="str">
        <f t="shared" si="49"/>
        <v>09:00 19:00</v>
      </c>
      <c r="AI104" s="158" t="str">
        <f t="shared" si="50"/>
        <v>09:00 19:00</v>
      </c>
      <c r="AJ104" s="159">
        <f>HLOOKUP(SEARCH("5",$M104)-1,$Q$3:$V104,$P104+1,FALSE)</f>
        <v>48</v>
      </c>
      <c r="AK104" s="161" t="str">
        <f t="shared" si="51"/>
        <v>09:00 19:00|09:00 14:00</v>
      </c>
      <c r="AL104" s="161" t="str">
        <f t="shared" si="52"/>
        <v>09:00 19:00</v>
      </c>
      <c r="AM104" s="158" t="str">
        <f t="shared" si="53"/>
        <v>09:00 19:00</v>
      </c>
      <c r="AN104" s="159">
        <f>HLOOKUP(SEARCH("6",$M104)-1,$Q$3:$V104,$P104+1,FALSE)</f>
        <v>60</v>
      </c>
      <c r="AO104" s="161" t="str">
        <f t="shared" si="54"/>
        <v>09:00 14:00</v>
      </c>
      <c r="AP104" s="161" t="e">
        <f t="shared" si="55"/>
        <v>#VALUE!</v>
      </c>
      <c r="AQ104" s="162" t="str">
        <f t="shared" si="56"/>
        <v>09:00 14:00</v>
      </c>
      <c r="AR104" s="163" t="e">
        <f>HLOOKUP(SEARCH("7",$M104)-1,$Q$3:$V104,$P104+1,FALSE)</f>
        <v>#VALUE!</v>
      </c>
      <c r="AS104" s="164" t="str">
        <f t="shared" si="57"/>
        <v>выходной</v>
      </c>
      <c r="AT104" s="142"/>
      <c r="AU104" s="11" t="str">
        <f>IF(ISERROR(VLOOKUP(B104,'РЕОРГ 2008'!$A:$B,2,FALSE)),"",VLOOKUP(B104,'РЕОРГ 2008'!$A:$B,2,FALSE))</f>
        <v/>
      </c>
      <c r="AV104" s="12" t="str">
        <f t="shared" si="35"/>
        <v>Доп.офис №6652/0542</v>
      </c>
      <c r="AW104" s="31" t="e">
        <f>LEFT(#REF!,2)</f>
        <v>#REF!</v>
      </c>
      <c r="AX104" s="12" t="str">
        <f t="shared" si="58"/>
        <v>6652/0542</v>
      </c>
      <c r="AZ104" t="str">
        <f>IF(ISERROR(VLOOKUP(B104,'РЕОРГ 01.08.2009'!$A:$B,2,FALSE)),"",VLOOKUP(B104,'РЕОРГ 01.08.2009'!$A:$B,2,FALSE))</f>
        <v/>
      </c>
      <c r="BA104" s="12" t="str">
        <f t="shared" si="36"/>
        <v>Доп.офис №6652/0542</v>
      </c>
      <c r="BB104" t="e">
        <f>LEFT(#REF!,2)</f>
        <v>#REF!</v>
      </c>
      <c r="BC104" s="12" t="str">
        <f t="shared" si="59"/>
        <v>6652/0542</v>
      </c>
      <c r="BE104" t="str">
        <f>IF(ISERROR(VLOOKUP(B104,'РЕОРГ 01.10.2009'!A:C,3,FALSE)),"",VLOOKUP(B104,'РЕОРГ 01.10.2009'!A:C,3,FALSE))</f>
        <v/>
      </c>
      <c r="BF104" s="12" t="str">
        <f t="shared" si="37"/>
        <v>Доп.офис №6652/0542</v>
      </c>
      <c r="BG104" t="e">
        <f>LEFT(#REF!,2)</f>
        <v>#REF!</v>
      </c>
      <c r="BH104" s="12" t="str">
        <f t="shared" si="60"/>
        <v>6652/0542</v>
      </c>
      <c r="BJ104" t="str">
        <f>IF(ISERROR(VLOOKUP($B104,'РЕОРГ 01.05.2010'!A:B,2,FALSE)),"",VLOOKUP($B104,'РЕОРГ 01.05.2010'!A:B,2,FALSE))</f>
        <v/>
      </c>
      <c r="BK104" s="12" t="str">
        <f t="shared" si="38"/>
        <v>Доп.офис №6652/0542</v>
      </c>
      <c r="BL104" t="e">
        <f>LEFT(#REF!,2)</f>
        <v>#REF!</v>
      </c>
      <c r="BM104" s="12" t="str">
        <f t="shared" si="61"/>
        <v>6652/0542</v>
      </c>
      <c r="BO104" t="str">
        <f>IF(ISERROR(VLOOKUP($B104,'РЕОРГ 01.08.2010'!A:B,2,FALSE)),"",VLOOKUP($B104,'РЕОРГ 01.08.2010'!A:B,2,FALSE))</f>
        <v/>
      </c>
      <c r="BP104" s="12" t="str">
        <f t="shared" si="39"/>
        <v>Доп.офис №6652/0542</v>
      </c>
      <c r="BQ104" t="e">
        <f>LEFT(#REF!,2)</f>
        <v>#REF!</v>
      </c>
      <c r="BR104" s="12" t="str">
        <f t="shared" si="62"/>
        <v>6652/0542</v>
      </c>
    </row>
    <row r="105" spans="1:70" ht="12.75" customHeight="1">
      <c r="A105" t="str">
        <f t="shared" si="40"/>
        <v>6652/0545</v>
      </c>
      <c r="B105" s="133">
        <v>126</v>
      </c>
      <c r="C105" s="1" t="s">
        <v>5014</v>
      </c>
      <c r="D105" s="32" t="s">
        <v>7017</v>
      </c>
      <c r="E105" s="1" t="s">
        <v>9006</v>
      </c>
      <c r="F105" s="1" t="s">
        <v>4493</v>
      </c>
      <c r="G105" s="1" t="s">
        <v>5015</v>
      </c>
      <c r="H105" s="1" t="s">
        <v>5016</v>
      </c>
      <c r="I105" s="1" t="s">
        <v>11264</v>
      </c>
      <c r="J105" s="1"/>
      <c r="K105" s="1">
        <v>27</v>
      </c>
      <c r="L105" s="32" t="s">
        <v>4048</v>
      </c>
      <c r="M105" s="8" t="s">
        <v>11773</v>
      </c>
      <c r="N105" s="2" t="s">
        <v>11823</v>
      </c>
      <c r="O105" s="173"/>
      <c r="P105" s="168">
        <f t="shared" si="63"/>
        <v>102</v>
      </c>
      <c r="Q105" s="138">
        <f t="shared" si="64"/>
        <v>12</v>
      </c>
      <c r="R105" s="138">
        <f t="shared" si="65"/>
        <v>24</v>
      </c>
      <c r="S105" s="138">
        <f t="shared" si="66"/>
        <v>36</v>
      </c>
      <c r="T105" s="138">
        <f t="shared" si="67"/>
        <v>48</v>
      </c>
      <c r="U105" s="138">
        <f t="shared" si="68"/>
        <v>60</v>
      </c>
      <c r="V105" s="138" t="e">
        <f t="shared" si="69"/>
        <v>#VALUE!</v>
      </c>
      <c r="W105" s="158" t="str">
        <f t="shared" si="41"/>
        <v>09:00 19:00</v>
      </c>
      <c r="X105" s="159">
        <f>HLOOKUP(SEARCH("2",$M105)-1,$Q$3:$V105,$P105+1,FALSE)</f>
        <v>12</v>
      </c>
      <c r="Y105" s="160" t="str">
        <f t="shared" si="42"/>
        <v>09:00 19:00|09:00 19:00|09:00 19:00|09:00 19:00|09:00 15:00</v>
      </c>
      <c r="Z105" s="161" t="str">
        <f t="shared" si="43"/>
        <v>09:00 19:00</v>
      </c>
      <c r="AA105" s="158" t="str">
        <f t="shared" si="44"/>
        <v>09:00 19:00</v>
      </c>
      <c r="AB105" s="159">
        <f>HLOOKUP(SEARCH("3",$M105)-1,$Q$3:$V105,$P105+1,FALSE)</f>
        <v>24</v>
      </c>
      <c r="AC105" s="160" t="str">
        <f t="shared" si="45"/>
        <v>09:00 19:00|09:00 19:00|09:00 19:00|09:00 15:00</v>
      </c>
      <c r="AD105" s="161" t="str">
        <f t="shared" si="46"/>
        <v>09:00 19:00</v>
      </c>
      <c r="AE105" s="158" t="str">
        <f t="shared" si="47"/>
        <v>09:00 19:00</v>
      </c>
      <c r="AF105" s="159">
        <f>HLOOKUP(SEARCH("4",$M105)-1,$Q$3:$V105,$P105+1,FALSE)</f>
        <v>36</v>
      </c>
      <c r="AG105" s="161" t="str">
        <f t="shared" si="48"/>
        <v>09:00 19:00|09:00 19:00|09:00 15:00</v>
      </c>
      <c r="AH105" s="161" t="str">
        <f t="shared" si="49"/>
        <v>09:00 19:00</v>
      </c>
      <c r="AI105" s="158" t="str">
        <f t="shared" si="50"/>
        <v>09:00 19:00</v>
      </c>
      <c r="AJ105" s="159">
        <f>HLOOKUP(SEARCH("5",$M105)-1,$Q$3:$V105,$P105+1,FALSE)</f>
        <v>48</v>
      </c>
      <c r="AK105" s="161" t="str">
        <f t="shared" si="51"/>
        <v>09:00 19:00|09:00 15:00</v>
      </c>
      <c r="AL105" s="161" t="str">
        <f t="shared" si="52"/>
        <v>09:00 19:00</v>
      </c>
      <c r="AM105" s="158" t="str">
        <f t="shared" si="53"/>
        <v>09:00 19:00</v>
      </c>
      <c r="AN105" s="159">
        <f>HLOOKUP(SEARCH("6",$M105)-1,$Q$3:$V105,$P105+1,FALSE)</f>
        <v>60</v>
      </c>
      <c r="AO105" s="161" t="str">
        <f t="shared" si="54"/>
        <v>09:00 15:00</v>
      </c>
      <c r="AP105" s="161" t="e">
        <f t="shared" si="55"/>
        <v>#VALUE!</v>
      </c>
      <c r="AQ105" s="162" t="str">
        <f t="shared" si="56"/>
        <v>09:00 15:00</v>
      </c>
      <c r="AR105" s="163" t="e">
        <f>HLOOKUP(SEARCH("7",$M105)-1,$Q$3:$V105,$P105+1,FALSE)</f>
        <v>#VALUE!</v>
      </c>
      <c r="AS105" s="164" t="str">
        <f t="shared" si="57"/>
        <v>выходной</v>
      </c>
      <c r="AT105" s="142"/>
      <c r="AU105" s="11" t="str">
        <f>IF(ISERROR(VLOOKUP(B105,'РЕОРГ 2008'!$A:$B,2,FALSE)),"",VLOOKUP(B105,'РЕОРГ 2008'!$A:$B,2,FALSE))</f>
        <v/>
      </c>
      <c r="AV105" s="12" t="str">
        <f t="shared" si="35"/>
        <v>Доп.офис №6652/0545</v>
      </c>
      <c r="AW105" s="31" t="e">
        <f>LEFT(#REF!,2)</f>
        <v>#REF!</v>
      </c>
      <c r="AX105" s="12" t="str">
        <f t="shared" si="58"/>
        <v>6652/0545</v>
      </c>
      <c r="AZ105" t="str">
        <f>IF(ISERROR(VLOOKUP(B105,'РЕОРГ 01.08.2009'!$A:$B,2,FALSE)),"",VLOOKUP(B105,'РЕОРГ 01.08.2009'!$A:$B,2,FALSE))</f>
        <v/>
      </c>
      <c r="BA105" s="12" t="str">
        <f t="shared" si="36"/>
        <v>Доп.офис №6652/0545</v>
      </c>
      <c r="BB105" t="e">
        <f>LEFT(#REF!,2)</f>
        <v>#REF!</v>
      </c>
      <c r="BC105" s="12" t="str">
        <f t="shared" si="59"/>
        <v>6652/0545</v>
      </c>
      <c r="BE105" t="str">
        <f>IF(ISERROR(VLOOKUP(B105,'РЕОРГ 01.10.2009'!A:C,3,FALSE)),"",VLOOKUP(B105,'РЕОРГ 01.10.2009'!A:C,3,FALSE))</f>
        <v/>
      </c>
      <c r="BF105" s="12" t="str">
        <f t="shared" si="37"/>
        <v>Доп.офис №6652/0545</v>
      </c>
      <c r="BG105" t="e">
        <f>LEFT(#REF!,2)</f>
        <v>#REF!</v>
      </c>
      <c r="BH105" s="12" t="str">
        <f t="shared" si="60"/>
        <v>6652/0545</v>
      </c>
      <c r="BJ105" t="str">
        <f>IF(ISERROR(VLOOKUP($B105,'РЕОРГ 01.05.2010'!A:B,2,FALSE)),"",VLOOKUP($B105,'РЕОРГ 01.05.2010'!A:B,2,FALSE))</f>
        <v/>
      </c>
      <c r="BK105" s="12" t="str">
        <f t="shared" si="38"/>
        <v>Доп.офис №6652/0545</v>
      </c>
      <c r="BL105" t="e">
        <f>LEFT(#REF!,2)</f>
        <v>#REF!</v>
      </c>
      <c r="BM105" s="12" t="str">
        <f t="shared" si="61"/>
        <v>6652/0545</v>
      </c>
      <c r="BO105" t="str">
        <f>IF(ISERROR(VLOOKUP($B105,'РЕОРГ 01.08.2010'!A:B,2,FALSE)),"",VLOOKUP($B105,'РЕОРГ 01.08.2010'!A:B,2,FALSE))</f>
        <v/>
      </c>
      <c r="BP105" s="12" t="str">
        <f t="shared" si="39"/>
        <v>Доп.офис №6652/0545</v>
      </c>
      <c r="BQ105" t="e">
        <f>LEFT(#REF!,2)</f>
        <v>#REF!</v>
      </c>
      <c r="BR105" s="12" t="str">
        <f t="shared" si="62"/>
        <v>6652/0545</v>
      </c>
    </row>
    <row r="106" spans="1:70" ht="12.75" customHeight="1">
      <c r="A106" t="str">
        <f t="shared" si="40"/>
        <v>6652/0550</v>
      </c>
      <c r="B106" s="133">
        <v>127</v>
      </c>
      <c r="C106" s="1" t="s">
        <v>5017</v>
      </c>
      <c r="D106" s="32" t="s">
        <v>1926</v>
      </c>
      <c r="E106" s="1" t="s">
        <v>9250</v>
      </c>
      <c r="F106" s="1" t="s">
        <v>4493</v>
      </c>
      <c r="G106" s="1" t="s">
        <v>5018</v>
      </c>
      <c r="H106" s="1" t="s">
        <v>5019</v>
      </c>
      <c r="I106" s="1" t="s">
        <v>12897</v>
      </c>
      <c r="J106" s="1"/>
      <c r="K106" s="1">
        <v>4</v>
      </c>
      <c r="L106" s="32" t="s">
        <v>4048</v>
      </c>
      <c r="M106" s="8" t="s">
        <v>11837</v>
      </c>
      <c r="N106" s="2" t="s">
        <v>11844</v>
      </c>
      <c r="O106" s="173"/>
      <c r="P106" s="168">
        <f t="shared" si="63"/>
        <v>103</v>
      </c>
      <c r="Q106" s="138">
        <f t="shared" si="64"/>
        <v>12</v>
      </c>
      <c r="R106" s="138">
        <f t="shared" si="65"/>
        <v>24</v>
      </c>
      <c r="S106" s="138">
        <f t="shared" si="66"/>
        <v>36</v>
      </c>
      <c r="T106" s="138" t="e">
        <f t="shared" si="67"/>
        <v>#VALUE!</v>
      </c>
      <c r="U106" s="138" t="e">
        <f t="shared" si="68"/>
        <v>#VALUE!</v>
      </c>
      <c r="V106" s="138" t="e">
        <f t="shared" si="69"/>
        <v>#VALUE!</v>
      </c>
      <c r="W106" s="158" t="str">
        <f t="shared" si="41"/>
        <v>08:00 19:00</v>
      </c>
      <c r="X106" s="159" t="e">
        <f>HLOOKUP(SEARCH("2",$M106)-1,$Q$3:$V106,$P106+1,FALSE)</f>
        <v>#VALUE!</v>
      </c>
      <c r="Y106" s="160" t="e">
        <f t="shared" si="42"/>
        <v>#VALUE!</v>
      </c>
      <c r="Z106" s="161" t="e">
        <f t="shared" si="43"/>
        <v>#VALUE!</v>
      </c>
      <c r="AA106" s="158" t="str">
        <f t="shared" si="44"/>
        <v>выходной</v>
      </c>
      <c r="AB106" s="159">
        <f>HLOOKUP(SEARCH("3",$M106)-1,$Q$3:$V106,$P106+1,FALSE)</f>
        <v>12</v>
      </c>
      <c r="AC106" s="160" t="str">
        <f t="shared" si="45"/>
        <v>08:00 19:00|08:00 19:00|09:00 14:00</v>
      </c>
      <c r="AD106" s="161" t="str">
        <f t="shared" si="46"/>
        <v>08:00 19:00</v>
      </c>
      <c r="AE106" s="158" t="str">
        <f t="shared" si="47"/>
        <v>08:00 19:00</v>
      </c>
      <c r="AF106" s="159" t="e">
        <f>HLOOKUP(SEARCH("4",$M106)-1,$Q$3:$V106,$P106+1,FALSE)</f>
        <v>#VALUE!</v>
      </c>
      <c r="AG106" s="161" t="e">
        <f t="shared" si="48"/>
        <v>#VALUE!</v>
      </c>
      <c r="AH106" s="161" t="e">
        <f t="shared" si="49"/>
        <v>#VALUE!</v>
      </c>
      <c r="AI106" s="158" t="str">
        <f t="shared" si="50"/>
        <v>выходной</v>
      </c>
      <c r="AJ106" s="159">
        <f>HLOOKUP(SEARCH("5",$M106)-1,$Q$3:$V106,$P106+1,FALSE)</f>
        <v>24</v>
      </c>
      <c r="AK106" s="161" t="str">
        <f t="shared" si="51"/>
        <v>08:00 19:00|09:00 14:00</v>
      </c>
      <c r="AL106" s="161" t="str">
        <f t="shared" si="52"/>
        <v>08:00 19:00</v>
      </c>
      <c r="AM106" s="158" t="str">
        <f t="shared" si="53"/>
        <v>08:00 19:00</v>
      </c>
      <c r="AN106" s="159">
        <f>HLOOKUP(SEARCH("6",$M106)-1,$Q$3:$V106,$P106+1,FALSE)</f>
        <v>36</v>
      </c>
      <c r="AO106" s="161" t="str">
        <f t="shared" si="54"/>
        <v>09:00 14:00</v>
      </c>
      <c r="AP106" s="161" t="e">
        <f t="shared" si="55"/>
        <v>#VALUE!</v>
      </c>
      <c r="AQ106" s="162" t="str">
        <f t="shared" si="56"/>
        <v>09:00 14:00</v>
      </c>
      <c r="AR106" s="163" t="e">
        <f>HLOOKUP(SEARCH("7",$M106)-1,$Q$3:$V106,$P106+1,FALSE)</f>
        <v>#VALUE!</v>
      </c>
      <c r="AS106" s="164" t="str">
        <f t="shared" si="57"/>
        <v>выходной</v>
      </c>
      <c r="AT106" s="142"/>
      <c r="AU106" s="11" t="str">
        <f>IF(ISERROR(VLOOKUP(B106,'РЕОРГ 2008'!$A:$B,2,FALSE)),"",VLOOKUP(B106,'РЕОРГ 2008'!$A:$B,2,FALSE))</f>
        <v/>
      </c>
      <c r="AV106" s="12" t="str">
        <f t="shared" si="35"/>
        <v>Доп.офис №6652/0550</v>
      </c>
      <c r="AW106" s="31" t="e">
        <f>LEFT(#REF!,2)</f>
        <v>#REF!</v>
      </c>
      <c r="AX106" s="12" t="str">
        <f t="shared" si="58"/>
        <v>6652/0550</v>
      </c>
      <c r="AZ106" t="str">
        <f>IF(ISERROR(VLOOKUP(B106,'РЕОРГ 01.08.2009'!$A:$B,2,FALSE)),"",VLOOKUP(B106,'РЕОРГ 01.08.2009'!$A:$B,2,FALSE))</f>
        <v/>
      </c>
      <c r="BA106" s="12" t="str">
        <f t="shared" si="36"/>
        <v>Доп.офис №6652/0550</v>
      </c>
      <c r="BB106" t="e">
        <f>LEFT(#REF!,2)</f>
        <v>#REF!</v>
      </c>
      <c r="BC106" s="12" t="str">
        <f t="shared" si="59"/>
        <v>6652/0550</v>
      </c>
      <c r="BE106" t="str">
        <f>IF(ISERROR(VLOOKUP(B106,'РЕОРГ 01.10.2009'!A:C,3,FALSE)),"",VLOOKUP(B106,'РЕОРГ 01.10.2009'!A:C,3,FALSE))</f>
        <v/>
      </c>
      <c r="BF106" s="12" t="str">
        <f t="shared" si="37"/>
        <v>Доп.офис №6652/0550</v>
      </c>
      <c r="BG106" t="e">
        <f>LEFT(#REF!,2)</f>
        <v>#REF!</v>
      </c>
      <c r="BH106" s="12" t="str">
        <f t="shared" si="60"/>
        <v>6652/0550</v>
      </c>
      <c r="BJ106" t="str">
        <f>IF(ISERROR(VLOOKUP($B106,'РЕОРГ 01.05.2010'!A:B,2,FALSE)),"",VLOOKUP($B106,'РЕОРГ 01.05.2010'!A:B,2,FALSE))</f>
        <v/>
      </c>
      <c r="BK106" s="12" t="str">
        <f t="shared" si="38"/>
        <v>Доп.офис №6652/0550</v>
      </c>
      <c r="BL106" t="e">
        <f>LEFT(#REF!,2)</f>
        <v>#REF!</v>
      </c>
      <c r="BM106" s="12" t="str">
        <f t="shared" si="61"/>
        <v>6652/0550</v>
      </c>
      <c r="BO106" t="str">
        <f>IF(ISERROR(VLOOKUP($B106,'РЕОРГ 01.08.2010'!A:B,2,FALSE)),"",VLOOKUP($B106,'РЕОРГ 01.08.2010'!A:B,2,FALSE))</f>
        <v/>
      </c>
      <c r="BP106" s="12" t="str">
        <f t="shared" si="39"/>
        <v>Доп.офис №6652/0550</v>
      </c>
      <c r="BQ106" t="e">
        <f>LEFT(#REF!,2)</f>
        <v>#REF!</v>
      </c>
      <c r="BR106" s="12" t="str">
        <f t="shared" si="62"/>
        <v>6652/0550</v>
      </c>
    </row>
    <row r="107" spans="1:70" ht="12.75" customHeight="1">
      <c r="A107" t="str">
        <f t="shared" si="40"/>
        <v>6652/0553</v>
      </c>
      <c r="B107" s="133">
        <v>128</v>
      </c>
      <c r="C107" s="1" t="s">
        <v>5021</v>
      </c>
      <c r="D107" s="32" t="s">
        <v>1926</v>
      </c>
      <c r="E107" s="1" t="s">
        <v>9769</v>
      </c>
      <c r="F107" s="1" t="s">
        <v>4493</v>
      </c>
      <c r="G107" s="1" t="s">
        <v>9774</v>
      </c>
      <c r="H107" s="1" t="s">
        <v>9775</v>
      </c>
      <c r="I107" s="1" t="s">
        <v>11220</v>
      </c>
      <c r="J107" s="1"/>
      <c r="K107" s="1">
        <v>5</v>
      </c>
      <c r="L107" s="32" t="s">
        <v>4048</v>
      </c>
      <c r="M107" s="8" t="s">
        <v>11773</v>
      </c>
      <c r="N107" s="2" t="s">
        <v>11839</v>
      </c>
      <c r="O107" s="173"/>
      <c r="P107" s="168">
        <f t="shared" si="63"/>
        <v>104</v>
      </c>
      <c r="Q107" s="138">
        <f t="shared" si="64"/>
        <v>12</v>
      </c>
      <c r="R107" s="138">
        <f t="shared" si="65"/>
        <v>24</v>
      </c>
      <c r="S107" s="138">
        <f t="shared" si="66"/>
        <v>36</v>
      </c>
      <c r="T107" s="138">
        <f t="shared" si="67"/>
        <v>48</v>
      </c>
      <c r="U107" s="138">
        <f t="shared" si="68"/>
        <v>60</v>
      </c>
      <c r="V107" s="138" t="e">
        <f t="shared" si="69"/>
        <v>#VALUE!</v>
      </c>
      <c r="W107" s="158" t="str">
        <f t="shared" si="41"/>
        <v>09:00 18:00</v>
      </c>
      <c r="X107" s="159">
        <f>HLOOKUP(SEARCH("2",$M107)-1,$Q$3:$V107,$P107+1,FALSE)</f>
        <v>12</v>
      </c>
      <c r="Y107" s="160" t="str">
        <f t="shared" si="42"/>
        <v>09:00 18:00|09:00 18:00|09:00 18:00|09:00 18:00|09:00 14:00</v>
      </c>
      <c r="Z107" s="161" t="str">
        <f t="shared" si="43"/>
        <v>09:00 18:00</v>
      </c>
      <c r="AA107" s="158" t="str">
        <f t="shared" si="44"/>
        <v>09:00 18:00</v>
      </c>
      <c r="AB107" s="159">
        <f>HLOOKUP(SEARCH("3",$M107)-1,$Q$3:$V107,$P107+1,FALSE)</f>
        <v>24</v>
      </c>
      <c r="AC107" s="160" t="str">
        <f t="shared" si="45"/>
        <v>09:00 18:00|09:00 18:00|09:00 18:00|09:00 14:00</v>
      </c>
      <c r="AD107" s="161" t="str">
        <f t="shared" si="46"/>
        <v>09:00 18:00</v>
      </c>
      <c r="AE107" s="158" t="str">
        <f t="shared" si="47"/>
        <v>09:00 18:00</v>
      </c>
      <c r="AF107" s="159">
        <f>HLOOKUP(SEARCH("4",$M107)-1,$Q$3:$V107,$P107+1,FALSE)</f>
        <v>36</v>
      </c>
      <c r="AG107" s="161" t="str">
        <f t="shared" si="48"/>
        <v>09:00 18:00|09:00 18:00|09:00 14:00</v>
      </c>
      <c r="AH107" s="161" t="str">
        <f t="shared" si="49"/>
        <v>09:00 18:00</v>
      </c>
      <c r="AI107" s="158" t="str">
        <f t="shared" si="50"/>
        <v>09:00 18:00</v>
      </c>
      <c r="AJ107" s="159">
        <f>HLOOKUP(SEARCH("5",$M107)-1,$Q$3:$V107,$P107+1,FALSE)</f>
        <v>48</v>
      </c>
      <c r="AK107" s="161" t="str">
        <f t="shared" si="51"/>
        <v>09:00 18:00|09:00 14:00</v>
      </c>
      <c r="AL107" s="161" t="str">
        <f t="shared" si="52"/>
        <v>09:00 18:00</v>
      </c>
      <c r="AM107" s="158" t="str">
        <f t="shared" si="53"/>
        <v>09:00 18:00</v>
      </c>
      <c r="AN107" s="159">
        <f>HLOOKUP(SEARCH("6",$M107)-1,$Q$3:$V107,$P107+1,FALSE)</f>
        <v>60</v>
      </c>
      <c r="AO107" s="161" t="str">
        <f t="shared" si="54"/>
        <v>09:00 14:00</v>
      </c>
      <c r="AP107" s="161" t="e">
        <f t="shared" si="55"/>
        <v>#VALUE!</v>
      </c>
      <c r="AQ107" s="162" t="str">
        <f t="shared" si="56"/>
        <v>09:00 14:00</v>
      </c>
      <c r="AR107" s="163" t="e">
        <f>HLOOKUP(SEARCH("7",$M107)-1,$Q$3:$V107,$P107+1,FALSE)</f>
        <v>#VALUE!</v>
      </c>
      <c r="AS107" s="164" t="str">
        <f t="shared" si="57"/>
        <v>выходной</v>
      </c>
      <c r="AT107" s="142"/>
      <c r="AU107" s="11" t="str">
        <f>IF(ISERROR(VLOOKUP(B107,'РЕОРГ 2008'!$A:$B,2,FALSE)),"",VLOOKUP(B107,'РЕОРГ 2008'!$A:$B,2,FALSE))</f>
        <v/>
      </c>
      <c r="AV107" s="12" t="str">
        <f t="shared" si="35"/>
        <v>Доп.офис №6652/0553</v>
      </c>
      <c r="AW107" s="31" t="e">
        <f>LEFT(#REF!,2)</f>
        <v>#REF!</v>
      </c>
      <c r="AX107" s="12" t="str">
        <f t="shared" si="58"/>
        <v>6652/0553</v>
      </c>
      <c r="AZ107" t="str">
        <f>IF(ISERROR(VLOOKUP(B107,'РЕОРГ 01.08.2009'!$A:$B,2,FALSE)),"",VLOOKUP(B107,'РЕОРГ 01.08.2009'!$A:$B,2,FALSE))</f>
        <v/>
      </c>
      <c r="BA107" s="12" t="str">
        <f t="shared" si="36"/>
        <v>Доп.офис №6652/0553</v>
      </c>
      <c r="BB107" t="e">
        <f>LEFT(#REF!,2)</f>
        <v>#REF!</v>
      </c>
      <c r="BC107" s="12" t="str">
        <f t="shared" si="59"/>
        <v>6652/0553</v>
      </c>
      <c r="BE107" t="str">
        <f>IF(ISERROR(VLOOKUP(B107,'РЕОРГ 01.10.2009'!A:C,3,FALSE)),"",VLOOKUP(B107,'РЕОРГ 01.10.2009'!A:C,3,FALSE))</f>
        <v/>
      </c>
      <c r="BF107" s="12" t="str">
        <f t="shared" si="37"/>
        <v>Доп.офис №6652/0553</v>
      </c>
      <c r="BG107" t="e">
        <f>LEFT(#REF!,2)</f>
        <v>#REF!</v>
      </c>
      <c r="BH107" s="12" t="str">
        <f t="shared" si="60"/>
        <v>6652/0553</v>
      </c>
      <c r="BJ107" t="str">
        <f>IF(ISERROR(VLOOKUP($B107,'РЕОРГ 01.05.2010'!A:B,2,FALSE)),"",VLOOKUP($B107,'РЕОРГ 01.05.2010'!A:B,2,FALSE))</f>
        <v/>
      </c>
      <c r="BK107" s="12" t="str">
        <f t="shared" si="38"/>
        <v>Доп.офис №6652/0553</v>
      </c>
      <c r="BL107" t="e">
        <f>LEFT(#REF!,2)</f>
        <v>#REF!</v>
      </c>
      <c r="BM107" s="12" t="str">
        <f t="shared" si="61"/>
        <v>6652/0553</v>
      </c>
      <c r="BO107" t="str">
        <f>IF(ISERROR(VLOOKUP($B107,'РЕОРГ 01.08.2010'!A:B,2,FALSE)),"",VLOOKUP($B107,'РЕОРГ 01.08.2010'!A:B,2,FALSE))</f>
        <v/>
      </c>
      <c r="BP107" s="12" t="str">
        <f t="shared" si="39"/>
        <v>Доп.офис №6652/0553</v>
      </c>
      <c r="BQ107" t="e">
        <f>LEFT(#REF!,2)</f>
        <v>#REF!</v>
      </c>
      <c r="BR107" s="12" t="str">
        <f t="shared" si="62"/>
        <v>6652/0553</v>
      </c>
    </row>
    <row r="108" spans="1:70" ht="12.75" customHeight="1">
      <c r="A108" t="str">
        <f t="shared" si="40"/>
        <v>6652/0557</v>
      </c>
      <c r="B108" s="133">
        <v>130</v>
      </c>
      <c r="C108" s="1" t="s">
        <v>9776</v>
      </c>
      <c r="D108" s="32" t="s">
        <v>1926</v>
      </c>
      <c r="E108" s="1" t="s">
        <v>9006</v>
      </c>
      <c r="F108" s="1" t="s">
        <v>4493</v>
      </c>
      <c r="G108" s="1" t="s">
        <v>9777</v>
      </c>
      <c r="H108" s="1" t="s">
        <v>9778</v>
      </c>
      <c r="I108" s="1" t="s">
        <v>11653</v>
      </c>
      <c r="J108" s="1"/>
      <c r="K108" s="1">
        <v>6</v>
      </c>
      <c r="L108" s="32" t="s">
        <v>4048</v>
      </c>
      <c r="M108" s="8" t="s">
        <v>11773</v>
      </c>
      <c r="N108" s="2" t="s">
        <v>11823</v>
      </c>
      <c r="O108" s="173"/>
      <c r="P108" s="168">
        <f t="shared" si="63"/>
        <v>105</v>
      </c>
      <c r="Q108" s="138">
        <f t="shared" si="64"/>
        <v>12</v>
      </c>
      <c r="R108" s="138">
        <f t="shared" si="65"/>
        <v>24</v>
      </c>
      <c r="S108" s="138">
        <f t="shared" si="66"/>
        <v>36</v>
      </c>
      <c r="T108" s="138">
        <f t="shared" si="67"/>
        <v>48</v>
      </c>
      <c r="U108" s="138">
        <f t="shared" si="68"/>
        <v>60</v>
      </c>
      <c r="V108" s="138" t="e">
        <f t="shared" si="69"/>
        <v>#VALUE!</v>
      </c>
      <c r="W108" s="158" t="str">
        <f t="shared" si="41"/>
        <v>09:00 19:00</v>
      </c>
      <c r="X108" s="159">
        <f>HLOOKUP(SEARCH("2",$M108)-1,$Q$3:$V108,$P108+1,FALSE)</f>
        <v>12</v>
      </c>
      <c r="Y108" s="160" t="str">
        <f t="shared" si="42"/>
        <v>09:00 19:00|09:00 19:00|09:00 19:00|09:00 19:00|09:00 15:00</v>
      </c>
      <c r="Z108" s="161" t="str">
        <f t="shared" si="43"/>
        <v>09:00 19:00</v>
      </c>
      <c r="AA108" s="158" t="str">
        <f t="shared" si="44"/>
        <v>09:00 19:00</v>
      </c>
      <c r="AB108" s="159">
        <f>HLOOKUP(SEARCH("3",$M108)-1,$Q$3:$V108,$P108+1,FALSE)</f>
        <v>24</v>
      </c>
      <c r="AC108" s="160" t="str">
        <f t="shared" si="45"/>
        <v>09:00 19:00|09:00 19:00|09:00 19:00|09:00 15:00</v>
      </c>
      <c r="AD108" s="161" t="str">
        <f t="shared" si="46"/>
        <v>09:00 19:00</v>
      </c>
      <c r="AE108" s="158" t="str">
        <f t="shared" si="47"/>
        <v>09:00 19:00</v>
      </c>
      <c r="AF108" s="159">
        <f>HLOOKUP(SEARCH("4",$M108)-1,$Q$3:$V108,$P108+1,FALSE)</f>
        <v>36</v>
      </c>
      <c r="AG108" s="161" t="str">
        <f t="shared" si="48"/>
        <v>09:00 19:00|09:00 19:00|09:00 15:00</v>
      </c>
      <c r="AH108" s="161" t="str">
        <f t="shared" si="49"/>
        <v>09:00 19:00</v>
      </c>
      <c r="AI108" s="158" t="str">
        <f t="shared" si="50"/>
        <v>09:00 19:00</v>
      </c>
      <c r="AJ108" s="159">
        <f>HLOOKUP(SEARCH("5",$M108)-1,$Q$3:$V108,$P108+1,FALSE)</f>
        <v>48</v>
      </c>
      <c r="AK108" s="161" t="str">
        <f t="shared" si="51"/>
        <v>09:00 19:00|09:00 15:00</v>
      </c>
      <c r="AL108" s="161" t="str">
        <f t="shared" si="52"/>
        <v>09:00 19:00</v>
      </c>
      <c r="AM108" s="158" t="str">
        <f t="shared" si="53"/>
        <v>09:00 19:00</v>
      </c>
      <c r="AN108" s="159">
        <f>HLOOKUP(SEARCH("6",$M108)-1,$Q$3:$V108,$P108+1,FALSE)</f>
        <v>60</v>
      </c>
      <c r="AO108" s="161" t="str">
        <f t="shared" si="54"/>
        <v>09:00 15:00</v>
      </c>
      <c r="AP108" s="161" t="e">
        <f t="shared" si="55"/>
        <v>#VALUE!</v>
      </c>
      <c r="AQ108" s="162" t="str">
        <f t="shared" si="56"/>
        <v>09:00 15:00</v>
      </c>
      <c r="AR108" s="163" t="e">
        <f>HLOOKUP(SEARCH("7",$M108)-1,$Q$3:$V108,$P108+1,FALSE)</f>
        <v>#VALUE!</v>
      </c>
      <c r="AS108" s="164" t="str">
        <f t="shared" si="57"/>
        <v>выходной</v>
      </c>
      <c r="AT108" s="142"/>
      <c r="AU108" s="11" t="str">
        <f>IF(ISERROR(VLOOKUP(B108,'РЕОРГ 2008'!$A:$B,2,FALSE)),"",VLOOKUP(B108,'РЕОРГ 2008'!$A:$B,2,FALSE))</f>
        <v/>
      </c>
      <c r="AV108" s="12" t="str">
        <f t="shared" si="35"/>
        <v>Доп.офис №6652/0557</v>
      </c>
      <c r="AW108" s="31" t="e">
        <f>LEFT(#REF!,2)</f>
        <v>#REF!</v>
      </c>
      <c r="AX108" s="12" t="str">
        <f t="shared" si="58"/>
        <v>6652/0557</v>
      </c>
      <c r="AZ108" t="str">
        <f>IF(ISERROR(VLOOKUP(B108,'РЕОРГ 01.08.2009'!$A:$B,2,FALSE)),"",VLOOKUP(B108,'РЕОРГ 01.08.2009'!$A:$B,2,FALSE))</f>
        <v/>
      </c>
      <c r="BA108" s="12" t="str">
        <f t="shared" si="36"/>
        <v>Доп.офис №6652/0557</v>
      </c>
      <c r="BB108" t="e">
        <f>LEFT(#REF!,2)</f>
        <v>#REF!</v>
      </c>
      <c r="BC108" s="12" t="str">
        <f t="shared" si="59"/>
        <v>6652/0557</v>
      </c>
      <c r="BE108" t="str">
        <f>IF(ISERROR(VLOOKUP(B108,'РЕОРГ 01.10.2009'!A:C,3,FALSE)),"",VLOOKUP(B108,'РЕОРГ 01.10.2009'!A:C,3,FALSE))</f>
        <v/>
      </c>
      <c r="BF108" s="12" t="str">
        <f t="shared" si="37"/>
        <v>Доп.офис №6652/0557</v>
      </c>
      <c r="BG108" t="e">
        <f>LEFT(#REF!,2)</f>
        <v>#REF!</v>
      </c>
      <c r="BH108" s="12" t="str">
        <f t="shared" si="60"/>
        <v>6652/0557</v>
      </c>
      <c r="BJ108" t="str">
        <f>IF(ISERROR(VLOOKUP($B108,'РЕОРГ 01.05.2010'!A:B,2,FALSE)),"",VLOOKUP($B108,'РЕОРГ 01.05.2010'!A:B,2,FALSE))</f>
        <v/>
      </c>
      <c r="BK108" s="12" t="str">
        <f t="shared" si="38"/>
        <v>Доп.офис №6652/0557</v>
      </c>
      <c r="BL108" t="e">
        <f>LEFT(#REF!,2)</f>
        <v>#REF!</v>
      </c>
      <c r="BM108" s="12" t="str">
        <f t="shared" si="61"/>
        <v>6652/0557</v>
      </c>
      <c r="BO108" t="str">
        <f>IF(ISERROR(VLOOKUP($B108,'РЕОРГ 01.08.2010'!A:B,2,FALSE)),"",VLOOKUP($B108,'РЕОРГ 01.08.2010'!A:B,2,FALSE))</f>
        <v/>
      </c>
      <c r="BP108" s="12" t="str">
        <f t="shared" si="39"/>
        <v>Доп.офис №6652/0557</v>
      </c>
      <c r="BQ108" t="e">
        <f>LEFT(#REF!,2)</f>
        <v>#REF!</v>
      </c>
      <c r="BR108" s="12" t="str">
        <f t="shared" si="62"/>
        <v>6652/0557</v>
      </c>
    </row>
    <row r="109" spans="1:70" ht="12.75" customHeight="1">
      <c r="A109" t="str">
        <f t="shared" si="40"/>
        <v>6652/0563</v>
      </c>
      <c r="B109" s="133">
        <v>131</v>
      </c>
      <c r="C109" s="1" t="s">
        <v>9780</v>
      </c>
      <c r="D109" s="32" t="s">
        <v>7017</v>
      </c>
      <c r="E109" s="1" t="s">
        <v>9781</v>
      </c>
      <c r="F109" s="1" t="s">
        <v>4493</v>
      </c>
      <c r="G109" s="1" t="s">
        <v>9782</v>
      </c>
      <c r="H109" s="1" t="s">
        <v>9783</v>
      </c>
      <c r="I109" s="1" t="s">
        <v>220</v>
      </c>
      <c r="J109" s="1"/>
      <c r="K109" s="1">
        <v>3</v>
      </c>
      <c r="L109" s="32" t="s">
        <v>4048</v>
      </c>
      <c r="M109" s="8" t="s">
        <v>11771</v>
      </c>
      <c r="N109" s="2" t="s">
        <v>11845</v>
      </c>
      <c r="O109" s="173"/>
      <c r="P109" s="168">
        <f t="shared" si="63"/>
        <v>106</v>
      </c>
      <c r="Q109" s="138">
        <f t="shared" si="64"/>
        <v>25</v>
      </c>
      <c r="R109" s="138">
        <f t="shared" si="65"/>
        <v>50</v>
      </c>
      <c r="S109" s="138">
        <f t="shared" si="66"/>
        <v>75</v>
      </c>
      <c r="T109" s="138">
        <f t="shared" si="67"/>
        <v>100</v>
      </c>
      <c r="U109" s="138" t="e">
        <f t="shared" si="68"/>
        <v>#VALUE!</v>
      </c>
      <c r="V109" s="138" t="e">
        <f t="shared" si="69"/>
        <v>#VALUE!</v>
      </c>
      <c r="W109" s="158" t="str">
        <f t="shared" si="41"/>
        <v>08:00 16:00(13:00 14:00)</v>
      </c>
      <c r="X109" s="159">
        <f>HLOOKUP(SEARCH("2",$M109)-1,$Q$3:$V109,$P109+1,FALSE)</f>
        <v>25</v>
      </c>
      <c r="Y109" s="160" t="str">
        <f t="shared" si="42"/>
        <v>08:00 16:00(13:00 14:00)|08:00 16:00(13:00 14:00)|08:00 16:00(13:00 14:00)|08:00 16:00(13:00 14:00)</v>
      </c>
      <c r="Z109" s="161" t="str">
        <f t="shared" si="43"/>
        <v>08:00 16:00(13:00 14:00)</v>
      </c>
      <c r="AA109" s="158" t="str">
        <f t="shared" si="44"/>
        <v>08:00 16:00(13:00 14:00)</v>
      </c>
      <c r="AB109" s="159">
        <f>HLOOKUP(SEARCH("3",$M109)-1,$Q$3:$V109,$P109+1,FALSE)</f>
        <v>50</v>
      </c>
      <c r="AC109" s="160" t="str">
        <f t="shared" si="45"/>
        <v>08:00 16:00(13:00 14:00)|08:00 16:00(13:00 14:00)|08:00 16:00(13:00 14:00)</v>
      </c>
      <c r="AD109" s="161" t="str">
        <f t="shared" si="46"/>
        <v>08:00 16:00(13:00 14:00)</v>
      </c>
      <c r="AE109" s="158" t="str">
        <f t="shared" si="47"/>
        <v>08:00 16:00(13:00 14:00)</v>
      </c>
      <c r="AF109" s="159">
        <f>HLOOKUP(SEARCH("4",$M109)-1,$Q$3:$V109,$P109+1,FALSE)</f>
        <v>75</v>
      </c>
      <c r="AG109" s="161" t="str">
        <f t="shared" si="48"/>
        <v>08:00 16:00(13:00 14:00)|08:00 16:00(13:00 14:00)</v>
      </c>
      <c r="AH109" s="161" t="str">
        <f t="shared" si="49"/>
        <v>08:00 16:00(13:00 14:00)</v>
      </c>
      <c r="AI109" s="158" t="str">
        <f t="shared" si="50"/>
        <v>08:00 16:00(13:00 14:00)</v>
      </c>
      <c r="AJ109" s="159">
        <f>HLOOKUP(SEARCH("5",$M109)-1,$Q$3:$V109,$P109+1,FALSE)</f>
        <v>100</v>
      </c>
      <c r="AK109" s="161" t="str">
        <f t="shared" si="51"/>
        <v>08:00 16:00(13:00 14:00)</v>
      </c>
      <c r="AL109" s="161" t="e">
        <f t="shared" si="52"/>
        <v>#VALUE!</v>
      </c>
      <c r="AM109" s="158" t="str">
        <f t="shared" si="53"/>
        <v>08:00 16:00(13:00 14:00)</v>
      </c>
      <c r="AN109" s="159" t="e">
        <f>HLOOKUP(SEARCH("6",$M109)-1,$Q$3:$V109,$P109+1,FALSE)</f>
        <v>#VALUE!</v>
      </c>
      <c r="AO109" s="161" t="e">
        <f t="shared" si="54"/>
        <v>#VALUE!</v>
      </c>
      <c r="AP109" s="161" t="e">
        <f t="shared" si="55"/>
        <v>#VALUE!</v>
      </c>
      <c r="AQ109" s="162" t="str">
        <f t="shared" si="56"/>
        <v>выходной</v>
      </c>
      <c r="AR109" s="163" t="e">
        <f>HLOOKUP(SEARCH("7",$M109)-1,$Q$3:$V109,$P109+1,FALSE)</f>
        <v>#VALUE!</v>
      </c>
      <c r="AS109" s="164" t="str">
        <f t="shared" si="57"/>
        <v>выходной</v>
      </c>
      <c r="AT109" s="142"/>
      <c r="AU109" s="11" t="str">
        <f>IF(ISERROR(VLOOKUP(B109,'РЕОРГ 2008'!$A:$B,2,FALSE)),"",VLOOKUP(B109,'РЕОРГ 2008'!$A:$B,2,FALSE))</f>
        <v/>
      </c>
      <c r="AV109" s="12" t="str">
        <f t="shared" si="35"/>
        <v>Доп.офис №6652/0563</v>
      </c>
      <c r="AW109" s="31" t="e">
        <f>LEFT(#REF!,2)</f>
        <v>#REF!</v>
      </c>
      <c r="AX109" s="12" t="str">
        <f t="shared" si="58"/>
        <v>6652/0563</v>
      </c>
      <c r="AZ109" t="str">
        <f>IF(ISERROR(VLOOKUP(B109,'РЕОРГ 01.08.2009'!$A:$B,2,FALSE)),"",VLOOKUP(B109,'РЕОРГ 01.08.2009'!$A:$B,2,FALSE))</f>
        <v/>
      </c>
      <c r="BA109" s="12" t="str">
        <f t="shared" si="36"/>
        <v>Доп.офис №6652/0563</v>
      </c>
      <c r="BB109" t="e">
        <f>LEFT(#REF!,2)</f>
        <v>#REF!</v>
      </c>
      <c r="BC109" s="12" t="str">
        <f t="shared" si="59"/>
        <v>6652/0563</v>
      </c>
      <c r="BE109" t="str">
        <f>IF(ISERROR(VLOOKUP(B109,'РЕОРГ 01.10.2009'!A:C,3,FALSE)),"",VLOOKUP(B109,'РЕОРГ 01.10.2009'!A:C,3,FALSE))</f>
        <v/>
      </c>
      <c r="BF109" s="12" t="str">
        <f t="shared" si="37"/>
        <v>Доп.офис №6652/0563</v>
      </c>
      <c r="BG109" t="e">
        <f>LEFT(#REF!,2)</f>
        <v>#REF!</v>
      </c>
      <c r="BH109" s="12" t="str">
        <f t="shared" si="60"/>
        <v>6652/0563</v>
      </c>
      <c r="BJ109" t="str">
        <f>IF(ISERROR(VLOOKUP($B109,'РЕОРГ 01.05.2010'!A:B,2,FALSE)),"",VLOOKUP($B109,'РЕОРГ 01.05.2010'!A:B,2,FALSE))</f>
        <v/>
      </c>
      <c r="BK109" s="12" t="str">
        <f t="shared" si="38"/>
        <v>Доп.офис №6652/0563</v>
      </c>
      <c r="BL109" t="e">
        <f>LEFT(#REF!,2)</f>
        <v>#REF!</v>
      </c>
      <c r="BM109" s="12" t="str">
        <f t="shared" si="61"/>
        <v>6652/0563</v>
      </c>
      <c r="BO109" t="str">
        <f>IF(ISERROR(VLOOKUP($B109,'РЕОРГ 01.08.2010'!A:B,2,FALSE)),"",VLOOKUP($B109,'РЕОРГ 01.08.2010'!A:B,2,FALSE))</f>
        <v/>
      </c>
      <c r="BP109" s="12" t="str">
        <f t="shared" si="39"/>
        <v>Доп.офис №6652/0563</v>
      </c>
      <c r="BQ109" t="e">
        <f>LEFT(#REF!,2)</f>
        <v>#REF!</v>
      </c>
      <c r="BR109" s="12" t="str">
        <f t="shared" si="62"/>
        <v>6652/0563</v>
      </c>
    </row>
    <row r="110" spans="1:70" ht="12.75" customHeight="1">
      <c r="A110" t="str">
        <f t="shared" si="40"/>
        <v>6652/0569</v>
      </c>
      <c r="B110" s="133">
        <v>132</v>
      </c>
      <c r="C110" s="1" t="s">
        <v>9784</v>
      </c>
      <c r="D110" s="32" t="s">
        <v>1926</v>
      </c>
      <c r="E110" s="1" t="s">
        <v>9014</v>
      </c>
      <c r="F110" s="1" t="s">
        <v>4493</v>
      </c>
      <c r="G110" s="1" t="s">
        <v>9785</v>
      </c>
      <c r="H110" s="1" t="s">
        <v>9786</v>
      </c>
      <c r="I110" s="1" t="s">
        <v>11265</v>
      </c>
      <c r="J110" s="1"/>
      <c r="K110" s="1">
        <v>5</v>
      </c>
      <c r="L110" s="32" t="s">
        <v>4048</v>
      </c>
      <c r="M110" s="8" t="s">
        <v>11773</v>
      </c>
      <c r="N110" s="2" t="s">
        <v>11846</v>
      </c>
      <c r="O110" s="173"/>
      <c r="P110" s="168">
        <f t="shared" si="63"/>
        <v>107</v>
      </c>
      <c r="Q110" s="138">
        <f t="shared" si="64"/>
        <v>25</v>
      </c>
      <c r="R110" s="138">
        <f t="shared" si="65"/>
        <v>50</v>
      </c>
      <c r="S110" s="138">
        <f t="shared" si="66"/>
        <v>75</v>
      </c>
      <c r="T110" s="138">
        <f t="shared" si="67"/>
        <v>100</v>
      </c>
      <c r="U110" s="138">
        <f t="shared" si="68"/>
        <v>125</v>
      </c>
      <c r="V110" s="138" t="e">
        <f t="shared" si="69"/>
        <v>#VALUE!</v>
      </c>
      <c r="W110" s="158" t="str">
        <f t="shared" si="41"/>
        <v>10:00 20:00(14:00 15:00)</v>
      </c>
      <c r="X110" s="159">
        <f>HLOOKUP(SEARCH("2",$M110)-1,$Q$3:$V110,$P110+1,FALSE)</f>
        <v>25</v>
      </c>
      <c r="Y110" s="160" t="str">
        <f t="shared" si="42"/>
        <v>10:00 20:00(14:00 15:00)|10:00 20:00(14:00 15:00)|10:00 20:00(14:00 15:00)|10:00 20:00(14:00 15:00)|10:00 17:00(14:00 15:00)</v>
      </c>
      <c r="Z110" s="161" t="str">
        <f t="shared" si="43"/>
        <v>10:00 20:00(14:00 15:00)</v>
      </c>
      <c r="AA110" s="158" t="str">
        <f t="shared" si="44"/>
        <v>10:00 20:00(14:00 15:00)</v>
      </c>
      <c r="AB110" s="159">
        <f>HLOOKUP(SEARCH("3",$M110)-1,$Q$3:$V110,$P110+1,FALSE)</f>
        <v>50</v>
      </c>
      <c r="AC110" s="160" t="str">
        <f t="shared" si="45"/>
        <v>10:00 20:00(14:00 15:00)|10:00 20:00(14:00 15:00)|10:00 20:00(14:00 15:00)|10:00 17:00(14:00 15:00)</v>
      </c>
      <c r="AD110" s="161" t="str">
        <f t="shared" si="46"/>
        <v>10:00 20:00(14:00 15:00)</v>
      </c>
      <c r="AE110" s="158" t="str">
        <f t="shared" si="47"/>
        <v>10:00 20:00(14:00 15:00)</v>
      </c>
      <c r="AF110" s="159">
        <f>HLOOKUP(SEARCH("4",$M110)-1,$Q$3:$V110,$P110+1,FALSE)</f>
        <v>75</v>
      </c>
      <c r="AG110" s="161" t="str">
        <f t="shared" si="48"/>
        <v>10:00 20:00(14:00 15:00)|10:00 20:00(14:00 15:00)|10:00 17:00(14:00 15:00)</v>
      </c>
      <c r="AH110" s="161" t="str">
        <f t="shared" si="49"/>
        <v>10:00 20:00(14:00 15:00)</v>
      </c>
      <c r="AI110" s="158" t="str">
        <f t="shared" si="50"/>
        <v>10:00 20:00(14:00 15:00)</v>
      </c>
      <c r="AJ110" s="159">
        <f>HLOOKUP(SEARCH("5",$M110)-1,$Q$3:$V110,$P110+1,FALSE)</f>
        <v>100</v>
      </c>
      <c r="AK110" s="161" t="str">
        <f t="shared" si="51"/>
        <v>10:00 20:00(14:00 15:00)|10:00 17:00(14:00 15:00)</v>
      </c>
      <c r="AL110" s="161" t="str">
        <f t="shared" si="52"/>
        <v>10:00 20:00(14:00 15:00)</v>
      </c>
      <c r="AM110" s="158" t="str">
        <f t="shared" si="53"/>
        <v>10:00 20:00(14:00 15:00)</v>
      </c>
      <c r="AN110" s="159">
        <f>HLOOKUP(SEARCH("6",$M110)-1,$Q$3:$V110,$P110+1,FALSE)</f>
        <v>125</v>
      </c>
      <c r="AO110" s="161" t="str">
        <f t="shared" si="54"/>
        <v>10:00 17:00(14:00 15:00)</v>
      </c>
      <c r="AP110" s="161" t="e">
        <f t="shared" si="55"/>
        <v>#VALUE!</v>
      </c>
      <c r="AQ110" s="162" t="str">
        <f t="shared" si="56"/>
        <v>10:00 17:00(14:00 15:00)</v>
      </c>
      <c r="AR110" s="163" t="e">
        <f>HLOOKUP(SEARCH("7",$M110)-1,$Q$3:$V110,$P110+1,FALSE)</f>
        <v>#VALUE!</v>
      </c>
      <c r="AS110" s="164" t="str">
        <f t="shared" si="57"/>
        <v>выходной</v>
      </c>
      <c r="AT110" s="142"/>
      <c r="AU110" s="11" t="str">
        <f>IF(ISERROR(VLOOKUP(B110,'РЕОРГ 2008'!$A:$B,2,FALSE)),"",VLOOKUP(B110,'РЕОРГ 2008'!$A:$B,2,FALSE))</f>
        <v/>
      </c>
      <c r="AV110" s="12" t="str">
        <f t="shared" si="35"/>
        <v>Доп.офис №6652/0569</v>
      </c>
      <c r="AW110" s="31" t="e">
        <f>LEFT(#REF!,2)</f>
        <v>#REF!</v>
      </c>
      <c r="AX110" s="12" t="str">
        <f t="shared" si="58"/>
        <v>6652/0569</v>
      </c>
      <c r="AZ110" t="str">
        <f>IF(ISERROR(VLOOKUP(B110,'РЕОРГ 01.08.2009'!$A:$B,2,FALSE)),"",VLOOKUP(B110,'РЕОРГ 01.08.2009'!$A:$B,2,FALSE))</f>
        <v/>
      </c>
      <c r="BA110" s="12" t="str">
        <f t="shared" si="36"/>
        <v>Доп.офис №6652/0569</v>
      </c>
      <c r="BB110" t="e">
        <f>LEFT(#REF!,2)</f>
        <v>#REF!</v>
      </c>
      <c r="BC110" s="12" t="str">
        <f t="shared" si="59"/>
        <v>6652/0569</v>
      </c>
      <c r="BE110" t="str">
        <f>IF(ISERROR(VLOOKUP(B110,'РЕОРГ 01.10.2009'!A:C,3,FALSE)),"",VLOOKUP(B110,'РЕОРГ 01.10.2009'!A:C,3,FALSE))</f>
        <v/>
      </c>
      <c r="BF110" s="12" t="str">
        <f t="shared" si="37"/>
        <v>Доп.офис №6652/0569</v>
      </c>
      <c r="BG110" t="e">
        <f>LEFT(#REF!,2)</f>
        <v>#REF!</v>
      </c>
      <c r="BH110" s="12" t="str">
        <f t="shared" si="60"/>
        <v>6652/0569</v>
      </c>
      <c r="BJ110" t="str">
        <f>IF(ISERROR(VLOOKUP($B110,'РЕОРГ 01.05.2010'!A:B,2,FALSE)),"",VLOOKUP($B110,'РЕОРГ 01.05.2010'!A:B,2,FALSE))</f>
        <v/>
      </c>
      <c r="BK110" s="12" t="str">
        <f t="shared" si="38"/>
        <v>Доп.офис №6652/0569</v>
      </c>
      <c r="BL110" t="e">
        <f>LEFT(#REF!,2)</f>
        <v>#REF!</v>
      </c>
      <c r="BM110" s="12" t="str">
        <f t="shared" si="61"/>
        <v>6652/0569</v>
      </c>
      <c r="BO110" t="str">
        <f>IF(ISERROR(VLOOKUP($B110,'РЕОРГ 01.08.2010'!A:B,2,FALSE)),"",VLOOKUP($B110,'РЕОРГ 01.08.2010'!A:B,2,FALSE))</f>
        <v/>
      </c>
      <c r="BP110" s="12" t="str">
        <f t="shared" si="39"/>
        <v>Доп.офис №6652/0569</v>
      </c>
      <c r="BQ110" t="e">
        <f>LEFT(#REF!,2)</f>
        <v>#REF!</v>
      </c>
      <c r="BR110" s="12" t="str">
        <f t="shared" si="62"/>
        <v>6652/0569</v>
      </c>
    </row>
    <row r="111" spans="1:70" ht="12.75" customHeight="1">
      <c r="A111" t="str">
        <f t="shared" si="40"/>
        <v>6652/0594</v>
      </c>
      <c r="B111" s="133">
        <v>2580</v>
      </c>
      <c r="C111" s="1" t="s">
        <v>11375</v>
      </c>
      <c r="D111" s="32" t="s">
        <v>11368</v>
      </c>
      <c r="E111" s="1" t="s">
        <v>8967</v>
      </c>
      <c r="F111" s="1" t="s">
        <v>4493</v>
      </c>
      <c r="G111" s="1" t="s">
        <v>8968</v>
      </c>
      <c r="H111" s="1" t="s">
        <v>11376</v>
      </c>
      <c r="I111" s="1" t="s">
        <v>11654</v>
      </c>
      <c r="J111" s="1"/>
      <c r="K111" s="1">
        <v>25</v>
      </c>
      <c r="L111" s="32" t="s">
        <v>4048</v>
      </c>
      <c r="M111" s="8" t="s">
        <v>11771</v>
      </c>
      <c r="N111" s="2" t="s">
        <v>11801</v>
      </c>
      <c r="O111" s="173"/>
      <c r="P111" s="168">
        <f t="shared" si="63"/>
        <v>108</v>
      </c>
      <c r="Q111" s="138">
        <f t="shared" si="64"/>
        <v>25</v>
      </c>
      <c r="R111" s="138">
        <f t="shared" si="65"/>
        <v>50</v>
      </c>
      <c r="S111" s="138">
        <f t="shared" si="66"/>
        <v>75</v>
      </c>
      <c r="T111" s="138">
        <f t="shared" si="67"/>
        <v>100</v>
      </c>
      <c r="U111" s="138" t="e">
        <f t="shared" si="68"/>
        <v>#VALUE!</v>
      </c>
      <c r="V111" s="138" t="e">
        <f t="shared" si="69"/>
        <v>#VALUE!</v>
      </c>
      <c r="W111" s="158" t="str">
        <f t="shared" si="41"/>
        <v>08:00 17:00(13:00 14:00)</v>
      </c>
      <c r="X111" s="159">
        <f>HLOOKUP(SEARCH("2",$M111)-1,$Q$3:$V111,$P111+1,FALSE)</f>
        <v>25</v>
      </c>
      <c r="Y111" s="160" t="str">
        <f t="shared" si="42"/>
        <v>08:00 17:00(13:00 14:00)|08:00 17:00(13:00 14:00)|08:00 17:00(13:00 14:00)|08:00 17:00(13:00 14:00)</v>
      </c>
      <c r="Z111" s="161" t="str">
        <f t="shared" si="43"/>
        <v>08:00 17:00(13:00 14:00)</v>
      </c>
      <c r="AA111" s="158" t="str">
        <f t="shared" si="44"/>
        <v>08:00 17:00(13:00 14:00)</v>
      </c>
      <c r="AB111" s="159">
        <f>HLOOKUP(SEARCH("3",$M111)-1,$Q$3:$V111,$P111+1,FALSE)</f>
        <v>50</v>
      </c>
      <c r="AC111" s="160" t="str">
        <f t="shared" si="45"/>
        <v>08:00 17:00(13:00 14:00)|08:00 17:00(13:00 14:00)|08:00 17:00(13:00 14:00)</v>
      </c>
      <c r="AD111" s="161" t="str">
        <f t="shared" si="46"/>
        <v>08:00 17:00(13:00 14:00)</v>
      </c>
      <c r="AE111" s="158" t="str">
        <f t="shared" si="47"/>
        <v>08:00 17:00(13:00 14:00)</v>
      </c>
      <c r="AF111" s="159">
        <f>HLOOKUP(SEARCH("4",$M111)-1,$Q$3:$V111,$P111+1,FALSE)</f>
        <v>75</v>
      </c>
      <c r="AG111" s="161" t="str">
        <f t="shared" si="48"/>
        <v>08:00 17:00(13:00 14:00)|08:00 17:00(13:00 14:00)</v>
      </c>
      <c r="AH111" s="161" t="str">
        <f t="shared" si="49"/>
        <v>08:00 17:00(13:00 14:00)</v>
      </c>
      <c r="AI111" s="158" t="str">
        <f t="shared" si="50"/>
        <v>08:00 17:00(13:00 14:00)</v>
      </c>
      <c r="AJ111" s="159">
        <f>HLOOKUP(SEARCH("5",$M111)-1,$Q$3:$V111,$P111+1,FALSE)</f>
        <v>100</v>
      </c>
      <c r="AK111" s="161" t="str">
        <f t="shared" si="51"/>
        <v>08:00 17:00(13:00 14:00)</v>
      </c>
      <c r="AL111" s="161" t="e">
        <f t="shared" si="52"/>
        <v>#VALUE!</v>
      </c>
      <c r="AM111" s="158" t="str">
        <f t="shared" si="53"/>
        <v>08:00 17:00(13:00 14:00)</v>
      </c>
      <c r="AN111" s="159" t="e">
        <f>HLOOKUP(SEARCH("6",$M111)-1,$Q$3:$V111,$P111+1,FALSE)</f>
        <v>#VALUE!</v>
      </c>
      <c r="AO111" s="161" t="e">
        <f t="shared" si="54"/>
        <v>#VALUE!</v>
      </c>
      <c r="AP111" s="161" t="e">
        <f t="shared" si="55"/>
        <v>#VALUE!</v>
      </c>
      <c r="AQ111" s="162" t="str">
        <f t="shared" si="56"/>
        <v>выходной</v>
      </c>
      <c r="AR111" s="163" t="e">
        <f>HLOOKUP(SEARCH("7",$M111)-1,$Q$3:$V111,$P111+1,FALSE)</f>
        <v>#VALUE!</v>
      </c>
      <c r="AS111" s="164" t="str">
        <f t="shared" si="57"/>
        <v>выходной</v>
      </c>
      <c r="AT111" s="142"/>
      <c r="AU111" s="11" t="str">
        <f>IF(ISERROR(VLOOKUP(B111,'РЕОРГ 2008'!$A:$B,2,FALSE)),"",VLOOKUP(B111,'РЕОРГ 2008'!$A:$B,2,FALSE))</f>
        <v/>
      </c>
      <c r="AV111" s="12" t="str">
        <f t="shared" si="35"/>
        <v>Опер.офис №6652/0594</v>
      </c>
      <c r="AW111" s="31" t="e">
        <f>LEFT(#REF!,2)</f>
        <v>#REF!</v>
      </c>
      <c r="AX111" s="12" t="str">
        <f t="shared" si="58"/>
        <v>6652/0594</v>
      </c>
      <c r="AZ111" t="str">
        <f>IF(ISERROR(VLOOKUP(B111,'РЕОРГ 01.08.2009'!$A:$B,2,FALSE)),"",VLOOKUP(B111,'РЕОРГ 01.08.2009'!$A:$B,2,FALSE))</f>
        <v/>
      </c>
      <c r="BA111" s="12" t="str">
        <f t="shared" si="36"/>
        <v>Опер.офис №6652/0594</v>
      </c>
      <c r="BB111" t="e">
        <f>LEFT(#REF!,2)</f>
        <v>#REF!</v>
      </c>
      <c r="BC111" s="12" t="str">
        <f t="shared" si="59"/>
        <v>6652/0594</v>
      </c>
      <c r="BE111" t="str">
        <f>IF(ISERROR(VLOOKUP(B111,'РЕОРГ 01.10.2009'!A:C,3,FALSE)),"",VLOOKUP(B111,'РЕОРГ 01.10.2009'!A:C,3,FALSE))</f>
        <v/>
      </c>
      <c r="BF111" s="12" t="str">
        <f t="shared" si="37"/>
        <v>Опер.офис №6652/0594</v>
      </c>
      <c r="BG111" t="e">
        <f>LEFT(#REF!,2)</f>
        <v>#REF!</v>
      </c>
      <c r="BH111" s="12" t="str">
        <f t="shared" si="60"/>
        <v>6652/0594</v>
      </c>
      <c r="BJ111" t="str">
        <f>IF(ISERROR(VLOOKUP($B111,'РЕОРГ 01.05.2010'!A:B,2,FALSE)),"",VLOOKUP($B111,'РЕОРГ 01.05.2010'!A:B,2,FALSE))</f>
        <v/>
      </c>
      <c r="BK111" s="12" t="str">
        <f t="shared" si="38"/>
        <v>Опер.офис №6652/0594</v>
      </c>
      <c r="BL111" t="e">
        <f>LEFT(#REF!,2)</f>
        <v>#REF!</v>
      </c>
      <c r="BM111" s="12" t="str">
        <f t="shared" si="61"/>
        <v>6652/0594</v>
      </c>
      <c r="BO111" t="str">
        <f>IF(ISERROR(VLOOKUP($B111,'РЕОРГ 01.08.2010'!A:B,2,FALSE)),"",VLOOKUP($B111,'РЕОРГ 01.08.2010'!A:B,2,FALSE))</f>
        <v/>
      </c>
      <c r="BP111" s="12" t="str">
        <f t="shared" si="39"/>
        <v>Опер.офис №6652/0594</v>
      </c>
      <c r="BQ111" t="e">
        <f>LEFT(#REF!,2)</f>
        <v>#REF!</v>
      </c>
      <c r="BR111" s="12" t="str">
        <f t="shared" si="62"/>
        <v>6652/0594</v>
      </c>
    </row>
    <row r="112" spans="1:70" ht="12.75" customHeight="1">
      <c r="A112" t="str">
        <f t="shared" si="40"/>
        <v>6652/060</v>
      </c>
      <c r="B112" s="133">
        <v>133</v>
      </c>
      <c r="C112" s="1" t="s">
        <v>9787</v>
      </c>
      <c r="D112" s="32" t="s">
        <v>1926</v>
      </c>
      <c r="E112" s="1" t="s">
        <v>9247</v>
      </c>
      <c r="F112" s="1" t="s">
        <v>4493</v>
      </c>
      <c r="G112" s="1" t="s">
        <v>13037</v>
      </c>
      <c r="H112" s="1" t="s">
        <v>13038</v>
      </c>
      <c r="I112" s="1" t="s">
        <v>10815</v>
      </c>
      <c r="J112" s="1"/>
      <c r="K112" s="1">
        <v>8</v>
      </c>
      <c r="L112" s="32" t="s">
        <v>4048</v>
      </c>
      <c r="M112" s="8" t="s">
        <v>11773</v>
      </c>
      <c r="N112" s="2" t="s">
        <v>11847</v>
      </c>
      <c r="O112" s="173"/>
      <c r="P112" s="168">
        <f t="shared" si="63"/>
        <v>109</v>
      </c>
      <c r="Q112" s="138">
        <f t="shared" si="64"/>
        <v>12</v>
      </c>
      <c r="R112" s="138">
        <f t="shared" si="65"/>
        <v>24</v>
      </c>
      <c r="S112" s="138">
        <f t="shared" si="66"/>
        <v>36</v>
      </c>
      <c r="T112" s="138">
        <f t="shared" si="67"/>
        <v>48</v>
      </c>
      <c r="U112" s="138">
        <f t="shared" si="68"/>
        <v>60</v>
      </c>
      <c r="V112" s="138" t="e">
        <f t="shared" si="69"/>
        <v>#VALUE!</v>
      </c>
      <c r="W112" s="158" t="str">
        <f t="shared" si="41"/>
        <v>09:00 18:00</v>
      </c>
      <c r="X112" s="159">
        <f>HLOOKUP(SEARCH("2",$M112)-1,$Q$3:$V112,$P112+1,FALSE)</f>
        <v>12</v>
      </c>
      <c r="Y112" s="160" t="str">
        <f t="shared" si="42"/>
        <v>09:00 18:00|09:00 18:00|09:00 18:00|09:00 18:00|09:00 15:00</v>
      </c>
      <c r="Z112" s="161" t="str">
        <f t="shared" si="43"/>
        <v>09:00 18:00</v>
      </c>
      <c r="AA112" s="158" t="str">
        <f t="shared" si="44"/>
        <v>09:00 18:00</v>
      </c>
      <c r="AB112" s="159">
        <f>HLOOKUP(SEARCH("3",$M112)-1,$Q$3:$V112,$P112+1,FALSE)</f>
        <v>24</v>
      </c>
      <c r="AC112" s="160" t="str">
        <f t="shared" si="45"/>
        <v>09:00 18:00|09:00 18:00|09:00 18:00|09:00 15:00</v>
      </c>
      <c r="AD112" s="161" t="str">
        <f t="shared" si="46"/>
        <v>09:00 18:00</v>
      </c>
      <c r="AE112" s="158" t="str">
        <f t="shared" si="47"/>
        <v>09:00 18:00</v>
      </c>
      <c r="AF112" s="159">
        <f>HLOOKUP(SEARCH("4",$M112)-1,$Q$3:$V112,$P112+1,FALSE)</f>
        <v>36</v>
      </c>
      <c r="AG112" s="161" t="str">
        <f t="shared" si="48"/>
        <v>09:00 18:00|09:00 18:00|09:00 15:00</v>
      </c>
      <c r="AH112" s="161" t="str">
        <f t="shared" si="49"/>
        <v>09:00 18:00</v>
      </c>
      <c r="AI112" s="158" t="str">
        <f t="shared" si="50"/>
        <v>09:00 18:00</v>
      </c>
      <c r="AJ112" s="159">
        <f>HLOOKUP(SEARCH("5",$M112)-1,$Q$3:$V112,$P112+1,FALSE)</f>
        <v>48</v>
      </c>
      <c r="AK112" s="161" t="str">
        <f t="shared" si="51"/>
        <v>09:00 18:00|09:00 15:00</v>
      </c>
      <c r="AL112" s="161" t="str">
        <f t="shared" si="52"/>
        <v>09:00 18:00</v>
      </c>
      <c r="AM112" s="158" t="str">
        <f t="shared" si="53"/>
        <v>09:00 18:00</v>
      </c>
      <c r="AN112" s="159">
        <f>HLOOKUP(SEARCH("6",$M112)-1,$Q$3:$V112,$P112+1,FALSE)</f>
        <v>60</v>
      </c>
      <c r="AO112" s="161" t="str">
        <f t="shared" si="54"/>
        <v>09:00 15:00</v>
      </c>
      <c r="AP112" s="161" t="e">
        <f t="shared" si="55"/>
        <v>#VALUE!</v>
      </c>
      <c r="AQ112" s="162" t="str">
        <f t="shared" si="56"/>
        <v>09:00 15:00</v>
      </c>
      <c r="AR112" s="163" t="e">
        <f>HLOOKUP(SEARCH("7",$M112)-1,$Q$3:$V112,$P112+1,FALSE)</f>
        <v>#VALUE!</v>
      </c>
      <c r="AS112" s="164" t="str">
        <f t="shared" si="57"/>
        <v>выходной</v>
      </c>
      <c r="AT112" s="142"/>
      <c r="AU112" s="11" t="str">
        <f>IF(ISERROR(VLOOKUP(B112,'РЕОРГ 2008'!$A:$B,2,FALSE)),"",VLOOKUP(B112,'РЕОРГ 2008'!$A:$B,2,FALSE))</f>
        <v/>
      </c>
      <c r="AV112" s="12" t="str">
        <f t="shared" si="35"/>
        <v>Доп.офис №6652/060</v>
      </c>
      <c r="AW112" s="31" t="e">
        <f>LEFT(#REF!,2)</f>
        <v>#REF!</v>
      </c>
      <c r="AX112" s="12" t="str">
        <f t="shared" si="58"/>
        <v>6652/060</v>
      </c>
      <c r="AZ112" t="str">
        <f>IF(ISERROR(VLOOKUP(B112,'РЕОРГ 01.08.2009'!$A:$B,2,FALSE)),"",VLOOKUP(B112,'РЕОРГ 01.08.2009'!$A:$B,2,FALSE))</f>
        <v/>
      </c>
      <c r="BA112" s="12" t="str">
        <f t="shared" si="36"/>
        <v>Доп.офис №6652/060</v>
      </c>
      <c r="BB112" t="e">
        <f>LEFT(#REF!,2)</f>
        <v>#REF!</v>
      </c>
      <c r="BC112" s="12" t="str">
        <f t="shared" si="59"/>
        <v>6652/060</v>
      </c>
      <c r="BE112" t="str">
        <f>IF(ISERROR(VLOOKUP(B112,'РЕОРГ 01.10.2009'!A:C,3,FALSE)),"",VLOOKUP(B112,'РЕОРГ 01.10.2009'!A:C,3,FALSE))</f>
        <v/>
      </c>
      <c r="BF112" s="12" t="str">
        <f t="shared" si="37"/>
        <v>Доп.офис №6652/060</v>
      </c>
      <c r="BG112" t="e">
        <f>LEFT(#REF!,2)</f>
        <v>#REF!</v>
      </c>
      <c r="BH112" s="12" t="str">
        <f t="shared" si="60"/>
        <v>6652/060</v>
      </c>
      <c r="BJ112" t="str">
        <f>IF(ISERROR(VLOOKUP($B112,'РЕОРГ 01.05.2010'!A:B,2,FALSE)),"",VLOOKUP($B112,'РЕОРГ 01.05.2010'!A:B,2,FALSE))</f>
        <v/>
      </c>
      <c r="BK112" s="12" t="str">
        <f t="shared" si="38"/>
        <v>Доп.офис №6652/060</v>
      </c>
      <c r="BL112" t="e">
        <f>LEFT(#REF!,2)</f>
        <v>#REF!</v>
      </c>
      <c r="BM112" s="12" t="str">
        <f t="shared" si="61"/>
        <v>6652/060</v>
      </c>
      <c r="BO112" t="str">
        <f>IF(ISERROR(VLOOKUP($B112,'РЕОРГ 01.08.2010'!A:B,2,FALSE)),"",VLOOKUP($B112,'РЕОРГ 01.08.2010'!A:B,2,FALSE))</f>
        <v/>
      </c>
      <c r="BP112" s="12" t="str">
        <f t="shared" si="39"/>
        <v>Доп.офис №6652/060</v>
      </c>
      <c r="BQ112" t="e">
        <f>LEFT(#REF!,2)</f>
        <v>#REF!</v>
      </c>
      <c r="BR112" s="12" t="str">
        <f t="shared" si="62"/>
        <v>6652/060</v>
      </c>
    </row>
    <row r="113" spans="1:70" ht="12.75" customHeight="1">
      <c r="A113" t="str">
        <f t="shared" si="40"/>
        <v>368</v>
      </c>
      <c r="B113" s="133">
        <v>135</v>
      </c>
      <c r="C113" s="1" t="s">
        <v>7743</v>
      </c>
      <c r="D113" s="32" t="s">
        <v>4491</v>
      </c>
      <c r="E113" s="1" t="s">
        <v>7744</v>
      </c>
      <c r="F113" s="1" t="s">
        <v>4493</v>
      </c>
      <c r="G113" s="1" t="s">
        <v>7745</v>
      </c>
      <c r="H113" s="1" t="s">
        <v>7746</v>
      </c>
      <c r="I113" s="1" t="s">
        <v>7747</v>
      </c>
      <c r="J113" s="1" t="s">
        <v>12983</v>
      </c>
      <c r="K113" s="1">
        <v>242.95000000000002</v>
      </c>
      <c r="L113" s="32" t="s">
        <v>4050</v>
      </c>
      <c r="M113" s="8" t="s">
        <v>11773</v>
      </c>
      <c r="N113" s="2" t="s">
        <v>11821</v>
      </c>
      <c r="O113" s="173"/>
      <c r="P113" s="168">
        <f t="shared" si="63"/>
        <v>110</v>
      </c>
      <c r="Q113" s="138">
        <f t="shared" si="64"/>
        <v>12</v>
      </c>
      <c r="R113" s="138">
        <f t="shared" si="65"/>
        <v>24</v>
      </c>
      <c r="S113" s="138">
        <f t="shared" si="66"/>
        <v>36</v>
      </c>
      <c r="T113" s="138">
        <f t="shared" si="67"/>
        <v>48</v>
      </c>
      <c r="U113" s="138">
        <f t="shared" si="68"/>
        <v>60</v>
      </c>
      <c r="V113" s="138" t="e">
        <f t="shared" si="69"/>
        <v>#VALUE!</v>
      </c>
      <c r="W113" s="158" t="str">
        <f t="shared" si="41"/>
        <v>09:00 19:00</v>
      </c>
      <c r="X113" s="159">
        <f>HLOOKUP(SEARCH("2",$M113)-1,$Q$3:$V113,$P113+1,FALSE)</f>
        <v>12</v>
      </c>
      <c r="Y113" s="160" t="str">
        <f t="shared" si="42"/>
        <v>09:00 19:00|09:00 19:00|09:00 19:00|09:00 19:00|09:00 16:00</v>
      </c>
      <c r="Z113" s="161" t="str">
        <f t="shared" si="43"/>
        <v>09:00 19:00</v>
      </c>
      <c r="AA113" s="158" t="str">
        <f t="shared" si="44"/>
        <v>09:00 19:00</v>
      </c>
      <c r="AB113" s="159">
        <f>HLOOKUP(SEARCH("3",$M113)-1,$Q$3:$V113,$P113+1,FALSE)</f>
        <v>24</v>
      </c>
      <c r="AC113" s="160" t="str">
        <f t="shared" si="45"/>
        <v>09:00 19:00|09:00 19:00|09:00 19:00|09:00 16:00</v>
      </c>
      <c r="AD113" s="161" t="str">
        <f t="shared" si="46"/>
        <v>09:00 19:00</v>
      </c>
      <c r="AE113" s="158" t="str">
        <f t="shared" si="47"/>
        <v>09:00 19:00</v>
      </c>
      <c r="AF113" s="159">
        <f>HLOOKUP(SEARCH("4",$M113)-1,$Q$3:$V113,$P113+1,FALSE)</f>
        <v>36</v>
      </c>
      <c r="AG113" s="161" t="str">
        <f t="shared" si="48"/>
        <v>09:00 19:00|09:00 19:00|09:00 16:00</v>
      </c>
      <c r="AH113" s="161" t="str">
        <f t="shared" si="49"/>
        <v>09:00 19:00</v>
      </c>
      <c r="AI113" s="158" t="str">
        <f t="shared" si="50"/>
        <v>09:00 19:00</v>
      </c>
      <c r="AJ113" s="159">
        <f>HLOOKUP(SEARCH("5",$M113)-1,$Q$3:$V113,$P113+1,FALSE)</f>
        <v>48</v>
      </c>
      <c r="AK113" s="161" t="str">
        <f t="shared" si="51"/>
        <v>09:00 19:00|09:00 16:00</v>
      </c>
      <c r="AL113" s="161" t="str">
        <f t="shared" si="52"/>
        <v>09:00 19:00</v>
      </c>
      <c r="AM113" s="158" t="str">
        <f t="shared" si="53"/>
        <v>09:00 19:00</v>
      </c>
      <c r="AN113" s="159">
        <f>HLOOKUP(SEARCH("6",$M113)-1,$Q$3:$V113,$P113+1,FALSE)</f>
        <v>60</v>
      </c>
      <c r="AO113" s="161" t="str">
        <f t="shared" si="54"/>
        <v>09:00 16:00</v>
      </c>
      <c r="AP113" s="161" t="e">
        <f t="shared" si="55"/>
        <v>#VALUE!</v>
      </c>
      <c r="AQ113" s="162" t="str">
        <f t="shared" si="56"/>
        <v>09:00 16:00</v>
      </c>
      <c r="AR113" s="163" t="e">
        <f>HLOOKUP(SEARCH("7",$M113)-1,$Q$3:$V113,$P113+1,FALSE)</f>
        <v>#VALUE!</v>
      </c>
      <c r="AS113" s="164" t="str">
        <f t="shared" si="57"/>
        <v>выходной</v>
      </c>
      <c r="AT113" s="142"/>
      <c r="AU113" s="11" t="str">
        <f>IF(ISERROR(VLOOKUP(B113,'РЕОРГ 2008'!$A:$B,2,FALSE)),"",VLOOKUP(B113,'РЕОРГ 2008'!$A:$B,2,FALSE))</f>
        <v/>
      </c>
      <c r="AV113" s="12" t="str">
        <f t="shared" si="35"/>
        <v>Арзамасское отделение №368</v>
      </c>
      <c r="AW113" s="31" t="e">
        <f>LEFT(#REF!,2)</f>
        <v>#REF!</v>
      </c>
      <c r="AX113" s="12" t="str">
        <f t="shared" si="58"/>
        <v>368</v>
      </c>
      <c r="AZ113" t="str">
        <f>IF(ISERROR(VLOOKUP(B113,'РЕОРГ 01.08.2009'!$A:$B,2,FALSE)),"",VLOOKUP(B113,'РЕОРГ 01.08.2009'!$A:$B,2,FALSE))</f>
        <v/>
      </c>
      <c r="BA113" s="12" t="str">
        <f t="shared" si="36"/>
        <v>Арзамасское отделение №368</v>
      </c>
      <c r="BB113" t="e">
        <f>LEFT(#REF!,2)</f>
        <v>#REF!</v>
      </c>
      <c r="BC113" s="12" t="str">
        <f t="shared" si="59"/>
        <v>368</v>
      </c>
      <c r="BE113" t="str">
        <f>IF(ISERROR(VLOOKUP(B113,'РЕОРГ 01.10.2009'!A:C,3,FALSE)),"",VLOOKUP(B113,'РЕОРГ 01.10.2009'!A:C,3,FALSE))</f>
        <v/>
      </c>
      <c r="BF113" s="12" t="str">
        <f t="shared" si="37"/>
        <v>Арзамасское отделение №368</v>
      </c>
      <c r="BG113" t="e">
        <f>LEFT(#REF!,2)</f>
        <v>#REF!</v>
      </c>
      <c r="BH113" s="12" t="str">
        <f t="shared" si="60"/>
        <v>368</v>
      </c>
      <c r="BJ113" t="str">
        <f>IF(ISERROR(VLOOKUP($B113,'РЕОРГ 01.05.2010'!A:B,2,FALSE)),"",VLOOKUP($B113,'РЕОРГ 01.05.2010'!A:B,2,FALSE))</f>
        <v/>
      </c>
      <c r="BK113" s="12" t="str">
        <f t="shared" si="38"/>
        <v>Арзамасское отделение №368</v>
      </c>
      <c r="BL113" t="e">
        <f>LEFT(#REF!,2)</f>
        <v>#REF!</v>
      </c>
      <c r="BM113" s="12" t="str">
        <f t="shared" si="61"/>
        <v>368</v>
      </c>
      <c r="BO113" t="str">
        <f>IF(ISERROR(VLOOKUP($B113,'РЕОРГ 01.08.2010'!A:B,2,FALSE)),"",VLOOKUP($B113,'РЕОРГ 01.08.2010'!A:B,2,FALSE))</f>
        <v/>
      </c>
      <c r="BP113" s="12" t="str">
        <f t="shared" si="39"/>
        <v>Арзамасское отделение №368</v>
      </c>
      <c r="BQ113" t="e">
        <f>LEFT(#REF!,2)</f>
        <v>#REF!</v>
      </c>
      <c r="BR113" s="12" t="str">
        <f t="shared" si="62"/>
        <v>368</v>
      </c>
    </row>
    <row r="114" spans="1:70" ht="12.75" customHeight="1">
      <c r="A114" t="str">
        <f t="shared" si="40"/>
        <v>368/0101</v>
      </c>
      <c r="B114" s="133">
        <v>138</v>
      </c>
      <c r="C114" s="1" t="s">
        <v>9798</v>
      </c>
      <c r="D114" s="32" t="s">
        <v>7017</v>
      </c>
      <c r="E114" s="1" t="s">
        <v>9799</v>
      </c>
      <c r="F114" s="1" t="s">
        <v>4493</v>
      </c>
      <c r="G114" s="1" t="s">
        <v>9800</v>
      </c>
      <c r="H114" s="1" t="s">
        <v>2867</v>
      </c>
      <c r="I114" s="1" t="s">
        <v>9221</v>
      </c>
      <c r="J114" s="1"/>
      <c r="K114" s="1">
        <v>15.5</v>
      </c>
      <c r="L114" s="32" t="s">
        <v>4051</v>
      </c>
      <c r="M114" s="8" t="s">
        <v>11771</v>
      </c>
      <c r="N114" s="2" t="s">
        <v>11848</v>
      </c>
      <c r="O114" s="173"/>
      <c r="P114" s="168">
        <f t="shared" si="63"/>
        <v>111</v>
      </c>
      <c r="Q114" s="138">
        <f t="shared" si="64"/>
        <v>12</v>
      </c>
      <c r="R114" s="138">
        <f t="shared" si="65"/>
        <v>24</v>
      </c>
      <c r="S114" s="138">
        <f t="shared" si="66"/>
        <v>36</v>
      </c>
      <c r="T114" s="138">
        <f t="shared" si="67"/>
        <v>48</v>
      </c>
      <c r="U114" s="138" t="e">
        <f t="shared" si="68"/>
        <v>#VALUE!</v>
      </c>
      <c r="V114" s="138" t="e">
        <f t="shared" si="69"/>
        <v>#VALUE!</v>
      </c>
      <c r="W114" s="158" t="str">
        <f t="shared" si="41"/>
        <v>08:00 16:00</v>
      </c>
      <c r="X114" s="159">
        <f>HLOOKUP(SEARCH("2",$M114)-1,$Q$3:$V114,$P114+1,FALSE)</f>
        <v>12</v>
      </c>
      <c r="Y114" s="160" t="str">
        <f t="shared" si="42"/>
        <v>08:00 16:00|08:00 16:00|08:00 16:00|08:00 16:00</v>
      </c>
      <c r="Z114" s="161" t="str">
        <f t="shared" si="43"/>
        <v>08:00 16:00</v>
      </c>
      <c r="AA114" s="158" t="str">
        <f t="shared" si="44"/>
        <v>08:00 16:00</v>
      </c>
      <c r="AB114" s="159">
        <f>HLOOKUP(SEARCH("3",$M114)-1,$Q$3:$V114,$P114+1,FALSE)</f>
        <v>24</v>
      </c>
      <c r="AC114" s="160" t="str">
        <f t="shared" si="45"/>
        <v>08:00 16:00|08:00 16:00|08:00 16:00</v>
      </c>
      <c r="AD114" s="161" t="str">
        <f t="shared" si="46"/>
        <v>08:00 16:00</v>
      </c>
      <c r="AE114" s="158" t="str">
        <f t="shared" si="47"/>
        <v>08:00 16:00</v>
      </c>
      <c r="AF114" s="159">
        <f>HLOOKUP(SEARCH("4",$M114)-1,$Q$3:$V114,$P114+1,FALSE)</f>
        <v>36</v>
      </c>
      <c r="AG114" s="161" t="str">
        <f t="shared" si="48"/>
        <v>08:00 16:00|08:00 16:00</v>
      </c>
      <c r="AH114" s="161" t="str">
        <f t="shared" si="49"/>
        <v>08:00 16:00</v>
      </c>
      <c r="AI114" s="158" t="str">
        <f t="shared" si="50"/>
        <v>08:00 16:00</v>
      </c>
      <c r="AJ114" s="159">
        <f>HLOOKUP(SEARCH("5",$M114)-1,$Q$3:$V114,$P114+1,FALSE)</f>
        <v>48</v>
      </c>
      <c r="AK114" s="161" t="str">
        <f t="shared" si="51"/>
        <v>08:00 16:00</v>
      </c>
      <c r="AL114" s="161" t="e">
        <f t="shared" si="52"/>
        <v>#VALUE!</v>
      </c>
      <c r="AM114" s="158" t="str">
        <f t="shared" si="53"/>
        <v>08:00 16:00</v>
      </c>
      <c r="AN114" s="159" t="e">
        <f>HLOOKUP(SEARCH("6",$M114)-1,$Q$3:$V114,$P114+1,FALSE)</f>
        <v>#VALUE!</v>
      </c>
      <c r="AO114" s="161" t="e">
        <f t="shared" si="54"/>
        <v>#VALUE!</v>
      </c>
      <c r="AP114" s="161" t="e">
        <f t="shared" si="55"/>
        <v>#VALUE!</v>
      </c>
      <c r="AQ114" s="162" t="str">
        <f t="shared" si="56"/>
        <v>выходной</v>
      </c>
      <c r="AR114" s="163" t="e">
        <f>HLOOKUP(SEARCH("7",$M114)-1,$Q$3:$V114,$P114+1,FALSE)</f>
        <v>#VALUE!</v>
      </c>
      <c r="AS114" s="164" t="str">
        <f t="shared" si="57"/>
        <v>выходной</v>
      </c>
      <c r="AT114" s="142"/>
      <c r="AU114" s="11" t="str">
        <f>IF(ISERROR(VLOOKUP(B114,'РЕОРГ 2008'!$A:$B,2,FALSE)),"",VLOOKUP(B114,'РЕОРГ 2008'!$A:$B,2,FALSE))</f>
        <v/>
      </c>
      <c r="AV114" s="12" t="str">
        <f t="shared" si="35"/>
        <v>Доп.офис №368/0101</v>
      </c>
      <c r="AW114" s="31" t="e">
        <f>LEFT(#REF!,2)</f>
        <v>#REF!</v>
      </c>
      <c r="AX114" s="12" t="str">
        <f t="shared" si="58"/>
        <v>368/0101</v>
      </c>
      <c r="AZ114" t="str">
        <f>IF(ISERROR(VLOOKUP(B114,'РЕОРГ 01.08.2009'!$A:$B,2,FALSE)),"",VLOOKUP(B114,'РЕОРГ 01.08.2009'!$A:$B,2,FALSE))</f>
        <v/>
      </c>
      <c r="BA114" s="12" t="str">
        <f t="shared" si="36"/>
        <v>Доп.офис №368/0101</v>
      </c>
      <c r="BB114" t="e">
        <f>LEFT(#REF!,2)</f>
        <v>#REF!</v>
      </c>
      <c r="BC114" s="12" t="str">
        <f t="shared" si="59"/>
        <v>368/0101</v>
      </c>
      <c r="BE114" t="str">
        <f>IF(ISERROR(VLOOKUP(B114,'РЕОРГ 01.10.2009'!A:C,3,FALSE)),"",VLOOKUP(B114,'РЕОРГ 01.10.2009'!A:C,3,FALSE))</f>
        <v/>
      </c>
      <c r="BF114" s="12" t="str">
        <f t="shared" si="37"/>
        <v>Доп.офис №368/0101</v>
      </c>
      <c r="BG114" t="e">
        <f>LEFT(#REF!,2)</f>
        <v>#REF!</v>
      </c>
      <c r="BH114" s="12" t="str">
        <f t="shared" si="60"/>
        <v>368/0101</v>
      </c>
      <c r="BJ114" t="str">
        <f>IF(ISERROR(VLOOKUP($B114,'РЕОРГ 01.05.2010'!A:B,2,FALSE)),"",VLOOKUP($B114,'РЕОРГ 01.05.2010'!A:B,2,FALSE))</f>
        <v/>
      </c>
      <c r="BK114" s="12" t="str">
        <f t="shared" si="38"/>
        <v>Доп.офис №368/0101</v>
      </c>
      <c r="BL114" t="e">
        <f>LEFT(#REF!,2)</f>
        <v>#REF!</v>
      </c>
      <c r="BM114" s="12" t="str">
        <f t="shared" si="61"/>
        <v>368/0101</v>
      </c>
      <c r="BO114" t="str">
        <f>IF(ISERROR(VLOOKUP($B114,'РЕОРГ 01.08.2010'!A:B,2,FALSE)),"",VLOOKUP($B114,'РЕОРГ 01.08.2010'!A:B,2,FALSE))</f>
        <v/>
      </c>
      <c r="BP114" s="12" t="str">
        <f t="shared" si="39"/>
        <v>Доп.офис №368/0101</v>
      </c>
      <c r="BQ114" t="e">
        <f>LEFT(#REF!,2)</f>
        <v>#REF!</v>
      </c>
      <c r="BR114" s="12" t="str">
        <f t="shared" si="62"/>
        <v>368/0101</v>
      </c>
    </row>
    <row r="115" spans="1:70" ht="12.75" customHeight="1">
      <c r="A115" t="str">
        <f t="shared" si="40"/>
        <v>368/0102</v>
      </c>
      <c r="B115" s="133">
        <v>139</v>
      </c>
      <c r="C115" s="1" t="s">
        <v>9801</v>
      </c>
      <c r="D115" s="32" t="s">
        <v>1931</v>
      </c>
      <c r="E115" s="1" t="s">
        <v>9802</v>
      </c>
      <c r="F115" s="1" t="s">
        <v>4493</v>
      </c>
      <c r="G115" s="1" t="s">
        <v>9803</v>
      </c>
      <c r="H115" s="1" t="s">
        <v>9804</v>
      </c>
      <c r="I115" s="1" t="s">
        <v>9805</v>
      </c>
      <c r="J115" s="1"/>
      <c r="K115" s="1">
        <v>0.4</v>
      </c>
      <c r="L115" s="32" t="s">
        <v>4049</v>
      </c>
      <c r="M115" s="8" t="s">
        <v>11849</v>
      </c>
      <c r="N115" s="2" t="s">
        <v>11850</v>
      </c>
      <c r="O115" s="173"/>
      <c r="P115" s="168">
        <f t="shared" si="63"/>
        <v>112</v>
      </c>
      <c r="Q115" s="138">
        <f t="shared" si="64"/>
        <v>25</v>
      </c>
      <c r="R115" s="138" t="e">
        <f t="shared" si="65"/>
        <v>#VALUE!</v>
      </c>
      <c r="S115" s="138" t="e">
        <f t="shared" si="66"/>
        <v>#VALUE!</v>
      </c>
      <c r="T115" s="138" t="e">
        <f t="shared" si="67"/>
        <v>#VALUE!</v>
      </c>
      <c r="U115" s="138" t="e">
        <f t="shared" si="68"/>
        <v>#VALUE!</v>
      </c>
      <c r="V115" s="138" t="e">
        <f t="shared" si="69"/>
        <v>#VALUE!</v>
      </c>
      <c r="W115" s="158" t="str">
        <f t="shared" si="41"/>
        <v>выходной</v>
      </c>
      <c r="X115" s="159" t="e">
        <f>HLOOKUP(SEARCH("2",$M115)-1,$Q$3:$V115,$P115+1,FALSE)</f>
        <v>#N/A</v>
      </c>
      <c r="Y115" s="160" t="str">
        <f t="shared" si="42"/>
        <v>07:30 15:00(12:00 12:30)</v>
      </c>
      <c r="Z115" s="161" t="e">
        <f t="shared" si="43"/>
        <v>#VALUE!</v>
      </c>
      <c r="AA115" s="158" t="str">
        <f t="shared" si="44"/>
        <v>07:30 15:00(12:00 12:30)</v>
      </c>
      <c r="AB115" s="159" t="e">
        <f>HLOOKUP(SEARCH("3",$M115)-1,$Q$3:$V115,$P115+1,FALSE)</f>
        <v>#VALUE!</v>
      </c>
      <c r="AC115" s="160" t="e">
        <f t="shared" si="45"/>
        <v>#VALUE!</v>
      </c>
      <c r="AD115" s="161" t="e">
        <f t="shared" si="46"/>
        <v>#VALUE!</v>
      </c>
      <c r="AE115" s="158" t="str">
        <f t="shared" si="47"/>
        <v>выходной</v>
      </c>
      <c r="AF115" s="159" t="e">
        <f>HLOOKUP(SEARCH("4",$M115)-1,$Q$3:$V115,$P115+1,FALSE)</f>
        <v>#VALUE!</v>
      </c>
      <c r="AG115" s="161" t="e">
        <f t="shared" si="48"/>
        <v>#VALUE!</v>
      </c>
      <c r="AH115" s="161" t="e">
        <f t="shared" si="49"/>
        <v>#VALUE!</v>
      </c>
      <c r="AI115" s="158" t="str">
        <f t="shared" si="50"/>
        <v>выходной</v>
      </c>
      <c r="AJ115" s="159">
        <f>HLOOKUP(SEARCH("5",$M115)-1,$Q$3:$V115,$P115+1,FALSE)</f>
        <v>25</v>
      </c>
      <c r="AK115" s="161" t="str">
        <f t="shared" si="51"/>
        <v>07:30 15:00(12:00 12:30)</v>
      </c>
      <c r="AL115" s="161" t="e">
        <f t="shared" si="52"/>
        <v>#VALUE!</v>
      </c>
      <c r="AM115" s="158" t="str">
        <f t="shared" si="53"/>
        <v>07:30 15:00(12:00 12:30)</v>
      </c>
      <c r="AN115" s="159" t="e">
        <f>HLOOKUP(SEARCH("6",$M115)-1,$Q$3:$V115,$P115+1,FALSE)</f>
        <v>#VALUE!</v>
      </c>
      <c r="AO115" s="161" t="e">
        <f t="shared" si="54"/>
        <v>#VALUE!</v>
      </c>
      <c r="AP115" s="161" t="e">
        <f t="shared" si="55"/>
        <v>#VALUE!</v>
      </c>
      <c r="AQ115" s="162" t="str">
        <f t="shared" si="56"/>
        <v>выходной</v>
      </c>
      <c r="AR115" s="163" t="e">
        <f>HLOOKUP(SEARCH("7",$M115)-1,$Q$3:$V115,$P115+1,FALSE)</f>
        <v>#VALUE!</v>
      </c>
      <c r="AS115" s="164" t="str">
        <f t="shared" si="57"/>
        <v>выходной</v>
      </c>
      <c r="AT115" s="142"/>
      <c r="AU115" s="11" t="str">
        <f>IF(ISERROR(VLOOKUP(B115,'РЕОРГ 2008'!$A:$B,2,FALSE)),"",VLOOKUP(B115,'РЕОРГ 2008'!$A:$B,2,FALSE))</f>
        <v/>
      </c>
      <c r="AV115" s="12" t="str">
        <f t="shared" si="35"/>
        <v>Опер.касса №368/0102</v>
      </c>
      <c r="AW115" s="31" t="e">
        <f>LEFT(#REF!,2)</f>
        <v>#REF!</v>
      </c>
      <c r="AX115" s="12" t="str">
        <f t="shared" si="58"/>
        <v>368/0102</v>
      </c>
      <c r="AZ115" t="str">
        <f>IF(ISERROR(VLOOKUP(B115,'РЕОРГ 01.08.2009'!$A:$B,2,FALSE)),"",VLOOKUP(B115,'РЕОРГ 01.08.2009'!$A:$B,2,FALSE))</f>
        <v/>
      </c>
      <c r="BA115" s="12" t="str">
        <f t="shared" si="36"/>
        <v>Опер.касса №368/0102</v>
      </c>
      <c r="BB115" t="e">
        <f>LEFT(#REF!,2)</f>
        <v>#REF!</v>
      </c>
      <c r="BC115" s="12" t="str">
        <f t="shared" si="59"/>
        <v>368/0102</v>
      </c>
      <c r="BE115" t="str">
        <f>IF(ISERROR(VLOOKUP(B115,'РЕОРГ 01.10.2009'!A:C,3,FALSE)),"",VLOOKUP(B115,'РЕОРГ 01.10.2009'!A:C,3,FALSE))</f>
        <v/>
      </c>
      <c r="BF115" s="12" t="str">
        <f t="shared" si="37"/>
        <v>Опер.касса №368/0102</v>
      </c>
      <c r="BG115" t="e">
        <f>LEFT(#REF!,2)</f>
        <v>#REF!</v>
      </c>
      <c r="BH115" s="12" t="str">
        <f t="shared" si="60"/>
        <v>368/0102</v>
      </c>
      <c r="BJ115" t="str">
        <f>IF(ISERROR(VLOOKUP($B115,'РЕОРГ 01.05.2010'!A:B,2,FALSE)),"",VLOOKUP($B115,'РЕОРГ 01.05.2010'!A:B,2,FALSE))</f>
        <v/>
      </c>
      <c r="BK115" s="12" t="str">
        <f t="shared" si="38"/>
        <v>Опер.касса №368/0102</v>
      </c>
      <c r="BL115" t="e">
        <f>LEFT(#REF!,2)</f>
        <v>#REF!</v>
      </c>
      <c r="BM115" s="12" t="str">
        <f t="shared" si="61"/>
        <v>368/0102</v>
      </c>
      <c r="BO115" t="str">
        <f>IF(ISERROR(VLOOKUP($B115,'РЕОРГ 01.08.2010'!A:B,2,FALSE)),"",VLOOKUP($B115,'РЕОРГ 01.08.2010'!A:B,2,FALSE))</f>
        <v/>
      </c>
      <c r="BP115" s="12" t="str">
        <f t="shared" si="39"/>
        <v>Опер.касса №368/0102</v>
      </c>
      <c r="BQ115" t="e">
        <f>LEFT(#REF!,2)</f>
        <v>#REF!</v>
      </c>
      <c r="BR115" s="12" t="str">
        <f t="shared" si="62"/>
        <v>368/0102</v>
      </c>
    </row>
    <row r="116" spans="1:70" ht="12.75" customHeight="1">
      <c r="A116" t="str">
        <f t="shared" si="40"/>
        <v>368/0107</v>
      </c>
      <c r="B116" s="133">
        <v>141</v>
      </c>
      <c r="C116" s="1" t="s">
        <v>7395</v>
      </c>
      <c r="D116" s="32" t="s">
        <v>1931</v>
      </c>
      <c r="E116" s="1" t="s">
        <v>7396</v>
      </c>
      <c r="F116" s="1" t="s">
        <v>4493</v>
      </c>
      <c r="G116" s="1" t="s">
        <v>7397</v>
      </c>
      <c r="H116" s="1" t="s">
        <v>7398</v>
      </c>
      <c r="I116" s="1" t="s">
        <v>7399</v>
      </c>
      <c r="J116" s="1"/>
      <c r="K116" s="1">
        <v>0.2</v>
      </c>
      <c r="L116" s="32" t="s">
        <v>4049</v>
      </c>
      <c r="M116" s="8" t="s">
        <v>11851</v>
      </c>
      <c r="N116" s="2" t="s">
        <v>11852</v>
      </c>
      <c r="O116" s="173"/>
      <c r="P116" s="168">
        <f t="shared" si="63"/>
        <v>113</v>
      </c>
      <c r="Q116" s="138" t="e">
        <f t="shared" si="64"/>
        <v>#VALUE!</v>
      </c>
      <c r="R116" s="138" t="e">
        <f t="shared" si="65"/>
        <v>#VALUE!</v>
      </c>
      <c r="S116" s="138" t="e">
        <f t="shared" si="66"/>
        <v>#VALUE!</v>
      </c>
      <c r="T116" s="138" t="e">
        <f t="shared" si="67"/>
        <v>#VALUE!</v>
      </c>
      <c r="U116" s="138" t="e">
        <f t="shared" si="68"/>
        <v>#VALUE!</v>
      </c>
      <c r="V116" s="138" t="e">
        <f t="shared" si="69"/>
        <v>#VALUE!</v>
      </c>
      <c r="W116" s="158" t="str">
        <f t="shared" si="41"/>
        <v>выходной</v>
      </c>
      <c r="X116" s="159" t="e">
        <f>HLOOKUP(SEARCH("2",$M116)-1,$Q$3:$V116,$P116+1,FALSE)</f>
        <v>#N/A</v>
      </c>
      <c r="Y116" s="160" t="str">
        <f t="shared" si="42"/>
        <v>08:10 15:40(12:00 12:30)</v>
      </c>
      <c r="Z116" s="161" t="e">
        <f t="shared" si="43"/>
        <v>#VALUE!</v>
      </c>
      <c r="AA116" s="158" t="str">
        <f t="shared" si="44"/>
        <v>08:10 15:40(12:00 12:30)</v>
      </c>
      <c r="AB116" s="159" t="e">
        <f>HLOOKUP(SEARCH("3",$M116)-1,$Q$3:$V116,$P116+1,FALSE)</f>
        <v>#VALUE!</v>
      </c>
      <c r="AC116" s="160" t="e">
        <f t="shared" si="45"/>
        <v>#VALUE!</v>
      </c>
      <c r="AD116" s="161" t="e">
        <f t="shared" si="46"/>
        <v>#VALUE!</v>
      </c>
      <c r="AE116" s="158" t="str">
        <f t="shared" si="47"/>
        <v>выходной</v>
      </c>
      <c r="AF116" s="159" t="e">
        <f>HLOOKUP(SEARCH("4",$M116)-1,$Q$3:$V116,$P116+1,FALSE)</f>
        <v>#VALUE!</v>
      </c>
      <c r="AG116" s="161" t="e">
        <f t="shared" si="48"/>
        <v>#VALUE!</v>
      </c>
      <c r="AH116" s="161" t="e">
        <f t="shared" si="49"/>
        <v>#VALUE!</v>
      </c>
      <c r="AI116" s="158" t="str">
        <f t="shared" si="50"/>
        <v>выходной</v>
      </c>
      <c r="AJ116" s="159" t="e">
        <f>HLOOKUP(SEARCH("5",$M116)-1,$Q$3:$V116,$P116+1,FALSE)</f>
        <v>#VALUE!</v>
      </c>
      <c r="AK116" s="161" t="e">
        <f t="shared" si="51"/>
        <v>#VALUE!</v>
      </c>
      <c r="AL116" s="161" t="e">
        <f t="shared" si="52"/>
        <v>#VALUE!</v>
      </c>
      <c r="AM116" s="158" t="str">
        <f t="shared" si="53"/>
        <v>выходной</v>
      </c>
      <c r="AN116" s="159" t="e">
        <f>HLOOKUP(SEARCH("6",$M116)-1,$Q$3:$V116,$P116+1,FALSE)</f>
        <v>#VALUE!</v>
      </c>
      <c r="AO116" s="161" t="e">
        <f t="shared" si="54"/>
        <v>#VALUE!</v>
      </c>
      <c r="AP116" s="161" t="e">
        <f t="shared" si="55"/>
        <v>#VALUE!</v>
      </c>
      <c r="AQ116" s="162" t="str">
        <f t="shared" si="56"/>
        <v>выходной</v>
      </c>
      <c r="AR116" s="163" t="e">
        <f>HLOOKUP(SEARCH("7",$M116)-1,$Q$3:$V116,$P116+1,FALSE)</f>
        <v>#VALUE!</v>
      </c>
      <c r="AS116" s="164" t="str">
        <f t="shared" si="57"/>
        <v>выходной</v>
      </c>
      <c r="AT116" s="142"/>
      <c r="AU116" s="11" t="str">
        <f>IF(ISERROR(VLOOKUP(B116,'РЕОРГ 2008'!$A:$B,2,FALSE)),"",VLOOKUP(B116,'РЕОРГ 2008'!$A:$B,2,FALSE))</f>
        <v/>
      </c>
      <c r="AV116" s="12" t="str">
        <f t="shared" si="35"/>
        <v>Опер.касса №368/0107</v>
      </c>
      <c r="AW116" s="31" t="e">
        <f>LEFT(#REF!,2)</f>
        <v>#REF!</v>
      </c>
      <c r="AX116" s="12" t="str">
        <f t="shared" si="58"/>
        <v>368/0107</v>
      </c>
      <c r="AZ116" t="str">
        <f>IF(ISERROR(VLOOKUP(B116,'РЕОРГ 01.08.2009'!$A:$B,2,FALSE)),"",VLOOKUP(B116,'РЕОРГ 01.08.2009'!$A:$B,2,FALSE))</f>
        <v/>
      </c>
      <c r="BA116" s="12" t="str">
        <f t="shared" si="36"/>
        <v>Опер.касса №368/0107</v>
      </c>
      <c r="BB116" t="e">
        <f>LEFT(#REF!,2)</f>
        <v>#REF!</v>
      </c>
      <c r="BC116" s="12" t="str">
        <f t="shared" si="59"/>
        <v>368/0107</v>
      </c>
      <c r="BE116" t="str">
        <f>IF(ISERROR(VLOOKUP(B116,'РЕОРГ 01.10.2009'!A:C,3,FALSE)),"",VLOOKUP(B116,'РЕОРГ 01.10.2009'!A:C,3,FALSE))</f>
        <v/>
      </c>
      <c r="BF116" s="12" t="str">
        <f t="shared" si="37"/>
        <v>Опер.касса №368/0107</v>
      </c>
      <c r="BG116" t="e">
        <f>LEFT(#REF!,2)</f>
        <v>#REF!</v>
      </c>
      <c r="BH116" s="12" t="str">
        <f t="shared" si="60"/>
        <v>368/0107</v>
      </c>
      <c r="BJ116" t="str">
        <f>IF(ISERROR(VLOOKUP($B116,'РЕОРГ 01.05.2010'!A:B,2,FALSE)),"",VLOOKUP($B116,'РЕОРГ 01.05.2010'!A:B,2,FALSE))</f>
        <v/>
      </c>
      <c r="BK116" s="12" t="str">
        <f t="shared" si="38"/>
        <v>Опер.касса №368/0107</v>
      </c>
      <c r="BL116" t="e">
        <f>LEFT(#REF!,2)</f>
        <v>#REF!</v>
      </c>
      <c r="BM116" s="12" t="str">
        <f t="shared" si="61"/>
        <v>368/0107</v>
      </c>
      <c r="BO116" t="str">
        <f>IF(ISERROR(VLOOKUP($B116,'РЕОРГ 01.08.2010'!A:B,2,FALSE)),"",VLOOKUP($B116,'РЕОРГ 01.08.2010'!A:B,2,FALSE))</f>
        <v/>
      </c>
      <c r="BP116" s="12" t="str">
        <f t="shared" si="39"/>
        <v>Опер.касса №368/0107</v>
      </c>
      <c r="BQ116" t="e">
        <f>LEFT(#REF!,2)</f>
        <v>#REF!</v>
      </c>
      <c r="BR116" s="12" t="str">
        <f t="shared" si="62"/>
        <v>368/0107</v>
      </c>
    </row>
    <row r="117" spans="1:70" ht="12.75" customHeight="1">
      <c r="A117" t="str">
        <f t="shared" si="40"/>
        <v>368/0108</v>
      </c>
      <c r="B117" s="133">
        <v>142</v>
      </c>
      <c r="C117" s="1" t="s">
        <v>7400</v>
      </c>
      <c r="D117" s="32" t="s">
        <v>7017</v>
      </c>
      <c r="E117" s="1" t="s">
        <v>7401</v>
      </c>
      <c r="F117" s="1" t="s">
        <v>4493</v>
      </c>
      <c r="G117" s="1" t="s">
        <v>7402</v>
      </c>
      <c r="H117" s="1" t="s">
        <v>7403</v>
      </c>
      <c r="I117" s="1" t="s">
        <v>7404</v>
      </c>
      <c r="J117" s="1"/>
      <c r="K117" s="1">
        <v>15.75</v>
      </c>
      <c r="L117" s="32" t="s">
        <v>4049</v>
      </c>
      <c r="M117" s="8" t="s">
        <v>11771</v>
      </c>
      <c r="N117" s="2" t="s">
        <v>11853</v>
      </c>
      <c r="O117" s="173"/>
      <c r="P117" s="168">
        <f t="shared" si="63"/>
        <v>114</v>
      </c>
      <c r="Q117" s="138">
        <f t="shared" si="64"/>
        <v>25</v>
      </c>
      <c r="R117" s="138">
        <f t="shared" si="65"/>
        <v>50</v>
      </c>
      <c r="S117" s="138">
        <f t="shared" si="66"/>
        <v>75</v>
      </c>
      <c r="T117" s="138">
        <f t="shared" si="67"/>
        <v>100</v>
      </c>
      <c r="U117" s="138" t="e">
        <f t="shared" si="68"/>
        <v>#VALUE!</v>
      </c>
      <c r="V117" s="138" t="e">
        <f t="shared" si="69"/>
        <v>#VALUE!</v>
      </c>
      <c r="W117" s="158" t="str">
        <f t="shared" si="41"/>
        <v>08:30 17:00(13:00 14:00)</v>
      </c>
      <c r="X117" s="159">
        <f>HLOOKUP(SEARCH("2",$M117)-1,$Q$3:$V117,$P117+1,FALSE)</f>
        <v>25</v>
      </c>
      <c r="Y117" s="160" t="str">
        <f t="shared" si="42"/>
        <v>08:30 17:00(13:00 14:00)|08:30 17:00(13:00 14:00)|08:30 17:00(13:00 14:00)|08:30 17:00(13:00 14:00)</v>
      </c>
      <c r="Z117" s="161" t="str">
        <f t="shared" si="43"/>
        <v>08:30 17:00(13:00 14:00)</v>
      </c>
      <c r="AA117" s="158" t="str">
        <f t="shared" si="44"/>
        <v>08:30 17:00(13:00 14:00)</v>
      </c>
      <c r="AB117" s="159">
        <f>HLOOKUP(SEARCH("3",$M117)-1,$Q$3:$V117,$P117+1,FALSE)</f>
        <v>50</v>
      </c>
      <c r="AC117" s="160" t="str">
        <f t="shared" si="45"/>
        <v>08:30 17:00(13:00 14:00)|08:30 17:00(13:00 14:00)|08:30 17:00(13:00 14:00)</v>
      </c>
      <c r="AD117" s="161" t="str">
        <f t="shared" si="46"/>
        <v>08:30 17:00(13:00 14:00)</v>
      </c>
      <c r="AE117" s="158" t="str">
        <f t="shared" si="47"/>
        <v>08:30 17:00(13:00 14:00)</v>
      </c>
      <c r="AF117" s="159">
        <f>HLOOKUP(SEARCH("4",$M117)-1,$Q$3:$V117,$P117+1,FALSE)</f>
        <v>75</v>
      </c>
      <c r="AG117" s="161" t="str">
        <f t="shared" si="48"/>
        <v>08:30 17:00(13:00 14:00)|08:30 17:00(13:00 14:00)</v>
      </c>
      <c r="AH117" s="161" t="str">
        <f t="shared" si="49"/>
        <v>08:30 17:00(13:00 14:00)</v>
      </c>
      <c r="AI117" s="158" t="str">
        <f t="shared" si="50"/>
        <v>08:30 17:00(13:00 14:00)</v>
      </c>
      <c r="AJ117" s="159">
        <f>HLOOKUP(SEARCH("5",$M117)-1,$Q$3:$V117,$P117+1,FALSE)</f>
        <v>100</v>
      </c>
      <c r="AK117" s="161" t="str">
        <f t="shared" si="51"/>
        <v>08:30 17:00(13:00 14:00)</v>
      </c>
      <c r="AL117" s="161" t="e">
        <f t="shared" si="52"/>
        <v>#VALUE!</v>
      </c>
      <c r="AM117" s="158" t="str">
        <f t="shared" si="53"/>
        <v>08:30 17:00(13:00 14:00)</v>
      </c>
      <c r="AN117" s="159" t="e">
        <f>HLOOKUP(SEARCH("6",$M117)-1,$Q$3:$V117,$P117+1,FALSE)</f>
        <v>#VALUE!</v>
      </c>
      <c r="AO117" s="161" t="e">
        <f t="shared" si="54"/>
        <v>#VALUE!</v>
      </c>
      <c r="AP117" s="161" t="e">
        <f t="shared" si="55"/>
        <v>#VALUE!</v>
      </c>
      <c r="AQ117" s="162" t="str">
        <f t="shared" si="56"/>
        <v>выходной</v>
      </c>
      <c r="AR117" s="163" t="e">
        <f>HLOOKUP(SEARCH("7",$M117)-1,$Q$3:$V117,$P117+1,FALSE)</f>
        <v>#VALUE!</v>
      </c>
      <c r="AS117" s="164" t="str">
        <f t="shared" si="57"/>
        <v>выходной</v>
      </c>
      <c r="AT117" s="142"/>
      <c r="AU117" s="11" t="str">
        <f>IF(ISERROR(VLOOKUP(B117,'РЕОРГ 2008'!$A:$B,2,FALSE)),"",VLOOKUP(B117,'РЕОРГ 2008'!$A:$B,2,FALSE))</f>
        <v/>
      </c>
      <c r="AV117" s="12" t="str">
        <f t="shared" si="35"/>
        <v>Доп.офис №368/0108</v>
      </c>
      <c r="AW117" s="31" t="e">
        <f>LEFT(#REF!,2)</f>
        <v>#REF!</v>
      </c>
      <c r="AX117" s="12" t="str">
        <f t="shared" si="58"/>
        <v>368/0108</v>
      </c>
      <c r="AZ117" t="str">
        <f>IF(ISERROR(VLOOKUP(B117,'РЕОРГ 01.08.2009'!$A:$B,2,FALSE)),"",VLOOKUP(B117,'РЕОРГ 01.08.2009'!$A:$B,2,FALSE))</f>
        <v/>
      </c>
      <c r="BA117" s="12" t="str">
        <f t="shared" si="36"/>
        <v>Доп.офис №368/0108</v>
      </c>
      <c r="BB117" t="e">
        <f>LEFT(#REF!,2)</f>
        <v>#REF!</v>
      </c>
      <c r="BC117" s="12" t="str">
        <f t="shared" si="59"/>
        <v>368/0108</v>
      </c>
      <c r="BE117" t="str">
        <f>IF(ISERROR(VLOOKUP(B117,'РЕОРГ 01.10.2009'!A:C,3,FALSE)),"",VLOOKUP(B117,'РЕОРГ 01.10.2009'!A:C,3,FALSE))</f>
        <v/>
      </c>
      <c r="BF117" s="12" t="str">
        <f t="shared" si="37"/>
        <v>Доп.офис №368/0108</v>
      </c>
      <c r="BG117" t="e">
        <f>LEFT(#REF!,2)</f>
        <v>#REF!</v>
      </c>
      <c r="BH117" s="12" t="str">
        <f t="shared" si="60"/>
        <v>368/0108</v>
      </c>
      <c r="BJ117" t="str">
        <f>IF(ISERROR(VLOOKUP($B117,'РЕОРГ 01.05.2010'!A:B,2,FALSE)),"",VLOOKUP($B117,'РЕОРГ 01.05.2010'!A:B,2,FALSE))</f>
        <v/>
      </c>
      <c r="BK117" s="12" t="str">
        <f t="shared" si="38"/>
        <v>Доп.офис №368/0108</v>
      </c>
      <c r="BL117" t="e">
        <f>LEFT(#REF!,2)</f>
        <v>#REF!</v>
      </c>
      <c r="BM117" s="12" t="str">
        <f t="shared" si="61"/>
        <v>368/0108</v>
      </c>
      <c r="BO117" t="str">
        <f>IF(ISERROR(VLOOKUP($B117,'РЕОРГ 01.08.2010'!A:B,2,FALSE)),"",VLOOKUP($B117,'РЕОРГ 01.08.2010'!A:B,2,FALSE))</f>
        <v/>
      </c>
      <c r="BP117" s="12" t="str">
        <f t="shared" si="39"/>
        <v>Доп.офис №368/0108</v>
      </c>
      <c r="BQ117" t="e">
        <f>LEFT(#REF!,2)</f>
        <v>#REF!</v>
      </c>
      <c r="BR117" s="12" t="str">
        <f t="shared" si="62"/>
        <v>368/0108</v>
      </c>
    </row>
    <row r="118" spans="1:70" ht="12.75" customHeight="1">
      <c r="A118" t="str">
        <f t="shared" si="40"/>
        <v>368/011</v>
      </c>
      <c r="B118" s="133">
        <v>143</v>
      </c>
      <c r="C118" s="1" t="s">
        <v>7405</v>
      </c>
      <c r="D118" s="32" t="s">
        <v>1931</v>
      </c>
      <c r="E118" s="1" t="s">
        <v>7406</v>
      </c>
      <c r="F118" s="1" t="s">
        <v>4493</v>
      </c>
      <c r="G118" s="1" t="s">
        <v>7407</v>
      </c>
      <c r="H118" s="1" t="s">
        <v>7408</v>
      </c>
      <c r="I118" s="1" t="s">
        <v>7409</v>
      </c>
      <c r="J118" s="1"/>
      <c r="K118" s="1">
        <v>1</v>
      </c>
      <c r="L118" s="32" t="s">
        <v>4049</v>
      </c>
      <c r="M118" s="8" t="s">
        <v>11771</v>
      </c>
      <c r="N118" s="2" t="s">
        <v>11854</v>
      </c>
      <c r="O118" s="173"/>
      <c r="P118" s="168">
        <f t="shared" si="63"/>
        <v>115</v>
      </c>
      <c r="Q118" s="138">
        <f t="shared" si="64"/>
        <v>25</v>
      </c>
      <c r="R118" s="138">
        <f t="shared" si="65"/>
        <v>50</v>
      </c>
      <c r="S118" s="138">
        <f t="shared" si="66"/>
        <v>75</v>
      </c>
      <c r="T118" s="138">
        <f t="shared" si="67"/>
        <v>100</v>
      </c>
      <c r="U118" s="138" t="e">
        <f t="shared" si="68"/>
        <v>#VALUE!</v>
      </c>
      <c r="V118" s="138" t="e">
        <f t="shared" si="69"/>
        <v>#VALUE!</v>
      </c>
      <c r="W118" s="158" t="str">
        <f t="shared" si="41"/>
        <v>07:30 15:00(12:00 12:30)</v>
      </c>
      <c r="X118" s="159">
        <f>HLOOKUP(SEARCH("2",$M118)-1,$Q$3:$V118,$P118+1,FALSE)</f>
        <v>25</v>
      </c>
      <c r="Y118" s="160" t="str">
        <f t="shared" si="42"/>
        <v>07:30 15:00(12:00 12:30)|07:30 15:00(12:00 12:30)|07:30 15:00(12:00 12:30)|07:30 15:00(12:00 12:30)</v>
      </c>
      <c r="Z118" s="161" t="str">
        <f t="shared" si="43"/>
        <v>07:30 15:00(12:00 12:30)</v>
      </c>
      <c r="AA118" s="158" t="str">
        <f t="shared" si="44"/>
        <v>07:30 15:00(12:00 12:30)</v>
      </c>
      <c r="AB118" s="159">
        <f>HLOOKUP(SEARCH("3",$M118)-1,$Q$3:$V118,$P118+1,FALSE)</f>
        <v>50</v>
      </c>
      <c r="AC118" s="160" t="str">
        <f t="shared" si="45"/>
        <v>07:30 15:00(12:00 12:30)|07:30 15:00(12:00 12:30)|07:30 15:00(12:00 12:30)</v>
      </c>
      <c r="AD118" s="161" t="str">
        <f t="shared" si="46"/>
        <v>07:30 15:00(12:00 12:30)</v>
      </c>
      <c r="AE118" s="158" t="str">
        <f t="shared" si="47"/>
        <v>07:30 15:00(12:00 12:30)</v>
      </c>
      <c r="AF118" s="159">
        <f>HLOOKUP(SEARCH("4",$M118)-1,$Q$3:$V118,$P118+1,FALSE)</f>
        <v>75</v>
      </c>
      <c r="AG118" s="161" t="str">
        <f t="shared" si="48"/>
        <v>07:30 15:00(12:00 12:30)|07:30 15:00(12:00 12:30)</v>
      </c>
      <c r="AH118" s="161" t="str">
        <f t="shared" si="49"/>
        <v>07:30 15:00(12:00 12:30)</v>
      </c>
      <c r="AI118" s="158" t="str">
        <f t="shared" si="50"/>
        <v>07:30 15:00(12:00 12:30)</v>
      </c>
      <c r="AJ118" s="159">
        <f>HLOOKUP(SEARCH("5",$M118)-1,$Q$3:$V118,$P118+1,FALSE)</f>
        <v>100</v>
      </c>
      <c r="AK118" s="161" t="str">
        <f t="shared" si="51"/>
        <v>07:30 15:00(12:00 12:30)</v>
      </c>
      <c r="AL118" s="161" t="e">
        <f t="shared" si="52"/>
        <v>#VALUE!</v>
      </c>
      <c r="AM118" s="158" t="str">
        <f t="shared" si="53"/>
        <v>07:30 15:00(12:00 12:30)</v>
      </c>
      <c r="AN118" s="159" t="e">
        <f>HLOOKUP(SEARCH("6",$M118)-1,$Q$3:$V118,$P118+1,FALSE)</f>
        <v>#VALUE!</v>
      </c>
      <c r="AO118" s="161" t="e">
        <f t="shared" si="54"/>
        <v>#VALUE!</v>
      </c>
      <c r="AP118" s="161" t="e">
        <f t="shared" si="55"/>
        <v>#VALUE!</v>
      </c>
      <c r="AQ118" s="162" t="str">
        <f t="shared" si="56"/>
        <v>выходной</v>
      </c>
      <c r="AR118" s="163" t="e">
        <f>HLOOKUP(SEARCH("7",$M118)-1,$Q$3:$V118,$P118+1,FALSE)</f>
        <v>#VALUE!</v>
      </c>
      <c r="AS118" s="164" t="str">
        <f t="shared" si="57"/>
        <v>выходной</v>
      </c>
      <c r="AT118" s="142"/>
      <c r="AU118" s="11" t="str">
        <f>IF(ISERROR(VLOOKUP(B118,'РЕОРГ 2008'!$A:$B,2,FALSE)),"",VLOOKUP(B118,'РЕОРГ 2008'!$A:$B,2,FALSE))</f>
        <v/>
      </c>
      <c r="AV118" s="12" t="str">
        <f t="shared" si="35"/>
        <v>Опер.касса №368/011</v>
      </c>
      <c r="AW118" s="31" t="e">
        <f>LEFT(#REF!,2)</f>
        <v>#REF!</v>
      </c>
      <c r="AX118" s="12" t="str">
        <f t="shared" si="58"/>
        <v>368/011</v>
      </c>
      <c r="AZ118" t="str">
        <f>IF(ISERROR(VLOOKUP(B118,'РЕОРГ 01.08.2009'!$A:$B,2,FALSE)),"",VLOOKUP(B118,'РЕОРГ 01.08.2009'!$A:$B,2,FALSE))</f>
        <v/>
      </c>
      <c r="BA118" s="12" t="str">
        <f t="shared" si="36"/>
        <v>Опер.касса №368/011</v>
      </c>
      <c r="BB118" t="e">
        <f>LEFT(#REF!,2)</f>
        <v>#REF!</v>
      </c>
      <c r="BC118" s="12" t="str">
        <f t="shared" si="59"/>
        <v>368/011</v>
      </c>
      <c r="BE118" t="str">
        <f>IF(ISERROR(VLOOKUP(B118,'РЕОРГ 01.10.2009'!A:C,3,FALSE)),"",VLOOKUP(B118,'РЕОРГ 01.10.2009'!A:C,3,FALSE))</f>
        <v/>
      </c>
      <c r="BF118" s="12" t="str">
        <f t="shared" si="37"/>
        <v>Опер.касса №368/011</v>
      </c>
      <c r="BG118" t="e">
        <f>LEFT(#REF!,2)</f>
        <v>#REF!</v>
      </c>
      <c r="BH118" s="12" t="str">
        <f t="shared" si="60"/>
        <v>368/011</v>
      </c>
      <c r="BJ118" t="str">
        <f>IF(ISERROR(VLOOKUP($B118,'РЕОРГ 01.05.2010'!A:B,2,FALSE)),"",VLOOKUP($B118,'РЕОРГ 01.05.2010'!A:B,2,FALSE))</f>
        <v/>
      </c>
      <c r="BK118" s="12" t="str">
        <f t="shared" si="38"/>
        <v>Опер.касса №368/011</v>
      </c>
      <c r="BL118" t="e">
        <f>LEFT(#REF!,2)</f>
        <v>#REF!</v>
      </c>
      <c r="BM118" s="12" t="str">
        <f t="shared" si="61"/>
        <v>368/011</v>
      </c>
      <c r="BO118" t="str">
        <f>IF(ISERROR(VLOOKUP($B118,'РЕОРГ 01.08.2010'!A:B,2,FALSE)),"",VLOOKUP($B118,'РЕОРГ 01.08.2010'!A:B,2,FALSE))</f>
        <v/>
      </c>
      <c r="BP118" s="12" t="str">
        <f t="shared" si="39"/>
        <v>Опер.касса №368/011</v>
      </c>
      <c r="BQ118" t="e">
        <f>LEFT(#REF!,2)</f>
        <v>#REF!</v>
      </c>
      <c r="BR118" s="12" t="str">
        <f t="shared" si="62"/>
        <v>368/011</v>
      </c>
    </row>
    <row r="119" spans="1:70" ht="12.75" customHeight="1">
      <c r="A119" t="str">
        <f t="shared" si="40"/>
        <v>368/0111</v>
      </c>
      <c r="B119" s="133">
        <v>144</v>
      </c>
      <c r="C119" s="1" t="s">
        <v>7410</v>
      </c>
      <c r="D119" s="32" t="s">
        <v>1931</v>
      </c>
      <c r="E119" s="1" t="s">
        <v>7411</v>
      </c>
      <c r="F119" s="1" t="s">
        <v>4493</v>
      </c>
      <c r="G119" s="1" t="s">
        <v>7412</v>
      </c>
      <c r="H119" s="1" t="s">
        <v>7413</v>
      </c>
      <c r="I119" s="1" t="s">
        <v>7414</v>
      </c>
      <c r="J119" s="1"/>
      <c r="K119" s="1">
        <v>0.4</v>
      </c>
      <c r="L119" s="32" t="s">
        <v>4049</v>
      </c>
      <c r="M119" s="8" t="s">
        <v>11855</v>
      </c>
      <c r="N119" s="2" t="s">
        <v>11856</v>
      </c>
      <c r="O119" s="173"/>
      <c r="P119" s="168">
        <f t="shared" si="63"/>
        <v>116</v>
      </c>
      <c r="Q119" s="138">
        <f t="shared" si="64"/>
        <v>25</v>
      </c>
      <c r="R119" s="138" t="e">
        <f t="shared" si="65"/>
        <v>#VALUE!</v>
      </c>
      <c r="S119" s="138" t="e">
        <f t="shared" si="66"/>
        <v>#VALUE!</v>
      </c>
      <c r="T119" s="138" t="e">
        <f t="shared" si="67"/>
        <v>#VALUE!</v>
      </c>
      <c r="U119" s="138" t="e">
        <f t="shared" si="68"/>
        <v>#VALUE!</v>
      </c>
      <c r="V119" s="138" t="e">
        <f t="shared" si="69"/>
        <v>#VALUE!</v>
      </c>
      <c r="W119" s="158" t="str">
        <f t="shared" si="41"/>
        <v>выходной</v>
      </c>
      <c r="X119" s="159" t="e">
        <f>HLOOKUP(SEARCH("2",$M119)-1,$Q$3:$V119,$P119+1,FALSE)</f>
        <v>#VALUE!</v>
      </c>
      <c r="Y119" s="160" t="e">
        <f t="shared" si="42"/>
        <v>#VALUE!</v>
      </c>
      <c r="Z119" s="161" t="e">
        <f t="shared" si="43"/>
        <v>#VALUE!</v>
      </c>
      <c r="AA119" s="158" t="str">
        <f t="shared" si="44"/>
        <v>выходной</v>
      </c>
      <c r="AB119" s="159" t="e">
        <f>HLOOKUP(SEARCH("3",$M119)-1,$Q$3:$V119,$P119+1,FALSE)</f>
        <v>#N/A</v>
      </c>
      <c r="AC119" s="160" t="str">
        <f t="shared" si="45"/>
        <v>08:30 16:00(12:00 12:30)</v>
      </c>
      <c r="AD119" s="161" t="e">
        <f t="shared" si="46"/>
        <v>#VALUE!</v>
      </c>
      <c r="AE119" s="158" t="str">
        <f t="shared" si="47"/>
        <v>08:30 16:00(12:00 12:30)</v>
      </c>
      <c r="AF119" s="159" t="e">
        <f>HLOOKUP(SEARCH("4",$M119)-1,$Q$3:$V119,$P119+1,FALSE)</f>
        <v>#VALUE!</v>
      </c>
      <c r="AG119" s="161" t="e">
        <f t="shared" si="48"/>
        <v>#VALUE!</v>
      </c>
      <c r="AH119" s="161" t="e">
        <f t="shared" si="49"/>
        <v>#VALUE!</v>
      </c>
      <c r="AI119" s="158" t="str">
        <f t="shared" si="50"/>
        <v>выходной</v>
      </c>
      <c r="AJ119" s="159">
        <f>HLOOKUP(SEARCH("5",$M119)-1,$Q$3:$V119,$P119+1,FALSE)</f>
        <v>25</v>
      </c>
      <c r="AK119" s="161" t="str">
        <f t="shared" si="51"/>
        <v>08:30 16:00(12:00 12:30)</v>
      </c>
      <c r="AL119" s="161" t="e">
        <f t="shared" si="52"/>
        <v>#VALUE!</v>
      </c>
      <c r="AM119" s="158" t="str">
        <f t="shared" si="53"/>
        <v>08:30 16:00(12:00 12:30)</v>
      </c>
      <c r="AN119" s="159" t="e">
        <f>HLOOKUP(SEARCH("6",$M119)-1,$Q$3:$V119,$P119+1,FALSE)</f>
        <v>#VALUE!</v>
      </c>
      <c r="AO119" s="161" t="e">
        <f t="shared" si="54"/>
        <v>#VALUE!</v>
      </c>
      <c r="AP119" s="161" t="e">
        <f t="shared" si="55"/>
        <v>#VALUE!</v>
      </c>
      <c r="AQ119" s="162" t="str">
        <f t="shared" si="56"/>
        <v>выходной</v>
      </c>
      <c r="AR119" s="163" t="e">
        <f>HLOOKUP(SEARCH("7",$M119)-1,$Q$3:$V119,$P119+1,FALSE)</f>
        <v>#VALUE!</v>
      </c>
      <c r="AS119" s="164" t="str">
        <f t="shared" si="57"/>
        <v>выходной</v>
      </c>
      <c r="AT119" s="142"/>
      <c r="AU119" s="11" t="str">
        <f>IF(ISERROR(VLOOKUP(B119,'РЕОРГ 2008'!$A:$B,2,FALSE)),"",VLOOKUP(B119,'РЕОРГ 2008'!$A:$B,2,FALSE))</f>
        <v/>
      </c>
      <c r="AV119" s="12" t="str">
        <f t="shared" si="35"/>
        <v>Опер.касса №368/0111</v>
      </c>
      <c r="AW119" s="31" t="e">
        <f>LEFT(#REF!,2)</f>
        <v>#REF!</v>
      </c>
      <c r="AX119" s="12" t="str">
        <f t="shared" si="58"/>
        <v>368/0111</v>
      </c>
      <c r="AZ119" t="str">
        <f>IF(ISERROR(VLOOKUP(B119,'РЕОРГ 01.08.2009'!$A:$B,2,FALSE)),"",VLOOKUP(B119,'РЕОРГ 01.08.2009'!$A:$B,2,FALSE))</f>
        <v/>
      </c>
      <c r="BA119" s="12" t="str">
        <f t="shared" si="36"/>
        <v>Опер.касса №368/0111</v>
      </c>
      <c r="BB119" t="e">
        <f>LEFT(#REF!,2)</f>
        <v>#REF!</v>
      </c>
      <c r="BC119" s="12" t="str">
        <f t="shared" si="59"/>
        <v>368/0111</v>
      </c>
      <c r="BE119" t="str">
        <f>IF(ISERROR(VLOOKUP(B119,'РЕОРГ 01.10.2009'!A:C,3,FALSE)),"",VLOOKUP(B119,'РЕОРГ 01.10.2009'!A:C,3,FALSE))</f>
        <v/>
      </c>
      <c r="BF119" s="12" t="str">
        <f t="shared" si="37"/>
        <v>Опер.касса №368/0111</v>
      </c>
      <c r="BG119" t="e">
        <f>LEFT(#REF!,2)</f>
        <v>#REF!</v>
      </c>
      <c r="BH119" s="12" t="str">
        <f t="shared" si="60"/>
        <v>368/0111</v>
      </c>
      <c r="BJ119" t="str">
        <f>IF(ISERROR(VLOOKUP($B119,'РЕОРГ 01.05.2010'!A:B,2,FALSE)),"",VLOOKUP($B119,'РЕОРГ 01.05.2010'!A:B,2,FALSE))</f>
        <v/>
      </c>
      <c r="BK119" s="12" t="str">
        <f t="shared" si="38"/>
        <v>Опер.касса №368/0111</v>
      </c>
      <c r="BL119" t="e">
        <f>LEFT(#REF!,2)</f>
        <v>#REF!</v>
      </c>
      <c r="BM119" s="12" t="str">
        <f t="shared" si="61"/>
        <v>368/0111</v>
      </c>
      <c r="BO119" t="str">
        <f>IF(ISERROR(VLOOKUP($B119,'РЕОРГ 01.08.2010'!A:B,2,FALSE)),"",VLOOKUP($B119,'РЕОРГ 01.08.2010'!A:B,2,FALSE))</f>
        <v/>
      </c>
      <c r="BP119" s="12" t="str">
        <f t="shared" si="39"/>
        <v>Опер.касса №368/0111</v>
      </c>
      <c r="BQ119" t="e">
        <f>LEFT(#REF!,2)</f>
        <v>#REF!</v>
      </c>
      <c r="BR119" s="12" t="str">
        <f t="shared" si="62"/>
        <v>368/0111</v>
      </c>
    </row>
    <row r="120" spans="1:70" ht="12.75" customHeight="1">
      <c r="A120" t="str">
        <f t="shared" si="40"/>
        <v>368/0113</v>
      </c>
      <c r="B120" s="133">
        <v>145</v>
      </c>
      <c r="C120" s="1" t="s">
        <v>7415</v>
      </c>
      <c r="D120" s="32" t="s">
        <v>1931</v>
      </c>
      <c r="E120" s="1" t="s">
        <v>7416</v>
      </c>
      <c r="F120" s="1" t="s">
        <v>4493</v>
      </c>
      <c r="G120" s="1" t="s">
        <v>7417</v>
      </c>
      <c r="H120" s="1" t="s">
        <v>7418</v>
      </c>
      <c r="I120" s="1" t="s">
        <v>7419</v>
      </c>
      <c r="J120" s="1"/>
      <c r="K120" s="1">
        <v>0.4</v>
      </c>
      <c r="L120" s="32" t="s">
        <v>4049</v>
      </c>
      <c r="M120" s="8" t="s">
        <v>11855</v>
      </c>
      <c r="N120" s="2" t="s">
        <v>11857</v>
      </c>
      <c r="O120" s="173"/>
      <c r="P120" s="168">
        <f t="shared" si="63"/>
        <v>117</v>
      </c>
      <c r="Q120" s="138">
        <f t="shared" si="64"/>
        <v>25</v>
      </c>
      <c r="R120" s="138" t="e">
        <f t="shared" si="65"/>
        <v>#VALUE!</v>
      </c>
      <c r="S120" s="138" t="e">
        <f t="shared" si="66"/>
        <v>#VALUE!</v>
      </c>
      <c r="T120" s="138" t="e">
        <f t="shared" si="67"/>
        <v>#VALUE!</v>
      </c>
      <c r="U120" s="138" t="e">
        <f t="shared" si="68"/>
        <v>#VALUE!</v>
      </c>
      <c r="V120" s="138" t="e">
        <f t="shared" si="69"/>
        <v>#VALUE!</v>
      </c>
      <c r="W120" s="158" t="str">
        <f t="shared" si="41"/>
        <v>выходной</v>
      </c>
      <c r="X120" s="159" t="e">
        <f>HLOOKUP(SEARCH("2",$M120)-1,$Q$3:$V120,$P120+1,FALSE)</f>
        <v>#VALUE!</v>
      </c>
      <c r="Y120" s="160" t="e">
        <f t="shared" si="42"/>
        <v>#VALUE!</v>
      </c>
      <c r="Z120" s="161" t="e">
        <f t="shared" si="43"/>
        <v>#VALUE!</v>
      </c>
      <c r="AA120" s="158" t="str">
        <f t="shared" si="44"/>
        <v>выходной</v>
      </c>
      <c r="AB120" s="159" t="e">
        <f>HLOOKUP(SEARCH("3",$M120)-1,$Q$3:$V120,$P120+1,FALSE)</f>
        <v>#N/A</v>
      </c>
      <c r="AC120" s="160" t="str">
        <f t="shared" si="45"/>
        <v>07:50 15:20(12:00 12:30)</v>
      </c>
      <c r="AD120" s="161" t="e">
        <f t="shared" si="46"/>
        <v>#VALUE!</v>
      </c>
      <c r="AE120" s="158" t="str">
        <f t="shared" si="47"/>
        <v>07:50 15:20(12:00 12:30)</v>
      </c>
      <c r="AF120" s="159" t="e">
        <f>HLOOKUP(SEARCH("4",$M120)-1,$Q$3:$V120,$P120+1,FALSE)</f>
        <v>#VALUE!</v>
      </c>
      <c r="AG120" s="161" t="e">
        <f t="shared" si="48"/>
        <v>#VALUE!</v>
      </c>
      <c r="AH120" s="161" t="e">
        <f t="shared" si="49"/>
        <v>#VALUE!</v>
      </c>
      <c r="AI120" s="158" t="str">
        <f t="shared" si="50"/>
        <v>выходной</v>
      </c>
      <c r="AJ120" s="159">
        <f>HLOOKUP(SEARCH("5",$M120)-1,$Q$3:$V120,$P120+1,FALSE)</f>
        <v>25</v>
      </c>
      <c r="AK120" s="161" t="str">
        <f t="shared" si="51"/>
        <v>07:50 15:20(12:00 12:30)</v>
      </c>
      <c r="AL120" s="161" t="e">
        <f t="shared" si="52"/>
        <v>#VALUE!</v>
      </c>
      <c r="AM120" s="158" t="str">
        <f t="shared" si="53"/>
        <v>07:50 15:20(12:00 12:30)</v>
      </c>
      <c r="AN120" s="159" t="e">
        <f>HLOOKUP(SEARCH("6",$M120)-1,$Q$3:$V120,$P120+1,FALSE)</f>
        <v>#VALUE!</v>
      </c>
      <c r="AO120" s="161" t="e">
        <f t="shared" si="54"/>
        <v>#VALUE!</v>
      </c>
      <c r="AP120" s="161" t="e">
        <f t="shared" si="55"/>
        <v>#VALUE!</v>
      </c>
      <c r="AQ120" s="162" t="str">
        <f t="shared" si="56"/>
        <v>выходной</v>
      </c>
      <c r="AR120" s="163" t="e">
        <f>HLOOKUP(SEARCH("7",$M120)-1,$Q$3:$V120,$P120+1,FALSE)</f>
        <v>#VALUE!</v>
      </c>
      <c r="AS120" s="164" t="str">
        <f t="shared" si="57"/>
        <v>выходной</v>
      </c>
      <c r="AT120" s="142"/>
      <c r="AU120" s="11" t="str">
        <f>IF(ISERROR(VLOOKUP(B120,'РЕОРГ 2008'!$A:$B,2,FALSE)),"",VLOOKUP(B120,'РЕОРГ 2008'!$A:$B,2,FALSE))</f>
        <v/>
      </c>
      <c r="AV120" s="12" t="str">
        <f t="shared" si="35"/>
        <v>Опер.касса №368/0113</v>
      </c>
      <c r="AW120" s="31" t="e">
        <f>LEFT(#REF!,2)</f>
        <v>#REF!</v>
      </c>
      <c r="AX120" s="12" t="str">
        <f t="shared" si="58"/>
        <v>368/0113</v>
      </c>
      <c r="AZ120" t="str">
        <f>IF(ISERROR(VLOOKUP(B120,'РЕОРГ 01.08.2009'!$A:$B,2,FALSE)),"",VLOOKUP(B120,'РЕОРГ 01.08.2009'!$A:$B,2,FALSE))</f>
        <v/>
      </c>
      <c r="BA120" s="12" t="str">
        <f t="shared" si="36"/>
        <v>Опер.касса №368/0113</v>
      </c>
      <c r="BB120" t="e">
        <f>LEFT(#REF!,2)</f>
        <v>#REF!</v>
      </c>
      <c r="BC120" s="12" t="str">
        <f t="shared" si="59"/>
        <v>368/0113</v>
      </c>
      <c r="BE120" t="str">
        <f>IF(ISERROR(VLOOKUP(B120,'РЕОРГ 01.10.2009'!A:C,3,FALSE)),"",VLOOKUP(B120,'РЕОРГ 01.10.2009'!A:C,3,FALSE))</f>
        <v/>
      </c>
      <c r="BF120" s="12" t="str">
        <f t="shared" si="37"/>
        <v>Опер.касса №368/0113</v>
      </c>
      <c r="BG120" t="e">
        <f>LEFT(#REF!,2)</f>
        <v>#REF!</v>
      </c>
      <c r="BH120" s="12" t="str">
        <f t="shared" si="60"/>
        <v>368/0113</v>
      </c>
      <c r="BJ120" t="str">
        <f>IF(ISERROR(VLOOKUP($B120,'РЕОРГ 01.05.2010'!A:B,2,FALSE)),"",VLOOKUP($B120,'РЕОРГ 01.05.2010'!A:B,2,FALSE))</f>
        <v/>
      </c>
      <c r="BK120" s="12" t="str">
        <f t="shared" si="38"/>
        <v>Опер.касса №368/0113</v>
      </c>
      <c r="BL120" t="e">
        <f>LEFT(#REF!,2)</f>
        <v>#REF!</v>
      </c>
      <c r="BM120" s="12" t="str">
        <f t="shared" si="61"/>
        <v>368/0113</v>
      </c>
      <c r="BO120" t="str">
        <f>IF(ISERROR(VLOOKUP($B120,'РЕОРГ 01.08.2010'!A:B,2,FALSE)),"",VLOOKUP($B120,'РЕОРГ 01.08.2010'!A:B,2,FALSE))</f>
        <v/>
      </c>
      <c r="BP120" s="12" t="str">
        <f t="shared" si="39"/>
        <v>Опер.касса №368/0113</v>
      </c>
      <c r="BQ120" t="e">
        <f>LEFT(#REF!,2)</f>
        <v>#REF!</v>
      </c>
      <c r="BR120" s="12" t="str">
        <f t="shared" si="62"/>
        <v>368/0113</v>
      </c>
    </row>
    <row r="121" spans="1:70" ht="12.75" customHeight="1">
      <c r="A121" t="str">
        <f t="shared" si="40"/>
        <v>368/0115</v>
      </c>
      <c r="B121" s="133">
        <v>146</v>
      </c>
      <c r="C121" s="1" t="s">
        <v>7420</v>
      </c>
      <c r="D121" s="32" t="s">
        <v>1931</v>
      </c>
      <c r="E121" s="1" t="s">
        <v>7421</v>
      </c>
      <c r="F121" s="1" t="s">
        <v>4493</v>
      </c>
      <c r="G121" s="1" t="s">
        <v>7422</v>
      </c>
      <c r="H121" s="1" t="s">
        <v>7423</v>
      </c>
      <c r="I121" s="1" t="s">
        <v>7424</v>
      </c>
      <c r="J121" s="1"/>
      <c r="K121" s="1">
        <v>0.2</v>
      </c>
      <c r="L121" s="32" t="s">
        <v>4049</v>
      </c>
      <c r="M121" s="8" t="s">
        <v>11858</v>
      </c>
      <c r="N121" s="2" t="s">
        <v>11859</v>
      </c>
      <c r="O121" s="173"/>
      <c r="P121" s="168">
        <f t="shared" si="63"/>
        <v>118</v>
      </c>
      <c r="Q121" s="138" t="e">
        <f t="shared" si="64"/>
        <v>#VALUE!</v>
      </c>
      <c r="R121" s="138" t="e">
        <f t="shared" si="65"/>
        <v>#VALUE!</v>
      </c>
      <c r="S121" s="138" t="e">
        <f t="shared" si="66"/>
        <v>#VALUE!</v>
      </c>
      <c r="T121" s="138" t="e">
        <f t="shared" si="67"/>
        <v>#VALUE!</v>
      </c>
      <c r="U121" s="138" t="e">
        <f t="shared" si="68"/>
        <v>#VALUE!</v>
      </c>
      <c r="V121" s="138" t="e">
        <f t="shared" si="69"/>
        <v>#VALUE!</v>
      </c>
      <c r="W121" s="158" t="str">
        <f t="shared" si="41"/>
        <v>выходной</v>
      </c>
      <c r="X121" s="159" t="e">
        <f>HLOOKUP(SEARCH("2",$M121)-1,$Q$3:$V121,$P121+1,FALSE)</f>
        <v>#VALUE!</v>
      </c>
      <c r="Y121" s="160" t="e">
        <f t="shared" si="42"/>
        <v>#VALUE!</v>
      </c>
      <c r="Z121" s="161" t="e">
        <f t="shared" si="43"/>
        <v>#VALUE!</v>
      </c>
      <c r="AA121" s="158" t="str">
        <f t="shared" si="44"/>
        <v>выходной</v>
      </c>
      <c r="AB121" s="159" t="e">
        <f>HLOOKUP(SEARCH("3",$M121)-1,$Q$3:$V121,$P121+1,FALSE)</f>
        <v>#N/A</v>
      </c>
      <c r="AC121" s="160" t="str">
        <f t="shared" si="45"/>
        <v>07:30 15:00(12:00 12:30)</v>
      </c>
      <c r="AD121" s="161" t="e">
        <f t="shared" si="46"/>
        <v>#VALUE!</v>
      </c>
      <c r="AE121" s="158" t="str">
        <f t="shared" si="47"/>
        <v>07:30 15:00(12:00 12:30)</v>
      </c>
      <c r="AF121" s="159" t="e">
        <f>HLOOKUP(SEARCH("4",$M121)-1,$Q$3:$V121,$P121+1,FALSE)</f>
        <v>#VALUE!</v>
      </c>
      <c r="AG121" s="161" t="e">
        <f t="shared" si="48"/>
        <v>#VALUE!</v>
      </c>
      <c r="AH121" s="161" t="e">
        <f t="shared" si="49"/>
        <v>#VALUE!</v>
      </c>
      <c r="AI121" s="158" t="str">
        <f t="shared" si="50"/>
        <v>выходной</v>
      </c>
      <c r="AJ121" s="159" t="e">
        <f>HLOOKUP(SEARCH("5",$M121)-1,$Q$3:$V121,$P121+1,FALSE)</f>
        <v>#VALUE!</v>
      </c>
      <c r="AK121" s="161" t="e">
        <f t="shared" si="51"/>
        <v>#VALUE!</v>
      </c>
      <c r="AL121" s="161" t="e">
        <f t="shared" si="52"/>
        <v>#VALUE!</v>
      </c>
      <c r="AM121" s="158" t="str">
        <f t="shared" si="53"/>
        <v>выходной</v>
      </c>
      <c r="AN121" s="159" t="e">
        <f>HLOOKUP(SEARCH("6",$M121)-1,$Q$3:$V121,$P121+1,FALSE)</f>
        <v>#VALUE!</v>
      </c>
      <c r="AO121" s="161" t="e">
        <f t="shared" si="54"/>
        <v>#VALUE!</v>
      </c>
      <c r="AP121" s="161" t="e">
        <f t="shared" si="55"/>
        <v>#VALUE!</v>
      </c>
      <c r="AQ121" s="162" t="str">
        <f t="shared" si="56"/>
        <v>выходной</v>
      </c>
      <c r="AR121" s="163" t="e">
        <f>HLOOKUP(SEARCH("7",$M121)-1,$Q$3:$V121,$P121+1,FALSE)</f>
        <v>#VALUE!</v>
      </c>
      <c r="AS121" s="164" t="str">
        <f t="shared" si="57"/>
        <v>выходной</v>
      </c>
      <c r="AT121" s="142"/>
      <c r="AU121" s="11" t="str">
        <f>IF(ISERROR(VLOOKUP(B121,'РЕОРГ 2008'!$A:$B,2,FALSE)),"",VLOOKUP(B121,'РЕОРГ 2008'!$A:$B,2,FALSE))</f>
        <v/>
      </c>
      <c r="AV121" s="12" t="str">
        <f t="shared" si="35"/>
        <v>Опер.касса №368/0115</v>
      </c>
      <c r="AW121" s="31" t="e">
        <f>LEFT(#REF!,2)</f>
        <v>#REF!</v>
      </c>
      <c r="AX121" s="12" t="str">
        <f t="shared" si="58"/>
        <v>368/0115</v>
      </c>
      <c r="AZ121" t="str">
        <f>IF(ISERROR(VLOOKUP(B121,'РЕОРГ 01.08.2009'!$A:$B,2,FALSE)),"",VLOOKUP(B121,'РЕОРГ 01.08.2009'!$A:$B,2,FALSE))</f>
        <v/>
      </c>
      <c r="BA121" s="12" t="str">
        <f t="shared" si="36"/>
        <v>Опер.касса №368/0115</v>
      </c>
      <c r="BB121" t="e">
        <f>LEFT(#REF!,2)</f>
        <v>#REF!</v>
      </c>
      <c r="BC121" s="12" t="str">
        <f t="shared" si="59"/>
        <v>368/0115</v>
      </c>
      <c r="BE121" t="str">
        <f>IF(ISERROR(VLOOKUP(B121,'РЕОРГ 01.10.2009'!A:C,3,FALSE)),"",VLOOKUP(B121,'РЕОРГ 01.10.2009'!A:C,3,FALSE))</f>
        <v/>
      </c>
      <c r="BF121" s="12" t="str">
        <f t="shared" si="37"/>
        <v>Опер.касса №368/0115</v>
      </c>
      <c r="BG121" t="e">
        <f>LEFT(#REF!,2)</f>
        <v>#REF!</v>
      </c>
      <c r="BH121" s="12" t="str">
        <f t="shared" si="60"/>
        <v>368/0115</v>
      </c>
      <c r="BJ121" t="str">
        <f>IF(ISERROR(VLOOKUP($B121,'РЕОРГ 01.05.2010'!A:B,2,FALSE)),"",VLOOKUP($B121,'РЕОРГ 01.05.2010'!A:B,2,FALSE))</f>
        <v/>
      </c>
      <c r="BK121" s="12" t="str">
        <f t="shared" si="38"/>
        <v>Опер.касса №368/0115</v>
      </c>
      <c r="BL121" t="e">
        <f>LEFT(#REF!,2)</f>
        <v>#REF!</v>
      </c>
      <c r="BM121" s="12" t="str">
        <f t="shared" si="61"/>
        <v>368/0115</v>
      </c>
      <c r="BO121" t="str">
        <f>IF(ISERROR(VLOOKUP($B121,'РЕОРГ 01.08.2010'!A:B,2,FALSE)),"",VLOOKUP($B121,'РЕОРГ 01.08.2010'!A:B,2,FALSE))</f>
        <v/>
      </c>
      <c r="BP121" s="12" t="str">
        <f t="shared" si="39"/>
        <v>Опер.касса №368/0115</v>
      </c>
      <c r="BQ121" t="e">
        <f>LEFT(#REF!,2)</f>
        <v>#REF!</v>
      </c>
      <c r="BR121" s="12" t="str">
        <f t="shared" si="62"/>
        <v>368/0115</v>
      </c>
    </row>
    <row r="122" spans="1:70" ht="12.75" customHeight="1">
      <c r="A122" t="str">
        <f t="shared" si="40"/>
        <v>368/012</v>
      </c>
      <c r="B122" s="133">
        <v>149</v>
      </c>
      <c r="C122" s="1" t="s">
        <v>7426</v>
      </c>
      <c r="D122" s="32" t="s">
        <v>1931</v>
      </c>
      <c r="E122" s="1" t="s">
        <v>7427</v>
      </c>
      <c r="F122" s="1" t="s">
        <v>4493</v>
      </c>
      <c r="G122" s="1" t="s">
        <v>7428</v>
      </c>
      <c r="H122" s="1" t="s">
        <v>7429</v>
      </c>
      <c r="I122" s="1" t="s">
        <v>7430</v>
      </c>
      <c r="J122" s="1"/>
      <c r="K122" s="1">
        <v>0.75</v>
      </c>
      <c r="L122" s="32" t="s">
        <v>4049</v>
      </c>
      <c r="M122" s="8" t="s">
        <v>11802</v>
      </c>
      <c r="N122" s="2" t="s">
        <v>11860</v>
      </c>
      <c r="O122" s="173"/>
      <c r="P122" s="168">
        <f t="shared" si="63"/>
        <v>119</v>
      </c>
      <c r="Q122" s="138">
        <f t="shared" si="64"/>
        <v>25</v>
      </c>
      <c r="R122" s="138">
        <f t="shared" si="65"/>
        <v>50</v>
      </c>
      <c r="S122" s="138">
        <f t="shared" si="66"/>
        <v>75</v>
      </c>
      <c r="T122" s="138" t="e">
        <f t="shared" si="67"/>
        <v>#VALUE!</v>
      </c>
      <c r="U122" s="138" t="e">
        <f t="shared" si="68"/>
        <v>#VALUE!</v>
      </c>
      <c r="V122" s="138" t="e">
        <f t="shared" si="69"/>
        <v>#VALUE!</v>
      </c>
      <c r="W122" s="158" t="str">
        <f t="shared" si="41"/>
        <v>выходной</v>
      </c>
      <c r="X122" s="159" t="e">
        <f>HLOOKUP(SEARCH("2",$M122)-1,$Q$3:$V122,$P122+1,FALSE)</f>
        <v>#N/A</v>
      </c>
      <c r="Y122" s="160" t="str">
        <f t="shared" si="42"/>
        <v>08:00 16:00(12:00 13:00)</v>
      </c>
      <c r="Z122" s="161" t="e">
        <f t="shared" si="43"/>
        <v>#VALUE!</v>
      </c>
      <c r="AA122" s="158" t="str">
        <f t="shared" si="44"/>
        <v>08:00 16:00(12:00 13:00)</v>
      </c>
      <c r="AB122" s="159">
        <f>HLOOKUP(SEARCH("3",$M122)-1,$Q$3:$V122,$P122+1,FALSE)</f>
        <v>25</v>
      </c>
      <c r="AC122" s="160" t="str">
        <f t="shared" si="45"/>
        <v>08:00 16:00(12:00 13:00)|08:00 16:00(12:00 13:00)|08:00 14:00(12:00 13:00)</v>
      </c>
      <c r="AD122" s="161" t="str">
        <f t="shared" si="46"/>
        <v>08:00 16:00(12:00 13:00)</v>
      </c>
      <c r="AE122" s="158" t="str">
        <f t="shared" si="47"/>
        <v>08:00 16:00(12:00 13:00)</v>
      </c>
      <c r="AF122" s="159">
        <f>HLOOKUP(SEARCH("4",$M122)-1,$Q$3:$V122,$P122+1,FALSE)</f>
        <v>50</v>
      </c>
      <c r="AG122" s="161" t="str">
        <f t="shared" si="48"/>
        <v>08:00 16:00(12:00 13:00)|08:00 14:00(12:00 13:00)</v>
      </c>
      <c r="AH122" s="161" t="str">
        <f t="shared" si="49"/>
        <v>08:00 16:00(12:00 13:00)</v>
      </c>
      <c r="AI122" s="158" t="str">
        <f t="shared" si="50"/>
        <v>08:00 16:00(12:00 13:00)</v>
      </c>
      <c r="AJ122" s="159">
        <f>HLOOKUP(SEARCH("5",$M122)-1,$Q$3:$V122,$P122+1,FALSE)</f>
        <v>75</v>
      </c>
      <c r="AK122" s="161" t="str">
        <f t="shared" si="51"/>
        <v>08:00 14:00(12:00 13:00)</v>
      </c>
      <c r="AL122" s="161" t="e">
        <f t="shared" si="52"/>
        <v>#VALUE!</v>
      </c>
      <c r="AM122" s="158" t="str">
        <f t="shared" si="53"/>
        <v>08:00 14:00(12:00 13:00)</v>
      </c>
      <c r="AN122" s="159" t="e">
        <f>HLOOKUP(SEARCH("6",$M122)-1,$Q$3:$V122,$P122+1,FALSE)</f>
        <v>#VALUE!</v>
      </c>
      <c r="AO122" s="161" t="e">
        <f t="shared" si="54"/>
        <v>#VALUE!</v>
      </c>
      <c r="AP122" s="161" t="e">
        <f t="shared" si="55"/>
        <v>#VALUE!</v>
      </c>
      <c r="AQ122" s="162" t="str">
        <f t="shared" si="56"/>
        <v>выходной</v>
      </c>
      <c r="AR122" s="163" t="e">
        <f>HLOOKUP(SEARCH("7",$M122)-1,$Q$3:$V122,$P122+1,FALSE)</f>
        <v>#VALUE!</v>
      </c>
      <c r="AS122" s="164" t="str">
        <f t="shared" si="57"/>
        <v>выходной</v>
      </c>
      <c r="AT122" s="142"/>
      <c r="AU122" s="11" t="str">
        <f>IF(ISERROR(VLOOKUP(B122,'РЕОРГ 2008'!$A:$B,2,FALSE)),"",VLOOKUP(B122,'РЕОРГ 2008'!$A:$B,2,FALSE))</f>
        <v/>
      </c>
      <c r="AV122" s="12" t="str">
        <f t="shared" si="35"/>
        <v>Опер.касса №368/012</v>
      </c>
      <c r="AW122" s="31" t="e">
        <f>LEFT(#REF!,2)</f>
        <v>#REF!</v>
      </c>
      <c r="AX122" s="12" t="str">
        <f t="shared" si="58"/>
        <v>368/012</v>
      </c>
      <c r="AZ122" t="str">
        <f>IF(ISERROR(VLOOKUP(B122,'РЕОРГ 01.08.2009'!$A:$B,2,FALSE)),"",VLOOKUP(B122,'РЕОРГ 01.08.2009'!$A:$B,2,FALSE))</f>
        <v/>
      </c>
      <c r="BA122" s="12" t="str">
        <f t="shared" si="36"/>
        <v>Опер.касса №368/012</v>
      </c>
      <c r="BB122" t="e">
        <f>LEFT(#REF!,2)</f>
        <v>#REF!</v>
      </c>
      <c r="BC122" s="12" t="str">
        <f t="shared" si="59"/>
        <v>368/012</v>
      </c>
      <c r="BE122" t="str">
        <f>IF(ISERROR(VLOOKUP(B122,'РЕОРГ 01.10.2009'!A:C,3,FALSE)),"",VLOOKUP(B122,'РЕОРГ 01.10.2009'!A:C,3,FALSE))</f>
        <v/>
      </c>
      <c r="BF122" s="12" t="str">
        <f t="shared" si="37"/>
        <v>Опер.касса №368/012</v>
      </c>
      <c r="BG122" t="e">
        <f>LEFT(#REF!,2)</f>
        <v>#REF!</v>
      </c>
      <c r="BH122" s="12" t="str">
        <f t="shared" si="60"/>
        <v>368/012</v>
      </c>
      <c r="BJ122" t="str">
        <f>IF(ISERROR(VLOOKUP($B122,'РЕОРГ 01.05.2010'!A:B,2,FALSE)),"",VLOOKUP($B122,'РЕОРГ 01.05.2010'!A:B,2,FALSE))</f>
        <v/>
      </c>
      <c r="BK122" s="12" t="str">
        <f t="shared" si="38"/>
        <v>Опер.касса №368/012</v>
      </c>
      <c r="BL122" t="e">
        <f>LEFT(#REF!,2)</f>
        <v>#REF!</v>
      </c>
      <c r="BM122" s="12" t="str">
        <f t="shared" si="61"/>
        <v>368/012</v>
      </c>
      <c r="BO122" t="str">
        <f>IF(ISERROR(VLOOKUP($B122,'РЕОРГ 01.08.2010'!A:B,2,FALSE)),"",VLOOKUP($B122,'РЕОРГ 01.08.2010'!A:B,2,FALSE))</f>
        <v/>
      </c>
      <c r="BP122" s="12" t="str">
        <f t="shared" si="39"/>
        <v>Опер.касса №368/012</v>
      </c>
      <c r="BQ122" t="e">
        <f>LEFT(#REF!,2)</f>
        <v>#REF!</v>
      </c>
      <c r="BR122" s="12" t="str">
        <f t="shared" si="62"/>
        <v>368/012</v>
      </c>
    </row>
    <row r="123" spans="1:70" ht="12.75" customHeight="1">
      <c r="A123" t="str">
        <f t="shared" si="40"/>
        <v>368/0121</v>
      </c>
      <c r="B123" s="133">
        <v>150</v>
      </c>
      <c r="C123" s="1" t="s">
        <v>7431</v>
      </c>
      <c r="D123" s="32" t="s">
        <v>7017</v>
      </c>
      <c r="E123" s="1" t="s">
        <v>7744</v>
      </c>
      <c r="F123" s="1" t="s">
        <v>4493</v>
      </c>
      <c r="G123" s="1" t="s">
        <v>297</v>
      </c>
      <c r="H123" s="1" t="s">
        <v>7432</v>
      </c>
      <c r="I123" s="1" t="s">
        <v>7433</v>
      </c>
      <c r="J123" s="1"/>
      <c r="K123" s="1">
        <v>22.25</v>
      </c>
      <c r="L123" s="32" t="s">
        <v>4050</v>
      </c>
      <c r="M123" s="8" t="s">
        <v>11783</v>
      </c>
      <c r="N123" s="2" t="s">
        <v>11861</v>
      </c>
      <c r="O123" s="173"/>
      <c r="P123" s="168">
        <f t="shared" si="63"/>
        <v>120</v>
      </c>
      <c r="Q123" s="138">
        <f t="shared" si="64"/>
        <v>12</v>
      </c>
      <c r="R123" s="138">
        <f t="shared" si="65"/>
        <v>24</v>
      </c>
      <c r="S123" s="138">
        <f t="shared" si="66"/>
        <v>36</v>
      </c>
      <c r="T123" s="138">
        <f t="shared" si="67"/>
        <v>48</v>
      </c>
      <c r="U123" s="138">
        <f t="shared" si="68"/>
        <v>60</v>
      </c>
      <c r="V123" s="138">
        <f t="shared" si="69"/>
        <v>72</v>
      </c>
      <c r="W123" s="158" t="str">
        <f t="shared" si="41"/>
        <v>08:00 18:00</v>
      </c>
      <c r="X123" s="159">
        <f>HLOOKUP(SEARCH("2",$M123)-1,$Q$3:$V123,$P123+1,FALSE)</f>
        <v>12</v>
      </c>
      <c r="Y123" s="160" t="str">
        <f t="shared" si="42"/>
        <v>08:00 18:00|08:00 18:00|08:00 18:00|08:00 18:00|08:00 15:00|08:00 13:00</v>
      </c>
      <c r="Z123" s="161" t="str">
        <f t="shared" si="43"/>
        <v>08:00 18:00</v>
      </c>
      <c r="AA123" s="158" t="str">
        <f t="shared" si="44"/>
        <v>08:00 18:00</v>
      </c>
      <c r="AB123" s="159">
        <f>HLOOKUP(SEARCH("3",$M123)-1,$Q$3:$V123,$P123+1,FALSE)</f>
        <v>24</v>
      </c>
      <c r="AC123" s="160" t="str">
        <f t="shared" si="45"/>
        <v>08:00 18:00|08:00 18:00|08:00 18:00|08:00 15:00|08:00 13:00</v>
      </c>
      <c r="AD123" s="161" t="str">
        <f t="shared" si="46"/>
        <v>08:00 18:00</v>
      </c>
      <c r="AE123" s="158" t="str">
        <f t="shared" si="47"/>
        <v>08:00 18:00</v>
      </c>
      <c r="AF123" s="159">
        <f>HLOOKUP(SEARCH("4",$M123)-1,$Q$3:$V123,$P123+1,FALSE)</f>
        <v>36</v>
      </c>
      <c r="AG123" s="161" t="str">
        <f t="shared" si="48"/>
        <v>08:00 18:00|08:00 18:00|08:00 15:00|08:00 13:00</v>
      </c>
      <c r="AH123" s="161" t="str">
        <f t="shared" si="49"/>
        <v>08:00 18:00</v>
      </c>
      <c r="AI123" s="158" t="str">
        <f t="shared" si="50"/>
        <v>08:00 18:00</v>
      </c>
      <c r="AJ123" s="159">
        <f>HLOOKUP(SEARCH("5",$M123)-1,$Q$3:$V123,$P123+1,FALSE)</f>
        <v>48</v>
      </c>
      <c r="AK123" s="161" t="str">
        <f t="shared" si="51"/>
        <v>08:00 18:00|08:00 15:00|08:00 13:00</v>
      </c>
      <c r="AL123" s="161" t="str">
        <f t="shared" si="52"/>
        <v>08:00 18:00</v>
      </c>
      <c r="AM123" s="158" t="str">
        <f t="shared" si="53"/>
        <v>08:00 18:00</v>
      </c>
      <c r="AN123" s="159">
        <f>HLOOKUP(SEARCH("6",$M123)-1,$Q$3:$V123,$P123+1,FALSE)</f>
        <v>60</v>
      </c>
      <c r="AO123" s="161" t="str">
        <f t="shared" si="54"/>
        <v>08:00 15:00|08:00 13:00</v>
      </c>
      <c r="AP123" s="161" t="str">
        <f t="shared" si="55"/>
        <v>08:00 15:00</v>
      </c>
      <c r="AQ123" s="162" t="str">
        <f t="shared" si="56"/>
        <v>08:00 15:00</v>
      </c>
      <c r="AR123" s="163">
        <f>HLOOKUP(SEARCH("7",$M123)-1,$Q$3:$V123,$P123+1,FALSE)</f>
        <v>72</v>
      </c>
      <c r="AS123" s="164" t="str">
        <f t="shared" si="57"/>
        <v>08:00 13:00</v>
      </c>
      <c r="AT123" s="142"/>
      <c r="AU123" s="11" t="str">
        <f>IF(ISERROR(VLOOKUP(B123,'РЕОРГ 2008'!$A:$B,2,FALSE)),"",VLOOKUP(B123,'РЕОРГ 2008'!$A:$B,2,FALSE))</f>
        <v/>
      </c>
      <c r="AV123" s="12" t="str">
        <f t="shared" si="35"/>
        <v>Доп.офис №368/0121</v>
      </c>
      <c r="AW123" s="31" t="e">
        <f>LEFT(#REF!,2)</f>
        <v>#REF!</v>
      </c>
      <c r="AX123" s="12" t="str">
        <f t="shared" si="58"/>
        <v>368/0121</v>
      </c>
      <c r="AZ123" t="str">
        <f>IF(ISERROR(VLOOKUP(B123,'РЕОРГ 01.08.2009'!$A:$B,2,FALSE)),"",VLOOKUP(B123,'РЕОРГ 01.08.2009'!$A:$B,2,FALSE))</f>
        <v/>
      </c>
      <c r="BA123" s="12" t="str">
        <f t="shared" si="36"/>
        <v>Доп.офис №368/0121</v>
      </c>
      <c r="BB123" t="e">
        <f>LEFT(#REF!,2)</f>
        <v>#REF!</v>
      </c>
      <c r="BC123" s="12" t="str">
        <f t="shared" si="59"/>
        <v>368/0121</v>
      </c>
      <c r="BE123" t="str">
        <f>IF(ISERROR(VLOOKUP(B123,'РЕОРГ 01.10.2009'!A:C,3,FALSE)),"",VLOOKUP(B123,'РЕОРГ 01.10.2009'!A:C,3,FALSE))</f>
        <v/>
      </c>
      <c r="BF123" s="12" t="str">
        <f t="shared" si="37"/>
        <v>Доп.офис №368/0121</v>
      </c>
      <c r="BG123" t="e">
        <f>LEFT(#REF!,2)</f>
        <v>#REF!</v>
      </c>
      <c r="BH123" s="12" t="str">
        <f t="shared" si="60"/>
        <v>368/0121</v>
      </c>
      <c r="BJ123" t="str">
        <f>IF(ISERROR(VLOOKUP($B123,'РЕОРГ 01.05.2010'!A:B,2,FALSE)),"",VLOOKUP($B123,'РЕОРГ 01.05.2010'!A:B,2,FALSE))</f>
        <v/>
      </c>
      <c r="BK123" s="12" t="str">
        <f t="shared" si="38"/>
        <v>Доп.офис №368/0121</v>
      </c>
      <c r="BL123" t="e">
        <f>LEFT(#REF!,2)</f>
        <v>#REF!</v>
      </c>
      <c r="BM123" s="12" t="str">
        <f t="shared" si="61"/>
        <v>368/0121</v>
      </c>
      <c r="BO123" t="str">
        <f>IF(ISERROR(VLOOKUP($B123,'РЕОРГ 01.08.2010'!A:B,2,FALSE)),"",VLOOKUP($B123,'РЕОРГ 01.08.2010'!A:B,2,FALSE))</f>
        <v/>
      </c>
      <c r="BP123" s="12" t="str">
        <f t="shared" si="39"/>
        <v>Доп.офис №368/0121</v>
      </c>
      <c r="BQ123" t="e">
        <f>LEFT(#REF!,2)</f>
        <v>#REF!</v>
      </c>
      <c r="BR123" s="12" t="str">
        <f t="shared" si="62"/>
        <v>368/0121</v>
      </c>
    </row>
    <row r="124" spans="1:70" ht="12.75" customHeight="1">
      <c r="A124" t="str">
        <f t="shared" si="40"/>
        <v>368/0123</v>
      </c>
      <c r="B124" s="133">
        <v>2581</v>
      </c>
      <c r="C124" s="1" t="s">
        <v>11377</v>
      </c>
      <c r="D124" s="32" t="s">
        <v>11368</v>
      </c>
      <c r="E124" s="1" t="s">
        <v>7744</v>
      </c>
      <c r="F124" s="1" t="s">
        <v>4493</v>
      </c>
      <c r="G124" s="1" t="s">
        <v>7745</v>
      </c>
      <c r="H124" s="1" t="s">
        <v>11378</v>
      </c>
      <c r="I124" s="1" t="s">
        <v>11379</v>
      </c>
      <c r="J124" s="1"/>
      <c r="K124" s="1">
        <v>12.25</v>
      </c>
      <c r="L124" s="32" t="s">
        <v>4050</v>
      </c>
      <c r="M124" s="8" t="s">
        <v>11771</v>
      </c>
      <c r="N124" s="2" t="s">
        <v>11862</v>
      </c>
      <c r="O124" s="173"/>
      <c r="P124" s="168">
        <f t="shared" si="63"/>
        <v>121</v>
      </c>
      <c r="Q124" s="138">
        <f t="shared" si="64"/>
        <v>25</v>
      </c>
      <c r="R124" s="138">
        <f t="shared" si="65"/>
        <v>50</v>
      </c>
      <c r="S124" s="138">
        <f t="shared" si="66"/>
        <v>75</v>
      </c>
      <c r="T124" s="138">
        <f t="shared" si="67"/>
        <v>100</v>
      </c>
      <c r="U124" s="138" t="e">
        <f t="shared" si="68"/>
        <v>#VALUE!</v>
      </c>
      <c r="V124" s="138" t="e">
        <f t="shared" si="69"/>
        <v>#VALUE!</v>
      </c>
      <c r="W124" s="158" t="str">
        <f t="shared" si="41"/>
        <v>07:30 16:30(12:30 13:30)</v>
      </c>
      <c r="X124" s="159">
        <f>HLOOKUP(SEARCH("2",$M124)-1,$Q$3:$V124,$P124+1,FALSE)</f>
        <v>25</v>
      </c>
      <c r="Y124" s="160" t="str">
        <f t="shared" si="42"/>
        <v>07:30 16:30(12:30 13:30)|07:30 16:30(12:30 13:30)|07:30 16:30(12:30 13:30)|07:30 16:30(12:30 13:30)</v>
      </c>
      <c r="Z124" s="161" t="str">
        <f t="shared" si="43"/>
        <v>07:30 16:30(12:30 13:30)</v>
      </c>
      <c r="AA124" s="158" t="str">
        <f t="shared" si="44"/>
        <v>07:30 16:30(12:30 13:30)</v>
      </c>
      <c r="AB124" s="159">
        <f>HLOOKUP(SEARCH("3",$M124)-1,$Q$3:$V124,$P124+1,FALSE)</f>
        <v>50</v>
      </c>
      <c r="AC124" s="160" t="str">
        <f t="shared" si="45"/>
        <v>07:30 16:30(12:30 13:30)|07:30 16:30(12:30 13:30)|07:30 16:30(12:30 13:30)</v>
      </c>
      <c r="AD124" s="161" t="str">
        <f t="shared" si="46"/>
        <v>07:30 16:30(12:30 13:30)</v>
      </c>
      <c r="AE124" s="158" t="str">
        <f t="shared" si="47"/>
        <v>07:30 16:30(12:30 13:30)</v>
      </c>
      <c r="AF124" s="159">
        <f>HLOOKUP(SEARCH("4",$M124)-1,$Q$3:$V124,$P124+1,FALSE)</f>
        <v>75</v>
      </c>
      <c r="AG124" s="161" t="str">
        <f t="shared" si="48"/>
        <v>07:30 16:30(12:30 13:30)|07:30 16:30(12:30 13:30)</v>
      </c>
      <c r="AH124" s="161" t="str">
        <f t="shared" si="49"/>
        <v>07:30 16:30(12:30 13:30)</v>
      </c>
      <c r="AI124" s="158" t="str">
        <f t="shared" si="50"/>
        <v>07:30 16:30(12:30 13:30)</v>
      </c>
      <c r="AJ124" s="159">
        <f>HLOOKUP(SEARCH("5",$M124)-1,$Q$3:$V124,$P124+1,FALSE)</f>
        <v>100</v>
      </c>
      <c r="AK124" s="161" t="str">
        <f t="shared" si="51"/>
        <v>07:30 16:30(12:30 13:30)</v>
      </c>
      <c r="AL124" s="161" t="e">
        <f t="shared" si="52"/>
        <v>#VALUE!</v>
      </c>
      <c r="AM124" s="158" t="str">
        <f t="shared" si="53"/>
        <v>07:30 16:30(12:30 13:30)</v>
      </c>
      <c r="AN124" s="159" t="e">
        <f>HLOOKUP(SEARCH("6",$M124)-1,$Q$3:$V124,$P124+1,FALSE)</f>
        <v>#VALUE!</v>
      </c>
      <c r="AO124" s="161" t="e">
        <f t="shared" si="54"/>
        <v>#VALUE!</v>
      </c>
      <c r="AP124" s="161" t="e">
        <f t="shared" si="55"/>
        <v>#VALUE!</v>
      </c>
      <c r="AQ124" s="162" t="str">
        <f t="shared" si="56"/>
        <v>выходной</v>
      </c>
      <c r="AR124" s="163" t="e">
        <f>HLOOKUP(SEARCH("7",$M124)-1,$Q$3:$V124,$P124+1,FALSE)</f>
        <v>#VALUE!</v>
      </c>
      <c r="AS124" s="164" t="str">
        <f t="shared" si="57"/>
        <v>выходной</v>
      </c>
      <c r="AT124" s="142"/>
      <c r="AU124" s="11" t="str">
        <f>IF(ISERROR(VLOOKUP(B124,'РЕОРГ 2008'!$A:$B,2,FALSE)),"",VLOOKUP(B124,'РЕОРГ 2008'!$A:$B,2,FALSE))</f>
        <v/>
      </c>
      <c r="AV124" s="12" t="str">
        <f t="shared" si="35"/>
        <v>Опер.офис №368/0123</v>
      </c>
      <c r="AW124" s="31" t="e">
        <f>LEFT(#REF!,2)</f>
        <v>#REF!</v>
      </c>
      <c r="AX124" s="12" t="str">
        <f t="shared" si="58"/>
        <v>368/0123</v>
      </c>
      <c r="AZ124" t="str">
        <f>IF(ISERROR(VLOOKUP(B124,'РЕОРГ 01.08.2009'!$A:$B,2,FALSE)),"",VLOOKUP(B124,'РЕОРГ 01.08.2009'!$A:$B,2,FALSE))</f>
        <v/>
      </c>
      <c r="BA124" s="12" t="str">
        <f t="shared" si="36"/>
        <v>Опер.офис №368/0123</v>
      </c>
      <c r="BB124" t="e">
        <f>LEFT(#REF!,2)</f>
        <v>#REF!</v>
      </c>
      <c r="BC124" s="12" t="str">
        <f t="shared" si="59"/>
        <v>368/0123</v>
      </c>
      <c r="BE124" t="str">
        <f>IF(ISERROR(VLOOKUP(B124,'РЕОРГ 01.10.2009'!A:C,3,FALSE)),"",VLOOKUP(B124,'РЕОРГ 01.10.2009'!A:C,3,FALSE))</f>
        <v/>
      </c>
      <c r="BF124" s="12" t="str">
        <f t="shared" si="37"/>
        <v>Опер.офис №368/0123</v>
      </c>
      <c r="BG124" t="e">
        <f>LEFT(#REF!,2)</f>
        <v>#REF!</v>
      </c>
      <c r="BH124" s="12" t="str">
        <f t="shared" si="60"/>
        <v>368/0123</v>
      </c>
      <c r="BJ124" t="str">
        <f>IF(ISERROR(VLOOKUP($B124,'РЕОРГ 01.05.2010'!A:B,2,FALSE)),"",VLOOKUP($B124,'РЕОРГ 01.05.2010'!A:B,2,FALSE))</f>
        <v/>
      </c>
      <c r="BK124" s="12" t="str">
        <f t="shared" si="38"/>
        <v>Опер.офис №368/0123</v>
      </c>
      <c r="BL124" t="e">
        <f>LEFT(#REF!,2)</f>
        <v>#REF!</v>
      </c>
      <c r="BM124" s="12" t="str">
        <f t="shared" si="61"/>
        <v>368/0123</v>
      </c>
      <c r="BO124" t="str">
        <f>IF(ISERROR(VLOOKUP($B124,'РЕОРГ 01.08.2010'!A:B,2,FALSE)),"",VLOOKUP($B124,'РЕОРГ 01.08.2010'!A:B,2,FALSE))</f>
        <v/>
      </c>
      <c r="BP124" s="12" t="str">
        <f t="shared" si="39"/>
        <v>Опер.офис №368/0123</v>
      </c>
      <c r="BQ124" t="e">
        <f>LEFT(#REF!,2)</f>
        <v>#REF!</v>
      </c>
      <c r="BR124" s="12" t="str">
        <f t="shared" si="62"/>
        <v>368/0123</v>
      </c>
    </row>
    <row r="125" spans="1:70" ht="12.75" customHeight="1">
      <c r="A125" t="str">
        <f t="shared" si="40"/>
        <v>368/015</v>
      </c>
      <c r="B125" s="133">
        <v>152</v>
      </c>
      <c r="C125" s="1" t="s">
        <v>7434</v>
      </c>
      <c r="D125" s="32" t="s">
        <v>1931</v>
      </c>
      <c r="E125" s="1" t="s">
        <v>7435</v>
      </c>
      <c r="F125" s="1" t="s">
        <v>4493</v>
      </c>
      <c r="G125" s="1" t="s">
        <v>7436</v>
      </c>
      <c r="H125" s="1" t="s">
        <v>7437</v>
      </c>
      <c r="I125" s="1" t="s">
        <v>7438</v>
      </c>
      <c r="J125" s="1"/>
      <c r="K125" s="1">
        <v>0.5</v>
      </c>
      <c r="L125" s="32" t="s">
        <v>4049</v>
      </c>
      <c r="M125" s="8" t="s">
        <v>11863</v>
      </c>
      <c r="N125" s="2" t="s">
        <v>11864</v>
      </c>
      <c r="O125" s="173"/>
      <c r="P125" s="168">
        <f t="shared" si="63"/>
        <v>122</v>
      </c>
      <c r="Q125" s="138">
        <f t="shared" si="64"/>
        <v>25</v>
      </c>
      <c r="R125" s="138">
        <f t="shared" si="65"/>
        <v>50</v>
      </c>
      <c r="S125" s="138" t="e">
        <f t="shared" si="66"/>
        <v>#VALUE!</v>
      </c>
      <c r="T125" s="138" t="e">
        <f t="shared" si="67"/>
        <v>#VALUE!</v>
      </c>
      <c r="U125" s="138" t="e">
        <f t="shared" si="68"/>
        <v>#VALUE!</v>
      </c>
      <c r="V125" s="138" t="e">
        <f t="shared" si="69"/>
        <v>#VALUE!</v>
      </c>
      <c r="W125" s="158" t="str">
        <f t="shared" si="41"/>
        <v>выходной</v>
      </c>
      <c r="X125" s="159" t="e">
        <f>HLOOKUP(SEARCH("2",$M125)-1,$Q$3:$V125,$P125+1,FALSE)</f>
        <v>#N/A</v>
      </c>
      <c r="Y125" s="160" t="str">
        <f t="shared" si="42"/>
        <v>10:00 16:10(12:00 12:30)</v>
      </c>
      <c r="Z125" s="161" t="e">
        <f t="shared" si="43"/>
        <v>#VALUE!</v>
      </c>
      <c r="AA125" s="158" t="str">
        <f t="shared" si="44"/>
        <v>10:00 16:10(12:00 12:30)</v>
      </c>
      <c r="AB125" s="159">
        <f>HLOOKUP(SEARCH("3",$M125)-1,$Q$3:$V125,$P125+1,FALSE)</f>
        <v>25</v>
      </c>
      <c r="AC125" s="160" t="str">
        <f t="shared" si="45"/>
        <v>10:00 16:10(12:00 12:30)|10:00 16:10(12:00 12:30)</v>
      </c>
      <c r="AD125" s="161" t="str">
        <f t="shared" si="46"/>
        <v>10:00 16:10(12:00 12:30)</v>
      </c>
      <c r="AE125" s="158" t="str">
        <f t="shared" si="47"/>
        <v>10:00 16:10(12:00 12:30)</v>
      </c>
      <c r="AF125" s="159" t="e">
        <f>HLOOKUP(SEARCH("4",$M125)-1,$Q$3:$V125,$P125+1,FALSE)</f>
        <v>#VALUE!</v>
      </c>
      <c r="AG125" s="161" t="e">
        <f t="shared" si="48"/>
        <v>#VALUE!</v>
      </c>
      <c r="AH125" s="161" t="e">
        <f t="shared" si="49"/>
        <v>#VALUE!</v>
      </c>
      <c r="AI125" s="158" t="str">
        <f t="shared" si="50"/>
        <v>выходной</v>
      </c>
      <c r="AJ125" s="159">
        <f>HLOOKUP(SEARCH("5",$M125)-1,$Q$3:$V125,$P125+1,FALSE)</f>
        <v>50</v>
      </c>
      <c r="AK125" s="161" t="str">
        <f t="shared" si="51"/>
        <v>10:00 16:10(12:00 12:30)</v>
      </c>
      <c r="AL125" s="161" t="e">
        <f t="shared" si="52"/>
        <v>#VALUE!</v>
      </c>
      <c r="AM125" s="158" t="str">
        <f t="shared" si="53"/>
        <v>10:00 16:10(12:00 12:30)</v>
      </c>
      <c r="AN125" s="159" t="e">
        <f>HLOOKUP(SEARCH("6",$M125)-1,$Q$3:$V125,$P125+1,FALSE)</f>
        <v>#VALUE!</v>
      </c>
      <c r="AO125" s="161" t="e">
        <f t="shared" si="54"/>
        <v>#VALUE!</v>
      </c>
      <c r="AP125" s="161" t="e">
        <f t="shared" si="55"/>
        <v>#VALUE!</v>
      </c>
      <c r="AQ125" s="162" t="str">
        <f t="shared" si="56"/>
        <v>выходной</v>
      </c>
      <c r="AR125" s="163" t="e">
        <f>HLOOKUP(SEARCH("7",$M125)-1,$Q$3:$V125,$P125+1,FALSE)</f>
        <v>#VALUE!</v>
      </c>
      <c r="AS125" s="164" t="str">
        <f t="shared" si="57"/>
        <v>выходной</v>
      </c>
      <c r="AT125" s="142"/>
      <c r="AU125" s="11" t="str">
        <f>IF(ISERROR(VLOOKUP(B125,'РЕОРГ 2008'!$A:$B,2,FALSE)),"",VLOOKUP(B125,'РЕОРГ 2008'!$A:$B,2,FALSE))</f>
        <v/>
      </c>
      <c r="AV125" s="12" t="str">
        <f t="shared" si="35"/>
        <v>Опер.касса №368/015</v>
      </c>
      <c r="AW125" s="31" t="e">
        <f>LEFT(#REF!,2)</f>
        <v>#REF!</v>
      </c>
      <c r="AX125" s="12" t="str">
        <f t="shared" si="58"/>
        <v>368/015</v>
      </c>
      <c r="AZ125" t="str">
        <f>IF(ISERROR(VLOOKUP(B125,'РЕОРГ 01.08.2009'!$A:$B,2,FALSE)),"",VLOOKUP(B125,'РЕОРГ 01.08.2009'!$A:$B,2,FALSE))</f>
        <v/>
      </c>
      <c r="BA125" s="12" t="str">
        <f t="shared" si="36"/>
        <v>Опер.касса №368/015</v>
      </c>
      <c r="BB125" t="e">
        <f>LEFT(#REF!,2)</f>
        <v>#REF!</v>
      </c>
      <c r="BC125" s="12" t="str">
        <f t="shared" si="59"/>
        <v>368/015</v>
      </c>
      <c r="BE125" t="str">
        <f>IF(ISERROR(VLOOKUP(B125,'РЕОРГ 01.10.2009'!A:C,3,FALSE)),"",VLOOKUP(B125,'РЕОРГ 01.10.2009'!A:C,3,FALSE))</f>
        <v/>
      </c>
      <c r="BF125" s="12" t="str">
        <f t="shared" si="37"/>
        <v>Опер.касса №368/015</v>
      </c>
      <c r="BG125" t="e">
        <f>LEFT(#REF!,2)</f>
        <v>#REF!</v>
      </c>
      <c r="BH125" s="12" t="str">
        <f t="shared" si="60"/>
        <v>368/015</v>
      </c>
      <c r="BJ125" t="str">
        <f>IF(ISERROR(VLOOKUP($B125,'РЕОРГ 01.05.2010'!A:B,2,FALSE)),"",VLOOKUP($B125,'РЕОРГ 01.05.2010'!A:B,2,FALSE))</f>
        <v/>
      </c>
      <c r="BK125" s="12" t="str">
        <f t="shared" si="38"/>
        <v>Опер.касса №368/015</v>
      </c>
      <c r="BL125" t="e">
        <f>LEFT(#REF!,2)</f>
        <v>#REF!</v>
      </c>
      <c r="BM125" s="12" t="str">
        <f t="shared" si="61"/>
        <v>368/015</v>
      </c>
      <c r="BO125" t="str">
        <f>IF(ISERROR(VLOOKUP($B125,'РЕОРГ 01.08.2010'!A:B,2,FALSE)),"",VLOOKUP($B125,'РЕОРГ 01.08.2010'!A:B,2,FALSE))</f>
        <v/>
      </c>
      <c r="BP125" s="12" t="str">
        <f t="shared" si="39"/>
        <v>Опер.касса №368/015</v>
      </c>
      <c r="BQ125" t="e">
        <f>LEFT(#REF!,2)</f>
        <v>#REF!</v>
      </c>
      <c r="BR125" s="12" t="str">
        <f t="shared" si="62"/>
        <v>368/015</v>
      </c>
    </row>
    <row r="126" spans="1:70" ht="12.75" customHeight="1">
      <c r="A126" t="str">
        <f t="shared" si="40"/>
        <v>368/016</v>
      </c>
      <c r="B126" s="133">
        <v>153</v>
      </c>
      <c r="C126" s="1" t="s">
        <v>7439</v>
      </c>
      <c r="D126" s="32" t="s">
        <v>1931</v>
      </c>
      <c r="E126" s="1" t="s">
        <v>7440</v>
      </c>
      <c r="F126" s="1" t="s">
        <v>4493</v>
      </c>
      <c r="G126" s="1" t="s">
        <v>7441</v>
      </c>
      <c r="H126" s="1" t="s">
        <v>7442</v>
      </c>
      <c r="I126" s="1" t="s">
        <v>7443</v>
      </c>
      <c r="J126" s="1"/>
      <c r="K126" s="1">
        <v>0.5</v>
      </c>
      <c r="L126" s="32" t="s">
        <v>4049</v>
      </c>
      <c r="M126" s="8" t="s">
        <v>11863</v>
      </c>
      <c r="N126" s="2" t="s">
        <v>11865</v>
      </c>
      <c r="O126" s="173"/>
      <c r="P126" s="168">
        <f t="shared" si="63"/>
        <v>123</v>
      </c>
      <c r="Q126" s="138">
        <f t="shared" si="64"/>
        <v>25</v>
      </c>
      <c r="R126" s="138">
        <f t="shared" si="65"/>
        <v>50</v>
      </c>
      <c r="S126" s="138" t="e">
        <f t="shared" si="66"/>
        <v>#VALUE!</v>
      </c>
      <c r="T126" s="138" t="e">
        <f t="shared" si="67"/>
        <v>#VALUE!</v>
      </c>
      <c r="U126" s="138" t="e">
        <f t="shared" si="68"/>
        <v>#VALUE!</v>
      </c>
      <c r="V126" s="138" t="e">
        <f t="shared" si="69"/>
        <v>#VALUE!</v>
      </c>
      <c r="W126" s="158" t="str">
        <f t="shared" si="41"/>
        <v>выходной</v>
      </c>
      <c r="X126" s="159" t="e">
        <f>HLOOKUP(SEARCH("2",$M126)-1,$Q$3:$V126,$P126+1,FALSE)</f>
        <v>#N/A</v>
      </c>
      <c r="Y126" s="160" t="str">
        <f t="shared" si="42"/>
        <v>09:45 15:55(12:00 12:30)</v>
      </c>
      <c r="Z126" s="161" t="e">
        <f t="shared" si="43"/>
        <v>#VALUE!</v>
      </c>
      <c r="AA126" s="158" t="str">
        <f t="shared" si="44"/>
        <v>09:45 15:55(12:00 12:30)</v>
      </c>
      <c r="AB126" s="159">
        <f>HLOOKUP(SEARCH("3",$M126)-1,$Q$3:$V126,$P126+1,FALSE)</f>
        <v>25</v>
      </c>
      <c r="AC126" s="160" t="str">
        <f t="shared" si="45"/>
        <v>09:45 15:55(12:00 12:30)|09:45 15:55(12:00 12:30)</v>
      </c>
      <c r="AD126" s="161" t="str">
        <f t="shared" si="46"/>
        <v>09:45 15:55(12:00 12:30)</v>
      </c>
      <c r="AE126" s="158" t="str">
        <f t="shared" si="47"/>
        <v>09:45 15:55(12:00 12:30)</v>
      </c>
      <c r="AF126" s="159" t="e">
        <f>HLOOKUP(SEARCH("4",$M126)-1,$Q$3:$V126,$P126+1,FALSE)</f>
        <v>#VALUE!</v>
      </c>
      <c r="AG126" s="161" t="e">
        <f t="shared" si="48"/>
        <v>#VALUE!</v>
      </c>
      <c r="AH126" s="161" t="e">
        <f t="shared" si="49"/>
        <v>#VALUE!</v>
      </c>
      <c r="AI126" s="158" t="str">
        <f t="shared" si="50"/>
        <v>выходной</v>
      </c>
      <c r="AJ126" s="159">
        <f>HLOOKUP(SEARCH("5",$M126)-1,$Q$3:$V126,$P126+1,FALSE)</f>
        <v>50</v>
      </c>
      <c r="AK126" s="161" t="str">
        <f t="shared" si="51"/>
        <v>09:45 15:55(12:00 12:30)</v>
      </c>
      <c r="AL126" s="161" t="e">
        <f t="shared" si="52"/>
        <v>#VALUE!</v>
      </c>
      <c r="AM126" s="158" t="str">
        <f t="shared" si="53"/>
        <v>09:45 15:55(12:00 12:30)</v>
      </c>
      <c r="AN126" s="159" t="e">
        <f>HLOOKUP(SEARCH("6",$M126)-1,$Q$3:$V126,$P126+1,FALSE)</f>
        <v>#VALUE!</v>
      </c>
      <c r="AO126" s="161" t="e">
        <f t="shared" si="54"/>
        <v>#VALUE!</v>
      </c>
      <c r="AP126" s="161" t="e">
        <f t="shared" si="55"/>
        <v>#VALUE!</v>
      </c>
      <c r="AQ126" s="162" t="str">
        <f t="shared" si="56"/>
        <v>выходной</v>
      </c>
      <c r="AR126" s="163" t="e">
        <f>HLOOKUP(SEARCH("7",$M126)-1,$Q$3:$V126,$P126+1,FALSE)</f>
        <v>#VALUE!</v>
      </c>
      <c r="AS126" s="164" t="str">
        <f t="shared" si="57"/>
        <v>выходной</v>
      </c>
      <c r="AT126" s="142"/>
      <c r="AU126" s="11" t="str">
        <f>IF(ISERROR(VLOOKUP(B126,'РЕОРГ 2008'!$A:$B,2,FALSE)),"",VLOOKUP(B126,'РЕОРГ 2008'!$A:$B,2,FALSE))</f>
        <v/>
      </c>
      <c r="AV126" s="12" t="str">
        <f t="shared" si="35"/>
        <v>Опер.касса №368/016</v>
      </c>
      <c r="AW126" s="31" t="e">
        <f>LEFT(#REF!,2)</f>
        <v>#REF!</v>
      </c>
      <c r="AX126" s="12" t="str">
        <f t="shared" si="58"/>
        <v>368/016</v>
      </c>
      <c r="AZ126" t="str">
        <f>IF(ISERROR(VLOOKUP(B126,'РЕОРГ 01.08.2009'!$A:$B,2,FALSE)),"",VLOOKUP(B126,'РЕОРГ 01.08.2009'!$A:$B,2,FALSE))</f>
        <v/>
      </c>
      <c r="BA126" s="12" t="str">
        <f t="shared" si="36"/>
        <v>Опер.касса №368/016</v>
      </c>
      <c r="BB126" t="e">
        <f>LEFT(#REF!,2)</f>
        <v>#REF!</v>
      </c>
      <c r="BC126" s="12" t="str">
        <f t="shared" si="59"/>
        <v>368/016</v>
      </c>
      <c r="BE126" t="str">
        <f>IF(ISERROR(VLOOKUP(B126,'РЕОРГ 01.10.2009'!A:C,3,FALSE)),"",VLOOKUP(B126,'РЕОРГ 01.10.2009'!A:C,3,FALSE))</f>
        <v/>
      </c>
      <c r="BF126" s="12" t="str">
        <f t="shared" si="37"/>
        <v>Опер.касса №368/016</v>
      </c>
      <c r="BG126" t="e">
        <f>LEFT(#REF!,2)</f>
        <v>#REF!</v>
      </c>
      <c r="BH126" s="12" t="str">
        <f t="shared" si="60"/>
        <v>368/016</v>
      </c>
      <c r="BJ126" t="str">
        <f>IF(ISERROR(VLOOKUP($B126,'РЕОРГ 01.05.2010'!A:B,2,FALSE)),"",VLOOKUP($B126,'РЕОРГ 01.05.2010'!A:B,2,FALSE))</f>
        <v/>
      </c>
      <c r="BK126" s="12" t="str">
        <f t="shared" si="38"/>
        <v>Опер.касса №368/016</v>
      </c>
      <c r="BL126" t="e">
        <f>LEFT(#REF!,2)</f>
        <v>#REF!</v>
      </c>
      <c r="BM126" s="12" t="str">
        <f t="shared" si="61"/>
        <v>368/016</v>
      </c>
      <c r="BO126" t="str">
        <f>IF(ISERROR(VLOOKUP($B126,'РЕОРГ 01.08.2010'!A:B,2,FALSE)),"",VLOOKUP($B126,'РЕОРГ 01.08.2010'!A:B,2,FALSE))</f>
        <v/>
      </c>
      <c r="BP126" s="12" t="str">
        <f t="shared" si="39"/>
        <v>Опер.касса №368/016</v>
      </c>
      <c r="BQ126" t="e">
        <f>LEFT(#REF!,2)</f>
        <v>#REF!</v>
      </c>
      <c r="BR126" s="12" t="str">
        <f t="shared" si="62"/>
        <v>368/016</v>
      </c>
    </row>
    <row r="127" spans="1:70" ht="12.75" customHeight="1">
      <c r="A127" t="str">
        <f t="shared" si="40"/>
        <v>368/017</v>
      </c>
      <c r="B127" s="133">
        <v>154</v>
      </c>
      <c r="C127" s="1" t="s">
        <v>7444</v>
      </c>
      <c r="D127" s="32" t="s">
        <v>1931</v>
      </c>
      <c r="E127" s="1" t="s">
        <v>7445</v>
      </c>
      <c r="F127" s="1" t="s">
        <v>4493</v>
      </c>
      <c r="G127" s="1" t="s">
        <v>7446</v>
      </c>
      <c r="H127" s="1" t="s">
        <v>7447</v>
      </c>
      <c r="I127" s="1" t="s">
        <v>7448</v>
      </c>
      <c r="J127" s="1"/>
      <c r="K127" s="1">
        <v>1</v>
      </c>
      <c r="L127" s="32" t="s">
        <v>4049</v>
      </c>
      <c r="M127" s="8" t="s">
        <v>11771</v>
      </c>
      <c r="N127" s="2" t="s">
        <v>11866</v>
      </c>
      <c r="O127" s="173"/>
      <c r="P127" s="168">
        <f t="shared" si="63"/>
        <v>124</v>
      </c>
      <c r="Q127" s="138">
        <f t="shared" si="64"/>
        <v>25</v>
      </c>
      <c r="R127" s="138">
        <f t="shared" si="65"/>
        <v>50</v>
      </c>
      <c r="S127" s="138">
        <f t="shared" si="66"/>
        <v>75</v>
      </c>
      <c r="T127" s="138">
        <f t="shared" si="67"/>
        <v>100</v>
      </c>
      <c r="U127" s="138" t="e">
        <f t="shared" si="68"/>
        <v>#VALUE!</v>
      </c>
      <c r="V127" s="138" t="e">
        <f t="shared" si="69"/>
        <v>#VALUE!</v>
      </c>
      <c r="W127" s="158" t="str">
        <f t="shared" si="41"/>
        <v>08:30 16:00(12:00 12:30)</v>
      </c>
      <c r="X127" s="159">
        <f>HLOOKUP(SEARCH("2",$M127)-1,$Q$3:$V127,$P127+1,FALSE)</f>
        <v>25</v>
      </c>
      <c r="Y127" s="160" t="str">
        <f t="shared" si="42"/>
        <v>08:30 16:00(12:00 12:30)|08:30 16:00(12:00 12:30)|08:30 16:00(12:00 12:30)|08:30 16:00(12:00 12:30)</v>
      </c>
      <c r="Z127" s="161" t="str">
        <f t="shared" si="43"/>
        <v>08:30 16:00(12:00 12:30)</v>
      </c>
      <c r="AA127" s="158" t="str">
        <f t="shared" si="44"/>
        <v>08:30 16:00(12:00 12:30)</v>
      </c>
      <c r="AB127" s="159">
        <f>HLOOKUP(SEARCH("3",$M127)-1,$Q$3:$V127,$P127+1,FALSE)</f>
        <v>50</v>
      </c>
      <c r="AC127" s="160" t="str">
        <f t="shared" si="45"/>
        <v>08:30 16:00(12:00 12:30)|08:30 16:00(12:00 12:30)|08:30 16:00(12:00 12:30)</v>
      </c>
      <c r="AD127" s="161" t="str">
        <f t="shared" si="46"/>
        <v>08:30 16:00(12:00 12:30)</v>
      </c>
      <c r="AE127" s="158" t="str">
        <f t="shared" si="47"/>
        <v>08:30 16:00(12:00 12:30)</v>
      </c>
      <c r="AF127" s="159">
        <f>HLOOKUP(SEARCH("4",$M127)-1,$Q$3:$V127,$P127+1,FALSE)</f>
        <v>75</v>
      </c>
      <c r="AG127" s="161" t="str">
        <f t="shared" si="48"/>
        <v>08:30 16:00(12:00 12:30)|08:30 16:00(12:00 12:30)</v>
      </c>
      <c r="AH127" s="161" t="str">
        <f t="shared" si="49"/>
        <v>08:30 16:00(12:00 12:30)</v>
      </c>
      <c r="AI127" s="158" t="str">
        <f t="shared" si="50"/>
        <v>08:30 16:00(12:00 12:30)</v>
      </c>
      <c r="AJ127" s="159">
        <f>HLOOKUP(SEARCH("5",$M127)-1,$Q$3:$V127,$P127+1,FALSE)</f>
        <v>100</v>
      </c>
      <c r="AK127" s="161" t="str">
        <f t="shared" si="51"/>
        <v>08:30 16:00(12:00 12:30)</v>
      </c>
      <c r="AL127" s="161" t="e">
        <f t="shared" si="52"/>
        <v>#VALUE!</v>
      </c>
      <c r="AM127" s="158" t="str">
        <f t="shared" si="53"/>
        <v>08:30 16:00(12:00 12:30)</v>
      </c>
      <c r="AN127" s="159" t="e">
        <f>HLOOKUP(SEARCH("6",$M127)-1,$Q$3:$V127,$P127+1,FALSE)</f>
        <v>#VALUE!</v>
      </c>
      <c r="AO127" s="161" t="e">
        <f t="shared" si="54"/>
        <v>#VALUE!</v>
      </c>
      <c r="AP127" s="161" t="e">
        <f t="shared" si="55"/>
        <v>#VALUE!</v>
      </c>
      <c r="AQ127" s="162" t="str">
        <f t="shared" si="56"/>
        <v>выходной</v>
      </c>
      <c r="AR127" s="163" t="e">
        <f>HLOOKUP(SEARCH("7",$M127)-1,$Q$3:$V127,$P127+1,FALSE)</f>
        <v>#VALUE!</v>
      </c>
      <c r="AS127" s="164" t="str">
        <f t="shared" si="57"/>
        <v>выходной</v>
      </c>
      <c r="AT127" s="142"/>
      <c r="AU127" s="11" t="str">
        <f>IF(ISERROR(VLOOKUP(B127,'РЕОРГ 2008'!$A:$B,2,FALSE)),"",VLOOKUP(B127,'РЕОРГ 2008'!$A:$B,2,FALSE))</f>
        <v/>
      </c>
      <c r="AV127" s="12" t="str">
        <f t="shared" si="35"/>
        <v>Опер.касса №368/017</v>
      </c>
      <c r="AW127" s="31" t="e">
        <f>LEFT(#REF!,2)</f>
        <v>#REF!</v>
      </c>
      <c r="AX127" s="12" t="str">
        <f t="shared" si="58"/>
        <v>368/017</v>
      </c>
      <c r="AZ127" t="str">
        <f>IF(ISERROR(VLOOKUP(B127,'РЕОРГ 01.08.2009'!$A:$B,2,FALSE)),"",VLOOKUP(B127,'РЕОРГ 01.08.2009'!$A:$B,2,FALSE))</f>
        <v/>
      </c>
      <c r="BA127" s="12" t="str">
        <f t="shared" si="36"/>
        <v>Опер.касса №368/017</v>
      </c>
      <c r="BB127" t="e">
        <f>LEFT(#REF!,2)</f>
        <v>#REF!</v>
      </c>
      <c r="BC127" s="12" t="str">
        <f t="shared" si="59"/>
        <v>368/017</v>
      </c>
      <c r="BE127" t="str">
        <f>IF(ISERROR(VLOOKUP(B127,'РЕОРГ 01.10.2009'!A:C,3,FALSE)),"",VLOOKUP(B127,'РЕОРГ 01.10.2009'!A:C,3,FALSE))</f>
        <v/>
      </c>
      <c r="BF127" s="12" t="str">
        <f t="shared" si="37"/>
        <v>Опер.касса №368/017</v>
      </c>
      <c r="BG127" t="e">
        <f>LEFT(#REF!,2)</f>
        <v>#REF!</v>
      </c>
      <c r="BH127" s="12" t="str">
        <f t="shared" si="60"/>
        <v>368/017</v>
      </c>
      <c r="BJ127" t="str">
        <f>IF(ISERROR(VLOOKUP($B127,'РЕОРГ 01.05.2010'!A:B,2,FALSE)),"",VLOOKUP($B127,'РЕОРГ 01.05.2010'!A:B,2,FALSE))</f>
        <v/>
      </c>
      <c r="BK127" s="12" t="str">
        <f t="shared" si="38"/>
        <v>Опер.касса №368/017</v>
      </c>
      <c r="BL127" t="e">
        <f>LEFT(#REF!,2)</f>
        <v>#REF!</v>
      </c>
      <c r="BM127" s="12" t="str">
        <f t="shared" si="61"/>
        <v>368/017</v>
      </c>
      <c r="BO127" t="str">
        <f>IF(ISERROR(VLOOKUP($B127,'РЕОРГ 01.08.2010'!A:B,2,FALSE)),"",VLOOKUP($B127,'РЕОРГ 01.08.2010'!A:B,2,FALSE))</f>
        <v/>
      </c>
      <c r="BP127" s="12" t="str">
        <f t="shared" si="39"/>
        <v>Опер.касса №368/017</v>
      </c>
      <c r="BQ127" t="e">
        <f>LEFT(#REF!,2)</f>
        <v>#REF!</v>
      </c>
      <c r="BR127" s="12" t="str">
        <f t="shared" si="62"/>
        <v>368/017</v>
      </c>
    </row>
    <row r="128" spans="1:70" ht="12.75" customHeight="1">
      <c r="A128" t="str">
        <f t="shared" si="40"/>
        <v>368/025</v>
      </c>
      <c r="B128" s="133">
        <v>155</v>
      </c>
      <c r="C128" s="1" t="s">
        <v>7449</v>
      </c>
      <c r="D128" s="32" t="s">
        <v>1931</v>
      </c>
      <c r="E128" s="1" t="s">
        <v>7450</v>
      </c>
      <c r="F128" s="1" t="s">
        <v>4493</v>
      </c>
      <c r="G128" s="1" t="s">
        <v>7451</v>
      </c>
      <c r="H128" s="1" t="s">
        <v>7452</v>
      </c>
      <c r="I128" s="1" t="s">
        <v>7453</v>
      </c>
      <c r="J128" s="1"/>
      <c r="K128" s="1">
        <v>1</v>
      </c>
      <c r="L128" s="32" t="s">
        <v>4052</v>
      </c>
      <c r="M128" s="8" t="s">
        <v>11771</v>
      </c>
      <c r="N128" s="2" t="s">
        <v>11867</v>
      </c>
      <c r="O128" s="173"/>
      <c r="P128" s="168">
        <f t="shared" si="63"/>
        <v>125</v>
      </c>
      <c r="Q128" s="138">
        <f t="shared" si="64"/>
        <v>25</v>
      </c>
      <c r="R128" s="138">
        <f t="shared" si="65"/>
        <v>50</v>
      </c>
      <c r="S128" s="138">
        <f t="shared" si="66"/>
        <v>75</v>
      </c>
      <c r="T128" s="138">
        <f t="shared" si="67"/>
        <v>100</v>
      </c>
      <c r="U128" s="138" t="e">
        <f t="shared" si="68"/>
        <v>#VALUE!</v>
      </c>
      <c r="V128" s="138" t="e">
        <f t="shared" si="69"/>
        <v>#VALUE!</v>
      </c>
      <c r="W128" s="158" t="str">
        <f t="shared" si="41"/>
        <v>08:15 16:15(12:00 13:00)</v>
      </c>
      <c r="X128" s="159">
        <f>HLOOKUP(SEARCH("2",$M128)-1,$Q$3:$V128,$P128+1,FALSE)</f>
        <v>25</v>
      </c>
      <c r="Y128" s="160" t="str">
        <f t="shared" si="42"/>
        <v>08:15 16:15(12:00 13:00)|08:15 16:15(12:00 13:00)|08:15 16:15(12:00 13:00)|08:15 16:15(12:00 13:00)</v>
      </c>
      <c r="Z128" s="161" t="str">
        <f t="shared" si="43"/>
        <v>08:15 16:15(12:00 13:00)</v>
      </c>
      <c r="AA128" s="158" t="str">
        <f t="shared" si="44"/>
        <v>08:15 16:15(12:00 13:00)</v>
      </c>
      <c r="AB128" s="159">
        <f>HLOOKUP(SEARCH("3",$M128)-1,$Q$3:$V128,$P128+1,FALSE)</f>
        <v>50</v>
      </c>
      <c r="AC128" s="160" t="str">
        <f t="shared" si="45"/>
        <v>08:15 16:15(12:00 13:00)|08:15 16:15(12:00 13:00)|08:15 16:15(12:00 13:00)</v>
      </c>
      <c r="AD128" s="161" t="str">
        <f t="shared" si="46"/>
        <v>08:15 16:15(12:00 13:00)</v>
      </c>
      <c r="AE128" s="158" t="str">
        <f t="shared" si="47"/>
        <v>08:15 16:15(12:00 13:00)</v>
      </c>
      <c r="AF128" s="159">
        <f>HLOOKUP(SEARCH("4",$M128)-1,$Q$3:$V128,$P128+1,FALSE)</f>
        <v>75</v>
      </c>
      <c r="AG128" s="161" t="str">
        <f t="shared" si="48"/>
        <v>08:15 16:15(12:00 13:00)|08:15 16:15(12:00 13:00)</v>
      </c>
      <c r="AH128" s="161" t="str">
        <f t="shared" si="49"/>
        <v>08:15 16:15(12:00 13:00)</v>
      </c>
      <c r="AI128" s="158" t="str">
        <f t="shared" si="50"/>
        <v>08:15 16:15(12:00 13:00)</v>
      </c>
      <c r="AJ128" s="159">
        <f>HLOOKUP(SEARCH("5",$M128)-1,$Q$3:$V128,$P128+1,FALSE)</f>
        <v>100</v>
      </c>
      <c r="AK128" s="161" t="str">
        <f t="shared" si="51"/>
        <v>08:15 16:15(12:00 13:00)</v>
      </c>
      <c r="AL128" s="161" t="e">
        <f t="shared" si="52"/>
        <v>#VALUE!</v>
      </c>
      <c r="AM128" s="158" t="str">
        <f t="shared" si="53"/>
        <v>08:15 16:15(12:00 13:00)</v>
      </c>
      <c r="AN128" s="159" t="e">
        <f>HLOOKUP(SEARCH("6",$M128)-1,$Q$3:$V128,$P128+1,FALSE)</f>
        <v>#VALUE!</v>
      </c>
      <c r="AO128" s="161" t="e">
        <f t="shared" si="54"/>
        <v>#VALUE!</v>
      </c>
      <c r="AP128" s="161" t="e">
        <f t="shared" si="55"/>
        <v>#VALUE!</v>
      </c>
      <c r="AQ128" s="162" t="str">
        <f t="shared" si="56"/>
        <v>выходной</v>
      </c>
      <c r="AR128" s="163" t="e">
        <f>HLOOKUP(SEARCH("7",$M128)-1,$Q$3:$V128,$P128+1,FALSE)</f>
        <v>#VALUE!</v>
      </c>
      <c r="AS128" s="164" t="str">
        <f t="shared" si="57"/>
        <v>выходной</v>
      </c>
      <c r="AT128" s="142"/>
      <c r="AU128" s="11" t="str">
        <f>IF(ISERROR(VLOOKUP(B128,'РЕОРГ 2008'!$A:$B,2,FALSE)),"",VLOOKUP(B128,'РЕОРГ 2008'!$A:$B,2,FALSE))</f>
        <v/>
      </c>
      <c r="AV128" s="12" t="str">
        <f t="shared" si="35"/>
        <v>Опер.касса №368/025</v>
      </c>
      <c r="AW128" s="31" t="e">
        <f>LEFT(#REF!,2)</f>
        <v>#REF!</v>
      </c>
      <c r="AX128" s="12" t="str">
        <f t="shared" si="58"/>
        <v>368/025</v>
      </c>
      <c r="AZ128" t="str">
        <f>IF(ISERROR(VLOOKUP(B128,'РЕОРГ 01.08.2009'!$A:$B,2,FALSE)),"",VLOOKUP(B128,'РЕОРГ 01.08.2009'!$A:$B,2,FALSE))</f>
        <v/>
      </c>
      <c r="BA128" s="12" t="str">
        <f t="shared" si="36"/>
        <v>Опер.касса №368/025</v>
      </c>
      <c r="BB128" t="e">
        <f>LEFT(#REF!,2)</f>
        <v>#REF!</v>
      </c>
      <c r="BC128" s="12" t="str">
        <f t="shared" si="59"/>
        <v>368/025</v>
      </c>
      <c r="BE128" t="str">
        <f>IF(ISERROR(VLOOKUP(B128,'РЕОРГ 01.10.2009'!A:C,3,FALSE)),"",VLOOKUP(B128,'РЕОРГ 01.10.2009'!A:C,3,FALSE))</f>
        <v/>
      </c>
      <c r="BF128" s="12" t="str">
        <f t="shared" si="37"/>
        <v>Опер.касса №368/025</v>
      </c>
      <c r="BG128" t="e">
        <f>LEFT(#REF!,2)</f>
        <v>#REF!</v>
      </c>
      <c r="BH128" s="12" t="str">
        <f t="shared" si="60"/>
        <v>368/025</v>
      </c>
      <c r="BJ128" t="str">
        <f>IF(ISERROR(VLOOKUP($B128,'РЕОРГ 01.05.2010'!A:B,2,FALSE)),"",VLOOKUP($B128,'РЕОРГ 01.05.2010'!A:B,2,FALSE))</f>
        <v/>
      </c>
      <c r="BK128" s="12" t="str">
        <f t="shared" si="38"/>
        <v>Опер.касса №368/025</v>
      </c>
      <c r="BL128" t="e">
        <f>LEFT(#REF!,2)</f>
        <v>#REF!</v>
      </c>
      <c r="BM128" s="12" t="str">
        <f t="shared" si="61"/>
        <v>368/025</v>
      </c>
      <c r="BO128" t="str">
        <f>IF(ISERROR(VLOOKUP($B128,'РЕОРГ 01.08.2010'!A:B,2,FALSE)),"",VLOOKUP($B128,'РЕОРГ 01.08.2010'!A:B,2,FALSE))</f>
        <v/>
      </c>
      <c r="BP128" s="12" t="str">
        <f t="shared" si="39"/>
        <v>Опер.касса №368/025</v>
      </c>
      <c r="BQ128" t="e">
        <f>LEFT(#REF!,2)</f>
        <v>#REF!</v>
      </c>
      <c r="BR128" s="12" t="str">
        <f t="shared" si="62"/>
        <v>368/025</v>
      </c>
    </row>
    <row r="129" spans="1:70" ht="12.75" customHeight="1">
      <c r="A129" t="str">
        <f t="shared" si="40"/>
        <v>368/027</v>
      </c>
      <c r="B129" s="133">
        <v>156</v>
      </c>
      <c r="C129" s="1" t="s">
        <v>7454</v>
      </c>
      <c r="D129" s="32" t="s">
        <v>1926</v>
      </c>
      <c r="E129" s="1" t="s">
        <v>7455</v>
      </c>
      <c r="F129" s="1" t="s">
        <v>4493</v>
      </c>
      <c r="G129" s="1" t="s">
        <v>7456</v>
      </c>
      <c r="H129" s="1" t="s">
        <v>7457</v>
      </c>
      <c r="I129" s="1" t="s">
        <v>7471</v>
      </c>
      <c r="J129" s="1"/>
      <c r="K129" s="1">
        <v>13</v>
      </c>
      <c r="L129" s="32" t="s">
        <v>4050</v>
      </c>
      <c r="M129" s="8" t="s">
        <v>11773</v>
      </c>
      <c r="N129" s="2" t="s">
        <v>11821</v>
      </c>
      <c r="O129" s="173"/>
      <c r="P129" s="168">
        <f t="shared" si="63"/>
        <v>126</v>
      </c>
      <c r="Q129" s="138">
        <f t="shared" si="64"/>
        <v>12</v>
      </c>
      <c r="R129" s="138">
        <f t="shared" si="65"/>
        <v>24</v>
      </c>
      <c r="S129" s="138">
        <f t="shared" si="66"/>
        <v>36</v>
      </c>
      <c r="T129" s="138">
        <f t="shared" si="67"/>
        <v>48</v>
      </c>
      <c r="U129" s="138">
        <f t="shared" si="68"/>
        <v>60</v>
      </c>
      <c r="V129" s="138" t="e">
        <f t="shared" si="69"/>
        <v>#VALUE!</v>
      </c>
      <c r="W129" s="158" t="str">
        <f t="shared" si="41"/>
        <v>09:00 19:00</v>
      </c>
      <c r="X129" s="159">
        <f>HLOOKUP(SEARCH("2",$M129)-1,$Q$3:$V129,$P129+1,FALSE)</f>
        <v>12</v>
      </c>
      <c r="Y129" s="160" t="str">
        <f t="shared" si="42"/>
        <v>09:00 19:00|09:00 19:00|09:00 19:00|09:00 19:00|09:00 16:00</v>
      </c>
      <c r="Z129" s="161" t="str">
        <f t="shared" si="43"/>
        <v>09:00 19:00</v>
      </c>
      <c r="AA129" s="158" t="str">
        <f t="shared" si="44"/>
        <v>09:00 19:00</v>
      </c>
      <c r="AB129" s="159">
        <f>HLOOKUP(SEARCH("3",$M129)-1,$Q$3:$V129,$P129+1,FALSE)</f>
        <v>24</v>
      </c>
      <c r="AC129" s="160" t="str">
        <f t="shared" si="45"/>
        <v>09:00 19:00|09:00 19:00|09:00 19:00|09:00 16:00</v>
      </c>
      <c r="AD129" s="161" t="str">
        <f t="shared" si="46"/>
        <v>09:00 19:00</v>
      </c>
      <c r="AE129" s="158" t="str">
        <f t="shared" si="47"/>
        <v>09:00 19:00</v>
      </c>
      <c r="AF129" s="159">
        <f>HLOOKUP(SEARCH("4",$M129)-1,$Q$3:$V129,$P129+1,FALSE)</f>
        <v>36</v>
      </c>
      <c r="AG129" s="161" t="str">
        <f t="shared" si="48"/>
        <v>09:00 19:00|09:00 19:00|09:00 16:00</v>
      </c>
      <c r="AH129" s="161" t="str">
        <f t="shared" si="49"/>
        <v>09:00 19:00</v>
      </c>
      <c r="AI129" s="158" t="str">
        <f t="shared" si="50"/>
        <v>09:00 19:00</v>
      </c>
      <c r="AJ129" s="159">
        <f>HLOOKUP(SEARCH("5",$M129)-1,$Q$3:$V129,$P129+1,FALSE)</f>
        <v>48</v>
      </c>
      <c r="AK129" s="161" t="str">
        <f t="shared" si="51"/>
        <v>09:00 19:00|09:00 16:00</v>
      </c>
      <c r="AL129" s="161" t="str">
        <f t="shared" si="52"/>
        <v>09:00 19:00</v>
      </c>
      <c r="AM129" s="158" t="str">
        <f t="shared" si="53"/>
        <v>09:00 19:00</v>
      </c>
      <c r="AN129" s="159">
        <f>HLOOKUP(SEARCH("6",$M129)-1,$Q$3:$V129,$P129+1,FALSE)</f>
        <v>60</v>
      </c>
      <c r="AO129" s="161" t="str">
        <f t="shared" si="54"/>
        <v>09:00 16:00</v>
      </c>
      <c r="AP129" s="161" t="e">
        <f t="shared" si="55"/>
        <v>#VALUE!</v>
      </c>
      <c r="AQ129" s="162" t="str">
        <f t="shared" si="56"/>
        <v>09:00 16:00</v>
      </c>
      <c r="AR129" s="163" t="e">
        <f>HLOOKUP(SEARCH("7",$M129)-1,$Q$3:$V129,$P129+1,FALSE)</f>
        <v>#VALUE!</v>
      </c>
      <c r="AS129" s="164" t="str">
        <f t="shared" si="57"/>
        <v>выходной</v>
      </c>
      <c r="AT129" s="142"/>
      <c r="AU129" s="11" t="str">
        <f>IF(ISERROR(VLOOKUP(B129,'РЕОРГ 2008'!$A:$B,2,FALSE)),"",VLOOKUP(B129,'РЕОРГ 2008'!$A:$B,2,FALSE))</f>
        <v/>
      </c>
      <c r="AV129" s="12" t="str">
        <f t="shared" si="35"/>
        <v>Доп.офис №368/027</v>
      </c>
      <c r="AW129" s="31" t="e">
        <f>LEFT(#REF!,2)</f>
        <v>#REF!</v>
      </c>
      <c r="AX129" s="12" t="str">
        <f t="shared" si="58"/>
        <v>368/027</v>
      </c>
      <c r="AZ129" t="str">
        <f>IF(ISERROR(VLOOKUP(B129,'РЕОРГ 01.08.2009'!$A:$B,2,FALSE)),"",VLOOKUP(B129,'РЕОРГ 01.08.2009'!$A:$B,2,FALSE))</f>
        <v/>
      </c>
      <c r="BA129" s="12" t="str">
        <f t="shared" si="36"/>
        <v>Доп.офис №368/027</v>
      </c>
      <c r="BB129" t="e">
        <f>LEFT(#REF!,2)</f>
        <v>#REF!</v>
      </c>
      <c r="BC129" s="12" t="str">
        <f t="shared" si="59"/>
        <v>368/027</v>
      </c>
      <c r="BE129" t="str">
        <f>IF(ISERROR(VLOOKUP(B129,'РЕОРГ 01.10.2009'!A:C,3,FALSE)),"",VLOOKUP(B129,'РЕОРГ 01.10.2009'!A:C,3,FALSE))</f>
        <v/>
      </c>
      <c r="BF129" s="12" t="str">
        <f t="shared" si="37"/>
        <v>Доп.офис №368/027</v>
      </c>
      <c r="BG129" t="e">
        <f>LEFT(#REF!,2)</f>
        <v>#REF!</v>
      </c>
      <c r="BH129" s="12" t="str">
        <f t="shared" si="60"/>
        <v>368/027</v>
      </c>
      <c r="BJ129" t="str">
        <f>IF(ISERROR(VLOOKUP($B129,'РЕОРГ 01.05.2010'!A:B,2,FALSE)),"",VLOOKUP($B129,'РЕОРГ 01.05.2010'!A:B,2,FALSE))</f>
        <v/>
      </c>
      <c r="BK129" s="12" t="str">
        <f t="shared" si="38"/>
        <v>Доп.офис №368/027</v>
      </c>
      <c r="BL129" t="e">
        <f>LEFT(#REF!,2)</f>
        <v>#REF!</v>
      </c>
      <c r="BM129" s="12" t="str">
        <f t="shared" si="61"/>
        <v>368/027</v>
      </c>
      <c r="BO129" t="str">
        <f>IF(ISERROR(VLOOKUP($B129,'РЕОРГ 01.08.2010'!A:B,2,FALSE)),"",VLOOKUP($B129,'РЕОРГ 01.08.2010'!A:B,2,FALSE))</f>
        <v/>
      </c>
      <c r="BP129" s="12" t="str">
        <f t="shared" si="39"/>
        <v>Доп.офис №368/027</v>
      </c>
      <c r="BQ129" t="e">
        <f>LEFT(#REF!,2)</f>
        <v>#REF!</v>
      </c>
      <c r="BR129" s="12" t="str">
        <f t="shared" si="62"/>
        <v>368/027</v>
      </c>
    </row>
    <row r="130" spans="1:70" ht="12.75" customHeight="1">
      <c r="A130" t="str">
        <f t="shared" si="40"/>
        <v>368/030</v>
      </c>
      <c r="B130" s="133">
        <v>157</v>
      </c>
      <c r="C130" s="1" t="s">
        <v>7458</v>
      </c>
      <c r="D130" s="32" t="s">
        <v>1931</v>
      </c>
      <c r="E130" s="1" t="s">
        <v>7459</v>
      </c>
      <c r="F130" s="1" t="s">
        <v>4493</v>
      </c>
      <c r="G130" s="1" t="s">
        <v>7460</v>
      </c>
      <c r="H130" s="1" t="s">
        <v>7461</v>
      </c>
      <c r="I130" s="1" t="s">
        <v>7462</v>
      </c>
      <c r="J130" s="1"/>
      <c r="K130" s="1">
        <v>0.4</v>
      </c>
      <c r="L130" s="32" t="s">
        <v>4049</v>
      </c>
      <c r="M130" s="8" t="s">
        <v>11868</v>
      </c>
      <c r="N130" s="2" t="s">
        <v>11869</v>
      </c>
      <c r="O130" s="173"/>
      <c r="P130" s="168">
        <f t="shared" si="63"/>
        <v>127</v>
      </c>
      <c r="Q130" s="138">
        <f t="shared" si="64"/>
        <v>25</v>
      </c>
      <c r="R130" s="138" t="e">
        <f t="shared" si="65"/>
        <v>#VALUE!</v>
      </c>
      <c r="S130" s="138" t="e">
        <f t="shared" si="66"/>
        <v>#VALUE!</v>
      </c>
      <c r="T130" s="138" t="e">
        <f t="shared" si="67"/>
        <v>#VALUE!</v>
      </c>
      <c r="U130" s="138" t="e">
        <f t="shared" si="68"/>
        <v>#VALUE!</v>
      </c>
      <c r="V130" s="138" t="e">
        <f t="shared" si="69"/>
        <v>#VALUE!</v>
      </c>
      <c r="W130" s="158" t="str">
        <f t="shared" si="41"/>
        <v>выходной</v>
      </c>
      <c r="X130" s="159" t="e">
        <f>HLOOKUP(SEARCH("2",$M130)-1,$Q$3:$V130,$P130+1,FALSE)</f>
        <v>#N/A</v>
      </c>
      <c r="Y130" s="160" t="str">
        <f t="shared" si="42"/>
        <v>08:00 15:30(12:00 12:30)</v>
      </c>
      <c r="Z130" s="161" t="e">
        <f t="shared" si="43"/>
        <v>#VALUE!</v>
      </c>
      <c r="AA130" s="158" t="str">
        <f t="shared" si="44"/>
        <v>08:00 15:30(12:00 12:30)</v>
      </c>
      <c r="AB130" s="159" t="e">
        <f>HLOOKUP(SEARCH("3",$M130)-1,$Q$3:$V130,$P130+1,FALSE)</f>
        <v>#VALUE!</v>
      </c>
      <c r="AC130" s="160" t="e">
        <f t="shared" si="45"/>
        <v>#VALUE!</v>
      </c>
      <c r="AD130" s="161" t="e">
        <f t="shared" si="46"/>
        <v>#VALUE!</v>
      </c>
      <c r="AE130" s="158" t="str">
        <f t="shared" si="47"/>
        <v>выходной</v>
      </c>
      <c r="AF130" s="159">
        <f>HLOOKUP(SEARCH("4",$M130)-1,$Q$3:$V130,$P130+1,FALSE)</f>
        <v>25</v>
      </c>
      <c r="AG130" s="161" t="str">
        <f t="shared" si="48"/>
        <v>08:50 16:20(12:00 12:30)</v>
      </c>
      <c r="AH130" s="161" t="e">
        <f t="shared" si="49"/>
        <v>#VALUE!</v>
      </c>
      <c r="AI130" s="158" t="str">
        <f t="shared" si="50"/>
        <v>08:50 16:20(12:00 12:30)</v>
      </c>
      <c r="AJ130" s="159" t="e">
        <f>HLOOKUP(SEARCH("5",$M130)-1,$Q$3:$V130,$P130+1,FALSE)</f>
        <v>#VALUE!</v>
      </c>
      <c r="AK130" s="161" t="e">
        <f t="shared" si="51"/>
        <v>#VALUE!</v>
      </c>
      <c r="AL130" s="161" t="e">
        <f t="shared" si="52"/>
        <v>#VALUE!</v>
      </c>
      <c r="AM130" s="158" t="str">
        <f t="shared" si="53"/>
        <v>выходной</v>
      </c>
      <c r="AN130" s="159" t="e">
        <f>HLOOKUP(SEARCH("6",$M130)-1,$Q$3:$V130,$P130+1,FALSE)</f>
        <v>#VALUE!</v>
      </c>
      <c r="AO130" s="161" t="e">
        <f t="shared" si="54"/>
        <v>#VALUE!</v>
      </c>
      <c r="AP130" s="161" t="e">
        <f t="shared" si="55"/>
        <v>#VALUE!</v>
      </c>
      <c r="AQ130" s="162" t="str">
        <f t="shared" si="56"/>
        <v>выходной</v>
      </c>
      <c r="AR130" s="163" t="e">
        <f>HLOOKUP(SEARCH("7",$M130)-1,$Q$3:$V130,$P130+1,FALSE)</f>
        <v>#VALUE!</v>
      </c>
      <c r="AS130" s="164" t="str">
        <f t="shared" si="57"/>
        <v>выходной</v>
      </c>
      <c r="AT130" s="142"/>
      <c r="AU130" s="11" t="str">
        <f>IF(ISERROR(VLOOKUP(B130,'РЕОРГ 2008'!$A:$B,2,FALSE)),"",VLOOKUP(B130,'РЕОРГ 2008'!$A:$B,2,FALSE))</f>
        <v/>
      </c>
      <c r="AV130" s="12" t="str">
        <f t="shared" si="35"/>
        <v>Опер.касса №368/030</v>
      </c>
      <c r="AW130" s="31" t="e">
        <f>LEFT(#REF!,2)</f>
        <v>#REF!</v>
      </c>
      <c r="AX130" s="12" t="str">
        <f t="shared" si="58"/>
        <v>368/030</v>
      </c>
      <c r="AZ130" t="str">
        <f>IF(ISERROR(VLOOKUP(B130,'РЕОРГ 01.08.2009'!$A:$B,2,FALSE)),"",VLOOKUP(B130,'РЕОРГ 01.08.2009'!$A:$B,2,FALSE))</f>
        <v/>
      </c>
      <c r="BA130" s="12" t="str">
        <f t="shared" si="36"/>
        <v>Опер.касса №368/030</v>
      </c>
      <c r="BB130" t="e">
        <f>LEFT(#REF!,2)</f>
        <v>#REF!</v>
      </c>
      <c r="BC130" s="12" t="str">
        <f t="shared" si="59"/>
        <v>368/030</v>
      </c>
      <c r="BE130" t="str">
        <f>IF(ISERROR(VLOOKUP(B130,'РЕОРГ 01.10.2009'!A:C,3,FALSE)),"",VLOOKUP(B130,'РЕОРГ 01.10.2009'!A:C,3,FALSE))</f>
        <v/>
      </c>
      <c r="BF130" s="12" t="str">
        <f t="shared" si="37"/>
        <v>Опер.касса №368/030</v>
      </c>
      <c r="BG130" t="e">
        <f>LEFT(#REF!,2)</f>
        <v>#REF!</v>
      </c>
      <c r="BH130" s="12" t="str">
        <f t="shared" si="60"/>
        <v>368/030</v>
      </c>
      <c r="BJ130" t="str">
        <f>IF(ISERROR(VLOOKUP($B130,'РЕОРГ 01.05.2010'!A:B,2,FALSE)),"",VLOOKUP($B130,'РЕОРГ 01.05.2010'!A:B,2,FALSE))</f>
        <v/>
      </c>
      <c r="BK130" s="12" t="str">
        <f t="shared" si="38"/>
        <v>Опер.касса №368/030</v>
      </c>
      <c r="BL130" t="e">
        <f>LEFT(#REF!,2)</f>
        <v>#REF!</v>
      </c>
      <c r="BM130" s="12" t="str">
        <f t="shared" si="61"/>
        <v>368/030</v>
      </c>
      <c r="BO130" t="str">
        <f>IF(ISERROR(VLOOKUP($B130,'РЕОРГ 01.08.2010'!A:B,2,FALSE)),"",VLOOKUP($B130,'РЕОРГ 01.08.2010'!A:B,2,FALSE))</f>
        <v/>
      </c>
      <c r="BP130" s="12" t="str">
        <f t="shared" si="39"/>
        <v>Опер.касса №368/030</v>
      </c>
      <c r="BQ130" t="e">
        <f>LEFT(#REF!,2)</f>
        <v>#REF!</v>
      </c>
      <c r="BR130" s="12" t="str">
        <f t="shared" si="62"/>
        <v>368/030</v>
      </c>
    </row>
    <row r="131" spans="1:70" ht="12.75" customHeight="1">
      <c r="A131" t="str">
        <f t="shared" si="40"/>
        <v>368/031</v>
      </c>
      <c r="B131" s="133">
        <v>158</v>
      </c>
      <c r="C131" s="1" t="s">
        <v>7463</v>
      </c>
      <c r="D131" s="32" t="s">
        <v>1931</v>
      </c>
      <c r="E131" s="1" t="s">
        <v>7464</v>
      </c>
      <c r="F131" s="1" t="s">
        <v>4493</v>
      </c>
      <c r="G131" s="1" t="s">
        <v>7465</v>
      </c>
      <c r="H131" s="1" t="s">
        <v>7466</v>
      </c>
      <c r="I131" s="1" t="s">
        <v>7467</v>
      </c>
      <c r="J131" s="1"/>
      <c r="K131" s="1">
        <v>0.2</v>
      </c>
      <c r="L131" s="32" t="s">
        <v>4049</v>
      </c>
      <c r="M131" s="8" t="s">
        <v>11851</v>
      </c>
      <c r="N131" s="2" t="s">
        <v>11870</v>
      </c>
      <c r="O131" s="173"/>
      <c r="P131" s="168">
        <f t="shared" si="63"/>
        <v>128</v>
      </c>
      <c r="Q131" s="138" t="e">
        <f t="shared" si="64"/>
        <v>#VALUE!</v>
      </c>
      <c r="R131" s="138" t="e">
        <f t="shared" si="65"/>
        <v>#VALUE!</v>
      </c>
      <c r="S131" s="138" t="e">
        <f t="shared" si="66"/>
        <v>#VALUE!</v>
      </c>
      <c r="T131" s="138" t="e">
        <f t="shared" si="67"/>
        <v>#VALUE!</v>
      </c>
      <c r="U131" s="138" t="e">
        <f t="shared" si="68"/>
        <v>#VALUE!</v>
      </c>
      <c r="V131" s="138" t="e">
        <f t="shared" si="69"/>
        <v>#VALUE!</v>
      </c>
      <c r="W131" s="158" t="str">
        <f t="shared" si="41"/>
        <v>выходной</v>
      </c>
      <c r="X131" s="159" t="e">
        <f>HLOOKUP(SEARCH("2",$M131)-1,$Q$3:$V131,$P131+1,FALSE)</f>
        <v>#N/A</v>
      </c>
      <c r="Y131" s="160" t="str">
        <f t="shared" si="42"/>
        <v>08:00 15:30(12:00 12:30)</v>
      </c>
      <c r="Z131" s="161" t="e">
        <f t="shared" si="43"/>
        <v>#VALUE!</v>
      </c>
      <c r="AA131" s="158" t="str">
        <f t="shared" si="44"/>
        <v>08:00 15:30(12:00 12:30)</v>
      </c>
      <c r="AB131" s="159" t="e">
        <f>HLOOKUP(SEARCH("3",$M131)-1,$Q$3:$V131,$P131+1,FALSE)</f>
        <v>#VALUE!</v>
      </c>
      <c r="AC131" s="160" t="e">
        <f t="shared" si="45"/>
        <v>#VALUE!</v>
      </c>
      <c r="AD131" s="161" t="e">
        <f t="shared" si="46"/>
        <v>#VALUE!</v>
      </c>
      <c r="AE131" s="158" t="str">
        <f t="shared" si="47"/>
        <v>выходной</v>
      </c>
      <c r="AF131" s="159" t="e">
        <f>HLOOKUP(SEARCH("4",$M131)-1,$Q$3:$V131,$P131+1,FALSE)</f>
        <v>#VALUE!</v>
      </c>
      <c r="AG131" s="161" t="e">
        <f t="shared" si="48"/>
        <v>#VALUE!</v>
      </c>
      <c r="AH131" s="161" t="e">
        <f t="shared" si="49"/>
        <v>#VALUE!</v>
      </c>
      <c r="AI131" s="158" t="str">
        <f t="shared" si="50"/>
        <v>выходной</v>
      </c>
      <c r="AJ131" s="159" t="e">
        <f>HLOOKUP(SEARCH("5",$M131)-1,$Q$3:$V131,$P131+1,FALSE)</f>
        <v>#VALUE!</v>
      </c>
      <c r="AK131" s="161" t="e">
        <f t="shared" si="51"/>
        <v>#VALUE!</v>
      </c>
      <c r="AL131" s="161" t="e">
        <f t="shared" si="52"/>
        <v>#VALUE!</v>
      </c>
      <c r="AM131" s="158" t="str">
        <f t="shared" si="53"/>
        <v>выходной</v>
      </c>
      <c r="AN131" s="159" t="e">
        <f>HLOOKUP(SEARCH("6",$M131)-1,$Q$3:$V131,$P131+1,FALSE)</f>
        <v>#VALUE!</v>
      </c>
      <c r="AO131" s="161" t="e">
        <f t="shared" si="54"/>
        <v>#VALUE!</v>
      </c>
      <c r="AP131" s="161" t="e">
        <f t="shared" si="55"/>
        <v>#VALUE!</v>
      </c>
      <c r="AQ131" s="162" t="str">
        <f t="shared" si="56"/>
        <v>выходной</v>
      </c>
      <c r="AR131" s="163" t="e">
        <f>HLOOKUP(SEARCH("7",$M131)-1,$Q$3:$V131,$P131+1,FALSE)</f>
        <v>#VALUE!</v>
      </c>
      <c r="AS131" s="164" t="str">
        <f t="shared" si="57"/>
        <v>выходной</v>
      </c>
      <c r="AT131" s="142"/>
      <c r="AU131" s="11" t="str">
        <f>IF(ISERROR(VLOOKUP(B131,'РЕОРГ 2008'!$A:$B,2,FALSE)),"",VLOOKUP(B131,'РЕОРГ 2008'!$A:$B,2,FALSE))</f>
        <v/>
      </c>
      <c r="AV131" s="12" t="str">
        <f t="shared" si="35"/>
        <v>Опер.касса №368/031</v>
      </c>
      <c r="AW131" s="31" t="e">
        <f>LEFT(#REF!,2)</f>
        <v>#REF!</v>
      </c>
      <c r="AX131" s="12" t="str">
        <f t="shared" si="58"/>
        <v>368/031</v>
      </c>
      <c r="AZ131" t="str">
        <f>IF(ISERROR(VLOOKUP(B131,'РЕОРГ 01.08.2009'!$A:$B,2,FALSE)),"",VLOOKUP(B131,'РЕОРГ 01.08.2009'!$A:$B,2,FALSE))</f>
        <v/>
      </c>
      <c r="BA131" s="12" t="str">
        <f t="shared" si="36"/>
        <v>Опер.касса №368/031</v>
      </c>
      <c r="BB131" t="e">
        <f>LEFT(#REF!,2)</f>
        <v>#REF!</v>
      </c>
      <c r="BC131" s="12" t="str">
        <f t="shared" si="59"/>
        <v>368/031</v>
      </c>
      <c r="BE131" t="str">
        <f>IF(ISERROR(VLOOKUP(B131,'РЕОРГ 01.10.2009'!A:C,3,FALSE)),"",VLOOKUP(B131,'РЕОРГ 01.10.2009'!A:C,3,FALSE))</f>
        <v/>
      </c>
      <c r="BF131" s="12" t="str">
        <f t="shared" si="37"/>
        <v>Опер.касса №368/031</v>
      </c>
      <c r="BG131" t="e">
        <f>LEFT(#REF!,2)</f>
        <v>#REF!</v>
      </c>
      <c r="BH131" s="12" t="str">
        <f t="shared" si="60"/>
        <v>368/031</v>
      </c>
      <c r="BJ131" t="str">
        <f>IF(ISERROR(VLOOKUP($B131,'РЕОРГ 01.05.2010'!A:B,2,FALSE)),"",VLOOKUP($B131,'РЕОРГ 01.05.2010'!A:B,2,FALSE))</f>
        <v/>
      </c>
      <c r="BK131" s="12" t="str">
        <f t="shared" si="38"/>
        <v>Опер.касса №368/031</v>
      </c>
      <c r="BL131" t="e">
        <f>LEFT(#REF!,2)</f>
        <v>#REF!</v>
      </c>
      <c r="BM131" s="12" t="str">
        <f t="shared" si="61"/>
        <v>368/031</v>
      </c>
      <c r="BO131" t="str">
        <f>IF(ISERROR(VLOOKUP($B131,'РЕОРГ 01.08.2010'!A:B,2,FALSE)),"",VLOOKUP($B131,'РЕОРГ 01.08.2010'!A:B,2,FALSE))</f>
        <v/>
      </c>
      <c r="BP131" s="12" t="str">
        <f t="shared" si="39"/>
        <v>Опер.касса №368/031</v>
      </c>
      <c r="BQ131" t="e">
        <f>LEFT(#REF!,2)</f>
        <v>#REF!</v>
      </c>
      <c r="BR131" s="12" t="str">
        <f t="shared" si="62"/>
        <v>368/031</v>
      </c>
    </row>
    <row r="132" spans="1:70" ht="12.75" customHeight="1">
      <c r="A132" t="str">
        <f t="shared" si="40"/>
        <v>368/032</v>
      </c>
      <c r="B132" s="133">
        <v>159</v>
      </c>
      <c r="C132" s="1" t="s">
        <v>7468</v>
      </c>
      <c r="D132" s="32" t="s">
        <v>1926</v>
      </c>
      <c r="E132" s="1" t="s">
        <v>7744</v>
      </c>
      <c r="F132" s="1" t="s">
        <v>4493</v>
      </c>
      <c r="G132" s="1" t="s">
        <v>7469</v>
      </c>
      <c r="H132" s="1" t="s">
        <v>7470</v>
      </c>
      <c r="I132" s="1" t="s">
        <v>9467</v>
      </c>
      <c r="J132" s="1"/>
      <c r="K132" s="1">
        <v>7</v>
      </c>
      <c r="L132" s="32" t="s">
        <v>4050</v>
      </c>
      <c r="M132" s="8" t="s">
        <v>11831</v>
      </c>
      <c r="N132" s="2" t="s">
        <v>11871</v>
      </c>
      <c r="O132" s="173"/>
      <c r="P132" s="168">
        <f t="shared" si="63"/>
        <v>129</v>
      </c>
      <c r="Q132" s="138">
        <f t="shared" si="64"/>
        <v>12</v>
      </c>
      <c r="R132" s="138">
        <f t="shared" si="65"/>
        <v>24</v>
      </c>
      <c r="S132" s="138">
        <f t="shared" si="66"/>
        <v>36</v>
      </c>
      <c r="T132" s="138">
        <f t="shared" si="67"/>
        <v>48</v>
      </c>
      <c r="U132" s="138" t="e">
        <f t="shared" si="68"/>
        <v>#VALUE!</v>
      </c>
      <c r="V132" s="138" t="e">
        <f t="shared" si="69"/>
        <v>#VALUE!</v>
      </c>
      <c r="W132" s="158" t="str">
        <f t="shared" si="41"/>
        <v>выходной</v>
      </c>
      <c r="X132" s="159" t="e">
        <f>HLOOKUP(SEARCH("2",$M132)-1,$Q$3:$V132,$P132+1,FALSE)</f>
        <v>#N/A</v>
      </c>
      <c r="Y132" s="160" t="str">
        <f t="shared" si="42"/>
        <v>09:30 18:00</v>
      </c>
      <c r="Z132" s="161" t="e">
        <f t="shared" si="43"/>
        <v>#VALUE!</v>
      </c>
      <c r="AA132" s="158" t="str">
        <f t="shared" si="44"/>
        <v>09:30 18:00</v>
      </c>
      <c r="AB132" s="159">
        <f>HLOOKUP(SEARCH("3",$M132)-1,$Q$3:$V132,$P132+1,FALSE)</f>
        <v>12</v>
      </c>
      <c r="AC132" s="160" t="str">
        <f t="shared" si="45"/>
        <v>09:30 18:00|09:30 18:00|09:30 18:00|09:30 14:30</v>
      </c>
      <c r="AD132" s="161" t="str">
        <f t="shared" si="46"/>
        <v>09:30 18:00</v>
      </c>
      <c r="AE132" s="158" t="str">
        <f t="shared" si="47"/>
        <v>09:30 18:00</v>
      </c>
      <c r="AF132" s="159">
        <f>HLOOKUP(SEARCH("4",$M132)-1,$Q$3:$V132,$P132+1,FALSE)</f>
        <v>24</v>
      </c>
      <c r="AG132" s="161" t="str">
        <f t="shared" si="48"/>
        <v>09:30 18:00|09:30 18:00|09:30 14:30</v>
      </c>
      <c r="AH132" s="161" t="str">
        <f t="shared" si="49"/>
        <v>09:30 18:00</v>
      </c>
      <c r="AI132" s="158" t="str">
        <f t="shared" si="50"/>
        <v>09:30 18:00</v>
      </c>
      <c r="AJ132" s="159">
        <f>HLOOKUP(SEARCH("5",$M132)-1,$Q$3:$V132,$P132+1,FALSE)</f>
        <v>36</v>
      </c>
      <c r="AK132" s="161" t="str">
        <f t="shared" si="51"/>
        <v>09:30 18:00|09:30 14:30</v>
      </c>
      <c r="AL132" s="161" t="str">
        <f t="shared" si="52"/>
        <v>09:30 18:00</v>
      </c>
      <c r="AM132" s="158" t="str">
        <f t="shared" si="53"/>
        <v>09:30 18:00</v>
      </c>
      <c r="AN132" s="159">
        <f>HLOOKUP(SEARCH("6",$M132)-1,$Q$3:$V132,$P132+1,FALSE)</f>
        <v>48</v>
      </c>
      <c r="AO132" s="161" t="str">
        <f t="shared" si="54"/>
        <v>09:30 14:30</v>
      </c>
      <c r="AP132" s="161" t="e">
        <f t="shared" si="55"/>
        <v>#VALUE!</v>
      </c>
      <c r="AQ132" s="162" t="str">
        <f t="shared" si="56"/>
        <v>09:30 14:30</v>
      </c>
      <c r="AR132" s="163" t="e">
        <f>HLOOKUP(SEARCH("7",$M132)-1,$Q$3:$V132,$P132+1,FALSE)</f>
        <v>#VALUE!</v>
      </c>
      <c r="AS132" s="164" t="str">
        <f t="shared" si="57"/>
        <v>выходной</v>
      </c>
      <c r="AT132" s="142"/>
      <c r="AU132" s="11" t="str">
        <f>IF(ISERROR(VLOOKUP(B132,'РЕОРГ 2008'!$A:$B,2,FALSE)),"",VLOOKUP(B132,'РЕОРГ 2008'!$A:$B,2,FALSE))</f>
        <v/>
      </c>
      <c r="AV132" s="12" t="str">
        <f t="shared" ref="AV132:AV195" si="70">IF(AND(BA132&lt;&gt;"",AU132=""),BA132,IF(AU132="",$C132,AU132))</f>
        <v>Доп.офис №368/032</v>
      </c>
      <c r="AW132" s="31" t="e">
        <f>LEFT(#REF!,2)</f>
        <v>#REF!</v>
      </c>
      <c r="AX132" s="12" t="str">
        <f t="shared" si="58"/>
        <v>368/032</v>
      </c>
      <c r="AZ132" t="str">
        <f>IF(ISERROR(VLOOKUP(B132,'РЕОРГ 01.08.2009'!$A:$B,2,FALSE)),"",VLOOKUP(B132,'РЕОРГ 01.08.2009'!$A:$B,2,FALSE))</f>
        <v/>
      </c>
      <c r="BA132" s="12" t="str">
        <f t="shared" ref="BA132:BA195" si="71">IF(AND(BF132&lt;&gt;"",AZ132=""),BF132,IF(AZ132="",$C132,AZ132))</f>
        <v>Доп.офис №368/032</v>
      </c>
      <c r="BB132" t="e">
        <f>LEFT(#REF!,2)</f>
        <v>#REF!</v>
      </c>
      <c r="BC132" s="12" t="str">
        <f t="shared" si="59"/>
        <v>368/032</v>
      </c>
      <c r="BE132" t="str">
        <f>IF(ISERROR(VLOOKUP(B132,'РЕОРГ 01.10.2009'!A:C,3,FALSE)),"",VLOOKUP(B132,'РЕОРГ 01.10.2009'!A:C,3,FALSE))</f>
        <v/>
      </c>
      <c r="BF132" s="12" t="str">
        <f t="shared" ref="BF132:BF195" si="72">IF(AND(BK132&lt;&gt;"",BE132=""),BK132,IF(BE132="",$C132,BE132))</f>
        <v>Доп.офис №368/032</v>
      </c>
      <c r="BG132" t="e">
        <f>LEFT(#REF!,2)</f>
        <v>#REF!</v>
      </c>
      <c r="BH132" s="12" t="str">
        <f t="shared" si="60"/>
        <v>368/032</v>
      </c>
      <c r="BJ132" t="str">
        <f>IF(ISERROR(VLOOKUP($B132,'РЕОРГ 01.05.2010'!A:B,2,FALSE)),"",VLOOKUP($B132,'РЕОРГ 01.05.2010'!A:B,2,FALSE))</f>
        <v/>
      </c>
      <c r="BK132" s="12" t="str">
        <f t="shared" ref="BK132:BK195" si="73">IF(AND(BP132&lt;&gt;"",BJ132=""),BP132,IF(BJ132="",$C132,BJ132))</f>
        <v>Доп.офис №368/032</v>
      </c>
      <c r="BL132" t="e">
        <f>LEFT(#REF!,2)</f>
        <v>#REF!</v>
      </c>
      <c r="BM132" s="12" t="str">
        <f t="shared" si="61"/>
        <v>368/032</v>
      </c>
      <c r="BO132" t="str">
        <f>IF(ISERROR(VLOOKUP($B132,'РЕОРГ 01.08.2010'!A:B,2,FALSE)),"",VLOOKUP($B132,'РЕОРГ 01.08.2010'!A:B,2,FALSE))</f>
        <v/>
      </c>
      <c r="BP132" s="12" t="str">
        <f t="shared" ref="BP132:BP195" si="74">IF(AND(BU132&lt;&gt;"",BO132=""),BU132,IF(BO132="",$C132,BO132))</f>
        <v>Доп.офис №368/032</v>
      </c>
      <c r="BQ132" t="e">
        <f>LEFT(#REF!,2)</f>
        <v>#REF!</v>
      </c>
      <c r="BR132" s="12" t="str">
        <f t="shared" si="62"/>
        <v>368/032</v>
      </c>
    </row>
    <row r="133" spans="1:70" ht="12.75" customHeight="1">
      <c r="A133" t="str">
        <f t="shared" ref="A133:A196" si="75">RIGHT(C133,LEN(C133)-SEARCH("№",C133))</f>
        <v>368/036</v>
      </c>
      <c r="B133" s="133">
        <v>160</v>
      </c>
      <c r="C133" s="1" t="s">
        <v>7472</v>
      </c>
      <c r="D133" s="32" t="s">
        <v>1926</v>
      </c>
      <c r="E133" s="1" t="s">
        <v>7744</v>
      </c>
      <c r="F133" s="1" t="s">
        <v>4493</v>
      </c>
      <c r="G133" s="1" t="s">
        <v>9355</v>
      </c>
      <c r="H133" s="1" t="s">
        <v>9356</v>
      </c>
      <c r="I133" s="1" t="s">
        <v>9468</v>
      </c>
      <c r="J133" s="1"/>
      <c r="K133" s="1">
        <v>3</v>
      </c>
      <c r="L133" s="32" t="s">
        <v>4050</v>
      </c>
      <c r="M133" s="8" t="s">
        <v>11872</v>
      </c>
      <c r="N133" s="2" t="s">
        <v>11873</v>
      </c>
      <c r="O133" s="173"/>
      <c r="P133" s="168">
        <f t="shared" si="63"/>
        <v>130</v>
      </c>
      <c r="Q133" s="138">
        <f t="shared" si="64"/>
        <v>12</v>
      </c>
      <c r="R133" s="138">
        <f t="shared" si="65"/>
        <v>24</v>
      </c>
      <c r="S133" s="138">
        <f t="shared" si="66"/>
        <v>36</v>
      </c>
      <c r="T133" s="138" t="e">
        <f t="shared" si="67"/>
        <v>#VALUE!</v>
      </c>
      <c r="U133" s="138" t="e">
        <f t="shared" si="68"/>
        <v>#VALUE!</v>
      </c>
      <c r="V133" s="138" t="e">
        <f t="shared" si="69"/>
        <v>#VALUE!</v>
      </c>
      <c r="W133" s="158" t="str">
        <f t="shared" ref="W133:W196" si="76">IF(M133="1",N133,IF(ISERROR(SEARCH(1,M133)=1),"выходной",IF(SEARCH(1,M133)=1,LEFT(N133,Q133-1),"")))</f>
        <v>08:00 18:00</v>
      </c>
      <c r="X133" s="159">
        <f>HLOOKUP(SEARCH("2",$M133)-1,$Q$3:$V133,$P133+1,FALSE)</f>
        <v>12</v>
      </c>
      <c r="Y133" s="160" t="str">
        <f t="shared" ref="Y133:Y196" si="77">IF(M133="2",N133,IF(LEFT(M133,1)="2",LEFT(N133,Q133-1),RIGHT(N133,LEN(N133)-SEARCH("|",N133,X133))))</f>
        <v>08:00 18:00|08:00 18:00|08:00 18:00</v>
      </c>
      <c r="Z133" s="161" t="str">
        <f t="shared" ref="Z133:Z196" si="78">LEFT(Y133,SEARCH("|",Y133,1)-1)</f>
        <v>08:00 18:00</v>
      </c>
      <c r="AA133" s="158" t="str">
        <f t="shared" ref="AA133:AA196" si="79">IF(ISERROR(SEARCH(2,$M133)),"выходной",IF(LEFT($M133,1)="2",Y133,IF(RIGHT($M133,1)="2",Y133,Z133)))</f>
        <v>08:00 18:00</v>
      </c>
      <c r="AB133" s="159">
        <f>HLOOKUP(SEARCH("3",$M133)-1,$Q$3:$V133,$P133+1,FALSE)</f>
        <v>24</v>
      </c>
      <c r="AC133" s="160" t="str">
        <f t="shared" ref="AC133:AC196" si="80">IF(M133="3",N133,IF(LEFT($M133,1)="3",LEFT($N133,$Q133-1),RIGHT($N133,LEN($N133)-SEARCH("|",$N133,AB133))))</f>
        <v>08:00 18:00|08:00 18:00</v>
      </c>
      <c r="AD133" s="161" t="str">
        <f t="shared" ref="AD133:AD196" si="81">LEFT(AC133,SEARCH("|",AC133,1)-1)</f>
        <v>08:00 18:00</v>
      </c>
      <c r="AE133" s="158" t="str">
        <f t="shared" ref="AE133:AE196" si="82">IF(ISERROR(SEARCH(3,$M133)),"выходной",IF(LEFT($M133,1)="3",AC133,IF(RIGHT($M133,1)="3",AC133,AD133)))</f>
        <v>08:00 18:00</v>
      </c>
      <c r="AF133" s="159">
        <f>HLOOKUP(SEARCH("4",$M133)-1,$Q$3:$V133,$P133+1,FALSE)</f>
        <v>36</v>
      </c>
      <c r="AG133" s="161" t="str">
        <f t="shared" ref="AG133:AG196" si="83">IF(M133="4",N133,IF(LEFT($M133,1)="4",LEFT($N133,$Q133-1),RIGHT($N133,LEN($N133)-SEARCH("|",$N133,AF133))))</f>
        <v>08:00 18:00</v>
      </c>
      <c r="AH133" s="161" t="e">
        <f t="shared" ref="AH133:AH196" si="84">LEFT(AG133,SEARCH("|",AG133,1)-1)</f>
        <v>#VALUE!</v>
      </c>
      <c r="AI133" s="158" t="str">
        <f t="shared" ref="AI133:AI196" si="85">IF(ISERROR(SEARCH(4,$M133)),"выходной",IF(LEFT($M133,1)="4",AG133,IF(RIGHT($M133,1)="4",AG133,AH133)))</f>
        <v>08:00 18:00</v>
      </c>
      <c r="AJ133" s="159" t="e">
        <f>HLOOKUP(SEARCH("5",$M133)-1,$Q$3:$V133,$P133+1,FALSE)</f>
        <v>#VALUE!</v>
      </c>
      <c r="AK133" s="161" t="e">
        <f t="shared" ref="AK133:AK196" si="86">IF(M133="5",N133,IF(LEFT($M133,1)="5",LEFT($N133,$Q133-1),RIGHT($N133,LEN($N133)-SEARCH("|",$N133,AJ133))))</f>
        <v>#VALUE!</v>
      </c>
      <c r="AL133" s="161" t="e">
        <f t="shared" ref="AL133:AL196" si="87">LEFT(AK133,SEARCH("|",AK133,1)-1)</f>
        <v>#VALUE!</v>
      </c>
      <c r="AM133" s="158" t="str">
        <f t="shared" ref="AM133:AM196" si="88">IF(ISERROR(SEARCH(5,$M133)),"выходной",IF(LEFT($M133,1)="5",AK133,IF(RIGHT($M133,1)="5",AK133,AL133)))</f>
        <v>выходной</v>
      </c>
      <c r="AN133" s="159" t="e">
        <f>HLOOKUP(SEARCH("6",$M133)-1,$Q$3:$V133,$P133+1,FALSE)</f>
        <v>#VALUE!</v>
      </c>
      <c r="AO133" s="161" t="e">
        <f t="shared" ref="AO133:AO196" si="89">IF(M133="6",N133,IF(LEFT($M133,1)="6",LEFT($N133,$Q133-1),RIGHT($N133,LEN($N133)-SEARCH("|",$N133,AN133))))</f>
        <v>#VALUE!</v>
      </c>
      <c r="AP133" s="161" t="e">
        <f t="shared" ref="AP133:AP196" si="90">LEFT(AO133,SEARCH("|",AO133,1)-1)</f>
        <v>#VALUE!</v>
      </c>
      <c r="AQ133" s="162" t="str">
        <f t="shared" ref="AQ133:AQ196" si="91">IF(ISERROR(SEARCH(6,$M133)),"выходной",IF(LEFT($M133,1)="6",AO133,IF(RIGHT($M133,1)="6",AO133,AP133)))</f>
        <v>выходной</v>
      </c>
      <c r="AR133" s="163" t="e">
        <f>HLOOKUP(SEARCH("7",$M133)-1,$Q$3:$V133,$P133+1,FALSE)</f>
        <v>#VALUE!</v>
      </c>
      <c r="AS133" s="164" t="str">
        <f t="shared" ref="AS133:AS196" si="92">IF(M133=7,N133,IF(ISERROR(SEARCH(7,M133)=1),"выходной",RIGHT(N133,LEN(N133)-AR133)))</f>
        <v>выходной</v>
      </c>
      <c r="AT133" s="142"/>
      <c r="AU133" s="11" t="str">
        <f>IF(ISERROR(VLOOKUP(B133,'РЕОРГ 2008'!$A:$B,2,FALSE)),"",VLOOKUP(B133,'РЕОРГ 2008'!$A:$B,2,FALSE))</f>
        <v/>
      </c>
      <c r="AV133" s="12" t="str">
        <f t="shared" si="70"/>
        <v>Доп.офис №368/036</v>
      </c>
      <c r="AW133" s="31" t="e">
        <f>LEFT(#REF!,2)</f>
        <v>#REF!</v>
      </c>
      <c r="AX133" s="12" t="str">
        <f t="shared" ref="AX133:AX196" si="93">RIGHT(AV133,(LEN(AV133)-SEARCH("№",AV133)))</f>
        <v>368/036</v>
      </c>
      <c r="AZ133" t="str">
        <f>IF(ISERROR(VLOOKUP(B133,'РЕОРГ 01.08.2009'!$A:$B,2,FALSE)),"",VLOOKUP(B133,'РЕОРГ 01.08.2009'!$A:$B,2,FALSE))</f>
        <v/>
      </c>
      <c r="BA133" s="12" t="str">
        <f t="shared" si="71"/>
        <v>Доп.офис №368/036</v>
      </c>
      <c r="BB133" t="e">
        <f>LEFT(#REF!,2)</f>
        <v>#REF!</v>
      </c>
      <c r="BC133" s="12" t="str">
        <f t="shared" ref="BC133:BC196" si="94">RIGHT(BA133,(LEN(BA133)-SEARCH("№",BA133)))</f>
        <v>368/036</v>
      </c>
      <c r="BE133" t="str">
        <f>IF(ISERROR(VLOOKUP(B133,'РЕОРГ 01.10.2009'!A:C,3,FALSE)),"",VLOOKUP(B133,'РЕОРГ 01.10.2009'!A:C,3,FALSE))</f>
        <v/>
      </c>
      <c r="BF133" s="12" t="str">
        <f t="shared" si="72"/>
        <v>Доп.офис №368/036</v>
      </c>
      <c r="BG133" t="e">
        <f>LEFT(#REF!,2)</f>
        <v>#REF!</v>
      </c>
      <c r="BH133" s="12" t="str">
        <f t="shared" ref="BH133:BH196" si="95">RIGHT(BF133,(LEN(BF133)-SEARCH("№",BF133)))</f>
        <v>368/036</v>
      </c>
      <c r="BJ133" t="str">
        <f>IF(ISERROR(VLOOKUP($B133,'РЕОРГ 01.05.2010'!A:B,2,FALSE)),"",VLOOKUP($B133,'РЕОРГ 01.05.2010'!A:B,2,FALSE))</f>
        <v/>
      </c>
      <c r="BK133" s="12" t="str">
        <f t="shared" si="73"/>
        <v>Доп.офис №368/036</v>
      </c>
      <c r="BL133" t="e">
        <f>LEFT(#REF!,2)</f>
        <v>#REF!</v>
      </c>
      <c r="BM133" s="12" t="str">
        <f t="shared" ref="BM133:BM196" si="96">RIGHT(BK133,(LEN(BK133)-SEARCH("№",BK133)))</f>
        <v>368/036</v>
      </c>
      <c r="BO133" t="str">
        <f>IF(ISERROR(VLOOKUP($B133,'РЕОРГ 01.08.2010'!A:B,2,FALSE)),"",VLOOKUP($B133,'РЕОРГ 01.08.2010'!A:B,2,FALSE))</f>
        <v/>
      </c>
      <c r="BP133" s="12" t="str">
        <f t="shared" si="74"/>
        <v>Доп.офис №368/036</v>
      </c>
      <c r="BQ133" t="e">
        <f>LEFT(#REF!,2)</f>
        <v>#REF!</v>
      </c>
      <c r="BR133" s="12" t="str">
        <f t="shared" ref="BR133:BR196" si="97">RIGHT(BP133,(LEN(BP133)-SEARCH("№",BP133)))</f>
        <v>368/036</v>
      </c>
    </row>
    <row r="134" spans="1:70" ht="12.75" customHeight="1">
      <c r="A134" t="str">
        <f t="shared" si="75"/>
        <v>368/04</v>
      </c>
      <c r="B134" s="133">
        <v>162</v>
      </c>
      <c r="C134" s="1" t="s">
        <v>9357</v>
      </c>
      <c r="D134" s="32" t="s">
        <v>1926</v>
      </c>
      <c r="E134" s="1" t="s">
        <v>9358</v>
      </c>
      <c r="F134" s="1" t="s">
        <v>4493</v>
      </c>
      <c r="G134" s="1" t="s">
        <v>9359</v>
      </c>
      <c r="H134" s="1" t="s">
        <v>9360</v>
      </c>
      <c r="I134" s="1" t="s">
        <v>9361</v>
      </c>
      <c r="J134" s="1"/>
      <c r="K134" s="1">
        <v>3</v>
      </c>
      <c r="L134" s="32" t="s">
        <v>4050</v>
      </c>
      <c r="M134" s="8" t="s">
        <v>11831</v>
      </c>
      <c r="N134" s="2" t="s">
        <v>11874</v>
      </c>
      <c r="O134" s="173"/>
      <c r="P134" s="168">
        <f t="shared" ref="P134:P197" si="98">P133+1</f>
        <v>131</v>
      </c>
      <c r="Q134" s="138">
        <f t="shared" ref="Q134:Q197" si="99">SEARCH("|",N134,1)</f>
        <v>25</v>
      </c>
      <c r="R134" s="138">
        <f t="shared" ref="R134:R197" si="100">SEARCH("|",N134,Q134+1)</f>
        <v>50</v>
      </c>
      <c r="S134" s="138">
        <f t="shared" ref="S134:S197" si="101">SEARCH("|",N134,R134+1)</f>
        <v>75</v>
      </c>
      <c r="T134" s="138">
        <f t="shared" ref="T134:T197" si="102">SEARCH("|",N134,S134+1)</f>
        <v>100</v>
      </c>
      <c r="U134" s="138" t="e">
        <f t="shared" ref="U134:U197" si="103">SEARCH("|",N134,T134+1)</f>
        <v>#VALUE!</v>
      </c>
      <c r="V134" s="138" t="e">
        <f t="shared" ref="V134:V197" si="104">SEARCH("|",N134,U134+1)</f>
        <v>#VALUE!</v>
      </c>
      <c r="W134" s="158" t="str">
        <f t="shared" si="76"/>
        <v>выходной</v>
      </c>
      <c r="X134" s="159" t="e">
        <f>HLOOKUP(SEARCH("2",$M134)-1,$Q$3:$V134,$P134+1,FALSE)</f>
        <v>#N/A</v>
      </c>
      <c r="Y134" s="160" t="str">
        <f t="shared" si="77"/>
        <v>09:30 18:00(14:00 15:00)</v>
      </c>
      <c r="Z134" s="161" t="e">
        <f t="shared" si="78"/>
        <v>#VALUE!</v>
      </c>
      <c r="AA134" s="158" t="str">
        <f t="shared" si="79"/>
        <v>09:30 18:00(14:00 15:00)</v>
      </c>
      <c r="AB134" s="159">
        <f>HLOOKUP(SEARCH("3",$M134)-1,$Q$3:$V134,$P134+1,FALSE)</f>
        <v>25</v>
      </c>
      <c r="AC134" s="160" t="str">
        <f t="shared" si="80"/>
        <v>09:30 18:00(14:00 15:00)|09:30 18:00(14:00 15:00)|09:30 18:00(14:00 15:00)|09:00 14:00</v>
      </c>
      <c r="AD134" s="161" t="str">
        <f t="shared" si="81"/>
        <v>09:30 18:00(14:00 15:00)</v>
      </c>
      <c r="AE134" s="158" t="str">
        <f t="shared" si="82"/>
        <v>09:30 18:00(14:00 15:00)</v>
      </c>
      <c r="AF134" s="159">
        <f>HLOOKUP(SEARCH("4",$M134)-1,$Q$3:$V134,$P134+1,FALSE)</f>
        <v>50</v>
      </c>
      <c r="AG134" s="161" t="str">
        <f t="shared" si="83"/>
        <v>09:30 18:00(14:00 15:00)|09:30 18:00(14:00 15:00)|09:00 14:00</v>
      </c>
      <c r="AH134" s="161" t="str">
        <f t="shared" si="84"/>
        <v>09:30 18:00(14:00 15:00)</v>
      </c>
      <c r="AI134" s="158" t="str">
        <f t="shared" si="85"/>
        <v>09:30 18:00(14:00 15:00)</v>
      </c>
      <c r="AJ134" s="159">
        <f>HLOOKUP(SEARCH("5",$M134)-1,$Q$3:$V134,$P134+1,FALSE)</f>
        <v>75</v>
      </c>
      <c r="AK134" s="161" t="str">
        <f t="shared" si="86"/>
        <v>09:30 18:00(14:00 15:00)|09:00 14:00</v>
      </c>
      <c r="AL134" s="161" t="str">
        <f t="shared" si="87"/>
        <v>09:30 18:00(14:00 15:00)</v>
      </c>
      <c r="AM134" s="158" t="str">
        <f t="shared" si="88"/>
        <v>09:30 18:00(14:00 15:00)</v>
      </c>
      <c r="AN134" s="159">
        <f>HLOOKUP(SEARCH("6",$M134)-1,$Q$3:$V134,$P134+1,FALSE)</f>
        <v>100</v>
      </c>
      <c r="AO134" s="161" t="str">
        <f t="shared" si="89"/>
        <v>09:00 14:00</v>
      </c>
      <c r="AP134" s="161" t="e">
        <f t="shared" si="90"/>
        <v>#VALUE!</v>
      </c>
      <c r="AQ134" s="162" t="str">
        <f t="shared" si="91"/>
        <v>09:00 14:00</v>
      </c>
      <c r="AR134" s="163" t="e">
        <f>HLOOKUP(SEARCH("7",$M134)-1,$Q$3:$V134,$P134+1,FALSE)</f>
        <v>#VALUE!</v>
      </c>
      <c r="AS134" s="164" t="str">
        <f t="shared" si="92"/>
        <v>выходной</v>
      </c>
      <c r="AT134" s="142"/>
      <c r="AU134" s="11" t="str">
        <f>IF(ISERROR(VLOOKUP(B134,'РЕОРГ 2008'!$A:$B,2,FALSE)),"",VLOOKUP(B134,'РЕОРГ 2008'!$A:$B,2,FALSE))</f>
        <v/>
      </c>
      <c r="AV134" s="12" t="str">
        <f t="shared" si="70"/>
        <v>Доп.офис №368/04</v>
      </c>
      <c r="AW134" s="31" t="e">
        <f>LEFT(#REF!,2)</f>
        <v>#REF!</v>
      </c>
      <c r="AX134" s="12" t="str">
        <f t="shared" si="93"/>
        <v>368/04</v>
      </c>
      <c r="AZ134" t="str">
        <f>IF(ISERROR(VLOOKUP(B134,'РЕОРГ 01.08.2009'!$A:$B,2,FALSE)),"",VLOOKUP(B134,'РЕОРГ 01.08.2009'!$A:$B,2,FALSE))</f>
        <v/>
      </c>
      <c r="BA134" s="12" t="str">
        <f t="shared" si="71"/>
        <v>Доп.офис №368/04</v>
      </c>
      <c r="BB134" t="e">
        <f>LEFT(#REF!,2)</f>
        <v>#REF!</v>
      </c>
      <c r="BC134" s="12" t="str">
        <f t="shared" si="94"/>
        <v>368/04</v>
      </c>
      <c r="BE134" t="str">
        <f>IF(ISERROR(VLOOKUP(B134,'РЕОРГ 01.10.2009'!A:C,3,FALSE)),"",VLOOKUP(B134,'РЕОРГ 01.10.2009'!A:C,3,FALSE))</f>
        <v/>
      </c>
      <c r="BF134" s="12" t="str">
        <f t="shared" si="72"/>
        <v>Доп.офис №368/04</v>
      </c>
      <c r="BG134" t="e">
        <f>LEFT(#REF!,2)</f>
        <v>#REF!</v>
      </c>
      <c r="BH134" s="12" t="str">
        <f t="shared" si="95"/>
        <v>368/04</v>
      </c>
      <c r="BJ134" t="str">
        <f>IF(ISERROR(VLOOKUP($B134,'РЕОРГ 01.05.2010'!A:B,2,FALSE)),"",VLOOKUP($B134,'РЕОРГ 01.05.2010'!A:B,2,FALSE))</f>
        <v/>
      </c>
      <c r="BK134" s="12" t="str">
        <f t="shared" si="73"/>
        <v>Доп.офис №368/04</v>
      </c>
      <c r="BL134" t="e">
        <f>LEFT(#REF!,2)</f>
        <v>#REF!</v>
      </c>
      <c r="BM134" s="12" t="str">
        <f t="shared" si="96"/>
        <v>368/04</v>
      </c>
      <c r="BO134" t="str">
        <f>IF(ISERROR(VLOOKUP($B134,'РЕОРГ 01.08.2010'!A:B,2,FALSE)),"",VLOOKUP($B134,'РЕОРГ 01.08.2010'!A:B,2,FALSE))</f>
        <v/>
      </c>
      <c r="BP134" s="12" t="str">
        <f t="shared" si="74"/>
        <v>Доп.офис №368/04</v>
      </c>
      <c r="BQ134" t="e">
        <f>LEFT(#REF!,2)</f>
        <v>#REF!</v>
      </c>
      <c r="BR134" s="12" t="str">
        <f t="shared" si="97"/>
        <v>368/04</v>
      </c>
    </row>
    <row r="135" spans="1:70" ht="12.75" customHeight="1">
      <c r="A135" t="str">
        <f t="shared" si="75"/>
        <v>368/054</v>
      </c>
      <c r="B135" s="133">
        <v>165</v>
      </c>
      <c r="C135" s="1" t="s">
        <v>9362</v>
      </c>
      <c r="D135" s="32" t="s">
        <v>1931</v>
      </c>
      <c r="E135" s="1" t="s">
        <v>9363</v>
      </c>
      <c r="F135" s="1" t="s">
        <v>4493</v>
      </c>
      <c r="G135" s="1" t="s">
        <v>9364</v>
      </c>
      <c r="H135" s="1" t="s">
        <v>4151</v>
      </c>
      <c r="I135" s="1" t="s">
        <v>9365</v>
      </c>
      <c r="J135" s="1"/>
      <c r="K135" s="1">
        <v>3.75</v>
      </c>
      <c r="L135" s="32" t="s">
        <v>4049</v>
      </c>
      <c r="M135" s="8" t="s">
        <v>11771</v>
      </c>
      <c r="N135" s="2" t="s">
        <v>11875</v>
      </c>
      <c r="O135" s="173"/>
      <c r="P135" s="168">
        <f t="shared" si="98"/>
        <v>132</v>
      </c>
      <c r="Q135" s="138">
        <f t="shared" si="99"/>
        <v>25</v>
      </c>
      <c r="R135" s="138">
        <f t="shared" si="100"/>
        <v>50</v>
      </c>
      <c r="S135" s="138">
        <f t="shared" si="101"/>
        <v>75</v>
      </c>
      <c r="T135" s="138">
        <f t="shared" si="102"/>
        <v>100</v>
      </c>
      <c r="U135" s="138" t="e">
        <f t="shared" si="103"/>
        <v>#VALUE!</v>
      </c>
      <c r="V135" s="138" t="e">
        <f t="shared" si="104"/>
        <v>#VALUE!</v>
      </c>
      <c r="W135" s="158" t="str">
        <f t="shared" si="76"/>
        <v>08:50 16:20(12:00 12:30)</v>
      </c>
      <c r="X135" s="159">
        <f>HLOOKUP(SEARCH("2",$M135)-1,$Q$3:$V135,$P135+1,FALSE)</f>
        <v>25</v>
      </c>
      <c r="Y135" s="160" t="str">
        <f t="shared" si="77"/>
        <v>08:50 16:20(12:00 12:30)|08:50 16:20(12:00 12:30)|08:50 16:20(12:00 12:30)|08:00 15:30(12:00 12:30)</v>
      </c>
      <c r="Z135" s="161" t="str">
        <f t="shared" si="78"/>
        <v>08:50 16:20(12:00 12:30)</v>
      </c>
      <c r="AA135" s="158" t="str">
        <f t="shared" si="79"/>
        <v>08:50 16:20(12:00 12:30)</v>
      </c>
      <c r="AB135" s="159">
        <f>HLOOKUP(SEARCH("3",$M135)-1,$Q$3:$V135,$P135+1,FALSE)</f>
        <v>50</v>
      </c>
      <c r="AC135" s="160" t="str">
        <f t="shared" si="80"/>
        <v>08:50 16:20(12:00 12:30)|08:50 16:20(12:00 12:30)|08:00 15:30(12:00 12:30)</v>
      </c>
      <c r="AD135" s="161" t="str">
        <f t="shared" si="81"/>
        <v>08:50 16:20(12:00 12:30)</v>
      </c>
      <c r="AE135" s="158" t="str">
        <f t="shared" si="82"/>
        <v>08:50 16:20(12:00 12:30)</v>
      </c>
      <c r="AF135" s="159">
        <f>HLOOKUP(SEARCH("4",$M135)-1,$Q$3:$V135,$P135+1,FALSE)</f>
        <v>75</v>
      </c>
      <c r="AG135" s="161" t="str">
        <f t="shared" si="83"/>
        <v>08:50 16:20(12:00 12:30)|08:00 15:30(12:00 12:30)</v>
      </c>
      <c r="AH135" s="161" t="str">
        <f t="shared" si="84"/>
        <v>08:50 16:20(12:00 12:30)</v>
      </c>
      <c r="AI135" s="158" t="str">
        <f t="shared" si="85"/>
        <v>08:50 16:20(12:00 12:30)</v>
      </c>
      <c r="AJ135" s="159">
        <f>HLOOKUP(SEARCH("5",$M135)-1,$Q$3:$V135,$P135+1,FALSE)</f>
        <v>100</v>
      </c>
      <c r="AK135" s="161" t="str">
        <f t="shared" si="86"/>
        <v>08:00 15:30(12:00 12:30)</v>
      </c>
      <c r="AL135" s="161" t="e">
        <f t="shared" si="87"/>
        <v>#VALUE!</v>
      </c>
      <c r="AM135" s="158" t="str">
        <f t="shared" si="88"/>
        <v>08:00 15:30(12:00 12:30)</v>
      </c>
      <c r="AN135" s="159" t="e">
        <f>HLOOKUP(SEARCH("6",$M135)-1,$Q$3:$V135,$P135+1,FALSE)</f>
        <v>#VALUE!</v>
      </c>
      <c r="AO135" s="161" t="e">
        <f t="shared" si="89"/>
        <v>#VALUE!</v>
      </c>
      <c r="AP135" s="161" t="e">
        <f t="shared" si="90"/>
        <v>#VALUE!</v>
      </c>
      <c r="AQ135" s="162" t="str">
        <f t="shared" si="91"/>
        <v>выходной</v>
      </c>
      <c r="AR135" s="163" t="e">
        <f>HLOOKUP(SEARCH("7",$M135)-1,$Q$3:$V135,$P135+1,FALSE)</f>
        <v>#VALUE!</v>
      </c>
      <c r="AS135" s="164" t="str">
        <f t="shared" si="92"/>
        <v>выходной</v>
      </c>
      <c r="AT135" s="142"/>
      <c r="AU135" s="11" t="str">
        <f>IF(ISERROR(VLOOKUP(B135,'РЕОРГ 2008'!$A:$B,2,FALSE)),"",VLOOKUP(B135,'РЕОРГ 2008'!$A:$B,2,FALSE))</f>
        <v/>
      </c>
      <c r="AV135" s="12" t="str">
        <f t="shared" si="70"/>
        <v>Опер.касса №368/054</v>
      </c>
      <c r="AW135" s="31" t="e">
        <f>LEFT(#REF!,2)</f>
        <v>#REF!</v>
      </c>
      <c r="AX135" s="12" t="str">
        <f t="shared" si="93"/>
        <v>368/054</v>
      </c>
      <c r="AZ135" t="str">
        <f>IF(ISERROR(VLOOKUP(B135,'РЕОРГ 01.08.2009'!$A:$B,2,FALSE)),"",VLOOKUP(B135,'РЕОРГ 01.08.2009'!$A:$B,2,FALSE))</f>
        <v/>
      </c>
      <c r="BA135" s="12" t="str">
        <f t="shared" si="71"/>
        <v>Опер.касса №368/054</v>
      </c>
      <c r="BB135" t="e">
        <f>LEFT(#REF!,2)</f>
        <v>#REF!</v>
      </c>
      <c r="BC135" s="12" t="str">
        <f t="shared" si="94"/>
        <v>368/054</v>
      </c>
      <c r="BE135" t="str">
        <f>IF(ISERROR(VLOOKUP(B135,'РЕОРГ 01.10.2009'!A:C,3,FALSE)),"",VLOOKUP(B135,'РЕОРГ 01.10.2009'!A:C,3,FALSE))</f>
        <v/>
      </c>
      <c r="BF135" s="12" t="str">
        <f t="shared" si="72"/>
        <v>Опер.касса №368/054</v>
      </c>
      <c r="BG135" t="e">
        <f>LEFT(#REF!,2)</f>
        <v>#REF!</v>
      </c>
      <c r="BH135" s="12" t="str">
        <f t="shared" si="95"/>
        <v>368/054</v>
      </c>
      <c r="BJ135" t="str">
        <f>IF(ISERROR(VLOOKUP($B135,'РЕОРГ 01.05.2010'!A:B,2,FALSE)),"",VLOOKUP($B135,'РЕОРГ 01.05.2010'!A:B,2,FALSE))</f>
        <v/>
      </c>
      <c r="BK135" s="12" t="str">
        <f t="shared" si="73"/>
        <v>Опер.касса №368/054</v>
      </c>
      <c r="BL135" t="e">
        <f>LEFT(#REF!,2)</f>
        <v>#REF!</v>
      </c>
      <c r="BM135" s="12" t="str">
        <f t="shared" si="96"/>
        <v>368/054</v>
      </c>
      <c r="BO135" t="str">
        <f>IF(ISERROR(VLOOKUP($B135,'РЕОРГ 01.08.2010'!A:B,2,FALSE)),"",VLOOKUP($B135,'РЕОРГ 01.08.2010'!A:B,2,FALSE))</f>
        <v/>
      </c>
      <c r="BP135" s="12" t="str">
        <f t="shared" si="74"/>
        <v>Опер.касса №368/054</v>
      </c>
      <c r="BQ135" t="e">
        <f>LEFT(#REF!,2)</f>
        <v>#REF!</v>
      </c>
      <c r="BR135" s="12" t="str">
        <f t="shared" si="97"/>
        <v>368/054</v>
      </c>
    </row>
    <row r="136" spans="1:70" ht="12.75" customHeight="1">
      <c r="A136" t="str">
        <f t="shared" si="75"/>
        <v>368/055</v>
      </c>
      <c r="B136" s="133">
        <v>166</v>
      </c>
      <c r="C136" s="1" t="s">
        <v>9366</v>
      </c>
      <c r="D136" s="32" t="s">
        <v>1931</v>
      </c>
      <c r="E136" s="1" t="s">
        <v>9367</v>
      </c>
      <c r="F136" s="1" t="s">
        <v>4493</v>
      </c>
      <c r="G136" s="1" t="s">
        <v>9368</v>
      </c>
      <c r="H136" s="1" t="s">
        <v>7447</v>
      </c>
      <c r="I136" s="1" t="s">
        <v>7443</v>
      </c>
      <c r="J136" s="1"/>
      <c r="K136" s="1">
        <v>0.15</v>
      </c>
      <c r="L136" s="32" t="s">
        <v>4049</v>
      </c>
      <c r="M136" s="8" t="s">
        <v>11876</v>
      </c>
      <c r="N136" s="2" t="s">
        <v>11877</v>
      </c>
      <c r="O136" s="173"/>
      <c r="P136" s="168">
        <f t="shared" si="98"/>
        <v>133</v>
      </c>
      <c r="Q136" s="138" t="e">
        <f t="shared" si="99"/>
        <v>#VALUE!</v>
      </c>
      <c r="R136" s="138" t="e">
        <f t="shared" si="100"/>
        <v>#VALUE!</v>
      </c>
      <c r="S136" s="138" t="e">
        <f t="shared" si="101"/>
        <v>#VALUE!</v>
      </c>
      <c r="T136" s="138" t="e">
        <f t="shared" si="102"/>
        <v>#VALUE!</v>
      </c>
      <c r="U136" s="138" t="e">
        <f t="shared" si="103"/>
        <v>#VALUE!</v>
      </c>
      <c r="V136" s="138" t="e">
        <f t="shared" si="104"/>
        <v>#VALUE!</v>
      </c>
      <c r="W136" s="158" t="str">
        <f t="shared" si="76"/>
        <v>выходной</v>
      </c>
      <c r="X136" s="159" t="e">
        <f>HLOOKUP(SEARCH("2",$M136)-1,$Q$3:$V136,$P136+1,FALSE)</f>
        <v>#VALUE!</v>
      </c>
      <c r="Y136" s="160" t="e">
        <f t="shared" si="77"/>
        <v>#VALUE!</v>
      </c>
      <c r="Z136" s="161" t="e">
        <f t="shared" si="78"/>
        <v>#VALUE!</v>
      </c>
      <c r="AA136" s="158" t="str">
        <f t="shared" si="79"/>
        <v>выходной</v>
      </c>
      <c r="AB136" s="159" t="e">
        <f>HLOOKUP(SEARCH("3",$M136)-1,$Q$3:$V136,$P136+1,FALSE)</f>
        <v>#VALUE!</v>
      </c>
      <c r="AC136" s="160" t="e">
        <f t="shared" si="80"/>
        <v>#VALUE!</v>
      </c>
      <c r="AD136" s="161" t="e">
        <f t="shared" si="81"/>
        <v>#VALUE!</v>
      </c>
      <c r="AE136" s="158" t="str">
        <f t="shared" si="82"/>
        <v>выходной</v>
      </c>
      <c r="AF136" s="159" t="e">
        <f>HLOOKUP(SEARCH("4",$M136)-1,$Q$3:$V136,$P136+1,FALSE)</f>
        <v>#N/A</v>
      </c>
      <c r="AG136" s="161" t="str">
        <f t="shared" si="83"/>
        <v>10:30 16:00(12:00 12:30)</v>
      </c>
      <c r="AH136" s="161" t="e">
        <f t="shared" si="84"/>
        <v>#VALUE!</v>
      </c>
      <c r="AI136" s="158" t="str">
        <f t="shared" si="85"/>
        <v>10:30 16:00(12:00 12:30)</v>
      </c>
      <c r="AJ136" s="159" t="e">
        <f>HLOOKUP(SEARCH("5",$M136)-1,$Q$3:$V136,$P136+1,FALSE)</f>
        <v>#VALUE!</v>
      </c>
      <c r="AK136" s="161" t="e">
        <f t="shared" si="86"/>
        <v>#VALUE!</v>
      </c>
      <c r="AL136" s="161" t="e">
        <f t="shared" si="87"/>
        <v>#VALUE!</v>
      </c>
      <c r="AM136" s="158" t="str">
        <f t="shared" si="88"/>
        <v>выходной</v>
      </c>
      <c r="AN136" s="159" t="e">
        <f>HLOOKUP(SEARCH("6",$M136)-1,$Q$3:$V136,$P136+1,FALSE)</f>
        <v>#VALUE!</v>
      </c>
      <c r="AO136" s="161" t="e">
        <f t="shared" si="89"/>
        <v>#VALUE!</v>
      </c>
      <c r="AP136" s="161" t="e">
        <f t="shared" si="90"/>
        <v>#VALUE!</v>
      </c>
      <c r="AQ136" s="162" t="str">
        <f t="shared" si="91"/>
        <v>выходной</v>
      </c>
      <c r="AR136" s="163" t="e">
        <f>HLOOKUP(SEARCH("7",$M136)-1,$Q$3:$V136,$P136+1,FALSE)</f>
        <v>#VALUE!</v>
      </c>
      <c r="AS136" s="164" t="str">
        <f t="shared" si="92"/>
        <v>выходной</v>
      </c>
      <c r="AT136" s="142"/>
      <c r="AU136" s="11" t="str">
        <f>IF(ISERROR(VLOOKUP(B136,'РЕОРГ 2008'!$A:$B,2,FALSE)),"",VLOOKUP(B136,'РЕОРГ 2008'!$A:$B,2,FALSE))</f>
        <v/>
      </c>
      <c r="AV136" s="12" t="str">
        <f t="shared" si="70"/>
        <v>Опер.касса №368/055</v>
      </c>
      <c r="AW136" s="31" t="e">
        <f>LEFT(#REF!,2)</f>
        <v>#REF!</v>
      </c>
      <c r="AX136" s="12" t="str">
        <f t="shared" si="93"/>
        <v>368/055</v>
      </c>
      <c r="AZ136" t="str">
        <f>IF(ISERROR(VLOOKUP(B136,'РЕОРГ 01.08.2009'!$A:$B,2,FALSE)),"",VLOOKUP(B136,'РЕОРГ 01.08.2009'!$A:$B,2,FALSE))</f>
        <v/>
      </c>
      <c r="BA136" s="12" t="str">
        <f t="shared" si="71"/>
        <v>Опер.касса №368/055</v>
      </c>
      <c r="BB136" t="e">
        <f>LEFT(#REF!,2)</f>
        <v>#REF!</v>
      </c>
      <c r="BC136" s="12" t="str">
        <f t="shared" si="94"/>
        <v>368/055</v>
      </c>
      <c r="BE136" t="str">
        <f>IF(ISERROR(VLOOKUP(B136,'РЕОРГ 01.10.2009'!A:C,3,FALSE)),"",VLOOKUP(B136,'РЕОРГ 01.10.2009'!A:C,3,FALSE))</f>
        <v/>
      </c>
      <c r="BF136" s="12" t="str">
        <f t="shared" si="72"/>
        <v>Опер.касса №368/055</v>
      </c>
      <c r="BG136" t="e">
        <f>LEFT(#REF!,2)</f>
        <v>#REF!</v>
      </c>
      <c r="BH136" s="12" t="str">
        <f t="shared" si="95"/>
        <v>368/055</v>
      </c>
      <c r="BJ136" t="str">
        <f>IF(ISERROR(VLOOKUP($B136,'РЕОРГ 01.05.2010'!A:B,2,FALSE)),"",VLOOKUP($B136,'РЕОРГ 01.05.2010'!A:B,2,FALSE))</f>
        <v/>
      </c>
      <c r="BK136" s="12" t="str">
        <f t="shared" si="73"/>
        <v>Опер.касса №368/055</v>
      </c>
      <c r="BL136" t="e">
        <f>LEFT(#REF!,2)</f>
        <v>#REF!</v>
      </c>
      <c r="BM136" s="12" t="str">
        <f t="shared" si="96"/>
        <v>368/055</v>
      </c>
      <c r="BO136" t="str">
        <f>IF(ISERROR(VLOOKUP($B136,'РЕОРГ 01.08.2010'!A:B,2,FALSE)),"",VLOOKUP($B136,'РЕОРГ 01.08.2010'!A:B,2,FALSE))</f>
        <v/>
      </c>
      <c r="BP136" s="12" t="str">
        <f t="shared" si="74"/>
        <v>Опер.касса №368/055</v>
      </c>
      <c r="BQ136" t="e">
        <f>LEFT(#REF!,2)</f>
        <v>#REF!</v>
      </c>
      <c r="BR136" s="12" t="str">
        <f t="shared" si="97"/>
        <v>368/055</v>
      </c>
    </row>
    <row r="137" spans="1:70" ht="12.75" customHeight="1">
      <c r="A137" t="str">
        <f t="shared" si="75"/>
        <v>368/056</v>
      </c>
      <c r="B137" s="133">
        <v>167</v>
      </c>
      <c r="C137" s="1" t="s">
        <v>9369</v>
      </c>
      <c r="D137" s="32" t="s">
        <v>1931</v>
      </c>
      <c r="E137" s="1" t="s">
        <v>9370</v>
      </c>
      <c r="F137" s="1" t="s">
        <v>4493</v>
      </c>
      <c r="G137" s="1" t="s">
        <v>9371</v>
      </c>
      <c r="H137" s="1" t="s">
        <v>9372</v>
      </c>
      <c r="I137" s="1" t="s">
        <v>9373</v>
      </c>
      <c r="J137" s="1"/>
      <c r="K137" s="1">
        <v>0.5</v>
      </c>
      <c r="L137" s="32" t="s">
        <v>4049</v>
      </c>
      <c r="M137" s="8" t="s">
        <v>11878</v>
      </c>
      <c r="N137" s="2" t="s">
        <v>11879</v>
      </c>
      <c r="O137" s="173"/>
      <c r="P137" s="168">
        <f t="shared" si="98"/>
        <v>134</v>
      </c>
      <c r="Q137" s="138">
        <f t="shared" si="99"/>
        <v>25</v>
      </c>
      <c r="R137" s="138">
        <f t="shared" si="100"/>
        <v>50</v>
      </c>
      <c r="S137" s="138" t="e">
        <f t="shared" si="101"/>
        <v>#VALUE!</v>
      </c>
      <c r="T137" s="138" t="e">
        <f t="shared" si="102"/>
        <v>#VALUE!</v>
      </c>
      <c r="U137" s="138" t="e">
        <f t="shared" si="103"/>
        <v>#VALUE!</v>
      </c>
      <c r="V137" s="138" t="e">
        <f t="shared" si="104"/>
        <v>#VALUE!</v>
      </c>
      <c r="W137" s="158" t="str">
        <f t="shared" si="76"/>
        <v>09:30 16:30(12:00 13:00)</v>
      </c>
      <c r="X137" s="159">
        <f>HLOOKUP(SEARCH("2",$M137)-1,$Q$3:$V137,$P137+1,FALSE)</f>
        <v>25</v>
      </c>
      <c r="Y137" s="160" t="str">
        <f t="shared" si="77"/>
        <v>09:30 16:30(12:00 13:00)|10:30 16:30(12:00 13:00)</v>
      </c>
      <c r="Z137" s="161" t="str">
        <f t="shared" si="78"/>
        <v>09:30 16:30(12:00 13:00)</v>
      </c>
      <c r="AA137" s="158" t="str">
        <f t="shared" si="79"/>
        <v>09:30 16:30(12:00 13:00)</v>
      </c>
      <c r="AB137" s="159">
        <f>HLOOKUP(SEARCH("3",$M137)-1,$Q$3:$V137,$P137+1,FALSE)</f>
        <v>50</v>
      </c>
      <c r="AC137" s="160" t="str">
        <f t="shared" si="80"/>
        <v>10:30 16:30(12:00 13:00)</v>
      </c>
      <c r="AD137" s="161" t="e">
        <f t="shared" si="81"/>
        <v>#VALUE!</v>
      </c>
      <c r="AE137" s="158" t="str">
        <f t="shared" si="82"/>
        <v>10:30 16:30(12:00 13:00)</v>
      </c>
      <c r="AF137" s="159" t="e">
        <f>HLOOKUP(SEARCH("4",$M137)-1,$Q$3:$V137,$P137+1,FALSE)</f>
        <v>#VALUE!</v>
      </c>
      <c r="AG137" s="161" t="e">
        <f t="shared" si="83"/>
        <v>#VALUE!</v>
      </c>
      <c r="AH137" s="161" t="e">
        <f t="shared" si="84"/>
        <v>#VALUE!</v>
      </c>
      <c r="AI137" s="158" t="str">
        <f t="shared" si="85"/>
        <v>выходной</v>
      </c>
      <c r="AJ137" s="159" t="e">
        <f>HLOOKUP(SEARCH("5",$M137)-1,$Q$3:$V137,$P137+1,FALSE)</f>
        <v>#VALUE!</v>
      </c>
      <c r="AK137" s="161" t="e">
        <f t="shared" si="86"/>
        <v>#VALUE!</v>
      </c>
      <c r="AL137" s="161" t="e">
        <f t="shared" si="87"/>
        <v>#VALUE!</v>
      </c>
      <c r="AM137" s="158" t="str">
        <f t="shared" si="88"/>
        <v>выходной</v>
      </c>
      <c r="AN137" s="159" t="e">
        <f>HLOOKUP(SEARCH("6",$M137)-1,$Q$3:$V137,$P137+1,FALSE)</f>
        <v>#VALUE!</v>
      </c>
      <c r="AO137" s="161" t="e">
        <f t="shared" si="89"/>
        <v>#VALUE!</v>
      </c>
      <c r="AP137" s="161" t="e">
        <f t="shared" si="90"/>
        <v>#VALUE!</v>
      </c>
      <c r="AQ137" s="162" t="str">
        <f t="shared" si="91"/>
        <v>выходной</v>
      </c>
      <c r="AR137" s="163" t="e">
        <f>HLOOKUP(SEARCH("7",$M137)-1,$Q$3:$V137,$P137+1,FALSE)</f>
        <v>#VALUE!</v>
      </c>
      <c r="AS137" s="164" t="str">
        <f t="shared" si="92"/>
        <v>выходной</v>
      </c>
      <c r="AT137" s="142"/>
      <c r="AU137" s="11" t="str">
        <f>IF(ISERROR(VLOOKUP(B137,'РЕОРГ 2008'!$A:$B,2,FALSE)),"",VLOOKUP(B137,'РЕОРГ 2008'!$A:$B,2,FALSE))</f>
        <v/>
      </c>
      <c r="AV137" s="12" t="str">
        <f t="shared" si="70"/>
        <v>Опер.касса №368/056</v>
      </c>
      <c r="AW137" s="31" t="e">
        <f>LEFT(#REF!,2)</f>
        <v>#REF!</v>
      </c>
      <c r="AX137" s="12" t="str">
        <f t="shared" si="93"/>
        <v>368/056</v>
      </c>
      <c r="AZ137" t="str">
        <f>IF(ISERROR(VLOOKUP(B137,'РЕОРГ 01.08.2009'!$A:$B,2,FALSE)),"",VLOOKUP(B137,'РЕОРГ 01.08.2009'!$A:$B,2,FALSE))</f>
        <v/>
      </c>
      <c r="BA137" s="12" t="str">
        <f t="shared" si="71"/>
        <v>Опер.касса №368/056</v>
      </c>
      <c r="BB137" t="e">
        <f>LEFT(#REF!,2)</f>
        <v>#REF!</v>
      </c>
      <c r="BC137" s="12" t="str">
        <f t="shared" si="94"/>
        <v>368/056</v>
      </c>
      <c r="BE137" t="str">
        <f>IF(ISERROR(VLOOKUP(B137,'РЕОРГ 01.10.2009'!A:C,3,FALSE)),"",VLOOKUP(B137,'РЕОРГ 01.10.2009'!A:C,3,FALSE))</f>
        <v/>
      </c>
      <c r="BF137" s="12" t="str">
        <f t="shared" si="72"/>
        <v>Опер.касса №368/056</v>
      </c>
      <c r="BG137" t="e">
        <f>LEFT(#REF!,2)</f>
        <v>#REF!</v>
      </c>
      <c r="BH137" s="12" t="str">
        <f t="shared" si="95"/>
        <v>368/056</v>
      </c>
      <c r="BJ137" t="str">
        <f>IF(ISERROR(VLOOKUP($B137,'РЕОРГ 01.05.2010'!A:B,2,FALSE)),"",VLOOKUP($B137,'РЕОРГ 01.05.2010'!A:B,2,FALSE))</f>
        <v/>
      </c>
      <c r="BK137" s="12" t="str">
        <f t="shared" si="73"/>
        <v>Опер.касса №368/056</v>
      </c>
      <c r="BL137" t="e">
        <f>LEFT(#REF!,2)</f>
        <v>#REF!</v>
      </c>
      <c r="BM137" s="12" t="str">
        <f t="shared" si="96"/>
        <v>368/056</v>
      </c>
      <c r="BO137" t="str">
        <f>IF(ISERROR(VLOOKUP($B137,'РЕОРГ 01.08.2010'!A:B,2,FALSE)),"",VLOOKUP($B137,'РЕОРГ 01.08.2010'!A:B,2,FALSE))</f>
        <v/>
      </c>
      <c r="BP137" s="12" t="str">
        <f t="shared" si="74"/>
        <v>Опер.касса №368/056</v>
      </c>
      <c r="BQ137" t="e">
        <f>LEFT(#REF!,2)</f>
        <v>#REF!</v>
      </c>
      <c r="BR137" s="12" t="str">
        <f t="shared" si="97"/>
        <v>368/056</v>
      </c>
    </row>
    <row r="138" spans="1:70" ht="12.75" customHeight="1">
      <c r="A138" t="str">
        <f t="shared" si="75"/>
        <v>368/059</v>
      </c>
      <c r="B138" s="133">
        <v>169</v>
      </c>
      <c r="C138" s="1" t="s">
        <v>9374</v>
      </c>
      <c r="D138" s="32" t="s">
        <v>1931</v>
      </c>
      <c r="E138" s="1" t="s">
        <v>9375</v>
      </c>
      <c r="F138" s="1" t="s">
        <v>4493</v>
      </c>
      <c r="G138" s="1" t="s">
        <v>7047</v>
      </c>
      <c r="H138" s="1" t="s">
        <v>7048</v>
      </c>
      <c r="I138" s="1" t="s">
        <v>7049</v>
      </c>
      <c r="J138" s="1"/>
      <c r="K138" s="1">
        <v>0.2</v>
      </c>
      <c r="L138" s="32" t="s">
        <v>4049</v>
      </c>
      <c r="M138" s="8" t="s">
        <v>11851</v>
      </c>
      <c r="N138" s="2" t="s">
        <v>11880</v>
      </c>
      <c r="O138" s="173"/>
      <c r="P138" s="168">
        <f t="shared" si="98"/>
        <v>135</v>
      </c>
      <c r="Q138" s="138" t="e">
        <f t="shared" si="99"/>
        <v>#VALUE!</v>
      </c>
      <c r="R138" s="138" t="e">
        <f t="shared" si="100"/>
        <v>#VALUE!</v>
      </c>
      <c r="S138" s="138" t="e">
        <f t="shared" si="101"/>
        <v>#VALUE!</v>
      </c>
      <c r="T138" s="138" t="e">
        <f t="shared" si="102"/>
        <v>#VALUE!</v>
      </c>
      <c r="U138" s="138" t="e">
        <f t="shared" si="103"/>
        <v>#VALUE!</v>
      </c>
      <c r="V138" s="138" t="e">
        <f t="shared" si="104"/>
        <v>#VALUE!</v>
      </c>
      <c r="W138" s="158" t="str">
        <f t="shared" si="76"/>
        <v>выходной</v>
      </c>
      <c r="X138" s="159" t="e">
        <f>HLOOKUP(SEARCH("2",$M138)-1,$Q$3:$V138,$P138+1,FALSE)</f>
        <v>#N/A</v>
      </c>
      <c r="Y138" s="160" t="str">
        <f t="shared" si="77"/>
        <v>08:40 16:10(12:00 12:30)</v>
      </c>
      <c r="Z138" s="161" t="e">
        <f t="shared" si="78"/>
        <v>#VALUE!</v>
      </c>
      <c r="AA138" s="158" t="str">
        <f t="shared" si="79"/>
        <v>08:40 16:10(12:00 12:30)</v>
      </c>
      <c r="AB138" s="159" t="e">
        <f>HLOOKUP(SEARCH("3",$M138)-1,$Q$3:$V138,$P138+1,FALSE)</f>
        <v>#VALUE!</v>
      </c>
      <c r="AC138" s="160" t="e">
        <f t="shared" si="80"/>
        <v>#VALUE!</v>
      </c>
      <c r="AD138" s="161" t="e">
        <f t="shared" si="81"/>
        <v>#VALUE!</v>
      </c>
      <c r="AE138" s="158" t="str">
        <f t="shared" si="82"/>
        <v>выходной</v>
      </c>
      <c r="AF138" s="159" t="e">
        <f>HLOOKUP(SEARCH("4",$M138)-1,$Q$3:$V138,$P138+1,FALSE)</f>
        <v>#VALUE!</v>
      </c>
      <c r="AG138" s="161" t="e">
        <f t="shared" si="83"/>
        <v>#VALUE!</v>
      </c>
      <c r="AH138" s="161" t="e">
        <f t="shared" si="84"/>
        <v>#VALUE!</v>
      </c>
      <c r="AI138" s="158" t="str">
        <f t="shared" si="85"/>
        <v>выходной</v>
      </c>
      <c r="AJ138" s="159" t="e">
        <f>HLOOKUP(SEARCH("5",$M138)-1,$Q$3:$V138,$P138+1,FALSE)</f>
        <v>#VALUE!</v>
      </c>
      <c r="AK138" s="161" t="e">
        <f t="shared" si="86"/>
        <v>#VALUE!</v>
      </c>
      <c r="AL138" s="161" t="e">
        <f t="shared" si="87"/>
        <v>#VALUE!</v>
      </c>
      <c r="AM138" s="158" t="str">
        <f t="shared" si="88"/>
        <v>выходной</v>
      </c>
      <c r="AN138" s="159" t="e">
        <f>HLOOKUP(SEARCH("6",$M138)-1,$Q$3:$V138,$P138+1,FALSE)</f>
        <v>#VALUE!</v>
      </c>
      <c r="AO138" s="161" t="e">
        <f t="shared" si="89"/>
        <v>#VALUE!</v>
      </c>
      <c r="AP138" s="161" t="e">
        <f t="shared" si="90"/>
        <v>#VALUE!</v>
      </c>
      <c r="AQ138" s="162" t="str">
        <f t="shared" si="91"/>
        <v>выходной</v>
      </c>
      <c r="AR138" s="163" t="e">
        <f>HLOOKUP(SEARCH("7",$M138)-1,$Q$3:$V138,$P138+1,FALSE)</f>
        <v>#VALUE!</v>
      </c>
      <c r="AS138" s="164" t="str">
        <f t="shared" si="92"/>
        <v>выходной</v>
      </c>
      <c r="AT138" s="142"/>
      <c r="AU138" s="11" t="str">
        <f>IF(ISERROR(VLOOKUP(B138,'РЕОРГ 2008'!$A:$B,2,FALSE)),"",VLOOKUP(B138,'РЕОРГ 2008'!$A:$B,2,FALSE))</f>
        <v/>
      </c>
      <c r="AV138" s="12" t="str">
        <f t="shared" si="70"/>
        <v>Опер.касса №368/059</v>
      </c>
      <c r="AW138" s="31" t="e">
        <f>LEFT(#REF!,2)</f>
        <v>#REF!</v>
      </c>
      <c r="AX138" s="12" t="str">
        <f t="shared" si="93"/>
        <v>368/059</v>
      </c>
      <c r="AZ138" t="str">
        <f>IF(ISERROR(VLOOKUP(B138,'РЕОРГ 01.08.2009'!$A:$B,2,FALSE)),"",VLOOKUP(B138,'РЕОРГ 01.08.2009'!$A:$B,2,FALSE))</f>
        <v/>
      </c>
      <c r="BA138" s="12" t="str">
        <f t="shared" si="71"/>
        <v>Опер.касса №368/059</v>
      </c>
      <c r="BB138" t="e">
        <f>LEFT(#REF!,2)</f>
        <v>#REF!</v>
      </c>
      <c r="BC138" s="12" t="str">
        <f t="shared" si="94"/>
        <v>368/059</v>
      </c>
      <c r="BE138" t="str">
        <f>IF(ISERROR(VLOOKUP(B138,'РЕОРГ 01.10.2009'!A:C,3,FALSE)),"",VLOOKUP(B138,'РЕОРГ 01.10.2009'!A:C,3,FALSE))</f>
        <v/>
      </c>
      <c r="BF138" s="12" t="str">
        <f t="shared" si="72"/>
        <v>Опер.касса №368/059</v>
      </c>
      <c r="BG138" t="e">
        <f>LEFT(#REF!,2)</f>
        <v>#REF!</v>
      </c>
      <c r="BH138" s="12" t="str">
        <f t="shared" si="95"/>
        <v>368/059</v>
      </c>
      <c r="BJ138" t="str">
        <f>IF(ISERROR(VLOOKUP($B138,'РЕОРГ 01.05.2010'!A:B,2,FALSE)),"",VLOOKUP($B138,'РЕОРГ 01.05.2010'!A:B,2,FALSE))</f>
        <v/>
      </c>
      <c r="BK138" s="12" t="str">
        <f t="shared" si="73"/>
        <v>Опер.касса №368/059</v>
      </c>
      <c r="BL138" t="e">
        <f>LEFT(#REF!,2)</f>
        <v>#REF!</v>
      </c>
      <c r="BM138" s="12" t="str">
        <f t="shared" si="96"/>
        <v>368/059</v>
      </c>
      <c r="BO138" t="str">
        <f>IF(ISERROR(VLOOKUP($B138,'РЕОРГ 01.08.2010'!A:B,2,FALSE)),"",VLOOKUP($B138,'РЕОРГ 01.08.2010'!A:B,2,FALSE))</f>
        <v/>
      </c>
      <c r="BP138" s="12" t="str">
        <f t="shared" si="74"/>
        <v>Опер.касса №368/059</v>
      </c>
      <c r="BQ138" t="e">
        <f>LEFT(#REF!,2)</f>
        <v>#REF!</v>
      </c>
      <c r="BR138" s="12" t="str">
        <f t="shared" si="97"/>
        <v>368/059</v>
      </c>
    </row>
    <row r="139" spans="1:70" ht="12.75" customHeight="1">
      <c r="A139" t="str">
        <f t="shared" si="75"/>
        <v>368/062</v>
      </c>
      <c r="B139" s="133">
        <v>171</v>
      </c>
      <c r="C139" s="1" t="s">
        <v>7050</v>
      </c>
      <c r="D139" s="32" t="s">
        <v>1931</v>
      </c>
      <c r="E139" s="1" t="s">
        <v>7051</v>
      </c>
      <c r="F139" s="1" t="s">
        <v>4493</v>
      </c>
      <c r="G139" s="1" t="s">
        <v>7052</v>
      </c>
      <c r="H139" s="1" t="s">
        <v>7053</v>
      </c>
      <c r="I139" s="1" t="s">
        <v>7054</v>
      </c>
      <c r="J139" s="1"/>
      <c r="K139" s="1">
        <v>0.5</v>
      </c>
      <c r="L139" s="32" t="s">
        <v>4049</v>
      </c>
      <c r="M139" s="8" t="s">
        <v>11881</v>
      </c>
      <c r="N139" s="2" t="s">
        <v>11882</v>
      </c>
      <c r="O139" s="173"/>
      <c r="P139" s="168">
        <f t="shared" si="98"/>
        <v>136</v>
      </c>
      <c r="Q139" s="138">
        <f t="shared" si="99"/>
        <v>25</v>
      </c>
      <c r="R139" s="138">
        <f t="shared" si="100"/>
        <v>50</v>
      </c>
      <c r="S139" s="138" t="e">
        <f t="shared" si="101"/>
        <v>#VALUE!</v>
      </c>
      <c r="T139" s="138" t="e">
        <f t="shared" si="102"/>
        <v>#VALUE!</v>
      </c>
      <c r="U139" s="138" t="e">
        <f t="shared" si="103"/>
        <v>#VALUE!</v>
      </c>
      <c r="V139" s="138" t="e">
        <f t="shared" si="104"/>
        <v>#VALUE!</v>
      </c>
      <c r="W139" s="158" t="str">
        <f t="shared" si="76"/>
        <v>10:15 16:25(12:00 12:30)</v>
      </c>
      <c r="X139" s="159">
        <f>HLOOKUP(SEARCH("2",$M139)-1,$Q$3:$V139,$P139+1,FALSE)</f>
        <v>25</v>
      </c>
      <c r="Y139" s="160" t="str">
        <f t="shared" si="77"/>
        <v>10:15 16:25(12:00 12:30)|10:15 16:25(12:00 12:30)</v>
      </c>
      <c r="Z139" s="161" t="str">
        <f t="shared" si="78"/>
        <v>10:15 16:25(12:00 12:30)</v>
      </c>
      <c r="AA139" s="158" t="str">
        <f t="shared" si="79"/>
        <v>10:15 16:25(12:00 12:30)</v>
      </c>
      <c r="AB139" s="159" t="e">
        <f>HLOOKUP(SEARCH("3",$M139)-1,$Q$3:$V139,$P139+1,FALSE)</f>
        <v>#VALUE!</v>
      </c>
      <c r="AC139" s="160" t="e">
        <f t="shared" si="80"/>
        <v>#VALUE!</v>
      </c>
      <c r="AD139" s="161" t="e">
        <f t="shared" si="81"/>
        <v>#VALUE!</v>
      </c>
      <c r="AE139" s="158" t="str">
        <f t="shared" si="82"/>
        <v>выходной</v>
      </c>
      <c r="AF139" s="159">
        <f>HLOOKUP(SEARCH("4",$M139)-1,$Q$3:$V139,$P139+1,FALSE)</f>
        <v>50</v>
      </c>
      <c r="AG139" s="161" t="str">
        <f t="shared" si="83"/>
        <v>10:15 16:25(12:00 12:30)</v>
      </c>
      <c r="AH139" s="161" t="e">
        <f t="shared" si="84"/>
        <v>#VALUE!</v>
      </c>
      <c r="AI139" s="158" t="str">
        <f t="shared" si="85"/>
        <v>10:15 16:25(12:00 12:30)</v>
      </c>
      <c r="AJ139" s="159" t="e">
        <f>HLOOKUP(SEARCH("5",$M139)-1,$Q$3:$V139,$P139+1,FALSE)</f>
        <v>#VALUE!</v>
      </c>
      <c r="AK139" s="161" t="e">
        <f t="shared" si="86"/>
        <v>#VALUE!</v>
      </c>
      <c r="AL139" s="161" t="e">
        <f t="shared" si="87"/>
        <v>#VALUE!</v>
      </c>
      <c r="AM139" s="158" t="str">
        <f t="shared" si="88"/>
        <v>выходной</v>
      </c>
      <c r="AN139" s="159" t="e">
        <f>HLOOKUP(SEARCH("6",$M139)-1,$Q$3:$V139,$P139+1,FALSE)</f>
        <v>#VALUE!</v>
      </c>
      <c r="AO139" s="161" t="e">
        <f t="shared" si="89"/>
        <v>#VALUE!</v>
      </c>
      <c r="AP139" s="161" t="e">
        <f t="shared" si="90"/>
        <v>#VALUE!</v>
      </c>
      <c r="AQ139" s="162" t="str">
        <f t="shared" si="91"/>
        <v>выходной</v>
      </c>
      <c r="AR139" s="163" t="e">
        <f>HLOOKUP(SEARCH("7",$M139)-1,$Q$3:$V139,$P139+1,FALSE)</f>
        <v>#VALUE!</v>
      </c>
      <c r="AS139" s="164" t="str">
        <f t="shared" si="92"/>
        <v>выходной</v>
      </c>
      <c r="AT139" s="142"/>
      <c r="AU139" s="11" t="str">
        <f>IF(ISERROR(VLOOKUP(B139,'РЕОРГ 2008'!$A:$B,2,FALSE)),"",VLOOKUP(B139,'РЕОРГ 2008'!$A:$B,2,FALSE))</f>
        <v/>
      </c>
      <c r="AV139" s="12" t="str">
        <f t="shared" si="70"/>
        <v>Опер.касса №368/062</v>
      </c>
      <c r="AW139" s="31" t="e">
        <f>LEFT(#REF!,2)</f>
        <v>#REF!</v>
      </c>
      <c r="AX139" s="12" t="str">
        <f t="shared" si="93"/>
        <v>368/062</v>
      </c>
      <c r="AZ139" t="str">
        <f>IF(ISERROR(VLOOKUP(B139,'РЕОРГ 01.08.2009'!$A:$B,2,FALSE)),"",VLOOKUP(B139,'РЕОРГ 01.08.2009'!$A:$B,2,FALSE))</f>
        <v/>
      </c>
      <c r="BA139" s="12" t="str">
        <f t="shared" si="71"/>
        <v>Опер.касса №368/062</v>
      </c>
      <c r="BB139" t="e">
        <f>LEFT(#REF!,2)</f>
        <v>#REF!</v>
      </c>
      <c r="BC139" s="12" t="str">
        <f t="shared" si="94"/>
        <v>368/062</v>
      </c>
      <c r="BE139" t="str">
        <f>IF(ISERROR(VLOOKUP(B139,'РЕОРГ 01.10.2009'!A:C,3,FALSE)),"",VLOOKUP(B139,'РЕОРГ 01.10.2009'!A:C,3,FALSE))</f>
        <v/>
      </c>
      <c r="BF139" s="12" t="str">
        <f t="shared" si="72"/>
        <v>Опер.касса №368/062</v>
      </c>
      <c r="BG139" t="e">
        <f>LEFT(#REF!,2)</f>
        <v>#REF!</v>
      </c>
      <c r="BH139" s="12" t="str">
        <f t="shared" si="95"/>
        <v>368/062</v>
      </c>
      <c r="BJ139" t="str">
        <f>IF(ISERROR(VLOOKUP($B139,'РЕОРГ 01.05.2010'!A:B,2,FALSE)),"",VLOOKUP($B139,'РЕОРГ 01.05.2010'!A:B,2,FALSE))</f>
        <v/>
      </c>
      <c r="BK139" s="12" t="str">
        <f t="shared" si="73"/>
        <v>Опер.касса №368/062</v>
      </c>
      <c r="BL139" t="e">
        <f>LEFT(#REF!,2)</f>
        <v>#REF!</v>
      </c>
      <c r="BM139" s="12" t="str">
        <f t="shared" si="96"/>
        <v>368/062</v>
      </c>
      <c r="BO139" t="str">
        <f>IF(ISERROR(VLOOKUP($B139,'РЕОРГ 01.08.2010'!A:B,2,FALSE)),"",VLOOKUP($B139,'РЕОРГ 01.08.2010'!A:B,2,FALSE))</f>
        <v/>
      </c>
      <c r="BP139" s="12" t="str">
        <f t="shared" si="74"/>
        <v>Опер.касса №368/062</v>
      </c>
      <c r="BQ139" t="e">
        <f>LEFT(#REF!,2)</f>
        <v>#REF!</v>
      </c>
      <c r="BR139" s="12" t="str">
        <f t="shared" si="97"/>
        <v>368/062</v>
      </c>
    </row>
    <row r="140" spans="1:70" ht="12.75" customHeight="1">
      <c r="A140" t="str">
        <f t="shared" si="75"/>
        <v>368/069</v>
      </c>
      <c r="B140" s="133">
        <v>174</v>
      </c>
      <c r="C140" s="1" t="s">
        <v>7831</v>
      </c>
      <c r="D140" s="32" t="s">
        <v>1931</v>
      </c>
      <c r="E140" s="1" t="s">
        <v>7832</v>
      </c>
      <c r="F140" s="1" t="s">
        <v>4493</v>
      </c>
      <c r="G140" s="1" t="s">
        <v>7833</v>
      </c>
      <c r="H140" s="1" t="s">
        <v>7834</v>
      </c>
      <c r="I140" s="1" t="s">
        <v>7835</v>
      </c>
      <c r="J140" s="1"/>
      <c r="K140" s="1">
        <v>0.2</v>
      </c>
      <c r="L140" s="32" t="s">
        <v>4049</v>
      </c>
      <c r="M140" s="8" t="s">
        <v>11858</v>
      </c>
      <c r="N140" s="2" t="s">
        <v>11870</v>
      </c>
      <c r="O140" s="173"/>
      <c r="P140" s="168">
        <f t="shared" si="98"/>
        <v>137</v>
      </c>
      <c r="Q140" s="138" t="e">
        <f t="shared" si="99"/>
        <v>#VALUE!</v>
      </c>
      <c r="R140" s="138" t="e">
        <f t="shared" si="100"/>
        <v>#VALUE!</v>
      </c>
      <c r="S140" s="138" t="e">
        <f t="shared" si="101"/>
        <v>#VALUE!</v>
      </c>
      <c r="T140" s="138" t="e">
        <f t="shared" si="102"/>
        <v>#VALUE!</v>
      </c>
      <c r="U140" s="138" t="e">
        <f t="shared" si="103"/>
        <v>#VALUE!</v>
      </c>
      <c r="V140" s="138" t="e">
        <f t="shared" si="104"/>
        <v>#VALUE!</v>
      </c>
      <c r="W140" s="158" t="str">
        <f t="shared" si="76"/>
        <v>выходной</v>
      </c>
      <c r="X140" s="159" t="e">
        <f>HLOOKUP(SEARCH("2",$M140)-1,$Q$3:$V140,$P140+1,FALSE)</f>
        <v>#VALUE!</v>
      </c>
      <c r="Y140" s="160" t="e">
        <f t="shared" si="77"/>
        <v>#VALUE!</v>
      </c>
      <c r="Z140" s="161" t="e">
        <f t="shared" si="78"/>
        <v>#VALUE!</v>
      </c>
      <c r="AA140" s="158" t="str">
        <f t="shared" si="79"/>
        <v>выходной</v>
      </c>
      <c r="AB140" s="159" t="e">
        <f>HLOOKUP(SEARCH("3",$M140)-1,$Q$3:$V140,$P140+1,FALSE)</f>
        <v>#N/A</v>
      </c>
      <c r="AC140" s="160" t="str">
        <f t="shared" si="80"/>
        <v>08:00 15:30(12:00 12:30)</v>
      </c>
      <c r="AD140" s="161" t="e">
        <f t="shared" si="81"/>
        <v>#VALUE!</v>
      </c>
      <c r="AE140" s="158" t="str">
        <f t="shared" si="82"/>
        <v>08:00 15:30(12:00 12:30)</v>
      </c>
      <c r="AF140" s="159" t="e">
        <f>HLOOKUP(SEARCH("4",$M140)-1,$Q$3:$V140,$P140+1,FALSE)</f>
        <v>#VALUE!</v>
      </c>
      <c r="AG140" s="161" t="e">
        <f t="shared" si="83"/>
        <v>#VALUE!</v>
      </c>
      <c r="AH140" s="161" t="e">
        <f t="shared" si="84"/>
        <v>#VALUE!</v>
      </c>
      <c r="AI140" s="158" t="str">
        <f t="shared" si="85"/>
        <v>выходной</v>
      </c>
      <c r="AJ140" s="159" t="e">
        <f>HLOOKUP(SEARCH("5",$M140)-1,$Q$3:$V140,$P140+1,FALSE)</f>
        <v>#VALUE!</v>
      </c>
      <c r="AK140" s="161" t="e">
        <f t="shared" si="86"/>
        <v>#VALUE!</v>
      </c>
      <c r="AL140" s="161" t="e">
        <f t="shared" si="87"/>
        <v>#VALUE!</v>
      </c>
      <c r="AM140" s="158" t="str">
        <f t="shared" si="88"/>
        <v>выходной</v>
      </c>
      <c r="AN140" s="159" t="e">
        <f>HLOOKUP(SEARCH("6",$M140)-1,$Q$3:$V140,$P140+1,FALSE)</f>
        <v>#VALUE!</v>
      </c>
      <c r="AO140" s="161" t="e">
        <f t="shared" si="89"/>
        <v>#VALUE!</v>
      </c>
      <c r="AP140" s="161" t="e">
        <f t="shared" si="90"/>
        <v>#VALUE!</v>
      </c>
      <c r="AQ140" s="162" t="str">
        <f t="shared" si="91"/>
        <v>выходной</v>
      </c>
      <c r="AR140" s="163" t="e">
        <f>HLOOKUP(SEARCH("7",$M140)-1,$Q$3:$V140,$P140+1,FALSE)</f>
        <v>#VALUE!</v>
      </c>
      <c r="AS140" s="164" t="str">
        <f t="shared" si="92"/>
        <v>выходной</v>
      </c>
      <c r="AT140" s="142"/>
      <c r="AU140" s="11" t="str">
        <f>IF(ISERROR(VLOOKUP(B140,'РЕОРГ 2008'!$A:$B,2,FALSE)),"",VLOOKUP(B140,'РЕОРГ 2008'!$A:$B,2,FALSE))</f>
        <v/>
      </c>
      <c r="AV140" s="12" t="str">
        <f t="shared" si="70"/>
        <v>Опер.касса №368/069</v>
      </c>
      <c r="AW140" s="31" t="e">
        <f>LEFT(#REF!,2)</f>
        <v>#REF!</v>
      </c>
      <c r="AX140" s="12" t="str">
        <f t="shared" si="93"/>
        <v>368/069</v>
      </c>
      <c r="AZ140" t="str">
        <f>IF(ISERROR(VLOOKUP(B140,'РЕОРГ 01.08.2009'!$A:$B,2,FALSE)),"",VLOOKUP(B140,'РЕОРГ 01.08.2009'!$A:$B,2,FALSE))</f>
        <v/>
      </c>
      <c r="BA140" s="12" t="str">
        <f t="shared" si="71"/>
        <v>Опер.касса №368/069</v>
      </c>
      <c r="BB140" t="e">
        <f>LEFT(#REF!,2)</f>
        <v>#REF!</v>
      </c>
      <c r="BC140" s="12" t="str">
        <f t="shared" si="94"/>
        <v>368/069</v>
      </c>
      <c r="BE140" t="str">
        <f>IF(ISERROR(VLOOKUP(B140,'РЕОРГ 01.10.2009'!A:C,3,FALSE)),"",VLOOKUP(B140,'РЕОРГ 01.10.2009'!A:C,3,FALSE))</f>
        <v/>
      </c>
      <c r="BF140" s="12" t="str">
        <f t="shared" si="72"/>
        <v>Опер.касса №368/069</v>
      </c>
      <c r="BG140" t="e">
        <f>LEFT(#REF!,2)</f>
        <v>#REF!</v>
      </c>
      <c r="BH140" s="12" t="str">
        <f t="shared" si="95"/>
        <v>368/069</v>
      </c>
      <c r="BJ140" t="str">
        <f>IF(ISERROR(VLOOKUP($B140,'РЕОРГ 01.05.2010'!A:B,2,FALSE)),"",VLOOKUP($B140,'РЕОРГ 01.05.2010'!A:B,2,FALSE))</f>
        <v/>
      </c>
      <c r="BK140" s="12" t="str">
        <f t="shared" si="73"/>
        <v>Опер.касса №368/069</v>
      </c>
      <c r="BL140" t="e">
        <f>LEFT(#REF!,2)</f>
        <v>#REF!</v>
      </c>
      <c r="BM140" s="12" t="str">
        <f t="shared" si="96"/>
        <v>368/069</v>
      </c>
      <c r="BO140" t="str">
        <f>IF(ISERROR(VLOOKUP($B140,'РЕОРГ 01.08.2010'!A:B,2,FALSE)),"",VLOOKUP($B140,'РЕОРГ 01.08.2010'!A:B,2,FALSE))</f>
        <v/>
      </c>
      <c r="BP140" s="12" t="str">
        <f t="shared" si="74"/>
        <v>Опер.касса №368/069</v>
      </c>
      <c r="BQ140" t="e">
        <f>LEFT(#REF!,2)</f>
        <v>#REF!</v>
      </c>
      <c r="BR140" s="12" t="str">
        <f t="shared" si="97"/>
        <v>368/069</v>
      </c>
    </row>
    <row r="141" spans="1:70" ht="12.75" customHeight="1">
      <c r="A141" t="str">
        <f t="shared" si="75"/>
        <v>368/07</v>
      </c>
      <c r="B141" s="133">
        <v>175</v>
      </c>
      <c r="C141" s="1" t="s">
        <v>7836</v>
      </c>
      <c r="D141" s="32" t="s">
        <v>1931</v>
      </c>
      <c r="E141" s="1" t="s">
        <v>7837</v>
      </c>
      <c r="F141" s="1" t="s">
        <v>4493</v>
      </c>
      <c r="G141" s="1" t="s">
        <v>7838</v>
      </c>
      <c r="H141" s="1" t="s">
        <v>7839</v>
      </c>
      <c r="I141" s="1" t="s">
        <v>7840</v>
      </c>
      <c r="J141" s="1"/>
      <c r="K141" s="1">
        <v>0.5</v>
      </c>
      <c r="L141" s="32" t="s">
        <v>4049</v>
      </c>
      <c r="M141" s="8" t="s">
        <v>11863</v>
      </c>
      <c r="N141" s="2" t="s">
        <v>11883</v>
      </c>
      <c r="O141" s="173"/>
      <c r="P141" s="168">
        <f t="shared" si="98"/>
        <v>138</v>
      </c>
      <c r="Q141" s="138">
        <f t="shared" si="99"/>
        <v>25</v>
      </c>
      <c r="R141" s="138">
        <f t="shared" si="100"/>
        <v>50</v>
      </c>
      <c r="S141" s="138" t="e">
        <f t="shared" si="101"/>
        <v>#VALUE!</v>
      </c>
      <c r="T141" s="138" t="e">
        <f t="shared" si="102"/>
        <v>#VALUE!</v>
      </c>
      <c r="U141" s="138" t="e">
        <f t="shared" si="103"/>
        <v>#VALUE!</v>
      </c>
      <c r="V141" s="138" t="e">
        <f t="shared" si="104"/>
        <v>#VALUE!</v>
      </c>
      <c r="W141" s="158" t="str">
        <f t="shared" si="76"/>
        <v>выходной</v>
      </c>
      <c r="X141" s="159" t="e">
        <f>HLOOKUP(SEARCH("2",$M141)-1,$Q$3:$V141,$P141+1,FALSE)</f>
        <v>#N/A</v>
      </c>
      <c r="Y141" s="160" t="str">
        <f t="shared" si="77"/>
        <v>09:00 16:00(12:00 13:00)</v>
      </c>
      <c r="Z141" s="161" t="e">
        <f t="shared" si="78"/>
        <v>#VALUE!</v>
      </c>
      <c r="AA141" s="158" t="str">
        <f t="shared" si="79"/>
        <v>09:00 16:00(12:00 13:00)</v>
      </c>
      <c r="AB141" s="159">
        <f>HLOOKUP(SEARCH("3",$M141)-1,$Q$3:$V141,$P141+1,FALSE)</f>
        <v>25</v>
      </c>
      <c r="AC141" s="160" t="str">
        <f t="shared" si="80"/>
        <v>09:00 16:00(12:00 13:00)|10:00 16:00(12:00 13:00)</v>
      </c>
      <c r="AD141" s="161" t="str">
        <f t="shared" si="81"/>
        <v>09:00 16:00(12:00 13:00)</v>
      </c>
      <c r="AE141" s="158" t="str">
        <f t="shared" si="82"/>
        <v>09:00 16:00(12:00 13:00)</v>
      </c>
      <c r="AF141" s="159" t="e">
        <f>HLOOKUP(SEARCH("4",$M141)-1,$Q$3:$V141,$P141+1,FALSE)</f>
        <v>#VALUE!</v>
      </c>
      <c r="AG141" s="161" t="e">
        <f t="shared" si="83"/>
        <v>#VALUE!</v>
      </c>
      <c r="AH141" s="161" t="e">
        <f t="shared" si="84"/>
        <v>#VALUE!</v>
      </c>
      <c r="AI141" s="158" t="str">
        <f t="shared" si="85"/>
        <v>выходной</v>
      </c>
      <c r="AJ141" s="159">
        <f>HLOOKUP(SEARCH("5",$M141)-1,$Q$3:$V141,$P141+1,FALSE)</f>
        <v>50</v>
      </c>
      <c r="AK141" s="161" t="str">
        <f t="shared" si="86"/>
        <v>10:00 16:00(12:00 13:00)</v>
      </c>
      <c r="AL141" s="161" t="e">
        <f t="shared" si="87"/>
        <v>#VALUE!</v>
      </c>
      <c r="AM141" s="158" t="str">
        <f t="shared" si="88"/>
        <v>10:00 16:00(12:00 13:00)</v>
      </c>
      <c r="AN141" s="159" t="e">
        <f>HLOOKUP(SEARCH("6",$M141)-1,$Q$3:$V141,$P141+1,FALSE)</f>
        <v>#VALUE!</v>
      </c>
      <c r="AO141" s="161" t="e">
        <f t="shared" si="89"/>
        <v>#VALUE!</v>
      </c>
      <c r="AP141" s="161" t="e">
        <f t="shared" si="90"/>
        <v>#VALUE!</v>
      </c>
      <c r="AQ141" s="162" t="str">
        <f t="shared" si="91"/>
        <v>выходной</v>
      </c>
      <c r="AR141" s="163" t="e">
        <f>HLOOKUP(SEARCH("7",$M141)-1,$Q$3:$V141,$P141+1,FALSE)</f>
        <v>#VALUE!</v>
      </c>
      <c r="AS141" s="164" t="str">
        <f t="shared" si="92"/>
        <v>выходной</v>
      </c>
      <c r="AT141" s="142"/>
      <c r="AU141" s="11" t="str">
        <f>IF(ISERROR(VLOOKUP(B141,'РЕОРГ 2008'!$A:$B,2,FALSE)),"",VLOOKUP(B141,'РЕОРГ 2008'!$A:$B,2,FALSE))</f>
        <v/>
      </c>
      <c r="AV141" s="12" t="str">
        <f t="shared" si="70"/>
        <v>Опер.касса №368/07</v>
      </c>
      <c r="AW141" s="31" t="e">
        <f>LEFT(#REF!,2)</f>
        <v>#REF!</v>
      </c>
      <c r="AX141" s="12" t="str">
        <f t="shared" si="93"/>
        <v>368/07</v>
      </c>
      <c r="AZ141" t="str">
        <f>IF(ISERROR(VLOOKUP(B141,'РЕОРГ 01.08.2009'!$A:$B,2,FALSE)),"",VLOOKUP(B141,'РЕОРГ 01.08.2009'!$A:$B,2,FALSE))</f>
        <v/>
      </c>
      <c r="BA141" s="12" t="str">
        <f t="shared" si="71"/>
        <v>Опер.касса №368/07</v>
      </c>
      <c r="BB141" t="e">
        <f>LEFT(#REF!,2)</f>
        <v>#REF!</v>
      </c>
      <c r="BC141" s="12" t="str">
        <f t="shared" si="94"/>
        <v>368/07</v>
      </c>
      <c r="BE141" t="str">
        <f>IF(ISERROR(VLOOKUP(B141,'РЕОРГ 01.10.2009'!A:C,3,FALSE)),"",VLOOKUP(B141,'РЕОРГ 01.10.2009'!A:C,3,FALSE))</f>
        <v/>
      </c>
      <c r="BF141" s="12" t="str">
        <f t="shared" si="72"/>
        <v>Опер.касса №368/07</v>
      </c>
      <c r="BG141" t="e">
        <f>LEFT(#REF!,2)</f>
        <v>#REF!</v>
      </c>
      <c r="BH141" s="12" t="str">
        <f t="shared" si="95"/>
        <v>368/07</v>
      </c>
      <c r="BJ141" t="str">
        <f>IF(ISERROR(VLOOKUP($B141,'РЕОРГ 01.05.2010'!A:B,2,FALSE)),"",VLOOKUP($B141,'РЕОРГ 01.05.2010'!A:B,2,FALSE))</f>
        <v/>
      </c>
      <c r="BK141" s="12" t="str">
        <f t="shared" si="73"/>
        <v>Опер.касса №368/07</v>
      </c>
      <c r="BL141" t="e">
        <f>LEFT(#REF!,2)</f>
        <v>#REF!</v>
      </c>
      <c r="BM141" s="12" t="str">
        <f t="shared" si="96"/>
        <v>368/07</v>
      </c>
      <c r="BO141" t="str">
        <f>IF(ISERROR(VLOOKUP($B141,'РЕОРГ 01.08.2010'!A:B,2,FALSE)),"",VLOOKUP($B141,'РЕОРГ 01.08.2010'!A:B,2,FALSE))</f>
        <v/>
      </c>
      <c r="BP141" s="12" t="str">
        <f t="shared" si="74"/>
        <v>Опер.касса №368/07</v>
      </c>
      <c r="BQ141" t="e">
        <f>LEFT(#REF!,2)</f>
        <v>#REF!</v>
      </c>
      <c r="BR141" s="12" t="str">
        <f t="shared" si="97"/>
        <v>368/07</v>
      </c>
    </row>
    <row r="142" spans="1:70" ht="12.75" customHeight="1">
      <c r="A142" t="str">
        <f t="shared" si="75"/>
        <v>368/071</v>
      </c>
      <c r="B142" s="133">
        <v>176</v>
      </c>
      <c r="C142" s="1" t="s">
        <v>7841</v>
      </c>
      <c r="D142" s="32" t="s">
        <v>1926</v>
      </c>
      <c r="E142" s="1" t="s">
        <v>7842</v>
      </c>
      <c r="F142" s="1" t="s">
        <v>4493</v>
      </c>
      <c r="G142" s="1" t="s">
        <v>7843</v>
      </c>
      <c r="H142" s="1" t="s">
        <v>7844</v>
      </c>
      <c r="I142" s="1" t="s">
        <v>7845</v>
      </c>
      <c r="J142" s="1"/>
      <c r="K142" s="1">
        <v>12</v>
      </c>
      <c r="L142" s="32" t="s">
        <v>4050</v>
      </c>
      <c r="M142" s="8" t="s">
        <v>11783</v>
      </c>
      <c r="N142" s="2" t="s">
        <v>11884</v>
      </c>
      <c r="O142" s="173"/>
      <c r="P142" s="168">
        <f t="shared" si="98"/>
        <v>139</v>
      </c>
      <c r="Q142" s="138">
        <f t="shared" si="99"/>
        <v>12</v>
      </c>
      <c r="R142" s="138">
        <f t="shared" si="100"/>
        <v>24</v>
      </c>
      <c r="S142" s="138">
        <f t="shared" si="101"/>
        <v>36</v>
      </c>
      <c r="T142" s="138">
        <f t="shared" si="102"/>
        <v>48</v>
      </c>
      <c r="U142" s="138">
        <f t="shared" si="103"/>
        <v>60</v>
      </c>
      <c r="V142" s="138">
        <f t="shared" si="104"/>
        <v>72</v>
      </c>
      <c r="W142" s="158" t="str">
        <f t="shared" si="76"/>
        <v>09:00 20:00</v>
      </c>
      <c r="X142" s="159">
        <f>HLOOKUP(SEARCH("2",$M142)-1,$Q$3:$V142,$P142+1,FALSE)</f>
        <v>12</v>
      </c>
      <c r="Y142" s="160" t="str">
        <f t="shared" si="77"/>
        <v>09:00 20:00|09:00 20:00|09:00 20:00|09:00 20:00|09:00 16:00|09:00 13:00</v>
      </c>
      <c r="Z142" s="161" t="str">
        <f t="shared" si="78"/>
        <v>09:00 20:00</v>
      </c>
      <c r="AA142" s="158" t="str">
        <f t="shared" si="79"/>
        <v>09:00 20:00</v>
      </c>
      <c r="AB142" s="159">
        <f>HLOOKUP(SEARCH("3",$M142)-1,$Q$3:$V142,$P142+1,FALSE)</f>
        <v>24</v>
      </c>
      <c r="AC142" s="160" t="str">
        <f t="shared" si="80"/>
        <v>09:00 20:00|09:00 20:00|09:00 20:00|09:00 16:00|09:00 13:00</v>
      </c>
      <c r="AD142" s="161" t="str">
        <f t="shared" si="81"/>
        <v>09:00 20:00</v>
      </c>
      <c r="AE142" s="158" t="str">
        <f t="shared" si="82"/>
        <v>09:00 20:00</v>
      </c>
      <c r="AF142" s="159">
        <f>HLOOKUP(SEARCH("4",$M142)-1,$Q$3:$V142,$P142+1,FALSE)</f>
        <v>36</v>
      </c>
      <c r="AG142" s="161" t="str">
        <f t="shared" si="83"/>
        <v>09:00 20:00|09:00 20:00|09:00 16:00|09:00 13:00</v>
      </c>
      <c r="AH142" s="161" t="str">
        <f t="shared" si="84"/>
        <v>09:00 20:00</v>
      </c>
      <c r="AI142" s="158" t="str">
        <f t="shared" si="85"/>
        <v>09:00 20:00</v>
      </c>
      <c r="AJ142" s="159">
        <f>HLOOKUP(SEARCH("5",$M142)-1,$Q$3:$V142,$P142+1,FALSE)</f>
        <v>48</v>
      </c>
      <c r="AK142" s="161" t="str">
        <f t="shared" si="86"/>
        <v>09:00 20:00|09:00 16:00|09:00 13:00</v>
      </c>
      <c r="AL142" s="161" t="str">
        <f t="shared" si="87"/>
        <v>09:00 20:00</v>
      </c>
      <c r="AM142" s="158" t="str">
        <f t="shared" si="88"/>
        <v>09:00 20:00</v>
      </c>
      <c r="AN142" s="159">
        <f>HLOOKUP(SEARCH("6",$M142)-1,$Q$3:$V142,$P142+1,FALSE)</f>
        <v>60</v>
      </c>
      <c r="AO142" s="161" t="str">
        <f t="shared" si="89"/>
        <v>09:00 16:00|09:00 13:00</v>
      </c>
      <c r="AP142" s="161" t="str">
        <f t="shared" si="90"/>
        <v>09:00 16:00</v>
      </c>
      <c r="AQ142" s="162" t="str">
        <f t="shared" si="91"/>
        <v>09:00 16:00</v>
      </c>
      <c r="AR142" s="163">
        <f>HLOOKUP(SEARCH("7",$M142)-1,$Q$3:$V142,$P142+1,FALSE)</f>
        <v>72</v>
      </c>
      <c r="AS142" s="164" t="str">
        <f t="shared" si="92"/>
        <v>09:00 13:00</v>
      </c>
      <c r="AT142" s="142"/>
      <c r="AU142" s="11" t="str">
        <f>IF(ISERROR(VLOOKUP(B142,'РЕОРГ 2008'!$A:$B,2,FALSE)),"",VLOOKUP(B142,'РЕОРГ 2008'!$A:$B,2,FALSE))</f>
        <v/>
      </c>
      <c r="AV142" s="12" t="str">
        <f t="shared" si="70"/>
        <v>Доп.офис №368/071</v>
      </c>
      <c r="AW142" s="31" t="e">
        <f>LEFT(#REF!,2)</f>
        <v>#REF!</v>
      </c>
      <c r="AX142" s="12" t="str">
        <f t="shared" si="93"/>
        <v>368/071</v>
      </c>
      <c r="AZ142" t="str">
        <f>IF(ISERROR(VLOOKUP(B142,'РЕОРГ 01.08.2009'!$A:$B,2,FALSE)),"",VLOOKUP(B142,'РЕОРГ 01.08.2009'!$A:$B,2,FALSE))</f>
        <v/>
      </c>
      <c r="BA142" s="12" t="str">
        <f t="shared" si="71"/>
        <v>Доп.офис №368/071</v>
      </c>
      <c r="BB142" t="e">
        <f>LEFT(#REF!,2)</f>
        <v>#REF!</v>
      </c>
      <c r="BC142" s="12" t="str">
        <f t="shared" si="94"/>
        <v>368/071</v>
      </c>
      <c r="BE142" t="str">
        <f>IF(ISERROR(VLOOKUP(B142,'РЕОРГ 01.10.2009'!A:C,3,FALSE)),"",VLOOKUP(B142,'РЕОРГ 01.10.2009'!A:C,3,FALSE))</f>
        <v/>
      </c>
      <c r="BF142" s="12" t="str">
        <f t="shared" si="72"/>
        <v>Доп.офис №368/071</v>
      </c>
      <c r="BG142" t="e">
        <f>LEFT(#REF!,2)</f>
        <v>#REF!</v>
      </c>
      <c r="BH142" s="12" t="str">
        <f t="shared" si="95"/>
        <v>368/071</v>
      </c>
      <c r="BJ142" t="str">
        <f>IF(ISERROR(VLOOKUP($B142,'РЕОРГ 01.05.2010'!A:B,2,FALSE)),"",VLOOKUP($B142,'РЕОРГ 01.05.2010'!A:B,2,FALSE))</f>
        <v/>
      </c>
      <c r="BK142" s="12" t="str">
        <f t="shared" si="73"/>
        <v>Доп.офис №368/071</v>
      </c>
      <c r="BL142" t="e">
        <f>LEFT(#REF!,2)</f>
        <v>#REF!</v>
      </c>
      <c r="BM142" s="12" t="str">
        <f t="shared" si="96"/>
        <v>368/071</v>
      </c>
      <c r="BO142" t="str">
        <f>IF(ISERROR(VLOOKUP($B142,'РЕОРГ 01.08.2010'!A:B,2,FALSE)),"",VLOOKUP($B142,'РЕОРГ 01.08.2010'!A:B,2,FALSE))</f>
        <v/>
      </c>
      <c r="BP142" s="12" t="str">
        <f t="shared" si="74"/>
        <v>Доп.офис №368/071</v>
      </c>
      <c r="BQ142" t="e">
        <f>LEFT(#REF!,2)</f>
        <v>#REF!</v>
      </c>
      <c r="BR142" s="12" t="str">
        <f t="shared" si="97"/>
        <v>368/071</v>
      </c>
    </row>
    <row r="143" spans="1:70" ht="12.75" customHeight="1">
      <c r="A143" t="str">
        <f t="shared" si="75"/>
        <v>368/076</v>
      </c>
      <c r="B143" s="133">
        <v>177</v>
      </c>
      <c r="C143" s="1" t="s">
        <v>2911</v>
      </c>
      <c r="D143" s="32" t="s">
        <v>1926</v>
      </c>
      <c r="E143" s="1" t="s">
        <v>11655</v>
      </c>
      <c r="F143" s="1" t="s">
        <v>4493</v>
      </c>
      <c r="G143" s="1" t="s">
        <v>11656</v>
      </c>
      <c r="H143" s="1" t="s">
        <v>11657</v>
      </c>
      <c r="I143" s="1" t="s">
        <v>11658</v>
      </c>
      <c r="J143" s="1"/>
      <c r="K143" s="1">
        <v>11</v>
      </c>
      <c r="L143" s="32" t="s">
        <v>4050</v>
      </c>
      <c r="M143" s="8" t="s">
        <v>11831</v>
      </c>
      <c r="N143" s="2" t="s">
        <v>11885</v>
      </c>
      <c r="O143" s="173"/>
      <c r="P143" s="168">
        <f t="shared" si="98"/>
        <v>140</v>
      </c>
      <c r="Q143" s="138">
        <f t="shared" si="99"/>
        <v>12</v>
      </c>
      <c r="R143" s="138">
        <f t="shared" si="100"/>
        <v>24</v>
      </c>
      <c r="S143" s="138">
        <f t="shared" si="101"/>
        <v>36</v>
      </c>
      <c r="T143" s="138">
        <f t="shared" si="102"/>
        <v>48</v>
      </c>
      <c r="U143" s="138" t="e">
        <f t="shared" si="103"/>
        <v>#VALUE!</v>
      </c>
      <c r="V143" s="138" t="e">
        <f t="shared" si="104"/>
        <v>#VALUE!</v>
      </c>
      <c r="W143" s="158" t="str">
        <f t="shared" si="76"/>
        <v>выходной</v>
      </c>
      <c r="X143" s="159" t="e">
        <f>HLOOKUP(SEARCH("2",$M143)-1,$Q$3:$V143,$P143+1,FALSE)</f>
        <v>#N/A</v>
      </c>
      <c r="Y143" s="160" t="str">
        <f t="shared" si="77"/>
        <v>09:00 19:00</v>
      </c>
      <c r="Z143" s="161" t="e">
        <f t="shared" si="78"/>
        <v>#VALUE!</v>
      </c>
      <c r="AA143" s="158" t="str">
        <f t="shared" si="79"/>
        <v>09:00 19:00</v>
      </c>
      <c r="AB143" s="159">
        <f>HLOOKUP(SEARCH("3",$M143)-1,$Q$3:$V143,$P143+1,FALSE)</f>
        <v>12</v>
      </c>
      <c r="AC143" s="160" t="str">
        <f t="shared" si="80"/>
        <v>09:00 19:00|09:00 19:00|09:00 19:00|09:00 16:00</v>
      </c>
      <c r="AD143" s="161" t="str">
        <f t="shared" si="81"/>
        <v>09:00 19:00</v>
      </c>
      <c r="AE143" s="158" t="str">
        <f t="shared" si="82"/>
        <v>09:00 19:00</v>
      </c>
      <c r="AF143" s="159">
        <f>HLOOKUP(SEARCH("4",$M143)-1,$Q$3:$V143,$P143+1,FALSE)</f>
        <v>24</v>
      </c>
      <c r="AG143" s="161" t="str">
        <f t="shared" si="83"/>
        <v>09:00 19:00|09:00 19:00|09:00 16:00</v>
      </c>
      <c r="AH143" s="161" t="str">
        <f t="shared" si="84"/>
        <v>09:00 19:00</v>
      </c>
      <c r="AI143" s="158" t="str">
        <f t="shared" si="85"/>
        <v>09:00 19:00</v>
      </c>
      <c r="AJ143" s="159">
        <f>HLOOKUP(SEARCH("5",$M143)-1,$Q$3:$V143,$P143+1,FALSE)</f>
        <v>36</v>
      </c>
      <c r="AK143" s="161" t="str">
        <f t="shared" si="86"/>
        <v>09:00 19:00|09:00 16:00</v>
      </c>
      <c r="AL143" s="161" t="str">
        <f t="shared" si="87"/>
        <v>09:00 19:00</v>
      </c>
      <c r="AM143" s="158" t="str">
        <f t="shared" si="88"/>
        <v>09:00 19:00</v>
      </c>
      <c r="AN143" s="159">
        <f>HLOOKUP(SEARCH("6",$M143)-1,$Q$3:$V143,$P143+1,FALSE)</f>
        <v>48</v>
      </c>
      <c r="AO143" s="161" t="str">
        <f t="shared" si="89"/>
        <v>09:00 16:00</v>
      </c>
      <c r="AP143" s="161" t="e">
        <f t="shared" si="90"/>
        <v>#VALUE!</v>
      </c>
      <c r="AQ143" s="162" t="str">
        <f t="shared" si="91"/>
        <v>09:00 16:00</v>
      </c>
      <c r="AR143" s="163" t="e">
        <f>HLOOKUP(SEARCH("7",$M143)-1,$Q$3:$V143,$P143+1,FALSE)</f>
        <v>#VALUE!</v>
      </c>
      <c r="AS143" s="164" t="str">
        <f t="shared" si="92"/>
        <v>выходной</v>
      </c>
      <c r="AT143" s="142"/>
      <c r="AU143" s="11" t="str">
        <f>IF(ISERROR(VLOOKUP(B143,'РЕОРГ 2008'!$A:$B,2,FALSE)),"",VLOOKUP(B143,'РЕОРГ 2008'!$A:$B,2,FALSE))</f>
        <v/>
      </c>
      <c r="AV143" s="12" t="str">
        <f t="shared" si="70"/>
        <v>Доп.офис №368/076</v>
      </c>
      <c r="AW143" s="31" t="e">
        <f>LEFT(#REF!,2)</f>
        <v>#REF!</v>
      </c>
      <c r="AX143" s="12" t="str">
        <f t="shared" si="93"/>
        <v>368/076</v>
      </c>
      <c r="AZ143" t="str">
        <f>IF(ISERROR(VLOOKUP(B143,'РЕОРГ 01.08.2009'!$A:$B,2,FALSE)),"",VLOOKUP(B143,'РЕОРГ 01.08.2009'!$A:$B,2,FALSE))</f>
        <v/>
      </c>
      <c r="BA143" s="12" t="str">
        <f t="shared" si="71"/>
        <v>Доп.офис №368/076</v>
      </c>
      <c r="BB143" t="e">
        <f>LEFT(#REF!,2)</f>
        <v>#REF!</v>
      </c>
      <c r="BC143" s="12" t="str">
        <f t="shared" si="94"/>
        <v>368/076</v>
      </c>
      <c r="BE143" t="str">
        <f>IF(ISERROR(VLOOKUP(B143,'РЕОРГ 01.10.2009'!A:C,3,FALSE)),"",VLOOKUP(B143,'РЕОРГ 01.10.2009'!A:C,3,FALSE))</f>
        <v/>
      </c>
      <c r="BF143" s="12" t="str">
        <f t="shared" si="72"/>
        <v>Доп.офис №368/076</v>
      </c>
      <c r="BG143" t="e">
        <f>LEFT(#REF!,2)</f>
        <v>#REF!</v>
      </c>
      <c r="BH143" s="12" t="str">
        <f t="shared" si="95"/>
        <v>368/076</v>
      </c>
      <c r="BJ143" t="str">
        <f>IF(ISERROR(VLOOKUP($B143,'РЕОРГ 01.05.2010'!A:B,2,FALSE)),"",VLOOKUP($B143,'РЕОРГ 01.05.2010'!A:B,2,FALSE))</f>
        <v/>
      </c>
      <c r="BK143" s="12" t="str">
        <f t="shared" si="73"/>
        <v>Доп.офис №368/076</v>
      </c>
      <c r="BL143" t="e">
        <f>LEFT(#REF!,2)</f>
        <v>#REF!</v>
      </c>
      <c r="BM143" s="12" t="str">
        <f t="shared" si="96"/>
        <v>368/076</v>
      </c>
      <c r="BO143" t="str">
        <f>IF(ISERROR(VLOOKUP($B143,'РЕОРГ 01.08.2010'!A:B,2,FALSE)),"",VLOOKUP($B143,'РЕОРГ 01.08.2010'!A:B,2,FALSE))</f>
        <v/>
      </c>
      <c r="BP143" s="12" t="str">
        <f t="shared" si="74"/>
        <v>Доп.офис №368/076</v>
      </c>
      <c r="BQ143" t="e">
        <f>LEFT(#REF!,2)</f>
        <v>#REF!</v>
      </c>
      <c r="BR143" s="12" t="str">
        <f t="shared" si="97"/>
        <v>368/076</v>
      </c>
    </row>
    <row r="144" spans="1:70" ht="12.75" customHeight="1">
      <c r="A144" t="str">
        <f t="shared" si="75"/>
        <v>368/08</v>
      </c>
      <c r="B144" s="133">
        <v>179</v>
      </c>
      <c r="C144" s="1" t="s">
        <v>2912</v>
      </c>
      <c r="D144" s="32" t="s">
        <v>1931</v>
      </c>
      <c r="E144" s="1" t="s">
        <v>2913</v>
      </c>
      <c r="F144" s="1" t="s">
        <v>4493</v>
      </c>
      <c r="G144" s="1" t="s">
        <v>2914</v>
      </c>
      <c r="H144" s="1" t="s">
        <v>2915</v>
      </c>
      <c r="I144" s="1" t="s">
        <v>2916</v>
      </c>
      <c r="J144" s="1"/>
      <c r="K144" s="1">
        <v>0.4</v>
      </c>
      <c r="L144" s="32" t="s">
        <v>4049</v>
      </c>
      <c r="M144" s="8" t="s">
        <v>11886</v>
      </c>
      <c r="N144" s="2" t="s">
        <v>11887</v>
      </c>
      <c r="O144" s="173"/>
      <c r="P144" s="168">
        <f t="shared" si="98"/>
        <v>141</v>
      </c>
      <c r="Q144" s="138">
        <f t="shared" si="99"/>
        <v>25</v>
      </c>
      <c r="R144" s="138" t="e">
        <f t="shared" si="100"/>
        <v>#VALUE!</v>
      </c>
      <c r="S144" s="138" t="e">
        <f t="shared" si="101"/>
        <v>#VALUE!</v>
      </c>
      <c r="T144" s="138" t="e">
        <f t="shared" si="102"/>
        <v>#VALUE!</v>
      </c>
      <c r="U144" s="138" t="e">
        <f t="shared" si="103"/>
        <v>#VALUE!</v>
      </c>
      <c r="V144" s="138" t="e">
        <f t="shared" si="104"/>
        <v>#VALUE!</v>
      </c>
      <c r="W144" s="158" t="str">
        <f t="shared" si="76"/>
        <v>выходной</v>
      </c>
      <c r="X144" s="159" t="e">
        <f>HLOOKUP(SEARCH("2",$M144)-1,$Q$3:$V144,$P144+1,FALSE)</f>
        <v>#VALUE!</v>
      </c>
      <c r="Y144" s="160" t="e">
        <f t="shared" si="77"/>
        <v>#VALUE!</v>
      </c>
      <c r="Z144" s="161" t="e">
        <f t="shared" si="78"/>
        <v>#VALUE!</v>
      </c>
      <c r="AA144" s="158" t="str">
        <f t="shared" si="79"/>
        <v>выходной</v>
      </c>
      <c r="AB144" s="159" t="e">
        <f>HLOOKUP(SEARCH("3",$M144)-1,$Q$3:$V144,$P144+1,FALSE)</f>
        <v>#N/A</v>
      </c>
      <c r="AC144" s="160" t="str">
        <f t="shared" si="80"/>
        <v>07:55 15:25(12:00 12:30)</v>
      </c>
      <c r="AD144" s="161" t="e">
        <f t="shared" si="81"/>
        <v>#VALUE!</v>
      </c>
      <c r="AE144" s="158" t="str">
        <f t="shared" si="82"/>
        <v>07:55 15:25(12:00 12:30)</v>
      </c>
      <c r="AF144" s="159">
        <f>HLOOKUP(SEARCH("4",$M144)-1,$Q$3:$V144,$P144+1,FALSE)</f>
        <v>25</v>
      </c>
      <c r="AG144" s="161" t="str">
        <f t="shared" si="83"/>
        <v>07:55 15:25(12:00 12:30)</v>
      </c>
      <c r="AH144" s="161" t="e">
        <f t="shared" si="84"/>
        <v>#VALUE!</v>
      </c>
      <c r="AI144" s="158" t="str">
        <f t="shared" si="85"/>
        <v>07:55 15:25(12:00 12:30)</v>
      </c>
      <c r="AJ144" s="159" t="e">
        <f>HLOOKUP(SEARCH("5",$M144)-1,$Q$3:$V144,$P144+1,FALSE)</f>
        <v>#VALUE!</v>
      </c>
      <c r="AK144" s="161" t="e">
        <f t="shared" si="86"/>
        <v>#VALUE!</v>
      </c>
      <c r="AL144" s="161" t="e">
        <f t="shared" si="87"/>
        <v>#VALUE!</v>
      </c>
      <c r="AM144" s="158" t="str">
        <f t="shared" si="88"/>
        <v>выходной</v>
      </c>
      <c r="AN144" s="159" t="e">
        <f>HLOOKUP(SEARCH("6",$M144)-1,$Q$3:$V144,$P144+1,FALSE)</f>
        <v>#VALUE!</v>
      </c>
      <c r="AO144" s="161" t="e">
        <f t="shared" si="89"/>
        <v>#VALUE!</v>
      </c>
      <c r="AP144" s="161" t="e">
        <f t="shared" si="90"/>
        <v>#VALUE!</v>
      </c>
      <c r="AQ144" s="162" t="str">
        <f t="shared" si="91"/>
        <v>выходной</v>
      </c>
      <c r="AR144" s="163" t="e">
        <f>HLOOKUP(SEARCH("7",$M144)-1,$Q$3:$V144,$P144+1,FALSE)</f>
        <v>#VALUE!</v>
      </c>
      <c r="AS144" s="164" t="str">
        <f t="shared" si="92"/>
        <v>выходной</v>
      </c>
      <c r="AT144" s="142"/>
      <c r="AU144" s="11" t="str">
        <f>IF(ISERROR(VLOOKUP(B144,'РЕОРГ 2008'!$A:$B,2,FALSE)),"",VLOOKUP(B144,'РЕОРГ 2008'!$A:$B,2,FALSE))</f>
        <v/>
      </c>
      <c r="AV144" s="12" t="str">
        <f t="shared" si="70"/>
        <v>Опер.касса №368/08</v>
      </c>
      <c r="AW144" s="31" t="e">
        <f>LEFT(#REF!,2)</f>
        <v>#REF!</v>
      </c>
      <c r="AX144" s="12" t="str">
        <f t="shared" si="93"/>
        <v>368/08</v>
      </c>
      <c r="AZ144" t="str">
        <f>IF(ISERROR(VLOOKUP(B144,'РЕОРГ 01.08.2009'!$A:$B,2,FALSE)),"",VLOOKUP(B144,'РЕОРГ 01.08.2009'!$A:$B,2,FALSE))</f>
        <v/>
      </c>
      <c r="BA144" s="12" t="str">
        <f t="shared" si="71"/>
        <v>Опер.касса №368/08</v>
      </c>
      <c r="BB144" t="e">
        <f>LEFT(#REF!,2)</f>
        <v>#REF!</v>
      </c>
      <c r="BC144" s="12" t="str">
        <f t="shared" si="94"/>
        <v>368/08</v>
      </c>
      <c r="BE144" t="str">
        <f>IF(ISERROR(VLOOKUP(B144,'РЕОРГ 01.10.2009'!A:C,3,FALSE)),"",VLOOKUP(B144,'РЕОРГ 01.10.2009'!A:C,3,FALSE))</f>
        <v/>
      </c>
      <c r="BF144" s="12" t="str">
        <f t="shared" si="72"/>
        <v>Опер.касса №368/08</v>
      </c>
      <c r="BG144" t="e">
        <f>LEFT(#REF!,2)</f>
        <v>#REF!</v>
      </c>
      <c r="BH144" s="12" t="str">
        <f t="shared" si="95"/>
        <v>368/08</v>
      </c>
      <c r="BJ144" t="str">
        <f>IF(ISERROR(VLOOKUP($B144,'РЕОРГ 01.05.2010'!A:B,2,FALSE)),"",VLOOKUP($B144,'РЕОРГ 01.05.2010'!A:B,2,FALSE))</f>
        <v/>
      </c>
      <c r="BK144" s="12" t="str">
        <f t="shared" si="73"/>
        <v>Опер.касса №368/08</v>
      </c>
      <c r="BL144" t="e">
        <f>LEFT(#REF!,2)</f>
        <v>#REF!</v>
      </c>
      <c r="BM144" s="12" t="str">
        <f t="shared" si="96"/>
        <v>368/08</v>
      </c>
      <c r="BO144" t="str">
        <f>IF(ISERROR(VLOOKUP($B144,'РЕОРГ 01.08.2010'!A:B,2,FALSE)),"",VLOOKUP($B144,'РЕОРГ 01.08.2010'!A:B,2,FALSE))</f>
        <v/>
      </c>
      <c r="BP144" s="12" t="str">
        <f t="shared" si="74"/>
        <v>Опер.касса №368/08</v>
      </c>
      <c r="BQ144" t="e">
        <f>LEFT(#REF!,2)</f>
        <v>#REF!</v>
      </c>
      <c r="BR144" s="12" t="str">
        <f t="shared" si="97"/>
        <v>368/08</v>
      </c>
    </row>
    <row r="145" spans="1:70" ht="12.75" customHeight="1">
      <c r="A145" t="str">
        <f t="shared" si="75"/>
        <v>368/081</v>
      </c>
      <c r="B145" s="133">
        <v>180</v>
      </c>
      <c r="C145" s="1" t="s">
        <v>2917</v>
      </c>
      <c r="D145" s="32" t="s">
        <v>1926</v>
      </c>
      <c r="E145" s="1" t="s">
        <v>2918</v>
      </c>
      <c r="F145" s="1" t="s">
        <v>4493</v>
      </c>
      <c r="G145" s="1" t="s">
        <v>2919</v>
      </c>
      <c r="H145" s="1" t="s">
        <v>2920</v>
      </c>
      <c r="I145" s="1" t="s">
        <v>2921</v>
      </c>
      <c r="J145" s="1"/>
      <c r="K145" s="1">
        <v>6</v>
      </c>
      <c r="L145" s="32" t="s">
        <v>4050</v>
      </c>
      <c r="M145" s="8" t="s">
        <v>11831</v>
      </c>
      <c r="N145" s="2" t="s">
        <v>11888</v>
      </c>
      <c r="O145" s="173"/>
      <c r="P145" s="168">
        <f t="shared" si="98"/>
        <v>142</v>
      </c>
      <c r="Q145" s="138">
        <f t="shared" si="99"/>
        <v>25</v>
      </c>
      <c r="R145" s="138">
        <f t="shared" si="100"/>
        <v>50</v>
      </c>
      <c r="S145" s="138">
        <f t="shared" si="101"/>
        <v>75</v>
      </c>
      <c r="T145" s="138">
        <f t="shared" si="102"/>
        <v>100</v>
      </c>
      <c r="U145" s="138" t="e">
        <f t="shared" si="103"/>
        <v>#VALUE!</v>
      </c>
      <c r="V145" s="138" t="e">
        <f t="shared" si="104"/>
        <v>#VALUE!</v>
      </c>
      <c r="W145" s="158" t="str">
        <f t="shared" si="76"/>
        <v>выходной</v>
      </c>
      <c r="X145" s="159" t="e">
        <f>HLOOKUP(SEARCH("2",$M145)-1,$Q$3:$V145,$P145+1,FALSE)</f>
        <v>#N/A</v>
      </c>
      <c r="Y145" s="160" t="str">
        <f t="shared" si="77"/>
        <v>09:30 18:00(13:00 14:00)</v>
      </c>
      <c r="Z145" s="161" t="e">
        <f t="shared" si="78"/>
        <v>#VALUE!</v>
      </c>
      <c r="AA145" s="158" t="str">
        <f t="shared" si="79"/>
        <v>09:30 18:00(13:00 14:00)</v>
      </c>
      <c r="AB145" s="159">
        <f>HLOOKUP(SEARCH("3",$M145)-1,$Q$3:$V145,$P145+1,FALSE)</f>
        <v>25</v>
      </c>
      <c r="AC145" s="160" t="str">
        <f t="shared" si="80"/>
        <v>09:30 18:00(13:00 14:00)|09:30 18:00(13:00 14:00)|09:30 18:00(13:00 14:00)|09:00 14:00</v>
      </c>
      <c r="AD145" s="161" t="str">
        <f t="shared" si="81"/>
        <v>09:30 18:00(13:00 14:00)</v>
      </c>
      <c r="AE145" s="158" t="str">
        <f t="shared" si="82"/>
        <v>09:30 18:00(13:00 14:00)</v>
      </c>
      <c r="AF145" s="159">
        <f>HLOOKUP(SEARCH("4",$M145)-1,$Q$3:$V145,$P145+1,FALSE)</f>
        <v>50</v>
      </c>
      <c r="AG145" s="161" t="str">
        <f t="shared" si="83"/>
        <v>09:30 18:00(13:00 14:00)|09:30 18:00(13:00 14:00)|09:00 14:00</v>
      </c>
      <c r="AH145" s="161" t="str">
        <f t="shared" si="84"/>
        <v>09:30 18:00(13:00 14:00)</v>
      </c>
      <c r="AI145" s="158" t="str">
        <f t="shared" si="85"/>
        <v>09:30 18:00(13:00 14:00)</v>
      </c>
      <c r="AJ145" s="159">
        <f>HLOOKUP(SEARCH("5",$M145)-1,$Q$3:$V145,$P145+1,FALSE)</f>
        <v>75</v>
      </c>
      <c r="AK145" s="161" t="str">
        <f t="shared" si="86"/>
        <v>09:30 18:00(13:00 14:00)|09:00 14:00</v>
      </c>
      <c r="AL145" s="161" t="str">
        <f t="shared" si="87"/>
        <v>09:30 18:00(13:00 14:00)</v>
      </c>
      <c r="AM145" s="158" t="str">
        <f t="shared" si="88"/>
        <v>09:30 18:00(13:00 14:00)</v>
      </c>
      <c r="AN145" s="159">
        <f>HLOOKUP(SEARCH("6",$M145)-1,$Q$3:$V145,$P145+1,FALSE)</f>
        <v>100</v>
      </c>
      <c r="AO145" s="161" t="str">
        <f t="shared" si="89"/>
        <v>09:00 14:00</v>
      </c>
      <c r="AP145" s="161" t="e">
        <f t="shared" si="90"/>
        <v>#VALUE!</v>
      </c>
      <c r="AQ145" s="162" t="str">
        <f t="shared" si="91"/>
        <v>09:00 14:00</v>
      </c>
      <c r="AR145" s="163" t="e">
        <f>HLOOKUP(SEARCH("7",$M145)-1,$Q$3:$V145,$P145+1,FALSE)</f>
        <v>#VALUE!</v>
      </c>
      <c r="AS145" s="164" t="str">
        <f t="shared" si="92"/>
        <v>выходной</v>
      </c>
      <c r="AT145" s="142"/>
      <c r="AU145" s="11" t="str">
        <f>IF(ISERROR(VLOOKUP(B145,'РЕОРГ 2008'!$A:$B,2,FALSE)),"",VLOOKUP(B145,'РЕОРГ 2008'!$A:$B,2,FALSE))</f>
        <v/>
      </c>
      <c r="AV145" s="12" t="str">
        <f t="shared" si="70"/>
        <v>Доп.офис №368/081</v>
      </c>
      <c r="AW145" s="31" t="e">
        <f>LEFT(#REF!,2)</f>
        <v>#REF!</v>
      </c>
      <c r="AX145" s="12" t="str">
        <f t="shared" si="93"/>
        <v>368/081</v>
      </c>
      <c r="AZ145" t="str">
        <f>IF(ISERROR(VLOOKUP(B145,'РЕОРГ 01.08.2009'!$A:$B,2,FALSE)),"",VLOOKUP(B145,'РЕОРГ 01.08.2009'!$A:$B,2,FALSE))</f>
        <v/>
      </c>
      <c r="BA145" s="12" t="str">
        <f t="shared" si="71"/>
        <v>Доп.офис №368/081</v>
      </c>
      <c r="BB145" t="e">
        <f>LEFT(#REF!,2)</f>
        <v>#REF!</v>
      </c>
      <c r="BC145" s="12" t="str">
        <f t="shared" si="94"/>
        <v>368/081</v>
      </c>
      <c r="BE145" t="str">
        <f>IF(ISERROR(VLOOKUP(B145,'РЕОРГ 01.10.2009'!A:C,3,FALSE)),"",VLOOKUP(B145,'РЕОРГ 01.10.2009'!A:C,3,FALSE))</f>
        <v/>
      </c>
      <c r="BF145" s="12" t="str">
        <f t="shared" si="72"/>
        <v>Доп.офис №368/081</v>
      </c>
      <c r="BG145" t="e">
        <f>LEFT(#REF!,2)</f>
        <v>#REF!</v>
      </c>
      <c r="BH145" s="12" t="str">
        <f t="shared" si="95"/>
        <v>368/081</v>
      </c>
      <c r="BJ145" t="str">
        <f>IF(ISERROR(VLOOKUP($B145,'РЕОРГ 01.05.2010'!A:B,2,FALSE)),"",VLOOKUP($B145,'РЕОРГ 01.05.2010'!A:B,2,FALSE))</f>
        <v/>
      </c>
      <c r="BK145" s="12" t="str">
        <f t="shared" si="73"/>
        <v>Доп.офис №368/081</v>
      </c>
      <c r="BL145" t="e">
        <f>LEFT(#REF!,2)</f>
        <v>#REF!</v>
      </c>
      <c r="BM145" s="12" t="str">
        <f t="shared" si="96"/>
        <v>368/081</v>
      </c>
      <c r="BO145" t="str">
        <f>IF(ISERROR(VLOOKUP($B145,'РЕОРГ 01.08.2010'!A:B,2,FALSE)),"",VLOOKUP($B145,'РЕОРГ 01.08.2010'!A:B,2,FALSE))</f>
        <v/>
      </c>
      <c r="BP145" s="12" t="str">
        <f t="shared" si="74"/>
        <v>Доп.офис №368/081</v>
      </c>
      <c r="BQ145" t="e">
        <f>LEFT(#REF!,2)</f>
        <v>#REF!</v>
      </c>
      <c r="BR145" s="12" t="str">
        <f t="shared" si="97"/>
        <v>368/081</v>
      </c>
    </row>
    <row r="146" spans="1:70" ht="12.75" customHeight="1">
      <c r="A146" t="str">
        <f t="shared" si="75"/>
        <v>368/082</v>
      </c>
      <c r="B146" s="133">
        <v>181</v>
      </c>
      <c r="C146" s="1" t="s">
        <v>2922</v>
      </c>
      <c r="D146" s="32" t="s">
        <v>1931</v>
      </c>
      <c r="E146" s="1" t="s">
        <v>2923</v>
      </c>
      <c r="F146" s="1" t="s">
        <v>4493</v>
      </c>
      <c r="G146" s="1" t="s">
        <v>2924</v>
      </c>
      <c r="H146" s="1" t="s">
        <v>2925</v>
      </c>
      <c r="I146" s="1" t="s">
        <v>10210</v>
      </c>
      <c r="J146" s="1"/>
      <c r="K146" s="1">
        <v>0.75</v>
      </c>
      <c r="L146" s="32" t="s">
        <v>4049</v>
      </c>
      <c r="M146" s="8" t="s">
        <v>11802</v>
      </c>
      <c r="N146" s="2" t="s">
        <v>11889</v>
      </c>
      <c r="O146" s="173"/>
      <c r="P146" s="168">
        <f t="shared" si="98"/>
        <v>143</v>
      </c>
      <c r="Q146" s="138">
        <f t="shared" si="99"/>
        <v>25</v>
      </c>
      <c r="R146" s="138">
        <f t="shared" si="100"/>
        <v>50</v>
      </c>
      <c r="S146" s="138">
        <f t="shared" si="101"/>
        <v>75</v>
      </c>
      <c r="T146" s="138" t="e">
        <f t="shared" si="102"/>
        <v>#VALUE!</v>
      </c>
      <c r="U146" s="138" t="e">
        <f t="shared" si="103"/>
        <v>#VALUE!</v>
      </c>
      <c r="V146" s="138" t="e">
        <f t="shared" si="104"/>
        <v>#VALUE!</v>
      </c>
      <c r="W146" s="158" t="str">
        <f t="shared" si="76"/>
        <v>выходной</v>
      </c>
      <c r="X146" s="159" t="e">
        <f>HLOOKUP(SEARCH("2",$M146)-1,$Q$3:$V146,$P146+1,FALSE)</f>
        <v>#N/A</v>
      </c>
      <c r="Y146" s="160" t="str">
        <f t="shared" si="77"/>
        <v>09:00 17:00(13:00 14:00)</v>
      </c>
      <c r="Z146" s="161" t="e">
        <f t="shared" si="78"/>
        <v>#VALUE!</v>
      </c>
      <c r="AA146" s="158" t="str">
        <f t="shared" si="79"/>
        <v>09:00 17:00(13:00 14:00)</v>
      </c>
      <c r="AB146" s="159">
        <f>HLOOKUP(SEARCH("3",$M146)-1,$Q$3:$V146,$P146+1,FALSE)</f>
        <v>25</v>
      </c>
      <c r="AC146" s="160" t="str">
        <f t="shared" si="80"/>
        <v>09:00 17:00(13:00 14:00)|09:00 17:00(13:00 14:00)|09:00 15:00(13:00 14:00)</v>
      </c>
      <c r="AD146" s="161" t="str">
        <f t="shared" si="81"/>
        <v>09:00 17:00(13:00 14:00)</v>
      </c>
      <c r="AE146" s="158" t="str">
        <f t="shared" si="82"/>
        <v>09:00 17:00(13:00 14:00)</v>
      </c>
      <c r="AF146" s="159">
        <f>HLOOKUP(SEARCH("4",$M146)-1,$Q$3:$V146,$P146+1,FALSE)</f>
        <v>50</v>
      </c>
      <c r="AG146" s="161" t="str">
        <f t="shared" si="83"/>
        <v>09:00 17:00(13:00 14:00)|09:00 15:00(13:00 14:00)</v>
      </c>
      <c r="AH146" s="161" t="str">
        <f t="shared" si="84"/>
        <v>09:00 17:00(13:00 14:00)</v>
      </c>
      <c r="AI146" s="158" t="str">
        <f t="shared" si="85"/>
        <v>09:00 17:00(13:00 14:00)</v>
      </c>
      <c r="AJ146" s="159">
        <f>HLOOKUP(SEARCH("5",$M146)-1,$Q$3:$V146,$P146+1,FALSE)</f>
        <v>75</v>
      </c>
      <c r="AK146" s="161" t="str">
        <f t="shared" si="86"/>
        <v>09:00 15:00(13:00 14:00)</v>
      </c>
      <c r="AL146" s="161" t="e">
        <f t="shared" si="87"/>
        <v>#VALUE!</v>
      </c>
      <c r="AM146" s="158" t="str">
        <f t="shared" si="88"/>
        <v>09:00 15:00(13:00 14:00)</v>
      </c>
      <c r="AN146" s="159" t="e">
        <f>HLOOKUP(SEARCH("6",$M146)-1,$Q$3:$V146,$P146+1,FALSE)</f>
        <v>#VALUE!</v>
      </c>
      <c r="AO146" s="161" t="e">
        <f t="shared" si="89"/>
        <v>#VALUE!</v>
      </c>
      <c r="AP146" s="161" t="e">
        <f t="shared" si="90"/>
        <v>#VALUE!</v>
      </c>
      <c r="AQ146" s="162" t="str">
        <f t="shared" si="91"/>
        <v>выходной</v>
      </c>
      <c r="AR146" s="163" t="e">
        <f>HLOOKUP(SEARCH("7",$M146)-1,$Q$3:$V146,$P146+1,FALSE)</f>
        <v>#VALUE!</v>
      </c>
      <c r="AS146" s="164" t="str">
        <f t="shared" si="92"/>
        <v>выходной</v>
      </c>
      <c r="AT146" s="142"/>
      <c r="AU146" s="11" t="str">
        <f>IF(ISERROR(VLOOKUP(B146,'РЕОРГ 2008'!$A:$B,2,FALSE)),"",VLOOKUP(B146,'РЕОРГ 2008'!$A:$B,2,FALSE))</f>
        <v/>
      </c>
      <c r="AV146" s="12" t="str">
        <f t="shared" si="70"/>
        <v>Опер.касса №368/082</v>
      </c>
      <c r="AW146" s="31" t="e">
        <f>LEFT(#REF!,2)</f>
        <v>#REF!</v>
      </c>
      <c r="AX146" s="12" t="str">
        <f t="shared" si="93"/>
        <v>368/082</v>
      </c>
      <c r="AZ146" t="str">
        <f>IF(ISERROR(VLOOKUP(B146,'РЕОРГ 01.08.2009'!$A:$B,2,FALSE)),"",VLOOKUP(B146,'РЕОРГ 01.08.2009'!$A:$B,2,FALSE))</f>
        <v/>
      </c>
      <c r="BA146" s="12" t="str">
        <f t="shared" si="71"/>
        <v>Опер.касса №368/082</v>
      </c>
      <c r="BB146" t="e">
        <f>LEFT(#REF!,2)</f>
        <v>#REF!</v>
      </c>
      <c r="BC146" s="12" t="str">
        <f t="shared" si="94"/>
        <v>368/082</v>
      </c>
      <c r="BE146" t="str">
        <f>IF(ISERROR(VLOOKUP(B146,'РЕОРГ 01.10.2009'!A:C,3,FALSE)),"",VLOOKUP(B146,'РЕОРГ 01.10.2009'!A:C,3,FALSE))</f>
        <v/>
      </c>
      <c r="BF146" s="12" t="str">
        <f t="shared" si="72"/>
        <v>Опер.касса №368/082</v>
      </c>
      <c r="BG146" t="e">
        <f>LEFT(#REF!,2)</f>
        <v>#REF!</v>
      </c>
      <c r="BH146" s="12" t="str">
        <f t="shared" si="95"/>
        <v>368/082</v>
      </c>
      <c r="BJ146" t="str">
        <f>IF(ISERROR(VLOOKUP($B146,'РЕОРГ 01.05.2010'!A:B,2,FALSE)),"",VLOOKUP($B146,'РЕОРГ 01.05.2010'!A:B,2,FALSE))</f>
        <v/>
      </c>
      <c r="BK146" s="12" t="str">
        <f t="shared" si="73"/>
        <v>Опер.касса №368/082</v>
      </c>
      <c r="BL146" t="e">
        <f>LEFT(#REF!,2)</f>
        <v>#REF!</v>
      </c>
      <c r="BM146" s="12" t="str">
        <f t="shared" si="96"/>
        <v>368/082</v>
      </c>
      <c r="BO146" t="str">
        <f>IF(ISERROR(VLOOKUP($B146,'РЕОРГ 01.08.2010'!A:B,2,FALSE)),"",VLOOKUP($B146,'РЕОРГ 01.08.2010'!A:B,2,FALSE))</f>
        <v/>
      </c>
      <c r="BP146" s="12" t="str">
        <f t="shared" si="74"/>
        <v>Опер.касса №368/082</v>
      </c>
      <c r="BQ146" t="e">
        <f>LEFT(#REF!,2)</f>
        <v>#REF!</v>
      </c>
      <c r="BR146" s="12" t="str">
        <f t="shared" si="97"/>
        <v>368/082</v>
      </c>
    </row>
    <row r="147" spans="1:70" ht="12.75" customHeight="1">
      <c r="A147" t="str">
        <f t="shared" si="75"/>
        <v>368/083</v>
      </c>
      <c r="B147" s="133">
        <v>182</v>
      </c>
      <c r="C147" s="1" t="s">
        <v>2926</v>
      </c>
      <c r="D147" s="32" t="s">
        <v>1926</v>
      </c>
      <c r="E147" s="1" t="s">
        <v>2927</v>
      </c>
      <c r="F147" s="1" t="s">
        <v>4493</v>
      </c>
      <c r="G147" s="1" t="s">
        <v>2928</v>
      </c>
      <c r="H147" s="1" t="s">
        <v>2929</v>
      </c>
      <c r="I147" s="1" t="s">
        <v>2868</v>
      </c>
      <c r="J147" s="1"/>
      <c r="K147" s="1">
        <v>3.75</v>
      </c>
      <c r="L147" s="32" t="s">
        <v>4050</v>
      </c>
      <c r="M147" s="8" t="s">
        <v>11831</v>
      </c>
      <c r="N147" s="2" t="s">
        <v>11888</v>
      </c>
      <c r="O147" s="173"/>
      <c r="P147" s="168">
        <f t="shared" si="98"/>
        <v>144</v>
      </c>
      <c r="Q147" s="138">
        <f t="shared" si="99"/>
        <v>25</v>
      </c>
      <c r="R147" s="138">
        <f t="shared" si="100"/>
        <v>50</v>
      </c>
      <c r="S147" s="138">
        <f t="shared" si="101"/>
        <v>75</v>
      </c>
      <c r="T147" s="138">
        <f t="shared" si="102"/>
        <v>100</v>
      </c>
      <c r="U147" s="138" t="e">
        <f t="shared" si="103"/>
        <v>#VALUE!</v>
      </c>
      <c r="V147" s="138" t="e">
        <f t="shared" si="104"/>
        <v>#VALUE!</v>
      </c>
      <c r="W147" s="158" t="str">
        <f t="shared" si="76"/>
        <v>выходной</v>
      </c>
      <c r="X147" s="159" t="e">
        <f>HLOOKUP(SEARCH("2",$M147)-1,$Q$3:$V147,$P147+1,FALSE)</f>
        <v>#N/A</v>
      </c>
      <c r="Y147" s="160" t="str">
        <f t="shared" si="77"/>
        <v>09:30 18:00(13:00 14:00)</v>
      </c>
      <c r="Z147" s="161" t="e">
        <f t="shared" si="78"/>
        <v>#VALUE!</v>
      </c>
      <c r="AA147" s="158" t="str">
        <f t="shared" si="79"/>
        <v>09:30 18:00(13:00 14:00)</v>
      </c>
      <c r="AB147" s="159">
        <f>HLOOKUP(SEARCH("3",$M147)-1,$Q$3:$V147,$P147+1,FALSE)</f>
        <v>25</v>
      </c>
      <c r="AC147" s="160" t="str">
        <f t="shared" si="80"/>
        <v>09:30 18:00(13:00 14:00)|09:30 18:00(13:00 14:00)|09:30 18:00(13:00 14:00)|09:00 14:00</v>
      </c>
      <c r="AD147" s="161" t="str">
        <f t="shared" si="81"/>
        <v>09:30 18:00(13:00 14:00)</v>
      </c>
      <c r="AE147" s="158" t="str">
        <f t="shared" si="82"/>
        <v>09:30 18:00(13:00 14:00)</v>
      </c>
      <c r="AF147" s="159">
        <f>HLOOKUP(SEARCH("4",$M147)-1,$Q$3:$V147,$P147+1,FALSE)</f>
        <v>50</v>
      </c>
      <c r="AG147" s="161" t="str">
        <f t="shared" si="83"/>
        <v>09:30 18:00(13:00 14:00)|09:30 18:00(13:00 14:00)|09:00 14:00</v>
      </c>
      <c r="AH147" s="161" t="str">
        <f t="shared" si="84"/>
        <v>09:30 18:00(13:00 14:00)</v>
      </c>
      <c r="AI147" s="158" t="str">
        <f t="shared" si="85"/>
        <v>09:30 18:00(13:00 14:00)</v>
      </c>
      <c r="AJ147" s="159">
        <f>HLOOKUP(SEARCH("5",$M147)-1,$Q$3:$V147,$P147+1,FALSE)</f>
        <v>75</v>
      </c>
      <c r="AK147" s="161" t="str">
        <f t="shared" si="86"/>
        <v>09:30 18:00(13:00 14:00)|09:00 14:00</v>
      </c>
      <c r="AL147" s="161" t="str">
        <f t="shared" si="87"/>
        <v>09:30 18:00(13:00 14:00)</v>
      </c>
      <c r="AM147" s="158" t="str">
        <f t="shared" si="88"/>
        <v>09:30 18:00(13:00 14:00)</v>
      </c>
      <c r="AN147" s="159">
        <f>HLOOKUP(SEARCH("6",$M147)-1,$Q$3:$V147,$P147+1,FALSE)</f>
        <v>100</v>
      </c>
      <c r="AO147" s="161" t="str">
        <f t="shared" si="89"/>
        <v>09:00 14:00</v>
      </c>
      <c r="AP147" s="161" t="e">
        <f t="shared" si="90"/>
        <v>#VALUE!</v>
      </c>
      <c r="AQ147" s="162" t="str">
        <f t="shared" si="91"/>
        <v>09:00 14:00</v>
      </c>
      <c r="AR147" s="163" t="e">
        <f>HLOOKUP(SEARCH("7",$M147)-1,$Q$3:$V147,$P147+1,FALSE)</f>
        <v>#VALUE!</v>
      </c>
      <c r="AS147" s="164" t="str">
        <f t="shared" si="92"/>
        <v>выходной</v>
      </c>
      <c r="AT147" s="142"/>
      <c r="AU147" s="11" t="str">
        <f>IF(ISERROR(VLOOKUP(B147,'РЕОРГ 2008'!$A:$B,2,FALSE)),"",VLOOKUP(B147,'РЕОРГ 2008'!$A:$B,2,FALSE))</f>
        <v/>
      </c>
      <c r="AV147" s="12" t="str">
        <f t="shared" si="70"/>
        <v>Доп.офис №368/083</v>
      </c>
      <c r="AW147" s="31" t="e">
        <f>LEFT(#REF!,2)</f>
        <v>#REF!</v>
      </c>
      <c r="AX147" s="12" t="str">
        <f t="shared" si="93"/>
        <v>368/083</v>
      </c>
      <c r="AZ147" t="str">
        <f>IF(ISERROR(VLOOKUP(B147,'РЕОРГ 01.08.2009'!$A:$B,2,FALSE)),"",VLOOKUP(B147,'РЕОРГ 01.08.2009'!$A:$B,2,FALSE))</f>
        <v/>
      </c>
      <c r="BA147" s="12" t="str">
        <f t="shared" si="71"/>
        <v>Доп.офис №368/083</v>
      </c>
      <c r="BB147" t="e">
        <f>LEFT(#REF!,2)</f>
        <v>#REF!</v>
      </c>
      <c r="BC147" s="12" t="str">
        <f t="shared" si="94"/>
        <v>368/083</v>
      </c>
      <c r="BE147" t="str">
        <f>IF(ISERROR(VLOOKUP(B147,'РЕОРГ 01.10.2009'!A:C,3,FALSE)),"",VLOOKUP(B147,'РЕОРГ 01.10.2009'!A:C,3,FALSE))</f>
        <v/>
      </c>
      <c r="BF147" s="12" t="str">
        <f t="shared" si="72"/>
        <v>Доп.офис №368/083</v>
      </c>
      <c r="BG147" t="e">
        <f>LEFT(#REF!,2)</f>
        <v>#REF!</v>
      </c>
      <c r="BH147" s="12" t="str">
        <f t="shared" si="95"/>
        <v>368/083</v>
      </c>
      <c r="BJ147" t="str">
        <f>IF(ISERROR(VLOOKUP($B147,'РЕОРГ 01.05.2010'!A:B,2,FALSE)),"",VLOOKUP($B147,'РЕОРГ 01.05.2010'!A:B,2,FALSE))</f>
        <v/>
      </c>
      <c r="BK147" s="12" t="str">
        <f t="shared" si="73"/>
        <v>Доп.офис №368/083</v>
      </c>
      <c r="BL147" t="e">
        <f>LEFT(#REF!,2)</f>
        <v>#REF!</v>
      </c>
      <c r="BM147" s="12" t="str">
        <f t="shared" si="96"/>
        <v>368/083</v>
      </c>
      <c r="BO147" t="str">
        <f>IF(ISERROR(VLOOKUP($B147,'РЕОРГ 01.08.2010'!A:B,2,FALSE)),"",VLOOKUP($B147,'РЕОРГ 01.08.2010'!A:B,2,FALSE))</f>
        <v/>
      </c>
      <c r="BP147" s="12" t="str">
        <f t="shared" si="74"/>
        <v>Доп.офис №368/083</v>
      </c>
      <c r="BQ147" t="e">
        <f>LEFT(#REF!,2)</f>
        <v>#REF!</v>
      </c>
      <c r="BR147" s="12" t="str">
        <f t="shared" si="97"/>
        <v>368/083</v>
      </c>
    </row>
    <row r="148" spans="1:70" ht="12.75" customHeight="1">
      <c r="A148" t="str">
        <f t="shared" si="75"/>
        <v>368/084</v>
      </c>
      <c r="B148" s="133">
        <v>183</v>
      </c>
      <c r="C148" s="1" t="s">
        <v>2930</v>
      </c>
      <c r="D148" s="32" t="s">
        <v>7017</v>
      </c>
      <c r="E148" s="1" t="s">
        <v>2931</v>
      </c>
      <c r="F148" s="1" t="s">
        <v>4493</v>
      </c>
      <c r="G148" s="1" t="s">
        <v>5524</v>
      </c>
      <c r="H148" s="1" t="s">
        <v>4152</v>
      </c>
      <c r="I148" s="1" t="s">
        <v>10211</v>
      </c>
      <c r="J148" s="1"/>
      <c r="K148" s="1">
        <v>16</v>
      </c>
      <c r="L148" s="32" t="s">
        <v>4052</v>
      </c>
      <c r="M148" s="8" t="s">
        <v>11773</v>
      </c>
      <c r="N148" s="2" t="s">
        <v>11890</v>
      </c>
      <c r="O148" s="173"/>
      <c r="P148" s="168">
        <f t="shared" si="98"/>
        <v>145</v>
      </c>
      <c r="Q148" s="138">
        <f t="shared" si="99"/>
        <v>12</v>
      </c>
      <c r="R148" s="138">
        <f t="shared" si="100"/>
        <v>24</v>
      </c>
      <c r="S148" s="138">
        <f t="shared" si="101"/>
        <v>36</v>
      </c>
      <c r="T148" s="138">
        <f t="shared" si="102"/>
        <v>48</v>
      </c>
      <c r="U148" s="138">
        <f t="shared" si="103"/>
        <v>60</v>
      </c>
      <c r="V148" s="138" t="e">
        <f t="shared" si="104"/>
        <v>#VALUE!</v>
      </c>
      <c r="W148" s="158" t="str">
        <f t="shared" si="76"/>
        <v>08:00 17:00</v>
      </c>
      <c r="X148" s="159">
        <f>HLOOKUP(SEARCH("2",$M148)-1,$Q$3:$V148,$P148+1,FALSE)</f>
        <v>12</v>
      </c>
      <c r="Y148" s="160" t="str">
        <f t="shared" si="77"/>
        <v>08:00 17:00|08:00 17:00|08:00 17:00|08:00 17:00|09:00 14:00</v>
      </c>
      <c r="Z148" s="161" t="str">
        <f t="shared" si="78"/>
        <v>08:00 17:00</v>
      </c>
      <c r="AA148" s="158" t="str">
        <f t="shared" si="79"/>
        <v>08:00 17:00</v>
      </c>
      <c r="AB148" s="159">
        <f>HLOOKUP(SEARCH("3",$M148)-1,$Q$3:$V148,$P148+1,FALSE)</f>
        <v>24</v>
      </c>
      <c r="AC148" s="160" t="str">
        <f t="shared" si="80"/>
        <v>08:00 17:00|08:00 17:00|08:00 17:00|09:00 14:00</v>
      </c>
      <c r="AD148" s="161" t="str">
        <f t="shared" si="81"/>
        <v>08:00 17:00</v>
      </c>
      <c r="AE148" s="158" t="str">
        <f t="shared" si="82"/>
        <v>08:00 17:00</v>
      </c>
      <c r="AF148" s="159">
        <f>HLOOKUP(SEARCH("4",$M148)-1,$Q$3:$V148,$P148+1,FALSE)</f>
        <v>36</v>
      </c>
      <c r="AG148" s="161" t="str">
        <f t="shared" si="83"/>
        <v>08:00 17:00|08:00 17:00|09:00 14:00</v>
      </c>
      <c r="AH148" s="161" t="str">
        <f t="shared" si="84"/>
        <v>08:00 17:00</v>
      </c>
      <c r="AI148" s="158" t="str">
        <f t="shared" si="85"/>
        <v>08:00 17:00</v>
      </c>
      <c r="AJ148" s="159">
        <f>HLOOKUP(SEARCH("5",$M148)-1,$Q$3:$V148,$P148+1,FALSE)</f>
        <v>48</v>
      </c>
      <c r="AK148" s="161" t="str">
        <f t="shared" si="86"/>
        <v>08:00 17:00|09:00 14:00</v>
      </c>
      <c r="AL148" s="161" t="str">
        <f t="shared" si="87"/>
        <v>08:00 17:00</v>
      </c>
      <c r="AM148" s="158" t="str">
        <f t="shared" si="88"/>
        <v>08:00 17:00</v>
      </c>
      <c r="AN148" s="159">
        <f>HLOOKUP(SEARCH("6",$M148)-1,$Q$3:$V148,$P148+1,FALSE)</f>
        <v>60</v>
      </c>
      <c r="AO148" s="161" t="str">
        <f t="shared" si="89"/>
        <v>09:00 14:00</v>
      </c>
      <c r="AP148" s="161" t="e">
        <f t="shared" si="90"/>
        <v>#VALUE!</v>
      </c>
      <c r="AQ148" s="162" t="str">
        <f t="shared" si="91"/>
        <v>09:00 14:00</v>
      </c>
      <c r="AR148" s="163" t="e">
        <f>HLOOKUP(SEARCH("7",$M148)-1,$Q$3:$V148,$P148+1,FALSE)</f>
        <v>#VALUE!</v>
      </c>
      <c r="AS148" s="164" t="str">
        <f t="shared" si="92"/>
        <v>выходной</v>
      </c>
      <c r="AT148" s="142"/>
      <c r="AU148" s="11" t="str">
        <f>IF(ISERROR(VLOOKUP(B148,'РЕОРГ 2008'!$A:$B,2,FALSE)),"",VLOOKUP(B148,'РЕОРГ 2008'!$A:$B,2,FALSE))</f>
        <v/>
      </c>
      <c r="AV148" s="12" t="str">
        <f t="shared" si="70"/>
        <v>Доп.офис №368/084</v>
      </c>
      <c r="AW148" s="31" t="e">
        <f>LEFT(#REF!,2)</f>
        <v>#REF!</v>
      </c>
      <c r="AX148" s="12" t="str">
        <f t="shared" si="93"/>
        <v>368/084</v>
      </c>
      <c r="AZ148" t="str">
        <f>IF(ISERROR(VLOOKUP(B148,'РЕОРГ 01.08.2009'!$A:$B,2,FALSE)),"",VLOOKUP(B148,'РЕОРГ 01.08.2009'!$A:$B,2,FALSE))</f>
        <v/>
      </c>
      <c r="BA148" s="12" t="str">
        <f t="shared" si="71"/>
        <v>Доп.офис №368/084</v>
      </c>
      <c r="BB148" t="e">
        <f>LEFT(#REF!,2)</f>
        <v>#REF!</v>
      </c>
      <c r="BC148" s="12" t="str">
        <f t="shared" si="94"/>
        <v>368/084</v>
      </c>
      <c r="BE148" t="str">
        <f>IF(ISERROR(VLOOKUP(B148,'РЕОРГ 01.10.2009'!A:C,3,FALSE)),"",VLOOKUP(B148,'РЕОРГ 01.10.2009'!A:C,3,FALSE))</f>
        <v/>
      </c>
      <c r="BF148" s="12" t="str">
        <f t="shared" si="72"/>
        <v>Доп.офис №368/084</v>
      </c>
      <c r="BG148" t="e">
        <f>LEFT(#REF!,2)</f>
        <v>#REF!</v>
      </c>
      <c r="BH148" s="12" t="str">
        <f t="shared" si="95"/>
        <v>368/084</v>
      </c>
      <c r="BJ148" t="str">
        <f>IF(ISERROR(VLOOKUP($B148,'РЕОРГ 01.05.2010'!A:B,2,FALSE)),"",VLOOKUP($B148,'РЕОРГ 01.05.2010'!A:B,2,FALSE))</f>
        <v/>
      </c>
      <c r="BK148" s="12" t="str">
        <f t="shared" si="73"/>
        <v>Доп.офис №368/084</v>
      </c>
      <c r="BL148" t="e">
        <f>LEFT(#REF!,2)</f>
        <v>#REF!</v>
      </c>
      <c r="BM148" s="12" t="str">
        <f t="shared" si="96"/>
        <v>368/084</v>
      </c>
      <c r="BO148" t="str">
        <f>IF(ISERROR(VLOOKUP($B148,'РЕОРГ 01.08.2010'!A:B,2,FALSE)),"",VLOOKUP($B148,'РЕОРГ 01.08.2010'!A:B,2,FALSE))</f>
        <v/>
      </c>
      <c r="BP148" s="12" t="str">
        <f t="shared" si="74"/>
        <v>Доп.офис №368/084</v>
      </c>
      <c r="BQ148" t="e">
        <f>LEFT(#REF!,2)</f>
        <v>#REF!</v>
      </c>
      <c r="BR148" s="12" t="str">
        <f t="shared" si="97"/>
        <v>368/084</v>
      </c>
    </row>
    <row r="149" spans="1:70" ht="12.75" customHeight="1">
      <c r="A149" t="str">
        <f t="shared" si="75"/>
        <v>368/088</v>
      </c>
      <c r="B149" s="133">
        <v>186</v>
      </c>
      <c r="C149" s="1" t="s">
        <v>5525</v>
      </c>
      <c r="D149" s="32" t="s">
        <v>1931</v>
      </c>
      <c r="E149" s="1" t="s">
        <v>5526</v>
      </c>
      <c r="F149" s="1" t="s">
        <v>4493</v>
      </c>
      <c r="G149" s="1" t="s">
        <v>5527</v>
      </c>
      <c r="H149" s="1" t="s">
        <v>4153</v>
      </c>
      <c r="I149" s="1" t="s">
        <v>10212</v>
      </c>
      <c r="J149" s="1"/>
      <c r="K149" s="1">
        <v>0.2</v>
      </c>
      <c r="L149" s="32" t="s">
        <v>4049</v>
      </c>
      <c r="M149" s="8" t="s">
        <v>11858</v>
      </c>
      <c r="N149" s="2" t="s">
        <v>11880</v>
      </c>
      <c r="O149" s="173"/>
      <c r="P149" s="168">
        <f t="shared" si="98"/>
        <v>146</v>
      </c>
      <c r="Q149" s="138" t="e">
        <f t="shared" si="99"/>
        <v>#VALUE!</v>
      </c>
      <c r="R149" s="138" t="e">
        <f t="shared" si="100"/>
        <v>#VALUE!</v>
      </c>
      <c r="S149" s="138" t="e">
        <f t="shared" si="101"/>
        <v>#VALUE!</v>
      </c>
      <c r="T149" s="138" t="e">
        <f t="shared" si="102"/>
        <v>#VALUE!</v>
      </c>
      <c r="U149" s="138" t="e">
        <f t="shared" si="103"/>
        <v>#VALUE!</v>
      </c>
      <c r="V149" s="138" t="e">
        <f t="shared" si="104"/>
        <v>#VALUE!</v>
      </c>
      <c r="W149" s="158" t="str">
        <f t="shared" si="76"/>
        <v>выходной</v>
      </c>
      <c r="X149" s="159" t="e">
        <f>HLOOKUP(SEARCH("2",$M149)-1,$Q$3:$V149,$P149+1,FALSE)</f>
        <v>#VALUE!</v>
      </c>
      <c r="Y149" s="160" t="e">
        <f t="shared" si="77"/>
        <v>#VALUE!</v>
      </c>
      <c r="Z149" s="161" t="e">
        <f t="shared" si="78"/>
        <v>#VALUE!</v>
      </c>
      <c r="AA149" s="158" t="str">
        <f t="shared" si="79"/>
        <v>выходной</v>
      </c>
      <c r="AB149" s="159" t="e">
        <f>HLOOKUP(SEARCH("3",$M149)-1,$Q$3:$V149,$P149+1,FALSE)</f>
        <v>#N/A</v>
      </c>
      <c r="AC149" s="160" t="str">
        <f t="shared" si="80"/>
        <v>08:40 16:10(12:00 12:30)</v>
      </c>
      <c r="AD149" s="161" t="e">
        <f t="shared" si="81"/>
        <v>#VALUE!</v>
      </c>
      <c r="AE149" s="158" t="str">
        <f t="shared" si="82"/>
        <v>08:40 16:10(12:00 12:30)</v>
      </c>
      <c r="AF149" s="159" t="e">
        <f>HLOOKUP(SEARCH("4",$M149)-1,$Q$3:$V149,$P149+1,FALSE)</f>
        <v>#VALUE!</v>
      </c>
      <c r="AG149" s="161" t="e">
        <f t="shared" si="83"/>
        <v>#VALUE!</v>
      </c>
      <c r="AH149" s="161" t="e">
        <f t="shared" si="84"/>
        <v>#VALUE!</v>
      </c>
      <c r="AI149" s="158" t="str">
        <f t="shared" si="85"/>
        <v>выходной</v>
      </c>
      <c r="AJ149" s="159" t="e">
        <f>HLOOKUP(SEARCH("5",$M149)-1,$Q$3:$V149,$P149+1,FALSE)</f>
        <v>#VALUE!</v>
      </c>
      <c r="AK149" s="161" t="e">
        <f t="shared" si="86"/>
        <v>#VALUE!</v>
      </c>
      <c r="AL149" s="161" t="e">
        <f t="shared" si="87"/>
        <v>#VALUE!</v>
      </c>
      <c r="AM149" s="158" t="str">
        <f t="shared" si="88"/>
        <v>выходной</v>
      </c>
      <c r="AN149" s="159" t="e">
        <f>HLOOKUP(SEARCH("6",$M149)-1,$Q$3:$V149,$P149+1,FALSE)</f>
        <v>#VALUE!</v>
      </c>
      <c r="AO149" s="161" t="e">
        <f t="shared" si="89"/>
        <v>#VALUE!</v>
      </c>
      <c r="AP149" s="161" t="e">
        <f t="shared" si="90"/>
        <v>#VALUE!</v>
      </c>
      <c r="AQ149" s="162" t="str">
        <f t="shared" si="91"/>
        <v>выходной</v>
      </c>
      <c r="AR149" s="163" t="e">
        <f>HLOOKUP(SEARCH("7",$M149)-1,$Q$3:$V149,$P149+1,FALSE)</f>
        <v>#VALUE!</v>
      </c>
      <c r="AS149" s="164" t="str">
        <f t="shared" si="92"/>
        <v>выходной</v>
      </c>
      <c r="AT149" s="142"/>
      <c r="AU149" s="11" t="str">
        <f>IF(ISERROR(VLOOKUP(B149,'РЕОРГ 2008'!$A:$B,2,FALSE)),"",VLOOKUP(B149,'РЕОРГ 2008'!$A:$B,2,FALSE))</f>
        <v/>
      </c>
      <c r="AV149" s="12" t="str">
        <f t="shared" si="70"/>
        <v>Опер.касса №368/088</v>
      </c>
      <c r="AW149" s="31" t="e">
        <f>LEFT(#REF!,2)</f>
        <v>#REF!</v>
      </c>
      <c r="AX149" s="12" t="str">
        <f t="shared" si="93"/>
        <v>368/088</v>
      </c>
      <c r="AZ149" t="str">
        <f>IF(ISERROR(VLOOKUP(B149,'РЕОРГ 01.08.2009'!$A:$B,2,FALSE)),"",VLOOKUP(B149,'РЕОРГ 01.08.2009'!$A:$B,2,FALSE))</f>
        <v/>
      </c>
      <c r="BA149" s="12" t="str">
        <f t="shared" si="71"/>
        <v>Опер.касса №368/088</v>
      </c>
      <c r="BB149" t="e">
        <f>LEFT(#REF!,2)</f>
        <v>#REF!</v>
      </c>
      <c r="BC149" s="12" t="str">
        <f t="shared" si="94"/>
        <v>368/088</v>
      </c>
      <c r="BE149" t="str">
        <f>IF(ISERROR(VLOOKUP(B149,'РЕОРГ 01.10.2009'!A:C,3,FALSE)),"",VLOOKUP(B149,'РЕОРГ 01.10.2009'!A:C,3,FALSE))</f>
        <v/>
      </c>
      <c r="BF149" s="12" t="str">
        <f t="shared" si="72"/>
        <v>Опер.касса №368/088</v>
      </c>
      <c r="BG149" t="e">
        <f>LEFT(#REF!,2)</f>
        <v>#REF!</v>
      </c>
      <c r="BH149" s="12" t="str">
        <f t="shared" si="95"/>
        <v>368/088</v>
      </c>
      <c r="BJ149" t="str">
        <f>IF(ISERROR(VLOOKUP($B149,'РЕОРГ 01.05.2010'!A:B,2,FALSE)),"",VLOOKUP($B149,'РЕОРГ 01.05.2010'!A:B,2,FALSE))</f>
        <v/>
      </c>
      <c r="BK149" s="12" t="str">
        <f t="shared" si="73"/>
        <v>Опер.касса №368/088</v>
      </c>
      <c r="BL149" t="e">
        <f>LEFT(#REF!,2)</f>
        <v>#REF!</v>
      </c>
      <c r="BM149" s="12" t="str">
        <f t="shared" si="96"/>
        <v>368/088</v>
      </c>
      <c r="BO149" t="str">
        <f>IF(ISERROR(VLOOKUP($B149,'РЕОРГ 01.08.2010'!A:B,2,FALSE)),"",VLOOKUP($B149,'РЕОРГ 01.08.2010'!A:B,2,FALSE))</f>
        <v/>
      </c>
      <c r="BP149" s="12" t="str">
        <f t="shared" si="74"/>
        <v>Опер.касса №368/088</v>
      </c>
      <c r="BQ149" t="e">
        <f>LEFT(#REF!,2)</f>
        <v>#REF!</v>
      </c>
      <c r="BR149" s="12" t="str">
        <f t="shared" si="97"/>
        <v>368/088</v>
      </c>
    </row>
    <row r="150" spans="1:70" ht="12.75" customHeight="1">
      <c r="A150" t="str">
        <f t="shared" si="75"/>
        <v>368/09</v>
      </c>
      <c r="B150" s="133">
        <v>187</v>
      </c>
      <c r="C150" s="1" t="s">
        <v>5528</v>
      </c>
      <c r="D150" s="32" t="s">
        <v>1931</v>
      </c>
      <c r="E150" s="1" t="s">
        <v>5529</v>
      </c>
      <c r="F150" s="1" t="s">
        <v>4493</v>
      </c>
      <c r="G150" s="1" t="s">
        <v>5530</v>
      </c>
      <c r="H150" s="1" t="s">
        <v>5531</v>
      </c>
      <c r="I150" s="1" t="s">
        <v>161</v>
      </c>
      <c r="J150" s="1"/>
      <c r="K150" s="1">
        <v>0.4</v>
      </c>
      <c r="L150" s="32" t="s">
        <v>4049</v>
      </c>
      <c r="M150" s="8" t="s">
        <v>11868</v>
      </c>
      <c r="N150" s="2" t="s">
        <v>11891</v>
      </c>
      <c r="O150" s="173"/>
      <c r="P150" s="168">
        <f t="shared" si="98"/>
        <v>147</v>
      </c>
      <c r="Q150" s="138">
        <f t="shared" si="99"/>
        <v>25</v>
      </c>
      <c r="R150" s="138" t="e">
        <f t="shared" si="100"/>
        <v>#VALUE!</v>
      </c>
      <c r="S150" s="138" t="e">
        <f t="shared" si="101"/>
        <v>#VALUE!</v>
      </c>
      <c r="T150" s="138" t="e">
        <f t="shared" si="102"/>
        <v>#VALUE!</v>
      </c>
      <c r="U150" s="138" t="e">
        <f t="shared" si="103"/>
        <v>#VALUE!</v>
      </c>
      <c r="V150" s="138" t="e">
        <f t="shared" si="104"/>
        <v>#VALUE!</v>
      </c>
      <c r="W150" s="158" t="str">
        <f t="shared" si="76"/>
        <v>выходной</v>
      </c>
      <c r="X150" s="159" t="e">
        <f>HLOOKUP(SEARCH("2",$M150)-1,$Q$3:$V150,$P150+1,FALSE)</f>
        <v>#N/A</v>
      </c>
      <c r="Y150" s="160" t="str">
        <f t="shared" si="77"/>
        <v>07:40 15:10(12:00 12:30)</v>
      </c>
      <c r="Z150" s="161" t="e">
        <f t="shared" si="78"/>
        <v>#VALUE!</v>
      </c>
      <c r="AA150" s="158" t="str">
        <f t="shared" si="79"/>
        <v>07:40 15:10(12:00 12:30)</v>
      </c>
      <c r="AB150" s="159" t="e">
        <f>HLOOKUP(SEARCH("3",$M150)-1,$Q$3:$V150,$P150+1,FALSE)</f>
        <v>#VALUE!</v>
      </c>
      <c r="AC150" s="160" t="e">
        <f t="shared" si="80"/>
        <v>#VALUE!</v>
      </c>
      <c r="AD150" s="161" t="e">
        <f t="shared" si="81"/>
        <v>#VALUE!</v>
      </c>
      <c r="AE150" s="158" t="str">
        <f t="shared" si="82"/>
        <v>выходной</v>
      </c>
      <c r="AF150" s="159">
        <f>HLOOKUP(SEARCH("4",$M150)-1,$Q$3:$V150,$P150+1,FALSE)</f>
        <v>25</v>
      </c>
      <c r="AG150" s="161" t="str">
        <f t="shared" si="83"/>
        <v>07:40 15:10(12:00 12:30)</v>
      </c>
      <c r="AH150" s="161" t="e">
        <f t="shared" si="84"/>
        <v>#VALUE!</v>
      </c>
      <c r="AI150" s="158" t="str">
        <f t="shared" si="85"/>
        <v>07:40 15:10(12:00 12:30)</v>
      </c>
      <c r="AJ150" s="159" t="e">
        <f>HLOOKUP(SEARCH("5",$M150)-1,$Q$3:$V150,$P150+1,FALSE)</f>
        <v>#VALUE!</v>
      </c>
      <c r="AK150" s="161" t="e">
        <f t="shared" si="86"/>
        <v>#VALUE!</v>
      </c>
      <c r="AL150" s="161" t="e">
        <f t="shared" si="87"/>
        <v>#VALUE!</v>
      </c>
      <c r="AM150" s="158" t="str">
        <f t="shared" si="88"/>
        <v>выходной</v>
      </c>
      <c r="AN150" s="159" t="e">
        <f>HLOOKUP(SEARCH("6",$M150)-1,$Q$3:$V150,$P150+1,FALSE)</f>
        <v>#VALUE!</v>
      </c>
      <c r="AO150" s="161" t="e">
        <f t="shared" si="89"/>
        <v>#VALUE!</v>
      </c>
      <c r="AP150" s="161" t="e">
        <f t="shared" si="90"/>
        <v>#VALUE!</v>
      </c>
      <c r="AQ150" s="162" t="str">
        <f t="shared" si="91"/>
        <v>выходной</v>
      </c>
      <c r="AR150" s="163" t="e">
        <f>HLOOKUP(SEARCH("7",$M150)-1,$Q$3:$V150,$P150+1,FALSE)</f>
        <v>#VALUE!</v>
      </c>
      <c r="AS150" s="164" t="str">
        <f t="shared" si="92"/>
        <v>выходной</v>
      </c>
      <c r="AT150" s="142"/>
      <c r="AU150" s="11" t="str">
        <f>IF(ISERROR(VLOOKUP(B150,'РЕОРГ 2008'!$A:$B,2,FALSE)),"",VLOOKUP(B150,'РЕОРГ 2008'!$A:$B,2,FALSE))</f>
        <v/>
      </c>
      <c r="AV150" s="12" t="str">
        <f t="shared" si="70"/>
        <v>Опер.касса №368/09</v>
      </c>
      <c r="AW150" s="31" t="e">
        <f>LEFT(#REF!,2)</f>
        <v>#REF!</v>
      </c>
      <c r="AX150" s="12" t="str">
        <f t="shared" si="93"/>
        <v>368/09</v>
      </c>
      <c r="AZ150" t="str">
        <f>IF(ISERROR(VLOOKUP(B150,'РЕОРГ 01.08.2009'!$A:$B,2,FALSE)),"",VLOOKUP(B150,'РЕОРГ 01.08.2009'!$A:$B,2,FALSE))</f>
        <v/>
      </c>
      <c r="BA150" s="12" t="str">
        <f t="shared" si="71"/>
        <v>Опер.касса №368/09</v>
      </c>
      <c r="BB150" t="e">
        <f>LEFT(#REF!,2)</f>
        <v>#REF!</v>
      </c>
      <c r="BC150" s="12" t="str">
        <f t="shared" si="94"/>
        <v>368/09</v>
      </c>
      <c r="BE150" t="str">
        <f>IF(ISERROR(VLOOKUP(B150,'РЕОРГ 01.10.2009'!A:C,3,FALSE)),"",VLOOKUP(B150,'РЕОРГ 01.10.2009'!A:C,3,FALSE))</f>
        <v/>
      </c>
      <c r="BF150" s="12" t="str">
        <f t="shared" si="72"/>
        <v>Опер.касса №368/09</v>
      </c>
      <c r="BG150" t="e">
        <f>LEFT(#REF!,2)</f>
        <v>#REF!</v>
      </c>
      <c r="BH150" s="12" t="str">
        <f t="shared" si="95"/>
        <v>368/09</v>
      </c>
      <c r="BJ150" t="str">
        <f>IF(ISERROR(VLOOKUP($B150,'РЕОРГ 01.05.2010'!A:B,2,FALSE)),"",VLOOKUP($B150,'РЕОРГ 01.05.2010'!A:B,2,FALSE))</f>
        <v/>
      </c>
      <c r="BK150" s="12" t="str">
        <f t="shared" si="73"/>
        <v>Опер.касса №368/09</v>
      </c>
      <c r="BL150" t="e">
        <f>LEFT(#REF!,2)</f>
        <v>#REF!</v>
      </c>
      <c r="BM150" s="12" t="str">
        <f t="shared" si="96"/>
        <v>368/09</v>
      </c>
      <c r="BO150" t="str">
        <f>IF(ISERROR(VLOOKUP($B150,'РЕОРГ 01.08.2010'!A:B,2,FALSE)),"",VLOOKUP($B150,'РЕОРГ 01.08.2010'!A:B,2,FALSE))</f>
        <v/>
      </c>
      <c r="BP150" s="12" t="str">
        <f t="shared" si="74"/>
        <v>Опер.касса №368/09</v>
      </c>
      <c r="BQ150" t="e">
        <f>LEFT(#REF!,2)</f>
        <v>#REF!</v>
      </c>
      <c r="BR150" s="12" t="str">
        <f t="shared" si="97"/>
        <v>368/09</v>
      </c>
    </row>
    <row r="151" spans="1:70" ht="12.75" customHeight="1">
      <c r="A151" t="str">
        <f t="shared" si="75"/>
        <v>368/090</v>
      </c>
      <c r="B151" s="133">
        <v>188</v>
      </c>
      <c r="C151" s="1" t="s">
        <v>162</v>
      </c>
      <c r="D151" s="32" t="s">
        <v>1931</v>
      </c>
      <c r="E151" s="1" t="s">
        <v>163</v>
      </c>
      <c r="F151" s="1" t="s">
        <v>4493</v>
      </c>
      <c r="G151" s="1" t="s">
        <v>164</v>
      </c>
      <c r="H151" s="1" t="s">
        <v>4154</v>
      </c>
      <c r="I151" s="1" t="s">
        <v>9659</v>
      </c>
      <c r="J151" s="1"/>
      <c r="K151" s="1">
        <v>0.2</v>
      </c>
      <c r="L151" s="32" t="s">
        <v>4049</v>
      </c>
      <c r="M151" s="8" t="s">
        <v>11858</v>
      </c>
      <c r="N151" s="2" t="s">
        <v>11892</v>
      </c>
      <c r="O151" s="173"/>
      <c r="P151" s="168">
        <f t="shared" si="98"/>
        <v>148</v>
      </c>
      <c r="Q151" s="138" t="e">
        <f t="shared" si="99"/>
        <v>#VALUE!</v>
      </c>
      <c r="R151" s="138" t="e">
        <f t="shared" si="100"/>
        <v>#VALUE!</v>
      </c>
      <c r="S151" s="138" t="e">
        <f t="shared" si="101"/>
        <v>#VALUE!</v>
      </c>
      <c r="T151" s="138" t="e">
        <f t="shared" si="102"/>
        <v>#VALUE!</v>
      </c>
      <c r="U151" s="138" t="e">
        <f t="shared" si="103"/>
        <v>#VALUE!</v>
      </c>
      <c r="V151" s="138" t="e">
        <f t="shared" si="104"/>
        <v>#VALUE!</v>
      </c>
      <c r="W151" s="158" t="str">
        <f t="shared" si="76"/>
        <v>выходной</v>
      </c>
      <c r="X151" s="159" t="e">
        <f>HLOOKUP(SEARCH("2",$M151)-1,$Q$3:$V151,$P151+1,FALSE)</f>
        <v>#VALUE!</v>
      </c>
      <c r="Y151" s="160" t="e">
        <f t="shared" si="77"/>
        <v>#VALUE!</v>
      </c>
      <c r="Z151" s="161" t="e">
        <f t="shared" si="78"/>
        <v>#VALUE!</v>
      </c>
      <c r="AA151" s="158" t="str">
        <f t="shared" si="79"/>
        <v>выходной</v>
      </c>
      <c r="AB151" s="159" t="e">
        <f>HLOOKUP(SEARCH("3",$M151)-1,$Q$3:$V151,$P151+1,FALSE)</f>
        <v>#N/A</v>
      </c>
      <c r="AC151" s="160" t="str">
        <f t="shared" si="80"/>
        <v>08:35 16:05(12:00 12:30)</v>
      </c>
      <c r="AD151" s="161" t="e">
        <f t="shared" si="81"/>
        <v>#VALUE!</v>
      </c>
      <c r="AE151" s="158" t="str">
        <f t="shared" si="82"/>
        <v>08:35 16:05(12:00 12:30)</v>
      </c>
      <c r="AF151" s="159" t="e">
        <f>HLOOKUP(SEARCH("4",$M151)-1,$Q$3:$V151,$P151+1,FALSE)</f>
        <v>#VALUE!</v>
      </c>
      <c r="AG151" s="161" t="e">
        <f t="shared" si="83"/>
        <v>#VALUE!</v>
      </c>
      <c r="AH151" s="161" t="e">
        <f t="shared" si="84"/>
        <v>#VALUE!</v>
      </c>
      <c r="AI151" s="158" t="str">
        <f t="shared" si="85"/>
        <v>выходной</v>
      </c>
      <c r="AJ151" s="159" t="e">
        <f>HLOOKUP(SEARCH("5",$M151)-1,$Q$3:$V151,$P151+1,FALSE)</f>
        <v>#VALUE!</v>
      </c>
      <c r="AK151" s="161" t="e">
        <f t="shared" si="86"/>
        <v>#VALUE!</v>
      </c>
      <c r="AL151" s="161" t="e">
        <f t="shared" si="87"/>
        <v>#VALUE!</v>
      </c>
      <c r="AM151" s="158" t="str">
        <f t="shared" si="88"/>
        <v>выходной</v>
      </c>
      <c r="AN151" s="159" t="e">
        <f>HLOOKUP(SEARCH("6",$M151)-1,$Q$3:$V151,$P151+1,FALSE)</f>
        <v>#VALUE!</v>
      </c>
      <c r="AO151" s="161" t="e">
        <f t="shared" si="89"/>
        <v>#VALUE!</v>
      </c>
      <c r="AP151" s="161" t="e">
        <f t="shared" si="90"/>
        <v>#VALUE!</v>
      </c>
      <c r="AQ151" s="162" t="str">
        <f t="shared" si="91"/>
        <v>выходной</v>
      </c>
      <c r="AR151" s="163" t="e">
        <f>HLOOKUP(SEARCH("7",$M151)-1,$Q$3:$V151,$P151+1,FALSE)</f>
        <v>#VALUE!</v>
      </c>
      <c r="AS151" s="164" t="str">
        <f t="shared" si="92"/>
        <v>выходной</v>
      </c>
      <c r="AT151" s="142"/>
      <c r="AU151" s="11" t="str">
        <f>IF(ISERROR(VLOOKUP(B151,'РЕОРГ 2008'!$A:$B,2,FALSE)),"",VLOOKUP(B151,'РЕОРГ 2008'!$A:$B,2,FALSE))</f>
        <v/>
      </c>
      <c r="AV151" s="12" t="str">
        <f t="shared" si="70"/>
        <v>Опер.касса №368/090</v>
      </c>
      <c r="AW151" s="31" t="e">
        <f>LEFT(#REF!,2)</f>
        <v>#REF!</v>
      </c>
      <c r="AX151" s="12" t="str">
        <f t="shared" si="93"/>
        <v>368/090</v>
      </c>
      <c r="AZ151" t="str">
        <f>IF(ISERROR(VLOOKUP(B151,'РЕОРГ 01.08.2009'!$A:$B,2,FALSE)),"",VLOOKUP(B151,'РЕОРГ 01.08.2009'!$A:$B,2,FALSE))</f>
        <v/>
      </c>
      <c r="BA151" s="12" t="str">
        <f t="shared" si="71"/>
        <v>Опер.касса №368/090</v>
      </c>
      <c r="BB151" t="e">
        <f>LEFT(#REF!,2)</f>
        <v>#REF!</v>
      </c>
      <c r="BC151" s="12" t="str">
        <f t="shared" si="94"/>
        <v>368/090</v>
      </c>
      <c r="BE151" t="str">
        <f>IF(ISERROR(VLOOKUP(B151,'РЕОРГ 01.10.2009'!A:C,3,FALSE)),"",VLOOKUP(B151,'РЕОРГ 01.10.2009'!A:C,3,FALSE))</f>
        <v/>
      </c>
      <c r="BF151" s="12" t="str">
        <f t="shared" si="72"/>
        <v>Опер.касса №368/090</v>
      </c>
      <c r="BG151" t="e">
        <f>LEFT(#REF!,2)</f>
        <v>#REF!</v>
      </c>
      <c r="BH151" s="12" t="str">
        <f t="shared" si="95"/>
        <v>368/090</v>
      </c>
      <c r="BJ151" t="str">
        <f>IF(ISERROR(VLOOKUP($B151,'РЕОРГ 01.05.2010'!A:B,2,FALSE)),"",VLOOKUP($B151,'РЕОРГ 01.05.2010'!A:B,2,FALSE))</f>
        <v/>
      </c>
      <c r="BK151" s="12" t="str">
        <f t="shared" si="73"/>
        <v>Опер.касса №368/090</v>
      </c>
      <c r="BL151" t="e">
        <f>LEFT(#REF!,2)</f>
        <v>#REF!</v>
      </c>
      <c r="BM151" s="12" t="str">
        <f t="shared" si="96"/>
        <v>368/090</v>
      </c>
      <c r="BO151" t="str">
        <f>IF(ISERROR(VLOOKUP($B151,'РЕОРГ 01.08.2010'!A:B,2,FALSE)),"",VLOOKUP($B151,'РЕОРГ 01.08.2010'!A:B,2,FALSE))</f>
        <v/>
      </c>
      <c r="BP151" s="12" t="str">
        <f t="shared" si="74"/>
        <v>Опер.касса №368/090</v>
      </c>
      <c r="BQ151" t="e">
        <f>LEFT(#REF!,2)</f>
        <v>#REF!</v>
      </c>
      <c r="BR151" s="12" t="str">
        <f t="shared" si="97"/>
        <v>368/090</v>
      </c>
    </row>
    <row r="152" spans="1:70" ht="12.75" customHeight="1">
      <c r="A152" t="str">
        <f t="shared" si="75"/>
        <v>368/091</v>
      </c>
      <c r="B152" s="133">
        <v>189</v>
      </c>
      <c r="C152" s="1" t="s">
        <v>165</v>
      </c>
      <c r="D152" s="32" t="s">
        <v>1931</v>
      </c>
      <c r="E152" s="1" t="s">
        <v>166</v>
      </c>
      <c r="F152" s="1" t="s">
        <v>4493</v>
      </c>
      <c r="G152" s="1" t="s">
        <v>167</v>
      </c>
      <c r="H152" s="1" t="s">
        <v>4155</v>
      </c>
      <c r="I152" s="1" t="s">
        <v>9660</v>
      </c>
      <c r="J152" s="1"/>
      <c r="K152" s="1">
        <v>0.2</v>
      </c>
      <c r="L152" s="32" t="s">
        <v>4049</v>
      </c>
      <c r="M152" s="8" t="s">
        <v>11851</v>
      </c>
      <c r="N152" s="2" t="s">
        <v>11893</v>
      </c>
      <c r="O152" s="173"/>
      <c r="P152" s="168">
        <f t="shared" si="98"/>
        <v>149</v>
      </c>
      <c r="Q152" s="138" t="e">
        <f t="shared" si="99"/>
        <v>#VALUE!</v>
      </c>
      <c r="R152" s="138" t="e">
        <f t="shared" si="100"/>
        <v>#VALUE!</v>
      </c>
      <c r="S152" s="138" t="e">
        <f t="shared" si="101"/>
        <v>#VALUE!</v>
      </c>
      <c r="T152" s="138" t="e">
        <f t="shared" si="102"/>
        <v>#VALUE!</v>
      </c>
      <c r="U152" s="138" t="e">
        <f t="shared" si="103"/>
        <v>#VALUE!</v>
      </c>
      <c r="V152" s="138" t="e">
        <f t="shared" si="104"/>
        <v>#VALUE!</v>
      </c>
      <c r="W152" s="158" t="str">
        <f t="shared" si="76"/>
        <v>выходной</v>
      </c>
      <c r="X152" s="159" t="e">
        <f>HLOOKUP(SEARCH("2",$M152)-1,$Q$3:$V152,$P152+1,FALSE)</f>
        <v>#N/A</v>
      </c>
      <c r="Y152" s="160" t="str">
        <f t="shared" si="77"/>
        <v>08:30 16:00(12:00 12:30)</v>
      </c>
      <c r="Z152" s="161" t="e">
        <f t="shared" si="78"/>
        <v>#VALUE!</v>
      </c>
      <c r="AA152" s="158" t="str">
        <f t="shared" si="79"/>
        <v>08:30 16:00(12:00 12:30)</v>
      </c>
      <c r="AB152" s="159" t="e">
        <f>HLOOKUP(SEARCH("3",$M152)-1,$Q$3:$V152,$P152+1,FALSE)</f>
        <v>#VALUE!</v>
      </c>
      <c r="AC152" s="160" t="e">
        <f t="shared" si="80"/>
        <v>#VALUE!</v>
      </c>
      <c r="AD152" s="161" t="e">
        <f t="shared" si="81"/>
        <v>#VALUE!</v>
      </c>
      <c r="AE152" s="158" t="str">
        <f t="shared" si="82"/>
        <v>выходной</v>
      </c>
      <c r="AF152" s="159" t="e">
        <f>HLOOKUP(SEARCH("4",$M152)-1,$Q$3:$V152,$P152+1,FALSE)</f>
        <v>#VALUE!</v>
      </c>
      <c r="AG152" s="161" t="e">
        <f t="shared" si="83"/>
        <v>#VALUE!</v>
      </c>
      <c r="AH152" s="161" t="e">
        <f t="shared" si="84"/>
        <v>#VALUE!</v>
      </c>
      <c r="AI152" s="158" t="str">
        <f t="shared" si="85"/>
        <v>выходной</v>
      </c>
      <c r="AJ152" s="159" t="e">
        <f>HLOOKUP(SEARCH("5",$M152)-1,$Q$3:$V152,$P152+1,FALSE)</f>
        <v>#VALUE!</v>
      </c>
      <c r="AK152" s="161" t="e">
        <f t="shared" si="86"/>
        <v>#VALUE!</v>
      </c>
      <c r="AL152" s="161" t="e">
        <f t="shared" si="87"/>
        <v>#VALUE!</v>
      </c>
      <c r="AM152" s="158" t="str">
        <f t="shared" si="88"/>
        <v>выходной</v>
      </c>
      <c r="AN152" s="159" t="e">
        <f>HLOOKUP(SEARCH("6",$M152)-1,$Q$3:$V152,$P152+1,FALSE)</f>
        <v>#VALUE!</v>
      </c>
      <c r="AO152" s="161" t="e">
        <f t="shared" si="89"/>
        <v>#VALUE!</v>
      </c>
      <c r="AP152" s="161" t="e">
        <f t="shared" si="90"/>
        <v>#VALUE!</v>
      </c>
      <c r="AQ152" s="162" t="str">
        <f t="shared" si="91"/>
        <v>выходной</v>
      </c>
      <c r="AR152" s="163" t="e">
        <f>HLOOKUP(SEARCH("7",$M152)-1,$Q$3:$V152,$P152+1,FALSE)</f>
        <v>#VALUE!</v>
      </c>
      <c r="AS152" s="164" t="str">
        <f t="shared" si="92"/>
        <v>выходной</v>
      </c>
      <c r="AT152" s="142"/>
      <c r="AU152" s="11" t="str">
        <f>IF(ISERROR(VLOOKUP(B152,'РЕОРГ 2008'!$A:$B,2,FALSE)),"",VLOOKUP(B152,'РЕОРГ 2008'!$A:$B,2,FALSE))</f>
        <v/>
      </c>
      <c r="AV152" s="12" t="str">
        <f t="shared" si="70"/>
        <v>Опер.касса №368/091</v>
      </c>
      <c r="AW152" s="31" t="e">
        <f>LEFT(#REF!,2)</f>
        <v>#REF!</v>
      </c>
      <c r="AX152" s="12" t="str">
        <f t="shared" si="93"/>
        <v>368/091</v>
      </c>
      <c r="AZ152" t="str">
        <f>IF(ISERROR(VLOOKUP(B152,'РЕОРГ 01.08.2009'!$A:$B,2,FALSE)),"",VLOOKUP(B152,'РЕОРГ 01.08.2009'!$A:$B,2,FALSE))</f>
        <v/>
      </c>
      <c r="BA152" s="12" t="str">
        <f t="shared" si="71"/>
        <v>Опер.касса №368/091</v>
      </c>
      <c r="BB152" t="e">
        <f>LEFT(#REF!,2)</f>
        <v>#REF!</v>
      </c>
      <c r="BC152" s="12" t="str">
        <f t="shared" si="94"/>
        <v>368/091</v>
      </c>
      <c r="BE152" t="str">
        <f>IF(ISERROR(VLOOKUP(B152,'РЕОРГ 01.10.2009'!A:C,3,FALSE)),"",VLOOKUP(B152,'РЕОРГ 01.10.2009'!A:C,3,FALSE))</f>
        <v/>
      </c>
      <c r="BF152" s="12" t="str">
        <f t="shared" si="72"/>
        <v>Опер.касса №368/091</v>
      </c>
      <c r="BG152" t="e">
        <f>LEFT(#REF!,2)</f>
        <v>#REF!</v>
      </c>
      <c r="BH152" s="12" t="str">
        <f t="shared" si="95"/>
        <v>368/091</v>
      </c>
      <c r="BJ152" t="str">
        <f>IF(ISERROR(VLOOKUP($B152,'РЕОРГ 01.05.2010'!A:B,2,FALSE)),"",VLOOKUP($B152,'РЕОРГ 01.05.2010'!A:B,2,FALSE))</f>
        <v/>
      </c>
      <c r="BK152" s="12" t="str">
        <f t="shared" si="73"/>
        <v>Опер.касса №368/091</v>
      </c>
      <c r="BL152" t="e">
        <f>LEFT(#REF!,2)</f>
        <v>#REF!</v>
      </c>
      <c r="BM152" s="12" t="str">
        <f t="shared" si="96"/>
        <v>368/091</v>
      </c>
      <c r="BO152" t="str">
        <f>IF(ISERROR(VLOOKUP($B152,'РЕОРГ 01.08.2010'!A:B,2,FALSE)),"",VLOOKUP($B152,'РЕОРГ 01.08.2010'!A:B,2,FALSE))</f>
        <v/>
      </c>
      <c r="BP152" s="12" t="str">
        <f t="shared" si="74"/>
        <v>Опер.касса №368/091</v>
      </c>
      <c r="BQ152" t="e">
        <f>LEFT(#REF!,2)</f>
        <v>#REF!</v>
      </c>
      <c r="BR152" s="12" t="str">
        <f t="shared" si="97"/>
        <v>368/091</v>
      </c>
    </row>
    <row r="153" spans="1:70" ht="12.75" customHeight="1">
      <c r="A153" t="str">
        <f t="shared" si="75"/>
        <v>368/092</v>
      </c>
      <c r="B153" s="133">
        <v>190</v>
      </c>
      <c r="C153" s="1" t="s">
        <v>168</v>
      </c>
      <c r="D153" s="32" t="s">
        <v>1931</v>
      </c>
      <c r="E153" s="1" t="s">
        <v>169</v>
      </c>
      <c r="F153" s="1" t="s">
        <v>4493</v>
      </c>
      <c r="G153" s="1" t="s">
        <v>170</v>
      </c>
      <c r="H153" s="1" t="s">
        <v>4156</v>
      </c>
      <c r="I153" s="1" t="s">
        <v>1229</v>
      </c>
      <c r="J153" s="1"/>
      <c r="K153" s="1">
        <v>0.2</v>
      </c>
      <c r="L153" s="32" t="s">
        <v>4049</v>
      </c>
      <c r="M153" s="8" t="s">
        <v>11858</v>
      </c>
      <c r="N153" s="2" t="s">
        <v>11894</v>
      </c>
      <c r="O153" s="173"/>
      <c r="P153" s="168">
        <f t="shared" si="98"/>
        <v>150</v>
      </c>
      <c r="Q153" s="138" t="e">
        <f t="shared" si="99"/>
        <v>#VALUE!</v>
      </c>
      <c r="R153" s="138" t="e">
        <f t="shared" si="100"/>
        <v>#VALUE!</v>
      </c>
      <c r="S153" s="138" t="e">
        <f t="shared" si="101"/>
        <v>#VALUE!</v>
      </c>
      <c r="T153" s="138" t="e">
        <f t="shared" si="102"/>
        <v>#VALUE!</v>
      </c>
      <c r="U153" s="138" t="e">
        <f t="shared" si="103"/>
        <v>#VALUE!</v>
      </c>
      <c r="V153" s="138" t="e">
        <f t="shared" si="104"/>
        <v>#VALUE!</v>
      </c>
      <c r="W153" s="158" t="str">
        <f t="shared" si="76"/>
        <v>выходной</v>
      </c>
      <c r="X153" s="159" t="e">
        <f>HLOOKUP(SEARCH("2",$M153)-1,$Q$3:$V153,$P153+1,FALSE)</f>
        <v>#VALUE!</v>
      </c>
      <c r="Y153" s="160" t="e">
        <f t="shared" si="77"/>
        <v>#VALUE!</v>
      </c>
      <c r="Z153" s="161" t="e">
        <f t="shared" si="78"/>
        <v>#VALUE!</v>
      </c>
      <c r="AA153" s="158" t="str">
        <f t="shared" si="79"/>
        <v>выходной</v>
      </c>
      <c r="AB153" s="159" t="e">
        <f>HLOOKUP(SEARCH("3",$M153)-1,$Q$3:$V153,$P153+1,FALSE)</f>
        <v>#N/A</v>
      </c>
      <c r="AC153" s="160" t="str">
        <f t="shared" si="80"/>
        <v>07:50 15:20(12:00 12:30)</v>
      </c>
      <c r="AD153" s="161" t="e">
        <f t="shared" si="81"/>
        <v>#VALUE!</v>
      </c>
      <c r="AE153" s="158" t="str">
        <f t="shared" si="82"/>
        <v>07:50 15:20(12:00 12:30)</v>
      </c>
      <c r="AF153" s="159" t="e">
        <f>HLOOKUP(SEARCH("4",$M153)-1,$Q$3:$V153,$P153+1,FALSE)</f>
        <v>#VALUE!</v>
      </c>
      <c r="AG153" s="161" t="e">
        <f t="shared" si="83"/>
        <v>#VALUE!</v>
      </c>
      <c r="AH153" s="161" t="e">
        <f t="shared" si="84"/>
        <v>#VALUE!</v>
      </c>
      <c r="AI153" s="158" t="str">
        <f t="shared" si="85"/>
        <v>выходной</v>
      </c>
      <c r="AJ153" s="159" t="e">
        <f>HLOOKUP(SEARCH("5",$M153)-1,$Q$3:$V153,$P153+1,FALSE)</f>
        <v>#VALUE!</v>
      </c>
      <c r="AK153" s="161" t="e">
        <f t="shared" si="86"/>
        <v>#VALUE!</v>
      </c>
      <c r="AL153" s="161" t="e">
        <f t="shared" si="87"/>
        <v>#VALUE!</v>
      </c>
      <c r="AM153" s="158" t="str">
        <f t="shared" si="88"/>
        <v>выходной</v>
      </c>
      <c r="AN153" s="159" t="e">
        <f>HLOOKUP(SEARCH("6",$M153)-1,$Q$3:$V153,$P153+1,FALSE)</f>
        <v>#VALUE!</v>
      </c>
      <c r="AO153" s="161" t="e">
        <f t="shared" si="89"/>
        <v>#VALUE!</v>
      </c>
      <c r="AP153" s="161" t="e">
        <f t="shared" si="90"/>
        <v>#VALUE!</v>
      </c>
      <c r="AQ153" s="162" t="str">
        <f t="shared" si="91"/>
        <v>выходной</v>
      </c>
      <c r="AR153" s="163" t="e">
        <f>HLOOKUP(SEARCH("7",$M153)-1,$Q$3:$V153,$P153+1,FALSE)</f>
        <v>#VALUE!</v>
      </c>
      <c r="AS153" s="164" t="str">
        <f t="shared" si="92"/>
        <v>выходной</v>
      </c>
      <c r="AT153" s="142"/>
      <c r="AU153" s="11" t="str">
        <f>IF(ISERROR(VLOOKUP(B153,'РЕОРГ 2008'!$A:$B,2,FALSE)),"",VLOOKUP(B153,'РЕОРГ 2008'!$A:$B,2,FALSE))</f>
        <v/>
      </c>
      <c r="AV153" s="12" t="str">
        <f t="shared" si="70"/>
        <v>Опер.касса №368/092</v>
      </c>
      <c r="AW153" s="31" t="e">
        <f>LEFT(#REF!,2)</f>
        <v>#REF!</v>
      </c>
      <c r="AX153" s="12" t="str">
        <f t="shared" si="93"/>
        <v>368/092</v>
      </c>
      <c r="AZ153" t="str">
        <f>IF(ISERROR(VLOOKUP(B153,'РЕОРГ 01.08.2009'!$A:$B,2,FALSE)),"",VLOOKUP(B153,'РЕОРГ 01.08.2009'!$A:$B,2,FALSE))</f>
        <v/>
      </c>
      <c r="BA153" s="12" t="str">
        <f t="shared" si="71"/>
        <v>Опер.касса №368/092</v>
      </c>
      <c r="BB153" t="e">
        <f>LEFT(#REF!,2)</f>
        <v>#REF!</v>
      </c>
      <c r="BC153" s="12" t="str">
        <f t="shared" si="94"/>
        <v>368/092</v>
      </c>
      <c r="BE153" t="str">
        <f>IF(ISERROR(VLOOKUP(B153,'РЕОРГ 01.10.2009'!A:C,3,FALSE)),"",VLOOKUP(B153,'РЕОРГ 01.10.2009'!A:C,3,FALSE))</f>
        <v/>
      </c>
      <c r="BF153" s="12" t="str">
        <f t="shared" si="72"/>
        <v>Опер.касса №368/092</v>
      </c>
      <c r="BG153" t="e">
        <f>LEFT(#REF!,2)</f>
        <v>#REF!</v>
      </c>
      <c r="BH153" s="12" t="str">
        <f t="shared" si="95"/>
        <v>368/092</v>
      </c>
      <c r="BJ153" t="str">
        <f>IF(ISERROR(VLOOKUP($B153,'РЕОРГ 01.05.2010'!A:B,2,FALSE)),"",VLOOKUP($B153,'РЕОРГ 01.05.2010'!A:B,2,FALSE))</f>
        <v/>
      </c>
      <c r="BK153" s="12" t="str">
        <f t="shared" si="73"/>
        <v>Опер.касса №368/092</v>
      </c>
      <c r="BL153" t="e">
        <f>LEFT(#REF!,2)</f>
        <v>#REF!</v>
      </c>
      <c r="BM153" s="12" t="str">
        <f t="shared" si="96"/>
        <v>368/092</v>
      </c>
      <c r="BO153" t="str">
        <f>IF(ISERROR(VLOOKUP($B153,'РЕОРГ 01.08.2010'!A:B,2,FALSE)),"",VLOOKUP($B153,'РЕОРГ 01.08.2010'!A:B,2,FALSE))</f>
        <v/>
      </c>
      <c r="BP153" s="12" t="str">
        <f t="shared" si="74"/>
        <v>Опер.касса №368/092</v>
      </c>
      <c r="BQ153" t="e">
        <f>LEFT(#REF!,2)</f>
        <v>#REF!</v>
      </c>
      <c r="BR153" s="12" t="str">
        <f t="shared" si="97"/>
        <v>368/092</v>
      </c>
    </row>
    <row r="154" spans="1:70" ht="12.75" customHeight="1">
      <c r="A154" t="str">
        <f t="shared" si="75"/>
        <v>368/093</v>
      </c>
      <c r="B154" s="133">
        <v>191</v>
      </c>
      <c r="C154" s="1" t="s">
        <v>1230</v>
      </c>
      <c r="D154" s="32" t="s">
        <v>1931</v>
      </c>
      <c r="E154" s="1" t="s">
        <v>1231</v>
      </c>
      <c r="F154" s="1" t="s">
        <v>4493</v>
      </c>
      <c r="G154" s="1" t="s">
        <v>1232</v>
      </c>
      <c r="H154" s="1" t="s">
        <v>4157</v>
      </c>
      <c r="I154" s="1" t="s">
        <v>1233</v>
      </c>
      <c r="J154" s="1"/>
      <c r="K154" s="1">
        <v>0.2</v>
      </c>
      <c r="L154" s="32" t="s">
        <v>4049</v>
      </c>
      <c r="M154" s="8" t="s">
        <v>11858</v>
      </c>
      <c r="N154" s="2" t="s">
        <v>11895</v>
      </c>
      <c r="O154" s="173"/>
      <c r="P154" s="168">
        <f t="shared" si="98"/>
        <v>151</v>
      </c>
      <c r="Q154" s="138" t="e">
        <f t="shared" si="99"/>
        <v>#VALUE!</v>
      </c>
      <c r="R154" s="138" t="e">
        <f t="shared" si="100"/>
        <v>#VALUE!</v>
      </c>
      <c r="S154" s="138" t="e">
        <f t="shared" si="101"/>
        <v>#VALUE!</v>
      </c>
      <c r="T154" s="138" t="e">
        <f t="shared" si="102"/>
        <v>#VALUE!</v>
      </c>
      <c r="U154" s="138" t="e">
        <f t="shared" si="103"/>
        <v>#VALUE!</v>
      </c>
      <c r="V154" s="138" t="e">
        <f t="shared" si="104"/>
        <v>#VALUE!</v>
      </c>
      <c r="W154" s="158" t="str">
        <f t="shared" si="76"/>
        <v>выходной</v>
      </c>
      <c r="X154" s="159" t="e">
        <f>HLOOKUP(SEARCH("2",$M154)-1,$Q$3:$V154,$P154+1,FALSE)</f>
        <v>#VALUE!</v>
      </c>
      <c r="Y154" s="160" t="e">
        <f t="shared" si="77"/>
        <v>#VALUE!</v>
      </c>
      <c r="Z154" s="161" t="e">
        <f t="shared" si="78"/>
        <v>#VALUE!</v>
      </c>
      <c r="AA154" s="158" t="str">
        <f t="shared" si="79"/>
        <v>выходной</v>
      </c>
      <c r="AB154" s="159" t="e">
        <f>HLOOKUP(SEARCH("3",$M154)-1,$Q$3:$V154,$P154+1,FALSE)</f>
        <v>#N/A</v>
      </c>
      <c r="AC154" s="160" t="str">
        <f t="shared" si="80"/>
        <v>08:15 15:45(12:00 12:30)</v>
      </c>
      <c r="AD154" s="161" t="e">
        <f t="shared" si="81"/>
        <v>#VALUE!</v>
      </c>
      <c r="AE154" s="158" t="str">
        <f t="shared" si="82"/>
        <v>08:15 15:45(12:00 12:30)</v>
      </c>
      <c r="AF154" s="159" t="e">
        <f>HLOOKUP(SEARCH("4",$M154)-1,$Q$3:$V154,$P154+1,FALSE)</f>
        <v>#VALUE!</v>
      </c>
      <c r="AG154" s="161" t="e">
        <f t="shared" si="83"/>
        <v>#VALUE!</v>
      </c>
      <c r="AH154" s="161" t="e">
        <f t="shared" si="84"/>
        <v>#VALUE!</v>
      </c>
      <c r="AI154" s="158" t="str">
        <f t="shared" si="85"/>
        <v>выходной</v>
      </c>
      <c r="AJ154" s="159" t="e">
        <f>HLOOKUP(SEARCH("5",$M154)-1,$Q$3:$V154,$P154+1,FALSE)</f>
        <v>#VALUE!</v>
      </c>
      <c r="AK154" s="161" t="e">
        <f t="shared" si="86"/>
        <v>#VALUE!</v>
      </c>
      <c r="AL154" s="161" t="e">
        <f t="shared" si="87"/>
        <v>#VALUE!</v>
      </c>
      <c r="AM154" s="158" t="str">
        <f t="shared" si="88"/>
        <v>выходной</v>
      </c>
      <c r="AN154" s="159" t="e">
        <f>HLOOKUP(SEARCH("6",$M154)-1,$Q$3:$V154,$P154+1,FALSE)</f>
        <v>#VALUE!</v>
      </c>
      <c r="AO154" s="161" t="e">
        <f t="shared" si="89"/>
        <v>#VALUE!</v>
      </c>
      <c r="AP154" s="161" t="e">
        <f t="shared" si="90"/>
        <v>#VALUE!</v>
      </c>
      <c r="AQ154" s="162" t="str">
        <f t="shared" si="91"/>
        <v>выходной</v>
      </c>
      <c r="AR154" s="163" t="e">
        <f>HLOOKUP(SEARCH("7",$M154)-1,$Q$3:$V154,$P154+1,FALSE)</f>
        <v>#VALUE!</v>
      </c>
      <c r="AS154" s="164" t="str">
        <f t="shared" si="92"/>
        <v>выходной</v>
      </c>
      <c r="AT154" s="142"/>
      <c r="AU154" s="11" t="str">
        <f>IF(ISERROR(VLOOKUP(B154,'РЕОРГ 2008'!$A:$B,2,FALSE)),"",VLOOKUP(B154,'РЕОРГ 2008'!$A:$B,2,FALSE))</f>
        <v/>
      </c>
      <c r="AV154" s="12" t="str">
        <f t="shared" si="70"/>
        <v>Опер.касса №368/093</v>
      </c>
      <c r="AW154" s="31" t="e">
        <f>LEFT(#REF!,2)</f>
        <v>#REF!</v>
      </c>
      <c r="AX154" s="12" t="str">
        <f t="shared" si="93"/>
        <v>368/093</v>
      </c>
      <c r="AZ154" t="str">
        <f>IF(ISERROR(VLOOKUP(B154,'РЕОРГ 01.08.2009'!$A:$B,2,FALSE)),"",VLOOKUP(B154,'РЕОРГ 01.08.2009'!$A:$B,2,FALSE))</f>
        <v/>
      </c>
      <c r="BA154" s="12" t="str">
        <f t="shared" si="71"/>
        <v>Опер.касса №368/093</v>
      </c>
      <c r="BB154" t="e">
        <f>LEFT(#REF!,2)</f>
        <v>#REF!</v>
      </c>
      <c r="BC154" s="12" t="str">
        <f t="shared" si="94"/>
        <v>368/093</v>
      </c>
      <c r="BE154" t="str">
        <f>IF(ISERROR(VLOOKUP(B154,'РЕОРГ 01.10.2009'!A:C,3,FALSE)),"",VLOOKUP(B154,'РЕОРГ 01.10.2009'!A:C,3,FALSE))</f>
        <v/>
      </c>
      <c r="BF154" s="12" t="str">
        <f t="shared" si="72"/>
        <v>Опер.касса №368/093</v>
      </c>
      <c r="BG154" t="e">
        <f>LEFT(#REF!,2)</f>
        <v>#REF!</v>
      </c>
      <c r="BH154" s="12" t="str">
        <f t="shared" si="95"/>
        <v>368/093</v>
      </c>
      <c r="BJ154" t="str">
        <f>IF(ISERROR(VLOOKUP($B154,'РЕОРГ 01.05.2010'!A:B,2,FALSE)),"",VLOOKUP($B154,'РЕОРГ 01.05.2010'!A:B,2,FALSE))</f>
        <v/>
      </c>
      <c r="BK154" s="12" t="str">
        <f t="shared" si="73"/>
        <v>Опер.касса №368/093</v>
      </c>
      <c r="BL154" t="e">
        <f>LEFT(#REF!,2)</f>
        <v>#REF!</v>
      </c>
      <c r="BM154" s="12" t="str">
        <f t="shared" si="96"/>
        <v>368/093</v>
      </c>
      <c r="BO154" t="str">
        <f>IF(ISERROR(VLOOKUP($B154,'РЕОРГ 01.08.2010'!A:B,2,FALSE)),"",VLOOKUP($B154,'РЕОРГ 01.08.2010'!A:B,2,FALSE))</f>
        <v/>
      </c>
      <c r="BP154" s="12" t="str">
        <f t="shared" si="74"/>
        <v>Опер.касса №368/093</v>
      </c>
      <c r="BQ154" t="e">
        <f>LEFT(#REF!,2)</f>
        <v>#REF!</v>
      </c>
      <c r="BR154" s="12" t="str">
        <f t="shared" si="97"/>
        <v>368/093</v>
      </c>
    </row>
    <row r="155" spans="1:70" ht="12.75" customHeight="1">
      <c r="A155" t="str">
        <f t="shared" si="75"/>
        <v>368/095</v>
      </c>
      <c r="B155" s="133">
        <v>192</v>
      </c>
      <c r="C155" s="1" t="s">
        <v>1234</v>
      </c>
      <c r="D155" s="32" t="s">
        <v>1931</v>
      </c>
      <c r="E155" s="1" t="s">
        <v>1235</v>
      </c>
      <c r="F155" s="1" t="s">
        <v>4493</v>
      </c>
      <c r="G155" s="1" t="s">
        <v>1236</v>
      </c>
      <c r="H155" s="1" t="s">
        <v>4158</v>
      </c>
      <c r="I155" s="1" t="s">
        <v>1237</v>
      </c>
      <c r="J155" s="1"/>
      <c r="K155" s="1">
        <v>0.2</v>
      </c>
      <c r="L155" s="32" t="s">
        <v>4049</v>
      </c>
      <c r="M155" s="8" t="s">
        <v>11858</v>
      </c>
      <c r="N155" s="2" t="s">
        <v>11896</v>
      </c>
      <c r="O155" s="173"/>
      <c r="P155" s="168">
        <f t="shared" si="98"/>
        <v>152</v>
      </c>
      <c r="Q155" s="138" t="e">
        <f t="shared" si="99"/>
        <v>#VALUE!</v>
      </c>
      <c r="R155" s="138" t="e">
        <f t="shared" si="100"/>
        <v>#VALUE!</v>
      </c>
      <c r="S155" s="138" t="e">
        <f t="shared" si="101"/>
        <v>#VALUE!</v>
      </c>
      <c r="T155" s="138" t="e">
        <f t="shared" si="102"/>
        <v>#VALUE!</v>
      </c>
      <c r="U155" s="138" t="e">
        <f t="shared" si="103"/>
        <v>#VALUE!</v>
      </c>
      <c r="V155" s="138" t="e">
        <f t="shared" si="104"/>
        <v>#VALUE!</v>
      </c>
      <c r="W155" s="158" t="str">
        <f t="shared" si="76"/>
        <v>выходной</v>
      </c>
      <c r="X155" s="159" t="e">
        <f>HLOOKUP(SEARCH("2",$M155)-1,$Q$3:$V155,$P155+1,FALSE)</f>
        <v>#VALUE!</v>
      </c>
      <c r="Y155" s="160" t="e">
        <f t="shared" si="77"/>
        <v>#VALUE!</v>
      </c>
      <c r="Z155" s="161" t="e">
        <f t="shared" si="78"/>
        <v>#VALUE!</v>
      </c>
      <c r="AA155" s="158" t="str">
        <f t="shared" si="79"/>
        <v>выходной</v>
      </c>
      <c r="AB155" s="159" t="e">
        <f>HLOOKUP(SEARCH("3",$M155)-1,$Q$3:$V155,$P155+1,FALSE)</f>
        <v>#N/A</v>
      </c>
      <c r="AC155" s="160" t="str">
        <f t="shared" si="80"/>
        <v>08:05 15:35(12:00 12:30)</v>
      </c>
      <c r="AD155" s="161" t="e">
        <f t="shared" si="81"/>
        <v>#VALUE!</v>
      </c>
      <c r="AE155" s="158" t="str">
        <f t="shared" si="82"/>
        <v>08:05 15:35(12:00 12:30)</v>
      </c>
      <c r="AF155" s="159" t="e">
        <f>HLOOKUP(SEARCH("4",$M155)-1,$Q$3:$V155,$P155+1,FALSE)</f>
        <v>#VALUE!</v>
      </c>
      <c r="AG155" s="161" t="e">
        <f t="shared" si="83"/>
        <v>#VALUE!</v>
      </c>
      <c r="AH155" s="161" t="e">
        <f t="shared" si="84"/>
        <v>#VALUE!</v>
      </c>
      <c r="AI155" s="158" t="str">
        <f t="shared" si="85"/>
        <v>выходной</v>
      </c>
      <c r="AJ155" s="159" t="e">
        <f>HLOOKUP(SEARCH("5",$M155)-1,$Q$3:$V155,$P155+1,FALSE)</f>
        <v>#VALUE!</v>
      </c>
      <c r="AK155" s="161" t="e">
        <f t="shared" si="86"/>
        <v>#VALUE!</v>
      </c>
      <c r="AL155" s="161" t="e">
        <f t="shared" si="87"/>
        <v>#VALUE!</v>
      </c>
      <c r="AM155" s="158" t="str">
        <f t="shared" si="88"/>
        <v>выходной</v>
      </c>
      <c r="AN155" s="159" t="e">
        <f>HLOOKUP(SEARCH("6",$M155)-1,$Q$3:$V155,$P155+1,FALSE)</f>
        <v>#VALUE!</v>
      </c>
      <c r="AO155" s="161" t="e">
        <f t="shared" si="89"/>
        <v>#VALUE!</v>
      </c>
      <c r="AP155" s="161" t="e">
        <f t="shared" si="90"/>
        <v>#VALUE!</v>
      </c>
      <c r="AQ155" s="162" t="str">
        <f t="shared" si="91"/>
        <v>выходной</v>
      </c>
      <c r="AR155" s="163" t="e">
        <f>HLOOKUP(SEARCH("7",$M155)-1,$Q$3:$V155,$P155+1,FALSE)</f>
        <v>#VALUE!</v>
      </c>
      <c r="AS155" s="164" t="str">
        <f t="shared" si="92"/>
        <v>выходной</v>
      </c>
      <c r="AT155" s="142"/>
      <c r="AU155" s="11" t="str">
        <f>IF(ISERROR(VLOOKUP(B155,'РЕОРГ 2008'!$A:$B,2,FALSE)),"",VLOOKUP(B155,'РЕОРГ 2008'!$A:$B,2,FALSE))</f>
        <v/>
      </c>
      <c r="AV155" s="12" t="str">
        <f t="shared" si="70"/>
        <v>Опер.касса №368/095</v>
      </c>
      <c r="AW155" s="31" t="e">
        <f>LEFT(#REF!,2)</f>
        <v>#REF!</v>
      </c>
      <c r="AX155" s="12" t="str">
        <f t="shared" si="93"/>
        <v>368/095</v>
      </c>
      <c r="AZ155" t="str">
        <f>IF(ISERROR(VLOOKUP(B155,'РЕОРГ 01.08.2009'!$A:$B,2,FALSE)),"",VLOOKUP(B155,'РЕОРГ 01.08.2009'!$A:$B,2,FALSE))</f>
        <v/>
      </c>
      <c r="BA155" s="12" t="str">
        <f t="shared" si="71"/>
        <v>Опер.касса №368/095</v>
      </c>
      <c r="BB155" t="e">
        <f>LEFT(#REF!,2)</f>
        <v>#REF!</v>
      </c>
      <c r="BC155" s="12" t="str">
        <f t="shared" si="94"/>
        <v>368/095</v>
      </c>
      <c r="BE155" t="str">
        <f>IF(ISERROR(VLOOKUP(B155,'РЕОРГ 01.10.2009'!A:C,3,FALSE)),"",VLOOKUP(B155,'РЕОРГ 01.10.2009'!A:C,3,FALSE))</f>
        <v/>
      </c>
      <c r="BF155" s="12" t="str">
        <f t="shared" si="72"/>
        <v>Опер.касса №368/095</v>
      </c>
      <c r="BG155" t="e">
        <f>LEFT(#REF!,2)</f>
        <v>#REF!</v>
      </c>
      <c r="BH155" s="12" t="str">
        <f t="shared" si="95"/>
        <v>368/095</v>
      </c>
      <c r="BJ155" t="str">
        <f>IF(ISERROR(VLOOKUP($B155,'РЕОРГ 01.05.2010'!A:B,2,FALSE)),"",VLOOKUP($B155,'РЕОРГ 01.05.2010'!A:B,2,FALSE))</f>
        <v/>
      </c>
      <c r="BK155" s="12" t="str">
        <f t="shared" si="73"/>
        <v>Опер.касса №368/095</v>
      </c>
      <c r="BL155" t="e">
        <f>LEFT(#REF!,2)</f>
        <v>#REF!</v>
      </c>
      <c r="BM155" s="12" t="str">
        <f t="shared" si="96"/>
        <v>368/095</v>
      </c>
      <c r="BO155" t="str">
        <f>IF(ISERROR(VLOOKUP($B155,'РЕОРГ 01.08.2010'!A:B,2,FALSE)),"",VLOOKUP($B155,'РЕОРГ 01.08.2010'!A:B,2,FALSE))</f>
        <v/>
      </c>
      <c r="BP155" s="12" t="str">
        <f t="shared" si="74"/>
        <v>Опер.касса №368/095</v>
      </c>
      <c r="BQ155" t="e">
        <f>LEFT(#REF!,2)</f>
        <v>#REF!</v>
      </c>
      <c r="BR155" s="12" t="str">
        <f t="shared" si="97"/>
        <v>368/095</v>
      </c>
    </row>
    <row r="156" spans="1:70" ht="12.75" customHeight="1">
      <c r="A156" t="str">
        <f t="shared" si="75"/>
        <v>368/097</v>
      </c>
      <c r="B156" s="133">
        <v>193</v>
      </c>
      <c r="C156" s="1" t="s">
        <v>1238</v>
      </c>
      <c r="D156" s="32" t="s">
        <v>1931</v>
      </c>
      <c r="E156" s="1" t="s">
        <v>1239</v>
      </c>
      <c r="F156" s="1" t="s">
        <v>4493</v>
      </c>
      <c r="G156" s="1" t="s">
        <v>1240</v>
      </c>
      <c r="H156" s="1" t="s">
        <v>4159</v>
      </c>
      <c r="I156" s="1" t="s">
        <v>9661</v>
      </c>
      <c r="J156" s="1"/>
      <c r="K156" s="1">
        <v>0.4</v>
      </c>
      <c r="L156" s="32" t="s">
        <v>4052</v>
      </c>
      <c r="M156" s="8" t="s">
        <v>11868</v>
      </c>
      <c r="N156" s="2" t="s">
        <v>11897</v>
      </c>
      <c r="O156" s="173"/>
      <c r="P156" s="168">
        <f t="shared" si="98"/>
        <v>153</v>
      </c>
      <c r="Q156" s="138">
        <f t="shared" si="99"/>
        <v>25</v>
      </c>
      <c r="R156" s="138" t="e">
        <f t="shared" si="100"/>
        <v>#VALUE!</v>
      </c>
      <c r="S156" s="138" t="e">
        <f t="shared" si="101"/>
        <v>#VALUE!</v>
      </c>
      <c r="T156" s="138" t="e">
        <f t="shared" si="102"/>
        <v>#VALUE!</v>
      </c>
      <c r="U156" s="138" t="e">
        <f t="shared" si="103"/>
        <v>#VALUE!</v>
      </c>
      <c r="V156" s="138" t="e">
        <f t="shared" si="104"/>
        <v>#VALUE!</v>
      </c>
      <c r="W156" s="158" t="str">
        <f t="shared" si="76"/>
        <v>выходной</v>
      </c>
      <c r="X156" s="159" t="e">
        <f>HLOOKUP(SEARCH("2",$M156)-1,$Q$3:$V156,$P156+1,FALSE)</f>
        <v>#N/A</v>
      </c>
      <c r="Y156" s="160" t="str">
        <f t="shared" si="77"/>
        <v>09:00 16:30(12:00 12:30)</v>
      </c>
      <c r="Z156" s="161" t="e">
        <f t="shared" si="78"/>
        <v>#VALUE!</v>
      </c>
      <c r="AA156" s="158" t="str">
        <f t="shared" si="79"/>
        <v>09:00 16:30(12:00 12:30)</v>
      </c>
      <c r="AB156" s="159" t="e">
        <f>HLOOKUP(SEARCH("3",$M156)-1,$Q$3:$V156,$P156+1,FALSE)</f>
        <v>#VALUE!</v>
      </c>
      <c r="AC156" s="160" t="e">
        <f t="shared" si="80"/>
        <v>#VALUE!</v>
      </c>
      <c r="AD156" s="161" t="e">
        <f t="shared" si="81"/>
        <v>#VALUE!</v>
      </c>
      <c r="AE156" s="158" t="str">
        <f t="shared" si="82"/>
        <v>выходной</v>
      </c>
      <c r="AF156" s="159">
        <f>HLOOKUP(SEARCH("4",$M156)-1,$Q$3:$V156,$P156+1,FALSE)</f>
        <v>25</v>
      </c>
      <c r="AG156" s="161" t="str">
        <f t="shared" si="83"/>
        <v>09:00 16:30(12:00 12:30)</v>
      </c>
      <c r="AH156" s="161" t="e">
        <f t="shared" si="84"/>
        <v>#VALUE!</v>
      </c>
      <c r="AI156" s="158" t="str">
        <f t="shared" si="85"/>
        <v>09:00 16:30(12:00 12:30)</v>
      </c>
      <c r="AJ156" s="159" t="e">
        <f>HLOOKUP(SEARCH("5",$M156)-1,$Q$3:$V156,$P156+1,FALSE)</f>
        <v>#VALUE!</v>
      </c>
      <c r="AK156" s="161" t="e">
        <f t="shared" si="86"/>
        <v>#VALUE!</v>
      </c>
      <c r="AL156" s="161" t="e">
        <f t="shared" si="87"/>
        <v>#VALUE!</v>
      </c>
      <c r="AM156" s="158" t="str">
        <f t="shared" si="88"/>
        <v>выходной</v>
      </c>
      <c r="AN156" s="159" t="e">
        <f>HLOOKUP(SEARCH("6",$M156)-1,$Q$3:$V156,$P156+1,FALSE)</f>
        <v>#VALUE!</v>
      </c>
      <c r="AO156" s="161" t="e">
        <f t="shared" si="89"/>
        <v>#VALUE!</v>
      </c>
      <c r="AP156" s="161" t="e">
        <f t="shared" si="90"/>
        <v>#VALUE!</v>
      </c>
      <c r="AQ156" s="162" t="str">
        <f t="shared" si="91"/>
        <v>выходной</v>
      </c>
      <c r="AR156" s="163" t="e">
        <f>HLOOKUP(SEARCH("7",$M156)-1,$Q$3:$V156,$P156+1,FALSE)</f>
        <v>#VALUE!</v>
      </c>
      <c r="AS156" s="164" t="str">
        <f t="shared" si="92"/>
        <v>выходной</v>
      </c>
      <c r="AT156" s="142"/>
      <c r="AU156" s="11" t="str">
        <f>IF(ISERROR(VLOOKUP(B156,'РЕОРГ 2008'!$A:$B,2,FALSE)),"",VLOOKUP(B156,'РЕОРГ 2008'!$A:$B,2,FALSE))</f>
        <v/>
      </c>
      <c r="AV156" s="12" t="str">
        <f t="shared" si="70"/>
        <v>Опер.касса №368/097</v>
      </c>
      <c r="AW156" s="31" t="e">
        <f>LEFT(#REF!,2)</f>
        <v>#REF!</v>
      </c>
      <c r="AX156" s="12" t="str">
        <f t="shared" si="93"/>
        <v>368/097</v>
      </c>
      <c r="AZ156" t="str">
        <f>IF(ISERROR(VLOOKUP(B156,'РЕОРГ 01.08.2009'!$A:$B,2,FALSE)),"",VLOOKUP(B156,'РЕОРГ 01.08.2009'!$A:$B,2,FALSE))</f>
        <v/>
      </c>
      <c r="BA156" s="12" t="str">
        <f t="shared" si="71"/>
        <v>Опер.касса №368/097</v>
      </c>
      <c r="BB156" t="e">
        <f>LEFT(#REF!,2)</f>
        <v>#REF!</v>
      </c>
      <c r="BC156" s="12" t="str">
        <f t="shared" si="94"/>
        <v>368/097</v>
      </c>
      <c r="BE156" t="str">
        <f>IF(ISERROR(VLOOKUP(B156,'РЕОРГ 01.10.2009'!A:C,3,FALSE)),"",VLOOKUP(B156,'РЕОРГ 01.10.2009'!A:C,3,FALSE))</f>
        <v/>
      </c>
      <c r="BF156" s="12" t="str">
        <f t="shared" si="72"/>
        <v>Опер.касса №368/097</v>
      </c>
      <c r="BG156" t="e">
        <f>LEFT(#REF!,2)</f>
        <v>#REF!</v>
      </c>
      <c r="BH156" s="12" t="str">
        <f t="shared" si="95"/>
        <v>368/097</v>
      </c>
      <c r="BJ156" t="str">
        <f>IF(ISERROR(VLOOKUP($B156,'РЕОРГ 01.05.2010'!A:B,2,FALSE)),"",VLOOKUP($B156,'РЕОРГ 01.05.2010'!A:B,2,FALSE))</f>
        <v/>
      </c>
      <c r="BK156" s="12" t="str">
        <f t="shared" si="73"/>
        <v>Опер.касса №368/097</v>
      </c>
      <c r="BL156" t="e">
        <f>LEFT(#REF!,2)</f>
        <v>#REF!</v>
      </c>
      <c r="BM156" s="12" t="str">
        <f t="shared" si="96"/>
        <v>368/097</v>
      </c>
      <c r="BO156" t="str">
        <f>IF(ISERROR(VLOOKUP($B156,'РЕОРГ 01.08.2010'!A:B,2,FALSE)),"",VLOOKUP($B156,'РЕОРГ 01.08.2010'!A:B,2,FALSE))</f>
        <v/>
      </c>
      <c r="BP156" s="12" t="str">
        <f t="shared" si="74"/>
        <v>Опер.касса №368/097</v>
      </c>
      <c r="BQ156" t="e">
        <f>LEFT(#REF!,2)</f>
        <v>#REF!</v>
      </c>
      <c r="BR156" s="12" t="str">
        <f t="shared" si="97"/>
        <v>368/097</v>
      </c>
    </row>
    <row r="157" spans="1:70" ht="12.75" customHeight="1">
      <c r="A157" t="str">
        <f t="shared" si="75"/>
        <v>368/098</v>
      </c>
      <c r="B157" s="133">
        <v>194</v>
      </c>
      <c r="C157" s="1" t="s">
        <v>1241</v>
      </c>
      <c r="D157" s="32" t="s">
        <v>1931</v>
      </c>
      <c r="E157" s="1" t="s">
        <v>1242</v>
      </c>
      <c r="F157" s="1" t="s">
        <v>4493</v>
      </c>
      <c r="G157" s="1" t="s">
        <v>1243</v>
      </c>
      <c r="H157" s="1" t="s">
        <v>4160</v>
      </c>
      <c r="I157" s="1" t="s">
        <v>1244</v>
      </c>
      <c r="J157" s="1"/>
      <c r="K157" s="1">
        <v>0.2</v>
      </c>
      <c r="L157" s="32" t="s">
        <v>4049</v>
      </c>
      <c r="M157" s="8" t="s">
        <v>11851</v>
      </c>
      <c r="N157" s="2" t="s">
        <v>11894</v>
      </c>
      <c r="O157" s="173"/>
      <c r="P157" s="168">
        <f t="shared" si="98"/>
        <v>154</v>
      </c>
      <c r="Q157" s="138" t="e">
        <f t="shared" si="99"/>
        <v>#VALUE!</v>
      </c>
      <c r="R157" s="138" t="e">
        <f t="shared" si="100"/>
        <v>#VALUE!</v>
      </c>
      <c r="S157" s="138" t="e">
        <f t="shared" si="101"/>
        <v>#VALUE!</v>
      </c>
      <c r="T157" s="138" t="e">
        <f t="shared" si="102"/>
        <v>#VALUE!</v>
      </c>
      <c r="U157" s="138" t="e">
        <f t="shared" si="103"/>
        <v>#VALUE!</v>
      </c>
      <c r="V157" s="138" t="e">
        <f t="shared" si="104"/>
        <v>#VALUE!</v>
      </c>
      <c r="W157" s="158" t="str">
        <f t="shared" si="76"/>
        <v>выходной</v>
      </c>
      <c r="X157" s="159" t="e">
        <f>HLOOKUP(SEARCH("2",$M157)-1,$Q$3:$V157,$P157+1,FALSE)</f>
        <v>#N/A</v>
      </c>
      <c r="Y157" s="160" t="str">
        <f t="shared" si="77"/>
        <v>07:50 15:20(12:00 12:30)</v>
      </c>
      <c r="Z157" s="161" t="e">
        <f t="shared" si="78"/>
        <v>#VALUE!</v>
      </c>
      <c r="AA157" s="158" t="str">
        <f t="shared" si="79"/>
        <v>07:50 15:20(12:00 12:30)</v>
      </c>
      <c r="AB157" s="159" t="e">
        <f>HLOOKUP(SEARCH("3",$M157)-1,$Q$3:$V157,$P157+1,FALSE)</f>
        <v>#VALUE!</v>
      </c>
      <c r="AC157" s="160" t="e">
        <f t="shared" si="80"/>
        <v>#VALUE!</v>
      </c>
      <c r="AD157" s="161" t="e">
        <f t="shared" si="81"/>
        <v>#VALUE!</v>
      </c>
      <c r="AE157" s="158" t="str">
        <f t="shared" si="82"/>
        <v>выходной</v>
      </c>
      <c r="AF157" s="159" t="e">
        <f>HLOOKUP(SEARCH("4",$M157)-1,$Q$3:$V157,$P157+1,FALSE)</f>
        <v>#VALUE!</v>
      </c>
      <c r="AG157" s="161" t="e">
        <f t="shared" si="83"/>
        <v>#VALUE!</v>
      </c>
      <c r="AH157" s="161" t="e">
        <f t="shared" si="84"/>
        <v>#VALUE!</v>
      </c>
      <c r="AI157" s="158" t="str">
        <f t="shared" si="85"/>
        <v>выходной</v>
      </c>
      <c r="AJ157" s="159" t="e">
        <f>HLOOKUP(SEARCH("5",$M157)-1,$Q$3:$V157,$P157+1,FALSE)</f>
        <v>#VALUE!</v>
      </c>
      <c r="AK157" s="161" t="e">
        <f t="shared" si="86"/>
        <v>#VALUE!</v>
      </c>
      <c r="AL157" s="161" t="e">
        <f t="shared" si="87"/>
        <v>#VALUE!</v>
      </c>
      <c r="AM157" s="158" t="str">
        <f t="shared" si="88"/>
        <v>выходной</v>
      </c>
      <c r="AN157" s="159" t="e">
        <f>HLOOKUP(SEARCH("6",$M157)-1,$Q$3:$V157,$P157+1,FALSE)</f>
        <v>#VALUE!</v>
      </c>
      <c r="AO157" s="161" t="e">
        <f t="shared" si="89"/>
        <v>#VALUE!</v>
      </c>
      <c r="AP157" s="161" t="e">
        <f t="shared" si="90"/>
        <v>#VALUE!</v>
      </c>
      <c r="AQ157" s="162" t="str">
        <f t="shared" si="91"/>
        <v>выходной</v>
      </c>
      <c r="AR157" s="163" t="e">
        <f>HLOOKUP(SEARCH("7",$M157)-1,$Q$3:$V157,$P157+1,FALSE)</f>
        <v>#VALUE!</v>
      </c>
      <c r="AS157" s="164" t="str">
        <f t="shared" si="92"/>
        <v>выходной</v>
      </c>
      <c r="AT157" s="142"/>
      <c r="AU157" s="11" t="str">
        <f>IF(ISERROR(VLOOKUP(B157,'РЕОРГ 2008'!$A:$B,2,FALSE)),"",VLOOKUP(B157,'РЕОРГ 2008'!$A:$B,2,FALSE))</f>
        <v/>
      </c>
      <c r="AV157" s="12" t="str">
        <f t="shared" si="70"/>
        <v>Опер.касса №368/098</v>
      </c>
      <c r="AW157" s="31" t="e">
        <f>LEFT(#REF!,2)</f>
        <v>#REF!</v>
      </c>
      <c r="AX157" s="12" t="str">
        <f t="shared" si="93"/>
        <v>368/098</v>
      </c>
      <c r="AZ157" t="str">
        <f>IF(ISERROR(VLOOKUP(B157,'РЕОРГ 01.08.2009'!$A:$B,2,FALSE)),"",VLOOKUP(B157,'РЕОРГ 01.08.2009'!$A:$B,2,FALSE))</f>
        <v/>
      </c>
      <c r="BA157" s="12" t="str">
        <f t="shared" si="71"/>
        <v>Опер.касса №368/098</v>
      </c>
      <c r="BB157" t="e">
        <f>LEFT(#REF!,2)</f>
        <v>#REF!</v>
      </c>
      <c r="BC157" s="12" t="str">
        <f t="shared" si="94"/>
        <v>368/098</v>
      </c>
      <c r="BE157" t="str">
        <f>IF(ISERROR(VLOOKUP(B157,'РЕОРГ 01.10.2009'!A:C,3,FALSE)),"",VLOOKUP(B157,'РЕОРГ 01.10.2009'!A:C,3,FALSE))</f>
        <v/>
      </c>
      <c r="BF157" s="12" t="str">
        <f t="shared" si="72"/>
        <v>Опер.касса №368/098</v>
      </c>
      <c r="BG157" t="e">
        <f>LEFT(#REF!,2)</f>
        <v>#REF!</v>
      </c>
      <c r="BH157" s="12" t="str">
        <f t="shared" si="95"/>
        <v>368/098</v>
      </c>
      <c r="BJ157" t="str">
        <f>IF(ISERROR(VLOOKUP($B157,'РЕОРГ 01.05.2010'!A:B,2,FALSE)),"",VLOOKUP($B157,'РЕОРГ 01.05.2010'!A:B,2,FALSE))</f>
        <v/>
      </c>
      <c r="BK157" s="12" t="str">
        <f t="shared" si="73"/>
        <v>Опер.касса №368/098</v>
      </c>
      <c r="BL157" t="e">
        <f>LEFT(#REF!,2)</f>
        <v>#REF!</v>
      </c>
      <c r="BM157" s="12" t="str">
        <f t="shared" si="96"/>
        <v>368/098</v>
      </c>
      <c r="BO157" t="str">
        <f>IF(ISERROR(VLOOKUP($B157,'РЕОРГ 01.08.2010'!A:B,2,FALSE)),"",VLOOKUP($B157,'РЕОРГ 01.08.2010'!A:B,2,FALSE))</f>
        <v/>
      </c>
      <c r="BP157" s="12" t="str">
        <f t="shared" si="74"/>
        <v>Опер.касса №368/098</v>
      </c>
      <c r="BQ157" t="e">
        <f>LEFT(#REF!,2)</f>
        <v>#REF!</v>
      </c>
      <c r="BR157" s="12" t="str">
        <f t="shared" si="97"/>
        <v>368/098</v>
      </c>
    </row>
    <row r="158" spans="1:70" ht="12.75" customHeight="1">
      <c r="A158" t="str">
        <f t="shared" si="75"/>
        <v>368/099</v>
      </c>
      <c r="B158" s="133">
        <v>195</v>
      </c>
      <c r="C158" s="1" t="s">
        <v>1245</v>
      </c>
      <c r="D158" s="32" t="s">
        <v>1931</v>
      </c>
      <c r="E158" s="1" t="s">
        <v>1246</v>
      </c>
      <c r="F158" s="1" t="s">
        <v>4493</v>
      </c>
      <c r="G158" s="1" t="s">
        <v>1247</v>
      </c>
      <c r="H158" s="1" t="s">
        <v>4161</v>
      </c>
      <c r="I158" s="1" t="s">
        <v>1750</v>
      </c>
      <c r="J158" s="1"/>
      <c r="K158" s="1">
        <v>0.2</v>
      </c>
      <c r="L158" s="32" t="s">
        <v>4049</v>
      </c>
      <c r="M158" s="8" t="s">
        <v>11858</v>
      </c>
      <c r="N158" s="2" t="s">
        <v>11898</v>
      </c>
      <c r="O158" s="173"/>
      <c r="P158" s="168">
        <f t="shared" si="98"/>
        <v>155</v>
      </c>
      <c r="Q158" s="138" t="e">
        <f t="shared" si="99"/>
        <v>#VALUE!</v>
      </c>
      <c r="R158" s="138" t="e">
        <f t="shared" si="100"/>
        <v>#VALUE!</v>
      </c>
      <c r="S158" s="138" t="e">
        <f t="shared" si="101"/>
        <v>#VALUE!</v>
      </c>
      <c r="T158" s="138" t="e">
        <f t="shared" si="102"/>
        <v>#VALUE!</v>
      </c>
      <c r="U158" s="138" t="e">
        <f t="shared" si="103"/>
        <v>#VALUE!</v>
      </c>
      <c r="V158" s="138" t="e">
        <f t="shared" si="104"/>
        <v>#VALUE!</v>
      </c>
      <c r="W158" s="158" t="str">
        <f t="shared" si="76"/>
        <v>выходной</v>
      </c>
      <c r="X158" s="159" t="e">
        <f>HLOOKUP(SEARCH("2",$M158)-1,$Q$3:$V158,$P158+1,FALSE)</f>
        <v>#VALUE!</v>
      </c>
      <c r="Y158" s="160" t="e">
        <f t="shared" si="77"/>
        <v>#VALUE!</v>
      </c>
      <c r="Z158" s="161" t="e">
        <f t="shared" si="78"/>
        <v>#VALUE!</v>
      </c>
      <c r="AA158" s="158" t="str">
        <f t="shared" si="79"/>
        <v>выходной</v>
      </c>
      <c r="AB158" s="159" t="e">
        <f>HLOOKUP(SEARCH("3",$M158)-1,$Q$3:$V158,$P158+1,FALSE)</f>
        <v>#N/A</v>
      </c>
      <c r="AC158" s="160" t="str">
        <f t="shared" si="80"/>
        <v>08:25 15:55(12:00 12:30)</v>
      </c>
      <c r="AD158" s="161" t="e">
        <f t="shared" si="81"/>
        <v>#VALUE!</v>
      </c>
      <c r="AE158" s="158" t="str">
        <f t="shared" si="82"/>
        <v>08:25 15:55(12:00 12:30)</v>
      </c>
      <c r="AF158" s="159" t="e">
        <f>HLOOKUP(SEARCH("4",$M158)-1,$Q$3:$V158,$P158+1,FALSE)</f>
        <v>#VALUE!</v>
      </c>
      <c r="AG158" s="161" t="e">
        <f t="shared" si="83"/>
        <v>#VALUE!</v>
      </c>
      <c r="AH158" s="161" t="e">
        <f t="shared" si="84"/>
        <v>#VALUE!</v>
      </c>
      <c r="AI158" s="158" t="str">
        <f t="shared" si="85"/>
        <v>выходной</v>
      </c>
      <c r="AJ158" s="159" t="e">
        <f>HLOOKUP(SEARCH("5",$M158)-1,$Q$3:$V158,$P158+1,FALSE)</f>
        <v>#VALUE!</v>
      </c>
      <c r="AK158" s="161" t="e">
        <f t="shared" si="86"/>
        <v>#VALUE!</v>
      </c>
      <c r="AL158" s="161" t="e">
        <f t="shared" si="87"/>
        <v>#VALUE!</v>
      </c>
      <c r="AM158" s="158" t="str">
        <f t="shared" si="88"/>
        <v>выходной</v>
      </c>
      <c r="AN158" s="159" t="e">
        <f>HLOOKUP(SEARCH("6",$M158)-1,$Q$3:$V158,$P158+1,FALSE)</f>
        <v>#VALUE!</v>
      </c>
      <c r="AO158" s="161" t="e">
        <f t="shared" si="89"/>
        <v>#VALUE!</v>
      </c>
      <c r="AP158" s="161" t="e">
        <f t="shared" si="90"/>
        <v>#VALUE!</v>
      </c>
      <c r="AQ158" s="162" t="str">
        <f t="shared" si="91"/>
        <v>выходной</v>
      </c>
      <c r="AR158" s="163" t="e">
        <f>HLOOKUP(SEARCH("7",$M158)-1,$Q$3:$V158,$P158+1,FALSE)</f>
        <v>#VALUE!</v>
      </c>
      <c r="AS158" s="164" t="str">
        <f t="shared" si="92"/>
        <v>выходной</v>
      </c>
      <c r="AT158" s="142"/>
      <c r="AU158" s="11" t="str">
        <f>IF(ISERROR(VLOOKUP(B158,'РЕОРГ 2008'!$A:$B,2,FALSE)),"",VLOOKUP(B158,'РЕОРГ 2008'!$A:$B,2,FALSE))</f>
        <v/>
      </c>
      <c r="AV158" s="12" t="str">
        <f t="shared" si="70"/>
        <v>Опер.касса №368/099</v>
      </c>
      <c r="AW158" s="31" t="e">
        <f>LEFT(#REF!,2)</f>
        <v>#REF!</v>
      </c>
      <c r="AX158" s="12" t="str">
        <f t="shared" si="93"/>
        <v>368/099</v>
      </c>
      <c r="AZ158" t="str">
        <f>IF(ISERROR(VLOOKUP(B158,'РЕОРГ 01.08.2009'!$A:$B,2,FALSE)),"",VLOOKUP(B158,'РЕОРГ 01.08.2009'!$A:$B,2,FALSE))</f>
        <v/>
      </c>
      <c r="BA158" s="12" t="str">
        <f t="shared" si="71"/>
        <v>Опер.касса №368/099</v>
      </c>
      <c r="BB158" t="e">
        <f>LEFT(#REF!,2)</f>
        <v>#REF!</v>
      </c>
      <c r="BC158" s="12" t="str">
        <f t="shared" si="94"/>
        <v>368/099</v>
      </c>
      <c r="BE158" t="str">
        <f>IF(ISERROR(VLOOKUP(B158,'РЕОРГ 01.10.2009'!A:C,3,FALSE)),"",VLOOKUP(B158,'РЕОРГ 01.10.2009'!A:C,3,FALSE))</f>
        <v/>
      </c>
      <c r="BF158" s="12" t="str">
        <f t="shared" si="72"/>
        <v>Опер.касса №368/099</v>
      </c>
      <c r="BG158" t="e">
        <f>LEFT(#REF!,2)</f>
        <v>#REF!</v>
      </c>
      <c r="BH158" s="12" t="str">
        <f t="shared" si="95"/>
        <v>368/099</v>
      </c>
      <c r="BJ158" t="str">
        <f>IF(ISERROR(VLOOKUP($B158,'РЕОРГ 01.05.2010'!A:B,2,FALSE)),"",VLOOKUP($B158,'РЕОРГ 01.05.2010'!A:B,2,FALSE))</f>
        <v/>
      </c>
      <c r="BK158" s="12" t="str">
        <f t="shared" si="73"/>
        <v>Опер.касса №368/099</v>
      </c>
      <c r="BL158" t="e">
        <f>LEFT(#REF!,2)</f>
        <v>#REF!</v>
      </c>
      <c r="BM158" s="12" t="str">
        <f t="shared" si="96"/>
        <v>368/099</v>
      </c>
      <c r="BO158" t="str">
        <f>IF(ISERROR(VLOOKUP($B158,'РЕОРГ 01.08.2010'!A:B,2,FALSE)),"",VLOOKUP($B158,'РЕОРГ 01.08.2010'!A:B,2,FALSE))</f>
        <v/>
      </c>
      <c r="BP158" s="12" t="str">
        <f t="shared" si="74"/>
        <v>Опер.касса №368/099</v>
      </c>
      <c r="BQ158" t="e">
        <f>LEFT(#REF!,2)</f>
        <v>#REF!</v>
      </c>
      <c r="BR158" s="12" t="str">
        <f t="shared" si="97"/>
        <v>368/099</v>
      </c>
    </row>
    <row r="159" spans="1:70" ht="12.75" customHeight="1">
      <c r="A159" t="str">
        <f t="shared" si="75"/>
        <v>4335</v>
      </c>
      <c r="B159" s="133">
        <v>196</v>
      </c>
      <c r="C159" s="1" t="s">
        <v>1248</v>
      </c>
      <c r="D159" s="32" t="s">
        <v>4491</v>
      </c>
      <c r="E159" s="1" t="s">
        <v>1249</v>
      </c>
      <c r="F159" s="1" t="s">
        <v>4493</v>
      </c>
      <c r="G159" s="1" t="s">
        <v>1250</v>
      </c>
      <c r="H159" s="1" t="s">
        <v>2869</v>
      </c>
      <c r="I159" s="1" t="s">
        <v>1251</v>
      </c>
      <c r="J159" s="1" t="s">
        <v>12984</v>
      </c>
      <c r="K159" s="1">
        <v>187.55</v>
      </c>
      <c r="L159" s="32" t="s">
        <v>2043</v>
      </c>
      <c r="M159" s="8" t="s">
        <v>11773</v>
      </c>
      <c r="N159" s="2" t="s">
        <v>11899</v>
      </c>
      <c r="O159" s="173"/>
      <c r="P159" s="168">
        <f t="shared" si="98"/>
        <v>156</v>
      </c>
      <c r="Q159" s="138">
        <f t="shared" si="99"/>
        <v>12</v>
      </c>
      <c r="R159" s="138">
        <f t="shared" si="100"/>
        <v>24</v>
      </c>
      <c r="S159" s="138">
        <f t="shared" si="101"/>
        <v>36</v>
      </c>
      <c r="T159" s="138">
        <f t="shared" si="102"/>
        <v>48</v>
      </c>
      <c r="U159" s="138">
        <f t="shared" si="103"/>
        <v>60</v>
      </c>
      <c r="V159" s="138" t="e">
        <f t="shared" si="104"/>
        <v>#VALUE!</v>
      </c>
      <c r="W159" s="158" t="str">
        <f t="shared" si="76"/>
        <v>08:00 18:00</v>
      </c>
      <c r="X159" s="159">
        <f>HLOOKUP(SEARCH("2",$M159)-1,$Q$3:$V159,$P159+1,FALSE)</f>
        <v>12</v>
      </c>
      <c r="Y159" s="160" t="str">
        <f t="shared" si="77"/>
        <v>08:00 18:00|08:00 18:00|09:00 18:00|08:00 18:00|08:00 15:00</v>
      </c>
      <c r="Z159" s="161" t="str">
        <f t="shared" si="78"/>
        <v>08:00 18:00</v>
      </c>
      <c r="AA159" s="158" t="str">
        <f t="shared" si="79"/>
        <v>08:00 18:00</v>
      </c>
      <c r="AB159" s="159">
        <f>HLOOKUP(SEARCH("3",$M159)-1,$Q$3:$V159,$P159+1,FALSE)</f>
        <v>24</v>
      </c>
      <c r="AC159" s="160" t="str">
        <f t="shared" si="80"/>
        <v>08:00 18:00|09:00 18:00|08:00 18:00|08:00 15:00</v>
      </c>
      <c r="AD159" s="161" t="str">
        <f t="shared" si="81"/>
        <v>08:00 18:00</v>
      </c>
      <c r="AE159" s="158" t="str">
        <f t="shared" si="82"/>
        <v>08:00 18:00</v>
      </c>
      <c r="AF159" s="159">
        <f>HLOOKUP(SEARCH("4",$M159)-1,$Q$3:$V159,$P159+1,FALSE)</f>
        <v>36</v>
      </c>
      <c r="AG159" s="161" t="str">
        <f t="shared" si="83"/>
        <v>09:00 18:00|08:00 18:00|08:00 15:00</v>
      </c>
      <c r="AH159" s="161" t="str">
        <f t="shared" si="84"/>
        <v>09:00 18:00</v>
      </c>
      <c r="AI159" s="158" t="str">
        <f t="shared" si="85"/>
        <v>09:00 18:00</v>
      </c>
      <c r="AJ159" s="159">
        <f>HLOOKUP(SEARCH("5",$M159)-1,$Q$3:$V159,$P159+1,FALSE)</f>
        <v>48</v>
      </c>
      <c r="AK159" s="161" t="str">
        <f t="shared" si="86"/>
        <v>08:00 18:00|08:00 15:00</v>
      </c>
      <c r="AL159" s="161" t="str">
        <f t="shared" si="87"/>
        <v>08:00 18:00</v>
      </c>
      <c r="AM159" s="158" t="str">
        <f t="shared" si="88"/>
        <v>08:00 18:00</v>
      </c>
      <c r="AN159" s="159">
        <f>HLOOKUP(SEARCH("6",$M159)-1,$Q$3:$V159,$P159+1,FALSE)</f>
        <v>60</v>
      </c>
      <c r="AO159" s="161" t="str">
        <f t="shared" si="89"/>
        <v>08:00 15:00</v>
      </c>
      <c r="AP159" s="161" t="e">
        <f t="shared" si="90"/>
        <v>#VALUE!</v>
      </c>
      <c r="AQ159" s="162" t="str">
        <f t="shared" si="91"/>
        <v>08:00 15:00</v>
      </c>
      <c r="AR159" s="163" t="e">
        <f>HLOOKUP(SEARCH("7",$M159)-1,$Q$3:$V159,$P159+1,FALSE)</f>
        <v>#VALUE!</v>
      </c>
      <c r="AS159" s="164" t="str">
        <f t="shared" si="92"/>
        <v>выходной</v>
      </c>
      <c r="AT159" s="142"/>
      <c r="AU159" s="11" t="str">
        <f>IF(ISERROR(VLOOKUP(B159,'РЕОРГ 2008'!$A:$B,2,FALSE)),"",VLOOKUP(B159,'РЕОРГ 2008'!$A:$B,2,FALSE))</f>
        <v/>
      </c>
      <c r="AV159" s="12" t="str">
        <f t="shared" si="70"/>
        <v>Борское отделение №4335</v>
      </c>
      <c r="AW159" s="31" t="e">
        <f>LEFT(#REF!,2)</f>
        <v>#REF!</v>
      </c>
      <c r="AX159" s="12" t="str">
        <f t="shared" si="93"/>
        <v>4335</v>
      </c>
      <c r="AZ159" t="str">
        <f>IF(ISERROR(VLOOKUP(B159,'РЕОРГ 01.08.2009'!$A:$B,2,FALSE)),"",VLOOKUP(B159,'РЕОРГ 01.08.2009'!$A:$B,2,FALSE))</f>
        <v/>
      </c>
      <c r="BA159" s="12" t="str">
        <f t="shared" si="71"/>
        <v>Борское отделение №4335</v>
      </c>
      <c r="BB159" t="e">
        <f>LEFT(#REF!,2)</f>
        <v>#REF!</v>
      </c>
      <c r="BC159" s="12" t="str">
        <f t="shared" si="94"/>
        <v>4335</v>
      </c>
      <c r="BE159" t="str">
        <f>IF(ISERROR(VLOOKUP(B159,'РЕОРГ 01.10.2009'!A:C,3,FALSE)),"",VLOOKUP(B159,'РЕОРГ 01.10.2009'!A:C,3,FALSE))</f>
        <v/>
      </c>
      <c r="BF159" s="12" t="str">
        <f t="shared" si="72"/>
        <v>Борское отделение №4335</v>
      </c>
      <c r="BG159" t="e">
        <f>LEFT(#REF!,2)</f>
        <v>#REF!</v>
      </c>
      <c r="BH159" s="12" t="str">
        <f t="shared" si="95"/>
        <v>4335</v>
      </c>
      <c r="BJ159" t="str">
        <f>IF(ISERROR(VLOOKUP($B159,'РЕОРГ 01.05.2010'!A:B,2,FALSE)),"",VLOOKUP($B159,'РЕОРГ 01.05.2010'!A:B,2,FALSE))</f>
        <v/>
      </c>
      <c r="BK159" s="12" t="str">
        <f t="shared" si="73"/>
        <v>Борское отделение №4335</v>
      </c>
      <c r="BL159" t="e">
        <f>LEFT(#REF!,2)</f>
        <v>#REF!</v>
      </c>
      <c r="BM159" s="12" t="str">
        <f t="shared" si="96"/>
        <v>4335</v>
      </c>
      <c r="BO159" t="str">
        <f>IF(ISERROR(VLOOKUP($B159,'РЕОРГ 01.08.2010'!A:B,2,FALSE)),"",VLOOKUP($B159,'РЕОРГ 01.08.2010'!A:B,2,FALSE))</f>
        <v/>
      </c>
      <c r="BP159" s="12" t="str">
        <f t="shared" si="74"/>
        <v>Борское отделение №4335</v>
      </c>
      <c r="BQ159" t="e">
        <f>LEFT(#REF!,2)</f>
        <v>#REF!</v>
      </c>
      <c r="BR159" s="12" t="str">
        <f t="shared" si="97"/>
        <v>4335</v>
      </c>
    </row>
    <row r="160" spans="1:70" ht="12.75" customHeight="1">
      <c r="A160" t="str">
        <f t="shared" si="75"/>
        <v>4335/01</v>
      </c>
      <c r="B160" s="133">
        <v>197</v>
      </c>
      <c r="C160" s="1" t="s">
        <v>1252</v>
      </c>
      <c r="D160" s="32" t="s">
        <v>1931</v>
      </c>
      <c r="E160" s="1" t="s">
        <v>1253</v>
      </c>
      <c r="F160" s="1" t="s">
        <v>4493</v>
      </c>
      <c r="G160" s="1" t="s">
        <v>1254</v>
      </c>
      <c r="H160" s="1" t="s">
        <v>1255</v>
      </c>
      <c r="I160" s="1" t="s">
        <v>2870</v>
      </c>
      <c r="J160" s="1"/>
      <c r="K160" s="1">
        <v>3</v>
      </c>
      <c r="L160" s="32" t="s">
        <v>2043</v>
      </c>
      <c r="M160" s="8" t="s">
        <v>11773</v>
      </c>
      <c r="N160" s="2" t="s">
        <v>11900</v>
      </c>
      <c r="O160" s="173"/>
      <c r="P160" s="168">
        <f t="shared" si="98"/>
        <v>157</v>
      </c>
      <c r="Q160" s="138">
        <f t="shared" si="99"/>
        <v>25</v>
      </c>
      <c r="R160" s="138">
        <f t="shared" si="100"/>
        <v>50</v>
      </c>
      <c r="S160" s="138">
        <f t="shared" si="101"/>
        <v>75</v>
      </c>
      <c r="T160" s="138">
        <f t="shared" si="102"/>
        <v>100</v>
      </c>
      <c r="U160" s="138">
        <f t="shared" si="103"/>
        <v>125</v>
      </c>
      <c r="V160" s="138" t="e">
        <f t="shared" si="104"/>
        <v>#VALUE!</v>
      </c>
      <c r="W160" s="158" t="str">
        <f t="shared" si="76"/>
        <v>08:00 18:00(13:00 14:00)</v>
      </c>
      <c r="X160" s="159">
        <f>HLOOKUP(SEARCH("2",$M160)-1,$Q$3:$V160,$P160+1,FALSE)</f>
        <v>25</v>
      </c>
      <c r="Y160" s="160" t="str">
        <f t="shared" si="77"/>
        <v>08:00 18:00(13:00 14:00)|08:00 18:00(13:00 14:00)|08:30 18:00(13:00 14:00)|08:00 18:00(13:00 14:00)|08:00 15:00(00:00 00:00)</v>
      </c>
      <c r="Z160" s="161" t="str">
        <f t="shared" si="78"/>
        <v>08:00 18:00(13:00 14:00)</v>
      </c>
      <c r="AA160" s="158" t="str">
        <f t="shared" si="79"/>
        <v>08:00 18:00(13:00 14:00)</v>
      </c>
      <c r="AB160" s="159">
        <f>HLOOKUP(SEARCH("3",$M160)-1,$Q$3:$V160,$P160+1,FALSE)</f>
        <v>50</v>
      </c>
      <c r="AC160" s="160" t="str">
        <f t="shared" si="80"/>
        <v>08:00 18:00(13:00 14:00)|08:30 18:00(13:00 14:00)|08:00 18:00(13:00 14:00)|08:00 15:00(00:00 00:00)</v>
      </c>
      <c r="AD160" s="161" t="str">
        <f t="shared" si="81"/>
        <v>08:00 18:00(13:00 14:00)</v>
      </c>
      <c r="AE160" s="158" t="str">
        <f t="shared" si="82"/>
        <v>08:00 18:00(13:00 14:00)</v>
      </c>
      <c r="AF160" s="159">
        <f>HLOOKUP(SEARCH("4",$M160)-1,$Q$3:$V160,$P160+1,FALSE)</f>
        <v>75</v>
      </c>
      <c r="AG160" s="161" t="str">
        <f t="shared" si="83"/>
        <v>08:30 18:00(13:00 14:00)|08:00 18:00(13:00 14:00)|08:00 15:00(00:00 00:00)</v>
      </c>
      <c r="AH160" s="161" t="str">
        <f t="shared" si="84"/>
        <v>08:30 18:00(13:00 14:00)</v>
      </c>
      <c r="AI160" s="158" t="str">
        <f t="shared" si="85"/>
        <v>08:30 18:00(13:00 14:00)</v>
      </c>
      <c r="AJ160" s="159">
        <f>HLOOKUP(SEARCH("5",$M160)-1,$Q$3:$V160,$P160+1,FALSE)</f>
        <v>100</v>
      </c>
      <c r="AK160" s="161" t="str">
        <f t="shared" si="86"/>
        <v>08:00 18:00(13:00 14:00)|08:00 15:00(00:00 00:00)</v>
      </c>
      <c r="AL160" s="161" t="str">
        <f t="shared" si="87"/>
        <v>08:00 18:00(13:00 14:00)</v>
      </c>
      <c r="AM160" s="158" t="str">
        <f t="shared" si="88"/>
        <v>08:00 18:00(13:00 14:00)</v>
      </c>
      <c r="AN160" s="159">
        <f>HLOOKUP(SEARCH("6",$M160)-1,$Q$3:$V160,$P160+1,FALSE)</f>
        <v>125</v>
      </c>
      <c r="AO160" s="161" t="str">
        <f t="shared" si="89"/>
        <v>08:00 15:00(00:00 00:00)</v>
      </c>
      <c r="AP160" s="161" t="e">
        <f t="shared" si="90"/>
        <v>#VALUE!</v>
      </c>
      <c r="AQ160" s="162" t="str">
        <f t="shared" si="91"/>
        <v>08:00 15:00(00:00 00:00)</v>
      </c>
      <c r="AR160" s="163" t="e">
        <f>HLOOKUP(SEARCH("7",$M160)-1,$Q$3:$V160,$P160+1,FALSE)</f>
        <v>#VALUE!</v>
      </c>
      <c r="AS160" s="164" t="str">
        <f t="shared" si="92"/>
        <v>выходной</v>
      </c>
      <c r="AT160" s="142"/>
      <c r="AU160" s="11" t="str">
        <f>IF(ISERROR(VLOOKUP(B160,'РЕОРГ 2008'!$A:$B,2,FALSE)),"",VLOOKUP(B160,'РЕОРГ 2008'!$A:$B,2,FALSE))</f>
        <v/>
      </c>
      <c r="AV160" s="12" t="str">
        <f t="shared" si="70"/>
        <v>Опер.касса №4335/01</v>
      </c>
      <c r="AW160" s="31" t="e">
        <f>LEFT(#REF!,2)</f>
        <v>#REF!</v>
      </c>
      <c r="AX160" s="12" t="str">
        <f t="shared" si="93"/>
        <v>4335/01</v>
      </c>
      <c r="AZ160" t="str">
        <f>IF(ISERROR(VLOOKUP(B160,'РЕОРГ 01.08.2009'!$A:$B,2,FALSE)),"",VLOOKUP(B160,'РЕОРГ 01.08.2009'!$A:$B,2,FALSE))</f>
        <v/>
      </c>
      <c r="BA160" s="12" t="str">
        <f t="shared" si="71"/>
        <v>Опер.касса №4335/01</v>
      </c>
      <c r="BB160" t="e">
        <f>LEFT(#REF!,2)</f>
        <v>#REF!</v>
      </c>
      <c r="BC160" s="12" t="str">
        <f t="shared" si="94"/>
        <v>4335/01</v>
      </c>
      <c r="BE160" t="str">
        <f>IF(ISERROR(VLOOKUP(B160,'РЕОРГ 01.10.2009'!A:C,3,FALSE)),"",VLOOKUP(B160,'РЕОРГ 01.10.2009'!A:C,3,FALSE))</f>
        <v/>
      </c>
      <c r="BF160" s="12" t="str">
        <f t="shared" si="72"/>
        <v>Опер.касса №4335/01</v>
      </c>
      <c r="BG160" t="e">
        <f>LEFT(#REF!,2)</f>
        <v>#REF!</v>
      </c>
      <c r="BH160" s="12" t="str">
        <f t="shared" si="95"/>
        <v>4335/01</v>
      </c>
      <c r="BJ160" t="str">
        <f>IF(ISERROR(VLOOKUP($B160,'РЕОРГ 01.05.2010'!A:B,2,FALSE)),"",VLOOKUP($B160,'РЕОРГ 01.05.2010'!A:B,2,FALSE))</f>
        <v/>
      </c>
      <c r="BK160" s="12" t="str">
        <f t="shared" si="73"/>
        <v>Опер.касса №4335/01</v>
      </c>
      <c r="BL160" t="e">
        <f>LEFT(#REF!,2)</f>
        <v>#REF!</v>
      </c>
      <c r="BM160" s="12" t="str">
        <f t="shared" si="96"/>
        <v>4335/01</v>
      </c>
      <c r="BO160" t="str">
        <f>IF(ISERROR(VLOOKUP($B160,'РЕОРГ 01.08.2010'!A:B,2,FALSE)),"",VLOOKUP($B160,'РЕОРГ 01.08.2010'!A:B,2,FALSE))</f>
        <v/>
      </c>
      <c r="BP160" s="12" t="str">
        <f t="shared" si="74"/>
        <v>Опер.касса №4335/01</v>
      </c>
      <c r="BQ160" t="e">
        <f>LEFT(#REF!,2)</f>
        <v>#REF!</v>
      </c>
      <c r="BR160" s="12" t="str">
        <f t="shared" si="97"/>
        <v>4335/01</v>
      </c>
    </row>
    <row r="161" spans="1:70" ht="12.75" customHeight="1">
      <c r="A161" t="str">
        <f t="shared" si="75"/>
        <v>4335/010</v>
      </c>
      <c r="B161" s="133">
        <v>198</v>
      </c>
      <c r="C161" s="1" t="s">
        <v>1257</v>
      </c>
      <c r="D161" s="32" t="s">
        <v>1931</v>
      </c>
      <c r="E161" s="1" t="s">
        <v>1258</v>
      </c>
      <c r="F161" s="1" t="s">
        <v>4493</v>
      </c>
      <c r="G161" s="1" t="s">
        <v>1259</v>
      </c>
      <c r="H161" s="1" t="s">
        <v>2871</v>
      </c>
      <c r="I161" s="1" t="s">
        <v>9222</v>
      </c>
      <c r="J161" s="1"/>
      <c r="K161" s="1">
        <v>0.5</v>
      </c>
      <c r="L161" s="32" t="s">
        <v>4049</v>
      </c>
      <c r="M161" s="8" t="s">
        <v>11901</v>
      </c>
      <c r="N161" s="2" t="s">
        <v>11902</v>
      </c>
      <c r="O161" s="173"/>
      <c r="P161" s="168">
        <f t="shared" si="98"/>
        <v>158</v>
      </c>
      <c r="Q161" s="138">
        <f t="shared" si="99"/>
        <v>25</v>
      </c>
      <c r="R161" s="138">
        <f t="shared" si="100"/>
        <v>50</v>
      </c>
      <c r="S161" s="138" t="e">
        <f t="shared" si="101"/>
        <v>#VALUE!</v>
      </c>
      <c r="T161" s="138" t="e">
        <f t="shared" si="102"/>
        <v>#VALUE!</v>
      </c>
      <c r="U161" s="138" t="e">
        <f t="shared" si="103"/>
        <v>#VALUE!</v>
      </c>
      <c r="V161" s="138" t="e">
        <f t="shared" si="104"/>
        <v>#VALUE!</v>
      </c>
      <c r="W161" s="158" t="str">
        <f t="shared" si="76"/>
        <v>выходной</v>
      </c>
      <c r="X161" s="159" t="e">
        <f>HLOOKUP(SEARCH("2",$M161)-1,$Q$3:$V161,$P161+1,FALSE)</f>
        <v>#N/A</v>
      </c>
      <c r="Y161" s="160" t="str">
        <f t="shared" si="77"/>
        <v>08:00 15:00(12:00 13:00)</v>
      </c>
      <c r="Z161" s="161" t="e">
        <f t="shared" si="78"/>
        <v>#VALUE!</v>
      </c>
      <c r="AA161" s="158" t="str">
        <f t="shared" si="79"/>
        <v>08:00 15:00(12:00 13:00)</v>
      </c>
      <c r="AB161" s="159" t="e">
        <f>HLOOKUP(SEARCH("3",$M161)-1,$Q$3:$V161,$P161+1,FALSE)</f>
        <v>#VALUE!</v>
      </c>
      <c r="AC161" s="160" t="e">
        <f t="shared" si="80"/>
        <v>#VALUE!</v>
      </c>
      <c r="AD161" s="161" t="e">
        <f t="shared" si="81"/>
        <v>#VALUE!</v>
      </c>
      <c r="AE161" s="158" t="str">
        <f t="shared" si="82"/>
        <v>выходной</v>
      </c>
      <c r="AF161" s="159">
        <f>HLOOKUP(SEARCH("4",$M161)-1,$Q$3:$V161,$P161+1,FALSE)</f>
        <v>25</v>
      </c>
      <c r="AG161" s="161" t="str">
        <f t="shared" si="83"/>
        <v>08:00 15:00(12:00 13:00)|08:00 13:00</v>
      </c>
      <c r="AH161" s="161" t="str">
        <f t="shared" si="84"/>
        <v>08:00 15:00(12:00 13:00)</v>
      </c>
      <c r="AI161" s="158" t="str">
        <f t="shared" si="85"/>
        <v>08:00 15:00(12:00 13:00)</v>
      </c>
      <c r="AJ161" s="159">
        <f>HLOOKUP(SEARCH("5",$M161)-1,$Q$3:$V161,$P161+1,FALSE)</f>
        <v>50</v>
      </c>
      <c r="AK161" s="161" t="str">
        <f t="shared" si="86"/>
        <v>08:00 13:00</v>
      </c>
      <c r="AL161" s="161" t="e">
        <f t="shared" si="87"/>
        <v>#VALUE!</v>
      </c>
      <c r="AM161" s="158" t="str">
        <f t="shared" si="88"/>
        <v>08:00 13:00</v>
      </c>
      <c r="AN161" s="159" t="e">
        <f>HLOOKUP(SEARCH("6",$M161)-1,$Q$3:$V161,$P161+1,FALSE)</f>
        <v>#VALUE!</v>
      </c>
      <c r="AO161" s="161" t="e">
        <f t="shared" si="89"/>
        <v>#VALUE!</v>
      </c>
      <c r="AP161" s="161" t="e">
        <f t="shared" si="90"/>
        <v>#VALUE!</v>
      </c>
      <c r="AQ161" s="162" t="str">
        <f t="shared" si="91"/>
        <v>выходной</v>
      </c>
      <c r="AR161" s="163" t="e">
        <f>HLOOKUP(SEARCH("7",$M161)-1,$Q$3:$V161,$P161+1,FALSE)</f>
        <v>#VALUE!</v>
      </c>
      <c r="AS161" s="164" t="str">
        <f t="shared" si="92"/>
        <v>выходной</v>
      </c>
      <c r="AT161" s="142"/>
      <c r="AU161" s="11" t="str">
        <f>IF(ISERROR(VLOOKUP(B161,'РЕОРГ 2008'!$A:$B,2,FALSE)),"",VLOOKUP(B161,'РЕОРГ 2008'!$A:$B,2,FALSE))</f>
        <v/>
      </c>
      <c r="AV161" s="12" t="str">
        <f t="shared" si="70"/>
        <v>Опер.касса №4335/010</v>
      </c>
      <c r="AW161" s="31" t="e">
        <f>LEFT(#REF!,2)</f>
        <v>#REF!</v>
      </c>
      <c r="AX161" s="12" t="str">
        <f t="shared" si="93"/>
        <v>4335/010</v>
      </c>
      <c r="AZ161" t="str">
        <f>IF(ISERROR(VLOOKUP(B161,'РЕОРГ 01.08.2009'!$A:$B,2,FALSE)),"",VLOOKUP(B161,'РЕОРГ 01.08.2009'!$A:$B,2,FALSE))</f>
        <v/>
      </c>
      <c r="BA161" s="12" t="str">
        <f t="shared" si="71"/>
        <v>Опер.касса №4335/010</v>
      </c>
      <c r="BB161" t="e">
        <f>LEFT(#REF!,2)</f>
        <v>#REF!</v>
      </c>
      <c r="BC161" s="12" t="str">
        <f t="shared" si="94"/>
        <v>4335/010</v>
      </c>
      <c r="BE161" t="str">
        <f>IF(ISERROR(VLOOKUP(B161,'РЕОРГ 01.10.2009'!A:C,3,FALSE)),"",VLOOKUP(B161,'РЕОРГ 01.10.2009'!A:C,3,FALSE))</f>
        <v/>
      </c>
      <c r="BF161" s="12" t="str">
        <f t="shared" si="72"/>
        <v>Опер.касса №4335/010</v>
      </c>
      <c r="BG161" t="e">
        <f>LEFT(#REF!,2)</f>
        <v>#REF!</v>
      </c>
      <c r="BH161" s="12" t="str">
        <f t="shared" si="95"/>
        <v>4335/010</v>
      </c>
      <c r="BJ161" t="str">
        <f>IF(ISERROR(VLOOKUP($B161,'РЕОРГ 01.05.2010'!A:B,2,FALSE)),"",VLOOKUP($B161,'РЕОРГ 01.05.2010'!A:B,2,FALSE))</f>
        <v/>
      </c>
      <c r="BK161" s="12" t="str">
        <f t="shared" si="73"/>
        <v>Опер.касса №4335/010</v>
      </c>
      <c r="BL161" t="e">
        <f>LEFT(#REF!,2)</f>
        <v>#REF!</v>
      </c>
      <c r="BM161" s="12" t="str">
        <f t="shared" si="96"/>
        <v>4335/010</v>
      </c>
      <c r="BO161" t="str">
        <f>IF(ISERROR(VLOOKUP($B161,'РЕОРГ 01.08.2010'!A:B,2,FALSE)),"",VLOOKUP($B161,'РЕОРГ 01.08.2010'!A:B,2,FALSE))</f>
        <v/>
      </c>
      <c r="BP161" s="12" t="str">
        <f t="shared" si="74"/>
        <v>Опер.касса №4335/010</v>
      </c>
      <c r="BQ161" t="e">
        <f>LEFT(#REF!,2)</f>
        <v>#REF!</v>
      </c>
      <c r="BR161" s="12" t="str">
        <f t="shared" si="97"/>
        <v>4335/010</v>
      </c>
    </row>
    <row r="162" spans="1:70" ht="12.75" customHeight="1">
      <c r="A162" t="str">
        <f t="shared" si="75"/>
        <v>4335/016</v>
      </c>
      <c r="B162" s="133">
        <v>199</v>
      </c>
      <c r="C162" s="1" t="s">
        <v>1260</v>
      </c>
      <c r="D162" s="32" t="s">
        <v>1931</v>
      </c>
      <c r="E162" s="1" t="s">
        <v>1261</v>
      </c>
      <c r="F162" s="1" t="s">
        <v>4493</v>
      </c>
      <c r="G162" s="1" t="s">
        <v>1262</v>
      </c>
      <c r="H162" s="1" t="s">
        <v>1263</v>
      </c>
      <c r="I162" s="1" t="s">
        <v>5613</v>
      </c>
      <c r="J162" s="1"/>
      <c r="K162" s="1">
        <v>1.5</v>
      </c>
      <c r="L162" s="32" t="s">
        <v>4049</v>
      </c>
      <c r="M162" s="8" t="s">
        <v>11903</v>
      </c>
      <c r="N162" s="2" t="s">
        <v>11904</v>
      </c>
      <c r="O162" s="173"/>
      <c r="P162" s="168">
        <f t="shared" si="98"/>
        <v>159</v>
      </c>
      <c r="Q162" s="138">
        <f t="shared" si="99"/>
        <v>25</v>
      </c>
      <c r="R162" s="138">
        <f t="shared" si="100"/>
        <v>50</v>
      </c>
      <c r="S162" s="138">
        <f t="shared" si="101"/>
        <v>75</v>
      </c>
      <c r="T162" s="138" t="e">
        <f t="shared" si="102"/>
        <v>#VALUE!</v>
      </c>
      <c r="U162" s="138" t="e">
        <f t="shared" si="103"/>
        <v>#VALUE!</v>
      </c>
      <c r="V162" s="138" t="e">
        <f t="shared" si="104"/>
        <v>#VALUE!</v>
      </c>
      <c r="W162" s="158" t="str">
        <f t="shared" si="76"/>
        <v>выходной</v>
      </c>
      <c r="X162" s="159" t="e">
        <f>HLOOKUP(SEARCH("2",$M162)-1,$Q$3:$V162,$P162+1,FALSE)</f>
        <v>#N/A</v>
      </c>
      <c r="Y162" s="160" t="str">
        <f t="shared" si="77"/>
        <v>09:00 17:00(13:00 14:00)</v>
      </c>
      <c r="Z162" s="161" t="e">
        <f t="shared" si="78"/>
        <v>#VALUE!</v>
      </c>
      <c r="AA162" s="158" t="str">
        <f t="shared" si="79"/>
        <v>09:00 17:00(13:00 14:00)</v>
      </c>
      <c r="AB162" s="159">
        <f>HLOOKUP(SEARCH("3",$M162)-1,$Q$3:$V162,$P162+1,FALSE)</f>
        <v>25</v>
      </c>
      <c r="AC162" s="160" t="str">
        <f t="shared" si="80"/>
        <v>09:00 17:00(13:00 14:00)|09:00 17:00(13:00 14:00)|09:00 14:00</v>
      </c>
      <c r="AD162" s="161" t="str">
        <f t="shared" si="81"/>
        <v>09:00 17:00(13:00 14:00)</v>
      </c>
      <c r="AE162" s="158" t="str">
        <f t="shared" si="82"/>
        <v>09:00 17:00(13:00 14:00)</v>
      </c>
      <c r="AF162" s="159" t="e">
        <f>HLOOKUP(SEARCH("4",$M162)-1,$Q$3:$V162,$P162+1,FALSE)</f>
        <v>#VALUE!</v>
      </c>
      <c r="AG162" s="161" t="e">
        <f t="shared" si="83"/>
        <v>#VALUE!</v>
      </c>
      <c r="AH162" s="161" t="e">
        <f t="shared" si="84"/>
        <v>#VALUE!</v>
      </c>
      <c r="AI162" s="158" t="str">
        <f t="shared" si="85"/>
        <v>выходной</v>
      </c>
      <c r="AJ162" s="159">
        <f>HLOOKUP(SEARCH("5",$M162)-1,$Q$3:$V162,$P162+1,FALSE)</f>
        <v>50</v>
      </c>
      <c r="AK162" s="161" t="str">
        <f t="shared" si="86"/>
        <v>09:00 17:00(13:00 14:00)|09:00 14:00</v>
      </c>
      <c r="AL162" s="161" t="str">
        <f t="shared" si="87"/>
        <v>09:00 17:00(13:00 14:00)</v>
      </c>
      <c r="AM162" s="158" t="str">
        <f t="shared" si="88"/>
        <v>09:00 17:00(13:00 14:00)</v>
      </c>
      <c r="AN162" s="159">
        <f>HLOOKUP(SEARCH("6",$M162)-1,$Q$3:$V162,$P162+1,FALSE)</f>
        <v>75</v>
      </c>
      <c r="AO162" s="161" t="str">
        <f t="shared" si="89"/>
        <v>09:00 14:00</v>
      </c>
      <c r="AP162" s="161" t="e">
        <f t="shared" si="90"/>
        <v>#VALUE!</v>
      </c>
      <c r="AQ162" s="162" t="str">
        <f t="shared" si="91"/>
        <v>09:00 14:00</v>
      </c>
      <c r="AR162" s="163" t="e">
        <f>HLOOKUP(SEARCH("7",$M162)-1,$Q$3:$V162,$P162+1,FALSE)</f>
        <v>#VALUE!</v>
      </c>
      <c r="AS162" s="164" t="str">
        <f t="shared" si="92"/>
        <v>выходной</v>
      </c>
      <c r="AT162" s="142"/>
      <c r="AU162" s="11" t="str">
        <f>IF(ISERROR(VLOOKUP(B162,'РЕОРГ 2008'!$A:$B,2,FALSE)),"",VLOOKUP(B162,'РЕОРГ 2008'!$A:$B,2,FALSE))</f>
        <v/>
      </c>
      <c r="AV162" s="12" t="str">
        <f t="shared" si="70"/>
        <v>Опер.касса №4335/016</v>
      </c>
      <c r="AW162" s="31" t="e">
        <f>LEFT(#REF!,2)</f>
        <v>#REF!</v>
      </c>
      <c r="AX162" s="12" t="str">
        <f t="shared" si="93"/>
        <v>4335/016</v>
      </c>
      <c r="AZ162" t="str">
        <f>IF(ISERROR(VLOOKUP(B162,'РЕОРГ 01.08.2009'!$A:$B,2,FALSE)),"",VLOOKUP(B162,'РЕОРГ 01.08.2009'!$A:$B,2,FALSE))</f>
        <v/>
      </c>
      <c r="BA162" s="12" t="str">
        <f t="shared" si="71"/>
        <v>Опер.касса №4335/016</v>
      </c>
      <c r="BB162" t="e">
        <f>LEFT(#REF!,2)</f>
        <v>#REF!</v>
      </c>
      <c r="BC162" s="12" t="str">
        <f t="shared" si="94"/>
        <v>4335/016</v>
      </c>
      <c r="BE162" t="str">
        <f>IF(ISERROR(VLOOKUP(B162,'РЕОРГ 01.10.2009'!A:C,3,FALSE)),"",VLOOKUP(B162,'РЕОРГ 01.10.2009'!A:C,3,FALSE))</f>
        <v/>
      </c>
      <c r="BF162" s="12" t="str">
        <f t="shared" si="72"/>
        <v>Опер.касса №4335/016</v>
      </c>
      <c r="BG162" t="e">
        <f>LEFT(#REF!,2)</f>
        <v>#REF!</v>
      </c>
      <c r="BH162" s="12" t="str">
        <f t="shared" si="95"/>
        <v>4335/016</v>
      </c>
      <c r="BJ162" t="str">
        <f>IF(ISERROR(VLOOKUP($B162,'РЕОРГ 01.05.2010'!A:B,2,FALSE)),"",VLOOKUP($B162,'РЕОРГ 01.05.2010'!A:B,2,FALSE))</f>
        <v/>
      </c>
      <c r="BK162" s="12" t="str">
        <f t="shared" si="73"/>
        <v>Опер.касса №4335/016</v>
      </c>
      <c r="BL162" t="e">
        <f>LEFT(#REF!,2)</f>
        <v>#REF!</v>
      </c>
      <c r="BM162" s="12" t="str">
        <f t="shared" si="96"/>
        <v>4335/016</v>
      </c>
      <c r="BO162" t="str">
        <f>IF(ISERROR(VLOOKUP($B162,'РЕОРГ 01.08.2010'!A:B,2,FALSE)),"",VLOOKUP($B162,'РЕОРГ 01.08.2010'!A:B,2,FALSE))</f>
        <v/>
      </c>
      <c r="BP162" s="12" t="str">
        <f t="shared" si="74"/>
        <v>Опер.касса №4335/016</v>
      </c>
      <c r="BQ162" t="e">
        <f>LEFT(#REF!,2)</f>
        <v>#REF!</v>
      </c>
      <c r="BR162" s="12" t="str">
        <f t="shared" si="97"/>
        <v>4335/016</v>
      </c>
    </row>
    <row r="163" spans="1:70" ht="12.75" customHeight="1">
      <c r="A163" t="str">
        <f t="shared" si="75"/>
        <v>4335/02</v>
      </c>
      <c r="B163" s="133">
        <v>200</v>
      </c>
      <c r="C163" s="1" t="s">
        <v>1264</v>
      </c>
      <c r="D163" s="32" t="s">
        <v>1931</v>
      </c>
      <c r="E163" s="1" t="s">
        <v>1265</v>
      </c>
      <c r="F163" s="1" t="s">
        <v>4493</v>
      </c>
      <c r="G163" s="1" t="s">
        <v>5568</v>
      </c>
      <c r="H163" s="1" t="s">
        <v>5569</v>
      </c>
      <c r="I163" s="1" t="s">
        <v>1256</v>
      </c>
      <c r="J163" s="1"/>
      <c r="K163" s="1">
        <v>5</v>
      </c>
      <c r="L163" s="32" t="s">
        <v>2043</v>
      </c>
      <c r="M163" s="8" t="s">
        <v>11773</v>
      </c>
      <c r="N163" s="2" t="s">
        <v>11905</v>
      </c>
      <c r="O163" s="173"/>
      <c r="P163" s="168">
        <f t="shared" si="98"/>
        <v>160</v>
      </c>
      <c r="Q163" s="138">
        <f t="shared" si="99"/>
        <v>12</v>
      </c>
      <c r="R163" s="138">
        <f t="shared" si="100"/>
        <v>24</v>
      </c>
      <c r="S163" s="138">
        <f t="shared" si="101"/>
        <v>36</v>
      </c>
      <c r="T163" s="138">
        <f t="shared" si="102"/>
        <v>48</v>
      </c>
      <c r="U163" s="138">
        <f t="shared" si="103"/>
        <v>60</v>
      </c>
      <c r="V163" s="138" t="e">
        <f t="shared" si="104"/>
        <v>#VALUE!</v>
      </c>
      <c r="W163" s="158" t="str">
        <f t="shared" si="76"/>
        <v>08:00 18:00</v>
      </c>
      <c r="X163" s="159">
        <f>HLOOKUP(SEARCH("2",$M163)-1,$Q$3:$V163,$P163+1,FALSE)</f>
        <v>12</v>
      </c>
      <c r="Y163" s="160" t="str">
        <f t="shared" si="77"/>
        <v>08:00 18:00|08:00 18:00|08:00 18:00|09:00 18:00|08:00 15:00</v>
      </c>
      <c r="Z163" s="161" t="str">
        <f t="shared" si="78"/>
        <v>08:00 18:00</v>
      </c>
      <c r="AA163" s="158" t="str">
        <f t="shared" si="79"/>
        <v>08:00 18:00</v>
      </c>
      <c r="AB163" s="159">
        <f>HLOOKUP(SEARCH("3",$M163)-1,$Q$3:$V163,$P163+1,FALSE)</f>
        <v>24</v>
      </c>
      <c r="AC163" s="160" t="str">
        <f t="shared" si="80"/>
        <v>08:00 18:00|08:00 18:00|09:00 18:00|08:00 15:00</v>
      </c>
      <c r="AD163" s="161" t="str">
        <f t="shared" si="81"/>
        <v>08:00 18:00</v>
      </c>
      <c r="AE163" s="158" t="str">
        <f t="shared" si="82"/>
        <v>08:00 18:00</v>
      </c>
      <c r="AF163" s="159">
        <f>HLOOKUP(SEARCH("4",$M163)-1,$Q$3:$V163,$P163+1,FALSE)</f>
        <v>36</v>
      </c>
      <c r="AG163" s="161" t="str">
        <f t="shared" si="83"/>
        <v>08:00 18:00|09:00 18:00|08:00 15:00</v>
      </c>
      <c r="AH163" s="161" t="str">
        <f t="shared" si="84"/>
        <v>08:00 18:00</v>
      </c>
      <c r="AI163" s="158" t="str">
        <f t="shared" si="85"/>
        <v>08:00 18:00</v>
      </c>
      <c r="AJ163" s="159">
        <f>HLOOKUP(SEARCH("5",$M163)-1,$Q$3:$V163,$P163+1,FALSE)</f>
        <v>48</v>
      </c>
      <c r="AK163" s="161" t="str">
        <f t="shared" si="86"/>
        <v>09:00 18:00|08:00 15:00</v>
      </c>
      <c r="AL163" s="161" t="str">
        <f t="shared" si="87"/>
        <v>09:00 18:00</v>
      </c>
      <c r="AM163" s="158" t="str">
        <f t="shared" si="88"/>
        <v>09:00 18:00</v>
      </c>
      <c r="AN163" s="159">
        <f>HLOOKUP(SEARCH("6",$M163)-1,$Q$3:$V163,$P163+1,FALSE)</f>
        <v>60</v>
      </c>
      <c r="AO163" s="161" t="str">
        <f t="shared" si="89"/>
        <v>08:00 15:00</v>
      </c>
      <c r="AP163" s="161" t="e">
        <f t="shared" si="90"/>
        <v>#VALUE!</v>
      </c>
      <c r="AQ163" s="162" t="str">
        <f t="shared" si="91"/>
        <v>08:00 15:00</v>
      </c>
      <c r="AR163" s="163" t="e">
        <f>HLOOKUP(SEARCH("7",$M163)-1,$Q$3:$V163,$P163+1,FALSE)</f>
        <v>#VALUE!</v>
      </c>
      <c r="AS163" s="164" t="str">
        <f t="shared" si="92"/>
        <v>выходной</v>
      </c>
      <c r="AT163" s="142"/>
      <c r="AU163" s="11" t="str">
        <f>IF(ISERROR(VLOOKUP(B163,'РЕОРГ 2008'!$A:$B,2,FALSE)),"",VLOOKUP(B163,'РЕОРГ 2008'!$A:$B,2,FALSE))</f>
        <v/>
      </c>
      <c r="AV163" s="12" t="str">
        <f t="shared" si="70"/>
        <v>Опер.касса №4335/02</v>
      </c>
      <c r="AW163" s="31" t="e">
        <f>LEFT(#REF!,2)</f>
        <v>#REF!</v>
      </c>
      <c r="AX163" s="12" t="str">
        <f t="shared" si="93"/>
        <v>4335/02</v>
      </c>
      <c r="AZ163" t="str">
        <f>IF(ISERROR(VLOOKUP(B163,'РЕОРГ 01.08.2009'!$A:$B,2,FALSE)),"",VLOOKUP(B163,'РЕОРГ 01.08.2009'!$A:$B,2,FALSE))</f>
        <v/>
      </c>
      <c r="BA163" s="12" t="str">
        <f t="shared" si="71"/>
        <v>Опер.касса №4335/02</v>
      </c>
      <c r="BB163" t="e">
        <f>LEFT(#REF!,2)</f>
        <v>#REF!</v>
      </c>
      <c r="BC163" s="12" t="str">
        <f t="shared" si="94"/>
        <v>4335/02</v>
      </c>
      <c r="BE163" t="str">
        <f>IF(ISERROR(VLOOKUP(B163,'РЕОРГ 01.10.2009'!A:C,3,FALSE)),"",VLOOKUP(B163,'РЕОРГ 01.10.2009'!A:C,3,FALSE))</f>
        <v/>
      </c>
      <c r="BF163" s="12" t="str">
        <f t="shared" si="72"/>
        <v>Опер.касса №4335/02</v>
      </c>
      <c r="BG163" t="e">
        <f>LEFT(#REF!,2)</f>
        <v>#REF!</v>
      </c>
      <c r="BH163" s="12" t="str">
        <f t="shared" si="95"/>
        <v>4335/02</v>
      </c>
      <c r="BJ163" t="str">
        <f>IF(ISERROR(VLOOKUP($B163,'РЕОРГ 01.05.2010'!A:B,2,FALSE)),"",VLOOKUP($B163,'РЕОРГ 01.05.2010'!A:B,2,FALSE))</f>
        <v/>
      </c>
      <c r="BK163" s="12" t="str">
        <f t="shared" si="73"/>
        <v>Опер.касса №4335/02</v>
      </c>
      <c r="BL163" t="e">
        <f>LEFT(#REF!,2)</f>
        <v>#REF!</v>
      </c>
      <c r="BM163" s="12" t="str">
        <f t="shared" si="96"/>
        <v>4335/02</v>
      </c>
      <c r="BO163" t="str">
        <f>IF(ISERROR(VLOOKUP($B163,'РЕОРГ 01.08.2010'!A:B,2,FALSE)),"",VLOOKUP($B163,'РЕОРГ 01.08.2010'!A:B,2,FALSE))</f>
        <v/>
      </c>
      <c r="BP163" s="12" t="str">
        <f t="shared" si="74"/>
        <v>Опер.касса №4335/02</v>
      </c>
      <c r="BQ163" t="e">
        <f>LEFT(#REF!,2)</f>
        <v>#REF!</v>
      </c>
      <c r="BR163" s="12" t="str">
        <f t="shared" si="97"/>
        <v>4335/02</v>
      </c>
    </row>
    <row r="164" spans="1:70" ht="12.75" customHeight="1">
      <c r="A164" t="str">
        <f t="shared" si="75"/>
        <v>4335/020</v>
      </c>
      <c r="B164" s="133">
        <v>201</v>
      </c>
      <c r="C164" s="1" t="s">
        <v>5570</v>
      </c>
      <c r="D164" s="32" t="s">
        <v>1931</v>
      </c>
      <c r="E164" s="1" t="s">
        <v>5571</v>
      </c>
      <c r="F164" s="1" t="s">
        <v>4493</v>
      </c>
      <c r="G164" s="1" t="s">
        <v>5572</v>
      </c>
      <c r="H164" s="1" t="s">
        <v>5573</v>
      </c>
      <c r="I164" s="1" t="s">
        <v>222</v>
      </c>
      <c r="J164" s="1"/>
      <c r="K164" s="1">
        <v>0.25</v>
      </c>
      <c r="L164" s="32" t="s">
        <v>4049</v>
      </c>
      <c r="M164" s="8" t="s">
        <v>11868</v>
      </c>
      <c r="N164" s="2" t="s">
        <v>11906</v>
      </c>
      <c r="O164" s="173"/>
      <c r="P164" s="168">
        <f t="shared" si="98"/>
        <v>161</v>
      </c>
      <c r="Q164" s="138">
        <f t="shared" si="99"/>
        <v>12</v>
      </c>
      <c r="R164" s="138" t="e">
        <f t="shared" si="100"/>
        <v>#VALUE!</v>
      </c>
      <c r="S164" s="138" t="e">
        <f t="shared" si="101"/>
        <v>#VALUE!</v>
      </c>
      <c r="T164" s="138" t="e">
        <f t="shared" si="102"/>
        <v>#VALUE!</v>
      </c>
      <c r="U164" s="138" t="e">
        <f t="shared" si="103"/>
        <v>#VALUE!</v>
      </c>
      <c r="V164" s="138" t="e">
        <f t="shared" si="104"/>
        <v>#VALUE!</v>
      </c>
      <c r="W164" s="158" t="str">
        <f t="shared" si="76"/>
        <v>выходной</v>
      </c>
      <c r="X164" s="159" t="e">
        <f>HLOOKUP(SEARCH("2",$M164)-1,$Q$3:$V164,$P164+1,FALSE)</f>
        <v>#N/A</v>
      </c>
      <c r="Y164" s="160" t="str">
        <f t="shared" si="77"/>
        <v>09:00 13:00</v>
      </c>
      <c r="Z164" s="161" t="e">
        <f t="shared" si="78"/>
        <v>#VALUE!</v>
      </c>
      <c r="AA164" s="158" t="str">
        <f t="shared" si="79"/>
        <v>09:00 13:00</v>
      </c>
      <c r="AB164" s="159" t="e">
        <f>HLOOKUP(SEARCH("3",$M164)-1,$Q$3:$V164,$P164+1,FALSE)</f>
        <v>#VALUE!</v>
      </c>
      <c r="AC164" s="160" t="e">
        <f t="shared" si="80"/>
        <v>#VALUE!</v>
      </c>
      <c r="AD164" s="161" t="e">
        <f t="shared" si="81"/>
        <v>#VALUE!</v>
      </c>
      <c r="AE164" s="158" t="str">
        <f t="shared" si="82"/>
        <v>выходной</v>
      </c>
      <c r="AF164" s="159">
        <f>HLOOKUP(SEARCH("4",$M164)-1,$Q$3:$V164,$P164+1,FALSE)</f>
        <v>12</v>
      </c>
      <c r="AG164" s="161" t="str">
        <f t="shared" si="83"/>
        <v>09:00 13:00</v>
      </c>
      <c r="AH164" s="161" t="e">
        <f t="shared" si="84"/>
        <v>#VALUE!</v>
      </c>
      <c r="AI164" s="158" t="str">
        <f t="shared" si="85"/>
        <v>09:00 13:00</v>
      </c>
      <c r="AJ164" s="159" t="e">
        <f>HLOOKUP(SEARCH("5",$M164)-1,$Q$3:$V164,$P164+1,FALSE)</f>
        <v>#VALUE!</v>
      </c>
      <c r="AK164" s="161" t="e">
        <f t="shared" si="86"/>
        <v>#VALUE!</v>
      </c>
      <c r="AL164" s="161" t="e">
        <f t="shared" si="87"/>
        <v>#VALUE!</v>
      </c>
      <c r="AM164" s="158" t="str">
        <f t="shared" si="88"/>
        <v>выходной</v>
      </c>
      <c r="AN164" s="159" t="e">
        <f>HLOOKUP(SEARCH("6",$M164)-1,$Q$3:$V164,$P164+1,FALSE)</f>
        <v>#VALUE!</v>
      </c>
      <c r="AO164" s="161" t="e">
        <f t="shared" si="89"/>
        <v>#VALUE!</v>
      </c>
      <c r="AP164" s="161" t="e">
        <f t="shared" si="90"/>
        <v>#VALUE!</v>
      </c>
      <c r="AQ164" s="162" t="str">
        <f t="shared" si="91"/>
        <v>выходной</v>
      </c>
      <c r="AR164" s="163" t="e">
        <f>HLOOKUP(SEARCH("7",$M164)-1,$Q$3:$V164,$P164+1,FALSE)</f>
        <v>#VALUE!</v>
      </c>
      <c r="AS164" s="164" t="str">
        <f t="shared" si="92"/>
        <v>выходной</v>
      </c>
      <c r="AT164" s="142"/>
      <c r="AU164" s="11" t="str">
        <f>IF(ISERROR(VLOOKUP(B164,'РЕОРГ 2008'!$A:$B,2,FALSE)),"",VLOOKUP(B164,'РЕОРГ 2008'!$A:$B,2,FALSE))</f>
        <v/>
      </c>
      <c r="AV164" s="12" t="str">
        <f t="shared" si="70"/>
        <v>Опер.касса №4335/020</v>
      </c>
      <c r="AW164" s="31" t="e">
        <f>LEFT(#REF!,2)</f>
        <v>#REF!</v>
      </c>
      <c r="AX164" s="12" t="str">
        <f t="shared" si="93"/>
        <v>4335/020</v>
      </c>
      <c r="AZ164" t="str">
        <f>IF(ISERROR(VLOOKUP(B164,'РЕОРГ 01.08.2009'!$A:$B,2,FALSE)),"",VLOOKUP(B164,'РЕОРГ 01.08.2009'!$A:$B,2,FALSE))</f>
        <v/>
      </c>
      <c r="BA164" s="12" t="str">
        <f t="shared" si="71"/>
        <v>Опер.касса №4335/020</v>
      </c>
      <c r="BB164" t="e">
        <f>LEFT(#REF!,2)</f>
        <v>#REF!</v>
      </c>
      <c r="BC164" s="12" t="str">
        <f t="shared" si="94"/>
        <v>4335/020</v>
      </c>
      <c r="BE164" t="str">
        <f>IF(ISERROR(VLOOKUP(B164,'РЕОРГ 01.10.2009'!A:C,3,FALSE)),"",VLOOKUP(B164,'РЕОРГ 01.10.2009'!A:C,3,FALSE))</f>
        <v/>
      </c>
      <c r="BF164" s="12" t="str">
        <f t="shared" si="72"/>
        <v>Опер.касса №4335/020</v>
      </c>
      <c r="BG164" t="e">
        <f>LEFT(#REF!,2)</f>
        <v>#REF!</v>
      </c>
      <c r="BH164" s="12" t="str">
        <f t="shared" si="95"/>
        <v>4335/020</v>
      </c>
      <c r="BJ164" t="str">
        <f>IF(ISERROR(VLOOKUP($B164,'РЕОРГ 01.05.2010'!A:B,2,FALSE)),"",VLOOKUP($B164,'РЕОРГ 01.05.2010'!A:B,2,FALSE))</f>
        <v/>
      </c>
      <c r="BK164" s="12" t="str">
        <f t="shared" si="73"/>
        <v>Опер.касса №4335/020</v>
      </c>
      <c r="BL164" t="e">
        <f>LEFT(#REF!,2)</f>
        <v>#REF!</v>
      </c>
      <c r="BM164" s="12" t="str">
        <f t="shared" si="96"/>
        <v>4335/020</v>
      </c>
      <c r="BO164" t="str">
        <f>IF(ISERROR(VLOOKUP($B164,'РЕОРГ 01.08.2010'!A:B,2,FALSE)),"",VLOOKUP($B164,'РЕОРГ 01.08.2010'!A:B,2,FALSE))</f>
        <v/>
      </c>
      <c r="BP164" s="12" t="str">
        <f t="shared" si="74"/>
        <v>Опер.касса №4335/020</v>
      </c>
      <c r="BQ164" t="e">
        <f>LEFT(#REF!,2)</f>
        <v>#REF!</v>
      </c>
      <c r="BR164" s="12" t="str">
        <f t="shared" si="97"/>
        <v>4335/020</v>
      </c>
    </row>
    <row r="165" spans="1:70" ht="12.75" customHeight="1">
      <c r="A165" t="str">
        <f t="shared" si="75"/>
        <v>4335/021</v>
      </c>
      <c r="B165" s="133">
        <v>202</v>
      </c>
      <c r="C165" s="1" t="s">
        <v>5574</v>
      </c>
      <c r="D165" s="32" t="s">
        <v>1931</v>
      </c>
      <c r="E165" s="1" t="s">
        <v>5575</v>
      </c>
      <c r="F165" s="1" t="s">
        <v>4493</v>
      </c>
      <c r="G165" s="1" t="s">
        <v>5576</v>
      </c>
      <c r="H165" s="1" t="s">
        <v>2872</v>
      </c>
      <c r="I165" s="1" t="s">
        <v>5577</v>
      </c>
      <c r="J165" s="1"/>
      <c r="K165" s="1">
        <v>0.5</v>
      </c>
      <c r="L165" s="32" t="s">
        <v>4049</v>
      </c>
      <c r="M165" s="8" t="s">
        <v>11901</v>
      </c>
      <c r="N165" s="2" t="s">
        <v>11907</v>
      </c>
      <c r="O165" s="173"/>
      <c r="P165" s="168">
        <f t="shared" si="98"/>
        <v>162</v>
      </c>
      <c r="Q165" s="138">
        <f t="shared" si="99"/>
        <v>25</v>
      </c>
      <c r="R165" s="138">
        <f t="shared" si="100"/>
        <v>50</v>
      </c>
      <c r="S165" s="138" t="e">
        <f t="shared" si="101"/>
        <v>#VALUE!</v>
      </c>
      <c r="T165" s="138" t="e">
        <f t="shared" si="102"/>
        <v>#VALUE!</v>
      </c>
      <c r="U165" s="138" t="e">
        <f t="shared" si="103"/>
        <v>#VALUE!</v>
      </c>
      <c r="V165" s="138" t="e">
        <f t="shared" si="104"/>
        <v>#VALUE!</v>
      </c>
      <c r="W165" s="158" t="str">
        <f t="shared" si="76"/>
        <v>выходной</v>
      </c>
      <c r="X165" s="159" t="e">
        <f>HLOOKUP(SEARCH("2",$M165)-1,$Q$3:$V165,$P165+1,FALSE)</f>
        <v>#N/A</v>
      </c>
      <c r="Y165" s="160" t="str">
        <f t="shared" si="77"/>
        <v>09:00 16:00(13:00 14:00)</v>
      </c>
      <c r="Z165" s="161" t="e">
        <f t="shared" si="78"/>
        <v>#VALUE!</v>
      </c>
      <c r="AA165" s="158" t="str">
        <f t="shared" si="79"/>
        <v>09:00 16:00(13:00 14:00)</v>
      </c>
      <c r="AB165" s="159" t="e">
        <f>HLOOKUP(SEARCH("3",$M165)-1,$Q$3:$V165,$P165+1,FALSE)</f>
        <v>#VALUE!</v>
      </c>
      <c r="AC165" s="160" t="e">
        <f t="shared" si="80"/>
        <v>#VALUE!</v>
      </c>
      <c r="AD165" s="161" t="e">
        <f t="shared" si="81"/>
        <v>#VALUE!</v>
      </c>
      <c r="AE165" s="158" t="str">
        <f t="shared" si="82"/>
        <v>выходной</v>
      </c>
      <c r="AF165" s="159">
        <f>HLOOKUP(SEARCH("4",$M165)-1,$Q$3:$V165,$P165+1,FALSE)</f>
        <v>25</v>
      </c>
      <c r="AG165" s="161" t="str">
        <f t="shared" si="83"/>
        <v>09:00 16:00(13:00 14:00)|09:00 15:00(13:00 14:00)</v>
      </c>
      <c r="AH165" s="161" t="str">
        <f t="shared" si="84"/>
        <v>09:00 16:00(13:00 14:00)</v>
      </c>
      <c r="AI165" s="158" t="str">
        <f t="shared" si="85"/>
        <v>09:00 16:00(13:00 14:00)</v>
      </c>
      <c r="AJ165" s="159">
        <f>HLOOKUP(SEARCH("5",$M165)-1,$Q$3:$V165,$P165+1,FALSE)</f>
        <v>50</v>
      </c>
      <c r="AK165" s="161" t="str">
        <f t="shared" si="86"/>
        <v>09:00 15:00(13:00 14:00)</v>
      </c>
      <c r="AL165" s="161" t="e">
        <f t="shared" si="87"/>
        <v>#VALUE!</v>
      </c>
      <c r="AM165" s="158" t="str">
        <f t="shared" si="88"/>
        <v>09:00 15:00(13:00 14:00)</v>
      </c>
      <c r="AN165" s="159" t="e">
        <f>HLOOKUP(SEARCH("6",$M165)-1,$Q$3:$V165,$P165+1,FALSE)</f>
        <v>#VALUE!</v>
      </c>
      <c r="AO165" s="161" t="e">
        <f t="shared" si="89"/>
        <v>#VALUE!</v>
      </c>
      <c r="AP165" s="161" t="e">
        <f t="shared" si="90"/>
        <v>#VALUE!</v>
      </c>
      <c r="AQ165" s="162" t="str">
        <f t="shared" si="91"/>
        <v>выходной</v>
      </c>
      <c r="AR165" s="163" t="e">
        <f>HLOOKUP(SEARCH("7",$M165)-1,$Q$3:$V165,$P165+1,FALSE)</f>
        <v>#VALUE!</v>
      </c>
      <c r="AS165" s="164" t="str">
        <f t="shared" si="92"/>
        <v>выходной</v>
      </c>
      <c r="AT165" s="142"/>
      <c r="AU165" s="11" t="str">
        <f>IF(ISERROR(VLOOKUP(B165,'РЕОРГ 2008'!$A:$B,2,FALSE)),"",VLOOKUP(B165,'РЕОРГ 2008'!$A:$B,2,FALSE))</f>
        <v/>
      </c>
      <c r="AV165" s="12" t="str">
        <f t="shared" si="70"/>
        <v>Опер.касса №4335/021</v>
      </c>
      <c r="AW165" s="31" t="e">
        <f>LEFT(#REF!,2)</f>
        <v>#REF!</v>
      </c>
      <c r="AX165" s="12" t="str">
        <f t="shared" si="93"/>
        <v>4335/021</v>
      </c>
      <c r="AZ165" t="str">
        <f>IF(ISERROR(VLOOKUP(B165,'РЕОРГ 01.08.2009'!$A:$B,2,FALSE)),"",VLOOKUP(B165,'РЕОРГ 01.08.2009'!$A:$B,2,FALSE))</f>
        <v/>
      </c>
      <c r="BA165" s="12" t="str">
        <f t="shared" si="71"/>
        <v>Опер.касса №4335/021</v>
      </c>
      <c r="BB165" t="e">
        <f>LEFT(#REF!,2)</f>
        <v>#REF!</v>
      </c>
      <c r="BC165" s="12" t="str">
        <f t="shared" si="94"/>
        <v>4335/021</v>
      </c>
      <c r="BE165" t="str">
        <f>IF(ISERROR(VLOOKUP(B165,'РЕОРГ 01.10.2009'!A:C,3,FALSE)),"",VLOOKUP(B165,'РЕОРГ 01.10.2009'!A:C,3,FALSE))</f>
        <v/>
      </c>
      <c r="BF165" s="12" t="str">
        <f t="shared" si="72"/>
        <v>Опер.касса №4335/021</v>
      </c>
      <c r="BG165" t="e">
        <f>LEFT(#REF!,2)</f>
        <v>#REF!</v>
      </c>
      <c r="BH165" s="12" t="str">
        <f t="shared" si="95"/>
        <v>4335/021</v>
      </c>
      <c r="BJ165" t="str">
        <f>IF(ISERROR(VLOOKUP($B165,'РЕОРГ 01.05.2010'!A:B,2,FALSE)),"",VLOOKUP($B165,'РЕОРГ 01.05.2010'!A:B,2,FALSE))</f>
        <v/>
      </c>
      <c r="BK165" s="12" t="str">
        <f t="shared" si="73"/>
        <v>Опер.касса №4335/021</v>
      </c>
      <c r="BL165" t="e">
        <f>LEFT(#REF!,2)</f>
        <v>#REF!</v>
      </c>
      <c r="BM165" s="12" t="str">
        <f t="shared" si="96"/>
        <v>4335/021</v>
      </c>
      <c r="BO165" t="str">
        <f>IF(ISERROR(VLOOKUP($B165,'РЕОРГ 01.08.2010'!A:B,2,FALSE)),"",VLOOKUP($B165,'РЕОРГ 01.08.2010'!A:B,2,FALSE))</f>
        <v/>
      </c>
      <c r="BP165" s="12" t="str">
        <f t="shared" si="74"/>
        <v>Опер.касса №4335/021</v>
      </c>
      <c r="BQ165" t="e">
        <f>LEFT(#REF!,2)</f>
        <v>#REF!</v>
      </c>
      <c r="BR165" s="12" t="str">
        <f t="shared" si="97"/>
        <v>4335/021</v>
      </c>
    </row>
    <row r="166" spans="1:70" ht="12.75" customHeight="1">
      <c r="A166" t="str">
        <f t="shared" si="75"/>
        <v>4335/022</v>
      </c>
      <c r="B166" s="133">
        <v>203</v>
      </c>
      <c r="C166" s="1" t="s">
        <v>5578</v>
      </c>
      <c r="D166" s="32" t="s">
        <v>1931</v>
      </c>
      <c r="E166" s="1" t="s">
        <v>5579</v>
      </c>
      <c r="F166" s="1" t="s">
        <v>4493</v>
      </c>
      <c r="G166" s="1" t="s">
        <v>5580</v>
      </c>
      <c r="H166" s="1" t="s">
        <v>2873</v>
      </c>
      <c r="I166" s="1" t="s">
        <v>5581</v>
      </c>
      <c r="J166" s="1"/>
      <c r="K166" s="1">
        <v>0.75</v>
      </c>
      <c r="L166" s="32" t="s">
        <v>4049</v>
      </c>
      <c r="M166" s="8" t="s">
        <v>11908</v>
      </c>
      <c r="N166" s="2" t="s">
        <v>11909</v>
      </c>
      <c r="O166" s="173"/>
      <c r="P166" s="168">
        <f t="shared" si="98"/>
        <v>163</v>
      </c>
      <c r="Q166" s="138">
        <f t="shared" si="99"/>
        <v>25</v>
      </c>
      <c r="R166" s="138">
        <f t="shared" si="100"/>
        <v>50</v>
      </c>
      <c r="S166" s="138">
        <f t="shared" si="101"/>
        <v>75</v>
      </c>
      <c r="T166" s="138" t="e">
        <f t="shared" si="102"/>
        <v>#VALUE!</v>
      </c>
      <c r="U166" s="138" t="e">
        <f t="shared" si="103"/>
        <v>#VALUE!</v>
      </c>
      <c r="V166" s="138" t="e">
        <f t="shared" si="104"/>
        <v>#VALUE!</v>
      </c>
      <c r="W166" s="158" t="str">
        <f t="shared" si="76"/>
        <v>08:00 16:00(12:00 13:00)</v>
      </c>
      <c r="X166" s="159">
        <f>HLOOKUP(SEARCH("2",$M166)-1,$Q$3:$V166,$P166+1,FALSE)</f>
        <v>25</v>
      </c>
      <c r="Y166" s="160" t="str">
        <f t="shared" si="77"/>
        <v>08:00 16:00(12:00 13:00)|08:00 16:00(12:00 13:00)|08:00 13:00</v>
      </c>
      <c r="Z166" s="161" t="str">
        <f t="shared" si="78"/>
        <v>08:00 16:00(12:00 13:00)</v>
      </c>
      <c r="AA166" s="158" t="str">
        <f t="shared" si="79"/>
        <v>08:00 16:00(12:00 13:00)</v>
      </c>
      <c r="AB166" s="159" t="e">
        <f>HLOOKUP(SEARCH("3",$M166)-1,$Q$3:$V166,$P166+1,FALSE)</f>
        <v>#VALUE!</v>
      </c>
      <c r="AC166" s="160" t="e">
        <f t="shared" si="80"/>
        <v>#VALUE!</v>
      </c>
      <c r="AD166" s="161" t="e">
        <f t="shared" si="81"/>
        <v>#VALUE!</v>
      </c>
      <c r="AE166" s="158" t="str">
        <f t="shared" si="82"/>
        <v>выходной</v>
      </c>
      <c r="AF166" s="159">
        <f>HLOOKUP(SEARCH("4",$M166)-1,$Q$3:$V166,$P166+1,FALSE)</f>
        <v>50</v>
      </c>
      <c r="AG166" s="161" t="str">
        <f t="shared" si="83"/>
        <v>08:00 16:00(12:00 13:00)|08:00 13:00</v>
      </c>
      <c r="AH166" s="161" t="str">
        <f t="shared" si="84"/>
        <v>08:00 16:00(12:00 13:00)</v>
      </c>
      <c r="AI166" s="158" t="str">
        <f t="shared" si="85"/>
        <v>08:00 16:00(12:00 13:00)</v>
      </c>
      <c r="AJ166" s="159">
        <f>HLOOKUP(SEARCH("5",$M166)-1,$Q$3:$V166,$P166+1,FALSE)</f>
        <v>75</v>
      </c>
      <c r="AK166" s="161" t="str">
        <f t="shared" si="86"/>
        <v>08:00 13:00</v>
      </c>
      <c r="AL166" s="161" t="e">
        <f t="shared" si="87"/>
        <v>#VALUE!</v>
      </c>
      <c r="AM166" s="158" t="str">
        <f t="shared" si="88"/>
        <v>08:00 13:00</v>
      </c>
      <c r="AN166" s="159" t="e">
        <f>HLOOKUP(SEARCH("6",$M166)-1,$Q$3:$V166,$P166+1,FALSE)</f>
        <v>#VALUE!</v>
      </c>
      <c r="AO166" s="161" t="e">
        <f t="shared" si="89"/>
        <v>#VALUE!</v>
      </c>
      <c r="AP166" s="161" t="e">
        <f t="shared" si="90"/>
        <v>#VALUE!</v>
      </c>
      <c r="AQ166" s="162" t="str">
        <f t="shared" si="91"/>
        <v>выходной</v>
      </c>
      <c r="AR166" s="163" t="e">
        <f>HLOOKUP(SEARCH("7",$M166)-1,$Q$3:$V166,$P166+1,FALSE)</f>
        <v>#VALUE!</v>
      </c>
      <c r="AS166" s="164" t="str">
        <f t="shared" si="92"/>
        <v>выходной</v>
      </c>
      <c r="AT166" s="142"/>
      <c r="AU166" s="11" t="str">
        <f>IF(ISERROR(VLOOKUP(B166,'РЕОРГ 2008'!$A:$B,2,FALSE)),"",VLOOKUP(B166,'РЕОРГ 2008'!$A:$B,2,FALSE))</f>
        <v/>
      </c>
      <c r="AV166" s="12" t="str">
        <f t="shared" si="70"/>
        <v>Опер.касса №4335/022</v>
      </c>
      <c r="AW166" s="31" t="e">
        <f>LEFT(#REF!,2)</f>
        <v>#REF!</v>
      </c>
      <c r="AX166" s="12" t="str">
        <f t="shared" si="93"/>
        <v>4335/022</v>
      </c>
      <c r="AZ166" t="str">
        <f>IF(ISERROR(VLOOKUP(B166,'РЕОРГ 01.08.2009'!$A:$B,2,FALSE)),"",VLOOKUP(B166,'РЕОРГ 01.08.2009'!$A:$B,2,FALSE))</f>
        <v/>
      </c>
      <c r="BA166" s="12" t="str">
        <f t="shared" si="71"/>
        <v>Опер.касса №4335/022</v>
      </c>
      <c r="BB166" t="e">
        <f>LEFT(#REF!,2)</f>
        <v>#REF!</v>
      </c>
      <c r="BC166" s="12" t="str">
        <f t="shared" si="94"/>
        <v>4335/022</v>
      </c>
      <c r="BE166" t="str">
        <f>IF(ISERROR(VLOOKUP(B166,'РЕОРГ 01.10.2009'!A:C,3,FALSE)),"",VLOOKUP(B166,'РЕОРГ 01.10.2009'!A:C,3,FALSE))</f>
        <v/>
      </c>
      <c r="BF166" s="12" t="str">
        <f t="shared" si="72"/>
        <v>Опер.касса №4335/022</v>
      </c>
      <c r="BG166" t="e">
        <f>LEFT(#REF!,2)</f>
        <v>#REF!</v>
      </c>
      <c r="BH166" s="12" t="str">
        <f t="shared" si="95"/>
        <v>4335/022</v>
      </c>
      <c r="BJ166" t="str">
        <f>IF(ISERROR(VLOOKUP($B166,'РЕОРГ 01.05.2010'!A:B,2,FALSE)),"",VLOOKUP($B166,'РЕОРГ 01.05.2010'!A:B,2,FALSE))</f>
        <v/>
      </c>
      <c r="BK166" s="12" t="str">
        <f t="shared" si="73"/>
        <v>Опер.касса №4335/022</v>
      </c>
      <c r="BL166" t="e">
        <f>LEFT(#REF!,2)</f>
        <v>#REF!</v>
      </c>
      <c r="BM166" s="12" t="str">
        <f t="shared" si="96"/>
        <v>4335/022</v>
      </c>
      <c r="BO166" t="str">
        <f>IF(ISERROR(VLOOKUP($B166,'РЕОРГ 01.08.2010'!A:B,2,FALSE)),"",VLOOKUP($B166,'РЕОРГ 01.08.2010'!A:B,2,FALSE))</f>
        <v/>
      </c>
      <c r="BP166" s="12" t="str">
        <f t="shared" si="74"/>
        <v>Опер.касса №4335/022</v>
      </c>
      <c r="BQ166" t="e">
        <f>LEFT(#REF!,2)</f>
        <v>#REF!</v>
      </c>
      <c r="BR166" s="12" t="str">
        <f t="shared" si="97"/>
        <v>4335/022</v>
      </c>
    </row>
    <row r="167" spans="1:70" ht="12.75" customHeight="1">
      <c r="A167" t="str">
        <f t="shared" si="75"/>
        <v>4335/023</v>
      </c>
      <c r="B167" s="133">
        <v>204</v>
      </c>
      <c r="C167" s="1" t="s">
        <v>5582</v>
      </c>
      <c r="D167" s="32" t="s">
        <v>1931</v>
      </c>
      <c r="E167" s="1" t="s">
        <v>5583</v>
      </c>
      <c r="F167" s="1" t="s">
        <v>4493</v>
      </c>
      <c r="G167" s="1" t="s">
        <v>5584</v>
      </c>
      <c r="H167" s="1" t="s">
        <v>5585</v>
      </c>
      <c r="I167" s="1" t="s">
        <v>2874</v>
      </c>
      <c r="J167" s="1"/>
      <c r="K167" s="1">
        <v>1</v>
      </c>
      <c r="L167" s="32" t="s">
        <v>2043</v>
      </c>
      <c r="M167" s="8" t="s">
        <v>11831</v>
      </c>
      <c r="N167" s="2" t="s">
        <v>11910</v>
      </c>
      <c r="O167" s="173"/>
      <c r="P167" s="168">
        <f t="shared" si="98"/>
        <v>164</v>
      </c>
      <c r="Q167" s="138">
        <f t="shared" si="99"/>
        <v>25</v>
      </c>
      <c r="R167" s="138">
        <f t="shared" si="100"/>
        <v>50</v>
      </c>
      <c r="S167" s="138">
        <f t="shared" si="101"/>
        <v>75</v>
      </c>
      <c r="T167" s="138">
        <f t="shared" si="102"/>
        <v>100</v>
      </c>
      <c r="U167" s="138" t="e">
        <f t="shared" si="103"/>
        <v>#VALUE!</v>
      </c>
      <c r="V167" s="138" t="e">
        <f t="shared" si="104"/>
        <v>#VALUE!</v>
      </c>
      <c r="W167" s="158" t="str">
        <f t="shared" si="76"/>
        <v>выходной</v>
      </c>
      <c r="X167" s="159" t="e">
        <f>HLOOKUP(SEARCH("2",$M167)-1,$Q$3:$V167,$P167+1,FALSE)</f>
        <v>#N/A</v>
      </c>
      <c r="Y167" s="160" t="str">
        <f t="shared" si="77"/>
        <v>08:30 16:30(13:00 14:00)</v>
      </c>
      <c r="Z167" s="161" t="e">
        <f t="shared" si="78"/>
        <v>#VALUE!</v>
      </c>
      <c r="AA167" s="158" t="str">
        <f t="shared" si="79"/>
        <v>08:30 16:30(13:00 14:00)</v>
      </c>
      <c r="AB167" s="159">
        <f>HLOOKUP(SEARCH("3",$M167)-1,$Q$3:$V167,$P167+1,FALSE)</f>
        <v>25</v>
      </c>
      <c r="AC167" s="160" t="str">
        <f t="shared" si="80"/>
        <v>08:30 16:30(13:00 14:00)|08:30 16:30(13:00 14:00)|08:30 16:30(13:00 14:00)|08:00 15:00</v>
      </c>
      <c r="AD167" s="161" t="str">
        <f t="shared" si="81"/>
        <v>08:30 16:30(13:00 14:00)</v>
      </c>
      <c r="AE167" s="158" t="str">
        <f t="shared" si="82"/>
        <v>08:30 16:30(13:00 14:00)</v>
      </c>
      <c r="AF167" s="159">
        <f>HLOOKUP(SEARCH("4",$M167)-1,$Q$3:$V167,$P167+1,FALSE)</f>
        <v>50</v>
      </c>
      <c r="AG167" s="161" t="str">
        <f t="shared" si="83"/>
        <v>08:30 16:30(13:00 14:00)|08:30 16:30(13:00 14:00)|08:00 15:00</v>
      </c>
      <c r="AH167" s="161" t="str">
        <f t="shared" si="84"/>
        <v>08:30 16:30(13:00 14:00)</v>
      </c>
      <c r="AI167" s="158" t="str">
        <f t="shared" si="85"/>
        <v>08:30 16:30(13:00 14:00)</v>
      </c>
      <c r="AJ167" s="159">
        <f>HLOOKUP(SEARCH("5",$M167)-1,$Q$3:$V167,$P167+1,FALSE)</f>
        <v>75</v>
      </c>
      <c r="AK167" s="161" t="str">
        <f t="shared" si="86"/>
        <v>08:30 16:30(13:00 14:00)|08:00 15:00</v>
      </c>
      <c r="AL167" s="161" t="str">
        <f t="shared" si="87"/>
        <v>08:30 16:30(13:00 14:00)</v>
      </c>
      <c r="AM167" s="158" t="str">
        <f t="shared" si="88"/>
        <v>08:30 16:30(13:00 14:00)</v>
      </c>
      <c r="AN167" s="159">
        <f>HLOOKUP(SEARCH("6",$M167)-1,$Q$3:$V167,$P167+1,FALSE)</f>
        <v>100</v>
      </c>
      <c r="AO167" s="161" t="str">
        <f t="shared" si="89"/>
        <v>08:00 15:00</v>
      </c>
      <c r="AP167" s="161" t="e">
        <f t="shared" si="90"/>
        <v>#VALUE!</v>
      </c>
      <c r="AQ167" s="162" t="str">
        <f t="shared" si="91"/>
        <v>08:00 15:00</v>
      </c>
      <c r="AR167" s="163" t="e">
        <f>HLOOKUP(SEARCH("7",$M167)-1,$Q$3:$V167,$P167+1,FALSE)</f>
        <v>#VALUE!</v>
      </c>
      <c r="AS167" s="164" t="str">
        <f t="shared" si="92"/>
        <v>выходной</v>
      </c>
      <c r="AT167" s="142"/>
      <c r="AU167" s="11" t="str">
        <f>IF(ISERROR(VLOOKUP(B167,'РЕОРГ 2008'!$A:$B,2,FALSE)),"",VLOOKUP(B167,'РЕОРГ 2008'!$A:$B,2,FALSE))</f>
        <v/>
      </c>
      <c r="AV167" s="12" t="str">
        <f t="shared" si="70"/>
        <v>Опер.касса №4335/023</v>
      </c>
      <c r="AW167" s="31" t="e">
        <f>LEFT(#REF!,2)</f>
        <v>#REF!</v>
      </c>
      <c r="AX167" s="12" t="str">
        <f t="shared" si="93"/>
        <v>4335/023</v>
      </c>
      <c r="AZ167" t="str">
        <f>IF(ISERROR(VLOOKUP(B167,'РЕОРГ 01.08.2009'!$A:$B,2,FALSE)),"",VLOOKUP(B167,'РЕОРГ 01.08.2009'!$A:$B,2,FALSE))</f>
        <v/>
      </c>
      <c r="BA167" s="12" t="str">
        <f t="shared" si="71"/>
        <v>Опер.касса №4335/023</v>
      </c>
      <c r="BB167" t="e">
        <f>LEFT(#REF!,2)</f>
        <v>#REF!</v>
      </c>
      <c r="BC167" s="12" t="str">
        <f t="shared" si="94"/>
        <v>4335/023</v>
      </c>
      <c r="BE167" t="str">
        <f>IF(ISERROR(VLOOKUP(B167,'РЕОРГ 01.10.2009'!A:C,3,FALSE)),"",VLOOKUP(B167,'РЕОРГ 01.10.2009'!A:C,3,FALSE))</f>
        <v/>
      </c>
      <c r="BF167" s="12" t="str">
        <f t="shared" si="72"/>
        <v>Опер.касса №4335/023</v>
      </c>
      <c r="BG167" t="e">
        <f>LEFT(#REF!,2)</f>
        <v>#REF!</v>
      </c>
      <c r="BH167" s="12" t="str">
        <f t="shared" si="95"/>
        <v>4335/023</v>
      </c>
      <c r="BJ167" t="str">
        <f>IF(ISERROR(VLOOKUP($B167,'РЕОРГ 01.05.2010'!A:B,2,FALSE)),"",VLOOKUP($B167,'РЕОРГ 01.05.2010'!A:B,2,FALSE))</f>
        <v/>
      </c>
      <c r="BK167" s="12" t="str">
        <f t="shared" si="73"/>
        <v>Опер.касса №4335/023</v>
      </c>
      <c r="BL167" t="e">
        <f>LEFT(#REF!,2)</f>
        <v>#REF!</v>
      </c>
      <c r="BM167" s="12" t="str">
        <f t="shared" si="96"/>
        <v>4335/023</v>
      </c>
      <c r="BO167" t="str">
        <f>IF(ISERROR(VLOOKUP($B167,'РЕОРГ 01.08.2010'!A:B,2,FALSE)),"",VLOOKUP($B167,'РЕОРГ 01.08.2010'!A:B,2,FALSE))</f>
        <v/>
      </c>
      <c r="BP167" s="12" t="str">
        <f t="shared" si="74"/>
        <v>Опер.касса №4335/023</v>
      </c>
      <c r="BQ167" t="e">
        <f>LEFT(#REF!,2)</f>
        <v>#REF!</v>
      </c>
      <c r="BR167" s="12" t="str">
        <f t="shared" si="97"/>
        <v>4335/023</v>
      </c>
    </row>
    <row r="168" spans="1:70" ht="12.75" customHeight="1">
      <c r="A168" t="str">
        <f t="shared" si="75"/>
        <v>4335/024</v>
      </c>
      <c r="B168" s="133">
        <v>205</v>
      </c>
      <c r="C168" s="1" t="s">
        <v>5586</v>
      </c>
      <c r="D168" s="32" t="s">
        <v>1931</v>
      </c>
      <c r="E168" s="1" t="s">
        <v>5587</v>
      </c>
      <c r="F168" s="1" t="s">
        <v>4493</v>
      </c>
      <c r="G168" s="1" t="s">
        <v>5588</v>
      </c>
      <c r="H168" s="1" t="s">
        <v>5589</v>
      </c>
      <c r="I168" s="1" t="s">
        <v>5590</v>
      </c>
      <c r="J168" s="1"/>
      <c r="K168" s="1">
        <v>1.5</v>
      </c>
      <c r="L168" s="32" t="s">
        <v>4049</v>
      </c>
      <c r="M168" s="8" t="s">
        <v>11903</v>
      </c>
      <c r="N168" s="2" t="s">
        <v>11911</v>
      </c>
      <c r="O168" s="173"/>
      <c r="P168" s="168">
        <f t="shared" si="98"/>
        <v>165</v>
      </c>
      <c r="Q168" s="138">
        <f t="shared" si="99"/>
        <v>25</v>
      </c>
      <c r="R168" s="138">
        <f t="shared" si="100"/>
        <v>50</v>
      </c>
      <c r="S168" s="138">
        <f t="shared" si="101"/>
        <v>75</v>
      </c>
      <c r="T168" s="138" t="e">
        <f t="shared" si="102"/>
        <v>#VALUE!</v>
      </c>
      <c r="U168" s="138" t="e">
        <f t="shared" si="103"/>
        <v>#VALUE!</v>
      </c>
      <c r="V168" s="138" t="e">
        <f t="shared" si="104"/>
        <v>#VALUE!</v>
      </c>
      <c r="W168" s="158" t="str">
        <f t="shared" si="76"/>
        <v>выходной</v>
      </c>
      <c r="X168" s="159" t="e">
        <f>HLOOKUP(SEARCH("2",$M168)-1,$Q$3:$V168,$P168+1,FALSE)</f>
        <v>#N/A</v>
      </c>
      <c r="Y168" s="160" t="str">
        <f t="shared" si="77"/>
        <v>08:30 16:30(13:00 14:00)</v>
      </c>
      <c r="Z168" s="161" t="e">
        <f t="shared" si="78"/>
        <v>#VALUE!</v>
      </c>
      <c r="AA168" s="158" t="str">
        <f t="shared" si="79"/>
        <v>08:30 16:30(13:00 14:00)</v>
      </c>
      <c r="AB168" s="159">
        <f>HLOOKUP(SEARCH("3",$M168)-1,$Q$3:$V168,$P168+1,FALSE)</f>
        <v>25</v>
      </c>
      <c r="AC168" s="160" t="str">
        <f t="shared" si="80"/>
        <v>08:30 16:30(13:00 14:00)|08:30 16:30(13:00 14:00)|08:00 13:00</v>
      </c>
      <c r="AD168" s="161" t="str">
        <f t="shared" si="81"/>
        <v>08:30 16:30(13:00 14:00)</v>
      </c>
      <c r="AE168" s="158" t="str">
        <f t="shared" si="82"/>
        <v>08:30 16:30(13:00 14:00)</v>
      </c>
      <c r="AF168" s="159" t="e">
        <f>HLOOKUP(SEARCH("4",$M168)-1,$Q$3:$V168,$P168+1,FALSE)</f>
        <v>#VALUE!</v>
      </c>
      <c r="AG168" s="161" t="e">
        <f t="shared" si="83"/>
        <v>#VALUE!</v>
      </c>
      <c r="AH168" s="161" t="e">
        <f t="shared" si="84"/>
        <v>#VALUE!</v>
      </c>
      <c r="AI168" s="158" t="str">
        <f t="shared" si="85"/>
        <v>выходной</v>
      </c>
      <c r="AJ168" s="159">
        <f>HLOOKUP(SEARCH("5",$M168)-1,$Q$3:$V168,$P168+1,FALSE)</f>
        <v>50</v>
      </c>
      <c r="AK168" s="161" t="str">
        <f t="shared" si="86"/>
        <v>08:30 16:30(13:00 14:00)|08:00 13:00</v>
      </c>
      <c r="AL168" s="161" t="str">
        <f t="shared" si="87"/>
        <v>08:30 16:30(13:00 14:00)</v>
      </c>
      <c r="AM168" s="158" t="str">
        <f t="shared" si="88"/>
        <v>08:30 16:30(13:00 14:00)</v>
      </c>
      <c r="AN168" s="159">
        <f>HLOOKUP(SEARCH("6",$M168)-1,$Q$3:$V168,$P168+1,FALSE)</f>
        <v>75</v>
      </c>
      <c r="AO168" s="161" t="str">
        <f t="shared" si="89"/>
        <v>08:00 13:00</v>
      </c>
      <c r="AP168" s="161" t="e">
        <f t="shared" si="90"/>
        <v>#VALUE!</v>
      </c>
      <c r="AQ168" s="162" t="str">
        <f t="shared" si="91"/>
        <v>08:00 13:00</v>
      </c>
      <c r="AR168" s="163" t="e">
        <f>HLOOKUP(SEARCH("7",$M168)-1,$Q$3:$V168,$P168+1,FALSE)</f>
        <v>#VALUE!</v>
      </c>
      <c r="AS168" s="164" t="str">
        <f t="shared" si="92"/>
        <v>выходной</v>
      </c>
      <c r="AT168" s="142"/>
      <c r="AU168" s="11" t="str">
        <f>IF(ISERROR(VLOOKUP(B168,'РЕОРГ 2008'!$A:$B,2,FALSE)),"",VLOOKUP(B168,'РЕОРГ 2008'!$A:$B,2,FALSE))</f>
        <v/>
      </c>
      <c r="AV168" s="12" t="str">
        <f t="shared" si="70"/>
        <v>Опер.касса №4335/024</v>
      </c>
      <c r="AW168" s="31" t="e">
        <f>LEFT(#REF!,2)</f>
        <v>#REF!</v>
      </c>
      <c r="AX168" s="12" t="str">
        <f t="shared" si="93"/>
        <v>4335/024</v>
      </c>
      <c r="AZ168" t="str">
        <f>IF(ISERROR(VLOOKUP(B168,'РЕОРГ 01.08.2009'!$A:$B,2,FALSE)),"",VLOOKUP(B168,'РЕОРГ 01.08.2009'!$A:$B,2,FALSE))</f>
        <v/>
      </c>
      <c r="BA168" s="12" t="str">
        <f t="shared" si="71"/>
        <v>Опер.касса №4335/024</v>
      </c>
      <c r="BB168" t="e">
        <f>LEFT(#REF!,2)</f>
        <v>#REF!</v>
      </c>
      <c r="BC168" s="12" t="str">
        <f t="shared" si="94"/>
        <v>4335/024</v>
      </c>
      <c r="BE168" t="str">
        <f>IF(ISERROR(VLOOKUP(B168,'РЕОРГ 01.10.2009'!A:C,3,FALSE)),"",VLOOKUP(B168,'РЕОРГ 01.10.2009'!A:C,3,FALSE))</f>
        <v/>
      </c>
      <c r="BF168" s="12" t="str">
        <f t="shared" si="72"/>
        <v>Опер.касса №4335/024</v>
      </c>
      <c r="BG168" t="e">
        <f>LEFT(#REF!,2)</f>
        <v>#REF!</v>
      </c>
      <c r="BH168" s="12" t="str">
        <f t="shared" si="95"/>
        <v>4335/024</v>
      </c>
      <c r="BJ168" t="str">
        <f>IF(ISERROR(VLOOKUP($B168,'РЕОРГ 01.05.2010'!A:B,2,FALSE)),"",VLOOKUP($B168,'РЕОРГ 01.05.2010'!A:B,2,FALSE))</f>
        <v/>
      </c>
      <c r="BK168" s="12" t="str">
        <f t="shared" si="73"/>
        <v>Опер.касса №4335/024</v>
      </c>
      <c r="BL168" t="e">
        <f>LEFT(#REF!,2)</f>
        <v>#REF!</v>
      </c>
      <c r="BM168" s="12" t="str">
        <f t="shared" si="96"/>
        <v>4335/024</v>
      </c>
      <c r="BO168" t="str">
        <f>IF(ISERROR(VLOOKUP($B168,'РЕОРГ 01.08.2010'!A:B,2,FALSE)),"",VLOOKUP($B168,'РЕОРГ 01.08.2010'!A:B,2,FALSE))</f>
        <v/>
      </c>
      <c r="BP168" s="12" t="str">
        <f t="shared" si="74"/>
        <v>Опер.касса №4335/024</v>
      </c>
      <c r="BQ168" t="e">
        <f>LEFT(#REF!,2)</f>
        <v>#REF!</v>
      </c>
      <c r="BR168" s="12" t="str">
        <f t="shared" si="97"/>
        <v>4335/024</v>
      </c>
    </row>
    <row r="169" spans="1:70" ht="12.75" customHeight="1">
      <c r="A169" t="str">
        <f t="shared" si="75"/>
        <v>4335/027</v>
      </c>
      <c r="B169" s="133">
        <v>206</v>
      </c>
      <c r="C169" s="1" t="s">
        <v>5591</v>
      </c>
      <c r="D169" s="32" t="s">
        <v>1931</v>
      </c>
      <c r="E169" s="1" t="s">
        <v>5592</v>
      </c>
      <c r="F169" s="1" t="s">
        <v>4493</v>
      </c>
      <c r="G169" s="1" t="s">
        <v>5593</v>
      </c>
      <c r="H169" s="1" t="s">
        <v>5594</v>
      </c>
      <c r="I169" s="1" t="s">
        <v>9469</v>
      </c>
      <c r="J169" s="1"/>
      <c r="K169" s="1">
        <v>5</v>
      </c>
      <c r="L169" s="32" t="s">
        <v>2043</v>
      </c>
      <c r="M169" s="8" t="s">
        <v>11773</v>
      </c>
      <c r="N169" s="2" t="s">
        <v>11912</v>
      </c>
      <c r="O169" s="173"/>
      <c r="P169" s="168">
        <f t="shared" si="98"/>
        <v>166</v>
      </c>
      <c r="Q169" s="138">
        <f t="shared" si="99"/>
        <v>25</v>
      </c>
      <c r="R169" s="138">
        <f t="shared" si="100"/>
        <v>50</v>
      </c>
      <c r="S169" s="138">
        <f t="shared" si="101"/>
        <v>75</v>
      </c>
      <c r="T169" s="138">
        <f t="shared" si="102"/>
        <v>100</v>
      </c>
      <c r="U169" s="138">
        <f t="shared" si="103"/>
        <v>125</v>
      </c>
      <c r="V169" s="138" t="e">
        <f t="shared" si="104"/>
        <v>#VALUE!</v>
      </c>
      <c r="W169" s="158" t="str">
        <f t="shared" si="76"/>
        <v>08:00 18:00(13:00 14:00)</v>
      </c>
      <c r="X169" s="159">
        <f>HLOOKUP(SEARCH("2",$M169)-1,$Q$3:$V169,$P169+1,FALSE)</f>
        <v>25</v>
      </c>
      <c r="Y169" s="160" t="str">
        <f t="shared" si="77"/>
        <v>08:00 18:00(13:00 14:00)|08:00 18:00(13:00 14:00)|09:00 18:00(13:00 14:00)|08:00 18:00(13:00 14:00)|08:00 15:00</v>
      </c>
      <c r="Z169" s="161" t="str">
        <f t="shared" si="78"/>
        <v>08:00 18:00(13:00 14:00)</v>
      </c>
      <c r="AA169" s="158" t="str">
        <f t="shared" si="79"/>
        <v>08:00 18:00(13:00 14:00)</v>
      </c>
      <c r="AB169" s="159">
        <f>HLOOKUP(SEARCH("3",$M169)-1,$Q$3:$V169,$P169+1,FALSE)</f>
        <v>50</v>
      </c>
      <c r="AC169" s="160" t="str">
        <f t="shared" si="80"/>
        <v>08:00 18:00(13:00 14:00)|09:00 18:00(13:00 14:00)|08:00 18:00(13:00 14:00)|08:00 15:00</v>
      </c>
      <c r="AD169" s="161" t="str">
        <f t="shared" si="81"/>
        <v>08:00 18:00(13:00 14:00)</v>
      </c>
      <c r="AE169" s="158" t="str">
        <f t="shared" si="82"/>
        <v>08:00 18:00(13:00 14:00)</v>
      </c>
      <c r="AF169" s="159">
        <f>HLOOKUP(SEARCH("4",$M169)-1,$Q$3:$V169,$P169+1,FALSE)</f>
        <v>75</v>
      </c>
      <c r="AG169" s="161" t="str">
        <f t="shared" si="83"/>
        <v>09:00 18:00(13:00 14:00)|08:00 18:00(13:00 14:00)|08:00 15:00</v>
      </c>
      <c r="AH169" s="161" t="str">
        <f t="shared" si="84"/>
        <v>09:00 18:00(13:00 14:00)</v>
      </c>
      <c r="AI169" s="158" t="str">
        <f t="shared" si="85"/>
        <v>09:00 18:00(13:00 14:00)</v>
      </c>
      <c r="AJ169" s="159">
        <f>HLOOKUP(SEARCH("5",$M169)-1,$Q$3:$V169,$P169+1,FALSE)</f>
        <v>100</v>
      </c>
      <c r="AK169" s="161" t="str">
        <f t="shared" si="86"/>
        <v>08:00 18:00(13:00 14:00)|08:00 15:00</v>
      </c>
      <c r="AL169" s="161" t="str">
        <f t="shared" si="87"/>
        <v>08:00 18:00(13:00 14:00)</v>
      </c>
      <c r="AM169" s="158" t="str">
        <f t="shared" si="88"/>
        <v>08:00 18:00(13:00 14:00)</v>
      </c>
      <c r="AN169" s="159">
        <f>HLOOKUP(SEARCH("6",$M169)-1,$Q$3:$V169,$P169+1,FALSE)</f>
        <v>125</v>
      </c>
      <c r="AO169" s="161" t="str">
        <f t="shared" si="89"/>
        <v>08:00 15:00</v>
      </c>
      <c r="AP169" s="161" t="e">
        <f t="shared" si="90"/>
        <v>#VALUE!</v>
      </c>
      <c r="AQ169" s="162" t="str">
        <f t="shared" si="91"/>
        <v>08:00 15:00</v>
      </c>
      <c r="AR169" s="163" t="e">
        <f>HLOOKUP(SEARCH("7",$M169)-1,$Q$3:$V169,$P169+1,FALSE)</f>
        <v>#VALUE!</v>
      </c>
      <c r="AS169" s="164" t="str">
        <f t="shared" si="92"/>
        <v>выходной</v>
      </c>
      <c r="AT169" s="142"/>
      <c r="AU169" s="11" t="str">
        <f>IF(ISERROR(VLOOKUP(B169,'РЕОРГ 2008'!$A:$B,2,FALSE)),"",VLOOKUP(B169,'РЕОРГ 2008'!$A:$B,2,FALSE))</f>
        <v/>
      </c>
      <c r="AV169" s="12" t="str">
        <f t="shared" si="70"/>
        <v>Опер.касса №4335/027</v>
      </c>
      <c r="AW169" s="31" t="e">
        <f>LEFT(#REF!,2)</f>
        <v>#REF!</v>
      </c>
      <c r="AX169" s="12" t="str">
        <f t="shared" si="93"/>
        <v>4335/027</v>
      </c>
      <c r="AZ169" t="str">
        <f>IF(ISERROR(VLOOKUP(B169,'РЕОРГ 01.08.2009'!$A:$B,2,FALSE)),"",VLOOKUP(B169,'РЕОРГ 01.08.2009'!$A:$B,2,FALSE))</f>
        <v/>
      </c>
      <c r="BA169" s="12" t="str">
        <f t="shared" si="71"/>
        <v>Опер.касса №4335/027</v>
      </c>
      <c r="BB169" t="e">
        <f>LEFT(#REF!,2)</f>
        <v>#REF!</v>
      </c>
      <c r="BC169" s="12" t="str">
        <f t="shared" si="94"/>
        <v>4335/027</v>
      </c>
      <c r="BE169" t="str">
        <f>IF(ISERROR(VLOOKUP(B169,'РЕОРГ 01.10.2009'!A:C,3,FALSE)),"",VLOOKUP(B169,'РЕОРГ 01.10.2009'!A:C,3,FALSE))</f>
        <v/>
      </c>
      <c r="BF169" s="12" t="str">
        <f t="shared" si="72"/>
        <v>Опер.касса №4335/027</v>
      </c>
      <c r="BG169" t="e">
        <f>LEFT(#REF!,2)</f>
        <v>#REF!</v>
      </c>
      <c r="BH169" s="12" t="str">
        <f t="shared" si="95"/>
        <v>4335/027</v>
      </c>
      <c r="BJ169" t="str">
        <f>IF(ISERROR(VLOOKUP($B169,'РЕОРГ 01.05.2010'!A:B,2,FALSE)),"",VLOOKUP($B169,'РЕОРГ 01.05.2010'!A:B,2,FALSE))</f>
        <v/>
      </c>
      <c r="BK169" s="12" t="str">
        <f t="shared" si="73"/>
        <v>Опер.касса №4335/027</v>
      </c>
      <c r="BL169" t="e">
        <f>LEFT(#REF!,2)</f>
        <v>#REF!</v>
      </c>
      <c r="BM169" s="12" t="str">
        <f t="shared" si="96"/>
        <v>4335/027</v>
      </c>
      <c r="BO169" t="str">
        <f>IF(ISERROR(VLOOKUP($B169,'РЕОРГ 01.08.2010'!A:B,2,FALSE)),"",VLOOKUP($B169,'РЕОРГ 01.08.2010'!A:B,2,FALSE))</f>
        <v/>
      </c>
      <c r="BP169" s="12" t="str">
        <f t="shared" si="74"/>
        <v>Опер.касса №4335/027</v>
      </c>
      <c r="BQ169" t="e">
        <f>LEFT(#REF!,2)</f>
        <v>#REF!</v>
      </c>
      <c r="BR169" s="12" t="str">
        <f t="shared" si="97"/>
        <v>4335/027</v>
      </c>
    </row>
    <row r="170" spans="1:70" ht="12.75" customHeight="1">
      <c r="A170" t="str">
        <f t="shared" si="75"/>
        <v>4335/03</v>
      </c>
      <c r="B170" s="133">
        <v>207</v>
      </c>
      <c r="C170" s="1" t="s">
        <v>5596</v>
      </c>
      <c r="D170" s="32" t="s">
        <v>1931</v>
      </c>
      <c r="E170" s="1" t="s">
        <v>5597</v>
      </c>
      <c r="F170" s="1" t="s">
        <v>4493</v>
      </c>
      <c r="G170" s="1" t="s">
        <v>5598</v>
      </c>
      <c r="H170" s="1" t="s">
        <v>5599</v>
      </c>
      <c r="I170" s="1" t="s">
        <v>5600</v>
      </c>
      <c r="J170" s="1"/>
      <c r="K170" s="1">
        <v>1.5</v>
      </c>
      <c r="L170" s="32" t="s">
        <v>4049</v>
      </c>
      <c r="M170" s="8" t="s">
        <v>11903</v>
      </c>
      <c r="N170" s="2" t="s">
        <v>11913</v>
      </c>
      <c r="O170" s="173"/>
      <c r="P170" s="168">
        <f t="shared" si="98"/>
        <v>167</v>
      </c>
      <c r="Q170" s="138">
        <f t="shared" si="99"/>
        <v>25</v>
      </c>
      <c r="R170" s="138">
        <f t="shared" si="100"/>
        <v>50</v>
      </c>
      <c r="S170" s="138">
        <f t="shared" si="101"/>
        <v>75</v>
      </c>
      <c r="T170" s="138" t="e">
        <f t="shared" si="102"/>
        <v>#VALUE!</v>
      </c>
      <c r="U170" s="138" t="e">
        <f t="shared" si="103"/>
        <v>#VALUE!</v>
      </c>
      <c r="V170" s="138" t="e">
        <f t="shared" si="104"/>
        <v>#VALUE!</v>
      </c>
      <c r="W170" s="158" t="str">
        <f t="shared" si="76"/>
        <v>выходной</v>
      </c>
      <c r="X170" s="159" t="e">
        <f>HLOOKUP(SEARCH("2",$M170)-1,$Q$3:$V170,$P170+1,FALSE)</f>
        <v>#N/A</v>
      </c>
      <c r="Y170" s="160" t="str">
        <f t="shared" si="77"/>
        <v>08:30 16:00(13:00 13:30)</v>
      </c>
      <c r="Z170" s="161" t="e">
        <f t="shared" si="78"/>
        <v>#VALUE!</v>
      </c>
      <c r="AA170" s="158" t="str">
        <f t="shared" si="79"/>
        <v>08:30 16:00(13:00 13:30)</v>
      </c>
      <c r="AB170" s="159">
        <f>HLOOKUP(SEARCH("3",$M170)-1,$Q$3:$V170,$P170+1,FALSE)</f>
        <v>25</v>
      </c>
      <c r="AC170" s="160" t="str">
        <f t="shared" si="80"/>
        <v>08:30 16:00(13:00 13:30)|08:30 16:00(13:00 13:30)|08:00 13:00</v>
      </c>
      <c r="AD170" s="161" t="str">
        <f t="shared" si="81"/>
        <v>08:30 16:00(13:00 13:30)</v>
      </c>
      <c r="AE170" s="158" t="str">
        <f t="shared" si="82"/>
        <v>08:30 16:00(13:00 13:30)</v>
      </c>
      <c r="AF170" s="159" t="e">
        <f>HLOOKUP(SEARCH("4",$M170)-1,$Q$3:$V170,$P170+1,FALSE)</f>
        <v>#VALUE!</v>
      </c>
      <c r="AG170" s="161" t="e">
        <f t="shared" si="83"/>
        <v>#VALUE!</v>
      </c>
      <c r="AH170" s="161" t="e">
        <f t="shared" si="84"/>
        <v>#VALUE!</v>
      </c>
      <c r="AI170" s="158" t="str">
        <f t="shared" si="85"/>
        <v>выходной</v>
      </c>
      <c r="AJ170" s="159">
        <f>HLOOKUP(SEARCH("5",$M170)-1,$Q$3:$V170,$P170+1,FALSE)</f>
        <v>50</v>
      </c>
      <c r="AK170" s="161" t="str">
        <f t="shared" si="86"/>
        <v>08:30 16:00(13:00 13:30)|08:00 13:00</v>
      </c>
      <c r="AL170" s="161" t="str">
        <f t="shared" si="87"/>
        <v>08:30 16:00(13:00 13:30)</v>
      </c>
      <c r="AM170" s="158" t="str">
        <f t="shared" si="88"/>
        <v>08:30 16:00(13:00 13:30)</v>
      </c>
      <c r="AN170" s="159">
        <f>HLOOKUP(SEARCH("6",$M170)-1,$Q$3:$V170,$P170+1,FALSE)</f>
        <v>75</v>
      </c>
      <c r="AO170" s="161" t="str">
        <f t="shared" si="89"/>
        <v>08:00 13:00</v>
      </c>
      <c r="AP170" s="161" t="e">
        <f t="shared" si="90"/>
        <v>#VALUE!</v>
      </c>
      <c r="AQ170" s="162" t="str">
        <f t="shared" si="91"/>
        <v>08:00 13:00</v>
      </c>
      <c r="AR170" s="163" t="e">
        <f>HLOOKUP(SEARCH("7",$M170)-1,$Q$3:$V170,$P170+1,FALSE)</f>
        <v>#VALUE!</v>
      </c>
      <c r="AS170" s="164" t="str">
        <f t="shared" si="92"/>
        <v>выходной</v>
      </c>
      <c r="AT170" s="142"/>
      <c r="AU170" s="11" t="str">
        <f>IF(ISERROR(VLOOKUP(B170,'РЕОРГ 2008'!$A:$B,2,FALSE)),"",VLOOKUP(B170,'РЕОРГ 2008'!$A:$B,2,FALSE))</f>
        <v/>
      </c>
      <c r="AV170" s="12" t="str">
        <f t="shared" si="70"/>
        <v>Опер.касса №4335/03</v>
      </c>
      <c r="AW170" s="31" t="e">
        <f>LEFT(#REF!,2)</f>
        <v>#REF!</v>
      </c>
      <c r="AX170" s="12" t="str">
        <f t="shared" si="93"/>
        <v>4335/03</v>
      </c>
      <c r="AZ170" t="str">
        <f>IF(ISERROR(VLOOKUP(B170,'РЕОРГ 01.08.2009'!$A:$B,2,FALSE)),"",VLOOKUP(B170,'РЕОРГ 01.08.2009'!$A:$B,2,FALSE))</f>
        <v/>
      </c>
      <c r="BA170" s="12" t="str">
        <f t="shared" si="71"/>
        <v>Опер.касса №4335/03</v>
      </c>
      <c r="BB170" t="e">
        <f>LEFT(#REF!,2)</f>
        <v>#REF!</v>
      </c>
      <c r="BC170" s="12" t="str">
        <f t="shared" si="94"/>
        <v>4335/03</v>
      </c>
      <c r="BE170" t="str">
        <f>IF(ISERROR(VLOOKUP(B170,'РЕОРГ 01.10.2009'!A:C,3,FALSE)),"",VLOOKUP(B170,'РЕОРГ 01.10.2009'!A:C,3,FALSE))</f>
        <v/>
      </c>
      <c r="BF170" s="12" t="str">
        <f t="shared" si="72"/>
        <v>Опер.касса №4335/03</v>
      </c>
      <c r="BG170" t="e">
        <f>LEFT(#REF!,2)</f>
        <v>#REF!</v>
      </c>
      <c r="BH170" s="12" t="str">
        <f t="shared" si="95"/>
        <v>4335/03</v>
      </c>
      <c r="BJ170" t="str">
        <f>IF(ISERROR(VLOOKUP($B170,'РЕОРГ 01.05.2010'!A:B,2,FALSE)),"",VLOOKUP($B170,'РЕОРГ 01.05.2010'!A:B,2,FALSE))</f>
        <v/>
      </c>
      <c r="BK170" s="12" t="str">
        <f t="shared" si="73"/>
        <v>Опер.касса №4335/03</v>
      </c>
      <c r="BL170" t="e">
        <f>LEFT(#REF!,2)</f>
        <v>#REF!</v>
      </c>
      <c r="BM170" s="12" t="str">
        <f t="shared" si="96"/>
        <v>4335/03</v>
      </c>
      <c r="BO170" t="str">
        <f>IF(ISERROR(VLOOKUP($B170,'РЕОРГ 01.08.2010'!A:B,2,FALSE)),"",VLOOKUP($B170,'РЕОРГ 01.08.2010'!A:B,2,FALSE))</f>
        <v/>
      </c>
      <c r="BP170" s="12" t="str">
        <f t="shared" si="74"/>
        <v>Опер.касса №4335/03</v>
      </c>
      <c r="BQ170" t="e">
        <f>LEFT(#REF!,2)</f>
        <v>#REF!</v>
      </c>
      <c r="BR170" s="12" t="str">
        <f t="shared" si="97"/>
        <v>4335/03</v>
      </c>
    </row>
    <row r="171" spans="1:70" ht="12.75" customHeight="1">
      <c r="A171" t="str">
        <f t="shared" si="75"/>
        <v>4335/031</v>
      </c>
      <c r="B171" s="133">
        <v>208</v>
      </c>
      <c r="C171" s="1" t="s">
        <v>5601</v>
      </c>
      <c r="D171" s="32" t="s">
        <v>1931</v>
      </c>
      <c r="E171" s="1" t="s">
        <v>5602</v>
      </c>
      <c r="F171" s="1" t="s">
        <v>4493</v>
      </c>
      <c r="G171" s="1" t="s">
        <v>5603</v>
      </c>
      <c r="H171" s="1" t="s">
        <v>5604</v>
      </c>
      <c r="I171" s="1" t="s">
        <v>5605</v>
      </c>
      <c r="J171" s="1"/>
      <c r="K171" s="1">
        <v>1.5</v>
      </c>
      <c r="L171" s="32" t="s">
        <v>4049</v>
      </c>
      <c r="M171" s="8" t="s">
        <v>11908</v>
      </c>
      <c r="N171" s="2" t="s">
        <v>11914</v>
      </c>
      <c r="O171" s="173"/>
      <c r="P171" s="168">
        <f t="shared" si="98"/>
        <v>168</v>
      </c>
      <c r="Q171" s="138">
        <f t="shared" si="99"/>
        <v>25</v>
      </c>
      <c r="R171" s="138">
        <f t="shared" si="100"/>
        <v>50</v>
      </c>
      <c r="S171" s="138">
        <f t="shared" si="101"/>
        <v>75</v>
      </c>
      <c r="T171" s="138" t="e">
        <f t="shared" si="102"/>
        <v>#VALUE!</v>
      </c>
      <c r="U171" s="138" t="e">
        <f t="shared" si="103"/>
        <v>#VALUE!</v>
      </c>
      <c r="V171" s="138" t="e">
        <f t="shared" si="104"/>
        <v>#VALUE!</v>
      </c>
      <c r="W171" s="158" t="str">
        <f t="shared" si="76"/>
        <v>08:00 16:00(13:00 14:00)</v>
      </c>
      <c r="X171" s="159">
        <f>HLOOKUP(SEARCH("2",$M171)-1,$Q$3:$V171,$P171+1,FALSE)</f>
        <v>25</v>
      </c>
      <c r="Y171" s="160" t="str">
        <f t="shared" si="77"/>
        <v>08:00 16:00(13:00 14:00)|08:00 16:00(13:00 14:00)|08:00 13:00</v>
      </c>
      <c r="Z171" s="161" t="str">
        <f t="shared" si="78"/>
        <v>08:00 16:00(13:00 14:00)</v>
      </c>
      <c r="AA171" s="158" t="str">
        <f t="shared" si="79"/>
        <v>08:00 16:00(13:00 14:00)</v>
      </c>
      <c r="AB171" s="159" t="e">
        <f>HLOOKUP(SEARCH("3",$M171)-1,$Q$3:$V171,$P171+1,FALSE)</f>
        <v>#VALUE!</v>
      </c>
      <c r="AC171" s="160" t="e">
        <f t="shared" si="80"/>
        <v>#VALUE!</v>
      </c>
      <c r="AD171" s="161" t="e">
        <f t="shared" si="81"/>
        <v>#VALUE!</v>
      </c>
      <c r="AE171" s="158" t="str">
        <f t="shared" si="82"/>
        <v>выходной</v>
      </c>
      <c r="AF171" s="159">
        <f>HLOOKUP(SEARCH("4",$M171)-1,$Q$3:$V171,$P171+1,FALSE)</f>
        <v>50</v>
      </c>
      <c r="AG171" s="161" t="str">
        <f t="shared" si="83"/>
        <v>08:00 16:00(13:00 14:00)|08:00 13:00</v>
      </c>
      <c r="AH171" s="161" t="str">
        <f t="shared" si="84"/>
        <v>08:00 16:00(13:00 14:00)</v>
      </c>
      <c r="AI171" s="158" t="str">
        <f t="shared" si="85"/>
        <v>08:00 16:00(13:00 14:00)</v>
      </c>
      <c r="AJ171" s="159">
        <f>HLOOKUP(SEARCH("5",$M171)-1,$Q$3:$V171,$P171+1,FALSE)</f>
        <v>75</v>
      </c>
      <c r="AK171" s="161" t="str">
        <f t="shared" si="86"/>
        <v>08:00 13:00</v>
      </c>
      <c r="AL171" s="161" t="e">
        <f t="shared" si="87"/>
        <v>#VALUE!</v>
      </c>
      <c r="AM171" s="158" t="str">
        <f t="shared" si="88"/>
        <v>08:00 13:00</v>
      </c>
      <c r="AN171" s="159" t="e">
        <f>HLOOKUP(SEARCH("6",$M171)-1,$Q$3:$V171,$P171+1,FALSE)</f>
        <v>#VALUE!</v>
      </c>
      <c r="AO171" s="161" t="e">
        <f t="shared" si="89"/>
        <v>#VALUE!</v>
      </c>
      <c r="AP171" s="161" t="e">
        <f t="shared" si="90"/>
        <v>#VALUE!</v>
      </c>
      <c r="AQ171" s="162" t="str">
        <f t="shared" si="91"/>
        <v>выходной</v>
      </c>
      <c r="AR171" s="163" t="e">
        <f>HLOOKUP(SEARCH("7",$M171)-1,$Q$3:$V171,$P171+1,FALSE)</f>
        <v>#VALUE!</v>
      </c>
      <c r="AS171" s="164" t="str">
        <f t="shared" si="92"/>
        <v>выходной</v>
      </c>
      <c r="AT171" s="142"/>
      <c r="AU171" s="11" t="str">
        <f>IF(ISERROR(VLOOKUP(B171,'РЕОРГ 2008'!$A:$B,2,FALSE)),"",VLOOKUP(B171,'РЕОРГ 2008'!$A:$B,2,FALSE))</f>
        <v/>
      </c>
      <c r="AV171" s="12" t="str">
        <f t="shared" si="70"/>
        <v>Опер.касса №4335/031</v>
      </c>
      <c r="AW171" s="31" t="e">
        <f>LEFT(#REF!,2)</f>
        <v>#REF!</v>
      </c>
      <c r="AX171" s="12" t="str">
        <f t="shared" si="93"/>
        <v>4335/031</v>
      </c>
      <c r="AZ171" t="str">
        <f>IF(ISERROR(VLOOKUP(B171,'РЕОРГ 01.08.2009'!$A:$B,2,FALSE)),"",VLOOKUP(B171,'РЕОРГ 01.08.2009'!$A:$B,2,FALSE))</f>
        <v/>
      </c>
      <c r="BA171" s="12" t="str">
        <f t="shared" si="71"/>
        <v>Опер.касса №4335/031</v>
      </c>
      <c r="BB171" t="e">
        <f>LEFT(#REF!,2)</f>
        <v>#REF!</v>
      </c>
      <c r="BC171" s="12" t="str">
        <f t="shared" si="94"/>
        <v>4335/031</v>
      </c>
      <c r="BE171" t="str">
        <f>IF(ISERROR(VLOOKUP(B171,'РЕОРГ 01.10.2009'!A:C,3,FALSE)),"",VLOOKUP(B171,'РЕОРГ 01.10.2009'!A:C,3,FALSE))</f>
        <v/>
      </c>
      <c r="BF171" s="12" t="str">
        <f t="shared" si="72"/>
        <v>Опер.касса №4335/031</v>
      </c>
      <c r="BG171" t="e">
        <f>LEFT(#REF!,2)</f>
        <v>#REF!</v>
      </c>
      <c r="BH171" s="12" t="str">
        <f t="shared" si="95"/>
        <v>4335/031</v>
      </c>
      <c r="BJ171" t="str">
        <f>IF(ISERROR(VLOOKUP($B171,'РЕОРГ 01.05.2010'!A:B,2,FALSE)),"",VLOOKUP($B171,'РЕОРГ 01.05.2010'!A:B,2,FALSE))</f>
        <v/>
      </c>
      <c r="BK171" s="12" t="str">
        <f t="shared" si="73"/>
        <v>Опер.касса №4335/031</v>
      </c>
      <c r="BL171" t="e">
        <f>LEFT(#REF!,2)</f>
        <v>#REF!</v>
      </c>
      <c r="BM171" s="12" t="str">
        <f t="shared" si="96"/>
        <v>4335/031</v>
      </c>
      <c r="BO171" t="str">
        <f>IF(ISERROR(VLOOKUP($B171,'РЕОРГ 01.08.2010'!A:B,2,FALSE)),"",VLOOKUP($B171,'РЕОРГ 01.08.2010'!A:B,2,FALSE))</f>
        <v/>
      </c>
      <c r="BP171" s="12" t="str">
        <f t="shared" si="74"/>
        <v>Опер.касса №4335/031</v>
      </c>
      <c r="BQ171" t="e">
        <f>LEFT(#REF!,2)</f>
        <v>#REF!</v>
      </c>
      <c r="BR171" s="12" t="str">
        <f t="shared" si="97"/>
        <v>4335/031</v>
      </c>
    </row>
    <row r="172" spans="1:70" ht="12.75" customHeight="1">
      <c r="A172" t="str">
        <f t="shared" si="75"/>
        <v>4335/033</v>
      </c>
      <c r="B172" s="133">
        <v>209</v>
      </c>
      <c r="C172" s="1" t="s">
        <v>5606</v>
      </c>
      <c r="D172" s="32" t="s">
        <v>1931</v>
      </c>
      <c r="E172" s="1" t="s">
        <v>5607</v>
      </c>
      <c r="F172" s="1" t="s">
        <v>4493</v>
      </c>
      <c r="G172" s="1" t="s">
        <v>5608</v>
      </c>
      <c r="H172" s="1" t="s">
        <v>5609</v>
      </c>
      <c r="I172" s="1" t="s">
        <v>9223</v>
      </c>
      <c r="J172" s="1"/>
      <c r="K172" s="1">
        <v>1</v>
      </c>
      <c r="L172" s="32" t="s">
        <v>4049</v>
      </c>
      <c r="M172" s="8" t="s">
        <v>11771</v>
      </c>
      <c r="N172" s="2" t="s">
        <v>11915</v>
      </c>
      <c r="O172" s="173"/>
      <c r="P172" s="168">
        <f t="shared" si="98"/>
        <v>169</v>
      </c>
      <c r="Q172" s="138">
        <f t="shared" si="99"/>
        <v>25</v>
      </c>
      <c r="R172" s="138">
        <f t="shared" si="100"/>
        <v>50</v>
      </c>
      <c r="S172" s="138">
        <f t="shared" si="101"/>
        <v>75</v>
      </c>
      <c r="T172" s="138">
        <f t="shared" si="102"/>
        <v>100</v>
      </c>
      <c r="U172" s="138" t="e">
        <f t="shared" si="103"/>
        <v>#VALUE!</v>
      </c>
      <c r="V172" s="138" t="e">
        <f t="shared" si="104"/>
        <v>#VALUE!</v>
      </c>
      <c r="W172" s="158" t="str">
        <f t="shared" si="76"/>
        <v>08:00 16:00(12:00 13:00)</v>
      </c>
      <c r="X172" s="159">
        <f>HLOOKUP(SEARCH("2",$M172)-1,$Q$3:$V172,$P172+1,FALSE)</f>
        <v>25</v>
      </c>
      <c r="Y172" s="160" t="str">
        <f t="shared" si="77"/>
        <v>08:00 16:00(12:00 13:00)|08:00 16:00(12:00 13:00)|08:00 16:00(12:00 13:00)|08:00 16:00(12:00 13:00)</v>
      </c>
      <c r="Z172" s="161" t="str">
        <f t="shared" si="78"/>
        <v>08:00 16:00(12:00 13:00)</v>
      </c>
      <c r="AA172" s="158" t="str">
        <f t="shared" si="79"/>
        <v>08:00 16:00(12:00 13:00)</v>
      </c>
      <c r="AB172" s="159">
        <f>HLOOKUP(SEARCH("3",$M172)-1,$Q$3:$V172,$P172+1,FALSE)</f>
        <v>50</v>
      </c>
      <c r="AC172" s="160" t="str">
        <f t="shared" si="80"/>
        <v>08:00 16:00(12:00 13:00)|08:00 16:00(12:00 13:00)|08:00 16:00(12:00 13:00)</v>
      </c>
      <c r="AD172" s="161" t="str">
        <f t="shared" si="81"/>
        <v>08:00 16:00(12:00 13:00)</v>
      </c>
      <c r="AE172" s="158" t="str">
        <f t="shared" si="82"/>
        <v>08:00 16:00(12:00 13:00)</v>
      </c>
      <c r="AF172" s="159">
        <f>HLOOKUP(SEARCH("4",$M172)-1,$Q$3:$V172,$P172+1,FALSE)</f>
        <v>75</v>
      </c>
      <c r="AG172" s="161" t="str">
        <f t="shared" si="83"/>
        <v>08:00 16:00(12:00 13:00)|08:00 16:00(12:00 13:00)</v>
      </c>
      <c r="AH172" s="161" t="str">
        <f t="shared" si="84"/>
        <v>08:00 16:00(12:00 13:00)</v>
      </c>
      <c r="AI172" s="158" t="str">
        <f t="shared" si="85"/>
        <v>08:00 16:00(12:00 13:00)</v>
      </c>
      <c r="AJ172" s="159">
        <f>HLOOKUP(SEARCH("5",$M172)-1,$Q$3:$V172,$P172+1,FALSE)</f>
        <v>100</v>
      </c>
      <c r="AK172" s="161" t="str">
        <f t="shared" si="86"/>
        <v>08:00 16:00(12:00 13:00)</v>
      </c>
      <c r="AL172" s="161" t="e">
        <f t="shared" si="87"/>
        <v>#VALUE!</v>
      </c>
      <c r="AM172" s="158" t="str">
        <f t="shared" si="88"/>
        <v>08:00 16:00(12:00 13:00)</v>
      </c>
      <c r="AN172" s="159" t="e">
        <f>HLOOKUP(SEARCH("6",$M172)-1,$Q$3:$V172,$P172+1,FALSE)</f>
        <v>#VALUE!</v>
      </c>
      <c r="AO172" s="161" t="e">
        <f t="shared" si="89"/>
        <v>#VALUE!</v>
      </c>
      <c r="AP172" s="161" t="e">
        <f t="shared" si="90"/>
        <v>#VALUE!</v>
      </c>
      <c r="AQ172" s="162" t="str">
        <f t="shared" si="91"/>
        <v>выходной</v>
      </c>
      <c r="AR172" s="163" t="e">
        <f>HLOOKUP(SEARCH("7",$M172)-1,$Q$3:$V172,$P172+1,FALSE)</f>
        <v>#VALUE!</v>
      </c>
      <c r="AS172" s="164" t="str">
        <f t="shared" si="92"/>
        <v>выходной</v>
      </c>
      <c r="AT172" s="142"/>
      <c r="AU172" s="11" t="str">
        <f>IF(ISERROR(VLOOKUP(B172,'РЕОРГ 2008'!$A:$B,2,FALSE)),"",VLOOKUP(B172,'РЕОРГ 2008'!$A:$B,2,FALSE))</f>
        <v/>
      </c>
      <c r="AV172" s="12" t="str">
        <f t="shared" si="70"/>
        <v>Опер.касса №4335/033</v>
      </c>
      <c r="AW172" s="31" t="e">
        <f>LEFT(#REF!,2)</f>
        <v>#REF!</v>
      </c>
      <c r="AX172" s="12" t="str">
        <f t="shared" si="93"/>
        <v>4335/033</v>
      </c>
      <c r="AZ172" t="str">
        <f>IF(ISERROR(VLOOKUP(B172,'РЕОРГ 01.08.2009'!$A:$B,2,FALSE)),"",VLOOKUP(B172,'РЕОРГ 01.08.2009'!$A:$B,2,FALSE))</f>
        <v/>
      </c>
      <c r="BA172" s="12" t="str">
        <f t="shared" si="71"/>
        <v>Опер.касса №4335/033</v>
      </c>
      <c r="BB172" t="e">
        <f>LEFT(#REF!,2)</f>
        <v>#REF!</v>
      </c>
      <c r="BC172" s="12" t="str">
        <f t="shared" si="94"/>
        <v>4335/033</v>
      </c>
      <c r="BE172" t="str">
        <f>IF(ISERROR(VLOOKUP(B172,'РЕОРГ 01.10.2009'!A:C,3,FALSE)),"",VLOOKUP(B172,'РЕОРГ 01.10.2009'!A:C,3,FALSE))</f>
        <v/>
      </c>
      <c r="BF172" s="12" t="str">
        <f t="shared" si="72"/>
        <v>Опер.касса №4335/033</v>
      </c>
      <c r="BG172" t="e">
        <f>LEFT(#REF!,2)</f>
        <v>#REF!</v>
      </c>
      <c r="BH172" s="12" t="str">
        <f t="shared" si="95"/>
        <v>4335/033</v>
      </c>
      <c r="BJ172" t="str">
        <f>IF(ISERROR(VLOOKUP($B172,'РЕОРГ 01.05.2010'!A:B,2,FALSE)),"",VLOOKUP($B172,'РЕОРГ 01.05.2010'!A:B,2,FALSE))</f>
        <v/>
      </c>
      <c r="BK172" s="12" t="str">
        <f t="shared" si="73"/>
        <v>Опер.касса №4335/033</v>
      </c>
      <c r="BL172" t="e">
        <f>LEFT(#REF!,2)</f>
        <v>#REF!</v>
      </c>
      <c r="BM172" s="12" t="str">
        <f t="shared" si="96"/>
        <v>4335/033</v>
      </c>
      <c r="BO172" t="str">
        <f>IF(ISERROR(VLOOKUP($B172,'РЕОРГ 01.08.2010'!A:B,2,FALSE)),"",VLOOKUP($B172,'РЕОРГ 01.08.2010'!A:B,2,FALSE))</f>
        <v/>
      </c>
      <c r="BP172" s="12" t="str">
        <f t="shared" si="74"/>
        <v>Опер.касса №4335/033</v>
      </c>
      <c r="BQ172" t="e">
        <f>LEFT(#REF!,2)</f>
        <v>#REF!</v>
      </c>
      <c r="BR172" s="12" t="str">
        <f t="shared" si="97"/>
        <v>4335/033</v>
      </c>
    </row>
    <row r="173" spans="1:70" ht="12.75" customHeight="1">
      <c r="A173" t="str">
        <f t="shared" si="75"/>
        <v>4335/035</v>
      </c>
      <c r="B173" s="133">
        <v>211</v>
      </c>
      <c r="C173" s="1" t="s">
        <v>5610</v>
      </c>
      <c r="D173" s="32" t="s">
        <v>1926</v>
      </c>
      <c r="E173" s="1" t="s">
        <v>5611</v>
      </c>
      <c r="F173" s="1" t="s">
        <v>4493</v>
      </c>
      <c r="G173" s="1" t="s">
        <v>1413</v>
      </c>
      <c r="H173" s="1" t="s">
        <v>5612</v>
      </c>
      <c r="I173" s="1" t="s">
        <v>221</v>
      </c>
      <c r="J173" s="1"/>
      <c r="K173" s="1">
        <v>4</v>
      </c>
      <c r="L173" s="32" t="s">
        <v>4049</v>
      </c>
      <c r="M173" s="8" t="s">
        <v>11773</v>
      </c>
      <c r="N173" s="2" t="s">
        <v>11916</v>
      </c>
      <c r="O173" s="173"/>
      <c r="P173" s="168">
        <f t="shared" si="98"/>
        <v>170</v>
      </c>
      <c r="Q173" s="138">
        <f t="shared" si="99"/>
        <v>25</v>
      </c>
      <c r="R173" s="138">
        <f t="shared" si="100"/>
        <v>50</v>
      </c>
      <c r="S173" s="138">
        <f t="shared" si="101"/>
        <v>75</v>
      </c>
      <c r="T173" s="138">
        <f t="shared" si="102"/>
        <v>100</v>
      </c>
      <c r="U173" s="138">
        <f t="shared" si="103"/>
        <v>125</v>
      </c>
      <c r="V173" s="138" t="e">
        <f t="shared" si="104"/>
        <v>#VALUE!</v>
      </c>
      <c r="W173" s="158" t="str">
        <f t="shared" si="76"/>
        <v>08:30 18:00(13:00 13:30)</v>
      </c>
      <c r="X173" s="159">
        <f>HLOOKUP(SEARCH("2",$M173)-1,$Q$3:$V173,$P173+1,FALSE)</f>
        <v>25</v>
      </c>
      <c r="Y173" s="160" t="str">
        <f t="shared" si="77"/>
        <v>08:30 18:00(13:00 13:30)|09:30 18:00(13:00 13:30)|08:30 18:00(13:00 13:30)|08:30 18:00(13:00 13:30)|08:30 16:00(12:00 12:30)</v>
      </c>
      <c r="Z173" s="161" t="str">
        <f t="shared" si="78"/>
        <v>08:30 18:00(13:00 13:30)</v>
      </c>
      <c r="AA173" s="158" t="str">
        <f t="shared" si="79"/>
        <v>08:30 18:00(13:00 13:30)</v>
      </c>
      <c r="AB173" s="159">
        <f>HLOOKUP(SEARCH("3",$M173)-1,$Q$3:$V173,$P173+1,FALSE)</f>
        <v>50</v>
      </c>
      <c r="AC173" s="160" t="str">
        <f t="shared" si="80"/>
        <v>09:30 18:00(13:00 13:30)|08:30 18:00(13:00 13:30)|08:30 18:00(13:00 13:30)|08:30 16:00(12:00 12:30)</v>
      </c>
      <c r="AD173" s="161" t="str">
        <f t="shared" si="81"/>
        <v>09:30 18:00(13:00 13:30)</v>
      </c>
      <c r="AE173" s="158" t="str">
        <f t="shared" si="82"/>
        <v>09:30 18:00(13:00 13:30)</v>
      </c>
      <c r="AF173" s="159">
        <f>HLOOKUP(SEARCH("4",$M173)-1,$Q$3:$V173,$P173+1,FALSE)</f>
        <v>75</v>
      </c>
      <c r="AG173" s="161" t="str">
        <f t="shared" si="83"/>
        <v>08:30 18:00(13:00 13:30)|08:30 18:00(13:00 13:30)|08:30 16:00(12:00 12:30)</v>
      </c>
      <c r="AH173" s="161" t="str">
        <f t="shared" si="84"/>
        <v>08:30 18:00(13:00 13:30)</v>
      </c>
      <c r="AI173" s="158" t="str">
        <f t="shared" si="85"/>
        <v>08:30 18:00(13:00 13:30)</v>
      </c>
      <c r="AJ173" s="159">
        <f>HLOOKUP(SEARCH("5",$M173)-1,$Q$3:$V173,$P173+1,FALSE)</f>
        <v>100</v>
      </c>
      <c r="AK173" s="161" t="str">
        <f t="shared" si="86"/>
        <v>08:30 18:00(13:00 13:30)|08:30 16:00(12:00 12:30)</v>
      </c>
      <c r="AL173" s="161" t="str">
        <f t="shared" si="87"/>
        <v>08:30 18:00(13:00 13:30)</v>
      </c>
      <c r="AM173" s="158" t="str">
        <f t="shared" si="88"/>
        <v>08:30 18:00(13:00 13:30)</v>
      </c>
      <c r="AN173" s="159">
        <f>HLOOKUP(SEARCH("6",$M173)-1,$Q$3:$V173,$P173+1,FALSE)</f>
        <v>125</v>
      </c>
      <c r="AO173" s="161" t="str">
        <f t="shared" si="89"/>
        <v>08:30 16:00(12:00 12:30)</v>
      </c>
      <c r="AP173" s="161" t="e">
        <f t="shared" si="90"/>
        <v>#VALUE!</v>
      </c>
      <c r="AQ173" s="162" t="str">
        <f t="shared" si="91"/>
        <v>08:30 16:00(12:00 12:30)</v>
      </c>
      <c r="AR173" s="163" t="e">
        <f>HLOOKUP(SEARCH("7",$M173)-1,$Q$3:$V173,$P173+1,FALSE)</f>
        <v>#VALUE!</v>
      </c>
      <c r="AS173" s="164" t="str">
        <f t="shared" si="92"/>
        <v>выходной</v>
      </c>
      <c r="AT173" s="142"/>
      <c r="AU173" s="11" t="str">
        <f>IF(ISERROR(VLOOKUP(B173,'РЕОРГ 2008'!$A:$B,2,FALSE)),"",VLOOKUP(B173,'РЕОРГ 2008'!$A:$B,2,FALSE))</f>
        <v/>
      </c>
      <c r="AV173" s="12" t="str">
        <f t="shared" si="70"/>
        <v>Доп.офис №4335/035</v>
      </c>
      <c r="AW173" s="31" t="e">
        <f>LEFT(#REF!,2)</f>
        <v>#REF!</v>
      </c>
      <c r="AX173" s="12" t="str">
        <f t="shared" si="93"/>
        <v>4335/035</v>
      </c>
      <c r="AZ173" t="str">
        <f>IF(ISERROR(VLOOKUP(B173,'РЕОРГ 01.08.2009'!$A:$B,2,FALSE)),"",VLOOKUP(B173,'РЕОРГ 01.08.2009'!$A:$B,2,FALSE))</f>
        <v/>
      </c>
      <c r="BA173" s="12" t="str">
        <f t="shared" si="71"/>
        <v>Доп.офис №4335/035</v>
      </c>
      <c r="BB173" t="e">
        <f>LEFT(#REF!,2)</f>
        <v>#REF!</v>
      </c>
      <c r="BC173" s="12" t="str">
        <f t="shared" si="94"/>
        <v>4335/035</v>
      </c>
      <c r="BE173" t="str">
        <f>IF(ISERROR(VLOOKUP(B173,'РЕОРГ 01.10.2009'!A:C,3,FALSE)),"",VLOOKUP(B173,'РЕОРГ 01.10.2009'!A:C,3,FALSE))</f>
        <v/>
      </c>
      <c r="BF173" s="12" t="str">
        <f t="shared" si="72"/>
        <v>Доп.офис №4335/035</v>
      </c>
      <c r="BG173" t="e">
        <f>LEFT(#REF!,2)</f>
        <v>#REF!</v>
      </c>
      <c r="BH173" s="12" t="str">
        <f t="shared" si="95"/>
        <v>4335/035</v>
      </c>
      <c r="BJ173" t="str">
        <f>IF(ISERROR(VLOOKUP($B173,'РЕОРГ 01.05.2010'!A:B,2,FALSE)),"",VLOOKUP($B173,'РЕОРГ 01.05.2010'!A:B,2,FALSE))</f>
        <v/>
      </c>
      <c r="BK173" s="12" t="str">
        <f t="shared" si="73"/>
        <v>Доп.офис №4335/035</v>
      </c>
      <c r="BL173" t="e">
        <f>LEFT(#REF!,2)</f>
        <v>#REF!</v>
      </c>
      <c r="BM173" s="12" t="str">
        <f t="shared" si="96"/>
        <v>4335/035</v>
      </c>
      <c r="BO173" t="str">
        <f>IF(ISERROR(VLOOKUP($B173,'РЕОРГ 01.08.2010'!A:B,2,FALSE)),"",VLOOKUP($B173,'РЕОРГ 01.08.2010'!A:B,2,FALSE))</f>
        <v/>
      </c>
      <c r="BP173" s="12" t="str">
        <f t="shared" si="74"/>
        <v>Доп.офис №4335/035</v>
      </c>
      <c r="BQ173" t="e">
        <f>LEFT(#REF!,2)</f>
        <v>#REF!</v>
      </c>
      <c r="BR173" s="12" t="str">
        <f t="shared" si="97"/>
        <v>4335/035</v>
      </c>
    </row>
    <row r="174" spans="1:70" ht="12.75" customHeight="1">
      <c r="A174" t="str">
        <f t="shared" si="75"/>
        <v>4335/036</v>
      </c>
      <c r="B174" s="133">
        <v>212</v>
      </c>
      <c r="C174" s="1" t="s">
        <v>5614</v>
      </c>
      <c r="D174" s="32" t="s">
        <v>1931</v>
      </c>
      <c r="E174" s="1" t="s">
        <v>5615</v>
      </c>
      <c r="F174" s="1" t="s">
        <v>4493</v>
      </c>
      <c r="G174" s="1" t="s">
        <v>5616</v>
      </c>
      <c r="H174" s="1" t="s">
        <v>5617</v>
      </c>
      <c r="I174" s="1" t="s">
        <v>5618</v>
      </c>
      <c r="J174" s="1"/>
      <c r="K174" s="1">
        <v>0.75</v>
      </c>
      <c r="L174" s="32" t="s">
        <v>4049</v>
      </c>
      <c r="M174" s="8" t="s">
        <v>11908</v>
      </c>
      <c r="N174" s="2" t="s">
        <v>11914</v>
      </c>
      <c r="O174" s="173"/>
      <c r="P174" s="168">
        <f t="shared" si="98"/>
        <v>171</v>
      </c>
      <c r="Q174" s="138">
        <f t="shared" si="99"/>
        <v>25</v>
      </c>
      <c r="R174" s="138">
        <f t="shared" si="100"/>
        <v>50</v>
      </c>
      <c r="S174" s="138">
        <f t="shared" si="101"/>
        <v>75</v>
      </c>
      <c r="T174" s="138" t="e">
        <f t="shared" si="102"/>
        <v>#VALUE!</v>
      </c>
      <c r="U174" s="138" t="e">
        <f t="shared" si="103"/>
        <v>#VALUE!</v>
      </c>
      <c r="V174" s="138" t="e">
        <f t="shared" si="104"/>
        <v>#VALUE!</v>
      </c>
      <c r="W174" s="158" t="str">
        <f t="shared" si="76"/>
        <v>08:00 16:00(13:00 14:00)</v>
      </c>
      <c r="X174" s="159">
        <f>HLOOKUP(SEARCH("2",$M174)-1,$Q$3:$V174,$P174+1,FALSE)</f>
        <v>25</v>
      </c>
      <c r="Y174" s="160" t="str">
        <f t="shared" si="77"/>
        <v>08:00 16:00(13:00 14:00)|08:00 16:00(13:00 14:00)|08:00 13:00</v>
      </c>
      <c r="Z174" s="161" t="str">
        <f t="shared" si="78"/>
        <v>08:00 16:00(13:00 14:00)</v>
      </c>
      <c r="AA174" s="158" t="str">
        <f t="shared" si="79"/>
        <v>08:00 16:00(13:00 14:00)</v>
      </c>
      <c r="AB174" s="159" t="e">
        <f>HLOOKUP(SEARCH("3",$M174)-1,$Q$3:$V174,$P174+1,FALSE)</f>
        <v>#VALUE!</v>
      </c>
      <c r="AC174" s="160" t="e">
        <f t="shared" si="80"/>
        <v>#VALUE!</v>
      </c>
      <c r="AD174" s="161" t="e">
        <f t="shared" si="81"/>
        <v>#VALUE!</v>
      </c>
      <c r="AE174" s="158" t="str">
        <f t="shared" si="82"/>
        <v>выходной</v>
      </c>
      <c r="AF174" s="159">
        <f>HLOOKUP(SEARCH("4",$M174)-1,$Q$3:$V174,$P174+1,FALSE)</f>
        <v>50</v>
      </c>
      <c r="AG174" s="161" t="str">
        <f t="shared" si="83"/>
        <v>08:00 16:00(13:00 14:00)|08:00 13:00</v>
      </c>
      <c r="AH174" s="161" t="str">
        <f t="shared" si="84"/>
        <v>08:00 16:00(13:00 14:00)</v>
      </c>
      <c r="AI174" s="158" t="str">
        <f t="shared" si="85"/>
        <v>08:00 16:00(13:00 14:00)</v>
      </c>
      <c r="AJ174" s="159">
        <f>HLOOKUP(SEARCH("5",$M174)-1,$Q$3:$V174,$P174+1,FALSE)</f>
        <v>75</v>
      </c>
      <c r="AK174" s="161" t="str">
        <f t="shared" si="86"/>
        <v>08:00 13:00</v>
      </c>
      <c r="AL174" s="161" t="e">
        <f t="shared" si="87"/>
        <v>#VALUE!</v>
      </c>
      <c r="AM174" s="158" t="str">
        <f t="shared" si="88"/>
        <v>08:00 13:00</v>
      </c>
      <c r="AN174" s="159" t="e">
        <f>HLOOKUP(SEARCH("6",$M174)-1,$Q$3:$V174,$P174+1,FALSE)</f>
        <v>#VALUE!</v>
      </c>
      <c r="AO174" s="161" t="e">
        <f t="shared" si="89"/>
        <v>#VALUE!</v>
      </c>
      <c r="AP174" s="161" t="e">
        <f t="shared" si="90"/>
        <v>#VALUE!</v>
      </c>
      <c r="AQ174" s="162" t="str">
        <f t="shared" si="91"/>
        <v>выходной</v>
      </c>
      <c r="AR174" s="163" t="e">
        <f>HLOOKUP(SEARCH("7",$M174)-1,$Q$3:$V174,$P174+1,FALSE)</f>
        <v>#VALUE!</v>
      </c>
      <c r="AS174" s="164" t="str">
        <f t="shared" si="92"/>
        <v>выходной</v>
      </c>
      <c r="AT174" s="142"/>
      <c r="AU174" s="11" t="str">
        <f>IF(ISERROR(VLOOKUP(B174,'РЕОРГ 2008'!$A:$B,2,FALSE)),"",VLOOKUP(B174,'РЕОРГ 2008'!$A:$B,2,FALSE))</f>
        <v/>
      </c>
      <c r="AV174" s="12" t="str">
        <f t="shared" si="70"/>
        <v>Опер.касса №4335/036</v>
      </c>
      <c r="AW174" s="31" t="e">
        <f>LEFT(#REF!,2)</f>
        <v>#REF!</v>
      </c>
      <c r="AX174" s="12" t="str">
        <f t="shared" si="93"/>
        <v>4335/036</v>
      </c>
      <c r="AZ174" t="str">
        <f>IF(ISERROR(VLOOKUP(B174,'РЕОРГ 01.08.2009'!$A:$B,2,FALSE)),"",VLOOKUP(B174,'РЕОРГ 01.08.2009'!$A:$B,2,FALSE))</f>
        <v/>
      </c>
      <c r="BA174" s="12" t="str">
        <f t="shared" si="71"/>
        <v>Опер.касса №4335/036</v>
      </c>
      <c r="BB174" t="e">
        <f>LEFT(#REF!,2)</f>
        <v>#REF!</v>
      </c>
      <c r="BC174" s="12" t="str">
        <f t="shared" si="94"/>
        <v>4335/036</v>
      </c>
      <c r="BE174" t="str">
        <f>IF(ISERROR(VLOOKUP(B174,'РЕОРГ 01.10.2009'!A:C,3,FALSE)),"",VLOOKUP(B174,'РЕОРГ 01.10.2009'!A:C,3,FALSE))</f>
        <v/>
      </c>
      <c r="BF174" s="12" t="str">
        <f t="shared" si="72"/>
        <v>Опер.касса №4335/036</v>
      </c>
      <c r="BG174" t="e">
        <f>LEFT(#REF!,2)</f>
        <v>#REF!</v>
      </c>
      <c r="BH174" s="12" t="str">
        <f t="shared" si="95"/>
        <v>4335/036</v>
      </c>
      <c r="BJ174" t="str">
        <f>IF(ISERROR(VLOOKUP($B174,'РЕОРГ 01.05.2010'!A:B,2,FALSE)),"",VLOOKUP($B174,'РЕОРГ 01.05.2010'!A:B,2,FALSE))</f>
        <v/>
      </c>
      <c r="BK174" s="12" t="str">
        <f t="shared" si="73"/>
        <v>Опер.касса №4335/036</v>
      </c>
      <c r="BL174" t="e">
        <f>LEFT(#REF!,2)</f>
        <v>#REF!</v>
      </c>
      <c r="BM174" s="12" t="str">
        <f t="shared" si="96"/>
        <v>4335/036</v>
      </c>
      <c r="BO174" t="str">
        <f>IF(ISERROR(VLOOKUP($B174,'РЕОРГ 01.08.2010'!A:B,2,FALSE)),"",VLOOKUP($B174,'РЕОРГ 01.08.2010'!A:B,2,FALSE))</f>
        <v/>
      </c>
      <c r="BP174" s="12" t="str">
        <f t="shared" si="74"/>
        <v>Опер.касса №4335/036</v>
      </c>
      <c r="BQ174" t="e">
        <f>LEFT(#REF!,2)</f>
        <v>#REF!</v>
      </c>
      <c r="BR174" s="12" t="str">
        <f t="shared" si="97"/>
        <v>4335/036</v>
      </c>
    </row>
    <row r="175" spans="1:70" ht="12.75" customHeight="1">
      <c r="A175" t="str">
        <f t="shared" si="75"/>
        <v>4335/038</v>
      </c>
      <c r="B175" s="133">
        <v>213</v>
      </c>
      <c r="C175" s="1" t="s">
        <v>5619</v>
      </c>
      <c r="D175" s="32" t="s">
        <v>1931</v>
      </c>
      <c r="E175" s="1" t="s">
        <v>5620</v>
      </c>
      <c r="F175" s="1" t="s">
        <v>4493</v>
      </c>
      <c r="G175" s="1" t="s">
        <v>12900</v>
      </c>
      <c r="H175" s="1" t="s">
        <v>3035</v>
      </c>
      <c r="I175" s="1" t="s">
        <v>3036</v>
      </c>
      <c r="J175" s="1"/>
      <c r="K175" s="1">
        <v>1</v>
      </c>
      <c r="L175" s="32" t="s">
        <v>4049</v>
      </c>
      <c r="M175" s="8" t="s">
        <v>11831</v>
      </c>
      <c r="N175" s="2" t="s">
        <v>11917</v>
      </c>
      <c r="O175" s="173"/>
      <c r="P175" s="168">
        <f t="shared" si="98"/>
        <v>172</v>
      </c>
      <c r="Q175" s="138">
        <f t="shared" si="99"/>
        <v>25</v>
      </c>
      <c r="R175" s="138">
        <f t="shared" si="100"/>
        <v>50</v>
      </c>
      <c r="S175" s="138">
        <f t="shared" si="101"/>
        <v>75</v>
      </c>
      <c r="T175" s="138">
        <f t="shared" si="102"/>
        <v>100</v>
      </c>
      <c r="U175" s="138" t="e">
        <f t="shared" si="103"/>
        <v>#VALUE!</v>
      </c>
      <c r="V175" s="138" t="e">
        <f t="shared" si="104"/>
        <v>#VALUE!</v>
      </c>
      <c r="W175" s="158" t="str">
        <f t="shared" si="76"/>
        <v>выходной</v>
      </c>
      <c r="X175" s="159" t="e">
        <f>HLOOKUP(SEARCH("2",$M175)-1,$Q$3:$V175,$P175+1,FALSE)</f>
        <v>#N/A</v>
      </c>
      <c r="Y175" s="160" t="str">
        <f t="shared" si="77"/>
        <v>08:00 16:00(13:00 14:00)</v>
      </c>
      <c r="Z175" s="161" t="e">
        <f t="shared" si="78"/>
        <v>#VALUE!</v>
      </c>
      <c r="AA175" s="158" t="str">
        <f t="shared" si="79"/>
        <v>08:00 16:00(13:00 14:00)</v>
      </c>
      <c r="AB175" s="159">
        <f>HLOOKUP(SEARCH("3",$M175)-1,$Q$3:$V175,$P175+1,FALSE)</f>
        <v>25</v>
      </c>
      <c r="AC175" s="160" t="str">
        <f t="shared" si="80"/>
        <v>08:00 16:00(13:00 14:00)|08:00 16:00(13:00 14:00)|08:00 16:00(13:00 14:00)|08:00 15:00</v>
      </c>
      <c r="AD175" s="161" t="str">
        <f t="shared" si="81"/>
        <v>08:00 16:00(13:00 14:00)</v>
      </c>
      <c r="AE175" s="158" t="str">
        <f t="shared" si="82"/>
        <v>08:00 16:00(13:00 14:00)</v>
      </c>
      <c r="AF175" s="159">
        <f>HLOOKUP(SEARCH("4",$M175)-1,$Q$3:$V175,$P175+1,FALSE)</f>
        <v>50</v>
      </c>
      <c r="AG175" s="161" t="str">
        <f t="shared" si="83"/>
        <v>08:00 16:00(13:00 14:00)|08:00 16:00(13:00 14:00)|08:00 15:00</v>
      </c>
      <c r="AH175" s="161" t="str">
        <f t="shared" si="84"/>
        <v>08:00 16:00(13:00 14:00)</v>
      </c>
      <c r="AI175" s="158" t="str">
        <f t="shared" si="85"/>
        <v>08:00 16:00(13:00 14:00)</v>
      </c>
      <c r="AJ175" s="159">
        <f>HLOOKUP(SEARCH("5",$M175)-1,$Q$3:$V175,$P175+1,FALSE)</f>
        <v>75</v>
      </c>
      <c r="AK175" s="161" t="str">
        <f t="shared" si="86"/>
        <v>08:00 16:00(13:00 14:00)|08:00 15:00</v>
      </c>
      <c r="AL175" s="161" t="str">
        <f t="shared" si="87"/>
        <v>08:00 16:00(13:00 14:00)</v>
      </c>
      <c r="AM175" s="158" t="str">
        <f t="shared" si="88"/>
        <v>08:00 16:00(13:00 14:00)</v>
      </c>
      <c r="AN175" s="159">
        <f>HLOOKUP(SEARCH("6",$M175)-1,$Q$3:$V175,$P175+1,FALSE)</f>
        <v>100</v>
      </c>
      <c r="AO175" s="161" t="str">
        <f t="shared" si="89"/>
        <v>08:00 15:00</v>
      </c>
      <c r="AP175" s="161" t="e">
        <f t="shared" si="90"/>
        <v>#VALUE!</v>
      </c>
      <c r="AQ175" s="162" t="str">
        <f t="shared" si="91"/>
        <v>08:00 15:00</v>
      </c>
      <c r="AR175" s="163" t="e">
        <f>HLOOKUP(SEARCH("7",$M175)-1,$Q$3:$V175,$P175+1,FALSE)</f>
        <v>#VALUE!</v>
      </c>
      <c r="AS175" s="164" t="str">
        <f t="shared" si="92"/>
        <v>выходной</v>
      </c>
      <c r="AT175" s="142"/>
      <c r="AU175" s="11" t="str">
        <f>IF(ISERROR(VLOOKUP(B175,'РЕОРГ 2008'!$A:$B,2,FALSE)),"",VLOOKUP(B175,'РЕОРГ 2008'!$A:$B,2,FALSE))</f>
        <v/>
      </c>
      <c r="AV175" s="12" t="str">
        <f t="shared" si="70"/>
        <v>Опер.касса №4335/038</v>
      </c>
      <c r="AW175" s="31" t="e">
        <f>LEFT(#REF!,2)</f>
        <v>#REF!</v>
      </c>
      <c r="AX175" s="12" t="str">
        <f t="shared" si="93"/>
        <v>4335/038</v>
      </c>
      <c r="AZ175" t="str">
        <f>IF(ISERROR(VLOOKUP(B175,'РЕОРГ 01.08.2009'!$A:$B,2,FALSE)),"",VLOOKUP(B175,'РЕОРГ 01.08.2009'!$A:$B,2,FALSE))</f>
        <v/>
      </c>
      <c r="BA175" s="12" t="str">
        <f t="shared" si="71"/>
        <v>Опер.касса №4335/038</v>
      </c>
      <c r="BB175" t="e">
        <f>LEFT(#REF!,2)</f>
        <v>#REF!</v>
      </c>
      <c r="BC175" s="12" t="str">
        <f t="shared" si="94"/>
        <v>4335/038</v>
      </c>
      <c r="BE175" t="str">
        <f>IF(ISERROR(VLOOKUP(B175,'РЕОРГ 01.10.2009'!A:C,3,FALSE)),"",VLOOKUP(B175,'РЕОРГ 01.10.2009'!A:C,3,FALSE))</f>
        <v/>
      </c>
      <c r="BF175" s="12" t="str">
        <f t="shared" si="72"/>
        <v>Опер.касса №4335/038</v>
      </c>
      <c r="BG175" t="e">
        <f>LEFT(#REF!,2)</f>
        <v>#REF!</v>
      </c>
      <c r="BH175" s="12" t="str">
        <f t="shared" si="95"/>
        <v>4335/038</v>
      </c>
      <c r="BJ175" t="str">
        <f>IF(ISERROR(VLOOKUP($B175,'РЕОРГ 01.05.2010'!A:B,2,FALSE)),"",VLOOKUP($B175,'РЕОРГ 01.05.2010'!A:B,2,FALSE))</f>
        <v/>
      </c>
      <c r="BK175" s="12" t="str">
        <f t="shared" si="73"/>
        <v>Опер.касса №4335/038</v>
      </c>
      <c r="BL175" t="e">
        <f>LEFT(#REF!,2)</f>
        <v>#REF!</v>
      </c>
      <c r="BM175" s="12" t="str">
        <f t="shared" si="96"/>
        <v>4335/038</v>
      </c>
      <c r="BO175" t="str">
        <f>IF(ISERROR(VLOOKUP($B175,'РЕОРГ 01.08.2010'!A:B,2,FALSE)),"",VLOOKUP($B175,'РЕОРГ 01.08.2010'!A:B,2,FALSE))</f>
        <v/>
      </c>
      <c r="BP175" s="12" t="str">
        <f t="shared" si="74"/>
        <v>Опер.касса №4335/038</v>
      </c>
      <c r="BQ175" t="e">
        <f>LEFT(#REF!,2)</f>
        <v>#REF!</v>
      </c>
      <c r="BR175" s="12" t="str">
        <f t="shared" si="97"/>
        <v>4335/038</v>
      </c>
    </row>
    <row r="176" spans="1:70" ht="12.75" customHeight="1">
      <c r="A176" t="str">
        <f t="shared" si="75"/>
        <v>4335/04</v>
      </c>
      <c r="B176" s="133">
        <v>214</v>
      </c>
      <c r="C176" s="1" t="s">
        <v>3037</v>
      </c>
      <c r="D176" s="32" t="s">
        <v>1931</v>
      </c>
      <c r="E176" s="1" t="s">
        <v>3038</v>
      </c>
      <c r="F176" s="1" t="s">
        <v>4493</v>
      </c>
      <c r="G176" s="1" t="s">
        <v>3039</v>
      </c>
      <c r="H176" s="1" t="s">
        <v>3040</v>
      </c>
      <c r="I176" s="1" t="s">
        <v>3041</v>
      </c>
      <c r="J176" s="1"/>
      <c r="K176" s="1">
        <v>1.5</v>
      </c>
      <c r="L176" s="32" t="s">
        <v>4049</v>
      </c>
      <c r="M176" s="8" t="s">
        <v>11908</v>
      </c>
      <c r="N176" s="2" t="s">
        <v>11918</v>
      </c>
      <c r="O176" s="173"/>
      <c r="P176" s="168">
        <f t="shared" si="98"/>
        <v>173</v>
      </c>
      <c r="Q176" s="138">
        <f t="shared" si="99"/>
        <v>25</v>
      </c>
      <c r="R176" s="138">
        <f t="shared" si="100"/>
        <v>50</v>
      </c>
      <c r="S176" s="138">
        <f t="shared" si="101"/>
        <v>75</v>
      </c>
      <c r="T176" s="138" t="e">
        <f t="shared" si="102"/>
        <v>#VALUE!</v>
      </c>
      <c r="U176" s="138" t="e">
        <f t="shared" si="103"/>
        <v>#VALUE!</v>
      </c>
      <c r="V176" s="138" t="e">
        <f t="shared" si="104"/>
        <v>#VALUE!</v>
      </c>
      <c r="W176" s="158" t="str">
        <f t="shared" si="76"/>
        <v>08:00 16:00(12:00 13:00)</v>
      </c>
      <c r="X176" s="159">
        <f>HLOOKUP(SEARCH("2",$M176)-1,$Q$3:$V176,$P176+1,FALSE)</f>
        <v>25</v>
      </c>
      <c r="Y176" s="160" t="str">
        <f t="shared" si="77"/>
        <v>08:00 16:00(12:00 13:00)|08:00 16:00(12:00 13:00)|09:00 15:00(12:00 13:00)</v>
      </c>
      <c r="Z176" s="161" t="str">
        <f t="shared" si="78"/>
        <v>08:00 16:00(12:00 13:00)</v>
      </c>
      <c r="AA176" s="158" t="str">
        <f t="shared" si="79"/>
        <v>08:00 16:00(12:00 13:00)</v>
      </c>
      <c r="AB176" s="159" t="e">
        <f>HLOOKUP(SEARCH("3",$M176)-1,$Q$3:$V176,$P176+1,FALSE)</f>
        <v>#VALUE!</v>
      </c>
      <c r="AC176" s="160" t="e">
        <f t="shared" si="80"/>
        <v>#VALUE!</v>
      </c>
      <c r="AD176" s="161" t="e">
        <f t="shared" si="81"/>
        <v>#VALUE!</v>
      </c>
      <c r="AE176" s="158" t="str">
        <f t="shared" si="82"/>
        <v>выходной</v>
      </c>
      <c r="AF176" s="159">
        <f>HLOOKUP(SEARCH("4",$M176)-1,$Q$3:$V176,$P176+1,FALSE)</f>
        <v>50</v>
      </c>
      <c r="AG176" s="161" t="str">
        <f t="shared" si="83"/>
        <v>08:00 16:00(12:00 13:00)|09:00 15:00(12:00 13:00)</v>
      </c>
      <c r="AH176" s="161" t="str">
        <f t="shared" si="84"/>
        <v>08:00 16:00(12:00 13:00)</v>
      </c>
      <c r="AI176" s="158" t="str">
        <f t="shared" si="85"/>
        <v>08:00 16:00(12:00 13:00)</v>
      </c>
      <c r="AJ176" s="159">
        <f>HLOOKUP(SEARCH("5",$M176)-1,$Q$3:$V176,$P176+1,FALSE)</f>
        <v>75</v>
      </c>
      <c r="AK176" s="161" t="str">
        <f t="shared" si="86"/>
        <v>09:00 15:00(12:00 13:00)</v>
      </c>
      <c r="AL176" s="161" t="e">
        <f t="shared" si="87"/>
        <v>#VALUE!</v>
      </c>
      <c r="AM176" s="158" t="str">
        <f t="shared" si="88"/>
        <v>09:00 15:00(12:00 13:00)</v>
      </c>
      <c r="AN176" s="159" t="e">
        <f>HLOOKUP(SEARCH("6",$M176)-1,$Q$3:$V176,$P176+1,FALSE)</f>
        <v>#VALUE!</v>
      </c>
      <c r="AO176" s="161" t="e">
        <f t="shared" si="89"/>
        <v>#VALUE!</v>
      </c>
      <c r="AP176" s="161" t="e">
        <f t="shared" si="90"/>
        <v>#VALUE!</v>
      </c>
      <c r="AQ176" s="162" t="str">
        <f t="shared" si="91"/>
        <v>выходной</v>
      </c>
      <c r="AR176" s="163" t="e">
        <f>HLOOKUP(SEARCH("7",$M176)-1,$Q$3:$V176,$P176+1,FALSE)</f>
        <v>#VALUE!</v>
      </c>
      <c r="AS176" s="164" t="str">
        <f t="shared" si="92"/>
        <v>выходной</v>
      </c>
      <c r="AT176" s="142"/>
      <c r="AU176" s="11" t="str">
        <f>IF(ISERROR(VLOOKUP(B176,'РЕОРГ 2008'!$A:$B,2,FALSE)),"",VLOOKUP(B176,'РЕОРГ 2008'!$A:$B,2,FALSE))</f>
        <v/>
      </c>
      <c r="AV176" s="12" t="str">
        <f t="shared" si="70"/>
        <v>Опер.касса №4335/04</v>
      </c>
      <c r="AW176" s="31" t="e">
        <f>LEFT(#REF!,2)</f>
        <v>#REF!</v>
      </c>
      <c r="AX176" s="12" t="str">
        <f t="shared" si="93"/>
        <v>4335/04</v>
      </c>
      <c r="AZ176" t="str">
        <f>IF(ISERROR(VLOOKUP(B176,'РЕОРГ 01.08.2009'!$A:$B,2,FALSE)),"",VLOOKUP(B176,'РЕОРГ 01.08.2009'!$A:$B,2,FALSE))</f>
        <v/>
      </c>
      <c r="BA176" s="12" t="str">
        <f t="shared" si="71"/>
        <v>Опер.касса №4335/04</v>
      </c>
      <c r="BB176" t="e">
        <f>LEFT(#REF!,2)</f>
        <v>#REF!</v>
      </c>
      <c r="BC176" s="12" t="str">
        <f t="shared" si="94"/>
        <v>4335/04</v>
      </c>
      <c r="BE176" t="str">
        <f>IF(ISERROR(VLOOKUP(B176,'РЕОРГ 01.10.2009'!A:C,3,FALSE)),"",VLOOKUP(B176,'РЕОРГ 01.10.2009'!A:C,3,FALSE))</f>
        <v/>
      </c>
      <c r="BF176" s="12" t="str">
        <f t="shared" si="72"/>
        <v>Опер.касса №4335/04</v>
      </c>
      <c r="BG176" t="e">
        <f>LEFT(#REF!,2)</f>
        <v>#REF!</v>
      </c>
      <c r="BH176" s="12" t="str">
        <f t="shared" si="95"/>
        <v>4335/04</v>
      </c>
      <c r="BJ176" t="str">
        <f>IF(ISERROR(VLOOKUP($B176,'РЕОРГ 01.05.2010'!A:B,2,FALSE)),"",VLOOKUP($B176,'РЕОРГ 01.05.2010'!A:B,2,FALSE))</f>
        <v/>
      </c>
      <c r="BK176" s="12" t="str">
        <f t="shared" si="73"/>
        <v>Опер.касса №4335/04</v>
      </c>
      <c r="BL176" t="e">
        <f>LEFT(#REF!,2)</f>
        <v>#REF!</v>
      </c>
      <c r="BM176" s="12" t="str">
        <f t="shared" si="96"/>
        <v>4335/04</v>
      </c>
      <c r="BO176" t="str">
        <f>IF(ISERROR(VLOOKUP($B176,'РЕОРГ 01.08.2010'!A:B,2,FALSE)),"",VLOOKUP($B176,'РЕОРГ 01.08.2010'!A:B,2,FALSE))</f>
        <v/>
      </c>
      <c r="BP176" s="12" t="str">
        <f t="shared" si="74"/>
        <v>Опер.касса №4335/04</v>
      </c>
      <c r="BQ176" t="e">
        <f>LEFT(#REF!,2)</f>
        <v>#REF!</v>
      </c>
      <c r="BR176" s="12" t="str">
        <f t="shared" si="97"/>
        <v>4335/04</v>
      </c>
    </row>
    <row r="177" spans="1:70" ht="12.75" customHeight="1">
      <c r="A177" t="str">
        <f t="shared" si="75"/>
        <v>4335/040</v>
      </c>
      <c r="B177" s="133">
        <v>215</v>
      </c>
      <c r="C177" s="1" t="s">
        <v>3042</v>
      </c>
      <c r="D177" s="32" t="s">
        <v>1931</v>
      </c>
      <c r="E177" s="1" t="s">
        <v>3043</v>
      </c>
      <c r="F177" s="1" t="s">
        <v>4493</v>
      </c>
      <c r="G177" s="1" t="s">
        <v>3044</v>
      </c>
      <c r="H177" s="1" t="s">
        <v>3045</v>
      </c>
      <c r="I177" s="1" t="s">
        <v>3046</v>
      </c>
      <c r="J177" s="1"/>
      <c r="K177" s="1">
        <v>0.5</v>
      </c>
      <c r="L177" s="32" t="s">
        <v>4049</v>
      </c>
      <c r="M177" s="8" t="s">
        <v>11901</v>
      </c>
      <c r="N177" s="2" t="s">
        <v>11919</v>
      </c>
      <c r="O177" s="173"/>
      <c r="P177" s="168">
        <f t="shared" si="98"/>
        <v>174</v>
      </c>
      <c r="Q177" s="138">
        <f t="shared" si="99"/>
        <v>25</v>
      </c>
      <c r="R177" s="138">
        <f t="shared" si="100"/>
        <v>50</v>
      </c>
      <c r="S177" s="138" t="e">
        <f t="shared" si="101"/>
        <v>#VALUE!</v>
      </c>
      <c r="T177" s="138" t="e">
        <f t="shared" si="102"/>
        <v>#VALUE!</v>
      </c>
      <c r="U177" s="138" t="e">
        <f t="shared" si="103"/>
        <v>#VALUE!</v>
      </c>
      <c r="V177" s="138" t="e">
        <f t="shared" si="104"/>
        <v>#VALUE!</v>
      </c>
      <c r="W177" s="158" t="str">
        <f t="shared" si="76"/>
        <v>выходной</v>
      </c>
      <c r="X177" s="159" t="e">
        <f>HLOOKUP(SEARCH("2",$M177)-1,$Q$3:$V177,$P177+1,FALSE)</f>
        <v>#N/A</v>
      </c>
      <c r="Y177" s="160" t="str">
        <f t="shared" si="77"/>
        <v>08:00 15:00(12:00 13:00)</v>
      </c>
      <c r="Z177" s="161" t="e">
        <f t="shared" si="78"/>
        <v>#VALUE!</v>
      </c>
      <c r="AA177" s="158" t="str">
        <f t="shared" si="79"/>
        <v>08:00 15:00(12:00 13:00)</v>
      </c>
      <c r="AB177" s="159" t="e">
        <f>HLOOKUP(SEARCH("3",$M177)-1,$Q$3:$V177,$P177+1,FALSE)</f>
        <v>#VALUE!</v>
      </c>
      <c r="AC177" s="160" t="e">
        <f t="shared" si="80"/>
        <v>#VALUE!</v>
      </c>
      <c r="AD177" s="161" t="e">
        <f t="shared" si="81"/>
        <v>#VALUE!</v>
      </c>
      <c r="AE177" s="158" t="str">
        <f t="shared" si="82"/>
        <v>выходной</v>
      </c>
      <c r="AF177" s="159">
        <f>HLOOKUP(SEARCH("4",$M177)-1,$Q$3:$V177,$P177+1,FALSE)</f>
        <v>25</v>
      </c>
      <c r="AG177" s="161" t="str">
        <f t="shared" si="83"/>
        <v>08:00 15:00(12:00 13:00)|08:00 14:00(12:00 13:00)</v>
      </c>
      <c r="AH177" s="161" t="str">
        <f t="shared" si="84"/>
        <v>08:00 15:00(12:00 13:00)</v>
      </c>
      <c r="AI177" s="158" t="str">
        <f t="shared" si="85"/>
        <v>08:00 15:00(12:00 13:00)</v>
      </c>
      <c r="AJ177" s="159">
        <f>HLOOKUP(SEARCH("5",$M177)-1,$Q$3:$V177,$P177+1,FALSE)</f>
        <v>50</v>
      </c>
      <c r="AK177" s="161" t="str">
        <f t="shared" si="86"/>
        <v>08:00 14:00(12:00 13:00)</v>
      </c>
      <c r="AL177" s="161" t="e">
        <f t="shared" si="87"/>
        <v>#VALUE!</v>
      </c>
      <c r="AM177" s="158" t="str">
        <f t="shared" si="88"/>
        <v>08:00 14:00(12:00 13:00)</v>
      </c>
      <c r="AN177" s="159" t="e">
        <f>HLOOKUP(SEARCH("6",$M177)-1,$Q$3:$V177,$P177+1,FALSE)</f>
        <v>#VALUE!</v>
      </c>
      <c r="AO177" s="161" t="e">
        <f t="shared" si="89"/>
        <v>#VALUE!</v>
      </c>
      <c r="AP177" s="161" t="e">
        <f t="shared" si="90"/>
        <v>#VALUE!</v>
      </c>
      <c r="AQ177" s="162" t="str">
        <f t="shared" si="91"/>
        <v>выходной</v>
      </c>
      <c r="AR177" s="163" t="e">
        <f>HLOOKUP(SEARCH("7",$M177)-1,$Q$3:$V177,$P177+1,FALSE)</f>
        <v>#VALUE!</v>
      </c>
      <c r="AS177" s="164" t="str">
        <f t="shared" si="92"/>
        <v>выходной</v>
      </c>
      <c r="AT177" s="142"/>
      <c r="AU177" s="11" t="str">
        <f>IF(ISERROR(VLOOKUP(B177,'РЕОРГ 2008'!$A:$B,2,FALSE)),"",VLOOKUP(B177,'РЕОРГ 2008'!$A:$B,2,FALSE))</f>
        <v/>
      </c>
      <c r="AV177" s="12" t="str">
        <f t="shared" si="70"/>
        <v>Опер.касса №4335/040</v>
      </c>
      <c r="AW177" s="31" t="e">
        <f>LEFT(#REF!,2)</f>
        <v>#REF!</v>
      </c>
      <c r="AX177" s="12" t="str">
        <f t="shared" si="93"/>
        <v>4335/040</v>
      </c>
      <c r="AZ177" t="str">
        <f>IF(ISERROR(VLOOKUP(B177,'РЕОРГ 01.08.2009'!$A:$B,2,FALSE)),"",VLOOKUP(B177,'РЕОРГ 01.08.2009'!$A:$B,2,FALSE))</f>
        <v/>
      </c>
      <c r="BA177" s="12" t="str">
        <f t="shared" si="71"/>
        <v>Опер.касса №4335/040</v>
      </c>
      <c r="BB177" t="e">
        <f>LEFT(#REF!,2)</f>
        <v>#REF!</v>
      </c>
      <c r="BC177" s="12" t="str">
        <f t="shared" si="94"/>
        <v>4335/040</v>
      </c>
      <c r="BE177" t="str">
        <f>IF(ISERROR(VLOOKUP(B177,'РЕОРГ 01.10.2009'!A:C,3,FALSE)),"",VLOOKUP(B177,'РЕОРГ 01.10.2009'!A:C,3,FALSE))</f>
        <v/>
      </c>
      <c r="BF177" s="12" t="str">
        <f t="shared" si="72"/>
        <v>Опер.касса №4335/040</v>
      </c>
      <c r="BG177" t="e">
        <f>LEFT(#REF!,2)</f>
        <v>#REF!</v>
      </c>
      <c r="BH177" s="12" t="str">
        <f t="shared" si="95"/>
        <v>4335/040</v>
      </c>
      <c r="BJ177" t="str">
        <f>IF(ISERROR(VLOOKUP($B177,'РЕОРГ 01.05.2010'!A:B,2,FALSE)),"",VLOOKUP($B177,'РЕОРГ 01.05.2010'!A:B,2,FALSE))</f>
        <v/>
      </c>
      <c r="BK177" s="12" t="str">
        <f t="shared" si="73"/>
        <v>Опер.касса №4335/040</v>
      </c>
      <c r="BL177" t="e">
        <f>LEFT(#REF!,2)</f>
        <v>#REF!</v>
      </c>
      <c r="BM177" s="12" t="str">
        <f t="shared" si="96"/>
        <v>4335/040</v>
      </c>
      <c r="BO177" t="str">
        <f>IF(ISERROR(VLOOKUP($B177,'РЕОРГ 01.08.2010'!A:B,2,FALSE)),"",VLOOKUP($B177,'РЕОРГ 01.08.2010'!A:B,2,FALSE))</f>
        <v/>
      </c>
      <c r="BP177" s="12" t="str">
        <f t="shared" si="74"/>
        <v>Опер.касса №4335/040</v>
      </c>
      <c r="BQ177" t="e">
        <f>LEFT(#REF!,2)</f>
        <v>#REF!</v>
      </c>
      <c r="BR177" s="12" t="str">
        <f t="shared" si="97"/>
        <v>4335/040</v>
      </c>
    </row>
    <row r="178" spans="1:70" ht="12.75" customHeight="1">
      <c r="A178" t="str">
        <f t="shared" si="75"/>
        <v>4335/041</v>
      </c>
      <c r="B178" s="133">
        <v>216</v>
      </c>
      <c r="C178" s="1" t="s">
        <v>3047</v>
      </c>
      <c r="D178" s="32" t="s">
        <v>1931</v>
      </c>
      <c r="E178" s="1" t="s">
        <v>3048</v>
      </c>
      <c r="F178" s="1" t="s">
        <v>4493</v>
      </c>
      <c r="G178" s="1" t="s">
        <v>3049</v>
      </c>
      <c r="H178" s="1" t="s">
        <v>3050</v>
      </c>
      <c r="I178" s="1" t="s">
        <v>3051</v>
      </c>
      <c r="J178" s="1"/>
      <c r="K178" s="1">
        <v>0.75</v>
      </c>
      <c r="L178" s="32" t="s">
        <v>4049</v>
      </c>
      <c r="M178" s="8" t="s">
        <v>11908</v>
      </c>
      <c r="N178" s="2" t="s">
        <v>11914</v>
      </c>
      <c r="O178" s="173"/>
      <c r="P178" s="168">
        <f t="shared" si="98"/>
        <v>175</v>
      </c>
      <c r="Q178" s="138">
        <f t="shared" si="99"/>
        <v>25</v>
      </c>
      <c r="R178" s="138">
        <f t="shared" si="100"/>
        <v>50</v>
      </c>
      <c r="S178" s="138">
        <f t="shared" si="101"/>
        <v>75</v>
      </c>
      <c r="T178" s="138" t="e">
        <f t="shared" si="102"/>
        <v>#VALUE!</v>
      </c>
      <c r="U178" s="138" t="e">
        <f t="shared" si="103"/>
        <v>#VALUE!</v>
      </c>
      <c r="V178" s="138" t="e">
        <f t="shared" si="104"/>
        <v>#VALUE!</v>
      </c>
      <c r="W178" s="158" t="str">
        <f t="shared" si="76"/>
        <v>08:00 16:00(13:00 14:00)</v>
      </c>
      <c r="X178" s="159">
        <f>HLOOKUP(SEARCH("2",$M178)-1,$Q$3:$V178,$P178+1,FALSE)</f>
        <v>25</v>
      </c>
      <c r="Y178" s="160" t="str">
        <f t="shared" si="77"/>
        <v>08:00 16:00(13:00 14:00)|08:00 16:00(13:00 14:00)|08:00 13:00</v>
      </c>
      <c r="Z178" s="161" t="str">
        <f t="shared" si="78"/>
        <v>08:00 16:00(13:00 14:00)</v>
      </c>
      <c r="AA178" s="158" t="str">
        <f t="shared" si="79"/>
        <v>08:00 16:00(13:00 14:00)</v>
      </c>
      <c r="AB178" s="159" t="e">
        <f>HLOOKUP(SEARCH("3",$M178)-1,$Q$3:$V178,$P178+1,FALSE)</f>
        <v>#VALUE!</v>
      </c>
      <c r="AC178" s="160" t="e">
        <f t="shared" si="80"/>
        <v>#VALUE!</v>
      </c>
      <c r="AD178" s="161" t="e">
        <f t="shared" si="81"/>
        <v>#VALUE!</v>
      </c>
      <c r="AE178" s="158" t="str">
        <f t="shared" si="82"/>
        <v>выходной</v>
      </c>
      <c r="AF178" s="159">
        <f>HLOOKUP(SEARCH("4",$M178)-1,$Q$3:$V178,$P178+1,FALSE)</f>
        <v>50</v>
      </c>
      <c r="AG178" s="161" t="str">
        <f t="shared" si="83"/>
        <v>08:00 16:00(13:00 14:00)|08:00 13:00</v>
      </c>
      <c r="AH178" s="161" t="str">
        <f t="shared" si="84"/>
        <v>08:00 16:00(13:00 14:00)</v>
      </c>
      <c r="AI178" s="158" t="str">
        <f t="shared" si="85"/>
        <v>08:00 16:00(13:00 14:00)</v>
      </c>
      <c r="AJ178" s="159">
        <f>HLOOKUP(SEARCH("5",$M178)-1,$Q$3:$V178,$P178+1,FALSE)</f>
        <v>75</v>
      </c>
      <c r="AK178" s="161" t="str">
        <f t="shared" si="86"/>
        <v>08:00 13:00</v>
      </c>
      <c r="AL178" s="161" t="e">
        <f t="shared" si="87"/>
        <v>#VALUE!</v>
      </c>
      <c r="AM178" s="158" t="str">
        <f t="shared" si="88"/>
        <v>08:00 13:00</v>
      </c>
      <c r="AN178" s="159" t="e">
        <f>HLOOKUP(SEARCH("6",$M178)-1,$Q$3:$V178,$P178+1,FALSE)</f>
        <v>#VALUE!</v>
      </c>
      <c r="AO178" s="161" t="e">
        <f t="shared" si="89"/>
        <v>#VALUE!</v>
      </c>
      <c r="AP178" s="161" t="e">
        <f t="shared" si="90"/>
        <v>#VALUE!</v>
      </c>
      <c r="AQ178" s="162" t="str">
        <f t="shared" si="91"/>
        <v>выходной</v>
      </c>
      <c r="AR178" s="163" t="e">
        <f>HLOOKUP(SEARCH("7",$M178)-1,$Q$3:$V178,$P178+1,FALSE)</f>
        <v>#VALUE!</v>
      </c>
      <c r="AS178" s="164" t="str">
        <f t="shared" si="92"/>
        <v>выходной</v>
      </c>
      <c r="AT178" s="142"/>
      <c r="AU178" s="11" t="str">
        <f>IF(ISERROR(VLOOKUP(B178,'РЕОРГ 2008'!$A:$B,2,FALSE)),"",VLOOKUP(B178,'РЕОРГ 2008'!$A:$B,2,FALSE))</f>
        <v/>
      </c>
      <c r="AV178" s="12" t="str">
        <f t="shared" si="70"/>
        <v>Опер.касса №4335/041</v>
      </c>
      <c r="AW178" s="31" t="e">
        <f>LEFT(#REF!,2)</f>
        <v>#REF!</v>
      </c>
      <c r="AX178" s="12" t="str">
        <f t="shared" si="93"/>
        <v>4335/041</v>
      </c>
      <c r="AZ178" t="str">
        <f>IF(ISERROR(VLOOKUP(B178,'РЕОРГ 01.08.2009'!$A:$B,2,FALSE)),"",VLOOKUP(B178,'РЕОРГ 01.08.2009'!$A:$B,2,FALSE))</f>
        <v/>
      </c>
      <c r="BA178" s="12" t="str">
        <f t="shared" si="71"/>
        <v>Опер.касса №4335/041</v>
      </c>
      <c r="BB178" t="e">
        <f>LEFT(#REF!,2)</f>
        <v>#REF!</v>
      </c>
      <c r="BC178" s="12" t="str">
        <f t="shared" si="94"/>
        <v>4335/041</v>
      </c>
      <c r="BE178" t="str">
        <f>IF(ISERROR(VLOOKUP(B178,'РЕОРГ 01.10.2009'!A:C,3,FALSE)),"",VLOOKUP(B178,'РЕОРГ 01.10.2009'!A:C,3,FALSE))</f>
        <v/>
      </c>
      <c r="BF178" s="12" t="str">
        <f t="shared" si="72"/>
        <v>Опер.касса №4335/041</v>
      </c>
      <c r="BG178" t="e">
        <f>LEFT(#REF!,2)</f>
        <v>#REF!</v>
      </c>
      <c r="BH178" s="12" t="str">
        <f t="shared" si="95"/>
        <v>4335/041</v>
      </c>
      <c r="BJ178" t="str">
        <f>IF(ISERROR(VLOOKUP($B178,'РЕОРГ 01.05.2010'!A:B,2,FALSE)),"",VLOOKUP($B178,'РЕОРГ 01.05.2010'!A:B,2,FALSE))</f>
        <v/>
      </c>
      <c r="BK178" s="12" t="str">
        <f t="shared" si="73"/>
        <v>Опер.касса №4335/041</v>
      </c>
      <c r="BL178" t="e">
        <f>LEFT(#REF!,2)</f>
        <v>#REF!</v>
      </c>
      <c r="BM178" s="12" t="str">
        <f t="shared" si="96"/>
        <v>4335/041</v>
      </c>
      <c r="BO178" t="str">
        <f>IF(ISERROR(VLOOKUP($B178,'РЕОРГ 01.08.2010'!A:B,2,FALSE)),"",VLOOKUP($B178,'РЕОРГ 01.08.2010'!A:B,2,FALSE))</f>
        <v/>
      </c>
      <c r="BP178" s="12" t="str">
        <f t="shared" si="74"/>
        <v>Опер.касса №4335/041</v>
      </c>
      <c r="BQ178" t="e">
        <f>LEFT(#REF!,2)</f>
        <v>#REF!</v>
      </c>
      <c r="BR178" s="12" t="str">
        <f t="shared" si="97"/>
        <v>4335/041</v>
      </c>
    </row>
    <row r="179" spans="1:70" ht="12.75" customHeight="1">
      <c r="A179" t="str">
        <f t="shared" si="75"/>
        <v>4335/046</v>
      </c>
      <c r="B179" s="133">
        <v>217</v>
      </c>
      <c r="C179" s="1" t="s">
        <v>3052</v>
      </c>
      <c r="D179" s="32" t="s">
        <v>1931</v>
      </c>
      <c r="E179" s="1" t="s">
        <v>3053</v>
      </c>
      <c r="F179" s="1" t="s">
        <v>4493</v>
      </c>
      <c r="G179" s="1" t="s">
        <v>3054</v>
      </c>
      <c r="H179" s="1" t="s">
        <v>3055</v>
      </c>
      <c r="I179" s="1" t="s">
        <v>11221</v>
      </c>
      <c r="J179" s="1"/>
      <c r="K179" s="1">
        <v>2</v>
      </c>
      <c r="L179" s="32" t="s">
        <v>2043</v>
      </c>
      <c r="M179" s="8" t="s">
        <v>11831</v>
      </c>
      <c r="N179" s="2" t="s">
        <v>11920</v>
      </c>
      <c r="O179" s="173"/>
      <c r="P179" s="168">
        <f t="shared" si="98"/>
        <v>176</v>
      </c>
      <c r="Q179" s="138">
        <f t="shared" si="99"/>
        <v>25</v>
      </c>
      <c r="R179" s="138">
        <f t="shared" si="100"/>
        <v>50</v>
      </c>
      <c r="S179" s="138">
        <f t="shared" si="101"/>
        <v>75</v>
      </c>
      <c r="T179" s="138">
        <f t="shared" si="102"/>
        <v>100</v>
      </c>
      <c r="U179" s="138" t="e">
        <f t="shared" si="103"/>
        <v>#VALUE!</v>
      </c>
      <c r="V179" s="138" t="e">
        <f t="shared" si="104"/>
        <v>#VALUE!</v>
      </c>
      <c r="W179" s="158" t="str">
        <f t="shared" si="76"/>
        <v>выходной</v>
      </c>
      <c r="X179" s="159" t="e">
        <f>HLOOKUP(SEARCH("2",$M179)-1,$Q$3:$V179,$P179+1,FALSE)</f>
        <v>#N/A</v>
      </c>
      <c r="Y179" s="160" t="str">
        <f t="shared" si="77"/>
        <v>08:30 16:30(13:00 14:00)</v>
      </c>
      <c r="Z179" s="161" t="e">
        <f t="shared" si="78"/>
        <v>#VALUE!</v>
      </c>
      <c r="AA179" s="158" t="str">
        <f t="shared" si="79"/>
        <v>08:30 16:30(13:00 14:00)</v>
      </c>
      <c r="AB179" s="159">
        <f>HLOOKUP(SEARCH("3",$M179)-1,$Q$3:$V179,$P179+1,FALSE)</f>
        <v>25</v>
      </c>
      <c r="AC179" s="160" t="str">
        <f t="shared" si="80"/>
        <v>08:30 16:30(13:00 14:00)|08:30 16:30(13:00 14:00)|08:30 16:30(13:00 14:00)|08:30 15:30</v>
      </c>
      <c r="AD179" s="161" t="str">
        <f t="shared" si="81"/>
        <v>08:30 16:30(13:00 14:00)</v>
      </c>
      <c r="AE179" s="158" t="str">
        <f t="shared" si="82"/>
        <v>08:30 16:30(13:00 14:00)</v>
      </c>
      <c r="AF179" s="159">
        <f>HLOOKUP(SEARCH("4",$M179)-1,$Q$3:$V179,$P179+1,FALSE)</f>
        <v>50</v>
      </c>
      <c r="AG179" s="161" t="str">
        <f t="shared" si="83"/>
        <v>08:30 16:30(13:00 14:00)|08:30 16:30(13:00 14:00)|08:30 15:30</v>
      </c>
      <c r="AH179" s="161" t="str">
        <f t="shared" si="84"/>
        <v>08:30 16:30(13:00 14:00)</v>
      </c>
      <c r="AI179" s="158" t="str">
        <f t="shared" si="85"/>
        <v>08:30 16:30(13:00 14:00)</v>
      </c>
      <c r="AJ179" s="159">
        <f>HLOOKUP(SEARCH("5",$M179)-1,$Q$3:$V179,$P179+1,FALSE)</f>
        <v>75</v>
      </c>
      <c r="AK179" s="161" t="str">
        <f t="shared" si="86"/>
        <v>08:30 16:30(13:00 14:00)|08:30 15:30</v>
      </c>
      <c r="AL179" s="161" t="str">
        <f t="shared" si="87"/>
        <v>08:30 16:30(13:00 14:00)</v>
      </c>
      <c r="AM179" s="158" t="str">
        <f t="shared" si="88"/>
        <v>08:30 16:30(13:00 14:00)</v>
      </c>
      <c r="AN179" s="159">
        <f>HLOOKUP(SEARCH("6",$M179)-1,$Q$3:$V179,$P179+1,FALSE)</f>
        <v>100</v>
      </c>
      <c r="AO179" s="161" t="str">
        <f t="shared" si="89"/>
        <v>08:30 15:30</v>
      </c>
      <c r="AP179" s="161" t="e">
        <f t="shared" si="90"/>
        <v>#VALUE!</v>
      </c>
      <c r="AQ179" s="162" t="str">
        <f t="shared" si="91"/>
        <v>08:30 15:30</v>
      </c>
      <c r="AR179" s="163" t="e">
        <f>HLOOKUP(SEARCH("7",$M179)-1,$Q$3:$V179,$P179+1,FALSE)</f>
        <v>#VALUE!</v>
      </c>
      <c r="AS179" s="164" t="str">
        <f t="shared" si="92"/>
        <v>выходной</v>
      </c>
      <c r="AT179" s="142"/>
      <c r="AU179" s="11" t="str">
        <f>IF(ISERROR(VLOOKUP(B179,'РЕОРГ 2008'!$A:$B,2,FALSE)),"",VLOOKUP(B179,'РЕОРГ 2008'!$A:$B,2,FALSE))</f>
        <v/>
      </c>
      <c r="AV179" s="12" t="str">
        <f t="shared" si="70"/>
        <v>Опер.касса №4335/046</v>
      </c>
      <c r="AW179" s="31" t="e">
        <f>LEFT(#REF!,2)</f>
        <v>#REF!</v>
      </c>
      <c r="AX179" s="12" t="str">
        <f t="shared" si="93"/>
        <v>4335/046</v>
      </c>
      <c r="AZ179" t="str">
        <f>IF(ISERROR(VLOOKUP(B179,'РЕОРГ 01.08.2009'!$A:$B,2,FALSE)),"",VLOOKUP(B179,'РЕОРГ 01.08.2009'!$A:$B,2,FALSE))</f>
        <v/>
      </c>
      <c r="BA179" s="12" t="str">
        <f t="shared" si="71"/>
        <v>Опер.касса №4335/046</v>
      </c>
      <c r="BB179" t="e">
        <f>LEFT(#REF!,2)</f>
        <v>#REF!</v>
      </c>
      <c r="BC179" s="12" t="str">
        <f t="shared" si="94"/>
        <v>4335/046</v>
      </c>
      <c r="BE179" t="str">
        <f>IF(ISERROR(VLOOKUP(B179,'РЕОРГ 01.10.2009'!A:C,3,FALSE)),"",VLOOKUP(B179,'РЕОРГ 01.10.2009'!A:C,3,FALSE))</f>
        <v/>
      </c>
      <c r="BF179" s="12" t="str">
        <f t="shared" si="72"/>
        <v>Опер.касса №4335/046</v>
      </c>
      <c r="BG179" t="e">
        <f>LEFT(#REF!,2)</f>
        <v>#REF!</v>
      </c>
      <c r="BH179" s="12" t="str">
        <f t="shared" si="95"/>
        <v>4335/046</v>
      </c>
      <c r="BJ179" t="str">
        <f>IF(ISERROR(VLOOKUP($B179,'РЕОРГ 01.05.2010'!A:B,2,FALSE)),"",VLOOKUP($B179,'РЕОРГ 01.05.2010'!A:B,2,FALSE))</f>
        <v/>
      </c>
      <c r="BK179" s="12" t="str">
        <f t="shared" si="73"/>
        <v>Опер.касса №4335/046</v>
      </c>
      <c r="BL179" t="e">
        <f>LEFT(#REF!,2)</f>
        <v>#REF!</v>
      </c>
      <c r="BM179" s="12" t="str">
        <f t="shared" si="96"/>
        <v>4335/046</v>
      </c>
      <c r="BO179" t="str">
        <f>IF(ISERROR(VLOOKUP($B179,'РЕОРГ 01.08.2010'!A:B,2,FALSE)),"",VLOOKUP($B179,'РЕОРГ 01.08.2010'!A:B,2,FALSE))</f>
        <v/>
      </c>
      <c r="BP179" s="12" t="str">
        <f t="shared" si="74"/>
        <v>Опер.касса №4335/046</v>
      </c>
      <c r="BQ179" t="e">
        <f>LEFT(#REF!,2)</f>
        <v>#REF!</v>
      </c>
      <c r="BR179" s="12" t="str">
        <f t="shared" si="97"/>
        <v>4335/046</v>
      </c>
    </row>
    <row r="180" spans="1:70" ht="12.75" customHeight="1">
      <c r="A180" t="str">
        <f t="shared" si="75"/>
        <v>4335/047</v>
      </c>
      <c r="B180" s="133">
        <v>218</v>
      </c>
      <c r="C180" s="1" t="s">
        <v>3056</v>
      </c>
      <c r="D180" s="32" t="s">
        <v>1926</v>
      </c>
      <c r="E180" s="1" t="s">
        <v>1249</v>
      </c>
      <c r="F180" s="1" t="s">
        <v>4493</v>
      </c>
      <c r="G180" s="1" t="s">
        <v>3057</v>
      </c>
      <c r="H180" s="1" t="s">
        <v>3058</v>
      </c>
      <c r="I180" s="1" t="s">
        <v>2875</v>
      </c>
      <c r="J180" s="1"/>
      <c r="K180" s="1">
        <v>9</v>
      </c>
      <c r="L180" s="32" t="s">
        <v>2043</v>
      </c>
      <c r="M180" s="8" t="s">
        <v>11783</v>
      </c>
      <c r="N180" s="2" t="s">
        <v>11921</v>
      </c>
      <c r="O180" s="173"/>
      <c r="P180" s="168">
        <f t="shared" si="98"/>
        <v>177</v>
      </c>
      <c r="Q180" s="138">
        <f t="shared" si="99"/>
        <v>25</v>
      </c>
      <c r="R180" s="138">
        <f t="shared" si="100"/>
        <v>50</v>
      </c>
      <c r="S180" s="138">
        <f t="shared" si="101"/>
        <v>75</v>
      </c>
      <c r="T180" s="138">
        <f t="shared" si="102"/>
        <v>100</v>
      </c>
      <c r="U180" s="138">
        <f t="shared" si="103"/>
        <v>125</v>
      </c>
      <c r="V180" s="138">
        <f t="shared" si="104"/>
        <v>150</v>
      </c>
      <c r="W180" s="158" t="str">
        <f t="shared" si="76"/>
        <v>09:00 18:00(00:00 00:00)</v>
      </c>
      <c r="X180" s="159">
        <f>HLOOKUP(SEARCH("2",$M180)-1,$Q$3:$V180,$P180+1,FALSE)</f>
        <v>25</v>
      </c>
      <c r="Y180" s="160" t="str">
        <f t="shared" si="77"/>
        <v>08:00 18:00(00:00 00:00)|08:00 18:00(00:00 00:00)|08:00 18:00(00:00 00:00)|08:00 18:00(00:00 00:00)|08:00 15:00(00:00 00:00)|09:00 13:00</v>
      </c>
      <c r="Z180" s="161" t="str">
        <f t="shared" si="78"/>
        <v>08:00 18:00(00:00 00:00)</v>
      </c>
      <c r="AA180" s="158" t="str">
        <f t="shared" si="79"/>
        <v>08:00 18:00(00:00 00:00)</v>
      </c>
      <c r="AB180" s="159">
        <f>HLOOKUP(SEARCH("3",$M180)-1,$Q$3:$V180,$P180+1,FALSE)</f>
        <v>50</v>
      </c>
      <c r="AC180" s="160" t="str">
        <f t="shared" si="80"/>
        <v>08:00 18:00(00:00 00:00)|08:00 18:00(00:00 00:00)|08:00 18:00(00:00 00:00)|08:00 15:00(00:00 00:00)|09:00 13:00</v>
      </c>
      <c r="AD180" s="161" t="str">
        <f t="shared" si="81"/>
        <v>08:00 18:00(00:00 00:00)</v>
      </c>
      <c r="AE180" s="158" t="str">
        <f t="shared" si="82"/>
        <v>08:00 18:00(00:00 00:00)</v>
      </c>
      <c r="AF180" s="159">
        <f>HLOOKUP(SEARCH("4",$M180)-1,$Q$3:$V180,$P180+1,FALSE)</f>
        <v>75</v>
      </c>
      <c r="AG180" s="161" t="str">
        <f t="shared" si="83"/>
        <v>08:00 18:00(00:00 00:00)|08:00 18:00(00:00 00:00)|08:00 15:00(00:00 00:00)|09:00 13:00</v>
      </c>
      <c r="AH180" s="161" t="str">
        <f t="shared" si="84"/>
        <v>08:00 18:00(00:00 00:00)</v>
      </c>
      <c r="AI180" s="158" t="str">
        <f t="shared" si="85"/>
        <v>08:00 18:00(00:00 00:00)</v>
      </c>
      <c r="AJ180" s="159">
        <f>HLOOKUP(SEARCH("5",$M180)-1,$Q$3:$V180,$P180+1,FALSE)</f>
        <v>100</v>
      </c>
      <c r="AK180" s="161" t="str">
        <f t="shared" si="86"/>
        <v>08:00 18:00(00:00 00:00)|08:00 15:00(00:00 00:00)|09:00 13:00</v>
      </c>
      <c r="AL180" s="161" t="str">
        <f t="shared" si="87"/>
        <v>08:00 18:00(00:00 00:00)</v>
      </c>
      <c r="AM180" s="158" t="str">
        <f t="shared" si="88"/>
        <v>08:00 18:00(00:00 00:00)</v>
      </c>
      <c r="AN180" s="159">
        <f>HLOOKUP(SEARCH("6",$M180)-1,$Q$3:$V180,$P180+1,FALSE)</f>
        <v>125</v>
      </c>
      <c r="AO180" s="161" t="str">
        <f t="shared" si="89"/>
        <v>08:00 15:00(00:00 00:00)|09:00 13:00</v>
      </c>
      <c r="AP180" s="161" t="str">
        <f t="shared" si="90"/>
        <v>08:00 15:00(00:00 00:00)</v>
      </c>
      <c r="AQ180" s="162" t="str">
        <f t="shared" si="91"/>
        <v>08:00 15:00(00:00 00:00)</v>
      </c>
      <c r="AR180" s="163">
        <f>HLOOKUP(SEARCH("7",$M180)-1,$Q$3:$V180,$P180+1,FALSE)</f>
        <v>150</v>
      </c>
      <c r="AS180" s="164" t="str">
        <f t="shared" si="92"/>
        <v>09:00 13:00</v>
      </c>
      <c r="AT180" s="142"/>
      <c r="AU180" s="11" t="str">
        <f>IF(ISERROR(VLOOKUP(B180,'РЕОРГ 2008'!$A:$B,2,FALSE)),"",VLOOKUP(B180,'РЕОРГ 2008'!$A:$B,2,FALSE))</f>
        <v/>
      </c>
      <c r="AV180" s="12" t="str">
        <f t="shared" si="70"/>
        <v>Доп.офис №4335/047</v>
      </c>
      <c r="AW180" s="31" t="e">
        <f>LEFT(#REF!,2)</f>
        <v>#REF!</v>
      </c>
      <c r="AX180" s="12" t="str">
        <f t="shared" si="93"/>
        <v>4335/047</v>
      </c>
      <c r="AZ180" t="str">
        <f>IF(ISERROR(VLOOKUP(B180,'РЕОРГ 01.08.2009'!$A:$B,2,FALSE)),"",VLOOKUP(B180,'РЕОРГ 01.08.2009'!$A:$B,2,FALSE))</f>
        <v/>
      </c>
      <c r="BA180" s="12" t="str">
        <f t="shared" si="71"/>
        <v>Доп.офис №4335/047</v>
      </c>
      <c r="BB180" t="e">
        <f>LEFT(#REF!,2)</f>
        <v>#REF!</v>
      </c>
      <c r="BC180" s="12" t="str">
        <f t="shared" si="94"/>
        <v>4335/047</v>
      </c>
      <c r="BE180" t="str">
        <f>IF(ISERROR(VLOOKUP(B180,'РЕОРГ 01.10.2009'!A:C,3,FALSE)),"",VLOOKUP(B180,'РЕОРГ 01.10.2009'!A:C,3,FALSE))</f>
        <v/>
      </c>
      <c r="BF180" s="12" t="str">
        <f t="shared" si="72"/>
        <v>Доп.офис №4335/047</v>
      </c>
      <c r="BG180" t="e">
        <f>LEFT(#REF!,2)</f>
        <v>#REF!</v>
      </c>
      <c r="BH180" s="12" t="str">
        <f t="shared" si="95"/>
        <v>4335/047</v>
      </c>
      <c r="BJ180" t="str">
        <f>IF(ISERROR(VLOOKUP($B180,'РЕОРГ 01.05.2010'!A:B,2,FALSE)),"",VLOOKUP($B180,'РЕОРГ 01.05.2010'!A:B,2,FALSE))</f>
        <v/>
      </c>
      <c r="BK180" s="12" t="str">
        <f t="shared" si="73"/>
        <v>Доп.офис №4335/047</v>
      </c>
      <c r="BL180" t="e">
        <f>LEFT(#REF!,2)</f>
        <v>#REF!</v>
      </c>
      <c r="BM180" s="12" t="str">
        <f t="shared" si="96"/>
        <v>4335/047</v>
      </c>
      <c r="BO180" t="str">
        <f>IF(ISERROR(VLOOKUP($B180,'РЕОРГ 01.08.2010'!A:B,2,FALSE)),"",VLOOKUP($B180,'РЕОРГ 01.08.2010'!A:B,2,FALSE))</f>
        <v/>
      </c>
      <c r="BP180" s="12" t="str">
        <f t="shared" si="74"/>
        <v>Доп.офис №4335/047</v>
      </c>
      <c r="BQ180" t="e">
        <f>LEFT(#REF!,2)</f>
        <v>#REF!</v>
      </c>
      <c r="BR180" s="12" t="str">
        <f t="shared" si="97"/>
        <v>4335/047</v>
      </c>
    </row>
    <row r="181" spans="1:70" ht="12.75" customHeight="1">
      <c r="A181" t="str">
        <f t="shared" si="75"/>
        <v>4335/050</v>
      </c>
      <c r="B181" s="133">
        <v>219</v>
      </c>
      <c r="C181" s="1" t="s">
        <v>3059</v>
      </c>
      <c r="D181" s="32" t="s">
        <v>1931</v>
      </c>
      <c r="E181" s="1" t="s">
        <v>3060</v>
      </c>
      <c r="F181" s="1" t="s">
        <v>4493</v>
      </c>
      <c r="G181" s="1" t="s">
        <v>3061</v>
      </c>
      <c r="H181" s="1" t="s">
        <v>3062</v>
      </c>
      <c r="I181" s="1" t="s">
        <v>3063</v>
      </c>
      <c r="J181" s="1"/>
      <c r="K181" s="1">
        <v>0.75</v>
      </c>
      <c r="L181" s="32" t="s">
        <v>4049</v>
      </c>
      <c r="M181" s="8" t="s">
        <v>11908</v>
      </c>
      <c r="N181" s="2" t="s">
        <v>11918</v>
      </c>
      <c r="O181" s="173"/>
      <c r="P181" s="168">
        <f t="shared" si="98"/>
        <v>178</v>
      </c>
      <c r="Q181" s="138">
        <f t="shared" si="99"/>
        <v>25</v>
      </c>
      <c r="R181" s="138">
        <f t="shared" si="100"/>
        <v>50</v>
      </c>
      <c r="S181" s="138">
        <f t="shared" si="101"/>
        <v>75</v>
      </c>
      <c r="T181" s="138" t="e">
        <f t="shared" si="102"/>
        <v>#VALUE!</v>
      </c>
      <c r="U181" s="138" t="e">
        <f t="shared" si="103"/>
        <v>#VALUE!</v>
      </c>
      <c r="V181" s="138" t="e">
        <f t="shared" si="104"/>
        <v>#VALUE!</v>
      </c>
      <c r="W181" s="158" t="str">
        <f t="shared" si="76"/>
        <v>08:00 16:00(12:00 13:00)</v>
      </c>
      <c r="X181" s="159">
        <f>HLOOKUP(SEARCH("2",$M181)-1,$Q$3:$V181,$P181+1,FALSE)</f>
        <v>25</v>
      </c>
      <c r="Y181" s="160" t="str">
        <f t="shared" si="77"/>
        <v>08:00 16:00(12:00 13:00)|08:00 16:00(12:00 13:00)|09:00 15:00(12:00 13:00)</v>
      </c>
      <c r="Z181" s="161" t="str">
        <f t="shared" si="78"/>
        <v>08:00 16:00(12:00 13:00)</v>
      </c>
      <c r="AA181" s="158" t="str">
        <f t="shared" si="79"/>
        <v>08:00 16:00(12:00 13:00)</v>
      </c>
      <c r="AB181" s="159" t="e">
        <f>HLOOKUP(SEARCH("3",$M181)-1,$Q$3:$V181,$P181+1,FALSE)</f>
        <v>#VALUE!</v>
      </c>
      <c r="AC181" s="160" t="e">
        <f t="shared" si="80"/>
        <v>#VALUE!</v>
      </c>
      <c r="AD181" s="161" t="e">
        <f t="shared" si="81"/>
        <v>#VALUE!</v>
      </c>
      <c r="AE181" s="158" t="str">
        <f t="shared" si="82"/>
        <v>выходной</v>
      </c>
      <c r="AF181" s="159">
        <f>HLOOKUP(SEARCH("4",$M181)-1,$Q$3:$V181,$P181+1,FALSE)</f>
        <v>50</v>
      </c>
      <c r="AG181" s="161" t="str">
        <f t="shared" si="83"/>
        <v>08:00 16:00(12:00 13:00)|09:00 15:00(12:00 13:00)</v>
      </c>
      <c r="AH181" s="161" t="str">
        <f t="shared" si="84"/>
        <v>08:00 16:00(12:00 13:00)</v>
      </c>
      <c r="AI181" s="158" t="str">
        <f t="shared" si="85"/>
        <v>08:00 16:00(12:00 13:00)</v>
      </c>
      <c r="AJ181" s="159">
        <f>HLOOKUP(SEARCH("5",$M181)-1,$Q$3:$V181,$P181+1,FALSE)</f>
        <v>75</v>
      </c>
      <c r="AK181" s="161" t="str">
        <f t="shared" si="86"/>
        <v>09:00 15:00(12:00 13:00)</v>
      </c>
      <c r="AL181" s="161" t="e">
        <f t="shared" si="87"/>
        <v>#VALUE!</v>
      </c>
      <c r="AM181" s="158" t="str">
        <f t="shared" si="88"/>
        <v>09:00 15:00(12:00 13:00)</v>
      </c>
      <c r="AN181" s="159" t="e">
        <f>HLOOKUP(SEARCH("6",$M181)-1,$Q$3:$V181,$P181+1,FALSE)</f>
        <v>#VALUE!</v>
      </c>
      <c r="AO181" s="161" t="e">
        <f t="shared" si="89"/>
        <v>#VALUE!</v>
      </c>
      <c r="AP181" s="161" t="e">
        <f t="shared" si="90"/>
        <v>#VALUE!</v>
      </c>
      <c r="AQ181" s="162" t="str">
        <f t="shared" si="91"/>
        <v>выходной</v>
      </c>
      <c r="AR181" s="163" t="e">
        <f>HLOOKUP(SEARCH("7",$M181)-1,$Q$3:$V181,$P181+1,FALSE)</f>
        <v>#VALUE!</v>
      </c>
      <c r="AS181" s="164" t="str">
        <f t="shared" si="92"/>
        <v>выходной</v>
      </c>
      <c r="AT181" s="142"/>
      <c r="AU181" s="11" t="str">
        <f>IF(ISERROR(VLOOKUP(B181,'РЕОРГ 2008'!$A:$B,2,FALSE)),"",VLOOKUP(B181,'РЕОРГ 2008'!$A:$B,2,FALSE))</f>
        <v/>
      </c>
      <c r="AV181" s="12" t="str">
        <f t="shared" si="70"/>
        <v>Опер.касса №4335/050</v>
      </c>
      <c r="AW181" s="31" t="e">
        <f>LEFT(#REF!,2)</f>
        <v>#REF!</v>
      </c>
      <c r="AX181" s="12" t="str">
        <f t="shared" si="93"/>
        <v>4335/050</v>
      </c>
      <c r="AZ181" t="str">
        <f>IF(ISERROR(VLOOKUP(B181,'РЕОРГ 01.08.2009'!$A:$B,2,FALSE)),"",VLOOKUP(B181,'РЕОРГ 01.08.2009'!$A:$B,2,FALSE))</f>
        <v/>
      </c>
      <c r="BA181" s="12" t="str">
        <f t="shared" si="71"/>
        <v>Опер.касса №4335/050</v>
      </c>
      <c r="BB181" t="e">
        <f>LEFT(#REF!,2)</f>
        <v>#REF!</v>
      </c>
      <c r="BC181" s="12" t="str">
        <f t="shared" si="94"/>
        <v>4335/050</v>
      </c>
      <c r="BE181" t="str">
        <f>IF(ISERROR(VLOOKUP(B181,'РЕОРГ 01.10.2009'!A:C,3,FALSE)),"",VLOOKUP(B181,'РЕОРГ 01.10.2009'!A:C,3,FALSE))</f>
        <v/>
      </c>
      <c r="BF181" s="12" t="str">
        <f t="shared" si="72"/>
        <v>Опер.касса №4335/050</v>
      </c>
      <c r="BG181" t="e">
        <f>LEFT(#REF!,2)</f>
        <v>#REF!</v>
      </c>
      <c r="BH181" s="12" t="str">
        <f t="shared" si="95"/>
        <v>4335/050</v>
      </c>
      <c r="BJ181" t="str">
        <f>IF(ISERROR(VLOOKUP($B181,'РЕОРГ 01.05.2010'!A:B,2,FALSE)),"",VLOOKUP($B181,'РЕОРГ 01.05.2010'!A:B,2,FALSE))</f>
        <v/>
      </c>
      <c r="BK181" s="12" t="str">
        <f t="shared" si="73"/>
        <v>Опер.касса №4335/050</v>
      </c>
      <c r="BL181" t="e">
        <f>LEFT(#REF!,2)</f>
        <v>#REF!</v>
      </c>
      <c r="BM181" s="12" t="str">
        <f t="shared" si="96"/>
        <v>4335/050</v>
      </c>
      <c r="BO181" t="str">
        <f>IF(ISERROR(VLOOKUP($B181,'РЕОРГ 01.08.2010'!A:B,2,FALSE)),"",VLOOKUP($B181,'РЕОРГ 01.08.2010'!A:B,2,FALSE))</f>
        <v/>
      </c>
      <c r="BP181" s="12" t="str">
        <f t="shared" si="74"/>
        <v>Опер.касса №4335/050</v>
      </c>
      <c r="BQ181" t="e">
        <f>LEFT(#REF!,2)</f>
        <v>#REF!</v>
      </c>
      <c r="BR181" s="12" t="str">
        <f t="shared" si="97"/>
        <v>4335/050</v>
      </c>
    </row>
    <row r="182" spans="1:70" ht="12.75" customHeight="1">
      <c r="A182" t="str">
        <f t="shared" si="75"/>
        <v>4335/051</v>
      </c>
      <c r="B182" s="133">
        <v>220</v>
      </c>
      <c r="C182" s="1" t="s">
        <v>3064</v>
      </c>
      <c r="D182" s="32" t="s">
        <v>1931</v>
      </c>
      <c r="E182" s="1" t="s">
        <v>3065</v>
      </c>
      <c r="F182" s="1" t="s">
        <v>4493</v>
      </c>
      <c r="G182" s="1" t="s">
        <v>3066</v>
      </c>
      <c r="H182" s="1" t="s">
        <v>3067</v>
      </c>
      <c r="I182" s="1" t="s">
        <v>223</v>
      </c>
      <c r="J182" s="1"/>
      <c r="K182" s="1">
        <v>2</v>
      </c>
      <c r="L182" s="32" t="s">
        <v>2043</v>
      </c>
      <c r="M182" s="8" t="s">
        <v>11831</v>
      </c>
      <c r="N182" s="2" t="s">
        <v>11922</v>
      </c>
      <c r="O182" s="173"/>
      <c r="P182" s="168">
        <f t="shared" si="98"/>
        <v>179</v>
      </c>
      <c r="Q182" s="138">
        <f t="shared" si="99"/>
        <v>25</v>
      </c>
      <c r="R182" s="138">
        <f t="shared" si="100"/>
        <v>50</v>
      </c>
      <c r="S182" s="138">
        <f t="shared" si="101"/>
        <v>75</v>
      </c>
      <c r="T182" s="138">
        <f t="shared" si="102"/>
        <v>100</v>
      </c>
      <c r="U182" s="138" t="e">
        <f t="shared" si="103"/>
        <v>#VALUE!</v>
      </c>
      <c r="V182" s="138" t="e">
        <f t="shared" si="104"/>
        <v>#VALUE!</v>
      </c>
      <c r="W182" s="158" t="str">
        <f t="shared" si="76"/>
        <v>выходной</v>
      </c>
      <c r="X182" s="159" t="e">
        <f>HLOOKUP(SEARCH("2",$M182)-1,$Q$3:$V182,$P182+1,FALSE)</f>
        <v>#N/A</v>
      </c>
      <c r="Y182" s="160" t="str">
        <f t="shared" si="77"/>
        <v>09:00 17:00(13:00 14:00)</v>
      </c>
      <c r="Z182" s="161" t="e">
        <f t="shared" si="78"/>
        <v>#VALUE!</v>
      </c>
      <c r="AA182" s="158" t="str">
        <f t="shared" si="79"/>
        <v>09:00 17:00(13:00 14:00)</v>
      </c>
      <c r="AB182" s="159">
        <f>HLOOKUP(SEARCH("3",$M182)-1,$Q$3:$V182,$P182+1,FALSE)</f>
        <v>25</v>
      </c>
      <c r="AC182" s="160" t="str">
        <f t="shared" si="80"/>
        <v>09:00 17:00(13:00 14:00)|09:00 17:00(13:00 14:00)|09:00 17:00(13:00 14:00)|08:00 15:00</v>
      </c>
      <c r="AD182" s="161" t="str">
        <f t="shared" si="81"/>
        <v>09:00 17:00(13:00 14:00)</v>
      </c>
      <c r="AE182" s="158" t="str">
        <f t="shared" si="82"/>
        <v>09:00 17:00(13:00 14:00)</v>
      </c>
      <c r="AF182" s="159">
        <f>HLOOKUP(SEARCH("4",$M182)-1,$Q$3:$V182,$P182+1,FALSE)</f>
        <v>50</v>
      </c>
      <c r="AG182" s="161" t="str">
        <f t="shared" si="83"/>
        <v>09:00 17:00(13:00 14:00)|09:00 17:00(13:00 14:00)|08:00 15:00</v>
      </c>
      <c r="AH182" s="161" t="str">
        <f t="shared" si="84"/>
        <v>09:00 17:00(13:00 14:00)</v>
      </c>
      <c r="AI182" s="158" t="str">
        <f t="shared" si="85"/>
        <v>09:00 17:00(13:00 14:00)</v>
      </c>
      <c r="AJ182" s="159">
        <f>HLOOKUP(SEARCH("5",$M182)-1,$Q$3:$V182,$P182+1,FALSE)</f>
        <v>75</v>
      </c>
      <c r="AK182" s="161" t="str">
        <f t="shared" si="86"/>
        <v>09:00 17:00(13:00 14:00)|08:00 15:00</v>
      </c>
      <c r="AL182" s="161" t="str">
        <f t="shared" si="87"/>
        <v>09:00 17:00(13:00 14:00)</v>
      </c>
      <c r="AM182" s="158" t="str">
        <f t="shared" si="88"/>
        <v>09:00 17:00(13:00 14:00)</v>
      </c>
      <c r="AN182" s="159">
        <f>HLOOKUP(SEARCH("6",$M182)-1,$Q$3:$V182,$P182+1,FALSE)</f>
        <v>100</v>
      </c>
      <c r="AO182" s="161" t="str">
        <f t="shared" si="89"/>
        <v>08:00 15:00</v>
      </c>
      <c r="AP182" s="161" t="e">
        <f t="shared" si="90"/>
        <v>#VALUE!</v>
      </c>
      <c r="AQ182" s="162" t="str">
        <f t="shared" si="91"/>
        <v>08:00 15:00</v>
      </c>
      <c r="AR182" s="163" t="e">
        <f>HLOOKUP(SEARCH("7",$M182)-1,$Q$3:$V182,$P182+1,FALSE)</f>
        <v>#VALUE!</v>
      </c>
      <c r="AS182" s="164" t="str">
        <f t="shared" si="92"/>
        <v>выходной</v>
      </c>
      <c r="AT182" s="142"/>
      <c r="AU182" s="11" t="str">
        <f>IF(ISERROR(VLOOKUP(B182,'РЕОРГ 2008'!$A:$B,2,FALSE)),"",VLOOKUP(B182,'РЕОРГ 2008'!$A:$B,2,FALSE))</f>
        <v/>
      </c>
      <c r="AV182" s="12" t="str">
        <f t="shared" si="70"/>
        <v>Опер.касса №4335/051</v>
      </c>
      <c r="AW182" s="31" t="e">
        <f>LEFT(#REF!,2)</f>
        <v>#REF!</v>
      </c>
      <c r="AX182" s="12" t="str">
        <f t="shared" si="93"/>
        <v>4335/051</v>
      </c>
      <c r="AZ182" t="str">
        <f>IF(ISERROR(VLOOKUP(B182,'РЕОРГ 01.08.2009'!$A:$B,2,FALSE)),"",VLOOKUP(B182,'РЕОРГ 01.08.2009'!$A:$B,2,FALSE))</f>
        <v/>
      </c>
      <c r="BA182" s="12" t="str">
        <f t="shared" si="71"/>
        <v>Опер.касса №4335/051</v>
      </c>
      <c r="BB182" t="e">
        <f>LEFT(#REF!,2)</f>
        <v>#REF!</v>
      </c>
      <c r="BC182" s="12" t="str">
        <f t="shared" si="94"/>
        <v>4335/051</v>
      </c>
      <c r="BE182" t="str">
        <f>IF(ISERROR(VLOOKUP(B182,'РЕОРГ 01.10.2009'!A:C,3,FALSE)),"",VLOOKUP(B182,'РЕОРГ 01.10.2009'!A:C,3,FALSE))</f>
        <v/>
      </c>
      <c r="BF182" s="12" t="str">
        <f t="shared" si="72"/>
        <v>Опер.касса №4335/051</v>
      </c>
      <c r="BG182" t="e">
        <f>LEFT(#REF!,2)</f>
        <v>#REF!</v>
      </c>
      <c r="BH182" s="12" t="str">
        <f t="shared" si="95"/>
        <v>4335/051</v>
      </c>
      <c r="BJ182" t="str">
        <f>IF(ISERROR(VLOOKUP($B182,'РЕОРГ 01.05.2010'!A:B,2,FALSE)),"",VLOOKUP($B182,'РЕОРГ 01.05.2010'!A:B,2,FALSE))</f>
        <v/>
      </c>
      <c r="BK182" s="12" t="str">
        <f t="shared" si="73"/>
        <v>Опер.касса №4335/051</v>
      </c>
      <c r="BL182" t="e">
        <f>LEFT(#REF!,2)</f>
        <v>#REF!</v>
      </c>
      <c r="BM182" s="12" t="str">
        <f t="shared" si="96"/>
        <v>4335/051</v>
      </c>
      <c r="BO182" t="str">
        <f>IF(ISERROR(VLOOKUP($B182,'РЕОРГ 01.08.2010'!A:B,2,FALSE)),"",VLOOKUP($B182,'РЕОРГ 01.08.2010'!A:B,2,FALSE))</f>
        <v/>
      </c>
      <c r="BP182" s="12" t="str">
        <f t="shared" si="74"/>
        <v>Опер.касса №4335/051</v>
      </c>
      <c r="BQ182" t="e">
        <f>LEFT(#REF!,2)</f>
        <v>#REF!</v>
      </c>
      <c r="BR182" s="12" t="str">
        <f t="shared" si="97"/>
        <v>4335/051</v>
      </c>
    </row>
    <row r="183" spans="1:70" ht="12.75" customHeight="1">
      <c r="A183" t="str">
        <f t="shared" si="75"/>
        <v>4335/053</v>
      </c>
      <c r="B183" s="133">
        <v>221</v>
      </c>
      <c r="C183" s="1" t="s">
        <v>3068</v>
      </c>
      <c r="D183" s="32" t="s">
        <v>1931</v>
      </c>
      <c r="E183" s="1" t="s">
        <v>3069</v>
      </c>
      <c r="F183" s="1" t="s">
        <v>4493</v>
      </c>
      <c r="G183" s="1" t="s">
        <v>3070</v>
      </c>
      <c r="H183" s="1" t="s">
        <v>3071</v>
      </c>
      <c r="I183" s="1" t="s">
        <v>3072</v>
      </c>
      <c r="J183" s="1"/>
      <c r="K183" s="1">
        <v>1.5</v>
      </c>
      <c r="L183" s="32" t="s">
        <v>2043</v>
      </c>
      <c r="M183" s="8" t="s">
        <v>11903</v>
      </c>
      <c r="N183" s="2" t="s">
        <v>11904</v>
      </c>
      <c r="O183" s="173"/>
      <c r="P183" s="168">
        <f t="shared" si="98"/>
        <v>180</v>
      </c>
      <c r="Q183" s="138">
        <f t="shared" si="99"/>
        <v>25</v>
      </c>
      <c r="R183" s="138">
        <f t="shared" si="100"/>
        <v>50</v>
      </c>
      <c r="S183" s="138">
        <f t="shared" si="101"/>
        <v>75</v>
      </c>
      <c r="T183" s="138" t="e">
        <f t="shared" si="102"/>
        <v>#VALUE!</v>
      </c>
      <c r="U183" s="138" t="e">
        <f t="shared" si="103"/>
        <v>#VALUE!</v>
      </c>
      <c r="V183" s="138" t="e">
        <f t="shared" si="104"/>
        <v>#VALUE!</v>
      </c>
      <c r="W183" s="158" t="str">
        <f t="shared" si="76"/>
        <v>выходной</v>
      </c>
      <c r="X183" s="159" t="e">
        <f>HLOOKUP(SEARCH("2",$M183)-1,$Q$3:$V183,$P183+1,FALSE)</f>
        <v>#N/A</v>
      </c>
      <c r="Y183" s="160" t="str">
        <f t="shared" si="77"/>
        <v>09:00 17:00(13:00 14:00)</v>
      </c>
      <c r="Z183" s="161" t="e">
        <f t="shared" si="78"/>
        <v>#VALUE!</v>
      </c>
      <c r="AA183" s="158" t="str">
        <f t="shared" si="79"/>
        <v>09:00 17:00(13:00 14:00)</v>
      </c>
      <c r="AB183" s="159">
        <f>HLOOKUP(SEARCH("3",$M183)-1,$Q$3:$V183,$P183+1,FALSE)</f>
        <v>25</v>
      </c>
      <c r="AC183" s="160" t="str">
        <f t="shared" si="80"/>
        <v>09:00 17:00(13:00 14:00)|09:00 17:00(13:00 14:00)|09:00 14:00</v>
      </c>
      <c r="AD183" s="161" t="str">
        <f t="shared" si="81"/>
        <v>09:00 17:00(13:00 14:00)</v>
      </c>
      <c r="AE183" s="158" t="str">
        <f t="shared" si="82"/>
        <v>09:00 17:00(13:00 14:00)</v>
      </c>
      <c r="AF183" s="159" t="e">
        <f>HLOOKUP(SEARCH("4",$M183)-1,$Q$3:$V183,$P183+1,FALSE)</f>
        <v>#VALUE!</v>
      </c>
      <c r="AG183" s="161" t="e">
        <f t="shared" si="83"/>
        <v>#VALUE!</v>
      </c>
      <c r="AH183" s="161" t="e">
        <f t="shared" si="84"/>
        <v>#VALUE!</v>
      </c>
      <c r="AI183" s="158" t="str">
        <f t="shared" si="85"/>
        <v>выходной</v>
      </c>
      <c r="AJ183" s="159">
        <f>HLOOKUP(SEARCH("5",$M183)-1,$Q$3:$V183,$P183+1,FALSE)</f>
        <v>50</v>
      </c>
      <c r="AK183" s="161" t="str">
        <f t="shared" si="86"/>
        <v>09:00 17:00(13:00 14:00)|09:00 14:00</v>
      </c>
      <c r="AL183" s="161" t="str">
        <f t="shared" si="87"/>
        <v>09:00 17:00(13:00 14:00)</v>
      </c>
      <c r="AM183" s="158" t="str">
        <f t="shared" si="88"/>
        <v>09:00 17:00(13:00 14:00)</v>
      </c>
      <c r="AN183" s="159">
        <f>HLOOKUP(SEARCH("6",$M183)-1,$Q$3:$V183,$P183+1,FALSE)</f>
        <v>75</v>
      </c>
      <c r="AO183" s="161" t="str">
        <f t="shared" si="89"/>
        <v>09:00 14:00</v>
      </c>
      <c r="AP183" s="161" t="e">
        <f t="shared" si="90"/>
        <v>#VALUE!</v>
      </c>
      <c r="AQ183" s="162" t="str">
        <f t="shared" si="91"/>
        <v>09:00 14:00</v>
      </c>
      <c r="AR183" s="163" t="e">
        <f>HLOOKUP(SEARCH("7",$M183)-1,$Q$3:$V183,$P183+1,FALSE)</f>
        <v>#VALUE!</v>
      </c>
      <c r="AS183" s="164" t="str">
        <f t="shared" si="92"/>
        <v>выходной</v>
      </c>
      <c r="AT183" s="142"/>
      <c r="AU183" s="11" t="str">
        <f>IF(ISERROR(VLOOKUP(B183,'РЕОРГ 2008'!$A:$B,2,FALSE)),"",VLOOKUP(B183,'РЕОРГ 2008'!$A:$B,2,FALSE))</f>
        <v/>
      </c>
      <c r="AV183" s="12" t="str">
        <f t="shared" si="70"/>
        <v>Опер.касса №4335/053</v>
      </c>
      <c r="AW183" s="31" t="e">
        <f>LEFT(#REF!,2)</f>
        <v>#REF!</v>
      </c>
      <c r="AX183" s="12" t="str">
        <f t="shared" si="93"/>
        <v>4335/053</v>
      </c>
      <c r="AZ183" t="str">
        <f>IF(ISERROR(VLOOKUP(B183,'РЕОРГ 01.08.2009'!$A:$B,2,FALSE)),"",VLOOKUP(B183,'РЕОРГ 01.08.2009'!$A:$B,2,FALSE))</f>
        <v/>
      </c>
      <c r="BA183" s="12" t="str">
        <f t="shared" si="71"/>
        <v>Опер.касса №4335/053</v>
      </c>
      <c r="BB183" t="e">
        <f>LEFT(#REF!,2)</f>
        <v>#REF!</v>
      </c>
      <c r="BC183" s="12" t="str">
        <f t="shared" si="94"/>
        <v>4335/053</v>
      </c>
      <c r="BE183" t="str">
        <f>IF(ISERROR(VLOOKUP(B183,'РЕОРГ 01.10.2009'!A:C,3,FALSE)),"",VLOOKUP(B183,'РЕОРГ 01.10.2009'!A:C,3,FALSE))</f>
        <v/>
      </c>
      <c r="BF183" s="12" t="str">
        <f t="shared" si="72"/>
        <v>Опер.касса №4335/053</v>
      </c>
      <c r="BG183" t="e">
        <f>LEFT(#REF!,2)</f>
        <v>#REF!</v>
      </c>
      <c r="BH183" s="12" t="str">
        <f t="shared" si="95"/>
        <v>4335/053</v>
      </c>
      <c r="BJ183" t="str">
        <f>IF(ISERROR(VLOOKUP($B183,'РЕОРГ 01.05.2010'!A:B,2,FALSE)),"",VLOOKUP($B183,'РЕОРГ 01.05.2010'!A:B,2,FALSE))</f>
        <v/>
      </c>
      <c r="BK183" s="12" t="str">
        <f t="shared" si="73"/>
        <v>Опер.касса №4335/053</v>
      </c>
      <c r="BL183" t="e">
        <f>LEFT(#REF!,2)</f>
        <v>#REF!</v>
      </c>
      <c r="BM183" s="12" t="str">
        <f t="shared" si="96"/>
        <v>4335/053</v>
      </c>
      <c r="BO183" t="str">
        <f>IF(ISERROR(VLOOKUP($B183,'РЕОРГ 01.08.2010'!A:B,2,FALSE)),"",VLOOKUP($B183,'РЕОРГ 01.08.2010'!A:B,2,FALSE))</f>
        <v/>
      </c>
      <c r="BP183" s="12" t="str">
        <f t="shared" si="74"/>
        <v>Опер.касса №4335/053</v>
      </c>
      <c r="BQ183" t="e">
        <f>LEFT(#REF!,2)</f>
        <v>#REF!</v>
      </c>
      <c r="BR183" s="12" t="str">
        <f t="shared" si="97"/>
        <v>4335/053</v>
      </c>
    </row>
    <row r="184" spans="1:70" ht="12.75" customHeight="1">
      <c r="A184" t="str">
        <f t="shared" si="75"/>
        <v>4335/054</v>
      </c>
      <c r="B184" s="133">
        <v>222</v>
      </c>
      <c r="C184" s="1" t="s">
        <v>3073</v>
      </c>
      <c r="D184" s="32" t="s">
        <v>1926</v>
      </c>
      <c r="E184" s="1" t="s">
        <v>1265</v>
      </c>
      <c r="F184" s="1" t="s">
        <v>4493</v>
      </c>
      <c r="G184" s="1" t="s">
        <v>3074</v>
      </c>
      <c r="H184" s="1" t="s">
        <v>3075</v>
      </c>
      <c r="I184" s="1" t="s">
        <v>5595</v>
      </c>
      <c r="J184" s="1"/>
      <c r="K184" s="1">
        <v>7.5</v>
      </c>
      <c r="L184" s="32" t="s">
        <v>2043</v>
      </c>
      <c r="M184" s="8" t="s">
        <v>11773</v>
      </c>
      <c r="N184" s="2" t="s">
        <v>11923</v>
      </c>
      <c r="O184" s="173"/>
      <c r="P184" s="168">
        <f t="shared" si="98"/>
        <v>181</v>
      </c>
      <c r="Q184" s="138">
        <f t="shared" si="99"/>
        <v>12</v>
      </c>
      <c r="R184" s="138">
        <f t="shared" si="100"/>
        <v>24</v>
      </c>
      <c r="S184" s="138">
        <f t="shared" si="101"/>
        <v>36</v>
      </c>
      <c r="T184" s="138">
        <f t="shared" si="102"/>
        <v>48</v>
      </c>
      <c r="U184" s="138">
        <f t="shared" si="103"/>
        <v>60</v>
      </c>
      <c r="V184" s="138" t="e">
        <f t="shared" si="104"/>
        <v>#VALUE!</v>
      </c>
      <c r="W184" s="158" t="str">
        <f t="shared" si="76"/>
        <v>08:00 18:00</v>
      </c>
      <c r="X184" s="159">
        <f>HLOOKUP(SEARCH("2",$M184)-1,$Q$3:$V184,$P184+1,FALSE)</f>
        <v>12</v>
      </c>
      <c r="Y184" s="160" t="str">
        <f t="shared" si="77"/>
        <v>08:00 18:00|09:00 18:00|08:00 18:00|08:00 18:00|08:00 15:00</v>
      </c>
      <c r="Z184" s="161" t="str">
        <f t="shared" si="78"/>
        <v>08:00 18:00</v>
      </c>
      <c r="AA184" s="158" t="str">
        <f t="shared" si="79"/>
        <v>08:00 18:00</v>
      </c>
      <c r="AB184" s="159">
        <f>HLOOKUP(SEARCH("3",$M184)-1,$Q$3:$V184,$P184+1,FALSE)</f>
        <v>24</v>
      </c>
      <c r="AC184" s="160" t="str">
        <f t="shared" si="80"/>
        <v>09:00 18:00|08:00 18:00|08:00 18:00|08:00 15:00</v>
      </c>
      <c r="AD184" s="161" t="str">
        <f t="shared" si="81"/>
        <v>09:00 18:00</v>
      </c>
      <c r="AE184" s="158" t="str">
        <f t="shared" si="82"/>
        <v>09:00 18:00</v>
      </c>
      <c r="AF184" s="159">
        <f>HLOOKUP(SEARCH("4",$M184)-1,$Q$3:$V184,$P184+1,FALSE)</f>
        <v>36</v>
      </c>
      <c r="AG184" s="161" t="str">
        <f t="shared" si="83"/>
        <v>08:00 18:00|08:00 18:00|08:00 15:00</v>
      </c>
      <c r="AH184" s="161" t="str">
        <f t="shared" si="84"/>
        <v>08:00 18:00</v>
      </c>
      <c r="AI184" s="158" t="str">
        <f t="shared" si="85"/>
        <v>08:00 18:00</v>
      </c>
      <c r="AJ184" s="159">
        <f>HLOOKUP(SEARCH("5",$M184)-1,$Q$3:$V184,$P184+1,FALSE)</f>
        <v>48</v>
      </c>
      <c r="AK184" s="161" t="str">
        <f t="shared" si="86"/>
        <v>08:00 18:00|08:00 15:00</v>
      </c>
      <c r="AL184" s="161" t="str">
        <f t="shared" si="87"/>
        <v>08:00 18:00</v>
      </c>
      <c r="AM184" s="158" t="str">
        <f t="shared" si="88"/>
        <v>08:00 18:00</v>
      </c>
      <c r="AN184" s="159">
        <f>HLOOKUP(SEARCH("6",$M184)-1,$Q$3:$V184,$P184+1,FALSE)</f>
        <v>60</v>
      </c>
      <c r="AO184" s="161" t="str">
        <f t="shared" si="89"/>
        <v>08:00 15:00</v>
      </c>
      <c r="AP184" s="161" t="e">
        <f t="shared" si="90"/>
        <v>#VALUE!</v>
      </c>
      <c r="AQ184" s="162" t="str">
        <f t="shared" si="91"/>
        <v>08:00 15:00</v>
      </c>
      <c r="AR184" s="163" t="e">
        <f>HLOOKUP(SEARCH("7",$M184)-1,$Q$3:$V184,$P184+1,FALSE)</f>
        <v>#VALUE!</v>
      </c>
      <c r="AS184" s="164" t="str">
        <f t="shared" si="92"/>
        <v>выходной</v>
      </c>
      <c r="AT184" s="142"/>
      <c r="AU184" s="11" t="str">
        <f>IF(ISERROR(VLOOKUP(B184,'РЕОРГ 2008'!$A:$B,2,FALSE)),"",VLOOKUP(B184,'РЕОРГ 2008'!$A:$B,2,FALSE))</f>
        <v/>
      </c>
      <c r="AV184" s="12" t="str">
        <f t="shared" si="70"/>
        <v>Доп.офис №4335/054</v>
      </c>
      <c r="AW184" s="31" t="e">
        <f>LEFT(#REF!,2)</f>
        <v>#REF!</v>
      </c>
      <c r="AX184" s="12" t="str">
        <f t="shared" si="93"/>
        <v>4335/054</v>
      </c>
      <c r="AZ184" t="str">
        <f>IF(ISERROR(VLOOKUP(B184,'РЕОРГ 01.08.2009'!$A:$B,2,FALSE)),"",VLOOKUP(B184,'РЕОРГ 01.08.2009'!$A:$B,2,FALSE))</f>
        <v/>
      </c>
      <c r="BA184" s="12" t="str">
        <f t="shared" si="71"/>
        <v>Доп.офис №4335/054</v>
      </c>
      <c r="BB184" t="e">
        <f>LEFT(#REF!,2)</f>
        <v>#REF!</v>
      </c>
      <c r="BC184" s="12" t="str">
        <f t="shared" si="94"/>
        <v>4335/054</v>
      </c>
      <c r="BE184" t="str">
        <f>IF(ISERROR(VLOOKUP(B184,'РЕОРГ 01.10.2009'!A:C,3,FALSE)),"",VLOOKUP(B184,'РЕОРГ 01.10.2009'!A:C,3,FALSE))</f>
        <v/>
      </c>
      <c r="BF184" s="12" t="str">
        <f t="shared" si="72"/>
        <v>Доп.офис №4335/054</v>
      </c>
      <c r="BG184" t="e">
        <f>LEFT(#REF!,2)</f>
        <v>#REF!</v>
      </c>
      <c r="BH184" s="12" t="str">
        <f t="shared" si="95"/>
        <v>4335/054</v>
      </c>
      <c r="BJ184" t="str">
        <f>IF(ISERROR(VLOOKUP($B184,'РЕОРГ 01.05.2010'!A:B,2,FALSE)),"",VLOOKUP($B184,'РЕОРГ 01.05.2010'!A:B,2,FALSE))</f>
        <v/>
      </c>
      <c r="BK184" s="12" t="str">
        <f t="shared" si="73"/>
        <v>Доп.офис №4335/054</v>
      </c>
      <c r="BL184" t="e">
        <f>LEFT(#REF!,2)</f>
        <v>#REF!</v>
      </c>
      <c r="BM184" s="12" t="str">
        <f t="shared" si="96"/>
        <v>4335/054</v>
      </c>
      <c r="BO184" t="str">
        <f>IF(ISERROR(VLOOKUP($B184,'РЕОРГ 01.08.2010'!A:B,2,FALSE)),"",VLOOKUP($B184,'РЕОРГ 01.08.2010'!A:B,2,FALSE))</f>
        <v/>
      </c>
      <c r="BP184" s="12" t="str">
        <f t="shared" si="74"/>
        <v>Доп.офис №4335/054</v>
      </c>
      <c r="BQ184" t="e">
        <f>LEFT(#REF!,2)</f>
        <v>#REF!</v>
      </c>
      <c r="BR184" s="12" t="str">
        <f t="shared" si="97"/>
        <v>4335/054</v>
      </c>
    </row>
    <row r="185" spans="1:70" ht="12.75" customHeight="1">
      <c r="A185" t="str">
        <f t="shared" si="75"/>
        <v>4335/056</v>
      </c>
      <c r="B185" s="133">
        <v>223</v>
      </c>
      <c r="C185" s="1" t="s">
        <v>3077</v>
      </c>
      <c r="D185" s="32" t="s">
        <v>7017</v>
      </c>
      <c r="E185" s="1" t="s">
        <v>3078</v>
      </c>
      <c r="F185" s="1" t="s">
        <v>4493</v>
      </c>
      <c r="G185" s="1" t="s">
        <v>3079</v>
      </c>
      <c r="H185" s="1" t="s">
        <v>3080</v>
      </c>
      <c r="I185" s="1" t="s">
        <v>3081</v>
      </c>
      <c r="J185" s="1"/>
      <c r="K185" s="1">
        <v>26.25</v>
      </c>
      <c r="L185" s="32" t="s">
        <v>4051</v>
      </c>
      <c r="M185" s="8" t="s">
        <v>11773</v>
      </c>
      <c r="N185" s="2" t="s">
        <v>11899</v>
      </c>
      <c r="O185" s="173"/>
      <c r="P185" s="168">
        <f t="shared" si="98"/>
        <v>182</v>
      </c>
      <c r="Q185" s="138">
        <f t="shared" si="99"/>
        <v>12</v>
      </c>
      <c r="R185" s="138">
        <f t="shared" si="100"/>
        <v>24</v>
      </c>
      <c r="S185" s="138">
        <f t="shared" si="101"/>
        <v>36</v>
      </c>
      <c r="T185" s="138">
        <f t="shared" si="102"/>
        <v>48</v>
      </c>
      <c r="U185" s="138">
        <f t="shared" si="103"/>
        <v>60</v>
      </c>
      <c r="V185" s="138" t="e">
        <f t="shared" si="104"/>
        <v>#VALUE!</v>
      </c>
      <c r="W185" s="158" t="str">
        <f t="shared" si="76"/>
        <v>08:00 18:00</v>
      </c>
      <c r="X185" s="159">
        <f>HLOOKUP(SEARCH("2",$M185)-1,$Q$3:$V185,$P185+1,FALSE)</f>
        <v>12</v>
      </c>
      <c r="Y185" s="160" t="str">
        <f t="shared" si="77"/>
        <v>08:00 18:00|08:00 18:00|09:00 18:00|08:00 18:00|08:00 15:00</v>
      </c>
      <c r="Z185" s="161" t="str">
        <f t="shared" si="78"/>
        <v>08:00 18:00</v>
      </c>
      <c r="AA185" s="158" t="str">
        <f t="shared" si="79"/>
        <v>08:00 18:00</v>
      </c>
      <c r="AB185" s="159">
        <f>HLOOKUP(SEARCH("3",$M185)-1,$Q$3:$V185,$P185+1,FALSE)</f>
        <v>24</v>
      </c>
      <c r="AC185" s="160" t="str">
        <f t="shared" si="80"/>
        <v>08:00 18:00|09:00 18:00|08:00 18:00|08:00 15:00</v>
      </c>
      <c r="AD185" s="161" t="str">
        <f t="shared" si="81"/>
        <v>08:00 18:00</v>
      </c>
      <c r="AE185" s="158" t="str">
        <f t="shared" si="82"/>
        <v>08:00 18:00</v>
      </c>
      <c r="AF185" s="159">
        <f>HLOOKUP(SEARCH("4",$M185)-1,$Q$3:$V185,$P185+1,FALSE)</f>
        <v>36</v>
      </c>
      <c r="AG185" s="161" t="str">
        <f t="shared" si="83"/>
        <v>09:00 18:00|08:00 18:00|08:00 15:00</v>
      </c>
      <c r="AH185" s="161" t="str">
        <f t="shared" si="84"/>
        <v>09:00 18:00</v>
      </c>
      <c r="AI185" s="158" t="str">
        <f t="shared" si="85"/>
        <v>09:00 18:00</v>
      </c>
      <c r="AJ185" s="159">
        <f>HLOOKUP(SEARCH("5",$M185)-1,$Q$3:$V185,$P185+1,FALSE)</f>
        <v>48</v>
      </c>
      <c r="AK185" s="161" t="str">
        <f t="shared" si="86"/>
        <v>08:00 18:00|08:00 15:00</v>
      </c>
      <c r="AL185" s="161" t="str">
        <f t="shared" si="87"/>
        <v>08:00 18:00</v>
      </c>
      <c r="AM185" s="158" t="str">
        <f t="shared" si="88"/>
        <v>08:00 18:00</v>
      </c>
      <c r="AN185" s="159">
        <f>HLOOKUP(SEARCH("6",$M185)-1,$Q$3:$V185,$P185+1,FALSE)</f>
        <v>60</v>
      </c>
      <c r="AO185" s="161" t="str">
        <f t="shared" si="89"/>
        <v>08:00 15:00</v>
      </c>
      <c r="AP185" s="161" t="e">
        <f t="shared" si="90"/>
        <v>#VALUE!</v>
      </c>
      <c r="AQ185" s="162" t="str">
        <f t="shared" si="91"/>
        <v>08:00 15:00</v>
      </c>
      <c r="AR185" s="163" t="e">
        <f>HLOOKUP(SEARCH("7",$M185)-1,$Q$3:$V185,$P185+1,FALSE)</f>
        <v>#VALUE!</v>
      </c>
      <c r="AS185" s="164" t="str">
        <f t="shared" si="92"/>
        <v>выходной</v>
      </c>
      <c r="AT185" s="142"/>
      <c r="AU185" s="11" t="str">
        <f>IF(ISERROR(VLOOKUP(B185,'РЕОРГ 2008'!$A:$B,2,FALSE)),"",VLOOKUP(B185,'РЕОРГ 2008'!$A:$B,2,FALSE))</f>
        <v/>
      </c>
      <c r="AV185" s="12" t="str">
        <f t="shared" si="70"/>
        <v>Доп.офис №4335/056</v>
      </c>
      <c r="AW185" s="31" t="e">
        <f>LEFT(#REF!,2)</f>
        <v>#REF!</v>
      </c>
      <c r="AX185" s="12" t="str">
        <f t="shared" si="93"/>
        <v>4335/056</v>
      </c>
      <c r="AZ185" t="str">
        <f>IF(ISERROR(VLOOKUP(B185,'РЕОРГ 01.08.2009'!$A:$B,2,FALSE)),"",VLOOKUP(B185,'РЕОРГ 01.08.2009'!$A:$B,2,FALSE))</f>
        <v/>
      </c>
      <c r="BA185" s="12" t="str">
        <f t="shared" si="71"/>
        <v>Доп.офис №4335/056</v>
      </c>
      <c r="BB185" t="e">
        <f>LEFT(#REF!,2)</f>
        <v>#REF!</v>
      </c>
      <c r="BC185" s="12" t="str">
        <f t="shared" si="94"/>
        <v>4335/056</v>
      </c>
      <c r="BE185" t="str">
        <f>IF(ISERROR(VLOOKUP(B185,'РЕОРГ 01.10.2009'!A:C,3,FALSE)),"",VLOOKUP(B185,'РЕОРГ 01.10.2009'!A:C,3,FALSE))</f>
        <v/>
      </c>
      <c r="BF185" s="12" t="str">
        <f t="shared" si="72"/>
        <v>Доп.офис №4335/056</v>
      </c>
      <c r="BG185" t="e">
        <f>LEFT(#REF!,2)</f>
        <v>#REF!</v>
      </c>
      <c r="BH185" s="12" t="str">
        <f t="shared" si="95"/>
        <v>4335/056</v>
      </c>
      <c r="BJ185" t="str">
        <f>IF(ISERROR(VLOOKUP($B185,'РЕОРГ 01.05.2010'!A:B,2,FALSE)),"",VLOOKUP($B185,'РЕОРГ 01.05.2010'!A:B,2,FALSE))</f>
        <v/>
      </c>
      <c r="BK185" s="12" t="str">
        <f t="shared" si="73"/>
        <v>Доп.офис №4335/056</v>
      </c>
      <c r="BL185" t="e">
        <f>LEFT(#REF!,2)</f>
        <v>#REF!</v>
      </c>
      <c r="BM185" s="12" t="str">
        <f t="shared" si="96"/>
        <v>4335/056</v>
      </c>
      <c r="BO185" t="str">
        <f>IF(ISERROR(VLOOKUP($B185,'РЕОРГ 01.08.2010'!A:B,2,FALSE)),"",VLOOKUP($B185,'РЕОРГ 01.08.2010'!A:B,2,FALSE))</f>
        <v/>
      </c>
      <c r="BP185" s="12" t="str">
        <f t="shared" si="74"/>
        <v>Доп.офис №4335/056</v>
      </c>
      <c r="BQ185" t="e">
        <f>LEFT(#REF!,2)</f>
        <v>#REF!</v>
      </c>
      <c r="BR185" s="12" t="str">
        <f t="shared" si="97"/>
        <v>4335/056</v>
      </c>
    </row>
    <row r="186" spans="1:70" ht="12.75" customHeight="1">
      <c r="A186" t="str">
        <f t="shared" si="75"/>
        <v>4335/057</v>
      </c>
      <c r="B186" s="133">
        <v>224</v>
      </c>
      <c r="C186" s="1" t="s">
        <v>3082</v>
      </c>
      <c r="D186" s="32" t="s">
        <v>1931</v>
      </c>
      <c r="E186" s="1" t="s">
        <v>3083</v>
      </c>
      <c r="F186" s="1" t="s">
        <v>4493</v>
      </c>
      <c r="G186" s="1" t="s">
        <v>3084</v>
      </c>
      <c r="H186" s="1" t="s">
        <v>3085</v>
      </c>
      <c r="I186" s="1" t="s">
        <v>11222</v>
      </c>
      <c r="J186" s="1"/>
      <c r="K186" s="1">
        <v>0.75</v>
      </c>
      <c r="L186" s="32" t="s">
        <v>4049</v>
      </c>
      <c r="M186" s="8" t="s">
        <v>11908</v>
      </c>
      <c r="N186" s="2" t="s">
        <v>11924</v>
      </c>
      <c r="O186" s="173"/>
      <c r="P186" s="168">
        <f t="shared" si="98"/>
        <v>183</v>
      </c>
      <c r="Q186" s="138">
        <f t="shared" si="99"/>
        <v>12</v>
      </c>
      <c r="R186" s="138">
        <f t="shared" si="100"/>
        <v>24</v>
      </c>
      <c r="S186" s="138">
        <f t="shared" si="101"/>
        <v>36</v>
      </c>
      <c r="T186" s="138" t="e">
        <f t="shared" si="102"/>
        <v>#VALUE!</v>
      </c>
      <c r="U186" s="138" t="e">
        <f t="shared" si="103"/>
        <v>#VALUE!</v>
      </c>
      <c r="V186" s="138" t="e">
        <f t="shared" si="104"/>
        <v>#VALUE!</v>
      </c>
      <c r="W186" s="158" t="str">
        <f t="shared" si="76"/>
        <v>08:30 14:30</v>
      </c>
      <c r="X186" s="159">
        <f>HLOOKUP(SEARCH("2",$M186)-1,$Q$3:$V186,$P186+1,FALSE)</f>
        <v>12</v>
      </c>
      <c r="Y186" s="160" t="str">
        <f t="shared" si="77"/>
        <v>08:30 14:30|08:30 14:30|08:30 14:30</v>
      </c>
      <c r="Z186" s="161" t="str">
        <f t="shared" si="78"/>
        <v>08:30 14:30</v>
      </c>
      <c r="AA186" s="158" t="str">
        <f t="shared" si="79"/>
        <v>08:30 14:30</v>
      </c>
      <c r="AB186" s="159" t="e">
        <f>HLOOKUP(SEARCH("3",$M186)-1,$Q$3:$V186,$P186+1,FALSE)</f>
        <v>#VALUE!</v>
      </c>
      <c r="AC186" s="160" t="e">
        <f t="shared" si="80"/>
        <v>#VALUE!</v>
      </c>
      <c r="AD186" s="161" t="e">
        <f t="shared" si="81"/>
        <v>#VALUE!</v>
      </c>
      <c r="AE186" s="158" t="str">
        <f t="shared" si="82"/>
        <v>выходной</v>
      </c>
      <c r="AF186" s="159">
        <f>HLOOKUP(SEARCH("4",$M186)-1,$Q$3:$V186,$P186+1,FALSE)</f>
        <v>24</v>
      </c>
      <c r="AG186" s="161" t="str">
        <f t="shared" si="83"/>
        <v>08:30 14:30|08:30 14:30</v>
      </c>
      <c r="AH186" s="161" t="str">
        <f t="shared" si="84"/>
        <v>08:30 14:30</v>
      </c>
      <c r="AI186" s="158" t="str">
        <f t="shared" si="85"/>
        <v>08:30 14:30</v>
      </c>
      <c r="AJ186" s="159">
        <f>HLOOKUP(SEARCH("5",$M186)-1,$Q$3:$V186,$P186+1,FALSE)</f>
        <v>36</v>
      </c>
      <c r="AK186" s="161" t="str">
        <f t="shared" si="86"/>
        <v>08:30 14:30</v>
      </c>
      <c r="AL186" s="161" t="e">
        <f t="shared" si="87"/>
        <v>#VALUE!</v>
      </c>
      <c r="AM186" s="158" t="str">
        <f t="shared" si="88"/>
        <v>08:30 14:30</v>
      </c>
      <c r="AN186" s="159" t="e">
        <f>HLOOKUP(SEARCH("6",$M186)-1,$Q$3:$V186,$P186+1,FALSE)</f>
        <v>#VALUE!</v>
      </c>
      <c r="AO186" s="161" t="e">
        <f t="shared" si="89"/>
        <v>#VALUE!</v>
      </c>
      <c r="AP186" s="161" t="e">
        <f t="shared" si="90"/>
        <v>#VALUE!</v>
      </c>
      <c r="AQ186" s="162" t="str">
        <f t="shared" si="91"/>
        <v>выходной</v>
      </c>
      <c r="AR186" s="163" t="e">
        <f>HLOOKUP(SEARCH("7",$M186)-1,$Q$3:$V186,$P186+1,FALSE)</f>
        <v>#VALUE!</v>
      </c>
      <c r="AS186" s="164" t="str">
        <f t="shared" si="92"/>
        <v>выходной</v>
      </c>
      <c r="AT186" s="142"/>
      <c r="AU186" s="11" t="str">
        <f>IF(ISERROR(VLOOKUP(B186,'РЕОРГ 2008'!$A:$B,2,FALSE)),"",VLOOKUP(B186,'РЕОРГ 2008'!$A:$B,2,FALSE))</f>
        <v/>
      </c>
      <c r="AV186" s="12" t="str">
        <f t="shared" si="70"/>
        <v>Опер.касса №4335/057</v>
      </c>
      <c r="AW186" s="31" t="e">
        <f>LEFT(#REF!,2)</f>
        <v>#REF!</v>
      </c>
      <c r="AX186" s="12" t="str">
        <f t="shared" si="93"/>
        <v>4335/057</v>
      </c>
      <c r="AZ186" t="str">
        <f>IF(ISERROR(VLOOKUP(B186,'РЕОРГ 01.08.2009'!$A:$B,2,FALSE)),"",VLOOKUP(B186,'РЕОРГ 01.08.2009'!$A:$B,2,FALSE))</f>
        <v/>
      </c>
      <c r="BA186" s="12" t="str">
        <f t="shared" si="71"/>
        <v>Опер.касса №4335/057</v>
      </c>
      <c r="BB186" t="e">
        <f>LEFT(#REF!,2)</f>
        <v>#REF!</v>
      </c>
      <c r="BC186" s="12" t="str">
        <f t="shared" si="94"/>
        <v>4335/057</v>
      </c>
      <c r="BE186" t="str">
        <f>IF(ISERROR(VLOOKUP(B186,'РЕОРГ 01.10.2009'!A:C,3,FALSE)),"",VLOOKUP(B186,'РЕОРГ 01.10.2009'!A:C,3,FALSE))</f>
        <v/>
      </c>
      <c r="BF186" s="12" t="str">
        <f t="shared" si="72"/>
        <v>Опер.касса №4335/057</v>
      </c>
      <c r="BG186" t="e">
        <f>LEFT(#REF!,2)</f>
        <v>#REF!</v>
      </c>
      <c r="BH186" s="12" t="str">
        <f t="shared" si="95"/>
        <v>4335/057</v>
      </c>
      <c r="BJ186" t="str">
        <f>IF(ISERROR(VLOOKUP($B186,'РЕОРГ 01.05.2010'!A:B,2,FALSE)),"",VLOOKUP($B186,'РЕОРГ 01.05.2010'!A:B,2,FALSE))</f>
        <v/>
      </c>
      <c r="BK186" s="12" t="str">
        <f t="shared" si="73"/>
        <v>Опер.касса №4335/057</v>
      </c>
      <c r="BL186" t="e">
        <f>LEFT(#REF!,2)</f>
        <v>#REF!</v>
      </c>
      <c r="BM186" s="12" t="str">
        <f t="shared" si="96"/>
        <v>4335/057</v>
      </c>
      <c r="BO186" t="str">
        <f>IF(ISERROR(VLOOKUP($B186,'РЕОРГ 01.08.2010'!A:B,2,FALSE)),"",VLOOKUP($B186,'РЕОРГ 01.08.2010'!A:B,2,FALSE))</f>
        <v/>
      </c>
      <c r="BP186" s="12" t="str">
        <f t="shared" si="74"/>
        <v>Опер.касса №4335/057</v>
      </c>
      <c r="BQ186" t="e">
        <f>LEFT(#REF!,2)</f>
        <v>#REF!</v>
      </c>
      <c r="BR186" s="12" t="str">
        <f t="shared" si="97"/>
        <v>4335/057</v>
      </c>
    </row>
    <row r="187" spans="1:70" ht="12.75" customHeight="1">
      <c r="A187" t="str">
        <f t="shared" si="75"/>
        <v>4335/058</v>
      </c>
      <c r="B187" s="133">
        <v>225</v>
      </c>
      <c r="C187" s="1" t="s">
        <v>3086</v>
      </c>
      <c r="D187" s="32" t="s">
        <v>1931</v>
      </c>
      <c r="E187" s="1" t="s">
        <v>3087</v>
      </c>
      <c r="F187" s="1" t="s">
        <v>4493</v>
      </c>
      <c r="G187" s="1" t="s">
        <v>3088</v>
      </c>
      <c r="H187" s="1" t="s">
        <v>3089</v>
      </c>
      <c r="I187" s="1" t="s">
        <v>3090</v>
      </c>
      <c r="J187" s="1"/>
      <c r="K187" s="1">
        <v>2</v>
      </c>
      <c r="L187" s="32" t="s">
        <v>4052</v>
      </c>
      <c r="M187" s="8" t="s">
        <v>11831</v>
      </c>
      <c r="N187" s="2" t="s">
        <v>11925</v>
      </c>
      <c r="O187" s="173"/>
      <c r="P187" s="168">
        <f t="shared" si="98"/>
        <v>184</v>
      </c>
      <c r="Q187" s="138">
        <f t="shared" si="99"/>
        <v>25</v>
      </c>
      <c r="R187" s="138">
        <f t="shared" si="100"/>
        <v>50</v>
      </c>
      <c r="S187" s="138">
        <f t="shared" si="101"/>
        <v>75</v>
      </c>
      <c r="T187" s="138">
        <f t="shared" si="102"/>
        <v>100</v>
      </c>
      <c r="U187" s="138" t="e">
        <f t="shared" si="103"/>
        <v>#VALUE!</v>
      </c>
      <c r="V187" s="138" t="e">
        <f t="shared" si="104"/>
        <v>#VALUE!</v>
      </c>
      <c r="W187" s="158" t="str">
        <f t="shared" si="76"/>
        <v>выходной</v>
      </c>
      <c r="X187" s="159" t="e">
        <f>HLOOKUP(SEARCH("2",$M187)-1,$Q$3:$V187,$P187+1,FALSE)</f>
        <v>#N/A</v>
      </c>
      <c r="Y187" s="160" t="str">
        <f t="shared" si="77"/>
        <v>08:00 16:30(13:00 14:00)</v>
      </c>
      <c r="Z187" s="161" t="e">
        <f t="shared" si="78"/>
        <v>#VALUE!</v>
      </c>
      <c r="AA187" s="158" t="str">
        <f t="shared" si="79"/>
        <v>08:00 16:30(13:00 14:00)</v>
      </c>
      <c r="AB187" s="159">
        <f>HLOOKUP(SEARCH("3",$M187)-1,$Q$3:$V187,$P187+1,FALSE)</f>
        <v>25</v>
      </c>
      <c r="AC187" s="160" t="str">
        <f t="shared" si="80"/>
        <v>08:00 16:30(13:00 14:00)|08:00 16:30(13:00 14:00)|08:00 16:30(13:00 14:00)|08:00 13:00</v>
      </c>
      <c r="AD187" s="161" t="str">
        <f t="shared" si="81"/>
        <v>08:00 16:30(13:00 14:00)</v>
      </c>
      <c r="AE187" s="158" t="str">
        <f t="shared" si="82"/>
        <v>08:00 16:30(13:00 14:00)</v>
      </c>
      <c r="AF187" s="159">
        <f>HLOOKUP(SEARCH("4",$M187)-1,$Q$3:$V187,$P187+1,FALSE)</f>
        <v>50</v>
      </c>
      <c r="AG187" s="161" t="str">
        <f t="shared" si="83"/>
        <v>08:00 16:30(13:00 14:00)|08:00 16:30(13:00 14:00)|08:00 13:00</v>
      </c>
      <c r="AH187" s="161" t="str">
        <f t="shared" si="84"/>
        <v>08:00 16:30(13:00 14:00)</v>
      </c>
      <c r="AI187" s="158" t="str">
        <f t="shared" si="85"/>
        <v>08:00 16:30(13:00 14:00)</v>
      </c>
      <c r="AJ187" s="159">
        <f>HLOOKUP(SEARCH("5",$M187)-1,$Q$3:$V187,$P187+1,FALSE)</f>
        <v>75</v>
      </c>
      <c r="AK187" s="161" t="str">
        <f t="shared" si="86"/>
        <v>08:00 16:30(13:00 14:00)|08:00 13:00</v>
      </c>
      <c r="AL187" s="161" t="str">
        <f t="shared" si="87"/>
        <v>08:00 16:30(13:00 14:00)</v>
      </c>
      <c r="AM187" s="158" t="str">
        <f t="shared" si="88"/>
        <v>08:00 16:30(13:00 14:00)</v>
      </c>
      <c r="AN187" s="159">
        <f>HLOOKUP(SEARCH("6",$M187)-1,$Q$3:$V187,$P187+1,FALSE)</f>
        <v>100</v>
      </c>
      <c r="AO187" s="161" t="str">
        <f t="shared" si="89"/>
        <v>08:00 13:00</v>
      </c>
      <c r="AP187" s="161" t="e">
        <f t="shared" si="90"/>
        <v>#VALUE!</v>
      </c>
      <c r="AQ187" s="162" t="str">
        <f t="shared" si="91"/>
        <v>08:00 13:00</v>
      </c>
      <c r="AR187" s="163" t="e">
        <f>HLOOKUP(SEARCH("7",$M187)-1,$Q$3:$V187,$P187+1,FALSE)</f>
        <v>#VALUE!</v>
      </c>
      <c r="AS187" s="164" t="str">
        <f t="shared" si="92"/>
        <v>выходной</v>
      </c>
      <c r="AT187" s="142"/>
      <c r="AU187" s="11" t="str">
        <f>IF(ISERROR(VLOOKUP(B187,'РЕОРГ 2008'!$A:$B,2,FALSE)),"",VLOOKUP(B187,'РЕОРГ 2008'!$A:$B,2,FALSE))</f>
        <v/>
      </c>
      <c r="AV187" s="12" t="str">
        <f t="shared" si="70"/>
        <v>Опер.касса №4335/058</v>
      </c>
      <c r="AW187" s="31" t="e">
        <f>LEFT(#REF!,2)</f>
        <v>#REF!</v>
      </c>
      <c r="AX187" s="12" t="str">
        <f t="shared" si="93"/>
        <v>4335/058</v>
      </c>
      <c r="AZ187" t="str">
        <f>IF(ISERROR(VLOOKUP(B187,'РЕОРГ 01.08.2009'!$A:$B,2,FALSE)),"",VLOOKUP(B187,'РЕОРГ 01.08.2009'!$A:$B,2,FALSE))</f>
        <v/>
      </c>
      <c r="BA187" s="12" t="str">
        <f t="shared" si="71"/>
        <v>Опер.касса №4335/058</v>
      </c>
      <c r="BB187" t="e">
        <f>LEFT(#REF!,2)</f>
        <v>#REF!</v>
      </c>
      <c r="BC187" s="12" t="str">
        <f t="shared" si="94"/>
        <v>4335/058</v>
      </c>
      <c r="BE187" t="str">
        <f>IF(ISERROR(VLOOKUP(B187,'РЕОРГ 01.10.2009'!A:C,3,FALSE)),"",VLOOKUP(B187,'РЕОРГ 01.10.2009'!A:C,3,FALSE))</f>
        <v/>
      </c>
      <c r="BF187" s="12" t="str">
        <f t="shared" si="72"/>
        <v>Опер.касса №4335/058</v>
      </c>
      <c r="BG187" t="e">
        <f>LEFT(#REF!,2)</f>
        <v>#REF!</v>
      </c>
      <c r="BH187" s="12" t="str">
        <f t="shared" si="95"/>
        <v>4335/058</v>
      </c>
      <c r="BJ187" t="str">
        <f>IF(ISERROR(VLOOKUP($B187,'РЕОРГ 01.05.2010'!A:B,2,FALSE)),"",VLOOKUP($B187,'РЕОРГ 01.05.2010'!A:B,2,FALSE))</f>
        <v/>
      </c>
      <c r="BK187" s="12" t="str">
        <f t="shared" si="73"/>
        <v>Опер.касса №4335/058</v>
      </c>
      <c r="BL187" t="e">
        <f>LEFT(#REF!,2)</f>
        <v>#REF!</v>
      </c>
      <c r="BM187" s="12" t="str">
        <f t="shared" si="96"/>
        <v>4335/058</v>
      </c>
      <c r="BO187" t="str">
        <f>IF(ISERROR(VLOOKUP($B187,'РЕОРГ 01.08.2010'!A:B,2,FALSE)),"",VLOOKUP($B187,'РЕОРГ 01.08.2010'!A:B,2,FALSE))</f>
        <v/>
      </c>
      <c r="BP187" s="12" t="str">
        <f t="shared" si="74"/>
        <v>Опер.касса №4335/058</v>
      </c>
      <c r="BQ187" t="e">
        <f>LEFT(#REF!,2)</f>
        <v>#REF!</v>
      </c>
      <c r="BR187" s="12" t="str">
        <f t="shared" si="97"/>
        <v>4335/058</v>
      </c>
    </row>
    <row r="188" spans="1:70" ht="12.75" customHeight="1">
      <c r="A188" t="str">
        <f t="shared" si="75"/>
        <v>4335/059</v>
      </c>
      <c r="B188" s="133">
        <v>226</v>
      </c>
      <c r="C188" s="1" t="s">
        <v>3091</v>
      </c>
      <c r="D188" s="32" t="s">
        <v>1931</v>
      </c>
      <c r="E188" s="1" t="s">
        <v>3078</v>
      </c>
      <c r="F188" s="1" t="s">
        <v>4493</v>
      </c>
      <c r="G188" s="1" t="s">
        <v>3092</v>
      </c>
      <c r="H188" s="1" t="s">
        <v>3093</v>
      </c>
      <c r="I188" s="1" t="s">
        <v>11223</v>
      </c>
      <c r="J188" s="1"/>
      <c r="K188" s="1">
        <v>2</v>
      </c>
      <c r="L188" s="32" t="s">
        <v>4051</v>
      </c>
      <c r="M188" s="8" t="s">
        <v>11831</v>
      </c>
      <c r="N188" s="2" t="s">
        <v>11926</v>
      </c>
      <c r="O188" s="173"/>
      <c r="P188" s="168">
        <f t="shared" si="98"/>
        <v>185</v>
      </c>
      <c r="Q188" s="138">
        <f t="shared" si="99"/>
        <v>25</v>
      </c>
      <c r="R188" s="138">
        <f t="shared" si="100"/>
        <v>50</v>
      </c>
      <c r="S188" s="138">
        <f t="shared" si="101"/>
        <v>75</v>
      </c>
      <c r="T188" s="138">
        <f t="shared" si="102"/>
        <v>100</v>
      </c>
      <c r="U188" s="138" t="e">
        <f t="shared" si="103"/>
        <v>#VALUE!</v>
      </c>
      <c r="V188" s="138" t="e">
        <f t="shared" si="104"/>
        <v>#VALUE!</v>
      </c>
      <c r="W188" s="158" t="str">
        <f t="shared" si="76"/>
        <v>выходной</v>
      </c>
      <c r="X188" s="159" t="e">
        <f>HLOOKUP(SEARCH("2",$M188)-1,$Q$3:$V188,$P188+1,FALSE)</f>
        <v>#N/A</v>
      </c>
      <c r="Y188" s="160" t="str">
        <f t="shared" si="77"/>
        <v>09:00 17:30(12:00 13:00)</v>
      </c>
      <c r="Z188" s="161" t="e">
        <f t="shared" si="78"/>
        <v>#VALUE!</v>
      </c>
      <c r="AA188" s="158" t="str">
        <f t="shared" si="79"/>
        <v>09:00 17:30(12:00 13:00)</v>
      </c>
      <c r="AB188" s="159">
        <f>HLOOKUP(SEARCH("3",$M188)-1,$Q$3:$V188,$P188+1,FALSE)</f>
        <v>25</v>
      </c>
      <c r="AC188" s="160" t="str">
        <f t="shared" si="80"/>
        <v>09:00 17:30(12:00 13:00)|09:00 17:30(12:00 13:00)|09:00 17:30(12:00 13:00)|08:00 13:00</v>
      </c>
      <c r="AD188" s="161" t="str">
        <f t="shared" si="81"/>
        <v>09:00 17:30(12:00 13:00)</v>
      </c>
      <c r="AE188" s="158" t="str">
        <f t="shared" si="82"/>
        <v>09:00 17:30(12:00 13:00)</v>
      </c>
      <c r="AF188" s="159">
        <f>HLOOKUP(SEARCH("4",$M188)-1,$Q$3:$V188,$P188+1,FALSE)</f>
        <v>50</v>
      </c>
      <c r="AG188" s="161" t="str">
        <f t="shared" si="83"/>
        <v>09:00 17:30(12:00 13:00)|09:00 17:30(12:00 13:00)|08:00 13:00</v>
      </c>
      <c r="AH188" s="161" t="str">
        <f t="shared" si="84"/>
        <v>09:00 17:30(12:00 13:00)</v>
      </c>
      <c r="AI188" s="158" t="str">
        <f t="shared" si="85"/>
        <v>09:00 17:30(12:00 13:00)</v>
      </c>
      <c r="AJ188" s="159">
        <f>HLOOKUP(SEARCH("5",$M188)-1,$Q$3:$V188,$P188+1,FALSE)</f>
        <v>75</v>
      </c>
      <c r="AK188" s="161" t="str">
        <f t="shared" si="86"/>
        <v>09:00 17:30(12:00 13:00)|08:00 13:00</v>
      </c>
      <c r="AL188" s="161" t="str">
        <f t="shared" si="87"/>
        <v>09:00 17:30(12:00 13:00)</v>
      </c>
      <c r="AM188" s="158" t="str">
        <f t="shared" si="88"/>
        <v>09:00 17:30(12:00 13:00)</v>
      </c>
      <c r="AN188" s="159">
        <f>HLOOKUP(SEARCH("6",$M188)-1,$Q$3:$V188,$P188+1,FALSE)</f>
        <v>100</v>
      </c>
      <c r="AO188" s="161" t="str">
        <f t="shared" si="89"/>
        <v>08:00 13:00</v>
      </c>
      <c r="AP188" s="161" t="e">
        <f t="shared" si="90"/>
        <v>#VALUE!</v>
      </c>
      <c r="AQ188" s="162" t="str">
        <f t="shared" si="91"/>
        <v>08:00 13:00</v>
      </c>
      <c r="AR188" s="163" t="e">
        <f>HLOOKUP(SEARCH("7",$M188)-1,$Q$3:$V188,$P188+1,FALSE)</f>
        <v>#VALUE!</v>
      </c>
      <c r="AS188" s="164" t="str">
        <f t="shared" si="92"/>
        <v>выходной</v>
      </c>
      <c r="AT188" s="142"/>
      <c r="AU188" s="11" t="str">
        <f>IF(ISERROR(VLOOKUP(B188,'РЕОРГ 2008'!$A:$B,2,FALSE)),"",VLOOKUP(B188,'РЕОРГ 2008'!$A:$B,2,FALSE))</f>
        <v/>
      </c>
      <c r="AV188" s="12" t="str">
        <f t="shared" si="70"/>
        <v>Опер.касса №4335/059</v>
      </c>
      <c r="AW188" s="31" t="e">
        <f>LEFT(#REF!,2)</f>
        <v>#REF!</v>
      </c>
      <c r="AX188" s="12" t="str">
        <f t="shared" si="93"/>
        <v>4335/059</v>
      </c>
      <c r="AZ188" t="str">
        <f>IF(ISERROR(VLOOKUP(B188,'РЕОРГ 01.08.2009'!$A:$B,2,FALSE)),"",VLOOKUP(B188,'РЕОРГ 01.08.2009'!$A:$B,2,FALSE))</f>
        <v/>
      </c>
      <c r="BA188" s="12" t="str">
        <f t="shared" si="71"/>
        <v>Опер.касса №4335/059</v>
      </c>
      <c r="BB188" t="e">
        <f>LEFT(#REF!,2)</f>
        <v>#REF!</v>
      </c>
      <c r="BC188" s="12" t="str">
        <f t="shared" si="94"/>
        <v>4335/059</v>
      </c>
      <c r="BE188" t="str">
        <f>IF(ISERROR(VLOOKUP(B188,'РЕОРГ 01.10.2009'!A:C,3,FALSE)),"",VLOOKUP(B188,'РЕОРГ 01.10.2009'!A:C,3,FALSE))</f>
        <v/>
      </c>
      <c r="BF188" s="12" t="str">
        <f t="shared" si="72"/>
        <v>Опер.касса №4335/059</v>
      </c>
      <c r="BG188" t="e">
        <f>LEFT(#REF!,2)</f>
        <v>#REF!</v>
      </c>
      <c r="BH188" s="12" t="str">
        <f t="shared" si="95"/>
        <v>4335/059</v>
      </c>
      <c r="BJ188" t="str">
        <f>IF(ISERROR(VLOOKUP($B188,'РЕОРГ 01.05.2010'!A:B,2,FALSE)),"",VLOOKUP($B188,'РЕОРГ 01.05.2010'!A:B,2,FALSE))</f>
        <v/>
      </c>
      <c r="BK188" s="12" t="str">
        <f t="shared" si="73"/>
        <v>Опер.касса №4335/059</v>
      </c>
      <c r="BL188" t="e">
        <f>LEFT(#REF!,2)</f>
        <v>#REF!</v>
      </c>
      <c r="BM188" s="12" t="str">
        <f t="shared" si="96"/>
        <v>4335/059</v>
      </c>
      <c r="BO188" t="str">
        <f>IF(ISERROR(VLOOKUP($B188,'РЕОРГ 01.08.2010'!A:B,2,FALSE)),"",VLOOKUP($B188,'РЕОРГ 01.08.2010'!A:B,2,FALSE))</f>
        <v/>
      </c>
      <c r="BP188" s="12" t="str">
        <f t="shared" si="74"/>
        <v>Опер.касса №4335/059</v>
      </c>
      <c r="BQ188" t="e">
        <f>LEFT(#REF!,2)</f>
        <v>#REF!</v>
      </c>
      <c r="BR188" s="12" t="str">
        <f t="shared" si="97"/>
        <v>4335/059</v>
      </c>
    </row>
    <row r="189" spans="1:70" ht="12.75" customHeight="1">
      <c r="A189" t="str">
        <f t="shared" si="75"/>
        <v>4335/060</v>
      </c>
      <c r="B189" s="133">
        <v>227</v>
      </c>
      <c r="C189" s="1" t="s">
        <v>3094</v>
      </c>
      <c r="D189" s="32" t="s">
        <v>1931</v>
      </c>
      <c r="E189" s="1" t="s">
        <v>3095</v>
      </c>
      <c r="F189" s="1" t="s">
        <v>4493</v>
      </c>
      <c r="G189" s="1" t="s">
        <v>3096</v>
      </c>
      <c r="H189" s="1" t="s">
        <v>3097</v>
      </c>
      <c r="I189" s="1" t="s">
        <v>3098</v>
      </c>
      <c r="J189" s="1"/>
      <c r="K189" s="1">
        <v>0.25</v>
      </c>
      <c r="L189" s="32" t="s">
        <v>4049</v>
      </c>
      <c r="M189" s="8" t="s">
        <v>11855</v>
      </c>
      <c r="N189" s="2" t="s">
        <v>11906</v>
      </c>
      <c r="O189" s="173"/>
      <c r="P189" s="168">
        <f t="shared" si="98"/>
        <v>186</v>
      </c>
      <c r="Q189" s="138">
        <f t="shared" si="99"/>
        <v>12</v>
      </c>
      <c r="R189" s="138" t="e">
        <f t="shared" si="100"/>
        <v>#VALUE!</v>
      </c>
      <c r="S189" s="138" t="e">
        <f t="shared" si="101"/>
        <v>#VALUE!</v>
      </c>
      <c r="T189" s="138" t="e">
        <f t="shared" si="102"/>
        <v>#VALUE!</v>
      </c>
      <c r="U189" s="138" t="e">
        <f t="shared" si="103"/>
        <v>#VALUE!</v>
      </c>
      <c r="V189" s="138" t="e">
        <f t="shared" si="104"/>
        <v>#VALUE!</v>
      </c>
      <c r="W189" s="158" t="str">
        <f t="shared" si="76"/>
        <v>выходной</v>
      </c>
      <c r="X189" s="159" t="e">
        <f>HLOOKUP(SEARCH("2",$M189)-1,$Q$3:$V189,$P189+1,FALSE)</f>
        <v>#VALUE!</v>
      </c>
      <c r="Y189" s="160" t="e">
        <f t="shared" si="77"/>
        <v>#VALUE!</v>
      </c>
      <c r="Z189" s="161" t="e">
        <f t="shared" si="78"/>
        <v>#VALUE!</v>
      </c>
      <c r="AA189" s="158" t="str">
        <f t="shared" si="79"/>
        <v>выходной</v>
      </c>
      <c r="AB189" s="159" t="e">
        <f>HLOOKUP(SEARCH("3",$M189)-1,$Q$3:$V189,$P189+1,FALSE)</f>
        <v>#N/A</v>
      </c>
      <c r="AC189" s="160" t="str">
        <f t="shared" si="80"/>
        <v>09:00 13:00</v>
      </c>
      <c r="AD189" s="161" t="e">
        <f t="shared" si="81"/>
        <v>#VALUE!</v>
      </c>
      <c r="AE189" s="158" t="str">
        <f t="shared" si="82"/>
        <v>09:00 13:00</v>
      </c>
      <c r="AF189" s="159" t="e">
        <f>HLOOKUP(SEARCH("4",$M189)-1,$Q$3:$V189,$P189+1,FALSE)</f>
        <v>#VALUE!</v>
      </c>
      <c r="AG189" s="161" t="e">
        <f t="shared" si="83"/>
        <v>#VALUE!</v>
      </c>
      <c r="AH189" s="161" t="e">
        <f t="shared" si="84"/>
        <v>#VALUE!</v>
      </c>
      <c r="AI189" s="158" t="str">
        <f t="shared" si="85"/>
        <v>выходной</v>
      </c>
      <c r="AJ189" s="159">
        <f>HLOOKUP(SEARCH("5",$M189)-1,$Q$3:$V189,$P189+1,FALSE)</f>
        <v>12</v>
      </c>
      <c r="AK189" s="161" t="str">
        <f t="shared" si="86"/>
        <v>09:00 13:00</v>
      </c>
      <c r="AL189" s="161" t="e">
        <f t="shared" si="87"/>
        <v>#VALUE!</v>
      </c>
      <c r="AM189" s="158" t="str">
        <f t="shared" si="88"/>
        <v>09:00 13:00</v>
      </c>
      <c r="AN189" s="159" t="e">
        <f>HLOOKUP(SEARCH("6",$M189)-1,$Q$3:$V189,$P189+1,FALSE)</f>
        <v>#VALUE!</v>
      </c>
      <c r="AO189" s="161" t="e">
        <f t="shared" si="89"/>
        <v>#VALUE!</v>
      </c>
      <c r="AP189" s="161" t="e">
        <f t="shared" si="90"/>
        <v>#VALUE!</v>
      </c>
      <c r="AQ189" s="162" t="str">
        <f t="shared" si="91"/>
        <v>выходной</v>
      </c>
      <c r="AR189" s="163" t="e">
        <f>HLOOKUP(SEARCH("7",$M189)-1,$Q$3:$V189,$P189+1,FALSE)</f>
        <v>#VALUE!</v>
      </c>
      <c r="AS189" s="164" t="str">
        <f t="shared" si="92"/>
        <v>выходной</v>
      </c>
      <c r="AT189" s="142"/>
      <c r="AU189" s="11" t="str">
        <f>IF(ISERROR(VLOOKUP(B189,'РЕОРГ 2008'!$A:$B,2,FALSE)),"",VLOOKUP(B189,'РЕОРГ 2008'!$A:$B,2,FALSE))</f>
        <v/>
      </c>
      <c r="AV189" s="12" t="str">
        <f t="shared" si="70"/>
        <v>Опер.касса №4335/060</v>
      </c>
      <c r="AW189" s="31" t="e">
        <f>LEFT(#REF!,2)</f>
        <v>#REF!</v>
      </c>
      <c r="AX189" s="12" t="str">
        <f t="shared" si="93"/>
        <v>4335/060</v>
      </c>
      <c r="AZ189" t="str">
        <f>IF(ISERROR(VLOOKUP(B189,'РЕОРГ 01.08.2009'!$A:$B,2,FALSE)),"",VLOOKUP(B189,'РЕОРГ 01.08.2009'!$A:$B,2,FALSE))</f>
        <v/>
      </c>
      <c r="BA189" s="12" t="str">
        <f t="shared" si="71"/>
        <v>Опер.касса №4335/060</v>
      </c>
      <c r="BB189" t="e">
        <f>LEFT(#REF!,2)</f>
        <v>#REF!</v>
      </c>
      <c r="BC189" s="12" t="str">
        <f t="shared" si="94"/>
        <v>4335/060</v>
      </c>
      <c r="BE189" t="str">
        <f>IF(ISERROR(VLOOKUP(B189,'РЕОРГ 01.10.2009'!A:C,3,FALSE)),"",VLOOKUP(B189,'РЕОРГ 01.10.2009'!A:C,3,FALSE))</f>
        <v/>
      </c>
      <c r="BF189" s="12" t="str">
        <f t="shared" si="72"/>
        <v>Опер.касса №4335/060</v>
      </c>
      <c r="BG189" t="e">
        <f>LEFT(#REF!,2)</f>
        <v>#REF!</v>
      </c>
      <c r="BH189" s="12" t="str">
        <f t="shared" si="95"/>
        <v>4335/060</v>
      </c>
      <c r="BJ189" t="str">
        <f>IF(ISERROR(VLOOKUP($B189,'РЕОРГ 01.05.2010'!A:B,2,FALSE)),"",VLOOKUP($B189,'РЕОРГ 01.05.2010'!A:B,2,FALSE))</f>
        <v/>
      </c>
      <c r="BK189" s="12" t="str">
        <f t="shared" si="73"/>
        <v>Опер.касса №4335/060</v>
      </c>
      <c r="BL189" t="e">
        <f>LEFT(#REF!,2)</f>
        <v>#REF!</v>
      </c>
      <c r="BM189" s="12" t="str">
        <f t="shared" si="96"/>
        <v>4335/060</v>
      </c>
      <c r="BO189" t="str">
        <f>IF(ISERROR(VLOOKUP($B189,'РЕОРГ 01.08.2010'!A:B,2,FALSE)),"",VLOOKUP($B189,'РЕОРГ 01.08.2010'!A:B,2,FALSE))</f>
        <v/>
      </c>
      <c r="BP189" s="12" t="str">
        <f t="shared" si="74"/>
        <v>Опер.касса №4335/060</v>
      </c>
      <c r="BQ189" t="e">
        <f>LEFT(#REF!,2)</f>
        <v>#REF!</v>
      </c>
      <c r="BR189" s="12" t="str">
        <f t="shared" si="97"/>
        <v>4335/060</v>
      </c>
    </row>
    <row r="190" spans="1:70" ht="12.75" customHeight="1">
      <c r="A190" t="str">
        <f t="shared" si="75"/>
        <v>4335/061</v>
      </c>
      <c r="B190" s="133">
        <v>228</v>
      </c>
      <c r="C190" s="1" t="s">
        <v>3099</v>
      </c>
      <c r="D190" s="32" t="s">
        <v>1931</v>
      </c>
      <c r="E190" s="1" t="s">
        <v>3100</v>
      </c>
      <c r="F190" s="1" t="s">
        <v>4493</v>
      </c>
      <c r="G190" s="1" t="s">
        <v>3101</v>
      </c>
      <c r="H190" s="1" t="s">
        <v>3102</v>
      </c>
      <c r="I190" s="1" t="s">
        <v>224</v>
      </c>
      <c r="J190" s="1"/>
      <c r="K190" s="1">
        <v>3</v>
      </c>
      <c r="L190" s="32" t="s">
        <v>4051</v>
      </c>
      <c r="M190" s="8" t="s">
        <v>11771</v>
      </c>
      <c r="N190" s="2" t="s">
        <v>11927</v>
      </c>
      <c r="O190" s="173"/>
      <c r="P190" s="168">
        <f t="shared" si="98"/>
        <v>187</v>
      </c>
      <c r="Q190" s="138">
        <f t="shared" si="99"/>
        <v>25</v>
      </c>
      <c r="R190" s="138">
        <f t="shared" si="100"/>
        <v>50</v>
      </c>
      <c r="S190" s="138">
        <f t="shared" si="101"/>
        <v>75</v>
      </c>
      <c r="T190" s="138">
        <f t="shared" si="102"/>
        <v>100</v>
      </c>
      <c r="U190" s="138" t="e">
        <f t="shared" si="103"/>
        <v>#VALUE!</v>
      </c>
      <c r="V190" s="138" t="e">
        <f t="shared" si="104"/>
        <v>#VALUE!</v>
      </c>
      <c r="W190" s="158" t="str">
        <f t="shared" si="76"/>
        <v>08:00 16:00(13:00 14:00)</v>
      </c>
      <c r="X190" s="159">
        <f>HLOOKUP(SEARCH("2",$M190)-1,$Q$3:$V190,$P190+1,FALSE)</f>
        <v>25</v>
      </c>
      <c r="Y190" s="160" t="str">
        <f t="shared" si="77"/>
        <v>08:30 16:00(13:00 14:00)|08:00 16:00(13:00 14:00)|08:00 16:00(13:00 14:00)|08:00 16:00(13:00 14:00)</v>
      </c>
      <c r="Z190" s="161" t="str">
        <f t="shared" si="78"/>
        <v>08:30 16:00(13:00 14:00)</v>
      </c>
      <c r="AA190" s="158" t="str">
        <f t="shared" si="79"/>
        <v>08:30 16:00(13:00 14:00)</v>
      </c>
      <c r="AB190" s="159">
        <f>HLOOKUP(SEARCH("3",$M190)-1,$Q$3:$V190,$P190+1,FALSE)</f>
        <v>50</v>
      </c>
      <c r="AC190" s="160" t="str">
        <f t="shared" si="80"/>
        <v>08:00 16:00(13:00 14:00)|08:00 16:00(13:00 14:00)|08:00 16:00(13:00 14:00)</v>
      </c>
      <c r="AD190" s="161" t="str">
        <f t="shared" si="81"/>
        <v>08:00 16:00(13:00 14:00)</v>
      </c>
      <c r="AE190" s="158" t="str">
        <f t="shared" si="82"/>
        <v>08:00 16:00(13:00 14:00)</v>
      </c>
      <c r="AF190" s="159">
        <f>HLOOKUP(SEARCH("4",$M190)-1,$Q$3:$V190,$P190+1,FALSE)</f>
        <v>75</v>
      </c>
      <c r="AG190" s="161" t="str">
        <f t="shared" si="83"/>
        <v>08:00 16:00(13:00 14:00)|08:00 16:00(13:00 14:00)</v>
      </c>
      <c r="AH190" s="161" t="str">
        <f t="shared" si="84"/>
        <v>08:00 16:00(13:00 14:00)</v>
      </c>
      <c r="AI190" s="158" t="str">
        <f t="shared" si="85"/>
        <v>08:00 16:00(13:00 14:00)</v>
      </c>
      <c r="AJ190" s="159">
        <f>HLOOKUP(SEARCH("5",$M190)-1,$Q$3:$V190,$P190+1,FALSE)</f>
        <v>100</v>
      </c>
      <c r="AK190" s="161" t="str">
        <f t="shared" si="86"/>
        <v>08:00 16:00(13:00 14:00)</v>
      </c>
      <c r="AL190" s="161" t="e">
        <f t="shared" si="87"/>
        <v>#VALUE!</v>
      </c>
      <c r="AM190" s="158" t="str">
        <f t="shared" si="88"/>
        <v>08:00 16:00(13:00 14:00)</v>
      </c>
      <c r="AN190" s="159" t="e">
        <f>HLOOKUP(SEARCH("6",$M190)-1,$Q$3:$V190,$P190+1,FALSE)</f>
        <v>#VALUE!</v>
      </c>
      <c r="AO190" s="161" t="e">
        <f t="shared" si="89"/>
        <v>#VALUE!</v>
      </c>
      <c r="AP190" s="161" t="e">
        <f t="shared" si="90"/>
        <v>#VALUE!</v>
      </c>
      <c r="AQ190" s="162" t="str">
        <f t="shared" si="91"/>
        <v>выходной</v>
      </c>
      <c r="AR190" s="163" t="e">
        <f>HLOOKUP(SEARCH("7",$M190)-1,$Q$3:$V190,$P190+1,FALSE)</f>
        <v>#VALUE!</v>
      </c>
      <c r="AS190" s="164" t="str">
        <f t="shared" si="92"/>
        <v>выходной</v>
      </c>
      <c r="AT190" s="142"/>
      <c r="AU190" s="11" t="str">
        <f>IF(ISERROR(VLOOKUP(B190,'РЕОРГ 2008'!$A:$B,2,FALSE)),"",VLOOKUP(B190,'РЕОРГ 2008'!$A:$B,2,FALSE))</f>
        <v/>
      </c>
      <c r="AV190" s="12" t="str">
        <f t="shared" si="70"/>
        <v>Опер.касса №4335/061</v>
      </c>
      <c r="AW190" s="31" t="e">
        <f>LEFT(#REF!,2)</f>
        <v>#REF!</v>
      </c>
      <c r="AX190" s="12" t="str">
        <f t="shared" si="93"/>
        <v>4335/061</v>
      </c>
      <c r="AZ190" t="str">
        <f>IF(ISERROR(VLOOKUP(B190,'РЕОРГ 01.08.2009'!$A:$B,2,FALSE)),"",VLOOKUP(B190,'РЕОРГ 01.08.2009'!$A:$B,2,FALSE))</f>
        <v/>
      </c>
      <c r="BA190" s="12" t="str">
        <f t="shared" si="71"/>
        <v>Опер.касса №4335/061</v>
      </c>
      <c r="BB190" t="e">
        <f>LEFT(#REF!,2)</f>
        <v>#REF!</v>
      </c>
      <c r="BC190" s="12" t="str">
        <f t="shared" si="94"/>
        <v>4335/061</v>
      </c>
      <c r="BE190" t="str">
        <f>IF(ISERROR(VLOOKUP(B190,'РЕОРГ 01.10.2009'!A:C,3,FALSE)),"",VLOOKUP(B190,'РЕОРГ 01.10.2009'!A:C,3,FALSE))</f>
        <v/>
      </c>
      <c r="BF190" s="12" t="str">
        <f t="shared" si="72"/>
        <v>Опер.касса №4335/061</v>
      </c>
      <c r="BG190" t="e">
        <f>LEFT(#REF!,2)</f>
        <v>#REF!</v>
      </c>
      <c r="BH190" s="12" t="str">
        <f t="shared" si="95"/>
        <v>4335/061</v>
      </c>
      <c r="BJ190" t="str">
        <f>IF(ISERROR(VLOOKUP($B190,'РЕОРГ 01.05.2010'!A:B,2,FALSE)),"",VLOOKUP($B190,'РЕОРГ 01.05.2010'!A:B,2,FALSE))</f>
        <v/>
      </c>
      <c r="BK190" s="12" t="str">
        <f t="shared" si="73"/>
        <v>Опер.касса №4335/061</v>
      </c>
      <c r="BL190" t="e">
        <f>LEFT(#REF!,2)</f>
        <v>#REF!</v>
      </c>
      <c r="BM190" s="12" t="str">
        <f t="shared" si="96"/>
        <v>4335/061</v>
      </c>
      <c r="BO190" t="str">
        <f>IF(ISERROR(VLOOKUP($B190,'РЕОРГ 01.08.2010'!A:B,2,FALSE)),"",VLOOKUP($B190,'РЕОРГ 01.08.2010'!A:B,2,FALSE))</f>
        <v/>
      </c>
      <c r="BP190" s="12" t="str">
        <f t="shared" si="74"/>
        <v>Опер.касса №4335/061</v>
      </c>
      <c r="BQ190" t="e">
        <f>LEFT(#REF!,2)</f>
        <v>#REF!</v>
      </c>
      <c r="BR190" s="12" t="str">
        <f t="shared" si="97"/>
        <v>4335/061</v>
      </c>
    </row>
    <row r="191" spans="1:70" ht="12.75" customHeight="1">
      <c r="A191" t="str">
        <f t="shared" si="75"/>
        <v>4335/062</v>
      </c>
      <c r="B191" s="133">
        <v>229</v>
      </c>
      <c r="C191" s="1" t="s">
        <v>3103</v>
      </c>
      <c r="D191" s="32" t="s">
        <v>1931</v>
      </c>
      <c r="E191" s="1" t="s">
        <v>3104</v>
      </c>
      <c r="F191" s="1" t="s">
        <v>4493</v>
      </c>
      <c r="G191" s="1" t="s">
        <v>3105</v>
      </c>
      <c r="H191" s="1" t="s">
        <v>3106</v>
      </c>
      <c r="I191" s="1" t="s">
        <v>11224</v>
      </c>
      <c r="J191" s="1"/>
      <c r="K191" s="1">
        <v>0.2</v>
      </c>
      <c r="L191" s="32" t="s">
        <v>4049</v>
      </c>
      <c r="M191" s="8" t="s">
        <v>11858</v>
      </c>
      <c r="N191" s="2" t="s">
        <v>11928</v>
      </c>
      <c r="O191" s="173"/>
      <c r="P191" s="168">
        <f t="shared" si="98"/>
        <v>188</v>
      </c>
      <c r="Q191" s="138" t="e">
        <f t="shared" si="99"/>
        <v>#VALUE!</v>
      </c>
      <c r="R191" s="138" t="e">
        <f t="shared" si="100"/>
        <v>#VALUE!</v>
      </c>
      <c r="S191" s="138" t="e">
        <f t="shared" si="101"/>
        <v>#VALUE!</v>
      </c>
      <c r="T191" s="138" t="e">
        <f t="shared" si="102"/>
        <v>#VALUE!</v>
      </c>
      <c r="U191" s="138" t="e">
        <f t="shared" si="103"/>
        <v>#VALUE!</v>
      </c>
      <c r="V191" s="138" t="e">
        <f t="shared" si="104"/>
        <v>#VALUE!</v>
      </c>
      <c r="W191" s="158" t="str">
        <f t="shared" si="76"/>
        <v>выходной</v>
      </c>
      <c r="X191" s="159" t="e">
        <f>HLOOKUP(SEARCH("2",$M191)-1,$Q$3:$V191,$P191+1,FALSE)</f>
        <v>#VALUE!</v>
      </c>
      <c r="Y191" s="160" t="e">
        <f t="shared" si="77"/>
        <v>#VALUE!</v>
      </c>
      <c r="Z191" s="161" t="e">
        <f t="shared" si="78"/>
        <v>#VALUE!</v>
      </c>
      <c r="AA191" s="158" t="str">
        <f t="shared" si="79"/>
        <v>выходной</v>
      </c>
      <c r="AB191" s="159" t="e">
        <f>HLOOKUP(SEARCH("3",$M191)-1,$Q$3:$V191,$P191+1,FALSE)</f>
        <v>#N/A</v>
      </c>
      <c r="AC191" s="160" t="str">
        <f t="shared" si="80"/>
        <v>08:00 16:00(13:00 14:00)</v>
      </c>
      <c r="AD191" s="161" t="e">
        <f t="shared" si="81"/>
        <v>#VALUE!</v>
      </c>
      <c r="AE191" s="158" t="str">
        <f t="shared" si="82"/>
        <v>08:00 16:00(13:00 14:00)</v>
      </c>
      <c r="AF191" s="159" t="e">
        <f>HLOOKUP(SEARCH("4",$M191)-1,$Q$3:$V191,$P191+1,FALSE)</f>
        <v>#VALUE!</v>
      </c>
      <c r="AG191" s="161" t="e">
        <f t="shared" si="83"/>
        <v>#VALUE!</v>
      </c>
      <c r="AH191" s="161" t="e">
        <f t="shared" si="84"/>
        <v>#VALUE!</v>
      </c>
      <c r="AI191" s="158" t="str">
        <f t="shared" si="85"/>
        <v>выходной</v>
      </c>
      <c r="AJ191" s="159" t="e">
        <f>HLOOKUP(SEARCH("5",$M191)-1,$Q$3:$V191,$P191+1,FALSE)</f>
        <v>#VALUE!</v>
      </c>
      <c r="AK191" s="161" t="e">
        <f t="shared" si="86"/>
        <v>#VALUE!</v>
      </c>
      <c r="AL191" s="161" t="e">
        <f t="shared" si="87"/>
        <v>#VALUE!</v>
      </c>
      <c r="AM191" s="158" t="str">
        <f t="shared" si="88"/>
        <v>выходной</v>
      </c>
      <c r="AN191" s="159" t="e">
        <f>HLOOKUP(SEARCH("6",$M191)-1,$Q$3:$V191,$P191+1,FALSE)</f>
        <v>#VALUE!</v>
      </c>
      <c r="AO191" s="161" t="e">
        <f t="shared" si="89"/>
        <v>#VALUE!</v>
      </c>
      <c r="AP191" s="161" t="e">
        <f t="shared" si="90"/>
        <v>#VALUE!</v>
      </c>
      <c r="AQ191" s="162" t="str">
        <f t="shared" si="91"/>
        <v>выходной</v>
      </c>
      <c r="AR191" s="163" t="e">
        <f>HLOOKUP(SEARCH("7",$M191)-1,$Q$3:$V191,$P191+1,FALSE)</f>
        <v>#VALUE!</v>
      </c>
      <c r="AS191" s="164" t="str">
        <f t="shared" si="92"/>
        <v>выходной</v>
      </c>
      <c r="AT191" s="142"/>
      <c r="AU191" s="11" t="str">
        <f>IF(ISERROR(VLOOKUP(B191,'РЕОРГ 2008'!$A:$B,2,FALSE)),"",VLOOKUP(B191,'РЕОРГ 2008'!$A:$B,2,FALSE))</f>
        <v/>
      </c>
      <c r="AV191" s="12" t="str">
        <f t="shared" si="70"/>
        <v>Опер.касса №4335/062</v>
      </c>
      <c r="AW191" s="31" t="e">
        <f>LEFT(#REF!,2)</f>
        <v>#REF!</v>
      </c>
      <c r="AX191" s="12" t="str">
        <f t="shared" si="93"/>
        <v>4335/062</v>
      </c>
      <c r="AZ191" t="str">
        <f>IF(ISERROR(VLOOKUP(B191,'РЕОРГ 01.08.2009'!$A:$B,2,FALSE)),"",VLOOKUP(B191,'РЕОРГ 01.08.2009'!$A:$B,2,FALSE))</f>
        <v/>
      </c>
      <c r="BA191" s="12" t="str">
        <f t="shared" si="71"/>
        <v>Опер.касса №4335/062</v>
      </c>
      <c r="BB191" t="e">
        <f>LEFT(#REF!,2)</f>
        <v>#REF!</v>
      </c>
      <c r="BC191" s="12" t="str">
        <f t="shared" si="94"/>
        <v>4335/062</v>
      </c>
      <c r="BE191" t="str">
        <f>IF(ISERROR(VLOOKUP(B191,'РЕОРГ 01.10.2009'!A:C,3,FALSE)),"",VLOOKUP(B191,'РЕОРГ 01.10.2009'!A:C,3,FALSE))</f>
        <v/>
      </c>
      <c r="BF191" s="12" t="str">
        <f t="shared" si="72"/>
        <v>Опер.касса №4335/062</v>
      </c>
      <c r="BG191" t="e">
        <f>LEFT(#REF!,2)</f>
        <v>#REF!</v>
      </c>
      <c r="BH191" s="12" t="str">
        <f t="shared" si="95"/>
        <v>4335/062</v>
      </c>
      <c r="BJ191" t="str">
        <f>IF(ISERROR(VLOOKUP($B191,'РЕОРГ 01.05.2010'!A:B,2,FALSE)),"",VLOOKUP($B191,'РЕОРГ 01.05.2010'!A:B,2,FALSE))</f>
        <v/>
      </c>
      <c r="BK191" s="12" t="str">
        <f t="shared" si="73"/>
        <v>Опер.касса №4335/062</v>
      </c>
      <c r="BL191" t="e">
        <f>LEFT(#REF!,2)</f>
        <v>#REF!</v>
      </c>
      <c r="BM191" s="12" t="str">
        <f t="shared" si="96"/>
        <v>4335/062</v>
      </c>
      <c r="BO191" t="str">
        <f>IF(ISERROR(VLOOKUP($B191,'РЕОРГ 01.08.2010'!A:B,2,FALSE)),"",VLOOKUP($B191,'РЕОРГ 01.08.2010'!A:B,2,FALSE))</f>
        <v/>
      </c>
      <c r="BP191" s="12" t="str">
        <f t="shared" si="74"/>
        <v>Опер.касса №4335/062</v>
      </c>
      <c r="BQ191" t="e">
        <f>LEFT(#REF!,2)</f>
        <v>#REF!</v>
      </c>
      <c r="BR191" s="12" t="str">
        <f t="shared" si="97"/>
        <v>4335/062</v>
      </c>
    </row>
    <row r="192" spans="1:70" ht="12.75" customHeight="1">
      <c r="A192" t="str">
        <f t="shared" si="75"/>
        <v>4335/063</v>
      </c>
      <c r="B192" s="133">
        <v>231</v>
      </c>
      <c r="C192" s="1" t="s">
        <v>3107</v>
      </c>
      <c r="D192" s="32" t="s">
        <v>1931</v>
      </c>
      <c r="E192" s="1" t="s">
        <v>3108</v>
      </c>
      <c r="F192" s="1" t="s">
        <v>4493</v>
      </c>
      <c r="G192" s="1" t="s">
        <v>3109</v>
      </c>
      <c r="H192" s="1" t="s">
        <v>3110</v>
      </c>
      <c r="I192" s="1" t="s">
        <v>225</v>
      </c>
      <c r="J192" s="1"/>
      <c r="K192" s="1">
        <v>1</v>
      </c>
      <c r="L192" s="32" t="s">
        <v>4049</v>
      </c>
      <c r="M192" s="8" t="s">
        <v>11771</v>
      </c>
      <c r="N192" s="2" t="s">
        <v>11845</v>
      </c>
      <c r="O192" s="173"/>
      <c r="P192" s="168">
        <f t="shared" si="98"/>
        <v>189</v>
      </c>
      <c r="Q192" s="138">
        <f t="shared" si="99"/>
        <v>25</v>
      </c>
      <c r="R192" s="138">
        <f t="shared" si="100"/>
        <v>50</v>
      </c>
      <c r="S192" s="138">
        <f t="shared" si="101"/>
        <v>75</v>
      </c>
      <c r="T192" s="138">
        <f t="shared" si="102"/>
        <v>100</v>
      </c>
      <c r="U192" s="138" t="e">
        <f t="shared" si="103"/>
        <v>#VALUE!</v>
      </c>
      <c r="V192" s="138" t="e">
        <f t="shared" si="104"/>
        <v>#VALUE!</v>
      </c>
      <c r="W192" s="158" t="str">
        <f t="shared" si="76"/>
        <v>08:00 16:00(13:00 14:00)</v>
      </c>
      <c r="X192" s="159">
        <f>HLOOKUP(SEARCH("2",$M192)-1,$Q$3:$V192,$P192+1,FALSE)</f>
        <v>25</v>
      </c>
      <c r="Y192" s="160" t="str">
        <f t="shared" si="77"/>
        <v>08:00 16:00(13:00 14:00)|08:00 16:00(13:00 14:00)|08:00 16:00(13:00 14:00)|08:00 16:00(13:00 14:00)</v>
      </c>
      <c r="Z192" s="161" t="str">
        <f t="shared" si="78"/>
        <v>08:00 16:00(13:00 14:00)</v>
      </c>
      <c r="AA192" s="158" t="str">
        <f t="shared" si="79"/>
        <v>08:00 16:00(13:00 14:00)</v>
      </c>
      <c r="AB192" s="159">
        <f>HLOOKUP(SEARCH("3",$M192)-1,$Q$3:$V192,$P192+1,FALSE)</f>
        <v>50</v>
      </c>
      <c r="AC192" s="160" t="str">
        <f t="shared" si="80"/>
        <v>08:00 16:00(13:00 14:00)|08:00 16:00(13:00 14:00)|08:00 16:00(13:00 14:00)</v>
      </c>
      <c r="AD192" s="161" t="str">
        <f t="shared" si="81"/>
        <v>08:00 16:00(13:00 14:00)</v>
      </c>
      <c r="AE192" s="158" t="str">
        <f t="shared" si="82"/>
        <v>08:00 16:00(13:00 14:00)</v>
      </c>
      <c r="AF192" s="159">
        <f>HLOOKUP(SEARCH("4",$M192)-1,$Q$3:$V192,$P192+1,FALSE)</f>
        <v>75</v>
      </c>
      <c r="AG192" s="161" t="str">
        <f t="shared" si="83"/>
        <v>08:00 16:00(13:00 14:00)|08:00 16:00(13:00 14:00)</v>
      </c>
      <c r="AH192" s="161" t="str">
        <f t="shared" si="84"/>
        <v>08:00 16:00(13:00 14:00)</v>
      </c>
      <c r="AI192" s="158" t="str">
        <f t="shared" si="85"/>
        <v>08:00 16:00(13:00 14:00)</v>
      </c>
      <c r="AJ192" s="159">
        <f>HLOOKUP(SEARCH("5",$M192)-1,$Q$3:$V192,$P192+1,FALSE)</f>
        <v>100</v>
      </c>
      <c r="AK192" s="161" t="str">
        <f t="shared" si="86"/>
        <v>08:00 16:00(13:00 14:00)</v>
      </c>
      <c r="AL192" s="161" t="e">
        <f t="shared" si="87"/>
        <v>#VALUE!</v>
      </c>
      <c r="AM192" s="158" t="str">
        <f t="shared" si="88"/>
        <v>08:00 16:00(13:00 14:00)</v>
      </c>
      <c r="AN192" s="159" t="e">
        <f>HLOOKUP(SEARCH("6",$M192)-1,$Q$3:$V192,$P192+1,FALSE)</f>
        <v>#VALUE!</v>
      </c>
      <c r="AO192" s="161" t="e">
        <f t="shared" si="89"/>
        <v>#VALUE!</v>
      </c>
      <c r="AP192" s="161" t="e">
        <f t="shared" si="90"/>
        <v>#VALUE!</v>
      </c>
      <c r="AQ192" s="162" t="str">
        <f t="shared" si="91"/>
        <v>выходной</v>
      </c>
      <c r="AR192" s="163" t="e">
        <f>HLOOKUP(SEARCH("7",$M192)-1,$Q$3:$V192,$P192+1,FALSE)</f>
        <v>#VALUE!</v>
      </c>
      <c r="AS192" s="164" t="str">
        <f t="shared" si="92"/>
        <v>выходной</v>
      </c>
      <c r="AT192" s="142"/>
      <c r="AU192" s="11" t="str">
        <f>IF(ISERROR(VLOOKUP(B192,'РЕОРГ 2008'!$A:$B,2,FALSE)),"",VLOOKUP(B192,'РЕОРГ 2008'!$A:$B,2,FALSE))</f>
        <v/>
      </c>
      <c r="AV192" s="12" t="str">
        <f t="shared" si="70"/>
        <v>Опер.касса №4335/063</v>
      </c>
      <c r="AW192" s="31" t="e">
        <f>LEFT(#REF!,2)</f>
        <v>#REF!</v>
      </c>
      <c r="AX192" s="12" t="str">
        <f t="shared" si="93"/>
        <v>4335/063</v>
      </c>
      <c r="AZ192" t="str">
        <f>IF(ISERROR(VLOOKUP(B192,'РЕОРГ 01.08.2009'!$A:$B,2,FALSE)),"",VLOOKUP(B192,'РЕОРГ 01.08.2009'!$A:$B,2,FALSE))</f>
        <v/>
      </c>
      <c r="BA192" s="12" t="str">
        <f t="shared" si="71"/>
        <v>Опер.касса №4335/063</v>
      </c>
      <c r="BB192" t="e">
        <f>LEFT(#REF!,2)</f>
        <v>#REF!</v>
      </c>
      <c r="BC192" s="12" t="str">
        <f t="shared" si="94"/>
        <v>4335/063</v>
      </c>
      <c r="BE192" t="str">
        <f>IF(ISERROR(VLOOKUP(B192,'РЕОРГ 01.10.2009'!A:C,3,FALSE)),"",VLOOKUP(B192,'РЕОРГ 01.10.2009'!A:C,3,FALSE))</f>
        <v/>
      </c>
      <c r="BF192" s="12" t="str">
        <f t="shared" si="72"/>
        <v>Опер.касса №4335/063</v>
      </c>
      <c r="BG192" t="e">
        <f>LEFT(#REF!,2)</f>
        <v>#REF!</v>
      </c>
      <c r="BH192" s="12" t="str">
        <f t="shared" si="95"/>
        <v>4335/063</v>
      </c>
      <c r="BJ192" t="str">
        <f>IF(ISERROR(VLOOKUP($B192,'РЕОРГ 01.05.2010'!A:B,2,FALSE)),"",VLOOKUP($B192,'РЕОРГ 01.05.2010'!A:B,2,FALSE))</f>
        <v/>
      </c>
      <c r="BK192" s="12" t="str">
        <f t="shared" si="73"/>
        <v>Опер.касса №4335/063</v>
      </c>
      <c r="BL192" t="e">
        <f>LEFT(#REF!,2)</f>
        <v>#REF!</v>
      </c>
      <c r="BM192" s="12" t="str">
        <f t="shared" si="96"/>
        <v>4335/063</v>
      </c>
      <c r="BO192" t="str">
        <f>IF(ISERROR(VLOOKUP($B192,'РЕОРГ 01.08.2010'!A:B,2,FALSE)),"",VLOOKUP($B192,'РЕОРГ 01.08.2010'!A:B,2,FALSE))</f>
        <v/>
      </c>
      <c r="BP192" s="12" t="str">
        <f t="shared" si="74"/>
        <v>Опер.касса №4335/063</v>
      </c>
      <c r="BQ192" t="e">
        <f>LEFT(#REF!,2)</f>
        <v>#REF!</v>
      </c>
      <c r="BR192" s="12" t="str">
        <f t="shared" si="97"/>
        <v>4335/063</v>
      </c>
    </row>
    <row r="193" spans="1:70" ht="12.75" customHeight="1">
      <c r="A193" t="str">
        <f t="shared" si="75"/>
        <v>4335/064</v>
      </c>
      <c r="B193" s="133">
        <v>232</v>
      </c>
      <c r="C193" s="1" t="s">
        <v>3111</v>
      </c>
      <c r="D193" s="32" t="s">
        <v>1931</v>
      </c>
      <c r="E193" s="1" t="s">
        <v>3112</v>
      </c>
      <c r="F193" s="1" t="s">
        <v>4493</v>
      </c>
      <c r="G193" s="1" t="s">
        <v>1414</v>
      </c>
      <c r="H193" s="1" t="s">
        <v>3113</v>
      </c>
      <c r="I193" s="1" t="s">
        <v>3114</v>
      </c>
      <c r="J193" s="1"/>
      <c r="K193" s="1">
        <v>1</v>
      </c>
      <c r="L193" s="32" t="s">
        <v>4049</v>
      </c>
      <c r="M193" s="8" t="s">
        <v>11771</v>
      </c>
      <c r="N193" s="2" t="s">
        <v>11915</v>
      </c>
      <c r="O193" s="173"/>
      <c r="P193" s="168">
        <f t="shared" si="98"/>
        <v>190</v>
      </c>
      <c r="Q193" s="138">
        <f t="shared" si="99"/>
        <v>25</v>
      </c>
      <c r="R193" s="138">
        <f t="shared" si="100"/>
        <v>50</v>
      </c>
      <c r="S193" s="138">
        <f t="shared" si="101"/>
        <v>75</v>
      </c>
      <c r="T193" s="138">
        <f t="shared" si="102"/>
        <v>100</v>
      </c>
      <c r="U193" s="138" t="e">
        <f t="shared" si="103"/>
        <v>#VALUE!</v>
      </c>
      <c r="V193" s="138" t="e">
        <f t="shared" si="104"/>
        <v>#VALUE!</v>
      </c>
      <c r="W193" s="158" t="str">
        <f t="shared" si="76"/>
        <v>08:00 16:00(12:00 13:00)</v>
      </c>
      <c r="X193" s="159">
        <f>HLOOKUP(SEARCH("2",$M193)-1,$Q$3:$V193,$P193+1,FALSE)</f>
        <v>25</v>
      </c>
      <c r="Y193" s="160" t="str">
        <f t="shared" si="77"/>
        <v>08:00 16:00(12:00 13:00)|08:00 16:00(12:00 13:00)|08:00 16:00(12:00 13:00)|08:00 16:00(12:00 13:00)</v>
      </c>
      <c r="Z193" s="161" t="str">
        <f t="shared" si="78"/>
        <v>08:00 16:00(12:00 13:00)</v>
      </c>
      <c r="AA193" s="158" t="str">
        <f t="shared" si="79"/>
        <v>08:00 16:00(12:00 13:00)</v>
      </c>
      <c r="AB193" s="159">
        <f>HLOOKUP(SEARCH("3",$M193)-1,$Q$3:$V193,$P193+1,FALSE)</f>
        <v>50</v>
      </c>
      <c r="AC193" s="160" t="str">
        <f t="shared" si="80"/>
        <v>08:00 16:00(12:00 13:00)|08:00 16:00(12:00 13:00)|08:00 16:00(12:00 13:00)</v>
      </c>
      <c r="AD193" s="161" t="str">
        <f t="shared" si="81"/>
        <v>08:00 16:00(12:00 13:00)</v>
      </c>
      <c r="AE193" s="158" t="str">
        <f t="shared" si="82"/>
        <v>08:00 16:00(12:00 13:00)</v>
      </c>
      <c r="AF193" s="159">
        <f>HLOOKUP(SEARCH("4",$M193)-1,$Q$3:$V193,$P193+1,FALSE)</f>
        <v>75</v>
      </c>
      <c r="AG193" s="161" t="str">
        <f t="shared" si="83"/>
        <v>08:00 16:00(12:00 13:00)|08:00 16:00(12:00 13:00)</v>
      </c>
      <c r="AH193" s="161" t="str">
        <f t="shared" si="84"/>
        <v>08:00 16:00(12:00 13:00)</v>
      </c>
      <c r="AI193" s="158" t="str">
        <f t="shared" si="85"/>
        <v>08:00 16:00(12:00 13:00)</v>
      </c>
      <c r="AJ193" s="159">
        <f>HLOOKUP(SEARCH("5",$M193)-1,$Q$3:$V193,$P193+1,FALSE)</f>
        <v>100</v>
      </c>
      <c r="AK193" s="161" t="str">
        <f t="shared" si="86"/>
        <v>08:00 16:00(12:00 13:00)</v>
      </c>
      <c r="AL193" s="161" t="e">
        <f t="shared" si="87"/>
        <v>#VALUE!</v>
      </c>
      <c r="AM193" s="158" t="str">
        <f t="shared" si="88"/>
        <v>08:00 16:00(12:00 13:00)</v>
      </c>
      <c r="AN193" s="159" t="e">
        <f>HLOOKUP(SEARCH("6",$M193)-1,$Q$3:$V193,$P193+1,FALSE)</f>
        <v>#VALUE!</v>
      </c>
      <c r="AO193" s="161" t="e">
        <f t="shared" si="89"/>
        <v>#VALUE!</v>
      </c>
      <c r="AP193" s="161" t="e">
        <f t="shared" si="90"/>
        <v>#VALUE!</v>
      </c>
      <c r="AQ193" s="162" t="str">
        <f t="shared" si="91"/>
        <v>выходной</v>
      </c>
      <c r="AR193" s="163" t="e">
        <f>HLOOKUP(SEARCH("7",$M193)-1,$Q$3:$V193,$P193+1,FALSE)</f>
        <v>#VALUE!</v>
      </c>
      <c r="AS193" s="164" t="str">
        <f t="shared" si="92"/>
        <v>выходной</v>
      </c>
      <c r="AT193" s="142"/>
      <c r="AU193" s="11" t="str">
        <f>IF(ISERROR(VLOOKUP(B193,'РЕОРГ 2008'!$A:$B,2,FALSE)),"",VLOOKUP(B193,'РЕОРГ 2008'!$A:$B,2,FALSE))</f>
        <v/>
      </c>
      <c r="AV193" s="12" t="str">
        <f t="shared" si="70"/>
        <v>Опер.касса №4335/064</v>
      </c>
      <c r="AW193" s="31" t="e">
        <f>LEFT(#REF!,2)</f>
        <v>#REF!</v>
      </c>
      <c r="AX193" s="12" t="str">
        <f t="shared" si="93"/>
        <v>4335/064</v>
      </c>
      <c r="AZ193" t="str">
        <f>IF(ISERROR(VLOOKUP(B193,'РЕОРГ 01.08.2009'!$A:$B,2,FALSE)),"",VLOOKUP(B193,'РЕОРГ 01.08.2009'!$A:$B,2,FALSE))</f>
        <v/>
      </c>
      <c r="BA193" s="12" t="str">
        <f t="shared" si="71"/>
        <v>Опер.касса №4335/064</v>
      </c>
      <c r="BB193" t="e">
        <f>LEFT(#REF!,2)</f>
        <v>#REF!</v>
      </c>
      <c r="BC193" s="12" t="str">
        <f t="shared" si="94"/>
        <v>4335/064</v>
      </c>
      <c r="BE193" t="str">
        <f>IF(ISERROR(VLOOKUP(B193,'РЕОРГ 01.10.2009'!A:C,3,FALSE)),"",VLOOKUP(B193,'РЕОРГ 01.10.2009'!A:C,3,FALSE))</f>
        <v/>
      </c>
      <c r="BF193" s="12" t="str">
        <f t="shared" si="72"/>
        <v>Опер.касса №4335/064</v>
      </c>
      <c r="BG193" t="e">
        <f>LEFT(#REF!,2)</f>
        <v>#REF!</v>
      </c>
      <c r="BH193" s="12" t="str">
        <f t="shared" si="95"/>
        <v>4335/064</v>
      </c>
      <c r="BJ193" t="str">
        <f>IF(ISERROR(VLOOKUP($B193,'РЕОРГ 01.05.2010'!A:B,2,FALSE)),"",VLOOKUP($B193,'РЕОРГ 01.05.2010'!A:B,2,FALSE))</f>
        <v/>
      </c>
      <c r="BK193" s="12" t="str">
        <f t="shared" si="73"/>
        <v>Опер.касса №4335/064</v>
      </c>
      <c r="BL193" t="e">
        <f>LEFT(#REF!,2)</f>
        <v>#REF!</v>
      </c>
      <c r="BM193" s="12" t="str">
        <f t="shared" si="96"/>
        <v>4335/064</v>
      </c>
      <c r="BO193" t="str">
        <f>IF(ISERROR(VLOOKUP($B193,'РЕОРГ 01.08.2010'!A:B,2,FALSE)),"",VLOOKUP($B193,'РЕОРГ 01.08.2010'!A:B,2,FALSE))</f>
        <v/>
      </c>
      <c r="BP193" s="12" t="str">
        <f t="shared" si="74"/>
        <v>Опер.касса №4335/064</v>
      </c>
      <c r="BQ193" t="e">
        <f>LEFT(#REF!,2)</f>
        <v>#REF!</v>
      </c>
      <c r="BR193" s="12" t="str">
        <f t="shared" si="97"/>
        <v>4335/064</v>
      </c>
    </row>
    <row r="194" spans="1:70" ht="12.75" customHeight="1">
      <c r="A194" t="str">
        <f t="shared" si="75"/>
        <v>4335/066</v>
      </c>
      <c r="B194" s="133">
        <v>233</v>
      </c>
      <c r="C194" s="1" t="s">
        <v>3115</v>
      </c>
      <c r="D194" s="32" t="s">
        <v>1931</v>
      </c>
      <c r="E194" s="1" t="s">
        <v>3116</v>
      </c>
      <c r="F194" s="1" t="s">
        <v>4493</v>
      </c>
      <c r="G194" s="1" t="s">
        <v>3117</v>
      </c>
      <c r="H194" s="1" t="s">
        <v>3118</v>
      </c>
      <c r="I194" s="1" t="s">
        <v>226</v>
      </c>
      <c r="J194" s="1"/>
      <c r="K194" s="1">
        <v>0.25</v>
      </c>
      <c r="L194" s="32" t="s">
        <v>4049</v>
      </c>
      <c r="M194" s="8" t="s">
        <v>11929</v>
      </c>
      <c r="N194" s="2" t="s">
        <v>11906</v>
      </c>
      <c r="O194" s="173"/>
      <c r="P194" s="168">
        <f t="shared" si="98"/>
        <v>191</v>
      </c>
      <c r="Q194" s="138">
        <f t="shared" si="99"/>
        <v>12</v>
      </c>
      <c r="R194" s="138" t="e">
        <f t="shared" si="100"/>
        <v>#VALUE!</v>
      </c>
      <c r="S194" s="138" t="e">
        <f t="shared" si="101"/>
        <v>#VALUE!</v>
      </c>
      <c r="T194" s="138" t="e">
        <f t="shared" si="102"/>
        <v>#VALUE!</v>
      </c>
      <c r="U194" s="138" t="e">
        <f t="shared" si="103"/>
        <v>#VALUE!</v>
      </c>
      <c r="V194" s="138" t="e">
        <f t="shared" si="104"/>
        <v>#VALUE!</v>
      </c>
      <c r="W194" s="158" t="str">
        <f t="shared" si="76"/>
        <v>09:00 13:00</v>
      </c>
      <c r="X194" s="159" t="e">
        <f>HLOOKUP(SEARCH("2",$M194)-1,$Q$3:$V194,$P194+1,FALSE)</f>
        <v>#VALUE!</v>
      </c>
      <c r="Y194" s="160" t="e">
        <f t="shared" si="77"/>
        <v>#VALUE!</v>
      </c>
      <c r="Z194" s="161" t="e">
        <f t="shared" si="78"/>
        <v>#VALUE!</v>
      </c>
      <c r="AA194" s="158" t="str">
        <f t="shared" si="79"/>
        <v>выходной</v>
      </c>
      <c r="AB194" s="159">
        <f>HLOOKUP(SEARCH("3",$M194)-1,$Q$3:$V194,$P194+1,FALSE)</f>
        <v>12</v>
      </c>
      <c r="AC194" s="160" t="str">
        <f t="shared" si="80"/>
        <v>09:00 13:00</v>
      </c>
      <c r="AD194" s="161" t="e">
        <f t="shared" si="81"/>
        <v>#VALUE!</v>
      </c>
      <c r="AE194" s="158" t="str">
        <f t="shared" si="82"/>
        <v>09:00 13:00</v>
      </c>
      <c r="AF194" s="159" t="e">
        <f>HLOOKUP(SEARCH("4",$M194)-1,$Q$3:$V194,$P194+1,FALSE)</f>
        <v>#VALUE!</v>
      </c>
      <c r="AG194" s="161" t="e">
        <f t="shared" si="83"/>
        <v>#VALUE!</v>
      </c>
      <c r="AH194" s="161" t="e">
        <f t="shared" si="84"/>
        <v>#VALUE!</v>
      </c>
      <c r="AI194" s="158" t="str">
        <f t="shared" si="85"/>
        <v>выходной</v>
      </c>
      <c r="AJ194" s="159" t="e">
        <f>HLOOKUP(SEARCH("5",$M194)-1,$Q$3:$V194,$P194+1,FALSE)</f>
        <v>#VALUE!</v>
      </c>
      <c r="AK194" s="161" t="e">
        <f t="shared" si="86"/>
        <v>#VALUE!</v>
      </c>
      <c r="AL194" s="161" t="e">
        <f t="shared" si="87"/>
        <v>#VALUE!</v>
      </c>
      <c r="AM194" s="158" t="str">
        <f t="shared" si="88"/>
        <v>выходной</v>
      </c>
      <c r="AN194" s="159" t="e">
        <f>HLOOKUP(SEARCH("6",$M194)-1,$Q$3:$V194,$P194+1,FALSE)</f>
        <v>#VALUE!</v>
      </c>
      <c r="AO194" s="161" t="e">
        <f t="shared" si="89"/>
        <v>#VALUE!</v>
      </c>
      <c r="AP194" s="161" t="e">
        <f t="shared" si="90"/>
        <v>#VALUE!</v>
      </c>
      <c r="AQ194" s="162" t="str">
        <f t="shared" si="91"/>
        <v>выходной</v>
      </c>
      <c r="AR194" s="163" t="e">
        <f>HLOOKUP(SEARCH("7",$M194)-1,$Q$3:$V194,$P194+1,FALSE)</f>
        <v>#VALUE!</v>
      </c>
      <c r="AS194" s="164" t="str">
        <f t="shared" si="92"/>
        <v>выходной</v>
      </c>
      <c r="AT194" s="142"/>
      <c r="AU194" s="11" t="str">
        <f>IF(ISERROR(VLOOKUP(B194,'РЕОРГ 2008'!$A:$B,2,FALSE)),"",VLOOKUP(B194,'РЕОРГ 2008'!$A:$B,2,FALSE))</f>
        <v/>
      </c>
      <c r="AV194" s="12" t="str">
        <f t="shared" si="70"/>
        <v>Опер.касса №4335/066</v>
      </c>
      <c r="AW194" s="31" t="e">
        <f>LEFT(#REF!,2)</f>
        <v>#REF!</v>
      </c>
      <c r="AX194" s="12" t="str">
        <f t="shared" si="93"/>
        <v>4335/066</v>
      </c>
      <c r="AZ194" t="str">
        <f>IF(ISERROR(VLOOKUP(B194,'РЕОРГ 01.08.2009'!$A:$B,2,FALSE)),"",VLOOKUP(B194,'РЕОРГ 01.08.2009'!$A:$B,2,FALSE))</f>
        <v/>
      </c>
      <c r="BA194" s="12" t="str">
        <f t="shared" si="71"/>
        <v>Опер.касса №4335/066</v>
      </c>
      <c r="BB194" t="e">
        <f>LEFT(#REF!,2)</f>
        <v>#REF!</v>
      </c>
      <c r="BC194" s="12" t="str">
        <f t="shared" si="94"/>
        <v>4335/066</v>
      </c>
      <c r="BE194" t="str">
        <f>IF(ISERROR(VLOOKUP(B194,'РЕОРГ 01.10.2009'!A:C,3,FALSE)),"",VLOOKUP(B194,'РЕОРГ 01.10.2009'!A:C,3,FALSE))</f>
        <v/>
      </c>
      <c r="BF194" s="12" t="str">
        <f t="shared" si="72"/>
        <v>Опер.касса №4335/066</v>
      </c>
      <c r="BG194" t="e">
        <f>LEFT(#REF!,2)</f>
        <v>#REF!</v>
      </c>
      <c r="BH194" s="12" t="str">
        <f t="shared" si="95"/>
        <v>4335/066</v>
      </c>
      <c r="BJ194" t="str">
        <f>IF(ISERROR(VLOOKUP($B194,'РЕОРГ 01.05.2010'!A:B,2,FALSE)),"",VLOOKUP($B194,'РЕОРГ 01.05.2010'!A:B,2,FALSE))</f>
        <v/>
      </c>
      <c r="BK194" s="12" t="str">
        <f t="shared" si="73"/>
        <v>Опер.касса №4335/066</v>
      </c>
      <c r="BL194" t="e">
        <f>LEFT(#REF!,2)</f>
        <v>#REF!</v>
      </c>
      <c r="BM194" s="12" t="str">
        <f t="shared" si="96"/>
        <v>4335/066</v>
      </c>
      <c r="BO194" t="str">
        <f>IF(ISERROR(VLOOKUP($B194,'РЕОРГ 01.08.2010'!A:B,2,FALSE)),"",VLOOKUP($B194,'РЕОРГ 01.08.2010'!A:B,2,FALSE))</f>
        <v/>
      </c>
      <c r="BP194" s="12" t="str">
        <f t="shared" si="74"/>
        <v>Опер.касса №4335/066</v>
      </c>
      <c r="BQ194" t="e">
        <f>LEFT(#REF!,2)</f>
        <v>#REF!</v>
      </c>
      <c r="BR194" s="12" t="str">
        <f t="shared" si="97"/>
        <v>4335/066</v>
      </c>
    </row>
    <row r="195" spans="1:70" ht="12.75" customHeight="1">
      <c r="A195" t="str">
        <f t="shared" si="75"/>
        <v>4335/07</v>
      </c>
      <c r="B195" s="133">
        <v>234</v>
      </c>
      <c r="C195" s="1" t="s">
        <v>3120</v>
      </c>
      <c r="D195" s="32" t="s">
        <v>1931</v>
      </c>
      <c r="E195" s="1" t="s">
        <v>3121</v>
      </c>
      <c r="F195" s="1" t="s">
        <v>4493</v>
      </c>
      <c r="G195" s="1" t="s">
        <v>3122</v>
      </c>
      <c r="H195" s="1" t="s">
        <v>2876</v>
      </c>
      <c r="I195" s="1" t="s">
        <v>3123</v>
      </c>
      <c r="J195" s="1"/>
      <c r="K195" s="1">
        <v>0.75</v>
      </c>
      <c r="L195" s="32" t="s">
        <v>4049</v>
      </c>
      <c r="M195" s="8" t="s">
        <v>11908</v>
      </c>
      <c r="N195" s="2" t="s">
        <v>11930</v>
      </c>
      <c r="O195" s="173"/>
      <c r="P195" s="168">
        <f t="shared" si="98"/>
        <v>192</v>
      </c>
      <c r="Q195" s="138">
        <f t="shared" si="99"/>
        <v>25</v>
      </c>
      <c r="R195" s="138">
        <f t="shared" si="100"/>
        <v>50</v>
      </c>
      <c r="S195" s="138">
        <f t="shared" si="101"/>
        <v>75</v>
      </c>
      <c r="T195" s="138" t="e">
        <f t="shared" si="102"/>
        <v>#VALUE!</v>
      </c>
      <c r="U195" s="138" t="e">
        <f t="shared" si="103"/>
        <v>#VALUE!</v>
      </c>
      <c r="V195" s="138" t="e">
        <f t="shared" si="104"/>
        <v>#VALUE!</v>
      </c>
      <c r="W195" s="158" t="str">
        <f t="shared" si="76"/>
        <v>09:00 17:00(13:00 14:00)</v>
      </c>
      <c r="X195" s="159">
        <f>HLOOKUP(SEARCH("2",$M195)-1,$Q$3:$V195,$P195+1,FALSE)</f>
        <v>25</v>
      </c>
      <c r="Y195" s="160" t="str">
        <f t="shared" si="77"/>
        <v>09:00 17:00(13:00 14:00)|09:00 17:00(13:00 14:00)|08:00 13:00</v>
      </c>
      <c r="Z195" s="161" t="str">
        <f t="shared" si="78"/>
        <v>09:00 17:00(13:00 14:00)</v>
      </c>
      <c r="AA195" s="158" t="str">
        <f t="shared" si="79"/>
        <v>09:00 17:00(13:00 14:00)</v>
      </c>
      <c r="AB195" s="159" t="e">
        <f>HLOOKUP(SEARCH("3",$M195)-1,$Q$3:$V195,$P195+1,FALSE)</f>
        <v>#VALUE!</v>
      </c>
      <c r="AC195" s="160" t="e">
        <f t="shared" si="80"/>
        <v>#VALUE!</v>
      </c>
      <c r="AD195" s="161" t="e">
        <f t="shared" si="81"/>
        <v>#VALUE!</v>
      </c>
      <c r="AE195" s="158" t="str">
        <f t="shared" si="82"/>
        <v>выходной</v>
      </c>
      <c r="AF195" s="159">
        <f>HLOOKUP(SEARCH("4",$M195)-1,$Q$3:$V195,$P195+1,FALSE)</f>
        <v>50</v>
      </c>
      <c r="AG195" s="161" t="str">
        <f t="shared" si="83"/>
        <v>09:00 17:00(13:00 14:00)|08:00 13:00</v>
      </c>
      <c r="AH195" s="161" t="str">
        <f t="shared" si="84"/>
        <v>09:00 17:00(13:00 14:00)</v>
      </c>
      <c r="AI195" s="158" t="str">
        <f t="shared" si="85"/>
        <v>09:00 17:00(13:00 14:00)</v>
      </c>
      <c r="AJ195" s="159">
        <f>HLOOKUP(SEARCH("5",$M195)-1,$Q$3:$V195,$P195+1,FALSE)</f>
        <v>75</v>
      </c>
      <c r="AK195" s="161" t="str">
        <f t="shared" si="86"/>
        <v>08:00 13:00</v>
      </c>
      <c r="AL195" s="161" t="e">
        <f t="shared" si="87"/>
        <v>#VALUE!</v>
      </c>
      <c r="AM195" s="158" t="str">
        <f t="shared" si="88"/>
        <v>08:00 13:00</v>
      </c>
      <c r="AN195" s="159" t="e">
        <f>HLOOKUP(SEARCH("6",$M195)-1,$Q$3:$V195,$P195+1,FALSE)</f>
        <v>#VALUE!</v>
      </c>
      <c r="AO195" s="161" t="e">
        <f t="shared" si="89"/>
        <v>#VALUE!</v>
      </c>
      <c r="AP195" s="161" t="e">
        <f t="shared" si="90"/>
        <v>#VALUE!</v>
      </c>
      <c r="AQ195" s="162" t="str">
        <f t="shared" si="91"/>
        <v>выходной</v>
      </c>
      <c r="AR195" s="163" t="e">
        <f>HLOOKUP(SEARCH("7",$M195)-1,$Q$3:$V195,$P195+1,FALSE)</f>
        <v>#VALUE!</v>
      </c>
      <c r="AS195" s="164" t="str">
        <f t="shared" si="92"/>
        <v>выходной</v>
      </c>
      <c r="AT195" s="142"/>
      <c r="AU195" s="11" t="str">
        <f>IF(ISERROR(VLOOKUP(B195,'РЕОРГ 2008'!$A:$B,2,FALSE)),"",VLOOKUP(B195,'РЕОРГ 2008'!$A:$B,2,FALSE))</f>
        <v/>
      </c>
      <c r="AV195" s="12" t="str">
        <f t="shared" si="70"/>
        <v>Опер.касса №4335/07</v>
      </c>
      <c r="AW195" s="31" t="e">
        <f>LEFT(#REF!,2)</f>
        <v>#REF!</v>
      </c>
      <c r="AX195" s="12" t="str">
        <f t="shared" si="93"/>
        <v>4335/07</v>
      </c>
      <c r="AZ195" t="str">
        <f>IF(ISERROR(VLOOKUP(B195,'РЕОРГ 01.08.2009'!$A:$B,2,FALSE)),"",VLOOKUP(B195,'РЕОРГ 01.08.2009'!$A:$B,2,FALSE))</f>
        <v/>
      </c>
      <c r="BA195" s="12" t="str">
        <f t="shared" si="71"/>
        <v>Опер.касса №4335/07</v>
      </c>
      <c r="BB195" t="e">
        <f>LEFT(#REF!,2)</f>
        <v>#REF!</v>
      </c>
      <c r="BC195" s="12" t="str">
        <f t="shared" si="94"/>
        <v>4335/07</v>
      </c>
      <c r="BE195" t="str">
        <f>IF(ISERROR(VLOOKUP(B195,'РЕОРГ 01.10.2009'!A:C,3,FALSE)),"",VLOOKUP(B195,'РЕОРГ 01.10.2009'!A:C,3,FALSE))</f>
        <v/>
      </c>
      <c r="BF195" s="12" t="str">
        <f t="shared" si="72"/>
        <v>Опер.касса №4335/07</v>
      </c>
      <c r="BG195" t="e">
        <f>LEFT(#REF!,2)</f>
        <v>#REF!</v>
      </c>
      <c r="BH195" s="12" t="str">
        <f t="shared" si="95"/>
        <v>4335/07</v>
      </c>
      <c r="BJ195" t="str">
        <f>IF(ISERROR(VLOOKUP($B195,'РЕОРГ 01.05.2010'!A:B,2,FALSE)),"",VLOOKUP($B195,'РЕОРГ 01.05.2010'!A:B,2,FALSE))</f>
        <v/>
      </c>
      <c r="BK195" s="12" t="str">
        <f t="shared" si="73"/>
        <v>Опер.касса №4335/07</v>
      </c>
      <c r="BL195" t="e">
        <f>LEFT(#REF!,2)</f>
        <v>#REF!</v>
      </c>
      <c r="BM195" s="12" t="str">
        <f t="shared" si="96"/>
        <v>4335/07</v>
      </c>
      <c r="BO195" t="str">
        <f>IF(ISERROR(VLOOKUP($B195,'РЕОРГ 01.08.2010'!A:B,2,FALSE)),"",VLOOKUP($B195,'РЕОРГ 01.08.2010'!A:B,2,FALSE))</f>
        <v/>
      </c>
      <c r="BP195" s="12" t="str">
        <f t="shared" si="74"/>
        <v>Опер.касса №4335/07</v>
      </c>
      <c r="BQ195" t="e">
        <f>LEFT(#REF!,2)</f>
        <v>#REF!</v>
      </c>
      <c r="BR195" s="12" t="str">
        <f t="shared" si="97"/>
        <v>4335/07</v>
      </c>
    </row>
    <row r="196" spans="1:70" ht="12.75" customHeight="1">
      <c r="A196" t="str">
        <f t="shared" si="75"/>
        <v>4335/070</v>
      </c>
      <c r="B196" s="133">
        <v>235</v>
      </c>
      <c r="C196" s="1" t="s">
        <v>3124</v>
      </c>
      <c r="D196" s="32" t="s">
        <v>1926</v>
      </c>
      <c r="E196" s="1" t="s">
        <v>3125</v>
      </c>
      <c r="F196" s="1" t="s">
        <v>4493</v>
      </c>
      <c r="G196" s="1" t="s">
        <v>3126</v>
      </c>
      <c r="H196" s="1" t="s">
        <v>3127</v>
      </c>
      <c r="I196" s="1" t="s">
        <v>2877</v>
      </c>
      <c r="J196" s="1"/>
      <c r="K196" s="1">
        <v>2</v>
      </c>
      <c r="L196" s="32" t="s">
        <v>4051</v>
      </c>
      <c r="M196" s="8" t="s">
        <v>11831</v>
      </c>
      <c r="N196" s="2" t="s">
        <v>11931</v>
      </c>
      <c r="O196" s="173"/>
      <c r="P196" s="168">
        <f t="shared" si="98"/>
        <v>193</v>
      </c>
      <c r="Q196" s="138">
        <f t="shared" si="99"/>
        <v>25</v>
      </c>
      <c r="R196" s="138">
        <f t="shared" si="100"/>
        <v>50</v>
      </c>
      <c r="S196" s="138">
        <f t="shared" si="101"/>
        <v>75</v>
      </c>
      <c r="T196" s="138">
        <f t="shared" si="102"/>
        <v>100</v>
      </c>
      <c r="U196" s="138" t="e">
        <f t="shared" si="103"/>
        <v>#VALUE!</v>
      </c>
      <c r="V196" s="138" t="e">
        <f t="shared" si="104"/>
        <v>#VALUE!</v>
      </c>
      <c r="W196" s="158" t="str">
        <f t="shared" si="76"/>
        <v>выходной</v>
      </c>
      <c r="X196" s="159" t="e">
        <f>HLOOKUP(SEARCH("2",$M196)-1,$Q$3:$V196,$P196+1,FALSE)</f>
        <v>#N/A</v>
      </c>
      <c r="Y196" s="160" t="str">
        <f t="shared" si="77"/>
        <v>09:30 18:00(13:00 14:00)</v>
      </c>
      <c r="Z196" s="161" t="e">
        <f t="shared" si="78"/>
        <v>#VALUE!</v>
      </c>
      <c r="AA196" s="158" t="str">
        <f t="shared" si="79"/>
        <v>09:30 18:00(13:00 14:00)</v>
      </c>
      <c r="AB196" s="159">
        <f>HLOOKUP(SEARCH("3",$M196)-1,$Q$3:$V196,$P196+1,FALSE)</f>
        <v>25</v>
      </c>
      <c r="AC196" s="160" t="str">
        <f t="shared" si="80"/>
        <v>09:30 18:00(13:00 14:00)|09:30 18:00(13:00 14:00)|09:30 18:00(13:00 14:00)|08:00 13:00</v>
      </c>
      <c r="AD196" s="161" t="str">
        <f t="shared" si="81"/>
        <v>09:30 18:00(13:00 14:00)</v>
      </c>
      <c r="AE196" s="158" t="str">
        <f t="shared" si="82"/>
        <v>09:30 18:00(13:00 14:00)</v>
      </c>
      <c r="AF196" s="159">
        <f>HLOOKUP(SEARCH("4",$M196)-1,$Q$3:$V196,$P196+1,FALSE)</f>
        <v>50</v>
      </c>
      <c r="AG196" s="161" t="str">
        <f t="shared" si="83"/>
        <v>09:30 18:00(13:00 14:00)|09:30 18:00(13:00 14:00)|08:00 13:00</v>
      </c>
      <c r="AH196" s="161" t="str">
        <f t="shared" si="84"/>
        <v>09:30 18:00(13:00 14:00)</v>
      </c>
      <c r="AI196" s="158" t="str">
        <f t="shared" si="85"/>
        <v>09:30 18:00(13:00 14:00)</v>
      </c>
      <c r="AJ196" s="159">
        <f>HLOOKUP(SEARCH("5",$M196)-1,$Q$3:$V196,$P196+1,FALSE)</f>
        <v>75</v>
      </c>
      <c r="AK196" s="161" t="str">
        <f t="shared" si="86"/>
        <v>09:30 18:00(13:00 14:00)|08:00 13:00</v>
      </c>
      <c r="AL196" s="161" t="str">
        <f t="shared" si="87"/>
        <v>09:30 18:00(13:00 14:00)</v>
      </c>
      <c r="AM196" s="158" t="str">
        <f t="shared" si="88"/>
        <v>09:30 18:00(13:00 14:00)</v>
      </c>
      <c r="AN196" s="159">
        <f>HLOOKUP(SEARCH("6",$M196)-1,$Q$3:$V196,$P196+1,FALSE)</f>
        <v>100</v>
      </c>
      <c r="AO196" s="161" t="str">
        <f t="shared" si="89"/>
        <v>08:00 13:00</v>
      </c>
      <c r="AP196" s="161" t="e">
        <f t="shared" si="90"/>
        <v>#VALUE!</v>
      </c>
      <c r="AQ196" s="162" t="str">
        <f t="shared" si="91"/>
        <v>08:00 13:00</v>
      </c>
      <c r="AR196" s="163" t="e">
        <f>HLOOKUP(SEARCH("7",$M196)-1,$Q$3:$V196,$P196+1,FALSE)</f>
        <v>#VALUE!</v>
      </c>
      <c r="AS196" s="164" t="str">
        <f t="shared" si="92"/>
        <v>выходной</v>
      </c>
      <c r="AT196" s="142"/>
      <c r="AU196" s="11" t="str">
        <f>IF(ISERROR(VLOOKUP(B196,'РЕОРГ 2008'!$A:$B,2,FALSE)),"",VLOOKUP(B196,'РЕОРГ 2008'!$A:$B,2,FALSE))</f>
        <v/>
      </c>
      <c r="AV196" s="12" t="str">
        <f t="shared" ref="AV196:AV253" si="105">IF(AND(BA196&lt;&gt;"",AU196=""),BA196,IF(AU196="",$C196,AU196))</f>
        <v>Доп.офис №4335/070</v>
      </c>
      <c r="AW196" s="31" t="e">
        <f>LEFT(#REF!,2)</f>
        <v>#REF!</v>
      </c>
      <c r="AX196" s="12" t="str">
        <f t="shared" si="93"/>
        <v>4335/070</v>
      </c>
      <c r="AZ196" t="str">
        <f>IF(ISERROR(VLOOKUP(B196,'РЕОРГ 01.08.2009'!$A:$B,2,FALSE)),"",VLOOKUP(B196,'РЕОРГ 01.08.2009'!$A:$B,2,FALSE))</f>
        <v/>
      </c>
      <c r="BA196" s="12" t="str">
        <f t="shared" ref="BA196:BA253" si="106">IF(AND(BF196&lt;&gt;"",AZ196=""),BF196,IF(AZ196="",$C196,AZ196))</f>
        <v>Доп.офис №4335/070</v>
      </c>
      <c r="BB196" t="e">
        <f>LEFT(#REF!,2)</f>
        <v>#REF!</v>
      </c>
      <c r="BC196" s="12" t="str">
        <f t="shared" si="94"/>
        <v>4335/070</v>
      </c>
      <c r="BE196" t="str">
        <f>IF(ISERROR(VLOOKUP(B196,'РЕОРГ 01.10.2009'!A:C,3,FALSE)),"",VLOOKUP(B196,'РЕОРГ 01.10.2009'!A:C,3,FALSE))</f>
        <v/>
      </c>
      <c r="BF196" s="12" t="str">
        <f t="shared" ref="BF196:BF253" si="107">IF(AND(BK196&lt;&gt;"",BE196=""),BK196,IF(BE196="",$C196,BE196))</f>
        <v>Доп.офис №4335/070</v>
      </c>
      <c r="BG196" t="e">
        <f>LEFT(#REF!,2)</f>
        <v>#REF!</v>
      </c>
      <c r="BH196" s="12" t="str">
        <f t="shared" si="95"/>
        <v>4335/070</v>
      </c>
      <c r="BJ196" t="str">
        <f>IF(ISERROR(VLOOKUP($B196,'РЕОРГ 01.05.2010'!A:B,2,FALSE)),"",VLOOKUP($B196,'РЕОРГ 01.05.2010'!A:B,2,FALSE))</f>
        <v/>
      </c>
      <c r="BK196" s="12" t="str">
        <f t="shared" ref="BK196:BK253" si="108">IF(AND(BP196&lt;&gt;"",BJ196=""),BP196,IF(BJ196="",$C196,BJ196))</f>
        <v>Доп.офис №4335/070</v>
      </c>
      <c r="BL196" t="e">
        <f>LEFT(#REF!,2)</f>
        <v>#REF!</v>
      </c>
      <c r="BM196" s="12" t="str">
        <f t="shared" si="96"/>
        <v>4335/070</v>
      </c>
      <c r="BO196" t="str">
        <f>IF(ISERROR(VLOOKUP($B196,'РЕОРГ 01.08.2010'!A:B,2,FALSE)),"",VLOOKUP($B196,'РЕОРГ 01.08.2010'!A:B,2,FALSE))</f>
        <v/>
      </c>
      <c r="BP196" s="12" t="str">
        <f t="shared" ref="BP196:BP253" si="109">IF(AND(BU196&lt;&gt;"",BO196=""),BU196,IF(BO196="",$C196,BO196))</f>
        <v>Доп.офис №4335/070</v>
      </c>
      <c r="BQ196" t="e">
        <f>LEFT(#REF!,2)</f>
        <v>#REF!</v>
      </c>
      <c r="BR196" s="12" t="str">
        <f t="shared" si="97"/>
        <v>4335/070</v>
      </c>
    </row>
    <row r="197" spans="1:70" ht="12.75" customHeight="1">
      <c r="A197" t="str">
        <f t="shared" ref="A197:A254" si="110">RIGHT(C197,LEN(C197)-SEARCH("№",C197))</f>
        <v>4335/071</v>
      </c>
      <c r="B197" s="133">
        <v>236</v>
      </c>
      <c r="C197" s="1" t="s">
        <v>3420</v>
      </c>
      <c r="D197" s="32" t="s">
        <v>7017</v>
      </c>
      <c r="E197" s="1" t="s">
        <v>3421</v>
      </c>
      <c r="F197" s="1" t="s">
        <v>4493</v>
      </c>
      <c r="G197" s="1" t="s">
        <v>3422</v>
      </c>
      <c r="H197" s="1" t="s">
        <v>3423</v>
      </c>
      <c r="I197" s="1" t="s">
        <v>3128</v>
      </c>
      <c r="J197" s="1"/>
      <c r="K197" s="1">
        <v>16.5</v>
      </c>
      <c r="L197" s="32" t="s">
        <v>4052</v>
      </c>
      <c r="M197" s="8" t="s">
        <v>11773</v>
      </c>
      <c r="N197" s="2" t="s">
        <v>11932</v>
      </c>
      <c r="O197" s="173"/>
      <c r="P197" s="168">
        <f t="shared" si="98"/>
        <v>194</v>
      </c>
      <c r="Q197" s="138">
        <f t="shared" si="99"/>
        <v>25</v>
      </c>
      <c r="R197" s="138">
        <f t="shared" si="100"/>
        <v>50</v>
      </c>
      <c r="S197" s="138">
        <f t="shared" si="101"/>
        <v>75</v>
      </c>
      <c r="T197" s="138">
        <f t="shared" si="102"/>
        <v>100</v>
      </c>
      <c r="U197" s="138">
        <f t="shared" si="103"/>
        <v>125</v>
      </c>
      <c r="V197" s="138" t="e">
        <f t="shared" si="104"/>
        <v>#VALUE!</v>
      </c>
      <c r="W197" s="158" t="str">
        <f t="shared" ref="W197:W255" si="111">IF(M197="1",N197,IF(ISERROR(SEARCH(1,M197)=1),"выходной",IF(SEARCH(1,M197)=1,LEFT(N197,Q197-1),"")))</f>
        <v>08:00 16:00(00:00 00:00)</v>
      </c>
      <c r="X197" s="159">
        <f>HLOOKUP(SEARCH("2",$M197)-1,$Q$3:$V197,$P197+1,FALSE)</f>
        <v>25</v>
      </c>
      <c r="Y197" s="160" t="str">
        <f t="shared" ref="Y197:Y255" si="112">IF(M197="2",N197,IF(LEFT(M197,1)="2",LEFT(N197,Q197-1),RIGHT(N197,LEN(N197)-SEARCH("|",N197,X197))))</f>
        <v>09:00 16:00(00:00 00:00)|08:00 16:00(00:00 00:00)|08:00 16:00(00:00 00:00)|08:00 16:00(00:00 00:00)|08:00 12:00</v>
      </c>
      <c r="Z197" s="161" t="str">
        <f t="shared" ref="Z197:Z255" si="113">LEFT(Y197,SEARCH("|",Y197,1)-1)</f>
        <v>09:00 16:00(00:00 00:00)</v>
      </c>
      <c r="AA197" s="158" t="str">
        <f t="shared" ref="AA197:AA255" si="114">IF(ISERROR(SEARCH(2,$M197)),"выходной",IF(LEFT($M197,1)="2",Y197,IF(RIGHT($M197,1)="2",Y197,Z197)))</f>
        <v>09:00 16:00(00:00 00:00)</v>
      </c>
      <c r="AB197" s="159">
        <f>HLOOKUP(SEARCH("3",$M197)-1,$Q$3:$V197,$P197+1,FALSE)</f>
        <v>50</v>
      </c>
      <c r="AC197" s="160" t="str">
        <f t="shared" ref="AC197:AC255" si="115">IF(M197="3",N197,IF(LEFT($M197,1)="3",LEFT($N197,$Q197-1),RIGHT($N197,LEN($N197)-SEARCH("|",$N197,AB197))))</f>
        <v>08:00 16:00(00:00 00:00)|08:00 16:00(00:00 00:00)|08:00 16:00(00:00 00:00)|08:00 12:00</v>
      </c>
      <c r="AD197" s="161" t="str">
        <f t="shared" ref="AD197:AD255" si="116">LEFT(AC197,SEARCH("|",AC197,1)-1)</f>
        <v>08:00 16:00(00:00 00:00)</v>
      </c>
      <c r="AE197" s="158" t="str">
        <f t="shared" ref="AE197:AE255" si="117">IF(ISERROR(SEARCH(3,$M197)),"выходной",IF(LEFT($M197,1)="3",AC197,IF(RIGHT($M197,1)="3",AC197,AD197)))</f>
        <v>08:00 16:00(00:00 00:00)</v>
      </c>
      <c r="AF197" s="159">
        <f>HLOOKUP(SEARCH("4",$M197)-1,$Q$3:$V197,$P197+1,FALSE)</f>
        <v>75</v>
      </c>
      <c r="AG197" s="161" t="str">
        <f t="shared" ref="AG197:AG255" si="118">IF(M197="4",N197,IF(LEFT($M197,1)="4",LEFT($N197,$Q197-1),RIGHT($N197,LEN($N197)-SEARCH("|",$N197,AF197))))</f>
        <v>08:00 16:00(00:00 00:00)|08:00 16:00(00:00 00:00)|08:00 12:00</v>
      </c>
      <c r="AH197" s="161" t="str">
        <f t="shared" ref="AH197:AH255" si="119">LEFT(AG197,SEARCH("|",AG197,1)-1)</f>
        <v>08:00 16:00(00:00 00:00)</v>
      </c>
      <c r="AI197" s="158" t="str">
        <f t="shared" ref="AI197:AI255" si="120">IF(ISERROR(SEARCH(4,$M197)),"выходной",IF(LEFT($M197,1)="4",AG197,IF(RIGHT($M197,1)="4",AG197,AH197)))</f>
        <v>08:00 16:00(00:00 00:00)</v>
      </c>
      <c r="AJ197" s="159">
        <f>HLOOKUP(SEARCH("5",$M197)-1,$Q$3:$V197,$P197+1,FALSE)</f>
        <v>100</v>
      </c>
      <c r="AK197" s="161" t="str">
        <f t="shared" ref="AK197:AK255" si="121">IF(M197="5",N197,IF(LEFT($M197,1)="5",LEFT($N197,$Q197-1),RIGHT($N197,LEN($N197)-SEARCH("|",$N197,AJ197))))</f>
        <v>08:00 16:00(00:00 00:00)|08:00 12:00</v>
      </c>
      <c r="AL197" s="161" t="str">
        <f t="shared" ref="AL197:AL255" si="122">LEFT(AK197,SEARCH("|",AK197,1)-1)</f>
        <v>08:00 16:00(00:00 00:00)</v>
      </c>
      <c r="AM197" s="158" t="str">
        <f t="shared" ref="AM197:AM255" si="123">IF(ISERROR(SEARCH(5,$M197)),"выходной",IF(LEFT($M197,1)="5",AK197,IF(RIGHT($M197,1)="5",AK197,AL197)))</f>
        <v>08:00 16:00(00:00 00:00)</v>
      </c>
      <c r="AN197" s="159">
        <f>HLOOKUP(SEARCH("6",$M197)-1,$Q$3:$V197,$P197+1,FALSE)</f>
        <v>125</v>
      </c>
      <c r="AO197" s="161" t="str">
        <f t="shared" ref="AO197:AO255" si="124">IF(M197="6",N197,IF(LEFT($M197,1)="6",LEFT($N197,$Q197-1),RIGHT($N197,LEN($N197)-SEARCH("|",$N197,AN197))))</f>
        <v>08:00 12:00</v>
      </c>
      <c r="AP197" s="161" t="e">
        <f t="shared" ref="AP197:AP255" si="125">LEFT(AO197,SEARCH("|",AO197,1)-1)</f>
        <v>#VALUE!</v>
      </c>
      <c r="AQ197" s="162" t="str">
        <f t="shared" ref="AQ197:AQ255" si="126">IF(ISERROR(SEARCH(6,$M197)),"выходной",IF(LEFT($M197,1)="6",AO197,IF(RIGHT($M197,1)="6",AO197,AP197)))</f>
        <v>08:00 12:00</v>
      </c>
      <c r="AR197" s="163" t="e">
        <f>HLOOKUP(SEARCH("7",$M197)-1,$Q$3:$V197,$P197+1,FALSE)</f>
        <v>#VALUE!</v>
      </c>
      <c r="AS197" s="164" t="str">
        <f t="shared" ref="AS197:AS255" si="127">IF(M197=7,N197,IF(ISERROR(SEARCH(7,M197)=1),"выходной",RIGHT(N197,LEN(N197)-AR197)))</f>
        <v>выходной</v>
      </c>
      <c r="AT197" s="142"/>
      <c r="AU197" s="11" t="str">
        <f>IF(ISERROR(VLOOKUP(B197,'РЕОРГ 2008'!$A:$B,2,FALSE)),"",VLOOKUP(B197,'РЕОРГ 2008'!$A:$B,2,FALSE))</f>
        <v/>
      </c>
      <c r="AV197" s="12" t="str">
        <f t="shared" si="105"/>
        <v>Доп.офис №4335/071</v>
      </c>
      <c r="AW197" s="31" t="e">
        <f>LEFT(#REF!,2)</f>
        <v>#REF!</v>
      </c>
      <c r="AX197" s="12" t="str">
        <f t="shared" ref="AX197:AX254" si="128">RIGHT(AV197,(LEN(AV197)-SEARCH("№",AV197)))</f>
        <v>4335/071</v>
      </c>
      <c r="AZ197" t="str">
        <f>IF(ISERROR(VLOOKUP(B197,'РЕОРГ 01.08.2009'!$A:$B,2,FALSE)),"",VLOOKUP(B197,'РЕОРГ 01.08.2009'!$A:$B,2,FALSE))</f>
        <v/>
      </c>
      <c r="BA197" s="12" t="str">
        <f t="shared" si="106"/>
        <v>Доп.офис №4335/071</v>
      </c>
      <c r="BB197" t="e">
        <f>LEFT(#REF!,2)</f>
        <v>#REF!</v>
      </c>
      <c r="BC197" s="12" t="str">
        <f t="shared" ref="BC197:BC254" si="129">RIGHT(BA197,(LEN(BA197)-SEARCH("№",BA197)))</f>
        <v>4335/071</v>
      </c>
      <c r="BE197" t="str">
        <f>IF(ISERROR(VLOOKUP(B197,'РЕОРГ 01.10.2009'!A:C,3,FALSE)),"",VLOOKUP(B197,'РЕОРГ 01.10.2009'!A:C,3,FALSE))</f>
        <v/>
      </c>
      <c r="BF197" s="12" t="str">
        <f t="shared" si="107"/>
        <v>Доп.офис №4335/071</v>
      </c>
      <c r="BG197" t="e">
        <f>LEFT(#REF!,2)</f>
        <v>#REF!</v>
      </c>
      <c r="BH197" s="12" t="str">
        <f t="shared" ref="BH197:BH254" si="130">RIGHT(BF197,(LEN(BF197)-SEARCH("№",BF197)))</f>
        <v>4335/071</v>
      </c>
      <c r="BJ197" t="str">
        <f>IF(ISERROR(VLOOKUP($B197,'РЕОРГ 01.05.2010'!A:B,2,FALSE)),"",VLOOKUP($B197,'РЕОРГ 01.05.2010'!A:B,2,FALSE))</f>
        <v/>
      </c>
      <c r="BK197" s="12" t="str">
        <f t="shared" si="108"/>
        <v>Доп.офис №4335/071</v>
      </c>
      <c r="BL197" t="e">
        <f>LEFT(#REF!,2)</f>
        <v>#REF!</v>
      </c>
      <c r="BM197" s="12" t="str">
        <f t="shared" ref="BM197:BM254" si="131">RIGHT(BK197,(LEN(BK197)-SEARCH("№",BK197)))</f>
        <v>4335/071</v>
      </c>
      <c r="BO197" t="str">
        <f>IF(ISERROR(VLOOKUP($B197,'РЕОРГ 01.08.2010'!A:B,2,FALSE)),"",VLOOKUP($B197,'РЕОРГ 01.08.2010'!A:B,2,FALSE))</f>
        <v/>
      </c>
      <c r="BP197" s="12" t="str">
        <f t="shared" si="109"/>
        <v>Доп.офис №4335/071</v>
      </c>
      <c r="BQ197" t="e">
        <f>LEFT(#REF!,2)</f>
        <v>#REF!</v>
      </c>
      <c r="BR197" s="12" t="str">
        <f t="shared" ref="BR197:BR254" si="132">RIGHT(BP197,(LEN(BP197)-SEARCH("№",BP197)))</f>
        <v>4335/071</v>
      </c>
    </row>
    <row r="198" spans="1:70" ht="12.75" customHeight="1">
      <c r="A198" t="str">
        <f t="shared" si="110"/>
        <v>4335/072</v>
      </c>
      <c r="B198" s="133">
        <v>237</v>
      </c>
      <c r="C198" s="1" t="s">
        <v>3129</v>
      </c>
      <c r="D198" s="32" t="s">
        <v>1931</v>
      </c>
      <c r="E198" s="1" t="s">
        <v>3130</v>
      </c>
      <c r="F198" s="1" t="s">
        <v>4493</v>
      </c>
      <c r="G198" s="1" t="s">
        <v>3131</v>
      </c>
      <c r="H198" s="1" t="s">
        <v>3132</v>
      </c>
      <c r="I198" s="1" t="s">
        <v>3133</v>
      </c>
      <c r="J198" s="1"/>
      <c r="K198" s="1">
        <v>3</v>
      </c>
      <c r="L198" s="32" t="s">
        <v>4049</v>
      </c>
      <c r="M198" s="8" t="s">
        <v>11831</v>
      </c>
      <c r="N198" s="2" t="s">
        <v>11927</v>
      </c>
      <c r="O198" s="173"/>
      <c r="P198" s="168">
        <f t="shared" ref="P198:P260" si="133">P197+1</f>
        <v>195</v>
      </c>
      <c r="Q198" s="138">
        <f t="shared" ref="Q198:Q256" si="134">SEARCH("|",N198,1)</f>
        <v>25</v>
      </c>
      <c r="R198" s="138">
        <f t="shared" ref="R198:R256" si="135">SEARCH("|",N198,Q198+1)</f>
        <v>50</v>
      </c>
      <c r="S198" s="138">
        <f t="shared" ref="S198:S256" si="136">SEARCH("|",N198,R198+1)</f>
        <v>75</v>
      </c>
      <c r="T198" s="138">
        <f t="shared" ref="T198:T256" si="137">SEARCH("|",N198,S198+1)</f>
        <v>100</v>
      </c>
      <c r="U198" s="138" t="e">
        <f t="shared" ref="U198:U256" si="138">SEARCH("|",N198,T198+1)</f>
        <v>#VALUE!</v>
      </c>
      <c r="V198" s="138" t="e">
        <f t="shared" ref="V198:V256" si="139">SEARCH("|",N198,U198+1)</f>
        <v>#VALUE!</v>
      </c>
      <c r="W198" s="158" t="str">
        <f t="shared" si="111"/>
        <v>выходной</v>
      </c>
      <c r="X198" s="159" t="e">
        <f>HLOOKUP(SEARCH("2",$M198)-1,$Q$3:$V198,$P198+1,FALSE)</f>
        <v>#N/A</v>
      </c>
      <c r="Y198" s="160" t="str">
        <f t="shared" si="112"/>
        <v>08:00 16:00(13:00 14:00)</v>
      </c>
      <c r="Z198" s="161" t="e">
        <f t="shared" si="113"/>
        <v>#VALUE!</v>
      </c>
      <c r="AA198" s="158" t="str">
        <f t="shared" si="114"/>
        <v>08:00 16:00(13:00 14:00)</v>
      </c>
      <c r="AB198" s="159">
        <f>HLOOKUP(SEARCH("3",$M198)-1,$Q$3:$V198,$P198+1,FALSE)</f>
        <v>25</v>
      </c>
      <c r="AC198" s="160" t="str">
        <f t="shared" si="115"/>
        <v>08:30 16:00(13:00 14:00)|08:00 16:00(13:00 14:00)|08:00 16:00(13:00 14:00)|08:00 16:00(13:00 14:00)</v>
      </c>
      <c r="AD198" s="161" t="str">
        <f t="shared" si="116"/>
        <v>08:30 16:00(13:00 14:00)</v>
      </c>
      <c r="AE198" s="158" t="str">
        <f t="shared" si="117"/>
        <v>08:30 16:00(13:00 14:00)</v>
      </c>
      <c r="AF198" s="159">
        <f>HLOOKUP(SEARCH("4",$M198)-1,$Q$3:$V198,$P198+1,FALSE)</f>
        <v>50</v>
      </c>
      <c r="AG198" s="161" t="str">
        <f t="shared" si="118"/>
        <v>08:00 16:00(13:00 14:00)|08:00 16:00(13:00 14:00)|08:00 16:00(13:00 14:00)</v>
      </c>
      <c r="AH198" s="161" t="str">
        <f t="shared" si="119"/>
        <v>08:00 16:00(13:00 14:00)</v>
      </c>
      <c r="AI198" s="158" t="str">
        <f t="shared" si="120"/>
        <v>08:00 16:00(13:00 14:00)</v>
      </c>
      <c r="AJ198" s="159">
        <f>HLOOKUP(SEARCH("5",$M198)-1,$Q$3:$V198,$P198+1,FALSE)</f>
        <v>75</v>
      </c>
      <c r="AK198" s="161" t="str">
        <f t="shared" si="121"/>
        <v>08:00 16:00(13:00 14:00)|08:00 16:00(13:00 14:00)</v>
      </c>
      <c r="AL198" s="161" t="str">
        <f t="shared" si="122"/>
        <v>08:00 16:00(13:00 14:00)</v>
      </c>
      <c r="AM198" s="158" t="str">
        <f t="shared" si="123"/>
        <v>08:00 16:00(13:00 14:00)</v>
      </c>
      <c r="AN198" s="159">
        <f>HLOOKUP(SEARCH("6",$M198)-1,$Q$3:$V198,$P198+1,FALSE)</f>
        <v>100</v>
      </c>
      <c r="AO198" s="161" t="str">
        <f t="shared" si="124"/>
        <v>08:00 16:00(13:00 14:00)</v>
      </c>
      <c r="AP198" s="161" t="e">
        <f t="shared" si="125"/>
        <v>#VALUE!</v>
      </c>
      <c r="AQ198" s="162" t="str">
        <f t="shared" si="126"/>
        <v>08:00 16:00(13:00 14:00)</v>
      </c>
      <c r="AR198" s="163" t="e">
        <f>HLOOKUP(SEARCH("7",$M198)-1,$Q$3:$V198,$P198+1,FALSE)</f>
        <v>#VALUE!</v>
      </c>
      <c r="AS198" s="164" t="str">
        <f t="shared" si="127"/>
        <v>выходной</v>
      </c>
      <c r="AT198" s="142"/>
      <c r="AU198" s="11" t="str">
        <f>IF(ISERROR(VLOOKUP(B198,'РЕОРГ 2008'!$A:$B,2,FALSE)),"",VLOOKUP(B198,'РЕОРГ 2008'!$A:$B,2,FALSE))</f>
        <v/>
      </c>
      <c r="AV198" s="12" t="str">
        <f t="shared" si="105"/>
        <v>Опер.касса №4335/072</v>
      </c>
      <c r="AW198" s="31" t="e">
        <f>LEFT(#REF!,2)</f>
        <v>#REF!</v>
      </c>
      <c r="AX198" s="12" t="str">
        <f t="shared" si="128"/>
        <v>4335/072</v>
      </c>
      <c r="AZ198" t="str">
        <f>IF(ISERROR(VLOOKUP(B198,'РЕОРГ 01.08.2009'!$A:$B,2,FALSE)),"",VLOOKUP(B198,'РЕОРГ 01.08.2009'!$A:$B,2,FALSE))</f>
        <v/>
      </c>
      <c r="BA198" s="12" t="str">
        <f t="shared" si="106"/>
        <v>Опер.касса №4335/072</v>
      </c>
      <c r="BB198" t="e">
        <f>LEFT(#REF!,2)</f>
        <v>#REF!</v>
      </c>
      <c r="BC198" s="12" t="str">
        <f t="shared" si="129"/>
        <v>4335/072</v>
      </c>
      <c r="BE198" t="str">
        <f>IF(ISERROR(VLOOKUP(B198,'РЕОРГ 01.10.2009'!A:C,3,FALSE)),"",VLOOKUP(B198,'РЕОРГ 01.10.2009'!A:C,3,FALSE))</f>
        <v/>
      </c>
      <c r="BF198" s="12" t="str">
        <f t="shared" si="107"/>
        <v>Опер.касса №4335/072</v>
      </c>
      <c r="BG198" t="e">
        <f>LEFT(#REF!,2)</f>
        <v>#REF!</v>
      </c>
      <c r="BH198" s="12" t="str">
        <f t="shared" si="130"/>
        <v>4335/072</v>
      </c>
      <c r="BJ198" t="str">
        <f>IF(ISERROR(VLOOKUP($B198,'РЕОРГ 01.05.2010'!A:B,2,FALSE)),"",VLOOKUP($B198,'РЕОРГ 01.05.2010'!A:B,2,FALSE))</f>
        <v/>
      </c>
      <c r="BK198" s="12" t="str">
        <f t="shared" si="108"/>
        <v>Опер.касса №4335/072</v>
      </c>
      <c r="BL198" t="e">
        <f>LEFT(#REF!,2)</f>
        <v>#REF!</v>
      </c>
      <c r="BM198" s="12" t="str">
        <f t="shared" si="131"/>
        <v>4335/072</v>
      </c>
      <c r="BO198" t="str">
        <f>IF(ISERROR(VLOOKUP($B198,'РЕОРГ 01.08.2010'!A:B,2,FALSE)),"",VLOOKUP($B198,'РЕОРГ 01.08.2010'!A:B,2,FALSE))</f>
        <v/>
      </c>
      <c r="BP198" s="12" t="str">
        <f t="shared" si="109"/>
        <v>Опер.касса №4335/072</v>
      </c>
      <c r="BQ198" t="e">
        <f>LEFT(#REF!,2)</f>
        <v>#REF!</v>
      </c>
      <c r="BR198" s="12" t="str">
        <f t="shared" si="132"/>
        <v>4335/072</v>
      </c>
    </row>
    <row r="199" spans="1:70" ht="12.75" customHeight="1">
      <c r="A199" t="str">
        <f t="shared" si="110"/>
        <v>4335/073</v>
      </c>
      <c r="B199" s="133">
        <v>238</v>
      </c>
      <c r="C199" s="1" t="s">
        <v>3134</v>
      </c>
      <c r="D199" s="32" t="s">
        <v>1931</v>
      </c>
      <c r="E199" s="1" t="s">
        <v>3135</v>
      </c>
      <c r="F199" s="1" t="s">
        <v>4493</v>
      </c>
      <c r="G199" s="1" t="s">
        <v>3136</v>
      </c>
      <c r="H199" s="1" t="s">
        <v>3137</v>
      </c>
      <c r="I199" s="1" t="s">
        <v>227</v>
      </c>
      <c r="J199" s="1"/>
      <c r="K199" s="1">
        <v>0.75</v>
      </c>
      <c r="L199" s="32" t="s">
        <v>4049</v>
      </c>
      <c r="M199" s="8" t="s">
        <v>11771</v>
      </c>
      <c r="N199" s="2" t="s">
        <v>11933</v>
      </c>
      <c r="O199" s="173"/>
      <c r="P199" s="168">
        <f t="shared" si="133"/>
        <v>196</v>
      </c>
      <c r="Q199" s="138">
        <f t="shared" si="134"/>
        <v>25</v>
      </c>
      <c r="R199" s="138">
        <f t="shared" si="135"/>
        <v>50</v>
      </c>
      <c r="S199" s="138">
        <f t="shared" si="136"/>
        <v>75</v>
      </c>
      <c r="T199" s="138">
        <f t="shared" si="137"/>
        <v>100</v>
      </c>
      <c r="U199" s="138" t="e">
        <f t="shared" si="138"/>
        <v>#VALUE!</v>
      </c>
      <c r="V199" s="138" t="e">
        <f t="shared" si="139"/>
        <v>#VALUE!</v>
      </c>
      <c r="W199" s="158" t="str">
        <f t="shared" si="111"/>
        <v>08:00 13:00(00:00 00:00)</v>
      </c>
      <c r="X199" s="159">
        <f>HLOOKUP(SEARCH("2",$M199)-1,$Q$3:$V199,$P199+1,FALSE)</f>
        <v>25</v>
      </c>
      <c r="Y199" s="160" t="str">
        <f t="shared" si="112"/>
        <v>08:00 13:00(00:00 00:00)|08:00 13:00(00:00 00:00)|08:00 13:00(00:00 00:00)|08:00 13:00(00:00 00:00)</v>
      </c>
      <c r="Z199" s="161" t="str">
        <f t="shared" si="113"/>
        <v>08:00 13:00(00:00 00:00)</v>
      </c>
      <c r="AA199" s="158" t="str">
        <f t="shared" si="114"/>
        <v>08:00 13:00(00:00 00:00)</v>
      </c>
      <c r="AB199" s="159">
        <f>HLOOKUP(SEARCH("3",$M199)-1,$Q$3:$V199,$P199+1,FALSE)</f>
        <v>50</v>
      </c>
      <c r="AC199" s="160" t="str">
        <f t="shared" si="115"/>
        <v>08:00 13:00(00:00 00:00)|08:00 13:00(00:00 00:00)|08:00 13:00(00:00 00:00)</v>
      </c>
      <c r="AD199" s="161" t="str">
        <f t="shared" si="116"/>
        <v>08:00 13:00(00:00 00:00)</v>
      </c>
      <c r="AE199" s="158" t="str">
        <f t="shared" si="117"/>
        <v>08:00 13:00(00:00 00:00)</v>
      </c>
      <c r="AF199" s="159">
        <f>HLOOKUP(SEARCH("4",$M199)-1,$Q$3:$V199,$P199+1,FALSE)</f>
        <v>75</v>
      </c>
      <c r="AG199" s="161" t="str">
        <f t="shared" si="118"/>
        <v>08:00 13:00(00:00 00:00)|08:00 13:00(00:00 00:00)</v>
      </c>
      <c r="AH199" s="161" t="str">
        <f t="shared" si="119"/>
        <v>08:00 13:00(00:00 00:00)</v>
      </c>
      <c r="AI199" s="158" t="str">
        <f t="shared" si="120"/>
        <v>08:00 13:00(00:00 00:00)</v>
      </c>
      <c r="AJ199" s="159">
        <f>HLOOKUP(SEARCH("5",$M199)-1,$Q$3:$V199,$P199+1,FALSE)</f>
        <v>100</v>
      </c>
      <c r="AK199" s="161" t="str">
        <f t="shared" si="121"/>
        <v>08:00 13:00(00:00 00:00)</v>
      </c>
      <c r="AL199" s="161" t="e">
        <f t="shared" si="122"/>
        <v>#VALUE!</v>
      </c>
      <c r="AM199" s="158" t="str">
        <f t="shared" si="123"/>
        <v>08:00 13:00(00:00 00:00)</v>
      </c>
      <c r="AN199" s="159" t="e">
        <f>HLOOKUP(SEARCH("6",$M199)-1,$Q$3:$V199,$P199+1,FALSE)</f>
        <v>#VALUE!</v>
      </c>
      <c r="AO199" s="161" t="e">
        <f t="shared" si="124"/>
        <v>#VALUE!</v>
      </c>
      <c r="AP199" s="161" t="e">
        <f t="shared" si="125"/>
        <v>#VALUE!</v>
      </c>
      <c r="AQ199" s="162" t="str">
        <f t="shared" si="126"/>
        <v>выходной</v>
      </c>
      <c r="AR199" s="163" t="e">
        <f>HLOOKUP(SEARCH("7",$M199)-1,$Q$3:$V199,$P199+1,FALSE)</f>
        <v>#VALUE!</v>
      </c>
      <c r="AS199" s="164" t="str">
        <f t="shared" si="127"/>
        <v>выходной</v>
      </c>
      <c r="AT199" s="142"/>
      <c r="AU199" s="11" t="str">
        <f>IF(ISERROR(VLOOKUP(B199,'РЕОРГ 2008'!$A:$B,2,FALSE)),"",VLOOKUP(B199,'РЕОРГ 2008'!$A:$B,2,FALSE))</f>
        <v/>
      </c>
      <c r="AV199" s="12" t="str">
        <f t="shared" si="105"/>
        <v>Опер.касса №4335/073</v>
      </c>
      <c r="AW199" s="31" t="e">
        <f>LEFT(#REF!,2)</f>
        <v>#REF!</v>
      </c>
      <c r="AX199" s="12" t="str">
        <f t="shared" si="128"/>
        <v>4335/073</v>
      </c>
      <c r="AZ199" t="str">
        <f>IF(ISERROR(VLOOKUP(B199,'РЕОРГ 01.08.2009'!$A:$B,2,FALSE)),"",VLOOKUP(B199,'РЕОРГ 01.08.2009'!$A:$B,2,FALSE))</f>
        <v/>
      </c>
      <c r="BA199" s="12" t="str">
        <f t="shared" si="106"/>
        <v>Опер.касса №4335/073</v>
      </c>
      <c r="BB199" t="e">
        <f>LEFT(#REF!,2)</f>
        <v>#REF!</v>
      </c>
      <c r="BC199" s="12" t="str">
        <f t="shared" si="129"/>
        <v>4335/073</v>
      </c>
      <c r="BE199" t="str">
        <f>IF(ISERROR(VLOOKUP(B199,'РЕОРГ 01.10.2009'!A:C,3,FALSE)),"",VLOOKUP(B199,'РЕОРГ 01.10.2009'!A:C,3,FALSE))</f>
        <v/>
      </c>
      <c r="BF199" s="12" t="str">
        <f t="shared" si="107"/>
        <v>Опер.касса №4335/073</v>
      </c>
      <c r="BG199" t="e">
        <f>LEFT(#REF!,2)</f>
        <v>#REF!</v>
      </c>
      <c r="BH199" s="12" t="str">
        <f t="shared" si="130"/>
        <v>4335/073</v>
      </c>
      <c r="BJ199" t="str">
        <f>IF(ISERROR(VLOOKUP($B199,'РЕОРГ 01.05.2010'!A:B,2,FALSE)),"",VLOOKUP($B199,'РЕОРГ 01.05.2010'!A:B,2,FALSE))</f>
        <v/>
      </c>
      <c r="BK199" s="12" t="str">
        <f t="shared" si="108"/>
        <v>Опер.касса №4335/073</v>
      </c>
      <c r="BL199" t="e">
        <f>LEFT(#REF!,2)</f>
        <v>#REF!</v>
      </c>
      <c r="BM199" s="12" t="str">
        <f t="shared" si="131"/>
        <v>4335/073</v>
      </c>
      <c r="BO199" t="str">
        <f>IF(ISERROR(VLOOKUP($B199,'РЕОРГ 01.08.2010'!A:B,2,FALSE)),"",VLOOKUP($B199,'РЕОРГ 01.08.2010'!A:B,2,FALSE))</f>
        <v/>
      </c>
      <c r="BP199" s="12" t="str">
        <f t="shared" si="109"/>
        <v>Опер.касса №4335/073</v>
      </c>
      <c r="BQ199" t="e">
        <f>LEFT(#REF!,2)</f>
        <v>#REF!</v>
      </c>
      <c r="BR199" s="12" t="str">
        <f t="shared" si="132"/>
        <v>4335/073</v>
      </c>
    </row>
    <row r="200" spans="1:70" ht="12.75" customHeight="1">
      <c r="A200" t="str">
        <f t="shared" si="110"/>
        <v>4335/076</v>
      </c>
      <c r="B200" s="133">
        <v>239</v>
      </c>
      <c r="C200" s="1" t="s">
        <v>3138</v>
      </c>
      <c r="D200" s="32" t="s">
        <v>1931</v>
      </c>
      <c r="E200" s="1" t="s">
        <v>3130</v>
      </c>
      <c r="F200" s="1" t="s">
        <v>4493</v>
      </c>
      <c r="G200" s="1" t="s">
        <v>3139</v>
      </c>
      <c r="H200" s="1" t="s">
        <v>2878</v>
      </c>
      <c r="I200" s="1" t="s">
        <v>3140</v>
      </c>
      <c r="J200" s="1"/>
      <c r="K200" s="1">
        <v>0.75</v>
      </c>
      <c r="L200" s="32" t="s">
        <v>4049</v>
      </c>
      <c r="M200" s="8" t="s">
        <v>11934</v>
      </c>
      <c r="N200" s="2" t="s">
        <v>11935</v>
      </c>
      <c r="O200" s="173"/>
      <c r="P200" s="168">
        <f t="shared" si="133"/>
        <v>197</v>
      </c>
      <c r="Q200" s="138">
        <f t="shared" si="134"/>
        <v>25</v>
      </c>
      <c r="R200" s="138">
        <f t="shared" si="135"/>
        <v>50</v>
      </c>
      <c r="S200" s="138">
        <f t="shared" si="136"/>
        <v>75</v>
      </c>
      <c r="T200" s="138" t="e">
        <f t="shared" si="137"/>
        <v>#VALUE!</v>
      </c>
      <c r="U200" s="138" t="e">
        <f t="shared" si="138"/>
        <v>#VALUE!</v>
      </c>
      <c r="V200" s="138" t="e">
        <f t="shared" si="139"/>
        <v>#VALUE!</v>
      </c>
      <c r="W200" s="158" t="str">
        <f t="shared" si="111"/>
        <v>08:00 16:00(12:00 13:00)</v>
      </c>
      <c r="X200" s="159" t="e">
        <f>HLOOKUP(SEARCH("2",$M200)-1,$Q$3:$V200,$P200+1,FALSE)</f>
        <v>#VALUE!</v>
      </c>
      <c r="Y200" s="160" t="e">
        <f t="shared" si="112"/>
        <v>#VALUE!</v>
      </c>
      <c r="Z200" s="161" t="e">
        <f t="shared" si="113"/>
        <v>#VALUE!</v>
      </c>
      <c r="AA200" s="158" t="str">
        <f t="shared" si="114"/>
        <v>выходной</v>
      </c>
      <c r="AB200" s="159">
        <f>HLOOKUP(SEARCH("3",$M200)-1,$Q$3:$V200,$P200+1,FALSE)</f>
        <v>25</v>
      </c>
      <c r="AC200" s="160" t="str">
        <f t="shared" si="115"/>
        <v>08:00 16:00(12:00 13:00)|08:00 16:00(12:00 13:00)|08:00 15:00(12:00 13:00)</v>
      </c>
      <c r="AD200" s="161" t="str">
        <f t="shared" si="116"/>
        <v>08:00 16:00(12:00 13:00)</v>
      </c>
      <c r="AE200" s="158" t="str">
        <f t="shared" si="117"/>
        <v>08:00 16:00(12:00 13:00)</v>
      </c>
      <c r="AF200" s="159">
        <f>HLOOKUP(SEARCH("4",$M200)-1,$Q$3:$V200,$P200+1,FALSE)</f>
        <v>50</v>
      </c>
      <c r="AG200" s="161" t="str">
        <f t="shared" si="118"/>
        <v>08:00 16:00(12:00 13:00)|08:00 15:00(12:00 13:00)</v>
      </c>
      <c r="AH200" s="161" t="str">
        <f t="shared" si="119"/>
        <v>08:00 16:00(12:00 13:00)</v>
      </c>
      <c r="AI200" s="158" t="str">
        <f t="shared" si="120"/>
        <v>08:00 16:00(12:00 13:00)</v>
      </c>
      <c r="AJ200" s="159">
        <f>HLOOKUP(SEARCH("5",$M200)-1,$Q$3:$V200,$P200+1,FALSE)</f>
        <v>75</v>
      </c>
      <c r="AK200" s="161" t="str">
        <f t="shared" si="121"/>
        <v>08:00 15:00(12:00 13:00)</v>
      </c>
      <c r="AL200" s="161" t="e">
        <f t="shared" si="122"/>
        <v>#VALUE!</v>
      </c>
      <c r="AM200" s="158" t="str">
        <f t="shared" si="123"/>
        <v>08:00 15:00(12:00 13:00)</v>
      </c>
      <c r="AN200" s="159" t="e">
        <f>HLOOKUP(SEARCH("6",$M200)-1,$Q$3:$V200,$P200+1,FALSE)</f>
        <v>#VALUE!</v>
      </c>
      <c r="AO200" s="161" t="e">
        <f t="shared" si="124"/>
        <v>#VALUE!</v>
      </c>
      <c r="AP200" s="161" t="e">
        <f t="shared" si="125"/>
        <v>#VALUE!</v>
      </c>
      <c r="AQ200" s="162" t="str">
        <f t="shared" si="126"/>
        <v>выходной</v>
      </c>
      <c r="AR200" s="163" t="e">
        <f>HLOOKUP(SEARCH("7",$M200)-1,$Q$3:$V200,$P200+1,FALSE)</f>
        <v>#VALUE!</v>
      </c>
      <c r="AS200" s="164" t="str">
        <f t="shared" si="127"/>
        <v>выходной</v>
      </c>
      <c r="AT200" s="142"/>
      <c r="AU200" s="11" t="str">
        <f>IF(ISERROR(VLOOKUP(B200,'РЕОРГ 2008'!$A:$B,2,FALSE)),"",VLOOKUP(B200,'РЕОРГ 2008'!$A:$B,2,FALSE))</f>
        <v/>
      </c>
      <c r="AV200" s="12" t="str">
        <f t="shared" si="105"/>
        <v>Опер.касса №4335/076</v>
      </c>
      <c r="AW200" s="31" t="e">
        <f>LEFT(#REF!,2)</f>
        <v>#REF!</v>
      </c>
      <c r="AX200" s="12" t="str">
        <f t="shared" si="128"/>
        <v>4335/076</v>
      </c>
      <c r="AZ200" t="str">
        <f>IF(ISERROR(VLOOKUP(B200,'РЕОРГ 01.08.2009'!$A:$B,2,FALSE)),"",VLOOKUP(B200,'РЕОРГ 01.08.2009'!$A:$B,2,FALSE))</f>
        <v/>
      </c>
      <c r="BA200" s="12" t="str">
        <f t="shared" si="106"/>
        <v>Опер.касса №4335/076</v>
      </c>
      <c r="BB200" t="e">
        <f>LEFT(#REF!,2)</f>
        <v>#REF!</v>
      </c>
      <c r="BC200" s="12" t="str">
        <f t="shared" si="129"/>
        <v>4335/076</v>
      </c>
      <c r="BE200" t="str">
        <f>IF(ISERROR(VLOOKUP(B200,'РЕОРГ 01.10.2009'!A:C,3,FALSE)),"",VLOOKUP(B200,'РЕОРГ 01.10.2009'!A:C,3,FALSE))</f>
        <v/>
      </c>
      <c r="BF200" s="12" t="str">
        <f t="shared" si="107"/>
        <v>Опер.касса №4335/076</v>
      </c>
      <c r="BG200" t="e">
        <f>LEFT(#REF!,2)</f>
        <v>#REF!</v>
      </c>
      <c r="BH200" s="12" t="str">
        <f t="shared" si="130"/>
        <v>4335/076</v>
      </c>
      <c r="BJ200" t="str">
        <f>IF(ISERROR(VLOOKUP($B200,'РЕОРГ 01.05.2010'!A:B,2,FALSE)),"",VLOOKUP($B200,'РЕОРГ 01.05.2010'!A:B,2,FALSE))</f>
        <v/>
      </c>
      <c r="BK200" s="12" t="str">
        <f t="shared" si="108"/>
        <v>Опер.касса №4335/076</v>
      </c>
      <c r="BL200" t="e">
        <f>LEFT(#REF!,2)</f>
        <v>#REF!</v>
      </c>
      <c r="BM200" s="12" t="str">
        <f t="shared" si="131"/>
        <v>4335/076</v>
      </c>
      <c r="BO200" t="str">
        <f>IF(ISERROR(VLOOKUP($B200,'РЕОРГ 01.08.2010'!A:B,2,FALSE)),"",VLOOKUP($B200,'РЕОРГ 01.08.2010'!A:B,2,FALSE))</f>
        <v/>
      </c>
      <c r="BP200" s="12" t="str">
        <f t="shared" si="109"/>
        <v>Опер.касса №4335/076</v>
      </c>
      <c r="BQ200" t="e">
        <f>LEFT(#REF!,2)</f>
        <v>#REF!</v>
      </c>
      <c r="BR200" s="12" t="str">
        <f t="shared" si="132"/>
        <v>4335/076</v>
      </c>
    </row>
    <row r="201" spans="1:70" ht="12.75" customHeight="1">
      <c r="A201" t="str">
        <f t="shared" si="110"/>
        <v>4335/077</v>
      </c>
      <c r="B201" s="133">
        <v>240</v>
      </c>
      <c r="C201" s="1" t="s">
        <v>3141</v>
      </c>
      <c r="D201" s="32" t="s">
        <v>1931</v>
      </c>
      <c r="E201" s="1" t="s">
        <v>3142</v>
      </c>
      <c r="F201" s="1" t="s">
        <v>4493</v>
      </c>
      <c r="G201" s="1" t="s">
        <v>3143</v>
      </c>
      <c r="H201" s="1" t="s">
        <v>3144</v>
      </c>
      <c r="I201" s="1" t="s">
        <v>228</v>
      </c>
      <c r="J201" s="1"/>
      <c r="K201" s="1">
        <v>0.75</v>
      </c>
      <c r="L201" s="32" t="s">
        <v>4049</v>
      </c>
      <c r="M201" s="8" t="s">
        <v>11771</v>
      </c>
      <c r="N201" s="2" t="s">
        <v>11936</v>
      </c>
      <c r="O201" s="173"/>
      <c r="P201" s="168">
        <f t="shared" si="133"/>
        <v>198</v>
      </c>
      <c r="Q201" s="138">
        <f t="shared" si="134"/>
        <v>25</v>
      </c>
      <c r="R201" s="138">
        <f t="shared" si="135"/>
        <v>50</v>
      </c>
      <c r="S201" s="138">
        <f t="shared" si="136"/>
        <v>75</v>
      </c>
      <c r="T201" s="138">
        <f t="shared" si="137"/>
        <v>100</v>
      </c>
      <c r="U201" s="138" t="e">
        <f t="shared" si="138"/>
        <v>#VALUE!</v>
      </c>
      <c r="V201" s="138" t="e">
        <f t="shared" si="139"/>
        <v>#VALUE!</v>
      </c>
      <c r="W201" s="158" t="str">
        <f t="shared" si="111"/>
        <v>08:00 14:00(12:00 13:00)</v>
      </c>
      <c r="X201" s="159">
        <f>HLOOKUP(SEARCH("2",$M201)-1,$Q$3:$V201,$P201+1,FALSE)</f>
        <v>25</v>
      </c>
      <c r="Y201" s="160" t="str">
        <f t="shared" si="112"/>
        <v>08:00 14:00(12:00 13:00)|08:00 14:00(12:00 13:00)|08:00 14:00(12:00 13:00)|08:00 14:00(12:00 13:00)</v>
      </c>
      <c r="Z201" s="161" t="str">
        <f t="shared" si="113"/>
        <v>08:00 14:00(12:00 13:00)</v>
      </c>
      <c r="AA201" s="158" t="str">
        <f t="shared" si="114"/>
        <v>08:00 14:00(12:00 13:00)</v>
      </c>
      <c r="AB201" s="159">
        <f>HLOOKUP(SEARCH("3",$M201)-1,$Q$3:$V201,$P201+1,FALSE)</f>
        <v>50</v>
      </c>
      <c r="AC201" s="160" t="str">
        <f t="shared" si="115"/>
        <v>08:00 14:00(12:00 13:00)|08:00 14:00(12:00 13:00)|08:00 14:00(12:00 13:00)</v>
      </c>
      <c r="AD201" s="161" t="str">
        <f t="shared" si="116"/>
        <v>08:00 14:00(12:00 13:00)</v>
      </c>
      <c r="AE201" s="158" t="str">
        <f t="shared" si="117"/>
        <v>08:00 14:00(12:00 13:00)</v>
      </c>
      <c r="AF201" s="159">
        <f>HLOOKUP(SEARCH("4",$M201)-1,$Q$3:$V201,$P201+1,FALSE)</f>
        <v>75</v>
      </c>
      <c r="AG201" s="161" t="str">
        <f t="shared" si="118"/>
        <v>08:00 14:00(12:00 13:00)|08:00 14:00(12:00 13:00)</v>
      </c>
      <c r="AH201" s="161" t="str">
        <f t="shared" si="119"/>
        <v>08:00 14:00(12:00 13:00)</v>
      </c>
      <c r="AI201" s="158" t="str">
        <f t="shared" si="120"/>
        <v>08:00 14:00(12:00 13:00)</v>
      </c>
      <c r="AJ201" s="159">
        <f>HLOOKUP(SEARCH("5",$M201)-1,$Q$3:$V201,$P201+1,FALSE)</f>
        <v>100</v>
      </c>
      <c r="AK201" s="161" t="str">
        <f t="shared" si="121"/>
        <v>08:00 14:00(12:00 13:00)</v>
      </c>
      <c r="AL201" s="161" t="e">
        <f t="shared" si="122"/>
        <v>#VALUE!</v>
      </c>
      <c r="AM201" s="158" t="str">
        <f t="shared" si="123"/>
        <v>08:00 14:00(12:00 13:00)</v>
      </c>
      <c r="AN201" s="159" t="e">
        <f>HLOOKUP(SEARCH("6",$M201)-1,$Q$3:$V201,$P201+1,FALSE)</f>
        <v>#VALUE!</v>
      </c>
      <c r="AO201" s="161" t="e">
        <f t="shared" si="124"/>
        <v>#VALUE!</v>
      </c>
      <c r="AP201" s="161" t="e">
        <f t="shared" si="125"/>
        <v>#VALUE!</v>
      </c>
      <c r="AQ201" s="162" t="str">
        <f t="shared" si="126"/>
        <v>выходной</v>
      </c>
      <c r="AR201" s="163" t="e">
        <f>HLOOKUP(SEARCH("7",$M201)-1,$Q$3:$V201,$P201+1,FALSE)</f>
        <v>#VALUE!</v>
      </c>
      <c r="AS201" s="164" t="str">
        <f t="shared" si="127"/>
        <v>выходной</v>
      </c>
      <c r="AT201" s="142"/>
      <c r="AU201" s="11" t="str">
        <f>IF(ISERROR(VLOOKUP(B201,'РЕОРГ 2008'!$A:$B,2,FALSE)),"",VLOOKUP(B201,'РЕОРГ 2008'!$A:$B,2,FALSE))</f>
        <v/>
      </c>
      <c r="AV201" s="12" t="str">
        <f t="shared" si="105"/>
        <v>Опер.касса №4335/077</v>
      </c>
      <c r="AW201" s="31" t="e">
        <f>LEFT(#REF!,2)</f>
        <v>#REF!</v>
      </c>
      <c r="AX201" s="12" t="str">
        <f t="shared" si="128"/>
        <v>4335/077</v>
      </c>
      <c r="AZ201" t="str">
        <f>IF(ISERROR(VLOOKUP(B201,'РЕОРГ 01.08.2009'!$A:$B,2,FALSE)),"",VLOOKUP(B201,'РЕОРГ 01.08.2009'!$A:$B,2,FALSE))</f>
        <v/>
      </c>
      <c r="BA201" s="12" t="str">
        <f t="shared" si="106"/>
        <v>Опер.касса №4335/077</v>
      </c>
      <c r="BB201" t="e">
        <f>LEFT(#REF!,2)</f>
        <v>#REF!</v>
      </c>
      <c r="BC201" s="12" t="str">
        <f t="shared" si="129"/>
        <v>4335/077</v>
      </c>
      <c r="BE201" t="str">
        <f>IF(ISERROR(VLOOKUP(B201,'РЕОРГ 01.10.2009'!A:C,3,FALSE)),"",VLOOKUP(B201,'РЕОРГ 01.10.2009'!A:C,3,FALSE))</f>
        <v/>
      </c>
      <c r="BF201" s="12" t="str">
        <f t="shared" si="107"/>
        <v>Опер.касса №4335/077</v>
      </c>
      <c r="BG201" t="e">
        <f>LEFT(#REF!,2)</f>
        <v>#REF!</v>
      </c>
      <c r="BH201" s="12" t="str">
        <f t="shared" si="130"/>
        <v>4335/077</v>
      </c>
      <c r="BJ201" t="str">
        <f>IF(ISERROR(VLOOKUP($B201,'РЕОРГ 01.05.2010'!A:B,2,FALSE)),"",VLOOKUP($B201,'РЕОРГ 01.05.2010'!A:B,2,FALSE))</f>
        <v/>
      </c>
      <c r="BK201" s="12" t="str">
        <f t="shared" si="108"/>
        <v>Опер.касса №4335/077</v>
      </c>
      <c r="BL201" t="e">
        <f>LEFT(#REF!,2)</f>
        <v>#REF!</v>
      </c>
      <c r="BM201" s="12" t="str">
        <f t="shared" si="131"/>
        <v>4335/077</v>
      </c>
      <c r="BO201" t="str">
        <f>IF(ISERROR(VLOOKUP($B201,'РЕОРГ 01.08.2010'!A:B,2,FALSE)),"",VLOOKUP($B201,'РЕОРГ 01.08.2010'!A:B,2,FALSE))</f>
        <v/>
      </c>
      <c r="BP201" s="12" t="str">
        <f t="shared" si="109"/>
        <v>Опер.касса №4335/077</v>
      </c>
      <c r="BQ201" t="e">
        <f>LEFT(#REF!,2)</f>
        <v>#REF!</v>
      </c>
      <c r="BR201" s="12" t="str">
        <f t="shared" si="132"/>
        <v>4335/077</v>
      </c>
    </row>
    <row r="202" spans="1:70" ht="12.75" customHeight="1">
      <c r="A202" t="str">
        <f t="shared" si="110"/>
        <v>4335/078</v>
      </c>
      <c r="B202" s="133">
        <v>241</v>
      </c>
      <c r="C202" s="1" t="s">
        <v>3145</v>
      </c>
      <c r="D202" s="32" t="s">
        <v>7017</v>
      </c>
      <c r="E202" s="1" t="s">
        <v>3146</v>
      </c>
      <c r="F202" s="1" t="s">
        <v>4493</v>
      </c>
      <c r="G202" s="1" t="s">
        <v>3147</v>
      </c>
      <c r="H202" s="1" t="s">
        <v>3148</v>
      </c>
      <c r="I202" s="1" t="s">
        <v>3149</v>
      </c>
      <c r="J202" s="1"/>
      <c r="K202" s="1">
        <v>9.5</v>
      </c>
      <c r="L202" s="32" t="s">
        <v>4052</v>
      </c>
      <c r="M202" s="8" t="s">
        <v>11771</v>
      </c>
      <c r="N202" s="2" t="s">
        <v>11937</v>
      </c>
      <c r="O202" s="173"/>
      <c r="P202" s="168">
        <f t="shared" si="133"/>
        <v>199</v>
      </c>
      <c r="Q202" s="138">
        <f t="shared" si="134"/>
        <v>12</v>
      </c>
      <c r="R202" s="138">
        <f t="shared" si="135"/>
        <v>24</v>
      </c>
      <c r="S202" s="138">
        <f t="shared" si="136"/>
        <v>36</v>
      </c>
      <c r="T202" s="138">
        <f t="shared" si="137"/>
        <v>48</v>
      </c>
      <c r="U202" s="138" t="e">
        <f t="shared" si="138"/>
        <v>#VALUE!</v>
      </c>
      <c r="V202" s="138" t="e">
        <f t="shared" si="139"/>
        <v>#VALUE!</v>
      </c>
      <c r="W202" s="158" t="str">
        <f t="shared" si="111"/>
        <v>08:00 16:00</v>
      </c>
      <c r="X202" s="159">
        <f>HLOOKUP(SEARCH("2",$M202)-1,$Q$3:$V202,$P202+1,FALSE)</f>
        <v>12</v>
      </c>
      <c r="Y202" s="160" t="str">
        <f t="shared" si="112"/>
        <v>09:00 16:00|08:00 16:00|08:00 16:00|08:00 16:00</v>
      </c>
      <c r="Z202" s="161" t="str">
        <f t="shared" si="113"/>
        <v>09:00 16:00</v>
      </c>
      <c r="AA202" s="158" t="str">
        <f t="shared" si="114"/>
        <v>09:00 16:00</v>
      </c>
      <c r="AB202" s="159">
        <f>HLOOKUP(SEARCH("3",$M202)-1,$Q$3:$V202,$P202+1,FALSE)</f>
        <v>24</v>
      </c>
      <c r="AC202" s="160" t="str">
        <f t="shared" si="115"/>
        <v>08:00 16:00|08:00 16:00|08:00 16:00</v>
      </c>
      <c r="AD202" s="161" t="str">
        <f t="shared" si="116"/>
        <v>08:00 16:00</v>
      </c>
      <c r="AE202" s="158" t="str">
        <f t="shared" si="117"/>
        <v>08:00 16:00</v>
      </c>
      <c r="AF202" s="159">
        <f>HLOOKUP(SEARCH("4",$M202)-1,$Q$3:$V202,$P202+1,FALSE)</f>
        <v>36</v>
      </c>
      <c r="AG202" s="161" t="str">
        <f t="shared" si="118"/>
        <v>08:00 16:00|08:00 16:00</v>
      </c>
      <c r="AH202" s="161" t="str">
        <f t="shared" si="119"/>
        <v>08:00 16:00</v>
      </c>
      <c r="AI202" s="158" t="str">
        <f t="shared" si="120"/>
        <v>08:00 16:00</v>
      </c>
      <c r="AJ202" s="159">
        <f>HLOOKUP(SEARCH("5",$M202)-1,$Q$3:$V202,$P202+1,FALSE)</f>
        <v>48</v>
      </c>
      <c r="AK202" s="161" t="str">
        <f t="shared" si="121"/>
        <v>08:00 16:00</v>
      </c>
      <c r="AL202" s="161" t="e">
        <f t="shared" si="122"/>
        <v>#VALUE!</v>
      </c>
      <c r="AM202" s="158" t="str">
        <f t="shared" si="123"/>
        <v>08:00 16:00</v>
      </c>
      <c r="AN202" s="159" t="e">
        <f>HLOOKUP(SEARCH("6",$M202)-1,$Q$3:$V202,$P202+1,FALSE)</f>
        <v>#VALUE!</v>
      </c>
      <c r="AO202" s="161" t="e">
        <f t="shared" si="124"/>
        <v>#VALUE!</v>
      </c>
      <c r="AP202" s="161" t="e">
        <f t="shared" si="125"/>
        <v>#VALUE!</v>
      </c>
      <c r="AQ202" s="162" t="str">
        <f t="shared" si="126"/>
        <v>выходной</v>
      </c>
      <c r="AR202" s="163" t="e">
        <f>HLOOKUP(SEARCH("7",$M202)-1,$Q$3:$V202,$P202+1,FALSE)</f>
        <v>#VALUE!</v>
      </c>
      <c r="AS202" s="164" t="str">
        <f t="shared" si="127"/>
        <v>выходной</v>
      </c>
      <c r="AT202" s="142"/>
      <c r="AU202" s="11" t="str">
        <f>IF(ISERROR(VLOOKUP(B202,'РЕОРГ 2008'!$A:$B,2,FALSE)),"",VLOOKUP(B202,'РЕОРГ 2008'!$A:$B,2,FALSE))</f>
        <v/>
      </c>
      <c r="AV202" s="12" t="str">
        <f t="shared" si="105"/>
        <v>Доп.офис №4335/078</v>
      </c>
      <c r="AW202" s="31" t="e">
        <f>LEFT(#REF!,2)</f>
        <v>#REF!</v>
      </c>
      <c r="AX202" s="12" t="str">
        <f t="shared" si="128"/>
        <v>4335/078</v>
      </c>
      <c r="AZ202" t="str">
        <f>IF(ISERROR(VLOOKUP(B202,'РЕОРГ 01.08.2009'!$A:$B,2,FALSE)),"",VLOOKUP(B202,'РЕОРГ 01.08.2009'!$A:$B,2,FALSE))</f>
        <v/>
      </c>
      <c r="BA202" s="12" t="str">
        <f t="shared" si="106"/>
        <v>Доп.офис №4335/078</v>
      </c>
      <c r="BB202" t="e">
        <f>LEFT(#REF!,2)</f>
        <v>#REF!</v>
      </c>
      <c r="BC202" s="12" t="str">
        <f t="shared" si="129"/>
        <v>4335/078</v>
      </c>
      <c r="BE202" t="str">
        <f>IF(ISERROR(VLOOKUP(B202,'РЕОРГ 01.10.2009'!A:C,3,FALSE)),"",VLOOKUP(B202,'РЕОРГ 01.10.2009'!A:C,3,FALSE))</f>
        <v/>
      </c>
      <c r="BF202" s="12" t="str">
        <f t="shared" si="107"/>
        <v>Доп.офис №4335/078</v>
      </c>
      <c r="BG202" t="e">
        <f>LEFT(#REF!,2)</f>
        <v>#REF!</v>
      </c>
      <c r="BH202" s="12" t="str">
        <f t="shared" si="130"/>
        <v>4335/078</v>
      </c>
      <c r="BJ202" t="str">
        <f>IF(ISERROR(VLOOKUP($B202,'РЕОРГ 01.05.2010'!A:B,2,FALSE)),"",VLOOKUP($B202,'РЕОРГ 01.05.2010'!A:B,2,FALSE))</f>
        <v/>
      </c>
      <c r="BK202" s="12" t="str">
        <f t="shared" si="108"/>
        <v>Доп.офис №4335/078</v>
      </c>
      <c r="BL202" t="e">
        <f>LEFT(#REF!,2)</f>
        <v>#REF!</v>
      </c>
      <c r="BM202" s="12" t="str">
        <f t="shared" si="131"/>
        <v>4335/078</v>
      </c>
      <c r="BO202" t="str">
        <f>IF(ISERROR(VLOOKUP($B202,'РЕОРГ 01.08.2010'!A:B,2,FALSE)),"",VLOOKUP($B202,'РЕОРГ 01.08.2010'!A:B,2,FALSE))</f>
        <v/>
      </c>
      <c r="BP202" s="12" t="str">
        <f t="shared" si="109"/>
        <v>Доп.офис №4335/078</v>
      </c>
      <c r="BQ202" t="e">
        <f>LEFT(#REF!,2)</f>
        <v>#REF!</v>
      </c>
      <c r="BR202" s="12" t="str">
        <f t="shared" si="132"/>
        <v>4335/078</v>
      </c>
    </row>
    <row r="203" spans="1:70" ht="12.75" customHeight="1">
      <c r="A203" t="str">
        <f t="shared" si="110"/>
        <v>4335/079</v>
      </c>
      <c r="B203" s="133">
        <v>242</v>
      </c>
      <c r="C203" s="1" t="s">
        <v>1132</v>
      </c>
      <c r="D203" s="32" t="s">
        <v>1931</v>
      </c>
      <c r="E203" s="1" t="s">
        <v>1133</v>
      </c>
      <c r="F203" s="1" t="s">
        <v>4493</v>
      </c>
      <c r="G203" s="1" t="s">
        <v>1134</v>
      </c>
      <c r="H203" s="1" t="s">
        <v>1135</v>
      </c>
      <c r="I203" s="1" t="s">
        <v>229</v>
      </c>
      <c r="J203" s="1"/>
      <c r="K203" s="1">
        <v>0.2</v>
      </c>
      <c r="L203" s="32" t="s">
        <v>4049</v>
      </c>
      <c r="M203" s="8" t="s">
        <v>11858</v>
      </c>
      <c r="N203" s="2" t="s">
        <v>11938</v>
      </c>
      <c r="O203" s="173"/>
      <c r="P203" s="168">
        <f t="shared" si="133"/>
        <v>200</v>
      </c>
      <c r="Q203" s="138" t="e">
        <f t="shared" si="134"/>
        <v>#VALUE!</v>
      </c>
      <c r="R203" s="138" t="e">
        <f t="shared" si="135"/>
        <v>#VALUE!</v>
      </c>
      <c r="S203" s="138" t="e">
        <f t="shared" si="136"/>
        <v>#VALUE!</v>
      </c>
      <c r="T203" s="138" t="e">
        <f t="shared" si="137"/>
        <v>#VALUE!</v>
      </c>
      <c r="U203" s="138" t="e">
        <f t="shared" si="138"/>
        <v>#VALUE!</v>
      </c>
      <c r="V203" s="138" t="e">
        <f t="shared" si="139"/>
        <v>#VALUE!</v>
      </c>
      <c r="W203" s="158" t="str">
        <f t="shared" si="111"/>
        <v>выходной</v>
      </c>
      <c r="X203" s="159" t="e">
        <f>HLOOKUP(SEARCH("2",$M203)-1,$Q$3:$V203,$P203+1,FALSE)</f>
        <v>#VALUE!</v>
      </c>
      <c r="Y203" s="160" t="e">
        <f t="shared" si="112"/>
        <v>#VALUE!</v>
      </c>
      <c r="Z203" s="161" t="e">
        <f t="shared" si="113"/>
        <v>#VALUE!</v>
      </c>
      <c r="AA203" s="158" t="str">
        <f t="shared" si="114"/>
        <v>выходной</v>
      </c>
      <c r="AB203" s="159" t="e">
        <f>HLOOKUP(SEARCH("3",$M203)-1,$Q$3:$V203,$P203+1,FALSE)</f>
        <v>#N/A</v>
      </c>
      <c r="AC203" s="160" t="str">
        <f t="shared" si="115"/>
        <v>08:00 15:00(00:00 00:00)</v>
      </c>
      <c r="AD203" s="161" t="e">
        <f t="shared" si="116"/>
        <v>#VALUE!</v>
      </c>
      <c r="AE203" s="158" t="str">
        <f t="shared" si="117"/>
        <v>08:00 15:00(00:00 00:00)</v>
      </c>
      <c r="AF203" s="159" t="e">
        <f>HLOOKUP(SEARCH("4",$M203)-1,$Q$3:$V203,$P203+1,FALSE)</f>
        <v>#VALUE!</v>
      </c>
      <c r="AG203" s="161" t="e">
        <f t="shared" si="118"/>
        <v>#VALUE!</v>
      </c>
      <c r="AH203" s="161" t="e">
        <f t="shared" si="119"/>
        <v>#VALUE!</v>
      </c>
      <c r="AI203" s="158" t="str">
        <f t="shared" si="120"/>
        <v>выходной</v>
      </c>
      <c r="AJ203" s="159" t="e">
        <f>HLOOKUP(SEARCH("5",$M203)-1,$Q$3:$V203,$P203+1,FALSE)</f>
        <v>#VALUE!</v>
      </c>
      <c r="AK203" s="161" t="e">
        <f t="shared" si="121"/>
        <v>#VALUE!</v>
      </c>
      <c r="AL203" s="161" t="e">
        <f t="shared" si="122"/>
        <v>#VALUE!</v>
      </c>
      <c r="AM203" s="158" t="str">
        <f t="shared" si="123"/>
        <v>выходной</v>
      </c>
      <c r="AN203" s="159" t="e">
        <f>HLOOKUP(SEARCH("6",$M203)-1,$Q$3:$V203,$P203+1,FALSE)</f>
        <v>#VALUE!</v>
      </c>
      <c r="AO203" s="161" t="e">
        <f t="shared" si="124"/>
        <v>#VALUE!</v>
      </c>
      <c r="AP203" s="161" t="e">
        <f t="shared" si="125"/>
        <v>#VALUE!</v>
      </c>
      <c r="AQ203" s="162" t="str">
        <f t="shared" si="126"/>
        <v>выходной</v>
      </c>
      <c r="AR203" s="163" t="e">
        <f>HLOOKUP(SEARCH("7",$M203)-1,$Q$3:$V203,$P203+1,FALSE)</f>
        <v>#VALUE!</v>
      </c>
      <c r="AS203" s="164" t="str">
        <f t="shared" si="127"/>
        <v>выходной</v>
      </c>
      <c r="AT203" s="142"/>
      <c r="AU203" s="11" t="str">
        <f>IF(ISERROR(VLOOKUP(B203,'РЕОРГ 2008'!$A:$B,2,FALSE)),"",VLOOKUP(B203,'РЕОРГ 2008'!$A:$B,2,FALSE))</f>
        <v/>
      </c>
      <c r="AV203" s="12" t="str">
        <f t="shared" si="105"/>
        <v>Опер.касса №4335/079</v>
      </c>
      <c r="AW203" s="31" t="e">
        <f>LEFT(#REF!,2)</f>
        <v>#REF!</v>
      </c>
      <c r="AX203" s="12" t="str">
        <f t="shared" si="128"/>
        <v>4335/079</v>
      </c>
      <c r="AZ203" t="str">
        <f>IF(ISERROR(VLOOKUP(B203,'РЕОРГ 01.08.2009'!$A:$B,2,FALSE)),"",VLOOKUP(B203,'РЕОРГ 01.08.2009'!$A:$B,2,FALSE))</f>
        <v/>
      </c>
      <c r="BA203" s="12" t="str">
        <f t="shared" si="106"/>
        <v>Опер.касса №4335/079</v>
      </c>
      <c r="BB203" t="e">
        <f>LEFT(#REF!,2)</f>
        <v>#REF!</v>
      </c>
      <c r="BC203" s="12" t="str">
        <f t="shared" si="129"/>
        <v>4335/079</v>
      </c>
      <c r="BE203" t="str">
        <f>IF(ISERROR(VLOOKUP(B203,'РЕОРГ 01.10.2009'!A:C,3,FALSE)),"",VLOOKUP(B203,'РЕОРГ 01.10.2009'!A:C,3,FALSE))</f>
        <v/>
      </c>
      <c r="BF203" s="12" t="str">
        <f t="shared" si="107"/>
        <v>Опер.касса №4335/079</v>
      </c>
      <c r="BG203" t="e">
        <f>LEFT(#REF!,2)</f>
        <v>#REF!</v>
      </c>
      <c r="BH203" s="12" t="str">
        <f t="shared" si="130"/>
        <v>4335/079</v>
      </c>
      <c r="BJ203" t="str">
        <f>IF(ISERROR(VLOOKUP($B203,'РЕОРГ 01.05.2010'!A:B,2,FALSE)),"",VLOOKUP($B203,'РЕОРГ 01.05.2010'!A:B,2,FALSE))</f>
        <v/>
      </c>
      <c r="BK203" s="12" t="str">
        <f t="shared" si="108"/>
        <v>Опер.касса №4335/079</v>
      </c>
      <c r="BL203" t="e">
        <f>LEFT(#REF!,2)</f>
        <v>#REF!</v>
      </c>
      <c r="BM203" s="12" t="str">
        <f t="shared" si="131"/>
        <v>4335/079</v>
      </c>
      <c r="BO203" t="str">
        <f>IF(ISERROR(VLOOKUP($B203,'РЕОРГ 01.08.2010'!A:B,2,FALSE)),"",VLOOKUP($B203,'РЕОРГ 01.08.2010'!A:B,2,FALSE))</f>
        <v/>
      </c>
      <c r="BP203" s="12" t="str">
        <f t="shared" si="109"/>
        <v>Опер.касса №4335/079</v>
      </c>
      <c r="BQ203" t="e">
        <f>LEFT(#REF!,2)</f>
        <v>#REF!</v>
      </c>
      <c r="BR203" s="12" t="str">
        <f t="shared" si="132"/>
        <v>4335/079</v>
      </c>
    </row>
    <row r="204" spans="1:70" ht="12.75" customHeight="1">
      <c r="A204" t="str">
        <f t="shared" si="110"/>
        <v>4335/08</v>
      </c>
      <c r="B204" s="133">
        <v>243</v>
      </c>
      <c r="C204" s="1" t="s">
        <v>1136</v>
      </c>
      <c r="D204" s="32" t="s">
        <v>1931</v>
      </c>
      <c r="E204" s="1" t="s">
        <v>1137</v>
      </c>
      <c r="F204" s="1" t="s">
        <v>4493</v>
      </c>
      <c r="G204" s="1" t="s">
        <v>1138</v>
      </c>
      <c r="H204" s="1" t="s">
        <v>1139</v>
      </c>
      <c r="I204" s="1" t="s">
        <v>1166</v>
      </c>
      <c r="J204" s="1"/>
      <c r="K204" s="1">
        <v>3</v>
      </c>
      <c r="L204" s="32" t="s">
        <v>2043</v>
      </c>
      <c r="M204" s="8" t="s">
        <v>11773</v>
      </c>
      <c r="N204" s="2" t="s">
        <v>11939</v>
      </c>
      <c r="O204" s="173"/>
      <c r="P204" s="168">
        <f t="shared" si="133"/>
        <v>201</v>
      </c>
      <c r="Q204" s="138">
        <f t="shared" si="134"/>
        <v>25</v>
      </c>
      <c r="R204" s="138">
        <f t="shared" si="135"/>
        <v>50</v>
      </c>
      <c r="S204" s="138">
        <f t="shared" si="136"/>
        <v>75</v>
      </c>
      <c r="T204" s="138">
        <f t="shared" si="137"/>
        <v>100</v>
      </c>
      <c r="U204" s="138">
        <f t="shared" si="138"/>
        <v>125</v>
      </c>
      <c r="V204" s="138" t="e">
        <f t="shared" si="139"/>
        <v>#VALUE!</v>
      </c>
      <c r="W204" s="158" t="str">
        <f t="shared" si="111"/>
        <v>08:00 18:00(13:00 14:00)</v>
      </c>
      <c r="X204" s="159">
        <f>HLOOKUP(SEARCH("2",$M204)-1,$Q$3:$V204,$P204+1,FALSE)</f>
        <v>25</v>
      </c>
      <c r="Y204" s="160" t="str">
        <f t="shared" si="112"/>
        <v>08:00 18:00(13:00 14:00)|08:30 18:00(13:00 14:00)|08:00 18:00(13:00 14:00)|08:00 18:00(13:00 14:00)|08:00 15:00</v>
      </c>
      <c r="Z204" s="161" t="str">
        <f t="shared" si="113"/>
        <v>08:00 18:00(13:00 14:00)</v>
      </c>
      <c r="AA204" s="158" t="str">
        <f t="shared" si="114"/>
        <v>08:00 18:00(13:00 14:00)</v>
      </c>
      <c r="AB204" s="159">
        <f>HLOOKUP(SEARCH("3",$M204)-1,$Q$3:$V204,$P204+1,FALSE)</f>
        <v>50</v>
      </c>
      <c r="AC204" s="160" t="str">
        <f t="shared" si="115"/>
        <v>08:30 18:00(13:00 14:00)|08:00 18:00(13:00 14:00)|08:00 18:00(13:00 14:00)|08:00 15:00</v>
      </c>
      <c r="AD204" s="161" t="str">
        <f t="shared" si="116"/>
        <v>08:30 18:00(13:00 14:00)</v>
      </c>
      <c r="AE204" s="158" t="str">
        <f t="shared" si="117"/>
        <v>08:30 18:00(13:00 14:00)</v>
      </c>
      <c r="AF204" s="159">
        <f>HLOOKUP(SEARCH("4",$M204)-1,$Q$3:$V204,$P204+1,FALSE)</f>
        <v>75</v>
      </c>
      <c r="AG204" s="161" t="str">
        <f t="shared" si="118"/>
        <v>08:00 18:00(13:00 14:00)|08:00 18:00(13:00 14:00)|08:00 15:00</v>
      </c>
      <c r="AH204" s="161" t="str">
        <f t="shared" si="119"/>
        <v>08:00 18:00(13:00 14:00)</v>
      </c>
      <c r="AI204" s="158" t="str">
        <f t="shared" si="120"/>
        <v>08:00 18:00(13:00 14:00)</v>
      </c>
      <c r="AJ204" s="159">
        <f>HLOOKUP(SEARCH("5",$M204)-1,$Q$3:$V204,$P204+1,FALSE)</f>
        <v>100</v>
      </c>
      <c r="AK204" s="161" t="str">
        <f t="shared" si="121"/>
        <v>08:00 18:00(13:00 14:00)|08:00 15:00</v>
      </c>
      <c r="AL204" s="161" t="str">
        <f t="shared" si="122"/>
        <v>08:00 18:00(13:00 14:00)</v>
      </c>
      <c r="AM204" s="158" t="str">
        <f t="shared" si="123"/>
        <v>08:00 18:00(13:00 14:00)</v>
      </c>
      <c r="AN204" s="159">
        <f>HLOOKUP(SEARCH("6",$M204)-1,$Q$3:$V204,$P204+1,FALSE)</f>
        <v>125</v>
      </c>
      <c r="AO204" s="161" t="str">
        <f t="shared" si="124"/>
        <v>08:00 15:00</v>
      </c>
      <c r="AP204" s="161" t="e">
        <f t="shared" si="125"/>
        <v>#VALUE!</v>
      </c>
      <c r="AQ204" s="162" t="str">
        <f t="shared" si="126"/>
        <v>08:00 15:00</v>
      </c>
      <c r="AR204" s="163" t="e">
        <f>HLOOKUP(SEARCH("7",$M204)-1,$Q$3:$V204,$P204+1,FALSE)</f>
        <v>#VALUE!</v>
      </c>
      <c r="AS204" s="164" t="str">
        <f t="shared" si="127"/>
        <v>выходной</v>
      </c>
      <c r="AT204" s="142"/>
      <c r="AU204" s="11" t="str">
        <f>IF(ISERROR(VLOOKUP(B204,'РЕОРГ 2008'!$A:$B,2,FALSE)),"",VLOOKUP(B204,'РЕОРГ 2008'!$A:$B,2,FALSE))</f>
        <v/>
      </c>
      <c r="AV204" s="12" t="str">
        <f t="shared" si="105"/>
        <v>Опер.касса №4335/08</v>
      </c>
      <c r="AW204" s="31" t="e">
        <f>LEFT(#REF!,2)</f>
        <v>#REF!</v>
      </c>
      <c r="AX204" s="12" t="str">
        <f t="shared" si="128"/>
        <v>4335/08</v>
      </c>
      <c r="AZ204" t="str">
        <f>IF(ISERROR(VLOOKUP(B204,'РЕОРГ 01.08.2009'!$A:$B,2,FALSE)),"",VLOOKUP(B204,'РЕОРГ 01.08.2009'!$A:$B,2,FALSE))</f>
        <v/>
      </c>
      <c r="BA204" s="12" t="str">
        <f t="shared" si="106"/>
        <v>Опер.касса №4335/08</v>
      </c>
      <c r="BB204" t="e">
        <f>LEFT(#REF!,2)</f>
        <v>#REF!</v>
      </c>
      <c r="BC204" s="12" t="str">
        <f t="shared" si="129"/>
        <v>4335/08</v>
      </c>
      <c r="BE204" t="str">
        <f>IF(ISERROR(VLOOKUP(B204,'РЕОРГ 01.10.2009'!A:C,3,FALSE)),"",VLOOKUP(B204,'РЕОРГ 01.10.2009'!A:C,3,FALSE))</f>
        <v/>
      </c>
      <c r="BF204" s="12" t="str">
        <f t="shared" si="107"/>
        <v>Опер.касса №4335/08</v>
      </c>
      <c r="BG204" t="e">
        <f>LEFT(#REF!,2)</f>
        <v>#REF!</v>
      </c>
      <c r="BH204" s="12" t="str">
        <f t="shared" si="130"/>
        <v>4335/08</v>
      </c>
      <c r="BJ204" t="str">
        <f>IF(ISERROR(VLOOKUP($B204,'РЕОРГ 01.05.2010'!A:B,2,FALSE)),"",VLOOKUP($B204,'РЕОРГ 01.05.2010'!A:B,2,FALSE))</f>
        <v/>
      </c>
      <c r="BK204" s="12" t="str">
        <f t="shared" si="108"/>
        <v>Опер.касса №4335/08</v>
      </c>
      <c r="BL204" t="e">
        <f>LEFT(#REF!,2)</f>
        <v>#REF!</v>
      </c>
      <c r="BM204" s="12" t="str">
        <f t="shared" si="131"/>
        <v>4335/08</v>
      </c>
      <c r="BO204" t="str">
        <f>IF(ISERROR(VLOOKUP($B204,'РЕОРГ 01.08.2010'!A:B,2,FALSE)),"",VLOOKUP($B204,'РЕОРГ 01.08.2010'!A:B,2,FALSE))</f>
        <v/>
      </c>
      <c r="BP204" s="12" t="str">
        <f t="shared" si="109"/>
        <v>Опер.касса №4335/08</v>
      </c>
      <c r="BQ204" t="e">
        <f>LEFT(#REF!,2)</f>
        <v>#REF!</v>
      </c>
      <c r="BR204" s="12" t="str">
        <f t="shared" si="132"/>
        <v>4335/08</v>
      </c>
    </row>
    <row r="205" spans="1:70" ht="12.75" customHeight="1">
      <c r="A205" t="str">
        <f t="shared" si="110"/>
        <v>4335/080</v>
      </c>
      <c r="B205" s="133">
        <v>244</v>
      </c>
      <c r="C205" s="1" t="s">
        <v>1140</v>
      </c>
      <c r="D205" s="32" t="s">
        <v>1931</v>
      </c>
      <c r="E205" s="1" t="s">
        <v>1141</v>
      </c>
      <c r="F205" s="1" t="s">
        <v>4493</v>
      </c>
      <c r="G205" s="1" t="s">
        <v>1142</v>
      </c>
      <c r="H205" s="1" t="s">
        <v>1143</v>
      </c>
      <c r="I205" s="1" t="s">
        <v>9224</v>
      </c>
      <c r="J205" s="1"/>
      <c r="K205" s="1">
        <v>0.75</v>
      </c>
      <c r="L205" s="32" t="s">
        <v>4049</v>
      </c>
      <c r="M205" s="8" t="s">
        <v>11872</v>
      </c>
      <c r="N205" s="2" t="s">
        <v>11914</v>
      </c>
      <c r="O205" s="173"/>
      <c r="P205" s="168">
        <f t="shared" si="133"/>
        <v>202</v>
      </c>
      <c r="Q205" s="138">
        <f t="shared" si="134"/>
        <v>25</v>
      </c>
      <c r="R205" s="138">
        <f t="shared" si="135"/>
        <v>50</v>
      </c>
      <c r="S205" s="138">
        <f t="shared" si="136"/>
        <v>75</v>
      </c>
      <c r="T205" s="138" t="e">
        <f t="shared" si="137"/>
        <v>#VALUE!</v>
      </c>
      <c r="U205" s="138" t="e">
        <f t="shared" si="138"/>
        <v>#VALUE!</v>
      </c>
      <c r="V205" s="138" t="e">
        <f t="shared" si="139"/>
        <v>#VALUE!</v>
      </c>
      <c r="W205" s="158" t="str">
        <f t="shared" si="111"/>
        <v>08:00 16:00(13:00 14:00)</v>
      </c>
      <c r="X205" s="159">
        <f>HLOOKUP(SEARCH("2",$M205)-1,$Q$3:$V205,$P205+1,FALSE)</f>
        <v>25</v>
      </c>
      <c r="Y205" s="160" t="str">
        <f t="shared" si="112"/>
        <v>08:00 16:00(13:00 14:00)|08:00 16:00(13:00 14:00)|08:00 13:00</v>
      </c>
      <c r="Z205" s="161" t="str">
        <f t="shared" si="113"/>
        <v>08:00 16:00(13:00 14:00)</v>
      </c>
      <c r="AA205" s="158" t="str">
        <f t="shared" si="114"/>
        <v>08:00 16:00(13:00 14:00)</v>
      </c>
      <c r="AB205" s="159">
        <f>HLOOKUP(SEARCH("3",$M205)-1,$Q$3:$V205,$P205+1,FALSE)</f>
        <v>50</v>
      </c>
      <c r="AC205" s="160" t="str">
        <f t="shared" si="115"/>
        <v>08:00 16:00(13:00 14:00)|08:00 13:00</v>
      </c>
      <c r="AD205" s="161" t="str">
        <f t="shared" si="116"/>
        <v>08:00 16:00(13:00 14:00)</v>
      </c>
      <c r="AE205" s="158" t="str">
        <f t="shared" si="117"/>
        <v>08:00 16:00(13:00 14:00)</v>
      </c>
      <c r="AF205" s="159">
        <f>HLOOKUP(SEARCH("4",$M205)-1,$Q$3:$V205,$P205+1,FALSE)</f>
        <v>75</v>
      </c>
      <c r="AG205" s="161" t="str">
        <f t="shared" si="118"/>
        <v>08:00 13:00</v>
      </c>
      <c r="AH205" s="161" t="e">
        <f t="shared" si="119"/>
        <v>#VALUE!</v>
      </c>
      <c r="AI205" s="158" t="str">
        <f t="shared" si="120"/>
        <v>08:00 13:00</v>
      </c>
      <c r="AJ205" s="159" t="e">
        <f>HLOOKUP(SEARCH("5",$M205)-1,$Q$3:$V205,$P205+1,FALSE)</f>
        <v>#VALUE!</v>
      </c>
      <c r="AK205" s="161" t="e">
        <f t="shared" si="121"/>
        <v>#VALUE!</v>
      </c>
      <c r="AL205" s="161" t="e">
        <f t="shared" si="122"/>
        <v>#VALUE!</v>
      </c>
      <c r="AM205" s="158" t="str">
        <f t="shared" si="123"/>
        <v>выходной</v>
      </c>
      <c r="AN205" s="159" t="e">
        <f>HLOOKUP(SEARCH("6",$M205)-1,$Q$3:$V205,$P205+1,FALSE)</f>
        <v>#VALUE!</v>
      </c>
      <c r="AO205" s="161" t="e">
        <f t="shared" si="124"/>
        <v>#VALUE!</v>
      </c>
      <c r="AP205" s="161" t="e">
        <f t="shared" si="125"/>
        <v>#VALUE!</v>
      </c>
      <c r="AQ205" s="162" t="str">
        <f t="shared" si="126"/>
        <v>выходной</v>
      </c>
      <c r="AR205" s="163" t="e">
        <f>HLOOKUP(SEARCH("7",$M205)-1,$Q$3:$V205,$P205+1,FALSE)</f>
        <v>#VALUE!</v>
      </c>
      <c r="AS205" s="164" t="str">
        <f t="shared" si="127"/>
        <v>выходной</v>
      </c>
      <c r="AT205" s="142"/>
      <c r="AU205" s="11" t="str">
        <f>IF(ISERROR(VLOOKUP(B205,'РЕОРГ 2008'!$A:$B,2,FALSE)),"",VLOOKUP(B205,'РЕОРГ 2008'!$A:$B,2,FALSE))</f>
        <v/>
      </c>
      <c r="AV205" s="12" t="str">
        <f t="shared" si="105"/>
        <v>Опер.касса №4335/080</v>
      </c>
      <c r="AW205" s="31" t="e">
        <f>LEFT(#REF!,2)</f>
        <v>#REF!</v>
      </c>
      <c r="AX205" s="12" t="str">
        <f t="shared" si="128"/>
        <v>4335/080</v>
      </c>
      <c r="AZ205" t="str">
        <f>IF(ISERROR(VLOOKUP(B205,'РЕОРГ 01.08.2009'!$A:$B,2,FALSE)),"",VLOOKUP(B205,'РЕОРГ 01.08.2009'!$A:$B,2,FALSE))</f>
        <v/>
      </c>
      <c r="BA205" s="12" t="str">
        <f t="shared" si="106"/>
        <v>Опер.касса №4335/080</v>
      </c>
      <c r="BB205" t="e">
        <f>LEFT(#REF!,2)</f>
        <v>#REF!</v>
      </c>
      <c r="BC205" s="12" t="str">
        <f t="shared" si="129"/>
        <v>4335/080</v>
      </c>
      <c r="BE205" t="str">
        <f>IF(ISERROR(VLOOKUP(B205,'РЕОРГ 01.10.2009'!A:C,3,FALSE)),"",VLOOKUP(B205,'РЕОРГ 01.10.2009'!A:C,3,FALSE))</f>
        <v/>
      </c>
      <c r="BF205" s="12" t="str">
        <f t="shared" si="107"/>
        <v>Опер.касса №4335/080</v>
      </c>
      <c r="BG205" t="e">
        <f>LEFT(#REF!,2)</f>
        <v>#REF!</v>
      </c>
      <c r="BH205" s="12" t="str">
        <f t="shared" si="130"/>
        <v>4335/080</v>
      </c>
      <c r="BJ205" t="str">
        <f>IF(ISERROR(VLOOKUP($B205,'РЕОРГ 01.05.2010'!A:B,2,FALSE)),"",VLOOKUP($B205,'РЕОРГ 01.05.2010'!A:B,2,FALSE))</f>
        <v/>
      </c>
      <c r="BK205" s="12" t="str">
        <f t="shared" si="108"/>
        <v>Опер.касса №4335/080</v>
      </c>
      <c r="BL205" t="e">
        <f>LEFT(#REF!,2)</f>
        <v>#REF!</v>
      </c>
      <c r="BM205" s="12" t="str">
        <f t="shared" si="131"/>
        <v>4335/080</v>
      </c>
      <c r="BO205" t="str">
        <f>IF(ISERROR(VLOOKUP($B205,'РЕОРГ 01.08.2010'!A:B,2,FALSE)),"",VLOOKUP($B205,'РЕОРГ 01.08.2010'!A:B,2,FALSE))</f>
        <v/>
      </c>
      <c r="BP205" s="12" t="str">
        <f t="shared" si="109"/>
        <v>Опер.касса №4335/080</v>
      </c>
      <c r="BQ205" t="e">
        <f>LEFT(#REF!,2)</f>
        <v>#REF!</v>
      </c>
      <c r="BR205" s="12" t="str">
        <f t="shared" si="132"/>
        <v>4335/080</v>
      </c>
    </row>
    <row r="206" spans="1:70" ht="12.75" customHeight="1">
      <c r="A206" t="str">
        <f t="shared" si="110"/>
        <v>4335/082</v>
      </c>
      <c r="B206" s="133">
        <v>246</v>
      </c>
      <c r="C206" s="1" t="s">
        <v>1144</v>
      </c>
      <c r="D206" s="32" t="s">
        <v>7017</v>
      </c>
      <c r="E206" s="1" t="s">
        <v>1145</v>
      </c>
      <c r="F206" s="1" t="s">
        <v>4493</v>
      </c>
      <c r="G206" s="1" t="s">
        <v>1146</v>
      </c>
      <c r="H206" s="1" t="s">
        <v>1147</v>
      </c>
      <c r="I206" s="1" t="s">
        <v>1148</v>
      </c>
      <c r="J206" s="1"/>
      <c r="K206" s="1">
        <v>15.5</v>
      </c>
      <c r="L206" s="32" t="s">
        <v>4052</v>
      </c>
      <c r="M206" s="8" t="s">
        <v>11773</v>
      </c>
      <c r="N206" s="2" t="s">
        <v>11940</v>
      </c>
      <c r="O206" s="173"/>
      <c r="P206" s="168">
        <f t="shared" si="133"/>
        <v>203</v>
      </c>
      <c r="Q206" s="138">
        <f t="shared" si="134"/>
        <v>25</v>
      </c>
      <c r="R206" s="138">
        <f t="shared" si="135"/>
        <v>50</v>
      </c>
      <c r="S206" s="138">
        <f t="shared" si="136"/>
        <v>75</v>
      </c>
      <c r="T206" s="138">
        <f t="shared" si="137"/>
        <v>100</v>
      </c>
      <c r="U206" s="138">
        <f t="shared" si="138"/>
        <v>125</v>
      </c>
      <c r="V206" s="138" t="e">
        <f t="shared" si="139"/>
        <v>#VALUE!</v>
      </c>
      <c r="W206" s="158" t="str">
        <f t="shared" si="111"/>
        <v>08:00 16:00(00:00 00:00)</v>
      </c>
      <c r="X206" s="159">
        <f>HLOOKUP(SEARCH("2",$M206)-1,$Q$3:$V206,$P206+1,FALSE)</f>
        <v>25</v>
      </c>
      <c r="Y206" s="160" t="str">
        <f t="shared" si="112"/>
        <v>09:00 16:00(00:00 00:00)|08:00 16:00(00:00 00:00)|08:00 16:00(00:00 00:00)|08:00 16:00(00:00 00:00)|09:00 13:00</v>
      </c>
      <c r="Z206" s="161" t="str">
        <f t="shared" si="113"/>
        <v>09:00 16:00(00:00 00:00)</v>
      </c>
      <c r="AA206" s="158" t="str">
        <f t="shared" si="114"/>
        <v>09:00 16:00(00:00 00:00)</v>
      </c>
      <c r="AB206" s="159">
        <f>HLOOKUP(SEARCH("3",$M206)-1,$Q$3:$V206,$P206+1,FALSE)</f>
        <v>50</v>
      </c>
      <c r="AC206" s="160" t="str">
        <f t="shared" si="115"/>
        <v>08:00 16:00(00:00 00:00)|08:00 16:00(00:00 00:00)|08:00 16:00(00:00 00:00)|09:00 13:00</v>
      </c>
      <c r="AD206" s="161" t="str">
        <f t="shared" si="116"/>
        <v>08:00 16:00(00:00 00:00)</v>
      </c>
      <c r="AE206" s="158" t="str">
        <f t="shared" si="117"/>
        <v>08:00 16:00(00:00 00:00)</v>
      </c>
      <c r="AF206" s="159">
        <f>HLOOKUP(SEARCH("4",$M206)-1,$Q$3:$V206,$P206+1,FALSE)</f>
        <v>75</v>
      </c>
      <c r="AG206" s="161" t="str">
        <f t="shared" si="118"/>
        <v>08:00 16:00(00:00 00:00)|08:00 16:00(00:00 00:00)|09:00 13:00</v>
      </c>
      <c r="AH206" s="161" t="str">
        <f t="shared" si="119"/>
        <v>08:00 16:00(00:00 00:00)</v>
      </c>
      <c r="AI206" s="158" t="str">
        <f t="shared" si="120"/>
        <v>08:00 16:00(00:00 00:00)</v>
      </c>
      <c r="AJ206" s="159">
        <f>HLOOKUP(SEARCH("5",$M206)-1,$Q$3:$V206,$P206+1,FALSE)</f>
        <v>100</v>
      </c>
      <c r="AK206" s="161" t="str">
        <f t="shared" si="121"/>
        <v>08:00 16:00(00:00 00:00)|09:00 13:00</v>
      </c>
      <c r="AL206" s="161" t="str">
        <f t="shared" si="122"/>
        <v>08:00 16:00(00:00 00:00)</v>
      </c>
      <c r="AM206" s="158" t="str">
        <f t="shared" si="123"/>
        <v>08:00 16:00(00:00 00:00)</v>
      </c>
      <c r="AN206" s="159">
        <f>HLOOKUP(SEARCH("6",$M206)-1,$Q$3:$V206,$P206+1,FALSE)</f>
        <v>125</v>
      </c>
      <c r="AO206" s="161" t="str">
        <f t="shared" si="124"/>
        <v>09:00 13:00</v>
      </c>
      <c r="AP206" s="161" t="e">
        <f t="shared" si="125"/>
        <v>#VALUE!</v>
      </c>
      <c r="AQ206" s="162" t="str">
        <f t="shared" si="126"/>
        <v>09:00 13:00</v>
      </c>
      <c r="AR206" s="163" t="e">
        <f>HLOOKUP(SEARCH("7",$M206)-1,$Q$3:$V206,$P206+1,FALSE)</f>
        <v>#VALUE!</v>
      </c>
      <c r="AS206" s="164" t="str">
        <f t="shared" si="127"/>
        <v>выходной</v>
      </c>
      <c r="AT206" s="142"/>
      <c r="AU206" s="11" t="str">
        <f>IF(ISERROR(VLOOKUP(B206,'РЕОРГ 2008'!$A:$B,2,FALSE)),"",VLOOKUP(B206,'РЕОРГ 2008'!$A:$B,2,FALSE))</f>
        <v/>
      </c>
      <c r="AV206" s="12" t="str">
        <f t="shared" si="105"/>
        <v>Доп.офис №4335/082</v>
      </c>
      <c r="AW206" s="31" t="e">
        <f>LEFT(#REF!,2)</f>
        <v>#REF!</v>
      </c>
      <c r="AX206" s="12" t="str">
        <f t="shared" si="128"/>
        <v>4335/082</v>
      </c>
      <c r="AZ206" t="str">
        <f>IF(ISERROR(VLOOKUP(B206,'РЕОРГ 01.08.2009'!$A:$B,2,FALSE)),"",VLOOKUP(B206,'РЕОРГ 01.08.2009'!$A:$B,2,FALSE))</f>
        <v/>
      </c>
      <c r="BA206" s="12" t="str">
        <f t="shared" si="106"/>
        <v>Доп.офис №4335/082</v>
      </c>
      <c r="BB206" t="e">
        <f>LEFT(#REF!,2)</f>
        <v>#REF!</v>
      </c>
      <c r="BC206" s="12" t="str">
        <f t="shared" si="129"/>
        <v>4335/082</v>
      </c>
      <c r="BE206" t="str">
        <f>IF(ISERROR(VLOOKUP(B206,'РЕОРГ 01.10.2009'!A:C,3,FALSE)),"",VLOOKUP(B206,'РЕОРГ 01.10.2009'!A:C,3,FALSE))</f>
        <v/>
      </c>
      <c r="BF206" s="12" t="str">
        <f t="shared" si="107"/>
        <v>Доп.офис №4335/082</v>
      </c>
      <c r="BG206" t="e">
        <f>LEFT(#REF!,2)</f>
        <v>#REF!</v>
      </c>
      <c r="BH206" s="12" t="str">
        <f t="shared" si="130"/>
        <v>4335/082</v>
      </c>
      <c r="BJ206" t="str">
        <f>IF(ISERROR(VLOOKUP($B206,'РЕОРГ 01.05.2010'!A:B,2,FALSE)),"",VLOOKUP($B206,'РЕОРГ 01.05.2010'!A:B,2,FALSE))</f>
        <v/>
      </c>
      <c r="BK206" s="12" t="str">
        <f t="shared" si="108"/>
        <v>Доп.офис №4335/082</v>
      </c>
      <c r="BL206" t="e">
        <f>LEFT(#REF!,2)</f>
        <v>#REF!</v>
      </c>
      <c r="BM206" s="12" t="str">
        <f t="shared" si="131"/>
        <v>4335/082</v>
      </c>
      <c r="BO206" t="str">
        <f>IF(ISERROR(VLOOKUP($B206,'РЕОРГ 01.08.2010'!A:B,2,FALSE)),"",VLOOKUP($B206,'РЕОРГ 01.08.2010'!A:B,2,FALSE))</f>
        <v/>
      </c>
      <c r="BP206" s="12" t="str">
        <f t="shared" si="109"/>
        <v>Доп.офис №4335/082</v>
      </c>
      <c r="BQ206" t="e">
        <f>LEFT(#REF!,2)</f>
        <v>#REF!</v>
      </c>
      <c r="BR206" s="12" t="str">
        <f t="shared" si="132"/>
        <v>4335/082</v>
      </c>
    </row>
    <row r="207" spans="1:70" ht="12.75" customHeight="1">
      <c r="A207" t="str">
        <f t="shared" si="110"/>
        <v>4335/083</v>
      </c>
      <c r="B207" s="133">
        <v>247</v>
      </c>
      <c r="C207" s="1" t="s">
        <v>1149</v>
      </c>
      <c r="D207" s="32" t="s">
        <v>1931</v>
      </c>
      <c r="E207" s="1" t="s">
        <v>1150</v>
      </c>
      <c r="F207" s="1" t="s">
        <v>4493</v>
      </c>
      <c r="G207" s="1" t="s">
        <v>1151</v>
      </c>
      <c r="H207" s="1" t="s">
        <v>2879</v>
      </c>
      <c r="I207" s="1" t="s">
        <v>2880</v>
      </c>
      <c r="J207" s="1"/>
      <c r="K207" s="1">
        <v>0.2</v>
      </c>
      <c r="L207" s="32" t="s">
        <v>4049</v>
      </c>
      <c r="M207" s="8" t="s">
        <v>11789</v>
      </c>
      <c r="N207" s="2" t="s">
        <v>11928</v>
      </c>
      <c r="O207" s="173"/>
      <c r="P207" s="168">
        <f t="shared" si="133"/>
        <v>204</v>
      </c>
      <c r="Q207" s="138" t="e">
        <f t="shared" si="134"/>
        <v>#VALUE!</v>
      </c>
      <c r="R207" s="138" t="e">
        <f t="shared" si="135"/>
        <v>#VALUE!</v>
      </c>
      <c r="S207" s="138" t="e">
        <f t="shared" si="136"/>
        <v>#VALUE!</v>
      </c>
      <c r="T207" s="138" t="e">
        <f t="shared" si="137"/>
        <v>#VALUE!</v>
      </c>
      <c r="U207" s="138" t="e">
        <f t="shared" si="138"/>
        <v>#VALUE!</v>
      </c>
      <c r="V207" s="138" t="e">
        <f t="shared" si="139"/>
        <v>#VALUE!</v>
      </c>
      <c r="W207" s="158" t="str">
        <f t="shared" si="111"/>
        <v>08:00 16:00(13:00 14:00)</v>
      </c>
      <c r="X207" s="159" t="e">
        <f>HLOOKUP(SEARCH("2",$M207)-1,$Q$3:$V207,$P207+1,FALSE)</f>
        <v>#VALUE!</v>
      </c>
      <c r="Y207" s="160" t="e">
        <f t="shared" si="112"/>
        <v>#VALUE!</v>
      </c>
      <c r="Z207" s="161" t="e">
        <f t="shared" si="113"/>
        <v>#VALUE!</v>
      </c>
      <c r="AA207" s="158" t="str">
        <f t="shared" si="114"/>
        <v>выходной</v>
      </c>
      <c r="AB207" s="159" t="e">
        <f>HLOOKUP(SEARCH("3",$M207)-1,$Q$3:$V207,$P207+1,FALSE)</f>
        <v>#VALUE!</v>
      </c>
      <c r="AC207" s="160" t="e">
        <f t="shared" si="115"/>
        <v>#VALUE!</v>
      </c>
      <c r="AD207" s="161" t="e">
        <f t="shared" si="116"/>
        <v>#VALUE!</v>
      </c>
      <c r="AE207" s="158" t="str">
        <f t="shared" si="117"/>
        <v>выходной</v>
      </c>
      <c r="AF207" s="159" t="e">
        <f>HLOOKUP(SEARCH("4",$M207)-1,$Q$3:$V207,$P207+1,FALSE)</f>
        <v>#VALUE!</v>
      </c>
      <c r="AG207" s="161" t="e">
        <f t="shared" si="118"/>
        <v>#VALUE!</v>
      </c>
      <c r="AH207" s="161" t="e">
        <f t="shared" si="119"/>
        <v>#VALUE!</v>
      </c>
      <c r="AI207" s="158" t="str">
        <f t="shared" si="120"/>
        <v>выходной</v>
      </c>
      <c r="AJ207" s="159" t="e">
        <f>HLOOKUP(SEARCH("5",$M207)-1,$Q$3:$V207,$P207+1,FALSE)</f>
        <v>#VALUE!</v>
      </c>
      <c r="AK207" s="161" t="e">
        <f t="shared" si="121"/>
        <v>#VALUE!</v>
      </c>
      <c r="AL207" s="161" t="e">
        <f t="shared" si="122"/>
        <v>#VALUE!</v>
      </c>
      <c r="AM207" s="158" t="str">
        <f t="shared" si="123"/>
        <v>выходной</v>
      </c>
      <c r="AN207" s="159" t="e">
        <f>HLOOKUP(SEARCH("6",$M207)-1,$Q$3:$V207,$P207+1,FALSE)</f>
        <v>#VALUE!</v>
      </c>
      <c r="AO207" s="161" t="e">
        <f t="shared" si="124"/>
        <v>#VALUE!</v>
      </c>
      <c r="AP207" s="161" t="e">
        <f t="shared" si="125"/>
        <v>#VALUE!</v>
      </c>
      <c r="AQ207" s="162" t="str">
        <f t="shared" si="126"/>
        <v>выходной</v>
      </c>
      <c r="AR207" s="163" t="e">
        <f>HLOOKUP(SEARCH("7",$M207)-1,$Q$3:$V207,$P207+1,FALSE)</f>
        <v>#VALUE!</v>
      </c>
      <c r="AS207" s="164" t="str">
        <f t="shared" si="127"/>
        <v>выходной</v>
      </c>
      <c r="AT207" s="142"/>
      <c r="AU207" s="11" t="str">
        <f>IF(ISERROR(VLOOKUP(B207,'РЕОРГ 2008'!$A:$B,2,FALSE)),"",VLOOKUP(B207,'РЕОРГ 2008'!$A:$B,2,FALSE))</f>
        <v/>
      </c>
      <c r="AV207" s="12" t="str">
        <f t="shared" si="105"/>
        <v>Опер.касса №4335/083</v>
      </c>
      <c r="AW207" s="31" t="e">
        <f>LEFT(#REF!,2)</f>
        <v>#REF!</v>
      </c>
      <c r="AX207" s="12" t="str">
        <f t="shared" si="128"/>
        <v>4335/083</v>
      </c>
      <c r="AZ207" t="str">
        <f>IF(ISERROR(VLOOKUP(B207,'РЕОРГ 01.08.2009'!$A:$B,2,FALSE)),"",VLOOKUP(B207,'РЕОРГ 01.08.2009'!$A:$B,2,FALSE))</f>
        <v/>
      </c>
      <c r="BA207" s="12" t="str">
        <f t="shared" si="106"/>
        <v>Опер.касса №4335/083</v>
      </c>
      <c r="BB207" t="e">
        <f>LEFT(#REF!,2)</f>
        <v>#REF!</v>
      </c>
      <c r="BC207" s="12" t="str">
        <f t="shared" si="129"/>
        <v>4335/083</v>
      </c>
      <c r="BE207" t="str">
        <f>IF(ISERROR(VLOOKUP(B207,'РЕОРГ 01.10.2009'!A:C,3,FALSE)),"",VLOOKUP(B207,'РЕОРГ 01.10.2009'!A:C,3,FALSE))</f>
        <v/>
      </c>
      <c r="BF207" s="12" t="str">
        <f t="shared" si="107"/>
        <v>Опер.касса №4335/083</v>
      </c>
      <c r="BG207" t="e">
        <f>LEFT(#REF!,2)</f>
        <v>#REF!</v>
      </c>
      <c r="BH207" s="12" t="str">
        <f t="shared" si="130"/>
        <v>4335/083</v>
      </c>
      <c r="BJ207" t="str">
        <f>IF(ISERROR(VLOOKUP($B207,'РЕОРГ 01.05.2010'!A:B,2,FALSE)),"",VLOOKUP($B207,'РЕОРГ 01.05.2010'!A:B,2,FALSE))</f>
        <v/>
      </c>
      <c r="BK207" s="12" t="str">
        <f t="shared" si="108"/>
        <v>Опер.касса №4335/083</v>
      </c>
      <c r="BL207" t="e">
        <f>LEFT(#REF!,2)</f>
        <v>#REF!</v>
      </c>
      <c r="BM207" s="12" t="str">
        <f t="shared" si="131"/>
        <v>4335/083</v>
      </c>
      <c r="BO207" t="str">
        <f>IF(ISERROR(VLOOKUP($B207,'РЕОРГ 01.08.2010'!A:B,2,FALSE)),"",VLOOKUP($B207,'РЕОРГ 01.08.2010'!A:B,2,FALSE))</f>
        <v/>
      </c>
      <c r="BP207" s="12" t="str">
        <f t="shared" si="109"/>
        <v>Опер.касса №4335/083</v>
      </c>
      <c r="BQ207" t="e">
        <f>LEFT(#REF!,2)</f>
        <v>#REF!</v>
      </c>
      <c r="BR207" s="12" t="str">
        <f t="shared" si="132"/>
        <v>4335/083</v>
      </c>
    </row>
    <row r="208" spans="1:70" ht="12.75" customHeight="1">
      <c r="A208" t="str">
        <f t="shared" si="110"/>
        <v>4335/084</v>
      </c>
      <c r="B208" s="133">
        <v>248</v>
      </c>
      <c r="C208" s="1" t="s">
        <v>1152</v>
      </c>
      <c r="D208" s="32" t="s">
        <v>1931</v>
      </c>
      <c r="E208" s="1" t="s">
        <v>1153</v>
      </c>
      <c r="F208" s="1" t="s">
        <v>4493</v>
      </c>
      <c r="G208" s="1" t="s">
        <v>1154</v>
      </c>
      <c r="H208" s="1" t="s">
        <v>1155</v>
      </c>
      <c r="I208" s="1" t="s">
        <v>1156</v>
      </c>
      <c r="J208" s="1"/>
      <c r="K208" s="1">
        <v>0.4</v>
      </c>
      <c r="L208" s="32" t="s">
        <v>4049</v>
      </c>
      <c r="M208" s="8" t="s">
        <v>11941</v>
      </c>
      <c r="N208" s="2" t="s">
        <v>11942</v>
      </c>
      <c r="O208" s="173"/>
      <c r="P208" s="168">
        <f t="shared" si="133"/>
        <v>205</v>
      </c>
      <c r="Q208" s="138">
        <f t="shared" si="134"/>
        <v>25</v>
      </c>
      <c r="R208" s="138" t="e">
        <f t="shared" si="135"/>
        <v>#VALUE!</v>
      </c>
      <c r="S208" s="138" t="e">
        <f t="shared" si="136"/>
        <v>#VALUE!</v>
      </c>
      <c r="T208" s="138" t="e">
        <f t="shared" si="137"/>
        <v>#VALUE!</v>
      </c>
      <c r="U208" s="138" t="e">
        <f t="shared" si="138"/>
        <v>#VALUE!</v>
      </c>
      <c r="V208" s="138" t="e">
        <f t="shared" si="139"/>
        <v>#VALUE!</v>
      </c>
      <c r="W208" s="158" t="str">
        <f t="shared" si="111"/>
        <v>08:00 16:00(13:00 14:00)</v>
      </c>
      <c r="X208" s="159" t="e">
        <f>HLOOKUP(SEARCH("2",$M208)-1,$Q$3:$V208,$P208+1,FALSE)</f>
        <v>#VALUE!</v>
      </c>
      <c r="Y208" s="160" t="e">
        <f t="shared" si="112"/>
        <v>#VALUE!</v>
      </c>
      <c r="Z208" s="161" t="e">
        <f t="shared" si="113"/>
        <v>#VALUE!</v>
      </c>
      <c r="AA208" s="158" t="str">
        <f t="shared" si="114"/>
        <v>выходной</v>
      </c>
      <c r="AB208" s="159" t="e">
        <f>HLOOKUP(SEARCH("3",$M208)-1,$Q$3:$V208,$P208+1,FALSE)</f>
        <v>#VALUE!</v>
      </c>
      <c r="AC208" s="160" t="e">
        <f t="shared" si="115"/>
        <v>#VALUE!</v>
      </c>
      <c r="AD208" s="161" t="e">
        <f t="shared" si="116"/>
        <v>#VALUE!</v>
      </c>
      <c r="AE208" s="158" t="str">
        <f t="shared" si="117"/>
        <v>выходной</v>
      </c>
      <c r="AF208" s="159">
        <f>HLOOKUP(SEARCH("4",$M208)-1,$Q$3:$V208,$P208+1,FALSE)</f>
        <v>25</v>
      </c>
      <c r="AG208" s="161" t="str">
        <f t="shared" si="118"/>
        <v>08:00 16:00(13:00 14:00)</v>
      </c>
      <c r="AH208" s="161" t="e">
        <f t="shared" si="119"/>
        <v>#VALUE!</v>
      </c>
      <c r="AI208" s="158" t="str">
        <f t="shared" si="120"/>
        <v>08:00 16:00(13:00 14:00)</v>
      </c>
      <c r="AJ208" s="159" t="e">
        <f>HLOOKUP(SEARCH("5",$M208)-1,$Q$3:$V208,$P208+1,FALSE)</f>
        <v>#VALUE!</v>
      </c>
      <c r="AK208" s="161" t="e">
        <f t="shared" si="121"/>
        <v>#VALUE!</v>
      </c>
      <c r="AL208" s="161" t="e">
        <f t="shared" si="122"/>
        <v>#VALUE!</v>
      </c>
      <c r="AM208" s="158" t="str">
        <f t="shared" si="123"/>
        <v>выходной</v>
      </c>
      <c r="AN208" s="159" t="e">
        <f>HLOOKUP(SEARCH("6",$M208)-1,$Q$3:$V208,$P208+1,FALSE)</f>
        <v>#VALUE!</v>
      </c>
      <c r="AO208" s="161" t="e">
        <f t="shared" si="124"/>
        <v>#VALUE!</v>
      </c>
      <c r="AP208" s="161" t="e">
        <f t="shared" si="125"/>
        <v>#VALUE!</v>
      </c>
      <c r="AQ208" s="162" t="str">
        <f t="shared" si="126"/>
        <v>выходной</v>
      </c>
      <c r="AR208" s="163" t="e">
        <f>HLOOKUP(SEARCH("7",$M208)-1,$Q$3:$V208,$P208+1,FALSE)</f>
        <v>#VALUE!</v>
      </c>
      <c r="AS208" s="164" t="str">
        <f t="shared" si="127"/>
        <v>выходной</v>
      </c>
      <c r="AT208" s="142"/>
      <c r="AU208" s="11" t="str">
        <f>IF(ISERROR(VLOOKUP(B208,'РЕОРГ 2008'!$A:$B,2,FALSE)),"",VLOOKUP(B208,'РЕОРГ 2008'!$A:$B,2,FALSE))</f>
        <v/>
      </c>
      <c r="AV208" s="12" t="str">
        <f t="shared" si="105"/>
        <v>Опер.касса №4335/084</v>
      </c>
      <c r="AW208" s="31" t="e">
        <f>LEFT(#REF!,2)</f>
        <v>#REF!</v>
      </c>
      <c r="AX208" s="12" t="str">
        <f t="shared" si="128"/>
        <v>4335/084</v>
      </c>
      <c r="AZ208" t="str">
        <f>IF(ISERROR(VLOOKUP(B208,'РЕОРГ 01.08.2009'!$A:$B,2,FALSE)),"",VLOOKUP(B208,'РЕОРГ 01.08.2009'!$A:$B,2,FALSE))</f>
        <v/>
      </c>
      <c r="BA208" s="12" t="str">
        <f t="shared" si="106"/>
        <v>Опер.касса №4335/084</v>
      </c>
      <c r="BB208" t="e">
        <f>LEFT(#REF!,2)</f>
        <v>#REF!</v>
      </c>
      <c r="BC208" s="12" t="str">
        <f t="shared" si="129"/>
        <v>4335/084</v>
      </c>
      <c r="BE208" t="str">
        <f>IF(ISERROR(VLOOKUP(B208,'РЕОРГ 01.10.2009'!A:C,3,FALSE)),"",VLOOKUP(B208,'РЕОРГ 01.10.2009'!A:C,3,FALSE))</f>
        <v/>
      </c>
      <c r="BF208" s="12" t="str">
        <f t="shared" si="107"/>
        <v>Опер.касса №4335/084</v>
      </c>
      <c r="BG208" t="e">
        <f>LEFT(#REF!,2)</f>
        <v>#REF!</v>
      </c>
      <c r="BH208" s="12" t="str">
        <f t="shared" si="130"/>
        <v>4335/084</v>
      </c>
      <c r="BJ208" t="str">
        <f>IF(ISERROR(VLOOKUP($B208,'РЕОРГ 01.05.2010'!A:B,2,FALSE)),"",VLOOKUP($B208,'РЕОРГ 01.05.2010'!A:B,2,FALSE))</f>
        <v/>
      </c>
      <c r="BK208" s="12" t="str">
        <f t="shared" si="108"/>
        <v>Опер.касса №4335/084</v>
      </c>
      <c r="BL208" t="e">
        <f>LEFT(#REF!,2)</f>
        <v>#REF!</v>
      </c>
      <c r="BM208" s="12" t="str">
        <f t="shared" si="131"/>
        <v>4335/084</v>
      </c>
      <c r="BO208" t="str">
        <f>IF(ISERROR(VLOOKUP($B208,'РЕОРГ 01.08.2010'!A:B,2,FALSE)),"",VLOOKUP($B208,'РЕОРГ 01.08.2010'!A:B,2,FALSE))</f>
        <v/>
      </c>
      <c r="BP208" s="12" t="str">
        <f t="shared" si="109"/>
        <v>Опер.касса №4335/084</v>
      </c>
      <c r="BQ208" t="e">
        <f>LEFT(#REF!,2)</f>
        <v>#REF!</v>
      </c>
      <c r="BR208" s="12" t="str">
        <f t="shared" si="132"/>
        <v>4335/084</v>
      </c>
    </row>
    <row r="209" spans="1:70" ht="12.75" customHeight="1">
      <c r="A209" t="str">
        <f t="shared" si="110"/>
        <v>4335/089</v>
      </c>
      <c r="B209" s="133">
        <v>251</v>
      </c>
      <c r="C209" s="1" t="s">
        <v>3470</v>
      </c>
      <c r="D209" s="32" t="s">
        <v>1931</v>
      </c>
      <c r="E209" s="1" t="s">
        <v>3471</v>
      </c>
      <c r="F209" s="1" t="s">
        <v>4493</v>
      </c>
      <c r="G209" s="1" t="s">
        <v>3472</v>
      </c>
      <c r="H209" s="1" t="s">
        <v>3473</v>
      </c>
      <c r="I209" s="1" t="s">
        <v>3474</v>
      </c>
      <c r="J209" s="1"/>
      <c r="K209" s="1">
        <v>1</v>
      </c>
      <c r="L209" s="32" t="s">
        <v>4049</v>
      </c>
      <c r="M209" s="8" t="s">
        <v>11943</v>
      </c>
      <c r="N209" s="2" t="s">
        <v>11944</v>
      </c>
      <c r="O209" s="173"/>
      <c r="P209" s="168">
        <f t="shared" si="133"/>
        <v>206</v>
      </c>
      <c r="Q209" s="138">
        <f t="shared" si="134"/>
        <v>12</v>
      </c>
      <c r="R209" s="138">
        <f t="shared" si="135"/>
        <v>24</v>
      </c>
      <c r="S209" s="138" t="e">
        <f t="shared" si="136"/>
        <v>#VALUE!</v>
      </c>
      <c r="T209" s="138" t="e">
        <f t="shared" si="137"/>
        <v>#VALUE!</v>
      </c>
      <c r="U209" s="138" t="e">
        <f t="shared" si="138"/>
        <v>#VALUE!</v>
      </c>
      <c r="V209" s="138" t="e">
        <f t="shared" si="139"/>
        <v>#VALUE!</v>
      </c>
      <c r="W209" s="158" t="str">
        <f t="shared" si="111"/>
        <v>выходной</v>
      </c>
      <c r="X209" s="159" t="e">
        <f>HLOOKUP(SEARCH("2",$M209)-1,$Q$3:$V209,$P209+1,FALSE)</f>
        <v>#N/A</v>
      </c>
      <c r="Y209" s="160" t="str">
        <f t="shared" si="112"/>
        <v>08:00 14:00</v>
      </c>
      <c r="Z209" s="161" t="e">
        <f t="shared" si="113"/>
        <v>#VALUE!</v>
      </c>
      <c r="AA209" s="158" t="str">
        <f t="shared" si="114"/>
        <v>08:00 14:00</v>
      </c>
      <c r="AB209" s="159">
        <f>HLOOKUP(SEARCH("3",$M209)-1,$Q$3:$V209,$P209+1,FALSE)</f>
        <v>12</v>
      </c>
      <c r="AC209" s="160" t="str">
        <f t="shared" si="115"/>
        <v>08:00 14:00|08:00 13:00</v>
      </c>
      <c r="AD209" s="161" t="str">
        <f t="shared" si="116"/>
        <v>08:00 14:00</v>
      </c>
      <c r="AE209" s="158" t="str">
        <f t="shared" si="117"/>
        <v>08:00 14:00</v>
      </c>
      <c r="AF209" s="159">
        <f>HLOOKUP(SEARCH("4",$M209)-1,$Q$3:$V209,$P209+1,FALSE)</f>
        <v>24</v>
      </c>
      <c r="AG209" s="161" t="str">
        <f t="shared" si="118"/>
        <v>08:00 13:00</v>
      </c>
      <c r="AH209" s="161" t="e">
        <f t="shared" si="119"/>
        <v>#VALUE!</v>
      </c>
      <c r="AI209" s="158" t="str">
        <f t="shared" si="120"/>
        <v>08:00 13:00</v>
      </c>
      <c r="AJ209" s="159" t="e">
        <f>HLOOKUP(SEARCH("5",$M209)-1,$Q$3:$V209,$P209+1,FALSE)</f>
        <v>#VALUE!</v>
      </c>
      <c r="AK209" s="161" t="e">
        <f t="shared" si="121"/>
        <v>#VALUE!</v>
      </c>
      <c r="AL209" s="161" t="e">
        <f t="shared" si="122"/>
        <v>#VALUE!</v>
      </c>
      <c r="AM209" s="158" t="str">
        <f t="shared" si="123"/>
        <v>выходной</v>
      </c>
      <c r="AN209" s="159" t="e">
        <f>HLOOKUP(SEARCH("6",$M209)-1,$Q$3:$V209,$P209+1,FALSE)</f>
        <v>#VALUE!</v>
      </c>
      <c r="AO209" s="161" t="e">
        <f t="shared" si="124"/>
        <v>#VALUE!</v>
      </c>
      <c r="AP209" s="161" t="e">
        <f t="shared" si="125"/>
        <v>#VALUE!</v>
      </c>
      <c r="AQ209" s="162" t="str">
        <f t="shared" si="126"/>
        <v>выходной</v>
      </c>
      <c r="AR209" s="163" t="e">
        <f>HLOOKUP(SEARCH("7",$M209)-1,$Q$3:$V209,$P209+1,FALSE)</f>
        <v>#VALUE!</v>
      </c>
      <c r="AS209" s="164" t="str">
        <f t="shared" si="127"/>
        <v>выходной</v>
      </c>
      <c r="AT209" s="142"/>
      <c r="AU209" s="11" t="str">
        <f>IF(ISERROR(VLOOKUP(B209,'РЕОРГ 2008'!$A:$B,2,FALSE)),"",VLOOKUP(B209,'РЕОРГ 2008'!$A:$B,2,FALSE))</f>
        <v/>
      </c>
      <c r="AV209" s="12" t="str">
        <f t="shared" si="105"/>
        <v>Опер.касса №4335/089</v>
      </c>
      <c r="AW209" s="31" t="e">
        <f>LEFT(#REF!,2)</f>
        <v>#REF!</v>
      </c>
      <c r="AX209" s="12" t="str">
        <f t="shared" si="128"/>
        <v>4335/089</v>
      </c>
      <c r="AZ209" t="str">
        <f>IF(ISERROR(VLOOKUP(B209,'РЕОРГ 01.08.2009'!$A:$B,2,FALSE)),"",VLOOKUP(B209,'РЕОРГ 01.08.2009'!$A:$B,2,FALSE))</f>
        <v/>
      </c>
      <c r="BA209" s="12" t="str">
        <f t="shared" si="106"/>
        <v>Опер.касса №4335/089</v>
      </c>
      <c r="BB209" t="e">
        <f>LEFT(#REF!,2)</f>
        <v>#REF!</v>
      </c>
      <c r="BC209" s="12" t="str">
        <f t="shared" si="129"/>
        <v>4335/089</v>
      </c>
      <c r="BE209" t="str">
        <f>IF(ISERROR(VLOOKUP(B209,'РЕОРГ 01.10.2009'!A:C,3,FALSE)),"",VLOOKUP(B209,'РЕОРГ 01.10.2009'!A:C,3,FALSE))</f>
        <v/>
      </c>
      <c r="BF209" s="12" t="str">
        <f t="shared" si="107"/>
        <v>Опер.касса №4335/089</v>
      </c>
      <c r="BG209" t="e">
        <f>LEFT(#REF!,2)</f>
        <v>#REF!</v>
      </c>
      <c r="BH209" s="12" t="str">
        <f t="shared" si="130"/>
        <v>4335/089</v>
      </c>
      <c r="BJ209" t="str">
        <f>IF(ISERROR(VLOOKUP($B209,'РЕОРГ 01.05.2010'!A:B,2,FALSE)),"",VLOOKUP($B209,'РЕОРГ 01.05.2010'!A:B,2,FALSE))</f>
        <v/>
      </c>
      <c r="BK209" s="12" t="str">
        <f t="shared" si="108"/>
        <v>Опер.касса №4335/089</v>
      </c>
      <c r="BL209" t="e">
        <f>LEFT(#REF!,2)</f>
        <v>#REF!</v>
      </c>
      <c r="BM209" s="12" t="str">
        <f t="shared" si="131"/>
        <v>4335/089</v>
      </c>
      <c r="BO209" t="str">
        <f>IF(ISERROR(VLOOKUP($B209,'РЕОРГ 01.08.2010'!A:B,2,FALSE)),"",VLOOKUP($B209,'РЕОРГ 01.08.2010'!A:B,2,FALSE))</f>
        <v/>
      </c>
      <c r="BP209" s="12" t="str">
        <f t="shared" si="109"/>
        <v>Опер.касса №4335/089</v>
      </c>
      <c r="BQ209" t="e">
        <f>LEFT(#REF!,2)</f>
        <v>#REF!</v>
      </c>
      <c r="BR209" s="12" t="str">
        <f t="shared" si="132"/>
        <v>4335/089</v>
      </c>
    </row>
    <row r="210" spans="1:70" ht="12.75" customHeight="1">
      <c r="A210" t="str">
        <f t="shared" si="110"/>
        <v>4335/091</v>
      </c>
      <c r="B210" s="133">
        <v>252</v>
      </c>
      <c r="C210" s="1" t="s">
        <v>3475</v>
      </c>
      <c r="D210" s="32" t="s">
        <v>1931</v>
      </c>
      <c r="E210" s="1" t="s">
        <v>3476</v>
      </c>
      <c r="F210" s="1" t="s">
        <v>4493</v>
      </c>
      <c r="G210" s="1" t="s">
        <v>3477</v>
      </c>
      <c r="H210" s="1" t="s">
        <v>3478</v>
      </c>
      <c r="I210" s="1" t="s">
        <v>6687</v>
      </c>
      <c r="J210" s="1"/>
      <c r="K210" s="1">
        <v>0.5</v>
      </c>
      <c r="L210" s="32" t="s">
        <v>4049</v>
      </c>
      <c r="M210" s="8" t="s">
        <v>11943</v>
      </c>
      <c r="N210" s="2" t="s">
        <v>11944</v>
      </c>
      <c r="O210" s="173"/>
      <c r="P210" s="168">
        <f t="shared" si="133"/>
        <v>207</v>
      </c>
      <c r="Q210" s="138">
        <f t="shared" si="134"/>
        <v>12</v>
      </c>
      <c r="R210" s="138">
        <f t="shared" si="135"/>
        <v>24</v>
      </c>
      <c r="S210" s="138" t="e">
        <f t="shared" si="136"/>
        <v>#VALUE!</v>
      </c>
      <c r="T210" s="138" t="e">
        <f t="shared" si="137"/>
        <v>#VALUE!</v>
      </c>
      <c r="U210" s="138" t="e">
        <f t="shared" si="138"/>
        <v>#VALUE!</v>
      </c>
      <c r="V210" s="138" t="e">
        <f t="shared" si="139"/>
        <v>#VALUE!</v>
      </c>
      <c r="W210" s="158" t="str">
        <f t="shared" si="111"/>
        <v>выходной</v>
      </c>
      <c r="X210" s="159" t="e">
        <f>HLOOKUP(SEARCH("2",$M210)-1,$Q$3:$V210,$P210+1,FALSE)</f>
        <v>#N/A</v>
      </c>
      <c r="Y210" s="160" t="str">
        <f t="shared" si="112"/>
        <v>08:00 14:00</v>
      </c>
      <c r="Z210" s="161" t="e">
        <f t="shared" si="113"/>
        <v>#VALUE!</v>
      </c>
      <c r="AA210" s="158" t="str">
        <f t="shared" si="114"/>
        <v>08:00 14:00</v>
      </c>
      <c r="AB210" s="159">
        <f>HLOOKUP(SEARCH("3",$M210)-1,$Q$3:$V210,$P210+1,FALSE)</f>
        <v>12</v>
      </c>
      <c r="AC210" s="160" t="str">
        <f t="shared" si="115"/>
        <v>08:00 14:00|08:00 13:00</v>
      </c>
      <c r="AD210" s="161" t="str">
        <f t="shared" si="116"/>
        <v>08:00 14:00</v>
      </c>
      <c r="AE210" s="158" t="str">
        <f t="shared" si="117"/>
        <v>08:00 14:00</v>
      </c>
      <c r="AF210" s="159">
        <f>HLOOKUP(SEARCH("4",$M210)-1,$Q$3:$V210,$P210+1,FALSE)</f>
        <v>24</v>
      </c>
      <c r="AG210" s="161" t="str">
        <f t="shared" si="118"/>
        <v>08:00 13:00</v>
      </c>
      <c r="AH210" s="161" t="e">
        <f t="shared" si="119"/>
        <v>#VALUE!</v>
      </c>
      <c r="AI210" s="158" t="str">
        <f t="shared" si="120"/>
        <v>08:00 13:00</v>
      </c>
      <c r="AJ210" s="159" t="e">
        <f>HLOOKUP(SEARCH("5",$M210)-1,$Q$3:$V210,$P210+1,FALSE)</f>
        <v>#VALUE!</v>
      </c>
      <c r="AK210" s="161" t="e">
        <f t="shared" si="121"/>
        <v>#VALUE!</v>
      </c>
      <c r="AL210" s="161" t="e">
        <f t="shared" si="122"/>
        <v>#VALUE!</v>
      </c>
      <c r="AM210" s="158" t="str">
        <f t="shared" si="123"/>
        <v>выходной</v>
      </c>
      <c r="AN210" s="159" t="e">
        <f>HLOOKUP(SEARCH("6",$M210)-1,$Q$3:$V210,$P210+1,FALSE)</f>
        <v>#VALUE!</v>
      </c>
      <c r="AO210" s="161" t="e">
        <f t="shared" si="124"/>
        <v>#VALUE!</v>
      </c>
      <c r="AP210" s="161" t="e">
        <f t="shared" si="125"/>
        <v>#VALUE!</v>
      </c>
      <c r="AQ210" s="162" t="str">
        <f t="shared" si="126"/>
        <v>выходной</v>
      </c>
      <c r="AR210" s="163" t="e">
        <f>HLOOKUP(SEARCH("7",$M210)-1,$Q$3:$V210,$P210+1,FALSE)</f>
        <v>#VALUE!</v>
      </c>
      <c r="AS210" s="164" t="str">
        <f t="shared" si="127"/>
        <v>выходной</v>
      </c>
      <c r="AT210" s="142"/>
      <c r="AU210" s="11" t="str">
        <f>IF(ISERROR(VLOOKUP(B210,'РЕОРГ 2008'!$A:$B,2,FALSE)),"",VLOOKUP(B210,'РЕОРГ 2008'!$A:$B,2,FALSE))</f>
        <v/>
      </c>
      <c r="AV210" s="12" t="str">
        <f t="shared" si="105"/>
        <v>Опер.касса №4335/091</v>
      </c>
      <c r="AW210" s="31" t="e">
        <f>LEFT(#REF!,2)</f>
        <v>#REF!</v>
      </c>
      <c r="AX210" s="12" t="str">
        <f t="shared" si="128"/>
        <v>4335/091</v>
      </c>
      <c r="AZ210" t="str">
        <f>IF(ISERROR(VLOOKUP(B210,'РЕОРГ 01.08.2009'!$A:$B,2,FALSE)),"",VLOOKUP(B210,'РЕОРГ 01.08.2009'!$A:$B,2,FALSE))</f>
        <v/>
      </c>
      <c r="BA210" s="12" t="str">
        <f t="shared" si="106"/>
        <v>Опер.касса №4335/091</v>
      </c>
      <c r="BB210" t="e">
        <f>LEFT(#REF!,2)</f>
        <v>#REF!</v>
      </c>
      <c r="BC210" s="12" t="str">
        <f t="shared" si="129"/>
        <v>4335/091</v>
      </c>
      <c r="BE210" t="str">
        <f>IF(ISERROR(VLOOKUP(B210,'РЕОРГ 01.10.2009'!A:C,3,FALSE)),"",VLOOKUP(B210,'РЕОРГ 01.10.2009'!A:C,3,FALSE))</f>
        <v/>
      </c>
      <c r="BF210" s="12" t="str">
        <f t="shared" si="107"/>
        <v>Опер.касса №4335/091</v>
      </c>
      <c r="BG210" t="e">
        <f>LEFT(#REF!,2)</f>
        <v>#REF!</v>
      </c>
      <c r="BH210" s="12" t="str">
        <f t="shared" si="130"/>
        <v>4335/091</v>
      </c>
      <c r="BJ210" t="str">
        <f>IF(ISERROR(VLOOKUP($B210,'РЕОРГ 01.05.2010'!A:B,2,FALSE)),"",VLOOKUP($B210,'РЕОРГ 01.05.2010'!A:B,2,FALSE))</f>
        <v/>
      </c>
      <c r="BK210" s="12" t="str">
        <f t="shared" si="108"/>
        <v>Опер.касса №4335/091</v>
      </c>
      <c r="BL210" t="e">
        <f>LEFT(#REF!,2)</f>
        <v>#REF!</v>
      </c>
      <c r="BM210" s="12" t="str">
        <f t="shared" si="131"/>
        <v>4335/091</v>
      </c>
      <c r="BO210" t="str">
        <f>IF(ISERROR(VLOOKUP($B210,'РЕОРГ 01.08.2010'!A:B,2,FALSE)),"",VLOOKUP($B210,'РЕОРГ 01.08.2010'!A:B,2,FALSE))</f>
        <v/>
      </c>
      <c r="BP210" s="12" t="str">
        <f t="shared" si="109"/>
        <v>Опер.касса №4335/091</v>
      </c>
      <c r="BQ210" t="e">
        <f>LEFT(#REF!,2)</f>
        <v>#REF!</v>
      </c>
      <c r="BR210" s="12" t="str">
        <f t="shared" si="132"/>
        <v>4335/091</v>
      </c>
    </row>
    <row r="211" spans="1:70" ht="12.75" customHeight="1">
      <c r="A211" t="str">
        <f t="shared" si="110"/>
        <v>4335/092</v>
      </c>
      <c r="B211" s="133">
        <v>253</v>
      </c>
      <c r="C211" s="1" t="s">
        <v>3479</v>
      </c>
      <c r="D211" s="32" t="s">
        <v>1931</v>
      </c>
      <c r="E211" s="1" t="s">
        <v>3480</v>
      </c>
      <c r="F211" s="1" t="s">
        <v>4493</v>
      </c>
      <c r="G211" s="1" t="s">
        <v>3481</v>
      </c>
      <c r="H211" s="1" t="s">
        <v>3482</v>
      </c>
      <c r="I211" s="1" t="s">
        <v>3483</v>
      </c>
      <c r="J211" s="1"/>
      <c r="K211" s="1">
        <v>0.2</v>
      </c>
      <c r="L211" s="32" t="s">
        <v>4049</v>
      </c>
      <c r="M211" s="8" t="s">
        <v>11868</v>
      </c>
      <c r="N211" s="2" t="s">
        <v>11945</v>
      </c>
      <c r="O211" s="173"/>
      <c r="P211" s="168">
        <f t="shared" si="133"/>
        <v>208</v>
      </c>
      <c r="Q211" s="138">
        <f t="shared" si="134"/>
        <v>12</v>
      </c>
      <c r="R211" s="138" t="e">
        <f t="shared" si="135"/>
        <v>#VALUE!</v>
      </c>
      <c r="S211" s="138" t="e">
        <f t="shared" si="136"/>
        <v>#VALUE!</v>
      </c>
      <c r="T211" s="138" t="e">
        <f t="shared" si="137"/>
        <v>#VALUE!</v>
      </c>
      <c r="U211" s="138" t="e">
        <f t="shared" si="138"/>
        <v>#VALUE!</v>
      </c>
      <c r="V211" s="138" t="e">
        <f t="shared" si="139"/>
        <v>#VALUE!</v>
      </c>
      <c r="W211" s="158" t="str">
        <f t="shared" si="111"/>
        <v>выходной</v>
      </c>
      <c r="X211" s="159" t="e">
        <f>HLOOKUP(SEARCH("2",$M211)-1,$Q$3:$V211,$P211+1,FALSE)</f>
        <v>#N/A</v>
      </c>
      <c r="Y211" s="160" t="str">
        <f t="shared" si="112"/>
        <v>08:00 11:00</v>
      </c>
      <c r="Z211" s="161" t="e">
        <f t="shared" si="113"/>
        <v>#VALUE!</v>
      </c>
      <c r="AA211" s="158" t="str">
        <f t="shared" si="114"/>
        <v>08:00 11:00</v>
      </c>
      <c r="AB211" s="159" t="e">
        <f>HLOOKUP(SEARCH("3",$M211)-1,$Q$3:$V211,$P211+1,FALSE)</f>
        <v>#VALUE!</v>
      </c>
      <c r="AC211" s="160" t="e">
        <f t="shared" si="115"/>
        <v>#VALUE!</v>
      </c>
      <c r="AD211" s="161" t="e">
        <f t="shared" si="116"/>
        <v>#VALUE!</v>
      </c>
      <c r="AE211" s="158" t="str">
        <f t="shared" si="117"/>
        <v>выходной</v>
      </c>
      <c r="AF211" s="159">
        <f>HLOOKUP(SEARCH("4",$M211)-1,$Q$3:$V211,$P211+1,FALSE)</f>
        <v>12</v>
      </c>
      <c r="AG211" s="161" t="str">
        <f t="shared" si="118"/>
        <v>08:00 11:00</v>
      </c>
      <c r="AH211" s="161" t="e">
        <f t="shared" si="119"/>
        <v>#VALUE!</v>
      </c>
      <c r="AI211" s="158" t="str">
        <f t="shared" si="120"/>
        <v>08:00 11:00</v>
      </c>
      <c r="AJ211" s="159" t="e">
        <f>HLOOKUP(SEARCH("5",$M211)-1,$Q$3:$V211,$P211+1,FALSE)</f>
        <v>#VALUE!</v>
      </c>
      <c r="AK211" s="161" t="e">
        <f t="shared" si="121"/>
        <v>#VALUE!</v>
      </c>
      <c r="AL211" s="161" t="e">
        <f t="shared" si="122"/>
        <v>#VALUE!</v>
      </c>
      <c r="AM211" s="158" t="str">
        <f t="shared" si="123"/>
        <v>выходной</v>
      </c>
      <c r="AN211" s="159" t="e">
        <f>HLOOKUP(SEARCH("6",$M211)-1,$Q$3:$V211,$P211+1,FALSE)</f>
        <v>#VALUE!</v>
      </c>
      <c r="AO211" s="161" t="e">
        <f t="shared" si="124"/>
        <v>#VALUE!</v>
      </c>
      <c r="AP211" s="161" t="e">
        <f t="shared" si="125"/>
        <v>#VALUE!</v>
      </c>
      <c r="AQ211" s="162" t="str">
        <f t="shared" si="126"/>
        <v>выходной</v>
      </c>
      <c r="AR211" s="163" t="e">
        <f>HLOOKUP(SEARCH("7",$M211)-1,$Q$3:$V211,$P211+1,FALSE)</f>
        <v>#VALUE!</v>
      </c>
      <c r="AS211" s="164" t="str">
        <f t="shared" si="127"/>
        <v>выходной</v>
      </c>
      <c r="AT211" s="142"/>
      <c r="AU211" s="11" t="str">
        <f>IF(ISERROR(VLOOKUP(B211,'РЕОРГ 2008'!$A:$B,2,FALSE)),"",VLOOKUP(B211,'РЕОРГ 2008'!$A:$B,2,FALSE))</f>
        <v/>
      </c>
      <c r="AV211" s="12" t="str">
        <f t="shared" si="105"/>
        <v>Опер.касса №4335/092</v>
      </c>
      <c r="AW211" s="31" t="e">
        <f>LEFT(#REF!,2)</f>
        <v>#REF!</v>
      </c>
      <c r="AX211" s="12" t="str">
        <f t="shared" si="128"/>
        <v>4335/092</v>
      </c>
      <c r="AZ211" t="str">
        <f>IF(ISERROR(VLOOKUP(B211,'РЕОРГ 01.08.2009'!$A:$B,2,FALSE)),"",VLOOKUP(B211,'РЕОРГ 01.08.2009'!$A:$B,2,FALSE))</f>
        <v/>
      </c>
      <c r="BA211" s="12" t="str">
        <f t="shared" si="106"/>
        <v>Опер.касса №4335/092</v>
      </c>
      <c r="BB211" t="e">
        <f>LEFT(#REF!,2)</f>
        <v>#REF!</v>
      </c>
      <c r="BC211" s="12" t="str">
        <f t="shared" si="129"/>
        <v>4335/092</v>
      </c>
      <c r="BE211" t="str">
        <f>IF(ISERROR(VLOOKUP(B211,'РЕОРГ 01.10.2009'!A:C,3,FALSE)),"",VLOOKUP(B211,'РЕОРГ 01.10.2009'!A:C,3,FALSE))</f>
        <v/>
      </c>
      <c r="BF211" s="12" t="str">
        <f t="shared" si="107"/>
        <v>Опер.касса №4335/092</v>
      </c>
      <c r="BG211" t="e">
        <f>LEFT(#REF!,2)</f>
        <v>#REF!</v>
      </c>
      <c r="BH211" s="12" t="str">
        <f t="shared" si="130"/>
        <v>4335/092</v>
      </c>
      <c r="BJ211" t="str">
        <f>IF(ISERROR(VLOOKUP($B211,'РЕОРГ 01.05.2010'!A:B,2,FALSE)),"",VLOOKUP($B211,'РЕОРГ 01.05.2010'!A:B,2,FALSE))</f>
        <v/>
      </c>
      <c r="BK211" s="12" t="str">
        <f t="shared" si="108"/>
        <v>Опер.касса №4335/092</v>
      </c>
      <c r="BL211" t="e">
        <f>LEFT(#REF!,2)</f>
        <v>#REF!</v>
      </c>
      <c r="BM211" s="12" t="str">
        <f t="shared" si="131"/>
        <v>4335/092</v>
      </c>
      <c r="BO211" t="str">
        <f>IF(ISERROR(VLOOKUP($B211,'РЕОРГ 01.08.2010'!A:B,2,FALSE)),"",VLOOKUP($B211,'РЕОРГ 01.08.2010'!A:B,2,FALSE))</f>
        <v/>
      </c>
      <c r="BP211" s="12" t="str">
        <f t="shared" si="109"/>
        <v>Опер.касса №4335/092</v>
      </c>
      <c r="BQ211" t="e">
        <f>LEFT(#REF!,2)</f>
        <v>#REF!</v>
      </c>
      <c r="BR211" s="12" t="str">
        <f t="shared" si="132"/>
        <v>4335/092</v>
      </c>
    </row>
    <row r="212" spans="1:70" ht="12.75" customHeight="1">
      <c r="A212" t="str">
        <f t="shared" si="110"/>
        <v>4335/094</v>
      </c>
      <c r="B212" s="133">
        <v>254</v>
      </c>
      <c r="C212" s="1" t="s">
        <v>3484</v>
      </c>
      <c r="D212" s="32" t="s">
        <v>1926</v>
      </c>
      <c r="E212" s="1" t="s">
        <v>1253</v>
      </c>
      <c r="F212" s="1" t="s">
        <v>4493</v>
      </c>
      <c r="G212" s="1" t="s">
        <v>3485</v>
      </c>
      <c r="H212" s="1" t="s">
        <v>3486</v>
      </c>
      <c r="I212" s="1" t="s">
        <v>3487</v>
      </c>
      <c r="J212" s="1"/>
      <c r="K212" s="1">
        <v>4</v>
      </c>
      <c r="L212" s="32" t="s">
        <v>2043</v>
      </c>
      <c r="M212" s="8" t="s">
        <v>11773</v>
      </c>
      <c r="N212" s="2" t="s">
        <v>11946</v>
      </c>
      <c r="O212" s="173"/>
      <c r="P212" s="168">
        <f t="shared" si="133"/>
        <v>209</v>
      </c>
      <c r="Q212" s="138">
        <f t="shared" si="134"/>
        <v>25</v>
      </c>
      <c r="R212" s="138">
        <f t="shared" si="135"/>
        <v>50</v>
      </c>
      <c r="S212" s="138">
        <f t="shared" si="136"/>
        <v>75</v>
      </c>
      <c r="T212" s="138">
        <f t="shared" si="137"/>
        <v>100</v>
      </c>
      <c r="U212" s="138">
        <f t="shared" si="138"/>
        <v>125</v>
      </c>
      <c r="V212" s="138" t="e">
        <f t="shared" si="139"/>
        <v>#VALUE!</v>
      </c>
      <c r="W212" s="158" t="str">
        <f t="shared" si="111"/>
        <v>08:00 18:00(12:00 13:00)</v>
      </c>
      <c r="X212" s="159">
        <f>HLOOKUP(SEARCH("2",$M212)-1,$Q$3:$V212,$P212+1,FALSE)</f>
        <v>25</v>
      </c>
      <c r="Y212" s="160" t="str">
        <f t="shared" si="112"/>
        <v>08:00 18:00(12:00 13:00)|09:00 18:00(12:00 13:00)|08:00 18:00(12:00 13:00)|08:00 18:00(12:00 13:00)|08:00 15:00(00:00 00:00)</v>
      </c>
      <c r="Z212" s="161" t="str">
        <f t="shared" si="113"/>
        <v>08:00 18:00(12:00 13:00)</v>
      </c>
      <c r="AA212" s="158" t="str">
        <f t="shared" si="114"/>
        <v>08:00 18:00(12:00 13:00)</v>
      </c>
      <c r="AB212" s="159">
        <f>HLOOKUP(SEARCH("3",$M212)-1,$Q$3:$V212,$P212+1,FALSE)</f>
        <v>50</v>
      </c>
      <c r="AC212" s="160" t="str">
        <f t="shared" si="115"/>
        <v>09:00 18:00(12:00 13:00)|08:00 18:00(12:00 13:00)|08:00 18:00(12:00 13:00)|08:00 15:00(00:00 00:00)</v>
      </c>
      <c r="AD212" s="161" t="str">
        <f t="shared" si="116"/>
        <v>09:00 18:00(12:00 13:00)</v>
      </c>
      <c r="AE212" s="158" t="str">
        <f t="shared" si="117"/>
        <v>09:00 18:00(12:00 13:00)</v>
      </c>
      <c r="AF212" s="159">
        <f>HLOOKUP(SEARCH("4",$M212)-1,$Q$3:$V212,$P212+1,FALSE)</f>
        <v>75</v>
      </c>
      <c r="AG212" s="161" t="str">
        <f t="shared" si="118"/>
        <v>08:00 18:00(12:00 13:00)|08:00 18:00(12:00 13:00)|08:00 15:00(00:00 00:00)</v>
      </c>
      <c r="AH212" s="161" t="str">
        <f t="shared" si="119"/>
        <v>08:00 18:00(12:00 13:00)</v>
      </c>
      <c r="AI212" s="158" t="str">
        <f t="shared" si="120"/>
        <v>08:00 18:00(12:00 13:00)</v>
      </c>
      <c r="AJ212" s="159">
        <f>HLOOKUP(SEARCH("5",$M212)-1,$Q$3:$V212,$P212+1,FALSE)</f>
        <v>100</v>
      </c>
      <c r="AK212" s="161" t="str">
        <f t="shared" si="121"/>
        <v>08:00 18:00(12:00 13:00)|08:00 15:00(00:00 00:00)</v>
      </c>
      <c r="AL212" s="161" t="str">
        <f t="shared" si="122"/>
        <v>08:00 18:00(12:00 13:00)</v>
      </c>
      <c r="AM212" s="158" t="str">
        <f t="shared" si="123"/>
        <v>08:00 18:00(12:00 13:00)</v>
      </c>
      <c r="AN212" s="159">
        <f>HLOOKUP(SEARCH("6",$M212)-1,$Q$3:$V212,$P212+1,FALSE)</f>
        <v>125</v>
      </c>
      <c r="AO212" s="161" t="str">
        <f t="shared" si="124"/>
        <v>08:00 15:00(00:00 00:00)</v>
      </c>
      <c r="AP212" s="161" t="e">
        <f t="shared" si="125"/>
        <v>#VALUE!</v>
      </c>
      <c r="AQ212" s="162" t="str">
        <f t="shared" si="126"/>
        <v>08:00 15:00(00:00 00:00)</v>
      </c>
      <c r="AR212" s="163" t="e">
        <f>HLOOKUP(SEARCH("7",$M212)-1,$Q$3:$V212,$P212+1,FALSE)</f>
        <v>#VALUE!</v>
      </c>
      <c r="AS212" s="164" t="str">
        <f t="shared" si="127"/>
        <v>выходной</v>
      </c>
      <c r="AT212" s="142"/>
      <c r="AU212" s="11" t="str">
        <f>IF(ISERROR(VLOOKUP(B212,'РЕОРГ 2008'!$A:$B,2,FALSE)),"",VLOOKUP(B212,'РЕОРГ 2008'!$A:$B,2,FALSE))</f>
        <v/>
      </c>
      <c r="AV212" s="12" t="str">
        <f t="shared" si="105"/>
        <v>Доп.офис №4335/094</v>
      </c>
      <c r="AW212" s="31" t="e">
        <f>LEFT(#REF!,2)</f>
        <v>#REF!</v>
      </c>
      <c r="AX212" s="12" t="str">
        <f t="shared" si="128"/>
        <v>4335/094</v>
      </c>
      <c r="AZ212" t="str">
        <f>IF(ISERROR(VLOOKUP(B212,'РЕОРГ 01.08.2009'!$A:$B,2,FALSE)),"",VLOOKUP(B212,'РЕОРГ 01.08.2009'!$A:$B,2,FALSE))</f>
        <v/>
      </c>
      <c r="BA212" s="12" t="str">
        <f t="shared" si="106"/>
        <v>Доп.офис №4335/094</v>
      </c>
      <c r="BB212" t="e">
        <f>LEFT(#REF!,2)</f>
        <v>#REF!</v>
      </c>
      <c r="BC212" s="12" t="str">
        <f t="shared" si="129"/>
        <v>4335/094</v>
      </c>
      <c r="BE212" t="str">
        <f>IF(ISERROR(VLOOKUP(B212,'РЕОРГ 01.10.2009'!A:C,3,FALSE)),"",VLOOKUP(B212,'РЕОРГ 01.10.2009'!A:C,3,FALSE))</f>
        <v/>
      </c>
      <c r="BF212" s="12" t="str">
        <f t="shared" si="107"/>
        <v>Доп.офис №4335/094</v>
      </c>
      <c r="BG212" t="e">
        <f>LEFT(#REF!,2)</f>
        <v>#REF!</v>
      </c>
      <c r="BH212" s="12" t="str">
        <f t="shared" si="130"/>
        <v>4335/094</v>
      </c>
      <c r="BJ212" t="str">
        <f>IF(ISERROR(VLOOKUP($B212,'РЕОРГ 01.05.2010'!A:B,2,FALSE)),"",VLOOKUP($B212,'РЕОРГ 01.05.2010'!A:B,2,FALSE))</f>
        <v/>
      </c>
      <c r="BK212" s="12" t="str">
        <f t="shared" si="108"/>
        <v>Доп.офис №4335/094</v>
      </c>
      <c r="BL212" t="e">
        <f>LEFT(#REF!,2)</f>
        <v>#REF!</v>
      </c>
      <c r="BM212" s="12" t="str">
        <f t="shared" si="131"/>
        <v>4335/094</v>
      </c>
      <c r="BO212" t="str">
        <f>IF(ISERROR(VLOOKUP($B212,'РЕОРГ 01.08.2010'!A:B,2,FALSE)),"",VLOOKUP($B212,'РЕОРГ 01.08.2010'!A:B,2,FALSE))</f>
        <v/>
      </c>
      <c r="BP212" s="12" t="str">
        <f t="shared" si="109"/>
        <v>Доп.офис №4335/094</v>
      </c>
      <c r="BQ212" t="e">
        <f>LEFT(#REF!,2)</f>
        <v>#REF!</v>
      </c>
      <c r="BR212" s="12" t="str">
        <f t="shared" si="132"/>
        <v>4335/094</v>
      </c>
    </row>
    <row r="213" spans="1:70" ht="12.75" customHeight="1">
      <c r="A213" t="str">
        <f t="shared" si="110"/>
        <v>4335/095</v>
      </c>
      <c r="B213" s="133">
        <v>255</v>
      </c>
      <c r="C213" s="1" t="s">
        <v>3488</v>
      </c>
      <c r="D213" s="32" t="s">
        <v>1926</v>
      </c>
      <c r="E213" s="1" t="s">
        <v>1265</v>
      </c>
      <c r="F213" s="1" t="s">
        <v>4493</v>
      </c>
      <c r="G213" s="1" t="s">
        <v>1415</v>
      </c>
      <c r="H213" s="1" t="s">
        <v>1165</v>
      </c>
      <c r="I213" s="1" t="s">
        <v>3076</v>
      </c>
      <c r="J213" s="1"/>
      <c r="K213" s="1">
        <v>3</v>
      </c>
      <c r="L213" s="32" t="s">
        <v>2043</v>
      </c>
      <c r="M213" s="8" t="s">
        <v>11773</v>
      </c>
      <c r="N213" s="2" t="s">
        <v>11947</v>
      </c>
      <c r="O213" s="173"/>
      <c r="P213" s="168">
        <f t="shared" si="133"/>
        <v>210</v>
      </c>
      <c r="Q213" s="138">
        <f t="shared" si="134"/>
        <v>25</v>
      </c>
      <c r="R213" s="138">
        <f t="shared" si="135"/>
        <v>50</v>
      </c>
      <c r="S213" s="138">
        <f t="shared" si="136"/>
        <v>75</v>
      </c>
      <c r="T213" s="138">
        <f t="shared" si="137"/>
        <v>100</v>
      </c>
      <c r="U213" s="138">
        <f t="shared" si="138"/>
        <v>125</v>
      </c>
      <c r="V213" s="138" t="e">
        <f t="shared" si="139"/>
        <v>#VALUE!</v>
      </c>
      <c r="W213" s="158" t="str">
        <f t="shared" si="111"/>
        <v>09:00 19:00(13:00 14:00)</v>
      </c>
      <c r="X213" s="159">
        <f>HLOOKUP(SEARCH("2",$M213)-1,$Q$3:$V213,$P213+1,FALSE)</f>
        <v>25</v>
      </c>
      <c r="Y213" s="160" t="str">
        <f t="shared" si="112"/>
        <v>09:00 19:00(13:00 14:00)|09:00 19:00(13:00 14:00)|09:30 19:00(13:00 14:00)|09:00 19:00(13:00 14:00)|08:00 16:00(13:00 14:00)</v>
      </c>
      <c r="Z213" s="161" t="str">
        <f t="shared" si="113"/>
        <v>09:00 19:00(13:00 14:00)</v>
      </c>
      <c r="AA213" s="158" t="str">
        <f t="shared" si="114"/>
        <v>09:00 19:00(13:00 14:00)</v>
      </c>
      <c r="AB213" s="159">
        <f>HLOOKUP(SEARCH("3",$M213)-1,$Q$3:$V213,$P213+1,FALSE)</f>
        <v>50</v>
      </c>
      <c r="AC213" s="160" t="str">
        <f t="shared" si="115"/>
        <v>09:00 19:00(13:00 14:00)|09:30 19:00(13:00 14:00)|09:00 19:00(13:00 14:00)|08:00 16:00(13:00 14:00)</v>
      </c>
      <c r="AD213" s="161" t="str">
        <f t="shared" si="116"/>
        <v>09:00 19:00(13:00 14:00)</v>
      </c>
      <c r="AE213" s="158" t="str">
        <f t="shared" si="117"/>
        <v>09:00 19:00(13:00 14:00)</v>
      </c>
      <c r="AF213" s="159">
        <f>HLOOKUP(SEARCH("4",$M213)-1,$Q$3:$V213,$P213+1,FALSE)</f>
        <v>75</v>
      </c>
      <c r="AG213" s="161" t="str">
        <f t="shared" si="118"/>
        <v>09:30 19:00(13:00 14:00)|09:00 19:00(13:00 14:00)|08:00 16:00(13:00 14:00)</v>
      </c>
      <c r="AH213" s="161" t="str">
        <f t="shared" si="119"/>
        <v>09:30 19:00(13:00 14:00)</v>
      </c>
      <c r="AI213" s="158" t="str">
        <f t="shared" si="120"/>
        <v>09:30 19:00(13:00 14:00)</v>
      </c>
      <c r="AJ213" s="159">
        <f>HLOOKUP(SEARCH("5",$M213)-1,$Q$3:$V213,$P213+1,FALSE)</f>
        <v>100</v>
      </c>
      <c r="AK213" s="161" t="str">
        <f t="shared" si="121"/>
        <v>09:00 19:00(13:00 14:00)|08:00 16:00(13:00 14:00)</v>
      </c>
      <c r="AL213" s="161" t="str">
        <f t="shared" si="122"/>
        <v>09:00 19:00(13:00 14:00)</v>
      </c>
      <c r="AM213" s="158" t="str">
        <f t="shared" si="123"/>
        <v>09:00 19:00(13:00 14:00)</v>
      </c>
      <c r="AN213" s="159">
        <f>HLOOKUP(SEARCH("6",$M213)-1,$Q$3:$V213,$P213+1,FALSE)</f>
        <v>125</v>
      </c>
      <c r="AO213" s="161" t="str">
        <f t="shared" si="124"/>
        <v>08:00 16:00(13:00 14:00)</v>
      </c>
      <c r="AP213" s="161" t="e">
        <f t="shared" si="125"/>
        <v>#VALUE!</v>
      </c>
      <c r="AQ213" s="162" t="str">
        <f t="shared" si="126"/>
        <v>08:00 16:00(13:00 14:00)</v>
      </c>
      <c r="AR213" s="163" t="e">
        <f>HLOOKUP(SEARCH("7",$M213)-1,$Q$3:$V213,$P213+1,FALSE)</f>
        <v>#VALUE!</v>
      </c>
      <c r="AS213" s="164" t="str">
        <f t="shared" si="127"/>
        <v>выходной</v>
      </c>
      <c r="AT213" s="142"/>
      <c r="AU213" s="11" t="str">
        <f>IF(ISERROR(VLOOKUP(B213,'РЕОРГ 2008'!$A:$B,2,FALSE)),"",VLOOKUP(B213,'РЕОРГ 2008'!$A:$B,2,FALSE))</f>
        <v/>
      </c>
      <c r="AV213" s="12" t="str">
        <f t="shared" si="105"/>
        <v>Доп.офис №4335/095</v>
      </c>
      <c r="AW213" s="31" t="e">
        <f>LEFT(#REF!,2)</f>
        <v>#REF!</v>
      </c>
      <c r="AX213" s="12" t="str">
        <f t="shared" si="128"/>
        <v>4335/095</v>
      </c>
      <c r="AZ213" t="str">
        <f>IF(ISERROR(VLOOKUP(B213,'РЕОРГ 01.08.2009'!$A:$B,2,FALSE)),"",VLOOKUP(B213,'РЕОРГ 01.08.2009'!$A:$B,2,FALSE))</f>
        <v/>
      </c>
      <c r="BA213" s="12" t="str">
        <f t="shared" si="106"/>
        <v>Доп.офис №4335/095</v>
      </c>
      <c r="BB213" t="e">
        <f>LEFT(#REF!,2)</f>
        <v>#REF!</v>
      </c>
      <c r="BC213" s="12" t="str">
        <f t="shared" si="129"/>
        <v>4335/095</v>
      </c>
      <c r="BE213" t="str">
        <f>IF(ISERROR(VLOOKUP(B213,'РЕОРГ 01.10.2009'!A:C,3,FALSE)),"",VLOOKUP(B213,'РЕОРГ 01.10.2009'!A:C,3,FALSE))</f>
        <v/>
      </c>
      <c r="BF213" s="12" t="str">
        <f t="shared" si="107"/>
        <v>Доп.офис №4335/095</v>
      </c>
      <c r="BG213" t="e">
        <f>LEFT(#REF!,2)</f>
        <v>#REF!</v>
      </c>
      <c r="BH213" s="12" t="str">
        <f t="shared" si="130"/>
        <v>4335/095</v>
      </c>
      <c r="BJ213" t="str">
        <f>IF(ISERROR(VLOOKUP($B213,'РЕОРГ 01.05.2010'!A:B,2,FALSE)),"",VLOOKUP($B213,'РЕОРГ 01.05.2010'!A:B,2,FALSE))</f>
        <v/>
      </c>
      <c r="BK213" s="12" t="str">
        <f t="shared" si="108"/>
        <v>Доп.офис №4335/095</v>
      </c>
      <c r="BL213" t="e">
        <f>LEFT(#REF!,2)</f>
        <v>#REF!</v>
      </c>
      <c r="BM213" s="12" t="str">
        <f t="shared" si="131"/>
        <v>4335/095</v>
      </c>
      <c r="BO213" t="str">
        <f>IF(ISERROR(VLOOKUP($B213,'РЕОРГ 01.08.2010'!A:B,2,FALSE)),"",VLOOKUP($B213,'РЕОРГ 01.08.2010'!A:B,2,FALSE))</f>
        <v/>
      </c>
      <c r="BP213" s="12" t="str">
        <f t="shared" si="109"/>
        <v>Доп.офис №4335/095</v>
      </c>
      <c r="BQ213" t="e">
        <f>LEFT(#REF!,2)</f>
        <v>#REF!</v>
      </c>
      <c r="BR213" s="12" t="str">
        <f t="shared" si="132"/>
        <v>4335/095</v>
      </c>
    </row>
    <row r="214" spans="1:70" ht="12.75" customHeight="1">
      <c r="A214" t="str">
        <f t="shared" si="110"/>
        <v>4335/097</v>
      </c>
      <c r="B214" s="133">
        <v>256</v>
      </c>
      <c r="C214" s="1" t="s">
        <v>1167</v>
      </c>
      <c r="D214" s="32" t="s">
        <v>1931</v>
      </c>
      <c r="E214" s="1" t="s">
        <v>1168</v>
      </c>
      <c r="F214" s="1" t="s">
        <v>4493</v>
      </c>
      <c r="G214" s="1" t="s">
        <v>1169</v>
      </c>
      <c r="H214" s="1" t="s">
        <v>1170</v>
      </c>
      <c r="I214" s="1" t="s">
        <v>1171</v>
      </c>
      <c r="J214" s="1"/>
      <c r="K214" s="1">
        <v>0.75</v>
      </c>
      <c r="L214" s="32" t="s">
        <v>4049</v>
      </c>
      <c r="M214" s="8" t="s">
        <v>11872</v>
      </c>
      <c r="N214" s="2" t="s">
        <v>11948</v>
      </c>
      <c r="O214" s="173"/>
      <c r="P214" s="168">
        <f t="shared" si="133"/>
        <v>211</v>
      </c>
      <c r="Q214" s="138">
        <f t="shared" si="134"/>
        <v>25</v>
      </c>
      <c r="R214" s="138">
        <f t="shared" si="135"/>
        <v>50</v>
      </c>
      <c r="S214" s="138">
        <f t="shared" si="136"/>
        <v>75</v>
      </c>
      <c r="T214" s="138" t="e">
        <f t="shared" si="137"/>
        <v>#VALUE!</v>
      </c>
      <c r="U214" s="138" t="e">
        <f t="shared" si="138"/>
        <v>#VALUE!</v>
      </c>
      <c r="V214" s="138" t="e">
        <f t="shared" si="139"/>
        <v>#VALUE!</v>
      </c>
      <c r="W214" s="158" t="str">
        <f t="shared" si="111"/>
        <v>08:00 16:00(13:00 14:00)</v>
      </c>
      <c r="X214" s="159">
        <f>HLOOKUP(SEARCH("2",$M214)-1,$Q$3:$V214,$P214+1,FALSE)</f>
        <v>25</v>
      </c>
      <c r="Y214" s="160" t="str">
        <f t="shared" si="112"/>
        <v>08:00 16:00(13:00 14:00)|08:00 16:00(13:00 14:00)|09:00 16:00(13:00 14:00)</v>
      </c>
      <c r="Z214" s="161" t="str">
        <f t="shared" si="113"/>
        <v>08:00 16:00(13:00 14:00)</v>
      </c>
      <c r="AA214" s="158" t="str">
        <f t="shared" si="114"/>
        <v>08:00 16:00(13:00 14:00)</v>
      </c>
      <c r="AB214" s="159">
        <f>HLOOKUP(SEARCH("3",$M214)-1,$Q$3:$V214,$P214+1,FALSE)</f>
        <v>50</v>
      </c>
      <c r="AC214" s="160" t="str">
        <f t="shared" si="115"/>
        <v>08:00 16:00(13:00 14:00)|09:00 16:00(13:00 14:00)</v>
      </c>
      <c r="AD214" s="161" t="str">
        <f t="shared" si="116"/>
        <v>08:00 16:00(13:00 14:00)</v>
      </c>
      <c r="AE214" s="158" t="str">
        <f t="shared" si="117"/>
        <v>08:00 16:00(13:00 14:00)</v>
      </c>
      <c r="AF214" s="159">
        <f>HLOOKUP(SEARCH("4",$M214)-1,$Q$3:$V214,$P214+1,FALSE)</f>
        <v>75</v>
      </c>
      <c r="AG214" s="161" t="str">
        <f t="shared" si="118"/>
        <v>09:00 16:00(13:00 14:00)</v>
      </c>
      <c r="AH214" s="161" t="e">
        <f t="shared" si="119"/>
        <v>#VALUE!</v>
      </c>
      <c r="AI214" s="158" t="str">
        <f t="shared" si="120"/>
        <v>09:00 16:00(13:00 14:00)</v>
      </c>
      <c r="AJ214" s="159" t="e">
        <f>HLOOKUP(SEARCH("5",$M214)-1,$Q$3:$V214,$P214+1,FALSE)</f>
        <v>#VALUE!</v>
      </c>
      <c r="AK214" s="161" t="e">
        <f t="shared" si="121"/>
        <v>#VALUE!</v>
      </c>
      <c r="AL214" s="161" t="e">
        <f t="shared" si="122"/>
        <v>#VALUE!</v>
      </c>
      <c r="AM214" s="158" t="str">
        <f t="shared" si="123"/>
        <v>выходной</v>
      </c>
      <c r="AN214" s="159" t="e">
        <f>HLOOKUP(SEARCH("6",$M214)-1,$Q$3:$V214,$P214+1,FALSE)</f>
        <v>#VALUE!</v>
      </c>
      <c r="AO214" s="161" t="e">
        <f t="shared" si="124"/>
        <v>#VALUE!</v>
      </c>
      <c r="AP214" s="161" t="e">
        <f t="shared" si="125"/>
        <v>#VALUE!</v>
      </c>
      <c r="AQ214" s="162" t="str">
        <f t="shared" si="126"/>
        <v>выходной</v>
      </c>
      <c r="AR214" s="163" t="e">
        <f>HLOOKUP(SEARCH("7",$M214)-1,$Q$3:$V214,$P214+1,FALSE)</f>
        <v>#VALUE!</v>
      </c>
      <c r="AS214" s="164" t="str">
        <f t="shared" si="127"/>
        <v>выходной</v>
      </c>
      <c r="AT214" s="142"/>
      <c r="AU214" s="11" t="str">
        <f>IF(ISERROR(VLOOKUP(B214,'РЕОРГ 2008'!$A:$B,2,FALSE)),"",VLOOKUP(B214,'РЕОРГ 2008'!$A:$B,2,FALSE))</f>
        <v/>
      </c>
      <c r="AV214" s="12" t="str">
        <f t="shared" si="105"/>
        <v>Опер.касса №4335/097</v>
      </c>
      <c r="AW214" s="31" t="e">
        <f>LEFT(#REF!,2)</f>
        <v>#REF!</v>
      </c>
      <c r="AX214" s="12" t="str">
        <f t="shared" si="128"/>
        <v>4335/097</v>
      </c>
      <c r="AZ214" t="str">
        <f>IF(ISERROR(VLOOKUP(B214,'РЕОРГ 01.08.2009'!$A:$B,2,FALSE)),"",VLOOKUP(B214,'РЕОРГ 01.08.2009'!$A:$B,2,FALSE))</f>
        <v/>
      </c>
      <c r="BA214" s="12" t="str">
        <f t="shared" si="106"/>
        <v>Опер.касса №4335/097</v>
      </c>
      <c r="BB214" t="e">
        <f>LEFT(#REF!,2)</f>
        <v>#REF!</v>
      </c>
      <c r="BC214" s="12" t="str">
        <f t="shared" si="129"/>
        <v>4335/097</v>
      </c>
      <c r="BE214" t="str">
        <f>IF(ISERROR(VLOOKUP(B214,'РЕОРГ 01.10.2009'!A:C,3,FALSE)),"",VLOOKUP(B214,'РЕОРГ 01.10.2009'!A:C,3,FALSE))</f>
        <v/>
      </c>
      <c r="BF214" s="12" t="str">
        <f t="shared" si="107"/>
        <v>Опер.касса №4335/097</v>
      </c>
      <c r="BG214" t="e">
        <f>LEFT(#REF!,2)</f>
        <v>#REF!</v>
      </c>
      <c r="BH214" s="12" t="str">
        <f t="shared" si="130"/>
        <v>4335/097</v>
      </c>
      <c r="BJ214" t="str">
        <f>IF(ISERROR(VLOOKUP($B214,'РЕОРГ 01.05.2010'!A:B,2,FALSE)),"",VLOOKUP($B214,'РЕОРГ 01.05.2010'!A:B,2,FALSE))</f>
        <v/>
      </c>
      <c r="BK214" s="12" t="str">
        <f t="shared" si="108"/>
        <v>Опер.касса №4335/097</v>
      </c>
      <c r="BL214" t="e">
        <f>LEFT(#REF!,2)</f>
        <v>#REF!</v>
      </c>
      <c r="BM214" s="12" t="str">
        <f t="shared" si="131"/>
        <v>4335/097</v>
      </c>
      <c r="BO214" t="str">
        <f>IF(ISERROR(VLOOKUP($B214,'РЕОРГ 01.08.2010'!A:B,2,FALSE)),"",VLOOKUP($B214,'РЕОРГ 01.08.2010'!A:B,2,FALSE))</f>
        <v/>
      </c>
      <c r="BP214" s="12" t="str">
        <f t="shared" si="109"/>
        <v>Опер.касса №4335/097</v>
      </c>
      <c r="BQ214" t="e">
        <f>LEFT(#REF!,2)</f>
        <v>#REF!</v>
      </c>
      <c r="BR214" s="12" t="str">
        <f t="shared" si="132"/>
        <v>4335/097</v>
      </c>
    </row>
    <row r="215" spans="1:70" ht="12.75" customHeight="1">
      <c r="A215" t="str">
        <f t="shared" si="110"/>
        <v>4335/099</v>
      </c>
      <c r="B215" s="133">
        <v>2582</v>
      </c>
      <c r="C215" s="1" t="s">
        <v>11380</v>
      </c>
      <c r="D215" s="32" t="s">
        <v>11368</v>
      </c>
      <c r="E215" s="1" t="s">
        <v>1249</v>
      </c>
      <c r="F215" s="1" t="s">
        <v>4493</v>
      </c>
      <c r="G215" s="1" t="s">
        <v>11381</v>
      </c>
      <c r="H215" s="1" t="s">
        <v>11382</v>
      </c>
      <c r="I215" s="1" t="s">
        <v>11383</v>
      </c>
      <c r="J215" s="1"/>
      <c r="K215" s="1">
        <v>8</v>
      </c>
      <c r="L215" s="32" t="s">
        <v>2043</v>
      </c>
      <c r="M215" s="8" t="s">
        <v>11773</v>
      </c>
      <c r="N215" s="2" t="s">
        <v>11949</v>
      </c>
      <c r="O215" s="173"/>
      <c r="P215" s="168">
        <f t="shared" si="133"/>
        <v>212</v>
      </c>
      <c r="Q215" s="138">
        <f t="shared" si="134"/>
        <v>25</v>
      </c>
      <c r="R215" s="138">
        <f t="shared" si="135"/>
        <v>50</v>
      </c>
      <c r="S215" s="138">
        <f t="shared" si="136"/>
        <v>75</v>
      </c>
      <c r="T215" s="138">
        <f t="shared" si="137"/>
        <v>100</v>
      </c>
      <c r="U215" s="138">
        <f t="shared" si="138"/>
        <v>125</v>
      </c>
      <c r="V215" s="138" t="e">
        <f t="shared" si="139"/>
        <v>#VALUE!</v>
      </c>
      <c r="W215" s="158" t="str">
        <f t="shared" si="111"/>
        <v>08:00 17:00(13:00 14:00)</v>
      </c>
      <c r="X215" s="159">
        <f>HLOOKUP(SEARCH("2",$M215)-1,$Q$3:$V215,$P215+1,FALSE)</f>
        <v>25</v>
      </c>
      <c r="Y215" s="160" t="str">
        <f t="shared" si="112"/>
        <v>08:00 17:00(13:00 14:00)|08:00 17:00(13:00 14:00)|08:00 17:00(13:00 14:00)|08:00 17:00(13:00 14:00)|08:00 17:00(13:00 14:00)</v>
      </c>
      <c r="Z215" s="161" t="str">
        <f t="shared" si="113"/>
        <v>08:00 17:00(13:00 14:00)</v>
      </c>
      <c r="AA215" s="158" t="str">
        <f t="shared" si="114"/>
        <v>08:00 17:00(13:00 14:00)</v>
      </c>
      <c r="AB215" s="159">
        <f>HLOOKUP(SEARCH("3",$M215)-1,$Q$3:$V215,$P215+1,FALSE)</f>
        <v>50</v>
      </c>
      <c r="AC215" s="160" t="str">
        <f t="shared" si="115"/>
        <v>08:00 17:00(13:00 14:00)|08:00 17:00(13:00 14:00)|08:00 17:00(13:00 14:00)|08:00 17:00(13:00 14:00)</v>
      </c>
      <c r="AD215" s="161" t="str">
        <f t="shared" si="116"/>
        <v>08:00 17:00(13:00 14:00)</v>
      </c>
      <c r="AE215" s="158" t="str">
        <f t="shared" si="117"/>
        <v>08:00 17:00(13:00 14:00)</v>
      </c>
      <c r="AF215" s="159">
        <f>HLOOKUP(SEARCH("4",$M215)-1,$Q$3:$V215,$P215+1,FALSE)</f>
        <v>75</v>
      </c>
      <c r="AG215" s="161" t="str">
        <f t="shared" si="118"/>
        <v>08:00 17:00(13:00 14:00)|08:00 17:00(13:00 14:00)|08:00 17:00(13:00 14:00)</v>
      </c>
      <c r="AH215" s="161" t="str">
        <f t="shared" si="119"/>
        <v>08:00 17:00(13:00 14:00)</v>
      </c>
      <c r="AI215" s="158" t="str">
        <f t="shared" si="120"/>
        <v>08:00 17:00(13:00 14:00)</v>
      </c>
      <c r="AJ215" s="159">
        <f>HLOOKUP(SEARCH("5",$M215)-1,$Q$3:$V215,$P215+1,FALSE)</f>
        <v>100</v>
      </c>
      <c r="AK215" s="161" t="str">
        <f t="shared" si="121"/>
        <v>08:00 17:00(13:00 14:00)|08:00 17:00(13:00 14:00)</v>
      </c>
      <c r="AL215" s="161" t="str">
        <f t="shared" si="122"/>
        <v>08:00 17:00(13:00 14:00)</v>
      </c>
      <c r="AM215" s="158" t="str">
        <f t="shared" si="123"/>
        <v>08:00 17:00(13:00 14:00)</v>
      </c>
      <c r="AN215" s="159">
        <f>HLOOKUP(SEARCH("6",$M215)-1,$Q$3:$V215,$P215+1,FALSE)</f>
        <v>125</v>
      </c>
      <c r="AO215" s="161" t="str">
        <f t="shared" si="124"/>
        <v>08:00 17:00(13:00 14:00)</v>
      </c>
      <c r="AP215" s="161" t="e">
        <f t="shared" si="125"/>
        <v>#VALUE!</v>
      </c>
      <c r="AQ215" s="162" t="str">
        <f t="shared" si="126"/>
        <v>08:00 17:00(13:00 14:00)</v>
      </c>
      <c r="AR215" s="163" t="e">
        <f>HLOOKUP(SEARCH("7",$M215)-1,$Q$3:$V215,$P215+1,FALSE)</f>
        <v>#VALUE!</v>
      </c>
      <c r="AS215" s="164" t="str">
        <f t="shared" si="127"/>
        <v>выходной</v>
      </c>
      <c r="AT215" s="142"/>
      <c r="AU215" s="11" t="str">
        <f>IF(ISERROR(VLOOKUP(B215,'РЕОРГ 2008'!$A:$B,2,FALSE)),"",VLOOKUP(B215,'РЕОРГ 2008'!$A:$B,2,FALSE))</f>
        <v/>
      </c>
      <c r="AV215" s="12" t="str">
        <f t="shared" si="105"/>
        <v>Опер.офис №4335/099</v>
      </c>
      <c r="AW215" s="31" t="e">
        <f>LEFT(#REF!,2)</f>
        <v>#REF!</v>
      </c>
      <c r="AX215" s="12" t="str">
        <f t="shared" si="128"/>
        <v>4335/099</v>
      </c>
      <c r="AZ215" t="str">
        <f>IF(ISERROR(VLOOKUP(B215,'РЕОРГ 01.08.2009'!$A:$B,2,FALSE)),"",VLOOKUP(B215,'РЕОРГ 01.08.2009'!$A:$B,2,FALSE))</f>
        <v/>
      </c>
      <c r="BA215" s="12" t="str">
        <f t="shared" si="106"/>
        <v>Опер.офис №4335/099</v>
      </c>
      <c r="BB215" t="e">
        <f>LEFT(#REF!,2)</f>
        <v>#REF!</v>
      </c>
      <c r="BC215" s="12" t="str">
        <f t="shared" si="129"/>
        <v>4335/099</v>
      </c>
      <c r="BE215" t="str">
        <f>IF(ISERROR(VLOOKUP(B215,'РЕОРГ 01.10.2009'!A:C,3,FALSE)),"",VLOOKUP(B215,'РЕОРГ 01.10.2009'!A:C,3,FALSE))</f>
        <v/>
      </c>
      <c r="BF215" s="12" t="str">
        <f t="shared" si="107"/>
        <v>Опер.офис №4335/099</v>
      </c>
      <c r="BG215" t="e">
        <f>LEFT(#REF!,2)</f>
        <v>#REF!</v>
      </c>
      <c r="BH215" s="12" t="str">
        <f t="shared" si="130"/>
        <v>4335/099</v>
      </c>
      <c r="BJ215" t="str">
        <f>IF(ISERROR(VLOOKUP($B215,'РЕОРГ 01.05.2010'!A:B,2,FALSE)),"",VLOOKUP($B215,'РЕОРГ 01.05.2010'!A:B,2,FALSE))</f>
        <v/>
      </c>
      <c r="BK215" s="12" t="str">
        <f t="shared" si="108"/>
        <v>Опер.офис №4335/099</v>
      </c>
      <c r="BL215" t="e">
        <f>LEFT(#REF!,2)</f>
        <v>#REF!</v>
      </c>
      <c r="BM215" s="12" t="str">
        <f t="shared" si="131"/>
        <v>4335/099</v>
      </c>
      <c r="BO215" t="str">
        <f>IF(ISERROR(VLOOKUP($B215,'РЕОРГ 01.08.2010'!A:B,2,FALSE)),"",VLOOKUP($B215,'РЕОРГ 01.08.2010'!A:B,2,FALSE))</f>
        <v/>
      </c>
      <c r="BP215" s="12" t="str">
        <f t="shared" si="109"/>
        <v>Опер.офис №4335/099</v>
      </c>
      <c r="BQ215" t="e">
        <f>LEFT(#REF!,2)</f>
        <v>#REF!</v>
      </c>
      <c r="BR215" s="12" t="str">
        <f t="shared" si="132"/>
        <v>4335/099</v>
      </c>
    </row>
    <row r="216" spans="1:70" ht="12.75" customHeight="1">
      <c r="A216" t="str">
        <f t="shared" si="110"/>
        <v>9042/01</v>
      </c>
      <c r="B216" s="133">
        <v>2583</v>
      </c>
      <c r="C216" s="1" t="s">
        <v>11384</v>
      </c>
      <c r="D216" s="32" t="s">
        <v>11368</v>
      </c>
      <c r="E216" s="1" t="s">
        <v>7192</v>
      </c>
      <c r="F216" s="1" t="s">
        <v>4493</v>
      </c>
      <c r="G216" s="1" t="s">
        <v>11385</v>
      </c>
      <c r="H216" s="1" t="s">
        <v>11386</v>
      </c>
      <c r="I216" s="1" t="s">
        <v>11387</v>
      </c>
      <c r="J216" s="1"/>
      <c r="K216" s="1">
        <v>10</v>
      </c>
      <c r="L216" s="32" t="s">
        <v>4048</v>
      </c>
      <c r="M216" s="8" t="s">
        <v>11771</v>
      </c>
      <c r="N216" s="2" t="s">
        <v>11950</v>
      </c>
      <c r="O216" s="173"/>
      <c r="P216" s="168">
        <f t="shared" si="133"/>
        <v>213</v>
      </c>
      <c r="Q216" s="138">
        <f t="shared" si="134"/>
        <v>25</v>
      </c>
      <c r="R216" s="138">
        <f t="shared" si="135"/>
        <v>50</v>
      </c>
      <c r="S216" s="138">
        <f t="shared" si="136"/>
        <v>75</v>
      </c>
      <c r="T216" s="138">
        <f t="shared" si="137"/>
        <v>100</v>
      </c>
      <c r="U216" s="138" t="e">
        <f t="shared" si="138"/>
        <v>#VALUE!</v>
      </c>
      <c r="V216" s="138" t="e">
        <f t="shared" si="139"/>
        <v>#VALUE!</v>
      </c>
      <c r="W216" s="158" t="str">
        <f t="shared" si="111"/>
        <v>08:00 17:00(13:00 13:48)</v>
      </c>
      <c r="X216" s="159">
        <f>HLOOKUP(SEARCH("2",$M216)-1,$Q$3:$V216,$P216+1,FALSE)</f>
        <v>25</v>
      </c>
      <c r="Y216" s="160" t="str">
        <f t="shared" si="112"/>
        <v>08:00 17:00(13:00 13:48)|08:00 17:00(13:00 13:48)|08:00 17:00(13:00 13:48)|08:00 17:00(13:00 13:48)</v>
      </c>
      <c r="Z216" s="161" t="str">
        <f t="shared" si="113"/>
        <v>08:00 17:00(13:00 13:48)</v>
      </c>
      <c r="AA216" s="158" t="str">
        <f>IF(ISERROR(SEARCH(2,$M216)),"выходной",IF(LEFT($M216,1)="2",Y216,IF(RIGHT($M216,1)="2",Y216,Z216)))</f>
        <v>08:00 17:00(13:00 13:48)</v>
      </c>
      <c r="AB216" s="159">
        <f>HLOOKUP(SEARCH("3",$M216)-1,$Q$3:$V216,$P216+1,FALSE)</f>
        <v>50</v>
      </c>
      <c r="AC216" s="160" t="str">
        <f t="shared" si="115"/>
        <v>08:00 17:00(13:00 13:48)|08:00 17:00(13:00 13:48)|08:00 17:00(13:00 13:48)</v>
      </c>
      <c r="AD216" s="161" t="str">
        <f t="shared" si="116"/>
        <v>08:00 17:00(13:00 13:48)</v>
      </c>
      <c r="AE216" s="158" t="str">
        <f t="shared" si="117"/>
        <v>08:00 17:00(13:00 13:48)</v>
      </c>
      <c r="AF216" s="159">
        <f>HLOOKUP(SEARCH("4",$M216)-1,$Q$3:$V216,$P216+1,FALSE)</f>
        <v>75</v>
      </c>
      <c r="AG216" s="161" t="str">
        <f t="shared" si="118"/>
        <v>08:00 17:00(13:00 13:48)|08:00 17:00(13:00 13:48)</v>
      </c>
      <c r="AH216" s="161" t="str">
        <f t="shared" si="119"/>
        <v>08:00 17:00(13:00 13:48)</v>
      </c>
      <c r="AI216" s="158" t="str">
        <f t="shared" si="120"/>
        <v>08:00 17:00(13:00 13:48)</v>
      </c>
      <c r="AJ216" s="159">
        <f>HLOOKUP(SEARCH("5",$M216)-1,$Q$3:$V216,$P216+1,FALSE)</f>
        <v>100</v>
      </c>
      <c r="AK216" s="161" t="str">
        <f t="shared" si="121"/>
        <v>08:00 17:00(13:00 13:48)</v>
      </c>
      <c r="AL216" s="161" t="e">
        <f t="shared" si="122"/>
        <v>#VALUE!</v>
      </c>
      <c r="AM216" s="158" t="str">
        <f t="shared" si="123"/>
        <v>08:00 17:00(13:00 13:48)</v>
      </c>
      <c r="AN216" s="159" t="e">
        <f>HLOOKUP(SEARCH("6",$M216)-1,$Q$3:$V216,$P216+1,FALSE)</f>
        <v>#VALUE!</v>
      </c>
      <c r="AO216" s="161" t="e">
        <f t="shared" si="124"/>
        <v>#VALUE!</v>
      </c>
      <c r="AP216" s="161" t="e">
        <f t="shared" si="125"/>
        <v>#VALUE!</v>
      </c>
      <c r="AQ216" s="162" t="str">
        <f t="shared" si="126"/>
        <v>выходной</v>
      </c>
      <c r="AR216" s="163" t="e">
        <f>HLOOKUP(SEARCH("7",$M216)-1,$Q$3:$V216,$P216+1,FALSE)</f>
        <v>#VALUE!</v>
      </c>
      <c r="AS216" s="164" t="str">
        <f t="shared" si="127"/>
        <v>выходной</v>
      </c>
      <c r="AT216" s="142"/>
      <c r="AU216" s="11" t="str">
        <f>IF(ISERROR(VLOOKUP(B216,'РЕОРГ 2008'!$A:$B,2,FALSE)),"",VLOOKUP(B216,'РЕОРГ 2008'!$A:$B,2,FALSE))</f>
        <v/>
      </c>
      <c r="AV216" s="12" t="str">
        <f t="shared" si="105"/>
        <v>Опер.офис №9042/01</v>
      </c>
      <c r="AW216" s="31" t="e">
        <f>LEFT(#REF!,2)</f>
        <v>#REF!</v>
      </c>
      <c r="AX216" s="12" t="str">
        <f t="shared" si="128"/>
        <v>9042/01</v>
      </c>
      <c r="AZ216" t="str">
        <f>IF(ISERROR(VLOOKUP(B216,'РЕОРГ 01.08.2009'!$A:$B,2,FALSE)),"",VLOOKUP(B216,'РЕОРГ 01.08.2009'!$A:$B,2,FALSE))</f>
        <v/>
      </c>
      <c r="BA216" s="12" t="str">
        <f t="shared" si="106"/>
        <v>Опер.офис №9042/01</v>
      </c>
      <c r="BB216" t="e">
        <f>LEFT(#REF!,2)</f>
        <v>#REF!</v>
      </c>
      <c r="BC216" s="12" t="str">
        <f t="shared" si="129"/>
        <v>9042/01</v>
      </c>
      <c r="BE216" t="str">
        <f>IF(ISERROR(VLOOKUP(B216,'РЕОРГ 01.10.2009'!A:C,3,FALSE)),"",VLOOKUP(B216,'РЕОРГ 01.10.2009'!A:C,3,FALSE))</f>
        <v/>
      </c>
      <c r="BF216" s="12" t="str">
        <f t="shared" si="107"/>
        <v>Опер.офис №9042/01</v>
      </c>
      <c r="BG216" t="e">
        <f>LEFT(#REF!,2)</f>
        <v>#REF!</v>
      </c>
      <c r="BH216" s="12" t="str">
        <f t="shared" si="130"/>
        <v>9042/01</v>
      </c>
      <c r="BJ216" t="str">
        <f>IF(ISERROR(VLOOKUP($B216,'РЕОРГ 01.05.2010'!A:B,2,FALSE)),"",VLOOKUP($B216,'РЕОРГ 01.05.2010'!A:B,2,FALSE))</f>
        <v/>
      </c>
      <c r="BK216" s="12" t="str">
        <f t="shared" si="108"/>
        <v>Опер.офис №9042/01</v>
      </c>
      <c r="BL216" t="e">
        <f>LEFT(#REF!,2)</f>
        <v>#REF!</v>
      </c>
      <c r="BM216" s="12" t="str">
        <f t="shared" si="131"/>
        <v>9042/01</v>
      </c>
      <c r="BO216" t="str">
        <f>IF(ISERROR(VLOOKUP($B216,'РЕОРГ 01.08.2010'!A:B,2,FALSE)),"",VLOOKUP($B216,'РЕОРГ 01.08.2010'!A:B,2,FALSE))</f>
        <v/>
      </c>
      <c r="BP216" s="12" t="str">
        <f t="shared" si="109"/>
        <v>Опер.офис №9042/01</v>
      </c>
      <c r="BQ216" t="e">
        <f>LEFT(#REF!,2)</f>
        <v>#REF!</v>
      </c>
      <c r="BR216" s="12" t="str">
        <f t="shared" si="132"/>
        <v>9042/01</v>
      </c>
    </row>
    <row r="217" spans="1:70" ht="12.75" customHeight="1">
      <c r="A217" t="str">
        <f t="shared" si="110"/>
        <v>4379</v>
      </c>
      <c r="B217" s="133">
        <v>257</v>
      </c>
      <c r="C217" s="1" t="s">
        <v>1172</v>
      </c>
      <c r="D217" s="32" t="s">
        <v>4491</v>
      </c>
      <c r="E217" s="1" t="s">
        <v>1173</v>
      </c>
      <c r="F217" s="1" t="s">
        <v>4493</v>
      </c>
      <c r="G217" s="1" t="s">
        <v>1174</v>
      </c>
      <c r="H217" s="1" t="s">
        <v>1175</v>
      </c>
      <c r="I217" s="1" t="s">
        <v>1176</v>
      </c>
      <c r="J217" s="1" t="s">
        <v>12985</v>
      </c>
      <c r="K217" s="1">
        <v>156.6</v>
      </c>
      <c r="L217" s="32" t="s">
        <v>2043</v>
      </c>
      <c r="M217" s="8" t="s">
        <v>11783</v>
      </c>
      <c r="N217" s="2" t="s">
        <v>11951</v>
      </c>
      <c r="O217" s="173"/>
      <c r="P217" s="168">
        <f t="shared" si="133"/>
        <v>214</v>
      </c>
      <c r="Q217" s="138">
        <f t="shared" si="134"/>
        <v>12</v>
      </c>
      <c r="R217" s="138">
        <f t="shared" si="135"/>
        <v>24</v>
      </c>
      <c r="S217" s="138">
        <f t="shared" si="136"/>
        <v>36</v>
      </c>
      <c r="T217" s="138">
        <f t="shared" si="137"/>
        <v>48</v>
      </c>
      <c r="U217" s="138">
        <f t="shared" si="138"/>
        <v>60</v>
      </c>
      <c r="V217" s="138">
        <f t="shared" si="139"/>
        <v>85</v>
      </c>
      <c r="W217" s="158" t="str">
        <f t="shared" si="111"/>
        <v>08:00 19:00</v>
      </c>
      <c r="X217" s="159">
        <f>HLOOKUP(SEARCH("2",$M217)-1,$Q$3:$V217,$P217+1,FALSE)</f>
        <v>12</v>
      </c>
      <c r="Y217" s="160" t="str">
        <f t="shared" si="112"/>
        <v>09:00 19:00|08:00 19:00|08:00 19:00|08:00 19:00|08:00 17:00(12:00 13:00)|09:00 14:00</v>
      </c>
      <c r="Z217" s="161" t="str">
        <f t="shared" si="113"/>
        <v>09:00 19:00</v>
      </c>
      <c r="AA217" s="158" t="str">
        <f t="shared" si="114"/>
        <v>09:00 19:00</v>
      </c>
      <c r="AB217" s="159">
        <f>HLOOKUP(SEARCH("3",$M217)-1,$Q$3:$V217,$P217+1,FALSE)</f>
        <v>24</v>
      </c>
      <c r="AC217" s="160" t="str">
        <f t="shared" si="115"/>
        <v>08:00 19:00|08:00 19:00|08:00 19:00|08:00 17:00(12:00 13:00)|09:00 14:00</v>
      </c>
      <c r="AD217" s="161" t="str">
        <f t="shared" si="116"/>
        <v>08:00 19:00</v>
      </c>
      <c r="AE217" s="158" t="str">
        <f t="shared" si="117"/>
        <v>08:00 19:00</v>
      </c>
      <c r="AF217" s="159">
        <f>HLOOKUP(SEARCH("4",$M217)-1,$Q$3:$V217,$P217+1,FALSE)</f>
        <v>36</v>
      </c>
      <c r="AG217" s="161" t="str">
        <f t="shared" si="118"/>
        <v>08:00 19:00|08:00 19:00|08:00 17:00(12:00 13:00)|09:00 14:00</v>
      </c>
      <c r="AH217" s="161" t="str">
        <f t="shared" si="119"/>
        <v>08:00 19:00</v>
      </c>
      <c r="AI217" s="158" t="str">
        <f t="shared" si="120"/>
        <v>08:00 19:00</v>
      </c>
      <c r="AJ217" s="159">
        <f>HLOOKUP(SEARCH("5",$M217)-1,$Q$3:$V217,$P217+1,FALSE)</f>
        <v>48</v>
      </c>
      <c r="AK217" s="161" t="str">
        <f t="shared" si="121"/>
        <v>08:00 19:00|08:00 17:00(12:00 13:00)|09:00 14:00</v>
      </c>
      <c r="AL217" s="161" t="str">
        <f t="shared" si="122"/>
        <v>08:00 19:00</v>
      </c>
      <c r="AM217" s="158" t="str">
        <f t="shared" si="123"/>
        <v>08:00 19:00</v>
      </c>
      <c r="AN217" s="159">
        <f>HLOOKUP(SEARCH("6",$M217)-1,$Q$3:$V217,$P217+1,FALSE)</f>
        <v>60</v>
      </c>
      <c r="AO217" s="161" t="str">
        <f t="shared" si="124"/>
        <v>08:00 17:00(12:00 13:00)|09:00 14:00</v>
      </c>
      <c r="AP217" s="161" t="str">
        <f t="shared" si="125"/>
        <v>08:00 17:00(12:00 13:00)</v>
      </c>
      <c r="AQ217" s="162" t="str">
        <f t="shared" si="126"/>
        <v>08:00 17:00(12:00 13:00)</v>
      </c>
      <c r="AR217" s="163">
        <f>HLOOKUP(SEARCH("7",$M217)-1,$Q$3:$V217,$P217+1,FALSE)</f>
        <v>85</v>
      </c>
      <c r="AS217" s="164" t="str">
        <f t="shared" si="127"/>
        <v>09:00 14:00</v>
      </c>
      <c r="AT217" s="142"/>
      <c r="AU217" s="11" t="str">
        <f>IF(ISERROR(VLOOKUP(B217,'РЕОРГ 2008'!$A:$B,2,FALSE)),"",VLOOKUP(B217,'РЕОРГ 2008'!$A:$B,2,FALSE))</f>
        <v/>
      </c>
      <c r="AV217" s="12" t="str">
        <f t="shared" si="105"/>
        <v>Выксунское отделение №4379</v>
      </c>
      <c r="AW217" s="31" t="e">
        <f>LEFT(#REF!,2)</f>
        <v>#REF!</v>
      </c>
      <c r="AX217" s="12" t="str">
        <f t="shared" si="128"/>
        <v>4379</v>
      </c>
      <c r="AZ217" t="str">
        <f>IF(ISERROR(VLOOKUP(B217,'РЕОРГ 01.08.2009'!$A:$B,2,FALSE)),"",VLOOKUP(B217,'РЕОРГ 01.08.2009'!$A:$B,2,FALSE))</f>
        <v/>
      </c>
      <c r="BA217" s="12" t="str">
        <f t="shared" si="106"/>
        <v>Выксунское отделение №4379</v>
      </c>
      <c r="BB217" t="e">
        <f>LEFT(#REF!,2)</f>
        <v>#REF!</v>
      </c>
      <c r="BC217" s="12" t="str">
        <f t="shared" si="129"/>
        <v>4379</v>
      </c>
      <c r="BE217" t="str">
        <f>IF(ISERROR(VLOOKUP(B217,'РЕОРГ 01.10.2009'!A:C,3,FALSE)),"",VLOOKUP(B217,'РЕОРГ 01.10.2009'!A:C,3,FALSE))</f>
        <v/>
      </c>
      <c r="BF217" s="12" t="str">
        <f t="shared" si="107"/>
        <v>Выксунское отделение №4379</v>
      </c>
      <c r="BG217" t="e">
        <f>LEFT(#REF!,2)</f>
        <v>#REF!</v>
      </c>
      <c r="BH217" s="12" t="str">
        <f t="shared" si="130"/>
        <v>4379</v>
      </c>
      <c r="BJ217" t="str">
        <f>IF(ISERROR(VLOOKUP($B217,'РЕОРГ 01.05.2010'!A:B,2,FALSE)),"",VLOOKUP($B217,'РЕОРГ 01.05.2010'!A:B,2,FALSE))</f>
        <v/>
      </c>
      <c r="BK217" s="12" t="str">
        <f t="shared" si="108"/>
        <v>Выксунское отделение №4379</v>
      </c>
      <c r="BL217" t="e">
        <f>LEFT(#REF!,2)</f>
        <v>#REF!</v>
      </c>
      <c r="BM217" s="12" t="str">
        <f t="shared" si="131"/>
        <v>4379</v>
      </c>
      <c r="BO217" t="str">
        <f>IF(ISERROR(VLOOKUP($B217,'РЕОРГ 01.08.2010'!A:B,2,FALSE)),"",VLOOKUP($B217,'РЕОРГ 01.08.2010'!A:B,2,FALSE))</f>
        <v/>
      </c>
      <c r="BP217" s="12" t="str">
        <f t="shared" si="109"/>
        <v>Выксунское отделение №4379</v>
      </c>
      <c r="BQ217" t="e">
        <f>LEFT(#REF!,2)</f>
        <v>#REF!</v>
      </c>
      <c r="BR217" s="12" t="str">
        <f t="shared" si="132"/>
        <v>4379</v>
      </c>
    </row>
    <row r="218" spans="1:70" ht="12.75" customHeight="1">
      <c r="A218" t="str">
        <f t="shared" si="110"/>
        <v>4379/01</v>
      </c>
      <c r="B218" s="133">
        <v>258</v>
      </c>
      <c r="C218" s="1" t="s">
        <v>1177</v>
      </c>
      <c r="D218" s="32" t="s">
        <v>1931</v>
      </c>
      <c r="E218" s="1" t="s">
        <v>1173</v>
      </c>
      <c r="F218" s="1" t="s">
        <v>4493</v>
      </c>
      <c r="G218" s="1" t="s">
        <v>1178</v>
      </c>
      <c r="H218" s="1" t="s">
        <v>1179</v>
      </c>
      <c r="I218" s="1" t="s">
        <v>3119</v>
      </c>
      <c r="J218" s="1"/>
      <c r="K218" s="1">
        <v>0.75</v>
      </c>
      <c r="L218" s="32" t="s">
        <v>2043</v>
      </c>
      <c r="M218" s="8" t="s">
        <v>11903</v>
      </c>
      <c r="N218" s="2" t="s">
        <v>11952</v>
      </c>
      <c r="O218" s="173"/>
      <c r="P218" s="168">
        <f t="shared" si="133"/>
        <v>215</v>
      </c>
      <c r="Q218" s="138">
        <f t="shared" si="134"/>
        <v>25</v>
      </c>
      <c r="R218" s="138">
        <f t="shared" si="135"/>
        <v>50</v>
      </c>
      <c r="S218" s="138">
        <f t="shared" si="136"/>
        <v>75</v>
      </c>
      <c r="T218" s="138" t="e">
        <f t="shared" si="137"/>
        <v>#VALUE!</v>
      </c>
      <c r="U218" s="138" t="e">
        <f t="shared" si="138"/>
        <v>#VALUE!</v>
      </c>
      <c r="V218" s="138" t="e">
        <f t="shared" si="139"/>
        <v>#VALUE!</v>
      </c>
      <c r="W218" s="158" t="str">
        <f t="shared" si="111"/>
        <v>выходной</v>
      </c>
      <c r="X218" s="159" t="e">
        <f>HLOOKUP(SEARCH("2",$M218)-1,$Q$3:$V218,$P218+1,FALSE)</f>
        <v>#N/A</v>
      </c>
      <c r="Y218" s="160" t="str">
        <f t="shared" si="112"/>
        <v>09:00 17:00(13:00 14:00)</v>
      </c>
      <c r="Z218" s="161" t="e">
        <f t="shared" si="113"/>
        <v>#VALUE!</v>
      </c>
      <c r="AA218" s="158" t="str">
        <f t="shared" si="114"/>
        <v>09:00 17:00(13:00 14:00)</v>
      </c>
      <c r="AB218" s="159">
        <f>HLOOKUP(SEARCH("3",$M218)-1,$Q$3:$V218,$P218+1,FALSE)</f>
        <v>25</v>
      </c>
      <c r="AC218" s="160" t="str">
        <f t="shared" si="115"/>
        <v>09:00 17:00(13:00 14:00)|09:00 17:00(13:00 14:00)|09:00 14:00(00:00 00:00)</v>
      </c>
      <c r="AD218" s="161" t="str">
        <f t="shared" si="116"/>
        <v>09:00 17:00(13:00 14:00)</v>
      </c>
      <c r="AE218" s="158" t="str">
        <f t="shared" si="117"/>
        <v>09:00 17:00(13:00 14:00)</v>
      </c>
      <c r="AF218" s="159" t="e">
        <f>HLOOKUP(SEARCH("4",$M218)-1,$Q$3:$V218,$P218+1,FALSE)</f>
        <v>#VALUE!</v>
      </c>
      <c r="AG218" s="161" t="e">
        <f t="shared" si="118"/>
        <v>#VALUE!</v>
      </c>
      <c r="AH218" s="161" t="e">
        <f t="shared" si="119"/>
        <v>#VALUE!</v>
      </c>
      <c r="AI218" s="158" t="str">
        <f t="shared" si="120"/>
        <v>выходной</v>
      </c>
      <c r="AJ218" s="159">
        <f>HLOOKUP(SEARCH("5",$M218)-1,$Q$3:$V218,$P218+1,FALSE)</f>
        <v>50</v>
      </c>
      <c r="AK218" s="161" t="str">
        <f t="shared" si="121"/>
        <v>09:00 17:00(13:00 14:00)|09:00 14:00(00:00 00:00)</v>
      </c>
      <c r="AL218" s="161" t="str">
        <f t="shared" si="122"/>
        <v>09:00 17:00(13:00 14:00)</v>
      </c>
      <c r="AM218" s="158" t="str">
        <f t="shared" si="123"/>
        <v>09:00 17:00(13:00 14:00)</v>
      </c>
      <c r="AN218" s="159">
        <f>HLOOKUP(SEARCH("6",$M218)-1,$Q$3:$V218,$P218+1,FALSE)</f>
        <v>75</v>
      </c>
      <c r="AO218" s="161" t="str">
        <f t="shared" si="124"/>
        <v>09:00 14:00(00:00 00:00)</v>
      </c>
      <c r="AP218" s="161" t="e">
        <f t="shared" si="125"/>
        <v>#VALUE!</v>
      </c>
      <c r="AQ218" s="162" t="str">
        <f t="shared" si="126"/>
        <v>09:00 14:00(00:00 00:00)</v>
      </c>
      <c r="AR218" s="163" t="e">
        <f>HLOOKUP(SEARCH("7",$M218)-1,$Q$3:$V218,$P218+1,FALSE)</f>
        <v>#VALUE!</v>
      </c>
      <c r="AS218" s="164" t="str">
        <f t="shared" si="127"/>
        <v>выходной</v>
      </c>
      <c r="AT218" s="142"/>
      <c r="AU218" s="11" t="str">
        <f>IF(ISERROR(VLOOKUP(B218,'РЕОРГ 2008'!$A:$B,2,FALSE)),"",VLOOKUP(B218,'РЕОРГ 2008'!$A:$B,2,FALSE))</f>
        <v/>
      </c>
      <c r="AV218" s="12" t="str">
        <f t="shared" si="105"/>
        <v>Опер.касса №4379/01</v>
      </c>
      <c r="AW218" s="31" t="e">
        <f>LEFT(#REF!,2)</f>
        <v>#REF!</v>
      </c>
      <c r="AX218" s="12" t="str">
        <f t="shared" si="128"/>
        <v>4379/01</v>
      </c>
      <c r="AZ218" t="str">
        <f>IF(ISERROR(VLOOKUP(B218,'РЕОРГ 01.08.2009'!$A:$B,2,FALSE)),"",VLOOKUP(B218,'РЕОРГ 01.08.2009'!$A:$B,2,FALSE))</f>
        <v/>
      </c>
      <c r="BA218" s="12" t="str">
        <f t="shared" si="106"/>
        <v>Опер.касса №4379/01</v>
      </c>
      <c r="BB218" t="e">
        <f>LEFT(#REF!,2)</f>
        <v>#REF!</v>
      </c>
      <c r="BC218" s="12" t="str">
        <f t="shared" si="129"/>
        <v>4379/01</v>
      </c>
      <c r="BE218" t="str">
        <f>IF(ISERROR(VLOOKUP(B218,'РЕОРГ 01.10.2009'!A:C,3,FALSE)),"",VLOOKUP(B218,'РЕОРГ 01.10.2009'!A:C,3,FALSE))</f>
        <v/>
      </c>
      <c r="BF218" s="12" t="str">
        <f t="shared" si="107"/>
        <v>Опер.касса №4379/01</v>
      </c>
      <c r="BG218" t="e">
        <f>LEFT(#REF!,2)</f>
        <v>#REF!</v>
      </c>
      <c r="BH218" s="12" t="str">
        <f t="shared" si="130"/>
        <v>4379/01</v>
      </c>
      <c r="BJ218" t="str">
        <f>IF(ISERROR(VLOOKUP($B218,'РЕОРГ 01.05.2010'!A:B,2,FALSE)),"",VLOOKUP($B218,'РЕОРГ 01.05.2010'!A:B,2,FALSE))</f>
        <v/>
      </c>
      <c r="BK218" s="12" t="str">
        <f t="shared" si="108"/>
        <v>Опер.касса №4379/01</v>
      </c>
      <c r="BL218" t="e">
        <f>LEFT(#REF!,2)</f>
        <v>#REF!</v>
      </c>
      <c r="BM218" s="12" t="str">
        <f t="shared" si="131"/>
        <v>4379/01</v>
      </c>
      <c r="BO218" t="str">
        <f>IF(ISERROR(VLOOKUP($B218,'РЕОРГ 01.08.2010'!A:B,2,FALSE)),"",VLOOKUP($B218,'РЕОРГ 01.08.2010'!A:B,2,FALSE))</f>
        <v/>
      </c>
      <c r="BP218" s="12" t="str">
        <f t="shared" si="109"/>
        <v>Опер.касса №4379/01</v>
      </c>
      <c r="BQ218" t="e">
        <f>LEFT(#REF!,2)</f>
        <v>#REF!</v>
      </c>
      <c r="BR218" s="12" t="str">
        <f t="shared" si="132"/>
        <v>4379/01</v>
      </c>
    </row>
    <row r="219" spans="1:70" ht="12.75" customHeight="1">
      <c r="A219" t="str">
        <f t="shared" si="110"/>
        <v>4379/010</v>
      </c>
      <c r="B219" s="133">
        <v>259</v>
      </c>
      <c r="C219" s="1" t="s">
        <v>1180</v>
      </c>
      <c r="D219" s="32" t="s">
        <v>1931</v>
      </c>
      <c r="E219" s="1" t="s">
        <v>1181</v>
      </c>
      <c r="F219" s="1" t="s">
        <v>4493</v>
      </c>
      <c r="G219" s="1" t="s">
        <v>1182</v>
      </c>
      <c r="H219" s="1" t="s">
        <v>230</v>
      </c>
      <c r="I219" s="1" t="s">
        <v>1183</v>
      </c>
      <c r="J219" s="1"/>
      <c r="K219" s="1">
        <v>0.25</v>
      </c>
      <c r="L219" s="32" t="s">
        <v>4049</v>
      </c>
      <c r="M219" s="8" t="s">
        <v>11868</v>
      </c>
      <c r="N219" s="2" t="s">
        <v>11953</v>
      </c>
      <c r="O219" s="173"/>
      <c r="P219" s="168">
        <f t="shared" si="133"/>
        <v>216</v>
      </c>
      <c r="Q219" s="138">
        <f t="shared" si="134"/>
        <v>12</v>
      </c>
      <c r="R219" s="138" t="e">
        <f t="shared" si="135"/>
        <v>#VALUE!</v>
      </c>
      <c r="S219" s="138" t="e">
        <f t="shared" si="136"/>
        <v>#VALUE!</v>
      </c>
      <c r="T219" s="138" t="e">
        <f t="shared" si="137"/>
        <v>#VALUE!</v>
      </c>
      <c r="U219" s="138" t="e">
        <f t="shared" si="138"/>
        <v>#VALUE!</v>
      </c>
      <c r="V219" s="138" t="e">
        <f t="shared" si="139"/>
        <v>#VALUE!</v>
      </c>
      <c r="W219" s="158" t="str">
        <f t="shared" si="111"/>
        <v>выходной</v>
      </c>
      <c r="X219" s="159" t="e">
        <f>HLOOKUP(SEARCH("2",$M219)-1,$Q$3:$V219,$P219+1,FALSE)</f>
        <v>#N/A</v>
      </c>
      <c r="Y219" s="160" t="str">
        <f t="shared" si="112"/>
        <v>09:00 13:30</v>
      </c>
      <c r="Z219" s="161" t="e">
        <f t="shared" si="113"/>
        <v>#VALUE!</v>
      </c>
      <c r="AA219" s="158" t="str">
        <f t="shared" ref="AA219:AA224" si="140">IF(ISERROR(SEARCH(2,$M219)),"выходной",IF(LEFT($M219,1)="2",Y219,IF(RIGHT($M219,1)="2",Y219,Z219)))</f>
        <v>09:00 13:30</v>
      </c>
      <c r="AB219" s="159" t="e">
        <f>HLOOKUP(SEARCH("3",$M219)-1,$Q$3:$V219,$P219+1,FALSE)</f>
        <v>#VALUE!</v>
      </c>
      <c r="AC219" s="160" t="e">
        <f t="shared" ref="AC219:AC224" si="141">IF(M219="3",N219,IF(LEFT($M219,1)="3",LEFT($N219,$Q219-1),RIGHT($N219,LEN($N219)-SEARCH("|",$N219,AB219))))</f>
        <v>#VALUE!</v>
      </c>
      <c r="AD219" s="161" t="e">
        <f t="shared" ref="AD219:AD224" si="142">LEFT(AC219,SEARCH("|",AC219,1)-1)</f>
        <v>#VALUE!</v>
      </c>
      <c r="AE219" s="158" t="str">
        <f t="shared" ref="AE219:AE224" si="143">IF(ISERROR(SEARCH(3,$M219)),"выходной",IF(LEFT($M219,1)="3",AC219,IF(RIGHT($M219,1)="3",AC219,AD219)))</f>
        <v>выходной</v>
      </c>
      <c r="AF219" s="159">
        <f>HLOOKUP(SEARCH("4",$M219)-1,$Q$3:$V219,$P219+1,FALSE)</f>
        <v>12</v>
      </c>
      <c r="AG219" s="161" t="str">
        <f t="shared" ref="AG219:AG224" si="144">IF(M219="4",N219,IF(LEFT($M219,1)="4",LEFT($N219,$Q219-1),RIGHT($N219,LEN($N219)-SEARCH("|",$N219,AF219))))</f>
        <v>09:00 13:30</v>
      </c>
      <c r="AH219" s="161" t="e">
        <f t="shared" ref="AH219:AH224" si="145">LEFT(AG219,SEARCH("|",AG219,1)-1)</f>
        <v>#VALUE!</v>
      </c>
      <c r="AI219" s="158" t="str">
        <f t="shared" ref="AI219:AI224" si="146">IF(ISERROR(SEARCH(4,$M219)),"выходной",IF(LEFT($M219,1)="4",AG219,IF(RIGHT($M219,1)="4",AG219,AH219)))</f>
        <v>09:00 13:30</v>
      </c>
      <c r="AJ219" s="159" t="e">
        <f>HLOOKUP(SEARCH("5",$M219)-1,$Q$3:$V219,$P219+1,FALSE)</f>
        <v>#VALUE!</v>
      </c>
      <c r="AK219" s="161" t="e">
        <f t="shared" ref="AK219:AK224" si="147">IF(M219="5",N219,IF(LEFT($M219,1)="5",LEFT($N219,$Q219-1),RIGHT($N219,LEN($N219)-SEARCH("|",$N219,AJ219))))</f>
        <v>#VALUE!</v>
      </c>
      <c r="AL219" s="161" t="e">
        <f t="shared" ref="AL219:AL224" si="148">LEFT(AK219,SEARCH("|",AK219,1)-1)</f>
        <v>#VALUE!</v>
      </c>
      <c r="AM219" s="158" t="str">
        <f t="shared" ref="AM219:AM224" si="149">IF(ISERROR(SEARCH(5,$M219)),"выходной",IF(LEFT($M219,1)="5",AK219,IF(RIGHT($M219,1)="5",AK219,AL219)))</f>
        <v>выходной</v>
      </c>
      <c r="AN219" s="159" t="e">
        <f>HLOOKUP(SEARCH("6",$M219)-1,$Q$3:$V219,$P219+1,FALSE)</f>
        <v>#VALUE!</v>
      </c>
      <c r="AO219" s="161" t="e">
        <f t="shared" ref="AO219:AO224" si="150">IF(M219="6",N219,IF(LEFT($M219,1)="6",LEFT($N219,$Q219-1),RIGHT($N219,LEN($N219)-SEARCH("|",$N219,AN219))))</f>
        <v>#VALUE!</v>
      </c>
      <c r="AP219" s="161" t="e">
        <f t="shared" ref="AP219:AP224" si="151">LEFT(AO219,SEARCH("|",AO219,1)-1)</f>
        <v>#VALUE!</v>
      </c>
      <c r="AQ219" s="162" t="str">
        <f t="shared" ref="AQ219:AQ224" si="152">IF(ISERROR(SEARCH(6,$M219)),"выходной",IF(LEFT($M219,1)="6",AO219,IF(RIGHT($M219,1)="6",AO219,AP219)))</f>
        <v>выходной</v>
      </c>
      <c r="AR219" s="163" t="e">
        <f>HLOOKUP(SEARCH("7",$M219)-1,$Q$3:$V219,$P219+1,FALSE)</f>
        <v>#VALUE!</v>
      </c>
      <c r="AS219" s="164" t="str">
        <f t="shared" ref="AS219:AS224" si="153">IF(M219=7,N219,IF(ISERROR(SEARCH(7,M219)=1),"выходной",RIGHT(N219,LEN(N219)-AR219)))</f>
        <v>выходной</v>
      </c>
      <c r="AT219" s="142"/>
      <c r="AU219" s="11" t="str">
        <f>IF(ISERROR(VLOOKUP(B219,'РЕОРГ 2008'!$A:$B,2,FALSE)),"",VLOOKUP(B219,'РЕОРГ 2008'!$A:$B,2,FALSE))</f>
        <v/>
      </c>
      <c r="AV219" s="12" t="str">
        <f t="shared" si="105"/>
        <v>Опер.касса №4379/010</v>
      </c>
      <c r="AW219" s="31" t="e">
        <f>LEFT(#REF!,2)</f>
        <v>#REF!</v>
      </c>
      <c r="AX219" s="12" t="str">
        <f t="shared" si="128"/>
        <v>4379/010</v>
      </c>
      <c r="AZ219" t="str">
        <f>IF(ISERROR(VLOOKUP(B219,'РЕОРГ 01.08.2009'!$A:$B,2,FALSE)),"",VLOOKUP(B219,'РЕОРГ 01.08.2009'!$A:$B,2,FALSE))</f>
        <v/>
      </c>
      <c r="BA219" s="12" t="str">
        <f t="shared" si="106"/>
        <v>Опер.касса №4379/010</v>
      </c>
      <c r="BB219" t="e">
        <f>LEFT(#REF!,2)</f>
        <v>#REF!</v>
      </c>
      <c r="BC219" s="12" t="str">
        <f t="shared" si="129"/>
        <v>4379/010</v>
      </c>
      <c r="BE219" t="str">
        <f>IF(ISERROR(VLOOKUP(B219,'РЕОРГ 01.10.2009'!A:C,3,FALSE)),"",VLOOKUP(B219,'РЕОРГ 01.10.2009'!A:C,3,FALSE))</f>
        <v/>
      </c>
      <c r="BF219" s="12" t="str">
        <f t="shared" si="107"/>
        <v>Опер.касса №4379/010</v>
      </c>
      <c r="BG219" t="e">
        <f>LEFT(#REF!,2)</f>
        <v>#REF!</v>
      </c>
      <c r="BH219" s="12" t="str">
        <f t="shared" si="130"/>
        <v>4379/010</v>
      </c>
      <c r="BJ219" t="str">
        <f>IF(ISERROR(VLOOKUP($B219,'РЕОРГ 01.05.2010'!A:B,2,FALSE)),"",VLOOKUP($B219,'РЕОРГ 01.05.2010'!A:B,2,FALSE))</f>
        <v/>
      </c>
      <c r="BK219" s="12" t="str">
        <f t="shared" si="108"/>
        <v>Опер.касса №4379/010</v>
      </c>
      <c r="BL219" t="e">
        <f>LEFT(#REF!,2)</f>
        <v>#REF!</v>
      </c>
      <c r="BM219" s="12" t="str">
        <f t="shared" si="131"/>
        <v>4379/010</v>
      </c>
      <c r="BO219" t="str">
        <f>IF(ISERROR(VLOOKUP($B219,'РЕОРГ 01.08.2010'!A:B,2,FALSE)),"",VLOOKUP($B219,'РЕОРГ 01.08.2010'!A:B,2,FALSE))</f>
        <v/>
      </c>
      <c r="BP219" s="12" t="str">
        <f t="shared" si="109"/>
        <v>Опер.касса №4379/010</v>
      </c>
      <c r="BQ219" t="e">
        <f>LEFT(#REF!,2)</f>
        <v>#REF!</v>
      </c>
      <c r="BR219" s="12" t="str">
        <f t="shared" si="132"/>
        <v>4379/010</v>
      </c>
    </row>
    <row r="220" spans="1:70" ht="12.75" customHeight="1">
      <c r="A220" t="str">
        <f t="shared" si="110"/>
        <v>4379/013</v>
      </c>
      <c r="B220" s="133">
        <v>260</v>
      </c>
      <c r="C220" s="1" t="s">
        <v>1184</v>
      </c>
      <c r="D220" s="32" t="s">
        <v>1931</v>
      </c>
      <c r="E220" s="1" t="s">
        <v>1185</v>
      </c>
      <c r="F220" s="1" t="s">
        <v>4493</v>
      </c>
      <c r="G220" s="1" t="s">
        <v>1186</v>
      </c>
      <c r="H220" s="1" t="s">
        <v>1187</v>
      </c>
      <c r="I220" s="1" t="s">
        <v>1188</v>
      </c>
      <c r="J220" s="1"/>
      <c r="K220" s="1">
        <v>0.25</v>
      </c>
      <c r="L220" s="32" t="s">
        <v>4049</v>
      </c>
      <c r="M220" s="8" t="s">
        <v>11849</v>
      </c>
      <c r="N220" s="2" t="s">
        <v>11954</v>
      </c>
      <c r="O220" s="173"/>
      <c r="P220" s="168">
        <f t="shared" si="133"/>
        <v>217</v>
      </c>
      <c r="Q220" s="138">
        <f t="shared" si="134"/>
        <v>12</v>
      </c>
      <c r="R220" s="138" t="e">
        <f t="shared" si="135"/>
        <v>#VALUE!</v>
      </c>
      <c r="S220" s="138" t="e">
        <f t="shared" si="136"/>
        <v>#VALUE!</v>
      </c>
      <c r="T220" s="138" t="e">
        <f t="shared" si="137"/>
        <v>#VALUE!</v>
      </c>
      <c r="U220" s="138" t="e">
        <f t="shared" si="138"/>
        <v>#VALUE!</v>
      </c>
      <c r="V220" s="138" t="e">
        <f t="shared" si="139"/>
        <v>#VALUE!</v>
      </c>
      <c r="W220" s="158" t="str">
        <f>IF(M220="1",N220,IF(ISERROR(SEARCH(1,M220)=1),"выходной",IF(SEARCH(1,M220)=1,LEFT(N220,Q220-1),"")))</f>
        <v>выходной</v>
      </c>
      <c r="X220" s="159" t="e">
        <f>HLOOKUP(SEARCH("2",$M220)-1,$Q$3:$V220,$P220+1,FALSE)</f>
        <v>#N/A</v>
      </c>
      <c r="Y220" s="160" t="str">
        <f>IF(M220="2",N220,IF(LEFT(M220,1)="2",LEFT(N220,Q220-1),RIGHT(N220,LEN(N220)-SEARCH("|",N220,X220))))</f>
        <v>11:00 15:30</v>
      </c>
      <c r="Z220" s="161" t="e">
        <f>LEFT(Y220,SEARCH("|",Y220,1)-1)</f>
        <v>#VALUE!</v>
      </c>
      <c r="AA220" s="158" t="str">
        <f t="shared" si="140"/>
        <v>11:00 15:30</v>
      </c>
      <c r="AB220" s="159" t="e">
        <f>HLOOKUP(SEARCH("3",$M220)-1,$Q$3:$V220,$P220+1,FALSE)</f>
        <v>#VALUE!</v>
      </c>
      <c r="AC220" s="160" t="e">
        <f t="shared" si="141"/>
        <v>#VALUE!</v>
      </c>
      <c r="AD220" s="161" t="e">
        <f t="shared" si="142"/>
        <v>#VALUE!</v>
      </c>
      <c r="AE220" s="158" t="str">
        <f t="shared" si="143"/>
        <v>выходной</v>
      </c>
      <c r="AF220" s="159" t="e">
        <f>HLOOKUP(SEARCH("4",$M220)-1,$Q$3:$V220,$P220+1,FALSE)</f>
        <v>#VALUE!</v>
      </c>
      <c r="AG220" s="161" t="e">
        <f t="shared" si="144"/>
        <v>#VALUE!</v>
      </c>
      <c r="AH220" s="161" t="e">
        <f t="shared" si="145"/>
        <v>#VALUE!</v>
      </c>
      <c r="AI220" s="158" t="str">
        <f t="shared" si="146"/>
        <v>выходной</v>
      </c>
      <c r="AJ220" s="159">
        <f>HLOOKUP(SEARCH("5",$M220)-1,$Q$3:$V220,$P220+1,FALSE)</f>
        <v>12</v>
      </c>
      <c r="AK220" s="161" t="str">
        <f t="shared" si="147"/>
        <v>11:00 15:30</v>
      </c>
      <c r="AL220" s="161" t="e">
        <f t="shared" si="148"/>
        <v>#VALUE!</v>
      </c>
      <c r="AM220" s="158" t="str">
        <f t="shared" si="149"/>
        <v>11:00 15:30</v>
      </c>
      <c r="AN220" s="159" t="e">
        <f>HLOOKUP(SEARCH("6",$M220)-1,$Q$3:$V220,$P220+1,FALSE)</f>
        <v>#VALUE!</v>
      </c>
      <c r="AO220" s="161" t="e">
        <f t="shared" si="150"/>
        <v>#VALUE!</v>
      </c>
      <c r="AP220" s="161" t="e">
        <f t="shared" si="151"/>
        <v>#VALUE!</v>
      </c>
      <c r="AQ220" s="162" t="str">
        <f t="shared" si="152"/>
        <v>выходной</v>
      </c>
      <c r="AR220" s="163" t="e">
        <f>HLOOKUP(SEARCH("7",$M220)-1,$Q$3:$V220,$P220+1,FALSE)</f>
        <v>#VALUE!</v>
      </c>
      <c r="AS220" s="164" t="str">
        <f t="shared" si="153"/>
        <v>выходной</v>
      </c>
      <c r="AT220" s="142"/>
      <c r="AU220" s="11" t="str">
        <f>IF(ISERROR(VLOOKUP(B220,'РЕОРГ 2008'!$A:$B,2,FALSE)),"",VLOOKUP(B220,'РЕОРГ 2008'!$A:$B,2,FALSE))</f>
        <v/>
      </c>
      <c r="AV220" s="12" t="str">
        <f t="shared" si="105"/>
        <v>Опер.касса №4379/013</v>
      </c>
      <c r="AW220" s="31" t="e">
        <f>LEFT(#REF!,2)</f>
        <v>#REF!</v>
      </c>
      <c r="AX220" s="12" t="str">
        <f t="shared" si="128"/>
        <v>4379/013</v>
      </c>
      <c r="AZ220" t="str">
        <f>IF(ISERROR(VLOOKUP(B220,'РЕОРГ 01.08.2009'!$A:$B,2,FALSE)),"",VLOOKUP(B220,'РЕОРГ 01.08.2009'!$A:$B,2,FALSE))</f>
        <v/>
      </c>
      <c r="BA220" s="12" t="str">
        <f t="shared" si="106"/>
        <v>Опер.касса №4379/013</v>
      </c>
      <c r="BB220" t="e">
        <f>LEFT(#REF!,2)</f>
        <v>#REF!</v>
      </c>
      <c r="BC220" s="12" t="str">
        <f t="shared" si="129"/>
        <v>4379/013</v>
      </c>
      <c r="BE220" t="str">
        <f>IF(ISERROR(VLOOKUP(B220,'РЕОРГ 01.10.2009'!A:C,3,FALSE)),"",VLOOKUP(B220,'РЕОРГ 01.10.2009'!A:C,3,FALSE))</f>
        <v/>
      </c>
      <c r="BF220" s="12" t="str">
        <f t="shared" si="107"/>
        <v>Опер.касса №4379/013</v>
      </c>
      <c r="BG220" t="e">
        <f>LEFT(#REF!,2)</f>
        <v>#REF!</v>
      </c>
      <c r="BH220" s="12" t="str">
        <f t="shared" si="130"/>
        <v>4379/013</v>
      </c>
      <c r="BJ220" t="str">
        <f>IF(ISERROR(VLOOKUP($B220,'РЕОРГ 01.05.2010'!A:B,2,FALSE)),"",VLOOKUP($B220,'РЕОРГ 01.05.2010'!A:B,2,FALSE))</f>
        <v/>
      </c>
      <c r="BK220" s="12" t="str">
        <f t="shared" si="108"/>
        <v>Опер.касса №4379/013</v>
      </c>
      <c r="BL220" t="e">
        <f>LEFT(#REF!,2)</f>
        <v>#REF!</v>
      </c>
      <c r="BM220" s="12" t="str">
        <f t="shared" si="131"/>
        <v>4379/013</v>
      </c>
      <c r="BO220" t="str">
        <f>IF(ISERROR(VLOOKUP($B220,'РЕОРГ 01.08.2010'!A:B,2,FALSE)),"",VLOOKUP($B220,'РЕОРГ 01.08.2010'!A:B,2,FALSE))</f>
        <v/>
      </c>
      <c r="BP220" s="12" t="str">
        <f t="shared" si="109"/>
        <v>Опер.касса №4379/013</v>
      </c>
      <c r="BQ220" t="e">
        <f>LEFT(#REF!,2)</f>
        <v>#REF!</v>
      </c>
      <c r="BR220" s="12" t="str">
        <f t="shared" si="132"/>
        <v>4379/013</v>
      </c>
    </row>
    <row r="221" spans="1:70" ht="12.75" customHeight="1">
      <c r="A221" t="str">
        <f t="shared" si="110"/>
        <v>4379/015</v>
      </c>
      <c r="B221" s="133">
        <v>261</v>
      </c>
      <c r="C221" s="1" t="s">
        <v>1189</v>
      </c>
      <c r="D221" s="32" t="s">
        <v>1931</v>
      </c>
      <c r="E221" s="1" t="s">
        <v>1190</v>
      </c>
      <c r="F221" s="1" t="s">
        <v>4493</v>
      </c>
      <c r="G221" s="1" t="s">
        <v>9470</v>
      </c>
      <c r="H221" s="1" t="s">
        <v>1191</v>
      </c>
      <c r="I221" s="1" t="s">
        <v>3119</v>
      </c>
      <c r="J221" s="1"/>
      <c r="K221" s="1">
        <v>0.25</v>
      </c>
      <c r="L221" s="32" t="s">
        <v>4052</v>
      </c>
      <c r="M221" s="8" t="s">
        <v>11941</v>
      </c>
      <c r="N221" s="2" t="s">
        <v>11955</v>
      </c>
      <c r="O221" s="173"/>
      <c r="P221" s="168">
        <f t="shared" si="133"/>
        <v>218</v>
      </c>
      <c r="Q221" s="138">
        <f t="shared" si="134"/>
        <v>25</v>
      </c>
      <c r="R221" s="138" t="e">
        <f t="shared" si="135"/>
        <v>#VALUE!</v>
      </c>
      <c r="S221" s="138" t="e">
        <f t="shared" si="136"/>
        <v>#VALUE!</v>
      </c>
      <c r="T221" s="138" t="e">
        <f t="shared" si="137"/>
        <v>#VALUE!</v>
      </c>
      <c r="U221" s="138" t="e">
        <f t="shared" si="138"/>
        <v>#VALUE!</v>
      </c>
      <c r="V221" s="138" t="e">
        <f t="shared" si="139"/>
        <v>#VALUE!</v>
      </c>
      <c r="W221" s="158" t="str">
        <f>IF(M221="1",N221,IF(ISERROR(SEARCH(1,M221)=1),"выходной",IF(SEARCH(1,M221)=1,LEFT(N221,Q221-1),"")))</f>
        <v>09:00 13:30(00:00 00:00)</v>
      </c>
      <c r="X221" s="159" t="e">
        <f>HLOOKUP(SEARCH("2",$M221)-1,$Q$3:$V221,$P221+1,FALSE)</f>
        <v>#VALUE!</v>
      </c>
      <c r="Y221" s="160" t="e">
        <f>IF(M221="2",N221,IF(LEFT(M221,1)="2",LEFT(N221,Q221-1),RIGHT(N221,LEN(N221)-SEARCH("|",N221,X221))))</f>
        <v>#VALUE!</v>
      </c>
      <c r="Z221" s="161" t="e">
        <f>LEFT(Y221,SEARCH("|",Y221,1)-1)</f>
        <v>#VALUE!</v>
      </c>
      <c r="AA221" s="158" t="str">
        <f t="shared" si="140"/>
        <v>выходной</v>
      </c>
      <c r="AB221" s="159" t="e">
        <f>HLOOKUP(SEARCH("3",$M221)-1,$Q$3:$V221,$P221+1,FALSE)</f>
        <v>#VALUE!</v>
      </c>
      <c r="AC221" s="160" t="e">
        <f t="shared" si="141"/>
        <v>#VALUE!</v>
      </c>
      <c r="AD221" s="161" t="e">
        <f t="shared" si="142"/>
        <v>#VALUE!</v>
      </c>
      <c r="AE221" s="158" t="str">
        <f t="shared" si="143"/>
        <v>выходной</v>
      </c>
      <c r="AF221" s="159">
        <f>HLOOKUP(SEARCH("4",$M221)-1,$Q$3:$V221,$P221+1,FALSE)</f>
        <v>25</v>
      </c>
      <c r="AG221" s="161" t="str">
        <f t="shared" si="144"/>
        <v>09:00 13:30(00:00 00:00)</v>
      </c>
      <c r="AH221" s="161" t="e">
        <f t="shared" si="145"/>
        <v>#VALUE!</v>
      </c>
      <c r="AI221" s="158" t="str">
        <f t="shared" si="146"/>
        <v>09:00 13:30(00:00 00:00)</v>
      </c>
      <c r="AJ221" s="159" t="e">
        <f>HLOOKUP(SEARCH("5",$M221)-1,$Q$3:$V221,$P221+1,FALSE)</f>
        <v>#VALUE!</v>
      </c>
      <c r="AK221" s="161" t="e">
        <f t="shared" si="147"/>
        <v>#VALUE!</v>
      </c>
      <c r="AL221" s="161" t="e">
        <f t="shared" si="148"/>
        <v>#VALUE!</v>
      </c>
      <c r="AM221" s="158" t="str">
        <f t="shared" si="149"/>
        <v>выходной</v>
      </c>
      <c r="AN221" s="159" t="e">
        <f>HLOOKUP(SEARCH("6",$M221)-1,$Q$3:$V221,$P221+1,FALSE)</f>
        <v>#VALUE!</v>
      </c>
      <c r="AO221" s="161" t="e">
        <f t="shared" si="150"/>
        <v>#VALUE!</v>
      </c>
      <c r="AP221" s="161" t="e">
        <f t="shared" si="151"/>
        <v>#VALUE!</v>
      </c>
      <c r="AQ221" s="162" t="str">
        <f t="shared" si="152"/>
        <v>выходной</v>
      </c>
      <c r="AR221" s="163" t="e">
        <f>HLOOKUP(SEARCH("7",$M221)-1,$Q$3:$V221,$P221+1,FALSE)</f>
        <v>#VALUE!</v>
      </c>
      <c r="AS221" s="164" t="str">
        <f t="shared" si="153"/>
        <v>выходной</v>
      </c>
      <c r="AT221" s="142"/>
      <c r="AU221" s="11" t="str">
        <f>IF(ISERROR(VLOOKUP(B221,'РЕОРГ 2008'!$A:$B,2,FALSE)),"",VLOOKUP(B221,'РЕОРГ 2008'!$A:$B,2,FALSE))</f>
        <v/>
      </c>
      <c r="AV221" s="12" t="str">
        <f t="shared" si="105"/>
        <v>Опер.касса №4379/015</v>
      </c>
      <c r="AW221" s="31" t="e">
        <f>LEFT(#REF!,2)</f>
        <v>#REF!</v>
      </c>
      <c r="AX221" s="12" t="str">
        <f t="shared" si="128"/>
        <v>4379/015</v>
      </c>
      <c r="AZ221" t="str">
        <f>IF(ISERROR(VLOOKUP(B221,'РЕОРГ 01.08.2009'!$A:$B,2,FALSE)),"",VLOOKUP(B221,'РЕОРГ 01.08.2009'!$A:$B,2,FALSE))</f>
        <v/>
      </c>
      <c r="BA221" s="12" t="str">
        <f t="shared" si="106"/>
        <v>Опер.касса №4379/015</v>
      </c>
      <c r="BB221" t="e">
        <f>LEFT(#REF!,2)</f>
        <v>#REF!</v>
      </c>
      <c r="BC221" s="12" t="str">
        <f t="shared" si="129"/>
        <v>4379/015</v>
      </c>
      <c r="BE221" t="str">
        <f>IF(ISERROR(VLOOKUP(B221,'РЕОРГ 01.10.2009'!A:C,3,FALSE)),"",VLOOKUP(B221,'РЕОРГ 01.10.2009'!A:C,3,FALSE))</f>
        <v/>
      </c>
      <c r="BF221" s="12" t="str">
        <f t="shared" si="107"/>
        <v>Опер.касса №4379/015</v>
      </c>
      <c r="BG221" t="e">
        <f>LEFT(#REF!,2)</f>
        <v>#REF!</v>
      </c>
      <c r="BH221" s="12" t="str">
        <f t="shared" si="130"/>
        <v>4379/015</v>
      </c>
      <c r="BJ221" t="str">
        <f>IF(ISERROR(VLOOKUP($B221,'РЕОРГ 01.05.2010'!A:B,2,FALSE)),"",VLOOKUP($B221,'РЕОРГ 01.05.2010'!A:B,2,FALSE))</f>
        <v/>
      </c>
      <c r="BK221" s="12" t="str">
        <f t="shared" si="108"/>
        <v>Опер.касса №4379/015</v>
      </c>
      <c r="BL221" t="e">
        <f>LEFT(#REF!,2)</f>
        <v>#REF!</v>
      </c>
      <c r="BM221" s="12" t="str">
        <f t="shared" si="131"/>
        <v>4379/015</v>
      </c>
      <c r="BO221" t="str">
        <f>IF(ISERROR(VLOOKUP($B221,'РЕОРГ 01.08.2010'!A:B,2,FALSE)),"",VLOOKUP($B221,'РЕОРГ 01.08.2010'!A:B,2,FALSE))</f>
        <v/>
      </c>
      <c r="BP221" s="12" t="str">
        <f t="shared" si="109"/>
        <v>Опер.касса №4379/015</v>
      </c>
      <c r="BQ221" t="e">
        <f>LEFT(#REF!,2)</f>
        <v>#REF!</v>
      </c>
      <c r="BR221" s="12" t="str">
        <f t="shared" si="132"/>
        <v>4379/015</v>
      </c>
    </row>
    <row r="222" spans="1:70" ht="12.75" customHeight="1">
      <c r="A222" t="str">
        <f t="shared" si="110"/>
        <v>4379/02</v>
      </c>
      <c r="B222" s="133">
        <v>262</v>
      </c>
      <c r="C222" s="1" t="s">
        <v>1192</v>
      </c>
      <c r="D222" s="32" t="s">
        <v>1931</v>
      </c>
      <c r="E222" s="1" t="s">
        <v>1173</v>
      </c>
      <c r="F222" s="1" t="s">
        <v>4493</v>
      </c>
      <c r="G222" s="1" t="s">
        <v>1193</v>
      </c>
      <c r="H222" s="1" t="s">
        <v>1194</v>
      </c>
      <c r="I222" s="1" t="s">
        <v>1195</v>
      </c>
      <c r="J222" s="1"/>
      <c r="K222" s="1">
        <v>2</v>
      </c>
      <c r="L222" s="32" t="s">
        <v>2043</v>
      </c>
      <c r="M222" s="8" t="s">
        <v>11831</v>
      </c>
      <c r="N222" s="2" t="s">
        <v>11956</v>
      </c>
      <c r="O222" s="173"/>
      <c r="P222" s="168">
        <f t="shared" si="133"/>
        <v>219</v>
      </c>
      <c r="Q222" s="138">
        <f t="shared" si="134"/>
        <v>25</v>
      </c>
      <c r="R222" s="138">
        <f t="shared" si="135"/>
        <v>50</v>
      </c>
      <c r="S222" s="138">
        <f t="shared" si="136"/>
        <v>75</v>
      </c>
      <c r="T222" s="138">
        <f t="shared" si="137"/>
        <v>100</v>
      </c>
      <c r="U222" s="138" t="e">
        <f t="shared" si="138"/>
        <v>#VALUE!</v>
      </c>
      <c r="V222" s="138" t="e">
        <f t="shared" si="139"/>
        <v>#VALUE!</v>
      </c>
      <c r="W222" s="158" t="str">
        <f>IF(M222="1",N222,IF(ISERROR(SEARCH(1,M222)=1),"выходной",IF(SEARCH(1,M222)=1,LEFT(N222,Q222-1),"")))</f>
        <v>выходной</v>
      </c>
      <c r="X222" s="159" t="e">
        <f>HLOOKUP(SEARCH("2",$M222)-1,$Q$3:$V222,$P222+1,FALSE)</f>
        <v>#N/A</v>
      </c>
      <c r="Y222" s="160" t="str">
        <f>IF(M222="2",N222,IF(LEFT(M222,1)="2",LEFT(N222,Q222-1),RIGHT(N222,LEN(N222)-SEARCH("|",N222,X222))))</f>
        <v>09:00 17:30(13:00 14:00)</v>
      </c>
      <c r="Z222" s="161" t="e">
        <f>LEFT(Y222,SEARCH("|",Y222,1)-1)</f>
        <v>#VALUE!</v>
      </c>
      <c r="AA222" s="158" t="str">
        <f t="shared" si="140"/>
        <v>09:00 17:30(13:00 14:00)</v>
      </c>
      <c r="AB222" s="159">
        <f>HLOOKUP(SEARCH("3",$M222)-1,$Q$3:$V222,$P222+1,FALSE)</f>
        <v>25</v>
      </c>
      <c r="AC222" s="160" t="str">
        <f t="shared" si="141"/>
        <v>09:00 17:30(13:00 14:00)|09:00 17:30(13:00 14:00)|09:00 17:30(13:00 14:00)|08:00 13:00</v>
      </c>
      <c r="AD222" s="161" t="str">
        <f t="shared" si="142"/>
        <v>09:00 17:30(13:00 14:00)</v>
      </c>
      <c r="AE222" s="158" t="str">
        <f t="shared" si="143"/>
        <v>09:00 17:30(13:00 14:00)</v>
      </c>
      <c r="AF222" s="159">
        <f>HLOOKUP(SEARCH("4",$M222)-1,$Q$3:$V222,$P222+1,FALSE)</f>
        <v>50</v>
      </c>
      <c r="AG222" s="161" t="str">
        <f t="shared" si="144"/>
        <v>09:00 17:30(13:00 14:00)|09:00 17:30(13:00 14:00)|08:00 13:00</v>
      </c>
      <c r="AH222" s="161" t="str">
        <f t="shared" si="145"/>
        <v>09:00 17:30(13:00 14:00)</v>
      </c>
      <c r="AI222" s="158" t="str">
        <f t="shared" si="146"/>
        <v>09:00 17:30(13:00 14:00)</v>
      </c>
      <c r="AJ222" s="159">
        <f>HLOOKUP(SEARCH("5",$M222)-1,$Q$3:$V222,$P222+1,FALSE)</f>
        <v>75</v>
      </c>
      <c r="AK222" s="161" t="str">
        <f t="shared" si="147"/>
        <v>09:00 17:30(13:00 14:00)|08:00 13:00</v>
      </c>
      <c r="AL222" s="161" t="str">
        <f t="shared" si="148"/>
        <v>09:00 17:30(13:00 14:00)</v>
      </c>
      <c r="AM222" s="158" t="str">
        <f t="shared" si="149"/>
        <v>09:00 17:30(13:00 14:00)</v>
      </c>
      <c r="AN222" s="159">
        <f>HLOOKUP(SEARCH("6",$M222)-1,$Q$3:$V222,$P222+1,FALSE)</f>
        <v>100</v>
      </c>
      <c r="AO222" s="161" t="str">
        <f t="shared" si="150"/>
        <v>08:00 13:00</v>
      </c>
      <c r="AP222" s="161" t="e">
        <f t="shared" si="151"/>
        <v>#VALUE!</v>
      </c>
      <c r="AQ222" s="162" t="str">
        <f t="shared" si="152"/>
        <v>08:00 13:00</v>
      </c>
      <c r="AR222" s="163" t="e">
        <f>HLOOKUP(SEARCH("7",$M222)-1,$Q$3:$V222,$P222+1,FALSE)</f>
        <v>#VALUE!</v>
      </c>
      <c r="AS222" s="164" t="str">
        <f t="shared" si="153"/>
        <v>выходной</v>
      </c>
      <c r="AT222" s="142"/>
      <c r="AU222" s="11" t="str">
        <f>IF(ISERROR(VLOOKUP(B222,'РЕОРГ 2008'!$A:$B,2,FALSE)),"",VLOOKUP(B222,'РЕОРГ 2008'!$A:$B,2,FALSE))</f>
        <v/>
      </c>
      <c r="AV222" s="12" t="str">
        <f t="shared" si="105"/>
        <v>Опер.касса №4379/02</v>
      </c>
      <c r="AW222" s="31" t="e">
        <f>LEFT(#REF!,2)</f>
        <v>#REF!</v>
      </c>
      <c r="AX222" s="12" t="str">
        <f t="shared" si="128"/>
        <v>4379/02</v>
      </c>
      <c r="AZ222" t="str">
        <f>IF(ISERROR(VLOOKUP(B222,'РЕОРГ 01.08.2009'!$A:$B,2,FALSE)),"",VLOOKUP(B222,'РЕОРГ 01.08.2009'!$A:$B,2,FALSE))</f>
        <v/>
      </c>
      <c r="BA222" s="12" t="str">
        <f t="shared" si="106"/>
        <v>Опер.касса №4379/02</v>
      </c>
      <c r="BB222" t="e">
        <f>LEFT(#REF!,2)</f>
        <v>#REF!</v>
      </c>
      <c r="BC222" s="12" t="str">
        <f t="shared" si="129"/>
        <v>4379/02</v>
      </c>
      <c r="BE222" t="str">
        <f>IF(ISERROR(VLOOKUP(B222,'РЕОРГ 01.10.2009'!A:C,3,FALSE)),"",VLOOKUP(B222,'РЕОРГ 01.10.2009'!A:C,3,FALSE))</f>
        <v/>
      </c>
      <c r="BF222" s="12" t="str">
        <f t="shared" si="107"/>
        <v>Опер.касса №4379/02</v>
      </c>
      <c r="BG222" t="e">
        <f>LEFT(#REF!,2)</f>
        <v>#REF!</v>
      </c>
      <c r="BH222" s="12" t="str">
        <f t="shared" si="130"/>
        <v>4379/02</v>
      </c>
      <c r="BJ222" t="str">
        <f>IF(ISERROR(VLOOKUP($B222,'РЕОРГ 01.05.2010'!A:B,2,FALSE)),"",VLOOKUP($B222,'РЕОРГ 01.05.2010'!A:B,2,FALSE))</f>
        <v/>
      </c>
      <c r="BK222" s="12" t="str">
        <f t="shared" si="108"/>
        <v>Опер.касса №4379/02</v>
      </c>
      <c r="BL222" t="e">
        <f>LEFT(#REF!,2)</f>
        <v>#REF!</v>
      </c>
      <c r="BM222" s="12" t="str">
        <f t="shared" si="131"/>
        <v>4379/02</v>
      </c>
      <c r="BO222" t="str">
        <f>IF(ISERROR(VLOOKUP($B222,'РЕОРГ 01.08.2010'!A:B,2,FALSE)),"",VLOOKUP($B222,'РЕОРГ 01.08.2010'!A:B,2,FALSE))</f>
        <v/>
      </c>
      <c r="BP222" s="12" t="str">
        <f t="shared" si="109"/>
        <v>Опер.касса №4379/02</v>
      </c>
      <c r="BQ222" t="e">
        <f>LEFT(#REF!,2)</f>
        <v>#REF!</v>
      </c>
      <c r="BR222" s="12" t="str">
        <f t="shared" si="132"/>
        <v>4379/02</v>
      </c>
    </row>
    <row r="223" spans="1:70" ht="12.75" customHeight="1">
      <c r="A223" t="str">
        <f t="shared" si="110"/>
        <v>4379/020</v>
      </c>
      <c r="B223" s="133">
        <v>263</v>
      </c>
      <c r="C223" s="1" t="s">
        <v>1196</v>
      </c>
      <c r="D223" s="32" t="s">
        <v>1931</v>
      </c>
      <c r="E223" s="1" t="s">
        <v>1197</v>
      </c>
      <c r="F223" s="1" t="s">
        <v>4493</v>
      </c>
      <c r="G223" s="1" t="s">
        <v>1198</v>
      </c>
      <c r="H223" s="1" t="s">
        <v>1199</v>
      </c>
      <c r="I223" s="1" t="s">
        <v>9471</v>
      </c>
      <c r="J223" s="1"/>
      <c r="K223" s="1">
        <v>0.25</v>
      </c>
      <c r="L223" s="32" t="s">
        <v>4052</v>
      </c>
      <c r="M223" s="8" t="s">
        <v>11858</v>
      </c>
      <c r="N223" s="2" t="s">
        <v>11957</v>
      </c>
      <c r="O223" s="173"/>
      <c r="P223" s="168">
        <f t="shared" si="133"/>
        <v>220</v>
      </c>
      <c r="Q223" s="138" t="e">
        <f t="shared" si="134"/>
        <v>#VALUE!</v>
      </c>
      <c r="R223" s="138" t="e">
        <f t="shared" si="135"/>
        <v>#VALUE!</v>
      </c>
      <c r="S223" s="138" t="e">
        <f t="shared" si="136"/>
        <v>#VALUE!</v>
      </c>
      <c r="T223" s="138" t="e">
        <f t="shared" si="137"/>
        <v>#VALUE!</v>
      </c>
      <c r="U223" s="138" t="e">
        <f t="shared" si="138"/>
        <v>#VALUE!</v>
      </c>
      <c r="V223" s="138" t="e">
        <f t="shared" si="139"/>
        <v>#VALUE!</v>
      </c>
      <c r="W223" s="158" t="str">
        <f>IF(M223="1",N223,IF(ISERROR(SEARCH(1,M223)=1),"выходной",IF(SEARCH(1,M223)=1,LEFT(N223,Q223-1),"")))</f>
        <v>выходной</v>
      </c>
      <c r="X223" s="159" t="e">
        <f>HLOOKUP(SEARCH("2",$M223)-1,$Q$3:$V223,$P223+1,FALSE)</f>
        <v>#VALUE!</v>
      </c>
      <c r="Y223" s="160" t="e">
        <f>IF(M223="2",N223,IF(LEFT(M223,1)="2",LEFT(N223,Q223-1),RIGHT(N223,LEN(N223)-SEARCH("|",N223,X223))))</f>
        <v>#VALUE!</v>
      </c>
      <c r="Z223" s="161" t="e">
        <f>LEFT(Y223,SEARCH("|",Y223,1)-1)</f>
        <v>#VALUE!</v>
      </c>
      <c r="AA223" s="158" t="str">
        <f t="shared" si="140"/>
        <v>выходной</v>
      </c>
      <c r="AB223" s="159" t="e">
        <f>HLOOKUP(SEARCH("3",$M223)-1,$Q$3:$V223,$P223+1,FALSE)</f>
        <v>#N/A</v>
      </c>
      <c r="AC223" s="160" t="str">
        <f t="shared" si="141"/>
        <v>09:00 17:00(13:00 14:00)</v>
      </c>
      <c r="AD223" s="161" t="e">
        <f t="shared" si="142"/>
        <v>#VALUE!</v>
      </c>
      <c r="AE223" s="158" t="str">
        <f t="shared" si="143"/>
        <v>09:00 17:00(13:00 14:00)</v>
      </c>
      <c r="AF223" s="159" t="e">
        <f>HLOOKUP(SEARCH("4",$M223)-1,$Q$3:$V223,$P223+1,FALSE)</f>
        <v>#VALUE!</v>
      </c>
      <c r="AG223" s="161" t="e">
        <f t="shared" si="144"/>
        <v>#VALUE!</v>
      </c>
      <c r="AH223" s="161" t="e">
        <f t="shared" si="145"/>
        <v>#VALUE!</v>
      </c>
      <c r="AI223" s="158" t="str">
        <f t="shared" si="146"/>
        <v>выходной</v>
      </c>
      <c r="AJ223" s="159" t="e">
        <f>HLOOKUP(SEARCH("5",$M223)-1,$Q$3:$V223,$P223+1,FALSE)</f>
        <v>#VALUE!</v>
      </c>
      <c r="AK223" s="161" t="e">
        <f t="shared" si="147"/>
        <v>#VALUE!</v>
      </c>
      <c r="AL223" s="161" t="e">
        <f t="shared" si="148"/>
        <v>#VALUE!</v>
      </c>
      <c r="AM223" s="158" t="str">
        <f t="shared" si="149"/>
        <v>выходной</v>
      </c>
      <c r="AN223" s="159" t="e">
        <f>HLOOKUP(SEARCH("6",$M223)-1,$Q$3:$V223,$P223+1,FALSE)</f>
        <v>#VALUE!</v>
      </c>
      <c r="AO223" s="161" t="e">
        <f t="shared" si="150"/>
        <v>#VALUE!</v>
      </c>
      <c r="AP223" s="161" t="e">
        <f t="shared" si="151"/>
        <v>#VALUE!</v>
      </c>
      <c r="AQ223" s="162" t="str">
        <f t="shared" si="152"/>
        <v>выходной</v>
      </c>
      <c r="AR223" s="163" t="e">
        <f>HLOOKUP(SEARCH("7",$M223)-1,$Q$3:$V223,$P223+1,FALSE)</f>
        <v>#VALUE!</v>
      </c>
      <c r="AS223" s="164" t="str">
        <f t="shared" si="153"/>
        <v>выходной</v>
      </c>
      <c r="AT223" s="142"/>
      <c r="AU223" s="11" t="str">
        <f>IF(ISERROR(VLOOKUP(B223,'РЕОРГ 2008'!$A:$B,2,FALSE)),"",VLOOKUP(B223,'РЕОРГ 2008'!$A:$B,2,FALSE))</f>
        <v/>
      </c>
      <c r="AV223" s="12" t="str">
        <f t="shared" si="105"/>
        <v>Опер.касса №4379/020</v>
      </c>
      <c r="AW223" s="31" t="e">
        <f>LEFT(#REF!,2)</f>
        <v>#REF!</v>
      </c>
      <c r="AX223" s="12" t="str">
        <f t="shared" si="128"/>
        <v>4379/020</v>
      </c>
      <c r="AZ223" t="str">
        <f>IF(ISERROR(VLOOKUP(B223,'РЕОРГ 01.08.2009'!$A:$B,2,FALSE)),"",VLOOKUP(B223,'РЕОРГ 01.08.2009'!$A:$B,2,FALSE))</f>
        <v/>
      </c>
      <c r="BA223" s="12" t="str">
        <f t="shared" si="106"/>
        <v>Опер.касса №4379/020</v>
      </c>
      <c r="BB223" t="e">
        <f>LEFT(#REF!,2)</f>
        <v>#REF!</v>
      </c>
      <c r="BC223" s="12" t="str">
        <f t="shared" si="129"/>
        <v>4379/020</v>
      </c>
      <c r="BE223" t="str">
        <f>IF(ISERROR(VLOOKUP(B223,'РЕОРГ 01.10.2009'!A:C,3,FALSE)),"",VLOOKUP(B223,'РЕОРГ 01.10.2009'!A:C,3,FALSE))</f>
        <v/>
      </c>
      <c r="BF223" s="12" t="str">
        <f t="shared" si="107"/>
        <v>Опер.касса №4379/020</v>
      </c>
      <c r="BG223" t="e">
        <f>LEFT(#REF!,2)</f>
        <v>#REF!</v>
      </c>
      <c r="BH223" s="12" t="str">
        <f t="shared" si="130"/>
        <v>4379/020</v>
      </c>
      <c r="BJ223" t="str">
        <f>IF(ISERROR(VLOOKUP($B223,'РЕОРГ 01.05.2010'!A:B,2,FALSE)),"",VLOOKUP($B223,'РЕОРГ 01.05.2010'!A:B,2,FALSE))</f>
        <v/>
      </c>
      <c r="BK223" s="12" t="str">
        <f t="shared" si="108"/>
        <v>Опер.касса №4379/020</v>
      </c>
      <c r="BL223" t="e">
        <f>LEFT(#REF!,2)</f>
        <v>#REF!</v>
      </c>
      <c r="BM223" s="12" t="str">
        <f t="shared" si="131"/>
        <v>4379/020</v>
      </c>
      <c r="BO223" t="str">
        <f>IF(ISERROR(VLOOKUP($B223,'РЕОРГ 01.08.2010'!A:B,2,FALSE)),"",VLOOKUP($B223,'РЕОРГ 01.08.2010'!A:B,2,FALSE))</f>
        <v/>
      </c>
      <c r="BP223" s="12" t="str">
        <f t="shared" si="109"/>
        <v>Опер.касса №4379/020</v>
      </c>
      <c r="BQ223" t="e">
        <f>LEFT(#REF!,2)</f>
        <v>#REF!</v>
      </c>
      <c r="BR223" s="12" t="str">
        <f t="shared" si="132"/>
        <v>4379/020</v>
      </c>
    </row>
    <row r="224" spans="1:70" ht="12.75" customHeight="1">
      <c r="A224" t="str">
        <f t="shared" si="110"/>
        <v>4379/028</v>
      </c>
      <c r="B224" s="133">
        <v>264</v>
      </c>
      <c r="C224" s="1" t="s">
        <v>1200</v>
      </c>
      <c r="D224" s="32" t="s">
        <v>1931</v>
      </c>
      <c r="E224" s="1" t="s">
        <v>1173</v>
      </c>
      <c r="F224" s="1" t="s">
        <v>4493</v>
      </c>
      <c r="G224" s="1" t="s">
        <v>1201</v>
      </c>
      <c r="H224" s="1" t="s">
        <v>1202</v>
      </c>
      <c r="I224" s="1" t="s">
        <v>1203</v>
      </c>
      <c r="J224" s="1"/>
      <c r="K224" s="1">
        <v>0.25</v>
      </c>
      <c r="L224" s="32" t="s">
        <v>2043</v>
      </c>
      <c r="M224" s="8" t="s">
        <v>11876</v>
      </c>
      <c r="N224" s="2" t="s">
        <v>11957</v>
      </c>
      <c r="O224" s="173"/>
      <c r="P224" s="168">
        <f t="shared" si="133"/>
        <v>221</v>
      </c>
      <c r="Q224" s="138" t="e">
        <f t="shared" si="134"/>
        <v>#VALUE!</v>
      </c>
      <c r="R224" s="138" t="e">
        <f t="shared" si="135"/>
        <v>#VALUE!</v>
      </c>
      <c r="S224" s="138" t="e">
        <f t="shared" si="136"/>
        <v>#VALUE!</v>
      </c>
      <c r="T224" s="138" t="e">
        <f t="shared" si="137"/>
        <v>#VALUE!</v>
      </c>
      <c r="U224" s="138" t="e">
        <f t="shared" si="138"/>
        <v>#VALUE!</v>
      </c>
      <c r="V224" s="138" t="e">
        <f t="shared" si="139"/>
        <v>#VALUE!</v>
      </c>
      <c r="W224" s="158" t="str">
        <f>IF(M224="1",N224,IF(ISERROR(SEARCH(1,M224)=1),"выходной",IF(SEARCH(1,M224)=1,LEFT(N224,Q224-1),"")))</f>
        <v>выходной</v>
      </c>
      <c r="X224" s="159" t="e">
        <f>HLOOKUP(SEARCH("2",$M224)-1,$Q$3:$V224,$P224+1,FALSE)</f>
        <v>#VALUE!</v>
      </c>
      <c r="Y224" s="160" t="e">
        <f>IF(M224="2",N224,IF(LEFT(M224,1)="2",LEFT(N224,Q224-1),RIGHT(N224,LEN(N224)-SEARCH("|",N224,X224))))</f>
        <v>#VALUE!</v>
      </c>
      <c r="Z224" s="161" t="e">
        <f>LEFT(Y224,SEARCH("|",Y224,1)-1)</f>
        <v>#VALUE!</v>
      </c>
      <c r="AA224" s="158" t="str">
        <f t="shared" si="140"/>
        <v>выходной</v>
      </c>
      <c r="AB224" s="159" t="e">
        <f>HLOOKUP(SEARCH("3",$M224)-1,$Q$3:$V224,$P224+1,FALSE)</f>
        <v>#VALUE!</v>
      </c>
      <c r="AC224" s="160" t="e">
        <f t="shared" si="141"/>
        <v>#VALUE!</v>
      </c>
      <c r="AD224" s="161" t="e">
        <f t="shared" si="142"/>
        <v>#VALUE!</v>
      </c>
      <c r="AE224" s="158" t="str">
        <f t="shared" si="143"/>
        <v>выходной</v>
      </c>
      <c r="AF224" s="159" t="e">
        <f>HLOOKUP(SEARCH("4",$M224)-1,$Q$3:$V224,$P224+1,FALSE)</f>
        <v>#N/A</v>
      </c>
      <c r="AG224" s="161" t="str">
        <f t="shared" si="144"/>
        <v>09:00 17:00(13:00 14:00)</v>
      </c>
      <c r="AH224" s="161" t="e">
        <f t="shared" si="145"/>
        <v>#VALUE!</v>
      </c>
      <c r="AI224" s="158" t="str">
        <f t="shared" si="146"/>
        <v>09:00 17:00(13:00 14:00)</v>
      </c>
      <c r="AJ224" s="159" t="e">
        <f>HLOOKUP(SEARCH("5",$M224)-1,$Q$3:$V224,$P224+1,FALSE)</f>
        <v>#VALUE!</v>
      </c>
      <c r="AK224" s="161" t="e">
        <f t="shared" si="147"/>
        <v>#VALUE!</v>
      </c>
      <c r="AL224" s="161" t="e">
        <f t="shared" si="148"/>
        <v>#VALUE!</v>
      </c>
      <c r="AM224" s="158" t="str">
        <f t="shared" si="149"/>
        <v>выходной</v>
      </c>
      <c r="AN224" s="159" t="e">
        <f>HLOOKUP(SEARCH("6",$M224)-1,$Q$3:$V224,$P224+1,FALSE)</f>
        <v>#VALUE!</v>
      </c>
      <c r="AO224" s="161" t="e">
        <f t="shared" si="150"/>
        <v>#VALUE!</v>
      </c>
      <c r="AP224" s="161" t="e">
        <f t="shared" si="151"/>
        <v>#VALUE!</v>
      </c>
      <c r="AQ224" s="162" t="str">
        <f t="shared" si="152"/>
        <v>выходной</v>
      </c>
      <c r="AR224" s="163" t="e">
        <f>HLOOKUP(SEARCH("7",$M224)-1,$Q$3:$V224,$P224+1,FALSE)</f>
        <v>#VALUE!</v>
      </c>
      <c r="AS224" s="164" t="str">
        <f t="shared" si="153"/>
        <v>выходной</v>
      </c>
      <c r="AT224" s="142"/>
      <c r="AU224" s="11" t="str">
        <f>IF(ISERROR(VLOOKUP(B224,'РЕОРГ 2008'!$A:$B,2,FALSE)),"",VLOOKUP(B224,'РЕОРГ 2008'!$A:$B,2,FALSE))</f>
        <v/>
      </c>
      <c r="AV224" s="12" t="str">
        <f t="shared" si="105"/>
        <v>Опер.касса №4379/028</v>
      </c>
      <c r="AW224" s="31" t="e">
        <f>LEFT(#REF!,2)</f>
        <v>#REF!</v>
      </c>
      <c r="AX224" s="12" t="str">
        <f t="shared" si="128"/>
        <v>4379/028</v>
      </c>
      <c r="AZ224" t="str">
        <f>IF(ISERROR(VLOOKUP(B224,'РЕОРГ 01.08.2009'!$A:$B,2,FALSE)),"",VLOOKUP(B224,'РЕОРГ 01.08.2009'!$A:$B,2,FALSE))</f>
        <v/>
      </c>
      <c r="BA224" s="12" t="str">
        <f t="shared" si="106"/>
        <v>Опер.касса №4379/028</v>
      </c>
      <c r="BB224" t="e">
        <f>LEFT(#REF!,2)</f>
        <v>#REF!</v>
      </c>
      <c r="BC224" s="12" t="str">
        <f t="shared" si="129"/>
        <v>4379/028</v>
      </c>
      <c r="BE224" t="str">
        <f>IF(ISERROR(VLOOKUP(B224,'РЕОРГ 01.10.2009'!A:C,3,FALSE)),"",VLOOKUP(B224,'РЕОРГ 01.10.2009'!A:C,3,FALSE))</f>
        <v/>
      </c>
      <c r="BF224" s="12" t="str">
        <f t="shared" si="107"/>
        <v>Опер.касса №4379/028</v>
      </c>
      <c r="BG224" t="e">
        <f>LEFT(#REF!,2)</f>
        <v>#REF!</v>
      </c>
      <c r="BH224" s="12" t="str">
        <f t="shared" si="130"/>
        <v>4379/028</v>
      </c>
      <c r="BJ224" t="str">
        <f>IF(ISERROR(VLOOKUP($B224,'РЕОРГ 01.05.2010'!A:B,2,FALSE)),"",VLOOKUP($B224,'РЕОРГ 01.05.2010'!A:B,2,FALSE))</f>
        <v/>
      </c>
      <c r="BK224" s="12" t="str">
        <f t="shared" si="108"/>
        <v>Опер.касса №4379/028</v>
      </c>
      <c r="BL224" t="e">
        <f>LEFT(#REF!,2)</f>
        <v>#REF!</v>
      </c>
      <c r="BM224" s="12" t="str">
        <f t="shared" si="131"/>
        <v>4379/028</v>
      </c>
      <c r="BO224" t="str">
        <f>IF(ISERROR(VLOOKUP($B224,'РЕОРГ 01.08.2010'!A:B,2,FALSE)),"",VLOOKUP($B224,'РЕОРГ 01.08.2010'!A:B,2,FALSE))</f>
        <v/>
      </c>
      <c r="BP224" s="12" t="str">
        <f t="shared" si="109"/>
        <v>Опер.касса №4379/028</v>
      </c>
      <c r="BQ224" t="e">
        <f>LEFT(#REF!,2)</f>
        <v>#REF!</v>
      </c>
      <c r="BR224" s="12" t="str">
        <f t="shared" si="132"/>
        <v>4379/028</v>
      </c>
    </row>
    <row r="225" spans="1:70" ht="12.75" customHeight="1">
      <c r="A225" t="str">
        <f t="shared" si="110"/>
        <v>4379/03</v>
      </c>
      <c r="B225" s="133">
        <v>265</v>
      </c>
      <c r="C225" s="1" t="s">
        <v>11749</v>
      </c>
      <c r="D225" s="32" t="s">
        <v>1926</v>
      </c>
      <c r="E225" s="1" t="s">
        <v>1173</v>
      </c>
      <c r="F225" s="1" t="s">
        <v>4493</v>
      </c>
      <c r="G225" s="1" t="s">
        <v>1204</v>
      </c>
      <c r="H225" s="1" t="s">
        <v>11761</v>
      </c>
      <c r="I225" s="1" t="s">
        <v>11659</v>
      </c>
      <c r="J225" s="1"/>
      <c r="K225" s="1">
        <v>8</v>
      </c>
      <c r="L225" s="32" t="s">
        <v>2043</v>
      </c>
      <c r="M225" s="8" t="s">
        <v>11773</v>
      </c>
      <c r="N225" s="2" t="s">
        <v>11958</v>
      </c>
      <c r="O225" s="173"/>
      <c r="P225" s="168">
        <f t="shared" si="133"/>
        <v>222</v>
      </c>
      <c r="Q225" s="138">
        <f t="shared" si="134"/>
        <v>12</v>
      </c>
      <c r="R225" s="138">
        <f t="shared" si="135"/>
        <v>24</v>
      </c>
      <c r="S225" s="138">
        <f t="shared" si="136"/>
        <v>36</v>
      </c>
      <c r="T225" s="138">
        <f t="shared" si="137"/>
        <v>48</v>
      </c>
      <c r="U225" s="138">
        <f t="shared" si="138"/>
        <v>60</v>
      </c>
      <c r="V225" s="138" t="e">
        <f t="shared" si="139"/>
        <v>#VALUE!</v>
      </c>
      <c r="W225" s="158" t="str">
        <f t="shared" si="111"/>
        <v>09:00 18:30</v>
      </c>
      <c r="X225" s="159">
        <f>HLOOKUP(SEARCH("2",$M225)-1,$Q$3:$V225,$P225+1,FALSE)</f>
        <v>12</v>
      </c>
      <c r="Y225" s="160" t="str">
        <f t="shared" si="112"/>
        <v>09:00 18:30|09:00 19:30|09:00 18:30|09:00 18:30|09:00 19:00</v>
      </c>
      <c r="Z225" s="161" t="str">
        <f t="shared" si="113"/>
        <v>09:00 18:30</v>
      </c>
      <c r="AA225" s="158" t="str">
        <f t="shared" si="114"/>
        <v>09:00 18:30</v>
      </c>
      <c r="AB225" s="159">
        <f>HLOOKUP(SEARCH("3",$M225)-1,$Q$3:$V225,$P225+1,FALSE)</f>
        <v>24</v>
      </c>
      <c r="AC225" s="160" t="str">
        <f t="shared" si="115"/>
        <v>09:00 19:30|09:00 18:30|09:00 18:30|09:00 19:00</v>
      </c>
      <c r="AD225" s="161" t="str">
        <f t="shared" si="116"/>
        <v>09:00 19:30</v>
      </c>
      <c r="AE225" s="158" t="str">
        <f t="shared" si="117"/>
        <v>09:00 19:30</v>
      </c>
      <c r="AF225" s="159">
        <f>HLOOKUP(SEARCH("4",$M225)-1,$Q$3:$V225,$P225+1,FALSE)</f>
        <v>36</v>
      </c>
      <c r="AG225" s="161" t="str">
        <f t="shared" si="118"/>
        <v>09:00 18:30|09:00 18:30|09:00 19:00</v>
      </c>
      <c r="AH225" s="161" t="str">
        <f t="shared" si="119"/>
        <v>09:00 18:30</v>
      </c>
      <c r="AI225" s="158" t="str">
        <f t="shared" si="120"/>
        <v>09:00 18:30</v>
      </c>
      <c r="AJ225" s="159">
        <f>HLOOKUP(SEARCH("5",$M225)-1,$Q$3:$V225,$P225+1,FALSE)</f>
        <v>48</v>
      </c>
      <c r="AK225" s="161" t="str">
        <f t="shared" si="121"/>
        <v>09:00 18:30|09:00 19:00</v>
      </c>
      <c r="AL225" s="161" t="str">
        <f t="shared" si="122"/>
        <v>09:00 18:30</v>
      </c>
      <c r="AM225" s="158" t="str">
        <f t="shared" si="123"/>
        <v>09:00 18:30</v>
      </c>
      <c r="AN225" s="159">
        <f>HLOOKUP(SEARCH("6",$M225)-1,$Q$3:$V225,$P225+1,FALSE)</f>
        <v>60</v>
      </c>
      <c r="AO225" s="161" t="str">
        <f t="shared" si="124"/>
        <v>09:00 19:00</v>
      </c>
      <c r="AP225" s="161" t="e">
        <f t="shared" si="125"/>
        <v>#VALUE!</v>
      </c>
      <c r="AQ225" s="162" t="str">
        <f t="shared" si="126"/>
        <v>09:00 19:00</v>
      </c>
      <c r="AR225" s="163" t="e">
        <f>HLOOKUP(SEARCH("7",$M225)-1,$Q$3:$V225,$P225+1,FALSE)</f>
        <v>#VALUE!</v>
      </c>
      <c r="AS225" s="164" t="str">
        <f t="shared" si="127"/>
        <v>выходной</v>
      </c>
      <c r="AT225" s="142"/>
      <c r="AU225" s="11" t="str">
        <f>IF(ISERROR(VLOOKUP(B225,'РЕОРГ 2008'!$A:$B,2,FALSE)),"",VLOOKUP(B225,'РЕОРГ 2008'!$A:$B,2,FALSE))</f>
        <v/>
      </c>
      <c r="AV225" s="12" t="str">
        <f t="shared" si="105"/>
        <v>Доп.офис №4379/03</v>
      </c>
      <c r="AW225" s="31" t="e">
        <f>LEFT(#REF!,2)</f>
        <v>#REF!</v>
      </c>
      <c r="AX225" s="12" t="str">
        <f t="shared" si="128"/>
        <v>4379/03</v>
      </c>
      <c r="AZ225" t="str">
        <f>IF(ISERROR(VLOOKUP(B225,'РЕОРГ 01.08.2009'!$A:$B,2,FALSE)),"",VLOOKUP(B225,'РЕОРГ 01.08.2009'!$A:$B,2,FALSE))</f>
        <v/>
      </c>
      <c r="BA225" s="12" t="str">
        <f t="shared" si="106"/>
        <v>Доп.офис №4379/03</v>
      </c>
      <c r="BB225" t="e">
        <f>LEFT(#REF!,2)</f>
        <v>#REF!</v>
      </c>
      <c r="BC225" s="12" t="str">
        <f t="shared" si="129"/>
        <v>4379/03</v>
      </c>
      <c r="BE225" t="str">
        <f>IF(ISERROR(VLOOKUP(B225,'РЕОРГ 01.10.2009'!A:C,3,FALSE)),"",VLOOKUP(B225,'РЕОРГ 01.10.2009'!A:C,3,FALSE))</f>
        <v/>
      </c>
      <c r="BF225" s="12" t="str">
        <f t="shared" si="107"/>
        <v>Доп.офис №4379/03</v>
      </c>
      <c r="BG225" t="e">
        <f>LEFT(#REF!,2)</f>
        <v>#REF!</v>
      </c>
      <c r="BH225" s="12" t="str">
        <f t="shared" si="130"/>
        <v>4379/03</v>
      </c>
      <c r="BJ225" t="str">
        <f>IF(ISERROR(VLOOKUP($B225,'РЕОРГ 01.05.2010'!A:B,2,FALSE)),"",VLOOKUP($B225,'РЕОРГ 01.05.2010'!A:B,2,FALSE))</f>
        <v/>
      </c>
      <c r="BK225" s="12" t="str">
        <f t="shared" si="108"/>
        <v>Доп.офис №4379/03</v>
      </c>
      <c r="BL225" t="e">
        <f>LEFT(#REF!,2)</f>
        <v>#REF!</v>
      </c>
      <c r="BM225" s="12" t="str">
        <f t="shared" si="131"/>
        <v>4379/03</v>
      </c>
      <c r="BO225" t="str">
        <f>IF(ISERROR(VLOOKUP($B225,'РЕОРГ 01.08.2010'!A:B,2,FALSE)),"",VLOOKUP($B225,'РЕОРГ 01.08.2010'!A:B,2,FALSE))</f>
        <v/>
      </c>
      <c r="BP225" s="12" t="str">
        <f t="shared" si="109"/>
        <v>Доп.офис №4379/03</v>
      </c>
      <c r="BQ225" t="e">
        <f>LEFT(#REF!,2)</f>
        <v>#REF!</v>
      </c>
      <c r="BR225" s="12" t="str">
        <f t="shared" si="132"/>
        <v>4379/03</v>
      </c>
    </row>
    <row r="226" spans="1:70" ht="12.75" customHeight="1">
      <c r="A226" t="str">
        <f t="shared" si="110"/>
        <v>4379/035</v>
      </c>
      <c r="B226" s="133">
        <v>266</v>
      </c>
      <c r="C226" s="1" t="s">
        <v>1205</v>
      </c>
      <c r="D226" s="32" t="s">
        <v>1931</v>
      </c>
      <c r="E226" s="1" t="s">
        <v>1173</v>
      </c>
      <c r="F226" s="1" t="s">
        <v>4493</v>
      </c>
      <c r="G226" s="1" t="s">
        <v>1206</v>
      </c>
      <c r="H226" s="1" t="s">
        <v>1207</v>
      </c>
      <c r="I226" s="1" t="s">
        <v>11660</v>
      </c>
      <c r="J226" s="1"/>
      <c r="K226" s="1">
        <v>3</v>
      </c>
      <c r="L226" s="32" t="s">
        <v>2043</v>
      </c>
      <c r="M226" s="8" t="s">
        <v>11771</v>
      </c>
      <c r="N226" s="2" t="s">
        <v>11775</v>
      </c>
      <c r="O226" s="173"/>
      <c r="P226" s="168">
        <f t="shared" si="133"/>
        <v>223</v>
      </c>
      <c r="Q226" s="138">
        <f t="shared" si="134"/>
        <v>25</v>
      </c>
      <c r="R226" s="138">
        <f t="shared" si="135"/>
        <v>50</v>
      </c>
      <c r="S226" s="138">
        <f t="shared" si="136"/>
        <v>75</v>
      </c>
      <c r="T226" s="138">
        <f t="shared" si="137"/>
        <v>100</v>
      </c>
      <c r="U226" s="138" t="e">
        <f t="shared" si="138"/>
        <v>#VALUE!</v>
      </c>
      <c r="V226" s="138" t="e">
        <f t="shared" si="139"/>
        <v>#VALUE!</v>
      </c>
      <c r="W226" s="158" t="str">
        <f t="shared" si="111"/>
        <v>10:00 18:00(13:00 14:00)</v>
      </c>
      <c r="X226" s="159">
        <f>HLOOKUP(SEARCH("2",$M226)-1,$Q$3:$V226,$P226+1,FALSE)</f>
        <v>25</v>
      </c>
      <c r="Y226" s="160" t="str">
        <f t="shared" si="112"/>
        <v>10:00 18:00(13:00 14:00)|10:00 18:00(13:00 14:00)|10:00 18:00(13:00 14:00)|10:00 18:00(13:00 14:00)</v>
      </c>
      <c r="Z226" s="161" t="str">
        <f t="shared" si="113"/>
        <v>10:00 18:00(13:00 14:00)</v>
      </c>
      <c r="AA226" s="158" t="str">
        <f t="shared" si="114"/>
        <v>10:00 18:00(13:00 14:00)</v>
      </c>
      <c r="AB226" s="159">
        <f>HLOOKUP(SEARCH("3",$M226)-1,$Q$3:$V226,$P226+1,FALSE)</f>
        <v>50</v>
      </c>
      <c r="AC226" s="160" t="str">
        <f t="shared" si="115"/>
        <v>10:00 18:00(13:00 14:00)|10:00 18:00(13:00 14:00)|10:00 18:00(13:00 14:00)</v>
      </c>
      <c r="AD226" s="161" t="str">
        <f t="shared" si="116"/>
        <v>10:00 18:00(13:00 14:00)</v>
      </c>
      <c r="AE226" s="158" t="str">
        <f t="shared" si="117"/>
        <v>10:00 18:00(13:00 14:00)</v>
      </c>
      <c r="AF226" s="159">
        <f>HLOOKUP(SEARCH("4",$M226)-1,$Q$3:$V226,$P226+1,FALSE)</f>
        <v>75</v>
      </c>
      <c r="AG226" s="161" t="str">
        <f t="shared" si="118"/>
        <v>10:00 18:00(13:00 14:00)|10:00 18:00(13:00 14:00)</v>
      </c>
      <c r="AH226" s="161" t="str">
        <f t="shared" si="119"/>
        <v>10:00 18:00(13:00 14:00)</v>
      </c>
      <c r="AI226" s="158" t="str">
        <f t="shared" si="120"/>
        <v>10:00 18:00(13:00 14:00)</v>
      </c>
      <c r="AJ226" s="159">
        <f>HLOOKUP(SEARCH("5",$M226)-1,$Q$3:$V226,$P226+1,FALSE)</f>
        <v>100</v>
      </c>
      <c r="AK226" s="161" t="str">
        <f t="shared" si="121"/>
        <v>10:00 18:00(13:00 14:00)</v>
      </c>
      <c r="AL226" s="161" t="e">
        <f t="shared" si="122"/>
        <v>#VALUE!</v>
      </c>
      <c r="AM226" s="158" t="str">
        <f t="shared" si="123"/>
        <v>10:00 18:00(13:00 14:00)</v>
      </c>
      <c r="AN226" s="159" t="e">
        <f>HLOOKUP(SEARCH("6",$M226)-1,$Q$3:$V226,$P226+1,FALSE)</f>
        <v>#VALUE!</v>
      </c>
      <c r="AO226" s="161" t="e">
        <f t="shared" si="124"/>
        <v>#VALUE!</v>
      </c>
      <c r="AP226" s="161" t="e">
        <f t="shared" si="125"/>
        <v>#VALUE!</v>
      </c>
      <c r="AQ226" s="162" t="str">
        <f t="shared" si="126"/>
        <v>выходной</v>
      </c>
      <c r="AR226" s="163" t="e">
        <f>HLOOKUP(SEARCH("7",$M226)-1,$Q$3:$V226,$P226+1,FALSE)</f>
        <v>#VALUE!</v>
      </c>
      <c r="AS226" s="164" t="str">
        <f t="shared" si="127"/>
        <v>выходной</v>
      </c>
      <c r="AT226" s="142"/>
      <c r="AU226" s="11" t="str">
        <f>IF(ISERROR(VLOOKUP(B226,'РЕОРГ 2008'!$A:$B,2,FALSE)),"",VLOOKUP(B226,'РЕОРГ 2008'!$A:$B,2,FALSE))</f>
        <v/>
      </c>
      <c r="AV226" s="12" t="str">
        <f t="shared" si="105"/>
        <v>Опер.касса №4379/035</v>
      </c>
      <c r="AW226" s="31" t="e">
        <f>LEFT(#REF!,2)</f>
        <v>#REF!</v>
      </c>
      <c r="AX226" s="12" t="str">
        <f t="shared" si="128"/>
        <v>4379/035</v>
      </c>
      <c r="AZ226" t="str">
        <f>IF(ISERROR(VLOOKUP(B226,'РЕОРГ 01.08.2009'!$A:$B,2,FALSE)),"",VLOOKUP(B226,'РЕОРГ 01.08.2009'!$A:$B,2,FALSE))</f>
        <v/>
      </c>
      <c r="BA226" s="12" t="str">
        <f t="shared" si="106"/>
        <v>Опер.касса №4379/035</v>
      </c>
      <c r="BB226" t="e">
        <f>LEFT(#REF!,2)</f>
        <v>#REF!</v>
      </c>
      <c r="BC226" s="12" t="str">
        <f t="shared" si="129"/>
        <v>4379/035</v>
      </c>
      <c r="BE226" t="str">
        <f>IF(ISERROR(VLOOKUP(B226,'РЕОРГ 01.10.2009'!A:C,3,FALSE)),"",VLOOKUP(B226,'РЕОРГ 01.10.2009'!A:C,3,FALSE))</f>
        <v/>
      </c>
      <c r="BF226" s="12" t="str">
        <f t="shared" si="107"/>
        <v>Опер.касса №4379/035</v>
      </c>
      <c r="BG226" t="e">
        <f>LEFT(#REF!,2)</f>
        <v>#REF!</v>
      </c>
      <c r="BH226" s="12" t="str">
        <f t="shared" si="130"/>
        <v>4379/035</v>
      </c>
      <c r="BJ226" t="str">
        <f>IF(ISERROR(VLOOKUP($B226,'РЕОРГ 01.05.2010'!A:B,2,FALSE)),"",VLOOKUP($B226,'РЕОРГ 01.05.2010'!A:B,2,FALSE))</f>
        <v/>
      </c>
      <c r="BK226" s="12" t="str">
        <f t="shared" si="108"/>
        <v>Опер.касса №4379/035</v>
      </c>
      <c r="BL226" t="e">
        <f>LEFT(#REF!,2)</f>
        <v>#REF!</v>
      </c>
      <c r="BM226" s="12" t="str">
        <f t="shared" si="131"/>
        <v>4379/035</v>
      </c>
      <c r="BO226" t="str">
        <f>IF(ISERROR(VLOOKUP($B226,'РЕОРГ 01.08.2010'!A:B,2,FALSE)),"",VLOOKUP($B226,'РЕОРГ 01.08.2010'!A:B,2,FALSE))</f>
        <v/>
      </c>
      <c r="BP226" s="12" t="str">
        <f t="shared" si="109"/>
        <v>Опер.касса №4379/035</v>
      </c>
      <c r="BQ226" t="e">
        <f>LEFT(#REF!,2)</f>
        <v>#REF!</v>
      </c>
      <c r="BR226" s="12" t="str">
        <f t="shared" si="132"/>
        <v>4379/035</v>
      </c>
    </row>
    <row r="227" spans="1:70" ht="12.75" customHeight="1">
      <c r="A227" t="str">
        <f t="shared" si="110"/>
        <v>4379/037</v>
      </c>
      <c r="B227" s="133">
        <v>267</v>
      </c>
      <c r="C227" s="1" t="s">
        <v>1208</v>
      </c>
      <c r="D227" s="32" t="s">
        <v>1931</v>
      </c>
      <c r="E227" s="1" t="s">
        <v>1173</v>
      </c>
      <c r="F227" s="1" t="s">
        <v>4493</v>
      </c>
      <c r="G227" s="1" t="s">
        <v>1209</v>
      </c>
      <c r="H227" s="1" t="s">
        <v>1210</v>
      </c>
      <c r="I227" s="1" t="s">
        <v>1211</v>
      </c>
      <c r="J227" s="1"/>
      <c r="K227" s="1">
        <v>7.5</v>
      </c>
      <c r="L227" s="32" t="s">
        <v>2043</v>
      </c>
      <c r="M227" s="8" t="s">
        <v>11773</v>
      </c>
      <c r="N227" s="2" t="s">
        <v>11959</v>
      </c>
      <c r="O227" s="173"/>
      <c r="P227" s="168">
        <f t="shared" si="133"/>
        <v>224</v>
      </c>
      <c r="Q227" s="138">
        <f t="shared" si="134"/>
        <v>12</v>
      </c>
      <c r="R227" s="138">
        <f t="shared" si="135"/>
        <v>24</v>
      </c>
      <c r="S227" s="138">
        <f t="shared" si="136"/>
        <v>36</v>
      </c>
      <c r="T227" s="138">
        <f t="shared" si="137"/>
        <v>48</v>
      </c>
      <c r="U227" s="138">
        <f t="shared" si="138"/>
        <v>60</v>
      </c>
      <c r="V227" s="138" t="e">
        <f t="shared" si="139"/>
        <v>#VALUE!</v>
      </c>
      <c r="W227" s="158" t="str">
        <f t="shared" si="111"/>
        <v>10:00 18:30</v>
      </c>
      <c r="X227" s="159">
        <f>HLOOKUP(SEARCH("2",$M227)-1,$Q$3:$V227,$P227+1,FALSE)</f>
        <v>12</v>
      </c>
      <c r="Y227" s="160" t="str">
        <f t="shared" si="112"/>
        <v>10:00 18:30|10:00 18:30|10:00 18:30|10:00 18:30|10:00 17:00</v>
      </c>
      <c r="Z227" s="161" t="str">
        <f t="shared" si="113"/>
        <v>10:00 18:30</v>
      </c>
      <c r="AA227" s="158" t="str">
        <f t="shared" si="114"/>
        <v>10:00 18:30</v>
      </c>
      <c r="AB227" s="159">
        <f>HLOOKUP(SEARCH("3",$M227)-1,$Q$3:$V227,$P227+1,FALSE)</f>
        <v>24</v>
      </c>
      <c r="AC227" s="160" t="str">
        <f t="shared" si="115"/>
        <v>10:00 18:30|10:00 18:30|10:00 18:30|10:00 17:00</v>
      </c>
      <c r="AD227" s="161" t="str">
        <f t="shared" si="116"/>
        <v>10:00 18:30</v>
      </c>
      <c r="AE227" s="158" t="str">
        <f t="shared" si="117"/>
        <v>10:00 18:30</v>
      </c>
      <c r="AF227" s="159">
        <f>HLOOKUP(SEARCH("4",$M227)-1,$Q$3:$V227,$P227+1,FALSE)</f>
        <v>36</v>
      </c>
      <c r="AG227" s="161" t="str">
        <f t="shared" si="118"/>
        <v>10:00 18:30|10:00 18:30|10:00 17:00</v>
      </c>
      <c r="AH227" s="161" t="str">
        <f t="shared" si="119"/>
        <v>10:00 18:30</v>
      </c>
      <c r="AI227" s="158" t="str">
        <f t="shared" si="120"/>
        <v>10:00 18:30</v>
      </c>
      <c r="AJ227" s="159">
        <f>HLOOKUP(SEARCH("5",$M227)-1,$Q$3:$V227,$P227+1,FALSE)</f>
        <v>48</v>
      </c>
      <c r="AK227" s="161" t="str">
        <f t="shared" si="121"/>
        <v>10:00 18:30|10:00 17:00</v>
      </c>
      <c r="AL227" s="161" t="str">
        <f t="shared" si="122"/>
        <v>10:00 18:30</v>
      </c>
      <c r="AM227" s="158" t="str">
        <f t="shared" si="123"/>
        <v>10:00 18:30</v>
      </c>
      <c r="AN227" s="159">
        <f>HLOOKUP(SEARCH("6",$M227)-1,$Q$3:$V227,$P227+1,FALSE)</f>
        <v>60</v>
      </c>
      <c r="AO227" s="161" t="str">
        <f t="shared" si="124"/>
        <v>10:00 17:00</v>
      </c>
      <c r="AP227" s="161" t="e">
        <f t="shared" si="125"/>
        <v>#VALUE!</v>
      </c>
      <c r="AQ227" s="162" t="str">
        <f t="shared" si="126"/>
        <v>10:00 17:00</v>
      </c>
      <c r="AR227" s="163" t="e">
        <f>HLOOKUP(SEARCH("7",$M227)-1,$Q$3:$V227,$P227+1,FALSE)</f>
        <v>#VALUE!</v>
      </c>
      <c r="AS227" s="164" t="str">
        <f t="shared" si="127"/>
        <v>выходной</v>
      </c>
      <c r="AT227" s="142"/>
      <c r="AU227" s="11" t="str">
        <f>IF(ISERROR(VLOOKUP(B227,'РЕОРГ 2008'!$A:$B,2,FALSE)),"",VLOOKUP(B227,'РЕОРГ 2008'!$A:$B,2,FALSE))</f>
        <v/>
      </c>
      <c r="AV227" s="12" t="str">
        <f t="shared" si="105"/>
        <v>Опер.касса №4379/037</v>
      </c>
      <c r="AW227" s="31" t="e">
        <f>LEFT(#REF!,2)</f>
        <v>#REF!</v>
      </c>
      <c r="AX227" s="12" t="str">
        <f t="shared" si="128"/>
        <v>4379/037</v>
      </c>
      <c r="AZ227" t="str">
        <f>IF(ISERROR(VLOOKUP(B227,'РЕОРГ 01.08.2009'!$A:$B,2,FALSE)),"",VLOOKUP(B227,'РЕОРГ 01.08.2009'!$A:$B,2,FALSE))</f>
        <v/>
      </c>
      <c r="BA227" s="12" t="str">
        <f t="shared" si="106"/>
        <v>Опер.касса №4379/037</v>
      </c>
      <c r="BB227" t="e">
        <f>LEFT(#REF!,2)</f>
        <v>#REF!</v>
      </c>
      <c r="BC227" s="12" t="str">
        <f t="shared" si="129"/>
        <v>4379/037</v>
      </c>
      <c r="BE227" t="str">
        <f>IF(ISERROR(VLOOKUP(B227,'РЕОРГ 01.10.2009'!A:C,3,FALSE)),"",VLOOKUP(B227,'РЕОРГ 01.10.2009'!A:C,3,FALSE))</f>
        <v/>
      </c>
      <c r="BF227" s="12" t="str">
        <f t="shared" si="107"/>
        <v>Опер.касса №4379/037</v>
      </c>
      <c r="BG227" t="e">
        <f>LEFT(#REF!,2)</f>
        <v>#REF!</v>
      </c>
      <c r="BH227" s="12" t="str">
        <f t="shared" si="130"/>
        <v>4379/037</v>
      </c>
      <c r="BJ227" t="str">
        <f>IF(ISERROR(VLOOKUP($B227,'РЕОРГ 01.05.2010'!A:B,2,FALSE)),"",VLOOKUP($B227,'РЕОРГ 01.05.2010'!A:B,2,FALSE))</f>
        <v/>
      </c>
      <c r="BK227" s="12" t="str">
        <f t="shared" si="108"/>
        <v>Опер.касса №4379/037</v>
      </c>
      <c r="BL227" t="e">
        <f>LEFT(#REF!,2)</f>
        <v>#REF!</v>
      </c>
      <c r="BM227" s="12" t="str">
        <f t="shared" si="131"/>
        <v>4379/037</v>
      </c>
      <c r="BO227" t="str">
        <f>IF(ISERROR(VLOOKUP($B227,'РЕОРГ 01.08.2010'!A:B,2,FALSE)),"",VLOOKUP($B227,'РЕОРГ 01.08.2010'!A:B,2,FALSE))</f>
        <v/>
      </c>
      <c r="BP227" s="12" t="str">
        <f t="shared" si="109"/>
        <v>Опер.касса №4379/037</v>
      </c>
      <c r="BQ227" t="e">
        <f>LEFT(#REF!,2)</f>
        <v>#REF!</v>
      </c>
      <c r="BR227" s="12" t="str">
        <f t="shared" si="132"/>
        <v>4379/037</v>
      </c>
    </row>
    <row r="228" spans="1:70" ht="12.75" customHeight="1">
      <c r="A228" t="str">
        <f t="shared" si="110"/>
        <v>4379/038</v>
      </c>
      <c r="B228" s="133">
        <v>268</v>
      </c>
      <c r="C228" s="1" t="s">
        <v>1212</v>
      </c>
      <c r="D228" s="32" t="s">
        <v>1926</v>
      </c>
      <c r="E228" s="1" t="s">
        <v>1173</v>
      </c>
      <c r="F228" s="1" t="s">
        <v>4493</v>
      </c>
      <c r="G228" s="1" t="s">
        <v>1213</v>
      </c>
      <c r="H228" s="1" t="s">
        <v>1214</v>
      </c>
      <c r="I228" s="1" t="s">
        <v>4</v>
      </c>
      <c r="J228" s="1"/>
      <c r="K228" s="1">
        <v>0.75</v>
      </c>
      <c r="L228" s="32" t="s">
        <v>2043</v>
      </c>
      <c r="M228" s="8" t="s">
        <v>11903</v>
      </c>
      <c r="N228" s="2" t="s">
        <v>11960</v>
      </c>
      <c r="O228" s="173"/>
      <c r="P228" s="168">
        <f t="shared" si="133"/>
        <v>225</v>
      </c>
      <c r="Q228" s="138">
        <f t="shared" si="134"/>
        <v>25</v>
      </c>
      <c r="R228" s="138">
        <f t="shared" si="135"/>
        <v>50</v>
      </c>
      <c r="S228" s="138">
        <f t="shared" si="136"/>
        <v>75</v>
      </c>
      <c r="T228" s="138" t="e">
        <f t="shared" si="137"/>
        <v>#VALUE!</v>
      </c>
      <c r="U228" s="138" t="e">
        <f t="shared" si="138"/>
        <v>#VALUE!</v>
      </c>
      <c r="V228" s="138" t="e">
        <f t="shared" si="139"/>
        <v>#VALUE!</v>
      </c>
      <c r="W228" s="158" t="str">
        <f t="shared" si="111"/>
        <v>выходной</v>
      </c>
      <c r="X228" s="159" t="e">
        <f>HLOOKUP(SEARCH("2",$M228)-1,$Q$3:$V228,$P228+1,FALSE)</f>
        <v>#N/A</v>
      </c>
      <c r="Y228" s="160" t="str">
        <f t="shared" si="112"/>
        <v>09:00 17:15(13:00 14:00)</v>
      </c>
      <c r="Z228" s="161" t="e">
        <f t="shared" si="113"/>
        <v>#VALUE!</v>
      </c>
      <c r="AA228" s="158" t="str">
        <f t="shared" si="114"/>
        <v>09:00 17:15(13:00 14:00)</v>
      </c>
      <c r="AB228" s="159">
        <f>HLOOKUP(SEARCH("3",$M228)-1,$Q$3:$V228,$P228+1,FALSE)</f>
        <v>25</v>
      </c>
      <c r="AC228" s="160" t="str">
        <f t="shared" si="115"/>
        <v>09:00 17:15(13:00 14:00)|09:00 17:15(13:00 14:00)|09:00 14:15</v>
      </c>
      <c r="AD228" s="161" t="str">
        <f t="shared" si="116"/>
        <v>09:00 17:15(13:00 14:00)</v>
      </c>
      <c r="AE228" s="158" t="str">
        <f t="shared" si="117"/>
        <v>09:00 17:15(13:00 14:00)</v>
      </c>
      <c r="AF228" s="159" t="e">
        <f>HLOOKUP(SEARCH("4",$M228)-1,$Q$3:$V228,$P228+1,FALSE)</f>
        <v>#VALUE!</v>
      </c>
      <c r="AG228" s="161" t="e">
        <f t="shared" si="118"/>
        <v>#VALUE!</v>
      </c>
      <c r="AH228" s="161" t="e">
        <f t="shared" si="119"/>
        <v>#VALUE!</v>
      </c>
      <c r="AI228" s="158" t="str">
        <f t="shared" si="120"/>
        <v>выходной</v>
      </c>
      <c r="AJ228" s="159">
        <f>HLOOKUP(SEARCH("5",$M228)-1,$Q$3:$V228,$P228+1,FALSE)</f>
        <v>50</v>
      </c>
      <c r="AK228" s="161" t="str">
        <f t="shared" si="121"/>
        <v>09:00 17:15(13:00 14:00)|09:00 14:15</v>
      </c>
      <c r="AL228" s="161" t="str">
        <f t="shared" si="122"/>
        <v>09:00 17:15(13:00 14:00)</v>
      </c>
      <c r="AM228" s="158" t="str">
        <f t="shared" si="123"/>
        <v>09:00 17:15(13:00 14:00)</v>
      </c>
      <c r="AN228" s="159">
        <f>HLOOKUP(SEARCH("6",$M228)-1,$Q$3:$V228,$P228+1,FALSE)</f>
        <v>75</v>
      </c>
      <c r="AO228" s="161" t="str">
        <f t="shared" si="124"/>
        <v>09:00 14:15</v>
      </c>
      <c r="AP228" s="161" t="e">
        <f t="shared" si="125"/>
        <v>#VALUE!</v>
      </c>
      <c r="AQ228" s="162" t="str">
        <f t="shared" si="126"/>
        <v>09:00 14:15</v>
      </c>
      <c r="AR228" s="163" t="e">
        <f>HLOOKUP(SEARCH("7",$M228)-1,$Q$3:$V228,$P228+1,FALSE)</f>
        <v>#VALUE!</v>
      </c>
      <c r="AS228" s="164" t="str">
        <f t="shared" si="127"/>
        <v>выходной</v>
      </c>
      <c r="AT228" s="142"/>
      <c r="AU228" s="11" t="str">
        <f>IF(ISERROR(VLOOKUP(B228,'РЕОРГ 2008'!$A:$B,2,FALSE)),"",VLOOKUP(B228,'РЕОРГ 2008'!$A:$B,2,FALSE))</f>
        <v/>
      </c>
      <c r="AV228" s="12" t="str">
        <f t="shared" si="105"/>
        <v>Доп.офис №4379/038</v>
      </c>
      <c r="AW228" s="31" t="e">
        <f>LEFT(#REF!,2)</f>
        <v>#REF!</v>
      </c>
      <c r="AX228" s="12" t="str">
        <f t="shared" si="128"/>
        <v>4379/038</v>
      </c>
      <c r="AZ228" t="str">
        <f>IF(ISERROR(VLOOKUP(B228,'РЕОРГ 01.08.2009'!$A:$B,2,FALSE)),"",VLOOKUP(B228,'РЕОРГ 01.08.2009'!$A:$B,2,FALSE))</f>
        <v/>
      </c>
      <c r="BA228" s="12" t="str">
        <f t="shared" si="106"/>
        <v>Доп.офис №4379/038</v>
      </c>
      <c r="BB228" t="e">
        <f>LEFT(#REF!,2)</f>
        <v>#REF!</v>
      </c>
      <c r="BC228" s="12" t="str">
        <f t="shared" si="129"/>
        <v>4379/038</v>
      </c>
      <c r="BE228" t="str">
        <f>IF(ISERROR(VLOOKUP(B228,'РЕОРГ 01.10.2009'!A:C,3,FALSE)),"",VLOOKUP(B228,'РЕОРГ 01.10.2009'!A:C,3,FALSE))</f>
        <v/>
      </c>
      <c r="BF228" s="12" t="str">
        <f t="shared" si="107"/>
        <v>Доп.офис №4379/038</v>
      </c>
      <c r="BG228" t="e">
        <f>LEFT(#REF!,2)</f>
        <v>#REF!</v>
      </c>
      <c r="BH228" s="12" t="str">
        <f t="shared" si="130"/>
        <v>4379/038</v>
      </c>
      <c r="BJ228" t="str">
        <f>IF(ISERROR(VLOOKUP($B228,'РЕОРГ 01.05.2010'!A:B,2,FALSE)),"",VLOOKUP($B228,'РЕОРГ 01.05.2010'!A:B,2,FALSE))</f>
        <v/>
      </c>
      <c r="BK228" s="12" t="str">
        <f t="shared" si="108"/>
        <v>Доп.офис №4379/038</v>
      </c>
      <c r="BL228" t="e">
        <f>LEFT(#REF!,2)</f>
        <v>#REF!</v>
      </c>
      <c r="BM228" s="12" t="str">
        <f t="shared" si="131"/>
        <v>4379/038</v>
      </c>
      <c r="BO228" t="str">
        <f>IF(ISERROR(VLOOKUP($B228,'РЕОРГ 01.08.2010'!A:B,2,FALSE)),"",VLOOKUP($B228,'РЕОРГ 01.08.2010'!A:B,2,FALSE))</f>
        <v/>
      </c>
      <c r="BP228" s="12" t="str">
        <f t="shared" si="109"/>
        <v>Доп.офис №4379/038</v>
      </c>
      <c r="BQ228" t="e">
        <f>LEFT(#REF!,2)</f>
        <v>#REF!</v>
      </c>
      <c r="BR228" s="12" t="str">
        <f t="shared" si="132"/>
        <v>4379/038</v>
      </c>
    </row>
    <row r="229" spans="1:70" ht="12.75" customHeight="1">
      <c r="A229" t="str">
        <f t="shared" si="110"/>
        <v>4379/042</v>
      </c>
      <c r="B229" s="133">
        <v>269</v>
      </c>
      <c r="C229" s="1" t="s">
        <v>1215</v>
      </c>
      <c r="D229" s="32" t="s">
        <v>1931</v>
      </c>
      <c r="E229" s="1" t="s">
        <v>1216</v>
      </c>
      <c r="F229" s="1" t="s">
        <v>4493</v>
      </c>
      <c r="G229" s="1" t="s">
        <v>298</v>
      </c>
      <c r="H229" s="1" t="s">
        <v>1217</v>
      </c>
      <c r="I229" s="1" t="s">
        <v>362</v>
      </c>
      <c r="J229" s="1"/>
      <c r="K229" s="1">
        <v>1</v>
      </c>
      <c r="L229" s="32" t="s">
        <v>4049</v>
      </c>
      <c r="M229" s="8" t="s">
        <v>11831</v>
      </c>
      <c r="N229" s="2" t="s">
        <v>11961</v>
      </c>
      <c r="O229" s="173"/>
      <c r="P229" s="168">
        <f t="shared" si="133"/>
        <v>226</v>
      </c>
      <c r="Q229" s="138">
        <f t="shared" si="134"/>
        <v>25</v>
      </c>
      <c r="R229" s="138">
        <f t="shared" si="135"/>
        <v>50</v>
      </c>
      <c r="S229" s="138">
        <f t="shared" si="136"/>
        <v>75</v>
      </c>
      <c r="T229" s="138">
        <f t="shared" si="137"/>
        <v>100</v>
      </c>
      <c r="U229" s="138" t="e">
        <f t="shared" si="138"/>
        <v>#VALUE!</v>
      </c>
      <c r="V229" s="138" t="e">
        <f t="shared" si="139"/>
        <v>#VALUE!</v>
      </c>
      <c r="W229" s="158" t="str">
        <f t="shared" si="111"/>
        <v>выходной</v>
      </c>
      <c r="X229" s="159" t="e">
        <f>HLOOKUP(SEARCH("2",$M229)-1,$Q$3:$V229,$P229+1,FALSE)</f>
        <v>#N/A</v>
      </c>
      <c r="Y229" s="160" t="str">
        <f t="shared" si="112"/>
        <v>10:00 18:00(13:00 14:00)</v>
      </c>
      <c r="Z229" s="161" t="e">
        <f t="shared" si="113"/>
        <v>#VALUE!</v>
      </c>
      <c r="AA229" s="158" t="str">
        <f t="shared" si="114"/>
        <v>10:00 18:00(13:00 14:00)</v>
      </c>
      <c r="AB229" s="159">
        <f>HLOOKUP(SEARCH("3",$M229)-1,$Q$3:$V229,$P229+1,FALSE)</f>
        <v>25</v>
      </c>
      <c r="AC229" s="160" t="str">
        <f t="shared" si="115"/>
        <v>10:00 18:00(13:00 14:00)|10:00 18:00(13:00 14:00)|10:00 18:00(13:00 14:00)|08:00 16:00(00:00 00:00)</v>
      </c>
      <c r="AD229" s="161" t="str">
        <f t="shared" si="116"/>
        <v>10:00 18:00(13:00 14:00)</v>
      </c>
      <c r="AE229" s="158" t="str">
        <f t="shared" si="117"/>
        <v>10:00 18:00(13:00 14:00)</v>
      </c>
      <c r="AF229" s="159">
        <f>HLOOKUP(SEARCH("4",$M229)-1,$Q$3:$V229,$P229+1,FALSE)</f>
        <v>50</v>
      </c>
      <c r="AG229" s="161" t="str">
        <f t="shared" si="118"/>
        <v>10:00 18:00(13:00 14:00)|10:00 18:00(13:00 14:00)|08:00 16:00(00:00 00:00)</v>
      </c>
      <c r="AH229" s="161" t="str">
        <f t="shared" si="119"/>
        <v>10:00 18:00(13:00 14:00)</v>
      </c>
      <c r="AI229" s="158" t="str">
        <f t="shared" si="120"/>
        <v>10:00 18:00(13:00 14:00)</v>
      </c>
      <c r="AJ229" s="159">
        <f>HLOOKUP(SEARCH("5",$M229)-1,$Q$3:$V229,$P229+1,FALSE)</f>
        <v>75</v>
      </c>
      <c r="AK229" s="161" t="str">
        <f t="shared" si="121"/>
        <v>10:00 18:00(13:00 14:00)|08:00 16:00(00:00 00:00)</v>
      </c>
      <c r="AL229" s="161" t="str">
        <f t="shared" si="122"/>
        <v>10:00 18:00(13:00 14:00)</v>
      </c>
      <c r="AM229" s="158" t="str">
        <f t="shared" si="123"/>
        <v>10:00 18:00(13:00 14:00)</v>
      </c>
      <c r="AN229" s="159">
        <f>HLOOKUP(SEARCH("6",$M229)-1,$Q$3:$V229,$P229+1,FALSE)</f>
        <v>100</v>
      </c>
      <c r="AO229" s="161" t="str">
        <f t="shared" si="124"/>
        <v>08:00 16:00(00:00 00:00)</v>
      </c>
      <c r="AP229" s="161" t="e">
        <f t="shared" si="125"/>
        <v>#VALUE!</v>
      </c>
      <c r="AQ229" s="162" t="str">
        <f t="shared" si="126"/>
        <v>08:00 16:00(00:00 00:00)</v>
      </c>
      <c r="AR229" s="163" t="e">
        <f>HLOOKUP(SEARCH("7",$M229)-1,$Q$3:$V229,$P229+1,FALSE)</f>
        <v>#VALUE!</v>
      </c>
      <c r="AS229" s="164" t="str">
        <f t="shared" si="127"/>
        <v>выходной</v>
      </c>
      <c r="AT229" s="142"/>
      <c r="AU229" s="11" t="str">
        <f>IF(ISERROR(VLOOKUP(B229,'РЕОРГ 2008'!$A:$B,2,FALSE)),"",VLOOKUP(B229,'РЕОРГ 2008'!$A:$B,2,FALSE))</f>
        <v/>
      </c>
      <c r="AV229" s="12" t="str">
        <f t="shared" si="105"/>
        <v>Опер.касса №4379/042</v>
      </c>
      <c r="AW229" s="31" t="e">
        <f>LEFT(#REF!,2)</f>
        <v>#REF!</v>
      </c>
      <c r="AX229" s="12" t="str">
        <f t="shared" si="128"/>
        <v>4379/042</v>
      </c>
      <c r="AZ229" t="str">
        <f>IF(ISERROR(VLOOKUP(B229,'РЕОРГ 01.08.2009'!$A:$B,2,FALSE)),"",VLOOKUP(B229,'РЕОРГ 01.08.2009'!$A:$B,2,FALSE))</f>
        <v/>
      </c>
      <c r="BA229" s="12" t="str">
        <f t="shared" si="106"/>
        <v>Опер.касса №4379/042</v>
      </c>
      <c r="BB229" t="e">
        <f>LEFT(#REF!,2)</f>
        <v>#REF!</v>
      </c>
      <c r="BC229" s="12" t="str">
        <f t="shared" si="129"/>
        <v>4379/042</v>
      </c>
      <c r="BE229" t="str">
        <f>IF(ISERROR(VLOOKUP(B229,'РЕОРГ 01.10.2009'!A:C,3,FALSE)),"",VLOOKUP(B229,'РЕОРГ 01.10.2009'!A:C,3,FALSE))</f>
        <v/>
      </c>
      <c r="BF229" s="12" t="str">
        <f t="shared" si="107"/>
        <v>Опер.касса №4379/042</v>
      </c>
      <c r="BG229" t="e">
        <f>LEFT(#REF!,2)</f>
        <v>#REF!</v>
      </c>
      <c r="BH229" s="12" t="str">
        <f t="shared" si="130"/>
        <v>4379/042</v>
      </c>
      <c r="BJ229" t="str">
        <f>IF(ISERROR(VLOOKUP($B229,'РЕОРГ 01.05.2010'!A:B,2,FALSE)),"",VLOOKUP($B229,'РЕОРГ 01.05.2010'!A:B,2,FALSE))</f>
        <v/>
      </c>
      <c r="BK229" s="12" t="str">
        <f t="shared" si="108"/>
        <v>Опер.касса №4379/042</v>
      </c>
      <c r="BL229" t="e">
        <f>LEFT(#REF!,2)</f>
        <v>#REF!</v>
      </c>
      <c r="BM229" s="12" t="str">
        <f t="shared" si="131"/>
        <v>4379/042</v>
      </c>
      <c r="BO229" t="str">
        <f>IF(ISERROR(VLOOKUP($B229,'РЕОРГ 01.08.2010'!A:B,2,FALSE)),"",VLOOKUP($B229,'РЕОРГ 01.08.2010'!A:B,2,FALSE))</f>
        <v/>
      </c>
      <c r="BP229" s="12" t="str">
        <f t="shared" si="109"/>
        <v>Опер.касса №4379/042</v>
      </c>
      <c r="BQ229" t="e">
        <f>LEFT(#REF!,2)</f>
        <v>#REF!</v>
      </c>
      <c r="BR229" s="12" t="str">
        <f t="shared" si="132"/>
        <v>4379/042</v>
      </c>
    </row>
    <row r="230" spans="1:70" ht="12.75" customHeight="1">
      <c r="A230" t="str">
        <f t="shared" si="110"/>
        <v>4379/043</v>
      </c>
      <c r="B230" s="133">
        <v>270</v>
      </c>
      <c r="C230" s="1" t="s">
        <v>1218</v>
      </c>
      <c r="D230" s="32" t="s">
        <v>7017</v>
      </c>
      <c r="E230" s="1" t="s">
        <v>1221</v>
      </c>
      <c r="F230" s="1" t="s">
        <v>4493</v>
      </c>
      <c r="G230" s="1" t="s">
        <v>363</v>
      </c>
      <c r="H230" s="1" t="s">
        <v>1219</v>
      </c>
      <c r="I230" s="1" t="s">
        <v>1220</v>
      </c>
      <c r="J230" s="1"/>
      <c r="K230" s="1">
        <v>23</v>
      </c>
      <c r="L230" s="32" t="s">
        <v>4051</v>
      </c>
      <c r="M230" s="8" t="s">
        <v>11773</v>
      </c>
      <c r="N230" s="2" t="s">
        <v>11962</v>
      </c>
      <c r="O230" s="173"/>
      <c r="P230" s="168">
        <f t="shared" si="133"/>
        <v>227</v>
      </c>
      <c r="Q230" s="138">
        <f t="shared" si="134"/>
        <v>25</v>
      </c>
      <c r="R230" s="138">
        <f t="shared" si="135"/>
        <v>50</v>
      </c>
      <c r="S230" s="138">
        <f t="shared" si="136"/>
        <v>75</v>
      </c>
      <c r="T230" s="138">
        <f t="shared" si="137"/>
        <v>100</v>
      </c>
      <c r="U230" s="138">
        <f t="shared" si="138"/>
        <v>125</v>
      </c>
      <c r="V230" s="138" t="e">
        <f t="shared" si="139"/>
        <v>#VALUE!</v>
      </c>
      <c r="W230" s="158" t="str">
        <f t="shared" si="111"/>
        <v>08:00 18:00(00:00 00:00)</v>
      </c>
      <c r="X230" s="159">
        <f>HLOOKUP(SEARCH("2",$M230)-1,$Q$3:$V230,$P230+1,FALSE)</f>
        <v>25</v>
      </c>
      <c r="Y230" s="160" t="str">
        <f t="shared" si="112"/>
        <v>08:00 18:00(00:00 00:00)|08:00 18:00(00:00 00:00)|08:00 18:00(00:00 00:00)|08:00 18:00(00:00 00:00)|08:00 17:00(00:00 00:00)</v>
      </c>
      <c r="Z230" s="161" t="str">
        <f t="shared" si="113"/>
        <v>08:00 18:00(00:00 00:00)</v>
      </c>
      <c r="AA230" s="158" t="str">
        <f t="shared" si="114"/>
        <v>08:00 18:00(00:00 00:00)</v>
      </c>
      <c r="AB230" s="159">
        <f>HLOOKUP(SEARCH("3",$M230)-1,$Q$3:$V230,$P230+1,FALSE)</f>
        <v>50</v>
      </c>
      <c r="AC230" s="160" t="str">
        <f t="shared" si="115"/>
        <v>08:00 18:00(00:00 00:00)|08:00 18:00(00:00 00:00)|08:00 18:00(00:00 00:00)|08:00 17:00(00:00 00:00)</v>
      </c>
      <c r="AD230" s="161" t="str">
        <f t="shared" si="116"/>
        <v>08:00 18:00(00:00 00:00)</v>
      </c>
      <c r="AE230" s="158" t="str">
        <f t="shared" si="117"/>
        <v>08:00 18:00(00:00 00:00)</v>
      </c>
      <c r="AF230" s="159">
        <f>HLOOKUP(SEARCH("4",$M230)-1,$Q$3:$V230,$P230+1,FALSE)</f>
        <v>75</v>
      </c>
      <c r="AG230" s="161" t="str">
        <f t="shared" si="118"/>
        <v>08:00 18:00(00:00 00:00)|08:00 18:00(00:00 00:00)|08:00 17:00(00:00 00:00)</v>
      </c>
      <c r="AH230" s="161" t="str">
        <f t="shared" si="119"/>
        <v>08:00 18:00(00:00 00:00)</v>
      </c>
      <c r="AI230" s="158" t="str">
        <f t="shared" si="120"/>
        <v>08:00 18:00(00:00 00:00)</v>
      </c>
      <c r="AJ230" s="159">
        <f>HLOOKUP(SEARCH("5",$M230)-1,$Q$3:$V230,$P230+1,FALSE)</f>
        <v>100</v>
      </c>
      <c r="AK230" s="161" t="str">
        <f t="shared" si="121"/>
        <v>08:00 18:00(00:00 00:00)|08:00 17:00(00:00 00:00)</v>
      </c>
      <c r="AL230" s="161" t="str">
        <f t="shared" si="122"/>
        <v>08:00 18:00(00:00 00:00)</v>
      </c>
      <c r="AM230" s="158" t="str">
        <f t="shared" si="123"/>
        <v>08:00 18:00(00:00 00:00)</v>
      </c>
      <c r="AN230" s="159">
        <f>HLOOKUP(SEARCH("6",$M230)-1,$Q$3:$V230,$P230+1,FALSE)</f>
        <v>125</v>
      </c>
      <c r="AO230" s="161" t="str">
        <f t="shared" si="124"/>
        <v>08:00 17:00(00:00 00:00)</v>
      </c>
      <c r="AP230" s="161" t="e">
        <f t="shared" si="125"/>
        <v>#VALUE!</v>
      </c>
      <c r="AQ230" s="162" t="str">
        <f t="shared" si="126"/>
        <v>08:00 17:00(00:00 00:00)</v>
      </c>
      <c r="AR230" s="163" t="e">
        <f>HLOOKUP(SEARCH("7",$M230)-1,$Q$3:$V230,$P230+1,FALSE)</f>
        <v>#VALUE!</v>
      </c>
      <c r="AS230" s="164" t="str">
        <f t="shared" si="127"/>
        <v>выходной</v>
      </c>
      <c r="AT230" s="142"/>
      <c r="AU230" s="11" t="str">
        <f>IF(ISERROR(VLOOKUP(B230,'РЕОРГ 2008'!$A:$B,2,FALSE)),"",VLOOKUP(B230,'РЕОРГ 2008'!$A:$B,2,FALSE))</f>
        <v/>
      </c>
      <c r="AV230" s="12" t="str">
        <f t="shared" si="105"/>
        <v>Доп.офис №4379/043</v>
      </c>
      <c r="AW230" s="31" t="e">
        <f>LEFT(#REF!,2)</f>
        <v>#REF!</v>
      </c>
      <c r="AX230" s="12" t="str">
        <f t="shared" si="128"/>
        <v>4379/043</v>
      </c>
      <c r="AZ230" t="str">
        <f>IF(ISERROR(VLOOKUP(B230,'РЕОРГ 01.08.2009'!$A:$B,2,FALSE)),"",VLOOKUP(B230,'РЕОРГ 01.08.2009'!$A:$B,2,FALSE))</f>
        <v/>
      </c>
      <c r="BA230" s="12" t="str">
        <f t="shared" si="106"/>
        <v>Доп.офис №4379/043</v>
      </c>
      <c r="BB230" t="e">
        <f>LEFT(#REF!,2)</f>
        <v>#REF!</v>
      </c>
      <c r="BC230" s="12" t="str">
        <f t="shared" si="129"/>
        <v>4379/043</v>
      </c>
      <c r="BE230" t="str">
        <f>IF(ISERROR(VLOOKUP(B230,'РЕОРГ 01.10.2009'!A:C,3,FALSE)),"",VLOOKUP(B230,'РЕОРГ 01.10.2009'!A:C,3,FALSE))</f>
        <v/>
      </c>
      <c r="BF230" s="12" t="str">
        <f t="shared" si="107"/>
        <v>Доп.офис №4379/043</v>
      </c>
      <c r="BG230" t="e">
        <f>LEFT(#REF!,2)</f>
        <v>#REF!</v>
      </c>
      <c r="BH230" s="12" t="str">
        <f t="shared" si="130"/>
        <v>4379/043</v>
      </c>
      <c r="BJ230" t="str">
        <f>IF(ISERROR(VLOOKUP($B230,'РЕОРГ 01.05.2010'!A:B,2,FALSE)),"",VLOOKUP($B230,'РЕОРГ 01.05.2010'!A:B,2,FALSE))</f>
        <v/>
      </c>
      <c r="BK230" s="12" t="str">
        <f t="shared" si="108"/>
        <v>Доп.офис №4379/043</v>
      </c>
      <c r="BL230" t="e">
        <f>LEFT(#REF!,2)</f>
        <v>#REF!</v>
      </c>
      <c r="BM230" s="12" t="str">
        <f t="shared" si="131"/>
        <v>4379/043</v>
      </c>
      <c r="BO230" t="str">
        <f>IF(ISERROR(VLOOKUP($B230,'РЕОРГ 01.08.2010'!A:B,2,FALSE)),"",VLOOKUP($B230,'РЕОРГ 01.08.2010'!A:B,2,FALSE))</f>
        <v/>
      </c>
      <c r="BP230" s="12" t="str">
        <f t="shared" si="109"/>
        <v>Доп.офис №4379/043</v>
      </c>
      <c r="BQ230" t="e">
        <f>LEFT(#REF!,2)</f>
        <v>#REF!</v>
      </c>
      <c r="BR230" s="12" t="str">
        <f t="shared" si="132"/>
        <v>4379/043</v>
      </c>
    </row>
    <row r="231" spans="1:70" ht="12.75" customHeight="1">
      <c r="A231" t="str">
        <f t="shared" si="110"/>
        <v>4379/045</v>
      </c>
      <c r="B231" s="133">
        <v>271</v>
      </c>
      <c r="C231" s="1" t="s">
        <v>10442</v>
      </c>
      <c r="D231" s="32" t="s">
        <v>1926</v>
      </c>
      <c r="E231" s="1" t="s">
        <v>1221</v>
      </c>
      <c r="F231" s="1" t="s">
        <v>4493</v>
      </c>
      <c r="G231" s="1" t="s">
        <v>2881</v>
      </c>
      <c r="H231" s="1" t="s">
        <v>1222</v>
      </c>
      <c r="I231" s="1" t="s">
        <v>2882</v>
      </c>
      <c r="J231" s="1"/>
      <c r="K231" s="1">
        <v>0.5</v>
      </c>
      <c r="L231" s="32" t="s">
        <v>4051</v>
      </c>
      <c r="M231" s="8" t="s">
        <v>11863</v>
      </c>
      <c r="N231" s="2" t="s">
        <v>11963</v>
      </c>
      <c r="O231" s="173"/>
      <c r="P231" s="168">
        <f t="shared" si="133"/>
        <v>228</v>
      </c>
      <c r="Q231" s="138">
        <f t="shared" si="134"/>
        <v>25</v>
      </c>
      <c r="R231" s="138">
        <f t="shared" si="135"/>
        <v>50</v>
      </c>
      <c r="S231" s="138" t="e">
        <f t="shared" si="136"/>
        <v>#VALUE!</v>
      </c>
      <c r="T231" s="138" t="e">
        <f t="shared" si="137"/>
        <v>#VALUE!</v>
      </c>
      <c r="U231" s="138" t="e">
        <f t="shared" si="138"/>
        <v>#VALUE!</v>
      </c>
      <c r="V231" s="138" t="e">
        <f t="shared" si="139"/>
        <v>#VALUE!</v>
      </c>
      <c r="W231" s="158" t="str">
        <f t="shared" si="111"/>
        <v>выходной</v>
      </c>
      <c r="X231" s="159" t="e">
        <f>HLOOKUP(SEARCH("2",$M231)-1,$Q$3:$V231,$P231+1,FALSE)</f>
        <v>#N/A</v>
      </c>
      <c r="Y231" s="160" t="str">
        <f t="shared" si="112"/>
        <v>09:00 16:30(13:00 14:00)</v>
      </c>
      <c r="Z231" s="161" t="e">
        <f t="shared" si="113"/>
        <v>#VALUE!</v>
      </c>
      <c r="AA231" s="158" t="str">
        <f t="shared" si="114"/>
        <v>09:00 16:30(13:00 14:00)</v>
      </c>
      <c r="AB231" s="159">
        <f>HLOOKUP(SEARCH("3",$M231)-1,$Q$3:$V231,$P231+1,FALSE)</f>
        <v>25</v>
      </c>
      <c r="AC231" s="160" t="str">
        <f t="shared" si="115"/>
        <v>09:00 16:30(13:00 14:00)|09:00 13:00(00:00 00:00)</v>
      </c>
      <c r="AD231" s="161" t="str">
        <f t="shared" si="116"/>
        <v>09:00 16:30(13:00 14:00)</v>
      </c>
      <c r="AE231" s="158" t="str">
        <f t="shared" si="117"/>
        <v>09:00 16:30(13:00 14:00)</v>
      </c>
      <c r="AF231" s="159" t="e">
        <f>HLOOKUP(SEARCH("4",$M231)-1,$Q$3:$V231,$P231+1,FALSE)</f>
        <v>#VALUE!</v>
      </c>
      <c r="AG231" s="161" t="e">
        <f t="shared" si="118"/>
        <v>#VALUE!</v>
      </c>
      <c r="AH231" s="161" t="e">
        <f t="shared" si="119"/>
        <v>#VALUE!</v>
      </c>
      <c r="AI231" s="158" t="str">
        <f t="shared" si="120"/>
        <v>выходной</v>
      </c>
      <c r="AJ231" s="159">
        <f>HLOOKUP(SEARCH("5",$M231)-1,$Q$3:$V231,$P231+1,FALSE)</f>
        <v>50</v>
      </c>
      <c r="AK231" s="161" t="str">
        <f t="shared" si="121"/>
        <v>09:00 13:00(00:00 00:00)</v>
      </c>
      <c r="AL231" s="161" t="e">
        <f t="shared" si="122"/>
        <v>#VALUE!</v>
      </c>
      <c r="AM231" s="158" t="str">
        <f t="shared" si="123"/>
        <v>09:00 13:00(00:00 00:00)</v>
      </c>
      <c r="AN231" s="159" t="e">
        <f>HLOOKUP(SEARCH("6",$M231)-1,$Q$3:$V231,$P231+1,FALSE)</f>
        <v>#VALUE!</v>
      </c>
      <c r="AO231" s="161" t="e">
        <f t="shared" si="124"/>
        <v>#VALUE!</v>
      </c>
      <c r="AP231" s="161" t="e">
        <f t="shared" si="125"/>
        <v>#VALUE!</v>
      </c>
      <c r="AQ231" s="162" t="str">
        <f t="shared" si="126"/>
        <v>выходной</v>
      </c>
      <c r="AR231" s="163" t="e">
        <f>HLOOKUP(SEARCH("7",$M231)-1,$Q$3:$V231,$P231+1,FALSE)</f>
        <v>#VALUE!</v>
      </c>
      <c r="AS231" s="164" t="str">
        <f t="shared" si="127"/>
        <v>выходной</v>
      </c>
      <c r="AT231" s="142"/>
      <c r="AU231" s="11" t="str">
        <f>IF(ISERROR(VLOOKUP(B231,'РЕОРГ 2008'!$A:$B,2,FALSE)),"",VLOOKUP(B231,'РЕОРГ 2008'!$A:$B,2,FALSE))</f>
        <v/>
      </c>
      <c r="AV231" s="12" t="str">
        <f t="shared" si="105"/>
        <v>Доп.офис №4379/045</v>
      </c>
      <c r="AW231" s="31" t="e">
        <f>LEFT(#REF!,2)</f>
        <v>#REF!</v>
      </c>
      <c r="AX231" s="12" t="str">
        <f t="shared" si="128"/>
        <v>4379/045</v>
      </c>
      <c r="AZ231" t="str">
        <f>IF(ISERROR(VLOOKUP(B231,'РЕОРГ 01.08.2009'!$A:$B,2,FALSE)),"",VLOOKUP(B231,'РЕОРГ 01.08.2009'!$A:$B,2,FALSE))</f>
        <v/>
      </c>
      <c r="BA231" s="12" t="str">
        <f t="shared" si="106"/>
        <v>Доп.офис №4379/045</v>
      </c>
      <c r="BB231" t="e">
        <f>LEFT(#REF!,2)</f>
        <v>#REF!</v>
      </c>
      <c r="BC231" s="12" t="str">
        <f t="shared" si="129"/>
        <v>4379/045</v>
      </c>
      <c r="BE231" t="str">
        <f>IF(ISERROR(VLOOKUP(B231,'РЕОРГ 01.10.2009'!A:C,3,FALSE)),"",VLOOKUP(B231,'РЕОРГ 01.10.2009'!A:C,3,FALSE))</f>
        <v/>
      </c>
      <c r="BF231" s="12" t="str">
        <f t="shared" si="107"/>
        <v>Доп.офис №4379/045</v>
      </c>
      <c r="BG231" t="e">
        <f>LEFT(#REF!,2)</f>
        <v>#REF!</v>
      </c>
      <c r="BH231" s="12" t="str">
        <f t="shared" si="130"/>
        <v>4379/045</v>
      </c>
      <c r="BJ231" t="str">
        <f>IF(ISERROR(VLOOKUP($B231,'РЕОРГ 01.05.2010'!A:B,2,FALSE)),"",VLOOKUP($B231,'РЕОРГ 01.05.2010'!A:B,2,FALSE))</f>
        <v/>
      </c>
      <c r="BK231" s="12" t="str">
        <f t="shared" si="108"/>
        <v>Доп.офис №4379/045</v>
      </c>
      <c r="BL231" t="e">
        <f>LEFT(#REF!,2)</f>
        <v>#REF!</v>
      </c>
      <c r="BM231" s="12" t="str">
        <f t="shared" si="131"/>
        <v>4379/045</v>
      </c>
      <c r="BO231" t="str">
        <f>IF(ISERROR(VLOOKUP($B231,'РЕОРГ 01.08.2010'!A:B,2,FALSE)),"",VLOOKUP($B231,'РЕОРГ 01.08.2010'!A:B,2,FALSE))</f>
        <v/>
      </c>
      <c r="BP231" s="12" t="str">
        <f t="shared" si="109"/>
        <v>Доп.офис №4379/045</v>
      </c>
      <c r="BQ231" t="e">
        <f>LEFT(#REF!,2)</f>
        <v>#REF!</v>
      </c>
      <c r="BR231" s="12" t="str">
        <f t="shared" si="132"/>
        <v>4379/045</v>
      </c>
    </row>
    <row r="232" spans="1:70" ht="12.75" customHeight="1">
      <c r="A232" t="str">
        <f t="shared" si="110"/>
        <v>4379/046</v>
      </c>
      <c r="B232" s="133">
        <v>272</v>
      </c>
      <c r="C232" s="1" t="s">
        <v>1223</v>
      </c>
      <c r="D232" s="32" t="s">
        <v>1926</v>
      </c>
      <c r="E232" s="1" t="s">
        <v>1224</v>
      </c>
      <c r="F232" s="1" t="s">
        <v>4493</v>
      </c>
      <c r="G232" s="1" t="s">
        <v>1225</v>
      </c>
      <c r="H232" s="1" t="s">
        <v>1226</v>
      </c>
      <c r="I232" s="1" t="s">
        <v>11225</v>
      </c>
      <c r="J232" s="1"/>
      <c r="K232" s="1">
        <v>13.75</v>
      </c>
      <c r="L232" s="32" t="s">
        <v>4051</v>
      </c>
      <c r="M232" s="8" t="s">
        <v>11773</v>
      </c>
      <c r="N232" s="2" t="s">
        <v>11964</v>
      </c>
      <c r="O232" s="173"/>
      <c r="P232" s="168">
        <f t="shared" si="133"/>
        <v>229</v>
      </c>
      <c r="Q232" s="138">
        <f t="shared" si="134"/>
        <v>12</v>
      </c>
      <c r="R232" s="138">
        <f t="shared" si="135"/>
        <v>24</v>
      </c>
      <c r="S232" s="138">
        <f t="shared" si="136"/>
        <v>36</v>
      </c>
      <c r="T232" s="138">
        <f t="shared" si="137"/>
        <v>48</v>
      </c>
      <c r="U232" s="138">
        <f t="shared" si="138"/>
        <v>60</v>
      </c>
      <c r="V232" s="138" t="e">
        <f t="shared" si="139"/>
        <v>#VALUE!</v>
      </c>
      <c r="W232" s="158" t="str">
        <f t="shared" si="111"/>
        <v>08:00 18:00</v>
      </c>
      <c r="X232" s="159">
        <f>HLOOKUP(SEARCH("2",$M232)-1,$Q$3:$V232,$P232+1,FALSE)</f>
        <v>12</v>
      </c>
      <c r="Y232" s="160" t="str">
        <f t="shared" si="112"/>
        <v>08:00 18:00|08:00 18:00|08:00 18:00|08:00 18:00|08:00 17:00</v>
      </c>
      <c r="Z232" s="161" t="str">
        <f t="shared" si="113"/>
        <v>08:00 18:00</v>
      </c>
      <c r="AA232" s="158" t="str">
        <f t="shared" si="114"/>
        <v>08:00 18:00</v>
      </c>
      <c r="AB232" s="159">
        <f>HLOOKUP(SEARCH("3",$M232)-1,$Q$3:$V232,$P232+1,FALSE)</f>
        <v>24</v>
      </c>
      <c r="AC232" s="160" t="str">
        <f t="shared" si="115"/>
        <v>08:00 18:00|08:00 18:00|08:00 18:00|08:00 17:00</v>
      </c>
      <c r="AD232" s="161" t="str">
        <f t="shared" si="116"/>
        <v>08:00 18:00</v>
      </c>
      <c r="AE232" s="158" t="str">
        <f t="shared" si="117"/>
        <v>08:00 18:00</v>
      </c>
      <c r="AF232" s="159">
        <f>HLOOKUP(SEARCH("4",$M232)-1,$Q$3:$V232,$P232+1,FALSE)</f>
        <v>36</v>
      </c>
      <c r="AG232" s="161" t="str">
        <f t="shared" si="118"/>
        <v>08:00 18:00|08:00 18:00|08:00 17:00</v>
      </c>
      <c r="AH232" s="161" t="str">
        <f t="shared" si="119"/>
        <v>08:00 18:00</v>
      </c>
      <c r="AI232" s="158" t="str">
        <f t="shared" si="120"/>
        <v>08:00 18:00</v>
      </c>
      <c r="AJ232" s="159">
        <f>HLOOKUP(SEARCH("5",$M232)-1,$Q$3:$V232,$P232+1,FALSE)</f>
        <v>48</v>
      </c>
      <c r="AK232" s="161" t="str">
        <f t="shared" si="121"/>
        <v>08:00 18:00|08:00 17:00</v>
      </c>
      <c r="AL232" s="161" t="str">
        <f t="shared" si="122"/>
        <v>08:00 18:00</v>
      </c>
      <c r="AM232" s="158" t="str">
        <f t="shared" si="123"/>
        <v>08:00 18:00</v>
      </c>
      <c r="AN232" s="159">
        <f>HLOOKUP(SEARCH("6",$M232)-1,$Q$3:$V232,$P232+1,FALSE)</f>
        <v>60</v>
      </c>
      <c r="AO232" s="161" t="str">
        <f t="shared" si="124"/>
        <v>08:00 17:00</v>
      </c>
      <c r="AP232" s="161" t="e">
        <f t="shared" si="125"/>
        <v>#VALUE!</v>
      </c>
      <c r="AQ232" s="162" t="str">
        <f t="shared" si="126"/>
        <v>08:00 17:00</v>
      </c>
      <c r="AR232" s="163" t="e">
        <f>HLOOKUP(SEARCH("7",$M232)-1,$Q$3:$V232,$P232+1,FALSE)</f>
        <v>#VALUE!</v>
      </c>
      <c r="AS232" s="164" t="str">
        <f t="shared" si="127"/>
        <v>выходной</v>
      </c>
      <c r="AT232" s="142"/>
      <c r="AU232" s="11" t="str">
        <f>IF(ISERROR(VLOOKUP(B232,'РЕОРГ 2008'!$A:$B,2,FALSE)),"",VLOOKUP(B232,'РЕОРГ 2008'!$A:$B,2,FALSE))</f>
        <v/>
      </c>
      <c r="AV232" s="12" t="str">
        <f t="shared" si="105"/>
        <v>Доп.офис №4379/046</v>
      </c>
      <c r="AW232" s="31" t="e">
        <f>LEFT(#REF!,2)</f>
        <v>#REF!</v>
      </c>
      <c r="AX232" s="12" t="str">
        <f t="shared" si="128"/>
        <v>4379/046</v>
      </c>
      <c r="AZ232" t="str">
        <f>IF(ISERROR(VLOOKUP(B232,'РЕОРГ 01.08.2009'!$A:$B,2,FALSE)),"",VLOOKUP(B232,'РЕОРГ 01.08.2009'!$A:$B,2,FALSE))</f>
        <v/>
      </c>
      <c r="BA232" s="12" t="str">
        <f t="shared" si="106"/>
        <v>Доп.офис №4379/046</v>
      </c>
      <c r="BB232" t="e">
        <f>LEFT(#REF!,2)</f>
        <v>#REF!</v>
      </c>
      <c r="BC232" s="12" t="str">
        <f t="shared" si="129"/>
        <v>4379/046</v>
      </c>
      <c r="BE232" t="str">
        <f>IF(ISERROR(VLOOKUP(B232,'РЕОРГ 01.10.2009'!A:C,3,FALSE)),"",VLOOKUP(B232,'РЕОРГ 01.10.2009'!A:C,3,FALSE))</f>
        <v/>
      </c>
      <c r="BF232" s="12" t="str">
        <f t="shared" si="107"/>
        <v>Доп.офис №4379/046</v>
      </c>
      <c r="BG232" t="e">
        <f>LEFT(#REF!,2)</f>
        <v>#REF!</v>
      </c>
      <c r="BH232" s="12" t="str">
        <f t="shared" si="130"/>
        <v>4379/046</v>
      </c>
      <c r="BJ232" t="str">
        <f>IF(ISERROR(VLOOKUP($B232,'РЕОРГ 01.05.2010'!A:B,2,FALSE)),"",VLOOKUP($B232,'РЕОРГ 01.05.2010'!A:B,2,FALSE))</f>
        <v/>
      </c>
      <c r="BK232" s="12" t="str">
        <f t="shared" si="108"/>
        <v>Доп.офис №4379/046</v>
      </c>
      <c r="BL232" t="e">
        <f>LEFT(#REF!,2)</f>
        <v>#REF!</v>
      </c>
      <c r="BM232" s="12" t="str">
        <f t="shared" si="131"/>
        <v>4379/046</v>
      </c>
      <c r="BO232" t="str">
        <f>IF(ISERROR(VLOOKUP($B232,'РЕОРГ 01.08.2010'!A:B,2,FALSE)),"",VLOOKUP($B232,'РЕОРГ 01.08.2010'!A:B,2,FALSE))</f>
        <v/>
      </c>
      <c r="BP232" s="12" t="str">
        <f t="shared" si="109"/>
        <v>Доп.офис №4379/046</v>
      </c>
      <c r="BQ232" t="e">
        <f>LEFT(#REF!,2)</f>
        <v>#REF!</v>
      </c>
      <c r="BR232" s="12" t="str">
        <f t="shared" si="132"/>
        <v>4379/046</v>
      </c>
    </row>
    <row r="233" spans="1:70" ht="12.75" customHeight="1">
      <c r="A233" t="str">
        <f t="shared" si="110"/>
        <v>4379/047</v>
      </c>
      <c r="B233" s="133">
        <v>273</v>
      </c>
      <c r="C233" s="1" t="s">
        <v>1227</v>
      </c>
      <c r="D233" s="32" t="s">
        <v>1931</v>
      </c>
      <c r="E233" s="1" t="s">
        <v>1228</v>
      </c>
      <c r="F233" s="1" t="s">
        <v>4493</v>
      </c>
      <c r="G233" s="1" t="s">
        <v>3235</v>
      </c>
      <c r="H233" s="1" t="s">
        <v>3236</v>
      </c>
      <c r="I233" s="1" t="s">
        <v>5</v>
      </c>
      <c r="J233" s="1"/>
      <c r="K233" s="1">
        <v>0.75</v>
      </c>
      <c r="L233" s="32" t="s">
        <v>4049</v>
      </c>
      <c r="M233" s="8" t="s">
        <v>11903</v>
      </c>
      <c r="N233" s="2" t="s">
        <v>11965</v>
      </c>
      <c r="O233" s="173"/>
      <c r="P233" s="168">
        <f t="shared" si="133"/>
        <v>230</v>
      </c>
      <c r="Q233" s="138">
        <f t="shared" si="134"/>
        <v>25</v>
      </c>
      <c r="R233" s="138">
        <f t="shared" si="135"/>
        <v>50</v>
      </c>
      <c r="S233" s="138">
        <f t="shared" si="136"/>
        <v>75</v>
      </c>
      <c r="T233" s="138" t="e">
        <f t="shared" si="137"/>
        <v>#VALUE!</v>
      </c>
      <c r="U233" s="138" t="e">
        <f t="shared" si="138"/>
        <v>#VALUE!</v>
      </c>
      <c r="V233" s="138" t="e">
        <f t="shared" si="139"/>
        <v>#VALUE!</v>
      </c>
      <c r="W233" s="158" t="str">
        <f t="shared" si="111"/>
        <v>выходной</v>
      </c>
      <c r="X233" s="159" t="e">
        <f>HLOOKUP(SEARCH("2",$M233)-1,$Q$3:$V233,$P233+1,FALSE)</f>
        <v>#N/A</v>
      </c>
      <c r="Y233" s="160" t="str">
        <f t="shared" si="112"/>
        <v>09:00 16:00(12:00 13:00)</v>
      </c>
      <c r="Z233" s="161" t="e">
        <f t="shared" si="113"/>
        <v>#VALUE!</v>
      </c>
      <c r="AA233" s="158" t="str">
        <f t="shared" si="114"/>
        <v>09:00 16:00(12:00 13:00)</v>
      </c>
      <c r="AB233" s="159">
        <f>HLOOKUP(SEARCH("3",$M233)-1,$Q$3:$V233,$P233+1,FALSE)</f>
        <v>25</v>
      </c>
      <c r="AC233" s="160" t="str">
        <f t="shared" si="115"/>
        <v>09:00 16:00(12:00 13:00)|09:00 16:00(12:00 13:00)|08:00 13:00(00:00 00:00)</v>
      </c>
      <c r="AD233" s="161" t="str">
        <f t="shared" si="116"/>
        <v>09:00 16:00(12:00 13:00)</v>
      </c>
      <c r="AE233" s="158" t="str">
        <f t="shared" si="117"/>
        <v>09:00 16:00(12:00 13:00)</v>
      </c>
      <c r="AF233" s="159" t="e">
        <f>HLOOKUP(SEARCH("4",$M233)-1,$Q$3:$V233,$P233+1,FALSE)</f>
        <v>#VALUE!</v>
      </c>
      <c r="AG233" s="161" t="e">
        <f t="shared" si="118"/>
        <v>#VALUE!</v>
      </c>
      <c r="AH233" s="161" t="e">
        <f t="shared" si="119"/>
        <v>#VALUE!</v>
      </c>
      <c r="AI233" s="158" t="str">
        <f t="shared" si="120"/>
        <v>выходной</v>
      </c>
      <c r="AJ233" s="159">
        <f>HLOOKUP(SEARCH("5",$M233)-1,$Q$3:$V233,$P233+1,FALSE)</f>
        <v>50</v>
      </c>
      <c r="AK233" s="161" t="str">
        <f t="shared" si="121"/>
        <v>09:00 16:00(12:00 13:00)|08:00 13:00(00:00 00:00)</v>
      </c>
      <c r="AL233" s="161" t="str">
        <f t="shared" si="122"/>
        <v>09:00 16:00(12:00 13:00)</v>
      </c>
      <c r="AM233" s="158" t="str">
        <f t="shared" si="123"/>
        <v>09:00 16:00(12:00 13:00)</v>
      </c>
      <c r="AN233" s="159">
        <f>HLOOKUP(SEARCH("6",$M233)-1,$Q$3:$V233,$P233+1,FALSE)</f>
        <v>75</v>
      </c>
      <c r="AO233" s="161" t="str">
        <f t="shared" si="124"/>
        <v>08:00 13:00(00:00 00:00)</v>
      </c>
      <c r="AP233" s="161" t="e">
        <f t="shared" si="125"/>
        <v>#VALUE!</v>
      </c>
      <c r="AQ233" s="162" t="str">
        <f t="shared" si="126"/>
        <v>08:00 13:00(00:00 00:00)</v>
      </c>
      <c r="AR233" s="163" t="e">
        <f>HLOOKUP(SEARCH("7",$M233)-1,$Q$3:$V233,$P233+1,FALSE)</f>
        <v>#VALUE!</v>
      </c>
      <c r="AS233" s="164" t="str">
        <f t="shared" si="127"/>
        <v>выходной</v>
      </c>
      <c r="AT233" s="142"/>
      <c r="AU233" s="11" t="str">
        <f>IF(ISERROR(VLOOKUP(B233,'РЕОРГ 2008'!$A:$B,2,FALSE)),"",VLOOKUP(B233,'РЕОРГ 2008'!$A:$B,2,FALSE))</f>
        <v/>
      </c>
      <c r="AV233" s="12" t="str">
        <f t="shared" si="105"/>
        <v>Опер.касса №4379/047</v>
      </c>
      <c r="AW233" s="31" t="e">
        <f>LEFT(#REF!,2)</f>
        <v>#REF!</v>
      </c>
      <c r="AX233" s="12" t="str">
        <f t="shared" si="128"/>
        <v>4379/047</v>
      </c>
      <c r="AZ233" t="str">
        <f>IF(ISERROR(VLOOKUP(B233,'РЕОРГ 01.08.2009'!$A:$B,2,FALSE)),"",VLOOKUP(B233,'РЕОРГ 01.08.2009'!$A:$B,2,FALSE))</f>
        <v/>
      </c>
      <c r="BA233" s="12" t="str">
        <f t="shared" si="106"/>
        <v>Опер.касса №4379/047</v>
      </c>
      <c r="BB233" t="e">
        <f>LEFT(#REF!,2)</f>
        <v>#REF!</v>
      </c>
      <c r="BC233" s="12" t="str">
        <f t="shared" si="129"/>
        <v>4379/047</v>
      </c>
      <c r="BE233" t="str">
        <f>IF(ISERROR(VLOOKUP(B233,'РЕОРГ 01.10.2009'!A:C,3,FALSE)),"",VLOOKUP(B233,'РЕОРГ 01.10.2009'!A:C,3,FALSE))</f>
        <v/>
      </c>
      <c r="BF233" s="12" t="str">
        <f t="shared" si="107"/>
        <v>Опер.касса №4379/047</v>
      </c>
      <c r="BG233" t="e">
        <f>LEFT(#REF!,2)</f>
        <v>#REF!</v>
      </c>
      <c r="BH233" s="12" t="str">
        <f t="shared" si="130"/>
        <v>4379/047</v>
      </c>
      <c r="BJ233" t="str">
        <f>IF(ISERROR(VLOOKUP($B233,'РЕОРГ 01.05.2010'!A:B,2,FALSE)),"",VLOOKUP($B233,'РЕОРГ 01.05.2010'!A:B,2,FALSE))</f>
        <v/>
      </c>
      <c r="BK233" s="12" t="str">
        <f t="shared" si="108"/>
        <v>Опер.касса №4379/047</v>
      </c>
      <c r="BL233" t="e">
        <f>LEFT(#REF!,2)</f>
        <v>#REF!</v>
      </c>
      <c r="BM233" s="12" t="str">
        <f t="shared" si="131"/>
        <v>4379/047</v>
      </c>
      <c r="BO233" t="str">
        <f>IF(ISERROR(VLOOKUP($B233,'РЕОРГ 01.08.2010'!A:B,2,FALSE)),"",VLOOKUP($B233,'РЕОРГ 01.08.2010'!A:B,2,FALSE))</f>
        <v/>
      </c>
      <c r="BP233" s="12" t="str">
        <f t="shared" si="109"/>
        <v>Опер.касса №4379/047</v>
      </c>
      <c r="BQ233" t="e">
        <f>LEFT(#REF!,2)</f>
        <v>#REF!</v>
      </c>
      <c r="BR233" s="12" t="str">
        <f t="shared" si="132"/>
        <v>4379/047</v>
      </c>
    </row>
    <row r="234" spans="1:70" ht="12.75" customHeight="1">
      <c r="A234" t="str">
        <f t="shared" si="110"/>
        <v>4379/048</v>
      </c>
      <c r="B234" s="133">
        <v>274</v>
      </c>
      <c r="C234" s="1" t="s">
        <v>3237</v>
      </c>
      <c r="D234" s="32" t="s">
        <v>1931</v>
      </c>
      <c r="E234" s="1" t="s">
        <v>3238</v>
      </c>
      <c r="F234" s="1" t="s">
        <v>4493</v>
      </c>
      <c r="G234" s="1" t="s">
        <v>3239</v>
      </c>
      <c r="H234" s="1" t="s">
        <v>3240</v>
      </c>
      <c r="I234" s="1" t="s">
        <v>3241</v>
      </c>
      <c r="J234" s="1"/>
      <c r="K234" s="1">
        <v>0.5</v>
      </c>
      <c r="L234" s="32" t="s">
        <v>4049</v>
      </c>
      <c r="M234" s="8" t="s">
        <v>11863</v>
      </c>
      <c r="N234" s="2" t="s">
        <v>11966</v>
      </c>
      <c r="O234" s="173"/>
      <c r="P234" s="168">
        <f t="shared" si="133"/>
        <v>231</v>
      </c>
      <c r="Q234" s="138">
        <f t="shared" si="134"/>
        <v>25</v>
      </c>
      <c r="R234" s="138">
        <f t="shared" si="135"/>
        <v>50</v>
      </c>
      <c r="S234" s="138" t="e">
        <f t="shared" si="136"/>
        <v>#VALUE!</v>
      </c>
      <c r="T234" s="138" t="e">
        <f t="shared" si="137"/>
        <v>#VALUE!</v>
      </c>
      <c r="U234" s="138" t="e">
        <f t="shared" si="138"/>
        <v>#VALUE!</v>
      </c>
      <c r="V234" s="138" t="e">
        <f t="shared" si="139"/>
        <v>#VALUE!</v>
      </c>
      <c r="W234" s="158" t="str">
        <f t="shared" si="111"/>
        <v>выходной</v>
      </c>
      <c r="X234" s="159" t="e">
        <f>HLOOKUP(SEARCH("2",$M234)-1,$Q$3:$V234,$P234+1,FALSE)</f>
        <v>#N/A</v>
      </c>
      <c r="Y234" s="160" t="str">
        <f t="shared" si="112"/>
        <v>09:00 16:30(12:00 13:00)</v>
      </c>
      <c r="Z234" s="161" t="e">
        <f t="shared" si="113"/>
        <v>#VALUE!</v>
      </c>
      <c r="AA234" s="158" t="str">
        <f t="shared" si="114"/>
        <v>09:00 16:30(12:00 13:00)</v>
      </c>
      <c r="AB234" s="159">
        <f>HLOOKUP(SEARCH("3",$M234)-1,$Q$3:$V234,$P234+1,FALSE)</f>
        <v>25</v>
      </c>
      <c r="AC234" s="160" t="str">
        <f t="shared" si="115"/>
        <v>09:00 16:30(12:00 13:00)|09:00 14:30</v>
      </c>
      <c r="AD234" s="161" t="str">
        <f t="shared" si="116"/>
        <v>09:00 16:30(12:00 13:00)</v>
      </c>
      <c r="AE234" s="158" t="str">
        <f t="shared" si="117"/>
        <v>09:00 16:30(12:00 13:00)</v>
      </c>
      <c r="AF234" s="159" t="e">
        <f>HLOOKUP(SEARCH("4",$M234)-1,$Q$3:$V234,$P234+1,FALSE)</f>
        <v>#VALUE!</v>
      </c>
      <c r="AG234" s="161" t="e">
        <f t="shared" si="118"/>
        <v>#VALUE!</v>
      </c>
      <c r="AH234" s="161" t="e">
        <f t="shared" si="119"/>
        <v>#VALUE!</v>
      </c>
      <c r="AI234" s="158" t="str">
        <f t="shared" si="120"/>
        <v>выходной</v>
      </c>
      <c r="AJ234" s="159">
        <f>HLOOKUP(SEARCH("5",$M234)-1,$Q$3:$V234,$P234+1,FALSE)</f>
        <v>50</v>
      </c>
      <c r="AK234" s="161" t="str">
        <f t="shared" si="121"/>
        <v>09:00 14:30</v>
      </c>
      <c r="AL234" s="161" t="e">
        <f t="shared" si="122"/>
        <v>#VALUE!</v>
      </c>
      <c r="AM234" s="158" t="str">
        <f t="shared" si="123"/>
        <v>09:00 14:30</v>
      </c>
      <c r="AN234" s="159" t="e">
        <f>HLOOKUP(SEARCH("6",$M234)-1,$Q$3:$V234,$P234+1,FALSE)</f>
        <v>#VALUE!</v>
      </c>
      <c r="AO234" s="161" t="e">
        <f t="shared" si="124"/>
        <v>#VALUE!</v>
      </c>
      <c r="AP234" s="161" t="e">
        <f t="shared" si="125"/>
        <v>#VALUE!</v>
      </c>
      <c r="AQ234" s="162" t="str">
        <f t="shared" si="126"/>
        <v>выходной</v>
      </c>
      <c r="AR234" s="163" t="e">
        <f>HLOOKUP(SEARCH("7",$M234)-1,$Q$3:$V234,$P234+1,FALSE)</f>
        <v>#VALUE!</v>
      </c>
      <c r="AS234" s="164" t="str">
        <f t="shared" si="127"/>
        <v>выходной</v>
      </c>
      <c r="AT234" s="142"/>
      <c r="AU234" s="11" t="str">
        <f>IF(ISERROR(VLOOKUP(B234,'РЕОРГ 2008'!$A:$B,2,FALSE)),"",VLOOKUP(B234,'РЕОРГ 2008'!$A:$B,2,FALSE))</f>
        <v/>
      </c>
      <c r="AV234" s="12" t="str">
        <f t="shared" si="105"/>
        <v>Опер.касса №4379/048</v>
      </c>
      <c r="AW234" s="31" t="e">
        <f>LEFT(#REF!,2)</f>
        <v>#REF!</v>
      </c>
      <c r="AX234" s="12" t="str">
        <f t="shared" si="128"/>
        <v>4379/048</v>
      </c>
      <c r="AZ234" t="str">
        <f>IF(ISERROR(VLOOKUP(B234,'РЕОРГ 01.08.2009'!$A:$B,2,FALSE)),"",VLOOKUP(B234,'РЕОРГ 01.08.2009'!$A:$B,2,FALSE))</f>
        <v/>
      </c>
      <c r="BA234" s="12" t="str">
        <f t="shared" si="106"/>
        <v>Опер.касса №4379/048</v>
      </c>
      <c r="BB234" t="e">
        <f>LEFT(#REF!,2)</f>
        <v>#REF!</v>
      </c>
      <c r="BC234" s="12" t="str">
        <f t="shared" si="129"/>
        <v>4379/048</v>
      </c>
      <c r="BE234" t="str">
        <f>IF(ISERROR(VLOOKUP(B234,'РЕОРГ 01.10.2009'!A:C,3,FALSE)),"",VLOOKUP(B234,'РЕОРГ 01.10.2009'!A:C,3,FALSE))</f>
        <v/>
      </c>
      <c r="BF234" s="12" t="str">
        <f t="shared" si="107"/>
        <v>Опер.касса №4379/048</v>
      </c>
      <c r="BG234" t="e">
        <f>LEFT(#REF!,2)</f>
        <v>#REF!</v>
      </c>
      <c r="BH234" s="12" t="str">
        <f t="shared" si="130"/>
        <v>4379/048</v>
      </c>
      <c r="BJ234" t="str">
        <f>IF(ISERROR(VLOOKUP($B234,'РЕОРГ 01.05.2010'!A:B,2,FALSE)),"",VLOOKUP($B234,'РЕОРГ 01.05.2010'!A:B,2,FALSE))</f>
        <v/>
      </c>
      <c r="BK234" s="12" t="str">
        <f t="shared" si="108"/>
        <v>Опер.касса №4379/048</v>
      </c>
      <c r="BL234" t="e">
        <f>LEFT(#REF!,2)</f>
        <v>#REF!</v>
      </c>
      <c r="BM234" s="12" t="str">
        <f t="shared" si="131"/>
        <v>4379/048</v>
      </c>
      <c r="BO234" t="str">
        <f>IF(ISERROR(VLOOKUP($B234,'РЕОРГ 01.08.2010'!A:B,2,FALSE)),"",VLOOKUP($B234,'РЕОРГ 01.08.2010'!A:B,2,FALSE))</f>
        <v/>
      </c>
      <c r="BP234" s="12" t="str">
        <f t="shared" si="109"/>
        <v>Опер.касса №4379/048</v>
      </c>
      <c r="BQ234" t="e">
        <f>LEFT(#REF!,2)</f>
        <v>#REF!</v>
      </c>
      <c r="BR234" s="12" t="str">
        <f t="shared" si="132"/>
        <v>4379/048</v>
      </c>
    </row>
    <row r="235" spans="1:70" ht="12.75" customHeight="1">
      <c r="A235" t="str">
        <f t="shared" si="110"/>
        <v>4379/049</v>
      </c>
      <c r="B235" s="133">
        <v>275</v>
      </c>
      <c r="C235" s="1" t="s">
        <v>3242</v>
      </c>
      <c r="D235" s="32" t="s">
        <v>1931</v>
      </c>
      <c r="E235" s="1" t="s">
        <v>3243</v>
      </c>
      <c r="F235" s="1" t="s">
        <v>4493</v>
      </c>
      <c r="G235" s="1" t="s">
        <v>299</v>
      </c>
      <c r="H235" s="1" t="s">
        <v>3244</v>
      </c>
      <c r="I235" s="1" t="s">
        <v>11226</v>
      </c>
      <c r="J235" s="1"/>
      <c r="K235" s="1">
        <v>1.5</v>
      </c>
      <c r="L235" s="32" t="s">
        <v>4052</v>
      </c>
      <c r="M235" s="8" t="s">
        <v>11903</v>
      </c>
      <c r="N235" s="2" t="s">
        <v>11967</v>
      </c>
      <c r="O235" s="173"/>
      <c r="P235" s="168">
        <f t="shared" si="133"/>
        <v>232</v>
      </c>
      <c r="Q235" s="138">
        <f t="shared" si="134"/>
        <v>25</v>
      </c>
      <c r="R235" s="138">
        <f t="shared" si="135"/>
        <v>50</v>
      </c>
      <c r="S235" s="138">
        <f t="shared" si="136"/>
        <v>75</v>
      </c>
      <c r="T235" s="138" t="e">
        <f t="shared" si="137"/>
        <v>#VALUE!</v>
      </c>
      <c r="U235" s="138" t="e">
        <f t="shared" si="138"/>
        <v>#VALUE!</v>
      </c>
      <c r="V235" s="138" t="e">
        <f t="shared" si="139"/>
        <v>#VALUE!</v>
      </c>
      <c r="W235" s="158" t="str">
        <f t="shared" si="111"/>
        <v>выходной</v>
      </c>
      <c r="X235" s="159" t="e">
        <f>HLOOKUP(SEARCH("2",$M235)-1,$Q$3:$V235,$P235+1,FALSE)</f>
        <v>#N/A</v>
      </c>
      <c r="Y235" s="160" t="str">
        <f t="shared" si="112"/>
        <v>09:00 17:00(12:00 13:00)</v>
      </c>
      <c r="Z235" s="161" t="e">
        <f t="shared" si="113"/>
        <v>#VALUE!</v>
      </c>
      <c r="AA235" s="158" t="str">
        <f t="shared" si="114"/>
        <v>09:00 17:00(12:00 13:00)</v>
      </c>
      <c r="AB235" s="159">
        <f>HLOOKUP(SEARCH("3",$M235)-1,$Q$3:$V235,$P235+1,FALSE)</f>
        <v>25</v>
      </c>
      <c r="AC235" s="160" t="str">
        <f t="shared" si="115"/>
        <v>09:00 17:00(12:00 13:00)|09:00 17:00(12:00 13:00)|09:00 17:00(12:00 13:00)</v>
      </c>
      <c r="AD235" s="161" t="str">
        <f t="shared" si="116"/>
        <v>09:00 17:00(12:00 13:00)</v>
      </c>
      <c r="AE235" s="158" t="str">
        <f t="shared" si="117"/>
        <v>09:00 17:00(12:00 13:00)</v>
      </c>
      <c r="AF235" s="159" t="e">
        <f>HLOOKUP(SEARCH("4",$M235)-1,$Q$3:$V235,$P235+1,FALSE)</f>
        <v>#VALUE!</v>
      </c>
      <c r="AG235" s="161" t="e">
        <f t="shared" si="118"/>
        <v>#VALUE!</v>
      </c>
      <c r="AH235" s="161" t="e">
        <f t="shared" si="119"/>
        <v>#VALUE!</v>
      </c>
      <c r="AI235" s="158" t="str">
        <f t="shared" si="120"/>
        <v>выходной</v>
      </c>
      <c r="AJ235" s="159">
        <f>HLOOKUP(SEARCH("5",$M235)-1,$Q$3:$V235,$P235+1,FALSE)</f>
        <v>50</v>
      </c>
      <c r="AK235" s="161" t="str">
        <f t="shared" si="121"/>
        <v>09:00 17:00(12:00 13:00)|09:00 17:00(12:00 13:00)</v>
      </c>
      <c r="AL235" s="161" t="str">
        <f t="shared" si="122"/>
        <v>09:00 17:00(12:00 13:00)</v>
      </c>
      <c r="AM235" s="158" t="str">
        <f t="shared" si="123"/>
        <v>09:00 17:00(12:00 13:00)</v>
      </c>
      <c r="AN235" s="159">
        <f>HLOOKUP(SEARCH("6",$M235)-1,$Q$3:$V235,$P235+1,FALSE)</f>
        <v>75</v>
      </c>
      <c r="AO235" s="161" t="str">
        <f t="shared" si="124"/>
        <v>09:00 17:00(12:00 13:00)</v>
      </c>
      <c r="AP235" s="161" t="e">
        <f t="shared" si="125"/>
        <v>#VALUE!</v>
      </c>
      <c r="AQ235" s="162" t="str">
        <f t="shared" si="126"/>
        <v>09:00 17:00(12:00 13:00)</v>
      </c>
      <c r="AR235" s="163" t="e">
        <f>HLOOKUP(SEARCH("7",$M235)-1,$Q$3:$V235,$P235+1,FALSE)</f>
        <v>#VALUE!</v>
      </c>
      <c r="AS235" s="164" t="str">
        <f t="shared" si="127"/>
        <v>выходной</v>
      </c>
      <c r="AT235" s="142"/>
      <c r="AU235" s="11" t="str">
        <f>IF(ISERROR(VLOOKUP(B235,'РЕОРГ 2008'!$A:$B,2,FALSE)),"",VLOOKUP(B235,'РЕОРГ 2008'!$A:$B,2,FALSE))</f>
        <v/>
      </c>
      <c r="AV235" s="12" t="str">
        <f t="shared" si="105"/>
        <v>Опер.касса №4379/049</v>
      </c>
      <c r="AW235" s="31" t="e">
        <f>LEFT(#REF!,2)</f>
        <v>#REF!</v>
      </c>
      <c r="AX235" s="12" t="str">
        <f t="shared" si="128"/>
        <v>4379/049</v>
      </c>
      <c r="AZ235" t="str">
        <f>IF(ISERROR(VLOOKUP(B235,'РЕОРГ 01.08.2009'!$A:$B,2,FALSE)),"",VLOOKUP(B235,'РЕОРГ 01.08.2009'!$A:$B,2,FALSE))</f>
        <v/>
      </c>
      <c r="BA235" s="12" t="str">
        <f t="shared" si="106"/>
        <v>Опер.касса №4379/049</v>
      </c>
      <c r="BB235" t="e">
        <f>LEFT(#REF!,2)</f>
        <v>#REF!</v>
      </c>
      <c r="BC235" s="12" t="str">
        <f t="shared" si="129"/>
        <v>4379/049</v>
      </c>
      <c r="BE235" t="str">
        <f>IF(ISERROR(VLOOKUP(B235,'РЕОРГ 01.10.2009'!A:C,3,FALSE)),"",VLOOKUP(B235,'РЕОРГ 01.10.2009'!A:C,3,FALSE))</f>
        <v/>
      </c>
      <c r="BF235" s="12" t="str">
        <f t="shared" si="107"/>
        <v>Опер.касса №4379/049</v>
      </c>
      <c r="BG235" t="e">
        <f>LEFT(#REF!,2)</f>
        <v>#REF!</v>
      </c>
      <c r="BH235" s="12" t="str">
        <f t="shared" si="130"/>
        <v>4379/049</v>
      </c>
      <c r="BJ235" t="str">
        <f>IF(ISERROR(VLOOKUP($B235,'РЕОРГ 01.05.2010'!A:B,2,FALSE)),"",VLOOKUP($B235,'РЕОРГ 01.05.2010'!A:B,2,FALSE))</f>
        <v/>
      </c>
      <c r="BK235" s="12" t="str">
        <f t="shared" si="108"/>
        <v>Опер.касса №4379/049</v>
      </c>
      <c r="BL235" t="e">
        <f>LEFT(#REF!,2)</f>
        <v>#REF!</v>
      </c>
      <c r="BM235" s="12" t="str">
        <f t="shared" si="131"/>
        <v>4379/049</v>
      </c>
      <c r="BO235" t="str">
        <f>IF(ISERROR(VLOOKUP($B235,'РЕОРГ 01.08.2010'!A:B,2,FALSE)),"",VLOOKUP($B235,'РЕОРГ 01.08.2010'!A:B,2,FALSE))</f>
        <v/>
      </c>
      <c r="BP235" s="12" t="str">
        <f t="shared" si="109"/>
        <v>Опер.касса №4379/049</v>
      </c>
      <c r="BQ235" t="e">
        <f>LEFT(#REF!,2)</f>
        <v>#REF!</v>
      </c>
      <c r="BR235" s="12" t="str">
        <f t="shared" si="132"/>
        <v>4379/049</v>
      </c>
    </row>
    <row r="236" spans="1:70" ht="12.75" customHeight="1">
      <c r="A236" t="str">
        <f t="shared" si="110"/>
        <v>4379/050</v>
      </c>
      <c r="B236" s="133">
        <v>276</v>
      </c>
      <c r="C236" s="1" t="s">
        <v>3245</v>
      </c>
      <c r="D236" s="32" t="s">
        <v>7017</v>
      </c>
      <c r="E236" s="1" t="s">
        <v>3246</v>
      </c>
      <c r="F236" s="1" t="s">
        <v>4493</v>
      </c>
      <c r="G236" s="1" t="s">
        <v>3247</v>
      </c>
      <c r="H236" s="1" t="s">
        <v>364</v>
      </c>
      <c r="I236" s="1" t="s">
        <v>3248</v>
      </c>
      <c r="J236" s="1"/>
      <c r="K236" s="1">
        <v>20.5</v>
      </c>
      <c r="L236" s="32" t="s">
        <v>4051</v>
      </c>
      <c r="M236" s="8" t="s">
        <v>11773</v>
      </c>
      <c r="N236" s="2" t="s">
        <v>11964</v>
      </c>
      <c r="O236" s="173"/>
      <c r="P236" s="168">
        <f t="shared" si="133"/>
        <v>233</v>
      </c>
      <c r="Q236" s="138">
        <f t="shared" si="134"/>
        <v>12</v>
      </c>
      <c r="R236" s="138">
        <f t="shared" si="135"/>
        <v>24</v>
      </c>
      <c r="S236" s="138">
        <f t="shared" si="136"/>
        <v>36</v>
      </c>
      <c r="T236" s="138">
        <f t="shared" si="137"/>
        <v>48</v>
      </c>
      <c r="U236" s="138">
        <f t="shared" si="138"/>
        <v>60</v>
      </c>
      <c r="V236" s="138" t="e">
        <f t="shared" si="139"/>
        <v>#VALUE!</v>
      </c>
      <c r="W236" s="158" t="str">
        <f t="shared" si="111"/>
        <v>08:00 18:00</v>
      </c>
      <c r="X236" s="159">
        <f>HLOOKUP(SEARCH("2",$M236)-1,$Q$3:$V236,$P236+1,FALSE)</f>
        <v>12</v>
      </c>
      <c r="Y236" s="160" t="str">
        <f t="shared" si="112"/>
        <v>08:00 18:00|08:00 18:00|08:00 18:00|08:00 18:00|08:00 17:00</v>
      </c>
      <c r="Z236" s="161" t="str">
        <f t="shared" si="113"/>
        <v>08:00 18:00</v>
      </c>
      <c r="AA236" s="158" t="str">
        <f t="shared" si="114"/>
        <v>08:00 18:00</v>
      </c>
      <c r="AB236" s="159">
        <f>HLOOKUP(SEARCH("3",$M236)-1,$Q$3:$V236,$P236+1,FALSE)</f>
        <v>24</v>
      </c>
      <c r="AC236" s="160" t="str">
        <f t="shared" si="115"/>
        <v>08:00 18:00|08:00 18:00|08:00 18:00|08:00 17:00</v>
      </c>
      <c r="AD236" s="161" t="str">
        <f t="shared" si="116"/>
        <v>08:00 18:00</v>
      </c>
      <c r="AE236" s="158" t="str">
        <f t="shared" si="117"/>
        <v>08:00 18:00</v>
      </c>
      <c r="AF236" s="159">
        <f>HLOOKUP(SEARCH("4",$M236)-1,$Q$3:$V236,$P236+1,FALSE)</f>
        <v>36</v>
      </c>
      <c r="AG236" s="161" t="str">
        <f t="shared" si="118"/>
        <v>08:00 18:00|08:00 18:00|08:00 17:00</v>
      </c>
      <c r="AH236" s="161" t="str">
        <f t="shared" si="119"/>
        <v>08:00 18:00</v>
      </c>
      <c r="AI236" s="158" t="str">
        <f t="shared" si="120"/>
        <v>08:00 18:00</v>
      </c>
      <c r="AJ236" s="159">
        <f>HLOOKUP(SEARCH("5",$M236)-1,$Q$3:$V236,$P236+1,FALSE)</f>
        <v>48</v>
      </c>
      <c r="AK236" s="161" t="str">
        <f t="shared" si="121"/>
        <v>08:00 18:00|08:00 17:00</v>
      </c>
      <c r="AL236" s="161" t="str">
        <f t="shared" si="122"/>
        <v>08:00 18:00</v>
      </c>
      <c r="AM236" s="158" t="str">
        <f t="shared" si="123"/>
        <v>08:00 18:00</v>
      </c>
      <c r="AN236" s="159">
        <f>HLOOKUP(SEARCH("6",$M236)-1,$Q$3:$V236,$P236+1,FALSE)</f>
        <v>60</v>
      </c>
      <c r="AO236" s="161" t="str">
        <f t="shared" si="124"/>
        <v>08:00 17:00</v>
      </c>
      <c r="AP236" s="161" t="e">
        <f t="shared" si="125"/>
        <v>#VALUE!</v>
      </c>
      <c r="AQ236" s="162" t="str">
        <f t="shared" si="126"/>
        <v>08:00 17:00</v>
      </c>
      <c r="AR236" s="163" t="e">
        <f>HLOOKUP(SEARCH("7",$M236)-1,$Q$3:$V236,$P236+1,FALSE)</f>
        <v>#VALUE!</v>
      </c>
      <c r="AS236" s="164" t="str">
        <f t="shared" si="127"/>
        <v>выходной</v>
      </c>
      <c r="AT236" s="142"/>
      <c r="AU236" s="11" t="str">
        <f>IF(ISERROR(VLOOKUP(B236,'РЕОРГ 2008'!$A:$B,2,FALSE)),"",VLOOKUP(B236,'РЕОРГ 2008'!$A:$B,2,FALSE))</f>
        <v/>
      </c>
      <c r="AV236" s="12" t="str">
        <f t="shared" si="105"/>
        <v>Доп.офис №4379/050</v>
      </c>
      <c r="AW236" s="31" t="e">
        <f>LEFT(#REF!,2)</f>
        <v>#REF!</v>
      </c>
      <c r="AX236" s="12" t="str">
        <f t="shared" si="128"/>
        <v>4379/050</v>
      </c>
      <c r="AZ236" t="str">
        <f>IF(ISERROR(VLOOKUP(B236,'РЕОРГ 01.08.2009'!$A:$B,2,FALSE)),"",VLOOKUP(B236,'РЕОРГ 01.08.2009'!$A:$B,2,FALSE))</f>
        <v/>
      </c>
      <c r="BA236" s="12" t="str">
        <f t="shared" si="106"/>
        <v>Доп.офис №4379/050</v>
      </c>
      <c r="BB236" t="e">
        <f>LEFT(#REF!,2)</f>
        <v>#REF!</v>
      </c>
      <c r="BC236" s="12" t="str">
        <f t="shared" si="129"/>
        <v>4379/050</v>
      </c>
      <c r="BE236" t="str">
        <f>IF(ISERROR(VLOOKUP(B236,'РЕОРГ 01.10.2009'!A:C,3,FALSE)),"",VLOOKUP(B236,'РЕОРГ 01.10.2009'!A:C,3,FALSE))</f>
        <v/>
      </c>
      <c r="BF236" s="12" t="str">
        <f t="shared" si="107"/>
        <v>Доп.офис №4379/050</v>
      </c>
      <c r="BG236" t="e">
        <f>LEFT(#REF!,2)</f>
        <v>#REF!</v>
      </c>
      <c r="BH236" s="12" t="str">
        <f t="shared" si="130"/>
        <v>4379/050</v>
      </c>
      <c r="BJ236" t="str">
        <f>IF(ISERROR(VLOOKUP($B236,'РЕОРГ 01.05.2010'!A:B,2,FALSE)),"",VLOOKUP($B236,'РЕОРГ 01.05.2010'!A:B,2,FALSE))</f>
        <v/>
      </c>
      <c r="BK236" s="12" t="str">
        <f t="shared" si="108"/>
        <v>Доп.офис №4379/050</v>
      </c>
      <c r="BL236" t="e">
        <f>LEFT(#REF!,2)</f>
        <v>#REF!</v>
      </c>
      <c r="BM236" s="12" t="str">
        <f t="shared" si="131"/>
        <v>4379/050</v>
      </c>
      <c r="BO236" t="str">
        <f>IF(ISERROR(VLOOKUP($B236,'РЕОРГ 01.08.2010'!A:B,2,FALSE)),"",VLOOKUP($B236,'РЕОРГ 01.08.2010'!A:B,2,FALSE))</f>
        <v/>
      </c>
      <c r="BP236" s="12" t="str">
        <f t="shared" si="109"/>
        <v>Доп.офис №4379/050</v>
      </c>
      <c r="BQ236" t="e">
        <f>LEFT(#REF!,2)</f>
        <v>#REF!</v>
      </c>
      <c r="BR236" s="12" t="str">
        <f t="shared" si="132"/>
        <v>4379/050</v>
      </c>
    </row>
    <row r="237" spans="1:70" ht="12.75" customHeight="1">
      <c r="A237" t="str">
        <f t="shared" si="110"/>
        <v>4379/051</v>
      </c>
      <c r="B237" s="133">
        <v>277</v>
      </c>
      <c r="C237" s="1" t="s">
        <v>3249</v>
      </c>
      <c r="D237" s="32" t="s">
        <v>1931</v>
      </c>
      <c r="E237" s="1" t="s">
        <v>3250</v>
      </c>
      <c r="F237" s="1" t="s">
        <v>4493</v>
      </c>
      <c r="G237" s="1" t="s">
        <v>3251</v>
      </c>
      <c r="H237" s="1" t="s">
        <v>231</v>
      </c>
      <c r="I237" s="1" t="s">
        <v>3252</v>
      </c>
      <c r="J237" s="1"/>
      <c r="K237" s="1">
        <v>0.25</v>
      </c>
      <c r="L237" s="32" t="s">
        <v>4049</v>
      </c>
      <c r="M237" s="8" t="s">
        <v>11849</v>
      </c>
      <c r="N237" s="2" t="s">
        <v>11953</v>
      </c>
      <c r="O237" s="173"/>
      <c r="P237" s="168">
        <f t="shared" si="133"/>
        <v>234</v>
      </c>
      <c r="Q237" s="138">
        <f t="shared" si="134"/>
        <v>12</v>
      </c>
      <c r="R237" s="138" t="e">
        <f t="shared" si="135"/>
        <v>#VALUE!</v>
      </c>
      <c r="S237" s="138" t="e">
        <f t="shared" si="136"/>
        <v>#VALUE!</v>
      </c>
      <c r="T237" s="138" t="e">
        <f t="shared" si="137"/>
        <v>#VALUE!</v>
      </c>
      <c r="U237" s="138" t="e">
        <f t="shared" si="138"/>
        <v>#VALUE!</v>
      </c>
      <c r="V237" s="138" t="e">
        <f t="shared" si="139"/>
        <v>#VALUE!</v>
      </c>
      <c r="W237" s="158" t="str">
        <f t="shared" si="111"/>
        <v>выходной</v>
      </c>
      <c r="X237" s="159" t="e">
        <f>HLOOKUP(SEARCH("2",$M237)-1,$Q$3:$V237,$P237+1,FALSE)</f>
        <v>#N/A</v>
      </c>
      <c r="Y237" s="160" t="str">
        <f t="shared" si="112"/>
        <v>09:00 13:30</v>
      </c>
      <c r="Z237" s="161" t="e">
        <f t="shared" si="113"/>
        <v>#VALUE!</v>
      </c>
      <c r="AA237" s="158" t="str">
        <f t="shared" si="114"/>
        <v>09:00 13:30</v>
      </c>
      <c r="AB237" s="159" t="e">
        <f>HLOOKUP(SEARCH("3",$M237)-1,$Q$3:$V237,$P237+1,FALSE)</f>
        <v>#VALUE!</v>
      </c>
      <c r="AC237" s="160" t="e">
        <f t="shared" si="115"/>
        <v>#VALUE!</v>
      </c>
      <c r="AD237" s="161" t="e">
        <f t="shared" si="116"/>
        <v>#VALUE!</v>
      </c>
      <c r="AE237" s="158" t="str">
        <f t="shared" si="117"/>
        <v>выходной</v>
      </c>
      <c r="AF237" s="159" t="e">
        <f>HLOOKUP(SEARCH("4",$M237)-1,$Q$3:$V237,$P237+1,FALSE)</f>
        <v>#VALUE!</v>
      </c>
      <c r="AG237" s="161" t="e">
        <f t="shared" si="118"/>
        <v>#VALUE!</v>
      </c>
      <c r="AH237" s="161" t="e">
        <f t="shared" si="119"/>
        <v>#VALUE!</v>
      </c>
      <c r="AI237" s="158" t="str">
        <f t="shared" si="120"/>
        <v>выходной</v>
      </c>
      <c r="AJ237" s="159">
        <f>HLOOKUP(SEARCH("5",$M237)-1,$Q$3:$V237,$P237+1,FALSE)</f>
        <v>12</v>
      </c>
      <c r="AK237" s="161" t="str">
        <f t="shared" si="121"/>
        <v>09:00 13:30</v>
      </c>
      <c r="AL237" s="161" t="e">
        <f t="shared" si="122"/>
        <v>#VALUE!</v>
      </c>
      <c r="AM237" s="158" t="str">
        <f t="shared" si="123"/>
        <v>09:00 13:30</v>
      </c>
      <c r="AN237" s="159" t="e">
        <f>HLOOKUP(SEARCH("6",$M237)-1,$Q$3:$V237,$P237+1,FALSE)</f>
        <v>#VALUE!</v>
      </c>
      <c r="AO237" s="161" t="e">
        <f t="shared" si="124"/>
        <v>#VALUE!</v>
      </c>
      <c r="AP237" s="161" t="e">
        <f t="shared" si="125"/>
        <v>#VALUE!</v>
      </c>
      <c r="AQ237" s="162" t="str">
        <f t="shared" si="126"/>
        <v>выходной</v>
      </c>
      <c r="AR237" s="163" t="e">
        <f>HLOOKUP(SEARCH("7",$M237)-1,$Q$3:$V237,$P237+1,FALSE)</f>
        <v>#VALUE!</v>
      </c>
      <c r="AS237" s="164" t="str">
        <f t="shared" si="127"/>
        <v>выходной</v>
      </c>
      <c r="AT237" s="142"/>
      <c r="AU237" s="11" t="str">
        <f>IF(ISERROR(VLOOKUP(B237,'РЕОРГ 2008'!$A:$B,2,FALSE)),"",VLOOKUP(B237,'РЕОРГ 2008'!$A:$B,2,FALSE))</f>
        <v/>
      </c>
      <c r="AV237" s="12" t="str">
        <f t="shared" si="105"/>
        <v>Опер.касса №4379/051</v>
      </c>
      <c r="AW237" s="31" t="e">
        <f>LEFT(#REF!,2)</f>
        <v>#REF!</v>
      </c>
      <c r="AX237" s="12" t="str">
        <f t="shared" si="128"/>
        <v>4379/051</v>
      </c>
      <c r="AZ237" t="str">
        <f>IF(ISERROR(VLOOKUP(B237,'РЕОРГ 01.08.2009'!$A:$B,2,FALSE)),"",VLOOKUP(B237,'РЕОРГ 01.08.2009'!$A:$B,2,FALSE))</f>
        <v/>
      </c>
      <c r="BA237" s="12" t="str">
        <f t="shared" si="106"/>
        <v>Опер.касса №4379/051</v>
      </c>
      <c r="BB237" t="e">
        <f>LEFT(#REF!,2)</f>
        <v>#REF!</v>
      </c>
      <c r="BC237" s="12" t="str">
        <f t="shared" si="129"/>
        <v>4379/051</v>
      </c>
      <c r="BE237" t="str">
        <f>IF(ISERROR(VLOOKUP(B237,'РЕОРГ 01.10.2009'!A:C,3,FALSE)),"",VLOOKUP(B237,'РЕОРГ 01.10.2009'!A:C,3,FALSE))</f>
        <v/>
      </c>
      <c r="BF237" s="12" t="str">
        <f t="shared" si="107"/>
        <v>Опер.касса №4379/051</v>
      </c>
      <c r="BG237" t="e">
        <f>LEFT(#REF!,2)</f>
        <v>#REF!</v>
      </c>
      <c r="BH237" s="12" t="str">
        <f t="shared" si="130"/>
        <v>4379/051</v>
      </c>
      <c r="BJ237" t="str">
        <f>IF(ISERROR(VLOOKUP($B237,'РЕОРГ 01.05.2010'!A:B,2,FALSE)),"",VLOOKUP($B237,'РЕОРГ 01.05.2010'!A:B,2,FALSE))</f>
        <v/>
      </c>
      <c r="BK237" s="12" t="str">
        <f t="shared" si="108"/>
        <v>Опер.касса №4379/051</v>
      </c>
      <c r="BL237" t="e">
        <f>LEFT(#REF!,2)</f>
        <v>#REF!</v>
      </c>
      <c r="BM237" s="12" t="str">
        <f t="shared" si="131"/>
        <v>4379/051</v>
      </c>
      <c r="BO237" t="str">
        <f>IF(ISERROR(VLOOKUP($B237,'РЕОРГ 01.08.2010'!A:B,2,FALSE)),"",VLOOKUP($B237,'РЕОРГ 01.08.2010'!A:B,2,FALSE))</f>
        <v/>
      </c>
      <c r="BP237" s="12" t="str">
        <f t="shared" si="109"/>
        <v>Опер.касса №4379/051</v>
      </c>
      <c r="BQ237" t="e">
        <f>LEFT(#REF!,2)</f>
        <v>#REF!</v>
      </c>
      <c r="BR237" s="12" t="str">
        <f t="shared" si="132"/>
        <v>4379/051</v>
      </c>
    </row>
    <row r="238" spans="1:70" ht="12.75" customHeight="1">
      <c r="A238" t="str">
        <f t="shared" si="110"/>
        <v>4379/052</v>
      </c>
      <c r="B238" s="133">
        <v>278</v>
      </c>
      <c r="C238" s="1" t="s">
        <v>3253</v>
      </c>
      <c r="D238" s="32" t="s">
        <v>1931</v>
      </c>
      <c r="E238" s="1" t="s">
        <v>3254</v>
      </c>
      <c r="F238" s="1" t="s">
        <v>4493</v>
      </c>
      <c r="G238" s="1" t="s">
        <v>300</v>
      </c>
      <c r="H238" s="1" t="s">
        <v>3255</v>
      </c>
      <c r="I238" s="1" t="s">
        <v>3256</v>
      </c>
      <c r="J238" s="1"/>
      <c r="K238" s="1">
        <v>0.25</v>
      </c>
      <c r="L238" s="32" t="s">
        <v>4049</v>
      </c>
      <c r="M238" s="8" t="s">
        <v>11849</v>
      </c>
      <c r="N238" s="2" t="s">
        <v>11953</v>
      </c>
      <c r="O238" s="173"/>
      <c r="P238" s="168">
        <f t="shared" si="133"/>
        <v>235</v>
      </c>
      <c r="Q238" s="138">
        <f t="shared" si="134"/>
        <v>12</v>
      </c>
      <c r="R238" s="138" t="e">
        <f t="shared" si="135"/>
        <v>#VALUE!</v>
      </c>
      <c r="S238" s="138" t="e">
        <f t="shared" si="136"/>
        <v>#VALUE!</v>
      </c>
      <c r="T238" s="138" t="e">
        <f t="shared" si="137"/>
        <v>#VALUE!</v>
      </c>
      <c r="U238" s="138" t="e">
        <f t="shared" si="138"/>
        <v>#VALUE!</v>
      </c>
      <c r="V238" s="138" t="e">
        <f t="shared" si="139"/>
        <v>#VALUE!</v>
      </c>
      <c r="W238" s="158" t="str">
        <f t="shared" si="111"/>
        <v>выходной</v>
      </c>
      <c r="X238" s="159" t="e">
        <f>HLOOKUP(SEARCH("2",$M238)-1,$Q$3:$V238,$P238+1,FALSE)</f>
        <v>#N/A</v>
      </c>
      <c r="Y238" s="160" t="str">
        <f t="shared" si="112"/>
        <v>09:00 13:30</v>
      </c>
      <c r="Z238" s="161" t="e">
        <f t="shared" si="113"/>
        <v>#VALUE!</v>
      </c>
      <c r="AA238" s="158" t="str">
        <f t="shared" si="114"/>
        <v>09:00 13:30</v>
      </c>
      <c r="AB238" s="159" t="e">
        <f>HLOOKUP(SEARCH("3",$M238)-1,$Q$3:$V238,$P238+1,FALSE)</f>
        <v>#VALUE!</v>
      </c>
      <c r="AC238" s="160" t="e">
        <f t="shared" si="115"/>
        <v>#VALUE!</v>
      </c>
      <c r="AD238" s="161" t="e">
        <f t="shared" si="116"/>
        <v>#VALUE!</v>
      </c>
      <c r="AE238" s="158" t="str">
        <f t="shared" si="117"/>
        <v>выходной</v>
      </c>
      <c r="AF238" s="159" t="e">
        <f>HLOOKUP(SEARCH("4",$M238)-1,$Q$3:$V238,$P238+1,FALSE)</f>
        <v>#VALUE!</v>
      </c>
      <c r="AG238" s="161" t="e">
        <f t="shared" si="118"/>
        <v>#VALUE!</v>
      </c>
      <c r="AH238" s="161" t="e">
        <f t="shared" si="119"/>
        <v>#VALUE!</v>
      </c>
      <c r="AI238" s="158" t="str">
        <f t="shared" si="120"/>
        <v>выходной</v>
      </c>
      <c r="AJ238" s="159">
        <f>HLOOKUP(SEARCH("5",$M238)-1,$Q$3:$V238,$P238+1,FALSE)</f>
        <v>12</v>
      </c>
      <c r="AK238" s="161" t="str">
        <f t="shared" si="121"/>
        <v>09:00 13:30</v>
      </c>
      <c r="AL238" s="161" t="e">
        <f t="shared" si="122"/>
        <v>#VALUE!</v>
      </c>
      <c r="AM238" s="158" t="str">
        <f t="shared" si="123"/>
        <v>09:00 13:30</v>
      </c>
      <c r="AN238" s="159" t="e">
        <f>HLOOKUP(SEARCH("6",$M238)-1,$Q$3:$V238,$P238+1,FALSE)</f>
        <v>#VALUE!</v>
      </c>
      <c r="AO238" s="161" t="e">
        <f t="shared" si="124"/>
        <v>#VALUE!</v>
      </c>
      <c r="AP238" s="161" t="e">
        <f t="shared" si="125"/>
        <v>#VALUE!</v>
      </c>
      <c r="AQ238" s="162" t="str">
        <f t="shared" si="126"/>
        <v>выходной</v>
      </c>
      <c r="AR238" s="163" t="e">
        <f>HLOOKUP(SEARCH("7",$M238)-1,$Q$3:$V238,$P238+1,FALSE)</f>
        <v>#VALUE!</v>
      </c>
      <c r="AS238" s="164" t="str">
        <f t="shared" si="127"/>
        <v>выходной</v>
      </c>
      <c r="AT238" s="142"/>
      <c r="AU238" s="11" t="str">
        <f>IF(ISERROR(VLOOKUP(B238,'РЕОРГ 2008'!$A:$B,2,FALSE)),"",VLOOKUP(B238,'РЕОРГ 2008'!$A:$B,2,FALSE))</f>
        <v/>
      </c>
      <c r="AV238" s="12" t="str">
        <f t="shared" si="105"/>
        <v>Опер.касса №4379/052</v>
      </c>
      <c r="AW238" s="31" t="e">
        <f>LEFT(#REF!,2)</f>
        <v>#REF!</v>
      </c>
      <c r="AX238" s="12" t="str">
        <f t="shared" si="128"/>
        <v>4379/052</v>
      </c>
      <c r="AZ238" t="str">
        <f>IF(ISERROR(VLOOKUP(B238,'РЕОРГ 01.08.2009'!$A:$B,2,FALSE)),"",VLOOKUP(B238,'РЕОРГ 01.08.2009'!$A:$B,2,FALSE))</f>
        <v/>
      </c>
      <c r="BA238" s="12" t="str">
        <f t="shared" si="106"/>
        <v>Опер.касса №4379/052</v>
      </c>
      <c r="BB238" t="e">
        <f>LEFT(#REF!,2)</f>
        <v>#REF!</v>
      </c>
      <c r="BC238" s="12" t="str">
        <f t="shared" si="129"/>
        <v>4379/052</v>
      </c>
      <c r="BE238" t="str">
        <f>IF(ISERROR(VLOOKUP(B238,'РЕОРГ 01.10.2009'!A:C,3,FALSE)),"",VLOOKUP(B238,'РЕОРГ 01.10.2009'!A:C,3,FALSE))</f>
        <v/>
      </c>
      <c r="BF238" s="12" t="str">
        <f t="shared" si="107"/>
        <v>Опер.касса №4379/052</v>
      </c>
      <c r="BG238" t="e">
        <f>LEFT(#REF!,2)</f>
        <v>#REF!</v>
      </c>
      <c r="BH238" s="12" t="str">
        <f t="shared" si="130"/>
        <v>4379/052</v>
      </c>
      <c r="BJ238" t="str">
        <f>IF(ISERROR(VLOOKUP($B238,'РЕОРГ 01.05.2010'!A:B,2,FALSE)),"",VLOOKUP($B238,'РЕОРГ 01.05.2010'!A:B,2,FALSE))</f>
        <v/>
      </c>
      <c r="BK238" s="12" t="str">
        <f t="shared" si="108"/>
        <v>Опер.касса №4379/052</v>
      </c>
      <c r="BL238" t="e">
        <f>LEFT(#REF!,2)</f>
        <v>#REF!</v>
      </c>
      <c r="BM238" s="12" t="str">
        <f t="shared" si="131"/>
        <v>4379/052</v>
      </c>
      <c r="BO238" t="str">
        <f>IF(ISERROR(VLOOKUP($B238,'РЕОРГ 01.08.2010'!A:B,2,FALSE)),"",VLOOKUP($B238,'РЕОРГ 01.08.2010'!A:B,2,FALSE))</f>
        <v/>
      </c>
      <c r="BP238" s="12" t="str">
        <f t="shared" si="109"/>
        <v>Опер.касса №4379/052</v>
      </c>
      <c r="BQ238" t="e">
        <f>LEFT(#REF!,2)</f>
        <v>#REF!</v>
      </c>
      <c r="BR238" s="12" t="str">
        <f t="shared" si="132"/>
        <v>4379/052</v>
      </c>
    </row>
    <row r="239" spans="1:70" ht="12.75" customHeight="1">
      <c r="A239" t="str">
        <f t="shared" si="110"/>
        <v>4379/053</v>
      </c>
      <c r="B239" s="133">
        <v>279</v>
      </c>
      <c r="C239" s="1" t="s">
        <v>3257</v>
      </c>
      <c r="D239" s="32" t="s">
        <v>1931</v>
      </c>
      <c r="E239" s="1" t="s">
        <v>3258</v>
      </c>
      <c r="F239" s="1" t="s">
        <v>4493</v>
      </c>
      <c r="G239" s="1" t="s">
        <v>3259</v>
      </c>
      <c r="H239" s="1" t="s">
        <v>3260</v>
      </c>
      <c r="I239" s="1" t="s">
        <v>6</v>
      </c>
      <c r="J239" s="1"/>
      <c r="K239" s="1">
        <v>4</v>
      </c>
      <c r="L239" s="32" t="s">
        <v>4051</v>
      </c>
      <c r="M239" s="8" t="s">
        <v>11773</v>
      </c>
      <c r="N239" s="2" t="s">
        <v>11968</v>
      </c>
      <c r="O239" s="173"/>
      <c r="P239" s="168">
        <f t="shared" si="133"/>
        <v>236</v>
      </c>
      <c r="Q239" s="138">
        <f t="shared" si="134"/>
        <v>25</v>
      </c>
      <c r="R239" s="138">
        <f t="shared" si="135"/>
        <v>50</v>
      </c>
      <c r="S239" s="138">
        <f t="shared" si="136"/>
        <v>75</v>
      </c>
      <c r="T239" s="138">
        <f t="shared" si="137"/>
        <v>100</v>
      </c>
      <c r="U239" s="138">
        <f t="shared" si="138"/>
        <v>125</v>
      </c>
      <c r="V239" s="138" t="e">
        <f t="shared" si="139"/>
        <v>#VALUE!</v>
      </c>
      <c r="W239" s="158" t="str">
        <f t="shared" si="111"/>
        <v>09:00 17:30(13:00 14:00)</v>
      </c>
      <c r="X239" s="159">
        <f>HLOOKUP(SEARCH("2",$M239)-1,$Q$3:$V239,$P239+1,FALSE)</f>
        <v>25</v>
      </c>
      <c r="Y239" s="160" t="str">
        <f t="shared" si="112"/>
        <v>09:00 17:30(13:00 14:00)|09:00 17:30(13:00 14:00)|09:00 17:30(13:00 14:00)|09:00 17:30(13:00 14:00)|09:00 13:00</v>
      </c>
      <c r="Z239" s="161" t="str">
        <f t="shared" si="113"/>
        <v>09:00 17:30(13:00 14:00)</v>
      </c>
      <c r="AA239" s="158" t="str">
        <f t="shared" si="114"/>
        <v>09:00 17:30(13:00 14:00)</v>
      </c>
      <c r="AB239" s="159">
        <f>HLOOKUP(SEARCH("3",$M239)-1,$Q$3:$V239,$P239+1,FALSE)</f>
        <v>50</v>
      </c>
      <c r="AC239" s="160" t="str">
        <f t="shared" si="115"/>
        <v>09:00 17:30(13:00 14:00)|09:00 17:30(13:00 14:00)|09:00 17:30(13:00 14:00)|09:00 13:00</v>
      </c>
      <c r="AD239" s="161" t="str">
        <f t="shared" si="116"/>
        <v>09:00 17:30(13:00 14:00)</v>
      </c>
      <c r="AE239" s="158" t="str">
        <f t="shared" si="117"/>
        <v>09:00 17:30(13:00 14:00)</v>
      </c>
      <c r="AF239" s="159">
        <f>HLOOKUP(SEARCH("4",$M239)-1,$Q$3:$V239,$P239+1,FALSE)</f>
        <v>75</v>
      </c>
      <c r="AG239" s="161" t="str">
        <f t="shared" si="118"/>
        <v>09:00 17:30(13:00 14:00)|09:00 17:30(13:00 14:00)|09:00 13:00</v>
      </c>
      <c r="AH239" s="161" t="str">
        <f t="shared" si="119"/>
        <v>09:00 17:30(13:00 14:00)</v>
      </c>
      <c r="AI239" s="158" t="str">
        <f t="shared" si="120"/>
        <v>09:00 17:30(13:00 14:00)</v>
      </c>
      <c r="AJ239" s="159">
        <f>HLOOKUP(SEARCH("5",$M239)-1,$Q$3:$V239,$P239+1,FALSE)</f>
        <v>100</v>
      </c>
      <c r="AK239" s="161" t="str">
        <f t="shared" si="121"/>
        <v>09:00 17:30(13:00 14:00)|09:00 13:00</v>
      </c>
      <c r="AL239" s="161" t="str">
        <f t="shared" si="122"/>
        <v>09:00 17:30(13:00 14:00)</v>
      </c>
      <c r="AM239" s="158" t="str">
        <f t="shared" si="123"/>
        <v>09:00 17:30(13:00 14:00)</v>
      </c>
      <c r="AN239" s="159">
        <f>HLOOKUP(SEARCH("6",$M239)-1,$Q$3:$V239,$P239+1,FALSE)</f>
        <v>125</v>
      </c>
      <c r="AO239" s="161" t="str">
        <f t="shared" si="124"/>
        <v>09:00 13:00</v>
      </c>
      <c r="AP239" s="161" t="e">
        <f t="shared" si="125"/>
        <v>#VALUE!</v>
      </c>
      <c r="AQ239" s="162" t="str">
        <f t="shared" si="126"/>
        <v>09:00 13:00</v>
      </c>
      <c r="AR239" s="163" t="e">
        <f>HLOOKUP(SEARCH("7",$M239)-1,$Q$3:$V239,$P239+1,FALSE)</f>
        <v>#VALUE!</v>
      </c>
      <c r="AS239" s="164" t="str">
        <f t="shared" si="127"/>
        <v>выходной</v>
      </c>
      <c r="AT239" s="142"/>
      <c r="AU239" s="11" t="str">
        <f>IF(ISERROR(VLOOKUP(B239,'РЕОРГ 2008'!$A:$B,2,FALSE)),"",VLOOKUP(B239,'РЕОРГ 2008'!$A:$B,2,FALSE))</f>
        <v/>
      </c>
      <c r="AV239" s="12" t="str">
        <f t="shared" si="105"/>
        <v>Опер.касса №4379/053</v>
      </c>
      <c r="AW239" s="31" t="e">
        <f>LEFT(#REF!,2)</f>
        <v>#REF!</v>
      </c>
      <c r="AX239" s="12" t="str">
        <f t="shared" si="128"/>
        <v>4379/053</v>
      </c>
      <c r="AZ239" t="str">
        <f>IF(ISERROR(VLOOKUP(B239,'РЕОРГ 01.08.2009'!$A:$B,2,FALSE)),"",VLOOKUP(B239,'РЕОРГ 01.08.2009'!$A:$B,2,FALSE))</f>
        <v/>
      </c>
      <c r="BA239" s="12" t="str">
        <f t="shared" si="106"/>
        <v>Опер.касса №4379/053</v>
      </c>
      <c r="BB239" t="e">
        <f>LEFT(#REF!,2)</f>
        <v>#REF!</v>
      </c>
      <c r="BC239" s="12" t="str">
        <f t="shared" si="129"/>
        <v>4379/053</v>
      </c>
      <c r="BE239" t="str">
        <f>IF(ISERROR(VLOOKUP(B239,'РЕОРГ 01.10.2009'!A:C,3,FALSE)),"",VLOOKUP(B239,'РЕОРГ 01.10.2009'!A:C,3,FALSE))</f>
        <v/>
      </c>
      <c r="BF239" s="12" t="str">
        <f t="shared" si="107"/>
        <v>Опер.касса №4379/053</v>
      </c>
      <c r="BG239" t="e">
        <f>LEFT(#REF!,2)</f>
        <v>#REF!</v>
      </c>
      <c r="BH239" s="12" t="str">
        <f t="shared" si="130"/>
        <v>4379/053</v>
      </c>
      <c r="BJ239" t="str">
        <f>IF(ISERROR(VLOOKUP($B239,'РЕОРГ 01.05.2010'!A:B,2,FALSE)),"",VLOOKUP($B239,'РЕОРГ 01.05.2010'!A:B,2,FALSE))</f>
        <v/>
      </c>
      <c r="BK239" s="12" t="str">
        <f t="shared" si="108"/>
        <v>Опер.касса №4379/053</v>
      </c>
      <c r="BL239" t="e">
        <f>LEFT(#REF!,2)</f>
        <v>#REF!</v>
      </c>
      <c r="BM239" s="12" t="str">
        <f t="shared" si="131"/>
        <v>4379/053</v>
      </c>
      <c r="BO239" t="str">
        <f>IF(ISERROR(VLOOKUP($B239,'РЕОРГ 01.08.2010'!A:B,2,FALSE)),"",VLOOKUP($B239,'РЕОРГ 01.08.2010'!A:B,2,FALSE))</f>
        <v/>
      </c>
      <c r="BP239" s="12" t="str">
        <f t="shared" si="109"/>
        <v>Опер.касса №4379/053</v>
      </c>
      <c r="BQ239" t="e">
        <f>LEFT(#REF!,2)</f>
        <v>#REF!</v>
      </c>
      <c r="BR239" s="12" t="str">
        <f t="shared" si="132"/>
        <v>4379/053</v>
      </c>
    </row>
    <row r="240" spans="1:70" ht="12.75" customHeight="1">
      <c r="A240" t="str">
        <f t="shared" si="110"/>
        <v>4379/054</v>
      </c>
      <c r="B240" s="133">
        <v>280</v>
      </c>
      <c r="C240" s="1" t="s">
        <v>3261</v>
      </c>
      <c r="D240" s="32" t="s">
        <v>1931</v>
      </c>
      <c r="E240" s="1" t="s">
        <v>3262</v>
      </c>
      <c r="F240" s="1" t="s">
        <v>4493</v>
      </c>
      <c r="G240" s="1" t="s">
        <v>3263</v>
      </c>
      <c r="H240" s="1" t="s">
        <v>3264</v>
      </c>
      <c r="I240" s="1" t="s">
        <v>3265</v>
      </c>
      <c r="J240" s="1"/>
      <c r="K240" s="1">
        <v>0.25</v>
      </c>
      <c r="L240" s="32" t="s">
        <v>4049</v>
      </c>
      <c r="M240" s="8" t="s">
        <v>11849</v>
      </c>
      <c r="N240" s="2" t="s">
        <v>11953</v>
      </c>
      <c r="O240" s="173"/>
      <c r="P240" s="168">
        <f t="shared" si="133"/>
        <v>237</v>
      </c>
      <c r="Q240" s="138">
        <f t="shared" si="134"/>
        <v>12</v>
      </c>
      <c r="R240" s="138" t="e">
        <f t="shared" si="135"/>
        <v>#VALUE!</v>
      </c>
      <c r="S240" s="138" t="e">
        <f t="shared" si="136"/>
        <v>#VALUE!</v>
      </c>
      <c r="T240" s="138" t="e">
        <f t="shared" si="137"/>
        <v>#VALUE!</v>
      </c>
      <c r="U240" s="138" t="e">
        <f t="shared" si="138"/>
        <v>#VALUE!</v>
      </c>
      <c r="V240" s="138" t="e">
        <f t="shared" si="139"/>
        <v>#VALUE!</v>
      </c>
      <c r="W240" s="158" t="str">
        <f t="shared" si="111"/>
        <v>выходной</v>
      </c>
      <c r="X240" s="159" t="e">
        <f>HLOOKUP(SEARCH("2",$M240)-1,$Q$3:$V240,$P240+1,FALSE)</f>
        <v>#N/A</v>
      </c>
      <c r="Y240" s="160" t="str">
        <f t="shared" si="112"/>
        <v>09:00 13:30</v>
      </c>
      <c r="Z240" s="161" t="e">
        <f t="shared" si="113"/>
        <v>#VALUE!</v>
      </c>
      <c r="AA240" s="158" t="str">
        <f t="shared" si="114"/>
        <v>09:00 13:30</v>
      </c>
      <c r="AB240" s="159" t="e">
        <f>HLOOKUP(SEARCH("3",$M240)-1,$Q$3:$V240,$P240+1,FALSE)</f>
        <v>#VALUE!</v>
      </c>
      <c r="AC240" s="160" t="e">
        <f t="shared" si="115"/>
        <v>#VALUE!</v>
      </c>
      <c r="AD240" s="161" t="e">
        <f t="shared" si="116"/>
        <v>#VALUE!</v>
      </c>
      <c r="AE240" s="158" t="str">
        <f t="shared" si="117"/>
        <v>выходной</v>
      </c>
      <c r="AF240" s="159" t="e">
        <f>HLOOKUP(SEARCH("4",$M240)-1,$Q$3:$V240,$P240+1,FALSE)</f>
        <v>#VALUE!</v>
      </c>
      <c r="AG240" s="161" t="e">
        <f t="shared" si="118"/>
        <v>#VALUE!</v>
      </c>
      <c r="AH240" s="161" t="e">
        <f t="shared" si="119"/>
        <v>#VALUE!</v>
      </c>
      <c r="AI240" s="158" t="str">
        <f t="shared" si="120"/>
        <v>выходной</v>
      </c>
      <c r="AJ240" s="159">
        <f>HLOOKUP(SEARCH("5",$M240)-1,$Q$3:$V240,$P240+1,FALSE)</f>
        <v>12</v>
      </c>
      <c r="AK240" s="161" t="str">
        <f t="shared" si="121"/>
        <v>09:00 13:30</v>
      </c>
      <c r="AL240" s="161" t="e">
        <f t="shared" si="122"/>
        <v>#VALUE!</v>
      </c>
      <c r="AM240" s="158" t="str">
        <f t="shared" si="123"/>
        <v>09:00 13:30</v>
      </c>
      <c r="AN240" s="159" t="e">
        <f>HLOOKUP(SEARCH("6",$M240)-1,$Q$3:$V240,$P240+1,FALSE)</f>
        <v>#VALUE!</v>
      </c>
      <c r="AO240" s="161" t="e">
        <f t="shared" si="124"/>
        <v>#VALUE!</v>
      </c>
      <c r="AP240" s="161" t="e">
        <f t="shared" si="125"/>
        <v>#VALUE!</v>
      </c>
      <c r="AQ240" s="162" t="str">
        <f t="shared" si="126"/>
        <v>выходной</v>
      </c>
      <c r="AR240" s="163" t="e">
        <f>HLOOKUP(SEARCH("7",$M240)-1,$Q$3:$V240,$P240+1,FALSE)</f>
        <v>#VALUE!</v>
      </c>
      <c r="AS240" s="164" t="str">
        <f t="shared" si="127"/>
        <v>выходной</v>
      </c>
      <c r="AT240" s="142"/>
      <c r="AU240" s="11" t="str">
        <f>IF(ISERROR(VLOOKUP(B240,'РЕОРГ 2008'!$A:$B,2,FALSE)),"",VLOOKUP(B240,'РЕОРГ 2008'!$A:$B,2,FALSE))</f>
        <v/>
      </c>
      <c r="AV240" s="12" t="str">
        <f t="shared" si="105"/>
        <v>Опер.касса №4379/054</v>
      </c>
      <c r="AW240" s="31" t="e">
        <f>LEFT(#REF!,2)</f>
        <v>#REF!</v>
      </c>
      <c r="AX240" s="12" t="str">
        <f t="shared" si="128"/>
        <v>4379/054</v>
      </c>
      <c r="AZ240" t="str">
        <f>IF(ISERROR(VLOOKUP(B240,'РЕОРГ 01.08.2009'!$A:$B,2,FALSE)),"",VLOOKUP(B240,'РЕОРГ 01.08.2009'!$A:$B,2,FALSE))</f>
        <v/>
      </c>
      <c r="BA240" s="12" t="str">
        <f t="shared" si="106"/>
        <v>Опер.касса №4379/054</v>
      </c>
      <c r="BB240" t="e">
        <f>LEFT(#REF!,2)</f>
        <v>#REF!</v>
      </c>
      <c r="BC240" s="12" t="str">
        <f t="shared" si="129"/>
        <v>4379/054</v>
      </c>
      <c r="BE240" t="str">
        <f>IF(ISERROR(VLOOKUP(B240,'РЕОРГ 01.10.2009'!A:C,3,FALSE)),"",VLOOKUP(B240,'РЕОРГ 01.10.2009'!A:C,3,FALSE))</f>
        <v/>
      </c>
      <c r="BF240" s="12" t="str">
        <f t="shared" si="107"/>
        <v>Опер.касса №4379/054</v>
      </c>
      <c r="BG240" t="e">
        <f>LEFT(#REF!,2)</f>
        <v>#REF!</v>
      </c>
      <c r="BH240" s="12" t="str">
        <f t="shared" si="130"/>
        <v>4379/054</v>
      </c>
      <c r="BJ240" t="str">
        <f>IF(ISERROR(VLOOKUP($B240,'РЕОРГ 01.05.2010'!A:B,2,FALSE)),"",VLOOKUP($B240,'РЕОРГ 01.05.2010'!A:B,2,FALSE))</f>
        <v/>
      </c>
      <c r="BK240" s="12" t="str">
        <f t="shared" si="108"/>
        <v>Опер.касса №4379/054</v>
      </c>
      <c r="BL240" t="e">
        <f>LEFT(#REF!,2)</f>
        <v>#REF!</v>
      </c>
      <c r="BM240" s="12" t="str">
        <f t="shared" si="131"/>
        <v>4379/054</v>
      </c>
      <c r="BO240" t="str">
        <f>IF(ISERROR(VLOOKUP($B240,'РЕОРГ 01.08.2010'!A:B,2,FALSE)),"",VLOOKUP($B240,'РЕОРГ 01.08.2010'!A:B,2,FALSE))</f>
        <v/>
      </c>
      <c r="BP240" s="12" t="str">
        <f t="shared" si="109"/>
        <v>Опер.касса №4379/054</v>
      </c>
      <c r="BQ240" t="e">
        <f>LEFT(#REF!,2)</f>
        <v>#REF!</v>
      </c>
      <c r="BR240" s="12" t="str">
        <f t="shared" si="132"/>
        <v>4379/054</v>
      </c>
    </row>
    <row r="241" spans="1:70" ht="12.75" customHeight="1">
      <c r="A241" t="str">
        <f t="shared" si="110"/>
        <v>4379/055</v>
      </c>
      <c r="B241" s="133">
        <v>281</v>
      </c>
      <c r="C241" s="1" t="s">
        <v>3266</v>
      </c>
      <c r="D241" s="32" t="s">
        <v>1931</v>
      </c>
      <c r="E241" s="1" t="s">
        <v>3258</v>
      </c>
      <c r="F241" s="1" t="s">
        <v>4493</v>
      </c>
      <c r="G241" s="1" t="s">
        <v>3267</v>
      </c>
      <c r="H241" s="1" t="s">
        <v>3268</v>
      </c>
      <c r="I241" s="1" t="s">
        <v>7</v>
      </c>
      <c r="J241" s="1"/>
      <c r="K241" s="1">
        <v>1</v>
      </c>
      <c r="L241" s="32" t="s">
        <v>4051</v>
      </c>
      <c r="M241" s="8" t="s">
        <v>11831</v>
      </c>
      <c r="N241" s="2" t="s">
        <v>11969</v>
      </c>
      <c r="O241" s="173"/>
      <c r="P241" s="168">
        <f t="shared" si="133"/>
        <v>238</v>
      </c>
      <c r="Q241" s="138">
        <f t="shared" si="134"/>
        <v>25</v>
      </c>
      <c r="R241" s="138">
        <f t="shared" si="135"/>
        <v>50</v>
      </c>
      <c r="S241" s="138">
        <f t="shared" si="136"/>
        <v>75</v>
      </c>
      <c r="T241" s="138">
        <f t="shared" si="137"/>
        <v>100</v>
      </c>
      <c r="U241" s="138" t="e">
        <f t="shared" si="138"/>
        <v>#VALUE!</v>
      </c>
      <c r="V241" s="138" t="e">
        <f t="shared" si="139"/>
        <v>#VALUE!</v>
      </c>
      <c r="W241" s="158" t="str">
        <f t="shared" si="111"/>
        <v>выходной</v>
      </c>
      <c r="X241" s="159" t="e">
        <f>HLOOKUP(SEARCH("2",$M241)-1,$Q$3:$V241,$P241+1,FALSE)</f>
        <v>#N/A</v>
      </c>
      <c r="Y241" s="160" t="str">
        <f t="shared" si="112"/>
        <v>09:00 17:30(13:00 14:00)</v>
      </c>
      <c r="Z241" s="161" t="e">
        <f t="shared" si="113"/>
        <v>#VALUE!</v>
      </c>
      <c r="AA241" s="158" t="str">
        <f t="shared" si="114"/>
        <v>09:00 17:30(13:00 14:00)</v>
      </c>
      <c r="AB241" s="159">
        <f>HLOOKUP(SEARCH("3",$M241)-1,$Q$3:$V241,$P241+1,FALSE)</f>
        <v>25</v>
      </c>
      <c r="AC241" s="160" t="str">
        <f t="shared" si="115"/>
        <v>09:00 17:30(13:00 14:00)|09:00 17:30(13:00 14:00)|09:00 17:30(13:00 14:00)|09:00 14:00</v>
      </c>
      <c r="AD241" s="161" t="str">
        <f t="shared" si="116"/>
        <v>09:00 17:30(13:00 14:00)</v>
      </c>
      <c r="AE241" s="158" t="str">
        <f t="shared" si="117"/>
        <v>09:00 17:30(13:00 14:00)</v>
      </c>
      <c r="AF241" s="159">
        <f>HLOOKUP(SEARCH("4",$M241)-1,$Q$3:$V241,$P241+1,FALSE)</f>
        <v>50</v>
      </c>
      <c r="AG241" s="161" t="str">
        <f t="shared" si="118"/>
        <v>09:00 17:30(13:00 14:00)|09:00 17:30(13:00 14:00)|09:00 14:00</v>
      </c>
      <c r="AH241" s="161" t="str">
        <f t="shared" si="119"/>
        <v>09:00 17:30(13:00 14:00)</v>
      </c>
      <c r="AI241" s="158" t="str">
        <f t="shared" si="120"/>
        <v>09:00 17:30(13:00 14:00)</v>
      </c>
      <c r="AJ241" s="159">
        <f>HLOOKUP(SEARCH("5",$M241)-1,$Q$3:$V241,$P241+1,FALSE)</f>
        <v>75</v>
      </c>
      <c r="AK241" s="161" t="str">
        <f t="shared" si="121"/>
        <v>09:00 17:30(13:00 14:00)|09:00 14:00</v>
      </c>
      <c r="AL241" s="161" t="str">
        <f t="shared" si="122"/>
        <v>09:00 17:30(13:00 14:00)</v>
      </c>
      <c r="AM241" s="158" t="str">
        <f t="shared" si="123"/>
        <v>09:00 17:30(13:00 14:00)</v>
      </c>
      <c r="AN241" s="159">
        <f>HLOOKUP(SEARCH("6",$M241)-1,$Q$3:$V241,$P241+1,FALSE)</f>
        <v>100</v>
      </c>
      <c r="AO241" s="161" t="str">
        <f t="shared" si="124"/>
        <v>09:00 14:00</v>
      </c>
      <c r="AP241" s="161" t="e">
        <f t="shared" si="125"/>
        <v>#VALUE!</v>
      </c>
      <c r="AQ241" s="162" t="str">
        <f t="shared" si="126"/>
        <v>09:00 14:00</v>
      </c>
      <c r="AR241" s="163" t="e">
        <f>HLOOKUP(SEARCH("7",$M241)-1,$Q$3:$V241,$P241+1,FALSE)</f>
        <v>#VALUE!</v>
      </c>
      <c r="AS241" s="164" t="str">
        <f t="shared" si="127"/>
        <v>выходной</v>
      </c>
      <c r="AT241" s="142"/>
      <c r="AU241" s="11" t="str">
        <f>IF(ISERROR(VLOOKUP(B241,'РЕОРГ 2008'!$A:$B,2,FALSE)),"",VLOOKUP(B241,'РЕОРГ 2008'!$A:$B,2,FALSE))</f>
        <v/>
      </c>
      <c r="AV241" s="12" t="str">
        <f t="shared" si="105"/>
        <v>Опер.касса №4379/055</v>
      </c>
      <c r="AW241" s="31" t="e">
        <f>LEFT(#REF!,2)</f>
        <v>#REF!</v>
      </c>
      <c r="AX241" s="12" t="str">
        <f t="shared" si="128"/>
        <v>4379/055</v>
      </c>
      <c r="AZ241" t="str">
        <f>IF(ISERROR(VLOOKUP(B241,'РЕОРГ 01.08.2009'!$A:$B,2,FALSE)),"",VLOOKUP(B241,'РЕОРГ 01.08.2009'!$A:$B,2,FALSE))</f>
        <v/>
      </c>
      <c r="BA241" s="12" t="str">
        <f t="shared" si="106"/>
        <v>Опер.касса №4379/055</v>
      </c>
      <c r="BB241" t="e">
        <f>LEFT(#REF!,2)</f>
        <v>#REF!</v>
      </c>
      <c r="BC241" s="12" t="str">
        <f t="shared" si="129"/>
        <v>4379/055</v>
      </c>
      <c r="BE241" t="str">
        <f>IF(ISERROR(VLOOKUP(B241,'РЕОРГ 01.10.2009'!A:C,3,FALSE)),"",VLOOKUP(B241,'РЕОРГ 01.10.2009'!A:C,3,FALSE))</f>
        <v/>
      </c>
      <c r="BF241" s="12" t="str">
        <f t="shared" si="107"/>
        <v>Опер.касса №4379/055</v>
      </c>
      <c r="BG241" t="e">
        <f>LEFT(#REF!,2)</f>
        <v>#REF!</v>
      </c>
      <c r="BH241" s="12" t="str">
        <f t="shared" si="130"/>
        <v>4379/055</v>
      </c>
      <c r="BJ241" t="str">
        <f>IF(ISERROR(VLOOKUP($B241,'РЕОРГ 01.05.2010'!A:B,2,FALSE)),"",VLOOKUP($B241,'РЕОРГ 01.05.2010'!A:B,2,FALSE))</f>
        <v/>
      </c>
      <c r="BK241" s="12" t="str">
        <f t="shared" si="108"/>
        <v>Опер.касса №4379/055</v>
      </c>
      <c r="BL241" t="e">
        <f>LEFT(#REF!,2)</f>
        <v>#REF!</v>
      </c>
      <c r="BM241" s="12" t="str">
        <f t="shared" si="131"/>
        <v>4379/055</v>
      </c>
      <c r="BO241" t="str">
        <f>IF(ISERROR(VLOOKUP($B241,'РЕОРГ 01.08.2010'!A:B,2,FALSE)),"",VLOOKUP($B241,'РЕОРГ 01.08.2010'!A:B,2,FALSE))</f>
        <v/>
      </c>
      <c r="BP241" s="12" t="str">
        <f t="shared" si="109"/>
        <v>Опер.касса №4379/055</v>
      </c>
      <c r="BQ241" t="e">
        <f>LEFT(#REF!,2)</f>
        <v>#REF!</v>
      </c>
      <c r="BR241" s="12" t="str">
        <f t="shared" si="132"/>
        <v>4379/055</v>
      </c>
    </row>
    <row r="242" spans="1:70" ht="12.75" customHeight="1">
      <c r="A242" t="str">
        <f t="shared" si="110"/>
        <v>4379/056</v>
      </c>
      <c r="B242" s="133">
        <v>282</v>
      </c>
      <c r="C242" s="1" t="s">
        <v>3269</v>
      </c>
      <c r="D242" s="32" t="s">
        <v>1931</v>
      </c>
      <c r="E242" s="1" t="s">
        <v>3270</v>
      </c>
      <c r="F242" s="1" t="s">
        <v>4493</v>
      </c>
      <c r="G242" s="1" t="s">
        <v>3271</v>
      </c>
      <c r="H242" s="1" t="s">
        <v>3272</v>
      </c>
      <c r="I242" s="1" t="s">
        <v>8</v>
      </c>
      <c r="J242" s="1"/>
      <c r="K242" s="1">
        <v>0.25</v>
      </c>
      <c r="L242" s="32" t="s">
        <v>4049</v>
      </c>
      <c r="M242" s="8" t="s">
        <v>11970</v>
      </c>
      <c r="N242" s="2" t="s">
        <v>11953</v>
      </c>
      <c r="O242" s="173"/>
      <c r="P242" s="168">
        <f t="shared" si="133"/>
        <v>239</v>
      </c>
      <c r="Q242" s="138">
        <f t="shared" si="134"/>
        <v>12</v>
      </c>
      <c r="R242" s="138" t="e">
        <f t="shared" si="135"/>
        <v>#VALUE!</v>
      </c>
      <c r="S242" s="138" t="e">
        <f t="shared" si="136"/>
        <v>#VALUE!</v>
      </c>
      <c r="T242" s="138" t="e">
        <f t="shared" si="137"/>
        <v>#VALUE!</v>
      </c>
      <c r="U242" s="138" t="e">
        <f t="shared" si="138"/>
        <v>#VALUE!</v>
      </c>
      <c r="V242" s="138" t="e">
        <f t="shared" si="139"/>
        <v>#VALUE!</v>
      </c>
      <c r="W242" s="158" t="str">
        <f t="shared" si="111"/>
        <v>выходной</v>
      </c>
      <c r="X242" s="159" t="e">
        <f>HLOOKUP(SEARCH("2",$M242)-1,$Q$3:$V242,$P242+1,FALSE)</f>
        <v>#N/A</v>
      </c>
      <c r="Y242" s="160" t="str">
        <f t="shared" si="112"/>
        <v>09:00 13:30</v>
      </c>
      <c r="Z242" s="161" t="e">
        <f t="shared" si="113"/>
        <v>#VALUE!</v>
      </c>
      <c r="AA242" s="158" t="str">
        <f t="shared" si="114"/>
        <v>09:00 13:30</v>
      </c>
      <c r="AB242" s="159" t="e">
        <f>HLOOKUP(SEARCH("3",$M242)-1,$Q$3:$V242,$P242+1,FALSE)</f>
        <v>#VALUE!</v>
      </c>
      <c r="AC242" s="160" t="e">
        <f t="shared" si="115"/>
        <v>#VALUE!</v>
      </c>
      <c r="AD242" s="161" t="e">
        <f t="shared" si="116"/>
        <v>#VALUE!</v>
      </c>
      <c r="AE242" s="158" t="str">
        <f t="shared" si="117"/>
        <v>выходной</v>
      </c>
      <c r="AF242" s="159" t="e">
        <f>HLOOKUP(SEARCH("4",$M242)-1,$Q$3:$V242,$P242+1,FALSE)</f>
        <v>#VALUE!</v>
      </c>
      <c r="AG242" s="161" t="e">
        <f t="shared" si="118"/>
        <v>#VALUE!</v>
      </c>
      <c r="AH242" s="161" t="e">
        <f t="shared" si="119"/>
        <v>#VALUE!</v>
      </c>
      <c r="AI242" s="158" t="str">
        <f t="shared" si="120"/>
        <v>выходной</v>
      </c>
      <c r="AJ242" s="159" t="e">
        <f>HLOOKUP(SEARCH("5",$M242)-1,$Q$3:$V242,$P242+1,FALSE)</f>
        <v>#VALUE!</v>
      </c>
      <c r="AK242" s="161" t="e">
        <f t="shared" si="121"/>
        <v>#VALUE!</v>
      </c>
      <c r="AL242" s="161" t="e">
        <f t="shared" si="122"/>
        <v>#VALUE!</v>
      </c>
      <c r="AM242" s="158" t="str">
        <f t="shared" si="123"/>
        <v>выходной</v>
      </c>
      <c r="AN242" s="159">
        <f>HLOOKUP(SEARCH("6",$M242)-1,$Q$3:$V242,$P242+1,FALSE)</f>
        <v>12</v>
      </c>
      <c r="AO242" s="161" t="str">
        <f t="shared" si="124"/>
        <v>09:00 13:30</v>
      </c>
      <c r="AP242" s="161" t="e">
        <f t="shared" si="125"/>
        <v>#VALUE!</v>
      </c>
      <c r="AQ242" s="162" t="str">
        <f t="shared" si="126"/>
        <v>09:00 13:30</v>
      </c>
      <c r="AR242" s="163" t="e">
        <f>HLOOKUP(SEARCH("7",$M242)-1,$Q$3:$V242,$P242+1,FALSE)</f>
        <v>#VALUE!</v>
      </c>
      <c r="AS242" s="164" t="str">
        <f t="shared" si="127"/>
        <v>выходной</v>
      </c>
      <c r="AT242" s="142"/>
      <c r="AU242" s="11" t="str">
        <f>IF(ISERROR(VLOOKUP(B242,'РЕОРГ 2008'!$A:$B,2,FALSE)),"",VLOOKUP(B242,'РЕОРГ 2008'!$A:$B,2,FALSE))</f>
        <v/>
      </c>
      <c r="AV242" s="12" t="str">
        <f t="shared" si="105"/>
        <v>Опер.касса №4379/056</v>
      </c>
      <c r="AW242" s="31" t="e">
        <f>LEFT(#REF!,2)</f>
        <v>#REF!</v>
      </c>
      <c r="AX242" s="12" t="str">
        <f t="shared" si="128"/>
        <v>4379/056</v>
      </c>
      <c r="AZ242" t="str">
        <f>IF(ISERROR(VLOOKUP(B242,'РЕОРГ 01.08.2009'!$A:$B,2,FALSE)),"",VLOOKUP(B242,'РЕОРГ 01.08.2009'!$A:$B,2,FALSE))</f>
        <v/>
      </c>
      <c r="BA242" s="12" t="str">
        <f t="shared" si="106"/>
        <v>Опер.касса №4379/056</v>
      </c>
      <c r="BB242" t="e">
        <f>LEFT(#REF!,2)</f>
        <v>#REF!</v>
      </c>
      <c r="BC242" s="12" t="str">
        <f t="shared" si="129"/>
        <v>4379/056</v>
      </c>
      <c r="BE242" t="str">
        <f>IF(ISERROR(VLOOKUP(B242,'РЕОРГ 01.10.2009'!A:C,3,FALSE)),"",VLOOKUP(B242,'РЕОРГ 01.10.2009'!A:C,3,FALSE))</f>
        <v/>
      </c>
      <c r="BF242" s="12" t="str">
        <f t="shared" si="107"/>
        <v>Опер.касса №4379/056</v>
      </c>
      <c r="BG242" t="e">
        <f>LEFT(#REF!,2)</f>
        <v>#REF!</v>
      </c>
      <c r="BH242" s="12" t="str">
        <f t="shared" si="130"/>
        <v>4379/056</v>
      </c>
      <c r="BJ242" t="str">
        <f>IF(ISERROR(VLOOKUP($B242,'РЕОРГ 01.05.2010'!A:B,2,FALSE)),"",VLOOKUP($B242,'РЕОРГ 01.05.2010'!A:B,2,FALSE))</f>
        <v/>
      </c>
      <c r="BK242" s="12" t="str">
        <f t="shared" si="108"/>
        <v>Опер.касса №4379/056</v>
      </c>
      <c r="BL242" t="e">
        <f>LEFT(#REF!,2)</f>
        <v>#REF!</v>
      </c>
      <c r="BM242" s="12" t="str">
        <f t="shared" si="131"/>
        <v>4379/056</v>
      </c>
      <c r="BO242" t="str">
        <f>IF(ISERROR(VLOOKUP($B242,'РЕОРГ 01.08.2010'!A:B,2,FALSE)),"",VLOOKUP($B242,'РЕОРГ 01.08.2010'!A:B,2,FALSE))</f>
        <v/>
      </c>
      <c r="BP242" s="12" t="str">
        <f t="shared" si="109"/>
        <v>Опер.касса №4379/056</v>
      </c>
      <c r="BQ242" t="e">
        <f>LEFT(#REF!,2)</f>
        <v>#REF!</v>
      </c>
      <c r="BR242" s="12" t="str">
        <f t="shared" si="132"/>
        <v>4379/056</v>
      </c>
    </row>
    <row r="243" spans="1:70" ht="12.75" customHeight="1">
      <c r="A243" t="str">
        <f t="shared" si="110"/>
        <v>4379/057</v>
      </c>
      <c r="B243" s="133">
        <v>283</v>
      </c>
      <c r="C243" s="1" t="s">
        <v>3273</v>
      </c>
      <c r="D243" s="32" t="s">
        <v>1931</v>
      </c>
      <c r="E243" s="1" t="s">
        <v>3274</v>
      </c>
      <c r="F243" s="1" t="s">
        <v>4493</v>
      </c>
      <c r="G243" s="1" t="s">
        <v>9472</v>
      </c>
      <c r="H243" s="1" t="s">
        <v>3275</v>
      </c>
      <c r="I243" s="1" t="s">
        <v>11136</v>
      </c>
      <c r="J243" s="1"/>
      <c r="K243" s="1">
        <v>0.25</v>
      </c>
      <c r="L243" s="32" t="s">
        <v>4052</v>
      </c>
      <c r="M243" s="8" t="s">
        <v>11868</v>
      </c>
      <c r="N243" s="2" t="s">
        <v>11971</v>
      </c>
      <c r="O243" s="173"/>
      <c r="P243" s="168">
        <f t="shared" si="133"/>
        <v>240</v>
      </c>
      <c r="Q243" s="138">
        <f t="shared" si="134"/>
        <v>12</v>
      </c>
      <c r="R243" s="138" t="e">
        <f t="shared" si="135"/>
        <v>#VALUE!</v>
      </c>
      <c r="S243" s="138" t="e">
        <f t="shared" si="136"/>
        <v>#VALUE!</v>
      </c>
      <c r="T243" s="138" t="e">
        <f t="shared" si="137"/>
        <v>#VALUE!</v>
      </c>
      <c r="U243" s="138" t="e">
        <f t="shared" si="138"/>
        <v>#VALUE!</v>
      </c>
      <c r="V243" s="138" t="e">
        <f t="shared" si="139"/>
        <v>#VALUE!</v>
      </c>
      <c r="W243" s="158" t="str">
        <f t="shared" si="111"/>
        <v>выходной</v>
      </c>
      <c r="X243" s="159" t="e">
        <f>HLOOKUP(SEARCH("2",$M243)-1,$Q$3:$V243,$P243+1,FALSE)</f>
        <v>#N/A</v>
      </c>
      <c r="Y243" s="160" t="str">
        <f t="shared" si="112"/>
        <v>08:00 12:30</v>
      </c>
      <c r="Z243" s="161" t="e">
        <f t="shared" si="113"/>
        <v>#VALUE!</v>
      </c>
      <c r="AA243" s="158" t="str">
        <f t="shared" si="114"/>
        <v>08:00 12:30</v>
      </c>
      <c r="AB243" s="159" t="e">
        <f>HLOOKUP(SEARCH("3",$M243)-1,$Q$3:$V243,$P243+1,FALSE)</f>
        <v>#VALUE!</v>
      </c>
      <c r="AC243" s="160" t="e">
        <f t="shared" si="115"/>
        <v>#VALUE!</v>
      </c>
      <c r="AD243" s="161" t="e">
        <f t="shared" si="116"/>
        <v>#VALUE!</v>
      </c>
      <c r="AE243" s="158" t="str">
        <f t="shared" si="117"/>
        <v>выходной</v>
      </c>
      <c r="AF243" s="159">
        <f>HLOOKUP(SEARCH("4",$M243)-1,$Q$3:$V243,$P243+1,FALSE)</f>
        <v>12</v>
      </c>
      <c r="AG243" s="161" t="str">
        <f t="shared" si="118"/>
        <v>08:00 12:30</v>
      </c>
      <c r="AH243" s="161" t="e">
        <f t="shared" si="119"/>
        <v>#VALUE!</v>
      </c>
      <c r="AI243" s="158" t="str">
        <f t="shared" si="120"/>
        <v>08:00 12:30</v>
      </c>
      <c r="AJ243" s="159" t="e">
        <f>HLOOKUP(SEARCH("5",$M243)-1,$Q$3:$V243,$P243+1,FALSE)</f>
        <v>#VALUE!</v>
      </c>
      <c r="AK243" s="161" t="e">
        <f t="shared" si="121"/>
        <v>#VALUE!</v>
      </c>
      <c r="AL243" s="161" t="e">
        <f t="shared" si="122"/>
        <v>#VALUE!</v>
      </c>
      <c r="AM243" s="158" t="str">
        <f t="shared" si="123"/>
        <v>выходной</v>
      </c>
      <c r="AN243" s="159" t="e">
        <f>HLOOKUP(SEARCH("6",$M243)-1,$Q$3:$V243,$P243+1,FALSE)</f>
        <v>#VALUE!</v>
      </c>
      <c r="AO243" s="161" t="e">
        <f t="shared" si="124"/>
        <v>#VALUE!</v>
      </c>
      <c r="AP243" s="161" t="e">
        <f t="shared" si="125"/>
        <v>#VALUE!</v>
      </c>
      <c r="AQ243" s="162" t="str">
        <f t="shared" si="126"/>
        <v>выходной</v>
      </c>
      <c r="AR243" s="163" t="e">
        <f>HLOOKUP(SEARCH("7",$M243)-1,$Q$3:$V243,$P243+1,FALSE)</f>
        <v>#VALUE!</v>
      </c>
      <c r="AS243" s="164" t="str">
        <f t="shared" si="127"/>
        <v>выходной</v>
      </c>
      <c r="AT243" s="142"/>
      <c r="AU243" s="11" t="str">
        <f>IF(ISERROR(VLOOKUP(B243,'РЕОРГ 2008'!$A:$B,2,FALSE)),"",VLOOKUP(B243,'РЕОРГ 2008'!$A:$B,2,FALSE))</f>
        <v/>
      </c>
      <c r="AV243" s="12" t="str">
        <f t="shared" si="105"/>
        <v>Опер.касса №4379/057</v>
      </c>
      <c r="AW243" s="31" t="e">
        <f>LEFT(#REF!,2)</f>
        <v>#REF!</v>
      </c>
      <c r="AX243" s="12" t="str">
        <f t="shared" si="128"/>
        <v>4379/057</v>
      </c>
      <c r="AZ243" t="str">
        <f>IF(ISERROR(VLOOKUP(B243,'РЕОРГ 01.08.2009'!$A:$B,2,FALSE)),"",VLOOKUP(B243,'РЕОРГ 01.08.2009'!$A:$B,2,FALSE))</f>
        <v/>
      </c>
      <c r="BA243" s="12" t="str">
        <f t="shared" si="106"/>
        <v>Опер.касса №4379/057</v>
      </c>
      <c r="BB243" t="e">
        <f>LEFT(#REF!,2)</f>
        <v>#REF!</v>
      </c>
      <c r="BC243" s="12" t="str">
        <f t="shared" si="129"/>
        <v>4379/057</v>
      </c>
      <c r="BE243" t="str">
        <f>IF(ISERROR(VLOOKUP(B243,'РЕОРГ 01.10.2009'!A:C,3,FALSE)),"",VLOOKUP(B243,'РЕОРГ 01.10.2009'!A:C,3,FALSE))</f>
        <v/>
      </c>
      <c r="BF243" s="12" t="str">
        <f t="shared" si="107"/>
        <v>Опер.касса №4379/057</v>
      </c>
      <c r="BG243" t="e">
        <f>LEFT(#REF!,2)</f>
        <v>#REF!</v>
      </c>
      <c r="BH243" s="12" t="str">
        <f t="shared" si="130"/>
        <v>4379/057</v>
      </c>
      <c r="BJ243" t="str">
        <f>IF(ISERROR(VLOOKUP($B243,'РЕОРГ 01.05.2010'!A:B,2,FALSE)),"",VLOOKUP($B243,'РЕОРГ 01.05.2010'!A:B,2,FALSE))</f>
        <v/>
      </c>
      <c r="BK243" s="12" t="str">
        <f t="shared" si="108"/>
        <v>Опер.касса №4379/057</v>
      </c>
      <c r="BL243" t="e">
        <f>LEFT(#REF!,2)</f>
        <v>#REF!</v>
      </c>
      <c r="BM243" s="12" t="str">
        <f t="shared" si="131"/>
        <v>4379/057</v>
      </c>
      <c r="BO243" t="str">
        <f>IF(ISERROR(VLOOKUP($B243,'РЕОРГ 01.08.2010'!A:B,2,FALSE)),"",VLOOKUP($B243,'РЕОРГ 01.08.2010'!A:B,2,FALSE))</f>
        <v/>
      </c>
      <c r="BP243" s="12" t="str">
        <f t="shared" si="109"/>
        <v>Опер.касса №4379/057</v>
      </c>
      <c r="BQ243" t="e">
        <f>LEFT(#REF!,2)</f>
        <v>#REF!</v>
      </c>
      <c r="BR243" s="12" t="str">
        <f t="shared" si="132"/>
        <v>4379/057</v>
      </c>
    </row>
    <row r="244" spans="1:70" ht="12.75" customHeight="1">
      <c r="A244" t="str">
        <f t="shared" si="110"/>
        <v>4379/058</v>
      </c>
      <c r="B244" s="133">
        <v>284</v>
      </c>
      <c r="C244" s="1" t="s">
        <v>5841</v>
      </c>
      <c r="D244" s="32" t="s">
        <v>1931</v>
      </c>
      <c r="E244" s="1" t="s">
        <v>5842</v>
      </c>
      <c r="F244" s="1" t="s">
        <v>4493</v>
      </c>
      <c r="G244" s="1" t="s">
        <v>5843</v>
      </c>
      <c r="H244" s="1" t="s">
        <v>5844</v>
      </c>
      <c r="I244" s="1" t="s">
        <v>5845</v>
      </c>
      <c r="J244" s="1"/>
      <c r="K244" s="1">
        <v>0.25</v>
      </c>
      <c r="L244" s="32" t="s">
        <v>4049</v>
      </c>
      <c r="M244" s="8" t="s">
        <v>11849</v>
      </c>
      <c r="N244" s="2" t="s">
        <v>11953</v>
      </c>
      <c r="O244" s="173"/>
      <c r="P244" s="168">
        <f t="shared" si="133"/>
        <v>241</v>
      </c>
      <c r="Q244" s="138">
        <f t="shared" si="134"/>
        <v>12</v>
      </c>
      <c r="R244" s="138" t="e">
        <f t="shared" si="135"/>
        <v>#VALUE!</v>
      </c>
      <c r="S244" s="138" t="e">
        <f t="shared" si="136"/>
        <v>#VALUE!</v>
      </c>
      <c r="T244" s="138" t="e">
        <f t="shared" si="137"/>
        <v>#VALUE!</v>
      </c>
      <c r="U244" s="138" t="e">
        <f t="shared" si="138"/>
        <v>#VALUE!</v>
      </c>
      <c r="V244" s="138" t="e">
        <f t="shared" si="139"/>
        <v>#VALUE!</v>
      </c>
      <c r="W244" s="158" t="str">
        <f t="shared" si="111"/>
        <v>выходной</v>
      </c>
      <c r="X244" s="159" t="e">
        <f>HLOOKUP(SEARCH("2",$M244)-1,$Q$3:$V244,$P244+1,FALSE)</f>
        <v>#N/A</v>
      </c>
      <c r="Y244" s="160" t="str">
        <f t="shared" si="112"/>
        <v>09:00 13:30</v>
      </c>
      <c r="Z244" s="161" t="e">
        <f t="shared" si="113"/>
        <v>#VALUE!</v>
      </c>
      <c r="AA244" s="158" t="str">
        <f t="shared" si="114"/>
        <v>09:00 13:30</v>
      </c>
      <c r="AB244" s="159" t="e">
        <f>HLOOKUP(SEARCH("3",$M244)-1,$Q$3:$V244,$P244+1,FALSE)</f>
        <v>#VALUE!</v>
      </c>
      <c r="AC244" s="160" t="e">
        <f t="shared" si="115"/>
        <v>#VALUE!</v>
      </c>
      <c r="AD244" s="161" t="e">
        <f t="shared" si="116"/>
        <v>#VALUE!</v>
      </c>
      <c r="AE244" s="158" t="str">
        <f t="shared" si="117"/>
        <v>выходной</v>
      </c>
      <c r="AF244" s="159" t="e">
        <f>HLOOKUP(SEARCH("4",$M244)-1,$Q$3:$V244,$P244+1,FALSE)</f>
        <v>#VALUE!</v>
      </c>
      <c r="AG244" s="161" t="e">
        <f t="shared" si="118"/>
        <v>#VALUE!</v>
      </c>
      <c r="AH244" s="161" t="e">
        <f t="shared" si="119"/>
        <v>#VALUE!</v>
      </c>
      <c r="AI244" s="158" t="str">
        <f t="shared" si="120"/>
        <v>выходной</v>
      </c>
      <c r="AJ244" s="159">
        <f>HLOOKUP(SEARCH("5",$M244)-1,$Q$3:$V244,$P244+1,FALSE)</f>
        <v>12</v>
      </c>
      <c r="AK244" s="161" t="str">
        <f t="shared" si="121"/>
        <v>09:00 13:30</v>
      </c>
      <c r="AL244" s="161" t="e">
        <f t="shared" si="122"/>
        <v>#VALUE!</v>
      </c>
      <c r="AM244" s="158" t="str">
        <f t="shared" si="123"/>
        <v>09:00 13:30</v>
      </c>
      <c r="AN244" s="159" t="e">
        <f>HLOOKUP(SEARCH("6",$M244)-1,$Q$3:$V244,$P244+1,FALSE)</f>
        <v>#VALUE!</v>
      </c>
      <c r="AO244" s="161" t="e">
        <f t="shared" si="124"/>
        <v>#VALUE!</v>
      </c>
      <c r="AP244" s="161" t="e">
        <f t="shared" si="125"/>
        <v>#VALUE!</v>
      </c>
      <c r="AQ244" s="162" t="str">
        <f t="shared" si="126"/>
        <v>выходной</v>
      </c>
      <c r="AR244" s="163" t="e">
        <f>HLOOKUP(SEARCH("7",$M244)-1,$Q$3:$V244,$P244+1,FALSE)</f>
        <v>#VALUE!</v>
      </c>
      <c r="AS244" s="164" t="str">
        <f t="shared" si="127"/>
        <v>выходной</v>
      </c>
      <c r="AT244" s="142"/>
      <c r="AU244" s="11" t="str">
        <f>IF(ISERROR(VLOOKUP(B244,'РЕОРГ 2008'!$A:$B,2,FALSE)),"",VLOOKUP(B244,'РЕОРГ 2008'!$A:$B,2,FALSE))</f>
        <v/>
      </c>
      <c r="AV244" s="12" t="str">
        <f t="shared" si="105"/>
        <v>Опер.касса №4379/058</v>
      </c>
      <c r="AW244" s="31" t="e">
        <f>LEFT(#REF!,2)</f>
        <v>#REF!</v>
      </c>
      <c r="AX244" s="12" t="str">
        <f t="shared" si="128"/>
        <v>4379/058</v>
      </c>
      <c r="AZ244" t="str">
        <f>IF(ISERROR(VLOOKUP(B244,'РЕОРГ 01.08.2009'!$A:$B,2,FALSE)),"",VLOOKUP(B244,'РЕОРГ 01.08.2009'!$A:$B,2,FALSE))</f>
        <v/>
      </c>
      <c r="BA244" s="12" t="str">
        <f t="shared" si="106"/>
        <v>Опер.касса №4379/058</v>
      </c>
      <c r="BB244" t="e">
        <f>LEFT(#REF!,2)</f>
        <v>#REF!</v>
      </c>
      <c r="BC244" s="12" t="str">
        <f t="shared" si="129"/>
        <v>4379/058</v>
      </c>
      <c r="BE244" t="str">
        <f>IF(ISERROR(VLOOKUP(B244,'РЕОРГ 01.10.2009'!A:C,3,FALSE)),"",VLOOKUP(B244,'РЕОРГ 01.10.2009'!A:C,3,FALSE))</f>
        <v/>
      </c>
      <c r="BF244" s="12" t="str">
        <f t="shared" si="107"/>
        <v>Опер.касса №4379/058</v>
      </c>
      <c r="BG244" t="e">
        <f>LEFT(#REF!,2)</f>
        <v>#REF!</v>
      </c>
      <c r="BH244" s="12" t="str">
        <f t="shared" si="130"/>
        <v>4379/058</v>
      </c>
      <c r="BJ244" t="str">
        <f>IF(ISERROR(VLOOKUP($B244,'РЕОРГ 01.05.2010'!A:B,2,FALSE)),"",VLOOKUP($B244,'РЕОРГ 01.05.2010'!A:B,2,FALSE))</f>
        <v/>
      </c>
      <c r="BK244" s="12" t="str">
        <f t="shared" si="108"/>
        <v>Опер.касса №4379/058</v>
      </c>
      <c r="BL244" t="e">
        <f>LEFT(#REF!,2)</f>
        <v>#REF!</v>
      </c>
      <c r="BM244" s="12" t="str">
        <f t="shared" si="131"/>
        <v>4379/058</v>
      </c>
      <c r="BO244" t="str">
        <f>IF(ISERROR(VLOOKUP($B244,'РЕОРГ 01.08.2010'!A:B,2,FALSE)),"",VLOOKUP($B244,'РЕОРГ 01.08.2010'!A:B,2,FALSE))</f>
        <v/>
      </c>
      <c r="BP244" s="12" t="str">
        <f t="shared" si="109"/>
        <v>Опер.касса №4379/058</v>
      </c>
      <c r="BQ244" t="e">
        <f>LEFT(#REF!,2)</f>
        <v>#REF!</v>
      </c>
      <c r="BR244" s="12" t="str">
        <f t="shared" si="132"/>
        <v>4379/058</v>
      </c>
    </row>
    <row r="245" spans="1:70" ht="12.75" customHeight="1">
      <c r="A245" t="str">
        <f t="shared" si="110"/>
        <v>4379/059</v>
      </c>
      <c r="B245" s="133">
        <v>285</v>
      </c>
      <c r="C245" s="1" t="s">
        <v>5846</v>
      </c>
      <c r="D245" s="32" t="s">
        <v>1931</v>
      </c>
      <c r="E245" s="1" t="s">
        <v>5847</v>
      </c>
      <c r="F245" s="1" t="s">
        <v>4493</v>
      </c>
      <c r="G245" s="1" t="s">
        <v>5848</v>
      </c>
      <c r="H245" s="1" t="s">
        <v>5849</v>
      </c>
      <c r="I245" s="1" t="s">
        <v>5850</v>
      </c>
      <c r="J245" s="1"/>
      <c r="K245" s="1">
        <v>0.5</v>
      </c>
      <c r="L245" s="32" t="s">
        <v>4049</v>
      </c>
      <c r="M245" s="8" t="s">
        <v>11802</v>
      </c>
      <c r="N245" s="2" t="s">
        <v>11972</v>
      </c>
      <c r="O245" s="173"/>
      <c r="P245" s="168">
        <f t="shared" si="133"/>
        <v>242</v>
      </c>
      <c r="Q245" s="138">
        <f t="shared" si="134"/>
        <v>12</v>
      </c>
      <c r="R245" s="138">
        <f t="shared" si="135"/>
        <v>24</v>
      </c>
      <c r="S245" s="138">
        <f t="shared" si="136"/>
        <v>36</v>
      </c>
      <c r="T245" s="138" t="e">
        <f t="shared" si="137"/>
        <v>#VALUE!</v>
      </c>
      <c r="U245" s="138" t="e">
        <f t="shared" si="138"/>
        <v>#VALUE!</v>
      </c>
      <c r="V245" s="138" t="e">
        <f t="shared" si="139"/>
        <v>#VALUE!</v>
      </c>
      <c r="W245" s="158" t="str">
        <f t="shared" si="111"/>
        <v>выходной</v>
      </c>
      <c r="X245" s="159" t="e">
        <f>HLOOKUP(SEARCH("2",$M245)-1,$Q$3:$V245,$P245+1,FALSE)</f>
        <v>#N/A</v>
      </c>
      <c r="Y245" s="160" t="str">
        <f t="shared" si="112"/>
        <v>09:00 13:30</v>
      </c>
      <c r="Z245" s="161" t="e">
        <f t="shared" si="113"/>
        <v>#VALUE!</v>
      </c>
      <c r="AA245" s="158" t="str">
        <f t="shared" si="114"/>
        <v>09:00 13:30</v>
      </c>
      <c r="AB245" s="159">
        <f>HLOOKUP(SEARCH("3",$M245)-1,$Q$3:$V245,$P245+1,FALSE)</f>
        <v>12</v>
      </c>
      <c r="AC245" s="160" t="str">
        <f t="shared" si="115"/>
        <v>09:00 13:30|09:00 13:30|09:00 13:30</v>
      </c>
      <c r="AD245" s="161" t="str">
        <f t="shared" si="116"/>
        <v>09:00 13:30</v>
      </c>
      <c r="AE245" s="158" t="str">
        <f t="shared" si="117"/>
        <v>09:00 13:30</v>
      </c>
      <c r="AF245" s="159">
        <f>HLOOKUP(SEARCH("4",$M245)-1,$Q$3:$V245,$P245+1,FALSE)</f>
        <v>24</v>
      </c>
      <c r="AG245" s="161" t="str">
        <f t="shared" si="118"/>
        <v>09:00 13:30|09:00 13:30</v>
      </c>
      <c r="AH245" s="161" t="str">
        <f t="shared" si="119"/>
        <v>09:00 13:30</v>
      </c>
      <c r="AI245" s="158" t="str">
        <f t="shared" si="120"/>
        <v>09:00 13:30</v>
      </c>
      <c r="AJ245" s="159">
        <f>HLOOKUP(SEARCH("5",$M245)-1,$Q$3:$V245,$P245+1,FALSE)</f>
        <v>36</v>
      </c>
      <c r="AK245" s="161" t="str">
        <f t="shared" si="121"/>
        <v>09:00 13:30</v>
      </c>
      <c r="AL245" s="161" t="e">
        <f t="shared" si="122"/>
        <v>#VALUE!</v>
      </c>
      <c r="AM245" s="158" t="str">
        <f t="shared" si="123"/>
        <v>09:00 13:30</v>
      </c>
      <c r="AN245" s="159" t="e">
        <f>HLOOKUP(SEARCH("6",$M245)-1,$Q$3:$V245,$P245+1,FALSE)</f>
        <v>#VALUE!</v>
      </c>
      <c r="AO245" s="161" t="e">
        <f t="shared" si="124"/>
        <v>#VALUE!</v>
      </c>
      <c r="AP245" s="161" t="e">
        <f t="shared" si="125"/>
        <v>#VALUE!</v>
      </c>
      <c r="AQ245" s="162" t="str">
        <f t="shared" si="126"/>
        <v>выходной</v>
      </c>
      <c r="AR245" s="163" t="e">
        <f>HLOOKUP(SEARCH("7",$M245)-1,$Q$3:$V245,$P245+1,FALSE)</f>
        <v>#VALUE!</v>
      </c>
      <c r="AS245" s="164" t="str">
        <f t="shared" si="127"/>
        <v>выходной</v>
      </c>
      <c r="AT245" s="142"/>
      <c r="AU245" s="11" t="str">
        <f>IF(ISERROR(VLOOKUP(B245,'РЕОРГ 2008'!$A:$B,2,FALSE)),"",VLOOKUP(B245,'РЕОРГ 2008'!$A:$B,2,FALSE))</f>
        <v/>
      </c>
      <c r="AV245" s="12" t="str">
        <f t="shared" si="105"/>
        <v>Опер.касса №4379/059</v>
      </c>
      <c r="AW245" s="31" t="e">
        <f>LEFT(#REF!,2)</f>
        <v>#REF!</v>
      </c>
      <c r="AX245" s="12" t="str">
        <f t="shared" si="128"/>
        <v>4379/059</v>
      </c>
      <c r="AZ245" t="str">
        <f>IF(ISERROR(VLOOKUP(B245,'РЕОРГ 01.08.2009'!$A:$B,2,FALSE)),"",VLOOKUP(B245,'РЕОРГ 01.08.2009'!$A:$B,2,FALSE))</f>
        <v/>
      </c>
      <c r="BA245" s="12" t="str">
        <f t="shared" si="106"/>
        <v>Опер.касса №4379/059</v>
      </c>
      <c r="BB245" t="e">
        <f>LEFT(#REF!,2)</f>
        <v>#REF!</v>
      </c>
      <c r="BC245" s="12" t="str">
        <f t="shared" si="129"/>
        <v>4379/059</v>
      </c>
      <c r="BE245" t="str">
        <f>IF(ISERROR(VLOOKUP(B245,'РЕОРГ 01.10.2009'!A:C,3,FALSE)),"",VLOOKUP(B245,'РЕОРГ 01.10.2009'!A:C,3,FALSE))</f>
        <v/>
      </c>
      <c r="BF245" s="12" t="str">
        <f t="shared" si="107"/>
        <v>Опер.касса №4379/059</v>
      </c>
      <c r="BG245" t="e">
        <f>LEFT(#REF!,2)</f>
        <v>#REF!</v>
      </c>
      <c r="BH245" s="12" t="str">
        <f t="shared" si="130"/>
        <v>4379/059</v>
      </c>
      <c r="BJ245" t="str">
        <f>IF(ISERROR(VLOOKUP($B245,'РЕОРГ 01.05.2010'!A:B,2,FALSE)),"",VLOOKUP($B245,'РЕОРГ 01.05.2010'!A:B,2,FALSE))</f>
        <v/>
      </c>
      <c r="BK245" s="12" t="str">
        <f t="shared" si="108"/>
        <v>Опер.касса №4379/059</v>
      </c>
      <c r="BL245" t="e">
        <f>LEFT(#REF!,2)</f>
        <v>#REF!</v>
      </c>
      <c r="BM245" s="12" t="str">
        <f t="shared" si="131"/>
        <v>4379/059</v>
      </c>
      <c r="BO245" t="str">
        <f>IF(ISERROR(VLOOKUP($B245,'РЕОРГ 01.08.2010'!A:B,2,FALSE)),"",VLOOKUP($B245,'РЕОРГ 01.08.2010'!A:B,2,FALSE))</f>
        <v/>
      </c>
      <c r="BP245" s="12" t="str">
        <f t="shared" si="109"/>
        <v>Опер.касса №4379/059</v>
      </c>
      <c r="BQ245" t="e">
        <f>LEFT(#REF!,2)</f>
        <v>#REF!</v>
      </c>
      <c r="BR245" s="12" t="str">
        <f t="shared" si="132"/>
        <v>4379/059</v>
      </c>
    </row>
    <row r="246" spans="1:70" ht="12.75" customHeight="1">
      <c r="A246" t="str">
        <f t="shared" si="110"/>
        <v>4379/06</v>
      </c>
      <c r="B246" s="133">
        <v>286</v>
      </c>
      <c r="C246" s="1" t="s">
        <v>5851</v>
      </c>
      <c r="D246" s="32" t="s">
        <v>1931</v>
      </c>
      <c r="E246" s="1" t="s">
        <v>5852</v>
      </c>
      <c r="F246" s="1" t="s">
        <v>4493</v>
      </c>
      <c r="G246" s="1" t="s">
        <v>1416</v>
      </c>
      <c r="H246" s="1" t="s">
        <v>365</v>
      </c>
      <c r="I246" s="1" t="s">
        <v>3119</v>
      </c>
      <c r="J246" s="1"/>
      <c r="K246" s="1">
        <v>0.15</v>
      </c>
      <c r="L246" s="32" t="s">
        <v>4049</v>
      </c>
      <c r="M246" s="8" t="s">
        <v>11851</v>
      </c>
      <c r="N246" s="2" t="s">
        <v>11973</v>
      </c>
      <c r="O246" s="173"/>
      <c r="P246" s="168">
        <f t="shared" si="133"/>
        <v>243</v>
      </c>
      <c r="Q246" s="138" t="e">
        <f t="shared" si="134"/>
        <v>#VALUE!</v>
      </c>
      <c r="R246" s="138" t="e">
        <f t="shared" si="135"/>
        <v>#VALUE!</v>
      </c>
      <c r="S246" s="138" t="e">
        <f t="shared" si="136"/>
        <v>#VALUE!</v>
      </c>
      <c r="T246" s="138" t="e">
        <f t="shared" si="137"/>
        <v>#VALUE!</v>
      </c>
      <c r="U246" s="138" t="e">
        <f t="shared" si="138"/>
        <v>#VALUE!</v>
      </c>
      <c r="V246" s="138" t="e">
        <f t="shared" si="139"/>
        <v>#VALUE!</v>
      </c>
      <c r="W246" s="158" t="str">
        <f t="shared" si="111"/>
        <v>выходной</v>
      </c>
      <c r="X246" s="159" t="e">
        <f>HLOOKUP(SEARCH("2",$M246)-1,$Q$3:$V246,$P246+1,FALSE)</f>
        <v>#N/A</v>
      </c>
      <c r="Y246" s="160" t="str">
        <f t="shared" si="112"/>
        <v>09:00 15:30(12:00 13:00)</v>
      </c>
      <c r="Z246" s="161" t="e">
        <f t="shared" si="113"/>
        <v>#VALUE!</v>
      </c>
      <c r="AA246" s="158" t="str">
        <f t="shared" si="114"/>
        <v>09:00 15:30(12:00 13:00)</v>
      </c>
      <c r="AB246" s="159" t="e">
        <f>HLOOKUP(SEARCH("3",$M246)-1,$Q$3:$V246,$P246+1,FALSE)</f>
        <v>#VALUE!</v>
      </c>
      <c r="AC246" s="160" t="e">
        <f t="shared" si="115"/>
        <v>#VALUE!</v>
      </c>
      <c r="AD246" s="161" t="e">
        <f t="shared" si="116"/>
        <v>#VALUE!</v>
      </c>
      <c r="AE246" s="158" t="str">
        <f t="shared" si="117"/>
        <v>выходной</v>
      </c>
      <c r="AF246" s="159" t="e">
        <f>HLOOKUP(SEARCH("4",$M246)-1,$Q$3:$V246,$P246+1,FALSE)</f>
        <v>#VALUE!</v>
      </c>
      <c r="AG246" s="161" t="e">
        <f t="shared" si="118"/>
        <v>#VALUE!</v>
      </c>
      <c r="AH246" s="161" t="e">
        <f t="shared" si="119"/>
        <v>#VALUE!</v>
      </c>
      <c r="AI246" s="158" t="str">
        <f t="shared" si="120"/>
        <v>выходной</v>
      </c>
      <c r="AJ246" s="159" t="e">
        <f>HLOOKUP(SEARCH("5",$M246)-1,$Q$3:$V246,$P246+1,FALSE)</f>
        <v>#VALUE!</v>
      </c>
      <c r="AK246" s="161" t="e">
        <f t="shared" si="121"/>
        <v>#VALUE!</v>
      </c>
      <c r="AL246" s="161" t="e">
        <f t="shared" si="122"/>
        <v>#VALUE!</v>
      </c>
      <c r="AM246" s="158" t="str">
        <f t="shared" si="123"/>
        <v>выходной</v>
      </c>
      <c r="AN246" s="159" t="e">
        <f>HLOOKUP(SEARCH("6",$M246)-1,$Q$3:$V246,$P246+1,FALSE)</f>
        <v>#VALUE!</v>
      </c>
      <c r="AO246" s="161" t="e">
        <f t="shared" si="124"/>
        <v>#VALUE!</v>
      </c>
      <c r="AP246" s="161" t="e">
        <f t="shared" si="125"/>
        <v>#VALUE!</v>
      </c>
      <c r="AQ246" s="162" t="str">
        <f t="shared" si="126"/>
        <v>выходной</v>
      </c>
      <c r="AR246" s="163" t="e">
        <f>HLOOKUP(SEARCH("7",$M246)-1,$Q$3:$V246,$P246+1,FALSE)</f>
        <v>#VALUE!</v>
      </c>
      <c r="AS246" s="164" t="str">
        <f t="shared" si="127"/>
        <v>выходной</v>
      </c>
      <c r="AT246" s="142"/>
      <c r="AU246" s="11" t="str">
        <f>IF(ISERROR(VLOOKUP(B246,'РЕОРГ 2008'!$A:$B,2,FALSE)),"",VLOOKUP(B246,'РЕОРГ 2008'!$A:$B,2,FALSE))</f>
        <v/>
      </c>
      <c r="AV246" s="12" t="str">
        <f t="shared" si="105"/>
        <v>Опер.касса №4379/06</v>
      </c>
      <c r="AW246" s="31" t="e">
        <f>LEFT(#REF!,2)</f>
        <v>#REF!</v>
      </c>
      <c r="AX246" s="12" t="str">
        <f t="shared" si="128"/>
        <v>4379/06</v>
      </c>
      <c r="AZ246" t="str">
        <f>IF(ISERROR(VLOOKUP(B246,'РЕОРГ 01.08.2009'!$A:$B,2,FALSE)),"",VLOOKUP(B246,'РЕОРГ 01.08.2009'!$A:$B,2,FALSE))</f>
        <v/>
      </c>
      <c r="BA246" s="12" t="str">
        <f t="shared" si="106"/>
        <v>Опер.касса №4379/06</v>
      </c>
      <c r="BB246" t="e">
        <f>LEFT(#REF!,2)</f>
        <v>#REF!</v>
      </c>
      <c r="BC246" s="12" t="str">
        <f t="shared" si="129"/>
        <v>4379/06</v>
      </c>
      <c r="BE246" t="str">
        <f>IF(ISERROR(VLOOKUP(B246,'РЕОРГ 01.10.2009'!A:C,3,FALSE)),"",VLOOKUP(B246,'РЕОРГ 01.10.2009'!A:C,3,FALSE))</f>
        <v/>
      </c>
      <c r="BF246" s="12" t="str">
        <f t="shared" si="107"/>
        <v>Опер.касса №4379/06</v>
      </c>
      <c r="BG246" t="e">
        <f>LEFT(#REF!,2)</f>
        <v>#REF!</v>
      </c>
      <c r="BH246" s="12" t="str">
        <f t="shared" si="130"/>
        <v>4379/06</v>
      </c>
      <c r="BJ246" t="str">
        <f>IF(ISERROR(VLOOKUP($B246,'РЕОРГ 01.05.2010'!A:B,2,FALSE)),"",VLOOKUP($B246,'РЕОРГ 01.05.2010'!A:B,2,FALSE))</f>
        <v/>
      </c>
      <c r="BK246" s="12" t="str">
        <f t="shared" si="108"/>
        <v>Опер.касса №4379/06</v>
      </c>
      <c r="BL246" t="e">
        <f>LEFT(#REF!,2)</f>
        <v>#REF!</v>
      </c>
      <c r="BM246" s="12" t="str">
        <f t="shared" si="131"/>
        <v>4379/06</v>
      </c>
      <c r="BO246" t="str">
        <f>IF(ISERROR(VLOOKUP($B246,'РЕОРГ 01.08.2010'!A:B,2,FALSE)),"",VLOOKUP($B246,'РЕОРГ 01.08.2010'!A:B,2,FALSE))</f>
        <v/>
      </c>
      <c r="BP246" s="12" t="str">
        <f t="shared" si="109"/>
        <v>Опер.касса №4379/06</v>
      </c>
      <c r="BQ246" t="e">
        <f>LEFT(#REF!,2)</f>
        <v>#REF!</v>
      </c>
      <c r="BR246" s="12" t="str">
        <f t="shared" si="132"/>
        <v>4379/06</v>
      </c>
    </row>
    <row r="247" spans="1:70" ht="12.75" customHeight="1">
      <c r="A247" t="str">
        <f t="shared" si="110"/>
        <v>4379/062</v>
      </c>
      <c r="B247" s="133">
        <v>2584</v>
      </c>
      <c r="C247" s="1" t="s">
        <v>11388</v>
      </c>
      <c r="D247" s="32" t="s">
        <v>11368</v>
      </c>
      <c r="E247" s="1" t="s">
        <v>1173</v>
      </c>
      <c r="F247" s="1" t="s">
        <v>4493</v>
      </c>
      <c r="G247" s="1" t="s">
        <v>1174</v>
      </c>
      <c r="H247" s="1" t="s">
        <v>11389</v>
      </c>
      <c r="I247" s="1" t="s">
        <v>11390</v>
      </c>
      <c r="J247" s="1"/>
      <c r="K247" s="1">
        <v>10.5</v>
      </c>
      <c r="L247" s="32" t="s">
        <v>2043</v>
      </c>
      <c r="M247" s="8" t="s">
        <v>11771</v>
      </c>
      <c r="N247" s="2" t="s">
        <v>11801</v>
      </c>
      <c r="O247" s="173"/>
      <c r="P247" s="168">
        <f t="shared" si="133"/>
        <v>244</v>
      </c>
      <c r="Q247" s="138">
        <f t="shared" si="134"/>
        <v>25</v>
      </c>
      <c r="R247" s="138">
        <f t="shared" si="135"/>
        <v>50</v>
      </c>
      <c r="S247" s="138">
        <f t="shared" si="136"/>
        <v>75</v>
      </c>
      <c r="T247" s="138">
        <f t="shared" si="137"/>
        <v>100</v>
      </c>
      <c r="U247" s="138" t="e">
        <f t="shared" si="138"/>
        <v>#VALUE!</v>
      </c>
      <c r="V247" s="138" t="e">
        <f t="shared" si="139"/>
        <v>#VALUE!</v>
      </c>
      <c r="W247" s="158" t="str">
        <f t="shared" si="111"/>
        <v>08:00 17:00(13:00 14:00)</v>
      </c>
      <c r="X247" s="159">
        <f>HLOOKUP(SEARCH("2",$M247)-1,$Q$3:$V247,$P247+1,FALSE)</f>
        <v>25</v>
      </c>
      <c r="Y247" s="160" t="str">
        <f t="shared" si="112"/>
        <v>08:00 17:00(13:00 14:00)|08:00 17:00(13:00 14:00)|08:00 17:00(13:00 14:00)|08:00 17:00(13:00 14:00)</v>
      </c>
      <c r="Z247" s="161" t="str">
        <f t="shared" si="113"/>
        <v>08:00 17:00(13:00 14:00)</v>
      </c>
      <c r="AA247" s="158" t="str">
        <f t="shared" si="114"/>
        <v>08:00 17:00(13:00 14:00)</v>
      </c>
      <c r="AB247" s="159">
        <f>HLOOKUP(SEARCH("3",$M247)-1,$Q$3:$V247,$P247+1,FALSE)</f>
        <v>50</v>
      </c>
      <c r="AC247" s="160" t="str">
        <f t="shared" si="115"/>
        <v>08:00 17:00(13:00 14:00)|08:00 17:00(13:00 14:00)|08:00 17:00(13:00 14:00)</v>
      </c>
      <c r="AD247" s="161" t="str">
        <f t="shared" si="116"/>
        <v>08:00 17:00(13:00 14:00)</v>
      </c>
      <c r="AE247" s="158" t="str">
        <f t="shared" si="117"/>
        <v>08:00 17:00(13:00 14:00)</v>
      </c>
      <c r="AF247" s="159">
        <f>HLOOKUP(SEARCH("4",$M247)-1,$Q$3:$V247,$P247+1,FALSE)</f>
        <v>75</v>
      </c>
      <c r="AG247" s="161" t="str">
        <f t="shared" si="118"/>
        <v>08:00 17:00(13:00 14:00)|08:00 17:00(13:00 14:00)</v>
      </c>
      <c r="AH247" s="161" t="str">
        <f t="shared" si="119"/>
        <v>08:00 17:00(13:00 14:00)</v>
      </c>
      <c r="AI247" s="158" t="str">
        <f t="shared" si="120"/>
        <v>08:00 17:00(13:00 14:00)</v>
      </c>
      <c r="AJ247" s="159">
        <f>HLOOKUP(SEARCH("5",$M247)-1,$Q$3:$V247,$P247+1,FALSE)</f>
        <v>100</v>
      </c>
      <c r="AK247" s="161" t="str">
        <f t="shared" si="121"/>
        <v>08:00 17:00(13:00 14:00)</v>
      </c>
      <c r="AL247" s="161" t="e">
        <f t="shared" si="122"/>
        <v>#VALUE!</v>
      </c>
      <c r="AM247" s="158" t="str">
        <f t="shared" si="123"/>
        <v>08:00 17:00(13:00 14:00)</v>
      </c>
      <c r="AN247" s="159" t="e">
        <f>HLOOKUP(SEARCH("6",$M247)-1,$Q$3:$V247,$P247+1,FALSE)</f>
        <v>#VALUE!</v>
      </c>
      <c r="AO247" s="161" t="e">
        <f t="shared" si="124"/>
        <v>#VALUE!</v>
      </c>
      <c r="AP247" s="161" t="e">
        <f t="shared" si="125"/>
        <v>#VALUE!</v>
      </c>
      <c r="AQ247" s="162" t="str">
        <f t="shared" si="126"/>
        <v>выходной</v>
      </c>
      <c r="AR247" s="163" t="e">
        <f>HLOOKUP(SEARCH("7",$M247)-1,$Q$3:$V247,$P247+1,FALSE)</f>
        <v>#VALUE!</v>
      </c>
      <c r="AS247" s="164" t="str">
        <f t="shared" si="127"/>
        <v>выходной</v>
      </c>
      <c r="AT247" s="142"/>
      <c r="AU247" s="11" t="str">
        <f>IF(ISERROR(VLOOKUP(B247,'РЕОРГ 2008'!$A:$B,2,FALSE)),"",VLOOKUP(B247,'РЕОРГ 2008'!$A:$B,2,FALSE))</f>
        <v/>
      </c>
      <c r="AV247" s="12" t="str">
        <f t="shared" si="105"/>
        <v>Опер.офис №4379/062</v>
      </c>
      <c r="AW247" s="31" t="e">
        <f>LEFT(#REF!,2)</f>
        <v>#REF!</v>
      </c>
      <c r="AX247" s="12" t="str">
        <f t="shared" si="128"/>
        <v>4379/062</v>
      </c>
      <c r="AZ247" t="str">
        <f>IF(ISERROR(VLOOKUP(B247,'РЕОРГ 01.08.2009'!$A:$B,2,FALSE)),"",VLOOKUP(B247,'РЕОРГ 01.08.2009'!$A:$B,2,FALSE))</f>
        <v/>
      </c>
      <c r="BA247" s="12" t="str">
        <f t="shared" si="106"/>
        <v>Опер.офис №4379/062</v>
      </c>
      <c r="BB247" t="e">
        <f>LEFT(#REF!,2)</f>
        <v>#REF!</v>
      </c>
      <c r="BC247" s="12" t="str">
        <f t="shared" si="129"/>
        <v>4379/062</v>
      </c>
      <c r="BE247" t="str">
        <f>IF(ISERROR(VLOOKUP(B247,'РЕОРГ 01.10.2009'!A:C,3,FALSE)),"",VLOOKUP(B247,'РЕОРГ 01.10.2009'!A:C,3,FALSE))</f>
        <v/>
      </c>
      <c r="BF247" s="12" t="str">
        <f t="shared" si="107"/>
        <v>Опер.офис №4379/062</v>
      </c>
      <c r="BG247" t="e">
        <f>LEFT(#REF!,2)</f>
        <v>#REF!</v>
      </c>
      <c r="BH247" s="12" t="str">
        <f t="shared" si="130"/>
        <v>4379/062</v>
      </c>
      <c r="BJ247" t="str">
        <f>IF(ISERROR(VLOOKUP($B247,'РЕОРГ 01.05.2010'!A:B,2,FALSE)),"",VLOOKUP($B247,'РЕОРГ 01.05.2010'!A:B,2,FALSE))</f>
        <v/>
      </c>
      <c r="BK247" s="12" t="str">
        <f t="shared" si="108"/>
        <v>Опер.офис №4379/062</v>
      </c>
      <c r="BL247" t="e">
        <f>LEFT(#REF!,2)</f>
        <v>#REF!</v>
      </c>
      <c r="BM247" s="12" t="str">
        <f t="shared" si="131"/>
        <v>4379/062</v>
      </c>
      <c r="BO247" t="str">
        <f>IF(ISERROR(VLOOKUP($B247,'РЕОРГ 01.08.2010'!A:B,2,FALSE)),"",VLOOKUP($B247,'РЕОРГ 01.08.2010'!A:B,2,FALSE))</f>
        <v/>
      </c>
      <c r="BP247" s="12" t="str">
        <f t="shared" si="109"/>
        <v>Опер.офис №4379/062</v>
      </c>
      <c r="BQ247" t="e">
        <f>LEFT(#REF!,2)</f>
        <v>#REF!</v>
      </c>
      <c r="BR247" s="12" t="str">
        <f t="shared" si="132"/>
        <v>4379/062</v>
      </c>
    </row>
    <row r="248" spans="1:70" ht="12.75" customHeight="1">
      <c r="A248" t="str">
        <f t="shared" si="110"/>
        <v>4379/07</v>
      </c>
      <c r="B248" s="133">
        <v>287</v>
      </c>
      <c r="C248" s="1" t="s">
        <v>5853</v>
      </c>
      <c r="D248" s="32" t="s">
        <v>1931</v>
      </c>
      <c r="E248" s="1" t="s">
        <v>5854</v>
      </c>
      <c r="F248" s="1" t="s">
        <v>4493</v>
      </c>
      <c r="G248" s="1" t="s">
        <v>301</v>
      </c>
      <c r="H248" s="1" t="s">
        <v>5855</v>
      </c>
      <c r="I248" s="1" t="s">
        <v>3119</v>
      </c>
      <c r="J248" s="1"/>
      <c r="K248" s="1">
        <v>0.25</v>
      </c>
      <c r="L248" s="32" t="s">
        <v>4049</v>
      </c>
      <c r="M248" s="8" t="s">
        <v>11855</v>
      </c>
      <c r="N248" s="2" t="s">
        <v>11974</v>
      </c>
      <c r="O248" s="173"/>
      <c r="P248" s="168">
        <f t="shared" si="133"/>
        <v>245</v>
      </c>
      <c r="Q248" s="138">
        <f t="shared" si="134"/>
        <v>25</v>
      </c>
      <c r="R248" s="138" t="e">
        <f t="shared" si="135"/>
        <v>#VALUE!</v>
      </c>
      <c r="S248" s="138" t="e">
        <f t="shared" si="136"/>
        <v>#VALUE!</v>
      </c>
      <c r="T248" s="138" t="e">
        <f t="shared" si="137"/>
        <v>#VALUE!</v>
      </c>
      <c r="U248" s="138" t="e">
        <f t="shared" si="138"/>
        <v>#VALUE!</v>
      </c>
      <c r="V248" s="138" t="e">
        <f t="shared" si="139"/>
        <v>#VALUE!</v>
      </c>
      <c r="W248" s="158" t="str">
        <f t="shared" si="111"/>
        <v>выходной</v>
      </c>
      <c r="X248" s="159" t="e">
        <f>HLOOKUP(SEARCH("2",$M248)-1,$Q$3:$V248,$P248+1,FALSE)</f>
        <v>#VALUE!</v>
      </c>
      <c r="Y248" s="160" t="e">
        <f t="shared" si="112"/>
        <v>#VALUE!</v>
      </c>
      <c r="Z248" s="161" t="e">
        <f t="shared" si="113"/>
        <v>#VALUE!</v>
      </c>
      <c r="AA248" s="158" t="str">
        <f t="shared" si="114"/>
        <v>выходной</v>
      </c>
      <c r="AB248" s="159" t="e">
        <f>HLOOKUP(SEARCH("3",$M248)-1,$Q$3:$V248,$P248+1,FALSE)</f>
        <v>#N/A</v>
      </c>
      <c r="AC248" s="160" t="str">
        <f t="shared" si="115"/>
        <v>09:00 14:00(12:00 13:00)</v>
      </c>
      <c r="AD248" s="161" t="e">
        <f t="shared" si="116"/>
        <v>#VALUE!</v>
      </c>
      <c r="AE248" s="158" t="str">
        <f t="shared" si="117"/>
        <v>09:00 14:00(12:00 13:00)</v>
      </c>
      <c r="AF248" s="159" t="e">
        <f>HLOOKUP(SEARCH("4",$M248)-1,$Q$3:$V248,$P248+1,FALSE)</f>
        <v>#VALUE!</v>
      </c>
      <c r="AG248" s="161" t="e">
        <f t="shared" si="118"/>
        <v>#VALUE!</v>
      </c>
      <c r="AH248" s="161" t="e">
        <f t="shared" si="119"/>
        <v>#VALUE!</v>
      </c>
      <c r="AI248" s="158" t="str">
        <f t="shared" si="120"/>
        <v>выходной</v>
      </c>
      <c r="AJ248" s="159">
        <f>HLOOKUP(SEARCH("5",$M248)-1,$Q$3:$V248,$P248+1,FALSE)</f>
        <v>25</v>
      </c>
      <c r="AK248" s="161" t="str">
        <f t="shared" si="121"/>
        <v>09:00 14:00(12:00 13:00)</v>
      </c>
      <c r="AL248" s="161" t="e">
        <f t="shared" si="122"/>
        <v>#VALUE!</v>
      </c>
      <c r="AM248" s="158" t="str">
        <f t="shared" si="123"/>
        <v>09:00 14:00(12:00 13:00)</v>
      </c>
      <c r="AN248" s="159" t="e">
        <f>HLOOKUP(SEARCH("6",$M248)-1,$Q$3:$V248,$P248+1,FALSE)</f>
        <v>#VALUE!</v>
      </c>
      <c r="AO248" s="161" t="e">
        <f t="shared" si="124"/>
        <v>#VALUE!</v>
      </c>
      <c r="AP248" s="161" t="e">
        <f t="shared" si="125"/>
        <v>#VALUE!</v>
      </c>
      <c r="AQ248" s="162" t="str">
        <f t="shared" si="126"/>
        <v>выходной</v>
      </c>
      <c r="AR248" s="163" t="e">
        <f>HLOOKUP(SEARCH("7",$M248)-1,$Q$3:$V248,$P248+1,FALSE)</f>
        <v>#VALUE!</v>
      </c>
      <c r="AS248" s="164" t="str">
        <f t="shared" si="127"/>
        <v>выходной</v>
      </c>
      <c r="AT248" s="142"/>
      <c r="AU248" s="11" t="str">
        <f>IF(ISERROR(VLOOKUP(B248,'РЕОРГ 2008'!$A:$B,2,FALSE)),"",VLOOKUP(B248,'РЕОРГ 2008'!$A:$B,2,FALSE))</f>
        <v/>
      </c>
      <c r="AV248" s="12" t="str">
        <f t="shared" si="105"/>
        <v>Опер.касса №4379/07</v>
      </c>
      <c r="AW248" s="31" t="e">
        <f>LEFT(#REF!,2)</f>
        <v>#REF!</v>
      </c>
      <c r="AX248" s="12" t="str">
        <f t="shared" si="128"/>
        <v>4379/07</v>
      </c>
      <c r="AZ248" t="str">
        <f>IF(ISERROR(VLOOKUP(B248,'РЕОРГ 01.08.2009'!$A:$B,2,FALSE)),"",VLOOKUP(B248,'РЕОРГ 01.08.2009'!$A:$B,2,FALSE))</f>
        <v/>
      </c>
      <c r="BA248" s="12" t="str">
        <f t="shared" si="106"/>
        <v>Опер.касса №4379/07</v>
      </c>
      <c r="BB248" t="e">
        <f>LEFT(#REF!,2)</f>
        <v>#REF!</v>
      </c>
      <c r="BC248" s="12" t="str">
        <f t="shared" si="129"/>
        <v>4379/07</v>
      </c>
      <c r="BE248" t="str">
        <f>IF(ISERROR(VLOOKUP(B248,'РЕОРГ 01.10.2009'!A:C,3,FALSE)),"",VLOOKUP(B248,'РЕОРГ 01.10.2009'!A:C,3,FALSE))</f>
        <v/>
      </c>
      <c r="BF248" s="12" t="str">
        <f t="shared" si="107"/>
        <v>Опер.касса №4379/07</v>
      </c>
      <c r="BG248" t="e">
        <f>LEFT(#REF!,2)</f>
        <v>#REF!</v>
      </c>
      <c r="BH248" s="12" t="str">
        <f t="shared" si="130"/>
        <v>4379/07</v>
      </c>
      <c r="BJ248" t="str">
        <f>IF(ISERROR(VLOOKUP($B248,'РЕОРГ 01.05.2010'!A:B,2,FALSE)),"",VLOOKUP($B248,'РЕОРГ 01.05.2010'!A:B,2,FALSE))</f>
        <v/>
      </c>
      <c r="BK248" s="12" t="str">
        <f t="shared" si="108"/>
        <v>Опер.касса №4379/07</v>
      </c>
      <c r="BL248" t="e">
        <f>LEFT(#REF!,2)</f>
        <v>#REF!</v>
      </c>
      <c r="BM248" s="12" t="str">
        <f t="shared" si="131"/>
        <v>4379/07</v>
      </c>
      <c r="BO248" t="str">
        <f>IF(ISERROR(VLOOKUP($B248,'РЕОРГ 01.08.2010'!A:B,2,FALSE)),"",VLOOKUP($B248,'РЕОРГ 01.08.2010'!A:B,2,FALSE))</f>
        <v/>
      </c>
      <c r="BP248" s="12" t="str">
        <f t="shared" si="109"/>
        <v>Опер.касса №4379/07</v>
      </c>
      <c r="BQ248" t="e">
        <f>LEFT(#REF!,2)</f>
        <v>#REF!</v>
      </c>
      <c r="BR248" s="12" t="str">
        <f t="shared" si="132"/>
        <v>4379/07</v>
      </c>
    </row>
    <row r="249" spans="1:70" ht="12.75" customHeight="1">
      <c r="A249" t="str">
        <f t="shared" si="110"/>
        <v>4379/08</v>
      </c>
      <c r="B249" s="133">
        <v>288</v>
      </c>
      <c r="C249" s="1" t="s">
        <v>5856</v>
      </c>
      <c r="D249" s="32" t="s">
        <v>1931</v>
      </c>
      <c r="E249" s="1" t="s">
        <v>5857</v>
      </c>
      <c r="F249" s="1" t="s">
        <v>4493</v>
      </c>
      <c r="G249" s="1" t="s">
        <v>302</v>
      </c>
      <c r="H249" s="1" t="s">
        <v>5858</v>
      </c>
      <c r="I249" s="1" t="s">
        <v>1749</v>
      </c>
      <c r="J249" s="1"/>
      <c r="K249" s="1">
        <v>0.75</v>
      </c>
      <c r="L249" s="32" t="s">
        <v>4052</v>
      </c>
      <c r="M249" s="8" t="s">
        <v>11903</v>
      </c>
      <c r="N249" s="2" t="s">
        <v>11904</v>
      </c>
      <c r="O249" s="173"/>
      <c r="P249" s="168">
        <f t="shared" si="133"/>
        <v>246</v>
      </c>
      <c r="Q249" s="138">
        <f t="shared" si="134"/>
        <v>25</v>
      </c>
      <c r="R249" s="138">
        <f t="shared" si="135"/>
        <v>50</v>
      </c>
      <c r="S249" s="138">
        <f t="shared" si="136"/>
        <v>75</v>
      </c>
      <c r="T249" s="138" t="e">
        <f t="shared" si="137"/>
        <v>#VALUE!</v>
      </c>
      <c r="U249" s="138" t="e">
        <f t="shared" si="138"/>
        <v>#VALUE!</v>
      </c>
      <c r="V249" s="138" t="e">
        <f t="shared" si="139"/>
        <v>#VALUE!</v>
      </c>
      <c r="W249" s="158" t="str">
        <f t="shared" si="111"/>
        <v>выходной</v>
      </c>
      <c r="X249" s="159" t="e">
        <f>HLOOKUP(SEARCH("2",$M249)-1,$Q$3:$V249,$P249+1,FALSE)</f>
        <v>#N/A</v>
      </c>
      <c r="Y249" s="160" t="str">
        <f t="shared" si="112"/>
        <v>09:00 17:00(13:00 14:00)</v>
      </c>
      <c r="Z249" s="161" t="e">
        <f t="shared" si="113"/>
        <v>#VALUE!</v>
      </c>
      <c r="AA249" s="158" t="str">
        <f t="shared" si="114"/>
        <v>09:00 17:00(13:00 14:00)</v>
      </c>
      <c r="AB249" s="159">
        <f>HLOOKUP(SEARCH("3",$M249)-1,$Q$3:$V249,$P249+1,FALSE)</f>
        <v>25</v>
      </c>
      <c r="AC249" s="160" t="str">
        <f t="shared" si="115"/>
        <v>09:00 17:00(13:00 14:00)|09:00 17:00(13:00 14:00)|09:00 14:00</v>
      </c>
      <c r="AD249" s="161" t="str">
        <f t="shared" si="116"/>
        <v>09:00 17:00(13:00 14:00)</v>
      </c>
      <c r="AE249" s="158" t="str">
        <f t="shared" si="117"/>
        <v>09:00 17:00(13:00 14:00)</v>
      </c>
      <c r="AF249" s="159" t="e">
        <f>HLOOKUP(SEARCH("4",$M249)-1,$Q$3:$V249,$P249+1,FALSE)</f>
        <v>#VALUE!</v>
      </c>
      <c r="AG249" s="161" t="e">
        <f t="shared" si="118"/>
        <v>#VALUE!</v>
      </c>
      <c r="AH249" s="161" t="e">
        <f t="shared" si="119"/>
        <v>#VALUE!</v>
      </c>
      <c r="AI249" s="158" t="str">
        <f t="shared" si="120"/>
        <v>выходной</v>
      </c>
      <c r="AJ249" s="159">
        <f>HLOOKUP(SEARCH("5",$M249)-1,$Q$3:$V249,$P249+1,FALSE)</f>
        <v>50</v>
      </c>
      <c r="AK249" s="161" t="str">
        <f t="shared" si="121"/>
        <v>09:00 17:00(13:00 14:00)|09:00 14:00</v>
      </c>
      <c r="AL249" s="161" t="str">
        <f t="shared" si="122"/>
        <v>09:00 17:00(13:00 14:00)</v>
      </c>
      <c r="AM249" s="158" t="str">
        <f t="shared" si="123"/>
        <v>09:00 17:00(13:00 14:00)</v>
      </c>
      <c r="AN249" s="159">
        <f>HLOOKUP(SEARCH("6",$M249)-1,$Q$3:$V249,$P249+1,FALSE)</f>
        <v>75</v>
      </c>
      <c r="AO249" s="161" t="str">
        <f t="shared" si="124"/>
        <v>09:00 14:00</v>
      </c>
      <c r="AP249" s="161" t="e">
        <f t="shared" si="125"/>
        <v>#VALUE!</v>
      </c>
      <c r="AQ249" s="162" t="str">
        <f t="shared" si="126"/>
        <v>09:00 14:00</v>
      </c>
      <c r="AR249" s="163" t="e">
        <f>HLOOKUP(SEARCH("7",$M249)-1,$Q$3:$V249,$P249+1,FALSE)</f>
        <v>#VALUE!</v>
      </c>
      <c r="AS249" s="164" t="str">
        <f t="shared" si="127"/>
        <v>выходной</v>
      </c>
      <c r="AT249" s="142"/>
      <c r="AU249" s="11" t="str">
        <f>IF(ISERROR(VLOOKUP(B249,'РЕОРГ 2008'!$A:$B,2,FALSE)),"",VLOOKUP(B249,'РЕОРГ 2008'!$A:$B,2,FALSE))</f>
        <v/>
      </c>
      <c r="AV249" s="12" t="str">
        <f t="shared" si="105"/>
        <v>Опер.касса №4379/08</v>
      </c>
      <c r="AW249" s="31" t="e">
        <f>LEFT(#REF!,2)</f>
        <v>#REF!</v>
      </c>
      <c r="AX249" s="12" t="str">
        <f t="shared" si="128"/>
        <v>4379/08</v>
      </c>
      <c r="AZ249" t="str">
        <f>IF(ISERROR(VLOOKUP(B249,'РЕОРГ 01.08.2009'!$A:$B,2,FALSE)),"",VLOOKUP(B249,'РЕОРГ 01.08.2009'!$A:$B,2,FALSE))</f>
        <v/>
      </c>
      <c r="BA249" s="12" t="str">
        <f t="shared" si="106"/>
        <v>Опер.касса №4379/08</v>
      </c>
      <c r="BB249" t="e">
        <f>LEFT(#REF!,2)</f>
        <v>#REF!</v>
      </c>
      <c r="BC249" s="12" t="str">
        <f t="shared" si="129"/>
        <v>4379/08</v>
      </c>
      <c r="BE249" t="str">
        <f>IF(ISERROR(VLOOKUP(B249,'РЕОРГ 01.10.2009'!A:C,3,FALSE)),"",VLOOKUP(B249,'РЕОРГ 01.10.2009'!A:C,3,FALSE))</f>
        <v/>
      </c>
      <c r="BF249" s="12" t="str">
        <f t="shared" si="107"/>
        <v>Опер.касса №4379/08</v>
      </c>
      <c r="BG249" t="e">
        <f>LEFT(#REF!,2)</f>
        <v>#REF!</v>
      </c>
      <c r="BH249" s="12" t="str">
        <f t="shared" si="130"/>
        <v>4379/08</v>
      </c>
      <c r="BJ249" t="str">
        <f>IF(ISERROR(VLOOKUP($B249,'РЕОРГ 01.05.2010'!A:B,2,FALSE)),"",VLOOKUP($B249,'РЕОРГ 01.05.2010'!A:B,2,FALSE))</f>
        <v/>
      </c>
      <c r="BK249" s="12" t="str">
        <f t="shared" si="108"/>
        <v>Опер.касса №4379/08</v>
      </c>
      <c r="BL249" t="e">
        <f>LEFT(#REF!,2)</f>
        <v>#REF!</v>
      </c>
      <c r="BM249" s="12" t="str">
        <f t="shared" si="131"/>
        <v>4379/08</v>
      </c>
      <c r="BO249" t="str">
        <f>IF(ISERROR(VLOOKUP($B249,'РЕОРГ 01.08.2010'!A:B,2,FALSE)),"",VLOOKUP($B249,'РЕОРГ 01.08.2010'!A:B,2,FALSE))</f>
        <v/>
      </c>
      <c r="BP249" s="12" t="str">
        <f t="shared" si="109"/>
        <v>Опер.касса №4379/08</v>
      </c>
      <c r="BQ249" t="e">
        <f>LEFT(#REF!,2)</f>
        <v>#REF!</v>
      </c>
      <c r="BR249" s="12" t="str">
        <f t="shared" si="132"/>
        <v>4379/08</v>
      </c>
    </row>
    <row r="250" spans="1:70" ht="12.75" customHeight="1">
      <c r="A250" t="str">
        <f t="shared" si="110"/>
        <v>4379/09</v>
      </c>
      <c r="B250" s="133">
        <v>289</v>
      </c>
      <c r="C250" s="1" t="s">
        <v>5859</v>
      </c>
      <c r="D250" s="32" t="s">
        <v>1931</v>
      </c>
      <c r="E250" s="1" t="s">
        <v>5860</v>
      </c>
      <c r="F250" s="1" t="s">
        <v>4493</v>
      </c>
      <c r="G250" s="1" t="s">
        <v>9473</v>
      </c>
      <c r="H250" s="1" t="s">
        <v>5861</v>
      </c>
      <c r="I250" s="1" t="s">
        <v>5862</v>
      </c>
      <c r="J250" s="1"/>
      <c r="K250" s="1">
        <v>0.75</v>
      </c>
      <c r="L250" s="32" t="s">
        <v>4052</v>
      </c>
      <c r="M250" s="8" t="s">
        <v>11903</v>
      </c>
      <c r="N250" s="2" t="s">
        <v>11975</v>
      </c>
      <c r="O250" s="173"/>
      <c r="P250" s="168">
        <f t="shared" si="133"/>
        <v>247</v>
      </c>
      <c r="Q250" s="138">
        <f t="shared" si="134"/>
        <v>25</v>
      </c>
      <c r="R250" s="138">
        <f t="shared" si="135"/>
        <v>50</v>
      </c>
      <c r="S250" s="138">
        <f t="shared" si="136"/>
        <v>75</v>
      </c>
      <c r="T250" s="138" t="e">
        <f t="shared" si="137"/>
        <v>#VALUE!</v>
      </c>
      <c r="U250" s="138" t="e">
        <f t="shared" si="138"/>
        <v>#VALUE!</v>
      </c>
      <c r="V250" s="138" t="e">
        <f t="shared" si="139"/>
        <v>#VALUE!</v>
      </c>
      <c r="W250" s="158" t="str">
        <f t="shared" si="111"/>
        <v>выходной</v>
      </c>
      <c r="X250" s="159" t="e">
        <f>HLOOKUP(SEARCH("2",$M250)-1,$Q$3:$V250,$P250+1,FALSE)</f>
        <v>#N/A</v>
      </c>
      <c r="Y250" s="160" t="str">
        <f t="shared" si="112"/>
        <v>09:00 17:00(13:00 14:00)</v>
      </c>
      <c r="Z250" s="161" t="e">
        <f t="shared" si="113"/>
        <v>#VALUE!</v>
      </c>
      <c r="AA250" s="158" t="str">
        <f t="shared" si="114"/>
        <v>09:00 17:00(13:00 14:00)</v>
      </c>
      <c r="AB250" s="159">
        <f>HLOOKUP(SEARCH("3",$M250)-1,$Q$3:$V250,$P250+1,FALSE)</f>
        <v>25</v>
      </c>
      <c r="AC250" s="160" t="str">
        <f t="shared" si="115"/>
        <v>09:00 17:00(13:00 14:00)|09:00 17:00(13:00 14:00)|08:30 13:30</v>
      </c>
      <c r="AD250" s="161" t="str">
        <f t="shared" si="116"/>
        <v>09:00 17:00(13:00 14:00)</v>
      </c>
      <c r="AE250" s="158" t="str">
        <f t="shared" si="117"/>
        <v>09:00 17:00(13:00 14:00)</v>
      </c>
      <c r="AF250" s="159" t="e">
        <f>HLOOKUP(SEARCH("4",$M250)-1,$Q$3:$V250,$P250+1,FALSE)</f>
        <v>#VALUE!</v>
      </c>
      <c r="AG250" s="161" t="e">
        <f t="shared" si="118"/>
        <v>#VALUE!</v>
      </c>
      <c r="AH250" s="161" t="e">
        <f t="shared" si="119"/>
        <v>#VALUE!</v>
      </c>
      <c r="AI250" s="158" t="str">
        <f t="shared" si="120"/>
        <v>выходной</v>
      </c>
      <c r="AJ250" s="159">
        <f>HLOOKUP(SEARCH("5",$M250)-1,$Q$3:$V250,$P250+1,FALSE)</f>
        <v>50</v>
      </c>
      <c r="AK250" s="161" t="str">
        <f t="shared" si="121"/>
        <v>09:00 17:00(13:00 14:00)|08:30 13:30</v>
      </c>
      <c r="AL250" s="161" t="str">
        <f t="shared" si="122"/>
        <v>09:00 17:00(13:00 14:00)</v>
      </c>
      <c r="AM250" s="158" t="str">
        <f t="shared" si="123"/>
        <v>09:00 17:00(13:00 14:00)</v>
      </c>
      <c r="AN250" s="159">
        <f>HLOOKUP(SEARCH("6",$M250)-1,$Q$3:$V250,$P250+1,FALSE)</f>
        <v>75</v>
      </c>
      <c r="AO250" s="161" t="str">
        <f t="shared" si="124"/>
        <v>08:30 13:30</v>
      </c>
      <c r="AP250" s="161" t="e">
        <f t="shared" si="125"/>
        <v>#VALUE!</v>
      </c>
      <c r="AQ250" s="162" t="str">
        <f t="shared" si="126"/>
        <v>08:30 13:30</v>
      </c>
      <c r="AR250" s="163" t="e">
        <f>HLOOKUP(SEARCH("7",$M250)-1,$Q$3:$V250,$P250+1,FALSE)</f>
        <v>#VALUE!</v>
      </c>
      <c r="AS250" s="164" t="str">
        <f t="shared" si="127"/>
        <v>выходной</v>
      </c>
      <c r="AT250" s="142"/>
      <c r="AU250" s="11" t="str">
        <f>IF(ISERROR(VLOOKUP(B250,'РЕОРГ 2008'!$A:$B,2,FALSE)),"",VLOOKUP(B250,'РЕОРГ 2008'!$A:$B,2,FALSE))</f>
        <v/>
      </c>
      <c r="AV250" s="12" t="str">
        <f t="shared" si="105"/>
        <v>Опер.касса №4379/09</v>
      </c>
      <c r="AW250" s="31" t="e">
        <f>LEFT(#REF!,2)</f>
        <v>#REF!</v>
      </c>
      <c r="AX250" s="12" t="str">
        <f t="shared" si="128"/>
        <v>4379/09</v>
      </c>
      <c r="AZ250" t="str">
        <f>IF(ISERROR(VLOOKUP(B250,'РЕОРГ 01.08.2009'!$A:$B,2,FALSE)),"",VLOOKUP(B250,'РЕОРГ 01.08.2009'!$A:$B,2,FALSE))</f>
        <v/>
      </c>
      <c r="BA250" s="12" t="str">
        <f t="shared" si="106"/>
        <v>Опер.касса №4379/09</v>
      </c>
      <c r="BB250" t="e">
        <f>LEFT(#REF!,2)</f>
        <v>#REF!</v>
      </c>
      <c r="BC250" s="12" t="str">
        <f t="shared" si="129"/>
        <v>4379/09</v>
      </c>
      <c r="BE250" t="str">
        <f>IF(ISERROR(VLOOKUP(B250,'РЕОРГ 01.10.2009'!A:C,3,FALSE)),"",VLOOKUP(B250,'РЕОРГ 01.10.2009'!A:C,3,FALSE))</f>
        <v/>
      </c>
      <c r="BF250" s="12" t="str">
        <f t="shared" si="107"/>
        <v>Опер.касса №4379/09</v>
      </c>
      <c r="BG250" t="e">
        <f>LEFT(#REF!,2)</f>
        <v>#REF!</v>
      </c>
      <c r="BH250" s="12" t="str">
        <f t="shared" si="130"/>
        <v>4379/09</v>
      </c>
      <c r="BJ250" t="str">
        <f>IF(ISERROR(VLOOKUP($B250,'РЕОРГ 01.05.2010'!A:B,2,FALSE)),"",VLOOKUP($B250,'РЕОРГ 01.05.2010'!A:B,2,FALSE))</f>
        <v/>
      </c>
      <c r="BK250" s="12" t="str">
        <f t="shared" si="108"/>
        <v>Опер.касса №4379/09</v>
      </c>
      <c r="BL250" t="e">
        <f>LEFT(#REF!,2)</f>
        <v>#REF!</v>
      </c>
      <c r="BM250" s="12" t="str">
        <f t="shared" si="131"/>
        <v>4379/09</v>
      </c>
      <c r="BO250" t="str">
        <f>IF(ISERROR(VLOOKUP($B250,'РЕОРГ 01.08.2010'!A:B,2,FALSE)),"",VLOOKUP($B250,'РЕОРГ 01.08.2010'!A:B,2,FALSE))</f>
        <v/>
      </c>
      <c r="BP250" s="12" t="str">
        <f t="shared" si="109"/>
        <v>Опер.касса №4379/09</v>
      </c>
      <c r="BQ250" t="e">
        <f>LEFT(#REF!,2)</f>
        <v>#REF!</v>
      </c>
      <c r="BR250" s="12" t="str">
        <f t="shared" si="132"/>
        <v>4379/09</v>
      </c>
    </row>
    <row r="251" spans="1:70" ht="12.75" customHeight="1">
      <c r="A251" t="str">
        <f t="shared" si="110"/>
        <v>4340</v>
      </c>
      <c r="B251" s="133">
        <v>290</v>
      </c>
      <c r="C251" s="1" t="s">
        <v>5863</v>
      </c>
      <c r="D251" s="32" t="s">
        <v>4491</v>
      </c>
      <c r="E251" s="1" t="s">
        <v>5864</v>
      </c>
      <c r="F251" s="1" t="s">
        <v>4493</v>
      </c>
      <c r="G251" s="1" t="s">
        <v>5865</v>
      </c>
      <c r="H251" s="1" t="s">
        <v>5866</v>
      </c>
      <c r="I251" s="1" t="s">
        <v>5867</v>
      </c>
      <c r="J251" s="1" t="s">
        <v>12986</v>
      </c>
      <c r="K251" s="1">
        <v>174.15</v>
      </c>
      <c r="L251" s="32" t="s">
        <v>4051</v>
      </c>
      <c r="M251" s="8" t="s">
        <v>11773</v>
      </c>
      <c r="N251" s="2" t="s">
        <v>11964</v>
      </c>
      <c r="O251" s="173"/>
      <c r="P251" s="168">
        <f t="shared" si="133"/>
        <v>248</v>
      </c>
      <c r="Q251" s="138">
        <f t="shared" si="134"/>
        <v>12</v>
      </c>
      <c r="R251" s="138">
        <f t="shared" si="135"/>
        <v>24</v>
      </c>
      <c r="S251" s="138">
        <f t="shared" si="136"/>
        <v>36</v>
      </c>
      <c r="T251" s="138">
        <f t="shared" si="137"/>
        <v>48</v>
      </c>
      <c r="U251" s="138">
        <f t="shared" si="138"/>
        <v>60</v>
      </c>
      <c r="V251" s="138" t="e">
        <f t="shared" si="139"/>
        <v>#VALUE!</v>
      </c>
      <c r="W251" s="158" t="str">
        <f t="shared" si="111"/>
        <v>08:00 18:00</v>
      </c>
      <c r="X251" s="159">
        <f>HLOOKUP(SEARCH("2",$M251)-1,$Q$3:$V251,$P251+1,FALSE)</f>
        <v>12</v>
      </c>
      <c r="Y251" s="160" t="str">
        <f t="shared" si="112"/>
        <v>08:00 18:00|08:00 18:00|08:00 18:00|08:00 18:00|08:00 17:00</v>
      </c>
      <c r="Z251" s="161" t="str">
        <f t="shared" si="113"/>
        <v>08:00 18:00</v>
      </c>
      <c r="AA251" s="158" t="str">
        <f t="shared" si="114"/>
        <v>08:00 18:00</v>
      </c>
      <c r="AB251" s="159">
        <f>HLOOKUP(SEARCH("3",$M251)-1,$Q$3:$V251,$P251+1,FALSE)</f>
        <v>24</v>
      </c>
      <c r="AC251" s="160" t="str">
        <f t="shared" si="115"/>
        <v>08:00 18:00|08:00 18:00|08:00 18:00|08:00 17:00</v>
      </c>
      <c r="AD251" s="161" t="str">
        <f t="shared" si="116"/>
        <v>08:00 18:00</v>
      </c>
      <c r="AE251" s="158" t="str">
        <f t="shared" si="117"/>
        <v>08:00 18:00</v>
      </c>
      <c r="AF251" s="159">
        <f>HLOOKUP(SEARCH("4",$M251)-1,$Q$3:$V251,$P251+1,FALSE)</f>
        <v>36</v>
      </c>
      <c r="AG251" s="161" t="str">
        <f t="shared" si="118"/>
        <v>08:00 18:00|08:00 18:00|08:00 17:00</v>
      </c>
      <c r="AH251" s="161" t="str">
        <f t="shared" si="119"/>
        <v>08:00 18:00</v>
      </c>
      <c r="AI251" s="158" t="str">
        <f t="shared" si="120"/>
        <v>08:00 18:00</v>
      </c>
      <c r="AJ251" s="159">
        <f>HLOOKUP(SEARCH("5",$M251)-1,$Q$3:$V251,$P251+1,FALSE)</f>
        <v>48</v>
      </c>
      <c r="AK251" s="161" t="str">
        <f t="shared" si="121"/>
        <v>08:00 18:00|08:00 17:00</v>
      </c>
      <c r="AL251" s="161" t="str">
        <f t="shared" si="122"/>
        <v>08:00 18:00</v>
      </c>
      <c r="AM251" s="158" t="str">
        <f t="shared" si="123"/>
        <v>08:00 18:00</v>
      </c>
      <c r="AN251" s="159">
        <f>HLOOKUP(SEARCH("6",$M251)-1,$Q$3:$V251,$P251+1,FALSE)</f>
        <v>60</v>
      </c>
      <c r="AO251" s="161" t="str">
        <f t="shared" si="124"/>
        <v>08:00 17:00</v>
      </c>
      <c r="AP251" s="161" t="e">
        <f t="shared" si="125"/>
        <v>#VALUE!</v>
      </c>
      <c r="AQ251" s="162" t="str">
        <f t="shared" si="126"/>
        <v>08:00 17:00</v>
      </c>
      <c r="AR251" s="163" t="e">
        <f>HLOOKUP(SEARCH("7",$M251)-1,$Q$3:$V251,$P251+1,FALSE)</f>
        <v>#VALUE!</v>
      </c>
      <c r="AS251" s="164" t="str">
        <f t="shared" si="127"/>
        <v>выходной</v>
      </c>
      <c r="AT251" s="142"/>
      <c r="AU251" s="11" t="str">
        <f>IF(ISERROR(VLOOKUP(B251,'РЕОРГ 2008'!$A:$B,2,FALSE)),"",VLOOKUP(B251,'РЕОРГ 2008'!$A:$B,2,FALSE))</f>
        <v/>
      </c>
      <c r="AV251" s="12" t="str">
        <f t="shared" si="105"/>
        <v>Городецкое отделение №4340</v>
      </c>
      <c r="AW251" s="31" t="e">
        <f>LEFT(#REF!,2)</f>
        <v>#REF!</v>
      </c>
      <c r="AX251" s="12" t="str">
        <f t="shared" si="128"/>
        <v>4340</v>
      </c>
      <c r="AZ251" t="str">
        <f>IF(ISERROR(VLOOKUP(B251,'РЕОРГ 01.08.2009'!$A:$B,2,FALSE)),"",VLOOKUP(B251,'РЕОРГ 01.08.2009'!$A:$B,2,FALSE))</f>
        <v/>
      </c>
      <c r="BA251" s="12" t="str">
        <f t="shared" si="106"/>
        <v>Городецкое отделение №4340</v>
      </c>
      <c r="BB251" t="e">
        <f>LEFT(#REF!,2)</f>
        <v>#REF!</v>
      </c>
      <c r="BC251" s="12" t="str">
        <f t="shared" si="129"/>
        <v>4340</v>
      </c>
      <c r="BE251" t="str">
        <f>IF(ISERROR(VLOOKUP(B251,'РЕОРГ 01.10.2009'!A:C,3,FALSE)),"",VLOOKUP(B251,'РЕОРГ 01.10.2009'!A:C,3,FALSE))</f>
        <v/>
      </c>
      <c r="BF251" s="12" t="str">
        <f t="shared" si="107"/>
        <v>Городецкое отделение №4340</v>
      </c>
      <c r="BG251" t="e">
        <f>LEFT(#REF!,2)</f>
        <v>#REF!</v>
      </c>
      <c r="BH251" s="12" t="str">
        <f t="shared" si="130"/>
        <v>4340</v>
      </c>
      <c r="BJ251" t="str">
        <f>IF(ISERROR(VLOOKUP($B251,'РЕОРГ 01.05.2010'!A:B,2,FALSE)),"",VLOOKUP($B251,'РЕОРГ 01.05.2010'!A:B,2,FALSE))</f>
        <v/>
      </c>
      <c r="BK251" s="12" t="str">
        <f t="shared" si="108"/>
        <v>Городецкое отделение №4340</v>
      </c>
      <c r="BL251" t="e">
        <f>LEFT(#REF!,2)</f>
        <v>#REF!</v>
      </c>
      <c r="BM251" s="12" t="str">
        <f t="shared" si="131"/>
        <v>4340</v>
      </c>
      <c r="BO251" t="str">
        <f>IF(ISERROR(VLOOKUP($B251,'РЕОРГ 01.08.2010'!A:B,2,FALSE)),"",VLOOKUP($B251,'РЕОРГ 01.08.2010'!A:B,2,FALSE))</f>
        <v/>
      </c>
      <c r="BP251" s="12" t="str">
        <f t="shared" si="109"/>
        <v>Городецкое отделение №4340</v>
      </c>
      <c r="BQ251" t="e">
        <f>LEFT(#REF!,2)</f>
        <v>#REF!</v>
      </c>
      <c r="BR251" s="12" t="str">
        <f t="shared" si="132"/>
        <v>4340</v>
      </c>
    </row>
    <row r="252" spans="1:70" ht="12.75" customHeight="1">
      <c r="A252" t="str">
        <f t="shared" si="110"/>
        <v>4340/010</v>
      </c>
      <c r="B252" s="133">
        <v>291</v>
      </c>
      <c r="C252" s="1" t="s">
        <v>5868</v>
      </c>
      <c r="D252" s="32" t="s">
        <v>1931</v>
      </c>
      <c r="E252" s="1" t="s">
        <v>5869</v>
      </c>
      <c r="F252" s="1" t="s">
        <v>4493</v>
      </c>
      <c r="G252" s="1" t="s">
        <v>5870</v>
      </c>
      <c r="H252" s="1" t="s">
        <v>5871</v>
      </c>
      <c r="I252" s="1" t="s">
        <v>5872</v>
      </c>
      <c r="J252" s="1"/>
      <c r="K252" s="1">
        <v>0.5</v>
      </c>
      <c r="L252" s="32" t="s">
        <v>4049</v>
      </c>
      <c r="M252" s="8" t="s">
        <v>11976</v>
      </c>
      <c r="N252" s="2" t="s">
        <v>11977</v>
      </c>
      <c r="O252" s="173"/>
      <c r="P252" s="168">
        <f t="shared" si="133"/>
        <v>249</v>
      </c>
      <c r="Q252" s="138">
        <f t="shared" si="134"/>
        <v>25</v>
      </c>
      <c r="R252" s="138">
        <f t="shared" si="135"/>
        <v>50</v>
      </c>
      <c r="S252" s="138" t="e">
        <f t="shared" si="136"/>
        <v>#VALUE!</v>
      </c>
      <c r="T252" s="138" t="e">
        <f t="shared" si="137"/>
        <v>#VALUE!</v>
      </c>
      <c r="U252" s="138" t="e">
        <f t="shared" si="138"/>
        <v>#VALUE!</v>
      </c>
      <c r="V252" s="138" t="e">
        <f t="shared" si="139"/>
        <v>#VALUE!</v>
      </c>
      <c r="W252" s="158" t="str">
        <f t="shared" si="111"/>
        <v>08:00 14:40(13:00 14:00)</v>
      </c>
      <c r="X252" s="159" t="e">
        <f>HLOOKUP(SEARCH("2",$M252)-1,$Q$3:$V252,$P252+1,FALSE)</f>
        <v>#VALUE!</v>
      </c>
      <c r="Y252" s="160" t="e">
        <f t="shared" si="112"/>
        <v>#VALUE!</v>
      </c>
      <c r="Z252" s="161" t="e">
        <f t="shared" si="113"/>
        <v>#VALUE!</v>
      </c>
      <c r="AA252" s="158" t="str">
        <f t="shared" si="114"/>
        <v>выходной</v>
      </c>
      <c r="AB252" s="159">
        <f>HLOOKUP(SEARCH("3",$M252)-1,$Q$3:$V252,$P252+1,FALSE)</f>
        <v>25</v>
      </c>
      <c r="AC252" s="160" t="str">
        <f t="shared" si="115"/>
        <v>08:00 14:40(13:00 14:00)|08:00 14:40(13:00 14:00)</v>
      </c>
      <c r="AD252" s="161" t="str">
        <f t="shared" si="116"/>
        <v>08:00 14:40(13:00 14:00)</v>
      </c>
      <c r="AE252" s="158" t="str">
        <f t="shared" si="117"/>
        <v>08:00 14:40(13:00 14:00)</v>
      </c>
      <c r="AF252" s="159">
        <f>HLOOKUP(SEARCH("4",$M252)-1,$Q$3:$V252,$P252+1,FALSE)</f>
        <v>50</v>
      </c>
      <c r="AG252" s="161" t="str">
        <f t="shared" si="118"/>
        <v>08:00 14:40(13:00 14:00)</v>
      </c>
      <c r="AH252" s="161" t="e">
        <f t="shared" si="119"/>
        <v>#VALUE!</v>
      </c>
      <c r="AI252" s="158" t="str">
        <f t="shared" si="120"/>
        <v>08:00 14:40(13:00 14:00)</v>
      </c>
      <c r="AJ252" s="159" t="e">
        <f>HLOOKUP(SEARCH("5",$M252)-1,$Q$3:$V252,$P252+1,FALSE)</f>
        <v>#VALUE!</v>
      </c>
      <c r="AK252" s="161" t="e">
        <f t="shared" si="121"/>
        <v>#VALUE!</v>
      </c>
      <c r="AL252" s="161" t="e">
        <f t="shared" si="122"/>
        <v>#VALUE!</v>
      </c>
      <c r="AM252" s="158" t="str">
        <f t="shared" si="123"/>
        <v>выходной</v>
      </c>
      <c r="AN252" s="159" t="e">
        <f>HLOOKUP(SEARCH("6",$M252)-1,$Q$3:$V252,$P252+1,FALSE)</f>
        <v>#VALUE!</v>
      </c>
      <c r="AO252" s="161" t="e">
        <f t="shared" si="124"/>
        <v>#VALUE!</v>
      </c>
      <c r="AP252" s="161" t="e">
        <f t="shared" si="125"/>
        <v>#VALUE!</v>
      </c>
      <c r="AQ252" s="162" t="str">
        <f t="shared" si="126"/>
        <v>выходной</v>
      </c>
      <c r="AR252" s="163" t="e">
        <f>HLOOKUP(SEARCH("7",$M252)-1,$Q$3:$V252,$P252+1,FALSE)</f>
        <v>#VALUE!</v>
      </c>
      <c r="AS252" s="164" t="str">
        <f t="shared" si="127"/>
        <v>выходной</v>
      </c>
      <c r="AT252" s="142"/>
      <c r="AU252" s="11" t="str">
        <f>IF(ISERROR(VLOOKUP(B252,'РЕОРГ 2008'!$A:$B,2,FALSE)),"",VLOOKUP(B252,'РЕОРГ 2008'!$A:$B,2,FALSE))</f>
        <v/>
      </c>
      <c r="AV252" s="12" t="str">
        <f t="shared" si="105"/>
        <v>Опер.касса №4340/010</v>
      </c>
      <c r="AW252" s="31" t="e">
        <f>LEFT(#REF!,2)</f>
        <v>#REF!</v>
      </c>
      <c r="AX252" s="12" t="str">
        <f t="shared" si="128"/>
        <v>4340/010</v>
      </c>
      <c r="AZ252" t="str">
        <f>IF(ISERROR(VLOOKUP(B252,'РЕОРГ 01.08.2009'!$A:$B,2,FALSE)),"",VLOOKUP(B252,'РЕОРГ 01.08.2009'!$A:$B,2,FALSE))</f>
        <v/>
      </c>
      <c r="BA252" s="12" t="str">
        <f t="shared" si="106"/>
        <v>Опер.касса №4340/010</v>
      </c>
      <c r="BB252" t="e">
        <f>LEFT(#REF!,2)</f>
        <v>#REF!</v>
      </c>
      <c r="BC252" s="12" t="str">
        <f t="shared" si="129"/>
        <v>4340/010</v>
      </c>
      <c r="BE252" t="str">
        <f>IF(ISERROR(VLOOKUP(B252,'РЕОРГ 01.10.2009'!A:C,3,FALSE)),"",VLOOKUP(B252,'РЕОРГ 01.10.2009'!A:C,3,FALSE))</f>
        <v/>
      </c>
      <c r="BF252" s="12" t="str">
        <f t="shared" si="107"/>
        <v>Опер.касса №4340/010</v>
      </c>
      <c r="BG252" t="e">
        <f>LEFT(#REF!,2)</f>
        <v>#REF!</v>
      </c>
      <c r="BH252" s="12" t="str">
        <f t="shared" si="130"/>
        <v>4340/010</v>
      </c>
      <c r="BJ252" t="str">
        <f>IF(ISERROR(VLOOKUP($B252,'РЕОРГ 01.05.2010'!A:B,2,FALSE)),"",VLOOKUP($B252,'РЕОРГ 01.05.2010'!A:B,2,FALSE))</f>
        <v/>
      </c>
      <c r="BK252" s="12" t="str">
        <f t="shared" si="108"/>
        <v>Опер.касса №4340/010</v>
      </c>
      <c r="BL252" t="e">
        <f>LEFT(#REF!,2)</f>
        <v>#REF!</v>
      </c>
      <c r="BM252" s="12" t="str">
        <f t="shared" si="131"/>
        <v>4340/010</v>
      </c>
      <c r="BO252" t="str">
        <f>IF(ISERROR(VLOOKUP($B252,'РЕОРГ 01.08.2010'!A:B,2,FALSE)),"",VLOOKUP($B252,'РЕОРГ 01.08.2010'!A:B,2,FALSE))</f>
        <v/>
      </c>
      <c r="BP252" s="12" t="str">
        <f t="shared" si="109"/>
        <v>Опер.касса №4340/010</v>
      </c>
      <c r="BQ252" t="e">
        <f>LEFT(#REF!,2)</f>
        <v>#REF!</v>
      </c>
      <c r="BR252" s="12" t="str">
        <f t="shared" si="132"/>
        <v>4340/010</v>
      </c>
    </row>
    <row r="253" spans="1:70" ht="12.75" customHeight="1">
      <c r="A253" t="str">
        <f t="shared" si="110"/>
        <v>4340/0100</v>
      </c>
      <c r="B253" s="133">
        <v>292</v>
      </c>
      <c r="C253" s="1" t="s">
        <v>5873</v>
      </c>
      <c r="D253" s="32" t="s">
        <v>1931</v>
      </c>
      <c r="E253" s="1" t="s">
        <v>5874</v>
      </c>
      <c r="F253" s="1" t="s">
        <v>4493</v>
      </c>
      <c r="G253" s="1" t="s">
        <v>5875</v>
      </c>
      <c r="H253" s="1" t="s">
        <v>5876</v>
      </c>
      <c r="I253" s="1" t="s">
        <v>5877</v>
      </c>
      <c r="J253" s="1"/>
      <c r="K253" s="1">
        <v>0.75</v>
      </c>
      <c r="L253" s="32" t="s">
        <v>4049</v>
      </c>
      <c r="M253" s="8" t="s">
        <v>11771</v>
      </c>
      <c r="N253" s="2" t="s">
        <v>11936</v>
      </c>
      <c r="O253" s="173"/>
      <c r="P253" s="168">
        <f t="shared" si="133"/>
        <v>250</v>
      </c>
      <c r="Q253" s="138">
        <f t="shared" si="134"/>
        <v>25</v>
      </c>
      <c r="R253" s="138">
        <f t="shared" si="135"/>
        <v>50</v>
      </c>
      <c r="S253" s="138">
        <f t="shared" si="136"/>
        <v>75</v>
      </c>
      <c r="T253" s="138">
        <f t="shared" si="137"/>
        <v>100</v>
      </c>
      <c r="U253" s="138" t="e">
        <f t="shared" si="138"/>
        <v>#VALUE!</v>
      </c>
      <c r="V253" s="138" t="e">
        <f t="shared" si="139"/>
        <v>#VALUE!</v>
      </c>
      <c r="W253" s="158" t="str">
        <f t="shared" si="111"/>
        <v>08:00 14:00(12:00 13:00)</v>
      </c>
      <c r="X253" s="159">
        <f>HLOOKUP(SEARCH("2",$M253)-1,$Q$3:$V253,$P253+1,FALSE)</f>
        <v>25</v>
      </c>
      <c r="Y253" s="160" t="str">
        <f t="shared" si="112"/>
        <v>08:00 14:00(12:00 13:00)|08:00 14:00(12:00 13:00)|08:00 14:00(12:00 13:00)|08:00 14:00(12:00 13:00)</v>
      </c>
      <c r="Z253" s="161" t="str">
        <f t="shared" si="113"/>
        <v>08:00 14:00(12:00 13:00)</v>
      </c>
      <c r="AA253" s="158" t="str">
        <f t="shared" si="114"/>
        <v>08:00 14:00(12:00 13:00)</v>
      </c>
      <c r="AB253" s="159">
        <f>HLOOKUP(SEARCH("3",$M253)-1,$Q$3:$V253,$P253+1,FALSE)</f>
        <v>50</v>
      </c>
      <c r="AC253" s="160" t="str">
        <f t="shared" si="115"/>
        <v>08:00 14:00(12:00 13:00)|08:00 14:00(12:00 13:00)|08:00 14:00(12:00 13:00)</v>
      </c>
      <c r="AD253" s="161" t="str">
        <f t="shared" si="116"/>
        <v>08:00 14:00(12:00 13:00)</v>
      </c>
      <c r="AE253" s="158" t="str">
        <f t="shared" si="117"/>
        <v>08:00 14:00(12:00 13:00)</v>
      </c>
      <c r="AF253" s="159">
        <f>HLOOKUP(SEARCH("4",$M253)-1,$Q$3:$V253,$P253+1,FALSE)</f>
        <v>75</v>
      </c>
      <c r="AG253" s="161" t="str">
        <f t="shared" si="118"/>
        <v>08:00 14:00(12:00 13:00)|08:00 14:00(12:00 13:00)</v>
      </c>
      <c r="AH253" s="161" t="str">
        <f t="shared" si="119"/>
        <v>08:00 14:00(12:00 13:00)</v>
      </c>
      <c r="AI253" s="158" t="str">
        <f t="shared" si="120"/>
        <v>08:00 14:00(12:00 13:00)</v>
      </c>
      <c r="AJ253" s="159">
        <f>HLOOKUP(SEARCH("5",$M253)-1,$Q$3:$V253,$P253+1,FALSE)</f>
        <v>100</v>
      </c>
      <c r="AK253" s="161" t="str">
        <f t="shared" si="121"/>
        <v>08:00 14:00(12:00 13:00)</v>
      </c>
      <c r="AL253" s="161" t="e">
        <f t="shared" si="122"/>
        <v>#VALUE!</v>
      </c>
      <c r="AM253" s="158" t="str">
        <f t="shared" si="123"/>
        <v>08:00 14:00(12:00 13:00)</v>
      </c>
      <c r="AN253" s="159" t="e">
        <f>HLOOKUP(SEARCH("6",$M253)-1,$Q$3:$V253,$P253+1,FALSE)</f>
        <v>#VALUE!</v>
      </c>
      <c r="AO253" s="161" t="e">
        <f t="shared" si="124"/>
        <v>#VALUE!</v>
      </c>
      <c r="AP253" s="161" t="e">
        <f t="shared" si="125"/>
        <v>#VALUE!</v>
      </c>
      <c r="AQ253" s="162" t="str">
        <f t="shared" si="126"/>
        <v>выходной</v>
      </c>
      <c r="AR253" s="163" t="e">
        <f>HLOOKUP(SEARCH("7",$M253)-1,$Q$3:$V253,$P253+1,FALSE)</f>
        <v>#VALUE!</v>
      </c>
      <c r="AS253" s="164" t="str">
        <f t="shared" si="127"/>
        <v>выходной</v>
      </c>
      <c r="AT253" s="142"/>
      <c r="AU253" s="11" t="str">
        <f>IF(ISERROR(VLOOKUP(B253,'РЕОРГ 2008'!$A:$B,2,FALSE)),"",VLOOKUP(B253,'РЕОРГ 2008'!$A:$B,2,FALSE))</f>
        <v/>
      </c>
      <c r="AV253" s="12" t="str">
        <f t="shared" si="105"/>
        <v>Опер.касса №4340/0100</v>
      </c>
      <c r="AW253" s="31" t="e">
        <f>LEFT(#REF!,2)</f>
        <v>#REF!</v>
      </c>
      <c r="AX253" s="12" t="str">
        <f t="shared" si="128"/>
        <v>4340/0100</v>
      </c>
      <c r="AZ253" t="str">
        <f>IF(ISERROR(VLOOKUP(B253,'РЕОРГ 01.08.2009'!$A:$B,2,FALSE)),"",VLOOKUP(B253,'РЕОРГ 01.08.2009'!$A:$B,2,FALSE))</f>
        <v/>
      </c>
      <c r="BA253" s="12" t="str">
        <f t="shared" si="106"/>
        <v>Опер.касса №4340/0100</v>
      </c>
      <c r="BB253" t="e">
        <f>LEFT(#REF!,2)</f>
        <v>#REF!</v>
      </c>
      <c r="BC253" s="12" t="str">
        <f t="shared" si="129"/>
        <v>4340/0100</v>
      </c>
      <c r="BE253" t="str">
        <f>IF(ISERROR(VLOOKUP(B253,'РЕОРГ 01.10.2009'!A:C,3,FALSE)),"",VLOOKUP(B253,'РЕОРГ 01.10.2009'!A:C,3,FALSE))</f>
        <v/>
      </c>
      <c r="BF253" s="12" t="str">
        <f t="shared" si="107"/>
        <v>Опер.касса №4340/0100</v>
      </c>
      <c r="BG253" t="e">
        <f>LEFT(#REF!,2)</f>
        <v>#REF!</v>
      </c>
      <c r="BH253" s="12" t="str">
        <f t="shared" si="130"/>
        <v>4340/0100</v>
      </c>
      <c r="BJ253" t="str">
        <f>IF(ISERROR(VLOOKUP($B253,'РЕОРГ 01.05.2010'!A:B,2,FALSE)),"",VLOOKUP($B253,'РЕОРГ 01.05.2010'!A:B,2,FALSE))</f>
        <v/>
      </c>
      <c r="BK253" s="12" t="str">
        <f t="shared" si="108"/>
        <v>Опер.касса №4340/0100</v>
      </c>
      <c r="BL253" t="e">
        <f>LEFT(#REF!,2)</f>
        <v>#REF!</v>
      </c>
      <c r="BM253" s="12" t="str">
        <f t="shared" si="131"/>
        <v>4340/0100</v>
      </c>
      <c r="BO253" t="str">
        <f>IF(ISERROR(VLOOKUP($B253,'РЕОРГ 01.08.2010'!A:B,2,FALSE)),"",VLOOKUP($B253,'РЕОРГ 01.08.2010'!A:B,2,FALSE))</f>
        <v/>
      </c>
      <c r="BP253" s="12" t="str">
        <f t="shared" si="109"/>
        <v>Опер.касса №4340/0100</v>
      </c>
      <c r="BQ253" t="e">
        <f>LEFT(#REF!,2)</f>
        <v>#REF!</v>
      </c>
      <c r="BR253" s="12" t="str">
        <f t="shared" si="132"/>
        <v>4340/0100</v>
      </c>
    </row>
    <row r="254" spans="1:70" ht="12.75" customHeight="1">
      <c r="A254" t="str">
        <f t="shared" si="110"/>
        <v>4340/0103</v>
      </c>
      <c r="B254" s="133">
        <v>295</v>
      </c>
      <c r="C254" s="1" t="s">
        <v>5879</v>
      </c>
      <c r="D254" s="32" t="s">
        <v>1926</v>
      </c>
      <c r="E254" s="1" t="s">
        <v>5880</v>
      </c>
      <c r="F254" s="1" t="s">
        <v>4493</v>
      </c>
      <c r="G254" s="1" t="s">
        <v>303</v>
      </c>
      <c r="H254" s="1" t="s">
        <v>5881</v>
      </c>
      <c r="I254" s="1" t="s">
        <v>3119</v>
      </c>
      <c r="J254" s="1"/>
      <c r="K254" s="1">
        <v>10</v>
      </c>
      <c r="L254" s="32" t="s">
        <v>2043</v>
      </c>
      <c r="M254" s="8" t="s">
        <v>11773</v>
      </c>
      <c r="N254" s="2" t="s">
        <v>11978</v>
      </c>
      <c r="O254" s="173"/>
      <c r="P254" s="168">
        <f t="shared" si="133"/>
        <v>251</v>
      </c>
      <c r="Q254" s="138">
        <f t="shared" si="134"/>
        <v>12</v>
      </c>
      <c r="R254" s="138">
        <f t="shared" si="135"/>
        <v>24</v>
      </c>
      <c r="S254" s="138">
        <f t="shared" si="136"/>
        <v>36</v>
      </c>
      <c r="T254" s="138">
        <f t="shared" si="137"/>
        <v>48</v>
      </c>
      <c r="U254" s="138">
        <f t="shared" si="138"/>
        <v>60</v>
      </c>
      <c r="V254" s="138" t="e">
        <f t="shared" si="139"/>
        <v>#VALUE!</v>
      </c>
      <c r="W254" s="158" t="str">
        <f t="shared" si="111"/>
        <v>08:00 18:00</v>
      </c>
      <c r="X254" s="159">
        <f>HLOOKUP(SEARCH("2",$M254)-1,$Q$3:$V254,$P254+1,FALSE)</f>
        <v>12</v>
      </c>
      <c r="Y254" s="160" t="str">
        <f t="shared" si="112"/>
        <v>08:00 18:00|08:00 18:00|08:00 18:00|08:00 18:00|09:00 13:00</v>
      </c>
      <c r="Z254" s="161" t="str">
        <f t="shared" si="113"/>
        <v>08:00 18:00</v>
      </c>
      <c r="AA254" s="158" t="str">
        <f t="shared" si="114"/>
        <v>08:00 18:00</v>
      </c>
      <c r="AB254" s="159">
        <f>HLOOKUP(SEARCH("3",$M254)-1,$Q$3:$V254,$P254+1,FALSE)</f>
        <v>24</v>
      </c>
      <c r="AC254" s="160" t="str">
        <f t="shared" si="115"/>
        <v>08:00 18:00|08:00 18:00|08:00 18:00|09:00 13:00</v>
      </c>
      <c r="AD254" s="161" t="str">
        <f t="shared" si="116"/>
        <v>08:00 18:00</v>
      </c>
      <c r="AE254" s="158" t="str">
        <f t="shared" si="117"/>
        <v>08:00 18:00</v>
      </c>
      <c r="AF254" s="159">
        <f>HLOOKUP(SEARCH("4",$M254)-1,$Q$3:$V254,$P254+1,FALSE)</f>
        <v>36</v>
      </c>
      <c r="AG254" s="161" t="str">
        <f t="shared" si="118"/>
        <v>08:00 18:00|08:00 18:00|09:00 13:00</v>
      </c>
      <c r="AH254" s="161" t="str">
        <f t="shared" si="119"/>
        <v>08:00 18:00</v>
      </c>
      <c r="AI254" s="158" t="str">
        <f t="shared" si="120"/>
        <v>08:00 18:00</v>
      </c>
      <c r="AJ254" s="159">
        <f>HLOOKUP(SEARCH("5",$M254)-1,$Q$3:$V254,$P254+1,FALSE)</f>
        <v>48</v>
      </c>
      <c r="AK254" s="161" t="str">
        <f t="shared" si="121"/>
        <v>08:00 18:00|09:00 13:00</v>
      </c>
      <c r="AL254" s="161" t="str">
        <f t="shared" si="122"/>
        <v>08:00 18:00</v>
      </c>
      <c r="AM254" s="158" t="str">
        <f t="shared" si="123"/>
        <v>08:00 18:00</v>
      </c>
      <c r="AN254" s="159">
        <f>HLOOKUP(SEARCH("6",$M254)-1,$Q$3:$V254,$P254+1,FALSE)</f>
        <v>60</v>
      </c>
      <c r="AO254" s="161" t="str">
        <f t="shared" si="124"/>
        <v>09:00 13:00</v>
      </c>
      <c r="AP254" s="161" t="e">
        <f t="shared" si="125"/>
        <v>#VALUE!</v>
      </c>
      <c r="AQ254" s="162" t="str">
        <f t="shared" si="126"/>
        <v>09:00 13:00</v>
      </c>
      <c r="AR254" s="163" t="e">
        <f>HLOOKUP(SEARCH("7",$M254)-1,$Q$3:$V254,$P254+1,FALSE)</f>
        <v>#VALUE!</v>
      </c>
      <c r="AS254" s="164" t="str">
        <f t="shared" si="127"/>
        <v>выходной</v>
      </c>
      <c r="AT254" s="142"/>
      <c r="AU254" s="11" t="str">
        <f>IF(ISERROR(VLOOKUP(B254,'РЕОРГ 2008'!$A:$B,2,FALSE)),"",VLOOKUP(B254,'РЕОРГ 2008'!$A:$B,2,FALSE))</f>
        <v/>
      </c>
      <c r="AV254" s="12" t="str">
        <f t="shared" ref="AV254:AV317" si="154">IF(AND(BA254&lt;&gt;"",AU254=""),BA254,IF(AU254="",$C254,AU254))</f>
        <v>Доп.офис №4340/0103</v>
      </c>
      <c r="AW254" s="31" t="e">
        <f>LEFT(#REF!,2)</f>
        <v>#REF!</v>
      </c>
      <c r="AX254" s="12" t="str">
        <f t="shared" si="128"/>
        <v>4340/0103</v>
      </c>
      <c r="AZ254" t="str">
        <f>IF(ISERROR(VLOOKUP(B254,'РЕОРГ 01.08.2009'!$A:$B,2,FALSE)),"",VLOOKUP(B254,'РЕОРГ 01.08.2009'!$A:$B,2,FALSE))</f>
        <v/>
      </c>
      <c r="BA254" s="12" t="str">
        <f t="shared" ref="BA254:BA317" si="155">IF(AND(BF254&lt;&gt;"",AZ254=""),BF254,IF(AZ254="",$C254,AZ254))</f>
        <v>Доп.офис №4340/0103</v>
      </c>
      <c r="BB254" t="e">
        <f>LEFT(#REF!,2)</f>
        <v>#REF!</v>
      </c>
      <c r="BC254" s="12" t="str">
        <f t="shared" si="129"/>
        <v>4340/0103</v>
      </c>
      <c r="BE254" t="str">
        <f>IF(ISERROR(VLOOKUP(B254,'РЕОРГ 01.10.2009'!A:C,3,FALSE)),"",VLOOKUP(B254,'РЕОРГ 01.10.2009'!A:C,3,FALSE))</f>
        <v/>
      </c>
      <c r="BF254" s="12" t="str">
        <f t="shared" ref="BF254:BF317" si="156">IF(AND(BK254&lt;&gt;"",BE254=""),BK254,IF(BE254="",$C254,BE254))</f>
        <v>Доп.офис №4340/0103</v>
      </c>
      <c r="BG254" t="e">
        <f>LEFT(#REF!,2)</f>
        <v>#REF!</v>
      </c>
      <c r="BH254" s="12" t="str">
        <f t="shared" si="130"/>
        <v>4340/0103</v>
      </c>
      <c r="BJ254" t="str">
        <f>IF(ISERROR(VLOOKUP($B254,'РЕОРГ 01.05.2010'!A:B,2,FALSE)),"",VLOOKUP($B254,'РЕОРГ 01.05.2010'!A:B,2,FALSE))</f>
        <v/>
      </c>
      <c r="BK254" s="12" t="str">
        <f t="shared" ref="BK254:BK317" si="157">IF(AND(BP254&lt;&gt;"",BJ254=""),BP254,IF(BJ254="",$C254,BJ254))</f>
        <v>Доп.офис №4340/0103</v>
      </c>
      <c r="BL254" t="e">
        <f>LEFT(#REF!,2)</f>
        <v>#REF!</v>
      </c>
      <c r="BM254" s="12" t="str">
        <f t="shared" si="131"/>
        <v>4340/0103</v>
      </c>
      <c r="BO254" t="str">
        <f>IF(ISERROR(VLOOKUP($B254,'РЕОРГ 01.08.2010'!A:B,2,FALSE)),"",VLOOKUP($B254,'РЕОРГ 01.08.2010'!A:B,2,FALSE))</f>
        <v/>
      </c>
      <c r="BP254" s="12" t="str">
        <f t="shared" ref="BP254:BP317" si="158">IF(AND(BU254&lt;&gt;"",BO254=""),BU254,IF(BO254="",$C254,BO254))</f>
        <v>Доп.офис №4340/0103</v>
      </c>
      <c r="BQ254" t="e">
        <f>LEFT(#REF!,2)</f>
        <v>#REF!</v>
      </c>
      <c r="BR254" s="12" t="str">
        <f t="shared" si="132"/>
        <v>4340/0103</v>
      </c>
    </row>
    <row r="255" spans="1:70" ht="12.75" customHeight="1">
      <c r="A255" t="str">
        <f t="shared" ref="A255:A318" si="159">RIGHT(C255,LEN(C255)-SEARCH("№",C255))</f>
        <v>4340/0105</v>
      </c>
      <c r="B255" s="133">
        <v>2585</v>
      </c>
      <c r="C255" s="1" t="s">
        <v>11391</v>
      </c>
      <c r="D255" s="32" t="s">
        <v>11368</v>
      </c>
      <c r="E255" s="1" t="s">
        <v>5864</v>
      </c>
      <c r="F255" s="1" t="s">
        <v>4493</v>
      </c>
      <c r="G255" s="1" t="s">
        <v>5865</v>
      </c>
      <c r="H255" s="1" t="s">
        <v>11392</v>
      </c>
      <c r="I255" s="1" t="s">
        <v>11393</v>
      </c>
      <c r="J255" s="1"/>
      <c r="K255" s="1">
        <v>9</v>
      </c>
      <c r="L255" s="32" t="s">
        <v>4051</v>
      </c>
      <c r="M255" s="8" t="s">
        <v>11771</v>
      </c>
      <c r="N255" s="2" t="s">
        <v>11801</v>
      </c>
      <c r="O255" s="173"/>
      <c r="P255" s="168">
        <f t="shared" si="133"/>
        <v>252</v>
      </c>
      <c r="Q255" s="138">
        <f t="shared" si="134"/>
        <v>25</v>
      </c>
      <c r="R255" s="138">
        <f t="shared" si="135"/>
        <v>50</v>
      </c>
      <c r="S255" s="138">
        <f t="shared" si="136"/>
        <v>75</v>
      </c>
      <c r="T255" s="138">
        <f t="shared" si="137"/>
        <v>100</v>
      </c>
      <c r="U255" s="138" t="e">
        <f t="shared" si="138"/>
        <v>#VALUE!</v>
      </c>
      <c r="V255" s="138" t="e">
        <f t="shared" si="139"/>
        <v>#VALUE!</v>
      </c>
      <c r="W255" s="158" t="str">
        <f t="shared" si="111"/>
        <v>08:00 17:00(13:00 14:00)</v>
      </c>
      <c r="X255" s="159">
        <f>HLOOKUP(SEARCH("2",$M255)-1,$Q$3:$V255,$P255+1,FALSE)</f>
        <v>25</v>
      </c>
      <c r="Y255" s="160" t="str">
        <f t="shared" si="112"/>
        <v>08:00 17:00(13:00 14:00)|08:00 17:00(13:00 14:00)|08:00 17:00(13:00 14:00)|08:00 17:00(13:00 14:00)</v>
      </c>
      <c r="Z255" s="161" t="str">
        <f t="shared" si="113"/>
        <v>08:00 17:00(13:00 14:00)</v>
      </c>
      <c r="AA255" s="158" t="str">
        <f t="shared" si="114"/>
        <v>08:00 17:00(13:00 14:00)</v>
      </c>
      <c r="AB255" s="159">
        <f>HLOOKUP(SEARCH("3",$M255)-1,$Q$3:$V255,$P255+1,FALSE)</f>
        <v>50</v>
      </c>
      <c r="AC255" s="160" t="str">
        <f t="shared" si="115"/>
        <v>08:00 17:00(13:00 14:00)|08:00 17:00(13:00 14:00)|08:00 17:00(13:00 14:00)</v>
      </c>
      <c r="AD255" s="161" t="str">
        <f t="shared" si="116"/>
        <v>08:00 17:00(13:00 14:00)</v>
      </c>
      <c r="AE255" s="158" t="str">
        <f t="shared" si="117"/>
        <v>08:00 17:00(13:00 14:00)</v>
      </c>
      <c r="AF255" s="159">
        <f>HLOOKUP(SEARCH("4",$M255)-1,$Q$3:$V255,$P255+1,FALSE)</f>
        <v>75</v>
      </c>
      <c r="AG255" s="161" t="str">
        <f t="shared" si="118"/>
        <v>08:00 17:00(13:00 14:00)|08:00 17:00(13:00 14:00)</v>
      </c>
      <c r="AH255" s="161" t="str">
        <f t="shared" si="119"/>
        <v>08:00 17:00(13:00 14:00)</v>
      </c>
      <c r="AI255" s="158" t="str">
        <f t="shared" si="120"/>
        <v>08:00 17:00(13:00 14:00)</v>
      </c>
      <c r="AJ255" s="159">
        <f>HLOOKUP(SEARCH("5",$M255)-1,$Q$3:$V255,$P255+1,FALSE)</f>
        <v>100</v>
      </c>
      <c r="AK255" s="161" t="str">
        <f t="shared" si="121"/>
        <v>08:00 17:00(13:00 14:00)</v>
      </c>
      <c r="AL255" s="161" t="e">
        <f t="shared" si="122"/>
        <v>#VALUE!</v>
      </c>
      <c r="AM255" s="158" t="str">
        <f t="shared" si="123"/>
        <v>08:00 17:00(13:00 14:00)</v>
      </c>
      <c r="AN255" s="159" t="e">
        <f>HLOOKUP(SEARCH("6",$M255)-1,$Q$3:$V255,$P255+1,FALSE)</f>
        <v>#VALUE!</v>
      </c>
      <c r="AO255" s="161" t="e">
        <f t="shared" si="124"/>
        <v>#VALUE!</v>
      </c>
      <c r="AP255" s="161" t="e">
        <f t="shared" si="125"/>
        <v>#VALUE!</v>
      </c>
      <c r="AQ255" s="162" t="str">
        <f t="shared" si="126"/>
        <v>выходной</v>
      </c>
      <c r="AR255" s="163" t="e">
        <f>HLOOKUP(SEARCH("7",$M255)-1,$Q$3:$V255,$P255+1,FALSE)</f>
        <v>#VALUE!</v>
      </c>
      <c r="AS255" s="164" t="str">
        <f t="shared" si="127"/>
        <v>выходной</v>
      </c>
      <c r="AT255" s="142"/>
      <c r="AU255" s="11" t="str">
        <f>IF(ISERROR(VLOOKUP(B255,'РЕОРГ 2008'!$A:$B,2,FALSE)),"",VLOOKUP(B255,'РЕОРГ 2008'!$A:$B,2,FALSE))</f>
        <v/>
      </c>
      <c r="AV255" s="12" t="str">
        <f t="shared" si="154"/>
        <v>Опер.офис №4340/0105</v>
      </c>
      <c r="AW255" s="31" t="e">
        <f>LEFT(#REF!,2)</f>
        <v>#REF!</v>
      </c>
      <c r="AX255" s="12" t="str">
        <f t="shared" ref="AX255:AX318" si="160">RIGHT(AV255,(LEN(AV255)-SEARCH("№",AV255)))</f>
        <v>4340/0105</v>
      </c>
      <c r="AZ255" t="str">
        <f>IF(ISERROR(VLOOKUP(B255,'РЕОРГ 01.08.2009'!$A:$B,2,FALSE)),"",VLOOKUP(B255,'РЕОРГ 01.08.2009'!$A:$B,2,FALSE))</f>
        <v/>
      </c>
      <c r="BA255" s="12" t="str">
        <f t="shared" si="155"/>
        <v>Опер.офис №4340/0105</v>
      </c>
      <c r="BB255" t="e">
        <f>LEFT(#REF!,2)</f>
        <v>#REF!</v>
      </c>
      <c r="BC255" s="12" t="str">
        <f t="shared" ref="BC255:BC318" si="161">RIGHT(BA255,(LEN(BA255)-SEARCH("№",BA255)))</f>
        <v>4340/0105</v>
      </c>
      <c r="BE255" t="str">
        <f>IF(ISERROR(VLOOKUP(B255,'РЕОРГ 01.10.2009'!A:C,3,FALSE)),"",VLOOKUP(B255,'РЕОРГ 01.10.2009'!A:C,3,FALSE))</f>
        <v/>
      </c>
      <c r="BF255" s="12" t="str">
        <f t="shared" si="156"/>
        <v>Опер.офис №4340/0105</v>
      </c>
      <c r="BG255" t="e">
        <f>LEFT(#REF!,2)</f>
        <v>#REF!</v>
      </c>
      <c r="BH255" s="12" t="str">
        <f t="shared" ref="BH255:BH318" si="162">RIGHT(BF255,(LEN(BF255)-SEARCH("№",BF255)))</f>
        <v>4340/0105</v>
      </c>
      <c r="BJ255" t="str">
        <f>IF(ISERROR(VLOOKUP($B255,'РЕОРГ 01.05.2010'!A:B,2,FALSE)),"",VLOOKUP($B255,'РЕОРГ 01.05.2010'!A:B,2,FALSE))</f>
        <v/>
      </c>
      <c r="BK255" s="12" t="str">
        <f t="shared" si="157"/>
        <v>Опер.офис №4340/0105</v>
      </c>
      <c r="BL255" t="e">
        <f>LEFT(#REF!,2)</f>
        <v>#REF!</v>
      </c>
      <c r="BM255" s="12" t="str">
        <f t="shared" ref="BM255:BM318" si="163">RIGHT(BK255,(LEN(BK255)-SEARCH("№",BK255)))</f>
        <v>4340/0105</v>
      </c>
      <c r="BO255" t="str">
        <f>IF(ISERROR(VLOOKUP($B255,'РЕОРГ 01.08.2010'!A:B,2,FALSE)),"",VLOOKUP($B255,'РЕОРГ 01.08.2010'!A:B,2,FALSE))</f>
        <v/>
      </c>
      <c r="BP255" s="12" t="str">
        <f t="shared" si="158"/>
        <v>Опер.офис №4340/0105</v>
      </c>
      <c r="BQ255" t="e">
        <f>LEFT(#REF!,2)</f>
        <v>#REF!</v>
      </c>
      <c r="BR255" s="12" t="str">
        <f t="shared" ref="BR255:BR318" si="164">RIGHT(BP255,(LEN(BP255)-SEARCH("№",BP255)))</f>
        <v>4340/0105</v>
      </c>
    </row>
    <row r="256" spans="1:70" ht="12.75" customHeight="1">
      <c r="A256" t="str">
        <f t="shared" si="159"/>
        <v>4340/011</v>
      </c>
      <c r="B256" s="133">
        <v>297</v>
      </c>
      <c r="C256" s="1" t="s">
        <v>5882</v>
      </c>
      <c r="D256" s="32" t="s">
        <v>1931</v>
      </c>
      <c r="E256" s="1" t="s">
        <v>5998</v>
      </c>
      <c r="F256" s="1" t="s">
        <v>4493</v>
      </c>
      <c r="G256" s="1" t="s">
        <v>5999</v>
      </c>
      <c r="H256" s="1" t="s">
        <v>6000</v>
      </c>
      <c r="I256" s="1" t="s">
        <v>6001</v>
      </c>
      <c r="J256" s="1"/>
      <c r="K256" s="1">
        <v>0.2</v>
      </c>
      <c r="L256" s="32" t="s">
        <v>4049</v>
      </c>
      <c r="M256" s="8" t="s">
        <v>11858</v>
      </c>
      <c r="N256" s="2" t="s">
        <v>11928</v>
      </c>
      <c r="O256" s="173"/>
      <c r="P256" s="168">
        <f t="shared" si="133"/>
        <v>253</v>
      </c>
      <c r="Q256" s="138" t="e">
        <f t="shared" si="134"/>
        <v>#VALUE!</v>
      </c>
      <c r="R256" s="138" t="e">
        <f t="shared" si="135"/>
        <v>#VALUE!</v>
      </c>
      <c r="S256" s="138" t="e">
        <f t="shared" si="136"/>
        <v>#VALUE!</v>
      </c>
      <c r="T256" s="138" t="e">
        <f t="shared" si="137"/>
        <v>#VALUE!</v>
      </c>
      <c r="U256" s="138" t="e">
        <f t="shared" si="138"/>
        <v>#VALUE!</v>
      </c>
      <c r="V256" s="138" t="e">
        <f t="shared" si="139"/>
        <v>#VALUE!</v>
      </c>
      <c r="W256" s="158" t="str">
        <f t="shared" ref="W256:W319" si="165">IF(M256="1",N256,IF(ISERROR(SEARCH(1,M256)=1),"выходной",IF(SEARCH(1,M256)=1,LEFT(N256,Q256-1),"")))</f>
        <v>выходной</v>
      </c>
      <c r="X256" s="159" t="e">
        <f>HLOOKUP(SEARCH("2",$M256)-1,$Q$3:$V256,$P256+1,FALSE)</f>
        <v>#VALUE!</v>
      </c>
      <c r="Y256" s="160" t="e">
        <f t="shared" ref="Y256:Y319" si="166">IF(M256="2",N256,IF(LEFT(M256,1)="2",LEFT(N256,Q256-1),RIGHT(N256,LEN(N256)-SEARCH("|",N256,X256))))</f>
        <v>#VALUE!</v>
      </c>
      <c r="Z256" s="161" t="e">
        <f t="shared" ref="Z256:Z319" si="167">LEFT(Y256,SEARCH("|",Y256,1)-1)</f>
        <v>#VALUE!</v>
      </c>
      <c r="AA256" s="158" t="str">
        <f t="shared" ref="AA256:AA319" si="168">IF(ISERROR(SEARCH(2,$M256)),"выходной",IF(LEFT($M256,1)="2",Y256,IF(RIGHT($M256,1)="2",Y256,Z256)))</f>
        <v>выходной</v>
      </c>
      <c r="AB256" s="159" t="e">
        <f>HLOOKUP(SEARCH("3",$M256)-1,$Q$3:$V256,$P256+1,FALSE)</f>
        <v>#N/A</v>
      </c>
      <c r="AC256" s="160" t="str">
        <f t="shared" ref="AC256:AC319" si="169">IF(M256="3",N256,IF(LEFT($M256,1)="3",LEFT($N256,$Q256-1),RIGHT($N256,LEN($N256)-SEARCH("|",$N256,AB256))))</f>
        <v>08:00 16:00(13:00 14:00)</v>
      </c>
      <c r="AD256" s="161" t="e">
        <f t="shared" ref="AD256:AD319" si="170">LEFT(AC256,SEARCH("|",AC256,1)-1)</f>
        <v>#VALUE!</v>
      </c>
      <c r="AE256" s="158" t="str">
        <f t="shared" ref="AE256:AE319" si="171">IF(ISERROR(SEARCH(3,$M256)),"выходной",IF(LEFT($M256,1)="3",AC256,IF(RIGHT($M256,1)="3",AC256,AD256)))</f>
        <v>08:00 16:00(13:00 14:00)</v>
      </c>
      <c r="AF256" s="159" t="e">
        <f>HLOOKUP(SEARCH("4",$M256)-1,$Q$3:$V256,$P256+1,FALSE)</f>
        <v>#VALUE!</v>
      </c>
      <c r="AG256" s="161" t="e">
        <f t="shared" ref="AG256:AG319" si="172">IF(M256="4",N256,IF(LEFT($M256,1)="4",LEFT($N256,$Q256-1),RIGHT($N256,LEN($N256)-SEARCH("|",$N256,AF256))))</f>
        <v>#VALUE!</v>
      </c>
      <c r="AH256" s="161" t="e">
        <f t="shared" ref="AH256:AH319" si="173">LEFT(AG256,SEARCH("|",AG256,1)-1)</f>
        <v>#VALUE!</v>
      </c>
      <c r="AI256" s="158" t="str">
        <f t="shared" ref="AI256:AI319" si="174">IF(ISERROR(SEARCH(4,$M256)),"выходной",IF(LEFT($M256,1)="4",AG256,IF(RIGHT($M256,1)="4",AG256,AH256)))</f>
        <v>выходной</v>
      </c>
      <c r="AJ256" s="159" t="e">
        <f>HLOOKUP(SEARCH("5",$M256)-1,$Q$3:$V256,$P256+1,FALSE)</f>
        <v>#VALUE!</v>
      </c>
      <c r="AK256" s="161" t="e">
        <f t="shared" ref="AK256:AK319" si="175">IF(M256="5",N256,IF(LEFT($M256,1)="5",LEFT($N256,$Q256-1),RIGHT($N256,LEN($N256)-SEARCH("|",$N256,AJ256))))</f>
        <v>#VALUE!</v>
      </c>
      <c r="AL256" s="161" t="e">
        <f t="shared" ref="AL256:AL319" si="176">LEFT(AK256,SEARCH("|",AK256,1)-1)</f>
        <v>#VALUE!</v>
      </c>
      <c r="AM256" s="158" t="str">
        <f t="shared" ref="AM256:AM319" si="177">IF(ISERROR(SEARCH(5,$M256)),"выходной",IF(LEFT($M256,1)="5",AK256,IF(RIGHT($M256,1)="5",AK256,AL256)))</f>
        <v>выходной</v>
      </c>
      <c r="AN256" s="159" t="e">
        <f>HLOOKUP(SEARCH("6",$M256)-1,$Q$3:$V256,$P256+1,FALSE)</f>
        <v>#VALUE!</v>
      </c>
      <c r="AO256" s="161" t="e">
        <f t="shared" ref="AO256:AO319" si="178">IF(M256="6",N256,IF(LEFT($M256,1)="6",LEFT($N256,$Q256-1),RIGHT($N256,LEN($N256)-SEARCH("|",$N256,AN256))))</f>
        <v>#VALUE!</v>
      </c>
      <c r="AP256" s="161" t="e">
        <f t="shared" ref="AP256:AP319" si="179">LEFT(AO256,SEARCH("|",AO256,1)-1)</f>
        <v>#VALUE!</v>
      </c>
      <c r="AQ256" s="162" t="str">
        <f t="shared" ref="AQ256:AQ319" si="180">IF(ISERROR(SEARCH(6,$M256)),"выходной",IF(LEFT($M256,1)="6",AO256,IF(RIGHT($M256,1)="6",AO256,AP256)))</f>
        <v>выходной</v>
      </c>
      <c r="AR256" s="163" t="e">
        <f>HLOOKUP(SEARCH("7",$M256)-1,$Q$3:$V256,$P256+1,FALSE)</f>
        <v>#VALUE!</v>
      </c>
      <c r="AS256" s="164" t="str">
        <f t="shared" ref="AS256:AS319" si="181">IF(M256=7,N256,IF(ISERROR(SEARCH(7,M256)=1),"выходной",RIGHT(N256,LEN(N256)-AR256)))</f>
        <v>выходной</v>
      </c>
      <c r="AT256" s="142"/>
      <c r="AU256" s="11" t="str">
        <f>IF(ISERROR(VLOOKUP(B256,'РЕОРГ 2008'!$A:$B,2,FALSE)),"",VLOOKUP(B256,'РЕОРГ 2008'!$A:$B,2,FALSE))</f>
        <v/>
      </c>
      <c r="AV256" s="12" t="str">
        <f t="shared" si="154"/>
        <v>Опер.касса №4340/011</v>
      </c>
      <c r="AW256" s="31" t="e">
        <f>LEFT(#REF!,2)</f>
        <v>#REF!</v>
      </c>
      <c r="AX256" s="12" t="str">
        <f t="shared" si="160"/>
        <v>4340/011</v>
      </c>
      <c r="AZ256" t="str">
        <f>IF(ISERROR(VLOOKUP(B256,'РЕОРГ 01.08.2009'!$A:$B,2,FALSE)),"",VLOOKUP(B256,'РЕОРГ 01.08.2009'!$A:$B,2,FALSE))</f>
        <v/>
      </c>
      <c r="BA256" s="12" t="str">
        <f t="shared" si="155"/>
        <v>Опер.касса №4340/011</v>
      </c>
      <c r="BB256" t="e">
        <f>LEFT(#REF!,2)</f>
        <v>#REF!</v>
      </c>
      <c r="BC256" s="12" t="str">
        <f t="shared" si="161"/>
        <v>4340/011</v>
      </c>
      <c r="BE256" t="str">
        <f>IF(ISERROR(VLOOKUP(B256,'РЕОРГ 01.10.2009'!A:C,3,FALSE)),"",VLOOKUP(B256,'РЕОРГ 01.10.2009'!A:C,3,FALSE))</f>
        <v/>
      </c>
      <c r="BF256" s="12" t="str">
        <f t="shared" si="156"/>
        <v>Опер.касса №4340/011</v>
      </c>
      <c r="BG256" t="e">
        <f>LEFT(#REF!,2)</f>
        <v>#REF!</v>
      </c>
      <c r="BH256" s="12" t="str">
        <f t="shared" si="162"/>
        <v>4340/011</v>
      </c>
      <c r="BJ256" t="str">
        <f>IF(ISERROR(VLOOKUP($B256,'РЕОРГ 01.05.2010'!A:B,2,FALSE)),"",VLOOKUP($B256,'РЕОРГ 01.05.2010'!A:B,2,FALSE))</f>
        <v/>
      </c>
      <c r="BK256" s="12" t="str">
        <f t="shared" si="157"/>
        <v>Опер.касса №4340/011</v>
      </c>
      <c r="BL256" t="e">
        <f>LEFT(#REF!,2)</f>
        <v>#REF!</v>
      </c>
      <c r="BM256" s="12" t="str">
        <f t="shared" si="163"/>
        <v>4340/011</v>
      </c>
      <c r="BO256" t="str">
        <f>IF(ISERROR(VLOOKUP($B256,'РЕОРГ 01.08.2010'!A:B,2,FALSE)),"",VLOOKUP($B256,'РЕОРГ 01.08.2010'!A:B,2,FALSE))</f>
        <v/>
      </c>
      <c r="BP256" s="12" t="str">
        <f t="shared" si="158"/>
        <v>Опер.касса №4340/011</v>
      </c>
      <c r="BQ256" t="e">
        <f>LEFT(#REF!,2)</f>
        <v>#REF!</v>
      </c>
      <c r="BR256" s="12" t="str">
        <f t="shared" si="164"/>
        <v>4340/011</v>
      </c>
    </row>
    <row r="257" spans="1:70" ht="12.75" customHeight="1">
      <c r="A257" t="str">
        <f t="shared" si="159"/>
        <v>4340/016</v>
      </c>
      <c r="B257" s="133">
        <v>299</v>
      </c>
      <c r="C257" s="1" t="s">
        <v>6002</v>
      </c>
      <c r="D257" s="32" t="s">
        <v>1926</v>
      </c>
      <c r="E257" s="1" t="s">
        <v>6003</v>
      </c>
      <c r="F257" s="1" t="s">
        <v>4493</v>
      </c>
      <c r="G257" s="1" t="s">
        <v>6004</v>
      </c>
      <c r="H257" s="1" t="s">
        <v>6005</v>
      </c>
      <c r="I257" s="1" t="s">
        <v>232</v>
      </c>
      <c r="J257" s="1"/>
      <c r="K257" s="1">
        <v>5.5</v>
      </c>
      <c r="L257" s="32" t="s">
        <v>4051</v>
      </c>
      <c r="M257" s="8" t="s">
        <v>11831</v>
      </c>
      <c r="N257" s="2" t="s">
        <v>11979</v>
      </c>
      <c r="O257" s="173"/>
      <c r="P257" s="168">
        <f t="shared" si="133"/>
        <v>254</v>
      </c>
      <c r="Q257" s="138">
        <f t="shared" ref="Q257:Q320" si="182">SEARCH("|",N257,1)</f>
        <v>25</v>
      </c>
      <c r="R257" s="138">
        <f t="shared" ref="R257:R320" si="183">SEARCH("|",N257,Q257+1)</f>
        <v>50</v>
      </c>
      <c r="S257" s="138">
        <f t="shared" ref="S257:S320" si="184">SEARCH("|",N257,R257+1)</f>
        <v>75</v>
      </c>
      <c r="T257" s="138">
        <f t="shared" ref="T257:T320" si="185">SEARCH("|",N257,S257+1)</f>
        <v>100</v>
      </c>
      <c r="U257" s="138" t="e">
        <f t="shared" ref="U257:U320" si="186">SEARCH("|",N257,T257+1)</f>
        <v>#VALUE!</v>
      </c>
      <c r="V257" s="138" t="e">
        <f t="shared" ref="V257:V320" si="187">SEARCH("|",N257,U257+1)</f>
        <v>#VALUE!</v>
      </c>
      <c r="W257" s="158" t="str">
        <f t="shared" si="165"/>
        <v>выходной</v>
      </c>
      <c r="X257" s="159" t="e">
        <f>HLOOKUP(SEARCH("2",$M257)-1,$Q$3:$V257,$P257+1,FALSE)</f>
        <v>#N/A</v>
      </c>
      <c r="Y257" s="160" t="str">
        <f t="shared" si="166"/>
        <v>10:00 18:00(14:00 15:00)</v>
      </c>
      <c r="Z257" s="161" t="e">
        <f t="shared" si="167"/>
        <v>#VALUE!</v>
      </c>
      <c r="AA257" s="158" t="str">
        <f t="shared" si="168"/>
        <v>10:00 18:00(14:00 15:00)</v>
      </c>
      <c r="AB257" s="159">
        <f>HLOOKUP(SEARCH("3",$M257)-1,$Q$3:$V257,$P257+1,FALSE)</f>
        <v>25</v>
      </c>
      <c r="AC257" s="160" t="str">
        <f t="shared" si="169"/>
        <v>10:00 18:00(14:00 15:00)|10:00 18:00(14:00 15:00)|10:00 18:00(14:00 15:00)|09:30 14:00</v>
      </c>
      <c r="AD257" s="161" t="str">
        <f t="shared" si="170"/>
        <v>10:00 18:00(14:00 15:00)</v>
      </c>
      <c r="AE257" s="158" t="str">
        <f t="shared" si="171"/>
        <v>10:00 18:00(14:00 15:00)</v>
      </c>
      <c r="AF257" s="159">
        <f>HLOOKUP(SEARCH("4",$M257)-1,$Q$3:$V257,$P257+1,FALSE)</f>
        <v>50</v>
      </c>
      <c r="AG257" s="161" t="str">
        <f t="shared" si="172"/>
        <v>10:00 18:00(14:00 15:00)|10:00 18:00(14:00 15:00)|09:30 14:00</v>
      </c>
      <c r="AH257" s="161" t="str">
        <f t="shared" si="173"/>
        <v>10:00 18:00(14:00 15:00)</v>
      </c>
      <c r="AI257" s="158" t="str">
        <f t="shared" si="174"/>
        <v>10:00 18:00(14:00 15:00)</v>
      </c>
      <c r="AJ257" s="159">
        <f>HLOOKUP(SEARCH("5",$M257)-1,$Q$3:$V257,$P257+1,FALSE)</f>
        <v>75</v>
      </c>
      <c r="AK257" s="161" t="str">
        <f t="shared" si="175"/>
        <v>10:00 18:00(14:00 15:00)|09:30 14:00</v>
      </c>
      <c r="AL257" s="161" t="str">
        <f t="shared" si="176"/>
        <v>10:00 18:00(14:00 15:00)</v>
      </c>
      <c r="AM257" s="158" t="str">
        <f t="shared" si="177"/>
        <v>10:00 18:00(14:00 15:00)</v>
      </c>
      <c r="AN257" s="159">
        <f>HLOOKUP(SEARCH("6",$M257)-1,$Q$3:$V257,$P257+1,FALSE)</f>
        <v>100</v>
      </c>
      <c r="AO257" s="161" t="str">
        <f t="shared" si="178"/>
        <v>09:30 14:00</v>
      </c>
      <c r="AP257" s="161" t="e">
        <f t="shared" si="179"/>
        <v>#VALUE!</v>
      </c>
      <c r="AQ257" s="162" t="str">
        <f t="shared" si="180"/>
        <v>09:30 14:00</v>
      </c>
      <c r="AR257" s="163" t="e">
        <f>HLOOKUP(SEARCH("7",$M257)-1,$Q$3:$V257,$P257+1,FALSE)</f>
        <v>#VALUE!</v>
      </c>
      <c r="AS257" s="164" t="str">
        <f t="shared" si="181"/>
        <v>выходной</v>
      </c>
      <c r="AT257" s="142"/>
      <c r="AU257" s="11" t="str">
        <f>IF(ISERROR(VLOOKUP(B257,'РЕОРГ 2008'!$A:$B,2,FALSE)),"",VLOOKUP(B257,'РЕОРГ 2008'!$A:$B,2,FALSE))</f>
        <v/>
      </c>
      <c r="AV257" s="12" t="str">
        <f t="shared" si="154"/>
        <v>Доп.офис №4340/016</v>
      </c>
      <c r="AW257" s="31" t="e">
        <f>LEFT(#REF!,2)</f>
        <v>#REF!</v>
      </c>
      <c r="AX257" s="12" t="str">
        <f t="shared" si="160"/>
        <v>4340/016</v>
      </c>
      <c r="AZ257" t="str">
        <f>IF(ISERROR(VLOOKUP(B257,'РЕОРГ 01.08.2009'!$A:$B,2,FALSE)),"",VLOOKUP(B257,'РЕОРГ 01.08.2009'!$A:$B,2,FALSE))</f>
        <v/>
      </c>
      <c r="BA257" s="12" t="str">
        <f t="shared" si="155"/>
        <v>Доп.офис №4340/016</v>
      </c>
      <c r="BB257" t="e">
        <f>LEFT(#REF!,2)</f>
        <v>#REF!</v>
      </c>
      <c r="BC257" s="12" t="str">
        <f t="shared" si="161"/>
        <v>4340/016</v>
      </c>
      <c r="BE257" t="str">
        <f>IF(ISERROR(VLOOKUP(B257,'РЕОРГ 01.10.2009'!A:C,3,FALSE)),"",VLOOKUP(B257,'РЕОРГ 01.10.2009'!A:C,3,FALSE))</f>
        <v/>
      </c>
      <c r="BF257" s="12" t="str">
        <f t="shared" si="156"/>
        <v>Доп.офис №4340/016</v>
      </c>
      <c r="BG257" t="e">
        <f>LEFT(#REF!,2)</f>
        <v>#REF!</v>
      </c>
      <c r="BH257" s="12" t="str">
        <f t="shared" si="162"/>
        <v>4340/016</v>
      </c>
      <c r="BJ257" t="str">
        <f>IF(ISERROR(VLOOKUP($B257,'РЕОРГ 01.05.2010'!A:B,2,FALSE)),"",VLOOKUP($B257,'РЕОРГ 01.05.2010'!A:B,2,FALSE))</f>
        <v/>
      </c>
      <c r="BK257" s="12" t="str">
        <f t="shared" si="157"/>
        <v>Доп.офис №4340/016</v>
      </c>
      <c r="BL257" t="e">
        <f>LEFT(#REF!,2)</f>
        <v>#REF!</v>
      </c>
      <c r="BM257" s="12" t="str">
        <f t="shared" si="163"/>
        <v>4340/016</v>
      </c>
      <c r="BO257" t="str">
        <f>IF(ISERROR(VLOOKUP($B257,'РЕОРГ 01.08.2010'!A:B,2,FALSE)),"",VLOOKUP($B257,'РЕОРГ 01.08.2010'!A:B,2,FALSE))</f>
        <v/>
      </c>
      <c r="BP257" s="12" t="str">
        <f t="shared" si="158"/>
        <v>Доп.офис №4340/016</v>
      </c>
      <c r="BQ257" t="e">
        <f>LEFT(#REF!,2)</f>
        <v>#REF!</v>
      </c>
      <c r="BR257" s="12" t="str">
        <f t="shared" si="164"/>
        <v>4340/016</v>
      </c>
    </row>
    <row r="258" spans="1:70" ht="12.75" customHeight="1">
      <c r="A258" t="str">
        <f t="shared" si="159"/>
        <v>4340/017</v>
      </c>
      <c r="B258" s="133">
        <v>300</v>
      </c>
      <c r="C258" s="1" t="s">
        <v>6007</v>
      </c>
      <c r="D258" s="32" t="s">
        <v>1931</v>
      </c>
      <c r="E258" s="1" t="s">
        <v>6008</v>
      </c>
      <c r="F258" s="1" t="s">
        <v>4493</v>
      </c>
      <c r="G258" s="1" t="s">
        <v>6009</v>
      </c>
      <c r="H258" s="1" t="s">
        <v>6010</v>
      </c>
      <c r="I258" s="1" t="s">
        <v>9474</v>
      </c>
      <c r="J258" s="1"/>
      <c r="K258" s="1">
        <v>2</v>
      </c>
      <c r="L258" s="32" t="s">
        <v>4051</v>
      </c>
      <c r="M258" s="8" t="s">
        <v>11831</v>
      </c>
      <c r="N258" s="2" t="s">
        <v>11956</v>
      </c>
      <c r="O258" s="173"/>
      <c r="P258" s="168">
        <f t="shared" si="133"/>
        <v>255</v>
      </c>
      <c r="Q258" s="138">
        <f t="shared" si="182"/>
        <v>25</v>
      </c>
      <c r="R258" s="138">
        <f t="shared" si="183"/>
        <v>50</v>
      </c>
      <c r="S258" s="138">
        <f t="shared" si="184"/>
        <v>75</v>
      </c>
      <c r="T258" s="138">
        <f t="shared" si="185"/>
        <v>100</v>
      </c>
      <c r="U258" s="138" t="e">
        <f t="shared" si="186"/>
        <v>#VALUE!</v>
      </c>
      <c r="V258" s="138" t="e">
        <f t="shared" si="187"/>
        <v>#VALUE!</v>
      </c>
      <c r="W258" s="158" t="str">
        <f t="shared" si="165"/>
        <v>выходной</v>
      </c>
      <c r="X258" s="159" t="e">
        <f>HLOOKUP(SEARCH("2",$M258)-1,$Q$3:$V258,$P258+1,FALSE)</f>
        <v>#N/A</v>
      </c>
      <c r="Y258" s="160" t="str">
        <f t="shared" si="166"/>
        <v>09:00 17:30(13:00 14:00)</v>
      </c>
      <c r="Z258" s="161" t="e">
        <f t="shared" si="167"/>
        <v>#VALUE!</v>
      </c>
      <c r="AA258" s="158" t="str">
        <f t="shared" si="168"/>
        <v>09:00 17:30(13:00 14:00)</v>
      </c>
      <c r="AB258" s="159">
        <f>HLOOKUP(SEARCH("3",$M258)-1,$Q$3:$V258,$P258+1,FALSE)</f>
        <v>25</v>
      </c>
      <c r="AC258" s="160" t="str">
        <f t="shared" si="169"/>
        <v>09:00 17:30(13:00 14:00)|09:00 17:30(13:00 14:00)|09:00 17:30(13:00 14:00)|08:00 13:00</v>
      </c>
      <c r="AD258" s="161" t="str">
        <f t="shared" si="170"/>
        <v>09:00 17:30(13:00 14:00)</v>
      </c>
      <c r="AE258" s="158" t="str">
        <f t="shared" si="171"/>
        <v>09:00 17:30(13:00 14:00)</v>
      </c>
      <c r="AF258" s="159">
        <f>HLOOKUP(SEARCH("4",$M258)-1,$Q$3:$V258,$P258+1,FALSE)</f>
        <v>50</v>
      </c>
      <c r="AG258" s="161" t="str">
        <f t="shared" si="172"/>
        <v>09:00 17:30(13:00 14:00)|09:00 17:30(13:00 14:00)|08:00 13:00</v>
      </c>
      <c r="AH258" s="161" t="str">
        <f t="shared" si="173"/>
        <v>09:00 17:30(13:00 14:00)</v>
      </c>
      <c r="AI258" s="158" t="str">
        <f t="shared" si="174"/>
        <v>09:00 17:30(13:00 14:00)</v>
      </c>
      <c r="AJ258" s="159">
        <f>HLOOKUP(SEARCH("5",$M258)-1,$Q$3:$V258,$P258+1,FALSE)</f>
        <v>75</v>
      </c>
      <c r="AK258" s="161" t="str">
        <f t="shared" si="175"/>
        <v>09:00 17:30(13:00 14:00)|08:00 13:00</v>
      </c>
      <c r="AL258" s="161" t="str">
        <f t="shared" si="176"/>
        <v>09:00 17:30(13:00 14:00)</v>
      </c>
      <c r="AM258" s="158" t="str">
        <f t="shared" si="177"/>
        <v>09:00 17:30(13:00 14:00)</v>
      </c>
      <c r="AN258" s="159">
        <f>HLOOKUP(SEARCH("6",$M258)-1,$Q$3:$V258,$P258+1,FALSE)</f>
        <v>100</v>
      </c>
      <c r="AO258" s="161" t="str">
        <f t="shared" si="178"/>
        <v>08:00 13:00</v>
      </c>
      <c r="AP258" s="161" t="e">
        <f t="shared" si="179"/>
        <v>#VALUE!</v>
      </c>
      <c r="AQ258" s="162" t="str">
        <f t="shared" si="180"/>
        <v>08:00 13:00</v>
      </c>
      <c r="AR258" s="163" t="e">
        <f>HLOOKUP(SEARCH("7",$M258)-1,$Q$3:$V258,$P258+1,FALSE)</f>
        <v>#VALUE!</v>
      </c>
      <c r="AS258" s="164" t="str">
        <f t="shared" si="181"/>
        <v>выходной</v>
      </c>
      <c r="AT258" s="142"/>
      <c r="AU258" s="11" t="str">
        <f>IF(ISERROR(VLOOKUP(B258,'РЕОРГ 2008'!$A:$B,2,FALSE)),"",VLOOKUP(B258,'РЕОРГ 2008'!$A:$B,2,FALSE))</f>
        <v/>
      </c>
      <c r="AV258" s="12" t="str">
        <f t="shared" si="154"/>
        <v>Опер.касса №4340/017</v>
      </c>
      <c r="AW258" s="31" t="e">
        <f>LEFT(#REF!,2)</f>
        <v>#REF!</v>
      </c>
      <c r="AX258" s="12" t="str">
        <f t="shared" si="160"/>
        <v>4340/017</v>
      </c>
      <c r="AZ258" t="str">
        <f>IF(ISERROR(VLOOKUP(B258,'РЕОРГ 01.08.2009'!$A:$B,2,FALSE)),"",VLOOKUP(B258,'РЕОРГ 01.08.2009'!$A:$B,2,FALSE))</f>
        <v/>
      </c>
      <c r="BA258" s="12" t="str">
        <f t="shared" si="155"/>
        <v>Опер.касса №4340/017</v>
      </c>
      <c r="BB258" t="e">
        <f>LEFT(#REF!,2)</f>
        <v>#REF!</v>
      </c>
      <c r="BC258" s="12" t="str">
        <f t="shared" si="161"/>
        <v>4340/017</v>
      </c>
      <c r="BE258" t="str">
        <f>IF(ISERROR(VLOOKUP(B258,'РЕОРГ 01.10.2009'!A:C,3,FALSE)),"",VLOOKUP(B258,'РЕОРГ 01.10.2009'!A:C,3,FALSE))</f>
        <v/>
      </c>
      <c r="BF258" s="12" t="str">
        <f t="shared" si="156"/>
        <v>Опер.касса №4340/017</v>
      </c>
      <c r="BG258" t="e">
        <f>LEFT(#REF!,2)</f>
        <v>#REF!</v>
      </c>
      <c r="BH258" s="12" t="str">
        <f t="shared" si="162"/>
        <v>4340/017</v>
      </c>
      <c r="BJ258" t="str">
        <f>IF(ISERROR(VLOOKUP($B258,'РЕОРГ 01.05.2010'!A:B,2,FALSE)),"",VLOOKUP($B258,'РЕОРГ 01.05.2010'!A:B,2,FALSE))</f>
        <v/>
      </c>
      <c r="BK258" s="12" t="str">
        <f t="shared" si="157"/>
        <v>Опер.касса №4340/017</v>
      </c>
      <c r="BL258" t="e">
        <f>LEFT(#REF!,2)</f>
        <v>#REF!</v>
      </c>
      <c r="BM258" s="12" t="str">
        <f t="shared" si="163"/>
        <v>4340/017</v>
      </c>
      <c r="BO258" t="str">
        <f>IF(ISERROR(VLOOKUP($B258,'РЕОРГ 01.08.2010'!A:B,2,FALSE)),"",VLOOKUP($B258,'РЕОРГ 01.08.2010'!A:B,2,FALSE))</f>
        <v/>
      </c>
      <c r="BP258" s="12" t="str">
        <f t="shared" si="158"/>
        <v>Опер.касса №4340/017</v>
      </c>
      <c r="BQ258" t="e">
        <f>LEFT(#REF!,2)</f>
        <v>#REF!</v>
      </c>
      <c r="BR258" s="12" t="str">
        <f t="shared" si="164"/>
        <v>4340/017</v>
      </c>
    </row>
    <row r="259" spans="1:70" ht="12.75" customHeight="1">
      <c r="A259" t="str">
        <f t="shared" si="159"/>
        <v>4340/03</v>
      </c>
      <c r="B259" s="133">
        <v>303</v>
      </c>
      <c r="C259" s="1" t="s">
        <v>6011</v>
      </c>
      <c r="D259" s="32" t="s">
        <v>1931</v>
      </c>
      <c r="E259" s="1" t="s">
        <v>6012</v>
      </c>
      <c r="F259" s="1" t="s">
        <v>4493</v>
      </c>
      <c r="G259" s="1" t="s">
        <v>6013</v>
      </c>
      <c r="H259" s="1" t="s">
        <v>6014</v>
      </c>
      <c r="I259" s="1" t="s">
        <v>3119</v>
      </c>
      <c r="J259" s="1"/>
      <c r="K259" s="1">
        <v>0.25</v>
      </c>
      <c r="L259" s="32" t="s">
        <v>4049</v>
      </c>
      <c r="M259" s="8" t="s">
        <v>11858</v>
      </c>
      <c r="N259" s="2" t="s">
        <v>11980</v>
      </c>
      <c r="O259" s="173"/>
      <c r="P259" s="168">
        <f t="shared" si="133"/>
        <v>256</v>
      </c>
      <c r="Q259" s="138" t="e">
        <f t="shared" si="182"/>
        <v>#VALUE!</v>
      </c>
      <c r="R259" s="138" t="e">
        <f t="shared" si="183"/>
        <v>#VALUE!</v>
      </c>
      <c r="S259" s="138" t="e">
        <f t="shared" si="184"/>
        <v>#VALUE!</v>
      </c>
      <c r="T259" s="138" t="e">
        <f t="shared" si="185"/>
        <v>#VALUE!</v>
      </c>
      <c r="U259" s="138" t="e">
        <f t="shared" si="186"/>
        <v>#VALUE!</v>
      </c>
      <c r="V259" s="138" t="e">
        <f t="shared" si="187"/>
        <v>#VALUE!</v>
      </c>
      <c r="W259" s="158" t="str">
        <f t="shared" si="165"/>
        <v>выходной</v>
      </c>
      <c r="X259" s="159" t="e">
        <f>HLOOKUP(SEARCH("2",$M259)-1,$Q$3:$V259,$P259+1,FALSE)</f>
        <v>#VALUE!</v>
      </c>
      <c r="Y259" s="160" t="e">
        <f t="shared" si="166"/>
        <v>#VALUE!</v>
      </c>
      <c r="Z259" s="161" t="e">
        <f t="shared" si="167"/>
        <v>#VALUE!</v>
      </c>
      <c r="AA259" s="158" t="str">
        <f t="shared" si="168"/>
        <v>выходной</v>
      </c>
      <c r="AB259" s="159" t="e">
        <f>HLOOKUP(SEARCH("3",$M259)-1,$Q$3:$V259,$P259+1,FALSE)</f>
        <v>#N/A</v>
      </c>
      <c r="AC259" s="160" t="str">
        <f t="shared" si="169"/>
        <v>08:00 18:00(13:00 14:00)</v>
      </c>
      <c r="AD259" s="161" t="e">
        <f t="shared" si="170"/>
        <v>#VALUE!</v>
      </c>
      <c r="AE259" s="158" t="str">
        <f t="shared" si="171"/>
        <v>08:00 18:00(13:00 14:00)</v>
      </c>
      <c r="AF259" s="159" t="e">
        <f>HLOOKUP(SEARCH("4",$M259)-1,$Q$3:$V259,$P259+1,FALSE)</f>
        <v>#VALUE!</v>
      </c>
      <c r="AG259" s="161" t="e">
        <f t="shared" si="172"/>
        <v>#VALUE!</v>
      </c>
      <c r="AH259" s="161" t="e">
        <f t="shared" si="173"/>
        <v>#VALUE!</v>
      </c>
      <c r="AI259" s="158" t="str">
        <f t="shared" si="174"/>
        <v>выходной</v>
      </c>
      <c r="AJ259" s="159" t="e">
        <f>HLOOKUP(SEARCH("5",$M259)-1,$Q$3:$V259,$P259+1,FALSE)</f>
        <v>#VALUE!</v>
      </c>
      <c r="AK259" s="161" t="e">
        <f t="shared" si="175"/>
        <v>#VALUE!</v>
      </c>
      <c r="AL259" s="161" t="e">
        <f t="shared" si="176"/>
        <v>#VALUE!</v>
      </c>
      <c r="AM259" s="158" t="str">
        <f t="shared" si="177"/>
        <v>выходной</v>
      </c>
      <c r="AN259" s="159" t="e">
        <f>HLOOKUP(SEARCH("6",$M259)-1,$Q$3:$V259,$P259+1,FALSE)</f>
        <v>#VALUE!</v>
      </c>
      <c r="AO259" s="161" t="e">
        <f t="shared" si="178"/>
        <v>#VALUE!</v>
      </c>
      <c r="AP259" s="161" t="e">
        <f t="shared" si="179"/>
        <v>#VALUE!</v>
      </c>
      <c r="AQ259" s="162" t="str">
        <f t="shared" si="180"/>
        <v>выходной</v>
      </c>
      <c r="AR259" s="163" t="e">
        <f>HLOOKUP(SEARCH("7",$M259)-1,$Q$3:$V259,$P259+1,FALSE)</f>
        <v>#VALUE!</v>
      </c>
      <c r="AS259" s="164" t="str">
        <f t="shared" si="181"/>
        <v>выходной</v>
      </c>
      <c r="AT259" s="142"/>
      <c r="AU259" s="11" t="str">
        <f>IF(ISERROR(VLOOKUP(B259,'РЕОРГ 2008'!$A:$B,2,FALSE)),"",VLOOKUP(B259,'РЕОРГ 2008'!$A:$B,2,FALSE))</f>
        <v/>
      </c>
      <c r="AV259" s="12" t="str">
        <f t="shared" si="154"/>
        <v>Опер.касса №4340/03</v>
      </c>
      <c r="AW259" s="31" t="e">
        <f>LEFT(#REF!,2)</f>
        <v>#REF!</v>
      </c>
      <c r="AX259" s="12" t="str">
        <f t="shared" si="160"/>
        <v>4340/03</v>
      </c>
      <c r="AZ259" t="str">
        <f>IF(ISERROR(VLOOKUP(B259,'РЕОРГ 01.08.2009'!$A:$B,2,FALSE)),"",VLOOKUP(B259,'РЕОРГ 01.08.2009'!$A:$B,2,FALSE))</f>
        <v/>
      </c>
      <c r="BA259" s="12" t="str">
        <f t="shared" si="155"/>
        <v>Опер.касса №4340/03</v>
      </c>
      <c r="BB259" t="e">
        <f>LEFT(#REF!,2)</f>
        <v>#REF!</v>
      </c>
      <c r="BC259" s="12" t="str">
        <f t="shared" si="161"/>
        <v>4340/03</v>
      </c>
      <c r="BE259" t="str">
        <f>IF(ISERROR(VLOOKUP(B259,'РЕОРГ 01.10.2009'!A:C,3,FALSE)),"",VLOOKUP(B259,'РЕОРГ 01.10.2009'!A:C,3,FALSE))</f>
        <v/>
      </c>
      <c r="BF259" s="12" t="str">
        <f t="shared" si="156"/>
        <v>Опер.касса №4340/03</v>
      </c>
      <c r="BG259" t="e">
        <f>LEFT(#REF!,2)</f>
        <v>#REF!</v>
      </c>
      <c r="BH259" s="12" t="str">
        <f t="shared" si="162"/>
        <v>4340/03</v>
      </c>
      <c r="BJ259" t="str">
        <f>IF(ISERROR(VLOOKUP($B259,'РЕОРГ 01.05.2010'!A:B,2,FALSE)),"",VLOOKUP($B259,'РЕОРГ 01.05.2010'!A:B,2,FALSE))</f>
        <v/>
      </c>
      <c r="BK259" s="12" t="str">
        <f t="shared" si="157"/>
        <v>Опер.касса №4340/03</v>
      </c>
      <c r="BL259" t="e">
        <f>LEFT(#REF!,2)</f>
        <v>#REF!</v>
      </c>
      <c r="BM259" s="12" t="str">
        <f t="shared" si="163"/>
        <v>4340/03</v>
      </c>
      <c r="BO259" t="str">
        <f>IF(ISERROR(VLOOKUP($B259,'РЕОРГ 01.08.2010'!A:B,2,FALSE)),"",VLOOKUP($B259,'РЕОРГ 01.08.2010'!A:B,2,FALSE))</f>
        <v/>
      </c>
      <c r="BP259" s="12" t="str">
        <f t="shared" si="158"/>
        <v>Опер.касса №4340/03</v>
      </c>
      <c r="BQ259" t="e">
        <f>LEFT(#REF!,2)</f>
        <v>#REF!</v>
      </c>
      <c r="BR259" s="12" t="str">
        <f t="shared" si="164"/>
        <v>4340/03</v>
      </c>
    </row>
    <row r="260" spans="1:70" ht="12.75" customHeight="1">
      <c r="A260" t="str">
        <f t="shared" si="159"/>
        <v>4340/030</v>
      </c>
      <c r="B260" s="133">
        <v>304</v>
      </c>
      <c r="C260" s="1" t="s">
        <v>6015</v>
      </c>
      <c r="D260" s="32" t="s">
        <v>1931</v>
      </c>
      <c r="E260" s="1" t="s">
        <v>6016</v>
      </c>
      <c r="F260" s="1" t="s">
        <v>4493</v>
      </c>
      <c r="G260" s="1" t="s">
        <v>6017</v>
      </c>
      <c r="H260" s="1" t="s">
        <v>6018</v>
      </c>
      <c r="I260" s="1" t="s">
        <v>3119</v>
      </c>
      <c r="J260" s="1"/>
      <c r="K260" s="1">
        <v>0.2</v>
      </c>
      <c r="L260" s="32" t="s">
        <v>4049</v>
      </c>
      <c r="M260" s="8" t="s">
        <v>11985</v>
      </c>
      <c r="N260" s="2" t="s">
        <v>11928</v>
      </c>
      <c r="O260" s="173"/>
      <c r="P260" s="168">
        <f t="shared" si="133"/>
        <v>257</v>
      </c>
      <c r="Q260" s="138" t="e">
        <f t="shared" si="182"/>
        <v>#VALUE!</v>
      </c>
      <c r="R260" s="138" t="e">
        <f t="shared" si="183"/>
        <v>#VALUE!</v>
      </c>
      <c r="S260" s="138" t="e">
        <f t="shared" si="184"/>
        <v>#VALUE!</v>
      </c>
      <c r="T260" s="138" t="e">
        <f t="shared" si="185"/>
        <v>#VALUE!</v>
      </c>
      <c r="U260" s="138" t="e">
        <f t="shared" si="186"/>
        <v>#VALUE!</v>
      </c>
      <c r="V260" s="138" t="e">
        <f t="shared" si="187"/>
        <v>#VALUE!</v>
      </c>
      <c r="W260" s="158" t="str">
        <f t="shared" si="165"/>
        <v>выходной</v>
      </c>
      <c r="X260" s="159" t="e">
        <f>HLOOKUP(SEARCH("2",$M260)-1,$Q$3:$V260,$P260+1,FALSE)</f>
        <v>#VALUE!</v>
      </c>
      <c r="Y260" s="160" t="e">
        <f t="shared" si="166"/>
        <v>#VALUE!</v>
      </c>
      <c r="Z260" s="161" t="e">
        <f t="shared" si="167"/>
        <v>#VALUE!</v>
      </c>
      <c r="AA260" s="158" t="str">
        <f t="shared" si="168"/>
        <v>выходной</v>
      </c>
      <c r="AB260" s="159" t="e">
        <f>HLOOKUP(SEARCH("3",$M260)-1,$Q$3:$V260,$P260+1,FALSE)</f>
        <v>#VALUE!</v>
      </c>
      <c r="AC260" s="160" t="e">
        <f t="shared" si="169"/>
        <v>#VALUE!</v>
      </c>
      <c r="AD260" s="161" t="e">
        <f t="shared" si="170"/>
        <v>#VALUE!</v>
      </c>
      <c r="AE260" s="158" t="str">
        <f t="shared" si="171"/>
        <v>выходной</v>
      </c>
      <c r="AF260" s="159" t="e">
        <f>HLOOKUP(SEARCH("4",$M260)-1,$Q$3:$V260,$P260+1,FALSE)</f>
        <v>#VALUE!</v>
      </c>
      <c r="AG260" s="161" t="e">
        <f t="shared" si="172"/>
        <v>#VALUE!</v>
      </c>
      <c r="AH260" s="161" t="e">
        <f t="shared" si="173"/>
        <v>#VALUE!</v>
      </c>
      <c r="AI260" s="158" t="str">
        <f t="shared" si="174"/>
        <v>выходной</v>
      </c>
      <c r="AJ260" s="159" t="e">
        <f>HLOOKUP(SEARCH("5",$M260)-1,$Q$3:$V260,$P260+1,FALSE)</f>
        <v>#N/A</v>
      </c>
      <c r="AK260" s="161" t="str">
        <f t="shared" si="175"/>
        <v>08:00 16:00(13:00 14:00)</v>
      </c>
      <c r="AL260" s="161" t="e">
        <f t="shared" si="176"/>
        <v>#VALUE!</v>
      </c>
      <c r="AM260" s="158" t="str">
        <f t="shared" si="177"/>
        <v>08:00 16:00(13:00 14:00)</v>
      </c>
      <c r="AN260" s="159" t="e">
        <f>HLOOKUP(SEARCH("6",$M260)-1,$Q$3:$V260,$P260+1,FALSE)</f>
        <v>#VALUE!</v>
      </c>
      <c r="AO260" s="161" t="e">
        <f t="shared" si="178"/>
        <v>#VALUE!</v>
      </c>
      <c r="AP260" s="161" t="e">
        <f t="shared" si="179"/>
        <v>#VALUE!</v>
      </c>
      <c r="AQ260" s="162" t="str">
        <f t="shared" si="180"/>
        <v>выходной</v>
      </c>
      <c r="AR260" s="163" t="e">
        <f>HLOOKUP(SEARCH("7",$M260)-1,$Q$3:$V260,$P260+1,FALSE)</f>
        <v>#VALUE!</v>
      </c>
      <c r="AS260" s="164" t="str">
        <f t="shared" si="181"/>
        <v>выходной</v>
      </c>
      <c r="AT260" s="142"/>
      <c r="AU260" s="11" t="str">
        <f>IF(ISERROR(VLOOKUP(B260,'РЕОРГ 2008'!$A:$B,2,FALSE)),"",VLOOKUP(B260,'РЕОРГ 2008'!$A:$B,2,FALSE))</f>
        <v/>
      </c>
      <c r="AV260" s="12" t="str">
        <f t="shared" si="154"/>
        <v>Опер.касса №4340/030</v>
      </c>
      <c r="AW260" s="31" t="e">
        <f>LEFT(#REF!,2)</f>
        <v>#REF!</v>
      </c>
      <c r="AX260" s="12" t="str">
        <f t="shared" si="160"/>
        <v>4340/030</v>
      </c>
      <c r="AZ260" t="str">
        <f>IF(ISERROR(VLOOKUP(B260,'РЕОРГ 01.08.2009'!$A:$B,2,FALSE)),"",VLOOKUP(B260,'РЕОРГ 01.08.2009'!$A:$B,2,FALSE))</f>
        <v/>
      </c>
      <c r="BA260" s="12" t="str">
        <f t="shared" si="155"/>
        <v>Опер.касса №4340/030</v>
      </c>
      <c r="BB260" t="e">
        <f>LEFT(#REF!,2)</f>
        <v>#REF!</v>
      </c>
      <c r="BC260" s="12" t="str">
        <f t="shared" si="161"/>
        <v>4340/030</v>
      </c>
      <c r="BE260" t="str">
        <f>IF(ISERROR(VLOOKUP(B260,'РЕОРГ 01.10.2009'!A:C,3,FALSE)),"",VLOOKUP(B260,'РЕОРГ 01.10.2009'!A:C,3,FALSE))</f>
        <v/>
      </c>
      <c r="BF260" s="12" t="str">
        <f t="shared" si="156"/>
        <v>Опер.касса №4340/030</v>
      </c>
      <c r="BG260" t="e">
        <f>LEFT(#REF!,2)</f>
        <v>#REF!</v>
      </c>
      <c r="BH260" s="12" t="str">
        <f t="shared" si="162"/>
        <v>4340/030</v>
      </c>
      <c r="BJ260" t="str">
        <f>IF(ISERROR(VLOOKUP($B260,'РЕОРГ 01.05.2010'!A:B,2,FALSE)),"",VLOOKUP($B260,'РЕОРГ 01.05.2010'!A:B,2,FALSE))</f>
        <v/>
      </c>
      <c r="BK260" s="12" t="str">
        <f t="shared" si="157"/>
        <v>Опер.касса №4340/030</v>
      </c>
      <c r="BL260" t="e">
        <f>LEFT(#REF!,2)</f>
        <v>#REF!</v>
      </c>
      <c r="BM260" s="12" t="str">
        <f t="shared" si="163"/>
        <v>4340/030</v>
      </c>
      <c r="BO260" t="str">
        <f>IF(ISERROR(VLOOKUP($B260,'РЕОРГ 01.08.2010'!A:B,2,FALSE)),"",VLOOKUP($B260,'РЕОРГ 01.08.2010'!A:B,2,FALSE))</f>
        <v/>
      </c>
      <c r="BP260" s="12" t="str">
        <f t="shared" si="158"/>
        <v>Опер.касса №4340/030</v>
      </c>
      <c r="BQ260" t="e">
        <f>LEFT(#REF!,2)</f>
        <v>#REF!</v>
      </c>
      <c r="BR260" s="12" t="str">
        <f t="shared" si="164"/>
        <v>4340/030</v>
      </c>
    </row>
    <row r="261" spans="1:70" ht="12.75" customHeight="1">
      <c r="A261" t="str">
        <f t="shared" si="159"/>
        <v>4340/032</v>
      </c>
      <c r="B261" s="133">
        <v>305</v>
      </c>
      <c r="C261" s="1" t="s">
        <v>6019</v>
      </c>
      <c r="D261" s="32" t="s">
        <v>1931</v>
      </c>
      <c r="E261" s="1" t="s">
        <v>6020</v>
      </c>
      <c r="F261" s="1" t="s">
        <v>4493</v>
      </c>
      <c r="G261" s="1" t="s">
        <v>6021</v>
      </c>
      <c r="H261" s="1" t="s">
        <v>6022</v>
      </c>
      <c r="I261" s="1" t="s">
        <v>6023</v>
      </c>
      <c r="J261" s="1"/>
      <c r="K261" s="1">
        <v>0.2</v>
      </c>
      <c r="L261" s="32" t="s">
        <v>4049</v>
      </c>
      <c r="M261" s="8" t="s">
        <v>11851</v>
      </c>
      <c r="N261" s="2" t="s">
        <v>11928</v>
      </c>
      <c r="O261" s="173"/>
      <c r="P261" s="168">
        <f t="shared" ref="P261:P324" si="188">P260+1</f>
        <v>258</v>
      </c>
      <c r="Q261" s="138" t="e">
        <f t="shared" si="182"/>
        <v>#VALUE!</v>
      </c>
      <c r="R261" s="138" t="e">
        <f t="shared" si="183"/>
        <v>#VALUE!</v>
      </c>
      <c r="S261" s="138" t="e">
        <f t="shared" si="184"/>
        <v>#VALUE!</v>
      </c>
      <c r="T261" s="138" t="e">
        <f t="shared" si="185"/>
        <v>#VALUE!</v>
      </c>
      <c r="U261" s="138" t="e">
        <f t="shared" si="186"/>
        <v>#VALUE!</v>
      </c>
      <c r="V261" s="138" t="e">
        <f t="shared" si="187"/>
        <v>#VALUE!</v>
      </c>
      <c r="W261" s="158" t="str">
        <f t="shared" si="165"/>
        <v>выходной</v>
      </c>
      <c r="X261" s="159" t="e">
        <f>HLOOKUP(SEARCH("2",$M261)-1,$Q$3:$V261,$P261+1,FALSE)</f>
        <v>#N/A</v>
      </c>
      <c r="Y261" s="160" t="str">
        <f t="shared" si="166"/>
        <v>08:00 16:00(13:00 14:00)</v>
      </c>
      <c r="Z261" s="161" t="e">
        <f t="shared" si="167"/>
        <v>#VALUE!</v>
      </c>
      <c r="AA261" s="158" t="str">
        <f t="shared" si="168"/>
        <v>08:00 16:00(13:00 14:00)</v>
      </c>
      <c r="AB261" s="159" t="e">
        <f>HLOOKUP(SEARCH("3",$M261)-1,$Q$3:$V261,$P261+1,FALSE)</f>
        <v>#VALUE!</v>
      </c>
      <c r="AC261" s="160" t="e">
        <f t="shared" si="169"/>
        <v>#VALUE!</v>
      </c>
      <c r="AD261" s="161" t="e">
        <f t="shared" si="170"/>
        <v>#VALUE!</v>
      </c>
      <c r="AE261" s="158" t="str">
        <f t="shared" si="171"/>
        <v>выходной</v>
      </c>
      <c r="AF261" s="159" t="e">
        <f>HLOOKUP(SEARCH("4",$M261)-1,$Q$3:$V261,$P261+1,FALSE)</f>
        <v>#VALUE!</v>
      </c>
      <c r="AG261" s="161" t="e">
        <f t="shared" si="172"/>
        <v>#VALUE!</v>
      </c>
      <c r="AH261" s="161" t="e">
        <f t="shared" si="173"/>
        <v>#VALUE!</v>
      </c>
      <c r="AI261" s="158" t="str">
        <f t="shared" si="174"/>
        <v>выходной</v>
      </c>
      <c r="AJ261" s="159" t="e">
        <f>HLOOKUP(SEARCH("5",$M261)-1,$Q$3:$V261,$P261+1,FALSE)</f>
        <v>#VALUE!</v>
      </c>
      <c r="AK261" s="161" t="e">
        <f t="shared" si="175"/>
        <v>#VALUE!</v>
      </c>
      <c r="AL261" s="161" t="e">
        <f t="shared" si="176"/>
        <v>#VALUE!</v>
      </c>
      <c r="AM261" s="158" t="str">
        <f t="shared" si="177"/>
        <v>выходной</v>
      </c>
      <c r="AN261" s="159" t="e">
        <f>HLOOKUP(SEARCH("6",$M261)-1,$Q$3:$V261,$P261+1,FALSE)</f>
        <v>#VALUE!</v>
      </c>
      <c r="AO261" s="161" t="e">
        <f t="shared" si="178"/>
        <v>#VALUE!</v>
      </c>
      <c r="AP261" s="161" t="e">
        <f t="shared" si="179"/>
        <v>#VALUE!</v>
      </c>
      <c r="AQ261" s="162" t="str">
        <f t="shared" si="180"/>
        <v>выходной</v>
      </c>
      <c r="AR261" s="163" t="e">
        <f>HLOOKUP(SEARCH("7",$M261)-1,$Q$3:$V261,$P261+1,FALSE)</f>
        <v>#VALUE!</v>
      </c>
      <c r="AS261" s="164" t="str">
        <f t="shared" si="181"/>
        <v>выходной</v>
      </c>
      <c r="AT261" s="142"/>
      <c r="AU261" s="11" t="str">
        <f>IF(ISERROR(VLOOKUP(B261,'РЕОРГ 2008'!$A:$B,2,FALSE)),"",VLOOKUP(B261,'РЕОРГ 2008'!$A:$B,2,FALSE))</f>
        <v/>
      </c>
      <c r="AV261" s="12" t="str">
        <f t="shared" si="154"/>
        <v>Опер.касса №4340/032</v>
      </c>
      <c r="AW261" s="31" t="e">
        <f>LEFT(#REF!,2)</f>
        <v>#REF!</v>
      </c>
      <c r="AX261" s="12" t="str">
        <f t="shared" si="160"/>
        <v>4340/032</v>
      </c>
      <c r="AZ261" t="str">
        <f>IF(ISERROR(VLOOKUP(B261,'РЕОРГ 01.08.2009'!$A:$B,2,FALSE)),"",VLOOKUP(B261,'РЕОРГ 01.08.2009'!$A:$B,2,FALSE))</f>
        <v/>
      </c>
      <c r="BA261" s="12" t="str">
        <f t="shared" si="155"/>
        <v>Опер.касса №4340/032</v>
      </c>
      <c r="BB261" t="e">
        <f>LEFT(#REF!,2)</f>
        <v>#REF!</v>
      </c>
      <c r="BC261" s="12" t="str">
        <f t="shared" si="161"/>
        <v>4340/032</v>
      </c>
      <c r="BE261" t="str">
        <f>IF(ISERROR(VLOOKUP(B261,'РЕОРГ 01.10.2009'!A:C,3,FALSE)),"",VLOOKUP(B261,'РЕОРГ 01.10.2009'!A:C,3,FALSE))</f>
        <v/>
      </c>
      <c r="BF261" s="12" t="str">
        <f t="shared" si="156"/>
        <v>Опер.касса №4340/032</v>
      </c>
      <c r="BG261" t="e">
        <f>LEFT(#REF!,2)</f>
        <v>#REF!</v>
      </c>
      <c r="BH261" s="12" t="str">
        <f t="shared" si="162"/>
        <v>4340/032</v>
      </c>
      <c r="BJ261" t="str">
        <f>IF(ISERROR(VLOOKUP($B261,'РЕОРГ 01.05.2010'!A:B,2,FALSE)),"",VLOOKUP($B261,'РЕОРГ 01.05.2010'!A:B,2,FALSE))</f>
        <v/>
      </c>
      <c r="BK261" s="12" t="str">
        <f t="shared" si="157"/>
        <v>Опер.касса №4340/032</v>
      </c>
      <c r="BL261" t="e">
        <f>LEFT(#REF!,2)</f>
        <v>#REF!</v>
      </c>
      <c r="BM261" s="12" t="str">
        <f t="shared" si="163"/>
        <v>4340/032</v>
      </c>
      <c r="BO261" t="str">
        <f>IF(ISERROR(VLOOKUP($B261,'РЕОРГ 01.08.2010'!A:B,2,FALSE)),"",VLOOKUP($B261,'РЕОРГ 01.08.2010'!A:B,2,FALSE))</f>
        <v/>
      </c>
      <c r="BP261" s="12" t="str">
        <f t="shared" si="158"/>
        <v>Опер.касса №4340/032</v>
      </c>
      <c r="BQ261" t="e">
        <f>LEFT(#REF!,2)</f>
        <v>#REF!</v>
      </c>
      <c r="BR261" s="12" t="str">
        <f t="shared" si="164"/>
        <v>4340/032</v>
      </c>
    </row>
    <row r="262" spans="1:70" ht="12.75" customHeight="1">
      <c r="A262" t="str">
        <f t="shared" si="159"/>
        <v>4340/044</v>
      </c>
      <c r="B262" s="133">
        <v>306</v>
      </c>
      <c r="C262" s="1" t="s">
        <v>6024</v>
      </c>
      <c r="D262" s="32" t="s">
        <v>1931</v>
      </c>
      <c r="E262" s="1" t="s">
        <v>6025</v>
      </c>
      <c r="F262" s="1" t="s">
        <v>4493</v>
      </c>
      <c r="G262" s="1" t="s">
        <v>6026</v>
      </c>
      <c r="H262" s="1" t="s">
        <v>6027</v>
      </c>
      <c r="I262" s="1" t="s">
        <v>6028</v>
      </c>
      <c r="J262" s="1"/>
      <c r="K262" s="1">
        <v>2</v>
      </c>
      <c r="L262" s="32" t="s">
        <v>4051</v>
      </c>
      <c r="M262" s="8" t="s">
        <v>11831</v>
      </c>
      <c r="N262" s="2" t="s">
        <v>11956</v>
      </c>
      <c r="O262" s="173"/>
      <c r="P262" s="168">
        <f t="shared" si="188"/>
        <v>259</v>
      </c>
      <c r="Q262" s="138">
        <f t="shared" si="182"/>
        <v>25</v>
      </c>
      <c r="R262" s="138">
        <f t="shared" si="183"/>
        <v>50</v>
      </c>
      <c r="S262" s="138">
        <f t="shared" si="184"/>
        <v>75</v>
      </c>
      <c r="T262" s="138">
        <f t="shared" si="185"/>
        <v>100</v>
      </c>
      <c r="U262" s="138" t="e">
        <f t="shared" si="186"/>
        <v>#VALUE!</v>
      </c>
      <c r="V262" s="138" t="e">
        <f t="shared" si="187"/>
        <v>#VALUE!</v>
      </c>
      <c r="W262" s="158" t="str">
        <f t="shared" si="165"/>
        <v>выходной</v>
      </c>
      <c r="X262" s="159" t="e">
        <f>HLOOKUP(SEARCH("2",$M262)-1,$Q$3:$V262,$P262+1,FALSE)</f>
        <v>#N/A</v>
      </c>
      <c r="Y262" s="160" t="str">
        <f t="shared" si="166"/>
        <v>09:00 17:30(13:00 14:00)</v>
      </c>
      <c r="Z262" s="161" t="e">
        <f t="shared" si="167"/>
        <v>#VALUE!</v>
      </c>
      <c r="AA262" s="158" t="str">
        <f t="shared" si="168"/>
        <v>09:00 17:30(13:00 14:00)</v>
      </c>
      <c r="AB262" s="159">
        <f>HLOOKUP(SEARCH("3",$M262)-1,$Q$3:$V262,$P262+1,FALSE)</f>
        <v>25</v>
      </c>
      <c r="AC262" s="160" t="str">
        <f t="shared" si="169"/>
        <v>09:00 17:30(13:00 14:00)|09:00 17:30(13:00 14:00)|09:00 17:30(13:00 14:00)|08:00 13:00</v>
      </c>
      <c r="AD262" s="161" t="str">
        <f t="shared" si="170"/>
        <v>09:00 17:30(13:00 14:00)</v>
      </c>
      <c r="AE262" s="158" t="str">
        <f t="shared" si="171"/>
        <v>09:00 17:30(13:00 14:00)</v>
      </c>
      <c r="AF262" s="159">
        <f>HLOOKUP(SEARCH("4",$M262)-1,$Q$3:$V262,$P262+1,FALSE)</f>
        <v>50</v>
      </c>
      <c r="AG262" s="161" t="str">
        <f t="shared" si="172"/>
        <v>09:00 17:30(13:00 14:00)|09:00 17:30(13:00 14:00)|08:00 13:00</v>
      </c>
      <c r="AH262" s="161" t="str">
        <f t="shared" si="173"/>
        <v>09:00 17:30(13:00 14:00)</v>
      </c>
      <c r="AI262" s="158" t="str">
        <f t="shared" si="174"/>
        <v>09:00 17:30(13:00 14:00)</v>
      </c>
      <c r="AJ262" s="159">
        <f>HLOOKUP(SEARCH("5",$M262)-1,$Q$3:$V262,$P262+1,FALSE)</f>
        <v>75</v>
      </c>
      <c r="AK262" s="161" t="str">
        <f t="shared" si="175"/>
        <v>09:00 17:30(13:00 14:00)|08:00 13:00</v>
      </c>
      <c r="AL262" s="161" t="str">
        <f t="shared" si="176"/>
        <v>09:00 17:30(13:00 14:00)</v>
      </c>
      <c r="AM262" s="158" t="str">
        <f t="shared" si="177"/>
        <v>09:00 17:30(13:00 14:00)</v>
      </c>
      <c r="AN262" s="159">
        <f>HLOOKUP(SEARCH("6",$M262)-1,$Q$3:$V262,$P262+1,FALSE)</f>
        <v>100</v>
      </c>
      <c r="AO262" s="161" t="str">
        <f t="shared" si="178"/>
        <v>08:00 13:00</v>
      </c>
      <c r="AP262" s="161" t="e">
        <f t="shared" si="179"/>
        <v>#VALUE!</v>
      </c>
      <c r="AQ262" s="162" t="str">
        <f t="shared" si="180"/>
        <v>08:00 13:00</v>
      </c>
      <c r="AR262" s="163" t="e">
        <f>HLOOKUP(SEARCH("7",$M262)-1,$Q$3:$V262,$P262+1,FALSE)</f>
        <v>#VALUE!</v>
      </c>
      <c r="AS262" s="164" t="str">
        <f t="shared" si="181"/>
        <v>выходной</v>
      </c>
      <c r="AT262" s="142"/>
      <c r="AU262" s="11" t="str">
        <f>IF(ISERROR(VLOOKUP(B262,'РЕОРГ 2008'!$A:$B,2,FALSE)),"",VLOOKUP(B262,'РЕОРГ 2008'!$A:$B,2,FALSE))</f>
        <v/>
      </c>
      <c r="AV262" s="12" t="str">
        <f t="shared" si="154"/>
        <v>Опер.касса №4340/044</v>
      </c>
      <c r="AW262" s="31" t="e">
        <f>LEFT(#REF!,2)</f>
        <v>#REF!</v>
      </c>
      <c r="AX262" s="12" t="str">
        <f t="shared" si="160"/>
        <v>4340/044</v>
      </c>
      <c r="AZ262" t="str">
        <f>IF(ISERROR(VLOOKUP(B262,'РЕОРГ 01.08.2009'!$A:$B,2,FALSE)),"",VLOOKUP(B262,'РЕОРГ 01.08.2009'!$A:$B,2,FALSE))</f>
        <v/>
      </c>
      <c r="BA262" s="12" t="str">
        <f t="shared" si="155"/>
        <v>Опер.касса №4340/044</v>
      </c>
      <c r="BB262" t="e">
        <f>LEFT(#REF!,2)</f>
        <v>#REF!</v>
      </c>
      <c r="BC262" s="12" t="str">
        <f t="shared" si="161"/>
        <v>4340/044</v>
      </c>
      <c r="BE262" t="str">
        <f>IF(ISERROR(VLOOKUP(B262,'РЕОРГ 01.10.2009'!A:C,3,FALSE)),"",VLOOKUP(B262,'РЕОРГ 01.10.2009'!A:C,3,FALSE))</f>
        <v/>
      </c>
      <c r="BF262" s="12" t="str">
        <f t="shared" si="156"/>
        <v>Опер.касса №4340/044</v>
      </c>
      <c r="BG262" t="e">
        <f>LEFT(#REF!,2)</f>
        <v>#REF!</v>
      </c>
      <c r="BH262" s="12" t="str">
        <f t="shared" si="162"/>
        <v>4340/044</v>
      </c>
      <c r="BJ262" t="str">
        <f>IF(ISERROR(VLOOKUP($B262,'РЕОРГ 01.05.2010'!A:B,2,FALSE)),"",VLOOKUP($B262,'РЕОРГ 01.05.2010'!A:B,2,FALSE))</f>
        <v/>
      </c>
      <c r="BK262" s="12" t="str">
        <f t="shared" si="157"/>
        <v>Опер.касса №4340/044</v>
      </c>
      <c r="BL262" t="e">
        <f>LEFT(#REF!,2)</f>
        <v>#REF!</v>
      </c>
      <c r="BM262" s="12" t="str">
        <f t="shared" si="163"/>
        <v>4340/044</v>
      </c>
      <c r="BO262" t="str">
        <f>IF(ISERROR(VLOOKUP($B262,'РЕОРГ 01.08.2010'!A:B,2,FALSE)),"",VLOOKUP($B262,'РЕОРГ 01.08.2010'!A:B,2,FALSE))</f>
        <v/>
      </c>
      <c r="BP262" s="12" t="str">
        <f t="shared" si="158"/>
        <v>Опер.касса №4340/044</v>
      </c>
      <c r="BQ262" t="e">
        <f>LEFT(#REF!,2)</f>
        <v>#REF!</v>
      </c>
      <c r="BR262" s="12" t="str">
        <f t="shared" si="164"/>
        <v>4340/044</v>
      </c>
    </row>
    <row r="263" spans="1:70" ht="12.75" customHeight="1">
      <c r="A263" t="str">
        <f t="shared" si="159"/>
        <v>4340/045</v>
      </c>
      <c r="B263" s="133">
        <v>307</v>
      </c>
      <c r="C263" s="1" t="s">
        <v>6029</v>
      </c>
      <c r="D263" s="32" t="s">
        <v>1931</v>
      </c>
      <c r="E263" s="1" t="s">
        <v>5878</v>
      </c>
      <c r="F263" s="1" t="s">
        <v>4493</v>
      </c>
      <c r="G263" s="1" t="s">
        <v>6030</v>
      </c>
      <c r="H263" s="1" t="s">
        <v>6031</v>
      </c>
      <c r="I263" s="1" t="s">
        <v>6032</v>
      </c>
      <c r="J263" s="1"/>
      <c r="K263" s="1">
        <v>4</v>
      </c>
      <c r="L263" s="32" t="s">
        <v>4051</v>
      </c>
      <c r="M263" s="8" t="s">
        <v>11771</v>
      </c>
      <c r="N263" s="2" t="s">
        <v>11791</v>
      </c>
      <c r="O263" s="173"/>
      <c r="P263" s="168">
        <f t="shared" si="188"/>
        <v>260</v>
      </c>
      <c r="Q263" s="138">
        <f t="shared" si="182"/>
        <v>25</v>
      </c>
      <c r="R263" s="138">
        <f t="shared" si="183"/>
        <v>50</v>
      </c>
      <c r="S263" s="138">
        <f t="shared" si="184"/>
        <v>75</v>
      </c>
      <c r="T263" s="138">
        <f t="shared" si="185"/>
        <v>100</v>
      </c>
      <c r="U263" s="138" t="e">
        <f t="shared" si="186"/>
        <v>#VALUE!</v>
      </c>
      <c r="V263" s="138" t="e">
        <f t="shared" si="187"/>
        <v>#VALUE!</v>
      </c>
      <c r="W263" s="158" t="str">
        <f t="shared" si="165"/>
        <v>09:00 17:00(13:00 14:00)</v>
      </c>
      <c r="X263" s="159">
        <f>HLOOKUP(SEARCH("2",$M263)-1,$Q$3:$V263,$P263+1,FALSE)</f>
        <v>25</v>
      </c>
      <c r="Y263" s="160" t="str">
        <f t="shared" si="166"/>
        <v>09:00 17:00(13:00 14:00)|09:00 17:00(13:00 14:00)|09:00 17:00(13:00 14:00)|09:00 17:00(13:00 14:00)</v>
      </c>
      <c r="Z263" s="161" t="str">
        <f t="shared" si="167"/>
        <v>09:00 17:00(13:00 14:00)</v>
      </c>
      <c r="AA263" s="158" t="str">
        <f t="shared" si="168"/>
        <v>09:00 17:00(13:00 14:00)</v>
      </c>
      <c r="AB263" s="159">
        <f>HLOOKUP(SEARCH("3",$M263)-1,$Q$3:$V263,$P263+1,FALSE)</f>
        <v>50</v>
      </c>
      <c r="AC263" s="160" t="str">
        <f t="shared" si="169"/>
        <v>09:00 17:00(13:00 14:00)|09:00 17:00(13:00 14:00)|09:00 17:00(13:00 14:00)</v>
      </c>
      <c r="AD263" s="161" t="str">
        <f t="shared" si="170"/>
        <v>09:00 17:00(13:00 14:00)</v>
      </c>
      <c r="AE263" s="158" t="str">
        <f t="shared" si="171"/>
        <v>09:00 17:00(13:00 14:00)</v>
      </c>
      <c r="AF263" s="159">
        <f>HLOOKUP(SEARCH("4",$M263)-1,$Q$3:$V263,$P263+1,FALSE)</f>
        <v>75</v>
      </c>
      <c r="AG263" s="161" t="str">
        <f t="shared" si="172"/>
        <v>09:00 17:00(13:00 14:00)|09:00 17:00(13:00 14:00)</v>
      </c>
      <c r="AH263" s="161" t="str">
        <f t="shared" si="173"/>
        <v>09:00 17:00(13:00 14:00)</v>
      </c>
      <c r="AI263" s="158" t="str">
        <f t="shared" si="174"/>
        <v>09:00 17:00(13:00 14:00)</v>
      </c>
      <c r="AJ263" s="159">
        <f>HLOOKUP(SEARCH("5",$M263)-1,$Q$3:$V263,$P263+1,FALSE)</f>
        <v>100</v>
      </c>
      <c r="AK263" s="161" t="str">
        <f t="shared" si="175"/>
        <v>09:00 17:00(13:00 14:00)</v>
      </c>
      <c r="AL263" s="161" t="e">
        <f t="shared" si="176"/>
        <v>#VALUE!</v>
      </c>
      <c r="AM263" s="158" t="str">
        <f t="shared" si="177"/>
        <v>09:00 17:00(13:00 14:00)</v>
      </c>
      <c r="AN263" s="159" t="e">
        <f>HLOOKUP(SEARCH("6",$M263)-1,$Q$3:$V263,$P263+1,FALSE)</f>
        <v>#VALUE!</v>
      </c>
      <c r="AO263" s="161" t="e">
        <f t="shared" si="178"/>
        <v>#VALUE!</v>
      </c>
      <c r="AP263" s="161" t="e">
        <f t="shared" si="179"/>
        <v>#VALUE!</v>
      </c>
      <c r="AQ263" s="162" t="str">
        <f t="shared" si="180"/>
        <v>выходной</v>
      </c>
      <c r="AR263" s="163" t="e">
        <f>HLOOKUP(SEARCH("7",$M263)-1,$Q$3:$V263,$P263+1,FALSE)</f>
        <v>#VALUE!</v>
      </c>
      <c r="AS263" s="164" t="str">
        <f t="shared" si="181"/>
        <v>выходной</v>
      </c>
      <c r="AT263" s="142"/>
      <c r="AU263" s="11" t="str">
        <f>IF(ISERROR(VLOOKUP(B263,'РЕОРГ 2008'!$A:$B,2,FALSE)),"",VLOOKUP(B263,'РЕОРГ 2008'!$A:$B,2,FALSE))</f>
        <v/>
      </c>
      <c r="AV263" s="12" t="str">
        <f t="shared" si="154"/>
        <v>Опер.касса №4340/045</v>
      </c>
      <c r="AW263" s="31" t="e">
        <f>LEFT(#REF!,2)</f>
        <v>#REF!</v>
      </c>
      <c r="AX263" s="12" t="str">
        <f t="shared" si="160"/>
        <v>4340/045</v>
      </c>
      <c r="AZ263" t="str">
        <f>IF(ISERROR(VLOOKUP(B263,'РЕОРГ 01.08.2009'!$A:$B,2,FALSE)),"",VLOOKUP(B263,'РЕОРГ 01.08.2009'!$A:$B,2,FALSE))</f>
        <v/>
      </c>
      <c r="BA263" s="12" t="str">
        <f t="shared" si="155"/>
        <v>Опер.касса №4340/045</v>
      </c>
      <c r="BB263" t="e">
        <f>LEFT(#REF!,2)</f>
        <v>#REF!</v>
      </c>
      <c r="BC263" s="12" t="str">
        <f t="shared" si="161"/>
        <v>4340/045</v>
      </c>
      <c r="BE263" t="str">
        <f>IF(ISERROR(VLOOKUP(B263,'РЕОРГ 01.10.2009'!A:C,3,FALSE)),"",VLOOKUP(B263,'РЕОРГ 01.10.2009'!A:C,3,FALSE))</f>
        <v/>
      </c>
      <c r="BF263" s="12" t="str">
        <f t="shared" si="156"/>
        <v>Опер.касса №4340/045</v>
      </c>
      <c r="BG263" t="e">
        <f>LEFT(#REF!,2)</f>
        <v>#REF!</v>
      </c>
      <c r="BH263" s="12" t="str">
        <f t="shared" si="162"/>
        <v>4340/045</v>
      </c>
      <c r="BJ263" t="str">
        <f>IF(ISERROR(VLOOKUP($B263,'РЕОРГ 01.05.2010'!A:B,2,FALSE)),"",VLOOKUP($B263,'РЕОРГ 01.05.2010'!A:B,2,FALSE))</f>
        <v/>
      </c>
      <c r="BK263" s="12" t="str">
        <f t="shared" si="157"/>
        <v>Опер.касса №4340/045</v>
      </c>
      <c r="BL263" t="e">
        <f>LEFT(#REF!,2)</f>
        <v>#REF!</v>
      </c>
      <c r="BM263" s="12" t="str">
        <f t="shared" si="163"/>
        <v>4340/045</v>
      </c>
      <c r="BO263" t="str">
        <f>IF(ISERROR(VLOOKUP($B263,'РЕОРГ 01.08.2010'!A:B,2,FALSE)),"",VLOOKUP($B263,'РЕОРГ 01.08.2010'!A:B,2,FALSE))</f>
        <v/>
      </c>
      <c r="BP263" s="12" t="str">
        <f t="shared" si="158"/>
        <v>Опер.касса №4340/045</v>
      </c>
      <c r="BQ263" t="e">
        <f>LEFT(#REF!,2)</f>
        <v>#REF!</v>
      </c>
      <c r="BR263" s="12" t="str">
        <f t="shared" si="164"/>
        <v>4340/045</v>
      </c>
    </row>
    <row r="264" spans="1:70" ht="12.75" customHeight="1">
      <c r="A264" t="str">
        <f t="shared" si="159"/>
        <v>4340/049</v>
      </c>
      <c r="B264" s="133">
        <v>308</v>
      </c>
      <c r="C264" s="1" t="s">
        <v>6033</v>
      </c>
      <c r="D264" s="32" t="s">
        <v>1931</v>
      </c>
      <c r="E264" s="1" t="s">
        <v>6034</v>
      </c>
      <c r="F264" s="1" t="s">
        <v>4493</v>
      </c>
      <c r="G264" s="1" t="s">
        <v>6035</v>
      </c>
      <c r="H264" s="1" t="s">
        <v>6036</v>
      </c>
      <c r="I264" s="1" t="s">
        <v>6037</v>
      </c>
      <c r="J264" s="1"/>
      <c r="K264" s="1">
        <v>1</v>
      </c>
      <c r="L264" s="32" t="s">
        <v>4051</v>
      </c>
      <c r="M264" s="8" t="s">
        <v>11771</v>
      </c>
      <c r="N264" s="2" t="s">
        <v>11915</v>
      </c>
      <c r="O264" s="173"/>
      <c r="P264" s="168">
        <f t="shared" si="188"/>
        <v>261</v>
      </c>
      <c r="Q264" s="138">
        <f t="shared" si="182"/>
        <v>25</v>
      </c>
      <c r="R264" s="138">
        <f t="shared" si="183"/>
        <v>50</v>
      </c>
      <c r="S264" s="138">
        <f t="shared" si="184"/>
        <v>75</v>
      </c>
      <c r="T264" s="138">
        <f t="shared" si="185"/>
        <v>100</v>
      </c>
      <c r="U264" s="138" t="e">
        <f t="shared" si="186"/>
        <v>#VALUE!</v>
      </c>
      <c r="V264" s="138" t="e">
        <f t="shared" si="187"/>
        <v>#VALUE!</v>
      </c>
      <c r="W264" s="158" t="str">
        <f t="shared" si="165"/>
        <v>08:00 16:00(12:00 13:00)</v>
      </c>
      <c r="X264" s="159">
        <f>HLOOKUP(SEARCH("2",$M264)-1,$Q$3:$V264,$P264+1,FALSE)</f>
        <v>25</v>
      </c>
      <c r="Y264" s="160" t="str">
        <f t="shared" si="166"/>
        <v>08:00 16:00(12:00 13:00)|08:00 16:00(12:00 13:00)|08:00 16:00(12:00 13:00)|08:00 16:00(12:00 13:00)</v>
      </c>
      <c r="Z264" s="161" t="str">
        <f t="shared" si="167"/>
        <v>08:00 16:00(12:00 13:00)</v>
      </c>
      <c r="AA264" s="158" t="str">
        <f t="shared" si="168"/>
        <v>08:00 16:00(12:00 13:00)</v>
      </c>
      <c r="AB264" s="159">
        <f>HLOOKUP(SEARCH("3",$M264)-1,$Q$3:$V264,$P264+1,FALSE)</f>
        <v>50</v>
      </c>
      <c r="AC264" s="160" t="str">
        <f t="shared" si="169"/>
        <v>08:00 16:00(12:00 13:00)|08:00 16:00(12:00 13:00)|08:00 16:00(12:00 13:00)</v>
      </c>
      <c r="AD264" s="161" t="str">
        <f t="shared" si="170"/>
        <v>08:00 16:00(12:00 13:00)</v>
      </c>
      <c r="AE264" s="158" t="str">
        <f t="shared" si="171"/>
        <v>08:00 16:00(12:00 13:00)</v>
      </c>
      <c r="AF264" s="159">
        <f>HLOOKUP(SEARCH("4",$M264)-1,$Q$3:$V264,$P264+1,FALSE)</f>
        <v>75</v>
      </c>
      <c r="AG264" s="161" t="str">
        <f t="shared" si="172"/>
        <v>08:00 16:00(12:00 13:00)|08:00 16:00(12:00 13:00)</v>
      </c>
      <c r="AH264" s="161" t="str">
        <f t="shared" si="173"/>
        <v>08:00 16:00(12:00 13:00)</v>
      </c>
      <c r="AI264" s="158" t="str">
        <f t="shared" si="174"/>
        <v>08:00 16:00(12:00 13:00)</v>
      </c>
      <c r="AJ264" s="159">
        <f>HLOOKUP(SEARCH("5",$M264)-1,$Q$3:$V264,$P264+1,FALSE)</f>
        <v>100</v>
      </c>
      <c r="AK264" s="161" t="str">
        <f t="shared" si="175"/>
        <v>08:00 16:00(12:00 13:00)</v>
      </c>
      <c r="AL264" s="161" t="e">
        <f t="shared" si="176"/>
        <v>#VALUE!</v>
      </c>
      <c r="AM264" s="158" t="str">
        <f t="shared" si="177"/>
        <v>08:00 16:00(12:00 13:00)</v>
      </c>
      <c r="AN264" s="159" t="e">
        <f>HLOOKUP(SEARCH("6",$M264)-1,$Q$3:$V264,$P264+1,FALSE)</f>
        <v>#VALUE!</v>
      </c>
      <c r="AO264" s="161" t="e">
        <f t="shared" si="178"/>
        <v>#VALUE!</v>
      </c>
      <c r="AP264" s="161" t="e">
        <f t="shared" si="179"/>
        <v>#VALUE!</v>
      </c>
      <c r="AQ264" s="162" t="str">
        <f t="shared" si="180"/>
        <v>выходной</v>
      </c>
      <c r="AR264" s="163" t="e">
        <f>HLOOKUP(SEARCH("7",$M264)-1,$Q$3:$V264,$P264+1,FALSE)</f>
        <v>#VALUE!</v>
      </c>
      <c r="AS264" s="164" t="str">
        <f t="shared" si="181"/>
        <v>выходной</v>
      </c>
      <c r="AT264" s="142"/>
      <c r="AU264" s="11" t="str">
        <f>IF(ISERROR(VLOOKUP(B264,'РЕОРГ 2008'!$A:$B,2,FALSE)),"",VLOOKUP(B264,'РЕОРГ 2008'!$A:$B,2,FALSE))</f>
        <v/>
      </c>
      <c r="AV264" s="12" t="str">
        <f t="shared" si="154"/>
        <v>Опер.касса №4340/049</v>
      </c>
      <c r="AW264" s="31" t="e">
        <f>LEFT(#REF!,2)</f>
        <v>#REF!</v>
      </c>
      <c r="AX264" s="12" t="str">
        <f t="shared" si="160"/>
        <v>4340/049</v>
      </c>
      <c r="AZ264" t="str">
        <f>IF(ISERROR(VLOOKUP(B264,'РЕОРГ 01.08.2009'!$A:$B,2,FALSE)),"",VLOOKUP(B264,'РЕОРГ 01.08.2009'!$A:$B,2,FALSE))</f>
        <v/>
      </c>
      <c r="BA264" s="12" t="str">
        <f t="shared" si="155"/>
        <v>Опер.касса №4340/049</v>
      </c>
      <c r="BB264" t="e">
        <f>LEFT(#REF!,2)</f>
        <v>#REF!</v>
      </c>
      <c r="BC264" s="12" t="str">
        <f t="shared" si="161"/>
        <v>4340/049</v>
      </c>
      <c r="BE264" t="str">
        <f>IF(ISERROR(VLOOKUP(B264,'РЕОРГ 01.10.2009'!A:C,3,FALSE)),"",VLOOKUP(B264,'РЕОРГ 01.10.2009'!A:C,3,FALSE))</f>
        <v/>
      </c>
      <c r="BF264" s="12" t="str">
        <f t="shared" si="156"/>
        <v>Опер.касса №4340/049</v>
      </c>
      <c r="BG264" t="e">
        <f>LEFT(#REF!,2)</f>
        <v>#REF!</v>
      </c>
      <c r="BH264" s="12" t="str">
        <f t="shared" si="162"/>
        <v>4340/049</v>
      </c>
      <c r="BJ264" t="str">
        <f>IF(ISERROR(VLOOKUP($B264,'РЕОРГ 01.05.2010'!A:B,2,FALSE)),"",VLOOKUP($B264,'РЕОРГ 01.05.2010'!A:B,2,FALSE))</f>
        <v/>
      </c>
      <c r="BK264" s="12" t="str">
        <f t="shared" si="157"/>
        <v>Опер.касса №4340/049</v>
      </c>
      <c r="BL264" t="e">
        <f>LEFT(#REF!,2)</f>
        <v>#REF!</v>
      </c>
      <c r="BM264" s="12" t="str">
        <f t="shared" si="163"/>
        <v>4340/049</v>
      </c>
      <c r="BO264" t="str">
        <f>IF(ISERROR(VLOOKUP($B264,'РЕОРГ 01.08.2010'!A:B,2,FALSE)),"",VLOOKUP($B264,'РЕОРГ 01.08.2010'!A:B,2,FALSE))</f>
        <v/>
      </c>
      <c r="BP264" s="12" t="str">
        <f t="shared" si="158"/>
        <v>Опер.касса №4340/049</v>
      </c>
      <c r="BQ264" t="e">
        <f>LEFT(#REF!,2)</f>
        <v>#REF!</v>
      </c>
      <c r="BR264" s="12" t="str">
        <f t="shared" si="164"/>
        <v>4340/049</v>
      </c>
    </row>
    <row r="265" spans="1:70" ht="12.75" customHeight="1">
      <c r="A265" t="str">
        <f t="shared" si="159"/>
        <v>4340/050</v>
      </c>
      <c r="B265" s="133">
        <v>309</v>
      </c>
      <c r="C265" s="1" t="s">
        <v>233</v>
      </c>
      <c r="D265" s="32" t="s">
        <v>7017</v>
      </c>
      <c r="E265" s="1" t="s">
        <v>6038</v>
      </c>
      <c r="F265" s="1" t="s">
        <v>4493</v>
      </c>
      <c r="G265" s="1" t="s">
        <v>234</v>
      </c>
      <c r="H265" s="1" t="s">
        <v>235</v>
      </c>
      <c r="I265" s="1" t="s">
        <v>6006</v>
      </c>
      <c r="J265" s="1"/>
      <c r="K265" s="1">
        <v>21</v>
      </c>
      <c r="L265" s="32" t="s">
        <v>4051</v>
      </c>
      <c r="M265" s="8" t="s">
        <v>11773</v>
      </c>
      <c r="N265" s="2" t="s">
        <v>11964</v>
      </c>
      <c r="O265" s="173"/>
      <c r="P265" s="168">
        <f t="shared" si="188"/>
        <v>262</v>
      </c>
      <c r="Q265" s="138">
        <f t="shared" si="182"/>
        <v>12</v>
      </c>
      <c r="R265" s="138">
        <f t="shared" si="183"/>
        <v>24</v>
      </c>
      <c r="S265" s="138">
        <f t="shared" si="184"/>
        <v>36</v>
      </c>
      <c r="T265" s="138">
        <f t="shared" si="185"/>
        <v>48</v>
      </c>
      <c r="U265" s="138">
        <f t="shared" si="186"/>
        <v>60</v>
      </c>
      <c r="V265" s="138" t="e">
        <f t="shared" si="187"/>
        <v>#VALUE!</v>
      </c>
      <c r="W265" s="158" t="str">
        <f t="shared" si="165"/>
        <v>08:00 18:00</v>
      </c>
      <c r="X265" s="159">
        <f>HLOOKUP(SEARCH("2",$M265)-1,$Q$3:$V265,$P265+1,FALSE)</f>
        <v>12</v>
      </c>
      <c r="Y265" s="160" t="str">
        <f t="shared" si="166"/>
        <v>08:00 18:00|08:00 18:00|08:00 18:00|08:00 18:00|08:00 17:00</v>
      </c>
      <c r="Z265" s="161" t="str">
        <f t="shared" si="167"/>
        <v>08:00 18:00</v>
      </c>
      <c r="AA265" s="158" t="str">
        <f t="shared" si="168"/>
        <v>08:00 18:00</v>
      </c>
      <c r="AB265" s="159">
        <f>HLOOKUP(SEARCH("3",$M265)-1,$Q$3:$V265,$P265+1,FALSE)</f>
        <v>24</v>
      </c>
      <c r="AC265" s="160" t="str">
        <f t="shared" si="169"/>
        <v>08:00 18:00|08:00 18:00|08:00 18:00|08:00 17:00</v>
      </c>
      <c r="AD265" s="161" t="str">
        <f t="shared" si="170"/>
        <v>08:00 18:00</v>
      </c>
      <c r="AE265" s="158" t="str">
        <f t="shared" si="171"/>
        <v>08:00 18:00</v>
      </c>
      <c r="AF265" s="159">
        <f>HLOOKUP(SEARCH("4",$M265)-1,$Q$3:$V265,$P265+1,FALSE)</f>
        <v>36</v>
      </c>
      <c r="AG265" s="161" t="str">
        <f t="shared" si="172"/>
        <v>08:00 18:00|08:00 18:00|08:00 17:00</v>
      </c>
      <c r="AH265" s="161" t="str">
        <f t="shared" si="173"/>
        <v>08:00 18:00</v>
      </c>
      <c r="AI265" s="158" t="str">
        <f t="shared" si="174"/>
        <v>08:00 18:00</v>
      </c>
      <c r="AJ265" s="159">
        <f>HLOOKUP(SEARCH("5",$M265)-1,$Q$3:$V265,$P265+1,FALSE)</f>
        <v>48</v>
      </c>
      <c r="AK265" s="161" t="str">
        <f t="shared" si="175"/>
        <v>08:00 18:00|08:00 17:00</v>
      </c>
      <c r="AL265" s="161" t="str">
        <f t="shared" si="176"/>
        <v>08:00 18:00</v>
      </c>
      <c r="AM265" s="158" t="str">
        <f t="shared" si="177"/>
        <v>08:00 18:00</v>
      </c>
      <c r="AN265" s="159">
        <f>HLOOKUP(SEARCH("6",$M265)-1,$Q$3:$V265,$P265+1,FALSE)</f>
        <v>60</v>
      </c>
      <c r="AO265" s="161" t="str">
        <f t="shared" si="178"/>
        <v>08:00 17:00</v>
      </c>
      <c r="AP265" s="161" t="e">
        <f t="shared" si="179"/>
        <v>#VALUE!</v>
      </c>
      <c r="AQ265" s="162" t="str">
        <f t="shared" si="180"/>
        <v>08:00 17:00</v>
      </c>
      <c r="AR265" s="163" t="e">
        <f>HLOOKUP(SEARCH("7",$M265)-1,$Q$3:$V265,$P265+1,FALSE)</f>
        <v>#VALUE!</v>
      </c>
      <c r="AS265" s="164" t="str">
        <f t="shared" si="181"/>
        <v>выходной</v>
      </c>
      <c r="AT265" s="142"/>
      <c r="AU265" s="11" t="str">
        <f>IF(ISERROR(VLOOKUP(B265,'РЕОРГ 2008'!$A:$B,2,FALSE)),"",VLOOKUP(B265,'РЕОРГ 2008'!$A:$B,2,FALSE))</f>
        <v/>
      </c>
      <c r="AV265" s="12" t="str">
        <f t="shared" si="154"/>
        <v>Доп.офис №4340/050</v>
      </c>
      <c r="AW265" s="31" t="e">
        <f>LEFT(#REF!,2)</f>
        <v>#REF!</v>
      </c>
      <c r="AX265" s="12" t="str">
        <f t="shared" si="160"/>
        <v>4340/050</v>
      </c>
      <c r="AZ265" t="str">
        <f>IF(ISERROR(VLOOKUP(B265,'РЕОРГ 01.08.2009'!$A:$B,2,FALSE)),"",VLOOKUP(B265,'РЕОРГ 01.08.2009'!$A:$B,2,FALSE))</f>
        <v/>
      </c>
      <c r="BA265" s="12" t="str">
        <f t="shared" si="155"/>
        <v>Доп.офис №4340/050</v>
      </c>
      <c r="BB265" t="e">
        <f>LEFT(#REF!,2)</f>
        <v>#REF!</v>
      </c>
      <c r="BC265" s="12" t="str">
        <f t="shared" si="161"/>
        <v>4340/050</v>
      </c>
      <c r="BE265" t="str">
        <f>IF(ISERROR(VLOOKUP(B265,'РЕОРГ 01.10.2009'!A:C,3,FALSE)),"",VLOOKUP(B265,'РЕОРГ 01.10.2009'!A:C,3,FALSE))</f>
        <v/>
      </c>
      <c r="BF265" s="12" t="str">
        <f t="shared" si="156"/>
        <v>Доп.офис №4340/050</v>
      </c>
      <c r="BG265" t="e">
        <f>LEFT(#REF!,2)</f>
        <v>#REF!</v>
      </c>
      <c r="BH265" s="12" t="str">
        <f t="shared" si="162"/>
        <v>4340/050</v>
      </c>
      <c r="BJ265" t="str">
        <f>IF(ISERROR(VLOOKUP($B265,'РЕОРГ 01.05.2010'!A:B,2,FALSE)),"",VLOOKUP($B265,'РЕОРГ 01.05.2010'!A:B,2,FALSE))</f>
        <v/>
      </c>
      <c r="BK265" s="12" t="str">
        <f t="shared" si="157"/>
        <v>Доп.офис №4340/050</v>
      </c>
      <c r="BL265" t="e">
        <f>LEFT(#REF!,2)</f>
        <v>#REF!</v>
      </c>
      <c r="BM265" s="12" t="str">
        <f t="shared" si="163"/>
        <v>4340/050</v>
      </c>
      <c r="BO265" t="str">
        <f>IF(ISERROR(VLOOKUP($B265,'РЕОРГ 01.08.2010'!A:B,2,FALSE)),"",VLOOKUP($B265,'РЕОРГ 01.08.2010'!A:B,2,FALSE))</f>
        <v/>
      </c>
      <c r="BP265" s="12" t="str">
        <f t="shared" si="158"/>
        <v>Доп.офис №4340/050</v>
      </c>
      <c r="BQ265" t="e">
        <f>LEFT(#REF!,2)</f>
        <v>#REF!</v>
      </c>
      <c r="BR265" s="12" t="str">
        <f t="shared" si="164"/>
        <v>4340/050</v>
      </c>
    </row>
    <row r="266" spans="1:70" ht="12.75" customHeight="1">
      <c r="A266" t="str">
        <f t="shared" si="159"/>
        <v>4340/052</v>
      </c>
      <c r="B266" s="133">
        <v>310</v>
      </c>
      <c r="C266" s="1" t="s">
        <v>6039</v>
      </c>
      <c r="D266" s="32" t="s">
        <v>7017</v>
      </c>
      <c r="E266" s="1" t="s">
        <v>6040</v>
      </c>
      <c r="F266" s="1" t="s">
        <v>4493</v>
      </c>
      <c r="G266" s="1" t="s">
        <v>12901</v>
      </c>
      <c r="H266" s="1" t="s">
        <v>6041</v>
      </c>
      <c r="I266" s="1" t="s">
        <v>6042</v>
      </c>
      <c r="J266" s="1"/>
      <c r="K266" s="1">
        <v>20</v>
      </c>
      <c r="L266" s="32" t="s">
        <v>4051</v>
      </c>
      <c r="M266" s="8" t="s">
        <v>11773</v>
      </c>
      <c r="N266" s="2" t="s">
        <v>11964</v>
      </c>
      <c r="O266" s="173"/>
      <c r="P266" s="168">
        <f t="shared" si="188"/>
        <v>263</v>
      </c>
      <c r="Q266" s="138">
        <f t="shared" si="182"/>
        <v>12</v>
      </c>
      <c r="R266" s="138">
        <f t="shared" si="183"/>
        <v>24</v>
      </c>
      <c r="S266" s="138">
        <f t="shared" si="184"/>
        <v>36</v>
      </c>
      <c r="T266" s="138">
        <f t="shared" si="185"/>
        <v>48</v>
      </c>
      <c r="U266" s="138">
        <f t="shared" si="186"/>
        <v>60</v>
      </c>
      <c r="V266" s="138" t="e">
        <f t="shared" si="187"/>
        <v>#VALUE!</v>
      </c>
      <c r="W266" s="158" t="str">
        <f t="shared" si="165"/>
        <v>08:00 18:00</v>
      </c>
      <c r="X266" s="159">
        <f>HLOOKUP(SEARCH("2",$M266)-1,$Q$3:$V266,$P266+1,FALSE)</f>
        <v>12</v>
      </c>
      <c r="Y266" s="160" t="str">
        <f t="shared" si="166"/>
        <v>08:00 18:00|08:00 18:00|08:00 18:00|08:00 18:00|08:00 17:00</v>
      </c>
      <c r="Z266" s="161" t="str">
        <f t="shared" si="167"/>
        <v>08:00 18:00</v>
      </c>
      <c r="AA266" s="158" t="str">
        <f t="shared" si="168"/>
        <v>08:00 18:00</v>
      </c>
      <c r="AB266" s="159">
        <f>HLOOKUP(SEARCH("3",$M266)-1,$Q$3:$V266,$P266+1,FALSE)</f>
        <v>24</v>
      </c>
      <c r="AC266" s="160" t="str">
        <f t="shared" si="169"/>
        <v>08:00 18:00|08:00 18:00|08:00 18:00|08:00 17:00</v>
      </c>
      <c r="AD266" s="161" t="str">
        <f t="shared" si="170"/>
        <v>08:00 18:00</v>
      </c>
      <c r="AE266" s="158" t="str">
        <f t="shared" si="171"/>
        <v>08:00 18:00</v>
      </c>
      <c r="AF266" s="159">
        <f>HLOOKUP(SEARCH("4",$M266)-1,$Q$3:$V266,$P266+1,FALSE)</f>
        <v>36</v>
      </c>
      <c r="AG266" s="161" t="str">
        <f t="shared" si="172"/>
        <v>08:00 18:00|08:00 18:00|08:00 17:00</v>
      </c>
      <c r="AH266" s="161" t="str">
        <f t="shared" si="173"/>
        <v>08:00 18:00</v>
      </c>
      <c r="AI266" s="158" t="str">
        <f t="shared" si="174"/>
        <v>08:00 18:00</v>
      </c>
      <c r="AJ266" s="159">
        <f>HLOOKUP(SEARCH("5",$M266)-1,$Q$3:$V266,$P266+1,FALSE)</f>
        <v>48</v>
      </c>
      <c r="AK266" s="161" t="str">
        <f t="shared" si="175"/>
        <v>08:00 18:00|08:00 17:00</v>
      </c>
      <c r="AL266" s="161" t="str">
        <f t="shared" si="176"/>
        <v>08:00 18:00</v>
      </c>
      <c r="AM266" s="158" t="str">
        <f t="shared" si="177"/>
        <v>08:00 18:00</v>
      </c>
      <c r="AN266" s="159">
        <f>HLOOKUP(SEARCH("6",$M266)-1,$Q$3:$V266,$P266+1,FALSE)</f>
        <v>60</v>
      </c>
      <c r="AO266" s="161" t="str">
        <f t="shared" si="178"/>
        <v>08:00 17:00</v>
      </c>
      <c r="AP266" s="161" t="e">
        <f t="shared" si="179"/>
        <v>#VALUE!</v>
      </c>
      <c r="AQ266" s="162" t="str">
        <f t="shared" si="180"/>
        <v>08:00 17:00</v>
      </c>
      <c r="AR266" s="163" t="e">
        <f>HLOOKUP(SEARCH("7",$M266)-1,$Q$3:$V266,$P266+1,FALSE)</f>
        <v>#VALUE!</v>
      </c>
      <c r="AS266" s="164" t="str">
        <f t="shared" si="181"/>
        <v>выходной</v>
      </c>
      <c r="AT266" s="142"/>
      <c r="AU266" s="11" t="str">
        <f>IF(ISERROR(VLOOKUP(B266,'РЕОРГ 2008'!$A:$B,2,FALSE)),"",VLOOKUP(B266,'РЕОРГ 2008'!$A:$B,2,FALSE))</f>
        <v/>
      </c>
      <c r="AV266" s="12" t="str">
        <f t="shared" si="154"/>
        <v>Доп.офис №4340/052</v>
      </c>
      <c r="AW266" s="31" t="e">
        <f>LEFT(#REF!,2)</f>
        <v>#REF!</v>
      </c>
      <c r="AX266" s="12" t="str">
        <f t="shared" si="160"/>
        <v>4340/052</v>
      </c>
      <c r="AZ266" t="str">
        <f>IF(ISERROR(VLOOKUP(B266,'РЕОРГ 01.08.2009'!$A:$B,2,FALSE)),"",VLOOKUP(B266,'РЕОРГ 01.08.2009'!$A:$B,2,FALSE))</f>
        <v/>
      </c>
      <c r="BA266" s="12" t="str">
        <f t="shared" si="155"/>
        <v>Доп.офис №4340/052</v>
      </c>
      <c r="BB266" t="e">
        <f>LEFT(#REF!,2)</f>
        <v>#REF!</v>
      </c>
      <c r="BC266" s="12" t="str">
        <f t="shared" si="161"/>
        <v>4340/052</v>
      </c>
      <c r="BE266" t="str">
        <f>IF(ISERROR(VLOOKUP(B266,'РЕОРГ 01.10.2009'!A:C,3,FALSE)),"",VLOOKUP(B266,'РЕОРГ 01.10.2009'!A:C,3,FALSE))</f>
        <v/>
      </c>
      <c r="BF266" s="12" t="str">
        <f t="shared" si="156"/>
        <v>Доп.офис №4340/052</v>
      </c>
      <c r="BG266" t="e">
        <f>LEFT(#REF!,2)</f>
        <v>#REF!</v>
      </c>
      <c r="BH266" s="12" t="str">
        <f t="shared" si="162"/>
        <v>4340/052</v>
      </c>
      <c r="BJ266" t="str">
        <f>IF(ISERROR(VLOOKUP($B266,'РЕОРГ 01.05.2010'!A:B,2,FALSE)),"",VLOOKUP($B266,'РЕОРГ 01.05.2010'!A:B,2,FALSE))</f>
        <v/>
      </c>
      <c r="BK266" s="12" t="str">
        <f t="shared" si="157"/>
        <v>Доп.офис №4340/052</v>
      </c>
      <c r="BL266" t="e">
        <f>LEFT(#REF!,2)</f>
        <v>#REF!</v>
      </c>
      <c r="BM266" s="12" t="str">
        <f t="shared" si="163"/>
        <v>4340/052</v>
      </c>
      <c r="BO266" t="str">
        <f>IF(ISERROR(VLOOKUP($B266,'РЕОРГ 01.08.2010'!A:B,2,FALSE)),"",VLOOKUP($B266,'РЕОРГ 01.08.2010'!A:B,2,FALSE))</f>
        <v/>
      </c>
      <c r="BP266" s="12" t="str">
        <f t="shared" si="158"/>
        <v>Доп.офис №4340/052</v>
      </c>
      <c r="BQ266" t="e">
        <f>LEFT(#REF!,2)</f>
        <v>#REF!</v>
      </c>
      <c r="BR266" s="12" t="str">
        <f t="shared" si="164"/>
        <v>4340/052</v>
      </c>
    </row>
    <row r="267" spans="1:70" ht="12.75" customHeight="1">
      <c r="A267" t="str">
        <f t="shared" si="159"/>
        <v>4340/054</v>
      </c>
      <c r="B267" s="133">
        <v>312</v>
      </c>
      <c r="C267" s="1" t="s">
        <v>6043</v>
      </c>
      <c r="D267" s="32" t="s">
        <v>1931</v>
      </c>
      <c r="E267" s="1" t="s">
        <v>6044</v>
      </c>
      <c r="F267" s="1" t="s">
        <v>4493</v>
      </c>
      <c r="G267" s="1" t="s">
        <v>6045</v>
      </c>
      <c r="H267" s="1" t="s">
        <v>304</v>
      </c>
      <c r="I267" s="1" t="s">
        <v>11137</v>
      </c>
      <c r="J267" s="1"/>
      <c r="K267" s="1">
        <v>0.5</v>
      </c>
      <c r="L267" s="32" t="s">
        <v>4052</v>
      </c>
      <c r="M267" s="8" t="s">
        <v>11881</v>
      </c>
      <c r="N267" s="2" t="s">
        <v>11981</v>
      </c>
      <c r="O267" s="173"/>
      <c r="P267" s="168">
        <f t="shared" si="188"/>
        <v>264</v>
      </c>
      <c r="Q267" s="138">
        <f t="shared" si="182"/>
        <v>25</v>
      </c>
      <c r="R267" s="138">
        <f t="shared" si="183"/>
        <v>50</v>
      </c>
      <c r="S267" s="138" t="e">
        <f t="shared" si="184"/>
        <v>#VALUE!</v>
      </c>
      <c r="T267" s="138" t="e">
        <f t="shared" si="185"/>
        <v>#VALUE!</v>
      </c>
      <c r="U267" s="138" t="e">
        <f t="shared" si="186"/>
        <v>#VALUE!</v>
      </c>
      <c r="V267" s="138" t="e">
        <f t="shared" si="187"/>
        <v>#VALUE!</v>
      </c>
      <c r="W267" s="158" t="str">
        <f t="shared" si="165"/>
        <v>09:00 16:00(13:00 14:00)</v>
      </c>
      <c r="X267" s="159">
        <f>HLOOKUP(SEARCH("2",$M267)-1,$Q$3:$V267,$P267+1,FALSE)</f>
        <v>25</v>
      </c>
      <c r="Y267" s="160" t="str">
        <f t="shared" si="166"/>
        <v>09:00 16:00(13:00 14:00)|09:00 16:00(13:00 14:00)</v>
      </c>
      <c r="Z267" s="161" t="str">
        <f t="shared" si="167"/>
        <v>09:00 16:00(13:00 14:00)</v>
      </c>
      <c r="AA267" s="158" t="str">
        <f t="shared" si="168"/>
        <v>09:00 16:00(13:00 14:00)</v>
      </c>
      <c r="AB267" s="159" t="e">
        <f>HLOOKUP(SEARCH("3",$M267)-1,$Q$3:$V267,$P267+1,FALSE)</f>
        <v>#VALUE!</v>
      </c>
      <c r="AC267" s="160" t="e">
        <f t="shared" si="169"/>
        <v>#VALUE!</v>
      </c>
      <c r="AD267" s="161" t="e">
        <f t="shared" si="170"/>
        <v>#VALUE!</v>
      </c>
      <c r="AE267" s="158" t="str">
        <f t="shared" si="171"/>
        <v>выходной</v>
      </c>
      <c r="AF267" s="159">
        <f>HLOOKUP(SEARCH("4",$M267)-1,$Q$3:$V267,$P267+1,FALSE)</f>
        <v>50</v>
      </c>
      <c r="AG267" s="161" t="str">
        <f t="shared" si="172"/>
        <v>09:00 16:00(13:00 14:00)</v>
      </c>
      <c r="AH267" s="161" t="e">
        <f t="shared" si="173"/>
        <v>#VALUE!</v>
      </c>
      <c r="AI267" s="158" t="str">
        <f t="shared" si="174"/>
        <v>09:00 16:00(13:00 14:00)</v>
      </c>
      <c r="AJ267" s="159" t="e">
        <f>HLOOKUP(SEARCH("5",$M267)-1,$Q$3:$V267,$P267+1,FALSE)</f>
        <v>#VALUE!</v>
      </c>
      <c r="AK267" s="161" t="e">
        <f t="shared" si="175"/>
        <v>#VALUE!</v>
      </c>
      <c r="AL267" s="161" t="e">
        <f t="shared" si="176"/>
        <v>#VALUE!</v>
      </c>
      <c r="AM267" s="158" t="str">
        <f t="shared" si="177"/>
        <v>выходной</v>
      </c>
      <c r="AN267" s="159" t="e">
        <f>HLOOKUP(SEARCH("6",$M267)-1,$Q$3:$V267,$P267+1,FALSE)</f>
        <v>#VALUE!</v>
      </c>
      <c r="AO267" s="161" t="e">
        <f t="shared" si="178"/>
        <v>#VALUE!</v>
      </c>
      <c r="AP267" s="161" t="e">
        <f t="shared" si="179"/>
        <v>#VALUE!</v>
      </c>
      <c r="AQ267" s="162" t="str">
        <f t="shared" si="180"/>
        <v>выходной</v>
      </c>
      <c r="AR267" s="163" t="e">
        <f>HLOOKUP(SEARCH("7",$M267)-1,$Q$3:$V267,$P267+1,FALSE)</f>
        <v>#VALUE!</v>
      </c>
      <c r="AS267" s="164" t="str">
        <f t="shared" si="181"/>
        <v>выходной</v>
      </c>
      <c r="AT267" s="142"/>
      <c r="AU267" s="11" t="str">
        <f>IF(ISERROR(VLOOKUP(B267,'РЕОРГ 2008'!$A:$B,2,FALSE)),"",VLOOKUP(B267,'РЕОРГ 2008'!$A:$B,2,FALSE))</f>
        <v/>
      </c>
      <c r="AV267" s="12" t="str">
        <f t="shared" si="154"/>
        <v>Опер.касса №4340/054</v>
      </c>
      <c r="AW267" s="31" t="e">
        <f>LEFT(#REF!,2)</f>
        <v>#REF!</v>
      </c>
      <c r="AX267" s="12" t="str">
        <f t="shared" si="160"/>
        <v>4340/054</v>
      </c>
      <c r="AZ267" t="str">
        <f>IF(ISERROR(VLOOKUP(B267,'РЕОРГ 01.08.2009'!$A:$B,2,FALSE)),"",VLOOKUP(B267,'РЕОРГ 01.08.2009'!$A:$B,2,FALSE))</f>
        <v/>
      </c>
      <c r="BA267" s="12" t="str">
        <f t="shared" si="155"/>
        <v>Опер.касса №4340/054</v>
      </c>
      <c r="BB267" t="e">
        <f>LEFT(#REF!,2)</f>
        <v>#REF!</v>
      </c>
      <c r="BC267" s="12" t="str">
        <f t="shared" si="161"/>
        <v>4340/054</v>
      </c>
      <c r="BE267" t="str">
        <f>IF(ISERROR(VLOOKUP(B267,'РЕОРГ 01.10.2009'!A:C,3,FALSE)),"",VLOOKUP(B267,'РЕОРГ 01.10.2009'!A:C,3,FALSE))</f>
        <v/>
      </c>
      <c r="BF267" s="12" t="str">
        <f t="shared" si="156"/>
        <v>Опер.касса №4340/054</v>
      </c>
      <c r="BG267" t="e">
        <f>LEFT(#REF!,2)</f>
        <v>#REF!</v>
      </c>
      <c r="BH267" s="12" t="str">
        <f t="shared" si="162"/>
        <v>4340/054</v>
      </c>
      <c r="BJ267" t="str">
        <f>IF(ISERROR(VLOOKUP($B267,'РЕОРГ 01.05.2010'!A:B,2,FALSE)),"",VLOOKUP($B267,'РЕОРГ 01.05.2010'!A:B,2,FALSE))</f>
        <v/>
      </c>
      <c r="BK267" s="12" t="str">
        <f t="shared" si="157"/>
        <v>Опер.касса №4340/054</v>
      </c>
      <c r="BL267" t="e">
        <f>LEFT(#REF!,2)</f>
        <v>#REF!</v>
      </c>
      <c r="BM267" s="12" t="str">
        <f t="shared" si="163"/>
        <v>4340/054</v>
      </c>
      <c r="BO267" t="str">
        <f>IF(ISERROR(VLOOKUP($B267,'РЕОРГ 01.08.2010'!A:B,2,FALSE)),"",VLOOKUP($B267,'РЕОРГ 01.08.2010'!A:B,2,FALSE))</f>
        <v/>
      </c>
      <c r="BP267" s="12" t="str">
        <f t="shared" si="158"/>
        <v>Опер.касса №4340/054</v>
      </c>
      <c r="BQ267" t="e">
        <f>LEFT(#REF!,2)</f>
        <v>#REF!</v>
      </c>
      <c r="BR267" s="12" t="str">
        <f t="shared" si="164"/>
        <v>4340/054</v>
      </c>
    </row>
    <row r="268" spans="1:70" ht="12.75" customHeight="1">
      <c r="A268" t="str">
        <f t="shared" si="159"/>
        <v>4340/056</v>
      </c>
      <c r="B268" s="133">
        <v>314</v>
      </c>
      <c r="C268" s="1" t="s">
        <v>8525</v>
      </c>
      <c r="D268" s="32" t="s">
        <v>1931</v>
      </c>
      <c r="E268" s="1" t="s">
        <v>8526</v>
      </c>
      <c r="F268" s="1" t="s">
        <v>4493</v>
      </c>
      <c r="G268" s="1" t="s">
        <v>8527</v>
      </c>
      <c r="H268" s="1" t="s">
        <v>8528</v>
      </c>
      <c r="I268" s="1" t="s">
        <v>8529</v>
      </c>
      <c r="J268" s="1"/>
      <c r="K268" s="1">
        <v>1.5</v>
      </c>
      <c r="L268" s="32" t="s">
        <v>4049</v>
      </c>
      <c r="M268" s="8" t="s">
        <v>11872</v>
      </c>
      <c r="N268" s="2" t="s">
        <v>11982</v>
      </c>
      <c r="O268" s="173"/>
      <c r="P268" s="168">
        <f t="shared" si="188"/>
        <v>265</v>
      </c>
      <c r="Q268" s="138">
        <f t="shared" si="182"/>
        <v>25</v>
      </c>
      <c r="R268" s="138">
        <f t="shared" si="183"/>
        <v>50</v>
      </c>
      <c r="S268" s="138">
        <f t="shared" si="184"/>
        <v>75</v>
      </c>
      <c r="T268" s="138" t="e">
        <f t="shared" si="185"/>
        <v>#VALUE!</v>
      </c>
      <c r="U268" s="138" t="e">
        <f t="shared" si="186"/>
        <v>#VALUE!</v>
      </c>
      <c r="V268" s="138" t="e">
        <f t="shared" si="187"/>
        <v>#VALUE!</v>
      </c>
      <c r="W268" s="158" t="str">
        <f t="shared" si="165"/>
        <v>08:30 16:00(13:00 14:00)</v>
      </c>
      <c r="X268" s="159">
        <f>HLOOKUP(SEARCH("2",$M268)-1,$Q$3:$V268,$P268+1,FALSE)</f>
        <v>25</v>
      </c>
      <c r="Y268" s="160" t="str">
        <f t="shared" si="166"/>
        <v>08:30 16:00(13:00 14:00)|08:30 16:00(13:00 14:00)|08:30 16:00(13:00 14:00)</v>
      </c>
      <c r="Z268" s="161" t="str">
        <f t="shared" si="167"/>
        <v>08:30 16:00(13:00 14:00)</v>
      </c>
      <c r="AA268" s="158" t="str">
        <f t="shared" si="168"/>
        <v>08:30 16:00(13:00 14:00)</v>
      </c>
      <c r="AB268" s="159">
        <f>HLOOKUP(SEARCH("3",$M268)-1,$Q$3:$V268,$P268+1,FALSE)</f>
        <v>50</v>
      </c>
      <c r="AC268" s="160" t="str">
        <f t="shared" si="169"/>
        <v>08:30 16:00(13:00 14:00)|08:30 16:00(13:00 14:00)</v>
      </c>
      <c r="AD268" s="161" t="str">
        <f t="shared" si="170"/>
        <v>08:30 16:00(13:00 14:00)</v>
      </c>
      <c r="AE268" s="158" t="str">
        <f t="shared" si="171"/>
        <v>08:30 16:00(13:00 14:00)</v>
      </c>
      <c r="AF268" s="159">
        <f>HLOOKUP(SEARCH("4",$M268)-1,$Q$3:$V268,$P268+1,FALSE)</f>
        <v>75</v>
      </c>
      <c r="AG268" s="161" t="str">
        <f t="shared" si="172"/>
        <v>08:30 16:00(13:00 14:00)</v>
      </c>
      <c r="AH268" s="161" t="e">
        <f t="shared" si="173"/>
        <v>#VALUE!</v>
      </c>
      <c r="AI268" s="158" t="str">
        <f t="shared" si="174"/>
        <v>08:30 16:00(13:00 14:00)</v>
      </c>
      <c r="AJ268" s="159" t="e">
        <f>HLOOKUP(SEARCH("5",$M268)-1,$Q$3:$V268,$P268+1,FALSE)</f>
        <v>#VALUE!</v>
      </c>
      <c r="AK268" s="161" t="e">
        <f t="shared" si="175"/>
        <v>#VALUE!</v>
      </c>
      <c r="AL268" s="161" t="e">
        <f t="shared" si="176"/>
        <v>#VALUE!</v>
      </c>
      <c r="AM268" s="158" t="str">
        <f t="shared" si="177"/>
        <v>выходной</v>
      </c>
      <c r="AN268" s="159" t="e">
        <f>HLOOKUP(SEARCH("6",$M268)-1,$Q$3:$V268,$P268+1,FALSE)</f>
        <v>#VALUE!</v>
      </c>
      <c r="AO268" s="161" t="e">
        <f t="shared" si="178"/>
        <v>#VALUE!</v>
      </c>
      <c r="AP268" s="161" t="e">
        <f t="shared" si="179"/>
        <v>#VALUE!</v>
      </c>
      <c r="AQ268" s="162" t="str">
        <f t="shared" si="180"/>
        <v>выходной</v>
      </c>
      <c r="AR268" s="163" t="e">
        <f>HLOOKUP(SEARCH("7",$M268)-1,$Q$3:$V268,$P268+1,FALSE)</f>
        <v>#VALUE!</v>
      </c>
      <c r="AS268" s="164" t="str">
        <f t="shared" si="181"/>
        <v>выходной</v>
      </c>
      <c r="AT268" s="142"/>
      <c r="AU268" s="11" t="str">
        <f>IF(ISERROR(VLOOKUP(B268,'РЕОРГ 2008'!$A:$B,2,FALSE)),"",VLOOKUP(B268,'РЕОРГ 2008'!$A:$B,2,FALSE))</f>
        <v/>
      </c>
      <c r="AV268" s="12" t="str">
        <f t="shared" si="154"/>
        <v>Опер.касса №4340/056</v>
      </c>
      <c r="AW268" s="31" t="e">
        <f>LEFT(#REF!,2)</f>
        <v>#REF!</v>
      </c>
      <c r="AX268" s="12" t="str">
        <f t="shared" si="160"/>
        <v>4340/056</v>
      </c>
      <c r="AZ268" t="str">
        <f>IF(ISERROR(VLOOKUP(B268,'РЕОРГ 01.08.2009'!$A:$B,2,FALSE)),"",VLOOKUP(B268,'РЕОРГ 01.08.2009'!$A:$B,2,FALSE))</f>
        <v/>
      </c>
      <c r="BA268" s="12" t="str">
        <f t="shared" si="155"/>
        <v>Опер.касса №4340/056</v>
      </c>
      <c r="BB268" t="e">
        <f>LEFT(#REF!,2)</f>
        <v>#REF!</v>
      </c>
      <c r="BC268" s="12" t="str">
        <f t="shared" si="161"/>
        <v>4340/056</v>
      </c>
      <c r="BE268" t="str">
        <f>IF(ISERROR(VLOOKUP(B268,'РЕОРГ 01.10.2009'!A:C,3,FALSE)),"",VLOOKUP(B268,'РЕОРГ 01.10.2009'!A:C,3,FALSE))</f>
        <v/>
      </c>
      <c r="BF268" s="12" t="str">
        <f t="shared" si="156"/>
        <v>Опер.касса №4340/056</v>
      </c>
      <c r="BG268" t="e">
        <f>LEFT(#REF!,2)</f>
        <v>#REF!</v>
      </c>
      <c r="BH268" s="12" t="str">
        <f t="shared" si="162"/>
        <v>4340/056</v>
      </c>
      <c r="BJ268" t="str">
        <f>IF(ISERROR(VLOOKUP($B268,'РЕОРГ 01.05.2010'!A:B,2,FALSE)),"",VLOOKUP($B268,'РЕОРГ 01.05.2010'!A:B,2,FALSE))</f>
        <v/>
      </c>
      <c r="BK268" s="12" t="str">
        <f t="shared" si="157"/>
        <v>Опер.касса №4340/056</v>
      </c>
      <c r="BL268" t="e">
        <f>LEFT(#REF!,2)</f>
        <v>#REF!</v>
      </c>
      <c r="BM268" s="12" t="str">
        <f t="shared" si="163"/>
        <v>4340/056</v>
      </c>
      <c r="BO268" t="str">
        <f>IF(ISERROR(VLOOKUP($B268,'РЕОРГ 01.08.2010'!A:B,2,FALSE)),"",VLOOKUP($B268,'РЕОРГ 01.08.2010'!A:B,2,FALSE))</f>
        <v/>
      </c>
      <c r="BP268" s="12" t="str">
        <f t="shared" si="158"/>
        <v>Опер.касса №4340/056</v>
      </c>
      <c r="BQ268" t="e">
        <f>LEFT(#REF!,2)</f>
        <v>#REF!</v>
      </c>
      <c r="BR268" s="12" t="str">
        <f t="shared" si="164"/>
        <v>4340/056</v>
      </c>
    </row>
    <row r="269" spans="1:70" ht="12.75" customHeight="1">
      <c r="A269" t="str">
        <f t="shared" si="159"/>
        <v>4340/057</v>
      </c>
      <c r="B269" s="133">
        <v>315</v>
      </c>
      <c r="C269" s="1" t="s">
        <v>8530</v>
      </c>
      <c r="D269" s="32" t="s">
        <v>1931</v>
      </c>
      <c r="E269" s="1" t="s">
        <v>8531</v>
      </c>
      <c r="F269" s="1" t="s">
        <v>4493</v>
      </c>
      <c r="G269" s="1" t="s">
        <v>8532</v>
      </c>
      <c r="H269" s="1" t="s">
        <v>8533</v>
      </c>
      <c r="I269" s="1" t="s">
        <v>8534</v>
      </c>
      <c r="J269" s="1"/>
      <c r="K269" s="1">
        <v>0.2</v>
      </c>
      <c r="L269" s="32" t="s">
        <v>4049</v>
      </c>
      <c r="M269" s="8" t="s">
        <v>11851</v>
      </c>
      <c r="N269" s="2" t="s">
        <v>11928</v>
      </c>
      <c r="O269" s="173"/>
      <c r="P269" s="168">
        <f t="shared" si="188"/>
        <v>266</v>
      </c>
      <c r="Q269" s="138" t="e">
        <f t="shared" si="182"/>
        <v>#VALUE!</v>
      </c>
      <c r="R269" s="138" t="e">
        <f t="shared" si="183"/>
        <v>#VALUE!</v>
      </c>
      <c r="S269" s="138" t="e">
        <f t="shared" si="184"/>
        <v>#VALUE!</v>
      </c>
      <c r="T269" s="138" t="e">
        <f t="shared" si="185"/>
        <v>#VALUE!</v>
      </c>
      <c r="U269" s="138" t="e">
        <f t="shared" si="186"/>
        <v>#VALUE!</v>
      </c>
      <c r="V269" s="138" t="e">
        <f t="shared" si="187"/>
        <v>#VALUE!</v>
      </c>
      <c r="W269" s="158" t="str">
        <f t="shared" si="165"/>
        <v>выходной</v>
      </c>
      <c r="X269" s="159" t="e">
        <f>HLOOKUP(SEARCH("2",$M269)-1,$Q$3:$V269,$P269+1,FALSE)</f>
        <v>#N/A</v>
      </c>
      <c r="Y269" s="160" t="str">
        <f t="shared" si="166"/>
        <v>08:00 16:00(13:00 14:00)</v>
      </c>
      <c r="Z269" s="161" t="e">
        <f t="shared" si="167"/>
        <v>#VALUE!</v>
      </c>
      <c r="AA269" s="158" t="str">
        <f t="shared" si="168"/>
        <v>08:00 16:00(13:00 14:00)</v>
      </c>
      <c r="AB269" s="159" t="e">
        <f>HLOOKUP(SEARCH("3",$M269)-1,$Q$3:$V269,$P269+1,FALSE)</f>
        <v>#VALUE!</v>
      </c>
      <c r="AC269" s="160" t="e">
        <f t="shared" si="169"/>
        <v>#VALUE!</v>
      </c>
      <c r="AD269" s="161" t="e">
        <f t="shared" si="170"/>
        <v>#VALUE!</v>
      </c>
      <c r="AE269" s="158" t="str">
        <f t="shared" si="171"/>
        <v>выходной</v>
      </c>
      <c r="AF269" s="159" t="e">
        <f>HLOOKUP(SEARCH("4",$M269)-1,$Q$3:$V269,$P269+1,FALSE)</f>
        <v>#VALUE!</v>
      </c>
      <c r="AG269" s="161" t="e">
        <f t="shared" si="172"/>
        <v>#VALUE!</v>
      </c>
      <c r="AH269" s="161" t="e">
        <f t="shared" si="173"/>
        <v>#VALUE!</v>
      </c>
      <c r="AI269" s="158" t="str">
        <f t="shared" si="174"/>
        <v>выходной</v>
      </c>
      <c r="AJ269" s="159" t="e">
        <f>HLOOKUP(SEARCH("5",$M269)-1,$Q$3:$V269,$P269+1,FALSE)</f>
        <v>#VALUE!</v>
      </c>
      <c r="AK269" s="161" t="e">
        <f t="shared" si="175"/>
        <v>#VALUE!</v>
      </c>
      <c r="AL269" s="161" t="e">
        <f t="shared" si="176"/>
        <v>#VALUE!</v>
      </c>
      <c r="AM269" s="158" t="str">
        <f t="shared" si="177"/>
        <v>выходной</v>
      </c>
      <c r="AN269" s="159" t="e">
        <f>HLOOKUP(SEARCH("6",$M269)-1,$Q$3:$V269,$P269+1,FALSE)</f>
        <v>#VALUE!</v>
      </c>
      <c r="AO269" s="161" t="e">
        <f t="shared" si="178"/>
        <v>#VALUE!</v>
      </c>
      <c r="AP269" s="161" t="e">
        <f t="shared" si="179"/>
        <v>#VALUE!</v>
      </c>
      <c r="AQ269" s="162" t="str">
        <f t="shared" si="180"/>
        <v>выходной</v>
      </c>
      <c r="AR269" s="163" t="e">
        <f>HLOOKUP(SEARCH("7",$M269)-1,$Q$3:$V269,$P269+1,FALSE)</f>
        <v>#VALUE!</v>
      </c>
      <c r="AS269" s="164" t="str">
        <f t="shared" si="181"/>
        <v>выходной</v>
      </c>
      <c r="AT269" s="142"/>
      <c r="AU269" s="11" t="str">
        <f>IF(ISERROR(VLOOKUP(B269,'РЕОРГ 2008'!$A:$B,2,FALSE)),"",VLOOKUP(B269,'РЕОРГ 2008'!$A:$B,2,FALSE))</f>
        <v/>
      </c>
      <c r="AV269" s="12" t="str">
        <f t="shared" si="154"/>
        <v>Опер.касса №4340/057</v>
      </c>
      <c r="AW269" s="31" t="e">
        <f>LEFT(#REF!,2)</f>
        <v>#REF!</v>
      </c>
      <c r="AX269" s="12" t="str">
        <f t="shared" si="160"/>
        <v>4340/057</v>
      </c>
      <c r="AZ269" t="str">
        <f>IF(ISERROR(VLOOKUP(B269,'РЕОРГ 01.08.2009'!$A:$B,2,FALSE)),"",VLOOKUP(B269,'РЕОРГ 01.08.2009'!$A:$B,2,FALSE))</f>
        <v/>
      </c>
      <c r="BA269" s="12" t="str">
        <f t="shared" si="155"/>
        <v>Опер.касса №4340/057</v>
      </c>
      <c r="BB269" t="e">
        <f>LEFT(#REF!,2)</f>
        <v>#REF!</v>
      </c>
      <c r="BC269" s="12" t="str">
        <f t="shared" si="161"/>
        <v>4340/057</v>
      </c>
      <c r="BE269" t="str">
        <f>IF(ISERROR(VLOOKUP(B269,'РЕОРГ 01.10.2009'!A:C,3,FALSE)),"",VLOOKUP(B269,'РЕОРГ 01.10.2009'!A:C,3,FALSE))</f>
        <v/>
      </c>
      <c r="BF269" s="12" t="str">
        <f t="shared" si="156"/>
        <v>Опер.касса №4340/057</v>
      </c>
      <c r="BG269" t="e">
        <f>LEFT(#REF!,2)</f>
        <v>#REF!</v>
      </c>
      <c r="BH269" s="12" t="str">
        <f t="shared" si="162"/>
        <v>4340/057</v>
      </c>
      <c r="BJ269" t="str">
        <f>IF(ISERROR(VLOOKUP($B269,'РЕОРГ 01.05.2010'!A:B,2,FALSE)),"",VLOOKUP($B269,'РЕОРГ 01.05.2010'!A:B,2,FALSE))</f>
        <v/>
      </c>
      <c r="BK269" s="12" t="str">
        <f t="shared" si="157"/>
        <v>Опер.касса №4340/057</v>
      </c>
      <c r="BL269" t="e">
        <f>LEFT(#REF!,2)</f>
        <v>#REF!</v>
      </c>
      <c r="BM269" s="12" t="str">
        <f t="shared" si="163"/>
        <v>4340/057</v>
      </c>
      <c r="BO269" t="str">
        <f>IF(ISERROR(VLOOKUP($B269,'РЕОРГ 01.08.2010'!A:B,2,FALSE)),"",VLOOKUP($B269,'РЕОРГ 01.08.2010'!A:B,2,FALSE))</f>
        <v/>
      </c>
      <c r="BP269" s="12" t="str">
        <f t="shared" si="158"/>
        <v>Опер.касса №4340/057</v>
      </c>
      <c r="BQ269" t="e">
        <f>LEFT(#REF!,2)</f>
        <v>#REF!</v>
      </c>
      <c r="BR269" s="12" t="str">
        <f t="shared" si="164"/>
        <v>4340/057</v>
      </c>
    </row>
    <row r="270" spans="1:70" ht="12.75" customHeight="1">
      <c r="A270" t="str">
        <f t="shared" si="159"/>
        <v>4340/058</v>
      </c>
      <c r="B270" s="133">
        <v>316</v>
      </c>
      <c r="C270" s="1" t="s">
        <v>8535</v>
      </c>
      <c r="D270" s="32" t="s">
        <v>1931</v>
      </c>
      <c r="E270" s="1" t="s">
        <v>8536</v>
      </c>
      <c r="F270" s="1" t="s">
        <v>4493</v>
      </c>
      <c r="G270" s="1" t="s">
        <v>8537</v>
      </c>
      <c r="H270" s="1" t="s">
        <v>8538</v>
      </c>
      <c r="I270" s="1" t="s">
        <v>8539</v>
      </c>
      <c r="J270" s="1"/>
      <c r="K270" s="1">
        <v>0.2</v>
      </c>
      <c r="L270" s="32" t="s">
        <v>4049</v>
      </c>
      <c r="M270" s="8" t="s">
        <v>11851</v>
      </c>
      <c r="N270" s="2" t="s">
        <v>11957</v>
      </c>
      <c r="O270" s="173"/>
      <c r="P270" s="168">
        <f t="shared" si="188"/>
        <v>267</v>
      </c>
      <c r="Q270" s="138" t="e">
        <f t="shared" si="182"/>
        <v>#VALUE!</v>
      </c>
      <c r="R270" s="138" t="e">
        <f t="shared" si="183"/>
        <v>#VALUE!</v>
      </c>
      <c r="S270" s="138" t="e">
        <f t="shared" si="184"/>
        <v>#VALUE!</v>
      </c>
      <c r="T270" s="138" t="e">
        <f t="shared" si="185"/>
        <v>#VALUE!</v>
      </c>
      <c r="U270" s="138" t="e">
        <f t="shared" si="186"/>
        <v>#VALUE!</v>
      </c>
      <c r="V270" s="138" t="e">
        <f t="shared" si="187"/>
        <v>#VALUE!</v>
      </c>
      <c r="W270" s="158" t="str">
        <f t="shared" si="165"/>
        <v>выходной</v>
      </c>
      <c r="X270" s="159" t="e">
        <f>HLOOKUP(SEARCH("2",$M270)-1,$Q$3:$V270,$P270+1,FALSE)</f>
        <v>#N/A</v>
      </c>
      <c r="Y270" s="160" t="str">
        <f t="shared" si="166"/>
        <v>09:00 17:00(13:00 14:00)</v>
      </c>
      <c r="Z270" s="161" t="e">
        <f t="shared" si="167"/>
        <v>#VALUE!</v>
      </c>
      <c r="AA270" s="158" t="str">
        <f t="shared" si="168"/>
        <v>09:00 17:00(13:00 14:00)</v>
      </c>
      <c r="AB270" s="159" t="e">
        <f>HLOOKUP(SEARCH("3",$M270)-1,$Q$3:$V270,$P270+1,FALSE)</f>
        <v>#VALUE!</v>
      </c>
      <c r="AC270" s="160" t="e">
        <f t="shared" si="169"/>
        <v>#VALUE!</v>
      </c>
      <c r="AD270" s="161" t="e">
        <f t="shared" si="170"/>
        <v>#VALUE!</v>
      </c>
      <c r="AE270" s="158" t="str">
        <f t="shared" si="171"/>
        <v>выходной</v>
      </c>
      <c r="AF270" s="159" t="e">
        <f>HLOOKUP(SEARCH("4",$M270)-1,$Q$3:$V270,$P270+1,FALSE)</f>
        <v>#VALUE!</v>
      </c>
      <c r="AG270" s="161" t="e">
        <f t="shared" si="172"/>
        <v>#VALUE!</v>
      </c>
      <c r="AH270" s="161" t="e">
        <f t="shared" si="173"/>
        <v>#VALUE!</v>
      </c>
      <c r="AI270" s="158" t="str">
        <f t="shared" si="174"/>
        <v>выходной</v>
      </c>
      <c r="AJ270" s="159" t="e">
        <f>HLOOKUP(SEARCH("5",$M270)-1,$Q$3:$V270,$P270+1,FALSE)</f>
        <v>#VALUE!</v>
      </c>
      <c r="AK270" s="161" t="e">
        <f t="shared" si="175"/>
        <v>#VALUE!</v>
      </c>
      <c r="AL270" s="161" t="e">
        <f t="shared" si="176"/>
        <v>#VALUE!</v>
      </c>
      <c r="AM270" s="158" t="str">
        <f t="shared" si="177"/>
        <v>выходной</v>
      </c>
      <c r="AN270" s="159" t="e">
        <f>HLOOKUP(SEARCH("6",$M270)-1,$Q$3:$V270,$P270+1,FALSE)</f>
        <v>#VALUE!</v>
      </c>
      <c r="AO270" s="161" t="e">
        <f t="shared" si="178"/>
        <v>#VALUE!</v>
      </c>
      <c r="AP270" s="161" t="e">
        <f t="shared" si="179"/>
        <v>#VALUE!</v>
      </c>
      <c r="AQ270" s="162" t="str">
        <f t="shared" si="180"/>
        <v>выходной</v>
      </c>
      <c r="AR270" s="163" t="e">
        <f>HLOOKUP(SEARCH("7",$M270)-1,$Q$3:$V270,$P270+1,FALSE)</f>
        <v>#VALUE!</v>
      </c>
      <c r="AS270" s="164" t="str">
        <f t="shared" si="181"/>
        <v>выходной</v>
      </c>
      <c r="AT270" s="142"/>
      <c r="AU270" s="11" t="str">
        <f>IF(ISERROR(VLOOKUP(B270,'РЕОРГ 2008'!$A:$B,2,FALSE)),"",VLOOKUP(B270,'РЕОРГ 2008'!$A:$B,2,FALSE))</f>
        <v/>
      </c>
      <c r="AV270" s="12" t="str">
        <f t="shared" si="154"/>
        <v>Опер.касса №4340/058</v>
      </c>
      <c r="AW270" s="31" t="e">
        <f>LEFT(#REF!,2)</f>
        <v>#REF!</v>
      </c>
      <c r="AX270" s="12" t="str">
        <f t="shared" si="160"/>
        <v>4340/058</v>
      </c>
      <c r="AZ270" t="str">
        <f>IF(ISERROR(VLOOKUP(B270,'РЕОРГ 01.08.2009'!$A:$B,2,FALSE)),"",VLOOKUP(B270,'РЕОРГ 01.08.2009'!$A:$B,2,FALSE))</f>
        <v/>
      </c>
      <c r="BA270" s="12" t="str">
        <f t="shared" si="155"/>
        <v>Опер.касса №4340/058</v>
      </c>
      <c r="BB270" t="e">
        <f>LEFT(#REF!,2)</f>
        <v>#REF!</v>
      </c>
      <c r="BC270" s="12" t="str">
        <f t="shared" si="161"/>
        <v>4340/058</v>
      </c>
      <c r="BE270" t="str">
        <f>IF(ISERROR(VLOOKUP(B270,'РЕОРГ 01.10.2009'!A:C,3,FALSE)),"",VLOOKUP(B270,'РЕОРГ 01.10.2009'!A:C,3,FALSE))</f>
        <v/>
      </c>
      <c r="BF270" s="12" t="str">
        <f t="shared" si="156"/>
        <v>Опер.касса №4340/058</v>
      </c>
      <c r="BG270" t="e">
        <f>LEFT(#REF!,2)</f>
        <v>#REF!</v>
      </c>
      <c r="BH270" s="12" t="str">
        <f t="shared" si="162"/>
        <v>4340/058</v>
      </c>
      <c r="BJ270" t="str">
        <f>IF(ISERROR(VLOOKUP($B270,'РЕОРГ 01.05.2010'!A:B,2,FALSE)),"",VLOOKUP($B270,'РЕОРГ 01.05.2010'!A:B,2,FALSE))</f>
        <v/>
      </c>
      <c r="BK270" s="12" t="str">
        <f t="shared" si="157"/>
        <v>Опер.касса №4340/058</v>
      </c>
      <c r="BL270" t="e">
        <f>LEFT(#REF!,2)</f>
        <v>#REF!</v>
      </c>
      <c r="BM270" s="12" t="str">
        <f t="shared" si="163"/>
        <v>4340/058</v>
      </c>
      <c r="BO270" t="str">
        <f>IF(ISERROR(VLOOKUP($B270,'РЕОРГ 01.08.2010'!A:B,2,FALSE)),"",VLOOKUP($B270,'РЕОРГ 01.08.2010'!A:B,2,FALSE))</f>
        <v/>
      </c>
      <c r="BP270" s="12" t="str">
        <f t="shared" si="158"/>
        <v>Опер.касса №4340/058</v>
      </c>
      <c r="BQ270" t="e">
        <f>LEFT(#REF!,2)</f>
        <v>#REF!</v>
      </c>
      <c r="BR270" s="12" t="str">
        <f t="shared" si="164"/>
        <v>4340/058</v>
      </c>
    </row>
    <row r="271" spans="1:70" ht="12.75" customHeight="1">
      <c r="A271" t="str">
        <f t="shared" si="159"/>
        <v>4340/060</v>
      </c>
      <c r="B271" s="133">
        <v>317</v>
      </c>
      <c r="C271" s="1" t="s">
        <v>8540</v>
      </c>
      <c r="D271" s="32" t="s">
        <v>1931</v>
      </c>
      <c r="E271" s="1" t="s">
        <v>6040</v>
      </c>
      <c r="F271" s="1" t="s">
        <v>4493</v>
      </c>
      <c r="G271" s="1" t="s">
        <v>8541</v>
      </c>
      <c r="H271" s="1" t="s">
        <v>8542</v>
      </c>
      <c r="I271" s="1" t="s">
        <v>8543</v>
      </c>
      <c r="J271" s="1"/>
      <c r="K271" s="1">
        <v>1.5</v>
      </c>
      <c r="L271" s="32" t="s">
        <v>4051</v>
      </c>
      <c r="M271" s="8" t="s">
        <v>11908</v>
      </c>
      <c r="N271" s="2" t="s">
        <v>11983</v>
      </c>
      <c r="O271" s="173"/>
      <c r="P271" s="168">
        <f t="shared" si="188"/>
        <v>268</v>
      </c>
      <c r="Q271" s="138">
        <f t="shared" si="182"/>
        <v>25</v>
      </c>
      <c r="R271" s="138">
        <f t="shared" si="183"/>
        <v>50</v>
      </c>
      <c r="S271" s="138">
        <f t="shared" si="184"/>
        <v>75</v>
      </c>
      <c r="T271" s="138" t="e">
        <f t="shared" si="185"/>
        <v>#VALUE!</v>
      </c>
      <c r="U271" s="138" t="e">
        <f t="shared" si="186"/>
        <v>#VALUE!</v>
      </c>
      <c r="V271" s="138" t="e">
        <f t="shared" si="187"/>
        <v>#VALUE!</v>
      </c>
      <c r="W271" s="158" t="str">
        <f t="shared" si="165"/>
        <v>10:00 17:30(13:00 14:00)</v>
      </c>
      <c r="X271" s="159">
        <f>HLOOKUP(SEARCH("2",$M271)-1,$Q$3:$V271,$P271+1,FALSE)</f>
        <v>25</v>
      </c>
      <c r="Y271" s="160" t="str">
        <f t="shared" si="166"/>
        <v>10:00 17:30(13:00 14:00)|10:00 17:30(13:00 14:00)|10:00 17:30(13:00 14:00)</v>
      </c>
      <c r="Z271" s="161" t="str">
        <f t="shared" si="167"/>
        <v>10:00 17:30(13:00 14:00)</v>
      </c>
      <c r="AA271" s="158" t="str">
        <f t="shared" si="168"/>
        <v>10:00 17:30(13:00 14:00)</v>
      </c>
      <c r="AB271" s="159" t="e">
        <f>HLOOKUP(SEARCH("3",$M271)-1,$Q$3:$V271,$P271+1,FALSE)</f>
        <v>#VALUE!</v>
      </c>
      <c r="AC271" s="160" t="e">
        <f t="shared" si="169"/>
        <v>#VALUE!</v>
      </c>
      <c r="AD271" s="161" t="e">
        <f t="shared" si="170"/>
        <v>#VALUE!</v>
      </c>
      <c r="AE271" s="158" t="str">
        <f t="shared" si="171"/>
        <v>выходной</v>
      </c>
      <c r="AF271" s="159">
        <f>HLOOKUP(SEARCH("4",$M271)-1,$Q$3:$V271,$P271+1,FALSE)</f>
        <v>50</v>
      </c>
      <c r="AG271" s="161" t="str">
        <f t="shared" si="172"/>
        <v>10:00 17:30(13:00 14:00)|10:00 17:30(13:00 14:00)</v>
      </c>
      <c r="AH271" s="161" t="str">
        <f t="shared" si="173"/>
        <v>10:00 17:30(13:00 14:00)</v>
      </c>
      <c r="AI271" s="158" t="str">
        <f t="shared" si="174"/>
        <v>10:00 17:30(13:00 14:00)</v>
      </c>
      <c r="AJ271" s="159">
        <f>HLOOKUP(SEARCH("5",$M271)-1,$Q$3:$V271,$P271+1,FALSE)</f>
        <v>75</v>
      </c>
      <c r="AK271" s="161" t="str">
        <f t="shared" si="175"/>
        <v>10:00 17:30(13:00 14:00)</v>
      </c>
      <c r="AL271" s="161" t="e">
        <f t="shared" si="176"/>
        <v>#VALUE!</v>
      </c>
      <c r="AM271" s="158" t="str">
        <f t="shared" si="177"/>
        <v>10:00 17:30(13:00 14:00)</v>
      </c>
      <c r="AN271" s="159" t="e">
        <f>HLOOKUP(SEARCH("6",$M271)-1,$Q$3:$V271,$P271+1,FALSE)</f>
        <v>#VALUE!</v>
      </c>
      <c r="AO271" s="161" t="e">
        <f t="shared" si="178"/>
        <v>#VALUE!</v>
      </c>
      <c r="AP271" s="161" t="e">
        <f t="shared" si="179"/>
        <v>#VALUE!</v>
      </c>
      <c r="AQ271" s="162" t="str">
        <f t="shared" si="180"/>
        <v>выходной</v>
      </c>
      <c r="AR271" s="163" t="e">
        <f>HLOOKUP(SEARCH("7",$M271)-1,$Q$3:$V271,$P271+1,FALSE)</f>
        <v>#VALUE!</v>
      </c>
      <c r="AS271" s="164" t="str">
        <f t="shared" si="181"/>
        <v>выходной</v>
      </c>
      <c r="AT271" s="142"/>
      <c r="AU271" s="11" t="str">
        <f>IF(ISERROR(VLOOKUP(B271,'РЕОРГ 2008'!$A:$B,2,FALSE)),"",VLOOKUP(B271,'РЕОРГ 2008'!$A:$B,2,FALSE))</f>
        <v/>
      </c>
      <c r="AV271" s="12" t="str">
        <f t="shared" si="154"/>
        <v>Опер.касса №4340/060</v>
      </c>
      <c r="AW271" s="31" t="e">
        <f>LEFT(#REF!,2)</f>
        <v>#REF!</v>
      </c>
      <c r="AX271" s="12" t="str">
        <f t="shared" si="160"/>
        <v>4340/060</v>
      </c>
      <c r="AZ271" t="str">
        <f>IF(ISERROR(VLOOKUP(B271,'РЕОРГ 01.08.2009'!$A:$B,2,FALSE)),"",VLOOKUP(B271,'РЕОРГ 01.08.2009'!$A:$B,2,FALSE))</f>
        <v/>
      </c>
      <c r="BA271" s="12" t="str">
        <f t="shared" si="155"/>
        <v>Опер.касса №4340/060</v>
      </c>
      <c r="BB271" t="e">
        <f>LEFT(#REF!,2)</f>
        <v>#REF!</v>
      </c>
      <c r="BC271" s="12" t="str">
        <f t="shared" si="161"/>
        <v>4340/060</v>
      </c>
      <c r="BE271" t="str">
        <f>IF(ISERROR(VLOOKUP(B271,'РЕОРГ 01.10.2009'!A:C,3,FALSE)),"",VLOOKUP(B271,'РЕОРГ 01.10.2009'!A:C,3,FALSE))</f>
        <v/>
      </c>
      <c r="BF271" s="12" t="str">
        <f t="shared" si="156"/>
        <v>Опер.касса №4340/060</v>
      </c>
      <c r="BG271" t="e">
        <f>LEFT(#REF!,2)</f>
        <v>#REF!</v>
      </c>
      <c r="BH271" s="12" t="str">
        <f t="shared" si="162"/>
        <v>4340/060</v>
      </c>
      <c r="BJ271" t="str">
        <f>IF(ISERROR(VLOOKUP($B271,'РЕОРГ 01.05.2010'!A:B,2,FALSE)),"",VLOOKUP($B271,'РЕОРГ 01.05.2010'!A:B,2,FALSE))</f>
        <v/>
      </c>
      <c r="BK271" s="12" t="str">
        <f t="shared" si="157"/>
        <v>Опер.касса №4340/060</v>
      </c>
      <c r="BL271" t="e">
        <f>LEFT(#REF!,2)</f>
        <v>#REF!</v>
      </c>
      <c r="BM271" s="12" t="str">
        <f t="shared" si="163"/>
        <v>4340/060</v>
      </c>
      <c r="BO271" t="str">
        <f>IF(ISERROR(VLOOKUP($B271,'РЕОРГ 01.08.2010'!A:B,2,FALSE)),"",VLOOKUP($B271,'РЕОРГ 01.08.2010'!A:B,2,FALSE))</f>
        <v/>
      </c>
      <c r="BP271" s="12" t="str">
        <f t="shared" si="158"/>
        <v>Опер.касса №4340/060</v>
      </c>
      <c r="BQ271" t="e">
        <f>LEFT(#REF!,2)</f>
        <v>#REF!</v>
      </c>
      <c r="BR271" s="12" t="str">
        <f t="shared" si="164"/>
        <v>4340/060</v>
      </c>
    </row>
    <row r="272" spans="1:70" ht="12.75" customHeight="1">
      <c r="A272" t="str">
        <f t="shared" si="159"/>
        <v>4340/063</v>
      </c>
      <c r="B272" s="133">
        <v>319</v>
      </c>
      <c r="C272" s="1" t="s">
        <v>8544</v>
      </c>
      <c r="D272" s="32" t="s">
        <v>1931</v>
      </c>
      <c r="E272" s="1" t="s">
        <v>8545</v>
      </c>
      <c r="F272" s="1" t="s">
        <v>4493</v>
      </c>
      <c r="G272" s="1" t="s">
        <v>8546</v>
      </c>
      <c r="H272" s="1" t="s">
        <v>8547</v>
      </c>
      <c r="I272" s="1" t="s">
        <v>11138</v>
      </c>
      <c r="J272" s="1"/>
      <c r="K272" s="1">
        <v>0.5</v>
      </c>
      <c r="L272" s="32" t="s">
        <v>4049</v>
      </c>
      <c r="M272" s="8" t="s">
        <v>11881</v>
      </c>
      <c r="N272" s="2" t="s">
        <v>11981</v>
      </c>
      <c r="O272" s="173"/>
      <c r="P272" s="168">
        <f t="shared" si="188"/>
        <v>269</v>
      </c>
      <c r="Q272" s="138">
        <f t="shared" si="182"/>
        <v>25</v>
      </c>
      <c r="R272" s="138">
        <f t="shared" si="183"/>
        <v>50</v>
      </c>
      <c r="S272" s="138" t="e">
        <f t="shared" si="184"/>
        <v>#VALUE!</v>
      </c>
      <c r="T272" s="138" t="e">
        <f t="shared" si="185"/>
        <v>#VALUE!</v>
      </c>
      <c r="U272" s="138" t="e">
        <f t="shared" si="186"/>
        <v>#VALUE!</v>
      </c>
      <c r="V272" s="138" t="e">
        <f t="shared" si="187"/>
        <v>#VALUE!</v>
      </c>
      <c r="W272" s="158" t="str">
        <f t="shared" si="165"/>
        <v>09:00 16:00(13:00 14:00)</v>
      </c>
      <c r="X272" s="159">
        <f>HLOOKUP(SEARCH("2",$M272)-1,$Q$3:$V272,$P272+1,FALSE)</f>
        <v>25</v>
      </c>
      <c r="Y272" s="160" t="str">
        <f t="shared" si="166"/>
        <v>09:00 16:00(13:00 14:00)|09:00 16:00(13:00 14:00)</v>
      </c>
      <c r="Z272" s="161" t="str">
        <f t="shared" si="167"/>
        <v>09:00 16:00(13:00 14:00)</v>
      </c>
      <c r="AA272" s="158" t="str">
        <f t="shared" si="168"/>
        <v>09:00 16:00(13:00 14:00)</v>
      </c>
      <c r="AB272" s="159" t="e">
        <f>HLOOKUP(SEARCH("3",$M272)-1,$Q$3:$V272,$P272+1,FALSE)</f>
        <v>#VALUE!</v>
      </c>
      <c r="AC272" s="160" t="e">
        <f t="shared" si="169"/>
        <v>#VALUE!</v>
      </c>
      <c r="AD272" s="161" t="e">
        <f t="shared" si="170"/>
        <v>#VALUE!</v>
      </c>
      <c r="AE272" s="158" t="str">
        <f t="shared" si="171"/>
        <v>выходной</v>
      </c>
      <c r="AF272" s="159">
        <f>HLOOKUP(SEARCH("4",$M272)-1,$Q$3:$V272,$P272+1,FALSE)</f>
        <v>50</v>
      </c>
      <c r="AG272" s="161" t="str">
        <f t="shared" si="172"/>
        <v>09:00 16:00(13:00 14:00)</v>
      </c>
      <c r="AH272" s="161" t="e">
        <f t="shared" si="173"/>
        <v>#VALUE!</v>
      </c>
      <c r="AI272" s="158" t="str">
        <f t="shared" si="174"/>
        <v>09:00 16:00(13:00 14:00)</v>
      </c>
      <c r="AJ272" s="159" t="e">
        <f>HLOOKUP(SEARCH("5",$M272)-1,$Q$3:$V272,$P272+1,FALSE)</f>
        <v>#VALUE!</v>
      </c>
      <c r="AK272" s="161" t="e">
        <f t="shared" si="175"/>
        <v>#VALUE!</v>
      </c>
      <c r="AL272" s="161" t="e">
        <f t="shared" si="176"/>
        <v>#VALUE!</v>
      </c>
      <c r="AM272" s="158" t="str">
        <f t="shared" si="177"/>
        <v>выходной</v>
      </c>
      <c r="AN272" s="159" t="e">
        <f>HLOOKUP(SEARCH("6",$M272)-1,$Q$3:$V272,$P272+1,FALSE)</f>
        <v>#VALUE!</v>
      </c>
      <c r="AO272" s="161" t="e">
        <f t="shared" si="178"/>
        <v>#VALUE!</v>
      </c>
      <c r="AP272" s="161" t="e">
        <f t="shared" si="179"/>
        <v>#VALUE!</v>
      </c>
      <c r="AQ272" s="162" t="str">
        <f t="shared" si="180"/>
        <v>выходной</v>
      </c>
      <c r="AR272" s="163" t="e">
        <f>HLOOKUP(SEARCH("7",$M272)-1,$Q$3:$V272,$P272+1,FALSE)</f>
        <v>#VALUE!</v>
      </c>
      <c r="AS272" s="164" t="str">
        <f t="shared" si="181"/>
        <v>выходной</v>
      </c>
      <c r="AT272" s="142"/>
      <c r="AU272" s="11" t="str">
        <f>IF(ISERROR(VLOOKUP(B272,'РЕОРГ 2008'!$A:$B,2,FALSE)),"",VLOOKUP(B272,'РЕОРГ 2008'!$A:$B,2,FALSE))</f>
        <v/>
      </c>
      <c r="AV272" s="12" t="str">
        <f t="shared" si="154"/>
        <v>Опер.касса №4340/063</v>
      </c>
      <c r="AW272" s="31" t="e">
        <f>LEFT(#REF!,2)</f>
        <v>#REF!</v>
      </c>
      <c r="AX272" s="12" t="str">
        <f t="shared" si="160"/>
        <v>4340/063</v>
      </c>
      <c r="AZ272" t="str">
        <f>IF(ISERROR(VLOOKUP(B272,'РЕОРГ 01.08.2009'!$A:$B,2,FALSE)),"",VLOOKUP(B272,'РЕОРГ 01.08.2009'!$A:$B,2,FALSE))</f>
        <v/>
      </c>
      <c r="BA272" s="12" t="str">
        <f t="shared" si="155"/>
        <v>Опер.касса №4340/063</v>
      </c>
      <c r="BB272" t="e">
        <f>LEFT(#REF!,2)</f>
        <v>#REF!</v>
      </c>
      <c r="BC272" s="12" t="str">
        <f t="shared" si="161"/>
        <v>4340/063</v>
      </c>
      <c r="BE272" t="str">
        <f>IF(ISERROR(VLOOKUP(B272,'РЕОРГ 01.10.2009'!A:C,3,FALSE)),"",VLOOKUP(B272,'РЕОРГ 01.10.2009'!A:C,3,FALSE))</f>
        <v/>
      </c>
      <c r="BF272" s="12" t="str">
        <f t="shared" si="156"/>
        <v>Опер.касса №4340/063</v>
      </c>
      <c r="BG272" t="e">
        <f>LEFT(#REF!,2)</f>
        <v>#REF!</v>
      </c>
      <c r="BH272" s="12" t="str">
        <f t="shared" si="162"/>
        <v>4340/063</v>
      </c>
      <c r="BJ272" t="str">
        <f>IF(ISERROR(VLOOKUP($B272,'РЕОРГ 01.05.2010'!A:B,2,FALSE)),"",VLOOKUP($B272,'РЕОРГ 01.05.2010'!A:B,2,FALSE))</f>
        <v/>
      </c>
      <c r="BK272" s="12" t="str">
        <f t="shared" si="157"/>
        <v>Опер.касса №4340/063</v>
      </c>
      <c r="BL272" t="e">
        <f>LEFT(#REF!,2)</f>
        <v>#REF!</v>
      </c>
      <c r="BM272" s="12" t="str">
        <f t="shared" si="163"/>
        <v>4340/063</v>
      </c>
      <c r="BO272" t="str">
        <f>IF(ISERROR(VLOOKUP($B272,'РЕОРГ 01.08.2010'!A:B,2,FALSE)),"",VLOOKUP($B272,'РЕОРГ 01.08.2010'!A:B,2,FALSE))</f>
        <v/>
      </c>
      <c r="BP272" s="12" t="str">
        <f t="shared" si="158"/>
        <v>Опер.касса №4340/063</v>
      </c>
      <c r="BQ272" t="e">
        <f>LEFT(#REF!,2)</f>
        <v>#REF!</v>
      </c>
      <c r="BR272" s="12" t="str">
        <f t="shared" si="164"/>
        <v>4340/063</v>
      </c>
    </row>
    <row r="273" spans="1:70" ht="12.75" customHeight="1">
      <c r="A273" t="str">
        <f t="shared" si="159"/>
        <v>4340/064</v>
      </c>
      <c r="B273" s="133">
        <v>320</v>
      </c>
      <c r="C273" s="1" t="s">
        <v>8548</v>
      </c>
      <c r="D273" s="32" t="s">
        <v>7017</v>
      </c>
      <c r="E273" s="1" t="s">
        <v>8549</v>
      </c>
      <c r="F273" s="1" t="s">
        <v>4493</v>
      </c>
      <c r="G273" s="1" t="s">
        <v>8550</v>
      </c>
      <c r="H273" s="1" t="s">
        <v>8551</v>
      </c>
      <c r="I273" s="1" t="s">
        <v>9</v>
      </c>
      <c r="J273" s="1"/>
      <c r="K273" s="1">
        <v>14.5</v>
      </c>
      <c r="L273" s="32" t="s">
        <v>4052</v>
      </c>
      <c r="M273" s="8" t="s">
        <v>11773</v>
      </c>
      <c r="N273" s="2" t="s">
        <v>11984</v>
      </c>
      <c r="O273" s="173"/>
      <c r="P273" s="168">
        <f t="shared" si="188"/>
        <v>270</v>
      </c>
      <c r="Q273" s="138">
        <f t="shared" si="182"/>
        <v>25</v>
      </c>
      <c r="R273" s="138">
        <f t="shared" si="183"/>
        <v>50</v>
      </c>
      <c r="S273" s="138">
        <f t="shared" si="184"/>
        <v>75</v>
      </c>
      <c r="T273" s="138">
        <f t="shared" si="185"/>
        <v>100</v>
      </c>
      <c r="U273" s="138">
        <f t="shared" si="186"/>
        <v>125</v>
      </c>
      <c r="V273" s="138" t="e">
        <f t="shared" si="187"/>
        <v>#VALUE!</v>
      </c>
      <c r="W273" s="158" t="str">
        <f t="shared" si="165"/>
        <v>08:00 18:00(13:00 14:00)</v>
      </c>
      <c r="X273" s="159">
        <f>HLOOKUP(SEARCH("2",$M273)-1,$Q$3:$V273,$P273+1,FALSE)</f>
        <v>25</v>
      </c>
      <c r="Y273" s="160" t="str">
        <f t="shared" si="166"/>
        <v>08:00 18:00(13:00 14:00)|08:00 18:00(13:00 14:00)|08:00 18:00(13:00 14:00)|08:00 18:00(13:00 14:00)|08:00 17:00(13:00 14:00)</v>
      </c>
      <c r="Z273" s="161" t="str">
        <f t="shared" si="167"/>
        <v>08:00 18:00(13:00 14:00)</v>
      </c>
      <c r="AA273" s="158" t="str">
        <f t="shared" si="168"/>
        <v>08:00 18:00(13:00 14:00)</v>
      </c>
      <c r="AB273" s="159">
        <f>HLOOKUP(SEARCH("3",$M273)-1,$Q$3:$V273,$P273+1,FALSE)</f>
        <v>50</v>
      </c>
      <c r="AC273" s="160" t="str">
        <f t="shared" si="169"/>
        <v>08:00 18:00(13:00 14:00)|08:00 18:00(13:00 14:00)|08:00 18:00(13:00 14:00)|08:00 17:00(13:00 14:00)</v>
      </c>
      <c r="AD273" s="161" t="str">
        <f t="shared" si="170"/>
        <v>08:00 18:00(13:00 14:00)</v>
      </c>
      <c r="AE273" s="158" t="str">
        <f t="shared" si="171"/>
        <v>08:00 18:00(13:00 14:00)</v>
      </c>
      <c r="AF273" s="159">
        <f>HLOOKUP(SEARCH("4",$M273)-1,$Q$3:$V273,$P273+1,FALSE)</f>
        <v>75</v>
      </c>
      <c r="AG273" s="161" t="str">
        <f t="shared" si="172"/>
        <v>08:00 18:00(13:00 14:00)|08:00 18:00(13:00 14:00)|08:00 17:00(13:00 14:00)</v>
      </c>
      <c r="AH273" s="161" t="str">
        <f t="shared" si="173"/>
        <v>08:00 18:00(13:00 14:00)</v>
      </c>
      <c r="AI273" s="158" t="str">
        <f t="shared" si="174"/>
        <v>08:00 18:00(13:00 14:00)</v>
      </c>
      <c r="AJ273" s="159">
        <f>HLOOKUP(SEARCH("5",$M273)-1,$Q$3:$V273,$P273+1,FALSE)</f>
        <v>100</v>
      </c>
      <c r="AK273" s="161" t="str">
        <f t="shared" si="175"/>
        <v>08:00 18:00(13:00 14:00)|08:00 17:00(13:00 14:00)</v>
      </c>
      <c r="AL273" s="161" t="str">
        <f t="shared" si="176"/>
        <v>08:00 18:00(13:00 14:00)</v>
      </c>
      <c r="AM273" s="158" t="str">
        <f t="shared" si="177"/>
        <v>08:00 18:00(13:00 14:00)</v>
      </c>
      <c r="AN273" s="159">
        <f>HLOOKUP(SEARCH("6",$M273)-1,$Q$3:$V273,$P273+1,FALSE)</f>
        <v>125</v>
      </c>
      <c r="AO273" s="161" t="str">
        <f t="shared" si="178"/>
        <v>08:00 17:00(13:00 14:00)</v>
      </c>
      <c r="AP273" s="161" t="e">
        <f t="shared" si="179"/>
        <v>#VALUE!</v>
      </c>
      <c r="AQ273" s="162" t="str">
        <f t="shared" si="180"/>
        <v>08:00 17:00(13:00 14:00)</v>
      </c>
      <c r="AR273" s="163" t="e">
        <f>HLOOKUP(SEARCH("7",$M273)-1,$Q$3:$V273,$P273+1,FALSE)</f>
        <v>#VALUE!</v>
      </c>
      <c r="AS273" s="164" t="str">
        <f t="shared" si="181"/>
        <v>выходной</v>
      </c>
      <c r="AT273" s="142"/>
      <c r="AU273" s="11" t="str">
        <f>IF(ISERROR(VLOOKUP(B273,'РЕОРГ 2008'!$A:$B,2,FALSE)),"",VLOOKUP(B273,'РЕОРГ 2008'!$A:$B,2,FALSE))</f>
        <v/>
      </c>
      <c r="AV273" s="12" t="str">
        <f t="shared" si="154"/>
        <v>Доп.офис №4340/064</v>
      </c>
      <c r="AW273" s="31" t="e">
        <f>LEFT(#REF!,2)</f>
        <v>#REF!</v>
      </c>
      <c r="AX273" s="12" t="str">
        <f t="shared" si="160"/>
        <v>4340/064</v>
      </c>
      <c r="AZ273" t="str">
        <f>IF(ISERROR(VLOOKUP(B273,'РЕОРГ 01.08.2009'!$A:$B,2,FALSE)),"",VLOOKUP(B273,'РЕОРГ 01.08.2009'!$A:$B,2,FALSE))</f>
        <v/>
      </c>
      <c r="BA273" s="12" t="str">
        <f t="shared" si="155"/>
        <v>Доп.офис №4340/064</v>
      </c>
      <c r="BB273" t="e">
        <f>LEFT(#REF!,2)</f>
        <v>#REF!</v>
      </c>
      <c r="BC273" s="12" t="str">
        <f t="shared" si="161"/>
        <v>4340/064</v>
      </c>
      <c r="BE273" t="str">
        <f>IF(ISERROR(VLOOKUP(B273,'РЕОРГ 01.10.2009'!A:C,3,FALSE)),"",VLOOKUP(B273,'РЕОРГ 01.10.2009'!A:C,3,FALSE))</f>
        <v/>
      </c>
      <c r="BF273" s="12" t="str">
        <f t="shared" si="156"/>
        <v>Доп.офис №4340/064</v>
      </c>
      <c r="BG273" t="e">
        <f>LEFT(#REF!,2)</f>
        <v>#REF!</v>
      </c>
      <c r="BH273" s="12" t="str">
        <f t="shared" si="162"/>
        <v>4340/064</v>
      </c>
      <c r="BJ273" t="str">
        <f>IF(ISERROR(VLOOKUP($B273,'РЕОРГ 01.05.2010'!A:B,2,FALSE)),"",VLOOKUP($B273,'РЕОРГ 01.05.2010'!A:B,2,FALSE))</f>
        <v/>
      </c>
      <c r="BK273" s="12" t="str">
        <f t="shared" si="157"/>
        <v>Доп.офис №4340/064</v>
      </c>
      <c r="BL273" t="e">
        <f>LEFT(#REF!,2)</f>
        <v>#REF!</v>
      </c>
      <c r="BM273" s="12" t="str">
        <f t="shared" si="163"/>
        <v>4340/064</v>
      </c>
      <c r="BO273" t="str">
        <f>IF(ISERROR(VLOOKUP($B273,'РЕОРГ 01.08.2010'!A:B,2,FALSE)),"",VLOOKUP($B273,'РЕОРГ 01.08.2010'!A:B,2,FALSE))</f>
        <v/>
      </c>
      <c r="BP273" s="12" t="str">
        <f t="shared" si="158"/>
        <v>Доп.офис №4340/064</v>
      </c>
      <c r="BQ273" t="e">
        <f>LEFT(#REF!,2)</f>
        <v>#REF!</v>
      </c>
      <c r="BR273" s="12" t="str">
        <f t="shared" si="164"/>
        <v>4340/064</v>
      </c>
    </row>
    <row r="274" spans="1:70" ht="12.75" customHeight="1">
      <c r="A274" t="str">
        <f t="shared" si="159"/>
        <v>4340/065</v>
      </c>
      <c r="B274" s="133">
        <v>321</v>
      </c>
      <c r="C274" s="1" t="s">
        <v>8552</v>
      </c>
      <c r="D274" s="32" t="s">
        <v>1931</v>
      </c>
      <c r="E274" s="1" t="s">
        <v>8553</v>
      </c>
      <c r="F274" s="1" t="s">
        <v>4493</v>
      </c>
      <c r="G274" s="1" t="s">
        <v>8554</v>
      </c>
      <c r="H274" s="1" t="s">
        <v>8555</v>
      </c>
      <c r="I274" s="1" t="s">
        <v>8556</v>
      </c>
      <c r="J274" s="1"/>
      <c r="K274" s="1">
        <v>0.2</v>
      </c>
      <c r="L274" s="32" t="s">
        <v>4049</v>
      </c>
      <c r="M274" s="8" t="s">
        <v>11985</v>
      </c>
      <c r="N274" s="2" t="s">
        <v>11928</v>
      </c>
      <c r="O274" s="173"/>
      <c r="P274" s="168">
        <f t="shared" si="188"/>
        <v>271</v>
      </c>
      <c r="Q274" s="138" t="e">
        <f t="shared" si="182"/>
        <v>#VALUE!</v>
      </c>
      <c r="R274" s="138" t="e">
        <f t="shared" si="183"/>
        <v>#VALUE!</v>
      </c>
      <c r="S274" s="138" t="e">
        <f t="shared" si="184"/>
        <v>#VALUE!</v>
      </c>
      <c r="T274" s="138" t="e">
        <f t="shared" si="185"/>
        <v>#VALUE!</v>
      </c>
      <c r="U274" s="138" t="e">
        <f t="shared" si="186"/>
        <v>#VALUE!</v>
      </c>
      <c r="V274" s="138" t="e">
        <f t="shared" si="187"/>
        <v>#VALUE!</v>
      </c>
      <c r="W274" s="158" t="str">
        <f t="shared" si="165"/>
        <v>выходной</v>
      </c>
      <c r="X274" s="159" t="e">
        <f>HLOOKUP(SEARCH("2",$M274)-1,$Q$3:$V274,$P274+1,FALSE)</f>
        <v>#VALUE!</v>
      </c>
      <c r="Y274" s="160" t="e">
        <f t="shared" si="166"/>
        <v>#VALUE!</v>
      </c>
      <c r="Z274" s="161" t="e">
        <f t="shared" si="167"/>
        <v>#VALUE!</v>
      </c>
      <c r="AA274" s="158" t="str">
        <f t="shared" si="168"/>
        <v>выходной</v>
      </c>
      <c r="AB274" s="159" t="e">
        <f>HLOOKUP(SEARCH("3",$M274)-1,$Q$3:$V274,$P274+1,FALSE)</f>
        <v>#VALUE!</v>
      </c>
      <c r="AC274" s="160" t="e">
        <f t="shared" si="169"/>
        <v>#VALUE!</v>
      </c>
      <c r="AD274" s="161" t="e">
        <f t="shared" si="170"/>
        <v>#VALUE!</v>
      </c>
      <c r="AE274" s="158" t="str">
        <f t="shared" si="171"/>
        <v>выходной</v>
      </c>
      <c r="AF274" s="159" t="e">
        <f>HLOOKUP(SEARCH("4",$M274)-1,$Q$3:$V274,$P274+1,FALSE)</f>
        <v>#VALUE!</v>
      </c>
      <c r="AG274" s="161" t="e">
        <f t="shared" si="172"/>
        <v>#VALUE!</v>
      </c>
      <c r="AH274" s="161" t="e">
        <f t="shared" si="173"/>
        <v>#VALUE!</v>
      </c>
      <c r="AI274" s="158" t="str">
        <f t="shared" si="174"/>
        <v>выходной</v>
      </c>
      <c r="AJ274" s="159" t="e">
        <f>HLOOKUP(SEARCH("5",$M274)-1,$Q$3:$V274,$P274+1,FALSE)</f>
        <v>#N/A</v>
      </c>
      <c r="AK274" s="161" t="str">
        <f t="shared" si="175"/>
        <v>08:00 16:00(13:00 14:00)</v>
      </c>
      <c r="AL274" s="161" t="e">
        <f t="shared" si="176"/>
        <v>#VALUE!</v>
      </c>
      <c r="AM274" s="158" t="str">
        <f t="shared" si="177"/>
        <v>08:00 16:00(13:00 14:00)</v>
      </c>
      <c r="AN274" s="159" t="e">
        <f>HLOOKUP(SEARCH("6",$M274)-1,$Q$3:$V274,$P274+1,FALSE)</f>
        <v>#VALUE!</v>
      </c>
      <c r="AO274" s="161" t="e">
        <f t="shared" si="178"/>
        <v>#VALUE!</v>
      </c>
      <c r="AP274" s="161" t="e">
        <f t="shared" si="179"/>
        <v>#VALUE!</v>
      </c>
      <c r="AQ274" s="162" t="str">
        <f t="shared" si="180"/>
        <v>выходной</v>
      </c>
      <c r="AR274" s="163" t="e">
        <f>HLOOKUP(SEARCH("7",$M274)-1,$Q$3:$V274,$P274+1,FALSE)</f>
        <v>#VALUE!</v>
      </c>
      <c r="AS274" s="164" t="str">
        <f t="shared" si="181"/>
        <v>выходной</v>
      </c>
      <c r="AT274" s="142"/>
      <c r="AU274" s="11" t="str">
        <f>IF(ISERROR(VLOOKUP(B274,'РЕОРГ 2008'!$A:$B,2,FALSE)),"",VLOOKUP(B274,'РЕОРГ 2008'!$A:$B,2,FALSE))</f>
        <v/>
      </c>
      <c r="AV274" s="12" t="str">
        <f t="shared" si="154"/>
        <v>Опер.касса №4340/065</v>
      </c>
      <c r="AW274" s="31" t="e">
        <f>LEFT(#REF!,2)</f>
        <v>#REF!</v>
      </c>
      <c r="AX274" s="12" t="str">
        <f t="shared" si="160"/>
        <v>4340/065</v>
      </c>
      <c r="AZ274" t="str">
        <f>IF(ISERROR(VLOOKUP(B274,'РЕОРГ 01.08.2009'!$A:$B,2,FALSE)),"",VLOOKUP(B274,'РЕОРГ 01.08.2009'!$A:$B,2,FALSE))</f>
        <v/>
      </c>
      <c r="BA274" s="12" t="str">
        <f t="shared" si="155"/>
        <v>Опер.касса №4340/065</v>
      </c>
      <c r="BB274" t="e">
        <f>LEFT(#REF!,2)</f>
        <v>#REF!</v>
      </c>
      <c r="BC274" s="12" t="str">
        <f t="shared" si="161"/>
        <v>4340/065</v>
      </c>
      <c r="BE274" t="str">
        <f>IF(ISERROR(VLOOKUP(B274,'РЕОРГ 01.10.2009'!A:C,3,FALSE)),"",VLOOKUP(B274,'РЕОРГ 01.10.2009'!A:C,3,FALSE))</f>
        <v/>
      </c>
      <c r="BF274" s="12" t="str">
        <f t="shared" si="156"/>
        <v>Опер.касса №4340/065</v>
      </c>
      <c r="BG274" t="e">
        <f>LEFT(#REF!,2)</f>
        <v>#REF!</v>
      </c>
      <c r="BH274" s="12" t="str">
        <f t="shared" si="162"/>
        <v>4340/065</v>
      </c>
      <c r="BJ274" t="str">
        <f>IF(ISERROR(VLOOKUP($B274,'РЕОРГ 01.05.2010'!A:B,2,FALSE)),"",VLOOKUP($B274,'РЕОРГ 01.05.2010'!A:B,2,FALSE))</f>
        <v/>
      </c>
      <c r="BK274" s="12" t="str">
        <f t="shared" si="157"/>
        <v>Опер.касса №4340/065</v>
      </c>
      <c r="BL274" t="e">
        <f>LEFT(#REF!,2)</f>
        <v>#REF!</v>
      </c>
      <c r="BM274" s="12" t="str">
        <f t="shared" si="163"/>
        <v>4340/065</v>
      </c>
      <c r="BO274" t="str">
        <f>IF(ISERROR(VLOOKUP($B274,'РЕОРГ 01.08.2010'!A:B,2,FALSE)),"",VLOOKUP($B274,'РЕОРГ 01.08.2010'!A:B,2,FALSE))</f>
        <v/>
      </c>
      <c r="BP274" s="12" t="str">
        <f t="shared" si="158"/>
        <v>Опер.касса №4340/065</v>
      </c>
      <c r="BQ274" t="e">
        <f>LEFT(#REF!,2)</f>
        <v>#REF!</v>
      </c>
      <c r="BR274" s="12" t="str">
        <f t="shared" si="164"/>
        <v>4340/065</v>
      </c>
    </row>
    <row r="275" spans="1:70" ht="12.75" customHeight="1">
      <c r="A275" t="str">
        <f t="shared" si="159"/>
        <v>4340/070</v>
      </c>
      <c r="B275" s="133">
        <v>323</v>
      </c>
      <c r="C275" s="1" t="s">
        <v>8557</v>
      </c>
      <c r="D275" s="32" t="s">
        <v>1931</v>
      </c>
      <c r="E275" s="1" t="s">
        <v>8558</v>
      </c>
      <c r="F275" s="1" t="s">
        <v>4493</v>
      </c>
      <c r="G275" s="1" t="s">
        <v>8559</v>
      </c>
      <c r="H275" s="1" t="s">
        <v>8560</v>
      </c>
      <c r="I275" s="1" t="s">
        <v>8561</v>
      </c>
      <c r="J275" s="1"/>
      <c r="K275" s="1">
        <v>0.2</v>
      </c>
      <c r="L275" s="32" t="s">
        <v>4049</v>
      </c>
      <c r="M275" s="8" t="s">
        <v>11876</v>
      </c>
      <c r="N275" s="2" t="s">
        <v>11928</v>
      </c>
      <c r="O275" s="173"/>
      <c r="P275" s="168">
        <f t="shared" si="188"/>
        <v>272</v>
      </c>
      <c r="Q275" s="138" t="e">
        <f t="shared" si="182"/>
        <v>#VALUE!</v>
      </c>
      <c r="R275" s="138" t="e">
        <f t="shared" si="183"/>
        <v>#VALUE!</v>
      </c>
      <c r="S275" s="138" t="e">
        <f t="shared" si="184"/>
        <v>#VALUE!</v>
      </c>
      <c r="T275" s="138" t="e">
        <f t="shared" si="185"/>
        <v>#VALUE!</v>
      </c>
      <c r="U275" s="138" t="e">
        <f t="shared" si="186"/>
        <v>#VALUE!</v>
      </c>
      <c r="V275" s="138" t="e">
        <f t="shared" si="187"/>
        <v>#VALUE!</v>
      </c>
      <c r="W275" s="158" t="str">
        <f t="shared" si="165"/>
        <v>выходной</v>
      </c>
      <c r="X275" s="159" t="e">
        <f>HLOOKUP(SEARCH("2",$M275)-1,$Q$3:$V275,$P275+1,FALSE)</f>
        <v>#VALUE!</v>
      </c>
      <c r="Y275" s="160" t="e">
        <f t="shared" si="166"/>
        <v>#VALUE!</v>
      </c>
      <c r="Z275" s="161" t="e">
        <f t="shared" si="167"/>
        <v>#VALUE!</v>
      </c>
      <c r="AA275" s="158" t="str">
        <f t="shared" si="168"/>
        <v>выходной</v>
      </c>
      <c r="AB275" s="159" t="e">
        <f>HLOOKUP(SEARCH("3",$M275)-1,$Q$3:$V275,$P275+1,FALSE)</f>
        <v>#VALUE!</v>
      </c>
      <c r="AC275" s="160" t="e">
        <f t="shared" si="169"/>
        <v>#VALUE!</v>
      </c>
      <c r="AD275" s="161" t="e">
        <f t="shared" si="170"/>
        <v>#VALUE!</v>
      </c>
      <c r="AE275" s="158" t="str">
        <f t="shared" si="171"/>
        <v>выходной</v>
      </c>
      <c r="AF275" s="159" t="e">
        <f>HLOOKUP(SEARCH("4",$M275)-1,$Q$3:$V275,$P275+1,FALSE)</f>
        <v>#N/A</v>
      </c>
      <c r="AG275" s="161" t="str">
        <f t="shared" si="172"/>
        <v>08:00 16:00(13:00 14:00)</v>
      </c>
      <c r="AH275" s="161" t="e">
        <f t="shared" si="173"/>
        <v>#VALUE!</v>
      </c>
      <c r="AI275" s="158" t="str">
        <f t="shared" si="174"/>
        <v>08:00 16:00(13:00 14:00)</v>
      </c>
      <c r="AJ275" s="159" t="e">
        <f>HLOOKUP(SEARCH("5",$M275)-1,$Q$3:$V275,$P275+1,FALSE)</f>
        <v>#VALUE!</v>
      </c>
      <c r="AK275" s="161" t="e">
        <f t="shared" si="175"/>
        <v>#VALUE!</v>
      </c>
      <c r="AL275" s="161" t="e">
        <f t="shared" si="176"/>
        <v>#VALUE!</v>
      </c>
      <c r="AM275" s="158" t="str">
        <f t="shared" si="177"/>
        <v>выходной</v>
      </c>
      <c r="AN275" s="159" t="e">
        <f>HLOOKUP(SEARCH("6",$M275)-1,$Q$3:$V275,$P275+1,FALSE)</f>
        <v>#VALUE!</v>
      </c>
      <c r="AO275" s="161" t="e">
        <f t="shared" si="178"/>
        <v>#VALUE!</v>
      </c>
      <c r="AP275" s="161" t="e">
        <f t="shared" si="179"/>
        <v>#VALUE!</v>
      </c>
      <c r="AQ275" s="162" t="str">
        <f t="shared" si="180"/>
        <v>выходной</v>
      </c>
      <c r="AR275" s="163" t="e">
        <f>HLOOKUP(SEARCH("7",$M275)-1,$Q$3:$V275,$P275+1,FALSE)</f>
        <v>#VALUE!</v>
      </c>
      <c r="AS275" s="164" t="str">
        <f t="shared" si="181"/>
        <v>выходной</v>
      </c>
      <c r="AT275" s="142"/>
      <c r="AU275" s="11" t="str">
        <f>IF(ISERROR(VLOOKUP(B275,'РЕОРГ 2008'!$A:$B,2,FALSE)),"",VLOOKUP(B275,'РЕОРГ 2008'!$A:$B,2,FALSE))</f>
        <v/>
      </c>
      <c r="AV275" s="12" t="str">
        <f t="shared" si="154"/>
        <v>Опер.касса №4340/070</v>
      </c>
      <c r="AW275" s="31" t="e">
        <f>LEFT(#REF!,2)</f>
        <v>#REF!</v>
      </c>
      <c r="AX275" s="12" t="str">
        <f t="shared" si="160"/>
        <v>4340/070</v>
      </c>
      <c r="AZ275" t="str">
        <f>IF(ISERROR(VLOOKUP(B275,'РЕОРГ 01.08.2009'!$A:$B,2,FALSE)),"",VLOOKUP(B275,'РЕОРГ 01.08.2009'!$A:$B,2,FALSE))</f>
        <v/>
      </c>
      <c r="BA275" s="12" t="str">
        <f t="shared" si="155"/>
        <v>Опер.касса №4340/070</v>
      </c>
      <c r="BB275" t="e">
        <f>LEFT(#REF!,2)</f>
        <v>#REF!</v>
      </c>
      <c r="BC275" s="12" t="str">
        <f t="shared" si="161"/>
        <v>4340/070</v>
      </c>
      <c r="BE275" t="str">
        <f>IF(ISERROR(VLOOKUP(B275,'РЕОРГ 01.10.2009'!A:C,3,FALSE)),"",VLOOKUP(B275,'РЕОРГ 01.10.2009'!A:C,3,FALSE))</f>
        <v/>
      </c>
      <c r="BF275" s="12" t="str">
        <f t="shared" si="156"/>
        <v>Опер.касса №4340/070</v>
      </c>
      <c r="BG275" t="e">
        <f>LEFT(#REF!,2)</f>
        <v>#REF!</v>
      </c>
      <c r="BH275" s="12" t="str">
        <f t="shared" si="162"/>
        <v>4340/070</v>
      </c>
      <c r="BJ275" t="str">
        <f>IF(ISERROR(VLOOKUP($B275,'РЕОРГ 01.05.2010'!A:B,2,FALSE)),"",VLOOKUP($B275,'РЕОРГ 01.05.2010'!A:B,2,FALSE))</f>
        <v/>
      </c>
      <c r="BK275" s="12" t="str">
        <f t="shared" si="157"/>
        <v>Опер.касса №4340/070</v>
      </c>
      <c r="BL275" t="e">
        <f>LEFT(#REF!,2)</f>
        <v>#REF!</v>
      </c>
      <c r="BM275" s="12" t="str">
        <f t="shared" si="163"/>
        <v>4340/070</v>
      </c>
      <c r="BO275" t="str">
        <f>IF(ISERROR(VLOOKUP($B275,'РЕОРГ 01.08.2010'!A:B,2,FALSE)),"",VLOOKUP($B275,'РЕОРГ 01.08.2010'!A:B,2,FALSE))</f>
        <v/>
      </c>
      <c r="BP275" s="12" t="str">
        <f t="shared" si="158"/>
        <v>Опер.касса №4340/070</v>
      </c>
      <c r="BQ275" t="e">
        <f>LEFT(#REF!,2)</f>
        <v>#REF!</v>
      </c>
      <c r="BR275" s="12" t="str">
        <f t="shared" si="164"/>
        <v>4340/070</v>
      </c>
    </row>
    <row r="276" spans="1:70" ht="12.75" customHeight="1">
      <c r="A276" t="str">
        <f t="shared" si="159"/>
        <v>4340/078</v>
      </c>
      <c r="B276" s="133">
        <v>329</v>
      </c>
      <c r="C276" s="1" t="s">
        <v>8562</v>
      </c>
      <c r="D276" s="32" t="s">
        <v>7017</v>
      </c>
      <c r="E276" s="1" t="s">
        <v>8563</v>
      </c>
      <c r="F276" s="1" t="s">
        <v>4493</v>
      </c>
      <c r="G276" s="1" t="s">
        <v>8564</v>
      </c>
      <c r="H276" s="1" t="s">
        <v>13039</v>
      </c>
      <c r="I276" s="1" t="s">
        <v>8565</v>
      </c>
      <c r="J276" s="1"/>
      <c r="K276" s="1">
        <v>33.5</v>
      </c>
      <c r="L276" s="32" t="s">
        <v>2043</v>
      </c>
      <c r="M276" s="8" t="s">
        <v>11773</v>
      </c>
      <c r="N276" s="2" t="s">
        <v>11986</v>
      </c>
      <c r="O276" s="173"/>
      <c r="P276" s="168">
        <f t="shared" si="188"/>
        <v>273</v>
      </c>
      <c r="Q276" s="138">
        <f t="shared" si="182"/>
        <v>12</v>
      </c>
      <c r="R276" s="138">
        <f t="shared" si="183"/>
        <v>24</v>
      </c>
      <c r="S276" s="138">
        <f t="shared" si="184"/>
        <v>36</v>
      </c>
      <c r="T276" s="138">
        <f t="shared" si="185"/>
        <v>48</v>
      </c>
      <c r="U276" s="138">
        <f t="shared" si="186"/>
        <v>60</v>
      </c>
      <c r="V276" s="138" t="e">
        <f t="shared" si="187"/>
        <v>#VALUE!</v>
      </c>
      <c r="W276" s="158" t="str">
        <f t="shared" si="165"/>
        <v>08:00 19:00</v>
      </c>
      <c r="X276" s="159">
        <f>HLOOKUP(SEARCH("2",$M276)-1,$Q$3:$V276,$P276+1,FALSE)</f>
        <v>12</v>
      </c>
      <c r="Y276" s="160" t="str">
        <f t="shared" si="166"/>
        <v>08:00 19:00|08:00 19:00|08:00 19:00|08:00 19:00|08:00 17:00</v>
      </c>
      <c r="Z276" s="161" t="str">
        <f t="shared" si="167"/>
        <v>08:00 19:00</v>
      </c>
      <c r="AA276" s="158" t="str">
        <f t="shared" si="168"/>
        <v>08:00 19:00</v>
      </c>
      <c r="AB276" s="159">
        <f>HLOOKUP(SEARCH("3",$M276)-1,$Q$3:$V276,$P276+1,FALSE)</f>
        <v>24</v>
      </c>
      <c r="AC276" s="160" t="str">
        <f t="shared" si="169"/>
        <v>08:00 19:00|08:00 19:00|08:00 19:00|08:00 17:00</v>
      </c>
      <c r="AD276" s="161" t="str">
        <f t="shared" si="170"/>
        <v>08:00 19:00</v>
      </c>
      <c r="AE276" s="158" t="str">
        <f t="shared" si="171"/>
        <v>08:00 19:00</v>
      </c>
      <c r="AF276" s="159">
        <f>HLOOKUP(SEARCH("4",$M276)-1,$Q$3:$V276,$P276+1,FALSE)</f>
        <v>36</v>
      </c>
      <c r="AG276" s="161" t="str">
        <f t="shared" si="172"/>
        <v>08:00 19:00|08:00 19:00|08:00 17:00</v>
      </c>
      <c r="AH276" s="161" t="str">
        <f t="shared" si="173"/>
        <v>08:00 19:00</v>
      </c>
      <c r="AI276" s="158" t="str">
        <f t="shared" si="174"/>
        <v>08:00 19:00</v>
      </c>
      <c r="AJ276" s="159">
        <f>HLOOKUP(SEARCH("5",$M276)-1,$Q$3:$V276,$P276+1,FALSE)</f>
        <v>48</v>
      </c>
      <c r="AK276" s="161" t="str">
        <f t="shared" si="175"/>
        <v>08:00 19:00|08:00 17:00</v>
      </c>
      <c r="AL276" s="161" t="str">
        <f t="shared" si="176"/>
        <v>08:00 19:00</v>
      </c>
      <c r="AM276" s="158" t="str">
        <f t="shared" si="177"/>
        <v>08:00 19:00</v>
      </c>
      <c r="AN276" s="159">
        <f>HLOOKUP(SEARCH("6",$M276)-1,$Q$3:$V276,$P276+1,FALSE)</f>
        <v>60</v>
      </c>
      <c r="AO276" s="161" t="str">
        <f t="shared" si="178"/>
        <v>08:00 17:00</v>
      </c>
      <c r="AP276" s="161" t="e">
        <f t="shared" si="179"/>
        <v>#VALUE!</v>
      </c>
      <c r="AQ276" s="162" t="str">
        <f t="shared" si="180"/>
        <v>08:00 17:00</v>
      </c>
      <c r="AR276" s="163" t="e">
        <f>HLOOKUP(SEARCH("7",$M276)-1,$Q$3:$V276,$P276+1,FALSE)</f>
        <v>#VALUE!</v>
      </c>
      <c r="AS276" s="164" t="str">
        <f t="shared" si="181"/>
        <v>выходной</v>
      </c>
      <c r="AT276" s="142"/>
      <c r="AU276" s="11" t="str">
        <f>IF(ISERROR(VLOOKUP(B276,'РЕОРГ 2008'!$A:$B,2,FALSE)),"",VLOOKUP(B276,'РЕОРГ 2008'!$A:$B,2,FALSE))</f>
        <v/>
      </c>
      <c r="AV276" s="12" t="str">
        <f t="shared" si="154"/>
        <v>Доп.офис №4340/078</v>
      </c>
      <c r="AW276" s="31" t="e">
        <f>LEFT(#REF!,2)</f>
        <v>#REF!</v>
      </c>
      <c r="AX276" s="12" t="str">
        <f t="shared" si="160"/>
        <v>4340/078</v>
      </c>
      <c r="AZ276" t="str">
        <f>IF(ISERROR(VLOOKUP(B276,'РЕОРГ 01.08.2009'!$A:$B,2,FALSE)),"",VLOOKUP(B276,'РЕОРГ 01.08.2009'!$A:$B,2,FALSE))</f>
        <v/>
      </c>
      <c r="BA276" s="12" t="str">
        <f t="shared" si="155"/>
        <v>Доп.офис №4340/078</v>
      </c>
      <c r="BB276" t="e">
        <f>LEFT(#REF!,2)</f>
        <v>#REF!</v>
      </c>
      <c r="BC276" s="12" t="str">
        <f t="shared" si="161"/>
        <v>4340/078</v>
      </c>
      <c r="BE276" t="str">
        <f>IF(ISERROR(VLOOKUP(B276,'РЕОРГ 01.10.2009'!A:C,3,FALSE)),"",VLOOKUP(B276,'РЕОРГ 01.10.2009'!A:C,3,FALSE))</f>
        <v/>
      </c>
      <c r="BF276" s="12" t="str">
        <f t="shared" si="156"/>
        <v>Доп.офис №4340/078</v>
      </c>
      <c r="BG276" t="e">
        <f>LEFT(#REF!,2)</f>
        <v>#REF!</v>
      </c>
      <c r="BH276" s="12" t="str">
        <f t="shared" si="162"/>
        <v>4340/078</v>
      </c>
      <c r="BJ276" t="str">
        <f>IF(ISERROR(VLOOKUP($B276,'РЕОРГ 01.05.2010'!A:B,2,FALSE)),"",VLOOKUP($B276,'РЕОРГ 01.05.2010'!A:B,2,FALSE))</f>
        <v/>
      </c>
      <c r="BK276" s="12" t="str">
        <f t="shared" si="157"/>
        <v>Доп.офис №4340/078</v>
      </c>
      <c r="BL276" t="e">
        <f>LEFT(#REF!,2)</f>
        <v>#REF!</v>
      </c>
      <c r="BM276" s="12" t="str">
        <f t="shared" si="163"/>
        <v>4340/078</v>
      </c>
      <c r="BO276" t="str">
        <f>IF(ISERROR(VLOOKUP($B276,'РЕОРГ 01.08.2010'!A:B,2,FALSE)),"",VLOOKUP($B276,'РЕОРГ 01.08.2010'!A:B,2,FALSE))</f>
        <v/>
      </c>
      <c r="BP276" s="12" t="str">
        <f t="shared" si="158"/>
        <v>Доп.офис №4340/078</v>
      </c>
      <c r="BQ276" t="e">
        <f>LEFT(#REF!,2)</f>
        <v>#REF!</v>
      </c>
      <c r="BR276" s="12" t="str">
        <f t="shared" si="164"/>
        <v>4340/078</v>
      </c>
    </row>
    <row r="277" spans="1:70" ht="12.75" customHeight="1">
      <c r="A277" t="str">
        <f t="shared" si="159"/>
        <v>4340/079</v>
      </c>
      <c r="B277" s="133">
        <v>330</v>
      </c>
      <c r="C277" s="1" t="s">
        <v>8566</v>
      </c>
      <c r="D277" s="32" t="s">
        <v>1931</v>
      </c>
      <c r="E277" s="1" t="s">
        <v>8567</v>
      </c>
      <c r="F277" s="1" t="s">
        <v>4493</v>
      </c>
      <c r="G277" s="1" t="s">
        <v>8568</v>
      </c>
      <c r="H277" s="1" t="s">
        <v>305</v>
      </c>
      <c r="I277" s="1" t="s">
        <v>8569</v>
      </c>
      <c r="J277" s="1"/>
      <c r="K277" s="1">
        <v>2</v>
      </c>
      <c r="L277" s="32" t="s">
        <v>2043</v>
      </c>
      <c r="M277" s="8" t="s">
        <v>11831</v>
      </c>
      <c r="N277" s="2" t="s">
        <v>11987</v>
      </c>
      <c r="O277" s="173"/>
      <c r="P277" s="168">
        <f t="shared" si="188"/>
        <v>274</v>
      </c>
      <c r="Q277" s="138">
        <f t="shared" si="182"/>
        <v>25</v>
      </c>
      <c r="R277" s="138">
        <f t="shared" si="183"/>
        <v>50</v>
      </c>
      <c r="S277" s="138">
        <f t="shared" si="184"/>
        <v>75</v>
      </c>
      <c r="T277" s="138">
        <f t="shared" si="185"/>
        <v>100</v>
      </c>
      <c r="U277" s="138" t="e">
        <f t="shared" si="186"/>
        <v>#VALUE!</v>
      </c>
      <c r="V277" s="138" t="e">
        <f t="shared" si="187"/>
        <v>#VALUE!</v>
      </c>
      <c r="W277" s="158" t="str">
        <f t="shared" si="165"/>
        <v>выходной</v>
      </c>
      <c r="X277" s="159" t="e">
        <f>HLOOKUP(SEARCH("2",$M277)-1,$Q$3:$V277,$P277+1,FALSE)</f>
        <v>#N/A</v>
      </c>
      <c r="Y277" s="160" t="str">
        <f t="shared" si="166"/>
        <v>09:00 18:00(13:00 14:00)</v>
      </c>
      <c r="Z277" s="161" t="e">
        <f t="shared" si="167"/>
        <v>#VALUE!</v>
      </c>
      <c r="AA277" s="158" t="str">
        <f t="shared" si="168"/>
        <v>09:00 18:00(13:00 14:00)</v>
      </c>
      <c r="AB277" s="159">
        <f>HLOOKUP(SEARCH("3",$M277)-1,$Q$3:$V277,$P277+1,FALSE)</f>
        <v>25</v>
      </c>
      <c r="AC277" s="160" t="str">
        <f t="shared" si="169"/>
        <v>09:00 18:00(13:00 14:00)|09:00 18:00(13:00 14:00)|09:00 18:00(13:00 14:00)|09:00 12:00</v>
      </c>
      <c r="AD277" s="161" t="str">
        <f t="shared" si="170"/>
        <v>09:00 18:00(13:00 14:00)</v>
      </c>
      <c r="AE277" s="158" t="str">
        <f t="shared" si="171"/>
        <v>09:00 18:00(13:00 14:00)</v>
      </c>
      <c r="AF277" s="159">
        <f>HLOOKUP(SEARCH("4",$M277)-1,$Q$3:$V277,$P277+1,FALSE)</f>
        <v>50</v>
      </c>
      <c r="AG277" s="161" t="str">
        <f t="shared" si="172"/>
        <v>09:00 18:00(13:00 14:00)|09:00 18:00(13:00 14:00)|09:00 12:00</v>
      </c>
      <c r="AH277" s="161" t="str">
        <f t="shared" si="173"/>
        <v>09:00 18:00(13:00 14:00)</v>
      </c>
      <c r="AI277" s="158" t="str">
        <f t="shared" si="174"/>
        <v>09:00 18:00(13:00 14:00)</v>
      </c>
      <c r="AJ277" s="159">
        <f>HLOOKUP(SEARCH("5",$M277)-1,$Q$3:$V277,$P277+1,FALSE)</f>
        <v>75</v>
      </c>
      <c r="AK277" s="161" t="str">
        <f t="shared" si="175"/>
        <v>09:00 18:00(13:00 14:00)|09:00 12:00</v>
      </c>
      <c r="AL277" s="161" t="str">
        <f t="shared" si="176"/>
        <v>09:00 18:00(13:00 14:00)</v>
      </c>
      <c r="AM277" s="158" t="str">
        <f t="shared" si="177"/>
        <v>09:00 18:00(13:00 14:00)</v>
      </c>
      <c r="AN277" s="159">
        <f>HLOOKUP(SEARCH("6",$M277)-1,$Q$3:$V277,$P277+1,FALSE)</f>
        <v>100</v>
      </c>
      <c r="AO277" s="161" t="str">
        <f t="shared" si="178"/>
        <v>09:00 12:00</v>
      </c>
      <c r="AP277" s="161" t="e">
        <f t="shared" si="179"/>
        <v>#VALUE!</v>
      </c>
      <c r="AQ277" s="162" t="str">
        <f t="shared" si="180"/>
        <v>09:00 12:00</v>
      </c>
      <c r="AR277" s="163" t="e">
        <f>HLOOKUP(SEARCH("7",$M277)-1,$Q$3:$V277,$P277+1,FALSE)</f>
        <v>#VALUE!</v>
      </c>
      <c r="AS277" s="164" t="str">
        <f t="shared" si="181"/>
        <v>выходной</v>
      </c>
      <c r="AT277" s="142"/>
      <c r="AU277" s="11" t="str">
        <f>IF(ISERROR(VLOOKUP(B277,'РЕОРГ 2008'!$A:$B,2,FALSE)),"",VLOOKUP(B277,'РЕОРГ 2008'!$A:$B,2,FALSE))</f>
        <v/>
      </c>
      <c r="AV277" s="12" t="str">
        <f t="shared" si="154"/>
        <v>Опер.касса №4340/079</v>
      </c>
      <c r="AW277" s="31" t="e">
        <f>LEFT(#REF!,2)</f>
        <v>#REF!</v>
      </c>
      <c r="AX277" s="12" t="str">
        <f t="shared" si="160"/>
        <v>4340/079</v>
      </c>
      <c r="AZ277" t="str">
        <f>IF(ISERROR(VLOOKUP(B277,'РЕОРГ 01.08.2009'!$A:$B,2,FALSE)),"",VLOOKUP(B277,'РЕОРГ 01.08.2009'!$A:$B,2,FALSE))</f>
        <v/>
      </c>
      <c r="BA277" s="12" t="str">
        <f t="shared" si="155"/>
        <v>Опер.касса №4340/079</v>
      </c>
      <c r="BB277" t="e">
        <f>LEFT(#REF!,2)</f>
        <v>#REF!</v>
      </c>
      <c r="BC277" s="12" t="str">
        <f t="shared" si="161"/>
        <v>4340/079</v>
      </c>
      <c r="BE277" t="str">
        <f>IF(ISERROR(VLOOKUP(B277,'РЕОРГ 01.10.2009'!A:C,3,FALSE)),"",VLOOKUP(B277,'РЕОРГ 01.10.2009'!A:C,3,FALSE))</f>
        <v/>
      </c>
      <c r="BF277" s="12" t="str">
        <f t="shared" si="156"/>
        <v>Опер.касса №4340/079</v>
      </c>
      <c r="BG277" t="e">
        <f>LEFT(#REF!,2)</f>
        <v>#REF!</v>
      </c>
      <c r="BH277" s="12" t="str">
        <f t="shared" si="162"/>
        <v>4340/079</v>
      </c>
      <c r="BJ277" t="str">
        <f>IF(ISERROR(VLOOKUP($B277,'РЕОРГ 01.05.2010'!A:B,2,FALSE)),"",VLOOKUP($B277,'РЕОРГ 01.05.2010'!A:B,2,FALSE))</f>
        <v/>
      </c>
      <c r="BK277" s="12" t="str">
        <f t="shared" si="157"/>
        <v>Опер.касса №4340/079</v>
      </c>
      <c r="BL277" t="e">
        <f>LEFT(#REF!,2)</f>
        <v>#REF!</v>
      </c>
      <c r="BM277" s="12" t="str">
        <f t="shared" si="163"/>
        <v>4340/079</v>
      </c>
      <c r="BO277" t="str">
        <f>IF(ISERROR(VLOOKUP($B277,'РЕОРГ 01.08.2010'!A:B,2,FALSE)),"",VLOOKUP($B277,'РЕОРГ 01.08.2010'!A:B,2,FALSE))</f>
        <v/>
      </c>
      <c r="BP277" s="12" t="str">
        <f t="shared" si="158"/>
        <v>Опер.касса №4340/079</v>
      </c>
      <c r="BQ277" t="e">
        <f>LEFT(#REF!,2)</f>
        <v>#REF!</v>
      </c>
      <c r="BR277" s="12" t="str">
        <f t="shared" si="164"/>
        <v>4340/079</v>
      </c>
    </row>
    <row r="278" spans="1:70" ht="12.75" customHeight="1">
      <c r="A278" t="str">
        <f t="shared" si="159"/>
        <v>4340/080</v>
      </c>
      <c r="B278" s="133">
        <v>331</v>
      </c>
      <c r="C278" s="1" t="s">
        <v>8570</v>
      </c>
      <c r="D278" s="32" t="s">
        <v>1931</v>
      </c>
      <c r="E278" s="1" t="s">
        <v>8571</v>
      </c>
      <c r="F278" s="1" t="s">
        <v>4493</v>
      </c>
      <c r="G278" s="1" t="s">
        <v>306</v>
      </c>
      <c r="H278" s="1" t="s">
        <v>8572</v>
      </c>
      <c r="I278" s="1" t="s">
        <v>8573</v>
      </c>
      <c r="J278" s="1"/>
      <c r="K278" s="1">
        <v>1.5</v>
      </c>
      <c r="L278" s="32" t="s">
        <v>4052</v>
      </c>
      <c r="M278" s="8" t="s">
        <v>11903</v>
      </c>
      <c r="N278" s="2" t="s">
        <v>11988</v>
      </c>
      <c r="O278" s="173"/>
      <c r="P278" s="168">
        <f t="shared" si="188"/>
        <v>275</v>
      </c>
      <c r="Q278" s="138">
        <f t="shared" si="182"/>
        <v>25</v>
      </c>
      <c r="R278" s="138">
        <f t="shared" si="183"/>
        <v>50</v>
      </c>
      <c r="S278" s="138">
        <f t="shared" si="184"/>
        <v>75</v>
      </c>
      <c r="T278" s="138" t="e">
        <f t="shared" si="185"/>
        <v>#VALUE!</v>
      </c>
      <c r="U278" s="138" t="e">
        <f t="shared" si="186"/>
        <v>#VALUE!</v>
      </c>
      <c r="V278" s="138" t="e">
        <f t="shared" si="187"/>
        <v>#VALUE!</v>
      </c>
      <c r="W278" s="158" t="str">
        <f t="shared" si="165"/>
        <v>выходной</v>
      </c>
      <c r="X278" s="159" t="e">
        <f>HLOOKUP(SEARCH("2",$M278)-1,$Q$3:$V278,$P278+1,FALSE)</f>
        <v>#N/A</v>
      </c>
      <c r="Y278" s="160" t="str">
        <f t="shared" si="166"/>
        <v>10:00 18:00(13:00 14:00)</v>
      </c>
      <c r="Z278" s="161" t="e">
        <f t="shared" si="167"/>
        <v>#VALUE!</v>
      </c>
      <c r="AA278" s="158" t="str">
        <f t="shared" si="168"/>
        <v>10:00 18:00(13:00 14:00)</v>
      </c>
      <c r="AB278" s="159">
        <f>HLOOKUP(SEARCH("3",$M278)-1,$Q$3:$V278,$P278+1,FALSE)</f>
        <v>25</v>
      </c>
      <c r="AC278" s="160" t="str">
        <f t="shared" si="169"/>
        <v>10:00 18:00(13:00 14:00)|10:00 18:00(13:00 14:00)|09:00 14:00</v>
      </c>
      <c r="AD278" s="161" t="str">
        <f t="shared" si="170"/>
        <v>10:00 18:00(13:00 14:00)</v>
      </c>
      <c r="AE278" s="158" t="str">
        <f t="shared" si="171"/>
        <v>10:00 18:00(13:00 14:00)</v>
      </c>
      <c r="AF278" s="159" t="e">
        <f>HLOOKUP(SEARCH("4",$M278)-1,$Q$3:$V278,$P278+1,FALSE)</f>
        <v>#VALUE!</v>
      </c>
      <c r="AG278" s="161" t="e">
        <f t="shared" si="172"/>
        <v>#VALUE!</v>
      </c>
      <c r="AH278" s="161" t="e">
        <f t="shared" si="173"/>
        <v>#VALUE!</v>
      </c>
      <c r="AI278" s="158" t="str">
        <f t="shared" si="174"/>
        <v>выходной</v>
      </c>
      <c r="AJ278" s="159">
        <f>HLOOKUP(SEARCH("5",$M278)-1,$Q$3:$V278,$P278+1,FALSE)</f>
        <v>50</v>
      </c>
      <c r="AK278" s="161" t="str">
        <f t="shared" si="175"/>
        <v>10:00 18:00(13:00 14:00)|09:00 14:00</v>
      </c>
      <c r="AL278" s="161" t="str">
        <f t="shared" si="176"/>
        <v>10:00 18:00(13:00 14:00)</v>
      </c>
      <c r="AM278" s="158" t="str">
        <f t="shared" si="177"/>
        <v>10:00 18:00(13:00 14:00)</v>
      </c>
      <c r="AN278" s="159">
        <f>HLOOKUP(SEARCH("6",$M278)-1,$Q$3:$V278,$P278+1,FALSE)</f>
        <v>75</v>
      </c>
      <c r="AO278" s="161" t="str">
        <f t="shared" si="178"/>
        <v>09:00 14:00</v>
      </c>
      <c r="AP278" s="161" t="e">
        <f t="shared" si="179"/>
        <v>#VALUE!</v>
      </c>
      <c r="AQ278" s="162" t="str">
        <f t="shared" si="180"/>
        <v>09:00 14:00</v>
      </c>
      <c r="AR278" s="163" t="e">
        <f>HLOOKUP(SEARCH("7",$M278)-1,$Q$3:$V278,$P278+1,FALSE)</f>
        <v>#VALUE!</v>
      </c>
      <c r="AS278" s="164" t="str">
        <f t="shared" si="181"/>
        <v>выходной</v>
      </c>
      <c r="AT278" s="142"/>
      <c r="AU278" s="11" t="str">
        <f>IF(ISERROR(VLOOKUP(B278,'РЕОРГ 2008'!$A:$B,2,FALSE)),"",VLOOKUP(B278,'РЕОРГ 2008'!$A:$B,2,FALSE))</f>
        <v/>
      </c>
      <c r="AV278" s="12" t="str">
        <f t="shared" si="154"/>
        <v>Опер.касса №4340/080</v>
      </c>
      <c r="AW278" s="31" t="e">
        <f>LEFT(#REF!,2)</f>
        <v>#REF!</v>
      </c>
      <c r="AX278" s="12" t="str">
        <f t="shared" si="160"/>
        <v>4340/080</v>
      </c>
      <c r="AZ278" t="str">
        <f>IF(ISERROR(VLOOKUP(B278,'РЕОРГ 01.08.2009'!$A:$B,2,FALSE)),"",VLOOKUP(B278,'РЕОРГ 01.08.2009'!$A:$B,2,FALSE))</f>
        <v/>
      </c>
      <c r="BA278" s="12" t="str">
        <f t="shared" si="155"/>
        <v>Опер.касса №4340/080</v>
      </c>
      <c r="BB278" t="e">
        <f>LEFT(#REF!,2)</f>
        <v>#REF!</v>
      </c>
      <c r="BC278" s="12" t="str">
        <f t="shared" si="161"/>
        <v>4340/080</v>
      </c>
      <c r="BE278" t="str">
        <f>IF(ISERROR(VLOOKUP(B278,'РЕОРГ 01.10.2009'!A:C,3,FALSE)),"",VLOOKUP(B278,'РЕОРГ 01.10.2009'!A:C,3,FALSE))</f>
        <v/>
      </c>
      <c r="BF278" s="12" t="str">
        <f t="shared" si="156"/>
        <v>Опер.касса №4340/080</v>
      </c>
      <c r="BG278" t="e">
        <f>LEFT(#REF!,2)</f>
        <v>#REF!</v>
      </c>
      <c r="BH278" s="12" t="str">
        <f t="shared" si="162"/>
        <v>4340/080</v>
      </c>
      <c r="BJ278" t="str">
        <f>IF(ISERROR(VLOOKUP($B278,'РЕОРГ 01.05.2010'!A:B,2,FALSE)),"",VLOOKUP($B278,'РЕОРГ 01.05.2010'!A:B,2,FALSE))</f>
        <v/>
      </c>
      <c r="BK278" s="12" t="str">
        <f t="shared" si="157"/>
        <v>Опер.касса №4340/080</v>
      </c>
      <c r="BL278" t="e">
        <f>LEFT(#REF!,2)</f>
        <v>#REF!</v>
      </c>
      <c r="BM278" s="12" t="str">
        <f t="shared" si="163"/>
        <v>4340/080</v>
      </c>
      <c r="BO278" t="str">
        <f>IF(ISERROR(VLOOKUP($B278,'РЕОРГ 01.08.2010'!A:B,2,FALSE)),"",VLOOKUP($B278,'РЕОРГ 01.08.2010'!A:B,2,FALSE))</f>
        <v/>
      </c>
      <c r="BP278" s="12" t="str">
        <f t="shared" si="158"/>
        <v>Опер.касса №4340/080</v>
      </c>
      <c r="BQ278" t="e">
        <f>LEFT(#REF!,2)</f>
        <v>#REF!</v>
      </c>
      <c r="BR278" s="12" t="str">
        <f t="shared" si="164"/>
        <v>4340/080</v>
      </c>
    </row>
    <row r="279" spans="1:70" ht="12.75" customHeight="1">
      <c r="A279" t="str">
        <f t="shared" si="159"/>
        <v>4340/081</v>
      </c>
      <c r="B279" s="133">
        <v>332</v>
      </c>
      <c r="C279" s="1" t="s">
        <v>8574</v>
      </c>
      <c r="D279" s="32" t="s">
        <v>1931</v>
      </c>
      <c r="E279" s="1" t="s">
        <v>8563</v>
      </c>
      <c r="F279" s="1" t="s">
        <v>4493</v>
      </c>
      <c r="G279" s="1" t="s">
        <v>307</v>
      </c>
      <c r="H279" s="1" t="s">
        <v>308</v>
      </c>
      <c r="I279" s="1" t="s">
        <v>8575</v>
      </c>
      <c r="J279" s="1"/>
      <c r="K279" s="1">
        <v>0.2</v>
      </c>
      <c r="L279" s="32" t="s">
        <v>4049</v>
      </c>
      <c r="M279" s="8" t="s">
        <v>11876</v>
      </c>
      <c r="N279" s="2" t="s">
        <v>11928</v>
      </c>
      <c r="O279" s="173"/>
      <c r="P279" s="168">
        <f t="shared" si="188"/>
        <v>276</v>
      </c>
      <c r="Q279" s="138" t="e">
        <f t="shared" si="182"/>
        <v>#VALUE!</v>
      </c>
      <c r="R279" s="138" t="e">
        <f t="shared" si="183"/>
        <v>#VALUE!</v>
      </c>
      <c r="S279" s="138" t="e">
        <f t="shared" si="184"/>
        <v>#VALUE!</v>
      </c>
      <c r="T279" s="138" t="e">
        <f t="shared" si="185"/>
        <v>#VALUE!</v>
      </c>
      <c r="U279" s="138" t="e">
        <f t="shared" si="186"/>
        <v>#VALUE!</v>
      </c>
      <c r="V279" s="138" t="e">
        <f t="shared" si="187"/>
        <v>#VALUE!</v>
      </c>
      <c r="W279" s="158" t="str">
        <f t="shared" si="165"/>
        <v>выходной</v>
      </c>
      <c r="X279" s="159" t="e">
        <f>HLOOKUP(SEARCH("2",$M279)-1,$Q$3:$V279,$P279+1,FALSE)</f>
        <v>#VALUE!</v>
      </c>
      <c r="Y279" s="160" t="e">
        <f t="shared" si="166"/>
        <v>#VALUE!</v>
      </c>
      <c r="Z279" s="161" t="e">
        <f t="shared" si="167"/>
        <v>#VALUE!</v>
      </c>
      <c r="AA279" s="158" t="str">
        <f t="shared" si="168"/>
        <v>выходной</v>
      </c>
      <c r="AB279" s="159" t="e">
        <f>HLOOKUP(SEARCH("3",$M279)-1,$Q$3:$V279,$P279+1,FALSE)</f>
        <v>#VALUE!</v>
      </c>
      <c r="AC279" s="160" t="e">
        <f t="shared" si="169"/>
        <v>#VALUE!</v>
      </c>
      <c r="AD279" s="161" t="e">
        <f t="shared" si="170"/>
        <v>#VALUE!</v>
      </c>
      <c r="AE279" s="158" t="str">
        <f t="shared" si="171"/>
        <v>выходной</v>
      </c>
      <c r="AF279" s="159" t="e">
        <f>HLOOKUP(SEARCH("4",$M279)-1,$Q$3:$V279,$P279+1,FALSE)</f>
        <v>#N/A</v>
      </c>
      <c r="AG279" s="161" t="str">
        <f t="shared" si="172"/>
        <v>08:00 16:00(13:00 14:00)</v>
      </c>
      <c r="AH279" s="161" t="e">
        <f t="shared" si="173"/>
        <v>#VALUE!</v>
      </c>
      <c r="AI279" s="158" t="str">
        <f t="shared" si="174"/>
        <v>08:00 16:00(13:00 14:00)</v>
      </c>
      <c r="AJ279" s="159" t="e">
        <f>HLOOKUP(SEARCH("5",$M279)-1,$Q$3:$V279,$P279+1,FALSE)</f>
        <v>#VALUE!</v>
      </c>
      <c r="AK279" s="161" t="e">
        <f t="shared" si="175"/>
        <v>#VALUE!</v>
      </c>
      <c r="AL279" s="161" t="e">
        <f t="shared" si="176"/>
        <v>#VALUE!</v>
      </c>
      <c r="AM279" s="158" t="str">
        <f t="shared" si="177"/>
        <v>выходной</v>
      </c>
      <c r="AN279" s="159" t="e">
        <f>HLOOKUP(SEARCH("6",$M279)-1,$Q$3:$V279,$P279+1,FALSE)</f>
        <v>#VALUE!</v>
      </c>
      <c r="AO279" s="161" t="e">
        <f t="shared" si="178"/>
        <v>#VALUE!</v>
      </c>
      <c r="AP279" s="161" t="e">
        <f t="shared" si="179"/>
        <v>#VALUE!</v>
      </c>
      <c r="AQ279" s="162" t="str">
        <f t="shared" si="180"/>
        <v>выходной</v>
      </c>
      <c r="AR279" s="163" t="e">
        <f>HLOOKUP(SEARCH("7",$M279)-1,$Q$3:$V279,$P279+1,FALSE)</f>
        <v>#VALUE!</v>
      </c>
      <c r="AS279" s="164" t="str">
        <f t="shared" si="181"/>
        <v>выходной</v>
      </c>
      <c r="AT279" s="142"/>
      <c r="AU279" s="11" t="str">
        <f>IF(ISERROR(VLOOKUP(B279,'РЕОРГ 2008'!$A:$B,2,FALSE)),"",VLOOKUP(B279,'РЕОРГ 2008'!$A:$B,2,FALSE))</f>
        <v/>
      </c>
      <c r="AV279" s="12" t="str">
        <f t="shared" si="154"/>
        <v>Опер.касса №4340/081</v>
      </c>
      <c r="AW279" s="31" t="e">
        <f>LEFT(#REF!,2)</f>
        <v>#REF!</v>
      </c>
      <c r="AX279" s="12" t="str">
        <f t="shared" si="160"/>
        <v>4340/081</v>
      </c>
      <c r="AZ279" t="str">
        <f>IF(ISERROR(VLOOKUP(B279,'РЕОРГ 01.08.2009'!$A:$B,2,FALSE)),"",VLOOKUP(B279,'РЕОРГ 01.08.2009'!$A:$B,2,FALSE))</f>
        <v/>
      </c>
      <c r="BA279" s="12" t="str">
        <f t="shared" si="155"/>
        <v>Опер.касса №4340/081</v>
      </c>
      <c r="BB279" t="e">
        <f>LEFT(#REF!,2)</f>
        <v>#REF!</v>
      </c>
      <c r="BC279" s="12" t="str">
        <f t="shared" si="161"/>
        <v>4340/081</v>
      </c>
      <c r="BE279" t="str">
        <f>IF(ISERROR(VLOOKUP(B279,'РЕОРГ 01.10.2009'!A:C,3,FALSE)),"",VLOOKUP(B279,'РЕОРГ 01.10.2009'!A:C,3,FALSE))</f>
        <v/>
      </c>
      <c r="BF279" s="12" t="str">
        <f t="shared" si="156"/>
        <v>Опер.касса №4340/081</v>
      </c>
      <c r="BG279" t="e">
        <f>LEFT(#REF!,2)</f>
        <v>#REF!</v>
      </c>
      <c r="BH279" s="12" t="str">
        <f t="shared" si="162"/>
        <v>4340/081</v>
      </c>
      <c r="BJ279" t="str">
        <f>IF(ISERROR(VLOOKUP($B279,'РЕОРГ 01.05.2010'!A:B,2,FALSE)),"",VLOOKUP($B279,'РЕОРГ 01.05.2010'!A:B,2,FALSE))</f>
        <v/>
      </c>
      <c r="BK279" s="12" t="str">
        <f t="shared" si="157"/>
        <v>Опер.касса №4340/081</v>
      </c>
      <c r="BL279" t="e">
        <f>LEFT(#REF!,2)</f>
        <v>#REF!</v>
      </c>
      <c r="BM279" s="12" t="str">
        <f t="shared" si="163"/>
        <v>4340/081</v>
      </c>
      <c r="BO279" t="str">
        <f>IF(ISERROR(VLOOKUP($B279,'РЕОРГ 01.08.2010'!A:B,2,FALSE)),"",VLOOKUP($B279,'РЕОРГ 01.08.2010'!A:B,2,FALSE))</f>
        <v/>
      </c>
      <c r="BP279" s="12" t="str">
        <f t="shared" si="158"/>
        <v>Опер.касса №4340/081</v>
      </c>
      <c r="BQ279" t="e">
        <f>LEFT(#REF!,2)</f>
        <v>#REF!</v>
      </c>
      <c r="BR279" s="12" t="str">
        <f t="shared" si="164"/>
        <v>4340/081</v>
      </c>
    </row>
    <row r="280" spans="1:70" ht="12.75" customHeight="1">
      <c r="A280" t="str">
        <f t="shared" si="159"/>
        <v>4340/082</v>
      </c>
      <c r="B280" s="133">
        <v>333</v>
      </c>
      <c r="C280" s="1" t="s">
        <v>8576</v>
      </c>
      <c r="D280" s="32" t="s">
        <v>1931</v>
      </c>
      <c r="E280" s="1" t="s">
        <v>8577</v>
      </c>
      <c r="F280" s="1" t="s">
        <v>4493</v>
      </c>
      <c r="G280" s="1" t="s">
        <v>1417</v>
      </c>
      <c r="H280" s="1" t="s">
        <v>8578</v>
      </c>
      <c r="I280" s="1" t="s">
        <v>8579</v>
      </c>
      <c r="J280" s="1"/>
      <c r="K280" s="1">
        <v>1.5</v>
      </c>
      <c r="L280" s="32" t="s">
        <v>4052</v>
      </c>
      <c r="M280" s="8" t="s">
        <v>11903</v>
      </c>
      <c r="N280" s="2" t="s">
        <v>11989</v>
      </c>
      <c r="O280" s="173"/>
      <c r="P280" s="168">
        <f t="shared" si="188"/>
        <v>277</v>
      </c>
      <c r="Q280" s="138">
        <f t="shared" si="182"/>
        <v>25</v>
      </c>
      <c r="R280" s="138">
        <f t="shared" si="183"/>
        <v>50</v>
      </c>
      <c r="S280" s="138">
        <f t="shared" si="184"/>
        <v>75</v>
      </c>
      <c r="T280" s="138" t="e">
        <f t="shared" si="185"/>
        <v>#VALUE!</v>
      </c>
      <c r="U280" s="138" t="e">
        <f t="shared" si="186"/>
        <v>#VALUE!</v>
      </c>
      <c r="V280" s="138" t="e">
        <f t="shared" si="187"/>
        <v>#VALUE!</v>
      </c>
      <c r="W280" s="158" t="str">
        <f t="shared" si="165"/>
        <v>выходной</v>
      </c>
      <c r="X280" s="159" t="e">
        <f>HLOOKUP(SEARCH("2",$M280)-1,$Q$3:$V280,$P280+1,FALSE)</f>
        <v>#N/A</v>
      </c>
      <c r="Y280" s="160" t="str">
        <f t="shared" si="166"/>
        <v>08:30 16:30(13:00 14:00)</v>
      </c>
      <c r="Z280" s="161" t="e">
        <f t="shared" si="167"/>
        <v>#VALUE!</v>
      </c>
      <c r="AA280" s="158" t="str">
        <f t="shared" si="168"/>
        <v>08:30 16:30(13:00 14:00)</v>
      </c>
      <c r="AB280" s="159">
        <f>HLOOKUP(SEARCH("3",$M280)-1,$Q$3:$V280,$P280+1,FALSE)</f>
        <v>25</v>
      </c>
      <c r="AC280" s="160" t="str">
        <f t="shared" si="169"/>
        <v>08:30 16:30(13:00 14:00)|08:30 16:30(13:00 14:00)|08:30 13:30</v>
      </c>
      <c r="AD280" s="161" t="str">
        <f t="shared" si="170"/>
        <v>08:30 16:30(13:00 14:00)</v>
      </c>
      <c r="AE280" s="158" t="str">
        <f t="shared" si="171"/>
        <v>08:30 16:30(13:00 14:00)</v>
      </c>
      <c r="AF280" s="159" t="e">
        <f>HLOOKUP(SEARCH("4",$M280)-1,$Q$3:$V280,$P280+1,FALSE)</f>
        <v>#VALUE!</v>
      </c>
      <c r="AG280" s="161" t="e">
        <f t="shared" si="172"/>
        <v>#VALUE!</v>
      </c>
      <c r="AH280" s="161" t="e">
        <f t="shared" si="173"/>
        <v>#VALUE!</v>
      </c>
      <c r="AI280" s="158" t="str">
        <f t="shared" si="174"/>
        <v>выходной</v>
      </c>
      <c r="AJ280" s="159">
        <f>HLOOKUP(SEARCH("5",$M280)-1,$Q$3:$V280,$P280+1,FALSE)</f>
        <v>50</v>
      </c>
      <c r="AK280" s="161" t="str">
        <f t="shared" si="175"/>
        <v>08:30 16:30(13:00 14:00)|08:30 13:30</v>
      </c>
      <c r="AL280" s="161" t="str">
        <f t="shared" si="176"/>
        <v>08:30 16:30(13:00 14:00)</v>
      </c>
      <c r="AM280" s="158" t="str">
        <f t="shared" si="177"/>
        <v>08:30 16:30(13:00 14:00)</v>
      </c>
      <c r="AN280" s="159">
        <f>HLOOKUP(SEARCH("6",$M280)-1,$Q$3:$V280,$P280+1,FALSE)</f>
        <v>75</v>
      </c>
      <c r="AO280" s="161" t="str">
        <f t="shared" si="178"/>
        <v>08:30 13:30</v>
      </c>
      <c r="AP280" s="161" t="e">
        <f t="shared" si="179"/>
        <v>#VALUE!</v>
      </c>
      <c r="AQ280" s="162" t="str">
        <f t="shared" si="180"/>
        <v>08:30 13:30</v>
      </c>
      <c r="AR280" s="163" t="e">
        <f>HLOOKUP(SEARCH("7",$M280)-1,$Q$3:$V280,$P280+1,FALSE)</f>
        <v>#VALUE!</v>
      </c>
      <c r="AS280" s="164" t="str">
        <f t="shared" si="181"/>
        <v>выходной</v>
      </c>
      <c r="AT280" s="142"/>
      <c r="AU280" s="11" t="str">
        <f>IF(ISERROR(VLOOKUP(B280,'РЕОРГ 2008'!$A:$B,2,FALSE)),"",VLOOKUP(B280,'РЕОРГ 2008'!$A:$B,2,FALSE))</f>
        <v/>
      </c>
      <c r="AV280" s="12" t="str">
        <f t="shared" si="154"/>
        <v>Опер.касса №4340/082</v>
      </c>
      <c r="AW280" s="31" t="e">
        <f>LEFT(#REF!,2)</f>
        <v>#REF!</v>
      </c>
      <c r="AX280" s="12" t="str">
        <f t="shared" si="160"/>
        <v>4340/082</v>
      </c>
      <c r="AZ280" t="str">
        <f>IF(ISERROR(VLOOKUP(B280,'РЕОРГ 01.08.2009'!$A:$B,2,FALSE)),"",VLOOKUP(B280,'РЕОРГ 01.08.2009'!$A:$B,2,FALSE))</f>
        <v/>
      </c>
      <c r="BA280" s="12" t="str">
        <f t="shared" si="155"/>
        <v>Опер.касса №4340/082</v>
      </c>
      <c r="BB280" t="e">
        <f>LEFT(#REF!,2)</f>
        <v>#REF!</v>
      </c>
      <c r="BC280" s="12" t="str">
        <f t="shared" si="161"/>
        <v>4340/082</v>
      </c>
      <c r="BE280" t="str">
        <f>IF(ISERROR(VLOOKUP(B280,'РЕОРГ 01.10.2009'!A:C,3,FALSE)),"",VLOOKUP(B280,'РЕОРГ 01.10.2009'!A:C,3,FALSE))</f>
        <v/>
      </c>
      <c r="BF280" s="12" t="str">
        <f t="shared" si="156"/>
        <v>Опер.касса №4340/082</v>
      </c>
      <c r="BG280" t="e">
        <f>LEFT(#REF!,2)</f>
        <v>#REF!</v>
      </c>
      <c r="BH280" s="12" t="str">
        <f t="shared" si="162"/>
        <v>4340/082</v>
      </c>
      <c r="BJ280" t="str">
        <f>IF(ISERROR(VLOOKUP($B280,'РЕОРГ 01.05.2010'!A:B,2,FALSE)),"",VLOOKUP($B280,'РЕОРГ 01.05.2010'!A:B,2,FALSE))</f>
        <v/>
      </c>
      <c r="BK280" s="12" t="str">
        <f t="shared" si="157"/>
        <v>Опер.касса №4340/082</v>
      </c>
      <c r="BL280" t="e">
        <f>LEFT(#REF!,2)</f>
        <v>#REF!</v>
      </c>
      <c r="BM280" s="12" t="str">
        <f t="shared" si="163"/>
        <v>4340/082</v>
      </c>
      <c r="BO280" t="str">
        <f>IF(ISERROR(VLOOKUP($B280,'РЕОРГ 01.08.2010'!A:B,2,FALSE)),"",VLOOKUP($B280,'РЕОРГ 01.08.2010'!A:B,2,FALSE))</f>
        <v/>
      </c>
      <c r="BP280" s="12" t="str">
        <f t="shared" si="158"/>
        <v>Опер.касса №4340/082</v>
      </c>
      <c r="BQ280" t="e">
        <f>LEFT(#REF!,2)</f>
        <v>#REF!</v>
      </c>
      <c r="BR280" s="12" t="str">
        <f t="shared" si="164"/>
        <v>4340/082</v>
      </c>
    </row>
    <row r="281" spans="1:70" ht="12.75" customHeight="1">
      <c r="A281" t="str">
        <f t="shared" si="159"/>
        <v>4340/085</v>
      </c>
      <c r="B281" s="133">
        <v>336</v>
      </c>
      <c r="C281" s="1" t="s">
        <v>8580</v>
      </c>
      <c r="D281" s="32" t="s">
        <v>1931</v>
      </c>
      <c r="E281" s="1" t="s">
        <v>8581</v>
      </c>
      <c r="F281" s="1" t="s">
        <v>4493</v>
      </c>
      <c r="G281" s="1" t="s">
        <v>309</v>
      </c>
      <c r="H281" s="1" t="s">
        <v>8582</v>
      </c>
      <c r="I281" s="1" t="s">
        <v>8583</v>
      </c>
      <c r="J281" s="1"/>
      <c r="K281" s="1">
        <v>1</v>
      </c>
      <c r="L281" s="32" t="s">
        <v>4052</v>
      </c>
      <c r="M281" s="8" t="s">
        <v>11831</v>
      </c>
      <c r="N281" s="2" t="s">
        <v>11990</v>
      </c>
      <c r="O281" s="173"/>
      <c r="P281" s="168">
        <f t="shared" si="188"/>
        <v>278</v>
      </c>
      <c r="Q281" s="138">
        <f t="shared" si="182"/>
        <v>25</v>
      </c>
      <c r="R281" s="138">
        <f t="shared" si="183"/>
        <v>50</v>
      </c>
      <c r="S281" s="138">
        <f t="shared" si="184"/>
        <v>75</v>
      </c>
      <c r="T281" s="138">
        <f t="shared" si="185"/>
        <v>100</v>
      </c>
      <c r="U281" s="138" t="e">
        <f t="shared" si="186"/>
        <v>#VALUE!</v>
      </c>
      <c r="V281" s="138" t="e">
        <f t="shared" si="187"/>
        <v>#VALUE!</v>
      </c>
      <c r="W281" s="158" t="str">
        <f t="shared" si="165"/>
        <v>выходной</v>
      </c>
      <c r="X281" s="159" t="e">
        <f>HLOOKUP(SEARCH("2",$M281)-1,$Q$3:$V281,$P281+1,FALSE)</f>
        <v>#N/A</v>
      </c>
      <c r="Y281" s="160" t="str">
        <f t="shared" si="166"/>
        <v>08:30 16:30(13:00 14:00)</v>
      </c>
      <c r="Z281" s="161" t="e">
        <f t="shared" si="167"/>
        <v>#VALUE!</v>
      </c>
      <c r="AA281" s="158" t="str">
        <f t="shared" si="168"/>
        <v>08:30 16:30(13:00 14:00)</v>
      </c>
      <c r="AB281" s="159">
        <f>HLOOKUP(SEARCH("3",$M281)-1,$Q$3:$V281,$P281+1,FALSE)</f>
        <v>25</v>
      </c>
      <c r="AC281" s="160" t="str">
        <f t="shared" si="169"/>
        <v>08:30 16:30(13:00 14:00)|08:30 16:30(13:00 14:00)|08:30 16:30(13:00 14:00)|08:30 14:30</v>
      </c>
      <c r="AD281" s="161" t="str">
        <f t="shared" si="170"/>
        <v>08:30 16:30(13:00 14:00)</v>
      </c>
      <c r="AE281" s="158" t="str">
        <f t="shared" si="171"/>
        <v>08:30 16:30(13:00 14:00)</v>
      </c>
      <c r="AF281" s="159">
        <f>HLOOKUP(SEARCH("4",$M281)-1,$Q$3:$V281,$P281+1,FALSE)</f>
        <v>50</v>
      </c>
      <c r="AG281" s="161" t="str">
        <f t="shared" si="172"/>
        <v>08:30 16:30(13:00 14:00)|08:30 16:30(13:00 14:00)|08:30 14:30</v>
      </c>
      <c r="AH281" s="161" t="str">
        <f t="shared" si="173"/>
        <v>08:30 16:30(13:00 14:00)</v>
      </c>
      <c r="AI281" s="158" t="str">
        <f t="shared" si="174"/>
        <v>08:30 16:30(13:00 14:00)</v>
      </c>
      <c r="AJ281" s="159">
        <f>HLOOKUP(SEARCH("5",$M281)-1,$Q$3:$V281,$P281+1,FALSE)</f>
        <v>75</v>
      </c>
      <c r="AK281" s="161" t="str">
        <f t="shared" si="175"/>
        <v>08:30 16:30(13:00 14:00)|08:30 14:30</v>
      </c>
      <c r="AL281" s="161" t="str">
        <f t="shared" si="176"/>
        <v>08:30 16:30(13:00 14:00)</v>
      </c>
      <c r="AM281" s="158" t="str">
        <f t="shared" si="177"/>
        <v>08:30 16:30(13:00 14:00)</v>
      </c>
      <c r="AN281" s="159">
        <f>HLOOKUP(SEARCH("6",$M281)-1,$Q$3:$V281,$P281+1,FALSE)</f>
        <v>100</v>
      </c>
      <c r="AO281" s="161" t="str">
        <f t="shared" si="178"/>
        <v>08:30 14:30</v>
      </c>
      <c r="AP281" s="161" t="e">
        <f t="shared" si="179"/>
        <v>#VALUE!</v>
      </c>
      <c r="AQ281" s="162" t="str">
        <f t="shared" si="180"/>
        <v>08:30 14:30</v>
      </c>
      <c r="AR281" s="163" t="e">
        <f>HLOOKUP(SEARCH("7",$M281)-1,$Q$3:$V281,$P281+1,FALSE)</f>
        <v>#VALUE!</v>
      </c>
      <c r="AS281" s="164" t="str">
        <f t="shared" si="181"/>
        <v>выходной</v>
      </c>
      <c r="AT281" s="142"/>
      <c r="AU281" s="11" t="str">
        <f>IF(ISERROR(VLOOKUP(B281,'РЕОРГ 2008'!$A:$B,2,FALSE)),"",VLOOKUP(B281,'РЕОРГ 2008'!$A:$B,2,FALSE))</f>
        <v/>
      </c>
      <c r="AV281" s="12" t="str">
        <f t="shared" si="154"/>
        <v>Опер.касса №4340/085</v>
      </c>
      <c r="AW281" s="31" t="e">
        <f>LEFT(#REF!,2)</f>
        <v>#REF!</v>
      </c>
      <c r="AX281" s="12" t="str">
        <f t="shared" si="160"/>
        <v>4340/085</v>
      </c>
      <c r="AZ281" t="str">
        <f>IF(ISERROR(VLOOKUP(B281,'РЕОРГ 01.08.2009'!$A:$B,2,FALSE)),"",VLOOKUP(B281,'РЕОРГ 01.08.2009'!$A:$B,2,FALSE))</f>
        <v/>
      </c>
      <c r="BA281" s="12" t="str">
        <f t="shared" si="155"/>
        <v>Опер.касса №4340/085</v>
      </c>
      <c r="BB281" t="e">
        <f>LEFT(#REF!,2)</f>
        <v>#REF!</v>
      </c>
      <c r="BC281" s="12" t="str">
        <f t="shared" si="161"/>
        <v>4340/085</v>
      </c>
      <c r="BE281" t="str">
        <f>IF(ISERROR(VLOOKUP(B281,'РЕОРГ 01.10.2009'!A:C,3,FALSE)),"",VLOOKUP(B281,'РЕОРГ 01.10.2009'!A:C,3,FALSE))</f>
        <v/>
      </c>
      <c r="BF281" s="12" t="str">
        <f t="shared" si="156"/>
        <v>Опер.касса №4340/085</v>
      </c>
      <c r="BG281" t="e">
        <f>LEFT(#REF!,2)</f>
        <v>#REF!</v>
      </c>
      <c r="BH281" s="12" t="str">
        <f t="shared" si="162"/>
        <v>4340/085</v>
      </c>
      <c r="BJ281" t="str">
        <f>IF(ISERROR(VLOOKUP($B281,'РЕОРГ 01.05.2010'!A:B,2,FALSE)),"",VLOOKUP($B281,'РЕОРГ 01.05.2010'!A:B,2,FALSE))</f>
        <v/>
      </c>
      <c r="BK281" s="12" t="str">
        <f t="shared" si="157"/>
        <v>Опер.касса №4340/085</v>
      </c>
      <c r="BL281" t="e">
        <f>LEFT(#REF!,2)</f>
        <v>#REF!</v>
      </c>
      <c r="BM281" s="12" t="str">
        <f t="shared" si="163"/>
        <v>4340/085</v>
      </c>
      <c r="BO281" t="str">
        <f>IF(ISERROR(VLOOKUP($B281,'РЕОРГ 01.08.2010'!A:B,2,FALSE)),"",VLOOKUP($B281,'РЕОРГ 01.08.2010'!A:B,2,FALSE))</f>
        <v/>
      </c>
      <c r="BP281" s="12" t="str">
        <f t="shared" si="158"/>
        <v>Опер.касса №4340/085</v>
      </c>
      <c r="BQ281" t="e">
        <f>LEFT(#REF!,2)</f>
        <v>#REF!</v>
      </c>
      <c r="BR281" s="12" t="str">
        <f t="shared" si="164"/>
        <v>4340/085</v>
      </c>
    </row>
    <row r="282" spans="1:70" ht="12.75" customHeight="1">
      <c r="A282" t="str">
        <f t="shared" si="159"/>
        <v>4340/087</v>
      </c>
      <c r="B282" s="133">
        <v>338</v>
      </c>
      <c r="C282" s="1" t="s">
        <v>8584</v>
      </c>
      <c r="D282" s="32" t="s">
        <v>1931</v>
      </c>
      <c r="E282" s="1" t="s">
        <v>8585</v>
      </c>
      <c r="F282" s="1" t="s">
        <v>4493</v>
      </c>
      <c r="G282" s="1" t="s">
        <v>310</v>
      </c>
      <c r="H282" s="1" t="s">
        <v>311</v>
      </c>
      <c r="I282" s="1" t="s">
        <v>8586</v>
      </c>
      <c r="J282" s="1"/>
      <c r="K282" s="1">
        <v>0.5</v>
      </c>
      <c r="L282" s="32" t="s">
        <v>4049</v>
      </c>
      <c r="M282" s="8" t="s">
        <v>11991</v>
      </c>
      <c r="N282" s="2" t="s">
        <v>11992</v>
      </c>
      <c r="O282" s="173"/>
      <c r="P282" s="168">
        <f t="shared" si="188"/>
        <v>279</v>
      </c>
      <c r="Q282" s="138">
        <f t="shared" si="182"/>
        <v>25</v>
      </c>
      <c r="R282" s="138">
        <f t="shared" si="183"/>
        <v>50</v>
      </c>
      <c r="S282" s="138" t="e">
        <f t="shared" si="184"/>
        <v>#VALUE!</v>
      </c>
      <c r="T282" s="138" t="e">
        <f t="shared" si="185"/>
        <v>#VALUE!</v>
      </c>
      <c r="U282" s="138" t="e">
        <f t="shared" si="186"/>
        <v>#VALUE!</v>
      </c>
      <c r="V282" s="138" t="e">
        <f t="shared" si="187"/>
        <v>#VALUE!</v>
      </c>
      <c r="W282" s="158" t="str">
        <f t="shared" si="165"/>
        <v>08:00 15:20(13:00 14:00)</v>
      </c>
      <c r="X282" s="159" t="e">
        <f>HLOOKUP(SEARCH("2",$M282)-1,$Q$3:$V282,$P282+1,FALSE)</f>
        <v>#VALUE!</v>
      </c>
      <c r="Y282" s="160" t="e">
        <f t="shared" si="166"/>
        <v>#VALUE!</v>
      </c>
      <c r="Z282" s="161" t="e">
        <f t="shared" si="167"/>
        <v>#VALUE!</v>
      </c>
      <c r="AA282" s="158" t="str">
        <f t="shared" si="168"/>
        <v>выходной</v>
      </c>
      <c r="AB282" s="159">
        <f>HLOOKUP(SEARCH("3",$M282)-1,$Q$3:$V282,$P282+1,FALSE)</f>
        <v>25</v>
      </c>
      <c r="AC282" s="160" t="str">
        <f t="shared" si="169"/>
        <v>09:00 15:20(13:00 14:00)|08:00 15:20(13:00 14:00)</v>
      </c>
      <c r="AD282" s="161" t="str">
        <f t="shared" si="170"/>
        <v>09:00 15:20(13:00 14:00)</v>
      </c>
      <c r="AE282" s="158" t="str">
        <f t="shared" si="171"/>
        <v>09:00 15:20(13:00 14:00)</v>
      </c>
      <c r="AF282" s="159" t="e">
        <f>HLOOKUP(SEARCH("4",$M282)-1,$Q$3:$V282,$P282+1,FALSE)</f>
        <v>#VALUE!</v>
      </c>
      <c r="AG282" s="161" t="e">
        <f t="shared" si="172"/>
        <v>#VALUE!</v>
      </c>
      <c r="AH282" s="161" t="e">
        <f t="shared" si="173"/>
        <v>#VALUE!</v>
      </c>
      <c r="AI282" s="158" t="str">
        <f t="shared" si="174"/>
        <v>выходной</v>
      </c>
      <c r="AJ282" s="159">
        <f>HLOOKUP(SEARCH("5",$M282)-1,$Q$3:$V282,$P282+1,FALSE)</f>
        <v>50</v>
      </c>
      <c r="AK282" s="161" t="str">
        <f t="shared" si="175"/>
        <v>08:00 15:20(13:00 14:00)</v>
      </c>
      <c r="AL282" s="161" t="e">
        <f t="shared" si="176"/>
        <v>#VALUE!</v>
      </c>
      <c r="AM282" s="158" t="str">
        <f t="shared" si="177"/>
        <v>08:00 15:20(13:00 14:00)</v>
      </c>
      <c r="AN282" s="159" t="e">
        <f>HLOOKUP(SEARCH("6",$M282)-1,$Q$3:$V282,$P282+1,FALSE)</f>
        <v>#VALUE!</v>
      </c>
      <c r="AO282" s="161" t="e">
        <f t="shared" si="178"/>
        <v>#VALUE!</v>
      </c>
      <c r="AP282" s="161" t="e">
        <f t="shared" si="179"/>
        <v>#VALUE!</v>
      </c>
      <c r="AQ282" s="162" t="str">
        <f t="shared" si="180"/>
        <v>выходной</v>
      </c>
      <c r="AR282" s="163" t="e">
        <f>HLOOKUP(SEARCH("7",$M282)-1,$Q$3:$V282,$P282+1,FALSE)</f>
        <v>#VALUE!</v>
      </c>
      <c r="AS282" s="164" t="str">
        <f t="shared" si="181"/>
        <v>выходной</v>
      </c>
      <c r="AT282" s="142"/>
      <c r="AU282" s="11" t="str">
        <f>IF(ISERROR(VLOOKUP(B282,'РЕОРГ 2008'!$A:$B,2,FALSE)),"",VLOOKUP(B282,'РЕОРГ 2008'!$A:$B,2,FALSE))</f>
        <v/>
      </c>
      <c r="AV282" s="12" t="str">
        <f t="shared" si="154"/>
        <v>Опер.касса №4340/087</v>
      </c>
      <c r="AW282" s="31" t="e">
        <f>LEFT(#REF!,2)</f>
        <v>#REF!</v>
      </c>
      <c r="AX282" s="12" t="str">
        <f t="shared" si="160"/>
        <v>4340/087</v>
      </c>
      <c r="AZ282" t="str">
        <f>IF(ISERROR(VLOOKUP(B282,'РЕОРГ 01.08.2009'!$A:$B,2,FALSE)),"",VLOOKUP(B282,'РЕОРГ 01.08.2009'!$A:$B,2,FALSE))</f>
        <v/>
      </c>
      <c r="BA282" s="12" t="str">
        <f t="shared" si="155"/>
        <v>Опер.касса №4340/087</v>
      </c>
      <c r="BB282" t="e">
        <f>LEFT(#REF!,2)</f>
        <v>#REF!</v>
      </c>
      <c r="BC282" s="12" t="str">
        <f t="shared" si="161"/>
        <v>4340/087</v>
      </c>
      <c r="BE282" t="str">
        <f>IF(ISERROR(VLOOKUP(B282,'РЕОРГ 01.10.2009'!A:C,3,FALSE)),"",VLOOKUP(B282,'РЕОРГ 01.10.2009'!A:C,3,FALSE))</f>
        <v/>
      </c>
      <c r="BF282" s="12" t="str">
        <f t="shared" si="156"/>
        <v>Опер.касса №4340/087</v>
      </c>
      <c r="BG282" t="e">
        <f>LEFT(#REF!,2)</f>
        <v>#REF!</v>
      </c>
      <c r="BH282" s="12" t="str">
        <f t="shared" si="162"/>
        <v>4340/087</v>
      </c>
      <c r="BJ282" t="str">
        <f>IF(ISERROR(VLOOKUP($B282,'РЕОРГ 01.05.2010'!A:B,2,FALSE)),"",VLOOKUP($B282,'РЕОРГ 01.05.2010'!A:B,2,FALSE))</f>
        <v/>
      </c>
      <c r="BK282" s="12" t="str">
        <f t="shared" si="157"/>
        <v>Опер.касса №4340/087</v>
      </c>
      <c r="BL282" t="e">
        <f>LEFT(#REF!,2)</f>
        <v>#REF!</v>
      </c>
      <c r="BM282" s="12" t="str">
        <f t="shared" si="163"/>
        <v>4340/087</v>
      </c>
      <c r="BO282" t="str">
        <f>IF(ISERROR(VLOOKUP($B282,'РЕОРГ 01.08.2010'!A:B,2,FALSE)),"",VLOOKUP($B282,'РЕОРГ 01.08.2010'!A:B,2,FALSE))</f>
        <v/>
      </c>
      <c r="BP282" s="12" t="str">
        <f t="shared" si="158"/>
        <v>Опер.касса №4340/087</v>
      </c>
      <c r="BQ282" t="e">
        <f>LEFT(#REF!,2)</f>
        <v>#REF!</v>
      </c>
      <c r="BR282" s="12" t="str">
        <f t="shared" si="164"/>
        <v>4340/087</v>
      </c>
    </row>
    <row r="283" spans="1:70" ht="12.75" customHeight="1">
      <c r="A283" t="str">
        <f t="shared" si="159"/>
        <v>4340/088</v>
      </c>
      <c r="B283" s="133">
        <v>339</v>
      </c>
      <c r="C283" s="1" t="s">
        <v>8587</v>
      </c>
      <c r="D283" s="32" t="s">
        <v>1931</v>
      </c>
      <c r="E283" s="1" t="s">
        <v>8588</v>
      </c>
      <c r="F283" s="1" t="s">
        <v>4493</v>
      </c>
      <c r="G283" s="1" t="s">
        <v>312</v>
      </c>
      <c r="H283" s="1" t="s">
        <v>8589</v>
      </c>
      <c r="I283" s="1" t="s">
        <v>8590</v>
      </c>
      <c r="J283" s="1"/>
      <c r="K283" s="1">
        <v>1</v>
      </c>
      <c r="L283" s="32" t="s">
        <v>4052</v>
      </c>
      <c r="M283" s="8" t="s">
        <v>11831</v>
      </c>
      <c r="N283" s="2" t="s">
        <v>11990</v>
      </c>
      <c r="O283" s="173"/>
      <c r="P283" s="168">
        <f t="shared" si="188"/>
        <v>280</v>
      </c>
      <c r="Q283" s="138">
        <f t="shared" si="182"/>
        <v>25</v>
      </c>
      <c r="R283" s="138">
        <f t="shared" si="183"/>
        <v>50</v>
      </c>
      <c r="S283" s="138">
        <f t="shared" si="184"/>
        <v>75</v>
      </c>
      <c r="T283" s="138">
        <f t="shared" si="185"/>
        <v>100</v>
      </c>
      <c r="U283" s="138" t="e">
        <f t="shared" si="186"/>
        <v>#VALUE!</v>
      </c>
      <c r="V283" s="138" t="e">
        <f t="shared" si="187"/>
        <v>#VALUE!</v>
      </c>
      <c r="W283" s="158" t="str">
        <f t="shared" si="165"/>
        <v>выходной</v>
      </c>
      <c r="X283" s="159" t="e">
        <f>HLOOKUP(SEARCH("2",$M283)-1,$Q$3:$V283,$P283+1,FALSE)</f>
        <v>#N/A</v>
      </c>
      <c r="Y283" s="160" t="str">
        <f t="shared" si="166"/>
        <v>08:30 16:30(13:00 14:00)</v>
      </c>
      <c r="Z283" s="161" t="e">
        <f t="shared" si="167"/>
        <v>#VALUE!</v>
      </c>
      <c r="AA283" s="158" t="str">
        <f t="shared" si="168"/>
        <v>08:30 16:30(13:00 14:00)</v>
      </c>
      <c r="AB283" s="159">
        <f>HLOOKUP(SEARCH("3",$M283)-1,$Q$3:$V283,$P283+1,FALSE)</f>
        <v>25</v>
      </c>
      <c r="AC283" s="160" t="str">
        <f t="shared" si="169"/>
        <v>08:30 16:30(13:00 14:00)|08:30 16:30(13:00 14:00)|08:30 16:30(13:00 14:00)|08:30 14:30</v>
      </c>
      <c r="AD283" s="161" t="str">
        <f t="shared" si="170"/>
        <v>08:30 16:30(13:00 14:00)</v>
      </c>
      <c r="AE283" s="158" t="str">
        <f t="shared" si="171"/>
        <v>08:30 16:30(13:00 14:00)</v>
      </c>
      <c r="AF283" s="159">
        <f>HLOOKUP(SEARCH("4",$M283)-1,$Q$3:$V283,$P283+1,FALSE)</f>
        <v>50</v>
      </c>
      <c r="AG283" s="161" t="str">
        <f t="shared" si="172"/>
        <v>08:30 16:30(13:00 14:00)|08:30 16:30(13:00 14:00)|08:30 14:30</v>
      </c>
      <c r="AH283" s="161" t="str">
        <f t="shared" si="173"/>
        <v>08:30 16:30(13:00 14:00)</v>
      </c>
      <c r="AI283" s="158" t="str">
        <f t="shared" si="174"/>
        <v>08:30 16:30(13:00 14:00)</v>
      </c>
      <c r="AJ283" s="159">
        <f>HLOOKUP(SEARCH("5",$M283)-1,$Q$3:$V283,$P283+1,FALSE)</f>
        <v>75</v>
      </c>
      <c r="AK283" s="161" t="str">
        <f t="shared" si="175"/>
        <v>08:30 16:30(13:00 14:00)|08:30 14:30</v>
      </c>
      <c r="AL283" s="161" t="str">
        <f t="shared" si="176"/>
        <v>08:30 16:30(13:00 14:00)</v>
      </c>
      <c r="AM283" s="158" t="str">
        <f t="shared" si="177"/>
        <v>08:30 16:30(13:00 14:00)</v>
      </c>
      <c r="AN283" s="159">
        <f>HLOOKUP(SEARCH("6",$M283)-1,$Q$3:$V283,$P283+1,FALSE)</f>
        <v>100</v>
      </c>
      <c r="AO283" s="161" t="str">
        <f t="shared" si="178"/>
        <v>08:30 14:30</v>
      </c>
      <c r="AP283" s="161" t="e">
        <f t="shared" si="179"/>
        <v>#VALUE!</v>
      </c>
      <c r="AQ283" s="162" t="str">
        <f t="shared" si="180"/>
        <v>08:30 14:30</v>
      </c>
      <c r="AR283" s="163" t="e">
        <f>HLOOKUP(SEARCH("7",$M283)-1,$Q$3:$V283,$P283+1,FALSE)</f>
        <v>#VALUE!</v>
      </c>
      <c r="AS283" s="164" t="str">
        <f t="shared" si="181"/>
        <v>выходной</v>
      </c>
      <c r="AT283" s="142"/>
      <c r="AU283" s="11" t="str">
        <f>IF(ISERROR(VLOOKUP(B283,'РЕОРГ 2008'!$A:$B,2,FALSE)),"",VLOOKUP(B283,'РЕОРГ 2008'!$A:$B,2,FALSE))</f>
        <v/>
      </c>
      <c r="AV283" s="12" t="str">
        <f t="shared" si="154"/>
        <v>Опер.касса №4340/088</v>
      </c>
      <c r="AW283" s="31" t="e">
        <f>LEFT(#REF!,2)</f>
        <v>#REF!</v>
      </c>
      <c r="AX283" s="12" t="str">
        <f t="shared" si="160"/>
        <v>4340/088</v>
      </c>
      <c r="AZ283" t="str">
        <f>IF(ISERROR(VLOOKUP(B283,'РЕОРГ 01.08.2009'!$A:$B,2,FALSE)),"",VLOOKUP(B283,'РЕОРГ 01.08.2009'!$A:$B,2,FALSE))</f>
        <v/>
      </c>
      <c r="BA283" s="12" t="str">
        <f t="shared" si="155"/>
        <v>Опер.касса №4340/088</v>
      </c>
      <c r="BB283" t="e">
        <f>LEFT(#REF!,2)</f>
        <v>#REF!</v>
      </c>
      <c r="BC283" s="12" t="str">
        <f t="shared" si="161"/>
        <v>4340/088</v>
      </c>
      <c r="BE283" t="str">
        <f>IF(ISERROR(VLOOKUP(B283,'РЕОРГ 01.10.2009'!A:C,3,FALSE)),"",VLOOKUP(B283,'РЕОРГ 01.10.2009'!A:C,3,FALSE))</f>
        <v/>
      </c>
      <c r="BF283" s="12" t="str">
        <f t="shared" si="156"/>
        <v>Опер.касса №4340/088</v>
      </c>
      <c r="BG283" t="e">
        <f>LEFT(#REF!,2)</f>
        <v>#REF!</v>
      </c>
      <c r="BH283" s="12" t="str">
        <f t="shared" si="162"/>
        <v>4340/088</v>
      </c>
      <c r="BJ283" t="str">
        <f>IF(ISERROR(VLOOKUP($B283,'РЕОРГ 01.05.2010'!A:B,2,FALSE)),"",VLOOKUP($B283,'РЕОРГ 01.05.2010'!A:B,2,FALSE))</f>
        <v/>
      </c>
      <c r="BK283" s="12" t="str">
        <f t="shared" si="157"/>
        <v>Опер.касса №4340/088</v>
      </c>
      <c r="BL283" t="e">
        <f>LEFT(#REF!,2)</f>
        <v>#REF!</v>
      </c>
      <c r="BM283" s="12" t="str">
        <f t="shared" si="163"/>
        <v>4340/088</v>
      </c>
      <c r="BO283" t="str">
        <f>IF(ISERROR(VLOOKUP($B283,'РЕОРГ 01.08.2010'!A:B,2,FALSE)),"",VLOOKUP($B283,'РЕОРГ 01.08.2010'!A:B,2,FALSE))</f>
        <v/>
      </c>
      <c r="BP283" s="12" t="str">
        <f t="shared" si="158"/>
        <v>Опер.касса №4340/088</v>
      </c>
      <c r="BQ283" t="e">
        <f>LEFT(#REF!,2)</f>
        <v>#REF!</v>
      </c>
      <c r="BR283" s="12" t="str">
        <f t="shared" si="164"/>
        <v>4340/088</v>
      </c>
    </row>
    <row r="284" spans="1:70" ht="12.75" customHeight="1">
      <c r="A284" t="str">
        <f t="shared" si="159"/>
        <v>4340/089</v>
      </c>
      <c r="B284" s="133">
        <v>340</v>
      </c>
      <c r="C284" s="1" t="s">
        <v>8591</v>
      </c>
      <c r="D284" s="32" t="s">
        <v>1926</v>
      </c>
      <c r="E284" s="1" t="s">
        <v>5880</v>
      </c>
      <c r="F284" s="1" t="s">
        <v>4493</v>
      </c>
      <c r="G284" s="1" t="s">
        <v>8592</v>
      </c>
      <c r="H284" s="1" t="s">
        <v>8593</v>
      </c>
      <c r="I284" s="1" t="s">
        <v>3119</v>
      </c>
      <c r="J284" s="1"/>
      <c r="K284" s="1">
        <v>4</v>
      </c>
      <c r="L284" s="32" t="s">
        <v>2043</v>
      </c>
      <c r="M284" s="8" t="s">
        <v>11773</v>
      </c>
      <c r="N284" s="2" t="s">
        <v>11993</v>
      </c>
      <c r="O284" s="173"/>
      <c r="P284" s="168">
        <f t="shared" si="188"/>
        <v>281</v>
      </c>
      <c r="Q284" s="138">
        <f t="shared" si="182"/>
        <v>12</v>
      </c>
      <c r="R284" s="138">
        <f t="shared" si="183"/>
        <v>24</v>
      </c>
      <c r="S284" s="138">
        <f t="shared" si="184"/>
        <v>36</v>
      </c>
      <c r="T284" s="138">
        <f t="shared" si="185"/>
        <v>48</v>
      </c>
      <c r="U284" s="138">
        <f t="shared" si="186"/>
        <v>60</v>
      </c>
      <c r="V284" s="138" t="e">
        <f t="shared" si="187"/>
        <v>#VALUE!</v>
      </c>
      <c r="W284" s="158" t="str">
        <f t="shared" si="165"/>
        <v>09:00 18:00</v>
      </c>
      <c r="X284" s="159">
        <f>HLOOKUP(SEARCH("2",$M284)-1,$Q$3:$V284,$P284+1,FALSE)</f>
        <v>12</v>
      </c>
      <c r="Y284" s="160" t="str">
        <f t="shared" si="166"/>
        <v>09:00 18:00|09:00 18:00|10:00 18:00|09:00 18:00|09:00 17:00</v>
      </c>
      <c r="Z284" s="161" t="str">
        <f t="shared" si="167"/>
        <v>09:00 18:00</v>
      </c>
      <c r="AA284" s="158" t="str">
        <f t="shared" si="168"/>
        <v>09:00 18:00</v>
      </c>
      <c r="AB284" s="159">
        <f>HLOOKUP(SEARCH("3",$M284)-1,$Q$3:$V284,$P284+1,FALSE)</f>
        <v>24</v>
      </c>
      <c r="AC284" s="160" t="str">
        <f t="shared" si="169"/>
        <v>09:00 18:00|10:00 18:00|09:00 18:00|09:00 17:00</v>
      </c>
      <c r="AD284" s="161" t="str">
        <f t="shared" si="170"/>
        <v>09:00 18:00</v>
      </c>
      <c r="AE284" s="158" t="str">
        <f t="shared" si="171"/>
        <v>09:00 18:00</v>
      </c>
      <c r="AF284" s="159">
        <f>HLOOKUP(SEARCH("4",$M284)-1,$Q$3:$V284,$P284+1,FALSE)</f>
        <v>36</v>
      </c>
      <c r="AG284" s="161" t="str">
        <f t="shared" si="172"/>
        <v>10:00 18:00|09:00 18:00|09:00 17:00</v>
      </c>
      <c r="AH284" s="161" t="str">
        <f t="shared" si="173"/>
        <v>10:00 18:00</v>
      </c>
      <c r="AI284" s="158" t="str">
        <f t="shared" si="174"/>
        <v>10:00 18:00</v>
      </c>
      <c r="AJ284" s="159">
        <f>HLOOKUP(SEARCH("5",$M284)-1,$Q$3:$V284,$P284+1,FALSE)</f>
        <v>48</v>
      </c>
      <c r="AK284" s="161" t="str">
        <f t="shared" si="175"/>
        <v>09:00 18:00|09:00 17:00</v>
      </c>
      <c r="AL284" s="161" t="str">
        <f t="shared" si="176"/>
        <v>09:00 18:00</v>
      </c>
      <c r="AM284" s="158" t="str">
        <f t="shared" si="177"/>
        <v>09:00 18:00</v>
      </c>
      <c r="AN284" s="159">
        <f>HLOOKUP(SEARCH("6",$M284)-1,$Q$3:$V284,$P284+1,FALSE)</f>
        <v>60</v>
      </c>
      <c r="AO284" s="161" t="str">
        <f t="shared" si="178"/>
        <v>09:00 17:00</v>
      </c>
      <c r="AP284" s="161" t="e">
        <f t="shared" si="179"/>
        <v>#VALUE!</v>
      </c>
      <c r="AQ284" s="162" t="str">
        <f t="shared" si="180"/>
        <v>09:00 17:00</v>
      </c>
      <c r="AR284" s="163" t="e">
        <f>HLOOKUP(SEARCH("7",$M284)-1,$Q$3:$V284,$P284+1,FALSE)</f>
        <v>#VALUE!</v>
      </c>
      <c r="AS284" s="164" t="str">
        <f t="shared" si="181"/>
        <v>выходной</v>
      </c>
      <c r="AT284" s="142"/>
      <c r="AU284" s="11" t="str">
        <f>IF(ISERROR(VLOOKUP(B284,'РЕОРГ 2008'!$A:$B,2,FALSE)),"",VLOOKUP(B284,'РЕОРГ 2008'!$A:$B,2,FALSE))</f>
        <v/>
      </c>
      <c r="AV284" s="12" t="str">
        <f t="shared" si="154"/>
        <v>Доп.офис №4340/089</v>
      </c>
      <c r="AW284" s="31" t="e">
        <f>LEFT(#REF!,2)</f>
        <v>#REF!</v>
      </c>
      <c r="AX284" s="12" t="str">
        <f t="shared" si="160"/>
        <v>4340/089</v>
      </c>
      <c r="AZ284" t="str">
        <f>IF(ISERROR(VLOOKUP(B284,'РЕОРГ 01.08.2009'!$A:$B,2,FALSE)),"",VLOOKUP(B284,'РЕОРГ 01.08.2009'!$A:$B,2,FALSE))</f>
        <v/>
      </c>
      <c r="BA284" s="12" t="str">
        <f t="shared" si="155"/>
        <v>Доп.офис №4340/089</v>
      </c>
      <c r="BB284" t="e">
        <f>LEFT(#REF!,2)</f>
        <v>#REF!</v>
      </c>
      <c r="BC284" s="12" t="str">
        <f t="shared" si="161"/>
        <v>4340/089</v>
      </c>
      <c r="BE284" t="str">
        <f>IF(ISERROR(VLOOKUP(B284,'РЕОРГ 01.10.2009'!A:C,3,FALSE)),"",VLOOKUP(B284,'РЕОРГ 01.10.2009'!A:C,3,FALSE))</f>
        <v/>
      </c>
      <c r="BF284" s="12" t="str">
        <f t="shared" si="156"/>
        <v>Доп.офис №4340/089</v>
      </c>
      <c r="BG284" t="e">
        <f>LEFT(#REF!,2)</f>
        <v>#REF!</v>
      </c>
      <c r="BH284" s="12" t="str">
        <f t="shared" si="162"/>
        <v>4340/089</v>
      </c>
      <c r="BJ284" t="str">
        <f>IF(ISERROR(VLOOKUP($B284,'РЕОРГ 01.05.2010'!A:B,2,FALSE)),"",VLOOKUP($B284,'РЕОРГ 01.05.2010'!A:B,2,FALSE))</f>
        <v/>
      </c>
      <c r="BK284" s="12" t="str">
        <f t="shared" si="157"/>
        <v>Доп.офис №4340/089</v>
      </c>
      <c r="BL284" t="e">
        <f>LEFT(#REF!,2)</f>
        <v>#REF!</v>
      </c>
      <c r="BM284" s="12" t="str">
        <f t="shared" si="163"/>
        <v>4340/089</v>
      </c>
      <c r="BO284" t="str">
        <f>IF(ISERROR(VLOOKUP($B284,'РЕОРГ 01.08.2010'!A:B,2,FALSE)),"",VLOOKUP($B284,'РЕОРГ 01.08.2010'!A:B,2,FALSE))</f>
        <v/>
      </c>
      <c r="BP284" s="12" t="str">
        <f t="shared" si="158"/>
        <v>Доп.офис №4340/089</v>
      </c>
      <c r="BQ284" t="e">
        <f>LEFT(#REF!,2)</f>
        <v>#REF!</v>
      </c>
      <c r="BR284" s="12" t="str">
        <f t="shared" si="164"/>
        <v>4340/089</v>
      </c>
    </row>
    <row r="285" spans="1:70" ht="12.75" customHeight="1">
      <c r="A285" t="str">
        <f t="shared" si="159"/>
        <v>4340/09</v>
      </c>
      <c r="B285" s="133">
        <v>341</v>
      </c>
      <c r="C285" s="1" t="s">
        <v>10674</v>
      </c>
      <c r="D285" s="32" t="s">
        <v>1931</v>
      </c>
      <c r="E285" s="1" t="s">
        <v>10675</v>
      </c>
      <c r="F285" s="1" t="s">
        <v>4493</v>
      </c>
      <c r="G285" s="1" t="s">
        <v>10676</v>
      </c>
      <c r="H285" s="1" t="s">
        <v>10677</v>
      </c>
      <c r="I285" s="1" t="s">
        <v>10678</v>
      </c>
      <c r="J285" s="1"/>
      <c r="K285" s="1">
        <v>0.2</v>
      </c>
      <c r="L285" s="32" t="s">
        <v>4049</v>
      </c>
      <c r="M285" s="8" t="s">
        <v>11876</v>
      </c>
      <c r="N285" s="2" t="s">
        <v>11928</v>
      </c>
      <c r="O285" s="173"/>
      <c r="P285" s="168">
        <f t="shared" si="188"/>
        <v>282</v>
      </c>
      <c r="Q285" s="138" t="e">
        <f t="shared" si="182"/>
        <v>#VALUE!</v>
      </c>
      <c r="R285" s="138" t="e">
        <f t="shared" si="183"/>
        <v>#VALUE!</v>
      </c>
      <c r="S285" s="138" t="e">
        <f t="shared" si="184"/>
        <v>#VALUE!</v>
      </c>
      <c r="T285" s="138" t="e">
        <f t="shared" si="185"/>
        <v>#VALUE!</v>
      </c>
      <c r="U285" s="138" t="e">
        <f t="shared" si="186"/>
        <v>#VALUE!</v>
      </c>
      <c r="V285" s="138" t="e">
        <f t="shared" si="187"/>
        <v>#VALUE!</v>
      </c>
      <c r="W285" s="158" t="str">
        <f t="shared" si="165"/>
        <v>выходной</v>
      </c>
      <c r="X285" s="159" t="e">
        <f>HLOOKUP(SEARCH("2",$M285)-1,$Q$3:$V285,$P285+1,FALSE)</f>
        <v>#VALUE!</v>
      </c>
      <c r="Y285" s="160" t="e">
        <f t="shared" si="166"/>
        <v>#VALUE!</v>
      </c>
      <c r="Z285" s="161" t="e">
        <f t="shared" si="167"/>
        <v>#VALUE!</v>
      </c>
      <c r="AA285" s="158" t="str">
        <f t="shared" si="168"/>
        <v>выходной</v>
      </c>
      <c r="AB285" s="159" t="e">
        <f>HLOOKUP(SEARCH("3",$M285)-1,$Q$3:$V285,$P285+1,FALSE)</f>
        <v>#VALUE!</v>
      </c>
      <c r="AC285" s="160" t="e">
        <f t="shared" si="169"/>
        <v>#VALUE!</v>
      </c>
      <c r="AD285" s="161" t="e">
        <f t="shared" si="170"/>
        <v>#VALUE!</v>
      </c>
      <c r="AE285" s="158" t="str">
        <f t="shared" si="171"/>
        <v>выходной</v>
      </c>
      <c r="AF285" s="159" t="e">
        <f>HLOOKUP(SEARCH("4",$M285)-1,$Q$3:$V285,$P285+1,FALSE)</f>
        <v>#N/A</v>
      </c>
      <c r="AG285" s="161" t="str">
        <f t="shared" si="172"/>
        <v>08:00 16:00(13:00 14:00)</v>
      </c>
      <c r="AH285" s="161" t="e">
        <f t="shared" si="173"/>
        <v>#VALUE!</v>
      </c>
      <c r="AI285" s="158" t="str">
        <f t="shared" si="174"/>
        <v>08:00 16:00(13:00 14:00)</v>
      </c>
      <c r="AJ285" s="159" t="e">
        <f>HLOOKUP(SEARCH("5",$M285)-1,$Q$3:$V285,$P285+1,FALSE)</f>
        <v>#VALUE!</v>
      </c>
      <c r="AK285" s="161" t="e">
        <f t="shared" si="175"/>
        <v>#VALUE!</v>
      </c>
      <c r="AL285" s="161" t="e">
        <f t="shared" si="176"/>
        <v>#VALUE!</v>
      </c>
      <c r="AM285" s="158" t="str">
        <f t="shared" si="177"/>
        <v>выходной</v>
      </c>
      <c r="AN285" s="159" t="e">
        <f>HLOOKUP(SEARCH("6",$M285)-1,$Q$3:$V285,$P285+1,FALSE)</f>
        <v>#VALUE!</v>
      </c>
      <c r="AO285" s="161" t="e">
        <f t="shared" si="178"/>
        <v>#VALUE!</v>
      </c>
      <c r="AP285" s="161" t="e">
        <f t="shared" si="179"/>
        <v>#VALUE!</v>
      </c>
      <c r="AQ285" s="162" t="str">
        <f t="shared" si="180"/>
        <v>выходной</v>
      </c>
      <c r="AR285" s="163" t="e">
        <f>HLOOKUP(SEARCH("7",$M285)-1,$Q$3:$V285,$P285+1,FALSE)</f>
        <v>#VALUE!</v>
      </c>
      <c r="AS285" s="164" t="str">
        <f t="shared" si="181"/>
        <v>выходной</v>
      </c>
      <c r="AT285" s="142"/>
      <c r="AU285" s="11" t="str">
        <f>IF(ISERROR(VLOOKUP(B285,'РЕОРГ 2008'!$A:$B,2,FALSE)),"",VLOOKUP(B285,'РЕОРГ 2008'!$A:$B,2,FALSE))</f>
        <v/>
      </c>
      <c r="AV285" s="12" t="str">
        <f t="shared" si="154"/>
        <v>Опер.касса №4340/09</v>
      </c>
      <c r="AW285" s="31" t="e">
        <f>LEFT(#REF!,2)</f>
        <v>#REF!</v>
      </c>
      <c r="AX285" s="12" t="str">
        <f t="shared" si="160"/>
        <v>4340/09</v>
      </c>
      <c r="AZ285" t="str">
        <f>IF(ISERROR(VLOOKUP(B285,'РЕОРГ 01.08.2009'!$A:$B,2,FALSE)),"",VLOOKUP(B285,'РЕОРГ 01.08.2009'!$A:$B,2,FALSE))</f>
        <v/>
      </c>
      <c r="BA285" s="12" t="str">
        <f t="shared" si="155"/>
        <v>Опер.касса №4340/09</v>
      </c>
      <c r="BB285" t="e">
        <f>LEFT(#REF!,2)</f>
        <v>#REF!</v>
      </c>
      <c r="BC285" s="12" t="str">
        <f t="shared" si="161"/>
        <v>4340/09</v>
      </c>
      <c r="BE285" t="str">
        <f>IF(ISERROR(VLOOKUP(B285,'РЕОРГ 01.10.2009'!A:C,3,FALSE)),"",VLOOKUP(B285,'РЕОРГ 01.10.2009'!A:C,3,FALSE))</f>
        <v/>
      </c>
      <c r="BF285" s="12" t="str">
        <f t="shared" si="156"/>
        <v>Опер.касса №4340/09</v>
      </c>
      <c r="BG285" t="e">
        <f>LEFT(#REF!,2)</f>
        <v>#REF!</v>
      </c>
      <c r="BH285" s="12" t="str">
        <f t="shared" si="162"/>
        <v>4340/09</v>
      </c>
      <c r="BJ285" t="str">
        <f>IF(ISERROR(VLOOKUP($B285,'РЕОРГ 01.05.2010'!A:B,2,FALSE)),"",VLOOKUP($B285,'РЕОРГ 01.05.2010'!A:B,2,FALSE))</f>
        <v/>
      </c>
      <c r="BK285" s="12" t="str">
        <f t="shared" si="157"/>
        <v>Опер.касса №4340/09</v>
      </c>
      <c r="BL285" t="e">
        <f>LEFT(#REF!,2)</f>
        <v>#REF!</v>
      </c>
      <c r="BM285" s="12" t="str">
        <f t="shared" si="163"/>
        <v>4340/09</v>
      </c>
      <c r="BO285" t="str">
        <f>IF(ISERROR(VLOOKUP($B285,'РЕОРГ 01.08.2010'!A:B,2,FALSE)),"",VLOOKUP($B285,'РЕОРГ 01.08.2010'!A:B,2,FALSE))</f>
        <v/>
      </c>
      <c r="BP285" s="12" t="str">
        <f t="shared" si="158"/>
        <v>Опер.касса №4340/09</v>
      </c>
      <c r="BQ285" t="e">
        <f>LEFT(#REF!,2)</f>
        <v>#REF!</v>
      </c>
      <c r="BR285" s="12" t="str">
        <f t="shared" si="164"/>
        <v>4340/09</v>
      </c>
    </row>
    <row r="286" spans="1:70" ht="12.75" customHeight="1">
      <c r="A286" t="str">
        <f t="shared" si="159"/>
        <v>4340/090</v>
      </c>
      <c r="B286" s="133">
        <v>342</v>
      </c>
      <c r="C286" s="1" t="s">
        <v>10632</v>
      </c>
      <c r="D286" s="32" t="s">
        <v>1931</v>
      </c>
      <c r="E286" s="1" t="s">
        <v>8588</v>
      </c>
      <c r="F286" s="1" t="s">
        <v>4493</v>
      </c>
      <c r="G286" s="1" t="s">
        <v>10633</v>
      </c>
      <c r="H286" s="1" t="s">
        <v>2132</v>
      </c>
      <c r="I286" s="1" t="s">
        <v>1601</v>
      </c>
      <c r="J286" s="1"/>
      <c r="K286" s="1">
        <v>0.5</v>
      </c>
      <c r="L286" s="32" t="s">
        <v>4049</v>
      </c>
      <c r="M286" s="8" t="s">
        <v>11863</v>
      </c>
      <c r="N286" s="2" t="s">
        <v>11992</v>
      </c>
      <c r="O286" s="173"/>
      <c r="P286" s="168">
        <f t="shared" si="188"/>
        <v>283</v>
      </c>
      <c r="Q286" s="138">
        <f t="shared" si="182"/>
        <v>25</v>
      </c>
      <c r="R286" s="138">
        <f t="shared" si="183"/>
        <v>50</v>
      </c>
      <c r="S286" s="138" t="e">
        <f t="shared" si="184"/>
        <v>#VALUE!</v>
      </c>
      <c r="T286" s="138" t="e">
        <f t="shared" si="185"/>
        <v>#VALUE!</v>
      </c>
      <c r="U286" s="138" t="e">
        <f t="shared" si="186"/>
        <v>#VALUE!</v>
      </c>
      <c r="V286" s="138" t="e">
        <f t="shared" si="187"/>
        <v>#VALUE!</v>
      </c>
      <c r="W286" s="158" t="str">
        <f t="shared" si="165"/>
        <v>выходной</v>
      </c>
      <c r="X286" s="159" t="e">
        <f>HLOOKUP(SEARCH("2",$M286)-1,$Q$3:$V286,$P286+1,FALSE)</f>
        <v>#N/A</v>
      </c>
      <c r="Y286" s="160" t="str">
        <f t="shared" si="166"/>
        <v>08:00 15:20(13:00 14:00)</v>
      </c>
      <c r="Z286" s="161" t="e">
        <f t="shared" si="167"/>
        <v>#VALUE!</v>
      </c>
      <c r="AA286" s="158" t="str">
        <f t="shared" si="168"/>
        <v>08:00 15:20(13:00 14:00)</v>
      </c>
      <c r="AB286" s="159">
        <f>HLOOKUP(SEARCH("3",$M286)-1,$Q$3:$V286,$P286+1,FALSE)</f>
        <v>25</v>
      </c>
      <c r="AC286" s="160" t="str">
        <f t="shared" si="169"/>
        <v>09:00 15:20(13:00 14:00)|08:00 15:20(13:00 14:00)</v>
      </c>
      <c r="AD286" s="161" t="str">
        <f t="shared" si="170"/>
        <v>09:00 15:20(13:00 14:00)</v>
      </c>
      <c r="AE286" s="158" t="str">
        <f t="shared" si="171"/>
        <v>09:00 15:20(13:00 14:00)</v>
      </c>
      <c r="AF286" s="159" t="e">
        <f>HLOOKUP(SEARCH("4",$M286)-1,$Q$3:$V286,$P286+1,FALSE)</f>
        <v>#VALUE!</v>
      </c>
      <c r="AG286" s="161" t="e">
        <f t="shared" si="172"/>
        <v>#VALUE!</v>
      </c>
      <c r="AH286" s="161" t="e">
        <f t="shared" si="173"/>
        <v>#VALUE!</v>
      </c>
      <c r="AI286" s="158" t="str">
        <f t="shared" si="174"/>
        <v>выходной</v>
      </c>
      <c r="AJ286" s="159">
        <f>HLOOKUP(SEARCH("5",$M286)-1,$Q$3:$V286,$P286+1,FALSE)</f>
        <v>50</v>
      </c>
      <c r="AK286" s="161" t="str">
        <f t="shared" si="175"/>
        <v>08:00 15:20(13:00 14:00)</v>
      </c>
      <c r="AL286" s="161" t="e">
        <f t="shared" si="176"/>
        <v>#VALUE!</v>
      </c>
      <c r="AM286" s="158" t="str">
        <f t="shared" si="177"/>
        <v>08:00 15:20(13:00 14:00)</v>
      </c>
      <c r="AN286" s="159" t="e">
        <f>HLOOKUP(SEARCH("6",$M286)-1,$Q$3:$V286,$P286+1,FALSE)</f>
        <v>#VALUE!</v>
      </c>
      <c r="AO286" s="161" t="e">
        <f t="shared" si="178"/>
        <v>#VALUE!</v>
      </c>
      <c r="AP286" s="161" t="e">
        <f t="shared" si="179"/>
        <v>#VALUE!</v>
      </c>
      <c r="AQ286" s="162" t="str">
        <f t="shared" si="180"/>
        <v>выходной</v>
      </c>
      <c r="AR286" s="163" t="e">
        <f>HLOOKUP(SEARCH("7",$M286)-1,$Q$3:$V286,$P286+1,FALSE)</f>
        <v>#VALUE!</v>
      </c>
      <c r="AS286" s="164" t="str">
        <f t="shared" si="181"/>
        <v>выходной</v>
      </c>
      <c r="AT286" s="142"/>
      <c r="AU286" s="11" t="str">
        <f>IF(ISERROR(VLOOKUP(B286,'РЕОРГ 2008'!$A:$B,2,FALSE)),"",VLOOKUP(B286,'РЕОРГ 2008'!$A:$B,2,FALSE))</f>
        <v/>
      </c>
      <c r="AV286" s="12" t="str">
        <f t="shared" si="154"/>
        <v>Опер.касса №4340/090</v>
      </c>
      <c r="AW286" s="31" t="e">
        <f>LEFT(#REF!,2)</f>
        <v>#REF!</v>
      </c>
      <c r="AX286" s="12" t="str">
        <f t="shared" si="160"/>
        <v>4340/090</v>
      </c>
      <c r="AZ286" t="str">
        <f>IF(ISERROR(VLOOKUP(B286,'РЕОРГ 01.08.2009'!$A:$B,2,FALSE)),"",VLOOKUP(B286,'РЕОРГ 01.08.2009'!$A:$B,2,FALSE))</f>
        <v/>
      </c>
      <c r="BA286" s="12" t="str">
        <f t="shared" si="155"/>
        <v>Опер.касса №4340/090</v>
      </c>
      <c r="BB286" t="e">
        <f>LEFT(#REF!,2)</f>
        <v>#REF!</v>
      </c>
      <c r="BC286" s="12" t="str">
        <f t="shared" si="161"/>
        <v>4340/090</v>
      </c>
      <c r="BE286" t="str">
        <f>IF(ISERROR(VLOOKUP(B286,'РЕОРГ 01.10.2009'!A:C,3,FALSE)),"",VLOOKUP(B286,'РЕОРГ 01.10.2009'!A:C,3,FALSE))</f>
        <v/>
      </c>
      <c r="BF286" s="12" t="str">
        <f t="shared" si="156"/>
        <v>Опер.касса №4340/090</v>
      </c>
      <c r="BG286" t="e">
        <f>LEFT(#REF!,2)</f>
        <v>#REF!</v>
      </c>
      <c r="BH286" s="12" t="str">
        <f t="shared" si="162"/>
        <v>4340/090</v>
      </c>
      <c r="BJ286" t="str">
        <f>IF(ISERROR(VLOOKUP($B286,'РЕОРГ 01.05.2010'!A:B,2,FALSE)),"",VLOOKUP($B286,'РЕОРГ 01.05.2010'!A:B,2,FALSE))</f>
        <v/>
      </c>
      <c r="BK286" s="12" t="str">
        <f t="shared" si="157"/>
        <v>Опер.касса №4340/090</v>
      </c>
      <c r="BL286" t="e">
        <f>LEFT(#REF!,2)</f>
        <v>#REF!</v>
      </c>
      <c r="BM286" s="12" t="str">
        <f t="shared" si="163"/>
        <v>4340/090</v>
      </c>
      <c r="BO286" t="str">
        <f>IF(ISERROR(VLOOKUP($B286,'РЕОРГ 01.08.2010'!A:B,2,FALSE)),"",VLOOKUP($B286,'РЕОРГ 01.08.2010'!A:B,2,FALSE))</f>
        <v/>
      </c>
      <c r="BP286" s="12" t="str">
        <f t="shared" si="158"/>
        <v>Опер.касса №4340/090</v>
      </c>
      <c r="BQ286" t="e">
        <f>LEFT(#REF!,2)</f>
        <v>#REF!</v>
      </c>
      <c r="BR286" s="12" t="str">
        <f t="shared" si="164"/>
        <v>4340/090</v>
      </c>
    </row>
    <row r="287" spans="1:70" ht="12.75" customHeight="1">
      <c r="A287" t="str">
        <f t="shared" si="159"/>
        <v>4340/091</v>
      </c>
      <c r="B287" s="133">
        <v>343</v>
      </c>
      <c r="C287" s="1" t="s">
        <v>10634</v>
      </c>
      <c r="D287" s="32" t="s">
        <v>7017</v>
      </c>
      <c r="E287" s="1" t="s">
        <v>10635</v>
      </c>
      <c r="F287" s="1" t="s">
        <v>4493</v>
      </c>
      <c r="G287" s="1" t="s">
        <v>10636</v>
      </c>
      <c r="H287" s="1" t="s">
        <v>10637</v>
      </c>
      <c r="I287" s="1" t="s">
        <v>10638</v>
      </c>
      <c r="J287" s="1"/>
      <c r="K287" s="1">
        <v>19</v>
      </c>
      <c r="L287" s="32" t="s">
        <v>4052</v>
      </c>
      <c r="M287" s="8" t="s">
        <v>11773</v>
      </c>
      <c r="N287" s="2" t="s">
        <v>11964</v>
      </c>
      <c r="O287" s="173"/>
      <c r="P287" s="168">
        <f t="shared" si="188"/>
        <v>284</v>
      </c>
      <c r="Q287" s="138">
        <f t="shared" si="182"/>
        <v>12</v>
      </c>
      <c r="R287" s="138">
        <f t="shared" si="183"/>
        <v>24</v>
      </c>
      <c r="S287" s="138">
        <f t="shared" si="184"/>
        <v>36</v>
      </c>
      <c r="T287" s="138">
        <f t="shared" si="185"/>
        <v>48</v>
      </c>
      <c r="U287" s="138">
        <f t="shared" si="186"/>
        <v>60</v>
      </c>
      <c r="V287" s="138" t="e">
        <f t="shared" si="187"/>
        <v>#VALUE!</v>
      </c>
      <c r="W287" s="158" t="str">
        <f t="shared" si="165"/>
        <v>08:00 18:00</v>
      </c>
      <c r="X287" s="159">
        <f>HLOOKUP(SEARCH("2",$M287)-1,$Q$3:$V287,$P287+1,FALSE)</f>
        <v>12</v>
      </c>
      <c r="Y287" s="160" t="str">
        <f t="shared" si="166"/>
        <v>08:00 18:00|08:00 18:00|08:00 18:00|08:00 18:00|08:00 17:00</v>
      </c>
      <c r="Z287" s="161" t="str">
        <f t="shared" si="167"/>
        <v>08:00 18:00</v>
      </c>
      <c r="AA287" s="158" t="str">
        <f t="shared" si="168"/>
        <v>08:00 18:00</v>
      </c>
      <c r="AB287" s="159">
        <f>HLOOKUP(SEARCH("3",$M287)-1,$Q$3:$V287,$P287+1,FALSE)</f>
        <v>24</v>
      </c>
      <c r="AC287" s="160" t="str">
        <f t="shared" si="169"/>
        <v>08:00 18:00|08:00 18:00|08:00 18:00|08:00 17:00</v>
      </c>
      <c r="AD287" s="161" t="str">
        <f t="shared" si="170"/>
        <v>08:00 18:00</v>
      </c>
      <c r="AE287" s="158" t="str">
        <f t="shared" si="171"/>
        <v>08:00 18:00</v>
      </c>
      <c r="AF287" s="159">
        <f>HLOOKUP(SEARCH("4",$M287)-1,$Q$3:$V287,$P287+1,FALSE)</f>
        <v>36</v>
      </c>
      <c r="AG287" s="161" t="str">
        <f t="shared" si="172"/>
        <v>08:00 18:00|08:00 18:00|08:00 17:00</v>
      </c>
      <c r="AH287" s="161" t="str">
        <f t="shared" si="173"/>
        <v>08:00 18:00</v>
      </c>
      <c r="AI287" s="158" t="str">
        <f t="shared" si="174"/>
        <v>08:00 18:00</v>
      </c>
      <c r="AJ287" s="159">
        <f>HLOOKUP(SEARCH("5",$M287)-1,$Q$3:$V287,$P287+1,FALSE)</f>
        <v>48</v>
      </c>
      <c r="AK287" s="161" t="str">
        <f t="shared" si="175"/>
        <v>08:00 18:00|08:00 17:00</v>
      </c>
      <c r="AL287" s="161" t="str">
        <f t="shared" si="176"/>
        <v>08:00 18:00</v>
      </c>
      <c r="AM287" s="158" t="str">
        <f t="shared" si="177"/>
        <v>08:00 18:00</v>
      </c>
      <c r="AN287" s="159">
        <f>HLOOKUP(SEARCH("6",$M287)-1,$Q$3:$V287,$P287+1,FALSE)</f>
        <v>60</v>
      </c>
      <c r="AO287" s="161" t="str">
        <f t="shared" si="178"/>
        <v>08:00 17:00</v>
      </c>
      <c r="AP287" s="161" t="e">
        <f t="shared" si="179"/>
        <v>#VALUE!</v>
      </c>
      <c r="AQ287" s="162" t="str">
        <f t="shared" si="180"/>
        <v>08:00 17:00</v>
      </c>
      <c r="AR287" s="163" t="e">
        <f>HLOOKUP(SEARCH("7",$M287)-1,$Q$3:$V287,$P287+1,FALSE)</f>
        <v>#VALUE!</v>
      </c>
      <c r="AS287" s="164" t="str">
        <f t="shared" si="181"/>
        <v>выходной</v>
      </c>
      <c r="AT287" s="142"/>
      <c r="AU287" s="11" t="str">
        <f>IF(ISERROR(VLOOKUP(B287,'РЕОРГ 2008'!$A:$B,2,FALSE)),"",VLOOKUP(B287,'РЕОРГ 2008'!$A:$B,2,FALSE))</f>
        <v/>
      </c>
      <c r="AV287" s="12" t="str">
        <f t="shared" si="154"/>
        <v>Доп.офис №4340/091</v>
      </c>
      <c r="AW287" s="31" t="e">
        <f>LEFT(#REF!,2)</f>
        <v>#REF!</v>
      </c>
      <c r="AX287" s="12" t="str">
        <f t="shared" si="160"/>
        <v>4340/091</v>
      </c>
      <c r="AZ287" t="str">
        <f>IF(ISERROR(VLOOKUP(B287,'РЕОРГ 01.08.2009'!$A:$B,2,FALSE)),"",VLOOKUP(B287,'РЕОРГ 01.08.2009'!$A:$B,2,FALSE))</f>
        <v/>
      </c>
      <c r="BA287" s="12" t="str">
        <f t="shared" si="155"/>
        <v>Доп.офис №4340/091</v>
      </c>
      <c r="BB287" t="e">
        <f>LEFT(#REF!,2)</f>
        <v>#REF!</v>
      </c>
      <c r="BC287" s="12" t="str">
        <f t="shared" si="161"/>
        <v>4340/091</v>
      </c>
      <c r="BE287" t="str">
        <f>IF(ISERROR(VLOOKUP(B287,'РЕОРГ 01.10.2009'!A:C,3,FALSE)),"",VLOOKUP(B287,'РЕОРГ 01.10.2009'!A:C,3,FALSE))</f>
        <v/>
      </c>
      <c r="BF287" s="12" t="str">
        <f t="shared" si="156"/>
        <v>Доп.офис №4340/091</v>
      </c>
      <c r="BG287" t="e">
        <f>LEFT(#REF!,2)</f>
        <v>#REF!</v>
      </c>
      <c r="BH287" s="12" t="str">
        <f t="shared" si="162"/>
        <v>4340/091</v>
      </c>
      <c r="BJ287" t="str">
        <f>IF(ISERROR(VLOOKUP($B287,'РЕОРГ 01.05.2010'!A:B,2,FALSE)),"",VLOOKUP($B287,'РЕОРГ 01.05.2010'!A:B,2,FALSE))</f>
        <v/>
      </c>
      <c r="BK287" s="12" t="str">
        <f t="shared" si="157"/>
        <v>Доп.офис №4340/091</v>
      </c>
      <c r="BL287" t="e">
        <f>LEFT(#REF!,2)</f>
        <v>#REF!</v>
      </c>
      <c r="BM287" s="12" t="str">
        <f t="shared" si="163"/>
        <v>4340/091</v>
      </c>
      <c r="BO287" t="str">
        <f>IF(ISERROR(VLOOKUP($B287,'РЕОРГ 01.08.2010'!A:B,2,FALSE)),"",VLOOKUP($B287,'РЕОРГ 01.08.2010'!A:B,2,FALSE))</f>
        <v/>
      </c>
      <c r="BP287" s="12" t="str">
        <f t="shared" si="158"/>
        <v>Доп.офис №4340/091</v>
      </c>
      <c r="BQ287" t="e">
        <f>LEFT(#REF!,2)</f>
        <v>#REF!</v>
      </c>
      <c r="BR287" s="12" t="str">
        <f t="shared" si="164"/>
        <v>4340/091</v>
      </c>
    </row>
    <row r="288" spans="1:70" ht="12.75" customHeight="1">
      <c r="A288" t="str">
        <f t="shared" si="159"/>
        <v>4340/096</v>
      </c>
      <c r="B288" s="133">
        <v>347</v>
      </c>
      <c r="C288" s="1" t="s">
        <v>10639</v>
      </c>
      <c r="D288" s="32" t="s">
        <v>1931</v>
      </c>
      <c r="E288" s="1" t="s">
        <v>10640</v>
      </c>
      <c r="F288" s="1" t="s">
        <v>4493</v>
      </c>
      <c r="G288" s="1" t="s">
        <v>10641</v>
      </c>
      <c r="H288" s="1" t="s">
        <v>10642</v>
      </c>
      <c r="I288" s="1" t="s">
        <v>11139</v>
      </c>
      <c r="J288" s="1"/>
      <c r="K288" s="1">
        <v>0.2</v>
      </c>
      <c r="L288" s="32" t="s">
        <v>4049</v>
      </c>
      <c r="M288" s="8" t="s">
        <v>11858</v>
      </c>
      <c r="N288" s="2" t="s">
        <v>11928</v>
      </c>
      <c r="O288" s="173"/>
      <c r="P288" s="168">
        <f t="shared" si="188"/>
        <v>285</v>
      </c>
      <c r="Q288" s="138" t="e">
        <f t="shared" si="182"/>
        <v>#VALUE!</v>
      </c>
      <c r="R288" s="138" t="e">
        <f t="shared" si="183"/>
        <v>#VALUE!</v>
      </c>
      <c r="S288" s="138" t="e">
        <f t="shared" si="184"/>
        <v>#VALUE!</v>
      </c>
      <c r="T288" s="138" t="e">
        <f t="shared" si="185"/>
        <v>#VALUE!</v>
      </c>
      <c r="U288" s="138" t="e">
        <f t="shared" si="186"/>
        <v>#VALUE!</v>
      </c>
      <c r="V288" s="138" t="e">
        <f t="shared" si="187"/>
        <v>#VALUE!</v>
      </c>
      <c r="W288" s="158" t="str">
        <f t="shared" si="165"/>
        <v>выходной</v>
      </c>
      <c r="X288" s="159" t="e">
        <f>HLOOKUP(SEARCH("2",$M288)-1,$Q$3:$V288,$P288+1,FALSE)</f>
        <v>#VALUE!</v>
      </c>
      <c r="Y288" s="160" t="e">
        <f t="shared" si="166"/>
        <v>#VALUE!</v>
      </c>
      <c r="Z288" s="161" t="e">
        <f t="shared" si="167"/>
        <v>#VALUE!</v>
      </c>
      <c r="AA288" s="158" t="str">
        <f t="shared" si="168"/>
        <v>выходной</v>
      </c>
      <c r="AB288" s="159" t="e">
        <f>HLOOKUP(SEARCH("3",$M288)-1,$Q$3:$V288,$P288+1,FALSE)</f>
        <v>#N/A</v>
      </c>
      <c r="AC288" s="160" t="str">
        <f t="shared" si="169"/>
        <v>08:00 16:00(13:00 14:00)</v>
      </c>
      <c r="AD288" s="161" t="e">
        <f t="shared" si="170"/>
        <v>#VALUE!</v>
      </c>
      <c r="AE288" s="158" t="str">
        <f t="shared" si="171"/>
        <v>08:00 16:00(13:00 14:00)</v>
      </c>
      <c r="AF288" s="159" t="e">
        <f>HLOOKUP(SEARCH("4",$M288)-1,$Q$3:$V288,$P288+1,FALSE)</f>
        <v>#VALUE!</v>
      </c>
      <c r="AG288" s="161" t="e">
        <f t="shared" si="172"/>
        <v>#VALUE!</v>
      </c>
      <c r="AH288" s="161" t="e">
        <f t="shared" si="173"/>
        <v>#VALUE!</v>
      </c>
      <c r="AI288" s="158" t="str">
        <f t="shared" si="174"/>
        <v>выходной</v>
      </c>
      <c r="AJ288" s="159" t="e">
        <f>HLOOKUP(SEARCH("5",$M288)-1,$Q$3:$V288,$P288+1,FALSE)</f>
        <v>#VALUE!</v>
      </c>
      <c r="AK288" s="161" t="e">
        <f t="shared" si="175"/>
        <v>#VALUE!</v>
      </c>
      <c r="AL288" s="161" t="e">
        <f t="shared" si="176"/>
        <v>#VALUE!</v>
      </c>
      <c r="AM288" s="158" t="str">
        <f t="shared" si="177"/>
        <v>выходной</v>
      </c>
      <c r="AN288" s="159" t="e">
        <f>HLOOKUP(SEARCH("6",$M288)-1,$Q$3:$V288,$P288+1,FALSE)</f>
        <v>#VALUE!</v>
      </c>
      <c r="AO288" s="161" t="e">
        <f t="shared" si="178"/>
        <v>#VALUE!</v>
      </c>
      <c r="AP288" s="161" t="e">
        <f t="shared" si="179"/>
        <v>#VALUE!</v>
      </c>
      <c r="AQ288" s="162" t="str">
        <f t="shared" si="180"/>
        <v>выходной</v>
      </c>
      <c r="AR288" s="163" t="e">
        <f>HLOOKUP(SEARCH("7",$M288)-1,$Q$3:$V288,$P288+1,FALSE)</f>
        <v>#VALUE!</v>
      </c>
      <c r="AS288" s="164" t="str">
        <f t="shared" si="181"/>
        <v>выходной</v>
      </c>
      <c r="AT288" s="142"/>
      <c r="AU288" s="11" t="str">
        <f>IF(ISERROR(VLOOKUP(B288,'РЕОРГ 2008'!$A:$B,2,FALSE)),"",VLOOKUP(B288,'РЕОРГ 2008'!$A:$B,2,FALSE))</f>
        <v/>
      </c>
      <c r="AV288" s="12" t="str">
        <f t="shared" si="154"/>
        <v>Опер.касса №4340/096</v>
      </c>
      <c r="AW288" s="31" t="e">
        <f>LEFT(#REF!,2)</f>
        <v>#REF!</v>
      </c>
      <c r="AX288" s="12" t="str">
        <f t="shared" si="160"/>
        <v>4340/096</v>
      </c>
      <c r="AZ288" t="str">
        <f>IF(ISERROR(VLOOKUP(B288,'РЕОРГ 01.08.2009'!$A:$B,2,FALSE)),"",VLOOKUP(B288,'РЕОРГ 01.08.2009'!$A:$B,2,FALSE))</f>
        <v/>
      </c>
      <c r="BA288" s="12" t="str">
        <f t="shared" si="155"/>
        <v>Опер.касса №4340/096</v>
      </c>
      <c r="BB288" t="e">
        <f>LEFT(#REF!,2)</f>
        <v>#REF!</v>
      </c>
      <c r="BC288" s="12" t="str">
        <f t="shared" si="161"/>
        <v>4340/096</v>
      </c>
      <c r="BE288" t="str">
        <f>IF(ISERROR(VLOOKUP(B288,'РЕОРГ 01.10.2009'!A:C,3,FALSE)),"",VLOOKUP(B288,'РЕОРГ 01.10.2009'!A:C,3,FALSE))</f>
        <v/>
      </c>
      <c r="BF288" s="12" t="str">
        <f t="shared" si="156"/>
        <v>Опер.касса №4340/096</v>
      </c>
      <c r="BG288" t="e">
        <f>LEFT(#REF!,2)</f>
        <v>#REF!</v>
      </c>
      <c r="BH288" s="12" t="str">
        <f t="shared" si="162"/>
        <v>4340/096</v>
      </c>
      <c r="BJ288" t="str">
        <f>IF(ISERROR(VLOOKUP($B288,'РЕОРГ 01.05.2010'!A:B,2,FALSE)),"",VLOOKUP($B288,'РЕОРГ 01.05.2010'!A:B,2,FALSE))</f>
        <v/>
      </c>
      <c r="BK288" s="12" t="str">
        <f t="shared" si="157"/>
        <v>Опер.касса №4340/096</v>
      </c>
      <c r="BL288" t="e">
        <f>LEFT(#REF!,2)</f>
        <v>#REF!</v>
      </c>
      <c r="BM288" s="12" t="str">
        <f t="shared" si="163"/>
        <v>4340/096</v>
      </c>
      <c r="BO288" t="str">
        <f>IF(ISERROR(VLOOKUP($B288,'РЕОРГ 01.08.2010'!A:B,2,FALSE)),"",VLOOKUP($B288,'РЕОРГ 01.08.2010'!A:B,2,FALSE))</f>
        <v/>
      </c>
      <c r="BP288" s="12" t="str">
        <f t="shared" si="158"/>
        <v>Опер.касса №4340/096</v>
      </c>
      <c r="BQ288" t="e">
        <f>LEFT(#REF!,2)</f>
        <v>#REF!</v>
      </c>
      <c r="BR288" s="12" t="str">
        <f t="shared" si="164"/>
        <v>4340/096</v>
      </c>
    </row>
    <row r="289" spans="1:70" ht="12.75" customHeight="1">
      <c r="A289" t="str">
        <f t="shared" si="159"/>
        <v>4340/097</v>
      </c>
      <c r="B289" s="133">
        <v>348</v>
      </c>
      <c r="C289" s="1" t="s">
        <v>10643</v>
      </c>
      <c r="D289" s="32" t="s">
        <v>1931</v>
      </c>
      <c r="E289" s="1" t="s">
        <v>10644</v>
      </c>
      <c r="F289" s="1" t="s">
        <v>4493</v>
      </c>
      <c r="G289" s="1" t="s">
        <v>10645</v>
      </c>
      <c r="H289" s="1" t="s">
        <v>10646</v>
      </c>
      <c r="I289" s="1" t="s">
        <v>11140</v>
      </c>
      <c r="J289" s="1"/>
      <c r="K289" s="1">
        <v>0.5</v>
      </c>
      <c r="L289" s="32" t="s">
        <v>4049</v>
      </c>
      <c r="M289" s="8" t="s">
        <v>11994</v>
      </c>
      <c r="N289" s="2" t="s">
        <v>11944</v>
      </c>
      <c r="O289" s="173"/>
      <c r="P289" s="168">
        <f t="shared" si="188"/>
        <v>286</v>
      </c>
      <c r="Q289" s="138">
        <f t="shared" si="182"/>
        <v>12</v>
      </c>
      <c r="R289" s="138">
        <f t="shared" si="183"/>
        <v>24</v>
      </c>
      <c r="S289" s="138" t="e">
        <f t="shared" si="184"/>
        <v>#VALUE!</v>
      </c>
      <c r="T289" s="138" t="e">
        <f t="shared" si="185"/>
        <v>#VALUE!</v>
      </c>
      <c r="U289" s="138" t="e">
        <f t="shared" si="186"/>
        <v>#VALUE!</v>
      </c>
      <c r="V289" s="138" t="e">
        <f t="shared" si="187"/>
        <v>#VALUE!</v>
      </c>
      <c r="W289" s="158" t="str">
        <f t="shared" si="165"/>
        <v>08:00 14:00</v>
      </c>
      <c r="X289" s="159">
        <f>HLOOKUP(SEARCH("2",$M289)-1,$Q$3:$V289,$P289+1,FALSE)</f>
        <v>12</v>
      </c>
      <c r="Y289" s="160" t="str">
        <f t="shared" si="166"/>
        <v>08:00 14:00|08:00 13:00</v>
      </c>
      <c r="Z289" s="161" t="str">
        <f t="shared" si="167"/>
        <v>08:00 14:00</v>
      </c>
      <c r="AA289" s="158" t="str">
        <f t="shared" si="168"/>
        <v>08:00 14:00</v>
      </c>
      <c r="AB289" s="159" t="e">
        <f>HLOOKUP(SEARCH("3",$M289)-1,$Q$3:$V289,$P289+1,FALSE)</f>
        <v>#VALUE!</v>
      </c>
      <c r="AC289" s="160" t="e">
        <f t="shared" si="169"/>
        <v>#VALUE!</v>
      </c>
      <c r="AD289" s="161" t="e">
        <f t="shared" si="170"/>
        <v>#VALUE!</v>
      </c>
      <c r="AE289" s="158" t="str">
        <f t="shared" si="171"/>
        <v>выходной</v>
      </c>
      <c r="AF289" s="159" t="e">
        <f>HLOOKUP(SEARCH("4",$M289)-1,$Q$3:$V289,$P289+1,FALSE)</f>
        <v>#VALUE!</v>
      </c>
      <c r="AG289" s="161" t="e">
        <f t="shared" si="172"/>
        <v>#VALUE!</v>
      </c>
      <c r="AH289" s="161" t="e">
        <f t="shared" si="173"/>
        <v>#VALUE!</v>
      </c>
      <c r="AI289" s="158" t="str">
        <f t="shared" si="174"/>
        <v>выходной</v>
      </c>
      <c r="AJ289" s="159">
        <f>HLOOKUP(SEARCH("5",$M289)-1,$Q$3:$V289,$P289+1,FALSE)</f>
        <v>24</v>
      </c>
      <c r="AK289" s="161" t="str">
        <f t="shared" si="175"/>
        <v>08:00 13:00</v>
      </c>
      <c r="AL289" s="161" t="e">
        <f t="shared" si="176"/>
        <v>#VALUE!</v>
      </c>
      <c r="AM289" s="158" t="str">
        <f t="shared" si="177"/>
        <v>08:00 13:00</v>
      </c>
      <c r="AN289" s="159" t="e">
        <f>HLOOKUP(SEARCH("6",$M289)-1,$Q$3:$V289,$P289+1,FALSE)</f>
        <v>#VALUE!</v>
      </c>
      <c r="AO289" s="161" t="e">
        <f t="shared" si="178"/>
        <v>#VALUE!</v>
      </c>
      <c r="AP289" s="161" t="e">
        <f t="shared" si="179"/>
        <v>#VALUE!</v>
      </c>
      <c r="AQ289" s="162" t="str">
        <f t="shared" si="180"/>
        <v>выходной</v>
      </c>
      <c r="AR289" s="163" t="e">
        <f>HLOOKUP(SEARCH("7",$M289)-1,$Q$3:$V289,$P289+1,FALSE)</f>
        <v>#VALUE!</v>
      </c>
      <c r="AS289" s="164" t="str">
        <f t="shared" si="181"/>
        <v>выходной</v>
      </c>
      <c r="AT289" s="142"/>
      <c r="AU289" s="11" t="str">
        <f>IF(ISERROR(VLOOKUP(B289,'РЕОРГ 2008'!$A:$B,2,FALSE)),"",VLOOKUP(B289,'РЕОРГ 2008'!$A:$B,2,FALSE))</f>
        <v/>
      </c>
      <c r="AV289" s="12" t="str">
        <f t="shared" si="154"/>
        <v>Опер.касса №4340/097</v>
      </c>
      <c r="AW289" s="31" t="e">
        <f>LEFT(#REF!,2)</f>
        <v>#REF!</v>
      </c>
      <c r="AX289" s="12" t="str">
        <f t="shared" si="160"/>
        <v>4340/097</v>
      </c>
      <c r="AZ289" t="str">
        <f>IF(ISERROR(VLOOKUP(B289,'РЕОРГ 01.08.2009'!$A:$B,2,FALSE)),"",VLOOKUP(B289,'РЕОРГ 01.08.2009'!$A:$B,2,FALSE))</f>
        <v/>
      </c>
      <c r="BA289" s="12" t="str">
        <f t="shared" si="155"/>
        <v>Опер.касса №4340/097</v>
      </c>
      <c r="BB289" t="e">
        <f>LEFT(#REF!,2)</f>
        <v>#REF!</v>
      </c>
      <c r="BC289" s="12" t="str">
        <f t="shared" si="161"/>
        <v>4340/097</v>
      </c>
      <c r="BE289" t="str">
        <f>IF(ISERROR(VLOOKUP(B289,'РЕОРГ 01.10.2009'!A:C,3,FALSE)),"",VLOOKUP(B289,'РЕОРГ 01.10.2009'!A:C,3,FALSE))</f>
        <v/>
      </c>
      <c r="BF289" s="12" t="str">
        <f t="shared" si="156"/>
        <v>Опер.касса №4340/097</v>
      </c>
      <c r="BG289" t="e">
        <f>LEFT(#REF!,2)</f>
        <v>#REF!</v>
      </c>
      <c r="BH289" s="12" t="str">
        <f t="shared" si="162"/>
        <v>4340/097</v>
      </c>
      <c r="BJ289" t="str">
        <f>IF(ISERROR(VLOOKUP($B289,'РЕОРГ 01.05.2010'!A:B,2,FALSE)),"",VLOOKUP($B289,'РЕОРГ 01.05.2010'!A:B,2,FALSE))</f>
        <v/>
      </c>
      <c r="BK289" s="12" t="str">
        <f t="shared" si="157"/>
        <v>Опер.касса №4340/097</v>
      </c>
      <c r="BL289" t="e">
        <f>LEFT(#REF!,2)</f>
        <v>#REF!</v>
      </c>
      <c r="BM289" s="12" t="str">
        <f t="shared" si="163"/>
        <v>4340/097</v>
      </c>
      <c r="BO289" t="str">
        <f>IF(ISERROR(VLOOKUP($B289,'РЕОРГ 01.08.2010'!A:B,2,FALSE)),"",VLOOKUP($B289,'РЕОРГ 01.08.2010'!A:B,2,FALSE))</f>
        <v/>
      </c>
      <c r="BP289" s="12" t="str">
        <f t="shared" si="158"/>
        <v>Опер.касса №4340/097</v>
      </c>
      <c r="BQ289" t="e">
        <f>LEFT(#REF!,2)</f>
        <v>#REF!</v>
      </c>
      <c r="BR289" s="12" t="str">
        <f t="shared" si="164"/>
        <v>4340/097</v>
      </c>
    </row>
    <row r="290" spans="1:70" ht="12.75" customHeight="1">
      <c r="A290" t="str">
        <f t="shared" si="159"/>
        <v>4340/098</v>
      </c>
      <c r="B290" s="133">
        <v>349</v>
      </c>
      <c r="C290" s="1" t="s">
        <v>10647</v>
      </c>
      <c r="D290" s="32" t="s">
        <v>1931</v>
      </c>
      <c r="E290" s="1" t="s">
        <v>10648</v>
      </c>
      <c r="F290" s="1" t="s">
        <v>4493</v>
      </c>
      <c r="G290" s="1" t="s">
        <v>10649</v>
      </c>
      <c r="H290" s="1" t="s">
        <v>10650</v>
      </c>
      <c r="I290" s="1" t="s">
        <v>11141</v>
      </c>
      <c r="J290" s="1"/>
      <c r="K290" s="1">
        <v>0.5</v>
      </c>
      <c r="L290" s="32" t="s">
        <v>4049</v>
      </c>
      <c r="M290" s="8" t="s">
        <v>11878</v>
      </c>
      <c r="N290" s="2" t="s">
        <v>11944</v>
      </c>
      <c r="O290" s="173"/>
      <c r="P290" s="168">
        <f t="shared" si="188"/>
        <v>287</v>
      </c>
      <c r="Q290" s="138">
        <f t="shared" si="182"/>
        <v>12</v>
      </c>
      <c r="R290" s="138">
        <f t="shared" si="183"/>
        <v>24</v>
      </c>
      <c r="S290" s="138" t="e">
        <f t="shared" si="184"/>
        <v>#VALUE!</v>
      </c>
      <c r="T290" s="138" t="e">
        <f t="shared" si="185"/>
        <v>#VALUE!</v>
      </c>
      <c r="U290" s="138" t="e">
        <f t="shared" si="186"/>
        <v>#VALUE!</v>
      </c>
      <c r="V290" s="138" t="e">
        <f t="shared" si="187"/>
        <v>#VALUE!</v>
      </c>
      <c r="W290" s="158" t="str">
        <f t="shared" si="165"/>
        <v>08:00 14:00</v>
      </c>
      <c r="X290" s="159">
        <f>HLOOKUP(SEARCH("2",$M290)-1,$Q$3:$V290,$P290+1,FALSE)</f>
        <v>12</v>
      </c>
      <c r="Y290" s="160" t="str">
        <f t="shared" si="166"/>
        <v>08:00 14:00|08:00 13:00</v>
      </c>
      <c r="Z290" s="161" t="str">
        <f t="shared" si="167"/>
        <v>08:00 14:00</v>
      </c>
      <c r="AA290" s="158" t="str">
        <f t="shared" si="168"/>
        <v>08:00 14:00</v>
      </c>
      <c r="AB290" s="159">
        <f>HLOOKUP(SEARCH("3",$M290)-1,$Q$3:$V290,$P290+1,FALSE)</f>
        <v>24</v>
      </c>
      <c r="AC290" s="160" t="str">
        <f t="shared" si="169"/>
        <v>08:00 13:00</v>
      </c>
      <c r="AD290" s="161" t="e">
        <f t="shared" si="170"/>
        <v>#VALUE!</v>
      </c>
      <c r="AE290" s="158" t="str">
        <f t="shared" si="171"/>
        <v>08:00 13:00</v>
      </c>
      <c r="AF290" s="159" t="e">
        <f>HLOOKUP(SEARCH("4",$M290)-1,$Q$3:$V290,$P290+1,FALSE)</f>
        <v>#VALUE!</v>
      </c>
      <c r="AG290" s="161" t="e">
        <f t="shared" si="172"/>
        <v>#VALUE!</v>
      </c>
      <c r="AH290" s="161" t="e">
        <f t="shared" si="173"/>
        <v>#VALUE!</v>
      </c>
      <c r="AI290" s="158" t="str">
        <f t="shared" si="174"/>
        <v>выходной</v>
      </c>
      <c r="AJ290" s="159" t="e">
        <f>HLOOKUP(SEARCH("5",$M290)-1,$Q$3:$V290,$P290+1,FALSE)</f>
        <v>#VALUE!</v>
      </c>
      <c r="AK290" s="161" t="e">
        <f t="shared" si="175"/>
        <v>#VALUE!</v>
      </c>
      <c r="AL290" s="161" t="e">
        <f t="shared" si="176"/>
        <v>#VALUE!</v>
      </c>
      <c r="AM290" s="158" t="str">
        <f t="shared" si="177"/>
        <v>выходной</v>
      </c>
      <c r="AN290" s="159" t="e">
        <f>HLOOKUP(SEARCH("6",$M290)-1,$Q$3:$V290,$P290+1,FALSE)</f>
        <v>#VALUE!</v>
      </c>
      <c r="AO290" s="161" t="e">
        <f t="shared" si="178"/>
        <v>#VALUE!</v>
      </c>
      <c r="AP290" s="161" t="e">
        <f t="shared" si="179"/>
        <v>#VALUE!</v>
      </c>
      <c r="AQ290" s="162" t="str">
        <f t="shared" si="180"/>
        <v>выходной</v>
      </c>
      <c r="AR290" s="163" t="e">
        <f>HLOOKUP(SEARCH("7",$M290)-1,$Q$3:$V290,$P290+1,FALSE)</f>
        <v>#VALUE!</v>
      </c>
      <c r="AS290" s="164" t="str">
        <f t="shared" si="181"/>
        <v>выходной</v>
      </c>
      <c r="AT290" s="142"/>
      <c r="AU290" s="11" t="str">
        <f>IF(ISERROR(VLOOKUP(B290,'РЕОРГ 2008'!$A:$B,2,FALSE)),"",VLOOKUP(B290,'РЕОРГ 2008'!$A:$B,2,FALSE))</f>
        <v/>
      </c>
      <c r="AV290" s="12" t="str">
        <f t="shared" si="154"/>
        <v>Опер.касса №4340/098</v>
      </c>
      <c r="AW290" s="31" t="e">
        <f>LEFT(#REF!,2)</f>
        <v>#REF!</v>
      </c>
      <c r="AX290" s="12" t="str">
        <f t="shared" si="160"/>
        <v>4340/098</v>
      </c>
      <c r="AZ290" t="str">
        <f>IF(ISERROR(VLOOKUP(B290,'РЕОРГ 01.08.2009'!$A:$B,2,FALSE)),"",VLOOKUP(B290,'РЕОРГ 01.08.2009'!$A:$B,2,FALSE))</f>
        <v/>
      </c>
      <c r="BA290" s="12" t="str">
        <f t="shared" si="155"/>
        <v>Опер.касса №4340/098</v>
      </c>
      <c r="BB290" t="e">
        <f>LEFT(#REF!,2)</f>
        <v>#REF!</v>
      </c>
      <c r="BC290" s="12" t="str">
        <f t="shared" si="161"/>
        <v>4340/098</v>
      </c>
      <c r="BE290" t="str">
        <f>IF(ISERROR(VLOOKUP(B290,'РЕОРГ 01.10.2009'!A:C,3,FALSE)),"",VLOOKUP(B290,'РЕОРГ 01.10.2009'!A:C,3,FALSE))</f>
        <v/>
      </c>
      <c r="BF290" s="12" t="str">
        <f t="shared" si="156"/>
        <v>Опер.касса №4340/098</v>
      </c>
      <c r="BG290" t="e">
        <f>LEFT(#REF!,2)</f>
        <v>#REF!</v>
      </c>
      <c r="BH290" s="12" t="str">
        <f t="shared" si="162"/>
        <v>4340/098</v>
      </c>
      <c r="BJ290" t="str">
        <f>IF(ISERROR(VLOOKUP($B290,'РЕОРГ 01.05.2010'!A:B,2,FALSE)),"",VLOOKUP($B290,'РЕОРГ 01.05.2010'!A:B,2,FALSE))</f>
        <v/>
      </c>
      <c r="BK290" s="12" t="str">
        <f t="shared" si="157"/>
        <v>Опер.касса №4340/098</v>
      </c>
      <c r="BL290" t="e">
        <f>LEFT(#REF!,2)</f>
        <v>#REF!</v>
      </c>
      <c r="BM290" s="12" t="str">
        <f t="shared" si="163"/>
        <v>4340/098</v>
      </c>
      <c r="BO290" t="str">
        <f>IF(ISERROR(VLOOKUP($B290,'РЕОРГ 01.08.2010'!A:B,2,FALSE)),"",VLOOKUP($B290,'РЕОРГ 01.08.2010'!A:B,2,FALSE))</f>
        <v/>
      </c>
      <c r="BP290" s="12" t="str">
        <f t="shared" si="158"/>
        <v>Опер.касса №4340/098</v>
      </c>
      <c r="BQ290" t="e">
        <f>LEFT(#REF!,2)</f>
        <v>#REF!</v>
      </c>
      <c r="BR290" s="12" t="str">
        <f t="shared" si="164"/>
        <v>4340/098</v>
      </c>
    </row>
    <row r="291" spans="1:70" ht="12.75" customHeight="1">
      <c r="A291" t="str">
        <f t="shared" si="159"/>
        <v>4340/099</v>
      </c>
      <c r="B291" s="133">
        <v>350</v>
      </c>
      <c r="C291" s="1" t="s">
        <v>10651</v>
      </c>
      <c r="D291" s="32" t="s">
        <v>1931</v>
      </c>
      <c r="E291" s="1" t="s">
        <v>10652</v>
      </c>
      <c r="F291" s="1" t="s">
        <v>4493</v>
      </c>
      <c r="G291" s="1" t="s">
        <v>10653</v>
      </c>
      <c r="H291" s="1" t="s">
        <v>8655</v>
      </c>
      <c r="I291" s="1" t="s">
        <v>8656</v>
      </c>
      <c r="J291" s="1"/>
      <c r="K291" s="1">
        <v>0.2</v>
      </c>
      <c r="L291" s="32" t="s">
        <v>4049</v>
      </c>
      <c r="M291" s="8" t="s">
        <v>11858</v>
      </c>
      <c r="N291" s="2" t="s">
        <v>11928</v>
      </c>
      <c r="O291" s="173"/>
      <c r="P291" s="168">
        <f t="shared" si="188"/>
        <v>288</v>
      </c>
      <c r="Q291" s="138" t="e">
        <f t="shared" si="182"/>
        <v>#VALUE!</v>
      </c>
      <c r="R291" s="138" t="e">
        <f t="shared" si="183"/>
        <v>#VALUE!</v>
      </c>
      <c r="S291" s="138" t="e">
        <f t="shared" si="184"/>
        <v>#VALUE!</v>
      </c>
      <c r="T291" s="138" t="e">
        <f t="shared" si="185"/>
        <v>#VALUE!</v>
      </c>
      <c r="U291" s="138" t="e">
        <f t="shared" si="186"/>
        <v>#VALUE!</v>
      </c>
      <c r="V291" s="138" t="e">
        <f t="shared" si="187"/>
        <v>#VALUE!</v>
      </c>
      <c r="W291" s="158" t="str">
        <f t="shared" si="165"/>
        <v>выходной</v>
      </c>
      <c r="X291" s="159" t="e">
        <f>HLOOKUP(SEARCH("2",$M291)-1,$Q$3:$V291,$P291+1,FALSE)</f>
        <v>#VALUE!</v>
      </c>
      <c r="Y291" s="160" t="e">
        <f t="shared" si="166"/>
        <v>#VALUE!</v>
      </c>
      <c r="Z291" s="161" t="e">
        <f t="shared" si="167"/>
        <v>#VALUE!</v>
      </c>
      <c r="AA291" s="158" t="str">
        <f t="shared" si="168"/>
        <v>выходной</v>
      </c>
      <c r="AB291" s="159" t="e">
        <f>HLOOKUP(SEARCH("3",$M291)-1,$Q$3:$V291,$P291+1,FALSE)</f>
        <v>#N/A</v>
      </c>
      <c r="AC291" s="160" t="str">
        <f t="shared" si="169"/>
        <v>08:00 16:00(13:00 14:00)</v>
      </c>
      <c r="AD291" s="161" t="e">
        <f t="shared" si="170"/>
        <v>#VALUE!</v>
      </c>
      <c r="AE291" s="158" t="str">
        <f t="shared" si="171"/>
        <v>08:00 16:00(13:00 14:00)</v>
      </c>
      <c r="AF291" s="159" t="e">
        <f>HLOOKUP(SEARCH("4",$M291)-1,$Q$3:$V291,$P291+1,FALSE)</f>
        <v>#VALUE!</v>
      </c>
      <c r="AG291" s="161" t="e">
        <f t="shared" si="172"/>
        <v>#VALUE!</v>
      </c>
      <c r="AH291" s="161" t="e">
        <f t="shared" si="173"/>
        <v>#VALUE!</v>
      </c>
      <c r="AI291" s="158" t="str">
        <f t="shared" si="174"/>
        <v>выходной</v>
      </c>
      <c r="AJ291" s="159" t="e">
        <f>HLOOKUP(SEARCH("5",$M291)-1,$Q$3:$V291,$P291+1,FALSE)</f>
        <v>#VALUE!</v>
      </c>
      <c r="AK291" s="161" t="e">
        <f t="shared" si="175"/>
        <v>#VALUE!</v>
      </c>
      <c r="AL291" s="161" t="e">
        <f t="shared" si="176"/>
        <v>#VALUE!</v>
      </c>
      <c r="AM291" s="158" t="str">
        <f t="shared" si="177"/>
        <v>выходной</v>
      </c>
      <c r="AN291" s="159" t="e">
        <f>HLOOKUP(SEARCH("6",$M291)-1,$Q$3:$V291,$P291+1,FALSE)</f>
        <v>#VALUE!</v>
      </c>
      <c r="AO291" s="161" t="e">
        <f t="shared" si="178"/>
        <v>#VALUE!</v>
      </c>
      <c r="AP291" s="161" t="e">
        <f t="shared" si="179"/>
        <v>#VALUE!</v>
      </c>
      <c r="AQ291" s="162" t="str">
        <f t="shared" si="180"/>
        <v>выходной</v>
      </c>
      <c r="AR291" s="163" t="e">
        <f>HLOOKUP(SEARCH("7",$M291)-1,$Q$3:$V291,$P291+1,FALSE)</f>
        <v>#VALUE!</v>
      </c>
      <c r="AS291" s="164" t="str">
        <f t="shared" si="181"/>
        <v>выходной</v>
      </c>
      <c r="AT291" s="142"/>
      <c r="AU291" s="11" t="str">
        <f>IF(ISERROR(VLOOKUP(B291,'РЕОРГ 2008'!$A:$B,2,FALSE)),"",VLOOKUP(B291,'РЕОРГ 2008'!$A:$B,2,FALSE))</f>
        <v/>
      </c>
      <c r="AV291" s="12" t="str">
        <f t="shared" si="154"/>
        <v>Опер.касса №4340/099</v>
      </c>
      <c r="AW291" s="31" t="e">
        <f>LEFT(#REF!,2)</f>
        <v>#REF!</v>
      </c>
      <c r="AX291" s="12" t="str">
        <f t="shared" si="160"/>
        <v>4340/099</v>
      </c>
      <c r="AZ291" t="str">
        <f>IF(ISERROR(VLOOKUP(B291,'РЕОРГ 01.08.2009'!$A:$B,2,FALSE)),"",VLOOKUP(B291,'РЕОРГ 01.08.2009'!$A:$B,2,FALSE))</f>
        <v/>
      </c>
      <c r="BA291" s="12" t="str">
        <f t="shared" si="155"/>
        <v>Опер.касса №4340/099</v>
      </c>
      <c r="BB291" t="e">
        <f>LEFT(#REF!,2)</f>
        <v>#REF!</v>
      </c>
      <c r="BC291" s="12" t="str">
        <f t="shared" si="161"/>
        <v>4340/099</v>
      </c>
      <c r="BE291" t="str">
        <f>IF(ISERROR(VLOOKUP(B291,'РЕОРГ 01.10.2009'!A:C,3,FALSE)),"",VLOOKUP(B291,'РЕОРГ 01.10.2009'!A:C,3,FALSE))</f>
        <v/>
      </c>
      <c r="BF291" s="12" t="str">
        <f t="shared" si="156"/>
        <v>Опер.касса №4340/099</v>
      </c>
      <c r="BG291" t="e">
        <f>LEFT(#REF!,2)</f>
        <v>#REF!</v>
      </c>
      <c r="BH291" s="12" t="str">
        <f t="shared" si="162"/>
        <v>4340/099</v>
      </c>
      <c r="BJ291" t="str">
        <f>IF(ISERROR(VLOOKUP($B291,'РЕОРГ 01.05.2010'!A:B,2,FALSE)),"",VLOOKUP($B291,'РЕОРГ 01.05.2010'!A:B,2,FALSE))</f>
        <v/>
      </c>
      <c r="BK291" s="12" t="str">
        <f t="shared" si="157"/>
        <v>Опер.касса №4340/099</v>
      </c>
      <c r="BL291" t="e">
        <f>LEFT(#REF!,2)</f>
        <v>#REF!</v>
      </c>
      <c r="BM291" s="12" t="str">
        <f t="shared" si="163"/>
        <v>4340/099</v>
      </c>
      <c r="BO291" t="str">
        <f>IF(ISERROR(VLOOKUP($B291,'РЕОРГ 01.08.2010'!A:B,2,FALSE)),"",VLOOKUP($B291,'РЕОРГ 01.08.2010'!A:B,2,FALSE))</f>
        <v/>
      </c>
      <c r="BP291" s="12" t="str">
        <f t="shared" si="158"/>
        <v>Опер.касса №4340/099</v>
      </c>
      <c r="BQ291" t="e">
        <f>LEFT(#REF!,2)</f>
        <v>#REF!</v>
      </c>
      <c r="BR291" s="12" t="str">
        <f t="shared" si="164"/>
        <v>4340/099</v>
      </c>
    </row>
    <row r="292" spans="1:70" ht="12.75" customHeight="1">
      <c r="A292" t="str">
        <f t="shared" si="159"/>
        <v>4342</v>
      </c>
      <c r="B292" s="133">
        <v>351</v>
      </c>
      <c r="C292" s="1" t="s">
        <v>8657</v>
      </c>
      <c r="D292" s="32" t="s">
        <v>4491</v>
      </c>
      <c r="E292" s="1" t="s">
        <v>8658</v>
      </c>
      <c r="F292" s="1" t="s">
        <v>4493</v>
      </c>
      <c r="G292" s="1" t="s">
        <v>8659</v>
      </c>
      <c r="H292" s="1" t="s">
        <v>8660</v>
      </c>
      <c r="I292" s="1" t="s">
        <v>8661</v>
      </c>
      <c r="J292" s="1" t="s">
        <v>12987</v>
      </c>
      <c r="K292" s="1">
        <v>210</v>
      </c>
      <c r="L292" s="32" t="s">
        <v>4050</v>
      </c>
      <c r="M292" s="8" t="s">
        <v>11771</v>
      </c>
      <c r="N292" s="2" t="s">
        <v>11995</v>
      </c>
      <c r="O292" s="173"/>
      <c r="P292" s="168">
        <f t="shared" si="188"/>
        <v>289</v>
      </c>
      <c r="Q292" s="138">
        <f t="shared" si="182"/>
        <v>12</v>
      </c>
      <c r="R292" s="138">
        <f t="shared" si="183"/>
        <v>24</v>
      </c>
      <c r="S292" s="138">
        <f t="shared" si="184"/>
        <v>36</v>
      </c>
      <c r="T292" s="138">
        <f t="shared" si="185"/>
        <v>48</v>
      </c>
      <c r="U292" s="138" t="e">
        <f t="shared" si="186"/>
        <v>#VALUE!</v>
      </c>
      <c r="V292" s="138" t="e">
        <f t="shared" si="187"/>
        <v>#VALUE!</v>
      </c>
      <c r="W292" s="158" t="str">
        <f t="shared" si="165"/>
        <v>09:00 17:00</v>
      </c>
      <c r="X292" s="159">
        <f>HLOOKUP(SEARCH("2",$M292)-1,$Q$3:$V292,$P292+1,FALSE)</f>
        <v>12</v>
      </c>
      <c r="Y292" s="160" t="str">
        <f t="shared" si="166"/>
        <v>09:00 17:00|09:00 17:00|09:00 17:00|09:00 16:00</v>
      </c>
      <c r="Z292" s="161" t="str">
        <f t="shared" si="167"/>
        <v>09:00 17:00</v>
      </c>
      <c r="AA292" s="158" t="str">
        <f t="shared" si="168"/>
        <v>09:00 17:00</v>
      </c>
      <c r="AB292" s="159">
        <f>HLOOKUP(SEARCH("3",$M292)-1,$Q$3:$V292,$P292+1,FALSE)</f>
        <v>24</v>
      </c>
      <c r="AC292" s="160" t="str">
        <f t="shared" si="169"/>
        <v>09:00 17:00|09:00 17:00|09:00 16:00</v>
      </c>
      <c r="AD292" s="161" t="str">
        <f t="shared" si="170"/>
        <v>09:00 17:00</v>
      </c>
      <c r="AE292" s="158" t="str">
        <f t="shared" si="171"/>
        <v>09:00 17:00</v>
      </c>
      <c r="AF292" s="159">
        <f>HLOOKUP(SEARCH("4",$M292)-1,$Q$3:$V292,$P292+1,FALSE)</f>
        <v>36</v>
      </c>
      <c r="AG292" s="161" t="str">
        <f t="shared" si="172"/>
        <v>09:00 17:00|09:00 16:00</v>
      </c>
      <c r="AH292" s="161" t="str">
        <f t="shared" si="173"/>
        <v>09:00 17:00</v>
      </c>
      <c r="AI292" s="158" t="str">
        <f t="shared" si="174"/>
        <v>09:00 17:00</v>
      </c>
      <c r="AJ292" s="159">
        <f>HLOOKUP(SEARCH("5",$M292)-1,$Q$3:$V292,$P292+1,FALSE)</f>
        <v>48</v>
      </c>
      <c r="AK292" s="161" t="str">
        <f t="shared" si="175"/>
        <v>09:00 16:00</v>
      </c>
      <c r="AL292" s="161" t="e">
        <f t="shared" si="176"/>
        <v>#VALUE!</v>
      </c>
      <c r="AM292" s="158" t="str">
        <f t="shared" si="177"/>
        <v>09:00 16:00</v>
      </c>
      <c r="AN292" s="159" t="e">
        <f>HLOOKUP(SEARCH("6",$M292)-1,$Q$3:$V292,$P292+1,FALSE)</f>
        <v>#VALUE!</v>
      </c>
      <c r="AO292" s="161" t="e">
        <f t="shared" si="178"/>
        <v>#VALUE!</v>
      </c>
      <c r="AP292" s="161" t="e">
        <f t="shared" si="179"/>
        <v>#VALUE!</v>
      </c>
      <c r="AQ292" s="162" t="str">
        <f t="shared" si="180"/>
        <v>выходной</v>
      </c>
      <c r="AR292" s="163" t="e">
        <f>HLOOKUP(SEARCH("7",$M292)-1,$Q$3:$V292,$P292+1,FALSE)</f>
        <v>#VALUE!</v>
      </c>
      <c r="AS292" s="164" t="str">
        <f t="shared" si="181"/>
        <v>выходной</v>
      </c>
      <c r="AT292" s="142"/>
      <c r="AU292" s="11" t="str">
        <f>IF(ISERROR(VLOOKUP(B292,'РЕОРГ 2008'!$A:$B,2,FALSE)),"",VLOOKUP(B292,'РЕОРГ 2008'!$A:$B,2,FALSE))</f>
        <v/>
      </c>
      <c r="AV292" s="12" t="str">
        <f t="shared" si="154"/>
        <v>Дзержинское отделение №4342</v>
      </c>
      <c r="AW292" s="31" t="e">
        <f>LEFT(#REF!,2)</f>
        <v>#REF!</v>
      </c>
      <c r="AX292" s="12" t="str">
        <f t="shared" si="160"/>
        <v>4342</v>
      </c>
      <c r="AZ292" t="str">
        <f>IF(ISERROR(VLOOKUP(B292,'РЕОРГ 01.08.2009'!$A:$B,2,FALSE)),"",VLOOKUP(B292,'РЕОРГ 01.08.2009'!$A:$B,2,FALSE))</f>
        <v/>
      </c>
      <c r="BA292" s="12" t="str">
        <f t="shared" si="155"/>
        <v>Дзержинское отделение №4342</v>
      </c>
      <c r="BB292" t="e">
        <f>LEFT(#REF!,2)</f>
        <v>#REF!</v>
      </c>
      <c r="BC292" s="12" t="str">
        <f t="shared" si="161"/>
        <v>4342</v>
      </c>
      <c r="BE292" t="str">
        <f>IF(ISERROR(VLOOKUP(B292,'РЕОРГ 01.10.2009'!A:C,3,FALSE)),"",VLOOKUP(B292,'РЕОРГ 01.10.2009'!A:C,3,FALSE))</f>
        <v/>
      </c>
      <c r="BF292" s="12" t="str">
        <f t="shared" si="156"/>
        <v>Дзержинское отделение №4342</v>
      </c>
      <c r="BG292" t="e">
        <f>LEFT(#REF!,2)</f>
        <v>#REF!</v>
      </c>
      <c r="BH292" s="12" t="str">
        <f t="shared" si="162"/>
        <v>4342</v>
      </c>
      <c r="BJ292" t="str">
        <f>IF(ISERROR(VLOOKUP($B292,'РЕОРГ 01.05.2010'!A:B,2,FALSE)),"",VLOOKUP($B292,'РЕОРГ 01.05.2010'!A:B,2,FALSE))</f>
        <v/>
      </c>
      <c r="BK292" s="12" t="str">
        <f t="shared" si="157"/>
        <v>Дзержинское отделение №4342</v>
      </c>
      <c r="BL292" t="e">
        <f>LEFT(#REF!,2)</f>
        <v>#REF!</v>
      </c>
      <c r="BM292" s="12" t="str">
        <f t="shared" si="163"/>
        <v>4342</v>
      </c>
      <c r="BO292" t="str">
        <f>IF(ISERROR(VLOOKUP($B292,'РЕОРГ 01.08.2010'!A:B,2,FALSE)),"",VLOOKUP($B292,'РЕОРГ 01.08.2010'!A:B,2,FALSE))</f>
        <v/>
      </c>
      <c r="BP292" s="12" t="str">
        <f t="shared" si="158"/>
        <v>Дзержинское отделение №4342</v>
      </c>
      <c r="BQ292" t="e">
        <f>LEFT(#REF!,2)</f>
        <v>#REF!</v>
      </c>
      <c r="BR292" s="12" t="str">
        <f t="shared" si="164"/>
        <v>4342</v>
      </c>
    </row>
    <row r="293" spans="1:70" ht="12.75" customHeight="1">
      <c r="A293" t="str">
        <f t="shared" si="159"/>
        <v>4342/0100</v>
      </c>
      <c r="B293" s="133">
        <v>352</v>
      </c>
      <c r="C293" s="1" t="s">
        <v>8662</v>
      </c>
      <c r="D293" s="32" t="s">
        <v>1926</v>
      </c>
      <c r="E293" s="1" t="s">
        <v>8663</v>
      </c>
      <c r="F293" s="1" t="s">
        <v>4493</v>
      </c>
      <c r="G293" s="1" t="s">
        <v>8664</v>
      </c>
      <c r="H293" s="1" t="s">
        <v>10816</v>
      </c>
      <c r="I293" s="1" t="s">
        <v>10817</v>
      </c>
      <c r="J293" s="1"/>
      <c r="K293" s="1">
        <v>8</v>
      </c>
      <c r="L293" s="32" t="s">
        <v>4050</v>
      </c>
      <c r="M293" s="8" t="s">
        <v>11773</v>
      </c>
      <c r="N293" s="2" t="s">
        <v>11996</v>
      </c>
      <c r="O293" s="173"/>
      <c r="P293" s="168">
        <f t="shared" si="188"/>
        <v>290</v>
      </c>
      <c r="Q293" s="138">
        <f t="shared" si="182"/>
        <v>12</v>
      </c>
      <c r="R293" s="138">
        <f t="shared" si="183"/>
        <v>24</v>
      </c>
      <c r="S293" s="138">
        <f t="shared" si="184"/>
        <v>36</v>
      </c>
      <c r="T293" s="138">
        <f t="shared" si="185"/>
        <v>48</v>
      </c>
      <c r="U293" s="138">
        <f t="shared" si="186"/>
        <v>60</v>
      </c>
      <c r="V293" s="138" t="e">
        <f t="shared" si="187"/>
        <v>#VALUE!</v>
      </c>
      <c r="W293" s="158" t="str">
        <f t="shared" si="165"/>
        <v>10:00 19:00</v>
      </c>
      <c r="X293" s="159">
        <f>HLOOKUP(SEARCH("2",$M293)-1,$Q$3:$V293,$P293+1,FALSE)</f>
        <v>12</v>
      </c>
      <c r="Y293" s="160" t="str">
        <f t="shared" si="166"/>
        <v>10:00 19:00|10:00 18:00|10:00 19:00|10:00 19:00|09:00 14:00</v>
      </c>
      <c r="Z293" s="161" t="str">
        <f t="shared" si="167"/>
        <v>10:00 19:00</v>
      </c>
      <c r="AA293" s="158" t="str">
        <f t="shared" si="168"/>
        <v>10:00 19:00</v>
      </c>
      <c r="AB293" s="159">
        <f>HLOOKUP(SEARCH("3",$M293)-1,$Q$3:$V293,$P293+1,FALSE)</f>
        <v>24</v>
      </c>
      <c r="AC293" s="160" t="str">
        <f t="shared" si="169"/>
        <v>10:00 18:00|10:00 19:00|10:00 19:00|09:00 14:00</v>
      </c>
      <c r="AD293" s="161" t="str">
        <f t="shared" si="170"/>
        <v>10:00 18:00</v>
      </c>
      <c r="AE293" s="158" t="str">
        <f t="shared" si="171"/>
        <v>10:00 18:00</v>
      </c>
      <c r="AF293" s="159">
        <f>HLOOKUP(SEARCH("4",$M293)-1,$Q$3:$V293,$P293+1,FALSE)</f>
        <v>36</v>
      </c>
      <c r="AG293" s="161" t="str">
        <f t="shared" si="172"/>
        <v>10:00 19:00|10:00 19:00|09:00 14:00</v>
      </c>
      <c r="AH293" s="161" t="str">
        <f t="shared" si="173"/>
        <v>10:00 19:00</v>
      </c>
      <c r="AI293" s="158" t="str">
        <f t="shared" si="174"/>
        <v>10:00 19:00</v>
      </c>
      <c r="AJ293" s="159">
        <f>HLOOKUP(SEARCH("5",$M293)-1,$Q$3:$V293,$P293+1,FALSE)</f>
        <v>48</v>
      </c>
      <c r="AK293" s="161" t="str">
        <f t="shared" si="175"/>
        <v>10:00 19:00|09:00 14:00</v>
      </c>
      <c r="AL293" s="161" t="str">
        <f t="shared" si="176"/>
        <v>10:00 19:00</v>
      </c>
      <c r="AM293" s="158" t="str">
        <f t="shared" si="177"/>
        <v>10:00 19:00</v>
      </c>
      <c r="AN293" s="159">
        <f>HLOOKUP(SEARCH("6",$M293)-1,$Q$3:$V293,$P293+1,FALSE)</f>
        <v>60</v>
      </c>
      <c r="AO293" s="161" t="str">
        <f t="shared" si="178"/>
        <v>09:00 14:00</v>
      </c>
      <c r="AP293" s="161" t="e">
        <f t="shared" si="179"/>
        <v>#VALUE!</v>
      </c>
      <c r="AQ293" s="162" t="str">
        <f t="shared" si="180"/>
        <v>09:00 14:00</v>
      </c>
      <c r="AR293" s="163" t="e">
        <f>HLOOKUP(SEARCH("7",$M293)-1,$Q$3:$V293,$P293+1,FALSE)</f>
        <v>#VALUE!</v>
      </c>
      <c r="AS293" s="164" t="str">
        <f t="shared" si="181"/>
        <v>выходной</v>
      </c>
      <c r="AT293" s="142"/>
      <c r="AU293" s="11" t="str">
        <f>IF(ISERROR(VLOOKUP(B293,'РЕОРГ 2008'!$A:$B,2,FALSE)),"",VLOOKUP(B293,'РЕОРГ 2008'!$A:$B,2,FALSE))</f>
        <v/>
      </c>
      <c r="AV293" s="12" t="str">
        <f t="shared" si="154"/>
        <v>Доп.офис №4342/0100</v>
      </c>
      <c r="AW293" s="31" t="e">
        <f>LEFT(#REF!,2)</f>
        <v>#REF!</v>
      </c>
      <c r="AX293" s="12" t="str">
        <f t="shared" si="160"/>
        <v>4342/0100</v>
      </c>
      <c r="AZ293" t="str">
        <f>IF(ISERROR(VLOOKUP(B293,'РЕОРГ 01.08.2009'!$A:$B,2,FALSE)),"",VLOOKUP(B293,'РЕОРГ 01.08.2009'!$A:$B,2,FALSE))</f>
        <v/>
      </c>
      <c r="BA293" s="12" t="str">
        <f t="shared" si="155"/>
        <v>Доп.офис №4342/0100</v>
      </c>
      <c r="BB293" t="e">
        <f>LEFT(#REF!,2)</f>
        <v>#REF!</v>
      </c>
      <c r="BC293" s="12" t="str">
        <f t="shared" si="161"/>
        <v>4342/0100</v>
      </c>
      <c r="BE293" t="str">
        <f>IF(ISERROR(VLOOKUP(B293,'РЕОРГ 01.10.2009'!A:C,3,FALSE)),"",VLOOKUP(B293,'РЕОРГ 01.10.2009'!A:C,3,FALSE))</f>
        <v/>
      </c>
      <c r="BF293" s="12" t="str">
        <f t="shared" si="156"/>
        <v>Доп.офис №4342/0100</v>
      </c>
      <c r="BG293" t="e">
        <f>LEFT(#REF!,2)</f>
        <v>#REF!</v>
      </c>
      <c r="BH293" s="12" t="str">
        <f t="shared" si="162"/>
        <v>4342/0100</v>
      </c>
      <c r="BJ293" t="str">
        <f>IF(ISERROR(VLOOKUP($B293,'РЕОРГ 01.05.2010'!A:B,2,FALSE)),"",VLOOKUP($B293,'РЕОРГ 01.05.2010'!A:B,2,FALSE))</f>
        <v/>
      </c>
      <c r="BK293" s="12" t="str">
        <f t="shared" si="157"/>
        <v>Доп.офис №4342/0100</v>
      </c>
      <c r="BL293" t="e">
        <f>LEFT(#REF!,2)</f>
        <v>#REF!</v>
      </c>
      <c r="BM293" s="12" t="str">
        <f t="shared" si="163"/>
        <v>4342/0100</v>
      </c>
      <c r="BO293" t="str">
        <f>IF(ISERROR(VLOOKUP($B293,'РЕОРГ 01.08.2010'!A:B,2,FALSE)),"",VLOOKUP($B293,'РЕОРГ 01.08.2010'!A:B,2,FALSE))</f>
        <v/>
      </c>
      <c r="BP293" s="12" t="str">
        <f t="shared" si="158"/>
        <v>Доп.офис №4342/0100</v>
      </c>
      <c r="BQ293" t="e">
        <f>LEFT(#REF!,2)</f>
        <v>#REF!</v>
      </c>
      <c r="BR293" s="12" t="str">
        <f t="shared" si="164"/>
        <v>4342/0100</v>
      </c>
    </row>
    <row r="294" spans="1:70" ht="12.75" customHeight="1">
      <c r="A294" t="str">
        <f t="shared" si="159"/>
        <v>4342/0102</v>
      </c>
      <c r="B294" s="133">
        <v>353</v>
      </c>
      <c r="C294" s="1" t="s">
        <v>8665</v>
      </c>
      <c r="D294" s="32" t="s">
        <v>1926</v>
      </c>
      <c r="E294" s="1" t="s">
        <v>8666</v>
      </c>
      <c r="F294" s="1" t="s">
        <v>4493</v>
      </c>
      <c r="G294" s="1" t="s">
        <v>8667</v>
      </c>
      <c r="H294" s="1" t="s">
        <v>8668</v>
      </c>
      <c r="I294" s="1" t="s">
        <v>8669</v>
      </c>
      <c r="J294" s="1"/>
      <c r="K294" s="1">
        <v>8</v>
      </c>
      <c r="L294" s="32" t="s">
        <v>4050</v>
      </c>
      <c r="M294" s="8" t="s">
        <v>11773</v>
      </c>
      <c r="N294" s="2" t="s">
        <v>11997</v>
      </c>
      <c r="O294" s="173"/>
      <c r="P294" s="168">
        <f t="shared" si="188"/>
        <v>291</v>
      </c>
      <c r="Q294" s="138">
        <f t="shared" si="182"/>
        <v>12</v>
      </c>
      <c r="R294" s="138">
        <f t="shared" si="183"/>
        <v>24</v>
      </c>
      <c r="S294" s="138">
        <f t="shared" si="184"/>
        <v>36</v>
      </c>
      <c r="T294" s="138">
        <f t="shared" si="185"/>
        <v>48</v>
      </c>
      <c r="U294" s="138">
        <f t="shared" si="186"/>
        <v>60</v>
      </c>
      <c r="V294" s="138" t="e">
        <f t="shared" si="187"/>
        <v>#VALUE!</v>
      </c>
      <c r="W294" s="158" t="str">
        <f t="shared" si="165"/>
        <v>09:00 19:00</v>
      </c>
      <c r="X294" s="159">
        <f>HLOOKUP(SEARCH("2",$M294)-1,$Q$3:$V294,$P294+1,FALSE)</f>
        <v>12</v>
      </c>
      <c r="Y294" s="160" t="str">
        <f t="shared" si="166"/>
        <v>09:00 19:00|10:00 19:00|09:00 19:00|09:00 19:00|09:00 14:00</v>
      </c>
      <c r="Z294" s="161" t="str">
        <f t="shared" si="167"/>
        <v>09:00 19:00</v>
      </c>
      <c r="AA294" s="158" t="str">
        <f t="shared" si="168"/>
        <v>09:00 19:00</v>
      </c>
      <c r="AB294" s="159">
        <f>HLOOKUP(SEARCH("3",$M294)-1,$Q$3:$V294,$P294+1,FALSE)</f>
        <v>24</v>
      </c>
      <c r="AC294" s="160" t="str">
        <f t="shared" si="169"/>
        <v>10:00 19:00|09:00 19:00|09:00 19:00|09:00 14:00</v>
      </c>
      <c r="AD294" s="161" t="str">
        <f t="shared" si="170"/>
        <v>10:00 19:00</v>
      </c>
      <c r="AE294" s="158" t="str">
        <f t="shared" si="171"/>
        <v>10:00 19:00</v>
      </c>
      <c r="AF294" s="159">
        <f>HLOOKUP(SEARCH("4",$M294)-1,$Q$3:$V294,$P294+1,FALSE)</f>
        <v>36</v>
      </c>
      <c r="AG294" s="161" t="str">
        <f t="shared" si="172"/>
        <v>09:00 19:00|09:00 19:00|09:00 14:00</v>
      </c>
      <c r="AH294" s="161" t="str">
        <f t="shared" si="173"/>
        <v>09:00 19:00</v>
      </c>
      <c r="AI294" s="158" t="str">
        <f t="shared" si="174"/>
        <v>09:00 19:00</v>
      </c>
      <c r="AJ294" s="159">
        <f>HLOOKUP(SEARCH("5",$M294)-1,$Q$3:$V294,$P294+1,FALSE)</f>
        <v>48</v>
      </c>
      <c r="AK294" s="161" t="str">
        <f t="shared" si="175"/>
        <v>09:00 19:00|09:00 14:00</v>
      </c>
      <c r="AL294" s="161" t="str">
        <f t="shared" si="176"/>
        <v>09:00 19:00</v>
      </c>
      <c r="AM294" s="158" t="str">
        <f t="shared" si="177"/>
        <v>09:00 19:00</v>
      </c>
      <c r="AN294" s="159">
        <f>HLOOKUP(SEARCH("6",$M294)-1,$Q$3:$V294,$P294+1,FALSE)</f>
        <v>60</v>
      </c>
      <c r="AO294" s="161" t="str">
        <f t="shared" si="178"/>
        <v>09:00 14:00</v>
      </c>
      <c r="AP294" s="161" t="e">
        <f t="shared" si="179"/>
        <v>#VALUE!</v>
      </c>
      <c r="AQ294" s="162" t="str">
        <f t="shared" si="180"/>
        <v>09:00 14:00</v>
      </c>
      <c r="AR294" s="163" t="e">
        <f>HLOOKUP(SEARCH("7",$M294)-1,$Q$3:$V294,$P294+1,FALSE)</f>
        <v>#VALUE!</v>
      </c>
      <c r="AS294" s="164" t="str">
        <f t="shared" si="181"/>
        <v>выходной</v>
      </c>
      <c r="AT294" s="142"/>
      <c r="AU294" s="11" t="str">
        <f>IF(ISERROR(VLOOKUP(B294,'РЕОРГ 2008'!$A:$B,2,FALSE)),"",VLOOKUP(B294,'РЕОРГ 2008'!$A:$B,2,FALSE))</f>
        <v/>
      </c>
      <c r="AV294" s="12" t="str">
        <f t="shared" si="154"/>
        <v>Доп.офис №4342/0102</v>
      </c>
      <c r="AW294" s="31" t="e">
        <f>LEFT(#REF!,2)</f>
        <v>#REF!</v>
      </c>
      <c r="AX294" s="12" t="str">
        <f t="shared" si="160"/>
        <v>4342/0102</v>
      </c>
      <c r="AZ294" t="str">
        <f>IF(ISERROR(VLOOKUP(B294,'РЕОРГ 01.08.2009'!$A:$B,2,FALSE)),"",VLOOKUP(B294,'РЕОРГ 01.08.2009'!$A:$B,2,FALSE))</f>
        <v/>
      </c>
      <c r="BA294" s="12" t="str">
        <f t="shared" si="155"/>
        <v>Доп.офис №4342/0102</v>
      </c>
      <c r="BB294" t="e">
        <f>LEFT(#REF!,2)</f>
        <v>#REF!</v>
      </c>
      <c r="BC294" s="12" t="str">
        <f t="shared" si="161"/>
        <v>4342/0102</v>
      </c>
      <c r="BE294" t="str">
        <f>IF(ISERROR(VLOOKUP(B294,'РЕОРГ 01.10.2009'!A:C,3,FALSE)),"",VLOOKUP(B294,'РЕОРГ 01.10.2009'!A:C,3,FALSE))</f>
        <v/>
      </c>
      <c r="BF294" s="12" t="str">
        <f t="shared" si="156"/>
        <v>Доп.офис №4342/0102</v>
      </c>
      <c r="BG294" t="e">
        <f>LEFT(#REF!,2)</f>
        <v>#REF!</v>
      </c>
      <c r="BH294" s="12" t="str">
        <f t="shared" si="162"/>
        <v>4342/0102</v>
      </c>
      <c r="BJ294" t="str">
        <f>IF(ISERROR(VLOOKUP($B294,'РЕОРГ 01.05.2010'!A:B,2,FALSE)),"",VLOOKUP($B294,'РЕОРГ 01.05.2010'!A:B,2,FALSE))</f>
        <v/>
      </c>
      <c r="BK294" s="12" t="str">
        <f t="shared" si="157"/>
        <v>Доп.офис №4342/0102</v>
      </c>
      <c r="BL294" t="e">
        <f>LEFT(#REF!,2)</f>
        <v>#REF!</v>
      </c>
      <c r="BM294" s="12" t="str">
        <f t="shared" si="163"/>
        <v>4342/0102</v>
      </c>
      <c r="BO294" t="str">
        <f>IF(ISERROR(VLOOKUP($B294,'РЕОРГ 01.08.2010'!A:B,2,FALSE)),"",VLOOKUP($B294,'РЕОРГ 01.08.2010'!A:B,2,FALSE))</f>
        <v/>
      </c>
      <c r="BP294" s="12" t="str">
        <f t="shared" si="158"/>
        <v>Доп.офис №4342/0102</v>
      </c>
      <c r="BQ294" t="e">
        <f>LEFT(#REF!,2)</f>
        <v>#REF!</v>
      </c>
      <c r="BR294" s="12" t="str">
        <f t="shared" si="164"/>
        <v>4342/0102</v>
      </c>
    </row>
    <row r="295" spans="1:70" ht="12.75" customHeight="1">
      <c r="A295" t="str">
        <f t="shared" si="159"/>
        <v>4342/0104</v>
      </c>
      <c r="B295" s="133">
        <v>2586</v>
      </c>
      <c r="C295" s="1" t="s">
        <v>11394</v>
      </c>
      <c r="D295" s="32" t="s">
        <v>11368</v>
      </c>
      <c r="E295" s="1" t="s">
        <v>8658</v>
      </c>
      <c r="F295" s="1" t="s">
        <v>4493</v>
      </c>
      <c r="G295" s="1" t="s">
        <v>8659</v>
      </c>
      <c r="H295" s="1" t="s">
        <v>11395</v>
      </c>
      <c r="I295" s="1" t="s">
        <v>11396</v>
      </c>
      <c r="J295" s="1"/>
      <c r="K295" s="1">
        <v>13</v>
      </c>
      <c r="L295" s="32" t="s">
        <v>4050</v>
      </c>
      <c r="M295" s="8" t="s">
        <v>11771</v>
      </c>
      <c r="N295" s="2" t="s">
        <v>11998</v>
      </c>
      <c r="O295" s="173"/>
      <c r="P295" s="168">
        <f t="shared" si="188"/>
        <v>292</v>
      </c>
      <c r="Q295" s="138">
        <f t="shared" si="182"/>
        <v>25</v>
      </c>
      <c r="R295" s="138">
        <f t="shared" si="183"/>
        <v>50</v>
      </c>
      <c r="S295" s="138">
        <f t="shared" si="184"/>
        <v>75</v>
      </c>
      <c r="T295" s="138">
        <f t="shared" si="185"/>
        <v>100</v>
      </c>
      <c r="U295" s="138" t="e">
        <f t="shared" si="186"/>
        <v>#VALUE!</v>
      </c>
      <c r="V295" s="138" t="e">
        <f t="shared" si="187"/>
        <v>#VALUE!</v>
      </c>
      <c r="W295" s="158" t="str">
        <f t="shared" si="165"/>
        <v>08:00 17:00(12:00 13:00)</v>
      </c>
      <c r="X295" s="159">
        <f>HLOOKUP(SEARCH("2",$M295)-1,$Q$3:$V295,$P295+1,FALSE)</f>
        <v>25</v>
      </c>
      <c r="Y295" s="160" t="str">
        <f t="shared" si="166"/>
        <v>08:00 17:00(12:00 13:00)|08:00 17:00(12:00 13:00)|08:00 17:00(12:00 13:00)|08:00 17:00(12:00 13:00)</v>
      </c>
      <c r="Z295" s="161" t="str">
        <f t="shared" si="167"/>
        <v>08:00 17:00(12:00 13:00)</v>
      </c>
      <c r="AA295" s="158" t="str">
        <f t="shared" si="168"/>
        <v>08:00 17:00(12:00 13:00)</v>
      </c>
      <c r="AB295" s="159">
        <f>HLOOKUP(SEARCH("3",$M295)-1,$Q$3:$V295,$P295+1,FALSE)</f>
        <v>50</v>
      </c>
      <c r="AC295" s="160" t="str">
        <f t="shared" si="169"/>
        <v>08:00 17:00(12:00 13:00)|08:00 17:00(12:00 13:00)|08:00 17:00(12:00 13:00)</v>
      </c>
      <c r="AD295" s="161" t="str">
        <f t="shared" si="170"/>
        <v>08:00 17:00(12:00 13:00)</v>
      </c>
      <c r="AE295" s="158" t="str">
        <f t="shared" si="171"/>
        <v>08:00 17:00(12:00 13:00)</v>
      </c>
      <c r="AF295" s="159">
        <f>HLOOKUP(SEARCH("4",$M295)-1,$Q$3:$V295,$P295+1,FALSE)</f>
        <v>75</v>
      </c>
      <c r="AG295" s="161" t="str">
        <f t="shared" si="172"/>
        <v>08:00 17:00(12:00 13:00)|08:00 17:00(12:00 13:00)</v>
      </c>
      <c r="AH295" s="161" t="str">
        <f t="shared" si="173"/>
        <v>08:00 17:00(12:00 13:00)</v>
      </c>
      <c r="AI295" s="158" t="str">
        <f t="shared" si="174"/>
        <v>08:00 17:00(12:00 13:00)</v>
      </c>
      <c r="AJ295" s="159">
        <f>HLOOKUP(SEARCH("5",$M295)-1,$Q$3:$V295,$P295+1,FALSE)</f>
        <v>100</v>
      </c>
      <c r="AK295" s="161" t="str">
        <f t="shared" si="175"/>
        <v>08:00 17:00(12:00 13:00)</v>
      </c>
      <c r="AL295" s="161" t="e">
        <f t="shared" si="176"/>
        <v>#VALUE!</v>
      </c>
      <c r="AM295" s="158" t="str">
        <f t="shared" si="177"/>
        <v>08:00 17:00(12:00 13:00)</v>
      </c>
      <c r="AN295" s="159" t="e">
        <f>HLOOKUP(SEARCH("6",$M295)-1,$Q$3:$V295,$P295+1,FALSE)</f>
        <v>#VALUE!</v>
      </c>
      <c r="AO295" s="161" t="e">
        <f t="shared" si="178"/>
        <v>#VALUE!</v>
      </c>
      <c r="AP295" s="161" t="e">
        <f t="shared" si="179"/>
        <v>#VALUE!</v>
      </c>
      <c r="AQ295" s="162" t="str">
        <f t="shared" si="180"/>
        <v>выходной</v>
      </c>
      <c r="AR295" s="163" t="e">
        <f>HLOOKUP(SEARCH("7",$M295)-1,$Q$3:$V295,$P295+1,FALSE)</f>
        <v>#VALUE!</v>
      </c>
      <c r="AS295" s="164" t="str">
        <f t="shared" si="181"/>
        <v>выходной</v>
      </c>
      <c r="AT295" s="142"/>
      <c r="AU295" s="11" t="str">
        <f>IF(ISERROR(VLOOKUP(B295,'РЕОРГ 2008'!$A:$B,2,FALSE)),"",VLOOKUP(B295,'РЕОРГ 2008'!$A:$B,2,FALSE))</f>
        <v/>
      </c>
      <c r="AV295" s="12" t="str">
        <f t="shared" si="154"/>
        <v>Опер.офис №4342/0104</v>
      </c>
      <c r="AW295" s="31" t="e">
        <f>LEFT(#REF!,2)</f>
        <v>#REF!</v>
      </c>
      <c r="AX295" s="12" t="str">
        <f t="shared" si="160"/>
        <v>4342/0104</v>
      </c>
      <c r="AZ295" t="str">
        <f>IF(ISERROR(VLOOKUP(B295,'РЕОРГ 01.08.2009'!$A:$B,2,FALSE)),"",VLOOKUP(B295,'РЕОРГ 01.08.2009'!$A:$B,2,FALSE))</f>
        <v/>
      </c>
      <c r="BA295" s="12" t="str">
        <f t="shared" si="155"/>
        <v>Опер.офис №4342/0104</v>
      </c>
      <c r="BB295" t="e">
        <f>LEFT(#REF!,2)</f>
        <v>#REF!</v>
      </c>
      <c r="BC295" s="12" t="str">
        <f t="shared" si="161"/>
        <v>4342/0104</v>
      </c>
      <c r="BE295" t="str">
        <f>IF(ISERROR(VLOOKUP(B295,'РЕОРГ 01.10.2009'!A:C,3,FALSE)),"",VLOOKUP(B295,'РЕОРГ 01.10.2009'!A:C,3,FALSE))</f>
        <v/>
      </c>
      <c r="BF295" s="12" t="str">
        <f t="shared" si="156"/>
        <v>Опер.офис №4342/0104</v>
      </c>
      <c r="BG295" t="e">
        <f>LEFT(#REF!,2)</f>
        <v>#REF!</v>
      </c>
      <c r="BH295" s="12" t="str">
        <f t="shared" si="162"/>
        <v>4342/0104</v>
      </c>
      <c r="BJ295" t="str">
        <f>IF(ISERROR(VLOOKUP($B295,'РЕОРГ 01.05.2010'!A:B,2,FALSE)),"",VLOOKUP($B295,'РЕОРГ 01.05.2010'!A:B,2,FALSE))</f>
        <v/>
      </c>
      <c r="BK295" s="12" t="str">
        <f t="shared" si="157"/>
        <v>Опер.офис №4342/0104</v>
      </c>
      <c r="BL295" t="e">
        <f>LEFT(#REF!,2)</f>
        <v>#REF!</v>
      </c>
      <c r="BM295" s="12" t="str">
        <f t="shared" si="163"/>
        <v>4342/0104</v>
      </c>
      <c r="BO295" t="str">
        <f>IF(ISERROR(VLOOKUP($B295,'РЕОРГ 01.08.2010'!A:B,2,FALSE)),"",VLOOKUP($B295,'РЕОРГ 01.08.2010'!A:B,2,FALSE))</f>
        <v/>
      </c>
      <c r="BP295" s="12" t="str">
        <f t="shared" si="158"/>
        <v>Опер.офис №4342/0104</v>
      </c>
      <c r="BQ295" t="e">
        <f>LEFT(#REF!,2)</f>
        <v>#REF!</v>
      </c>
      <c r="BR295" s="12" t="str">
        <f t="shared" si="164"/>
        <v>4342/0104</v>
      </c>
    </row>
    <row r="296" spans="1:70" ht="12.75" customHeight="1">
      <c r="A296" t="str">
        <f t="shared" si="159"/>
        <v>4342/020</v>
      </c>
      <c r="B296" s="133">
        <v>354</v>
      </c>
      <c r="C296" s="1" t="s">
        <v>8670</v>
      </c>
      <c r="D296" s="32" t="s">
        <v>1931</v>
      </c>
      <c r="E296" s="1" t="s">
        <v>8671</v>
      </c>
      <c r="F296" s="1" t="s">
        <v>4493</v>
      </c>
      <c r="G296" s="1" t="s">
        <v>8672</v>
      </c>
      <c r="H296" s="1" t="s">
        <v>8673</v>
      </c>
      <c r="I296" s="1" t="s">
        <v>8674</v>
      </c>
      <c r="J296" s="1"/>
      <c r="K296" s="1">
        <v>2</v>
      </c>
      <c r="L296" s="32" t="s">
        <v>4052</v>
      </c>
      <c r="M296" s="8" t="s">
        <v>11831</v>
      </c>
      <c r="N296" s="2" t="s">
        <v>11999</v>
      </c>
      <c r="O296" s="173"/>
      <c r="P296" s="168">
        <f t="shared" si="188"/>
        <v>293</v>
      </c>
      <c r="Q296" s="138">
        <f t="shared" si="182"/>
        <v>25</v>
      </c>
      <c r="R296" s="138">
        <f t="shared" si="183"/>
        <v>50</v>
      </c>
      <c r="S296" s="138">
        <f t="shared" si="184"/>
        <v>75</v>
      </c>
      <c r="T296" s="138">
        <f t="shared" si="185"/>
        <v>100</v>
      </c>
      <c r="U296" s="138" t="e">
        <f t="shared" si="186"/>
        <v>#VALUE!</v>
      </c>
      <c r="V296" s="138" t="e">
        <f t="shared" si="187"/>
        <v>#VALUE!</v>
      </c>
      <c r="W296" s="158" t="str">
        <f t="shared" si="165"/>
        <v>выходной</v>
      </c>
      <c r="X296" s="159" t="e">
        <f>HLOOKUP(SEARCH("2",$M296)-1,$Q$3:$V296,$P296+1,FALSE)</f>
        <v>#N/A</v>
      </c>
      <c r="Y296" s="160" t="str">
        <f t="shared" si="166"/>
        <v>09:00 17:00(13:00 14:00)</v>
      </c>
      <c r="Z296" s="161" t="e">
        <f t="shared" si="167"/>
        <v>#VALUE!</v>
      </c>
      <c r="AA296" s="158" t="str">
        <f t="shared" si="168"/>
        <v>09:00 17:00(13:00 14:00)</v>
      </c>
      <c r="AB296" s="159">
        <f>HLOOKUP(SEARCH("3",$M296)-1,$Q$3:$V296,$P296+1,FALSE)</f>
        <v>25</v>
      </c>
      <c r="AC296" s="160" t="str">
        <f t="shared" si="169"/>
        <v>09:00 17:00(13:00 14:00)|09:00 17:00(13:00 14:00)|09:00 17:00(13:00 14:00)|08:00 16:00(13:00 14:00)</v>
      </c>
      <c r="AD296" s="161" t="str">
        <f t="shared" si="170"/>
        <v>09:00 17:00(13:00 14:00)</v>
      </c>
      <c r="AE296" s="158" t="str">
        <f t="shared" si="171"/>
        <v>09:00 17:00(13:00 14:00)</v>
      </c>
      <c r="AF296" s="159">
        <f>HLOOKUP(SEARCH("4",$M296)-1,$Q$3:$V296,$P296+1,FALSE)</f>
        <v>50</v>
      </c>
      <c r="AG296" s="161" t="str">
        <f t="shared" si="172"/>
        <v>09:00 17:00(13:00 14:00)|09:00 17:00(13:00 14:00)|08:00 16:00(13:00 14:00)</v>
      </c>
      <c r="AH296" s="161" t="str">
        <f t="shared" si="173"/>
        <v>09:00 17:00(13:00 14:00)</v>
      </c>
      <c r="AI296" s="158" t="str">
        <f t="shared" si="174"/>
        <v>09:00 17:00(13:00 14:00)</v>
      </c>
      <c r="AJ296" s="159">
        <f>HLOOKUP(SEARCH("5",$M296)-1,$Q$3:$V296,$P296+1,FALSE)</f>
        <v>75</v>
      </c>
      <c r="AK296" s="161" t="str">
        <f t="shared" si="175"/>
        <v>09:00 17:00(13:00 14:00)|08:00 16:00(13:00 14:00)</v>
      </c>
      <c r="AL296" s="161" t="str">
        <f t="shared" si="176"/>
        <v>09:00 17:00(13:00 14:00)</v>
      </c>
      <c r="AM296" s="158" t="str">
        <f t="shared" si="177"/>
        <v>09:00 17:00(13:00 14:00)</v>
      </c>
      <c r="AN296" s="159">
        <f>HLOOKUP(SEARCH("6",$M296)-1,$Q$3:$V296,$P296+1,FALSE)</f>
        <v>100</v>
      </c>
      <c r="AO296" s="161" t="str">
        <f t="shared" si="178"/>
        <v>08:00 16:00(13:00 14:00)</v>
      </c>
      <c r="AP296" s="161" t="e">
        <f t="shared" si="179"/>
        <v>#VALUE!</v>
      </c>
      <c r="AQ296" s="162" t="str">
        <f t="shared" si="180"/>
        <v>08:00 16:00(13:00 14:00)</v>
      </c>
      <c r="AR296" s="163" t="e">
        <f>HLOOKUP(SEARCH("7",$M296)-1,$Q$3:$V296,$P296+1,FALSE)</f>
        <v>#VALUE!</v>
      </c>
      <c r="AS296" s="164" t="str">
        <f t="shared" si="181"/>
        <v>выходной</v>
      </c>
      <c r="AT296" s="142"/>
      <c r="AU296" s="11" t="str">
        <f>IF(ISERROR(VLOOKUP(B296,'РЕОРГ 2008'!$A:$B,2,FALSE)),"",VLOOKUP(B296,'РЕОРГ 2008'!$A:$B,2,FALSE))</f>
        <v/>
      </c>
      <c r="AV296" s="12" t="str">
        <f t="shared" si="154"/>
        <v>Опер.касса №4342/020</v>
      </c>
      <c r="AW296" s="31" t="e">
        <f>LEFT(#REF!,2)</f>
        <v>#REF!</v>
      </c>
      <c r="AX296" s="12" t="str">
        <f t="shared" si="160"/>
        <v>4342/020</v>
      </c>
      <c r="AZ296" t="str">
        <f>IF(ISERROR(VLOOKUP(B296,'РЕОРГ 01.08.2009'!$A:$B,2,FALSE)),"",VLOOKUP(B296,'РЕОРГ 01.08.2009'!$A:$B,2,FALSE))</f>
        <v/>
      </c>
      <c r="BA296" s="12" t="str">
        <f t="shared" si="155"/>
        <v>Опер.касса №4342/020</v>
      </c>
      <c r="BB296" t="e">
        <f>LEFT(#REF!,2)</f>
        <v>#REF!</v>
      </c>
      <c r="BC296" s="12" t="str">
        <f t="shared" si="161"/>
        <v>4342/020</v>
      </c>
      <c r="BE296" t="str">
        <f>IF(ISERROR(VLOOKUP(B296,'РЕОРГ 01.10.2009'!A:C,3,FALSE)),"",VLOOKUP(B296,'РЕОРГ 01.10.2009'!A:C,3,FALSE))</f>
        <v/>
      </c>
      <c r="BF296" s="12" t="str">
        <f t="shared" si="156"/>
        <v>Опер.касса №4342/020</v>
      </c>
      <c r="BG296" t="e">
        <f>LEFT(#REF!,2)</f>
        <v>#REF!</v>
      </c>
      <c r="BH296" s="12" t="str">
        <f t="shared" si="162"/>
        <v>4342/020</v>
      </c>
      <c r="BJ296" t="str">
        <f>IF(ISERROR(VLOOKUP($B296,'РЕОРГ 01.05.2010'!A:B,2,FALSE)),"",VLOOKUP($B296,'РЕОРГ 01.05.2010'!A:B,2,FALSE))</f>
        <v/>
      </c>
      <c r="BK296" s="12" t="str">
        <f t="shared" si="157"/>
        <v>Опер.касса №4342/020</v>
      </c>
      <c r="BL296" t="e">
        <f>LEFT(#REF!,2)</f>
        <v>#REF!</v>
      </c>
      <c r="BM296" s="12" t="str">
        <f t="shared" si="163"/>
        <v>4342/020</v>
      </c>
      <c r="BO296" t="str">
        <f>IF(ISERROR(VLOOKUP($B296,'РЕОРГ 01.08.2010'!A:B,2,FALSE)),"",VLOOKUP($B296,'РЕОРГ 01.08.2010'!A:B,2,FALSE))</f>
        <v/>
      </c>
      <c r="BP296" s="12" t="str">
        <f t="shared" si="158"/>
        <v>Опер.касса №4342/020</v>
      </c>
      <c r="BQ296" t="e">
        <f>LEFT(#REF!,2)</f>
        <v>#REF!</v>
      </c>
      <c r="BR296" s="12" t="str">
        <f t="shared" si="164"/>
        <v>4342/020</v>
      </c>
    </row>
    <row r="297" spans="1:70" ht="12.75" customHeight="1">
      <c r="A297" t="str">
        <f t="shared" si="159"/>
        <v>4342/033</v>
      </c>
      <c r="B297" s="133">
        <v>355</v>
      </c>
      <c r="C297" s="1" t="s">
        <v>6128</v>
      </c>
      <c r="D297" s="32" t="s">
        <v>1926</v>
      </c>
      <c r="E297" s="1" t="s">
        <v>6129</v>
      </c>
      <c r="F297" s="1" t="s">
        <v>4493</v>
      </c>
      <c r="G297" s="1" t="s">
        <v>6130</v>
      </c>
      <c r="H297" s="1" t="s">
        <v>10818</v>
      </c>
      <c r="I297" s="1" t="s">
        <v>366</v>
      </c>
      <c r="J297" s="1"/>
      <c r="K297" s="1">
        <v>17</v>
      </c>
      <c r="L297" s="32" t="s">
        <v>4050</v>
      </c>
      <c r="M297" s="8" t="s">
        <v>11783</v>
      </c>
      <c r="N297" s="2" t="s">
        <v>12000</v>
      </c>
      <c r="O297" s="173"/>
      <c r="P297" s="168">
        <f t="shared" si="188"/>
        <v>294</v>
      </c>
      <c r="Q297" s="138">
        <f t="shared" si="182"/>
        <v>12</v>
      </c>
      <c r="R297" s="138">
        <f t="shared" si="183"/>
        <v>24</v>
      </c>
      <c r="S297" s="138">
        <f t="shared" si="184"/>
        <v>36</v>
      </c>
      <c r="T297" s="138">
        <f t="shared" si="185"/>
        <v>48</v>
      </c>
      <c r="U297" s="138">
        <f t="shared" si="186"/>
        <v>60</v>
      </c>
      <c r="V297" s="138">
        <f t="shared" si="187"/>
        <v>72</v>
      </c>
      <c r="W297" s="158" t="str">
        <f t="shared" si="165"/>
        <v>09:00 19:00</v>
      </c>
      <c r="X297" s="159">
        <f>HLOOKUP(SEARCH("2",$M297)-1,$Q$3:$V297,$P297+1,FALSE)</f>
        <v>12</v>
      </c>
      <c r="Y297" s="160" t="str">
        <f t="shared" si="166"/>
        <v>09:00 19:00|09:00 19:00|10:00 19:00|09:00 19:00|09:00 17:00|09:00 14:00</v>
      </c>
      <c r="Z297" s="161" t="str">
        <f t="shared" si="167"/>
        <v>09:00 19:00</v>
      </c>
      <c r="AA297" s="158" t="str">
        <f t="shared" si="168"/>
        <v>09:00 19:00</v>
      </c>
      <c r="AB297" s="159">
        <f>HLOOKUP(SEARCH("3",$M297)-1,$Q$3:$V297,$P297+1,FALSE)</f>
        <v>24</v>
      </c>
      <c r="AC297" s="160" t="str">
        <f t="shared" si="169"/>
        <v>09:00 19:00|10:00 19:00|09:00 19:00|09:00 17:00|09:00 14:00</v>
      </c>
      <c r="AD297" s="161" t="str">
        <f t="shared" si="170"/>
        <v>09:00 19:00</v>
      </c>
      <c r="AE297" s="158" t="str">
        <f t="shared" si="171"/>
        <v>09:00 19:00</v>
      </c>
      <c r="AF297" s="159">
        <f>HLOOKUP(SEARCH("4",$M297)-1,$Q$3:$V297,$P297+1,FALSE)</f>
        <v>36</v>
      </c>
      <c r="AG297" s="161" t="str">
        <f t="shared" si="172"/>
        <v>10:00 19:00|09:00 19:00|09:00 17:00|09:00 14:00</v>
      </c>
      <c r="AH297" s="161" t="str">
        <f t="shared" si="173"/>
        <v>10:00 19:00</v>
      </c>
      <c r="AI297" s="158" t="str">
        <f t="shared" si="174"/>
        <v>10:00 19:00</v>
      </c>
      <c r="AJ297" s="159">
        <f>HLOOKUP(SEARCH("5",$M297)-1,$Q$3:$V297,$P297+1,FALSE)</f>
        <v>48</v>
      </c>
      <c r="AK297" s="161" t="str">
        <f t="shared" si="175"/>
        <v>09:00 19:00|09:00 17:00|09:00 14:00</v>
      </c>
      <c r="AL297" s="161" t="str">
        <f t="shared" si="176"/>
        <v>09:00 19:00</v>
      </c>
      <c r="AM297" s="158" t="str">
        <f t="shared" si="177"/>
        <v>09:00 19:00</v>
      </c>
      <c r="AN297" s="159">
        <f>HLOOKUP(SEARCH("6",$M297)-1,$Q$3:$V297,$P297+1,FALSE)</f>
        <v>60</v>
      </c>
      <c r="AO297" s="161" t="str">
        <f t="shared" si="178"/>
        <v>09:00 17:00|09:00 14:00</v>
      </c>
      <c r="AP297" s="161" t="str">
        <f t="shared" si="179"/>
        <v>09:00 17:00</v>
      </c>
      <c r="AQ297" s="162" t="str">
        <f t="shared" si="180"/>
        <v>09:00 17:00</v>
      </c>
      <c r="AR297" s="163">
        <f>HLOOKUP(SEARCH("7",$M297)-1,$Q$3:$V297,$P297+1,FALSE)</f>
        <v>72</v>
      </c>
      <c r="AS297" s="164" t="str">
        <f t="shared" si="181"/>
        <v>09:00 14:00</v>
      </c>
      <c r="AT297" s="142"/>
      <c r="AU297" s="11" t="str">
        <f>IF(ISERROR(VLOOKUP(B297,'РЕОРГ 2008'!$A:$B,2,FALSE)),"",VLOOKUP(B297,'РЕОРГ 2008'!$A:$B,2,FALSE))</f>
        <v/>
      </c>
      <c r="AV297" s="12" t="str">
        <f t="shared" si="154"/>
        <v>Доп.офис №4342/033</v>
      </c>
      <c r="AW297" s="31" t="e">
        <f>LEFT(#REF!,2)</f>
        <v>#REF!</v>
      </c>
      <c r="AX297" s="12" t="str">
        <f t="shared" si="160"/>
        <v>4342/033</v>
      </c>
      <c r="AZ297" t="str">
        <f>IF(ISERROR(VLOOKUP(B297,'РЕОРГ 01.08.2009'!$A:$B,2,FALSE)),"",VLOOKUP(B297,'РЕОРГ 01.08.2009'!$A:$B,2,FALSE))</f>
        <v/>
      </c>
      <c r="BA297" s="12" t="str">
        <f t="shared" si="155"/>
        <v>Доп.офис №4342/033</v>
      </c>
      <c r="BB297" t="e">
        <f>LEFT(#REF!,2)</f>
        <v>#REF!</v>
      </c>
      <c r="BC297" s="12" t="str">
        <f t="shared" si="161"/>
        <v>4342/033</v>
      </c>
      <c r="BE297" t="str">
        <f>IF(ISERROR(VLOOKUP(B297,'РЕОРГ 01.10.2009'!A:C,3,FALSE)),"",VLOOKUP(B297,'РЕОРГ 01.10.2009'!A:C,3,FALSE))</f>
        <v/>
      </c>
      <c r="BF297" s="12" t="str">
        <f t="shared" si="156"/>
        <v>Доп.офис №4342/033</v>
      </c>
      <c r="BG297" t="e">
        <f>LEFT(#REF!,2)</f>
        <v>#REF!</v>
      </c>
      <c r="BH297" s="12" t="str">
        <f t="shared" si="162"/>
        <v>4342/033</v>
      </c>
      <c r="BJ297" t="str">
        <f>IF(ISERROR(VLOOKUP($B297,'РЕОРГ 01.05.2010'!A:B,2,FALSE)),"",VLOOKUP($B297,'РЕОРГ 01.05.2010'!A:B,2,FALSE))</f>
        <v/>
      </c>
      <c r="BK297" s="12" t="str">
        <f t="shared" si="157"/>
        <v>Доп.офис №4342/033</v>
      </c>
      <c r="BL297" t="e">
        <f>LEFT(#REF!,2)</f>
        <v>#REF!</v>
      </c>
      <c r="BM297" s="12" t="str">
        <f t="shared" si="163"/>
        <v>4342/033</v>
      </c>
      <c r="BO297" t="str">
        <f>IF(ISERROR(VLOOKUP($B297,'РЕОРГ 01.08.2010'!A:B,2,FALSE)),"",VLOOKUP($B297,'РЕОРГ 01.08.2010'!A:B,2,FALSE))</f>
        <v/>
      </c>
      <c r="BP297" s="12" t="str">
        <f t="shared" si="158"/>
        <v>Доп.офис №4342/033</v>
      </c>
      <c r="BQ297" t="e">
        <f>LEFT(#REF!,2)</f>
        <v>#REF!</v>
      </c>
      <c r="BR297" s="12" t="str">
        <f t="shared" si="164"/>
        <v>4342/033</v>
      </c>
    </row>
    <row r="298" spans="1:70" ht="12.75" customHeight="1">
      <c r="A298" t="str">
        <f t="shared" si="159"/>
        <v>4342/041</v>
      </c>
      <c r="B298" s="133">
        <v>356</v>
      </c>
      <c r="C298" s="1" t="s">
        <v>6131</v>
      </c>
      <c r="D298" s="32" t="s">
        <v>1926</v>
      </c>
      <c r="E298" s="1" t="s">
        <v>6132</v>
      </c>
      <c r="F298" s="1" t="s">
        <v>4493</v>
      </c>
      <c r="G298" s="1" t="s">
        <v>6133</v>
      </c>
      <c r="H298" s="1" t="s">
        <v>6134</v>
      </c>
      <c r="I298" s="1" t="s">
        <v>6135</v>
      </c>
      <c r="J298" s="1"/>
      <c r="K298" s="1">
        <v>12</v>
      </c>
      <c r="L298" s="32" t="s">
        <v>4050</v>
      </c>
      <c r="M298" s="8" t="s">
        <v>11773</v>
      </c>
      <c r="N298" s="2" t="s">
        <v>12001</v>
      </c>
      <c r="O298" s="173"/>
      <c r="P298" s="168">
        <f t="shared" si="188"/>
        <v>295</v>
      </c>
      <c r="Q298" s="138">
        <f t="shared" si="182"/>
        <v>12</v>
      </c>
      <c r="R298" s="138">
        <f t="shared" si="183"/>
        <v>24</v>
      </c>
      <c r="S298" s="138">
        <f t="shared" si="184"/>
        <v>36</v>
      </c>
      <c r="T298" s="138">
        <f t="shared" si="185"/>
        <v>48</v>
      </c>
      <c r="U298" s="138">
        <f t="shared" si="186"/>
        <v>60</v>
      </c>
      <c r="V298" s="138" t="e">
        <f t="shared" si="187"/>
        <v>#VALUE!</v>
      </c>
      <c r="W298" s="158" t="str">
        <f t="shared" si="165"/>
        <v>09:30 18:30</v>
      </c>
      <c r="X298" s="159">
        <f>HLOOKUP(SEARCH("2",$M298)-1,$Q$3:$V298,$P298+1,FALSE)</f>
        <v>12</v>
      </c>
      <c r="Y298" s="160" t="str">
        <f t="shared" si="166"/>
        <v>08:30 18:30|08:30 18:30|08:30 18:30|08:30 18:30|09:00 14:00</v>
      </c>
      <c r="Z298" s="161" t="str">
        <f t="shared" si="167"/>
        <v>08:30 18:30</v>
      </c>
      <c r="AA298" s="158" t="str">
        <f t="shared" si="168"/>
        <v>08:30 18:30</v>
      </c>
      <c r="AB298" s="159">
        <f>HLOOKUP(SEARCH("3",$M298)-1,$Q$3:$V298,$P298+1,FALSE)</f>
        <v>24</v>
      </c>
      <c r="AC298" s="160" t="str">
        <f t="shared" si="169"/>
        <v>08:30 18:30|08:30 18:30|08:30 18:30|09:00 14:00</v>
      </c>
      <c r="AD298" s="161" t="str">
        <f t="shared" si="170"/>
        <v>08:30 18:30</v>
      </c>
      <c r="AE298" s="158" t="str">
        <f t="shared" si="171"/>
        <v>08:30 18:30</v>
      </c>
      <c r="AF298" s="159">
        <f>HLOOKUP(SEARCH("4",$M298)-1,$Q$3:$V298,$P298+1,FALSE)</f>
        <v>36</v>
      </c>
      <c r="AG298" s="161" t="str">
        <f t="shared" si="172"/>
        <v>08:30 18:30|08:30 18:30|09:00 14:00</v>
      </c>
      <c r="AH298" s="161" t="str">
        <f t="shared" si="173"/>
        <v>08:30 18:30</v>
      </c>
      <c r="AI298" s="158" t="str">
        <f t="shared" si="174"/>
        <v>08:30 18:30</v>
      </c>
      <c r="AJ298" s="159">
        <f>HLOOKUP(SEARCH("5",$M298)-1,$Q$3:$V298,$P298+1,FALSE)</f>
        <v>48</v>
      </c>
      <c r="AK298" s="161" t="str">
        <f t="shared" si="175"/>
        <v>08:30 18:30|09:00 14:00</v>
      </c>
      <c r="AL298" s="161" t="str">
        <f t="shared" si="176"/>
        <v>08:30 18:30</v>
      </c>
      <c r="AM298" s="158" t="str">
        <f t="shared" si="177"/>
        <v>08:30 18:30</v>
      </c>
      <c r="AN298" s="159">
        <f>HLOOKUP(SEARCH("6",$M298)-1,$Q$3:$V298,$P298+1,FALSE)</f>
        <v>60</v>
      </c>
      <c r="AO298" s="161" t="str">
        <f t="shared" si="178"/>
        <v>09:00 14:00</v>
      </c>
      <c r="AP298" s="161" t="e">
        <f t="shared" si="179"/>
        <v>#VALUE!</v>
      </c>
      <c r="AQ298" s="162" t="str">
        <f t="shared" si="180"/>
        <v>09:00 14:00</v>
      </c>
      <c r="AR298" s="163" t="e">
        <f>HLOOKUP(SEARCH("7",$M298)-1,$Q$3:$V298,$P298+1,FALSE)</f>
        <v>#VALUE!</v>
      </c>
      <c r="AS298" s="164" t="str">
        <f t="shared" si="181"/>
        <v>выходной</v>
      </c>
      <c r="AT298" s="142"/>
      <c r="AU298" s="11" t="str">
        <f>IF(ISERROR(VLOOKUP(B298,'РЕОРГ 2008'!$A:$B,2,FALSE)),"",VLOOKUP(B298,'РЕОРГ 2008'!$A:$B,2,FALSE))</f>
        <v/>
      </c>
      <c r="AV298" s="12" t="str">
        <f t="shared" si="154"/>
        <v>Доп.офис №4342/041</v>
      </c>
      <c r="AW298" s="31" t="e">
        <f>LEFT(#REF!,2)</f>
        <v>#REF!</v>
      </c>
      <c r="AX298" s="12" t="str">
        <f t="shared" si="160"/>
        <v>4342/041</v>
      </c>
      <c r="AZ298" t="str">
        <f>IF(ISERROR(VLOOKUP(B298,'РЕОРГ 01.08.2009'!$A:$B,2,FALSE)),"",VLOOKUP(B298,'РЕОРГ 01.08.2009'!$A:$B,2,FALSE))</f>
        <v/>
      </c>
      <c r="BA298" s="12" t="str">
        <f t="shared" si="155"/>
        <v>Доп.офис №4342/041</v>
      </c>
      <c r="BB298" t="e">
        <f>LEFT(#REF!,2)</f>
        <v>#REF!</v>
      </c>
      <c r="BC298" s="12" t="str">
        <f t="shared" si="161"/>
        <v>4342/041</v>
      </c>
      <c r="BE298" t="str">
        <f>IF(ISERROR(VLOOKUP(B298,'РЕОРГ 01.10.2009'!A:C,3,FALSE)),"",VLOOKUP(B298,'РЕОРГ 01.10.2009'!A:C,3,FALSE))</f>
        <v/>
      </c>
      <c r="BF298" s="12" t="str">
        <f t="shared" si="156"/>
        <v>Доп.офис №4342/041</v>
      </c>
      <c r="BG298" t="e">
        <f>LEFT(#REF!,2)</f>
        <v>#REF!</v>
      </c>
      <c r="BH298" s="12" t="str">
        <f t="shared" si="162"/>
        <v>4342/041</v>
      </c>
      <c r="BJ298" t="str">
        <f>IF(ISERROR(VLOOKUP($B298,'РЕОРГ 01.05.2010'!A:B,2,FALSE)),"",VLOOKUP($B298,'РЕОРГ 01.05.2010'!A:B,2,FALSE))</f>
        <v/>
      </c>
      <c r="BK298" s="12" t="str">
        <f t="shared" si="157"/>
        <v>Доп.офис №4342/041</v>
      </c>
      <c r="BL298" t="e">
        <f>LEFT(#REF!,2)</f>
        <v>#REF!</v>
      </c>
      <c r="BM298" s="12" t="str">
        <f t="shared" si="163"/>
        <v>4342/041</v>
      </c>
      <c r="BO298" t="str">
        <f>IF(ISERROR(VLOOKUP($B298,'РЕОРГ 01.08.2010'!A:B,2,FALSE)),"",VLOOKUP($B298,'РЕОРГ 01.08.2010'!A:B,2,FALSE))</f>
        <v/>
      </c>
      <c r="BP298" s="12" t="str">
        <f t="shared" si="158"/>
        <v>Доп.офис №4342/041</v>
      </c>
      <c r="BQ298" t="e">
        <f>LEFT(#REF!,2)</f>
        <v>#REF!</v>
      </c>
      <c r="BR298" s="12" t="str">
        <f t="shared" si="164"/>
        <v>4342/041</v>
      </c>
    </row>
    <row r="299" spans="1:70" ht="12.75" customHeight="1">
      <c r="A299" t="str">
        <f t="shared" si="159"/>
        <v>4342/042</v>
      </c>
      <c r="B299" s="133">
        <v>357</v>
      </c>
      <c r="C299" s="1" t="s">
        <v>6136</v>
      </c>
      <c r="D299" s="32" t="s">
        <v>1926</v>
      </c>
      <c r="E299" s="1" t="s">
        <v>8658</v>
      </c>
      <c r="F299" s="1" t="s">
        <v>4493</v>
      </c>
      <c r="G299" s="1" t="s">
        <v>6137</v>
      </c>
      <c r="H299" s="1" t="s">
        <v>6138</v>
      </c>
      <c r="I299" s="1" t="s">
        <v>6139</v>
      </c>
      <c r="J299" s="1"/>
      <c r="K299" s="1">
        <v>7</v>
      </c>
      <c r="L299" s="32" t="s">
        <v>4050</v>
      </c>
      <c r="M299" s="8" t="s">
        <v>11831</v>
      </c>
      <c r="N299" s="2" t="s">
        <v>12002</v>
      </c>
      <c r="O299" s="173"/>
      <c r="P299" s="168">
        <f t="shared" si="188"/>
        <v>296</v>
      </c>
      <c r="Q299" s="138">
        <f t="shared" si="182"/>
        <v>25</v>
      </c>
      <c r="R299" s="138">
        <f t="shared" si="183"/>
        <v>50</v>
      </c>
      <c r="S299" s="138">
        <f t="shared" si="184"/>
        <v>75</v>
      </c>
      <c r="T299" s="138">
        <f t="shared" si="185"/>
        <v>100</v>
      </c>
      <c r="U299" s="138" t="e">
        <f t="shared" si="186"/>
        <v>#VALUE!</v>
      </c>
      <c r="V299" s="138" t="e">
        <f t="shared" si="187"/>
        <v>#VALUE!</v>
      </c>
      <c r="W299" s="158" t="str">
        <f t="shared" si="165"/>
        <v>выходной</v>
      </c>
      <c r="X299" s="159" t="e">
        <f>HLOOKUP(SEARCH("2",$M299)-1,$Q$3:$V299,$P299+1,FALSE)</f>
        <v>#N/A</v>
      </c>
      <c r="Y299" s="160" t="str">
        <f t="shared" si="166"/>
        <v>08:30 18:00(13:00 14:00)</v>
      </c>
      <c r="Z299" s="161" t="e">
        <f t="shared" si="167"/>
        <v>#VALUE!</v>
      </c>
      <c r="AA299" s="158" t="str">
        <f t="shared" si="168"/>
        <v>08:30 18:00(13:00 14:00)</v>
      </c>
      <c r="AB299" s="159">
        <f>HLOOKUP(SEARCH("3",$M299)-1,$Q$3:$V299,$P299+1,FALSE)</f>
        <v>25</v>
      </c>
      <c r="AC299" s="160" t="str">
        <f t="shared" si="169"/>
        <v>08:30 18:00(13:00 14:00)|08:30 18:00(13:00 14:00)|08:30 18:00(13:00 14:00)|10:00 17:00(13:00 14:00)</v>
      </c>
      <c r="AD299" s="161" t="str">
        <f t="shared" si="170"/>
        <v>08:30 18:00(13:00 14:00)</v>
      </c>
      <c r="AE299" s="158" t="str">
        <f t="shared" si="171"/>
        <v>08:30 18:00(13:00 14:00)</v>
      </c>
      <c r="AF299" s="159">
        <f>HLOOKUP(SEARCH("4",$M299)-1,$Q$3:$V299,$P299+1,FALSE)</f>
        <v>50</v>
      </c>
      <c r="AG299" s="161" t="str">
        <f t="shared" si="172"/>
        <v>08:30 18:00(13:00 14:00)|08:30 18:00(13:00 14:00)|10:00 17:00(13:00 14:00)</v>
      </c>
      <c r="AH299" s="161" t="str">
        <f t="shared" si="173"/>
        <v>08:30 18:00(13:00 14:00)</v>
      </c>
      <c r="AI299" s="158" t="str">
        <f t="shared" si="174"/>
        <v>08:30 18:00(13:00 14:00)</v>
      </c>
      <c r="AJ299" s="159">
        <f>HLOOKUP(SEARCH("5",$M299)-1,$Q$3:$V299,$P299+1,FALSE)</f>
        <v>75</v>
      </c>
      <c r="AK299" s="161" t="str">
        <f t="shared" si="175"/>
        <v>08:30 18:00(13:00 14:00)|10:00 17:00(13:00 14:00)</v>
      </c>
      <c r="AL299" s="161" t="str">
        <f t="shared" si="176"/>
        <v>08:30 18:00(13:00 14:00)</v>
      </c>
      <c r="AM299" s="158" t="str">
        <f t="shared" si="177"/>
        <v>08:30 18:00(13:00 14:00)</v>
      </c>
      <c r="AN299" s="159">
        <f>HLOOKUP(SEARCH("6",$M299)-1,$Q$3:$V299,$P299+1,FALSE)</f>
        <v>100</v>
      </c>
      <c r="AO299" s="161" t="str">
        <f t="shared" si="178"/>
        <v>10:00 17:00(13:00 14:00)</v>
      </c>
      <c r="AP299" s="161" t="e">
        <f t="shared" si="179"/>
        <v>#VALUE!</v>
      </c>
      <c r="AQ299" s="162" t="str">
        <f t="shared" si="180"/>
        <v>10:00 17:00(13:00 14:00)</v>
      </c>
      <c r="AR299" s="163" t="e">
        <f>HLOOKUP(SEARCH("7",$M299)-1,$Q$3:$V299,$P299+1,FALSE)</f>
        <v>#VALUE!</v>
      </c>
      <c r="AS299" s="164" t="str">
        <f t="shared" si="181"/>
        <v>выходной</v>
      </c>
      <c r="AT299" s="142"/>
      <c r="AU299" s="11" t="str">
        <f>IF(ISERROR(VLOOKUP(B299,'РЕОРГ 2008'!$A:$B,2,FALSE)),"",VLOOKUP(B299,'РЕОРГ 2008'!$A:$B,2,FALSE))</f>
        <v/>
      </c>
      <c r="AV299" s="12" t="str">
        <f t="shared" si="154"/>
        <v>Доп.офис №4342/042</v>
      </c>
      <c r="AW299" s="31" t="e">
        <f>LEFT(#REF!,2)</f>
        <v>#REF!</v>
      </c>
      <c r="AX299" s="12" t="str">
        <f t="shared" si="160"/>
        <v>4342/042</v>
      </c>
      <c r="AZ299" t="str">
        <f>IF(ISERROR(VLOOKUP(B299,'РЕОРГ 01.08.2009'!$A:$B,2,FALSE)),"",VLOOKUP(B299,'РЕОРГ 01.08.2009'!$A:$B,2,FALSE))</f>
        <v/>
      </c>
      <c r="BA299" s="12" t="str">
        <f t="shared" si="155"/>
        <v>Доп.офис №4342/042</v>
      </c>
      <c r="BB299" t="e">
        <f>LEFT(#REF!,2)</f>
        <v>#REF!</v>
      </c>
      <c r="BC299" s="12" t="str">
        <f t="shared" si="161"/>
        <v>4342/042</v>
      </c>
      <c r="BE299" t="str">
        <f>IF(ISERROR(VLOOKUP(B299,'РЕОРГ 01.10.2009'!A:C,3,FALSE)),"",VLOOKUP(B299,'РЕОРГ 01.10.2009'!A:C,3,FALSE))</f>
        <v/>
      </c>
      <c r="BF299" s="12" t="str">
        <f t="shared" si="156"/>
        <v>Доп.офис №4342/042</v>
      </c>
      <c r="BG299" t="e">
        <f>LEFT(#REF!,2)</f>
        <v>#REF!</v>
      </c>
      <c r="BH299" s="12" t="str">
        <f t="shared" si="162"/>
        <v>4342/042</v>
      </c>
      <c r="BJ299" t="str">
        <f>IF(ISERROR(VLOOKUP($B299,'РЕОРГ 01.05.2010'!A:B,2,FALSE)),"",VLOOKUP($B299,'РЕОРГ 01.05.2010'!A:B,2,FALSE))</f>
        <v/>
      </c>
      <c r="BK299" s="12" t="str">
        <f t="shared" si="157"/>
        <v>Доп.офис №4342/042</v>
      </c>
      <c r="BL299" t="e">
        <f>LEFT(#REF!,2)</f>
        <v>#REF!</v>
      </c>
      <c r="BM299" s="12" t="str">
        <f t="shared" si="163"/>
        <v>4342/042</v>
      </c>
      <c r="BO299" t="str">
        <f>IF(ISERROR(VLOOKUP($B299,'РЕОРГ 01.08.2010'!A:B,2,FALSE)),"",VLOOKUP($B299,'РЕОРГ 01.08.2010'!A:B,2,FALSE))</f>
        <v/>
      </c>
      <c r="BP299" s="12" t="str">
        <f t="shared" si="158"/>
        <v>Доп.офис №4342/042</v>
      </c>
      <c r="BQ299" t="e">
        <f>LEFT(#REF!,2)</f>
        <v>#REF!</v>
      </c>
      <c r="BR299" s="12" t="str">
        <f t="shared" si="164"/>
        <v>4342/042</v>
      </c>
    </row>
    <row r="300" spans="1:70" ht="12.75" customHeight="1">
      <c r="A300" t="str">
        <f t="shared" si="159"/>
        <v>4342/049</v>
      </c>
      <c r="B300" s="133">
        <v>358</v>
      </c>
      <c r="C300" s="1" t="s">
        <v>11397</v>
      </c>
      <c r="D300" s="32" t="s">
        <v>1926</v>
      </c>
      <c r="E300" s="1" t="s">
        <v>11090</v>
      </c>
      <c r="F300" s="1" t="s">
        <v>4493</v>
      </c>
      <c r="G300" s="1" t="s">
        <v>11091</v>
      </c>
      <c r="H300" s="1" t="s">
        <v>11092</v>
      </c>
      <c r="I300" s="1" t="s">
        <v>10819</v>
      </c>
      <c r="J300" s="1"/>
      <c r="K300" s="1">
        <v>8</v>
      </c>
      <c r="L300" s="32" t="s">
        <v>4050</v>
      </c>
      <c r="M300" s="8" t="s">
        <v>11773</v>
      </c>
      <c r="N300" s="2" t="s">
        <v>12003</v>
      </c>
      <c r="O300" s="173"/>
      <c r="P300" s="168">
        <f t="shared" si="188"/>
        <v>297</v>
      </c>
      <c r="Q300" s="138">
        <f t="shared" si="182"/>
        <v>25</v>
      </c>
      <c r="R300" s="138">
        <f t="shared" si="183"/>
        <v>50</v>
      </c>
      <c r="S300" s="138">
        <f t="shared" si="184"/>
        <v>75</v>
      </c>
      <c r="T300" s="138">
        <f t="shared" si="185"/>
        <v>100</v>
      </c>
      <c r="U300" s="138">
        <f t="shared" si="186"/>
        <v>125</v>
      </c>
      <c r="V300" s="138" t="e">
        <f t="shared" si="187"/>
        <v>#VALUE!</v>
      </c>
      <c r="W300" s="158" t="str">
        <f t="shared" si="165"/>
        <v>10:00 18:00(12:30 13:30)</v>
      </c>
      <c r="X300" s="159">
        <f>HLOOKUP(SEARCH("2",$M300)-1,$Q$3:$V300,$P300+1,FALSE)</f>
        <v>25</v>
      </c>
      <c r="Y300" s="160" t="str">
        <f t="shared" si="166"/>
        <v>08:00 18:00(12:30 13:30)|08:00 18:00(12:30 13:30)|09:00 18:00(12:30 13:30)|08:00 18:00(12:30 13:30)|09:00 14:00</v>
      </c>
      <c r="Z300" s="161" t="str">
        <f t="shared" si="167"/>
        <v>08:00 18:00(12:30 13:30)</v>
      </c>
      <c r="AA300" s="158" t="str">
        <f t="shared" si="168"/>
        <v>08:00 18:00(12:30 13:30)</v>
      </c>
      <c r="AB300" s="159">
        <f>HLOOKUP(SEARCH("3",$M300)-1,$Q$3:$V300,$P300+1,FALSE)</f>
        <v>50</v>
      </c>
      <c r="AC300" s="160" t="str">
        <f t="shared" si="169"/>
        <v>08:00 18:00(12:30 13:30)|09:00 18:00(12:30 13:30)|08:00 18:00(12:30 13:30)|09:00 14:00</v>
      </c>
      <c r="AD300" s="161" t="str">
        <f t="shared" si="170"/>
        <v>08:00 18:00(12:30 13:30)</v>
      </c>
      <c r="AE300" s="158" t="str">
        <f t="shared" si="171"/>
        <v>08:00 18:00(12:30 13:30)</v>
      </c>
      <c r="AF300" s="159">
        <f>HLOOKUP(SEARCH("4",$M300)-1,$Q$3:$V300,$P300+1,FALSE)</f>
        <v>75</v>
      </c>
      <c r="AG300" s="161" t="str">
        <f t="shared" si="172"/>
        <v>09:00 18:00(12:30 13:30)|08:00 18:00(12:30 13:30)|09:00 14:00</v>
      </c>
      <c r="AH300" s="161" t="str">
        <f t="shared" si="173"/>
        <v>09:00 18:00(12:30 13:30)</v>
      </c>
      <c r="AI300" s="158" t="str">
        <f t="shared" si="174"/>
        <v>09:00 18:00(12:30 13:30)</v>
      </c>
      <c r="AJ300" s="159">
        <f>HLOOKUP(SEARCH("5",$M300)-1,$Q$3:$V300,$P300+1,FALSE)</f>
        <v>100</v>
      </c>
      <c r="AK300" s="161" t="str">
        <f t="shared" si="175"/>
        <v>08:00 18:00(12:30 13:30)|09:00 14:00</v>
      </c>
      <c r="AL300" s="161" t="str">
        <f t="shared" si="176"/>
        <v>08:00 18:00(12:30 13:30)</v>
      </c>
      <c r="AM300" s="158" t="str">
        <f t="shared" si="177"/>
        <v>08:00 18:00(12:30 13:30)</v>
      </c>
      <c r="AN300" s="159">
        <f>HLOOKUP(SEARCH("6",$M300)-1,$Q$3:$V300,$P300+1,FALSE)</f>
        <v>125</v>
      </c>
      <c r="AO300" s="161" t="str">
        <f t="shared" si="178"/>
        <v>09:00 14:00</v>
      </c>
      <c r="AP300" s="161" t="e">
        <f t="shared" si="179"/>
        <v>#VALUE!</v>
      </c>
      <c r="AQ300" s="162" t="str">
        <f t="shared" si="180"/>
        <v>09:00 14:00</v>
      </c>
      <c r="AR300" s="163" t="e">
        <f>HLOOKUP(SEARCH("7",$M300)-1,$Q$3:$V300,$P300+1,FALSE)</f>
        <v>#VALUE!</v>
      </c>
      <c r="AS300" s="164" t="str">
        <f t="shared" si="181"/>
        <v>выходной</v>
      </c>
      <c r="AT300" s="142"/>
      <c r="AU300" s="11" t="str">
        <f>IF(ISERROR(VLOOKUP(B300,'РЕОРГ 2008'!$A:$B,2,FALSE)),"",VLOOKUP(B300,'РЕОРГ 2008'!$A:$B,2,FALSE))</f>
        <v/>
      </c>
      <c r="AV300" s="12" t="str">
        <f t="shared" si="154"/>
        <v>Доп.офис №4342/049</v>
      </c>
      <c r="AW300" s="31" t="e">
        <f>LEFT(#REF!,2)</f>
        <v>#REF!</v>
      </c>
      <c r="AX300" s="12" t="str">
        <f t="shared" si="160"/>
        <v>4342/049</v>
      </c>
      <c r="AZ300" t="str">
        <f>IF(ISERROR(VLOOKUP(B300,'РЕОРГ 01.08.2009'!$A:$B,2,FALSE)),"",VLOOKUP(B300,'РЕОРГ 01.08.2009'!$A:$B,2,FALSE))</f>
        <v/>
      </c>
      <c r="BA300" s="12" t="str">
        <f t="shared" si="155"/>
        <v>Доп.офис №4342/049</v>
      </c>
      <c r="BB300" t="e">
        <f>LEFT(#REF!,2)</f>
        <v>#REF!</v>
      </c>
      <c r="BC300" s="12" t="str">
        <f t="shared" si="161"/>
        <v>4342/049</v>
      </c>
      <c r="BE300" t="str">
        <f>IF(ISERROR(VLOOKUP(B300,'РЕОРГ 01.10.2009'!A:C,3,FALSE)),"",VLOOKUP(B300,'РЕОРГ 01.10.2009'!A:C,3,FALSE))</f>
        <v/>
      </c>
      <c r="BF300" s="12" t="str">
        <f t="shared" si="156"/>
        <v>Доп.офис №4342/049</v>
      </c>
      <c r="BG300" t="e">
        <f>LEFT(#REF!,2)</f>
        <v>#REF!</v>
      </c>
      <c r="BH300" s="12" t="str">
        <f t="shared" si="162"/>
        <v>4342/049</v>
      </c>
      <c r="BJ300" t="str">
        <f>IF(ISERROR(VLOOKUP($B300,'РЕОРГ 01.05.2010'!A:B,2,FALSE)),"",VLOOKUP($B300,'РЕОРГ 01.05.2010'!A:B,2,FALSE))</f>
        <v/>
      </c>
      <c r="BK300" s="12" t="str">
        <f t="shared" si="157"/>
        <v>Доп.офис №4342/049</v>
      </c>
      <c r="BL300" t="e">
        <f>LEFT(#REF!,2)</f>
        <v>#REF!</v>
      </c>
      <c r="BM300" s="12" t="str">
        <f t="shared" si="163"/>
        <v>4342/049</v>
      </c>
      <c r="BO300" t="str">
        <f>IF(ISERROR(VLOOKUP($B300,'РЕОРГ 01.08.2010'!A:B,2,FALSE)),"",VLOOKUP($B300,'РЕОРГ 01.08.2010'!A:B,2,FALSE))</f>
        <v/>
      </c>
      <c r="BP300" s="12" t="str">
        <f t="shared" si="158"/>
        <v>Доп.офис №4342/049</v>
      </c>
      <c r="BQ300" t="e">
        <f>LEFT(#REF!,2)</f>
        <v>#REF!</v>
      </c>
      <c r="BR300" s="12" t="str">
        <f t="shared" si="164"/>
        <v>4342/049</v>
      </c>
    </row>
    <row r="301" spans="1:70" ht="12.75" customHeight="1">
      <c r="A301" t="str">
        <f t="shared" si="159"/>
        <v>4342/066</v>
      </c>
      <c r="B301" s="133">
        <v>359</v>
      </c>
      <c r="C301" s="1" t="s">
        <v>11398</v>
      </c>
      <c r="D301" s="32" t="s">
        <v>1926</v>
      </c>
      <c r="E301" s="1" t="s">
        <v>6140</v>
      </c>
      <c r="F301" s="1" t="s">
        <v>4493</v>
      </c>
      <c r="G301" s="1" t="s">
        <v>6141</v>
      </c>
      <c r="H301" s="1" t="s">
        <v>6142</v>
      </c>
      <c r="I301" s="1" t="s">
        <v>6143</v>
      </c>
      <c r="J301" s="1"/>
      <c r="K301" s="1">
        <v>11</v>
      </c>
      <c r="L301" s="32" t="s">
        <v>4050</v>
      </c>
      <c r="M301" s="8" t="s">
        <v>11773</v>
      </c>
      <c r="N301" s="2" t="s">
        <v>12004</v>
      </c>
      <c r="O301" s="173"/>
      <c r="P301" s="168">
        <f t="shared" si="188"/>
        <v>298</v>
      </c>
      <c r="Q301" s="138">
        <f t="shared" si="182"/>
        <v>12</v>
      </c>
      <c r="R301" s="138">
        <f t="shared" si="183"/>
        <v>24</v>
      </c>
      <c r="S301" s="138">
        <f t="shared" si="184"/>
        <v>36</v>
      </c>
      <c r="T301" s="138">
        <f t="shared" si="185"/>
        <v>48</v>
      </c>
      <c r="U301" s="138">
        <f t="shared" si="186"/>
        <v>60</v>
      </c>
      <c r="V301" s="138" t="e">
        <f t="shared" si="187"/>
        <v>#VALUE!</v>
      </c>
      <c r="W301" s="158" t="str">
        <f t="shared" si="165"/>
        <v>09:30 18:30</v>
      </c>
      <c r="X301" s="159">
        <f>HLOOKUP(SEARCH("2",$M301)-1,$Q$3:$V301,$P301+1,FALSE)</f>
        <v>12</v>
      </c>
      <c r="Y301" s="160" t="str">
        <f t="shared" si="166"/>
        <v>09:30 18:30|09:30 18:30|09:30 18:30|09:30 18:30|09:00 14:00</v>
      </c>
      <c r="Z301" s="161" t="str">
        <f t="shared" si="167"/>
        <v>09:30 18:30</v>
      </c>
      <c r="AA301" s="158" t="str">
        <f t="shared" si="168"/>
        <v>09:30 18:30</v>
      </c>
      <c r="AB301" s="159">
        <f>HLOOKUP(SEARCH("3",$M301)-1,$Q$3:$V301,$P301+1,FALSE)</f>
        <v>24</v>
      </c>
      <c r="AC301" s="160" t="str">
        <f t="shared" si="169"/>
        <v>09:30 18:30|09:30 18:30|09:30 18:30|09:00 14:00</v>
      </c>
      <c r="AD301" s="161" t="str">
        <f t="shared" si="170"/>
        <v>09:30 18:30</v>
      </c>
      <c r="AE301" s="158" t="str">
        <f t="shared" si="171"/>
        <v>09:30 18:30</v>
      </c>
      <c r="AF301" s="159">
        <f>HLOOKUP(SEARCH("4",$M301)-1,$Q$3:$V301,$P301+1,FALSE)</f>
        <v>36</v>
      </c>
      <c r="AG301" s="161" t="str">
        <f t="shared" si="172"/>
        <v>09:30 18:30|09:30 18:30|09:00 14:00</v>
      </c>
      <c r="AH301" s="161" t="str">
        <f t="shared" si="173"/>
        <v>09:30 18:30</v>
      </c>
      <c r="AI301" s="158" t="str">
        <f t="shared" si="174"/>
        <v>09:30 18:30</v>
      </c>
      <c r="AJ301" s="159">
        <f>HLOOKUP(SEARCH("5",$M301)-1,$Q$3:$V301,$P301+1,FALSE)</f>
        <v>48</v>
      </c>
      <c r="AK301" s="161" t="str">
        <f t="shared" si="175"/>
        <v>09:30 18:30|09:00 14:00</v>
      </c>
      <c r="AL301" s="161" t="str">
        <f t="shared" si="176"/>
        <v>09:30 18:30</v>
      </c>
      <c r="AM301" s="158" t="str">
        <f t="shared" si="177"/>
        <v>09:30 18:30</v>
      </c>
      <c r="AN301" s="159">
        <f>HLOOKUP(SEARCH("6",$M301)-1,$Q$3:$V301,$P301+1,FALSE)</f>
        <v>60</v>
      </c>
      <c r="AO301" s="161" t="str">
        <f t="shared" si="178"/>
        <v>09:00 14:00</v>
      </c>
      <c r="AP301" s="161" t="e">
        <f t="shared" si="179"/>
        <v>#VALUE!</v>
      </c>
      <c r="AQ301" s="162" t="str">
        <f t="shared" si="180"/>
        <v>09:00 14:00</v>
      </c>
      <c r="AR301" s="163" t="e">
        <f>HLOOKUP(SEARCH("7",$M301)-1,$Q$3:$V301,$P301+1,FALSE)</f>
        <v>#VALUE!</v>
      </c>
      <c r="AS301" s="164" t="str">
        <f t="shared" si="181"/>
        <v>выходной</v>
      </c>
      <c r="AT301" s="142"/>
      <c r="AU301" s="11" t="str">
        <f>IF(ISERROR(VLOOKUP(B301,'РЕОРГ 2008'!$A:$B,2,FALSE)),"",VLOOKUP(B301,'РЕОРГ 2008'!$A:$B,2,FALSE))</f>
        <v/>
      </c>
      <c r="AV301" s="12" t="str">
        <f t="shared" si="154"/>
        <v>Доп.офис №4342/066</v>
      </c>
      <c r="AW301" s="31" t="e">
        <f>LEFT(#REF!,2)</f>
        <v>#REF!</v>
      </c>
      <c r="AX301" s="12" t="str">
        <f t="shared" si="160"/>
        <v>4342/066</v>
      </c>
      <c r="AZ301" t="str">
        <f>IF(ISERROR(VLOOKUP(B301,'РЕОРГ 01.08.2009'!$A:$B,2,FALSE)),"",VLOOKUP(B301,'РЕОРГ 01.08.2009'!$A:$B,2,FALSE))</f>
        <v/>
      </c>
      <c r="BA301" s="12" t="str">
        <f t="shared" si="155"/>
        <v>Доп.офис №4342/066</v>
      </c>
      <c r="BB301" t="e">
        <f>LEFT(#REF!,2)</f>
        <v>#REF!</v>
      </c>
      <c r="BC301" s="12" t="str">
        <f t="shared" si="161"/>
        <v>4342/066</v>
      </c>
      <c r="BE301" t="str">
        <f>IF(ISERROR(VLOOKUP(B301,'РЕОРГ 01.10.2009'!A:C,3,FALSE)),"",VLOOKUP(B301,'РЕОРГ 01.10.2009'!A:C,3,FALSE))</f>
        <v/>
      </c>
      <c r="BF301" s="12" t="str">
        <f t="shared" si="156"/>
        <v>Доп.офис №4342/066</v>
      </c>
      <c r="BG301" t="e">
        <f>LEFT(#REF!,2)</f>
        <v>#REF!</v>
      </c>
      <c r="BH301" s="12" t="str">
        <f t="shared" si="162"/>
        <v>4342/066</v>
      </c>
      <c r="BJ301" t="str">
        <f>IF(ISERROR(VLOOKUP($B301,'РЕОРГ 01.05.2010'!A:B,2,FALSE)),"",VLOOKUP($B301,'РЕОРГ 01.05.2010'!A:B,2,FALSE))</f>
        <v/>
      </c>
      <c r="BK301" s="12" t="str">
        <f t="shared" si="157"/>
        <v>Доп.офис №4342/066</v>
      </c>
      <c r="BL301" t="e">
        <f>LEFT(#REF!,2)</f>
        <v>#REF!</v>
      </c>
      <c r="BM301" s="12" t="str">
        <f t="shared" si="163"/>
        <v>4342/066</v>
      </c>
      <c r="BO301" t="str">
        <f>IF(ISERROR(VLOOKUP($B301,'РЕОРГ 01.08.2010'!A:B,2,FALSE)),"",VLOOKUP($B301,'РЕОРГ 01.08.2010'!A:B,2,FALSE))</f>
        <v/>
      </c>
      <c r="BP301" s="12" t="str">
        <f t="shared" si="158"/>
        <v>Доп.офис №4342/066</v>
      </c>
      <c r="BQ301" t="e">
        <f>LEFT(#REF!,2)</f>
        <v>#REF!</v>
      </c>
      <c r="BR301" s="12" t="str">
        <f t="shared" si="164"/>
        <v>4342/066</v>
      </c>
    </row>
    <row r="302" spans="1:70" ht="12.75" customHeight="1">
      <c r="A302" t="str">
        <f t="shared" si="159"/>
        <v>4342/068</v>
      </c>
      <c r="B302" s="133">
        <v>360</v>
      </c>
      <c r="C302" s="1" t="s">
        <v>11399</v>
      </c>
      <c r="D302" s="32" t="s">
        <v>1926</v>
      </c>
      <c r="E302" s="1" t="s">
        <v>6144</v>
      </c>
      <c r="F302" s="1" t="s">
        <v>4493</v>
      </c>
      <c r="G302" s="1" t="s">
        <v>6145</v>
      </c>
      <c r="H302" s="1" t="s">
        <v>6146</v>
      </c>
      <c r="I302" s="1" t="s">
        <v>6147</v>
      </c>
      <c r="J302" s="1"/>
      <c r="K302" s="1">
        <v>9</v>
      </c>
      <c r="L302" s="32" t="s">
        <v>4050</v>
      </c>
      <c r="M302" s="8" t="s">
        <v>11773</v>
      </c>
      <c r="N302" s="2" t="s">
        <v>12005</v>
      </c>
      <c r="O302" s="173"/>
      <c r="P302" s="168">
        <f t="shared" si="188"/>
        <v>299</v>
      </c>
      <c r="Q302" s="138">
        <f t="shared" si="182"/>
        <v>12</v>
      </c>
      <c r="R302" s="138">
        <f t="shared" si="183"/>
        <v>24</v>
      </c>
      <c r="S302" s="138">
        <f t="shared" si="184"/>
        <v>36</v>
      </c>
      <c r="T302" s="138">
        <f t="shared" si="185"/>
        <v>48</v>
      </c>
      <c r="U302" s="138">
        <f t="shared" si="186"/>
        <v>60</v>
      </c>
      <c r="V302" s="138" t="e">
        <f t="shared" si="187"/>
        <v>#VALUE!</v>
      </c>
      <c r="W302" s="158" t="str">
        <f t="shared" si="165"/>
        <v>08:00 18:00</v>
      </c>
      <c r="X302" s="159">
        <f>HLOOKUP(SEARCH("2",$M302)-1,$Q$3:$V302,$P302+1,FALSE)</f>
        <v>12</v>
      </c>
      <c r="Y302" s="160" t="str">
        <f t="shared" si="166"/>
        <v>08:00 18:00|09:00 18:00|08:00 18:00|08:00 18:00|09:00 14:00</v>
      </c>
      <c r="Z302" s="161" t="str">
        <f t="shared" si="167"/>
        <v>08:00 18:00</v>
      </c>
      <c r="AA302" s="158" t="str">
        <f t="shared" si="168"/>
        <v>08:00 18:00</v>
      </c>
      <c r="AB302" s="159">
        <f>HLOOKUP(SEARCH("3",$M302)-1,$Q$3:$V302,$P302+1,FALSE)</f>
        <v>24</v>
      </c>
      <c r="AC302" s="160" t="str">
        <f t="shared" si="169"/>
        <v>09:00 18:00|08:00 18:00|08:00 18:00|09:00 14:00</v>
      </c>
      <c r="AD302" s="161" t="str">
        <f t="shared" si="170"/>
        <v>09:00 18:00</v>
      </c>
      <c r="AE302" s="158" t="str">
        <f t="shared" si="171"/>
        <v>09:00 18:00</v>
      </c>
      <c r="AF302" s="159">
        <f>HLOOKUP(SEARCH("4",$M302)-1,$Q$3:$V302,$P302+1,FALSE)</f>
        <v>36</v>
      </c>
      <c r="AG302" s="161" t="str">
        <f t="shared" si="172"/>
        <v>08:00 18:00|08:00 18:00|09:00 14:00</v>
      </c>
      <c r="AH302" s="161" t="str">
        <f t="shared" si="173"/>
        <v>08:00 18:00</v>
      </c>
      <c r="AI302" s="158" t="str">
        <f t="shared" si="174"/>
        <v>08:00 18:00</v>
      </c>
      <c r="AJ302" s="159">
        <f>HLOOKUP(SEARCH("5",$M302)-1,$Q$3:$V302,$P302+1,FALSE)</f>
        <v>48</v>
      </c>
      <c r="AK302" s="161" t="str">
        <f t="shared" si="175"/>
        <v>08:00 18:00|09:00 14:00</v>
      </c>
      <c r="AL302" s="161" t="str">
        <f t="shared" si="176"/>
        <v>08:00 18:00</v>
      </c>
      <c r="AM302" s="158" t="str">
        <f t="shared" si="177"/>
        <v>08:00 18:00</v>
      </c>
      <c r="AN302" s="159">
        <f>HLOOKUP(SEARCH("6",$M302)-1,$Q$3:$V302,$P302+1,FALSE)</f>
        <v>60</v>
      </c>
      <c r="AO302" s="161" t="str">
        <f t="shared" si="178"/>
        <v>09:00 14:00</v>
      </c>
      <c r="AP302" s="161" t="e">
        <f t="shared" si="179"/>
        <v>#VALUE!</v>
      </c>
      <c r="AQ302" s="162" t="str">
        <f t="shared" si="180"/>
        <v>09:00 14:00</v>
      </c>
      <c r="AR302" s="163" t="e">
        <f>HLOOKUP(SEARCH("7",$M302)-1,$Q$3:$V302,$P302+1,FALSE)</f>
        <v>#VALUE!</v>
      </c>
      <c r="AS302" s="164" t="str">
        <f t="shared" si="181"/>
        <v>выходной</v>
      </c>
      <c r="AT302" s="142"/>
      <c r="AU302" s="11" t="str">
        <f>IF(ISERROR(VLOOKUP(B302,'РЕОРГ 2008'!$A:$B,2,FALSE)),"",VLOOKUP(B302,'РЕОРГ 2008'!$A:$B,2,FALSE))</f>
        <v/>
      </c>
      <c r="AV302" s="12" t="str">
        <f t="shared" si="154"/>
        <v>Доп.офис №4342/068</v>
      </c>
      <c r="AW302" s="31" t="e">
        <f>LEFT(#REF!,2)</f>
        <v>#REF!</v>
      </c>
      <c r="AX302" s="12" t="str">
        <f t="shared" si="160"/>
        <v>4342/068</v>
      </c>
      <c r="AZ302" t="str">
        <f>IF(ISERROR(VLOOKUP(B302,'РЕОРГ 01.08.2009'!$A:$B,2,FALSE)),"",VLOOKUP(B302,'РЕОРГ 01.08.2009'!$A:$B,2,FALSE))</f>
        <v/>
      </c>
      <c r="BA302" s="12" t="str">
        <f t="shared" si="155"/>
        <v>Доп.офис №4342/068</v>
      </c>
      <c r="BB302" t="e">
        <f>LEFT(#REF!,2)</f>
        <v>#REF!</v>
      </c>
      <c r="BC302" s="12" t="str">
        <f t="shared" si="161"/>
        <v>4342/068</v>
      </c>
      <c r="BE302" t="str">
        <f>IF(ISERROR(VLOOKUP(B302,'РЕОРГ 01.10.2009'!A:C,3,FALSE)),"",VLOOKUP(B302,'РЕОРГ 01.10.2009'!A:C,3,FALSE))</f>
        <v/>
      </c>
      <c r="BF302" s="12" t="str">
        <f t="shared" si="156"/>
        <v>Доп.офис №4342/068</v>
      </c>
      <c r="BG302" t="e">
        <f>LEFT(#REF!,2)</f>
        <v>#REF!</v>
      </c>
      <c r="BH302" s="12" t="str">
        <f t="shared" si="162"/>
        <v>4342/068</v>
      </c>
      <c r="BJ302" t="str">
        <f>IF(ISERROR(VLOOKUP($B302,'РЕОРГ 01.05.2010'!A:B,2,FALSE)),"",VLOOKUP($B302,'РЕОРГ 01.05.2010'!A:B,2,FALSE))</f>
        <v/>
      </c>
      <c r="BK302" s="12" t="str">
        <f t="shared" si="157"/>
        <v>Доп.офис №4342/068</v>
      </c>
      <c r="BL302" t="e">
        <f>LEFT(#REF!,2)</f>
        <v>#REF!</v>
      </c>
      <c r="BM302" s="12" t="str">
        <f t="shared" si="163"/>
        <v>4342/068</v>
      </c>
      <c r="BO302" t="str">
        <f>IF(ISERROR(VLOOKUP($B302,'РЕОРГ 01.08.2010'!A:B,2,FALSE)),"",VLOOKUP($B302,'РЕОРГ 01.08.2010'!A:B,2,FALSE))</f>
        <v/>
      </c>
      <c r="BP302" s="12" t="str">
        <f t="shared" si="158"/>
        <v>Доп.офис №4342/068</v>
      </c>
      <c r="BQ302" t="e">
        <f>LEFT(#REF!,2)</f>
        <v>#REF!</v>
      </c>
      <c r="BR302" s="12" t="str">
        <f t="shared" si="164"/>
        <v>4342/068</v>
      </c>
    </row>
    <row r="303" spans="1:70" ht="12.75" customHeight="1">
      <c r="A303" t="str">
        <f t="shared" si="159"/>
        <v>4342/069</v>
      </c>
      <c r="B303" s="133">
        <v>361</v>
      </c>
      <c r="C303" s="1" t="s">
        <v>11400</v>
      </c>
      <c r="D303" s="32" t="s">
        <v>1926</v>
      </c>
      <c r="E303" s="1" t="s">
        <v>6148</v>
      </c>
      <c r="F303" s="1" t="s">
        <v>4493</v>
      </c>
      <c r="G303" s="1" t="s">
        <v>10664</v>
      </c>
      <c r="H303" s="1" t="s">
        <v>6149</v>
      </c>
      <c r="I303" s="1" t="s">
        <v>6150</v>
      </c>
      <c r="J303" s="1"/>
      <c r="K303" s="1">
        <v>8</v>
      </c>
      <c r="L303" s="32" t="s">
        <v>4051</v>
      </c>
      <c r="M303" s="8" t="s">
        <v>11773</v>
      </c>
      <c r="N303" s="2" t="s">
        <v>12006</v>
      </c>
      <c r="O303" s="173"/>
      <c r="P303" s="168">
        <f t="shared" si="188"/>
        <v>300</v>
      </c>
      <c r="Q303" s="138">
        <f t="shared" si="182"/>
        <v>25</v>
      </c>
      <c r="R303" s="138">
        <f t="shared" si="183"/>
        <v>50</v>
      </c>
      <c r="S303" s="138">
        <f t="shared" si="184"/>
        <v>75</v>
      </c>
      <c r="T303" s="138">
        <f t="shared" si="185"/>
        <v>100</v>
      </c>
      <c r="U303" s="138">
        <f t="shared" si="186"/>
        <v>125</v>
      </c>
      <c r="V303" s="138" t="e">
        <f t="shared" si="187"/>
        <v>#VALUE!</v>
      </c>
      <c r="W303" s="158" t="str">
        <f t="shared" si="165"/>
        <v>09:00 18:00(12:30 13:30)</v>
      </c>
      <c r="X303" s="159">
        <f>HLOOKUP(SEARCH("2",$M303)-1,$Q$3:$V303,$P303+1,FALSE)</f>
        <v>25</v>
      </c>
      <c r="Y303" s="160" t="str">
        <f t="shared" si="166"/>
        <v>09:00 18:00(12:30 13:30)|09:00 18:00(12:30 13:30)|09:00 18:00(12:30 13:30)|09:00 17:00(12:30 13:30)|09:00 14:00</v>
      </c>
      <c r="Z303" s="161" t="str">
        <f t="shared" si="167"/>
        <v>09:00 18:00(12:30 13:30)</v>
      </c>
      <c r="AA303" s="158" t="str">
        <f t="shared" si="168"/>
        <v>09:00 18:00(12:30 13:30)</v>
      </c>
      <c r="AB303" s="159">
        <f>HLOOKUP(SEARCH("3",$M303)-1,$Q$3:$V303,$P303+1,FALSE)</f>
        <v>50</v>
      </c>
      <c r="AC303" s="160" t="str">
        <f t="shared" si="169"/>
        <v>09:00 18:00(12:30 13:30)|09:00 18:00(12:30 13:30)|09:00 17:00(12:30 13:30)|09:00 14:00</v>
      </c>
      <c r="AD303" s="161" t="str">
        <f t="shared" si="170"/>
        <v>09:00 18:00(12:30 13:30)</v>
      </c>
      <c r="AE303" s="158" t="str">
        <f t="shared" si="171"/>
        <v>09:00 18:00(12:30 13:30)</v>
      </c>
      <c r="AF303" s="159">
        <f>HLOOKUP(SEARCH("4",$M303)-1,$Q$3:$V303,$P303+1,FALSE)</f>
        <v>75</v>
      </c>
      <c r="AG303" s="161" t="str">
        <f t="shared" si="172"/>
        <v>09:00 18:00(12:30 13:30)|09:00 17:00(12:30 13:30)|09:00 14:00</v>
      </c>
      <c r="AH303" s="161" t="str">
        <f t="shared" si="173"/>
        <v>09:00 18:00(12:30 13:30)</v>
      </c>
      <c r="AI303" s="158" t="str">
        <f t="shared" si="174"/>
        <v>09:00 18:00(12:30 13:30)</v>
      </c>
      <c r="AJ303" s="159">
        <f>HLOOKUP(SEARCH("5",$M303)-1,$Q$3:$V303,$P303+1,FALSE)</f>
        <v>100</v>
      </c>
      <c r="AK303" s="161" t="str">
        <f t="shared" si="175"/>
        <v>09:00 17:00(12:30 13:30)|09:00 14:00</v>
      </c>
      <c r="AL303" s="161" t="str">
        <f t="shared" si="176"/>
        <v>09:00 17:00(12:30 13:30)</v>
      </c>
      <c r="AM303" s="158" t="str">
        <f t="shared" si="177"/>
        <v>09:00 17:00(12:30 13:30)</v>
      </c>
      <c r="AN303" s="159">
        <f>HLOOKUP(SEARCH("6",$M303)-1,$Q$3:$V303,$P303+1,FALSE)</f>
        <v>125</v>
      </c>
      <c r="AO303" s="161" t="str">
        <f t="shared" si="178"/>
        <v>09:00 14:00</v>
      </c>
      <c r="AP303" s="161" t="e">
        <f t="shared" si="179"/>
        <v>#VALUE!</v>
      </c>
      <c r="AQ303" s="162" t="str">
        <f t="shared" si="180"/>
        <v>09:00 14:00</v>
      </c>
      <c r="AR303" s="163" t="e">
        <f>HLOOKUP(SEARCH("7",$M303)-1,$Q$3:$V303,$P303+1,FALSE)</f>
        <v>#VALUE!</v>
      </c>
      <c r="AS303" s="164" t="str">
        <f t="shared" si="181"/>
        <v>выходной</v>
      </c>
      <c r="AT303" s="142"/>
      <c r="AU303" s="11" t="str">
        <f>IF(ISERROR(VLOOKUP(B303,'РЕОРГ 2008'!$A:$B,2,FALSE)),"",VLOOKUP(B303,'РЕОРГ 2008'!$A:$B,2,FALSE))</f>
        <v/>
      </c>
      <c r="AV303" s="12" t="str">
        <f t="shared" si="154"/>
        <v>Доп.офис №4342/069</v>
      </c>
      <c r="AW303" s="31" t="e">
        <f>LEFT(#REF!,2)</f>
        <v>#REF!</v>
      </c>
      <c r="AX303" s="12" t="str">
        <f t="shared" si="160"/>
        <v>4342/069</v>
      </c>
      <c r="AZ303" t="str">
        <f>IF(ISERROR(VLOOKUP(B303,'РЕОРГ 01.08.2009'!$A:$B,2,FALSE)),"",VLOOKUP(B303,'РЕОРГ 01.08.2009'!$A:$B,2,FALSE))</f>
        <v/>
      </c>
      <c r="BA303" s="12" t="str">
        <f t="shared" si="155"/>
        <v>Доп.офис №4342/069</v>
      </c>
      <c r="BB303" t="e">
        <f>LEFT(#REF!,2)</f>
        <v>#REF!</v>
      </c>
      <c r="BC303" s="12" t="str">
        <f t="shared" si="161"/>
        <v>4342/069</v>
      </c>
      <c r="BE303" t="str">
        <f>IF(ISERROR(VLOOKUP(B303,'РЕОРГ 01.10.2009'!A:C,3,FALSE)),"",VLOOKUP(B303,'РЕОРГ 01.10.2009'!A:C,3,FALSE))</f>
        <v/>
      </c>
      <c r="BF303" s="12" t="str">
        <f t="shared" si="156"/>
        <v>Доп.офис №4342/069</v>
      </c>
      <c r="BG303" t="e">
        <f>LEFT(#REF!,2)</f>
        <v>#REF!</v>
      </c>
      <c r="BH303" s="12" t="str">
        <f t="shared" si="162"/>
        <v>4342/069</v>
      </c>
      <c r="BJ303" t="str">
        <f>IF(ISERROR(VLOOKUP($B303,'РЕОРГ 01.05.2010'!A:B,2,FALSE)),"",VLOOKUP($B303,'РЕОРГ 01.05.2010'!A:B,2,FALSE))</f>
        <v/>
      </c>
      <c r="BK303" s="12" t="str">
        <f t="shared" si="157"/>
        <v>Доп.офис №4342/069</v>
      </c>
      <c r="BL303" t="e">
        <f>LEFT(#REF!,2)</f>
        <v>#REF!</v>
      </c>
      <c r="BM303" s="12" t="str">
        <f t="shared" si="163"/>
        <v>4342/069</v>
      </c>
      <c r="BO303" t="str">
        <f>IF(ISERROR(VLOOKUP($B303,'РЕОРГ 01.08.2010'!A:B,2,FALSE)),"",VLOOKUP($B303,'РЕОРГ 01.08.2010'!A:B,2,FALSE))</f>
        <v/>
      </c>
      <c r="BP303" s="12" t="str">
        <f t="shared" si="158"/>
        <v>Доп.офис №4342/069</v>
      </c>
      <c r="BQ303" t="e">
        <f>LEFT(#REF!,2)</f>
        <v>#REF!</v>
      </c>
      <c r="BR303" s="12" t="str">
        <f t="shared" si="164"/>
        <v>4342/069</v>
      </c>
    </row>
    <row r="304" spans="1:70" ht="12.75" customHeight="1">
      <c r="A304" t="str">
        <f t="shared" si="159"/>
        <v>4342/075</v>
      </c>
      <c r="B304" s="133">
        <v>362</v>
      </c>
      <c r="C304" s="1" t="s">
        <v>6151</v>
      </c>
      <c r="D304" s="32" t="s">
        <v>1931</v>
      </c>
      <c r="E304" s="1" t="s">
        <v>6152</v>
      </c>
      <c r="F304" s="1" t="s">
        <v>4493</v>
      </c>
      <c r="G304" s="1" t="s">
        <v>6153</v>
      </c>
      <c r="H304" s="1" t="s">
        <v>6154</v>
      </c>
      <c r="I304" s="1" t="s">
        <v>6155</v>
      </c>
      <c r="J304" s="1"/>
      <c r="K304" s="1">
        <v>1.5</v>
      </c>
      <c r="L304" s="32" t="s">
        <v>4052</v>
      </c>
      <c r="M304" s="8" t="s">
        <v>11903</v>
      </c>
      <c r="N304" s="2" t="s">
        <v>12007</v>
      </c>
      <c r="O304" s="173"/>
      <c r="P304" s="168">
        <f t="shared" si="188"/>
        <v>301</v>
      </c>
      <c r="Q304" s="138">
        <f t="shared" si="182"/>
        <v>25</v>
      </c>
      <c r="R304" s="138">
        <f t="shared" si="183"/>
        <v>50</v>
      </c>
      <c r="S304" s="138">
        <f t="shared" si="184"/>
        <v>75</v>
      </c>
      <c r="T304" s="138" t="e">
        <f t="shared" si="185"/>
        <v>#VALUE!</v>
      </c>
      <c r="U304" s="138" t="e">
        <f t="shared" si="186"/>
        <v>#VALUE!</v>
      </c>
      <c r="V304" s="138" t="e">
        <f t="shared" si="187"/>
        <v>#VALUE!</v>
      </c>
      <c r="W304" s="158" t="str">
        <f t="shared" si="165"/>
        <v>выходной</v>
      </c>
      <c r="X304" s="159" t="e">
        <f>HLOOKUP(SEARCH("2",$M304)-1,$Q$3:$V304,$P304+1,FALSE)</f>
        <v>#N/A</v>
      </c>
      <c r="Y304" s="160" t="str">
        <f t="shared" si="166"/>
        <v>09:00 17:00(13:00 14:00)</v>
      </c>
      <c r="Z304" s="161" t="e">
        <f t="shared" si="167"/>
        <v>#VALUE!</v>
      </c>
      <c r="AA304" s="158" t="str">
        <f t="shared" si="168"/>
        <v>09:00 17:00(13:00 14:00)</v>
      </c>
      <c r="AB304" s="159">
        <f>HLOOKUP(SEARCH("3",$M304)-1,$Q$3:$V304,$P304+1,FALSE)</f>
        <v>25</v>
      </c>
      <c r="AC304" s="160" t="str">
        <f t="shared" si="169"/>
        <v>09:00 17:00(13:00 14:00)|09:00 16:30(13:00 14:00)|09:00 14:00</v>
      </c>
      <c r="AD304" s="161" t="str">
        <f t="shared" si="170"/>
        <v>09:00 17:00(13:00 14:00)</v>
      </c>
      <c r="AE304" s="158" t="str">
        <f t="shared" si="171"/>
        <v>09:00 17:00(13:00 14:00)</v>
      </c>
      <c r="AF304" s="159" t="e">
        <f>HLOOKUP(SEARCH("4",$M304)-1,$Q$3:$V304,$P304+1,FALSE)</f>
        <v>#VALUE!</v>
      </c>
      <c r="AG304" s="161" t="e">
        <f t="shared" si="172"/>
        <v>#VALUE!</v>
      </c>
      <c r="AH304" s="161" t="e">
        <f t="shared" si="173"/>
        <v>#VALUE!</v>
      </c>
      <c r="AI304" s="158" t="str">
        <f t="shared" si="174"/>
        <v>выходной</v>
      </c>
      <c r="AJ304" s="159">
        <f>HLOOKUP(SEARCH("5",$M304)-1,$Q$3:$V304,$P304+1,FALSE)</f>
        <v>50</v>
      </c>
      <c r="AK304" s="161" t="str">
        <f t="shared" si="175"/>
        <v>09:00 16:30(13:00 14:00)|09:00 14:00</v>
      </c>
      <c r="AL304" s="161" t="str">
        <f t="shared" si="176"/>
        <v>09:00 16:30(13:00 14:00)</v>
      </c>
      <c r="AM304" s="158" t="str">
        <f t="shared" si="177"/>
        <v>09:00 16:30(13:00 14:00)</v>
      </c>
      <c r="AN304" s="159">
        <f>HLOOKUP(SEARCH("6",$M304)-1,$Q$3:$V304,$P304+1,FALSE)</f>
        <v>75</v>
      </c>
      <c r="AO304" s="161" t="str">
        <f t="shared" si="178"/>
        <v>09:00 14:00</v>
      </c>
      <c r="AP304" s="161" t="e">
        <f t="shared" si="179"/>
        <v>#VALUE!</v>
      </c>
      <c r="AQ304" s="162" t="str">
        <f t="shared" si="180"/>
        <v>09:00 14:00</v>
      </c>
      <c r="AR304" s="163" t="e">
        <f>HLOOKUP(SEARCH("7",$M304)-1,$Q$3:$V304,$P304+1,FALSE)</f>
        <v>#VALUE!</v>
      </c>
      <c r="AS304" s="164" t="str">
        <f t="shared" si="181"/>
        <v>выходной</v>
      </c>
      <c r="AT304" s="142"/>
      <c r="AU304" s="11" t="str">
        <f>IF(ISERROR(VLOOKUP(B304,'РЕОРГ 2008'!$A:$B,2,FALSE)),"",VLOOKUP(B304,'РЕОРГ 2008'!$A:$B,2,FALSE))</f>
        <v/>
      </c>
      <c r="AV304" s="12" t="str">
        <f t="shared" si="154"/>
        <v>Опер.касса №4342/075</v>
      </c>
      <c r="AW304" s="31" t="e">
        <f>LEFT(#REF!,2)</f>
        <v>#REF!</v>
      </c>
      <c r="AX304" s="12" t="str">
        <f t="shared" si="160"/>
        <v>4342/075</v>
      </c>
      <c r="AZ304" t="str">
        <f>IF(ISERROR(VLOOKUP(B304,'РЕОРГ 01.08.2009'!$A:$B,2,FALSE)),"",VLOOKUP(B304,'РЕОРГ 01.08.2009'!$A:$B,2,FALSE))</f>
        <v/>
      </c>
      <c r="BA304" s="12" t="str">
        <f t="shared" si="155"/>
        <v>Опер.касса №4342/075</v>
      </c>
      <c r="BB304" t="e">
        <f>LEFT(#REF!,2)</f>
        <v>#REF!</v>
      </c>
      <c r="BC304" s="12" t="str">
        <f t="shared" si="161"/>
        <v>4342/075</v>
      </c>
      <c r="BE304" t="str">
        <f>IF(ISERROR(VLOOKUP(B304,'РЕОРГ 01.10.2009'!A:C,3,FALSE)),"",VLOOKUP(B304,'РЕОРГ 01.10.2009'!A:C,3,FALSE))</f>
        <v/>
      </c>
      <c r="BF304" s="12" t="str">
        <f t="shared" si="156"/>
        <v>Опер.касса №4342/075</v>
      </c>
      <c r="BG304" t="e">
        <f>LEFT(#REF!,2)</f>
        <v>#REF!</v>
      </c>
      <c r="BH304" s="12" t="str">
        <f t="shared" si="162"/>
        <v>4342/075</v>
      </c>
      <c r="BJ304" t="str">
        <f>IF(ISERROR(VLOOKUP($B304,'РЕОРГ 01.05.2010'!A:B,2,FALSE)),"",VLOOKUP($B304,'РЕОРГ 01.05.2010'!A:B,2,FALSE))</f>
        <v/>
      </c>
      <c r="BK304" s="12" t="str">
        <f t="shared" si="157"/>
        <v>Опер.касса №4342/075</v>
      </c>
      <c r="BL304" t="e">
        <f>LEFT(#REF!,2)</f>
        <v>#REF!</v>
      </c>
      <c r="BM304" s="12" t="str">
        <f t="shared" si="163"/>
        <v>4342/075</v>
      </c>
      <c r="BO304" t="str">
        <f>IF(ISERROR(VLOOKUP($B304,'РЕОРГ 01.08.2010'!A:B,2,FALSE)),"",VLOOKUP($B304,'РЕОРГ 01.08.2010'!A:B,2,FALSE))</f>
        <v/>
      </c>
      <c r="BP304" s="12" t="str">
        <f t="shared" si="158"/>
        <v>Опер.касса №4342/075</v>
      </c>
      <c r="BQ304" t="e">
        <f>LEFT(#REF!,2)</f>
        <v>#REF!</v>
      </c>
      <c r="BR304" s="12" t="str">
        <f t="shared" si="164"/>
        <v>4342/075</v>
      </c>
    </row>
    <row r="305" spans="1:70" ht="12.75" customHeight="1">
      <c r="A305" t="str">
        <f t="shared" si="159"/>
        <v>4342/078</v>
      </c>
      <c r="B305" s="133">
        <v>363</v>
      </c>
      <c r="C305" s="1" t="s">
        <v>6156</v>
      </c>
      <c r="D305" s="32" t="s">
        <v>1931</v>
      </c>
      <c r="E305" s="1" t="s">
        <v>6157</v>
      </c>
      <c r="F305" s="1" t="s">
        <v>4493</v>
      </c>
      <c r="G305" s="1" t="s">
        <v>6158</v>
      </c>
      <c r="H305" s="1" t="s">
        <v>6159</v>
      </c>
      <c r="I305" s="1" t="s">
        <v>11661</v>
      </c>
      <c r="J305" s="1"/>
      <c r="K305" s="1">
        <v>1</v>
      </c>
      <c r="L305" s="32" t="s">
        <v>4052</v>
      </c>
      <c r="M305" s="8" t="s">
        <v>12008</v>
      </c>
      <c r="N305" s="2" t="s">
        <v>12009</v>
      </c>
      <c r="O305" s="173"/>
      <c r="P305" s="168">
        <f t="shared" si="188"/>
        <v>302</v>
      </c>
      <c r="Q305" s="138">
        <f t="shared" si="182"/>
        <v>25</v>
      </c>
      <c r="R305" s="138">
        <f t="shared" si="183"/>
        <v>50</v>
      </c>
      <c r="S305" s="138" t="e">
        <f t="shared" si="184"/>
        <v>#VALUE!</v>
      </c>
      <c r="T305" s="138" t="e">
        <f t="shared" si="185"/>
        <v>#VALUE!</v>
      </c>
      <c r="U305" s="138" t="e">
        <f t="shared" si="186"/>
        <v>#VALUE!</v>
      </c>
      <c r="V305" s="138" t="e">
        <f t="shared" si="187"/>
        <v>#VALUE!</v>
      </c>
      <c r="W305" s="158" t="str">
        <f t="shared" si="165"/>
        <v>выходной</v>
      </c>
      <c r="X305" s="159" t="e">
        <f>HLOOKUP(SEARCH("2",$M305)-1,$Q$3:$V305,$P305+1,FALSE)</f>
        <v>#N/A</v>
      </c>
      <c r="Y305" s="160" t="str">
        <f t="shared" si="166"/>
        <v>08:30 16:30(12:00 14:00)</v>
      </c>
      <c r="Z305" s="161" t="e">
        <f t="shared" si="167"/>
        <v>#VALUE!</v>
      </c>
      <c r="AA305" s="158" t="str">
        <f t="shared" si="168"/>
        <v>08:30 16:30(12:00 14:00)</v>
      </c>
      <c r="AB305" s="159">
        <f>HLOOKUP(SEARCH("3",$M305)-1,$Q$3:$V305,$P305+1,FALSE)</f>
        <v>25</v>
      </c>
      <c r="AC305" s="160" t="str">
        <f t="shared" si="169"/>
        <v>08:30 16:30(12:00 14:00)|09:00 13:00</v>
      </c>
      <c r="AD305" s="161" t="str">
        <f t="shared" si="170"/>
        <v>08:30 16:30(12:00 14:00)</v>
      </c>
      <c r="AE305" s="158" t="str">
        <f t="shared" si="171"/>
        <v>08:30 16:30(12:00 14:00)</v>
      </c>
      <c r="AF305" s="159" t="e">
        <f>HLOOKUP(SEARCH("4",$M305)-1,$Q$3:$V305,$P305+1,FALSE)</f>
        <v>#VALUE!</v>
      </c>
      <c r="AG305" s="161" t="e">
        <f t="shared" si="172"/>
        <v>#VALUE!</v>
      </c>
      <c r="AH305" s="161" t="e">
        <f t="shared" si="173"/>
        <v>#VALUE!</v>
      </c>
      <c r="AI305" s="158" t="str">
        <f t="shared" si="174"/>
        <v>выходной</v>
      </c>
      <c r="AJ305" s="159" t="e">
        <f>HLOOKUP(SEARCH("5",$M305)-1,$Q$3:$V305,$P305+1,FALSE)</f>
        <v>#VALUE!</v>
      </c>
      <c r="AK305" s="161" t="e">
        <f t="shared" si="175"/>
        <v>#VALUE!</v>
      </c>
      <c r="AL305" s="161" t="e">
        <f t="shared" si="176"/>
        <v>#VALUE!</v>
      </c>
      <c r="AM305" s="158" t="str">
        <f t="shared" si="177"/>
        <v>выходной</v>
      </c>
      <c r="AN305" s="159">
        <f>HLOOKUP(SEARCH("6",$M305)-1,$Q$3:$V305,$P305+1,FALSE)</f>
        <v>50</v>
      </c>
      <c r="AO305" s="161" t="str">
        <f t="shared" si="178"/>
        <v>09:00 13:00</v>
      </c>
      <c r="AP305" s="161" t="e">
        <f t="shared" si="179"/>
        <v>#VALUE!</v>
      </c>
      <c r="AQ305" s="162" t="str">
        <f t="shared" si="180"/>
        <v>09:00 13:00</v>
      </c>
      <c r="AR305" s="163" t="e">
        <f>HLOOKUP(SEARCH("7",$M305)-1,$Q$3:$V305,$P305+1,FALSE)</f>
        <v>#VALUE!</v>
      </c>
      <c r="AS305" s="164" t="str">
        <f t="shared" si="181"/>
        <v>выходной</v>
      </c>
      <c r="AT305" s="142"/>
      <c r="AU305" s="11" t="str">
        <f>IF(ISERROR(VLOOKUP(B305,'РЕОРГ 2008'!$A:$B,2,FALSE)),"",VLOOKUP(B305,'РЕОРГ 2008'!$A:$B,2,FALSE))</f>
        <v/>
      </c>
      <c r="AV305" s="12" t="str">
        <f t="shared" si="154"/>
        <v>Опер.касса №4342/078</v>
      </c>
      <c r="AW305" s="31" t="e">
        <f>LEFT(#REF!,2)</f>
        <v>#REF!</v>
      </c>
      <c r="AX305" s="12" t="str">
        <f t="shared" si="160"/>
        <v>4342/078</v>
      </c>
      <c r="AZ305" t="str">
        <f>IF(ISERROR(VLOOKUP(B305,'РЕОРГ 01.08.2009'!$A:$B,2,FALSE)),"",VLOOKUP(B305,'РЕОРГ 01.08.2009'!$A:$B,2,FALSE))</f>
        <v/>
      </c>
      <c r="BA305" s="12" t="str">
        <f t="shared" si="155"/>
        <v>Опер.касса №4342/078</v>
      </c>
      <c r="BB305" t="e">
        <f>LEFT(#REF!,2)</f>
        <v>#REF!</v>
      </c>
      <c r="BC305" s="12" t="str">
        <f t="shared" si="161"/>
        <v>4342/078</v>
      </c>
      <c r="BE305" t="str">
        <f>IF(ISERROR(VLOOKUP(B305,'РЕОРГ 01.10.2009'!A:C,3,FALSE)),"",VLOOKUP(B305,'РЕОРГ 01.10.2009'!A:C,3,FALSE))</f>
        <v/>
      </c>
      <c r="BF305" s="12" t="str">
        <f t="shared" si="156"/>
        <v>Опер.касса №4342/078</v>
      </c>
      <c r="BG305" t="e">
        <f>LEFT(#REF!,2)</f>
        <v>#REF!</v>
      </c>
      <c r="BH305" s="12" t="str">
        <f t="shared" si="162"/>
        <v>4342/078</v>
      </c>
      <c r="BJ305" t="str">
        <f>IF(ISERROR(VLOOKUP($B305,'РЕОРГ 01.05.2010'!A:B,2,FALSE)),"",VLOOKUP($B305,'РЕОРГ 01.05.2010'!A:B,2,FALSE))</f>
        <v/>
      </c>
      <c r="BK305" s="12" t="str">
        <f t="shared" si="157"/>
        <v>Опер.касса №4342/078</v>
      </c>
      <c r="BL305" t="e">
        <f>LEFT(#REF!,2)</f>
        <v>#REF!</v>
      </c>
      <c r="BM305" s="12" t="str">
        <f t="shared" si="163"/>
        <v>4342/078</v>
      </c>
      <c r="BO305" t="str">
        <f>IF(ISERROR(VLOOKUP($B305,'РЕОРГ 01.08.2010'!A:B,2,FALSE)),"",VLOOKUP($B305,'РЕОРГ 01.08.2010'!A:B,2,FALSE))</f>
        <v/>
      </c>
      <c r="BP305" s="12" t="str">
        <f t="shared" si="158"/>
        <v>Опер.касса №4342/078</v>
      </c>
      <c r="BQ305" t="e">
        <f>LEFT(#REF!,2)</f>
        <v>#REF!</v>
      </c>
      <c r="BR305" s="12" t="str">
        <f t="shared" si="164"/>
        <v>4342/078</v>
      </c>
    </row>
    <row r="306" spans="1:70" ht="12.75" customHeight="1">
      <c r="A306" t="str">
        <f t="shared" si="159"/>
        <v>4342/079</v>
      </c>
      <c r="B306" s="133">
        <v>364</v>
      </c>
      <c r="C306" s="1" t="s">
        <v>6160</v>
      </c>
      <c r="D306" s="32" t="s">
        <v>1931</v>
      </c>
      <c r="E306" s="1" t="s">
        <v>6161</v>
      </c>
      <c r="F306" s="1" t="s">
        <v>4493</v>
      </c>
      <c r="G306" s="1" t="s">
        <v>6162</v>
      </c>
      <c r="H306" s="1" t="s">
        <v>6163</v>
      </c>
      <c r="I306" s="1" t="s">
        <v>6164</v>
      </c>
      <c r="J306" s="1"/>
      <c r="K306" s="1">
        <v>1.5</v>
      </c>
      <c r="L306" s="32" t="s">
        <v>4052</v>
      </c>
      <c r="M306" s="8" t="s">
        <v>11831</v>
      </c>
      <c r="N306" s="2" t="s">
        <v>12010</v>
      </c>
      <c r="O306" s="173"/>
      <c r="P306" s="168">
        <f t="shared" si="188"/>
        <v>303</v>
      </c>
      <c r="Q306" s="138">
        <f t="shared" si="182"/>
        <v>25</v>
      </c>
      <c r="R306" s="138">
        <f t="shared" si="183"/>
        <v>50</v>
      </c>
      <c r="S306" s="138">
        <f t="shared" si="184"/>
        <v>75</v>
      </c>
      <c r="T306" s="138">
        <f t="shared" si="185"/>
        <v>100</v>
      </c>
      <c r="U306" s="138" t="e">
        <f t="shared" si="186"/>
        <v>#VALUE!</v>
      </c>
      <c r="V306" s="138" t="e">
        <f t="shared" si="187"/>
        <v>#VALUE!</v>
      </c>
      <c r="W306" s="158" t="str">
        <f t="shared" si="165"/>
        <v>выходной</v>
      </c>
      <c r="X306" s="159" t="e">
        <f>HLOOKUP(SEARCH("2",$M306)-1,$Q$3:$V306,$P306+1,FALSE)</f>
        <v>#N/A</v>
      </c>
      <c r="Y306" s="160" t="str">
        <f t="shared" si="166"/>
        <v>10:00 17:00(12:00 14:00)</v>
      </c>
      <c r="Z306" s="161" t="e">
        <f t="shared" si="167"/>
        <v>#VALUE!</v>
      </c>
      <c r="AA306" s="158" t="str">
        <f t="shared" si="168"/>
        <v>10:00 17:00(12:00 14:00)</v>
      </c>
      <c r="AB306" s="159">
        <f>HLOOKUP(SEARCH("3",$M306)-1,$Q$3:$V306,$P306+1,FALSE)</f>
        <v>25</v>
      </c>
      <c r="AC306" s="160" t="str">
        <f t="shared" si="169"/>
        <v>10:00 17:00(12:00 14:00)|10:00 17:00(12:00 14:00)|10:00 17:00(12:00 14:00)|10:30 14:00</v>
      </c>
      <c r="AD306" s="161" t="str">
        <f t="shared" si="170"/>
        <v>10:00 17:00(12:00 14:00)</v>
      </c>
      <c r="AE306" s="158" t="str">
        <f t="shared" si="171"/>
        <v>10:00 17:00(12:00 14:00)</v>
      </c>
      <c r="AF306" s="159">
        <f>HLOOKUP(SEARCH("4",$M306)-1,$Q$3:$V306,$P306+1,FALSE)</f>
        <v>50</v>
      </c>
      <c r="AG306" s="161" t="str">
        <f t="shared" si="172"/>
        <v>10:00 17:00(12:00 14:00)|10:00 17:00(12:00 14:00)|10:30 14:00</v>
      </c>
      <c r="AH306" s="161" t="str">
        <f t="shared" si="173"/>
        <v>10:00 17:00(12:00 14:00)</v>
      </c>
      <c r="AI306" s="158" t="str">
        <f t="shared" si="174"/>
        <v>10:00 17:00(12:00 14:00)</v>
      </c>
      <c r="AJ306" s="159">
        <f>HLOOKUP(SEARCH("5",$M306)-1,$Q$3:$V306,$P306+1,FALSE)</f>
        <v>75</v>
      </c>
      <c r="AK306" s="161" t="str">
        <f t="shared" si="175"/>
        <v>10:00 17:00(12:00 14:00)|10:30 14:00</v>
      </c>
      <c r="AL306" s="161" t="str">
        <f t="shared" si="176"/>
        <v>10:00 17:00(12:00 14:00)</v>
      </c>
      <c r="AM306" s="158" t="str">
        <f t="shared" si="177"/>
        <v>10:00 17:00(12:00 14:00)</v>
      </c>
      <c r="AN306" s="159">
        <f>HLOOKUP(SEARCH("6",$M306)-1,$Q$3:$V306,$P306+1,FALSE)</f>
        <v>100</v>
      </c>
      <c r="AO306" s="161" t="str">
        <f t="shared" si="178"/>
        <v>10:30 14:00</v>
      </c>
      <c r="AP306" s="161" t="e">
        <f t="shared" si="179"/>
        <v>#VALUE!</v>
      </c>
      <c r="AQ306" s="162" t="str">
        <f t="shared" si="180"/>
        <v>10:30 14:00</v>
      </c>
      <c r="AR306" s="163" t="e">
        <f>HLOOKUP(SEARCH("7",$M306)-1,$Q$3:$V306,$P306+1,FALSE)</f>
        <v>#VALUE!</v>
      </c>
      <c r="AS306" s="164" t="str">
        <f t="shared" si="181"/>
        <v>выходной</v>
      </c>
      <c r="AT306" s="142"/>
      <c r="AU306" s="11" t="str">
        <f>IF(ISERROR(VLOOKUP(B306,'РЕОРГ 2008'!$A:$B,2,FALSE)),"",VLOOKUP(B306,'РЕОРГ 2008'!$A:$B,2,FALSE))</f>
        <v/>
      </c>
      <c r="AV306" s="12" t="str">
        <f t="shared" si="154"/>
        <v>Опер.касса №4342/079</v>
      </c>
      <c r="AW306" s="31" t="e">
        <f>LEFT(#REF!,2)</f>
        <v>#REF!</v>
      </c>
      <c r="AX306" s="12" t="str">
        <f t="shared" si="160"/>
        <v>4342/079</v>
      </c>
      <c r="AZ306" t="str">
        <f>IF(ISERROR(VLOOKUP(B306,'РЕОРГ 01.08.2009'!$A:$B,2,FALSE)),"",VLOOKUP(B306,'РЕОРГ 01.08.2009'!$A:$B,2,FALSE))</f>
        <v/>
      </c>
      <c r="BA306" s="12" t="str">
        <f t="shared" si="155"/>
        <v>Опер.касса №4342/079</v>
      </c>
      <c r="BB306" t="e">
        <f>LEFT(#REF!,2)</f>
        <v>#REF!</v>
      </c>
      <c r="BC306" s="12" t="str">
        <f t="shared" si="161"/>
        <v>4342/079</v>
      </c>
      <c r="BE306" t="str">
        <f>IF(ISERROR(VLOOKUP(B306,'РЕОРГ 01.10.2009'!A:C,3,FALSE)),"",VLOOKUP(B306,'РЕОРГ 01.10.2009'!A:C,3,FALSE))</f>
        <v/>
      </c>
      <c r="BF306" s="12" t="str">
        <f t="shared" si="156"/>
        <v>Опер.касса №4342/079</v>
      </c>
      <c r="BG306" t="e">
        <f>LEFT(#REF!,2)</f>
        <v>#REF!</v>
      </c>
      <c r="BH306" s="12" t="str">
        <f t="shared" si="162"/>
        <v>4342/079</v>
      </c>
      <c r="BJ306" t="str">
        <f>IF(ISERROR(VLOOKUP($B306,'РЕОРГ 01.05.2010'!A:B,2,FALSE)),"",VLOOKUP($B306,'РЕОРГ 01.05.2010'!A:B,2,FALSE))</f>
        <v/>
      </c>
      <c r="BK306" s="12" t="str">
        <f t="shared" si="157"/>
        <v>Опер.касса №4342/079</v>
      </c>
      <c r="BL306" t="e">
        <f>LEFT(#REF!,2)</f>
        <v>#REF!</v>
      </c>
      <c r="BM306" s="12" t="str">
        <f t="shared" si="163"/>
        <v>4342/079</v>
      </c>
      <c r="BO306" t="str">
        <f>IF(ISERROR(VLOOKUP($B306,'РЕОРГ 01.08.2010'!A:B,2,FALSE)),"",VLOOKUP($B306,'РЕОРГ 01.08.2010'!A:B,2,FALSE))</f>
        <v/>
      </c>
      <c r="BP306" s="12" t="str">
        <f t="shared" si="158"/>
        <v>Опер.касса №4342/079</v>
      </c>
      <c r="BQ306" t="e">
        <f>LEFT(#REF!,2)</f>
        <v>#REF!</v>
      </c>
      <c r="BR306" s="12" t="str">
        <f t="shared" si="164"/>
        <v>4342/079</v>
      </c>
    </row>
    <row r="307" spans="1:70" ht="12.75" customHeight="1">
      <c r="A307" t="str">
        <f t="shared" si="159"/>
        <v>4342/080</v>
      </c>
      <c r="B307" s="133">
        <v>365</v>
      </c>
      <c r="C307" s="1" t="s">
        <v>11762</v>
      </c>
      <c r="D307" s="32" t="s">
        <v>1926</v>
      </c>
      <c r="E307" s="1" t="s">
        <v>6165</v>
      </c>
      <c r="F307" s="1" t="s">
        <v>4493</v>
      </c>
      <c r="G307" s="1" t="s">
        <v>6166</v>
      </c>
      <c r="H307" s="1" t="s">
        <v>6167</v>
      </c>
      <c r="I307" s="1" t="s">
        <v>6168</v>
      </c>
      <c r="J307" s="1"/>
      <c r="K307" s="1">
        <v>4</v>
      </c>
      <c r="L307" s="32" t="s">
        <v>4049</v>
      </c>
      <c r="M307" s="8" t="s">
        <v>11831</v>
      </c>
      <c r="N307" s="2" t="s">
        <v>12011</v>
      </c>
      <c r="O307" s="173"/>
      <c r="P307" s="168">
        <f t="shared" si="188"/>
        <v>304</v>
      </c>
      <c r="Q307" s="138">
        <f t="shared" si="182"/>
        <v>25</v>
      </c>
      <c r="R307" s="138">
        <f t="shared" si="183"/>
        <v>50</v>
      </c>
      <c r="S307" s="138">
        <f t="shared" si="184"/>
        <v>75</v>
      </c>
      <c r="T307" s="138">
        <f t="shared" si="185"/>
        <v>100</v>
      </c>
      <c r="U307" s="138" t="e">
        <f t="shared" si="186"/>
        <v>#VALUE!</v>
      </c>
      <c r="V307" s="138" t="e">
        <f t="shared" si="187"/>
        <v>#VALUE!</v>
      </c>
      <c r="W307" s="158" t="str">
        <f t="shared" si="165"/>
        <v>выходной</v>
      </c>
      <c r="X307" s="159" t="e">
        <f>HLOOKUP(SEARCH("2",$M307)-1,$Q$3:$V307,$P307+1,FALSE)</f>
        <v>#N/A</v>
      </c>
      <c r="Y307" s="160" t="str">
        <f t="shared" si="166"/>
        <v>09:00 18:00(13:00 14:00)</v>
      </c>
      <c r="Z307" s="161" t="e">
        <f t="shared" si="167"/>
        <v>#VALUE!</v>
      </c>
      <c r="AA307" s="158" t="str">
        <f t="shared" si="168"/>
        <v>09:00 18:00(13:00 14:00)</v>
      </c>
      <c r="AB307" s="159">
        <f>HLOOKUP(SEARCH("3",$M307)-1,$Q$3:$V307,$P307+1,FALSE)</f>
        <v>25</v>
      </c>
      <c r="AC307" s="160" t="str">
        <f t="shared" si="169"/>
        <v>10:00 18:00(13:00 14:00)|09:00 18:00(13:00 14:00)|09:00 18:00(13:00 14:00)|09:00 14:00</v>
      </c>
      <c r="AD307" s="161" t="str">
        <f t="shared" si="170"/>
        <v>10:00 18:00(13:00 14:00)</v>
      </c>
      <c r="AE307" s="158" t="str">
        <f t="shared" si="171"/>
        <v>10:00 18:00(13:00 14:00)</v>
      </c>
      <c r="AF307" s="159">
        <f>HLOOKUP(SEARCH("4",$M307)-1,$Q$3:$V307,$P307+1,FALSE)</f>
        <v>50</v>
      </c>
      <c r="AG307" s="161" t="str">
        <f t="shared" si="172"/>
        <v>09:00 18:00(13:00 14:00)|09:00 18:00(13:00 14:00)|09:00 14:00</v>
      </c>
      <c r="AH307" s="161" t="str">
        <f t="shared" si="173"/>
        <v>09:00 18:00(13:00 14:00)</v>
      </c>
      <c r="AI307" s="158" t="str">
        <f t="shared" si="174"/>
        <v>09:00 18:00(13:00 14:00)</v>
      </c>
      <c r="AJ307" s="159">
        <f>HLOOKUP(SEARCH("5",$M307)-1,$Q$3:$V307,$P307+1,FALSE)</f>
        <v>75</v>
      </c>
      <c r="AK307" s="161" t="str">
        <f t="shared" si="175"/>
        <v>09:00 18:00(13:00 14:00)|09:00 14:00</v>
      </c>
      <c r="AL307" s="161" t="str">
        <f t="shared" si="176"/>
        <v>09:00 18:00(13:00 14:00)</v>
      </c>
      <c r="AM307" s="158" t="str">
        <f t="shared" si="177"/>
        <v>09:00 18:00(13:00 14:00)</v>
      </c>
      <c r="AN307" s="159">
        <f>HLOOKUP(SEARCH("6",$M307)-1,$Q$3:$V307,$P307+1,FALSE)</f>
        <v>100</v>
      </c>
      <c r="AO307" s="161" t="str">
        <f t="shared" si="178"/>
        <v>09:00 14:00</v>
      </c>
      <c r="AP307" s="161" t="e">
        <f t="shared" si="179"/>
        <v>#VALUE!</v>
      </c>
      <c r="AQ307" s="162" t="str">
        <f t="shared" si="180"/>
        <v>09:00 14:00</v>
      </c>
      <c r="AR307" s="163" t="e">
        <f>HLOOKUP(SEARCH("7",$M307)-1,$Q$3:$V307,$P307+1,FALSE)</f>
        <v>#VALUE!</v>
      </c>
      <c r="AS307" s="164" t="str">
        <f t="shared" si="181"/>
        <v>выходной</v>
      </c>
      <c r="AT307" s="142"/>
      <c r="AU307" s="11" t="str">
        <f>IF(ISERROR(VLOOKUP(B307,'РЕОРГ 2008'!$A:$B,2,FALSE)),"",VLOOKUP(B307,'РЕОРГ 2008'!$A:$B,2,FALSE))</f>
        <v/>
      </c>
      <c r="AV307" s="12" t="str">
        <f t="shared" si="154"/>
        <v>Доп.офис №4342/080</v>
      </c>
      <c r="AW307" s="31" t="e">
        <f>LEFT(#REF!,2)</f>
        <v>#REF!</v>
      </c>
      <c r="AX307" s="12" t="str">
        <f t="shared" si="160"/>
        <v>4342/080</v>
      </c>
      <c r="AZ307" t="str">
        <f>IF(ISERROR(VLOOKUP(B307,'РЕОРГ 01.08.2009'!$A:$B,2,FALSE)),"",VLOOKUP(B307,'РЕОРГ 01.08.2009'!$A:$B,2,FALSE))</f>
        <v/>
      </c>
      <c r="BA307" s="12" t="str">
        <f t="shared" si="155"/>
        <v>Доп.офис №4342/080</v>
      </c>
      <c r="BB307" t="e">
        <f>LEFT(#REF!,2)</f>
        <v>#REF!</v>
      </c>
      <c r="BC307" s="12" t="str">
        <f t="shared" si="161"/>
        <v>4342/080</v>
      </c>
      <c r="BE307" t="str">
        <f>IF(ISERROR(VLOOKUP(B307,'РЕОРГ 01.10.2009'!A:C,3,FALSE)),"",VLOOKUP(B307,'РЕОРГ 01.10.2009'!A:C,3,FALSE))</f>
        <v/>
      </c>
      <c r="BF307" s="12" t="str">
        <f t="shared" si="156"/>
        <v>Доп.офис №4342/080</v>
      </c>
      <c r="BG307" t="e">
        <f>LEFT(#REF!,2)</f>
        <v>#REF!</v>
      </c>
      <c r="BH307" s="12" t="str">
        <f t="shared" si="162"/>
        <v>4342/080</v>
      </c>
      <c r="BJ307" t="str">
        <f>IF(ISERROR(VLOOKUP($B307,'РЕОРГ 01.05.2010'!A:B,2,FALSE)),"",VLOOKUP($B307,'РЕОРГ 01.05.2010'!A:B,2,FALSE))</f>
        <v/>
      </c>
      <c r="BK307" s="12" t="str">
        <f t="shared" si="157"/>
        <v>Доп.офис №4342/080</v>
      </c>
      <c r="BL307" t="e">
        <f>LEFT(#REF!,2)</f>
        <v>#REF!</v>
      </c>
      <c r="BM307" s="12" t="str">
        <f t="shared" si="163"/>
        <v>4342/080</v>
      </c>
      <c r="BO307" t="str">
        <f>IF(ISERROR(VLOOKUP($B307,'РЕОРГ 01.08.2010'!A:B,2,FALSE)),"",VLOOKUP($B307,'РЕОРГ 01.08.2010'!A:B,2,FALSE))</f>
        <v/>
      </c>
      <c r="BP307" s="12" t="str">
        <f t="shared" si="158"/>
        <v>Доп.офис №4342/080</v>
      </c>
      <c r="BQ307" t="e">
        <f>LEFT(#REF!,2)</f>
        <v>#REF!</v>
      </c>
      <c r="BR307" s="12" t="str">
        <f t="shared" si="164"/>
        <v>4342/080</v>
      </c>
    </row>
    <row r="308" spans="1:70" ht="12.75" customHeight="1">
      <c r="A308" t="str">
        <f t="shared" si="159"/>
        <v>4342/083</v>
      </c>
      <c r="B308" s="133">
        <v>366</v>
      </c>
      <c r="C308" s="1" t="s">
        <v>11401</v>
      </c>
      <c r="D308" s="32" t="s">
        <v>1926</v>
      </c>
      <c r="E308" s="1" t="s">
        <v>6169</v>
      </c>
      <c r="F308" s="1" t="s">
        <v>4493</v>
      </c>
      <c r="G308" s="1" t="s">
        <v>6170</v>
      </c>
      <c r="H308" s="1" t="s">
        <v>6171</v>
      </c>
      <c r="I308" s="1" t="s">
        <v>6244</v>
      </c>
      <c r="J308" s="1"/>
      <c r="K308" s="1">
        <v>5</v>
      </c>
      <c r="L308" s="32" t="s">
        <v>4052</v>
      </c>
      <c r="M308" s="8" t="s">
        <v>11831</v>
      </c>
      <c r="N308" s="2" t="s">
        <v>12012</v>
      </c>
      <c r="O308" s="173"/>
      <c r="P308" s="168">
        <f t="shared" si="188"/>
        <v>305</v>
      </c>
      <c r="Q308" s="138">
        <f t="shared" si="182"/>
        <v>25</v>
      </c>
      <c r="R308" s="138">
        <f t="shared" si="183"/>
        <v>50</v>
      </c>
      <c r="S308" s="138">
        <f t="shared" si="184"/>
        <v>75</v>
      </c>
      <c r="T308" s="138">
        <f t="shared" si="185"/>
        <v>100</v>
      </c>
      <c r="U308" s="138" t="e">
        <f t="shared" si="186"/>
        <v>#VALUE!</v>
      </c>
      <c r="V308" s="138" t="e">
        <f t="shared" si="187"/>
        <v>#VALUE!</v>
      </c>
      <c r="W308" s="158" t="str">
        <f t="shared" si="165"/>
        <v>выходной</v>
      </c>
      <c r="X308" s="159" t="e">
        <f>HLOOKUP(SEARCH("2",$M308)-1,$Q$3:$V308,$P308+1,FALSE)</f>
        <v>#N/A</v>
      </c>
      <c r="Y308" s="160" t="str">
        <f t="shared" si="166"/>
        <v>09:00 17:30(13:00 14:00)</v>
      </c>
      <c r="Z308" s="161" t="e">
        <f t="shared" si="167"/>
        <v>#VALUE!</v>
      </c>
      <c r="AA308" s="158" t="str">
        <f t="shared" si="168"/>
        <v>09:00 17:30(13:00 14:00)</v>
      </c>
      <c r="AB308" s="159">
        <f>HLOOKUP(SEARCH("3",$M308)-1,$Q$3:$V308,$P308+1,FALSE)</f>
        <v>25</v>
      </c>
      <c r="AC308" s="160" t="str">
        <f t="shared" si="169"/>
        <v>10:00 17:30(13:00 14:00)|09:00 17:30(13:00 14:00)|09:00 17:30(13:00 14:00)|09:00 14:00</v>
      </c>
      <c r="AD308" s="161" t="str">
        <f t="shared" si="170"/>
        <v>10:00 17:30(13:00 14:00)</v>
      </c>
      <c r="AE308" s="158" t="str">
        <f t="shared" si="171"/>
        <v>10:00 17:30(13:00 14:00)</v>
      </c>
      <c r="AF308" s="159">
        <f>HLOOKUP(SEARCH("4",$M308)-1,$Q$3:$V308,$P308+1,FALSE)</f>
        <v>50</v>
      </c>
      <c r="AG308" s="161" t="str">
        <f t="shared" si="172"/>
        <v>09:00 17:30(13:00 14:00)|09:00 17:30(13:00 14:00)|09:00 14:00</v>
      </c>
      <c r="AH308" s="161" t="str">
        <f t="shared" si="173"/>
        <v>09:00 17:30(13:00 14:00)</v>
      </c>
      <c r="AI308" s="158" t="str">
        <f t="shared" si="174"/>
        <v>09:00 17:30(13:00 14:00)</v>
      </c>
      <c r="AJ308" s="159">
        <f>HLOOKUP(SEARCH("5",$M308)-1,$Q$3:$V308,$P308+1,FALSE)</f>
        <v>75</v>
      </c>
      <c r="AK308" s="161" t="str">
        <f t="shared" si="175"/>
        <v>09:00 17:30(13:00 14:00)|09:00 14:00</v>
      </c>
      <c r="AL308" s="161" t="str">
        <f t="shared" si="176"/>
        <v>09:00 17:30(13:00 14:00)</v>
      </c>
      <c r="AM308" s="158" t="str">
        <f t="shared" si="177"/>
        <v>09:00 17:30(13:00 14:00)</v>
      </c>
      <c r="AN308" s="159">
        <f>HLOOKUP(SEARCH("6",$M308)-1,$Q$3:$V308,$P308+1,FALSE)</f>
        <v>100</v>
      </c>
      <c r="AO308" s="161" t="str">
        <f t="shared" si="178"/>
        <v>09:00 14:00</v>
      </c>
      <c r="AP308" s="161" t="e">
        <f t="shared" si="179"/>
        <v>#VALUE!</v>
      </c>
      <c r="AQ308" s="162" t="str">
        <f t="shared" si="180"/>
        <v>09:00 14:00</v>
      </c>
      <c r="AR308" s="163" t="e">
        <f>HLOOKUP(SEARCH("7",$M308)-1,$Q$3:$V308,$P308+1,FALSE)</f>
        <v>#VALUE!</v>
      </c>
      <c r="AS308" s="164" t="str">
        <f t="shared" si="181"/>
        <v>выходной</v>
      </c>
      <c r="AT308" s="142"/>
      <c r="AU308" s="11" t="str">
        <f>IF(ISERROR(VLOOKUP(B308,'РЕОРГ 2008'!$A:$B,2,FALSE)),"",VLOOKUP(B308,'РЕОРГ 2008'!$A:$B,2,FALSE))</f>
        <v/>
      </c>
      <c r="AV308" s="12" t="str">
        <f t="shared" si="154"/>
        <v>Доп.офис №4342/083</v>
      </c>
      <c r="AW308" s="31" t="e">
        <f>LEFT(#REF!,2)</f>
        <v>#REF!</v>
      </c>
      <c r="AX308" s="12" t="str">
        <f t="shared" si="160"/>
        <v>4342/083</v>
      </c>
      <c r="AZ308" t="str">
        <f>IF(ISERROR(VLOOKUP(B308,'РЕОРГ 01.08.2009'!$A:$B,2,FALSE)),"",VLOOKUP(B308,'РЕОРГ 01.08.2009'!$A:$B,2,FALSE))</f>
        <v/>
      </c>
      <c r="BA308" s="12" t="str">
        <f t="shared" si="155"/>
        <v>Доп.офис №4342/083</v>
      </c>
      <c r="BB308" t="e">
        <f>LEFT(#REF!,2)</f>
        <v>#REF!</v>
      </c>
      <c r="BC308" s="12" t="str">
        <f t="shared" si="161"/>
        <v>4342/083</v>
      </c>
      <c r="BE308" t="str">
        <f>IF(ISERROR(VLOOKUP(B308,'РЕОРГ 01.10.2009'!A:C,3,FALSE)),"",VLOOKUP(B308,'РЕОРГ 01.10.2009'!A:C,3,FALSE))</f>
        <v/>
      </c>
      <c r="BF308" s="12" t="str">
        <f t="shared" si="156"/>
        <v>Доп.офис №4342/083</v>
      </c>
      <c r="BG308" t="e">
        <f>LEFT(#REF!,2)</f>
        <v>#REF!</v>
      </c>
      <c r="BH308" s="12" t="str">
        <f t="shared" si="162"/>
        <v>4342/083</v>
      </c>
      <c r="BJ308" t="str">
        <f>IF(ISERROR(VLOOKUP($B308,'РЕОРГ 01.05.2010'!A:B,2,FALSE)),"",VLOOKUP($B308,'РЕОРГ 01.05.2010'!A:B,2,FALSE))</f>
        <v/>
      </c>
      <c r="BK308" s="12" t="str">
        <f t="shared" si="157"/>
        <v>Доп.офис №4342/083</v>
      </c>
      <c r="BL308" t="e">
        <f>LEFT(#REF!,2)</f>
        <v>#REF!</v>
      </c>
      <c r="BM308" s="12" t="str">
        <f t="shared" si="163"/>
        <v>4342/083</v>
      </c>
      <c r="BO308" t="str">
        <f>IF(ISERROR(VLOOKUP($B308,'РЕОРГ 01.08.2010'!A:B,2,FALSE)),"",VLOOKUP($B308,'РЕОРГ 01.08.2010'!A:B,2,FALSE))</f>
        <v/>
      </c>
      <c r="BP308" s="12" t="str">
        <f t="shared" si="158"/>
        <v>Доп.офис №4342/083</v>
      </c>
      <c r="BQ308" t="e">
        <f>LEFT(#REF!,2)</f>
        <v>#REF!</v>
      </c>
      <c r="BR308" s="12" t="str">
        <f t="shared" si="164"/>
        <v>4342/083</v>
      </c>
    </row>
    <row r="309" spans="1:70" ht="12.75" customHeight="1">
      <c r="A309" t="str">
        <f t="shared" si="159"/>
        <v>4342/086</v>
      </c>
      <c r="B309" s="133">
        <v>367</v>
      </c>
      <c r="C309" s="1" t="s">
        <v>6172</v>
      </c>
      <c r="D309" s="32" t="s">
        <v>1926</v>
      </c>
      <c r="E309" s="1" t="s">
        <v>2883</v>
      </c>
      <c r="F309" s="1" t="s">
        <v>4493</v>
      </c>
      <c r="G309" s="1" t="s">
        <v>2884</v>
      </c>
      <c r="H309" s="1" t="s">
        <v>2885</v>
      </c>
      <c r="I309" s="1" t="s">
        <v>6173</v>
      </c>
      <c r="J309" s="1"/>
      <c r="K309" s="1">
        <v>9</v>
      </c>
      <c r="L309" s="32" t="s">
        <v>4052</v>
      </c>
      <c r="M309" s="8" t="s">
        <v>11773</v>
      </c>
      <c r="N309" s="2" t="s">
        <v>12013</v>
      </c>
      <c r="O309" s="173"/>
      <c r="P309" s="168">
        <f t="shared" si="188"/>
        <v>306</v>
      </c>
      <c r="Q309" s="138">
        <f t="shared" si="182"/>
        <v>25</v>
      </c>
      <c r="R309" s="138">
        <f t="shared" si="183"/>
        <v>50</v>
      </c>
      <c r="S309" s="138">
        <f t="shared" si="184"/>
        <v>75</v>
      </c>
      <c r="T309" s="138">
        <f t="shared" si="185"/>
        <v>100</v>
      </c>
      <c r="U309" s="138">
        <f t="shared" si="186"/>
        <v>125</v>
      </c>
      <c r="V309" s="138" t="e">
        <f t="shared" si="187"/>
        <v>#VALUE!</v>
      </c>
      <c r="W309" s="158" t="str">
        <f t="shared" si="165"/>
        <v>08:30 18:00(13:00 14:00)</v>
      </c>
      <c r="X309" s="159">
        <f>HLOOKUP(SEARCH("2",$M309)-1,$Q$3:$V309,$P309+1,FALSE)</f>
        <v>25</v>
      </c>
      <c r="Y309" s="160" t="str">
        <f t="shared" si="166"/>
        <v>09:30 18:00(13:00 14:00)|08:30 18:00(13:00 14:00)|08:30 18:00(13:00 14:00)|08:30 18:00(13:00 14:00)|09:00 14:00</v>
      </c>
      <c r="Z309" s="161" t="str">
        <f t="shared" si="167"/>
        <v>09:30 18:00(13:00 14:00)</v>
      </c>
      <c r="AA309" s="158" t="str">
        <f t="shared" si="168"/>
        <v>09:30 18:00(13:00 14:00)</v>
      </c>
      <c r="AB309" s="159">
        <f>HLOOKUP(SEARCH("3",$M309)-1,$Q$3:$V309,$P309+1,FALSE)</f>
        <v>50</v>
      </c>
      <c r="AC309" s="160" t="str">
        <f t="shared" si="169"/>
        <v>08:30 18:00(13:00 14:00)|08:30 18:00(13:00 14:00)|08:30 18:00(13:00 14:00)|09:00 14:00</v>
      </c>
      <c r="AD309" s="161" t="str">
        <f t="shared" si="170"/>
        <v>08:30 18:00(13:00 14:00)</v>
      </c>
      <c r="AE309" s="158" t="str">
        <f t="shared" si="171"/>
        <v>08:30 18:00(13:00 14:00)</v>
      </c>
      <c r="AF309" s="159">
        <f>HLOOKUP(SEARCH("4",$M309)-1,$Q$3:$V309,$P309+1,FALSE)</f>
        <v>75</v>
      </c>
      <c r="AG309" s="161" t="str">
        <f t="shared" si="172"/>
        <v>08:30 18:00(13:00 14:00)|08:30 18:00(13:00 14:00)|09:00 14:00</v>
      </c>
      <c r="AH309" s="161" t="str">
        <f t="shared" si="173"/>
        <v>08:30 18:00(13:00 14:00)</v>
      </c>
      <c r="AI309" s="158" t="str">
        <f t="shared" si="174"/>
        <v>08:30 18:00(13:00 14:00)</v>
      </c>
      <c r="AJ309" s="159">
        <f>HLOOKUP(SEARCH("5",$M309)-1,$Q$3:$V309,$P309+1,FALSE)</f>
        <v>100</v>
      </c>
      <c r="AK309" s="161" t="str">
        <f t="shared" si="175"/>
        <v>08:30 18:00(13:00 14:00)|09:00 14:00</v>
      </c>
      <c r="AL309" s="161" t="str">
        <f t="shared" si="176"/>
        <v>08:30 18:00(13:00 14:00)</v>
      </c>
      <c r="AM309" s="158" t="str">
        <f t="shared" si="177"/>
        <v>08:30 18:00(13:00 14:00)</v>
      </c>
      <c r="AN309" s="159">
        <f>HLOOKUP(SEARCH("6",$M309)-1,$Q$3:$V309,$P309+1,FALSE)</f>
        <v>125</v>
      </c>
      <c r="AO309" s="161" t="str">
        <f t="shared" si="178"/>
        <v>09:00 14:00</v>
      </c>
      <c r="AP309" s="161" t="e">
        <f t="shared" si="179"/>
        <v>#VALUE!</v>
      </c>
      <c r="AQ309" s="162" t="str">
        <f t="shared" si="180"/>
        <v>09:00 14:00</v>
      </c>
      <c r="AR309" s="163" t="e">
        <f>HLOOKUP(SEARCH("7",$M309)-1,$Q$3:$V309,$P309+1,FALSE)</f>
        <v>#VALUE!</v>
      </c>
      <c r="AS309" s="164" t="str">
        <f t="shared" si="181"/>
        <v>выходной</v>
      </c>
      <c r="AT309" s="142"/>
      <c r="AU309" s="11" t="str">
        <f>IF(ISERROR(VLOOKUP(B309,'РЕОРГ 2008'!$A:$B,2,FALSE)),"",VLOOKUP(B309,'РЕОРГ 2008'!$A:$B,2,FALSE))</f>
        <v/>
      </c>
      <c r="AV309" s="12" t="str">
        <f t="shared" si="154"/>
        <v>Доп.офис №4342/086</v>
      </c>
      <c r="AW309" s="31" t="e">
        <f>LEFT(#REF!,2)</f>
        <v>#REF!</v>
      </c>
      <c r="AX309" s="12" t="str">
        <f t="shared" si="160"/>
        <v>4342/086</v>
      </c>
      <c r="AZ309" t="str">
        <f>IF(ISERROR(VLOOKUP(B309,'РЕОРГ 01.08.2009'!$A:$B,2,FALSE)),"",VLOOKUP(B309,'РЕОРГ 01.08.2009'!$A:$B,2,FALSE))</f>
        <v/>
      </c>
      <c r="BA309" s="12" t="str">
        <f t="shared" si="155"/>
        <v>Доп.офис №4342/086</v>
      </c>
      <c r="BB309" t="e">
        <f>LEFT(#REF!,2)</f>
        <v>#REF!</v>
      </c>
      <c r="BC309" s="12" t="str">
        <f t="shared" si="161"/>
        <v>4342/086</v>
      </c>
      <c r="BE309" t="str">
        <f>IF(ISERROR(VLOOKUP(B309,'РЕОРГ 01.10.2009'!A:C,3,FALSE)),"",VLOOKUP(B309,'РЕОРГ 01.10.2009'!A:C,3,FALSE))</f>
        <v/>
      </c>
      <c r="BF309" s="12" t="str">
        <f t="shared" si="156"/>
        <v>Доп.офис №4342/086</v>
      </c>
      <c r="BG309" t="e">
        <f>LEFT(#REF!,2)</f>
        <v>#REF!</v>
      </c>
      <c r="BH309" s="12" t="str">
        <f t="shared" si="162"/>
        <v>4342/086</v>
      </c>
      <c r="BJ309" t="str">
        <f>IF(ISERROR(VLOOKUP($B309,'РЕОРГ 01.05.2010'!A:B,2,FALSE)),"",VLOOKUP($B309,'РЕОРГ 01.05.2010'!A:B,2,FALSE))</f>
        <v/>
      </c>
      <c r="BK309" s="12" t="str">
        <f t="shared" si="157"/>
        <v>Доп.офис №4342/086</v>
      </c>
      <c r="BL309" t="e">
        <f>LEFT(#REF!,2)</f>
        <v>#REF!</v>
      </c>
      <c r="BM309" s="12" t="str">
        <f t="shared" si="163"/>
        <v>4342/086</v>
      </c>
      <c r="BO309" t="str">
        <f>IF(ISERROR(VLOOKUP($B309,'РЕОРГ 01.08.2010'!A:B,2,FALSE)),"",VLOOKUP($B309,'РЕОРГ 01.08.2010'!A:B,2,FALSE))</f>
        <v/>
      </c>
      <c r="BP309" s="12" t="str">
        <f t="shared" si="158"/>
        <v>Доп.офис №4342/086</v>
      </c>
      <c r="BQ309" t="e">
        <f>LEFT(#REF!,2)</f>
        <v>#REF!</v>
      </c>
      <c r="BR309" s="12" t="str">
        <f t="shared" si="164"/>
        <v>4342/086</v>
      </c>
    </row>
    <row r="310" spans="1:70" ht="12.75" customHeight="1">
      <c r="A310" t="str">
        <f t="shared" si="159"/>
        <v>4342/087</v>
      </c>
      <c r="B310" s="133">
        <v>368</v>
      </c>
      <c r="C310" s="1" t="s">
        <v>6174</v>
      </c>
      <c r="D310" s="32" t="s">
        <v>1926</v>
      </c>
      <c r="E310" s="1" t="s">
        <v>6175</v>
      </c>
      <c r="F310" s="1" t="s">
        <v>4493</v>
      </c>
      <c r="G310" s="1" t="s">
        <v>6176</v>
      </c>
      <c r="H310" s="1" t="s">
        <v>6177</v>
      </c>
      <c r="I310" s="1" t="s">
        <v>6178</v>
      </c>
      <c r="J310" s="1"/>
      <c r="K310" s="1">
        <v>17</v>
      </c>
      <c r="L310" s="32" t="s">
        <v>4050</v>
      </c>
      <c r="M310" s="8" t="s">
        <v>11783</v>
      </c>
      <c r="N310" s="2" t="s">
        <v>12014</v>
      </c>
      <c r="O310" s="173"/>
      <c r="P310" s="168">
        <f t="shared" si="188"/>
        <v>307</v>
      </c>
      <c r="Q310" s="138">
        <f t="shared" si="182"/>
        <v>12</v>
      </c>
      <c r="R310" s="138">
        <f t="shared" si="183"/>
        <v>24</v>
      </c>
      <c r="S310" s="138">
        <f t="shared" si="184"/>
        <v>36</v>
      </c>
      <c r="T310" s="138">
        <f t="shared" si="185"/>
        <v>48</v>
      </c>
      <c r="U310" s="138">
        <f t="shared" si="186"/>
        <v>60</v>
      </c>
      <c r="V310" s="138">
        <f t="shared" si="187"/>
        <v>72</v>
      </c>
      <c r="W310" s="158" t="str">
        <f t="shared" si="165"/>
        <v>09:00 20:00</v>
      </c>
      <c r="X310" s="159">
        <f>HLOOKUP(SEARCH("2",$M310)-1,$Q$3:$V310,$P310+1,FALSE)</f>
        <v>12</v>
      </c>
      <c r="Y310" s="160" t="str">
        <f t="shared" si="166"/>
        <v>10:00 20:00|09:00 20:00|09:00 20:00|09:00 20:00|09:00 17:00|09:00 14:00</v>
      </c>
      <c r="Z310" s="161" t="str">
        <f t="shared" si="167"/>
        <v>10:00 20:00</v>
      </c>
      <c r="AA310" s="158" t="str">
        <f t="shared" si="168"/>
        <v>10:00 20:00</v>
      </c>
      <c r="AB310" s="159">
        <f>HLOOKUP(SEARCH("3",$M310)-1,$Q$3:$V310,$P310+1,FALSE)</f>
        <v>24</v>
      </c>
      <c r="AC310" s="160" t="str">
        <f t="shared" si="169"/>
        <v>09:00 20:00|09:00 20:00|09:00 20:00|09:00 17:00|09:00 14:00</v>
      </c>
      <c r="AD310" s="161" t="str">
        <f t="shared" si="170"/>
        <v>09:00 20:00</v>
      </c>
      <c r="AE310" s="158" t="str">
        <f t="shared" si="171"/>
        <v>09:00 20:00</v>
      </c>
      <c r="AF310" s="159">
        <f>HLOOKUP(SEARCH("4",$M310)-1,$Q$3:$V310,$P310+1,FALSE)</f>
        <v>36</v>
      </c>
      <c r="AG310" s="161" t="str">
        <f t="shared" si="172"/>
        <v>09:00 20:00|09:00 20:00|09:00 17:00|09:00 14:00</v>
      </c>
      <c r="AH310" s="161" t="str">
        <f t="shared" si="173"/>
        <v>09:00 20:00</v>
      </c>
      <c r="AI310" s="158" t="str">
        <f t="shared" si="174"/>
        <v>09:00 20:00</v>
      </c>
      <c r="AJ310" s="159">
        <f>HLOOKUP(SEARCH("5",$M310)-1,$Q$3:$V310,$P310+1,FALSE)</f>
        <v>48</v>
      </c>
      <c r="AK310" s="161" t="str">
        <f t="shared" si="175"/>
        <v>09:00 20:00|09:00 17:00|09:00 14:00</v>
      </c>
      <c r="AL310" s="161" t="str">
        <f t="shared" si="176"/>
        <v>09:00 20:00</v>
      </c>
      <c r="AM310" s="158" t="str">
        <f t="shared" si="177"/>
        <v>09:00 20:00</v>
      </c>
      <c r="AN310" s="159">
        <f>HLOOKUP(SEARCH("6",$M310)-1,$Q$3:$V310,$P310+1,FALSE)</f>
        <v>60</v>
      </c>
      <c r="AO310" s="161" t="str">
        <f t="shared" si="178"/>
        <v>09:00 17:00|09:00 14:00</v>
      </c>
      <c r="AP310" s="161" t="str">
        <f t="shared" si="179"/>
        <v>09:00 17:00</v>
      </c>
      <c r="AQ310" s="162" t="str">
        <f t="shared" si="180"/>
        <v>09:00 17:00</v>
      </c>
      <c r="AR310" s="163">
        <f>HLOOKUP(SEARCH("7",$M310)-1,$Q$3:$V310,$P310+1,FALSE)</f>
        <v>72</v>
      </c>
      <c r="AS310" s="164" t="str">
        <f t="shared" si="181"/>
        <v>09:00 14:00</v>
      </c>
      <c r="AT310" s="142"/>
      <c r="AU310" s="11" t="str">
        <f>IF(ISERROR(VLOOKUP(B310,'РЕОРГ 2008'!$A:$B,2,FALSE)),"",VLOOKUP(B310,'РЕОРГ 2008'!$A:$B,2,FALSE))</f>
        <v/>
      </c>
      <c r="AV310" s="12" t="str">
        <f t="shared" si="154"/>
        <v>Доп.офис №4342/087</v>
      </c>
      <c r="AW310" s="31" t="e">
        <f>LEFT(#REF!,2)</f>
        <v>#REF!</v>
      </c>
      <c r="AX310" s="12" t="str">
        <f t="shared" si="160"/>
        <v>4342/087</v>
      </c>
      <c r="AZ310" t="str">
        <f>IF(ISERROR(VLOOKUP(B310,'РЕОРГ 01.08.2009'!$A:$B,2,FALSE)),"",VLOOKUP(B310,'РЕОРГ 01.08.2009'!$A:$B,2,FALSE))</f>
        <v/>
      </c>
      <c r="BA310" s="12" t="str">
        <f t="shared" si="155"/>
        <v>Доп.офис №4342/087</v>
      </c>
      <c r="BB310" t="e">
        <f>LEFT(#REF!,2)</f>
        <v>#REF!</v>
      </c>
      <c r="BC310" s="12" t="str">
        <f t="shared" si="161"/>
        <v>4342/087</v>
      </c>
      <c r="BE310" t="str">
        <f>IF(ISERROR(VLOOKUP(B310,'РЕОРГ 01.10.2009'!A:C,3,FALSE)),"",VLOOKUP(B310,'РЕОРГ 01.10.2009'!A:C,3,FALSE))</f>
        <v/>
      </c>
      <c r="BF310" s="12" t="str">
        <f t="shared" si="156"/>
        <v>Доп.офис №4342/087</v>
      </c>
      <c r="BG310" t="e">
        <f>LEFT(#REF!,2)</f>
        <v>#REF!</v>
      </c>
      <c r="BH310" s="12" t="str">
        <f t="shared" si="162"/>
        <v>4342/087</v>
      </c>
      <c r="BJ310" t="str">
        <f>IF(ISERROR(VLOOKUP($B310,'РЕОРГ 01.05.2010'!A:B,2,FALSE)),"",VLOOKUP($B310,'РЕОРГ 01.05.2010'!A:B,2,FALSE))</f>
        <v/>
      </c>
      <c r="BK310" s="12" t="str">
        <f t="shared" si="157"/>
        <v>Доп.офис №4342/087</v>
      </c>
      <c r="BL310" t="e">
        <f>LEFT(#REF!,2)</f>
        <v>#REF!</v>
      </c>
      <c r="BM310" s="12" t="str">
        <f t="shared" si="163"/>
        <v>4342/087</v>
      </c>
      <c r="BO310" t="str">
        <f>IF(ISERROR(VLOOKUP($B310,'РЕОРГ 01.08.2010'!A:B,2,FALSE)),"",VLOOKUP($B310,'РЕОРГ 01.08.2010'!A:B,2,FALSE))</f>
        <v/>
      </c>
      <c r="BP310" s="12" t="str">
        <f t="shared" si="158"/>
        <v>Доп.офис №4342/087</v>
      </c>
      <c r="BQ310" t="e">
        <f>LEFT(#REF!,2)</f>
        <v>#REF!</v>
      </c>
      <c r="BR310" s="12" t="str">
        <f t="shared" si="164"/>
        <v>4342/087</v>
      </c>
    </row>
    <row r="311" spans="1:70" ht="12.75" customHeight="1">
      <c r="A311" t="str">
        <f t="shared" si="159"/>
        <v>4342/089</v>
      </c>
      <c r="B311" s="133">
        <v>369</v>
      </c>
      <c r="C311" s="1" t="s">
        <v>6179</v>
      </c>
      <c r="D311" s="32" t="s">
        <v>1926</v>
      </c>
      <c r="E311" s="1" t="s">
        <v>6180</v>
      </c>
      <c r="F311" s="1" t="s">
        <v>4493</v>
      </c>
      <c r="G311" s="1" t="s">
        <v>6181</v>
      </c>
      <c r="H311" s="1" t="s">
        <v>6182</v>
      </c>
      <c r="I311" s="1" t="s">
        <v>6183</v>
      </c>
      <c r="J311" s="1"/>
      <c r="K311" s="1">
        <v>8</v>
      </c>
      <c r="L311" s="32" t="s">
        <v>4050</v>
      </c>
      <c r="M311" s="8" t="s">
        <v>11773</v>
      </c>
      <c r="N311" s="2" t="s">
        <v>12015</v>
      </c>
      <c r="O311" s="173"/>
      <c r="P311" s="168">
        <f t="shared" si="188"/>
        <v>308</v>
      </c>
      <c r="Q311" s="138">
        <f t="shared" si="182"/>
        <v>25</v>
      </c>
      <c r="R311" s="138">
        <f t="shared" si="183"/>
        <v>50</v>
      </c>
      <c r="S311" s="138">
        <f t="shared" si="184"/>
        <v>75</v>
      </c>
      <c r="T311" s="138">
        <f t="shared" si="185"/>
        <v>100</v>
      </c>
      <c r="U311" s="138">
        <f t="shared" si="186"/>
        <v>125</v>
      </c>
      <c r="V311" s="138" t="e">
        <f t="shared" si="187"/>
        <v>#VALUE!</v>
      </c>
      <c r="W311" s="158" t="str">
        <f t="shared" si="165"/>
        <v>09:00 18:30(13:00 14:00)</v>
      </c>
      <c r="X311" s="159">
        <f>HLOOKUP(SEARCH("2",$M311)-1,$Q$3:$V311,$P311+1,FALSE)</f>
        <v>25</v>
      </c>
      <c r="Y311" s="160" t="str">
        <f t="shared" si="166"/>
        <v>10:00 18:30(13:00 14:00)|09:00 18:30(13:00 14:00)|09:00 18:30(13:00 14:00)|09:00 18:30(13:00 14:00)|09:00 14:00</v>
      </c>
      <c r="Z311" s="161" t="str">
        <f t="shared" si="167"/>
        <v>10:00 18:30(13:00 14:00)</v>
      </c>
      <c r="AA311" s="158" t="str">
        <f t="shared" si="168"/>
        <v>10:00 18:30(13:00 14:00)</v>
      </c>
      <c r="AB311" s="159">
        <f>HLOOKUP(SEARCH("3",$M311)-1,$Q$3:$V311,$P311+1,FALSE)</f>
        <v>50</v>
      </c>
      <c r="AC311" s="160" t="str">
        <f t="shared" si="169"/>
        <v>09:00 18:30(13:00 14:00)|09:00 18:30(13:00 14:00)|09:00 18:30(13:00 14:00)|09:00 14:00</v>
      </c>
      <c r="AD311" s="161" t="str">
        <f t="shared" si="170"/>
        <v>09:00 18:30(13:00 14:00)</v>
      </c>
      <c r="AE311" s="158" t="str">
        <f t="shared" si="171"/>
        <v>09:00 18:30(13:00 14:00)</v>
      </c>
      <c r="AF311" s="159">
        <f>HLOOKUP(SEARCH("4",$M311)-1,$Q$3:$V311,$P311+1,FALSE)</f>
        <v>75</v>
      </c>
      <c r="AG311" s="161" t="str">
        <f t="shared" si="172"/>
        <v>09:00 18:30(13:00 14:00)|09:00 18:30(13:00 14:00)|09:00 14:00</v>
      </c>
      <c r="AH311" s="161" t="str">
        <f t="shared" si="173"/>
        <v>09:00 18:30(13:00 14:00)</v>
      </c>
      <c r="AI311" s="158" t="str">
        <f t="shared" si="174"/>
        <v>09:00 18:30(13:00 14:00)</v>
      </c>
      <c r="AJ311" s="159">
        <f>HLOOKUP(SEARCH("5",$M311)-1,$Q$3:$V311,$P311+1,FALSE)</f>
        <v>100</v>
      </c>
      <c r="AK311" s="161" t="str">
        <f t="shared" si="175"/>
        <v>09:00 18:30(13:00 14:00)|09:00 14:00</v>
      </c>
      <c r="AL311" s="161" t="str">
        <f t="shared" si="176"/>
        <v>09:00 18:30(13:00 14:00)</v>
      </c>
      <c r="AM311" s="158" t="str">
        <f t="shared" si="177"/>
        <v>09:00 18:30(13:00 14:00)</v>
      </c>
      <c r="AN311" s="159">
        <f>HLOOKUP(SEARCH("6",$M311)-1,$Q$3:$V311,$P311+1,FALSE)</f>
        <v>125</v>
      </c>
      <c r="AO311" s="161" t="str">
        <f t="shared" si="178"/>
        <v>09:00 14:00</v>
      </c>
      <c r="AP311" s="161" t="e">
        <f t="shared" si="179"/>
        <v>#VALUE!</v>
      </c>
      <c r="AQ311" s="162" t="str">
        <f t="shared" si="180"/>
        <v>09:00 14:00</v>
      </c>
      <c r="AR311" s="163" t="e">
        <f>HLOOKUP(SEARCH("7",$M311)-1,$Q$3:$V311,$P311+1,FALSE)</f>
        <v>#VALUE!</v>
      </c>
      <c r="AS311" s="164" t="str">
        <f t="shared" si="181"/>
        <v>выходной</v>
      </c>
      <c r="AT311" s="142"/>
      <c r="AU311" s="11" t="str">
        <f>IF(ISERROR(VLOOKUP(B311,'РЕОРГ 2008'!$A:$B,2,FALSE)),"",VLOOKUP(B311,'РЕОРГ 2008'!$A:$B,2,FALSE))</f>
        <v/>
      </c>
      <c r="AV311" s="12" t="str">
        <f t="shared" si="154"/>
        <v>Доп.офис №4342/089</v>
      </c>
      <c r="AW311" s="31" t="e">
        <f>LEFT(#REF!,2)</f>
        <v>#REF!</v>
      </c>
      <c r="AX311" s="12" t="str">
        <f t="shared" si="160"/>
        <v>4342/089</v>
      </c>
      <c r="AZ311" t="str">
        <f>IF(ISERROR(VLOOKUP(B311,'РЕОРГ 01.08.2009'!$A:$B,2,FALSE)),"",VLOOKUP(B311,'РЕОРГ 01.08.2009'!$A:$B,2,FALSE))</f>
        <v/>
      </c>
      <c r="BA311" s="12" t="str">
        <f t="shared" si="155"/>
        <v>Доп.офис №4342/089</v>
      </c>
      <c r="BB311" t="e">
        <f>LEFT(#REF!,2)</f>
        <v>#REF!</v>
      </c>
      <c r="BC311" s="12" t="str">
        <f t="shared" si="161"/>
        <v>4342/089</v>
      </c>
      <c r="BE311" t="str">
        <f>IF(ISERROR(VLOOKUP(B311,'РЕОРГ 01.10.2009'!A:C,3,FALSE)),"",VLOOKUP(B311,'РЕОРГ 01.10.2009'!A:C,3,FALSE))</f>
        <v/>
      </c>
      <c r="BF311" s="12" t="str">
        <f t="shared" si="156"/>
        <v>Доп.офис №4342/089</v>
      </c>
      <c r="BG311" t="e">
        <f>LEFT(#REF!,2)</f>
        <v>#REF!</v>
      </c>
      <c r="BH311" s="12" t="str">
        <f t="shared" si="162"/>
        <v>4342/089</v>
      </c>
      <c r="BJ311" t="str">
        <f>IF(ISERROR(VLOOKUP($B311,'РЕОРГ 01.05.2010'!A:B,2,FALSE)),"",VLOOKUP($B311,'РЕОРГ 01.05.2010'!A:B,2,FALSE))</f>
        <v/>
      </c>
      <c r="BK311" s="12" t="str">
        <f t="shared" si="157"/>
        <v>Доп.офис №4342/089</v>
      </c>
      <c r="BL311" t="e">
        <f>LEFT(#REF!,2)</f>
        <v>#REF!</v>
      </c>
      <c r="BM311" s="12" t="str">
        <f t="shared" si="163"/>
        <v>4342/089</v>
      </c>
      <c r="BO311" t="str">
        <f>IF(ISERROR(VLOOKUP($B311,'РЕОРГ 01.08.2010'!A:B,2,FALSE)),"",VLOOKUP($B311,'РЕОРГ 01.08.2010'!A:B,2,FALSE))</f>
        <v/>
      </c>
      <c r="BP311" s="12" t="str">
        <f t="shared" si="158"/>
        <v>Доп.офис №4342/089</v>
      </c>
      <c r="BQ311" t="e">
        <f>LEFT(#REF!,2)</f>
        <v>#REF!</v>
      </c>
      <c r="BR311" s="12" t="str">
        <f t="shared" si="164"/>
        <v>4342/089</v>
      </c>
    </row>
    <row r="312" spans="1:70" ht="12.75" customHeight="1">
      <c r="A312" t="str">
        <f t="shared" si="159"/>
        <v>4342/090</v>
      </c>
      <c r="B312" s="133">
        <v>370</v>
      </c>
      <c r="C312" s="1" t="s">
        <v>6184</v>
      </c>
      <c r="D312" s="32" t="s">
        <v>1926</v>
      </c>
      <c r="E312" s="1" t="s">
        <v>6185</v>
      </c>
      <c r="F312" s="1" t="s">
        <v>4493</v>
      </c>
      <c r="G312" s="1" t="s">
        <v>6186</v>
      </c>
      <c r="H312" s="1" t="s">
        <v>6187</v>
      </c>
      <c r="I312" s="1" t="s">
        <v>6244</v>
      </c>
      <c r="J312" s="1"/>
      <c r="K312" s="1">
        <v>10</v>
      </c>
      <c r="L312" s="32" t="s">
        <v>4050</v>
      </c>
      <c r="M312" s="8" t="s">
        <v>11773</v>
      </c>
      <c r="N312" s="2" t="s">
        <v>12016</v>
      </c>
      <c r="O312" s="173"/>
      <c r="P312" s="168">
        <f t="shared" si="188"/>
        <v>309</v>
      </c>
      <c r="Q312" s="138">
        <f t="shared" si="182"/>
        <v>12</v>
      </c>
      <c r="R312" s="138">
        <f t="shared" si="183"/>
        <v>24</v>
      </c>
      <c r="S312" s="138">
        <f t="shared" si="184"/>
        <v>36</v>
      </c>
      <c r="T312" s="138">
        <f t="shared" si="185"/>
        <v>48</v>
      </c>
      <c r="U312" s="138">
        <f t="shared" si="186"/>
        <v>60</v>
      </c>
      <c r="V312" s="138" t="e">
        <f t="shared" si="187"/>
        <v>#VALUE!</v>
      </c>
      <c r="W312" s="158" t="str">
        <f t="shared" si="165"/>
        <v>08:30 18:30</v>
      </c>
      <c r="X312" s="159">
        <f>HLOOKUP(SEARCH("2",$M312)-1,$Q$3:$V312,$P312+1,FALSE)</f>
        <v>12</v>
      </c>
      <c r="Y312" s="160" t="str">
        <f t="shared" si="166"/>
        <v>08:30 18:30|09:30 18:30|08:30 18:30|08:30 18:30|09:00 14:00</v>
      </c>
      <c r="Z312" s="161" t="str">
        <f t="shared" si="167"/>
        <v>08:30 18:30</v>
      </c>
      <c r="AA312" s="158" t="str">
        <f t="shared" si="168"/>
        <v>08:30 18:30</v>
      </c>
      <c r="AB312" s="159">
        <f>HLOOKUP(SEARCH("3",$M312)-1,$Q$3:$V312,$P312+1,FALSE)</f>
        <v>24</v>
      </c>
      <c r="AC312" s="160" t="str">
        <f t="shared" si="169"/>
        <v>09:30 18:30|08:30 18:30|08:30 18:30|09:00 14:00</v>
      </c>
      <c r="AD312" s="161" t="str">
        <f t="shared" si="170"/>
        <v>09:30 18:30</v>
      </c>
      <c r="AE312" s="158" t="str">
        <f t="shared" si="171"/>
        <v>09:30 18:30</v>
      </c>
      <c r="AF312" s="159">
        <f>HLOOKUP(SEARCH("4",$M312)-1,$Q$3:$V312,$P312+1,FALSE)</f>
        <v>36</v>
      </c>
      <c r="AG312" s="161" t="str">
        <f t="shared" si="172"/>
        <v>08:30 18:30|08:30 18:30|09:00 14:00</v>
      </c>
      <c r="AH312" s="161" t="str">
        <f t="shared" si="173"/>
        <v>08:30 18:30</v>
      </c>
      <c r="AI312" s="158" t="str">
        <f t="shared" si="174"/>
        <v>08:30 18:30</v>
      </c>
      <c r="AJ312" s="159">
        <f>HLOOKUP(SEARCH("5",$M312)-1,$Q$3:$V312,$P312+1,FALSE)</f>
        <v>48</v>
      </c>
      <c r="AK312" s="161" t="str">
        <f t="shared" si="175"/>
        <v>08:30 18:30|09:00 14:00</v>
      </c>
      <c r="AL312" s="161" t="str">
        <f t="shared" si="176"/>
        <v>08:30 18:30</v>
      </c>
      <c r="AM312" s="158" t="str">
        <f t="shared" si="177"/>
        <v>08:30 18:30</v>
      </c>
      <c r="AN312" s="159">
        <f>HLOOKUP(SEARCH("6",$M312)-1,$Q$3:$V312,$P312+1,FALSE)</f>
        <v>60</v>
      </c>
      <c r="AO312" s="161" t="str">
        <f t="shared" si="178"/>
        <v>09:00 14:00</v>
      </c>
      <c r="AP312" s="161" t="e">
        <f t="shared" si="179"/>
        <v>#VALUE!</v>
      </c>
      <c r="AQ312" s="162" t="str">
        <f t="shared" si="180"/>
        <v>09:00 14:00</v>
      </c>
      <c r="AR312" s="163" t="e">
        <f>HLOOKUP(SEARCH("7",$M312)-1,$Q$3:$V312,$P312+1,FALSE)</f>
        <v>#VALUE!</v>
      </c>
      <c r="AS312" s="164" t="str">
        <f t="shared" si="181"/>
        <v>выходной</v>
      </c>
      <c r="AT312" s="142"/>
      <c r="AU312" s="11" t="str">
        <f>IF(ISERROR(VLOOKUP(B312,'РЕОРГ 2008'!$A:$B,2,FALSE)),"",VLOOKUP(B312,'РЕОРГ 2008'!$A:$B,2,FALSE))</f>
        <v/>
      </c>
      <c r="AV312" s="12" t="str">
        <f t="shared" si="154"/>
        <v>Доп.офис №4342/090</v>
      </c>
      <c r="AW312" s="31" t="e">
        <f>LEFT(#REF!,2)</f>
        <v>#REF!</v>
      </c>
      <c r="AX312" s="12" t="str">
        <f t="shared" si="160"/>
        <v>4342/090</v>
      </c>
      <c r="AZ312" t="str">
        <f>IF(ISERROR(VLOOKUP(B312,'РЕОРГ 01.08.2009'!$A:$B,2,FALSE)),"",VLOOKUP(B312,'РЕОРГ 01.08.2009'!$A:$B,2,FALSE))</f>
        <v/>
      </c>
      <c r="BA312" s="12" t="str">
        <f t="shared" si="155"/>
        <v>Доп.офис №4342/090</v>
      </c>
      <c r="BB312" t="e">
        <f>LEFT(#REF!,2)</f>
        <v>#REF!</v>
      </c>
      <c r="BC312" s="12" t="str">
        <f t="shared" si="161"/>
        <v>4342/090</v>
      </c>
      <c r="BE312" t="str">
        <f>IF(ISERROR(VLOOKUP(B312,'РЕОРГ 01.10.2009'!A:C,3,FALSE)),"",VLOOKUP(B312,'РЕОРГ 01.10.2009'!A:C,3,FALSE))</f>
        <v/>
      </c>
      <c r="BF312" s="12" t="str">
        <f t="shared" si="156"/>
        <v>Доп.офис №4342/090</v>
      </c>
      <c r="BG312" t="e">
        <f>LEFT(#REF!,2)</f>
        <v>#REF!</v>
      </c>
      <c r="BH312" s="12" t="str">
        <f t="shared" si="162"/>
        <v>4342/090</v>
      </c>
      <c r="BJ312" t="str">
        <f>IF(ISERROR(VLOOKUP($B312,'РЕОРГ 01.05.2010'!A:B,2,FALSE)),"",VLOOKUP($B312,'РЕОРГ 01.05.2010'!A:B,2,FALSE))</f>
        <v/>
      </c>
      <c r="BK312" s="12" t="str">
        <f t="shared" si="157"/>
        <v>Доп.офис №4342/090</v>
      </c>
      <c r="BL312" t="e">
        <f>LEFT(#REF!,2)</f>
        <v>#REF!</v>
      </c>
      <c r="BM312" s="12" t="str">
        <f t="shared" si="163"/>
        <v>4342/090</v>
      </c>
      <c r="BO312" t="str">
        <f>IF(ISERROR(VLOOKUP($B312,'РЕОРГ 01.08.2010'!A:B,2,FALSE)),"",VLOOKUP($B312,'РЕОРГ 01.08.2010'!A:B,2,FALSE))</f>
        <v/>
      </c>
      <c r="BP312" s="12" t="str">
        <f t="shared" si="158"/>
        <v>Доп.офис №4342/090</v>
      </c>
      <c r="BQ312" t="e">
        <f>LEFT(#REF!,2)</f>
        <v>#REF!</v>
      </c>
      <c r="BR312" s="12" t="str">
        <f t="shared" si="164"/>
        <v>4342/090</v>
      </c>
    </row>
    <row r="313" spans="1:70" ht="12.75" customHeight="1">
      <c r="A313" t="str">
        <f t="shared" si="159"/>
        <v>4342/091</v>
      </c>
      <c r="B313" s="133">
        <v>371</v>
      </c>
      <c r="C313" s="1" t="s">
        <v>11402</v>
      </c>
      <c r="D313" s="32" t="s">
        <v>1926</v>
      </c>
      <c r="E313" s="1" t="s">
        <v>10654</v>
      </c>
      <c r="F313" s="1" t="s">
        <v>4493</v>
      </c>
      <c r="G313" s="1" t="s">
        <v>10655</v>
      </c>
      <c r="H313" s="1" t="s">
        <v>10656</v>
      </c>
      <c r="I313" s="1" t="s">
        <v>10820</v>
      </c>
      <c r="J313" s="1"/>
      <c r="K313" s="1">
        <v>3</v>
      </c>
      <c r="L313" s="32" t="s">
        <v>4049</v>
      </c>
      <c r="M313" s="8" t="s">
        <v>11903</v>
      </c>
      <c r="N313" s="2" t="s">
        <v>12017</v>
      </c>
      <c r="O313" s="173"/>
      <c r="P313" s="168">
        <f t="shared" si="188"/>
        <v>310</v>
      </c>
      <c r="Q313" s="138">
        <f t="shared" si="182"/>
        <v>25</v>
      </c>
      <c r="R313" s="138">
        <f t="shared" si="183"/>
        <v>50</v>
      </c>
      <c r="S313" s="138">
        <f t="shared" si="184"/>
        <v>75</v>
      </c>
      <c r="T313" s="138" t="e">
        <f t="shared" si="185"/>
        <v>#VALUE!</v>
      </c>
      <c r="U313" s="138" t="e">
        <f t="shared" si="186"/>
        <v>#VALUE!</v>
      </c>
      <c r="V313" s="138" t="e">
        <f t="shared" si="187"/>
        <v>#VALUE!</v>
      </c>
      <c r="W313" s="158" t="str">
        <f t="shared" si="165"/>
        <v>выходной</v>
      </c>
      <c r="X313" s="159" t="e">
        <f>HLOOKUP(SEARCH("2",$M313)-1,$Q$3:$V313,$P313+1,FALSE)</f>
        <v>#N/A</v>
      </c>
      <c r="Y313" s="160" t="str">
        <f t="shared" si="166"/>
        <v>09:30 17:30(13:00 14:00)</v>
      </c>
      <c r="Z313" s="161" t="e">
        <f t="shared" si="167"/>
        <v>#VALUE!</v>
      </c>
      <c r="AA313" s="158" t="str">
        <f t="shared" si="168"/>
        <v>09:30 17:30(13:00 14:00)</v>
      </c>
      <c r="AB313" s="159">
        <f>HLOOKUP(SEARCH("3",$M313)-1,$Q$3:$V313,$P313+1,FALSE)</f>
        <v>25</v>
      </c>
      <c r="AC313" s="160" t="str">
        <f t="shared" si="169"/>
        <v>09:30 17:30(13:00 14:00)|09:30 17:30(13:00 14:00)|09:00 14:00</v>
      </c>
      <c r="AD313" s="161" t="str">
        <f t="shared" si="170"/>
        <v>09:30 17:30(13:00 14:00)</v>
      </c>
      <c r="AE313" s="158" t="str">
        <f t="shared" si="171"/>
        <v>09:30 17:30(13:00 14:00)</v>
      </c>
      <c r="AF313" s="159" t="e">
        <f>HLOOKUP(SEARCH("4",$M313)-1,$Q$3:$V313,$P313+1,FALSE)</f>
        <v>#VALUE!</v>
      </c>
      <c r="AG313" s="161" t="e">
        <f t="shared" si="172"/>
        <v>#VALUE!</v>
      </c>
      <c r="AH313" s="161" t="e">
        <f t="shared" si="173"/>
        <v>#VALUE!</v>
      </c>
      <c r="AI313" s="158" t="str">
        <f t="shared" si="174"/>
        <v>выходной</v>
      </c>
      <c r="AJ313" s="159">
        <f>HLOOKUP(SEARCH("5",$M313)-1,$Q$3:$V313,$P313+1,FALSE)</f>
        <v>50</v>
      </c>
      <c r="AK313" s="161" t="str">
        <f t="shared" si="175"/>
        <v>09:30 17:30(13:00 14:00)|09:00 14:00</v>
      </c>
      <c r="AL313" s="161" t="str">
        <f t="shared" si="176"/>
        <v>09:30 17:30(13:00 14:00)</v>
      </c>
      <c r="AM313" s="158" t="str">
        <f t="shared" si="177"/>
        <v>09:30 17:30(13:00 14:00)</v>
      </c>
      <c r="AN313" s="159">
        <f>HLOOKUP(SEARCH("6",$M313)-1,$Q$3:$V313,$P313+1,FALSE)</f>
        <v>75</v>
      </c>
      <c r="AO313" s="161" t="str">
        <f t="shared" si="178"/>
        <v>09:00 14:00</v>
      </c>
      <c r="AP313" s="161" t="e">
        <f t="shared" si="179"/>
        <v>#VALUE!</v>
      </c>
      <c r="AQ313" s="162" t="str">
        <f t="shared" si="180"/>
        <v>09:00 14:00</v>
      </c>
      <c r="AR313" s="163" t="e">
        <f>HLOOKUP(SEARCH("7",$M313)-1,$Q$3:$V313,$P313+1,FALSE)</f>
        <v>#VALUE!</v>
      </c>
      <c r="AS313" s="164" t="str">
        <f t="shared" si="181"/>
        <v>выходной</v>
      </c>
      <c r="AT313" s="142"/>
      <c r="AU313" s="11" t="str">
        <f>IF(ISERROR(VLOOKUP(B313,'РЕОРГ 2008'!$A:$B,2,FALSE)),"",VLOOKUP(B313,'РЕОРГ 2008'!$A:$B,2,FALSE))</f>
        <v/>
      </c>
      <c r="AV313" s="12" t="str">
        <f t="shared" si="154"/>
        <v>Доп.офис №4342/091</v>
      </c>
      <c r="AW313" s="31" t="e">
        <f>LEFT(#REF!,2)</f>
        <v>#REF!</v>
      </c>
      <c r="AX313" s="12" t="str">
        <f t="shared" si="160"/>
        <v>4342/091</v>
      </c>
      <c r="AZ313" t="str">
        <f>IF(ISERROR(VLOOKUP(B313,'РЕОРГ 01.08.2009'!$A:$B,2,FALSE)),"",VLOOKUP(B313,'РЕОРГ 01.08.2009'!$A:$B,2,FALSE))</f>
        <v/>
      </c>
      <c r="BA313" s="12" t="str">
        <f t="shared" si="155"/>
        <v>Доп.офис №4342/091</v>
      </c>
      <c r="BB313" t="e">
        <f>LEFT(#REF!,2)</f>
        <v>#REF!</v>
      </c>
      <c r="BC313" s="12" t="str">
        <f t="shared" si="161"/>
        <v>4342/091</v>
      </c>
      <c r="BE313" t="str">
        <f>IF(ISERROR(VLOOKUP(B313,'РЕОРГ 01.10.2009'!A:C,3,FALSE)),"",VLOOKUP(B313,'РЕОРГ 01.10.2009'!A:C,3,FALSE))</f>
        <v/>
      </c>
      <c r="BF313" s="12" t="str">
        <f t="shared" si="156"/>
        <v>Доп.офис №4342/091</v>
      </c>
      <c r="BG313" t="e">
        <f>LEFT(#REF!,2)</f>
        <v>#REF!</v>
      </c>
      <c r="BH313" s="12" t="str">
        <f t="shared" si="162"/>
        <v>4342/091</v>
      </c>
      <c r="BJ313" t="str">
        <f>IF(ISERROR(VLOOKUP($B313,'РЕОРГ 01.05.2010'!A:B,2,FALSE)),"",VLOOKUP($B313,'РЕОРГ 01.05.2010'!A:B,2,FALSE))</f>
        <v/>
      </c>
      <c r="BK313" s="12" t="str">
        <f t="shared" si="157"/>
        <v>Доп.офис №4342/091</v>
      </c>
      <c r="BL313" t="e">
        <f>LEFT(#REF!,2)</f>
        <v>#REF!</v>
      </c>
      <c r="BM313" s="12" t="str">
        <f t="shared" si="163"/>
        <v>4342/091</v>
      </c>
      <c r="BO313" t="str">
        <f>IF(ISERROR(VLOOKUP($B313,'РЕОРГ 01.08.2010'!A:B,2,FALSE)),"",VLOOKUP($B313,'РЕОРГ 01.08.2010'!A:B,2,FALSE))</f>
        <v/>
      </c>
      <c r="BP313" s="12" t="str">
        <f t="shared" si="158"/>
        <v>Доп.офис №4342/091</v>
      </c>
      <c r="BQ313" t="e">
        <f>LEFT(#REF!,2)</f>
        <v>#REF!</v>
      </c>
      <c r="BR313" s="12" t="str">
        <f t="shared" si="164"/>
        <v>4342/091</v>
      </c>
    </row>
    <row r="314" spans="1:70" ht="12.75" customHeight="1">
      <c r="A314" t="str">
        <f t="shared" si="159"/>
        <v>4342/092</v>
      </c>
      <c r="B314" s="133">
        <v>372</v>
      </c>
      <c r="C314" s="1" t="s">
        <v>10657</v>
      </c>
      <c r="D314" s="32" t="s">
        <v>1926</v>
      </c>
      <c r="E314" s="1" t="s">
        <v>10658</v>
      </c>
      <c r="F314" s="1" t="s">
        <v>4493</v>
      </c>
      <c r="G314" s="1" t="s">
        <v>12902</v>
      </c>
      <c r="H314" s="1" t="s">
        <v>10659</v>
      </c>
      <c r="I314" s="1" t="s">
        <v>10660</v>
      </c>
      <c r="J314" s="1"/>
      <c r="K314" s="1">
        <v>10</v>
      </c>
      <c r="L314" s="32" t="s">
        <v>4050</v>
      </c>
      <c r="M314" s="8" t="s">
        <v>11773</v>
      </c>
      <c r="N314" s="2" t="s">
        <v>12018</v>
      </c>
      <c r="O314" s="173"/>
      <c r="P314" s="168">
        <f t="shared" si="188"/>
        <v>311</v>
      </c>
      <c r="Q314" s="138">
        <f t="shared" si="182"/>
        <v>12</v>
      </c>
      <c r="R314" s="138">
        <f t="shared" si="183"/>
        <v>24</v>
      </c>
      <c r="S314" s="138">
        <f t="shared" si="184"/>
        <v>36</v>
      </c>
      <c r="T314" s="138">
        <f t="shared" si="185"/>
        <v>48</v>
      </c>
      <c r="U314" s="138">
        <f t="shared" si="186"/>
        <v>60</v>
      </c>
      <c r="V314" s="138" t="e">
        <f t="shared" si="187"/>
        <v>#VALUE!</v>
      </c>
      <c r="W314" s="158" t="str">
        <f t="shared" si="165"/>
        <v>10:00 19:00</v>
      </c>
      <c r="X314" s="159">
        <f>HLOOKUP(SEARCH("2",$M314)-1,$Q$3:$V314,$P314+1,FALSE)</f>
        <v>12</v>
      </c>
      <c r="Y314" s="160" t="str">
        <f t="shared" si="166"/>
        <v>10:00 18:00|10:00 19:00|10:00 19:00|10:00 19:00|10:00 17:00</v>
      </c>
      <c r="Z314" s="161" t="str">
        <f t="shared" si="167"/>
        <v>10:00 18:00</v>
      </c>
      <c r="AA314" s="158" t="str">
        <f t="shared" si="168"/>
        <v>10:00 18:00</v>
      </c>
      <c r="AB314" s="159">
        <f>HLOOKUP(SEARCH("3",$M314)-1,$Q$3:$V314,$P314+1,FALSE)</f>
        <v>24</v>
      </c>
      <c r="AC314" s="160" t="str">
        <f t="shared" si="169"/>
        <v>10:00 19:00|10:00 19:00|10:00 19:00|10:00 17:00</v>
      </c>
      <c r="AD314" s="161" t="str">
        <f t="shared" si="170"/>
        <v>10:00 19:00</v>
      </c>
      <c r="AE314" s="158" t="str">
        <f t="shared" si="171"/>
        <v>10:00 19:00</v>
      </c>
      <c r="AF314" s="159">
        <f>HLOOKUP(SEARCH("4",$M314)-1,$Q$3:$V314,$P314+1,FALSE)</f>
        <v>36</v>
      </c>
      <c r="AG314" s="161" t="str">
        <f t="shared" si="172"/>
        <v>10:00 19:00|10:00 19:00|10:00 17:00</v>
      </c>
      <c r="AH314" s="161" t="str">
        <f t="shared" si="173"/>
        <v>10:00 19:00</v>
      </c>
      <c r="AI314" s="158" t="str">
        <f t="shared" si="174"/>
        <v>10:00 19:00</v>
      </c>
      <c r="AJ314" s="159">
        <f>HLOOKUP(SEARCH("5",$M314)-1,$Q$3:$V314,$P314+1,FALSE)</f>
        <v>48</v>
      </c>
      <c r="AK314" s="161" t="str">
        <f t="shared" si="175"/>
        <v>10:00 19:00|10:00 17:00</v>
      </c>
      <c r="AL314" s="161" t="str">
        <f t="shared" si="176"/>
        <v>10:00 19:00</v>
      </c>
      <c r="AM314" s="158" t="str">
        <f t="shared" si="177"/>
        <v>10:00 19:00</v>
      </c>
      <c r="AN314" s="159">
        <f>HLOOKUP(SEARCH("6",$M314)-1,$Q$3:$V314,$P314+1,FALSE)</f>
        <v>60</v>
      </c>
      <c r="AO314" s="161" t="str">
        <f t="shared" si="178"/>
        <v>10:00 17:00</v>
      </c>
      <c r="AP314" s="161" t="e">
        <f t="shared" si="179"/>
        <v>#VALUE!</v>
      </c>
      <c r="AQ314" s="162" t="str">
        <f t="shared" si="180"/>
        <v>10:00 17:00</v>
      </c>
      <c r="AR314" s="163" t="e">
        <f>HLOOKUP(SEARCH("7",$M314)-1,$Q$3:$V314,$P314+1,FALSE)</f>
        <v>#VALUE!</v>
      </c>
      <c r="AS314" s="164" t="str">
        <f t="shared" si="181"/>
        <v>выходной</v>
      </c>
      <c r="AT314" s="142"/>
      <c r="AU314" s="11" t="str">
        <f>IF(ISERROR(VLOOKUP(B314,'РЕОРГ 2008'!$A:$B,2,FALSE)),"",VLOOKUP(B314,'РЕОРГ 2008'!$A:$B,2,FALSE))</f>
        <v/>
      </c>
      <c r="AV314" s="12" t="str">
        <f t="shared" si="154"/>
        <v>Доп.офис №4342/092</v>
      </c>
      <c r="AW314" s="31" t="e">
        <f>LEFT(#REF!,2)</f>
        <v>#REF!</v>
      </c>
      <c r="AX314" s="12" t="str">
        <f t="shared" si="160"/>
        <v>4342/092</v>
      </c>
      <c r="AZ314" t="str">
        <f>IF(ISERROR(VLOOKUP(B314,'РЕОРГ 01.08.2009'!$A:$B,2,FALSE)),"",VLOOKUP(B314,'РЕОРГ 01.08.2009'!$A:$B,2,FALSE))</f>
        <v/>
      </c>
      <c r="BA314" s="12" t="str">
        <f t="shared" si="155"/>
        <v>Доп.офис №4342/092</v>
      </c>
      <c r="BB314" t="e">
        <f>LEFT(#REF!,2)</f>
        <v>#REF!</v>
      </c>
      <c r="BC314" s="12" t="str">
        <f t="shared" si="161"/>
        <v>4342/092</v>
      </c>
      <c r="BE314" t="str">
        <f>IF(ISERROR(VLOOKUP(B314,'РЕОРГ 01.10.2009'!A:C,3,FALSE)),"",VLOOKUP(B314,'РЕОРГ 01.10.2009'!A:C,3,FALSE))</f>
        <v/>
      </c>
      <c r="BF314" s="12" t="str">
        <f t="shared" si="156"/>
        <v>Доп.офис №4342/092</v>
      </c>
      <c r="BG314" t="e">
        <f>LEFT(#REF!,2)</f>
        <v>#REF!</v>
      </c>
      <c r="BH314" s="12" t="str">
        <f t="shared" si="162"/>
        <v>4342/092</v>
      </c>
      <c r="BJ314" t="str">
        <f>IF(ISERROR(VLOOKUP($B314,'РЕОРГ 01.05.2010'!A:B,2,FALSE)),"",VLOOKUP($B314,'РЕОРГ 01.05.2010'!A:B,2,FALSE))</f>
        <v/>
      </c>
      <c r="BK314" s="12" t="str">
        <f t="shared" si="157"/>
        <v>Доп.офис №4342/092</v>
      </c>
      <c r="BL314" t="e">
        <f>LEFT(#REF!,2)</f>
        <v>#REF!</v>
      </c>
      <c r="BM314" s="12" t="str">
        <f t="shared" si="163"/>
        <v>4342/092</v>
      </c>
      <c r="BO314" t="str">
        <f>IF(ISERROR(VLOOKUP($B314,'РЕОРГ 01.08.2010'!A:B,2,FALSE)),"",VLOOKUP($B314,'РЕОРГ 01.08.2010'!A:B,2,FALSE))</f>
        <v/>
      </c>
      <c r="BP314" s="12" t="str">
        <f t="shared" si="158"/>
        <v>Доп.офис №4342/092</v>
      </c>
      <c r="BQ314" t="e">
        <f>LEFT(#REF!,2)</f>
        <v>#REF!</v>
      </c>
      <c r="BR314" s="12" t="str">
        <f t="shared" si="164"/>
        <v>4342/092</v>
      </c>
    </row>
    <row r="315" spans="1:70" ht="12.75" customHeight="1">
      <c r="A315" t="str">
        <f t="shared" si="159"/>
        <v>4342/093</v>
      </c>
      <c r="B315" s="133">
        <v>373</v>
      </c>
      <c r="C315" s="1" t="s">
        <v>10661</v>
      </c>
      <c r="D315" s="32" t="s">
        <v>7017</v>
      </c>
      <c r="E315" s="1" t="s">
        <v>8318</v>
      </c>
      <c r="F315" s="1" t="s">
        <v>4493</v>
      </c>
      <c r="G315" s="1" t="s">
        <v>8319</v>
      </c>
      <c r="H315" s="1" t="s">
        <v>8320</v>
      </c>
      <c r="I315" s="1" t="s">
        <v>10662</v>
      </c>
      <c r="J315" s="1"/>
      <c r="K315" s="1">
        <v>33</v>
      </c>
      <c r="L315" s="32" t="s">
        <v>4050</v>
      </c>
      <c r="M315" s="8" t="s">
        <v>11783</v>
      </c>
      <c r="N315" s="2" t="s">
        <v>12019</v>
      </c>
      <c r="O315" s="173"/>
      <c r="P315" s="168">
        <f t="shared" si="188"/>
        <v>312</v>
      </c>
      <c r="Q315" s="138">
        <f t="shared" si="182"/>
        <v>12</v>
      </c>
      <c r="R315" s="138">
        <f t="shared" si="183"/>
        <v>24</v>
      </c>
      <c r="S315" s="138">
        <f t="shared" si="184"/>
        <v>36</v>
      </c>
      <c r="T315" s="138">
        <f t="shared" si="185"/>
        <v>48</v>
      </c>
      <c r="U315" s="138">
        <f t="shared" si="186"/>
        <v>60</v>
      </c>
      <c r="V315" s="138">
        <f t="shared" si="187"/>
        <v>72</v>
      </c>
      <c r="W315" s="158" t="str">
        <f t="shared" si="165"/>
        <v>08:00 19:00</v>
      </c>
      <c r="X315" s="159">
        <f>HLOOKUP(SEARCH("2",$M315)-1,$Q$3:$V315,$P315+1,FALSE)</f>
        <v>12</v>
      </c>
      <c r="Y315" s="160" t="str">
        <f t="shared" si="166"/>
        <v>08:00 19:00|09:00 19:00|08:00 19:00|08:00 19:00|09:00 17:00|09:00 14:00</v>
      </c>
      <c r="Z315" s="161" t="str">
        <f t="shared" si="167"/>
        <v>08:00 19:00</v>
      </c>
      <c r="AA315" s="158" t="str">
        <f t="shared" si="168"/>
        <v>08:00 19:00</v>
      </c>
      <c r="AB315" s="159">
        <f>HLOOKUP(SEARCH("3",$M315)-1,$Q$3:$V315,$P315+1,FALSE)</f>
        <v>24</v>
      </c>
      <c r="AC315" s="160" t="str">
        <f t="shared" si="169"/>
        <v>09:00 19:00|08:00 19:00|08:00 19:00|09:00 17:00|09:00 14:00</v>
      </c>
      <c r="AD315" s="161" t="str">
        <f t="shared" si="170"/>
        <v>09:00 19:00</v>
      </c>
      <c r="AE315" s="158" t="str">
        <f t="shared" si="171"/>
        <v>09:00 19:00</v>
      </c>
      <c r="AF315" s="159">
        <f>HLOOKUP(SEARCH("4",$M315)-1,$Q$3:$V315,$P315+1,FALSE)</f>
        <v>36</v>
      </c>
      <c r="AG315" s="161" t="str">
        <f t="shared" si="172"/>
        <v>08:00 19:00|08:00 19:00|09:00 17:00|09:00 14:00</v>
      </c>
      <c r="AH315" s="161" t="str">
        <f t="shared" si="173"/>
        <v>08:00 19:00</v>
      </c>
      <c r="AI315" s="158" t="str">
        <f t="shared" si="174"/>
        <v>08:00 19:00</v>
      </c>
      <c r="AJ315" s="159">
        <f>HLOOKUP(SEARCH("5",$M315)-1,$Q$3:$V315,$P315+1,FALSE)</f>
        <v>48</v>
      </c>
      <c r="AK315" s="161" t="str">
        <f t="shared" si="175"/>
        <v>08:00 19:00|09:00 17:00|09:00 14:00</v>
      </c>
      <c r="AL315" s="161" t="str">
        <f t="shared" si="176"/>
        <v>08:00 19:00</v>
      </c>
      <c r="AM315" s="158" t="str">
        <f t="shared" si="177"/>
        <v>08:00 19:00</v>
      </c>
      <c r="AN315" s="159">
        <f>HLOOKUP(SEARCH("6",$M315)-1,$Q$3:$V315,$P315+1,FALSE)</f>
        <v>60</v>
      </c>
      <c r="AO315" s="161" t="str">
        <f t="shared" si="178"/>
        <v>09:00 17:00|09:00 14:00</v>
      </c>
      <c r="AP315" s="161" t="str">
        <f t="shared" si="179"/>
        <v>09:00 17:00</v>
      </c>
      <c r="AQ315" s="162" t="str">
        <f t="shared" si="180"/>
        <v>09:00 17:00</v>
      </c>
      <c r="AR315" s="163">
        <f>HLOOKUP(SEARCH("7",$M315)-1,$Q$3:$V315,$P315+1,FALSE)</f>
        <v>72</v>
      </c>
      <c r="AS315" s="164" t="str">
        <f t="shared" si="181"/>
        <v>09:00 14:00</v>
      </c>
      <c r="AT315" s="142"/>
      <c r="AU315" s="11" t="str">
        <f>IF(ISERROR(VLOOKUP(B315,'РЕОРГ 2008'!$A:$B,2,FALSE)),"",VLOOKUP(B315,'РЕОРГ 2008'!$A:$B,2,FALSE))</f>
        <v/>
      </c>
      <c r="AV315" s="12" t="str">
        <f t="shared" si="154"/>
        <v>Доп.офис №4342/093</v>
      </c>
      <c r="AW315" s="31" t="e">
        <f>LEFT(#REF!,2)</f>
        <v>#REF!</v>
      </c>
      <c r="AX315" s="12" t="str">
        <f t="shared" si="160"/>
        <v>4342/093</v>
      </c>
      <c r="AZ315" t="str">
        <f>IF(ISERROR(VLOOKUP(B315,'РЕОРГ 01.08.2009'!$A:$B,2,FALSE)),"",VLOOKUP(B315,'РЕОРГ 01.08.2009'!$A:$B,2,FALSE))</f>
        <v/>
      </c>
      <c r="BA315" s="12" t="str">
        <f t="shared" si="155"/>
        <v>Доп.офис №4342/093</v>
      </c>
      <c r="BB315" t="e">
        <f>LEFT(#REF!,2)</f>
        <v>#REF!</v>
      </c>
      <c r="BC315" s="12" t="str">
        <f t="shared" si="161"/>
        <v>4342/093</v>
      </c>
      <c r="BE315" t="str">
        <f>IF(ISERROR(VLOOKUP(B315,'РЕОРГ 01.10.2009'!A:C,3,FALSE)),"",VLOOKUP(B315,'РЕОРГ 01.10.2009'!A:C,3,FALSE))</f>
        <v/>
      </c>
      <c r="BF315" s="12" t="str">
        <f t="shared" si="156"/>
        <v>Доп.офис №4342/093</v>
      </c>
      <c r="BG315" t="e">
        <f>LEFT(#REF!,2)</f>
        <v>#REF!</v>
      </c>
      <c r="BH315" s="12" t="str">
        <f t="shared" si="162"/>
        <v>4342/093</v>
      </c>
      <c r="BJ315" t="str">
        <f>IF(ISERROR(VLOOKUP($B315,'РЕОРГ 01.05.2010'!A:B,2,FALSE)),"",VLOOKUP($B315,'РЕОРГ 01.05.2010'!A:B,2,FALSE))</f>
        <v/>
      </c>
      <c r="BK315" s="12" t="str">
        <f t="shared" si="157"/>
        <v>Доп.офис №4342/093</v>
      </c>
      <c r="BL315" t="e">
        <f>LEFT(#REF!,2)</f>
        <v>#REF!</v>
      </c>
      <c r="BM315" s="12" t="str">
        <f t="shared" si="163"/>
        <v>4342/093</v>
      </c>
      <c r="BO315" t="str">
        <f>IF(ISERROR(VLOOKUP($B315,'РЕОРГ 01.08.2010'!A:B,2,FALSE)),"",VLOOKUP($B315,'РЕОРГ 01.08.2010'!A:B,2,FALSE))</f>
        <v/>
      </c>
      <c r="BP315" s="12" t="str">
        <f t="shared" si="158"/>
        <v>Доп.офис №4342/093</v>
      </c>
      <c r="BQ315" t="e">
        <f>LEFT(#REF!,2)</f>
        <v>#REF!</v>
      </c>
      <c r="BR315" s="12" t="str">
        <f t="shared" si="164"/>
        <v>4342/093</v>
      </c>
    </row>
    <row r="316" spans="1:70" ht="12.75" customHeight="1">
      <c r="A316" t="str">
        <f t="shared" si="159"/>
        <v>4342/094</v>
      </c>
      <c r="B316" s="133">
        <v>374</v>
      </c>
      <c r="C316" s="1" t="s">
        <v>10663</v>
      </c>
      <c r="D316" s="32" t="s">
        <v>7017</v>
      </c>
      <c r="E316" s="1" t="s">
        <v>6148</v>
      </c>
      <c r="F316" s="1" t="s">
        <v>4493</v>
      </c>
      <c r="G316" s="1" t="s">
        <v>13040</v>
      </c>
      <c r="H316" s="1" t="s">
        <v>13041</v>
      </c>
      <c r="I316" s="1" t="s">
        <v>7985</v>
      </c>
      <c r="J316" s="1"/>
      <c r="K316" s="1">
        <v>7</v>
      </c>
      <c r="L316" s="32" t="s">
        <v>4051</v>
      </c>
      <c r="M316" s="8" t="s">
        <v>11771</v>
      </c>
      <c r="N316" s="2" t="s">
        <v>12020</v>
      </c>
      <c r="O316" s="173"/>
      <c r="P316" s="168">
        <f t="shared" si="188"/>
        <v>313</v>
      </c>
      <c r="Q316" s="138">
        <f t="shared" si="182"/>
        <v>25</v>
      </c>
      <c r="R316" s="138">
        <f t="shared" si="183"/>
        <v>50</v>
      </c>
      <c r="S316" s="138">
        <f t="shared" si="184"/>
        <v>75</v>
      </c>
      <c r="T316" s="138">
        <f t="shared" si="185"/>
        <v>100</v>
      </c>
      <c r="U316" s="138" t="e">
        <f t="shared" si="186"/>
        <v>#VALUE!</v>
      </c>
      <c r="V316" s="138" t="e">
        <f t="shared" si="187"/>
        <v>#VALUE!</v>
      </c>
      <c r="W316" s="158" t="str">
        <f t="shared" si="165"/>
        <v>08:00 17:00(13:00 14:00)</v>
      </c>
      <c r="X316" s="159">
        <f>HLOOKUP(SEARCH("2",$M316)-1,$Q$3:$V316,$P316+1,FALSE)</f>
        <v>25</v>
      </c>
      <c r="Y316" s="160" t="str">
        <f t="shared" si="166"/>
        <v>08:00 17:00(13:00 14:00)|08:00 17:00(13:00 14:00)|08:00 17:00(13:00 14:00)|08:00 16:00(13:00 14:00)</v>
      </c>
      <c r="Z316" s="161" t="str">
        <f t="shared" si="167"/>
        <v>08:00 17:00(13:00 14:00)</v>
      </c>
      <c r="AA316" s="158" t="str">
        <f t="shared" si="168"/>
        <v>08:00 17:00(13:00 14:00)</v>
      </c>
      <c r="AB316" s="159">
        <f>HLOOKUP(SEARCH("3",$M316)-1,$Q$3:$V316,$P316+1,FALSE)</f>
        <v>50</v>
      </c>
      <c r="AC316" s="160" t="str">
        <f t="shared" si="169"/>
        <v>08:00 17:00(13:00 14:00)|08:00 17:00(13:00 14:00)|08:00 16:00(13:00 14:00)</v>
      </c>
      <c r="AD316" s="161" t="str">
        <f t="shared" si="170"/>
        <v>08:00 17:00(13:00 14:00)</v>
      </c>
      <c r="AE316" s="158" t="str">
        <f t="shared" si="171"/>
        <v>08:00 17:00(13:00 14:00)</v>
      </c>
      <c r="AF316" s="159">
        <f>HLOOKUP(SEARCH("4",$M316)-1,$Q$3:$V316,$P316+1,FALSE)</f>
        <v>75</v>
      </c>
      <c r="AG316" s="161" t="str">
        <f t="shared" si="172"/>
        <v>08:00 17:00(13:00 14:00)|08:00 16:00(13:00 14:00)</v>
      </c>
      <c r="AH316" s="161" t="str">
        <f t="shared" si="173"/>
        <v>08:00 17:00(13:00 14:00)</v>
      </c>
      <c r="AI316" s="158" t="str">
        <f t="shared" si="174"/>
        <v>08:00 17:00(13:00 14:00)</v>
      </c>
      <c r="AJ316" s="159">
        <f>HLOOKUP(SEARCH("5",$M316)-1,$Q$3:$V316,$P316+1,FALSE)</f>
        <v>100</v>
      </c>
      <c r="AK316" s="161" t="str">
        <f t="shared" si="175"/>
        <v>08:00 16:00(13:00 14:00)</v>
      </c>
      <c r="AL316" s="161" t="e">
        <f t="shared" si="176"/>
        <v>#VALUE!</v>
      </c>
      <c r="AM316" s="158" t="str">
        <f t="shared" si="177"/>
        <v>08:00 16:00(13:00 14:00)</v>
      </c>
      <c r="AN316" s="159" t="e">
        <f>HLOOKUP(SEARCH("6",$M316)-1,$Q$3:$V316,$P316+1,FALSE)</f>
        <v>#VALUE!</v>
      </c>
      <c r="AO316" s="161" t="e">
        <f t="shared" si="178"/>
        <v>#VALUE!</v>
      </c>
      <c r="AP316" s="161" t="e">
        <f t="shared" si="179"/>
        <v>#VALUE!</v>
      </c>
      <c r="AQ316" s="162" t="str">
        <f t="shared" si="180"/>
        <v>выходной</v>
      </c>
      <c r="AR316" s="163" t="e">
        <f>HLOOKUP(SEARCH("7",$M316)-1,$Q$3:$V316,$P316+1,FALSE)</f>
        <v>#VALUE!</v>
      </c>
      <c r="AS316" s="164" t="str">
        <f t="shared" si="181"/>
        <v>выходной</v>
      </c>
      <c r="AT316" s="142"/>
      <c r="AU316" s="11" t="str">
        <f>IF(ISERROR(VLOOKUP(B316,'РЕОРГ 2008'!$A:$B,2,FALSE)),"",VLOOKUP(B316,'РЕОРГ 2008'!$A:$B,2,FALSE))</f>
        <v/>
      </c>
      <c r="AV316" s="12" t="str">
        <f t="shared" si="154"/>
        <v>Доп.офис №4342/094</v>
      </c>
      <c r="AW316" s="31" t="e">
        <f>LEFT(#REF!,2)</f>
        <v>#REF!</v>
      </c>
      <c r="AX316" s="12" t="str">
        <f t="shared" si="160"/>
        <v>4342/094</v>
      </c>
      <c r="AZ316" t="str">
        <f>IF(ISERROR(VLOOKUP(B316,'РЕОРГ 01.08.2009'!$A:$B,2,FALSE)),"",VLOOKUP(B316,'РЕОРГ 01.08.2009'!$A:$B,2,FALSE))</f>
        <v/>
      </c>
      <c r="BA316" s="12" t="str">
        <f t="shared" si="155"/>
        <v>Доп.офис №4342/094</v>
      </c>
      <c r="BB316" t="e">
        <f>LEFT(#REF!,2)</f>
        <v>#REF!</v>
      </c>
      <c r="BC316" s="12" t="str">
        <f t="shared" si="161"/>
        <v>4342/094</v>
      </c>
      <c r="BE316" t="str">
        <f>IF(ISERROR(VLOOKUP(B316,'РЕОРГ 01.10.2009'!A:C,3,FALSE)),"",VLOOKUP(B316,'РЕОРГ 01.10.2009'!A:C,3,FALSE))</f>
        <v/>
      </c>
      <c r="BF316" s="12" t="str">
        <f t="shared" si="156"/>
        <v>Доп.офис №4342/094</v>
      </c>
      <c r="BG316" t="e">
        <f>LEFT(#REF!,2)</f>
        <v>#REF!</v>
      </c>
      <c r="BH316" s="12" t="str">
        <f t="shared" si="162"/>
        <v>4342/094</v>
      </c>
      <c r="BJ316" t="str">
        <f>IF(ISERROR(VLOOKUP($B316,'РЕОРГ 01.05.2010'!A:B,2,FALSE)),"",VLOOKUP($B316,'РЕОРГ 01.05.2010'!A:B,2,FALSE))</f>
        <v/>
      </c>
      <c r="BK316" s="12" t="str">
        <f t="shared" si="157"/>
        <v>Доп.офис №4342/094</v>
      </c>
      <c r="BL316" t="e">
        <f>LEFT(#REF!,2)</f>
        <v>#REF!</v>
      </c>
      <c r="BM316" s="12" t="str">
        <f t="shared" si="163"/>
        <v>4342/094</v>
      </c>
      <c r="BO316" t="str">
        <f>IF(ISERROR(VLOOKUP($B316,'РЕОРГ 01.08.2010'!A:B,2,FALSE)),"",VLOOKUP($B316,'РЕОРГ 01.08.2010'!A:B,2,FALSE))</f>
        <v/>
      </c>
      <c r="BP316" s="12" t="str">
        <f t="shared" si="158"/>
        <v>Доп.офис №4342/094</v>
      </c>
      <c r="BQ316" t="e">
        <f>LEFT(#REF!,2)</f>
        <v>#REF!</v>
      </c>
      <c r="BR316" s="12" t="str">
        <f t="shared" si="164"/>
        <v>4342/094</v>
      </c>
    </row>
    <row r="317" spans="1:70" ht="12.75" customHeight="1">
      <c r="A317" t="str">
        <f t="shared" si="159"/>
        <v>4342/095</v>
      </c>
      <c r="B317" s="133">
        <v>375</v>
      </c>
      <c r="C317" s="1" t="s">
        <v>10680</v>
      </c>
      <c r="D317" s="32" t="s">
        <v>1926</v>
      </c>
      <c r="E317" s="1" t="s">
        <v>8658</v>
      </c>
      <c r="F317" s="1" t="s">
        <v>4493</v>
      </c>
      <c r="G317" s="1" t="s">
        <v>10681</v>
      </c>
      <c r="H317" s="1" t="s">
        <v>10682</v>
      </c>
      <c r="I317" s="1" t="s">
        <v>10683</v>
      </c>
      <c r="J317" s="1"/>
      <c r="K317" s="1">
        <v>7</v>
      </c>
      <c r="L317" s="32" t="s">
        <v>4050</v>
      </c>
      <c r="M317" s="8" t="s">
        <v>11773</v>
      </c>
      <c r="N317" s="2" t="s">
        <v>12021</v>
      </c>
      <c r="O317" s="173"/>
      <c r="P317" s="168">
        <f t="shared" si="188"/>
        <v>314</v>
      </c>
      <c r="Q317" s="138">
        <f t="shared" si="182"/>
        <v>25</v>
      </c>
      <c r="R317" s="138">
        <f t="shared" si="183"/>
        <v>50</v>
      </c>
      <c r="S317" s="138">
        <f t="shared" si="184"/>
        <v>75</v>
      </c>
      <c r="T317" s="138">
        <f t="shared" si="185"/>
        <v>100</v>
      </c>
      <c r="U317" s="138">
        <f t="shared" si="186"/>
        <v>125</v>
      </c>
      <c r="V317" s="138" t="e">
        <f t="shared" si="187"/>
        <v>#VALUE!</v>
      </c>
      <c r="W317" s="158" t="str">
        <f t="shared" si="165"/>
        <v>10:00 19:00(14:00 15:00)</v>
      </c>
      <c r="X317" s="159">
        <f>HLOOKUP(SEARCH("2",$M317)-1,$Q$3:$V317,$P317+1,FALSE)</f>
        <v>25</v>
      </c>
      <c r="Y317" s="160" t="str">
        <f t="shared" si="166"/>
        <v>10:00 19:00(14:00 15:00)|10:00 19:00(13:00 15:00)|10:00 19:00(14:00 15:00)|10:00 19:00(14:00 15:00)|10:00 17:00(14:00 15:00)</v>
      </c>
      <c r="Z317" s="161" t="str">
        <f t="shared" si="167"/>
        <v>10:00 19:00(14:00 15:00)</v>
      </c>
      <c r="AA317" s="158" t="str">
        <f t="shared" si="168"/>
        <v>10:00 19:00(14:00 15:00)</v>
      </c>
      <c r="AB317" s="159">
        <f>HLOOKUP(SEARCH("3",$M317)-1,$Q$3:$V317,$P317+1,FALSE)</f>
        <v>50</v>
      </c>
      <c r="AC317" s="160" t="str">
        <f t="shared" si="169"/>
        <v>10:00 19:00(13:00 15:00)|10:00 19:00(14:00 15:00)|10:00 19:00(14:00 15:00)|10:00 17:00(14:00 15:00)</v>
      </c>
      <c r="AD317" s="161" t="str">
        <f t="shared" si="170"/>
        <v>10:00 19:00(13:00 15:00)</v>
      </c>
      <c r="AE317" s="158" t="str">
        <f t="shared" si="171"/>
        <v>10:00 19:00(13:00 15:00)</v>
      </c>
      <c r="AF317" s="159">
        <f>HLOOKUP(SEARCH("4",$M317)-1,$Q$3:$V317,$P317+1,FALSE)</f>
        <v>75</v>
      </c>
      <c r="AG317" s="161" t="str">
        <f t="shared" si="172"/>
        <v>10:00 19:00(14:00 15:00)|10:00 19:00(14:00 15:00)|10:00 17:00(14:00 15:00)</v>
      </c>
      <c r="AH317" s="161" t="str">
        <f t="shared" si="173"/>
        <v>10:00 19:00(14:00 15:00)</v>
      </c>
      <c r="AI317" s="158" t="str">
        <f t="shared" si="174"/>
        <v>10:00 19:00(14:00 15:00)</v>
      </c>
      <c r="AJ317" s="159">
        <f>HLOOKUP(SEARCH("5",$M317)-1,$Q$3:$V317,$P317+1,FALSE)</f>
        <v>100</v>
      </c>
      <c r="AK317" s="161" t="str">
        <f t="shared" si="175"/>
        <v>10:00 19:00(14:00 15:00)|10:00 17:00(14:00 15:00)</v>
      </c>
      <c r="AL317" s="161" t="str">
        <f t="shared" si="176"/>
        <v>10:00 19:00(14:00 15:00)</v>
      </c>
      <c r="AM317" s="158" t="str">
        <f t="shared" si="177"/>
        <v>10:00 19:00(14:00 15:00)</v>
      </c>
      <c r="AN317" s="159">
        <f>HLOOKUP(SEARCH("6",$M317)-1,$Q$3:$V317,$P317+1,FALSE)</f>
        <v>125</v>
      </c>
      <c r="AO317" s="161" t="str">
        <f t="shared" si="178"/>
        <v>10:00 17:00(14:00 15:00)</v>
      </c>
      <c r="AP317" s="161" t="e">
        <f t="shared" si="179"/>
        <v>#VALUE!</v>
      </c>
      <c r="AQ317" s="162" t="str">
        <f t="shared" si="180"/>
        <v>10:00 17:00(14:00 15:00)</v>
      </c>
      <c r="AR317" s="163" t="e">
        <f>HLOOKUP(SEARCH("7",$M317)-1,$Q$3:$V317,$P317+1,FALSE)</f>
        <v>#VALUE!</v>
      </c>
      <c r="AS317" s="164" t="str">
        <f t="shared" si="181"/>
        <v>выходной</v>
      </c>
      <c r="AT317" s="142"/>
      <c r="AU317" s="11" t="str">
        <f>IF(ISERROR(VLOOKUP(B317,'РЕОРГ 2008'!$A:$B,2,FALSE)),"",VLOOKUP(B317,'РЕОРГ 2008'!$A:$B,2,FALSE))</f>
        <v/>
      </c>
      <c r="AV317" s="12" t="str">
        <f t="shared" si="154"/>
        <v>Доп.офис №4342/095</v>
      </c>
      <c r="AW317" s="31" t="e">
        <f>LEFT(#REF!,2)</f>
        <v>#REF!</v>
      </c>
      <c r="AX317" s="12" t="str">
        <f t="shared" si="160"/>
        <v>4342/095</v>
      </c>
      <c r="AZ317" t="str">
        <f>IF(ISERROR(VLOOKUP(B317,'РЕОРГ 01.08.2009'!$A:$B,2,FALSE)),"",VLOOKUP(B317,'РЕОРГ 01.08.2009'!$A:$B,2,FALSE))</f>
        <v/>
      </c>
      <c r="BA317" s="12" t="str">
        <f t="shared" si="155"/>
        <v>Доп.офис №4342/095</v>
      </c>
      <c r="BB317" t="e">
        <f>LEFT(#REF!,2)</f>
        <v>#REF!</v>
      </c>
      <c r="BC317" s="12" t="str">
        <f t="shared" si="161"/>
        <v>4342/095</v>
      </c>
      <c r="BE317" t="str">
        <f>IF(ISERROR(VLOOKUP(B317,'РЕОРГ 01.10.2009'!A:C,3,FALSE)),"",VLOOKUP(B317,'РЕОРГ 01.10.2009'!A:C,3,FALSE))</f>
        <v/>
      </c>
      <c r="BF317" s="12" t="str">
        <f t="shared" si="156"/>
        <v>Доп.офис №4342/095</v>
      </c>
      <c r="BG317" t="e">
        <f>LEFT(#REF!,2)</f>
        <v>#REF!</v>
      </c>
      <c r="BH317" s="12" t="str">
        <f t="shared" si="162"/>
        <v>4342/095</v>
      </c>
      <c r="BJ317" t="str">
        <f>IF(ISERROR(VLOOKUP($B317,'РЕОРГ 01.05.2010'!A:B,2,FALSE)),"",VLOOKUP($B317,'РЕОРГ 01.05.2010'!A:B,2,FALSE))</f>
        <v/>
      </c>
      <c r="BK317" s="12" t="str">
        <f t="shared" si="157"/>
        <v>Доп.офис №4342/095</v>
      </c>
      <c r="BL317" t="e">
        <f>LEFT(#REF!,2)</f>
        <v>#REF!</v>
      </c>
      <c r="BM317" s="12" t="str">
        <f t="shared" si="163"/>
        <v>4342/095</v>
      </c>
      <c r="BO317" t="str">
        <f>IF(ISERROR(VLOOKUP($B317,'РЕОРГ 01.08.2010'!A:B,2,FALSE)),"",VLOOKUP($B317,'РЕОРГ 01.08.2010'!A:B,2,FALSE))</f>
        <v/>
      </c>
      <c r="BP317" s="12" t="str">
        <f t="shared" si="158"/>
        <v>Доп.офис №4342/095</v>
      </c>
      <c r="BQ317" t="e">
        <f>LEFT(#REF!,2)</f>
        <v>#REF!</v>
      </c>
      <c r="BR317" s="12" t="str">
        <f t="shared" si="164"/>
        <v>4342/095</v>
      </c>
    </row>
    <row r="318" spans="1:70" ht="12.75" customHeight="1">
      <c r="A318" t="str">
        <f t="shared" si="159"/>
        <v>4342/096</v>
      </c>
      <c r="B318" s="133">
        <v>376</v>
      </c>
      <c r="C318" s="1" t="s">
        <v>10684</v>
      </c>
      <c r="D318" s="32" t="s">
        <v>1926</v>
      </c>
      <c r="E318" s="1" t="s">
        <v>10685</v>
      </c>
      <c r="F318" s="1" t="s">
        <v>4493</v>
      </c>
      <c r="G318" s="1" t="s">
        <v>10686</v>
      </c>
      <c r="H318" s="1" t="s">
        <v>10687</v>
      </c>
      <c r="I318" s="1" t="s">
        <v>10688</v>
      </c>
      <c r="J318" s="1"/>
      <c r="K318" s="1">
        <v>10</v>
      </c>
      <c r="L318" s="32" t="s">
        <v>4050</v>
      </c>
      <c r="M318" s="8" t="s">
        <v>11773</v>
      </c>
      <c r="N318" s="2" t="s">
        <v>12022</v>
      </c>
      <c r="O318" s="173"/>
      <c r="P318" s="168">
        <f t="shared" si="188"/>
        <v>315</v>
      </c>
      <c r="Q318" s="138">
        <f t="shared" si="182"/>
        <v>12</v>
      </c>
      <c r="R318" s="138">
        <f t="shared" si="183"/>
        <v>24</v>
      </c>
      <c r="S318" s="138">
        <f t="shared" si="184"/>
        <v>36</v>
      </c>
      <c r="T318" s="138">
        <f t="shared" si="185"/>
        <v>48</v>
      </c>
      <c r="U318" s="138">
        <f t="shared" si="186"/>
        <v>60</v>
      </c>
      <c r="V318" s="138" t="e">
        <f t="shared" si="187"/>
        <v>#VALUE!</v>
      </c>
      <c r="W318" s="158" t="str">
        <f t="shared" si="165"/>
        <v>08:30 19:00</v>
      </c>
      <c r="X318" s="159">
        <f>HLOOKUP(SEARCH("2",$M318)-1,$Q$3:$V318,$P318+1,FALSE)</f>
        <v>12</v>
      </c>
      <c r="Y318" s="160" t="str">
        <f t="shared" si="166"/>
        <v>09:30 19:00|08:30 19:00|08:30 19:00|08:30 19:00|09:00 17:00</v>
      </c>
      <c r="Z318" s="161" t="str">
        <f t="shared" si="167"/>
        <v>09:30 19:00</v>
      </c>
      <c r="AA318" s="158" t="str">
        <f t="shared" si="168"/>
        <v>09:30 19:00</v>
      </c>
      <c r="AB318" s="159">
        <f>HLOOKUP(SEARCH("3",$M318)-1,$Q$3:$V318,$P318+1,FALSE)</f>
        <v>24</v>
      </c>
      <c r="AC318" s="160" t="str">
        <f t="shared" si="169"/>
        <v>08:30 19:00|08:30 19:00|08:30 19:00|09:00 17:00</v>
      </c>
      <c r="AD318" s="161" t="str">
        <f t="shared" si="170"/>
        <v>08:30 19:00</v>
      </c>
      <c r="AE318" s="158" t="str">
        <f t="shared" si="171"/>
        <v>08:30 19:00</v>
      </c>
      <c r="AF318" s="159">
        <f>HLOOKUP(SEARCH("4",$M318)-1,$Q$3:$V318,$P318+1,FALSE)</f>
        <v>36</v>
      </c>
      <c r="AG318" s="161" t="str">
        <f t="shared" si="172"/>
        <v>08:30 19:00|08:30 19:00|09:00 17:00</v>
      </c>
      <c r="AH318" s="161" t="str">
        <f t="shared" si="173"/>
        <v>08:30 19:00</v>
      </c>
      <c r="AI318" s="158" t="str">
        <f t="shared" si="174"/>
        <v>08:30 19:00</v>
      </c>
      <c r="AJ318" s="159">
        <f>HLOOKUP(SEARCH("5",$M318)-1,$Q$3:$V318,$P318+1,FALSE)</f>
        <v>48</v>
      </c>
      <c r="AK318" s="161" t="str">
        <f t="shared" si="175"/>
        <v>08:30 19:00|09:00 17:00</v>
      </c>
      <c r="AL318" s="161" t="str">
        <f t="shared" si="176"/>
        <v>08:30 19:00</v>
      </c>
      <c r="AM318" s="158" t="str">
        <f t="shared" si="177"/>
        <v>08:30 19:00</v>
      </c>
      <c r="AN318" s="159">
        <f>HLOOKUP(SEARCH("6",$M318)-1,$Q$3:$V318,$P318+1,FALSE)</f>
        <v>60</v>
      </c>
      <c r="AO318" s="161" t="str">
        <f t="shared" si="178"/>
        <v>09:00 17:00</v>
      </c>
      <c r="AP318" s="161" t="e">
        <f t="shared" si="179"/>
        <v>#VALUE!</v>
      </c>
      <c r="AQ318" s="162" t="str">
        <f t="shared" si="180"/>
        <v>09:00 17:00</v>
      </c>
      <c r="AR318" s="163" t="e">
        <f>HLOOKUP(SEARCH("7",$M318)-1,$Q$3:$V318,$P318+1,FALSE)</f>
        <v>#VALUE!</v>
      </c>
      <c r="AS318" s="164" t="str">
        <f t="shared" si="181"/>
        <v>выходной</v>
      </c>
      <c r="AT318" s="142"/>
      <c r="AU318" s="11" t="str">
        <f>IF(ISERROR(VLOOKUP(B318,'РЕОРГ 2008'!$A:$B,2,FALSE)),"",VLOOKUP(B318,'РЕОРГ 2008'!$A:$B,2,FALSE))</f>
        <v/>
      </c>
      <c r="AV318" s="12" t="str">
        <f t="shared" ref="AV318:AV381" si="189">IF(AND(BA318&lt;&gt;"",AU318=""),BA318,IF(AU318="",$C318,AU318))</f>
        <v>Доп.офис №4342/096</v>
      </c>
      <c r="AW318" s="31" t="e">
        <f>LEFT(#REF!,2)</f>
        <v>#REF!</v>
      </c>
      <c r="AX318" s="12" t="str">
        <f t="shared" si="160"/>
        <v>4342/096</v>
      </c>
      <c r="AZ318" t="str">
        <f>IF(ISERROR(VLOOKUP(B318,'РЕОРГ 01.08.2009'!$A:$B,2,FALSE)),"",VLOOKUP(B318,'РЕОРГ 01.08.2009'!$A:$B,2,FALSE))</f>
        <v/>
      </c>
      <c r="BA318" s="12" t="str">
        <f t="shared" ref="BA318:BA381" si="190">IF(AND(BF318&lt;&gt;"",AZ318=""),BF318,IF(AZ318="",$C318,AZ318))</f>
        <v>Доп.офис №4342/096</v>
      </c>
      <c r="BB318" t="e">
        <f>LEFT(#REF!,2)</f>
        <v>#REF!</v>
      </c>
      <c r="BC318" s="12" t="str">
        <f t="shared" si="161"/>
        <v>4342/096</v>
      </c>
      <c r="BE318" t="str">
        <f>IF(ISERROR(VLOOKUP(B318,'РЕОРГ 01.10.2009'!A:C,3,FALSE)),"",VLOOKUP(B318,'РЕОРГ 01.10.2009'!A:C,3,FALSE))</f>
        <v/>
      </c>
      <c r="BF318" s="12" t="str">
        <f t="shared" ref="BF318:BF381" si="191">IF(AND(BK318&lt;&gt;"",BE318=""),BK318,IF(BE318="",$C318,BE318))</f>
        <v>Доп.офис №4342/096</v>
      </c>
      <c r="BG318" t="e">
        <f>LEFT(#REF!,2)</f>
        <v>#REF!</v>
      </c>
      <c r="BH318" s="12" t="str">
        <f t="shared" si="162"/>
        <v>4342/096</v>
      </c>
      <c r="BJ318" t="str">
        <f>IF(ISERROR(VLOOKUP($B318,'РЕОРГ 01.05.2010'!A:B,2,FALSE)),"",VLOOKUP($B318,'РЕОРГ 01.05.2010'!A:B,2,FALSE))</f>
        <v/>
      </c>
      <c r="BK318" s="12" t="str">
        <f t="shared" ref="BK318:BK381" si="192">IF(AND(BP318&lt;&gt;"",BJ318=""),BP318,IF(BJ318="",$C318,BJ318))</f>
        <v>Доп.офис №4342/096</v>
      </c>
      <c r="BL318" t="e">
        <f>LEFT(#REF!,2)</f>
        <v>#REF!</v>
      </c>
      <c r="BM318" s="12" t="str">
        <f t="shared" si="163"/>
        <v>4342/096</v>
      </c>
      <c r="BO318" t="str">
        <f>IF(ISERROR(VLOOKUP($B318,'РЕОРГ 01.08.2010'!A:B,2,FALSE)),"",VLOOKUP($B318,'РЕОРГ 01.08.2010'!A:B,2,FALSE))</f>
        <v/>
      </c>
      <c r="BP318" s="12" t="str">
        <f t="shared" ref="BP318:BP381" si="193">IF(AND(BU318&lt;&gt;"",BO318=""),BU318,IF(BO318="",$C318,BO318))</f>
        <v>Доп.офис №4342/096</v>
      </c>
      <c r="BQ318" t="e">
        <f>LEFT(#REF!,2)</f>
        <v>#REF!</v>
      </c>
      <c r="BR318" s="12" t="str">
        <f t="shared" si="164"/>
        <v>4342/096</v>
      </c>
    </row>
    <row r="319" spans="1:70" ht="12.75" customHeight="1">
      <c r="A319" t="str">
        <f t="shared" ref="A319:A382" si="194">RIGHT(C319,LEN(C319)-SEARCH("№",C319))</f>
        <v>4342/097</v>
      </c>
      <c r="B319" s="133">
        <v>377</v>
      </c>
      <c r="C319" s="1" t="s">
        <v>10689</v>
      </c>
      <c r="D319" s="32" t="s">
        <v>7017</v>
      </c>
      <c r="E319" s="1" t="s">
        <v>8658</v>
      </c>
      <c r="F319" s="1" t="s">
        <v>4493</v>
      </c>
      <c r="G319" s="1" t="s">
        <v>8659</v>
      </c>
      <c r="H319" s="1" t="s">
        <v>10690</v>
      </c>
      <c r="I319" s="1" t="s">
        <v>10691</v>
      </c>
      <c r="J319" s="1"/>
      <c r="K319" s="1">
        <v>25.5</v>
      </c>
      <c r="L319" s="32" t="s">
        <v>4050</v>
      </c>
      <c r="M319" s="8" t="s">
        <v>11773</v>
      </c>
      <c r="N319" s="2" t="s">
        <v>11993</v>
      </c>
      <c r="O319" s="173"/>
      <c r="P319" s="168">
        <f t="shared" si="188"/>
        <v>316</v>
      </c>
      <c r="Q319" s="138">
        <f t="shared" si="182"/>
        <v>12</v>
      </c>
      <c r="R319" s="138">
        <f t="shared" si="183"/>
        <v>24</v>
      </c>
      <c r="S319" s="138">
        <f t="shared" si="184"/>
        <v>36</v>
      </c>
      <c r="T319" s="138">
        <f t="shared" si="185"/>
        <v>48</v>
      </c>
      <c r="U319" s="138">
        <f t="shared" si="186"/>
        <v>60</v>
      </c>
      <c r="V319" s="138" t="e">
        <f t="shared" si="187"/>
        <v>#VALUE!</v>
      </c>
      <c r="W319" s="158" t="str">
        <f t="shared" si="165"/>
        <v>09:00 18:00</v>
      </c>
      <c r="X319" s="159">
        <f>HLOOKUP(SEARCH("2",$M319)-1,$Q$3:$V319,$P319+1,FALSE)</f>
        <v>12</v>
      </c>
      <c r="Y319" s="160" t="str">
        <f t="shared" si="166"/>
        <v>09:00 18:00|09:00 18:00|10:00 18:00|09:00 18:00|09:00 17:00</v>
      </c>
      <c r="Z319" s="161" t="str">
        <f t="shared" si="167"/>
        <v>09:00 18:00</v>
      </c>
      <c r="AA319" s="158" t="str">
        <f t="shared" si="168"/>
        <v>09:00 18:00</v>
      </c>
      <c r="AB319" s="159">
        <f>HLOOKUP(SEARCH("3",$M319)-1,$Q$3:$V319,$P319+1,FALSE)</f>
        <v>24</v>
      </c>
      <c r="AC319" s="160" t="str">
        <f t="shared" si="169"/>
        <v>09:00 18:00|10:00 18:00|09:00 18:00|09:00 17:00</v>
      </c>
      <c r="AD319" s="161" t="str">
        <f t="shared" si="170"/>
        <v>09:00 18:00</v>
      </c>
      <c r="AE319" s="158" t="str">
        <f t="shared" si="171"/>
        <v>09:00 18:00</v>
      </c>
      <c r="AF319" s="159">
        <f>HLOOKUP(SEARCH("4",$M319)-1,$Q$3:$V319,$P319+1,FALSE)</f>
        <v>36</v>
      </c>
      <c r="AG319" s="161" t="str">
        <f t="shared" si="172"/>
        <v>10:00 18:00|09:00 18:00|09:00 17:00</v>
      </c>
      <c r="AH319" s="161" t="str">
        <f t="shared" si="173"/>
        <v>10:00 18:00</v>
      </c>
      <c r="AI319" s="158" t="str">
        <f t="shared" si="174"/>
        <v>10:00 18:00</v>
      </c>
      <c r="AJ319" s="159">
        <f>HLOOKUP(SEARCH("5",$M319)-1,$Q$3:$V319,$P319+1,FALSE)</f>
        <v>48</v>
      </c>
      <c r="AK319" s="161" t="str">
        <f t="shared" si="175"/>
        <v>09:00 18:00|09:00 17:00</v>
      </c>
      <c r="AL319" s="161" t="str">
        <f t="shared" si="176"/>
        <v>09:00 18:00</v>
      </c>
      <c r="AM319" s="158" t="str">
        <f t="shared" si="177"/>
        <v>09:00 18:00</v>
      </c>
      <c r="AN319" s="159">
        <f>HLOOKUP(SEARCH("6",$M319)-1,$Q$3:$V319,$P319+1,FALSE)</f>
        <v>60</v>
      </c>
      <c r="AO319" s="161" t="str">
        <f t="shared" si="178"/>
        <v>09:00 17:00</v>
      </c>
      <c r="AP319" s="161" t="e">
        <f t="shared" si="179"/>
        <v>#VALUE!</v>
      </c>
      <c r="AQ319" s="162" t="str">
        <f t="shared" si="180"/>
        <v>09:00 17:00</v>
      </c>
      <c r="AR319" s="163" t="e">
        <f>HLOOKUP(SEARCH("7",$M319)-1,$Q$3:$V319,$P319+1,FALSE)</f>
        <v>#VALUE!</v>
      </c>
      <c r="AS319" s="164" t="str">
        <f t="shared" si="181"/>
        <v>выходной</v>
      </c>
      <c r="AT319" s="142"/>
      <c r="AU319" s="11" t="str">
        <f>IF(ISERROR(VLOOKUP(B319,'РЕОРГ 2008'!$A:$B,2,FALSE)),"",VLOOKUP(B319,'РЕОРГ 2008'!$A:$B,2,FALSE))</f>
        <v/>
      </c>
      <c r="AV319" s="12" t="str">
        <f t="shared" si="189"/>
        <v>Доп.офис №4342/097</v>
      </c>
      <c r="AW319" s="31" t="e">
        <f>LEFT(#REF!,2)</f>
        <v>#REF!</v>
      </c>
      <c r="AX319" s="12" t="str">
        <f t="shared" ref="AX319:AX382" si="195">RIGHT(AV319,(LEN(AV319)-SEARCH("№",AV319)))</f>
        <v>4342/097</v>
      </c>
      <c r="AZ319" t="str">
        <f>IF(ISERROR(VLOOKUP(B319,'РЕОРГ 01.08.2009'!$A:$B,2,FALSE)),"",VLOOKUP(B319,'РЕОРГ 01.08.2009'!$A:$B,2,FALSE))</f>
        <v/>
      </c>
      <c r="BA319" s="12" t="str">
        <f t="shared" si="190"/>
        <v>Доп.офис №4342/097</v>
      </c>
      <c r="BB319" t="e">
        <f>LEFT(#REF!,2)</f>
        <v>#REF!</v>
      </c>
      <c r="BC319" s="12" t="str">
        <f t="shared" ref="BC319:BC382" si="196">RIGHT(BA319,(LEN(BA319)-SEARCH("№",BA319)))</f>
        <v>4342/097</v>
      </c>
      <c r="BE319" t="str">
        <f>IF(ISERROR(VLOOKUP(B319,'РЕОРГ 01.10.2009'!A:C,3,FALSE)),"",VLOOKUP(B319,'РЕОРГ 01.10.2009'!A:C,3,FALSE))</f>
        <v/>
      </c>
      <c r="BF319" s="12" t="str">
        <f t="shared" si="191"/>
        <v>Доп.офис №4342/097</v>
      </c>
      <c r="BG319" t="e">
        <f>LEFT(#REF!,2)</f>
        <v>#REF!</v>
      </c>
      <c r="BH319" s="12" t="str">
        <f t="shared" ref="BH319:BH382" si="197">RIGHT(BF319,(LEN(BF319)-SEARCH("№",BF319)))</f>
        <v>4342/097</v>
      </c>
      <c r="BJ319" t="str">
        <f>IF(ISERROR(VLOOKUP($B319,'РЕОРГ 01.05.2010'!A:B,2,FALSE)),"",VLOOKUP($B319,'РЕОРГ 01.05.2010'!A:B,2,FALSE))</f>
        <v/>
      </c>
      <c r="BK319" s="12" t="str">
        <f t="shared" si="192"/>
        <v>Доп.офис №4342/097</v>
      </c>
      <c r="BL319" t="e">
        <f>LEFT(#REF!,2)</f>
        <v>#REF!</v>
      </c>
      <c r="BM319" s="12" t="str">
        <f t="shared" ref="BM319:BM382" si="198">RIGHT(BK319,(LEN(BK319)-SEARCH("№",BK319)))</f>
        <v>4342/097</v>
      </c>
      <c r="BO319" t="str">
        <f>IF(ISERROR(VLOOKUP($B319,'РЕОРГ 01.08.2010'!A:B,2,FALSE)),"",VLOOKUP($B319,'РЕОРГ 01.08.2010'!A:B,2,FALSE))</f>
        <v/>
      </c>
      <c r="BP319" s="12" t="str">
        <f t="shared" si="193"/>
        <v>Доп.офис №4342/097</v>
      </c>
      <c r="BQ319" t="e">
        <f>LEFT(#REF!,2)</f>
        <v>#REF!</v>
      </c>
      <c r="BR319" s="12" t="str">
        <f t="shared" ref="BR319:BR382" si="199">RIGHT(BP319,(LEN(BP319)-SEARCH("№",BP319)))</f>
        <v>4342/097</v>
      </c>
    </row>
    <row r="320" spans="1:70" ht="12.75" customHeight="1">
      <c r="A320" t="str">
        <f t="shared" si="194"/>
        <v>4342/098</v>
      </c>
      <c r="B320" s="133">
        <v>378</v>
      </c>
      <c r="C320" s="1" t="s">
        <v>10692</v>
      </c>
      <c r="D320" s="32" t="s">
        <v>7017</v>
      </c>
      <c r="E320" s="1" t="s">
        <v>6129</v>
      </c>
      <c r="F320" s="1" t="s">
        <v>4493</v>
      </c>
      <c r="G320" s="1" t="s">
        <v>11142</v>
      </c>
      <c r="H320" s="1" t="s">
        <v>11143</v>
      </c>
      <c r="I320" s="1" t="s">
        <v>6688</v>
      </c>
      <c r="J320" s="1"/>
      <c r="K320" s="1">
        <v>21</v>
      </c>
      <c r="L320" s="32" t="s">
        <v>4050</v>
      </c>
      <c r="M320" s="8" t="s">
        <v>11783</v>
      </c>
      <c r="N320" s="2" t="s">
        <v>12014</v>
      </c>
      <c r="O320" s="173"/>
      <c r="P320" s="168">
        <f t="shared" si="188"/>
        <v>317</v>
      </c>
      <c r="Q320" s="138">
        <f t="shared" si="182"/>
        <v>12</v>
      </c>
      <c r="R320" s="138">
        <f t="shared" si="183"/>
        <v>24</v>
      </c>
      <c r="S320" s="138">
        <f t="shared" si="184"/>
        <v>36</v>
      </c>
      <c r="T320" s="138">
        <f t="shared" si="185"/>
        <v>48</v>
      </c>
      <c r="U320" s="138">
        <f t="shared" si="186"/>
        <v>60</v>
      </c>
      <c r="V320" s="138">
        <f t="shared" si="187"/>
        <v>72</v>
      </c>
      <c r="W320" s="158" t="str">
        <f t="shared" ref="W320:W383" si="200">IF(M320="1",N320,IF(ISERROR(SEARCH(1,M320)=1),"выходной",IF(SEARCH(1,M320)=1,LEFT(N320,Q320-1),"")))</f>
        <v>09:00 20:00</v>
      </c>
      <c r="X320" s="159">
        <f>HLOOKUP(SEARCH("2",$M320)-1,$Q$3:$V320,$P320+1,FALSE)</f>
        <v>12</v>
      </c>
      <c r="Y320" s="160" t="str">
        <f t="shared" ref="Y320:Y383" si="201">IF(M320="2",N320,IF(LEFT(M320,1)="2",LEFT(N320,Q320-1),RIGHT(N320,LEN(N320)-SEARCH("|",N320,X320))))</f>
        <v>10:00 20:00|09:00 20:00|09:00 20:00|09:00 20:00|09:00 17:00|09:00 14:00</v>
      </c>
      <c r="Z320" s="161" t="str">
        <f t="shared" ref="Z320:Z383" si="202">LEFT(Y320,SEARCH("|",Y320,1)-1)</f>
        <v>10:00 20:00</v>
      </c>
      <c r="AA320" s="158" t="str">
        <f t="shared" ref="AA320:AA383" si="203">IF(ISERROR(SEARCH(2,$M320)),"выходной",IF(LEFT($M320,1)="2",Y320,IF(RIGHT($M320,1)="2",Y320,Z320)))</f>
        <v>10:00 20:00</v>
      </c>
      <c r="AB320" s="159">
        <f>HLOOKUP(SEARCH("3",$M320)-1,$Q$3:$V320,$P320+1,FALSE)</f>
        <v>24</v>
      </c>
      <c r="AC320" s="160" t="str">
        <f t="shared" ref="AC320:AC383" si="204">IF(M320="3",N320,IF(LEFT($M320,1)="3",LEFT($N320,$Q320-1),RIGHT($N320,LEN($N320)-SEARCH("|",$N320,AB320))))</f>
        <v>09:00 20:00|09:00 20:00|09:00 20:00|09:00 17:00|09:00 14:00</v>
      </c>
      <c r="AD320" s="161" t="str">
        <f t="shared" ref="AD320:AD383" si="205">LEFT(AC320,SEARCH("|",AC320,1)-1)</f>
        <v>09:00 20:00</v>
      </c>
      <c r="AE320" s="158" t="str">
        <f t="shared" ref="AE320:AE383" si="206">IF(ISERROR(SEARCH(3,$M320)),"выходной",IF(LEFT($M320,1)="3",AC320,IF(RIGHT($M320,1)="3",AC320,AD320)))</f>
        <v>09:00 20:00</v>
      </c>
      <c r="AF320" s="159">
        <f>HLOOKUP(SEARCH("4",$M320)-1,$Q$3:$V320,$P320+1,FALSE)</f>
        <v>36</v>
      </c>
      <c r="AG320" s="161" t="str">
        <f t="shared" ref="AG320:AG383" si="207">IF(M320="4",N320,IF(LEFT($M320,1)="4",LEFT($N320,$Q320-1),RIGHT($N320,LEN($N320)-SEARCH("|",$N320,AF320))))</f>
        <v>09:00 20:00|09:00 20:00|09:00 17:00|09:00 14:00</v>
      </c>
      <c r="AH320" s="161" t="str">
        <f t="shared" ref="AH320:AH383" si="208">LEFT(AG320,SEARCH("|",AG320,1)-1)</f>
        <v>09:00 20:00</v>
      </c>
      <c r="AI320" s="158" t="str">
        <f t="shared" ref="AI320:AI383" si="209">IF(ISERROR(SEARCH(4,$M320)),"выходной",IF(LEFT($M320,1)="4",AG320,IF(RIGHT($M320,1)="4",AG320,AH320)))</f>
        <v>09:00 20:00</v>
      </c>
      <c r="AJ320" s="159">
        <f>HLOOKUP(SEARCH("5",$M320)-1,$Q$3:$V320,$P320+1,FALSE)</f>
        <v>48</v>
      </c>
      <c r="AK320" s="161" t="str">
        <f t="shared" ref="AK320:AK383" si="210">IF(M320="5",N320,IF(LEFT($M320,1)="5",LEFT($N320,$Q320-1),RIGHT($N320,LEN($N320)-SEARCH("|",$N320,AJ320))))</f>
        <v>09:00 20:00|09:00 17:00|09:00 14:00</v>
      </c>
      <c r="AL320" s="161" t="str">
        <f t="shared" ref="AL320:AL383" si="211">LEFT(AK320,SEARCH("|",AK320,1)-1)</f>
        <v>09:00 20:00</v>
      </c>
      <c r="AM320" s="158" t="str">
        <f t="shared" ref="AM320:AM383" si="212">IF(ISERROR(SEARCH(5,$M320)),"выходной",IF(LEFT($M320,1)="5",AK320,IF(RIGHT($M320,1)="5",AK320,AL320)))</f>
        <v>09:00 20:00</v>
      </c>
      <c r="AN320" s="159">
        <f>HLOOKUP(SEARCH("6",$M320)-1,$Q$3:$V320,$P320+1,FALSE)</f>
        <v>60</v>
      </c>
      <c r="AO320" s="161" t="str">
        <f t="shared" ref="AO320:AO383" si="213">IF(M320="6",N320,IF(LEFT($M320,1)="6",LEFT($N320,$Q320-1),RIGHT($N320,LEN($N320)-SEARCH("|",$N320,AN320))))</f>
        <v>09:00 17:00|09:00 14:00</v>
      </c>
      <c r="AP320" s="161" t="str">
        <f t="shared" ref="AP320:AP383" si="214">LEFT(AO320,SEARCH("|",AO320,1)-1)</f>
        <v>09:00 17:00</v>
      </c>
      <c r="AQ320" s="162" t="str">
        <f t="shared" ref="AQ320:AQ383" si="215">IF(ISERROR(SEARCH(6,$M320)),"выходной",IF(LEFT($M320,1)="6",AO320,IF(RIGHT($M320,1)="6",AO320,AP320)))</f>
        <v>09:00 17:00</v>
      </c>
      <c r="AR320" s="163">
        <f>HLOOKUP(SEARCH("7",$M320)-1,$Q$3:$V320,$P320+1,FALSE)</f>
        <v>72</v>
      </c>
      <c r="AS320" s="164" t="str">
        <f t="shared" ref="AS320:AS383" si="216">IF(M320=7,N320,IF(ISERROR(SEARCH(7,M320)=1),"выходной",RIGHT(N320,LEN(N320)-AR320)))</f>
        <v>09:00 14:00</v>
      </c>
      <c r="AT320" s="142"/>
      <c r="AU320" s="11" t="str">
        <f>IF(ISERROR(VLOOKUP(B320,'РЕОРГ 2008'!$A:$B,2,FALSE)),"",VLOOKUP(B320,'РЕОРГ 2008'!$A:$B,2,FALSE))</f>
        <v/>
      </c>
      <c r="AV320" s="12" t="str">
        <f t="shared" si="189"/>
        <v>Доп.офис №4342/098</v>
      </c>
      <c r="AW320" s="31" t="e">
        <f>LEFT(#REF!,2)</f>
        <v>#REF!</v>
      </c>
      <c r="AX320" s="12" t="str">
        <f t="shared" si="195"/>
        <v>4342/098</v>
      </c>
      <c r="AZ320" t="str">
        <f>IF(ISERROR(VLOOKUP(B320,'РЕОРГ 01.08.2009'!$A:$B,2,FALSE)),"",VLOOKUP(B320,'РЕОРГ 01.08.2009'!$A:$B,2,FALSE))</f>
        <v/>
      </c>
      <c r="BA320" s="12" t="str">
        <f t="shared" si="190"/>
        <v>Доп.офис №4342/098</v>
      </c>
      <c r="BB320" t="e">
        <f>LEFT(#REF!,2)</f>
        <v>#REF!</v>
      </c>
      <c r="BC320" s="12" t="str">
        <f t="shared" si="196"/>
        <v>4342/098</v>
      </c>
      <c r="BE320" t="str">
        <f>IF(ISERROR(VLOOKUP(B320,'РЕОРГ 01.10.2009'!A:C,3,FALSE)),"",VLOOKUP(B320,'РЕОРГ 01.10.2009'!A:C,3,FALSE))</f>
        <v/>
      </c>
      <c r="BF320" s="12" t="str">
        <f t="shared" si="191"/>
        <v>Доп.офис №4342/098</v>
      </c>
      <c r="BG320" t="e">
        <f>LEFT(#REF!,2)</f>
        <v>#REF!</v>
      </c>
      <c r="BH320" s="12" t="str">
        <f t="shared" si="197"/>
        <v>4342/098</v>
      </c>
      <c r="BJ320" t="str">
        <f>IF(ISERROR(VLOOKUP($B320,'РЕОРГ 01.05.2010'!A:B,2,FALSE)),"",VLOOKUP($B320,'РЕОРГ 01.05.2010'!A:B,2,FALSE))</f>
        <v/>
      </c>
      <c r="BK320" s="12" t="str">
        <f t="shared" si="192"/>
        <v>Доп.офис №4342/098</v>
      </c>
      <c r="BL320" t="e">
        <f>LEFT(#REF!,2)</f>
        <v>#REF!</v>
      </c>
      <c r="BM320" s="12" t="str">
        <f t="shared" si="198"/>
        <v>4342/098</v>
      </c>
      <c r="BO320" t="str">
        <f>IF(ISERROR(VLOOKUP($B320,'РЕОРГ 01.08.2010'!A:B,2,FALSE)),"",VLOOKUP($B320,'РЕОРГ 01.08.2010'!A:B,2,FALSE))</f>
        <v/>
      </c>
      <c r="BP320" s="12" t="str">
        <f t="shared" si="193"/>
        <v>Доп.офис №4342/098</v>
      </c>
      <c r="BQ320" t="e">
        <f>LEFT(#REF!,2)</f>
        <v>#REF!</v>
      </c>
      <c r="BR320" s="12" t="str">
        <f t="shared" si="199"/>
        <v>4342/098</v>
      </c>
    </row>
    <row r="321" spans="1:70" ht="12.75" customHeight="1">
      <c r="A321" t="str">
        <f t="shared" si="194"/>
        <v>4345</v>
      </c>
      <c r="B321" s="133">
        <v>379</v>
      </c>
      <c r="C321" s="1" t="s">
        <v>10693</v>
      </c>
      <c r="D321" s="32" t="s">
        <v>4491</v>
      </c>
      <c r="E321" s="1" t="s">
        <v>10694</v>
      </c>
      <c r="F321" s="1" t="s">
        <v>4493</v>
      </c>
      <c r="G321" s="1" t="s">
        <v>10695</v>
      </c>
      <c r="H321" s="1" t="s">
        <v>10696</v>
      </c>
      <c r="I321" s="1" t="s">
        <v>10697</v>
      </c>
      <c r="J321" s="1" t="s">
        <v>12988</v>
      </c>
      <c r="K321" s="1">
        <v>123.15</v>
      </c>
      <c r="L321" s="32" t="s">
        <v>2043</v>
      </c>
      <c r="M321" s="8" t="s">
        <v>11771</v>
      </c>
      <c r="N321" s="2" t="s">
        <v>12023</v>
      </c>
      <c r="O321" s="173"/>
      <c r="P321" s="168">
        <f t="shared" si="188"/>
        <v>318</v>
      </c>
      <c r="Q321" s="138">
        <f t="shared" ref="Q321:Q384" si="217">SEARCH("|",N321,1)</f>
        <v>12</v>
      </c>
      <c r="R321" s="138">
        <f t="shared" ref="R321:R384" si="218">SEARCH("|",N321,Q321+1)</f>
        <v>24</v>
      </c>
      <c r="S321" s="138">
        <f t="shared" ref="S321:S384" si="219">SEARCH("|",N321,R321+1)</f>
        <v>36</v>
      </c>
      <c r="T321" s="138">
        <f t="shared" ref="T321:T384" si="220">SEARCH("|",N321,S321+1)</f>
        <v>48</v>
      </c>
      <c r="U321" s="138" t="e">
        <f t="shared" ref="U321:U384" si="221">SEARCH("|",N321,T321+1)</f>
        <v>#VALUE!</v>
      </c>
      <c r="V321" s="138" t="e">
        <f t="shared" ref="V321:V384" si="222">SEARCH("|",N321,U321+1)</f>
        <v>#VALUE!</v>
      </c>
      <c r="W321" s="158" t="str">
        <f t="shared" si="200"/>
        <v>08:00 17:00</v>
      </c>
      <c r="X321" s="159">
        <f>HLOOKUP(SEARCH("2",$M321)-1,$Q$3:$V321,$P321+1,FALSE)</f>
        <v>12</v>
      </c>
      <c r="Y321" s="160" t="str">
        <f t="shared" si="201"/>
        <v>08:00 17:00|08:00 17:00|08:00 17:00|08:00 16:00</v>
      </c>
      <c r="Z321" s="161" t="str">
        <f t="shared" si="202"/>
        <v>08:00 17:00</v>
      </c>
      <c r="AA321" s="158" t="str">
        <f t="shared" si="203"/>
        <v>08:00 17:00</v>
      </c>
      <c r="AB321" s="159">
        <f>HLOOKUP(SEARCH("3",$M321)-1,$Q$3:$V321,$P321+1,FALSE)</f>
        <v>24</v>
      </c>
      <c r="AC321" s="160" t="str">
        <f t="shared" si="204"/>
        <v>08:00 17:00|08:00 17:00|08:00 16:00</v>
      </c>
      <c r="AD321" s="161" t="str">
        <f t="shared" si="205"/>
        <v>08:00 17:00</v>
      </c>
      <c r="AE321" s="158" t="str">
        <f t="shared" si="206"/>
        <v>08:00 17:00</v>
      </c>
      <c r="AF321" s="159">
        <f>HLOOKUP(SEARCH("4",$M321)-1,$Q$3:$V321,$P321+1,FALSE)</f>
        <v>36</v>
      </c>
      <c r="AG321" s="161" t="str">
        <f t="shared" si="207"/>
        <v>08:00 17:00|08:00 16:00</v>
      </c>
      <c r="AH321" s="161" t="str">
        <f t="shared" si="208"/>
        <v>08:00 17:00</v>
      </c>
      <c r="AI321" s="158" t="str">
        <f t="shared" si="209"/>
        <v>08:00 17:00</v>
      </c>
      <c r="AJ321" s="159">
        <f>HLOOKUP(SEARCH("5",$M321)-1,$Q$3:$V321,$P321+1,FALSE)</f>
        <v>48</v>
      </c>
      <c r="AK321" s="161" t="str">
        <f t="shared" si="210"/>
        <v>08:00 16:00</v>
      </c>
      <c r="AL321" s="161" t="e">
        <f t="shared" si="211"/>
        <v>#VALUE!</v>
      </c>
      <c r="AM321" s="158" t="str">
        <f t="shared" si="212"/>
        <v>08:00 16:00</v>
      </c>
      <c r="AN321" s="159" t="e">
        <f>HLOOKUP(SEARCH("6",$M321)-1,$Q$3:$V321,$P321+1,FALSE)</f>
        <v>#VALUE!</v>
      </c>
      <c r="AO321" s="161" t="e">
        <f t="shared" si="213"/>
        <v>#VALUE!</v>
      </c>
      <c r="AP321" s="161" t="e">
        <f t="shared" si="214"/>
        <v>#VALUE!</v>
      </c>
      <c r="AQ321" s="162" t="str">
        <f t="shared" si="215"/>
        <v>выходной</v>
      </c>
      <c r="AR321" s="163" t="e">
        <f>HLOOKUP(SEARCH("7",$M321)-1,$Q$3:$V321,$P321+1,FALSE)</f>
        <v>#VALUE!</v>
      </c>
      <c r="AS321" s="164" t="str">
        <f t="shared" si="216"/>
        <v>выходной</v>
      </c>
      <c r="AT321" s="142"/>
      <c r="AU321" s="11" t="str">
        <f>IF(ISERROR(VLOOKUP(B321,'РЕОРГ 2008'!$A:$B,2,FALSE)),"",VLOOKUP(B321,'РЕОРГ 2008'!$A:$B,2,FALSE))</f>
        <v/>
      </c>
      <c r="AV321" s="12" t="str">
        <f t="shared" si="189"/>
        <v>Кстовское отделение №4345</v>
      </c>
      <c r="AW321" s="31" t="e">
        <f>LEFT(#REF!,2)</f>
        <v>#REF!</v>
      </c>
      <c r="AX321" s="12" t="str">
        <f t="shared" si="195"/>
        <v>4345</v>
      </c>
      <c r="AZ321" t="str">
        <f>IF(ISERROR(VLOOKUP(B321,'РЕОРГ 01.08.2009'!$A:$B,2,FALSE)),"",VLOOKUP(B321,'РЕОРГ 01.08.2009'!$A:$B,2,FALSE))</f>
        <v/>
      </c>
      <c r="BA321" s="12" t="str">
        <f t="shared" si="190"/>
        <v>Кстовское отделение №4345</v>
      </c>
      <c r="BB321" t="e">
        <f>LEFT(#REF!,2)</f>
        <v>#REF!</v>
      </c>
      <c r="BC321" s="12" t="str">
        <f t="shared" si="196"/>
        <v>4345</v>
      </c>
      <c r="BE321" t="str">
        <f>IF(ISERROR(VLOOKUP(B321,'РЕОРГ 01.10.2009'!A:C,3,FALSE)),"",VLOOKUP(B321,'РЕОРГ 01.10.2009'!A:C,3,FALSE))</f>
        <v/>
      </c>
      <c r="BF321" s="12" t="str">
        <f t="shared" si="191"/>
        <v>Кстовское отделение №4345</v>
      </c>
      <c r="BG321" t="e">
        <f>LEFT(#REF!,2)</f>
        <v>#REF!</v>
      </c>
      <c r="BH321" s="12" t="str">
        <f t="shared" si="197"/>
        <v>4345</v>
      </c>
      <c r="BJ321" t="str">
        <f>IF(ISERROR(VLOOKUP($B321,'РЕОРГ 01.05.2010'!A:B,2,FALSE)),"",VLOOKUP($B321,'РЕОРГ 01.05.2010'!A:B,2,FALSE))</f>
        <v/>
      </c>
      <c r="BK321" s="12" t="str">
        <f t="shared" si="192"/>
        <v>Кстовское отделение №4345</v>
      </c>
      <c r="BL321" t="e">
        <f>LEFT(#REF!,2)</f>
        <v>#REF!</v>
      </c>
      <c r="BM321" s="12" t="str">
        <f t="shared" si="198"/>
        <v>4345</v>
      </c>
      <c r="BO321" t="str">
        <f>IF(ISERROR(VLOOKUP($B321,'РЕОРГ 01.08.2010'!A:B,2,FALSE)),"",VLOOKUP($B321,'РЕОРГ 01.08.2010'!A:B,2,FALSE))</f>
        <v/>
      </c>
      <c r="BP321" s="12" t="str">
        <f t="shared" si="193"/>
        <v>Кстовское отделение №4345</v>
      </c>
      <c r="BQ321" t="e">
        <f>LEFT(#REF!,2)</f>
        <v>#REF!</v>
      </c>
      <c r="BR321" s="12" t="str">
        <f t="shared" si="199"/>
        <v>4345</v>
      </c>
    </row>
    <row r="322" spans="1:70" ht="12.75" customHeight="1">
      <c r="A322" t="str">
        <f t="shared" si="194"/>
        <v>4345/01</v>
      </c>
      <c r="B322" s="133">
        <v>380</v>
      </c>
      <c r="C322" s="1" t="s">
        <v>10698</v>
      </c>
      <c r="D322" s="32" t="s">
        <v>1926</v>
      </c>
      <c r="E322" s="1" t="s">
        <v>10699</v>
      </c>
      <c r="F322" s="1" t="s">
        <v>4493</v>
      </c>
      <c r="G322" s="1" t="s">
        <v>1751</v>
      </c>
      <c r="H322" s="1" t="s">
        <v>10700</v>
      </c>
      <c r="I322" s="1" t="s">
        <v>10701</v>
      </c>
      <c r="J322" s="1"/>
      <c r="K322" s="1">
        <v>0.25</v>
      </c>
      <c r="L322" s="32" t="s">
        <v>4049</v>
      </c>
      <c r="M322" s="8" t="s">
        <v>11868</v>
      </c>
      <c r="N322" s="2" t="s">
        <v>12024</v>
      </c>
      <c r="O322" s="173"/>
      <c r="P322" s="168">
        <f t="shared" si="188"/>
        <v>319</v>
      </c>
      <c r="Q322" s="138">
        <f t="shared" si="217"/>
        <v>25</v>
      </c>
      <c r="R322" s="138" t="e">
        <f t="shared" si="218"/>
        <v>#VALUE!</v>
      </c>
      <c r="S322" s="138" t="e">
        <f t="shared" si="219"/>
        <v>#VALUE!</v>
      </c>
      <c r="T322" s="138" t="e">
        <f t="shared" si="220"/>
        <v>#VALUE!</v>
      </c>
      <c r="U322" s="138" t="e">
        <f t="shared" si="221"/>
        <v>#VALUE!</v>
      </c>
      <c r="V322" s="138" t="e">
        <f t="shared" si="222"/>
        <v>#VALUE!</v>
      </c>
      <c r="W322" s="158" t="str">
        <f t="shared" si="200"/>
        <v>выходной</v>
      </c>
      <c r="X322" s="159" t="e">
        <f>HLOOKUP(SEARCH("2",$M322)-1,$Q$3:$V322,$P322+1,FALSE)</f>
        <v>#N/A</v>
      </c>
      <c r="Y322" s="160" t="str">
        <f t="shared" si="201"/>
        <v>08:30 13:00(00:00 00:00)</v>
      </c>
      <c r="Z322" s="161" t="e">
        <f t="shared" si="202"/>
        <v>#VALUE!</v>
      </c>
      <c r="AA322" s="158" t="str">
        <f t="shared" si="203"/>
        <v>08:30 13:00(00:00 00:00)</v>
      </c>
      <c r="AB322" s="159" t="e">
        <f>HLOOKUP(SEARCH("3",$M322)-1,$Q$3:$V322,$P322+1,FALSE)</f>
        <v>#VALUE!</v>
      </c>
      <c r="AC322" s="160" t="e">
        <f t="shared" si="204"/>
        <v>#VALUE!</v>
      </c>
      <c r="AD322" s="161" t="e">
        <f t="shared" si="205"/>
        <v>#VALUE!</v>
      </c>
      <c r="AE322" s="158" t="str">
        <f t="shared" si="206"/>
        <v>выходной</v>
      </c>
      <c r="AF322" s="159">
        <f>HLOOKUP(SEARCH("4",$M322)-1,$Q$3:$V322,$P322+1,FALSE)</f>
        <v>25</v>
      </c>
      <c r="AG322" s="161" t="str">
        <f t="shared" si="207"/>
        <v>08:30 13:00(00:00 00:00)</v>
      </c>
      <c r="AH322" s="161" t="e">
        <f t="shared" si="208"/>
        <v>#VALUE!</v>
      </c>
      <c r="AI322" s="158" t="str">
        <f t="shared" si="209"/>
        <v>08:30 13:00(00:00 00:00)</v>
      </c>
      <c r="AJ322" s="159" t="e">
        <f>HLOOKUP(SEARCH("5",$M322)-1,$Q$3:$V322,$P322+1,FALSE)</f>
        <v>#VALUE!</v>
      </c>
      <c r="AK322" s="161" t="e">
        <f t="shared" si="210"/>
        <v>#VALUE!</v>
      </c>
      <c r="AL322" s="161" t="e">
        <f t="shared" si="211"/>
        <v>#VALUE!</v>
      </c>
      <c r="AM322" s="158" t="str">
        <f t="shared" si="212"/>
        <v>выходной</v>
      </c>
      <c r="AN322" s="159" t="e">
        <f>HLOOKUP(SEARCH("6",$M322)-1,$Q$3:$V322,$P322+1,FALSE)</f>
        <v>#VALUE!</v>
      </c>
      <c r="AO322" s="161" t="e">
        <f t="shared" si="213"/>
        <v>#VALUE!</v>
      </c>
      <c r="AP322" s="161" t="e">
        <f t="shared" si="214"/>
        <v>#VALUE!</v>
      </c>
      <c r="AQ322" s="162" t="str">
        <f t="shared" si="215"/>
        <v>выходной</v>
      </c>
      <c r="AR322" s="163" t="e">
        <f>HLOOKUP(SEARCH("7",$M322)-1,$Q$3:$V322,$P322+1,FALSE)</f>
        <v>#VALUE!</v>
      </c>
      <c r="AS322" s="164" t="str">
        <f t="shared" si="216"/>
        <v>выходной</v>
      </c>
      <c r="AT322" s="142"/>
      <c r="AU322" s="11" t="str">
        <f>IF(ISERROR(VLOOKUP(B322,'РЕОРГ 2008'!$A:$B,2,FALSE)),"",VLOOKUP(B322,'РЕОРГ 2008'!$A:$B,2,FALSE))</f>
        <v/>
      </c>
      <c r="AV322" s="12" t="str">
        <f t="shared" si="189"/>
        <v>Доп.офис №4345/01</v>
      </c>
      <c r="AW322" s="31" t="e">
        <f>LEFT(#REF!,2)</f>
        <v>#REF!</v>
      </c>
      <c r="AX322" s="12" t="str">
        <f t="shared" si="195"/>
        <v>4345/01</v>
      </c>
      <c r="AZ322" t="str">
        <f>IF(ISERROR(VLOOKUP(B322,'РЕОРГ 01.08.2009'!$A:$B,2,FALSE)),"",VLOOKUP(B322,'РЕОРГ 01.08.2009'!$A:$B,2,FALSE))</f>
        <v/>
      </c>
      <c r="BA322" s="12" t="str">
        <f t="shared" si="190"/>
        <v>Доп.офис №4345/01</v>
      </c>
      <c r="BB322" t="e">
        <f>LEFT(#REF!,2)</f>
        <v>#REF!</v>
      </c>
      <c r="BC322" s="12" t="str">
        <f t="shared" si="196"/>
        <v>4345/01</v>
      </c>
      <c r="BE322" t="str">
        <f>IF(ISERROR(VLOOKUP(B322,'РЕОРГ 01.10.2009'!A:C,3,FALSE)),"",VLOOKUP(B322,'РЕОРГ 01.10.2009'!A:C,3,FALSE))</f>
        <v/>
      </c>
      <c r="BF322" s="12" t="str">
        <f t="shared" si="191"/>
        <v>Доп.офис №4345/01</v>
      </c>
      <c r="BG322" t="e">
        <f>LEFT(#REF!,2)</f>
        <v>#REF!</v>
      </c>
      <c r="BH322" s="12" t="str">
        <f t="shared" si="197"/>
        <v>4345/01</v>
      </c>
      <c r="BJ322" t="str">
        <f>IF(ISERROR(VLOOKUP($B322,'РЕОРГ 01.05.2010'!A:B,2,FALSE)),"",VLOOKUP($B322,'РЕОРГ 01.05.2010'!A:B,2,FALSE))</f>
        <v/>
      </c>
      <c r="BK322" s="12" t="str">
        <f t="shared" si="192"/>
        <v>Доп.офис №4345/01</v>
      </c>
      <c r="BL322" t="e">
        <f>LEFT(#REF!,2)</f>
        <v>#REF!</v>
      </c>
      <c r="BM322" s="12" t="str">
        <f t="shared" si="198"/>
        <v>4345/01</v>
      </c>
      <c r="BO322" t="str">
        <f>IF(ISERROR(VLOOKUP($B322,'РЕОРГ 01.08.2010'!A:B,2,FALSE)),"",VLOOKUP($B322,'РЕОРГ 01.08.2010'!A:B,2,FALSE))</f>
        <v/>
      </c>
      <c r="BP322" s="12" t="str">
        <f t="shared" si="193"/>
        <v>Доп.офис №4345/01</v>
      </c>
      <c r="BQ322" t="e">
        <f>LEFT(#REF!,2)</f>
        <v>#REF!</v>
      </c>
      <c r="BR322" s="12" t="str">
        <f t="shared" si="199"/>
        <v>4345/01</v>
      </c>
    </row>
    <row r="323" spans="1:70" ht="12.75" customHeight="1">
      <c r="A323" t="str">
        <f t="shared" si="194"/>
        <v>4345/013</v>
      </c>
      <c r="B323" s="133">
        <v>381</v>
      </c>
      <c r="C323" s="1" t="s">
        <v>10702</v>
      </c>
      <c r="D323" s="32" t="s">
        <v>1931</v>
      </c>
      <c r="E323" s="1" t="s">
        <v>10703</v>
      </c>
      <c r="F323" s="1" t="s">
        <v>4493</v>
      </c>
      <c r="G323" s="1" t="s">
        <v>10704</v>
      </c>
      <c r="H323" s="1" t="s">
        <v>10705</v>
      </c>
      <c r="I323" s="1" t="s">
        <v>10706</v>
      </c>
      <c r="J323" s="1"/>
      <c r="K323" s="1">
        <v>0.25</v>
      </c>
      <c r="L323" s="32" t="s">
        <v>4049</v>
      </c>
      <c r="M323" s="8" t="s">
        <v>11985</v>
      </c>
      <c r="N323" s="2" t="s">
        <v>11790</v>
      </c>
      <c r="O323" s="173"/>
      <c r="P323" s="168">
        <f t="shared" si="188"/>
        <v>320</v>
      </c>
      <c r="Q323" s="138" t="e">
        <f t="shared" si="217"/>
        <v>#VALUE!</v>
      </c>
      <c r="R323" s="138" t="e">
        <f t="shared" si="218"/>
        <v>#VALUE!</v>
      </c>
      <c r="S323" s="138" t="e">
        <f t="shared" si="219"/>
        <v>#VALUE!</v>
      </c>
      <c r="T323" s="138" t="e">
        <f t="shared" si="220"/>
        <v>#VALUE!</v>
      </c>
      <c r="U323" s="138" t="e">
        <f t="shared" si="221"/>
        <v>#VALUE!</v>
      </c>
      <c r="V323" s="138" t="e">
        <f t="shared" si="222"/>
        <v>#VALUE!</v>
      </c>
      <c r="W323" s="158" t="str">
        <f t="shared" si="200"/>
        <v>выходной</v>
      </c>
      <c r="X323" s="159" t="e">
        <f>HLOOKUP(SEARCH("2",$M323)-1,$Q$3:$V323,$P323+1,FALSE)</f>
        <v>#VALUE!</v>
      </c>
      <c r="Y323" s="160" t="e">
        <f t="shared" si="201"/>
        <v>#VALUE!</v>
      </c>
      <c r="Z323" s="161" t="e">
        <f t="shared" si="202"/>
        <v>#VALUE!</v>
      </c>
      <c r="AA323" s="158" t="str">
        <f t="shared" si="203"/>
        <v>выходной</v>
      </c>
      <c r="AB323" s="159" t="e">
        <f>HLOOKUP(SEARCH("3",$M323)-1,$Q$3:$V323,$P323+1,FALSE)</f>
        <v>#VALUE!</v>
      </c>
      <c r="AC323" s="160" t="e">
        <f t="shared" si="204"/>
        <v>#VALUE!</v>
      </c>
      <c r="AD323" s="161" t="e">
        <f t="shared" si="205"/>
        <v>#VALUE!</v>
      </c>
      <c r="AE323" s="158" t="str">
        <f t="shared" si="206"/>
        <v>выходной</v>
      </c>
      <c r="AF323" s="159" t="e">
        <f>HLOOKUP(SEARCH("4",$M323)-1,$Q$3:$V323,$P323+1,FALSE)</f>
        <v>#VALUE!</v>
      </c>
      <c r="AG323" s="161" t="e">
        <f t="shared" si="207"/>
        <v>#VALUE!</v>
      </c>
      <c r="AH323" s="161" t="e">
        <f t="shared" si="208"/>
        <v>#VALUE!</v>
      </c>
      <c r="AI323" s="158" t="str">
        <f t="shared" si="209"/>
        <v>выходной</v>
      </c>
      <c r="AJ323" s="159" t="e">
        <f>HLOOKUP(SEARCH("5",$M323)-1,$Q$3:$V323,$P323+1,FALSE)</f>
        <v>#N/A</v>
      </c>
      <c r="AK323" s="161" t="str">
        <f t="shared" si="210"/>
        <v>08:00 16:00(12:00 13:00)</v>
      </c>
      <c r="AL323" s="161" t="e">
        <f t="shared" si="211"/>
        <v>#VALUE!</v>
      </c>
      <c r="AM323" s="158" t="str">
        <f t="shared" si="212"/>
        <v>08:00 16:00(12:00 13:00)</v>
      </c>
      <c r="AN323" s="159" t="e">
        <f>HLOOKUP(SEARCH("6",$M323)-1,$Q$3:$V323,$P323+1,FALSE)</f>
        <v>#VALUE!</v>
      </c>
      <c r="AO323" s="161" t="e">
        <f t="shared" si="213"/>
        <v>#VALUE!</v>
      </c>
      <c r="AP323" s="161" t="e">
        <f t="shared" si="214"/>
        <v>#VALUE!</v>
      </c>
      <c r="AQ323" s="162" t="str">
        <f t="shared" si="215"/>
        <v>выходной</v>
      </c>
      <c r="AR323" s="163" t="e">
        <f>HLOOKUP(SEARCH("7",$M323)-1,$Q$3:$V323,$P323+1,FALSE)</f>
        <v>#VALUE!</v>
      </c>
      <c r="AS323" s="164" t="str">
        <f t="shared" si="216"/>
        <v>выходной</v>
      </c>
      <c r="AT323" s="142"/>
      <c r="AU323" s="11" t="str">
        <f>IF(ISERROR(VLOOKUP(B323,'РЕОРГ 2008'!$A:$B,2,FALSE)),"",VLOOKUP(B323,'РЕОРГ 2008'!$A:$B,2,FALSE))</f>
        <v/>
      </c>
      <c r="AV323" s="12" t="str">
        <f t="shared" si="189"/>
        <v>Опер.касса №4345/013</v>
      </c>
      <c r="AW323" s="31" t="e">
        <f>LEFT(#REF!,2)</f>
        <v>#REF!</v>
      </c>
      <c r="AX323" s="12" t="str">
        <f t="shared" si="195"/>
        <v>4345/013</v>
      </c>
      <c r="AZ323" t="str">
        <f>IF(ISERROR(VLOOKUP(B323,'РЕОРГ 01.08.2009'!$A:$B,2,FALSE)),"",VLOOKUP(B323,'РЕОРГ 01.08.2009'!$A:$B,2,FALSE))</f>
        <v/>
      </c>
      <c r="BA323" s="12" t="str">
        <f t="shared" si="190"/>
        <v>Опер.касса №4345/013</v>
      </c>
      <c r="BB323" t="e">
        <f>LEFT(#REF!,2)</f>
        <v>#REF!</v>
      </c>
      <c r="BC323" s="12" t="str">
        <f t="shared" si="196"/>
        <v>4345/013</v>
      </c>
      <c r="BE323" t="str">
        <f>IF(ISERROR(VLOOKUP(B323,'РЕОРГ 01.10.2009'!A:C,3,FALSE)),"",VLOOKUP(B323,'РЕОРГ 01.10.2009'!A:C,3,FALSE))</f>
        <v/>
      </c>
      <c r="BF323" s="12" t="str">
        <f t="shared" si="191"/>
        <v>Опер.касса №4345/013</v>
      </c>
      <c r="BG323" t="e">
        <f>LEFT(#REF!,2)</f>
        <v>#REF!</v>
      </c>
      <c r="BH323" s="12" t="str">
        <f t="shared" si="197"/>
        <v>4345/013</v>
      </c>
      <c r="BJ323" t="str">
        <f>IF(ISERROR(VLOOKUP($B323,'РЕОРГ 01.05.2010'!A:B,2,FALSE)),"",VLOOKUP($B323,'РЕОРГ 01.05.2010'!A:B,2,FALSE))</f>
        <v/>
      </c>
      <c r="BK323" s="12" t="str">
        <f t="shared" si="192"/>
        <v>Опер.касса №4345/013</v>
      </c>
      <c r="BL323" t="e">
        <f>LEFT(#REF!,2)</f>
        <v>#REF!</v>
      </c>
      <c r="BM323" s="12" t="str">
        <f t="shared" si="198"/>
        <v>4345/013</v>
      </c>
      <c r="BO323" t="str">
        <f>IF(ISERROR(VLOOKUP($B323,'РЕОРГ 01.08.2010'!A:B,2,FALSE)),"",VLOOKUP($B323,'РЕОРГ 01.08.2010'!A:B,2,FALSE))</f>
        <v/>
      </c>
      <c r="BP323" s="12" t="str">
        <f t="shared" si="193"/>
        <v>Опер.касса №4345/013</v>
      </c>
      <c r="BQ323" t="e">
        <f>LEFT(#REF!,2)</f>
        <v>#REF!</v>
      </c>
      <c r="BR323" s="12" t="str">
        <f t="shared" si="199"/>
        <v>4345/013</v>
      </c>
    </row>
    <row r="324" spans="1:70" ht="12.75" customHeight="1">
      <c r="A324" t="str">
        <f t="shared" si="194"/>
        <v>4345/015</v>
      </c>
      <c r="B324" s="133">
        <v>382</v>
      </c>
      <c r="C324" s="1" t="s">
        <v>10707</v>
      </c>
      <c r="D324" s="32" t="s">
        <v>1926</v>
      </c>
      <c r="E324" s="1" t="s">
        <v>10694</v>
      </c>
      <c r="F324" s="1" t="s">
        <v>4493</v>
      </c>
      <c r="G324" s="1" t="s">
        <v>10708</v>
      </c>
      <c r="H324" s="1" t="s">
        <v>10709</v>
      </c>
      <c r="I324" s="1" t="s">
        <v>11266</v>
      </c>
      <c r="J324" s="1"/>
      <c r="K324" s="1">
        <v>10</v>
      </c>
      <c r="L324" s="32" t="s">
        <v>2043</v>
      </c>
      <c r="M324" s="8" t="s">
        <v>11773</v>
      </c>
      <c r="N324" s="2" t="s">
        <v>12903</v>
      </c>
      <c r="O324" s="173"/>
      <c r="P324" s="168">
        <f t="shared" si="188"/>
        <v>321</v>
      </c>
      <c r="Q324" s="138">
        <f t="shared" si="217"/>
        <v>12</v>
      </c>
      <c r="R324" s="138">
        <f t="shared" si="218"/>
        <v>24</v>
      </c>
      <c r="S324" s="138">
        <f t="shared" si="219"/>
        <v>36</v>
      </c>
      <c r="T324" s="138">
        <f t="shared" si="220"/>
        <v>48</v>
      </c>
      <c r="U324" s="138">
        <f t="shared" si="221"/>
        <v>60</v>
      </c>
      <c r="V324" s="138" t="e">
        <f t="shared" si="222"/>
        <v>#VALUE!</v>
      </c>
      <c r="W324" s="158" t="str">
        <f t="shared" si="200"/>
        <v>09:00 19:00</v>
      </c>
      <c r="X324" s="159">
        <f>HLOOKUP(SEARCH("2",$M324)-1,$Q$3:$V324,$P324+1,FALSE)</f>
        <v>12</v>
      </c>
      <c r="Y324" s="160" t="str">
        <f t="shared" si="201"/>
        <v>09:00 18:00|09:00 19:00|09:00 19:00|09:00 19:00|09:00 16:00</v>
      </c>
      <c r="Z324" s="161" t="str">
        <f t="shared" si="202"/>
        <v>09:00 18:00</v>
      </c>
      <c r="AA324" s="158" t="str">
        <f t="shared" si="203"/>
        <v>09:00 18:00</v>
      </c>
      <c r="AB324" s="159">
        <f>HLOOKUP(SEARCH("3",$M324)-1,$Q$3:$V324,$P324+1,FALSE)</f>
        <v>24</v>
      </c>
      <c r="AC324" s="160" t="str">
        <f t="shared" si="204"/>
        <v>09:00 19:00|09:00 19:00|09:00 19:00|09:00 16:00</v>
      </c>
      <c r="AD324" s="161" t="str">
        <f t="shared" si="205"/>
        <v>09:00 19:00</v>
      </c>
      <c r="AE324" s="158" t="str">
        <f t="shared" si="206"/>
        <v>09:00 19:00</v>
      </c>
      <c r="AF324" s="159">
        <f>HLOOKUP(SEARCH("4",$M324)-1,$Q$3:$V324,$P324+1,FALSE)</f>
        <v>36</v>
      </c>
      <c r="AG324" s="161" t="str">
        <f t="shared" si="207"/>
        <v>09:00 19:00|09:00 19:00|09:00 16:00</v>
      </c>
      <c r="AH324" s="161" t="str">
        <f t="shared" si="208"/>
        <v>09:00 19:00</v>
      </c>
      <c r="AI324" s="158" t="str">
        <f t="shared" si="209"/>
        <v>09:00 19:00</v>
      </c>
      <c r="AJ324" s="159">
        <f>HLOOKUP(SEARCH("5",$M324)-1,$Q$3:$V324,$P324+1,FALSE)</f>
        <v>48</v>
      </c>
      <c r="AK324" s="161" t="str">
        <f t="shared" si="210"/>
        <v>09:00 19:00|09:00 16:00</v>
      </c>
      <c r="AL324" s="161" t="str">
        <f t="shared" si="211"/>
        <v>09:00 19:00</v>
      </c>
      <c r="AM324" s="158" t="str">
        <f t="shared" si="212"/>
        <v>09:00 19:00</v>
      </c>
      <c r="AN324" s="159">
        <f>HLOOKUP(SEARCH("6",$M324)-1,$Q$3:$V324,$P324+1,FALSE)</f>
        <v>60</v>
      </c>
      <c r="AO324" s="161" t="str">
        <f t="shared" si="213"/>
        <v>09:00 16:00</v>
      </c>
      <c r="AP324" s="161" t="e">
        <f t="shared" si="214"/>
        <v>#VALUE!</v>
      </c>
      <c r="AQ324" s="162" t="str">
        <f t="shared" si="215"/>
        <v>09:00 16:00</v>
      </c>
      <c r="AR324" s="163" t="e">
        <f>HLOOKUP(SEARCH("7",$M324)-1,$Q$3:$V324,$P324+1,FALSE)</f>
        <v>#VALUE!</v>
      </c>
      <c r="AS324" s="164" t="str">
        <f t="shared" si="216"/>
        <v>выходной</v>
      </c>
      <c r="AT324" s="142"/>
      <c r="AU324" s="11" t="str">
        <f>IF(ISERROR(VLOOKUP(B324,'РЕОРГ 2008'!$A:$B,2,FALSE)),"",VLOOKUP(B324,'РЕОРГ 2008'!$A:$B,2,FALSE))</f>
        <v/>
      </c>
      <c r="AV324" s="12" t="str">
        <f t="shared" si="189"/>
        <v>Доп.офис №4345/015</v>
      </c>
      <c r="AW324" s="31" t="e">
        <f>LEFT(#REF!,2)</f>
        <v>#REF!</v>
      </c>
      <c r="AX324" s="12" t="str">
        <f t="shared" si="195"/>
        <v>4345/015</v>
      </c>
      <c r="AZ324" t="str">
        <f>IF(ISERROR(VLOOKUP(B324,'РЕОРГ 01.08.2009'!$A:$B,2,FALSE)),"",VLOOKUP(B324,'РЕОРГ 01.08.2009'!$A:$B,2,FALSE))</f>
        <v/>
      </c>
      <c r="BA324" s="12" t="str">
        <f t="shared" si="190"/>
        <v>Доп.офис №4345/015</v>
      </c>
      <c r="BB324" t="e">
        <f>LEFT(#REF!,2)</f>
        <v>#REF!</v>
      </c>
      <c r="BC324" s="12" t="str">
        <f t="shared" si="196"/>
        <v>4345/015</v>
      </c>
      <c r="BE324" t="str">
        <f>IF(ISERROR(VLOOKUP(B324,'РЕОРГ 01.10.2009'!A:C,3,FALSE)),"",VLOOKUP(B324,'РЕОРГ 01.10.2009'!A:C,3,FALSE))</f>
        <v/>
      </c>
      <c r="BF324" s="12" t="str">
        <f t="shared" si="191"/>
        <v>Доп.офис №4345/015</v>
      </c>
      <c r="BG324" t="e">
        <f>LEFT(#REF!,2)</f>
        <v>#REF!</v>
      </c>
      <c r="BH324" s="12" t="str">
        <f t="shared" si="197"/>
        <v>4345/015</v>
      </c>
      <c r="BJ324" t="str">
        <f>IF(ISERROR(VLOOKUP($B324,'РЕОРГ 01.05.2010'!A:B,2,FALSE)),"",VLOOKUP($B324,'РЕОРГ 01.05.2010'!A:B,2,FALSE))</f>
        <v/>
      </c>
      <c r="BK324" s="12" t="str">
        <f t="shared" si="192"/>
        <v>Доп.офис №4345/015</v>
      </c>
      <c r="BL324" t="e">
        <f>LEFT(#REF!,2)</f>
        <v>#REF!</v>
      </c>
      <c r="BM324" s="12" t="str">
        <f t="shared" si="198"/>
        <v>4345/015</v>
      </c>
      <c r="BO324" t="str">
        <f>IF(ISERROR(VLOOKUP($B324,'РЕОРГ 01.08.2010'!A:B,2,FALSE)),"",VLOOKUP($B324,'РЕОРГ 01.08.2010'!A:B,2,FALSE))</f>
        <v/>
      </c>
      <c r="BP324" s="12" t="str">
        <f t="shared" si="193"/>
        <v>Доп.офис №4345/015</v>
      </c>
      <c r="BQ324" t="e">
        <f>LEFT(#REF!,2)</f>
        <v>#REF!</v>
      </c>
      <c r="BR324" s="12" t="str">
        <f t="shared" si="199"/>
        <v>4345/015</v>
      </c>
    </row>
    <row r="325" spans="1:70" ht="12.75" customHeight="1">
      <c r="A325" t="str">
        <f t="shared" si="194"/>
        <v>4345/017</v>
      </c>
      <c r="B325" s="133">
        <v>2568</v>
      </c>
      <c r="C325" s="1" t="s">
        <v>10710</v>
      </c>
      <c r="D325" s="32" t="s">
        <v>7017</v>
      </c>
      <c r="E325" s="1" t="s">
        <v>10711</v>
      </c>
      <c r="F325" s="1" t="s">
        <v>4493</v>
      </c>
      <c r="G325" s="1" t="s">
        <v>10712</v>
      </c>
      <c r="H325" s="1" t="s">
        <v>2133</v>
      </c>
      <c r="I325" s="1" t="s">
        <v>11144</v>
      </c>
      <c r="J325" s="1"/>
      <c r="K325" s="1">
        <v>4</v>
      </c>
      <c r="L325" s="32" t="s">
        <v>4049</v>
      </c>
      <c r="M325" s="8" t="s">
        <v>12025</v>
      </c>
      <c r="N325" s="2" t="s">
        <v>12026</v>
      </c>
      <c r="O325" s="173"/>
      <c r="P325" s="168">
        <f t="shared" ref="P325:P388" si="223">P324+1</f>
        <v>322</v>
      </c>
      <c r="Q325" s="138">
        <f t="shared" si="217"/>
        <v>25</v>
      </c>
      <c r="R325" s="138">
        <f t="shared" si="218"/>
        <v>50</v>
      </c>
      <c r="S325" s="138">
        <f t="shared" si="219"/>
        <v>75</v>
      </c>
      <c r="T325" s="138">
        <f t="shared" si="220"/>
        <v>100</v>
      </c>
      <c r="U325" s="138" t="e">
        <f t="shared" si="221"/>
        <v>#VALUE!</v>
      </c>
      <c r="V325" s="138" t="e">
        <f t="shared" si="222"/>
        <v>#VALUE!</v>
      </c>
      <c r="W325" s="158" t="str">
        <f t="shared" si="200"/>
        <v>09:30 17:00(13:00 14:00)</v>
      </c>
      <c r="X325" s="159">
        <f>HLOOKUP(SEARCH("2",$M325)-1,$Q$3:$V325,$P325+1,FALSE)</f>
        <v>25</v>
      </c>
      <c r="Y325" s="160" t="str">
        <f t="shared" si="201"/>
        <v>09:30 17:00(13:00 14:00)|09:30 17:00(13:00 14:00)|09:30 17:00(13:00 14:00)|09:00 12:00</v>
      </c>
      <c r="Z325" s="161" t="str">
        <f t="shared" si="202"/>
        <v>09:30 17:00(13:00 14:00)</v>
      </c>
      <c r="AA325" s="158" t="str">
        <f t="shared" si="203"/>
        <v>09:30 17:00(13:00 14:00)</v>
      </c>
      <c r="AB325" s="159">
        <f>HLOOKUP(SEARCH("3",$M325)-1,$Q$3:$V325,$P325+1,FALSE)</f>
        <v>50</v>
      </c>
      <c r="AC325" s="160" t="str">
        <f t="shared" si="204"/>
        <v>09:30 17:00(13:00 14:00)|09:30 17:00(13:00 14:00)|09:00 12:00</v>
      </c>
      <c r="AD325" s="161" t="str">
        <f t="shared" si="205"/>
        <v>09:30 17:00(13:00 14:00)</v>
      </c>
      <c r="AE325" s="158" t="str">
        <f t="shared" si="206"/>
        <v>09:30 17:00(13:00 14:00)</v>
      </c>
      <c r="AF325" s="159">
        <f>HLOOKUP(SEARCH("4",$M325)-1,$Q$3:$V325,$P325+1,FALSE)</f>
        <v>75</v>
      </c>
      <c r="AG325" s="161" t="str">
        <f t="shared" si="207"/>
        <v>09:30 17:00(13:00 14:00)|09:00 12:00</v>
      </c>
      <c r="AH325" s="161" t="str">
        <f t="shared" si="208"/>
        <v>09:30 17:00(13:00 14:00)</v>
      </c>
      <c r="AI325" s="158" t="str">
        <f t="shared" si="209"/>
        <v>09:30 17:00(13:00 14:00)</v>
      </c>
      <c r="AJ325" s="159" t="e">
        <f>HLOOKUP(SEARCH("5",$M325)-1,$Q$3:$V325,$P325+1,FALSE)</f>
        <v>#VALUE!</v>
      </c>
      <c r="AK325" s="161" t="e">
        <f t="shared" si="210"/>
        <v>#VALUE!</v>
      </c>
      <c r="AL325" s="161" t="e">
        <f t="shared" si="211"/>
        <v>#VALUE!</v>
      </c>
      <c r="AM325" s="158" t="str">
        <f t="shared" si="212"/>
        <v>выходной</v>
      </c>
      <c r="AN325" s="159">
        <f>HLOOKUP(SEARCH("6",$M325)-1,$Q$3:$V325,$P325+1,FALSE)</f>
        <v>100</v>
      </c>
      <c r="AO325" s="161" t="str">
        <f t="shared" si="213"/>
        <v>09:00 12:00</v>
      </c>
      <c r="AP325" s="161" t="e">
        <f t="shared" si="214"/>
        <v>#VALUE!</v>
      </c>
      <c r="AQ325" s="162" t="str">
        <f t="shared" si="215"/>
        <v>09:00 12:00</v>
      </c>
      <c r="AR325" s="163" t="e">
        <f>HLOOKUP(SEARCH("7",$M325)-1,$Q$3:$V325,$P325+1,FALSE)</f>
        <v>#VALUE!</v>
      </c>
      <c r="AS325" s="164" t="str">
        <f t="shared" si="216"/>
        <v>выходной</v>
      </c>
      <c r="AT325" s="142"/>
      <c r="AU325" s="11" t="str">
        <f>IF(ISERROR(VLOOKUP(B325,'РЕОРГ 2008'!$A:$B,2,FALSE)),"",VLOOKUP(B325,'РЕОРГ 2008'!$A:$B,2,FALSE))</f>
        <v/>
      </c>
      <c r="AV325" s="12" t="str">
        <f t="shared" si="189"/>
        <v>Доп.офис №4345/017</v>
      </c>
      <c r="AW325" s="31" t="e">
        <f>LEFT(#REF!,2)</f>
        <v>#REF!</v>
      </c>
      <c r="AX325" s="12" t="str">
        <f t="shared" si="195"/>
        <v>4345/017</v>
      </c>
      <c r="AZ325" t="str">
        <f>IF(ISERROR(VLOOKUP(B325,'РЕОРГ 01.08.2009'!$A:$B,2,FALSE)),"",VLOOKUP(B325,'РЕОРГ 01.08.2009'!$A:$B,2,FALSE))</f>
        <v/>
      </c>
      <c r="BA325" s="12" t="str">
        <f t="shared" si="190"/>
        <v>Доп.офис №4345/017</v>
      </c>
      <c r="BB325" t="e">
        <f>LEFT(#REF!,2)</f>
        <v>#REF!</v>
      </c>
      <c r="BC325" s="12" t="str">
        <f t="shared" si="196"/>
        <v>4345/017</v>
      </c>
      <c r="BE325" t="str">
        <f>IF(ISERROR(VLOOKUP(B325,'РЕОРГ 01.10.2009'!A:C,3,FALSE)),"",VLOOKUP(B325,'РЕОРГ 01.10.2009'!A:C,3,FALSE))</f>
        <v/>
      </c>
      <c r="BF325" s="12" t="str">
        <f t="shared" si="191"/>
        <v>Доп.офис №4345/017</v>
      </c>
      <c r="BG325" t="e">
        <f>LEFT(#REF!,2)</f>
        <v>#REF!</v>
      </c>
      <c r="BH325" s="12" t="str">
        <f t="shared" si="197"/>
        <v>4345/017</v>
      </c>
      <c r="BJ325" t="str">
        <f>IF(ISERROR(VLOOKUP($B325,'РЕОРГ 01.05.2010'!A:B,2,FALSE)),"",VLOOKUP($B325,'РЕОРГ 01.05.2010'!A:B,2,FALSE))</f>
        <v/>
      </c>
      <c r="BK325" s="12" t="str">
        <f t="shared" si="192"/>
        <v>Доп.офис №4345/017</v>
      </c>
      <c r="BL325" t="e">
        <f>LEFT(#REF!,2)</f>
        <v>#REF!</v>
      </c>
      <c r="BM325" s="12" t="str">
        <f t="shared" si="198"/>
        <v>4345/017</v>
      </c>
      <c r="BO325" t="str">
        <f>IF(ISERROR(VLOOKUP($B325,'РЕОРГ 01.08.2010'!A:B,2,FALSE)),"",VLOOKUP($B325,'РЕОРГ 01.08.2010'!A:B,2,FALSE))</f>
        <v/>
      </c>
      <c r="BP325" s="12" t="str">
        <f t="shared" si="193"/>
        <v>Доп.офис №4345/017</v>
      </c>
      <c r="BQ325" t="e">
        <f>LEFT(#REF!,2)</f>
        <v>#REF!</v>
      </c>
      <c r="BR325" s="12" t="str">
        <f t="shared" si="199"/>
        <v>4345/017</v>
      </c>
    </row>
    <row r="326" spans="1:70" ht="12.75" customHeight="1">
      <c r="A326" t="str">
        <f t="shared" si="194"/>
        <v>4345/018</v>
      </c>
      <c r="B326" s="133">
        <v>384</v>
      </c>
      <c r="C326" s="1" t="s">
        <v>10713</v>
      </c>
      <c r="D326" s="32" t="s">
        <v>1931</v>
      </c>
      <c r="E326" s="1" t="s">
        <v>10714</v>
      </c>
      <c r="F326" s="1" t="s">
        <v>4493</v>
      </c>
      <c r="G326" s="1" t="s">
        <v>10715</v>
      </c>
      <c r="H326" s="1" t="s">
        <v>10716</v>
      </c>
      <c r="I326" s="1" t="s">
        <v>11227</v>
      </c>
      <c r="J326" s="1"/>
      <c r="K326" s="1">
        <v>1</v>
      </c>
      <c r="L326" s="32" t="s">
        <v>4049</v>
      </c>
      <c r="M326" s="8" t="s">
        <v>12699</v>
      </c>
      <c r="N326" s="2" t="s">
        <v>11987</v>
      </c>
      <c r="O326" s="173"/>
      <c r="P326" s="168">
        <f t="shared" si="223"/>
        <v>323</v>
      </c>
      <c r="Q326" s="138">
        <f t="shared" si="217"/>
        <v>25</v>
      </c>
      <c r="R326" s="138">
        <f t="shared" si="218"/>
        <v>50</v>
      </c>
      <c r="S326" s="138">
        <f t="shared" si="219"/>
        <v>75</v>
      </c>
      <c r="T326" s="138">
        <f t="shared" si="220"/>
        <v>100</v>
      </c>
      <c r="U326" s="138" t="e">
        <f t="shared" si="221"/>
        <v>#VALUE!</v>
      </c>
      <c r="V326" s="138" t="e">
        <f t="shared" si="222"/>
        <v>#VALUE!</v>
      </c>
      <c r="W326" s="158" t="str">
        <f t="shared" si="200"/>
        <v>09:00 18:00(13:00 14:00)</v>
      </c>
      <c r="X326" s="159">
        <f>HLOOKUP(SEARCH("2",$M326)-1,$Q$3:$V326,$P326+1,FALSE)</f>
        <v>25</v>
      </c>
      <c r="Y326" s="160" t="str">
        <f t="shared" si="201"/>
        <v>09:00 18:00(13:00 14:00)|09:00 18:00(13:00 14:00)|09:00 18:00(13:00 14:00)|09:00 12:00</v>
      </c>
      <c r="Z326" s="161" t="str">
        <f t="shared" si="202"/>
        <v>09:00 18:00(13:00 14:00)</v>
      </c>
      <c r="AA326" s="158" t="str">
        <f t="shared" si="203"/>
        <v>09:00 18:00(13:00 14:00)</v>
      </c>
      <c r="AB326" s="159" t="e">
        <f>HLOOKUP(SEARCH("3",$M326)-1,$Q$3:$V326,$P326+1,FALSE)</f>
        <v>#VALUE!</v>
      </c>
      <c r="AC326" s="160" t="e">
        <f t="shared" si="204"/>
        <v>#VALUE!</v>
      </c>
      <c r="AD326" s="161" t="e">
        <f t="shared" si="205"/>
        <v>#VALUE!</v>
      </c>
      <c r="AE326" s="158" t="str">
        <f t="shared" si="206"/>
        <v>выходной</v>
      </c>
      <c r="AF326" s="159">
        <f>HLOOKUP(SEARCH("4",$M326)-1,$Q$3:$V326,$P326+1,FALSE)</f>
        <v>50</v>
      </c>
      <c r="AG326" s="161" t="str">
        <f t="shared" si="207"/>
        <v>09:00 18:00(13:00 14:00)|09:00 18:00(13:00 14:00)|09:00 12:00</v>
      </c>
      <c r="AH326" s="161" t="str">
        <f t="shared" si="208"/>
        <v>09:00 18:00(13:00 14:00)</v>
      </c>
      <c r="AI326" s="158" t="str">
        <f t="shared" si="209"/>
        <v>09:00 18:00(13:00 14:00)</v>
      </c>
      <c r="AJ326" s="159">
        <f>HLOOKUP(SEARCH("5",$M326)-1,$Q$3:$V326,$P326+1,FALSE)</f>
        <v>75</v>
      </c>
      <c r="AK326" s="161" t="str">
        <f t="shared" si="210"/>
        <v>09:00 18:00(13:00 14:00)|09:00 12:00</v>
      </c>
      <c r="AL326" s="161" t="str">
        <f t="shared" si="211"/>
        <v>09:00 18:00(13:00 14:00)</v>
      </c>
      <c r="AM326" s="158" t="str">
        <f t="shared" si="212"/>
        <v>09:00 18:00(13:00 14:00)</v>
      </c>
      <c r="AN326" s="159">
        <f>HLOOKUP(SEARCH("6",$M326)-1,$Q$3:$V326,$P326+1,FALSE)</f>
        <v>100</v>
      </c>
      <c r="AO326" s="161" t="str">
        <f t="shared" si="213"/>
        <v>09:00 12:00</v>
      </c>
      <c r="AP326" s="161" t="e">
        <f t="shared" si="214"/>
        <v>#VALUE!</v>
      </c>
      <c r="AQ326" s="162" t="str">
        <f t="shared" si="215"/>
        <v>09:00 12:00</v>
      </c>
      <c r="AR326" s="163" t="e">
        <f>HLOOKUP(SEARCH("7",$M326)-1,$Q$3:$V326,$P326+1,FALSE)</f>
        <v>#VALUE!</v>
      </c>
      <c r="AS326" s="164" t="str">
        <f t="shared" si="216"/>
        <v>выходной</v>
      </c>
      <c r="AT326" s="142"/>
      <c r="AU326" s="11" t="str">
        <f>IF(ISERROR(VLOOKUP(B326,'РЕОРГ 2008'!$A:$B,2,FALSE)),"",VLOOKUP(B326,'РЕОРГ 2008'!$A:$B,2,FALSE))</f>
        <v/>
      </c>
      <c r="AV326" s="12" t="str">
        <f t="shared" si="189"/>
        <v>Опер.касса №4345/018</v>
      </c>
      <c r="AW326" s="31" t="e">
        <f>LEFT(#REF!,2)</f>
        <v>#REF!</v>
      </c>
      <c r="AX326" s="12" t="str">
        <f t="shared" si="195"/>
        <v>4345/018</v>
      </c>
      <c r="AZ326" t="str">
        <f>IF(ISERROR(VLOOKUP(B326,'РЕОРГ 01.08.2009'!$A:$B,2,FALSE)),"",VLOOKUP(B326,'РЕОРГ 01.08.2009'!$A:$B,2,FALSE))</f>
        <v/>
      </c>
      <c r="BA326" s="12" t="str">
        <f t="shared" si="190"/>
        <v>Опер.касса №4345/018</v>
      </c>
      <c r="BB326" t="e">
        <f>LEFT(#REF!,2)</f>
        <v>#REF!</v>
      </c>
      <c r="BC326" s="12" t="str">
        <f t="shared" si="196"/>
        <v>4345/018</v>
      </c>
      <c r="BE326" t="str">
        <f>IF(ISERROR(VLOOKUP(B326,'РЕОРГ 01.10.2009'!A:C,3,FALSE)),"",VLOOKUP(B326,'РЕОРГ 01.10.2009'!A:C,3,FALSE))</f>
        <v/>
      </c>
      <c r="BF326" s="12" t="str">
        <f t="shared" si="191"/>
        <v>Опер.касса №4345/018</v>
      </c>
      <c r="BG326" t="e">
        <f>LEFT(#REF!,2)</f>
        <v>#REF!</v>
      </c>
      <c r="BH326" s="12" t="str">
        <f t="shared" si="197"/>
        <v>4345/018</v>
      </c>
      <c r="BJ326" t="str">
        <f>IF(ISERROR(VLOOKUP($B326,'РЕОРГ 01.05.2010'!A:B,2,FALSE)),"",VLOOKUP($B326,'РЕОРГ 01.05.2010'!A:B,2,FALSE))</f>
        <v/>
      </c>
      <c r="BK326" s="12" t="str">
        <f t="shared" si="192"/>
        <v>Опер.касса №4345/018</v>
      </c>
      <c r="BL326" t="e">
        <f>LEFT(#REF!,2)</f>
        <v>#REF!</v>
      </c>
      <c r="BM326" s="12" t="str">
        <f t="shared" si="198"/>
        <v>4345/018</v>
      </c>
      <c r="BO326" t="str">
        <f>IF(ISERROR(VLOOKUP($B326,'РЕОРГ 01.08.2010'!A:B,2,FALSE)),"",VLOOKUP($B326,'РЕОРГ 01.08.2010'!A:B,2,FALSE))</f>
        <v/>
      </c>
      <c r="BP326" s="12" t="str">
        <f t="shared" si="193"/>
        <v>Опер.касса №4345/018</v>
      </c>
      <c r="BQ326" t="e">
        <f>LEFT(#REF!,2)</f>
        <v>#REF!</v>
      </c>
      <c r="BR326" s="12" t="str">
        <f t="shared" si="199"/>
        <v>4345/018</v>
      </c>
    </row>
    <row r="327" spans="1:70" ht="12.75" customHeight="1">
      <c r="A327" t="str">
        <f t="shared" si="194"/>
        <v>4345/02</v>
      </c>
      <c r="B327" s="133">
        <v>385</v>
      </c>
      <c r="C327" s="1" t="s">
        <v>10717</v>
      </c>
      <c r="D327" s="32" t="s">
        <v>1931</v>
      </c>
      <c r="E327" s="1" t="s">
        <v>10718</v>
      </c>
      <c r="F327" s="1" t="s">
        <v>4493</v>
      </c>
      <c r="G327" s="1" t="s">
        <v>10719</v>
      </c>
      <c r="H327" s="1" t="s">
        <v>10720</v>
      </c>
      <c r="I327" s="1" t="s">
        <v>10721</v>
      </c>
      <c r="J327" s="1"/>
      <c r="K327" s="1">
        <v>0.75</v>
      </c>
      <c r="L327" s="32" t="s">
        <v>4049</v>
      </c>
      <c r="M327" s="8" t="s">
        <v>11872</v>
      </c>
      <c r="N327" s="2" t="s">
        <v>12027</v>
      </c>
      <c r="O327" s="173"/>
      <c r="P327" s="168">
        <f t="shared" si="223"/>
        <v>324</v>
      </c>
      <c r="Q327" s="138">
        <f t="shared" si="217"/>
        <v>25</v>
      </c>
      <c r="R327" s="138">
        <f t="shared" si="218"/>
        <v>50</v>
      </c>
      <c r="S327" s="138">
        <f t="shared" si="219"/>
        <v>75</v>
      </c>
      <c r="T327" s="138" t="e">
        <f t="shared" si="220"/>
        <v>#VALUE!</v>
      </c>
      <c r="U327" s="138" t="e">
        <f t="shared" si="221"/>
        <v>#VALUE!</v>
      </c>
      <c r="V327" s="138" t="e">
        <f t="shared" si="222"/>
        <v>#VALUE!</v>
      </c>
      <c r="W327" s="158" t="str">
        <f t="shared" si="200"/>
        <v>08:00 15:30(12:00 13:00)</v>
      </c>
      <c r="X327" s="159">
        <f>HLOOKUP(SEARCH("2",$M327)-1,$Q$3:$V327,$P327+1,FALSE)</f>
        <v>25</v>
      </c>
      <c r="Y327" s="160" t="str">
        <f t="shared" si="201"/>
        <v>08:00 15:30(12:00 13:00)|08:00 15:30(12:00 13:00)|08:00 15:30(12:00 13:00)</v>
      </c>
      <c r="Z327" s="161" t="str">
        <f t="shared" si="202"/>
        <v>08:00 15:30(12:00 13:00)</v>
      </c>
      <c r="AA327" s="158" t="str">
        <f t="shared" si="203"/>
        <v>08:00 15:30(12:00 13:00)</v>
      </c>
      <c r="AB327" s="159">
        <f>HLOOKUP(SEARCH("3",$M327)-1,$Q$3:$V327,$P327+1,FALSE)</f>
        <v>50</v>
      </c>
      <c r="AC327" s="160" t="str">
        <f t="shared" si="204"/>
        <v>08:00 15:30(12:00 13:00)|08:00 15:30(12:00 13:00)</v>
      </c>
      <c r="AD327" s="161" t="str">
        <f t="shared" si="205"/>
        <v>08:00 15:30(12:00 13:00)</v>
      </c>
      <c r="AE327" s="158" t="str">
        <f t="shared" si="206"/>
        <v>08:00 15:30(12:00 13:00)</v>
      </c>
      <c r="AF327" s="159">
        <f>HLOOKUP(SEARCH("4",$M327)-1,$Q$3:$V327,$P327+1,FALSE)</f>
        <v>75</v>
      </c>
      <c r="AG327" s="161" t="str">
        <f t="shared" si="207"/>
        <v>08:00 15:30(12:00 13:00)</v>
      </c>
      <c r="AH327" s="161" t="e">
        <f t="shared" si="208"/>
        <v>#VALUE!</v>
      </c>
      <c r="AI327" s="158" t="str">
        <f t="shared" si="209"/>
        <v>08:00 15:30(12:00 13:00)</v>
      </c>
      <c r="AJ327" s="159" t="e">
        <f>HLOOKUP(SEARCH("5",$M327)-1,$Q$3:$V327,$P327+1,FALSE)</f>
        <v>#VALUE!</v>
      </c>
      <c r="AK327" s="161" t="e">
        <f t="shared" si="210"/>
        <v>#VALUE!</v>
      </c>
      <c r="AL327" s="161" t="e">
        <f t="shared" si="211"/>
        <v>#VALUE!</v>
      </c>
      <c r="AM327" s="158" t="str">
        <f t="shared" si="212"/>
        <v>выходной</v>
      </c>
      <c r="AN327" s="159" t="e">
        <f>HLOOKUP(SEARCH("6",$M327)-1,$Q$3:$V327,$P327+1,FALSE)</f>
        <v>#VALUE!</v>
      </c>
      <c r="AO327" s="161" t="e">
        <f t="shared" si="213"/>
        <v>#VALUE!</v>
      </c>
      <c r="AP327" s="161" t="e">
        <f t="shared" si="214"/>
        <v>#VALUE!</v>
      </c>
      <c r="AQ327" s="162" t="str">
        <f t="shared" si="215"/>
        <v>выходной</v>
      </c>
      <c r="AR327" s="163" t="e">
        <f>HLOOKUP(SEARCH("7",$M327)-1,$Q$3:$V327,$P327+1,FALSE)</f>
        <v>#VALUE!</v>
      </c>
      <c r="AS327" s="164" t="str">
        <f t="shared" si="216"/>
        <v>выходной</v>
      </c>
      <c r="AT327" s="142"/>
      <c r="AU327" s="11" t="str">
        <f>IF(ISERROR(VLOOKUP(B327,'РЕОРГ 2008'!$A:$B,2,FALSE)),"",VLOOKUP(B327,'РЕОРГ 2008'!$A:$B,2,FALSE))</f>
        <v/>
      </c>
      <c r="AV327" s="12" t="str">
        <f t="shared" si="189"/>
        <v>Опер.касса №4345/02</v>
      </c>
      <c r="AW327" s="31" t="e">
        <f>LEFT(#REF!,2)</f>
        <v>#REF!</v>
      </c>
      <c r="AX327" s="12" t="str">
        <f t="shared" si="195"/>
        <v>4345/02</v>
      </c>
      <c r="AZ327" t="str">
        <f>IF(ISERROR(VLOOKUP(B327,'РЕОРГ 01.08.2009'!$A:$B,2,FALSE)),"",VLOOKUP(B327,'РЕОРГ 01.08.2009'!$A:$B,2,FALSE))</f>
        <v/>
      </c>
      <c r="BA327" s="12" t="str">
        <f t="shared" si="190"/>
        <v>Опер.касса №4345/02</v>
      </c>
      <c r="BB327" t="e">
        <f>LEFT(#REF!,2)</f>
        <v>#REF!</v>
      </c>
      <c r="BC327" s="12" t="str">
        <f t="shared" si="196"/>
        <v>4345/02</v>
      </c>
      <c r="BE327" t="str">
        <f>IF(ISERROR(VLOOKUP(B327,'РЕОРГ 01.10.2009'!A:C,3,FALSE)),"",VLOOKUP(B327,'РЕОРГ 01.10.2009'!A:C,3,FALSE))</f>
        <v/>
      </c>
      <c r="BF327" s="12" t="str">
        <f t="shared" si="191"/>
        <v>Опер.касса №4345/02</v>
      </c>
      <c r="BG327" t="e">
        <f>LEFT(#REF!,2)</f>
        <v>#REF!</v>
      </c>
      <c r="BH327" s="12" t="str">
        <f t="shared" si="197"/>
        <v>4345/02</v>
      </c>
      <c r="BJ327" t="str">
        <f>IF(ISERROR(VLOOKUP($B327,'РЕОРГ 01.05.2010'!A:B,2,FALSE)),"",VLOOKUP($B327,'РЕОРГ 01.05.2010'!A:B,2,FALSE))</f>
        <v/>
      </c>
      <c r="BK327" s="12" t="str">
        <f t="shared" si="192"/>
        <v>Опер.касса №4345/02</v>
      </c>
      <c r="BL327" t="e">
        <f>LEFT(#REF!,2)</f>
        <v>#REF!</v>
      </c>
      <c r="BM327" s="12" t="str">
        <f t="shared" si="198"/>
        <v>4345/02</v>
      </c>
      <c r="BO327" t="str">
        <f>IF(ISERROR(VLOOKUP($B327,'РЕОРГ 01.08.2010'!A:B,2,FALSE)),"",VLOOKUP($B327,'РЕОРГ 01.08.2010'!A:B,2,FALSE))</f>
        <v/>
      </c>
      <c r="BP327" s="12" t="str">
        <f t="shared" si="193"/>
        <v>Опер.касса №4345/02</v>
      </c>
      <c r="BQ327" t="e">
        <f>LEFT(#REF!,2)</f>
        <v>#REF!</v>
      </c>
      <c r="BR327" s="12" t="str">
        <f t="shared" si="199"/>
        <v>4345/02</v>
      </c>
    </row>
    <row r="328" spans="1:70" ht="12.75" customHeight="1">
      <c r="A328" t="str">
        <f t="shared" si="194"/>
        <v>4345/020</v>
      </c>
      <c r="B328" s="133">
        <v>386</v>
      </c>
      <c r="C328" s="1" t="s">
        <v>10722</v>
      </c>
      <c r="D328" s="32" t="s">
        <v>1931</v>
      </c>
      <c r="E328" s="1" t="s">
        <v>10723</v>
      </c>
      <c r="F328" s="1" t="s">
        <v>4493</v>
      </c>
      <c r="G328" s="1" t="s">
        <v>1752</v>
      </c>
      <c r="H328" s="1" t="s">
        <v>10724</v>
      </c>
      <c r="I328" s="1" t="s">
        <v>6244</v>
      </c>
      <c r="J328" s="1"/>
      <c r="K328" s="1">
        <v>1</v>
      </c>
      <c r="L328" s="32" t="s">
        <v>4049</v>
      </c>
      <c r="M328" s="8" t="s">
        <v>11929</v>
      </c>
      <c r="N328" s="2" t="s">
        <v>12028</v>
      </c>
      <c r="O328" s="173"/>
      <c r="P328" s="168">
        <f t="shared" si="223"/>
        <v>325</v>
      </c>
      <c r="Q328" s="138">
        <f t="shared" si="217"/>
        <v>25</v>
      </c>
      <c r="R328" s="138" t="e">
        <f t="shared" si="218"/>
        <v>#VALUE!</v>
      </c>
      <c r="S328" s="138" t="e">
        <f t="shared" si="219"/>
        <v>#VALUE!</v>
      </c>
      <c r="T328" s="138" t="e">
        <f t="shared" si="220"/>
        <v>#VALUE!</v>
      </c>
      <c r="U328" s="138" t="e">
        <f t="shared" si="221"/>
        <v>#VALUE!</v>
      </c>
      <c r="V328" s="138" t="e">
        <f t="shared" si="222"/>
        <v>#VALUE!</v>
      </c>
      <c r="W328" s="158" t="str">
        <f t="shared" si="200"/>
        <v>08:00 16:00(12:00 13:00)</v>
      </c>
      <c r="X328" s="159" t="e">
        <f>HLOOKUP(SEARCH("2",$M328)-1,$Q$3:$V328,$P328+1,FALSE)</f>
        <v>#VALUE!</v>
      </c>
      <c r="Y328" s="160" t="e">
        <f t="shared" si="201"/>
        <v>#VALUE!</v>
      </c>
      <c r="Z328" s="161" t="e">
        <f t="shared" si="202"/>
        <v>#VALUE!</v>
      </c>
      <c r="AA328" s="158" t="str">
        <f t="shared" si="203"/>
        <v>выходной</v>
      </c>
      <c r="AB328" s="159">
        <f>HLOOKUP(SEARCH("3",$M328)-1,$Q$3:$V328,$P328+1,FALSE)</f>
        <v>25</v>
      </c>
      <c r="AC328" s="160" t="str">
        <f t="shared" si="204"/>
        <v>08:00 16:00(12:00 13:00)</v>
      </c>
      <c r="AD328" s="161" t="e">
        <f t="shared" si="205"/>
        <v>#VALUE!</v>
      </c>
      <c r="AE328" s="158" t="str">
        <f t="shared" si="206"/>
        <v>08:00 16:00(12:00 13:00)</v>
      </c>
      <c r="AF328" s="159" t="e">
        <f>HLOOKUP(SEARCH("4",$M328)-1,$Q$3:$V328,$P328+1,FALSE)</f>
        <v>#VALUE!</v>
      </c>
      <c r="AG328" s="161" t="e">
        <f t="shared" si="207"/>
        <v>#VALUE!</v>
      </c>
      <c r="AH328" s="161" t="e">
        <f t="shared" si="208"/>
        <v>#VALUE!</v>
      </c>
      <c r="AI328" s="158" t="str">
        <f t="shared" si="209"/>
        <v>выходной</v>
      </c>
      <c r="AJ328" s="159" t="e">
        <f>HLOOKUP(SEARCH("5",$M328)-1,$Q$3:$V328,$P328+1,FALSE)</f>
        <v>#VALUE!</v>
      </c>
      <c r="AK328" s="161" t="e">
        <f t="shared" si="210"/>
        <v>#VALUE!</v>
      </c>
      <c r="AL328" s="161" t="e">
        <f t="shared" si="211"/>
        <v>#VALUE!</v>
      </c>
      <c r="AM328" s="158" t="str">
        <f t="shared" si="212"/>
        <v>выходной</v>
      </c>
      <c r="AN328" s="159" t="e">
        <f>HLOOKUP(SEARCH("6",$M328)-1,$Q$3:$V328,$P328+1,FALSE)</f>
        <v>#VALUE!</v>
      </c>
      <c r="AO328" s="161" t="e">
        <f t="shared" si="213"/>
        <v>#VALUE!</v>
      </c>
      <c r="AP328" s="161" t="e">
        <f t="shared" si="214"/>
        <v>#VALUE!</v>
      </c>
      <c r="AQ328" s="162" t="str">
        <f t="shared" si="215"/>
        <v>выходной</v>
      </c>
      <c r="AR328" s="163" t="e">
        <f>HLOOKUP(SEARCH("7",$M328)-1,$Q$3:$V328,$P328+1,FALSE)</f>
        <v>#VALUE!</v>
      </c>
      <c r="AS328" s="164" t="str">
        <f t="shared" si="216"/>
        <v>выходной</v>
      </c>
      <c r="AT328" s="142"/>
      <c r="AU328" s="11" t="str">
        <f>IF(ISERROR(VLOOKUP(B328,'РЕОРГ 2008'!$A:$B,2,FALSE)),"",VLOOKUP(B328,'РЕОРГ 2008'!$A:$B,2,FALSE))</f>
        <v/>
      </c>
      <c r="AV328" s="12" t="str">
        <f t="shared" si="189"/>
        <v>Опер.касса №4345/020</v>
      </c>
      <c r="AW328" s="31" t="e">
        <f>LEFT(#REF!,2)</f>
        <v>#REF!</v>
      </c>
      <c r="AX328" s="12" t="str">
        <f t="shared" si="195"/>
        <v>4345/020</v>
      </c>
      <c r="AZ328" t="str">
        <f>IF(ISERROR(VLOOKUP(B328,'РЕОРГ 01.08.2009'!$A:$B,2,FALSE)),"",VLOOKUP(B328,'РЕОРГ 01.08.2009'!$A:$B,2,FALSE))</f>
        <v/>
      </c>
      <c r="BA328" s="12" t="str">
        <f t="shared" si="190"/>
        <v>Опер.касса №4345/020</v>
      </c>
      <c r="BB328" t="e">
        <f>LEFT(#REF!,2)</f>
        <v>#REF!</v>
      </c>
      <c r="BC328" s="12" t="str">
        <f t="shared" si="196"/>
        <v>4345/020</v>
      </c>
      <c r="BE328" t="str">
        <f>IF(ISERROR(VLOOKUP(B328,'РЕОРГ 01.10.2009'!A:C,3,FALSE)),"",VLOOKUP(B328,'РЕОРГ 01.10.2009'!A:C,3,FALSE))</f>
        <v/>
      </c>
      <c r="BF328" s="12" t="str">
        <f t="shared" si="191"/>
        <v>Опер.касса №4345/020</v>
      </c>
      <c r="BG328" t="e">
        <f>LEFT(#REF!,2)</f>
        <v>#REF!</v>
      </c>
      <c r="BH328" s="12" t="str">
        <f t="shared" si="197"/>
        <v>4345/020</v>
      </c>
      <c r="BJ328" t="str">
        <f>IF(ISERROR(VLOOKUP($B328,'РЕОРГ 01.05.2010'!A:B,2,FALSE)),"",VLOOKUP($B328,'РЕОРГ 01.05.2010'!A:B,2,FALSE))</f>
        <v/>
      </c>
      <c r="BK328" s="12" t="str">
        <f t="shared" si="192"/>
        <v>Опер.касса №4345/020</v>
      </c>
      <c r="BL328" t="e">
        <f>LEFT(#REF!,2)</f>
        <v>#REF!</v>
      </c>
      <c r="BM328" s="12" t="str">
        <f t="shared" si="198"/>
        <v>4345/020</v>
      </c>
      <c r="BO328" t="str">
        <f>IF(ISERROR(VLOOKUP($B328,'РЕОРГ 01.08.2010'!A:B,2,FALSE)),"",VLOOKUP($B328,'РЕОРГ 01.08.2010'!A:B,2,FALSE))</f>
        <v/>
      </c>
      <c r="BP328" s="12" t="str">
        <f t="shared" si="193"/>
        <v>Опер.касса №4345/020</v>
      </c>
      <c r="BQ328" t="e">
        <f>LEFT(#REF!,2)</f>
        <v>#REF!</v>
      </c>
      <c r="BR328" s="12" t="str">
        <f t="shared" si="199"/>
        <v>4345/020</v>
      </c>
    </row>
    <row r="329" spans="1:70" ht="12.75" customHeight="1">
      <c r="A329" t="str">
        <f t="shared" si="194"/>
        <v>4345/025</v>
      </c>
      <c r="B329" s="133">
        <v>387</v>
      </c>
      <c r="C329" s="1" t="s">
        <v>10725</v>
      </c>
      <c r="D329" s="32" t="s">
        <v>1931</v>
      </c>
      <c r="E329" s="1" t="s">
        <v>10726</v>
      </c>
      <c r="F329" s="1" t="s">
        <v>4493</v>
      </c>
      <c r="G329" s="1" t="s">
        <v>10727</v>
      </c>
      <c r="H329" s="1" t="s">
        <v>10728</v>
      </c>
      <c r="I329" s="1" t="s">
        <v>10729</v>
      </c>
      <c r="J329" s="1"/>
      <c r="K329" s="1">
        <v>1</v>
      </c>
      <c r="L329" s="32" t="s">
        <v>4049</v>
      </c>
      <c r="M329" s="8" t="s">
        <v>11771</v>
      </c>
      <c r="N329" s="2" t="s">
        <v>11845</v>
      </c>
      <c r="O329" s="173"/>
      <c r="P329" s="168">
        <f t="shared" si="223"/>
        <v>326</v>
      </c>
      <c r="Q329" s="138">
        <f t="shared" si="217"/>
        <v>25</v>
      </c>
      <c r="R329" s="138">
        <f t="shared" si="218"/>
        <v>50</v>
      </c>
      <c r="S329" s="138">
        <f t="shared" si="219"/>
        <v>75</v>
      </c>
      <c r="T329" s="138">
        <f t="shared" si="220"/>
        <v>100</v>
      </c>
      <c r="U329" s="138" t="e">
        <f t="shared" si="221"/>
        <v>#VALUE!</v>
      </c>
      <c r="V329" s="138" t="e">
        <f t="shared" si="222"/>
        <v>#VALUE!</v>
      </c>
      <c r="W329" s="158" t="str">
        <f t="shared" si="200"/>
        <v>08:00 16:00(13:00 14:00)</v>
      </c>
      <c r="X329" s="159">
        <f>HLOOKUP(SEARCH("2",$M329)-1,$Q$3:$V329,$P329+1,FALSE)</f>
        <v>25</v>
      </c>
      <c r="Y329" s="160" t="str">
        <f t="shared" si="201"/>
        <v>08:00 16:00(13:00 14:00)|08:00 16:00(13:00 14:00)|08:00 16:00(13:00 14:00)|08:00 16:00(13:00 14:00)</v>
      </c>
      <c r="Z329" s="161" t="str">
        <f t="shared" si="202"/>
        <v>08:00 16:00(13:00 14:00)</v>
      </c>
      <c r="AA329" s="158" t="str">
        <f t="shared" si="203"/>
        <v>08:00 16:00(13:00 14:00)</v>
      </c>
      <c r="AB329" s="159">
        <f>HLOOKUP(SEARCH("3",$M329)-1,$Q$3:$V329,$P329+1,FALSE)</f>
        <v>50</v>
      </c>
      <c r="AC329" s="160" t="str">
        <f t="shared" si="204"/>
        <v>08:00 16:00(13:00 14:00)|08:00 16:00(13:00 14:00)|08:00 16:00(13:00 14:00)</v>
      </c>
      <c r="AD329" s="161" t="str">
        <f t="shared" si="205"/>
        <v>08:00 16:00(13:00 14:00)</v>
      </c>
      <c r="AE329" s="158" t="str">
        <f t="shared" si="206"/>
        <v>08:00 16:00(13:00 14:00)</v>
      </c>
      <c r="AF329" s="159">
        <f>HLOOKUP(SEARCH("4",$M329)-1,$Q$3:$V329,$P329+1,FALSE)</f>
        <v>75</v>
      </c>
      <c r="AG329" s="161" t="str">
        <f t="shared" si="207"/>
        <v>08:00 16:00(13:00 14:00)|08:00 16:00(13:00 14:00)</v>
      </c>
      <c r="AH329" s="161" t="str">
        <f t="shared" si="208"/>
        <v>08:00 16:00(13:00 14:00)</v>
      </c>
      <c r="AI329" s="158" t="str">
        <f t="shared" si="209"/>
        <v>08:00 16:00(13:00 14:00)</v>
      </c>
      <c r="AJ329" s="159">
        <f>HLOOKUP(SEARCH("5",$M329)-1,$Q$3:$V329,$P329+1,FALSE)</f>
        <v>100</v>
      </c>
      <c r="AK329" s="161" t="str">
        <f t="shared" si="210"/>
        <v>08:00 16:00(13:00 14:00)</v>
      </c>
      <c r="AL329" s="161" t="e">
        <f t="shared" si="211"/>
        <v>#VALUE!</v>
      </c>
      <c r="AM329" s="158" t="str">
        <f t="shared" si="212"/>
        <v>08:00 16:00(13:00 14:00)</v>
      </c>
      <c r="AN329" s="159" t="e">
        <f>HLOOKUP(SEARCH("6",$M329)-1,$Q$3:$V329,$P329+1,FALSE)</f>
        <v>#VALUE!</v>
      </c>
      <c r="AO329" s="161" t="e">
        <f t="shared" si="213"/>
        <v>#VALUE!</v>
      </c>
      <c r="AP329" s="161" t="e">
        <f t="shared" si="214"/>
        <v>#VALUE!</v>
      </c>
      <c r="AQ329" s="162" t="str">
        <f t="shared" si="215"/>
        <v>выходной</v>
      </c>
      <c r="AR329" s="163" t="e">
        <f>HLOOKUP(SEARCH("7",$M329)-1,$Q$3:$V329,$P329+1,FALSE)</f>
        <v>#VALUE!</v>
      </c>
      <c r="AS329" s="164" t="str">
        <f t="shared" si="216"/>
        <v>выходной</v>
      </c>
      <c r="AT329" s="142"/>
      <c r="AU329" s="11" t="str">
        <f>IF(ISERROR(VLOOKUP(B329,'РЕОРГ 2008'!$A:$B,2,FALSE)),"",VLOOKUP(B329,'РЕОРГ 2008'!$A:$B,2,FALSE))</f>
        <v/>
      </c>
      <c r="AV329" s="12" t="str">
        <f t="shared" si="189"/>
        <v>Опер.касса №4345/025</v>
      </c>
      <c r="AW329" s="31" t="e">
        <f>LEFT(#REF!,2)</f>
        <v>#REF!</v>
      </c>
      <c r="AX329" s="12" t="str">
        <f t="shared" si="195"/>
        <v>4345/025</v>
      </c>
      <c r="AZ329" t="str">
        <f>IF(ISERROR(VLOOKUP(B329,'РЕОРГ 01.08.2009'!$A:$B,2,FALSE)),"",VLOOKUP(B329,'РЕОРГ 01.08.2009'!$A:$B,2,FALSE))</f>
        <v/>
      </c>
      <c r="BA329" s="12" t="str">
        <f t="shared" si="190"/>
        <v>Опер.касса №4345/025</v>
      </c>
      <c r="BB329" t="e">
        <f>LEFT(#REF!,2)</f>
        <v>#REF!</v>
      </c>
      <c r="BC329" s="12" t="str">
        <f t="shared" si="196"/>
        <v>4345/025</v>
      </c>
      <c r="BE329" t="str">
        <f>IF(ISERROR(VLOOKUP(B329,'РЕОРГ 01.10.2009'!A:C,3,FALSE)),"",VLOOKUP(B329,'РЕОРГ 01.10.2009'!A:C,3,FALSE))</f>
        <v/>
      </c>
      <c r="BF329" s="12" t="str">
        <f t="shared" si="191"/>
        <v>Опер.касса №4345/025</v>
      </c>
      <c r="BG329" t="e">
        <f>LEFT(#REF!,2)</f>
        <v>#REF!</v>
      </c>
      <c r="BH329" s="12" t="str">
        <f t="shared" si="197"/>
        <v>4345/025</v>
      </c>
      <c r="BJ329" t="str">
        <f>IF(ISERROR(VLOOKUP($B329,'РЕОРГ 01.05.2010'!A:B,2,FALSE)),"",VLOOKUP($B329,'РЕОРГ 01.05.2010'!A:B,2,FALSE))</f>
        <v/>
      </c>
      <c r="BK329" s="12" t="str">
        <f t="shared" si="192"/>
        <v>Опер.касса №4345/025</v>
      </c>
      <c r="BL329" t="e">
        <f>LEFT(#REF!,2)</f>
        <v>#REF!</v>
      </c>
      <c r="BM329" s="12" t="str">
        <f t="shared" si="198"/>
        <v>4345/025</v>
      </c>
      <c r="BO329" t="str">
        <f>IF(ISERROR(VLOOKUP($B329,'РЕОРГ 01.08.2010'!A:B,2,FALSE)),"",VLOOKUP($B329,'РЕОРГ 01.08.2010'!A:B,2,FALSE))</f>
        <v/>
      </c>
      <c r="BP329" s="12" t="str">
        <f t="shared" si="193"/>
        <v>Опер.касса №4345/025</v>
      </c>
      <c r="BQ329" t="e">
        <f>LEFT(#REF!,2)</f>
        <v>#REF!</v>
      </c>
      <c r="BR329" s="12" t="str">
        <f t="shared" si="199"/>
        <v>4345/025</v>
      </c>
    </row>
    <row r="330" spans="1:70" ht="12.75" customHeight="1">
      <c r="A330" t="str">
        <f t="shared" si="194"/>
        <v>4345/036</v>
      </c>
      <c r="B330" s="133">
        <v>388</v>
      </c>
      <c r="C330" s="1" t="s">
        <v>10730</v>
      </c>
      <c r="D330" s="32" t="s">
        <v>1926</v>
      </c>
      <c r="E330" s="1" t="s">
        <v>10731</v>
      </c>
      <c r="F330" s="1" t="s">
        <v>4493</v>
      </c>
      <c r="G330" s="1" t="s">
        <v>313</v>
      </c>
      <c r="H330" s="1" t="s">
        <v>10732</v>
      </c>
      <c r="I330" s="1" t="s">
        <v>11228</v>
      </c>
      <c r="J330" s="1"/>
      <c r="K330" s="1">
        <v>2</v>
      </c>
      <c r="L330" s="32" t="s">
        <v>2043</v>
      </c>
      <c r="M330" s="8" t="s">
        <v>11831</v>
      </c>
      <c r="N330" s="2" t="s">
        <v>12029</v>
      </c>
      <c r="O330" s="173"/>
      <c r="P330" s="168">
        <f t="shared" si="223"/>
        <v>327</v>
      </c>
      <c r="Q330" s="138">
        <f t="shared" si="217"/>
        <v>25</v>
      </c>
      <c r="R330" s="138">
        <f t="shared" si="218"/>
        <v>50</v>
      </c>
      <c r="S330" s="138">
        <f t="shared" si="219"/>
        <v>75</v>
      </c>
      <c r="T330" s="138">
        <f t="shared" si="220"/>
        <v>100</v>
      </c>
      <c r="U330" s="138" t="e">
        <f t="shared" si="221"/>
        <v>#VALUE!</v>
      </c>
      <c r="V330" s="138" t="e">
        <f t="shared" si="222"/>
        <v>#VALUE!</v>
      </c>
      <c r="W330" s="158" t="str">
        <f t="shared" si="200"/>
        <v>выходной</v>
      </c>
      <c r="X330" s="159" t="e">
        <f>HLOOKUP(SEARCH("2",$M330)-1,$Q$3:$V330,$P330+1,FALSE)</f>
        <v>#N/A</v>
      </c>
      <c r="Y330" s="160" t="str">
        <f t="shared" si="201"/>
        <v>09:30 18:00(13:00 14:00)</v>
      </c>
      <c r="Z330" s="161" t="e">
        <f t="shared" si="202"/>
        <v>#VALUE!</v>
      </c>
      <c r="AA330" s="158" t="str">
        <f t="shared" si="203"/>
        <v>09:30 18:00(13:00 14:00)</v>
      </c>
      <c r="AB330" s="159">
        <f>HLOOKUP(SEARCH("3",$M330)-1,$Q$3:$V330,$P330+1,FALSE)</f>
        <v>25</v>
      </c>
      <c r="AC330" s="160" t="str">
        <f t="shared" si="204"/>
        <v>09:30 18:00(13:00 14:00)|09:30 18:00(13:00 14:00)|09:30 18:00(13:00 14:00)|09:00 13:00</v>
      </c>
      <c r="AD330" s="161" t="str">
        <f t="shared" si="205"/>
        <v>09:30 18:00(13:00 14:00)</v>
      </c>
      <c r="AE330" s="158" t="str">
        <f t="shared" si="206"/>
        <v>09:30 18:00(13:00 14:00)</v>
      </c>
      <c r="AF330" s="159">
        <f>HLOOKUP(SEARCH("4",$M330)-1,$Q$3:$V330,$P330+1,FALSE)</f>
        <v>50</v>
      </c>
      <c r="AG330" s="161" t="str">
        <f t="shared" si="207"/>
        <v>09:30 18:00(13:00 14:00)|09:30 18:00(13:00 14:00)|09:00 13:00</v>
      </c>
      <c r="AH330" s="161" t="str">
        <f t="shared" si="208"/>
        <v>09:30 18:00(13:00 14:00)</v>
      </c>
      <c r="AI330" s="158" t="str">
        <f t="shared" si="209"/>
        <v>09:30 18:00(13:00 14:00)</v>
      </c>
      <c r="AJ330" s="159">
        <f>HLOOKUP(SEARCH("5",$M330)-1,$Q$3:$V330,$P330+1,FALSE)</f>
        <v>75</v>
      </c>
      <c r="AK330" s="161" t="str">
        <f t="shared" si="210"/>
        <v>09:30 18:00(13:00 14:00)|09:00 13:00</v>
      </c>
      <c r="AL330" s="161" t="str">
        <f t="shared" si="211"/>
        <v>09:30 18:00(13:00 14:00)</v>
      </c>
      <c r="AM330" s="158" t="str">
        <f t="shared" si="212"/>
        <v>09:30 18:00(13:00 14:00)</v>
      </c>
      <c r="AN330" s="159">
        <f>HLOOKUP(SEARCH("6",$M330)-1,$Q$3:$V330,$P330+1,FALSE)</f>
        <v>100</v>
      </c>
      <c r="AO330" s="161" t="str">
        <f t="shared" si="213"/>
        <v>09:00 13:00</v>
      </c>
      <c r="AP330" s="161" t="e">
        <f t="shared" si="214"/>
        <v>#VALUE!</v>
      </c>
      <c r="AQ330" s="162" t="str">
        <f t="shared" si="215"/>
        <v>09:00 13:00</v>
      </c>
      <c r="AR330" s="163" t="e">
        <f>HLOOKUP(SEARCH("7",$M330)-1,$Q$3:$V330,$P330+1,FALSE)</f>
        <v>#VALUE!</v>
      </c>
      <c r="AS330" s="164" t="str">
        <f t="shared" si="216"/>
        <v>выходной</v>
      </c>
      <c r="AT330" s="142"/>
      <c r="AU330" s="11" t="str">
        <f>IF(ISERROR(VLOOKUP(B330,'РЕОРГ 2008'!$A:$B,2,FALSE)),"",VLOOKUP(B330,'РЕОРГ 2008'!$A:$B,2,FALSE))</f>
        <v/>
      </c>
      <c r="AV330" s="12" t="str">
        <f t="shared" si="189"/>
        <v>Доп.офис №4345/036</v>
      </c>
      <c r="AW330" s="31" t="e">
        <f>LEFT(#REF!,2)</f>
        <v>#REF!</v>
      </c>
      <c r="AX330" s="12" t="str">
        <f t="shared" si="195"/>
        <v>4345/036</v>
      </c>
      <c r="AZ330" t="str">
        <f>IF(ISERROR(VLOOKUP(B330,'РЕОРГ 01.08.2009'!$A:$B,2,FALSE)),"",VLOOKUP(B330,'РЕОРГ 01.08.2009'!$A:$B,2,FALSE))</f>
        <v/>
      </c>
      <c r="BA330" s="12" t="str">
        <f t="shared" si="190"/>
        <v>Доп.офис №4345/036</v>
      </c>
      <c r="BB330" t="e">
        <f>LEFT(#REF!,2)</f>
        <v>#REF!</v>
      </c>
      <c r="BC330" s="12" t="str">
        <f t="shared" si="196"/>
        <v>4345/036</v>
      </c>
      <c r="BE330" t="str">
        <f>IF(ISERROR(VLOOKUP(B330,'РЕОРГ 01.10.2009'!A:C,3,FALSE)),"",VLOOKUP(B330,'РЕОРГ 01.10.2009'!A:C,3,FALSE))</f>
        <v/>
      </c>
      <c r="BF330" s="12" t="str">
        <f t="shared" si="191"/>
        <v>Доп.офис №4345/036</v>
      </c>
      <c r="BG330" t="e">
        <f>LEFT(#REF!,2)</f>
        <v>#REF!</v>
      </c>
      <c r="BH330" s="12" t="str">
        <f t="shared" si="197"/>
        <v>4345/036</v>
      </c>
      <c r="BJ330" t="str">
        <f>IF(ISERROR(VLOOKUP($B330,'РЕОРГ 01.05.2010'!A:B,2,FALSE)),"",VLOOKUP($B330,'РЕОРГ 01.05.2010'!A:B,2,FALSE))</f>
        <v/>
      </c>
      <c r="BK330" s="12" t="str">
        <f t="shared" si="192"/>
        <v>Доп.офис №4345/036</v>
      </c>
      <c r="BL330" t="e">
        <f>LEFT(#REF!,2)</f>
        <v>#REF!</v>
      </c>
      <c r="BM330" s="12" t="str">
        <f t="shared" si="198"/>
        <v>4345/036</v>
      </c>
      <c r="BO330" t="str">
        <f>IF(ISERROR(VLOOKUP($B330,'РЕОРГ 01.08.2010'!A:B,2,FALSE)),"",VLOOKUP($B330,'РЕОРГ 01.08.2010'!A:B,2,FALSE))</f>
        <v/>
      </c>
      <c r="BP330" s="12" t="str">
        <f t="shared" si="193"/>
        <v>Доп.офис №4345/036</v>
      </c>
      <c r="BQ330" t="e">
        <f>LEFT(#REF!,2)</f>
        <v>#REF!</v>
      </c>
      <c r="BR330" s="12" t="str">
        <f t="shared" si="199"/>
        <v>4345/036</v>
      </c>
    </row>
    <row r="331" spans="1:70" ht="12.75" customHeight="1">
      <c r="A331" t="str">
        <f t="shared" si="194"/>
        <v>4345/039</v>
      </c>
      <c r="B331" s="133">
        <v>389</v>
      </c>
      <c r="C331" s="1" t="s">
        <v>10733</v>
      </c>
      <c r="D331" s="32" t="s">
        <v>1931</v>
      </c>
      <c r="E331" s="1" t="s">
        <v>10734</v>
      </c>
      <c r="F331" s="1" t="s">
        <v>4493</v>
      </c>
      <c r="G331" s="1" t="s">
        <v>10735</v>
      </c>
      <c r="H331" s="1" t="s">
        <v>10736</v>
      </c>
      <c r="I331" s="1" t="s">
        <v>10737</v>
      </c>
      <c r="J331" s="1"/>
      <c r="K331" s="1">
        <v>0.5</v>
      </c>
      <c r="L331" s="32" t="s">
        <v>4049</v>
      </c>
      <c r="M331" s="8" t="s">
        <v>11901</v>
      </c>
      <c r="N331" s="2" t="s">
        <v>11919</v>
      </c>
      <c r="O331" s="173"/>
      <c r="P331" s="168">
        <f t="shared" si="223"/>
        <v>328</v>
      </c>
      <c r="Q331" s="138">
        <f t="shared" si="217"/>
        <v>25</v>
      </c>
      <c r="R331" s="138">
        <f t="shared" si="218"/>
        <v>50</v>
      </c>
      <c r="S331" s="138" t="e">
        <f t="shared" si="219"/>
        <v>#VALUE!</v>
      </c>
      <c r="T331" s="138" t="e">
        <f t="shared" si="220"/>
        <v>#VALUE!</v>
      </c>
      <c r="U331" s="138" t="e">
        <f t="shared" si="221"/>
        <v>#VALUE!</v>
      </c>
      <c r="V331" s="138" t="e">
        <f t="shared" si="222"/>
        <v>#VALUE!</v>
      </c>
      <c r="W331" s="158" t="str">
        <f t="shared" si="200"/>
        <v>выходной</v>
      </c>
      <c r="X331" s="159" t="e">
        <f>HLOOKUP(SEARCH("2",$M331)-1,$Q$3:$V331,$P331+1,FALSE)</f>
        <v>#N/A</v>
      </c>
      <c r="Y331" s="160" t="str">
        <f t="shared" si="201"/>
        <v>08:00 15:00(12:00 13:00)</v>
      </c>
      <c r="Z331" s="161" t="e">
        <f t="shared" si="202"/>
        <v>#VALUE!</v>
      </c>
      <c r="AA331" s="158" t="str">
        <f t="shared" si="203"/>
        <v>08:00 15:00(12:00 13:00)</v>
      </c>
      <c r="AB331" s="159" t="e">
        <f>HLOOKUP(SEARCH("3",$M331)-1,$Q$3:$V331,$P331+1,FALSE)</f>
        <v>#VALUE!</v>
      </c>
      <c r="AC331" s="160" t="e">
        <f t="shared" si="204"/>
        <v>#VALUE!</v>
      </c>
      <c r="AD331" s="161" t="e">
        <f t="shared" si="205"/>
        <v>#VALUE!</v>
      </c>
      <c r="AE331" s="158" t="str">
        <f t="shared" si="206"/>
        <v>выходной</v>
      </c>
      <c r="AF331" s="159">
        <f>HLOOKUP(SEARCH("4",$M331)-1,$Q$3:$V331,$P331+1,FALSE)</f>
        <v>25</v>
      </c>
      <c r="AG331" s="161" t="str">
        <f t="shared" si="207"/>
        <v>08:00 15:00(12:00 13:00)|08:00 14:00(12:00 13:00)</v>
      </c>
      <c r="AH331" s="161" t="str">
        <f t="shared" si="208"/>
        <v>08:00 15:00(12:00 13:00)</v>
      </c>
      <c r="AI331" s="158" t="str">
        <f t="shared" si="209"/>
        <v>08:00 15:00(12:00 13:00)</v>
      </c>
      <c r="AJ331" s="159">
        <f>HLOOKUP(SEARCH("5",$M331)-1,$Q$3:$V331,$P331+1,FALSE)</f>
        <v>50</v>
      </c>
      <c r="AK331" s="161" t="str">
        <f t="shared" si="210"/>
        <v>08:00 14:00(12:00 13:00)</v>
      </c>
      <c r="AL331" s="161" t="e">
        <f t="shared" si="211"/>
        <v>#VALUE!</v>
      </c>
      <c r="AM331" s="158" t="str">
        <f t="shared" si="212"/>
        <v>08:00 14:00(12:00 13:00)</v>
      </c>
      <c r="AN331" s="159" t="e">
        <f>HLOOKUP(SEARCH("6",$M331)-1,$Q$3:$V331,$P331+1,FALSE)</f>
        <v>#VALUE!</v>
      </c>
      <c r="AO331" s="161" t="e">
        <f t="shared" si="213"/>
        <v>#VALUE!</v>
      </c>
      <c r="AP331" s="161" t="e">
        <f t="shared" si="214"/>
        <v>#VALUE!</v>
      </c>
      <c r="AQ331" s="162" t="str">
        <f t="shared" si="215"/>
        <v>выходной</v>
      </c>
      <c r="AR331" s="163" t="e">
        <f>HLOOKUP(SEARCH("7",$M331)-1,$Q$3:$V331,$P331+1,FALSE)</f>
        <v>#VALUE!</v>
      </c>
      <c r="AS331" s="164" t="str">
        <f t="shared" si="216"/>
        <v>выходной</v>
      </c>
      <c r="AT331" s="142"/>
      <c r="AU331" s="11" t="str">
        <f>IF(ISERROR(VLOOKUP(B331,'РЕОРГ 2008'!$A:$B,2,FALSE)),"",VLOOKUP(B331,'РЕОРГ 2008'!$A:$B,2,FALSE))</f>
        <v/>
      </c>
      <c r="AV331" s="12" t="str">
        <f t="shared" si="189"/>
        <v>Опер.касса №4345/039</v>
      </c>
      <c r="AW331" s="31" t="e">
        <f>LEFT(#REF!,2)</f>
        <v>#REF!</v>
      </c>
      <c r="AX331" s="12" t="str">
        <f t="shared" si="195"/>
        <v>4345/039</v>
      </c>
      <c r="AZ331" t="str">
        <f>IF(ISERROR(VLOOKUP(B331,'РЕОРГ 01.08.2009'!$A:$B,2,FALSE)),"",VLOOKUP(B331,'РЕОРГ 01.08.2009'!$A:$B,2,FALSE))</f>
        <v/>
      </c>
      <c r="BA331" s="12" t="str">
        <f t="shared" si="190"/>
        <v>Опер.касса №4345/039</v>
      </c>
      <c r="BB331" t="e">
        <f>LEFT(#REF!,2)</f>
        <v>#REF!</v>
      </c>
      <c r="BC331" s="12" t="str">
        <f t="shared" si="196"/>
        <v>4345/039</v>
      </c>
      <c r="BE331" t="str">
        <f>IF(ISERROR(VLOOKUP(B331,'РЕОРГ 01.10.2009'!A:C,3,FALSE)),"",VLOOKUP(B331,'РЕОРГ 01.10.2009'!A:C,3,FALSE))</f>
        <v/>
      </c>
      <c r="BF331" s="12" t="str">
        <f t="shared" si="191"/>
        <v>Опер.касса №4345/039</v>
      </c>
      <c r="BG331" t="e">
        <f>LEFT(#REF!,2)</f>
        <v>#REF!</v>
      </c>
      <c r="BH331" s="12" t="str">
        <f t="shared" si="197"/>
        <v>4345/039</v>
      </c>
      <c r="BJ331" t="str">
        <f>IF(ISERROR(VLOOKUP($B331,'РЕОРГ 01.05.2010'!A:B,2,FALSE)),"",VLOOKUP($B331,'РЕОРГ 01.05.2010'!A:B,2,FALSE))</f>
        <v/>
      </c>
      <c r="BK331" s="12" t="str">
        <f t="shared" si="192"/>
        <v>Опер.касса №4345/039</v>
      </c>
      <c r="BL331" t="e">
        <f>LEFT(#REF!,2)</f>
        <v>#REF!</v>
      </c>
      <c r="BM331" s="12" t="str">
        <f t="shared" si="198"/>
        <v>4345/039</v>
      </c>
      <c r="BO331" t="str">
        <f>IF(ISERROR(VLOOKUP($B331,'РЕОРГ 01.08.2010'!A:B,2,FALSE)),"",VLOOKUP($B331,'РЕОРГ 01.08.2010'!A:B,2,FALSE))</f>
        <v/>
      </c>
      <c r="BP331" s="12" t="str">
        <f t="shared" si="193"/>
        <v>Опер.касса №4345/039</v>
      </c>
      <c r="BQ331" t="e">
        <f>LEFT(#REF!,2)</f>
        <v>#REF!</v>
      </c>
      <c r="BR331" s="12" t="str">
        <f t="shared" si="199"/>
        <v>4345/039</v>
      </c>
    </row>
    <row r="332" spans="1:70" ht="12.75" customHeight="1">
      <c r="A332" t="str">
        <f t="shared" si="194"/>
        <v>4345/04</v>
      </c>
      <c r="B332" s="133">
        <v>390</v>
      </c>
      <c r="C332" s="1" t="s">
        <v>10738</v>
      </c>
      <c r="D332" s="32" t="s">
        <v>1931</v>
      </c>
      <c r="E332" s="1" t="s">
        <v>10739</v>
      </c>
      <c r="F332" s="1" t="s">
        <v>4493</v>
      </c>
      <c r="G332" s="1" t="s">
        <v>10740</v>
      </c>
      <c r="H332" s="1" t="s">
        <v>10741</v>
      </c>
      <c r="I332" s="1" t="s">
        <v>3119</v>
      </c>
      <c r="J332" s="1"/>
      <c r="K332" s="1">
        <v>1</v>
      </c>
      <c r="L332" s="32" t="s">
        <v>4049</v>
      </c>
      <c r="M332" s="8" t="s">
        <v>11831</v>
      </c>
      <c r="N332" s="2" t="s">
        <v>12030</v>
      </c>
      <c r="O332" s="173"/>
      <c r="P332" s="168">
        <f t="shared" si="223"/>
        <v>329</v>
      </c>
      <c r="Q332" s="138">
        <f t="shared" si="217"/>
        <v>25</v>
      </c>
      <c r="R332" s="138">
        <f t="shared" si="218"/>
        <v>50</v>
      </c>
      <c r="S332" s="138">
        <f t="shared" si="219"/>
        <v>75</v>
      </c>
      <c r="T332" s="138">
        <f t="shared" si="220"/>
        <v>100</v>
      </c>
      <c r="U332" s="138" t="e">
        <f t="shared" si="221"/>
        <v>#VALUE!</v>
      </c>
      <c r="V332" s="138" t="e">
        <f t="shared" si="222"/>
        <v>#VALUE!</v>
      </c>
      <c r="W332" s="158" t="str">
        <f t="shared" si="200"/>
        <v>выходной</v>
      </c>
      <c r="X332" s="159" t="e">
        <f>HLOOKUP(SEARCH("2",$M332)-1,$Q$3:$V332,$P332+1,FALSE)</f>
        <v>#N/A</v>
      </c>
      <c r="Y332" s="160" t="str">
        <f t="shared" si="201"/>
        <v>10:00 17:00(13:00 13:30)</v>
      </c>
      <c r="Z332" s="161" t="e">
        <f t="shared" si="202"/>
        <v>#VALUE!</v>
      </c>
      <c r="AA332" s="158" t="str">
        <f t="shared" si="203"/>
        <v>10:00 17:00(13:00 13:30)</v>
      </c>
      <c r="AB332" s="159">
        <f>HLOOKUP(SEARCH("3",$M332)-1,$Q$3:$V332,$P332+1,FALSE)</f>
        <v>25</v>
      </c>
      <c r="AC332" s="160" t="str">
        <f t="shared" si="204"/>
        <v>10:00 17:00(13:00 13:30)|10:00 17:00(13:00 13:30)|10:00 17:00(13:00 13:30)|10:00 17:00(13:00 13:30)</v>
      </c>
      <c r="AD332" s="161" t="str">
        <f t="shared" si="205"/>
        <v>10:00 17:00(13:00 13:30)</v>
      </c>
      <c r="AE332" s="158" t="str">
        <f t="shared" si="206"/>
        <v>10:00 17:00(13:00 13:30)</v>
      </c>
      <c r="AF332" s="159">
        <f>HLOOKUP(SEARCH("4",$M332)-1,$Q$3:$V332,$P332+1,FALSE)</f>
        <v>50</v>
      </c>
      <c r="AG332" s="161" t="str">
        <f t="shared" si="207"/>
        <v>10:00 17:00(13:00 13:30)|10:00 17:00(13:00 13:30)|10:00 17:00(13:00 13:30)</v>
      </c>
      <c r="AH332" s="161" t="str">
        <f t="shared" si="208"/>
        <v>10:00 17:00(13:00 13:30)</v>
      </c>
      <c r="AI332" s="158" t="str">
        <f t="shared" si="209"/>
        <v>10:00 17:00(13:00 13:30)</v>
      </c>
      <c r="AJ332" s="159">
        <f>HLOOKUP(SEARCH("5",$M332)-1,$Q$3:$V332,$P332+1,FALSE)</f>
        <v>75</v>
      </c>
      <c r="AK332" s="161" t="str">
        <f t="shared" si="210"/>
        <v>10:00 17:00(13:00 13:30)|10:00 17:00(13:00 13:30)</v>
      </c>
      <c r="AL332" s="161" t="str">
        <f t="shared" si="211"/>
        <v>10:00 17:00(13:00 13:30)</v>
      </c>
      <c r="AM332" s="158" t="str">
        <f t="shared" si="212"/>
        <v>10:00 17:00(13:00 13:30)</v>
      </c>
      <c r="AN332" s="159">
        <f>HLOOKUP(SEARCH("6",$M332)-1,$Q$3:$V332,$P332+1,FALSE)</f>
        <v>100</v>
      </c>
      <c r="AO332" s="161" t="str">
        <f t="shared" si="213"/>
        <v>10:00 17:00(13:00 13:30)</v>
      </c>
      <c r="AP332" s="161" t="e">
        <f t="shared" si="214"/>
        <v>#VALUE!</v>
      </c>
      <c r="AQ332" s="162" t="str">
        <f t="shared" si="215"/>
        <v>10:00 17:00(13:00 13:30)</v>
      </c>
      <c r="AR332" s="163" t="e">
        <f>HLOOKUP(SEARCH("7",$M332)-1,$Q$3:$V332,$P332+1,FALSE)</f>
        <v>#VALUE!</v>
      </c>
      <c r="AS332" s="164" t="str">
        <f t="shared" si="216"/>
        <v>выходной</v>
      </c>
      <c r="AT332" s="142"/>
      <c r="AU332" s="11" t="str">
        <f>IF(ISERROR(VLOOKUP(B332,'РЕОРГ 2008'!$A:$B,2,FALSE)),"",VLOOKUP(B332,'РЕОРГ 2008'!$A:$B,2,FALSE))</f>
        <v/>
      </c>
      <c r="AV332" s="12" t="str">
        <f t="shared" si="189"/>
        <v>Опер.касса №4345/04</v>
      </c>
      <c r="AW332" s="31" t="e">
        <f>LEFT(#REF!,2)</f>
        <v>#REF!</v>
      </c>
      <c r="AX332" s="12" t="str">
        <f t="shared" si="195"/>
        <v>4345/04</v>
      </c>
      <c r="AZ332" t="str">
        <f>IF(ISERROR(VLOOKUP(B332,'РЕОРГ 01.08.2009'!$A:$B,2,FALSE)),"",VLOOKUP(B332,'РЕОРГ 01.08.2009'!$A:$B,2,FALSE))</f>
        <v/>
      </c>
      <c r="BA332" s="12" t="str">
        <f t="shared" si="190"/>
        <v>Опер.касса №4345/04</v>
      </c>
      <c r="BB332" t="e">
        <f>LEFT(#REF!,2)</f>
        <v>#REF!</v>
      </c>
      <c r="BC332" s="12" t="str">
        <f t="shared" si="196"/>
        <v>4345/04</v>
      </c>
      <c r="BE332" t="str">
        <f>IF(ISERROR(VLOOKUP(B332,'РЕОРГ 01.10.2009'!A:C,3,FALSE)),"",VLOOKUP(B332,'РЕОРГ 01.10.2009'!A:C,3,FALSE))</f>
        <v/>
      </c>
      <c r="BF332" s="12" t="str">
        <f t="shared" si="191"/>
        <v>Опер.касса №4345/04</v>
      </c>
      <c r="BG332" t="e">
        <f>LEFT(#REF!,2)</f>
        <v>#REF!</v>
      </c>
      <c r="BH332" s="12" t="str">
        <f t="shared" si="197"/>
        <v>4345/04</v>
      </c>
      <c r="BJ332" t="str">
        <f>IF(ISERROR(VLOOKUP($B332,'РЕОРГ 01.05.2010'!A:B,2,FALSE)),"",VLOOKUP($B332,'РЕОРГ 01.05.2010'!A:B,2,FALSE))</f>
        <v/>
      </c>
      <c r="BK332" s="12" t="str">
        <f t="shared" si="192"/>
        <v>Опер.касса №4345/04</v>
      </c>
      <c r="BL332" t="e">
        <f>LEFT(#REF!,2)</f>
        <v>#REF!</v>
      </c>
      <c r="BM332" s="12" t="str">
        <f t="shared" si="198"/>
        <v>4345/04</v>
      </c>
      <c r="BO332" t="str">
        <f>IF(ISERROR(VLOOKUP($B332,'РЕОРГ 01.08.2010'!A:B,2,FALSE)),"",VLOOKUP($B332,'РЕОРГ 01.08.2010'!A:B,2,FALSE))</f>
        <v/>
      </c>
      <c r="BP332" s="12" t="str">
        <f t="shared" si="193"/>
        <v>Опер.касса №4345/04</v>
      </c>
      <c r="BQ332" t="e">
        <f>LEFT(#REF!,2)</f>
        <v>#REF!</v>
      </c>
      <c r="BR332" s="12" t="str">
        <f t="shared" si="199"/>
        <v>4345/04</v>
      </c>
    </row>
    <row r="333" spans="1:70" ht="12.75" customHeight="1">
      <c r="A333" t="str">
        <f t="shared" si="194"/>
        <v>4345/044</v>
      </c>
      <c r="B333" s="133">
        <v>391</v>
      </c>
      <c r="C333" s="1" t="s">
        <v>10742</v>
      </c>
      <c r="D333" s="32" t="s">
        <v>7017</v>
      </c>
      <c r="E333" s="1" t="s">
        <v>10694</v>
      </c>
      <c r="F333" s="1" t="s">
        <v>4493</v>
      </c>
      <c r="G333" s="1" t="s">
        <v>10743</v>
      </c>
      <c r="H333" s="1" t="s">
        <v>10744</v>
      </c>
      <c r="I333" s="1" t="s">
        <v>10745</v>
      </c>
      <c r="J333" s="1"/>
      <c r="K333" s="1">
        <v>11</v>
      </c>
      <c r="L333" s="32" t="s">
        <v>2043</v>
      </c>
      <c r="M333" s="8" t="s">
        <v>11773</v>
      </c>
      <c r="N333" s="2" t="s">
        <v>11829</v>
      </c>
      <c r="O333" s="173"/>
      <c r="P333" s="168">
        <f t="shared" si="223"/>
        <v>330</v>
      </c>
      <c r="Q333" s="138">
        <f t="shared" si="217"/>
        <v>12</v>
      </c>
      <c r="R333" s="138">
        <f t="shared" si="218"/>
        <v>24</v>
      </c>
      <c r="S333" s="138">
        <f t="shared" si="219"/>
        <v>36</v>
      </c>
      <c r="T333" s="138">
        <f t="shared" si="220"/>
        <v>48</v>
      </c>
      <c r="U333" s="138">
        <f t="shared" si="221"/>
        <v>60</v>
      </c>
      <c r="V333" s="138" t="e">
        <f t="shared" si="222"/>
        <v>#VALUE!</v>
      </c>
      <c r="W333" s="158" t="str">
        <f t="shared" si="200"/>
        <v>09:00 18:00</v>
      </c>
      <c r="X333" s="159">
        <f>HLOOKUP(SEARCH("2",$M333)-1,$Q$3:$V333,$P333+1,FALSE)</f>
        <v>12</v>
      </c>
      <c r="Y333" s="160" t="str">
        <f t="shared" si="201"/>
        <v>09:00 18:00|09:00 18:00|09:00 18:00|09:00 18:00|09:00 16:00</v>
      </c>
      <c r="Z333" s="161" t="str">
        <f t="shared" si="202"/>
        <v>09:00 18:00</v>
      </c>
      <c r="AA333" s="158" t="str">
        <f t="shared" si="203"/>
        <v>09:00 18:00</v>
      </c>
      <c r="AB333" s="159">
        <f>HLOOKUP(SEARCH("3",$M333)-1,$Q$3:$V333,$P333+1,FALSE)</f>
        <v>24</v>
      </c>
      <c r="AC333" s="160" t="str">
        <f t="shared" si="204"/>
        <v>09:00 18:00|09:00 18:00|09:00 18:00|09:00 16:00</v>
      </c>
      <c r="AD333" s="161" t="str">
        <f t="shared" si="205"/>
        <v>09:00 18:00</v>
      </c>
      <c r="AE333" s="158" t="str">
        <f t="shared" si="206"/>
        <v>09:00 18:00</v>
      </c>
      <c r="AF333" s="159">
        <f>HLOOKUP(SEARCH("4",$M333)-1,$Q$3:$V333,$P333+1,FALSE)</f>
        <v>36</v>
      </c>
      <c r="AG333" s="161" t="str">
        <f t="shared" si="207"/>
        <v>09:00 18:00|09:00 18:00|09:00 16:00</v>
      </c>
      <c r="AH333" s="161" t="str">
        <f t="shared" si="208"/>
        <v>09:00 18:00</v>
      </c>
      <c r="AI333" s="158" t="str">
        <f t="shared" si="209"/>
        <v>09:00 18:00</v>
      </c>
      <c r="AJ333" s="159">
        <f>HLOOKUP(SEARCH("5",$M333)-1,$Q$3:$V333,$P333+1,FALSE)</f>
        <v>48</v>
      </c>
      <c r="AK333" s="161" t="str">
        <f t="shared" si="210"/>
        <v>09:00 18:00|09:00 16:00</v>
      </c>
      <c r="AL333" s="161" t="str">
        <f t="shared" si="211"/>
        <v>09:00 18:00</v>
      </c>
      <c r="AM333" s="158" t="str">
        <f t="shared" si="212"/>
        <v>09:00 18:00</v>
      </c>
      <c r="AN333" s="159">
        <f>HLOOKUP(SEARCH("6",$M333)-1,$Q$3:$V333,$P333+1,FALSE)</f>
        <v>60</v>
      </c>
      <c r="AO333" s="161" t="str">
        <f t="shared" si="213"/>
        <v>09:00 16:00</v>
      </c>
      <c r="AP333" s="161" t="e">
        <f t="shared" si="214"/>
        <v>#VALUE!</v>
      </c>
      <c r="AQ333" s="162" t="str">
        <f t="shared" si="215"/>
        <v>09:00 16:00</v>
      </c>
      <c r="AR333" s="163" t="e">
        <f>HLOOKUP(SEARCH("7",$M333)-1,$Q$3:$V333,$P333+1,FALSE)</f>
        <v>#VALUE!</v>
      </c>
      <c r="AS333" s="164" t="str">
        <f t="shared" si="216"/>
        <v>выходной</v>
      </c>
      <c r="AT333" s="142"/>
      <c r="AU333" s="11" t="str">
        <f>IF(ISERROR(VLOOKUP(B333,'РЕОРГ 2008'!$A:$B,2,FALSE)),"",VLOOKUP(B333,'РЕОРГ 2008'!$A:$B,2,FALSE))</f>
        <v/>
      </c>
      <c r="AV333" s="12" t="str">
        <f t="shared" si="189"/>
        <v>Доп.офис №4345/044</v>
      </c>
      <c r="AW333" s="31" t="e">
        <f>LEFT(#REF!,2)</f>
        <v>#REF!</v>
      </c>
      <c r="AX333" s="12" t="str">
        <f t="shared" si="195"/>
        <v>4345/044</v>
      </c>
      <c r="AZ333" t="str">
        <f>IF(ISERROR(VLOOKUP(B333,'РЕОРГ 01.08.2009'!$A:$B,2,FALSE)),"",VLOOKUP(B333,'РЕОРГ 01.08.2009'!$A:$B,2,FALSE))</f>
        <v/>
      </c>
      <c r="BA333" s="12" t="str">
        <f t="shared" si="190"/>
        <v>Доп.офис №4345/044</v>
      </c>
      <c r="BB333" t="e">
        <f>LEFT(#REF!,2)</f>
        <v>#REF!</v>
      </c>
      <c r="BC333" s="12" t="str">
        <f t="shared" si="196"/>
        <v>4345/044</v>
      </c>
      <c r="BE333" t="str">
        <f>IF(ISERROR(VLOOKUP(B333,'РЕОРГ 01.10.2009'!A:C,3,FALSE)),"",VLOOKUP(B333,'РЕОРГ 01.10.2009'!A:C,3,FALSE))</f>
        <v/>
      </c>
      <c r="BF333" s="12" t="str">
        <f t="shared" si="191"/>
        <v>Доп.офис №4345/044</v>
      </c>
      <c r="BG333" t="e">
        <f>LEFT(#REF!,2)</f>
        <v>#REF!</v>
      </c>
      <c r="BH333" s="12" t="str">
        <f t="shared" si="197"/>
        <v>4345/044</v>
      </c>
      <c r="BJ333" t="str">
        <f>IF(ISERROR(VLOOKUP($B333,'РЕОРГ 01.05.2010'!A:B,2,FALSE)),"",VLOOKUP($B333,'РЕОРГ 01.05.2010'!A:B,2,FALSE))</f>
        <v/>
      </c>
      <c r="BK333" s="12" t="str">
        <f t="shared" si="192"/>
        <v>Доп.офис №4345/044</v>
      </c>
      <c r="BL333" t="e">
        <f>LEFT(#REF!,2)</f>
        <v>#REF!</v>
      </c>
      <c r="BM333" s="12" t="str">
        <f t="shared" si="198"/>
        <v>4345/044</v>
      </c>
      <c r="BO333" t="str">
        <f>IF(ISERROR(VLOOKUP($B333,'РЕОРГ 01.08.2010'!A:B,2,FALSE)),"",VLOOKUP($B333,'РЕОРГ 01.08.2010'!A:B,2,FALSE))</f>
        <v/>
      </c>
      <c r="BP333" s="12" t="str">
        <f t="shared" si="193"/>
        <v>Доп.офис №4345/044</v>
      </c>
      <c r="BQ333" t="e">
        <f>LEFT(#REF!,2)</f>
        <v>#REF!</v>
      </c>
      <c r="BR333" s="12" t="str">
        <f t="shared" si="199"/>
        <v>4345/044</v>
      </c>
    </row>
    <row r="334" spans="1:70" ht="12.75" customHeight="1">
      <c r="A334" t="str">
        <f t="shared" si="194"/>
        <v>4345/045</v>
      </c>
      <c r="B334" s="133">
        <v>392</v>
      </c>
      <c r="C334" s="1" t="s">
        <v>10746</v>
      </c>
      <c r="D334" s="32" t="s">
        <v>1931</v>
      </c>
      <c r="E334" s="1" t="s">
        <v>10747</v>
      </c>
      <c r="F334" s="1" t="s">
        <v>4493</v>
      </c>
      <c r="G334" s="1" t="s">
        <v>10748</v>
      </c>
      <c r="H334" s="1" t="s">
        <v>10749</v>
      </c>
      <c r="I334" s="1" t="s">
        <v>11229</v>
      </c>
      <c r="J334" s="1"/>
      <c r="K334" s="1">
        <v>0.75</v>
      </c>
      <c r="L334" s="32" t="s">
        <v>4049</v>
      </c>
      <c r="M334" s="8" t="s">
        <v>11872</v>
      </c>
      <c r="N334" s="2" t="s">
        <v>12027</v>
      </c>
      <c r="O334" s="173"/>
      <c r="P334" s="168">
        <f t="shared" si="223"/>
        <v>331</v>
      </c>
      <c r="Q334" s="138">
        <f t="shared" si="217"/>
        <v>25</v>
      </c>
      <c r="R334" s="138">
        <f t="shared" si="218"/>
        <v>50</v>
      </c>
      <c r="S334" s="138">
        <f t="shared" si="219"/>
        <v>75</v>
      </c>
      <c r="T334" s="138" t="e">
        <f t="shared" si="220"/>
        <v>#VALUE!</v>
      </c>
      <c r="U334" s="138" t="e">
        <f t="shared" si="221"/>
        <v>#VALUE!</v>
      </c>
      <c r="V334" s="138" t="e">
        <f t="shared" si="222"/>
        <v>#VALUE!</v>
      </c>
      <c r="W334" s="158" t="str">
        <f t="shared" si="200"/>
        <v>08:00 15:30(12:00 13:00)</v>
      </c>
      <c r="X334" s="159">
        <f>HLOOKUP(SEARCH("2",$M334)-1,$Q$3:$V334,$P334+1,FALSE)</f>
        <v>25</v>
      </c>
      <c r="Y334" s="160" t="str">
        <f t="shared" si="201"/>
        <v>08:00 15:30(12:00 13:00)|08:00 15:30(12:00 13:00)|08:00 15:30(12:00 13:00)</v>
      </c>
      <c r="Z334" s="161" t="str">
        <f t="shared" si="202"/>
        <v>08:00 15:30(12:00 13:00)</v>
      </c>
      <c r="AA334" s="158" t="str">
        <f t="shared" si="203"/>
        <v>08:00 15:30(12:00 13:00)</v>
      </c>
      <c r="AB334" s="159">
        <f>HLOOKUP(SEARCH("3",$M334)-1,$Q$3:$V334,$P334+1,FALSE)</f>
        <v>50</v>
      </c>
      <c r="AC334" s="160" t="str">
        <f t="shared" si="204"/>
        <v>08:00 15:30(12:00 13:00)|08:00 15:30(12:00 13:00)</v>
      </c>
      <c r="AD334" s="161" t="str">
        <f t="shared" si="205"/>
        <v>08:00 15:30(12:00 13:00)</v>
      </c>
      <c r="AE334" s="158" t="str">
        <f t="shared" si="206"/>
        <v>08:00 15:30(12:00 13:00)</v>
      </c>
      <c r="AF334" s="159">
        <f>HLOOKUP(SEARCH("4",$M334)-1,$Q$3:$V334,$P334+1,FALSE)</f>
        <v>75</v>
      </c>
      <c r="AG334" s="161" t="str">
        <f t="shared" si="207"/>
        <v>08:00 15:30(12:00 13:00)</v>
      </c>
      <c r="AH334" s="161" t="e">
        <f t="shared" si="208"/>
        <v>#VALUE!</v>
      </c>
      <c r="AI334" s="158" t="str">
        <f t="shared" si="209"/>
        <v>08:00 15:30(12:00 13:00)</v>
      </c>
      <c r="AJ334" s="159" t="e">
        <f>HLOOKUP(SEARCH("5",$M334)-1,$Q$3:$V334,$P334+1,FALSE)</f>
        <v>#VALUE!</v>
      </c>
      <c r="AK334" s="161" t="e">
        <f t="shared" si="210"/>
        <v>#VALUE!</v>
      </c>
      <c r="AL334" s="161" t="e">
        <f t="shared" si="211"/>
        <v>#VALUE!</v>
      </c>
      <c r="AM334" s="158" t="str">
        <f t="shared" si="212"/>
        <v>выходной</v>
      </c>
      <c r="AN334" s="159" t="e">
        <f>HLOOKUP(SEARCH("6",$M334)-1,$Q$3:$V334,$P334+1,FALSE)</f>
        <v>#VALUE!</v>
      </c>
      <c r="AO334" s="161" t="e">
        <f t="shared" si="213"/>
        <v>#VALUE!</v>
      </c>
      <c r="AP334" s="161" t="e">
        <f t="shared" si="214"/>
        <v>#VALUE!</v>
      </c>
      <c r="AQ334" s="162" t="str">
        <f t="shared" si="215"/>
        <v>выходной</v>
      </c>
      <c r="AR334" s="163" t="e">
        <f>HLOOKUP(SEARCH("7",$M334)-1,$Q$3:$V334,$P334+1,FALSE)</f>
        <v>#VALUE!</v>
      </c>
      <c r="AS334" s="164" t="str">
        <f t="shared" si="216"/>
        <v>выходной</v>
      </c>
      <c r="AT334" s="142"/>
      <c r="AU334" s="11" t="str">
        <f>IF(ISERROR(VLOOKUP(B334,'РЕОРГ 2008'!$A:$B,2,FALSE)),"",VLOOKUP(B334,'РЕОРГ 2008'!$A:$B,2,FALSE))</f>
        <v/>
      </c>
      <c r="AV334" s="12" t="str">
        <f t="shared" si="189"/>
        <v>Опер.касса №4345/045</v>
      </c>
      <c r="AW334" s="31" t="e">
        <f>LEFT(#REF!,2)</f>
        <v>#REF!</v>
      </c>
      <c r="AX334" s="12" t="str">
        <f t="shared" si="195"/>
        <v>4345/045</v>
      </c>
      <c r="AZ334" t="str">
        <f>IF(ISERROR(VLOOKUP(B334,'РЕОРГ 01.08.2009'!$A:$B,2,FALSE)),"",VLOOKUP(B334,'РЕОРГ 01.08.2009'!$A:$B,2,FALSE))</f>
        <v/>
      </c>
      <c r="BA334" s="12" t="str">
        <f t="shared" si="190"/>
        <v>Опер.касса №4345/045</v>
      </c>
      <c r="BB334" t="e">
        <f>LEFT(#REF!,2)</f>
        <v>#REF!</v>
      </c>
      <c r="BC334" s="12" t="str">
        <f t="shared" si="196"/>
        <v>4345/045</v>
      </c>
      <c r="BE334" t="str">
        <f>IF(ISERROR(VLOOKUP(B334,'РЕОРГ 01.10.2009'!A:C,3,FALSE)),"",VLOOKUP(B334,'РЕОРГ 01.10.2009'!A:C,3,FALSE))</f>
        <v/>
      </c>
      <c r="BF334" s="12" t="str">
        <f t="shared" si="191"/>
        <v>Опер.касса №4345/045</v>
      </c>
      <c r="BG334" t="e">
        <f>LEFT(#REF!,2)</f>
        <v>#REF!</v>
      </c>
      <c r="BH334" s="12" t="str">
        <f t="shared" si="197"/>
        <v>4345/045</v>
      </c>
      <c r="BJ334" t="str">
        <f>IF(ISERROR(VLOOKUP($B334,'РЕОРГ 01.05.2010'!A:B,2,FALSE)),"",VLOOKUP($B334,'РЕОРГ 01.05.2010'!A:B,2,FALSE))</f>
        <v/>
      </c>
      <c r="BK334" s="12" t="str">
        <f t="shared" si="192"/>
        <v>Опер.касса №4345/045</v>
      </c>
      <c r="BL334" t="e">
        <f>LEFT(#REF!,2)</f>
        <v>#REF!</v>
      </c>
      <c r="BM334" s="12" t="str">
        <f t="shared" si="198"/>
        <v>4345/045</v>
      </c>
      <c r="BO334" t="str">
        <f>IF(ISERROR(VLOOKUP($B334,'РЕОРГ 01.08.2010'!A:B,2,FALSE)),"",VLOOKUP($B334,'РЕОРГ 01.08.2010'!A:B,2,FALSE))</f>
        <v/>
      </c>
      <c r="BP334" s="12" t="str">
        <f t="shared" si="193"/>
        <v>Опер.касса №4345/045</v>
      </c>
      <c r="BQ334" t="e">
        <f>LEFT(#REF!,2)</f>
        <v>#REF!</v>
      </c>
      <c r="BR334" s="12" t="str">
        <f t="shared" si="199"/>
        <v>4345/045</v>
      </c>
    </row>
    <row r="335" spans="1:70" ht="12.75" customHeight="1">
      <c r="A335" t="str">
        <f t="shared" si="194"/>
        <v>4345/047</v>
      </c>
      <c r="B335" s="133">
        <v>393</v>
      </c>
      <c r="C335" s="1" t="s">
        <v>92</v>
      </c>
      <c r="D335" s="32" t="s">
        <v>1926</v>
      </c>
      <c r="E335" s="1" t="s">
        <v>10750</v>
      </c>
      <c r="F335" s="1" t="s">
        <v>4493</v>
      </c>
      <c r="G335" s="1" t="s">
        <v>93</v>
      </c>
      <c r="H335" s="1" t="s">
        <v>10751</v>
      </c>
      <c r="I335" s="1" t="s">
        <v>10821</v>
      </c>
      <c r="J335" s="1"/>
      <c r="K335" s="1">
        <v>12</v>
      </c>
      <c r="L335" s="32" t="s">
        <v>2043</v>
      </c>
      <c r="M335" s="8" t="s">
        <v>11773</v>
      </c>
      <c r="N335" s="2" t="s">
        <v>11821</v>
      </c>
      <c r="O335" s="173"/>
      <c r="P335" s="168">
        <f t="shared" si="223"/>
        <v>332</v>
      </c>
      <c r="Q335" s="138">
        <f t="shared" si="217"/>
        <v>12</v>
      </c>
      <c r="R335" s="138">
        <f t="shared" si="218"/>
        <v>24</v>
      </c>
      <c r="S335" s="138">
        <f t="shared" si="219"/>
        <v>36</v>
      </c>
      <c r="T335" s="138">
        <f t="shared" si="220"/>
        <v>48</v>
      </c>
      <c r="U335" s="138">
        <f t="shared" si="221"/>
        <v>60</v>
      </c>
      <c r="V335" s="138" t="e">
        <f t="shared" si="222"/>
        <v>#VALUE!</v>
      </c>
      <c r="W335" s="158" t="str">
        <f t="shared" si="200"/>
        <v>09:00 19:00</v>
      </c>
      <c r="X335" s="159">
        <f>HLOOKUP(SEARCH("2",$M335)-1,$Q$3:$V335,$P335+1,FALSE)</f>
        <v>12</v>
      </c>
      <c r="Y335" s="160" t="str">
        <f t="shared" si="201"/>
        <v>09:00 19:00|09:00 19:00|09:00 19:00|09:00 19:00|09:00 16:00</v>
      </c>
      <c r="Z335" s="161" t="str">
        <f t="shared" si="202"/>
        <v>09:00 19:00</v>
      </c>
      <c r="AA335" s="158" t="str">
        <f t="shared" si="203"/>
        <v>09:00 19:00</v>
      </c>
      <c r="AB335" s="159">
        <f>HLOOKUP(SEARCH("3",$M335)-1,$Q$3:$V335,$P335+1,FALSE)</f>
        <v>24</v>
      </c>
      <c r="AC335" s="160" t="str">
        <f t="shared" si="204"/>
        <v>09:00 19:00|09:00 19:00|09:00 19:00|09:00 16:00</v>
      </c>
      <c r="AD335" s="161" t="str">
        <f t="shared" si="205"/>
        <v>09:00 19:00</v>
      </c>
      <c r="AE335" s="158" t="str">
        <f t="shared" si="206"/>
        <v>09:00 19:00</v>
      </c>
      <c r="AF335" s="159">
        <f>HLOOKUP(SEARCH("4",$M335)-1,$Q$3:$V335,$P335+1,FALSE)</f>
        <v>36</v>
      </c>
      <c r="AG335" s="161" t="str">
        <f t="shared" si="207"/>
        <v>09:00 19:00|09:00 19:00|09:00 16:00</v>
      </c>
      <c r="AH335" s="161" t="str">
        <f t="shared" si="208"/>
        <v>09:00 19:00</v>
      </c>
      <c r="AI335" s="158" t="str">
        <f t="shared" si="209"/>
        <v>09:00 19:00</v>
      </c>
      <c r="AJ335" s="159">
        <f>HLOOKUP(SEARCH("5",$M335)-1,$Q$3:$V335,$P335+1,FALSE)</f>
        <v>48</v>
      </c>
      <c r="AK335" s="161" t="str">
        <f t="shared" si="210"/>
        <v>09:00 19:00|09:00 16:00</v>
      </c>
      <c r="AL335" s="161" t="str">
        <f t="shared" si="211"/>
        <v>09:00 19:00</v>
      </c>
      <c r="AM335" s="158" t="str">
        <f t="shared" si="212"/>
        <v>09:00 19:00</v>
      </c>
      <c r="AN335" s="159">
        <f>HLOOKUP(SEARCH("6",$M335)-1,$Q$3:$V335,$P335+1,FALSE)</f>
        <v>60</v>
      </c>
      <c r="AO335" s="161" t="str">
        <f t="shared" si="213"/>
        <v>09:00 16:00</v>
      </c>
      <c r="AP335" s="161" t="e">
        <f t="shared" si="214"/>
        <v>#VALUE!</v>
      </c>
      <c r="AQ335" s="162" t="str">
        <f t="shared" si="215"/>
        <v>09:00 16:00</v>
      </c>
      <c r="AR335" s="163" t="e">
        <f>HLOOKUP(SEARCH("7",$M335)-1,$Q$3:$V335,$P335+1,FALSE)</f>
        <v>#VALUE!</v>
      </c>
      <c r="AS335" s="164" t="str">
        <f t="shared" si="216"/>
        <v>выходной</v>
      </c>
      <c r="AT335" s="142"/>
      <c r="AU335" s="11" t="str">
        <f>IF(ISERROR(VLOOKUP(B335,'РЕОРГ 2008'!$A:$B,2,FALSE)),"",VLOOKUP(B335,'РЕОРГ 2008'!$A:$B,2,FALSE))</f>
        <v/>
      </c>
      <c r="AV335" s="12" t="str">
        <f t="shared" si="189"/>
        <v>Доп.офис №4345/047</v>
      </c>
      <c r="AW335" s="31" t="e">
        <f>LEFT(#REF!,2)</f>
        <v>#REF!</v>
      </c>
      <c r="AX335" s="12" t="str">
        <f t="shared" si="195"/>
        <v>4345/047</v>
      </c>
      <c r="AZ335" t="str">
        <f>IF(ISERROR(VLOOKUP(B335,'РЕОРГ 01.08.2009'!$A:$B,2,FALSE)),"",VLOOKUP(B335,'РЕОРГ 01.08.2009'!$A:$B,2,FALSE))</f>
        <v/>
      </c>
      <c r="BA335" s="12" t="str">
        <f t="shared" si="190"/>
        <v>Доп.офис №4345/047</v>
      </c>
      <c r="BB335" t="e">
        <f>LEFT(#REF!,2)</f>
        <v>#REF!</v>
      </c>
      <c r="BC335" s="12" t="str">
        <f t="shared" si="196"/>
        <v>4345/047</v>
      </c>
      <c r="BE335" t="str">
        <f>IF(ISERROR(VLOOKUP(B335,'РЕОРГ 01.10.2009'!A:C,3,FALSE)),"",VLOOKUP(B335,'РЕОРГ 01.10.2009'!A:C,3,FALSE))</f>
        <v/>
      </c>
      <c r="BF335" s="12" t="str">
        <f t="shared" si="191"/>
        <v>Доп.офис №4345/047</v>
      </c>
      <c r="BG335" t="e">
        <f>LEFT(#REF!,2)</f>
        <v>#REF!</v>
      </c>
      <c r="BH335" s="12" t="str">
        <f t="shared" si="197"/>
        <v>4345/047</v>
      </c>
      <c r="BJ335" t="str">
        <f>IF(ISERROR(VLOOKUP($B335,'РЕОРГ 01.05.2010'!A:B,2,FALSE)),"",VLOOKUP($B335,'РЕОРГ 01.05.2010'!A:B,2,FALSE))</f>
        <v/>
      </c>
      <c r="BK335" s="12" t="str">
        <f t="shared" si="192"/>
        <v>Доп.офис №4345/047</v>
      </c>
      <c r="BL335" t="e">
        <f>LEFT(#REF!,2)</f>
        <v>#REF!</v>
      </c>
      <c r="BM335" s="12" t="str">
        <f t="shared" si="198"/>
        <v>4345/047</v>
      </c>
      <c r="BO335" t="str">
        <f>IF(ISERROR(VLOOKUP($B335,'РЕОРГ 01.08.2010'!A:B,2,FALSE)),"",VLOOKUP($B335,'РЕОРГ 01.08.2010'!A:B,2,FALSE))</f>
        <v/>
      </c>
      <c r="BP335" s="12" t="str">
        <f t="shared" si="193"/>
        <v>Доп.офис №4345/047</v>
      </c>
      <c r="BQ335" t="e">
        <f>LEFT(#REF!,2)</f>
        <v>#REF!</v>
      </c>
      <c r="BR335" s="12" t="str">
        <f t="shared" si="199"/>
        <v>4345/047</v>
      </c>
    </row>
    <row r="336" spans="1:70" ht="12.75" customHeight="1">
      <c r="A336" t="str">
        <f t="shared" si="194"/>
        <v>4345/049</v>
      </c>
      <c r="B336" s="133">
        <v>394</v>
      </c>
      <c r="C336" s="1" t="s">
        <v>10752</v>
      </c>
      <c r="D336" s="32" t="s">
        <v>7017</v>
      </c>
      <c r="E336" s="1" t="s">
        <v>10753</v>
      </c>
      <c r="F336" s="1" t="s">
        <v>4493</v>
      </c>
      <c r="G336" s="1" t="s">
        <v>10754</v>
      </c>
      <c r="H336" s="1" t="s">
        <v>10755</v>
      </c>
      <c r="I336" s="1" t="s">
        <v>10756</v>
      </c>
      <c r="J336" s="1"/>
      <c r="K336" s="1">
        <v>18.75</v>
      </c>
      <c r="L336" s="32" t="s">
        <v>4052</v>
      </c>
      <c r="M336" s="8" t="s">
        <v>11771</v>
      </c>
      <c r="N336" s="2" t="s">
        <v>12031</v>
      </c>
      <c r="O336" s="173"/>
      <c r="P336" s="168">
        <f t="shared" si="223"/>
        <v>333</v>
      </c>
      <c r="Q336" s="138">
        <f t="shared" si="217"/>
        <v>12</v>
      </c>
      <c r="R336" s="138">
        <f t="shared" si="218"/>
        <v>24</v>
      </c>
      <c r="S336" s="138">
        <f t="shared" si="219"/>
        <v>36</v>
      </c>
      <c r="T336" s="138">
        <f t="shared" si="220"/>
        <v>48</v>
      </c>
      <c r="U336" s="138" t="e">
        <f t="shared" si="221"/>
        <v>#VALUE!</v>
      </c>
      <c r="V336" s="138" t="e">
        <f t="shared" si="222"/>
        <v>#VALUE!</v>
      </c>
      <c r="W336" s="158" t="str">
        <f t="shared" si="200"/>
        <v>08:30 16:00</v>
      </c>
      <c r="X336" s="159">
        <f>HLOOKUP(SEARCH("2",$M336)-1,$Q$3:$V336,$P336+1,FALSE)</f>
        <v>12</v>
      </c>
      <c r="Y336" s="160" t="str">
        <f t="shared" si="201"/>
        <v>08:30 16:00|09:00 16:00|08:30 16:00|08:30 15:00</v>
      </c>
      <c r="Z336" s="161" t="str">
        <f t="shared" si="202"/>
        <v>08:30 16:00</v>
      </c>
      <c r="AA336" s="158" t="str">
        <f t="shared" si="203"/>
        <v>08:30 16:00</v>
      </c>
      <c r="AB336" s="159">
        <f>HLOOKUP(SEARCH("3",$M336)-1,$Q$3:$V336,$P336+1,FALSE)</f>
        <v>24</v>
      </c>
      <c r="AC336" s="160" t="str">
        <f t="shared" si="204"/>
        <v>09:00 16:00|08:30 16:00|08:30 15:00</v>
      </c>
      <c r="AD336" s="161" t="str">
        <f t="shared" si="205"/>
        <v>09:00 16:00</v>
      </c>
      <c r="AE336" s="158" t="str">
        <f t="shared" si="206"/>
        <v>09:00 16:00</v>
      </c>
      <c r="AF336" s="159">
        <f>HLOOKUP(SEARCH("4",$M336)-1,$Q$3:$V336,$P336+1,FALSE)</f>
        <v>36</v>
      </c>
      <c r="AG336" s="161" t="str">
        <f t="shared" si="207"/>
        <v>08:30 16:00|08:30 15:00</v>
      </c>
      <c r="AH336" s="161" t="str">
        <f t="shared" si="208"/>
        <v>08:30 16:00</v>
      </c>
      <c r="AI336" s="158" t="str">
        <f t="shared" si="209"/>
        <v>08:30 16:00</v>
      </c>
      <c r="AJ336" s="159">
        <f>HLOOKUP(SEARCH("5",$M336)-1,$Q$3:$V336,$P336+1,FALSE)</f>
        <v>48</v>
      </c>
      <c r="AK336" s="161" t="str">
        <f t="shared" si="210"/>
        <v>08:30 15:00</v>
      </c>
      <c r="AL336" s="161" t="e">
        <f t="shared" si="211"/>
        <v>#VALUE!</v>
      </c>
      <c r="AM336" s="158" t="str">
        <f t="shared" si="212"/>
        <v>08:30 15:00</v>
      </c>
      <c r="AN336" s="159" t="e">
        <f>HLOOKUP(SEARCH("6",$M336)-1,$Q$3:$V336,$P336+1,FALSE)</f>
        <v>#VALUE!</v>
      </c>
      <c r="AO336" s="161" t="e">
        <f t="shared" si="213"/>
        <v>#VALUE!</v>
      </c>
      <c r="AP336" s="161" t="e">
        <f t="shared" si="214"/>
        <v>#VALUE!</v>
      </c>
      <c r="AQ336" s="162" t="str">
        <f t="shared" si="215"/>
        <v>выходной</v>
      </c>
      <c r="AR336" s="163" t="e">
        <f>HLOOKUP(SEARCH("7",$M336)-1,$Q$3:$V336,$P336+1,FALSE)</f>
        <v>#VALUE!</v>
      </c>
      <c r="AS336" s="164" t="str">
        <f t="shared" si="216"/>
        <v>выходной</v>
      </c>
      <c r="AT336" s="142"/>
      <c r="AU336" s="11" t="str">
        <f>IF(ISERROR(VLOOKUP(B336,'РЕОРГ 2008'!$A:$B,2,FALSE)),"",VLOOKUP(B336,'РЕОРГ 2008'!$A:$B,2,FALSE))</f>
        <v/>
      </c>
      <c r="AV336" s="12" t="str">
        <f t="shared" si="189"/>
        <v>Доп.офис №4345/049</v>
      </c>
      <c r="AW336" s="31" t="e">
        <f>LEFT(#REF!,2)</f>
        <v>#REF!</v>
      </c>
      <c r="AX336" s="12" t="str">
        <f t="shared" si="195"/>
        <v>4345/049</v>
      </c>
      <c r="AZ336" t="str">
        <f>IF(ISERROR(VLOOKUP(B336,'РЕОРГ 01.08.2009'!$A:$B,2,FALSE)),"",VLOOKUP(B336,'РЕОРГ 01.08.2009'!$A:$B,2,FALSE))</f>
        <v/>
      </c>
      <c r="BA336" s="12" t="str">
        <f t="shared" si="190"/>
        <v>Доп.офис №4345/049</v>
      </c>
      <c r="BB336" t="e">
        <f>LEFT(#REF!,2)</f>
        <v>#REF!</v>
      </c>
      <c r="BC336" s="12" t="str">
        <f t="shared" si="196"/>
        <v>4345/049</v>
      </c>
      <c r="BE336" t="str">
        <f>IF(ISERROR(VLOOKUP(B336,'РЕОРГ 01.10.2009'!A:C,3,FALSE)),"",VLOOKUP(B336,'РЕОРГ 01.10.2009'!A:C,3,FALSE))</f>
        <v/>
      </c>
      <c r="BF336" s="12" t="str">
        <f t="shared" si="191"/>
        <v>Доп.офис №4345/049</v>
      </c>
      <c r="BG336" t="e">
        <f>LEFT(#REF!,2)</f>
        <v>#REF!</v>
      </c>
      <c r="BH336" s="12" t="str">
        <f t="shared" si="197"/>
        <v>4345/049</v>
      </c>
      <c r="BJ336" t="str">
        <f>IF(ISERROR(VLOOKUP($B336,'РЕОРГ 01.05.2010'!A:B,2,FALSE)),"",VLOOKUP($B336,'РЕОРГ 01.05.2010'!A:B,2,FALSE))</f>
        <v/>
      </c>
      <c r="BK336" s="12" t="str">
        <f t="shared" si="192"/>
        <v>Доп.офис №4345/049</v>
      </c>
      <c r="BL336" t="e">
        <f>LEFT(#REF!,2)</f>
        <v>#REF!</v>
      </c>
      <c r="BM336" s="12" t="str">
        <f t="shared" si="198"/>
        <v>4345/049</v>
      </c>
      <c r="BO336" t="str">
        <f>IF(ISERROR(VLOOKUP($B336,'РЕОРГ 01.08.2010'!A:B,2,FALSE)),"",VLOOKUP($B336,'РЕОРГ 01.08.2010'!A:B,2,FALSE))</f>
        <v/>
      </c>
      <c r="BP336" s="12" t="str">
        <f t="shared" si="193"/>
        <v>Доп.офис №4345/049</v>
      </c>
      <c r="BQ336" t="e">
        <f>LEFT(#REF!,2)</f>
        <v>#REF!</v>
      </c>
      <c r="BR336" s="12" t="str">
        <f t="shared" si="199"/>
        <v>4345/049</v>
      </c>
    </row>
    <row r="337" spans="1:70" ht="12.75" customHeight="1">
      <c r="A337" t="str">
        <f t="shared" si="194"/>
        <v>4345/05</v>
      </c>
      <c r="B337" s="133">
        <v>395</v>
      </c>
      <c r="C337" s="1" t="s">
        <v>10757</v>
      </c>
      <c r="D337" s="32" t="s">
        <v>1931</v>
      </c>
      <c r="E337" s="1" t="s">
        <v>10758</v>
      </c>
      <c r="F337" s="1" t="s">
        <v>4493</v>
      </c>
      <c r="G337" s="1" t="s">
        <v>10759</v>
      </c>
      <c r="H337" s="1" t="s">
        <v>10760</v>
      </c>
      <c r="I337" s="1" t="s">
        <v>1602</v>
      </c>
      <c r="J337" s="1"/>
      <c r="K337" s="1">
        <v>0.25</v>
      </c>
      <c r="L337" s="32" t="s">
        <v>4049</v>
      </c>
      <c r="M337" s="8" t="s">
        <v>11858</v>
      </c>
      <c r="N337" s="2" t="s">
        <v>12032</v>
      </c>
      <c r="O337" s="173"/>
      <c r="P337" s="168">
        <f t="shared" si="223"/>
        <v>334</v>
      </c>
      <c r="Q337" s="138" t="e">
        <f t="shared" si="217"/>
        <v>#VALUE!</v>
      </c>
      <c r="R337" s="138" t="e">
        <f t="shared" si="218"/>
        <v>#VALUE!</v>
      </c>
      <c r="S337" s="138" t="e">
        <f t="shared" si="219"/>
        <v>#VALUE!</v>
      </c>
      <c r="T337" s="138" t="e">
        <f t="shared" si="220"/>
        <v>#VALUE!</v>
      </c>
      <c r="U337" s="138" t="e">
        <f t="shared" si="221"/>
        <v>#VALUE!</v>
      </c>
      <c r="V337" s="138" t="e">
        <f t="shared" si="222"/>
        <v>#VALUE!</v>
      </c>
      <c r="W337" s="158" t="str">
        <f t="shared" si="200"/>
        <v>выходной</v>
      </c>
      <c r="X337" s="159" t="e">
        <f>HLOOKUP(SEARCH("2",$M337)-1,$Q$3:$V337,$P337+1,FALSE)</f>
        <v>#VALUE!</v>
      </c>
      <c r="Y337" s="160" t="e">
        <f t="shared" si="201"/>
        <v>#VALUE!</v>
      </c>
      <c r="Z337" s="161" t="e">
        <f t="shared" si="202"/>
        <v>#VALUE!</v>
      </c>
      <c r="AA337" s="158" t="str">
        <f t="shared" si="203"/>
        <v>выходной</v>
      </c>
      <c r="AB337" s="159" t="e">
        <f>HLOOKUP(SEARCH("3",$M337)-1,$Q$3:$V337,$P337+1,FALSE)</f>
        <v>#N/A</v>
      </c>
      <c r="AC337" s="160" t="str">
        <f t="shared" si="204"/>
        <v>09:30 16:30(13:00 13:30)</v>
      </c>
      <c r="AD337" s="161" t="e">
        <f t="shared" si="205"/>
        <v>#VALUE!</v>
      </c>
      <c r="AE337" s="158" t="str">
        <f t="shared" si="206"/>
        <v>09:30 16:30(13:00 13:30)</v>
      </c>
      <c r="AF337" s="159" t="e">
        <f>HLOOKUP(SEARCH("4",$M337)-1,$Q$3:$V337,$P337+1,FALSE)</f>
        <v>#VALUE!</v>
      </c>
      <c r="AG337" s="161" t="e">
        <f t="shared" si="207"/>
        <v>#VALUE!</v>
      </c>
      <c r="AH337" s="161" t="e">
        <f t="shared" si="208"/>
        <v>#VALUE!</v>
      </c>
      <c r="AI337" s="158" t="str">
        <f t="shared" si="209"/>
        <v>выходной</v>
      </c>
      <c r="AJ337" s="159" t="e">
        <f>HLOOKUP(SEARCH("5",$M337)-1,$Q$3:$V337,$P337+1,FALSE)</f>
        <v>#VALUE!</v>
      </c>
      <c r="AK337" s="161" t="e">
        <f t="shared" si="210"/>
        <v>#VALUE!</v>
      </c>
      <c r="AL337" s="161" t="e">
        <f t="shared" si="211"/>
        <v>#VALUE!</v>
      </c>
      <c r="AM337" s="158" t="str">
        <f t="shared" si="212"/>
        <v>выходной</v>
      </c>
      <c r="AN337" s="159" t="e">
        <f>HLOOKUP(SEARCH("6",$M337)-1,$Q$3:$V337,$P337+1,FALSE)</f>
        <v>#VALUE!</v>
      </c>
      <c r="AO337" s="161" t="e">
        <f t="shared" si="213"/>
        <v>#VALUE!</v>
      </c>
      <c r="AP337" s="161" t="e">
        <f t="shared" si="214"/>
        <v>#VALUE!</v>
      </c>
      <c r="AQ337" s="162" t="str">
        <f t="shared" si="215"/>
        <v>выходной</v>
      </c>
      <c r="AR337" s="163" t="e">
        <f>HLOOKUP(SEARCH("7",$M337)-1,$Q$3:$V337,$P337+1,FALSE)</f>
        <v>#VALUE!</v>
      </c>
      <c r="AS337" s="164" t="str">
        <f t="shared" si="216"/>
        <v>выходной</v>
      </c>
      <c r="AT337" s="142"/>
      <c r="AU337" s="11" t="str">
        <f>IF(ISERROR(VLOOKUP(B337,'РЕОРГ 2008'!$A:$B,2,FALSE)),"",VLOOKUP(B337,'РЕОРГ 2008'!$A:$B,2,FALSE))</f>
        <v/>
      </c>
      <c r="AV337" s="12" t="str">
        <f t="shared" si="189"/>
        <v>Опер.касса №4345/05</v>
      </c>
      <c r="AW337" s="31" t="e">
        <f>LEFT(#REF!,2)</f>
        <v>#REF!</v>
      </c>
      <c r="AX337" s="12" t="str">
        <f t="shared" si="195"/>
        <v>4345/05</v>
      </c>
      <c r="AZ337" t="str">
        <f>IF(ISERROR(VLOOKUP(B337,'РЕОРГ 01.08.2009'!$A:$B,2,FALSE)),"",VLOOKUP(B337,'РЕОРГ 01.08.2009'!$A:$B,2,FALSE))</f>
        <v/>
      </c>
      <c r="BA337" s="12" t="str">
        <f t="shared" si="190"/>
        <v>Опер.касса №4345/05</v>
      </c>
      <c r="BB337" t="e">
        <f>LEFT(#REF!,2)</f>
        <v>#REF!</v>
      </c>
      <c r="BC337" s="12" t="str">
        <f t="shared" si="196"/>
        <v>4345/05</v>
      </c>
      <c r="BE337" t="str">
        <f>IF(ISERROR(VLOOKUP(B337,'РЕОРГ 01.10.2009'!A:C,3,FALSE)),"",VLOOKUP(B337,'РЕОРГ 01.10.2009'!A:C,3,FALSE))</f>
        <v/>
      </c>
      <c r="BF337" s="12" t="str">
        <f t="shared" si="191"/>
        <v>Опер.касса №4345/05</v>
      </c>
      <c r="BG337" t="e">
        <f>LEFT(#REF!,2)</f>
        <v>#REF!</v>
      </c>
      <c r="BH337" s="12" t="str">
        <f t="shared" si="197"/>
        <v>4345/05</v>
      </c>
      <c r="BJ337" t="str">
        <f>IF(ISERROR(VLOOKUP($B337,'РЕОРГ 01.05.2010'!A:B,2,FALSE)),"",VLOOKUP($B337,'РЕОРГ 01.05.2010'!A:B,2,FALSE))</f>
        <v/>
      </c>
      <c r="BK337" s="12" t="str">
        <f t="shared" si="192"/>
        <v>Опер.касса №4345/05</v>
      </c>
      <c r="BL337" t="e">
        <f>LEFT(#REF!,2)</f>
        <v>#REF!</v>
      </c>
      <c r="BM337" s="12" t="str">
        <f t="shared" si="198"/>
        <v>4345/05</v>
      </c>
      <c r="BO337" t="str">
        <f>IF(ISERROR(VLOOKUP($B337,'РЕОРГ 01.08.2010'!A:B,2,FALSE)),"",VLOOKUP($B337,'РЕОРГ 01.08.2010'!A:B,2,FALSE))</f>
        <v/>
      </c>
      <c r="BP337" s="12" t="str">
        <f t="shared" si="193"/>
        <v>Опер.касса №4345/05</v>
      </c>
      <c r="BQ337" t="e">
        <f>LEFT(#REF!,2)</f>
        <v>#REF!</v>
      </c>
      <c r="BR337" s="12" t="str">
        <f t="shared" si="199"/>
        <v>4345/05</v>
      </c>
    </row>
    <row r="338" spans="1:70" ht="12.75" customHeight="1">
      <c r="A338" t="str">
        <f t="shared" si="194"/>
        <v>4345/050</v>
      </c>
      <c r="B338" s="133">
        <v>396</v>
      </c>
      <c r="C338" s="1" t="s">
        <v>10761</v>
      </c>
      <c r="D338" s="32" t="s">
        <v>1931</v>
      </c>
      <c r="E338" s="1" t="s">
        <v>10762</v>
      </c>
      <c r="F338" s="1" t="s">
        <v>4493</v>
      </c>
      <c r="G338" s="1" t="s">
        <v>314</v>
      </c>
      <c r="H338" s="1" t="s">
        <v>10763</v>
      </c>
      <c r="I338" s="1" t="s">
        <v>11230</v>
      </c>
      <c r="J338" s="1"/>
      <c r="K338" s="1">
        <v>1.2</v>
      </c>
      <c r="L338" s="32" t="s">
        <v>4049</v>
      </c>
      <c r="M338" s="8" t="s">
        <v>11872</v>
      </c>
      <c r="N338" s="2" t="s">
        <v>12033</v>
      </c>
      <c r="O338" s="173"/>
      <c r="P338" s="168">
        <f t="shared" si="223"/>
        <v>335</v>
      </c>
      <c r="Q338" s="138">
        <f t="shared" si="217"/>
        <v>25</v>
      </c>
      <c r="R338" s="138">
        <f t="shared" si="218"/>
        <v>50</v>
      </c>
      <c r="S338" s="138">
        <f t="shared" si="219"/>
        <v>75</v>
      </c>
      <c r="T338" s="138" t="e">
        <f t="shared" si="220"/>
        <v>#VALUE!</v>
      </c>
      <c r="U338" s="138" t="e">
        <f t="shared" si="221"/>
        <v>#VALUE!</v>
      </c>
      <c r="V338" s="138" t="e">
        <f t="shared" si="222"/>
        <v>#VALUE!</v>
      </c>
      <c r="W338" s="158" t="str">
        <f t="shared" si="200"/>
        <v>09:00 15:00(12:00 13:00)</v>
      </c>
      <c r="X338" s="159">
        <f>HLOOKUP(SEARCH("2",$M338)-1,$Q$3:$V338,$P338+1,FALSE)</f>
        <v>25</v>
      </c>
      <c r="Y338" s="160" t="str">
        <f t="shared" si="201"/>
        <v>09:00 15:00(12:00 13:00)|09:00 15:00(12:00 13:00)|09:00 15:00(12:00 13:00)</v>
      </c>
      <c r="Z338" s="161" t="str">
        <f t="shared" si="202"/>
        <v>09:00 15:00(12:00 13:00)</v>
      </c>
      <c r="AA338" s="158" t="str">
        <f t="shared" si="203"/>
        <v>09:00 15:00(12:00 13:00)</v>
      </c>
      <c r="AB338" s="159">
        <f>HLOOKUP(SEARCH("3",$M338)-1,$Q$3:$V338,$P338+1,FALSE)</f>
        <v>50</v>
      </c>
      <c r="AC338" s="160" t="str">
        <f t="shared" si="204"/>
        <v>09:00 15:00(12:00 13:00)|09:00 15:00(12:00 13:00)</v>
      </c>
      <c r="AD338" s="161" t="str">
        <f t="shared" si="205"/>
        <v>09:00 15:00(12:00 13:00)</v>
      </c>
      <c r="AE338" s="158" t="str">
        <f t="shared" si="206"/>
        <v>09:00 15:00(12:00 13:00)</v>
      </c>
      <c r="AF338" s="159">
        <f>HLOOKUP(SEARCH("4",$M338)-1,$Q$3:$V338,$P338+1,FALSE)</f>
        <v>75</v>
      </c>
      <c r="AG338" s="161" t="str">
        <f t="shared" si="207"/>
        <v>09:00 15:00(12:00 13:00)</v>
      </c>
      <c r="AH338" s="161" t="e">
        <f t="shared" si="208"/>
        <v>#VALUE!</v>
      </c>
      <c r="AI338" s="158" t="str">
        <f t="shared" si="209"/>
        <v>09:00 15:00(12:00 13:00)</v>
      </c>
      <c r="AJ338" s="159" t="e">
        <f>HLOOKUP(SEARCH("5",$M338)-1,$Q$3:$V338,$P338+1,FALSE)</f>
        <v>#VALUE!</v>
      </c>
      <c r="AK338" s="161" t="e">
        <f t="shared" si="210"/>
        <v>#VALUE!</v>
      </c>
      <c r="AL338" s="161" t="e">
        <f t="shared" si="211"/>
        <v>#VALUE!</v>
      </c>
      <c r="AM338" s="158" t="str">
        <f t="shared" si="212"/>
        <v>выходной</v>
      </c>
      <c r="AN338" s="159" t="e">
        <f>HLOOKUP(SEARCH("6",$M338)-1,$Q$3:$V338,$P338+1,FALSE)</f>
        <v>#VALUE!</v>
      </c>
      <c r="AO338" s="161" t="e">
        <f t="shared" si="213"/>
        <v>#VALUE!</v>
      </c>
      <c r="AP338" s="161" t="e">
        <f t="shared" si="214"/>
        <v>#VALUE!</v>
      </c>
      <c r="AQ338" s="162" t="str">
        <f t="shared" si="215"/>
        <v>выходной</v>
      </c>
      <c r="AR338" s="163" t="e">
        <f>HLOOKUP(SEARCH("7",$M338)-1,$Q$3:$V338,$P338+1,FALSE)</f>
        <v>#VALUE!</v>
      </c>
      <c r="AS338" s="164" t="str">
        <f t="shared" si="216"/>
        <v>выходной</v>
      </c>
      <c r="AT338" s="142"/>
      <c r="AU338" s="11" t="str">
        <f>IF(ISERROR(VLOOKUP(B338,'РЕОРГ 2008'!$A:$B,2,FALSE)),"",VLOOKUP(B338,'РЕОРГ 2008'!$A:$B,2,FALSE))</f>
        <v/>
      </c>
      <c r="AV338" s="12" t="str">
        <f t="shared" si="189"/>
        <v>Опер.касса №4345/050</v>
      </c>
      <c r="AW338" s="31" t="e">
        <f>LEFT(#REF!,2)</f>
        <v>#REF!</v>
      </c>
      <c r="AX338" s="12" t="str">
        <f t="shared" si="195"/>
        <v>4345/050</v>
      </c>
      <c r="AZ338" t="str">
        <f>IF(ISERROR(VLOOKUP(B338,'РЕОРГ 01.08.2009'!$A:$B,2,FALSE)),"",VLOOKUP(B338,'РЕОРГ 01.08.2009'!$A:$B,2,FALSE))</f>
        <v/>
      </c>
      <c r="BA338" s="12" t="str">
        <f t="shared" si="190"/>
        <v>Опер.касса №4345/050</v>
      </c>
      <c r="BB338" t="e">
        <f>LEFT(#REF!,2)</f>
        <v>#REF!</v>
      </c>
      <c r="BC338" s="12" t="str">
        <f t="shared" si="196"/>
        <v>4345/050</v>
      </c>
      <c r="BE338" t="str">
        <f>IF(ISERROR(VLOOKUP(B338,'РЕОРГ 01.10.2009'!A:C,3,FALSE)),"",VLOOKUP(B338,'РЕОРГ 01.10.2009'!A:C,3,FALSE))</f>
        <v/>
      </c>
      <c r="BF338" s="12" t="str">
        <f t="shared" si="191"/>
        <v>Опер.касса №4345/050</v>
      </c>
      <c r="BG338" t="e">
        <f>LEFT(#REF!,2)</f>
        <v>#REF!</v>
      </c>
      <c r="BH338" s="12" t="str">
        <f t="shared" si="197"/>
        <v>4345/050</v>
      </c>
      <c r="BJ338" t="str">
        <f>IF(ISERROR(VLOOKUP($B338,'РЕОРГ 01.05.2010'!A:B,2,FALSE)),"",VLOOKUP($B338,'РЕОРГ 01.05.2010'!A:B,2,FALSE))</f>
        <v/>
      </c>
      <c r="BK338" s="12" t="str">
        <f t="shared" si="192"/>
        <v>Опер.касса №4345/050</v>
      </c>
      <c r="BL338" t="e">
        <f>LEFT(#REF!,2)</f>
        <v>#REF!</v>
      </c>
      <c r="BM338" s="12" t="str">
        <f t="shared" si="198"/>
        <v>4345/050</v>
      </c>
      <c r="BO338" t="str">
        <f>IF(ISERROR(VLOOKUP($B338,'РЕОРГ 01.08.2010'!A:B,2,FALSE)),"",VLOOKUP($B338,'РЕОРГ 01.08.2010'!A:B,2,FALSE))</f>
        <v/>
      </c>
      <c r="BP338" s="12" t="str">
        <f t="shared" si="193"/>
        <v>Опер.касса №4345/050</v>
      </c>
      <c r="BQ338" t="e">
        <f>LEFT(#REF!,2)</f>
        <v>#REF!</v>
      </c>
      <c r="BR338" s="12" t="str">
        <f t="shared" si="199"/>
        <v>4345/050</v>
      </c>
    </row>
    <row r="339" spans="1:70" ht="12.75" customHeight="1">
      <c r="A339" t="str">
        <f t="shared" si="194"/>
        <v>4345/054</v>
      </c>
      <c r="B339" s="133">
        <v>397</v>
      </c>
      <c r="C339" s="1" t="s">
        <v>10764</v>
      </c>
      <c r="D339" s="32" t="s">
        <v>1931</v>
      </c>
      <c r="E339" s="1" t="s">
        <v>10765</v>
      </c>
      <c r="F339" s="1" t="s">
        <v>4493</v>
      </c>
      <c r="G339" s="1" t="s">
        <v>10766</v>
      </c>
      <c r="H339" s="1" t="s">
        <v>10767</v>
      </c>
      <c r="I339" s="1" t="s">
        <v>10768</v>
      </c>
      <c r="J339" s="1"/>
      <c r="K339" s="1">
        <v>0.25</v>
      </c>
      <c r="L339" s="32" t="s">
        <v>4049</v>
      </c>
      <c r="M339" s="8" t="s">
        <v>11849</v>
      </c>
      <c r="N339" s="2" t="s">
        <v>12034</v>
      </c>
      <c r="O339" s="173"/>
      <c r="P339" s="168">
        <f t="shared" si="223"/>
        <v>336</v>
      </c>
      <c r="Q339" s="138">
        <f t="shared" si="217"/>
        <v>12</v>
      </c>
      <c r="R339" s="138" t="e">
        <f t="shared" si="218"/>
        <v>#VALUE!</v>
      </c>
      <c r="S339" s="138" t="e">
        <f t="shared" si="219"/>
        <v>#VALUE!</v>
      </c>
      <c r="T339" s="138" t="e">
        <f t="shared" si="220"/>
        <v>#VALUE!</v>
      </c>
      <c r="U339" s="138" t="e">
        <f t="shared" si="221"/>
        <v>#VALUE!</v>
      </c>
      <c r="V339" s="138" t="e">
        <f t="shared" si="222"/>
        <v>#VALUE!</v>
      </c>
      <c r="W339" s="158" t="str">
        <f t="shared" si="200"/>
        <v>выходной</v>
      </c>
      <c r="X339" s="159" t="e">
        <f>HLOOKUP(SEARCH("2",$M339)-1,$Q$3:$V339,$P339+1,FALSE)</f>
        <v>#N/A</v>
      </c>
      <c r="Y339" s="160" t="str">
        <f t="shared" si="201"/>
        <v>08:00 12:20</v>
      </c>
      <c r="Z339" s="161" t="e">
        <f t="shared" si="202"/>
        <v>#VALUE!</v>
      </c>
      <c r="AA339" s="158" t="str">
        <f t="shared" si="203"/>
        <v>08:00 12:20</v>
      </c>
      <c r="AB339" s="159" t="e">
        <f>HLOOKUP(SEARCH("3",$M339)-1,$Q$3:$V339,$P339+1,FALSE)</f>
        <v>#VALUE!</v>
      </c>
      <c r="AC339" s="160" t="e">
        <f t="shared" si="204"/>
        <v>#VALUE!</v>
      </c>
      <c r="AD339" s="161" t="e">
        <f t="shared" si="205"/>
        <v>#VALUE!</v>
      </c>
      <c r="AE339" s="158" t="str">
        <f t="shared" si="206"/>
        <v>выходной</v>
      </c>
      <c r="AF339" s="159" t="e">
        <f>HLOOKUP(SEARCH("4",$M339)-1,$Q$3:$V339,$P339+1,FALSE)</f>
        <v>#VALUE!</v>
      </c>
      <c r="AG339" s="161" t="e">
        <f t="shared" si="207"/>
        <v>#VALUE!</v>
      </c>
      <c r="AH339" s="161" t="e">
        <f t="shared" si="208"/>
        <v>#VALUE!</v>
      </c>
      <c r="AI339" s="158" t="str">
        <f t="shared" si="209"/>
        <v>выходной</v>
      </c>
      <c r="AJ339" s="159">
        <f>HLOOKUP(SEARCH("5",$M339)-1,$Q$3:$V339,$P339+1,FALSE)</f>
        <v>12</v>
      </c>
      <c r="AK339" s="161" t="str">
        <f t="shared" si="210"/>
        <v>08:00 12:20</v>
      </c>
      <c r="AL339" s="161" t="e">
        <f t="shared" si="211"/>
        <v>#VALUE!</v>
      </c>
      <c r="AM339" s="158" t="str">
        <f t="shared" si="212"/>
        <v>08:00 12:20</v>
      </c>
      <c r="AN339" s="159" t="e">
        <f>HLOOKUP(SEARCH("6",$M339)-1,$Q$3:$V339,$P339+1,FALSE)</f>
        <v>#VALUE!</v>
      </c>
      <c r="AO339" s="161" t="e">
        <f t="shared" si="213"/>
        <v>#VALUE!</v>
      </c>
      <c r="AP339" s="161" t="e">
        <f t="shared" si="214"/>
        <v>#VALUE!</v>
      </c>
      <c r="AQ339" s="162" t="str">
        <f t="shared" si="215"/>
        <v>выходной</v>
      </c>
      <c r="AR339" s="163" t="e">
        <f>HLOOKUP(SEARCH("7",$M339)-1,$Q$3:$V339,$P339+1,FALSE)</f>
        <v>#VALUE!</v>
      </c>
      <c r="AS339" s="164" t="str">
        <f t="shared" si="216"/>
        <v>выходной</v>
      </c>
      <c r="AT339" s="142"/>
      <c r="AU339" s="11" t="str">
        <f>IF(ISERROR(VLOOKUP(B339,'РЕОРГ 2008'!$A:$B,2,FALSE)),"",VLOOKUP(B339,'РЕОРГ 2008'!$A:$B,2,FALSE))</f>
        <v/>
      </c>
      <c r="AV339" s="12" t="str">
        <f t="shared" si="189"/>
        <v>Опер.касса №4345/054</v>
      </c>
      <c r="AW339" s="31" t="e">
        <f>LEFT(#REF!,2)</f>
        <v>#REF!</v>
      </c>
      <c r="AX339" s="12" t="str">
        <f t="shared" si="195"/>
        <v>4345/054</v>
      </c>
      <c r="AZ339" t="str">
        <f>IF(ISERROR(VLOOKUP(B339,'РЕОРГ 01.08.2009'!$A:$B,2,FALSE)),"",VLOOKUP(B339,'РЕОРГ 01.08.2009'!$A:$B,2,FALSE))</f>
        <v/>
      </c>
      <c r="BA339" s="12" t="str">
        <f t="shared" si="190"/>
        <v>Опер.касса №4345/054</v>
      </c>
      <c r="BB339" t="e">
        <f>LEFT(#REF!,2)</f>
        <v>#REF!</v>
      </c>
      <c r="BC339" s="12" t="str">
        <f t="shared" si="196"/>
        <v>4345/054</v>
      </c>
      <c r="BE339" t="str">
        <f>IF(ISERROR(VLOOKUP(B339,'РЕОРГ 01.10.2009'!A:C,3,FALSE)),"",VLOOKUP(B339,'РЕОРГ 01.10.2009'!A:C,3,FALSE))</f>
        <v/>
      </c>
      <c r="BF339" s="12" t="str">
        <f t="shared" si="191"/>
        <v>Опер.касса №4345/054</v>
      </c>
      <c r="BG339" t="e">
        <f>LEFT(#REF!,2)</f>
        <v>#REF!</v>
      </c>
      <c r="BH339" s="12" t="str">
        <f t="shared" si="197"/>
        <v>4345/054</v>
      </c>
      <c r="BJ339" t="str">
        <f>IF(ISERROR(VLOOKUP($B339,'РЕОРГ 01.05.2010'!A:B,2,FALSE)),"",VLOOKUP($B339,'РЕОРГ 01.05.2010'!A:B,2,FALSE))</f>
        <v/>
      </c>
      <c r="BK339" s="12" t="str">
        <f t="shared" si="192"/>
        <v>Опер.касса №4345/054</v>
      </c>
      <c r="BL339" t="e">
        <f>LEFT(#REF!,2)</f>
        <v>#REF!</v>
      </c>
      <c r="BM339" s="12" t="str">
        <f t="shared" si="198"/>
        <v>4345/054</v>
      </c>
      <c r="BO339" t="str">
        <f>IF(ISERROR(VLOOKUP($B339,'РЕОРГ 01.08.2010'!A:B,2,FALSE)),"",VLOOKUP($B339,'РЕОРГ 01.08.2010'!A:B,2,FALSE))</f>
        <v/>
      </c>
      <c r="BP339" s="12" t="str">
        <f t="shared" si="193"/>
        <v>Опер.касса №4345/054</v>
      </c>
      <c r="BQ339" t="e">
        <f>LEFT(#REF!,2)</f>
        <v>#REF!</v>
      </c>
      <c r="BR339" s="12" t="str">
        <f t="shared" si="199"/>
        <v>4345/054</v>
      </c>
    </row>
    <row r="340" spans="1:70" ht="12.75" customHeight="1">
      <c r="A340" t="str">
        <f t="shared" si="194"/>
        <v>4345/056</v>
      </c>
      <c r="B340" s="133">
        <v>399</v>
      </c>
      <c r="C340" s="1" t="s">
        <v>3827</v>
      </c>
      <c r="D340" s="32" t="s">
        <v>1931</v>
      </c>
      <c r="E340" s="1" t="s">
        <v>3828</v>
      </c>
      <c r="F340" s="1" t="s">
        <v>4493</v>
      </c>
      <c r="G340" s="1" t="s">
        <v>3829</v>
      </c>
      <c r="H340" s="1" t="s">
        <v>3830</v>
      </c>
      <c r="I340" s="1" t="s">
        <v>3831</v>
      </c>
      <c r="J340" s="1"/>
      <c r="K340" s="1">
        <v>0.25</v>
      </c>
      <c r="L340" s="32" t="s">
        <v>4049</v>
      </c>
      <c r="M340" s="8" t="s">
        <v>11929</v>
      </c>
      <c r="N340" s="2" t="s">
        <v>12035</v>
      </c>
      <c r="O340" s="173"/>
      <c r="P340" s="168">
        <f t="shared" si="223"/>
        <v>337</v>
      </c>
      <c r="Q340" s="138">
        <f t="shared" si="217"/>
        <v>12</v>
      </c>
      <c r="R340" s="138" t="e">
        <f t="shared" si="218"/>
        <v>#VALUE!</v>
      </c>
      <c r="S340" s="138" t="e">
        <f t="shared" si="219"/>
        <v>#VALUE!</v>
      </c>
      <c r="T340" s="138" t="e">
        <f t="shared" si="220"/>
        <v>#VALUE!</v>
      </c>
      <c r="U340" s="138" t="e">
        <f t="shared" si="221"/>
        <v>#VALUE!</v>
      </c>
      <c r="V340" s="138" t="e">
        <f t="shared" si="222"/>
        <v>#VALUE!</v>
      </c>
      <c r="W340" s="158" t="str">
        <f t="shared" si="200"/>
        <v>10:00 14:20</v>
      </c>
      <c r="X340" s="159" t="e">
        <f>HLOOKUP(SEARCH("2",$M340)-1,$Q$3:$V340,$P340+1,FALSE)</f>
        <v>#VALUE!</v>
      </c>
      <c r="Y340" s="160" t="e">
        <f t="shared" si="201"/>
        <v>#VALUE!</v>
      </c>
      <c r="Z340" s="161" t="e">
        <f t="shared" si="202"/>
        <v>#VALUE!</v>
      </c>
      <c r="AA340" s="158" t="str">
        <f t="shared" si="203"/>
        <v>выходной</v>
      </c>
      <c r="AB340" s="159">
        <f>HLOOKUP(SEARCH("3",$M340)-1,$Q$3:$V340,$P340+1,FALSE)</f>
        <v>12</v>
      </c>
      <c r="AC340" s="160" t="str">
        <f t="shared" si="204"/>
        <v>10:00 14:20</v>
      </c>
      <c r="AD340" s="161" t="e">
        <f t="shared" si="205"/>
        <v>#VALUE!</v>
      </c>
      <c r="AE340" s="158" t="str">
        <f t="shared" si="206"/>
        <v>10:00 14:20</v>
      </c>
      <c r="AF340" s="159" t="e">
        <f>HLOOKUP(SEARCH("4",$M340)-1,$Q$3:$V340,$P340+1,FALSE)</f>
        <v>#VALUE!</v>
      </c>
      <c r="AG340" s="161" t="e">
        <f t="shared" si="207"/>
        <v>#VALUE!</v>
      </c>
      <c r="AH340" s="161" t="e">
        <f t="shared" si="208"/>
        <v>#VALUE!</v>
      </c>
      <c r="AI340" s="158" t="str">
        <f t="shared" si="209"/>
        <v>выходной</v>
      </c>
      <c r="AJ340" s="159" t="e">
        <f>HLOOKUP(SEARCH("5",$M340)-1,$Q$3:$V340,$P340+1,FALSE)</f>
        <v>#VALUE!</v>
      </c>
      <c r="AK340" s="161" t="e">
        <f t="shared" si="210"/>
        <v>#VALUE!</v>
      </c>
      <c r="AL340" s="161" t="e">
        <f t="shared" si="211"/>
        <v>#VALUE!</v>
      </c>
      <c r="AM340" s="158" t="str">
        <f t="shared" si="212"/>
        <v>выходной</v>
      </c>
      <c r="AN340" s="159" t="e">
        <f>HLOOKUP(SEARCH("6",$M340)-1,$Q$3:$V340,$P340+1,FALSE)</f>
        <v>#VALUE!</v>
      </c>
      <c r="AO340" s="161" t="e">
        <f t="shared" si="213"/>
        <v>#VALUE!</v>
      </c>
      <c r="AP340" s="161" t="e">
        <f t="shared" si="214"/>
        <v>#VALUE!</v>
      </c>
      <c r="AQ340" s="162" t="str">
        <f t="shared" si="215"/>
        <v>выходной</v>
      </c>
      <c r="AR340" s="163" t="e">
        <f>HLOOKUP(SEARCH("7",$M340)-1,$Q$3:$V340,$P340+1,FALSE)</f>
        <v>#VALUE!</v>
      </c>
      <c r="AS340" s="164" t="str">
        <f t="shared" si="216"/>
        <v>выходной</v>
      </c>
      <c r="AT340" s="142"/>
      <c r="AU340" s="11" t="str">
        <f>IF(ISERROR(VLOOKUP(B340,'РЕОРГ 2008'!$A:$B,2,FALSE)),"",VLOOKUP(B340,'РЕОРГ 2008'!$A:$B,2,FALSE))</f>
        <v/>
      </c>
      <c r="AV340" s="12" t="str">
        <f t="shared" si="189"/>
        <v>Опер.касса №4345/056</v>
      </c>
      <c r="AW340" s="31" t="e">
        <f>LEFT(#REF!,2)</f>
        <v>#REF!</v>
      </c>
      <c r="AX340" s="12" t="str">
        <f t="shared" si="195"/>
        <v>4345/056</v>
      </c>
      <c r="AZ340" t="str">
        <f>IF(ISERROR(VLOOKUP(B340,'РЕОРГ 01.08.2009'!$A:$B,2,FALSE)),"",VLOOKUP(B340,'РЕОРГ 01.08.2009'!$A:$B,2,FALSE))</f>
        <v/>
      </c>
      <c r="BA340" s="12" t="str">
        <f t="shared" si="190"/>
        <v>Опер.касса №4345/056</v>
      </c>
      <c r="BB340" t="e">
        <f>LEFT(#REF!,2)</f>
        <v>#REF!</v>
      </c>
      <c r="BC340" s="12" t="str">
        <f t="shared" si="196"/>
        <v>4345/056</v>
      </c>
      <c r="BE340" t="str">
        <f>IF(ISERROR(VLOOKUP(B340,'РЕОРГ 01.10.2009'!A:C,3,FALSE)),"",VLOOKUP(B340,'РЕОРГ 01.10.2009'!A:C,3,FALSE))</f>
        <v/>
      </c>
      <c r="BF340" s="12" t="str">
        <f t="shared" si="191"/>
        <v>Опер.касса №4345/056</v>
      </c>
      <c r="BG340" t="e">
        <f>LEFT(#REF!,2)</f>
        <v>#REF!</v>
      </c>
      <c r="BH340" s="12" t="str">
        <f t="shared" si="197"/>
        <v>4345/056</v>
      </c>
      <c r="BJ340" t="str">
        <f>IF(ISERROR(VLOOKUP($B340,'РЕОРГ 01.05.2010'!A:B,2,FALSE)),"",VLOOKUP($B340,'РЕОРГ 01.05.2010'!A:B,2,FALSE))</f>
        <v/>
      </c>
      <c r="BK340" s="12" t="str">
        <f t="shared" si="192"/>
        <v>Опер.касса №4345/056</v>
      </c>
      <c r="BL340" t="e">
        <f>LEFT(#REF!,2)</f>
        <v>#REF!</v>
      </c>
      <c r="BM340" s="12" t="str">
        <f t="shared" si="198"/>
        <v>4345/056</v>
      </c>
      <c r="BO340" t="str">
        <f>IF(ISERROR(VLOOKUP($B340,'РЕОРГ 01.08.2010'!A:B,2,FALSE)),"",VLOOKUP($B340,'РЕОРГ 01.08.2010'!A:B,2,FALSE))</f>
        <v/>
      </c>
      <c r="BP340" s="12" t="str">
        <f t="shared" si="193"/>
        <v>Опер.касса №4345/056</v>
      </c>
      <c r="BQ340" t="e">
        <f>LEFT(#REF!,2)</f>
        <v>#REF!</v>
      </c>
      <c r="BR340" s="12" t="str">
        <f t="shared" si="199"/>
        <v>4345/056</v>
      </c>
    </row>
    <row r="341" spans="1:70" ht="12.75" customHeight="1">
      <c r="A341" t="str">
        <f t="shared" si="194"/>
        <v>4345/058</v>
      </c>
      <c r="B341" s="133">
        <v>401</v>
      </c>
      <c r="C341" s="1" t="s">
        <v>3832</v>
      </c>
      <c r="D341" s="32" t="s">
        <v>1931</v>
      </c>
      <c r="E341" s="1" t="s">
        <v>3833</v>
      </c>
      <c r="F341" s="1" t="s">
        <v>4493</v>
      </c>
      <c r="G341" s="1" t="s">
        <v>1753</v>
      </c>
      <c r="H341" s="1" t="s">
        <v>3834</v>
      </c>
      <c r="I341" s="1" t="s">
        <v>3835</v>
      </c>
      <c r="J341" s="1"/>
      <c r="K341" s="1">
        <v>1.5</v>
      </c>
      <c r="L341" s="32" t="s">
        <v>4049</v>
      </c>
      <c r="M341" s="8" t="s">
        <v>11872</v>
      </c>
      <c r="N341" s="2" t="s">
        <v>12036</v>
      </c>
      <c r="O341" s="173"/>
      <c r="P341" s="168">
        <f t="shared" si="223"/>
        <v>338</v>
      </c>
      <c r="Q341" s="138">
        <f t="shared" si="217"/>
        <v>25</v>
      </c>
      <c r="R341" s="138">
        <f t="shared" si="218"/>
        <v>50</v>
      </c>
      <c r="S341" s="138">
        <f t="shared" si="219"/>
        <v>75</v>
      </c>
      <c r="T341" s="138" t="e">
        <f t="shared" si="220"/>
        <v>#VALUE!</v>
      </c>
      <c r="U341" s="138" t="e">
        <f t="shared" si="221"/>
        <v>#VALUE!</v>
      </c>
      <c r="V341" s="138" t="e">
        <f t="shared" si="222"/>
        <v>#VALUE!</v>
      </c>
      <c r="W341" s="158" t="str">
        <f t="shared" si="200"/>
        <v>08:00 15:30(12:30 13:30)</v>
      </c>
      <c r="X341" s="159">
        <f>HLOOKUP(SEARCH("2",$M341)-1,$Q$3:$V341,$P341+1,FALSE)</f>
        <v>25</v>
      </c>
      <c r="Y341" s="160" t="str">
        <f t="shared" si="201"/>
        <v>08:00 15:30(12:30 13:30)|08:00 15:30(12:30 13:30)|08:00 15:30(12:30 13:30)</v>
      </c>
      <c r="Z341" s="161" t="str">
        <f t="shared" si="202"/>
        <v>08:00 15:30(12:30 13:30)</v>
      </c>
      <c r="AA341" s="158" t="str">
        <f t="shared" si="203"/>
        <v>08:00 15:30(12:30 13:30)</v>
      </c>
      <c r="AB341" s="159">
        <f>HLOOKUP(SEARCH("3",$M341)-1,$Q$3:$V341,$P341+1,FALSE)</f>
        <v>50</v>
      </c>
      <c r="AC341" s="160" t="str">
        <f t="shared" si="204"/>
        <v>08:00 15:30(12:30 13:30)|08:00 15:30(12:30 13:30)</v>
      </c>
      <c r="AD341" s="161" t="str">
        <f t="shared" si="205"/>
        <v>08:00 15:30(12:30 13:30)</v>
      </c>
      <c r="AE341" s="158" t="str">
        <f t="shared" si="206"/>
        <v>08:00 15:30(12:30 13:30)</v>
      </c>
      <c r="AF341" s="159">
        <f>HLOOKUP(SEARCH("4",$M341)-1,$Q$3:$V341,$P341+1,FALSE)</f>
        <v>75</v>
      </c>
      <c r="AG341" s="161" t="str">
        <f t="shared" si="207"/>
        <v>08:00 15:30(12:30 13:30)</v>
      </c>
      <c r="AH341" s="161" t="e">
        <f t="shared" si="208"/>
        <v>#VALUE!</v>
      </c>
      <c r="AI341" s="158" t="str">
        <f t="shared" si="209"/>
        <v>08:00 15:30(12:30 13:30)</v>
      </c>
      <c r="AJ341" s="159" t="e">
        <f>HLOOKUP(SEARCH("5",$M341)-1,$Q$3:$V341,$P341+1,FALSE)</f>
        <v>#VALUE!</v>
      </c>
      <c r="AK341" s="161" t="e">
        <f t="shared" si="210"/>
        <v>#VALUE!</v>
      </c>
      <c r="AL341" s="161" t="e">
        <f t="shared" si="211"/>
        <v>#VALUE!</v>
      </c>
      <c r="AM341" s="158" t="str">
        <f t="shared" si="212"/>
        <v>выходной</v>
      </c>
      <c r="AN341" s="159" t="e">
        <f>HLOOKUP(SEARCH("6",$M341)-1,$Q$3:$V341,$P341+1,FALSE)</f>
        <v>#VALUE!</v>
      </c>
      <c r="AO341" s="161" t="e">
        <f t="shared" si="213"/>
        <v>#VALUE!</v>
      </c>
      <c r="AP341" s="161" t="e">
        <f t="shared" si="214"/>
        <v>#VALUE!</v>
      </c>
      <c r="AQ341" s="162" t="str">
        <f t="shared" si="215"/>
        <v>выходной</v>
      </c>
      <c r="AR341" s="163" t="e">
        <f>HLOOKUP(SEARCH("7",$M341)-1,$Q$3:$V341,$P341+1,FALSE)</f>
        <v>#VALUE!</v>
      </c>
      <c r="AS341" s="164" t="str">
        <f t="shared" si="216"/>
        <v>выходной</v>
      </c>
      <c r="AT341" s="142"/>
      <c r="AU341" s="11" t="str">
        <f>IF(ISERROR(VLOOKUP(B341,'РЕОРГ 2008'!$A:$B,2,FALSE)),"",VLOOKUP(B341,'РЕОРГ 2008'!$A:$B,2,FALSE))</f>
        <v/>
      </c>
      <c r="AV341" s="12" t="str">
        <f t="shared" si="189"/>
        <v>Опер.касса №4345/058</v>
      </c>
      <c r="AW341" s="31" t="e">
        <f>LEFT(#REF!,2)</f>
        <v>#REF!</v>
      </c>
      <c r="AX341" s="12" t="str">
        <f t="shared" si="195"/>
        <v>4345/058</v>
      </c>
      <c r="AZ341" t="str">
        <f>IF(ISERROR(VLOOKUP(B341,'РЕОРГ 01.08.2009'!$A:$B,2,FALSE)),"",VLOOKUP(B341,'РЕОРГ 01.08.2009'!$A:$B,2,FALSE))</f>
        <v/>
      </c>
      <c r="BA341" s="12" t="str">
        <f t="shared" si="190"/>
        <v>Опер.касса №4345/058</v>
      </c>
      <c r="BB341" t="e">
        <f>LEFT(#REF!,2)</f>
        <v>#REF!</v>
      </c>
      <c r="BC341" s="12" t="str">
        <f t="shared" si="196"/>
        <v>4345/058</v>
      </c>
      <c r="BE341" t="str">
        <f>IF(ISERROR(VLOOKUP(B341,'РЕОРГ 01.10.2009'!A:C,3,FALSE)),"",VLOOKUP(B341,'РЕОРГ 01.10.2009'!A:C,3,FALSE))</f>
        <v/>
      </c>
      <c r="BF341" s="12" t="str">
        <f t="shared" si="191"/>
        <v>Опер.касса №4345/058</v>
      </c>
      <c r="BG341" t="e">
        <f>LEFT(#REF!,2)</f>
        <v>#REF!</v>
      </c>
      <c r="BH341" s="12" t="str">
        <f t="shared" si="197"/>
        <v>4345/058</v>
      </c>
      <c r="BJ341" t="str">
        <f>IF(ISERROR(VLOOKUP($B341,'РЕОРГ 01.05.2010'!A:B,2,FALSE)),"",VLOOKUP($B341,'РЕОРГ 01.05.2010'!A:B,2,FALSE))</f>
        <v/>
      </c>
      <c r="BK341" s="12" t="str">
        <f t="shared" si="192"/>
        <v>Опер.касса №4345/058</v>
      </c>
      <c r="BL341" t="e">
        <f>LEFT(#REF!,2)</f>
        <v>#REF!</v>
      </c>
      <c r="BM341" s="12" t="str">
        <f t="shared" si="198"/>
        <v>4345/058</v>
      </c>
      <c r="BO341" t="str">
        <f>IF(ISERROR(VLOOKUP($B341,'РЕОРГ 01.08.2010'!A:B,2,FALSE)),"",VLOOKUP($B341,'РЕОРГ 01.08.2010'!A:B,2,FALSE))</f>
        <v/>
      </c>
      <c r="BP341" s="12" t="str">
        <f t="shared" si="193"/>
        <v>Опер.касса №4345/058</v>
      </c>
      <c r="BQ341" t="e">
        <f>LEFT(#REF!,2)</f>
        <v>#REF!</v>
      </c>
      <c r="BR341" s="12" t="str">
        <f t="shared" si="199"/>
        <v>4345/058</v>
      </c>
    </row>
    <row r="342" spans="1:70" ht="12.75" customHeight="1">
      <c r="A342" t="str">
        <f t="shared" si="194"/>
        <v>4345/059</v>
      </c>
      <c r="B342" s="133">
        <v>402</v>
      </c>
      <c r="C342" s="1" t="s">
        <v>3836</v>
      </c>
      <c r="D342" s="32" t="s">
        <v>1931</v>
      </c>
      <c r="E342" s="1" t="s">
        <v>3837</v>
      </c>
      <c r="F342" s="1" t="s">
        <v>4493</v>
      </c>
      <c r="G342" s="1" t="s">
        <v>3838</v>
      </c>
      <c r="H342" s="1" t="s">
        <v>3839</v>
      </c>
      <c r="I342" s="1" t="s">
        <v>11231</v>
      </c>
      <c r="J342" s="1"/>
      <c r="K342" s="1">
        <v>0.25</v>
      </c>
      <c r="L342" s="32" t="s">
        <v>4049</v>
      </c>
      <c r="M342" s="8" t="s">
        <v>11789</v>
      </c>
      <c r="N342" s="2" t="s">
        <v>12037</v>
      </c>
      <c r="O342" s="173"/>
      <c r="P342" s="168">
        <f t="shared" si="223"/>
        <v>339</v>
      </c>
      <c r="Q342" s="138" t="e">
        <f t="shared" si="217"/>
        <v>#VALUE!</v>
      </c>
      <c r="R342" s="138" t="e">
        <f t="shared" si="218"/>
        <v>#VALUE!</v>
      </c>
      <c r="S342" s="138" t="e">
        <f t="shared" si="219"/>
        <v>#VALUE!</v>
      </c>
      <c r="T342" s="138" t="e">
        <f t="shared" si="220"/>
        <v>#VALUE!</v>
      </c>
      <c r="U342" s="138" t="e">
        <f t="shared" si="221"/>
        <v>#VALUE!</v>
      </c>
      <c r="V342" s="138" t="e">
        <f t="shared" si="222"/>
        <v>#VALUE!</v>
      </c>
      <c r="W342" s="158" t="str">
        <f t="shared" si="200"/>
        <v>08:00 18:00</v>
      </c>
      <c r="X342" s="159" t="e">
        <f>HLOOKUP(SEARCH("2",$M342)-1,$Q$3:$V342,$P342+1,FALSE)</f>
        <v>#VALUE!</v>
      </c>
      <c r="Y342" s="160" t="e">
        <f t="shared" si="201"/>
        <v>#VALUE!</v>
      </c>
      <c r="Z342" s="161" t="e">
        <f t="shared" si="202"/>
        <v>#VALUE!</v>
      </c>
      <c r="AA342" s="158" t="str">
        <f t="shared" si="203"/>
        <v>выходной</v>
      </c>
      <c r="AB342" s="159" t="e">
        <f>HLOOKUP(SEARCH("3",$M342)-1,$Q$3:$V342,$P342+1,FALSE)</f>
        <v>#VALUE!</v>
      </c>
      <c r="AC342" s="160" t="e">
        <f t="shared" si="204"/>
        <v>#VALUE!</v>
      </c>
      <c r="AD342" s="161" t="e">
        <f t="shared" si="205"/>
        <v>#VALUE!</v>
      </c>
      <c r="AE342" s="158" t="str">
        <f t="shared" si="206"/>
        <v>выходной</v>
      </c>
      <c r="AF342" s="159" t="e">
        <f>HLOOKUP(SEARCH("4",$M342)-1,$Q$3:$V342,$P342+1,FALSE)</f>
        <v>#VALUE!</v>
      </c>
      <c r="AG342" s="161" t="e">
        <f t="shared" si="207"/>
        <v>#VALUE!</v>
      </c>
      <c r="AH342" s="161" t="e">
        <f t="shared" si="208"/>
        <v>#VALUE!</v>
      </c>
      <c r="AI342" s="158" t="str">
        <f t="shared" si="209"/>
        <v>выходной</v>
      </c>
      <c r="AJ342" s="159" t="e">
        <f>HLOOKUP(SEARCH("5",$M342)-1,$Q$3:$V342,$P342+1,FALSE)</f>
        <v>#VALUE!</v>
      </c>
      <c r="AK342" s="161" t="e">
        <f t="shared" si="210"/>
        <v>#VALUE!</v>
      </c>
      <c r="AL342" s="161" t="e">
        <f t="shared" si="211"/>
        <v>#VALUE!</v>
      </c>
      <c r="AM342" s="158" t="str">
        <f t="shared" si="212"/>
        <v>выходной</v>
      </c>
      <c r="AN342" s="159" t="e">
        <f>HLOOKUP(SEARCH("6",$M342)-1,$Q$3:$V342,$P342+1,FALSE)</f>
        <v>#VALUE!</v>
      </c>
      <c r="AO342" s="161" t="e">
        <f t="shared" si="213"/>
        <v>#VALUE!</v>
      </c>
      <c r="AP342" s="161" t="e">
        <f t="shared" si="214"/>
        <v>#VALUE!</v>
      </c>
      <c r="AQ342" s="162" t="str">
        <f t="shared" si="215"/>
        <v>выходной</v>
      </c>
      <c r="AR342" s="163" t="e">
        <f>HLOOKUP(SEARCH("7",$M342)-1,$Q$3:$V342,$P342+1,FALSE)</f>
        <v>#VALUE!</v>
      </c>
      <c r="AS342" s="164" t="str">
        <f t="shared" si="216"/>
        <v>выходной</v>
      </c>
      <c r="AT342" s="142"/>
      <c r="AU342" s="11" t="str">
        <f>IF(ISERROR(VLOOKUP(B342,'РЕОРГ 2008'!$A:$B,2,FALSE)),"",VLOOKUP(B342,'РЕОРГ 2008'!$A:$B,2,FALSE))</f>
        <v/>
      </c>
      <c r="AV342" s="12" t="str">
        <f t="shared" si="189"/>
        <v>Опер.касса №4345/059</v>
      </c>
      <c r="AW342" s="31" t="e">
        <f>LEFT(#REF!,2)</f>
        <v>#REF!</v>
      </c>
      <c r="AX342" s="12" t="str">
        <f t="shared" si="195"/>
        <v>4345/059</v>
      </c>
      <c r="AZ342" t="str">
        <f>IF(ISERROR(VLOOKUP(B342,'РЕОРГ 01.08.2009'!$A:$B,2,FALSE)),"",VLOOKUP(B342,'РЕОРГ 01.08.2009'!$A:$B,2,FALSE))</f>
        <v/>
      </c>
      <c r="BA342" s="12" t="str">
        <f t="shared" si="190"/>
        <v>Опер.касса №4345/059</v>
      </c>
      <c r="BB342" t="e">
        <f>LEFT(#REF!,2)</f>
        <v>#REF!</v>
      </c>
      <c r="BC342" s="12" t="str">
        <f t="shared" si="196"/>
        <v>4345/059</v>
      </c>
      <c r="BE342" t="str">
        <f>IF(ISERROR(VLOOKUP(B342,'РЕОРГ 01.10.2009'!A:C,3,FALSE)),"",VLOOKUP(B342,'РЕОРГ 01.10.2009'!A:C,3,FALSE))</f>
        <v/>
      </c>
      <c r="BF342" s="12" t="str">
        <f t="shared" si="191"/>
        <v>Опер.касса №4345/059</v>
      </c>
      <c r="BG342" t="e">
        <f>LEFT(#REF!,2)</f>
        <v>#REF!</v>
      </c>
      <c r="BH342" s="12" t="str">
        <f t="shared" si="197"/>
        <v>4345/059</v>
      </c>
      <c r="BJ342" t="str">
        <f>IF(ISERROR(VLOOKUP($B342,'РЕОРГ 01.05.2010'!A:B,2,FALSE)),"",VLOOKUP($B342,'РЕОРГ 01.05.2010'!A:B,2,FALSE))</f>
        <v/>
      </c>
      <c r="BK342" s="12" t="str">
        <f t="shared" si="192"/>
        <v>Опер.касса №4345/059</v>
      </c>
      <c r="BL342" t="e">
        <f>LEFT(#REF!,2)</f>
        <v>#REF!</v>
      </c>
      <c r="BM342" s="12" t="str">
        <f t="shared" si="198"/>
        <v>4345/059</v>
      </c>
      <c r="BO342" t="str">
        <f>IF(ISERROR(VLOOKUP($B342,'РЕОРГ 01.08.2010'!A:B,2,FALSE)),"",VLOOKUP($B342,'РЕОРГ 01.08.2010'!A:B,2,FALSE))</f>
        <v/>
      </c>
      <c r="BP342" s="12" t="str">
        <f t="shared" si="193"/>
        <v>Опер.касса №4345/059</v>
      </c>
      <c r="BQ342" t="e">
        <f>LEFT(#REF!,2)</f>
        <v>#REF!</v>
      </c>
      <c r="BR342" s="12" t="str">
        <f t="shared" si="199"/>
        <v>4345/059</v>
      </c>
    </row>
    <row r="343" spans="1:70" ht="12.75" customHeight="1">
      <c r="A343" t="str">
        <f t="shared" si="194"/>
        <v>4345/061</v>
      </c>
      <c r="B343" s="133">
        <v>403</v>
      </c>
      <c r="C343" s="1" t="s">
        <v>3840</v>
      </c>
      <c r="D343" s="32" t="s">
        <v>1931</v>
      </c>
      <c r="E343" s="1" t="s">
        <v>3841</v>
      </c>
      <c r="F343" s="1" t="s">
        <v>4493</v>
      </c>
      <c r="G343" s="1" t="s">
        <v>1754</v>
      </c>
      <c r="H343" s="1" t="s">
        <v>1755</v>
      </c>
      <c r="I343" s="1" t="s">
        <v>6358</v>
      </c>
      <c r="J343" s="1"/>
      <c r="K343" s="1">
        <v>0.5</v>
      </c>
      <c r="L343" s="32" t="s">
        <v>4049</v>
      </c>
      <c r="M343" s="8" t="s">
        <v>11976</v>
      </c>
      <c r="N343" s="2" t="s">
        <v>12038</v>
      </c>
      <c r="O343" s="173"/>
      <c r="P343" s="168">
        <f t="shared" si="223"/>
        <v>340</v>
      </c>
      <c r="Q343" s="138">
        <f t="shared" si="217"/>
        <v>25</v>
      </c>
      <c r="R343" s="138">
        <f t="shared" si="218"/>
        <v>50</v>
      </c>
      <c r="S343" s="138" t="e">
        <f t="shared" si="219"/>
        <v>#VALUE!</v>
      </c>
      <c r="T343" s="138" t="e">
        <f t="shared" si="220"/>
        <v>#VALUE!</v>
      </c>
      <c r="U343" s="138" t="e">
        <f t="shared" si="221"/>
        <v>#VALUE!</v>
      </c>
      <c r="V343" s="138" t="e">
        <f t="shared" si="222"/>
        <v>#VALUE!</v>
      </c>
      <c r="W343" s="158" t="str">
        <f t="shared" si="200"/>
        <v>09:00 16:00(12:00 13:00)</v>
      </c>
      <c r="X343" s="159" t="e">
        <f>HLOOKUP(SEARCH("2",$M343)-1,$Q$3:$V343,$P343+1,FALSE)</f>
        <v>#VALUE!</v>
      </c>
      <c r="Y343" s="160" t="e">
        <f t="shared" si="201"/>
        <v>#VALUE!</v>
      </c>
      <c r="Z343" s="161" t="e">
        <f t="shared" si="202"/>
        <v>#VALUE!</v>
      </c>
      <c r="AA343" s="158" t="str">
        <f t="shared" si="203"/>
        <v>выходной</v>
      </c>
      <c r="AB343" s="159">
        <f>HLOOKUP(SEARCH("3",$M343)-1,$Q$3:$V343,$P343+1,FALSE)</f>
        <v>25</v>
      </c>
      <c r="AC343" s="160" t="str">
        <f t="shared" si="204"/>
        <v>09:00 16:00(12:00 13:00)|09:00 16:00(12:00 13:00)</v>
      </c>
      <c r="AD343" s="161" t="str">
        <f t="shared" si="205"/>
        <v>09:00 16:00(12:00 13:00)</v>
      </c>
      <c r="AE343" s="158" t="str">
        <f t="shared" si="206"/>
        <v>09:00 16:00(12:00 13:00)</v>
      </c>
      <c r="AF343" s="159">
        <f>HLOOKUP(SEARCH("4",$M343)-1,$Q$3:$V343,$P343+1,FALSE)</f>
        <v>50</v>
      </c>
      <c r="AG343" s="161" t="str">
        <f t="shared" si="207"/>
        <v>09:00 16:00(12:00 13:00)</v>
      </c>
      <c r="AH343" s="161" t="e">
        <f t="shared" si="208"/>
        <v>#VALUE!</v>
      </c>
      <c r="AI343" s="158" t="str">
        <f t="shared" si="209"/>
        <v>09:00 16:00(12:00 13:00)</v>
      </c>
      <c r="AJ343" s="159" t="e">
        <f>HLOOKUP(SEARCH("5",$M343)-1,$Q$3:$V343,$P343+1,FALSE)</f>
        <v>#VALUE!</v>
      </c>
      <c r="AK343" s="161" t="e">
        <f t="shared" si="210"/>
        <v>#VALUE!</v>
      </c>
      <c r="AL343" s="161" t="e">
        <f t="shared" si="211"/>
        <v>#VALUE!</v>
      </c>
      <c r="AM343" s="158" t="str">
        <f t="shared" si="212"/>
        <v>выходной</v>
      </c>
      <c r="AN343" s="159" t="e">
        <f>HLOOKUP(SEARCH("6",$M343)-1,$Q$3:$V343,$P343+1,FALSE)</f>
        <v>#VALUE!</v>
      </c>
      <c r="AO343" s="161" t="e">
        <f t="shared" si="213"/>
        <v>#VALUE!</v>
      </c>
      <c r="AP343" s="161" t="e">
        <f t="shared" si="214"/>
        <v>#VALUE!</v>
      </c>
      <c r="AQ343" s="162" t="str">
        <f t="shared" si="215"/>
        <v>выходной</v>
      </c>
      <c r="AR343" s="163" t="e">
        <f>HLOOKUP(SEARCH("7",$M343)-1,$Q$3:$V343,$P343+1,FALSE)</f>
        <v>#VALUE!</v>
      </c>
      <c r="AS343" s="164" t="str">
        <f t="shared" si="216"/>
        <v>выходной</v>
      </c>
      <c r="AT343" s="142"/>
      <c r="AU343" s="11" t="str">
        <f>IF(ISERROR(VLOOKUP(B343,'РЕОРГ 2008'!$A:$B,2,FALSE)),"",VLOOKUP(B343,'РЕОРГ 2008'!$A:$B,2,FALSE))</f>
        <v/>
      </c>
      <c r="AV343" s="12" t="str">
        <f t="shared" si="189"/>
        <v>Опер.касса №4345/061</v>
      </c>
      <c r="AW343" s="31" t="e">
        <f>LEFT(#REF!,2)</f>
        <v>#REF!</v>
      </c>
      <c r="AX343" s="12" t="str">
        <f t="shared" si="195"/>
        <v>4345/061</v>
      </c>
      <c r="AZ343" t="str">
        <f>IF(ISERROR(VLOOKUP(B343,'РЕОРГ 01.08.2009'!$A:$B,2,FALSE)),"",VLOOKUP(B343,'РЕОРГ 01.08.2009'!$A:$B,2,FALSE))</f>
        <v/>
      </c>
      <c r="BA343" s="12" t="str">
        <f t="shared" si="190"/>
        <v>Опер.касса №4345/061</v>
      </c>
      <c r="BB343" t="e">
        <f>LEFT(#REF!,2)</f>
        <v>#REF!</v>
      </c>
      <c r="BC343" s="12" t="str">
        <f t="shared" si="196"/>
        <v>4345/061</v>
      </c>
      <c r="BE343" t="str">
        <f>IF(ISERROR(VLOOKUP(B343,'РЕОРГ 01.10.2009'!A:C,3,FALSE)),"",VLOOKUP(B343,'РЕОРГ 01.10.2009'!A:C,3,FALSE))</f>
        <v/>
      </c>
      <c r="BF343" s="12" t="str">
        <f t="shared" si="191"/>
        <v>Опер.касса №4345/061</v>
      </c>
      <c r="BG343" t="e">
        <f>LEFT(#REF!,2)</f>
        <v>#REF!</v>
      </c>
      <c r="BH343" s="12" t="str">
        <f t="shared" si="197"/>
        <v>4345/061</v>
      </c>
      <c r="BJ343" t="str">
        <f>IF(ISERROR(VLOOKUP($B343,'РЕОРГ 01.05.2010'!A:B,2,FALSE)),"",VLOOKUP($B343,'РЕОРГ 01.05.2010'!A:B,2,FALSE))</f>
        <v/>
      </c>
      <c r="BK343" s="12" t="str">
        <f t="shared" si="192"/>
        <v>Опер.касса №4345/061</v>
      </c>
      <c r="BL343" t="e">
        <f>LEFT(#REF!,2)</f>
        <v>#REF!</v>
      </c>
      <c r="BM343" s="12" t="str">
        <f t="shared" si="198"/>
        <v>4345/061</v>
      </c>
      <c r="BO343" t="str">
        <f>IF(ISERROR(VLOOKUP($B343,'РЕОРГ 01.08.2010'!A:B,2,FALSE)),"",VLOOKUP($B343,'РЕОРГ 01.08.2010'!A:B,2,FALSE))</f>
        <v/>
      </c>
      <c r="BP343" s="12" t="str">
        <f t="shared" si="193"/>
        <v>Опер.касса №4345/061</v>
      </c>
      <c r="BQ343" t="e">
        <f>LEFT(#REF!,2)</f>
        <v>#REF!</v>
      </c>
      <c r="BR343" s="12" t="str">
        <f t="shared" si="199"/>
        <v>4345/061</v>
      </c>
    </row>
    <row r="344" spans="1:70" ht="12.75" customHeight="1">
      <c r="A344" t="str">
        <f t="shared" si="194"/>
        <v>4345/062</v>
      </c>
      <c r="B344" s="133">
        <v>404</v>
      </c>
      <c r="C344" s="1" t="s">
        <v>6359</v>
      </c>
      <c r="D344" s="32" t="s">
        <v>7017</v>
      </c>
      <c r="E344" s="1" t="s">
        <v>10694</v>
      </c>
      <c r="F344" s="1" t="s">
        <v>4493</v>
      </c>
      <c r="G344" s="1" t="s">
        <v>6362</v>
      </c>
      <c r="H344" s="1" t="s">
        <v>6360</v>
      </c>
      <c r="I344" s="1" t="s">
        <v>6361</v>
      </c>
      <c r="J344" s="1"/>
      <c r="K344" s="1">
        <v>32.6</v>
      </c>
      <c r="L344" s="32" t="s">
        <v>2043</v>
      </c>
      <c r="M344" s="8" t="s">
        <v>11783</v>
      </c>
      <c r="N344" s="2" t="s">
        <v>13042</v>
      </c>
      <c r="O344" s="173"/>
      <c r="P344" s="168">
        <f t="shared" si="223"/>
        <v>341</v>
      </c>
      <c r="Q344" s="138">
        <f t="shared" si="217"/>
        <v>12</v>
      </c>
      <c r="R344" s="138">
        <f t="shared" si="218"/>
        <v>24</v>
      </c>
      <c r="S344" s="138">
        <f t="shared" si="219"/>
        <v>36</v>
      </c>
      <c r="T344" s="138">
        <f t="shared" si="220"/>
        <v>48</v>
      </c>
      <c r="U344" s="138">
        <f t="shared" si="221"/>
        <v>60</v>
      </c>
      <c r="V344" s="138">
        <f t="shared" si="222"/>
        <v>72</v>
      </c>
      <c r="W344" s="158" t="str">
        <f t="shared" si="200"/>
        <v>09:00 19:00</v>
      </c>
      <c r="X344" s="159">
        <f>HLOOKUP(SEARCH("2",$M344)-1,$Q$3:$V344,$P344+1,FALSE)</f>
        <v>12</v>
      </c>
      <c r="Y344" s="160" t="str">
        <f t="shared" si="201"/>
        <v>09:00 19:00|09:00 19:00|10:00 19:00|09:00 19:00|09:00 16:00|10:00 14:00</v>
      </c>
      <c r="Z344" s="161" t="str">
        <f t="shared" si="202"/>
        <v>09:00 19:00</v>
      </c>
      <c r="AA344" s="158" t="str">
        <f t="shared" si="203"/>
        <v>09:00 19:00</v>
      </c>
      <c r="AB344" s="159">
        <f>HLOOKUP(SEARCH("3",$M344)-1,$Q$3:$V344,$P344+1,FALSE)</f>
        <v>24</v>
      </c>
      <c r="AC344" s="160" t="str">
        <f t="shared" si="204"/>
        <v>09:00 19:00|10:00 19:00|09:00 19:00|09:00 16:00|10:00 14:00</v>
      </c>
      <c r="AD344" s="161" t="str">
        <f t="shared" si="205"/>
        <v>09:00 19:00</v>
      </c>
      <c r="AE344" s="158" t="str">
        <f t="shared" si="206"/>
        <v>09:00 19:00</v>
      </c>
      <c r="AF344" s="159">
        <f>HLOOKUP(SEARCH("4",$M344)-1,$Q$3:$V344,$P344+1,FALSE)</f>
        <v>36</v>
      </c>
      <c r="AG344" s="161" t="str">
        <f t="shared" si="207"/>
        <v>10:00 19:00|09:00 19:00|09:00 16:00|10:00 14:00</v>
      </c>
      <c r="AH344" s="161" t="str">
        <f t="shared" si="208"/>
        <v>10:00 19:00</v>
      </c>
      <c r="AI344" s="158" t="str">
        <f t="shared" si="209"/>
        <v>10:00 19:00</v>
      </c>
      <c r="AJ344" s="159">
        <f>HLOOKUP(SEARCH("5",$M344)-1,$Q$3:$V344,$P344+1,FALSE)</f>
        <v>48</v>
      </c>
      <c r="AK344" s="161" t="str">
        <f t="shared" si="210"/>
        <v>09:00 19:00|09:00 16:00|10:00 14:00</v>
      </c>
      <c r="AL344" s="161" t="str">
        <f t="shared" si="211"/>
        <v>09:00 19:00</v>
      </c>
      <c r="AM344" s="158" t="str">
        <f t="shared" si="212"/>
        <v>09:00 19:00</v>
      </c>
      <c r="AN344" s="159">
        <f>HLOOKUP(SEARCH("6",$M344)-1,$Q$3:$V344,$P344+1,FALSE)</f>
        <v>60</v>
      </c>
      <c r="AO344" s="161" t="str">
        <f t="shared" si="213"/>
        <v>09:00 16:00|10:00 14:00</v>
      </c>
      <c r="AP344" s="161" t="str">
        <f t="shared" si="214"/>
        <v>09:00 16:00</v>
      </c>
      <c r="AQ344" s="162" t="str">
        <f t="shared" si="215"/>
        <v>09:00 16:00</v>
      </c>
      <c r="AR344" s="163">
        <f>HLOOKUP(SEARCH("7",$M344)-1,$Q$3:$V344,$P344+1,FALSE)</f>
        <v>72</v>
      </c>
      <c r="AS344" s="164" t="str">
        <f t="shared" si="216"/>
        <v>10:00 14:00</v>
      </c>
      <c r="AT344" s="142"/>
      <c r="AU344" s="11" t="str">
        <f>IF(ISERROR(VLOOKUP(B344,'РЕОРГ 2008'!$A:$B,2,FALSE)),"",VLOOKUP(B344,'РЕОРГ 2008'!$A:$B,2,FALSE))</f>
        <v/>
      </c>
      <c r="AV344" s="12" t="str">
        <f t="shared" si="189"/>
        <v>Доп.офис №4345/062</v>
      </c>
      <c r="AW344" s="31" t="e">
        <f>LEFT(#REF!,2)</f>
        <v>#REF!</v>
      </c>
      <c r="AX344" s="12" t="str">
        <f t="shared" si="195"/>
        <v>4345/062</v>
      </c>
      <c r="AZ344" t="str">
        <f>IF(ISERROR(VLOOKUP(B344,'РЕОРГ 01.08.2009'!$A:$B,2,FALSE)),"",VLOOKUP(B344,'РЕОРГ 01.08.2009'!$A:$B,2,FALSE))</f>
        <v/>
      </c>
      <c r="BA344" s="12" t="str">
        <f t="shared" si="190"/>
        <v>Доп.офис №4345/062</v>
      </c>
      <c r="BB344" t="e">
        <f>LEFT(#REF!,2)</f>
        <v>#REF!</v>
      </c>
      <c r="BC344" s="12" t="str">
        <f t="shared" si="196"/>
        <v>4345/062</v>
      </c>
      <c r="BE344" t="str">
        <f>IF(ISERROR(VLOOKUP(B344,'РЕОРГ 01.10.2009'!A:C,3,FALSE)),"",VLOOKUP(B344,'РЕОРГ 01.10.2009'!A:C,3,FALSE))</f>
        <v/>
      </c>
      <c r="BF344" s="12" t="str">
        <f t="shared" si="191"/>
        <v>Доп.офис №4345/062</v>
      </c>
      <c r="BG344" t="e">
        <f>LEFT(#REF!,2)</f>
        <v>#REF!</v>
      </c>
      <c r="BH344" s="12" t="str">
        <f t="shared" si="197"/>
        <v>4345/062</v>
      </c>
      <c r="BJ344" t="str">
        <f>IF(ISERROR(VLOOKUP($B344,'РЕОРГ 01.05.2010'!A:B,2,FALSE)),"",VLOOKUP($B344,'РЕОРГ 01.05.2010'!A:B,2,FALSE))</f>
        <v/>
      </c>
      <c r="BK344" s="12" t="str">
        <f t="shared" si="192"/>
        <v>Доп.офис №4345/062</v>
      </c>
      <c r="BL344" t="e">
        <f>LEFT(#REF!,2)</f>
        <v>#REF!</v>
      </c>
      <c r="BM344" s="12" t="str">
        <f t="shared" si="198"/>
        <v>4345/062</v>
      </c>
      <c r="BO344" t="str">
        <f>IF(ISERROR(VLOOKUP($B344,'РЕОРГ 01.08.2010'!A:B,2,FALSE)),"",VLOOKUP($B344,'РЕОРГ 01.08.2010'!A:B,2,FALSE))</f>
        <v/>
      </c>
      <c r="BP344" s="12" t="str">
        <f t="shared" si="193"/>
        <v>Доп.офис №4345/062</v>
      </c>
      <c r="BQ344" t="e">
        <f>LEFT(#REF!,2)</f>
        <v>#REF!</v>
      </c>
      <c r="BR344" s="12" t="str">
        <f t="shared" si="199"/>
        <v>4345/062</v>
      </c>
    </row>
    <row r="345" spans="1:70" ht="12.75" customHeight="1">
      <c r="A345" t="str">
        <f t="shared" si="194"/>
        <v>4345/065</v>
      </c>
      <c r="B345" s="133">
        <v>406</v>
      </c>
      <c r="C345" s="1" t="s">
        <v>6363</v>
      </c>
      <c r="D345" s="32" t="s">
        <v>1931</v>
      </c>
      <c r="E345" s="1" t="s">
        <v>6364</v>
      </c>
      <c r="F345" s="1" t="s">
        <v>4493</v>
      </c>
      <c r="G345" s="1" t="s">
        <v>6365</v>
      </c>
      <c r="H345" s="1" t="s">
        <v>6366</v>
      </c>
      <c r="I345" s="1" t="s">
        <v>11232</v>
      </c>
      <c r="J345" s="1"/>
      <c r="K345" s="1">
        <v>0.4</v>
      </c>
      <c r="L345" s="32" t="s">
        <v>4048</v>
      </c>
      <c r="M345" s="8" t="s">
        <v>11941</v>
      </c>
      <c r="N345" s="2" t="s">
        <v>12028</v>
      </c>
      <c r="O345" s="173"/>
      <c r="P345" s="168">
        <f t="shared" si="223"/>
        <v>342</v>
      </c>
      <c r="Q345" s="138">
        <f t="shared" si="217"/>
        <v>25</v>
      </c>
      <c r="R345" s="138" t="e">
        <f t="shared" si="218"/>
        <v>#VALUE!</v>
      </c>
      <c r="S345" s="138" t="e">
        <f t="shared" si="219"/>
        <v>#VALUE!</v>
      </c>
      <c r="T345" s="138" t="e">
        <f t="shared" si="220"/>
        <v>#VALUE!</v>
      </c>
      <c r="U345" s="138" t="e">
        <f t="shared" si="221"/>
        <v>#VALUE!</v>
      </c>
      <c r="V345" s="138" t="e">
        <f t="shared" si="222"/>
        <v>#VALUE!</v>
      </c>
      <c r="W345" s="158" t="str">
        <f t="shared" si="200"/>
        <v>08:00 16:00(12:00 13:00)</v>
      </c>
      <c r="X345" s="159" t="e">
        <f>HLOOKUP(SEARCH("2",$M345)-1,$Q$3:$V345,$P345+1,FALSE)</f>
        <v>#VALUE!</v>
      </c>
      <c r="Y345" s="160" t="e">
        <f t="shared" si="201"/>
        <v>#VALUE!</v>
      </c>
      <c r="Z345" s="161" t="e">
        <f t="shared" si="202"/>
        <v>#VALUE!</v>
      </c>
      <c r="AA345" s="158" t="str">
        <f t="shared" si="203"/>
        <v>выходной</v>
      </c>
      <c r="AB345" s="159" t="e">
        <f>HLOOKUP(SEARCH("3",$M345)-1,$Q$3:$V345,$P345+1,FALSE)</f>
        <v>#VALUE!</v>
      </c>
      <c r="AC345" s="160" t="e">
        <f t="shared" si="204"/>
        <v>#VALUE!</v>
      </c>
      <c r="AD345" s="161" t="e">
        <f t="shared" si="205"/>
        <v>#VALUE!</v>
      </c>
      <c r="AE345" s="158" t="str">
        <f t="shared" si="206"/>
        <v>выходной</v>
      </c>
      <c r="AF345" s="159">
        <f>HLOOKUP(SEARCH("4",$M345)-1,$Q$3:$V345,$P345+1,FALSE)</f>
        <v>25</v>
      </c>
      <c r="AG345" s="161" t="str">
        <f t="shared" si="207"/>
        <v>08:00 16:00(12:00 13:00)</v>
      </c>
      <c r="AH345" s="161" t="e">
        <f t="shared" si="208"/>
        <v>#VALUE!</v>
      </c>
      <c r="AI345" s="158" t="str">
        <f t="shared" si="209"/>
        <v>08:00 16:00(12:00 13:00)</v>
      </c>
      <c r="AJ345" s="159" t="e">
        <f>HLOOKUP(SEARCH("5",$M345)-1,$Q$3:$V345,$P345+1,FALSE)</f>
        <v>#VALUE!</v>
      </c>
      <c r="AK345" s="161" t="e">
        <f t="shared" si="210"/>
        <v>#VALUE!</v>
      </c>
      <c r="AL345" s="161" t="e">
        <f t="shared" si="211"/>
        <v>#VALUE!</v>
      </c>
      <c r="AM345" s="158" t="str">
        <f t="shared" si="212"/>
        <v>выходной</v>
      </c>
      <c r="AN345" s="159" t="e">
        <f>HLOOKUP(SEARCH("6",$M345)-1,$Q$3:$V345,$P345+1,FALSE)</f>
        <v>#VALUE!</v>
      </c>
      <c r="AO345" s="161" t="e">
        <f t="shared" si="213"/>
        <v>#VALUE!</v>
      </c>
      <c r="AP345" s="161" t="e">
        <f t="shared" si="214"/>
        <v>#VALUE!</v>
      </c>
      <c r="AQ345" s="162" t="str">
        <f t="shared" si="215"/>
        <v>выходной</v>
      </c>
      <c r="AR345" s="163" t="e">
        <f>HLOOKUP(SEARCH("7",$M345)-1,$Q$3:$V345,$P345+1,FALSE)</f>
        <v>#VALUE!</v>
      </c>
      <c r="AS345" s="164" t="str">
        <f t="shared" si="216"/>
        <v>выходной</v>
      </c>
      <c r="AT345" s="142"/>
      <c r="AU345" s="11" t="str">
        <f>IF(ISERROR(VLOOKUP(B345,'РЕОРГ 2008'!$A:$B,2,FALSE)),"",VLOOKUP(B345,'РЕОРГ 2008'!$A:$B,2,FALSE))</f>
        <v/>
      </c>
      <c r="AV345" s="12" t="str">
        <f t="shared" si="189"/>
        <v>Опер.касса №4345/065</v>
      </c>
      <c r="AW345" s="31" t="e">
        <f>LEFT(#REF!,2)</f>
        <v>#REF!</v>
      </c>
      <c r="AX345" s="12" t="str">
        <f t="shared" si="195"/>
        <v>4345/065</v>
      </c>
      <c r="AZ345" t="str">
        <f>IF(ISERROR(VLOOKUP(B345,'РЕОРГ 01.08.2009'!$A:$B,2,FALSE)),"",VLOOKUP(B345,'РЕОРГ 01.08.2009'!$A:$B,2,FALSE))</f>
        <v/>
      </c>
      <c r="BA345" s="12" t="str">
        <f t="shared" si="190"/>
        <v>Опер.касса №4345/065</v>
      </c>
      <c r="BB345" t="e">
        <f>LEFT(#REF!,2)</f>
        <v>#REF!</v>
      </c>
      <c r="BC345" s="12" t="str">
        <f t="shared" si="196"/>
        <v>4345/065</v>
      </c>
      <c r="BE345" t="str">
        <f>IF(ISERROR(VLOOKUP(B345,'РЕОРГ 01.10.2009'!A:C,3,FALSE)),"",VLOOKUP(B345,'РЕОРГ 01.10.2009'!A:C,3,FALSE))</f>
        <v/>
      </c>
      <c r="BF345" s="12" t="str">
        <f t="shared" si="191"/>
        <v>Опер.касса №4345/065</v>
      </c>
      <c r="BG345" t="e">
        <f>LEFT(#REF!,2)</f>
        <v>#REF!</v>
      </c>
      <c r="BH345" s="12" t="str">
        <f t="shared" si="197"/>
        <v>4345/065</v>
      </c>
      <c r="BJ345" t="str">
        <f>IF(ISERROR(VLOOKUP($B345,'РЕОРГ 01.05.2010'!A:B,2,FALSE)),"",VLOOKUP($B345,'РЕОРГ 01.05.2010'!A:B,2,FALSE))</f>
        <v/>
      </c>
      <c r="BK345" s="12" t="str">
        <f t="shared" si="192"/>
        <v>Опер.касса №4345/065</v>
      </c>
      <c r="BL345" t="e">
        <f>LEFT(#REF!,2)</f>
        <v>#REF!</v>
      </c>
      <c r="BM345" s="12" t="str">
        <f t="shared" si="198"/>
        <v>4345/065</v>
      </c>
      <c r="BO345" t="str">
        <f>IF(ISERROR(VLOOKUP($B345,'РЕОРГ 01.08.2010'!A:B,2,FALSE)),"",VLOOKUP($B345,'РЕОРГ 01.08.2010'!A:B,2,FALSE))</f>
        <v/>
      </c>
      <c r="BP345" s="12" t="str">
        <f t="shared" si="193"/>
        <v>Опер.касса №4345/065</v>
      </c>
      <c r="BQ345" t="e">
        <f>LEFT(#REF!,2)</f>
        <v>#REF!</v>
      </c>
      <c r="BR345" s="12" t="str">
        <f t="shared" si="199"/>
        <v>4345/065</v>
      </c>
    </row>
    <row r="346" spans="1:70" ht="12.75" customHeight="1">
      <c r="A346" t="str">
        <f t="shared" si="194"/>
        <v>4345/068</v>
      </c>
      <c r="B346" s="133">
        <v>2572</v>
      </c>
      <c r="C346" s="1" t="s">
        <v>6367</v>
      </c>
      <c r="D346" s="32" t="s">
        <v>1931</v>
      </c>
      <c r="E346" s="1" t="s">
        <v>10723</v>
      </c>
      <c r="F346" s="1" t="s">
        <v>4493</v>
      </c>
      <c r="G346" s="1" t="s">
        <v>6371</v>
      </c>
      <c r="H346" s="1" t="s">
        <v>6368</v>
      </c>
      <c r="I346" s="1" t="s">
        <v>6369</v>
      </c>
      <c r="J346" s="1"/>
      <c r="K346" s="1">
        <v>2</v>
      </c>
      <c r="L346" s="32" t="s">
        <v>4049</v>
      </c>
      <c r="M346" s="8" t="s">
        <v>11783</v>
      </c>
      <c r="N346" s="2" t="s">
        <v>12039</v>
      </c>
      <c r="O346" s="173"/>
      <c r="P346" s="168">
        <f t="shared" si="223"/>
        <v>343</v>
      </c>
      <c r="Q346" s="138">
        <f t="shared" si="217"/>
        <v>25</v>
      </c>
      <c r="R346" s="138">
        <f t="shared" si="218"/>
        <v>50</v>
      </c>
      <c r="S346" s="138">
        <f t="shared" si="219"/>
        <v>75</v>
      </c>
      <c r="T346" s="138">
        <f t="shared" si="220"/>
        <v>100</v>
      </c>
      <c r="U346" s="138">
        <f t="shared" si="221"/>
        <v>125</v>
      </c>
      <c r="V346" s="138">
        <f t="shared" si="222"/>
        <v>150</v>
      </c>
      <c r="W346" s="158" t="str">
        <f t="shared" si="200"/>
        <v>10:00 21:00(14:30 15:00)</v>
      </c>
      <c r="X346" s="159">
        <f>HLOOKUP(SEARCH("2",$M346)-1,$Q$3:$V346,$P346+1,FALSE)</f>
        <v>25</v>
      </c>
      <c r="Y346" s="160" t="str">
        <f t="shared" si="201"/>
        <v>10:00 21:00(14:30 15:00)|10:00 21:00(14:30 15:00)|10:00 21:00(14:30 15:00)|10:00 21:00(14:30 15:00)|10:00 21:00(14:30 15:00)|10:00 21:00(14:30 15:00)</v>
      </c>
      <c r="Z346" s="161" t="str">
        <f t="shared" si="202"/>
        <v>10:00 21:00(14:30 15:00)</v>
      </c>
      <c r="AA346" s="158" t="str">
        <f t="shared" si="203"/>
        <v>10:00 21:00(14:30 15:00)</v>
      </c>
      <c r="AB346" s="159">
        <f>HLOOKUP(SEARCH("3",$M346)-1,$Q$3:$V346,$P346+1,FALSE)</f>
        <v>50</v>
      </c>
      <c r="AC346" s="160" t="str">
        <f t="shared" si="204"/>
        <v>10:00 21:00(14:30 15:00)|10:00 21:00(14:30 15:00)|10:00 21:00(14:30 15:00)|10:00 21:00(14:30 15:00)|10:00 21:00(14:30 15:00)</v>
      </c>
      <c r="AD346" s="161" t="str">
        <f t="shared" si="205"/>
        <v>10:00 21:00(14:30 15:00)</v>
      </c>
      <c r="AE346" s="158" t="str">
        <f t="shared" si="206"/>
        <v>10:00 21:00(14:30 15:00)</v>
      </c>
      <c r="AF346" s="159">
        <f>HLOOKUP(SEARCH("4",$M346)-1,$Q$3:$V346,$P346+1,FALSE)</f>
        <v>75</v>
      </c>
      <c r="AG346" s="161" t="str">
        <f t="shared" si="207"/>
        <v>10:00 21:00(14:30 15:00)|10:00 21:00(14:30 15:00)|10:00 21:00(14:30 15:00)|10:00 21:00(14:30 15:00)</v>
      </c>
      <c r="AH346" s="161" t="str">
        <f t="shared" si="208"/>
        <v>10:00 21:00(14:30 15:00)</v>
      </c>
      <c r="AI346" s="158" t="str">
        <f t="shared" si="209"/>
        <v>10:00 21:00(14:30 15:00)</v>
      </c>
      <c r="AJ346" s="159">
        <f>HLOOKUP(SEARCH("5",$M346)-1,$Q$3:$V346,$P346+1,FALSE)</f>
        <v>100</v>
      </c>
      <c r="AK346" s="161" t="str">
        <f t="shared" si="210"/>
        <v>10:00 21:00(14:30 15:00)|10:00 21:00(14:30 15:00)|10:00 21:00(14:30 15:00)</v>
      </c>
      <c r="AL346" s="161" t="str">
        <f t="shared" si="211"/>
        <v>10:00 21:00(14:30 15:00)</v>
      </c>
      <c r="AM346" s="158" t="str">
        <f t="shared" si="212"/>
        <v>10:00 21:00(14:30 15:00)</v>
      </c>
      <c r="AN346" s="159">
        <f>HLOOKUP(SEARCH("6",$M346)-1,$Q$3:$V346,$P346+1,FALSE)</f>
        <v>125</v>
      </c>
      <c r="AO346" s="161" t="str">
        <f t="shared" si="213"/>
        <v>10:00 21:00(14:30 15:00)|10:00 21:00(14:30 15:00)</v>
      </c>
      <c r="AP346" s="161" t="str">
        <f t="shared" si="214"/>
        <v>10:00 21:00(14:30 15:00)</v>
      </c>
      <c r="AQ346" s="162" t="str">
        <f t="shared" si="215"/>
        <v>10:00 21:00(14:30 15:00)</v>
      </c>
      <c r="AR346" s="163">
        <f>HLOOKUP(SEARCH("7",$M346)-1,$Q$3:$V346,$P346+1,FALSE)</f>
        <v>150</v>
      </c>
      <c r="AS346" s="164" t="str">
        <f t="shared" si="216"/>
        <v>10:00 21:00(14:30 15:00)</v>
      </c>
      <c r="AT346" s="142"/>
      <c r="AU346" s="11" t="str">
        <f>IF(ISERROR(VLOOKUP(B346,'РЕОРГ 2008'!$A:$B,2,FALSE)),"",VLOOKUP(B346,'РЕОРГ 2008'!$A:$B,2,FALSE))</f>
        <v/>
      </c>
      <c r="AV346" s="12" t="str">
        <f t="shared" si="189"/>
        <v>Опер.касса №4345/068</v>
      </c>
      <c r="AW346" s="31" t="e">
        <f>LEFT(#REF!,2)</f>
        <v>#REF!</v>
      </c>
      <c r="AX346" s="12" t="str">
        <f t="shared" si="195"/>
        <v>4345/068</v>
      </c>
      <c r="AZ346" t="str">
        <f>IF(ISERROR(VLOOKUP(B346,'РЕОРГ 01.08.2009'!$A:$B,2,FALSE)),"",VLOOKUP(B346,'РЕОРГ 01.08.2009'!$A:$B,2,FALSE))</f>
        <v/>
      </c>
      <c r="BA346" s="12" t="str">
        <f t="shared" si="190"/>
        <v>Опер.касса №4345/068</v>
      </c>
      <c r="BB346" t="e">
        <f>LEFT(#REF!,2)</f>
        <v>#REF!</v>
      </c>
      <c r="BC346" s="12" t="str">
        <f t="shared" si="196"/>
        <v>4345/068</v>
      </c>
      <c r="BE346" t="str">
        <f>IF(ISERROR(VLOOKUP(B346,'РЕОРГ 01.10.2009'!A:C,3,FALSE)),"",VLOOKUP(B346,'РЕОРГ 01.10.2009'!A:C,3,FALSE))</f>
        <v/>
      </c>
      <c r="BF346" s="12" t="str">
        <f t="shared" si="191"/>
        <v>Опер.касса №4345/068</v>
      </c>
      <c r="BG346" t="e">
        <f>LEFT(#REF!,2)</f>
        <v>#REF!</v>
      </c>
      <c r="BH346" s="12" t="str">
        <f t="shared" si="197"/>
        <v>4345/068</v>
      </c>
      <c r="BJ346" t="str">
        <f>IF(ISERROR(VLOOKUP($B346,'РЕОРГ 01.05.2010'!A:B,2,FALSE)),"",VLOOKUP($B346,'РЕОРГ 01.05.2010'!A:B,2,FALSE))</f>
        <v/>
      </c>
      <c r="BK346" s="12" t="str">
        <f t="shared" si="192"/>
        <v>Опер.касса №4345/068</v>
      </c>
      <c r="BL346" t="e">
        <f>LEFT(#REF!,2)</f>
        <v>#REF!</v>
      </c>
      <c r="BM346" s="12" t="str">
        <f t="shared" si="198"/>
        <v>4345/068</v>
      </c>
      <c r="BO346" t="str">
        <f>IF(ISERROR(VLOOKUP($B346,'РЕОРГ 01.08.2010'!A:B,2,FALSE)),"",VLOOKUP($B346,'РЕОРГ 01.08.2010'!A:B,2,FALSE))</f>
        <v/>
      </c>
      <c r="BP346" s="12" t="str">
        <f t="shared" si="193"/>
        <v>Опер.касса №4345/068</v>
      </c>
      <c r="BQ346" t="e">
        <f>LEFT(#REF!,2)</f>
        <v>#REF!</v>
      </c>
      <c r="BR346" s="12" t="str">
        <f t="shared" si="199"/>
        <v>4345/068</v>
      </c>
    </row>
    <row r="347" spans="1:70" ht="12.75" customHeight="1">
      <c r="A347" t="str">
        <f t="shared" si="194"/>
        <v>4345/069</v>
      </c>
      <c r="B347" s="133">
        <v>2573</v>
      </c>
      <c r="C347" s="1" t="s">
        <v>6370</v>
      </c>
      <c r="D347" s="32" t="s">
        <v>7017</v>
      </c>
      <c r="E347" s="1" t="s">
        <v>10723</v>
      </c>
      <c r="F347" s="1" t="s">
        <v>4493</v>
      </c>
      <c r="G347" s="1" t="s">
        <v>6371</v>
      </c>
      <c r="H347" s="1" t="s">
        <v>6372</v>
      </c>
      <c r="I347" s="1" t="s">
        <v>6373</v>
      </c>
      <c r="J347" s="1"/>
      <c r="K347" s="1">
        <v>4</v>
      </c>
      <c r="L347" s="32" t="s">
        <v>4049</v>
      </c>
      <c r="M347" s="8" t="s">
        <v>11783</v>
      </c>
      <c r="N347" s="2" t="s">
        <v>12040</v>
      </c>
      <c r="O347" s="173"/>
      <c r="P347" s="168">
        <f t="shared" si="223"/>
        <v>344</v>
      </c>
      <c r="Q347" s="138">
        <f t="shared" si="217"/>
        <v>12</v>
      </c>
      <c r="R347" s="138">
        <f t="shared" si="218"/>
        <v>24</v>
      </c>
      <c r="S347" s="138">
        <f t="shared" si="219"/>
        <v>36</v>
      </c>
      <c r="T347" s="138">
        <f t="shared" si="220"/>
        <v>48</v>
      </c>
      <c r="U347" s="138">
        <f t="shared" si="221"/>
        <v>60</v>
      </c>
      <c r="V347" s="138">
        <f t="shared" si="222"/>
        <v>72</v>
      </c>
      <c r="W347" s="158" t="str">
        <f t="shared" si="200"/>
        <v>10:00 18:00</v>
      </c>
      <c r="X347" s="159">
        <f>HLOOKUP(SEARCH("2",$M347)-1,$Q$3:$V347,$P347+1,FALSE)</f>
        <v>12</v>
      </c>
      <c r="Y347" s="160" t="str">
        <f t="shared" si="201"/>
        <v>10:00 18:00|10:00 18:00|10:00 18:00|10:00 18:00|10:00 18:00|10:00 18:00</v>
      </c>
      <c r="Z347" s="161" t="str">
        <f t="shared" si="202"/>
        <v>10:00 18:00</v>
      </c>
      <c r="AA347" s="158" t="str">
        <f t="shared" si="203"/>
        <v>10:00 18:00</v>
      </c>
      <c r="AB347" s="159">
        <f>HLOOKUP(SEARCH("3",$M347)-1,$Q$3:$V347,$P347+1,FALSE)</f>
        <v>24</v>
      </c>
      <c r="AC347" s="160" t="str">
        <f t="shared" si="204"/>
        <v>10:00 18:00|10:00 18:00|10:00 18:00|10:00 18:00|10:00 18:00</v>
      </c>
      <c r="AD347" s="161" t="str">
        <f t="shared" si="205"/>
        <v>10:00 18:00</v>
      </c>
      <c r="AE347" s="158" t="str">
        <f t="shared" si="206"/>
        <v>10:00 18:00</v>
      </c>
      <c r="AF347" s="159">
        <f>HLOOKUP(SEARCH("4",$M347)-1,$Q$3:$V347,$P347+1,FALSE)</f>
        <v>36</v>
      </c>
      <c r="AG347" s="161" t="str">
        <f t="shared" si="207"/>
        <v>10:00 18:00|10:00 18:00|10:00 18:00|10:00 18:00</v>
      </c>
      <c r="AH347" s="161" t="str">
        <f t="shared" si="208"/>
        <v>10:00 18:00</v>
      </c>
      <c r="AI347" s="158" t="str">
        <f t="shared" si="209"/>
        <v>10:00 18:00</v>
      </c>
      <c r="AJ347" s="159">
        <f>HLOOKUP(SEARCH("5",$M347)-1,$Q$3:$V347,$P347+1,FALSE)</f>
        <v>48</v>
      </c>
      <c r="AK347" s="161" t="str">
        <f t="shared" si="210"/>
        <v>10:00 18:00|10:00 18:00|10:00 18:00</v>
      </c>
      <c r="AL347" s="161" t="str">
        <f t="shared" si="211"/>
        <v>10:00 18:00</v>
      </c>
      <c r="AM347" s="158" t="str">
        <f t="shared" si="212"/>
        <v>10:00 18:00</v>
      </c>
      <c r="AN347" s="159">
        <f>HLOOKUP(SEARCH("6",$M347)-1,$Q$3:$V347,$P347+1,FALSE)</f>
        <v>60</v>
      </c>
      <c r="AO347" s="161" t="str">
        <f t="shared" si="213"/>
        <v>10:00 18:00|10:00 18:00</v>
      </c>
      <c r="AP347" s="161" t="str">
        <f t="shared" si="214"/>
        <v>10:00 18:00</v>
      </c>
      <c r="AQ347" s="162" t="str">
        <f t="shared" si="215"/>
        <v>10:00 18:00</v>
      </c>
      <c r="AR347" s="163">
        <f>HLOOKUP(SEARCH("7",$M347)-1,$Q$3:$V347,$P347+1,FALSE)</f>
        <v>72</v>
      </c>
      <c r="AS347" s="164" t="str">
        <f t="shared" si="216"/>
        <v>10:00 18:00</v>
      </c>
      <c r="AT347" s="142"/>
      <c r="AU347" s="11" t="str">
        <f>IF(ISERROR(VLOOKUP(B347,'РЕОРГ 2008'!$A:$B,2,FALSE)),"",VLOOKUP(B347,'РЕОРГ 2008'!$A:$B,2,FALSE))</f>
        <v/>
      </c>
      <c r="AV347" s="12" t="str">
        <f t="shared" si="189"/>
        <v>Доп.офис №4345/069</v>
      </c>
      <c r="AW347" s="31" t="e">
        <f>LEFT(#REF!,2)</f>
        <v>#REF!</v>
      </c>
      <c r="AX347" s="12" t="str">
        <f t="shared" si="195"/>
        <v>4345/069</v>
      </c>
      <c r="AZ347" t="str">
        <f>IF(ISERROR(VLOOKUP(B347,'РЕОРГ 01.08.2009'!$A:$B,2,FALSE)),"",VLOOKUP(B347,'РЕОРГ 01.08.2009'!$A:$B,2,FALSE))</f>
        <v/>
      </c>
      <c r="BA347" s="12" t="str">
        <f t="shared" si="190"/>
        <v>Доп.офис №4345/069</v>
      </c>
      <c r="BB347" t="e">
        <f>LEFT(#REF!,2)</f>
        <v>#REF!</v>
      </c>
      <c r="BC347" s="12" t="str">
        <f t="shared" si="196"/>
        <v>4345/069</v>
      </c>
      <c r="BE347" t="str">
        <f>IF(ISERROR(VLOOKUP(B347,'РЕОРГ 01.10.2009'!A:C,3,FALSE)),"",VLOOKUP(B347,'РЕОРГ 01.10.2009'!A:C,3,FALSE))</f>
        <v/>
      </c>
      <c r="BF347" s="12" t="str">
        <f t="shared" si="191"/>
        <v>Доп.офис №4345/069</v>
      </c>
      <c r="BG347" t="e">
        <f>LEFT(#REF!,2)</f>
        <v>#REF!</v>
      </c>
      <c r="BH347" s="12" t="str">
        <f t="shared" si="197"/>
        <v>4345/069</v>
      </c>
      <c r="BJ347" t="str">
        <f>IF(ISERROR(VLOOKUP($B347,'РЕОРГ 01.05.2010'!A:B,2,FALSE)),"",VLOOKUP($B347,'РЕОРГ 01.05.2010'!A:B,2,FALSE))</f>
        <v/>
      </c>
      <c r="BK347" s="12" t="str">
        <f t="shared" si="192"/>
        <v>Доп.офис №4345/069</v>
      </c>
      <c r="BL347" t="e">
        <f>LEFT(#REF!,2)</f>
        <v>#REF!</v>
      </c>
      <c r="BM347" s="12" t="str">
        <f t="shared" si="198"/>
        <v>4345/069</v>
      </c>
      <c r="BO347" t="str">
        <f>IF(ISERROR(VLOOKUP($B347,'РЕОРГ 01.08.2010'!A:B,2,FALSE)),"",VLOOKUP($B347,'РЕОРГ 01.08.2010'!A:B,2,FALSE))</f>
        <v/>
      </c>
      <c r="BP347" s="12" t="str">
        <f t="shared" si="193"/>
        <v>Доп.офис №4345/069</v>
      </c>
      <c r="BQ347" t="e">
        <f>LEFT(#REF!,2)</f>
        <v>#REF!</v>
      </c>
      <c r="BR347" s="12" t="str">
        <f t="shared" si="199"/>
        <v>4345/069</v>
      </c>
    </row>
    <row r="348" spans="1:70" ht="12.75" customHeight="1">
      <c r="A348" t="str">
        <f t="shared" si="194"/>
        <v>4345/070</v>
      </c>
      <c r="B348" s="133">
        <v>2587</v>
      </c>
      <c r="C348" s="1" t="s">
        <v>11403</v>
      </c>
      <c r="D348" s="32" t="s">
        <v>11368</v>
      </c>
      <c r="E348" s="1" t="s">
        <v>10694</v>
      </c>
      <c r="F348" s="1" t="s">
        <v>4493</v>
      </c>
      <c r="G348" s="1" t="s">
        <v>10695</v>
      </c>
      <c r="H348" s="1" t="s">
        <v>11404</v>
      </c>
      <c r="I348" s="1" t="s">
        <v>11390</v>
      </c>
      <c r="J348" s="1"/>
      <c r="K348" s="1">
        <v>11</v>
      </c>
      <c r="L348" s="32" t="s">
        <v>2043</v>
      </c>
      <c r="M348" s="8" t="s">
        <v>11771</v>
      </c>
      <c r="N348" s="2" t="s">
        <v>12041</v>
      </c>
      <c r="O348" s="173"/>
      <c r="P348" s="168">
        <f t="shared" si="223"/>
        <v>345</v>
      </c>
      <c r="Q348" s="138">
        <f t="shared" si="217"/>
        <v>25</v>
      </c>
      <c r="R348" s="138">
        <f t="shared" si="218"/>
        <v>50</v>
      </c>
      <c r="S348" s="138">
        <f t="shared" si="219"/>
        <v>75</v>
      </c>
      <c r="T348" s="138">
        <f t="shared" si="220"/>
        <v>100</v>
      </c>
      <c r="U348" s="138" t="e">
        <f t="shared" si="221"/>
        <v>#VALUE!</v>
      </c>
      <c r="V348" s="138" t="e">
        <f t="shared" si="222"/>
        <v>#VALUE!</v>
      </c>
      <c r="W348" s="158" t="str">
        <f t="shared" si="200"/>
        <v>08:00 17:15(13:00 14:00)</v>
      </c>
      <c r="X348" s="159">
        <f>HLOOKUP(SEARCH("2",$M348)-1,$Q$3:$V348,$P348+1,FALSE)</f>
        <v>25</v>
      </c>
      <c r="Y348" s="160" t="str">
        <f t="shared" si="201"/>
        <v>08:00 17:15(13:00 14:00)|08:00 17:15(13:00 14:00)|08:00 17:15(13:00 14:00)|08:00 17:15(13:00 14:00)</v>
      </c>
      <c r="Z348" s="161" t="str">
        <f t="shared" si="202"/>
        <v>08:00 17:15(13:00 14:00)</v>
      </c>
      <c r="AA348" s="158" t="str">
        <f t="shared" si="203"/>
        <v>08:00 17:15(13:00 14:00)</v>
      </c>
      <c r="AB348" s="159">
        <f>HLOOKUP(SEARCH("3",$M348)-1,$Q$3:$V348,$P348+1,FALSE)</f>
        <v>50</v>
      </c>
      <c r="AC348" s="160" t="str">
        <f t="shared" si="204"/>
        <v>08:00 17:15(13:00 14:00)|08:00 17:15(13:00 14:00)|08:00 17:15(13:00 14:00)</v>
      </c>
      <c r="AD348" s="161" t="str">
        <f t="shared" si="205"/>
        <v>08:00 17:15(13:00 14:00)</v>
      </c>
      <c r="AE348" s="158" t="str">
        <f t="shared" si="206"/>
        <v>08:00 17:15(13:00 14:00)</v>
      </c>
      <c r="AF348" s="159">
        <f>HLOOKUP(SEARCH("4",$M348)-1,$Q$3:$V348,$P348+1,FALSE)</f>
        <v>75</v>
      </c>
      <c r="AG348" s="161" t="str">
        <f t="shared" si="207"/>
        <v>08:00 17:15(13:00 14:00)|08:00 17:15(13:00 14:00)</v>
      </c>
      <c r="AH348" s="161" t="str">
        <f t="shared" si="208"/>
        <v>08:00 17:15(13:00 14:00)</v>
      </c>
      <c r="AI348" s="158" t="str">
        <f t="shared" si="209"/>
        <v>08:00 17:15(13:00 14:00)</v>
      </c>
      <c r="AJ348" s="159">
        <f>HLOOKUP(SEARCH("5",$M348)-1,$Q$3:$V348,$P348+1,FALSE)</f>
        <v>100</v>
      </c>
      <c r="AK348" s="161" t="str">
        <f t="shared" si="210"/>
        <v>08:00 17:15(13:00 14:00)</v>
      </c>
      <c r="AL348" s="161" t="e">
        <f t="shared" si="211"/>
        <v>#VALUE!</v>
      </c>
      <c r="AM348" s="158" t="str">
        <f t="shared" si="212"/>
        <v>08:00 17:15(13:00 14:00)</v>
      </c>
      <c r="AN348" s="159" t="e">
        <f>HLOOKUP(SEARCH("6",$M348)-1,$Q$3:$V348,$P348+1,FALSE)</f>
        <v>#VALUE!</v>
      </c>
      <c r="AO348" s="161" t="e">
        <f t="shared" si="213"/>
        <v>#VALUE!</v>
      </c>
      <c r="AP348" s="161" t="e">
        <f t="shared" si="214"/>
        <v>#VALUE!</v>
      </c>
      <c r="AQ348" s="162" t="str">
        <f t="shared" si="215"/>
        <v>выходной</v>
      </c>
      <c r="AR348" s="163" t="e">
        <f>HLOOKUP(SEARCH("7",$M348)-1,$Q$3:$V348,$P348+1,FALSE)</f>
        <v>#VALUE!</v>
      </c>
      <c r="AS348" s="164" t="str">
        <f t="shared" si="216"/>
        <v>выходной</v>
      </c>
      <c r="AT348" s="142"/>
      <c r="AU348" s="11" t="str">
        <f>IF(ISERROR(VLOOKUP(B348,'РЕОРГ 2008'!$A:$B,2,FALSE)),"",VLOOKUP(B348,'РЕОРГ 2008'!$A:$B,2,FALSE))</f>
        <v/>
      </c>
      <c r="AV348" s="12" t="str">
        <f t="shared" si="189"/>
        <v>Опер.офис №4345/070</v>
      </c>
      <c r="AW348" s="31" t="e">
        <f>LEFT(#REF!,2)</f>
        <v>#REF!</v>
      </c>
      <c r="AX348" s="12" t="str">
        <f t="shared" si="195"/>
        <v>4345/070</v>
      </c>
      <c r="AZ348" t="str">
        <f>IF(ISERROR(VLOOKUP(B348,'РЕОРГ 01.08.2009'!$A:$B,2,FALSE)),"",VLOOKUP(B348,'РЕОРГ 01.08.2009'!$A:$B,2,FALSE))</f>
        <v/>
      </c>
      <c r="BA348" s="12" t="str">
        <f t="shared" si="190"/>
        <v>Опер.офис №4345/070</v>
      </c>
      <c r="BB348" t="e">
        <f>LEFT(#REF!,2)</f>
        <v>#REF!</v>
      </c>
      <c r="BC348" s="12" t="str">
        <f t="shared" si="196"/>
        <v>4345/070</v>
      </c>
      <c r="BE348" t="str">
        <f>IF(ISERROR(VLOOKUP(B348,'РЕОРГ 01.10.2009'!A:C,3,FALSE)),"",VLOOKUP(B348,'РЕОРГ 01.10.2009'!A:C,3,FALSE))</f>
        <v/>
      </c>
      <c r="BF348" s="12" t="str">
        <f t="shared" si="191"/>
        <v>Опер.офис №4345/070</v>
      </c>
      <c r="BG348" t="e">
        <f>LEFT(#REF!,2)</f>
        <v>#REF!</v>
      </c>
      <c r="BH348" s="12" t="str">
        <f t="shared" si="197"/>
        <v>4345/070</v>
      </c>
      <c r="BJ348" t="str">
        <f>IF(ISERROR(VLOOKUP($B348,'РЕОРГ 01.05.2010'!A:B,2,FALSE)),"",VLOOKUP($B348,'РЕОРГ 01.05.2010'!A:B,2,FALSE))</f>
        <v/>
      </c>
      <c r="BK348" s="12" t="str">
        <f t="shared" si="192"/>
        <v>Опер.офис №4345/070</v>
      </c>
      <c r="BL348" t="e">
        <f>LEFT(#REF!,2)</f>
        <v>#REF!</v>
      </c>
      <c r="BM348" s="12" t="str">
        <f t="shared" si="198"/>
        <v>4345/070</v>
      </c>
      <c r="BO348" t="str">
        <f>IF(ISERROR(VLOOKUP($B348,'РЕОРГ 01.08.2010'!A:B,2,FALSE)),"",VLOOKUP($B348,'РЕОРГ 01.08.2010'!A:B,2,FALSE))</f>
        <v/>
      </c>
      <c r="BP348" s="12" t="str">
        <f t="shared" si="193"/>
        <v>Опер.офис №4345/070</v>
      </c>
      <c r="BQ348" t="e">
        <f>LEFT(#REF!,2)</f>
        <v>#REF!</v>
      </c>
      <c r="BR348" s="12" t="str">
        <f t="shared" si="199"/>
        <v>4345/070</v>
      </c>
    </row>
    <row r="349" spans="1:70" ht="12.75" customHeight="1">
      <c r="A349" t="str">
        <f t="shared" si="194"/>
        <v>4378</v>
      </c>
      <c r="B349" s="133">
        <v>407</v>
      </c>
      <c r="C349" s="1" t="s">
        <v>6374</v>
      </c>
      <c r="D349" s="32" t="s">
        <v>4491</v>
      </c>
      <c r="E349" s="1" t="s">
        <v>6375</v>
      </c>
      <c r="F349" s="1" t="s">
        <v>4493</v>
      </c>
      <c r="G349" s="1" t="s">
        <v>6376</v>
      </c>
      <c r="H349" s="1" t="s">
        <v>6377</v>
      </c>
      <c r="I349" s="1" t="s">
        <v>1756</v>
      </c>
      <c r="J349" s="1" t="s">
        <v>12989</v>
      </c>
      <c r="K349" s="1">
        <v>215.5</v>
      </c>
      <c r="L349" s="32" t="s">
        <v>2043</v>
      </c>
      <c r="M349" s="8" t="s">
        <v>11773</v>
      </c>
      <c r="N349" s="2" t="s">
        <v>11821</v>
      </c>
      <c r="O349" s="173"/>
      <c r="P349" s="168">
        <f t="shared" si="223"/>
        <v>346</v>
      </c>
      <c r="Q349" s="138">
        <f t="shared" si="217"/>
        <v>12</v>
      </c>
      <c r="R349" s="138">
        <f t="shared" si="218"/>
        <v>24</v>
      </c>
      <c r="S349" s="138">
        <f t="shared" si="219"/>
        <v>36</v>
      </c>
      <c r="T349" s="138">
        <f t="shared" si="220"/>
        <v>48</v>
      </c>
      <c r="U349" s="138">
        <f t="shared" si="221"/>
        <v>60</v>
      </c>
      <c r="V349" s="138" t="e">
        <f t="shared" si="222"/>
        <v>#VALUE!</v>
      </c>
      <c r="W349" s="158" t="str">
        <f t="shared" si="200"/>
        <v>09:00 19:00</v>
      </c>
      <c r="X349" s="159">
        <f>HLOOKUP(SEARCH("2",$M349)-1,$Q$3:$V349,$P349+1,FALSE)</f>
        <v>12</v>
      </c>
      <c r="Y349" s="160" t="str">
        <f t="shared" si="201"/>
        <v>09:00 19:00|09:00 19:00|09:00 19:00|09:00 19:00|09:00 16:00</v>
      </c>
      <c r="Z349" s="161" t="str">
        <f t="shared" si="202"/>
        <v>09:00 19:00</v>
      </c>
      <c r="AA349" s="158" t="str">
        <f t="shared" si="203"/>
        <v>09:00 19:00</v>
      </c>
      <c r="AB349" s="159">
        <f>HLOOKUP(SEARCH("3",$M349)-1,$Q$3:$V349,$P349+1,FALSE)</f>
        <v>24</v>
      </c>
      <c r="AC349" s="160" t="str">
        <f t="shared" si="204"/>
        <v>09:00 19:00|09:00 19:00|09:00 19:00|09:00 16:00</v>
      </c>
      <c r="AD349" s="161" t="str">
        <f t="shared" si="205"/>
        <v>09:00 19:00</v>
      </c>
      <c r="AE349" s="158" t="str">
        <f t="shared" si="206"/>
        <v>09:00 19:00</v>
      </c>
      <c r="AF349" s="159">
        <f>HLOOKUP(SEARCH("4",$M349)-1,$Q$3:$V349,$P349+1,FALSE)</f>
        <v>36</v>
      </c>
      <c r="AG349" s="161" t="str">
        <f t="shared" si="207"/>
        <v>09:00 19:00|09:00 19:00|09:00 16:00</v>
      </c>
      <c r="AH349" s="161" t="str">
        <f t="shared" si="208"/>
        <v>09:00 19:00</v>
      </c>
      <c r="AI349" s="158" t="str">
        <f t="shared" si="209"/>
        <v>09:00 19:00</v>
      </c>
      <c r="AJ349" s="159">
        <f>HLOOKUP(SEARCH("5",$M349)-1,$Q$3:$V349,$P349+1,FALSE)</f>
        <v>48</v>
      </c>
      <c r="AK349" s="161" t="str">
        <f t="shared" si="210"/>
        <v>09:00 19:00|09:00 16:00</v>
      </c>
      <c r="AL349" s="161" t="str">
        <f t="shared" si="211"/>
        <v>09:00 19:00</v>
      </c>
      <c r="AM349" s="158" t="str">
        <f t="shared" si="212"/>
        <v>09:00 19:00</v>
      </c>
      <c r="AN349" s="159">
        <f>HLOOKUP(SEARCH("6",$M349)-1,$Q$3:$V349,$P349+1,FALSE)</f>
        <v>60</v>
      </c>
      <c r="AO349" s="161" t="str">
        <f t="shared" si="213"/>
        <v>09:00 16:00</v>
      </c>
      <c r="AP349" s="161" t="e">
        <f t="shared" si="214"/>
        <v>#VALUE!</v>
      </c>
      <c r="AQ349" s="162" t="str">
        <f t="shared" si="215"/>
        <v>09:00 16:00</v>
      </c>
      <c r="AR349" s="163" t="e">
        <f>HLOOKUP(SEARCH("7",$M349)-1,$Q$3:$V349,$P349+1,FALSE)</f>
        <v>#VALUE!</v>
      </c>
      <c r="AS349" s="164" t="str">
        <f t="shared" si="216"/>
        <v>выходной</v>
      </c>
      <c r="AT349" s="142"/>
      <c r="AU349" s="11" t="str">
        <f>IF(ISERROR(VLOOKUP(B349,'РЕОРГ 2008'!$A:$B,2,FALSE)),"",VLOOKUP(B349,'РЕОРГ 2008'!$A:$B,2,FALSE))</f>
        <v/>
      </c>
      <c r="AV349" s="12" t="str">
        <f t="shared" si="189"/>
        <v>Павловское отделение №4378</v>
      </c>
      <c r="AW349" s="31" t="e">
        <f>LEFT(#REF!,2)</f>
        <v>#REF!</v>
      </c>
      <c r="AX349" s="12" t="str">
        <f t="shared" si="195"/>
        <v>4378</v>
      </c>
      <c r="AZ349" t="str">
        <f>IF(ISERROR(VLOOKUP(B349,'РЕОРГ 01.08.2009'!$A:$B,2,FALSE)),"",VLOOKUP(B349,'РЕОРГ 01.08.2009'!$A:$B,2,FALSE))</f>
        <v/>
      </c>
      <c r="BA349" s="12" t="str">
        <f t="shared" si="190"/>
        <v>Павловское отделение №4378</v>
      </c>
      <c r="BB349" t="e">
        <f>LEFT(#REF!,2)</f>
        <v>#REF!</v>
      </c>
      <c r="BC349" s="12" t="str">
        <f t="shared" si="196"/>
        <v>4378</v>
      </c>
      <c r="BE349" t="str">
        <f>IF(ISERROR(VLOOKUP(B349,'РЕОРГ 01.10.2009'!A:C,3,FALSE)),"",VLOOKUP(B349,'РЕОРГ 01.10.2009'!A:C,3,FALSE))</f>
        <v/>
      </c>
      <c r="BF349" s="12" t="str">
        <f t="shared" si="191"/>
        <v>Павловское отделение №4378</v>
      </c>
      <c r="BG349" t="e">
        <f>LEFT(#REF!,2)</f>
        <v>#REF!</v>
      </c>
      <c r="BH349" s="12" t="str">
        <f t="shared" si="197"/>
        <v>4378</v>
      </c>
      <c r="BJ349" t="str">
        <f>IF(ISERROR(VLOOKUP($B349,'РЕОРГ 01.05.2010'!A:B,2,FALSE)),"",VLOOKUP($B349,'РЕОРГ 01.05.2010'!A:B,2,FALSE))</f>
        <v/>
      </c>
      <c r="BK349" s="12" t="str">
        <f t="shared" si="192"/>
        <v>Павловское отделение №4378</v>
      </c>
      <c r="BL349" t="e">
        <f>LEFT(#REF!,2)</f>
        <v>#REF!</v>
      </c>
      <c r="BM349" s="12" t="str">
        <f t="shared" si="198"/>
        <v>4378</v>
      </c>
      <c r="BO349" t="str">
        <f>IF(ISERROR(VLOOKUP($B349,'РЕОРГ 01.08.2010'!A:B,2,FALSE)),"",VLOOKUP($B349,'РЕОРГ 01.08.2010'!A:B,2,FALSE))</f>
        <v/>
      </c>
      <c r="BP349" s="12" t="str">
        <f t="shared" si="193"/>
        <v>Павловское отделение №4378</v>
      </c>
      <c r="BQ349" t="e">
        <f>LEFT(#REF!,2)</f>
        <v>#REF!</v>
      </c>
      <c r="BR349" s="12" t="str">
        <f t="shared" si="199"/>
        <v>4378</v>
      </c>
    </row>
    <row r="350" spans="1:70" ht="12.75" customHeight="1">
      <c r="A350" t="str">
        <f t="shared" si="194"/>
        <v>4378/01</v>
      </c>
      <c r="B350" s="133">
        <v>408</v>
      </c>
      <c r="C350" s="1" t="s">
        <v>11763</v>
      </c>
      <c r="D350" s="32" t="s">
        <v>1926</v>
      </c>
      <c r="E350" s="1" t="s">
        <v>6378</v>
      </c>
      <c r="F350" s="1" t="s">
        <v>4493</v>
      </c>
      <c r="G350" s="1" t="s">
        <v>6379</v>
      </c>
      <c r="H350" s="1" t="s">
        <v>6380</v>
      </c>
      <c r="I350" s="1" t="s">
        <v>6381</v>
      </c>
      <c r="J350" s="1"/>
      <c r="K350" s="1">
        <v>3</v>
      </c>
      <c r="L350" s="32" t="s">
        <v>4051</v>
      </c>
      <c r="M350" s="8" t="s">
        <v>11771</v>
      </c>
      <c r="N350" s="2" t="s">
        <v>12042</v>
      </c>
      <c r="O350" s="173"/>
      <c r="P350" s="168">
        <f t="shared" si="223"/>
        <v>347</v>
      </c>
      <c r="Q350" s="138">
        <f t="shared" si="217"/>
        <v>25</v>
      </c>
      <c r="R350" s="138">
        <f t="shared" si="218"/>
        <v>50</v>
      </c>
      <c r="S350" s="138">
        <f t="shared" si="219"/>
        <v>75</v>
      </c>
      <c r="T350" s="138">
        <f t="shared" si="220"/>
        <v>100</v>
      </c>
      <c r="U350" s="138" t="e">
        <f t="shared" si="221"/>
        <v>#VALUE!</v>
      </c>
      <c r="V350" s="138" t="e">
        <f t="shared" si="222"/>
        <v>#VALUE!</v>
      </c>
      <c r="W350" s="158" t="str">
        <f t="shared" si="200"/>
        <v>08:00 17:30(12:00 13:30)</v>
      </c>
      <c r="X350" s="159">
        <f>HLOOKUP(SEARCH("2",$M350)-1,$Q$3:$V350,$P350+1,FALSE)</f>
        <v>25</v>
      </c>
      <c r="Y350" s="160" t="str">
        <f t="shared" si="201"/>
        <v>08:00 17:30(12:00 13:30)|08:00 17:30(12:00 13:30)|08:00 17:30(12:00 13:30)|08:00 17:30(12:00 13:30)</v>
      </c>
      <c r="Z350" s="161" t="str">
        <f t="shared" si="202"/>
        <v>08:00 17:30(12:00 13:30)</v>
      </c>
      <c r="AA350" s="158" t="str">
        <f t="shared" si="203"/>
        <v>08:00 17:30(12:00 13:30)</v>
      </c>
      <c r="AB350" s="159">
        <f>HLOOKUP(SEARCH("3",$M350)-1,$Q$3:$V350,$P350+1,FALSE)</f>
        <v>50</v>
      </c>
      <c r="AC350" s="160" t="str">
        <f t="shared" si="204"/>
        <v>08:00 17:30(12:00 13:30)|08:00 17:30(12:00 13:30)|08:00 17:30(12:00 13:30)</v>
      </c>
      <c r="AD350" s="161" t="str">
        <f t="shared" si="205"/>
        <v>08:00 17:30(12:00 13:30)</v>
      </c>
      <c r="AE350" s="158" t="str">
        <f t="shared" si="206"/>
        <v>08:00 17:30(12:00 13:30)</v>
      </c>
      <c r="AF350" s="159">
        <f>HLOOKUP(SEARCH("4",$M350)-1,$Q$3:$V350,$P350+1,FALSE)</f>
        <v>75</v>
      </c>
      <c r="AG350" s="161" t="str">
        <f t="shared" si="207"/>
        <v>08:00 17:30(12:00 13:30)|08:00 17:30(12:00 13:30)</v>
      </c>
      <c r="AH350" s="161" t="str">
        <f t="shared" si="208"/>
        <v>08:00 17:30(12:00 13:30)</v>
      </c>
      <c r="AI350" s="158" t="str">
        <f t="shared" si="209"/>
        <v>08:00 17:30(12:00 13:30)</v>
      </c>
      <c r="AJ350" s="159">
        <f>HLOOKUP(SEARCH("5",$M350)-1,$Q$3:$V350,$P350+1,FALSE)</f>
        <v>100</v>
      </c>
      <c r="AK350" s="161" t="str">
        <f t="shared" si="210"/>
        <v>08:00 17:30(12:00 13:30)</v>
      </c>
      <c r="AL350" s="161" t="e">
        <f t="shared" si="211"/>
        <v>#VALUE!</v>
      </c>
      <c r="AM350" s="158" t="str">
        <f t="shared" si="212"/>
        <v>08:00 17:30(12:00 13:30)</v>
      </c>
      <c r="AN350" s="159" t="e">
        <f>HLOOKUP(SEARCH("6",$M350)-1,$Q$3:$V350,$P350+1,FALSE)</f>
        <v>#VALUE!</v>
      </c>
      <c r="AO350" s="161" t="e">
        <f t="shared" si="213"/>
        <v>#VALUE!</v>
      </c>
      <c r="AP350" s="161" t="e">
        <f t="shared" si="214"/>
        <v>#VALUE!</v>
      </c>
      <c r="AQ350" s="162" t="str">
        <f t="shared" si="215"/>
        <v>выходной</v>
      </c>
      <c r="AR350" s="163" t="e">
        <f>HLOOKUP(SEARCH("7",$M350)-1,$Q$3:$V350,$P350+1,FALSE)</f>
        <v>#VALUE!</v>
      </c>
      <c r="AS350" s="164" t="str">
        <f t="shared" si="216"/>
        <v>выходной</v>
      </c>
      <c r="AT350" s="142"/>
      <c r="AU350" s="11" t="str">
        <f>IF(ISERROR(VLOOKUP(B350,'РЕОРГ 2008'!$A:$B,2,FALSE)),"",VLOOKUP(B350,'РЕОРГ 2008'!$A:$B,2,FALSE))</f>
        <v/>
      </c>
      <c r="AV350" s="12" t="str">
        <f t="shared" si="189"/>
        <v>Доп.офис №4378/01</v>
      </c>
      <c r="AW350" s="31" t="e">
        <f>LEFT(#REF!,2)</f>
        <v>#REF!</v>
      </c>
      <c r="AX350" s="12" t="str">
        <f t="shared" si="195"/>
        <v>4378/01</v>
      </c>
      <c r="AZ350" t="str">
        <f>IF(ISERROR(VLOOKUP(B350,'РЕОРГ 01.08.2009'!$A:$B,2,FALSE)),"",VLOOKUP(B350,'РЕОРГ 01.08.2009'!$A:$B,2,FALSE))</f>
        <v/>
      </c>
      <c r="BA350" s="12" t="str">
        <f t="shared" si="190"/>
        <v>Доп.офис №4378/01</v>
      </c>
      <c r="BB350" t="e">
        <f>LEFT(#REF!,2)</f>
        <v>#REF!</v>
      </c>
      <c r="BC350" s="12" t="str">
        <f t="shared" si="196"/>
        <v>4378/01</v>
      </c>
      <c r="BE350" t="str">
        <f>IF(ISERROR(VLOOKUP(B350,'РЕОРГ 01.10.2009'!A:C,3,FALSE)),"",VLOOKUP(B350,'РЕОРГ 01.10.2009'!A:C,3,FALSE))</f>
        <v/>
      </c>
      <c r="BF350" s="12" t="str">
        <f t="shared" si="191"/>
        <v>Доп.офис №4378/01</v>
      </c>
      <c r="BG350" t="e">
        <f>LEFT(#REF!,2)</f>
        <v>#REF!</v>
      </c>
      <c r="BH350" s="12" t="str">
        <f t="shared" si="197"/>
        <v>4378/01</v>
      </c>
      <c r="BJ350" t="str">
        <f>IF(ISERROR(VLOOKUP($B350,'РЕОРГ 01.05.2010'!A:B,2,FALSE)),"",VLOOKUP($B350,'РЕОРГ 01.05.2010'!A:B,2,FALSE))</f>
        <v/>
      </c>
      <c r="BK350" s="12" t="str">
        <f t="shared" si="192"/>
        <v>Доп.офис №4378/01</v>
      </c>
      <c r="BL350" t="e">
        <f>LEFT(#REF!,2)</f>
        <v>#REF!</v>
      </c>
      <c r="BM350" s="12" t="str">
        <f t="shared" si="198"/>
        <v>4378/01</v>
      </c>
      <c r="BO350" t="str">
        <f>IF(ISERROR(VLOOKUP($B350,'РЕОРГ 01.08.2010'!A:B,2,FALSE)),"",VLOOKUP($B350,'РЕОРГ 01.08.2010'!A:B,2,FALSE))</f>
        <v/>
      </c>
      <c r="BP350" s="12" t="str">
        <f t="shared" si="193"/>
        <v>Доп.офис №4378/01</v>
      </c>
      <c r="BQ350" t="e">
        <f>LEFT(#REF!,2)</f>
        <v>#REF!</v>
      </c>
      <c r="BR350" s="12" t="str">
        <f t="shared" si="199"/>
        <v>4378/01</v>
      </c>
    </row>
    <row r="351" spans="1:70" ht="12.75" customHeight="1">
      <c r="A351" t="str">
        <f t="shared" si="194"/>
        <v>4378/0100</v>
      </c>
      <c r="B351" s="133">
        <v>409</v>
      </c>
      <c r="C351" s="1" t="s">
        <v>6382</v>
      </c>
      <c r="D351" s="32" t="s">
        <v>1931</v>
      </c>
      <c r="E351" s="1" t="s">
        <v>6383</v>
      </c>
      <c r="F351" s="1" t="s">
        <v>4493</v>
      </c>
      <c r="G351" s="1" t="s">
        <v>6384</v>
      </c>
      <c r="H351" s="1" t="s">
        <v>6385</v>
      </c>
      <c r="I351" s="1" t="s">
        <v>6386</v>
      </c>
      <c r="J351" s="1"/>
      <c r="K351" s="1">
        <v>1</v>
      </c>
      <c r="L351" s="32" t="s">
        <v>4049</v>
      </c>
      <c r="M351" s="8" t="s">
        <v>12043</v>
      </c>
      <c r="N351" s="2" t="s">
        <v>12044</v>
      </c>
      <c r="O351" s="173"/>
      <c r="P351" s="168">
        <f t="shared" si="223"/>
        <v>348</v>
      </c>
      <c r="Q351" s="138">
        <f t="shared" si="217"/>
        <v>25</v>
      </c>
      <c r="R351" s="138">
        <f t="shared" si="218"/>
        <v>50</v>
      </c>
      <c r="S351" s="138">
        <f t="shared" si="219"/>
        <v>75</v>
      </c>
      <c r="T351" s="138" t="e">
        <f t="shared" si="220"/>
        <v>#VALUE!</v>
      </c>
      <c r="U351" s="138" t="e">
        <f t="shared" si="221"/>
        <v>#VALUE!</v>
      </c>
      <c r="V351" s="138" t="e">
        <f t="shared" si="222"/>
        <v>#VALUE!</v>
      </c>
      <c r="W351" s="158" t="str">
        <f t="shared" si="200"/>
        <v>09:00 16:00(12:30 13:30)</v>
      </c>
      <c r="X351" s="159">
        <f>HLOOKUP(SEARCH("2",$M351)-1,$Q$3:$V351,$P351+1,FALSE)</f>
        <v>25</v>
      </c>
      <c r="Y351" s="160" t="str">
        <f t="shared" si="201"/>
        <v>09:00 16:00(12:30 13:30)|09:00 16:00(12:30 13:30)|08:00 15:00(12:30 13:30)</v>
      </c>
      <c r="Z351" s="161" t="str">
        <f t="shared" si="202"/>
        <v>09:00 16:00(12:30 13:30)</v>
      </c>
      <c r="AA351" s="158" t="str">
        <f t="shared" si="203"/>
        <v>09:00 16:00(12:30 13:30)</v>
      </c>
      <c r="AB351" s="159">
        <f>HLOOKUP(SEARCH("3",$M351)-1,$Q$3:$V351,$P351+1,FALSE)</f>
        <v>50</v>
      </c>
      <c r="AC351" s="160" t="str">
        <f t="shared" si="204"/>
        <v>09:00 16:00(12:30 13:30)|08:00 15:00(12:30 13:30)</v>
      </c>
      <c r="AD351" s="161" t="str">
        <f t="shared" si="205"/>
        <v>09:00 16:00(12:30 13:30)</v>
      </c>
      <c r="AE351" s="158" t="str">
        <f t="shared" si="206"/>
        <v>09:00 16:00(12:30 13:30)</v>
      </c>
      <c r="AF351" s="159" t="e">
        <f>HLOOKUP(SEARCH("4",$M351)-1,$Q$3:$V351,$P351+1,FALSE)</f>
        <v>#VALUE!</v>
      </c>
      <c r="AG351" s="161" t="e">
        <f t="shared" si="207"/>
        <v>#VALUE!</v>
      </c>
      <c r="AH351" s="161" t="e">
        <f t="shared" si="208"/>
        <v>#VALUE!</v>
      </c>
      <c r="AI351" s="158" t="str">
        <f t="shared" si="209"/>
        <v>выходной</v>
      </c>
      <c r="AJ351" s="159">
        <f>HLOOKUP(SEARCH("5",$M351)-1,$Q$3:$V351,$P351+1,FALSE)</f>
        <v>75</v>
      </c>
      <c r="AK351" s="161" t="str">
        <f t="shared" si="210"/>
        <v>08:00 15:00(12:30 13:30)</v>
      </c>
      <c r="AL351" s="161" t="e">
        <f t="shared" si="211"/>
        <v>#VALUE!</v>
      </c>
      <c r="AM351" s="158" t="str">
        <f t="shared" si="212"/>
        <v>08:00 15:00(12:30 13:30)</v>
      </c>
      <c r="AN351" s="159" t="e">
        <f>HLOOKUP(SEARCH("6",$M351)-1,$Q$3:$V351,$P351+1,FALSE)</f>
        <v>#VALUE!</v>
      </c>
      <c r="AO351" s="161" t="e">
        <f t="shared" si="213"/>
        <v>#VALUE!</v>
      </c>
      <c r="AP351" s="161" t="e">
        <f t="shared" si="214"/>
        <v>#VALUE!</v>
      </c>
      <c r="AQ351" s="162" t="str">
        <f t="shared" si="215"/>
        <v>выходной</v>
      </c>
      <c r="AR351" s="163" t="e">
        <f>HLOOKUP(SEARCH("7",$M351)-1,$Q$3:$V351,$P351+1,FALSE)</f>
        <v>#VALUE!</v>
      </c>
      <c r="AS351" s="164" t="str">
        <f t="shared" si="216"/>
        <v>выходной</v>
      </c>
      <c r="AT351" s="142"/>
      <c r="AU351" s="11" t="str">
        <f>IF(ISERROR(VLOOKUP(B351,'РЕОРГ 2008'!$A:$B,2,FALSE)),"",VLOOKUP(B351,'РЕОРГ 2008'!$A:$B,2,FALSE))</f>
        <v/>
      </c>
      <c r="AV351" s="12" t="str">
        <f t="shared" si="189"/>
        <v>Опер.касса №4378/0100</v>
      </c>
      <c r="AW351" s="31" t="e">
        <f>LEFT(#REF!,2)</f>
        <v>#REF!</v>
      </c>
      <c r="AX351" s="12" t="str">
        <f t="shared" si="195"/>
        <v>4378/0100</v>
      </c>
      <c r="AZ351" t="str">
        <f>IF(ISERROR(VLOOKUP(B351,'РЕОРГ 01.08.2009'!$A:$B,2,FALSE)),"",VLOOKUP(B351,'РЕОРГ 01.08.2009'!$A:$B,2,FALSE))</f>
        <v/>
      </c>
      <c r="BA351" s="12" t="str">
        <f t="shared" si="190"/>
        <v>Опер.касса №4378/0100</v>
      </c>
      <c r="BB351" t="e">
        <f>LEFT(#REF!,2)</f>
        <v>#REF!</v>
      </c>
      <c r="BC351" s="12" t="str">
        <f t="shared" si="196"/>
        <v>4378/0100</v>
      </c>
      <c r="BE351" t="str">
        <f>IF(ISERROR(VLOOKUP(B351,'РЕОРГ 01.10.2009'!A:C,3,FALSE)),"",VLOOKUP(B351,'РЕОРГ 01.10.2009'!A:C,3,FALSE))</f>
        <v/>
      </c>
      <c r="BF351" s="12" t="str">
        <f t="shared" si="191"/>
        <v>Опер.касса №4378/0100</v>
      </c>
      <c r="BG351" t="e">
        <f>LEFT(#REF!,2)</f>
        <v>#REF!</v>
      </c>
      <c r="BH351" s="12" t="str">
        <f t="shared" si="197"/>
        <v>4378/0100</v>
      </c>
      <c r="BJ351" t="str">
        <f>IF(ISERROR(VLOOKUP($B351,'РЕОРГ 01.05.2010'!A:B,2,FALSE)),"",VLOOKUP($B351,'РЕОРГ 01.05.2010'!A:B,2,FALSE))</f>
        <v/>
      </c>
      <c r="BK351" s="12" t="str">
        <f t="shared" si="192"/>
        <v>Опер.касса №4378/0100</v>
      </c>
      <c r="BL351" t="e">
        <f>LEFT(#REF!,2)</f>
        <v>#REF!</v>
      </c>
      <c r="BM351" s="12" t="str">
        <f t="shared" si="198"/>
        <v>4378/0100</v>
      </c>
      <c r="BO351" t="str">
        <f>IF(ISERROR(VLOOKUP($B351,'РЕОРГ 01.08.2010'!A:B,2,FALSE)),"",VLOOKUP($B351,'РЕОРГ 01.08.2010'!A:B,2,FALSE))</f>
        <v/>
      </c>
      <c r="BP351" s="12" t="str">
        <f t="shared" si="193"/>
        <v>Опер.касса №4378/0100</v>
      </c>
      <c r="BQ351" t="e">
        <f>LEFT(#REF!,2)</f>
        <v>#REF!</v>
      </c>
      <c r="BR351" s="12" t="str">
        <f t="shared" si="199"/>
        <v>4378/0100</v>
      </c>
    </row>
    <row r="352" spans="1:70" ht="12.75" customHeight="1">
      <c r="A352" t="str">
        <f t="shared" si="194"/>
        <v>4378/0101</v>
      </c>
      <c r="B352" s="133">
        <v>410</v>
      </c>
      <c r="C352" s="1" t="s">
        <v>6387</v>
      </c>
      <c r="D352" s="32" t="s">
        <v>1931</v>
      </c>
      <c r="E352" s="1" t="s">
        <v>6388</v>
      </c>
      <c r="F352" s="1" t="s">
        <v>4493</v>
      </c>
      <c r="G352" s="1" t="s">
        <v>6389</v>
      </c>
      <c r="H352" s="1" t="s">
        <v>6390</v>
      </c>
      <c r="I352" s="1" t="s">
        <v>6391</v>
      </c>
      <c r="J352" s="1"/>
      <c r="K352" s="1">
        <v>0.5</v>
      </c>
      <c r="L352" s="32" t="s">
        <v>4049</v>
      </c>
      <c r="M352" s="8" t="s">
        <v>11991</v>
      </c>
      <c r="N352" s="2" t="s">
        <v>12045</v>
      </c>
      <c r="O352" s="173"/>
      <c r="P352" s="168">
        <f t="shared" si="223"/>
        <v>349</v>
      </c>
      <c r="Q352" s="138">
        <f t="shared" si="217"/>
        <v>25</v>
      </c>
      <c r="R352" s="138">
        <f t="shared" si="218"/>
        <v>50</v>
      </c>
      <c r="S352" s="138" t="e">
        <f t="shared" si="219"/>
        <v>#VALUE!</v>
      </c>
      <c r="T352" s="138" t="e">
        <f t="shared" si="220"/>
        <v>#VALUE!</v>
      </c>
      <c r="U352" s="138" t="e">
        <f t="shared" si="221"/>
        <v>#VALUE!</v>
      </c>
      <c r="V352" s="138" t="e">
        <f t="shared" si="222"/>
        <v>#VALUE!</v>
      </c>
      <c r="W352" s="158" t="str">
        <f t="shared" si="200"/>
        <v>08:30 16:00(14:10 15:00)</v>
      </c>
      <c r="X352" s="159" t="e">
        <f>HLOOKUP(SEARCH("2",$M352)-1,$Q$3:$V352,$P352+1,FALSE)</f>
        <v>#VALUE!</v>
      </c>
      <c r="Y352" s="160" t="e">
        <f t="shared" si="201"/>
        <v>#VALUE!</v>
      </c>
      <c r="Z352" s="161" t="e">
        <f t="shared" si="202"/>
        <v>#VALUE!</v>
      </c>
      <c r="AA352" s="158" t="str">
        <f t="shared" si="203"/>
        <v>выходной</v>
      </c>
      <c r="AB352" s="159">
        <f>HLOOKUP(SEARCH("3",$M352)-1,$Q$3:$V352,$P352+1,FALSE)</f>
        <v>25</v>
      </c>
      <c r="AC352" s="160" t="str">
        <f t="shared" si="204"/>
        <v>08:30 16:00(14:10 15:00)|08:30 16:00(14:10 15:00)</v>
      </c>
      <c r="AD352" s="161" t="str">
        <f t="shared" si="205"/>
        <v>08:30 16:00(14:10 15:00)</v>
      </c>
      <c r="AE352" s="158" t="str">
        <f t="shared" si="206"/>
        <v>08:30 16:00(14:10 15:00)</v>
      </c>
      <c r="AF352" s="159" t="e">
        <f>HLOOKUP(SEARCH("4",$M352)-1,$Q$3:$V352,$P352+1,FALSE)</f>
        <v>#VALUE!</v>
      </c>
      <c r="AG352" s="161" t="e">
        <f t="shared" si="207"/>
        <v>#VALUE!</v>
      </c>
      <c r="AH352" s="161" t="e">
        <f t="shared" si="208"/>
        <v>#VALUE!</v>
      </c>
      <c r="AI352" s="158" t="str">
        <f t="shared" si="209"/>
        <v>выходной</v>
      </c>
      <c r="AJ352" s="159">
        <f>HLOOKUP(SEARCH("5",$M352)-1,$Q$3:$V352,$P352+1,FALSE)</f>
        <v>50</v>
      </c>
      <c r="AK352" s="161" t="str">
        <f t="shared" si="210"/>
        <v>08:30 16:00(14:10 15:00)</v>
      </c>
      <c r="AL352" s="161" t="e">
        <f t="shared" si="211"/>
        <v>#VALUE!</v>
      </c>
      <c r="AM352" s="158" t="str">
        <f t="shared" si="212"/>
        <v>08:30 16:00(14:10 15:00)</v>
      </c>
      <c r="AN352" s="159" t="e">
        <f>HLOOKUP(SEARCH("6",$M352)-1,$Q$3:$V352,$P352+1,FALSE)</f>
        <v>#VALUE!</v>
      </c>
      <c r="AO352" s="161" t="e">
        <f t="shared" si="213"/>
        <v>#VALUE!</v>
      </c>
      <c r="AP352" s="161" t="e">
        <f t="shared" si="214"/>
        <v>#VALUE!</v>
      </c>
      <c r="AQ352" s="162" t="str">
        <f t="shared" si="215"/>
        <v>выходной</v>
      </c>
      <c r="AR352" s="163" t="e">
        <f>HLOOKUP(SEARCH("7",$M352)-1,$Q$3:$V352,$P352+1,FALSE)</f>
        <v>#VALUE!</v>
      </c>
      <c r="AS352" s="164" t="str">
        <f t="shared" si="216"/>
        <v>выходной</v>
      </c>
      <c r="AT352" s="142"/>
      <c r="AU352" s="11" t="str">
        <f>IF(ISERROR(VLOOKUP(B352,'РЕОРГ 2008'!$A:$B,2,FALSE)),"",VLOOKUP(B352,'РЕОРГ 2008'!$A:$B,2,FALSE))</f>
        <v/>
      </c>
      <c r="AV352" s="12" t="str">
        <f t="shared" si="189"/>
        <v>Опер.касса №4378/0101</v>
      </c>
      <c r="AW352" s="31" t="e">
        <f>LEFT(#REF!,2)</f>
        <v>#REF!</v>
      </c>
      <c r="AX352" s="12" t="str">
        <f t="shared" si="195"/>
        <v>4378/0101</v>
      </c>
      <c r="AZ352" t="str">
        <f>IF(ISERROR(VLOOKUP(B352,'РЕОРГ 01.08.2009'!$A:$B,2,FALSE)),"",VLOOKUP(B352,'РЕОРГ 01.08.2009'!$A:$B,2,FALSE))</f>
        <v/>
      </c>
      <c r="BA352" s="12" t="str">
        <f t="shared" si="190"/>
        <v>Опер.касса №4378/0101</v>
      </c>
      <c r="BB352" t="e">
        <f>LEFT(#REF!,2)</f>
        <v>#REF!</v>
      </c>
      <c r="BC352" s="12" t="str">
        <f t="shared" si="196"/>
        <v>4378/0101</v>
      </c>
      <c r="BE352" t="str">
        <f>IF(ISERROR(VLOOKUP(B352,'РЕОРГ 01.10.2009'!A:C,3,FALSE)),"",VLOOKUP(B352,'РЕОРГ 01.10.2009'!A:C,3,FALSE))</f>
        <v/>
      </c>
      <c r="BF352" s="12" t="str">
        <f t="shared" si="191"/>
        <v>Опер.касса №4378/0101</v>
      </c>
      <c r="BG352" t="e">
        <f>LEFT(#REF!,2)</f>
        <v>#REF!</v>
      </c>
      <c r="BH352" s="12" t="str">
        <f t="shared" si="197"/>
        <v>4378/0101</v>
      </c>
      <c r="BJ352" t="str">
        <f>IF(ISERROR(VLOOKUP($B352,'РЕОРГ 01.05.2010'!A:B,2,FALSE)),"",VLOOKUP($B352,'РЕОРГ 01.05.2010'!A:B,2,FALSE))</f>
        <v/>
      </c>
      <c r="BK352" s="12" t="str">
        <f t="shared" si="192"/>
        <v>Опер.касса №4378/0101</v>
      </c>
      <c r="BL352" t="e">
        <f>LEFT(#REF!,2)</f>
        <v>#REF!</v>
      </c>
      <c r="BM352" s="12" t="str">
        <f t="shared" si="198"/>
        <v>4378/0101</v>
      </c>
      <c r="BO352" t="str">
        <f>IF(ISERROR(VLOOKUP($B352,'РЕОРГ 01.08.2010'!A:B,2,FALSE)),"",VLOOKUP($B352,'РЕОРГ 01.08.2010'!A:B,2,FALSE))</f>
        <v/>
      </c>
      <c r="BP352" s="12" t="str">
        <f t="shared" si="193"/>
        <v>Опер.касса №4378/0101</v>
      </c>
      <c r="BQ352" t="e">
        <f>LEFT(#REF!,2)</f>
        <v>#REF!</v>
      </c>
      <c r="BR352" s="12" t="str">
        <f t="shared" si="199"/>
        <v>4378/0101</v>
      </c>
    </row>
    <row r="353" spans="1:70" ht="12.75" customHeight="1">
      <c r="A353" t="str">
        <f t="shared" si="194"/>
        <v>4378/0102</v>
      </c>
      <c r="B353" s="133">
        <v>411</v>
      </c>
      <c r="C353" s="1" t="s">
        <v>6392</v>
      </c>
      <c r="D353" s="32" t="s">
        <v>1931</v>
      </c>
      <c r="E353" s="1" t="s">
        <v>6393</v>
      </c>
      <c r="F353" s="1" t="s">
        <v>4493</v>
      </c>
      <c r="G353" s="1" t="s">
        <v>6394</v>
      </c>
      <c r="H353" s="1" t="s">
        <v>6395</v>
      </c>
      <c r="I353" s="1" t="s">
        <v>6396</v>
      </c>
      <c r="J353" s="1"/>
      <c r="K353" s="1">
        <v>0.25</v>
      </c>
      <c r="L353" s="32" t="s">
        <v>4049</v>
      </c>
      <c r="M353" s="8" t="s">
        <v>11929</v>
      </c>
      <c r="N353" s="2" t="s">
        <v>11906</v>
      </c>
      <c r="O353" s="173"/>
      <c r="P353" s="168">
        <f t="shared" si="223"/>
        <v>350</v>
      </c>
      <c r="Q353" s="138">
        <f t="shared" si="217"/>
        <v>12</v>
      </c>
      <c r="R353" s="138" t="e">
        <f t="shared" si="218"/>
        <v>#VALUE!</v>
      </c>
      <c r="S353" s="138" t="e">
        <f t="shared" si="219"/>
        <v>#VALUE!</v>
      </c>
      <c r="T353" s="138" t="e">
        <f t="shared" si="220"/>
        <v>#VALUE!</v>
      </c>
      <c r="U353" s="138" t="e">
        <f t="shared" si="221"/>
        <v>#VALUE!</v>
      </c>
      <c r="V353" s="138" t="e">
        <f t="shared" si="222"/>
        <v>#VALUE!</v>
      </c>
      <c r="W353" s="158" t="str">
        <f t="shared" si="200"/>
        <v>09:00 13:00</v>
      </c>
      <c r="X353" s="159" t="e">
        <f>HLOOKUP(SEARCH("2",$M353)-1,$Q$3:$V353,$P353+1,FALSE)</f>
        <v>#VALUE!</v>
      </c>
      <c r="Y353" s="160" t="e">
        <f t="shared" si="201"/>
        <v>#VALUE!</v>
      </c>
      <c r="Z353" s="161" t="e">
        <f t="shared" si="202"/>
        <v>#VALUE!</v>
      </c>
      <c r="AA353" s="158" t="str">
        <f t="shared" si="203"/>
        <v>выходной</v>
      </c>
      <c r="AB353" s="159">
        <f>HLOOKUP(SEARCH("3",$M353)-1,$Q$3:$V353,$P353+1,FALSE)</f>
        <v>12</v>
      </c>
      <c r="AC353" s="160" t="str">
        <f t="shared" si="204"/>
        <v>09:00 13:00</v>
      </c>
      <c r="AD353" s="161" t="e">
        <f t="shared" si="205"/>
        <v>#VALUE!</v>
      </c>
      <c r="AE353" s="158" t="str">
        <f t="shared" si="206"/>
        <v>09:00 13:00</v>
      </c>
      <c r="AF353" s="159" t="e">
        <f>HLOOKUP(SEARCH("4",$M353)-1,$Q$3:$V353,$P353+1,FALSE)</f>
        <v>#VALUE!</v>
      </c>
      <c r="AG353" s="161" t="e">
        <f t="shared" si="207"/>
        <v>#VALUE!</v>
      </c>
      <c r="AH353" s="161" t="e">
        <f t="shared" si="208"/>
        <v>#VALUE!</v>
      </c>
      <c r="AI353" s="158" t="str">
        <f t="shared" si="209"/>
        <v>выходной</v>
      </c>
      <c r="AJ353" s="159" t="e">
        <f>HLOOKUP(SEARCH("5",$M353)-1,$Q$3:$V353,$P353+1,FALSE)</f>
        <v>#VALUE!</v>
      </c>
      <c r="AK353" s="161" t="e">
        <f t="shared" si="210"/>
        <v>#VALUE!</v>
      </c>
      <c r="AL353" s="161" t="e">
        <f t="shared" si="211"/>
        <v>#VALUE!</v>
      </c>
      <c r="AM353" s="158" t="str">
        <f t="shared" si="212"/>
        <v>выходной</v>
      </c>
      <c r="AN353" s="159" t="e">
        <f>HLOOKUP(SEARCH("6",$M353)-1,$Q$3:$V353,$P353+1,FALSE)</f>
        <v>#VALUE!</v>
      </c>
      <c r="AO353" s="161" t="e">
        <f t="shared" si="213"/>
        <v>#VALUE!</v>
      </c>
      <c r="AP353" s="161" t="e">
        <f t="shared" si="214"/>
        <v>#VALUE!</v>
      </c>
      <c r="AQ353" s="162" t="str">
        <f t="shared" si="215"/>
        <v>выходной</v>
      </c>
      <c r="AR353" s="163" t="e">
        <f>HLOOKUP(SEARCH("7",$M353)-1,$Q$3:$V353,$P353+1,FALSE)</f>
        <v>#VALUE!</v>
      </c>
      <c r="AS353" s="164" t="str">
        <f t="shared" si="216"/>
        <v>выходной</v>
      </c>
      <c r="AT353" s="142"/>
      <c r="AU353" s="11" t="str">
        <f>IF(ISERROR(VLOOKUP(B353,'РЕОРГ 2008'!$A:$B,2,FALSE)),"",VLOOKUP(B353,'РЕОРГ 2008'!$A:$B,2,FALSE))</f>
        <v/>
      </c>
      <c r="AV353" s="12" t="str">
        <f t="shared" si="189"/>
        <v>Опер.касса №4378/0102</v>
      </c>
      <c r="AW353" s="31" t="e">
        <f>LEFT(#REF!,2)</f>
        <v>#REF!</v>
      </c>
      <c r="AX353" s="12" t="str">
        <f t="shared" si="195"/>
        <v>4378/0102</v>
      </c>
      <c r="AZ353" t="str">
        <f>IF(ISERROR(VLOOKUP(B353,'РЕОРГ 01.08.2009'!$A:$B,2,FALSE)),"",VLOOKUP(B353,'РЕОРГ 01.08.2009'!$A:$B,2,FALSE))</f>
        <v/>
      </c>
      <c r="BA353" s="12" t="str">
        <f t="shared" si="190"/>
        <v>Опер.касса №4378/0102</v>
      </c>
      <c r="BB353" t="e">
        <f>LEFT(#REF!,2)</f>
        <v>#REF!</v>
      </c>
      <c r="BC353" s="12" t="str">
        <f t="shared" si="196"/>
        <v>4378/0102</v>
      </c>
      <c r="BE353" t="str">
        <f>IF(ISERROR(VLOOKUP(B353,'РЕОРГ 01.10.2009'!A:C,3,FALSE)),"",VLOOKUP(B353,'РЕОРГ 01.10.2009'!A:C,3,FALSE))</f>
        <v/>
      </c>
      <c r="BF353" s="12" t="str">
        <f t="shared" si="191"/>
        <v>Опер.касса №4378/0102</v>
      </c>
      <c r="BG353" t="e">
        <f>LEFT(#REF!,2)</f>
        <v>#REF!</v>
      </c>
      <c r="BH353" s="12" t="str">
        <f t="shared" si="197"/>
        <v>4378/0102</v>
      </c>
      <c r="BJ353" t="str">
        <f>IF(ISERROR(VLOOKUP($B353,'РЕОРГ 01.05.2010'!A:B,2,FALSE)),"",VLOOKUP($B353,'РЕОРГ 01.05.2010'!A:B,2,FALSE))</f>
        <v/>
      </c>
      <c r="BK353" s="12" t="str">
        <f t="shared" si="192"/>
        <v>Опер.касса №4378/0102</v>
      </c>
      <c r="BL353" t="e">
        <f>LEFT(#REF!,2)</f>
        <v>#REF!</v>
      </c>
      <c r="BM353" s="12" t="str">
        <f t="shared" si="198"/>
        <v>4378/0102</v>
      </c>
      <c r="BO353" t="str">
        <f>IF(ISERROR(VLOOKUP($B353,'РЕОРГ 01.08.2010'!A:B,2,FALSE)),"",VLOOKUP($B353,'РЕОРГ 01.08.2010'!A:B,2,FALSE))</f>
        <v/>
      </c>
      <c r="BP353" s="12" t="str">
        <f t="shared" si="193"/>
        <v>Опер.касса №4378/0102</v>
      </c>
      <c r="BQ353" t="e">
        <f>LEFT(#REF!,2)</f>
        <v>#REF!</v>
      </c>
      <c r="BR353" s="12" t="str">
        <f t="shared" si="199"/>
        <v>4378/0102</v>
      </c>
    </row>
    <row r="354" spans="1:70" ht="12.75" customHeight="1">
      <c r="A354" t="str">
        <f t="shared" si="194"/>
        <v>4378/0103</v>
      </c>
      <c r="B354" s="133">
        <v>412</v>
      </c>
      <c r="C354" s="1" t="s">
        <v>6397</v>
      </c>
      <c r="D354" s="32" t="s">
        <v>1931</v>
      </c>
      <c r="E354" s="1" t="s">
        <v>6398</v>
      </c>
      <c r="F354" s="1" t="s">
        <v>4493</v>
      </c>
      <c r="G354" s="1" t="s">
        <v>1418</v>
      </c>
      <c r="H354" s="1" t="s">
        <v>6399</v>
      </c>
      <c r="I354" s="1" t="s">
        <v>6400</v>
      </c>
      <c r="J354" s="1"/>
      <c r="K354" s="1">
        <v>0.5</v>
      </c>
      <c r="L354" s="32" t="s">
        <v>4049</v>
      </c>
      <c r="M354" s="8" t="s">
        <v>11991</v>
      </c>
      <c r="N354" s="2" t="s">
        <v>12046</v>
      </c>
      <c r="O354" s="173"/>
      <c r="P354" s="168">
        <f t="shared" si="223"/>
        <v>351</v>
      </c>
      <c r="Q354" s="138">
        <f t="shared" si="217"/>
        <v>12</v>
      </c>
      <c r="R354" s="138">
        <f t="shared" si="218"/>
        <v>24</v>
      </c>
      <c r="S354" s="138" t="e">
        <f t="shared" si="219"/>
        <v>#VALUE!</v>
      </c>
      <c r="T354" s="138" t="e">
        <f t="shared" si="220"/>
        <v>#VALUE!</v>
      </c>
      <c r="U354" s="138" t="e">
        <f t="shared" si="221"/>
        <v>#VALUE!</v>
      </c>
      <c r="V354" s="138" t="e">
        <f t="shared" si="222"/>
        <v>#VALUE!</v>
      </c>
      <c r="W354" s="158" t="str">
        <f t="shared" si="200"/>
        <v>08:00 13:40</v>
      </c>
      <c r="X354" s="159" t="e">
        <f>HLOOKUP(SEARCH("2",$M354)-1,$Q$3:$V354,$P354+1,FALSE)</f>
        <v>#VALUE!</v>
      </c>
      <c r="Y354" s="160" t="e">
        <f t="shared" si="201"/>
        <v>#VALUE!</v>
      </c>
      <c r="Z354" s="161" t="e">
        <f t="shared" si="202"/>
        <v>#VALUE!</v>
      </c>
      <c r="AA354" s="158" t="str">
        <f t="shared" si="203"/>
        <v>выходной</v>
      </c>
      <c r="AB354" s="159">
        <f>HLOOKUP(SEARCH("3",$M354)-1,$Q$3:$V354,$P354+1,FALSE)</f>
        <v>12</v>
      </c>
      <c r="AC354" s="160" t="str">
        <f t="shared" si="204"/>
        <v>08:00 13:40|08:00 13:40</v>
      </c>
      <c r="AD354" s="161" t="str">
        <f t="shared" si="205"/>
        <v>08:00 13:40</v>
      </c>
      <c r="AE354" s="158" t="str">
        <f t="shared" si="206"/>
        <v>08:00 13:40</v>
      </c>
      <c r="AF354" s="159" t="e">
        <f>HLOOKUP(SEARCH("4",$M354)-1,$Q$3:$V354,$P354+1,FALSE)</f>
        <v>#VALUE!</v>
      </c>
      <c r="AG354" s="161" t="e">
        <f t="shared" si="207"/>
        <v>#VALUE!</v>
      </c>
      <c r="AH354" s="161" t="e">
        <f t="shared" si="208"/>
        <v>#VALUE!</v>
      </c>
      <c r="AI354" s="158" t="str">
        <f t="shared" si="209"/>
        <v>выходной</v>
      </c>
      <c r="AJ354" s="159">
        <f>HLOOKUP(SEARCH("5",$M354)-1,$Q$3:$V354,$P354+1,FALSE)</f>
        <v>24</v>
      </c>
      <c r="AK354" s="161" t="str">
        <f t="shared" si="210"/>
        <v>08:00 13:40</v>
      </c>
      <c r="AL354" s="161" t="e">
        <f t="shared" si="211"/>
        <v>#VALUE!</v>
      </c>
      <c r="AM354" s="158" t="str">
        <f t="shared" si="212"/>
        <v>08:00 13:40</v>
      </c>
      <c r="AN354" s="159" t="e">
        <f>HLOOKUP(SEARCH("6",$M354)-1,$Q$3:$V354,$P354+1,FALSE)</f>
        <v>#VALUE!</v>
      </c>
      <c r="AO354" s="161" t="e">
        <f t="shared" si="213"/>
        <v>#VALUE!</v>
      </c>
      <c r="AP354" s="161" t="e">
        <f t="shared" si="214"/>
        <v>#VALUE!</v>
      </c>
      <c r="AQ354" s="162" t="str">
        <f t="shared" si="215"/>
        <v>выходной</v>
      </c>
      <c r="AR354" s="163" t="e">
        <f>HLOOKUP(SEARCH("7",$M354)-1,$Q$3:$V354,$P354+1,FALSE)</f>
        <v>#VALUE!</v>
      </c>
      <c r="AS354" s="164" t="str">
        <f t="shared" si="216"/>
        <v>выходной</v>
      </c>
      <c r="AT354" s="142"/>
      <c r="AU354" s="11" t="str">
        <f>IF(ISERROR(VLOOKUP(B354,'РЕОРГ 2008'!$A:$B,2,FALSE)),"",VLOOKUP(B354,'РЕОРГ 2008'!$A:$B,2,FALSE))</f>
        <v/>
      </c>
      <c r="AV354" s="12" t="str">
        <f t="shared" si="189"/>
        <v>Опер.касса №4378/0103</v>
      </c>
      <c r="AW354" s="31" t="e">
        <f>LEFT(#REF!,2)</f>
        <v>#REF!</v>
      </c>
      <c r="AX354" s="12" t="str">
        <f t="shared" si="195"/>
        <v>4378/0103</v>
      </c>
      <c r="AZ354" t="str">
        <f>IF(ISERROR(VLOOKUP(B354,'РЕОРГ 01.08.2009'!$A:$B,2,FALSE)),"",VLOOKUP(B354,'РЕОРГ 01.08.2009'!$A:$B,2,FALSE))</f>
        <v/>
      </c>
      <c r="BA354" s="12" t="str">
        <f t="shared" si="190"/>
        <v>Опер.касса №4378/0103</v>
      </c>
      <c r="BB354" t="e">
        <f>LEFT(#REF!,2)</f>
        <v>#REF!</v>
      </c>
      <c r="BC354" s="12" t="str">
        <f t="shared" si="196"/>
        <v>4378/0103</v>
      </c>
      <c r="BE354" t="str">
        <f>IF(ISERROR(VLOOKUP(B354,'РЕОРГ 01.10.2009'!A:C,3,FALSE)),"",VLOOKUP(B354,'РЕОРГ 01.10.2009'!A:C,3,FALSE))</f>
        <v/>
      </c>
      <c r="BF354" s="12" t="str">
        <f t="shared" si="191"/>
        <v>Опер.касса №4378/0103</v>
      </c>
      <c r="BG354" t="e">
        <f>LEFT(#REF!,2)</f>
        <v>#REF!</v>
      </c>
      <c r="BH354" s="12" t="str">
        <f t="shared" si="197"/>
        <v>4378/0103</v>
      </c>
      <c r="BJ354" t="str">
        <f>IF(ISERROR(VLOOKUP($B354,'РЕОРГ 01.05.2010'!A:B,2,FALSE)),"",VLOOKUP($B354,'РЕОРГ 01.05.2010'!A:B,2,FALSE))</f>
        <v/>
      </c>
      <c r="BK354" s="12" t="str">
        <f t="shared" si="192"/>
        <v>Опер.касса №4378/0103</v>
      </c>
      <c r="BL354" t="e">
        <f>LEFT(#REF!,2)</f>
        <v>#REF!</v>
      </c>
      <c r="BM354" s="12" t="str">
        <f t="shared" si="198"/>
        <v>4378/0103</v>
      </c>
      <c r="BO354" t="str">
        <f>IF(ISERROR(VLOOKUP($B354,'РЕОРГ 01.08.2010'!A:B,2,FALSE)),"",VLOOKUP($B354,'РЕОРГ 01.08.2010'!A:B,2,FALSE))</f>
        <v/>
      </c>
      <c r="BP354" s="12" t="str">
        <f t="shared" si="193"/>
        <v>Опер.касса №4378/0103</v>
      </c>
      <c r="BQ354" t="e">
        <f>LEFT(#REF!,2)</f>
        <v>#REF!</v>
      </c>
      <c r="BR354" s="12" t="str">
        <f t="shared" si="199"/>
        <v>4378/0103</v>
      </c>
    </row>
    <row r="355" spans="1:70" ht="12.75" customHeight="1">
      <c r="A355" t="str">
        <f t="shared" si="194"/>
        <v>4378/0104</v>
      </c>
      <c r="B355" s="133">
        <v>413</v>
      </c>
      <c r="C355" s="1" t="s">
        <v>3934</v>
      </c>
      <c r="D355" s="32" t="s">
        <v>1931</v>
      </c>
      <c r="E355" s="1" t="s">
        <v>3935</v>
      </c>
      <c r="F355" s="1" t="s">
        <v>4493</v>
      </c>
      <c r="G355" s="1" t="s">
        <v>3936</v>
      </c>
      <c r="H355" s="1" t="s">
        <v>3937</v>
      </c>
      <c r="I355" s="1" t="s">
        <v>1757</v>
      </c>
      <c r="J355" s="1"/>
      <c r="K355" s="1">
        <v>1</v>
      </c>
      <c r="L355" s="32" t="s">
        <v>4049</v>
      </c>
      <c r="M355" s="8" t="s">
        <v>11991</v>
      </c>
      <c r="N355" s="2" t="s">
        <v>12047</v>
      </c>
      <c r="O355" s="173"/>
      <c r="P355" s="168">
        <f t="shared" si="223"/>
        <v>352</v>
      </c>
      <c r="Q355" s="138">
        <f t="shared" si="217"/>
        <v>25</v>
      </c>
      <c r="R355" s="138">
        <f t="shared" si="218"/>
        <v>50</v>
      </c>
      <c r="S355" s="138" t="e">
        <f t="shared" si="219"/>
        <v>#VALUE!</v>
      </c>
      <c r="T355" s="138" t="e">
        <f t="shared" si="220"/>
        <v>#VALUE!</v>
      </c>
      <c r="U355" s="138" t="e">
        <f t="shared" si="221"/>
        <v>#VALUE!</v>
      </c>
      <c r="V355" s="138" t="e">
        <f t="shared" si="222"/>
        <v>#VALUE!</v>
      </c>
      <c r="W355" s="158" t="str">
        <f t="shared" si="200"/>
        <v>09:00 17:00(13:00 14:00)</v>
      </c>
      <c r="X355" s="159" t="e">
        <f>HLOOKUP(SEARCH("2",$M355)-1,$Q$3:$V355,$P355+1,FALSE)</f>
        <v>#VALUE!</v>
      </c>
      <c r="Y355" s="160" t="e">
        <f t="shared" si="201"/>
        <v>#VALUE!</v>
      </c>
      <c r="Z355" s="161" t="e">
        <f t="shared" si="202"/>
        <v>#VALUE!</v>
      </c>
      <c r="AA355" s="158" t="str">
        <f t="shared" si="203"/>
        <v>выходной</v>
      </c>
      <c r="AB355" s="159">
        <f>HLOOKUP(SEARCH("3",$M355)-1,$Q$3:$V355,$P355+1,FALSE)</f>
        <v>25</v>
      </c>
      <c r="AC355" s="160" t="str">
        <f t="shared" si="204"/>
        <v>09:00 17:00(13:00 14:00)|09:00 16:00(13:00 14:00)</v>
      </c>
      <c r="AD355" s="161" t="str">
        <f t="shared" si="205"/>
        <v>09:00 17:00(13:00 14:00)</v>
      </c>
      <c r="AE355" s="158" t="str">
        <f t="shared" si="206"/>
        <v>09:00 17:00(13:00 14:00)</v>
      </c>
      <c r="AF355" s="159" t="e">
        <f>HLOOKUP(SEARCH("4",$M355)-1,$Q$3:$V355,$P355+1,FALSE)</f>
        <v>#VALUE!</v>
      </c>
      <c r="AG355" s="161" t="e">
        <f t="shared" si="207"/>
        <v>#VALUE!</v>
      </c>
      <c r="AH355" s="161" t="e">
        <f t="shared" si="208"/>
        <v>#VALUE!</v>
      </c>
      <c r="AI355" s="158" t="str">
        <f t="shared" si="209"/>
        <v>выходной</v>
      </c>
      <c r="AJ355" s="159">
        <f>HLOOKUP(SEARCH("5",$M355)-1,$Q$3:$V355,$P355+1,FALSE)</f>
        <v>50</v>
      </c>
      <c r="AK355" s="161" t="str">
        <f t="shared" si="210"/>
        <v>09:00 16:00(13:00 14:00)</v>
      </c>
      <c r="AL355" s="161" t="e">
        <f t="shared" si="211"/>
        <v>#VALUE!</v>
      </c>
      <c r="AM355" s="158" t="str">
        <f t="shared" si="212"/>
        <v>09:00 16:00(13:00 14:00)</v>
      </c>
      <c r="AN355" s="159" t="e">
        <f>HLOOKUP(SEARCH("6",$M355)-1,$Q$3:$V355,$P355+1,FALSE)</f>
        <v>#VALUE!</v>
      </c>
      <c r="AO355" s="161" t="e">
        <f t="shared" si="213"/>
        <v>#VALUE!</v>
      </c>
      <c r="AP355" s="161" t="e">
        <f t="shared" si="214"/>
        <v>#VALUE!</v>
      </c>
      <c r="AQ355" s="162" t="str">
        <f t="shared" si="215"/>
        <v>выходной</v>
      </c>
      <c r="AR355" s="163" t="e">
        <f>HLOOKUP(SEARCH("7",$M355)-1,$Q$3:$V355,$P355+1,FALSE)</f>
        <v>#VALUE!</v>
      </c>
      <c r="AS355" s="164" t="str">
        <f t="shared" si="216"/>
        <v>выходной</v>
      </c>
      <c r="AT355" s="142"/>
      <c r="AU355" s="11" t="str">
        <f>IF(ISERROR(VLOOKUP(B355,'РЕОРГ 2008'!$A:$B,2,FALSE)),"",VLOOKUP(B355,'РЕОРГ 2008'!$A:$B,2,FALSE))</f>
        <v/>
      </c>
      <c r="AV355" s="12" t="str">
        <f t="shared" si="189"/>
        <v>Опер.касса №4378/0104</v>
      </c>
      <c r="AW355" s="31" t="e">
        <f>LEFT(#REF!,2)</f>
        <v>#REF!</v>
      </c>
      <c r="AX355" s="12" t="str">
        <f t="shared" si="195"/>
        <v>4378/0104</v>
      </c>
      <c r="AZ355" t="str">
        <f>IF(ISERROR(VLOOKUP(B355,'РЕОРГ 01.08.2009'!$A:$B,2,FALSE)),"",VLOOKUP(B355,'РЕОРГ 01.08.2009'!$A:$B,2,FALSE))</f>
        <v/>
      </c>
      <c r="BA355" s="12" t="str">
        <f t="shared" si="190"/>
        <v>Опер.касса №4378/0104</v>
      </c>
      <c r="BB355" t="e">
        <f>LEFT(#REF!,2)</f>
        <v>#REF!</v>
      </c>
      <c r="BC355" s="12" t="str">
        <f t="shared" si="196"/>
        <v>4378/0104</v>
      </c>
      <c r="BE355" t="str">
        <f>IF(ISERROR(VLOOKUP(B355,'РЕОРГ 01.10.2009'!A:C,3,FALSE)),"",VLOOKUP(B355,'РЕОРГ 01.10.2009'!A:C,3,FALSE))</f>
        <v/>
      </c>
      <c r="BF355" s="12" t="str">
        <f t="shared" si="191"/>
        <v>Опер.касса №4378/0104</v>
      </c>
      <c r="BG355" t="e">
        <f>LEFT(#REF!,2)</f>
        <v>#REF!</v>
      </c>
      <c r="BH355" s="12" t="str">
        <f t="shared" si="197"/>
        <v>4378/0104</v>
      </c>
      <c r="BJ355" t="str">
        <f>IF(ISERROR(VLOOKUP($B355,'РЕОРГ 01.05.2010'!A:B,2,FALSE)),"",VLOOKUP($B355,'РЕОРГ 01.05.2010'!A:B,2,FALSE))</f>
        <v/>
      </c>
      <c r="BK355" s="12" t="str">
        <f t="shared" si="192"/>
        <v>Опер.касса №4378/0104</v>
      </c>
      <c r="BL355" t="e">
        <f>LEFT(#REF!,2)</f>
        <v>#REF!</v>
      </c>
      <c r="BM355" s="12" t="str">
        <f t="shared" si="198"/>
        <v>4378/0104</v>
      </c>
      <c r="BO355" t="str">
        <f>IF(ISERROR(VLOOKUP($B355,'РЕОРГ 01.08.2010'!A:B,2,FALSE)),"",VLOOKUP($B355,'РЕОРГ 01.08.2010'!A:B,2,FALSE))</f>
        <v/>
      </c>
      <c r="BP355" s="12" t="str">
        <f t="shared" si="193"/>
        <v>Опер.касса №4378/0104</v>
      </c>
      <c r="BQ355" t="e">
        <f>LEFT(#REF!,2)</f>
        <v>#REF!</v>
      </c>
      <c r="BR355" s="12" t="str">
        <f t="shared" si="199"/>
        <v>4378/0104</v>
      </c>
    </row>
    <row r="356" spans="1:70" ht="12.75" customHeight="1">
      <c r="A356" t="str">
        <f t="shared" si="194"/>
        <v>4378/0109</v>
      </c>
      <c r="B356" s="133">
        <v>414</v>
      </c>
      <c r="C356" s="1" t="s">
        <v>3938</v>
      </c>
      <c r="D356" s="32" t="s">
        <v>7017</v>
      </c>
      <c r="E356" s="1" t="s">
        <v>3939</v>
      </c>
      <c r="F356" s="1" t="s">
        <v>4493</v>
      </c>
      <c r="G356" s="1" t="s">
        <v>3940</v>
      </c>
      <c r="H356" s="1" t="s">
        <v>3941</v>
      </c>
      <c r="I356" s="1" t="s">
        <v>3942</v>
      </c>
      <c r="J356" s="1"/>
      <c r="K356" s="1">
        <v>6.25</v>
      </c>
      <c r="L356" s="32" t="s">
        <v>4051</v>
      </c>
      <c r="M356" s="8" t="s">
        <v>11771</v>
      </c>
      <c r="N356" s="2" t="s">
        <v>12048</v>
      </c>
      <c r="O356" s="173"/>
      <c r="P356" s="168">
        <f t="shared" si="223"/>
        <v>353</v>
      </c>
      <c r="Q356" s="138">
        <f t="shared" si="217"/>
        <v>25</v>
      </c>
      <c r="R356" s="138">
        <f t="shared" si="218"/>
        <v>50</v>
      </c>
      <c r="S356" s="138">
        <f t="shared" si="219"/>
        <v>75</v>
      </c>
      <c r="T356" s="138">
        <f t="shared" si="220"/>
        <v>100</v>
      </c>
      <c r="U356" s="138" t="e">
        <f t="shared" si="221"/>
        <v>#VALUE!</v>
      </c>
      <c r="V356" s="138" t="e">
        <f t="shared" si="222"/>
        <v>#VALUE!</v>
      </c>
      <c r="W356" s="158" t="str">
        <f t="shared" si="200"/>
        <v>09:00 15:00(12:00 13:00)</v>
      </c>
      <c r="X356" s="159">
        <f>HLOOKUP(SEARCH("2",$M356)-1,$Q$3:$V356,$P356+1,FALSE)</f>
        <v>25</v>
      </c>
      <c r="Y356" s="160" t="str">
        <f t="shared" si="201"/>
        <v>09:00 15:00(12:00 13:00)|09:00 15:00(12:00 13:00)|09:00 15:00(12:00 13:00)|09:00 15:00(12:00 13:00)</v>
      </c>
      <c r="Z356" s="161" t="str">
        <f t="shared" si="202"/>
        <v>09:00 15:00(12:00 13:00)</v>
      </c>
      <c r="AA356" s="158" t="str">
        <f t="shared" si="203"/>
        <v>09:00 15:00(12:00 13:00)</v>
      </c>
      <c r="AB356" s="159">
        <f>HLOOKUP(SEARCH("3",$M356)-1,$Q$3:$V356,$P356+1,FALSE)</f>
        <v>50</v>
      </c>
      <c r="AC356" s="160" t="str">
        <f t="shared" si="204"/>
        <v>09:00 15:00(12:00 13:00)|09:00 15:00(12:00 13:00)|09:00 15:00(12:00 13:00)</v>
      </c>
      <c r="AD356" s="161" t="str">
        <f t="shared" si="205"/>
        <v>09:00 15:00(12:00 13:00)</v>
      </c>
      <c r="AE356" s="158" t="str">
        <f t="shared" si="206"/>
        <v>09:00 15:00(12:00 13:00)</v>
      </c>
      <c r="AF356" s="159">
        <f>HLOOKUP(SEARCH("4",$M356)-1,$Q$3:$V356,$P356+1,FALSE)</f>
        <v>75</v>
      </c>
      <c r="AG356" s="161" t="str">
        <f t="shared" si="207"/>
        <v>09:00 15:00(12:00 13:00)|09:00 15:00(12:00 13:00)</v>
      </c>
      <c r="AH356" s="161" t="str">
        <f t="shared" si="208"/>
        <v>09:00 15:00(12:00 13:00)</v>
      </c>
      <c r="AI356" s="158" t="str">
        <f t="shared" si="209"/>
        <v>09:00 15:00(12:00 13:00)</v>
      </c>
      <c r="AJ356" s="159">
        <f>HLOOKUP(SEARCH("5",$M356)-1,$Q$3:$V356,$P356+1,FALSE)</f>
        <v>100</v>
      </c>
      <c r="AK356" s="161" t="str">
        <f t="shared" si="210"/>
        <v>09:00 15:00(12:00 13:00)</v>
      </c>
      <c r="AL356" s="161" t="e">
        <f t="shared" si="211"/>
        <v>#VALUE!</v>
      </c>
      <c r="AM356" s="158" t="str">
        <f t="shared" si="212"/>
        <v>09:00 15:00(12:00 13:00)</v>
      </c>
      <c r="AN356" s="159" t="e">
        <f>HLOOKUP(SEARCH("6",$M356)-1,$Q$3:$V356,$P356+1,FALSE)</f>
        <v>#VALUE!</v>
      </c>
      <c r="AO356" s="161" t="e">
        <f t="shared" si="213"/>
        <v>#VALUE!</v>
      </c>
      <c r="AP356" s="161" t="e">
        <f t="shared" si="214"/>
        <v>#VALUE!</v>
      </c>
      <c r="AQ356" s="162" t="str">
        <f t="shared" si="215"/>
        <v>выходной</v>
      </c>
      <c r="AR356" s="163" t="e">
        <f>HLOOKUP(SEARCH("7",$M356)-1,$Q$3:$V356,$P356+1,FALSE)</f>
        <v>#VALUE!</v>
      </c>
      <c r="AS356" s="164" t="str">
        <f t="shared" si="216"/>
        <v>выходной</v>
      </c>
      <c r="AT356" s="142"/>
      <c r="AU356" s="11" t="str">
        <f>IF(ISERROR(VLOOKUP(B356,'РЕОРГ 2008'!$A:$B,2,FALSE)),"",VLOOKUP(B356,'РЕОРГ 2008'!$A:$B,2,FALSE))</f>
        <v/>
      </c>
      <c r="AV356" s="12" t="str">
        <f t="shared" si="189"/>
        <v>Доп.офис №4378/0109</v>
      </c>
      <c r="AW356" s="31" t="e">
        <f>LEFT(#REF!,2)</f>
        <v>#REF!</v>
      </c>
      <c r="AX356" s="12" t="str">
        <f t="shared" si="195"/>
        <v>4378/0109</v>
      </c>
      <c r="AZ356" t="str">
        <f>IF(ISERROR(VLOOKUP(B356,'РЕОРГ 01.08.2009'!$A:$B,2,FALSE)),"",VLOOKUP(B356,'РЕОРГ 01.08.2009'!$A:$B,2,FALSE))</f>
        <v/>
      </c>
      <c r="BA356" s="12" t="str">
        <f t="shared" si="190"/>
        <v>Доп.офис №4378/0109</v>
      </c>
      <c r="BB356" t="e">
        <f>LEFT(#REF!,2)</f>
        <v>#REF!</v>
      </c>
      <c r="BC356" s="12" t="str">
        <f t="shared" si="196"/>
        <v>4378/0109</v>
      </c>
      <c r="BE356" t="str">
        <f>IF(ISERROR(VLOOKUP(B356,'РЕОРГ 01.10.2009'!A:C,3,FALSE)),"",VLOOKUP(B356,'РЕОРГ 01.10.2009'!A:C,3,FALSE))</f>
        <v/>
      </c>
      <c r="BF356" s="12" t="str">
        <f t="shared" si="191"/>
        <v>Доп.офис №4378/0109</v>
      </c>
      <c r="BG356" t="e">
        <f>LEFT(#REF!,2)</f>
        <v>#REF!</v>
      </c>
      <c r="BH356" s="12" t="str">
        <f t="shared" si="197"/>
        <v>4378/0109</v>
      </c>
      <c r="BJ356" t="str">
        <f>IF(ISERROR(VLOOKUP($B356,'РЕОРГ 01.05.2010'!A:B,2,FALSE)),"",VLOOKUP($B356,'РЕОРГ 01.05.2010'!A:B,2,FALSE))</f>
        <v/>
      </c>
      <c r="BK356" s="12" t="str">
        <f t="shared" si="192"/>
        <v>Доп.офис №4378/0109</v>
      </c>
      <c r="BL356" t="e">
        <f>LEFT(#REF!,2)</f>
        <v>#REF!</v>
      </c>
      <c r="BM356" s="12" t="str">
        <f t="shared" si="198"/>
        <v>4378/0109</v>
      </c>
      <c r="BO356" t="str">
        <f>IF(ISERROR(VLOOKUP($B356,'РЕОРГ 01.08.2010'!A:B,2,FALSE)),"",VLOOKUP($B356,'РЕОРГ 01.08.2010'!A:B,2,FALSE))</f>
        <v/>
      </c>
      <c r="BP356" s="12" t="str">
        <f t="shared" si="193"/>
        <v>Доп.офис №4378/0109</v>
      </c>
      <c r="BQ356" t="e">
        <f>LEFT(#REF!,2)</f>
        <v>#REF!</v>
      </c>
      <c r="BR356" s="12" t="str">
        <f t="shared" si="199"/>
        <v>4378/0109</v>
      </c>
    </row>
    <row r="357" spans="1:70" ht="12.75" customHeight="1">
      <c r="A357" t="str">
        <f t="shared" si="194"/>
        <v>4378/011</v>
      </c>
      <c r="B357" s="133">
        <v>415</v>
      </c>
      <c r="C357" s="1" t="s">
        <v>3943</v>
      </c>
      <c r="D357" s="32" t="s">
        <v>1931</v>
      </c>
      <c r="E357" s="1" t="s">
        <v>3944</v>
      </c>
      <c r="F357" s="1" t="s">
        <v>4493</v>
      </c>
      <c r="G357" s="1" t="s">
        <v>3945</v>
      </c>
      <c r="H357" s="1" t="s">
        <v>3946</v>
      </c>
      <c r="I357" s="1" t="s">
        <v>3947</v>
      </c>
      <c r="J357" s="1"/>
      <c r="K357" s="1">
        <v>3.75</v>
      </c>
      <c r="L357" s="32" t="s">
        <v>4052</v>
      </c>
      <c r="M357" s="8" t="s">
        <v>11771</v>
      </c>
      <c r="N357" s="2" t="s">
        <v>11845</v>
      </c>
      <c r="O357" s="173"/>
      <c r="P357" s="168">
        <f t="shared" si="223"/>
        <v>354</v>
      </c>
      <c r="Q357" s="138">
        <f t="shared" si="217"/>
        <v>25</v>
      </c>
      <c r="R357" s="138">
        <f t="shared" si="218"/>
        <v>50</v>
      </c>
      <c r="S357" s="138">
        <f t="shared" si="219"/>
        <v>75</v>
      </c>
      <c r="T357" s="138">
        <f t="shared" si="220"/>
        <v>100</v>
      </c>
      <c r="U357" s="138" t="e">
        <f t="shared" si="221"/>
        <v>#VALUE!</v>
      </c>
      <c r="V357" s="138" t="e">
        <f t="shared" si="222"/>
        <v>#VALUE!</v>
      </c>
      <c r="W357" s="158" t="str">
        <f t="shared" si="200"/>
        <v>08:00 16:00(13:00 14:00)</v>
      </c>
      <c r="X357" s="159">
        <f>HLOOKUP(SEARCH("2",$M357)-1,$Q$3:$V357,$P357+1,FALSE)</f>
        <v>25</v>
      </c>
      <c r="Y357" s="160" t="str">
        <f t="shared" si="201"/>
        <v>08:00 16:00(13:00 14:00)|08:00 16:00(13:00 14:00)|08:00 16:00(13:00 14:00)|08:00 16:00(13:00 14:00)</v>
      </c>
      <c r="Z357" s="161" t="str">
        <f t="shared" si="202"/>
        <v>08:00 16:00(13:00 14:00)</v>
      </c>
      <c r="AA357" s="158" t="str">
        <f t="shared" si="203"/>
        <v>08:00 16:00(13:00 14:00)</v>
      </c>
      <c r="AB357" s="159">
        <f>HLOOKUP(SEARCH("3",$M357)-1,$Q$3:$V357,$P357+1,FALSE)</f>
        <v>50</v>
      </c>
      <c r="AC357" s="160" t="str">
        <f t="shared" si="204"/>
        <v>08:00 16:00(13:00 14:00)|08:00 16:00(13:00 14:00)|08:00 16:00(13:00 14:00)</v>
      </c>
      <c r="AD357" s="161" t="str">
        <f t="shared" si="205"/>
        <v>08:00 16:00(13:00 14:00)</v>
      </c>
      <c r="AE357" s="158" t="str">
        <f t="shared" si="206"/>
        <v>08:00 16:00(13:00 14:00)</v>
      </c>
      <c r="AF357" s="159">
        <f>HLOOKUP(SEARCH("4",$M357)-1,$Q$3:$V357,$P357+1,FALSE)</f>
        <v>75</v>
      </c>
      <c r="AG357" s="161" t="str">
        <f t="shared" si="207"/>
        <v>08:00 16:00(13:00 14:00)|08:00 16:00(13:00 14:00)</v>
      </c>
      <c r="AH357" s="161" t="str">
        <f t="shared" si="208"/>
        <v>08:00 16:00(13:00 14:00)</v>
      </c>
      <c r="AI357" s="158" t="str">
        <f t="shared" si="209"/>
        <v>08:00 16:00(13:00 14:00)</v>
      </c>
      <c r="AJ357" s="159">
        <f>HLOOKUP(SEARCH("5",$M357)-1,$Q$3:$V357,$P357+1,FALSE)</f>
        <v>100</v>
      </c>
      <c r="AK357" s="161" t="str">
        <f t="shared" si="210"/>
        <v>08:00 16:00(13:00 14:00)</v>
      </c>
      <c r="AL357" s="161" t="e">
        <f t="shared" si="211"/>
        <v>#VALUE!</v>
      </c>
      <c r="AM357" s="158" t="str">
        <f t="shared" si="212"/>
        <v>08:00 16:00(13:00 14:00)</v>
      </c>
      <c r="AN357" s="159" t="e">
        <f>HLOOKUP(SEARCH("6",$M357)-1,$Q$3:$V357,$P357+1,FALSE)</f>
        <v>#VALUE!</v>
      </c>
      <c r="AO357" s="161" t="e">
        <f t="shared" si="213"/>
        <v>#VALUE!</v>
      </c>
      <c r="AP357" s="161" t="e">
        <f t="shared" si="214"/>
        <v>#VALUE!</v>
      </c>
      <c r="AQ357" s="162" t="str">
        <f t="shared" si="215"/>
        <v>выходной</v>
      </c>
      <c r="AR357" s="163" t="e">
        <f>HLOOKUP(SEARCH("7",$M357)-1,$Q$3:$V357,$P357+1,FALSE)</f>
        <v>#VALUE!</v>
      </c>
      <c r="AS357" s="164" t="str">
        <f t="shared" si="216"/>
        <v>выходной</v>
      </c>
      <c r="AT357" s="142"/>
      <c r="AU357" s="11" t="str">
        <f>IF(ISERROR(VLOOKUP(B357,'РЕОРГ 2008'!$A:$B,2,FALSE)),"",VLOOKUP(B357,'РЕОРГ 2008'!$A:$B,2,FALSE))</f>
        <v/>
      </c>
      <c r="AV357" s="12" t="str">
        <f t="shared" si="189"/>
        <v>Опер.касса №4378/011</v>
      </c>
      <c r="AW357" s="31" t="e">
        <f>LEFT(#REF!,2)</f>
        <v>#REF!</v>
      </c>
      <c r="AX357" s="12" t="str">
        <f t="shared" si="195"/>
        <v>4378/011</v>
      </c>
      <c r="AZ357" t="str">
        <f>IF(ISERROR(VLOOKUP(B357,'РЕОРГ 01.08.2009'!$A:$B,2,FALSE)),"",VLOOKUP(B357,'РЕОРГ 01.08.2009'!$A:$B,2,FALSE))</f>
        <v/>
      </c>
      <c r="BA357" s="12" t="str">
        <f t="shared" si="190"/>
        <v>Опер.касса №4378/011</v>
      </c>
      <c r="BB357" t="e">
        <f>LEFT(#REF!,2)</f>
        <v>#REF!</v>
      </c>
      <c r="BC357" s="12" t="str">
        <f t="shared" si="196"/>
        <v>4378/011</v>
      </c>
      <c r="BE357" t="str">
        <f>IF(ISERROR(VLOOKUP(B357,'РЕОРГ 01.10.2009'!A:C,3,FALSE)),"",VLOOKUP(B357,'РЕОРГ 01.10.2009'!A:C,3,FALSE))</f>
        <v/>
      </c>
      <c r="BF357" s="12" t="str">
        <f t="shared" si="191"/>
        <v>Опер.касса №4378/011</v>
      </c>
      <c r="BG357" t="e">
        <f>LEFT(#REF!,2)</f>
        <v>#REF!</v>
      </c>
      <c r="BH357" s="12" t="str">
        <f t="shared" si="197"/>
        <v>4378/011</v>
      </c>
      <c r="BJ357" t="str">
        <f>IF(ISERROR(VLOOKUP($B357,'РЕОРГ 01.05.2010'!A:B,2,FALSE)),"",VLOOKUP($B357,'РЕОРГ 01.05.2010'!A:B,2,FALSE))</f>
        <v/>
      </c>
      <c r="BK357" s="12" t="str">
        <f t="shared" si="192"/>
        <v>Опер.касса №4378/011</v>
      </c>
      <c r="BL357" t="e">
        <f>LEFT(#REF!,2)</f>
        <v>#REF!</v>
      </c>
      <c r="BM357" s="12" t="str">
        <f t="shared" si="198"/>
        <v>4378/011</v>
      </c>
      <c r="BO357" t="str">
        <f>IF(ISERROR(VLOOKUP($B357,'РЕОРГ 01.08.2010'!A:B,2,FALSE)),"",VLOOKUP($B357,'РЕОРГ 01.08.2010'!A:B,2,FALSE))</f>
        <v/>
      </c>
      <c r="BP357" s="12" t="str">
        <f t="shared" si="193"/>
        <v>Опер.касса №4378/011</v>
      </c>
      <c r="BQ357" t="e">
        <f>LEFT(#REF!,2)</f>
        <v>#REF!</v>
      </c>
      <c r="BR357" s="12" t="str">
        <f t="shared" si="199"/>
        <v>4378/011</v>
      </c>
    </row>
    <row r="358" spans="1:70" ht="12.75" customHeight="1">
      <c r="A358" t="str">
        <f t="shared" si="194"/>
        <v>4378/0110</v>
      </c>
      <c r="B358" s="133">
        <v>416</v>
      </c>
      <c r="C358" s="1" t="s">
        <v>3948</v>
      </c>
      <c r="D358" s="32" t="s">
        <v>1926</v>
      </c>
      <c r="E358" s="1" t="s">
        <v>3949</v>
      </c>
      <c r="F358" s="1" t="s">
        <v>4493</v>
      </c>
      <c r="G358" s="1" t="s">
        <v>3950</v>
      </c>
      <c r="H358" s="1" t="s">
        <v>3951</v>
      </c>
      <c r="I358" s="1" t="s">
        <v>1758</v>
      </c>
      <c r="J358" s="1"/>
      <c r="K358" s="1">
        <v>4</v>
      </c>
      <c r="L358" s="32" t="s">
        <v>4051</v>
      </c>
      <c r="M358" s="8" t="s">
        <v>11773</v>
      </c>
      <c r="N358" s="2" t="s">
        <v>12049</v>
      </c>
      <c r="O358" s="173"/>
      <c r="P358" s="168">
        <f t="shared" si="223"/>
        <v>355</v>
      </c>
      <c r="Q358" s="138">
        <f t="shared" si="217"/>
        <v>12</v>
      </c>
      <c r="R358" s="138">
        <f t="shared" si="218"/>
        <v>24</v>
      </c>
      <c r="S358" s="138">
        <f t="shared" si="219"/>
        <v>36</v>
      </c>
      <c r="T358" s="138">
        <f t="shared" si="220"/>
        <v>48</v>
      </c>
      <c r="U358" s="138">
        <f t="shared" si="221"/>
        <v>60</v>
      </c>
      <c r="V358" s="138" t="e">
        <f t="shared" si="222"/>
        <v>#VALUE!</v>
      </c>
      <c r="W358" s="158" t="str">
        <f t="shared" si="200"/>
        <v>08:00 18:00</v>
      </c>
      <c r="X358" s="159">
        <f>HLOOKUP(SEARCH("2",$M358)-1,$Q$3:$V358,$P358+1,FALSE)</f>
        <v>12</v>
      </c>
      <c r="Y358" s="160" t="str">
        <f t="shared" si="201"/>
        <v>08:00 18:00|08:00 18:00|08:00 18:00|08:00 18:00|08:00 14:00</v>
      </c>
      <c r="Z358" s="161" t="str">
        <f t="shared" si="202"/>
        <v>08:00 18:00</v>
      </c>
      <c r="AA358" s="158" t="str">
        <f t="shared" si="203"/>
        <v>08:00 18:00</v>
      </c>
      <c r="AB358" s="159">
        <f>HLOOKUP(SEARCH("3",$M358)-1,$Q$3:$V358,$P358+1,FALSE)</f>
        <v>24</v>
      </c>
      <c r="AC358" s="160" t="str">
        <f t="shared" si="204"/>
        <v>08:00 18:00|08:00 18:00|08:00 18:00|08:00 14:00</v>
      </c>
      <c r="AD358" s="161" t="str">
        <f t="shared" si="205"/>
        <v>08:00 18:00</v>
      </c>
      <c r="AE358" s="158" t="str">
        <f t="shared" si="206"/>
        <v>08:00 18:00</v>
      </c>
      <c r="AF358" s="159">
        <f>HLOOKUP(SEARCH("4",$M358)-1,$Q$3:$V358,$P358+1,FALSE)</f>
        <v>36</v>
      </c>
      <c r="AG358" s="161" t="str">
        <f t="shared" si="207"/>
        <v>08:00 18:00|08:00 18:00|08:00 14:00</v>
      </c>
      <c r="AH358" s="161" t="str">
        <f t="shared" si="208"/>
        <v>08:00 18:00</v>
      </c>
      <c r="AI358" s="158" t="str">
        <f t="shared" si="209"/>
        <v>08:00 18:00</v>
      </c>
      <c r="AJ358" s="159">
        <f>HLOOKUP(SEARCH("5",$M358)-1,$Q$3:$V358,$P358+1,FALSE)</f>
        <v>48</v>
      </c>
      <c r="AK358" s="161" t="str">
        <f t="shared" si="210"/>
        <v>08:00 18:00|08:00 14:00</v>
      </c>
      <c r="AL358" s="161" t="str">
        <f t="shared" si="211"/>
        <v>08:00 18:00</v>
      </c>
      <c r="AM358" s="158" t="str">
        <f t="shared" si="212"/>
        <v>08:00 18:00</v>
      </c>
      <c r="AN358" s="159">
        <f>HLOOKUP(SEARCH("6",$M358)-1,$Q$3:$V358,$P358+1,FALSE)</f>
        <v>60</v>
      </c>
      <c r="AO358" s="161" t="str">
        <f t="shared" si="213"/>
        <v>08:00 14:00</v>
      </c>
      <c r="AP358" s="161" t="e">
        <f t="shared" si="214"/>
        <v>#VALUE!</v>
      </c>
      <c r="AQ358" s="162" t="str">
        <f t="shared" si="215"/>
        <v>08:00 14:00</v>
      </c>
      <c r="AR358" s="163" t="e">
        <f>HLOOKUP(SEARCH("7",$M358)-1,$Q$3:$V358,$P358+1,FALSE)</f>
        <v>#VALUE!</v>
      </c>
      <c r="AS358" s="164" t="str">
        <f t="shared" si="216"/>
        <v>выходной</v>
      </c>
      <c r="AT358" s="142"/>
      <c r="AU358" s="11" t="str">
        <f>IF(ISERROR(VLOOKUP(B358,'РЕОРГ 2008'!$A:$B,2,FALSE)),"",VLOOKUP(B358,'РЕОРГ 2008'!$A:$B,2,FALSE))</f>
        <v/>
      </c>
      <c r="AV358" s="12" t="str">
        <f t="shared" si="189"/>
        <v>Доп.офис №4378/0110</v>
      </c>
      <c r="AW358" s="31" t="e">
        <f>LEFT(#REF!,2)</f>
        <v>#REF!</v>
      </c>
      <c r="AX358" s="12" t="str">
        <f t="shared" si="195"/>
        <v>4378/0110</v>
      </c>
      <c r="AZ358" t="str">
        <f>IF(ISERROR(VLOOKUP(B358,'РЕОРГ 01.08.2009'!$A:$B,2,FALSE)),"",VLOOKUP(B358,'РЕОРГ 01.08.2009'!$A:$B,2,FALSE))</f>
        <v/>
      </c>
      <c r="BA358" s="12" t="str">
        <f t="shared" si="190"/>
        <v>Доп.офис №4378/0110</v>
      </c>
      <c r="BB358" t="e">
        <f>LEFT(#REF!,2)</f>
        <v>#REF!</v>
      </c>
      <c r="BC358" s="12" t="str">
        <f t="shared" si="196"/>
        <v>4378/0110</v>
      </c>
      <c r="BE358" t="str">
        <f>IF(ISERROR(VLOOKUP(B358,'РЕОРГ 01.10.2009'!A:C,3,FALSE)),"",VLOOKUP(B358,'РЕОРГ 01.10.2009'!A:C,3,FALSE))</f>
        <v/>
      </c>
      <c r="BF358" s="12" t="str">
        <f t="shared" si="191"/>
        <v>Доп.офис №4378/0110</v>
      </c>
      <c r="BG358" t="e">
        <f>LEFT(#REF!,2)</f>
        <v>#REF!</v>
      </c>
      <c r="BH358" s="12" t="str">
        <f t="shared" si="197"/>
        <v>4378/0110</v>
      </c>
      <c r="BJ358" t="str">
        <f>IF(ISERROR(VLOOKUP($B358,'РЕОРГ 01.05.2010'!A:B,2,FALSE)),"",VLOOKUP($B358,'РЕОРГ 01.05.2010'!A:B,2,FALSE))</f>
        <v/>
      </c>
      <c r="BK358" s="12" t="str">
        <f t="shared" si="192"/>
        <v>Доп.офис №4378/0110</v>
      </c>
      <c r="BL358" t="e">
        <f>LEFT(#REF!,2)</f>
        <v>#REF!</v>
      </c>
      <c r="BM358" s="12" t="str">
        <f t="shared" si="198"/>
        <v>4378/0110</v>
      </c>
      <c r="BO358" t="str">
        <f>IF(ISERROR(VLOOKUP($B358,'РЕОРГ 01.08.2010'!A:B,2,FALSE)),"",VLOOKUP($B358,'РЕОРГ 01.08.2010'!A:B,2,FALSE))</f>
        <v/>
      </c>
      <c r="BP358" s="12" t="str">
        <f t="shared" si="193"/>
        <v>Доп.офис №4378/0110</v>
      </c>
      <c r="BQ358" t="e">
        <f>LEFT(#REF!,2)</f>
        <v>#REF!</v>
      </c>
      <c r="BR358" s="12" t="str">
        <f t="shared" si="199"/>
        <v>4378/0110</v>
      </c>
    </row>
    <row r="359" spans="1:70" ht="12.75" customHeight="1">
      <c r="A359" t="str">
        <f t="shared" si="194"/>
        <v>4378/0112</v>
      </c>
      <c r="B359" s="133">
        <v>418</v>
      </c>
      <c r="C359" s="1" t="s">
        <v>6414</v>
      </c>
      <c r="D359" s="32" t="s">
        <v>1926</v>
      </c>
      <c r="E359" s="1" t="s">
        <v>6415</v>
      </c>
      <c r="F359" s="1" t="s">
        <v>4493</v>
      </c>
      <c r="G359" s="1" t="s">
        <v>1419</v>
      </c>
      <c r="H359" s="1" t="s">
        <v>6416</v>
      </c>
      <c r="I359" s="1" t="s">
        <v>6417</v>
      </c>
      <c r="J359" s="1"/>
      <c r="K359" s="1">
        <v>1</v>
      </c>
      <c r="L359" s="32" t="s">
        <v>2043</v>
      </c>
      <c r="M359" s="8" t="s">
        <v>11773</v>
      </c>
      <c r="N359" s="2" t="s">
        <v>12050</v>
      </c>
      <c r="O359" s="173"/>
      <c r="P359" s="168">
        <f t="shared" si="223"/>
        <v>356</v>
      </c>
      <c r="Q359" s="138">
        <f t="shared" si="217"/>
        <v>25</v>
      </c>
      <c r="R359" s="138">
        <f t="shared" si="218"/>
        <v>50</v>
      </c>
      <c r="S359" s="138">
        <f t="shared" si="219"/>
        <v>75</v>
      </c>
      <c r="T359" s="138">
        <f t="shared" si="220"/>
        <v>100</v>
      </c>
      <c r="U359" s="138">
        <f t="shared" si="221"/>
        <v>125</v>
      </c>
      <c r="V359" s="138" t="e">
        <f t="shared" si="222"/>
        <v>#VALUE!</v>
      </c>
      <c r="W359" s="158" t="str">
        <f t="shared" si="200"/>
        <v>09:00 17:30(13:00 14:00)</v>
      </c>
      <c r="X359" s="159">
        <f>HLOOKUP(SEARCH("2",$M359)-1,$Q$3:$V359,$P359+1,FALSE)</f>
        <v>25</v>
      </c>
      <c r="Y359" s="160" t="str">
        <f t="shared" si="201"/>
        <v>09:00 17:30(13:00 14:00)|09:00 17:30(13:00 14:00)|09:00 17:30(13:00 14:00)|09:00 17:30(13:00 14:00)|09:00 14:00</v>
      </c>
      <c r="Z359" s="161" t="str">
        <f t="shared" si="202"/>
        <v>09:00 17:30(13:00 14:00)</v>
      </c>
      <c r="AA359" s="158" t="str">
        <f t="shared" si="203"/>
        <v>09:00 17:30(13:00 14:00)</v>
      </c>
      <c r="AB359" s="159">
        <f>HLOOKUP(SEARCH("3",$M359)-1,$Q$3:$V359,$P359+1,FALSE)</f>
        <v>50</v>
      </c>
      <c r="AC359" s="160" t="str">
        <f t="shared" si="204"/>
        <v>09:00 17:30(13:00 14:00)|09:00 17:30(13:00 14:00)|09:00 17:30(13:00 14:00)|09:00 14:00</v>
      </c>
      <c r="AD359" s="161" t="str">
        <f t="shared" si="205"/>
        <v>09:00 17:30(13:00 14:00)</v>
      </c>
      <c r="AE359" s="158" t="str">
        <f t="shared" si="206"/>
        <v>09:00 17:30(13:00 14:00)</v>
      </c>
      <c r="AF359" s="159">
        <f>HLOOKUP(SEARCH("4",$M359)-1,$Q$3:$V359,$P359+1,FALSE)</f>
        <v>75</v>
      </c>
      <c r="AG359" s="161" t="str">
        <f t="shared" si="207"/>
        <v>09:00 17:30(13:00 14:00)|09:00 17:30(13:00 14:00)|09:00 14:00</v>
      </c>
      <c r="AH359" s="161" t="str">
        <f t="shared" si="208"/>
        <v>09:00 17:30(13:00 14:00)</v>
      </c>
      <c r="AI359" s="158" t="str">
        <f t="shared" si="209"/>
        <v>09:00 17:30(13:00 14:00)</v>
      </c>
      <c r="AJ359" s="159">
        <f>HLOOKUP(SEARCH("5",$M359)-1,$Q$3:$V359,$P359+1,FALSE)</f>
        <v>100</v>
      </c>
      <c r="AK359" s="161" t="str">
        <f t="shared" si="210"/>
        <v>09:00 17:30(13:00 14:00)|09:00 14:00</v>
      </c>
      <c r="AL359" s="161" t="str">
        <f t="shared" si="211"/>
        <v>09:00 17:30(13:00 14:00)</v>
      </c>
      <c r="AM359" s="158" t="str">
        <f t="shared" si="212"/>
        <v>09:00 17:30(13:00 14:00)</v>
      </c>
      <c r="AN359" s="159">
        <f>HLOOKUP(SEARCH("6",$M359)-1,$Q$3:$V359,$P359+1,FALSE)</f>
        <v>125</v>
      </c>
      <c r="AO359" s="161" t="str">
        <f t="shared" si="213"/>
        <v>09:00 14:00</v>
      </c>
      <c r="AP359" s="161" t="e">
        <f t="shared" si="214"/>
        <v>#VALUE!</v>
      </c>
      <c r="AQ359" s="162" t="str">
        <f t="shared" si="215"/>
        <v>09:00 14:00</v>
      </c>
      <c r="AR359" s="163" t="e">
        <f>HLOOKUP(SEARCH("7",$M359)-1,$Q$3:$V359,$P359+1,FALSE)</f>
        <v>#VALUE!</v>
      </c>
      <c r="AS359" s="164" t="str">
        <f t="shared" si="216"/>
        <v>выходной</v>
      </c>
      <c r="AT359" s="142"/>
      <c r="AU359" s="11" t="str">
        <f>IF(ISERROR(VLOOKUP(B359,'РЕОРГ 2008'!$A:$B,2,FALSE)),"",VLOOKUP(B359,'РЕОРГ 2008'!$A:$B,2,FALSE))</f>
        <v/>
      </c>
      <c r="AV359" s="12" t="str">
        <f t="shared" si="189"/>
        <v>Доп.офис №4378/0112</v>
      </c>
      <c r="AW359" s="31" t="e">
        <f>LEFT(#REF!,2)</f>
        <v>#REF!</v>
      </c>
      <c r="AX359" s="12" t="str">
        <f t="shared" si="195"/>
        <v>4378/0112</v>
      </c>
      <c r="AZ359" t="str">
        <f>IF(ISERROR(VLOOKUP(B359,'РЕОРГ 01.08.2009'!$A:$B,2,FALSE)),"",VLOOKUP(B359,'РЕОРГ 01.08.2009'!$A:$B,2,FALSE))</f>
        <v/>
      </c>
      <c r="BA359" s="12" t="str">
        <f t="shared" si="190"/>
        <v>Доп.офис №4378/0112</v>
      </c>
      <c r="BB359" t="e">
        <f>LEFT(#REF!,2)</f>
        <v>#REF!</v>
      </c>
      <c r="BC359" s="12" t="str">
        <f t="shared" si="196"/>
        <v>4378/0112</v>
      </c>
      <c r="BE359" t="str">
        <f>IF(ISERROR(VLOOKUP(B359,'РЕОРГ 01.10.2009'!A:C,3,FALSE)),"",VLOOKUP(B359,'РЕОРГ 01.10.2009'!A:C,3,FALSE))</f>
        <v/>
      </c>
      <c r="BF359" s="12" t="str">
        <f t="shared" si="191"/>
        <v>Доп.офис №4378/0112</v>
      </c>
      <c r="BG359" t="e">
        <f>LEFT(#REF!,2)</f>
        <v>#REF!</v>
      </c>
      <c r="BH359" s="12" t="str">
        <f t="shared" si="197"/>
        <v>4378/0112</v>
      </c>
      <c r="BJ359" t="str">
        <f>IF(ISERROR(VLOOKUP($B359,'РЕОРГ 01.05.2010'!A:B,2,FALSE)),"",VLOOKUP($B359,'РЕОРГ 01.05.2010'!A:B,2,FALSE))</f>
        <v/>
      </c>
      <c r="BK359" s="12" t="str">
        <f t="shared" si="192"/>
        <v>Доп.офис №4378/0112</v>
      </c>
      <c r="BL359" t="e">
        <f>LEFT(#REF!,2)</f>
        <v>#REF!</v>
      </c>
      <c r="BM359" s="12" t="str">
        <f t="shared" si="198"/>
        <v>4378/0112</v>
      </c>
      <c r="BO359" t="str">
        <f>IF(ISERROR(VLOOKUP($B359,'РЕОРГ 01.08.2010'!A:B,2,FALSE)),"",VLOOKUP($B359,'РЕОРГ 01.08.2010'!A:B,2,FALSE))</f>
        <v/>
      </c>
      <c r="BP359" s="12" t="str">
        <f t="shared" si="193"/>
        <v>Доп.офис №4378/0112</v>
      </c>
      <c r="BQ359" t="e">
        <f>LEFT(#REF!,2)</f>
        <v>#REF!</v>
      </c>
      <c r="BR359" s="12" t="str">
        <f t="shared" si="199"/>
        <v>4378/0112</v>
      </c>
    </row>
    <row r="360" spans="1:70" ht="12.75" customHeight="1">
      <c r="A360" t="str">
        <f t="shared" si="194"/>
        <v>4378/0114</v>
      </c>
      <c r="B360" s="133">
        <v>2575</v>
      </c>
      <c r="C360" s="1" t="s">
        <v>6418</v>
      </c>
      <c r="D360" s="32" t="s">
        <v>1926</v>
      </c>
      <c r="E360" s="1" t="s">
        <v>3949</v>
      </c>
      <c r="F360" s="1" t="s">
        <v>4493</v>
      </c>
      <c r="G360" s="1" t="s">
        <v>6419</v>
      </c>
      <c r="H360" s="1" t="s">
        <v>6420</v>
      </c>
      <c r="I360" s="1" t="s">
        <v>6421</v>
      </c>
      <c r="J360" s="1"/>
      <c r="K360" s="1">
        <v>3.75</v>
      </c>
      <c r="L360" s="32" t="s">
        <v>4051</v>
      </c>
      <c r="M360" s="8" t="s">
        <v>11773</v>
      </c>
      <c r="N360" s="2" t="s">
        <v>12051</v>
      </c>
      <c r="O360" s="173"/>
      <c r="P360" s="168">
        <f t="shared" si="223"/>
        <v>357</v>
      </c>
      <c r="Q360" s="138">
        <f t="shared" si="217"/>
        <v>12</v>
      </c>
      <c r="R360" s="138">
        <f t="shared" si="218"/>
        <v>24</v>
      </c>
      <c r="S360" s="138">
        <f t="shared" si="219"/>
        <v>36</v>
      </c>
      <c r="T360" s="138">
        <f t="shared" si="220"/>
        <v>48</v>
      </c>
      <c r="U360" s="138">
        <f t="shared" si="221"/>
        <v>60</v>
      </c>
      <c r="V360" s="138" t="e">
        <f t="shared" si="222"/>
        <v>#VALUE!</v>
      </c>
      <c r="W360" s="158" t="str">
        <f t="shared" si="200"/>
        <v>10:00 17:00</v>
      </c>
      <c r="X360" s="159">
        <f>HLOOKUP(SEARCH("2",$M360)-1,$Q$3:$V360,$P360+1,FALSE)</f>
        <v>12</v>
      </c>
      <c r="Y360" s="160" t="str">
        <f t="shared" si="201"/>
        <v>10:00 17:00|10:00 17:00|10:00 17:00|10:00 17:00|10:00 14:00</v>
      </c>
      <c r="Z360" s="161" t="str">
        <f t="shared" si="202"/>
        <v>10:00 17:00</v>
      </c>
      <c r="AA360" s="158" t="str">
        <f t="shared" si="203"/>
        <v>10:00 17:00</v>
      </c>
      <c r="AB360" s="159">
        <f>HLOOKUP(SEARCH("3",$M360)-1,$Q$3:$V360,$P360+1,FALSE)</f>
        <v>24</v>
      </c>
      <c r="AC360" s="160" t="str">
        <f t="shared" si="204"/>
        <v>10:00 17:00|10:00 17:00|10:00 17:00|10:00 14:00</v>
      </c>
      <c r="AD360" s="161" t="str">
        <f t="shared" si="205"/>
        <v>10:00 17:00</v>
      </c>
      <c r="AE360" s="158" t="str">
        <f t="shared" si="206"/>
        <v>10:00 17:00</v>
      </c>
      <c r="AF360" s="159">
        <f>HLOOKUP(SEARCH("4",$M360)-1,$Q$3:$V360,$P360+1,FALSE)</f>
        <v>36</v>
      </c>
      <c r="AG360" s="161" t="str">
        <f t="shared" si="207"/>
        <v>10:00 17:00|10:00 17:00|10:00 14:00</v>
      </c>
      <c r="AH360" s="161" t="str">
        <f t="shared" si="208"/>
        <v>10:00 17:00</v>
      </c>
      <c r="AI360" s="158" t="str">
        <f t="shared" si="209"/>
        <v>10:00 17:00</v>
      </c>
      <c r="AJ360" s="159">
        <f>HLOOKUP(SEARCH("5",$M360)-1,$Q$3:$V360,$P360+1,FALSE)</f>
        <v>48</v>
      </c>
      <c r="AK360" s="161" t="str">
        <f t="shared" si="210"/>
        <v>10:00 17:00|10:00 14:00</v>
      </c>
      <c r="AL360" s="161" t="str">
        <f t="shared" si="211"/>
        <v>10:00 17:00</v>
      </c>
      <c r="AM360" s="158" t="str">
        <f t="shared" si="212"/>
        <v>10:00 17:00</v>
      </c>
      <c r="AN360" s="159">
        <f>HLOOKUP(SEARCH("6",$M360)-1,$Q$3:$V360,$P360+1,FALSE)</f>
        <v>60</v>
      </c>
      <c r="AO360" s="161" t="str">
        <f t="shared" si="213"/>
        <v>10:00 14:00</v>
      </c>
      <c r="AP360" s="161" t="e">
        <f t="shared" si="214"/>
        <v>#VALUE!</v>
      </c>
      <c r="AQ360" s="162" t="str">
        <f t="shared" si="215"/>
        <v>10:00 14:00</v>
      </c>
      <c r="AR360" s="163" t="e">
        <f>HLOOKUP(SEARCH("7",$M360)-1,$Q$3:$V360,$P360+1,FALSE)</f>
        <v>#VALUE!</v>
      </c>
      <c r="AS360" s="164" t="str">
        <f t="shared" si="216"/>
        <v>выходной</v>
      </c>
      <c r="AT360" s="142"/>
      <c r="AU360" s="11" t="str">
        <f>IF(ISERROR(VLOOKUP(B360,'РЕОРГ 2008'!$A:$B,2,FALSE)),"",VLOOKUP(B360,'РЕОРГ 2008'!$A:$B,2,FALSE))</f>
        <v/>
      </c>
      <c r="AV360" s="12" t="str">
        <f t="shared" si="189"/>
        <v>Доп.офис №4378/0114</v>
      </c>
      <c r="AW360" s="31" t="e">
        <f>LEFT(#REF!,2)</f>
        <v>#REF!</v>
      </c>
      <c r="AX360" s="12" t="str">
        <f t="shared" si="195"/>
        <v>4378/0114</v>
      </c>
      <c r="AZ360" t="str">
        <f>IF(ISERROR(VLOOKUP(B360,'РЕОРГ 01.08.2009'!$A:$B,2,FALSE)),"",VLOOKUP(B360,'РЕОРГ 01.08.2009'!$A:$B,2,FALSE))</f>
        <v/>
      </c>
      <c r="BA360" s="12" t="str">
        <f t="shared" si="190"/>
        <v>Доп.офис №4378/0114</v>
      </c>
      <c r="BB360" t="e">
        <f>LEFT(#REF!,2)</f>
        <v>#REF!</v>
      </c>
      <c r="BC360" s="12" t="str">
        <f t="shared" si="196"/>
        <v>4378/0114</v>
      </c>
      <c r="BE360" t="str">
        <f>IF(ISERROR(VLOOKUP(B360,'РЕОРГ 01.10.2009'!A:C,3,FALSE)),"",VLOOKUP(B360,'РЕОРГ 01.10.2009'!A:C,3,FALSE))</f>
        <v/>
      </c>
      <c r="BF360" s="12" t="str">
        <f t="shared" si="191"/>
        <v>Доп.офис №4378/0114</v>
      </c>
      <c r="BG360" t="e">
        <f>LEFT(#REF!,2)</f>
        <v>#REF!</v>
      </c>
      <c r="BH360" s="12" t="str">
        <f t="shared" si="197"/>
        <v>4378/0114</v>
      </c>
      <c r="BJ360" t="str">
        <f>IF(ISERROR(VLOOKUP($B360,'РЕОРГ 01.05.2010'!A:B,2,FALSE)),"",VLOOKUP($B360,'РЕОРГ 01.05.2010'!A:B,2,FALSE))</f>
        <v/>
      </c>
      <c r="BK360" s="12" t="str">
        <f t="shared" si="192"/>
        <v>Доп.офис №4378/0114</v>
      </c>
      <c r="BL360" t="e">
        <f>LEFT(#REF!,2)</f>
        <v>#REF!</v>
      </c>
      <c r="BM360" s="12" t="str">
        <f t="shared" si="198"/>
        <v>4378/0114</v>
      </c>
      <c r="BO360" t="str">
        <f>IF(ISERROR(VLOOKUP($B360,'РЕОРГ 01.08.2010'!A:B,2,FALSE)),"",VLOOKUP($B360,'РЕОРГ 01.08.2010'!A:B,2,FALSE))</f>
        <v/>
      </c>
      <c r="BP360" s="12" t="str">
        <f t="shared" si="193"/>
        <v>Доп.офис №4378/0114</v>
      </c>
      <c r="BQ360" t="e">
        <f>LEFT(#REF!,2)</f>
        <v>#REF!</v>
      </c>
      <c r="BR360" s="12" t="str">
        <f t="shared" si="199"/>
        <v>4378/0114</v>
      </c>
    </row>
    <row r="361" spans="1:70" ht="12.75" customHeight="1">
      <c r="A361" t="str">
        <f t="shared" si="194"/>
        <v>4378/0116</v>
      </c>
      <c r="B361" s="133">
        <v>2588</v>
      </c>
      <c r="C361" s="1" t="s">
        <v>11405</v>
      </c>
      <c r="D361" s="32" t="s">
        <v>11368</v>
      </c>
      <c r="E361" s="1" t="s">
        <v>6375</v>
      </c>
      <c r="F361" s="1" t="s">
        <v>4493</v>
      </c>
      <c r="G361" s="1" t="s">
        <v>6376</v>
      </c>
      <c r="H361" s="1" t="s">
        <v>11406</v>
      </c>
      <c r="I361" s="1" t="s">
        <v>11407</v>
      </c>
      <c r="J361" s="1"/>
      <c r="K361" s="1">
        <v>13</v>
      </c>
      <c r="L361" s="32" t="s">
        <v>2043</v>
      </c>
      <c r="M361" s="8" t="s">
        <v>11771</v>
      </c>
      <c r="N361" s="2" t="s">
        <v>11801</v>
      </c>
      <c r="O361" s="173"/>
      <c r="P361" s="168">
        <f t="shared" si="223"/>
        <v>358</v>
      </c>
      <c r="Q361" s="138">
        <f t="shared" si="217"/>
        <v>25</v>
      </c>
      <c r="R361" s="138">
        <f t="shared" si="218"/>
        <v>50</v>
      </c>
      <c r="S361" s="138">
        <f t="shared" si="219"/>
        <v>75</v>
      </c>
      <c r="T361" s="138">
        <f t="shared" si="220"/>
        <v>100</v>
      </c>
      <c r="U361" s="138" t="e">
        <f t="shared" si="221"/>
        <v>#VALUE!</v>
      </c>
      <c r="V361" s="138" t="e">
        <f t="shared" si="222"/>
        <v>#VALUE!</v>
      </c>
      <c r="W361" s="158" t="str">
        <f t="shared" si="200"/>
        <v>08:00 17:00(13:00 14:00)</v>
      </c>
      <c r="X361" s="159">
        <f>HLOOKUP(SEARCH("2",$M361)-1,$Q$3:$V361,$P361+1,FALSE)</f>
        <v>25</v>
      </c>
      <c r="Y361" s="160" t="str">
        <f t="shared" si="201"/>
        <v>08:00 17:00(13:00 14:00)|08:00 17:00(13:00 14:00)|08:00 17:00(13:00 14:00)|08:00 17:00(13:00 14:00)</v>
      </c>
      <c r="Z361" s="161" t="str">
        <f t="shared" si="202"/>
        <v>08:00 17:00(13:00 14:00)</v>
      </c>
      <c r="AA361" s="158" t="str">
        <f t="shared" si="203"/>
        <v>08:00 17:00(13:00 14:00)</v>
      </c>
      <c r="AB361" s="159">
        <f>HLOOKUP(SEARCH("3",$M361)-1,$Q$3:$V361,$P361+1,FALSE)</f>
        <v>50</v>
      </c>
      <c r="AC361" s="160" t="str">
        <f t="shared" si="204"/>
        <v>08:00 17:00(13:00 14:00)|08:00 17:00(13:00 14:00)|08:00 17:00(13:00 14:00)</v>
      </c>
      <c r="AD361" s="161" t="str">
        <f t="shared" si="205"/>
        <v>08:00 17:00(13:00 14:00)</v>
      </c>
      <c r="AE361" s="158" t="str">
        <f t="shared" si="206"/>
        <v>08:00 17:00(13:00 14:00)</v>
      </c>
      <c r="AF361" s="159">
        <f>HLOOKUP(SEARCH("4",$M361)-1,$Q$3:$V361,$P361+1,FALSE)</f>
        <v>75</v>
      </c>
      <c r="AG361" s="161" t="str">
        <f t="shared" si="207"/>
        <v>08:00 17:00(13:00 14:00)|08:00 17:00(13:00 14:00)</v>
      </c>
      <c r="AH361" s="161" t="str">
        <f t="shared" si="208"/>
        <v>08:00 17:00(13:00 14:00)</v>
      </c>
      <c r="AI361" s="158" t="str">
        <f t="shared" si="209"/>
        <v>08:00 17:00(13:00 14:00)</v>
      </c>
      <c r="AJ361" s="159">
        <f>HLOOKUP(SEARCH("5",$M361)-1,$Q$3:$V361,$P361+1,FALSE)</f>
        <v>100</v>
      </c>
      <c r="AK361" s="161" t="str">
        <f t="shared" si="210"/>
        <v>08:00 17:00(13:00 14:00)</v>
      </c>
      <c r="AL361" s="161" t="e">
        <f t="shared" si="211"/>
        <v>#VALUE!</v>
      </c>
      <c r="AM361" s="158" t="str">
        <f t="shared" si="212"/>
        <v>08:00 17:00(13:00 14:00)</v>
      </c>
      <c r="AN361" s="159" t="e">
        <f>HLOOKUP(SEARCH("6",$M361)-1,$Q$3:$V361,$P361+1,FALSE)</f>
        <v>#VALUE!</v>
      </c>
      <c r="AO361" s="161" t="e">
        <f t="shared" si="213"/>
        <v>#VALUE!</v>
      </c>
      <c r="AP361" s="161" t="e">
        <f t="shared" si="214"/>
        <v>#VALUE!</v>
      </c>
      <c r="AQ361" s="162" t="str">
        <f t="shared" si="215"/>
        <v>выходной</v>
      </c>
      <c r="AR361" s="163" t="e">
        <f>HLOOKUP(SEARCH("7",$M361)-1,$Q$3:$V361,$P361+1,FALSE)</f>
        <v>#VALUE!</v>
      </c>
      <c r="AS361" s="164" t="str">
        <f t="shared" si="216"/>
        <v>выходной</v>
      </c>
      <c r="AT361" s="142"/>
      <c r="AU361" s="11" t="str">
        <f>IF(ISERROR(VLOOKUP(B361,'РЕОРГ 2008'!$A:$B,2,FALSE)),"",VLOOKUP(B361,'РЕОРГ 2008'!$A:$B,2,FALSE))</f>
        <v/>
      </c>
      <c r="AV361" s="12" t="str">
        <f t="shared" si="189"/>
        <v>Опер.офис №4378/0116</v>
      </c>
      <c r="AW361" s="31" t="e">
        <f>LEFT(#REF!,2)</f>
        <v>#REF!</v>
      </c>
      <c r="AX361" s="12" t="str">
        <f t="shared" si="195"/>
        <v>4378/0116</v>
      </c>
      <c r="AZ361" t="str">
        <f>IF(ISERROR(VLOOKUP(B361,'РЕОРГ 01.08.2009'!$A:$B,2,FALSE)),"",VLOOKUP(B361,'РЕОРГ 01.08.2009'!$A:$B,2,FALSE))</f>
        <v/>
      </c>
      <c r="BA361" s="12" t="str">
        <f t="shared" si="190"/>
        <v>Опер.офис №4378/0116</v>
      </c>
      <c r="BB361" t="e">
        <f>LEFT(#REF!,2)</f>
        <v>#REF!</v>
      </c>
      <c r="BC361" s="12" t="str">
        <f t="shared" si="196"/>
        <v>4378/0116</v>
      </c>
      <c r="BE361" t="str">
        <f>IF(ISERROR(VLOOKUP(B361,'РЕОРГ 01.10.2009'!A:C,3,FALSE)),"",VLOOKUP(B361,'РЕОРГ 01.10.2009'!A:C,3,FALSE))</f>
        <v/>
      </c>
      <c r="BF361" s="12" t="str">
        <f t="shared" si="191"/>
        <v>Опер.офис №4378/0116</v>
      </c>
      <c r="BG361" t="e">
        <f>LEFT(#REF!,2)</f>
        <v>#REF!</v>
      </c>
      <c r="BH361" s="12" t="str">
        <f t="shared" si="197"/>
        <v>4378/0116</v>
      </c>
      <c r="BJ361" t="str">
        <f>IF(ISERROR(VLOOKUP($B361,'РЕОРГ 01.05.2010'!A:B,2,FALSE)),"",VLOOKUP($B361,'РЕОРГ 01.05.2010'!A:B,2,FALSE))</f>
        <v/>
      </c>
      <c r="BK361" s="12" t="str">
        <f t="shared" si="192"/>
        <v>Опер.офис №4378/0116</v>
      </c>
      <c r="BL361" t="e">
        <f>LEFT(#REF!,2)</f>
        <v>#REF!</v>
      </c>
      <c r="BM361" s="12" t="str">
        <f t="shared" si="198"/>
        <v>4378/0116</v>
      </c>
      <c r="BO361" t="str">
        <f>IF(ISERROR(VLOOKUP($B361,'РЕОРГ 01.08.2010'!A:B,2,FALSE)),"",VLOOKUP($B361,'РЕОРГ 01.08.2010'!A:B,2,FALSE))</f>
        <v/>
      </c>
      <c r="BP361" s="12" t="str">
        <f t="shared" si="193"/>
        <v>Опер.офис №4378/0116</v>
      </c>
      <c r="BQ361" t="e">
        <f>LEFT(#REF!,2)</f>
        <v>#REF!</v>
      </c>
      <c r="BR361" s="12" t="str">
        <f t="shared" si="199"/>
        <v>4378/0116</v>
      </c>
    </row>
    <row r="362" spans="1:70" ht="12.75" customHeight="1">
      <c r="A362" t="str">
        <f t="shared" si="194"/>
        <v>4378/013</v>
      </c>
      <c r="B362" s="133">
        <v>419</v>
      </c>
      <c r="C362" s="1" t="s">
        <v>6422</v>
      </c>
      <c r="D362" s="32" t="s">
        <v>1931</v>
      </c>
      <c r="E362" s="1" t="s">
        <v>6423</v>
      </c>
      <c r="F362" s="1" t="s">
        <v>4493</v>
      </c>
      <c r="G362" s="1" t="s">
        <v>6424</v>
      </c>
      <c r="H362" s="1" t="s">
        <v>6425</v>
      </c>
      <c r="I362" s="1" t="s">
        <v>6426</v>
      </c>
      <c r="J362" s="1"/>
      <c r="K362" s="1">
        <v>0.5</v>
      </c>
      <c r="L362" s="32" t="s">
        <v>4049</v>
      </c>
      <c r="M362" s="8" t="s">
        <v>11991</v>
      </c>
      <c r="N362" s="2" t="s">
        <v>11907</v>
      </c>
      <c r="O362" s="173"/>
      <c r="P362" s="168">
        <f t="shared" si="223"/>
        <v>359</v>
      </c>
      <c r="Q362" s="138">
        <f t="shared" si="217"/>
        <v>25</v>
      </c>
      <c r="R362" s="138">
        <f t="shared" si="218"/>
        <v>50</v>
      </c>
      <c r="S362" s="138" t="e">
        <f t="shared" si="219"/>
        <v>#VALUE!</v>
      </c>
      <c r="T362" s="138" t="e">
        <f t="shared" si="220"/>
        <v>#VALUE!</v>
      </c>
      <c r="U362" s="138" t="e">
        <f t="shared" si="221"/>
        <v>#VALUE!</v>
      </c>
      <c r="V362" s="138" t="e">
        <f t="shared" si="222"/>
        <v>#VALUE!</v>
      </c>
      <c r="W362" s="158" t="str">
        <f t="shared" si="200"/>
        <v>09:00 16:00(13:00 14:00)</v>
      </c>
      <c r="X362" s="159" t="e">
        <f>HLOOKUP(SEARCH("2",$M362)-1,$Q$3:$V362,$P362+1,FALSE)</f>
        <v>#VALUE!</v>
      </c>
      <c r="Y362" s="160" t="e">
        <f t="shared" si="201"/>
        <v>#VALUE!</v>
      </c>
      <c r="Z362" s="161" t="e">
        <f t="shared" si="202"/>
        <v>#VALUE!</v>
      </c>
      <c r="AA362" s="158" t="str">
        <f t="shared" si="203"/>
        <v>выходной</v>
      </c>
      <c r="AB362" s="159">
        <f>HLOOKUP(SEARCH("3",$M362)-1,$Q$3:$V362,$P362+1,FALSE)</f>
        <v>25</v>
      </c>
      <c r="AC362" s="160" t="str">
        <f t="shared" si="204"/>
        <v>09:00 16:00(13:00 14:00)|09:00 15:00(13:00 14:00)</v>
      </c>
      <c r="AD362" s="161" t="str">
        <f t="shared" si="205"/>
        <v>09:00 16:00(13:00 14:00)</v>
      </c>
      <c r="AE362" s="158" t="str">
        <f t="shared" si="206"/>
        <v>09:00 16:00(13:00 14:00)</v>
      </c>
      <c r="AF362" s="159" t="e">
        <f>HLOOKUP(SEARCH("4",$M362)-1,$Q$3:$V362,$P362+1,FALSE)</f>
        <v>#VALUE!</v>
      </c>
      <c r="AG362" s="161" t="e">
        <f t="shared" si="207"/>
        <v>#VALUE!</v>
      </c>
      <c r="AH362" s="161" t="e">
        <f t="shared" si="208"/>
        <v>#VALUE!</v>
      </c>
      <c r="AI362" s="158" t="str">
        <f t="shared" si="209"/>
        <v>выходной</v>
      </c>
      <c r="AJ362" s="159">
        <f>HLOOKUP(SEARCH("5",$M362)-1,$Q$3:$V362,$P362+1,FALSE)</f>
        <v>50</v>
      </c>
      <c r="AK362" s="161" t="str">
        <f t="shared" si="210"/>
        <v>09:00 15:00(13:00 14:00)</v>
      </c>
      <c r="AL362" s="161" t="e">
        <f t="shared" si="211"/>
        <v>#VALUE!</v>
      </c>
      <c r="AM362" s="158" t="str">
        <f t="shared" si="212"/>
        <v>09:00 15:00(13:00 14:00)</v>
      </c>
      <c r="AN362" s="159" t="e">
        <f>HLOOKUP(SEARCH("6",$M362)-1,$Q$3:$V362,$P362+1,FALSE)</f>
        <v>#VALUE!</v>
      </c>
      <c r="AO362" s="161" t="e">
        <f t="shared" si="213"/>
        <v>#VALUE!</v>
      </c>
      <c r="AP362" s="161" t="e">
        <f t="shared" si="214"/>
        <v>#VALUE!</v>
      </c>
      <c r="AQ362" s="162" t="str">
        <f t="shared" si="215"/>
        <v>выходной</v>
      </c>
      <c r="AR362" s="163" t="e">
        <f>HLOOKUP(SEARCH("7",$M362)-1,$Q$3:$V362,$P362+1,FALSE)</f>
        <v>#VALUE!</v>
      </c>
      <c r="AS362" s="164" t="str">
        <f t="shared" si="216"/>
        <v>выходной</v>
      </c>
      <c r="AT362" s="142"/>
      <c r="AU362" s="11" t="str">
        <f>IF(ISERROR(VLOOKUP(B362,'РЕОРГ 2008'!$A:$B,2,FALSE)),"",VLOOKUP(B362,'РЕОРГ 2008'!$A:$B,2,FALSE))</f>
        <v/>
      </c>
      <c r="AV362" s="12" t="str">
        <f t="shared" si="189"/>
        <v>Опер.касса №4378/013</v>
      </c>
      <c r="AW362" s="31" t="e">
        <f>LEFT(#REF!,2)</f>
        <v>#REF!</v>
      </c>
      <c r="AX362" s="12" t="str">
        <f t="shared" si="195"/>
        <v>4378/013</v>
      </c>
      <c r="AZ362" t="str">
        <f>IF(ISERROR(VLOOKUP(B362,'РЕОРГ 01.08.2009'!$A:$B,2,FALSE)),"",VLOOKUP(B362,'РЕОРГ 01.08.2009'!$A:$B,2,FALSE))</f>
        <v/>
      </c>
      <c r="BA362" s="12" t="str">
        <f t="shared" si="190"/>
        <v>Опер.касса №4378/013</v>
      </c>
      <c r="BB362" t="e">
        <f>LEFT(#REF!,2)</f>
        <v>#REF!</v>
      </c>
      <c r="BC362" s="12" t="str">
        <f t="shared" si="196"/>
        <v>4378/013</v>
      </c>
      <c r="BE362" t="str">
        <f>IF(ISERROR(VLOOKUP(B362,'РЕОРГ 01.10.2009'!A:C,3,FALSE)),"",VLOOKUP(B362,'РЕОРГ 01.10.2009'!A:C,3,FALSE))</f>
        <v/>
      </c>
      <c r="BF362" s="12" t="str">
        <f t="shared" si="191"/>
        <v>Опер.касса №4378/013</v>
      </c>
      <c r="BG362" t="e">
        <f>LEFT(#REF!,2)</f>
        <v>#REF!</v>
      </c>
      <c r="BH362" s="12" t="str">
        <f t="shared" si="197"/>
        <v>4378/013</v>
      </c>
      <c r="BJ362" t="str">
        <f>IF(ISERROR(VLOOKUP($B362,'РЕОРГ 01.05.2010'!A:B,2,FALSE)),"",VLOOKUP($B362,'РЕОРГ 01.05.2010'!A:B,2,FALSE))</f>
        <v/>
      </c>
      <c r="BK362" s="12" t="str">
        <f t="shared" si="192"/>
        <v>Опер.касса №4378/013</v>
      </c>
      <c r="BL362" t="e">
        <f>LEFT(#REF!,2)</f>
        <v>#REF!</v>
      </c>
      <c r="BM362" s="12" t="str">
        <f t="shared" si="198"/>
        <v>4378/013</v>
      </c>
      <c r="BO362" t="str">
        <f>IF(ISERROR(VLOOKUP($B362,'РЕОРГ 01.08.2010'!A:B,2,FALSE)),"",VLOOKUP($B362,'РЕОРГ 01.08.2010'!A:B,2,FALSE))</f>
        <v/>
      </c>
      <c r="BP362" s="12" t="str">
        <f t="shared" si="193"/>
        <v>Опер.касса №4378/013</v>
      </c>
      <c r="BQ362" t="e">
        <f>LEFT(#REF!,2)</f>
        <v>#REF!</v>
      </c>
      <c r="BR362" s="12" t="str">
        <f t="shared" si="199"/>
        <v>4378/013</v>
      </c>
    </row>
    <row r="363" spans="1:70" ht="12.75" customHeight="1">
      <c r="A363" t="str">
        <f t="shared" si="194"/>
        <v>4378/016</v>
      </c>
      <c r="B363" s="133">
        <v>421</v>
      </c>
      <c r="C363" s="1" t="s">
        <v>6427</v>
      </c>
      <c r="D363" s="32" t="s">
        <v>1931</v>
      </c>
      <c r="E363" s="1" t="s">
        <v>6428</v>
      </c>
      <c r="F363" s="1" t="s">
        <v>4493</v>
      </c>
      <c r="G363" s="1" t="s">
        <v>6429</v>
      </c>
      <c r="H363" s="1" t="s">
        <v>6430</v>
      </c>
      <c r="I363" s="1" t="s">
        <v>6431</v>
      </c>
      <c r="J363" s="1"/>
      <c r="K363" s="1">
        <v>0.5</v>
      </c>
      <c r="L363" s="32" t="s">
        <v>4049</v>
      </c>
      <c r="M363" s="8" t="s">
        <v>11878</v>
      </c>
      <c r="N363" s="2" t="s">
        <v>12052</v>
      </c>
      <c r="O363" s="173"/>
      <c r="P363" s="168">
        <f t="shared" si="223"/>
        <v>360</v>
      </c>
      <c r="Q363" s="138">
        <f t="shared" si="217"/>
        <v>25</v>
      </c>
      <c r="R363" s="138">
        <f t="shared" si="218"/>
        <v>50</v>
      </c>
      <c r="S363" s="138" t="e">
        <f t="shared" si="219"/>
        <v>#VALUE!</v>
      </c>
      <c r="T363" s="138" t="e">
        <f t="shared" si="220"/>
        <v>#VALUE!</v>
      </c>
      <c r="U363" s="138" t="e">
        <f t="shared" si="221"/>
        <v>#VALUE!</v>
      </c>
      <c r="V363" s="138" t="e">
        <f t="shared" si="222"/>
        <v>#VALUE!</v>
      </c>
      <c r="W363" s="158" t="str">
        <f t="shared" si="200"/>
        <v>09:00 17:00(12:00 13:00)</v>
      </c>
      <c r="X363" s="159">
        <f>HLOOKUP(SEARCH("2",$M363)-1,$Q$3:$V363,$P363+1,FALSE)</f>
        <v>25</v>
      </c>
      <c r="Y363" s="160" t="str">
        <f t="shared" si="201"/>
        <v>09:00 17:00(12:00 13:00)|09:00 12:00</v>
      </c>
      <c r="Z363" s="161" t="str">
        <f t="shared" si="202"/>
        <v>09:00 17:00(12:00 13:00)</v>
      </c>
      <c r="AA363" s="158" t="str">
        <f t="shared" si="203"/>
        <v>09:00 17:00(12:00 13:00)</v>
      </c>
      <c r="AB363" s="159">
        <f>HLOOKUP(SEARCH("3",$M363)-1,$Q$3:$V363,$P363+1,FALSE)</f>
        <v>50</v>
      </c>
      <c r="AC363" s="160" t="str">
        <f t="shared" si="204"/>
        <v>09:00 12:00</v>
      </c>
      <c r="AD363" s="161" t="e">
        <f t="shared" si="205"/>
        <v>#VALUE!</v>
      </c>
      <c r="AE363" s="158" t="str">
        <f t="shared" si="206"/>
        <v>09:00 12:00</v>
      </c>
      <c r="AF363" s="159" t="e">
        <f>HLOOKUP(SEARCH("4",$M363)-1,$Q$3:$V363,$P363+1,FALSE)</f>
        <v>#VALUE!</v>
      </c>
      <c r="AG363" s="161" t="e">
        <f t="shared" si="207"/>
        <v>#VALUE!</v>
      </c>
      <c r="AH363" s="161" t="e">
        <f t="shared" si="208"/>
        <v>#VALUE!</v>
      </c>
      <c r="AI363" s="158" t="str">
        <f t="shared" si="209"/>
        <v>выходной</v>
      </c>
      <c r="AJ363" s="159" t="e">
        <f>HLOOKUP(SEARCH("5",$M363)-1,$Q$3:$V363,$P363+1,FALSE)</f>
        <v>#VALUE!</v>
      </c>
      <c r="AK363" s="161" t="e">
        <f t="shared" si="210"/>
        <v>#VALUE!</v>
      </c>
      <c r="AL363" s="161" t="e">
        <f t="shared" si="211"/>
        <v>#VALUE!</v>
      </c>
      <c r="AM363" s="158" t="str">
        <f t="shared" si="212"/>
        <v>выходной</v>
      </c>
      <c r="AN363" s="159" t="e">
        <f>HLOOKUP(SEARCH("6",$M363)-1,$Q$3:$V363,$P363+1,FALSE)</f>
        <v>#VALUE!</v>
      </c>
      <c r="AO363" s="161" t="e">
        <f t="shared" si="213"/>
        <v>#VALUE!</v>
      </c>
      <c r="AP363" s="161" t="e">
        <f t="shared" si="214"/>
        <v>#VALUE!</v>
      </c>
      <c r="AQ363" s="162" t="str">
        <f t="shared" si="215"/>
        <v>выходной</v>
      </c>
      <c r="AR363" s="163" t="e">
        <f>HLOOKUP(SEARCH("7",$M363)-1,$Q$3:$V363,$P363+1,FALSE)</f>
        <v>#VALUE!</v>
      </c>
      <c r="AS363" s="164" t="str">
        <f t="shared" si="216"/>
        <v>выходной</v>
      </c>
      <c r="AT363" s="142"/>
      <c r="AU363" s="11" t="str">
        <f>IF(ISERROR(VLOOKUP(B363,'РЕОРГ 2008'!$A:$B,2,FALSE)),"",VLOOKUP(B363,'РЕОРГ 2008'!$A:$B,2,FALSE))</f>
        <v/>
      </c>
      <c r="AV363" s="12" t="str">
        <f t="shared" si="189"/>
        <v>Опер.касса №4378/016</v>
      </c>
      <c r="AW363" s="31" t="e">
        <f>LEFT(#REF!,2)</f>
        <v>#REF!</v>
      </c>
      <c r="AX363" s="12" t="str">
        <f t="shared" si="195"/>
        <v>4378/016</v>
      </c>
      <c r="AZ363" t="str">
        <f>IF(ISERROR(VLOOKUP(B363,'РЕОРГ 01.08.2009'!$A:$B,2,FALSE)),"",VLOOKUP(B363,'РЕОРГ 01.08.2009'!$A:$B,2,FALSE))</f>
        <v/>
      </c>
      <c r="BA363" s="12" t="str">
        <f t="shared" si="190"/>
        <v>Опер.касса №4378/016</v>
      </c>
      <c r="BB363" t="e">
        <f>LEFT(#REF!,2)</f>
        <v>#REF!</v>
      </c>
      <c r="BC363" s="12" t="str">
        <f t="shared" si="196"/>
        <v>4378/016</v>
      </c>
      <c r="BE363" t="str">
        <f>IF(ISERROR(VLOOKUP(B363,'РЕОРГ 01.10.2009'!A:C,3,FALSE)),"",VLOOKUP(B363,'РЕОРГ 01.10.2009'!A:C,3,FALSE))</f>
        <v/>
      </c>
      <c r="BF363" s="12" t="str">
        <f t="shared" si="191"/>
        <v>Опер.касса №4378/016</v>
      </c>
      <c r="BG363" t="e">
        <f>LEFT(#REF!,2)</f>
        <v>#REF!</v>
      </c>
      <c r="BH363" s="12" t="str">
        <f t="shared" si="197"/>
        <v>4378/016</v>
      </c>
      <c r="BJ363" t="str">
        <f>IF(ISERROR(VLOOKUP($B363,'РЕОРГ 01.05.2010'!A:B,2,FALSE)),"",VLOOKUP($B363,'РЕОРГ 01.05.2010'!A:B,2,FALSE))</f>
        <v/>
      </c>
      <c r="BK363" s="12" t="str">
        <f t="shared" si="192"/>
        <v>Опер.касса №4378/016</v>
      </c>
      <c r="BL363" t="e">
        <f>LEFT(#REF!,2)</f>
        <v>#REF!</v>
      </c>
      <c r="BM363" s="12" t="str">
        <f t="shared" si="198"/>
        <v>4378/016</v>
      </c>
      <c r="BO363" t="str">
        <f>IF(ISERROR(VLOOKUP($B363,'РЕОРГ 01.08.2010'!A:B,2,FALSE)),"",VLOOKUP($B363,'РЕОРГ 01.08.2010'!A:B,2,FALSE))</f>
        <v/>
      </c>
      <c r="BP363" s="12" t="str">
        <f t="shared" si="193"/>
        <v>Опер.касса №4378/016</v>
      </c>
      <c r="BQ363" t="e">
        <f>LEFT(#REF!,2)</f>
        <v>#REF!</v>
      </c>
      <c r="BR363" s="12" t="str">
        <f t="shared" si="199"/>
        <v>4378/016</v>
      </c>
    </row>
    <row r="364" spans="1:70" ht="12.75" customHeight="1">
      <c r="A364" t="str">
        <f t="shared" si="194"/>
        <v>4378/019</v>
      </c>
      <c r="B364" s="133">
        <v>422</v>
      </c>
      <c r="C364" s="1" t="s">
        <v>6432</v>
      </c>
      <c r="D364" s="32" t="s">
        <v>1931</v>
      </c>
      <c r="E364" s="1" t="s">
        <v>6433</v>
      </c>
      <c r="F364" s="1" t="s">
        <v>4493</v>
      </c>
      <c r="G364" s="1" t="s">
        <v>6434</v>
      </c>
      <c r="H364" s="1" t="s">
        <v>6435</v>
      </c>
      <c r="I364" s="1" t="s">
        <v>6436</v>
      </c>
      <c r="J364" s="1"/>
      <c r="K364" s="1">
        <v>0.5</v>
      </c>
      <c r="L364" s="32" t="s">
        <v>4049</v>
      </c>
      <c r="M364" s="8" t="s">
        <v>12053</v>
      </c>
      <c r="N364" s="2" t="s">
        <v>11907</v>
      </c>
      <c r="O364" s="173"/>
      <c r="P364" s="168">
        <f t="shared" si="223"/>
        <v>361</v>
      </c>
      <c r="Q364" s="138">
        <f t="shared" si="217"/>
        <v>25</v>
      </c>
      <c r="R364" s="138">
        <f t="shared" si="218"/>
        <v>50</v>
      </c>
      <c r="S364" s="138" t="e">
        <f t="shared" si="219"/>
        <v>#VALUE!</v>
      </c>
      <c r="T364" s="138" t="e">
        <f t="shared" si="220"/>
        <v>#VALUE!</v>
      </c>
      <c r="U364" s="138" t="e">
        <f t="shared" si="221"/>
        <v>#VALUE!</v>
      </c>
      <c r="V364" s="138" t="e">
        <f t="shared" si="222"/>
        <v>#VALUE!</v>
      </c>
      <c r="W364" s="158" t="str">
        <f t="shared" si="200"/>
        <v>выходной</v>
      </c>
      <c r="X364" s="159" t="e">
        <f>HLOOKUP(SEARCH("2",$M364)-1,$Q$3:$V364,$P364+1,FALSE)</f>
        <v>#VALUE!</v>
      </c>
      <c r="Y364" s="160" t="e">
        <f t="shared" si="201"/>
        <v>#VALUE!</v>
      </c>
      <c r="Z364" s="161" t="e">
        <f t="shared" si="202"/>
        <v>#VALUE!</v>
      </c>
      <c r="AA364" s="158" t="str">
        <f t="shared" si="203"/>
        <v>выходной</v>
      </c>
      <c r="AB364" s="159" t="e">
        <f>HLOOKUP(SEARCH("3",$M364)-1,$Q$3:$V364,$P364+1,FALSE)</f>
        <v>#N/A</v>
      </c>
      <c r="AC364" s="160" t="str">
        <f t="shared" si="204"/>
        <v>09:00 16:00(13:00 14:00)</v>
      </c>
      <c r="AD364" s="161" t="e">
        <f t="shared" si="205"/>
        <v>#VALUE!</v>
      </c>
      <c r="AE364" s="158" t="str">
        <f t="shared" si="206"/>
        <v>09:00 16:00(13:00 14:00)</v>
      </c>
      <c r="AF364" s="159">
        <f>HLOOKUP(SEARCH("4",$M364)-1,$Q$3:$V364,$P364+1,FALSE)</f>
        <v>25</v>
      </c>
      <c r="AG364" s="161" t="str">
        <f t="shared" si="207"/>
        <v>09:00 16:00(13:00 14:00)|09:00 15:00(13:00 14:00)</v>
      </c>
      <c r="AH364" s="161" t="str">
        <f t="shared" si="208"/>
        <v>09:00 16:00(13:00 14:00)</v>
      </c>
      <c r="AI364" s="158" t="str">
        <f t="shared" si="209"/>
        <v>09:00 16:00(13:00 14:00)</v>
      </c>
      <c r="AJ364" s="159">
        <f>HLOOKUP(SEARCH("5",$M364)-1,$Q$3:$V364,$P364+1,FALSE)</f>
        <v>50</v>
      </c>
      <c r="AK364" s="161" t="str">
        <f t="shared" si="210"/>
        <v>09:00 15:00(13:00 14:00)</v>
      </c>
      <c r="AL364" s="161" t="e">
        <f t="shared" si="211"/>
        <v>#VALUE!</v>
      </c>
      <c r="AM364" s="158" t="str">
        <f t="shared" si="212"/>
        <v>09:00 15:00(13:00 14:00)</v>
      </c>
      <c r="AN364" s="159" t="e">
        <f>HLOOKUP(SEARCH("6",$M364)-1,$Q$3:$V364,$P364+1,FALSE)</f>
        <v>#VALUE!</v>
      </c>
      <c r="AO364" s="161" t="e">
        <f t="shared" si="213"/>
        <v>#VALUE!</v>
      </c>
      <c r="AP364" s="161" t="e">
        <f t="shared" si="214"/>
        <v>#VALUE!</v>
      </c>
      <c r="AQ364" s="162" t="str">
        <f t="shared" si="215"/>
        <v>выходной</v>
      </c>
      <c r="AR364" s="163" t="e">
        <f>HLOOKUP(SEARCH("7",$M364)-1,$Q$3:$V364,$P364+1,FALSE)</f>
        <v>#VALUE!</v>
      </c>
      <c r="AS364" s="164" t="str">
        <f t="shared" si="216"/>
        <v>выходной</v>
      </c>
      <c r="AT364" s="142"/>
      <c r="AU364" s="11" t="str">
        <f>IF(ISERROR(VLOOKUP(B364,'РЕОРГ 2008'!$A:$B,2,FALSE)),"",VLOOKUP(B364,'РЕОРГ 2008'!$A:$B,2,FALSE))</f>
        <v/>
      </c>
      <c r="AV364" s="12" t="str">
        <f t="shared" si="189"/>
        <v>Опер.касса №4378/019</v>
      </c>
      <c r="AW364" s="31" t="e">
        <f>LEFT(#REF!,2)</f>
        <v>#REF!</v>
      </c>
      <c r="AX364" s="12" t="str">
        <f t="shared" si="195"/>
        <v>4378/019</v>
      </c>
      <c r="AZ364" t="str">
        <f>IF(ISERROR(VLOOKUP(B364,'РЕОРГ 01.08.2009'!$A:$B,2,FALSE)),"",VLOOKUP(B364,'РЕОРГ 01.08.2009'!$A:$B,2,FALSE))</f>
        <v/>
      </c>
      <c r="BA364" s="12" t="str">
        <f t="shared" si="190"/>
        <v>Опер.касса №4378/019</v>
      </c>
      <c r="BB364" t="e">
        <f>LEFT(#REF!,2)</f>
        <v>#REF!</v>
      </c>
      <c r="BC364" s="12" t="str">
        <f t="shared" si="196"/>
        <v>4378/019</v>
      </c>
      <c r="BE364" t="str">
        <f>IF(ISERROR(VLOOKUP(B364,'РЕОРГ 01.10.2009'!A:C,3,FALSE)),"",VLOOKUP(B364,'РЕОРГ 01.10.2009'!A:C,3,FALSE))</f>
        <v/>
      </c>
      <c r="BF364" s="12" t="str">
        <f t="shared" si="191"/>
        <v>Опер.касса №4378/019</v>
      </c>
      <c r="BG364" t="e">
        <f>LEFT(#REF!,2)</f>
        <v>#REF!</v>
      </c>
      <c r="BH364" s="12" t="str">
        <f t="shared" si="197"/>
        <v>4378/019</v>
      </c>
      <c r="BJ364" t="str">
        <f>IF(ISERROR(VLOOKUP($B364,'РЕОРГ 01.05.2010'!A:B,2,FALSE)),"",VLOOKUP($B364,'РЕОРГ 01.05.2010'!A:B,2,FALSE))</f>
        <v/>
      </c>
      <c r="BK364" s="12" t="str">
        <f t="shared" si="192"/>
        <v>Опер.касса №4378/019</v>
      </c>
      <c r="BL364" t="e">
        <f>LEFT(#REF!,2)</f>
        <v>#REF!</v>
      </c>
      <c r="BM364" s="12" t="str">
        <f t="shared" si="198"/>
        <v>4378/019</v>
      </c>
      <c r="BO364" t="str">
        <f>IF(ISERROR(VLOOKUP($B364,'РЕОРГ 01.08.2010'!A:B,2,FALSE)),"",VLOOKUP($B364,'РЕОРГ 01.08.2010'!A:B,2,FALSE))</f>
        <v/>
      </c>
      <c r="BP364" s="12" t="str">
        <f t="shared" si="193"/>
        <v>Опер.касса №4378/019</v>
      </c>
      <c r="BQ364" t="e">
        <f>LEFT(#REF!,2)</f>
        <v>#REF!</v>
      </c>
      <c r="BR364" s="12" t="str">
        <f t="shared" si="199"/>
        <v>4378/019</v>
      </c>
    </row>
    <row r="365" spans="1:70" ht="12.75" customHeight="1">
      <c r="A365" t="str">
        <f t="shared" si="194"/>
        <v>4378/02</v>
      </c>
      <c r="B365" s="133">
        <v>423</v>
      </c>
      <c r="C365" s="1" t="s">
        <v>6437</v>
      </c>
      <c r="D365" s="32" t="s">
        <v>1931</v>
      </c>
      <c r="E365" s="1" t="s">
        <v>3939</v>
      </c>
      <c r="F365" s="1" t="s">
        <v>4493</v>
      </c>
      <c r="G365" s="1" t="s">
        <v>3940</v>
      </c>
      <c r="H365" s="1" t="s">
        <v>3941</v>
      </c>
      <c r="I365" s="1" t="s">
        <v>6438</v>
      </c>
      <c r="J365" s="1"/>
      <c r="K365" s="1">
        <v>6</v>
      </c>
      <c r="L365" s="32" t="s">
        <v>4051</v>
      </c>
      <c r="M365" s="8" t="s">
        <v>11773</v>
      </c>
      <c r="N365" s="2" t="s">
        <v>12054</v>
      </c>
      <c r="O365" s="173"/>
      <c r="P365" s="168">
        <f t="shared" si="223"/>
        <v>362</v>
      </c>
      <c r="Q365" s="138">
        <f t="shared" si="217"/>
        <v>12</v>
      </c>
      <c r="R365" s="138">
        <f t="shared" si="218"/>
        <v>24</v>
      </c>
      <c r="S365" s="138">
        <f t="shared" si="219"/>
        <v>36</v>
      </c>
      <c r="T365" s="138">
        <f t="shared" si="220"/>
        <v>48</v>
      </c>
      <c r="U365" s="138">
        <f t="shared" si="221"/>
        <v>60</v>
      </c>
      <c r="V365" s="138" t="e">
        <f t="shared" si="222"/>
        <v>#VALUE!</v>
      </c>
      <c r="W365" s="158" t="str">
        <f t="shared" si="200"/>
        <v>08:30 16:30</v>
      </c>
      <c r="X365" s="159">
        <f>HLOOKUP(SEARCH("2",$M365)-1,$Q$3:$V365,$P365+1,FALSE)</f>
        <v>12</v>
      </c>
      <c r="Y365" s="160" t="str">
        <f t="shared" si="201"/>
        <v>08:30 16:30|08:30 16:30|08:30 16:30|08:30 16:30|08:00 14:00</v>
      </c>
      <c r="Z365" s="161" t="str">
        <f t="shared" si="202"/>
        <v>08:30 16:30</v>
      </c>
      <c r="AA365" s="158" t="str">
        <f t="shared" si="203"/>
        <v>08:30 16:30</v>
      </c>
      <c r="AB365" s="159">
        <f>HLOOKUP(SEARCH("3",$M365)-1,$Q$3:$V365,$P365+1,FALSE)</f>
        <v>24</v>
      </c>
      <c r="AC365" s="160" t="str">
        <f t="shared" si="204"/>
        <v>08:30 16:30|08:30 16:30|08:30 16:30|08:00 14:00</v>
      </c>
      <c r="AD365" s="161" t="str">
        <f t="shared" si="205"/>
        <v>08:30 16:30</v>
      </c>
      <c r="AE365" s="158" t="str">
        <f t="shared" si="206"/>
        <v>08:30 16:30</v>
      </c>
      <c r="AF365" s="159">
        <f>HLOOKUP(SEARCH("4",$M365)-1,$Q$3:$V365,$P365+1,FALSE)</f>
        <v>36</v>
      </c>
      <c r="AG365" s="161" t="str">
        <f t="shared" si="207"/>
        <v>08:30 16:30|08:30 16:30|08:00 14:00</v>
      </c>
      <c r="AH365" s="161" t="str">
        <f t="shared" si="208"/>
        <v>08:30 16:30</v>
      </c>
      <c r="AI365" s="158" t="str">
        <f t="shared" si="209"/>
        <v>08:30 16:30</v>
      </c>
      <c r="AJ365" s="159">
        <f>HLOOKUP(SEARCH("5",$M365)-1,$Q$3:$V365,$P365+1,FALSE)</f>
        <v>48</v>
      </c>
      <c r="AK365" s="161" t="str">
        <f t="shared" si="210"/>
        <v>08:30 16:30|08:00 14:00</v>
      </c>
      <c r="AL365" s="161" t="str">
        <f t="shared" si="211"/>
        <v>08:30 16:30</v>
      </c>
      <c r="AM365" s="158" t="str">
        <f t="shared" si="212"/>
        <v>08:30 16:30</v>
      </c>
      <c r="AN365" s="159">
        <f>HLOOKUP(SEARCH("6",$M365)-1,$Q$3:$V365,$P365+1,FALSE)</f>
        <v>60</v>
      </c>
      <c r="AO365" s="161" t="str">
        <f t="shared" si="213"/>
        <v>08:00 14:00</v>
      </c>
      <c r="AP365" s="161" t="e">
        <f t="shared" si="214"/>
        <v>#VALUE!</v>
      </c>
      <c r="AQ365" s="162" t="str">
        <f t="shared" si="215"/>
        <v>08:00 14:00</v>
      </c>
      <c r="AR365" s="163" t="e">
        <f>HLOOKUP(SEARCH("7",$M365)-1,$Q$3:$V365,$P365+1,FALSE)</f>
        <v>#VALUE!</v>
      </c>
      <c r="AS365" s="164" t="str">
        <f t="shared" si="216"/>
        <v>выходной</v>
      </c>
      <c r="AT365" s="142"/>
      <c r="AU365" s="11" t="str">
        <f>IF(ISERROR(VLOOKUP(B365,'РЕОРГ 2008'!$A:$B,2,FALSE)),"",VLOOKUP(B365,'РЕОРГ 2008'!$A:$B,2,FALSE))</f>
        <v/>
      </c>
      <c r="AV365" s="12" t="str">
        <f t="shared" si="189"/>
        <v>Опер.касса №4378/02</v>
      </c>
      <c r="AW365" s="31" t="e">
        <f>LEFT(#REF!,2)</f>
        <v>#REF!</v>
      </c>
      <c r="AX365" s="12" t="str">
        <f t="shared" si="195"/>
        <v>4378/02</v>
      </c>
      <c r="AZ365" t="str">
        <f>IF(ISERROR(VLOOKUP(B365,'РЕОРГ 01.08.2009'!$A:$B,2,FALSE)),"",VLOOKUP(B365,'РЕОРГ 01.08.2009'!$A:$B,2,FALSE))</f>
        <v/>
      </c>
      <c r="BA365" s="12" t="str">
        <f t="shared" si="190"/>
        <v>Опер.касса №4378/02</v>
      </c>
      <c r="BB365" t="e">
        <f>LEFT(#REF!,2)</f>
        <v>#REF!</v>
      </c>
      <c r="BC365" s="12" t="str">
        <f t="shared" si="196"/>
        <v>4378/02</v>
      </c>
      <c r="BE365" t="str">
        <f>IF(ISERROR(VLOOKUP(B365,'РЕОРГ 01.10.2009'!A:C,3,FALSE)),"",VLOOKUP(B365,'РЕОРГ 01.10.2009'!A:C,3,FALSE))</f>
        <v/>
      </c>
      <c r="BF365" s="12" t="str">
        <f t="shared" si="191"/>
        <v>Опер.касса №4378/02</v>
      </c>
      <c r="BG365" t="e">
        <f>LEFT(#REF!,2)</f>
        <v>#REF!</v>
      </c>
      <c r="BH365" s="12" t="str">
        <f t="shared" si="197"/>
        <v>4378/02</v>
      </c>
      <c r="BJ365" t="str">
        <f>IF(ISERROR(VLOOKUP($B365,'РЕОРГ 01.05.2010'!A:B,2,FALSE)),"",VLOOKUP($B365,'РЕОРГ 01.05.2010'!A:B,2,FALSE))</f>
        <v/>
      </c>
      <c r="BK365" s="12" t="str">
        <f t="shared" si="192"/>
        <v>Опер.касса №4378/02</v>
      </c>
      <c r="BL365" t="e">
        <f>LEFT(#REF!,2)</f>
        <v>#REF!</v>
      </c>
      <c r="BM365" s="12" t="str">
        <f t="shared" si="198"/>
        <v>4378/02</v>
      </c>
      <c r="BO365" t="str">
        <f>IF(ISERROR(VLOOKUP($B365,'РЕОРГ 01.08.2010'!A:B,2,FALSE)),"",VLOOKUP($B365,'РЕОРГ 01.08.2010'!A:B,2,FALSE))</f>
        <v/>
      </c>
      <c r="BP365" s="12" t="str">
        <f t="shared" si="193"/>
        <v>Опер.касса №4378/02</v>
      </c>
      <c r="BQ365" t="e">
        <f>LEFT(#REF!,2)</f>
        <v>#REF!</v>
      </c>
      <c r="BR365" s="12" t="str">
        <f t="shared" si="199"/>
        <v>4378/02</v>
      </c>
    </row>
    <row r="366" spans="1:70" ht="12.75" customHeight="1">
      <c r="A366" t="str">
        <f t="shared" si="194"/>
        <v>4378/021</v>
      </c>
      <c r="B366" s="133">
        <v>424</v>
      </c>
      <c r="C366" s="1" t="s">
        <v>6439</v>
      </c>
      <c r="D366" s="32" t="s">
        <v>1931</v>
      </c>
      <c r="E366" s="1" t="s">
        <v>6440</v>
      </c>
      <c r="F366" s="1" t="s">
        <v>4493</v>
      </c>
      <c r="G366" s="1" t="s">
        <v>6441</v>
      </c>
      <c r="H366" s="1" t="s">
        <v>6442</v>
      </c>
      <c r="I366" s="1" t="s">
        <v>6443</v>
      </c>
      <c r="J366" s="1"/>
      <c r="K366" s="1">
        <v>0.75</v>
      </c>
      <c r="L366" s="32" t="s">
        <v>4049</v>
      </c>
      <c r="M366" s="8" t="s">
        <v>11872</v>
      </c>
      <c r="N366" s="2" t="s">
        <v>11982</v>
      </c>
      <c r="O366" s="173"/>
      <c r="P366" s="168">
        <f t="shared" si="223"/>
        <v>363</v>
      </c>
      <c r="Q366" s="138">
        <f t="shared" si="217"/>
        <v>25</v>
      </c>
      <c r="R366" s="138">
        <f t="shared" si="218"/>
        <v>50</v>
      </c>
      <c r="S366" s="138">
        <f t="shared" si="219"/>
        <v>75</v>
      </c>
      <c r="T366" s="138" t="e">
        <f t="shared" si="220"/>
        <v>#VALUE!</v>
      </c>
      <c r="U366" s="138" t="e">
        <f t="shared" si="221"/>
        <v>#VALUE!</v>
      </c>
      <c r="V366" s="138" t="e">
        <f t="shared" si="222"/>
        <v>#VALUE!</v>
      </c>
      <c r="W366" s="158" t="str">
        <f t="shared" si="200"/>
        <v>08:30 16:00(13:00 14:00)</v>
      </c>
      <c r="X366" s="159">
        <f>HLOOKUP(SEARCH("2",$M366)-1,$Q$3:$V366,$P366+1,FALSE)</f>
        <v>25</v>
      </c>
      <c r="Y366" s="160" t="str">
        <f t="shared" si="201"/>
        <v>08:30 16:00(13:00 14:00)|08:30 16:00(13:00 14:00)|08:30 16:00(13:00 14:00)</v>
      </c>
      <c r="Z366" s="161" t="str">
        <f t="shared" si="202"/>
        <v>08:30 16:00(13:00 14:00)</v>
      </c>
      <c r="AA366" s="158" t="str">
        <f t="shared" si="203"/>
        <v>08:30 16:00(13:00 14:00)</v>
      </c>
      <c r="AB366" s="159">
        <f>HLOOKUP(SEARCH("3",$M366)-1,$Q$3:$V366,$P366+1,FALSE)</f>
        <v>50</v>
      </c>
      <c r="AC366" s="160" t="str">
        <f t="shared" si="204"/>
        <v>08:30 16:00(13:00 14:00)|08:30 16:00(13:00 14:00)</v>
      </c>
      <c r="AD366" s="161" t="str">
        <f t="shared" si="205"/>
        <v>08:30 16:00(13:00 14:00)</v>
      </c>
      <c r="AE366" s="158" t="str">
        <f t="shared" si="206"/>
        <v>08:30 16:00(13:00 14:00)</v>
      </c>
      <c r="AF366" s="159">
        <f>HLOOKUP(SEARCH("4",$M366)-1,$Q$3:$V366,$P366+1,FALSE)</f>
        <v>75</v>
      </c>
      <c r="AG366" s="161" t="str">
        <f t="shared" si="207"/>
        <v>08:30 16:00(13:00 14:00)</v>
      </c>
      <c r="AH366" s="161" t="e">
        <f t="shared" si="208"/>
        <v>#VALUE!</v>
      </c>
      <c r="AI366" s="158" t="str">
        <f t="shared" si="209"/>
        <v>08:30 16:00(13:00 14:00)</v>
      </c>
      <c r="AJ366" s="159" t="e">
        <f>HLOOKUP(SEARCH("5",$M366)-1,$Q$3:$V366,$P366+1,FALSE)</f>
        <v>#VALUE!</v>
      </c>
      <c r="AK366" s="161" t="e">
        <f t="shared" si="210"/>
        <v>#VALUE!</v>
      </c>
      <c r="AL366" s="161" t="e">
        <f t="shared" si="211"/>
        <v>#VALUE!</v>
      </c>
      <c r="AM366" s="158" t="str">
        <f t="shared" si="212"/>
        <v>выходной</v>
      </c>
      <c r="AN366" s="159" t="e">
        <f>HLOOKUP(SEARCH("6",$M366)-1,$Q$3:$V366,$P366+1,FALSE)</f>
        <v>#VALUE!</v>
      </c>
      <c r="AO366" s="161" t="e">
        <f t="shared" si="213"/>
        <v>#VALUE!</v>
      </c>
      <c r="AP366" s="161" t="e">
        <f t="shared" si="214"/>
        <v>#VALUE!</v>
      </c>
      <c r="AQ366" s="162" t="str">
        <f t="shared" si="215"/>
        <v>выходной</v>
      </c>
      <c r="AR366" s="163" t="e">
        <f>HLOOKUP(SEARCH("7",$M366)-1,$Q$3:$V366,$P366+1,FALSE)</f>
        <v>#VALUE!</v>
      </c>
      <c r="AS366" s="164" t="str">
        <f t="shared" si="216"/>
        <v>выходной</v>
      </c>
      <c r="AT366" s="142"/>
      <c r="AU366" s="11" t="str">
        <f>IF(ISERROR(VLOOKUP(B366,'РЕОРГ 2008'!$A:$B,2,FALSE)),"",VLOOKUP(B366,'РЕОРГ 2008'!$A:$B,2,FALSE))</f>
        <v/>
      </c>
      <c r="AV366" s="12" t="str">
        <f t="shared" si="189"/>
        <v>Опер.касса №4378/021</v>
      </c>
      <c r="AW366" s="31" t="e">
        <f>LEFT(#REF!,2)</f>
        <v>#REF!</v>
      </c>
      <c r="AX366" s="12" t="str">
        <f t="shared" si="195"/>
        <v>4378/021</v>
      </c>
      <c r="AZ366" t="str">
        <f>IF(ISERROR(VLOOKUP(B366,'РЕОРГ 01.08.2009'!$A:$B,2,FALSE)),"",VLOOKUP(B366,'РЕОРГ 01.08.2009'!$A:$B,2,FALSE))</f>
        <v/>
      </c>
      <c r="BA366" s="12" t="str">
        <f t="shared" si="190"/>
        <v>Опер.касса №4378/021</v>
      </c>
      <c r="BB366" t="e">
        <f>LEFT(#REF!,2)</f>
        <v>#REF!</v>
      </c>
      <c r="BC366" s="12" t="str">
        <f t="shared" si="196"/>
        <v>4378/021</v>
      </c>
      <c r="BE366" t="str">
        <f>IF(ISERROR(VLOOKUP(B366,'РЕОРГ 01.10.2009'!A:C,3,FALSE)),"",VLOOKUP(B366,'РЕОРГ 01.10.2009'!A:C,3,FALSE))</f>
        <v/>
      </c>
      <c r="BF366" s="12" t="str">
        <f t="shared" si="191"/>
        <v>Опер.касса №4378/021</v>
      </c>
      <c r="BG366" t="e">
        <f>LEFT(#REF!,2)</f>
        <v>#REF!</v>
      </c>
      <c r="BH366" s="12" t="str">
        <f t="shared" si="197"/>
        <v>4378/021</v>
      </c>
      <c r="BJ366" t="str">
        <f>IF(ISERROR(VLOOKUP($B366,'РЕОРГ 01.05.2010'!A:B,2,FALSE)),"",VLOOKUP($B366,'РЕОРГ 01.05.2010'!A:B,2,FALSE))</f>
        <v/>
      </c>
      <c r="BK366" s="12" t="str">
        <f t="shared" si="192"/>
        <v>Опер.касса №4378/021</v>
      </c>
      <c r="BL366" t="e">
        <f>LEFT(#REF!,2)</f>
        <v>#REF!</v>
      </c>
      <c r="BM366" s="12" t="str">
        <f t="shared" si="198"/>
        <v>4378/021</v>
      </c>
      <c r="BO366" t="str">
        <f>IF(ISERROR(VLOOKUP($B366,'РЕОРГ 01.08.2010'!A:B,2,FALSE)),"",VLOOKUP($B366,'РЕОРГ 01.08.2010'!A:B,2,FALSE))</f>
        <v/>
      </c>
      <c r="BP366" s="12" t="str">
        <f t="shared" si="193"/>
        <v>Опер.касса №4378/021</v>
      </c>
      <c r="BQ366" t="e">
        <f>LEFT(#REF!,2)</f>
        <v>#REF!</v>
      </c>
      <c r="BR366" s="12" t="str">
        <f t="shared" si="199"/>
        <v>4378/021</v>
      </c>
    </row>
    <row r="367" spans="1:70" ht="12.75" customHeight="1">
      <c r="A367" t="str">
        <f t="shared" si="194"/>
        <v>4378/025</v>
      </c>
      <c r="B367" s="133">
        <v>425</v>
      </c>
      <c r="C367" s="1" t="s">
        <v>11764</v>
      </c>
      <c r="D367" s="32" t="s">
        <v>1926</v>
      </c>
      <c r="E367" s="1" t="s">
        <v>6444</v>
      </c>
      <c r="F367" s="1" t="s">
        <v>4493</v>
      </c>
      <c r="G367" s="1" t="s">
        <v>6445</v>
      </c>
      <c r="H367" s="1" t="s">
        <v>6446</v>
      </c>
      <c r="I367" s="1" t="s">
        <v>6447</v>
      </c>
      <c r="J367" s="1"/>
      <c r="K367" s="1">
        <v>3</v>
      </c>
      <c r="L367" s="32" t="s">
        <v>2043</v>
      </c>
      <c r="M367" s="8" t="s">
        <v>11771</v>
      </c>
      <c r="N367" s="2" t="s">
        <v>11845</v>
      </c>
      <c r="O367" s="173"/>
      <c r="P367" s="168">
        <f t="shared" si="223"/>
        <v>364</v>
      </c>
      <c r="Q367" s="138">
        <f t="shared" si="217"/>
        <v>25</v>
      </c>
      <c r="R367" s="138">
        <f t="shared" si="218"/>
        <v>50</v>
      </c>
      <c r="S367" s="138">
        <f t="shared" si="219"/>
        <v>75</v>
      </c>
      <c r="T367" s="138">
        <f t="shared" si="220"/>
        <v>100</v>
      </c>
      <c r="U367" s="138" t="e">
        <f t="shared" si="221"/>
        <v>#VALUE!</v>
      </c>
      <c r="V367" s="138" t="e">
        <f t="shared" si="222"/>
        <v>#VALUE!</v>
      </c>
      <c r="W367" s="158" t="str">
        <f t="shared" si="200"/>
        <v>08:00 16:00(13:00 14:00)</v>
      </c>
      <c r="X367" s="159">
        <f>HLOOKUP(SEARCH("2",$M367)-1,$Q$3:$V367,$P367+1,FALSE)</f>
        <v>25</v>
      </c>
      <c r="Y367" s="160" t="str">
        <f t="shared" si="201"/>
        <v>08:00 16:00(13:00 14:00)|08:00 16:00(13:00 14:00)|08:00 16:00(13:00 14:00)|08:00 16:00(13:00 14:00)</v>
      </c>
      <c r="Z367" s="161" t="str">
        <f t="shared" si="202"/>
        <v>08:00 16:00(13:00 14:00)</v>
      </c>
      <c r="AA367" s="158" t="str">
        <f t="shared" si="203"/>
        <v>08:00 16:00(13:00 14:00)</v>
      </c>
      <c r="AB367" s="159">
        <f>HLOOKUP(SEARCH("3",$M367)-1,$Q$3:$V367,$P367+1,FALSE)</f>
        <v>50</v>
      </c>
      <c r="AC367" s="160" t="str">
        <f t="shared" si="204"/>
        <v>08:00 16:00(13:00 14:00)|08:00 16:00(13:00 14:00)|08:00 16:00(13:00 14:00)</v>
      </c>
      <c r="AD367" s="161" t="str">
        <f t="shared" si="205"/>
        <v>08:00 16:00(13:00 14:00)</v>
      </c>
      <c r="AE367" s="158" t="str">
        <f t="shared" si="206"/>
        <v>08:00 16:00(13:00 14:00)</v>
      </c>
      <c r="AF367" s="159">
        <f>HLOOKUP(SEARCH("4",$M367)-1,$Q$3:$V367,$P367+1,FALSE)</f>
        <v>75</v>
      </c>
      <c r="AG367" s="161" t="str">
        <f t="shared" si="207"/>
        <v>08:00 16:00(13:00 14:00)|08:00 16:00(13:00 14:00)</v>
      </c>
      <c r="AH367" s="161" t="str">
        <f t="shared" si="208"/>
        <v>08:00 16:00(13:00 14:00)</v>
      </c>
      <c r="AI367" s="158" t="str">
        <f t="shared" si="209"/>
        <v>08:00 16:00(13:00 14:00)</v>
      </c>
      <c r="AJ367" s="159">
        <f>HLOOKUP(SEARCH("5",$M367)-1,$Q$3:$V367,$P367+1,FALSE)</f>
        <v>100</v>
      </c>
      <c r="AK367" s="161" t="str">
        <f t="shared" si="210"/>
        <v>08:00 16:00(13:00 14:00)</v>
      </c>
      <c r="AL367" s="161" t="e">
        <f t="shared" si="211"/>
        <v>#VALUE!</v>
      </c>
      <c r="AM367" s="158" t="str">
        <f t="shared" si="212"/>
        <v>08:00 16:00(13:00 14:00)</v>
      </c>
      <c r="AN367" s="159" t="e">
        <f>HLOOKUP(SEARCH("6",$M367)-1,$Q$3:$V367,$P367+1,FALSE)</f>
        <v>#VALUE!</v>
      </c>
      <c r="AO367" s="161" t="e">
        <f t="shared" si="213"/>
        <v>#VALUE!</v>
      </c>
      <c r="AP367" s="161" t="e">
        <f t="shared" si="214"/>
        <v>#VALUE!</v>
      </c>
      <c r="AQ367" s="162" t="str">
        <f t="shared" si="215"/>
        <v>выходной</v>
      </c>
      <c r="AR367" s="163" t="e">
        <f>HLOOKUP(SEARCH("7",$M367)-1,$Q$3:$V367,$P367+1,FALSE)</f>
        <v>#VALUE!</v>
      </c>
      <c r="AS367" s="164" t="str">
        <f t="shared" si="216"/>
        <v>выходной</v>
      </c>
      <c r="AT367" s="142"/>
      <c r="AU367" s="11" t="str">
        <f>IF(ISERROR(VLOOKUP(B367,'РЕОРГ 2008'!$A:$B,2,FALSE)),"",VLOOKUP(B367,'РЕОРГ 2008'!$A:$B,2,FALSE))</f>
        <v/>
      </c>
      <c r="AV367" s="12" t="str">
        <f t="shared" si="189"/>
        <v>Доп.офис №4378/025</v>
      </c>
      <c r="AW367" s="31" t="e">
        <f>LEFT(#REF!,2)</f>
        <v>#REF!</v>
      </c>
      <c r="AX367" s="12" t="str">
        <f t="shared" si="195"/>
        <v>4378/025</v>
      </c>
      <c r="AZ367" t="str">
        <f>IF(ISERROR(VLOOKUP(B367,'РЕОРГ 01.08.2009'!$A:$B,2,FALSE)),"",VLOOKUP(B367,'РЕОРГ 01.08.2009'!$A:$B,2,FALSE))</f>
        <v/>
      </c>
      <c r="BA367" s="12" t="str">
        <f t="shared" si="190"/>
        <v>Доп.офис №4378/025</v>
      </c>
      <c r="BB367" t="e">
        <f>LEFT(#REF!,2)</f>
        <v>#REF!</v>
      </c>
      <c r="BC367" s="12" t="str">
        <f t="shared" si="196"/>
        <v>4378/025</v>
      </c>
      <c r="BE367" t="str">
        <f>IF(ISERROR(VLOOKUP(B367,'РЕОРГ 01.10.2009'!A:C,3,FALSE)),"",VLOOKUP(B367,'РЕОРГ 01.10.2009'!A:C,3,FALSE))</f>
        <v/>
      </c>
      <c r="BF367" s="12" t="str">
        <f t="shared" si="191"/>
        <v>Доп.офис №4378/025</v>
      </c>
      <c r="BG367" t="e">
        <f>LEFT(#REF!,2)</f>
        <v>#REF!</v>
      </c>
      <c r="BH367" s="12" t="str">
        <f t="shared" si="197"/>
        <v>4378/025</v>
      </c>
      <c r="BJ367" t="str">
        <f>IF(ISERROR(VLOOKUP($B367,'РЕОРГ 01.05.2010'!A:B,2,FALSE)),"",VLOOKUP($B367,'РЕОРГ 01.05.2010'!A:B,2,FALSE))</f>
        <v/>
      </c>
      <c r="BK367" s="12" t="str">
        <f t="shared" si="192"/>
        <v>Доп.офис №4378/025</v>
      </c>
      <c r="BL367" t="e">
        <f>LEFT(#REF!,2)</f>
        <v>#REF!</v>
      </c>
      <c r="BM367" s="12" t="str">
        <f t="shared" si="198"/>
        <v>4378/025</v>
      </c>
      <c r="BO367" t="str">
        <f>IF(ISERROR(VLOOKUP($B367,'РЕОРГ 01.08.2010'!A:B,2,FALSE)),"",VLOOKUP($B367,'РЕОРГ 01.08.2010'!A:B,2,FALSE))</f>
        <v/>
      </c>
      <c r="BP367" s="12" t="str">
        <f t="shared" si="193"/>
        <v>Доп.офис №4378/025</v>
      </c>
      <c r="BQ367" t="e">
        <f>LEFT(#REF!,2)</f>
        <v>#REF!</v>
      </c>
      <c r="BR367" s="12" t="str">
        <f t="shared" si="199"/>
        <v>4378/025</v>
      </c>
    </row>
    <row r="368" spans="1:70" ht="12.75" customHeight="1">
      <c r="A368" t="str">
        <f t="shared" si="194"/>
        <v>4378/029</v>
      </c>
      <c r="B368" s="133">
        <v>426</v>
      </c>
      <c r="C368" s="1" t="s">
        <v>6448</v>
      </c>
      <c r="D368" s="32" t="s">
        <v>1931</v>
      </c>
      <c r="E368" s="1" t="s">
        <v>6449</v>
      </c>
      <c r="F368" s="1" t="s">
        <v>4493</v>
      </c>
      <c r="G368" s="1" t="s">
        <v>6450</v>
      </c>
      <c r="H368" s="1" t="s">
        <v>6451</v>
      </c>
      <c r="I368" s="1" t="s">
        <v>9015</v>
      </c>
      <c r="J368" s="1"/>
      <c r="K368" s="1">
        <v>2.25</v>
      </c>
      <c r="L368" s="32" t="s">
        <v>2043</v>
      </c>
      <c r="M368" s="8" t="s">
        <v>11908</v>
      </c>
      <c r="N368" s="2" t="s">
        <v>11983</v>
      </c>
      <c r="O368" s="173"/>
      <c r="P368" s="168">
        <f t="shared" si="223"/>
        <v>365</v>
      </c>
      <c r="Q368" s="138">
        <f t="shared" si="217"/>
        <v>25</v>
      </c>
      <c r="R368" s="138">
        <f t="shared" si="218"/>
        <v>50</v>
      </c>
      <c r="S368" s="138">
        <f t="shared" si="219"/>
        <v>75</v>
      </c>
      <c r="T368" s="138" t="e">
        <f t="shared" si="220"/>
        <v>#VALUE!</v>
      </c>
      <c r="U368" s="138" t="e">
        <f t="shared" si="221"/>
        <v>#VALUE!</v>
      </c>
      <c r="V368" s="138" t="e">
        <f t="shared" si="222"/>
        <v>#VALUE!</v>
      </c>
      <c r="W368" s="158" t="str">
        <f t="shared" si="200"/>
        <v>10:00 17:30(13:00 14:00)</v>
      </c>
      <c r="X368" s="159">
        <f>HLOOKUP(SEARCH("2",$M368)-1,$Q$3:$V368,$P368+1,FALSE)</f>
        <v>25</v>
      </c>
      <c r="Y368" s="160" t="str">
        <f t="shared" si="201"/>
        <v>10:00 17:30(13:00 14:00)|10:00 17:30(13:00 14:00)|10:00 17:30(13:00 14:00)</v>
      </c>
      <c r="Z368" s="161" t="str">
        <f t="shared" si="202"/>
        <v>10:00 17:30(13:00 14:00)</v>
      </c>
      <c r="AA368" s="158" t="str">
        <f t="shared" si="203"/>
        <v>10:00 17:30(13:00 14:00)</v>
      </c>
      <c r="AB368" s="159" t="e">
        <f>HLOOKUP(SEARCH("3",$M368)-1,$Q$3:$V368,$P368+1,FALSE)</f>
        <v>#VALUE!</v>
      </c>
      <c r="AC368" s="160" t="e">
        <f t="shared" si="204"/>
        <v>#VALUE!</v>
      </c>
      <c r="AD368" s="161" t="e">
        <f t="shared" si="205"/>
        <v>#VALUE!</v>
      </c>
      <c r="AE368" s="158" t="str">
        <f t="shared" si="206"/>
        <v>выходной</v>
      </c>
      <c r="AF368" s="159">
        <f>HLOOKUP(SEARCH("4",$M368)-1,$Q$3:$V368,$P368+1,FALSE)</f>
        <v>50</v>
      </c>
      <c r="AG368" s="161" t="str">
        <f t="shared" si="207"/>
        <v>10:00 17:30(13:00 14:00)|10:00 17:30(13:00 14:00)</v>
      </c>
      <c r="AH368" s="161" t="str">
        <f t="shared" si="208"/>
        <v>10:00 17:30(13:00 14:00)</v>
      </c>
      <c r="AI368" s="158" t="str">
        <f t="shared" si="209"/>
        <v>10:00 17:30(13:00 14:00)</v>
      </c>
      <c r="AJ368" s="159">
        <f>HLOOKUP(SEARCH("5",$M368)-1,$Q$3:$V368,$P368+1,FALSE)</f>
        <v>75</v>
      </c>
      <c r="AK368" s="161" t="str">
        <f t="shared" si="210"/>
        <v>10:00 17:30(13:00 14:00)</v>
      </c>
      <c r="AL368" s="161" t="e">
        <f t="shared" si="211"/>
        <v>#VALUE!</v>
      </c>
      <c r="AM368" s="158" t="str">
        <f t="shared" si="212"/>
        <v>10:00 17:30(13:00 14:00)</v>
      </c>
      <c r="AN368" s="159" t="e">
        <f>HLOOKUP(SEARCH("6",$M368)-1,$Q$3:$V368,$P368+1,FALSE)</f>
        <v>#VALUE!</v>
      </c>
      <c r="AO368" s="161" t="e">
        <f t="shared" si="213"/>
        <v>#VALUE!</v>
      </c>
      <c r="AP368" s="161" t="e">
        <f t="shared" si="214"/>
        <v>#VALUE!</v>
      </c>
      <c r="AQ368" s="162" t="str">
        <f t="shared" si="215"/>
        <v>выходной</v>
      </c>
      <c r="AR368" s="163" t="e">
        <f>HLOOKUP(SEARCH("7",$M368)-1,$Q$3:$V368,$P368+1,FALSE)</f>
        <v>#VALUE!</v>
      </c>
      <c r="AS368" s="164" t="str">
        <f t="shared" si="216"/>
        <v>выходной</v>
      </c>
      <c r="AT368" s="142"/>
      <c r="AU368" s="11" t="str">
        <f>IF(ISERROR(VLOOKUP(B368,'РЕОРГ 2008'!$A:$B,2,FALSE)),"",VLOOKUP(B368,'РЕОРГ 2008'!$A:$B,2,FALSE))</f>
        <v/>
      </c>
      <c r="AV368" s="12" t="str">
        <f t="shared" si="189"/>
        <v>Опер.касса №4378/029</v>
      </c>
      <c r="AW368" s="31" t="e">
        <f>LEFT(#REF!,2)</f>
        <v>#REF!</v>
      </c>
      <c r="AX368" s="12" t="str">
        <f t="shared" si="195"/>
        <v>4378/029</v>
      </c>
      <c r="AZ368" t="str">
        <f>IF(ISERROR(VLOOKUP(B368,'РЕОРГ 01.08.2009'!$A:$B,2,FALSE)),"",VLOOKUP(B368,'РЕОРГ 01.08.2009'!$A:$B,2,FALSE))</f>
        <v/>
      </c>
      <c r="BA368" s="12" t="str">
        <f t="shared" si="190"/>
        <v>Опер.касса №4378/029</v>
      </c>
      <c r="BB368" t="e">
        <f>LEFT(#REF!,2)</f>
        <v>#REF!</v>
      </c>
      <c r="BC368" s="12" t="str">
        <f t="shared" si="196"/>
        <v>4378/029</v>
      </c>
      <c r="BE368" t="str">
        <f>IF(ISERROR(VLOOKUP(B368,'РЕОРГ 01.10.2009'!A:C,3,FALSE)),"",VLOOKUP(B368,'РЕОРГ 01.10.2009'!A:C,3,FALSE))</f>
        <v/>
      </c>
      <c r="BF368" s="12" t="str">
        <f t="shared" si="191"/>
        <v>Опер.касса №4378/029</v>
      </c>
      <c r="BG368" t="e">
        <f>LEFT(#REF!,2)</f>
        <v>#REF!</v>
      </c>
      <c r="BH368" s="12" t="str">
        <f t="shared" si="197"/>
        <v>4378/029</v>
      </c>
      <c r="BJ368" t="str">
        <f>IF(ISERROR(VLOOKUP($B368,'РЕОРГ 01.05.2010'!A:B,2,FALSE)),"",VLOOKUP($B368,'РЕОРГ 01.05.2010'!A:B,2,FALSE))</f>
        <v/>
      </c>
      <c r="BK368" s="12" t="str">
        <f t="shared" si="192"/>
        <v>Опер.касса №4378/029</v>
      </c>
      <c r="BL368" t="e">
        <f>LEFT(#REF!,2)</f>
        <v>#REF!</v>
      </c>
      <c r="BM368" s="12" t="str">
        <f t="shared" si="198"/>
        <v>4378/029</v>
      </c>
      <c r="BO368" t="str">
        <f>IF(ISERROR(VLOOKUP($B368,'РЕОРГ 01.08.2010'!A:B,2,FALSE)),"",VLOOKUP($B368,'РЕОРГ 01.08.2010'!A:B,2,FALSE))</f>
        <v/>
      </c>
      <c r="BP368" s="12" t="str">
        <f t="shared" si="193"/>
        <v>Опер.касса №4378/029</v>
      </c>
      <c r="BQ368" t="e">
        <f>LEFT(#REF!,2)</f>
        <v>#REF!</v>
      </c>
      <c r="BR368" s="12" t="str">
        <f t="shared" si="199"/>
        <v>4378/029</v>
      </c>
    </row>
    <row r="369" spans="1:70" ht="12.75" customHeight="1">
      <c r="A369" t="str">
        <f t="shared" si="194"/>
        <v>4378/03</v>
      </c>
      <c r="B369" s="133">
        <v>427</v>
      </c>
      <c r="C369" s="1" t="s">
        <v>9016</v>
      </c>
      <c r="D369" s="32" t="s">
        <v>7017</v>
      </c>
      <c r="E369" s="1" t="s">
        <v>6415</v>
      </c>
      <c r="F369" s="1" t="s">
        <v>4493</v>
      </c>
      <c r="G369" s="1" t="s">
        <v>9017</v>
      </c>
      <c r="H369" s="1" t="s">
        <v>9018</v>
      </c>
      <c r="I369" s="1" t="s">
        <v>9019</v>
      </c>
      <c r="J369" s="1"/>
      <c r="K369" s="1">
        <v>13</v>
      </c>
      <c r="L369" s="32" t="s">
        <v>2043</v>
      </c>
      <c r="M369" s="8" t="s">
        <v>11783</v>
      </c>
      <c r="N369" s="2" t="s">
        <v>12055</v>
      </c>
      <c r="O369" s="173"/>
      <c r="P369" s="168">
        <f t="shared" si="223"/>
        <v>366</v>
      </c>
      <c r="Q369" s="138">
        <f t="shared" si="217"/>
        <v>12</v>
      </c>
      <c r="R369" s="138">
        <f t="shared" si="218"/>
        <v>24</v>
      </c>
      <c r="S369" s="138">
        <f t="shared" si="219"/>
        <v>36</v>
      </c>
      <c r="T369" s="138">
        <f t="shared" si="220"/>
        <v>48</v>
      </c>
      <c r="U369" s="138">
        <f t="shared" si="221"/>
        <v>60</v>
      </c>
      <c r="V369" s="138">
        <f t="shared" si="222"/>
        <v>72</v>
      </c>
      <c r="W369" s="158" t="str">
        <f t="shared" si="200"/>
        <v>08:00 18:00</v>
      </c>
      <c r="X369" s="159">
        <f>HLOOKUP(SEARCH("2",$M369)-1,$Q$3:$V369,$P369+1,FALSE)</f>
        <v>12</v>
      </c>
      <c r="Y369" s="160" t="str">
        <f t="shared" si="201"/>
        <v>08:00 18:00|08:00 18:00|08:00 18:00|08:00 18:00|08:00 14:00|08:00 14:00</v>
      </c>
      <c r="Z369" s="161" t="str">
        <f t="shared" si="202"/>
        <v>08:00 18:00</v>
      </c>
      <c r="AA369" s="158" t="str">
        <f t="shared" si="203"/>
        <v>08:00 18:00</v>
      </c>
      <c r="AB369" s="159">
        <f>HLOOKUP(SEARCH("3",$M369)-1,$Q$3:$V369,$P369+1,FALSE)</f>
        <v>24</v>
      </c>
      <c r="AC369" s="160" t="str">
        <f t="shared" si="204"/>
        <v>08:00 18:00|08:00 18:00|08:00 18:00|08:00 14:00|08:00 14:00</v>
      </c>
      <c r="AD369" s="161" t="str">
        <f t="shared" si="205"/>
        <v>08:00 18:00</v>
      </c>
      <c r="AE369" s="158" t="str">
        <f t="shared" si="206"/>
        <v>08:00 18:00</v>
      </c>
      <c r="AF369" s="159">
        <f>HLOOKUP(SEARCH("4",$M369)-1,$Q$3:$V369,$P369+1,FALSE)</f>
        <v>36</v>
      </c>
      <c r="AG369" s="161" t="str">
        <f t="shared" si="207"/>
        <v>08:00 18:00|08:00 18:00|08:00 14:00|08:00 14:00</v>
      </c>
      <c r="AH369" s="161" t="str">
        <f t="shared" si="208"/>
        <v>08:00 18:00</v>
      </c>
      <c r="AI369" s="158" t="str">
        <f t="shared" si="209"/>
        <v>08:00 18:00</v>
      </c>
      <c r="AJ369" s="159">
        <f>HLOOKUP(SEARCH("5",$M369)-1,$Q$3:$V369,$P369+1,FALSE)</f>
        <v>48</v>
      </c>
      <c r="AK369" s="161" t="str">
        <f t="shared" si="210"/>
        <v>08:00 18:00|08:00 14:00|08:00 14:00</v>
      </c>
      <c r="AL369" s="161" t="str">
        <f t="shared" si="211"/>
        <v>08:00 18:00</v>
      </c>
      <c r="AM369" s="158" t="str">
        <f t="shared" si="212"/>
        <v>08:00 18:00</v>
      </c>
      <c r="AN369" s="159">
        <f>HLOOKUP(SEARCH("6",$M369)-1,$Q$3:$V369,$P369+1,FALSE)</f>
        <v>60</v>
      </c>
      <c r="AO369" s="161" t="str">
        <f t="shared" si="213"/>
        <v>08:00 14:00|08:00 14:00</v>
      </c>
      <c r="AP369" s="161" t="str">
        <f t="shared" si="214"/>
        <v>08:00 14:00</v>
      </c>
      <c r="AQ369" s="162" t="str">
        <f t="shared" si="215"/>
        <v>08:00 14:00</v>
      </c>
      <c r="AR369" s="163">
        <f>HLOOKUP(SEARCH("7",$M369)-1,$Q$3:$V369,$P369+1,FALSE)</f>
        <v>72</v>
      </c>
      <c r="AS369" s="164" t="str">
        <f t="shared" si="216"/>
        <v>08:00 14:00</v>
      </c>
      <c r="AT369" s="142"/>
      <c r="AU369" s="11" t="str">
        <f>IF(ISERROR(VLOOKUP(B369,'РЕОРГ 2008'!$A:$B,2,FALSE)),"",VLOOKUP(B369,'РЕОРГ 2008'!$A:$B,2,FALSE))</f>
        <v/>
      </c>
      <c r="AV369" s="12" t="str">
        <f t="shared" si="189"/>
        <v>Доп.офис №4378/03</v>
      </c>
      <c r="AW369" s="31" t="e">
        <f>LEFT(#REF!,2)</f>
        <v>#REF!</v>
      </c>
      <c r="AX369" s="12" t="str">
        <f t="shared" si="195"/>
        <v>4378/03</v>
      </c>
      <c r="AZ369" t="str">
        <f>IF(ISERROR(VLOOKUP(B369,'РЕОРГ 01.08.2009'!$A:$B,2,FALSE)),"",VLOOKUP(B369,'РЕОРГ 01.08.2009'!$A:$B,2,FALSE))</f>
        <v/>
      </c>
      <c r="BA369" s="12" t="str">
        <f t="shared" si="190"/>
        <v>Доп.офис №4378/03</v>
      </c>
      <c r="BB369" t="e">
        <f>LEFT(#REF!,2)</f>
        <v>#REF!</v>
      </c>
      <c r="BC369" s="12" t="str">
        <f t="shared" si="196"/>
        <v>4378/03</v>
      </c>
      <c r="BE369" t="str">
        <f>IF(ISERROR(VLOOKUP(B369,'РЕОРГ 01.10.2009'!A:C,3,FALSE)),"",VLOOKUP(B369,'РЕОРГ 01.10.2009'!A:C,3,FALSE))</f>
        <v/>
      </c>
      <c r="BF369" s="12" t="str">
        <f t="shared" si="191"/>
        <v>Доп.офис №4378/03</v>
      </c>
      <c r="BG369" t="e">
        <f>LEFT(#REF!,2)</f>
        <v>#REF!</v>
      </c>
      <c r="BH369" s="12" t="str">
        <f t="shared" si="197"/>
        <v>4378/03</v>
      </c>
      <c r="BJ369" t="str">
        <f>IF(ISERROR(VLOOKUP($B369,'РЕОРГ 01.05.2010'!A:B,2,FALSE)),"",VLOOKUP($B369,'РЕОРГ 01.05.2010'!A:B,2,FALSE))</f>
        <v/>
      </c>
      <c r="BK369" s="12" t="str">
        <f t="shared" si="192"/>
        <v>Доп.офис №4378/03</v>
      </c>
      <c r="BL369" t="e">
        <f>LEFT(#REF!,2)</f>
        <v>#REF!</v>
      </c>
      <c r="BM369" s="12" t="str">
        <f t="shared" si="198"/>
        <v>4378/03</v>
      </c>
      <c r="BO369" t="str">
        <f>IF(ISERROR(VLOOKUP($B369,'РЕОРГ 01.08.2010'!A:B,2,FALSE)),"",VLOOKUP($B369,'РЕОРГ 01.08.2010'!A:B,2,FALSE))</f>
        <v/>
      </c>
      <c r="BP369" s="12" t="str">
        <f t="shared" si="193"/>
        <v>Доп.офис №4378/03</v>
      </c>
      <c r="BQ369" t="e">
        <f>LEFT(#REF!,2)</f>
        <v>#REF!</v>
      </c>
      <c r="BR369" s="12" t="str">
        <f t="shared" si="199"/>
        <v>4378/03</v>
      </c>
    </row>
    <row r="370" spans="1:70" ht="12.75" customHeight="1">
      <c r="A370" t="str">
        <f t="shared" si="194"/>
        <v>4378/030</v>
      </c>
      <c r="B370" s="133">
        <v>428</v>
      </c>
      <c r="C370" s="1" t="s">
        <v>9020</v>
      </c>
      <c r="D370" s="32" t="s">
        <v>1931</v>
      </c>
      <c r="E370" s="1" t="s">
        <v>9021</v>
      </c>
      <c r="F370" s="1" t="s">
        <v>4493</v>
      </c>
      <c r="G370" s="1" t="s">
        <v>9022</v>
      </c>
      <c r="H370" s="1" t="s">
        <v>9023</v>
      </c>
      <c r="I370" s="1" t="s">
        <v>9024</v>
      </c>
      <c r="J370" s="1"/>
      <c r="K370" s="1">
        <v>0.5</v>
      </c>
      <c r="L370" s="32" t="s">
        <v>4049</v>
      </c>
      <c r="M370" s="8" t="s">
        <v>11878</v>
      </c>
      <c r="N370" s="2" t="s">
        <v>12056</v>
      </c>
      <c r="O370" s="173"/>
      <c r="P370" s="168">
        <f t="shared" si="223"/>
        <v>367</v>
      </c>
      <c r="Q370" s="138">
        <f t="shared" si="217"/>
        <v>25</v>
      </c>
      <c r="R370" s="138">
        <f t="shared" si="218"/>
        <v>50</v>
      </c>
      <c r="S370" s="138" t="e">
        <f t="shared" si="219"/>
        <v>#VALUE!</v>
      </c>
      <c r="T370" s="138" t="e">
        <f t="shared" si="220"/>
        <v>#VALUE!</v>
      </c>
      <c r="U370" s="138" t="e">
        <f t="shared" si="221"/>
        <v>#VALUE!</v>
      </c>
      <c r="V370" s="138" t="e">
        <f t="shared" si="222"/>
        <v>#VALUE!</v>
      </c>
      <c r="W370" s="158" t="str">
        <f t="shared" si="200"/>
        <v>09:00 16:30(12:00 13:00)</v>
      </c>
      <c r="X370" s="159">
        <f>HLOOKUP(SEARCH("2",$M370)-1,$Q$3:$V370,$P370+1,FALSE)</f>
        <v>25</v>
      </c>
      <c r="Y370" s="160" t="str">
        <f t="shared" si="201"/>
        <v>09:00 16:30(12:00 13:00)|09:00 15:30(12:00 13:00)</v>
      </c>
      <c r="Z370" s="161" t="str">
        <f t="shared" si="202"/>
        <v>09:00 16:30(12:00 13:00)</v>
      </c>
      <c r="AA370" s="158" t="str">
        <f t="shared" si="203"/>
        <v>09:00 16:30(12:00 13:00)</v>
      </c>
      <c r="AB370" s="159">
        <f>HLOOKUP(SEARCH("3",$M370)-1,$Q$3:$V370,$P370+1,FALSE)</f>
        <v>50</v>
      </c>
      <c r="AC370" s="160" t="str">
        <f t="shared" si="204"/>
        <v>09:00 15:30(12:00 13:00)</v>
      </c>
      <c r="AD370" s="161" t="e">
        <f t="shared" si="205"/>
        <v>#VALUE!</v>
      </c>
      <c r="AE370" s="158" t="str">
        <f t="shared" si="206"/>
        <v>09:00 15:30(12:00 13:00)</v>
      </c>
      <c r="AF370" s="159" t="e">
        <f>HLOOKUP(SEARCH("4",$M370)-1,$Q$3:$V370,$P370+1,FALSE)</f>
        <v>#VALUE!</v>
      </c>
      <c r="AG370" s="161" t="e">
        <f t="shared" si="207"/>
        <v>#VALUE!</v>
      </c>
      <c r="AH370" s="161" t="e">
        <f t="shared" si="208"/>
        <v>#VALUE!</v>
      </c>
      <c r="AI370" s="158" t="str">
        <f t="shared" si="209"/>
        <v>выходной</v>
      </c>
      <c r="AJ370" s="159" t="e">
        <f>HLOOKUP(SEARCH("5",$M370)-1,$Q$3:$V370,$P370+1,FALSE)</f>
        <v>#VALUE!</v>
      </c>
      <c r="AK370" s="161" t="e">
        <f t="shared" si="210"/>
        <v>#VALUE!</v>
      </c>
      <c r="AL370" s="161" t="e">
        <f t="shared" si="211"/>
        <v>#VALUE!</v>
      </c>
      <c r="AM370" s="158" t="str">
        <f t="shared" si="212"/>
        <v>выходной</v>
      </c>
      <c r="AN370" s="159" t="e">
        <f>HLOOKUP(SEARCH("6",$M370)-1,$Q$3:$V370,$P370+1,FALSE)</f>
        <v>#VALUE!</v>
      </c>
      <c r="AO370" s="161" t="e">
        <f t="shared" si="213"/>
        <v>#VALUE!</v>
      </c>
      <c r="AP370" s="161" t="e">
        <f t="shared" si="214"/>
        <v>#VALUE!</v>
      </c>
      <c r="AQ370" s="162" t="str">
        <f t="shared" si="215"/>
        <v>выходной</v>
      </c>
      <c r="AR370" s="163" t="e">
        <f>HLOOKUP(SEARCH("7",$M370)-1,$Q$3:$V370,$P370+1,FALSE)</f>
        <v>#VALUE!</v>
      </c>
      <c r="AS370" s="164" t="str">
        <f t="shared" si="216"/>
        <v>выходной</v>
      </c>
      <c r="AT370" s="142"/>
      <c r="AU370" s="11" t="str">
        <f>IF(ISERROR(VLOOKUP(B370,'РЕОРГ 2008'!$A:$B,2,FALSE)),"",VLOOKUP(B370,'РЕОРГ 2008'!$A:$B,2,FALSE))</f>
        <v/>
      </c>
      <c r="AV370" s="12" t="str">
        <f t="shared" si="189"/>
        <v>Опер.касса №4378/030</v>
      </c>
      <c r="AW370" s="31" t="e">
        <f>LEFT(#REF!,2)</f>
        <v>#REF!</v>
      </c>
      <c r="AX370" s="12" t="str">
        <f t="shared" si="195"/>
        <v>4378/030</v>
      </c>
      <c r="AZ370" t="str">
        <f>IF(ISERROR(VLOOKUP(B370,'РЕОРГ 01.08.2009'!$A:$B,2,FALSE)),"",VLOOKUP(B370,'РЕОРГ 01.08.2009'!$A:$B,2,FALSE))</f>
        <v/>
      </c>
      <c r="BA370" s="12" t="str">
        <f t="shared" si="190"/>
        <v>Опер.касса №4378/030</v>
      </c>
      <c r="BB370" t="e">
        <f>LEFT(#REF!,2)</f>
        <v>#REF!</v>
      </c>
      <c r="BC370" s="12" t="str">
        <f t="shared" si="196"/>
        <v>4378/030</v>
      </c>
      <c r="BE370" t="str">
        <f>IF(ISERROR(VLOOKUP(B370,'РЕОРГ 01.10.2009'!A:C,3,FALSE)),"",VLOOKUP(B370,'РЕОРГ 01.10.2009'!A:C,3,FALSE))</f>
        <v/>
      </c>
      <c r="BF370" s="12" t="str">
        <f t="shared" si="191"/>
        <v>Опер.касса №4378/030</v>
      </c>
      <c r="BG370" t="e">
        <f>LEFT(#REF!,2)</f>
        <v>#REF!</v>
      </c>
      <c r="BH370" s="12" t="str">
        <f t="shared" si="197"/>
        <v>4378/030</v>
      </c>
      <c r="BJ370" t="str">
        <f>IF(ISERROR(VLOOKUP($B370,'РЕОРГ 01.05.2010'!A:B,2,FALSE)),"",VLOOKUP($B370,'РЕОРГ 01.05.2010'!A:B,2,FALSE))</f>
        <v/>
      </c>
      <c r="BK370" s="12" t="str">
        <f t="shared" si="192"/>
        <v>Опер.касса №4378/030</v>
      </c>
      <c r="BL370" t="e">
        <f>LEFT(#REF!,2)</f>
        <v>#REF!</v>
      </c>
      <c r="BM370" s="12" t="str">
        <f t="shared" si="198"/>
        <v>4378/030</v>
      </c>
      <c r="BO370" t="str">
        <f>IF(ISERROR(VLOOKUP($B370,'РЕОРГ 01.08.2010'!A:B,2,FALSE)),"",VLOOKUP($B370,'РЕОРГ 01.08.2010'!A:B,2,FALSE))</f>
        <v/>
      </c>
      <c r="BP370" s="12" t="str">
        <f t="shared" si="193"/>
        <v>Опер.касса №4378/030</v>
      </c>
      <c r="BQ370" t="e">
        <f>LEFT(#REF!,2)</f>
        <v>#REF!</v>
      </c>
      <c r="BR370" s="12" t="str">
        <f t="shared" si="199"/>
        <v>4378/030</v>
      </c>
    </row>
    <row r="371" spans="1:70" ht="12.75" customHeight="1">
      <c r="A371" t="str">
        <f t="shared" si="194"/>
        <v>4378/04</v>
      </c>
      <c r="B371" s="133">
        <v>429</v>
      </c>
      <c r="C371" s="1" t="s">
        <v>9025</v>
      </c>
      <c r="D371" s="32" t="s">
        <v>1926</v>
      </c>
      <c r="E371" s="1" t="s">
        <v>6375</v>
      </c>
      <c r="F371" s="1" t="s">
        <v>4493</v>
      </c>
      <c r="G371" s="1" t="s">
        <v>9026</v>
      </c>
      <c r="H371" s="1" t="s">
        <v>9027</v>
      </c>
      <c r="I371" s="1" t="s">
        <v>9028</v>
      </c>
      <c r="J371" s="1"/>
      <c r="K371" s="1">
        <v>11.75</v>
      </c>
      <c r="L371" s="32" t="s">
        <v>2043</v>
      </c>
      <c r="M371" s="8" t="s">
        <v>11773</v>
      </c>
      <c r="N371" s="2" t="s">
        <v>12049</v>
      </c>
      <c r="O371" s="173"/>
      <c r="P371" s="168">
        <f t="shared" si="223"/>
        <v>368</v>
      </c>
      <c r="Q371" s="138">
        <f t="shared" si="217"/>
        <v>12</v>
      </c>
      <c r="R371" s="138">
        <f t="shared" si="218"/>
        <v>24</v>
      </c>
      <c r="S371" s="138">
        <f t="shared" si="219"/>
        <v>36</v>
      </c>
      <c r="T371" s="138">
        <f t="shared" si="220"/>
        <v>48</v>
      </c>
      <c r="U371" s="138">
        <f t="shared" si="221"/>
        <v>60</v>
      </c>
      <c r="V371" s="138" t="e">
        <f t="shared" si="222"/>
        <v>#VALUE!</v>
      </c>
      <c r="W371" s="158" t="str">
        <f t="shared" si="200"/>
        <v>08:00 18:00</v>
      </c>
      <c r="X371" s="159">
        <f>HLOOKUP(SEARCH("2",$M371)-1,$Q$3:$V371,$P371+1,FALSE)</f>
        <v>12</v>
      </c>
      <c r="Y371" s="160" t="str">
        <f t="shared" si="201"/>
        <v>08:00 18:00|08:00 18:00|08:00 18:00|08:00 18:00|08:00 14:00</v>
      </c>
      <c r="Z371" s="161" t="str">
        <f t="shared" si="202"/>
        <v>08:00 18:00</v>
      </c>
      <c r="AA371" s="158" t="str">
        <f t="shared" si="203"/>
        <v>08:00 18:00</v>
      </c>
      <c r="AB371" s="159">
        <f>HLOOKUP(SEARCH("3",$M371)-1,$Q$3:$V371,$P371+1,FALSE)</f>
        <v>24</v>
      </c>
      <c r="AC371" s="160" t="str">
        <f t="shared" si="204"/>
        <v>08:00 18:00|08:00 18:00|08:00 18:00|08:00 14:00</v>
      </c>
      <c r="AD371" s="161" t="str">
        <f t="shared" si="205"/>
        <v>08:00 18:00</v>
      </c>
      <c r="AE371" s="158" t="str">
        <f t="shared" si="206"/>
        <v>08:00 18:00</v>
      </c>
      <c r="AF371" s="159">
        <f>HLOOKUP(SEARCH("4",$M371)-1,$Q$3:$V371,$P371+1,FALSE)</f>
        <v>36</v>
      </c>
      <c r="AG371" s="161" t="str">
        <f t="shared" si="207"/>
        <v>08:00 18:00|08:00 18:00|08:00 14:00</v>
      </c>
      <c r="AH371" s="161" t="str">
        <f t="shared" si="208"/>
        <v>08:00 18:00</v>
      </c>
      <c r="AI371" s="158" t="str">
        <f t="shared" si="209"/>
        <v>08:00 18:00</v>
      </c>
      <c r="AJ371" s="159">
        <f>HLOOKUP(SEARCH("5",$M371)-1,$Q$3:$V371,$P371+1,FALSE)</f>
        <v>48</v>
      </c>
      <c r="AK371" s="161" t="str">
        <f t="shared" si="210"/>
        <v>08:00 18:00|08:00 14:00</v>
      </c>
      <c r="AL371" s="161" t="str">
        <f t="shared" si="211"/>
        <v>08:00 18:00</v>
      </c>
      <c r="AM371" s="158" t="str">
        <f t="shared" si="212"/>
        <v>08:00 18:00</v>
      </c>
      <c r="AN371" s="159">
        <f>HLOOKUP(SEARCH("6",$M371)-1,$Q$3:$V371,$P371+1,FALSE)</f>
        <v>60</v>
      </c>
      <c r="AO371" s="161" t="str">
        <f t="shared" si="213"/>
        <v>08:00 14:00</v>
      </c>
      <c r="AP371" s="161" t="e">
        <f t="shared" si="214"/>
        <v>#VALUE!</v>
      </c>
      <c r="AQ371" s="162" t="str">
        <f t="shared" si="215"/>
        <v>08:00 14:00</v>
      </c>
      <c r="AR371" s="163" t="e">
        <f>HLOOKUP(SEARCH("7",$M371)-1,$Q$3:$V371,$P371+1,FALSE)</f>
        <v>#VALUE!</v>
      </c>
      <c r="AS371" s="164" t="str">
        <f t="shared" si="216"/>
        <v>выходной</v>
      </c>
      <c r="AT371" s="142"/>
      <c r="AU371" s="11" t="str">
        <f>IF(ISERROR(VLOOKUP(B371,'РЕОРГ 2008'!$A:$B,2,FALSE)),"",VLOOKUP(B371,'РЕОРГ 2008'!$A:$B,2,FALSE))</f>
        <v/>
      </c>
      <c r="AV371" s="12" t="str">
        <f t="shared" si="189"/>
        <v>Доп.офис №4378/04</v>
      </c>
      <c r="AW371" s="31" t="e">
        <f>LEFT(#REF!,2)</f>
        <v>#REF!</v>
      </c>
      <c r="AX371" s="12" t="str">
        <f t="shared" si="195"/>
        <v>4378/04</v>
      </c>
      <c r="AZ371" t="str">
        <f>IF(ISERROR(VLOOKUP(B371,'РЕОРГ 01.08.2009'!$A:$B,2,FALSE)),"",VLOOKUP(B371,'РЕОРГ 01.08.2009'!$A:$B,2,FALSE))</f>
        <v/>
      </c>
      <c r="BA371" s="12" t="str">
        <f t="shared" si="190"/>
        <v>Доп.офис №4378/04</v>
      </c>
      <c r="BB371" t="e">
        <f>LEFT(#REF!,2)</f>
        <v>#REF!</v>
      </c>
      <c r="BC371" s="12" t="str">
        <f t="shared" si="196"/>
        <v>4378/04</v>
      </c>
      <c r="BE371" t="str">
        <f>IF(ISERROR(VLOOKUP(B371,'РЕОРГ 01.10.2009'!A:C,3,FALSE)),"",VLOOKUP(B371,'РЕОРГ 01.10.2009'!A:C,3,FALSE))</f>
        <v/>
      </c>
      <c r="BF371" s="12" t="str">
        <f t="shared" si="191"/>
        <v>Доп.офис №4378/04</v>
      </c>
      <c r="BG371" t="e">
        <f>LEFT(#REF!,2)</f>
        <v>#REF!</v>
      </c>
      <c r="BH371" s="12" t="str">
        <f t="shared" si="197"/>
        <v>4378/04</v>
      </c>
      <c r="BJ371" t="str">
        <f>IF(ISERROR(VLOOKUP($B371,'РЕОРГ 01.05.2010'!A:B,2,FALSE)),"",VLOOKUP($B371,'РЕОРГ 01.05.2010'!A:B,2,FALSE))</f>
        <v/>
      </c>
      <c r="BK371" s="12" t="str">
        <f t="shared" si="192"/>
        <v>Доп.офис №4378/04</v>
      </c>
      <c r="BL371" t="e">
        <f>LEFT(#REF!,2)</f>
        <v>#REF!</v>
      </c>
      <c r="BM371" s="12" t="str">
        <f t="shared" si="198"/>
        <v>4378/04</v>
      </c>
      <c r="BO371" t="str">
        <f>IF(ISERROR(VLOOKUP($B371,'РЕОРГ 01.08.2010'!A:B,2,FALSE)),"",VLOOKUP($B371,'РЕОРГ 01.08.2010'!A:B,2,FALSE))</f>
        <v/>
      </c>
      <c r="BP371" s="12" t="str">
        <f t="shared" si="193"/>
        <v>Доп.офис №4378/04</v>
      </c>
      <c r="BQ371" t="e">
        <f>LEFT(#REF!,2)</f>
        <v>#REF!</v>
      </c>
      <c r="BR371" s="12" t="str">
        <f t="shared" si="199"/>
        <v>4378/04</v>
      </c>
    </row>
    <row r="372" spans="1:70" ht="12.75" customHeight="1">
      <c r="A372" t="str">
        <f t="shared" si="194"/>
        <v>4378/056</v>
      </c>
      <c r="B372" s="133">
        <v>430</v>
      </c>
      <c r="C372" s="1" t="s">
        <v>9029</v>
      </c>
      <c r="D372" s="32" t="s">
        <v>1931</v>
      </c>
      <c r="E372" s="1" t="s">
        <v>9030</v>
      </c>
      <c r="F372" s="1" t="s">
        <v>4493</v>
      </c>
      <c r="G372" s="1" t="s">
        <v>9031</v>
      </c>
      <c r="H372" s="1" t="s">
        <v>9032</v>
      </c>
      <c r="I372" s="1" t="s">
        <v>9033</v>
      </c>
      <c r="J372" s="1"/>
      <c r="K372" s="1">
        <v>2.25</v>
      </c>
      <c r="L372" s="32" t="s">
        <v>4051</v>
      </c>
      <c r="M372" s="8" t="s">
        <v>11934</v>
      </c>
      <c r="N372" s="2" t="s">
        <v>12057</v>
      </c>
      <c r="O372" s="173"/>
      <c r="P372" s="168">
        <f t="shared" si="223"/>
        <v>369</v>
      </c>
      <c r="Q372" s="138">
        <f t="shared" si="217"/>
        <v>25</v>
      </c>
      <c r="R372" s="138">
        <f t="shared" si="218"/>
        <v>50</v>
      </c>
      <c r="S372" s="138">
        <f t="shared" si="219"/>
        <v>75</v>
      </c>
      <c r="T372" s="138" t="e">
        <f t="shared" si="220"/>
        <v>#VALUE!</v>
      </c>
      <c r="U372" s="138" t="e">
        <f t="shared" si="221"/>
        <v>#VALUE!</v>
      </c>
      <c r="V372" s="138" t="e">
        <f t="shared" si="222"/>
        <v>#VALUE!</v>
      </c>
      <c r="W372" s="158" t="str">
        <f t="shared" si="200"/>
        <v>09:00 16:30(13:00 14:00)</v>
      </c>
      <c r="X372" s="159" t="e">
        <f>HLOOKUP(SEARCH("2",$M372)-1,$Q$3:$V372,$P372+1,FALSE)</f>
        <v>#VALUE!</v>
      </c>
      <c r="Y372" s="160" t="e">
        <f t="shared" si="201"/>
        <v>#VALUE!</v>
      </c>
      <c r="Z372" s="161" t="e">
        <f t="shared" si="202"/>
        <v>#VALUE!</v>
      </c>
      <c r="AA372" s="158" t="str">
        <f t="shared" si="203"/>
        <v>выходной</v>
      </c>
      <c r="AB372" s="159">
        <f>HLOOKUP(SEARCH("3",$M372)-1,$Q$3:$V372,$P372+1,FALSE)</f>
        <v>25</v>
      </c>
      <c r="AC372" s="160" t="str">
        <f t="shared" si="204"/>
        <v>09:00 16:30(13:00 14:00)|09:00 16:30(13:00 14:00)|09:00 16:30(13:00 14:00)</v>
      </c>
      <c r="AD372" s="161" t="str">
        <f t="shared" si="205"/>
        <v>09:00 16:30(13:00 14:00)</v>
      </c>
      <c r="AE372" s="158" t="str">
        <f t="shared" si="206"/>
        <v>09:00 16:30(13:00 14:00)</v>
      </c>
      <c r="AF372" s="159">
        <f>HLOOKUP(SEARCH("4",$M372)-1,$Q$3:$V372,$P372+1,FALSE)</f>
        <v>50</v>
      </c>
      <c r="AG372" s="161" t="str">
        <f t="shared" si="207"/>
        <v>09:00 16:30(13:00 14:00)|09:00 16:30(13:00 14:00)</v>
      </c>
      <c r="AH372" s="161" t="str">
        <f t="shared" si="208"/>
        <v>09:00 16:30(13:00 14:00)</v>
      </c>
      <c r="AI372" s="158" t="str">
        <f t="shared" si="209"/>
        <v>09:00 16:30(13:00 14:00)</v>
      </c>
      <c r="AJ372" s="159">
        <f>HLOOKUP(SEARCH("5",$M372)-1,$Q$3:$V372,$P372+1,FALSE)</f>
        <v>75</v>
      </c>
      <c r="AK372" s="161" t="str">
        <f t="shared" si="210"/>
        <v>09:00 16:30(13:00 14:00)</v>
      </c>
      <c r="AL372" s="161" t="e">
        <f t="shared" si="211"/>
        <v>#VALUE!</v>
      </c>
      <c r="AM372" s="158" t="str">
        <f t="shared" si="212"/>
        <v>09:00 16:30(13:00 14:00)</v>
      </c>
      <c r="AN372" s="159" t="e">
        <f>HLOOKUP(SEARCH("6",$M372)-1,$Q$3:$V372,$P372+1,FALSE)</f>
        <v>#VALUE!</v>
      </c>
      <c r="AO372" s="161" t="e">
        <f t="shared" si="213"/>
        <v>#VALUE!</v>
      </c>
      <c r="AP372" s="161" t="e">
        <f t="shared" si="214"/>
        <v>#VALUE!</v>
      </c>
      <c r="AQ372" s="162" t="str">
        <f t="shared" si="215"/>
        <v>выходной</v>
      </c>
      <c r="AR372" s="163" t="e">
        <f>HLOOKUP(SEARCH("7",$M372)-1,$Q$3:$V372,$P372+1,FALSE)</f>
        <v>#VALUE!</v>
      </c>
      <c r="AS372" s="164" t="str">
        <f t="shared" si="216"/>
        <v>выходной</v>
      </c>
      <c r="AT372" s="142"/>
      <c r="AU372" s="11" t="str">
        <f>IF(ISERROR(VLOOKUP(B372,'РЕОРГ 2008'!$A:$B,2,FALSE)),"",VLOOKUP(B372,'РЕОРГ 2008'!$A:$B,2,FALSE))</f>
        <v/>
      </c>
      <c r="AV372" s="12" t="str">
        <f t="shared" si="189"/>
        <v>Опер.касса №4378/056</v>
      </c>
      <c r="AW372" s="31" t="e">
        <f>LEFT(#REF!,2)</f>
        <v>#REF!</v>
      </c>
      <c r="AX372" s="12" t="str">
        <f t="shared" si="195"/>
        <v>4378/056</v>
      </c>
      <c r="AZ372" t="str">
        <f>IF(ISERROR(VLOOKUP(B372,'РЕОРГ 01.08.2009'!$A:$B,2,FALSE)),"",VLOOKUP(B372,'РЕОРГ 01.08.2009'!$A:$B,2,FALSE))</f>
        <v/>
      </c>
      <c r="BA372" s="12" t="str">
        <f t="shared" si="190"/>
        <v>Опер.касса №4378/056</v>
      </c>
      <c r="BB372" t="e">
        <f>LEFT(#REF!,2)</f>
        <v>#REF!</v>
      </c>
      <c r="BC372" s="12" t="str">
        <f t="shared" si="196"/>
        <v>4378/056</v>
      </c>
      <c r="BE372" t="str">
        <f>IF(ISERROR(VLOOKUP(B372,'РЕОРГ 01.10.2009'!A:C,3,FALSE)),"",VLOOKUP(B372,'РЕОРГ 01.10.2009'!A:C,3,FALSE))</f>
        <v/>
      </c>
      <c r="BF372" s="12" t="str">
        <f t="shared" si="191"/>
        <v>Опер.касса №4378/056</v>
      </c>
      <c r="BG372" t="e">
        <f>LEFT(#REF!,2)</f>
        <v>#REF!</v>
      </c>
      <c r="BH372" s="12" t="str">
        <f t="shared" si="197"/>
        <v>4378/056</v>
      </c>
      <c r="BJ372" t="str">
        <f>IF(ISERROR(VLOOKUP($B372,'РЕОРГ 01.05.2010'!A:B,2,FALSE)),"",VLOOKUP($B372,'РЕОРГ 01.05.2010'!A:B,2,FALSE))</f>
        <v/>
      </c>
      <c r="BK372" s="12" t="str">
        <f t="shared" si="192"/>
        <v>Опер.касса №4378/056</v>
      </c>
      <c r="BL372" t="e">
        <f>LEFT(#REF!,2)</f>
        <v>#REF!</v>
      </c>
      <c r="BM372" s="12" t="str">
        <f t="shared" si="198"/>
        <v>4378/056</v>
      </c>
      <c r="BO372" t="str">
        <f>IF(ISERROR(VLOOKUP($B372,'РЕОРГ 01.08.2010'!A:B,2,FALSE)),"",VLOOKUP($B372,'РЕОРГ 01.08.2010'!A:B,2,FALSE))</f>
        <v/>
      </c>
      <c r="BP372" s="12" t="str">
        <f t="shared" si="193"/>
        <v>Опер.касса №4378/056</v>
      </c>
      <c r="BQ372" t="e">
        <f>LEFT(#REF!,2)</f>
        <v>#REF!</v>
      </c>
      <c r="BR372" s="12" t="str">
        <f t="shared" si="199"/>
        <v>4378/056</v>
      </c>
    </row>
    <row r="373" spans="1:70" ht="12.75" customHeight="1">
      <c r="A373" t="str">
        <f t="shared" si="194"/>
        <v>4378/057</v>
      </c>
      <c r="B373" s="133">
        <v>431</v>
      </c>
      <c r="C373" s="1" t="s">
        <v>11765</v>
      </c>
      <c r="D373" s="32" t="s">
        <v>1926</v>
      </c>
      <c r="E373" s="1" t="s">
        <v>6375</v>
      </c>
      <c r="F373" s="1" t="s">
        <v>4493</v>
      </c>
      <c r="G373" s="1" t="s">
        <v>9034</v>
      </c>
      <c r="H373" s="1" t="s">
        <v>9035</v>
      </c>
      <c r="I373" s="1" t="s">
        <v>9036</v>
      </c>
      <c r="J373" s="1"/>
      <c r="K373" s="1">
        <v>4</v>
      </c>
      <c r="L373" s="32" t="s">
        <v>2043</v>
      </c>
      <c r="M373" s="8" t="s">
        <v>11831</v>
      </c>
      <c r="N373" s="2" t="s">
        <v>12058</v>
      </c>
      <c r="O373" s="173"/>
      <c r="P373" s="168">
        <f t="shared" si="223"/>
        <v>370</v>
      </c>
      <c r="Q373" s="138">
        <f t="shared" si="217"/>
        <v>25</v>
      </c>
      <c r="R373" s="138">
        <f t="shared" si="218"/>
        <v>50</v>
      </c>
      <c r="S373" s="138">
        <f t="shared" si="219"/>
        <v>75</v>
      </c>
      <c r="T373" s="138">
        <f t="shared" si="220"/>
        <v>100</v>
      </c>
      <c r="U373" s="138" t="e">
        <f t="shared" si="221"/>
        <v>#VALUE!</v>
      </c>
      <c r="V373" s="138" t="e">
        <f t="shared" si="222"/>
        <v>#VALUE!</v>
      </c>
      <c r="W373" s="158" t="str">
        <f t="shared" si="200"/>
        <v>выходной</v>
      </c>
      <c r="X373" s="159" t="e">
        <f>HLOOKUP(SEARCH("2",$M373)-1,$Q$3:$V373,$P373+1,FALSE)</f>
        <v>#N/A</v>
      </c>
      <c r="Y373" s="160" t="str">
        <f t="shared" si="201"/>
        <v>09:00 17:30(12:30 13:30)</v>
      </c>
      <c r="Z373" s="161" t="e">
        <f t="shared" si="202"/>
        <v>#VALUE!</v>
      </c>
      <c r="AA373" s="158" t="str">
        <f t="shared" si="203"/>
        <v>09:00 17:30(12:30 13:30)</v>
      </c>
      <c r="AB373" s="159">
        <f>HLOOKUP(SEARCH("3",$M373)-1,$Q$3:$V373,$P373+1,FALSE)</f>
        <v>25</v>
      </c>
      <c r="AC373" s="160" t="str">
        <f t="shared" si="204"/>
        <v>09:00 17:30(12:30 13:30)|09:00 17:30(12:30 13:30)|09:00 17:30(12:30 13:30)|09:00 15:00(12:30 13:30)</v>
      </c>
      <c r="AD373" s="161" t="str">
        <f t="shared" si="205"/>
        <v>09:00 17:30(12:30 13:30)</v>
      </c>
      <c r="AE373" s="158" t="str">
        <f t="shared" si="206"/>
        <v>09:00 17:30(12:30 13:30)</v>
      </c>
      <c r="AF373" s="159">
        <f>HLOOKUP(SEARCH("4",$M373)-1,$Q$3:$V373,$P373+1,FALSE)</f>
        <v>50</v>
      </c>
      <c r="AG373" s="161" t="str">
        <f t="shared" si="207"/>
        <v>09:00 17:30(12:30 13:30)|09:00 17:30(12:30 13:30)|09:00 15:00(12:30 13:30)</v>
      </c>
      <c r="AH373" s="161" t="str">
        <f t="shared" si="208"/>
        <v>09:00 17:30(12:30 13:30)</v>
      </c>
      <c r="AI373" s="158" t="str">
        <f t="shared" si="209"/>
        <v>09:00 17:30(12:30 13:30)</v>
      </c>
      <c r="AJ373" s="159">
        <f>HLOOKUP(SEARCH("5",$M373)-1,$Q$3:$V373,$P373+1,FALSE)</f>
        <v>75</v>
      </c>
      <c r="AK373" s="161" t="str">
        <f t="shared" si="210"/>
        <v>09:00 17:30(12:30 13:30)|09:00 15:00(12:30 13:30)</v>
      </c>
      <c r="AL373" s="161" t="str">
        <f t="shared" si="211"/>
        <v>09:00 17:30(12:30 13:30)</v>
      </c>
      <c r="AM373" s="158" t="str">
        <f t="shared" si="212"/>
        <v>09:00 17:30(12:30 13:30)</v>
      </c>
      <c r="AN373" s="159">
        <f>HLOOKUP(SEARCH("6",$M373)-1,$Q$3:$V373,$P373+1,FALSE)</f>
        <v>100</v>
      </c>
      <c r="AO373" s="161" t="str">
        <f t="shared" si="213"/>
        <v>09:00 15:00(12:30 13:30)</v>
      </c>
      <c r="AP373" s="161" t="e">
        <f t="shared" si="214"/>
        <v>#VALUE!</v>
      </c>
      <c r="AQ373" s="162" t="str">
        <f t="shared" si="215"/>
        <v>09:00 15:00(12:30 13:30)</v>
      </c>
      <c r="AR373" s="163" t="e">
        <f>HLOOKUP(SEARCH("7",$M373)-1,$Q$3:$V373,$P373+1,FALSE)</f>
        <v>#VALUE!</v>
      </c>
      <c r="AS373" s="164" t="str">
        <f t="shared" si="216"/>
        <v>выходной</v>
      </c>
      <c r="AT373" s="142"/>
      <c r="AU373" s="11" t="str">
        <f>IF(ISERROR(VLOOKUP(B373,'РЕОРГ 2008'!$A:$B,2,FALSE)),"",VLOOKUP(B373,'РЕОРГ 2008'!$A:$B,2,FALSE))</f>
        <v/>
      </c>
      <c r="AV373" s="12" t="str">
        <f t="shared" si="189"/>
        <v>Доп.офис №4378/057</v>
      </c>
      <c r="AW373" s="31" t="e">
        <f>LEFT(#REF!,2)</f>
        <v>#REF!</v>
      </c>
      <c r="AX373" s="12" t="str">
        <f t="shared" si="195"/>
        <v>4378/057</v>
      </c>
      <c r="AZ373" t="str">
        <f>IF(ISERROR(VLOOKUP(B373,'РЕОРГ 01.08.2009'!$A:$B,2,FALSE)),"",VLOOKUP(B373,'РЕОРГ 01.08.2009'!$A:$B,2,FALSE))</f>
        <v/>
      </c>
      <c r="BA373" s="12" t="str">
        <f t="shared" si="190"/>
        <v>Доп.офис №4378/057</v>
      </c>
      <c r="BB373" t="e">
        <f>LEFT(#REF!,2)</f>
        <v>#REF!</v>
      </c>
      <c r="BC373" s="12" t="str">
        <f t="shared" si="196"/>
        <v>4378/057</v>
      </c>
      <c r="BE373" t="str">
        <f>IF(ISERROR(VLOOKUP(B373,'РЕОРГ 01.10.2009'!A:C,3,FALSE)),"",VLOOKUP(B373,'РЕОРГ 01.10.2009'!A:C,3,FALSE))</f>
        <v/>
      </c>
      <c r="BF373" s="12" t="str">
        <f t="shared" si="191"/>
        <v>Доп.офис №4378/057</v>
      </c>
      <c r="BG373" t="e">
        <f>LEFT(#REF!,2)</f>
        <v>#REF!</v>
      </c>
      <c r="BH373" s="12" t="str">
        <f t="shared" si="197"/>
        <v>4378/057</v>
      </c>
      <c r="BJ373" t="str">
        <f>IF(ISERROR(VLOOKUP($B373,'РЕОРГ 01.05.2010'!A:B,2,FALSE)),"",VLOOKUP($B373,'РЕОРГ 01.05.2010'!A:B,2,FALSE))</f>
        <v/>
      </c>
      <c r="BK373" s="12" t="str">
        <f t="shared" si="192"/>
        <v>Доп.офис №4378/057</v>
      </c>
      <c r="BL373" t="e">
        <f>LEFT(#REF!,2)</f>
        <v>#REF!</v>
      </c>
      <c r="BM373" s="12" t="str">
        <f t="shared" si="198"/>
        <v>4378/057</v>
      </c>
      <c r="BO373" t="str">
        <f>IF(ISERROR(VLOOKUP($B373,'РЕОРГ 01.08.2010'!A:B,2,FALSE)),"",VLOOKUP($B373,'РЕОРГ 01.08.2010'!A:B,2,FALSE))</f>
        <v/>
      </c>
      <c r="BP373" s="12" t="str">
        <f t="shared" si="193"/>
        <v>Доп.офис №4378/057</v>
      </c>
      <c r="BQ373" t="e">
        <f>LEFT(#REF!,2)</f>
        <v>#REF!</v>
      </c>
      <c r="BR373" s="12" t="str">
        <f t="shared" si="199"/>
        <v>4378/057</v>
      </c>
    </row>
    <row r="374" spans="1:70" ht="12.75" customHeight="1">
      <c r="A374" t="str">
        <f t="shared" si="194"/>
        <v>4378/060</v>
      </c>
      <c r="B374" s="133">
        <v>432</v>
      </c>
      <c r="C374" s="1" t="s">
        <v>9037</v>
      </c>
      <c r="D374" s="32" t="s">
        <v>1931</v>
      </c>
      <c r="E374" s="1" t="s">
        <v>9038</v>
      </c>
      <c r="F374" s="1" t="s">
        <v>4493</v>
      </c>
      <c r="G374" s="1" t="s">
        <v>9039</v>
      </c>
      <c r="H374" s="1" t="s">
        <v>9040</v>
      </c>
      <c r="I374" s="1" t="s">
        <v>1759</v>
      </c>
      <c r="J374" s="1"/>
      <c r="K374" s="1">
        <v>0.75</v>
      </c>
      <c r="L374" s="32" t="s">
        <v>2043</v>
      </c>
      <c r="M374" s="8" t="s">
        <v>11872</v>
      </c>
      <c r="N374" s="2" t="s">
        <v>11983</v>
      </c>
      <c r="O374" s="173"/>
      <c r="P374" s="168">
        <f t="shared" si="223"/>
        <v>371</v>
      </c>
      <c r="Q374" s="138">
        <f t="shared" si="217"/>
        <v>25</v>
      </c>
      <c r="R374" s="138">
        <f t="shared" si="218"/>
        <v>50</v>
      </c>
      <c r="S374" s="138">
        <f t="shared" si="219"/>
        <v>75</v>
      </c>
      <c r="T374" s="138" t="e">
        <f t="shared" si="220"/>
        <v>#VALUE!</v>
      </c>
      <c r="U374" s="138" t="e">
        <f t="shared" si="221"/>
        <v>#VALUE!</v>
      </c>
      <c r="V374" s="138" t="e">
        <f t="shared" si="222"/>
        <v>#VALUE!</v>
      </c>
      <c r="W374" s="158" t="str">
        <f t="shared" si="200"/>
        <v>10:00 17:30(13:00 14:00)</v>
      </c>
      <c r="X374" s="159">
        <f>HLOOKUP(SEARCH("2",$M374)-1,$Q$3:$V374,$P374+1,FALSE)</f>
        <v>25</v>
      </c>
      <c r="Y374" s="160" t="str">
        <f t="shared" si="201"/>
        <v>10:00 17:30(13:00 14:00)|10:00 17:30(13:00 14:00)|10:00 17:30(13:00 14:00)</v>
      </c>
      <c r="Z374" s="161" t="str">
        <f t="shared" si="202"/>
        <v>10:00 17:30(13:00 14:00)</v>
      </c>
      <c r="AA374" s="158" t="str">
        <f t="shared" si="203"/>
        <v>10:00 17:30(13:00 14:00)</v>
      </c>
      <c r="AB374" s="159">
        <f>HLOOKUP(SEARCH("3",$M374)-1,$Q$3:$V374,$P374+1,FALSE)</f>
        <v>50</v>
      </c>
      <c r="AC374" s="160" t="str">
        <f t="shared" si="204"/>
        <v>10:00 17:30(13:00 14:00)|10:00 17:30(13:00 14:00)</v>
      </c>
      <c r="AD374" s="161" t="str">
        <f t="shared" si="205"/>
        <v>10:00 17:30(13:00 14:00)</v>
      </c>
      <c r="AE374" s="158" t="str">
        <f t="shared" si="206"/>
        <v>10:00 17:30(13:00 14:00)</v>
      </c>
      <c r="AF374" s="159">
        <f>HLOOKUP(SEARCH("4",$M374)-1,$Q$3:$V374,$P374+1,FALSE)</f>
        <v>75</v>
      </c>
      <c r="AG374" s="161" t="str">
        <f t="shared" si="207"/>
        <v>10:00 17:30(13:00 14:00)</v>
      </c>
      <c r="AH374" s="161" t="e">
        <f t="shared" si="208"/>
        <v>#VALUE!</v>
      </c>
      <c r="AI374" s="158" t="str">
        <f t="shared" si="209"/>
        <v>10:00 17:30(13:00 14:00)</v>
      </c>
      <c r="AJ374" s="159" t="e">
        <f>HLOOKUP(SEARCH("5",$M374)-1,$Q$3:$V374,$P374+1,FALSE)</f>
        <v>#VALUE!</v>
      </c>
      <c r="AK374" s="161" t="e">
        <f t="shared" si="210"/>
        <v>#VALUE!</v>
      </c>
      <c r="AL374" s="161" t="e">
        <f t="shared" si="211"/>
        <v>#VALUE!</v>
      </c>
      <c r="AM374" s="158" t="str">
        <f t="shared" si="212"/>
        <v>выходной</v>
      </c>
      <c r="AN374" s="159" t="e">
        <f>HLOOKUP(SEARCH("6",$M374)-1,$Q$3:$V374,$P374+1,FALSE)</f>
        <v>#VALUE!</v>
      </c>
      <c r="AO374" s="161" t="e">
        <f t="shared" si="213"/>
        <v>#VALUE!</v>
      </c>
      <c r="AP374" s="161" t="e">
        <f t="shared" si="214"/>
        <v>#VALUE!</v>
      </c>
      <c r="AQ374" s="162" t="str">
        <f t="shared" si="215"/>
        <v>выходной</v>
      </c>
      <c r="AR374" s="163" t="e">
        <f>HLOOKUP(SEARCH("7",$M374)-1,$Q$3:$V374,$P374+1,FALSE)</f>
        <v>#VALUE!</v>
      </c>
      <c r="AS374" s="164" t="str">
        <f t="shared" si="216"/>
        <v>выходной</v>
      </c>
      <c r="AT374" s="142"/>
      <c r="AU374" s="11" t="str">
        <f>IF(ISERROR(VLOOKUP(B374,'РЕОРГ 2008'!$A:$B,2,FALSE)),"",VLOOKUP(B374,'РЕОРГ 2008'!$A:$B,2,FALSE))</f>
        <v/>
      </c>
      <c r="AV374" s="12" t="str">
        <f t="shared" si="189"/>
        <v>Опер.касса №4378/060</v>
      </c>
      <c r="AW374" s="31" t="e">
        <f>LEFT(#REF!,2)</f>
        <v>#REF!</v>
      </c>
      <c r="AX374" s="12" t="str">
        <f t="shared" si="195"/>
        <v>4378/060</v>
      </c>
      <c r="AZ374" t="str">
        <f>IF(ISERROR(VLOOKUP(B374,'РЕОРГ 01.08.2009'!$A:$B,2,FALSE)),"",VLOOKUP(B374,'РЕОРГ 01.08.2009'!$A:$B,2,FALSE))</f>
        <v/>
      </c>
      <c r="BA374" s="12" t="str">
        <f t="shared" si="190"/>
        <v>Опер.касса №4378/060</v>
      </c>
      <c r="BB374" t="e">
        <f>LEFT(#REF!,2)</f>
        <v>#REF!</v>
      </c>
      <c r="BC374" s="12" t="str">
        <f t="shared" si="196"/>
        <v>4378/060</v>
      </c>
      <c r="BE374" t="str">
        <f>IF(ISERROR(VLOOKUP(B374,'РЕОРГ 01.10.2009'!A:C,3,FALSE)),"",VLOOKUP(B374,'РЕОРГ 01.10.2009'!A:C,3,FALSE))</f>
        <v/>
      </c>
      <c r="BF374" s="12" t="str">
        <f t="shared" si="191"/>
        <v>Опер.касса №4378/060</v>
      </c>
      <c r="BG374" t="e">
        <f>LEFT(#REF!,2)</f>
        <v>#REF!</v>
      </c>
      <c r="BH374" s="12" t="str">
        <f t="shared" si="197"/>
        <v>4378/060</v>
      </c>
      <c r="BJ374" t="str">
        <f>IF(ISERROR(VLOOKUP($B374,'РЕОРГ 01.05.2010'!A:B,2,FALSE)),"",VLOOKUP($B374,'РЕОРГ 01.05.2010'!A:B,2,FALSE))</f>
        <v/>
      </c>
      <c r="BK374" s="12" t="str">
        <f t="shared" si="192"/>
        <v>Опер.касса №4378/060</v>
      </c>
      <c r="BL374" t="e">
        <f>LEFT(#REF!,2)</f>
        <v>#REF!</v>
      </c>
      <c r="BM374" s="12" t="str">
        <f t="shared" si="198"/>
        <v>4378/060</v>
      </c>
      <c r="BO374" t="str">
        <f>IF(ISERROR(VLOOKUP($B374,'РЕОРГ 01.08.2010'!A:B,2,FALSE)),"",VLOOKUP($B374,'РЕОРГ 01.08.2010'!A:B,2,FALSE))</f>
        <v/>
      </c>
      <c r="BP374" s="12" t="str">
        <f t="shared" si="193"/>
        <v>Опер.касса №4378/060</v>
      </c>
      <c r="BQ374" t="e">
        <f>LEFT(#REF!,2)</f>
        <v>#REF!</v>
      </c>
      <c r="BR374" s="12" t="str">
        <f t="shared" si="199"/>
        <v>4378/060</v>
      </c>
    </row>
    <row r="375" spans="1:70" ht="12.75" customHeight="1">
      <c r="A375" t="str">
        <f t="shared" si="194"/>
        <v>4378/061</v>
      </c>
      <c r="B375" s="133">
        <v>433</v>
      </c>
      <c r="C375" s="1" t="s">
        <v>9041</v>
      </c>
      <c r="D375" s="32" t="s">
        <v>1931</v>
      </c>
      <c r="E375" s="1" t="s">
        <v>9042</v>
      </c>
      <c r="F375" s="1" t="s">
        <v>4493</v>
      </c>
      <c r="G375" s="1" t="s">
        <v>9043</v>
      </c>
      <c r="H375" s="1" t="s">
        <v>9044</v>
      </c>
      <c r="I375" s="1" t="s">
        <v>9045</v>
      </c>
      <c r="J375" s="1"/>
      <c r="K375" s="1">
        <v>0.75</v>
      </c>
      <c r="L375" s="32" t="s">
        <v>4049</v>
      </c>
      <c r="M375" s="8" t="s">
        <v>11872</v>
      </c>
      <c r="N375" s="2" t="s">
        <v>12059</v>
      </c>
      <c r="O375" s="173"/>
      <c r="P375" s="168">
        <f t="shared" si="223"/>
        <v>372</v>
      </c>
      <c r="Q375" s="138">
        <f t="shared" si="217"/>
        <v>25</v>
      </c>
      <c r="R375" s="138">
        <f t="shared" si="218"/>
        <v>50</v>
      </c>
      <c r="S375" s="138">
        <f t="shared" si="219"/>
        <v>75</v>
      </c>
      <c r="T375" s="138" t="e">
        <f t="shared" si="220"/>
        <v>#VALUE!</v>
      </c>
      <c r="U375" s="138" t="e">
        <f t="shared" si="221"/>
        <v>#VALUE!</v>
      </c>
      <c r="V375" s="138" t="e">
        <f t="shared" si="222"/>
        <v>#VALUE!</v>
      </c>
      <c r="W375" s="158" t="str">
        <f t="shared" si="200"/>
        <v>09:00 16:30(12:00 13:00)</v>
      </c>
      <c r="X375" s="159">
        <f>HLOOKUP(SEARCH("2",$M375)-1,$Q$3:$V375,$P375+1,FALSE)</f>
        <v>25</v>
      </c>
      <c r="Y375" s="160" t="str">
        <f t="shared" si="201"/>
        <v>09:00 16:30(12:00 13:00)|09:00 16:30(12:00 13:00)|09:00 16:30(12:00 13:00)</v>
      </c>
      <c r="Z375" s="161" t="str">
        <f t="shared" si="202"/>
        <v>09:00 16:30(12:00 13:00)</v>
      </c>
      <c r="AA375" s="158" t="str">
        <f t="shared" si="203"/>
        <v>09:00 16:30(12:00 13:00)</v>
      </c>
      <c r="AB375" s="159">
        <f>HLOOKUP(SEARCH("3",$M375)-1,$Q$3:$V375,$P375+1,FALSE)</f>
        <v>50</v>
      </c>
      <c r="AC375" s="160" t="str">
        <f t="shared" si="204"/>
        <v>09:00 16:30(12:00 13:00)|09:00 16:30(12:00 13:00)</v>
      </c>
      <c r="AD375" s="161" t="str">
        <f t="shared" si="205"/>
        <v>09:00 16:30(12:00 13:00)</v>
      </c>
      <c r="AE375" s="158" t="str">
        <f t="shared" si="206"/>
        <v>09:00 16:30(12:00 13:00)</v>
      </c>
      <c r="AF375" s="159">
        <f>HLOOKUP(SEARCH("4",$M375)-1,$Q$3:$V375,$P375+1,FALSE)</f>
        <v>75</v>
      </c>
      <c r="AG375" s="161" t="str">
        <f t="shared" si="207"/>
        <v>09:00 16:30(12:00 13:00)</v>
      </c>
      <c r="AH375" s="161" t="e">
        <f t="shared" si="208"/>
        <v>#VALUE!</v>
      </c>
      <c r="AI375" s="158" t="str">
        <f t="shared" si="209"/>
        <v>09:00 16:30(12:00 13:00)</v>
      </c>
      <c r="AJ375" s="159" t="e">
        <f>HLOOKUP(SEARCH("5",$M375)-1,$Q$3:$V375,$P375+1,FALSE)</f>
        <v>#VALUE!</v>
      </c>
      <c r="AK375" s="161" t="e">
        <f t="shared" si="210"/>
        <v>#VALUE!</v>
      </c>
      <c r="AL375" s="161" t="e">
        <f t="shared" si="211"/>
        <v>#VALUE!</v>
      </c>
      <c r="AM375" s="158" t="str">
        <f t="shared" si="212"/>
        <v>выходной</v>
      </c>
      <c r="AN375" s="159" t="e">
        <f>HLOOKUP(SEARCH("6",$M375)-1,$Q$3:$V375,$P375+1,FALSE)</f>
        <v>#VALUE!</v>
      </c>
      <c r="AO375" s="161" t="e">
        <f t="shared" si="213"/>
        <v>#VALUE!</v>
      </c>
      <c r="AP375" s="161" t="e">
        <f t="shared" si="214"/>
        <v>#VALUE!</v>
      </c>
      <c r="AQ375" s="162" t="str">
        <f t="shared" si="215"/>
        <v>выходной</v>
      </c>
      <c r="AR375" s="163" t="e">
        <f>HLOOKUP(SEARCH("7",$M375)-1,$Q$3:$V375,$P375+1,FALSE)</f>
        <v>#VALUE!</v>
      </c>
      <c r="AS375" s="164" t="str">
        <f t="shared" si="216"/>
        <v>выходной</v>
      </c>
      <c r="AT375" s="142"/>
      <c r="AU375" s="11" t="str">
        <f>IF(ISERROR(VLOOKUP(B375,'РЕОРГ 2008'!$A:$B,2,FALSE)),"",VLOOKUP(B375,'РЕОРГ 2008'!$A:$B,2,FALSE))</f>
        <v/>
      </c>
      <c r="AV375" s="12" t="str">
        <f t="shared" si="189"/>
        <v>Опер.касса №4378/061</v>
      </c>
      <c r="AW375" s="31" t="e">
        <f>LEFT(#REF!,2)</f>
        <v>#REF!</v>
      </c>
      <c r="AX375" s="12" t="str">
        <f t="shared" si="195"/>
        <v>4378/061</v>
      </c>
      <c r="AZ375" t="str">
        <f>IF(ISERROR(VLOOKUP(B375,'РЕОРГ 01.08.2009'!$A:$B,2,FALSE)),"",VLOOKUP(B375,'РЕОРГ 01.08.2009'!$A:$B,2,FALSE))</f>
        <v/>
      </c>
      <c r="BA375" s="12" t="str">
        <f t="shared" si="190"/>
        <v>Опер.касса №4378/061</v>
      </c>
      <c r="BB375" t="e">
        <f>LEFT(#REF!,2)</f>
        <v>#REF!</v>
      </c>
      <c r="BC375" s="12" t="str">
        <f t="shared" si="196"/>
        <v>4378/061</v>
      </c>
      <c r="BE375" t="str">
        <f>IF(ISERROR(VLOOKUP(B375,'РЕОРГ 01.10.2009'!A:C,3,FALSE)),"",VLOOKUP(B375,'РЕОРГ 01.10.2009'!A:C,3,FALSE))</f>
        <v/>
      </c>
      <c r="BF375" s="12" t="str">
        <f t="shared" si="191"/>
        <v>Опер.касса №4378/061</v>
      </c>
      <c r="BG375" t="e">
        <f>LEFT(#REF!,2)</f>
        <v>#REF!</v>
      </c>
      <c r="BH375" s="12" t="str">
        <f t="shared" si="197"/>
        <v>4378/061</v>
      </c>
      <c r="BJ375" t="str">
        <f>IF(ISERROR(VLOOKUP($B375,'РЕОРГ 01.05.2010'!A:B,2,FALSE)),"",VLOOKUP($B375,'РЕОРГ 01.05.2010'!A:B,2,FALSE))</f>
        <v/>
      </c>
      <c r="BK375" s="12" t="str">
        <f t="shared" si="192"/>
        <v>Опер.касса №4378/061</v>
      </c>
      <c r="BL375" t="e">
        <f>LEFT(#REF!,2)</f>
        <v>#REF!</v>
      </c>
      <c r="BM375" s="12" t="str">
        <f t="shared" si="198"/>
        <v>4378/061</v>
      </c>
      <c r="BO375" t="str">
        <f>IF(ISERROR(VLOOKUP($B375,'РЕОРГ 01.08.2010'!A:B,2,FALSE)),"",VLOOKUP($B375,'РЕОРГ 01.08.2010'!A:B,2,FALSE))</f>
        <v/>
      </c>
      <c r="BP375" s="12" t="str">
        <f t="shared" si="193"/>
        <v>Опер.касса №4378/061</v>
      </c>
      <c r="BQ375" t="e">
        <f>LEFT(#REF!,2)</f>
        <v>#REF!</v>
      </c>
      <c r="BR375" s="12" t="str">
        <f t="shared" si="199"/>
        <v>4378/061</v>
      </c>
    </row>
    <row r="376" spans="1:70" ht="12.75" customHeight="1">
      <c r="A376" t="str">
        <f t="shared" si="194"/>
        <v>4378/063</v>
      </c>
      <c r="B376" s="133">
        <v>434</v>
      </c>
      <c r="C376" s="1" t="s">
        <v>9046</v>
      </c>
      <c r="D376" s="32" t="s">
        <v>1931</v>
      </c>
      <c r="E376" s="1" t="s">
        <v>9047</v>
      </c>
      <c r="F376" s="1" t="s">
        <v>4493</v>
      </c>
      <c r="G376" s="1" t="s">
        <v>9048</v>
      </c>
      <c r="H376" s="1" t="s">
        <v>9049</v>
      </c>
      <c r="I376" s="1" t="s">
        <v>9050</v>
      </c>
      <c r="J376" s="1"/>
      <c r="K376" s="1">
        <v>0.5</v>
      </c>
      <c r="L376" s="32" t="s">
        <v>4049</v>
      </c>
      <c r="M376" s="8" t="s">
        <v>11878</v>
      </c>
      <c r="N376" s="2" t="s">
        <v>12060</v>
      </c>
      <c r="O376" s="173"/>
      <c r="P376" s="168">
        <f t="shared" si="223"/>
        <v>373</v>
      </c>
      <c r="Q376" s="138">
        <f t="shared" si="217"/>
        <v>25</v>
      </c>
      <c r="R376" s="138">
        <f t="shared" si="218"/>
        <v>50</v>
      </c>
      <c r="S376" s="138" t="e">
        <f t="shared" si="219"/>
        <v>#VALUE!</v>
      </c>
      <c r="T376" s="138" t="e">
        <f t="shared" si="220"/>
        <v>#VALUE!</v>
      </c>
      <c r="U376" s="138" t="e">
        <f t="shared" si="221"/>
        <v>#VALUE!</v>
      </c>
      <c r="V376" s="138" t="e">
        <f t="shared" si="222"/>
        <v>#VALUE!</v>
      </c>
      <c r="W376" s="158" t="str">
        <f t="shared" si="200"/>
        <v>08:00 17:30(13:00 13:30)</v>
      </c>
      <c r="X376" s="159">
        <f>HLOOKUP(SEARCH("2",$M376)-1,$Q$3:$V376,$P376+1,FALSE)</f>
        <v>25</v>
      </c>
      <c r="Y376" s="160" t="str">
        <f t="shared" si="201"/>
        <v>08:00 17:30(13:00 13:30)|08:00 17:00(13:00 13:30)</v>
      </c>
      <c r="Z376" s="161" t="str">
        <f t="shared" si="202"/>
        <v>08:00 17:30(13:00 13:30)</v>
      </c>
      <c r="AA376" s="158" t="str">
        <f t="shared" si="203"/>
        <v>08:00 17:30(13:00 13:30)</v>
      </c>
      <c r="AB376" s="159">
        <f>HLOOKUP(SEARCH("3",$M376)-1,$Q$3:$V376,$P376+1,FALSE)</f>
        <v>50</v>
      </c>
      <c r="AC376" s="160" t="str">
        <f t="shared" si="204"/>
        <v>08:00 17:00(13:00 13:30)</v>
      </c>
      <c r="AD376" s="161" t="e">
        <f t="shared" si="205"/>
        <v>#VALUE!</v>
      </c>
      <c r="AE376" s="158" t="str">
        <f t="shared" si="206"/>
        <v>08:00 17:00(13:00 13:30)</v>
      </c>
      <c r="AF376" s="159" t="e">
        <f>HLOOKUP(SEARCH("4",$M376)-1,$Q$3:$V376,$P376+1,FALSE)</f>
        <v>#VALUE!</v>
      </c>
      <c r="AG376" s="161" t="e">
        <f t="shared" si="207"/>
        <v>#VALUE!</v>
      </c>
      <c r="AH376" s="161" t="e">
        <f t="shared" si="208"/>
        <v>#VALUE!</v>
      </c>
      <c r="AI376" s="158" t="str">
        <f t="shared" si="209"/>
        <v>выходной</v>
      </c>
      <c r="AJ376" s="159" t="e">
        <f>HLOOKUP(SEARCH("5",$M376)-1,$Q$3:$V376,$P376+1,FALSE)</f>
        <v>#VALUE!</v>
      </c>
      <c r="AK376" s="161" t="e">
        <f t="shared" si="210"/>
        <v>#VALUE!</v>
      </c>
      <c r="AL376" s="161" t="e">
        <f t="shared" si="211"/>
        <v>#VALUE!</v>
      </c>
      <c r="AM376" s="158" t="str">
        <f t="shared" si="212"/>
        <v>выходной</v>
      </c>
      <c r="AN376" s="159" t="e">
        <f>HLOOKUP(SEARCH("6",$M376)-1,$Q$3:$V376,$P376+1,FALSE)</f>
        <v>#VALUE!</v>
      </c>
      <c r="AO376" s="161" t="e">
        <f t="shared" si="213"/>
        <v>#VALUE!</v>
      </c>
      <c r="AP376" s="161" t="e">
        <f t="shared" si="214"/>
        <v>#VALUE!</v>
      </c>
      <c r="AQ376" s="162" t="str">
        <f t="shared" si="215"/>
        <v>выходной</v>
      </c>
      <c r="AR376" s="163" t="e">
        <f>HLOOKUP(SEARCH("7",$M376)-1,$Q$3:$V376,$P376+1,FALSE)</f>
        <v>#VALUE!</v>
      </c>
      <c r="AS376" s="164" t="str">
        <f t="shared" si="216"/>
        <v>выходной</v>
      </c>
      <c r="AT376" s="142"/>
      <c r="AU376" s="11" t="str">
        <f>IF(ISERROR(VLOOKUP(B376,'РЕОРГ 2008'!$A:$B,2,FALSE)),"",VLOOKUP(B376,'РЕОРГ 2008'!$A:$B,2,FALSE))</f>
        <v/>
      </c>
      <c r="AV376" s="12" t="str">
        <f t="shared" si="189"/>
        <v>Опер.касса №4378/063</v>
      </c>
      <c r="AW376" s="31" t="e">
        <f>LEFT(#REF!,2)</f>
        <v>#REF!</v>
      </c>
      <c r="AX376" s="12" t="str">
        <f t="shared" si="195"/>
        <v>4378/063</v>
      </c>
      <c r="AZ376" t="str">
        <f>IF(ISERROR(VLOOKUP(B376,'РЕОРГ 01.08.2009'!$A:$B,2,FALSE)),"",VLOOKUP(B376,'РЕОРГ 01.08.2009'!$A:$B,2,FALSE))</f>
        <v/>
      </c>
      <c r="BA376" s="12" t="str">
        <f t="shared" si="190"/>
        <v>Опер.касса №4378/063</v>
      </c>
      <c r="BB376" t="e">
        <f>LEFT(#REF!,2)</f>
        <v>#REF!</v>
      </c>
      <c r="BC376" s="12" t="str">
        <f t="shared" si="196"/>
        <v>4378/063</v>
      </c>
      <c r="BE376" t="str">
        <f>IF(ISERROR(VLOOKUP(B376,'РЕОРГ 01.10.2009'!A:C,3,FALSE)),"",VLOOKUP(B376,'РЕОРГ 01.10.2009'!A:C,3,FALSE))</f>
        <v/>
      </c>
      <c r="BF376" s="12" t="str">
        <f t="shared" si="191"/>
        <v>Опер.касса №4378/063</v>
      </c>
      <c r="BG376" t="e">
        <f>LEFT(#REF!,2)</f>
        <v>#REF!</v>
      </c>
      <c r="BH376" s="12" t="str">
        <f t="shared" si="197"/>
        <v>4378/063</v>
      </c>
      <c r="BJ376" t="str">
        <f>IF(ISERROR(VLOOKUP($B376,'РЕОРГ 01.05.2010'!A:B,2,FALSE)),"",VLOOKUP($B376,'РЕОРГ 01.05.2010'!A:B,2,FALSE))</f>
        <v/>
      </c>
      <c r="BK376" s="12" t="str">
        <f t="shared" si="192"/>
        <v>Опер.касса №4378/063</v>
      </c>
      <c r="BL376" t="e">
        <f>LEFT(#REF!,2)</f>
        <v>#REF!</v>
      </c>
      <c r="BM376" s="12" t="str">
        <f t="shared" si="198"/>
        <v>4378/063</v>
      </c>
      <c r="BO376" t="str">
        <f>IF(ISERROR(VLOOKUP($B376,'РЕОРГ 01.08.2010'!A:B,2,FALSE)),"",VLOOKUP($B376,'РЕОРГ 01.08.2010'!A:B,2,FALSE))</f>
        <v/>
      </c>
      <c r="BP376" s="12" t="str">
        <f t="shared" si="193"/>
        <v>Опер.касса №4378/063</v>
      </c>
      <c r="BQ376" t="e">
        <f>LEFT(#REF!,2)</f>
        <v>#REF!</v>
      </c>
      <c r="BR376" s="12" t="str">
        <f t="shared" si="199"/>
        <v>4378/063</v>
      </c>
    </row>
    <row r="377" spans="1:70" ht="12.75" customHeight="1">
      <c r="A377" t="str">
        <f t="shared" si="194"/>
        <v>4378/065</v>
      </c>
      <c r="B377" s="133">
        <v>435</v>
      </c>
      <c r="C377" s="1" t="s">
        <v>11766</v>
      </c>
      <c r="D377" s="32" t="s">
        <v>1926</v>
      </c>
      <c r="E377" s="1" t="s">
        <v>9051</v>
      </c>
      <c r="F377" s="1" t="s">
        <v>4493</v>
      </c>
      <c r="G377" s="1" t="s">
        <v>8465</v>
      </c>
      <c r="H377" s="1" t="s">
        <v>8466</v>
      </c>
      <c r="I377" s="1" t="s">
        <v>8467</v>
      </c>
      <c r="J377" s="1"/>
      <c r="K377" s="1">
        <v>2.25</v>
      </c>
      <c r="L377" s="32" t="s">
        <v>2043</v>
      </c>
      <c r="M377" s="8" t="s">
        <v>11908</v>
      </c>
      <c r="N377" s="2" t="s">
        <v>12061</v>
      </c>
      <c r="O377" s="173"/>
      <c r="P377" s="168">
        <f t="shared" si="223"/>
        <v>374</v>
      </c>
      <c r="Q377" s="138">
        <f t="shared" si="217"/>
        <v>25</v>
      </c>
      <c r="R377" s="138">
        <f t="shared" si="218"/>
        <v>50</v>
      </c>
      <c r="S377" s="138">
        <f t="shared" si="219"/>
        <v>75</v>
      </c>
      <c r="T377" s="138" t="e">
        <f t="shared" si="220"/>
        <v>#VALUE!</v>
      </c>
      <c r="U377" s="138" t="e">
        <f t="shared" si="221"/>
        <v>#VALUE!</v>
      </c>
      <c r="V377" s="138" t="e">
        <f t="shared" si="222"/>
        <v>#VALUE!</v>
      </c>
      <c r="W377" s="158" t="str">
        <f t="shared" si="200"/>
        <v>09:00 17:30(13:00 14:00)</v>
      </c>
      <c r="X377" s="159">
        <f>HLOOKUP(SEARCH("2",$M377)-1,$Q$3:$V377,$P377+1,FALSE)</f>
        <v>25</v>
      </c>
      <c r="Y377" s="160" t="str">
        <f t="shared" si="201"/>
        <v>09:00 17:30(13:00 14:00)|09:00 17:30(13:00 14:00)|09:00 17:30(13:00 14:00)</v>
      </c>
      <c r="Z377" s="161" t="str">
        <f t="shared" si="202"/>
        <v>09:00 17:30(13:00 14:00)</v>
      </c>
      <c r="AA377" s="158" t="str">
        <f t="shared" si="203"/>
        <v>09:00 17:30(13:00 14:00)</v>
      </c>
      <c r="AB377" s="159" t="e">
        <f>HLOOKUP(SEARCH("3",$M377)-1,$Q$3:$V377,$P377+1,FALSE)</f>
        <v>#VALUE!</v>
      </c>
      <c r="AC377" s="160" t="e">
        <f t="shared" si="204"/>
        <v>#VALUE!</v>
      </c>
      <c r="AD377" s="161" t="e">
        <f t="shared" si="205"/>
        <v>#VALUE!</v>
      </c>
      <c r="AE377" s="158" t="str">
        <f t="shared" si="206"/>
        <v>выходной</v>
      </c>
      <c r="AF377" s="159">
        <f>HLOOKUP(SEARCH("4",$M377)-1,$Q$3:$V377,$P377+1,FALSE)</f>
        <v>50</v>
      </c>
      <c r="AG377" s="161" t="str">
        <f t="shared" si="207"/>
        <v>09:00 17:30(13:00 14:00)|09:00 17:30(13:00 14:00)</v>
      </c>
      <c r="AH377" s="161" t="str">
        <f t="shared" si="208"/>
        <v>09:00 17:30(13:00 14:00)</v>
      </c>
      <c r="AI377" s="158" t="str">
        <f t="shared" si="209"/>
        <v>09:00 17:30(13:00 14:00)</v>
      </c>
      <c r="AJ377" s="159">
        <f>HLOOKUP(SEARCH("5",$M377)-1,$Q$3:$V377,$P377+1,FALSE)</f>
        <v>75</v>
      </c>
      <c r="AK377" s="161" t="str">
        <f t="shared" si="210"/>
        <v>09:00 17:30(13:00 14:00)</v>
      </c>
      <c r="AL377" s="161" t="e">
        <f t="shared" si="211"/>
        <v>#VALUE!</v>
      </c>
      <c r="AM377" s="158" t="str">
        <f t="shared" si="212"/>
        <v>09:00 17:30(13:00 14:00)</v>
      </c>
      <c r="AN377" s="159" t="e">
        <f>HLOOKUP(SEARCH("6",$M377)-1,$Q$3:$V377,$P377+1,FALSE)</f>
        <v>#VALUE!</v>
      </c>
      <c r="AO377" s="161" t="e">
        <f t="shared" si="213"/>
        <v>#VALUE!</v>
      </c>
      <c r="AP377" s="161" t="e">
        <f t="shared" si="214"/>
        <v>#VALUE!</v>
      </c>
      <c r="AQ377" s="162" t="str">
        <f t="shared" si="215"/>
        <v>выходной</v>
      </c>
      <c r="AR377" s="163" t="e">
        <f>HLOOKUP(SEARCH("7",$M377)-1,$Q$3:$V377,$P377+1,FALSE)</f>
        <v>#VALUE!</v>
      </c>
      <c r="AS377" s="164" t="str">
        <f t="shared" si="216"/>
        <v>выходной</v>
      </c>
      <c r="AT377" s="142"/>
      <c r="AU377" s="11" t="str">
        <f>IF(ISERROR(VLOOKUP(B377,'РЕОРГ 2008'!$A:$B,2,FALSE)),"",VLOOKUP(B377,'РЕОРГ 2008'!$A:$B,2,FALSE))</f>
        <v/>
      </c>
      <c r="AV377" s="12" t="str">
        <f t="shared" si="189"/>
        <v>Доп.офис №4378/065</v>
      </c>
      <c r="AW377" s="31" t="e">
        <f>LEFT(#REF!,2)</f>
        <v>#REF!</v>
      </c>
      <c r="AX377" s="12" t="str">
        <f t="shared" si="195"/>
        <v>4378/065</v>
      </c>
      <c r="AZ377" t="str">
        <f>IF(ISERROR(VLOOKUP(B377,'РЕОРГ 01.08.2009'!$A:$B,2,FALSE)),"",VLOOKUP(B377,'РЕОРГ 01.08.2009'!$A:$B,2,FALSE))</f>
        <v/>
      </c>
      <c r="BA377" s="12" t="str">
        <f t="shared" si="190"/>
        <v>Доп.офис №4378/065</v>
      </c>
      <c r="BB377" t="e">
        <f>LEFT(#REF!,2)</f>
        <v>#REF!</v>
      </c>
      <c r="BC377" s="12" t="str">
        <f t="shared" si="196"/>
        <v>4378/065</v>
      </c>
      <c r="BE377" t="str">
        <f>IF(ISERROR(VLOOKUP(B377,'РЕОРГ 01.10.2009'!A:C,3,FALSE)),"",VLOOKUP(B377,'РЕОРГ 01.10.2009'!A:C,3,FALSE))</f>
        <v/>
      </c>
      <c r="BF377" s="12" t="str">
        <f t="shared" si="191"/>
        <v>Доп.офис №4378/065</v>
      </c>
      <c r="BG377" t="e">
        <f>LEFT(#REF!,2)</f>
        <v>#REF!</v>
      </c>
      <c r="BH377" s="12" t="str">
        <f t="shared" si="197"/>
        <v>4378/065</v>
      </c>
      <c r="BJ377" t="str">
        <f>IF(ISERROR(VLOOKUP($B377,'РЕОРГ 01.05.2010'!A:B,2,FALSE)),"",VLOOKUP($B377,'РЕОРГ 01.05.2010'!A:B,2,FALSE))</f>
        <v/>
      </c>
      <c r="BK377" s="12" t="str">
        <f t="shared" si="192"/>
        <v>Доп.офис №4378/065</v>
      </c>
      <c r="BL377" t="e">
        <f>LEFT(#REF!,2)</f>
        <v>#REF!</v>
      </c>
      <c r="BM377" s="12" t="str">
        <f t="shared" si="198"/>
        <v>4378/065</v>
      </c>
      <c r="BO377" t="str">
        <f>IF(ISERROR(VLOOKUP($B377,'РЕОРГ 01.08.2010'!A:B,2,FALSE)),"",VLOOKUP($B377,'РЕОРГ 01.08.2010'!A:B,2,FALSE))</f>
        <v/>
      </c>
      <c r="BP377" s="12" t="str">
        <f t="shared" si="193"/>
        <v>Доп.офис №4378/065</v>
      </c>
      <c r="BQ377" t="e">
        <f>LEFT(#REF!,2)</f>
        <v>#REF!</v>
      </c>
      <c r="BR377" s="12" t="str">
        <f t="shared" si="199"/>
        <v>4378/065</v>
      </c>
    </row>
    <row r="378" spans="1:70" ht="12.75" customHeight="1">
      <c r="A378" t="str">
        <f t="shared" si="194"/>
        <v>4378/066</v>
      </c>
      <c r="B378" s="133">
        <v>436</v>
      </c>
      <c r="C378" s="1" t="s">
        <v>8468</v>
      </c>
      <c r="D378" s="32" t="s">
        <v>7017</v>
      </c>
      <c r="E378" s="1" t="s">
        <v>6415</v>
      </c>
      <c r="F378" s="1" t="s">
        <v>4493</v>
      </c>
      <c r="G378" s="1" t="s">
        <v>8469</v>
      </c>
      <c r="H378" s="1" t="s">
        <v>8470</v>
      </c>
      <c r="I378" s="1" t="s">
        <v>8471</v>
      </c>
      <c r="J378" s="1"/>
      <c r="K378" s="1">
        <v>28</v>
      </c>
      <c r="L378" s="32" t="s">
        <v>2043</v>
      </c>
      <c r="M378" s="8" t="s">
        <v>11773</v>
      </c>
      <c r="N378" s="2" t="s">
        <v>11847</v>
      </c>
      <c r="O378" s="173"/>
      <c r="P378" s="168">
        <f t="shared" si="223"/>
        <v>375</v>
      </c>
      <c r="Q378" s="138">
        <f t="shared" si="217"/>
        <v>12</v>
      </c>
      <c r="R378" s="138">
        <f t="shared" si="218"/>
        <v>24</v>
      </c>
      <c r="S378" s="138">
        <f t="shared" si="219"/>
        <v>36</v>
      </c>
      <c r="T378" s="138">
        <f t="shared" si="220"/>
        <v>48</v>
      </c>
      <c r="U378" s="138">
        <f t="shared" si="221"/>
        <v>60</v>
      </c>
      <c r="V378" s="138" t="e">
        <f t="shared" si="222"/>
        <v>#VALUE!</v>
      </c>
      <c r="W378" s="158" t="str">
        <f t="shared" si="200"/>
        <v>09:00 18:00</v>
      </c>
      <c r="X378" s="159">
        <f>HLOOKUP(SEARCH("2",$M378)-1,$Q$3:$V378,$P378+1,FALSE)</f>
        <v>12</v>
      </c>
      <c r="Y378" s="160" t="str">
        <f t="shared" si="201"/>
        <v>09:00 18:00|09:00 18:00|09:00 18:00|09:00 18:00|09:00 15:00</v>
      </c>
      <c r="Z378" s="161" t="str">
        <f t="shared" si="202"/>
        <v>09:00 18:00</v>
      </c>
      <c r="AA378" s="158" t="str">
        <f t="shared" si="203"/>
        <v>09:00 18:00</v>
      </c>
      <c r="AB378" s="159">
        <f>HLOOKUP(SEARCH("3",$M378)-1,$Q$3:$V378,$P378+1,FALSE)</f>
        <v>24</v>
      </c>
      <c r="AC378" s="160" t="str">
        <f t="shared" si="204"/>
        <v>09:00 18:00|09:00 18:00|09:00 18:00|09:00 15:00</v>
      </c>
      <c r="AD378" s="161" t="str">
        <f t="shared" si="205"/>
        <v>09:00 18:00</v>
      </c>
      <c r="AE378" s="158" t="str">
        <f t="shared" si="206"/>
        <v>09:00 18:00</v>
      </c>
      <c r="AF378" s="159">
        <f>HLOOKUP(SEARCH("4",$M378)-1,$Q$3:$V378,$P378+1,FALSE)</f>
        <v>36</v>
      </c>
      <c r="AG378" s="161" t="str">
        <f t="shared" si="207"/>
        <v>09:00 18:00|09:00 18:00|09:00 15:00</v>
      </c>
      <c r="AH378" s="161" t="str">
        <f t="shared" si="208"/>
        <v>09:00 18:00</v>
      </c>
      <c r="AI378" s="158" t="str">
        <f t="shared" si="209"/>
        <v>09:00 18:00</v>
      </c>
      <c r="AJ378" s="159">
        <f>HLOOKUP(SEARCH("5",$M378)-1,$Q$3:$V378,$P378+1,FALSE)</f>
        <v>48</v>
      </c>
      <c r="AK378" s="161" t="str">
        <f t="shared" si="210"/>
        <v>09:00 18:00|09:00 15:00</v>
      </c>
      <c r="AL378" s="161" t="str">
        <f t="shared" si="211"/>
        <v>09:00 18:00</v>
      </c>
      <c r="AM378" s="158" t="str">
        <f t="shared" si="212"/>
        <v>09:00 18:00</v>
      </c>
      <c r="AN378" s="159">
        <f>HLOOKUP(SEARCH("6",$M378)-1,$Q$3:$V378,$P378+1,FALSE)</f>
        <v>60</v>
      </c>
      <c r="AO378" s="161" t="str">
        <f t="shared" si="213"/>
        <v>09:00 15:00</v>
      </c>
      <c r="AP378" s="161" t="e">
        <f t="shared" si="214"/>
        <v>#VALUE!</v>
      </c>
      <c r="AQ378" s="162" t="str">
        <f t="shared" si="215"/>
        <v>09:00 15:00</v>
      </c>
      <c r="AR378" s="163" t="e">
        <f>HLOOKUP(SEARCH("7",$M378)-1,$Q$3:$V378,$P378+1,FALSE)</f>
        <v>#VALUE!</v>
      </c>
      <c r="AS378" s="164" t="str">
        <f t="shared" si="216"/>
        <v>выходной</v>
      </c>
      <c r="AT378" s="142"/>
      <c r="AU378" s="11" t="str">
        <f>IF(ISERROR(VLOOKUP(B378,'РЕОРГ 2008'!$A:$B,2,FALSE)),"",VLOOKUP(B378,'РЕОРГ 2008'!$A:$B,2,FALSE))</f>
        <v/>
      </c>
      <c r="AV378" s="12" t="str">
        <f t="shared" si="189"/>
        <v>Доп.офис №4378/066</v>
      </c>
      <c r="AW378" s="31" t="e">
        <f>LEFT(#REF!,2)</f>
        <v>#REF!</v>
      </c>
      <c r="AX378" s="12" t="str">
        <f t="shared" si="195"/>
        <v>4378/066</v>
      </c>
      <c r="AZ378" t="str">
        <f>IF(ISERROR(VLOOKUP(B378,'РЕОРГ 01.08.2009'!$A:$B,2,FALSE)),"",VLOOKUP(B378,'РЕОРГ 01.08.2009'!$A:$B,2,FALSE))</f>
        <v/>
      </c>
      <c r="BA378" s="12" t="str">
        <f t="shared" si="190"/>
        <v>Доп.офис №4378/066</v>
      </c>
      <c r="BB378" t="e">
        <f>LEFT(#REF!,2)</f>
        <v>#REF!</v>
      </c>
      <c r="BC378" s="12" t="str">
        <f t="shared" si="196"/>
        <v>4378/066</v>
      </c>
      <c r="BE378" t="str">
        <f>IF(ISERROR(VLOOKUP(B378,'РЕОРГ 01.10.2009'!A:C,3,FALSE)),"",VLOOKUP(B378,'РЕОРГ 01.10.2009'!A:C,3,FALSE))</f>
        <v/>
      </c>
      <c r="BF378" s="12" t="str">
        <f t="shared" si="191"/>
        <v>Доп.офис №4378/066</v>
      </c>
      <c r="BG378" t="e">
        <f>LEFT(#REF!,2)</f>
        <v>#REF!</v>
      </c>
      <c r="BH378" s="12" t="str">
        <f t="shared" si="197"/>
        <v>4378/066</v>
      </c>
      <c r="BJ378" t="str">
        <f>IF(ISERROR(VLOOKUP($B378,'РЕОРГ 01.05.2010'!A:B,2,FALSE)),"",VLOOKUP($B378,'РЕОРГ 01.05.2010'!A:B,2,FALSE))</f>
        <v/>
      </c>
      <c r="BK378" s="12" t="str">
        <f t="shared" si="192"/>
        <v>Доп.офис №4378/066</v>
      </c>
      <c r="BL378" t="e">
        <f>LEFT(#REF!,2)</f>
        <v>#REF!</v>
      </c>
      <c r="BM378" s="12" t="str">
        <f t="shared" si="198"/>
        <v>4378/066</v>
      </c>
      <c r="BO378" t="str">
        <f>IF(ISERROR(VLOOKUP($B378,'РЕОРГ 01.08.2010'!A:B,2,FALSE)),"",VLOOKUP($B378,'РЕОРГ 01.08.2010'!A:B,2,FALSE))</f>
        <v/>
      </c>
      <c r="BP378" s="12" t="str">
        <f t="shared" si="193"/>
        <v>Доп.офис №4378/066</v>
      </c>
      <c r="BQ378" t="e">
        <f>LEFT(#REF!,2)</f>
        <v>#REF!</v>
      </c>
      <c r="BR378" s="12" t="str">
        <f t="shared" si="199"/>
        <v>4378/066</v>
      </c>
    </row>
    <row r="379" spans="1:70" ht="12.75" customHeight="1">
      <c r="A379" t="str">
        <f t="shared" si="194"/>
        <v>4378/067</v>
      </c>
      <c r="B379" s="133">
        <v>437</v>
      </c>
      <c r="C379" s="1" t="s">
        <v>8472</v>
      </c>
      <c r="D379" s="32" t="s">
        <v>7017</v>
      </c>
      <c r="E379" s="1" t="s">
        <v>8473</v>
      </c>
      <c r="F379" s="1" t="s">
        <v>4493</v>
      </c>
      <c r="G379" s="1" t="s">
        <v>8474</v>
      </c>
      <c r="H379" s="1" t="s">
        <v>8475</v>
      </c>
      <c r="I379" s="1" t="s">
        <v>8408</v>
      </c>
      <c r="J379" s="1"/>
      <c r="K379" s="1">
        <v>14.25</v>
      </c>
      <c r="L379" s="32" t="s">
        <v>4052</v>
      </c>
      <c r="M379" s="8" t="s">
        <v>11773</v>
      </c>
      <c r="N379" s="2" t="s">
        <v>12062</v>
      </c>
      <c r="O379" s="173"/>
      <c r="P379" s="168">
        <f t="shared" si="223"/>
        <v>376</v>
      </c>
      <c r="Q379" s="138">
        <f t="shared" si="217"/>
        <v>12</v>
      </c>
      <c r="R379" s="138">
        <f t="shared" si="218"/>
        <v>24</v>
      </c>
      <c r="S379" s="138">
        <f t="shared" si="219"/>
        <v>36</v>
      </c>
      <c r="T379" s="138">
        <f t="shared" si="220"/>
        <v>48</v>
      </c>
      <c r="U379" s="138">
        <f t="shared" si="221"/>
        <v>60</v>
      </c>
      <c r="V379" s="138" t="e">
        <f t="shared" si="222"/>
        <v>#VALUE!</v>
      </c>
      <c r="W379" s="158" t="str">
        <f t="shared" si="200"/>
        <v>09:00 17:00</v>
      </c>
      <c r="X379" s="159">
        <f>HLOOKUP(SEARCH("2",$M379)-1,$Q$3:$V379,$P379+1,FALSE)</f>
        <v>12</v>
      </c>
      <c r="Y379" s="160" t="str">
        <f t="shared" si="201"/>
        <v>09:00 18:00|09:00 18:00|09:00 18:00|09:00 18:00|10:00 13:00</v>
      </c>
      <c r="Z379" s="161" t="str">
        <f t="shared" si="202"/>
        <v>09:00 18:00</v>
      </c>
      <c r="AA379" s="158" t="str">
        <f t="shared" si="203"/>
        <v>09:00 18:00</v>
      </c>
      <c r="AB379" s="159">
        <f>HLOOKUP(SEARCH("3",$M379)-1,$Q$3:$V379,$P379+1,FALSE)</f>
        <v>24</v>
      </c>
      <c r="AC379" s="160" t="str">
        <f t="shared" si="204"/>
        <v>09:00 18:00|09:00 18:00|09:00 18:00|10:00 13:00</v>
      </c>
      <c r="AD379" s="161" t="str">
        <f t="shared" si="205"/>
        <v>09:00 18:00</v>
      </c>
      <c r="AE379" s="158" t="str">
        <f t="shared" si="206"/>
        <v>09:00 18:00</v>
      </c>
      <c r="AF379" s="159">
        <f>HLOOKUP(SEARCH("4",$M379)-1,$Q$3:$V379,$P379+1,FALSE)</f>
        <v>36</v>
      </c>
      <c r="AG379" s="161" t="str">
        <f t="shared" si="207"/>
        <v>09:00 18:00|09:00 18:00|10:00 13:00</v>
      </c>
      <c r="AH379" s="161" t="str">
        <f t="shared" si="208"/>
        <v>09:00 18:00</v>
      </c>
      <c r="AI379" s="158" t="str">
        <f t="shared" si="209"/>
        <v>09:00 18:00</v>
      </c>
      <c r="AJ379" s="159">
        <f>HLOOKUP(SEARCH("5",$M379)-1,$Q$3:$V379,$P379+1,FALSE)</f>
        <v>48</v>
      </c>
      <c r="AK379" s="161" t="str">
        <f t="shared" si="210"/>
        <v>09:00 18:00|10:00 13:00</v>
      </c>
      <c r="AL379" s="161" t="str">
        <f t="shared" si="211"/>
        <v>09:00 18:00</v>
      </c>
      <c r="AM379" s="158" t="str">
        <f t="shared" si="212"/>
        <v>09:00 18:00</v>
      </c>
      <c r="AN379" s="159">
        <f>HLOOKUP(SEARCH("6",$M379)-1,$Q$3:$V379,$P379+1,FALSE)</f>
        <v>60</v>
      </c>
      <c r="AO379" s="161" t="str">
        <f t="shared" si="213"/>
        <v>10:00 13:00</v>
      </c>
      <c r="AP379" s="161" t="e">
        <f t="shared" si="214"/>
        <v>#VALUE!</v>
      </c>
      <c r="AQ379" s="162" t="str">
        <f t="shared" si="215"/>
        <v>10:00 13:00</v>
      </c>
      <c r="AR379" s="163" t="e">
        <f>HLOOKUP(SEARCH("7",$M379)-1,$Q$3:$V379,$P379+1,FALSE)</f>
        <v>#VALUE!</v>
      </c>
      <c r="AS379" s="164" t="str">
        <f t="shared" si="216"/>
        <v>выходной</v>
      </c>
      <c r="AT379" s="142"/>
      <c r="AU379" s="11" t="str">
        <f>IF(ISERROR(VLOOKUP(B379,'РЕОРГ 2008'!$A:$B,2,FALSE)),"",VLOOKUP(B379,'РЕОРГ 2008'!$A:$B,2,FALSE))</f>
        <v/>
      </c>
      <c r="AV379" s="12" t="str">
        <f t="shared" si="189"/>
        <v>Доп.офис №4378/067</v>
      </c>
      <c r="AW379" s="31" t="e">
        <f>LEFT(#REF!,2)</f>
        <v>#REF!</v>
      </c>
      <c r="AX379" s="12" t="str">
        <f t="shared" si="195"/>
        <v>4378/067</v>
      </c>
      <c r="AZ379" t="str">
        <f>IF(ISERROR(VLOOKUP(B379,'РЕОРГ 01.08.2009'!$A:$B,2,FALSE)),"",VLOOKUP(B379,'РЕОРГ 01.08.2009'!$A:$B,2,FALSE))</f>
        <v/>
      </c>
      <c r="BA379" s="12" t="str">
        <f t="shared" si="190"/>
        <v>Доп.офис №4378/067</v>
      </c>
      <c r="BB379" t="e">
        <f>LEFT(#REF!,2)</f>
        <v>#REF!</v>
      </c>
      <c r="BC379" s="12" t="str">
        <f t="shared" si="196"/>
        <v>4378/067</v>
      </c>
      <c r="BE379" t="str">
        <f>IF(ISERROR(VLOOKUP(B379,'РЕОРГ 01.10.2009'!A:C,3,FALSE)),"",VLOOKUP(B379,'РЕОРГ 01.10.2009'!A:C,3,FALSE))</f>
        <v/>
      </c>
      <c r="BF379" s="12" t="str">
        <f t="shared" si="191"/>
        <v>Доп.офис №4378/067</v>
      </c>
      <c r="BG379" t="e">
        <f>LEFT(#REF!,2)</f>
        <v>#REF!</v>
      </c>
      <c r="BH379" s="12" t="str">
        <f t="shared" si="197"/>
        <v>4378/067</v>
      </c>
      <c r="BJ379" t="str">
        <f>IF(ISERROR(VLOOKUP($B379,'РЕОРГ 01.05.2010'!A:B,2,FALSE)),"",VLOOKUP($B379,'РЕОРГ 01.05.2010'!A:B,2,FALSE))</f>
        <v/>
      </c>
      <c r="BK379" s="12" t="str">
        <f t="shared" si="192"/>
        <v>Доп.офис №4378/067</v>
      </c>
      <c r="BL379" t="e">
        <f>LEFT(#REF!,2)</f>
        <v>#REF!</v>
      </c>
      <c r="BM379" s="12" t="str">
        <f t="shared" si="198"/>
        <v>4378/067</v>
      </c>
      <c r="BO379" t="str">
        <f>IF(ISERROR(VLOOKUP($B379,'РЕОРГ 01.08.2010'!A:B,2,FALSE)),"",VLOOKUP($B379,'РЕОРГ 01.08.2010'!A:B,2,FALSE))</f>
        <v/>
      </c>
      <c r="BP379" s="12" t="str">
        <f t="shared" si="193"/>
        <v>Доп.офис №4378/067</v>
      </c>
      <c r="BQ379" t="e">
        <f>LEFT(#REF!,2)</f>
        <v>#REF!</v>
      </c>
      <c r="BR379" s="12" t="str">
        <f t="shared" si="199"/>
        <v>4378/067</v>
      </c>
    </row>
    <row r="380" spans="1:70" ht="12.75" customHeight="1">
      <c r="A380" t="str">
        <f t="shared" si="194"/>
        <v>4378/068</v>
      </c>
      <c r="B380" s="133">
        <v>438</v>
      </c>
      <c r="C380" s="1" t="s">
        <v>8409</v>
      </c>
      <c r="D380" s="32" t="s">
        <v>1931</v>
      </c>
      <c r="E380" s="1" t="s">
        <v>8410</v>
      </c>
      <c r="F380" s="1" t="s">
        <v>4493</v>
      </c>
      <c r="G380" s="1" t="s">
        <v>8411</v>
      </c>
      <c r="H380" s="1" t="s">
        <v>9075</v>
      </c>
      <c r="I380" s="1" t="s">
        <v>9076</v>
      </c>
      <c r="J380" s="1"/>
      <c r="K380" s="1">
        <v>0.25</v>
      </c>
      <c r="L380" s="32" t="s">
        <v>4049</v>
      </c>
      <c r="M380" s="8" t="s">
        <v>11941</v>
      </c>
      <c r="N380" s="2" t="s">
        <v>12063</v>
      </c>
      <c r="O380" s="173"/>
      <c r="P380" s="168">
        <f t="shared" si="223"/>
        <v>377</v>
      </c>
      <c r="Q380" s="138">
        <f t="shared" si="217"/>
        <v>12</v>
      </c>
      <c r="R380" s="138" t="e">
        <f t="shared" si="218"/>
        <v>#VALUE!</v>
      </c>
      <c r="S380" s="138" t="e">
        <f t="shared" si="219"/>
        <v>#VALUE!</v>
      </c>
      <c r="T380" s="138" t="e">
        <f t="shared" si="220"/>
        <v>#VALUE!</v>
      </c>
      <c r="U380" s="138" t="e">
        <f t="shared" si="221"/>
        <v>#VALUE!</v>
      </c>
      <c r="V380" s="138" t="e">
        <f t="shared" si="222"/>
        <v>#VALUE!</v>
      </c>
      <c r="W380" s="158" t="str">
        <f t="shared" si="200"/>
        <v>10:00 14:00</v>
      </c>
      <c r="X380" s="159" t="e">
        <f>HLOOKUP(SEARCH("2",$M380)-1,$Q$3:$V380,$P380+1,FALSE)</f>
        <v>#VALUE!</v>
      </c>
      <c r="Y380" s="160" t="e">
        <f t="shared" si="201"/>
        <v>#VALUE!</v>
      </c>
      <c r="Z380" s="161" t="e">
        <f t="shared" si="202"/>
        <v>#VALUE!</v>
      </c>
      <c r="AA380" s="158" t="str">
        <f t="shared" si="203"/>
        <v>выходной</v>
      </c>
      <c r="AB380" s="159" t="e">
        <f>HLOOKUP(SEARCH("3",$M380)-1,$Q$3:$V380,$P380+1,FALSE)</f>
        <v>#VALUE!</v>
      </c>
      <c r="AC380" s="160" t="e">
        <f t="shared" si="204"/>
        <v>#VALUE!</v>
      </c>
      <c r="AD380" s="161" t="e">
        <f t="shared" si="205"/>
        <v>#VALUE!</v>
      </c>
      <c r="AE380" s="158" t="str">
        <f t="shared" si="206"/>
        <v>выходной</v>
      </c>
      <c r="AF380" s="159">
        <f>HLOOKUP(SEARCH("4",$M380)-1,$Q$3:$V380,$P380+1,FALSE)</f>
        <v>12</v>
      </c>
      <c r="AG380" s="161" t="str">
        <f t="shared" si="207"/>
        <v>10:00 14:00</v>
      </c>
      <c r="AH380" s="161" t="e">
        <f t="shared" si="208"/>
        <v>#VALUE!</v>
      </c>
      <c r="AI380" s="158" t="str">
        <f t="shared" si="209"/>
        <v>10:00 14:00</v>
      </c>
      <c r="AJ380" s="159" t="e">
        <f>HLOOKUP(SEARCH("5",$M380)-1,$Q$3:$V380,$P380+1,FALSE)</f>
        <v>#VALUE!</v>
      </c>
      <c r="AK380" s="161" t="e">
        <f t="shared" si="210"/>
        <v>#VALUE!</v>
      </c>
      <c r="AL380" s="161" t="e">
        <f t="shared" si="211"/>
        <v>#VALUE!</v>
      </c>
      <c r="AM380" s="158" t="str">
        <f t="shared" si="212"/>
        <v>выходной</v>
      </c>
      <c r="AN380" s="159" t="e">
        <f>HLOOKUP(SEARCH("6",$M380)-1,$Q$3:$V380,$P380+1,FALSE)</f>
        <v>#VALUE!</v>
      </c>
      <c r="AO380" s="161" t="e">
        <f t="shared" si="213"/>
        <v>#VALUE!</v>
      </c>
      <c r="AP380" s="161" t="e">
        <f t="shared" si="214"/>
        <v>#VALUE!</v>
      </c>
      <c r="AQ380" s="162" t="str">
        <f t="shared" si="215"/>
        <v>выходной</v>
      </c>
      <c r="AR380" s="163" t="e">
        <f>HLOOKUP(SEARCH("7",$M380)-1,$Q$3:$V380,$P380+1,FALSE)</f>
        <v>#VALUE!</v>
      </c>
      <c r="AS380" s="164" t="str">
        <f t="shared" si="216"/>
        <v>выходной</v>
      </c>
      <c r="AT380" s="142"/>
      <c r="AU380" s="11" t="str">
        <f>IF(ISERROR(VLOOKUP(B380,'РЕОРГ 2008'!$A:$B,2,FALSE)),"",VLOOKUP(B380,'РЕОРГ 2008'!$A:$B,2,FALSE))</f>
        <v/>
      </c>
      <c r="AV380" s="12" t="str">
        <f t="shared" si="189"/>
        <v>Опер.касса №4378/068</v>
      </c>
      <c r="AW380" s="31" t="e">
        <f>LEFT(#REF!,2)</f>
        <v>#REF!</v>
      </c>
      <c r="AX380" s="12" t="str">
        <f t="shared" si="195"/>
        <v>4378/068</v>
      </c>
      <c r="AZ380" t="str">
        <f>IF(ISERROR(VLOOKUP(B380,'РЕОРГ 01.08.2009'!$A:$B,2,FALSE)),"",VLOOKUP(B380,'РЕОРГ 01.08.2009'!$A:$B,2,FALSE))</f>
        <v/>
      </c>
      <c r="BA380" s="12" t="str">
        <f t="shared" si="190"/>
        <v>Опер.касса №4378/068</v>
      </c>
      <c r="BB380" t="e">
        <f>LEFT(#REF!,2)</f>
        <v>#REF!</v>
      </c>
      <c r="BC380" s="12" t="str">
        <f t="shared" si="196"/>
        <v>4378/068</v>
      </c>
      <c r="BE380" t="str">
        <f>IF(ISERROR(VLOOKUP(B380,'РЕОРГ 01.10.2009'!A:C,3,FALSE)),"",VLOOKUP(B380,'РЕОРГ 01.10.2009'!A:C,3,FALSE))</f>
        <v/>
      </c>
      <c r="BF380" s="12" t="str">
        <f t="shared" si="191"/>
        <v>Опер.касса №4378/068</v>
      </c>
      <c r="BG380" t="e">
        <f>LEFT(#REF!,2)</f>
        <v>#REF!</v>
      </c>
      <c r="BH380" s="12" t="str">
        <f t="shared" si="197"/>
        <v>4378/068</v>
      </c>
      <c r="BJ380" t="str">
        <f>IF(ISERROR(VLOOKUP($B380,'РЕОРГ 01.05.2010'!A:B,2,FALSE)),"",VLOOKUP($B380,'РЕОРГ 01.05.2010'!A:B,2,FALSE))</f>
        <v/>
      </c>
      <c r="BK380" s="12" t="str">
        <f t="shared" si="192"/>
        <v>Опер.касса №4378/068</v>
      </c>
      <c r="BL380" t="e">
        <f>LEFT(#REF!,2)</f>
        <v>#REF!</v>
      </c>
      <c r="BM380" s="12" t="str">
        <f t="shared" si="198"/>
        <v>4378/068</v>
      </c>
      <c r="BO380" t="str">
        <f>IF(ISERROR(VLOOKUP($B380,'РЕОРГ 01.08.2010'!A:B,2,FALSE)),"",VLOOKUP($B380,'РЕОРГ 01.08.2010'!A:B,2,FALSE))</f>
        <v/>
      </c>
      <c r="BP380" s="12" t="str">
        <f t="shared" si="193"/>
        <v>Опер.касса №4378/068</v>
      </c>
      <c r="BQ380" t="e">
        <f>LEFT(#REF!,2)</f>
        <v>#REF!</v>
      </c>
      <c r="BR380" s="12" t="str">
        <f t="shared" si="199"/>
        <v>4378/068</v>
      </c>
    </row>
    <row r="381" spans="1:70" ht="12.75" customHeight="1">
      <c r="A381" t="str">
        <f t="shared" si="194"/>
        <v>4378/069</v>
      </c>
      <c r="B381" s="133">
        <v>439</v>
      </c>
      <c r="C381" s="1" t="s">
        <v>9077</v>
      </c>
      <c r="D381" s="32" t="s">
        <v>1931</v>
      </c>
      <c r="E381" s="1" t="s">
        <v>9078</v>
      </c>
      <c r="F381" s="1" t="s">
        <v>4493</v>
      </c>
      <c r="G381" s="1" t="s">
        <v>9079</v>
      </c>
      <c r="H381" s="1" t="s">
        <v>9080</v>
      </c>
      <c r="I381" s="1" t="s">
        <v>8476</v>
      </c>
      <c r="J381" s="1"/>
      <c r="K381" s="1">
        <v>0.25</v>
      </c>
      <c r="L381" s="32" t="s">
        <v>4049</v>
      </c>
      <c r="M381" s="8" t="s">
        <v>11941</v>
      </c>
      <c r="N381" s="2" t="s">
        <v>12063</v>
      </c>
      <c r="O381" s="173"/>
      <c r="P381" s="168">
        <f t="shared" si="223"/>
        <v>378</v>
      </c>
      <c r="Q381" s="138">
        <f t="shared" si="217"/>
        <v>12</v>
      </c>
      <c r="R381" s="138" t="e">
        <f t="shared" si="218"/>
        <v>#VALUE!</v>
      </c>
      <c r="S381" s="138" t="e">
        <f t="shared" si="219"/>
        <v>#VALUE!</v>
      </c>
      <c r="T381" s="138" t="e">
        <f t="shared" si="220"/>
        <v>#VALUE!</v>
      </c>
      <c r="U381" s="138" t="e">
        <f t="shared" si="221"/>
        <v>#VALUE!</v>
      </c>
      <c r="V381" s="138" t="e">
        <f t="shared" si="222"/>
        <v>#VALUE!</v>
      </c>
      <c r="W381" s="158" t="str">
        <f t="shared" si="200"/>
        <v>10:00 14:00</v>
      </c>
      <c r="X381" s="159" t="e">
        <f>HLOOKUP(SEARCH("2",$M381)-1,$Q$3:$V381,$P381+1,FALSE)</f>
        <v>#VALUE!</v>
      </c>
      <c r="Y381" s="160" t="e">
        <f t="shared" si="201"/>
        <v>#VALUE!</v>
      </c>
      <c r="Z381" s="161" t="e">
        <f t="shared" si="202"/>
        <v>#VALUE!</v>
      </c>
      <c r="AA381" s="158" t="str">
        <f t="shared" si="203"/>
        <v>выходной</v>
      </c>
      <c r="AB381" s="159" t="e">
        <f>HLOOKUP(SEARCH("3",$M381)-1,$Q$3:$V381,$P381+1,FALSE)</f>
        <v>#VALUE!</v>
      </c>
      <c r="AC381" s="160" t="e">
        <f t="shared" si="204"/>
        <v>#VALUE!</v>
      </c>
      <c r="AD381" s="161" t="e">
        <f t="shared" si="205"/>
        <v>#VALUE!</v>
      </c>
      <c r="AE381" s="158" t="str">
        <f t="shared" si="206"/>
        <v>выходной</v>
      </c>
      <c r="AF381" s="159">
        <f>HLOOKUP(SEARCH("4",$M381)-1,$Q$3:$V381,$P381+1,FALSE)</f>
        <v>12</v>
      </c>
      <c r="AG381" s="161" t="str">
        <f t="shared" si="207"/>
        <v>10:00 14:00</v>
      </c>
      <c r="AH381" s="161" t="e">
        <f t="shared" si="208"/>
        <v>#VALUE!</v>
      </c>
      <c r="AI381" s="158" t="str">
        <f t="shared" si="209"/>
        <v>10:00 14:00</v>
      </c>
      <c r="AJ381" s="159" t="e">
        <f>HLOOKUP(SEARCH("5",$M381)-1,$Q$3:$V381,$P381+1,FALSE)</f>
        <v>#VALUE!</v>
      </c>
      <c r="AK381" s="161" t="e">
        <f t="shared" si="210"/>
        <v>#VALUE!</v>
      </c>
      <c r="AL381" s="161" t="e">
        <f t="shared" si="211"/>
        <v>#VALUE!</v>
      </c>
      <c r="AM381" s="158" t="str">
        <f t="shared" si="212"/>
        <v>выходной</v>
      </c>
      <c r="AN381" s="159" t="e">
        <f>HLOOKUP(SEARCH("6",$M381)-1,$Q$3:$V381,$P381+1,FALSE)</f>
        <v>#VALUE!</v>
      </c>
      <c r="AO381" s="161" t="e">
        <f t="shared" si="213"/>
        <v>#VALUE!</v>
      </c>
      <c r="AP381" s="161" t="e">
        <f t="shared" si="214"/>
        <v>#VALUE!</v>
      </c>
      <c r="AQ381" s="162" t="str">
        <f t="shared" si="215"/>
        <v>выходной</v>
      </c>
      <c r="AR381" s="163" t="e">
        <f>HLOOKUP(SEARCH("7",$M381)-1,$Q$3:$V381,$P381+1,FALSE)</f>
        <v>#VALUE!</v>
      </c>
      <c r="AS381" s="164" t="str">
        <f t="shared" si="216"/>
        <v>выходной</v>
      </c>
      <c r="AT381" s="142"/>
      <c r="AU381" s="11" t="str">
        <f>IF(ISERROR(VLOOKUP(B381,'РЕОРГ 2008'!$A:$B,2,FALSE)),"",VLOOKUP(B381,'РЕОРГ 2008'!$A:$B,2,FALSE))</f>
        <v/>
      </c>
      <c r="AV381" s="12" t="str">
        <f t="shared" si="189"/>
        <v>Опер.касса №4378/069</v>
      </c>
      <c r="AW381" s="31" t="e">
        <f>LEFT(#REF!,2)</f>
        <v>#REF!</v>
      </c>
      <c r="AX381" s="12" t="str">
        <f t="shared" si="195"/>
        <v>4378/069</v>
      </c>
      <c r="AZ381" t="str">
        <f>IF(ISERROR(VLOOKUP(B381,'РЕОРГ 01.08.2009'!$A:$B,2,FALSE)),"",VLOOKUP(B381,'РЕОРГ 01.08.2009'!$A:$B,2,FALSE))</f>
        <v/>
      </c>
      <c r="BA381" s="12" t="str">
        <f t="shared" si="190"/>
        <v>Опер.касса №4378/069</v>
      </c>
      <c r="BB381" t="e">
        <f>LEFT(#REF!,2)</f>
        <v>#REF!</v>
      </c>
      <c r="BC381" s="12" t="str">
        <f t="shared" si="196"/>
        <v>4378/069</v>
      </c>
      <c r="BE381" t="str">
        <f>IF(ISERROR(VLOOKUP(B381,'РЕОРГ 01.10.2009'!A:C,3,FALSE)),"",VLOOKUP(B381,'РЕОРГ 01.10.2009'!A:C,3,FALSE))</f>
        <v/>
      </c>
      <c r="BF381" s="12" t="str">
        <f t="shared" si="191"/>
        <v>Опер.касса №4378/069</v>
      </c>
      <c r="BG381" t="e">
        <f>LEFT(#REF!,2)</f>
        <v>#REF!</v>
      </c>
      <c r="BH381" s="12" t="str">
        <f t="shared" si="197"/>
        <v>4378/069</v>
      </c>
      <c r="BJ381" t="str">
        <f>IF(ISERROR(VLOOKUP($B381,'РЕОРГ 01.05.2010'!A:B,2,FALSE)),"",VLOOKUP($B381,'РЕОРГ 01.05.2010'!A:B,2,FALSE))</f>
        <v/>
      </c>
      <c r="BK381" s="12" t="str">
        <f t="shared" si="192"/>
        <v>Опер.касса №4378/069</v>
      </c>
      <c r="BL381" t="e">
        <f>LEFT(#REF!,2)</f>
        <v>#REF!</v>
      </c>
      <c r="BM381" s="12" t="str">
        <f t="shared" si="198"/>
        <v>4378/069</v>
      </c>
      <c r="BO381" t="str">
        <f>IF(ISERROR(VLOOKUP($B381,'РЕОРГ 01.08.2010'!A:B,2,FALSE)),"",VLOOKUP($B381,'РЕОРГ 01.08.2010'!A:B,2,FALSE))</f>
        <v/>
      </c>
      <c r="BP381" s="12" t="str">
        <f t="shared" si="193"/>
        <v>Опер.касса №4378/069</v>
      </c>
      <c r="BQ381" t="e">
        <f>LEFT(#REF!,2)</f>
        <v>#REF!</v>
      </c>
      <c r="BR381" s="12" t="str">
        <f t="shared" si="199"/>
        <v>4378/069</v>
      </c>
    </row>
    <row r="382" spans="1:70" ht="12.75" customHeight="1">
      <c r="A382" t="str">
        <f t="shared" si="194"/>
        <v>4378/070</v>
      </c>
      <c r="B382" s="133">
        <v>440</v>
      </c>
      <c r="C382" s="1" t="s">
        <v>8477</v>
      </c>
      <c r="D382" s="32" t="s">
        <v>1931</v>
      </c>
      <c r="E382" s="1" t="s">
        <v>8478</v>
      </c>
      <c r="F382" s="1" t="s">
        <v>4493</v>
      </c>
      <c r="G382" s="1" t="s">
        <v>8479</v>
      </c>
      <c r="H382" s="1" t="s">
        <v>8480</v>
      </c>
      <c r="I382" s="1" t="s">
        <v>8481</v>
      </c>
      <c r="J382" s="1"/>
      <c r="K382" s="1">
        <v>0.5</v>
      </c>
      <c r="L382" s="32" t="s">
        <v>4049</v>
      </c>
      <c r="M382" s="8" t="s">
        <v>11881</v>
      </c>
      <c r="N382" s="2" t="s">
        <v>12064</v>
      </c>
      <c r="O382" s="173"/>
      <c r="P382" s="168">
        <f t="shared" si="223"/>
        <v>379</v>
      </c>
      <c r="Q382" s="138">
        <f t="shared" si="217"/>
        <v>25</v>
      </c>
      <c r="R382" s="138">
        <f t="shared" si="218"/>
        <v>50</v>
      </c>
      <c r="S382" s="138" t="e">
        <f t="shared" si="219"/>
        <v>#VALUE!</v>
      </c>
      <c r="T382" s="138" t="e">
        <f t="shared" si="220"/>
        <v>#VALUE!</v>
      </c>
      <c r="U382" s="138" t="e">
        <f t="shared" si="221"/>
        <v>#VALUE!</v>
      </c>
      <c r="V382" s="138" t="e">
        <f t="shared" si="222"/>
        <v>#VALUE!</v>
      </c>
      <c r="W382" s="158" t="str">
        <f t="shared" si="200"/>
        <v>08:00 14:00(12:00 13:00)</v>
      </c>
      <c r="X382" s="159">
        <f>HLOOKUP(SEARCH("2",$M382)-1,$Q$3:$V382,$P382+1,FALSE)</f>
        <v>25</v>
      </c>
      <c r="Y382" s="160" t="str">
        <f t="shared" si="201"/>
        <v>08:00 14:00(12:00 13:00)|08:00 15:00(12:00 13:00)</v>
      </c>
      <c r="Z382" s="161" t="str">
        <f t="shared" si="202"/>
        <v>08:00 14:00(12:00 13:00)</v>
      </c>
      <c r="AA382" s="158" t="str">
        <f t="shared" si="203"/>
        <v>08:00 14:00(12:00 13:00)</v>
      </c>
      <c r="AB382" s="159" t="e">
        <f>HLOOKUP(SEARCH("3",$M382)-1,$Q$3:$V382,$P382+1,FALSE)</f>
        <v>#VALUE!</v>
      </c>
      <c r="AC382" s="160" t="e">
        <f t="shared" si="204"/>
        <v>#VALUE!</v>
      </c>
      <c r="AD382" s="161" t="e">
        <f t="shared" si="205"/>
        <v>#VALUE!</v>
      </c>
      <c r="AE382" s="158" t="str">
        <f t="shared" si="206"/>
        <v>выходной</v>
      </c>
      <c r="AF382" s="159">
        <f>HLOOKUP(SEARCH("4",$M382)-1,$Q$3:$V382,$P382+1,FALSE)</f>
        <v>50</v>
      </c>
      <c r="AG382" s="161" t="str">
        <f t="shared" si="207"/>
        <v>08:00 15:00(12:00 13:00)</v>
      </c>
      <c r="AH382" s="161" t="e">
        <f t="shared" si="208"/>
        <v>#VALUE!</v>
      </c>
      <c r="AI382" s="158" t="str">
        <f t="shared" si="209"/>
        <v>08:00 15:00(12:00 13:00)</v>
      </c>
      <c r="AJ382" s="159" t="e">
        <f>HLOOKUP(SEARCH("5",$M382)-1,$Q$3:$V382,$P382+1,FALSE)</f>
        <v>#VALUE!</v>
      </c>
      <c r="AK382" s="161" t="e">
        <f t="shared" si="210"/>
        <v>#VALUE!</v>
      </c>
      <c r="AL382" s="161" t="e">
        <f t="shared" si="211"/>
        <v>#VALUE!</v>
      </c>
      <c r="AM382" s="158" t="str">
        <f t="shared" si="212"/>
        <v>выходной</v>
      </c>
      <c r="AN382" s="159" t="e">
        <f>HLOOKUP(SEARCH("6",$M382)-1,$Q$3:$V382,$P382+1,FALSE)</f>
        <v>#VALUE!</v>
      </c>
      <c r="AO382" s="161" t="e">
        <f t="shared" si="213"/>
        <v>#VALUE!</v>
      </c>
      <c r="AP382" s="161" t="e">
        <f t="shared" si="214"/>
        <v>#VALUE!</v>
      </c>
      <c r="AQ382" s="162" t="str">
        <f t="shared" si="215"/>
        <v>выходной</v>
      </c>
      <c r="AR382" s="163" t="e">
        <f>HLOOKUP(SEARCH("7",$M382)-1,$Q$3:$V382,$P382+1,FALSE)</f>
        <v>#VALUE!</v>
      </c>
      <c r="AS382" s="164" t="str">
        <f t="shared" si="216"/>
        <v>выходной</v>
      </c>
      <c r="AT382" s="142"/>
      <c r="AU382" s="11" t="str">
        <f>IF(ISERROR(VLOOKUP(B382,'РЕОРГ 2008'!$A:$B,2,FALSE)),"",VLOOKUP(B382,'РЕОРГ 2008'!$A:$B,2,FALSE))</f>
        <v/>
      </c>
      <c r="AV382" s="12" t="str">
        <f t="shared" ref="AV382:AV445" si="224">IF(AND(BA382&lt;&gt;"",AU382=""),BA382,IF(AU382="",$C382,AU382))</f>
        <v>Опер.касса №4378/070</v>
      </c>
      <c r="AW382" s="31" t="e">
        <f>LEFT(#REF!,2)</f>
        <v>#REF!</v>
      </c>
      <c r="AX382" s="12" t="str">
        <f t="shared" si="195"/>
        <v>4378/070</v>
      </c>
      <c r="AZ382" t="str">
        <f>IF(ISERROR(VLOOKUP(B382,'РЕОРГ 01.08.2009'!$A:$B,2,FALSE)),"",VLOOKUP(B382,'РЕОРГ 01.08.2009'!$A:$B,2,FALSE))</f>
        <v/>
      </c>
      <c r="BA382" s="12" t="str">
        <f t="shared" ref="BA382:BA445" si="225">IF(AND(BF382&lt;&gt;"",AZ382=""),BF382,IF(AZ382="",$C382,AZ382))</f>
        <v>Опер.касса №4378/070</v>
      </c>
      <c r="BB382" t="e">
        <f>LEFT(#REF!,2)</f>
        <v>#REF!</v>
      </c>
      <c r="BC382" s="12" t="str">
        <f t="shared" si="196"/>
        <v>4378/070</v>
      </c>
      <c r="BE382" t="str">
        <f>IF(ISERROR(VLOOKUP(B382,'РЕОРГ 01.10.2009'!A:C,3,FALSE)),"",VLOOKUP(B382,'РЕОРГ 01.10.2009'!A:C,3,FALSE))</f>
        <v/>
      </c>
      <c r="BF382" s="12" t="str">
        <f t="shared" ref="BF382:BF445" si="226">IF(AND(BK382&lt;&gt;"",BE382=""),BK382,IF(BE382="",$C382,BE382))</f>
        <v>Опер.касса №4378/070</v>
      </c>
      <c r="BG382" t="e">
        <f>LEFT(#REF!,2)</f>
        <v>#REF!</v>
      </c>
      <c r="BH382" s="12" t="str">
        <f t="shared" si="197"/>
        <v>4378/070</v>
      </c>
      <c r="BJ382" t="str">
        <f>IF(ISERROR(VLOOKUP($B382,'РЕОРГ 01.05.2010'!A:B,2,FALSE)),"",VLOOKUP($B382,'РЕОРГ 01.05.2010'!A:B,2,FALSE))</f>
        <v/>
      </c>
      <c r="BK382" s="12" t="str">
        <f t="shared" ref="BK382:BK445" si="227">IF(AND(BP382&lt;&gt;"",BJ382=""),BP382,IF(BJ382="",$C382,BJ382))</f>
        <v>Опер.касса №4378/070</v>
      </c>
      <c r="BL382" t="e">
        <f>LEFT(#REF!,2)</f>
        <v>#REF!</v>
      </c>
      <c r="BM382" s="12" t="str">
        <f t="shared" si="198"/>
        <v>4378/070</v>
      </c>
      <c r="BO382" t="str">
        <f>IF(ISERROR(VLOOKUP($B382,'РЕОРГ 01.08.2010'!A:B,2,FALSE)),"",VLOOKUP($B382,'РЕОРГ 01.08.2010'!A:B,2,FALSE))</f>
        <v/>
      </c>
      <c r="BP382" s="12" t="str">
        <f t="shared" ref="BP382:BP445" si="228">IF(AND(BU382&lt;&gt;"",BO382=""),BU382,IF(BO382="",$C382,BO382))</f>
        <v>Опер.касса №4378/070</v>
      </c>
      <c r="BQ382" t="e">
        <f>LEFT(#REF!,2)</f>
        <v>#REF!</v>
      </c>
      <c r="BR382" s="12" t="str">
        <f t="shared" si="199"/>
        <v>4378/070</v>
      </c>
    </row>
    <row r="383" spans="1:70" ht="12.75" customHeight="1">
      <c r="A383" t="str">
        <f t="shared" ref="A383:A446" si="229">RIGHT(C383,LEN(C383)-SEARCH("№",C383))</f>
        <v>4378/071</v>
      </c>
      <c r="B383" s="133">
        <v>441</v>
      </c>
      <c r="C383" s="1" t="s">
        <v>8482</v>
      </c>
      <c r="D383" s="32" t="s">
        <v>1931</v>
      </c>
      <c r="E383" s="1" t="s">
        <v>8483</v>
      </c>
      <c r="F383" s="1" t="s">
        <v>4493</v>
      </c>
      <c r="G383" s="1" t="s">
        <v>1420</v>
      </c>
      <c r="H383" s="1" t="s">
        <v>8484</v>
      </c>
      <c r="I383" s="1" t="s">
        <v>8485</v>
      </c>
      <c r="J383" s="1"/>
      <c r="K383" s="1">
        <v>0.25</v>
      </c>
      <c r="L383" s="32" t="s">
        <v>4049</v>
      </c>
      <c r="M383" s="8" t="s">
        <v>11941</v>
      </c>
      <c r="N383" s="2" t="s">
        <v>12063</v>
      </c>
      <c r="O383" s="173"/>
      <c r="P383" s="168">
        <f t="shared" si="223"/>
        <v>380</v>
      </c>
      <c r="Q383" s="138">
        <f t="shared" si="217"/>
        <v>12</v>
      </c>
      <c r="R383" s="138" t="e">
        <f t="shared" si="218"/>
        <v>#VALUE!</v>
      </c>
      <c r="S383" s="138" t="e">
        <f t="shared" si="219"/>
        <v>#VALUE!</v>
      </c>
      <c r="T383" s="138" t="e">
        <f t="shared" si="220"/>
        <v>#VALUE!</v>
      </c>
      <c r="U383" s="138" t="e">
        <f t="shared" si="221"/>
        <v>#VALUE!</v>
      </c>
      <c r="V383" s="138" t="e">
        <f t="shared" si="222"/>
        <v>#VALUE!</v>
      </c>
      <c r="W383" s="158" t="str">
        <f t="shared" si="200"/>
        <v>10:00 14:00</v>
      </c>
      <c r="X383" s="159" t="e">
        <f>HLOOKUP(SEARCH("2",$M383)-1,$Q$3:$V383,$P383+1,FALSE)</f>
        <v>#VALUE!</v>
      </c>
      <c r="Y383" s="160" t="e">
        <f t="shared" si="201"/>
        <v>#VALUE!</v>
      </c>
      <c r="Z383" s="161" t="e">
        <f t="shared" si="202"/>
        <v>#VALUE!</v>
      </c>
      <c r="AA383" s="158" t="str">
        <f t="shared" si="203"/>
        <v>выходной</v>
      </c>
      <c r="AB383" s="159" t="e">
        <f>HLOOKUP(SEARCH("3",$M383)-1,$Q$3:$V383,$P383+1,FALSE)</f>
        <v>#VALUE!</v>
      </c>
      <c r="AC383" s="160" t="e">
        <f t="shared" si="204"/>
        <v>#VALUE!</v>
      </c>
      <c r="AD383" s="161" t="e">
        <f t="shared" si="205"/>
        <v>#VALUE!</v>
      </c>
      <c r="AE383" s="158" t="str">
        <f t="shared" si="206"/>
        <v>выходной</v>
      </c>
      <c r="AF383" s="159">
        <f>HLOOKUP(SEARCH("4",$M383)-1,$Q$3:$V383,$P383+1,FALSE)</f>
        <v>12</v>
      </c>
      <c r="AG383" s="161" t="str">
        <f t="shared" si="207"/>
        <v>10:00 14:00</v>
      </c>
      <c r="AH383" s="161" t="e">
        <f t="shared" si="208"/>
        <v>#VALUE!</v>
      </c>
      <c r="AI383" s="158" t="str">
        <f t="shared" si="209"/>
        <v>10:00 14:00</v>
      </c>
      <c r="AJ383" s="159" t="e">
        <f>HLOOKUP(SEARCH("5",$M383)-1,$Q$3:$V383,$P383+1,FALSE)</f>
        <v>#VALUE!</v>
      </c>
      <c r="AK383" s="161" t="e">
        <f t="shared" si="210"/>
        <v>#VALUE!</v>
      </c>
      <c r="AL383" s="161" t="e">
        <f t="shared" si="211"/>
        <v>#VALUE!</v>
      </c>
      <c r="AM383" s="158" t="str">
        <f t="shared" si="212"/>
        <v>выходной</v>
      </c>
      <c r="AN383" s="159" t="e">
        <f>HLOOKUP(SEARCH("6",$M383)-1,$Q$3:$V383,$P383+1,FALSE)</f>
        <v>#VALUE!</v>
      </c>
      <c r="AO383" s="161" t="e">
        <f t="shared" si="213"/>
        <v>#VALUE!</v>
      </c>
      <c r="AP383" s="161" t="e">
        <f t="shared" si="214"/>
        <v>#VALUE!</v>
      </c>
      <c r="AQ383" s="162" t="str">
        <f t="shared" si="215"/>
        <v>выходной</v>
      </c>
      <c r="AR383" s="163" t="e">
        <f>HLOOKUP(SEARCH("7",$M383)-1,$Q$3:$V383,$P383+1,FALSE)</f>
        <v>#VALUE!</v>
      </c>
      <c r="AS383" s="164" t="str">
        <f t="shared" si="216"/>
        <v>выходной</v>
      </c>
      <c r="AT383" s="142"/>
      <c r="AU383" s="11" t="str">
        <f>IF(ISERROR(VLOOKUP(B383,'РЕОРГ 2008'!$A:$B,2,FALSE)),"",VLOOKUP(B383,'РЕОРГ 2008'!$A:$B,2,FALSE))</f>
        <v/>
      </c>
      <c r="AV383" s="12" t="str">
        <f t="shared" si="224"/>
        <v>Опер.касса №4378/071</v>
      </c>
      <c r="AW383" s="31" t="e">
        <f>LEFT(#REF!,2)</f>
        <v>#REF!</v>
      </c>
      <c r="AX383" s="12" t="str">
        <f t="shared" ref="AX383:AX446" si="230">RIGHT(AV383,(LEN(AV383)-SEARCH("№",AV383)))</f>
        <v>4378/071</v>
      </c>
      <c r="AZ383" t="str">
        <f>IF(ISERROR(VLOOKUP(B383,'РЕОРГ 01.08.2009'!$A:$B,2,FALSE)),"",VLOOKUP(B383,'РЕОРГ 01.08.2009'!$A:$B,2,FALSE))</f>
        <v/>
      </c>
      <c r="BA383" s="12" t="str">
        <f t="shared" si="225"/>
        <v>Опер.касса №4378/071</v>
      </c>
      <c r="BB383" t="e">
        <f>LEFT(#REF!,2)</f>
        <v>#REF!</v>
      </c>
      <c r="BC383" s="12" t="str">
        <f t="shared" ref="BC383:BC446" si="231">RIGHT(BA383,(LEN(BA383)-SEARCH("№",BA383)))</f>
        <v>4378/071</v>
      </c>
      <c r="BE383" t="str">
        <f>IF(ISERROR(VLOOKUP(B383,'РЕОРГ 01.10.2009'!A:C,3,FALSE)),"",VLOOKUP(B383,'РЕОРГ 01.10.2009'!A:C,3,FALSE))</f>
        <v/>
      </c>
      <c r="BF383" s="12" t="str">
        <f t="shared" si="226"/>
        <v>Опер.касса №4378/071</v>
      </c>
      <c r="BG383" t="e">
        <f>LEFT(#REF!,2)</f>
        <v>#REF!</v>
      </c>
      <c r="BH383" s="12" t="str">
        <f t="shared" ref="BH383:BH446" si="232">RIGHT(BF383,(LEN(BF383)-SEARCH("№",BF383)))</f>
        <v>4378/071</v>
      </c>
      <c r="BJ383" t="str">
        <f>IF(ISERROR(VLOOKUP($B383,'РЕОРГ 01.05.2010'!A:B,2,FALSE)),"",VLOOKUP($B383,'РЕОРГ 01.05.2010'!A:B,2,FALSE))</f>
        <v/>
      </c>
      <c r="BK383" s="12" t="str">
        <f t="shared" si="227"/>
        <v>Опер.касса №4378/071</v>
      </c>
      <c r="BL383" t="e">
        <f>LEFT(#REF!,2)</f>
        <v>#REF!</v>
      </c>
      <c r="BM383" s="12" t="str">
        <f t="shared" ref="BM383:BM446" si="233">RIGHT(BK383,(LEN(BK383)-SEARCH("№",BK383)))</f>
        <v>4378/071</v>
      </c>
      <c r="BO383" t="str">
        <f>IF(ISERROR(VLOOKUP($B383,'РЕОРГ 01.08.2010'!A:B,2,FALSE)),"",VLOOKUP($B383,'РЕОРГ 01.08.2010'!A:B,2,FALSE))</f>
        <v/>
      </c>
      <c r="BP383" s="12" t="str">
        <f t="shared" si="228"/>
        <v>Опер.касса №4378/071</v>
      </c>
      <c r="BQ383" t="e">
        <f>LEFT(#REF!,2)</f>
        <v>#REF!</v>
      </c>
      <c r="BR383" s="12" t="str">
        <f t="shared" ref="BR383:BR446" si="234">RIGHT(BP383,(LEN(BP383)-SEARCH("№",BP383)))</f>
        <v>4378/071</v>
      </c>
    </row>
    <row r="384" spans="1:70" ht="12.75" customHeight="1">
      <c r="A384" t="str">
        <f t="shared" si="229"/>
        <v>4378/072</v>
      </c>
      <c r="B384" s="133">
        <v>442</v>
      </c>
      <c r="C384" s="1" t="s">
        <v>8486</v>
      </c>
      <c r="D384" s="32" t="s">
        <v>1931</v>
      </c>
      <c r="E384" s="1" t="s">
        <v>8487</v>
      </c>
      <c r="F384" s="1" t="s">
        <v>4493</v>
      </c>
      <c r="G384" s="1" t="s">
        <v>8488</v>
      </c>
      <c r="H384" s="1" t="s">
        <v>8489</v>
      </c>
      <c r="I384" s="1" t="s">
        <v>8490</v>
      </c>
      <c r="J384" s="1"/>
      <c r="K384" s="1">
        <v>0.25</v>
      </c>
      <c r="L384" s="32" t="s">
        <v>4049</v>
      </c>
      <c r="M384" s="8" t="s">
        <v>11941</v>
      </c>
      <c r="N384" s="2" t="s">
        <v>12063</v>
      </c>
      <c r="O384" s="173"/>
      <c r="P384" s="168">
        <f t="shared" si="223"/>
        <v>381</v>
      </c>
      <c r="Q384" s="138">
        <f t="shared" si="217"/>
        <v>12</v>
      </c>
      <c r="R384" s="138" t="e">
        <f t="shared" si="218"/>
        <v>#VALUE!</v>
      </c>
      <c r="S384" s="138" t="e">
        <f t="shared" si="219"/>
        <v>#VALUE!</v>
      </c>
      <c r="T384" s="138" t="e">
        <f t="shared" si="220"/>
        <v>#VALUE!</v>
      </c>
      <c r="U384" s="138" t="e">
        <f t="shared" si="221"/>
        <v>#VALUE!</v>
      </c>
      <c r="V384" s="138" t="e">
        <f t="shared" si="222"/>
        <v>#VALUE!</v>
      </c>
      <c r="W384" s="158" t="str">
        <f t="shared" ref="W384:W447" si="235">IF(M384="1",N384,IF(ISERROR(SEARCH(1,M384)=1),"выходной",IF(SEARCH(1,M384)=1,LEFT(N384,Q384-1),"")))</f>
        <v>10:00 14:00</v>
      </c>
      <c r="X384" s="159" t="e">
        <f>HLOOKUP(SEARCH("2",$M384)-1,$Q$3:$V384,$P384+1,FALSE)</f>
        <v>#VALUE!</v>
      </c>
      <c r="Y384" s="160" t="e">
        <f t="shared" ref="Y384:Y447" si="236">IF(M384="2",N384,IF(LEFT(M384,1)="2",LEFT(N384,Q384-1),RIGHT(N384,LEN(N384)-SEARCH("|",N384,X384))))</f>
        <v>#VALUE!</v>
      </c>
      <c r="Z384" s="161" t="e">
        <f t="shared" ref="Z384:Z447" si="237">LEFT(Y384,SEARCH("|",Y384,1)-1)</f>
        <v>#VALUE!</v>
      </c>
      <c r="AA384" s="158" t="str">
        <f t="shared" ref="AA384:AA447" si="238">IF(ISERROR(SEARCH(2,$M384)),"выходной",IF(LEFT($M384,1)="2",Y384,IF(RIGHT($M384,1)="2",Y384,Z384)))</f>
        <v>выходной</v>
      </c>
      <c r="AB384" s="159" t="e">
        <f>HLOOKUP(SEARCH("3",$M384)-1,$Q$3:$V384,$P384+1,FALSE)</f>
        <v>#VALUE!</v>
      </c>
      <c r="AC384" s="160" t="e">
        <f t="shared" ref="AC384:AC447" si="239">IF(M384="3",N384,IF(LEFT($M384,1)="3",LEFT($N384,$Q384-1),RIGHT($N384,LEN($N384)-SEARCH("|",$N384,AB384))))</f>
        <v>#VALUE!</v>
      </c>
      <c r="AD384" s="161" t="e">
        <f t="shared" ref="AD384:AD447" si="240">LEFT(AC384,SEARCH("|",AC384,1)-1)</f>
        <v>#VALUE!</v>
      </c>
      <c r="AE384" s="158" t="str">
        <f t="shared" ref="AE384:AE447" si="241">IF(ISERROR(SEARCH(3,$M384)),"выходной",IF(LEFT($M384,1)="3",AC384,IF(RIGHT($M384,1)="3",AC384,AD384)))</f>
        <v>выходной</v>
      </c>
      <c r="AF384" s="159">
        <f>HLOOKUP(SEARCH("4",$M384)-1,$Q$3:$V384,$P384+1,FALSE)</f>
        <v>12</v>
      </c>
      <c r="AG384" s="161" t="str">
        <f t="shared" ref="AG384:AG447" si="242">IF(M384="4",N384,IF(LEFT($M384,1)="4",LEFT($N384,$Q384-1),RIGHT($N384,LEN($N384)-SEARCH("|",$N384,AF384))))</f>
        <v>10:00 14:00</v>
      </c>
      <c r="AH384" s="161" t="e">
        <f t="shared" ref="AH384:AH447" si="243">LEFT(AG384,SEARCH("|",AG384,1)-1)</f>
        <v>#VALUE!</v>
      </c>
      <c r="AI384" s="158" t="str">
        <f t="shared" ref="AI384:AI447" si="244">IF(ISERROR(SEARCH(4,$M384)),"выходной",IF(LEFT($M384,1)="4",AG384,IF(RIGHT($M384,1)="4",AG384,AH384)))</f>
        <v>10:00 14:00</v>
      </c>
      <c r="AJ384" s="159" t="e">
        <f>HLOOKUP(SEARCH("5",$M384)-1,$Q$3:$V384,$P384+1,FALSE)</f>
        <v>#VALUE!</v>
      </c>
      <c r="AK384" s="161" t="e">
        <f t="shared" ref="AK384:AK447" si="245">IF(M384="5",N384,IF(LEFT($M384,1)="5",LEFT($N384,$Q384-1),RIGHT($N384,LEN($N384)-SEARCH("|",$N384,AJ384))))</f>
        <v>#VALUE!</v>
      </c>
      <c r="AL384" s="161" t="e">
        <f t="shared" ref="AL384:AL447" si="246">LEFT(AK384,SEARCH("|",AK384,1)-1)</f>
        <v>#VALUE!</v>
      </c>
      <c r="AM384" s="158" t="str">
        <f t="shared" ref="AM384:AM447" si="247">IF(ISERROR(SEARCH(5,$M384)),"выходной",IF(LEFT($M384,1)="5",AK384,IF(RIGHT($M384,1)="5",AK384,AL384)))</f>
        <v>выходной</v>
      </c>
      <c r="AN384" s="159" t="e">
        <f>HLOOKUP(SEARCH("6",$M384)-1,$Q$3:$V384,$P384+1,FALSE)</f>
        <v>#VALUE!</v>
      </c>
      <c r="AO384" s="161" t="e">
        <f t="shared" ref="AO384:AO447" si="248">IF(M384="6",N384,IF(LEFT($M384,1)="6",LEFT($N384,$Q384-1),RIGHT($N384,LEN($N384)-SEARCH("|",$N384,AN384))))</f>
        <v>#VALUE!</v>
      </c>
      <c r="AP384" s="161" t="e">
        <f t="shared" ref="AP384:AP447" si="249">LEFT(AO384,SEARCH("|",AO384,1)-1)</f>
        <v>#VALUE!</v>
      </c>
      <c r="AQ384" s="162" t="str">
        <f t="shared" ref="AQ384:AQ447" si="250">IF(ISERROR(SEARCH(6,$M384)),"выходной",IF(LEFT($M384,1)="6",AO384,IF(RIGHT($M384,1)="6",AO384,AP384)))</f>
        <v>выходной</v>
      </c>
      <c r="AR384" s="163" t="e">
        <f>HLOOKUP(SEARCH("7",$M384)-1,$Q$3:$V384,$P384+1,FALSE)</f>
        <v>#VALUE!</v>
      </c>
      <c r="AS384" s="164" t="str">
        <f t="shared" ref="AS384:AS447" si="251">IF(M384=7,N384,IF(ISERROR(SEARCH(7,M384)=1),"выходной",RIGHT(N384,LEN(N384)-AR384)))</f>
        <v>выходной</v>
      </c>
      <c r="AT384" s="142"/>
      <c r="AU384" s="11" t="str">
        <f>IF(ISERROR(VLOOKUP(B384,'РЕОРГ 2008'!$A:$B,2,FALSE)),"",VLOOKUP(B384,'РЕОРГ 2008'!$A:$B,2,FALSE))</f>
        <v/>
      </c>
      <c r="AV384" s="12" t="str">
        <f t="shared" si="224"/>
        <v>Опер.касса №4378/072</v>
      </c>
      <c r="AW384" s="31" t="e">
        <f>LEFT(#REF!,2)</f>
        <v>#REF!</v>
      </c>
      <c r="AX384" s="12" t="str">
        <f t="shared" si="230"/>
        <v>4378/072</v>
      </c>
      <c r="AZ384" t="str">
        <f>IF(ISERROR(VLOOKUP(B384,'РЕОРГ 01.08.2009'!$A:$B,2,FALSE)),"",VLOOKUP(B384,'РЕОРГ 01.08.2009'!$A:$B,2,FALSE))</f>
        <v/>
      </c>
      <c r="BA384" s="12" t="str">
        <f t="shared" si="225"/>
        <v>Опер.касса №4378/072</v>
      </c>
      <c r="BB384" t="e">
        <f>LEFT(#REF!,2)</f>
        <v>#REF!</v>
      </c>
      <c r="BC384" s="12" t="str">
        <f t="shared" si="231"/>
        <v>4378/072</v>
      </c>
      <c r="BE384" t="str">
        <f>IF(ISERROR(VLOOKUP(B384,'РЕОРГ 01.10.2009'!A:C,3,FALSE)),"",VLOOKUP(B384,'РЕОРГ 01.10.2009'!A:C,3,FALSE))</f>
        <v/>
      </c>
      <c r="BF384" s="12" t="str">
        <f t="shared" si="226"/>
        <v>Опер.касса №4378/072</v>
      </c>
      <c r="BG384" t="e">
        <f>LEFT(#REF!,2)</f>
        <v>#REF!</v>
      </c>
      <c r="BH384" s="12" t="str">
        <f t="shared" si="232"/>
        <v>4378/072</v>
      </c>
      <c r="BJ384" t="str">
        <f>IF(ISERROR(VLOOKUP($B384,'РЕОРГ 01.05.2010'!A:B,2,FALSE)),"",VLOOKUP($B384,'РЕОРГ 01.05.2010'!A:B,2,FALSE))</f>
        <v/>
      </c>
      <c r="BK384" s="12" t="str">
        <f t="shared" si="227"/>
        <v>Опер.касса №4378/072</v>
      </c>
      <c r="BL384" t="e">
        <f>LEFT(#REF!,2)</f>
        <v>#REF!</v>
      </c>
      <c r="BM384" s="12" t="str">
        <f t="shared" si="233"/>
        <v>4378/072</v>
      </c>
      <c r="BO384" t="str">
        <f>IF(ISERROR(VLOOKUP($B384,'РЕОРГ 01.08.2010'!A:B,2,FALSE)),"",VLOOKUP($B384,'РЕОРГ 01.08.2010'!A:B,2,FALSE))</f>
        <v/>
      </c>
      <c r="BP384" s="12" t="str">
        <f t="shared" si="228"/>
        <v>Опер.касса №4378/072</v>
      </c>
      <c r="BQ384" t="e">
        <f>LEFT(#REF!,2)</f>
        <v>#REF!</v>
      </c>
      <c r="BR384" s="12" t="str">
        <f t="shared" si="234"/>
        <v>4378/072</v>
      </c>
    </row>
    <row r="385" spans="1:70" ht="12.75" customHeight="1">
      <c r="A385" t="str">
        <f t="shared" si="229"/>
        <v>4378/073</v>
      </c>
      <c r="B385" s="133">
        <v>443</v>
      </c>
      <c r="C385" s="1" t="s">
        <v>8491</v>
      </c>
      <c r="D385" s="32" t="s">
        <v>1931</v>
      </c>
      <c r="E385" s="1" t="s">
        <v>8492</v>
      </c>
      <c r="F385" s="1" t="s">
        <v>4493</v>
      </c>
      <c r="G385" s="1" t="s">
        <v>8493</v>
      </c>
      <c r="H385" s="1" t="s">
        <v>8494</v>
      </c>
      <c r="I385" s="1" t="s">
        <v>8495</v>
      </c>
      <c r="J385" s="1"/>
      <c r="K385" s="1">
        <v>0.5</v>
      </c>
      <c r="L385" s="32" t="s">
        <v>4049</v>
      </c>
      <c r="M385" s="8" t="s">
        <v>11881</v>
      </c>
      <c r="N385" s="2" t="s">
        <v>12065</v>
      </c>
      <c r="O385" s="173"/>
      <c r="P385" s="168">
        <f t="shared" si="223"/>
        <v>382</v>
      </c>
      <c r="Q385" s="138">
        <f t="shared" ref="Q385:Q448" si="252">SEARCH("|",N385,1)</f>
        <v>25</v>
      </c>
      <c r="R385" s="138">
        <f t="shared" ref="R385:R448" si="253">SEARCH("|",N385,Q385+1)</f>
        <v>50</v>
      </c>
      <c r="S385" s="138" t="e">
        <f t="shared" ref="S385:S448" si="254">SEARCH("|",N385,R385+1)</f>
        <v>#VALUE!</v>
      </c>
      <c r="T385" s="138" t="e">
        <f t="shared" ref="T385:T448" si="255">SEARCH("|",N385,S385+1)</f>
        <v>#VALUE!</v>
      </c>
      <c r="U385" s="138" t="e">
        <f t="shared" ref="U385:U448" si="256">SEARCH("|",N385,T385+1)</f>
        <v>#VALUE!</v>
      </c>
      <c r="V385" s="138" t="e">
        <f t="shared" ref="V385:V448" si="257">SEARCH("|",N385,U385+1)</f>
        <v>#VALUE!</v>
      </c>
      <c r="W385" s="158" t="str">
        <f t="shared" si="235"/>
        <v>08:00 14:00(12:00 13:00)</v>
      </c>
      <c r="X385" s="159">
        <f>HLOOKUP(SEARCH("2",$M385)-1,$Q$3:$V385,$P385+1,FALSE)</f>
        <v>25</v>
      </c>
      <c r="Y385" s="160" t="str">
        <f t="shared" si="236"/>
        <v>08:00 15:00(12:00 13:00)|08:00 15:00(12:00 13:00)</v>
      </c>
      <c r="Z385" s="161" t="str">
        <f t="shared" si="237"/>
        <v>08:00 15:00(12:00 13:00)</v>
      </c>
      <c r="AA385" s="158" t="str">
        <f t="shared" si="238"/>
        <v>08:00 15:00(12:00 13:00)</v>
      </c>
      <c r="AB385" s="159" t="e">
        <f>HLOOKUP(SEARCH("3",$M385)-1,$Q$3:$V385,$P385+1,FALSE)</f>
        <v>#VALUE!</v>
      </c>
      <c r="AC385" s="160" t="e">
        <f t="shared" si="239"/>
        <v>#VALUE!</v>
      </c>
      <c r="AD385" s="161" t="e">
        <f t="shared" si="240"/>
        <v>#VALUE!</v>
      </c>
      <c r="AE385" s="158" t="str">
        <f t="shared" si="241"/>
        <v>выходной</v>
      </c>
      <c r="AF385" s="159">
        <f>HLOOKUP(SEARCH("4",$M385)-1,$Q$3:$V385,$P385+1,FALSE)</f>
        <v>50</v>
      </c>
      <c r="AG385" s="161" t="str">
        <f t="shared" si="242"/>
        <v>08:00 15:00(12:00 13:00)</v>
      </c>
      <c r="AH385" s="161" t="e">
        <f t="shared" si="243"/>
        <v>#VALUE!</v>
      </c>
      <c r="AI385" s="158" t="str">
        <f t="shared" si="244"/>
        <v>08:00 15:00(12:00 13:00)</v>
      </c>
      <c r="AJ385" s="159" t="e">
        <f>HLOOKUP(SEARCH("5",$M385)-1,$Q$3:$V385,$P385+1,FALSE)</f>
        <v>#VALUE!</v>
      </c>
      <c r="AK385" s="161" t="e">
        <f t="shared" si="245"/>
        <v>#VALUE!</v>
      </c>
      <c r="AL385" s="161" t="e">
        <f t="shared" si="246"/>
        <v>#VALUE!</v>
      </c>
      <c r="AM385" s="158" t="str">
        <f t="shared" si="247"/>
        <v>выходной</v>
      </c>
      <c r="AN385" s="159" t="e">
        <f>HLOOKUP(SEARCH("6",$M385)-1,$Q$3:$V385,$P385+1,FALSE)</f>
        <v>#VALUE!</v>
      </c>
      <c r="AO385" s="161" t="e">
        <f t="shared" si="248"/>
        <v>#VALUE!</v>
      </c>
      <c r="AP385" s="161" t="e">
        <f t="shared" si="249"/>
        <v>#VALUE!</v>
      </c>
      <c r="AQ385" s="162" t="str">
        <f t="shared" si="250"/>
        <v>выходной</v>
      </c>
      <c r="AR385" s="163" t="e">
        <f>HLOOKUP(SEARCH("7",$M385)-1,$Q$3:$V385,$P385+1,FALSE)</f>
        <v>#VALUE!</v>
      </c>
      <c r="AS385" s="164" t="str">
        <f t="shared" si="251"/>
        <v>выходной</v>
      </c>
      <c r="AT385" s="142"/>
      <c r="AU385" s="11" t="str">
        <f>IF(ISERROR(VLOOKUP(B385,'РЕОРГ 2008'!$A:$B,2,FALSE)),"",VLOOKUP(B385,'РЕОРГ 2008'!$A:$B,2,FALSE))</f>
        <v/>
      </c>
      <c r="AV385" s="12" t="str">
        <f t="shared" si="224"/>
        <v>Опер.касса №4378/073</v>
      </c>
      <c r="AW385" s="31" t="e">
        <f>LEFT(#REF!,2)</f>
        <v>#REF!</v>
      </c>
      <c r="AX385" s="12" t="str">
        <f t="shared" si="230"/>
        <v>4378/073</v>
      </c>
      <c r="AZ385" t="str">
        <f>IF(ISERROR(VLOOKUP(B385,'РЕОРГ 01.08.2009'!$A:$B,2,FALSE)),"",VLOOKUP(B385,'РЕОРГ 01.08.2009'!$A:$B,2,FALSE))</f>
        <v/>
      </c>
      <c r="BA385" s="12" t="str">
        <f t="shared" si="225"/>
        <v>Опер.касса №4378/073</v>
      </c>
      <c r="BB385" t="e">
        <f>LEFT(#REF!,2)</f>
        <v>#REF!</v>
      </c>
      <c r="BC385" s="12" t="str">
        <f t="shared" si="231"/>
        <v>4378/073</v>
      </c>
      <c r="BE385" t="str">
        <f>IF(ISERROR(VLOOKUP(B385,'РЕОРГ 01.10.2009'!A:C,3,FALSE)),"",VLOOKUP(B385,'РЕОРГ 01.10.2009'!A:C,3,FALSE))</f>
        <v/>
      </c>
      <c r="BF385" s="12" t="str">
        <f t="shared" si="226"/>
        <v>Опер.касса №4378/073</v>
      </c>
      <c r="BG385" t="e">
        <f>LEFT(#REF!,2)</f>
        <v>#REF!</v>
      </c>
      <c r="BH385" s="12" t="str">
        <f t="shared" si="232"/>
        <v>4378/073</v>
      </c>
      <c r="BJ385" t="str">
        <f>IF(ISERROR(VLOOKUP($B385,'РЕОРГ 01.05.2010'!A:B,2,FALSE)),"",VLOOKUP($B385,'РЕОРГ 01.05.2010'!A:B,2,FALSE))</f>
        <v/>
      </c>
      <c r="BK385" s="12" t="str">
        <f t="shared" si="227"/>
        <v>Опер.касса №4378/073</v>
      </c>
      <c r="BL385" t="e">
        <f>LEFT(#REF!,2)</f>
        <v>#REF!</v>
      </c>
      <c r="BM385" s="12" t="str">
        <f t="shared" si="233"/>
        <v>4378/073</v>
      </c>
      <c r="BO385" t="str">
        <f>IF(ISERROR(VLOOKUP($B385,'РЕОРГ 01.08.2010'!A:B,2,FALSE)),"",VLOOKUP($B385,'РЕОРГ 01.08.2010'!A:B,2,FALSE))</f>
        <v/>
      </c>
      <c r="BP385" s="12" t="str">
        <f t="shared" si="228"/>
        <v>Опер.касса №4378/073</v>
      </c>
      <c r="BQ385" t="e">
        <f>LEFT(#REF!,2)</f>
        <v>#REF!</v>
      </c>
      <c r="BR385" s="12" t="str">
        <f t="shared" si="234"/>
        <v>4378/073</v>
      </c>
    </row>
    <row r="386" spans="1:70" ht="12.75" customHeight="1">
      <c r="A386" t="str">
        <f t="shared" si="229"/>
        <v>4378/074</v>
      </c>
      <c r="B386" s="133">
        <v>444</v>
      </c>
      <c r="C386" s="1" t="s">
        <v>8496</v>
      </c>
      <c r="D386" s="32" t="s">
        <v>1931</v>
      </c>
      <c r="E386" s="1" t="s">
        <v>8497</v>
      </c>
      <c r="F386" s="1" t="s">
        <v>4493</v>
      </c>
      <c r="G386" s="1" t="s">
        <v>8498</v>
      </c>
      <c r="H386" s="1" t="s">
        <v>8499</v>
      </c>
      <c r="I386" s="1" t="s">
        <v>8500</v>
      </c>
      <c r="J386" s="1"/>
      <c r="K386" s="1">
        <v>0.25</v>
      </c>
      <c r="L386" s="32" t="s">
        <v>4049</v>
      </c>
      <c r="M386" s="8" t="s">
        <v>11941</v>
      </c>
      <c r="N386" s="2" t="s">
        <v>12063</v>
      </c>
      <c r="O386" s="173"/>
      <c r="P386" s="168">
        <f t="shared" si="223"/>
        <v>383</v>
      </c>
      <c r="Q386" s="138">
        <f t="shared" si="252"/>
        <v>12</v>
      </c>
      <c r="R386" s="138" t="e">
        <f t="shared" si="253"/>
        <v>#VALUE!</v>
      </c>
      <c r="S386" s="138" t="e">
        <f t="shared" si="254"/>
        <v>#VALUE!</v>
      </c>
      <c r="T386" s="138" t="e">
        <f t="shared" si="255"/>
        <v>#VALUE!</v>
      </c>
      <c r="U386" s="138" t="e">
        <f t="shared" si="256"/>
        <v>#VALUE!</v>
      </c>
      <c r="V386" s="138" t="e">
        <f t="shared" si="257"/>
        <v>#VALUE!</v>
      </c>
      <c r="W386" s="158" t="str">
        <f t="shared" si="235"/>
        <v>10:00 14:00</v>
      </c>
      <c r="X386" s="159" t="e">
        <f>HLOOKUP(SEARCH("2",$M386)-1,$Q$3:$V386,$P386+1,FALSE)</f>
        <v>#VALUE!</v>
      </c>
      <c r="Y386" s="160" t="e">
        <f t="shared" si="236"/>
        <v>#VALUE!</v>
      </c>
      <c r="Z386" s="161" t="e">
        <f t="shared" si="237"/>
        <v>#VALUE!</v>
      </c>
      <c r="AA386" s="158" t="str">
        <f t="shared" si="238"/>
        <v>выходной</v>
      </c>
      <c r="AB386" s="159" t="e">
        <f>HLOOKUP(SEARCH("3",$M386)-1,$Q$3:$V386,$P386+1,FALSE)</f>
        <v>#VALUE!</v>
      </c>
      <c r="AC386" s="160" t="e">
        <f t="shared" si="239"/>
        <v>#VALUE!</v>
      </c>
      <c r="AD386" s="161" t="e">
        <f t="shared" si="240"/>
        <v>#VALUE!</v>
      </c>
      <c r="AE386" s="158" t="str">
        <f t="shared" si="241"/>
        <v>выходной</v>
      </c>
      <c r="AF386" s="159">
        <f>HLOOKUP(SEARCH("4",$M386)-1,$Q$3:$V386,$P386+1,FALSE)</f>
        <v>12</v>
      </c>
      <c r="AG386" s="161" t="str">
        <f t="shared" si="242"/>
        <v>10:00 14:00</v>
      </c>
      <c r="AH386" s="161" t="e">
        <f t="shared" si="243"/>
        <v>#VALUE!</v>
      </c>
      <c r="AI386" s="158" t="str">
        <f t="shared" si="244"/>
        <v>10:00 14:00</v>
      </c>
      <c r="AJ386" s="159" t="e">
        <f>HLOOKUP(SEARCH("5",$M386)-1,$Q$3:$V386,$P386+1,FALSE)</f>
        <v>#VALUE!</v>
      </c>
      <c r="AK386" s="161" t="e">
        <f t="shared" si="245"/>
        <v>#VALUE!</v>
      </c>
      <c r="AL386" s="161" t="e">
        <f t="shared" si="246"/>
        <v>#VALUE!</v>
      </c>
      <c r="AM386" s="158" t="str">
        <f t="shared" si="247"/>
        <v>выходной</v>
      </c>
      <c r="AN386" s="159" t="e">
        <f>HLOOKUP(SEARCH("6",$M386)-1,$Q$3:$V386,$P386+1,FALSE)</f>
        <v>#VALUE!</v>
      </c>
      <c r="AO386" s="161" t="e">
        <f t="shared" si="248"/>
        <v>#VALUE!</v>
      </c>
      <c r="AP386" s="161" t="e">
        <f t="shared" si="249"/>
        <v>#VALUE!</v>
      </c>
      <c r="AQ386" s="162" t="str">
        <f t="shared" si="250"/>
        <v>выходной</v>
      </c>
      <c r="AR386" s="163" t="e">
        <f>HLOOKUP(SEARCH("7",$M386)-1,$Q$3:$V386,$P386+1,FALSE)</f>
        <v>#VALUE!</v>
      </c>
      <c r="AS386" s="164" t="str">
        <f t="shared" si="251"/>
        <v>выходной</v>
      </c>
      <c r="AT386" s="142"/>
      <c r="AU386" s="11" t="str">
        <f>IF(ISERROR(VLOOKUP(B386,'РЕОРГ 2008'!$A:$B,2,FALSE)),"",VLOOKUP(B386,'РЕОРГ 2008'!$A:$B,2,FALSE))</f>
        <v/>
      </c>
      <c r="AV386" s="12" t="str">
        <f t="shared" si="224"/>
        <v>Опер.касса №4378/074</v>
      </c>
      <c r="AW386" s="31" t="e">
        <f>LEFT(#REF!,2)</f>
        <v>#REF!</v>
      </c>
      <c r="AX386" s="12" t="str">
        <f t="shared" si="230"/>
        <v>4378/074</v>
      </c>
      <c r="AZ386" t="str">
        <f>IF(ISERROR(VLOOKUP(B386,'РЕОРГ 01.08.2009'!$A:$B,2,FALSE)),"",VLOOKUP(B386,'РЕОРГ 01.08.2009'!$A:$B,2,FALSE))</f>
        <v/>
      </c>
      <c r="BA386" s="12" t="str">
        <f t="shared" si="225"/>
        <v>Опер.касса №4378/074</v>
      </c>
      <c r="BB386" t="e">
        <f>LEFT(#REF!,2)</f>
        <v>#REF!</v>
      </c>
      <c r="BC386" s="12" t="str">
        <f t="shared" si="231"/>
        <v>4378/074</v>
      </c>
      <c r="BE386" t="str">
        <f>IF(ISERROR(VLOOKUP(B386,'РЕОРГ 01.10.2009'!A:C,3,FALSE)),"",VLOOKUP(B386,'РЕОРГ 01.10.2009'!A:C,3,FALSE))</f>
        <v/>
      </c>
      <c r="BF386" s="12" t="str">
        <f t="shared" si="226"/>
        <v>Опер.касса №4378/074</v>
      </c>
      <c r="BG386" t="e">
        <f>LEFT(#REF!,2)</f>
        <v>#REF!</v>
      </c>
      <c r="BH386" s="12" t="str">
        <f t="shared" si="232"/>
        <v>4378/074</v>
      </c>
      <c r="BJ386" t="str">
        <f>IF(ISERROR(VLOOKUP($B386,'РЕОРГ 01.05.2010'!A:B,2,FALSE)),"",VLOOKUP($B386,'РЕОРГ 01.05.2010'!A:B,2,FALSE))</f>
        <v/>
      </c>
      <c r="BK386" s="12" t="str">
        <f t="shared" si="227"/>
        <v>Опер.касса №4378/074</v>
      </c>
      <c r="BL386" t="e">
        <f>LEFT(#REF!,2)</f>
        <v>#REF!</v>
      </c>
      <c r="BM386" s="12" t="str">
        <f t="shared" si="233"/>
        <v>4378/074</v>
      </c>
      <c r="BO386" t="str">
        <f>IF(ISERROR(VLOOKUP($B386,'РЕОРГ 01.08.2010'!A:B,2,FALSE)),"",VLOOKUP($B386,'РЕОРГ 01.08.2010'!A:B,2,FALSE))</f>
        <v/>
      </c>
      <c r="BP386" s="12" t="str">
        <f t="shared" si="228"/>
        <v>Опер.касса №4378/074</v>
      </c>
      <c r="BQ386" t="e">
        <f>LEFT(#REF!,2)</f>
        <v>#REF!</v>
      </c>
      <c r="BR386" s="12" t="str">
        <f t="shared" si="234"/>
        <v>4378/074</v>
      </c>
    </row>
    <row r="387" spans="1:70" ht="12.75" customHeight="1">
      <c r="A387" t="str">
        <f t="shared" si="229"/>
        <v>4378/075</v>
      </c>
      <c r="B387" s="133">
        <v>445</v>
      </c>
      <c r="C387" s="1" t="s">
        <v>8501</v>
      </c>
      <c r="D387" s="32" t="s">
        <v>1931</v>
      </c>
      <c r="E387" s="1" t="s">
        <v>8502</v>
      </c>
      <c r="F387" s="1" t="s">
        <v>4493</v>
      </c>
      <c r="G387" s="1" t="s">
        <v>8503</v>
      </c>
      <c r="H387" s="1" t="s">
        <v>8504</v>
      </c>
      <c r="I387" s="1" t="s">
        <v>8505</v>
      </c>
      <c r="J387" s="1"/>
      <c r="K387" s="1">
        <v>0.25</v>
      </c>
      <c r="L387" s="32" t="s">
        <v>4049</v>
      </c>
      <c r="M387" s="8" t="s">
        <v>11941</v>
      </c>
      <c r="N387" s="2" t="s">
        <v>12063</v>
      </c>
      <c r="O387" s="173"/>
      <c r="P387" s="168">
        <f t="shared" si="223"/>
        <v>384</v>
      </c>
      <c r="Q387" s="138">
        <f t="shared" si="252"/>
        <v>12</v>
      </c>
      <c r="R387" s="138" t="e">
        <f t="shared" si="253"/>
        <v>#VALUE!</v>
      </c>
      <c r="S387" s="138" t="e">
        <f t="shared" si="254"/>
        <v>#VALUE!</v>
      </c>
      <c r="T387" s="138" t="e">
        <f t="shared" si="255"/>
        <v>#VALUE!</v>
      </c>
      <c r="U387" s="138" t="e">
        <f t="shared" si="256"/>
        <v>#VALUE!</v>
      </c>
      <c r="V387" s="138" t="e">
        <f t="shared" si="257"/>
        <v>#VALUE!</v>
      </c>
      <c r="W387" s="158" t="str">
        <f t="shared" si="235"/>
        <v>10:00 14:00</v>
      </c>
      <c r="X387" s="159" t="e">
        <f>HLOOKUP(SEARCH("2",$M387)-1,$Q$3:$V387,$P387+1,FALSE)</f>
        <v>#VALUE!</v>
      </c>
      <c r="Y387" s="160" t="e">
        <f t="shared" si="236"/>
        <v>#VALUE!</v>
      </c>
      <c r="Z387" s="161" t="e">
        <f t="shared" si="237"/>
        <v>#VALUE!</v>
      </c>
      <c r="AA387" s="158" t="str">
        <f t="shared" si="238"/>
        <v>выходной</v>
      </c>
      <c r="AB387" s="159" t="e">
        <f>HLOOKUP(SEARCH("3",$M387)-1,$Q$3:$V387,$P387+1,FALSE)</f>
        <v>#VALUE!</v>
      </c>
      <c r="AC387" s="160" t="e">
        <f t="shared" si="239"/>
        <v>#VALUE!</v>
      </c>
      <c r="AD387" s="161" t="e">
        <f t="shared" si="240"/>
        <v>#VALUE!</v>
      </c>
      <c r="AE387" s="158" t="str">
        <f t="shared" si="241"/>
        <v>выходной</v>
      </c>
      <c r="AF387" s="159">
        <f>HLOOKUP(SEARCH("4",$M387)-1,$Q$3:$V387,$P387+1,FALSE)</f>
        <v>12</v>
      </c>
      <c r="AG387" s="161" t="str">
        <f t="shared" si="242"/>
        <v>10:00 14:00</v>
      </c>
      <c r="AH387" s="161" t="e">
        <f t="shared" si="243"/>
        <v>#VALUE!</v>
      </c>
      <c r="AI387" s="158" t="str">
        <f t="shared" si="244"/>
        <v>10:00 14:00</v>
      </c>
      <c r="AJ387" s="159" t="e">
        <f>HLOOKUP(SEARCH("5",$M387)-1,$Q$3:$V387,$P387+1,FALSE)</f>
        <v>#VALUE!</v>
      </c>
      <c r="AK387" s="161" t="e">
        <f t="shared" si="245"/>
        <v>#VALUE!</v>
      </c>
      <c r="AL387" s="161" t="e">
        <f t="shared" si="246"/>
        <v>#VALUE!</v>
      </c>
      <c r="AM387" s="158" t="str">
        <f t="shared" si="247"/>
        <v>выходной</v>
      </c>
      <c r="AN387" s="159" t="e">
        <f>HLOOKUP(SEARCH("6",$M387)-1,$Q$3:$V387,$P387+1,FALSE)</f>
        <v>#VALUE!</v>
      </c>
      <c r="AO387" s="161" t="e">
        <f t="shared" si="248"/>
        <v>#VALUE!</v>
      </c>
      <c r="AP387" s="161" t="e">
        <f t="shared" si="249"/>
        <v>#VALUE!</v>
      </c>
      <c r="AQ387" s="162" t="str">
        <f t="shared" si="250"/>
        <v>выходной</v>
      </c>
      <c r="AR387" s="163" t="e">
        <f>HLOOKUP(SEARCH("7",$M387)-1,$Q$3:$V387,$P387+1,FALSE)</f>
        <v>#VALUE!</v>
      </c>
      <c r="AS387" s="164" t="str">
        <f t="shared" si="251"/>
        <v>выходной</v>
      </c>
      <c r="AT387" s="142"/>
      <c r="AU387" s="11" t="str">
        <f>IF(ISERROR(VLOOKUP(B387,'РЕОРГ 2008'!$A:$B,2,FALSE)),"",VLOOKUP(B387,'РЕОРГ 2008'!$A:$B,2,FALSE))</f>
        <v/>
      </c>
      <c r="AV387" s="12" t="str">
        <f t="shared" si="224"/>
        <v>Опер.касса №4378/075</v>
      </c>
      <c r="AW387" s="31" t="e">
        <f>LEFT(#REF!,2)</f>
        <v>#REF!</v>
      </c>
      <c r="AX387" s="12" t="str">
        <f t="shared" si="230"/>
        <v>4378/075</v>
      </c>
      <c r="AZ387" t="str">
        <f>IF(ISERROR(VLOOKUP(B387,'РЕОРГ 01.08.2009'!$A:$B,2,FALSE)),"",VLOOKUP(B387,'РЕОРГ 01.08.2009'!$A:$B,2,FALSE))</f>
        <v/>
      </c>
      <c r="BA387" s="12" t="str">
        <f t="shared" si="225"/>
        <v>Опер.касса №4378/075</v>
      </c>
      <c r="BB387" t="e">
        <f>LEFT(#REF!,2)</f>
        <v>#REF!</v>
      </c>
      <c r="BC387" s="12" t="str">
        <f t="shared" si="231"/>
        <v>4378/075</v>
      </c>
      <c r="BE387" t="str">
        <f>IF(ISERROR(VLOOKUP(B387,'РЕОРГ 01.10.2009'!A:C,3,FALSE)),"",VLOOKUP(B387,'РЕОРГ 01.10.2009'!A:C,3,FALSE))</f>
        <v/>
      </c>
      <c r="BF387" s="12" t="str">
        <f t="shared" si="226"/>
        <v>Опер.касса №4378/075</v>
      </c>
      <c r="BG387" t="e">
        <f>LEFT(#REF!,2)</f>
        <v>#REF!</v>
      </c>
      <c r="BH387" s="12" t="str">
        <f t="shared" si="232"/>
        <v>4378/075</v>
      </c>
      <c r="BJ387" t="str">
        <f>IF(ISERROR(VLOOKUP($B387,'РЕОРГ 01.05.2010'!A:B,2,FALSE)),"",VLOOKUP($B387,'РЕОРГ 01.05.2010'!A:B,2,FALSE))</f>
        <v/>
      </c>
      <c r="BK387" s="12" t="str">
        <f t="shared" si="227"/>
        <v>Опер.касса №4378/075</v>
      </c>
      <c r="BL387" t="e">
        <f>LEFT(#REF!,2)</f>
        <v>#REF!</v>
      </c>
      <c r="BM387" s="12" t="str">
        <f t="shared" si="233"/>
        <v>4378/075</v>
      </c>
      <c r="BO387" t="str">
        <f>IF(ISERROR(VLOOKUP($B387,'РЕОРГ 01.08.2010'!A:B,2,FALSE)),"",VLOOKUP($B387,'РЕОРГ 01.08.2010'!A:B,2,FALSE))</f>
        <v/>
      </c>
      <c r="BP387" s="12" t="str">
        <f t="shared" si="228"/>
        <v>Опер.касса №4378/075</v>
      </c>
      <c r="BQ387" t="e">
        <f>LEFT(#REF!,2)</f>
        <v>#REF!</v>
      </c>
      <c r="BR387" s="12" t="str">
        <f t="shared" si="234"/>
        <v>4378/075</v>
      </c>
    </row>
    <row r="388" spans="1:70" ht="12.75" customHeight="1">
      <c r="A388" t="str">
        <f t="shared" si="229"/>
        <v>4378/08</v>
      </c>
      <c r="B388" s="133">
        <v>446</v>
      </c>
      <c r="C388" s="1" t="s">
        <v>8506</v>
      </c>
      <c r="D388" s="32" t="s">
        <v>1931</v>
      </c>
      <c r="E388" s="1" t="s">
        <v>6415</v>
      </c>
      <c r="F388" s="1" t="s">
        <v>4493</v>
      </c>
      <c r="G388" s="1" t="s">
        <v>8507</v>
      </c>
      <c r="H388" s="1" t="s">
        <v>8508</v>
      </c>
      <c r="I388" s="1" t="s">
        <v>8509</v>
      </c>
      <c r="J388" s="1"/>
      <c r="K388" s="1">
        <v>0.5</v>
      </c>
      <c r="L388" s="32" t="s">
        <v>2043</v>
      </c>
      <c r="M388" s="8" t="s">
        <v>11994</v>
      </c>
      <c r="N388" s="2" t="s">
        <v>12066</v>
      </c>
      <c r="O388" s="173"/>
      <c r="P388" s="168">
        <f t="shared" si="223"/>
        <v>385</v>
      </c>
      <c r="Q388" s="138">
        <f t="shared" si="252"/>
        <v>25</v>
      </c>
      <c r="R388" s="138">
        <f t="shared" si="253"/>
        <v>50</v>
      </c>
      <c r="S388" s="138" t="e">
        <f t="shared" si="254"/>
        <v>#VALUE!</v>
      </c>
      <c r="T388" s="138" t="e">
        <f t="shared" si="255"/>
        <v>#VALUE!</v>
      </c>
      <c r="U388" s="138" t="e">
        <f t="shared" si="256"/>
        <v>#VALUE!</v>
      </c>
      <c r="V388" s="138" t="e">
        <f t="shared" si="257"/>
        <v>#VALUE!</v>
      </c>
      <c r="W388" s="158" t="str">
        <f t="shared" si="235"/>
        <v>10:00 17:00(13:00 14:00)</v>
      </c>
      <c r="X388" s="159">
        <f>HLOOKUP(SEARCH("2",$M388)-1,$Q$3:$V388,$P388+1,FALSE)</f>
        <v>25</v>
      </c>
      <c r="Y388" s="160" t="str">
        <f t="shared" si="236"/>
        <v>10:00 17:00(13:00 14:00)|10:30 16:30(13:00 14:00)</v>
      </c>
      <c r="Z388" s="161" t="str">
        <f t="shared" si="237"/>
        <v>10:00 17:00(13:00 14:00)</v>
      </c>
      <c r="AA388" s="158" t="str">
        <f t="shared" si="238"/>
        <v>10:00 17:00(13:00 14:00)</v>
      </c>
      <c r="AB388" s="159" t="e">
        <f>HLOOKUP(SEARCH("3",$M388)-1,$Q$3:$V388,$P388+1,FALSE)</f>
        <v>#VALUE!</v>
      </c>
      <c r="AC388" s="160" t="e">
        <f t="shared" si="239"/>
        <v>#VALUE!</v>
      </c>
      <c r="AD388" s="161" t="e">
        <f t="shared" si="240"/>
        <v>#VALUE!</v>
      </c>
      <c r="AE388" s="158" t="str">
        <f t="shared" si="241"/>
        <v>выходной</v>
      </c>
      <c r="AF388" s="159" t="e">
        <f>HLOOKUP(SEARCH("4",$M388)-1,$Q$3:$V388,$P388+1,FALSE)</f>
        <v>#VALUE!</v>
      </c>
      <c r="AG388" s="161" t="e">
        <f t="shared" si="242"/>
        <v>#VALUE!</v>
      </c>
      <c r="AH388" s="161" t="e">
        <f t="shared" si="243"/>
        <v>#VALUE!</v>
      </c>
      <c r="AI388" s="158" t="str">
        <f t="shared" si="244"/>
        <v>выходной</v>
      </c>
      <c r="AJ388" s="159">
        <f>HLOOKUP(SEARCH("5",$M388)-1,$Q$3:$V388,$P388+1,FALSE)</f>
        <v>50</v>
      </c>
      <c r="AK388" s="161" t="str">
        <f t="shared" si="245"/>
        <v>10:30 16:30(13:00 14:00)</v>
      </c>
      <c r="AL388" s="161" t="e">
        <f t="shared" si="246"/>
        <v>#VALUE!</v>
      </c>
      <c r="AM388" s="158" t="str">
        <f t="shared" si="247"/>
        <v>10:30 16:30(13:00 14:00)</v>
      </c>
      <c r="AN388" s="159" t="e">
        <f>HLOOKUP(SEARCH("6",$M388)-1,$Q$3:$V388,$P388+1,FALSE)</f>
        <v>#VALUE!</v>
      </c>
      <c r="AO388" s="161" t="e">
        <f t="shared" si="248"/>
        <v>#VALUE!</v>
      </c>
      <c r="AP388" s="161" t="e">
        <f t="shared" si="249"/>
        <v>#VALUE!</v>
      </c>
      <c r="AQ388" s="162" t="str">
        <f t="shared" si="250"/>
        <v>выходной</v>
      </c>
      <c r="AR388" s="163" t="e">
        <f>HLOOKUP(SEARCH("7",$M388)-1,$Q$3:$V388,$P388+1,FALSE)</f>
        <v>#VALUE!</v>
      </c>
      <c r="AS388" s="164" t="str">
        <f t="shared" si="251"/>
        <v>выходной</v>
      </c>
      <c r="AT388" s="142"/>
      <c r="AU388" s="11" t="str">
        <f>IF(ISERROR(VLOOKUP(B388,'РЕОРГ 2008'!$A:$B,2,FALSE)),"",VLOOKUP(B388,'РЕОРГ 2008'!$A:$B,2,FALSE))</f>
        <v/>
      </c>
      <c r="AV388" s="12" t="str">
        <f t="shared" si="224"/>
        <v>Опер.касса №4378/08</v>
      </c>
      <c r="AW388" s="31" t="e">
        <f>LEFT(#REF!,2)</f>
        <v>#REF!</v>
      </c>
      <c r="AX388" s="12" t="str">
        <f t="shared" si="230"/>
        <v>4378/08</v>
      </c>
      <c r="AZ388" t="str">
        <f>IF(ISERROR(VLOOKUP(B388,'РЕОРГ 01.08.2009'!$A:$B,2,FALSE)),"",VLOOKUP(B388,'РЕОРГ 01.08.2009'!$A:$B,2,FALSE))</f>
        <v/>
      </c>
      <c r="BA388" s="12" t="str">
        <f t="shared" si="225"/>
        <v>Опер.касса №4378/08</v>
      </c>
      <c r="BB388" t="e">
        <f>LEFT(#REF!,2)</f>
        <v>#REF!</v>
      </c>
      <c r="BC388" s="12" t="str">
        <f t="shared" si="231"/>
        <v>4378/08</v>
      </c>
      <c r="BE388" t="str">
        <f>IF(ISERROR(VLOOKUP(B388,'РЕОРГ 01.10.2009'!A:C,3,FALSE)),"",VLOOKUP(B388,'РЕОРГ 01.10.2009'!A:C,3,FALSE))</f>
        <v/>
      </c>
      <c r="BF388" s="12" t="str">
        <f t="shared" si="226"/>
        <v>Опер.касса №4378/08</v>
      </c>
      <c r="BG388" t="e">
        <f>LEFT(#REF!,2)</f>
        <v>#REF!</v>
      </c>
      <c r="BH388" s="12" t="str">
        <f t="shared" si="232"/>
        <v>4378/08</v>
      </c>
      <c r="BJ388" t="str">
        <f>IF(ISERROR(VLOOKUP($B388,'РЕОРГ 01.05.2010'!A:B,2,FALSE)),"",VLOOKUP($B388,'РЕОРГ 01.05.2010'!A:B,2,FALSE))</f>
        <v/>
      </c>
      <c r="BK388" s="12" t="str">
        <f t="shared" si="227"/>
        <v>Опер.касса №4378/08</v>
      </c>
      <c r="BL388" t="e">
        <f>LEFT(#REF!,2)</f>
        <v>#REF!</v>
      </c>
      <c r="BM388" s="12" t="str">
        <f t="shared" si="233"/>
        <v>4378/08</v>
      </c>
      <c r="BO388" t="str">
        <f>IF(ISERROR(VLOOKUP($B388,'РЕОРГ 01.08.2010'!A:B,2,FALSE)),"",VLOOKUP($B388,'РЕОРГ 01.08.2010'!A:B,2,FALSE))</f>
        <v/>
      </c>
      <c r="BP388" s="12" t="str">
        <f t="shared" si="228"/>
        <v>Опер.касса №4378/08</v>
      </c>
      <c r="BQ388" t="e">
        <f>LEFT(#REF!,2)</f>
        <v>#REF!</v>
      </c>
      <c r="BR388" s="12" t="str">
        <f t="shared" si="234"/>
        <v>4378/08</v>
      </c>
    </row>
    <row r="389" spans="1:70" ht="12.75" customHeight="1">
      <c r="A389" t="str">
        <f t="shared" si="229"/>
        <v>4378/080</v>
      </c>
      <c r="B389" s="133">
        <v>447</v>
      </c>
      <c r="C389" s="1" t="s">
        <v>8510</v>
      </c>
      <c r="D389" s="32" t="s">
        <v>7017</v>
      </c>
      <c r="E389" s="1" t="s">
        <v>3949</v>
      </c>
      <c r="F389" s="1" t="s">
        <v>4493</v>
      </c>
      <c r="G389" s="1" t="s">
        <v>8511</v>
      </c>
      <c r="H389" s="1" t="s">
        <v>8512</v>
      </c>
      <c r="I389" s="1" t="s">
        <v>1760</v>
      </c>
      <c r="J389" s="1"/>
      <c r="K389" s="1">
        <v>37</v>
      </c>
      <c r="L389" s="32" t="s">
        <v>4051</v>
      </c>
      <c r="M389" s="8" t="s">
        <v>11773</v>
      </c>
      <c r="N389" s="2" t="s">
        <v>12067</v>
      </c>
      <c r="O389" s="173"/>
      <c r="P389" s="168">
        <f t="shared" ref="P389:P452" si="258">P388+1</f>
        <v>386</v>
      </c>
      <c r="Q389" s="138">
        <f t="shared" si="252"/>
        <v>25</v>
      </c>
      <c r="R389" s="138">
        <f t="shared" si="253"/>
        <v>50</v>
      </c>
      <c r="S389" s="138">
        <f t="shared" si="254"/>
        <v>75</v>
      </c>
      <c r="T389" s="138">
        <f t="shared" si="255"/>
        <v>100</v>
      </c>
      <c r="U389" s="138">
        <f t="shared" si="256"/>
        <v>125</v>
      </c>
      <c r="V389" s="138" t="e">
        <f t="shared" si="257"/>
        <v>#VALUE!</v>
      </c>
      <c r="W389" s="158" t="str">
        <f t="shared" si="235"/>
        <v>08:00 18:00(13:00 14:00)</v>
      </c>
      <c r="X389" s="159">
        <f>HLOOKUP(SEARCH("2",$M389)-1,$Q$3:$V389,$P389+1,FALSE)</f>
        <v>25</v>
      </c>
      <c r="Y389" s="160" t="str">
        <f t="shared" si="236"/>
        <v>08:00 18:00(13:00 14:00)|08:00 18:00(13:00 14:00)|08:00 18:00(13:00 14:00)|08:00 18:00(13:00 14:00)|08:00 14:00</v>
      </c>
      <c r="Z389" s="161" t="str">
        <f t="shared" si="237"/>
        <v>08:00 18:00(13:00 14:00)</v>
      </c>
      <c r="AA389" s="158" t="str">
        <f t="shared" si="238"/>
        <v>08:00 18:00(13:00 14:00)</v>
      </c>
      <c r="AB389" s="159">
        <f>HLOOKUP(SEARCH("3",$M389)-1,$Q$3:$V389,$P389+1,FALSE)</f>
        <v>50</v>
      </c>
      <c r="AC389" s="160" t="str">
        <f t="shared" si="239"/>
        <v>08:00 18:00(13:00 14:00)|08:00 18:00(13:00 14:00)|08:00 18:00(13:00 14:00)|08:00 14:00</v>
      </c>
      <c r="AD389" s="161" t="str">
        <f t="shared" si="240"/>
        <v>08:00 18:00(13:00 14:00)</v>
      </c>
      <c r="AE389" s="158" t="str">
        <f t="shared" si="241"/>
        <v>08:00 18:00(13:00 14:00)</v>
      </c>
      <c r="AF389" s="159">
        <f>HLOOKUP(SEARCH("4",$M389)-1,$Q$3:$V389,$P389+1,FALSE)</f>
        <v>75</v>
      </c>
      <c r="AG389" s="161" t="str">
        <f t="shared" si="242"/>
        <v>08:00 18:00(13:00 14:00)|08:00 18:00(13:00 14:00)|08:00 14:00</v>
      </c>
      <c r="AH389" s="161" t="str">
        <f t="shared" si="243"/>
        <v>08:00 18:00(13:00 14:00)</v>
      </c>
      <c r="AI389" s="158" t="str">
        <f t="shared" si="244"/>
        <v>08:00 18:00(13:00 14:00)</v>
      </c>
      <c r="AJ389" s="159">
        <f>HLOOKUP(SEARCH("5",$M389)-1,$Q$3:$V389,$P389+1,FALSE)</f>
        <v>100</v>
      </c>
      <c r="AK389" s="161" t="str">
        <f t="shared" si="245"/>
        <v>08:00 18:00(13:00 14:00)|08:00 14:00</v>
      </c>
      <c r="AL389" s="161" t="str">
        <f t="shared" si="246"/>
        <v>08:00 18:00(13:00 14:00)</v>
      </c>
      <c r="AM389" s="158" t="str">
        <f t="shared" si="247"/>
        <v>08:00 18:00(13:00 14:00)</v>
      </c>
      <c r="AN389" s="159">
        <f>HLOOKUP(SEARCH("6",$M389)-1,$Q$3:$V389,$P389+1,FALSE)</f>
        <v>125</v>
      </c>
      <c r="AO389" s="161" t="str">
        <f t="shared" si="248"/>
        <v>08:00 14:00</v>
      </c>
      <c r="AP389" s="161" t="e">
        <f t="shared" si="249"/>
        <v>#VALUE!</v>
      </c>
      <c r="AQ389" s="162" t="str">
        <f t="shared" si="250"/>
        <v>08:00 14:00</v>
      </c>
      <c r="AR389" s="163" t="e">
        <f>HLOOKUP(SEARCH("7",$M389)-1,$Q$3:$V389,$P389+1,FALSE)</f>
        <v>#VALUE!</v>
      </c>
      <c r="AS389" s="164" t="str">
        <f t="shared" si="251"/>
        <v>выходной</v>
      </c>
      <c r="AT389" s="142"/>
      <c r="AU389" s="11" t="str">
        <f>IF(ISERROR(VLOOKUP(B389,'РЕОРГ 2008'!$A:$B,2,FALSE)),"",VLOOKUP(B389,'РЕОРГ 2008'!$A:$B,2,FALSE))</f>
        <v/>
      </c>
      <c r="AV389" s="12" t="str">
        <f t="shared" si="224"/>
        <v>Доп.офис №4378/080</v>
      </c>
      <c r="AW389" s="31" t="e">
        <f>LEFT(#REF!,2)</f>
        <v>#REF!</v>
      </c>
      <c r="AX389" s="12" t="str">
        <f t="shared" si="230"/>
        <v>4378/080</v>
      </c>
      <c r="AZ389" t="str">
        <f>IF(ISERROR(VLOOKUP(B389,'РЕОРГ 01.08.2009'!$A:$B,2,FALSE)),"",VLOOKUP(B389,'РЕОРГ 01.08.2009'!$A:$B,2,FALSE))</f>
        <v/>
      </c>
      <c r="BA389" s="12" t="str">
        <f t="shared" si="225"/>
        <v>Доп.офис №4378/080</v>
      </c>
      <c r="BB389" t="e">
        <f>LEFT(#REF!,2)</f>
        <v>#REF!</v>
      </c>
      <c r="BC389" s="12" t="str">
        <f t="shared" si="231"/>
        <v>4378/080</v>
      </c>
      <c r="BE389" t="str">
        <f>IF(ISERROR(VLOOKUP(B389,'РЕОРГ 01.10.2009'!A:C,3,FALSE)),"",VLOOKUP(B389,'РЕОРГ 01.10.2009'!A:C,3,FALSE))</f>
        <v/>
      </c>
      <c r="BF389" s="12" t="str">
        <f t="shared" si="226"/>
        <v>Доп.офис №4378/080</v>
      </c>
      <c r="BG389" t="e">
        <f>LEFT(#REF!,2)</f>
        <v>#REF!</v>
      </c>
      <c r="BH389" s="12" t="str">
        <f t="shared" si="232"/>
        <v>4378/080</v>
      </c>
      <c r="BJ389" t="str">
        <f>IF(ISERROR(VLOOKUP($B389,'РЕОРГ 01.05.2010'!A:B,2,FALSE)),"",VLOOKUP($B389,'РЕОРГ 01.05.2010'!A:B,2,FALSE))</f>
        <v/>
      </c>
      <c r="BK389" s="12" t="str">
        <f t="shared" si="227"/>
        <v>Доп.офис №4378/080</v>
      </c>
      <c r="BL389" t="e">
        <f>LEFT(#REF!,2)</f>
        <v>#REF!</v>
      </c>
      <c r="BM389" s="12" t="str">
        <f t="shared" si="233"/>
        <v>4378/080</v>
      </c>
      <c r="BO389" t="str">
        <f>IF(ISERROR(VLOOKUP($B389,'РЕОРГ 01.08.2010'!A:B,2,FALSE)),"",VLOOKUP($B389,'РЕОРГ 01.08.2010'!A:B,2,FALSE))</f>
        <v/>
      </c>
      <c r="BP389" s="12" t="str">
        <f t="shared" si="228"/>
        <v>Доп.офис №4378/080</v>
      </c>
      <c r="BQ389" t="e">
        <f>LEFT(#REF!,2)</f>
        <v>#REF!</v>
      </c>
      <c r="BR389" s="12" t="str">
        <f t="shared" si="234"/>
        <v>4378/080</v>
      </c>
    </row>
    <row r="390" spans="1:70" ht="12.75" customHeight="1">
      <c r="A390" t="str">
        <f t="shared" si="229"/>
        <v>4378/081</v>
      </c>
      <c r="B390" s="133">
        <v>448</v>
      </c>
      <c r="C390" s="1" t="s">
        <v>8513</v>
      </c>
      <c r="D390" s="32" t="s">
        <v>1926</v>
      </c>
      <c r="E390" s="1" t="s">
        <v>8514</v>
      </c>
      <c r="F390" s="1" t="s">
        <v>4493</v>
      </c>
      <c r="G390" s="1" t="s">
        <v>8515</v>
      </c>
      <c r="H390" s="1" t="s">
        <v>8516</v>
      </c>
      <c r="I390" s="1" t="s">
        <v>8517</v>
      </c>
      <c r="J390" s="1"/>
      <c r="K390" s="1">
        <v>1.5</v>
      </c>
      <c r="L390" s="32" t="s">
        <v>4049</v>
      </c>
      <c r="M390" s="8" t="s">
        <v>11991</v>
      </c>
      <c r="N390" s="2" t="s">
        <v>12068</v>
      </c>
      <c r="O390" s="173"/>
      <c r="P390" s="168">
        <f t="shared" si="258"/>
        <v>387</v>
      </c>
      <c r="Q390" s="138">
        <f t="shared" si="252"/>
        <v>25</v>
      </c>
      <c r="R390" s="138">
        <f t="shared" si="253"/>
        <v>50</v>
      </c>
      <c r="S390" s="138" t="e">
        <f t="shared" si="254"/>
        <v>#VALUE!</v>
      </c>
      <c r="T390" s="138" t="e">
        <f t="shared" si="255"/>
        <v>#VALUE!</v>
      </c>
      <c r="U390" s="138" t="e">
        <f t="shared" si="256"/>
        <v>#VALUE!</v>
      </c>
      <c r="V390" s="138" t="e">
        <f t="shared" si="257"/>
        <v>#VALUE!</v>
      </c>
      <c r="W390" s="158" t="str">
        <f t="shared" si="235"/>
        <v>09:00 16:00(12:00 13:00)</v>
      </c>
      <c r="X390" s="159" t="e">
        <f>HLOOKUP(SEARCH("2",$M390)-1,$Q$3:$V390,$P390+1,FALSE)</f>
        <v>#VALUE!</v>
      </c>
      <c r="Y390" s="160" t="e">
        <f t="shared" si="236"/>
        <v>#VALUE!</v>
      </c>
      <c r="Z390" s="161" t="e">
        <f t="shared" si="237"/>
        <v>#VALUE!</v>
      </c>
      <c r="AA390" s="158" t="str">
        <f t="shared" si="238"/>
        <v>выходной</v>
      </c>
      <c r="AB390" s="159">
        <f>HLOOKUP(SEARCH("3",$M390)-1,$Q$3:$V390,$P390+1,FALSE)</f>
        <v>25</v>
      </c>
      <c r="AC390" s="160" t="str">
        <f t="shared" si="239"/>
        <v>09:00 15:00(12:00 13:00)|09:00 16:00(12:00 13:00)</v>
      </c>
      <c r="AD390" s="161" t="str">
        <f t="shared" si="240"/>
        <v>09:00 15:00(12:00 13:00)</v>
      </c>
      <c r="AE390" s="158" t="str">
        <f t="shared" si="241"/>
        <v>09:00 15:00(12:00 13:00)</v>
      </c>
      <c r="AF390" s="159" t="e">
        <f>HLOOKUP(SEARCH("4",$M390)-1,$Q$3:$V390,$P390+1,FALSE)</f>
        <v>#VALUE!</v>
      </c>
      <c r="AG390" s="161" t="e">
        <f t="shared" si="242"/>
        <v>#VALUE!</v>
      </c>
      <c r="AH390" s="161" t="e">
        <f t="shared" si="243"/>
        <v>#VALUE!</v>
      </c>
      <c r="AI390" s="158" t="str">
        <f t="shared" si="244"/>
        <v>выходной</v>
      </c>
      <c r="AJ390" s="159">
        <f>HLOOKUP(SEARCH("5",$M390)-1,$Q$3:$V390,$P390+1,FALSE)</f>
        <v>50</v>
      </c>
      <c r="AK390" s="161" t="str">
        <f t="shared" si="245"/>
        <v>09:00 16:00(12:00 13:00)</v>
      </c>
      <c r="AL390" s="161" t="e">
        <f t="shared" si="246"/>
        <v>#VALUE!</v>
      </c>
      <c r="AM390" s="158" t="str">
        <f t="shared" si="247"/>
        <v>09:00 16:00(12:00 13:00)</v>
      </c>
      <c r="AN390" s="159" t="e">
        <f>HLOOKUP(SEARCH("6",$M390)-1,$Q$3:$V390,$P390+1,FALSE)</f>
        <v>#VALUE!</v>
      </c>
      <c r="AO390" s="161" t="e">
        <f t="shared" si="248"/>
        <v>#VALUE!</v>
      </c>
      <c r="AP390" s="161" t="e">
        <f t="shared" si="249"/>
        <v>#VALUE!</v>
      </c>
      <c r="AQ390" s="162" t="str">
        <f t="shared" si="250"/>
        <v>выходной</v>
      </c>
      <c r="AR390" s="163" t="e">
        <f>HLOOKUP(SEARCH("7",$M390)-1,$Q$3:$V390,$P390+1,FALSE)</f>
        <v>#VALUE!</v>
      </c>
      <c r="AS390" s="164" t="str">
        <f t="shared" si="251"/>
        <v>выходной</v>
      </c>
      <c r="AT390" s="142"/>
      <c r="AU390" s="11" t="str">
        <f>IF(ISERROR(VLOOKUP(B390,'РЕОРГ 2008'!$A:$B,2,FALSE)),"",VLOOKUP(B390,'РЕОРГ 2008'!$A:$B,2,FALSE))</f>
        <v/>
      </c>
      <c r="AV390" s="12" t="str">
        <f t="shared" si="224"/>
        <v>Доп.офис №4378/081</v>
      </c>
      <c r="AW390" s="31" t="e">
        <f>LEFT(#REF!,2)</f>
        <v>#REF!</v>
      </c>
      <c r="AX390" s="12" t="str">
        <f t="shared" si="230"/>
        <v>4378/081</v>
      </c>
      <c r="AZ390" t="str">
        <f>IF(ISERROR(VLOOKUP(B390,'РЕОРГ 01.08.2009'!$A:$B,2,FALSE)),"",VLOOKUP(B390,'РЕОРГ 01.08.2009'!$A:$B,2,FALSE))</f>
        <v/>
      </c>
      <c r="BA390" s="12" t="str">
        <f t="shared" si="225"/>
        <v>Доп.офис №4378/081</v>
      </c>
      <c r="BB390" t="e">
        <f>LEFT(#REF!,2)</f>
        <v>#REF!</v>
      </c>
      <c r="BC390" s="12" t="str">
        <f t="shared" si="231"/>
        <v>4378/081</v>
      </c>
      <c r="BE390" t="str">
        <f>IF(ISERROR(VLOOKUP(B390,'РЕОРГ 01.10.2009'!A:C,3,FALSE)),"",VLOOKUP(B390,'РЕОРГ 01.10.2009'!A:C,3,FALSE))</f>
        <v/>
      </c>
      <c r="BF390" s="12" t="str">
        <f t="shared" si="226"/>
        <v>Доп.офис №4378/081</v>
      </c>
      <c r="BG390" t="e">
        <f>LEFT(#REF!,2)</f>
        <v>#REF!</v>
      </c>
      <c r="BH390" s="12" t="str">
        <f t="shared" si="232"/>
        <v>4378/081</v>
      </c>
      <c r="BJ390" t="str">
        <f>IF(ISERROR(VLOOKUP($B390,'РЕОРГ 01.05.2010'!A:B,2,FALSE)),"",VLOOKUP($B390,'РЕОРГ 01.05.2010'!A:B,2,FALSE))</f>
        <v/>
      </c>
      <c r="BK390" s="12" t="str">
        <f t="shared" si="227"/>
        <v>Доп.офис №4378/081</v>
      </c>
      <c r="BL390" t="e">
        <f>LEFT(#REF!,2)</f>
        <v>#REF!</v>
      </c>
      <c r="BM390" s="12" t="str">
        <f t="shared" si="233"/>
        <v>4378/081</v>
      </c>
      <c r="BO390" t="str">
        <f>IF(ISERROR(VLOOKUP($B390,'РЕОРГ 01.08.2010'!A:B,2,FALSE)),"",VLOOKUP($B390,'РЕОРГ 01.08.2010'!A:B,2,FALSE))</f>
        <v/>
      </c>
      <c r="BP390" s="12" t="str">
        <f t="shared" si="228"/>
        <v>Доп.офис №4378/081</v>
      </c>
      <c r="BQ390" t="e">
        <f>LEFT(#REF!,2)</f>
        <v>#REF!</v>
      </c>
      <c r="BR390" s="12" t="str">
        <f t="shared" si="234"/>
        <v>4378/081</v>
      </c>
    </row>
    <row r="391" spans="1:70" ht="12.75" customHeight="1">
      <c r="A391" t="str">
        <f t="shared" si="229"/>
        <v>4378/082</v>
      </c>
      <c r="B391" s="133">
        <v>449</v>
      </c>
      <c r="C391" s="1" t="s">
        <v>8518</v>
      </c>
      <c r="D391" s="32" t="s">
        <v>1931</v>
      </c>
      <c r="E391" s="1" t="s">
        <v>8519</v>
      </c>
      <c r="F391" s="1" t="s">
        <v>4493</v>
      </c>
      <c r="G391" s="1" t="s">
        <v>8520</v>
      </c>
      <c r="H391" s="1" t="s">
        <v>10856</v>
      </c>
      <c r="I391" s="1" t="s">
        <v>10857</v>
      </c>
      <c r="J391" s="1"/>
      <c r="K391" s="1">
        <v>0.5</v>
      </c>
      <c r="L391" s="32" t="s">
        <v>4049</v>
      </c>
      <c r="M391" s="8" t="s">
        <v>11991</v>
      </c>
      <c r="N391" s="2" t="s">
        <v>12069</v>
      </c>
      <c r="O391" s="173"/>
      <c r="P391" s="168">
        <f t="shared" si="258"/>
        <v>388</v>
      </c>
      <c r="Q391" s="138">
        <f t="shared" si="252"/>
        <v>25</v>
      </c>
      <c r="R391" s="138">
        <f t="shared" si="253"/>
        <v>50</v>
      </c>
      <c r="S391" s="138" t="e">
        <f t="shared" si="254"/>
        <v>#VALUE!</v>
      </c>
      <c r="T391" s="138" t="e">
        <f t="shared" si="255"/>
        <v>#VALUE!</v>
      </c>
      <c r="U391" s="138" t="e">
        <f t="shared" si="256"/>
        <v>#VALUE!</v>
      </c>
      <c r="V391" s="138" t="e">
        <f t="shared" si="257"/>
        <v>#VALUE!</v>
      </c>
      <c r="W391" s="158" t="str">
        <f t="shared" si="235"/>
        <v>08:00 15:00(11:00 12:00)</v>
      </c>
      <c r="X391" s="159" t="e">
        <f>HLOOKUP(SEARCH("2",$M391)-1,$Q$3:$V391,$P391+1,FALSE)</f>
        <v>#VALUE!</v>
      </c>
      <c r="Y391" s="160" t="e">
        <f t="shared" si="236"/>
        <v>#VALUE!</v>
      </c>
      <c r="Z391" s="161" t="e">
        <f t="shared" si="237"/>
        <v>#VALUE!</v>
      </c>
      <c r="AA391" s="158" t="str">
        <f t="shared" si="238"/>
        <v>выходной</v>
      </c>
      <c r="AB391" s="159">
        <f>HLOOKUP(SEARCH("3",$M391)-1,$Q$3:$V391,$P391+1,FALSE)</f>
        <v>25</v>
      </c>
      <c r="AC391" s="160" t="str">
        <f t="shared" si="239"/>
        <v>08:00 14:00(11:00 12:00)|08:00 15:00(11:00 12:00)</v>
      </c>
      <c r="AD391" s="161" t="str">
        <f t="shared" si="240"/>
        <v>08:00 14:00(11:00 12:00)</v>
      </c>
      <c r="AE391" s="158" t="str">
        <f t="shared" si="241"/>
        <v>08:00 14:00(11:00 12:00)</v>
      </c>
      <c r="AF391" s="159" t="e">
        <f>HLOOKUP(SEARCH("4",$M391)-1,$Q$3:$V391,$P391+1,FALSE)</f>
        <v>#VALUE!</v>
      </c>
      <c r="AG391" s="161" t="e">
        <f t="shared" si="242"/>
        <v>#VALUE!</v>
      </c>
      <c r="AH391" s="161" t="e">
        <f t="shared" si="243"/>
        <v>#VALUE!</v>
      </c>
      <c r="AI391" s="158" t="str">
        <f t="shared" si="244"/>
        <v>выходной</v>
      </c>
      <c r="AJ391" s="159">
        <f>HLOOKUP(SEARCH("5",$M391)-1,$Q$3:$V391,$P391+1,FALSE)</f>
        <v>50</v>
      </c>
      <c r="AK391" s="161" t="str">
        <f t="shared" si="245"/>
        <v>08:00 15:00(11:00 12:00)</v>
      </c>
      <c r="AL391" s="161" t="e">
        <f t="shared" si="246"/>
        <v>#VALUE!</v>
      </c>
      <c r="AM391" s="158" t="str">
        <f t="shared" si="247"/>
        <v>08:00 15:00(11:00 12:00)</v>
      </c>
      <c r="AN391" s="159" t="e">
        <f>HLOOKUP(SEARCH("6",$M391)-1,$Q$3:$V391,$P391+1,FALSE)</f>
        <v>#VALUE!</v>
      </c>
      <c r="AO391" s="161" t="e">
        <f t="shared" si="248"/>
        <v>#VALUE!</v>
      </c>
      <c r="AP391" s="161" t="e">
        <f t="shared" si="249"/>
        <v>#VALUE!</v>
      </c>
      <c r="AQ391" s="162" t="str">
        <f t="shared" si="250"/>
        <v>выходной</v>
      </c>
      <c r="AR391" s="163" t="e">
        <f>HLOOKUP(SEARCH("7",$M391)-1,$Q$3:$V391,$P391+1,FALSE)</f>
        <v>#VALUE!</v>
      </c>
      <c r="AS391" s="164" t="str">
        <f t="shared" si="251"/>
        <v>выходной</v>
      </c>
      <c r="AT391" s="142"/>
      <c r="AU391" s="11" t="str">
        <f>IF(ISERROR(VLOOKUP(B391,'РЕОРГ 2008'!$A:$B,2,FALSE)),"",VLOOKUP(B391,'РЕОРГ 2008'!$A:$B,2,FALSE))</f>
        <v/>
      </c>
      <c r="AV391" s="12" t="str">
        <f t="shared" si="224"/>
        <v>Опер.касса №4378/082</v>
      </c>
      <c r="AW391" s="31" t="e">
        <f>LEFT(#REF!,2)</f>
        <v>#REF!</v>
      </c>
      <c r="AX391" s="12" t="str">
        <f t="shared" si="230"/>
        <v>4378/082</v>
      </c>
      <c r="AZ391" t="str">
        <f>IF(ISERROR(VLOOKUP(B391,'РЕОРГ 01.08.2009'!$A:$B,2,FALSE)),"",VLOOKUP(B391,'РЕОРГ 01.08.2009'!$A:$B,2,FALSE))</f>
        <v/>
      </c>
      <c r="BA391" s="12" t="str">
        <f t="shared" si="225"/>
        <v>Опер.касса №4378/082</v>
      </c>
      <c r="BB391" t="e">
        <f>LEFT(#REF!,2)</f>
        <v>#REF!</v>
      </c>
      <c r="BC391" s="12" t="str">
        <f t="shared" si="231"/>
        <v>4378/082</v>
      </c>
      <c r="BE391" t="str">
        <f>IF(ISERROR(VLOOKUP(B391,'РЕОРГ 01.10.2009'!A:C,3,FALSE)),"",VLOOKUP(B391,'РЕОРГ 01.10.2009'!A:C,3,FALSE))</f>
        <v/>
      </c>
      <c r="BF391" s="12" t="str">
        <f t="shared" si="226"/>
        <v>Опер.касса №4378/082</v>
      </c>
      <c r="BG391" t="e">
        <f>LEFT(#REF!,2)</f>
        <v>#REF!</v>
      </c>
      <c r="BH391" s="12" t="str">
        <f t="shared" si="232"/>
        <v>4378/082</v>
      </c>
      <c r="BJ391" t="str">
        <f>IF(ISERROR(VLOOKUP($B391,'РЕОРГ 01.05.2010'!A:B,2,FALSE)),"",VLOOKUP($B391,'РЕОРГ 01.05.2010'!A:B,2,FALSE))</f>
        <v/>
      </c>
      <c r="BK391" s="12" t="str">
        <f t="shared" si="227"/>
        <v>Опер.касса №4378/082</v>
      </c>
      <c r="BL391" t="e">
        <f>LEFT(#REF!,2)</f>
        <v>#REF!</v>
      </c>
      <c r="BM391" s="12" t="str">
        <f t="shared" si="233"/>
        <v>4378/082</v>
      </c>
      <c r="BO391" t="str">
        <f>IF(ISERROR(VLOOKUP($B391,'РЕОРГ 01.08.2010'!A:B,2,FALSE)),"",VLOOKUP($B391,'РЕОРГ 01.08.2010'!A:B,2,FALSE))</f>
        <v/>
      </c>
      <c r="BP391" s="12" t="str">
        <f t="shared" si="228"/>
        <v>Опер.касса №4378/082</v>
      </c>
      <c r="BQ391" t="e">
        <f>LEFT(#REF!,2)</f>
        <v>#REF!</v>
      </c>
      <c r="BR391" s="12" t="str">
        <f t="shared" si="234"/>
        <v>4378/082</v>
      </c>
    </row>
    <row r="392" spans="1:70" ht="12.75" customHeight="1">
      <c r="A392" t="str">
        <f t="shared" si="229"/>
        <v>4378/083</v>
      </c>
      <c r="B392" s="133">
        <v>450</v>
      </c>
      <c r="C392" s="1" t="s">
        <v>10858</v>
      </c>
      <c r="D392" s="32" t="s">
        <v>1931</v>
      </c>
      <c r="E392" s="1" t="s">
        <v>10859</v>
      </c>
      <c r="F392" s="1" t="s">
        <v>4493</v>
      </c>
      <c r="G392" s="1" t="s">
        <v>10860</v>
      </c>
      <c r="H392" s="1" t="s">
        <v>10861</v>
      </c>
      <c r="I392" s="1" t="s">
        <v>1761</v>
      </c>
      <c r="J392" s="1"/>
      <c r="K392" s="1">
        <v>0.25</v>
      </c>
      <c r="L392" s="32" t="s">
        <v>4049</v>
      </c>
      <c r="M392" s="8" t="s">
        <v>12070</v>
      </c>
      <c r="N392" s="2" t="s">
        <v>12071</v>
      </c>
      <c r="O392" s="173"/>
      <c r="P392" s="168">
        <f t="shared" si="258"/>
        <v>389</v>
      </c>
      <c r="Q392" s="138">
        <f t="shared" si="252"/>
        <v>12</v>
      </c>
      <c r="R392" s="138" t="e">
        <f t="shared" si="253"/>
        <v>#VALUE!</v>
      </c>
      <c r="S392" s="138" t="e">
        <f t="shared" si="254"/>
        <v>#VALUE!</v>
      </c>
      <c r="T392" s="138" t="e">
        <f t="shared" si="255"/>
        <v>#VALUE!</v>
      </c>
      <c r="U392" s="138" t="e">
        <f t="shared" si="256"/>
        <v>#VALUE!</v>
      </c>
      <c r="V392" s="138" t="e">
        <f t="shared" si="257"/>
        <v>#VALUE!</v>
      </c>
      <c r="W392" s="158" t="str">
        <f t="shared" si="235"/>
        <v>11:00 15:00</v>
      </c>
      <c r="X392" s="159" t="e">
        <f>HLOOKUP(SEARCH("2",$M392)-1,$Q$3:$V392,$P392+1,FALSE)</f>
        <v>#VALUE!</v>
      </c>
      <c r="Y392" s="160" t="e">
        <f t="shared" si="236"/>
        <v>#VALUE!</v>
      </c>
      <c r="Z392" s="161" t="e">
        <f t="shared" si="237"/>
        <v>#VALUE!</v>
      </c>
      <c r="AA392" s="158" t="str">
        <f t="shared" si="238"/>
        <v>выходной</v>
      </c>
      <c r="AB392" s="159" t="e">
        <f>HLOOKUP(SEARCH("3",$M392)-1,$Q$3:$V392,$P392+1,FALSE)</f>
        <v>#VALUE!</v>
      </c>
      <c r="AC392" s="160" t="e">
        <f t="shared" si="239"/>
        <v>#VALUE!</v>
      </c>
      <c r="AD392" s="161" t="e">
        <f t="shared" si="240"/>
        <v>#VALUE!</v>
      </c>
      <c r="AE392" s="158" t="str">
        <f t="shared" si="241"/>
        <v>выходной</v>
      </c>
      <c r="AF392" s="159" t="e">
        <f>HLOOKUP(SEARCH("4",$M392)-1,$Q$3:$V392,$P392+1,FALSE)</f>
        <v>#VALUE!</v>
      </c>
      <c r="AG392" s="161" t="e">
        <f t="shared" si="242"/>
        <v>#VALUE!</v>
      </c>
      <c r="AH392" s="161" t="e">
        <f t="shared" si="243"/>
        <v>#VALUE!</v>
      </c>
      <c r="AI392" s="158" t="str">
        <f t="shared" si="244"/>
        <v>выходной</v>
      </c>
      <c r="AJ392" s="159">
        <f>HLOOKUP(SEARCH("5",$M392)-1,$Q$3:$V392,$P392+1,FALSE)</f>
        <v>12</v>
      </c>
      <c r="AK392" s="161" t="str">
        <f t="shared" si="245"/>
        <v>11:00 15:00</v>
      </c>
      <c r="AL392" s="161" t="e">
        <f t="shared" si="246"/>
        <v>#VALUE!</v>
      </c>
      <c r="AM392" s="158" t="str">
        <f t="shared" si="247"/>
        <v>11:00 15:00</v>
      </c>
      <c r="AN392" s="159" t="e">
        <f>HLOOKUP(SEARCH("6",$M392)-1,$Q$3:$V392,$P392+1,FALSE)</f>
        <v>#VALUE!</v>
      </c>
      <c r="AO392" s="161" t="e">
        <f t="shared" si="248"/>
        <v>#VALUE!</v>
      </c>
      <c r="AP392" s="161" t="e">
        <f t="shared" si="249"/>
        <v>#VALUE!</v>
      </c>
      <c r="AQ392" s="162" t="str">
        <f t="shared" si="250"/>
        <v>выходной</v>
      </c>
      <c r="AR392" s="163" t="e">
        <f>HLOOKUP(SEARCH("7",$M392)-1,$Q$3:$V392,$P392+1,FALSE)</f>
        <v>#VALUE!</v>
      </c>
      <c r="AS392" s="164" t="str">
        <f t="shared" si="251"/>
        <v>выходной</v>
      </c>
      <c r="AT392" s="142"/>
      <c r="AU392" s="11" t="str">
        <f>IF(ISERROR(VLOOKUP(B392,'РЕОРГ 2008'!$A:$B,2,FALSE)),"",VLOOKUP(B392,'РЕОРГ 2008'!$A:$B,2,FALSE))</f>
        <v/>
      </c>
      <c r="AV392" s="12" t="str">
        <f t="shared" si="224"/>
        <v>Опер.касса №4378/083</v>
      </c>
      <c r="AW392" s="31" t="e">
        <f>LEFT(#REF!,2)</f>
        <v>#REF!</v>
      </c>
      <c r="AX392" s="12" t="str">
        <f t="shared" si="230"/>
        <v>4378/083</v>
      </c>
      <c r="AZ392" t="str">
        <f>IF(ISERROR(VLOOKUP(B392,'РЕОРГ 01.08.2009'!$A:$B,2,FALSE)),"",VLOOKUP(B392,'РЕОРГ 01.08.2009'!$A:$B,2,FALSE))</f>
        <v/>
      </c>
      <c r="BA392" s="12" t="str">
        <f t="shared" si="225"/>
        <v>Опер.касса №4378/083</v>
      </c>
      <c r="BB392" t="e">
        <f>LEFT(#REF!,2)</f>
        <v>#REF!</v>
      </c>
      <c r="BC392" s="12" t="str">
        <f t="shared" si="231"/>
        <v>4378/083</v>
      </c>
      <c r="BE392" t="str">
        <f>IF(ISERROR(VLOOKUP(B392,'РЕОРГ 01.10.2009'!A:C,3,FALSE)),"",VLOOKUP(B392,'РЕОРГ 01.10.2009'!A:C,3,FALSE))</f>
        <v/>
      </c>
      <c r="BF392" s="12" t="str">
        <f t="shared" si="226"/>
        <v>Опер.касса №4378/083</v>
      </c>
      <c r="BG392" t="e">
        <f>LEFT(#REF!,2)</f>
        <v>#REF!</v>
      </c>
      <c r="BH392" s="12" t="str">
        <f t="shared" si="232"/>
        <v>4378/083</v>
      </c>
      <c r="BJ392" t="str">
        <f>IF(ISERROR(VLOOKUP($B392,'РЕОРГ 01.05.2010'!A:B,2,FALSE)),"",VLOOKUP($B392,'РЕОРГ 01.05.2010'!A:B,2,FALSE))</f>
        <v/>
      </c>
      <c r="BK392" s="12" t="str">
        <f t="shared" si="227"/>
        <v>Опер.касса №4378/083</v>
      </c>
      <c r="BL392" t="e">
        <f>LEFT(#REF!,2)</f>
        <v>#REF!</v>
      </c>
      <c r="BM392" s="12" t="str">
        <f t="shared" si="233"/>
        <v>4378/083</v>
      </c>
      <c r="BO392" t="str">
        <f>IF(ISERROR(VLOOKUP($B392,'РЕОРГ 01.08.2010'!A:B,2,FALSE)),"",VLOOKUP($B392,'РЕОРГ 01.08.2010'!A:B,2,FALSE))</f>
        <v/>
      </c>
      <c r="BP392" s="12" t="str">
        <f t="shared" si="228"/>
        <v>Опер.касса №4378/083</v>
      </c>
      <c r="BQ392" t="e">
        <f>LEFT(#REF!,2)</f>
        <v>#REF!</v>
      </c>
      <c r="BR392" s="12" t="str">
        <f t="shared" si="234"/>
        <v>4378/083</v>
      </c>
    </row>
    <row r="393" spans="1:70" ht="12.75" customHeight="1">
      <c r="A393" t="str">
        <f t="shared" si="229"/>
        <v>4378/084</v>
      </c>
      <c r="B393" s="133">
        <v>451</v>
      </c>
      <c r="C393" s="1" t="s">
        <v>6525</v>
      </c>
      <c r="D393" s="32" t="s">
        <v>1931</v>
      </c>
      <c r="E393" s="1" t="s">
        <v>6526</v>
      </c>
      <c r="F393" s="1" t="s">
        <v>4493</v>
      </c>
      <c r="G393" s="1" t="s">
        <v>1421</v>
      </c>
      <c r="H393" s="1" t="s">
        <v>6527</v>
      </c>
      <c r="I393" s="1" t="s">
        <v>6528</v>
      </c>
      <c r="J393" s="1"/>
      <c r="K393" s="1">
        <v>0.5</v>
      </c>
      <c r="L393" s="32" t="s">
        <v>4049</v>
      </c>
      <c r="M393" s="8" t="s">
        <v>11901</v>
      </c>
      <c r="N393" s="2" t="s">
        <v>12072</v>
      </c>
      <c r="O393" s="173"/>
      <c r="P393" s="168">
        <f t="shared" si="258"/>
        <v>390</v>
      </c>
      <c r="Q393" s="138">
        <f t="shared" si="252"/>
        <v>25</v>
      </c>
      <c r="R393" s="138">
        <f t="shared" si="253"/>
        <v>50</v>
      </c>
      <c r="S393" s="138" t="e">
        <f t="shared" si="254"/>
        <v>#VALUE!</v>
      </c>
      <c r="T393" s="138" t="e">
        <f t="shared" si="255"/>
        <v>#VALUE!</v>
      </c>
      <c r="U393" s="138" t="e">
        <f t="shared" si="256"/>
        <v>#VALUE!</v>
      </c>
      <c r="V393" s="138" t="e">
        <f t="shared" si="257"/>
        <v>#VALUE!</v>
      </c>
      <c r="W393" s="158" t="str">
        <f t="shared" si="235"/>
        <v>выходной</v>
      </c>
      <c r="X393" s="159" t="e">
        <f>HLOOKUP(SEARCH("2",$M393)-1,$Q$3:$V393,$P393+1,FALSE)</f>
        <v>#N/A</v>
      </c>
      <c r="Y393" s="160" t="str">
        <f t="shared" si="236"/>
        <v>08:00 16:00(12:00 13:00)</v>
      </c>
      <c r="Z393" s="161" t="e">
        <f t="shared" si="237"/>
        <v>#VALUE!</v>
      </c>
      <c r="AA393" s="158" t="str">
        <f t="shared" si="238"/>
        <v>08:00 16:00(12:00 13:00)</v>
      </c>
      <c r="AB393" s="159" t="e">
        <f>HLOOKUP(SEARCH("3",$M393)-1,$Q$3:$V393,$P393+1,FALSE)</f>
        <v>#VALUE!</v>
      </c>
      <c r="AC393" s="160" t="e">
        <f t="shared" si="239"/>
        <v>#VALUE!</v>
      </c>
      <c r="AD393" s="161" t="e">
        <f t="shared" si="240"/>
        <v>#VALUE!</v>
      </c>
      <c r="AE393" s="158" t="str">
        <f t="shared" si="241"/>
        <v>выходной</v>
      </c>
      <c r="AF393" s="159">
        <f>HLOOKUP(SEARCH("4",$M393)-1,$Q$3:$V393,$P393+1,FALSE)</f>
        <v>25</v>
      </c>
      <c r="AG393" s="161" t="str">
        <f t="shared" si="242"/>
        <v>08:00 16:00(12:00 13:00)|08:00 16:00(12:00 13:00)</v>
      </c>
      <c r="AH393" s="161" t="str">
        <f t="shared" si="243"/>
        <v>08:00 16:00(12:00 13:00)</v>
      </c>
      <c r="AI393" s="158" t="str">
        <f t="shared" si="244"/>
        <v>08:00 16:00(12:00 13:00)</v>
      </c>
      <c r="AJ393" s="159">
        <f>HLOOKUP(SEARCH("5",$M393)-1,$Q$3:$V393,$P393+1,FALSE)</f>
        <v>50</v>
      </c>
      <c r="AK393" s="161" t="str">
        <f t="shared" si="245"/>
        <v>08:00 16:00(12:00 13:00)</v>
      </c>
      <c r="AL393" s="161" t="e">
        <f t="shared" si="246"/>
        <v>#VALUE!</v>
      </c>
      <c r="AM393" s="158" t="str">
        <f t="shared" si="247"/>
        <v>08:00 16:00(12:00 13:00)</v>
      </c>
      <c r="AN393" s="159" t="e">
        <f>HLOOKUP(SEARCH("6",$M393)-1,$Q$3:$V393,$P393+1,FALSE)</f>
        <v>#VALUE!</v>
      </c>
      <c r="AO393" s="161" t="e">
        <f t="shared" si="248"/>
        <v>#VALUE!</v>
      </c>
      <c r="AP393" s="161" t="e">
        <f t="shared" si="249"/>
        <v>#VALUE!</v>
      </c>
      <c r="AQ393" s="162" t="str">
        <f t="shared" si="250"/>
        <v>выходной</v>
      </c>
      <c r="AR393" s="163" t="e">
        <f>HLOOKUP(SEARCH("7",$M393)-1,$Q$3:$V393,$P393+1,FALSE)</f>
        <v>#VALUE!</v>
      </c>
      <c r="AS393" s="164" t="str">
        <f t="shared" si="251"/>
        <v>выходной</v>
      </c>
      <c r="AT393" s="142"/>
      <c r="AU393" s="11" t="str">
        <f>IF(ISERROR(VLOOKUP(B393,'РЕОРГ 2008'!$A:$B,2,FALSE)),"",VLOOKUP(B393,'РЕОРГ 2008'!$A:$B,2,FALSE))</f>
        <v/>
      </c>
      <c r="AV393" s="12" t="str">
        <f t="shared" si="224"/>
        <v>Опер.касса №4378/084</v>
      </c>
      <c r="AW393" s="31" t="e">
        <f>LEFT(#REF!,2)</f>
        <v>#REF!</v>
      </c>
      <c r="AX393" s="12" t="str">
        <f t="shared" si="230"/>
        <v>4378/084</v>
      </c>
      <c r="AZ393" t="str">
        <f>IF(ISERROR(VLOOKUP(B393,'РЕОРГ 01.08.2009'!$A:$B,2,FALSE)),"",VLOOKUP(B393,'РЕОРГ 01.08.2009'!$A:$B,2,FALSE))</f>
        <v/>
      </c>
      <c r="BA393" s="12" t="str">
        <f t="shared" si="225"/>
        <v>Опер.касса №4378/084</v>
      </c>
      <c r="BB393" t="e">
        <f>LEFT(#REF!,2)</f>
        <v>#REF!</v>
      </c>
      <c r="BC393" s="12" t="str">
        <f t="shared" si="231"/>
        <v>4378/084</v>
      </c>
      <c r="BE393" t="str">
        <f>IF(ISERROR(VLOOKUP(B393,'РЕОРГ 01.10.2009'!A:C,3,FALSE)),"",VLOOKUP(B393,'РЕОРГ 01.10.2009'!A:C,3,FALSE))</f>
        <v/>
      </c>
      <c r="BF393" s="12" t="str">
        <f t="shared" si="226"/>
        <v>Опер.касса №4378/084</v>
      </c>
      <c r="BG393" t="e">
        <f>LEFT(#REF!,2)</f>
        <v>#REF!</v>
      </c>
      <c r="BH393" s="12" t="str">
        <f t="shared" si="232"/>
        <v>4378/084</v>
      </c>
      <c r="BJ393" t="str">
        <f>IF(ISERROR(VLOOKUP($B393,'РЕОРГ 01.05.2010'!A:B,2,FALSE)),"",VLOOKUP($B393,'РЕОРГ 01.05.2010'!A:B,2,FALSE))</f>
        <v/>
      </c>
      <c r="BK393" s="12" t="str">
        <f t="shared" si="227"/>
        <v>Опер.касса №4378/084</v>
      </c>
      <c r="BL393" t="e">
        <f>LEFT(#REF!,2)</f>
        <v>#REF!</v>
      </c>
      <c r="BM393" s="12" t="str">
        <f t="shared" si="233"/>
        <v>4378/084</v>
      </c>
      <c r="BO393" t="str">
        <f>IF(ISERROR(VLOOKUP($B393,'РЕОРГ 01.08.2010'!A:B,2,FALSE)),"",VLOOKUP($B393,'РЕОРГ 01.08.2010'!A:B,2,FALSE))</f>
        <v/>
      </c>
      <c r="BP393" s="12" t="str">
        <f t="shared" si="228"/>
        <v>Опер.касса №4378/084</v>
      </c>
      <c r="BQ393" t="e">
        <f>LEFT(#REF!,2)</f>
        <v>#REF!</v>
      </c>
      <c r="BR393" s="12" t="str">
        <f t="shared" si="234"/>
        <v>4378/084</v>
      </c>
    </row>
    <row r="394" spans="1:70" ht="12.75" customHeight="1">
      <c r="A394" t="str">
        <f t="shared" si="229"/>
        <v>4378/086</v>
      </c>
      <c r="B394" s="133">
        <v>453</v>
      </c>
      <c r="C394" s="1" t="s">
        <v>6529</v>
      </c>
      <c r="D394" s="32" t="s">
        <v>1931</v>
      </c>
      <c r="E394" s="1" t="s">
        <v>6530</v>
      </c>
      <c r="F394" s="1" t="s">
        <v>4493</v>
      </c>
      <c r="G394" s="1" t="s">
        <v>6531</v>
      </c>
      <c r="H394" s="1" t="s">
        <v>6532</v>
      </c>
      <c r="I394" s="1" t="s">
        <v>6533</v>
      </c>
      <c r="J394" s="1"/>
      <c r="K394" s="1">
        <v>0.25</v>
      </c>
      <c r="L394" s="32" t="s">
        <v>4049</v>
      </c>
      <c r="M394" s="8" t="s">
        <v>11868</v>
      </c>
      <c r="N394" s="2" t="s">
        <v>12071</v>
      </c>
      <c r="O394" s="173"/>
      <c r="P394" s="168">
        <f t="shared" si="258"/>
        <v>391</v>
      </c>
      <c r="Q394" s="138">
        <f t="shared" si="252"/>
        <v>12</v>
      </c>
      <c r="R394" s="138" t="e">
        <f t="shared" si="253"/>
        <v>#VALUE!</v>
      </c>
      <c r="S394" s="138" t="e">
        <f t="shared" si="254"/>
        <v>#VALUE!</v>
      </c>
      <c r="T394" s="138" t="e">
        <f t="shared" si="255"/>
        <v>#VALUE!</v>
      </c>
      <c r="U394" s="138" t="e">
        <f t="shared" si="256"/>
        <v>#VALUE!</v>
      </c>
      <c r="V394" s="138" t="e">
        <f t="shared" si="257"/>
        <v>#VALUE!</v>
      </c>
      <c r="W394" s="158" t="str">
        <f t="shared" si="235"/>
        <v>выходной</v>
      </c>
      <c r="X394" s="159" t="e">
        <f>HLOOKUP(SEARCH("2",$M394)-1,$Q$3:$V394,$P394+1,FALSE)</f>
        <v>#N/A</v>
      </c>
      <c r="Y394" s="160" t="str">
        <f t="shared" si="236"/>
        <v>11:00 15:00</v>
      </c>
      <c r="Z394" s="161" t="e">
        <f t="shared" si="237"/>
        <v>#VALUE!</v>
      </c>
      <c r="AA394" s="158" t="str">
        <f t="shared" si="238"/>
        <v>11:00 15:00</v>
      </c>
      <c r="AB394" s="159" t="e">
        <f>HLOOKUP(SEARCH("3",$M394)-1,$Q$3:$V394,$P394+1,FALSE)</f>
        <v>#VALUE!</v>
      </c>
      <c r="AC394" s="160" t="e">
        <f t="shared" si="239"/>
        <v>#VALUE!</v>
      </c>
      <c r="AD394" s="161" t="e">
        <f t="shared" si="240"/>
        <v>#VALUE!</v>
      </c>
      <c r="AE394" s="158" t="str">
        <f t="shared" si="241"/>
        <v>выходной</v>
      </c>
      <c r="AF394" s="159">
        <f>HLOOKUP(SEARCH("4",$M394)-1,$Q$3:$V394,$P394+1,FALSE)</f>
        <v>12</v>
      </c>
      <c r="AG394" s="161" t="str">
        <f t="shared" si="242"/>
        <v>11:00 15:00</v>
      </c>
      <c r="AH394" s="161" t="e">
        <f t="shared" si="243"/>
        <v>#VALUE!</v>
      </c>
      <c r="AI394" s="158" t="str">
        <f t="shared" si="244"/>
        <v>11:00 15:00</v>
      </c>
      <c r="AJ394" s="159" t="e">
        <f>HLOOKUP(SEARCH("5",$M394)-1,$Q$3:$V394,$P394+1,FALSE)</f>
        <v>#VALUE!</v>
      </c>
      <c r="AK394" s="161" t="e">
        <f t="shared" si="245"/>
        <v>#VALUE!</v>
      </c>
      <c r="AL394" s="161" t="e">
        <f t="shared" si="246"/>
        <v>#VALUE!</v>
      </c>
      <c r="AM394" s="158" t="str">
        <f t="shared" si="247"/>
        <v>выходной</v>
      </c>
      <c r="AN394" s="159" t="e">
        <f>HLOOKUP(SEARCH("6",$M394)-1,$Q$3:$V394,$P394+1,FALSE)</f>
        <v>#VALUE!</v>
      </c>
      <c r="AO394" s="161" t="e">
        <f t="shared" si="248"/>
        <v>#VALUE!</v>
      </c>
      <c r="AP394" s="161" t="e">
        <f t="shared" si="249"/>
        <v>#VALUE!</v>
      </c>
      <c r="AQ394" s="162" t="str">
        <f t="shared" si="250"/>
        <v>выходной</v>
      </c>
      <c r="AR394" s="163" t="e">
        <f>HLOOKUP(SEARCH("7",$M394)-1,$Q$3:$V394,$P394+1,FALSE)</f>
        <v>#VALUE!</v>
      </c>
      <c r="AS394" s="164" t="str">
        <f t="shared" si="251"/>
        <v>выходной</v>
      </c>
      <c r="AT394" s="142"/>
      <c r="AU394" s="11" t="str">
        <f>IF(ISERROR(VLOOKUP(B394,'РЕОРГ 2008'!$A:$B,2,FALSE)),"",VLOOKUP(B394,'РЕОРГ 2008'!$A:$B,2,FALSE))</f>
        <v/>
      </c>
      <c r="AV394" s="12" t="str">
        <f t="shared" si="224"/>
        <v>Опер.касса №4378/086</v>
      </c>
      <c r="AW394" s="31" t="e">
        <f>LEFT(#REF!,2)</f>
        <v>#REF!</v>
      </c>
      <c r="AX394" s="12" t="str">
        <f t="shared" si="230"/>
        <v>4378/086</v>
      </c>
      <c r="AZ394" t="str">
        <f>IF(ISERROR(VLOOKUP(B394,'РЕОРГ 01.08.2009'!$A:$B,2,FALSE)),"",VLOOKUP(B394,'РЕОРГ 01.08.2009'!$A:$B,2,FALSE))</f>
        <v/>
      </c>
      <c r="BA394" s="12" t="str">
        <f t="shared" si="225"/>
        <v>Опер.касса №4378/086</v>
      </c>
      <c r="BB394" t="e">
        <f>LEFT(#REF!,2)</f>
        <v>#REF!</v>
      </c>
      <c r="BC394" s="12" t="str">
        <f t="shared" si="231"/>
        <v>4378/086</v>
      </c>
      <c r="BE394" t="str">
        <f>IF(ISERROR(VLOOKUP(B394,'РЕОРГ 01.10.2009'!A:C,3,FALSE)),"",VLOOKUP(B394,'РЕОРГ 01.10.2009'!A:C,3,FALSE))</f>
        <v/>
      </c>
      <c r="BF394" s="12" t="str">
        <f t="shared" si="226"/>
        <v>Опер.касса №4378/086</v>
      </c>
      <c r="BG394" t="e">
        <f>LEFT(#REF!,2)</f>
        <v>#REF!</v>
      </c>
      <c r="BH394" s="12" t="str">
        <f t="shared" si="232"/>
        <v>4378/086</v>
      </c>
      <c r="BJ394" t="str">
        <f>IF(ISERROR(VLOOKUP($B394,'РЕОРГ 01.05.2010'!A:B,2,FALSE)),"",VLOOKUP($B394,'РЕОРГ 01.05.2010'!A:B,2,FALSE))</f>
        <v/>
      </c>
      <c r="BK394" s="12" t="str">
        <f t="shared" si="227"/>
        <v>Опер.касса №4378/086</v>
      </c>
      <c r="BL394" t="e">
        <f>LEFT(#REF!,2)</f>
        <v>#REF!</v>
      </c>
      <c r="BM394" s="12" t="str">
        <f t="shared" si="233"/>
        <v>4378/086</v>
      </c>
      <c r="BO394" t="str">
        <f>IF(ISERROR(VLOOKUP($B394,'РЕОРГ 01.08.2010'!A:B,2,FALSE)),"",VLOOKUP($B394,'РЕОРГ 01.08.2010'!A:B,2,FALSE))</f>
        <v/>
      </c>
      <c r="BP394" s="12" t="str">
        <f t="shared" si="228"/>
        <v>Опер.касса №4378/086</v>
      </c>
      <c r="BQ394" t="e">
        <f>LEFT(#REF!,2)</f>
        <v>#REF!</v>
      </c>
      <c r="BR394" s="12" t="str">
        <f t="shared" si="234"/>
        <v>4378/086</v>
      </c>
    </row>
    <row r="395" spans="1:70" ht="12.75" customHeight="1">
      <c r="A395" t="str">
        <f t="shared" si="229"/>
        <v>4378/087</v>
      </c>
      <c r="B395" s="133">
        <v>454</v>
      </c>
      <c r="C395" s="1" t="s">
        <v>6534</v>
      </c>
      <c r="D395" s="32" t="s">
        <v>1931</v>
      </c>
      <c r="E395" s="1" t="s">
        <v>6535</v>
      </c>
      <c r="F395" s="1" t="s">
        <v>4493</v>
      </c>
      <c r="G395" s="1" t="s">
        <v>6536</v>
      </c>
      <c r="H395" s="1" t="s">
        <v>6537</v>
      </c>
      <c r="I395" s="1" t="s">
        <v>1762</v>
      </c>
      <c r="J395" s="1"/>
      <c r="K395" s="1">
        <v>0.5</v>
      </c>
      <c r="L395" s="32" t="s">
        <v>4049</v>
      </c>
      <c r="M395" s="8" t="s">
        <v>11929</v>
      </c>
      <c r="N395" s="2" t="s">
        <v>12073</v>
      </c>
      <c r="O395" s="173"/>
      <c r="P395" s="168">
        <f t="shared" si="258"/>
        <v>392</v>
      </c>
      <c r="Q395" s="138">
        <f t="shared" si="252"/>
        <v>25</v>
      </c>
      <c r="R395" s="138" t="e">
        <f t="shared" si="253"/>
        <v>#VALUE!</v>
      </c>
      <c r="S395" s="138" t="e">
        <f t="shared" si="254"/>
        <v>#VALUE!</v>
      </c>
      <c r="T395" s="138" t="e">
        <f t="shared" si="255"/>
        <v>#VALUE!</v>
      </c>
      <c r="U395" s="138" t="e">
        <f t="shared" si="256"/>
        <v>#VALUE!</v>
      </c>
      <c r="V395" s="138" t="e">
        <f t="shared" si="257"/>
        <v>#VALUE!</v>
      </c>
      <c r="W395" s="158" t="str">
        <f t="shared" si="235"/>
        <v>09:00 17:00(13:00 14:00)</v>
      </c>
      <c r="X395" s="159" t="e">
        <f>HLOOKUP(SEARCH("2",$M395)-1,$Q$3:$V395,$P395+1,FALSE)</f>
        <v>#VALUE!</v>
      </c>
      <c r="Y395" s="160" t="e">
        <f t="shared" si="236"/>
        <v>#VALUE!</v>
      </c>
      <c r="Z395" s="161" t="e">
        <f t="shared" si="237"/>
        <v>#VALUE!</v>
      </c>
      <c r="AA395" s="158" t="str">
        <f t="shared" si="238"/>
        <v>выходной</v>
      </c>
      <c r="AB395" s="159">
        <f>HLOOKUP(SEARCH("3",$M395)-1,$Q$3:$V395,$P395+1,FALSE)</f>
        <v>25</v>
      </c>
      <c r="AC395" s="160" t="str">
        <f t="shared" si="239"/>
        <v>09:00 17:00(13:00 14:00)</v>
      </c>
      <c r="AD395" s="161" t="e">
        <f t="shared" si="240"/>
        <v>#VALUE!</v>
      </c>
      <c r="AE395" s="158" t="str">
        <f t="shared" si="241"/>
        <v>09:00 17:00(13:00 14:00)</v>
      </c>
      <c r="AF395" s="159" t="e">
        <f>HLOOKUP(SEARCH("4",$M395)-1,$Q$3:$V395,$P395+1,FALSE)</f>
        <v>#VALUE!</v>
      </c>
      <c r="AG395" s="161" t="e">
        <f t="shared" si="242"/>
        <v>#VALUE!</v>
      </c>
      <c r="AH395" s="161" t="e">
        <f t="shared" si="243"/>
        <v>#VALUE!</v>
      </c>
      <c r="AI395" s="158" t="str">
        <f t="shared" si="244"/>
        <v>выходной</v>
      </c>
      <c r="AJ395" s="159" t="e">
        <f>HLOOKUP(SEARCH("5",$M395)-1,$Q$3:$V395,$P395+1,FALSE)</f>
        <v>#VALUE!</v>
      </c>
      <c r="AK395" s="161" t="e">
        <f t="shared" si="245"/>
        <v>#VALUE!</v>
      </c>
      <c r="AL395" s="161" t="e">
        <f t="shared" si="246"/>
        <v>#VALUE!</v>
      </c>
      <c r="AM395" s="158" t="str">
        <f t="shared" si="247"/>
        <v>выходной</v>
      </c>
      <c r="AN395" s="159" t="e">
        <f>HLOOKUP(SEARCH("6",$M395)-1,$Q$3:$V395,$P395+1,FALSE)</f>
        <v>#VALUE!</v>
      </c>
      <c r="AO395" s="161" t="e">
        <f t="shared" si="248"/>
        <v>#VALUE!</v>
      </c>
      <c r="AP395" s="161" t="e">
        <f t="shared" si="249"/>
        <v>#VALUE!</v>
      </c>
      <c r="AQ395" s="162" t="str">
        <f t="shared" si="250"/>
        <v>выходной</v>
      </c>
      <c r="AR395" s="163" t="e">
        <f>HLOOKUP(SEARCH("7",$M395)-1,$Q$3:$V395,$P395+1,FALSE)</f>
        <v>#VALUE!</v>
      </c>
      <c r="AS395" s="164" t="str">
        <f t="shared" si="251"/>
        <v>выходной</v>
      </c>
      <c r="AT395" s="142"/>
      <c r="AU395" s="11" t="str">
        <f>IF(ISERROR(VLOOKUP(B395,'РЕОРГ 2008'!$A:$B,2,FALSE)),"",VLOOKUP(B395,'РЕОРГ 2008'!$A:$B,2,FALSE))</f>
        <v/>
      </c>
      <c r="AV395" s="12" t="str">
        <f t="shared" si="224"/>
        <v>Опер.касса №4378/087</v>
      </c>
      <c r="AW395" s="31" t="e">
        <f>LEFT(#REF!,2)</f>
        <v>#REF!</v>
      </c>
      <c r="AX395" s="12" t="str">
        <f t="shared" si="230"/>
        <v>4378/087</v>
      </c>
      <c r="AZ395" t="str">
        <f>IF(ISERROR(VLOOKUP(B395,'РЕОРГ 01.08.2009'!$A:$B,2,FALSE)),"",VLOOKUP(B395,'РЕОРГ 01.08.2009'!$A:$B,2,FALSE))</f>
        <v/>
      </c>
      <c r="BA395" s="12" t="str">
        <f t="shared" si="225"/>
        <v>Опер.касса №4378/087</v>
      </c>
      <c r="BB395" t="e">
        <f>LEFT(#REF!,2)</f>
        <v>#REF!</v>
      </c>
      <c r="BC395" s="12" t="str">
        <f t="shared" si="231"/>
        <v>4378/087</v>
      </c>
      <c r="BE395" t="str">
        <f>IF(ISERROR(VLOOKUP(B395,'РЕОРГ 01.10.2009'!A:C,3,FALSE)),"",VLOOKUP(B395,'РЕОРГ 01.10.2009'!A:C,3,FALSE))</f>
        <v/>
      </c>
      <c r="BF395" s="12" t="str">
        <f t="shared" si="226"/>
        <v>Опер.касса №4378/087</v>
      </c>
      <c r="BG395" t="e">
        <f>LEFT(#REF!,2)</f>
        <v>#REF!</v>
      </c>
      <c r="BH395" s="12" t="str">
        <f t="shared" si="232"/>
        <v>4378/087</v>
      </c>
      <c r="BJ395" t="str">
        <f>IF(ISERROR(VLOOKUP($B395,'РЕОРГ 01.05.2010'!A:B,2,FALSE)),"",VLOOKUP($B395,'РЕОРГ 01.05.2010'!A:B,2,FALSE))</f>
        <v/>
      </c>
      <c r="BK395" s="12" t="str">
        <f t="shared" si="227"/>
        <v>Опер.касса №4378/087</v>
      </c>
      <c r="BL395" t="e">
        <f>LEFT(#REF!,2)</f>
        <v>#REF!</v>
      </c>
      <c r="BM395" s="12" t="str">
        <f t="shared" si="233"/>
        <v>4378/087</v>
      </c>
      <c r="BO395" t="str">
        <f>IF(ISERROR(VLOOKUP($B395,'РЕОРГ 01.08.2010'!A:B,2,FALSE)),"",VLOOKUP($B395,'РЕОРГ 01.08.2010'!A:B,2,FALSE))</f>
        <v/>
      </c>
      <c r="BP395" s="12" t="str">
        <f t="shared" si="228"/>
        <v>Опер.касса №4378/087</v>
      </c>
      <c r="BQ395" t="e">
        <f>LEFT(#REF!,2)</f>
        <v>#REF!</v>
      </c>
      <c r="BR395" s="12" t="str">
        <f t="shared" si="234"/>
        <v>4378/087</v>
      </c>
    </row>
    <row r="396" spans="1:70" ht="12.75" customHeight="1">
      <c r="A396" t="str">
        <f t="shared" si="229"/>
        <v>4378/088</v>
      </c>
      <c r="B396" s="133">
        <v>455</v>
      </c>
      <c r="C396" s="1" t="s">
        <v>6538</v>
      </c>
      <c r="D396" s="32" t="s">
        <v>1931</v>
      </c>
      <c r="E396" s="1" t="s">
        <v>6539</v>
      </c>
      <c r="F396" s="1" t="s">
        <v>4493</v>
      </c>
      <c r="G396" s="1" t="s">
        <v>4024</v>
      </c>
      <c r="H396" s="1" t="s">
        <v>4025</v>
      </c>
      <c r="I396" s="1" t="s">
        <v>4026</v>
      </c>
      <c r="J396" s="1"/>
      <c r="K396" s="1">
        <v>0.25</v>
      </c>
      <c r="L396" s="32" t="s">
        <v>4049</v>
      </c>
      <c r="M396" s="8" t="s">
        <v>11929</v>
      </c>
      <c r="N396" s="2" t="s">
        <v>12071</v>
      </c>
      <c r="O396" s="173"/>
      <c r="P396" s="168">
        <f t="shared" si="258"/>
        <v>393</v>
      </c>
      <c r="Q396" s="138">
        <f t="shared" si="252"/>
        <v>12</v>
      </c>
      <c r="R396" s="138" t="e">
        <f t="shared" si="253"/>
        <v>#VALUE!</v>
      </c>
      <c r="S396" s="138" t="e">
        <f t="shared" si="254"/>
        <v>#VALUE!</v>
      </c>
      <c r="T396" s="138" t="e">
        <f t="shared" si="255"/>
        <v>#VALUE!</v>
      </c>
      <c r="U396" s="138" t="e">
        <f t="shared" si="256"/>
        <v>#VALUE!</v>
      </c>
      <c r="V396" s="138" t="e">
        <f t="shared" si="257"/>
        <v>#VALUE!</v>
      </c>
      <c r="W396" s="158" t="str">
        <f t="shared" si="235"/>
        <v>11:00 15:00</v>
      </c>
      <c r="X396" s="159" t="e">
        <f>HLOOKUP(SEARCH("2",$M396)-1,$Q$3:$V396,$P396+1,FALSE)</f>
        <v>#VALUE!</v>
      </c>
      <c r="Y396" s="160" t="e">
        <f t="shared" si="236"/>
        <v>#VALUE!</v>
      </c>
      <c r="Z396" s="161" t="e">
        <f t="shared" si="237"/>
        <v>#VALUE!</v>
      </c>
      <c r="AA396" s="158" t="str">
        <f t="shared" si="238"/>
        <v>выходной</v>
      </c>
      <c r="AB396" s="159">
        <f>HLOOKUP(SEARCH("3",$M396)-1,$Q$3:$V396,$P396+1,FALSE)</f>
        <v>12</v>
      </c>
      <c r="AC396" s="160" t="str">
        <f t="shared" si="239"/>
        <v>11:00 15:00</v>
      </c>
      <c r="AD396" s="161" t="e">
        <f t="shared" si="240"/>
        <v>#VALUE!</v>
      </c>
      <c r="AE396" s="158" t="str">
        <f t="shared" si="241"/>
        <v>11:00 15:00</v>
      </c>
      <c r="AF396" s="159" t="e">
        <f>HLOOKUP(SEARCH("4",$M396)-1,$Q$3:$V396,$P396+1,FALSE)</f>
        <v>#VALUE!</v>
      </c>
      <c r="AG396" s="161" t="e">
        <f t="shared" si="242"/>
        <v>#VALUE!</v>
      </c>
      <c r="AH396" s="161" t="e">
        <f t="shared" si="243"/>
        <v>#VALUE!</v>
      </c>
      <c r="AI396" s="158" t="str">
        <f t="shared" si="244"/>
        <v>выходной</v>
      </c>
      <c r="AJ396" s="159" t="e">
        <f>HLOOKUP(SEARCH("5",$M396)-1,$Q$3:$V396,$P396+1,FALSE)</f>
        <v>#VALUE!</v>
      </c>
      <c r="AK396" s="161" t="e">
        <f t="shared" si="245"/>
        <v>#VALUE!</v>
      </c>
      <c r="AL396" s="161" t="e">
        <f t="shared" si="246"/>
        <v>#VALUE!</v>
      </c>
      <c r="AM396" s="158" t="str">
        <f t="shared" si="247"/>
        <v>выходной</v>
      </c>
      <c r="AN396" s="159" t="e">
        <f>HLOOKUP(SEARCH("6",$M396)-1,$Q$3:$V396,$P396+1,FALSE)</f>
        <v>#VALUE!</v>
      </c>
      <c r="AO396" s="161" t="e">
        <f t="shared" si="248"/>
        <v>#VALUE!</v>
      </c>
      <c r="AP396" s="161" t="e">
        <f t="shared" si="249"/>
        <v>#VALUE!</v>
      </c>
      <c r="AQ396" s="162" t="str">
        <f t="shared" si="250"/>
        <v>выходной</v>
      </c>
      <c r="AR396" s="163" t="e">
        <f>HLOOKUP(SEARCH("7",$M396)-1,$Q$3:$V396,$P396+1,FALSE)</f>
        <v>#VALUE!</v>
      </c>
      <c r="AS396" s="164" t="str">
        <f t="shared" si="251"/>
        <v>выходной</v>
      </c>
      <c r="AT396" s="142"/>
      <c r="AU396" s="11" t="str">
        <f>IF(ISERROR(VLOOKUP(B396,'РЕОРГ 2008'!$A:$B,2,FALSE)),"",VLOOKUP(B396,'РЕОРГ 2008'!$A:$B,2,FALSE))</f>
        <v/>
      </c>
      <c r="AV396" s="12" t="str">
        <f t="shared" si="224"/>
        <v>Опер.касса №4378/088</v>
      </c>
      <c r="AW396" s="31" t="e">
        <f>LEFT(#REF!,2)</f>
        <v>#REF!</v>
      </c>
      <c r="AX396" s="12" t="str">
        <f t="shared" si="230"/>
        <v>4378/088</v>
      </c>
      <c r="AZ396" t="str">
        <f>IF(ISERROR(VLOOKUP(B396,'РЕОРГ 01.08.2009'!$A:$B,2,FALSE)),"",VLOOKUP(B396,'РЕОРГ 01.08.2009'!$A:$B,2,FALSE))</f>
        <v/>
      </c>
      <c r="BA396" s="12" t="str">
        <f t="shared" si="225"/>
        <v>Опер.касса №4378/088</v>
      </c>
      <c r="BB396" t="e">
        <f>LEFT(#REF!,2)</f>
        <v>#REF!</v>
      </c>
      <c r="BC396" s="12" t="str">
        <f t="shared" si="231"/>
        <v>4378/088</v>
      </c>
      <c r="BE396" t="str">
        <f>IF(ISERROR(VLOOKUP(B396,'РЕОРГ 01.10.2009'!A:C,3,FALSE)),"",VLOOKUP(B396,'РЕОРГ 01.10.2009'!A:C,3,FALSE))</f>
        <v/>
      </c>
      <c r="BF396" s="12" t="str">
        <f t="shared" si="226"/>
        <v>Опер.касса №4378/088</v>
      </c>
      <c r="BG396" t="e">
        <f>LEFT(#REF!,2)</f>
        <v>#REF!</v>
      </c>
      <c r="BH396" s="12" t="str">
        <f t="shared" si="232"/>
        <v>4378/088</v>
      </c>
      <c r="BJ396" t="str">
        <f>IF(ISERROR(VLOOKUP($B396,'РЕОРГ 01.05.2010'!A:B,2,FALSE)),"",VLOOKUP($B396,'РЕОРГ 01.05.2010'!A:B,2,FALSE))</f>
        <v/>
      </c>
      <c r="BK396" s="12" t="str">
        <f t="shared" si="227"/>
        <v>Опер.касса №4378/088</v>
      </c>
      <c r="BL396" t="e">
        <f>LEFT(#REF!,2)</f>
        <v>#REF!</v>
      </c>
      <c r="BM396" s="12" t="str">
        <f t="shared" si="233"/>
        <v>4378/088</v>
      </c>
      <c r="BO396" t="str">
        <f>IF(ISERROR(VLOOKUP($B396,'РЕОРГ 01.08.2010'!A:B,2,FALSE)),"",VLOOKUP($B396,'РЕОРГ 01.08.2010'!A:B,2,FALSE))</f>
        <v/>
      </c>
      <c r="BP396" s="12" t="str">
        <f t="shared" si="228"/>
        <v>Опер.касса №4378/088</v>
      </c>
      <c r="BQ396" t="e">
        <f>LEFT(#REF!,2)</f>
        <v>#REF!</v>
      </c>
      <c r="BR396" s="12" t="str">
        <f t="shared" si="234"/>
        <v>4378/088</v>
      </c>
    </row>
    <row r="397" spans="1:70" ht="12.75" customHeight="1">
      <c r="A397" t="str">
        <f t="shared" si="229"/>
        <v>4378/090</v>
      </c>
      <c r="B397" s="133">
        <v>457</v>
      </c>
      <c r="C397" s="1" t="s">
        <v>4027</v>
      </c>
      <c r="D397" s="32" t="s">
        <v>1931</v>
      </c>
      <c r="E397" s="1" t="s">
        <v>4028</v>
      </c>
      <c r="F397" s="1" t="s">
        <v>4493</v>
      </c>
      <c r="G397" s="1" t="s">
        <v>4029</v>
      </c>
      <c r="H397" s="1" t="s">
        <v>4030</v>
      </c>
      <c r="I397" s="1" t="s">
        <v>1763</v>
      </c>
      <c r="J397" s="1"/>
      <c r="K397" s="1">
        <v>0.75</v>
      </c>
      <c r="L397" s="32" t="s">
        <v>4049</v>
      </c>
      <c r="M397" s="8" t="s">
        <v>11908</v>
      </c>
      <c r="N397" s="2" t="s">
        <v>12074</v>
      </c>
      <c r="O397" s="173"/>
      <c r="P397" s="168">
        <f t="shared" si="258"/>
        <v>394</v>
      </c>
      <c r="Q397" s="138">
        <f t="shared" si="252"/>
        <v>25</v>
      </c>
      <c r="R397" s="138">
        <f t="shared" si="253"/>
        <v>50</v>
      </c>
      <c r="S397" s="138">
        <f t="shared" si="254"/>
        <v>75</v>
      </c>
      <c r="T397" s="138" t="e">
        <f t="shared" si="255"/>
        <v>#VALUE!</v>
      </c>
      <c r="U397" s="138" t="e">
        <f t="shared" si="256"/>
        <v>#VALUE!</v>
      </c>
      <c r="V397" s="138" t="e">
        <f t="shared" si="257"/>
        <v>#VALUE!</v>
      </c>
      <c r="W397" s="158" t="str">
        <f t="shared" si="235"/>
        <v>08:30 16:00(11:30 12:30)</v>
      </c>
      <c r="X397" s="159">
        <f>HLOOKUP(SEARCH("2",$M397)-1,$Q$3:$V397,$P397+1,FALSE)</f>
        <v>25</v>
      </c>
      <c r="Y397" s="160" t="str">
        <f t="shared" si="236"/>
        <v>08:30 16:00(11:30 12:30)|08:30 16:00(11:30 12:30)|08:30 16:00(11:30 12:30)</v>
      </c>
      <c r="Z397" s="161" t="str">
        <f t="shared" si="237"/>
        <v>08:30 16:00(11:30 12:30)</v>
      </c>
      <c r="AA397" s="158" t="str">
        <f t="shared" si="238"/>
        <v>08:30 16:00(11:30 12:30)</v>
      </c>
      <c r="AB397" s="159" t="e">
        <f>HLOOKUP(SEARCH("3",$M397)-1,$Q$3:$V397,$P397+1,FALSE)</f>
        <v>#VALUE!</v>
      </c>
      <c r="AC397" s="160" t="e">
        <f t="shared" si="239"/>
        <v>#VALUE!</v>
      </c>
      <c r="AD397" s="161" t="e">
        <f t="shared" si="240"/>
        <v>#VALUE!</v>
      </c>
      <c r="AE397" s="158" t="str">
        <f t="shared" si="241"/>
        <v>выходной</v>
      </c>
      <c r="AF397" s="159">
        <f>HLOOKUP(SEARCH("4",$M397)-1,$Q$3:$V397,$P397+1,FALSE)</f>
        <v>50</v>
      </c>
      <c r="AG397" s="161" t="str">
        <f t="shared" si="242"/>
        <v>08:30 16:00(11:30 12:30)|08:30 16:00(11:30 12:30)</v>
      </c>
      <c r="AH397" s="161" t="str">
        <f t="shared" si="243"/>
        <v>08:30 16:00(11:30 12:30)</v>
      </c>
      <c r="AI397" s="158" t="str">
        <f t="shared" si="244"/>
        <v>08:30 16:00(11:30 12:30)</v>
      </c>
      <c r="AJ397" s="159">
        <f>HLOOKUP(SEARCH("5",$M397)-1,$Q$3:$V397,$P397+1,FALSE)</f>
        <v>75</v>
      </c>
      <c r="AK397" s="161" t="str">
        <f t="shared" si="245"/>
        <v>08:30 16:00(11:30 12:30)</v>
      </c>
      <c r="AL397" s="161" t="e">
        <f t="shared" si="246"/>
        <v>#VALUE!</v>
      </c>
      <c r="AM397" s="158" t="str">
        <f t="shared" si="247"/>
        <v>08:30 16:00(11:30 12:30)</v>
      </c>
      <c r="AN397" s="159" t="e">
        <f>HLOOKUP(SEARCH("6",$M397)-1,$Q$3:$V397,$P397+1,FALSE)</f>
        <v>#VALUE!</v>
      </c>
      <c r="AO397" s="161" t="e">
        <f t="shared" si="248"/>
        <v>#VALUE!</v>
      </c>
      <c r="AP397" s="161" t="e">
        <f t="shared" si="249"/>
        <v>#VALUE!</v>
      </c>
      <c r="AQ397" s="162" t="str">
        <f t="shared" si="250"/>
        <v>выходной</v>
      </c>
      <c r="AR397" s="163" t="e">
        <f>HLOOKUP(SEARCH("7",$M397)-1,$Q$3:$V397,$P397+1,FALSE)</f>
        <v>#VALUE!</v>
      </c>
      <c r="AS397" s="164" t="str">
        <f t="shared" si="251"/>
        <v>выходной</v>
      </c>
      <c r="AT397" s="142"/>
      <c r="AU397" s="11" t="str">
        <f>IF(ISERROR(VLOOKUP(B397,'РЕОРГ 2008'!$A:$B,2,FALSE)),"",VLOOKUP(B397,'РЕОРГ 2008'!$A:$B,2,FALSE))</f>
        <v/>
      </c>
      <c r="AV397" s="12" t="str">
        <f t="shared" si="224"/>
        <v>Опер.касса №4378/090</v>
      </c>
      <c r="AW397" s="31" t="e">
        <f>LEFT(#REF!,2)</f>
        <v>#REF!</v>
      </c>
      <c r="AX397" s="12" t="str">
        <f t="shared" si="230"/>
        <v>4378/090</v>
      </c>
      <c r="AZ397" t="str">
        <f>IF(ISERROR(VLOOKUP(B397,'РЕОРГ 01.08.2009'!$A:$B,2,FALSE)),"",VLOOKUP(B397,'РЕОРГ 01.08.2009'!$A:$B,2,FALSE))</f>
        <v/>
      </c>
      <c r="BA397" s="12" t="str">
        <f t="shared" si="225"/>
        <v>Опер.касса №4378/090</v>
      </c>
      <c r="BB397" t="e">
        <f>LEFT(#REF!,2)</f>
        <v>#REF!</v>
      </c>
      <c r="BC397" s="12" t="str">
        <f t="shared" si="231"/>
        <v>4378/090</v>
      </c>
      <c r="BE397" t="str">
        <f>IF(ISERROR(VLOOKUP(B397,'РЕОРГ 01.10.2009'!A:C,3,FALSE)),"",VLOOKUP(B397,'РЕОРГ 01.10.2009'!A:C,3,FALSE))</f>
        <v/>
      </c>
      <c r="BF397" s="12" t="str">
        <f t="shared" si="226"/>
        <v>Опер.касса №4378/090</v>
      </c>
      <c r="BG397" t="e">
        <f>LEFT(#REF!,2)</f>
        <v>#REF!</v>
      </c>
      <c r="BH397" s="12" t="str">
        <f t="shared" si="232"/>
        <v>4378/090</v>
      </c>
      <c r="BJ397" t="str">
        <f>IF(ISERROR(VLOOKUP($B397,'РЕОРГ 01.05.2010'!A:B,2,FALSE)),"",VLOOKUP($B397,'РЕОРГ 01.05.2010'!A:B,2,FALSE))</f>
        <v/>
      </c>
      <c r="BK397" s="12" t="str">
        <f t="shared" si="227"/>
        <v>Опер.касса №4378/090</v>
      </c>
      <c r="BL397" t="e">
        <f>LEFT(#REF!,2)</f>
        <v>#REF!</v>
      </c>
      <c r="BM397" s="12" t="str">
        <f t="shared" si="233"/>
        <v>4378/090</v>
      </c>
      <c r="BO397" t="str">
        <f>IF(ISERROR(VLOOKUP($B397,'РЕОРГ 01.08.2010'!A:B,2,FALSE)),"",VLOOKUP($B397,'РЕОРГ 01.08.2010'!A:B,2,FALSE))</f>
        <v/>
      </c>
      <c r="BP397" s="12" t="str">
        <f t="shared" si="228"/>
        <v>Опер.касса №4378/090</v>
      </c>
      <c r="BQ397" t="e">
        <f>LEFT(#REF!,2)</f>
        <v>#REF!</v>
      </c>
      <c r="BR397" s="12" t="str">
        <f t="shared" si="234"/>
        <v>4378/090</v>
      </c>
    </row>
    <row r="398" spans="1:70" ht="12.75" customHeight="1">
      <c r="A398" t="str">
        <f t="shared" si="229"/>
        <v>4378/091</v>
      </c>
      <c r="B398" s="133">
        <v>458</v>
      </c>
      <c r="C398" s="1" t="s">
        <v>4031</v>
      </c>
      <c r="D398" s="32" t="s">
        <v>1931</v>
      </c>
      <c r="E398" s="1" t="s">
        <v>4032</v>
      </c>
      <c r="F398" s="1" t="s">
        <v>4493</v>
      </c>
      <c r="G398" s="1" t="s">
        <v>4033</v>
      </c>
      <c r="H398" s="1" t="s">
        <v>4034</v>
      </c>
      <c r="I398" s="1" t="s">
        <v>1764</v>
      </c>
      <c r="J398" s="1"/>
      <c r="K398" s="1">
        <v>0.25</v>
      </c>
      <c r="L398" s="32" t="s">
        <v>4049</v>
      </c>
      <c r="M398" s="8" t="s">
        <v>11876</v>
      </c>
      <c r="N398" s="2" t="s">
        <v>12075</v>
      </c>
      <c r="O398" s="173"/>
      <c r="P398" s="168">
        <f t="shared" si="258"/>
        <v>395</v>
      </c>
      <c r="Q398" s="138" t="e">
        <f t="shared" si="252"/>
        <v>#VALUE!</v>
      </c>
      <c r="R398" s="138" t="e">
        <f t="shared" si="253"/>
        <v>#VALUE!</v>
      </c>
      <c r="S398" s="138" t="e">
        <f t="shared" si="254"/>
        <v>#VALUE!</v>
      </c>
      <c r="T398" s="138" t="e">
        <f t="shared" si="255"/>
        <v>#VALUE!</v>
      </c>
      <c r="U398" s="138" t="e">
        <f t="shared" si="256"/>
        <v>#VALUE!</v>
      </c>
      <c r="V398" s="138" t="e">
        <f t="shared" si="257"/>
        <v>#VALUE!</v>
      </c>
      <c r="W398" s="158" t="str">
        <f t="shared" si="235"/>
        <v>выходной</v>
      </c>
      <c r="X398" s="159" t="e">
        <f>HLOOKUP(SEARCH("2",$M398)-1,$Q$3:$V398,$P398+1,FALSE)</f>
        <v>#VALUE!</v>
      </c>
      <c r="Y398" s="160" t="e">
        <f t="shared" si="236"/>
        <v>#VALUE!</v>
      </c>
      <c r="Z398" s="161" t="e">
        <f t="shared" si="237"/>
        <v>#VALUE!</v>
      </c>
      <c r="AA398" s="158" t="str">
        <f t="shared" si="238"/>
        <v>выходной</v>
      </c>
      <c r="AB398" s="159" t="e">
        <f>HLOOKUP(SEARCH("3",$M398)-1,$Q$3:$V398,$P398+1,FALSE)</f>
        <v>#VALUE!</v>
      </c>
      <c r="AC398" s="160" t="e">
        <f t="shared" si="239"/>
        <v>#VALUE!</v>
      </c>
      <c r="AD398" s="161" t="e">
        <f t="shared" si="240"/>
        <v>#VALUE!</v>
      </c>
      <c r="AE398" s="158" t="str">
        <f t="shared" si="241"/>
        <v>выходной</v>
      </c>
      <c r="AF398" s="159" t="e">
        <f>HLOOKUP(SEARCH("4",$M398)-1,$Q$3:$V398,$P398+1,FALSE)</f>
        <v>#N/A</v>
      </c>
      <c r="AG398" s="161" t="str">
        <f t="shared" si="242"/>
        <v>08:00 18:00(12:00 13:00)</v>
      </c>
      <c r="AH398" s="161" t="e">
        <f t="shared" si="243"/>
        <v>#VALUE!</v>
      </c>
      <c r="AI398" s="158" t="str">
        <f t="shared" si="244"/>
        <v>08:00 18:00(12:00 13:00)</v>
      </c>
      <c r="AJ398" s="159" t="e">
        <f>HLOOKUP(SEARCH("5",$M398)-1,$Q$3:$V398,$P398+1,FALSE)</f>
        <v>#VALUE!</v>
      </c>
      <c r="AK398" s="161" t="e">
        <f t="shared" si="245"/>
        <v>#VALUE!</v>
      </c>
      <c r="AL398" s="161" t="e">
        <f t="shared" si="246"/>
        <v>#VALUE!</v>
      </c>
      <c r="AM398" s="158" t="str">
        <f t="shared" si="247"/>
        <v>выходной</v>
      </c>
      <c r="AN398" s="159" t="e">
        <f>HLOOKUP(SEARCH("6",$M398)-1,$Q$3:$V398,$P398+1,FALSE)</f>
        <v>#VALUE!</v>
      </c>
      <c r="AO398" s="161" t="e">
        <f t="shared" si="248"/>
        <v>#VALUE!</v>
      </c>
      <c r="AP398" s="161" t="e">
        <f t="shared" si="249"/>
        <v>#VALUE!</v>
      </c>
      <c r="AQ398" s="162" t="str">
        <f t="shared" si="250"/>
        <v>выходной</v>
      </c>
      <c r="AR398" s="163" t="e">
        <f>HLOOKUP(SEARCH("7",$M398)-1,$Q$3:$V398,$P398+1,FALSE)</f>
        <v>#VALUE!</v>
      </c>
      <c r="AS398" s="164" t="str">
        <f t="shared" si="251"/>
        <v>выходной</v>
      </c>
      <c r="AT398" s="142"/>
      <c r="AU398" s="11" t="str">
        <f>IF(ISERROR(VLOOKUP(B398,'РЕОРГ 2008'!$A:$B,2,FALSE)),"",VLOOKUP(B398,'РЕОРГ 2008'!$A:$B,2,FALSE))</f>
        <v/>
      </c>
      <c r="AV398" s="12" t="s">
        <v>8028</v>
      </c>
      <c r="AW398" s="31" t="e">
        <f>LEFT(#REF!,2)</f>
        <v>#REF!</v>
      </c>
      <c r="AX398" s="12" t="str">
        <f t="shared" si="230"/>
        <v>7/0581</v>
      </c>
      <c r="AZ398" t="str">
        <f>IF(ISERROR(VLOOKUP(B398,'РЕОРГ 01.08.2009'!$A:$B,2,FALSE)),"",VLOOKUP(B398,'РЕОРГ 01.08.2009'!$A:$B,2,FALSE))</f>
        <v/>
      </c>
      <c r="BA398" s="12" t="s">
        <v>8028</v>
      </c>
      <c r="BB398" t="e">
        <f>LEFT(#REF!,2)</f>
        <v>#REF!</v>
      </c>
      <c r="BC398" s="12" t="str">
        <f t="shared" si="231"/>
        <v>7/0581</v>
      </c>
      <c r="BE398" t="str">
        <f>IF(ISERROR(VLOOKUP(B398,'РЕОРГ 01.10.2009'!A:C,3,FALSE)),"",VLOOKUP(B398,'РЕОРГ 01.10.2009'!A:C,3,FALSE))</f>
        <v/>
      </c>
      <c r="BF398" s="12" t="str">
        <f t="shared" si="226"/>
        <v>Опер.касса №4378/091</v>
      </c>
      <c r="BG398" t="e">
        <f>LEFT(#REF!,2)</f>
        <v>#REF!</v>
      </c>
      <c r="BH398" s="12" t="str">
        <f t="shared" si="232"/>
        <v>4378/091</v>
      </c>
      <c r="BJ398" t="str">
        <f>IF(ISERROR(VLOOKUP($B398,'РЕОРГ 01.05.2010'!A:B,2,FALSE)),"",VLOOKUP($B398,'РЕОРГ 01.05.2010'!A:B,2,FALSE))</f>
        <v/>
      </c>
      <c r="BK398" s="12" t="str">
        <f t="shared" si="227"/>
        <v>Опер.касса №4378/091</v>
      </c>
      <c r="BL398" t="e">
        <f>LEFT(#REF!,2)</f>
        <v>#REF!</v>
      </c>
      <c r="BM398" s="12" t="str">
        <f t="shared" si="233"/>
        <v>4378/091</v>
      </c>
      <c r="BO398" t="str">
        <f>IF(ISERROR(VLOOKUP($B398,'РЕОРГ 01.08.2010'!A:B,2,FALSE)),"",VLOOKUP($B398,'РЕОРГ 01.08.2010'!A:B,2,FALSE))</f>
        <v/>
      </c>
      <c r="BP398" s="12" t="str">
        <f t="shared" si="228"/>
        <v>Опер.касса №4378/091</v>
      </c>
      <c r="BQ398" t="e">
        <f>LEFT(#REF!,2)</f>
        <v>#REF!</v>
      </c>
      <c r="BR398" s="12" t="str">
        <f t="shared" si="234"/>
        <v>4378/091</v>
      </c>
    </row>
    <row r="399" spans="1:70" ht="12.75" customHeight="1">
      <c r="A399" t="str">
        <f t="shared" si="229"/>
        <v>4378/092</v>
      </c>
      <c r="B399" s="133">
        <v>459</v>
      </c>
      <c r="C399" s="1" t="s">
        <v>4035</v>
      </c>
      <c r="D399" s="32" t="s">
        <v>1931</v>
      </c>
      <c r="E399" s="1" t="s">
        <v>4036</v>
      </c>
      <c r="F399" s="1" t="s">
        <v>4493</v>
      </c>
      <c r="G399" s="1" t="s">
        <v>4037</v>
      </c>
      <c r="H399" s="1" t="s">
        <v>4038</v>
      </c>
      <c r="I399" s="1" t="s">
        <v>1765</v>
      </c>
      <c r="J399" s="1"/>
      <c r="K399" s="1">
        <v>1</v>
      </c>
      <c r="L399" s="32" t="s">
        <v>4049</v>
      </c>
      <c r="M399" s="8" t="s">
        <v>11991</v>
      </c>
      <c r="N399" s="2" t="s">
        <v>12076</v>
      </c>
      <c r="O399" s="173"/>
      <c r="P399" s="168">
        <f t="shared" si="258"/>
        <v>396</v>
      </c>
      <c r="Q399" s="138">
        <f t="shared" si="252"/>
        <v>25</v>
      </c>
      <c r="R399" s="138">
        <f t="shared" si="253"/>
        <v>50</v>
      </c>
      <c r="S399" s="138" t="e">
        <f t="shared" si="254"/>
        <v>#VALUE!</v>
      </c>
      <c r="T399" s="138" t="e">
        <f t="shared" si="255"/>
        <v>#VALUE!</v>
      </c>
      <c r="U399" s="138" t="e">
        <f t="shared" si="256"/>
        <v>#VALUE!</v>
      </c>
      <c r="V399" s="138" t="e">
        <f t="shared" si="257"/>
        <v>#VALUE!</v>
      </c>
      <c r="W399" s="158" t="str">
        <f t="shared" si="235"/>
        <v>08:00 15:00(11:00 12:00)</v>
      </c>
      <c r="X399" s="159" t="e">
        <f>HLOOKUP(SEARCH("2",$M399)-1,$Q$3:$V399,$P399+1,FALSE)</f>
        <v>#VALUE!</v>
      </c>
      <c r="Y399" s="160" t="e">
        <f t="shared" si="236"/>
        <v>#VALUE!</v>
      </c>
      <c r="Z399" s="161" t="e">
        <f t="shared" si="237"/>
        <v>#VALUE!</v>
      </c>
      <c r="AA399" s="158" t="str">
        <f t="shared" si="238"/>
        <v>выходной</v>
      </c>
      <c r="AB399" s="159">
        <f>HLOOKUP(SEARCH("3",$M399)-1,$Q$3:$V399,$P399+1,FALSE)</f>
        <v>25</v>
      </c>
      <c r="AC399" s="160" t="str">
        <f t="shared" si="239"/>
        <v>08:00 15:00(11:00 12:00)|08:00 14:00(11:00 12:00)</v>
      </c>
      <c r="AD399" s="161" t="str">
        <f t="shared" si="240"/>
        <v>08:00 15:00(11:00 12:00)</v>
      </c>
      <c r="AE399" s="158" t="str">
        <f t="shared" si="241"/>
        <v>08:00 15:00(11:00 12:00)</v>
      </c>
      <c r="AF399" s="159" t="e">
        <f>HLOOKUP(SEARCH("4",$M399)-1,$Q$3:$V399,$P399+1,FALSE)</f>
        <v>#VALUE!</v>
      </c>
      <c r="AG399" s="161" t="e">
        <f t="shared" si="242"/>
        <v>#VALUE!</v>
      </c>
      <c r="AH399" s="161" t="e">
        <f t="shared" si="243"/>
        <v>#VALUE!</v>
      </c>
      <c r="AI399" s="158" t="str">
        <f t="shared" si="244"/>
        <v>выходной</v>
      </c>
      <c r="AJ399" s="159">
        <f>HLOOKUP(SEARCH("5",$M399)-1,$Q$3:$V399,$P399+1,FALSE)</f>
        <v>50</v>
      </c>
      <c r="AK399" s="161" t="str">
        <f t="shared" si="245"/>
        <v>08:00 14:00(11:00 12:00)</v>
      </c>
      <c r="AL399" s="161" t="e">
        <f t="shared" si="246"/>
        <v>#VALUE!</v>
      </c>
      <c r="AM399" s="158" t="str">
        <f t="shared" si="247"/>
        <v>08:00 14:00(11:00 12:00)</v>
      </c>
      <c r="AN399" s="159" t="e">
        <f>HLOOKUP(SEARCH("6",$M399)-1,$Q$3:$V399,$P399+1,FALSE)</f>
        <v>#VALUE!</v>
      </c>
      <c r="AO399" s="161" t="e">
        <f t="shared" si="248"/>
        <v>#VALUE!</v>
      </c>
      <c r="AP399" s="161" t="e">
        <f t="shared" si="249"/>
        <v>#VALUE!</v>
      </c>
      <c r="AQ399" s="162" t="str">
        <f t="shared" si="250"/>
        <v>выходной</v>
      </c>
      <c r="AR399" s="163" t="e">
        <f>HLOOKUP(SEARCH("7",$M399)-1,$Q$3:$V399,$P399+1,FALSE)</f>
        <v>#VALUE!</v>
      </c>
      <c r="AS399" s="164" t="str">
        <f t="shared" si="251"/>
        <v>выходной</v>
      </c>
      <c r="AT399" s="142"/>
      <c r="AU399" s="11" t="str">
        <f>IF(ISERROR(VLOOKUP(B399,'РЕОРГ 2008'!$A:$B,2,FALSE)),"",VLOOKUP(B399,'РЕОРГ 2008'!$A:$B,2,FALSE))</f>
        <v/>
      </c>
      <c r="AV399" s="12" t="s">
        <v>8029</v>
      </c>
      <c r="AW399" s="31" t="e">
        <f>LEFT(#REF!,2)</f>
        <v>#REF!</v>
      </c>
      <c r="AX399" s="12" t="str">
        <f t="shared" si="230"/>
        <v>7/0567</v>
      </c>
      <c r="AZ399" t="str">
        <f>IF(ISERROR(VLOOKUP(B399,'РЕОРГ 01.08.2009'!$A:$B,2,FALSE)),"",VLOOKUP(B399,'РЕОРГ 01.08.2009'!$A:$B,2,FALSE))</f>
        <v/>
      </c>
      <c r="BA399" s="12" t="s">
        <v>8029</v>
      </c>
      <c r="BB399" t="e">
        <f>LEFT(#REF!,2)</f>
        <v>#REF!</v>
      </c>
      <c r="BC399" s="12" t="str">
        <f t="shared" si="231"/>
        <v>7/0567</v>
      </c>
      <c r="BE399" t="str">
        <f>IF(ISERROR(VLOOKUP(B399,'РЕОРГ 01.10.2009'!A:C,3,FALSE)),"",VLOOKUP(B399,'РЕОРГ 01.10.2009'!A:C,3,FALSE))</f>
        <v/>
      </c>
      <c r="BF399" s="12" t="str">
        <f t="shared" si="226"/>
        <v>Опер.касса №4378/092</v>
      </c>
      <c r="BG399" t="e">
        <f>LEFT(#REF!,2)</f>
        <v>#REF!</v>
      </c>
      <c r="BH399" s="12" t="str">
        <f t="shared" si="232"/>
        <v>4378/092</v>
      </c>
      <c r="BJ399" t="str">
        <f>IF(ISERROR(VLOOKUP($B399,'РЕОРГ 01.05.2010'!A:B,2,FALSE)),"",VLOOKUP($B399,'РЕОРГ 01.05.2010'!A:B,2,FALSE))</f>
        <v/>
      </c>
      <c r="BK399" s="12" t="str">
        <f t="shared" si="227"/>
        <v>Опер.касса №4378/092</v>
      </c>
      <c r="BL399" t="e">
        <f>LEFT(#REF!,2)</f>
        <v>#REF!</v>
      </c>
      <c r="BM399" s="12" t="str">
        <f t="shared" si="233"/>
        <v>4378/092</v>
      </c>
      <c r="BO399" t="str">
        <f>IF(ISERROR(VLOOKUP($B399,'РЕОРГ 01.08.2010'!A:B,2,FALSE)),"",VLOOKUP($B399,'РЕОРГ 01.08.2010'!A:B,2,FALSE))</f>
        <v/>
      </c>
      <c r="BP399" s="12" t="str">
        <f t="shared" si="228"/>
        <v>Опер.касса №4378/092</v>
      </c>
      <c r="BQ399" t="e">
        <f>LEFT(#REF!,2)</f>
        <v>#REF!</v>
      </c>
      <c r="BR399" s="12" t="str">
        <f t="shared" si="234"/>
        <v>4378/092</v>
      </c>
    </row>
    <row r="400" spans="1:70" ht="12.75" customHeight="1">
      <c r="A400" t="str">
        <f t="shared" si="229"/>
        <v>4378/093</v>
      </c>
      <c r="B400" s="133">
        <v>460</v>
      </c>
      <c r="C400" s="1" t="s">
        <v>4039</v>
      </c>
      <c r="D400" s="32" t="s">
        <v>1931</v>
      </c>
      <c r="E400" s="1" t="s">
        <v>4040</v>
      </c>
      <c r="F400" s="1" t="s">
        <v>4493</v>
      </c>
      <c r="G400" s="1" t="s">
        <v>4041</v>
      </c>
      <c r="H400" s="1" t="s">
        <v>4042</v>
      </c>
      <c r="I400" s="1" t="s">
        <v>1766</v>
      </c>
      <c r="J400" s="1"/>
      <c r="K400" s="1">
        <v>0.25</v>
      </c>
      <c r="L400" s="32" t="s">
        <v>4049</v>
      </c>
      <c r="M400" s="8" t="s">
        <v>11789</v>
      </c>
      <c r="N400" s="2" t="s">
        <v>12077</v>
      </c>
      <c r="O400" s="173"/>
      <c r="P400" s="168">
        <f t="shared" si="258"/>
        <v>397</v>
      </c>
      <c r="Q400" s="138" t="e">
        <f t="shared" si="252"/>
        <v>#VALUE!</v>
      </c>
      <c r="R400" s="138" t="e">
        <f t="shared" si="253"/>
        <v>#VALUE!</v>
      </c>
      <c r="S400" s="138" t="e">
        <f t="shared" si="254"/>
        <v>#VALUE!</v>
      </c>
      <c r="T400" s="138" t="e">
        <f t="shared" si="255"/>
        <v>#VALUE!</v>
      </c>
      <c r="U400" s="138" t="e">
        <f t="shared" si="256"/>
        <v>#VALUE!</v>
      </c>
      <c r="V400" s="138" t="e">
        <f t="shared" si="257"/>
        <v>#VALUE!</v>
      </c>
      <c r="W400" s="158" t="str">
        <f t="shared" si="235"/>
        <v>08:00 18:00(12:30 13:30)</v>
      </c>
      <c r="X400" s="159" t="e">
        <f>HLOOKUP(SEARCH("2",$M400)-1,$Q$3:$V400,$P400+1,FALSE)</f>
        <v>#VALUE!</v>
      </c>
      <c r="Y400" s="160" t="e">
        <f t="shared" si="236"/>
        <v>#VALUE!</v>
      </c>
      <c r="Z400" s="161" t="e">
        <f t="shared" si="237"/>
        <v>#VALUE!</v>
      </c>
      <c r="AA400" s="158" t="str">
        <f t="shared" si="238"/>
        <v>выходной</v>
      </c>
      <c r="AB400" s="159" t="e">
        <f>HLOOKUP(SEARCH("3",$M400)-1,$Q$3:$V400,$P400+1,FALSE)</f>
        <v>#VALUE!</v>
      </c>
      <c r="AC400" s="160" t="e">
        <f t="shared" si="239"/>
        <v>#VALUE!</v>
      </c>
      <c r="AD400" s="161" t="e">
        <f t="shared" si="240"/>
        <v>#VALUE!</v>
      </c>
      <c r="AE400" s="158" t="str">
        <f t="shared" si="241"/>
        <v>выходной</v>
      </c>
      <c r="AF400" s="159" t="e">
        <f>HLOOKUP(SEARCH("4",$M400)-1,$Q$3:$V400,$P400+1,FALSE)</f>
        <v>#VALUE!</v>
      </c>
      <c r="AG400" s="161" t="e">
        <f t="shared" si="242"/>
        <v>#VALUE!</v>
      </c>
      <c r="AH400" s="161" t="e">
        <f t="shared" si="243"/>
        <v>#VALUE!</v>
      </c>
      <c r="AI400" s="158" t="str">
        <f t="shared" si="244"/>
        <v>выходной</v>
      </c>
      <c r="AJ400" s="159" t="e">
        <f>HLOOKUP(SEARCH("5",$M400)-1,$Q$3:$V400,$P400+1,FALSE)</f>
        <v>#VALUE!</v>
      </c>
      <c r="AK400" s="161" t="e">
        <f t="shared" si="245"/>
        <v>#VALUE!</v>
      </c>
      <c r="AL400" s="161" t="e">
        <f t="shared" si="246"/>
        <v>#VALUE!</v>
      </c>
      <c r="AM400" s="158" t="str">
        <f t="shared" si="247"/>
        <v>выходной</v>
      </c>
      <c r="AN400" s="159" t="e">
        <f>HLOOKUP(SEARCH("6",$M400)-1,$Q$3:$V400,$P400+1,FALSE)</f>
        <v>#VALUE!</v>
      </c>
      <c r="AO400" s="161" t="e">
        <f t="shared" si="248"/>
        <v>#VALUE!</v>
      </c>
      <c r="AP400" s="161" t="e">
        <f t="shared" si="249"/>
        <v>#VALUE!</v>
      </c>
      <c r="AQ400" s="162" t="str">
        <f t="shared" si="250"/>
        <v>выходной</v>
      </c>
      <c r="AR400" s="163" t="e">
        <f>HLOOKUP(SEARCH("7",$M400)-1,$Q$3:$V400,$P400+1,FALSE)</f>
        <v>#VALUE!</v>
      </c>
      <c r="AS400" s="164" t="str">
        <f t="shared" si="251"/>
        <v>выходной</v>
      </c>
      <c r="AT400" s="142"/>
      <c r="AU400" s="11" t="str">
        <f>IF(ISERROR(VLOOKUP(B400,'РЕОРГ 2008'!$A:$B,2,FALSE)),"",VLOOKUP(B400,'РЕОРГ 2008'!$A:$B,2,FALSE))</f>
        <v/>
      </c>
      <c r="AV400" s="12" t="str">
        <f t="shared" si="224"/>
        <v>Опер.касса №4378/093</v>
      </c>
      <c r="AW400" s="31" t="e">
        <f>LEFT(#REF!,2)</f>
        <v>#REF!</v>
      </c>
      <c r="AX400" s="12" t="str">
        <f t="shared" si="230"/>
        <v>4378/093</v>
      </c>
      <c r="AZ400" t="str">
        <f>IF(ISERROR(VLOOKUP(B400,'РЕОРГ 01.08.2009'!$A:$B,2,FALSE)),"",VLOOKUP(B400,'РЕОРГ 01.08.2009'!$A:$B,2,FALSE))</f>
        <v/>
      </c>
      <c r="BA400" s="12" t="str">
        <f t="shared" si="225"/>
        <v>Опер.касса №4378/093</v>
      </c>
      <c r="BB400" t="e">
        <f>LEFT(#REF!,2)</f>
        <v>#REF!</v>
      </c>
      <c r="BC400" s="12" t="str">
        <f t="shared" si="231"/>
        <v>4378/093</v>
      </c>
      <c r="BE400" t="str">
        <f>IF(ISERROR(VLOOKUP(B400,'РЕОРГ 01.10.2009'!A:C,3,FALSE)),"",VLOOKUP(B400,'РЕОРГ 01.10.2009'!A:C,3,FALSE))</f>
        <v/>
      </c>
      <c r="BF400" s="12" t="str">
        <f t="shared" si="226"/>
        <v>Опер.касса №4378/093</v>
      </c>
      <c r="BG400" t="e">
        <f>LEFT(#REF!,2)</f>
        <v>#REF!</v>
      </c>
      <c r="BH400" s="12" t="str">
        <f t="shared" si="232"/>
        <v>4378/093</v>
      </c>
      <c r="BJ400" t="str">
        <f>IF(ISERROR(VLOOKUP($B400,'РЕОРГ 01.05.2010'!A:B,2,FALSE)),"",VLOOKUP($B400,'РЕОРГ 01.05.2010'!A:B,2,FALSE))</f>
        <v/>
      </c>
      <c r="BK400" s="12" t="str">
        <f t="shared" si="227"/>
        <v>Опер.касса №4378/093</v>
      </c>
      <c r="BL400" t="e">
        <f>LEFT(#REF!,2)</f>
        <v>#REF!</v>
      </c>
      <c r="BM400" s="12" t="str">
        <f t="shared" si="233"/>
        <v>4378/093</v>
      </c>
      <c r="BO400" t="str">
        <f>IF(ISERROR(VLOOKUP($B400,'РЕОРГ 01.08.2010'!A:B,2,FALSE)),"",VLOOKUP($B400,'РЕОРГ 01.08.2010'!A:B,2,FALSE))</f>
        <v/>
      </c>
      <c r="BP400" s="12" t="str">
        <f t="shared" si="228"/>
        <v>Опер.касса №4378/093</v>
      </c>
      <c r="BQ400" t="e">
        <f>LEFT(#REF!,2)</f>
        <v>#REF!</v>
      </c>
      <c r="BR400" s="12" t="str">
        <f t="shared" si="234"/>
        <v>4378/093</v>
      </c>
    </row>
    <row r="401" spans="1:70" ht="12.75" customHeight="1">
      <c r="A401" t="str">
        <f t="shared" si="229"/>
        <v>4378/094</v>
      </c>
      <c r="B401" s="133">
        <v>461</v>
      </c>
      <c r="C401" s="1" t="s">
        <v>4043</v>
      </c>
      <c r="D401" s="32" t="s">
        <v>1926</v>
      </c>
      <c r="E401" s="1" t="s">
        <v>3949</v>
      </c>
      <c r="F401" s="1" t="s">
        <v>4493</v>
      </c>
      <c r="G401" s="1" t="s">
        <v>4353</v>
      </c>
      <c r="H401" s="1" t="s">
        <v>4354</v>
      </c>
      <c r="I401" s="1" t="s">
        <v>4355</v>
      </c>
      <c r="J401" s="1"/>
      <c r="K401" s="1">
        <v>6</v>
      </c>
      <c r="L401" s="32" t="s">
        <v>4051</v>
      </c>
      <c r="M401" s="8" t="s">
        <v>11773</v>
      </c>
      <c r="N401" s="2" t="s">
        <v>12067</v>
      </c>
      <c r="O401" s="173"/>
      <c r="P401" s="168">
        <f t="shared" si="258"/>
        <v>398</v>
      </c>
      <c r="Q401" s="138">
        <f t="shared" si="252"/>
        <v>25</v>
      </c>
      <c r="R401" s="138">
        <f t="shared" si="253"/>
        <v>50</v>
      </c>
      <c r="S401" s="138">
        <f t="shared" si="254"/>
        <v>75</v>
      </c>
      <c r="T401" s="138">
        <f t="shared" si="255"/>
        <v>100</v>
      </c>
      <c r="U401" s="138">
        <f t="shared" si="256"/>
        <v>125</v>
      </c>
      <c r="V401" s="138" t="e">
        <f t="shared" si="257"/>
        <v>#VALUE!</v>
      </c>
      <c r="W401" s="158" t="str">
        <f t="shared" si="235"/>
        <v>08:00 18:00(13:00 14:00)</v>
      </c>
      <c r="X401" s="159">
        <f>HLOOKUP(SEARCH("2",$M401)-1,$Q$3:$V401,$P401+1,FALSE)</f>
        <v>25</v>
      </c>
      <c r="Y401" s="160" t="str">
        <f t="shared" si="236"/>
        <v>08:00 18:00(13:00 14:00)|08:00 18:00(13:00 14:00)|08:00 18:00(13:00 14:00)|08:00 18:00(13:00 14:00)|08:00 14:00</v>
      </c>
      <c r="Z401" s="161" t="str">
        <f t="shared" si="237"/>
        <v>08:00 18:00(13:00 14:00)</v>
      </c>
      <c r="AA401" s="158" t="str">
        <f t="shared" si="238"/>
        <v>08:00 18:00(13:00 14:00)</v>
      </c>
      <c r="AB401" s="159">
        <f>HLOOKUP(SEARCH("3",$M401)-1,$Q$3:$V401,$P401+1,FALSE)</f>
        <v>50</v>
      </c>
      <c r="AC401" s="160" t="str">
        <f t="shared" si="239"/>
        <v>08:00 18:00(13:00 14:00)|08:00 18:00(13:00 14:00)|08:00 18:00(13:00 14:00)|08:00 14:00</v>
      </c>
      <c r="AD401" s="161" t="str">
        <f t="shared" si="240"/>
        <v>08:00 18:00(13:00 14:00)</v>
      </c>
      <c r="AE401" s="158" t="str">
        <f t="shared" si="241"/>
        <v>08:00 18:00(13:00 14:00)</v>
      </c>
      <c r="AF401" s="159">
        <f>HLOOKUP(SEARCH("4",$M401)-1,$Q$3:$V401,$P401+1,FALSE)</f>
        <v>75</v>
      </c>
      <c r="AG401" s="161" t="str">
        <f t="shared" si="242"/>
        <v>08:00 18:00(13:00 14:00)|08:00 18:00(13:00 14:00)|08:00 14:00</v>
      </c>
      <c r="AH401" s="161" t="str">
        <f t="shared" si="243"/>
        <v>08:00 18:00(13:00 14:00)</v>
      </c>
      <c r="AI401" s="158" t="str">
        <f t="shared" si="244"/>
        <v>08:00 18:00(13:00 14:00)</v>
      </c>
      <c r="AJ401" s="159">
        <f>HLOOKUP(SEARCH("5",$M401)-1,$Q$3:$V401,$P401+1,FALSE)</f>
        <v>100</v>
      </c>
      <c r="AK401" s="161" t="str">
        <f t="shared" si="245"/>
        <v>08:00 18:00(13:00 14:00)|08:00 14:00</v>
      </c>
      <c r="AL401" s="161" t="str">
        <f t="shared" si="246"/>
        <v>08:00 18:00(13:00 14:00)</v>
      </c>
      <c r="AM401" s="158" t="str">
        <f t="shared" si="247"/>
        <v>08:00 18:00(13:00 14:00)</v>
      </c>
      <c r="AN401" s="159">
        <f>HLOOKUP(SEARCH("6",$M401)-1,$Q$3:$V401,$P401+1,FALSE)</f>
        <v>125</v>
      </c>
      <c r="AO401" s="161" t="str">
        <f t="shared" si="248"/>
        <v>08:00 14:00</v>
      </c>
      <c r="AP401" s="161" t="e">
        <f t="shared" si="249"/>
        <v>#VALUE!</v>
      </c>
      <c r="AQ401" s="162" t="str">
        <f t="shared" si="250"/>
        <v>08:00 14:00</v>
      </c>
      <c r="AR401" s="163" t="e">
        <f>HLOOKUP(SEARCH("7",$M401)-1,$Q$3:$V401,$P401+1,FALSE)</f>
        <v>#VALUE!</v>
      </c>
      <c r="AS401" s="164" t="str">
        <f t="shared" si="251"/>
        <v>выходной</v>
      </c>
      <c r="AT401" s="142"/>
      <c r="AU401" s="11" t="str">
        <f>IF(ISERROR(VLOOKUP(B401,'РЕОРГ 2008'!$A:$B,2,FALSE)),"",VLOOKUP(B401,'РЕОРГ 2008'!$A:$B,2,FALSE))</f>
        <v/>
      </c>
      <c r="AV401" s="12" t="str">
        <f t="shared" si="224"/>
        <v>Доп.офис №4378/094</v>
      </c>
      <c r="AW401" s="31" t="e">
        <f>LEFT(#REF!,2)</f>
        <v>#REF!</v>
      </c>
      <c r="AX401" s="12" t="str">
        <f t="shared" si="230"/>
        <v>4378/094</v>
      </c>
      <c r="AZ401" t="str">
        <f>IF(ISERROR(VLOOKUP(B401,'РЕОРГ 01.08.2009'!$A:$B,2,FALSE)),"",VLOOKUP(B401,'РЕОРГ 01.08.2009'!$A:$B,2,FALSE))</f>
        <v/>
      </c>
      <c r="BA401" s="12" t="str">
        <f t="shared" si="225"/>
        <v>Доп.офис №4378/094</v>
      </c>
      <c r="BB401" t="e">
        <f>LEFT(#REF!,2)</f>
        <v>#REF!</v>
      </c>
      <c r="BC401" s="12" t="str">
        <f t="shared" si="231"/>
        <v>4378/094</v>
      </c>
      <c r="BE401" t="str">
        <f>IF(ISERROR(VLOOKUP(B401,'РЕОРГ 01.10.2009'!A:C,3,FALSE)),"",VLOOKUP(B401,'РЕОРГ 01.10.2009'!A:C,3,FALSE))</f>
        <v/>
      </c>
      <c r="BF401" s="12" t="str">
        <f t="shared" si="226"/>
        <v>Доп.офис №4378/094</v>
      </c>
      <c r="BG401" t="e">
        <f>LEFT(#REF!,2)</f>
        <v>#REF!</v>
      </c>
      <c r="BH401" s="12" t="str">
        <f t="shared" si="232"/>
        <v>4378/094</v>
      </c>
      <c r="BJ401" t="str">
        <f>IF(ISERROR(VLOOKUP($B401,'РЕОРГ 01.05.2010'!A:B,2,FALSE)),"",VLOOKUP($B401,'РЕОРГ 01.05.2010'!A:B,2,FALSE))</f>
        <v/>
      </c>
      <c r="BK401" s="12" t="str">
        <f t="shared" si="227"/>
        <v>Доп.офис №4378/094</v>
      </c>
      <c r="BL401" t="e">
        <f>LEFT(#REF!,2)</f>
        <v>#REF!</v>
      </c>
      <c r="BM401" s="12" t="str">
        <f t="shared" si="233"/>
        <v>4378/094</v>
      </c>
      <c r="BO401" t="str">
        <f>IF(ISERROR(VLOOKUP($B401,'РЕОРГ 01.08.2010'!A:B,2,FALSE)),"",VLOOKUP($B401,'РЕОРГ 01.08.2010'!A:B,2,FALSE))</f>
        <v/>
      </c>
      <c r="BP401" s="12" t="str">
        <f t="shared" si="228"/>
        <v>Доп.офис №4378/094</v>
      </c>
      <c r="BQ401" t="e">
        <f>LEFT(#REF!,2)</f>
        <v>#REF!</v>
      </c>
      <c r="BR401" s="12" t="str">
        <f t="shared" si="234"/>
        <v>4378/094</v>
      </c>
    </row>
    <row r="402" spans="1:70" ht="12.75" customHeight="1">
      <c r="A402" t="str">
        <f t="shared" si="229"/>
        <v>4378/095</v>
      </c>
      <c r="B402" s="133">
        <v>462</v>
      </c>
      <c r="C402" s="1" t="s">
        <v>4356</v>
      </c>
      <c r="D402" s="32" t="s">
        <v>1931</v>
      </c>
      <c r="E402" s="1" t="s">
        <v>4357</v>
      </c>
      <c r="F402" s="1" t="s">
        <v>4493</v>
      </c>
      <c r="G402" s="1" t="s">
        <v>9475</v>
      </c>
      <c r="H402" s="1" t="s">
        <v>4358</v>
      </c>
      <c r="I402" s="1" t="s">
        <v>1767</v>
      </c>
      <c r="J402" s="1"/>
      <c r="K402" s="1">
        <v>0.75</v>
      </c>
      <c r="L402" s="32" t="s">
        <v>4049</v>
      </c>
      <c r="M402" s="8" t="s">
        <v>11872</v>
      </c>
      <c r="N402" s="2" t="s">
        <v>12078</v>
      </c>
      <c r="O402" s="173"/>
      <c r="P402" s="168">
        <f t="shared" si="258"/>
        <v>399</v>
      </c>
      <c r="Q402" s="138">
        <f t="shared" si="252"/>
        <v>25</v>
      </c>
      <c r="R402" s="138">
        <f t="shared" si="253"/>
        <v>50</v>
      </c>
      <c r="S402" s="138">
        <f t="shared" si="254"/>
        <v>75</v>
      </c>
      <c r="T402" s="138" t="e">
        <f t="shared" si="255"/>
        <v>#VALUE!</v>
      </c>
      <c r="U402" s="138" t="e">
        <f t="shared" si="256"/>
        <v>#VALUE!</v>
      </c>
      <c r="V402" s="138" t="e">
        <f t="shared" si="257"/>
        <v>#VALUE!</v>
      </c>
      <c r="W402" s="158" t="str">
        <f t="shared" si="235"/>
        <v>07:30 15:30(12:00 13:00)</v>
      </c>
      <c r="X402" s="159">
        <f>HLOOKUP(SEARCH("2",$M402)-1,$Q$3:$V402,$P402+1,FALSE)</f>
        <v>25</v>
      </c>
      <c r="Y402" s="160" t="str">
        <f t="shared" si="236"/>
        <v>07:30 15:30(12:00 13:00)|07:30 15:30(12:00 13:00)|07:30 15:30(12:00 13:00)</v>
      </c>
      <c r="Z402" s="161" t="str">
        <f t="shared" si="237"/>
        <v>07:30 15:30(12:00 13:00)</v>
      </c>
      <c r="AA402" s="158" t="str">
        <f t="shared" si="238"/>
        <v>07:30 15:30(12:00 13:00)</v>
      </c>
      <c r="AB402" s="159">
        <f>HLOOKUP(SEARCH("3",$M402)-1,$Q$3:$V402,$P402+1,FALSE)</f>
        <v>50</v>
      </c>
      <c r="AC402" s="160" t="str">
        <f t="shared" si="239"/>
        <v>07:30 15:30(12:00 13:00)|07:30 15:30(12:00 13:00)</v>
      </c>
      <c r="AD402" s="161" t="str">
        <f t="shared" si="240"/>
        <v>07:30 15:30(12:00 13:00)</v>
      </c>
      <c r="AE402" s="158" t="str">
        <f t="shared" si="241"/>
        <v>07:30 15:30(12:00 13:00)</v>
      </c>
      <c r="AF402" s="159">
        <f>HLOOKUP(SEARCH("4",$M402)-1,$Q$3:$V402,$P402+1,FALSE)</f>
        <v>75</v>
      </c>
      <c r="AG402" s="161" t="str">
        <f t="shared" si="242"/>
        <v>07:30 15:30(12:00 13:00)</v>
      </c>
      <c r="AH402" s="161" t="e">
        <f t="shared" si="243"/>
        <v>#VALUE!</v>
      </c>
      <c r="AI402" s="158" t="str">
        <f t="shared" si="244"/>
        <v>07:30 15:30(12:00 13:00)</v>
      </c>
      <c r="AJ402" s="159" t="e">
        <f>HLOOKUP(SEARCH("5",$M402)-1,$Q$3:$V402,$P402+1,FALSE)</f>
        <v>#VALUE!</v>
      </c>
      <c r="AK402" s="161" t="e">
        <f t="shared" si="245"/>
        <v>#VALUE!</v>
      </c>
      <c r="AL402" s="161" t="e">
        <f t="shared" si="246"/>
        <v>#VALUE!</v>
      </c>
      <c r="AM402" s="158" t="str">
        <f t="shared" si="247"/>
        <v>выходной</v>
      </c>
      <c r="AN402" s="159" t="e">
        <f>HLOOKUP(SEARCH("6",$M402)-1,$Q$3:$V402,$P402+1,FALSE)</f>
        <v>#VALUE!</v>
      </c>
      <c r="AO402" s="161" t="e">
        <f t="shared" si="248"/>
        <v>#VALUE!</v>
      </c>
      <c r="AP402" s="161" t="e">
        <f t="shared" si="249"/>
        <v>#VALUE!</v>
      </c>
      <c r="AQ402" s="162" t="str">
        <f t="shared" si="250"/>
        <v>выходной</v>
      </c>
      <c r="AR402" s="163" t="e">
        <f>HLOOKUP(SEARCH("7",$M402)-1,$Q$3:$V402,$P402+1,FALSE)</f>
        <v>#VALUE!</v>
      </c>
      <c r="AS402" s="164" t="str">
        <f t="shared" si="251"/>
        <v>выходной</v>
      </c>
      <c r="AT402" s="142"/>
      <c r="AU402" s="11" t="str">
        <f>IF(ISERROR(VLOOKUP(B402,'РЕОРГ 2008'!$A:$B,2,FALSE)),"",VLOOKUP(B402,'РЕОРГ 2008'!$A:$B,2,FALSE))</f>
        <v/>
      </c>
      <c r="AV402" s="12" t="str">
        <f t="shared" si="224"/>
        <v>Опер.касса №4378/095</v>
      </c>
      <c r="AW402" s="31" t="e">
        <f>LEFT(#REF!,2)</f>
        <v>#REF!</v>
      </c>
      <c r="AX402" s="12" t="str">
        <f t="shared" si="230"/>
        <v>4378/095</v>
      </c>
      <c r="AZ402" t="str">
        <f>IF(ISERROR(VLOOKUP(B402,'РЕОРГ 01.08.2009'!$A:$B,2,FALSE)),"",VLOOKUP(B402,'РЕОРГ 01.08.2009'!$A:$B,2,FALSE))</f>
        <v/>
      </c>
      <c r="BA402" s="12" t="str">
        <f t="shared" si="225"/>
        <v>Опер.касса №4378/095</v>
      </c>
      <c r="BB402" t="e">
        <f>LEFT(#REF!,2)</f>
        <v>#REF!</v>
      </c>
      <c r="BC402" s="12" t="str">
        <f t="shared" si="231"/>
        <v>4378/095</v>
      </c>
      <c r="BE402" t="str">
        <f>IF(ISERROR(VLOOKUP(B402,'РЕОРГ 01.10.2009'!A:C,3,FALSE)),"",VLOOKUP(B402,'РЕОРГ 01.10.2009'!A:C,3,FALSE))</f>
        <v/>
      </c>
      <c r="BF402" s="12" t="str">
        <f t="shared" si="226"/>
        <v>Опер.касса №4378/095</v>
      </c>
      <c r="BG402" t="e">
        <f>LEFT(#REF!,2)</f>
        <v>#REF!</v>
      </c>
      <c r="BH402" s="12" t="str">
        <f t="shared" si="232"/>
        <v>4378/095</v>
      </c>
      <c r="BJ402" t="str">
        <f>IF(ISERROR(VLOOKUP($B402,'РЕОРГ 01.05.2010'!A:B,2,FALSE)),"",VLOOKUP($B402,'РЕОРГ 01.05.2010'!A:B,2,FALSE))</f>
        <v/>
      </c>
      <c r="BK402" s="12" t="str">
        <f t="shared" si="227"/>
        <v>Опер.касса №4378/095</v>
      </c>
      <c r="BL402" t="e">
        <f>LEFT(#REF!,2)</f>
        <v>#REF!</v>
      </c>
      <c r="BM402" s="12" t="str">
        <f t="shared" si="233"/>
        <v>4378/095</v>
      </c>
      <c r="BO402" t="str">
        <f>IF(ISERROR(VLOOKUP($B402,'РЕОРГ 01.08.2010'!A:B,2,FALSE)),"",VLOOKUP($B402,'РЕОРГ 01.08.2010'!A:B,2,FALSE))</f>
        <v/>
      </c>
      <c r="BP402" s="12" t="str">
        <f t="shared" si="228"/>
        <v>Опер.касса №4378/095</v>
      </c>
      <c r="BQ402" t="e">
        <f>LEFT(#REF!,2)</f>
        <v>#REF!</v>
      </c>
      <c r="BR402" s="12" t="str">
        <f t="shared" si="234"/>
        <v>4378/095</v>
      </c>
    </row>
    <row r="403" spans="1:70" ht="12.75" customHeight="1">
      <c r="A403" t="str">
        <f t="shared" si="229"/>
        <v>4378/096</v>
      </c>
      <c r="B403" s="133">
        <v>463</v>
      </c>
      <c r="C403" s="1" t="s">
        <v>11767</v>
      </c>
      <c r="D403" s="32" t="s">
        <v>1926</v>
      </c>
      <c r="E403" s="1" t="s">
        <v>4359</v>
      </c>
      <c r="F403" s="1" t="s">
        <v>4493</v>
      </c>
      <c r="G403" s="1" t="s">
        <v>4360</v>
      </c>
      <c r="H403" s="1" t="s">
        <v>4361</v>
      </c>
      <c r="I403" s="1" t="s">
        <v>9662</v>
      </c>
      <c r="J403" s="1"/>
      <c r="K403" s="1">
        <v>6</v>
      </c>
      <c r="L403" s="32" t="s">
        <v>4051</v>
      </c>
      <c r="M403" s="8" t="s">
        <v>11773</v>
      </c>
      <c r="N403" s="2" t="s">
        <v>12067</v>
      </c>
      <c r="O403" s="173"/>
      <c r="P403" s="168">
        <f t="shared" si="258"/>
        <v>400</v>
      </c>
      <c r="Q403" s="138">
        <f t="shared" si="252"/>
        <v>25</v>
      </c>
      <c r="R403" s="138">
        <f t="shared" si="253"/>
        <v>50</v>
      </c>
      <c r="S403" s="138">
        <f t="shared" si="254"/>
        <v>75</v>
      </c>
      <c r="T403" s="138">
        <f t="shared" si="255"/>
        <v>100</v>
      </c>
      <c r="U403" s="138">
        <f t="shared" si="256"/>
        <v>125</v>
      </c>
      <c r="V403" s="138" t="e">
        <f t="shared" si="257"/>
        <v>#VALUE!</v>
      </c>
      <c r="W403" s="158" t="str">
        <f t="shared" si="235"/>
        <v>08:00 18:00(13:00 14:00)</v>
      </c>
      <c r="X403" s="159">
        <f>HLOOKUP(SEARCH("2",$M403)-1,$Q$3:$V403,$P403+1,FALSE)</f>
        <v>25</v>
      </c>
      <c r="Y403" s="160" t="str">
        <f t="shared" si="236"/>
        <v>08:00 18:00(13:00 14:00)|08:00 18:00(13:00 14:00)|08:00 18:00(13:00 14:00)|08:00 18:00(13:00 14:00)|08:00 14:00</v>
      </c>
      <c r="Z403" s="161" t="str">
        <f t="shared" si="237"/>
        <v>08:00 18:00(13:00 14:00)</v>
      </c>
      <c r="AA403" s="158" t="str">
        <f t="shared" si="238"/>
        <v>08:00 18:00(13:00 14:00)</v>
      </c>
      <c r="AB403" s="159">
        <f>HLOOKUP(SEARCH("3",$M403)-1,$Q$3:$V403,$P403+1,FALSE)</f>
        <v>50</v>
      </c>
      <c r="AC403" s="160" t="str">
        <f t="shared" si="239"/>
        <v>08:00 18:00(13:00 14:00)|08:00 18:00(13:00 14:00)|08:00 18:00(13:00 14:00)|08:00 14:00</v>
      </c>
      <c r="AD403" s="161" t="str">
        <f t="shared" si="240"/>
        <v>08:00 18:00(13:00 14:00)</v>
      </c>
      <c r="AE403" s="158" t="str">
        <f t="shared" si="241"/>
        <v>08:00 18:00(13:00 14:00)</v>
      </c>
      <c r="AF403" s="159">
        <f>HLOOKUP(SEARCH("4",$M403)-1,$Q$3:$V403,$P403+1,FALSE)</f>
        <v>75</v>
      </c>
      <c r="AG403" s="161" t="str">
        <f t="shared" si="242"/>
        <v>08:00 18:00(13:00 14:00)|08:00 18:00(13:00 14:00)|08:00 14:00</v>
      </c>
      <c r="AH403" s="161" t="str">
        <f t="shared" si="243"/>
        <v>08:00 18:00(13:00 14:00)</v>
      </c>
      <c r="AI403" s="158" t="str">
        <f t="shared" si="244"/>
        <v>08:00 18:00(13:00 14:00)</v>
      </c>
      <c r="AJ403" s="159">
        <f>HLOOKUP(SEARCH("5",$M403)-1,$Q$3:$V403,$P403+1,FALSE)</f>
        <v>100</v>
      </c>
      <c r="AK403" s="161" t="str">
        <f t="shared" si="245"/>
        <v>08:00 18:00(13:00 14:00)|08:00 14:00</v>
      </c>
      <c r="AL403" s="161" t="str">
        <f t="shared" si="246"/>
        <v>08:00 18:00(13:00 14:00)</v>
      </c>
      <c r="AM403" s="158" t="str">
        <f t="shared" si="247"/>
        <v>08:00 18:00(13:00 14:00)</v>
      </c>
      <c r="AN403" s="159">
        <f>HLOOKUP(SEARCH("6",$M403)-1,$Q$3:$V403,$P403+1,FALSE)</f>
        <v>125</v>
      </c>
      <c r="AO403" s="161" t="str">
        <f t="shared" si="248"/>
        <v>08:00 14:00</v>
      </c>
      <c r="AP403" s="161" t="e">
        <f t="shared" si="249"/>
        <v>#VALUE!</v>
      </c>
      <c r="AQ403" s="162" t="str">
        <f t="shared" si="250"/>
        <v>08:00 14:00</v>
      </c>
      <c r="AR403" s="163" t="e">
        <f>HLOOKUP(SEARCH("7",$M403)-1,$Q$3:$V403,$P403+1,FALSE)</f>
        <v>#VALUE!</v>
      </c>
      <c r="AS403" s="164" t="str">
        <f t="shared" si="251"/>
        <v>выходной</v>
      </c>
      <c r="AT403" s="142"/>
      <c r="AU403" s="11" t="str">
        <f>IF(ISERROR(VLOOKUP(B403,'РЕОРГ 2008'!$A:$B,2,FALSE)),"",VLOOKUP(B403,'РЕОРГ 2008'!$A:$B,2,FALSE))</f>
        <v/>
      </c>
      <c r="AV403" s="12" t="str">
        <f t="shared" si="224"/>
        <v>Доп.офис №4378/096</v>
      </c>
      <c r="AW403" s="31" t="e">
        <f>LEFT(#REF!,2)</f>
        <v>#REF!</v>
      </c>
      <c r="AX403" s="12" t="str">
        <f t="shared" si="230"/>
        <v>4378/096</v>
      </c>
      <c r="AZ403" t="str">
        <f>IF(ISERROR(VLOOKUP(B403,'РЕОРГ 01.08.2009'!$A:$B,2,FALSE)),"",VLOOKUP(B403,'РЕОРГ 01.08.2009'!$A:$B,2,FALSE))</f>
        <v/>
      </c>
      <c r="BA403" s="12" t="str">
        <f t="shared" si="225"/>
        <v>Доп.офис №4378/096</v>
      </c>
      <c r="BB403" t="e">
        <f>LEFT(#REF!,2)</f>
        <v>#REF!</v>
      </c>
      <c r="BC403" s="12" t="str">
        <f t="shared" si="231"/>
        <v>4378/096</v>
      </c>
      <c r="BE403" t="str">
        <f>IF(ISERROR(VLOOKUP(B403,'РЕОРГ 01.10.2009'!A:C,3,FALSE)),"",VLOOKUP(B403,'РЕОРГ 01.10.2009'!A:C,3,FALSE))</f>
        <v/>
      </c>
      <c r="BF403" s="12" t="str">
        <f t="shared" si="226"/>
        <v>Доп.офис №4378/096</v>
      </c>
      <c r="BG403" t="e">
        <f>LEFT(#REF!,2)</f>
        <v>#REF!</v>
      </c>
      <c r="BH403" s="12" t="str">
        <f t="shared" si="232"/>
        <v>4378/096</v>
      </c>
      <c r="BJ403" t="str">
        <f>IF(ISERROR(VLOOKUP($B403,'РЕОРГ 01.05.2010'!A:B,2,FALSE)),"",VLOOKUP($B403,'РЕОРГ 01.05.2010'!A:B,2,FALSE))</f>
        <v/>
      </c>
      <c r="BK403" s="12" t="str">
        <f t="shared" si="227"/>
        <v>Доп.офис №4378/096</v>
      </c>
      <c r="BL403" t="e">
        <f>LEFT(#REF!,2)</f>
        <v>#REF!</v>
      </c>
      <c r="BM403" s="12" t="str">
        <f t="shared" si="233"/>
        <v>4378/096</v>
      </c>
      <c r="BO403" t="str">
        <f>IF(ISERROR(VLOOKUP($B403,'РЕОРГ 01.08.2010'!A:B,2,FALSE)),"",VLOOKUP($B403,'РЕОРГ 01.08.2010'!A:B,2,FALSE))</f>
        <v/>
      </c>
      <c r="BP403" s="12" t="str">
        <f t="shared" si="228"/>
        <v>Доп.офис №4378/096</v>
      </c>
      <c r="BQ403" t="e">
        <f>LEFT(#REF!,2)</f>
        <v>#REF!</v>
      </c>
      <c r="BR403" s="12" t="str">
        <f t="shared" si="234"/>
        <v>4378/096</v>
      </c>
    </row>
    <row r="404" spans="1:70" ht="12.75" customHeight="1">
      <c r="A404" t="str">
        <f t="shared" si="229"/>
        <v>4378/097</v>
      </c>
      <c r="B404" s="133">
        <v>464</v>
      </c>
      <c r="C404" s="1" t="s">
        <v>4362</v>
      </c>
      <c r="D404" s="32" t="s">
        <v>7017</v>
      </c>
      <c r="E404" s="1" t="s">
        <v>4363</v>
      </c>
      <c r="F404" s="1" t="s">
        <v>4493</v>
      </c>
      <c r="G404" s="1" t="s">
        <v>4364</v>
      </c>
      <c r="H404" s="1" t="s">
        <v>4365</v>
      </c>
      <c r="I404" s="1" t="s">
        <v>4366</v>
      </c>
      <c r="J404" s="1"/>
      <c r="K404" s="1">
        <v>12.25</v>
      </c>
      <c r="L404" s="32" t="s">
        <v>4052</v>
      </c>
      <c r="M404" s="8" t="s">
        <v>11773</v>
      </c>
      <c r="N404" s="2" t="s">
        <v>12079</v>
      </c>
      <c r="O404" s="173"/>
      <c r="P404" s="168">
        <f t="shared" si="258"/>
        <v>401</v>
      </c>
      <c r="Q404" s="138">
        <f t="shared" si="252"/>
        <v>12</v>
      </c>
      <c r="R404" s="138">
        <f t="shared" si="253"/>
        <v>24</v>
      </c>
      <c r="S404" s="138">
        <f t="shared" si="254"/>
        <v>36</v>
      </c>
      <c r="T404" s="138">
        <f t="shared" si="255"/>
        <v>48</v>
      </c>
      <c r="U404" s="138">
        <f t="shared" si="256"/>
        <v>60</v>
      </c>
      <c r="V404" s="138" t="e">
        <f t="shared" si="257"/>
        <v>#VALUE!</v>
      </c>
      <c r="W404" s="158" t="str">
        <f t="shared" si="235"/>
        <v>08:00 17:00</v>
      </c>
      <c r="X404" s="159">
        <f>HLOOKUP(SEARCH("2",$M404)-1,$Q$3:$V404,$P404+1,FALSE)</f>
        <v>12</v>
      </c>
      <c r="Y404" s="160" t="str">
        <f t="shared" si="236"/>
        <v>08:00 17:00|08:00 17:00|08:00 17:00|08:00 17:00|08:00 13:00</v>
      </c>
      <c r="Z404" s="161" t="str">
        <f t="shared" si="237"/>
        <v>08:00 17:00</v>
      </c>
      <c r="AA404" s="158" t="str">
        <f t="shared" si="238"/>
        <v>08:00 17:00</v>
      </c>
      <c r="AB404" s="159">
        <f>HLOOKUP(SEARCH("3",$M404)-1,$Q$3:$V404,$P404+1,FALSE)</f>
        <v>24</v>
      </c>
      <c r="AC404" s="160" t="str">
        <f t="shared" si="239"/>
        <v>08:00 17:00|08:00 17:00|08:00 17:00|08:00 13:00</v>
      </c>
      <c r="AD404" s="161" t="str">
        <f t="shared" si="240"/>
        <v>08:00 17:00</v>
      </c>
      <c r="AE404" s="158" t="str">
        <f t="shared" si="241"/>
        <v>08:00 17:00</v>
      </c>
      <c r="AF404" s="159">
        <f>HLOOKUP(SEARCH("4",$M404)-1,$Q$3:$V404,$P404+1,FALSE)</f>
        <v>36</v>
      </c>
      <c r="AG404" s="161" t="str">
        <f t="shared" si="242"/>
        <v>08:00 17:00|08:00 17:00|08:00 13:00</v>
      </c>
      <c r="AH404" s="161" t="str">
        <f t="shared" si="243"/>
        <v>08:00 17:00</v>
      </c>
      <c r="AI404" s="158" t="str">
        <f t="shared" si="244"/>
        <v>08:00 17:00</v>
      </c>
      <c r="AJ404" s="159">
        <f>HLOOKUP(SEARCH("5",$M404)-1,$Q$3:$V404,$P404+1,FALSE)</f>
        <v>48</v>
      </c>
      <c r="AK404" s="161" t="str">
        <f t="shared" si="245"/>
        <v>08:00 17:00|08:00 13:00</v>
      </c>
      <c r="AL404" s="161" t="str">
        <f t="shared" si="246"/>
        <v>08:00 17:00</v>
      </c>
      <c r="AM404" s="158" t="str">
        <f t="shared" si="247"/>
        <v>08:00 17:00</v>
      </c>
      <c r="AN404" s="159">
        <f>HLOOKUP(SEARCH("6",$M404)-1,$Q$3:$V404,$P404+1,FALSE)</f>
        <v>60</v>
      </c>
      <c r="AO404" s="161" t="str">
        <f t="shared" si="248"/>
        <v>08:00 13:00</v>
      </c>
      <c r="AP404" s="161" t="e">
        <f t="shared" si="249"/>
        <v>#VALUE!</v>
      </c>
      <c r="AQ404" s="162" t="str">
        <f t="shared" si="250"/>
        <v>08:00 13:00</v>
      </c>
      <c r="AR404" s="163" t="e">
        <f>HLOOKUP(SEARCH("7",$M404)-1,$Q$3:$V404,$P404+1,FALSE)</f>
        <v>#VALUE!</v>
      </c>
      <c r="AS404" s="164" t="str">
        <f t="shared" si="251"/>
        <v>выходной</v>
      </c>
      <c r="AT404" s="142"/>
      <c r="AU404" s="11" t="str">
        <f>IF(ISERROR(VLOOKUP(B404,'РЕОРГ 2008'!$A:$B,2,FALSE)),"",VLOOKUP(B404,'РЕОРГ 2008'!$A:$B,2,FALSE))</f>
        <v/>
      </c>
      <c r="AV404" s="12" t="str">
        <f t="shared" si="224"/>
        <v>Доп.офис №4378/097</v>
      </c>
      <c r="AW404" s="31" t="e">
        <f>LEFT(#REF!,2)</f>
        <v>#REF!</v>
      </c>
      <c r="AX404" s="12" t="str">
        <f t="shared" si="230"/>
        <v>4378/097</v>
      </c>
      <c r="AZ404" t="str">
        <f>IF(ISERROR(VLOOKUP(B404,'РЕОРГ 01.08.2009'!$A:$B,2,FALSE)),"",VLOOKUP(B404,'РЕОРГ 01.08.2009'!$A:$B,2,FALSE))</f>
        <v/>
      </c>
      <c r="BA404" s="12" t="str">
        <f t="shared" si="225"/>
        <v>Доп.офис №4378/097</v>
      </c>
      <c r="BB404" t="e">
        <f>LEFT(#REF!,2)</f>
        <v>#REF!</v>
      </c>
      <c r="BC404" s="12" t="str">
        <f t="shared" si="231"/>
        <v>4378/097</v>
      </c>
      <c r="BE404" t="str">
        <f>IF(ISERROR(VLOOKUP(B404,'РЕОРГ 01.10.2009'!A:C,3,FALSE)),"",VLOOKUP(B404,'РЕОРГ 01.10.2009'!A:C,3,FALSE))</f>
        <v/>
      </c>
      <c r="BF404" s="12" t="str">
        <f t="shared" si="226"/>
        <v>Доп.офис №4378/097</v>
      </c>
      <c r="BG404" t="e">
        <f>LEFT(#REF!,2)</f>
        <v>#REF!</v>
      </c>
      <c r="BH404" s="12" t="str">
        <f t="shared" si="232"/>
        <v>4378/097</v>
      </c>
      <c r="BJ404" t="str">
        <f>IF(ISERROR(VLOOKUP($B404,'РЕОРГ 01.05.2010'!A:B,2,FALSE)),"",VLOOKUP($B404,'РЕОРГ 01.05.2010'!A:B,2,FALSE))</f>
        <v/>
      </c>
      <c r="BK404" s="12" t="str">
        <f t="shared" si="227"/>
        <v>Доп.офис №4378/097</v>
      </c>
      <c r="BL404" t="e">
        <f>LEFT(#REF!,2)</f>
        <v>#REF!</v>
      </c>
      <c r="BM404" s="12" t="str">
        <f t="shared" si="233"/>
        <v>4378/097</v>
      </c>
      <c r="BO404" t="str">
        <f>IF(ISERROR(VLOOKUP($B404,'РЕОРГ 01.08.2010'!A:B,2,FALSE)),"",VLOOKUP($B404,'РЕОРГ 01.08.2010'!A:B,2,FALSE))</f>
        <v/>
      </c>
      <c r="BP404" s="12" t="str">
        <f t="shared" si="228"/>
        <v>Доп.офис №4378/097</v>
      </c>
      <c r="BQ404" t="e">
        <f>LEFT(#REF!,2)</f>
        <v>#REF!</v>
      </c>
      <c r="BR404" s="12" t="str">
        <f t="shared" si="234"/>
        <v>4378/097</v>
      </c>
    </row>
    <row r="405" spans="1:70" ht="12.75" customHeight="1">
      <c r="A405" t="str">
        <f t="shared" si="229"/>
        <v>4378/098</v>
      </c>
      <c r="B405" s="133">
        <v>465</v>
      </c>
      <c r="C405" s="1" t="s">
        <v>4367</v>
      </c>
      <c r="D405" s="32" t="s">
        <v>1931</v>
      </c>
      <c r="E405" s="1" t="s">
        <v>4368</v>
      </c>
      <c r="F405" s="1" t="s">
        <v>4493</v>
      </c>
      <c r="G405" s="1" t="s">
        <v>4369</v>
      </c>
      <c r="H405" s="1" t="s">
        <v>4370</v>
      </c>
      <c r="I405" s="1" t="s">
        <v>4371</v>
      </c>
      <c r="J405" s="1"/>
      <c r="K405" s="1">
        <v>0.5</v>
      </c>
      <c r="L405" s="32" t="s">
        <v>4049</v>
      </c>
      <c r="M405" s="8" t="s">
        <v>11991</v>
      </c>
      <c r="N405" s="2" t="s">
        <v>12080</v>
      </c>
      <c r="O405" s="173"/>
      <c r="P405" s="168">
        <f t="shared" si="258"/>
        <v>402</v>
      </c>
      <c r="Q405" s="138">
        <f t="shared" si="252"/>
        <v>25</v>
      </c>
      <c r="R405" s="138">
        <f t="shared" si="253"/>
        <v>50</v>
      </c>
      <c r="S405" s="138" t="e">
        <f t="shared" si="254"/>
        <v>#VALUE!</v>
      </c>
      <c r="T405" s="138" t="e">
        <f t="shared" si="255"/>
        <v>#VALUE!</v>
      </c>
      <c r="U405" s="138" t="e">
        <f t="shared" si="256"/>
        <v>#VALUE!</v>
      </c>
      <c r="V405" s="138" t="e">
        <f t="shared" si="257"/>
        <v>#VALUE!</v>
      </c>
      <c r="W405" s="158" t="str">
        <f t="shared" si="235"/>
        <v>08:00 15:30(13:40 14:30)</v>
      </c>
      <c r="X405" s="159" t="e">
        <f>HLOOKUP(SEARCH("2",$M405)-1,$Q$3:$V405,$P405+1,FALSE)</f>
        <v>#VALUE!</v>
      </c>
      <c r="Y405" s="160" t="e">
        <f t="shared" si="236"/>
        <v>#VALUE!</v>
      </c>
      <c r="Z405" s="161" t="e">
        <f t="shared" si="237"/>
        <v>#VALUE!</v>
      </c>
      <c r="AA405" s="158" t="str">
        <f t="shared" si="238"/>
        <v>выходной</v>
      </c>
      <c r="AB405" s="159">
        <f>HLOOKUP(SEARCH("3",$M405)-1,$Q$3:$V405,$P405+1,FALSE)</f>
        <v>25</v>
      </c>
      <c r="AC405" s="160" t="str">
        <f t="shared" si="239"/>
        <v>08:00 15:30(13:40 14:30)|08:00 15:30(13:40 14:30)</v>
      </c>
      <c r="AD405" s="161" t="str">
        <f t="shared" si="240"/>
        <v>08:00 15:30(13:40 14:30)</v>
      </c>
      <c r="AE405" s="158" t="str">
        <f t="shared" si="241"/>
        <v>08:00 15:30(13:40 14:30)</v>
      </c>
      <c r="AF405" s="159" t="e">
        <f>HLOOKUP(SEARCH("4",$M405)-1,$Q$3:$V405,$P405+1,FALSE)</f>
        <v>#VALUE!</v>
      </c>
      <c r="AG405" s="161" t="e">
        <f t="shared" si="242"/>
        <v>#VALUE!</v>
      </c>
      <c r="AH405" s="161" t="e">
        <f t="shared" si="243"/>
        <v>#VALUE!</v>
      </c>
      <c r="AI405" s="158" t="str">
        <f t="shared" si="244"/>
        <v>выходной</v>
      </c>
      <c r="AJ405" s="159">
        <f>HLOOKUP(SEARCH("5",$M405)-1,$Q$3:$V405,$P405+1,FALSE)</f>
        <v>50</v>
      </c>
      <c r="AK405" s="161" t="str">
        <f t="shared" si="245"/>
        <v>08:00 15:30(13:40 14:30)</v>
      </c>
      <c r="AL405" s="161" t="e">
        <f t="shared" si="246"/>
        <v>#VALUE!</v>
      </c>
      <c r="AM405" s="158" t="str">
        <f t="shared" si="247"/>
        <v>08:00 15:30(13:40 14:30)</v>
      </c>
      <c r="AN405" s="159" t="e">
        <f>HLOOKUP(SEARCH("6",$M405)-1,$Q$3:$V405,$P405+1,FALSE)</f>
        <v>#VALUE!</v>
      </c>
      <c r="AO405" s="161" t="e">
        <f t="shared" si="248"/>
        <v>#VALUE!</v>
      </c>
      <c r="AP405" s="161" t="e">
        <f t="shared" si="249"/>
        <v>#VALUE!</v>
      </c>
      <c r="AQ405" s="162" t="str">
        <f t="shared" si="250"/>
        <v>выходной</v>
      </c>
      <c r="AR405" s="163" t="e">
        <f>HLOOKUP(SEARCH("7",$M405)-1,$Q$3:$V405,$P405+1,FALSE)</f>
        <v>#VALUE!</v>
      </c>
      <c r="AS405" s="164" t="str">
        <f t="shared" si="251"/>
        <v>выходной</v>
      </c>
      <c r="AT405" s="142"/>
      <c r="AU405" s="11" t="str">
        <f>IF(ISERROR(VLOOKUP(B405,'РЕОРГ 2008'!$A:$B,2,FALSE)),"",VLOOKUP(B405,'РЕОРГ 2008'!$A:$B,2,FALSE))</f>
        <v/>
      </c>
      <c r="AV405" s="12" t="str">
        <f t="shared" si="224"/>
        <v>Опер.касса №4378/098</v>
      </c>
      <c r="AW405" s="31" t="e">
        <f>LEFT(#REF!,2)</f>
        <v>#REF!</v>
      </c>
      <c r="AX405" s="12" t="str">
        <f t="shared" si="230"/>
        <v>4378/098</v>
      </c>
      <c r="AZ405" t="str">
        <f>IF(ISERROR(VLOOKUP(B405,'РЕОРГ 01.08.2009'!$A:$B,2,FALSE)),"",VLOOKUP(B405,'РЕОРГ 01.08.2009'!$A:$B,2,FALSE))</f>
        <v/>
      </c>
      <c r="BA405" s="12" t="str">
        <f t="shared" si="225"/>
        <v>Опер.касса №4378/098</v>
      </c>
      <c r="BB405" t="e">
        <f>LEFT(#REF!,2)</f>
        <v>#REF!</v>
      </c>
      <c r="BC405" s="12" t="str">
        <f t="shared" si="231"/>
        <v>4378/098</v>
      </c>
      <c r="BE405" t="str">
        <f>IF(ISERROR(VLOOKUP(B405,'РЕОРГ 01.10.2009'!A:C,3,FALSE)),"",VLOOKUP(B405,'РЕОРГ 01.10.2009'!A:C,3,FALSE))</f>
        <v/>
      </c>
      <c r="BF405" s="12" t="str">
        <f t="shared" si="226"/>
        <v>Опер.касса №4378/098</v>
      </c>
      <c r="BG405" t="e">
        <f>LEFT(#REF!,2)</f>
        <v>#REF!</v>
      </c>
      <c r="BH405" s="12" t="str">
        <f t="shared" si="232"/>
        <v>4378/098</v>
      </c>
      <c r="BJ405" t="str">
        <f>IF(ISERROR(VLOOKUP($B405,'РЕОРГ 01.05.2010'!A:B,2,FALSE)),"",VLOOKUP($B405,'РЕОРГ 01.05.2010'!A:B,2,FALSE))</f>
        <v/>
      </c>
      <c r="BK405" s="12" t="str">
        <f t="shared" si="227"/>
        <v>Опер.касса №4378/098</v>
      </c>
      <c r="BL405" t="e">
        <f>LEFT(#REF!,2)</f>
        <v>#REF!</v>
      </c>
      <c r="BM405" s="12" t="str">
        <f t="shared" si="233"/>
        <v>4378/098</v>
      </c>
      <c r="BO405" t="str">
        <f>IF(ISERROR(VLOOKUP($B405,'РЕОРГ 01.08.2010'!A:B,2,FALSE)),"",VLOOKUP($B405,'РЕОРГ 01.08.2010'!A:B,2,FALSE))</f>
        <v/>
      </c>
      <c r="BP405" s="12" t="str">
        <f t="shared" si="228"/>
        <v>Опер.касса №4378/098</v>
      </c>
      <c r="BQ405" t="e">
        <f>LEFT(#REF!,2)</f>
        <v>#REF!</v>
      </c>
      <c r="BR405" s="12" t="str">
        <f t="shared" si="234"/>
        <v>4378/098</v>
      </c>
    </row>
    <row r="406" spans="1:70" ht="12.75" customHeight="1">
      <c r="A406" t="str">
        <f t="shared" si="229"/>
        <v>4378/099</v>
      </c>
      <c r="B406" s="133">
        <v>466</v>
      </c>
      <c r="C406" s="1" t="s">
        <v>4372</v>
      </c>
      <c r="D406" s="32" t="s">
        <v>1931</v>
      </c>
      <c r="E406" s="1" t="s">
        <v>4373</v>
      </c>
      <c r="F406" s="1" t="s">
        <v>4493</v>
      </c>
      <c r="G406" s="1" t="s">
        <v>4374</v>
      </c>
      <c r="H406" s="1" t="s">
        <v>4375</v>
      </c>
      <c r="I406" s="1" t="s">
        <v>1816</v>
      </c>
      <c r="J406" s="1"/>
      <c r="K406" s="1">
        <v>0.25</v>
      </c>
      <c r="L406" s="32" t="s">
        <v>4049</v>
      </c>
      <c r="M406" s="8" t="s">
        <v>11929</v>
      </c>
      <c r="N406" s="2" t="s">
        <v>11906</v>
      </c>
      <c r="O406" s="173"/>
      <c r="P406" s="168">
        <f t="shared" si="258"/>
        <v>403</v>
      </c>
      <c r="Q406" s="138">
        <f t="shared" si="252"/>
        <v>12</v>
      </c>
      <c r="R406" s="138" t="e">
        <f t="shared" si="253"/>
        <v>#VALUE!</v>
      </c>
      <c r="S406" s="138" t="e">
        <f t="shared" si="254"/>
        <v>#VALUE!</v>
      </c>
      <c r="T406" s="138" t="e">
        <f t="shared" si="255"/>
        <v>#VALUE!</v>
      </c>
      <c r="U406" s="138" t="e">
        <f t="shared" si="256"/>
        <v>#VALUE!</v>
      </c>
      <c r="V406" s="138" t="e">
        <f t="shared" si="257"/>
        <v>#VALUE!</v>
      </c>
      <c r="W406" s="158" t="str">
        <f t="shared" si="235"/>
        <v>09:00 13:00</v>
      </c>
      <c r="X406" s="159" t="e">
        <f>HLOOKUP(SEARCH("2",$M406)-1,$Q$3:$V406,$P406+1,FALSE)</f>
        <v>#VALUE!</v>
      </c>
      <c r="Y406" s="160" t="e">
        <f t="shared" si="236"/>
        <v>#VALUE!</v>
      </c>
      <c r="Z406" s="161" t="e">
        <f t="shared" si="237"/>
        <v>#VALUE!</v>
      </c>
      <c r="AA406" s="158" t="str">
        <f t="shared" si="238"/>
        <v>выходной</v>
      </c>
      <c r="AB406" s="159">
        <f>HLOOKUP(SEARCH("3",$M406)-1,$Q$3:$V406,$P406+1,FALSE)</f>
        <v>12</v>
      </c>
      <c r="AC406" s="160" t="str">
        <f t="shared" si="239"/>
        <v>09:00 13:00</v>
      </c>
      <c r="AD406" s="161" t="e">
        <f t="shared" si="240"/>
        <v>#VALUE!</v>
      </c>
      <c r="AE406" s="158" t="str">
        <f t="shared" si="241"/>
        <v>09:00 13:00</v>
      </c>
      <c r="AF406" s="159" t="e">
        <f>HLOOKUP(SEARCH("4",$M406)-1,$Q$3:$V406,$P406+1,FALSE)</f>
        <v>#VALUE!</v>
      </c>
      <c r="AG406" s="161" t="e">
        <f t="shared" si="242"/>
        <v>#VALUE!</v>
      </c>
      <c r="AH406" s="161" t="e">
        <f t="shared" si="243"/>
        <v>#VALUE!</v>
      </c>
      <c r="AI406" s="158" t="str">
        <f t="shared" si="244"/>
        <v>выходной</v>
      </c>
      <c r="AJ406" s="159" t="e">
        <f>HLOOKUP(SEARCH("5",$M406)-1,$Q$3:$V406,$P406+1,FALSE)</f>
        <v>#VALUE!</v>
      </c>
      <c r="AK406" s="161" t="e">
        <f t="shared" si="245"/>
        <v>#VALUE!</v>
      </c>
      <c r="AL406" s="161" t="e">
        <f t="shared" si="246"/>
        <v>#VALUE!</v>
      </c>
      <c r="AM406" s="158" t="str">
        <f t="shared" si="247"/>
        <v>выходной</v>
      </c>
      <c r="AN406" s="159" t="e">
        <f>HLOOKUP(SEARCH("6",$M406)-1,$Q$3:$V406,$P406+1,FALSE)</f>
        <v>#VALUE!</v>
      </c>
      <c r="AO406" s="161" t="e">
        <f t="shared" si="248"/>
        <v>#VALUE!</v>
      </c>
      <c r="AP406" s="161" t="e">
        <f t="shared" si="249"/>
        <v>#VALUE!</v>
      </c>
      <c r="AQ406" s="162" t="str">
        <f t="shared" si="250"/>
        <v>выходной</v>
      </c>
      <c r="AR406" s="163" t="e">
        <f>HLOOKUP(SEARCH("7",$M406)-1,$Q$3:$V406,$P406+1,FALSE)</f>
        <v>#VALUE!</v>
      </c>
      <c r="AS406" s="164" t="str">
        <f t="shared" si="251"/>
        <v>выходной</v>
      </c>
      <c r="AT406" s="142"/>
      <c r="AU406" s="11" t="str">
        <f>IF(ISERROR(VLOOKUP(B406,'РЕОРГ 2008'!$A:$B,2,FALSE)),"",VLOOKUP(B406,'РЕОРГ 2008'!$A:$B,2,FALSE))</f>
        <v/>
      </c>
      <c r="AV406" s="12" t="str">
        <f t="shared" si="224"/>
        <v>Опер.касса №4378/099</v>
      </c>
      <c r="AW406" s="31" t="e">
        <f>LEFT(#REF!,2)</f>
        <v>#REF!</v>
      </c>
      <c r="AX406" s="12" t="str">
        <f t="shared" si="230"/>
        <v>4378/099</v>
      </c>
      <c r="AZ406" t="str">
        <f>IF(ISERROR(VLOOKUP(B406,'РЕОРГ 01.08.2009'!$A:$B,2,FALSE)),"",VLOOKUP(B406,'РЕОРГ 01.08.2009'!$A:$B,2,FALSE))</f>
        <v/>
      </c>
      <c r="BA406" s="12" t="str">
        <f t="shared" si="225"/>
        <v>Опер.касса №4378/099</v>
      </c>
      <c r="BB406" t="e">
        <f>LEFT(#REF!,2)</f>
        <v>#REF!</v>
      </c>
      <c r="BC406" s="12" t="str">
        <f t="shared" si="231"/>
        <v>4378/099</v>
      </c>
      <c r="BE406" t="str">
        <f>IF(ISERROR(VLOOKUP(B406,'РЕОРГ 01.10.2009'!A:C,3,FALSE)),"",VLOOKUP(B406,'РЕОРГ 01.10.2009'!A:C,3,FALSE))</f>
        <v/>
      </c>
      <c r="BF406" s="12" t="str">
        <f t="shared" si="226"/>
        <v>Опер.касса №4378/099</v>
      </c>
      <c r="BG406" t="e">
        <f>LEFT(#REF!,2)</f>
        <v>#REF!</v>
      </c>
      <c r="BH406" s="12" t="str">
        <f t="shared" si="232"/>
        <v>4378/099</v>
      </c>
      <c r="BJ406" t="str">
        <f>IF(ISERROR(VLOOKUP($B406,'РЕОРГ 01.05.2010'!A:B,2,FALSE)),"",VLOOKUP($B406,'РЕОРГ 01.05.2010'!A:B,2,FALSE))</f>
        <v/>
      </c>
      <c r="BK406" s="12" t="str">
        <f t="shared" si="227"/>
        <v>Опер.касса №4378/099</v>
      </c>
      <c r="BL406" t="e">
        <f>LEFT(#REF!,2)</f>
        <v>#REF!</v>
      </c>
      <c r="BM406" s="12" t="str">
        <f t="shared" si="233"/>
        <v>4378/099</v>
      </c>
      <c r="BO406" t="str">
        <f>IF(ISERROR(VLOOKUP($B406,'РЕОРГ 01.08.2010'!A:B,2,FALSE)),"",VLOOKUP($B406,'РЕОРГ 01.08.2010'!A:B,2,FALSE))</f>
        <v/>
      </c>
      <c r="BP406" s="12" t="str">
        <f t="shared" si="228"/>
        <v>Опер.касса №4378/099</v>
      </c>
      <c r="BQ406" t="e">
        <f>LEFT(#REF!,2)</f>
        <v>#REF!</v>
      </c>
      <c r="BR406" s="12" t="str">
        <f t="shared" si="234"/>
        <v>4378/099</v>
      </c>
    </row>
    <row r="407" spans="1:70" ht="12.75" customHeight="1">
      <c r="A407" t="str">
        <f t="shared" si="229"/>
        <v>4354</v>
      </c>
      <c r="B407" s="133">
        <v>467</v>
      </c>
      <c r="C407" s="1" t="s">
        <v>1817</v>
      </c>
      <c r="D407" s="32" t="s">
        <v>4491</v>
      </c>
      <c r="E407" s="1" t="s">
        <v>1818</v>
      </c>
      <c r="F407" s="1" t="s">
        <v>4493</v>
      </c>
      <c r="G407" s="1" t="s">
        <v>1819</v>
      </c>
      <c r="H407" s="1" t="s">
        <v>1820</v>
      </c>
      <c r="I407" s="1" t="s">
        <v>94</v>
      </c>
      <c r="J407" s="1" t="s">
        <v>12990</v>
      </c>
      <c r="K407" s="1">
        <v>98.5</v>
      </c>
      <c r="L407" s="32" t="s">
        <v>4051</v>
      </c>
      <c r="M407" s="8" t="s">
        <v>11771</v>
      </c>
      <c r="N407" s="2" t="s">
        <v>11848</v>
      </c>
      <c r="O407" s="173"/>
      <c r="P407" s="168">
        <f t="shared" si="258"/>
        <v>404</v>
      </c>
      <c r="Q407" s="138">
        <f t="shared" si="252"/>
        <v>12</v>
      </c>
      <c r="R407" s="138">
        <f t="shared" si="253"/>
        <v>24</v>
      </c>
      <c r="S407" s="138">
        <f t="shared" si="254"/>
        <v>36</v>
      </c>
      <c r="T407" s="138">
        <f t="shared" si="255"/>
        <v>48</v>
      </c>
      <c r="U407" s="138" t="e">
        <f t="shared" si="256"/>
        <v>#VALUE!</v>
      </c>
      <c r="V407" s="138" t="e">
        <f t="shared" si="257"/>
        <v>#VALUE!</v>
      </c>
      <c r="W407" s="158" t="str">
        <f t="shared" si="235"/>
        <v>08:00 16:00</v>
      </c>
      <c r="X407" s="159">
        <f>HLOOKUP(SEARCH("2",$M407)-1,$Q$3:$V407,$P407+1,FALSE)</f>
        <v>12</v>
      </c>
      <c r="Y407" s="160" t="str">
        <f t="shared" si="236"/>
        <v>08:00 16:00|08:00 16:00|08:00 16:00|08:00 16:00</v>
      </c>
      <c r="Z407" s="161" t="str">
        <f t="shared" si="237"/>
        <v>08:00 16:00</v>
      </c>
      <c r="AA407" s="158" t="str">
        <f t="shared" si="238"/>
        <v>08:00 16:00</v>
      </c>
      <c r="AB407" s="159">
        <f>HLOOKUP(SEARCH("3",$M407)-1,$Q$3:$V407,$P407+1,FALSE)</f>
        <v>24</v>
      </c>
      <c r="AC407" s="160" t="str">
        <f t="shared" si="239"/>
        <v>08:00 16:00|08:00 16:00|08:00 16:00</v>
      </c>
      <c r="AD407" s="161" t="str">
        <f t="shared" si="240"/>
        <v>08:00 16:00</v>
      </c>
      <c r="AE407" s="158" t="str">
        <f t="shared" si="241"/>
        <v>08:00 16:00</v>
      </c>
      <c r="AF407" s="159">
        <f>HLOOKUP(SEARCH("4",$M407)-1,$Q$3:$V407,$P407+1,FALSE)</f>
        <v>36</v>
      </c>
      <c r="AG407" s="161" t="str">
        <f t="shared" si="242"/>
        <v>08:00 16:00|08:00 16:00</v>
      </c>
      <c r="AH407" s="161" t="str">
        <f t="shared" si="243"/>
        <v>08:00 16:00</v>
      </c>
      <c r="AI407" s="158" t="str">
        <f t="shared" si="244"/>
        <v>08:00 16:00</v>
      </c>
      <c r="AJ407" s="159">
        <f>HLOOKUP(SEARCH("5",$M407)-1,$Q$3:$V407,$P407+1,FALSE)</f>
        <v>48</v>
      </c>
      <c r="AK407" s="161" t="str">
        <f t="shared" si="245"/>
        <v>08:00 16:00</v>
      </c>
      <c r="AL407" s="161" t="e">
        <f t="shared" si="246"/>
        <v>#VALUE!</v>
      </c>
      <c r="AM407" s="158" t="str">
        <f t="shared" si="247"/>
        <v>08:00 16:00</v>
      </c>
      <c r="AN407" s="159" t="e">
        <f>HLOOKUP(SEARCH("6",$M407)-1,$Q$3:$V407,$P407+1,FALSE)</f>
        <v>#VALUE!</v>
      </c>
      <c r="AO407" s="161" t="e">
        <f t="shared" si="248"/>
        <v>#VALUE!</v>
      </c>
      <c r="AP407" s="161" t="e">
        <f t="shared" si="249"/>
        <v>#VALUE!</v>
      </c>
      <c r="AQ407" s="162" t="str">
        <f t="shared" si="250"/>
        <v>выходной</v>
      </c>
      <c r="AR407" s="163" t="e">
        <f>HLOOKUP(SEARCH("7",$M407)-1,$Q$3:$V407,$P407+1,FALSE)</f>
        <v>#VALUE!</v>
      </c>
      <c r="AS407" s="164" t="str">
        <f t="shared" si="251"/>
        <v>выходной</v>
      </c>
      <c r="AT407" s="142"/>
      <c r="AU407" s="11" t="str">
        <f>IF(ISERROR(VLOOKUP(B407,'РЕОРГ 2008'!$A:$B,2,FALSE)),"",VLOOKUP(B407,'РЕОРГ 2008'!$A:$B,2,FALSE))</f>
        <v/>
      </c>
      <c r="AV407" s="12" t="str">
        <f t="shared" si="224"/>
        <v>Лукояновское отделение №4354</v>
      </c>
      <c r="AW407" s="31" t="e">
        <f>LEFT(#REF!,2)</f>
        <v>#REF!</v>
      </c>
      <c r="AX407" s="12" t="str">
        <f t="shared" si="230"/>
        <v>4354</v>
      </c>
      <c r="AZ407" t="str">
        <f>IF(ISERROR(VLOOKUP(B407,'РЕОРГ 01.08.2009'!$A:$B,2,FALSE)),"",VLOOKUP(B407,'РЕОРГ 01.08.2009'!$A:$B,2,FALSE))</f>
        <v/>
      </c>
      <c r="BA407" s="12" t="str">
        <f t="shared" si="225"/>
        <v>Лукояновское отделение №4354</v>
      </c>
      <c r="BB407" t="e">
        <f>LEFT(#REF!,2)</f>
        <v>#REF!</v>
      </c>
      <c r="BC407" s="12" t="str">
        <f t="shared" si="231"/>
        <v>4354</v>
      </c>
      <c r="BE407" t="str">
        <f>IF(ISERROR(VLOOKUP(B407,'РЕОРГ 01.10.2009'!A:C,3,FALSE)),"",VLOOKUP(B407,'РЕОРГ 01.10.2009'!A:C,3,FALSE))</f>
        <v/>
      </c>
      <c r="BF407" s="12" t="str">
        <f t="shared" si="226"/>
        <v>Лукояновское отделение №4354</v>
      </c>
      <c r="BG407" t="e">
        <f>LEFT(#REF!,2)</f>
        <v>#REF!</v>
      </c>
      <c r="BH407" s="12" t="str">
        <f t="shared" si="232"/>
        <v>4354</v>
      </c>
      <c r="BJ407" t="str">
        <f>IF(ISERROR(VLOOKUP($B407,'РЕОРГ 01.05.2010'!A:B,2,FALSE)),"",VLOOKUP($B407,'РЕОРГ 01.05.2010'!A:B,2,FALSE))</f>
        <v/>
      </c>
      <c r="BK407" s="12" t="str">
        <f t="shared" si="227"/>
        <v>Лукояновское отделение №4354</v>
      </c>
      <c r="BL407" t="e">
        <f>LEFT(#REF!,2)</f>
        <v>#REF!</v>
      </c>
      <c r="BM407" s="12" t="str">
        <f t="shared" si="233"/>
        <v>4354</v>
      </c>
      <c r="BO407" t="str">
        <f>IF(ISERROR(VLOOKUP($B407,'РЕОРГ 01.08.2010'!A:B,2,FALSE)),"",VLOOKUP($B407,'РЕОРГ 01.08.2010'!A:B,2,FALSE))</f>
        <v/>
      </c>
      <c r="BP407" s="12" t="str">
        <f t="shared" si="228"/>
        <v>Лукояновское отделение №4354</v>
      </c>
      <c r="BQ407" t="e">
        <f>LEFT(#REF!,2)</f>
        <v>#REF!</v>
      </c>
      <c r="BR407" s="12" t="str">
        <f t="shared" si="234"/>
        <v>4354</v>
      </c>
    </row>
    <row r="408" spans="1:70" ht="12.75" customHeight="1">
      <c r="A408" t="str">
        <f t="shared" si="229"/>
        <v>4354/010</v>
      </c>
      <c r="B408" s="133">
        <v>468</v>
      </c>
      <c r="C408" s="1" t="s">
        <v>1821</v>
      </c>
      <c r="D408" s="32" t="s">
        <v>1931</v>
      </c>
      <c r="E408" s="1" t="s">
        <v>1822</v>
      </c>
      <c r="F408" s="1" t="s">
        <v>4493</v>
      </c>
      <c r="G408" s="1" t="s">
        <v>1823</v>
      </c>
      <c r="H408" s="1" t="s">
        <v>1824</v>
      </c>
      <c r="I408" s="1" t="s">
        <v>1825</v>
      </c>
      <c r="J408" s="1"/>
      <c r="K408" s="1">
        <v>0.25</v>
      </c>
      <c r="L408" s="32" t="s">
        <v>4049</v>
      </c>
      <c r="M408" s="8" t="s">
        <v>11886</v>
      </c>
      <c r="N408" s="2" t="s">
        <v>12081</v>
      </c>
      <c r="O408" s="173"/>
      <c r="P408" s="168">
        <f t="shared" si="258"/>
        <v>405</v>
      </c>
      <c r="Q408" s="138">
        <f t="shared" si="252"/>
        <v>12</v>
      </c>
      <c r="R408" s="138" t="e">
        <f t="shared" si="253"/>
        <v>#VALUE!</v>
      </c>
      <c r="S408" s="138" t="e">
        <f t="shared" si="254"/>
        <v>#VALUE!</v>
      </c>
      <c r="T408" s="138" t="e">
        <f t="shared" si="255"/>
        <v>#VALUE!</v>
      </c>
      <c r="U408" s="138" t="e">
        <f t="shared" si="256"/>
        <v>#VALUE!</v>
      </c>
      <c r="V408" s="138" t="e">
        <f t="shared" si="257"/>
        <v>#VALUE!</v>
      </c>
      <c r="W408" s="158" t="str">
        <f t="shared" si="235"/>
        <v>выходной</v>
      </c>
      <c r="X408" s="159" t="e">
        <f>HLOOKUP(SEARCH("2",$M408)-1,$Q$3:$V408,$P408+1,FALSE)</f>
        <v>#VALUE!</v>
      </c>
      <c r="Y408" s="160" t="e">
        <f t="shared" si="236"/>
        <v>#VALUE!</v>
      </c>
      <c r="Z408" s="161" t="e">
        <f t="shared" si="237"/>
        <v>#VALUE!</v>
      </c>
      <c r="AA408" s="158" t="str">
        <f t="shared" si="238"/>
        <v>выходной</v>
      </c>
      <c r="AB408" s="159" t="e">
        <f>HLOOKUP(SEARCH("3",$M408)-1,$Q$3:$V408,$P408+1,FALSE)</f>
        <v>#N/A</v>
      </c>
      <c r="AC408" s="160" t="str">
        <f t="shared" si="239"/>
        <v>08:30 12:30</v>
      </c>
      <c r="AD408" s="161" t="e">
        <f t="shared" si="240"/>
        <v>#VALUE!</v>
      </c>
      <c r="AE408" s="158" t="str">
        <f t="shared" si="241"/>
        <v>08:30 12:30</v>
      </c>
      <c r="AF408" s="159">
        <f>HLOOKUP(SEARCH("4",$M408)-1,$Q$3:$V408,$P408+1,FALSE)</f>
        <v>12</v>
      </c>
      <c r="AG408" s="161" t="str">
        <f t="shared" si="242"/>
        <v>08:30 12:30</v>
      </c>
      <c r="AH408" s="161" t="e">
        <f t="shared" si="243"/>
        <v>#VALUE!</v>
      </c>
      <c r="AI408" s="158" t="str">
        <f t="shared" si="244"/>
        <v>08:30 12:30</v>
      </c>
      <c r="AJ408" s="159" t="e">
        <f>HLOOKUP(SEARCH("5",$M408)-1,$Q$3:$V408,$P408+1,FALSE)</f>
        <v>#VALUE!</v>
      </c>
      <c r="AK408" s="161" t="e">
        <f t="shared" si="245"/>
        <v>#VALUE!</v>
      </c>
      <c r="AL408" s="161" t="e">
        <f t="shared" si="246"/>
        <v>#VALUE!</v>
      </c>
      <c r="AM408" s="158" t="str">
        <f t="shared" si="247"/>
        <v>выходной</v>
      </c>
      <c r="AN408" s="159" t="e">
        <f>HLOOKUP(SEARCH("6",$M408)-1,$Q$3:$V408,$P408+1,FALSE)</f>
        <v>#VALUE!</v>
      </c>
      <c r="AO408" s="161" t="e">
        <f t="shared" si="248"/>
        <v>#VALUE!</v>
      </c>
      <c r="AP408" s="161" t="e">
        <f t="shared" si="249"/>
        <v>#VALUE!</v>
      </c>
      <c r="AQ408" s="162" t="str">
        <f t="shared" si="250"/>
        <v>выходной</v>
      </c>
      <c r="AR408" s="163" t="e">
        <f>HLOOKUP(SEARCH("7",$M408)-1,$Q$3:$V408,$P408+1,FALSE)</f>
        <v>#VALUE!</v>
      </c>
      <c r="AS408" s="164" t="str">
        <f t="shared" si="251"/>
        <v>выходной</v>
      </c>
      <c r="AT408" s="142"/>
      <c r="AU408" s="11" t="str">
        <f>IF(ISERROR(VLOOKUP(B408,'РЕОРГ 2008'!$A:$B,2,FALSE)),"",VLOOKUP(B408,'РЕОРГ 2008'!$A:$B,2,FALSE))</f>
        <v/>
      </c>
      <c r="AV408" s="12" t="str">
        <f t="shared" si="224"/>
        <v>Опер.касса №4354/010</v>
      </c>
      <c r="AW408" s="31" t="e">
        <f>LEFT(#REF!,2)</f>
        <v>#REF!</v>
      </c>
      <c r="AX408" s="12" t="str">
        <f t="shared" si="230"/>
        <v>4354/010</v>
      </c>
      <c r="AZ408" t="str">
        <f>IF(ISERROR(VLOOKUP(B408,'РЕОРГ 01.08.2009'!$A:$B,2,FALSE)),"",VLOOKUP(B408,'РЕОРГ 01.08.2009'!$A:$B,2,FALSE))</f>
        <v/>
      </c>
      <c r="BA408" s="12" t="str">
        <f t="shared" si="225"/>
        <v>Опер.касса №4354/010</v>
      </c>
      <c r="BB408" t="e">
        <f>LEFT(#REF!,2)</f>
        <v>#REF!</v>
      </c>
      <c r="BC408" s="12" t="str">
        <f t="shared" si="231"/>
        <v>4354/010</v>
      </c>
      <c r="BE408" t="str">
        <f>IF(ISERROR(VLOOKUP(B408,'РЕОРГ 01.10.2009'!A:C,3,FALSE)),"",VLOOKUP(B408,'РЕОРГ 01.10.2009'!A:C,3,FALSE))</f>
        <v/>
      </c>
      <c r="BF408" s="12" t="str">
        <f t="shared" si="226"/>
        <v>Опер.касса №4354/010</v>
      </c>
      <c r="BG408" t="e">
        <f>LEFT(#REF!,2)</f>
        <v>#REF!</v>
      </c>
      <c r="BH408" s="12" t="str">
        <f t="shared" si="232"/>
        <v>4354/010</v>
      </c>
      <c r="BJ408" t="str">
        <f>IF(ISERROR(VLOOKUP($B408,'РЕОРГ 01.05.2010'!A:B,2,FALSE)),"",VLOOKUP($B408,'РЕОРГ 01.05.2010'!A:B,2,FALSE))</f>
        <v/>
      </c>
      <c r="BK408" s="12" t="str">
        <f t="shared" si="227"/>
        <v>Опер.касса №4354/010</v>
      </c>
      <c r="BL408" t="e">
        <f>LEFT(#REF!,2)</f>
        <v>#REF!</v>
      </c>
      <c r="BM408" s="12" t="str">
        <f t="shared" si="233"/>
        <v>4354/010</v>
      </c>
      <c r="BO408" t="str">
        <f>IF(ISERROR(VLOOKUP($B408,'РЕОРГ 01.08.2010'!A:B,2,FALSE)),"",VLOOKUP($B408,'РЕОРГ 01.08.2010'!A:B,2,FALSE))</f>
        <v/>
      </c>
      <c r="BP408" s="12" t="str">
        <f t="shared" si="228"/>
        <v>Опер.касса №4354/010</v>
      </c>
      <c r="BQ408" t="e">
        <f>LEFT(#REF!,2)</f>
        <v>#REF!</v>
      </c>
      <c r="BR408" s="12" t="str">
        <f t="shared" si="234"/>
        <v>4354/010</v>
      </c>
    </row>
    <row r="409" spans="1:70" ht="12.75" customHeight="1">
      <c r="A409" t="str">
        <f t="shared" si="229"/>
        <v>4354/015</v>
      </c>
      <c r="B409" s="133">
        <v>469</v>
      </c>
      <c r="C409" s="1" t="s">
        <v>1826</v>
      </c>
      <c r="D409" s="32" t="s">
        <v>1931</v>
      </c>
      <c r="E409" s="1" t="s">
        <v>1827</v>
      </c>
      <c r="F409" s="1" t="s">
        <v>4493</v>
      </c>
      <c r="G409" s="1" t="s">
        <v>1828</v>
      </c>
      <c r="H409" s="1" t="s">
        <v>1829</v>
      </c>
      <c r="I409" s="1" t="s">
        <v>1830</v>
      </c>
      <c r="J409" s="1"/>
      <c r="K409" s="1">
        <v>2</v>
      </c>
      <c r="L409" s="32" t="s">
        <v>4049</v>
      </c>
      <c r="M409" s="8" t="s">
        <v>11831</v>
      </c>
      <c r="N409" s="2" t="s">
        <v>12082</v>
      </c>
      <c r="O409" s="173"/>
      <c r="P409" s="168">
        <f t="shared" si="258"/>
        <v>406</v>
      </c>
      <c r="Q409" s="138">
        <f t="shared" si="252"/>
        <v>25</v>
      </c>
      <c r="R409" s="138">
        <f t="shared" si="253"/>
        <v>50</v>
      </c>
      <c r="S409" s="138">
        <f t="shared" si="254"/>
        <v>75</v>
      </c>
      <c r="T409" s="138">
        <f t="shared" si="255"/>
        <v>100</v>
      </c>
      <c r="U409" s="138" t="e">
        <f t="shared" si="256"/>
        <v>#VALUE!</v>
      </c>
      <c r="V409" s="138" t="e">
        <f t="shared" si="257"/>
        <v>#VALUE!</v>
      </c>
      <c r="W409" s="158" t="str">
        <f t="shared" si="235"/>
        <v>выходной</v>
      </c>
      <c r="X409" s="159" t="e">
        <f>HLOOKUP(SEARCH("2",$M409)-1,$Q$3:$V409,$P409+1,FALSE)</f>
        <v>#N/A</v>
      </c>
      <c r="Y409" s="160" t="str">
        <f t="shared" si="236"/>
        <v>08:00 16:00(13:00 13:30)</v>
      </c>
      <c r="Z409" s="161" t="e">
        <f t="shared" si="237"/>
        <v>#VALUE!</v>
      </c>
      <c r="AA409" s="158" t="str">
        <f t="shared" si="238"/>
        <v>08:00 16:00(13:00 13:30)</v>
      </c>
      <c r="AB409" s="159">
        <f>HLOOKUP(SEARCH("3",$M409)-1,$Q$3:$V409,$P409+1,FALSE)</f>
        <v>25</v>
      </c>
      <c r="AC409" s="160" t="str">
        <f t="shared" si="239"/>
        <v>10:00 16:00(13:00 13:30)|08:00 16:00(13:00 13:30)|08:00 16:00(13:00 13:30)|08:00 13:00</v>
      </c>
      <c r="AD409" s="161" t="str">
        <f t="shared" si="240"/>
        <v>10:00 16:00(13:00 13:30)</v>
      </c>
      <c r="AE409" s="158" t="str">
        <f t="shared" si="241"/>
        <v>10:00 16:00(13:00 13:30)</v>
      </c>
      <c r="AF409" s="159">
        <f>HLOOKUP(SEARCH("4",$M409)-1,$Q$3:$V409,$P409+1,FALSE)</f>
        <v>50</v>
      </c>
      <c r="AG409" s="161" t="str">
        <f t="shared" si="242"/>
        <v>08:00 16:00(13:00 13:30)|08:00 16:00(13:00 13:30)|08:00 13:00</v>
      </c>
      <c r="AH409" s="161" t="str">
        <f t="shared" si="243"/>
        <v>08:00 16:00(13:00 13:30)</v>
      </c>
      <c r="AI409" s="158" t="str">
        <f t="shared" si="244"/>
        <v>08:00 16:00(13:00 13:30)</v>
      </c>
      <c r="AJ409" s="159">
        <f>HLOOKUP(SEARCH("5",$M409)-1,$Q$3:$V409,$P409+1,FALSE)</f>
        <v>75</v>
      </c>
      <c r="AK409" s="161" t="str">
        <f t="shared" si="245"/>
        <v>08:00 16:00(13:00 13:30)|08:00 13:00</v>
      </c>
      <c r="AL409" s="161" t="str">
        <f t="shared" si="246"/>
        <v>08:00 16:00(13:00 13:30)</v>
      </c>
      <c r="AM409" s="158" t="str">
        <f t="shared" si="247"/>
        <v>08:00 16:00(13:00 13:30)</v>
      </c>
      <c r="AN409" s="159">
        <f>HLOOKUP(SEARCH("6",$M409)-1,$Q$3:$V409,$P409+1,FALSE)</f>
        <v>100</v>
      </c>
      <c r="AO409" s="161" t="str">
        <f t="shared" si="248"/>
        <v>08:00 13:00</v>
      </c>
      <c r="AP409" s="161" t="e">
        <f t="shared" si="249"/>
        <v>#VALUE!</v>
      </c>
      <c r="AQ409" s="162" t="str">
        <f t="shared" si="250"/>
        <v>08:00 13:00</v>
      </c>
      <c r="AR409" s="163" t="e">
        <f>HLOOKUP(SEARCH("7",$M409)-1,$Q$3:$V409,$P409+1,FALSE)</f>
        <v>#VALUE!</v>
      </c>
      <c r="AS409" s="164" t="str">
        <f t="shared" si="251"/>
        <v>выходной</v>
      </c>
      <c r="AT409" s="142"/>
      <c r="AU409" s="11" t="str">
        <f>IF(ISERROR(VLOOKUP(B409,'РЕОРГ 2008'!$A:$B,2,FALSE)),"",VLOOKUP(B409,'РЕОРГ 2008'!$A:$B,2,FALSE))</f>
        <v/>
      </c>
      <c r="AV409" s="12" t="str">
        <f t="shared" si="224"/>
        <v>Опер.касса №4354/015</v>
      </c>
      <c r="AW409" s="31" t="e">
        <f>LEFT(#REF!,2)</f>
        <v>#REF!</v>
      </c>
      <c r="AX409" s="12" t="str">
        <f t="shared" si="230"/>
        <v>4354/015</v>
      </c>
      <c r="AZ409" t="str">
        <f>IF(ISERROR(VLOOKUP(B409,'РЕОРГ 01.08.2009'!$A:$B,2,FALSE)),"",VLOOKUP(B409,'РЕОРГ 01.08.2009'!$A:$B,2,FALSE))</f>
        <v/>
      </c>
      <c r="BA409" s="12" t="str">
        <f t="shared" si="225"/>
        <v>Опер.касса №4354/015</v>
      </c>
      <c r="BB409" t="e">
        <f>LEFT(#REF!,2)</f>
        <v>#REF!</v>
      </c>
      <c r="BC409" s="12" t="str">
        <f t="shared" si="231"/>
        <v>4354/015</v>
      </c>
      <c r="BE409" t="str">
        <f>IF(ISERROR(VLOOKUP(B409,'РЕОРГ 01.10.2009'!A:C,3,FALSE)),"",VLOOKUP(B409,'РЕОРГ 01.10.2009'!A:C,3,FALSE))</f>
        <v/>
      </c>
      <c r="BF409" s="12" t="str">
        <f t="shared" si="226"/>
        <v>Опер.касса №4354/015</v>
      </c>
      <c r="BG409" t="e">
        <f>LEFT(#REF!,2)</f>
        <v>#REF!</v>
      </c>
      <c r="BH409" s="12" t="str">
        <f t="shared" si="232"/>
        <v>4354/015</v>
      </c>
      <c r="BJ409" t="str">
        <f>IF(ISERROR(VLOOKUP($B409,'РЕОРГ 01.05.2010'!A:B,2,FALSE)),"",VLOOKUP($B409,'РЕОРГ 01.05.2010'!A:B,2,FALSE))</f>
        <v/>
      </c>
      <c r="BK409" s="12" t="str">
        <f t="shared" si="227"/>
        <v>Опер.касса №4354/015</v>
      </c>
      <c r="BL409" t="e">
        <f>LEFT(#REF!,2)</f>
        <v>#REF!</v>
      </c>
      <c r="BM409" s="12" t="str">
        <f t="shared" si="233"/>
        <v>4354/015</v>
      </c>
      <c r="BO409" t="str">
        <f>IF(ISERROR(VLOOKUP($B409,'РЕОРГ 01.08.2010'!A:B,2,FALSE)),"",VLOOKUP($B409,'РЕОРГ 01.08.2010'!A:B,2,FALSE))</f>
        <v/>
      </c>
      <c r="BP409" s="12" t="str">
        <f t="shared" si="228"/>
        <v>Опер.касса №4354/015</v>
      </c>
      <c r="BQ409" t="e">
        <f>LEFT(#REF!,2)</f>
        <v>#REF!</v>
      </c>
      <c r="BR409" s="12" t="str">
        <f t="shared" si="234"/>
        <v>4354/015</v>
      </c>
    </row>
    <row r="410" spans="1:70" ht="12.75" customHeight="1">
      <c r="A410" t="str">
        <f t="shared" si="229"/>
        <v>4354/023</v>
      </c>
      <c r="B410" s="133">
        <v>473</v>
      </c>
      <c r="C410" s="1" t="s">
        <v>1831</v>
      </c>
      <c r="D410" s="32" t="s">
        <v>1931</v>
      </c>
      <c r="E410" s="1" t="s">
        <v>1832</v>
      </c>
      <c r="F410" s="1" t="s">
        <v>4493</v>
      </c>
      <c r="G410" s="1" t="s">
        <v>1833</v>
      </c>
      <c r="H410" s="1" t="s">
        <v>1834</v>
      </c>
      <c r="I410" s="1" t="s">
        <v>1835</v>
      </c>
      <c r="J410" s="1"/>
      <c r="K410" s="1">
        <v>0.5</v>
      </c>
      <c r="L410" s="32" t="s">
        <v>4049</v>
      </c>
      <c r="M410" s="8" t="s">
        <v>11878</v>
      </c>
      <c r="N410" s="2" t="s">
        <v>12083</v>
      </c>
      <c r="O410" s="173"/>
      <c r="P410" s="168">
        <f t="shared" si="258"/>
        <v>407</v>
      </c>
      <c r="Q410" s="138">
        <f t="shared" si="252"/>
        <v>25</v>
      </c>
      <c r="R410" s="138">
        <f t="shared" si="253"/>
        <v>50</v>
      </c>
      <c r="S410" s="138" t="e">
        <f t="shared" si="254"/>
        <v>#VALUE!</v>
      </c>
      <c r="T410" s="138" t="e">
        <f t="shared" si="255"/>
        <v>#VALUE!</v>
      </c>
      <c r="U410" s="138" t="e">
        <f t="shared" si="256"/>
        <v>#VALUE!</v>
      </c>
      <c r="V410" s="138" t="e">
        <f t="shared" si="257"/>
        <v>#VALUE!</v>
      </c>
      <c r="W410" s="158" t="str">
        <f t="shared" si="235"/>
        <v>08:00 15:00(12:00 13:00)</v>
      </c>
      <c r="X410" s="159">
        <f>HLOOKUP(SEARCH("2",$M410)-1,$Q$3:$V410,$P410+1,FALSE)</f>
        <v>25</v>
      </c>
      <c r="Y410" s="160" t="str">
        <f t="shared" si="236"/>
        <v>08:00 14:00(12:00 13:00)|08:00 15:00(12:00 13:00)</v>
      </c>
      <c r="Z410" s="161" t="str">
        <f t="shared" si="237"/>
        <v>08:00 14:00(12:00 13:00)</v>
      </c>
      <c r="AA410" s="158" t="str">
        <f t="shared" si="238"/>
        <v>08:00 14:00(12:00 13:00)</v>
      </c>
      <c r="AB410" s="159">
        <f>HLOOKUP(SEARCH("3",$M410)-1,$Q$3:$V410,$P410+1,FALSE)</f>
        <v>50</v>
      </c>
      <c r="AC410" s="160" t="str">
        <f t="shared" si="239"/>
        <v>08:00 15:00(12:00 13:00)</v>
      </c>
      <c r="AD410" s="161" t="e">
        <f t="shared" si="240"/>
        <v>#VALUE!</v>
      </c>
      <c r="AE410" s="158" t="str">
        <f t="shared" si="241"/>
        <v>08:00 15:00(12:00 13:00)</v>
      </c>
      <c r="AF410" s="159" t="e">
        <f>HLOOKUP(SEARCH("4",$M410)-1,$Q$3:$V410,$P410+1,FALSE)</f>
        <v>#VALUE!</v>
      </c>
      <c r="AG410" s="161" t="e">
        <f t="shared" si="242"/>
        <v>#VALUE!</v>
      </c>
      <c r="AH410" s="161" t="e">
        <f t="shared" si="243"/>
        <v>#VALUE!</v>
      </c>
      <c r="AI410" s="158" t="str">
        <f t="shared" si="244"/>
        <v>выходной</v>
      </c>
      <c r="AJ410" s="159" t="e">
        <f>HLOOKUP(SEARCH("5",$M410)-1,$Q$3:$V410,$P410+1,FALSE)</f>
        <v>#VALUE!</v>
      </c>
      <c r="AK410" s="161" t="e">
        <f t="shared" si="245"/>
        <v>#VALUE!</v>
      </c>
      <c r="AL410" s="161" t="e">
        <f t="shared" si="246"/>
        <v>#VALUE!</v>
      </c>
      <c r="AM410" s="158" t="str">
        <f t="shared" si="247"/>
        <v>выходной</v>
      </c>
      <c r="AN410" s="159" t="e">
        <f>HLOOKUP(SEARCH("6",$M410)-1,$Q$3:$V410,$P410+1,FALSE)</f>
        <v>#VALUE!</v>
      </c>
      <c r="AO410" s="161" t="e">
        <f t="shared" si="248"/>
        <v>#VALUE!</v>
      </c>
      <c r="AP410" s="161" t="e">
        <f t="shared" si="249"/>
        <v>#VALUE!</v>
      </c>
      <c r="AQ410" s="162" t="str">
        <f t="shared" si="250"/>
        <v>выходной</v>
      </c>
      <c r="AR410" s="163" t="e">
        <f>HLOOKUP(SEARCH("7",$M410)-1,$Q$3:$V410,$P410+1,FALSE)</f>
        <v>#VALUE!</v>
      </c>
      <c r="AS410" s="164" t="str">
        <f t="shared" si="251"/>
        <v>выходной</v>
      </c>
      <c r="AT410" s="142"/>
      <c r="AU410" s="11" t="str">
        <f>IF(ISERROR(VLOOKUP(B410,'РЕОРГ 2008'!$A:$B,2,FALSE)),"",VLOOKUP(B410,'РЕОРГ 2008'!$A:$B,2,FALSE))</f>
        <v/>
      </c>
      <c r="AV410" s="12" t="str">
        <f t="shared" si="224"/>
        <v>Опер.касса №4354/023</v>
      </c>
      <c r="AW410" s="31" t="e">
        <f>LEFT(#REF!,2)</f>
        <v>#REF!</v>
      </c>
      <c r="AX410" s="12" t="str">
        <f t="shared" si="230"/>
        <v>4354/023</v>
      </c>
      <c r="AZ410" t="str">
        <f>IF(ISERROR(VLOOKUP(B410,'РЕОРГ 01.08.2009'!$A:$B,2,FALSE)),"",VLOOKUP(B410,'РЕОРГ 01.08.2009'!$A:$B,2,FALSE))</f>
        <v/>
      </c>
      <c r="BA410" s="12" t="str">
        <f t="shared" si="225"/>
        <v>Опер.касса №4354/023</v>
      </c>
      <c r="BB410" t="e">
        <f>LEFT(#REF!,2)</f>
        <v>#REF!</v>
      </c>
      <c r="BC410" s="12" t="str">
        <f t="shared" si="231"/>
        <v>4354/023</v>
      </c>
      <c r="BE410" t="str">
        <f>IF(ISERROR(VLOOKUP(B410,'РЕОРГ 01.10.2009'!A:C,3,FALSE)),"",VLOOKUP(B410,'РЕОРГ 01.10.2009'!A:C,3,FALSE))</f>
        <v/>
      </c>
      <c r="BF410" s="12" t="str">
        <f t="shared" si="226"/>
        <v>Опер.касса №4354/023</v>
      </c>
      <c r="BG410" t="e">
        <f>LEFT(#REF!,2)</f>
        <v>#REF!</v>
      </c>
      <c r="BH410" s="12" t="str">
        <f t="shared" si="232"/>
        <v>4354/023</v>
      </c>
      <c r="BJ410" t="str">
        <f>IF(ISERROR(VLOOKUP($B410,'РЕОРГ 01.05.2010'!A:B,2,FALSE)),"",VLOOKUP($B410,'РЕОРГ 01.05.2010'!A:B,2,FALSE))</f>
        <v/>
      </c>
      <c r="BK410" s="12" t="str">
        <f t="shared" si="227"/>
        <v>Опер.касса №4354/023</v>
      </c>
      <c r="BL410" t="e">
        <f>LEFT(#REF!,2)</f>
        <v>#REF!</v>
      </c>
      <c r="BM410" s="12" t="str">
        <f t="shared" si="233"/>
        <v>4354/023</v>
      </c>
      <c r="BO410" t="str">
        <f>IF(ISERROR(VLOOKUP($B410,'РЕОРГ 01.08.2010'!A:B,2,FALSE)),"",VLOOKUP($B410,'РЕОРГ 01.08.2010'!A:B,2,FALSE))</f>
        <v/>
      </c>
      <c r="BP410" s="12" t="str">
        <f t="shared" si="228"/>
        <v>Опер.касса №4354/023</v>
      </c>
      <c r="BQ410" t="e">
        <f>LEFT(#REF!,2)</f>
        <v>#REF!</v>
      </c>
      <c r="BR410" s="12" t="str">
        <f t="shared" si="234"/>
        <v>4354/023</v>
      </c>
    </row>
    <row r="411" spans="1:70" ht="12.75" customHeight="1">
      <c r="A411" t="str">
        <f t="shared" si="229"/>
        <v>4354/025</v>
      </c>
      <c r="B411" s="133">
        <v>474</v>
      </c>
      <c r="C411" s="1" t="s">
        <v>2167</v>
      </c>
      <c r="D411" s="32" t="s">
        <v>1931</v>
      </c>
      <c r="E411" s="1" t="s">
        <v>2168</v>
      </c>
      <c r="F411" s="1" t="s">
        <v>4493</v>
      </c>
      <c r="G411" s="1" t="s">
        <v>2169</v>
      </c>
      <c r="H411" s="1" t="s">
        <v>2170</v>
      </c>
      <c r="I411" s="1" t="s">
        <v>1835</v>
      </c>
      <c r="J411" s="1"/>
      <c r="K411" s="1">
        <v>0.15</v>
      </c>
      <c r="L411" s="32" t="s">
        <v>4049</v>
      </c>
      <c r="M411" s="8" t="s">
        <v>11876</v>
      </c>
      <c r="N411" s="2" t="s">
        <v>12084</v>
      </c>
      <c r="O411" s="173"/>
      <c r="P411" s="168">
        <f t="shared" si="258"/>
        <v>408</v>
      </c>
      <c r="Q411" s="138" t="e">
        <f t="shared" si="252"/>
        <v>#VALUE!</v>
      </c>
      <c r="R411" s="138" t="e">
        <f t="shared" si="253"/>
        <v>#VALUE!</v>
      </c>
      <c r="S411" s="138" t="e">
        <f t="shared" si="254"/>
        <v>#VALUE!</v>
      </c>
      <c r="T411" s="138" t="e">
        <f t="shared" si="255"/>
        <v>#VALUE!</v>
      </c>
      <c r="U411" s="138" t="e">
        <f t="shared" si="256"/>
        <v>#VALUE!</v>
      </c>
      <c r="V411" s="138" t="e">
        <f t="shared" si="257"/>
        <v>#VALUE!</v>
      </c>
      <c r="W411" s="158" t="str">
        <f t="shared" si="235"/>
        <v>выходной</v>
      </c>
      <c r="X411" s="159" t="e">
        <f>HLOOKUP(SEARCH("2",$M411)-1,$Q$3:$V411,$P411+1,FALSE)</f>
        <v>#VALUE!</v>
      </c>
      <c r="Y411" s="160" t="e">
        <f t="shared" si="236"/>
        <v>#VALUE!</v>
      </c>
      <c r="Z411" s="161" t="e">
        <f t="shared" si="237"/>
        <v>#VALUE!</v>
      </c>
      <c r="AA411" s="158" t="str">
        <f t="shared" si="238"/>
        <v>выходной</v>
      </c>
      <c r="AB411" s="159" t="e">
        <f>HLOOKUP(SEARCH("3",$M411)-1,$Q$3:$V411,$P411+1,FALSE)</f>
        <v>#VALUE!</v>
      </c>
      <c r="AC411" s="160" t="e">
        <f t="shared" si="239"/>
        <v>#VALUE!</v>
      </c>
      <c r="AD411" s="161" t="e">
        <f t="shared" si="240"/>
        <v>#VALUE!</v>
      </c>
      <c r="AE411" s="158" t="str">
        <f t="shared" si="241"/>
        <v>выходной</v>
      </c>
      <c r="AF411" s="159" t="e">
        <f>HLOOKUP(SEARCH("4",$M411)-1,$Q$3:$V411,$P411+1,FALSE)</f>
        <v>#N/A</v>
      </c>
      <c r="AG411" s="161" t="str">
        <f t="shared" si="242"/>
        <v>08:00 13:00</v>
      </c>
      <c r="AH411" s="161" t="e">
        <f t="shared" si="243"/>
        <v>#VALUE!</v>
      </c>
      <c r="AI411" s="158" t="str">
        <f t="shared" si="244"/>
        <v>08:00 13:00</v>
      </c>
      <c r="AJ411" s="159" t="e">
        <f>HLOOKUP(SEARCH("5",$M411)-1,$Q$3:$V411,$P411+1,FALSE)</f>
        <v>#VALUE!</v>
      </c>
      <c r="AK411" s="161" t="e">
        <f t="shared" si="245"/>
        <v>#VALUE!</v>
      </c>
      <c r="AL411" s="161" t="e">
        <f t="shared" si="246"/>
        <v>#VALUE!</v>
      </c>
      <c r="AM411" s="158" t="str">
        <f t="shared" si="247"/>
        <v>выходной</v>
      </c>
      <c r="AN411" s="159" t="e">
        <f>HLOOKUP(SEARCH("6",$M411)-1,$Q$3:$V411,$P411+1,FALSE)</f>
        <v>#VALUE!</v>
      </c>
      <c r="AO411" s="161" t="e">
        <f t="shared" si="248"/>
        <v>#VALUE!</v>
      </c>
      <c r="AP411" s="161" t="e">
        <f t="shared" si="249"/>
        <v>#VALUE!</v>
      </c>
      <c r="AQ411" s="162" t="str">
        <f t="shared" si="250"/>
        <v>выходной</v>
      </c>
      <c r="AR411" s="163" t="e">
        <f>HLOOKUP(SEARCH("7",$M411)-1,$Q$3:$V411,$P411+1,FALSE)</f>
        <v>#VALUE!</v>
      </c>
      <c r="AS411" s="164" t="str">
        <f t="shared" si="251"/>
        <v>выходной</v>
      </c>
      <c r="AT411" s="142"/>
      <c r="AU411" s="11" t="str">
        <f>IF(ISERROR(VLOOKUP(B411,'РЕОРГ 2008'!$A:$B,2,FALSE)),"",VLOOKUP(B411,'РЕОРГ 2008'!$A:$B,2,FALSE))</f>
        <v/>
      </c>
      <c r="AV411" s="12" t="str">
        <f t="shared" si="224"/>
        <v>Опер.касса №4354/025</v>
      </c>
      <c r="AW411" s="31" t="e">
        <f>LEFT(#REF!,2)</f>
        <v>#REF!</v>
      </c>
      <c r="AX411" s="12" t="str">
        <f t="shared" si="230"/>
        <v>4354/025</v>
      </c>
      <c r="AZ411" t="str">
        <f>IF(ISERROR(VLOOKUP(B411,'РЕОРГ 01.08.2009'!$A:$B,2,FALSE)),"",VLOOKUP(B411,'РЕОРГ 01.08.2009'!$A:$B,2,FALSE))</f>
        <v/>
      </c>
      <c r="BA411" s="12" t="str">
        <f t="shared" si="225"/>
        <v>Опер.касса №4354/025</v>
      </c>
      <c r="BB411" t="e">
        <f>LEFT(#REF!,2)</f>
        <v>#REF!</v>
      </c>
      <c r="BC411" s="12" t="str">
        <f t="shared" si="231"/>
        <v>4354/025</v>
      </c>
      <c r="BE411" t="str">
        <f>IF(ISERROR(VLOOKUP(B411,'РЕОРГ 01.10.2009'!A:C,3,FALSE)),"",VLOOKUP(B411,'РЕОРГ 01.10.2009'!A:C,3,FALSE))</f>
        <v/>
      </c>
      <c r="BF411" s="12" t="str">
        <f t="shared" si="226"/>
        <v>Опер.касса №4354/025</v>
      </c>
      <c r="BG411" t="e">
        <f>LEFT(#REF!,2)</f>
        <v>#REF!</v>
      </c>
      <c r="BH411" s="12" t="str">
        <f t="shared" si="232"/>
        <v>4354/025</v>
      </c>
      <c r="BJ411" t="str">
        <f>IF(ISERROR(VLOOKUP($B411,'РЕОРГ 01.05.2010'!A:B,2,FALSE)),"",VLOOKUP($B411,'РЕОРГ 01.05.2010'!A:B,2,FALSE))</f>
        <v/>
      </c>
      <c r="BK411" s="12" t="str">
        <f t="shared" si="227"/>
        <v>Опер.касса №4354/025</v>
      </c>
      <c r="BL411" t="e">
        <f>LEFT(#REF!,2)</f>
        <v>#REF!</v>
      </c>
      <c r="BM411" s="12" t="str">
        <f t="shared" si="233"/>
        <v>4354/025</v>
      </c>
      <c r="BO411" t="str">
        <f>IF(ISERROR(VLOOKUP($B411,'РЕОРГ 01.08.2010'!A:B,2,FALSE)),"",VLOOKUP($B411,'РЕОРГ 01.08.2010'!A:B,2,FALSE))</f>
        <v/>
      </c>
      <c r="BP411" s="12" t="str">
        <f t="shared" si="228"/>
        <v>Опер.касса №4354/025</v>
      </c>
      <c r="BQ411" t="e">
        <f>LEFT(#REF!,2)</f>
        <v>#REF!</v>
      </c>
      <c r="BR411" s="12" t="str">
        <f t="shared" si="234"/>
        <v>4354/025</v>
      </c>
    </row>
    <row r="412" spans="1:70" ht="12.75" customHeight="1">
      <c r="A412" t="str">
        <f t="shared" si="229"/>
        <v>4354/028</v>
      </c>
      <c r="B412" s="133">
        <v>477</v>
      </c>
      <c r="C412" s="1" t="s">
        <v>2171</v>
      </c>
      <c r="D412" s="32" t="s">
        <v>1931</v>
      </c>
      <c r="E412" s="1" t="s">
        <v>2172</v>
      </c>
      <c r="F412" s="1" t="s">
        <v>4493</v>
      </c>
      <c r="G412" s="1" t="s">
        <v>2173</v>
      </c>
      <c r="H412" s="1" t="s">
        <v>2174</v>
      </c>
      <c r="I412" s="1" t="s">
        <v>2175</v>
      </c>
      <c r="J412" s="1"/>
      <c r="K412" s="1">
        <v>0.5</v>
      </c>
      <c r="L412" s="32" t="s">
        <v>4049</v>
      </c>
      <c r="M412" s="8" t="s">
        <v>11878</v>
      </c>
      <c r="N412" s="2" t="s">
        <v>12083</v>
      </c>
      <c r="O412" s="173"/>
      <c r="P412" s="168">
        <f t="shared" si="258"/>
        <v>409</v>
      </c>
      <c r="Q412" s="138">
        <f t="shared" si="252"/>
        <v>25</v>
      </c>
      <c r="R412" s="138">
        <f t="shared" si="253"/>
        <v>50</v>
      </c>
      <c r="S412" s="138" t="e">
        <f t="shared" si="254"/>
        <v>#VALUE!</v>
      </c>
      <c r="T412" s="138" t="e">
        <f t="shared" si="255"/>
        <v>#VALUE!</v>
      </c>
      <c r="U412" s="138" t="e">
        <f t="shared" si="256"/>
        <v>#VALUE!</v>
      </c>
      <c r="V412" s="138" t="e">
        <f t="shared" si="257"/>
        <v>#VALUE!</v>
      </c>
      <c r="W412" s="158" t="str">
        <f t="shared" si="235"/>
        <v>08:00 15:00(12:00 13:00)</v>
      </c>
      <c r="X412" s="159">
        <f>HLOOKUP(SEARCH("2",$M412)-1,$Q$3:$V412,$P412+1,FALSE)</f>
        <v>25</v>
      </c>
      <c r="Y412" s="160" t="str">
        <f t="shared" si="236"/>
        <v>08:00 14:00(12:00 13:00)|08:00 15:00(12:00 13:00)</v>
      </c>
      <c r="Z412" s="161" t="str">
        <f t="shared" si="237"/>
        <v>08:00 14:00(12:00 13:00)</v>
      </c>
      <c r="AA412" s="158" t="str">
        <f t="shared" si="238"/>
        <v>08:00 14:00(12:00 13:00)</v>
      </c>
      <c r="AB412" s="159">
        <f>HLOOKUP(SEARCH("3",$M412)-1,$Q$3:$V412,$P412+1,FALSE)</f>
        <v>50</v>
      </c>
      <c r="AC412" s="160" t="str">
        <f t="shared" si="239"/>
        <v>08:00 15:00(12:00 13:00)</v>
      </c>
      <c r="AD412" s="161" t="e">
        <f t="shared" si="240"/>
        <v>#VALUE!</v>
      </c>
      <c r="AE412" s="158" t="str">
        <f t="shared" si="241"/>
        <v>08:00 15:00(12:00 13:00)</v>
      </c>
      <c r="AF412" s="159" t="e">
        <f>HLOOKUP(SEARCH("4",$M412)-1,$Q$3:$V412,$P412+1,FALSE)</f>
        <v>#VALUE!</v>
      </c>
      <c r="AG412" s="161" t="e">
        <f t="shared" si="242"/>
        <v>#VALUE!</v>
      </c>
      <c r="AH412" s="161" t="e">
        <f t="shared" si="243"/>
        <v>#VALUE!</v>
      </c>
      <c r="AI412" s="158" t="str">
        <f t="shared" si="244"/>
        <v>выходной</v>
      </c>
      <c r="AJ412" s="159" t="e">
        <f>HLOOKUP(SEARCH("5",$M412)-1,$Q$3:$V412,$P412+1,FALSE)</f>
        <v>#VALUE!</v>
      </c>
      <c r="AK412" s="161" t="e">
        <f t="shared" si="245"/>
        <v>#VALUE!</v>
      </c>
      <c r="AL412" s="161" t="e">
        <f t="shared" si="246"/>
        <v>#VALUE!</v>
      </c>
      <c r="AM412" s="158" t="str">
        <f t="shared" si="247"/>
        <v>выходной</v>
      </c>
      <c r="AN412" s="159" t="e">
        <f>HLOOKUP(SEARCH("6",$M412)-1,$Q$3:$V412,$P412+1,FALSE)</f>
        <v>#VALUE!</v>
      </c>
      <c r="AO412" s="161" t="e">
        <f t="shared" si="248"/>
        <v>#VALUE!</v>
      </c>
      <c r="AP412" s="161" t="e">
        <f t="shared" si="249"/>
        <v>#VALUE!</v>
      </c>
      <c r="AQ412" s="162" t="str">
        <f t="shared" si="250"/>
        <v>выходной</v>
      </c>
      <c r="AR412" s="163" t="e">
        <f>HLOOKUP(SEARCH("7",$M412)-1,$Q$3:$V412,$P412+1,FALSE)</f>
        <v>#VALUE!</v>
      </c>
      <c r="AS412" s="164" t="str">
        <f t="shared" si="251"/>
        <v>выходной</v>
      </c>
      <c r="AT412" s="142"/>
      <c r="AU412" s="11" t="str">
        <f>IF(ISERROR(VLOOKUP(B412,'РЕОРГ 2008'!$A:$B,2,FALSE)),"",VLOOKUP(B412,'РЕОРГ 2008'!$A:$B,2,FALSE))</f>
        <v/>
      </c>
      <c r="AV412" s="12" t="str">
        <f t="shared" si="224"/>
        <v>Опер.касса №4354/028</v>
      </c>
      <c r="AW412" s="31" t="e">
        <f>LEFT(#REF!,2)</f>
        <v>#REF!</v>
      </c>
      <c r="AX412" s="12" t="str">
        <f t="shared" si="230"/>
        <v>4354/028</v>
      </c>
      <c r="AZ412" t="str">
        <f>IF(ISERROR(VLOOKUP(B412,'РЕОРГ 01.08.2009'!$A:$B,2,FALSE)),"",VLOOKUP(B412,'РЕОРГ 01.08.2009'!$A:$B,2,FALSE))</f>
        <v/>
      </c>
      <c r="BA412" s="12" t="str">
        <f t="shared" si="225"/>
        <v>Опер.касса №4354/028</v>
      </c>
      <c r="BB412" t="e">
        <f>LEFT(#REF!,2)</f>
        <v>#REF!</v>
      </c>
      <c r="BC412" s="12" t="str">
        <f t="shared" si="231"/>
        <v>4354/028</v>
      </c>
      <c r="BE412" t="str">
        <f>IF(ISERROR(VLOOKUP(B412,'РЕОРГ 01.10.2009'!A:C,3,FALSE)),"",VLOOKUP(B412,'РЕОРГ 01.10.2009'!A:C,3,FALSE))</f>
        <v/>
      </c>
      <c r="BF412" s="12" t="str">
        <f t="shared" si="226"/>
        <v>Опер.касса №4354/028</v>
      </c>
      <c r="BG412" t="e">
        <f>LEFT(#REF!,2)</f>
        <v>#REF!</v>
      </c>
      <c r="BH412" s="12" t="str">
        <f t="shared" si="232"/>
        <v>4354/028</v>
      </c>
      <c r="BJ412" t="str">
        <f>IF(ISERROR(VLOOKUP($B412,'РЕОРГ 01.05.2010'!A:B,2,FALSE)),"",VLOOKUP($B412,'РЕОРГ 01.05.2010'!A:B,2,FALSE))</f>
        <v/>
      </c>
      <c r="BK412" s="12" t="str">
        <f t="shared" si="227"/>
        <v>Опер.касса №4354/028</v>
      </c>
      <c r="BL412" t="e">
        <f>LEFT(#REF!,2)</f>
        <v>#REF!</v>
      </c>
      <c r="BM412" s="12" t="str">
        <f t="shared" si="233"/>
        <v>4354/028</v>
      </c>
      <c r="BO412" t="str">
        <f>IF(ISERROR(VLOOKUP($B412,'РЕОРГ 01.08.2010'!A:B,2,FALSE)),"",VLOOKUP($B412,'РЕОРГ 01.08.2010'!A:B,2,FALSE))</f>
        <v/>
      </c>
      <c r="BP412" s="12" t="str">
        <f t="shared" si="228"/>
        <v>Опер.касса №4354/028</v>
      </c>
      <c r="BQ412" t="e">
        <f>LEFT(#REF!,2)</f>
        <v>#REF!</v>
      </c>
      <c r="BR412" s="12" t="str">
        <f t="shared" si="234"/>
        <v>4354/028</v>
      </c>
    </row>
    <row r="413" spans="1:70" ht="12.75" customHeight="1">
      <c r="A413" t="str">
        <f t="shared" si="229"/>
        <v>4354/032</v>
      </c>
      <c r="B413" s="133">
        <v>479</v>
      </c>
      <c r="C413" s="1" t="s">
        <v>2176</v>
      </c>
      <c r="D413" s="32" t="s">
        <v>1931</v>
      </c>
      <c r="E413" s="1" t="s">
        <v>2177</v>
      </c>
      <c r="F413" s="1" t="s">
        <v>4493</v>
      </c>
      <c r="G413" s="1" t="s">
        <v>2178</v>
      </c>
      <c r="H413" s="1" t="s">
        <v>2179</v>
      </c>
      <c r="I413" s="1" t="s">
        <v>2180</v>
      </c>
      <c r="J413" s="1"/>
      <c r="K413" s="1">
        <v>0.25</v>
      </c>
      <c r="L413" s="32" t="s">
        <v>4049</v>
      </c>
      <c r="M413" s="8" t="s">
        <v>12085</v>
      </c>
      <c r="N413" s="2" t="s">
        <v>12086</v>
      </c>
      <c r="O413" s="173"/>
      <c r="P413" s="168">
        <f t="shared" si="258"/>
        <v>410</v>
      </c>
      <c r="Q413" s="138">
        <f t="shared" si="252"/>
        <v>12</v>
      </c>
      <c r="R413" s="138" t="e">
        <f t="shared" si="253"/>
        <v>#VALUE!</v>
      </c>
      <c r="S413" s="138" t="e">
        <f t="shared" si="254"/>
        <v>#VALUE!</v>
      </c>
      <c r="T413" s="138" t="e">
        <f t="shared" si="255"/>
        <v>#VALUE!</v>
      </c>
      <c r="U413" s="138" t="e">
        <f t="shared" si="256"/>
        <v>#VALUE!</v>
      </c>
      <c r="V413" s="138" t="e">
        <f t="shared" si="257"/>
        <v>#VALUE!</v>
      </c>
      <c r="W413" s="158" t="str">
        <f t="shared" si="235"/>
        <v>08:00 12:00</v>
      </c>
      <c r="X413" s="159">
        <f>HLOOKUP(SEARCH("2",$M413)-1,$Q$3:$V413,$P413+1,FALSE)</f>
        <v>12</v>
      </c>
      <c r="Y413" s="160" t="str">
        <f t="shared" si="236"/>
        <v>08:00 12:00</v>
      </c>
      <c r="Z413" s="161" t="e">
        <f t="shared" si="237"/>
        <v>#VALUE!</v>
      </c>
      <c r="AA413" s="158" t="str">
        <f t="shared" si="238"/>
        <v>08:00 12:00</v>
      </c>
      <c r="AB413" s="159" t="e">
        <f>HLOOKUP(SEARCH("3",$M413)-1,$Q$3:$V413,$P413+1,FALSE)</f>
        <v>#VALUE!</v>
      </c>
      <c r="AC413" s="160" t="e">
        <f t="shared" si="239"/>
        <v>#VALUE!</v>
      </c>
      <c r="AD413" s="161" t="e">
        <f t="shared" si="240"/>
        <v>#VALUE!</v>
      </c>
      <c r="AE413" s="158" t="str">
        <f t="shared" si="241"/>
        <v>выходной</v>
      </c>
      <c r="AF413" s="159" t="e">
        <f>HLOOKUP(SEARCH("4",$M413)-1,$Q$3:$V413,$P413+1,FALSE)</f>
        <v>#VALUE!</v>
      </c>
      <c r="AG413" s="161" t="e">
        <f t="shared" si="242"/>
        <v>#VALUE!</v>
      </c>
      <c r="AH413" s="161" t="e">
        <f t="shared" si="243"/>
        <v>#VALUE!</v>
      </c>
      <c r="AI413" s="158" t="str">
        <f t="shared" si="244"/>
        <v>выходной</v>
      </c>
      <c r="AJ413" s="159" t="e">
        <f>HLOOKUP(SEARCH("5",$M413)-1,$Q$3:$V413,$P413+1,FALSE)</f>
        <v>#VALUE!</v>
      </c>
      <c r="AK413" s="161" t="e">
        <f t="shared" si="245"/>
        <v>#VALUE!</v>
      </c>
      <c r="AL413" s="161" t="e">
        <f t="shared" si="246"/>
        <v>#VALUE!</v>
      </c>
      <c r="AM413" s="158" t="str">
        <f t="shared" si="247"/>
        <v>выходной</v>
      </c>
      <c r="AN413" s="159" t="e">
        <f>HLOOKUP(SEARCH("6",$M413)-1,$Q$3:$V413,$P413+1,FALSE)</f>
        <v>#VALUE!</v>
      </c>
      <c r="AO413" s="161" t="e">
        <f t="shared" si="248"/>
        <v>#VALUE!</v>
      </c>
      <c r="AP413" s="161" t="e">
        <f t="shared" si="249"/>
        <v>#VALUE!</v>
      </c>
      <c r="AQ413" s="162" t="str">
        <f t="shared" si="250"/>
        <v>выходной</v>
      </c>
      <c r="AR413" s="163" t="e">
        <f>HLOOKUP(SEARCH("7",$M413)-1,$Q$3:$V413,$P413+1,FALSE)</f>
        <v>#VALUE!</v>
      </c>
      <c r="AS413" s="164" t="str">
        <f t="shared" si="251"/>
        <v>выходной</v>
      </c>
      <c r="AT413" s="142"/>
      <c r="AU413" s="11" t="str">
        <f>IF(ISERROR(VLOOKUP(B413,'РЕОРГ 2008'!$A:$B,2,FALSE)),"",VLOOKUP(B413,'РЕОРГ 2008'!$A:$B,2,FALSE))</f>
        <v/>
      </c>
      <c r="AV413" s="12" t="str">
        <f t="shared" si="224"/>
        <v>Опер.касса №4354/032</v>
      </c>
      <c r="AW413" s="31" t="e">
        <f>LEFT(#REF!,2)</f>
        <v>#REF!</v>
      </c>
      <c r="AX413" s="12" t="str">
        <f t="shared" si="230"/>
        <v>4354/032</v>
      </c>
      <c r="AZ413" t="str">
        <f>IF(ISERROR(VLOOKUP(B413,'РЕОРГ 01.08.2009'!$A:$B,2,FALSE)),"",VLOOKUP(B413,'РЕОРГ 01.08.2009'!$A:$B,2,FALSE))</f>
        <v/>
      </c>
      <c r="BA413" s="12" t="str">
        <f t="shared" si="225"/>
        <v>Опер.касса №4354/032</v>
      </c>
      <c r="BB413" t="e">
        <f>LEFT(#REF!,2)</f>
        <v>#REF!</v>
      </c>
      <c r="BC413" s="12" t="str">
        <f t="shared" si="231"/>
        <v>4354/032</v>
      </c>
      <c r="BE413" t="str">
        <f>IF(ISERROR(VLOOKUP(B413,'РЕОРГ 01.10.2009'!A:C,3,FALSE)),"",VLOOKUP(B413,'РЕОРГ 01.10.2009'!A:C,3,FALSE))</f>
        <v/>
      </c>
      <c r="BF413" s="12" t="str">
        <f t="shared" si="226"/>
        <v>Опер.касса №4354/032</v>
      </c>
      <c r="BG413" t="e">
        <f>LEFT(#REF!,2)</f>
        <v>#REF!</v>
      </c>
      <c r="BH413" s="12" t="str">
        <f t="shared" si="232"/>
        <v>4354/032</v>
      </c>
      <c r="BJ413" t="str">
        <f>IF(ISERROR(VLOOKUP($B413,'РЕОРГ 01.05.2010'!A:B,2,FALSE)),"",VLOOKUP($B413,'РЕОРГ 01.05.2010'!A:B,2,FALSE))</f>
        <v/>
      </c>
      <c r="BK413" s="12" t="str">
        <f t="shared" si="227"/>
        <v>Опер.касса №4354/032</v>
      </c>
      <c r="BL413" t="e">
        <f>LEFT(#REF!,2)</f>
        <v>#REF!</v>
      </c>
      <c r="BM413" s="12" t="str">
        <f t="shared" si="233"/>
        <v>4354/032</v>
      </c>
      <c r="BO413" t="str">
        <f>IF(ISERROR(VLOOKUP($B413,'РЕОРГ 01.08.2010'!A:B,2,FALSE)),"",VLOOKUP($B413,'РЕОРГ 01.08.2010'!A:B,2,FALSE))</f>
        <v/>
      </c>
      <c r="BP413" s="12" t="str">
        <f t="shared" si="228"/>
        <v>Опер.касса №4354/032</v>
      </c>
      <c r="BQ413" t="e">
        <f>LEFT(#REF!,2)</f>
        <v>#REF!</v>
      </c>
      <c r="BR413" s="12" t="str">
        <f t="shared" si="234"/>
        <v>4354/032</v>
      </c>
    </row>
    <row r="414" spans="1:70" ht="12.75" customHeight="1">
      <c r="A414" t="str">
        <f t="shared" si="229"/>
        <v>4354/033</v>
      </c>
      <c r="B414" s="133">
        <v>480</v>
      </c>
      <c r="C414" s="1" t="s">
        <v>2181</v>
      </c>
      <c r="D414" s="32" t="s">
        <v>1931</v>
      </c>
      <c r="E414" s="1" t="s">
        <v>2182</v>
      </c>
      <c r="F414" s="1" t="s">
        <v>4493</v>
      </c>
      <c r="G414" s="1" t="s">
        <v>2183</v>
      </c>
      <c r="H414" s="1" t="s">
        <v>2184</v>
      </c>
      <c r="I414" s="1" t="s">
        <v>2185</v>
      </c>
      <c r="J414" s="1"/>
      <c r="K414" s="1">
        <v>0.15</v>
      </c>
      <c r="L414" s="32" t="s">
        <v>4049</v>
      </c>
      <c r="M414" s="8" t="s">
        <v>11876</v>
      </c>
      <c r="N414" s="2" t="s">
        <v>12084</v>
      </c>
      <c r="O414" s="173"/>
      <c r="P414" s="168">
        <f t="shared" si="258"/>
        <v>411</v>
      </c>
      <c r="Q414" s="138" t="e">
        <f t="shared" si="252"/>
        <v>#VALUE!</v>
      </c>
      <c r="R414" s="138" t="e">
        <f t="shared" si="253"/>
        <v>#VALUE!</v>
      </c>
      <c r="S414" s="138" t="e">
        <f t="shared" si="254"/>
        <v>#VALUE!</v>
      </c>
      <c r="T414" s="138" t="e">
        <f t="shared" si="255"/>
        <v>#VALUE!</v>
      </c>
      <c r="U414" s="138" t="e">
        <f t="shared" si="256"/>
        <v>#VALUE!</v>
      </c>
      <c r="V414" s="138" t="e">
        <f t="shared" si="257"/>
        <v>#VALUE!</v>
      </c>
      <c r="W414" s="158" t="str">
        <f t="shared" si="235"/>
        <v>выходной</v>
      </c>
      <c r="X414" s="159" t="e">
        <f>HLOOKUP(SEARCH("2",$M414)-1,$Q$3:$V414,$P414+1,FALSE)</f>
        <v>#VALUE!</v>
      </c>
      <c r="Y414" s="160" t="e">
        <f t="shared" si="236"/>
        <v>#VALUE!</v>
      </c>
      <c r="Z414" s="161" t="e">
        <f t="shared" si="237"/>
        <v>#VALUE!</v>
      </c>
      <c r="AA414" s="158" t="str">
        <f t="shared" si="238"/>
        <v>выходной</v>
      </c>
      <c r="AB414" s="159" t="e">
        <f>HLOOKUP(SEARCH("3",$M414)-1,$Q$3:$V414,$P414+1,FALSE)</f>
        <v>#VALUE!</v>
      </c>
      <c r="AC414" s="160" t="e">
        <f t="shared" si="239"/>
        <v>#VALUE!</v>
      </c>
      <c r="AD414" s="161" t="e">
        <f t="shared" si="240"/>
        <v>#VALUE!</v>
      </c>
      <c r="AE414" s="158" t="str">
        <f t="shared" si="241"/>
        <v>выходной</v>
      </c>
      <c r="AF414" s="159" t="e">
        <f>HLOOKUP(SEARCH("4",$M414)-1,$Q$3:$V414,$P414+1,FALSE)</f>
        <v>#N/A</v>
      </c>
      <c r="AG414" s="161" t="str">
        <f t="shared" si="242"/>
        <v>08:00 13:00</v>
      </c>
      <c r="AH414" s="161" t="e">
        <f t="shared" si="243"/>
        <v>#VALUE!</v>
      </c>
      <c r="AI414" s="158" t="str">
        <f t="shared" si="244"/>
        <v>08:00 13:00</v>
      </c>
      <c r="AJ414" s="159" t="e">
        <f>HLOOKUP(SEARCH("5",$M414)-1,$Q$3:$V414,$P414+1,FALSE)</f>
        <v>#VALUE!</v>
      </c>
      <c r="AK414" s="161" t="e">
        <f t="shared" si="245"/>
        <v>#VALUE!</v>
      </c>
      <c r="AL414" s="161" t="e">
        <f t="shared" si="246"/>
        <v>#VALUE!</v>
      </c>
      <c r="AM414" s="158" t="str">
        <f t="shared" si="247"/>
        <v>выходной</v>
      </c>
      <c r="AN414" s="159" t="e">
        <f>HLOOKUP(SEARCH("6",$M414)-1,$Q$3:$V414,$P414+1,FALSE)</f>
        <v>#VALUE!</v>
      </c>
      <c r="AO414" s="161" t="e">
        <f t="shared" si="248"/>
        <v>#VALUE!</v>
      </c>
      <c r="AP414" s="161" t="e">
        <f t="shared" si="249"/>
        <v>#VALUE!</v>
      </c>
      <c r="AQ414" s="162" t="str">
        <f t="shared" si="250"/>
        <v>выходной</v>
      </c>
      <c r="AR414" s="163" t="e">
        <f>HLOOKUP(SEARCH("7",$M414)-1,$Q$3:$V414,$P414+1,FALSE)</f>
        <v>#VALUE!</v>
      </c>
      <c r="AS414" s="164" t="str">
        <f t="shared" si="251"/>
        <v>выходной</v>
      </c>
      <c r="AT414" s="142"/>
      <c r="AU414" s="11" t="str">
        <f>IF(ISERROR(VLOOKUP(B414,'РЕОРГ 2008'!$A:$B,2,FALSE)),"",VLOOKUP(B414,'РЕОРГ 2008'!$A:$B,2,FALSE))</f>
        <v/>
      </c>
      <c r="AV414" s="12" t="str">
        <f t="shared" si="224"/>
        <v>Опер.касса №4354/033</v>
      </c>
      <c r="AW414" s="31" t="e">
        <f>LEFT(#REF!,2)</f>
        <v>#REF!</v>
      </c>
      <c r="AX414" s="12" t="str">
        <f t="shared" si="230"/>
        <v>4354/033</v>
      </c>
      <c r="AZ414" t="str">
        <f>IF(ISERROR(VLOOKUP(B414,'РЕОРГ 01.08.2009'!$A:$B,2,FALSE)),"",VLOOKUP(B414,'РЕОРГ 01.08.2009'!$A:$B,2,FALSE))</f>
        <v/>
      </c>
      <c r="BA414" s="12" t="str">
        <f t="shared" si="225"/>
        <v>Опер.касса №4354/033</v>
      </c>
      <c r="BB414" t="e">
        <f>LEFT(#REF!,2)</f>
        <v>#REF!</v>
      </c>
      <c r="BC414" s="12" t="str">
        <f t="shared" si="231"/>
        <v>4354/033</v>
      </c>
      <c r="BE414" t="str">
        <f>IF(ISERROR(VLOOKUP(B414,'РЕОРГ 01.10.2009'!A:C,3,FALSE)),"",VLOOKUP(B414,'РЕОРГ 01.10.2009'!A:C,3,FALSE))</f>
        <v/>
      </c>
      <c r="BF414" s="12" t="str">
        <f t="shared" si="226"/>
        <v>Опер.касса №4354/033</v>
      </c>
      <c r="BG414" t="e">
        <f>LEFT(#REF!,2)</f>
        <v>#REF!</v>
      </c>
      <c r="BH414" s="12" t="str">
        <f t="shared" si="232"/>
        <v>4354/033</v>
      </c>
      <c r="BJ414" t="str">
        <f>IF(ISERROR(VLOOKUP($B414,'РЕОРГ 01.05.2010'!A:B,2,FALSE)),"",VLOOKUP($B414,'РЕОРГ 01.05.2010'!A:B,2,FALSE))</f>
        <v/>
      </c>
      <c r="BK414" s="12" t="str">
        <f t="shared" si="227"/>
        <v>Опер.касса №4354/033</v>
      </c>
      <c r="BL414" t="e">
        <f>LEFT(#REF!,2)</f>
        <v>#REF!</v>
      </c>
      <c r="BM414" s="12" t="str">
        <f t="shared" si="233"/>
        <v>4354/033</v>
      </c>
      <c r="BO414" t="str">
        <f>IF(ISERROR(VLOOKUP($B414,'РЕОРГ 01.08.2010'!A:B,2,FALSE)),"",VLOOKUP($B414,'РЕОРГ 01.08.2010'!A:B,2,FALSE))</f>
        <v/>
      </c>
      <c r="BP414" s="12" t="str">
        <f t="shared" si="228"/>
        <v>Опер.касса №4354/033</v>
      </c>
      <c r="BQ414" t="e">
        <f>LEFT(#REF!,2)</f>
        <v>#REF!</v>
      </c>
      <c r="BR414" s="12" t="str">
        <f t="shared" si="234"/>
        <v>4354/033</v>
      </c>
    </row>
    <row r="415" spans="1:70" ht="12.75" customHeight="1">
      <c r="A415" t="str">
        <f t="shared" si="229"/>
        <v>4354/042</v>
      </c>
      <c r="B415" s="133">
        <v>483</v>
      </c>
      <c r="C415" s="1" t="s">
        <v>2186</v>
      </c>
      <c r="D415" s="32" t="s">
        <v>7017</v>
      </c>
      <c r="E415" s="1" t="s">
        <v>2187</v>
      </c>
      <c r="F415" s="1" t="s">
        <v>4493</v>
      </c>
      <c r="G415" s="1" t="s">
        <v>2188</v>
      </c>
      <c r="H415" s="1" t="s">
        <v>8321</v>
      </c>
      <c r="I415" s="1" t="s">
        <v>9663</v>
      </c>
      <c r="J415" s="1"/>
      <c r="K415" s="1">
        <v>22</v>
      </c>
      <c r="L415" s="32" t="s">
        <v>4049</v>
      </c>
      <c r="M415" s="8" t="s">
        <v>11773</v>
      </c>
      <c r="N415" s="2" t="s">
        <v>12087</v>
      </c>
      <c r="O415" s="173"/>
      <c r="P415" s="168">
        <f t="shared" si="258"/>
        <v>412</v>
      </c>
      <c r="Q415" s="138">
        <f t="shared" si="252"/>
        <v>12</v>
      </c>
      <c r="R415" s="138">
        <f t="shared" si="253"/>
        <v>24</v>
      </c>
      <c r="S415" s="138">
        <f t="shared" si="254"/>
        <v>36</v>
      </c>
      <c r="T415" s="138">
        <f t="shared" si="255"/>
        <v>48</v>
      </c>
      <c r="U415" s="138">
        <f t="shared" si="256"/>
        <v>60</v>
      </c>
      <c r="V415" s="138" t="e">
        <f t="shared" si="257"/>
        <v>#VALUE!</v>
      </c>
      <c r="W415" s="158" t="str">
        <f t="shared" si="235"/>
        <v>08:00 17:00</v>
      </c>
      <c r="X415" s="159">
        <f>HLOOKUP(SEARCH("2",$M415)-1,$Q$3:$V415,$P415+1,FALSE)</f>
        <v>12</v>
      </c>
      <c r="Y415" s="160" t="str">
        <f t="shared" si="236"/>
        <v>08:00 17:00|08:00 17:00|08:00 17:00|08:00 16:00|08:00 13:00</v>
      </c>
      <c r="Z415" s="161" t="str">
        <f t="shared" si="237"/>
        <v>08:00 17:00</v>
      </c>
      <c r="AA415" s="158" t="str">
        <f t="shared" si="238"/>
        <v>08:00 17:00</v>
      </c>
      <c r="AB415" s="159">
        <f>HLOOKUP(SEARCH("3",$M415)-1,$Q$3:$V415,$P415+1,FALSE)</f>
        <v>24</v>
      </c>
      <c r="AC415" s="160" t="str">
        <f t="shared" si="239"/>
        <v>08:00 17:00|08:00 17:00|08:00 16:00|08:00 13:00</v>
      </c>
      <c r="AD415" s="161" t="str">
        <f t="shared" si="240"/>
        <v>08:00 17:00</v>
      </c>
      <c r="AE415" s="158" t="str">
        <f t="shared" si="241"/>
        <v>08:00 17:00</v>
      </c>
      <c r="AF415" s="159">
        <f>HLOOKUP(SEARCH("4",$M415)-1,$Q$3:$V415,$P415+1,FALSE)</f>
        <v>36</v>
      </c>
      <c r="AG415" s="161" t="str">
        <f t="shared" si="242"/>
        <v>08:00 17:00|08:00 16:00|08:00 13:00</v>
      </c>
      <c r="AH415" s="161" t="str">
        <f t="shared" si="243"/>
        <v>08:00 17:00</v>
      </c>
      <c r="AI415" s="158" t="str">
        <f t="shared" si="244"/>
        <v>08:00 17:00</v>
      </c>
      <c r="AJ415" s="159">
        <f>HLOOKUP(SEARCH("5",$M415)-1,$Q$3:$V415,$P415+1,FALSE)</f>
        <v>48</v>
      </c>
      <c r="AK415" s="161" t="str">
        <f t="shared" si="245"/>
        <v>08:00 16:00|08:00 13:00</v>
      </c>
      <c r="AL415" s="161" t="str">
        <f t="shared" si="246"/>
        <v>08:00 16:00</v>
      </c>
      <c r="AM415" s="158" t="str">
        <f t="shared" si="247"/>
        <v>08:00 16:00</v>
      </c>
      <c r="AN415" s="159">
        <f>HLOOKUP(SEARCH("6",$M415)-1,$Q$3:$V415,$P415+1,FALSE)</f>
        <v>60</v>
      </c>
      <c r="AO415" s="161" t="str">
        <f t="shared" si="248"/>
        <v>08:00 13:00</v>
      </c>
      <c r="AP415" s="161" t="e">
        <f t="shared" si="249"/>
        <v>#VALUE!</v>
      </c>
      <c r="AQ415" s="162" t="str">
        <f t="shared" si="250"/>
        <v>08:00 13:00</v>
      </c>
      <c r="AR415" s="163" t="e">
        <f>HLOOKUP(SEARCH("7",$M415)-1,$Q$3:$V415,$P415+1,FALSE)</f>
        <v>#VALUE!</v>
      </c>
      <c r="AS415" s="164" t="str">
        <f t="shared" si="251"/>
        <v>выходной</v>
      </c>
      <c r="AT415" s="142"/>
      <c r="AU415" s="11" t="str">
        <f>IF(ISERROR(VLOOKUP(B415,'РЕОРГ 2008'!$A:$B,2,FALSE)),"",VLOOKUP(B415,'РЕОРГ 2008'!$A:$B,2,FALSE))</f>
        <v/>
      </c>
      <c r="AV415" s="12" t="str">
        <f t="shared" si="224"/>
        <v>Доп.офис №4354/042</v>
      </c>
      <c r="AW415" s="31" t="e">
        <f>LEFT(#REF!,2)</f>
        <v>#REF!</v>
      </c>
      <c r="AX415" s="12" t="str">
        <f t="shared" si="230"/>
        <v>4354/042</v>
      </c>
      <c r="AZ415" t="str">
        <f>IF(ISERROR(VLOOKUP(B415,'РЕОРГ 01.08.2009'!$A:$B,2,FALSE)),"",VLOOKUP(B415,'РЕОРГ 01.08.2009'!$A:$B,2,FALSE))</f>
        <v/>
      </c>
      <c r="BA415" s="12" t="str">
        <f t="shared" si="225"/>
        <v>Доп.офис №4354/042</v>
      </c>
      <c r="BB415" t="e">
        <f>LEFT(#REF!,2)</f>
        <v>#REF!</v>
      </c>
      <c r="BC415" s="12" t="str">
        <f t="shared" si="231"/>
        <v>4354/042</v>
      </c>
      <c r="BE415" t="str">
        <f>IF(ISERROR(VLOOKUP(B415,'РЕОРГ 01.10.2009'!A:C,3,FALSE)),"",VLOOKUP(B415,'РЕОРГ 01.10.2009'!A:C,3,FALSE))</f>
        <v/>
      </c>
      <c r="BF415" s="12" t="str">
        <f t="shared" si="226"/>
        <v>Доп.офис №4354/042</v>
      </c>
      <c r="BG415" t="e">
        <f>LEFT(#REF!,2)</f>
        <v>#REF!</v>
      </c>
      <c r="BH415" s="12" t="str">
        <f t="shared" si="232"/>
        <v>4354/042</v>
      </c>
      <c r="BJ415" t="str">
        <f>IF(ISERROR(VLOOKUP($B415,'РЕОРГ 01.05.2010'!A:B,2,FALSE)),"",VLOOKUP($B415,'РЕОРГ 01.05.2010'!A:B,2,FALSE))</f>
        <v/>
      </c>
      <c r="BK415" s="12" t="str">
        <f t="shared" si="227"/>
        <v>Доп.офис №4354/042</v>
      </c>
      <c r="BL415" t="e">
        <f>LEFT(#REF!,2)</f>
        <v>#REF!</v>
      </c>
      <c r="BM415" s="12" t="str">
        <f t="shared" si="233"/>
        <v>4354/042</v>
      </c>
      <c r="BO415" t="str">
        <f>IF(ISERROR(VLOOKUP($B415,'РЕОРГ 01.08.2010'!A:B,2,FALSE)),"",VLOOKUP($B415,'РЕОРГ 01.08.2010'!A:B,2,FALSE))</f>
        <v/>
      </c>
      <c r="BP415" s="12" t="str">
        <f t="shared" si="228"/>
        <v>Доп.офис №4354/042</v>
      </c>
      <c r="BQ415" t="e">
        <f>LEFT(#REF!,2)</f>
        <v>#REF!</v>
      </c>
      <c r="BR415" s="12" t="str">
        <f t="shared" si="234"/>
        <v>4354/042</v>
      </c>
    </row>
    <row r="416" spans="1:70" ht="12.75" customHeight="1">
      <c r="A416" t="str">
        <f t="shared" si="229"/>
        <v>4354/043</v>
      </c>
      <c r="B416" s="133">
        <v>484</v>
      </c>
      <c r="C416" s="1" t="s">
        <v>2189</v>
      </c>
      <c r="D416" s="32" t="s">
        <v>1931</v>
      </c>
      <c r="E416" s="1" t="s">
        <v>2190</v>
      </c>
      <c r="F416" s="1" t="s">
        <v>4493</v>
      </c>
      <c r="G416" s="1" t="s">
        <v>2191</v>
      </c>
      <c r="H416" s="1" t="s">
        <v>2192</v>
      </c>
      <c r="I416" s="1" t="s">
        <v>2193</v>
      </c>
      <c r="J416" s="1"/>
      <c r="K416" s="1">
        <v>0.3</v>
      </c>
      <c r="L416" s="32" t="s">
        <v>4049</v>
      </c>
      <c r="M416" s="8" t="s">
        <v>12088</v>
      </c>
      <c r="N416" s="2" t="s">
        <v>12089</v>
      </c>
      <c r="O416" s="173"/>
      <c r="P416" s="168">
        <f t="shared" si="258"/>
        <v>413</v>
      </c>
      <c r="Q416" s="138">
        <f t="shared" si="252"/>
        <v>12</v>
      </c>
      <c r="R416" s="138" t="e">
        <f t="shared" si="253"/>
        <v>#VALUE!</v>
      </c>
      <c r="S416" s="138" t="e">
        <f t="shared" si="254"/>
        <v>#VALUE!</v>
      </c>
      <c r="T416" s="138" t="e">
        <f t="shared" si="255"/>
        <v>#VALUE!</v>
      </c>
      <c r="U416" s="138" t="e">
        <f t="shared" si="256"/>
        <v>#VALUE!</v>
      </c>
      <c r="V416" s="138" t="e">
        <f t="shared" si="257"/>
        <v>#VALUE!</v>
      </c>
      <c r="W416" s="158" t="str">
        <f t="shared" si="235"/>
        <v>выходной</v>
      </c>
      <c r="X416" s="159" t="e">
        <f>HLOOKUP(SEARCH("2",$M416)-1,$Q$3:$V416,$P416+1,FALSE)</f>
        <v>#N/A</v>
      </c>
      <c r="Y416" s="160" t="str">
        <f t="shared" si="236"/>
        <v>08:00 13:00</v>
      </c>
      <c r="Z416" s="161" t="e">
        <f t="shared" si="237"/>
        <v>#VALUE!</v>
      </c>
      <c r="AA416" s="158" t="str">
        <f t="shared" si="238"/>
        <v>08:00 13:00</v>
      </c>
      <c r="AB416" s="159">
        <f>HLOOKUP(SEARCH("3",$M416)-1,$Q$3:$V416,$P416+1,FALSE)</f>
        <v>12</v>
      </c>
      <c r="AC416" s="160" t="str">
        <f t="shared" si="239"/>
        <v>08:00 13:00</v>
      </c>
      <c r="AD416" s="161" t="e">
        <f t="shared" si="240"/>
        <v>#VALUE!</v>
      </c>
      <c r="AE416" s="158" t="str">
        <f t="shared" si="241"/>
        <v>08:00 13:00</v>
      </c>
      <c r="AF416" s="159" t="e">
        <f>HLOOKUP(SEARCH("4",$M416)-1,$Q$3:$V416,$P416+1,FALSE)</f>
        <v>#VALUE!</v>
      </c>
      <c r="AG416" s="161" t="e">
        <f t="shared" si="242"/>
        <v>#VALUE!</v>
      </c>
      <c r="AH416" s="161" t="e">
        <f t="shared" si="243"/>
        <v>#VALUE!</v>
      </c>
      <c r="AI416" s="158" t="str">
        <f t="shared" si="244"/>
        <v>выходной</v>
      </c>
      <c r="AJ416" s="159" t="e">
        <f>HLOOKUP(SEARCH("5",$M416)-1,$Q$3:$V416,$P416+1,FALSE)</f>
        <v>#VALUE!</v>
      </c>
      <c r="AK416" s="161" t="e">
        <f t="shared" si="245"/>
        <v>#VALUE!</v>
      </c>
      <c r="AL416" s="161" t="e">
        <f t="shared" si="246"/>
        <v>#VALUE!</v>
      </c>
      <c r="AM416" s="158" t="str">
        <f t="shared" si="247"/>
        <v>выходной</v>
      </c>
      <c r="AN416" s="159" t="e">
        <f>HLOOKUP(SEARCH("6",$M416)-1,$Q$3:$V416,$P416+1,FALSE)</f>
        <v>#VALUE!</v>
      </c>
      <c r="AO416" s="161" t="e">
        <f t="shared" si="248"/>
        <v>#VALUE!</v>
      </c>
      <c r="AP416" s="161" t="e">
        <f t="shared" si="249"/>
        <v>#VALUE!</v>
      </c>
      <c r="AQ416" s="162" t="str">
        <f t="shared" si="250"/>
        <v>выходной</v>
      </c>
      <c r="AR416" s="163" t="e">
        <f>HLOOKUP(SEARCH("7",$M416)-1,$Q$3:$V416,$P416+1,FALSE)</f>
        <v>#VALUE!</v>
      </c>
      <c r="AS416" s="164" t="str">
        <f t="shared" si="251"/>
        <v>выходной</v>
      </c>
      <c r="AT416" s="142"/>
      <c r="AU416" s="11" t="str">
        <f>IF(ISERROR(VLOOKUP(B416,'РЕОРГ 2008'!$A:$B,2,FALSE)),"",VLOOKUP(B416,'РЕОРГ 2008'!$A:$B,2,FALSE))</f>
        <v/>
      </c>
      <c r="AV416" s="12" t="str">
        <f t="shared" si="224"/>
        <v>Опер.касса №4354/043</v>
      </c>
      <c r="AW416" s="31" t="e">
        <f>LEFT(#REF!,2)</f>
        <v>#REF!</v>
      </c>
      <c r="AX416" s="12" t="str">
        <f t="shared" si="230"/>
        <v>4354/043</v>
      </c>
      <c r="AZ416" t="str">
        <f>IF(ISERROR(VLOOKUP(B416,'РЕОРГ 01.08.2009'!$A:$B,2,FALSE)),"",VLOOKUP(B416,'РЕОРГ 01.08.2009'!$A:$B,2,FALSE))</f>
        <v/>
      </c>
      <c r="BA416" s="12" t="str">
        <f t="shared" si="225"/>
        <v>Опер.касса №4354/043</v>
      </c>
      <c r="BB416" t="e">
        <f>LEFT(#REF!,2)</f>
        <v>#REF!</v>
      </c>
      <c r="BC416" s="12" t="str">
        <f t="shared" si="231"/>
        <v>4354/043</v>
      </c>
      <c r="BE416" t="str">
        <f>IF(ISERROR(VLOOKUP(B416,'РЕОРГ 01.10.2009'!A:C,3,FALSE)),"",VLOOKUP(B416,'РЕОРГ 01.10.2009'!A:C,3,FALSE))</f>
        <v/>
      </c>
      <c r="BF416" s="12" t="str">
        <f t="shared" si="226"/>
        <v>Опер.касса №4354/043</v>
      </c>
      <c r="BG416" t="e">
        <f>LEFT(#REF!,2)</f>
        <v>#REF!</v>
      </c>
      <c r="BH416" s="12" t="str">
        <f t="shared" si="232"/>
        <v>4354/043</v>
      </c>
      <c r="BJ416" t="str">
        <f>IF(ISERROR(VLOOKUP($B416,'РЕОРГ 01.05.2010'!A:B,2,FALSE)),"",VLOOKUP($B416,'РЕОРГ 01.05.2010'!A:B,2,FALSE))</f>
        <v/>
      </c>
      <c r="BK416" s="12" t="str">
        <f t="shared" si="227"/>
        <v>Опер.касса №4354/043</v>
      </c>
      <c r="BL416" t="e">
        <f>LEFT(#REF!,2)</f>
        <v>#REF!</v>
      </c>
      <c r="BM416" s="12" t="str">
        <f t="shared" si="233"/>
        <v>4354/043</v>
      </c>
      <c r="BO416" t="str">
        <f>IF(ISERROR(VLOOKUP($B416,'РЕОРГ 01.08.2010'!A:B,2,FALSE)),"",VLOOKUP($B416,'РЕОРГ 01.08.2010'!A:B,2,FALSE))</f>
        <v/>
      </c>
      <c r="BP416" s="12" t="str">
        <f t="shared" si="228"/>
        <v>Опер.касса №4354/043</v>
      </c>
      <c r="BQ416" t="e">
        <f>LEFT(#REF!,2)</f>
        <v>#REF!</v>
      </c>
      <c r="BR416" s="12" t="str">
        <f t="shared" si="234"/>
        <v>4354/043</v>
      </c>
    </row>
    <row r="417" spans="1:70" ht="12.75" customHeight="1">
      <c r="A417" t="str">
        <f t="shared" si="229"/>
        <v>4354/044</v>
      </c>
      <c r="B417" s="133">
        <v>485</v>
      </c>
      <c r="C417" s="1" t="s">
        <v>2194</v>
      </c>
      <c r="D417" s="32" t="s">
        <v>1931</v>
      </c>
      <c r="E417" s="1" t="s">
        <v>2195</v>
      </c>
      <c r="F417" s="1" t="s">
        <v>4493</v>
      </c>
      <c r="G417" s="1" t="s">
        <v>2196</v>
      </c>
      <c r="H417" s="1" t="s">
        <v>2197</v>
      </c>
      <c r="I417" s="1" t="s">
        <v>315</v>
      </c>
      <c r="J417" s="1"/>
      <c r="K417" s="1">
        <v>0.3</v>
      </c>
      <c r="L417" s="32" t="s">
        <v>4049</v>
      </c>
      <c r="M417" s="8" t="s">
        <v>12090</v>
      </c>
      <c r="N417" s="2" t="s">
        <v>12091</v>
      </c>
      <c r="O417" s="173"/>
      <c r="P417" s="168">
        <f t="shared" si="258"/>
        <v>414</v>
      </c>
      <c r="Q417" s="138">
        <f t="shared" si="252"/>
        <v>25</v>
      </c>
      <c r="R417" s="138" t="e">
        <f t="shared" si="253"/>
        <v>#VALUE!</v>
      </c>
      <c r="S417" s="138" t="e">
        <f t="shared" si="254"/>
        <v>#VALUE!</v>
      </c>
      <c r="T417" s="138" t="e">
        <f t="shared" si="255"/>
        <v>#VALUE!</v>
      </c>
      <c r="U417" s="138" t="e">
        <f t="shared" si="256"/>
        <v>#VALUE!</v>
      </c>
      <c r="V417" s="138" t="e">
        <f t="shared" si="257"/>
        <v>#VALUE!</v>
      </c>
      <c r="W417" s="158" t="str">
        <f t="shared" si="235"/>
        <v>выходной</v>
      </c>
      <c r="X417" s="159" t="e">
        <f>HLOOKUP(SEARCH("2",$M417)-1,$Q$3:$V417,$P417+1,FALSE)</f>
        <v>#VALUE!</v>
      </c>
      <c r="Y417" s="160" t="e">
        <f t="shared" si="236"/>
        <v>#VALUE!</v>
      </c>
      <c r="Z417" s="161" t="e">
        <f t="shared" si="237"/>
        <v>#VALUE!</v>
      </c>
      <c r="AA417" s="158" t="str">
        <f t="shared" si="238"/>
        <v>выходной</v>
      </c>
      <c r="AB417" s="159" t="e">
        <f>HLOOKUP(SEARCH("3",$M417)-1,$Q$3:$V417,$P417+1,FALSE)</f>
        <v>#VALUE!</v>
      </c>
      <c r="AC417" s="160" t="e">
        <f t="shared" si="239"/>
        <v>#VALUE!</v>
      </c>
      <c r="AD417" s="161" t="e">
        <f t="shared" si="240"/>
        <v>#VALUE!</v>
      </c>
      <c r="AE417" s="158" t="str">
        <f t="shared" si="241"/>
        <v>выходной</v>
      </c>
      <c r="AF417" s="159" t="e">
        <f>HLOOKUP(SEARCH("4",$M417)-1,$Q$3:$V417,$P417+1,FALSE)</f>
        <v>#N/A</v>
      </c>
      <c r="AG417" s="161" t="str">
        <f t="shared" si="242"/>
        <v>08:00 14:00(11:00 12:00)</v>
      </c>
      <c r="AH417" s="161" t="e">
        <f t="shared" si="243"/>
        <v>#VALUE!</v>
      </c>
      <c r="AI417" s="158" t="str">
        <f t="shared" si="244"/>
        <v>08:00 14:00(11:00 12:00)</v>
      </c>
      <c r="AJ417" s="159">
        <f>HLOOKUP(SEARCH("5",$M417)-1,$Q$3:$V417,$P417+1,FALSE)</f>
        <v>25</v>
      </c>
      <c r="AK417" s="161" t="str">
        <f t="shared" si="245"/>
        <v>08:00 14:00(11:00 12:00)</v>
      </c>
      <c r="AL417" s="161" t="e">
        <f t="shared" si="246"/>
        <v>#VALUE!</v>
      </c>
      <c r="AM417" s="158" t="str">
        <f t="shared" si="247"/>
        <v>08:00 14:00(11:00 12:00)</v>
      </c>
      <c r="AN417" s="159" t="e">
        <f>HLOOKUP(SEARCH("6",$M417)-1,$Q$3:$V417,$P417+1,FALSE)</f>
        <v>#VALUE!</v>
      </c>
      <c r="AO417" s="161" t="e">
        <f t="shared" si="248"/>
        <v>#VALUE!</v>
      </c>
      <c r="AP417" s="161" t="e">
        <f t="shared" si="249"/>
        <v>#VALUE!</v>
      </c>
      <c r="AQ417" s="162" t="str">
        <f t="shared" si="250"/>
        <v>выходной</v>
      </c>
      <c r="AR417" s="163" t="e">
        <f>HLOOKUP(SEARCH("7",$M417)-1,$Q$3:$V417,$P417+1,FALSE)</f>
        <v>#VALUE!</v>
      </c>
      <c r="AS417" s="164" t="str">
        <f t="shared" si="251"/>
        <v>выходной</v>
      </c>
      <c r="AT417" s="142"/>
      <c r="AU417" s="11" t="str">
        <f>IF(ISERROR(VLOOKUP(B417,'РЕОРГ 2008'!$A:$B,2,FALSE)),"",VLOOKUP(B417,'РЕОРГ 2008'!$A:$B,2,FALSE))</f>
        <v/>
      </c>
      <c r="AV417" s="12" t="str">
        <f t="shared" si="224"/>
        <v>Опер.касса №4354/044</v>
      </c>
      <c r="AW417" s="31" t="e">
        <f>LEFT(#REF!,2)</f>
        <v>#REF!</v>
      </c>
      <c r="AX417" s="12" t="str">
        <f t="shared" si="230"/>
        <v>4354/044</v>
      </c>
      <c r="AZ417" t="str">
        <f>IF(ISERROR(VLOOKUP(B417,'РЕОРГ 01.08.2009'!$A:$B,2,FALSE)),"",VLOOKUP(B417,'РЕОРГ 01.08.2009'!$A:$B,2,FALSE))</f>
        <v/>
      </c>
      <c r="BA417" s="12" t="str">
        <f t="shared" si="225"/>
        <v>Опер.касса №4354/044</v>
      </c>
      <c r="BB417" t="e">
        <f>LEFT(#REF!,2)</f>
        <v>#REF!</v>
      </c>
      <c r="BC417" s="12" t="str">
        <f t="shared" si="231"/>
        <v>4354/044</v>
      </c>
      <c r="BE417" t="str">
        <f>IF(ISERROR(VLOOKUP(B417,'РЕОРГ 01.10.2009'!A:C,3,FALSE)),"",VLOOKUP(B417,'РЕОРГ 01.10.2009'!A:C,3,FALSE))</f>
        <v/>
      </c>
      <c r="BF417" s="12" t="str">
        <f t="shared" si="226"/>
        <v>Опер.касса №4354/044</v>
      </c>
      <c r="BG417" t="e">
        <f>LEFT(#REF!,2)</f>
        <v>#REF!</v>
      </c>
      <c r="BH417" s="12" t="str">
        <f t="shared" si="232"/>
        <v>4354/044</v>
      </c>
      <c r="BJ417" t="str">
        <f>IF(ISERROR(VLOOKUP($B417,'РЕОРГ 01.05.2010'!A:B,2,FALSE)),"",VLOOKUP($B417,'РЕОРГ 01.05.2010'!A:B,2,FALSE))</f>
        <v/>
      </c>
      <c r="BK417" s="12" t="str">
        <f t="shared" si="227"/>
        <v>Опер.касса №4354/044</v>
      </c>
      <c r="BL417" t="e">
        <f>LEFT(#REF!,2)</f>
        <v>#REF!</v>
      </c>
      <c r="BM417" s="12" t="str">
        <f t="shared" si="233"/>
        <v>4354/044</v>
      </c>
      <c r="BO417" t="str">
        <f>IF(ISERROR(VLOOKUP($B417,'РЕОРГ 01.08.2010'!A:B,2,FALSE)),"",VLOOKUP($B417,'РЕОРГ 01.08.2010'!A:B,2,FALSE))</f>
        <v/>
      </c>
      <c r="BP417" s="12" t="str">
        <f t="shared" si="228"/>
        <v>Опер.касса №4354/044</v>
      </c>
      <c r="BQ417" t="e">
        <f>LEFT(#REF!,2)</f>
        <v>#REF!</v>
      </c>
      <c r="BR417" s="12" t="str">
        <f t="shared" si="234"/>
        <v>4354/044</v>
      </c>
    </row>
    <row r="418" spans="1:70" ht="12.75" customHeight="1">
      <c r="A418" t="str">
        <f t="shared" si="229"/>
        <v>4354/045</v>
      </c>
      <c r="B418" s="133">
        <v>486</v>
      </c>
      <c r="C418" s="1" t="s">
        <v>2198</v>
      </c>
      <c r="D418" s="32" t="s">
        <v>1931</v>
      </c>
      <c r="E418" s="1" t="s">
        <v>2199</v>
      </c>
      <c r="F418" s="1" t="s">
        <v>4493</v>
      </c>
      <c r="G418" s="1" t="s">
        <v>2200</v>
      </c>
      <c r="H418" s="1" t="s">
        <v>2201</v>
      </c>
      <c r="I418" s="1" t="s">
        <v>9476</v>
      </c>
      <c r="J418" s="1"/>
      <c r="K418" s="1">
        <v>0.75</v>
      </c>
      <c r="L418" s="32" t="s">
        <v>4049</v>
      </c>
      <c r="M418" s="8" t="s">
        <v>11771</v>
      </c>
      <c r="N418" s="2" t="s">
        <v>12092</v>
      </c>
      <c r="O418" s="173"/>
      <c r="P418" s="168">
        <f t="shared" si="258"/>
        <v>415</v>
      </c>
      <c r="Q418" s="138">
        <f t="shared" si="252"/>
        <v>25</v>
      </c>
      <c r="R418" s="138">
        <f t="shared" si="253"/>
        <v>50</v>
      </c>
      <c r="S418" s="138">
        <f t="shared" si="254"/>
        <v>75</v>
      </c>
      <c r="T418" s="138">
        <f t="shared" si="255"/>
        <v>100</v>
      </c>
      <c r="U418" s="138" t="e">
        <f t="shared" si="256"/>
        <v>#VALUE!</v>
      </c>
      <c r="V418" s="138" t="e">
        <f t="shared" si="257"/>
        <v>#VALUE!</v>
      </c>
      <c r="W418" s="158" t="str">
        <f t="shared" si="235"/>
        <v>08:00 16:00(12:00 13:00)</v>
      </c>
      <c r="X418" s="159">
        <f>HLOOKUP(SEARCH("2",$M418)-1,$Q$3:$V418,$P418+1,FALSE)</f>
        <v>25</v>
      </c>
      <c r="Y418" s="160" t="str">
        <f t="shared" si="236"/>
        <v>08:00 16:00(12:00 13:00)|08:00 16:00(12:00 13:00)|08:00 16:00(12:00 13:00)|08:00 14:30(12:00 12:30)</v>
      </c>
      <c r="Z418" s="161" t="str">
        <f t="shared" si="237"/>
        <v>08:00 16:00(12:00 13:00)</v>
      </c>
      <c r="AA418" s="158" t="str">
        <f t="shared" si="238"/>
        <v>08:00 16:00(12:00 13:00)</v>
      </c>
      <c r="AB418" s="159">
        <f>HLOOKUP(SEARCH("3",$M418)-1,$Q$3:$V418,$P418+1,FALSE)</f>
        <v>50</v>
      </c>
      <c r="AC418" s="160" t="str">
        <f t="shared" si="239"/>
        <v>08:00 16:00(12:00 13:00)|08:00 16:00(12:00 13:00)|08:00 14:30(12:00 12:30)</v>
      </c>
      <c r="AD418" s="161" t="str">
        <f t="shared" si="240"/>
        <v>08:00 16:00(12:00 13:00)</v>
      </c>
      <c r="AE418" s="158" t="str">
        <f t="shared" si="241"/>
        <v>08:00 16:00(12:00 13:00)</v>
      </c>
      <c r="AF418" s="159">
        <f>HLOOKUP(SEARCH("4",$M418)-1,$Q$3:$V418,$P418+1,FALSE)</f>
        <v>75</v>
      </c>
      <c r="AG418" s="161" t="str">
        <f t="shared" si="242"/>
        <v>08:00 16:00(12:00 13:00)|08:00 14:30(12:00 12:30)</v>
      </c>
      <c r="AH418" s="161" t="str">
        <f t="shared" si="243"/>
        <v>08:00 16:00(12:00 13:00)</v>
      </c>
      <c r="AI418" s="158" t="str">
        <f t="shared" si="244"/>
        <v>08:00 16:00(12:00 13:00)</v>
      </c>
      <c r="AJ418" s="159">
        <f>HLOOKUP(SEARCH("5",$M418)-1,$Q$3:$V418,$P418+1,FALSE)</f>
        <v>100</v>
      </c>
      <c r="AK418" s="161" t="str">
        <f t="shared" si="245"/>
        <v>08:00 14:30(12:00 12:30)</v>
      </c>
      <c r="AL418" s="161" t="e">
        <f t="shared" si="246"/>
        <v>#VALUE!</v>
      </c>
      <c r="AM418" s="158" t="str">
        <f t="shared" si="247"/>
        <v>08:00 14:30(12:00 12:30)</v>
      </c>
      <c r="AN418" s="159" t="e">
        <f>HLOOKUP(SEARCH("6",$M418)-1,$Q$3:$V418,$P418+1,FALSE)</f>
        <v>#VALUE!</v>
      </c>
      <c r="AO418" s="161" t="e">
        <f t="shared" si="248"/>
        <v>#VALUE!</v>
      </c>
      <c r="AP418" s="161" t="e">
        <f t="shared" si="249"/>
        <v>#VALUE!</v>
      </c>
      <c r="AQ418" s="162" t="str">
        <f t="shared" si="250"/>
        <v>выходной</v>
      </c>
      <c r="AR418" s="163" t="e">
        <f>HLOOKUP(SEARCH("7",$M418)-1,$Q$3:$V418,$P418+1,FALSE)</f>
        <v>#VALUE!</v>
      </c>
      <c r="AS418" s="164" t="str">
        <f t="shared" si="251"/>
        <v>выходной</v>
      </c>
      <c r="AT418" s="142"/>
      <c r="AU418" s="11" t="str">
        <f>IF(ISERROR(VLOOKUP(B418,'РЕОРГ 2008'!$A:$B,2,FALSE)),"",VLOOKUP(B418,'РЕОРГ 2008'!$A:$B,2,FALSE))</f>
        <v/>
      </c>
      <c r="AV418" s="12" t="str">
        <f t="shared" si="224"/>
        <v>Опер.касса №4354/045</v>
      </c>
      <c r="AW418" s="31" t="e">
        <f>LEFT(#REF!,2)</f>
        <v>#REF!</v>
      </c>
      <c r="AX418" s="12" t="str">
        <f t="shared" si="230"/>
        <v>4354/045</v>
      </c>
      <c r="AZ418" t="str">
        <f>IF(ISERROR(VLOOKUP(B418,'РЕОРГ 01.08.2009'!$A:$B,2,FALSE)),"",VLOOKUP(B418,'РЕОРГ 01.08.2009'!$A:$B,2,FALSE))</f>
        <v/>
      </c>
      <c r="BA418" s="12" t="str">
        <f t="shared" si="225"/>
        <v>Опер.касса №4354/045</v>
      </c>
      <c r="BB418" t="e">
        <f>LEFT(#REF!,2)</f>
        <v>#REF!</v>
      </c>
      <c r="BC418" s="12" t="str">
        <f t="shared" si="231"/>
        <v>4354/045</v>
      </c>
      <c r="BE418" t="str">
        <f>IF(ISERROR(VLOOKUP(B418,'РЕОРГ 01.10.2009'!A:C,3,FALSE)),"",VLOOKUP(B418,'РЕОРГ 01.10.2009'!A:C,3,FALSE))</f>
        <v/>
      </c>
      <c r="BF418" s="12" t="str">
        <f t="shared" si="226"/>
        <v>Опер.касса №4354/045</v>
      </c>
      <c r="BG418" t="e">
        <f>LEFT(#REF!,2)</f>
        <v>#REF!</v>
      </c>
      <c r="BH418" s="12" t="str">
        <f t="shared" si="232"/>
        <v>4354/045</v>
      </c>
      <c r="BJ418" t="str">
        <f>IF(ISERROR(VLOOKUP($B418,'РЕОРГ 01.05.2010'!A:B,2,FALSE)),"",VLOOKUP($B418,'РЕОРГ 01.05.2010'!A:B,2,FALSE))</f>
        <v/>
      </c>
      <c r="BK418" s="12" t="str">
        <f t="shared" si="227"/>
        <v>Опер.касса №4354/045</v>
      </c>
      <c r="BL418" t="e">
        <f>LEFT(#REF!,2)</f>
        <v>#REF!</v>
      </c>
      <c r="BM418" s="12" t="str">
        <f t="shared" si="233"/>
        <v>4354/045</v>
      </c>
      <c r="BO418" t="str">
        <f>IF(ISERROR(VLOOKUP($B418,'РЕОРГ 01.08.2010'!A:B,2,FALSE)),"",VLOOKUP($B418,'РЕОРГ 01.08.2010'!A:B,2,FALSE))</f>
        <v/>
      </c>
      <c r="BP418" s="12" t="str">
        <f t="shared" si="228"/>
        <v>Опер.касса №4354/045</v>
      </c>
      <c r="BQ418" t="e">
        <f>LEFT(#REF!,2)</f>
        <v>#REF!</v>
      </c>
      <c r="BR418" s="12" t="str">
        <f t="shared" si="234"/>
        <v>4354/045</v>
      </c>
    </row>
    <row r="419" spans="1:70" ht="12.75" customHeight="1">
      <c r="A419" t="str">
        <f t="shared" si="229"/>
        <v>4354/046</v>
      </c>
      <c r="B419" s="133">
        <v>487</v>
      </c>
      <c r="C419" s="1" t="s">
        <v>2202</v>
      </c>
      <c r="D419" s="32" t="s">
        <v>1931</v>
      </c>
      <c r="E419" s="1" t="s">
        <v>2203</v>
      </c>
      <c r="F419" s="1" t="s">
        <v>4493</v>
      </c>
      <c r="G419" s="1" t="s">
        <v>2204</v>
      </c>
      <c r="H419" s="1" t="s">
        <v>2205</v>
      </c>
      <c r="I419" s="1" t="s">
        <v>1897</v>
      </c>
      <c r="J419" s="1"/>
      <c r="K419" s="1">
        <v>0.15</v>
      </c>
      <c r="L419" s="32" t="s">
        <v>4049</v>
      </c>
      <c r="M419" s="8" t="s">
        <v>11851</v>
      </c>
      <c r="N419" s="2" t="s">
        <v>12093</v>
      </c>
      <c r="O419" s="173"/>
      <c r="P419" s="168">
        <f t="shared" si="258"/>
        <v>416</v>
      </c>
      <c r="Q419" s="138" t="e">
        <f t="shared" si="252"/>
        <v>#VALUE!</v>
      </c>
      <c r="R419" s="138" t="e">
        <f t="shared" si="253"/>
        <v>#VALUE!</v>
      </c>
      <c r="S419" s="138" t="e">
        <f t="shared" si="254"/>
        <v>#VALUE!</v>
      </c>
      <c r="T419" s="138" t="e">
        <f t="shared" si="255"/>
        <v>#VALUE!</v>
      </c>
      <c r="U419" s="138" t="e">
        <f t="shared" si="256"/>
        <v>#VALUE!</v>
      </c>
      <c r="V419" s="138" t="e">
        <f t="shared" si="257"/>
        <v>#VALUE!</v>
      </c>
      <c r="W419" s="158" t="str">
        <f t="shared" si="235"/>
        <v>выходной</v>
      </c>
      <c r="X419" s="159" t="e">
        <f>HLOOKUP(SEARCH("2",$M419)-1,$Q$3:$V419,$P419+1,FALSE)</f>
        <v>#N/A</v>
      </c>
      <c r="Y419" s="160" t="str">
        <f t="shared" si="236"/>
        <v>08:30 13:30</v>
      </c>
      <c r="Z419" s="161" t="e">
        <f t="shared" si="237"/>
        <v>#VALUE!</v>
      </c>
      <c r="AA419" s="158" t="str">
        <f t="shared" si="238"/>
        <v>08:30 13:30</v>
      </c>
      <c r="AB419" s="159" t="e">
        <f>HLOOKUP(SEARCH("3",$M419)-1,$Q$3:$V419,$P419+1,FALSE)</f>
        <v>#VALUE!</v>
      </c>
      <c r="AC419" s="160" t="e">
        <f t="shared" si="239"/>
        <v>#VALUE!</v>
      </c>
      <c r="AD419" s="161" t="e">
        <f t="shared" si="240"/>
        <v>#VALUE!</v>
      </c>
      <c r="AE419" s="158" t="str">
        <f t="shared" si="241"/>
        <v>выходной</v>
      </c>
      <c r="AF419" s="159" t="e">
        <f>HLOOKUP(SEARCH("4",$M419)-1,$Q$3:$V419,$P419+1,FALSE)</f>
        <v>#VALUE!</v>
      </c>
      <c r="AG419" s="161" t="e">
        <f t="shared" si="242"/>
        <v>#VALUE!</v>
      </c>
      <c r="AH419" s="161" t="e">
        <f t="shared" si="243"/>
        <v>#VALUE!</v>
      </c>
      <c r="AI419" s="158" t="str">
        <f t="shared" si="244"/>
        <v>выходной</v>
      </c>
      <c r="AJ419" s="159" t="e">
        <f>HLOOKUP(SEARCH("5",$M419)-1,$Q$3:$V419,$P419+1,FALSE)</f>
        <v>#VALUE!</v>
      </c>
      <c r="AK419" s="161" t="e">
        <f t="shared" si="245"/>
        <v>#VALUE!</v>
      </c>
      <c r="AL419" s="161" t="e">
        <f t="shared" si="246"/>
        <v>#VALUE!</v>
      </c>
      <c r="AM419" s="158" t="str">
        <f t="shared" si="247"/>
        <v>выходной</v>
      </c>
      <c r="AN419" s="159" t="e">
        <f>HLOOKUP(SEARCH("6",$M419)-1,$Q$3:$V419,$P419+1,FALSE)</f>
        <v>#VALUE!</v>
      </c>
      <c r="AO419" s="161" t="e">
        <f t="shared" si="248"/>
        <v>#VALUE!</v>
      </c>
      <c r="AP419" s="161" t="e">
        <f t="shared" si="249"/>
        <v>#VALUE!</v>
      </c>
      <c r="AQ419" s="162" t="str">
        <f t="shared" si="250"/>
        <v>выходной</v>
      </c>
      <c r="AR419" s="163" t="e">
        <f>HLOOKUP(SEARCH("7",$M419)-1,$Q$3:$V419,$P419+1,FALSE)</f>
        <v>#VALUE!</v>
      </c>
      <c r="AS419" s="164" t="str">
        <f t="shared" si="251"/>
        <v>выходной</v>
      </c>
      <c r="AT419" s="142"/>
      <c r="AU419" s="11" t="str">
        <f>IF(ISERROR(VLOOKUP(B419,'РЕОРГ 2008'!$A:$B,2,FALSE)),"",VLOOKUP(B419,'РЕОРГ 2008'!$A:$B,2,FALSE))</f>
        <v/>
      </c>
      <c r="AV419" s="12" t="str">
        <f t="shared" si="224"/>
        <v>Опер.касса №4354/046</v>
      </c>
      <c r="AW419" s="31" t="e">
        <f>LEFT(#REF!,2)</f>
        <v>#REF!</v>
      </c>
      <c r="AX419" s="12" t="str">
        <f t="shared" si="230"/>
        <v>4354/046</v>
      </c>
      <c r="AZ419" t="str">
        <f>IF(ISERROR(VLOOKUP(B419,'РЕОРГ 01.08.2009'!$A:$B,2,FALSE)),"",VLOOKUP(B419,'РЕОРГ 01.08.2009'!$A:$B,2,FALSE))</f>
        <v/>
      </c>
      <c r="BA419" s="12" t="str">
        <f t="shared" si="225"/>
        <v>Опер.касса №4354/046</v>
      </c>
      <c r="BB419" t="e">
        <f>LEFT(#REF!,2)</f>
        <v>#REF!</v>
      </c>
      <c r="BC419" s="12" t="str">
        <f t="shared" si="231"/>
        <v>4354/046</v>
      </c>
      <c r="BE419" t="str">
        <f>IF(ISERROR(VLOOKUP(B419,'РЕОРГ 01.10.2009'!A:C,3,FALSE)),"",VLOOKUP(B419,'РЕОРГ 01.10.2009'!A:C,3,FALSE))</f>
        <v/>
      </c>
      <c r="BF419" s="12" t="str">
        <f t="shared" si="226"/>
        <v>Опер.касса №4354/046</v>
      </c>
      <c r="BG419" t="e">
        <f>LEFT(#REF!,2)</f>
        <v>#REF!</v>
      </c>
      <c r="BH419" s="12" t="str">
        <f t="shared" si="232"/>
        <v>4354/046</v>
      </c>
      <c r="BJ419" t="str">
        <f>IF(ISERROR(VLOOKUP($B419,'РЕОРГ 01.05.2010'!A:B,2,FALSE)),"",VLOOKUP($B419,'РЕОРГ 01.05.2010'!A:B,2,FALSE))</f>
        <v/>
      </c>
      <c r="BK419" s="12" t="str">
        <f t="shared" si="227"/>
        <v>Опер.касса №4354/046</v>
      </c>
      <c r="BL419" t="e">
        <f>LEFT(#REF!,2)</f>
        <v>#REF!</v>
      </c>
      <c r="BM419" s="12" t="str">
        <f t="shared" si="233"/>
        <v>4354/046</v>
      </c>
      <c r="BO419" t="str">
        <f>IF(ISERROR(VLOOKUP($B419,'РЕОРГ 01.08.2010'!A:B,2,FALSE)),"",VLOOKUP($B419,'РЕОРГ 01.08.2010'!A:B,2,FALSE))</f>
        <v/>
      </c>
      <c r="BP419" s="12" t="str">
        <f t="shared" si="228"/>
        <v>Опер.касса №4354/046</v>
      </c>
      <c r="BQ419" t="e">
        <f>LEFT(#REF!,2)</f>
        <v>#REF!</v>
      </c>
      <c r="BR419" s="12" t="str">
        <f t="shared" si="234"/>
        <v>4354/046</v>
      </c>
    </row>
    <row r="420" spans="1:70" ht="12.75" customHeight="1">
      <c r="A420" t="str">
        <f t="shared" si="229"/>
        <v>4354/047</v>
      </c>
      <c r="B420" s="133">
        <v>488</v>
      </c>
      <c r="C420" s="1" t="s">
        <v>1883</v>
      </c>
      <c r="D420" s="32" t="s">
        <v>1931</v>
      </c>
      <c r="E420" s="1" t="s">
        <v>1884</v>
      </c>
      <c r="F420" s="1" t="s">
        <v>4493</v>
      </c>
      <c r="G420" s="1" t="s">
        <v>1885</v>
      </c>
      <c r="H420" s="1" t="s">
        <v>1886</v>
      </c>
      <c r="I420" s="1" t="s">
        <v>1887</v>
      </c>
      <c r="J420" s="1"/>
      <c r="K420" s="1">
        <v>0.4</v>
      </c>
      <c r="L420" s="32" t="s">
        <v>4049</v>
      </c>
      <c r="M420" s="8" t="s">
        <v>11976</v>
      </c>
      <c r="N420" s="2" t="s">
        <v>12094</v>
      </c>
      <c r="O420" s="173"/>
      <c r="P420" s="168">
        <f t="shared" si="258"/>
        <v>417</v>
      </c>
      <c r="Q420" s="138">
        <f t="shared" si="252"/>
        <v>25</v>
      </c>
      <c r="R420" s="138">
        <f t="shared" si="253"/>
        <v>37</v>
      </c>
      <c r="S420" s="138" t="e">
        <f t="shared" si="254"/>
        <v>#VALUE!</v>
      </c>
      <c r="T420" s="138" t="e">
        <f t="shared" si="255"/>
        <v>#VALUE!</v>
      </c>
      <c r="U420" s="138" t="e">
        <f t="shared" si="256"/>
        <v>#VALUE!</v>
      </c>
      <c r="V420" s="138" t="e">
        <f t="shared" si="257"/>
        <v>#VALUE!</v>
      </c>
      <c r="W420" s="158" t="str">
        <f t="shared" si="235"/>
        <v>08:00 14:00(11:00 12:00)</v>
      </c>
      <c r="X420" s="159" t="e">
        <f>HLOOKUP(SEARCH("2",$M420)-1,$Q$3:$V420,$P420+1,FALSE)</f>
        <v>#VALUE!</v>
      </c>
      <c r="Y420" s="160" t="e">
        <f t="shared" si="236"/>
        <v>#VALUE!</v>
      </c>
      <c r="Z420" s="161" t="e">
        <f t="shared" si="237"/>
        <v>#VALUE!</v>
      </c>
      <c r="AA420" s="158" t="str">
        <f t="shared" si="238"/>
        <v>выходной</v>
      </c>
      <c r="AB420" s="159">
        <f>HLOOKUP(SEARCH("3",$M420)-1,$Q$3:$V420,$P420+1,FALSE)</f>
        <v>25</v>
      </c>
      <c r="AC420" s="160" t="str">
        <f t="shared" si="239"/>
        <v>08:00 12:00|08:00 12:00</v>
      </c>
      <c r="AD420" s="161" t="str">
        <f t="shared" si="240"/>
        <v>08:00 12:00</v>
      </c>
      <c r="AE420" s="158" t="str">
        <f t="shared" si="241"/>
        <v>08:00 12:00</v>
      </c>
      <c r="AF420" s="159">
        <f>HLOOKUP(SEARCH("4",$M420)-1,$Q$3:$V420,$P420+1,FALSE)</f>
        <v>37</v>
      </c>
      <c r="AG420" s="161" t="str">
        <f t="shared" si="242"/>
        <v>08:00 12:00</v>
      </c>
      <c r="AH420" s="161" t="e">
        <f t="shared" si="243"/>
        <v>#VALUE!</v>
      </c>
      <c r="AI420" s="158" t="str">
        <f t="shared" si="244"/>
        <v>08:00 12:00</v>
      </c>
      <c r="AJ420" s="159" t="e">
        <f>HLOOKUP(SEARCH("5",$M420)-1,$Q$3:$V420,$P420+1,FALSE)</f>
        <v>#VALUE!</v>
      </c>
      <c r="AK420" s="161" t="e">
        <f t="shared" si="245"/>
        <v>#VALUE!</v>
      </c>
      <c r="AL420" s="161" t="e">
        <f t="shared" si="246"/>
        <v>#VALUE!</v>
      </c>
      <c r="AM420" s="158" t="str">
        <f t="shared" si="247"/>
        <v>выходной</v>
      </c>
      <c r="AN420" s="159" t="e">
        <f>HLOOKUP(SEARCH("6",$M420)-1,$Q$3:$V420,$P420+1,FALSE)</f>
        <v>#VALUE!</v>
      </c>
      <c r="AO420" s="161" t="e">
        <f t="shared" si="248"/>
        <v>#VALUE!</v>
      </c>
      <c r="AP420" s="161" t="e">
        <f t="shared" si="249"/>
        <v>#VALUE!</v>
      </c>
      <c r="AQ420" s="162" t="str">
        <f t="shared" si="250"/>
        <v>выходной</v>
      </c>
      <c r="AR420" s="163" t="e">
        <f>HLOOKUP(SEARCH("7",$M420)-1,$Q$3:$V420,$P420+1,FALSE)</f>
        <v>#VALUE!</v>
      </c>
      <c r="AS420" s="164" t="str">
        <f t="shared" si="251"/>
        <v>выходной</v>
      </c>
      <c r="AT420" s="142"/>
      <c r="AU420" s="11" t="str">
        <f>IF(ISERROR(VLOOKUP(B420,'РЕОРГ 2008'!$A:$B,2,FALSE)),"",VLOOKUP(B420,'РЕОРГ 2008'!$A:$B,2,FALSE))</f>
        <v/>
      </c>
      <c r="AV420" s="12" t="str">
        <f t="shared" si="224"/>
        <v>Опер.касса №4354/047</v>
      </c>
      <c r="AW420" s="31" t="e">
        <f>LEFT(#REF!,2)</f>
        <v>#REF!</v>
      </c>
      <c r="AX420" s="12" t="str">
        <f t="shared" si="230"/>
        <v>4354/047</v>
      </c>
      <c r="AZ420" t="str">
        <f>IF(ISERROR(VLOOKUP(B420,'РЕОРГ 01.08.2009'!$A:$B,2,FALSE)),"",VLOOKUP(B420,'РЕОРГ 01.08.2009'!$A:$B,2,FALSE))</f>
        <v/>
      </c>
      <c r="BA420" s="12" t="str">
        <f t="shared" si="225"/>
        <v>Опер.касса №4354/047</v>
      </c>
      <c r="BB420" t="e">
        <f>LEFT(#REF!,2)</f>
        <v>#REF!</v>
      </c>
      <c r="BC420" s="12" t="str">
        <f t="shared" si="231"/>
        <v>4354/047</v>
      </c>
      <c r="BE420" t="str">
        <f>IF(ISERROR(VLOOKUP(B420,'РЕОРГ 01.10.2009'!A:C,3,FALSE)),"",VLOOKUP(B420,'РЕОРГ 01.10.2009'!A:C,3,FALSE))</f>
        <v/>
      </c>
      <c r="BF420" s="12" t="str">
        <f t="shared" si="226"/>
        <v>Опер.касса №4354/047</v>
      </c>
      <c r="BG420" t="e">
        <f>LEFT(#REF!,2)</f>
        <v>#REF!</v>
      </c>
      <c r="BH420" s="12" t="str">
        <f t="shared" si="232"/>
        <v>4354/047</v>
      </c>
      <c r="BJ420" t="str">
        <f>IF(ISERROR(VLOOKUP($B420,'РЕОРГ 01.05.2010'!A:B,2,FALSE)),"",VLOOKUP($B420,'РЕОРГ 01.05.2010'!A:B,2,FALSE))</f>
        <v/>
      </c>
      <c r="BK420" s="12" t="str">
        <f t="shared" si="227"/>
        <v>Опер.касса №4354/047</v>
      </c>
      <c r="BL420" t="e">
        <f>LEFT(#REF!,2)</f>
        <v>#REF!</v>
      </c>
      <c r="BM420" s="12" t="str">
        <f t="shared" si="233"/>
        <v>4354/047</v>
      </c>
      <c r="BO420" t="str">
        <f>IF(ISERROR(VLOOKUP($B420,'РЕОРГ 01.08.2010'!A:B,2,FALSE)),"",VLOOKUP($B420,'РЕОРГ 01.08.2010'!A:B,2,FALSE))</f>
        <v/>
      </c>
      <c r="BP420" s="12" t="str">
        <f t="shared" si="228"/>
        <v>Опер.касса №4354/047</v>
      </c>
      <c r="BQ420" t="e">
        <f>LEFT(#REF!,2)</f>
        <v>#REF!</v>
      </c>
      <c r="BR420" s="12" t="str">
        <f t="shared" si="234"/>
        <v>4354/047</v>
      </c>
    </row>
    <row r="421" spans="1:70" ht="12.75" customHeight="1">
      <c r="A421" t="str">
        <f t="shared" si="229"/>
        <v>4354/048</v>
      </c>
      <c r="B421" s="133">
        <v>489</v>
      </c>
      <c r="C421" s="1" t="s">
        <v>1888</v>
      </c>
      <c r="D421" s="32" t="s">
        <v>1931</v>
      </c>
      <c r="E421" s="1" t="s">
        <v>1889</v>
      </c>
      <c r="F421" s="1" t="s">
        <v>4493</v>
      </c>
      <c r="G421" s="1" t="s">
        <v>1890</v>
      </c>
      <c r="H421" s="1" t="s">
        <v>1891</v>
      </c>
      <c r="I421" s="1" t="s">
        <v>1892</v>
      </c>
      <c r="J421" s="1"/>
      <c r="K421" s="1">
        <v>0.15</v>
      </c>
      <c r="L421" s="32" t="s">
        <v>4049</v>
      </c>
      <c r="M421" s="8" t="s">
        <v>11858</v>
      </c>
      <c r="N421" s="2" t="s">
        <v>12084</v>
      </c>
      <c r="O421" s="173"/>
      <c r="P421" s="168">
        <f t="shared" si="258"/>
        <v>418</v>
      </c>
      <c r="Q421" s="138" t="e">
        <f t="shared" si="252"/>
        <v>#VALUE!</v>
      </c>
      <c r="R421" s="138" t="e">
        <f t="shared" si="253"/>
        <v>#VALUE!</v>
      </c>
      <c r="S421" s="138" t="e">
        <f t="shared" si="254"/>
        <v>#VALUE!</v>
      </c>
      <c r="T421" s="138" t="e">
        <f t="shared" si="255"/>
        <v>#VALUE!</v>
      </c>
      <c r="U421" s="138" t="e">
        <f t="shared" si="256"/>
        <v>#VALUE!</v>
      </c>
      <c r="V421" s="138" t="e">
        <f t="shared" si="257"/>
        <v>#VALUE!</v>
      </c>
      <c r="W421" s="158" t="str">
        <f t="shared" si="235"/>
        <v>выходной</v>
      </c>
      <c r="X421" s="159" t="e">
        <f>HLOOKUP(SEARCH("2",$M421)-1,$Q$3:$V421,$P421+1,FALSE)</f>
        <v>#VALUE!</v>
      </c>
      <c r="Y421" s="160" t="e">
        <f t="shared" si="236"/>
        <v>#VALUE!</v>
      </c>
      <c r="Z421" s="161" t="e">
        <f t="shared" si="237"/>
        <v>#VALUE!</v>
      </c>
      <c r="AA421" s="158" t="str">
        <f t="shared" si="238"/>
        <v>выходной</v>
      </c>
      <c r="AB421" s="159" t="e">
        <f>HLOOKUP(SEARCH("3",$M421)-1,$Q$3:$V421,$P421+1,FALSE)</f>
        <v>#N/A</v>
      </c>
      <c r="AC421" s="160" t="str">
        <f t="shared" si="239"/>
        <v>08:00 13:00</v>
      </c>
      <c r="AD421" s="161" t="e">
        <f t="shared" si="240"/>
        <v>#VALUE!</v>
      </c>
      <c r="AE421" s="158" t="str">
        <f t="shared" si="241"/>
        <v>08:00 13:00</v>
      </c>
      <c r="AF421" s="159" t="e">
        <f>HLOOKUP(SEARCH("4",$M421)-1,$Q$3:$V421,$P421+1,FALSE)</f>
        <v>#VALUE!</v>
      </c>
      <c r="AG421" s="161" t="e">
        <f t="shared" si="242"/>
        <v>#VALUE!</v>
      </c>
      <c r="AH421" s="161" t="e">
        <f t="shared" si="243"/>
        <v>#VALUE!</v>
      </c>
      <c r="AI421" s="158" t="str">
        <f t="shared" si="244"/>
        <v>выходной</v>
      </c>
      <c r="AJ421" s="159" t="e">
        <f>HLOOKUP(SEARCH("5",$M421)-1,$Q$3:$V421,$P421+1,FALSE)</f>
        <v>#VALUE!</v>
      </c>
      <c r="AK421" s="161" t="e">
        <f t="shared" si="245"/>
        <v>#VALUE!</v>
      </c>
      <c r="AL421" s="161" t="e">
        <f t="shared" si="246"/>
        <v>#VALUE!</v>
      </c>
      <c r="AM421" s="158" t="str">
        <f t="shared" si="247"/>
        <v>выходной</v>
      </c>
      <c r="AN421" s="159" t="e">
        <f>HLOOKUP(SEARCH("6",$M421)-1,$Q$3:$V421,$P421+1,FALSE)</f>
        <v>#VALUE!</v>
      </c>
      <c r="AO421" s="161" t="e">
        <f t="shared" si="248"/>
        <v>#VALUE!</v>
      </c>
      <c r="AP421" s="161" t="e">
        <f t="shared" si="249"/>
        <v>#VALUE!</v>
      </c>
      <c r="AQ421" s="162" t="str">
        <f t="shared" si="250"/>
        <v>выходной</v>
      </c>
      <c r="AR421" s="163" t="e">
        <f>HLOOKUP(SEARCH("7",$M421)-1,$Q$3:$V421,$P421+1,FALSE)</f>
        <v>#VALUE!</v>
      </c>
      <c r="AS421" s="164" t="str">
        <f t="shared" si="251"/>
        <v>выходной</v>
      </c>
      <c r="AT421" s="142"/>
      <c r="AU421" s="11" t="str">
        <f>IF(ISERROR(VLOOKUP(B421,'РЕОРГ 2008'!$A:$B,2,FALSE)),"",VLOOKUP(B421,'РЕОРГ 2008'!$A:$B,2,FALSE))</f>
        <v/>
      </c>
      <c r="AV421" s="12" t="str">
        <f t="shared" si="224"/>
        <v>Опер.касса №4354/048</v>
      </c>
      <c r="AW421" s="31" t="e">
        <f>LEFT(#REF!,2)</f>
        <v>#REF!</v>
      </c>
      <c r="AX421" s="12" t="str">
        <f t="shared" si="230"/>
        <v>4354/048</v>
      </c>
      <c r="AZ421" t="str">
        <f>IF(ISERROR(VLOOKUP(B421,'РЕОРГ 01.08.2009'!$A:$B,2,FALSE)),"",VLOOKUP(B421,'РЕОРГ 01.08.2009'!$A:$B,2,FALSE))</f>
        <v/>
      </c>
      <c r="BA421" s="12" t="str">
        <f t="shared" si="225"/>
        <v>Опер.касса №4354/048</v>
      </c>
      <c r="BB421" t="e">
        <f>LEFT(#REF!,2)</f>
        <v>#REF!</v>
      </c>
      <c r="BC421" s="12" t="str">
        <f t="shared" si="231"/>
        <v>4354/048</v>
      </c>
      <c r="BE421" t="str">
        <f>IF(ISERROR(VLOOKUP(B421,'РЕОРГ 01.10.2009'!A:C,3,FALSE)),"",VLOOKUP(B421,'РЕОРГ 01.10.2009'!A:C,3,FALSE))</f>
        <v/>
      </c>
      <c r="BF421" s="12" t="str">
        <f t="shared" si="226"/>
        <v>Опер.касса №4354/048</v>
      </c>
      <c r="BG421" t="e">
        <f>LEFT(#REF!,2)</f>
        <v>#REF!</v>
      </c>
      <c r="BH421" s="12" t="str">
        <f t="shared" si="232"/>
        <v>4354/048</v>
      </c>
      <c r="BJ421" t="str">
        <f>IF(ISERROR(VLOOKUP($B421,'РЕОРГ 01.05.2010'!A:B,2,FALSE)),"",VLOOKUP($B421,'РЕОРГ 01.05.2010'!A:B,2,FALSE))</f>
        <v/>
      </c>
      <c r="BK421" s="12" t="str">
        <f t="shared" si="227"/>
        <v>Опер.касса №4354/048</v>
      </c>
      <c r="BL421" t="e">
        <f>LEFT(#REF!,2)</f>
        <v>#REF!</v>
      </c>
      <c r="BM421" s="12" t="str">
        <f t="shared" si="233"/>
        <v>4354/048</v>
      </c>
      <c r="BO421" t="str">
        <f>IF(ISERROR(VLOOKUP($B421,'РЕОРГ 01.08.2010'!A:B,2,FALSE)),"",VLOOKUP($B421,'РЕОРГ 01.08.2010'!A:B,2,FALSE))</f>
        <v/>
      </c>
      <c r="BP421" s="12" t="str">
        <f t="shared" si="228"/>
        <v>Опер.касса №4354/048</v>
      </c>
      <c r="BQ421" t="e">
        <f>LEFT(#REF!,2)</f>
        <v>#REF!</v>
      </c>
      <c r="BR421" s="12" t="str">
        <f t="shared" si="234"/>
        <v>4354/048</v>
      </c>
    </row>
    <row r="422" spans="1:70" ht="12.75" customHeight="1">
      <c r="A422" t="str">
        <f t="shared" si="229"/>
        <v>4354/050</v>
      </c>
      <c r="B422" s="133">
        <v>490</v>
      </c>
      <c r="C422" s="1" t="s">
        <v>1893</v>
      </c>
      <c r="D422" s="32" t="s">
        <v>1931</v>
      </c>
      <c r="E422" s="1" t="s">
        <v>1894</v>
      </c>
      <c r="F422" s="1" t="s">
        <v>4493</v>
      </c>
      <c r="G422" s="1" t="s">
        <v>1895</v>
      </c>
      <c r="H422" s="1" t="s">
        <v>1896</v>
      </c>
      <c r="I422" s="1" t="s">
        <v>1768</v>
      </c>
      <c r="J422" s="1"/>
      <c r="K422" s="1">
        <v>0.15</v>
      </c>
      <c r="L422" s="32" t="s">
        <v>4049</v>
      </c>
      <c r="M422" s="8" t="s">
        <v>11858</v>
      </c>
      <c r="N422" s="2" t="s">
        <v>12084</v>
      </c>
      <c r="O422" s="173"/>
      <c r="P422" s="168">
        <f t="shared" si="258"/>
        <v>419</v>
      </c>
      <c r="Q422" s="138" t="e">
        <f t="shared" si="252"/>
        <v>#VALUE!</v>
      </c>
      <c r="R422" s="138" t="e">
        <f t="shared" si="253"/>
        <v>#VALUE!</v>
      </c>
      <c r="S422" s="138" t="e">
        <f t="shared" si="254"/>
        <v>#VALUE!</v>
      </c>
      <c r="T422" s="138" t="e">
        <f t="shared" si="255"/>
        <v>#VALUE!</v>
      </c>
      <c r="U422" s="138" t="e">
        <f t="shared" si="256"/>
        <v>#VALUE!</v>
      </c>
      <c r="V422" s="138" t="e">
        <f t="shared" si="257"/>
        <v>#VALUE!</v>
      </c>
      <c r="W422" s="158" t="str">
        <f t="shared" si="235"/>
        <v>выходной</v>
      </c>
      <c r="X422" s="159" t="e">
        <f>HLOOKUP(SEARCH("2",$M422)-1,$Q$3:$V422,$P422+1,FALSE)</f>
        <v>#VALUE!</v>
      </c>
      <c r="Y422" s="160" t="e">
        <f t="shared" si="236"/>
        <v>#VALUE!</v>
      </c>
      <c r="Z422" s="161" t="e">
        <f t="shared" si="237"/>
        <v>#VALUE!</v>
      </c>
      <c r="AA422" s="158" t="str">
        <f t="shared" si="238"/>
        <v>выходной</v>
      </c>
      <c r="AB422" s="159" t="e">
        <f>HLOOKUP(SEARCH("3",$M422)-1,$Q$3:$V422,$P422+1,FALSE)</f>
        <v>#N/A</v>
      </c>
      <c r="AC422" s="160" t="str">
        <f t="shared" si="239"/>
        <v>08:00 13:00</v>
      </c>
      <c r="AD422" s="161" t="e">
        <f t="shared" si="240"/>
        <v>#VALUE!</v>
      </c>
      <c r="AE422" s="158" t="str">
        <f t="shared" si="241"/>
        <v>08:00 13:00</v>
      </c>
      <c r="AF422" s="159" t="e">
        <f>HLOOKUP(SEARCH("4",$M422)-1,$Q$3:$V422,$P422+1,FALSE)</f>
        <v>#VALUE!</v>
      </c>
      <c r="AG422" s="161" t="e">
        <f t="shared" si="242"/>
        <v>#VALUE!</v>
      </c>
      <c r="AH422" s="161" t="e">
        <f t="shared" si="243"/>
        <v>#VALUE!</v>
      </c>
      <c r="AI422" s="158" t="str">
        <f t="shared" si="244"/>
        <v>выходной</v>
      </c>
      <c r="AJ422" s="159" t="e">
        <f>HLOOKUP(SEARCH("5",$M422)-1,$Q$3:$V422,$P422+1,FALSE)</f>
        <v>#VALUE!</v>
      </c>
      <c r="AK422" s="161" t="e">
        <f t="shared" si="245"/>
        <v>#VALUE!</v>
      </c>
      <c r="AL422" s="161" t="e">
        <f t="shared" si="246"/>
        <v>#VALUE!</v>
      </c>
      <c r="AM422" s="158" t="str">
        <f t="shared" si="247"/>
        <v>выходной</v>
      </c>
      <c r="AN422" s="159" t="e">
        <f>HLOOKUP(SEARCH("6",$M422)-1,$Q$3:$V422,$P422+1,FALSE)</f>
        <v>#VALUE!</v>
      </c>
      <c r="AO422" s="161" t="e">
        <f t="shared" si="248"/>
        <v>#VALUE!</v>
      </c>
      <c r="AP422" s="161" t="e">
        <f t="shared" si="249"/>
        <v>#VALUE!</v>
      </c>
      <c r="AQ422" s="162" t="str">
        <f t="shared" si="250"/>
        <v>выходной</v>
      </c>
      <c r="AR422" s="163" t="e">
        <f>HLOOKUP(SEARCH("7",$M422)-1,$Q$3:$V422,$P422+1,FALSE)</f>
        <v>#VALUE!</v>
      </c>
      <c r="AS422" s="164" t="str">
        <f t="shared" si="251"/>
        <v>выходной</v>
      </c>
      <c r="AT422" s="142"/>
      <c r="AU422" s="11" t="str">
        <f>IF(ISERROR(VLOOKUP(B422,'РЕОРГ 2008'!$A:$B,2,FALSE)),"",VLOOKUP(B422,'РЕОРГ 2008'!$A:$B,2,FALSE))</f>
        <v/>
      </c>
      <c r="AV422" s="12" t="str">
        <f t="shared" si="224"/>
        <v>Опер.касса №4354/050</v>
      </c>
      <c r="AW422" s="31" t="e">
        <f>LEFT(#REF!,2)</f>
        <v>#REF!</v>
      </c>
      <c r="AX422" s="12" t="str">
        <f t="shared" si="230"/>
        <v>4354/050</v>
      </c>
      <c r="AZ422" t="str">
        <f>IF(ISERROR(VLOOKUP(B422,'РЕОРГ 01.08.2009'!$A:$B,2,FALSE)),"",VLOOKUP(B422,'РЕОРГ 01.08.2009'!$A:$B,2,FALSE))</f>
        <v/>
      </c>
      <c r="BA422" s="12" t="str">
        <f t="shared" si="225"/>
        <v>Опер.касса №4354/050</v>
      </c>
      <c r="BB422" t="e">
        <f>LEFT(#REF!,2)</f>
        <v>#REF!</v>
      </c>
      <c r="BC422" s="12" t="str">
        <f t="shared" si="231"/>
        <v>4354/050</v>
      </c>
      <c r="BE422" t="str">
        <f>IF(ISERROR(VLOOKUP(B422,'РЕОРГ 01.10.2009'!A:C,3,FALSE)),"",VLOOKUP(B422,'РЕОРГ 01.10.2009'!A:C,3,FALSE))</f>
        <v/>
      </c>
      <c r="BF422" s="12" t="str">
        <f t="shared" si="226"/>
        <v>Опер.касса №4354/050</v>
      </c>
      <c r="BG422" t="e">
        <f>LEFT(#REF!,2)</f>
        <v>#REF!</v>
      </c>
      <c r="BH422" s="12" t="str">
        <f t="shared" si="232"/>
        <v>4354/050</v>
      </c>
      <c r="BJ422" t="str">
        <f>IF(ISERROR(VLOOKUP($B422,'РЕОРГ 01.05.2010'!A:B,2,FALSE)),"",VLOOKUP($B422,'РЕОРГ 01.05.2010'!A:B,2,FALSE))</f>
        <v/>
      </c>
      <c r="BK422" s="12" t="str">
        <f t="shared" si="227"/>
        <v>Опер.касса №4354/050</v>
      </c>
      <c r="BL422" t="e">
        <f>LEFT(#REF!,2)</f>
        <v>#REF!</v>
      </c>
      <c r="BM422" s="12" t="str">
        <f t="shared" si="233"/>
        <v>4354/050</v>
      </c>
      <c r="BO422" t="str">
        <f>IF(ISERROR(VLOOKUP($B422,'РЕОРГ 01.08.2010'!A:B,2,FALSE)),"",VLOOKUP($B422,'РЕОРГ 01.08.2010'!A:B,2,FALSE))</f>
        <v/>
      </c>
      <c r="BP422" s="12" t="str">
        <f t="shared" si="228"/>
        <v>Опер.касса №4354/050</v>
      </c>
      <c r="BQ422" t="e">
        <f>LEFT(#REF!,2)</f>
        <v>#REF!</v>
      </c>
      <c r="BR422" s="12" t="str">
        <f t="shared" si="234"/>
        <v>4354/050</v>
      </c>
    </row>
    <row r="423" spans="1:70" ht="12.75" customHeight="1">
      <c r="A423" t="str">
        <f t="shared" si="229"/>
        <v>4354/051</v>
      </c>
      <c r="B423" s="133">
        <v>491</v>
      </c>
      <c r="C423" s="1" t="s">
        <v>1898</v>
      </c>
      <c r="D423" s="32" t="s">
        <v>1931</v>
      </c>
      <c r="E423" s="1" t="s">
        <v>1899</v>
      </c>
      <c r="F423" s="1" t="s">
        <v>4493</v>
      </c>
      <c r="G423" s="1" t="s">
        <v>1900</v>
      </c>
      <c r="H423" s="1" t="s">
        <v>1901</v>
      </c>
      <c r="I423" s="1" t="s">
        <v>1902</v>
      </c>
      <c r="J423" s="1"/>
      <c r="K423" s="1">
        <v>0.15</v>
      </c>
      <c r="L423" s="32" t="s">
        <v>4049</v>
      </c>
      <c r="M423" s="8" t="s">
        <v>11858</v>
      </c>
      <c r="N423" s="2" t="s">
        <v>12084</v>
      </c>
      <c r="O423" s="173"/>
      <c r="P423" s="168">
        <f t="shared" si="258"/>
        <v>420</v>
      </c>
      <c r="Q423" s="138" t="e">
        <f t="shared" si="252"/>
        <v>#VALUE!</v>
      </c>
      <c r="R423" s="138" t="e">
        <f t="shared" si="253"/>
        <v>#VALUE!</v>
      </c>
      <c r="S423" s="138" t="e">
        <f t="shared" si="254"/>
        <v>#VALUE!</v>
      </c>
      <c r="T423" s="138" t="e">
        <f t="shared" si="255"/>
        <v>#VALUE!</v>
      </c>
      <c r="U423" s="138" t="e">
        <f t="shared" si="256"/>
        <v>#VALUE!</v>
      </c>
      <c r="V423" s="138" t="e">
        <f t="shared" si="257"/>
        <v>#VALUE!</v>
      </c>
      <c r="W423" s="158" t="str">
        <f t="shared" si="235"/>
        <v>выходной</v>
      </c>
      <c r="X423" s="159" t="e">
        <f>HLOOKUP(SEARCH("2",$M423)-1,$Q$3:$V423,$P423+1,FALSE)</f>
        <v>#VALUE!</v>
      </c>
      <c r="Y423" s="160" t="e">
        <f t="shared" si="236"/>
        <v>#VALUE!</v>
      </c>
      <c r="Z423" s="161" t="e">
        <f t="shared" si="237"/>
        <v>#VALUE!</v>
      </c>
      <c r="AA423" s="158" t="str">
        <f t="shared" si="238"/>
        <v>выходной</v>
      </c>
      <c r="AB423" s="159" t="e">
        <f>HLOOKUP(SEARCH("3",$M423)-1,$Q$3:$V423,$P423+1,FALSE)</f>
        <v>#N/A</v>
      </c>
      <c r="AC423" s="160" t="str">
        <f t="shared" si="239"/>
        <v>08:00 13:00</v>
      </c>
      <c r="AD423" s="161" t="e">
        <f t="shared" si="240"/>
        <v>#VALUE!</v>
      </c>
      <c r="AE423" s="158" t="str">
        <f t="shared" si="241"/>
        <v>08:00 13:00</v>
      </c>
      <c r="AF423" s="159" t="e">
        <f>HLOOKUP(SEARCH("4",$M423)-1,$Q$3:$V423,$P423+1,FALSE)</f>
        <v>#VALUE!</v>
      </c>
      <c r="AG423" s="161" t="e">
        <f t="shared" si="242"/>
        <v>#VALUE!</v>
      </c>
      <c r="AH423" s="161" t="e">
        <f t="shared" si="243"/>
        <v>#VALUE!</v>
      </c>
      <c r="AI423" s="158" t="str">
        <f t="shared" si="244"/>
        <v>выходной</v>
      </c>
      <c r="AJ423" s="159" t="e">
        <f>HLOOKUP(SEARCH("5",$M423)-1,$Q$3:$V423,$P423+1,FALSE)</f>
        <v>#VALUE!</v>
      </c>
      <c r="AK423" s="161" t="e">
        <f t="shared" si="245"/>
        <v>#VALUE!</v>
      </c>
      <c r="AL423" s="161" t="e">
        <f t="shared" si="246"/>
        <v>#VALUE!</v>
      </c>
      <c r="AM423" s="158" t="str">
        <f t="shared" si="247"/>
        <v>выходной</v>
      </c>
      <c r="AN423" s="159" t="e">
        <f>HLOOKUP(SEARCH("6",$M423)-1,$Q$3:$V423,$P423+1,FALSE)</f>
        <v>#VALUE!</v>
      </c>
      <c r="AO423" s="161" t="e">
        <f t="shared" si="248"/>
        <v>#VALUE!</v>
      </c>
      <c r="AP423" s="161" t="e">
        <f t="shared" si="249"/>
        <v>#VALUE!</v>
      </c>
      <c r="AQ423" s="162" t="str">
        <f t="shared" si="250"/>
        <v>выходной</v>
      </c>
      <c r="AR423" s="163" t="e">
        <f>HLOOKUP(SEARCH("7",$M423)-1,$Q$3:$V423,$P423+1,FALSE)</f>
        <v>#VALUE!</v>
      </c>
      <c r="AS423" s="164" t="str">
        <f t="shared" si="251"/>
        <v>выходной</v>
      </c>
      <c r="AT423" s="142"/>
      <c r="AU423" s="11" t="str">
        <f>IF(ISERROR(VLOOKUP(B423,'РЕОРГ 2008'!$A:$B,2,FALSE)),"",VLOOKUP(B423,'РЕОРГ 2008'!$A:$B,2,FALSE))</f>
        <v/>
      </c>
      <c r="AV423" s="12" t="str">
        <f t="shared" si="224"/>
        <v>Опер.касса №4354/051</v>
      </c>
      <c r="AW423" s="31" t="e">
        <f>LEFT(#REF!,2)</f>
        <v>#REF!</v>
      </c>
      <c r="AX423" s="12" t="str">
        <f t="shared" si="230"/>
        <v>4354/051</v>
      </c>
      <c r="AZ423" t="str">
        <f>IF(ISERROR(VLOOKUP(B423,'РЕОРГ 01.08.2009'!$A:$B,2,FALSE)),"",VLOOKUP(B423,'РЕОРГ 01.08.2009'!$A:$B,2,FALSE))</f>
        <v/>
      </c>
      <c r="BA423" s="12" t="str">
        <f t="shared" si="225"/>
        <v>Опер.касса №4354/051</v>
      </c>
      <c r="BB423" t="e">
        <f>LEFT(#REF!,2)</f>
        <v>#REF!</v>
      </c>
      <c r="BC423" s="12" t="str">
        <f t="shared" si="231"/>
        <v>4354/051</v>
      </c>
      <c r="BE423" t="str">
        <f>IF(ISERROR(VLOOKUP(B423,'РЕОРГ 01.10.2009'!A:C,3,FALSE)),"",VLOOKUP(B423,'РЕОРГ 01.10.2009'!A:C,3,FALSE))</f>
        <v/>
      </c>
      <c r="BF423" s="12" t="str">
        <f t="shared" si="226"/>
        <v>Опер.касса №4354/051</v>
      </c>
      <c r="BG423" t="e">
        <f>LEFT(#REF!,2)</f>
        <v>#REF!</v>
      </c>
      <c r="BH423" s="12" t="str">
        <f t="shared" si="232"/>
        <v>4354/051</v>
      </c>
      <c r="BJ423" t="str">
        <f>IF(ISERROR(VLOOKUP($B423,'РЕОРГ 01.05.2010'!A:B,2,FALSE)),"",VLOOKUP($B423,'РЕОРГ 01.05.2010'!A:B,2,FALSE))</f>
        <v/>
      </c>
      <c r="BK423" s="12" t="str">
        <f t="shared" si="227"/>
        <v>Опер.касса №4354/051</v>
      </c>
      <c r="BL423" t="e">
        <f>LEFT(#REF!,2)</f>
        <v>#REF!</v>
      </c>
      <c r="BM423" s="12" t="str">
        <f t="shared" si="233"/>
        <v>4354/051</v>
      </c>
      <c r="BO423" t="str">
        <f>IF(ISERROR(VLOOKUP($B423,'РЕОРГ 01.08.2010'!A:B,2,FALSE)),"",VLOOKUP($B423,'РЕОРГ 01.08.2010'!A:B,2,FALSE))</f>
        <v/>
      </c>
      <c r="BP423" s="12" t="str">
        <f t="shared" si="228"/>
        <v>Опер.касса №4354/051</v>
      </c>
      <c r="BQ423" t="e">
        <f>LEFT(#REF!,2)</f>
        <v>#REF!</v>
      </c>
      <c r="BR423" s="12" t="str">
        <f t="shared" si="234"/>
        <v>4354/051</v>
      </c>
    </row>
    <row r="424" spans="1:70" ht="12.75" customHeight="1">
      <c r="A424" t="str">
        <f t="shared" si="229"/>
        <v>4354/052</v>
      </c>
      <c r="B424" s="133">
        <v>492</v>
      </c>
      <c r="C424" s="1" t="s">
        <v>1903</v>
      </c>
      <c r="D424" s="32" t="s">
        <v>1931</v>
      </c>
      <c r="E424" s="1" t="s">
        <v>1904</v>
      </c>
      <c r="F424" s="1" t="s">
        <v>4493</v>
      </c>
      <c r="G424" s="1" t="s">
        <v>1905</v>
      </c>
      <c r="H424" s="1" t="s">
        <v>1906</v>
      </c>
      <c r="I424" s="1" t="s">
        <v>1907</v>
      </c>
      <c r="J424" s="1"/>
      <c r="K424" s="1">
        <v>0.15</v>
      </c>
      <c r="L424" s="32" t="s">
        <v>4049</v>
      </c>
      <c r="M424" s="8" t="s">
        <v>11851</v>
      </c>
      <c r="N424" s="2" t="s">
        <v>12084</v>
      </c>
      <c r="O424" s="173"/>
      <c r="P424" s="168">
        <f t="shared" si="258"/>
        <v>421</v>
      </c>
      <c r="Q424" s="138" t="e">
        <f t="shared" si="252"/>
        <v>#VALUE!</v>
      </c>
      <c r="R424" s="138" t="e">
        <f t="shared" si="253"/>
        <v>#VALUE!</v>
      </c>
      <c r="S424" s="138" t="e">
        <f t="shared" si="254"/>
        <v>#VALUE!</v>
      </c>
      <c r="T424" s="138" t="e">
        <f t="shared" si="255"/>
        <v>#VALUE!</v>
      </c>
      <c r="U424" s="138" t="e">
        <f t="shared" si="256"/>
        <v>#VALUE!</v>
      </c>
      <c r="V424" s="138" t="e">
        <f t="shared" si="257"/>
        <v>#VALUE!</v>
      </c>
      <c r="W424" s="158" t="str">
        <f t="shared" si="235"/>
        <v>выходной</v>
      </c>
      <c r="X424" s="159" t="e">
        <f>HLOOKUP(SEARCH("2",$M424)-1,$Q$3:$V424,$P424+1,FALSE)</f>
        <v>#N/A</v>
      </c>
      <c r="Y424" s="160" t="str">
        <f t="shared" si="236"/>
        <v>08:00 13:00</v>
      </c>
      <c r="Z424" s="161" t="e">
        <f t="shared" si="237"/>
        <v>#VALUE!</v>
      </c>
      <c r="AA424" s="158" t="str">
        <f t="shared" si="238"/>
        <v>08:00 13:00</v>
      </c>
      <c r="AB424" s="159" t="e">
        <f>HLOOKUP(SEARCH("3",$M424)-1,$Q$3:$V424,$P424+1,FALSE)</f>
        <v>#VALUE!</v>
      </c>
      <c r="AC424" s="160" t="e">
        <f t="shared" si="239"/>
        <v>#VALUE!</v>
      </c>
      <c r="AD424" s="161" t="e">
        <f t="shared" si="240"/>
        <v>#VALUE!</v>
      </c>
      <c r="AE424" s="158" t="str">
        <f t="shared" si="241"/>
        <v>выходной</v>
      </c>
      <c r="AF424" s="159" t="e">
        <f>HLOOKUP(SEARCH("4",$M424)-1,$Q$3:$V424,$P424+1,FALSE)</f>
        <v>#VALUE!</v>
      </c>
      <c r="AG424" s="161" t="e">
        <f t="shared" si="242"/>
        <v>#VALUE!</v>
      </c>
      <c r="AH424" s="161" t="e">
        <f t="shared" si="243"/>
        <v>#VALUE!</v>
      </c>
      <c r="AI424" s="158" t="str">
        <f t="shared" si="244"/>
        <v>выходной</v>
      </c>
      <c r="AJ424" s="159" t="e">
        <f>HLOOKUP(SEARCH("5",$M424)-1,$Q$3:$V424,$P424+1,FALSE)</f>
        <v>#VALUE!</v>
      </c>
      <c r="AK424" s="161" t="e">
        <f t="shared" si="245"/>
        <v>#VALUE!</v>
      </c>
      <c r="AL424" s="161" t="e">
        <f t="shared" si="246"/>
        <v>#VALUE!</v>
      </c>
      <c r="AM424" s="158" t="str">
        <f t="shared" si="247"/>
        <v>выходной</v>
      </c>
      <c r="AN424" s="159" t="e">
        <f>HLOOKUP(SEARCH("6",$M424)-1,$Q$3:$V424,$P424+1,FALSE)</f>
        <v>#VALUE!</v>
      </c>
      <c r="AO424" s="161" t="e">
        <f t="shared" si="248"/>
        <v>#VALUE!</v>
      </c>
      <c r="AP424" s="161" t="e">
        <f t="shared" si="249"/>
        <v>#VALUE!</v>
      </c>
      <c r="AQ424" s="162" t="str">
        <f t="shared" si="250"/>
        <v>выходной</v>
      </c>
      <c r="AR424" s="163" t="e">
        <f>HLOOKUP(SEARCH("7",$M424)-1,$Q$3:$V424,$P424+1,FALSE)</f>
        <v>#VALUE!</v>
      </c>
      <c r="AS424" s="164" t="str">
        <f t="shared" si="251"/>
        <v>выходной</v>
      </c>
      <c r="AT424" s="142"/>
      <c r="AU424" s="11" t="str">
        <f>IF(ISERROR(VLOOKUP(B424,'РЕОРГ 2008'!$A:$B,2,FALSE)),"",VLOOKUP(B424,'РЕОРГ 2008'!$A:$B,2,FALSE))</f>
        <v/>
      </c>
      <c r="AV424" s="12" t="str">
        <f t="shared" si="224"/>
        <v>Опер.касса №4354/052</v>
      </c>
      <c r="AW424" s="31" t="e">
        <f>LEFT(#REF!,2)</f>
        <v>#REF!</v>
      </c>
      <c r="AX424" s="12" t="str">
        <f t="shared" si="230"/>
        <v>4354/052</v>
      </c>
      <c r="AZ424" t="str">
        <f>IF(ISERROR(VLOOKUP(B424,'РЕОРГ 01.08.2009'!$A:$B,2,FALSE)),"",VLOOKUP(B424,'РЕОРГ 01.08.2009'!$A:$B,2,FALSE))</f>
        <v/>
      </c>
      <c r="BA424" s="12" t="str">
        <f t="shared" si="225"/>
        <v>Опер.касса №4354/052</v>
      </c>
      <c r="BB424" t="e">
        <f>LEFT(#REF!,2)</f>
        <v>#REF!</v>
      </c>
      <c r="BC424" s="12" t="str">
        <f t="shared" si="231"/>
        <v>4354/052</v>
      </c>
      <c r="BE424" t="str">
        <f>IF(ISERROR(VLOOKUP(B424,'РЕОРГ 01.10.2009'!A:C,3,FALSE)),"",VLOOKUP(B424,'РЕОРГ 01.10.2009'!A:C,3,FALSE))</f>
        <v/>
      </c>
      <c r="BF424" s="12" t="str">
        <f t="shared" si="226"/>
        <v>Опер.касса №4354/052</v>
      </c>
      <c r="BG424" t="e">
        <f>LEFT(#REF!,2)</f>
        <v>#REF!</v>
      </c>
      <c r="BH424" s="12" t="str">
        <f t="shared" si="232"/>
        <v>4354/052</v>
      </c>
      <c r="BJ424" t="str">
        <f>IF(ISERROR(VLOOKUP($B424,'РЕОРГ 01.05.2010'!A:B,2,FALSE)),"",VLOOKUP($B424,'РЕОРГ 01.05.2010'!A:B,2,FALSE))</f>
        <v/>
      </c>
      <c r="BK424" s="12" t="str">
        <f t="shared" si="227"/>
        <v>Опер.касса №4354/052</v>
      </c>
      <c r="BL424" t="e">
        <f>LEFT(#REF!,2)</f>
        <v>#REF!</v>
      </c>
      <c r="BM424" s="12" t="str">
        <f t="shared" si="233"/>
        <v>4354/052</v>
      </c>
      <c r="BO424" t="str">
        <f>IF(ISERROR(VLOOKUP($B424,'РЕОРГ 01.08.2010'!A:B,2,FALSE)),"",VLOOKUP($B424,'РЕОРГ 01.08.2010'!A:B,2,FALSE))</f>
        <v/>
      </c>
      <c r="BP424" s="12" t="str">
        <f t="shared" si="228"/>
        <v>Опер.касса №4354/052</v>
      </c>
      <c r="BQ424" t="e">
        <f>LEFT(#REF!,2)</f>
        <v>#REF!</v>
      </c>
      <c r="BR424" s="12" t="str">
        <f t="shared" si="234"/>
        <v>4354/052</v>
      </c>
    </row>
    <row r="425" spans="1:70" ht="12.75" customHeight="1">
      <c r="A425" t="str">
        <f t="shared" si="229"/>
        <v>4354/053</v>
      </c>
      <c r="B425" s="133">
        <v>493</v>
      </c>
      <c r="C425" s="1" t="s">
        <v>1908</v>
      </c>
      <c r="D425" s="32" t="s">
        <v>1931</v>
      </c>
      <c r="E425" s="1" t="s">
        <v>1909</v>
      </c>
      <c r="F425" s="1" t="s">
        <v>4493</v>
      </c>
      <c r="G425" s="1" t="s">
        <v>1910</v>
      </c>
      <c r="H425" s="1" t="s">
        <v>8322</v>
      </c>
      <c r="I425" s="1" t="s">
        <v>1911</v>
      </c>
      <c r="J425" s="1"/>
      <c r="K425" s="1">
        <v>2</v>
      </c>
      <c r="L425" s="32" t="s">
        <v>4049</v>
      </c>
      <c r="M425" s="8" t="s">
        <v>11831</v>
      </c>
      <c r="N425" s="2" t="s">
        <v>12095</v>
      </c>
      <c r="O425" s="173"/>
      <c r="P425" s="168">
        <f t="shared" si="258"/>
        <v>422</v>
      </c>
      <c r="Q425" s="138">
        <f t="shared" si="252"/>
        <v>25</v>
      </c>
      <c r="R425" s="138">
        <f t="shared" si="253"/>
        <v>50</v>
      </c>
      <c r="S425" s="138">
        <f t="shared" si="254"/>
        <v>75</v>
      </c>
      <c r="T425" s="138">
        <f t="shared" si="255"/>
        <v>100</v>
      </c>
      <c r="U425" s="138" t="e">
        <f t="shared" si="256"/>
        <v>#VALUE!</v>
      </c>
      <c r="V425" s="138" t="e">
        <f t="shared" si="257"/>
        <v>#VALUE!</v>
      </c>
      <c r="W425" s="158" t="str">
        <f t="shared" si="235"/>
        <v>выходной</v>
      </c>
      <c r="X425" s="159" t="e">
        <f>HLOOKUP(SEARCH("2",$M425)-1,$Q$3:$V425,$P425+1,FALSE)</f>
        <v>#N/A</v>
      </c>
      <c r="Y425" s="160" t="str">
        <f t="shared" si="236"/>
        <v>09:00 18:00(13:00 14:00)</v>
      </c>
      <c r="Z425" s="161" t="e">
        <f t="shared" si="237"/>
        <v>#VALUE!</v>
      </c>
      <c r="AA425" s="158" t="str">
        <f t="shared" si="238"/>
        <v>09:00 18:00(13:00 14:00)</v>
      </c>
      <c r="AB425" s="159">
        <f>HLOOKUP(SEARCH("3",$M425)-1,$Q$3:$V425,$P425+1,FALSE)</f>
        <v>25</v>
      </c>
      <c r="AC425" s="160" t="str">
        <f t="shared" si="239"/>
        <v>09:00 18:00(13:00 14:00)|09:00 18:00(13:00 14:00)|11:00 18:00(13:00 14:00)|08:00 12:00</v>
      </c>
      <c r="AD425" s="161" t="str">
        <f t="shared" si="240"/>
        <v>09:00 18:00(13:00 14:00)</v>
      </c>
      <c r="AE425" s="158" t="str">
        <f t="shared" si="241"/>
        <v>09:00 18:00(13:00 14:00)</v>
      </c>
      <c r="AF425" s="159">
        <f>HLOOKUP(SEARCH("4",$M425)-1,$Q$3:$V425,$P425+1,FALSE)</f>
        <v>50</v>
      </c>
      <c r="AG425" s="161" t="str">
        <f t="shared" si="242"/>
        <v>09:00 18:00(13:00 14:00)|11:00 18:00(13:00 14:00)|08:00 12:00</v>
      </c>
      <c r="AH425" s="161" t="str">
        <f t="shared" si="243"/>
        <v>09:00 18:00(13:00 14:00)</v>
      </c>
      <c r="AI425" s="158" t="str">
        <f t="shared" si="244"/>
        <v>09:00 18:00(13:00 14:00)</v>
      </c>
      <c r="AJ425" s="159">
        <f>HLOOKUP(SEARCH("5",$M425)-1,$Q$3:$V425,$P425+1,FALSE)</f>
        <v>75</v>
      </c>
      <c r="AK425" s="161" t="str">
        <f t="shared" si="245"/>
        <v>11:00 18:00(13:00 14:00)|08:00 12:00</v>
      </c>
      <c r="AL425" s="161" t="str">
        <f t="shared" si="246"/>
        <v>11:00 18:00(13:00 14:00)</v>
      </c>
      <c r="AM425" s="158" t="str">
        <f t="shared" si="247"/>
        <v>11:00 18:00(13:00 14:00)</v>
      </c>
      <c r="AN425" s="159">
        <f>HLOOKUP(SEARCH("6",$M425)-1,$Q$3:$V425,$P425+1,FALSE)</f>
        <v>100</v>
      </c>
      <c r="AO425" s="161" t="str">
        <f t="shared" si="248"/>
        <v>08:00 12:00</v>
      </c>
      <c r="AP425" s="161" t="e">
        <f t="shared" si="249"/>
        <v>#VALUE!</v>
      </c>
      <c r="AQ425" s="162" t="str">
        <f t="shared" si="250"/>
        <v>08:00 12:00</v>
      </c>
      <c r="AR425" s="163" t="e">
        <f>HLOOKUP(SEARCH("7",$M425)-1,$Q$3:$V425,$P425+1,FALSE)</f>
        <v>#VALUE!</v>
      </c>
      <c r="AS425" s="164" t="str">
        <f t="shared" si="251"/>
        <v>выходной</v>
      </c>
      <c r="AT425" s="142"/>
      <c r="AU425" s="11" t="str">
        <f>IF(ISERROR(VLOOKUP(B425,'РЕОРГ 2008'!$A:$B,2,FALSE)),"",VLOOKUP(B425,'РЕОРГ 2008'!$A:$B,2,FALSE))</f>
        <v/>
      </c>
      <c r="AV425" s="12" t="str">
        <f t="shared" si="224"/>
        <v>Опер.касса №4354/053</v>
      </c>
      <c r="AW425" s="31" t="e">
        <f>LEFT(#REF!,2)</f>
        <v>#REF!</v>
      </c>
      <c r="AX425" s="12" t="str">
        <f t="shared" si="230"/>
        <v>4354/053</v>
      </c>
      <c r="AZ425" t="str">
        <f>IF(ISERROR(VLOOKUP(B425,'РЕОРГ 01.08.2009'!$A:$B,2,FALSE)),"",VLOOKUP(B425,'РЕОРГ 01.08.2009'!$A:$B,2,FALSE))</f>
        <v/>
      </c>
      <c r="BA425" s="12" t="str">
        <f t="shared" si="225"/>
        <v>Опер.касса №4354/053</v>
      </c>
      <c r="BB425" t="e">
        <f>LEFT(#REF!,2)</f>
        <v>#REF!</v>
      </c>
      <c r="BC425" s="12" t="str">
        <f t="shared" si="231"/>
        <v>4354/053</v>
      </c>
      <c r="BE425" t="str">
        <f>IF(ISERROR(VLOOKUP(B425,'РЕОРГ 01.10.2009'!A:C,3,FALSE)),"",VLOOKUP(B425,'РЕОРГ 01.10.2009'!A:C,3,FALSE))</f>
        <v/>
      </c>
      <c r="BF425" s="12" t="str">
        <f t="shared" si="226"/>
        <v>Опер.касса №4354/053</v>
      </c>
      <c r="BG425" t="e">
        <f>LEFT(#REF!,2)</f>
        <v>#REF!</v>
      </c>
      <c r="BH425" s="12" t="str">
        <f t="shared" si="232"/>
        <v>4354/053</v>
      </c>
      <c r="BJ425" t="str">
        <f>IF(ISERROR(VLOOKUP($B425,'РЕОРГ 01.05.2010'!A:B,2,FALSE)),"",VLOOKUP($B425,'РЕОРГ 01.05.2010'!A:B,2,FALSE))</f>
        <v/>
      </c>
      <c r="BK425" s="12" t="str">
        <f t="shared" si="227"/>
        <v>Опер.касса №4354/053</v>
      </c>
      <c r="BL425" t="e">
        <f>LEFT(#REF!,2)</f>
        <v>#REF!</v>
      </c>
      <c r="BM425" s="12" t="str">
        <f t="shared" si="233"/>
        <v>4354/053</v>
      </c>
      <c r="BO425" t="str">
        <f>IF(ISERROR(VLOOKUP($B425,'РЕОРГ 01.08.2010'!A:B,2,FALSE)),"",VLOOKUP($B425,'РЕОРГ 01.08.2010'!A:B,2,FALSE))</f>
        <v/>
      </c>
      <c r="BP425" s="12" t="str">
        <f t="shared" si="228"/>
        <v>Опер.касса №4354/053</v>
      </c>
      <c r="BQ425" t="e">
        <f>LEFT(#REF!,2)</f>
        <v>#REF!</v>
      </c>
      <c r="BR425" s="12" t="str">
        <f t="shared" si="234"/>
        <v>4354/053</v>
      </c>
    </row>
    <row r="426" spans="1:70" ht="12.75" customHeight="1">
      <c r="A426" t="str">
        <f t="shared" si="229"/>
        <v>4354/054</v>
      </c>
      <c r="B426" s="133">
        <v>494</v>
      </c>
      <c r="C426" s="1" t="s">
        <v>1912</v>
      </c>
      <c r="D426" s="32" t="s">
        <v>1931</v>
      </c>
      <c r="E426" s="1" t="s">
        <v>1913</v>
      </c>
      <c r="F426" s="1" t="s">
        <v>4493</v>
      </c>
      <c r="G426" s="1" t="s">
        <v>1914</v>
      </c>
      <c r="H426" s="1" t="s">
        <v>1915</v>
      </c>
      <c r="I426" s="1" t="s">
        <v>1916</v>
      </c>
      <c r="J426" s="1"/>
      <c r="K426" s="1">
        <v>0.75</v>
      </c>
      <c r="L426" s="32" t="s">
        <v>4049</v>
      </c>
      <c r="M426" s="8" t="s">
        <v>12043</v>
      </c>
      <c r="N426" s="2" t="s">
        <v>11860</v>
      </c>
      <c r="O426" s="173"/>
      <c r="P426" s="168">
        <f t="shared" si="258"/>
        <v>423</v>
      </c>
      <c r="Q426" s="138">
        <f t="shared" si="252"/>
        <v>25</v>
      </c>
      <c r="R426" s="138">
        <f t="shared" si="253"/>
        <v>50</v>
      </c>
      <c r="S426" s="138">
        <f t="shared" si="254"/>
        <v>75</v>
      </c>
      <c r="T426" s="138" t="e">
        <f t="shared" si="255"/>
        <v>#VALUE!</v>
      </c>
      <c r="U426" s="138" t="e">
        <f t="shared" si="256"/>
        <v>#VALUE!</v>
      </c>
      <c r="V426" s="138" t="e">
        <f t="shared" si="257"/>
        <v>#VALUE!</v>
      </c>
      <c r="W426" s="158" t="str">
        <f t="shared" si="235"/>
        <v>08:00 16:00(12:00 13:00)</v>
      </c>
      <c r="X426" s="159">
        <f>HLOOKUP(SEARCH("2",$M426)-1,$Q$3:$V426,$P426+1,FALSE)</f>
        <v>25</v>
      </c>
      <c r="Y426" s="160" t="str">
        <f t="shared" si="236"/>
        <v>08:00 16:00(12:00 13:00)|08:00 16:00(12:00 13:00)|08:00 14:00(12:00 13:00)</v>
      </c>
      <c r="Z426" s="161" t="str">
        <f t="shared" si="237"/>
        <v>08:00 16:00(12:00 13:00)</v>
      </c>
      <c r="AA426" s="158" t="str">
        <f t="shared" si="238"/>
        <v>08:00 16:00(12:00 13:00)</v>
      </c>
      <c r="AB426" s="159">
        <f>HLOOKUP(SEARCH("3",$M426)-1,$Q$3:$V426,$P426+1,FALSE)</f>
        <v>50</v>
      </c>
      <c r="AC426" s="160" t="str">
        <f t="shared" si="239"/>
        <v>08:00 16:00(12:00 13:00)|08:00 14:00(12:00 13:00)</v>
      </c>
      <c r="AD426" s="161" t="str">
        <f t="shared" si="240"/>
        <v>08:00 16:00(12:00 13:00)</v>
      </c>
      <c r="AE426" s="158" t="str">
        <f t="shared" si="241"/>
        <v>08:00 16:00(12:00 13:00)</v>
      </c>
      <c r="AF426" s="159" t="e">
        <f>HLOOKUP(SEARCH("4",$M426)-1,$Q$3:$V426,$P426+1,FALSE)</f>
        <v>#VALUE!</v>
      </c>
      <c r="AG426" s="161" t="e">
        <f t="shared" si="242"/>
        <v>#VALUE!</v>
      </c>
      <c r="AH426" s="161" t="e">
        <f t="shared" si="243"/>
        <v>#VALUE!</v>
      </c>
      <c r="AI426" s="158" t="str">
        <f t="shared" si="244"/>
        <v>выходной</v>
      </c>
      <c r="AJ426" s="159">
        <f>HLOOKUP(SEARCH("5",$M426)-1,$Q$3:$V426,$P426+1,FALSE)</f>
        <v>75</v>
      </c>
      <c r="AK426" s="161" t="str">
        <f t="shared" si="245"/>
        <v>08:00 14:00(12:00 13:00)</v>
      </c>
      <c r="AL426" s="161" t="e">
        <f t="shared" si="246"/>
        <v>#VALUE!</v>
      </c>
      <c r="AM426" s="158" t="str">
        <f t="shared" si="247"/>
        <v>08:00 14:00(12:00 13:00)</v>
      </c>
      <c r="AN426" s="159" t="e">
        <f>HLOOKUP(SEARCH("6",$M426)-1,$Q$3:$V426,$P426+1,FALSE)</f>
        <v>#VALUE!</v>
      </c>
      <c r="AO426" s="161" t="e">
        <f t="shared" si="248"/>
        <v>#VALUE!</v>
      </c>
      <c r="AP426" s="161" t="e">
        <f t="shared" si="249"/>
        <v>#VALUE!</v>
      </c>
      <c r="AQ426" s="162" t="str">
        <f t="shared" si="250"/>
        <v>выходной</v>
      </c>
      <c r="AR426" s="163" t="e">
        <f>HLOOKUP(SEARCH("7",$M426)-1,$Q$3:$V426,$P426+1,FALSE)</f>
        <v>#VALUE!</v>
      </c>
      <c r="AS426" s="164" t="str">
        <f t="shared" si="251"/>
        <v>выходной</v>
      </c>
      <c r="AT426" s="142"/>
      <c r="AU426" s="11" t="str">
        <f>IF(ISERROR(VLOOKUP(B426,'РЕОРГ 2008'!$A:$B,2,FALSE)),"",VLOOKUP(B426,'РЕОРГ 2008'!$A:$B,2,FALSE))</f>
        <v/>
      </c>
      <c r="AV426" s="12" t="str">
        <f t="shared" si="224"/>
        <v>Опер.касса №4354/054</v>
      </c>
      <c r="AW426" s="31" t="e">
        <f>LEFT(#REF!,2)</f>
        <v>#REF!</v>
      </c>
      <c r="AX426" s="12" t="str">
        <f t="shared" si="230"/>
        <v>4354/054</v>
      </c>
      <c r="AZ426" t="str">
        <f>IF(ISERROR(VLOOKUP(B426,'РЕОРГ 01.08.2009'!$A:$B,2,FALSE)),"",VLOOKUP(B426,'РЕОРГ 01.08.2009'!$A:$B,2,FALSE))</f>
        <v/>
      </c>
      <c r="BA426" s="12" t="str">
        <f t="shared" si="225"/>
        <v>Опер.касса №4354/054</v>
      </c>
      <c r="BB426" t="e">
        <f>LEFT(#REF!,2)</f>
        <v>#REF!</v>
      </c>
      <c r="BC426" s="12" t="str">
        <f t="shared" si="231"/>
        <v>4354/054</v>
      </c>
      <c r="BE426" t="str">
        <f>IF(ISERROR(VLOOKUP(B426,'РЕОРГ 01.10.2009'!A:C,3,FALSE)),"",VLOOKUP(B426,'РЕОРГ 01.10.2009'!A:C,3,FALSE))</f>
        <v/>
      </c>
      <c r="BF426" s="12" t="str">
        <f t="shared" si="226"/>
        <v>Опер.касса №4354/054</v>
      </c>
      <c r="BG426" t="e">
        <f>LEFT(#REF!,2)</f>
        <v>#REF!</v>
      </c>
      <c r="BH426" s="12" t="str">
        <f t="shared" si="232"/>
        <v>4354/054</v>
      </c>
      <c r="BJ426" t="str">
        <f>IF(ISERROR(VLOOKUP($B426,'РЕОРГ 01.05.2010'!A:B,2,FALSE)),"",VLOOKUP($B426,'РЕОРГ 01.05.2010'!A:B,2,FALSE))</f>
        <v/>
      </c>
      <c r="BK426" s="12" t="str">
        <f t="shared" si="227"/>
        <v>Опер.касса №4354/054</v>
      </c>
      <c r="BL426" t="e">
        <f>LEFT(#REF!,2)</f>
        <v>#REF!</v>
      </c>
      <c r="BM426" s="12" t="str">
        <f t="shared" si="233"/>
        <v>4354/054</v>
      </c>
      <c r="BO426" t="str">
        <f>IF(ISERROR(VLOOKUP($B426,'РЕОРГ 01.08.2010'!A:B,2,FALSE)),"",VLOOKUP($B426,'РЕОРГ 01.08.2010'!A:B,2,FALSE))</f>
        <v/>
      </c>
      <c r="BP426" s="12" t="str">
        <f t="shared" si="228"/>
        <v>Опер.касса №4354/054</v>
      </c>
      <c r="BQ426" t="e">
        <f>LEFT(#REF!,2)</f>
        <v>#REF!</v>
      </c>
      <c r="BR426" s="12" t="str">
        <f t="shared" si="234"/>
        <v>4354/054</v>
      </c>
    </row>
    <row r="427" spans="1:70" ht="12.75" customHeight="1">
      <c r="A427" t="str">
        <f t="shared" si="229"/>
        <v>4354/055</v>
      </c>
      <c r="B427" s="133">
        <v>495</v>
      </c>
      <c r="C427" s="1" t="s">
        <v>1917</v>
      </c>
      <c r="D427" s="32" t="s">
        <v>1931</v>
      </c>
      <c r="E427" s="1" t="s">
        <v>1918</v>
      </c>
      <c r="F427" s="1" t="s">
        <v>4493</v>
      </c>
      <c r="G427" s="1" t="s">
        <v>1919</v>
      </c>
      <c r="H427" s="1" t="s">
        <v>1920</v>
      </c>
      <c r="I427" s="1" t="s">
        <v>1921</v>
      </c>
      <c r="J427" s="1"/>
      <c r="K427" s="1">
        <v>0.4</v>
      </c>
      <c r="L427" s="32" t="s">
        <v>4049</v>
      </c>
      <c r="M427" s="8" t="s">
        <v>12085</v>
      </c>
      <c r="N427" s="2" t="s">
        <v>12028</v>
      </c>
      <c r="O427" s="173"/>
      <c r="P427" s="168">
        <f t="shared" si="258"/>
        <v>424</v>
      </c>
      <c r="Q427" s="138">
        <f t="shared" si="252"/>
        <v>25</v>
      </c>
      <c r="R427" s="138" t="e">
        <f t="shared" si="253"/>
        <v>#VALUE!</v>
      </c>
      <c r="S427" s="138" t="e">
        <f t="shared" si="254"/>
        <v>#VALUE!</v>
      </c>
      <c r="T427" s="138" t="e">
        <f t="shared" si="255"/>
        <v>#VALUE!</v>
      </c>
      <c r="U427" s="138" t="e">
        <f t="shared" si="256"/>
        <v>#VALUE!</v>
      </c>
      <c r="V427" s="138" t="e">
        <f t="shared" si="257"/>
        <v>#VALUE!</v>
      </c>
      <c r="W427" s="158" t="str">
        <f t="shared" si="235"/>
        <v>08:00 16:00(12:00 13:00)</v>
      </c>
      <c r="X427" s="159">
        <f>HLOOKUP(SEARCH("2",$M427)-1,$Q$3:$V427,$P427+1,FALSE)</f>
        <v>25</v>
      </c>
      <c r="Y427" s="160" t="str">
        <f t="shared" si="236"/>
        <v>08:00 16:00(12:00 13:00)</v>
      </c>
      <c r="Z427" s="161" t="e">
        <f t="shared" si="237"/>
        <v>#VALUE!</v>
      </c>
      <c r="AA427" s="158" t="str">
        <f t="shared" si="238"/>
        <v>08:00 16:00(12:00 13:00)</v>
      </c>
      <c r="AB427" s="159" t="e">
        <f>HLOOKUP(SEARCH("3",$M427)-1,$Q$3:$V427,$P427+1,FALSE)</f>
        <v>#VALUE!</v>
      </c>
      <c r="AC427" s="160" t="e">
        <f t="shared" si="239"/>
        <v>#VALUE!</v>
      </c>
      <c r="AD427" s="161" t="e">
        <f t="shared" si="240"/>
        <v>#VALUE!</v>
      </c>
      <c r="AE427" s="158" t="str">
        <f t="shared" si="241"/>
        <v>выходной</v>
      </c>
      <c r="AF427" s="159" t="e">
        <f>HLOOKUP(SEARCH("4",$M427)-1,$Q$3:$V427,$P427+1,FALSE)</f>
        <v>#VALUE!</v>
      </c>
      <c r="AG427" s="161" t="e">
        <f t="shared" si="242"/>
        <v>#VALUE!</v>
      </c>
      <c r="AH427" s="161" t="e">
        <f t="shared" si="243"/>
        <v>#VALUE!</v>
      </c>
      <c r="AI427" s="158" t="str">
        <f t="shared" si="244"/>
        <v>выходной</v>
      </c>
      <c r="AJ427" s="159" t="e">
        <f>HLOOKUP(SEARCH("5",$M427)-1,$Q$3:$V427,$P427+1,FALSE)</f>
        <v>#VALUE!</v>
      </c>
      <c r="AK427" s="161" t="e">
        <f t="shared" si="245"/>
        <v>#VALUE!</v>
      </c>
      <c r="AL427" s="161" t="e">
        <f t="shared" si="246"/>
        <v>#VALUE!</v>
      </c>
      <c r="AM427" s="158" t="str">
        <f t="shared" si="247"/>
        <v>выходной</v>
      </c>
      <c r="AN427" s="159" t="e">
        <f>HLOOKUP(SEARCH("6",$M427)-1,$Q$3:$V427,$P427+1,FALSE)</f>
        <v>#VALUE!</v>
      </c>
      <c r="AO427" s="161" t="e">
        <f t="shared" si="248"/>
        <v>#VALUE!</v>
      </c>
      <c r="AP427" s="161" t="e">
        <f t="shared" si="249"/>
        <v>#VALUE!</v>
      </c>
      <c r="AQ427" s="162" t="str">
        <f t="shared" si="250"/>
        <v>выходной</v>
      </c>
      <c r="AR427" s="163" t="e">
        <f>HLOOKUP(SEARCH("7",$M427)-1,$Q$3:$V427,$P427+1,FALSE)</f>
        <v>#VALUE!</v>
      </c>
      <c r="AS427" s="164" t="str">
        <f t="shared" si="251"/>
        <v>выходной</v>
      </c>
      <c r="AT427" s="142"/>
      <c r="AU427" s="11" t="str">
        <f>IF(ISERROR(VLOOKUP(B427,'РЕОРГ 2008'!$A:$B,2,FALSE)),"",VLOOKUP(B427,'РЕОРГ 2008'!$A:$B,2,FALSE))</f>
        <v/>
      </c>
      <c r="AV427" s="12" t="str">
        <f t="shared" si="224"/>
        <v>Опер.касса №4354/055</v>
      </c>
      <c r="AW427" s="31" t="e">
        <f>LEFT(#REF!,2)</f>
        <v>#REF!</v>
      </c>
      <c r="AX427" s="12" t="str">
        <f t="shared" si="230"/>
        <v>4354/055</v>
      </c>
      <c r="AZ427" t="str">
        <f>IF(ISERROR(VLOOKUP(B427,'РЕОРГ 01.08.2009'!$A:$B,2,FALSE)),"",VLOOKUP(B427,'РЕОРГ 01.08.2009'!$A:$B,2,FALSE))</f>
        <v/>
      </c>
      <c r="BA427" s="12" t="str">
        <f t="shared" si="225"/>
        <v>Опер.касса №4354/055</v>
      </c>
      <c r="BB427" t="e">
        <f>LEFT(#REF!,2)</f>
        <v>#REF!</v>
      </c>
      <c r="BC427" s="12" t="str">
        <f t="shared" si="231"/>
        <v>4354/055</v>
      </c>
      <c r="BE427" t="str">
        <f>IF(ISERROR(VLOOKUP(B427,'РЕОРГ 01.10.2009'!A:C,3,FALSE)),"",VLOOKUP(B427,'РЕОРГ 01.10.2009'!A:C,3,FALSE))</f>
        <v/>
      </c>
      <c r="BF427" s="12" t="str">
        <f t="shared" si="226"/>
        <v>Опер.касса №4354/055</v>
      </c>
      <c r="BG427" t="e">
        <f>LEFT(#REF!,2)</f>
        <v>#REF!</v>
      </c>
      <c r="BH427" s="12" t="str">
        <f t="shared" si="232"/>
        <v>4354/055</v>
      </c>
      <c r="BJ427" t="str">
        <f>IF(ISERROR(VLOOKUP($B427,'РЕОРГ 01.05.2010'!A:B,2,FALSE)),"",VLOOKUP($B427,'РЕОРГ 01.05.2010'!A:B,2,FALSE))</f>
        <v/>
      </c>
      <c r="BK427" s="12" t="str">
        <f t="shared" si="227"/>
        <v>Опер.касса №4354/055</v>
      </c>
      <c r="BL427" t="e">
        <f>LEFT(#REF!,2)</f>
        <v>#REF!</v>
      </c>
      <c r="BM427" s="12" t="str">
        <f t="shared" si="233"/>
        <v>4354/055</v>
      </c>
      <c r="BO427" t="str">
        <f>IF(ISERROR(VLOOKUP($B427,'РЕОРГ 01.08.2010'!A:B,2,FALSE)),"",VLOOKUP($B427,'РЕОРГ 01.08.2010'!A:B,2,FALSE))</f>
        <v/>
      </c>
      <c r="BP427" s="12" t="str">
        <f t="shared" si="228"/>
        <v>Опер.касса №4354/055</v>
      </c>
      <c r="BQ427" t="e">
        <f>LEFT(#REF!,2)</f>
        <v>#REF!</v>
      </c>
      <c r="BR427" s="12" t="str">
        <f t="shared" si="234"/>
        <v>4354/055</v>
      </c>
    </row>
    <row r="428" spans="1:70" ht="12.75" customHeight="1">
      <c r="A428" t="str">
        <f t="shared" si="229"/>
        <v>4354/058</v>
      </c>
      <c r="B428" s="133">
        <v>498</v>
      </c>
      <c r="C428" s="1" t="s">
        <v>406</v>
      </c>
      <c r="D428" s="32" t="s">
        <v>1931</v>
      </c>
      <c r="E428" s="1" t="s">
        <v>407</v>
      </c>
      <c r="F428" s="1" t="s">
        <v>4493</v>
      </c>
      <c r="G428" s="1" t="s">
        <v>408</v>
      </c>
      <c r="H428" s="1" t="s">
        <v>409</v>
      </c>
      <c r="I428" s="1" t="s">
        <v>410</v>
      </c>
      <c r="J428" s="1"/>
      <c r="K428" s="1">
        <v>0.2</v>
      </c>
      <c r="L428" s="32" t="s">
        <v>4049</v>
      </c>
      <c r="M428" s="8" t="s">
        <v>11789</v>
      </c>
      <c r="N428" s="2" t="s">
        <v>11790</v>
      </c>
      <c r="O428" s="173"/>
      <c r="P428" s="168">
        <f t="shared" si="258"/>
        <v>425</v>
      </c>
      <c r="Q428" s="138" t="e">
        <f t="shared" si="252"/>
        <v>#VALUE!</v>
      </c>
      <c r="R428" s="138" t="e">
        <f t="shared" si="253"/>
        <v>#VALUE!</v>
      </c>
      <c r="S428" s="138" t="e">
        <f t="shared" si="254"/>
        <v>#VALUE!</v>
      </c>
      <c r="T428" s="138" t="e">
        <f t="shared" si="255"/>
        <v>#VALUE!</v>
      </c>
      <c r="U428" s="138" t="e">
        <f t="shared" si="256"/>
        <v>#VALUE!</v>
      </c>
      <c r="V428" s="138" t="e">
        <f t="shared" si="257"/>
        <v>#VALUE!</v>
      </c>
      <c r="W428" s="158" t="str">
        <f t="shared" si="235"/>
        <v>08:00 16:00(12:00 13:00)</v>
      </c>
      <c r="X428" s="159" t="e">
        <f>HLOOKUP(SEARCH("2",$M428)-1,$Q$3:$V428,$P428+1,FALSE)</f>
        <v>#VALUE!</v>
      </c>
      <c r="Y428" s="160" t="e">
        <f t="shared" si="236"/>
        <v>#VALUE!</v>
      </c>
      <c r="Z428" s="161" t="e">
        <f t="shared" si="237"/>
        <v>#VALUE!</v>
      </c>
      <c r="AA428" s="158" t="str">
        <f t="shared" si="238"/>
        <v>выходной</v>
      </c>
      <c r="AB428" s="159" t="e">
        <f>HLOOKUP(SEARCH("3",$M428)-1,$Q$3:$V428,$P428+1,FALSE)</f>
        <v>#VALUE!</v>
      </c>
      <c r="AC428" s="160" t="e">
        <f t="shared" si="239"/>
        <v>#VALUE!</v>
      </c>
      <c r="AD428" s="161" t="e">
        <f t="shared" si="240"/>
        <v>#VALUE!</v>
      </c>
      <c r="AE428" s="158" t="str">
        <f t="shared" si="241"/>
        <v>выходной</v>
      </c>
      <c r="AF428" s="159" t="e">
        <f>HLOOKUP(SEARCH("4",$M428)-1,$Q$3:$V428,$P428+1,FALSE)</f>
        <v>#VALUE!</v>
      </c>
      <c r="AG428" s="161" t="e">
        <f t="shared" si="242"/>
        <v>#VALUE!</v>
      </c>
      <c r="AH428" s="161" t="e">
        <f t="shared" si="243"/>
        <v>#VALUE!</v>
      </c>
      <c r="AI428" s="158" t="str">
        <f t="shared" si="244"/>
        <v>выходной</v>
      </c>
      <c r="AJ428" s="159" t="e">
        <f>HLOOKUP(SEARCH("5",$M428)-1,$Q$3:$V428,$P428+1,FALSE)</f>
        <v>#VALUE!</v>
      </c>
      <c r="AK428" s="161" t="e">
        <f t="shared" si="245"/>
        <v>#VALUE!</v>
      </c>
      <c r="AL428" s="161" t="e">
        <f t="shared" si="246"/>
        <v>#VALUE!</v>
      </c>
      <c r="AM428" s="158" t="str">
        <f t="shared" si="247"/>
        <v>выходной</v>
      </c>
      <c r="AN428" s="159" t="e">
        <f>HLOOKUP(SEARCH("6",$M428)-1,$Q$3:$V428,$P428+1,FALSE)</f>
        <v>#VALUE!</v>
      </c>
      <c r="AO428" s="161" t="e">
        <f t="shared" si="248"/>
        <v>#VALUE!</v>
      </c>
      <c r="AP428" s="161" t="e">
        <f t="shared" si="249"/>
        <v>#VALUE!</v>
      </c>
      <c r="AQ428" s="162" t="str">
        <f t="shared" si="250"/>
        <v>выходной</v>
      </c>
      <c r="AR428" s="163" t="e">
        <f>HLOOKUP(SEARCH("7",$M428)-1,$Q$3:$V428,$P428+1,FALSE)</f>
        <v>#VALUE!</v>
      </c>
      <c r="AS428" s="164" t="str">
        <f t="shared" si="251"/>
        <v>выходной</v>
      </c>
      <c r="AT428" s="142"/>
      <c r="AU428" s="11" t="str">
        <f>IF(ISERROR(VLOOKUP(B428,'РЕОРГ 2008'!$A:$B,2,FALSE)),"",VLOOKUP(B428,'РЕОРГ 2008'!$A:$B,2,FALSE))</f>
        <v/>
      </c>
      <c r="AV428" s="12" t="str">
        <f t="shared" si="224"/>
        <v>Опер.касса №4354/058</v>
      </c>
      <c r="AW428" s="31" t="e">
        <f>LEFT(#REF!,2)</f>
        <v>#REF!</v>
      </c>
      <c r="AX428" s="12" t="str">
        <f t="shared" si="230"/>
        <v>4354/058</v>
      </c>
      <c r="AZ428" t="str">
        <f>IF(ISERROR(VLOOKUP(B428,'РЕОРГ 01.08.2009'!$A:$B,2,FALSE)),"",VLOOKUP(B428,'РЕОРГ 01.08.2009'!$A:$B,2,FALSE))</f>
        <v/>
      </c>
      <c r="BA428" s="12" t="str">
        <f t="shared" si="225"/>
        <v>Опер.касса №4354/058</v>
      </c>
      <c r="BB428" t="e">
        <f>LEFT(#REF!,2)</f>
        <v>#REF!</v>
      </c>
      <c r="BC428" s="12" t="str">
        <f t="shared" si="231"/>
        <v>4354/058</v>
      </c>
      <c r="BE428" t="str">
        <f>IF(ISERROR(VLOOKUP(B428,'РЕОРГ 01.10.2009'!A:C,3,FALSE)),"",VLOOKUP(B428,'РЕОРГ 01.10.2009'!A:C,3,FALSE))</f>
        <v/>
      </c>
      <c r="BF428" s="12" t="str">
        <f t="shared" si="226"/>
        <v>Опер.касса №4354/058</v>
      </c>
      <c r="BG428" t="e">
        <f>LEFT(#REF!,2)</f>
        <v>#REF!</v>
      </c>
      <c r="BH428" s="12" t="str">
        <f t="shared" si="232"/>
        <v>4354/058</v>
      </c>
      <c r="BJ428" t="str">
        <f>IF(ISERROR(VLOOKUP($B428,'РЕОРГ 01.05.2010'!A:B,2,FALSE)),"",VLOOKUP($B428,'РЕОРГ 01.05.2010'!A:B,2,FALSE))</f>
        <v/>
      </c>
      <c r="BK428" s="12" t="str">
        <f t="shared" si="227"/>
        <v>Опер.касса №4354/058</v>
      </c>
      <c r="BL428" t="e">
        <f>LEFT(#REF!,2)</f>
        <v>#REF!</v>
      </c>
      <c r="BM428" s="12" t="str">
        <f t="shared" si="233"/>
        <v>4354/058</v>
      </c>
      <c r="BO428" t="str">
        <f>IF(ISERROR(VLOOKUP($B428,'РЕОРГ 01.08.2010'!A:B,2,FALSE)),"",VLOOKUP($B428,'РЕОРГ 01.08.2010'!A:B,2,FALSE))</f>
        <v/>
      </c>
      <c r="BP428" s="12" t="str">
        <f t="shared" si="228"/>
        <v>Опер.касса №4354/058</v>
      </c>
      <c r="BQ428" t="e">
        <f>LEFT(#REF!,2)</f>
        <v>#REF!</v>
      </c>
      <c r="BR428" s="12" t="str">
        <f t="shared" si="234"/>
        <v>4354/058</v>
      </c>
    </row>
    <row r="429" spans="1:70" ht="12.75" customHeight="1">
      <c r="A429" t="str">
        <f t="shared" si="229"/>
        <v>4354/059</v>
      </c>
      <c r="B429" s="133">
        <v>499</v>
      </c>
      <c r="C429" s="1" t="s">
        <v>411</v>
      </c>
      <c r="D429" s="32" t="s">
        <v>1931</v>
      </c>
      <c r="E429" s="1" t="s">
        <v>1889</v>
      </c>
      <c r="F429" s="1" t="s">
        <v>4493</v>
      </c>
      <c r="G429" s="1" t="s">
        <v>412</v>
      </c>
      <c r="H429" s="1" t="s">
        <v>413</v>
      </c>
      <c r="I429" s="1" t="s">
        <v>1916</v>
      </c>
      <c r="J429" s="1"/>
      <c r="K429" s="1">
        <v>0.2</v>
      </c>
      <c r="L429" s="32" t="s">
        <v>4049</v>
      </c>
      <c r="M429" s="8" t="s">
        <v>11876</v>
      </c>
      <c r="N429" s="2" t="s">
        <v>11790</v>
      </c>
      <c r="O429" s="173"/>
      <c r="P429" s="168">
        <f t="shared" si="258"/>
        <v>426</v>
      </c>
      <c r="Q429" s="138" t="e">
        <f t="shared" si="252"/>
        <v>#VALUE!</v>
      </c>
      <c r="R429" s="138" t="e">
        <f t="shared" si="253"/>
        <v>#VALUE!</v>
      </c>
      <c r="S429" s="138" t="e">
        <f t="shared" si="254"/>
        <v>#VALUE!</v>
      </c>
      <c r="T429" s="138" t="e">
        <f t="shared" si="255"/>
        <v>#VALUE!</v>
      </c>
      <c r="U429" s="138" t="e">
        <f t="shared" si="256"/>
        <v>#VALUE!</v>
      </c>
      <c r="V429" s="138" t="e">
        <f t="shared" si="257"/>
        <v>#VALUE!</v>
      </c>
      <c r="W429" s="158" t="str">
        <f t="shared" si="235"/>
        <v>выходной</v>
      </c>
      <c r="X429" s="159" t="e">
        <f>HLOOKUP(SEARCH("2",$M429)-1,$Q$3:$V429,$P429+1,FALSE)</f>
        <v>#VALUE!</v>
      </c>
      <c r="Y429" s="160" t="e">
        <f t="shared" si="236"/>
        <v>#VALUE!</v>
      </c>
      <c r="Z429" s="161" t="e">
        <f t="shared" si="237"/>
        <v>#VALUE!</v>
      </c>
      <c r="AA429" s="158" t="str">
        <f t="shared" si="238"/>
        <v>выходной</v>
      </c>
      <c r="AB429" s="159" t="e">
        <f>HLOOKUP(SEARCH("3",$M429)-1,$Q$3:$V429,$P429+1,FALSE)</f>
        <v>#VALUE!</v>
      </c>
      <c r="AC429" s="160" t="e">
        <f t="shared" si="239"/>
        <v>#VALUE!</v>
      </c>
      <c r="AD429" s="161" t="e">
        <f t="shared" si="240"/>
        <v>#VALUE!</v>
      </c>
      <c r="AE429" s="158" t="str">
        <f t="shared" si="241"/>
        <v>выходной</v>
      </c>
      <c r="AF429" s="159" t="e">
        <f>HLOOKUP(SEARCH("4",$M429)-1,$Q$3:$V429,$P429+1,FALSE)</f>
        <v>#N/A</v>
      </c>
      <c r="AG429" s="161" t="str">
        <f t="shared" si="242"/>
        <v>08:00 16:00(12:00 13:00)</v>
      </c>
      <c r="AH429" s="161" t="e">
        <f t="shared" si="243"/>
        <v>#VALUE!</v>
      </c>
      <c r="AI429" s="158" t="str">
        <f t="shared" si="244"/>
        <v>08:00 16:00(12:00 13:00)</v>
      </c>
      <c r="AJ429" s="159" t="e">
        <f>HLOOKUP(SEARCH("5",$M429)-1,$Q$3:$V429,$P429+1,FALSE)</f>
        <v>#VALUE!</v>
      </c>
      <c r="AK429" s="161" t="e">
        <f t="shared" si="245"/>
        <v>#VALUE!</v>
      </c>
      <c r="AL429" s="161" t="e">
        <f t="shared" si="246"/>
        <v>#VALUE!</v>
      </c>
      <c r="AM429" s="158" t="str">
        <f t="shared" si="247"/>
        <v>выходной</v>
      </c>
      <c r="AN429" s="159" t="e">
        <f>HLOOKUP(SEARCH("6",$M429)-1,$Q$3:$V429,$P429+1,FALSE)</f>
        <v>#VALUE!</v>
      </c>
      <c r="AO429" s="161" t="e">
        <f t="shared" si="248"/>
        <v>#VALUE!</v>
      </c>
      <c r="AP429" s="161" t="e">
        <f t="shared" si="249"/>
        <v>#VALUE!</v>
      </c>
      <c r="AQ429" s="162" t="str">
        <f t="shared" si="250"/>
        <v>выходной</v>
      </c>
      <c r="AR429" s="163" t="e">
        <f>HLOOKUP(SEARCH("7",$M429)-1,$Q$3:$V429,$P429+1,FALSE)</f>
        <v>#VALUE!</v>
      </c>
      <c r="AS429" s="164" t="str">
        <f t="shared" si="251"/>
        <v>выходной</v>
      </c>
      <c r="AT429" s="142"/>
      <c r="AU429" s="11" t="str">
        <f>IF(ISERROR(VLOOKUP(B429,'РЕОРГ 2008'!$A:$B,2,FALSE)),"",VLOOKUP(B429,'РЕОРГ 2008'!$A:$B,2,FALSE))</f>
        <v/>
      </c>
      <c r="AV429" s="12" t="str">
        <f t="shared" si="224"/>
        <v>Опер.касса №4354/059</v>
      </c>
      <c r="AW429" s="31" t="e">
        <f>LEFT(#REF!,2)</f>
        <v>#REF!</v>
      </c>
      <c r="AX429" s="12" t="str">
        <f t="shared" si="230"/>
        <v>4354/059</v>
      </c>
      <c r="AZ429" t="str">
        <f>IF(ISERROR(VLOOKUP(B429,'РЕОРГ 01.08.2009'!$A:$B,2,FALSE)),"",VLOOKUP(B429,'РЕОРГ 01.08.2009'!$A:$B,2,FALSE))</f>
        <v/>
      </c>
      <c r="BA429" s="12" t="str">
        <f t="shared" si="225"/>
        <v>Опер.касса №4354/059</v>
      </c>
      <c r="BB429" t="e">
        <f>LEFT(#REF!,2)</f>
        <v>#REF!</v>
      </c>
      <c r="BC429" s="12" t="str">
        <f t="shared" si="231"/>
        <v>4354/059</v>
      </c>
      <c r="BE429" t="str">
        <f>IF(ISERROR(VLOOKUP(B429,'РЕОРГ 01.10.2009'!A:C,3,FALSE)),"",VLOOKUP(B429,'РЕОРГ 01.10.2009'!A:C,3,FALSE))</f>
        <v/>
      </c>
      <c r="BF429" s="12" t="str">
        <f t="shared" si="226"/>
        <v>Опер.касса №4354/059</v>
      </c>
      <c r="BG429" t="e">
        <f>LEFT(#REF!,2)</f>
        <v>#REF!</v>
      </c>
      <c r="BH429" s="12" t="str">
        <f t="shared" si="232"/>
        <v>4354/059</v>
      </c>
      <c r="BJ429" t="str">
        <f>IF(ISERROR(VLOOKUP($B429,'РЕОРГ 01.05.2010'!A:B,2,FALSE)),"",VLOOKUP($B429,'РЕОРГ 01.05.2010'!A:B,2,FALSE))</f>
        <v/>
      </c>
      <c r="BK429" s="12" t="str">
        <f t="shared" si="227"/>
        <v>Опер.касса №4354/059</v>
      </c>
      <c r="BL429" t="e">
        <f>LEFT(#REF!,2)</f>
        <v>#REF!</v>
      </c>
      <c r="BM429" s="12" t="str">
        <f t="shared" si="233"/>
        <v>4354/059</v>
      </c>
      <c r="BO429" t="str">
        <f>IF(ISERROR(VLOOKUP($B429,'РЕОРГ 01.08.2010'!A:B,2,FALSE)),"",VLOOKUP($B429,'РЕОРГ 01.08.2010'!A:B,2,FALSE))</f>
        <v/>
      </c>
      <c r="BP429" s="12" t="str">
        <f t="shared" si="228"/>
        <v>Опер.касса №4354/059</v>
      </c>
      <c r="BQ429" t="e">
        <f>LEFT(#REF!,2)</f>
        <v>#REF!</v>
      </c>
      <c r="BR429" s="12" t="str">
        <f t="shared" si="234"/>
        <v>4354/059</v>
      </c>
    </row>
    <row r="430" spans="1:70" ht="12.75" customHeight="1">
      <c r="A430" t="str">
        <f t="shared" si="229"/>
        <v>4354/06</v>
      </c>
      <c r="B430" s="133">
        <v>500</v>
      </c>
      <c r="C430" s="1" t="s">
        <v>414</v>
      </c>
      <c r="D430" s="32" t="s">
        <v>1931</v>
      </c>
      <c r="E430" s="1" t="s">
        <v>415</v>
      </c>
      <c r="F430" s="1" t="s">
        <v>4493</v>
      </c>
      <c r="G430" s="1" t="s">
        <v>416</v>
      </c>
      <c r="H430" s="1" t="s">
        <v>417</v>
      </c>
      <c r="I430" s="1" t="s">
        <v>418</v>
      </c>
      <c r="J430" s="1"/>
      <c r="K430" s="1">
        <v>0.25</v>
      </c>
      <c r="L430" s="32" t="s">
        <v>4049</v>
      </c>
      <c r="M430" s="8" t="s">
        <v>12053</v>
      </c>
      <c r="N430" s="2" t="s">
        <v>12096</v>
      </c>
      <c r="O430" s="173"/>
      <c r="P430" s="168">
        <f t="shared" si="258"/>
        <v>427</v>
      </c>
      <c r="Q430" s="138">
        <f t="shared" si="252"/>
        <v>12</v>
      </c>
      <c r="R430" s="138">
        <f t="shared" si="253"/>
        <v>24</v>
      </c>
      <c r="S430" s="138" t="e">
        <f t="shared" si="254"/>
        <v>#VALUE!</v>
      </c>
      <c r="T430" s="138" t="e">
        <f t="shared" si="255"/>
        <v>#VALUE!</v>
      </c>
      <c r="U430" s="138" t="e">
        <f t="shared" si="256"/>
        <v>#VALUE!</v>
      </c>
      <c r="V430" s="138" t="e">
        <f t="shared" si="257"/>
        <v>#VALUE!</v>
      </c>
      <c r="W430" s="158" t="str">
        <f t="shared" si="235"/>
        <v>выходной</v>
      </c>
      <c r="X430" s="159" t="e">
        <f>HLOOKUP(SEARCH("2",$M430)-1,$Q$3:$V430,$P430+1,FALSE)</f>
        <v>#VALUE!</v>
      </c>
      <c r="Y430" s="160" t="e">
        <f t="shared" si="236"/>
        <v>#VALUE!</v>
      </c>
      <c r="Z430" s="161" t="e">
        <f t="shared" si="237"/>
        <v>#VALUE!</v>
      </c>
      <c r="AA430" s="158" t="str">
        <f t="shared" si="238"/>
        <v>выходной</v>
      </c>
      <c r="AB430" s="159" t="e">
        <f>HLOOKUP(SEARCH("3",$M430)-1,$Q$3:$V430,$P430+1,FALSE)</f>
        <v>#N/A</v>
      </c>
      <c r="AC430" s="160" t="str">
        <f t="shared" si="239"/>
        <v>09:00 14:00</v>
      </c>
      <c r="AD430" s="161" t="e">
        <f t="shared" si="240"/>
        <v>#VALUE!</v>
      </c>
      <c r="AE430" s="158" t="str">
        <f t="shared" si="241"/>
        <v>09:00 14:00</v>
      </c>
      <c r="AF430" s="159">
        <f>HLOOKUP(SEARCH("4",$M430)-1,$Q$3:$V430,$P430+1,FALSE)</f>
        <v>12</v>
      </c>
      <c r="AG430" s="161" t="str">
        <f t="shared" si="242"/>
        <v>09:00 13:00|09:00 13:00</v>
      </c>
      <c r="AH430" s="161" t="str">
        <f t="shared" si="243"/>
        <v>09:00 13:00</v>
      </c>
      <c r="AI430" s="158" t="str">
        <f t="shared" si="244"/>
        <v>09:00 13:00</v>
      </c>
      <c r="AJ430" s="159">
        <f>HLOOKUP(SEARCH("5",$M430)-1,$Q$3:$V430,$P430+1,FALSE)</f>
        <v>24</v>
      </c>
      <c r="AK430" s="161" t="str">
        <f t="shared" si="245"/>
        <v>09:00 13:00</v>
      </c>
      <c r="AL430" s="161" t="e">
        <f t="shared" si="246"/>
        <v>#VALUE!</v>
      </c>
      <c r="AM430" s="158" t="str">
        <f t="shared" si="247"/>
        <v>09:00 13:00</v>
      </c>
      <c r="AN430" s="159" t="e">
        <f>HLOOKUP(SEARCH("6",$M430)-1,$Q$3:$V430,$P430+1,FALSE)</f>
        <v>#VALUE!</v>
      </c>
      <c r="AO430" s="161" t="e">
        <f t="shared" si="248"/>
        <v>#VALUE!</v>
      </c>
      <c r="AP430" s="161" t="e">
        <f t="shared" si="249"/>
        <v>#VALUE!</v>
      </c>
      <c r="AQ430" s="162" t="str">
        <f t="shared" si="250"/>
        <v>выходной</v>
      </c>
      <c r="AR430" s="163" t="e">
        <f>HLOOKUP(SEARCH("7",$M430)-1,$Q$3:$V430,$P430+1,FALSE)</f>
        <v>#VALUE!</v>
      </c>
      <c r="AS430" s="164" t="str">
        <f t="shared" si="251"/>
        <v>выходной</v>
      </c>
      <c r="AT430" s="142"/>
      <c r="AU430" s="11" t="str">
        <f>IF(ISERROR(VLOOKUP(B430,'РЕОРГ 2008'!$A:$B,2,FALSE)),"",VLOOKUP(B430,'РЕОРГ 2008'!$A:$B,2,FALSE))</f>
        <v/>
      </c>
      <c r="AV430" s="12" t="str">
        <f t="shared" si="224"/>
        <v>Опер.касса №4354/06</v>
      </c>
      <c r="AW430" s="31" t="e">
        <f>LEFT(#REF!,2)</f>
        <v>#REF!</v>
      </c>
      <c r="AX430" s="12" t="str">
        <f t="shared" si="230"/>
        <v>4354/06</v>
      </c>
      <c r="AZ430" t="str">
        <f>IF(ISERROR(VLOOKUP(B430,'РЕОРГ 01.08.2009'!$A:$B,2,FALSE)),"",VLOOKUP(B430,'РЕОРГ 01.08.2009'!$A:$B,2,FALSE))</f>
        <v/>
      </c>
      <c r="BA430" s="12" t="str">
        <f t="shared" si="225"/>
        <v>Опер.касса №4354/06</v>
      </c>
      <c r="BB430" t="e">
        <f>LEFT(#REF!,2)</f>
        <v>#REF!</v>
      </c>
      <c r="BC430" s="12" t="str">
        <f t="shared" si="231"/>
        <v>4354/06</v>
      </c>
      <c r="BE430" t="str">
        <f>IF(ISERROR(VLOOKUP(B430,'РЕОРГ 01.10.2009'!A:C,3,FALSE)),"",VLOOKUP(B430,'РЕОРГ 01.10.2009'!A:C,3,FALSE))</f>
        <v/>
      </c>
      <c r="BF430" s="12" t="str">
        <f t="shared" si="226"/>
        <v>Опер.касса №4354/06</v>
      </c>
      <c r="BG430" t="e">
        <f>LEFT(#REF!,2)</f>
        <v>#REF!</v>
      </c>
      <c r="BH430" s="12" t="str">
        <f t="shared" si="232"/>
        <v>4354/06</v>
      </c>
      <c r="BJ430" t="str">
        <f>IF(ISERROR(VLOOKUP($B430,'РЕОРГ 01.05.2010'!A:B,2,FALSE)),"",VLOOKUP($B430,'РЕОРГ 01.05.2010'!A:B,2,FALSE))</f>
        <v/>
      </c>
      <c r="BK430" s="12" t="str">
        <f t="shared" si="227"/>
        <v>Опер.касса №4354/06</v>
      </c>
      <c r="BL430" t="e">
        <f>LEFT(#REF!,2)</f>
        <v>#REF!</v>
      </c>
      <c r="BM430" s="12" t="str">
        <f t="shared" si="233"/>
        <v>4354/06</v>
      </c>
      <c r="BO430" t="str">
        <f>IF(ISERROR(VLOOKUP($B430,'РЕОРГ 01.08.2010'!A:B,2,FALSE)),"",VLOOKUP($B430,'РЕОРГ 01.08.2010'!A:B,2,FALSE))</f>
        <v/>
      </c>
      <c r="BP430" s="12" t="str">
        <f t="shared" si="228"/>
        <v>Опер.касса №4354/06</v>
      </c>
      <c r="BQ430" t="e">
        <f>LEFT(#REF!,2)</f>
        <v>#REF!</v>
      </c>
      <c r="BR430" s="12" t="str">
        <f t="shared" si="234"/>
        <v>4354/06</v>
      </c>
    </row>
    <row r="431" spans="1:70" ht="12.75" customHeight="1">
      <c r="A431" t="str">
        <f t="shared" si="229"/>
        <v>4354/060</v>
      </c>
      <c r="B431" s="133">
        <v>501</v>
      </c>
      <c r="C431" s="1" t="s">
        <v>419</v>
      </c>
      <c r="D431" s="32" t="s">
        <v>1931</v>
      </c>
      <c r="E431" s="1" t="s">
        <v>420</v>
      </c>
      <c r="F431" s="1" t="s">
        <v>4493</v>
      </c>
      <c r="G431" s="1" t="s">
        <v>421</v>
      </c>
      <c r="H431" s="1" t="s">
        <v>422</v>
      </c>
      <c r="I431" s="1" t="s">
        <v>423</v>
      </c>
      <c r="J431" s="1"/>
      <c r="K431" s="1">
        <v>0.2</v>
      </c>
      <c r="L431" s="32" t="s">
        <v>4049</v>
      </c>
      <c r="M431" s="8" t="s">
        <v>11985</v>
      </c>
      <c r="N431" s="2" t="s">
        <v>11790</v>
      </c>
      <c r="O431" s="173"/>
      <c r="P431" s="168">
        <f t="shared" si="258"/>
        <v>428</v>
      </c>
      <c r="Q431" s="138" t="e">
        <f t="shared" si="252"/>
        <v>#VALUE!</v>
      </c>
      <c r="R431" s="138" t="e">
        <f t="shared" si="253"/>
        <v>#VALUE!</v>
      </c>
      <c r="S431" s="138" t="e">
        <f t="shared" si="254"/>
        <v>#VALUE!</v>
      </c>
      <c r="T431" s="138" t="e">
        <f t="shared" si="255"/>
        <v>#VALUE!</v>
      </c>
      <c r="U431" s="138" t="e">
        <f t="shared" si="256"/>
        <v>#VALUE!</v>
      </c>
      <c r="V431" s="138" t="e">
        <f t="shared" si="257"/>
        <v>#VALUE!</v>
      </c>
      <c r="W431" s="158" t="str">
        <f t="shared" si="235"/>
        <v>выходной</v>
      </c>
      <c r="X431" s="159" t="e">
        <f>HLOOKUP(SEARCH("2",$M431)-1,$Q$3:$V431,$P431+1,FALSE)</f>
        <v>#VALUE!</v>
      </c>
      <c r="Y431" s="160" t="e">
        <f t="shared" si="236"/>
        <v>#VALUE!</v>
      </c>
      <c r="Z431" s="161" t="e">
        <f t="shared" si="237"/>
        <v>#VALUE!</v>
      </c>
      <c r="AA431" s="158" t="str">
        <f t="shared" si="238"/>
        <v>выходной</v>
      </c>
      <c r="AB431" s="159" t="e">
        <f>HLOOKUP(SEARCH("3",$M431)-1,$Q$3:$V431,$P431+1,FALSE)</f>
        <v>#VALUE!</v>
      </c>
      <c r="AC431" s="160" t="e">
        <f t="shared" si="239"/>
        <v>#VALUE!</v>
      </c>
      <c r="AD431" s="161" t="e">
        <f t="shared" si="240"/>
        <v>#VALUE!</v>
      </c>
      <c r="AE431" s="158" t="str">
        <f t="shared" si="241"/>
        <v>выходной</v>
      </c>
      <c r="AF431" s="159" t="e">
        <f>HLOOKUP(SEARCH("4",$M431)-1,$Q$3:$V431,$P431+1,FALSE)</f>
        <v>#VALUE!</v>
      </c>
      <c r="AG431" s="161" t="e">
        <f t="shared" si="242"/>
        <v>#VALUE!</v>
      </c>
      <c r="AH431" s="161" t="e">
        <f t="shared" si="243"/>
        <v>#VALUE!</v>
      </c>
      <c r="AI431" s="158" t="str">
        <f t="shared" si="244"/>
        <v>выходной</v>
      </c>
      <c r="AJ431" s="159" t="e">
        <f>HLOOKUP(SEARCH("5",$M431)-1,$Q$3:$V431,$P431+1,FALSE)</f>
        <v>#N/A</v>
      </c>
      <c r="AK431" s="161" t="str">
        <f t="shared" si="245"/>
        <v>08:00 16:00(12:00 13:00)</v>
      </c>
      <c r="AL431" s="161" t="e">
        <f t="shared" si="246"/>
        <v>#VALUE!</v>
      </c>
      <c r="AM431" s="158" t="str">
        <f t="shared" si="247"/>
        <v>08:00 16:00(12:00 13:00)</v>
      </c>
      <c r="AN431" s="159" t="e">
        <f>HLOOKUP(SEARCH("6",$M431)-1,$Q$3:$V431,$P431+1,FALSE)</f>
        <v>#VALUE!</v>
      </c>
      <c r="AO431" s="161" t="e">
        <f t="shared" si="248"/>
        <v>#VALUE!</v>
      </c>
      <c r="AP431" s="161" t="e">
        <f t="shared" si="249"/>
        <v>#VALUE!</v>
      </c>
      <c r="AQ431" s="162" t="str">
        <f t="shared" si="250"/>
        <v>выходной</v>
      </c>
      <c r="AR431" s="163" t="e">
        <f>HLOOKUP(SEARCH("7",$M431)-1,$Q$3:$V431,$P431+1,FALSE)</f>
        <v>#VALUE!</v>
      </c>
      <c r="AS431" s="164" t="str">
        <f t="shared" si="251"/>
        <v>выходной</v>
      </c>
      <c r="AT431" s="142"/>
      <c r="AU431" s="11" t="str">
        <f>IF(ISERROR(VLOOKUP(B431,'РЕОРГ 2008'!$A:$B,2,FALSE)),"",VLOOKUP(B431,'РЕОРГ 2008'!$A:$B,2,FALSE))</f>
        <v/>
      </c>
      <c r="AV431" s="12" t="str">
        <f t="shared" si="224"/>
        <v>Опер.касса №4354/060</v>
      </c>
      <c r="AW431" s="31" t="e">
        <f>LEFT(#REF!,2)</f>
        <v>#REF!</v>
      </c>
      <c r="AX431" s="12" t="str">
        <f t="shared" si="230"/>
        <v>4354/060</v>
      </c>
      <c r="AZ431" t="str">
        <f>IF(ISERROR(VLOOKUP(B431,'РЕОРГ 01.08.2009'!$A:$B,2,FALSE)),"",VLOOKUP(B431,'РЕОРГ 01.08.2009'!$A:$B,2,FALSE))</f>
        <v/>
      </c>
      <c r="BA431" s="12" t="str">
        <f t="shared" si="225"/>
        <v>Опер.касса №4354/060</v>
      </c>
      <c r="BB431" t="e">
        <f>LEFT(#REF!,2)</f>
        <v>#REF!</v>
      </c>
      <c r="BC431" s="12" t="str">
        <f t="shared" si="231"/>
        <v>4354/060</v>
      </c>
      <c r="BE431" t="str">
        <f>IF(ISERROR(VLOOKUP(B431,'РЕОРГ 01.10.2009'!A:C,3,FALSE)),"",VLOOKUP(B431,'РЕОРГ 01.10.2009'!A:C,3,FALSE))</f>
        <v/>
      </c>
      <c r="BF431" s="12" t="str">
        <f t="shared" si="226"/>
        <v>Опер.касса №4354/060</v>
      </c>
      <c r="BG431" t="e">
        <f>LEFT(#REF!,2)</f>
        <v>#REF!</v>
      </c>
      <c r="BH431" s="12" t="str">
        <f t="shared" si="232"/>
        <v>4354/060</v>
      </c>
      <c r="BJ431" t="str">
        <f>IF(ISERROR(VLOOKUP($B431,'РЕОРГ 01.05.2010'!A:B,2,FALSE)),"",VLOOKUP($B431,'РЕОРГ 01.05.2010'!A:B,2,FALSE))</f>
        <v/>
      </c>
      <c r="BK431" s="12" t="str">
        <f t="shared" si="227"/>
        <v>Опер.касса №4354/060</v>
      </c>
      <c r="BL431" t="e">
        <f>LEFT(#REF!,2)</f>
        <v>#REF!</v>
      </c>
      <c r="BM431" s="12" t="str">
        <f t="shared" si="233"/>
        <v>4354/060</v>
      </c>
      <c r="BO431" t="str">
        <f>IF(ISERROR(VLOOKUP($B431,'РЕОРГ 01.08.2010'!A:B,2,FALSE)),"",VLOOKUP($B431,'РЕОРГ 01.08.2010'!A:B,2,FALSE))</f>
        <v/>
      </c>
      <c r="BP431" s="12" t="str">
        <f t="shared" si="228"/>
        <v>Опер.касса №4354/060</v>
      </c>
      <c r="BQ431" t="e">
        <f>LEFT(#REF!,2)</f>
        <v>#REF!</v>
      </c>
      <c r="BR431" s="12" t="str">
        <f t="shared" si="234"/>
        <v>4354/060</v>
      </c>
    </row>
    <row r="432" spans="1:70" ht="12.75" customHeight="1">
      <c r="A432" t="str">
        <f t="shared" si="229"/>
        <v>4354/062</v>
      </c>
      <c r="B432" s="133">
        <v>502</v>
      </c>
      <c r="C432" s="1" t="s">
        <v>424</v>
      </c>
      <c r="D432" s="32" t="s">
        <v>1931</v>
      </c>
      <c r="E432" s="1" t="s">
        <v>425</v>
      </c>
      <c r="F432" s="1" t="s">
        <v>4493</v>
      </c>
      <c r="G432" s="1" t="s">
        <v>426</v>
      </c>
      <c r="H432" s="1" t="s">
        <v>427</v>
      </c>
      <c r="I432" s="1" t="s">
        <v>428</v>
      </c>
      <c r="J432" s="1"/>
      <c r="K432" s="1">
        <v>0.5</v>
      </c>
      <c r="L432" s="32" t="s">
        <v>4049</v>
      </c>
      <c r="M432" s="8" t="s">
        <v>11872</v>
      </c>
      <c r="N432" s="2" t="s">
        <v>12097</v>
      </c>
      <c r="O432" s="173"/>
      <c r="P432" s="168">
        <f t="shared" si="258"/>
        <v>429</v>
      </c>
      <c r="Q432" s="138">
        <f t="shared" si="252"/>
        <v>12</v>
      </c>
      <c r="R432" s="138">
        <f t="shared" si="253"/>
        <v>24</v>
      </c>
      <c r="S432" s="138">
        <f t="shared" si="254"/>
        <v>36</v>
      </c>
      <c r="T432" s="138" t="e">
        <f t="shared" si="255"/>
        <v>#VALUE!</v>
      </c>
      <c r="U432" s="138" t="e">
        <f t="shared" si="256"/>
        <v>#VALUE!</v>
      </c>
      <c r="V432" s="138" t="e">
        <f t="shared" si="257"/>
        <v>#VALUE!</v>
      </c>
      <c r="W432" s="158" t="str">
        <f t="shared" si="235"/>
        <v>09:00 13:00</v>
      </c>
      <c r="X432" s="159">
        <f>HLOOKUP(SEARCH("2",$M432)-1,$Q$3:$V432,$P432+1,FALSE)</f>
        <v>12</v>
      </c>
      <c r="Y432" s="160" t="str">
        <f t="shared" si="236"/>
        <v>09:00 13:00|09:00 13:00|09:00 13:00</v>
      </c>
      <c r="Z432" s="161" t="str">
        <f t="shared" si="237"/>
        <v>09:00 13:00</v>
      </c>
      <c r="AA432" s="158" t="str">
        <f t="shared" si="238"/>
        <v>09:00 13:00</v>
      </c>
      <c r="AB432" s="159">
        <f>HLOOKUP(SEARCH("3",$M432)-1,$Q$3:$V432,$P432+1,FALSE)</f>
        <v>24</v>
      </c>
      <c r="AC432" s="160" t="str">
        <f t="shared" si="239"/>
        <v>09:00 13:00|09:00 13:00</v>
      </c>
      <c r="AD432" s="161" t="str">
        <f t="shared" si="240"/>
        <v>09:00 13:00</v>
      </c>
      <c r="AE432" s="158" t="str">
        <f t="shared" si="241"/>
        <v>09:00 13:00</v>
      </c>
      <c r="AF432" s="159">
        <f>HLOOKUP(SEARCH("4",$M432)-1,$Q$3:$V432,$P432+1,FALSE)</f>
        <v>36</v>
      </c>
      <c r="AG432" s="161" t="str">
        <f t="shared" si="242"/>
        <v>09:00 13:00</v>
      </c>
      <c r="AH432" s="161" t="e">
        <f t="shared" si="243"/>
        <v>#VALUE!</v>
      </c>
      <c r="AI432" s="158" t="str">
        <f t="shared" si="244"/>
        <v>09:00 13:00</v>
      </c>
      <c r="AJ432" s="159" t="e">
        <f>HLOOKUP(SEARCH("5",$M432)-1,$Q$3:$V432,$P432+1,FALSE)</f>
        <v>#VALUE!</v>
      </c>
      <c r="AK432" s="161" t="e">
        <f t="shared" si="245"/>
        <v>#VALUE!</v>
      </c>
      <c r="AL432" s="161" t="e">
        <f t="shared" si="246"/>
        <v>#VALUE!</v>
      </c>
      <c r="AM432" s="158" t="str">
        <f t="shared" si="247"/>
        <v>выходной</v>
      </c>
      <c r="AN432" s="159" t="e">
        <f>HLOOKUP(SEARCH("6",$M432)-1,$Q$3:$V432,$P432+1,FALSE)</f>
        <v>#VALUE!</v>
      </c>
      <c r="AO432" s="161" t="e">
        <f t="shared" si="248"/>
        <v>#VALUE!</v>
      </c>
      <c r="AP432" s="161" t="e">
        <f t="shared" si="249"/>
        <v>#VALUE!</v>
      </c>
      <c r="AQ432" s="162" t="str">
        <f t="shared" si="250"/>
        <v>выходной</v>
      </c>
      <c r="AR432" s="163" t="e">
        <f>HLOOKUP(SEARCH("7",$M432)-1,$Q$3:$V432,$P432+1,FALSE)</f>
        <v>#VALUE!</v>
      </c>
      <c r="AS432" s="164" t="str">
        <f t="shared" si="251"/>
        <v>выходной</v>
      </c>
      <c r="AT432" s="142"/>
      <c r="AU432" s="11" t="str">
        <f>IF(ISERROR(VLOOKUP(B432,'РЕОРГ 2008'!$A:$B,2,FALSE)),"",VLOOKUP(B432,'РЕОРГ 2008'!$A:$B,2,FALSE))</f>
        <v/>
      </c>
      <c r="AV432" s="12" t="str">
        <f t="shared" si="224"/>
        <v>Опер.касса №4354/062</v>
      </c>
      <c r="AW432" s="31" t="e">
        <f>LEFT(#REF!,2)</f>
        <v>#REF!</v>
      </c>
      <c r="AX432" s="12" t="str">
        <f t="shared" si="230"/>
        <v>4354/062</v>
      </c>
      <c r="AZ432" t="str">
        <f>IF(ISERROR(VLOOKUP(B432,'РЕОРГ 01.08.2009'!$A:$B,2,FALSE)),"",VLOOKUP(B432,'РЕОРГ 01.08.2009'!$A:$B,2,FALSE))</f>
        <v/>
      </c>
      <c r="BA432" s="12" t="str">
        <f t="shared" si="225"/>
        <v>Опер.касса №4354/062</v>
      </c>
      <c r="BB432" t="e">
        <f>LEFT(#REF!,2)</f>
        <v>#REF!</v>
      </c>
      <c r="BC432" s="12" t="str">
        <f t="shared" si="231"/>
        <v>4354/062</v>
      </c>
      <c r="BE432" t="str">
        <f>IF(ISERROR(VLOOKUP(B432,'РЕОРГ 01.10.2009'!A:C,3,FALSE)),"",VLOOKUP(B432,'РЕОРГ 01.10.2009'!A:C,3,FALSE))</f>
        <v/>
      </c>
      <c r="BF432" s="12" t="str">
        <f t="shared" si="226"/>
        <v>Опер.касса №4354/062</v>
      </c>
      <c r="BG432" t="e">
        <f>LEFT(#REF!,2)</f>
        <v>#REF!</v>
      </c>
      <c r="BH432" s="12" t="str">
        <f t="shared" si="232"/>
        <v>4354/062</v>
      </c>
      <c r="BJ432" t="str">
        <f>IF(ISERROR(VLOOKUP($B432,'РЕОРГ 01.05.2010'!A:B,2,FALSE)),"",VLOOKUP($B432,'РЕОРГ 01.05.2010'!A:B,2,FALSE))</f>
        <v/>
      </c>
      <c r="BK432" s="12" t="str">
        <f t="shared" si="227"/>
        <v>Опер.касса №4354/062</v>
      </c>
      <c r="BL432" t="e">
        <f>LEFT(#REF!,2)</f>
        <v>#REF!</v>
      </c>
      <c r="BM432" s="12" t="str">
        <f t="shared" si="233"/>
        <v>4354/062</v>
      </c>
      <c r="BO432" t="str">
        <f>IF(ISERROR(VLOOKUP($B432,'РЕОРГ 01.08.2010'!A:B,2,FALSE)),"",VLOOKUP($B432,'РЕОРГ 01.08.2010'!A:B,2,FALSE))</f>
        <v/>
      </c>
      <c r="BP432" s="12" t="str">
        <f t="shared" si="228"/>
        <v>Опер.касса №4354/062</v>
      </c>
      <c r="BQ432" t="e">
        <f>LEFT(#REF!,2)</f>
        <v>#REF!</v>
      </c>
      <c r="BR432" s="12" t="str">
        <f t="shared" si="234"/>
        <v>4354/062</v>
      </c>
    </row>
    <row r="433" spans="1:70" ht="12.75" customHeight="1">
      <c r="A433" t="str">
        <f t="shared" si="229"/>
        <v>4354/063</v>
      </c>
      <c r="B433" s="133">
        <v>503</v>
      </c>
      <c r="C433" s="1" t="s">
        <v>429</v>
      </c>
      <c r="D433" s="32" t="s">
        <v>1931</v>
      </c>
      <c r="E433" s="1" t="s">
        <v>430</v>
      </c>
      <c r="F433" s="1" t="s">
        <v>4493</v>
      </c>
      <c r="G433" s="1" t="s">
        <v>431</v>
      </c>
      <c r="H433" s="1" t="s">
        <v>432</v>
      </c>
      <c r="I433" s="1" t="s">
        <v>1902</v>
      </c>
      <c r="J433" s="1"/>
      <c r="K433" s="1">
        <v>0.2</v>
      </c>
      <c r="L433" s="32" t="s">
        <v>4049</v>
      </c>
      <c r="M433" s="8" t="s">
        <v>11789</v>
      </c>
      <c r="N433" s="2" t="s">
        <v>11790</v>
      </c>
      <c r="O433" s="173"/>
      <c r="P433" s="168">
        <f t="shared" si="258"/>
        <v>430</v>
      </c>
      <c r="Q433" s="138" t="e">
        <f t="shared" si="252"/>
        <v>#VALUE!</v>
      </c>
      <c r="R433" s="138" t="e">
        <f t="shared" si="253"/>
        <v>#VALUE!</v>
      </c>
      <c r="S433" s="138" t="e">
        <f t="shared" si="254"/>
        <v>#VALUE!</v>
      </c>
      <c r="T433" s="138" t="e">
        <f t="shared" si="255"/>
        <v>#VALUE!</v>
      </c>
      <c r="U433" s="138" t="e">
        <f t="shared" si="256"/>
        <v>#VALUE!</v>
      </c>
      <c r="V433" s="138" t="e">
        <f t="shared" si="257"/>
        <v>#VALUE!</v>
      </c>
      <c r="W433" s="158" t="str">
        <f t="shared" si="235"/>
        <v>08:00 16:00(12:00 13:00)</v>
      </c>
      <c r="X433" s="159" t="e">
        <f>HLOOKUP(SEARCH("2",$M433)-1,$Q$3:$V433,$P433+1,FALSE)</f>
        <v>#VALUE!</v>
      </c>
      <c r="Y433" s="160" t="e">
        <f t="shared" si="236"/>
        <v>#VALUE!</v>
      </c>
      <c r="Z433" s="161" t="e">
        <f t="shared" si="237"/>
        <v>#VALUE!</v>
      </c>
      <c r="AA433" s="158" t="str">
        <f t="shared" si="238"/>
        <v>выходной</v>
      </c>
      <c r="AB433" s="159" t="e">
        <f>HLOOKUP(SEARCH("3",$M433)-1,$Q$3:$V433,$P433+1,FALSE)</f>
        <v>#VALUE!</v>
      </c>
      <c r="AC433" s="160" t="e">
        <f t="shared" si="239"/>
        <v>#VALUE!</v>
      </c>
      <c r="AD433" s="161" t="e">
        <f t="shared" si="240"/>
        <v>#VALUE!</v>
      </c>
      <c r="AE433" s="158" t="str">
        <f t="shared" si="241"/>
        <v>выходной</v>
      </c>
      <c r="AF433" s="159" t="e">
        <f>HLOOKUP(SEARCH("4",$M433)-1,$Q$3:$V433,$P433+1,FALSE)</f>
        <v>#VALUE!</v>
      </c>
      <c r="AG433" s="161" t="e">
        <f t="shared" si="242"/>
        <v>#VALUE!</v>
      </c>
      <c r="AH433" s="161" t="e">
        <f t="shared" si="243"/>
        <v>#VALUE!</v>
      </c>
      <c r="AI433" s="158" t="str">
        <f t="shared" si="244"/>
        <v>выходной</v>
      </c>
      <c r="AJ433" s="159" t="e">
        <f>HLOOKUP(SEARCH("5",$M433)-1,$Q$3:$V433,$P433+1,FALSE)</f>
        <v>#VALUE!</v>
      </c>
      <c r="AK433" s="161" t="e">
        <f t="shared" si="245"/>
        <v>#VALUE!</v>
      </c>
      <c r="AL433" s="161" t="e">
        <f t="shared" si="246"/>
        <v>#VALUE!</v>
      </c>
      <c r="AM433" s="158" t="str">
        <f t="shared" si="247"/>
        <v>выходной</v>
      </c>
      <c r="AN433" s="159" t="e">
        <f>HLOOKUP(SEARCH("6",$M433)-1,$Q$3:$V433,$P433+1,FALSE)</f>
        <v>#VALUE!</v>
      </c>
      <c r="AO433" s="161" t="e">
        <f t="shared" si="248"/>
        <v>#VALUE!</v>
      </c>
      <c r="AP433" s="161" t="e">
        <f t="shared" si="249"/>
        <v>#VALUE!</v>
      </c>
      <c r="AQ433" s="162" t="str">
        <f t="shared" si="250"/>
        <v>выходной</v>
      </c>
      <c r="AR433" s="163" t="e">
        <f>HLOOKUP(SEARCH("7",$M433)-1,$Q$3:$V433,$P433+1,FALSE)</f>
        <v>#VALUE!</v>
      </c>
      <c r="AS433" s="164" t="str">
        <f t="shared" si="251"/>
        <v>выходной</v>
      </c>
      <c r="AT433" s="142"/>
      <c r="AU433" s="11" t="str">
        <f>IF(ISERROR(VLOOKUP(B433,'РЕОРГ 2008'!$A:$B,2,FALSE)),"",VLOOKUP(B433,'РЕОРГ 2008'!$A:$B,2,FALSE))</f>
        <v/>
      </c>
      <c r="AV433" s="12" t="str">
        <f t="shared" si="224"/>
        <v>Опер.касса №4354/063</v>
      </c>
      <c r="AW433" s="31" t="e">
        <f>LEFT(#REF!,2)</f>
        <v>#REF!</v>
      </c>
      <c r="AX433" s="12" t="str">
        <f t="shared" si="230"/>
        <v>4354/063</v>
      </c>
      <c r="AZ433" t="str">
        <f>IF(ISERROR(VLOOKUP(B433,'РЕОРГ 01.08.2009'!$A:$B,2,FALSE)),"",VLOOKUP(B433,'РЕОРГ 01.08.2009'!$A:$B,2,FALSE))</f>
        <v/>
      </c>
      <c r="BA433" s="12" t="str">
        <f t="shared" si="225"/>
        <v>Опер.касса №4354/063</v>
      </c>
      <c r="BB433" t="e">
        <f>LEFT(#REF!,2)</f>
        <v>#REF!</v>
      </c>
      <c r="BC433" s="12" t="str">
        <f t="shared" si="231"/>
        <v>4354/063</v>
      </c>
      <c r="BE433" t="str">
        <f>IF(ISERROR(VLOOKUP(B433,'РЕОРГ 01.10.2009'!A:C,3,FALSE)),"",VLOOKUP(B433,'РЕОРГ 01.10.2009'!A:C,3,FALSE))</f>
        <v/>
      </c>
      <c r="BF433" s="12" t="str">
        <f t="shared" si="226"/>
        <v>Опер.касса №4354/063</v>
      </c>
      <c r="BG433" t="e">
        <f>LEFT(#REF!,2)</f>
        <v>#REF!</v>
      </c>
      <c r="BH433" s="12" t="str">
        <f t="shared" si="232"/>
        <v>4354/063</v>
      </c>
      <c r="BJ433" t="str">
        <f>IF(ISERROR(VLOOKUP($B433,'РЕОРГ 01.05.2010'!A:B,2,FALSE)),"",VLOOKUP($B433,'РЕОРГ 01.05.2010'!A:B,2,FALSE))</f>
        <v/>
      </c>
      <c r="BK433" s="12" t="str">
        <f t="shared" si="227"/>
        <v>Опер.касса №4354/063</v>
      </c>
      <c r="BL433" t="e">
        <f>LEFT(#REF!,2)</f>
        <v>#REF!</v>
      </c>
      <c r="BM433" s="12" t="str">
        <f t="shared" si="233"/>
        <v>4354/063</v>
      </c>
      <c r="BO433" t="str">
        <f>IF(ISERROR(VLOOKUP($B433,'РЕОРГ 01.08.2010'!A:B,2,FALSE)),"",VLOOKUP($B433,'РЕОРГ 01.08.2010'!A:B,2,FALSE))</f>
        <v/>
      </c>
      <c r="BP433" s="12" t="str">
        <f t="shared" si="228"/>
        <v>Опер.касса №4354/063</v>
      </c>
      <c r="BQ433" t="e">
        <f>LEFT(#REF!,2)</f>
        <v>#REF!</v>
      </c>
      <c r="BR433" s="12" t="str">
        <f t="shared" si="234"/>
        <v>4354/063</v>
      </c>
    </row>
    <row r="434" spans="1:70" ht="12.75" customHeight="1">
      <c r="A434" t="str">
        <f t="shared" si="229"/>
        <v>4354/064</v>
      </c>
      <c r="B434" s="133">
        <v>504</v>
      </c>
      <c r="C434" s="1" t="s">
        <v>433</v>
      </c>
      <c r="D434" s="32" t="s">
        <v>7017</v>
      </c>
      <c r="E434" s="1" t="s">
        <v>434</v>
      </c>
      <c r="F434" s="1" t="s">
        <v>4493</v>
      </c>
      <c r="G434" s="1" t="s">
        <v>435</v>
      </c>
      <c r="H434" s="1" t="s">
        <v>436</v>
      </c>
      <c r="I434" s="1" t="s">
        <v>437</v>
      </c>
      <c r="J434" s="1"/>
      <c r="K434" s="1">
        <v>12</v>
      </c>
      <c r="L434" s="32" t="s">
        <v>4049</v>
      </c>
      <c r="M434" s="8" t="s">
        <v>11771</v>
      </c>
      <c r="N434" s="2" t="s">
        <v>12098</v>
      </c>
      <c r="O434" s="173"/>
      <c r="P434" s="168">
        <f t="shared" si="258"/>
        <v>431</v>
      </c>
      <c r="Q434" s="138">
        <f t="shared" si="252"/>
        <v>12</v>
      </c>
      <c r="R434" s="138">
        <f t="shared" si="253"/>
        <v>24</v>
      </c>
      <c r="S434" s="138">
        <f t="shared" si="254"/>
        <v>36</v>
      </c>
      <c r="T434" s="138">
        <f t="shared" si="255"/>
        <v>48</v>
      </c>
      <c r="U434" s="138" t="e">
        <f t="shared" si="256"/>
        <v>#VALUE!</v>
      </c>
      <c r="V434" s="138" t="e">
        <f t="shared" si="257"/>
        <v>#VALUE!</v>
      </c>
      <c r="W434" s="158" t="str">
        <f t="shared" si="235"/>
        <v>08:00 16:00</v>
      </c>
      <c r="X434" s="159">
        <f>HLOOKUP(SEARCH("2",$M434)-1,$Q$3:$V434,$P434+1,FALSE)</f>
        <v>12</v>
      </c>
      <c r="Y434" s="160" t="str">
        <f t="shared" si="236"/>
        <v>08:00 16:00|08:00 16:00|08:00 16:00|08:00 15:00</v>
      </c>
      <c r="Z434" s="161" t="str">
        <f t="shared" si="237"/>
        <v>08:00 16:00</v>
      </c>
      <c r="AA434" s="158" t="str">
        <f t="shared" si="238"/>
        <v>08:00 16:00</v>
      </c>
      <c r="AB434" s="159">
        <f>HLOOKUP(SEARCH("3",$M434)-1,$Q$3:$V434,$P434+1,FALSE)</f>
        <v>24</v>
      </c>
      <c r="AC434" s="160" t="str">
        <f t="shared" si="239"/>
        <v>08:00 16:00|08:00 16:00|08:00 15:00</v>
      </c>
      <c r="AD434" s="161" t="str">
        <f t="shared" si="240"/>
        <v>08:00 16:00</v>
      </c>
      <c r="AE434" s="158" t="str">
        <f t="shared" si="241"/>
        <v>08:00 16:00</v>
      </c>
      <c r="AF434" s="159">
        <f>HLOOKUP(SEARCH("4",$M434)-1,$Q$3:$V434,$P434+1,FALSE)</f>
        <v>36</v>
      </c>
      <c r="AG434" s="161" t="str">
        <f t="shared" si="242"/>
        <v>08:00 16:00|08:00 15:00</v>
      </c>
      <c r="AH434" s="161" t="str">
        <f t="shared" si="243"/>
        <v>08:00 16:00</v>
      </c>
      <c r="AI434" s="158" t="str">
        <f t="shared" si="244"/>
        <v>08:00 16:00</v>
      </c>
      <c r="AJ434" s="159">
        <f>HLOOKUP(SEARCH("5",$M434)-1,$Q$3:$V434,$P434+1,FALSE)</f>
        <v>48</v>
      </c>
      <c r="AK434" s="161" t="str">
        <f t="shared" si="245"/>
        <v>08:00 15:00</v>
      </c>
      <c r="AL434" s="161" t="e">
        <f t="shared" si="246"/>
        <v>#VALUE!</v>
      </c>
      <c r="AM434" s="158" t="str">
        <f t="shared" si="247"/>
        <v>08:00 15:00</v>
      </c>
      <c r="AN434" s="159" t="e">
        <f>HLOOKUP(SEARCH("6",$M434)-1,$Q$3:$V434,$P434+1,FALSE)</f>
        <v>#VALUE!</v>
      </c>
      <c r="AO434" s="161" t="e">
        <f t="shared" si="248"/>
        <v>#VALUE!</v>
      </c>
      <c r="AP434" s="161" t="e">
        <f t="shared" si="249"/>
        <v>#VALUE!</v>
      </c>
      <c r="AQ434" s="162" t="str">
        <f t="shared" si="250"/>
        <v>выходной</v>
      </c>
      <c r="AR434" s="163" t="e">
        <f>HLOOKUP(SEARCH("7",$M434)-1,$Q$3:$V434,$P434+1,FALSE)</f>
        <v>#VALUE!</v>
      </c>
      <c r="AS434" s="164" t="str">
        <f t="shared" si="251"/>
        <v>выходной</v>
      </c>
      <c r="AT434" s="142"/>
      <c r="AU434" s="11" t="str">
        <f>IF(ISERROR(VLOOKUP(B434,'РЕОРГ 2008'!$A:$B,2,FALSE)),"",VLOOKUP(B434,'РЕОРГ 2008'!$A:$B,2,FALSE))</f>
        <v/>
      </c>
      <c r="AV434" s="12" t="str">
        <f t="shared" si="224"/>
        <v>Доп.офис №4354/064</v>
      </c>
      <c r="AW434" s="31" t="e">
        <f>LEFT(#REF!,2)</f>
        <v>#REF!</v>
      </c>
      <c r="AX434" s="12" t="str">
        <f t="shared" si="230"/>
        <v>4354/064</v>
      </c>
      <c r="AZ434" t="str">
        <f>IF(ISERROR(VLOOKUP(B434,'РЕОРГ 01.08.2009'!$A:$B,2,FALSE)),"",VLOOKUP(B434,'РЕОРГ 01.08.2009'!$A:$B,2,FALSE))</f>
        <v/>
      </c>
      <c r="BA434" s="12" t="str">
        <f t="shared" si="225"/>
        <v>Доп.офис №4354/064</v>
      </c>
      <c r="BB434" t="e">
        <f>LEFT(#REF!,2)</f>
        <v>#REF!</v>
      </c>
      <c r="BC434" s="12" t="str">
        <f t="shared" si="231"/>
        <v>4354/064</v>
      </c>
      <c r="BE434" t="str">
        <f>IF(ISERROR(VLOOKUP(B434,'РЕОРГ 01.10.2009'!A:C,3,FALSE)),"",VLOOKUP(B434,'РЕОРГ 01.10.2009'!A:C,3,FALSE))</f>
        <v/>
      </c>
      <c r="BF434" s="12" t="str">
        <f t="shared" si="226"/>
        <v>Доп.офис №4354/064</v>
      </c>
      <c r="BG434" t="e">
        <f>LEFT(#REF!,2)</f>
        <v>#REF!</v>
      </c>
      <c r="BH434" s="12" t="str">
        <f t="shared" si="232"/>
        <v>4354/064</v>
      </c>
      <c r="BJ434" t="str">
        <f>IF(ISERROR(VLOOKUP($B434,'РЕОРГ 01.05.2010'!A:B,2,FALSE)),"",VLOOKUP($B434,'РЕОРГ 01.05.2010'!A:B,2,FALSE))</f>
        <v/>
      </c>
      <c r="BK434" s="12" t="str">
        <f t="shared" si="227"/>
        <v>Доп.офис №4354/064</v>
      </c>
      <c r="BL434" t="e">
        <f>LEFT(#REF!,2)</f>
        <v>#REF!</v>
      </c>
      <c r="BM434" s="12" t="str">
        <f t="shared" si="233"/>
        <v>4354/064</v>
      </c>
      <c r="BO434" t="str">
        <f>IF(ISERROR(VLOOKUP($B434,'РЕОРГ 01.08.2010'!A:B,2,FALSE)),"",VLOOKUP($B434,'РЕОРГ 01.08.2010'!A:B,2,FALSE))</f>
        <v/>
      </c>
      <c r="BP434" s="12" t="str">
        <f t="shared" si="228"/>
        <v>Доп.офис №4354/064</v>
      </c>
      <c r="BQ434" t="e">
        <f>LEFT(#REF!,2)</f>
        <v>#REF!</v>
      </c>
      <c r="BR434" s="12" t="str">
        <f t="shared" si="234"/>
        <v>4354/064</v>
      </c>
    </row>
    <row r="435" spans="1:70" ht="12.75" customHeight="1">
      <c r="A435" t="str">
        <f t="shared" si="229"/>
        <v>4354/065</v>
      </c>
      <c r="B435" s="133">
        <v>505</v>
      </c>
      <c r="C435" s="1" t="s">
        <v>438</v>
      </c>
      <c r="D435" s="32" t="s">
        <v>1931</v>
      </c>
      <c r="E435" s="1" t="s">
        <v>439</v>
      </c>
      <c r="F435" s="1" t="s">
        <v>4493</v>
      </c>
      <c r="G435" s="1" t="s">
        <v>440</v>
      </c>
      <c r="H435" s="1" t="s">
        <v>441</v>
      </c>
      <c r="I435" s="1" t="s">
        <v>442</v>
      </c>
      <c r="J435" s="1"/>
      <c r="K435" s="1">
        <v>0.2</v>
      </c>
      <c r="L435" s="32" t="s">
        <v>4049</v>
      </c>
      <c r="M435" s="8" t="s">
        <v>11858</v>
      </c>
      <c r="N435" s="2" t="s">
        <v>11790</v>
      </c>
      <c r="O435" s="173"/>
      <c r="P435" s="168">
        <f t="shared" si="258"/>
        <v>432</v>
      </c>
      <c r="Q435" s="138" t="e">
        <f t="shared" si="252"/>
        <v>#VALUE!</v>
      </c>
      <c r="R435" s="138" t="e">
        <f t="shared" si="253"/>
        <v>#VALUE!</v>
      </c>
      <c r="S435" s="138" t="e">
        <f t="shared" si="254"/>
        <v>#VALUE!</v>
      </c>
      <c r="T435" s="138" t="e">
        <f t="shared" si="255"/>
        <v>#VALUE!</v>
      </c>
      <c r="U435" s="138" t="e">
        <f t="shared" si="256"/>
        <v>#VALUE!</v>
      </c>
      <c r="V435" s="138" t="e">
        <f t="shared" si="257"/>
        <v>#VALUE!</v>
      </c>
      <c r="W435" s="158" t="str">
        <f t="shared" si="235"/>
        <v>выходной</v>
      </c>
      <c r="X435" s="159" t="e">
        <f>HLOOKUP(SEARCH("2",$M435)-1,$Q$3:$V435,$P435+1,FALSE)</f>
        <v>#VALUE!</v>
      </c>
      <c r="Y435" s="160" t="e">
        <f t="shared" si="236"/>
        <v>#VALUE!</v>
      </c>
      <c r="Z435" s="161" t="e">
        <f t="shared" si="237"/>
        <v>#VALUE!</v>
      </c>
      <c r="AA435" s="158" t="str">
        <f t="shared" si="238"/>
        <v>выходной</v>
      </c>
      <c r="AB435" s="159" t="e">
        <f>HLOOKUP(SEARCH("3",$M435)-1,$Q$3:$V435,$P435+1,FALSE)</f>
        <v>#N/A</v>
      </c>
      <c r="AC435" s="160" t="str">
        <f t="shared" si="239"/>
        <v>08:00 16:00(12:00 13:00)</v>
      </c>
      <c r="AD435" s="161" t="e">
        <f t="shared" si="240"/>
        <v>#VALUE!</v>
      </c>
      <c r="AE435" s="158" t="str">
        <f t="shared" si="241"/>
        <v>08:00 16:00(12:00 13:00)</v>
      </c>
      <c r="AF435" s="159" t="e">
        <f>HLOOKUP(SEARCH("4",$M435)-1,$Q$3:$V435,$P435+1,FALSE)</f>
        <v>#VALUE!</v>
      </c>
      <c r="AG435" s="161" t="e">
        <f t="shared" si="242"/>
        <v>#VALUE!</v>
      </c>
      <c r="AH435" s="161" t="e">
        <f t="shared" si="243"/>
        <v>#VALUE!</v>
      </c>
      <c r="AI435" s="158" t="str">
        <f t="shared" si="244"/>
        <v>выходной</v>
      </c>
      <c r="AJ435" s="159" t="e">
        <f>HLOOKUP(SEARCH("5",$M435)-1,$Q$3:$V435,$P435+1,FALSE)</f>
        <v>#VALUE!</v>
      </c>
      <c r="AK435" s="161" t="e">
        <f t="shared" si="245"/>
        <v>#VALUE!</v>
      </c>
      <c r="AL435" s="161" t="e">
        <f t="shared" si="246"/>
        <v>#VALUE!</v>
      </c>
      <c r="AM435" s="158" t="str">
        <f t="shared" si="247"/>
        <v>выходной</v>
      </c>
      <c r="AN435" s="159" t="e">
        <f>HLOOKUP(SEARCH("6",$M435)-1,$Q$3:$V435,$P435+1,FALSE)</f>
        <v>#VALUE!</v>
      </c>
      <c r="AO435" s="161" t="e">
        <f t="shared" si="248"/>
        <v>#VALUE!</v>
      </c>
      <c r="AP435" s="161" t="e">
        <f t="shared" si="249"/>
        <v>#VALUE!</v>
      </c>
      <c r="AQ435" s="162" t="str">
        <f t="shared" si="250"/>
        <v>выходной</v>
      </c>
      <c r="AR435" s="163" t="e">
        <f>HLOOKUP(SEARCH("7",$M435)-1,$Q$3:$V435,$P435+1,FALSE)</f>
        <v>#VALUE!</v>
      </c>
      <c r="AS435" s="164" t="str">
        <f t="shared" si="251"/>
        <v>выходной</v>
      </c>
      <c r="AT435" s="142"/>
      <c r="AU435" s="11" t="str">
        <f>IF(ISERROR(VLOOKUP(B435,'РЕОРГ 2008'!$A:$B,2,FALSE)),"",VLOOKUP(B435,'РЕОРГ 2008'!$A:$B,2,FALSE))</f>
        <v/>
      </c>
      <c r="AV435" s="12" t="str">
        <f t="shared" si="224"/>
        <v>Опер.касса №4354/065</v>
      </c>
      <c r="AW435" s="31" t="e">
        <f>LEFT(#REF!,2)</f>
        <v>#REF!</v>
      </c>
      <c r="AX435" s="12" t="str">
        <f t="shared" si="230"/>
        <v>4354/065</v>
      </c>
      <c r="AZ435" t="str">
        <f>IF(ISERROR(VLOOKUP(B435,'РЕОРГ 01.08.2009'!$A:$B,2,FALSE)),"",VLOOKUP(B435,'РЕОРГ 01.08.2009'!$A:$B,2,FALSE))</f>
        <v/>
      </c>
      <c r="BA435" s="12" t="str">
        <f t="shared" si="225"/>
        <v>Опер.касса №4354/065</v>
      </c>
      <c r="BB435" t="e">
        <f>LEFT(#REF!,2)</f>
        <v>#REF!</v>
      </c>
      <c r="BC435" s="12" t="str">
        <f t="shared" si="231"/>
        <v>4354/065</v>
      </c>
      <c r="BE435" t="str">
        <f>IF(ISERROR(VLOOKUP(B435,'РЕОРГ 01.10.2009'!A:C,3,FALSE)),"",VLOOKUP(B435,'РЕОРГ 01.10.2009'!A:C,3,FALSE))</f>
        <v/>
      </c>
      <c r="BF435" s="12" t="str">
        <f t="shared" si="226"/>
        <v>Опер.касса №4354/065</v>
      </c>
      <c r="BG435" t="e">
        <f>LEFT(#REF!,2)</f>
        <v>#REF!</v>
      </c>
      <c r="BH435" s="12" t="str">
        <f t="shared" si="232"/>
        <v>4354/065</v>
      </c>
      <c r="BJ435" t="str">
        <f>IF(ISERROR(VLOOKUP($B435,'РЕОРГ 01.05.2010'!A:B,2,FALSE)),"",VLOOKUP($B435,'РЕОРГ 01.05.2010'!A:B,2,FALSE))</f>
        <v/>
      </c>
      <c r="BK435" s="12" t="str">
        <f t="shared" si="227"/>
        <v>Опер.касса №4354/065</v>
      </c>
      <c r="BL435" t="e">
        <f>LEFT(#REF!,2)</f>
        <v>#REF!</v>
      </c>
      <c r="BM435" s="12" t="str">
        <f t="shared" si="233"/>
        <v>4354/065</v>
      </c>
      <c r="BO435" t="str">
        <f>IF(ISERROR(VLOOKUP($B435,'РЕОРГ 01.08.2010'!A:B,2,FALSE)),"",VLOOKUP($B435,'РЕОРГ 01.08.2010'!A:B,2,FALSE))</f>
        <v/>
      </c>
      <c r="BP435" s="12" t="str">
        <f t="shared" si="228"/>
        <v>Опер.касса №4354/065</v>
      </c>
      <c r="BQ435" t="e">
        <f>LEFT(#REF!,2)</f>
        <v>#REF!</v>
      </c>
      <c r="BR435" s="12" t="str">
        <f t="shared" si="234"/>
        <v>4354/065</v>
      </c>
    </row>
    <row r="436" spans="1:70" ht="12.75" customHeight="1">
      <c r="A436" t="str">
        <f t="shared" si="229"/>
        <v>4354/066</v>
      </c>
      <c r="B436" s="133">
        <v>506</v>
      </c>
      <c r="C436" s="1" t="s">
        <v>443</v>
      </c>
      <c r="D436" s="32" t="s">
        <v>1931</v>
      </c>
      <c r="E436" s="1" t="s">
        <v>444</v>
      </c>
      <c r="F436" s="1" t="s">
        <v>4493</v>
      </c>
      <c r="G436" s="1" t="s">
        <v>445</v>
      </c>
      <c r="H436" s="1" t="s">
        <v>446</v>
      </c>
      <c r="I436" s="1" t="s">
        <v>9477</v>
      </c>
      <c r="J436" s="1"/>
      <c r="K436" s="1">
        <v>0.25</v>
      </c>
      <c r="L436" s="32" t="s">
        <v>4049</v>
      </c>
      <c r="M436" s="8" t="s">
        <v>11929</v>
      </c>
      <c r="N436" s="2" t="s">
        <v>12086</v>
      </c>
      <c r="O436" s="173"/>
      <c r="P436" s="168">
        <f t="shared" si="258"/>
        <v>433</v>
      </c>
      <c r="Q436" s="138">
        <f t="shared" si="252"/>
        <v>12</v>
      </c>
      <c r="R436" s="138" t="e">
        <f t="shared" si="253"/>
        <v>#VALUE!</v>
      </c>
      <c r="S436" s="138" t="e">
        <f t="shared" si="254"/>
        <v>#VALUE!</v>
      </c>
      <c r="T436" s="138" t="e">
        <f t="shared" si="255"/>
        <v>#VALUE!</v>
      </c>
      <c r="U436" s="138" t="e">
        <f t="shared" si="256"/>
        <v>#VALUE!</v>
      </c>
      <c r="V436" s="138" t="e">
        <f t="shared" si="257"/>
        <v>#VALUE!</v>
      </c>
      <c r="W436" s="158" t="str">
        <f t="shared" si="235"/>
        <v>08:00 12:00</v>
      </c>
      <c r="X436" s="159" t="e">
        <f>HLOOKUP(SEARCH("2",$M436)-1,$Q$3:$V436,$P436+1,FALSE)</f>
        <v>#VALUE!</v>
      </c>
      <c r="Y436" s="160" t="e">
        <f t="shared" si="236"/>
        <v>#VALUE!</v>
      </c>
      <c r="Z436" s="161" t="e">
        <f t="shared" si="237"/>
        <v>#VALUE!</v>
      </c>
      <c r="AA436" s="158" t="str">
        <f t="shared" si="238"/>
        <v>выходной</v>
      </c>
      <c r="AB436" s="159">
        <f>HLOOKUP(SEARCH("3",$M436)-1,$Q$3:$V436,$P436+1,FALSE)</f>
        <v>12</v>
      </c>
      <c r="AC436" s="160" t="str">
        <f t="shared" si="239"/>
        <v>08:00 12:00</v>
      </c>
      <c r="AD436" s="161" t="e">
        <f t="shared" si="240"/>
        <v>#VALUE!</v>
      </c>
      <c r="AE436" s="158" t="str">
        <f t="shared" si="241"/>
        <v>08:00 12:00</v>
      </c>
      <c r="AF436" s="159" t="e">
        <f>HLOOKUP(SEARCH("4",$M436)-1,$Q$3:$V436,$P436+1,FALSE)</f>
        <v>#VALUE!</v>
      </c>
      <c r="AG436" s="161" t="e">
        <f t="shared" si="242"/>
        <v>#VALUE!</v>
      </c>
      <c r="AH436" s="161" t="e">
        <f t="shared" si="243"/>
        <v>#VALUE!</v>
      </c>
      <c r="AI436" s="158" t="str">
        <f t="shared" si="244"/>
        <v>выходной</v>
      </c>
      <c r="AJ436" s="159" t="e">
        <f>HLOOKUP(SEARCH("5",$M436)-1,$Q$3:$V436,$P436+1,FALSE)</f>
        <v>#VALUE!</v>
      </c>
      <c r="AK436" s="161" t="e">
        <f t="shared" si="245"/>
        <v>#VALUE!</v>
      </c>
      <c r="AL436" s="161" t="e">
        <f t="shared" si="246"/>
        <v>#VALUE!</v>
      </c>
      <c r="AM436" s="158" t="str">
        <f t="shared" si="247"/>
        <v>выходной</v>
      </c>
      <c r="AN436" s="159" t="e">
        <f>HLOOKUP(SEARCH("6",$M436)-1,$Q$3:$V436,$P436+1,FALSE)</f>
        <v>#VALUE!</v>
      </c>
      <c r="AO436" s="161" t="e">
        <f t="shared" si="248"/>
        <v>#VALUE!</v>
      </c>
      <c r="AP436" s="161" t="e">
        <f t="shared" si="249"/>
        <v>#VALUE!</v>
      </c>
      <c r="AQ436" s="162" t="str">
        <f t="shared" si="250"/>
        <v>выходной</v>
      </c>
      <c r="AR436" s="163" t="e">
        <f>HLOOKUP(SEARCH("7",$M436)-1,$Q$3:$V436,$P436+1,FALSE)</f>
        <v>#VALUE!</v>
      </c>
      <c r="AS436" s="164" t="str">
        <f t="shared" si="251"/>
        <v>выходной</v>
      </c>
      <c r="AT436" s="142"/>
      <c r="AU436" s="11" t="str">
        <f>IF(ISERROR(VLOOKUP(B436,'РЕОРГ 2008'!$A:$B,2,FALSE)),"",VLOOKUP(B436,'РЕОРГ 2008'!$A:$B,2,FALSE))</f>
        <v/>
      </c>
      <c r="AV436" s="12" t="str">
        <f t="shared" si="224"/>
        <v>Опер.касса №4354/066</v>
      </c>
      <c r="AW436" s="31" t="e">
        <f>LEFT(#REF!,2)</f>
        <v>#REF!</v>
      </c>
      <c r="AX436" s="12" t="str">
        <f t="shared" si="230"/>
        <v>4354/066</v>
      </c>
      <c r="AZ436" t="str">
        <f>IF(ISERROR(VLOOKUP(B436,'РЕОРГ 01.08.2009'!$A:$B,2,FALSE)),"",VLOOKUP(B436,'РЕОРГ 01.08.2009'!$A:$B,2,FALSE))</f>
        <v/>
      </c>
      <c r="BA436" s="12" t="str">
        <f t="shared" si="225"/>
        <v>Опер.касса №4354/066</v>
      </c>
      <c r="BB436" t="e">
        <f>LEFT(#REF!,2)</f>
        <v>#REF!</v>
      </c>
      <c r="BC436" s="12" t="str">
        <f t="shared" si="231"/>
        <v>4354/066</v>
      </c>
      <c r="BE436" t="str">
        <f>IF(ISERROR(VLOOKUP(B436,'РЕОРГ 01.10.2009'!A:C,3,FALSE)),"",VLOOKUP(B436,'РЕОРГ 01.10.2009'!A:C,3,FALSE))</f>
        <v/>
      </c>
      <c r="BF436" s="12" t="str">
        <f t="shared" si="226"/>
        <v>Опер.касса №4354/066</v>
      </c>
      <c r="BG436" t="e">
        <f>LEFT(#REF!,2)</f>
        <v>#REF!</v>
      </c>
      <c r="BH436" s="12" t="str">
        <f t="shared" si="232"/>
        <v>4354/066</v>
      </c>
      <c r="BJ436" t="str">
        <f>IF(ISERROR(VLOOKUP($B436,'РЕОРГ 01.05.2010'!A:B,2,FALSE)),"",VLOOKUP($B436,'РЕОРГ 01.05.2010'!A:B,2,FALSE))</f>
        <v/>
      </c>
      <c r="BK436" s="12" t="str">
        <f t="shared" si="227"/>
        <v>Опер.касса №4354/066</v>
      </c>
      <c r="BL436" t="e">
        <f>LEFT(#REF!,2)</f>
        <v>#REF!</v>
      </c>
      <c r="BM436" s="12" t="str">
        <f t="shared" si="233"/>
        <v>4354/066</v>
      </c>
      <c r="BO436" t="str">
        <f>IF(ISERROR(VLOOKUP($B436,'РЕОРГ 01.08.2010'!A:B,2,FALSE)),"",VLOOKUP($B436,'РЕОРГ 01.08.2010'!A:B,2,FALSE))</f>
        <v/>
      </c>
      <c r="BP436" s="12" t="str">
        <f t="shared" si="228"/>
        <v>Опер.касса №4354/066</v>
      </c>
      <c r="BQ436" t="e">
        <f>LEFT(#REF!,2)</f>
        <v>#REF!</v>
      </c>
      <c r="BR436" s="12" t="str">
        <f t="shared" si="234"/>
        <v>4354/066</v>
      </c>
    </row>
    <row r="437" spans="1:70" ht="12.75" customHeight="1">
      <c r="A437" t="str">
        <f t="shared" si="229"/>
        <v>4354/067</v>
      </c>
      <c r="B437" s="133">
        <v>507</v>
      </c>
      <c r="C437" s="1" t="s">
        <v>447</v>
      </c>
      <c r="D437" s="32" t="s">
        <v>1931</v>
      </c>
      <c r="E437" s="1" t="s">
        <v>448</v>
      </c>
      <c r="F437" s="1" t="s">
        <v>4493</v>
      </c>
      <c r="G437" s="1" t="s">
        <v>449</v>
      </c>
      <c r="H437" s="1" t="s">
        <v>450</v>
      </c>
      <c r="I437" s="1" t="s">
        <v>451</v>
      </c>
      <c r="J437" s="1"/>
      <c r="K437" s="1">
        <v>0.6</v>
      </c>
      <c r="L437" s="32" t="s">
        <v>4049</v>
      </c>
      <c r="M437" s="8" t="s">
        <v>11872</v>
      </c>
      <c r="N437" s="2" t="s">
        <v>12099</v>
      </c>
      <c r="O437" s="173"/>
      <c r="P437" s="168">
        <f t="shared" si="258"/>
        <v>434</v>
      </c>
      <c r="Q437" s="138">
        <f t="shared" si="252"/>
        <v>25</v>
      </c>
      <c r="R437" s="138">
        <f t="shared" si="253"/>
        <v>50</v>
      </c>
      <c r="S437" s="138">
        <f t="shared" si="254"/>
        <v>75</v>
      </c>
      <c r="T437" s="138" t="e">
        <f t="shared" si="255"/>
        <v>#VALUE!</v>
      </c>
      <c r="U437" s="138" t="e">
        <f t="shared" si="256"/>
        <v>#VALUE!</v>
      </c>
      <c r="V437" s="138" t="e">
        <f t="shared" si="257"/>
        <v>#VALUE!</v>
      </c>
      <c r="W437" s="158" t="str">
        <f t="shared" si="235"/>
        <v>08:00 15:00(12:00 13:00)</v>
      </c>
      <c r="X437" s="159">
        <f>HLOOKUP(SEARCH("2",$M437)-1,$Q$3:$V437,$P437+1,FALSE)</f>
        <v>25</v>
      </c>
      <c r="Y437" s="160" t="str">
        <f t="shared" si="236"/>
        <v>08:00 15:00(12:00 13:00)|08:00 13:00(11:00 12:00)|08:00 13:00(11:00 12:00)</v>
      </c>
      <c r="Z437" s="161" t="str">
        <f t="shared" si="237"/>
        <v>08:00 15:00(12:00 13:00)</v>
      </c>
      <c r="AA437" s="158" t="str">
        <f t="shared" si="238"/>
        <v>08:00 15:00(12:00 13:00)</v>
      </c>
      <c r="AB437" s="159">
        <f>HLOOKUP(SEARCH("3",$M437)-1,$Q$3:$V437,$P437+1,FALSE)</f>
        <v>50</v>
      </c>
      <c r="AC437" s="160" t="str">
        <f t="shared" si="239"/>
        <v>08:00 13:00(11:00 12:00)|08:00 13:00(11:00 12:00)</v>
      </c>
      <c r="AD437" s="161" t="str">
        <f t="shared" si="240"/>
        <v>08:00 13:00(11:00 12:00)</v>
      </c>
      <c r="AE437" s="158" t="str">
        <f t="shared" si="241"/>
        <v>08:00 13:00(11:00 12:00)</v>
      </c>
      <c r="AF437" s="159">
        <f>HLOOKUP(SEARCH("4",$M437)-1,$Q$3:$V437,$P437+1,FALSE)</f>
        <v>75</v>
      </c>
      <c r="AG437" s="161" t="str">
        <f t="shared" si="242"/>
        <v>08:00 13:00(11:00 12:00)</v>
      </c>
      <c r="AH437" s="161" t="e">
        <f t="shared" si="243"/>
        <v>#VALUE!</v>
      </c>
      <c r="AI437" s="158" t="str">
        <f t="shared" si="244"/>
        <v>08:00 13:00(11:00 12:00)</v>
      </c>
      <c r="AJ437" s="159" t="e">
        <f>HLOOKUP(SEARCH("5",$M437)-1,$Q$3:$V437,$P437+1,FALSE)</f>
        <v>#VALUE!</v>
      </c>
      <c r="AK437" s="161" t="e">
        <f t="shared" si="245"/>
        <v>#VALUE!</v>
      </c>
      <c r="AL437" s="161" t="e">
        <f t="shared" si="246"/>
        <v>#VALUE!</v>
      </c>
      <c r="AM437" s="158" t="str">
        <f t="shared" si="247"/>
        <v>выходной</v>
      </c>
      <c r="AN437" s="159" t="e">
        <f>HLOOKUP(SEARCH("6",$M437)-1,$Q$3:$V437,$P437+1,FALSE)</f>
        <v>#VALUE!</v>
      </c>
      <c r="AO437" s="161" t="e">
        <f t="shared" si="248"/>
        <v>#VALUE!</v>
      </c>
      <c r="AP437" s="161" t="e">
        <f t="shared" si="249"/>
        <v>#VALUE!</v>
      </c>
      <c r="AQ437" s="162" t="str">
        <f t="shared" si="250"/>
        <v>выходной</v>
      </c>
      <c r="AR437" s="163" t="e">
        <f>HLOOKUP(SEARCH("7",$M437)-1,$Q$3:$V437,$P437+1,FALSE)</f>
        <v>#VALUE!</v>
      </c>
      <c r="AS437" s="164" t="str">
        <f t="shared" si="251"/>
        <v>выходной</v>
      </c>
      <c r="AT437" s="142"/>
      <c r="AU437" s="11" t="str">
        <f>IF(ISERROR(VLOOKUP(B437,'РЕОРГ 2008'!$A:$B,2,FALSE)),"",VLOOKUP(B437,'РЕОРГ 2008'!$A:$B,2,FALSE))</f>
        <v/>
      </c>
      <c r="AV437" s="12" t="str">
        <f t="shared" si="224"/>
        <v>Опер.касса №4354/067</v>
      </c>
      <c r="AW437" s="31" t="e">
        <f>LEFT(#REF!,2)</f>
        <v>#REF!</v>
      </c>
      <c r="AX437" s="12" t="str">
        <f t="shared" si="230"/>
        <v>4354/067</v>
      </c>
      <c r="AZ437" t="str">
        <f>IF(ISERROR(VLOOKUP(B437,'РЕОРГ 01.08.2009'!$A:$B,2,FALSE)),"",VLOOKUP(B437,'РЕОРГ 01.08.2009'!$A:$B,2,FALSE))</f>
        <v/>
      </c>
      <c r="BA437" s="12" t="str">
        <f t="shared" si="225"/>
        <v>Опер.касса №4354/067</v>
      </c>
      <c r="BB437" t="e">
        <f>LEFT(#REF!,2)</f>
        <v>#REF!</v>
      </c>
      <c r="BC437" s="12" t="str">
        <f t="shared" si="231"/>
        <v>4354/067</v>
      </c>
      <c r="BE437" t="str">
        <f>IF(ISERROR(VLOOKUP(B437,'РЕОРГ 01.10.2009'!A:C,3,FALSE)),"",VLOOKUP(B437,'РЕОРГ 01.10.2009'!A:C,3,FALSE))</f>
        <v/>
      </c>
      <c r="BF437" s="12" t="str">
        <f t="shared" si="226"/>
        <v>Опер.касса №4354/067</v>
      </c>
      <c r="BG437" t="e">
        <f>LEFT(#REF!,2)</f>
        <v>#REF!</v>
      </c>
      <c r="BH437" s="12" t="str">
        <f t="shared" si="232"/>
        <v>4354/067</v>
      </c>
      <c r="BJ437" t="str">
        <f>IF(ISERROR(VLOOKUP($B437,'РЕОРГ 01.05.2010'!A:B,2,FALSE)),"",VLOOKUP($B437,'РЕОРГ 01.05.2010'!A:B,2,FALSE))</f>
        <v/>
      </c>
      <c r="BK437" s="12" t="str">
        <f t="shared" si="227"/>
        <v>Опер.касса №4354/067</v>
      </c>
      <c r="BL437" t="e">
        <f>LEFT(#REF!,2)</f>
        <v>#REF!</v>
      </c>
      <c r="BM437" s="12" t="str">
        <f t="shared" si="233"/>
        <v>4354/067</v>
      </c>
      <c r="BO437" t="str">
        <f>IF(ISERROR(VLOOKUP($B437,'РЕОРГ 01.08.2010'!A:B,2,FALSE)),"",VLOOKUP($B437,'РЕОРГ 01.08.2010'!A:B,2,FALSE))</f>
        <v/>
      </c>
      <c r="BP437" s="12" t="str">
        <f t="shared" si="228"/>
        <v>Опер.касса №4354/067</v>
      </c>
      <c r="BQ437" t="e">
        <f>LEFT(#REF!,2)</f>
        <v>#REF!</v>
      </c>
      <c r="BR437" s="12" t="str">
        <f t="shared" si="234"/>
        <v>4354/067</v>
      </c>
    </row>
    <row r="438" spans="1:70" ht="12.75" customHeight="1">
      <c r="A438" t="str">
        <f t="shared" si="229"/>
        <v>4354/068</v>
      </c>
      <c r="B438" s="133">
        <v>508</v>
      </c>
      <c r="C438" s="1" t="s">
        <v>452</v>
      </c>
      <c r="D438" s="32" t="s">
        <v>1931</v>
      </c>
      <c r="E438" s="1" t="s">
        <v>453</v>
      </c>
      <c r="F438" s="1" t="s">
        <v>4493</v>
      </c>
      <c r="G438" s="1" t="s">
        <v>454</v>
      </c>
      <c r="H438" s="1" t="s">
        <v>455</v>
      </c>
      <c r="I438" s="1" t="s">
        <v>460</v>
      </c>
      <c r="J438" s="1"/>
      <c r="K438" s="1">
        <v>0.2</v>
      </c>
      <c r="L438" s="32" t="s">
        <v>4049</v>
      </c>
      <c r="M438" s="8" t="s">
        <v>11876</v>
      </c>
      <c r="N438" s="2" t="s">
        <v>12100</v>
      </c>
      <c r="O438" s="173"/>
      <c r="P438" s="168">
        <f t="shared" si="258"/>
        <v>435</v>
      </c>
      <c r="Q438" s="138" t="e">
        <f t="shared" si="252"/>
        <v>#VALUE!</v>
      </c>
      <c r="R438" s="138" t="e">
        <f t="shared" si="253"/>
        <v>#VALUE!</v>
      </c>
      <c r="S438" s="138" t="e">
        <f t="shared" si="254"/>
        <v>#VALUE!</v>
      </c>
      <c r="T438" s="138" t="e">
        <f t="shared" si="255"/>
        <v>#VALUE!</v>
      </c>
      <c r="U438" s="138" t="e">
        <f t="shared" si="256"/>
        <v>#VALUE!</v>
      </c>
      <c r="V438" s="138" t="e">
        <f t="shared" si="257"/>
        <v>#VALUE!</v>
      </c>
      <c r="W438" s="158" t="str">
        <f t="shared" si="235"/>
        <v>выходной</v>
      </c>
      <c r="X438" s="159" t="e">
        <f>HLOOKUP(SEARCH("2",$M438)-1,$Q$3:$V438,$P438+1,FALSE)</f>
        <v>#VALUE!</v>
      </c>
      <c r="Y438" s="160" t="e">
        <f t="shared" si="236"/>
        <v>#VALUE!</v>
      </c>
      <c r="Z438" s="161" t="e">
        <f t="shared" si="237"/>
        <v>#VALUE!</v>
      </c>
      <c r="AA438" s="158" t="str">
        <f t="shared" si="238"/>
        <v>выходной</v>
      </c>
      <c r="AB438" s="159" t="e">
        <f>HLOOKUP(SEARCH("3",$M438)-1,$Q$3:$V438,$P438+1,FALSE)</f>
        <v>#VALUE!</v>
      </c>
      <c r="AC438" s="160" t="e">
        <f t="shared" si="239"/>
        <v>#VALUE!</v>
      </c>
      <c r="AD438" s="161" t="e">
        <f t="shared" si="240"/>
        <v>#VALUE!</v>
      </c>
      <c r="AE438" s="158" t="str">
        <f t="shared" si="241"/>
        <v>выходной</v>
      </c>
      <c r="AF438" s="159" t="e">
        <f>HLOOKUP(SEARCH("4",$M438)-1,$Q$3:$V438,$P438+1,FALSE)</f>
        <v>#N/A</v>
      </c>
      <c r="AG438" s="161" t="str">
        <f t="shared" si="242"/>
        <v>07:00 14:30(11:00 11:30)</v>
      </c>
      <c r="AH438" s="161" t="e">
        <f t="shared" si="243"/>
        <v>#VALUE!</v>
      </c>
      <c r="AI438" s="158" t="str">
        <f t="shared" si="244"/>
        <v>07:00 14:30(11:00 11:30)</v>
      </c>
      <c r="AJ438" s="159" t="e">
        <f>HLOOKUP(SEARCH("5",$M438)-1,$Q$3:$V438,$P438+1,FALSE)</f>
        <v>#VALUE!</v>
      </c>
      <c r="AK438" s="161" t="e">
        <f t="shared" si="245"/>
        <v>#VALUE!</v>
      </c>
      <c r="AL438" s="161" t="e">
        <f t="shared" si="246"/>
        <v>#VALUE!</v>
      </c>
      <c r="AM438" s="158" t="str">
        <f t="shared" si="247"/>
        <v>выходной</v>
      </c>
      <c r="AN438" s="159" t="e">
        <f>HLOOKUP(SEARCH("6",$M438)-1,$Q$3:$V438,$P438+1,FALSE)</f>
        <v>#VALUE!</v>
      </c>
      <c r="AO438" s="161" t="e">
        <f t="shared" si="248"/>
        <v>#VALUE!</v>
      </c>
      <c r="AP438" s="161" t="e">
        <f t="shared" si="249"/>
        <v>#VALUE!</v>
      </c>
      <c r="AQ438" s="162" t="str">
        <f t="shared" si="250"/>
        <v>выходной</v>
      </c>
      <c r="AR438" s="163" t="e">
        <f>HLOOKUP(SEARCH("7",$M438)-1,$Q$3:$V438,$P438+1,FALSE)</f>
        <v>#VALUE!</v>
      </c>
      <c r="AS438" s="164" t="str">
        <f t="shared" si="251"/>
        <v>выходной</v>
      </c>
      <c r="AT438" s="142"/>
      <c r="AU438" s="11" t="str">
        <f>IF(ISERROR(VLOOKUP(B438,'РЕОРГ 2008'!$A:$B,2,FALSE)),"",VLOOKUP(B438,'РЕОРГ 2008'!$A:$B,2,FALSE))</f>
        <v/>
      </c>
      <c r="AV438" s="12" t="str">
        <f t="shared" si="224"/>
        <v>Опер.касса №4354/068</v>
      </c>
      <c r="AW438" s="31" t="e">
        <f>LEFT(#REF!,2)</f>
        <v>#REF!</v>
      </c>
      <c r="AX438" s="12" t="str">
        <f t="shared" si="230"/>
        <v>4354/068</v>
      </c>
      <c r="AZ438" t="str">
        <f>IF(ISERROR(VLOOKUP(B438,'РЕОРГ 01.08.2009'!$A:$B,2,FALSE)),"",VLOOKUP(B438,'РЕОРГ 01.08.2009'!$A:$B,2,FALSE))</f>
        <v/>
      </c>
      <c r="BA438" s="12" t="str">
        <f t="shared" si="225"/>
        <v>Опер.касса №4354/068</v>
      </c>
      <c r="BB438" t="e">
        <f>LEFT(#REF!,2)</f>
        <v>#REF!</v>
      </c>
      <c r="BC438" s="12" t="str">
        <f t="shared" si="231"/>
        <v>4354/068</v>
      </c>
      <c r="BE438" t="str">
        <f>IF(ISERROR(VLOOKUP(B438,'РЕОРГ 01.10.2009'!A:C,3,FALSE)),"",VLOOKUP(B438,'РЕОРГ 01.10.2009'!A:C,3,FALSE))</f>
        <v/>
      </c>
      <c r="BF438" s="12" t="str">
        <f t="shared" si="226"/>
        <v>Опер.касса №4354/068</v>
      </c>
      <c r="BG438" t="e">
        <f>LEFT(#REF!,2)</f>
        <v>#REF!</v>
      </c>
      <c r="BH438" s="12" t="str">
        <f t="shared" si="232"/>
        <v>4354/068</v>
      </c>
      <c r="BJ438" t="str">
        <f>IF(ISERROR(VLOOKUP($B438,'РЕОРГ 01.05.2010'!A:B,2,FALSE)),"",VLOOKUP($B438,'РЕОРГ 01.05.2010'!A:B,2,FALSE))</f>
        <v/>
      </c>
      <c r="BK438" s="12" t="str">
        <f t="shared" si="227"/>
        <v>Опер.касса №4354/068</v>
      </c>
      <c r="BL438" t="e">
        <f>LEFT(#REF!,2)</f>
        <v>#REF!</v>
      </c>
      <c r="BM438" s="12" t="str">
        <f t="shared" si="233"/>
        <v>4354/068</v>
      </c>
      <c r="BO438" t="str">
        <f>IF(ISERROR(VLOOKUP($B438,'РЕОРГ 01.08.2010'!A:B,2,FALSE)),"",VLOOKUP($B438,'РЕОРГ 01.08.2010'!A:B,2,FALSE))</f>
        <v/>
      </c>
      <c r="BP438" s="12" t="str">
        <f t="shared" si="228"/>
        <v>Опер.касса №4354/068</v>
      </c>
      <c r="BQ438" t="e">
        <f>LEFT(#REF!,2)</f>
        <v>#REF!</v>
      </c>
      <c r="BR438" s="12" t="str">
        <f t="shared" si="234"/>
        <v>4354/068</v>
      </c>
    </row>
    <row r="439" spans="1:70" ht="12.75" customHeight="1">
      <c r="A439" t="str">
        <f t="shared" si="229"/>
        <v>4354/070</v>
      </c>
      <c r="B439" s="133">
        <v>510</v>
      </c>
      <c r="C439" s="1" t="s">
        <v>456</v>
      </c>
      <c r="D439" s="32" t="s">
        <v>1931</v>
      </c>
      <c r="E439" s="1" t="s">
        <v>457</v>
      </c>
      <c r="F439" s="1" t="s">
        <v>4493</v>
      </c>
      <c r="G439" s="1" t="s">
        <v>458</v>
      </c>
      <c r="H439" s="1" t="s">
        <v>459</v>
      </c>
      <c r="I439" s="1" t="s">
        <v>460</v>
      </c>
      <c r="J439" s="1"/>
      <c r="K439" s="1">
        <v>0.2</v>
      </c>
      <c r="L439" s="32" t="s">
        <v>4049</v>
      </c>
      <c r="M439" s="8" t="s">
        <v>11851</v>
      </c>
      <c r="N439" s="2" t="s">
        <v>11790</v>
      </c>
      <c r="O439" s="173"/>
      <c r="P439" s="168">
        <f t="shared" si="258"/>
        <v>436</v>
      </c>
      <c r="Q439" s="138" t="e">
        <f t="shared" si="252"/>
        <v>#VALUE!</v>
      </c>
      <c r="R439" s="138" t="e">
        <f t="shared" si="253"/>
        <v>#VALUE!</v>
      </c>
      <c r="S439" s="138" t="e">
        <f t="shared" si="254"/>
        <v>#VALUE!</v>
      </c>
      <c r="T439" s="138" t="e">
        <f t="shared" si="255"/>
        <v>#VALUE!</v>
      </c>
      <c r="U439" s="138" t="e">
        <f t="shared" si="256"/>
        <v>#VALUE!</v>
      </c>
      <c r="V439" s="138" t="e">
        <f t="shared" si="257"/>
        <v>#VALUE!</v>
      </c>
      <c r="W439" s="158" t="str">
        <f t="shared" si="235"/>
        <v>выходной</v>
      </c>
      <c r="X439" s="159" t="e">
        <f>HLOOKUP(SEARCH("2",$M439)-1,$Q$3:$V439,$P439+1,FALSE)</f>
        <v>#N/A</v>
      </c>
      <c r="Y439" s="160" t="str">
        <f t="shared" si="236"/>
        <v>08:00 16:00(12:00 13:00)</v>
      </c>
      <c r="Z439" s="161" t="e">
        <f t="shared" si="237"/>
        <v>#VALUE!</v>
      </c>
      <c r="AA439" s="158" t="str">
        <f t="shared" si="238"/>
        <v>08:00 16:00(12:00 13:00)</v>
      </c>
      <c r="AB439" s="159" t="e">
        <f>HLOOKUP(SEARCH("3",$M439)-1,$Q$3:$V439,$P439+1,FALSE)</f>
        <v>#VALUE!</v>
      </c>
      <c r="AC439" s="160" t="e">
        <f t="shared" si="239"/>
        <v>#VALUE!</v>
      </c>
      <c r="AD439" s="161" t="e">
        <f t="shared" si="240"/>
        <v>#VALUE!</v>
      </c>
      <c r="AE439" s="158" t="str">
        <f t="shared" si="241"/>
        <v>выходной</v>
      </c>
      <c r="AF439" s="159" t="e">
        <f>HLOOKUP(SEARCH("4",$M439)-1,$Q$3:$V439,$P439+1,FALSE)</f>
        <v>#VALUE!</v>
      </c>
      <c r="AG439" s="161" t="e">
        <f t="shared" si="242"/>
        <v>#VALUE!</v>
      </c>
      <c r="AH439" s="161" t="e">
        <f t="shared" si="243"/>
        <v>#VALUE!</v>
      </c>
      <c r="AI439" s="158" t="str">
        <f t="shared" si="244"/>
        <v>выходной</v>
      </c>
      <c r="AJ439" s="159" t="e">
        <f>HLOOKUP(SEARCH("5",$M439)-1,$Q$3:$V439,$P439+1,FALSE)</f>
        <v>#VALUE!</v>
      </c>
      <c r="AK439" s="161" t="e">
        <f t="shared" si="245"/>
        <v>#VALUE!</v>
      </c>
      <c r="AL439" s="161" t="e">
        <f t="shared" si="246"/>
        <v>#VALUE!</v>
      </c>
      <c r="AM439" s="158" t="str">
        <f t="shared" si="247"/>
        <v>выходной</v>
      </c>
      <c r="AN439" s="159" t="e">
        <f>HLOOKUP(SEARCH("6",$M439)-1,$Q$3:$V439,$P439+1,FALSE)</f>
        <v>#VALUE!</v>
      </c>
      <c r="AO439" s="161" t="e">
        <f t="shared" si="248"/>
        <v>#VALUE!</v>
      </c>
      <c r="AP439" s="161" t="e">
        <f t="shared" si="249"/>
        <v>#VALUE!</v>
      </c>
      <c r="AQ439" s="162" t="str">
        <f t="shared" si="250"/>
        <v>выходной</v>
      </c>
      <c r="AR439" s="163" t="e">
        <f>HLOOKUP(SEARCH("7",$M439)-1,$Q$3:$V439,$P439+1,FALSE)</f>
        <v>#VALUE!</v>
      </c>
      <c r="AS439" s="164" t="str">
        <f t="shared" si="251"/>
        <v>выходной</v>
      </c>
      <c r="AT439" s="142"/>
      <c r="AU439" s="11" t="str">
        <f>IF(ISERROR(VLOOKUP(B439,'РЕОРГ 2008'!$A:$B,2,FALSE)),"",VLOOKUP(B439,'РЕОРГ 2008'!$A:$B,2,FALSE))</f>
        <v/>
      </c>
      <c r="AV439" s="12" t="str">
        <f t="shared" si="224"/>
        <v>Опер.касса №4354/070</v>
      </c>
      <c r="AW439" s="31" t="e">
        <f>LEFT(#REF!,2)</f>
        <v>#REF!</v>
      </c>
      <c r="AX439" s="12" t="str">
        <f t="shared" si="230"/>
        <v>4354/070</v>
      </c>
      <c r="AZ439" t="str">
        <f>IF(ISERROR(VLOOKUP(B439,'РЕОРГ 01.08.2009'!$A:$B,2,FALSE)),"",VLOOKUP(B439,'РЕОРГ 01.08.2009'!$A:$B,2,FALSE))</f>
        <v/>
      </c>
      <c r="BA439" s="12" t="str">
        <f t="shared" si="225"/>
        <v>Опер.касса №4354/070</v>
      </c>
      <c r="BB439" t="e">
        <f>LEFT(#REF!,2)</f>
        <v>#REF!</v>
      </c>
      <c r="BC439" s="12" t="str">
        <f t="shared" si="231"/>
        <v>4354/070</v>
      </c>
      <c r="BE439" t="str">
        <f>IF(ISERROR(VLOOKUP(B439,'РЕОРГ 01.10.2009'!A:C,3,FALSE)),"",VLOOKUP(B439,'РЕОРГ 01.10.2009'!A:C,3,FALSE))</f>
        <v/>
      </c>
      <c r="BF439" s="12" t="str">
        <f t="shared" si="226"/>
        <v>Опер.касса №4354/070</v>
      </c>
      <c r="BG439" t="e">
        <f>LEFT(#REF!,2)</f>
        <v>#REF!</v>
      </c>
      <c r="BH439" s="12" t="str">
        <f t="shared" si="232"/>
        <v>4354/070</v>
      </c>
      <c r="BJ439" t="str">
        <f>IF(ISERROR(VLOOKUP($B439,'РЕОРГ 01.05.2010'!A:B,2,FALSE)),"",VLOOKUP($B439,'РЕОРГ 01.05.2010'!A:B,2,FALSE))</f>
        <v/>
      </c>
      <c r="BK439" s="12" t="str">
        <f t="shared" si="227"/>
        <v>Опер.касса №4354/070</v>
      </c>
      <c r="BL439" t="e">
        <f>LEFT(#REF!,2)</f>
        <v>#REF!</v>
      </c>
      <c r="BM439" s="12" t="str">
        <f t="shared" si="233"/>
        <v>4354/070</v>
      </c>
      <c r="BO439" t="str">
        <f>IF(ISERROR(VLOOKUP($B439,'РЕОРГ 01.08.2010'!A:B,2,FALSE)),"",VLOOKUP($B439,'РЕОРГ 01.08.2010'!A:B,2,FALSE))</f>
        <v/>
      </c>
      <c r="BP439" s="12" t="str">
        <f t="shared" si="228"/>
        <v>Опер.касса №4354/070</v>
      </c>
      <c r="BQ439" t="e">
        <f>LEFT(#REF!,2)</f>
        <v>#REF!</v>
      </c>
      <c r="BR439" s="12" t="str">
        <f t="shared" si="234"/>
        <v>4354/070</v>
      </c>
    </row>
    <row r="440" spans="1:70" ht="12.75" customHeight="1">
      <c r="A440" t="str">
        <f t="shared" si="229"/>
        <v>4354/073</v>
      </c>
      <c r="B440" s="133">
        <v>513</v>
      </c>
      <c r="C440" s="1" t="s">
        <v>461</v>
      </c>
      <c r="D440" s="32" t="s">
        <v>1931</v>
      </c>
      <c r="E440" s="1" t="s">
        <v>462</v>
      </c>
      <c r="F440" s="1" t="s">
        <v>4493</v>
      </c>
      <c r="G440" s="1" t="s">
        <v>463</v>
      </c>
      <c r="H440" s="1" t="s">
        <v>464</v>
      </c>
      <c r="I440" s="1" t="s">
        <v>465</v>
      </c>
      <c r="J440" s="1"/>
      <c r="K440" s="1">
        <v>0.6</v>
      </c>
      <c r="L440" s="32" t="s">
        <v>4049</v>
      </c>
      <c r="M440" s="8" t="s">
        <v>11872</v>
      </c>
      <c r="N440" s="2" t="s">
        <v>12101</v>
      </c>
      <c r="O440" s="173"/>
      <c r="P440" s="168">
        <f t="shared" si="258"/>
        <v>437</v>
      </c>
      <c r="Q440" s="138">
        <f t="shared" si="252"/>
        <v>12</v>
      </c>
      <c r="R440" s="138">
        <f t="shared" si="253"/>
        <v>24</v>
      </c>
      <c r="S440" s="138">
        <f t="shared" si="254"/>
        <v>36</v>
      </c>
      <c r="T440" s="138" t="e">
        <f t="shared" si="255"/>
        <v>#VALUE!</v>
      </c>
      <c r="U440" s="138" t="e">
        <f t="shared" si="256"/>
        <v>#VALUE!</v>
      </c>
      <c r="V440" s="138" t="e">
        <f t="shared" si="257"/>
        <v>#VALUE!</v>
      </c>
      <c r="W440" s="158" t="str">
        <f t="shared" si="235"/>
        <v>08:00 13:00</v>
      </c>
      <c r="X440" s="159">
        <f>HLOOKUP(SEARCH("2",$M440)-1,$Q$3:$V440,$P440+1,FALSE)</f>
        <v>12</v>
      </c>
      <c r="Y440" s="160" t="str">
        <f t="shared" si="236"/>
        <v>08:00 13:00|08:00 13:00|08:00 13:00</v>
      </c>
      <c r="Z440" s="161" t="str">
        <f t="shared" si="237"/>
        <v>08:00 13:00</v>
      </c>
      <c r="AA440" s="158" t="str">
        <f t="shared" si="238"/>
        <v>08:00 13:00</v>
      </c>
      <c r="AB440" s="159">
        <f>HLOOKUP(SEARCH("3",$M440)-1,$Q$3:$V440,$P440+1,FALSE)</f>
        <v>24</v>
      </c>
      <c r="AC440" s="160" t="str">
        <f t="shared" si="239"/>
        <v>08:00 13:00|08:00 13:00</v>
      </c>
      <c r="AD440" s="161" t="str">
        <f t="shared" si="240"/>
        <v>08:00 13:00</v>
      </c>
      <c r="AE440" s="158" t="str">
        <f t="shared" si="241"/>
        <v>08:00 13:00</v>
      </c>
      <c r="AF440" s="159">
        <f>HLOOKUP(SEARCH("4",$M440)-1,$Q$3:$V440,$P440+1,FALSE)</f>
        <v>36</v>
      </c>
      <c r="AG440" s="161" t="str">
        <f t="shared" si="242"/>
        <v>08:00 13:00</v>
      </c>
      <c r="AH440" s="161" t="e">
        <f t="shared" si="243"/>
        <v>#VALUE!</v>
      </c>
      <c r="AI440" s="158" t="str">
        <f t="shared" si="244"/>
        <v>08:00 13:00</v>
      </c>
      <c r="AJ440" s="159" t="e">
        <f>HLOOKUP(SEARCH("5",$M440)-1,$Q$3:$V440,$P440+1,FALSE)</f>
        <v>#VALUE!</v>
      </c>
      <c r="AK440" s="161" t="e">
        <f t="shared" si="245"/>
        <v>#VALUE!</v>
      </c>
      <c r="AL440" s="161" t="e">
        <f t="shared" si="246"/>
        <v>#VALUE!</v>
      </c>
      <c r="AM440" s="158" t="str">
        <f t="shared" si="247"/>
        <v>выходной</v>
      </c>
      <c r="AN440" s="159" t="e">
        <f>HLOOKUP(SEARCH("6",$M440)-1,$Q$3:$V440,$P440+1,FALSE)</f>
        <v>#VALUE!</v>
      </c>
      <c r="AO440" s="161" t="e">
        <f t="shared" si="248"/>
        <v>#VALUE!</v>
      </c>
      <c r="AP440" s="161" t="e">
        <f t="shared" si="249"/>
        <v>#VALUE!</v>
      </c>
      <c r="AQ440" s="162" t="str">
        <f t="shared" si="250"/>
        <v>выходной</v>
      </c>
      <c r="AR440" s="163" t="e">
        <f>HLOOKUP(SEARCH("7",$M440)-1,$Q$3:$V440,$P440+1,FALSE)</f>
        <v>#VALUE!</v>
      </c>
      <c r="AS440" s="164" t="str">
        <f t="shared" si="251"/>
        <v>выходной</v>
      </c>
      <c r="AT440" s="142"/>
      <c r="AU440" s="11" t="str">
        <f>IF(ISERROR(VLOOKUP(B440,'РЕОРГ 2008'!$A:$B,2,FALSE)),"",VLOOKUP(B440,'РЕОРГ 2008'!$A:$B,2,FALSE))</f>
        <v/>
      </c>
      <c r="AV440" s="12" t="str">
        <f t="shared" si="224"/>
        <v>Опер.касса №4354/073</v>
      </c>
      <c r="AW440" s="31" t="e">
        <f>LEFT(#REF!,2)</f>
        <v>#REF!</v>
      </c>
      <c r="AX440" s="12" t="str">
        <f t="shared" si="230"/>
        <v>4354/073</v>
      </c>
      <c r="AZ440" t="str">
        <f>IF(ISERROR(VLOOKUP(B440,'РЕОРГ 01.08.2009'!$A:$B,2,FALSE)),"",VLOOKUP(B440,'РЕОРГ 01.08.2009'!$A:$B,2,FALSE))</f>
        <v/>
      </c>
      <c r="BA440" s="12" t="str">
        <f t="shared" si="225"/>
        <v>Опер.касса №4354/073</v>
      </c>
      <c r="BB440" t="e">
        <f>LEFT(#REF!,2)</f>
        <v>#REF!</v>
      </c>
      <c r="BC440" s="12" t="str">
        <f t="shared" si="231"/>
        <v>4354/073</v>
      </c>
      <c r="BE440" t="str">
        <f>IF(ISERROR(VLOOKUP(B440,'РЕОРГ 01.10.2009'!A:C,3,FALSE)),"",VLOOKUP(B440,'РЕОРГ 01.10.2009'!A:C,3,FALSE))</f>
        <v/>
      </c>
      <c r="BF440" s="12" t="str">
        <f t="shared" si="226"/>
        <v>Опер.касса №4354/073</v>
      </c>
      <c r="BG440" t="e">
        <f>LEFT(#REF!,2)</f>
        <v>#REF!</v>
      </c>
      <c r="BH440" s="12" t="str">
        <f t="shared" si="232"/>
        <v>4354/073</v>
      </c>
      <c r="BJ440" t="str">
        <f>IF(ISERROR(VLOOKUP($B440,'РЕОРГ 01.05.2010'!A:B,2,FALSE)),"",VLOOKUP($B440,'РЕОРГ 01.05.2010'!A:B,2,FALSE))</f>
        <v/>
      </c>
      <c r="BK440" s="12" t="str">
        <f t="shared" si="227"/>
        <v>Опер.касса №4354/073</v>
      </c>
      <c r="BL440" t="e">
        <f>LEFT(#REF!,2)</f>
        <v>#REF!</v>
      </c>
      <c r="BM440" s="12" t="str">
        <f t="shared" si="233"/>
        <v>4354/073</v>
      </c>
      <c r="BO440" t="str">
        <f>IF(ISERROR(VLOOKUP($B440,'РЕОРГ 01.08.2010'!A:B,2,FALSE)),"",VLOOKUP($B440,'РЕОРГ 01.08.2010'!A:B,2,FALSE))</f>
        <v/>
      </c>
      <c r="BP440" s="12" t="str">
        <f t="shared" si="228"/>
        <v>Опер.касса №4354/073</v>
      </c>
      <c r="BQ440" t="e">
        <f>LEFT(#REF!,2)</f>
        <v>#REF!</v>
      </c>
      <c r="BR440" s="12" t="str">
        <f t="shared" si="234"/>
        <v>4354/073</v>
      </c>
    </row>
    <row r="441" spans="1:70" ht="12.75" customHeight="1">
      <c r="A441" t="str">
        <f t="shared" si="229"/>
        <v>4354/074</v>
      </c>
      <c r="B441" s="133">
        <v>514</v>
      </c>
      <c r="C441" s="1" t="s">
        <v>466</v>
      </c>
      <c r="D441" s="32" t="s">
        <v>1931</v>
      </c>
      <c r="E441" s="1" t="s">
        <v>467</v>
      </c>
      <c r="F441" s="1" t="s">
        <v>4493</v>
      </c>
      <c r="G441" s="1" t="s">
        <v>468</v>
      </c>
      <c r="H441" s="1" t="s">
        <v>469</v>
      </c>
      <c r="I441" s="1" t="s">
        <v>470</v>
      </c>
      <c r="J441" s="1"/>
      <c r="K441" s="1">
        <v>0.25</v>
      </c>
      <c r="L441" s="32" t="s">
        <v>4049</v>
      </c>
      <c r="M441" s="8" t="s">
        <v>12088</v>
      </c>
      <c r="N441" s="2" t="s">
        <v>12086</v>
      </c>
      <c r="O441" s="173"/>
      <c r="P441" s="168">
        <f t="shared" si="258"/>
        <v>438</v>
      </c>
      <c r="Q441" s="138">
        <f t="shared" si="252"/>
        <v>12</v>
      </c>
      <c r="R441" s="138" t="e">
        <f t="shared" si="253"/>
        <v>#VALUE!</v>
      </c>
      <c r="S441" s="138" t="e">
        <f t="shared" si="254"/>
        <v>#VALUE!</v>
      </c>
      <c r="T441" s="138" t="e">
        <f t="shared" si="255"/>
        <v>#VALUE!</v>
      </c>
      <c r="U441" s="138" t="e">
        <f t="shared" si="256"/>
        <v>#VALUE!</v>
      </c>
      <c r="V441" s="138" t="e">
        <f t="shared" si="257"/>
        <v>#VALUE!</v>
      </c>
      <c r="W441" s="158" t="str">
        <f t="shared" si="235"/>
        <v>выходной</v>
      </c>
      <c r="X441" s="159" t="e">
        <f>HLOOKUP(SEARCH("2",$M441)-1,$Q$3:$V441,$P441+1,FALSE)</f>
        <v>#N/A</v>
      </c>
      <c r="Y441" s="160" t="str">
        <f t="shared" si="236"/>
        <v>08:00 12:00</v>
      </c>
      <c r="Z441" s="161" t="e">
        <f t="shared" si="237"/>
        <v>#VALUE!</v>
      </c>
      <c r="AA441" s="158" t="str">
        <f t="shared" si="238"/>
        <v>08:00 12:00</v>
      </c>
      <c r="AB441" s="159">
        <f>HLOOKUP(SEARCH("3",$M441)-1,$Q$3:$V441,$P441+1,FALSE)</f>
        <v>12</v>
      </c>
      <c r="AC441" s="160" t="str">
        <f t="shared" si="239"/>
        <v>08:00 12:00</v>
      </c>
      <c r="AD441" s="161" t="e">
        <f t="shared" si="240"/>
        <v>#VALUE!</v>
      </c>
      <c r="AE441" s="158" t="str">
        <f t="shared" si="241"/>
        <v>08:00 12:00</v>
      </c>
      <c r="AF441" s="159" t="e">
        <f>HLOOKUP(SEARCH("4",$M441)-1,$Q$3:$V441,$P441+1,FALSE)</f>
        <v>#VALUE!</v>
      </c>
      <c r="AG441" s="161" t="e">
        <f t="shared" si="242"/>
        <v>#VALUE!</v>
      </c>
      <c r="AH441" s="161" t="e">
        <f t="shared" si="243"/>
        <v>#VALUE!</v>
      </c>
      <c r="AI441" s="158" t="str">
        <f t="shared" si="244"/>
        <v>выходной</v>
      </c>
      <c r="AJ441" s="159" t="e">
        <f>HLOOKUP(SEARCH("5",$M441)-1,$Q$3:$V441,$P441+1,FALSE)</f>
        <v>#VALUE!</v>
      </c>
      <c r="AK441" s="161" t="e">
        <f t="shared" si="245"/>
        <v>#VALUE!</v>
      </c>
      <c r="AL441" s="161" t="e">
        <f t="shared" si="246"/>
        <v>#VALUE!</v>
      </c>
      <c r="AM441" s="158" t="str">
        <f t="shared" si="247"/>
        <v>выходной</v>
      </c>
      <c r="AN441" s="159" t="e">
        <f>HLOOKUP(SEARCH("6",$M441)-1,$Q$3:$V441,$P441+1,FALSE)</f>
        <v>#VALUE!</v>
      </c>
      <c r="AO441" s="161" t="e">
        <f t="shared" si="248"/>
        <v>#VALUE!</v>
      </c>
      <c r="AP441" s="161" t="e">
        <f t="shared" si="249"/>
        <v>#VALUE!</v>
      </c>
      <c r="AQ441" s="162" t="str">
        <f t="shared" si="250"/>
        <v>выходной</v>
      </c>
      <c r="AR441" s="163" t="e">
        <f>HLOOKUP(SEARCH("7",$M441)-1,$Q$3:$V441,$P441+1,FALSE)</f>
        <v>#VALUE!</v>
      </c>
      <c r="AS441" s="164" t="str">
        <f t="shared" si="251"/>
        <v>выходной</v>
      </c>
      <c r="AT441" s="142"/>
      <c r="AU441" s="11" t="str">
        <f>IF(ISERROR(VLOOKUP(B441,'РЕОРГ 2008'!$A:$B,2,FALSE)),"",VLOOKUP(B441,'РЕОРГ 2008'!$A:$B,2,FALSE))</f>
        <v/>
      </c>
      <c r="AV441" s="12" t="str">
        <f t="shared" si="224"/>
        <v>Опер.касса №4354/074</v>
      </c>
      <c r="AW441" s="31" t="e">
        <f>LEFT(#REF!,2)</f>
        <v>#REF!</v>
      </c>
      <c r="AX441" s="12" t="str">
        <f t="shared" si="230"/>
        <v>4354/074</v>
      </c>
      <c r="AZ441" t="str">
        <f>IF(ISERROR(VLOOKUP(B441,'РЕОРГ 01.08.2009'!$A:$B,2,FALSE)),"",VLOOKUP(B441,'РЕОРГ 01.08.2009'!$A:$B,2,FALSE))</f>
        <v/>
      </c>
      <c r="BA441" s="12" t="str">
        <f t="shared" si="225"/>
        <v>Опер.касса №4354/074</v>
      </c>
      <c r="BB441" t="e">
        <f>LEFT(#REF!,2)</f>
        <v>#REF!</v>
      </c>
      <c r="BC441" s="12" t="str">
        <f t="shared" si="231"/>
        <v>4354/074</v>
      </c>
      <c r="BE441" t="str">
        <f>IF(ISERROR(VLOOKUP(B441,'РЕОРГ 01.10.2009'!A:C,3,FALSE)),"",VLOOKUP(B441,'РЕОРГ 01.10.2009'!A:C,3,FALSE))</f>
        <v/>
      </c>
      <c r="BF441" s="12" t="str">
        <f t="shared" si="226"/>
        <v>Опер.касса №4354/074</v>
      </c>
      <c r="BG441" t="e">
        <f>LEFT(#REF!,2)</f>
        <v>#REF!</v>
      </c>
      <c r="BH441" s="12" t="str">
        <f t="shared" si="232"/>
        <v>4354/074</v>
      </c>
      <c r="BJ441" t="str">
        <f>IF(ISERROR(VLOOKUP($B441,'РЕОРГ 01.05.2010'!A:B,2,FALSE)),"",VLOOKUP($B441,'РЕОРГ 01.05.2010'!A:B,2,FALSE))</f>
        <v/>
      </c>
      <c r="BK441" s="12" t="str">
        <f t="shared" si="227"/>
        <v>Опер.касса №4354/074</v>
      </c>
      <c r="BL441" t="e">
        <f>LEFT(#REF!,2)</f>
        <v>#REF!</v>
      </c>
      <c r="BM441" s="12" t="str">
        <f t="shared" si="233"/>
        <v>4354/074</v>
      </c>
      <c r="BO441" t="str">
        <f>IF(ISERROR(VLOOKUP($B441,'РЕОРГ 01.08.2010'!A:B,2,FALSE)),"",VLOOKUP($B441,'РЕОРГ 01.08.2010'!A:B,2,FALSE))</f>
        <v/>
      </c>
      <c r="BP441" s="12" t="str">
        <f t="shared" si="228"/>
        <v>Опер.касса №4354/074</v>
      </c>
      <c r="BQ441" t="e">
        <f>LEFT(#REF!,2)</f>
        <v>#REF!</v>
      </c>
      <c r="BR441" s="12" t="str">
        <f t="shared" si="234"/>
        <v>4354/074</v>
      </c>
    </row>
    <row r="442" spans="1:70" ht="12.75" customHeight="1">
      <c r="A442" t="str">
        <f t="shared" si="229"/>
        <v>4354/075</v>
      </c>
      <c r="B442" s="133">
        <v>515</v>
      </c>
      <c r="C442" s="1" t="s">
        <v>471</v>
      </c>
      <c r="D442" s="32" t="s">
        <v>1931</v>
      </c>
      <c r="E442" s="1" t="s">
        <v>472</v>
      </c>
      <c r="F442" s="1" t="s">
        <v>4493</v>
      </c>
      <c r="G442" s="1" t="s">
        <v>473</v>
      </c>
      <c r="H442" s="1" t="s">
        <v>474</v>
      </c>
      <c r="I442" s="1" t="s">
        <v>475</v>
      </c>
      <c r="J442" s="1"/>
      <c r="K442" s="1">
        <v>0.15</v>
      </c>
      <c r="L442" s="32" t="s">
        <v>4049</v>
      </c>
      <c r="M442" s="8" t="s">
        <v>11789</v>
      </c>
      <c r="N442" s="2" t="s">
        <v>12084</v>
      </c>
      <c r="O442" s="173"/>
      <c r="P442" s="168">
        <f t="shared" si="258"/>
        <v>439</v>
      </c>
      <c r="Q442" s="138" t="e">
        <f t="shared" si="252"/>
        <v>#VALUE!</v>
      </c>
      <c r="R442" s="138" t="e">
        <f t="shared" si="253"/>
        <v>#VALUE!</v>
      </c>
      <c r="S442" s="138" t="e">
        <f t="shared" si="254"/>
        <v>#VALUE!</v>
      </c>
      <c r="T442" s="138" t="e">
        <f t="shared" si="255"/>
        <v>#VALUE!</v>
      </c>
      <c r="U442" s="138" t="e">
        <f t="shared" si="256"/>
        <v>#VALUE!</v>
      </c>
      <c r="V442" s="138" t="e">
        <f t="shared" si="257"/>
        <v>#VALUE!</v>
      </c>
      <c r="W442" s="158" t="str">
        <f t="shared" si="235"/>
        <v>08:00 13:00</v>
      </c>
      <c r="X442" s="159" t="e">
        <f>HLOOKUP(SEARCH("2",$M442)-1,$Q$3:$V442,$P442+1,FALSE)</f>
        <v>#VALUE!</v>
      </c>
      <c r="Y442" s="160" t="e">
        <f t="shared" si="236"/>
        <v>#VALUE!</v>
      </c>
      <c r="Z442" s="161" t="e">
        <f t="shared" si="237"/>
        <v>#VALUE!</v>
      </c>
      <c r="AA442" s="158" t="str">
        <f t="shared" si="238"/>
        <v>выходной</v>
      </c>
      <c r="AB442" s="159" t="e">
        <f>HLOOKUP(SEARCH("3",$M442)-1,$Q$3:$V442,$P442+1,FALSE)</f>
        <v>#VALUE!</v>
      </c>
      <c r="AC442" s="160" t="e">
        <f t="shared" si="239"/>
        <v>#VALUE!</v>
      </c>
      <c r="AD442" s="161" t="e">
        <f t="shared" si="240"/>
        <v>#VALUE!</v>
      </c>
      <c r="AE442" s="158" t="str">
        <f t="shared" si="241"/>
        <v>выходной</v>
      </c>
      <c r="AF442" s="159" t="e">
        <f>HLOOKUP(SEARCH("4",$M442)-1,$Q$3:$V442,$P442+1,FALSE)</f>
        <v>#VALUE!</v>
      </c>
      <c r="AG442" s="161" t="e">
        <f t="shared" si="242"/>
        <v>#VALUE!</v>
      </c>
      <c r="AH442" s="161" t="e">
        <f t="shared" si="243"/>
        <v>#VALUE!</v>
      </c>
      <c r="AI442" s="158" t="str">
        <f t="shared" si="244"/>
        <v>выходной</v>
      </c>
      <c r="AJ442" s="159" t="e">
        <f>HLOOKUP(SEARCH("5",$M442)-1,$Q$3:$V442,$P442+1,FALSE)</f>
        <v>#VALUE!</v>
      </c>
      <c r="AK442" s="161" t="e">
        <f t="shared" si="245"/>
        <v>#VALUE!</v>
      </c>
      <c r="AL442" s="161" t="e">
        <f t="shared" si="246"/>
        <v>#VALUE!</v>
      </c>
      <c r="AM442" s="158" t="str">
        <f t="shared" si="247"/>
        <v>выходной</v>
      </c>
      <c r="AN442" s="159" t="e">
        <f>HLOOKUP(SEARCH("6",$M442)-1,$Q$3:$V442,$P442+1,FALSE)</f>
        <v>#VALUE!</v>
      </c>
      <c r="AO442" s="161" t="e">
        <f t="shared" si="248"/>
        <v>#VALUE!</v>
      </c>
      <c r="AP442" s="161" t="e">
        <f t="shared" si="249"/>
        <v>#VALUE!</v>
      </c>
      <c r="AQ442" s="162" t="str">
        <f t="shared" si="250"/>
        <v>выходной</v>
      </c>
      <c r="AR442" s="163" t="e">
        <f>HLOOKUP(SEARCH("7",$M442)-1,$Q$3:$V442,$P442+1,FALSE)</f>
        <v>#VALUE!</v>
      </c>
      <c r="AS442" s="164" t="str">
        <f t="shared" si="251"/>
        <v>выходной</v>
      </c>
      <c r="AT442" s="142"/>
      <c r="AU442" s="11" t="str">
        <f>IF(ISERROR(VLOOKUP(B442,'РЕОРГ 2008'!$A:$B,2,FALSE)),"",VLOOKUP(B442,'РЕОРГ 2008'!$A:$B,2,FALSE))</f>
        <v/>
      </c>
      <c r="AV442" s="12" t="str">
        <f t="shared" si="224"/>
        <v>Опер.касса №4354/075</v>
      </c>
      <c r="AW442" s="31" t="e">
        <f>LEFT(#REF!,2)</f>
        <v>#REF!</v>
      </c>
      <c r="AX442" s="12" t="str">
        <f t="shared" si="230"/>
        <v>4354/075</v>
      </c>
      <c r="AZ442" t="str">
        <f>IF(ISERROR(VLOOKUP(B442,'РЕОРГ 01.08.2009'!$A:$B,2,FALSE)),"",VLOOKUP(B442,'РЕОРГ 01.08.2009'!$A:$B,2,FALSE))</f>
        <v/>
      </c>
      <c r="BA442" s="12" t="str">
        <f t="shared" si="225"/>
        <v>Опер.касса №4354/075</v>
      </c>
      <c r="BB442" t="e">
        <f>LEFT(#REF!,2)</f>
        <v>#REF!</v>
      </c>
      <c r="BC442" s="12" t="str">
        <f t="shared" si="231"/>
        <v>4354/075</v>
      </c>
      <c r="BE442" t="str">
        <f>IF(ISERROR(VLOOKUP(B442,'РЕОРГ 01.10.2009'!A:C,3,FALSE)),"",VLOOKUP(B442,'РЕОРГ 01.10.2009'!A:C,3,FALSE))</f>
        <v/>
      </c>
      <c r="BF442" s="12" t="str">
        <f t="shared" si="226"/>
        <v>Опер.касса №4354/075</v>
      </c>
      <c r="BG442" t="e">
        <f>LEFT(#REF!,2)</f>
        <v>#REF!</v>
      </c>
      <c r="BH442" s="12" t="str">
        <f t="shared" si="232"/>
        <v>4354/075</v>
      </c>
      <c r="BJ442" t="str">
        <f>IF(ISERROR(VLOOKUP($B442,'РЕОРГ 01.05.2010'!A:B,2,FALSE)),"",VLOOKUP($B442,'РЕОРГ 01.05.2010'!A:B,2,FALSE))</f>
        <v/>
      </c>
      <c r="BK442" s="12" t="str">
        <f t="shared" si="227"/>
        <v>Опер.касса №4354/075</v>
      </c>
      <c r="BL442" t="e">
        <f>LEFT(#REF!,2)</f>
        <v>#REF!</v>
      </c>
      <c r="BM442" s="12" t="str">
        <f t="shared" si="233"/>
        <v>4354/075</v>
      </c>
      <c r="BO442" t="str">
        <f>IF(ISERROR(VLOOKUP($B442,'РЕОРГ 01.08.2010'!A:B,2,FALSE)),"",VLOOKUP($B442,'РЕОРГ 01.08.2010'!A:B,2,FALSE))</f>
        <v/>
      </c>
      <c r="BP442" s="12" t="str">
        <f t="shared" si="228"/>
        <v>Опер.касса №4354/075</v>
      </c>
      <c r="BQ442" t="e">
        <f>LEFT(#REF!,2)</f>
        <v>#REF!</v>
      </c>
      <c r="BR442" s="12" t="str">
        <f t="shared" si="234"/>
        <v>4354/075</v>
      </c>
    </row>
    <row r="443" spans="1:70" ht="12.75" customHeight="1">
      <c r="A443" t="str">
        <f t="shared" si="229"/>
        <v>4354/076</v>
      </c>
      <c r="B443" s="133">
        <v>516</v>
      </c>
      <c r="C443" s="1" t="s">
        <v>476</v>
      </c>
      <c r="D443" s="32" t="s">
        <v>7017</v>
      </c>
      <c r="E443" s="1" t="s">
        <v>477</v>
      </c>
      <c r="F443" s="1" t="s">
        <v>4493</v>
      </c>
      <c r="G443" s="1" t="s">
        <v>478</v>
      </c>
      <c r="H443" s="1" t="s">
        <v>479</v>
      </c>
      <c r="I443" s="1" t="s">
        <v>1769</v>
      </c>
      <c r="J443" s="1"/>
      <c r="K443" s="1">
        <v>13</v>
      </c>
      <c r="L443" s="32" t="s">
        <v>4049</v>
      </c>
      <c r="M443" s="8" t="s">
        <v>11771</v>
      </c>
      <c r="N443" s="2" t="s">
        <v>12098</v>
      </c>
      <c r="O443" s="173"/>
      <c r="P443" s="168">
        <f t="shared" si="258"/>
        <v>440</v>
      </c>
      <c r="Q443" s="138">
        <f t="shared" si="252"/>
        <v>12</v>
      </c>
      <c r="R443" s="138">
        <f t="shared" si="253"/>
        <v>24</v>
      </c>
      <c r="S443" s="138">
        <f t="shared" si="254"/>
        <v>36</v>
      </c>
      <c r="T443" s="138">
        <f t="shared" si="255"/>
        <v>48</v>
      </c>
      <c r="U443" s="138" t="e">
        <f t="shared" si="256"/>
        <v>#VALUE!</v>
      </c>
      <c r="V443" s="138" t="e">
        <f t="shared" si="257"/>
        <v>#VALUE!</v>
      </c>
      <c r="W443" s="158" t="str">
        <f t="shared" si="235"/>
        <v>08:00 16:00</v>
      </c>
      <c r="X443" s="159">
        <f>HLOOKUP(SEARCH("2",$M443)-1,$Q$3:$V443,$P443+1,FALSE)</f>
        <v>12</v>
      </c>
      <c r="Y443" s="160" t="str">
        <f t="shared" si="236"/>
        <v>08:00 16:00|08:00 16:00|08:00 16:00|08:00 15:00</v>
      </c>
      <c r="Z443" s="161" t="str">
        <f t="shared" si="237"/>
        <v>08:00 16:00</v>
      </c>
      <c r="AA443" s="158" t="str">
        <f t="shared" si="238"/>
        <v>08:00 16:00</v>
      </c>
      <c r="AB443" s="159">
        <f>HLOOKUP(SEARCH("3",$M443)-1,$Q$3:$V443,$P443+1,FALSE)</f>
        <v>24</v>
      </c>
      <c r="AC443" s="160" t="str">
        <f t="shared" si="239"/>
        <v>08:00 16:00|08:00 16:00|08:00 15:00</v>
      </c>
      <c r="AD443" s="161" t="str">
        <f t="shared" si="240"/>
        <v>08:00 16:00</v>
      </c>
      <c r="AE443" s="158" t="str">
        <f t="shared" si="241"/>
        <v>08:00 16:00</v>
      </c>
      <c r="AF443" s="159">
        <f>HLOOKUP(SEARCH("4",$M443)-1,$Q$3:$V443,$P443+1,FALSE)</f>
        <v>36</v>
      </c>
      <c r="AG443" s="161" t="str">
        <f t="shared" si="242"/>
        <v>08:00 16:00|08:00 15:00</v>
      </c>
      <c r="AH443" s="161" t="str">
        <f t="shared" si="243"/>
        <v>08:00 16:00</v>
      </c>
      <c r="AI443" s="158" t="str">
        <f t="shared" si="244"/>
        <v>08:00 16:00</v>
      </c>
      <c r="AJ443" s="159">
        <f>HLOOKUP(SEARCH("5",$M443)-1,$Q$3:$V443,$P443+1,FALSE)</f>
        <v>48</v>
      </c>
      <c r="AK443" s="161" t="str">
        <f t="shared" si="245"/>
        <v>08:00 15:00</v>
      </c>
      <c r="AL443" s="161" t="e">
        <f t="shared" si="246"/>
        <v>#VALUE!</v>
      </c>
      <c r="AM443" s="158" t="str">
        <f t="shared" si="247"/>
        <v>08:00 15:00</v>
      </c>
      <c r="AN443" s="159" t="e">
        <f>HLOOKUP(SEARCH("6",$M443)-1,$Q$3:$V443,$P443+1,FALSE)</f>
        <v>#VALUE!</v>
      </c>
      <c r="AO443" s="161" t="e">
        <f t="shared" si="248"/>
        <v>#VALUE!</v>
      </c>
      <c r="AP443" s="161" t="e">
        <f t="shared" si="249"/>
        <v>#VALUE!</v>
      </c>
      <c r="AQ443" s="162" t="str">
        <f t="shared" si="250"/>
        <v>выходной</v>
      </c>
      <c r="AR443" s="163" t="e">
        <f>HLOOKUP(SEARCH("7",$M443)-1,$Q$3:$V443,$P443+1,FALSE)</f>
        <v>#VALUE!</v>
      </c>
      <c r="AS443" s="164" t="str">
        <f t="shared" si="251"/>
        <v>выходной</v>
      </c>
      <c r="AT443" s="142"/>
      <c r="AU443" s="11" t="str">
        <f>IF(ISERROR(VLOOKUP(B443,'РЕОРГ 2008'!$A:$B,2,FALSE)),"",VLOOKUP(B443,'РЕОРГ 2008'!$A:$B,2,FALSE))</f>
        <v/>
      </c>
      <c r="AV443" s="12" t="str">
        <f t="shared" si="224"/>
        <v>Доп.офис №4354/076</v>
      </c>
      <c r="AW443" s="31" t="e">
        <f>LEFT(#REF!,2)</f>
        <v>#REF!</v>
      </c>
      <c r="AX443" s="12" t="str">
        <f t="shared" si="230"/>
        <v>4354/076</v>
      </c>
      <c r="AZ443" t="str">
        <f>IF(ISERROR(VLOOKUP(B443,'РЕОРГ 01.08.2009'!$A:$B,2,FALSE)),"",VLOOKUP(B443,'РЕОРГ 01.08.2009'!$A:$B,2,FALSE))</f>
        <v/>
      </c>
      <c r="BA443" s="12" t="str">
        <f t="shared" si="225"/>
        <v>Доп.офис №4354/076</v>
      </c>
      <c r="BB443" t="e">
        <f>LEFT(#REF!,2)</f>
        <v>#REF!</v>
      </c>
      <c r="BC443" s="12" t="str">
        <f t="shared" si="231"/>
        <v>4354/076</v>
      </c>
      <c r="BE443" t="str">
        <f>IF(ISERROR(VLOOKUP(B443,'РЕОРГ 01.10.2009'!A:C,3,FALSE)),"",VLOOKUP(B443,'РЕОРГ 01.10.2009'!A:C,3,FALSE))</f>
        <v/>
      </c>
      <c r="BF443" s="12" t="str">
        <f t="shared" si="226"/>
        <v>Доп.офис №4354/076</v>
      </c>
      <c r="BG443" t="e">
        <f>LEFT(#REF!,2)</f>
        <v>#REF!</v>
      </c>
      <c r="BH443" s="12" t="str">
        <f t="shared" si="232"/>
        <v>4354/076</v>
      </c>
      <c r="BJ443" t="str">
        <f>IF(ISERROR(VLOOKUP($B443,'РЕОРГ 01.05.2010'!A:B,2,FALSE)),"",VLOOKUP($B443,'РЕОРГ 01.05.2010'!A:B,2,FALSE))</f>
        <v/>
      </c>
      <c r="BK443" s="12" t="str">
        <f t="shared" si="227"/>
        <v>Доп.офис №4354/076</v>
      </c>
      <c r="BL443" t="e">
        <f>LEFT(#REF!,2)</f>
        <v>#REF!</v>
      </c>
      <c r="BM443" s="12" t="str">
        <f t="shared" si="233"/>
        <v>4354/076</v>
      </c>
      <c r="BO443" t="str">
        <f>IF(ISERROR(VLOOKUP($B443,'РЕОРГ 01.08.2010'!A:B,2,FALSE)),"",VLOOKUP($B443,'РЕОРГ 01.08.2010'!A:B,2,FALSE))</f>
        <v/>
      </c>
      <c r="BP443" s="12" t="str">
        <f t="shared" si="228"/>
        <v>Доп.офис №4354/076</v>
      </c>
      <c r="BQ443" t="e">
        <f>LEFT(#REF!,2)</f>
        <v>#REF!</v>
      </c>
      <c r="BR443" s="12" t="str">
        <f t="shared" si="234"/>
        <v>4354/076</v>
      </c>
    </row>
    <row r="444" spans="1:70" ht="12.75" customHeight="1">
      <c r="A444" t="str">
        <f t="shared" si="229"/>
        <v>4354/077</v>
      </c>
      <c r="B444" s="133">
        <v>517</v>
      </c>
      <c r="C444" s="1" t="s">
        <v>480</v>
      </c>
      <c r="D444" s="32" t="s">
        <v>1931</v>
      </c>
      <c r="E444" s="1" t="s">
        <v>481</v>
      </c>
      <c r="F444" s="1" t="s">
        <v>4493</v>
      </c>
      <c r="G444" s="1" t="s">
        <v>482</v>
      </c>
      <c r="H444" s="1" t="s">
        <v>483</v>
      </c>
      <c r="I444" s="1" t="s">
        <v>484</v>
      </c>
      <c r="J444" s="1"/>
      <c r="K444" s="1">
        <v>0.75</v>
      </c>
      <c r="L444" s="32" t="s">
        <v>4049</v>
      </c>
      <c r="M444" s="8" t="s">
        <v>11872</v>
      </c>
      <c r="N444" s="2" t="s">
        <v>12027</v>
      </c>
      <c r="O444" s="173"/>
      <c r="P444" s="168">
        <f t="shared" si="258"/>
        <v>441</v>
      </c>
      <c r="Q444" s="138">
        <f t="shared" si="252"/>
        <v>25</v>
      </c>
      <c r="R444" s="138">
        <f t="shared" si="253"/>
        <v>50</v>
      </c>
      <c r="S444" s="138">
        <f t="shared" si="254"/>
        <v>75</v>
      </c>
      <c r="T444" s="138" t="e">
        <f t="shared" si="255"/>
        <v>#VALUE!</v>
      </c>
      <c r="U444" s="138" t="e">
        <f t="shared" si="256"/>
        <v>#VALUE!</v>
      </c>
      <c r="V444" s="138" t="e">
        <f t="shared" si="257"/>
        <v>#VALUE!</v>
      </c>
      <c r="W444" s="158" t="str">
        <f t="shared" si="235"/>
        <v>08:00 15:30(12:00 13:00)</v>
      </c>
      <c r="X444" s="159">
        <f>HLOOKUP(SEARCH("2",$M444)-1,$Q$3:$V444,$P444+1,FALSE)</f>
        <v>25</v>
      </c>
      <c r="Y444" s="160" t="str">
        <f t="shared" si="236"/>
        <v>08:00 15:30(12:00 13:00)|08:00 15:30(12:00 13:00)|08:00 15:30(12:00 13:00)</v>
      </c>
      <c r="Z444" s="161" t="str">
        <f t="shared" si="237"/>
        <v>08:00 15:30(12:00 13:00)</v>
      </c>
      <c r="AA444" s="158" t="str">
        <f t="shared" si="238"/>
        <v>08:00 15:30(12:00 13:00)</v>
      </c>
      <c r="AB444" s="159">
        <f>HLOOKUP(SEARCH("3",$M444)-1,$Q$3:$V444,$P444+1,FALSE)</f>
        <v>50</v>
      </c>
      <c r="AC444" s="160" t="str">
        <f t="shared" si="239"/>
        <v>08:00 15:30(12:00 13:00)|08:00 15:30(12:00 13:00)</v>
      </c>
      <c r="AD444" s="161" t="str">
        <f t="shared" si="240"/>
        <v>08:00 15:30(12:00 13:00)</v>
      </c>
      <c r="AE444" s="158" t="str">
        <f t="shared" si="241"/>
        <v>08:00 15:30(12:00 13:00)</v>
      </c>
      <c r="AF444" s="159">
        <f>HLOOKUP(SEARCH("4",$M444)-1,$Q$3:$V444,$P444+1,FALSE)</f>
        <v>75</v>
      </c>
      <c r="AG444" s="161" t="str">
        <f t="shared" si="242"/>
        <v>08:00 15:30(12:00 13:00)</v>
      </c>
      <c r="AH444" s="161" t="e">
        <f t="shared" si="243"/>
        <v>#VALUE!</v>
      </c>
      <c r="AI444" s="158" t="str">
        <f t="shared" si="244"/>
        <v>08:00 15:30(12:00 13:00)</v>
      </c>
      <c r="AJ444" s="159" t="e">
        <f>HLOOKUP(SEARCH("5",$M444)-1,$Q$3:$V444,$P444+1,FALSE)</f>
        <v>#VALUE!</v>
      </c>
      <c r="AK444" s="161" t="e">
        <f t="shared" si="245"/>
        <v>#VALUE!</v>
      </c>
      <c r="AL444" s="161" t="e">
        <f t="shared" si="246"/>
        <v>#VALUE!</v>
      </c>
      <c r="AM444" s="158" t="str">
        <f t="shared" si="247"/>
        <v>выходной</v>
      </c>
      <c r="AN444" s="159" t="e">
        <f>HLOOKUP(SEARCH("6",$M444)-1,$Q$3:$V444,$P444+1,FALSE)</f>
        <v>#VALUE!</v>
      </c>
      <c r="AO444" s="161" t="e">
        <f t="shared" si="248"/>
        <v>#VALUE!</v>
      </c>
      <c r="AP444" s="161" t="e">
        <f t="shared" si="249"/>
        <v>#VALUE!</v>
      </c>
      <c r="AQ444" s="162" t="str">
        <f t="shared" si="250"/>
        <v>выходной</v>
      </c>
      <c r="AR444" s="163" t="e">
        <f>HLOOKUP(SEARCH("7",$M444)-1,$Q$3:$V444,$P444+1,FALSE)</f>
        <v>#VALUE!</v>
      </c>
      <c r="AS444" s="164" t="str">
        <f t="shared" si="251"/>
        <v>выходной</v>
      </c>
      <c r="AT444" s="142"/>
      <c r="AU444" s="11" t="str">
        <f>IF(ISERROR(VLOOKUP(B444,'РЕОРГ 2008'!$A:$B,2,FALSE)),"",VLOOKUP(B444,'РЕОРГ 2008'!$A:$B,2,FALSE))</f>
        <v/>
      </c>
      <c r="AV444" s="12" t="str">
        <f t="shared" si="224"/>
        <v>Опер.касса №4354/077</v>
      </c>
      <c r="AW444" s="31" t="e">
        <f>LEFT(#REF!,2)</f>
        <v>#REF!</v>
      </c>
      <c r="AX444" s="12" t="str">
        <f t="shared" si="230"/>
        <v>4354/077</v>
      </c>
      <c r="AZ444" t="str">
        <f>IF(ISERROR(VLOOKUP(B444,'РЕОРГ 01.08.2009'!$A:$B,2,FALSE)),"",VLOOKUP(B444,'РЕОРГ 01.08.2009'!$A:$B,2,FALSE))</f>
        <v/>
      </c>
      <c r="BA444" s="12" t="str">
        <f t="shared" si="225"/>
        <v>Опер.касса №4354/077</v>
      </c>
      <c r="BB444" t="e">
        <f>LEFT(#REF!,2)</f>
        <v>#REF!</v>
      </c>
      <c r="BC444" s="12" t="str">
        <f t="shared" si="231"/>
        <v>4354/077</v>
      </c>
      <c r="BE444" t="str">
        <f>IF(ISERROR(VLOOKUP(B444,'РЕОРГ 01.10.2009'!A:C,3,FALSE)),"",VLOOKUP(B444,'РЕОРГ 01.10.2009'!A:C,3,FALSE))</f>
        <v/>
      </c>
      <c r="BF444" s="12" t="str">
        <f t="shared" si="226"/>
        <v>Опер.касса №4354/077</v>
      </c>
      <c r="BG444" t="e">
        <f>LEFT(#REF!,2)</f>
        <v>#REF!</v>
      </c>
      <c r="BH444" s="12" t="str">
        <f t="shared" si="232"/>
        <v>4354/077</v>
      </c>
      <c r="BJ444" t="str">
        <f>IF(ISERROR(VLOOKUP($B444,'РЕОРГ 01.05.2010'!A:B,2,FALSE)),"",VLOOKUP($B444,'РЕОРГ 01.05.2010'!A:B,2,FALSE))</f>
        <v/>
      </c>
      <c r="BK444" s="12" t="str">
        <f t="shared" si="227"/>
        <v>Опер.касса №4354/077</v>
      </c>
      <c r="BL444" t="e">
        <f>LEFT(#REF!,2)</f>
        <v>#REF!</v>
      </c>
      <c r="BM444" s="12" t="str">
        <f t="shared" si="233"/>
        <v>4354/077</v>
      </c>
      <c r="BO444" t="str">
        <f>IF(ISERROR(VLOOKUP($B444,'РЕОРГ 01.08.2010'!A:B,2,FALSE)),"",VLOOKUP($B444,'РЕОРГ 01.08.2010'!A:B,2,FALSE))</f>
        <v/>
      </c>
      <c r="BP444" s="12" t="str">
        <f t="shared" si="228"/>
        <v>Опер.касса №4354/077</v>
      </c>
      <c r="BQ444" t="e">
        <f>LEFT(#REF!,2)</f>
        <v>#REF!</v>
      </c>
      <c r="BR444" s="12" t="str">
        <f t="shared" si="234"/>
        <v>4354/077</v>
      </c>
    </row>
    <row r="445" spans="1:70" ht="12.75" customHeight="1">
      <c r="A445" t="str">
        <f t="shared" si="229"/>
        <v>4354/078</v>
      </c>
      <c r="B445" s="133">
        <v>518</v>
      </c>
      <c r="C445" s="1" t="s">
        <v>485</v>
      </c>
      <c r="D445" s="32" t="s">
        <v>1931</v>
      </c>
      <c r="E445" s="1" t="s">
        <v>486</v>
      </c>
      <c r="F445" s="1" t="s">
        <v>4493</v>
      </c>
      <c r="G445" s="1" t="s">
        <v>487</v>
      </c>
      <c r="H445" s="1" t="s">
        <v>488</v>
      </c>
      <c r="I445" s="1" t="s">
        <v>489</v>
      </c>
      <c r="J445" s="1"/>
      <c r="K445" s="1">
        <v>0.6</v>
      </c>
      <c r="L445" s="32" t="s">
        <v>4049</v>
      </c>
      <c r="M445" s="8" t="s">
        <v>11991</v>
      </c>
      <c r="N445" s="2" t="s">
        <v>12072</v>
      </c>
      <c r="O445" s="173"/>
      <c r="P445" s="168">
        <f t="shared" si="258"/>
        <v>442</v>
      </c>
      <c r="Q445" s="138">
        <f t="shared" si="252"/>
        <v>25</v>
      </c>
      <c r="R445" s="138">
        <f t="shared" si="253"/>
        <v>50</v>
      </c>
      <c r="S445" s="138" t="e">
        <f t="shared" si="254"/>
        <v>#VALUE!</v>
      </c>
      <c r="T445" s="138" t="e">
        <f t="shared" si="255"/>
        <v>#VALUE!</v>
      </c>
      <c r="U445" s="138" t="e">
        <f t="shared" si="256"/>
        <v>#VALUE!</v>
      </c>
      <c r="V445" s="138" t="e">
        <f t="shared" si="257"/>
        <v>#VALUE!</v>
      </c>
      <c r="W445" s="158" t="str">
        <f t="shared" si="235"/>
        <v>08:00 16:00(12:00 13:00)</v>
      </c>
      <c r="X445" s="159" t="e">
        <f>HLOOKUP(SEARCH("2",$M445)-1,$Q$3:$V445,$P445+1,FALSE)</f>
        <v>#VALUE!</v>
      </c>
      <c r="Y445" s="160" t="e">
        <f t="shared" si="236"/>
        <v>#VALUE!</v>
      </c>
      <c r="Z445" s="161" t="e">
        <f t="shared" si="237"/>
        <v>#VALUE!</v>
      </c>
      <c r="AA445" s="158" t="str">
        <f t="shared" si="238"/>
        <v>выходной</v>
      </c>
      <c r="AB445" s="159">
        <f>HLOOKUP(SEARCH("3",$M445)-1,$Q$3:$V445,$P445+1,FALSE)</f>
        <v>25</v>
      </c>
      <c r="AC445" s="160" t="str">
        <f t="shared" si="239"/>
        <v>08:00 16:00(12:00 13:00)|08:00 16:00(12:00 13:00)</v>
      </c>
      <c r="AD445" s="161" t="str">
        <f t="shared" si="240"/>
        <v>08:00 16:00(12:00 13:00)</v>
      </c>
      <c r="AE445" s="158" t="str">
        <f t="shared" si="241"/>
        <v>08:00 16:00(12:00 13:00)</v>
      </c>
      <c r="AF445" s="159" t="e">
        <f>HLOOKUP(SEARCH("4",$M445)-1,$Q$3:$V445,$P445+1,FALSE)</f>
        <v>#VALUE!</v>
      </c>
      <c r="AG445" s="161" t="e">
        <f t="shared" si="242"/>
        <v>#VALUE!</v>
      </c>
      <c r="AH445" s="161" t="e">
        <f t="shared" si="243"/>
        <v>#VALUE!</v>
      </c>
      <c r="AI445" s="158" t="str">
        <f t="shared" si="244"/>
        <v>выходной</v>
      </c>
      <c r="AJ445" s="159">
        <f>HLOOKUP(SEARCH("5",$M445)-1,$Q$3:$V445,$P445+1,FALSE)</f>
        <v>50</v>
      </c>
      <c r="AK445" s="161" t="str">
        <f t="shared" si="245"/>
        <v>08:00 16:00(12:00 13:00)</v>
      </c>
      <c r="AL445" s="161" t="e">
        <f t="shared" si="246"/>
        <v>#VALUE!</v>
      </c>
      <c r="AM445" s="158" t="str">
        <f t="shared" si="247"/>
        <v>08:00 16:00(12:00 13:00)</v>
      </c>
      <c r="AN445" s="159" t="e">
        <f>HLOOKUP(SEARCH("6",$M445)-1,$Q$3:$V445,$P445+1,FALSE)</f>
        <v>#VALUE!</v>
      </c>
      <c r="AO445" s="161" t="e">
        <f t="shared" si="248"/>
        <v>#VALUE!</v>
      </c>
      <c r="AP445" s="161" t="e">
        <f t="shared" si="249"/>
        <v>#VALUE!</v>
      </c>
      <c r="AQ445" s="162" t="str">
        <f t="shared" si="250"/>
        <v>выходной</v>
      </c>
      <c r="AR445" s="163" t="e">
        <f>HLOOKUP(SEARCH("7",$M445)-1,$Q$3:$V445,$P445+1,FALSE)</f>
        <v>#VALUE!</v>
      </c>
      <c r="AS445" s="164" t="str">
        <f t="shared" si="251"/>
        <v>выходной</v>
      </c>
      <c r="AT445" s="142"/>
      <c r="AU445" s="11" t="str">
        <f>IF(ISERROR(VLOOKUP(B445,'РЕОРГ 2008'!$A:$B,2,FALSE)),"",VLOOKUP(B445,'РЕОРГ 2008'!$A:$B,2,FALSE))</f>
        <v/>
      </c>
      <c r="AV445" s="12" t="str">
        <f t="shared" si="224"/>
        <v>Опер.касса №4354/078</v>
      </c>
      <c r="AW445" s="31" t="e">
        <f>LEFT(#REF!,2)</f>
        <v>#REF!</v>
      </c>
      <c r="AX445" s="12" t="str">
        <f t="shared" si="230"/>
        <v>4354/078</v>
      </c>
      <c r="AZ445" t="str">
        <f>IF(ISERROR(VLOOKUP(B445,'РЕОРГ 01.08.2009'!$A:$B,2,FALSE)),"",VLOOKUP(B445,'РЕОРГ 01.08.2009'!$A:$B,2,FALSE))</f>
        <v/>
      </c>
      <c r="BA445" s="12" t="str">
        <f t="shared" si="225"/>
        <v>Опер.касса №4354/078</v>
      </c>
      <c r="BB445" t="e">
        <f>LEFT(#REF!,2)</f>
        <v>#REF!</v>
      </c>
      <c r="BC445" s="12" t="str">
        <f t="shared" si="231"/>
        <v>4354/078</v>
      </c>
      <c r="BE445" t="str">
        <f>IF(ISERROR(VLOOKUP(B445,'РЕОРГ 01.10.2009'!A:C,3,FALSE)),"",VLOOKUP(B445,'РЕОРГ 01.10.2009'!A:C,3,FALSE))</f>
        <v/>
      </c>
      <c r="BF445" s="12" t="str">
        <f t="shared" si="226"/>
        <v>Опер.касса №4354/078</v>
      </c>
      <c r="BG445" t="e">
        <f>LEFT(#REF!,2)</f>
        <v>#REF!</v>
      </c>
      <c r="BH445" s="12" t="str">
        <f t="shared" si="232"/>
        <v>4354/078</v>
      </c>
      <c r="BJ445" t="str">
        <f>IF(ISERROR(VLOOKUP($B445,'РЕОРГ 01.05.2010'!A:B,2,FALSE)),"",VLOOKUP($B445,'РЕОРГ 01.05.2010'!A:B,2,FALSE))</f>
        <v/>
      </c>
      <c r="BK445" s="12" t="str">
        <f t="shared" si="227"/>
        <v>Опер.касса №4354/078</v>
      </c>
      <c r="BL445" t="e">
        <f>LEFT(#REF!,2)</f>
        <v>#REF!</v>
      </c>
      <c r="BM445" s="12" t="str">
        <f t="shared" si="233"/>
        <v>4354/078</v>
      </c>
      <c r="BO445" t="str">
        <f>IF(ISERROR(VLOOKUP($B445,'РЕОРГ 01.08.2010'!A:B,2,FALSE)),"",VLOOKUP($B445,'РЕОРГ 01.08.2010'!A:B,2,FALSE))</f>
        <v/>
      </c>
      <c r="BP445" s="12" t="str">
        <f t="shared" si="228"/>
        <v>Опер.касса №4354/078</v>
      </c>
      <c r="BQ445" t="e">
        <f>LEFT(#REF!,2)</f>
        <v>#REF!</v>
      </c>
      <c r="BR445" s="12" t="str">
        <f t="shared" si="234"/>
        <v>4354/078</v>
      </c>
    </row>
    <row r="446" spans="1:70" ht="12.75" customHeight="1">
      <c r="A446" t="str">
        <f t="shared" si="229"/>
        <v>4354/079</v>
      </c>
      <c r="B446" s="133">
        <v>519</v>
      </c>
      <c r="C446" s="1" t="s">
        <v>490</v>
      </c>
      <c r="D446" s="32" t="s">
        <v>1931</v>
      </c>
      <c r="E446" s="1" t="s">
        <v>491</v>
      </c>
      <c r="F446" s="1" t="s">
        <v>4493</v>
      </c>
      <c r="G446" s="1" t="s">
        <v>492</v>
      </c>
      <c r="H446" s="1" t="s">
        <v>493</v>
      </c>
      <c r="I446" s="1" t="s">
        <v>494</v>
      </c>
      <c r="J446" s="1"/>
      <c r="K446" s="1">
        <v>0.4</v>
      </c>
      <c r="L446" s="32" t="s">
        <v>4049</v>
      </c>
      <c r="M446" s="8" t="s">
        <v>11855</v>
      </c>
      <c r="N446" s="2" t="s">
        <v>12028</v>
      </c>
      <c r="O446" s="173"/>
      <c r="P446" s="168">
        <f t="shared" si="258"/>
        <v>443</v>
      </c>
      <c r="Q446" s="138">
        <f t="shared" si="252"/>
        <v>25</v>
      </c>
      <c r="R446" s="138" t="e">
        <f t="shared" si="253"/>
        <v>#VALUE!</v>
      </c>
      <c r="S446" s="138" t="e">
        <f t="shared" si="254"/>
        <v>#VALUE!</v>
      </c>
      <c r="T446" s="138" t="e">
        <f t="shared" si="255"/>
        <v>#VALUE!</v>
      </c>
      <c r="U446" s="138" t="e">
        <f t="shared" si="256"/>
        <v>#VALUE!</v>
      </c>
      <c r="V446" s="138" t="e">
        <f t="shared" si="257"/>
        <v>#VALUE!</v>
      </c>
      <c r="W446" s="158" t="str">
        <f t="shared" si="235"/>
        <v>выходной</v>
      </c>
      <c r="X446" s="159" t="e">
        <f>HLOOKUP(SEARCH("2",$M446)-1,$Q$3:$V446,$P446+1,FALSE)</f>
        <v>#VALUE!</v>
      </c>
      <c r="Y446" s="160" t="e">
        <f t="shared" si="236"/>
        <v>#VALUE!</v>
      </c>
      <c r="Z446" s="161" t="e">
        <f t="shared" si="237"/>
        <v>#VALUE!</v>
      </c>
      <c r="AA446" s="158" t="str">
        <f t="shared" si="238"/>
        <v>выходной</v>
      </c>
      <c r="AB446" s="159" t="e">
        <f>HLOOKUP(SEARCH("3",$M446)-1,$Q$3:$V446,$P446+1,FALSE)</f>
        <v>#N/A</v>
      </c>
      <c r="AC446" s="160" t="str">
        <f t="shared" si="239"/>
        <v>08:00 16:00(12:00 13:00)</v>
      </c>
      <c r="AD446" s="161" t="e">
        <f t="shared" si="240"/>
        <v>#VALUE!</v>
      </c>
      <c r="AE446" s="158" t="str">
        <f t="shared" si="241"/>
        <v>08:00 16:00(12:00 13:00)</v>
      </c>
      <c r="AF446" s="159" t="e">
        <f>HLOOKUP(SEARCH("4",$M446)-1,$Q$3:$V446,$P446+1,FALSE)</f>
        <v>#VALUE!</v>
      </c>
      <c r="AG446" s="161" t="e">
        <f t="shared" si="242"/>
        <v>#VALUE!</v>
      </c>
      <c r="AH446" s="161" t="e">
        <f t="shared" si="243"/>
        <v>#VALUE!</v>
      </c>
      <c r="AI446" s="158" t="str">
        <f t="shared" si="244"/>
        <v>выходной</v>
      </c>
      <c r="AJ446" s="159">
        <f>HLOOKUP(SEARCH("5",$M446)-1,$Q$3:$V446,$P446+1,FALSE)</f>
        <v>25</v>
      </c>
      <c r="AK446" s="161" t="str">
        <f t="shared" si="245"/>
        <v>08:00 16:00(12:00 13:00)</v>
      </c>
      <c r="AL446" s="161" t="e">
        <f t="shared" si="246"/>
        <v>#VALUE!</v>
      </c>
      <c r="AM446" s="158" t="str">
        <f t="shared" si="247"/>
        <v>08:00 16:00(12:00 13:00)</v>
      </c>
      <c r="AN446" s="159" t="e">
        <f>HLOOKUP(SEARCH("6",$M446)-1,$Q$3:$V446,$P446+1,FALSE)</f>
        <v>#VALUE!</v>
      </c>
      <c r="AO446" s="161" t="e">
        <f t="shared" si="248"/>
        <v>#VALUE!</v>
      </c>
      <c r="AP446" s="161" t="e">
        <f t="shared" si="249"/>
        <v>#VALUE!</v>
      </c>
      <c r="AQ446" s="162" t="str">
        <f t="shared" si="250"/>
        <v>выходной</v>
      </c>
      <c r="AR446" s="163" t="e">
        <f>HLOOKUP(SEARCH("7",$M446)-1,$Q$3:$V446,$P446+1,FALSE)</f>
        <v>#VALUE!</v>
      </c>
      <c r="AS446" s="164" t="str">
        <f t="shared" si="251"/>
        <v>выходной</v>
      </c>
      <c r="AT446" s="142"/>
      <c r="AU446" s="11" t="str">
        <f>IF(ISERROR(VLOOKUP(B446,'РЕОРГ 2008'!$A:$B,2,FALSE)),"",VLOOKUP(B446,'РЕОРГ 2008'!$A:$B,2,FALSE))</f>
        <v/>
      </c>
      <c r="AV446" s="12" t="str">
        <f t="shared" ref="AV446:AV509" si="259">IF(AND(BA446&lt;&gt;"",AU446=""),BA446,IF(AU446="",$C446,AU446))</f>
        <v>Опер.касса №4354/079</v>
      </c>
      <c r="AW446" s="31" t="e">
        <f>LEFT(#REF!,2)</f>
        <v>#REF!</v>
      </c>
      <c r="AX446" s="12" t="str">
        <f t="shared" si="230"/>
        <v>4354/079</v>
      </c>
      <c r="AZ446" t="str">
        <f>IF(ISERROR(VLOOKUP(B446,'РЕОРГ 01.08.2009'!$A:$B,2,FALSE)),"",VLOOKUP(B446,'РЕОРГ 01.08.2009'!$A:$B,2,FALSE))</f>
        <v/>
      </c>
      <c r="BA446" s="12" t="str">
        <f t="shared" ref="BA446:BA509" si="260">IF(AND(BF446&lt;&gt;"",AZ446=""),BF446,IF(AZ446="",$C446,AZ446))</f>
        <v>Опер.касса №4354/079</v>
      </c>
      <c r="BB446" t="e">
        <f>LEFT(#REF!,2)</f>
        <v>#REF!</v>
      </c>
      <c r="BC446" s="12" t="str">
        <f t="shared" si="231"/>
        <v>4354/079</v>
      </c>
      <c r="BE446" t="str">
        <f>IF(ISERROR(VLOOKUP(B446,'РЕОРГ 01.10.2009'!A:C,3,FALSE)),"",VLOOKUP(B446,'РЕОРГ 01.10.2009'!A:C,3,FALSE))</f>
        <v/>
      </c>
      <c r="BF446" s="12" t="str">
        <f t="shared" ref="BF446:BF509" si="261">IF(AND(BK446&lt;&gt;"",BE446=""),BK446,IF(BE446="",$C446,BE446))</f>
        <v>Опер.касса №4354/079</v>
      </c>
      <c r="BG446" t="e">
        <f>LEFT(#REF!,2)</f>
        <v>#REF!</v>
      </c>
      <c r="BH446" s="12" t="str">
        <f t="shared" si="232"/>
        <v>4354/079</v>
      </c>
      <c r="BJ446" t="str">
        <f>IF(ISERROR(VLOOKUP($B446,'РЕОРГ 01.05.2010'!A:B,2,FALSE)),"",VLOOKUP($B446,'РЕОРГ 01.05.2010'!A:B,2,FALSE))</f>
        <v/>
      </c>
      <c r="BK446" s="12" t="str">
        <f t="shared" ref="BK446:BK509" si="262">IF(AND(BP446&lt;&gt;"",BJ446=""),BP446,IF(BJ446="",$C446,BJ446))</f>
        <v>Опер.касса №4354/079</v>
      </c>
      <c r="BL446" t="e">
        <f>LEFT(#REF!,2)</f>
        <v>#REF!</v>
      </c>
      <c r="BM446" s="12" t="str">
        <f t="shared" si="233"/>
        <v>4354/079</v>
      </c>
      <c r="BO446" t="str">
        <f>IF(ISERROR(VLOOKUP($B446,'РЕОРГ 01.08.2010'!A:B,2,FALSE)),"",VLOOKUP($B446,'РЕОРГ 01.08.2010'!A:B,2,FALSE))</f>
        <v/>
      </c>
      <c r="BP446" s="12" t="str">
        <f t="shared" ref="BP446:BP509" si="263">IF(AND(BU446&lt;&gt;"",BO446=""),BU446,IF(BO446="",$C446,BO446))</f>
        <v>Опер.касса №4354/079</v>
      </c>
      <c r="BQ446" t="e">
        <f>LEFT(#REF!,2)</f>
        <v>#REF!</v>
      </c>
      <c r="BR446" s="12" t="str">
        <f t="shared" si="234"/>
        <v>4354/079</v>
      </c>
    </row>
    <row r="447" spans="1:70" ht="12.75" customHeight="1">
      <c r="A447" t="str">
        <f t="shared" ref="A447:A510" si="264">RIGHT(C447,LEN(C447)-SEARCH("№",C447))</f>
        <v>4354/08</v>
      </c>
      <c r="B447" s="133">
        <v>520</v>
      </c>
      <c r="C447" s="1" t="s">
        <v>495</v>
      </c>
      <c r="D447" s="32" t="s">
        <v>1931</v>
      </c>
      <c r="E447" s="1" t="s">
        <v>1818</v>
      </c>
      <c r="F447" s="1" t="s">
        <v>4493</v>
      </c>
      <c r="G447" s="1" t="s">
        <v>496</v>
      </c>
      <c r="H447" s="1" t="s">
        <v>497</v>
      </c>
      <c r="I447" s="1" t="s">
        <v>11233</v>
      </c>
      <c r="J447" s="1"/>
      <c r="K447" s="1">
        <v>2</v>
      </c>
      <c r="L447" s="32" t="s">
        <v>4051</v>
      </c>
      <c r="M447" s="8" t="s">
        <v>11831</v>
      </c>
      <c r="N447" s="2" t="s">
        <v>12102</v>
      </c>
      <c r="O447" s="173"/>
      <c r="P447" s="168">
        <f t="shared" si="258"/>
        <v>444</v>
      </c>
      <c r="Q447" s="138">
        <f t="shared" si="252"/>
        <v>25</v>
      </c>
      <c r="R447" s="138">
        <f t="shared" si="253"/>
        <v>50</v>
      </c>
      <c r="S447" s="138">
        <f t="shared" si="254"/>
        <v>75</v>
      </c>
      <c r="T447" s="138">
        <f t="shared" si="255"/>
        <v>100</v>
      </c>
      <c r="U447" s="138" t="e">
        <f t="shared" si="256"/>
        <v>#VALUE!</v>
      </c>
      <c r="V447" s="138" t="e">
        <f t="shared" si="257"/>
        <v>#VALUE!</v>
      </c>
      <c r="W447" s="158" t="str">
        <f t="shared" si="235"/>
        <v>выходной</v>
      </c>
      <c r="X447" s="159" t="e">
        <f>HLOOKUP(SEARCH("2",$M447)-1,$Q$3:$V447,$P447+1,FALSE)</f>
        <v>#N/A</v>
      </c>
      <c r="Y447" s="160" t="str">
        <f t="shared" si="236"/>
        <v>08:00 17:00(13:00 14:00)</v>
      </c>
      <c r="Z447" s="161" t="e">
        <f t="shared" si="237"/>
        <v>#VALUE!</v>
      </c>
      <c r="AA447" s="158" t="str">
        <f t="shared" si="238"/>
        <v>08:00 17:00(13:00 14:00)</v>
      </c>
      <c r="AB447" s="159">
        <f>HLOOKUP(SEARCH("3",$M447)-1,$Q$3:$V447,$P447+1,FALSE)</f>
        <v>25</v>
      </c>
      <c r="AC447" s="160" t="str">
        <f t="shared" si="239"/>
        <v>09:30 17:00(13:00 14:00)|08:00 16:00(13:00 14:00)|08:00 16:00(13:00 14:00)|08:00 13:00</v>
      </c>
      <c r="AD447" s="161" t="str">
        <f t="shared" si="240"/>
        <v>09:30 17:00(13:00 14:00)</v>
      </c>
      <c r="AE447" s="158" t="str">
        <f t="shared" si="241"/>
        <v>09:30 17:00(13:00 14:00)</v>
      </c>
      <c r="AF447" s="159">
        <f>HLOOKUP(SEARCH("4",$M447)-1,$Q$3:$V447,$P447+1,FALSE)</f>
        <v>50</v>
      </c>
      <c r="AG447" s="161" t="str">
        <f t="shared" si="242"/>
        <v>08:00 16:00(13:00 14:00)|08:00 16:00(13:00 14:00)|08:00 13:00</v>
      </c>
      <c r="AH447" s="161" t="str">
        <f t="shared" si="243"/>
        <v>08:00 16:00(13:00 14:00)</v>
      </c>
      <c r="AI447" s="158" t="str">
        <f t="shared" si="244"/>
        <v>08:00 16:00(13:00 14:00)</v>
      </c>
      <c r="AJ447" s="159">
        <f>HLOOKUP(SEARCH("5",$M447)-1,$Q$3:$V447,$P447+1,FALSE)</f>
        <v>75</v>
      </c>
      <c r="AK447" s="161" t="str">
        <f t="shared" si="245"/>
        <v>08:00 16:00(13:00 14:00)|08:00 13:00</v>
      </c>
      <c r="AL447" s="161" t="str">
        <f t="shared" si="246"/>
        <v>08:00 16:00(13:00 14:00)</v>
      </c>
      <c r="AM447" s="158" t="str">
        <f t="shared" si="247"/>
        <v>08:00 16:00(13:00 14:00)</v>
      </c>
      <c r="AN447" s="159">
        <f>HLOOKUP(SEARCH("6",$M447)-1,$Q$3:$V447,$P447+1,FALSE)</f>
        <v>100</v>
      </c>
      <c r="AO447" s="161" t="str">
        <f t="shared" si="248"/>
        <v>08:00 13:00</v>
      </c>
      <c r="AP447" s="161" t="e">
        <f t="shared" si="249"/>
        <v>#VALUE!</v>
      </c>
      <c r="AQ447" s="162" t="str">
        <f t="shared" si="250"/>
        <v>08:00 13:00</v>
      </c>
      <c r="AR447" s="163" t="e">
        <f>HLOOKUP(SEARCH("7",$M447)-1,$Q$3:$V447,$P447+1,FALSE)</f>
        <v>#VALUE!</v>
      </c>
      <c r="AS447" s="164" t="str">
        <f t="shared" si="251"/>
        <v>выходной</v>
      </c>
      <c r="AT447" s="142"/>
      <c r="AU447" s="11" t="str">
        <f>IF(ISERROR(VLOOKUP(B447,'РЕОРГ 2008'!$A:$B,2,FALSE)),"",VLOOKUP(B447,'РЕОРГ 2008'!$A:$B,2,FALSE))</f>
        <v/>
      </c>
      <c r="AV447" s="12" t="str">
        <f t="shared" si="259"/>
        <v>Опер.касса №4354/08</v>
      </c>
      <c r="AW447" s="31" t="e">
        <f>LEFT(#REF!,2)</f>
        <v>#REF!</v>
      </c>
      <c r="AX447" s="12" t="str">
        <f t="shared" ref="AX447:AX510" si="265">RIGHT(AV447,(LEN(AV447)-SEARCH("№",AV447)))</f>
        <v>4354/08</v>
      </c>
      <c r="AZ447" t="str">
        <f>IF(ISERROR(VLOOKUP(B447,'РЕОРГ 01.08.2009'!$A:$B,2,FALSE)),"",VLOOKUP(B447,'РЕОРГ 01.08.2009'!$A:$B,2,FALSE))</f>
        <v/>
      </c>
      <c r="BA447" s="12" t="str">
        <f t="shared" si="260"/>
        <v>Опер.касса №4354/08</v>
      </c>
      <c r="BB447" t="e">
        <f>LEFT(#REF!,2)</f>
        <v>#REF!</v>
      </c>
      <c r="BC447" s="12" t="str">
        <f t="shared" ref="BC447:BC510" si="266">RIGHT(BA447,(LEN(BA447)-SEARCH("№",BA447)))</f>
        <v>4354/08</v>
      </c>
      <c r="BE447" t="str">
        <f>IF(ISERROR(VLOOKUP(B447,'РЕОРГ 01.10.2009'!A:C,3,FALSE)),"",VLOOKUP(B447,'РЕОРГ 01.10.2009'!A:C,3,FALSE))</f>
        <v/>
      </c>
      <c r="BF447" s="12" t="str">
        <f t="shared" si="261"/>
        <v>Опер.касса №4354/08</v>
      </c>
      <c r="BG447" t="e">
        <f>LEFT(#REF!,2)</f>
        <v>#REF!</v>
      </c>
      <c r="BH447" s="12" t="str">
        <f t="shared" ref="BH447:BH510" si="267">RIGHT(BF447,(LEN(BF447)-SEARCH("№",BF447)))</f>
        <v>4354/08</v>
      </c>
      <c r="BJ447" t="str">
        <f>IF(ISERROR(VLOOKUP($B447,'РЕОРГ 01.05.2010'!A:B,2,FALSE)),"",VLOOKUP($B447,'РЕОРГ 01.05.2010'!A:B,2,FALSE))</f>
        <v/>
      </c>
      <c r="BK447" s="12" t="str">
        <f t="shared" si="262"/>
        <v>Опер.касса №4354/08</v>
      </c>
      <c r="BL447" t="e">
        <f>LEFT(#REF!,2)</f>
        <v>#REF!</v>
      </c>
      <c r="BM447" s="12" t="str">
        <f t="shared" ref="BM447:BM510" si="268">RIGHT(BK447,(LEN(BK447)-SEARCH("№",BK447)))</f>
        <v>4354/08</v>
      </c>
      <c r="BO447" t="str">
        <f>IF(ISERROR(VLOOKUP($B447,'РЕОРГ 01.08.2010'!A:B,2,FALSE)),"",VLOOKUP($B447,'РЕОРГ 01.08.2010'!A:B,2,FALSE))</f>
        <v/>
      </c>
      <c r="BP447" s="12" t="str">
        <f t="shared" si="263"/>
        <v>Опер.касса №4354/08</v>
      </c>
      <c r="BQ447" t="e">
        <f>LEFT(#REF!,2)</f>
        <v>#REF!</v>
      </c>
      <c r="BR447" s="12" t="str">
        <f t="shared" ref="BR447:BR510" si="269">RIGHT(BP447,(LEN(BP447)-SEARCH("№",BP447)))</f>
        <v>4354/08</v>
      </c>
    </row>
    <row r="448" spans="1:70" ht="12.75" customHeight="1">
      <c r="A448" t="str">
        <f t="shared" si="264"/>
        <v>4354/080</v>
      </c>
      <c r="B448" s="133">
        <v>521</v>
      </c>
      <c r="C448" s="1" t="s">
        <v>498</v>
      </c>
      <c r="D448" s="32" t="s">
        <v>1931</v>
      </c>
      <c r="E448" s="1" t="s">
        <v>499</v>
      </c>
      <c r="F448" s="1" t="s">
        <v>4493</v>
      </c>
      <c r="G448" s="1" t="s">
        <v>500</v>
      </c>
      <c r="H448" s="1" t="s">
        <v>10822</v>
      </c>
      <c r="I448" s="1" t="s">
        <v>1770</v>
      </c>
      <c r="J448" s="1"/>
      <c r="K448" s="1">
        <v>0.6</v>
      </c>
      <c r="L448" s="32" t="s">
        <v>4049</v>
      </c>
      <c r="M448" s="8" t="s">
        <v>11872</v>
      </c>
      <c r="N448" s="2" t="s">
        <v>12101</v>
      </c>
      <c r="O448" s="173"/>
      <c r="P448" s="168">
        <f t="shared" si="258"/>
        <v>445</v>
      </c>
      <c r="Q448" s="138">
        <f t="shared" si="252"/>
        <v>12</v>
      </c>
      <c r="R448" s="138">
        <f t="shared" si="253"/>
        <v>24</v>
      </c>
      <c r="S448" s="138">
        <f t="shared" si="254"/>
        <v>36</v>
      </c>
      <c r="T448" s="138" t="e">
        <f t="shared" si="255"/>
        <v>#VALUE!</v>
      </c>
      <c r="U448" s="138" t="e">
        <f t="shared" si="256"/>
        <v>#VALUE!</v>
      </c>
      <c r="V448" s="138" t="e">
        <f t="shared" si="257"/>
        <v>#VALUE!</v>
      </c>
      <c r="W448" s="158" t="str">
        <f t="shared" ref="W448:W511" si="270">IF(M448="1",N448,IF(ISERROR(SEARCH(1,M448)=1),"выходной",IF(SEARCH(1,M448)=1,LEFT(N448,Q448-1),"")))</f>
        <v>08:00 13:00</v>
      </c>
      <c r="X448" s="159">
        <f>HLOOKUP(SEARCH("2",$M448)-1,$Q$3:$V448,$P448+1,FALSE)</f>
        <v>12</v>
      </c>
      <c r="Y448" s="160" t="str">
        <f t="shared" ref="Y448:Y511" si="271">IF(M448="2",N448,IF(LEFT(M448,1)="2",LEFT(N448,Q448-1),RIGHT(N448,LEN(N448)-SEARCH("|",N448,X448))))</f>
        <v>08:00 13:00|08:00 13:00|08:00 13:00</v>
      </c>
      <c r="Z448" s="161" t="str">
        <f t="shared" ref="Z448:Z511" si="272">LEFT(Y448,SEARCH("|",Y448,1)-1)</f>
        <v>08:00 13:00</v>
      </c>
      <c r="AA448" s="158" t="str">
        <f t="shared" ref="AA448:AA511" si="273">IF(ISERROR(SEARCH(2,$M448)),"выходной",IF(LEFT($M448,1)="2",Y448,IF(RIGHT($M448,1)="2",Y448,Z448)))</f>
        <v>08:00 13:00</v>
      </c>
      <c r="AB448" s="159">
        <f>HLOOKUP(SEARCH("3",$M448)-1,$Q$3:$V448,$P448+1,FALSE)</f>
        <v>24</v>
      </c>
      <c r="AC448" s="160" t="str">
        <f t="shared" ref="AC448:AC511" si="274">IF(M448="3",N448,IF(LEFT($M448,1)="3",LEFT($N448,$Q448-1),RIGHT($N448,LEN($N448)-SEARCH("|",$N448,AB448))))</f>
        <v>08:00 13:00|08:00 13:00</v>
      </c>
      <c r="AD448" s="161" t="str">
        <f t="shared" ref="AD448:AD511" si="275">LEFT(AC448,SEARCH("|",AC448,1)-1)</f>
        <v>08:00 13:00</v>
      </c>
      <c r="AE448" s="158" t="str">
        <f t="shared" ref="AE448:AE511" si="276">IF(ISERROR(SEARCH(3,$M448)),"выходной",IF(LEFT($M448,1)="3",AC448,IF(RIGHT($M448,1)="3",AC448,AD448)))</f>
        <v>08:00 13:00</v>
      </c>
      <c r="AF448" s="159">
        <f>HLOOKUP(SEARCH("4",$M448)-1,$Q$3:$V448,$P448+1,FALSE)</f>
        <v>36</v>
      </c>
      <c r="AG448" s="161" t="str">
        <f t="shared" ref="AG448:AG511" si="277">IF(M448="4",N448,IF(LEFT($M448,1)="4",LEFT($N448,$Q448-1),RIGHT($N448,LEN($N448)-SEARCH("|",$N448,AF448))))</f>
        <v>08:00 13:00</v>
      </c>
      <c r="AH448" s="161" t="e">
        <f t="shared" ref="AH448:AH511" si="278">LEFT(AG448,SEARCH("|",AG448,1)-1)</f>
        <v>#VALUE!</v>
      </c>
      <c r="AI448" s="158" t="str">
        <f t="shared" ref="AI448:AI511" si="279">IF(ISERROR(SEARCH(4,$M448)),"выходной",IF(LEFT($M448,1)="4",AG448,IF(RIGHT($M448,1)="4",AG448,AH448)))</f>
        <v>08:00 13:00</v>
      </c>
      <c r="AJ448" s="159" t="e">
        <f>HLOOKUP(SEARCH("5",$M448)-1,$Q$3:$V448,$P448+1,FALSE)</f>
        <v>#VALUE!</v>
      </c>
      <c r="AK448" s="161" t="e">
        <f t="shared" ref="AK448:AK511" si="280">IF(M448="5",N448,IF(LEFT($M448,1)="5",LEFT($N448,$Q448-1),RIGHT($N448,LEN($N448)-SEARCH("|",$N448,AJ448))))</f>
        <v>#VALUE!</v>
      </c>
      <c r="AL448" s="161" t="e">
        <f t="shared" ref="AL448:AL511" si="281">LEFT(AK448,SEARCH("|",AK448,1)-1)</f>
        <v>#VALUE!</v>
      </c>
      <c r="AM448" s="158" t="str">
        <f t="shared" ref="AM448:AM511" si="282">IF(ISERROR(SEARCH(5,$M448)),"выходной",IF(LEFT($M448,1)="5",AK448,IF(RIGHT($M448,1)="5",AK448,AL448)))</f>
        <v>выходной</v>
      </c>
      <c r="AN448" s="159" t="e">
        <f>HLOOKUP(SEARCH("6",$M448)-1,$Q$3:$V448,$P448+1,FALSE)</f>
        <v>#VALUE!</v>
      </c>
      <c r="AO448" s="161" t="e">
        <f t="shared" ref="AO448:AO511" si="283">IF(M448="6",N448,IF(LEFT($M448,1)="6",LEFT($N448,$Q448-1),RIGHT($N448,LEN($N448)-SEARCH("|",$N448,AN448))))</f>
        <v>#VALUE!</v>
      </c>
      <c r="AP448" s="161" t="e">
        <f t="shared" ref="AP448:AP511" si="284">LEFT(AO448,SEARCH("|",AO448,1)-1)</f>
        <v>#VALUE!</v>
      </c>
      <c r="AQ448" s="162" t="str">
        <f t="shared" ref="AQ448:AQ511" si="285">IF(ISERROR(SEARCH(6,$M448)),"выходной",IF(LEFT($M448,1)="6",AO448,IF(RIGHT($M448,1)="6",AO448,AP448)))</f>
        <v>выходной</v>
      </c>
      <c r="AR448" s="163" t="e">
        <f>HLOOKUP(SEARCH("7",$M448)-1,$Q$3:$V448,$P448+1,FALSE)</f>
        <v>#VALUE!</v>
      </c>
      <c r="AS448" s="164" t="str">
        <f t="shared" ref="AS448:AS511" si="286">IF(M448=7,N448,IF(ISERROR(SEARCH(7,M448)=1),"выходной",RIGHT(N448,LEN(N448)-AR448)))</f>
        <v>выходной</v>
      </c>
      <c r="AT448" s="142"/>
      <c r="AU448" s="11" t="str">
        <f>IF(ISERROR(VLOOKUP(B448,'РЕОРГ 2008'!$A:$B,2,FALSE)),"",VLOOKUP(B448,'РЕОРГ 2008'!$A:$B,2,FALSE))</f>
        <v/>
      </c>
      <c r="AV448" s="12" t="str">
        <f t="shared" si="259"/>
        <v>Опер.касса №4354/080</v>
      </c>
      <c r="AW448" s="31" t="e">
        <f>LEFT(#REF!,2)</f>
        <v>#REF!</v>
      </c>
      <c r="AX448" s="12" t="str">
        <f t="shared" si="265"/>
        <v>4354/080</v>
      </c>
      <c r="AZ448" t="str">
        <f>IF(ISERROR(VLOOKUP(B448,'РЕОРГ 01.08.2009'!$A:$B,2,FALSE)),"",VLOOKUP(B448,'РЕОРГ 01.08.2009'!$A:$B,2,FALSE))</f>
        <v/>
      </c>
      <c r="BA448" s="12" t="str">
        <f t="shared" si="260"/>
        <v>Опер.касса №4354/080</v>
      </c>
      <c r="BB448" t="e">
        <f>LEFT(#REF!,2)</f>
        <v>#REF!</v>
      </c>
      <c r="BC448" s="12" t="str">
        <f t="shared" si="266"/>
        <v>4354/080</v>
      </c>
      <c r="BE448" t="str">
        <f>IF(ISERROR(VLOOKUP(B448,'РЕОРГ 01.10.2009'!A:C,3,FALSE)),"",VLOOKUP(B448,'РЕОРГ 01.10.2009'!A:C,3,FALSE))</f>
        <v/>
      </c>
      <c r="BF448" s="12" t="str">
        <f t="shared" si="261"/>
        <v>Опер.касса №4354/080</v>
      </c>
      <c r="BG448" t="e">
        <f>LEFT(#REF!,2)</f>
        <v>#REF!</v>
      </c>
      <c r="BH448" s="12" t="str">
        <f t="shared" si="267"/>
        <v>4354/080</v>
      </c>
      <c r="BJ448" t="str">
        <f>IF(ISERROR(VLOOKUP($B448,'РЕОРГ 01.05.2010'!A:B,2,FALSE)),"",VLOOKUP($B448,'РЕОРГ 01.05.2010'!A:B,2,FALSE))</f>
        <v/>
      </c>
      <c r="BK448" s="12" t="str">
        <f t="shared" si="262"/>
        <v>Опер.касса №4354/080</v>
      </c>
      <c r="BL448" t="e">
        <f>LEFT(#REF!,2)</f>
        <v>#REF!</v>
      </c>
      <c r="BM448" s="12" t="str">
        <f t="shared" si="268"/>
        <v>4354/080</v>
      </c>
      <c r="BO448" t="str">
        <f>IF(ISERROR(VLOOKUP($B448,'РЕОРГ 01.08.2010'!A:B,2,FALSE)),"",VLOOKUP($B448,'РЕОРГ 01.08.2010'!A:B,2,FALSE))</f>
        <v/>
      </c>
      <c r="BP448" s="12" t="str">
        <f t="shared" si="263"/>
        <v>Опер.касса №4354/080</v>
      </c>
      <c r="BQ448" t="e">
        <f>LEFT(#REF!,2)</f>
        <v>#REF!</v>
      </c>
      <c r="BR448" s="12" t="str">
        <f t="shared" si="269"/>
        <v>4354/080</v>
      </c>
    </row>
    <row r="449" spans="1:70" ht="12.75" customHeight="1">
      <c r="A449" t="str">
        <f t="shared" si="264"/>
        <v>4354/081</v>
      </c>
      <c r="B449" s="133">
        <v>2562</v>
      </c>
      <c r="C449" s="1" t="s">
        <v>4412</v>
      </c>
      <c r="D449" s="32" t="s">
        <v>1926</v>
      </c>
      <c r="E449" s="1" t="s">
        <v>1818</v>
      </c>
      <c r="F449" s="1" t="s">
        <v>4493</v>
      </c>
      <c r="G449" s="1" t="s">
        <v>316</v>
      </c>
      <c r="H449" s="1" t="s">
        <v>4413</v>
      </c>
      <c r="I449" s="1" t="s">
        <v>11662</v>
      </c>
      <c r="J449" s="1"/>
      <c r="K449" s="1">
        <v>19</v>
      </c>
      <c r="L449" s="32" t="s">
        <v>4051</v>
      </c>
      <c r="M449" s="8" t="s">
        <v>11783</v>
      </c>
      <c r="N449" s="2" t="s">
        <v>12103</v>
      </c>
      <c r="O449" s="173"/>
      <c r="P449" s="168">
        <f t="shared" si="258"/>
        <v>446</v>
      </c>
      <c r="Q449" s="138">
        <f t="shared" ref="Q449:Q512" si="287">SEARCH("|",N449,1)</f>
        <v>12</v>
      </c>
      <c r="R449" s="138">
        <f t="shared" ref="R449:R512" si="288">SEARCH("|",N449,Q449+1)</f>
        <v>24</v>
      </c>
      <c r="S449" s="138">
        <f t="shared" ref="S449:S512" si="289">SEARCH("|",N449,R449+1)</f>
        <v>36</v>
      </c>
      <c r="T449" s="138">
        <f t="shared" ref="T449:T512" si="290">SEARCH("|",N449,S449+1)</f>
        <v>48</v>
      </c>
      <c r="U449" s="138">
        <f t="shared" ref="U449:U512" si="291">SEARCH("|",N449,T449+1)</f>
        <v>60</v>
      </c>
      <c r="V449" s="138">
        <f t="shared" ref="V449:V512" si="292">SEARCH("|",N449,U449+1)</f>
        <v>72</v>
      </c>
      <c r="W449" s="158" t="str">
        <f t="shared" si="270"/>
        <v>08:00 18:00</v>
      </c>
      <c r="X449" s="159">
        <f>HLOOKUP(SEARCH("2",$M449)-1,$Q$3:$V449,$P449+1,FALSE)</f>
        <v>12</v>
      </c>
      <c r="Y449" s="160" t="str">
        <f t="shared" si="271"/>
        <v>08:00 18:00|09:00 18:00|08:00 18:00|08:00 18:00|08:00 12:00|08:00 13:00</v>
      </c>
      <c r="Z449" s="161" t="str">
        <f t="shared" si="272"/>
        <v>08:00 18:00</v>
      </c>
      <c r="AA449" s="158" t="str">
        <f t="shared" si="273"/>
        <v>08:00 18:00</v>
      </c>
      <c r="AB449" s="159">
        <f>HLOOKUP(SEARCH("3",$M449)-1,$Q$3:$V449,$P449+1,FALSE)</f>
        <v>24</v>
      </c>
      <c r="AC449" s="160" t="str">
        <f t="shared" si="274"/>
        <v>09:00 18:00|08:00 18:00|08:00 18:00|08:00 12:00|08:00 13:00</v>
      </c>
      <c r="AD449" s="161" t="str">
        <f t="shared" si="275"/>
        <v>09:00 18:00</v>
      </c>
      <c r="AE449" s="158" t="str">
        <f t="shared" si="276"/>
        <v>09:00 18:00</v>
      </c>
      <c r="AF449" s="159">
        <f>HLOOKUP(SEARCH("4",$M449)-1,$Q$3:$V449,$P449+1,FALSE)</f>
        <v>36</v>
      </c>
      <c r="AG449" s="161" t="str">
        <f t="shared" si="277"/>
        <v>08:00 18:00|08:00 18:00|08:00 12:00|08:00 13:00</v>
      </c>
      <c r="AH449" s="161" t="str">
        <f t="shared" si="278"/>
        <v>08:00 18:00</v>
      </c>
      <c r="AI449" s="158" t="str">
        <f t="shared" si="279"/>
        <v>08:00 18:00</v>
      </c>
      <c r="AJ449" s="159">
        <f>HLOOKUP(SEARCH("5",$M449)-1,$Q$3:$V449,$P449+1,FALSE)</f>
        <v>48</v>
      </c>
      <c r="AK449" s="161" t="str">
        <f t="shared" si="280"/>
        <v>08:00 18:00|08:00 12:00|08:00 13:00</v>
      </c>
      <c r="AL449" s="161" t="str">
        <f t="shared" si="281"/>
        <v>08:00 18:00</v>
      </c>
      <c r="AM449" s="158" t="str">
        <f t="shared" si="282"/>
        <v>08:00 18:00</v>
      </c>
      <c r="AN449" s="159">
        <f>HLOOKUP(SEARCH("6",$M449)-1,$Q$3:$V449,$P449+1,FALSE)</f>
        <v>60</v>
      </c>
      <c r="AO449" s="161" t="str">
        <f t="shared" si="283"/>
        <v>08:00 12:00|08:00 13:00</v>
      </c>
      <c r="AP449" s="161" t="str">
        <f t="shared" si="284"/>
        <v>08:00 12:00</v>
      </c>
      <c r="AQ449" s="162" t="str">
        <f t="shared" si="285"/>
        <v>08:00 12:00</v>
      </c>
      <c r="AR449" s="163">
        <f>HLOOKUP(SEARCH("7",$M449)-1,$Q$3:$V449,$P449+1,FALSE)</f>
        <v>72</v>
      </c>
      <c r="AS449" s="164" t="str">
        <f t="shared" si="286"/>
        <v>08:00 13:00</v>
      </c>
      <c r="AT449" s="142"/>
      <c r="AU449" s="11" t="str">
        <f>IF(ISERROR(VLOOKUP(B449,'РЕОРГ 2008'!$A:$B,2,FALSE)),"",VLOOKUP(B449,'РЕОРГ 2008'!$A:$B,2,FALSE))</f>
        <v/>
      </c>
      <c r="AV449" s="12" t="str">
        <f t="shared" si="259"/>
        <v>Доп.офис №4354/081</v>
      </c>
      <c r="AW449" s="31" t="e">
        <f>LEFT(#REF!,2)</f>
        <v>#REF!</v>
      </c>
      <c r="AX449" s="12" t="str">
        <f t="shared" si="265"/>
        <v>4354/081</v>
      </c>
      <c r="AZ449" t="str">
        <f>IF(ISERROR(VLOOKUP(B449,'РЕОРГ 01.08.2009'!$A:$B,2,FALSE)),"",VLOOKUP(B449,'РЕОРГ 01.08.2009'!$A:$B,2,FALSE))</f>
        <v/>
      </c>
      <c r="BA449" s="12" t="str">
        <f t="shared" si="260"/>
        <v>Доп.офис №4354/081</v>
      </c>
      <c r="BB449" t="e">
        <f>LEFT(#REF!,2)</f>
        <v>#REF!</v>
      </c>
      <c r="BC449" s="12" t="str">
        <f t="shared" si="266"/>
        <v>4354/081</v>
      </c>
      <c r="BE449" t="str">
        <f>IF(ISERROR(VLOOKUP(B449,'РЕОРГ 01.10.2009'!A:C,3,FALSE)),"",VLOOKUP(B449,'РЕОРГ 01.10.2009'!A:C,3,FALSE))</f>
        <v/>
      </c>
      <c r="BF449" s="12" t="str">
        <f t="shared" si="261"/>
        <v>Доп.офис №4354/081</v>
      </c>
      <c r="BG449" t="e">
        <f>LEFT(#REF!,2)</f>
        <v>#REF!</v>
      </c>
      <c r="BH449" s="12" t="str">
        <f t="shared" si="267"/>
        <v>4354/081</v>
      </c>
      <c r="BJ449" t="str">
        <f>IF(ISERROR(VLOOKUP($B449,'РЕОРГ 01.05.2010'!A:B,2,FALSE)),"",VLOOKUP($B449,'РЕОРГ 01.05.2010'!A:B,2,FALSE))</f>
        <v/>
      </c>
      <c r="BK449" s="12" t="str">
        <f t="shared" si="262"/>
        <v>Доп.офис №4354/081</v>
      </c>
      <c r="BL449" t="e">
        <f>LEFT(#REF!,2)</f>
        <v>#REF!</v>
      </c>
      <c r="BM449" s="12" t="str">
        <f t="shared" si="268"/>
        <v>4354/081</v>
      </c>
      <c r="BO449" t="str">
        <f>IF(ISERROR(VLOOKUP($B449,'РЕОРГ 01.08.2010'!A:B,2,FALSE)),"",VLOOKUP($B449,'РЕОРГ 01.08.2010'!A:B,2,FALSE))</f>
        <v/>
      </c>
      <c r="BP449" s="12" t="str">
        <f t="shared" si="263"/>
        <v>Доп.офис №4354/081</v>
      </c>
      <c r="BQ449" t="e">
        <f>LEFT(#REF!,2)</f>
        <v>#REF!</v>
      </c>
      <c r="BR449" s="12" t="str">
        <f t="shared" si="269"/>
        <v>4354/081</v>
      </c>
    </row>
    <row r="450" spans="1:70" ht="12.75" customHeight="1">
      <c r="A450" t="str">
        <f t="shared" si="264"/>
        <v>4354/082</v>
      </c>
      <c r="B450" s="133">
        <v>2589</v>
      </c>
      <c r="C450" s="1" t="s">
        <v>11408</v>
      </c>
      <c r="D450" s="32" t="s">
        <v>11368</v>
      </c>
      <c r="E450" s="1" t="s">
        <v>1818</v>
      </c>
      <c r="F450" s="1" t="s">
        <v>4493</v>
      </c>
      <c r="G450" s="1" t="s">
        <v>1819</v>
      </c>
      <c r="H450" s="1" t="s">
        <v>11409</v>
      </c>
      <c r="I450" s="1" t="s">
        <v>11410</v>
      </c>
      <c r="J450" s="1"/>
      <c r="K450" s="1">
        <v>5</v>
      </c>
      <c r="L450" s="32" t="s">
        <v>4051</v>
      </c>
      <c r="M450" s="8" t="s">
        <v>11771</v>
      </c>
      <c r="N450" s="2" t="s">
        <v>11801</v>
      </c>
      <c r="O450" s="173"/>
      <c r="P450" s="168">
        <f t="shared" si="258"/>
        <v>447</v>
      </c>
      <c r="Q450" s="138">
        <f t="shared" si="287"/>
        <v>25</v>
      </c>
      <c r="R450" s="138">
        <f t="shared" si="288"/>
        <v>50</v>
      </c>
      <c r="S450" s="138">
        <f t="shared" si="289"/>
        <v>75</v>
      </c>
      <c r="T450" s="138">
        <f t="shared" si="290"/>
        <v>100</v>
      </c>
      <c r="U450" s="138" t="e">
        <f t="shared" si="291"/>
        <v>#VALUE!</v>
      </c>
      <c r="V450" s="138" t="e">
        <f t="shared" si="292"/>
        <v>#VALUE!</v>
      </c>
      <c r="W450" s="158" t="str">
        <f t="shared" si="270"/>
        <v>08:00 17:00(13:00 14:00)</v>
      </c>
      <c r="X450" s="159">
        <f>HLOOKUP(SEARCH("2",$M450)-1,$Q$3:$V450,$P450+1,FALSE)</f>
        <v>25</v>
      </c>
      <c r="Y450" s="160" t="str">
        <f t="shared" si="271"/>
        <v>08:00 17:00(13:00 14:00)|08:00 17:00(13:00 14:00)|08:00 17:00(13:00 14:00)|08:00 17:00(13:00 14:00)</v>
      </c>
      <c r="Z450" s="161" t="str">
        <f t="shared" si="272"/>
        <v>08:00 17:00(13:00 14:00)</v>
      </c>
      <c r="AA450" s="158" t="str">
        <f t="shared" si="273"/>
        <v>08:00 17:00(13:00 14:00)</v>
      </c>
      <c r="AB450" s="159">
        <f>HLOOKUP(SEARCH("3",$M450)-1,$Q$3:$V450,$P450+1,FALSE)</f>
        <v>50</v>
      </c>
      <c r="AC450" s="160" t="str">
        <f t="shared" si="274"/>
        <v>08:00 17:00(13:00 14:00)|08:00 17:00(13:00 14:00)|08:00 17:00(13:00 14:00)</v>
      </c>
      <c r="AD450" s="161" t="str">
        <f t="shared" si="275"/>
        <v>08:00 17:00(13:00 14:00)</v>
      </c>
      <c r="AE450" s="158" t="str">
        <f t="shared" si="276"/>
        <v>08:00 17:00(13:00 14:00)</v>
      </c>
      <c r="AF450" s="159">
        <f>HLOOKUP(SEARCH("4",$M450)-1,$Q$3:$V450,$P450+1,FALSE)</f>
        <v>75</v>
      </c>
      <c r="AG450" s="161" t="str">
        <f t="shared" si="277"/>
        <v>08:00 17:00(13:00 14:00)|08:00 17:00(13:00 14:00)</v>
      </c>
      <c r="AH450" s="161" t="str">
        <f t="shared" si="278"/>
        <v>08:00 17:00(13:00 14:00)</v>
      </c>
      <c r="AI450" s="158" t="str">
        <f t="shared" si="279"/>
        <v>08:00 17:00(13:00 14:00)</v>
      </c>
      <c r="AJ450" s="159">
        <f>HLOOKUP(SEARCH("5",$M450)-1,$Q$3:$V450,$P450+1,FALSE)</f>
        <v>100</v>
      </c>
      <c r="AK450" s="161" t="str">
        <f t="shared" si="280"/>
        <v>08:00 17:00(13:00 14:00)</v>
      </c>
      <c r="AL450" s="161" t="e">
        <f t="shared" si="281"/>
        <v>#VALUE!</v>
      </c>
      <c r="AM450" s="158" t="str">
        <f t="shared" si="282"/>
        <v>08:00 17:00(13:00 14:00)</v>
      </c>
      <c r="AN450" s="159" t="e">
        <f>HLOOKUP(SEARCH("6",$M450)-1,$Q$3:$V450,$P450+1,FALSE)</f>
        <v>#VALUE!</v>
      </c>
      <c r="AO450" s="161" t="e">
        <f t="shared" si="283"/>
        <v>#VALUE!</v>
      </c>
      <c r="AP450" s="161" t="e">
        <f t="shared" si="284"/>
        <v>#VALUE!</v>
      </c>
      <c r="AQ450" s="162" t="str">
        <f t="shared" si="285"/>
        <v>выходной</v>
      </c>
      <c r="AR450" s="163" t="e">
        <f>HLOOKUP(SEARCH("7",$M450)-1,$Q$3:$V450,$P450+1,FALSE)</f>
        <v>#VALUE!</v>
      </c>
      <c r="AS450" s="164" t="str">
        <f t="shared" si="286"/>
        <v>выходной</v>
      </c>
      <c r="AT450" s="142"/>
      <c r="AU450" s="11" t="str">
        <f>IF(ISERROR(VLOOKUP(B450,'РЕОРГ 2008'!$A:$B,2,FALSE)),"",VLOOKUP(B450,'РЕОРГ 2008'!$A:$B,2,FALSE))</f>
        <v/>
      </c>
      <c r="AV450" s="12" t="str">
        <f t="shared" si="259"/>
        <v>Опер.офис №4354/082</v>
      </c>
      <c r="AW450" s="31" t="e">
        <f>LEFT(#REF!,2)</f>
        <v>#REF!</v>
      </c>
      <c r="AX450" s="12" t="str">
        <f t="shared" si="265"/>
        <v>4354/082</v>
      </c>
      <c r="AZ450" t="str">
        <f>IF(ISERROR(VLOOKUP(B450,'РЕОРГ 01.08.2009'!$A:$B,2,FALSE)),"",VLOOKUP(B450,'РЕОРГ 01.08.2009'!$A:$B,2,FALSE))</f>
        <v/>
      </c>
      <c r="BA450" s="12" t="str">
        <f t="shared" si="260"/>
        <v>Опер.офис №4354/082</v>
      </c>
      <c r="BB450" t="e">
        <f>LEFT(#REF!,2)</f>
        <v>#REF!</v>
      </c>
      <c r="BC450" s="12" t="str">
        <f t="shared" si="266"/>
        <v>4354/082</v>
      </c>
      <c r="BE450" t="str">
        <f>IF(ISERROR(VLOOKUP(B450,'РЕОРГ 01.10.2009'!A:C,3,FALSE)),"",VLOOKUP(B450,'РЕОРГ 01.10.2009'!A:C,3,FALSE))</f>
        <v/>
      </c>
      <c r="BF450" s="12" t="str">
        <f t="shared" si="261"/>
        <v>Опер.офис №4354/082</v>
      </c>
      <c r="BG450" t="e">
        <f>LEFT(#REF!,2)</f>
        <v>#REF!</v>
      </c>
      <c r="BH450" s="12" t="str">
        <f t="shared" si="267"/>
        <v>4354/082</v>
      </c>
      <c r="BJ450" t="str">
        <f>IF(ISERROR(VLOOKUP($B450,'РЕОРГ 01.05.2010'!A:B,2,FALSE)),"",VLOOKUP($B450,'РЕОРГ 01.05.2010'!A:B,2,FALSE))</f>
        <v/>
      </c>
      <c r="BK450" s="12" t="str">
        <f t="shared" si="262"/>
        <v>Опер.офис №4354/082</v>
      </c>
      <c r="BL450" t="e">
        <f>LEFT(#REF!,2)</f>
        <v>#REF!</v>
      </c>
      <c r="BM450" s="12" t="str">
        <f t="shared" si="268"/>
        <v>4354/082</v>
      </c>
      <c r="BO450" t="str">
        <f>IF(ISERROR(VLOOKUP($B450,'РЕОРГ 01.08.2010'!A:B,2,FALSE)),"",VLOOKUP($B450,'РЕОРГ 01.08.2010'!A:B,2,FALSE))</f>
        <v/>
      </c>
      <c r="BP450" s="12" t="str">
        <f t="shared" si="263"/>
        <v>Опер.офис №4354/082</v>
      </c>
      <c r="BQ450" t="e">
        <f>LEFT(#REF!,2)</f>
        <v>#REF!</v>
      </c>
      <c r="BR450" s="12" t="str">
        <f t="shared" si="269"/>
        <v>4354/082</v>
      </c>
    </row>
    <row r="451" spans="1:70" ht="12.75" customHeight="1">
      <c r="A451" t="str">
        <f t="shared" si="264"/>
        <v>4354/09</v>
      </c>
      <c r="B451" s="133">
        <v>522</v>
      </c>
      <c r="C451" s="1" t="s">
        <v>628</v>
      </c>
      <c r="D451" s="32" t="s">
        <v>1931</v>
      </c>
      <c r="E451" s="1" t="s">
        <v>629</v>
      </c>
      <c r="F451" s="1" t="s">
        <v>4493</v>
      </c>
      <c r="G451" s="1" t="s">
        <v>630</v>
      </c>
      <c r="H451" s="1" t="s">
        <v>631</v>
      </c>
      <c r="I451" s="1" t="s">
        <v>632</v>
      </c>
      <c r="J451" s="1"/>
      <c r="K451" s="1">
        <v>0.3</v>
      </c>
      <c r="L451" s="32" t="s">
        <v>4049</v>
      </c>
      <c r="M451" s="8" t="s">
        <v>11886</v>
      </c>
      <c r="N451" s="2" t="s">
        <v>12089</v>
      </c>
      <c r="O451" s="173"/>
      <c r="P451" s="168">
        <f t="shared" si="258"/>
        <v>448</v>
      </c>
      <c r="Q451" s="138">
        <f t="shared" si="287"/>
        <v>12</v>
      </c>
      <c r="R451" s="138" t="e">
        <f t="shared" si="288"/>
        <v>#VALUE!</v>
      </c>
      <c r="S451" s="138" t="e">
        <f t="shared" si="289"/>
        <v>#VALUE!</v>
      </c>
      <c r="T451" s="138" t="e">
        <f t="shared" si="290"/>
        <v>#VALUE!</v>
      </c>
      <c r="U451" s="138" t="e">
        <f t="shared" si="291"/>
        <v>#VALUE!</v>
      </c>
      <c r="V451" s="138" t="e">
        <f t="shared" si="292"/>
        <v>#VALUE!</v>
      </c>
      <c r="W451" s="158" t="str">
        <f t="shared" si="270"/>
        <v>выходной</v>
      </c>
      <c r="X451" s="159" t="e">
        <f>HLOOKUP(SEARCH("2",$M451)-1,$Q$3:$V451,$P451+1,FALSE)</f>
        <v>#VALUE!</v>
      </c>
      <c r="Y451" s="160" t="e">
        <f t="shared" si="271"/>
        <v>#VALUE!</v>
      </c>
      <c r="Z451" s="161" t="e">
        <f t="shared" si="272"/>
        <v>#VALUE!</v>
      </c>
      <c r="AA451" s="158" t="str">
        <f t="shared" si="273"/>
        <v>выходной</v>
      </c>
      <c r="AB451" s="159" t="e">
        <f>HLOOKUP(SEARCH("3",$M451)-1,$Q$3:$V451,$P451+1,FALSE)</f>
        <v>#N/A</v>
      </c>
      <c r="AC451" s="160" t="str">
        <f t="shared" si="274"/>
        <v>08:00 13:00</v>
      </c>
      <c r="AD451" s="161" t="e">
        <f t="shared" si="275"/>
        <v>#VALUE!</v>
      </c>
      <c r="AE451" s="158" t="str">
        <f t="shared" si="276"/>
        <v>08:00 13:00</v>
      </c>
      <c r="AF451" s="159">
        <f>HLOOKUP(SEARCH("4",$M451)-1,$Q$3:$V451,$P451+1,FALSE)</f>
        <v>12</v>
      </c>
      <c r="AG451" s="161" t="str">
        <f t="shared" si="277"/>
        <v>08:00 13:00</v>
      </c>
      <c r="AH451" s="161" t="e">
        <f t="shared" si="278"/>
        <v>#VALUE!</v>
      </c>
      <c r="AI451" s="158" t="str">
        <f t="shared" si="279"/>
        <v>08:00 13:00</v>
      </c>
      <c r="AJ451" s="159" t="e">
        <f>HLOOKUP(SEARCH("5",$M451)-1,$Q$3:$V451,$P451+1,FALSE)</f>
        <v>#VALUE!</v>
      </c>
      <c r="AK451" s="161" t="e">
        <f t="shared" si="280"/>
        <v>#VALUE!</v>
      </c>
      <c r="AL451" s="161" t="e">
        <f t="shared" si="281"/>
        <v>#VALUE!</v>
      </c>
      <c r="AM451" s="158" t="str">
        <f t="shared" si="282"/>
        <v>выходной</v>
      </c>
      <c r="AN451" s="159" t="e">
        <f>HLOOKUP(SEARCH("6",$M451)-1,$Q$3:$V451,$P451+1,FALSE)</f>
        <v>#VALUE!</v>
      </c>
      <c r="AO451" s="161" t="e">
        <f t="shared" si="283"/>
        <v>#VALUE!</v>
      </c>
      <c r="AP451" s="161" t="e">
        <f t="shared" si="284"/>
        <v>#VALUE!</v>
      </c>
      <c r="AQ451" s="162" t="str">
        <f t="shared" si="285"/>
        <v>выходной</v>
      </c>
      <c r="AR451" s="163" t="e">
        <f>HLOOKUP(SEARCH("7",$M451)-1,$Q$3:$V451,$P451+1,FALSE)</f>
        <v>#VALUE!</v>
      </c>
      <c r="AS451" s="164" t="str">
        <f t="shared" si="286"/>
        <v>выходной</v>
      </c>
      <c r="AT451" s="142"/>
      <c r="AU451" s="11" t="str">
        <f>IF(ISERROR(VLOOKUP(B451,'РЕОРГ 2008'!$A:$B,2,FALSE)),"",VLOOKUP(B451,'РЕОРГ 2008'!$A:$B,2,FALSE))</f>
        <v/>
      </c>
      <c r="AV451" s="12" t="str">
        <f t="shared" si="259"/>
        <v>Опер.касса №4354/09</v>
      </c>
      <c r="AW451" s="31" t="e">
        <f>LEFT(#REF!,2)</f>
        <v>#REF!</v>
      </c>
      <c r="AX451" s="12" t="str">
        <f t="shared" si="265"/>
        <v>4354/09</v>
      </c>
      <c r="AZ451" t="str">
        <f>IF(ISERROR(VLOOKUP(B451,'РЕОРГ 01.08.2009'!$A:$B,2,FALSE)),"",VLOOKUP(B451,'РЕОРГ 01.08.2009'!$A:$B,2,FALSE))</f>
        <v/>
      </c>
      <c r="BA451" s="12" t="str">
        <f t="shared" si="260"/>
        <v>Опер.касса №4354/09</v>
      </c>
      <c r="BB451" t="e">
        <f>LEFT(#REF!,2)</f>
        <v>#REF!</v>
      </c>
      <c r="BC451" s="12" t="str">
        <f t="shared" si="266"/>
        <v>4354/09</v>
      </c>
      <c r="BE451" t="str">
        <f>IF(ISERROR(VLOOKUP(B451,'РЕОРГ 01.10.2009'!A:C,3,FALSE)),"",VLOOKUP(B451,'РЕОРГ 01.10.2009'!A:C,3,FALSE))</f>
        <v/>
      </c>
      <c r="BF451" s="12" t="str">
        <f t="shared" si="261"/>
        <v>Опер.касса №4354/09</v>
      </c>
      <c r="BG451" t="e">
        <f>LEFT(#REF!,2)</f>
        <v>#REF!</v>
      </c>
      <c r="BH451" s="12" t="str">
        <f t="shared" si="267"/>
        <v>4354/09</v>
      </c>
      <c r="BJ451" t="str">
        <f>IF(ISERROR(VLOOKUP($B451,'РЕОРГ 01.05.2010'!A:B,2,FALSE)),"",VLOOKUP($B451,'РЕОРГ 01.05.2010'!A:B,2,FALSE))</f>
        <v/>
      </c>
      <c r="BK451" s="12" t="str">
        <f t="shared" si="262"/>
        <v>Опер.касса №4354/09</v>
      </c>
      <c r="BL451" t="e">
        <f>LEFT(#REF!,2)</f>
        <v>#REF!</v>
      </c>
      <c r="BM451" s="12" t="str">
        <f t="shared" si="268"/>
        <v>4354/09</v>
      </c>
      <c r="BO451" t="str">
        <f>IF(ISERROR(VLOOKUP($B451,'РЕОРГ 01.08.2010'!A:B,2,FALSE)),"",VLOOKUP($B451,'РЕОРГ 01.08.2010'!A:B,2,FALSE))</f>
        <v/>
      </c>
      <c r="BP451" s="12" t="str">
        <f t="shared" si="263"/>
        <v>Опер.касса №4354/09</v>
      </c>
      <c r="BQ451" t="e">
        <f>LEFT(#REF!,2)</f>
        <v>#REF!</v>
      </c>
      <c r="BR451" s="12" t="str">
        <f t="shared" si="269"/>
        <v>4354/09</v>
      </c>
    </row>
    <row r="452" spans="1:70" ht="12.75" customHeight="1">
      <c r="A452" t="str">
        <f t="shared" si="264"/>
        <v>4346</v>
      </c>
      <c r="B452" s="133">
        <v>523</v>
      </c>
      <c r="C452" s="1" t="s">
        <v>633</v>
      </c>
      <c r="D452" s="32" t="s">
        <v>4491</v>
      </c>
      <c r="E452" s="1" t="s">
        <v>634</v>
      </c>
      <c r="F452" s="1" t="s">
        <v>4493</v>
      </c>
      <c r="G452" s="1" t="s">
        <v>635</v>
      </c>
      <c r="H452" s="1" t="s">
        <v>1771</v>
      </c>
      <c r="I452" s="1" t="s">
        <v>636</v>
      </c>
      <c r="J452" s="1" t="s">
        <v>12991</v>
      </c>
      <c r="K452" s="1">
        <v>112.25</v>
      </c>
      <c r="L452" s="32" t="s">
        <v>4051</v>
      </c>
      <c r="M452" s="8" t="s">
        <v>11771</v>
      </c>
      <c r="N452" s="2" t="s">
        <v>12098</v>
      </c>
      <c r="O452" s="173"/>
      <c r="P452" s="168">
        <f t="shared" si="258"/>
        <v>449</v>
      </c>
      <c r="Q452" s="138">
        <f t="shared" si="287"/>
        <v>12</v>
      </c>
      <c r="R452" s="138">
        <f t="shared" si="288"/>
        <v>24</v>
      </c>
      <c r="S452" s="138">
        <f t="shared" si="289"/>
        <v>36</v>
      </c>
      <c r="T452" s="138">
        <f t="shared" si="290"/>
        <v>48</v>
      </c>
      <c r="U452" s="138" t="e">
        <f t="shared" si="291"/>
        <v>#VALUE!</v>
      </c>
      <c r="V452" s="138" t="e">
        <f t="shared" si="292"/>
        <v>#VALUE!</v>
      </c>
      <c r="W452" s="158" t="str">
        <f t="shared" si="270"/>
        <v>08:00 16:00</v>
      </c>
      <c r="X452" s="159">
        <f>HLOOKUP(SEARCH("2",$M452)-1,$Q$3:$V452,$P452+1,FALSE)</f>
        <v>12</v>
      </c>
      <c r="Y452" s="160" t="str">
        <f t="shared" si="271"/>
        <v>08:00 16:00|08:00 16:00|08:00 16:00|08:00 15:00</v>
      </c>
      <c r="Z452" s="161" t="str">
        <f t="shared" si="272"/>
        <v>08:00 16:00</v>
      </c>
      <c r="AA452" s="158" t="str">
        <f t="shared" si="273"/>
        <v>08:00 16:00</v>
      </c>
      <c r="AB452" s="159">
        <f>HLOOKUP(SEARCH("3",$M452)-1,$Q$3:$V452,$P452+1,FALSE)</f>
        <v>24</v>
      </c>
      <c r="AC452" s="160" t="str">
        <f t="shared" si="274"/>
        <v>08:00 16:00|08:00 16:00|08:00 15:00</v>
      </c>
      <c r="AD452" s="161" t="str">
        <f t="shared" si="275"/>
        <v>08:00 16:00</v>
      </c>
      <c r="AE452" s="158" t="str">
        <f t="shared" si="276"/>
        <v>08:00 16:00</v>
      </c>
      <c r="AF452" s="159">
        <f>HLOOKUP(SEARCH("4",$M452)-1,$Q$3:$V452,$P452+1,FALSE)</f>
        <v>36</v>
      </c>
      <c r="AG452" s="161" t="str">
        <f t="shared" si="277"/>
        <v>08:00 16:00|08:00 15:00</v>
      </c>
      <c r="AH452" s="161" t="str">
        <f t="shared" si="278"/>
        <v>08:00 16:00</v>
      </c>
      <c r="AI452" s="158" t="str">
        <f t="shared" si="279"/>
        <v>08:00 16:00</v>
      </c>
      <c r="AJ452" s="159">
        <f>HLOOKUP(SEARCH("5",$M452)-1,$Q$3:$V452,$P452+1,FALSE)</f>
        <v>48</v>
      </c>
      <c r="AK452" s="161" t="str">
        <f t="shared" si="280"/>
        <v>08:00 15:00</v>
      </c>
      <c r="AL452" s="161" t="e">
        <f t="shared" si="281"/>
        <v>#VALUE!</v>
      </c>
      <c r="AM452" s="158" t="str">
        <f t="shared" si="282"/>
        <v>08:00 15:00</v>
      </c>
      <c r="AN452" s="159" t="e">
        <f>HLOOKUP(SEARCH("6",$M452)-1,$Q$3:$V452,$P452+1,FALSE)</f>
        <v>#VALUE!</v>
      </c>
      <c r="AO452" s="161" t="e">
        <f t="shared" si="283"/>
        <v>#VALUE!</v>
      </c>
      <c r="AP452" s="161" t="e">
        <f t="shared" si="284"/>
        <v>#VALUE!</v>
      </c>
      <c r="AQ452" s="162" t="str">
        <f t="shared" si="285"/>
        <v>выходной</v>
      </c>
      <c r="AR452" s="163" t="e">
        <f>HLOOKUP(SEARCH("7",$M452)-1,$Q$3:$V452,$P452+1,FALSE)</f>
        <v>#VALUE!</v>
      </c>
      <c r="AS452" s="164" t="str">
        <f t="shared" si="286"/>
        <v>выходной</v>
      </c>
      <c r="AT452" s="142"/>
      <c r="AU452" s="11" t="str">
        <f>IF(ISERROR(VLOOKUP(B452,'РЕОРГ 2008'!$A:$B,2,FALSE)),"",VLOOKUP(B452,'РЕОРГ 2008'!$A:$B,2,FALSE))</f>
        <v/>
      </c>
      <c r="AV452" s="12" t="str">
        <f t="shared" si="259"/>
        <v>Лысковское отделение №4346</v>
      </c>
      <c r="AW452" s="31" t="e">
        <f>LEFT(#REF!,2)</f>
        <v>#REF!</v>
      </c>
      <c r="AX452" s="12" t="str">
        <f t="shared" si="265"/>
        <v>4346</v>
      </c>
      <c r="AZ452" t="str">
        <f>IF(ISERROR(VLOOKUP(B452,'РЕОРГ 01.08.2009'!$A:$B,2,FALSE)),"",VLOOKUP(B452,'РЕОРГ 01.08.2009'!$A:$B,2,FALSE))</f>
        <v/>
      </c>
      <c r="BA452" s="12" t="str">
        <f t="shared" si="260"/>
        <v>Лысковское отделение №4346</v>
      </c>
      <c r="BB452" t="e">
        <f>LEFT(#REF!,2)</f>
        <v>#REF!</v>
      </c>
      <c r="BC452" s="12" t="str">
        <f t="shared" si="266"/>
        <v>4346</v>
      </c>
      <c r="BE452" t="str">
        <f>IF(ISERROR(VLOOKUP(B452,'РЕОРГ 01.10.2009'!A:C,3,FALSE)),"",VLOOKUP(B452,'РЕОРГ 01.10.2009'!A:C,3,FALSE))</f>
        <v/>
      </c>
      <c r="BF452" s="12" t="str">
        <f t="shared" si="261"/>
        <v>Лысковское отделение №4346</v>
      </c>
      <c r="BG452" t="e">
        <f>LEFT(#REF!,2)</f>
        <v>#REF!</v>
      </c>
      <c r="BH452" s="12" t="str">
        <f t="shared" si="267"/>
        <v>4346</v>
      </c>
      <c r="BJ452" t="str">
        <f>IF(ISERROR(VLOOKUP($B452,'РЕОРГ 01.05.2010'!A:B,2,FALSE)),"",VLOOKUP($B452,'РЕОРГ 01.05.2010'!A:B,2,FALSE))</f>
        <v/>
      </c>
      <c r="BK452" s="12" t="str">
        <f t="shared" si="262"/>
        <v>Лысковское отделение №4346</v>
      </c>
      <c r="BL452" t="e">
        <f>LEFT(#REF!,2)</f>
        <v>#REF!</v>
      </c>
      <c r="BM452" s="12" t="str">
        <f t="shared" si="268"/>
        <v>4346</v>
      </c>
      <c r="BO452" t="str">
        <f>IF(ISERROR(VLOOKUP($B452,'РЕОРГ 01.08.2010'!A:B,2,FALSE)),"",VLOOKUP($B452,'РЕОРГ 01.08.2010'!A:B,2,FALSE))</f>
        <v/>
      </c>
      <c r="BP452" s="12" t="str">
        <f t="shared" si="263"/>
        <v>Лысковское отделение №4346</v>
      </c>
      <c r="BQ452" t="e">
        <f>LEFT(#REF!,2)</f>
        <v>#REF!</v>
      </c>
      <c r="BR452" s="12" t="str">
        <f t="shared" si="269"/>
        <v>4346</v>
      </c>
    </row>
    <row r="453" spans="1:70" ht="12.75" customHeight="1">
      <c r="A453" t="str">
        <f t="shared" si="264"/>
        <v>4346/027</v>
      </c>
      <c r="B453" s="133">
        <v>524</v>
      </c>
      <c r="C453" s="1" t="s">
        <v>637</v>
      </c>
      <c r="D453" s="32" t="s">
        <v>1931</v>
      </c>
      <c r="E453" s="1" t="s">
        <v>638</v>
      </c>
      <c r="F453" s="1" t="s">
        <v>4493</v>
      </c>
      <c r="G453" s="1" t="s">
        <v>501</v>
      </c>
      <c r="H453" s="1" t="s">
        <v>502</v>
      </c>
      <c r="I453" s="1" t="s">
        <v>503</v>
      </c>
      <c r="J453" s="1"/>
      <c r="K453" s="1">
        <v>0.25</v>
      </c>
      <c r="L453" s="32" t="s">
        <v>4049</v>
      </c>
      <c r="M453" s="8" t="s">
        <v>12070</v>
      </c>
      <c r="N453" s="2" t="s">
        <v>11953</v>
      </c>
      <c r="O453" s="173"/>
      <c r="P453" s="168">
        <f t="shared" ref="P453:P516" si="293">P452+1</f>
        <v>450</v>
      </c>
      <c r="Q453" s="138">
        <f t="shared" si="287"/>
        <v>12</v>
      </c>
      <c r="R453" s="138" t="e">
        <f t="shared" si="288"/>
        <v>#VALUE!</v>
      </c>
      <c r="S453" s="138" t="e">
        <f t="shared" si="289"/>
        <v>#VALUE!</v>
      </c>
      <c r="T453" s="138" t="e">
        <f t="shared" si="290"/>
        <v>#VALUE!</v>
      </c>
      <c r="U453" s="138" t="e">
        <f t="shared" si="291"/>
        <v>#VALUE!</v>
      </c>
      <c r="V453" s="138" t="e">
        <f t="shared" si="292"/>
        <v>#VALUE!</v>
      </c>
      <c r="W453" s="158" t="str">
        <f t="shared" si="270"/>
        <v>09:00 13:30</v>
      </c>
      <c r="X453" s="159" t="e">
        <f>HLOOKUP(SEARCH("2",$M453)-1,$Q$3:$V453,$P453+1,FALSE)</f>
        <v>#VALUE!</v>
      </c>
      <c r="Y453" s="160" t="e">
        <f t="shared" si="271"/>
        <v>#VALUE!</v>
      </c>
      <c r="Z453" s="161" t="e">
        <f t="shared" si="272"/>
        <v>#VALUE!</v>
      </c>
      <c r="AA453" s="158" t="str">
        <f t="shared" si="273"/>
        <v>выходной</v>
      </c>
      <c r="AB453" s="159" t="e">
        <f>HLOOKUP(SEARCH("3",$M453)-1,$Q$3:$V453,$P453+1,FALSE)</f>
        <v>#VALUE!</v>
      </c>
      <c r="AC453" s="160" t="e">
        <f t="shared" si="274"/>
        <v>#VALUE!</v>
      </c>
      <c r="AD453" s="161" t="e">
        <f t="shared" si="275"/>
        <v>#VALUE!</v>
      </c>
      <c r="AE453" s="158" t="str">
        <f t="shared" si="276"/>
        <v>выходной</v>
      </c>
      <c r="AF453" s="159" t="e">
        <f>HLOOKUP(SEARCH("4",$M453)-1,$Q$3:$V453,$P453+1,FALSE)</f>
        <v>#VALUE!</v>
      </c>
      <c r="AG453" s="161" t="e">
        <f t="shared" si="277"/>
        <v>#VALUE!</v>
      </c>
      <c r="AH453" s="161" t="e">
        <f t="shared" si="278"/>
        <v>#VALUE!</v>
      </c>
      <c r="AI453" s="158" t="str">
        <f t="shared" si="279"/>
        <v>выходной</v>
      </c>
      <c r="AJ453" s="159">
        <f>HLOOKUP(SEARCH("5",$M453)-1,$Q$3:$V453,$P453+1,FALSE)</f>
        <v>12</v>
      </c>
      <c r="AK453" s="161" t="str">
        <f t="shared" si="280"/>
        <v>09:00 13:30</v>
      </c>
      <c r="AL453" s="161" t="e">
        <f t="shared" si="281"/>
        <v>#VALUE!</v>
      </c>
      <c r="AM453" s="158" t="str">
        <f t="shared" si="282"/>
        <v>09:00 13:30</v>
      </c>
      <c r="AN453" s="159" t="e">
        <f>HLOOKUP(SEARCH("6",$M453)-1,$Q$3:$V453,$P453+1,FALSE)</f>
        <v>#VALUE!</v>
      </c>
      <c r="AO453" s="161" t="e">
        <f t="shared" si="283"/>
        <v>#VALUE!</v>
      </c>
      <c r="AP453" s="161" t="e">
        <f t="shared" si="284"/>
        <v>#VALUE!</v>
      </c>
      <c r="AQ453" s="162" t="str">
        <f t="shared" si="285"/>
        <v>выходной</v>
      </c>
      <c r="AR453" s="163" t="e">
        <f>HLOOKUP(SEARCH("7",$M453)-1,$Q$3:$V453,$P453+1,FALSE)</f>
        <v>#VALUE!</v>
      </c>
      <c r="AS453" s="164" t="str">
        <f t="shared" si="286"/>
        <v>выходной</v>
      </c>
      <c r="AT453" s="142"/>
      <c r="AU453" s="11" t="str">
        <f>IF(ISERROR(VLOOKUP(B453,'РЕОРГ 2008'!$A:$B,2,FALSE)),"",VLOOKUP(B453,'РЕОРГ 2008'!$A:$B,2,FALSE))</f>
        <v/>
      </c>
      <c r="AV453" s="12" t="str">
        <f t="shared" si="259"/>
        <v>Опер.касса №4346/027</v>
      </c>
      <c r="AW453" s="31" t="e">
        <f>LEFT(#REF!,2)</f>
        <v>#REF!</v>
      </c>
      <c r="AX453" s="12" t="str">
        <f t="shared" si="265"/>
        <v>4346/027</v>
      </c>
      <c r="AZ453" t="str">
        <f>IF(ISERROR(VLOOKUP(B453,'РЕОРГ 01.08.2009'!$A:$B,2,FALSE)),"",VLOOKUP(B453,'РЕОРГ 01.08.2009'!$A:$B,2,FALSE))</f>
        <v/>
      </c>
      <c r="BA453" s="12" t="str">
        <f t="shared" si="260"/>
        <v>Опер.касса №4346/027</v>
      </c>
      <c r="BB453" t="e">
        <f>LEFT(#REF!,2)</f>
        <v>#REF!</v>
      </c>
      <c r="BC453" s="12" t="str">
        <f t="shared" si="266"/>
        <v>4346/027</v>
      </c>
      <c r="BE453" t="str">
        <f>IF(ISERROR(VLOOKUP(B453,'РЕОРГ 01.10.2009'!A:C,3,FALSE)),"",VLOOKUP(B453,'РЕОРГ 01.10.2009'!A:C,3,FALSE))</f>
        <v/>
      </c>
      <c r="BF453" s="12" t="str">
        <f t="shared" si="261"/>
        <v>Опер.касса №4346/027</v>
      </c>
      <c r="BG453" t="e">
        <f>LEFT(#REF!,2)</f>
        <v>#REF!</v>
      </c>
      <c r="BH453" s="12" t="str">
        <f t="shared" si="267"/>
        <v>4346/027</v>
      </c>
      <c r="BJ453" t="str">
        <f>IF(ISERROR(VLOOKUP($B453,'РЕОРГ 01.05.2010'!A:B,2,FALSE)),"",VLOOKUP($B453,'РЕОРГ 01.05.2010'!A:B,2,FALSE))</f>
        <v/>
      </c>
      <c r="BK453" s="12" t="str">
        <f t="shared" si="262"/>
        <v>Опер.касса №4346/027</v>
      </c>
      <c r="BL453" t="e">
        <f>LEFT(#REF!,2)</f>
        <v>#REF!</v>
      </c>
      <c r="BM453" s="12" t="str">
        <f t="shared" si="268"/>
        <v>4346/027</v>
      </c>
      <c r="BO453" t="str">
        <f>IF(ISERROR(VLOOKUP($B453,'РЕОРГ 01.08.2010'!A:B,2,FALSE)),"",VLOOKUP($B453,'РЕОРГ 01.08.2010'!A:B,2,FALSE))</f>
        <v/>
      </c>
      <c r="BP453" s="12" t="str">
        <f t="shared" si="263"/>
        <v>Опер.касса №4346/027</v>
      </c>
      <c r="BQ453" t="e">
        <f>LEFT(#REF!,2)</f>
        <v>#REF!</v>
      </c>
      <c r="BR453" s="12" t="str">
        <f t="shared" si="269"/>
        <v>4346/027</v>
      </c>
    </row>
    <row r="454" spans="1:70" ht="12.75" customHeight="1">
      <c r="A454" t="str">
        <f t="shared" si="264"/>
        <v>4346/028</v>
      </c>
      <c r="B454" s="133">
        <v>525</v>
      </c>
      <c r="C454" s="1" t="s">
        <v>504</v>
      </c>
      <c r="D454" s="32" t="s">
        <v>1931</v>
      </c>
      <c r="E454" s="1" t="s">
        <v>505</v>
      </c>
      <c r="F454" s="1" t="s">
        <v>4493</v>
      </c>
      <c r="G454" s="1" t="s">
        <v>506</v>
      </c>
      <c r="H454" s="1" t="s">
        <v>507</v>
      </c>
      <c r="I454" s="1" t="s">
        <v>508</v>
      </c>
      <c r="J454" s="1"/>
      <c r="K454" s="1">
        <v>0.5</v>
      </c>
      <c r="L454" s="32" t="s">
        <v>4049</v>
      </c>
      <c r="M454" s="8" t="s">
        <v>11943</v>
      </c>
      <c r="N454" s="2" t="s">
        <v>12104</v>
      </c>
      <c r="O454" s="173"/>
      <c r="P454" s="168">
        <f t="shared" si="293"/>
        <v>451</v>
      </c>
      <c r="Q454" s="138">
        <f t="shared" si="287"/>
        <v>25</v>
      </c>
      <c r="R454" s="138">
        <f t="shared" si="288"/>
        <v>50</v>
      </c>
      <c r="S454" s="138" t="e">
        <f t="shared" si="289"/>
        <v>#VALUE!</v>
      </c>
      <c r="T454" s="138" t="e">
        <f t="shared" si="290"/>
        <v>#VALUE!</v>
      </c>
      <c r="U454" s="138" t="e">
        <f t="shared" si="291"/>
        <v>#VALUE!</v>
      </c>
      <c r="V454" s="138" t="e">
        <f t="shared" si="292"/>
        <v>#VALUE!</v>
      </c>
      <c r="W454" s="158" t="str">
        <f t="shared" si="270"/>
        <v>выходной</v>
      </c>
      <c r="X454" s="159" t="e">
        <f>HLOOKUP(SEARCH("2",$M454)-1,$Q$3:$V454,$P454+1,FALSE)</f>
        <v>#N/A</v>
      </c>
      <c r="Y454" s="160" t="str">
        <f t="shared" si="271"/>
        <v>08:00 15:30(12:00 13:00)</v>
      </c>
      <c r="Z454" s="161" t="e">
        <f t="shared" si="272"/>
        <v>#VALUE!</v>
      </c>
      <c r="AA454" s="158" t="str">
        <f t="shared" si="273"/>
        <v>08:00 15:30(12:00 13:00)</v>
      </c>
      <c r="AB454" s="159">
        <f>HLOOKUP(SEARCH("3",$M454)-1,$Q$3:$V454,$P454+1,FALSE)</f>
        <v>25</v>
      </c>
      <c r="AC454" s="160" t="str">
        <f t="shared" si="274"/>
        <v>08:00 15:30(12:00 13:00)|08:00 14:30(12:00 13:00)</v>
      </c>
      <c r="AD454" s="161" t="str">
        <f t="shared" si="275"/>
        <v>08:00 15:30(12:00 13:00)</v>
      </c>
      <c r="AE454" s="158" t="str">
        <f t="shared" si="276"/>
        <v>08:00 15:30(12:00 13:00)</v>
      </c>
      <c r="AF454" s="159">
        <f>HLOOKUP(SEARCH("4",$M454)-1,$Q$3:$V454,$P454+1,FALSE)</f>
        <v>50</v>
      </c>
      <c r="AG454" s="161" t="str">
        <f t="shared" si="277"/>
        <v>08:00 14:30(12:00 13:00)</v>
      </c>
      <c r="AH454" s="161" t="e">
        <f t="shared" si="278"/>
        <v>#VALUE!</v>
      </c>
      <c r="AI454" s="158" t="str">
        <f t="shared" si="279"/>
        <v>08:00 14:30(12:00 13:00)</v>
      </c>
      <c r="AJ454" s="159" t="e">
        <f>HLOOKUP(SEARCH("5",$M454)-1,$Q$3:$V454,$P454+1,FALSE)</f>
        <v>#VALUE!</v>
      </c>
      <c r="AK454" s="161" t="e">
        <f t="shared" si="280"/>
        <v>#VALUE!</v>
      </c>
      <c r="AL454" s="161" t="e">
        <f t="shared" si="281"/>
        <v>#VALUE!</v>
      </c>
      <c r="AM454" s="158" t="str">
        <f t="shared" si="282"/>
        <v>выходной</v>
      </c>
      <c r="AN454" s="159" t="e">
        <f>HLOOKUP(SEARCH("6",$M454)-1,$Q$3:$V454,$P454+1,FALSE)</f>
        <v>#VALUE!</v>
      </c>
      <c r="AO454" s="161" t="e">
        <f t="shared" si="283"/>
        <v>#VALUE!</v>
      </c>
      <c r="AP454" s="161" t="e">
        <f t="shared" si="284"/>
        <v>#VALUE!</v>
      </c>
      <c r="AQ454" s="162" t="str">
        <f t="shared" si="285"/>
        <v>выходной</v>
      </c>
      <c r="AR454" s="163" t="e">
        <f>HLOOKUP(SEARCH("7",$M454)-1,$Q$3:$V454,$P454+1,FALSE)</f>
        <v>#VALUE!</v>
      </c>
      <c r="AS454" s="164" t="str">
        <f t="shared" si="286"/>
        <v>выходной</v>
      </c>
      <c r="AT454" s="142"/>
      <c r="AU454" s="11" t="str">
        <f>IF(ISERROR(VLOOKUP(B454,'РЕОРГ 2008'!$A:$B,2,FALSE)),"",VLOOKUP(B454,'РЕОРГ 2008'!$A:$B,2,FALSE))</f>
        <v/>
      </c>
      <c r="AV454" s="12" t="str">
        <f t="shared" si="259"/>
        <v>Опер.касса №4346/028</v>
      </c>
      <c r="AW454" s="31" t="e">
        <f>LEFT(#REF!,2)</f>
        <v>#REF!</v>
      </c>
      <c r="AX454" s="12" t="str">
        <f t="shared" si="265"/>
        <v>4346/028</v>
      </c>
      <c r="AZ454" t="str">
        <f>IF(ISERROR(VLOOKUP(B454,'РЕОРГ 01.08.2009'!$A:$B,2,FALSE)),"",VLOOKUP(B454,'РЕОРГ 01.08.2009'!$A:$B,2,FALSE))</f>
        <v/>
      </c>
      <c r="BA454" s="12" t="str">
        <f t="shared" si="260"/>
        <v>Опер.касса №4346/028</v>
      </c>
      <c r="BB454" t="e">
        <f>LEFT(#REF!,2)</f>
        <v>#REF!</v>
      </c>
      <c r="BC454" s="12" t="str">
        <f t="shared" si="266"/>
        <v>4346/028</v>
      </c>
      <c r="BE454" t="str">
        <f>IF(ISERROR(VLOOKUP(B454,'РЕОРГ 01.10.2009'!A:C,3,FALSE)),"",VLOOKUP(B454,'РЕОРГ 01.10.2009'!A:C,3,FALSE))</f>
        <v/>
      </c>
      <c r="BF454" s="12" t="str">
        <f t="shared" si="261"/>
        <v>Опер.касса №4346/028</v>
      </c>
      <c r="BG454" t="e">
        <f>LEFT(#REF!,2)</f>
        <v>#REF!</v>
      </c>
      <c r="BH454" s="12" t="str">
        <f t="shared" si="267"/>
        <v>4346/028</v>
      </c>
      <c r="BJ454" t="str">
        <f>IF(ISERROR(VLOOKUP($B454,'РЕОРГ 01.05.2010'!A:B,2,FALSE)),"",VLOOKUP($B454,'РЕОРГ 01.05.2010'!A:B,2,FALSE))</f>
        <v/>
      </c>
      <c r="BK454" s="12" t="str">
        <f t="shared" si="262"/>
        <v>Опер.касса №4346/028</v>
      </c>
      <c r="BL454" t="e">
        <f>LEFT(#REF!,2)</f>
        <v>#REF!</v>
      </c>
      <c r="BM454" s="12" t="str">
        <f t="shared" si="268"/>
        <v>4346/028</v>
      </c>
      <c r="BO454" t="str">
        <f>IF(ISERROR(VLOOKUP($B454,'РЕОРГ 01.08.2010'!A:B,2,FALSE)),"",VLOOKUP($B454,'РЕОРГ 01.08.2010'!A:B,2,FALSE))</f>
        <v/>
      </c>
      <c r="BP454" s="12" t="str">
        <f t="shared" si="263"/>
        <v>Опер.касса №4346/028</v>
      </c>
      <c r="BQ454" t="e">
        <f>LEFT(#REF!,2)</f>
        <v>#REF!</v>
      </c>
      <c r="BR454" s="12" t="str">
        <f t="shared" si="269"/>
        <v>4346/028</v>
      </c>
    </row>
    <row r="455" spans="1:70" ht="12.75" customHeight="1">
      <c r="A455" t="str">
        <f t="shared" si="264"/>
        <v>4346/032</v>
      </c>
      <c r="B455" s="133">
        <v>526</v>
      </c>
      <c r="C455" s="1" t="s">
        <v>509</v>
      </c>
      <c r="D455" s="32" t="s">
        <v>1931</v>
      </c>
      <c r="E455" s="1" t="s">
        <v>510</v>
      </c>
      <c r="F455" s="1" t="s">
        <v>4493</v>
      </c>
      <c r="G455" s="1" t="s">
        <v>511</v>
      </c>
      <c r="H455" s="1" t="s">
        <v>512</v>
      </c>
      <c r="I455" s="1" t="s">
        <v>513</v>
      </c>
      <c r="J455" s="1"/>
      <c r="K455" s="1">
        <v>0.5</v>
      </c>
      <c r="L455" s="32" t="s">
        <v>4049</v>
      </c>
      <c r="M455" s="8" t="s">
        <v>11943</v>
      </c>
      <c r="N455" s="2" t="s">
        <v>12104</v>
      </c>
      <c r="O455" s="173"/>
      <c r="P455" s="168">
        <f t="shared" si="293"/>
        <v>452</v>
      </c>
      <c r="Q455" s="138">
        <f t="shared" si="287"/>
        <v>25</v>
      </c>
      <c r="R455" s="138">
        <f t="shared" si="288"/>
        <v>50</v>
      </c>
      <c r="S455" s="138" t="e">
        <f t="shared" si="289"/>
        <v>#VALUE!</v>
      </c>
      <c r="T455" s="138" t="e">
        <f t="shared" si="290"/>
        <v>#VALUE!</v>
      </c>
      <c r="U455" s="138" t="e">
        <f t="shared" si="291"/>
        <v>#VALUE!</v>
      </c>
      <c r="V455" s="138" t="e">
        <f t="shared" si="292"/>
        <v>#VALUE!</v>
      </c>
      <c r="W455" s="158" t="str">
        <f t="shared" si="270"/>
        <v>выходной</v>
      </c>
      <c r="X455" s="159" t="e">
        <f>HLOOKUP(SEARCH("2",$M455)-1,$Q$3:$V455,$P455+1,FALSE)</f>
        <v>#N/A</v>
      </c>
      <c r="Y455" s="160" t="str">
        <f t="shared" si="271"/>
        <v>08:00 15:30(12:00 13:00)</v>
      </c>
      <c r="Z455" s="161" t="e">
        <f t="shared" si="272"/>
        <v>#VALUE!</v>
      </c>
      <c r="AA455" s="158" t="str">
        <f t="shared" si="273"/>
        <v>08:00 15:30(12:00 13:00)</v>
      </c>
      <c r="AB455" s="159">
        <f>HLOOKUP(SEARCH("3",$M455)-1,$Q$3:$V455,$P455+1,FALSE)</f>
        <v>25</v>
      </c>
      <c r="AC455" s="160" t="str">
        <f t="shared" si="274"/>
        <v>08:00 15:30(12:00 13:00)|08:00 14:30(12:00 13:00)</v>
      </c>
      <c r="AD455" s="161" t="str">
        <f t="shared" si="275"/>
        <v>08:00 15:30(12:00 13:00)</v>
      </c>
      <c r="AE455" s="158" t="str">
        <f t="shared" si="276"/>
        <v>08:00 15:30(12:00 13:00)</v>
      </c>
      <c r="AF455" s="159">
        <f>HLOOKUP(SEARCH("4",$M455)-1,$Q$3:$V455,$P455+1,FALSE)</f>
        <v>50</v>
      </c>
      <c r="AG455" s="161" t="str">
        <f t="shared" si="277"/>
        <v>08:00 14:30(12:00 13:00)</v>
      </c>
      <c r="AH455" s="161" t="e">
        <f t="shared" si="278"/>
        <v>#VALUE!</v>
      </c>
      <c r="AI455" s="158" t="str">
        <f t="shared" si="279"/>
        <v>08:00 14:30(12:00 13:00)</v>
      </c>
      <c r="AJ455" s="159" t="e">
        <f>HLOOKUP(SEARCH("5",$M455)-1,$Q$3:$V455,$P455+1,FALSE)</f>
        <v>#VALUE!</v>
      </c>
      <c r="AK455" s="161" t="e">
        <f t="shared" si="280"/>
        <v>#VALUE!</v>
      </c>
      <c r="AL455" s="161" t="e">
        <f t="shared" si="281"/>
        <v>#VALUE!</v>
      </c>
      <c r="AM455" s="158" t="str">
        <f t="shared" si="282"/>
        <v>выходной</v>
      </c>
      <c r="AN455" s="159" t="e">
        <f>HLOOKUP(SEARCH("6",$M455)-1,$Q$3:$V455,$P455+1,FALSE)</f>
        <v>#VALUE!</v>
      </c>
      <c r="AO455" s="161" t="e">
        <f t="shared" si="283"/>
        <v>#VALUE!</v>
      </c>
      <c r="AP455" s="161" t="e">
        <f t="shared" si="284"/>
        <v>#VALUE!</v>
      </c>
      <c r="AQ455" s="162" t="str">
        <f t="shared" si="285"/>
        <v>выходной</v>
      </c>
      <c r="AR455" s="163" t="e">
        <f>HLOOKUP(SEARCH("7",$M455)-1,$Q$3:$V455,$P455+1,FALSE)</f>
        <v>#VALUE!</v>
      </c>
      <c r="AS455" s="164" t="str">
        <f t="shared" si="286"/>
        <v>выходной</v>
      </c>
      <c r="AT455" s="142"/>
      <c r="AU455" s="11" t="str">
        <f>IF(ISERROR(VLOOKUP(B455,'РЕОРГ 2008'!$A:$B,2,FALSE)),"",VLOOKUP(B455,'РЕОРГ 2008'!$A:$B,2,FALSE))</f>
        <v/>
      </c>
      <c r="AV455" s="12" t="str">
        <f t="shared" si="259"/>
        <v>Опер.касса №4346/032</v>
      </c>
      <c r="AW455" s="31" t="e">
        <f>LEFT(#REF!,2)</f>
        <v>#REF!</v>
      </c>
      <c r="AX455" s="12" t="str">
        <f t="shared" si="265"/>
        <v>4346/032</v>
      </c>
      <c r="AZ455" t="str">
        <f>IF(ISERROR(VLOOKUP(B455,'РЕОРГ 01.08.2009'!$A:$B,2,FALSE)),"",VLOOKUP(B455,'РЕОРГ 01.08.2009'!$A:$B,2,FALSE))</f>
        <v/>
      </c>
      <c r="BA455" s="12" t="str">
        <f t="shared" si="260"/>
        <v>Опер.касса №4346/032</v>
      </c>
      <c r="BB455" t="e">
        <f>LEFT(#REF!,2)</f>
        <v>#REF!</v>
      </c>
      <c r="BC455" s="12" t="str">
        <f t="shared" si="266"/>
        <v>4346/032</v>
      </c>
      <c r="BE455" t="str">
        <f>IF(ISERROR(VLOOKUP(B455,'РЕОРГ 01.10.2009'!A:C,3,FALSE)),"",VLOOKUP(B455,'РЕОРГ 01.10.2009'!A:C,3,FALSE))</f>
        <v/>
      </c>
      <c r="BF455" s="12" t="str">
        <f t="shared" si="261"/>
        <v>Опер.касса №4346/032</v>
      </c>
      <c r="BG455" t="e">
        <f>LEFT(#REF!,2)</f>
        <v>#REF!</v>
      </c>
      <c r="BH455" s="12" t="str">
        <f t="shared" si="267"/>
        <v>4346/032</v>
      </c>
      <c r="BJ455" t="str">
        <f>IF(ISERROR(VLOOKUP($B455,'РЕОРГ 01.05.2010'!A:B,2,FALSE)),"",VLOOKUP($B455,'РЕОРГ 01.05.2010'!A:B,2,FALSE))</f>
        <v/>
      </c>
      <c r="BK455" s="12" t="str">
        <f t="shared" si="262"/>
        <v>Опер.касса №4346/032</v>
      </c>
      <c r="BL455" t="e">
        <f>LEFT(#REF!,2)</f>
        <v>#REF!</v>
      </c>
      <c r="BM455" s="12" t="str">
        <f t="shared" si="268"/>
        <v>4346/032</v>
      </c>
      <c r="BO455" t="str">
        <f>IF(ISERROR(VLOOKUP($B455,'РЕОРГ 01.08.2010'!A:B,2,FALSE)),"",VLOOKUP($B455,'РЕОРГ 01.08.2010'!A:B,2,FALSE))</f>
        <v/>
      </c>
      <c r="BP455" s="12" t="str">
        <f t="shared" si="263"/>
        <v>Опер.касса №4346/032</v>
      </c>
      <c r="BQ455" t="e">
        <f>LEFT(#REF!,2)</f>
        <v>#REF!</v>
      </c>
      <c r="BR455" s="12" t="str">
        <f t="shared" si="269"/>
        <v>4346/032</v>
      </c>
    </row>
    <row r="456" spans="1:70" ht="12.75" customHeight="1">
      <c r="A456" t="str">
        <f t="shared" si="264"/>
        <v>4346/037</v>
      </c>
      <c r="B456" s="133">
        <v>527</v>
      </c>
      <c r="C456" s="1" t="s">
        <v>514</v>
      </c>
      <c r="D456" s="32" t="s">
        <v>1931</v>
      </c>
      <c r="E456" s="1" t="s">
        <v>515</v>
      </c>
      <c r="F456" s="1" t="s">
        <v>4493</v>
      </c>
      <c r="G456" s="1" t="s">
        <v>516</v>
      </c>
      <c r="H456" s="1" t="s">
        <v>517</v>
      </c>
      <c r="I456" s="1" t="s">
        <v>518</v>
      </c>
      <c r="J456" s="1"/>
      <c r="K456" s="1">
        <v>0.25</v>
      </c>
      <c r="L456" s="32" t="s">
        <v>4049</v>
      </c>
      <c r="M456" s="8" t="s">
        <v>11868</v>
      </c>
      <c r="N456" s="2" t="s">
        <v>12105</v>
      </c>
      <c r="O456" s="173"/>
      <c r="P456" s="168">
        <f t="shared" si="293"/>
        <v>453</v>
      </c>
      <c r="Q456" s="138">
        <f t="shared" si="287"/>
        <v>25</v>
      </c>
      <c r="R456" s="138" t="e">
        <f t="shared" si="288"/>
        <v>#VALUE!</v>
      </c>
      <c r="S456" s="138" t="e">
        <f t="shared" si="289"/>
        <v>#VALUE!</v>
      </c>
      <c r="T456" s="138" t="e">
        <f t="shared" si="290"/>
        <v>#VALUE!</v>
      </c>
      <c r="U456" s="138" t="e">
        <f t="shared" si="291"/>
        <v>#VALUE!</v>
      </c>
      <c r="V456" s="138" t="e">
        <f t="shared" si="292"/>
        <v>#VALUE!</v>
      </c>
      <c r="W456" s="158" t="str">
        <f t="shared" si="270"/>
        <v>выходной</v>
      </c>
      <c r="X456" s="159" t="e">
        <f>HLOOKUP(SEARCH("2",$M456)-1,$Q$3:$V456,$P456+1,FALSE)</f>
        <v>#N/A</v>
      </c>
      <c r="Y456" s="160" t="str">
        <f t="shared" si="271"/>
        <v>08:00 12:30(00:00 00:00)</v>
      </c>
      <c r="Z456" s="161" t="e">
        <f t="shared" si="272"/>
        <v>#VALUE!</v>
      </c>
      <c r="AA456" s="158" t="str">
        <f t="shared" si="273"/>
        <v>08:00 12:30(00:00 00:00)</v>
      </c>
      <c r="AB456" s="159" t="e">
        <f>HLOOKUP(SEARCH("3",$M456)-1,$Q$3:$V456,$P456+1,FALSE)</f>
        <v>#VALUE!</v>
      </c>
      <c r="AC456" s="160" t="e">
        <f t="shared" si="274"/>
        <v>#VALUE!</v>
      </c>
      <c r="AD456" s="161" t="e">
        <f t="shared" si="275"/>
        <v>#VALUE!</v>
      </c>
      <c r="AE456" s="158" t="str">
        <f t="shared" si="276"/>
        <v>выходной</v>
      </c>
      <c r="AF456" s="159">
        <f>HLOOKUP(SEARCH("4",$M456)-1,$Q$3:$V456,$P456+1,FALSE)</f>
        <v>25</v>
      </c>
      <c r="AG456" s="161" t="str">
        <f t="shared" si="277"/>
        <v>08:00 12:30(00:00 00:00)</v>
      </c>
      <c r="AH456" s="161" t="e">
        <f t="shared" si="278"/>
        <v>#VALUE!</v>
      </c>
      <c r="AI456" s="158" t="str">
        <f t="shared" si="279"/>
        <v>08:00 12:30(00:00 00:00)</v>
      </c>
      <c r="AJ456" s="159" t="e">
        <f>HLOOKUP(SEARCH("5",$M456)-1,$Q$3:$V456,$P456+1,FALSE)</f>
        <v>#VALUE!</v>
      </c>
      <c r="AK456" s="161" t="e">
        <f t="shared" si="280"/>
        <v>#VALUE!</v>
      </c>
      <c r="AL456" s="161" t="e">
        <f t="shared" si="281"/>
        <v>#VALUE!</v>
      </c>
      <c r="AM456" s="158" t="str">
        <f t="shared" si="282"/>
        <v>выходной</v>
      </c>
      <c r="AN456" s="159" t="e">
        <f>HLOOKUP(SEARCH("6",$M456)-1,$Q$3:$V456,$P456+1,FALSE)</f>
        <v>#VALUE!</v>
      </c>
      <c r="AO456" s="161" t="e">
        <f t="shared" si="283"/>
        <v>#VALUE!</v>
      </c>
      <c r="AP456" s="161" t="e">
        <f t="shared" si="284"/>
        <v>#VALUE!</v>
      </c>
      <c r="AQ456" s="162" t="str">
        <f t="shared" si="285"/>
        <v>выходной</v>
      </c>
      <c r="AR456" s="163" t="e">
        <f>HLOOKUP(SEARCH("7",$M456)-1,$Q$3:$V456,$P456+1,FALSE)</f>
        <v>#VALUE!</v>
      </c>
      <c r="AS456" s="164" t="str">
        <f t="shared" si="286"/>
        <v>выходной</v>
      </c>
      <c r="AT456" s="142"/>
      <c r="AU456" s="11" t="str">
        <f>IF(ISERROR(VLOOKUP(B456,'РЕОРГ 2008'!$A:$B,2,FALSE)),"",VLOOKUP(B456,'РЕОРГ 2008'!$A:$B,2,FALSE))</f>
        <v/>
      </c>
      <c r="AV456" s="12" t="str">
        <f t="shared" si="259"/>
        <v>Опер.касса №4346/037</v>
      </c>
      <c r="AW456" s="31" t="e">
        <f>LEFT(#REF!,2)</f>
        <v>#REF!</v>
      </c>
      <c r="AX456" s="12" t="str">
        <f t="shared" si="265"/>
        <v>4346/037</v>
      </c>
      <c r="AZ456" t="str">
        <f>IF(ISERROR(VLOOKUP(B456,'РЕОРГ 01.08.2009'!$A:$B,2,FALSE)),"",VLOOKUP(B456,'РЕОРГ 01.08.2009'!$A:$B,2,FALSE))</f>
        <v/>
      </c>
      <c r="BA456" s="12" t="str">
        <f t="shared" si="260"/>
        <v>Опер.касса №4346/037</v>
      </c>
      <c r="BB456" t="e">
        <f>LEFT(#REF!,2)</f>
        <v>#REF!</v>
      </c>
      <c r="BC456" s="12" t="str">
        <f t="shared" si="266"/>
        <v>4346/037</v>
      </c>
      <c r="BE456" t="str">
        <f>IF(ISERROR(VLOOKUP(B456,'РЕОРГ 01.10.2009'!A:C,3,FALSE)),"",VLOOKUP(B456,'РЕОРГ 01.10.2009'!A:C,3,FALSE))</f>
        <v/>
      </c>
      <c r="BF456" s="12" t="str">
        <f t="shared" si="261"/>
        <v>Опер.касса №4346/037</v>
      </c>
      <c r="BG456" t="e">
        <f>LEFT(#REF!,2)</f>
        <v>#REF!</v>
      </c>
      <c r="BH456" s="12" t="str">
        <f t="shared" si="267"/>
        <v>4346/037</v>
      </c>
      <c r="BJ456" t="str">
        <f>IF(ISERROR(VLOOKUP($B456,'РЕОРГ 01.05.2010'!A:B,2,FALSE)),"",VLOOKUP($B456,'РЕОРГ 01.05.2010'!A:B,2,FALSE))</f>
        <v/>
      </c>
      <c r="BK456" s="12" t="str">
        <f t="shared" si="262"/>
        <v>Опер.касса №4346/037</v>
      </c>
      <c r="BL456" t="e">
        <f>LEFT(#REF!,2)</f>
        <v>#REF!</v>
      </c>
      <c r="BM456" s="12" t="str">
        <f t="shared" si="268"/>
        <v>4346/037</v>
      </c>
      <c r="BO456" t="str">
        <f>IF(ISERROR(VLOOKUP($B456,'РЕОРГ 01.08.2010'!A:B,2,FALSE)),"",VLOOKUP($B456,'РЕОРГ 01.08.2010'!A:B,2,FALSE))</f>
        <v/>
      </c>
      <c r="BP456" s="12" t="str">
        <f t="shared" si="263"/>
        <v>Опер.касса №4346/037</v>
      </c>
      <c r="BQ456" t="e">
        <f>LEFT(#REF!,2)</f>
        <v>#REF!</v>
      </c>
      <c r="BR456" s="12" t="str">
        <f t="shared" si="269"/>
        <v>4346/037</v>
      </c>
    </row>
    <row r="457" spans="1:70" ht="12.75" customHeight="1">
      <c r="A457" t="str">
        <f t="shared" si="264"/>
        <v>4346/039</v>
      </c>
      <c r="B457" s="133">
        <v>529</v>
      </c>
      <c r="C457" s="1" t="s">
        <v>519</v>
      </c>
      <c r="D457" s="32" t="s">
        <v>1931</v>
      </c>
      <c r="E457" s="1" t="s">
        <v>520</v>
      </c>
      <c r="F457" s="1" t="s">
        <v>4493</v>
      </c>
      <c r="G457" s="1" t="s">
        <v>521</v>
      </c>
      <c r="H457" s="1" t="s">
        <v>522</v>
      </c>
      <c r="I457" s="1" t="s">
        <v>523</v>
      </c>
      <c r="J457" s="1"/>
      <c r="K457" s="1">
        <v>1.5</v>
      </c>
      <c r="L457" s="32" t="s">
        <v>4051</v>
      </c>
      <c r="M457" s="8" t="s">
        <v>11831</v>
      </c>
      <c r="N457" s="2" t="s">
        <v>12048</v>
      </c>
      <c r="O457" s="173"/>
      <c r="P457" s="168">
        <f t="shared" si="293"/>
        <v>454</v>
      </c>
      <c r="Q457" s="138">
        <f t="shared" si="287"/>
        <v>25</v>
      </c>
      <c r="R457" s="138">
        <f t="shared" si="288"/>
        <v>50</v>
      </c>
      <c r="S457" s="138">
        <f t="shared" si="289"/>
        <v>75</v>
      </c>
      <c r="T457" s="138">
        <f t="shared" si="290"/>
        <v>100</v>
      </c>
      <c r="U457" s="138" t="e">
        <f t="shared" si="291"/>
        <v>#VALUE!</v>
      </c>
      <c r="V457" s="138" t="e">
        <f t="shared" si="292"/>
        <v>#VALUE!</v>
      </c>
      <c r="W457" s="158" t="str">
        <f t="shared" si="270"/>
        <v>выходной</v>
      </c>
      <c r="X457" s="159" t="e">
        <f>HLOOKUP(SEARCH("2",$M457)-1,$Q$3:$V457,$P457+1,FALSE)</f>
        <v>#N/A</v>
      </c>
      <c r="Y457" s="160" t="str">
        <f t="shared" si="271"/>
        <v>09:00 15:00(12:00 13:00)</v>
      </c>
      <c r="Z457" s="161" t="e">
        <f t="shared" si="272"/>
        <v>#VALUE!</v>
      </c>
      <c r="AA457" s="158" t="str">
        <f t="shared" si="273"/>
        <v>09:00 15:00(12:00 13:00)</v>
      </c>
      <c r="AB457" s="159">
        <f>HLOOKUP(SEARCH("3",$M457)-1,$Q$3:$V457,$P457+1,FALSE)</f>
        <v>25</v>
      </c>
      <c r="AC457" s="160" t="str">
        <f t="shared" si="274"/>
        <v>09:00 15:00(12:00 13:00)|09:00 15:00(12:00 13:00)|09:00 15:00(12:00 13:00)|09:00 15:00(12:00 13:00)</v>
      </c>
      <c r="AD457" s="161" t="str">
        <f t="shared" si="275"/>
        <v>09:00 15:00(12:00 13:00)</v>
      </c>
      <c r="AE457" s="158" t="str">
        <f t="shared" si="276"/>
        <v>09:00 15:00(12:00 13:00)</v>
      </c>
      <c r="AF457" s="159">
        <f>HLOOKUP(SEARCH("4",$M457)-1,$Q$3:$V457,$P457+1,FALSE)</f>
        <v>50</v>
      </c>
      <c r="AG457" s="161" t="str">
        <f t="shared" si="277"/>
        <v>09:00 15:00(12:00 13:00)|09:00 15:00(12:00 13:00)|09:00 15:00(12:00 13:00)</v>
      </c>
      <c r="AH457" s="161" t="str">
        <f t="shared" si="278"/>
        <v>09:00 15:00(12:00 13:00)</v>
      </c>
      <c r="AI457" s="158" t="str">
        <f t="shared" si="279"/>
        <v>09:00 15:00(12:00 13:00)</v>
      </c>
      <c r="AJ457" s="159">
        <f>HLOOKUP(SEARCH("5",$M457)-1,$Q$3:$V457,$P457+1,FALSE)</f>
        <v>75</v>
      </c>
      <c r="AK457" s="161" t="str">
        <f t="shared" si="280"/>
        <v>09:00 15:00(12:00 13:00)|09:00 15:00(12:00 13:00)</v>
      </c>
      <c r="AL457" s="161" t="str">
        <f t="shared" si="281"/>
        <v>09:00 15:00(12:00 13:00)</v>
      </c>
      <c r="AM457" s="158" t="str">
        <f t="shared" si="282"/>
        <v>09:00 15:00(12:00 13:00)</v>
      </c>
      <c r="AN457" s="159">
        <f>HLOOKUP(SEARCH("6",$M457)-1,$Q$3:$V457,$P457+1,FALSE)</f>
        <v>100</v>
      </c>
      <c r="AO457" s="161" t="str">
        <f t="shared" si="283"/>
        <v>09:00 15:00(12:00 13:00)</v>
      </c>
      <c r="AP457" s="161" t="e">
        <f t="shared" si="284"/>
        <v>#VALUE!</v>
      </c>
      <c r="AQ457" s="162" t="str">
        <f t="shared" si="285"/>
        <v>09:00 15:00(12:00 13:00)</v>
      </c>
      <c r="AR457" s="163" t="e">
        <f>HLOOKUP(SEARCH("7",$M457)-1,$Q$3:$V457,$P457+1,FALSE)</f>
        <v>#VALUE!</v>
      </c>
      <c r="AS457" s="164" t="str">
        <f t="shared" si="286"/>
        <v>выходной</v>
      </c>
      <c r="AT457" s="142"/>
      <c r="AU457" s="11" t="str">
        <f>IF(ISERROR(VLOOKUP(B457,'РЕОРГ 2008'!$A:$B,2,FALSE)),"",VLOOKUP(B457,'РЕОРГ 2008'!$A:$B,2,FALSE))</f>
        <v/>
      </c>
      <c r="AV457" s="12" t="str">
        <f t="shared" si="259"/>
        <v>Опер.касса №4346/039</v>
      </c>
      <c r="AW457" s="31" t="e">
        <f>LEFT(#REF!,2)</f>
        <v>#REF!</v>
      </c>
      <c r="AX457" s="12" t="str">
        <f t="shared" si="265"/>
        <v>4346/039</v>
      </c>
      <c r="AZ457" t="str">
        <f>IF(ISERROR(VLOOKUP(B457,'РЕОРГ 01.08.2009'!$A:$B,2,FALSE)),"",VLOOKUP(B457,'РЕОРГ 01.08.2009'!$A:$B,2,FALSE))</f>
        <v/>
      </c>
      <c r="BA457" s="12" t="str">
        <f t="shared" si="260"/>
        <v>Опер.касса №4346/039</v>
      </c>
      <c r="BB457" t="e">
        <f>LEFT(#REF!,2)</f>
        <v>#REF!</v>
      </c>
      <c r="BC457" s="12" t="str">
        <f t="shared" si="266"/>
        <v>4346/039</v>
      </c>
      <c r="BE457" t="str">
        <f>IF(ISERROR(VLOOKUP(B457,'РЕОРГ 01.10.2009'!A:C,3,FALSE)),"",VLOOKUP(B457,'РЕОРГ 01.10.2009'!A:C,3,FALSE))</f>
        <v/>
      </c>
      <c r="BF457" s="12" t="str">
        <f t="shared" si="261"/>
        <v>Опер.касса №4346/039</v>
      </c>
      <c r="BG457" t="e">
        <f>LEFT(#REF!,2)</f>
        <v>#REF!</v>
      </c>
      <c r="BH457" s="12" t="str">
        <f t="shared" si="267"/>
        <v>4346/039</v>
      </c>
      <c r="BJ457" t="str">
        <f>IF(ISERROR(VLOOKUP($B457,'РЕОРГ 01.05.2010'!A:B,2,FALSE)),"",VLOOKUP($B457,'РЕОРГ 01.05.2010'!A:B,2,FALSE))</f>
        <v/>
      </c>
      <c r="BK457" s="12" t="str">
        <f t="shared" si="262"/>
        <v>Опер.касса №4346/039</v>
      </c>
      <c r="BL457" t="e">
        <f>LEFT(#REF!,2)</f>
        <v>#REF!</v>
      </c>
      <c r="BM457" s="12" t="str">
        <f t="shared" si="268"/>
        <v>4346/039</v>
      </c>
      <c r="BO457" t="str">
        <f>IF(ISERROR(VLOOKUP($B457,'РЕОРГ 01.08.2010'!A:B,2,FALSE)),"",VLOOKUP($B457,'РЕОРГ 01.08.2010'!A:B,2,FALSE))</f>
        <v/>
      </c>
      <c r="BP457" s="12" t="str">
        <f t="shared" si="263"/>
        <v>Опер.касса №4346/039</v>
      </c>
      <c r="BQ457" t="e">
        <f>LEFT(#REF!,2)</f>
        <v>#REF!</v>
      </c>
      <c r="BR457" s="12" t="str">
        <f t="shared" si="269"/>
        <v>4346/039</v>
      </c>
    </row>
    <row r="458" spans="1:70" ht="12.75" customHeight="1">
      <c r="A458" t="str">
        <f t="shared" si="264"/>
        <v>4346/043</v>
      </c>
      <c r="B458" s="133">
        <v>530</v>
      </c>
      <c r="C458" s="1" t="s">
        <v>1994</v>
      </c>
      <c r="D458" s="32" t="s">
        <v>1931</v>
      </c>
      <c r="E458" s="1" t="s">
        <v>1995</v>
      </c>
      <c r="F458" s="1" t="s">
        <v>4493</v>
      </c>
      <c r="G458" s="1" t="s">
        <v>1996</v>
      </c>
      <c r="H458" s="1" t="s">
        <v>1997</v>
      </c>
      <c r="I458" s="1" t="s">
        <v>2886</v>
      </c>
      <c r="J458" s="1"/>
      <c r="K458" s="1">
        <v>0.25</v>
      </c>
      <c r="L458" s="32" t="s">
        <v>4049</v>
      </c>
      <c r="M458" s="8" t="s">
        <v>12070</v>
      </c>
      <c r="N458" s="2" t="s">
        <v>11971</v>
      </c>
      <c r="O458" s="173"/>
      <c r="P458" s="168">
        <f t="shared" si="293"/>
        <v>455</v>
      </c>
      <c r="Q458" s="138">
        <f t="shared" si="287"/>
        <v>12</v>
      </c>
      <c r="R458" s="138" t="e">
        <f t="shared" si="288"/>
        <v>#VALUE!</v>
      </c>
      <c r="S458" s="138" t="e">
        <f t="shared" si="289"/>
        <v>#VALUE!</v>
      </c>
      <c r="T458" s="138" t="e">
        <f t="shared" si="290"/>
        <v>#VALUE!</v>
      </c>
      <c r="U458" s="138" t="e">
        <f t="shared" si="291"/>
        <v>#VALUE!</v>
      </c>
      <c r="V458" s="138" t="e">
        <f t="shared" si="292"/>
        <v>#VALUE!</v>
      </c>
      <c r="W458" s="158" t="str">
        <f t="shared" si="270"/>
        <v>08:00 12:30</v>
      </c>
      <c r="X458" s="159" t="e">
        <f>HLOOKUP(SEARCH("2",$M458)-1,$Q$3:$V458,$P458+1,FALSE)</f>
        <v>#VALUE!</v>
      </c>
      <c r="Y458" s="160" t="e">
        <f t="shared" si="271"/>
        <v>#VALUE!</v>
      </c>
      <c r="Z458" s="161" t="e">
        <f t="shared" si="272"/>
        <v>#VALUE!</v>
      </c>
      <c r="AA458" s="158" t="str">
        <f t="shared" si="273"/>
        <v>выходной</v>
      </c>
      <c r="AB458" s="159" t="e">
        <f>HLOOKUP(SEARCH("3",$M458)-1,$Q$3:$V458,$P458+1,FALSE)</f>
        <v>#VALUE!</v>
      </c>
      <c r="AC458" s="160" t="e">
        <f t="shared" si="274"/>
        <v>#VALUE!</v>
      </c>
      <c r="AD458" s="161" t="e">
        <f t="shared" si="275"/>
        <v>#VALUE!</v>
      </c>
      <c r="AE458" s="158" t="str">
        <f t="shared" si="276"/>
        <v>выходной</v>
      </c>
      <c r="AF458" s="159" t="e">
        <f>HLOOKUP(SEARCH("4",$M458)-1,$Q$3:$V458,$P458+1,FALSE)</f>
        <v>#VALUE!</v>
      </c>
      <c r="AG458" s="161" t="e">
        <f t="shared" si="277"/>
        <v>#VALUE!</v>
      </c>
      <c r="AH458" s="161" t="e">
        <f t="shared" si="278"/>
        <v>#VALUE!</v>
      </c>
      <c r="AI458" s="158" t="str">
        <f t="shared" si="279"/>
        <v>выходной</v>
      </c>
      <c r="AJ458" s="159">
        <f>HLOOKUP(SEARCH("5",$M458)-1,$Q$3:$V458,$P458+1,FALSE)</f>
        <v>12</v>
      </c>
      <c r="AK458" s="161" t="str">
        <f t="shared" si="280"/>
        <v>08:00 12:30</v>
      </c>
      <c r="AL458" s="161" t="e">
        <f t="shared" si="281"/>
        <v>#VALUE!</v>
      </c>
      <c r="AM458" s="158" t="str">
        <f t="shared" si="282"/>
        <v>08:00 12:30</v>
      </c>
      <c r="AN458" s="159" t="e">
        <f>HLOOKUP(SEARCH("6",$M458)-1,$Q$3:$V458,$P458+1,FALSE)</f>
        <v>#VALUE!</v>
      </c>
      <c r="AO458" s="161" t="e">
        <f t="shared" si="283"/>
        <v>#VALUE!</v>
      </c>
      <c r="AP458" s="161" t="e">
        <f t="shared" si="284"/>
        <v>#VALUE!</v>
      </c>
      <c r="AQ458" s="162" t="str">
        <f t="shared" si="285"/>
        <v>выходной</v>
      </c>
      <c r="AR458" s="163" t="e">
        <f>HLOOKUP(SEARCH("7",$M458)-1,$Q$3:$V458,$P458+1,FALSE)</f>
        <v>#VALUE!</v>
      </c>
      <c r="AS458" s="164" t="str">
        <f t="shared" si="286"/>
        <v>выходной</v>
      </c>
      <c r="AT458" s="142"/>
      <c r="AU458" s="11" t="str">
        <f>IF(ISERROR(VLOOKUP(B458,'РЕОРГ 2008'!$A:$B,2,FALSE)),"",VLOOKUP(B458,'РЕОРГ 2008'!$A:$B,2,FALSE))</f>
        <v/>
      </c>
      <c r="AV458" s="12" t="str">
        <f t="shared" si="259"/>
        <v>Опер.касса №4346/043</v>
      </c>
      <c r="AW458" s="31" t="e">
        <f>LEFT(#REF!,2)</f>
        <v>#REF!</v>
      </c>
      <c r="AX458" s="12" t="str">
        <f t="shared" si="265"/>
        <v>4346/043</v>
      </c>
      <c r="AZ458" t="str">
        <f>IF(ISERROR(VLOOKUP(B458,'РЕОРГ 01.08.2009'!$A:$B,2,FALSE)),"",VLOOKUP(B458,'РЕОРГ 01.08.2009'!$A:$B,2,FALSE))</f>
        <v/>
      </c>
      <c r="BA458" s="12" t="str">
        <f t="shared" si="260"/>
        <v>Опер.касса №4346/043</v>
      </c>
      <c r="BB458" t="e">
        <f>LEFT(#REF!,2)</f>
        <v>#REF!</v>
      </c>
      <c r="BC458" s="12" t="str">
        <f t="shared" si="266"/>
        <v>4346/043</v>
      </c>
      <c r="BE458" t="str">
        <f>IF(ISERROR(VLOOKUP(B458,'РЕОРГ 01.10.2009'!A:C,3,FALSE)),"",VLOOKUP(B458,'РЕОРГ 01.10.2009'!A:C,3,FALSE))</f>
        <v/>
      </c>
      <c r="BF458" s="12" t="str">
        <f t="shared" si="261"/>
        <v>Опер.касса №4346/043</v>
      </c>
      <c r="BG458" t="e">
        <f>LEFT(#REF!,2)</f>
        <v>#REF!</v>
      </c>
      <c r="BH458" s="12" t="str">
        <f t="shared" si="267"/>
        <v>4346/043</v>
      </c>
      <c r="BJ458" t="str">
        <f>IF(ISERROR(VLOOKUP($B458,'РЕОРГ 01.05.2010'!A:B,2,FALSE)),"",VLOOKUP($B458,'РЕОРГ 01.05.2010'!A:B,2,FALSE))</f>
        <v/>
      </c>
      <c r="BK458" s="12" t="str">
        <f t="shared" si="262"/>
        <v>Опер.касса №4346/043</v>
      </c>
      <c r="BL458" t="e">
        <f>LEFT(#REF!,2)</f>
        <v>#REF!</v>
      </c>
      <c r="BM458" s="12" t="str">
        <f t="shared" si="268"/>
        <v>4346/043</v>
      </c>
      <c r="BO458" t="str">
        <f>IF(ISERROR(VLOOKUP($B458,'РЕОРГ 01.08.2010'!A:B,2,FALSE)),"",VLOOKUP($B458,'РЕОРГ 01.08.2010'!A:B,2,FALSE))</f>
        <v/>
      </c>
      <c r="BP458" s="12" t="str">
        <f t="shared" si="263"/>
        <v>Опер.касса №4346/043</v>
      </c>
      <c r="BQ458" t="e">
        <f>LEFT(#REF!,2)</f>
        <v>#REF!</v>
      </c>
      <c r="BR458" s="12" t="str">
        <f t="shared" si="269"/>
        <v>4346/043</v>
      </c>
    </row>
    <row r="459" spans="1:70" ht="12.75" customHeight="1">
      <c r="A459" t="str">
        <f t="shared" si="264"/>
        <v>4346/045</v>
      </c>
      <c r="B459" s="133">
        <v>532</v>
      </c>
      <c r="C459" s="1" t="s">
        <v>1998</v>
      </c>
      <c r="D459" s="32" t="s">
        <v>1931</v>
      </c>
      <c r="E459" s="1" t="s">
        <v>1999</v>
      </c>
      <c r="F459" s="1" t="s">
        <v>4493</v>
      </c>
      <c r="G459" s="1" t="s">
        <v>2000</v>
      </c>
      <c r="H459" s="1" t="s">
        <v>2001</v>
      </c>
      <c r="I459" s="1" t="s">
        <v>2002</v>
      </c>
      <c r="J459" s="1"/>
      <c r="K459" s="1">
        <v>1.5</v>
      </c>
      <c r="L459" s="32" t="s">
        <v>4051</v>
      </c>
      <c r="M459" s="8" t="s">
        <v>11771</v>
      </c>
      <c r="N459" s="2" t="s">
        <v>12048</v>
      </c>
      <c r="O459" s="173"/>
      <c r="P459" s="168">
        <f t="shared" si="293"/>
        <v>456</v>
      </c>
      <c r="Q459" s="138">
        <f t="shared" si="287"/>
        <v>25</v>
      </c>
      <c r="R459" s="138">
        <f t="shared" si="288"/>
        <v>50</v>
      </c>
      <c r="S459" s="138">
        <f t="shared" si="289"/>
        <v>75</v>
      </c>
      <c r="T459" s="138">
        <f t="shared" si="290"/>
        <v>100</v>
      </c>
      <c r="U459" s="138" t="e">
        <f t="shared" si="291"/>
        <v>#VALUE!</v>
      </c>
      <c r="V459" s="138" t="e">
        <f t="shared" si="292"/>
        <v>#VALUE!</v>
      </c>
      <c r="W459" s="158" t="str">
        <f t="shared" si="270"/>
        <v>09:00 15:00(12:00 13:00)</v>
      </c>
      <c r="X459" s="159">
        <f>HLOOKUP(SEARCH("2",$M459)-1,$Q$3:$V459,$P459+1,FALSE)</f>
        <v>25</v>
      </c>
      <c r="Y459" s="160" t="str">
        <f t="shared" si="271"/>
        <v>09:00 15:00(12:00 13:00)|09:00 15:00(12:00 13:00)|09:00 15:00(12:00 13:00)|09:00 15:00(12:00 13:00)</v>
      </c>
      <c r="Z459" s="161" t="str">
        <f t="shared" si="272"/>
        <v>09:00 15:00(12:00 13:00)</v>
      </c>
      <c r="AA459" s="158" t="str">
        <f t="shared" si="273"/>
        <v>09:00 15:00(12:00 13:00)</v>
      </c>
      <c r="AB459" s="159">
        <f>HLOOKUP(SEARCH("3",$M459)-1,$Q$3:$V459,$P459+1,FALSE)</f>
        <v>50</v>
      </c>
      <c r="AC459" s="160" t="str">
        <f t="shared" si="274"/>
        <v>09:00 15:00(12:00 13:00)|09:00 15:00(12:00 13:00)|09:00 15:00(12:00 13:00)</v>
      </c>
      <c r="AD459" s="161" t="str">
        <f t="shared" si="275"/>
        <v>09:00 15:00(12:00 13:00)</v>
      </c>
      <c r="AE459" s="158" t="str">
        <f t="shared" si="276"/>
        <v>09:00 15:00(12:00 13:00)</v>
      </c>
      <c r="AF459" s="159">
        <f>HLOOKUP(SEARCH("4",$M459)-1,$Q$3:$V459,$P459+1,FALSE)</f>
        <v>75</v>
      </c>
      <c r="AG459" s="161" t="str">
        <f t="shared" si="277"/>
        <v>09:00 15:00(12:00 13:00)|09:00 15:00(12:00 13:00)</v>
      </c>
      <c r="AH459" s="161" t="str">
        <f t="shared" si="278"/>
        <v>09:00 15:00(12:00 13:00)</v>
      </c>
      <c r="AI459" s="158" t="str">
        <f t="shared" si="279"/>
        <v>09:00 15:00(12:00 13:00)</v>
      </c>
      <c r="AJ459" s="159">
        <f>HLOOKUP(SEARCH("5",$M459)-1,$Q$3:$V459,$P459+1,FALSE)</f>
        <v>100</v>
      </c>
      <c r="AK459" s="161" t="str">
        <f t="shared" si="280"/>
        <v>09:00 15:00(12:00 13:00)</v>
      </c>
      <c r="AL459" s="161" t="e">
        <f t="shared" si="281"/>
        <v>#VALUE!</v>
      </c>
      <c r="AM459" s="158" t="str">
        <f t="shared" si="282"/>
        <v>09:00 15:00(12:00 13:00)</v>
      </c>
      <c r="AN459" s="159" t="e">
        <f>HLOOKUP(SEARCH("6",$M459)-1,$Q$3:$V459,$P459+1,FALSE)</f>
        <v>#VALUE!</v>
      </c>
      <c r="AO459" s="161" t="e">
        <f t="shared" si="283"/>
        <v>#VALUE!</v>
      </c>
      <c r="AP459" s="161" t="e">
        <f t="shared" si="284"/>
        <v>#VALUE!</v>
      </c>
      <c r="AQ459" s="162" t="str">
        <f t="shared" si="285"/>
        <v>выходной</v>
      </c>
      <c r="AR459" s="163" t="e">
        <f>HLOOKUP(SEARCH("7",$M459)-1,$Q$3:$V459,$P459+1,FALSE)</f>
        <v>#VALUE!</v>
      </c>
      <c r="AS459" s="164" t="str">
        <f t="shared" si="286"/>
        <v>выходной</v>
      </c>
      <c r="AT459" s="142"/>
      <c r="AU459" s="11" t="str">
        <f>IF(ISERROR(VLOOKUP(B459,'РЕОРГ 2008'!$A:$B,2,FALSE)),"",VLOOKUP(B459,'РЕОРГ 2008'!$A:$B,2,FALSE))</f>
        <v/>
      </c>
      <c r="AV459" s="12" t="str">
        <f t="shared" si="259"/>
        <v>Опер.касса №4346/045</v>
      </c>
      <c r="AW459" s="31" t="e">
        <f>LEFT(#REF!,2)</f>
        <v>#REF!</v>
      </c>
      <c r="AX459" s="12" t="str">
        <f t="shared" si="265"/>
        <v>4346/045</v>
      </c>
      <c r="AZ459" t="str">
        <f>IF(ISERROR(VLOOKUP(B459,'РЕОРГ 01.08.2009'!$A:$B,2,FALSE)),"",VLOOKUP(B459,'РЕОРГ 01.08.2009'!$A:$B,2,FALSE))</f>
        <v/>
      </c>
      <c r="BA459" s="12" t="str">
        <f t="shared" si="260"/>
        <v>Опер.касса №4346/045</v>
      </c>
      <c r="BB459" t="e">
        <f>LEFT(#REF!,2)</f>
        <v>#REF!</v>
      </c>
      <c r="BC459" s="12" t="str">
        <f t="shared" si="266"/>
        <v>4346/045</v>
      </c>
      <c r="BE459" t="str">
        <f>IF(ISERROR(VLOOKUP(B459,'РЕОРГ 01.10.2009'!A:C,3,FALSE)),"",VLOOKUP(B459,'РЕОРГ 01.10.2009'!A:C,3,FALSE))</f>
        <v/>
      </c>
      <c r="BF459" s="12" t="str">
        <f t="shared" si="261"/>
        <v>Опер.касса №4346/045</v>
      </c>
      <c r="BG459" t="e">
        <f>LEFT(#REF!,2)</f>
        <v>#REF!</v>
      </c>
      <c r="BH459" s="12" t="str">
        <f t="shared" si="267"/>
        <v>4346/045</v>
      </c>
      <c r="BJ459" t="str">
        <f>IF(ISERROR(VLOOKUP($B459,'РЕОРГ 01.05.2010'!A:B,2,FALSE)),"",VLOOKUP($B459,'РЕОРГ 01.05.2010'!A:B,2,FALSE))</f>
        <v/>
      </c>
      <c r="BK459" s="12" t="str">
        <f t="shared" si="262"/>
        <v>Опер.касса №4346/045</v>
      </c>
      <c r="BL459" t="e">
        <f>LEFT(#REF!,2)</f>
        <v>#REF!</v>
      </c>
      <c r="BM459" s="12" t="str">
        <f t="shared" si="268"/>
        <v>4346/045</v>
      </c>
      <c r="BO459" t="str">
        <f>IF(ISERROR(VLOOKUP($B459,'РЕОРГ 01.08.2010'!A:B,2,FALSE)),"",VLOOKUP($B459,'РЕОРГ 01.08.2010'!A:B,2,FALSE))</f>
        <v/>
      </c>
      <c r="BP459" s="12" t="str">
        <f t="shared" si="263"/>
        <v>Опер.касса №4346/045</v>
      </c>
      <c r="BQ459" t="e">
        <f>LEFT(#REF!,2)</f>
        <v>#REF!</v>
      </c>
      <c r="BR459" s="12" t="str">
        <f t="shared" si="269"/>
        <v>4346/045</v>
      </c>
    </row>
    <row r="460" spans="1:70" ht="12.75" customHeight="1">
      <c r="A460" t="str">
        <f t="shared" si="264"/>
        <v>4346/046</v>
      </c>
      <c r="B460" s="133">
        <v>533</v>
      </c>
      <c r="C460" s="1" t="s">
        <v>2003</v>
      </c>
      <c r="D460" s="32" t="s">
        <v>7017</v>
      </c>
      <c r="E460" s="1" t="s">
        <v>2004</v>
      </c>
      <c r="F460" s="1" t="s">
        <v>4493</v>
      </c>
      <c r="G460" s="1" t="s">
        <v>2005</v>
      </c>
      <c r="H460" s="1" t="s">
        <v>6689</v>
      </c>
      <c r="I460" s="1" t="s">
        <v>2006</v>
      </c>
      <c r="J460" s="1"/>
      <c r="K460" s="1">
        <v>15.75</v>
      </c>
      <c r="L460" s="32" t="s">
        <v>4052</v>
      </c>
      <c r="M460" s="8" t="s">
        <v>11771</v>
      </c>
      <c r="N460" s="2" t="s">
        <v>12106</v>
      </c>
      <c r="O460" s="173"/>
      <c r="P460" s="168">
        <f t="shared" si="293"/>
        <v>457</v>
      </c>
      <c r="Q460" s="138">
        <f t="shared" si="287"/>
        <v>25</v>
      </c>
      <c r="R460" s="138">
        <f t="shared" si="288"/>
        <v>50</v>
      </c>
      <c r="S460" s="138">
        <f t="shared" si="289"/>
        <v>75</v>
      </c>
      <c r="T460" s="138">
        <f t="shared" si="290"/>
        <v>100</v>
      </c>
      <c r="U460" s="138" t="e">
        <f t="shared" si="291"/>
        <v>#VALUE!</v>
      </c>
      <c r="V460" s="138" t="e">
        <f t="shared" si="292"/>
        <v>#VALUE!</v>
      </c>
      <c r="W460" s="158" t="str">
        <f t="shared" si="270"/>
        <v>08:00 16:00(00:00 00:00)</v>
      </c>
      <c r="X460" s="159">
        <f>HLOOKUP(SEARCH("2",$M460)-1,$Q$3:$V460,$P460+1,FALSE)</f>
        <v>25</v>
      </c>
      <c r="Y460" s="160" t="str">
        <f t="shared" si="271"/>
        <v>08:00 16:00(00:00 00:00)|08:00 16:00(00:00 00:00)|08:00 16:00(00:00 00:00)|08:00 15:00(00:00 00:00)</v>
      </c>
      <c r="Z460" s="161" t="str">
        <f t="shared" si="272"/>
        <v>08:00 16:00(00:00 00:00)</v>
      </c>
      <c r="AA460" s="158" t="str">
        <f t="shared" si="273"/>
        <v>08:00 16:00(00:00 00:00)</v>
      </c>
      <c r="AB460" s="159">
        <f>HLOOKUP(SEARCH("3",$M460)-1,$Q$3:$V460,$P460+1,FALSE)</f>
        <v>50</v>
      </c>
      <c r="AC460" s="160" t="str">
        <f t="shared" si="274"/>
        <v>08:00 16:00(00:00 00:00)|08:00 16:00(00:00 00:00)|08:00 15:00(00:00 00:00)</v>
      </c>
      <c r="AD460" s="161" t="str">
        <f t="shared" si="275"/>
        <v>08:00 16:00(00:00 00:00)</v>
      </c>
      <c r="AE460" s="158" t="str">
        <f t="shared" si="276"/>
        <v>08:00 16:00(00:00 00:00)</v>
      </c>
      <c r="AF460" s="159">
        <f>HLOOKUP(SEARCH("4",$M460)-1,$Q$3:$V460,$P460+1,FALSE)</f>
        <v>75</v>
      </c>
      <c r="AG460" s="161" t="str">
        <f t="shared" si="277"/>
        <v>08:00 16:00(00:00 00:00)|08:00 15:00(00:00 00:00)</v>
      </c>
      <c r="AH460" s="161" t="str">
        <f t="shared" si="278"/>
        <v>08:00 16:00(00:00 00:00)</v>
      </c>
      <c r="AI460" s="158" t="str">
        <f t="shared" si="279"/>
        <v>08:00 16:00(00:00 00:00)</v>
      </c>
      <c r="AJ460" s="159">
        <f>HLOOKUP(SEARCH("5",$M460)-1,$Q$3:$V460,$P460+1,FALSE)</f>
        <v>100</v>
      </c>
      <c r="AK460" s="161" t="str">
        <f t="shared" si="280"/>
        <v>08:00 15:00(00:00 00:00)</v>
      </c>
      <c r="AL460" s="161" t="e">
        <f t="shared" si="281"/>
        <v>#VALUE!</v>
      </c>
      <c r="AM460" s="158" t="str">
        <f t="shared" si="282"/>
        <v>08:00 15:00(00:00 00:00)</v>
      </c>
      <c r="AN460" s="159" t="e">
        <f>HLOOKUP(SEARCH("6",$M460)-1,$Q$3:$V460,$P460+1,FALSE)</f>
        <v>#VALUE!</v>
      </c>
      <c r="AO460" s="161" t="e">
        <f t="shared" si="283"/>
        <v>#VALUE!</v>
      </c>
      <c r="AP460" s="161" t="e">
        <f t="shared" si="284"/>
        <v>#VALUE!</v>
      </c>
      <c r="AQ460" s="162" t="str">
        <f t="shared" si="285"/>
        <v>выходной</v>
      </c>
      <c r="AR460" s="163" t="e">
        <f>HLOOKUP(SEARCH("7",$M460)-1,$Q$3:$V460,$P460+1,FALSE)</f>
        <v>#VALUE!</v>
      </c>
      <c r="AS460" s="164" t="str">
        <f t="shared" si="286"/>
        <v>выходной</v>
      </c>
      <c r="AT460" s="142"/>
      <c r="AU460" s="11" t="str">
        <f>IF(ISERROR(VLOOKUP(B460,'РЕОРГ 2008'!$A:$B,2,FALSE)),"",VLOOKUP(B460,'РЕОРГ 2008'!$A:$B,2,FALSE))</f>
        <v/>
      </c>
      <c r="AV460" s="12" t="str">
        <f t="shared" si="259"/>
        <v>Доп.офис №4346/046</v>
      </c>
      <c r="AW460" s="31" t="e">
        <f>LEFT(#REF!,2)</f>
        <v>#REF!</v>
      </c>
      <c r="AX460" s="12" t="str">
        <f t="shared" si="265"/>
        <v>4346/046</v>
      </c>
      <c r="AZ460" t="str">
        <f>IF(ISERROR(VLOOKUP(B460,'РЕОРГ 01.08.2009'!$A:$B,2,FALSE)),"",VLOOKUP(B460,'РЕОРГ 01.08.2009'!$A:$B,2,FALSE))</f>
        <v/>
      </c>
      <c r="BA460" s="12" t="str">
        <f t="shared" si="260"/>
        <v>Доп.офис №4346/046</v>
      </c>
      <c r="BB460" t="e">
        <f>LEFT(#REF!,2)</f>
        <v>#REF!</v>
      </c>
      <c r="BC460" s="12" t="str">
        <f t="shared" si="266"/>
        <v>4346/046</v>
      </c>
      <c r="BE460" t="str">
        <f>IF(ISERROR(VLOOKUP(B460,'РЕОРГ 01.10.2009'!A:C,3,FALSE)),"",VLOOKUP(B460,'РЕОРГ 01.10.2009'!A:C,3,FALSE))</f>
        <v/>
      </c>
      <c r="BF460" s="12" t="str">
        <f t="shared" si="261"/>
        <v>Доп.офис №4346/046</v>
      </c>
      <c r="BG460" t="e">
        <f>LEFT(#REF!,2)</f>
        <v>#REF!</v>
      </c>
      <c r="BH460" s="12" t="str">
        <f t="shared" si="267"/>
        <v>4346/046</v>
      </c>
      <c r="BJ460" t="str">
        <f>IF(ISERROR(VLOOKUP($B460,'РЕОРГ 01.05.2010'!A:B,2,FALSE)),"",VLOOKUP($B460,'РЕОРГ 01.05.2010'!A:B,2,FALSE))</f>
        <v/>
      </c>
      <c r="BK460" s="12" t="str">
        <f t="shared" si="262"/>
        <v>Доп.офис №4346/046</v>
      </c>
      <c r="BL460" t="e">
        <f>LEFT(#REF!,2)</f>
        <v>#REF!</v>
      </c>
      <c r="BM460" s="12" t="str">
        <f t="shared" si="268"/>
        <v>4346/046</v>
      </c>
      <c r="BO460" t="str">
        <f>IF(ISERROR(VLOOKUP($B460,'РЕОРГ 01.08.2010'!A:B,2,FALSE)),"",VLOOKUP($B460,'РЕОРГ 01.08.2010'!A:B,2,FALSE))</f>
        <v/>
      </c>
      <c r="BP460" s="12" t="str">
        <f t="shared" si="263"/>
        <v>Доп.офис №4346/046</v>
      </c>
      <c r="BQ460" t="e">
        <f>LEFT(#REF!,2)</f>
        <v>#REF!</v>
      </c>
      <c r="BR460" s="12" t="str">
        <f t="shared" si="269"/>
        <v>4346/046</v>
      </c>
    </row>
    <row r="461" spans="1:70" ht="12.75" customHeight="1">
      <c r="A461" t="str">
        <f t="shared" si="264"/>
        <v>4346/047</v>
      </c>
      <c r="B461" s="133">
        <v>534</v>
      </c>
      <c r="C461" s="1" t="s">
        <v>2007</v>
      </c>
      <c r="D461" s="32" t="s">
        <v>1931</v>
      </c>
      <c r="E461" s="1" t="s">
        <v>2008</v>
      </c>
      <c r="F461" s="1" t="s">
        <v>4493</v>
      </c>
      <c r="G461" s="1" t="s">
        <v>2009</v>
      </c>
      <c r="H461" s="1" t="s">
        <v>1772</v>
      </c>
      <c r="I461" s="1" t="s">
        <v>2010</v>
      </c>
      <c r="J461" s="1"/>
      <c r="K461" s="1">
        <v>0.5</v>
      </c>
      <c r="L461" s="32" t="s">
        <v>4049</v>
      </c>
      <c r="M461" s="8" t="s">
        <v>11943</v>
      </c>
      <c r="N461" s="2" t="s">
        <v>12104</v>
      </c>
      <c r="O461" s="173"/>
      <c r="P461" s="168">
        <f t="shared" si="293"/>
        <v>458</v>
      </c>
      <c r="Q461" s="138">
        <f t="shared" si="287"/>
        <v>25</v>
      </c>
      <c r="R461" s="138">
        <f t="shared" si="288"/>
        <v>50</v>
      </c>
      <c r="S461" s="138" t="e">
        <f t="shared" si="289"/>
        <v>#VALUE!</v>
      </c>
      <c r="T461" s="138" t="e">
        <f t="shared" si="290"/>
        <v>#VALUE!</v>
      </c>
      <c r="U461" s="138" t="e">
        <f t="shared" si="291"/>
        <v>#VALUE!</v>
      </c>
      <c r="V461" s="138" t="e">
        <f t="shared" si="292"/>
        <v>#VALUE!</v>
      </c>
      <c r="W461" s="158" t="str">
        <f t="shared" si="270"/>
        <v>выходной</v>
      </c>
      <c r="X461" s="159" t="e">
        <f>HLOOKUP(SEARCH("2",$M461)-1,$Q$3:$V461,$P461+1,FALSE)</f>
        <v>#N/A</v>
      </c>
      <c r="Y461" s="160" t="str">
        <f t="shared" si="271"/>
        <v>08:00 15:30(12:00 13:00)</v>
      </c>
      <c r="Z461" s="161" t="e">
        <f t="shared" si="272"/>
        <v>#VALUE!</v>
      </c>
      <c r="AA461" s="158" t="str">
        <f t="shared" si="273"/>
        <v>08:00 15:30(12:00 13:00)</v>
      </c>
      <c r="AB461" s="159">
        <f>HLOOKUP(SEARCH("3",$M461)-1,$Q$3:$V461,$P461+1,FALSE)</f>
        <v>25</v>
      </c>
      <c r="AC461" s="160" t="str">
        <f t="shared" si="274"/>
        <v>08:00 15:30(12:00 13:00)|08:00 14:30(12:00 13:00)</v>
      </c>
      <c r="AD461" s="161" t="str">
        <f t="shared" si="275"/>
        <v>08:00 15:30(12:00 13:00)</v>
      </c>
      <c r="AE461" s="158" t="str">
        <f t="shared" si="276"/>
        <v>08:00 15:30(12:00 13:00)</v>
      </c>
      <c r="AF461" s="159">
        <f>HLOOKUP(SEARCH("4",$M461)-1,$Q$3:$V461,$P461+1,FALSE)</f>
        <v>50</v>
      </c>
      <c r="AG461" s="161" t="str">
        <f t="shared" si="277"/>
        <v>08:00 14:30(12:00 13:00)</v>
      </c>
      <c r="AH461" s="161" t="e">
        <f t="shared" si="278"/>
        <v>#VALUE!</v>
      </c>
      <c r="AI461" s="158" t="str">
        <f t="shared" si="279"/>
        <v>08:00 14:30(12:00 13:00)</v>
      </c>
      <c r="AJ461" s="159" t="e">
        <f>HLOOKUP(SEARCH("5",$M461)-1,$Q$3:$V461,$P461+1,FALSE)</f>
        <v>#VALUE!</v>
      </c>
      <c r="AK461" s="161" t="e">
        <f t="shared" si="280"/>
        <v>#VALUE!</v>
      </c>
      <c r="AL461" s="161" t="e">
        <f t="shared" si="281"/>
        <v>#VALUE!</v>
      </c>
      <c r="AM461" s="158" t="str">
        <f t="shared" si="282"/>
        <v>выходной</v>
      </c>
      <c r="AN461" s="159" t="e">
        <f>HLOOKUP(SEARCH("6",$M461)-1,$Q$3:$V461,$P461+1,FALSE)</f>
        <v>#VALUE!</v>
      </c>
      <c r="AO461" s="161" t="e">
        <f t="shared" si="283"/>
        <v>#VALUE!</v>
      </c>
      <c r="AP461" s="161" t="e">
        <f t="shared" si="284"/>
        <v>#VALUE!</v>
      </c>
      <c r="AQ461" s="162" t="str">
        <f t="shared" si="285"/>
        <v>выходной</v>
      </c>
      <c r="AR461" s="163" t="e">
        <f>HLOOKUP(SEARCH("7",$M461)-1,$Q$3:$V461,$P461+1,FALSE)</f>
        <v>#VALUE!</v>
      </c>
      <c r="AS461" s="164" t="str">
        <f t="shared" si="286"/>
        <v>выходной</v>
      </c>
      <c r="AT461" s="142"/>
      <c r="AU461" s="11" t="str">
        <f>IF(ISERROR(VLOOKUP(B461,'РЕОРГ 2008'!$A:$B,2,FALSE)),"",VLOOKUP(B461,'РЕОРГ 2008'!$A:$B,2,FALSE))</f>
        <v/>
      </c>
      <c r="AV461" s="12" t="str">
        <f t="shared" si="259"/>
        <v>Опер.касса №4346/047</v>
      </c>
      <c r="AW461" s="31" t="e">
        <f>LEFT(#REF!,2)</f>
        <v>#REF!</v>
      </c>
      <c r="AX461" s="12" t="str">
        <f t="shared" si="265"/>
        <v>4346/047</v>
      </c>
      <c r="AZ461" t="str">
        <f>IF(ISERROR(VLOOKUP(B461,'РЕОРГ 01.08.2009'!$A:$B,2,FALSE)),"",VLOOKUP(B461,'РЕОРГ 01.08.2009'!$A:$B,2,FALSE))</f>
        <v/>
      </c>
      <c r="BA461" s="12" t="str">
        <f t="shared" si="260"/>
        <v>Опер.касса №4346/047</v>
      </c>
      <c r="BB461" t="e">
        <f>LEFT(#REF!,2)</f>
        <v>#REF!</v>
      </c>
      <c r="BC461" s="12" t="str">
        <f t="shared" si="266"/>
        <v>4346/047</v>
      </c>
      <c r="BE461" t="str">
        <f>IF(ISERROR(VLOOKUP(B461,'РЕОРГ 01.10.2009'!A:C,3,FALSE)),"",VLOOKUP(B461,'РЕОРГ 01.10.2009'!A:C,3,FALSE))</f>
        <v/>
      </c>
      <c r="BF461" s="12" t="str">
        <f t="shared" si="261"/>
        <v>Опер.касса №4346/047</v>
      </c>
      <c r="BG461" t="e">
        <f>LEFT(#REF!,2)</f>
        <v>#REF!</v>
      </c>
      <c r="BH461" s="12" t="str">
        <f t="shared" si="267"/>
        <v>4346/047</v>
      </c>
      <c r="BJ461" t="str">
        <f>IF(ISERROR(VLOOKUP($B461,'РЕОРГ 01.05.2010'!A:B,2,FALSE)),"",VLOOKUP($B461,'РЕОРГ 01.05.2010'!A:B,2,FALSE))</f>
        <v/>
      </c>
      <c r="BK461" s="12" t="str">
        <f t="shared" si="262"/>
        <v>Опер.касса №4346/047</v>
      </c>
      <c r="BL461" t="e">
        <f>LEFT(#REF!,2)</f>
        <v>#REF!</v>
      </c>
      <c r="BM461" s="12" t="str">
        <f t="shared" si="268"/>
        <v>4346/047</v>
      </c>
      <c r="BO461" t="str">
        <f>IF(ISERROR(VLOOKUP($B461,'РЕОРГ 01.08.2010'!A:B,2,FALSE)),"",VLOOKUP($B461,'РЕОРГ 01.08.2010'!A:B,2,FALSE))</f>
        <v/>
      </c>
      <c r="BP461" s="12" t="str">
        <f t="shared" si="263"/>
        <v>Опер.касса №4346/047</v>
      </c>
      <c r="BQ461" t="e">
        <f>LEFT(#REF!,2)</f>
        <v>#REF!</v>
      </c>
      <c r="BR461" s="12" t="str">
        <f t="shared" si="269"/>
        <v>4346/047</v>
      </c>
    </row>
    <row r="462" spans="1:70" ht="12.75" customHeight="1">
      <c r="A462" t="str">
        <f t="shared" si="264"/>
        <v>4346/048</v>
      </c>
      <c r="B462" s="133">
        <v>535</v>
      </c>
      <c r="C462" s="1" t="s">
        <v>2011</v>
      </c>
      <c r="D462" s="32" t="s">
        <v>1931</v>
      </c>
      <c r="E462" s="1" t="s">
        <v>2012</v>
      </c>
      <c r="F462" s="1" t="s">
        <v>4493</v>
      </c>
      <c r="G462" s="1" t="s">
        <v>2013</v>
      </c>
      <c r="H462" s="1" t="s">
        <v>2014</v>
      </c>
      <c r="I462" s="1" t="s">
        <v>10064</v>
      </c>
      <c r="J462" s="1"/>
      <c r="K462" s="1">
        <v>0.25</v>
      </c>
      <c r="L462" s="32" t="s">
        <v>4049</v>
      </c>
      <c r="M462" s="8" t="s">
        <v>11868</v>
      </c>
      <c r="N462" s="2" t="s">
        <v>11971</v>
      </c>
      <c r="O462" s="173"/>
      <c r="P462" s="168">
        <f t="shared" si="293"/>
        <v>459</v>
      </c>
      <c r="Q462" s="138">
        <f t="shared" si="287"/>
        <v>12</v>
      </c>
      <c r="R462" s="138" t="e">
        <f t="shared" si="288"/>
        <v>#VALUE!</v>
      </c>
      <c r="S462" s="138" t="e">
        <f t="shared" si="289"/>
        <v>#VALUE!</v>
      </c>
      <c r="T462" s="138" t="e">
        <f t="shared" si="290"/>
        <v>#VALUE!</v>
      </c>
      <c r="U462" s="138" t="e">
        <f t="shared" si="291"/>
        <v>#VALUE!</v>
      </c>
      <c r="V462" s="138" t="e">
        <f t="shared" si="292"/>
        <v>#VALUE!</v>
      </c>
      <c r="W462" s="158" t="str">
        <f t="shared" si="270"/>
        <v>выходной</v>
      </c>
      <c r="X462" s="159" t="e">
        <f>HLOOKUP(SEARCH("2",$M462)-1,$Q$3:$V462,$P462+1,FALSE)</f>
        <v>#N/A</v>
      </c>
      <c r="Y462" s="160" t="str">
        <f t="shared" si="271"/>
        <v>08:00 12:30</v>
      </c>
      <c r="Z462" s="161" t="e">
        <f t="shared" si="272"/>
        <v>#VALUE!</v>
      </c>
      <c r="AA462" s="158" t="str">
        <f t="shared" si="273"/>
        <v>08:00 12:30</v>
      </c>
      <c r="AB462" s="159" t="e">
        <f>HLOOKUP(SEARCH("3",$M462)-1,$Q$3:$V462,$P462+1,FALSE)</f>
        <v>#VALUE!</v>
      </c>
      <c r="AC462" s="160" t="e">
        <f t="shared" si="274"/>
        <v>#VALUE!</v>
      </c>
      <c r="AD462" s="161" t="e">
        <f t="shared" si="275"/>
        <v>#VALUE!</v>
      </c>
      <c r="AE462" s="158" t="str">
        <f t="shared" si="276"/>
        <v>выходной</v>
      </c>
      <c r="AF462" s="159">
        <f>HLOOKUP(SEARCH("4",$M462)-1,$Q$3:$V462,$P462+1,FALSE)</f>
        <v>12</v>
      </c>
      <c r="AG462" s="161" t="str">
        <f t="shared" si="277"/>
        <v>08:00 12:30</v>
      </c>
      <c r="AH462" s="161" t="e">
        <f t="shared" si="278"/>
        <v>#VALUE!</v>
      </c>
      <c r="AI462" s="158" t="str">
        <f t="shared" si="279"/>
        <v>08:00 12:30</v>
      </c>
      <c r="AJ462" s="159" t="e">
        <f>HLOOKUP(SEARCH("5",$M462)-1,$Q$3:$V462,$P462+1,FALSE)</f>
        <v>#VALUE!</v>
      </c>
      <c r="AK462" s="161" t="e">
        <f t="shared" si="280"/>
        <v>#VALUE!</v>
      </c>
      <c r="AL462" s="161" t="e">
        <f t="shared" si="281"/>
        <v>#VALUE!</v>
      </c>
      <c r="AM462" s="158" t="str">
        <f t="shared" si="282"/>
        <v>выходной</v>
      </c>
      <c r="AN462" s="159" t="e">
        <f>HLOOKUP(SEARCH("6",$M462)-1,$Q$3:$V462,$P462+1,FALSE)</f>
        <v>#VALUE!</v>
      </c>
      <c r="AO462" s="161" t="e">
        <f t="shared" si="283"/>
        <v>#VALUE!</v>
      </c>
      <c r="AP462" s="161" t="e">
        <f t="shared" si="284"/>
        <v>#VALUE!</v>
      </c>
      <c r="AQ462" s="162" t="str">
        <f t="shared" si="285"/>
        <v>выходной</v>
      </c>
      <c r="AR462" s="163" t="e">
        <f>HLOOKUP(SEARCH("7",$M462)-1,$Q$3:$V462,$P462+1,FALSE)</f>
        <v>#VALUE!</v>
      </c>
      <c r="AS462" s="164" t="str">
        <f t="shared" si="286"/>
        <v>выходной</v>
      </c>
      <c r="AT462" s="142"/>
      <c r="AU462" s="11" t="str">
        <f>IF(ISERROR(VLOOKUP(B462,'РЕОРГ 2008'!$A:$B,2,FALSE)),"",VLOOKUP(B462,'РЕОРГ 2008'!$A:$B,2,FALSE))</f>
        <v/>
      </c>
      <c r="AV462" s="12" t="str">
        <f t="shared" si="259"/>
        <v>Опер.касса №4346/048</v>
      </c>
      <c r="AW462" s="31" t="e">
        <f>LEFT(#REF!,2)</f>
        <v>#REF!</v>
      </c>
      <c r="AX462" s="12" t="str">
        <f t="shared" si="265"/>
        <v>4346/048</v>
      </c>
      <c r="AZ462" t="str">
        <f>IF(ISERROR(VLOOKUP(B462,'РЕОРГ 01.08.2009'!$A:$B,2,FALSE)),"",VLOOKUP(B462,'РЕОРГ 01.08.2009'!$A:$B,2,FALSE))</f>
        <v/>
      </c>
      <c r="BA462" s="12" t="str">
        <f t="shared" si="260"/>
        <v>Опер.касса №4346/048</v>
      </c>
      <c r="BB462" t="e">
        <f>LEFT(#REF!,2)</f>
        <v>#REF!</v>
      </c>
      <c r="BC462" s="12" t="str">
        <f t="shared" si="266"/>
        <v>4346/048</v>
      </c>
      <c r="BE462" t="str">
        <f>IF(ISERROR(VLOOKUP(B462,'РЕОРГ 01.10.2009'!A:C,3,FALSE)),"",VLOOKUP(B462,'РЕОРГ 01.10.2009'!A:C,3,FALSE))</f>
        <v/>
      </c>
      <c r="BF462" s="12" t="str">
        <f t="shared" si="261"/>
        <v>Опер.касса №4346/048</v>
      </c>
      <c r="BG462" t="e">
        <f>LEFT(#REF!,2)</f>
        <v>#REF!</v>
      </c>
      <c r="BH462" s="12" t="str">
        <f t="shared" si="267"/>
        <v>4346/048</v>
      </c>
      <c r="BJ462" t="str">
        <f>IF(ISERROR(VLOOKUP($B462,'РЕОРГ 01.05.2010'!A:B,2,FALSE)),"",VLOOKUP($B462,'РЕОРГ 01.05.2010'!A:B,2,FALSE))</f>
        <v/>
      </c>
      <c r="BK462" s="12" t="str">
        <f t="shared" si="262"/>
        <v>Опер.касса №4346/048</v>
      </c>
      <c r="BL462" t="e">
        <f>LEFT(#REF!,2)</f>
        <v>#REF!</v>
      </c>
      <c r="BM462" s="12" t="str">
        <f t="shared" si="268"/>
        <v>4346/048</v>
      </c>
      <c r="BO462" t="str">
        <f>IF(ISERROR(VLOOKUP($B462,'РЕОРГ 01.08.2010'!A:B,2,FALSE)),"",VLOOKUP($B462,'РЕОРГ 01.08.2010'!A:B,2,FALSE))</f>
        <v/>
      </c>
      <c r="BP462" s="12" t="str">
        <f t="shared" si="263"/>
        <v>Опер.касса №4346/048</v>
      </c>
      <c r="BQ462" t="e">
        <f>LEFT(#REF!,2)</f>
        <v>#REF!</v>
      </c>
      <c r="BR462" s="12" t="str">
        <f t="shared" si="269"/>
        <v>4346/048</v>
      </c>
    </row>
    <row r="463" spans="1:70" ht="12.75" customHeight="1">
      <c r="A463" t="str">
        <f t="shared" si="264"/>
        <v>4346/051</v>
      </c>
      <c r="B463" s="133">
        <v>536</v>
      </c>
      <c r="C463" s="1" t="s">
        <v>2015</v>
      </c>
      <c r="D463" s="32" t="s">
        <v>1931</v>
      </c>
      <c r="E463" s="1" t="s">
        <v>2016</v>
      </c>
      <c r="F463" s="1" t="s">
        <v>4493</v>
      </c>
      <c r="G463" s="1" t="s">
        <v>2017</v>
      </c>
      <c r="H463" s="1" t="s">
        <v>1773</v>
      </c>
      <c r="I463" s="1" t="s">
        <v>674</v>
      </c>
      <c r="J463" s="1"/>
      <c r="K463" s="1">
        <v>0.25</v>
      </c>
      <c r="L463" s="32" t="s">
        <v>4049</v>
      </c>
      <c r="M463" s="8" t="s">
        <v>11868</v>
      </c>
      <c r="N463" s="2" t="s">
        <v>11971</v>
      </c>
      <c r="O463" s="173"/>
      <c r="P463" s="168">
        <f t="shared" si="293"/>
        <v>460</v>
      </c>
      <c r="Q463" s="138">
        <f t="shared" si="287"/>
        <v>12</v>
      </c>
      <c r="R463" s="138" t="e">
        <f t="shared" si="288"/>
        <v>#VALUE!</v>
      </c>
      <c r="S463" s="138" t="e">
        <f t="shared" si="289"/>
        <v>#VALUE!</v>
      </c>
      <c r="T463" s="138" t="e">
        <f t="shared" si="290"/>
        <v>#VALUE!</v>
      </c>
      <c r="U463" s="138" t="e">
        <f t="shared" si="291"/>
        <v>#VALUE!</v>
      </c>
      <c r="V463" s="138" t="e">
        <f t="shared" si="292"/>
        <v>#VALUE!</v>
      </c>
      <c r="W463" s="158" t="str">
        <f t="shared" si="270"/>
        <v>выходной</v>
      </c>
      <c r="X463" s="159" t="e">
        <f>HLOOKUP(SEARCH("2",$M463)-1,$Q$3:$V463,$P463+1,FALSE)</f>
        <v>#N/A</v>
      </c>
      <c r="Y463" s="160" t="str">
        <f t="shared" si="271"/>
        <v>08:00 12:30</v>
      </c>
      <c r="Z463" s="161" t="e">
        <f t="shared" si="272"/>
        <v>#VALUE!</v>
      </c>
      <c r="AA463" s="158" t="str">
        <f t="shared" si="273"/>
        <v>08:00 12:30</v>
      </c>
      <c r="AB463" s="159" t="e">
        <f>HLOOKUP(SEARCH("3",$M463)-1,$Q$3:$V463,$P463+1,FALSE)</f>
        <v>#VALUE!</v>
      </c>
      <c r="AC463" s="160" t="e">
        <f t="shared" si="274"/>
        <v>#VALUE!</v>
      </c>
      <c r="AD463" s="161" t="e">
        <f t="shared" si="275"/>
        <v>#VALUE!</v>
      </c>
      <c r="AE463" s="158" t="str">
        <f t="shared" si="276"/>
        <v>выходной</v>
      </c>
      <c r="AF463" s="159">
        <f>HLOOKUP(SEARCH("4",$M463)-1,$Q$3:$V463,$P463+1,FALSE)</f>
        <v>12</v>
      </c>
      <c r="AG463" s="161" t="str">
        <f t="shared" si="277"/>
        <v>08:00 12:30</v>
      </c>
      <c r="AH463" s="161" t="e">
        <f t="shared" si="278"/>
        <v>#VALUE!</v>
      </c>
      <c r="AI463" s="158" t="str">
        <f t="shared" si="279"/>
        <v>08:00 12:30</v>
      </c>
      <c r="AJ463" s="159" t="e">
        <f>HLOOKUP(SEARCH("5",$M463)-1,$Q$3:$V463,$P463+1,FALSE)</f>
        <v>#VALUE!</v>
      </c>
      <c r="AK463" s="161" t="e">
        <f t="shared" si="280"/>
        <v>#VALUE!</v>
      </c>
      <c r="AL463" s="161" t="e">
        <f t="shared" si="281"/>
        <v>#VALUE!</v>
      </c>
      <c r="AM463" s="158" t="str">
        <f t="shared" si="282"/>
        <v>выходной</v>
      </c>
      <c r="AN463" s="159" t="e">
        <f>HLOOKUP(SEARCH("6",$M463)-1,$Q$3:$V463,$P463+1,FALSE)</f>
        <v>#VALUE!</v>
      </c>
      <c r="AO463" s="161" t="e">
        <f t="shared" si="283"/>
        <v>#VALUE!</v>
      </c>
      <c r="AP463" s="161" t="e">
        <f t="shared" si="284"/>
        <v>#VALUE!</v>
      </c>
      <c r="AQ463" s="162" t="str">
        <f t="shared" si="285"/>
        <v>выходной</v>
      </c>
      <c r="AR463" s="163" t="e">
        <f>HLOOKUP(SEARCH("7",$M463)-1,$Q$3:$V463,$P463+1,FALSE)</f>
        <v>#VALUE!</v>
      </c>
      <c r="AS463" s="164" t="str">
        <f t="shared" si="286"/>
        <v>выходной</v>
      </c>
      <c r="AT463" s="142"/>
      <c r="AU463" s="11" t="str">
        <f>IF(ISERROR(VLOOKUP(B463,'РЕОРГ 2008'!$A:$B,2,FALSE)),"",VLOOKUP(B463,'РЕОРГ 2008'!$A:$B,2,FALSE))</f>
        <v/>
      </c>
      <c r="AV463" s="12" t="str">
        <f t="shared" si="259"/>
        <v>Опер.касса №4346/051</v>
      </c>
      <c r="AW463" s="31" t="e">
        <f>LEFT(#REF!,2)</f>
        <v>#REF!</v>
      </c>
      <c r="AX463" s="12" t="str">
        <f t="shared" si="265"/>
        <v>4346/051</v>
      </c>
      <c r="AZ463" t="str">
        <f>IF(ISERROR(VLOOKUP(B463,'РЕОРГ 01.08.2009'!$A:$B,2,FALSE)),"",VLOOKUP(B463,'РЕОРГ 01.08.2009'!$A:$B,2,FALSE))</f>
        <v/>
      </c>
      <c r="BA463" s="12" t="str">
        <f t="shared" si="260"/>
        <v>Опер.касса №4346/051</v>
      </c>
      <c r="BB463" t="e">
        <f>LEFT(#REF!,2)</f>
        <v>#REF!</v>
      </c>
      <c r="BC463" s="12" t="str">
        <f t="shared" si="266"/>
        <v>4346/051</v>
      </c>
      <c r="BE463" t="str">
        <f>IF(ISERROR(VLOOKUP(B463,'РЕОРГ 01.10.2009'!A:C,3,FALSE)),"",VLOOKUP(B463,'РЕОРГ 01.10.2009'!A:C,3,FALSE))</f>
        <v/>
      </c>
      <c r="BF463" s="12" t="str">
        <f t="shared" si="261"/>
        <v>Опер.касса №4346/051</v>
      </c>
      <c r="BG463" t="e">
        <f>LEFT(#REF!,2)</f>
        <v>#REF!</v>
      </c>
      <c r="BH463" s="12" t="str">
        <f t="shared" si="267"/>
        <v>4346/051</v>
      </c>
      <c r="BJ463" t="str">
        <f>IF(ISERROR(VLOOKUP($B463,'РЕОРГ 01.05.2010'!A:B,2,FALSE)),"",VLOOKUP($B463,'РЕОРГ 01.05.2010'!A:B,2,FALSE))</f>
        <v/>
      </c>
      <c r="BK463" s="12" t="str">
        <f t="shared" si="262"/>
        <v>Опер.касса №4346/051</v>
      </c>
      <c r="BL463" t="e">
        <f>LEFT(#REF!,2)</f>
        <v>#REF!</v>
      </c>
      <c r="BM463" s="12" t="str">
        <f t="shared" si="268"/>
        <v>4346/051</v>
      </c>
      <c r="BO463" t="str">
        <f>IF(ISERROR(VLOOKUP($B463,'РЕОРГ 01.08.2010'!A:B,2,FALSE)),"",VLOOKUP($B463,'РЕОРГ 01.08.2010'!A:B,2,FALSE))</f>
        <v/>
      </c>
      <c r="BP463" s="12" t="str">
        <f t="shared" si="263"/>
        <v>Опер.касса №4346/051</v>
      </c>
      <c r="BQ463" t="e">
        <f>LEFT(#REF!,2)</f>
        <v>#REF!</v>
      </c>
      <c r="BR463" s="12" t="str">
        <f t="shared" si="269"/>
        <v>4346/051</v>
      </c>
    </row>
    <row r="464" spans="1:70" ht="12.75" customHeight="1">
      <c r="A464" t="str">
        <f t="shared" si="264"/>
        <v>4346/053</v>
      </c>
      <c r="B464" s="133">
        <v>537</v>
      </c>
      <c r="C464" s="1" t="s">
        <v>675</v>
      </c>
      <c r="D464" s="32" t="s">
        <v>1931</v>
      </c>
      <c r="E464" s="1" t="s">
        <v>676</v>
      </c>
      <c r="F464" s="1" t="s">
        <v>4493</v>
      </c>
      <c r="G464" s="1" t="s">
        <v>677</v>
      </c>
      <c r="H464" s="1" t="s">
        <v>1774</v>
      </c>
      <c r="I464" s="1" t="s">
        <v>678</v>
      </c>
      <c r="J464" s="1"/>
      <c r="K464" s="1">
        <v>0.25</v>
      </c>
      <c r="L464" s="32" t="s">
        <v>4049</v>
      </c>
      <c r="M464" s="8" t="s">
        <v>11855</v>
      </c>
      <c r="N464" s="2" t="s">
        <v>11971</v>
      </c>
      <c r="O464" s="173"/>
      <c r="P464" s="168">
        <f t="shared" si="293"/>
        <v>461</v>
      </c>
      <c r="Q464" s="138">
        <f t="shared" si="287"/>
        <v>12</v>
      </c>
      <c r="R464" s="138" t="e">
        <f t="shared" si="288"/>
        <v>#VALUE!</v>
      </c>
      <c r="S464" s="138" t="e">
        <f t="shared" si="289"/>
        <v>#VALUE!</v>
      </c>
      <c r="T464" s="138" t="e">
        <f t="shared" si="290"/>
        <v>#VALUE!</v>
      </c>
      <c r="U464" s="138" t="e">
        <f t="shared" si="291"/>
        <v>#VALUE!</v>
      </c>
      <c r="V464" s="138" t="e">
        <f t="shared" si="292"/>
        <v>#VALUE!</v>
      </c>
      <c r="W464" s="158" t="str">
        <f t="shared" si="270"/>
        <v>выходной</v>
      </c>
      <c r="X464" s="159" t="e">
        <f>HLOOKUP(SEARCH("2",$M464)-1,$Q$3:$V464,$P464+1,FALSE)</f>
        <v>#VALUE!</v>
      </c>
      <c r="Y464" s="160" t="e">
        <f t="shared" si="271"/>
        <v>#VALUE!</v>
      </c>
      <c r="Z464" s="161" t="e">
        <f t="shared" si="272"/>
        <v>#VALUE!</v>
      </c>
      <c r="AA464" s="158" t="str">
        <f t="shared" si="273"/>
        <v>выходной</v>
      </c>
      <c r="AB464" s="159" t="e">
        <f>HLOOKUP(SEARCH("3",$M464)-1,$Q$3:$V464,$P464+1,FALSE)</f>
        <v>#N/A</v>
      </c>
      <c r="AC464" s="160" t="str">
        <f t="shared" si="274"/>
        <v>08:00 12:30</v>
      </c>
      <c r="AD464" s="161" t="e">
        <f t="shared" si="275"/>
        <v>#VALUE!</v>
      </c>
      <c r="AE464" s="158" t="str">
        <f t="shared" si="276"/>
        <v>08:00 12:30</v>
      </c>
      <c r="AF464" s="159" t="e">
        <f>HLOOKUP(SEARCH("4",$M464)-1,$Q$3:$V464,$P464+1,FALSE)</f>
        <v>#VALUE!</v>
      </c>
      <c r="AG464" s="161" t="e">
        <f t="shared" si="277"/>
        <v>#VALUE!</v>
      </c>
      <c r="AH464" s="161" t="e">
        <f t="shared" si="278"/>
        <v>#VALUE!</v>
      </c>
      <c r="AI464" s="158" t="str">
        <f t="shared" si="279"/>
        <v>выходной</v>
      </c>
      <c r="AJ464" s="159">
        <f>HLOOKUP(SEARCH("5",$M464)-1,$Q$3:$V464,$P464+1,FALSE)</f>
        <v>12</v>
      </c>
      <c r="AK464" s="161" t="str">
        <f t="shared" si="280"/>
        <v>08:00 12:30</v>
      </c>
      <c r="AL464" s="161" t="e">
        <f t="shared" si="281"/>
        <v>#VALUE!</v>
      </c>
      <c r="AM464" s="158" t="str">
        <f t="shared" si="282"/>
        <v>08:00 12:30</v>
      </c>
      <c r="AN464" s="159" t="e">
        <f>HLOOKUP(SEARCH("6",$M464)-1,$Q$3:$V464,$P464+1,FALSE)</f>
        <v>#VALUE!</v>
      </c>
      <c r="AO464" s="161" t="e">
        <f t="shared" si="283"/>
        <v>#VALUE!</v>
      </c>
      <c r="AP464" s="161" t="e">
        <f t="shared" si="284"/>
        <v>#VALUE!</v>
      </c>
      <c r="AQ464" s="162" t="str">
        <f t="shared" si="285"/>
        <v>выходной</v>
      </c>
      <c r="AR464" s="163" t="e">
        <f>HLOOKUP(SEARCH("7",$M464)-1,$Q$3:$V464,$P464+1,FALSE)</f>
        <v>#VALUE!</v>
      </c>
      <c r="AS464" s="164" t="str">
        <f t="shared" si="286"/>
        <v>выходной</v>
      </c>
      <c r="AT464" s="142"/>
      <c r="AU464" s="11" t="str">
        <f>IF(ISERROR(VLOOKUP(B464,'РЕОРГ 2008'!$A:$B,2,FALSE)),"",VLOOKUP(B464,'РЕОРГ 2008'!$A:$B,2,FALSE))</f>
        <v/>
      </c>
      <c r="AV464" s="12" t="str">
        <f t="shared" si="259"/>
        <v>Опер.касса №4346/053</v>
      </c>
      <c r="AW464" s="31" t="e">
        <f>LEFT(#REF!,2)</f>
        <v>#REF!</v>
      </c>
      <c r="AX464" s="12" t="str">
        <f t="shared" si="265"/>
        <v>4346/053</v>
      </c>
      <c r="AZ464" t="str">
        <f>IF(ISERROR(VLOOKUP(B464,'РЕОРГ 01.08.2009'!$A:$B,2,FALSE)),"",VLOOKUP(B464,'РЕОРГ 01.08.2009'!$A:$B,2,FALSE))</f>
        <v/>
      </c>
      <c r="BA464" s="12" t="str">
        <f t="shared" si="260"/>
        <v>Опер.касса №4346/053</v>
      </c>
      <c r="BB464" t="e">
        <f>LEFT(#REF!,2)</f>
        <v>#REF!</v>
      </c>
      <c r="BC464" s="12" t="str">
        <f t="shared" si="266"/>
        <v>4346/053</v>
      </c>
      <c r="BE464" t="str">
        <f>IF(ISERROR(VLOOKUP(B464,'РЕОРГ 01.10.2009'!A:C,3,FALSE)),"",VLOOKUP(B464,'РЕОРГ 01.10.2009'!A:C,3,FALSE))</f>
        <v/>
      </c>
      <c r="BF464" s="12" t="str">
        <f t="shared" si="261"/>
        <v>Опер.касса №4346/053</v>
      </c>
      <c r="BG464" t="e">
        <f>LEFT(#REF!,2)</f>
        <v>#REF!</v>
      </c>
      <c r="BH464" s="12" t="str">
        <f t="shared" si="267"/>
        <v>4346/053</v>
      </c>
      <c r="BJ464" t="str">
        <f>IF(ISERROR(VLOOKUP($B464,'РЕОРГ 01.05.2010'!A:B,2,FALSE)),"",VLOOKUP($B464,'РЕОРГ 01.05.2010'!A:B,2,FALSE))</f>
        <v/>
      </c>
      <c r="BK464" s="12" t="str">
        <f t="shared" si="262"/>
        <v>Опер.касса №4346/053</v>
      </c>
      <c r="BL464" t="e">
        <f>LEFT(#REF!,2)</f>
        <v>#REF!</v>
      </c>
      <c r="BM464" s="12" t="str">
        <f t="shared" si="268"/>
        <v>4346/053</v>
      </c>
      <c r="BO464" t="str">
        <f>IF(ISERROR(VLOOKUP($B464,'РЕОРГ 01.08.2010'!A:B,2,FALSE)),"",VLOOKUP($B464,'РЕОРГ 01.08.2010'!A:B,2,FALSE))</f>
        <v/>
      </c>
      <c r="BP464" s="12" t="str">
        <f t="shared" si="263"/>
        <v>Опер.касса №4346/053</v>
      </c>
      <c r="BQ464" t="e">
        <f>LEFT(#REF!,2)</f>
        <v>#REF!</v>
      </c>
      <c r="BR464" s="12" t="str">
        <f t="shared" si="269"/>
        <v>4346/053</v>
      </c>
    </row>
    <row r="465" spans="1:70" ht="12.75" customHeight="1">
      <c r="A465" t="str">
        <f t="shared" si="264"/>
        <v>4346/054</v>
      </c>
      <c r="B465" s="133">
        <v>538</v>
      </c>
      <c r="C465" s="1" t="s">
        <v>679</v>
      </c>
      <c r="D465" s="32" t="s">
        <v>1931</v>
      </c>
      <c r="E465" s="1" t="s">
        <v>680</v>
      </c>
      <c r="F465" s="1" t="s">
        <v>4493</v>
      </c>
      <c r="G465" s="1" t="s">
        <v>681</v>
      </c>
      <c r="H465" s="1" t="s">
        <v>1775</v>
      </c>
      <c r="I465" s="1" t="s">
        <v>682</v>
      </c>
      <c r="J465" s="1"/>
      <c r="K465" s="1">
        <v>0.25</v>
      </c>
      <c r="L465" s="32" t="s">
        <v>4049</v>
      </c>
      <c r="M465" s="8" t="s">
        <v>11868</v>
      </c>
      <c r="N465" s="2" t="s">
        <v>11971</v>
      </c>
      <c r="O465" s="173"/>
      <c r="P465" s="168">
        <f t="shared" si="293"/>
        <v>462</v>
      </c>
      <c r="Q465" s="138">
        <f t="shared" si="287"/>
        <v>12</v>
      </c>
      <c r="R465" s="138" t="e">
        <f t="shared" si="288"/>
        <v>#VALUE!</v>
      </c>
      <c r="S465" s="138" t="e">
        <f t="shared" si="289"/>
        <v>#VALUE!</v>
      </c>
      <c r="T465" s="138" t="e">
        <f t="shared" si="290"/>
        <v>#VALUE!</v>
      </c>
      <c r="U465" s="138" t="e">
        <f t="shared" si="291"/>
        <v>#VALUE!</v>
      </c>
      <c r="V465" s="138" t="e">
        <f t="shared" si="292"/>
        <v>#VALUE!</v>
      </c>
      <c r="W465" s="158" t="str">
        <f t="shared" si="270"/>
        <v>выходной</v>
      </c>
      <c r="X465" s="159" t="e">
        <f>HLOOKUP(SEARCH("2",$M465)-1,$Q$3:$V465,$P465+1,FALSE)</f>
        <v>#N/A</v>
      </c>
      <c r="Y465" s="160" t="str">
        <f t="shared" si="271"/>
        <v>08:00 12:30</v>
      </c>
      <c r="Z465" s="161" t="e">
        <f t="shared" si="272"/>
        <v>#VALUE!</v>
      </c>
      <c r="AA465" s="158" t="str">
        <f t="shared" si="273"/>
        <v>08:00 12:30</v>
      </c>
      <c r="AB465" s="159" t="e">
        <f>HLOOKUP(SEARCH("3",$M465)-1,$Q$3:$V465,$P465+1,FALSE)</f>
        <v>#VALUE!</v>
      </c>
      <c r="AC465" s="160" t="e">
        <f t="shared" si="274"/>
        <v>#VALUE!</v>
      </c>
      <c r="AD465" s="161" t="e">
        <f t="shared" si="275"/>
        <v>#VALUE!</v>
      </c>
      <c r="AE465" s="158" t="str">
        <f t="shared" si="276"/>
        <v>выходной</v>
      </c>
      <c r="AF465" s="159">
        <f>HLOOKUP(SEARCH("4",$M465)-1,$Q$3:$V465,$P465+1,FALSE)</f>
        <v>12</v>
      </c>
      <c r="AG465" s="161" t="str">
        <f t="shared" si="277"/>
        <v>08:00 12:30</v>
      </c>
      <c r="AH465" s="161" t="e">
        <f t="shared" si="278"/>
        <v>#VALUE!</v>
      </c>
      <c r="AI465" s="158" t="str">
        <f t="shared" si="279"/>
        <v>08:00 12:30</v>
      </c>
      <c r="AJ465" s="159" t="e">
        <f>HLOOKUP(SEARCH("5",$M465)-1,$Q$3:$V465,$P465+1,FALSE)</f>
        <v>#VALUE!</v>
      </c>
      <c r="AK465" s="161" t="e">
        <f t="shared" si="280"/>
        <v>#VALUE!</v>
      </c>
      <c r="AL465" s="161" t="e">
        <f t="shared" si="281"/>
        <v>#VALUE!</v>
      </c>
      <c r="AM465" s="158" t="str">
        <f t="shared" si="282"/>
        <v>выходной</v>
      </c>
      <c r="AN465" s="159" t="e">
        <f>HLOOKUP(SEARCH("6",$M465)-1,$Q$3:$V465,$P465+1,FALSE)</f>
        <v>#VALUE!</v>
      </c>
      <c r="AO465" s="161" t="e">
        <f t="shared" si="283"/>
        <v>#VALUE!</v>
      </c>
      <c r="AP465" s="161" t="e">
        <f t="shared" si="284"/>
        <v>#VALUE!</v>
      </c>
      <c r="AQ465" s="162" t="str">
        <f t="shared" si="285"/>
        <v>выходной</v>
      </c>
      <c r="AR465" s="163" t="e">
        <f>HLOOKUP(SEARCH("7",$M465)-1,$Q$3:$V465,$P465+1,FALSE)</f>
        <v>#VALUE!</v>
      </c>
      <c r="AS465" s="164" t="str">
        <f t="shared" si="286"/>
        <v>выходной</v>
      </c>
      <c r="AT465" s="142"/>
      <c r="AU465" s="11" t="str">
        <f>IF(ISERROR(VLOOKUP(B465,'РЕОРГ 2008'!$A:$B,2,FALSE)),"",VLOOKUP(B465,'РЕОРГ 2008'!$A:$B,2,FALSE))</f>
        <v/>
      </c>
      <c r="AV465" s="12" t="str">
        <f t="shared" si="259"/>
        <v>Опер.касса №4346/054</v>
      </c>
      <c r="AW465" s="31" t="e">
        <f>LEFT(#REF!,2)</f>
        <v>#REF!</v>
      </c>
      <c r="AX465" s="12" t="str">
        <f t="shared" si="265"/>
        <v>4346/054</v>
      </c>
      <c r="AZ465" t="str">
        <f>IF(ISERROR(VLOOKUP(B465,'РЕОРГ 01.08.2009'!$A:$B,2,FALSE)),"",VLOOKUP(B465,'РЕОРГ 01.08.2009'!$A:$B,2,FALSE))</f>
        <v/>
      </c>
      <c r="BA465" s="12" t="str">
        <f t="shared" si="260"/>
        <v>Опер.касса №4346/054</v>
      </c>
      <c r="BB465" t="e">
        <f>LEFT(#REF!,2)</f>
        <v>#REF!</v>
      </c>
      <c r="BC465" s="12" t="str">
        <f t="shared" si="266"/>
        <v>4346/054</v>
      </c>
      <c r="BE465" t="str">
        <f>IF(ISERROR(VLOOKUP(B465,'РЕОРГ 01.10.2009'!A:C,3,FALSE)),"",VLOOKUP(B465,'РЕОРГ 01.10.2009'!A:C,3,FALSE))</f>
        <v/>
      </c>
      <c r="BF465" s="12" t="str">
        <f t="shared" si="261"/>
        <v>Опер.касса №4346/054</v>
      </c>
      <c r="BG465" t="e">
        <f>LEFT(#REF!,2)</f>
        <v>#REF!</v>
      </c>
      <c r="BH465" s="12" t="str">
        <f t="shared" si="267"/>
        <v>4346/054</v>
      </c>
      <c r="BJ465" t="str">
        <f>IF(ISERROR(VLOOKUP($B465,'РЕОРГ 01.05.2010'!A:B,2,FALSE)),"",VLOOKUP($B465,'РЕОРГ 01.05.2010'!A:B,2,FALSE))</f>
        <v/>
      </c>
      <c r="BK465" s="12" t="str">
        <f t="shared" si="262"/>
        <v>Опер.касса №4346/054</v>
      </c>
      <c r="BL465" t="e">
        <f>LEFT(#REF!,2)</f>
        <v>#REF!</v>
      </c>
      <c r="BM465" s="12" t="str">
        <f t="shared" si="268"/>
        <v>4346/054</v>
      </c>
      <c r="BO465" t="str">
        <f>IF(ISERROR(VLOOKUP($B465,'РЕОРГ 01.08.2010'!A:B,2,FALSE)),"",VLOOKUP($B465,'РЕОРГ 01.08.2010'!A:B,2,FALSE))</f>
        <v/>
      </c>
      <c r="BP465" s="12" t="str">
        <f t="shared" si="263"/>
        <v>Опер.касса №4346/054</v>
      </c>
      <c r="BQ465" t="e">
        <f>LEFT(#REF!,2)</f>
        <v>#REF!</v>
      </c>
      <c r="BR465" s="12" t="str">
        <f t="shared" si="269"/>
        <v>4346/054</v>
      </c>
    </row>
    <row r="466" spans="1:70" ht="12.75" customHeight="1">
      <c r="A466" t="str">
        <f t="shared" si="264"/>
        <v>4346/055</v>
      </c>
      <c r="B466" s="133">
        <v>539</v>
      </c>
      <c r="C466" s="1" t="s">
        <v>683</v>
      </c>
      <c r="D466" s="32" t="s">
        <v>1931</v>
      </c>
      <c r="E466" s="1" t="s">
        <v>684</v>
      </c>
      <c r="F466" s="1" t="s">
        <v>4493</v>
      </c>
      <c r="G466" s="1" t="s">
        <v>685</v>
      </c>
      <c r="H466" s="1" t="s">
        <v>1776</v>
      </c>
      <c r="I466" s="1" t="s">
        <v>2071</v>
      </c>
      <c r="J466" s="1"/>
      <c r="K466" s="1">
        <v>0.25</v>
      </c>
      <c r="L466" s="32" t="s">
        <v>4049</v>
      </c>
      <c r="M466" s="8" t="s">
        <v>11886</v>
      </c>
      <c r="N466" s="2" t="s">
        <v>11971</v>
      </c>
      <c r="O466" s="173"/>
      <c r="P466" s="168">
        <f t="shared" si="293"/>
        <v>463</v>
      </c>
      <c r="Q466" s="138">
        <f t="shared" si="287"/>
        <v>12</v>
      </c>
      <c r="R466" s="138" t="e">
        <f t="shared" si="288"/>
        <v>#VALUE!</v>
      </c>
      <c r="S466" s="138" t="e">
        <f t="shared" si="289"/>
        <v>#VALUE!</v>
      </c>
      <c r="T466" s="138" t="e">
        <f t="shared" si="290"/>
        <v>#VALUE!</v>
      </c>
      <c r="U466" s="138" t="e">
        <f t="shared" si="291"/>
        <v>#VALUE!</v>
      </c>
      <c r="V466" s="138" t="e">
        <f t="shared" si="292"/>
        <v>#VALUE!</v>
      </c>
      <c r="W466" s="158" t="str">
        <f t="shared" si="270"/>
        <v>выходной</v>
      </c>
      <c r="X466" s="159" t="e">
        <f>HLOOKUP(SEARCH("2",$M466)-1,$Q$3:$V466,$P466+1,FALSE)</f>
        <v>#VALUE!</v>
      </c>
      <c r="Y466" s="160" t="e">
        <f t="shared" si="271"/>
        <v>#VALUE!</v>
      </c>
      <c r="Z466" s="161" t="e">
        <f t="shared" si="272"/>
        <v>#VALUE!</v>
      </c>
      <c r="AA466" s="158" t="str">
        <f t="shared" si="273"/>
        <v>выходной</v>
      </c>
      <c r="AB466" s="159" t="e">
        <f>HLOOKUP(SEARCH("3",$M466)-1,$Q$3:$V466,$P466+1,FALSE)</f>
        <v>#N/A</v>
      </c>
      <c r="AC466" s="160" t="str">
        <f t="shared" si="274"/>
        <v>08:00 12:30</v>
      </c>
      <c r="AD466" s="161" t="e">
        <f t="shared" si="275"/>
        <v>#VALUE!</v>
      </c>
      <c r="AE466" s="158" t="str">
        <f t="shared" si="276"/>
        <v>08:00 12:30</v>
      </c>
      <c r="AF466" s="159">
        <f>HLOOKUP(SEARCH("4",$M466)-1,$Q$3:$V466,$P466+1,FALSE)</f>
        <v>12</v>
      </c>
      <c r="AG466" s="161" t="str">
        <f t="shared" si="277"/>
        <v>08:00 12:30</v>
      </c>
      <c r="AH466" s="161" t="e">
        <f t="shared" si="278"/>
        <v>#VALUE!</v>
      </c>
      <c r="AI466" s="158" t="str">
        <f t="shared" si="279"/>
        <v>08:00 12:30</v>
      </c>
      <c r="AJ466" s="159" t="e">
        <f>HLOOKUP(SEARCH("5",$M466)-1,$Q$3:$V466,$P466+1,FALSE)</f>
        <v>#VALUE!</v>
      </c>
      <c r="AK466" s="161" t="e">
        <f t="shared" si="280"/>
        <v>#VALUE!</v>
      </c>
      <c r="AL466" s="161" t="e">
        <f t="shared" si="281"/>
        <v>#VALUE!</v>
      </c>
      <c r="AM466" s="158" t="str">
        <f t="shared" si="282"/>
        <v>выходной</v>
      </c>
      <c r="AN466" s="159" t="e">
        <f>HLOOKUP(SEARCH("6",$M466)-1,$Q$3:$V466,$P466+1,FALSE)</f>
        <v>#VALUE!</v>
      </c>
      <c r="AO466" s="161" t="e">
        <f t="shared" si="283"/>
        <v>#VALUE!</v>
      </c>
      <c r="AP466" s="161" t="e">
        <f t="shared" si="284"/>
        <v>#VALUE!</v>
      </c>
      <c r="AQ466" s="162" t="str">
        <f t="shared" si="285"/>
        <v>выходной</v>
      </c>
      <c r="AR466" s="163" t="e">
        <f>HLOOKUP(SEARCH("7",$M466)-1,$Q$3:$V466,$P466+1,FALSE)</f>
        <v>#VALUE!</v>
      </c>
      <c r="AS466" s="164" t="str">
        <f t="shared" si="286"/>
        <v>выходной</v>
      </c>
      <c r="AT466" s="142"/>
      <c r="AU466" s="11" t="str">
        <f>IF(ISERROR(VLOOKUP(B466,'РЕОРГ 2008'!$A:$B,2,FALSE)),"",VLOOKUP(B466,'РЕОРГ 2008'!$A:$B,2,FALSE))</f>
        <v/>
      </c>
      <c r="AV466" s="12" t="str">
        <f t="shared" si="259"/>
        <v>Опер.касса №4346/055</v>
      </c>
      <c r="AW466" s="31" t="e">
        <f>LEFT(#REF!,2)</f>
        <v>#REF!</v>
      </c>
      <c r="AX466" s="12" t="str">
        <f t="shared" si="265"/>
        <v>4346/055</v>
      </c>
      <c r="AZ466" t="str">
        <f>IF(ISERROR(VLOOKUP(B466,'РЕОРГ 01.08.2009'!$A:$B,2,FALSE)),"",VLOOKUP(B466,'РЕОРГ 01.08.2009'!$A:$B,2,FALSE))</f>
        <v/>
      </c>
      <c r="BA466" s="12" t="str">
        <f t="shared" si="260"/>
        <v>Опер.касса №4346/055</v>
      </c>
      <c r="BB466" t="e">
        <f>LEFT(#REF!,2)</f>
        <v>#REF!</v>
      </c>
      <c r="BC466" s="12" t="str">
        <f t="shared" si="266"/>
        <v>4346/055</v>
      </c>
      <c r="BE466" t="str">
        <f>IF(ISERROR(VLOOKUP(B466,'РЕОРГ 01.10.2009'!A:C,3,FALSE)),"",VLOOKUP(B466,'РЕОРГ 01.10.2009'!A:C,3,FALSE))</f>
        <v/>
      </c>
      <c r="BF466" s="12" t="str">
        <f t="shared" si="261"/>
        <v>Опер.касса №4346/055</v>
      </c>
      <c r="BG466" t="e">
        <f>LEFT(#REF!,2)</f>
        <v>#REF!</v>
      </c>
      <c r="BH466" s="12" t="str">
        <f t="shared" si="267"/>
        <v>4346/055</v>
      </c>
      <c r="BJ466" t="str">
        <f>IF(ISERROR(VLOOKUP($B466,'РЕОРГ 01.05.2010'!A:B,2,FALSE)),"",VLOOKUP($B466,'РЕОРГ 01.05.2010'!A:B,2,FALSE))</f>
        <v/>
      </c>
      <c r="BK466" s="12" t="str">
        <f t="shared" si="262"/>
        <v>Опер.касса №4346/055</v>
      </c>
      <c r="BL466" t="e">
        <f>LEFT(#REF!,2)</f>
        <v>#REF!</v>
      </c>
      <c r="BM466" s="12" t="str">
        <f t="shared" si="268"/>
        <v>4346/055</v>
      </c>
      <c r="BO466" t="str">
        <f>IF(ISERROR(VLOOKUP($B466,'РЕОРГ 01.08.2010'!A:B,2,FALSE)),"",VLOOKUP($B466,'РЕОРГ 01.08.2010'!A:B,2,FALSE))</f>
        <v/>
      </c>
      <c r="BP466" s="12" t="str">
        <f t="shared" si="263"/>
        <v>Опер.касса №4346/055</v>
      </c>
      <c r="BQ466" t="e">
        <f>LEFT(#REF!,2)</f>
        <v>#REF!</v>
      </c>
      <c r="BR466" s="12" t="str">
        <f t="shared" si="269"/>
        <v>4346/055</v>
      </c>
    </row>
    <row r="467" spans="1:70" ht="12.75" customHeight="1">
      <c r="A467" t="str">
        <f t="shared" si="264"/>
        <v>4346/057</v>
      </c>
      <c r="B467" s="133">
        <v>540</v>
      </c>
      <c r="C467" s="1" t="s">
        <v>2072</v>
      </c>
      <c r="D467" s="32" t="s">
        <v>1931</v>
      </c>
      <c r="E467" s="1" t="s">
        <v>2073</v>
      </c>
      <c r="F467" s="1" t="s">
        <v>4493</v>
      </c>
      <c r="G467" s="1" t="s">
        <v>2074</v>
      </c>
      <c r="H467" s="1" t="s">
        <v>1777</v>
      </c>
      <c r="I467" s="1" t="s">
        <v>2075</v>
      </c>
      <c r="J467" s="1"/>
      <c r="K467" s="1">
        <v>0.25</v>
      </c>
      <c r="L467" s="32" t="s">
        <v>4049</v>
      </c>
      <c r="M467" s="8" t="s">
        <v>11855</v>
      </c>
      <c r="N467" s="2" t="s">
        <v>11953</v>
      </c>
      <c r="O467" s="173"/>
      <c r="P467" s="168">
        <f t="shared" si="293"/>
        <v>464</v>
      </c>
      <c r="Q467" s="138">
        <f t="shared" si="287"/>
        <v>12</v>
      </c>
      <c r="R467" s="138" t="e">
        <f t="shared" si="288"/>
        <v>#VALUE!</v>
      </c>
      <c r="S467" s="138" t="e">
        <f t="shared" si="289"/>
        <v>#VALUE!</v>
      </c>
      <c r="T467" s="138" t="e">
        <f t="shared" si="290"/>
        <v>#VALUE!</v>
      </c>
      <c r="U467" s="138" t="e">
        <f t="shared" si="291"/>
        <v>#VALUE!</v>
      </c>
      <c r="V467" s="138" t="e">
        <f t="shared" si="292"/>
        <v>#VALUE!</v>
      </c>
      <c r="W467" s="158" t="str">
        <f t="shared" si="270"/>
        <v>выходной</v>
      </c>
      <c r="X467" s="159" t="e">
        <f>HLOOKUP(SEARCH("2",$M467)-1,$Q$3:$V467,$P467+1,FALSE)</f>
        <v>#VALUE!</v>
      </c>
      <c r="Y467" s="160" t="e">
        <f t="shared" si="271"/>
        <v>#VALUE!</v>
      </c>
      <c r="Z467" s="161" t="e">
        <f t="shared" si="272"/>
        <v>#VALUE!</v>
      </c>
      <c r="AA467" s="158" t="str">
        <f t="shared" si="273"/>
        <v>выходной</v>
      </c>
      <c r="AB467" s="159" t="e">
        <f>HLOOKUP(SEARCH("3",$M467)-1,$Q$3:$V467,$P467+1,FALSE)</f>
        <v>#N/A</v>
      </c>
      <c r="AC467" s="160" t="str">
        <f t="shared" si="274"/>
        <v>09:00 13:30</v>
      </c>
      <c r="AD467" s="161" t="e">
        <f t="shared" si="275"/>
        <v>#VALUE!</v>
      </c>
      <c r="AE467" s="158" t="str">
        <f t="shared" si="276"/>
        <v>09:00 13:30</v>
      </c>
      <c r="AF467" s="159" t="e">
        <f>HLOOKUP(SEARCH("4",$M467)-1,$Q$3:$V467,$P467+1,FALSE)</f>
        <v>#VALUE!</v>
      </c>
      <c r="AG467" s="161" t="e">
        <f t="shared" si="277"/>
        <v>#VALUE!</v>
      </c>
      <c r="AH467" s="161" t="e">
        <f t="shared" si="278"/>
        <v>#VALUE!</v>
      </c>
      <c r="AI467" s="158" t="str">
        <f t="shared" si="279"/>
        <v>выходной</v>
      </c>
      <c r="AJ467" s="159">
        <f>HLOOKUP(SEARCH("5",$M467)-1,$Q$3:$V467,$P467+1,FALSE)</f>
        <v>12</v>
      </c>
      <c r="AK467" s="161" t="str">
        <f t="shared" si="280"/>
        <v>09:00 13:30</v>
      </c>
      <c r="AL467" s="161" t="e">
        <f t="shared" si="281"/>
        <v>#VALUE!</v>
      </c>
      <c r="AM467" s="158" t="str">
        <f t="shared" si="282"/>
        <v>09:00 13:30</v>
      </c>
      <c r="AN467" s="159" t="e">
        <f>HLOOKUP(SEARCH("6",$M467)-1,$Q$3:$V467,$P467+1,FALSE)</f>
        <v>#VALUE!</v>
      </c>
      <c r="AO467" s="161" t="e">
        <f t="shared" si="283"/>
        <v>#VALUE!</v>
      </c>
      <c r="AP467" s="161" t="e">
        <f t="shared" si="284"/>
        <v>#VALUE!</v>
      </c>
      <c r="AQ467" s="162" t="str">
        <f t="shared" si="285"/>
        <v>выходной</v>
      </c>
      <c r="AR467" s="163" t="e">
        <f>HLOOKUP(SEARCH("7",$M467)-1,$Q$3:$V467,$P467+1,FALSE)</f>
        <v>#VALUE!</v>
      </c>
      <c r="AS467" s="164" t="str">
        <f t="shared" si="286"/>
        <v>выходной</v>
      </c>
      <c r="AT467" s="142"/>
      <c r="AU467" s="11" t="str">
        <f>IF(ISERROR(VLOOKUP(B467,'РЕОРГ 2008'!$A:$B,2,FALSE)),"",VLOOKUP(B467,'РЕОРГ 2008'!$A:$B,2,FALSE))</f>
        <v/>
      </c>
      <c r="AV467" s="12" t="str">
        <f t="shared" si="259"/>
        <v>Опер.касса №4346/057</v>
      </c>
      <c r="AW467" s="31" t="e">
        <f>LEFT(#REF!,2)</f>
        <v>#REF!</v>
      </c>
      <c r="AX467" s="12" t="str">
        <f t="shared" si="265"/>
        <v>4346/057</v>
      </c>
      <c r="AZ467" t="str">
        <f>IF(ISERROR(VLOOKUP(B467,'РЕОРГ 01.08.2009'!$A:$B,2,FALSE)),"",VLOOKUP(B467,'РЕОРГ 01.08.2009'!$A:$B,2,FALSE))</f>
        <v/>
      </c>
      <c r="BA467" s="12" t="str">
        <f t="shared" si="260"/>
        <v>Опер.касса №4346/057</v>
      </c>
      <c r="BB467" t="e">
        <f>LEFT(#REF!,2)</f>
        <v>#REF!</v>
      </c>
      <c r="BC467" s="12" t="str">
        <f t="shared" si="266"/>
        <v>4346/057</v>
      </c>
      <c r="BE467" t="str">
        <f>IF(ISERROR(VLOOKUP(B467,'РЕОРГ 01.10.2009'!A:C,3,FALSE)),"",VLOOKUP(B467,'РЕОРГ 01.10.2009'!A:C,3,FALSE))</f>
        <v/>
      </c>
      <c r="BF467" s="12" t="str">
        <f t="shared" si="261"/>
        <v>Опер.касса №4346/057</v>
      </c>
      <c r="BG467" t="e">
        <f>LEFT(#REF!,2)</f>
        <v>#REF!</v>
      </c>
      <c r="BH467" s="12" t="str">
        <f t="shared" si="267"/>
        <v>4346/057</v>
      </c>
      <c r="BJ467" t="str">
        <f>IF(ISERROR(VLOOKUP($B467,'РЕОРГ 01.05.2010'!A:B,2,FALSE)),"",VLOOKUP($B467,'РЕОРГ 01.05.2010'!A:B,2,FALSE))</f>
        <v/>
      </c>
      <c r="BK467" s="12" t="str">
        <f t="shared" si="262"/>
        <v>Опер.касса №4346/057</v>
      </c>
      <c r="BL467" t="e">
        <f>LEFT(#REF!,2)</f>
        <v>#REF!</v>
      </c>
      <c r="BM467" s="12" t="str">
        <f t="shared" si="268"/>
        <v>4346/057</v>
      </c>
      <c r="BO467" t="str">
        <f>IF(ISERROR(VLOOKUP($B467,'РЕОРГ 01.08.2010'!A:B,2,FALSE)),"",VLOOKUP($B467,'РЕОРГ 01.08.2010'!A:B,2,FALSE))</f>
        <v/>
      </c>
      <c r="BP467" s="12" t="str">
        <f t="shared" si="263"/>
        <v>Опер.касса №4346/057</v>
      </c>
      <c r="BQ467" t="e">
        <f>LEFT(#REF!,2)</f>
        <v>#REF!</v>
      </c>
      <c r="BR467" s="12" t="str">
        <f t="shared" si="269"/>
        <v>4346/057</v>
      </c>
    </row>
    <row r="468" spans="1:70" ht="12.75" customHeight="1">
      <c r="A468" t="str">
        <f t="shared" si="264"/>
        <v>4346/061</v>
      </c>
      <c r="B468" s="133">
        <v>542</v>
      </c>
      <c r="C468" s="1" t="s">
        <v>2076</v>
      </c>
      <c r="D468" s="32" t="s">
        <v>7017</v>
      </c>
      <c r="E468" s="1" t="s">
        <v>2077</v>
      </c>
      <c r="F468" s="1" t="s">
        <v>4493</v>
      </c>
      <c r="G468" s="1" t="s">
        <v>2078</v>
      </c>
      <c r="H468" s="1" t="s">
        <v>2079</v>
      </c>
      <c r="I468" s="1" t="s">
        <v>2080</v>
      </c>
      <c r="J468" s="1"/>
      <c r="K468" s="1">
        <v>13.25</v>
      </c>
      <c r="L468" s="32" t="s">
        <v>4049</v>
      </c>
      <c r="M468" s="8" t="s">
        <v>11771</v>
      </c>
      <c r="N468" s="2" t="s">
        <v>12098</v>
      </c>
      <c r="O468" s="173"/>
      <c r="P468" s="168">
        <f t="shared" si="293"/>
        <v>465</v>
      </c>
      <c r="Q468" s="138">
        <f t="shared" si="287"/>
        <v>12</v>
      </c>
      <c r="R468" s="138">
        <f t="shared" si="288"/>
        <v>24</v>
      </c>
      <c r="S468" s="138">
        <f t="shared" si="289"/>
        <v>36</v>
      </c>
      <c r="T468" s="138">
        <f t="shared" si="290"/>
        <v>48</v>
      </c>
      <c r="U468" s="138" t="e">
        <f t="shared" si="291"/>
        <v>#VALUE!</v>
      </c>
      <c r="V468" s="138" t="e">
        <f t="shared" si="292"/>
        <v>#VALUE!</v>
      </c>
      <c r="W468" s="158" t="str">
        <f t="shared" si="270"/>
        <v>08:00 16:00</v>
      </c>
      <c r="X468" s="159">
        <f>HLOOKUP(SEARCH("2",$M468)-1,$Q$3:$V468,$P468+1,FALSE)</f>
        <v>12</v>
      </c>
      <c r="Y468" s="160" t="str">
        <f t="shared" si="271"/>
        <v>08:00 16:00|08:00 16:00|08:00 16:00|08:00 15:00</v>
      </c>
      <c r="Z468" s="161" t="str">
        <f t="shared" si="272"/>
        <v>08:00 16:00</v>
      </c>
      <c r="AA468" s="158" t="str">
        <f t="shared" si="273"/>
        <v>08:00 16:00</v>
      </c>
      <c r="AB468" s="159">
        <f>HLOOKUP(SEARCH("3",$M468)-1,$Q$3:$V468,$P468+1,FALSE)</f>
        <v>24</v>
      </c>
      <c r="AC468" s="160" t="str">
        <f t="shared" si="274"/>
        <v>08:00 16:00|08:00 16:00|08:00 15:00</v>
      </c>
      <c r="AD468" s="161" t="str">
        <f t="shared" si="275"/>
        <v>08:00 16:00</v>
      </c>
      <c r="AE468" s="158" t="str">
        <f t="shared" si="276"/>
        <v>08:00 16:00</v>
      </c>
      <c r="AF468" s="159">
        <f>HLOOKUP(SEARCH("4",$M468)-1,$Q$3:$V468,$P468+1,FALSE)</f>
        <v>36</v>
      </c>
      <c r="AG468" s="161" t="str">
        <f t="shared" si="277"/>
        <v>08:00 16:00|08:00 15:00</v>
      </c>
      <c r="AH468" s="161" t="str">
        <f t="shared" si="278"/>
        <v>08:00 16:00</v>
      </c>
      <c r="AI468" s="158" t="str">
        <f t="shared" si="279"/>
        <v>08:00 16:00</v>
      </c>
      <c r="AJ468" s="159">
        <f>HLOOKUP(SEARCH("5",$M468)-1,$Q$3:$V468,$P468+1,FALSE)</f>
        <v>48</v>
      </c>
      <c r="AK468" s="161" t="str">
        <f t="shared" si="280"/>
        <v>08:00 15:00</v>
      </c>
      <c r="AL468" s="161" t="e">
        <f t="shared" si="281"/>
        <v>#VALUE!</v>
      </c>
      <c r="AM468" s="158" t="str">
        <f t="shared" si="282"/>
        <v>08:00 15:00</v>
      </c>
      <c r="AN468" s="159" t="e">
        <f>HLOOKUP(SEARCH("6",$M468)-1,$Q$3:$V468,$P468+1,FALSE)</f>
        <v>#VALUE!</v>
      </c>
      <c r="AO468" s="161" t="e">
        <f t="shared" si="283"/>
        <v>#VALUE!</v>
      </c>
      <c r="AP468" s="161" t="e">
        <f t="shared" si="284"/>
        <v>#VALUE!</v>
      </c>
      <c r="AQ468" s="162" t="str">
        <f t="shared" si="285"/>
        <v>выходной</v>
      </c>
      <c r="AR468" s="163" t="e">
        <f>HLOOKUP(SEARCH("7",$M468)-1,$Q$3:$V468,$P468+1,FALSE)</f>
        <v>#VALUE!</v>
      </c>
      <c r="AS468" s="164" t="str">
        <f t="shared" si="286"/>
        <v>выходной</v>
      </c>
      <c r="AT468" s="142"/>
      <c r="AU468" s="11" t="str">
        <f>IF(ISERROR(VLOOKUP(B468,'РЕОРГ 2008'!$A:$B,2,FALSE)),"",VLOOKUP(B468,'РЕОРГ 2008'!$A:$B,2,FALSE))</f>
        <v/>
      </c>
      <c r="AV468" s="12" t="str">
        <f t="shared" si="259"/>
        <v>Доп.офис №4346/061</v>
      </c>
      <c r="AW468" s="31" t="e">
        <f>LEFT(#REF!,2)</f>
        <v>#REF!</v>
      </c>
      <c r="AX468" s="12" t="str">
        <f t="shared" si="265"/>
        <v>4346/061</v>
      </c>
      <c r="AZ468" t="str">
        <f>IF(ISERROR(VLOOKUP(B468,'РЕОРГ 01.08.2009'!$A:$B,2,FALSE)),"",VLOOKUP(B468,'РЕОРГ 01.08.2009'!$A:$B,2,FALSE))</f>
        <v/>
      </c>
      <c r="BA468" s="12" t="str">
        <f t="shared" si="260"/>
        <v>Доп.офис №4346/061</v>
      </c>
      <c r="BB468" t="e">
        <f>LEFT(#REF!,2)</f>
        <v>#REF!</v>
      </c>
      <c r="BC468" s="12" t="str">
        <f t="shared" si="266"/>
        <v>4346/061</v>
      </c>
      <c r="BE468" t="str">
        <f>IF(ISERROR(VLOOKUP(B468,'РЕОРГ 01.10.2009'!A:C,3,FALSE)),"",VLOOKUP(B468,'РЕОРГ 01.10.2009'!A:C,3,FALSE))</f>
        <v/>
      </c>
      <c r="BF468" s="12" t="str">
        <f t="shared" si="261"/>
        <v>Доп.офис №4346/061</v>
      </c>
      <c r="BG468" t="e">
        <f>LEFT(#REF!,2)</f>
        <v>#REF!</v>
      </c>
      <c r="BH468" s="12" t="str">
        <f t="shared" si="267"/>
        <v>4346/061</v>
      </c>
      <c r="BJ468" t="str">
        <f>IF(ISERROR(VLOOKUP($B468,'РЕОРГ 01.05.2010'!A:B,2,FALSE)),"",VLOOKUP($B468,'РЕОРГ 01.05.2010'!A:B,2,FALSE))</f>
        <v/>
      </c>
      <c r="BK468" s="12" t="str">
        <f t="shared" si="262"/>
        <v>Доп.офис №4346/061</v>
      </c>
      <c r="BL468" t="e">
        <f>LEFT(#REF!,2)</f>
        <v>#REF!</v>
      </c>
      <c r="BM468" s="12" t="str">
        <f t="shared" si="268"/>
        <v>4346/061</v>
      </c>
      <c r="BO468" t="str">
        <f>IF(ISERROR(VLOOKUP($B468,'РЕОРГ 01.08.2010'!A:B,2,FALSE)),"",VLOOKUP($B468,'РЕОРГ 01.08.2010'!A:B,2,FALSE))</f>
        <v/>
      </c>
      <c r="BP468" s="12" t="str">
        <f t="shared" si="263"/>
        <v>Доп.офис №4346/061</v>
      </c>
      <c r="BQ468" t="e">
        <f>LEFT(#REF!,2)</f>
        <v>#REF!</v>
      </c>
      <c r="BR468" s="12" t="str">
        <f t="shared" si="269"/>
        <v>4346/061</v>
      </c>
    </row>
    <row r="469" spans="1:70" ht="12.75" customHeight="1">
      <c r="A469" t="str">
        <f t="shared" si="264"/>
        <v>4346/062</v>
      </c>
      <c r="B469" s="133">
        <v>543</v>
      </c>
      <c r="C469" s="1" t="s">
        <v>2081</v>
      </c>
      <c r="D469" s="32" t="s">
        <v>1931</v>
      </c>
      <c r="E469" s="1" t="s">
        <v>2082</v>
      </c>
      <c r="F469" s="1" t="s">
        <v>4493</v>
      </c>
      <c r="G469" s="1" t="s">
        <v>2083</v>
      </c>
      <c r="H469" s="1" t="s">
        <v>2084</v>
      </c>
      <c r="I469" s="1" t="s">
        <v>2085</v>
      </c>
      <c r="J469" s="1"/>
      <c r="K469" s="1">
        <v>0.5</v>
      </c>
      <c r="L469" s="32" t="s">
        <v>4049</v>
      </c>
      <c r="M469" s="8" t="s">
        <v>11901</v>
      </c>
      <c r="N469" s="2" t="s">
        <v>12104</v>
      </c>
      <c r="O469" s="173"/>
      <c r="P469" s="168">
        <f t="shared" si="293"/>
        <v>466</v>
      </c>
      <c r="Q469" s="138">
        <f t="shared" si="287"/>
        <v>25</v>
      </c>
      <c r="R469" s="138">
        <f t="shared" si="288"/>
        <v>50</v>
      </c>
      <c r="S469" s="138" t="e">
        <f t="shared" si="289"/>
        <v>#VALUE!</v>
      </c>
      <c r="T469" s="138" t="e">
        <f t="shared" si="290"/>
        <v>#VALUE!</v>
      </c>
      <c r="U469" s="138" t="e">
        <f t="shared" si="291"/>
        <v>#VALUE!</v>
      </c>
      <c r="V469" s="138" t="e">
        <f t="shared" si="292"/>
        <v>#VALUE!</v>
      </c>
      <c r="W469" s="158" t="str">
        <f t="shared" si="270"/>
        <v>выходной</v>
      </c>
      <c r="X469" s="159" t="e">
        <f>HLOOKUP(SEARCH("2",$M469)-1,$Q$3:$V469,$P469+1,FALSE)</f>
        <v>#N/A</v>
      </c>
      <c r="Y469" s="160" t="str">
        <f t="shared" si="271"/>
        <v>08:00 15:30(12:00 13:00)</v>
      </c>
      <c r="Z469" s="161" t="e">
        <f t="shared" si="272"/>
        <v>#VALUE!</v>
      </c>
      <c r="AA469" s="158" t="str">
        <f t="shared" si="273"/>
        <v>08:00 15:30(12:00 13:00)</v>
      </c>
      <c r="AB469" s="159" t="e">
        <f>HLOOKUP(SEARCH("3",$M469)-1,$Q$3:$V469,$P469+1,FALSE)</f>
        <v>#VALUE!</v>
      </c>
      <c r="AC469" s="160" t="e">
        <f t="shared" si="274"/>
        <v>#VALUE!</v>
      </c>
      <c r="AD469" s="161" t="e">
        <f t="shared" si="275"/>
        <v>#VALUE!</v>
      </c>
      <c r="AE469" s="158" t="str">
        <f t="shared" si="276"/>
        <v>выходной</v>
      </c>
      <c r="AF469" s="159">
        <f>HLOOKUP(SEARCH("4",$M469)-1,$Q$3:$V469,$P469+1,FALSE)</f>
        <v>25</v>
      </c>
      <c r="AG469" s="161" t="str">
        <f t="shared" si="277"/>
        <v>08:00 15:30(12:00 13:00)|08:00 14:30(12:00 13:00)</v>
      </c>
      <c r="AH469" s="161" t="str">
        <f t="shared" si="278"/>
        <v>08:00 15:30(12:00 13:00)</v>
      </c>
      <c r="AI469" s="158" t="str">
        <f t="shared" si="279"/>
        <v>08:00 15:30(12:00 13:00)</v>
      </c>
      <c r="AJ469" s="159">
        <f>HLOOKUP(SEARCH("5",$M469)-1,$Q$3:$V469,$P469+1,FALSE)</f>
        <v>50</v>
      </c>
      <c r="AK469" s="161" t="str">
        <f t="shared" si="280"/>
        <v>08:00 14:30(12:00 13:00)</v>
      </c>
      <c r="AL469" s="161" t="e">
        <f t="shared" si="281"/>
        <v>#VALUE!</v>
      </c>
      <c r="AM469" s="158" t="str">
        <f t="shared" si="282"/>
        <v>08:00 14:30(12:00 13:00)</v>
      </c>
      <c r="AN469" s="159" t="e">
        <f>HLOOKUP(SEARCH("6",$M469)-1,$Q$3:$V469,$P469+1,FALSE)</f>
        <v>#VALUE!</v>
      </c>
      <c r="AO469" s="161" t="e">
        <f t="shared" si="283"/>
        <v>#VALUE!</v>
      </c>
      <c r="AP469" s="161" t="e">
        <f t="shared" si="284"/>
        <v>#VALUE!</v>
      </c>
      <c r="AQ469" s="162" t="str">
        <f t="shared" si="285"/>
        <v>выходной</v>
      </c>
      <c r="AR469" s="163" t="e">
        <f>HLOOKUP(SEARCH("7",$M469)-1,$Q$3:$V469,$P469+1,FALSE)</f>
        <v>#VALUE!</v>
      </c>
      <c r="AS469" s="164" t="str">
        <f t="shared" si="286"/>
        <v>выходной</v>
      </c>
      <c r="AT469" s="142"/>
      <c r="AU469" s="11" t="str">
        <f>IF(ISERROR(VLOOKUP(B469,'РЕОРГ 2008'!$A:$B,2,FALSE)),"",VLOOKUP(B469,'РЕОРГ 2008'!$A:$B,2,FALSE))</f>
        <v/>
      </c>
      <c r="AV469" s="12" t="str">
        <f t="shared" si="259"/>
        <v>Опер.касса №4346/062</v>
      </c>
      <c r="AW469" s="31" t="e">
        <f>LEFT(#REF!,2)</f>
        <v>#REF!</v>
      </c>
      <c r="AX469" s="12" t="str">
        <f t="shared" si="265"/>
        <v>4346/062</v>
      </c>
      <c r="AZ469" t="str">
        <f>IF(ISERROR(VLOOKUP(B469,'РЕОРГ 01.08.2009'!$A:$B,2,FALSE)),"",VLOOKUP(B469,'РЕОРГ 01.08.2009'!$A:$B,2,FALSE))</f>
        <v/>
      </c>
      <c r="BA469" s="12" t="str">
        <f t="shared" si="260"/>
        <v>Опер.касса №4346/062</v>
      </c>
      <c r="BB469" t="e">
        <f>LEFT(#REF!,2)</f>
        <v>#REF!</v>
      </c>
      <c r="BC469" s="12" t="str">
        <f t="shared" si="266"/>
        <v>4346/062</v>
      </c>
      <c r="BE469" t="str">
        <f>IF(ISERROR(VLOOKUP(B469,'РЕОРГ 01.10.2009'!A:C,3,FALSE)),"",VLOOKUP(B469,'РЕОРГ 01.10.2009'!A:C,3,FALSE))</f>
        <v/>
      </c>
      <c r="BF469" s="12" t="str">
        <f t="shared" si="261"/>
        <v>Опер.касса №4346/062</v>
      </c>
      <c r="BG469" t="e">
        <f>LEFT(#REF!,2)</f>
        <v>#REF!</v>
      </c>
      <c r="BH469" s="12" t="str">
        <f t="shared" si="267"/>
        <v>4346/062</v>
      </c>
      <c r="BJ469" t="str">
        <f>IF(ISERROR(VLOOKUP($B469,'РЕОРГ 01.05.2010'!A:B,2,FALSE)),"",VLOOKUP($B469,'РЕОРГ 01.05.2010'!A:B,2,FALSE))</f>
        <v/>
      </c>
      <c r="BK469" s="12" t="str">
        <f t="shared" si="262"/>
        <v>Опер.касса №4346/062</v>
      </c>
      <c r="BL469" t="e">
        <f>LEFT(#REF!,2)</f>
        <v>#REF!</v>
      </c>
      <c r="BM469" s="12" t="str">
        <f t="shared" si="268"/>
        <v>4346/062</v>
      </c>
      <c r="BO469" t="str">
        <f>IF(ISERROR(VLOOKUP($B469,'РЕОРГ 01.08.2010'!A:B,2,FALSE)),"",VLOOKUP($B469,'РЕОРГ 01.08.2010'!A:B,2,FALSE))</f>
        <v/>
      </c>
      <c r="BP469" s="12" t="str">
        <f t="shared" si="263"/>
        <v>Опер.касса №4346/062</v>
      </c>
      <c r="BQ469" t="e">
        <f>LEFT(#REF!,2)</f>
        <v>#REF!</v>
      </c>
      <c r="BR469" s="12" t="str">
        <f t="shared" si="269"/>
        <v>4346/062</v>
      </c>
    </row>
    <row r="470" spans="1:70" ht="12.75" customHeight="1">
      <c r="A470" t="str">
        <f t="shared" si="264"/>
        <v>4346/063</v>
      </c>
      <c r="B470" s="133">
        <v>544</v>
      </c>
      <c r="C470" s="1" t="s">
        <v>2086</v>
      </c>
      <c r="D470" s="32" t="s">
        <v>1931</v>
      </c>
      <c r="E470" s="1" t="s">
        <v>2087</v>
      </c>
      <c r="F470" s="1" t="s">
        <v>4493</v>
      </c>
      <c r="G470" s="1" t="s">
        <v>2088</v>
      </c>
      <c r="H470" s="1" t="s">
        <v>2089</v>
      </c>
      <c r="I470" s="1" t="s">
        <v>11234</v>
      </c>
      <c r="J470" s="1"/>
      <c r="K470" s="1">
        <v>0.25</v>
      </c>
      <c r="L470" s="32" t="s">
        <v>4049</v>
      </c>
      <c r="M470" s="8" t="s">
        <v>11941</v>
      </c>
      <c r="N470" s="2" t="s">
        <v>12107</v>
      </c>
      <c r="O470" s="173"/>
      <c r="P470" s="168">
        <f t="shared" si="293"/>
        <v>467</v>
      </c>
      <c r="Q470" s="138">
        <f t="shared" si="287"/>
        <v>12</v>
      </c>
      <c r="R470" s="138" t="e">
        <f t="shared" si="288"/>
        <v>#VALUE!</v>
      </c>
      <c r="S470" s="138" t="e">
        <f t="shared" si="289"/>
        <v>#VALUE!</v>
      </c>
      <c r="T470" s="138" t="e">
        <f t="shared" si="290"/>
        <v>#VALUE!</v>
      </c>
      <c r="U470" s="138" t="e">
        <f t="shared" si="291"/>
        <v>#VALUE!</v>
      </c>
      <c r="V470" s="138" t="e">
        <f t="shared" si="292"/>
        <v>#VALUE!</v>
      </c>
      <c r="W470" s="158" t="str">
        <f t="shared" si="270"/>
        <v>10:00 14:30</v>
      </c>
      <c r="X470" s="159" t="e">
        <f>HLOOKUP(SEARCH("2",$M470)-1,$Q$3:$V470,$P470+1,FALSE)</f>
        <v>#VALUE!</v>
      </c>
      <c r="Y470" s="160" t="e">
        <f t="shared" si="271"/>
        <v>#VALUE!</v>
      </c>
      <c r="Z470" s="161" t="e">
        <f t="shared" si="272"/>
        <v>#VALUE!</v>
      </c>
      <c r="AA470" s="158" t="str">
        <f t="shared" si="273"/>
        <v>выходной</v>
      </c>
      <c r="AB470" s="159" t="e">
        <f>HLOOKUP(SEARCH("3",$M470)-1,$Q$3:$V470,$P470+1,FALSE)</f>
        <v>#VALUE!</v>
      </c>
      <c r="AC470" s="160" t="e">
        <f t="shared" si="274"/>
        <v>#VALUE!</v>
      </c>
      <c r="AD470" s="161" t="e">
        <f t="shared" si="275"/>
        <v>#VALUE!</v>
      </c>
      <c r="AE470" s="158" t="str">
        <f t="shared" si="276"/>
        <v>выходной</v>
      </c>
      <c r="AF470" s="159">
        <f>HLOOKUP(SEARCH("4",$M470)-1,$Q$3:$V470,$P470+1,FALSE)</f>
        <v>12</v>
      </c>
      <c r="AG470" s="161" t="str">
        <f t="shared" si="277"/>
        <v>10:00 14:30</v>
      </c>
      <c r="AH470" s="161" t="e">
        <f t="shared" si="278"/>
        <v>#VALUE!</v>
      </c>
      <c r="AI470" s="158" t="str">
        <f t="shared" si="279"/>
        <v>10:00 14:30</v>
      </c>
      <c r="AJ470" s="159" t="e">
        <f>HLOOKUP(SEARCH("5",$M470)-1,$Q$3:$V470,$P470+1,FALSE)</f>
        <v>#VALUE!</v>
      </c>
      <c r="AK470" s="161" t="e">
        <f t="shared" si="280"/>
        <v>#VALUE!</v>
      </c>
      <c r="AL470" s="161" t="e">
        <f t="shared" si="281"/>
        <v>#VALUE!</v>
      </c>
      <c r="AM470" s="158" t="str">
        <f t="shared" si="282"/>
        <v>выходной</v>
      </c>
      <c r="AN470" s="159" t="e">
        <f>HLOOKUP(SEARCH("6",$M470)-1,$Q$3:$V470,$P470+1,FALSE)</f>
        <v>#VALUE!</v>
      </c>
      <c r="AO470" s="161" t="e">
        <f t="shared" si="283"/>
        <v>#VALUE!</v>
      </c>
      <c r="AP470" s="161" t="e">
        <f t="shared" si="284"/>
        <v>#VALUE!</v>
      </c>
      <c r="AQ470" s="162" t="str">
        <f t="shared" si="285"/>
        <v>выходной</v>
      </c>
      <c r="AR470" s="163" t="e">
        <f>HLOOKUP(SEARCH("7",$M470)-1,$Q$3:$V470,$P470+1,FALSE)</f>
        <v>#VALUE!</v>
      </c>
      <c r="AS470" s="164" t="str">
        <f t="shared" si="286"/>
        <v>выходной</v>
      </c>
      <c r="AT470" s="142"/>
      <c r="AU470" s="11" t="str">
        <f>IF(ISERROR(VLOOKUP(B470,'РЕОРГ 2008'!$A:$B,2,FALSE)),"",VLOOKUP(B470,'РЕОРГ 2008'!$A:$B,2,FALSE))</f>
        <v/>
      </c>
      <c r="AV470" s="12" t="str">
        <f t="shared" si="259"/>
        <v>Опер.касса №4346/063</v>
      </c>
      <c r="AW470" s="31" t="e">
        <f>LEFT(#REF!,2)</f>
        <v>#REF!</v>
      </c>
      <c r="AX470" s="12" t="str">
        <f t="shared" si="265"/>
        <v>4346/063</v>
      </c>
      <c r="AZ470" t="str">
        <f>IF(ISERROR(VLOOKUP(B470,'РЕОРГ 01.08.2009'!$A:$B,2,FALSE)),"",VLOOKUP(B470,'РЕОРГ 01.08.2009'!$A:$B,2,FALSE))</f>
        <v/>
      </c>
      <c r="BA470" s="12" t="str">
        <f t="shared" si="260"/>
        <v>Опер.касса №4346/063</v>
      </c>
      <c r="BB470" t="e">
        <f>LEFT(#REF!,2)</f>
        <v>#REF!</v>
      </c>
      <c r="BC470" s="12" t="str">
        <f t="shared" si="266"/>
        <v>4346/063</v>
      </c>
      <c r="BE470" t="str">
        <f>IF(ISERROR(VLOOKUP(B470,'РЕОРГ 01.10.2009'!A:C,3,FALSE)),"",VLOOKUP(B470,'РЕОРГ 01.10.2009'!A:C,3,FALSE))</f>
        <v/>
      </c>
      <c r="BF470" s="12" t="str">
        <f t="shared" si="261"/>
        <v>Опер.касса №4346/063</v>
      </c>
      <c r="BG470" t="e">
        <f>LEFT(#REF!,2)</f>
        <v>#REF!</v>
      </c>
      <c r="BH470" s="12" t="str">
        <f t="shared" si="267"/>
        <v>4346/063</v>
      </c>
      <c r="BJ470" t="str">
        <f>IF(ISERROR(VLOOKUP($B470,'РЕОРГ 01.05.2010'!A:B,2,FALSE)),"",VLOOKUP($B470,'РЕОРГ 01.05.2010'!A:B,2,FALSE))</f>
        <v/>
      </c>
      <c r="BK470" s="12" t="str">
        <f t="shared" si="262"/>
        <v>Опер.касса №4346/063</v>
      </c>
      <c r="BL470" t="e">
        <f>LEFT(#REF!,2)</f>
        <v>#REF!</v>
      </c>
      <c r="BM470" s="12" t="str">
        <f t="shared" si="268"/>
        <v>4346/063</v>
      </c>
      <c r="BO470" t="str">
        <f>IF(ISERROR(VLOOKUP($B470,'РЕОРГ 01.08.2010'!A:B,2,FALSE)),"",VLOOKUP($B470,'РЕОРГ 01.08.2010'!A:B,2,FALSE))</f>
        <v/>
      </c>
      <c r="BP470" s="12" t="str">
        <f t="shared" si="263"/>
        <v>Опер.касса №4346/063</v>
      </c>
      <c r="BQ470" t="e">
        <f>LEFT(#REF!,2)</f>
        <v>#REF!</v>
      </c>
      <c r="BR470" s="12" t="str">
        <f t="shared" si="269"/>
        <v>4346/063</v>
      </c>
    </row>
    <row r="471" spans="1:70" ht="12.75" customHeight="1">
      <c r="A471" t="str">
        <f t="shared" si="264"/>
        <v>4346/064</v>
      </c>
      <c r="B471" s="133">
        <v>545</v>
      </c>
      <c r="C471" s="1" t="s">
        <v>2090</v>
      </c>
      <c r="D471" s="32" t="s">
        <v>1931</v>
      </c>
      <c r="E471" s="1" t="s">
        <v>2091</v>
      </c>
      <c r="F471" s="1" t="s">
        <v>4493</v>
      </c>
      <c r="G471" s="1" t="s">
        <v>4664</v>
      </c>
      <c r="H471" s="1" t="s">
        <v>1778</v>
      </c>
      <c r="I471" s="1" t="s">
        <v>4665</v>
      </c>
      <c r="J471" s="1"/>
      <c r="K471" s="1">
        <v>0.5</v>
      </c>
      <c r="L471" s="32" t="s">
        <v>4049</v>
      </c>
      <c r="M471" s="8" t="s">
        <v>11901</v>
      </c>
      <c r="N471" s="2" t="s">
        <v>12108</v>
      </c>
      <c r="O471" s="173"/>
      <c r="P471" s="168">
        <f t="shared" si="293"/>
        <v>468</v>
      </c>
      <c r="Q471" s="138">
        <f t="shared" si="287"/>
        <v>25</v>
      </c>
      <c r="R471" s="138">
        <f t="shared" si="288"/>
        <v>50</v>
      </c>
      <c r="S471" s="138" t="e">
        <f t="shared" si="289"/>
        <v>#VALUE!</v>
      </c>
      <c r="T471" s="138" t="e">
        <f t="shared" si="290"/>
        <v>#VALUE!</v>
      </c>
      <c r="U471" s="138" t="e">
        <f t="shared" si="291"/>
        <v>#VALUE!</v>
      </c>
      <c r="V471" s="138" t="e">
        <f t="shared" si="292"/>
        <v>#VALUE!</v>
      </c>
      <c r="W471" s="158" t="str">
        <f t="shared" si="270"/>
        <v>выходной</v>
      </c>
      <c r="X471" s="159" t="e">
        <f>HLOOKUP(SEARCH("2",$M471)-1,$Q$3:$V471,$P471+1,FALSE)</f>
        <v>#N/A</v>
      </c>
      <c r="Y471" s="160" t="str">
        <f t="shared" si="271"/>
        <v>09:00 16:30(12:00 13:00)</v>
      </c>
      <c r="Z471" s="161" t="e">
        <f t="shared" si="272"/>
        <v>#VALUE!</v>
      </c>
      <c r="AA471" s="158" t="str">
        <f t="shared" si="273"/>
        <v>09:00 16:30(12:00 13:00)</v>
      </c>
      <c r="AB471" s="159" t="e">
        <f>HLOOKUP(SEARCH("3",$M471)-1,$Q$3:$V471,$P471+1,FALSE)</f>
        <v>#VALUE!</v>
      </c>
      <c r="AC471" s="160" t="e">
        <f t="shared" si="274"/>
        <v>#VALUE!</v>
      </c>
      <c r="AD471" s="161" t="e">
        <f t="shared" si="275"/>
        <v>#VALUE!</v>
      </c>
      <c r="AE471" s="158" t="str">
        <f t="shared" si="276"/>
        <v>выходной</v>
      </c>
      <c r="AF471" s="159">
        <f>HLOOKUP(SEARCH("4",$M471)-1,$Q$3:$V471,$P471+1,FALSE)</f>
        <v>25</v>
      </c>
      <c r="AG471" s="161" t="str">
        <f t="shared" si="277"/>
        <v>09:00 15:30(12:00 13:00)|09:00 15:30(12:00 13:00)</v>
      </c>
      <c r="AH471" s="161" t="str">
        <f t="shared" si="278"/>
        <v>09:00 15:30(12:00 13:00)</v>
      </c>
      <c r="AI471" s="158" t="str">
        <f t="shared" si="279"/>
        <v>09:00 15:30(12:00 13:00)</v>
      </c>
      <c r="AJ471" s="159">
        <f>HLOOKUP(SEARCH("5",$M471)-1,$Q$3:$V471,$P471+1,FALSE)</f>
        <v>50</v>
      </c>
      <c r="AK471" s="161" t="str">
        <f t="shared" si="280"/>
        <v>09:00 15:30(12:00 13:00)</v>
      </c>
      <c r="AL471" s="161" t="e">
        <f t="shared" si="281"/>
        <v>#VALUE!</v>
      </c>
      <c r="AM471" s="158" t="str">
        <f t="shared" si="282"/>
        <v>09:00 15:30(12:00 13:00)</v>
      </c>
      <c r="AN471" s="159" t="e">
        <f>HLOOKUP(SEARCH("6",$M471)-1,$Q$3:$V471,$P471+1,FALSE)</f>
        <v>#VALUE!</v>
      </c>
      <c r="AO471" s="161" t="e">
        <f t="shared" si="283"/>
        <v>#VALUE!</v>
      </c>
      <c r="AP471" s="161" t="e">
        <f t="shared" si="284"/>
        <v>#VALUE!</v>
      </c>
      <c r="AQ471" s="162" t="str">
        <f t="shared" si="285"/>
        <v>выходной</v>
      </c>
      <c r="AR471" s="163" t="e">
        <f>HLOOKUP(SEARCH("7",$M471)-1,$Q$3:$V471,$P471+1,FALSE)</f>
        <v>#VALUE!</v>
      </c>
      <c r="AS471" s="164" t="str">
        <f t="shared" si="286"/>
        <v>выходной</v>
      </c>
      <c r="AT471" s="142"/>
      <c r="AU471" s="11" t="str">
        <f>IF(ISERROR(VLOOKUP(B471,'РЕОРГ 2008'!$A:$B,2,FALSE)),"",VLOOKUP(B471,'РЕОРГ 2008'!$A:$B,2,FALSE))</f>
        <v/>
      </c>
      <c r="AV471" s="12" t="str">
        <f t="shared" si="259"/>
        <v>Опер.касса №4346/064</v>
      </c>
      <c r="AW471" s="31" t="e">
        <f>LEFT(#REF!,2)</f>
        <v>#REF!</v>
      </c>
      <c r="AX471" s="12" t="str">
        <f t="shared" si="265"/>
        <v>4346/064</v>
      </c>
      <c r="AZ471" t="str">
        <f>IF(ISERROR(VLOOKUP(B471,'РЕОРГ 01.08.2009'!$A:$B,2,FALSE)),"",VLOOKUP(B471,'РЕОРГ 01.08.2009'!$A:$B,2,FALSE))</f>
        <v/>
      </c>
      <c r="BA471" s="12" t="str">
        <f t="shared" si="260"/>
        <v>Опер.касса №4346/064</v>
      </c>
      <c r="BB471" t="e">
        <f>LEFT(#REF!,2)</f>
        <v>#REF!</v>
      </c>
      <c r="BC471" s="12" t="str">
        <f t="shared" si="266"/>
        <v>4346/064</v>
      </c>
      <c r="BE471" t="str">
        <f>IF(ISERROR(VLOOKUP(B471,'РЕОРГ 01.10.2009'!A:C,3,FALSE)),"",VLOOKUP(B471,'РЕОРГ 01.10.2009'!A:C,3,FALSE))</f>
        <v/>
      </c>
      <c r="BF471" s="12" t="str">
        <f t="shared" si="261"/>
        <v>Опер.касса №4346/064</v>
      </c>
      <c r="BG471" t="e">
        <f>LEFT(#REF!,2)</f>
        <v>#REF!</v>
      </c>
      <c r="BH471" s="12" t="str">
        <f t="shared" si="267"/>
        <v>4346/064</v>
      </c>
      <c r="BJ471" t="str">
        <f>IF(ISERROR(VLOOKUP($B471,'РЕОРГ 01.05.2010'!A:B,2,FALSE)),"",VLOOKUP($B471,'РЕОРГ 01.05.2010'!A:B,2,FALSE))</f>
        <v/>
      </c>
      <c r="BK471" s="12" t="str">
        <f t="shared" si="262"/>
        <v>Опер.касса №4346/064</v>
      </c>
      <c r="BL471" t="e">
        <f>LEFT(#REF!,2)</f>
        <v>#REF!</v>
      </c>
      <c r="BM471" s="12" t="str">
        <f t="shared" si="268"/>
        <v>4346/064</v>
      </c>
      <c r="BO471" t="str">
        <f>IF(ISERROR(VLOOKUP($B471,'РЕОРГ 01.08.2010'!A:B,2,FALSE)),"",VLOOKUP($B471,'РЕОРГ 01.08.2010'!A:B,2,FALSE))</f>
        <v/>
      </c>
      <c r="BP471" s="12" t="str">
        <f t="shared" si="263"/>
        <v>Опер.касса №4346/064</v>
      </c>
      <c r="BQ471" t="e">
        <f>LEFT(#REF!,2)</f>
        <v>#REF!</v>
      </c>
      <c r="BR471" s="12" t="str">
        <f t="shared" si="269"/>
        <v>4346/064</v>
      </c>
    </row>
    <row r="472" spans="1:70" ht="12.75" customHeight="1">
      <c r="A472" t="str">
        <f t="shared" si="264"/>
        <v>4346/065</v>
      </c>
      <c r="B472" s="133">
        <v>546</v>
      </c>
      <c r="C472" s="1" t="s">
        <v>4666</v>
      </c>
      <c r="D472" s="32" t="s">
        <v>1931</v>
      </c>
      <c r="E472" s="1" t="s">
        <v>4667</v>
      </c>
      <c r="F472" s="1" t="s">
        <v>4493</v>
      </c>
      <c r="G472" s="1" t="s">
        <v>4668</v>
      </c>
      <c r="H472" s="1" t="s">
        <v>4669</v>
      </c>
      <c r="I472" s="1" t="s">
        <v>4670</v>
      </c>
      <c r="J472" s="1"/>
      <c r="K472" s="1">
        <v>0.25</v>
      </c>
      <c r="L472" s="32" t="s">
        <v>4049</v>
      </c>
      <c r="M472" s="8" t="s">
        <v>11929</v>
      </c>
      <c r="N472" s="2" t="s">
        <v>11953</v>
      </c>
      <c r="O472" s="173"/>
      <c r="P472" s="168">
        <f t="shared" si="293"/>
        <v>469</v>
      </c>
      <c r="Q472" s="138">
        <f t="shared" si="287"/>
        <v>12</v>
      </c>
      <c r="R472" s="138" t="e">
        <f t="shared" si="288"/>
        <v>#VALUE!</v>
      </c>
      <c r="S472" s="138" t="e">
        <f t="shared" si="289"/>
        <v>#VALUE!</v>
      </c>
      <c r="T472" s="138" t="e">
        <f t="shared" si="290"/>
        <v>#VALUE!</v>
      </c>
      <c r="U472" s="138" t="e">
        <f t="shared" si="291"/>
        <v>#VALUE!</v>
      </c>
      <c r="V472" s="138" t="e">
        <f t="shared" si="292"/>
        <v>#VALUE!</v>
      </c>
      <c r="W472" s="158" t="str">
        <f t="shared" si="270"/>
        <v>09:00 13:30</v>
      </c>
      <c r="X472" s="159" t="e">
        <f>HLOOKUP(SEARCH("2",$M472)-1,$Q$3:$V472,$P472+1,FALSE)</f>
        <v>#VALUE!</v>
      </c>
      <c r="Y472" s="160" t="e">
        <f t="shared" si="271"/>
        <v>#VALUE!</v>
      </c>
      <c r="Z472" s="161" t="e">
        <f t="shared" si="272"/>
        <v>#VALUE!</v>
      </c>
      <c r="AA472" s="158" t="str">
        <f t="shared" si="273"/>
        <v>выходной</v>
      </c>
      <c r="AB472" s="159">
        <f>HLOOKUP(SEARCH("3",$M472)-1,$Q$3:$V472,$P472+1,FALSE)</f>
        <v>12</v>
      </c>
      <c r="AC472" s="160" t="str">
        <f t="shared" si="274"/>
        <v>09:00 13:30</v>
      </c>
      <c r="AD472" s="161" t="e">
        <f t="shared" si="275"/>
        <v>#VALUE!</v>
      </c>
      <c r="AE472" s="158" t="str">
        <f t="shared" si="276"/>
        <v>09:00 13:30</v>
      </c>
      <c r="AF472" s="159" t="e">
        <f>HLOOKUP(SEARCH("4",$M472)-1,$Q$3:$V472,$P472+1,FALSE)</f>
        <v>#VALUE!</v>
      </c>
      <c r="AG472" s="161" t="e">
        <f t="shared" si="277"/>
        <v>#VALUE!</v>
      </c>
      <c r="AH472" s="161" t="e">
        <f t="shared" si="278"/>
        <v>#VALUE!</v>
      </c>
      <c r="AI472" s="158" t="str">
        <f t="shared" si="279"/>
        <v>выходной</v>
      </c>
      <c r="AJ472" s="159" t="e">
        <f>HLOOKUP(SEARCH("5",$M472)-1,$Q$3:$V472,$P472+1,FALSE)</f>
        <v>#VALUE!</v>
      </c>
      <c r="AK472" s="161" t="e">
        <f t="shared" si="280"/>
        <v>#VALUE!</v>
      </c>
      <c r="AL472" s="161" t="e">
        <f t="shared" si="281"/>
        <v>#VALUE!</v>
      </c>
      <c r="AM472" s="158" t="str">
        <f t="shared" si="282"/>
        <v>выходной</v>
      </c>
      <c r="AN472" s="159" t="e">
        <f>HLOOKUP(SEARCH("6",$M472)-1,$Q$3:$V472,$P472+1,FALSE)</f>
        <v>#VALUE!</v>
      </c>
      <c r="AO472" s="161" t="e">
        <f t="shared" si="283"/>
        <v>#VALUE!</v>
      </c>
      <c r="AP472" s="161" t="e">
        <f t="shared" si="284"/>
        <v>#VALUE!</v>
      </c>
      <c r="AQ472" s="162" t="str">
        <f t="shared" si="285"/>
        <v>выходной</v>
      </c>
      <c r="AR472" s="163" t="e">
        <f>HLOOKUP(SEARCH("7",$M472)-1,$Q$3:$V472,$P472+1,FALSE)</f>
        <v>#VALUE!</v>
      </c>
      <c r="AS472" s="164" t="str">
        <f t="shared" si="286"/>
        <v>выходной</v>
      </c>
      <c r="AT472" s="142"/>
      <c r="AU472" s="11" t="str">
        <f>IF(ISERROR(VLOOKUP(B472,'РЕОРГ 2008'!$A:$B,2,FALSE)),"",VLOOKUP(B472,'РЕОРГ 2008'!$A:$B,2,FALSE))</f>
        <v/>
      </c>
      <c r="AV472" s="12" t="str">
        <f t="shared" si="259"/>
        <v>Опер.касса №4346/065</v>
      </c>
      <c r="AW472" s="31" t="e">
        <f>LEFT(#REF!,2)</f>
        <v>#REF!</v>
      </c>
      <c r="AX472" s="12" t="str">
        <f t="shared" si="265"/>
        <v>4346/065</v>
      </c>
      <c r="AZ472" t="str">
        <f>IF(ISERROR(VLOOKUP(B472,'РЕОРГ 01.08.2009'!$A:$B,2,FALSE)),"",VLOOKUP(B472,'РЕОРГ 01.08.2009'!$A:$B,2,FALSE))</f>
        <v/>
      </c>
      <c r="BA472" s="12" t="str">
        <f t="shared" si="260"/>
        <v>Опер.касса №4346/065</v>
      </c>
      <c r="BB472" t="e">
        <f>LEFT(#REF!,2)</f>
        <v>#REF!</v>
      </c>
      <c r="BC472" s="12" t="str">
        <f t="shared" si="266"/>
        <v>4346/065</v>
      </c>
      <c r="BE472" t="str">
        <f>IF(ISERROR(VLOOKUP(B472,'РЕОРГ 01.10.2009'!A:C,3,FALSE)),"",VLOOKUP(B472,'РЕОРГ 01.10.2009'!A:C,3,FALSE))</f>
        <v/>
      </c>
      <c r="BF472" s="12" t="str">
        <f t="shared" si="261"/>
        <v>Опер.касса №4346/065</v>
      </c>
      <c r="BG472" t="e">
        <f>LEFT(#REF!,2)</f>
        <v>#REF!</v>
      </c>
      <c r="BH472" s="12" t="str">
        <f t="shared" si="267"/>
        <v>4346/065</v>
      </c>
      <c r="BJ472" t="str">
        <f>IF(ISERROR(VLOOKUP($B472,'РЕОРГ 01.05.2010'!A:B,2,FALSE)),"",VLOOKUP($B472,'РЕОРГ 01.05.2010'!A:B,2,FALSE))</f>
        <v/>
      </c>
      <c r="BK472" s="12" t="str">
        <f t="shared" si="262"/>
        <v>Опер.касса №4346/065</v>
      </c>
      <c r="BL472" t="e">
        <f>LEFT(#REF!,2)</f>
        <v>#REF!</v>
      </c>
      <c r="BM472" s="12" t="str">
        <f t="shared" si="268"/>
        <v>4346/065</v>
      </c>
      <c r="BO472" t="str">
        <f>IF(ISERROR(VLOOKUP($B472,'РЕОРГ 01.08.2010'!A:B,2,FALSE)),"",VLOOKUP($B472,'РЕОРГ 01.08.2010'!A:B,2,FALSE))</f>
        <v/>
      </c>
      <c r="BP472" s="12" t="str">
        <f t="shared" si="263"/>
        <v>Опер.касса №4346/065</v>
      </c>
      <c r="BQ472" t="e">
        <f>LEFT(#REF!,2)</f>
        <v>#REF!</v>
      </c>
      <c r="BR472" s="12" t="str">
        <f t="shared" si="269"/>
        <v>4346/065</v>
      </c>
    </row>
    <row r="473" spans="1:70" ht="12.75" customHeight="1">
      <c r="A473" t="str">
        <f t="shared" si="264"/>
        <v>4346/067</v>
      </c>
      <c r="B473" s="133">
        <v>547</v>
      </c>
      <c r="C473" s="1" t="s">
        <v>4671</v>
      </c>
      <c r="D473" s="32" t="s">
        <v>1931</v>
      </c>
      <c r="E473" s="1" t="s">
        <v>2077</v>
      </c>
      <c r="F473" s="1" t="s">
        <v>4493</v>
      </c>
      <c r="G473" s="1" t="s">
        <v>11304</v>
      </c>
      <c r="H473" s="1" t="s">
        <v>2079</v>
      </c>
      <c r="I473" s="1" t="s">
        <v>11235</v>
      </c>
      <c r="J473" s="1"/>
      <c r="K473" s="1">
        <v>0.5</v>
      </c>
      <c r="L473" s="32" t="s">
        <v>4049</v>
      </c>
      <c r="M473" s="8" t="s">
        <v>11991</v>
      </c>
      <c r="N473" s="2" t="s">
        <v>12109</v>
      </c>
      <c r="O473" s="173"/>
      <c r="P473" s="168">
        <f t="shared" si="293"/>
        <v>470</v>
      </c>
      <c r="Q473" s="138">
        <f t="shared" si="287"/>
        <v>25</v>
      </c>
      <c r="R473" s="138">
        <f t="shared" si="288"/>
        <v>50</v>
      </c>
      <c r="S473" s="138" t="e">
        <f t="shared" si="289"/>
        <v>#VALUE!</v>
      </c>
      <c r="T473" s="138" t="e">
        <f t="shared" si="290"/>
        <v>#VALUE!</v>
      </c>
      <c r="U473" s="138" t="e">
        <f t="shared" si="291"/>
        <v>#VALUE!</v>
      </c>
      <c r="V473" s="138" t="e">
        <f t="shared" si="292"/>
        <v>#VALUE!</v>
      </c>
      <c r="W473" s="158" t="str">
        <f t="shared" si="270"/>
        <v>08:00 15:30(12:00 13:00)</v>
      </c>
      <c r="X473" s="159" t="e">
        <f>HLOOKUP(SEARCH("2",$M473)-1,$Q$3:$V473,$P473+1,FALSE)</f>
        <v>#VALUE!</v>
      </c>
      <c r="Y473" s="160" t="e">
        <f t="shared" si="271"/>
        <v>#VALUE!</v>
      </c>
      <c r="Z473" s="161" t="e">
        <f t="shared" si="272"/>
        <v>#VALUE!</v>
      </c>
      <c r="AA473" s="158" t="str">
        <f t="shared" si="273"/>
        <v>выходной</v>
      </c>
      <c r="AB473" s="159">
        <f>HLOOKUP(SEARCH("3",$M473)-1,$Q$3:$V473,$P473+1,FALSE)</f>
        <v>25</v>
      </c>
      <c r="AC473" s="160" t="str">
        <f t="shared" si="274"/>
        <v>08:00 15:00(12:00 13:00)|08:00 15:00(12:00 13:00)</v>
      </c>
      <c r="AD473" s="161" t="str">
        <f t="shared" si="275"/>
        <v>08:00 15:00(12:00 13:00)</v>
      </c>
      <c r="AE473" s="158" t="str">
        <f t="shared" si="276"/>
        <v>08:00 15:00(12:00 13:00)</v>
      </c>
      <c r="AF473" s="159" t="e">
        <f>HLOOKUP(SEARCH("4",$M473)-1,$Q$3:$V473,$P473+1,FALSE)</f>
        <v>#VALUE!</v>
      </c>
      <c r="AG473" s="161" t="e">
        <f t="shared" si="277"/>
        <v>#VALUE!</v>
      </c>
      <c r="AH473" s="161" t="e">
        <f t="shared" si="278"/>
        <v>#VALUE!</v>
      </c>
      <c r="AI473" s="158" t="str">
        <f t="shared" si="279"/>
        <v>выходной</v>
      </c>
      <c r="AJ473" s="159">
        <f>HLOOKUP(SEARCH("5",$M473)-1,$Q$3:$V473,$P473+1,FALSE)</f>
        <v>50</v>
      </c>
      <c r="AK473" s="161" t="str">
        <f t="shared" si="280"/>
        <v>08:00 15:00(12:00 13:00)</v>
      </c>
      <c r="AL473" s="161" t="e">
        <f t="shared" si="281"/>
        <v>#VALUE!</v>
      </c>
      <c r="AM473" s="158" t="str">
        <f t="shared" si="282"/>
        <v>08:00 15:00(12:00 13:00)</v>
      </c>
      <c r="AN473" s="159" t="e">
        <f>HLOOKUP(SEARCH("6",$M473)-1,$Q$3:$V473,$P473+1,FALSE)</f>
        <v>#VALUE!</v>
      </c>
      <c r="AO473" s="161" t="e">
        <f t="shared" si="283"/>
        <v>#VALUE!</v>
      </c>
      <c r="AP473" s="161" t="e">
        <f t="shared" si="284"/>
        <v>#VALUE!</v>
      </c>
      <c r="AQ473" s="162" t="str">
        <f t="shared" si="285"/>
        <v>выходной</v>
      </c>
      <c r="AR473" s="163" t="e">
        <f>HLOOKUP(SEARCH("7",$M473)-1,$Q$3:$V473,$P473+1,FALSE)</f>
        <v>#VALUE!</v>
      </c>
      <c r="AS473" s="164" t="str">
        <f t="shared" si="286"/>
        <v>выходной</v>
      </c>
      <c r="AT473" s="142"/>
      <c r="AU473" s="11" t="str">
        <f>IF(ISERROR(VLOOKUP(B473,'РЕОРГ 2008'!$A:$B,2,FALSE)),"",VLOOKUP(B473,'РЕОРГ 2008'!$A:$B,2,FALSE))</f>
        <v/>
      </c>
      <c r="AV473" s="12" t="str">
        <f t="shared" si="259"/>
        <v>Опер.касса №4346/067</v>
      </c>
      <c r="AW473" s="31" t="e">
        <f>LEFT(#REF!,2)</f>
        <v>#REF!</v>
      </c>
      <c r="AX473" s="12" t="str">
        <f t="shared" si="265"/>
        <v>4346/067</v>
      </c>
      <c r="AZ473" t="str">
        <f>IF(ISERROR(VLOOKUP(B473,'РЕОРГ 01.08.2009'!$A:$B,2,FALSE)),"",VLOOKUP(B473,'РЕОРГ 01.08.2009'!$A:$B,2,FALSE))</f>
        <v/>
      </c>
      <c r="BA473" s="12" t="str">
        <f t="shared" si="260"/>
        <v>Опер.касса №4346/067</v>
      </c>
      <c r="BB473" t="e">
        <f>LEFT(#REF!,2)</f>
        <v>#REF!</v>
      </c>
      <c r="BC473" s="12" t="str">
        <f t="shared" si="266"/>
        <v>4346/067</v>
      </c>
      <c r="BE473" t="str">
        <f>IF(ISERROR(VLOOKUP(B473,'РЕОРГ 01.10.2009'!A:C,3,FALSE)),"",VLOOKUP(B473,'РЕОРГ 01.10.2009'!A:C,3,FALSE))</f>
        <v/>
      </c>
      <c r="BF473" s="12" t="str">
        <f t="shared" si="261"/>
        <v>Опер.касса №4346/067</v>
      </c>
      <c r="BG473" t="e">
        <f>LEFT(#REF!,2)</f>
        <v>#REF!</v>
      </c>
      <c r="BH473" s="12" t="str">
        <f t="shared" si="267"/>
        <v>4346/067</v>
      </c>
      <c r="BJ473" t="str">
        <f>IF(ISERROR(VLOOKUP($B473,'РЕОРГ 01.05.2010'!A:B,2,FALSE)),"",VLOOKUP($B473,'РЕОРГ 01.05.2010'!A:B,2,FALSE))</f>
        <v/>
      </c>
      <c r="BK473" s="12" t="str">
        <f t="shared" si="262"/>
        <v>Опер.касса №4346/067</v>
      </c>
      <c r="BL473" t="e">
        <f>LEFT(#REF!,2)</f>
        <v>#REF!</v>
      </c>
      <c r="BM473" s="12" t="str">
        <f t="shared" si="268"/>
        <v>4346/067</v>
      </c>
      <c r="BO473" t="str">
        <f>IF(ISERROR(VLOOKUP($B473,'РЕОРГ 01.08.2010'!A:B,2,FALSE)),"",VLOOKUP($B473,'РЕОРГ 01.08.2010'!A:B,2,FALSE))</f>
        <v/>
      </c>
      <c r="BP473" s="12" t="str">
        <f t="shared" si="263"/>
        <v>Опер.касса №4346/067</v>
      </c>
      <c r="BQ473" t="e">
        <f>LEFT(#REF!,2)</f>
        <v>#REF!</v>
      </c>
      <c r="BR473" s="12" t="str">
        <f t="shared" si="269"/>
        <v>4346/067</v>
      </c>
    </row>
    <row r="474" spans="1:70" ht="12.75" customHeight="1">
      <c r="A474" t="str">
        <f t="shared" si="264"/>
        <v>4346/071</v>
      </c>
      <c r="B474" s="133">
        <v>550</v>
      </c>
      <c r="C474" s="1" t="s">
        <v>4672</v>
      </c>
      <c r="D474" s="32" t="s">
        <v>1931</v>
      </c>
      <c r="E474" s="1" t="s">
        <v>4673</v>
      </c>
      <c r="F474" s="1" t="s">
        <v>4493</v>
      </c>
      <c r="G474" s="1" t="s">
        <v>4674</v>
      </c>
      <c r="H474" s="1" t="s">
        <v>4675</v>
      </c>
      <c r="I474" s="1" t="s">
        <v>4676</v>
      </c>
      <c r="J474" s="1"/>
      <c r="K474" s="1">
        <v>0.5</v>
      </c>
      <c r="L474" s="32" t="s">
        <v>4049</v>
      </c>
      <c r="M474" s="8" t="s">
        <v>11863</v>
      </c>
      <c r="N474" s="2" t="s">
        <v>12104</v>
      </c>
      <c r="O474" s="173"/>
      <c r="P474" s="168">
        <f t="shared" si="293"/>
        <v>471</v>
      </c>
      <c r="Q474" s="138">
        <f t="shared" si="287"/>
        <v>25</v>
      </c>
      <c r="R474" s="138">
        <f t="shared" si="288"/>
        <v>50</v>
      </c>
      <c r="S474" s="138" t="e">
        <f t="shared" si="289"/>
        <v>#VALUE!</v>
      </c>
      <c r="T474" s="138" t="e">
        <f t="shared" si="290"/>
        <v>#VALUE!</v>
      </c>
      <c r="U474" s="138" t="e">
        <f t="shared" si="291"/>
        <v>#VALUE!</v>
      </c>
      <c r="V474" s="138" t="e">
        <f t="shared" si="292"/>
        <v>#VALUE!</v>
      </c>
      <c r="W474" s="158" t="str">
        <f t="shared" si="270"/>
        <v>выходной</v>
      </c>
      <c r="X474" s="159" t="e">
        <f>HLOOKUP(SEARCH("2",$M474)-1,$Q$3:$V474,$P474+1,FALSE)</f>
        <v>#N/A</v>
      </c>
      <c r="Y474" s="160" t="str">
        <f t="shared" si="271"/>
        <v>08:00 15:30(12:00 13:00)</v>
      </c>
      <c r="Z474" s="161" t="e">
        <f t="shared" si="272"/>
        <v>#VALUE!</v>
      </c>
      <c r="AA474" s="158" t="str">
        <f t="shared" si="273"/>
        <v>08:00 15:30(12:00 13:00)</v>
      </c>
      <c r="AB474" s="159">
        <f>HLOOKUP(SEARCH("3",$M474)-1,$Q$3:$V474,$P474+1,FALSE)</f>
        <v>25</v>
      </c>
      <c r="AC474" s="160" t="str">
        <f t="shared" si="274"/>
        <v>08:00 15:30(12:00 13:00)|08:00 14:30(12:00 13:00)</v>
      </c>
      <c r="AD474" s="161" t="str">
        <f t="shared" si="275"/>
        <v>08:00 15:30(12:00 13:00)</v>
      </c>
      <c r="AE474" s="158" t="str">
        <f t="shared" si="276"/>
        <v>08:00 15:30(12:00 13:00)</v>
      </c>
      <c r="AF474" s="159" t="e">
        <f>HLOOKUP(SEARCH("4",$M474)-1,$Q$3:$V474,$P474+1,FALSE)</f>
        <v>#VALUE!</v>
      </c>
      <c r="AG474" s="161" t="e">
        <f t="shared" si="277"/>
        <v>#VALUE!</v>
      </c>
      <c r="AH474" s="161" t="e">
        <f t="shared" si="278"/>
        <v>#VALUE!</v>
      </c>
      <c r="AI474" s="158" t="str">
        <f t="shared" si="279"/>
        <v>выходной</v>
      </c>
      <c r="AJ474" s="159">
        <f>HLOOKUP(SEARCH("5",$M474)-1,$Q$3:$V474,$P474+1,FALSE)</f>
        <v>50</v>
      </c>
      <c r="AK474" s="161" t="str">
        <f t="shared" si="280"/>
        <v>08:00 14:30(12:00 13:00)</v>
      </c>
      <c r="AL474" s="161" t="e">
        <f t="shared" si="281"/>
        <v>#VALUE!</v>
      </c>
      <c r="AM474" s="158" t="str">
        <f t="shared" si="282"/>
        <v>08:00 14:30(12:00 13:00)</v>
      </c>
      <c r="AN474" s="159" t="e">
        <f>HLOOKUP(SEARCH("6",$M474)-1,$Q$3:$V474,$P474+1,FALSE)</f>
        <v>#VALUE!</v>
      </c>
      <c r="AO474" s="161" t="e">
        <f t="shared" si="283"/>
        <v>#VALUE!</v>
      </c>
      <c r="AP474" s="161" t="e">
        <f t="shared" si="284"/>
        <v>#VALUE!</v>
      </c>
      <c r="AQ474" s="162" t="str">
        <f t="shared" si="285"/>
        <v>выходной</v>
      </c>
      <c r="AR474" s="163" t="e">
        <f>HLOOKUP(SEARCH("7",$M474)-1,$Q$3:$V474,$P474+1,FALSE)</f>
        <v>#VALUE!</v>
      </c>
      <c r="AS474" s="164" t="str">
        <f t="shared" si="286"/>
        <v>выходной</v>
      </c>
      <c r="AT474" s="142"/>
      <c r="AU474" s="11" t="str">
        <f>IF(ISERROR(VLOOKUP(B474,'РЕОРГ 2008'!$A:$B,2,FALSE)),"",VLOOKUP(B474,'РЕОРГ 2008'!$A:$B,2,FALSE))</f>
        <v/>
      </c>
      <c r="AV474" s="12" t="str">
        <f t="shared" si="259"/>
        <v>Опер.касса №4346/071</v>
      </c>
      <c r="AW474" s="31" t="e">
        <f>LEFT(#REF!,2)</f>
        <v>#REF!</v>
      </c>
      <c r="AX474" s="12" t="str">
        <f t="shared" si="265"/>
        <v>4346/071</v>
      </c>
      <c r="AZ474" t="str">
        <f>IF(ISERROR(VLOOKUP(B474,'РЕОРГ 01.08.2009'!$A:$B,2,FALSE)),"",VLOOKUP(B474,'РЕОРГ 01.08.2009'!$A:$B,2,FALSE))</f>
        <v/>
      </c>
      <c r="BA474" s="12" t="str">
        <f t="shared" si="260"/>
        <v>Опер.касса №4346/071</v>
      </c>
      <c r="BB474" t="e">
        <f>LEFT(#REF!,2)</f>
        <v>#REF!</v>
      </c>
      <c r="BC474" s="12" t="str">
        <f t="shared" si="266"/>
        <v>4346/071</v>
      </c>
      <c r="BE474" t="str">
        <f>IF(ISERROR(VLOOKUP(B474,'РЕОРГ 01.10.2009'!A:C,3,FALSE)),"",VLOOKUP(B474,'РЕОРГ 01.10.2009'!A:C,3,FALSE))</f>
        <v/>
      </c>
      <c r="BF474" s="12" t="str">
        <f t="shared" si="261"/>
        <v>Опер.касса №4346/071</v>
      </c>
      <c r="BG474" t="e">
        <f>LEFT(#REF!,2)</f>
        <v>#REF!</v>
      </c>
      <c r="BH474" s="12" t="str">
        <f t="shared" si="267"/>
        <v>4346/071</v>
      </c>
      <c r="BJ474" t="str">
        <f>IF(ISERROR(VLOOKUP($B474,'РЕОРГ 01.05.2010'!A:B,2,FALSE)),"",VLOOKUP($B474,'РЕОРГ 01.05.2010'!A:B,2,FALSE))</f>
        <v/>
      </c>
      <c r="BK474" s="12" t="str">
        <f t="shared" si="262"/>
        <v>Опер.касса №4346/071</v>
      </c>
      <c r="BL474" t="e">
        <f>LEFT(#REF!,2)</f>
        <v>#REF!</v>
      </c>
      <c r="BM474" s="12" t="str">
        <f t="shared" si="268"/>
        <v>4346/071</v>
      </c>
      <c r="BO474" t="str">
        <f>IF(ISERROR(VLOOKUP($B474,'РЕОРГ 01.08.2010'!A:B,2,FALSE)),"",VLOOKUP($B474,'РЕОРГ 01.08.2010'!A:B,2,FALSE))</f>
        <v/>
      </c>
      <c r="BP474" s="12" t="str">
        <f t="shared" si="263"/>
        <v>Опер.касса №4346/071</v>
      </c>
      <c r="BQ474" t="e">
        <f>LEFT(#REF!,2)</f>
        <v>#REF!</v>
      </c>
      <c r="BR474" s="12" t="str">
        <f t="shared" si="269"/>
        <v>4346/071</v>
      </c>
    </row>
    <row r="475" spans="1:70" ht="12.75" customHeight="1">
      <c r="A475" t="str">
        <f t="shared" si="264"/>
        <v>4346/072</v>
      </c>
      <c r="B475" s="133">
        <v>551</v>
      </c>
      <c r="C475" s="1" t="s">
        <v>4677</v>
      </c>
      <c r="D475" s="32" t="s">
        <v>7017</v>
      </c>
      <c r="E475" s="1" t="s">
        <v>4678</v>
      </c>
      <c r="F475" s="1" t="s">
        <v>4493</v>
      </c>
      <c r="G475" s="1" t="s">
        <v>4679</v>
      </c>
      <c r="H475" s="1" t="s">
        <v>4680</v>
      </c>
      <c r="I475" s="1" t="s">
        <v>4681</v>
      </c>
      <c r="J475" s="1"/>
      <c r="K475" s="1">
        <v>13.75</v>
      </c>
      <c r="L475" s="32" t="s">
        <v>4051</v>
      </c>
      <c r="M475" s="8" t="s">
        <v>11771</v>
      </c>
      <c r="N475" s="2" t="s">
        <v>12098</v>
      </c>
      <c r="O475" s="173"/>
      <c r="P475" s="168">
        <f t="shared" si="293"/>
        <v>472</v>
      </c>
      <c r="Q475" s="138">
        <f t="shared" si="287"/>
        <v>12</v>
      </c>
      <c r="R475" s="138">
        <f t="shared" si="288"/>
        <v>24</v>
      </c>
      <c r="S475" s="138">
        <f t="shared" si="289"/>
        <v>36</v>
      </c>
      <c r="T475" s="138">
        <f t="shared" si="290"/>
        <v>48</v>
      </c>
      <c r="U475" s="138" t="e">
        <f t="shared" si="291"/>
        <v>#VALUE!</v>
      </c>
      <c r="V475" s="138" t="e">
        <f t="shared" si="292"/>
        <v>#VALUE!</v>
      </c>
      <c r="W475" s="158" t="str">
        <f t="shared" si="270"/>
        <v>08:00 16:00</v>
      </c>
      <c r="X475" s="159">
        <f>HLOOKUP(SEARCH("2",$M475)-1,$Q$3:$V475,$P475+1,FALSE)</f>
        <v>12</v>
      </c>
      <c r="Y475" s="160" t="str">
        <f t="shared" si="271"/>
        <v>08:00 16:00|08:00 16:00|08:00 16:00|08:00 15:00</v>
      </c>
      <c r="Z475" s="161" t="str">
        <f t="shared" si="272"/>
        <v>08:00 16:00</v>
      </c>
      <c r="AA475" s="158" t="str">
        <f t="shared" si="273"/>
        <v>08:00 16:00</v>
      </c>
      <c r="AB475" s="159">
        <f>HLOOKUP(SEARCH("3",$M475)-1,$Q$3:$V475,$P475+1,FALSE)</f>
        <v>24</v>
      </c>
      <c r="AC475" s="160" t="str">
        <f t="shared" si="274"/>
        <v>08:00 16:00|08:00 16:00|08:00 15:00</v>
      </c>
      <c r="AD475" s="161" t="str">
        <f t="shared" si="275"/>
        <v>08:00 16:00</v>
      </c>
      <c r="AE475" s="158" t="str">
        <f t="shared" si="276"/>
        <v>08:00 16:00</v>
      </c>
      <c r="AF475" s="159">
        <f>HLOOKUP(SEARCH("4",$M475)-1,$Q$3:$V475,$P475+1,FALSE)</f>
        <v>36</v>
      </c>
      <c r="AG475" s="161" t="str">
        <f t="shared" si="277"/>
        <v>08:00 16:00|08:00 15:00</v>
      </c>
      <c r="AH475" s="161" t="str">
        <f t="shared" si="278"/>
        <v>08:00 16:00</v>
      </c>
      <c r="AI475" s="158" t="str">
        <f t="shared" si="279"/>
        <v>08:00 16:00</v>
      </c>
      <c r="AJ475" s="159">
        <f>HLOOKUP(SEARCH("5",$M475)-1,$Q$3:$V475,$P475+1,FALSE)</f>
        <v>48</v>
      </c>
      <c r="AK475" s="161" t="str">
        <f t="shared" si="280"/>
        <v>08:00 15:00</v>
      </c>
      <c r="AL475" s="161" t="e">
        <f t="shared" si="281"/>
        <v>#VALUE!</v>
      </c>
      <c r="AM475" s="158" t="str">
        <f t="shared" si="282"/>
        <v>08:00 15:00</v>
      </c>
      <c r="AN475" s="159" t="e">
        <f>HLOOKUP(SEARCH("6",$M475)-1,$Q$3:$V475,$P475+1,FALSE)</f>
        <v>#VALUE!</v>
      </c>
      <c r="AO475" s="161" t="e">
        <f t="shared" si="283"/>
        <v>#VALUE!</v>
      </c>
      <c r="AP475" s="161" t="e">
        <f t="shared" si="284"/>
        <v>#VALUE!</v>
      </c>
      <c r="AQ475" s="162" t="str">
        <f t="shared" si="285"/>
        <v>выходной</v>
      </c>
      <c r="AR475" s="163" t="e">
        <f>HLOOKUP(SEARCH("7",$M475)-1,$Q$3:$V475,$P475+1,FALSE)</f>
        <v>#VALUE!</v>
      </c>
      <c r="AS475" s="164" t="str">
        <f t="shared" si="286"/>
        <v>выходной</v>
      </c>
      <c r="AT475" s="142"/>
      <c r="AU475" s="11" t="str">
        <f>IF(ISERROR(VLOOKUP(B475,'РЕОРГ 2008'!$A:$B,2,FALSE)),"",VLOOKUP(B475,'РЕОРГ 2008'!$A:$B,2,FALSE))</f>
        <v/>
      </c>
      <c r="AV475" s="12" t="str">
        <f t="shared" si="259"/>
        <v>Доп.офис №4346/072</v>
      </c>
      <c r="AW475" s="31" t="e">
        <f>LEFT(#REF!,2)</f>
        <v>#REF!</v>
      </c>
      <c r="AX475" s="12" t="str">
        <f t="shared" si="265"/>
        <v>4346/072</v>
      </c>
      <c r="AZ475" t="str">
        <f>IF(ISERROR(VLOOKUP(B475,'РЕОРГ 01.08.2009'!$A:$B,2,FALSE)),"",VLOOKUP(B475,'РЕОРГ 01.08.2009'!$A:$B,2,FALSE))</f>
        <v/>
      </c>
      <c r="BA475" s="12" t="str">
        <f t="shared" si="260"/>
        <v>Доп.офис №4346/072</v>
      </c>
      <c r="BB475" t="e">
        <f>LEFT(#REF!,2)</f>
        <v>#REF!</v>
      </c>
      <c r="BC475" s="12" t="str">
        <f t="shared" si="266"/>
        <v>4346/072</v>
      </c>
      <c r="BE475" t="str">
        <f>IF(ISERROR(VLOOKUP(B475,'РЕОРГ 01.10.2009'!A:C,3,FALSE)),"",VLOOKUP(B475,'РЕОРГ 01.10.2009'!A:C,3,FALSE))</f>
        <v/>
      </c>
      <c r="BF475" s="12" t="str">
        <f t="shared" si="261"/>
        <v>Доп.офис №4346/072</v>
      </c>
      <c r="BG475" t="e">
        <f>LEFT(#REF!,2)</f>
        <v>#REF!</v>
      </c>
      <c r="BH475" s="12" t="str">
        <f t="shared" si="267"/>
        <v>4346/072</v>
      </c>
      <c r="BJ475" t="str">
        <f>IF(ISERROR(VLOOKUP($B475,'РЕОРГ 01.05.2010'!A:B,2,FALSE)),"",VLOOKUP($B475,'РЕОРГ 01.05.2010'!A:B,2,FALSE))</f>
        <v/>
      </c>
      <c r="BK475" s="12" t="str">
        <f t="shared" si="262"/>
        <v>Доп.офис №4346/072</v>
      </c>
      <c r="BL475" t="e">
        <f>LEFT(#REF!,2)</f>
        <v>#REF!</v>
      </c>
      <c r="BM475" s="12" t="str">
        <f t="shared" si="268"/>
        <v>4346/072</v>
      </c>
      <c r="BO475" t="str">
        <f>IF(ISERROR(VLOOKUP($B475,'РЕОРГ 01.08.2010'!A:B,2,FALSE)),"",VLOOKUP($B475,'РЕОРГ 01.08.2010'!A:B,2,FALSE))</f>
        <v/>
      </c>
      <c r="BP475" s="12" t="str">
        <f t="shared" si="263"/>
        <v>Доп.офис №4346/072</v>
      </c>
      <c r="BQ475" t="e">
        <f>LEFT(#REF!,2)</f>
        <v>#REF!</v>
      </c>
      <c r="BR475" s="12" t="str">
        <f t="shared" si="269"/>
        <v>4346/072</v>
      </c>
    </row>
    <row r="476" spans="1:70" ht="12.75" customHeight="1">
      <c r="A476" t="str">
        <f t="shared" si="264"/>
        <v>4346/073</v>
      </c>
      <c r="B476" s="133">
        <v>552</v>
      </c>
      <c r="C476" s="1" t="s">
        <v>4682</v>
      </c>
      <c r="D476" s="32" t="s">
        <v>1931</v>
      </c>
      <c r="E476" s="1" t="s">
        <v>4678</v>
      </c>
      <c r="F476" s="1" t="s">
        <v>4493</v>
      </c>
      <c r="G476" s="1" t="s">
        <v>4683</v>
      </c>
      <c r="H476" s="1" t="s">
        <v>4684</v>
      </c>
      <c r="I476" s="1" t="s">
        <v>11236</v>
      </c>
      <c r="J476" s="1"/>
      <c r="K476" s="1">
        <v>0.25</v>
      </c>
      <c r="L476" s="32" t="s">
        <v>4049</v>
      </c>
      <c r="M476" s="8" t="s">
        <v>11868</v>
      </c>
      <c r="N476" s="2" t="s">
        <v>12081</v>
      </c>
      <c r="O476" s="173"/>
      <c r="P476" s="168">
        <f t="shared" si="293"/>
        <v>473</v>
      </c>
      <c r="Q476" s="138">
        <f t="shared" si="287"/>
        <v>12</v>
      </c>
      <c r="R476" s="138" t="e">
        <f t="shared" si="288"/>
        <v>#VALUE!</v>
      </c>
      <c r="S476" s="138" t="e">
        <f t="shared" si="289"/>
        <v>#VALUE!</v>
      </c>
      <c r="T476" s="138" t="e">
        <f t="shared" si="290"/>
        <v>#VALUE!</v>
      </c>
      <c r="U476" s="138" t="e">
        <f t="shared" si="291"/>
        <v>#VALUE!</v>
      </c>
      <c r="V476" s="138" t="e">
        <f t="shared" si="292"/>
        <v>#VALUE!</v>
      </c>
      <c r="W476" s="158" t="str">
        <f t="shared" si="270"/>
        <v>выходной</v>
      </c>
      <c r="X476" s="159" t="e">
        <f>HLOOKUP(SEARCH("2",$M476)-1,$Q$3:$V476,$P476+1,FALSE)</f>
        <v>#N/A</v>
      </c>
      <c r="Y476" s="160" t="str">
        <f t="shared" si="271"/>
        <v>08:30 12:30</v>
      </c>
      <c r="Z476" s="161" t="e">
        <f t="shared" si="272"/>
        <v>#VALUE!</v>
      </c>
      <c r="AA476" s="158" t="str">
        <f t="shared" si="273"/>
        <v>08:30 12:30</v>
      </c>
      <c r="AB476" s="159" t="e">
        <f>HLOOKUP(SEARCH("3",$M476)-1,$Q$3:$V476,$P476+1,FALSE)</f>
        <v>#VALUE!</v>
      </c>
      <c r="AC476" s="160" t="e">
        <f t="shared" si="274"/>
        <v>#VALUE!</v>
      </c>
      <c r="AD476" s="161" t="e">
        <f t="shared" si="275"/>
        <v>#VALUE!</v>
      </c>
      <c r="AE476" s="158" t="str">
        <f t="shared" si="276"/>
        <v>выходной</v>
      </c>
      <c r="AF476" s="159">
        <f>HLOOKUP(SEARCH("4",$M476)-1,$Q$3:$V476,$P476+1,FALSE)</f>
        <v>12</v>
      </c>
      <c r="AG476" s="161" t="str">
        <f t="shared" si="277"/>
        <v>08:30 12:30</v>
      </c>
      <c r="AH476" s="161" t="e">
        <f t="shared" si="278"/>
        <v>#VALUE!</v>
      </c>
      <c r="AI476" s="158" t="str">
        <f t="shared" si="279"/>
        <v>08:30 12:30</v>
      </c>
      <c r="AJ476" s="159" t="e">
        <f>HLOOKUP(SEARCH("5",$M476)-1,$Q$3:$V476,$P476+1,FALSE)</f>
        <v>#VALUE!</v>
      </c>
      <c r="AK476" s="161" t="e">
        <f t="shared" si="280"/>
        <v>#VALUE!</v>
      </c>
      <c r="AL476" s="161" t="e">
        <f t="shared" si="281"/>
        <v>#VALUE!</v>
      </c>
      <c r="AM476" s="158" t="str">
        <f t="shared" si="282"/>
        <v>выходной</v>
      </c>
      <c r="AN476" s="159" t="e">
        <f>HLOOKUP(SEARCH("6",$M476)-1,$Q$3:$V476,$P476+1,FALSE)</f>
        <v>#VALUE!</v>
      </c>
      <c r="AO476" s="161" t="e">
        <f t="shared" si="283"/>
        <v>#VALUE!</v>
      </c>
      <c r="AP476" s="161" t="e">
        <f t="shared" si="284"/>
        <v>#VALUE!</v>
      </c>
      <c r="AQ476" s="162" t="str">
        <f t="shared" si="285"/>
        <v>выходной</v>
      </c>
      <c r="AR476" s="163" t="e">
        <f>HLOOKUP(SEARCH("7",$M476)-1,$Q$3:$V476,$P476+1,FALSE)</f>
        <v>#VALUE!</v>
      </c>
      <c r="AS476" s="164" t="str">
        <f t="shared" si="286"/>
        <v>выходной</v>
      </c>
      <c r="AT476" s="142"/>
      <c r="AU476" s="11" t="str">
        <f>IF(ISERROR(VLOOKUP(B476,'РЕОРГ 2008'!$A:$B,2,FALSE)),"",VLOOKUP(B476,'РЕОРГ 2008'!$A:$B,2,FALSE))</f>
        <v/>
      </c>
      <c r="AV476" s="12" t="str">
        <f t="shared" si="259"/>
        <v>Опер.касса №4346/073</v>
      </c>
      <c r="AW476" s="31" t="e">
        <f>LEFT(#REF!,2)</f>
        <v>#REF!</v>
      </c>
      <c r="AX476" s="12" t="str">
        <f t="shared" si="265"/>
        <v>4346/073</v>
      </c>
      <c r="AZ476" t="str">
        <f>IF(ISERROR(VLOOKUP(B476,'РЕОРГ 01.08.2009'!$A:$B,2,FALSE)),"",VLOOKUP(B476,'РЕОРГ 01.08.2009'!$A:$B,2,FALSE))</f>
        <v/>
      </c>
      <c r="BA476" s="12" t="str">
        <f t="shared" si="260"/>
        <v>Опер.касса №4346/073</v>
      </c>
      <c r="BB476" t="e">
        <f>LEFT(#REF!,2)</f>
        <v>#REF!</v>
      </c>
      <c r="BC476" s="12" t="str">
        <f t="shared" si="266"/>
        <v>4346/073</v>
      </c>
      <c r="BE476" t="str">
        <f>IF(ISERROR(VLOOKUP(B476,'РЕОРГ 01.10.2009'!A:C,3,FALSE)),"",VLOOKUP(B476,'РЕОРГ 01.10.2009'!A:C,3,FALSE))</f>
        <v/>
      </c>
      <c r="BF476" s="12" t="str">
        <f t="shared" si="261"/>
        <v>Опер.касса №4346/073</v>
      </c>
      <c r="BG476" t="e">
        <f>LEFT(#REF!,2)</f>
        <v>#REF!</v>
      </c>
      <c r="BH476" s="12" t="str">
        <f t="shared" si="267"/>
        <v>4346/073</v>
      </c>
      <c r="BJ476" t="str">
        <f>IF(ISERROR(VLOOKUP($B476,'РЕОРГ 01.05.2010'!A:B,2,FALSE)),"",VLOOKUP($B476,'РЕОРГ 01.05.2010'!A:B,2,FALSE))</f>
        <v/>
      </c>
      <c r="BK476" s="12" t="str">
        <f t="shared" si="262"/>
        <v>Опер.касса №4346/073</v>
      </c>
      <c r="BL476" t="e">
        <f>LEFT(#REF!,2)</f>
        <v>#REF!</v>
      </c>
      <c r="BM476" s="12" t="str">
        <f t="shared" si="268"/>
        <v>4346/073</v>
      </c>
      <c r="BO476" t="str">
        <f>IF(ISERROR(VLOOKUP($B476,'РЕОРГ 01.08.2010'!A:B,2,FALSE)),"",VLOOKUP($B476,'РЕОРГ 01.08.2010'!A:B,2,FALSE))</f>
        <v/>
      </c>
      <c r="BP476" s="12" t="str">
        <f t="shared" si="263"/>
        <v>Опер.касса №4346/073</v>
      </c>
      <c r="BQ476" t="e">
        <f>LEFT(#REF!,2)</f>
        <v>#REF!</v>
      </c>
      <c r="BR476" s="12" t="str">
        <f t="shared" si="269"/>
        <v>4346/073</v>
      </c>
    </row>
    <row r="477" spans="1:70" ht="12.75" customHeight="1">
      <c r="A477" t="str">
        <f t="shared" si="264"/>
        <v>4346/075</v>
      </c>
      <c r="B477" s="133">
        <v>554</v>
      </c>
      <c r="C477" s="1" t="s">
        <v>4685</v>
      </c>
      <c r="D477" s="32" t="s">
        <v>1931</v>
      </c>
      <c r="E477" s="1" t="s">
        <v>4686</v>
      </c>
      <c r="F477" s="1" t="s">
        <v>4493</v>
      </c>
      <c r="G477" s="1" t="s">
        <v>4687</v>
      </c>
      <c r="H477" s="1" t="s">
        <v>4688</v>
      </c>
      <c r="I477" s="1" t="s">
        <v>9478</v>
      </c>
      <c r="J477" s="1"/>
      <c r="K477" s="1">
        <v>0.25</v>
      </c>
      <c r="L477" s="32" t="s">
        <v>4049</v>
      </c>
      <c r="M477" s="8" t="s">
        <v>11868</v>
      </c>
      <c r="N477" s="2" t="s">
        <v>11971</v>
      </c>
      <c r="O477" s="173"/>
      <c r="P477" s="168">
        <f t="shared" si="293"/>
        <v>474</v>
      </c>
      <c r="Q477" s="138">
        <f t="shared" si="287"/>
        <v>12</v>
      </c>
      <c r="R477" s="138" t="e">
        <f t="shared" si="288"/>
        <v>#VALUE!</v>
      </c>
      <c r="S477" s="138" t="e">
        <f t="shared" si="289"/>
        <v>#VALUE!</v>
      </c>
      <c r="T477" s="138" t="e">
        <f t="shared" si="290"/>
        <v>#VALUE!</v>
      </c>
      <c r="U477" s="138" t="e">
        <f t="shared" si="291"/>
        <v>#VALUE!</v>
      </c>
      <c r="V477" s="138" t="e">
        <f t="shared" si="292"/>
        <v>#VALUE!</v>
      </c>
      <c r="W477" s="158" t="str">
        <f t="shared" si="270"/>
        <v>выходной</v>
      </c>
      <c r="X477" s="159" t="e">
        <f>HLOOKUP(SEARCH("2",$M477)-1,$Q$3:$V477,$P477+1,FALSE)</f>
        <v>#N/A</v>
      </c>
      <c r="Y477" s="160" t="str">
        <f t="shared" si="271"/>
        <v>08:00 12:30</v>
      </c>
      <c r="Z477" s="161" t="e">
        <f t="shared" si="272"/>
        <v>#VALUE!</v>
      </c>
      <c r="AA477" s="158" t="str">
        <f t="shared" si="273"/>
        <v>08:00 12:30</v>
      </c>
      <c r="AB477" s="159" t="e">
        <f>HLOOKUP(SEARCH("3",$M477)-1,$Q$3:$V477,$P477+1,FALSE)</f>
        <v>#VALUE!</v>
      </c>
      <c r="AC477" s="160" t="e">
        <f t="shared" si="274"/>
        <v>#VALUE!</v>
      </c>
      <c r="AD477" s="161" t="e">
        <f t="shared" si="275"/>
        <v>#VALUE!</v>
      </c>
      <c r="AE477" s="158" t="str">
        <f t="shared" si="276"/>
        <v>выходной</v>
      </c>
      <c r="AF477" s="159">
        <f>HLOOKUP(SEARCH("4",$M477)-1,$Q$3:$V477,$P477+1,FALSE)</f>
        <v>12</v>
      </c>
      <c r="AG477" s="161" t="str">
        <f t="shared" si="277"/>
        <v>08:00 12:30</v>
      </c>
      <c r="AH477" s="161" t="e">
        <f t="shared" si="278"/>
        <v>#VALUE!</v>
      </c>
      <c r="AI477" s="158" t="str">
        <f t="shared" si="279"/>
        <v>08:00 12:30</v>
      </c>
      <c r="AJ477" s="159" t="e">
        <f>HLOOKUP(SEARCH("5",$M477)-1,$Q$3:$V477,$P477+1,FALSE)</f>
        <v>#VALUE!</v>
      </c>
      <c r="AK477" s="161" t="e">
        <f t="shared" si="280"/>
        <v>#VALUE!</v>
      </c>
      <c r="AL477" s="161" t="e">
        <f t="shared" si="281"/>
        <v>#VALUE!</v>
      </c>
      <c r="AM477" s="158" t="str">
        <f t="shared" si="282"/>
        <v>выходной</v>
      </c>
      <c r="AN477" s="159" t="e">
        <f>HLOOKUP(SEARCH("6",$M477)-1,$Q$3:$V477,$P477+1,FALSE)</f>
        <v>#VALUE!</v>
      </c>
      <c r="AO477" s="161" t="e">
        <f t="shared" si="283"/>
        <v>#VALUE!</v>
      </c>
      <c r="AP477" s="161" t="e">
        <f t="shared" si="284"/>
        <v>#VALUE!</v>
      </c>
      <c r="AQ477" s="162" t="str">
        <f t="shared" si="285"/>
        <v>выходной</v>
      </c>
      <c r="AR477" s="163" t="e">
        <f>HLOOKUP(SEARCH("7",$M477)-1,$Q$3:$V477,$P477+1,FALSE)</f>
        <v>#VALUE!</v>
      </c>
      <c r="AS477" s="164" t="str">
        <f t="shared" si="286"/>
        <v>выходной</v>
      </c>
      <c r="AT477" s="142"/>
      <c r="AU477" s="11" t="str">
        <f>IF(ISERROR(VLOOKUP(B477,'РЕОРГ 2008'!$A:$B,2,FALSE)),"",VLOOKUP(B477,'РЕОРГ 2008'!$A:$B,2,FALSE))</f>
        <v/>
      </c>
      <c r="AV477" s="12" t="str">
        <f t="shared" si="259"/>
        <v>Опер.касса №4346/075</v>
      </c>
      <c r="AW477" s="31" t="e">
        <f>LEFT(#REF!,2)</f>
        <v>#REF!</v>
      </c>
      <c r="AX477" s="12" t="str">
        <f t="shared" si="265"/>
        <v>4346/075</v>
      </c>
      <c r="AZ477" t="str">
        <f>IF(ISERROR(VLOOKUP(B477,'РЕОРГ 01.08.2009'!$A:$B,2,FALSE)),"",VLOOKUP(B477,'РЕОРГ 01.08.2009'!$A:$B,2,FALSE))</f>
        <v/>
      </c>
      <c r="BA477" s="12" t="str">
        <f t="shared" si="260"/>
        <v>Опер.касса №4346/075</v>
      </c>
      <c r="BB477" t="e">
        <f>LEFT(#REF!,2)</f>
        <v>#REF!</v>
      </c>
      <c r="BC477" s="12" t="str">
        <f t="shared" si="266"/>
        <v>4346/075</v>
      </c>
      <c r="BE477" t="str">
        <f>IF(ISERROR(VLOOKUP(B477,'РЕОРГ 01.10.2009'!A:C,3,FALSE)),"",VLOOKUP(B477,'РЕОРГ 01.10.2009'!A:C,3,FALSE))</f>
        <v/>
      </c>
      <c r="BF477" s="12" t="str">
        <f t="shared" si="261"/>
        <v>Опер.касса №4346/075</v>
      </c>
      <c r="BG477" t="e">
        <f>LEFT(#REF!,2)</f>
        <v>#REF!</v>
      </c>
      <c r="BH477" s="12" t="str">
        <f t="shared" si="267"/>
        <v>4346/075</v>
      </c>
      <c r="BJ477" t="str">
        <f>IF(ISERROR(VLOOKUP($B477,'РЕОРГ 01.05.2010'!A:B,2,FALSE)),"",VLOOKUP($B477,'РЕОРГ 01.05.2010'!A:B,2,FALSE))</f>
        <v/>
      </c>
      <c r="BK477" s="12" t="str">
        <f t="shared" si="262"/>
        <v>Опер.касса №4346/075</v>
      </c>
      <c r="BL477" t="e">
        <f>LEFT(#REF!,2)</f>
        <v>#REF!</v>
      </c>
      <c r="BM477" s="12" t="str">
        <f t="shared" si="268"/>
        <v>4346/075</v>
      </c>
      <c r="BO477" t="str">
        <f>IF(ISERROR(VLOOKUP($B477,'РЕОРГ 01.08.2010'!A:B,2,FALSE)),"",VLOOKUP($B477,'РЕОРГ 01.08.2010'!A:B,2,FALSE))</f>
        <v/>
      </c>
      <c r="BP477" s="12" t="str">
        <f t="shared" si="263"/>
        <v>Опер.касса №4346/075</v>
      </c>
      <c r="BQ477" t="e">
        <f>LEFT(#REF!,2)</f>
        <v>#REF!</v>
      </c>
      <c r="BR477" s="12" t="str">
        <f t="shared" si="269"/>
        <v>4346/075</v>
      </c>
    </row>
    <row r="478" spans="1:70" ht="12.75" customHeight="1">
      <c r="A478" t="str">
        <f t="shared" si="264"/>
        <v>4346/076</v>
      </c>
      <c r="B478" s="133">
        <v>555</v>
      </c>
      <c r="C478" s="1" t="s">
        <v>4689</v>
      </c>
      <c r="D478" s="32" t="s">
        <v>1931</v>
      </c>
      <c r="E478" s="1" t="s">
        <v>4678</v>
      </c>
      <c r="F478" s="1" t="s">
        <v>4493</v>
      </c>
      <c r="G478" s="1" t="s">
        <v>2887</v>
      </c>
      <c r="H478" s="1" t="s">
        <v>4690</v>
      </c>
      <c r="I478" s="1" t="s">
        <v>4691</v>
      </c>
      <c r="J478" s="1"/>
      <c r="K478" s="1">
        <v>0.25</v>
      </c>
      <c r="L478" s="32" t="s">
        <v>4049</v>
      </c>
      <c r="M478" s="8" t="s">
        <v>11868</v>
      </c>
      <c r="N478" s="2" t="s">
        <v>11971</v>
      </c>
      <c r="O478" s="173"/>
      <c r="P478" s="168">
        <f t="shared" si="293"/>
        <v>475</v>
      </c>
      <c r="Q478" s="138">
        <f t="shared" si="287"/>
        <v>12</v>
      </c>
      <c r="R478" s="138" t="e">
        <f t="shared" si="288"/>
        <v>#VALUE!</v>
      </c>
      <c r="S478" s="138" t="e">
        <f t="shared" si="289"/>
        <v>#VALUE!</v>
      </c>
      <c r="T478" s="138" t="e">
        <f t="shared" si="290"/>
        <v>#VALUE!</v>
      </c>
      <c r="U478" s="138" t="e">
        <f t="shared" si="291"/>
        <v>#VALUE!</v>
      </c>
      <c r="V478" s="138" t="e">
        <f t="shared" si="292"/>
        <v>#VALUE!</v>
      </c>
      <c r="W478" s="158" t="str">
        <f t="shared" si="270"/>
        <v>выходной</v>
      </c>
      <c r="X478" s="159" t="e">
        <f>HLOOKUP(SEARCH("2",$M478)-1,$Q$3:$V478,$P478+1,FALSE)</f>
        <v>#N/A</v>
      </c>
      <c r="Y478" s="160" t="str">
        <f t="shared" si="271"/>
        <v>08:00 12:30</v>
      </c>
      <c r="Z478" s="161" t="e">
        <f t="shared" si="272"/>
        <v>#VALUE!</v>
      </c>
      <c r="AA478" s="158" t="str">
        <f t="shared" si="273"/>
        <v>08:00 12:30</v>
      </c>
      <c r="AB478" s="159" t="e">
        <f>HLOOKUP(SEARCH("3",$M478)-1,$Q$3:$V478,$P478+1,FALSE)</f>
        <v>#VALUE!</v>
      </c>
      <c r="AC478" s="160" t="e">
        <f t="shared" si="274"/>
        <v>#VALUE!</v>
      </c>
      <c r="AD478" s="161" t="e">
        <f t="shared" si="275"/>
        <v>#VALUE!</v>
      </c>
      <c r="AE478" s="158" t="str">
        <f t="shared" si="276"/>
        <v>выходной</v>
      </c>
      <c r="AF478" s="159">
        <f>HLOOKUP(SEARCH("4",$M478)-1,$Q$3:$V478,$P478+1,FALSE)</f>
        <v>12</v>
      </c>
      <c r="AG478" s="161" t="str">
        <f t="shared" si="277"/>
        <v>08:00 12:30</v>
      </c>
      <c r="AH478" s="161" t="e">
        <f t="shared" si="278"/>
        <v>#VALUE!</v>
      </c>
      <c r="AI478" s="158" t="str">
        <f t="shared" si="279"/>
        <v>08:00 12:30</v>
      </c>
      <c r="AJ478" s="159" t="e">
        <f>HLOOKUP(SEARCH("5",$M478)-1,$Q$3:$V478,$P478+1,FALSE)</f>
        <v>#VALUE!</v>
      </c>
      <c r="AK478" s="161" t="e">
        <f t="shared" si="280"/>
        <v>#VALUE!</v>
      </c>
      <c r="AL478" s="161" t="e">
        <f t="shared" si="281"/>
        <v>#VALUE!</v>
      </c>
      <c r="AM478" s="158" t="str">
        <f t="shared" si="282"/>
        <v>выходной</v>
      </c>
      <c r="AN478" s="159" t="e">
        <f>HLOOKUP(SEARCH("6",$M478)-1,$Q$3:$V478,$P478+1,FALSE)</f>
        <v>#VALUE!</v>
      </c>
      <c r="AO478" s="161" t="e">
        <f t="shared" si="283"/>
        <v>#VALUE!</v>
      </c>
      <c r="AP478" s="161" t="e">
        <f t="shared" si="284"/>
        <v>#VALUE!</v>
      </c>
      <c r="AQ478" s="162" t="str">
        <f t="shared" si="285"/>
        <v>выходной</v>
      </c>
      <c r="AR478" s="163" t="e">
        <f>HLOOKUP(SEARCH("7",$M478)-1,$Q$3:$V478,$P478+1,FALSE)</f>
        <v>#VALUE!</v>
      </c>
      <c r="AS478" s="164" t="str">
        <f t="shared" si="286"/>
        <v>выходной</v>
      </c>
      <c r="AT478" s="142"/>
      <c r="AU478" s="11" t="str">
        <f>IF(ISERROR(VLOOKUP(B478,'РЕОРГ 2008'!$A:$B,2,FALSE)),"",VLOOKUP(B478,'РЕОРГ 2008'!$A:$B,2,FALSE))</f>
        <v/>
      </c>
      <c r="AV478" s="12" t="str">
        <f t="shared" si="259"/>
        <v>Опер.касса №4346/076</v>
      </c>
      <c r="AW478" s="31" t="e">
        <f>LEFT(#REF!,2)</f>
        <v>#REF!</v>
      </c>
      <c r="AX478" s="12" t="str">
        <f t="shared" si="265"/>
        <v>4346/076</v>
      </c>
      <c r="AZ478" t="str">
        <f>IF(ISERROR(VLOOKUP(B478,'РЕОРГ 01.08.2009'!$A:$B,2,FALSE)),"",VLOOKUP(B478,'РЕОРГ 01.08.2009'!$A:$B,2,FALSE))</f>
        <v/>
      </c>
      <c r="BA478" s="12" t="str">
        <f t="shared" si="260"/>
        <v>Опер.касса №4346/076</v>
      </c>
      <c r="BB478" t="e">
        <f>LEFT(#REF!,2)</f>
        <v>#REF!</v>
      </c>
      <c r="BC478" s="12" t="str">
        <f t="shared" si="266"/>
        <v>4346/076</v>
      </c>
      <c r="BE478" t="str">
        <f>IF(ISERROR(VLOOKUP(B478,'РЕОРГ 01.10.2009'!A:C,3,FALSE)),"",VLOOKUP(B478,'РЕОРГ 01.10.2009'!A:C,3,FALSE))</f>
        <v/>
      </c>
      <c r="BF478" s="12" t="str">
        <f t="shared" si="261"/>
        <v>Опер.касса №4346/076</v>
      </c>
      <c r="BG478" t="e">
        <f>LEFT(#REF!,2)</f>
        <v>#REF!</v>
      </c>
      <c r="BH478" s="12" t="str">
        <f t="shared" si="267"/>
        <v>4346/076</v>
      </c>
      <c r="BJ478" t="str">
        <f>IF(ISERROR(VLOOKUP($B478,'РЕОРГ 01.05.2010'!A:B,2,FALSE)),"",VLOOKUP($B478,'РЕОРГ 01.05.2010'!A:B,2,FALSE))</f>
        <v/>
      </c>
      <c r="BK478" s="12" t="str">
        <f t="shared" si="262"/>
        <v>Опер.касса №4346/076</v>
      </c>
      <c r="BL478" t="e">
        <f>LEFT(#REF!,2)</f>
        <v>#REF!</v>
      </c>
      <c r="BM478" s="12" t="str">
        <f t="shared" si="268"/>
        <v>4346/076</v>
      </c>
      <c r="BO478" t="str">
        <f>IF(ISERROR(VLOOKUP($B478,'РЕОРГ 01.08.2010'!A:B,2,FALSE)),"",VLOOKUP($B478,'РЕОРГ 01.08.2010'!A:B,2,FALSE))</f>
        <v/>
      </c>
      <c r="BP478" s="12" t="str">
        <f t="shared" si="263"/>
        <v>Опер.касса №4346/076</v>
      </c>
      <c r="BQ478" t="e">
        <f>LEFT(#REF!,2)</f>
        <v>#REF!</v>
      </c>
      <c r="BR478" s="12" t="str">
        <f t="shared" si="269"/>
        <v>4346/076</v>
      </c>
    </row>
    <row r="479" spans="1:70" ht="12.75" customHeight="1">
      <c r="A479" t="str">
        <f t="shared" si="264"/>
        <v>4346/077</v>
      </c>
      <c r="B479" s="133">
        <v>556</v>
      </c>
      <c r="C479" s="1" t="s">
        <v>4692</v>
      </c>
      <c r="D479" s="32" t="s">
        <v>7017</v>
      </c>
      <c r="E479" s="1" t="s">
        <v>4693</v>
      </c>
      <c r="F479" s="1" t="s">
        <v>4493</v>
      </c>
      <c r="G479" s="1" t="s">
        <v>4694</v>
      </c>
      <c r="H479" s="1" t="s">
        <v>4695</v>
      </c>
      <c r="I479" s="1" t="s">
        <v>4696</v>
      </c>
      <c r="J479" s="1"/>
      <c r="K479" s="1">
        <v>13.25</v>
      </c>
      <c r="L479" s="32" t="s">
        <v>4052</v>
      </c>
      <c r="M479" s="8" t="s">
        <v>11771</v>
      </c>
      <c r="N479" s="2" t="s">
        <v>12098</v>
      </c>
      <c r="O479" s="173"/>
      <c r="P479" s="168">
        <f t="shared" si="293"/>
        <v>476</v>
      </c>
      <c r="Q479" s="138">
        <f t="shared" si="287"/>
        <v>12</v>
      </c>
      <c r="R479" s="138">
        <f t="shared" si="288"/>
        <v>24</v>
      </c>
      <c r="S479" s="138">
        <f t="shared" si="289"/>
        <v>36</v>
      </c>
      <c r="T479" s="138">
        <f t="shared" si="290"/>
        <v>48</v>
      </c>
      <c r="U479" s="138" t="e">
        <f t="shared" si="291"/>
        <v>#VALUE!</v>
      </c>
      <c r="V479" s="138" t="e">
        <f t="shared" si="292"/>
        <v>#VALUE!</v>
      </c>
      <c r="W479" s="158" t="str">
        <f t="shared" si="270"/>
        <v>08:00 16:00</v>
      </c>
      <c r="X479" s="159">
        <f>HLOOKUP(SEARCH("2",$M479)-1,$Q$3:$V479,$P479+1,FALSE)</f>
        <v>12</v>
      </c>
      <c r="Y479" s="160" t="str">
        <f t="shared" si="271"/>
        <v>08:00 16:00|08:00 16:00|08:00 16:00|08:00 15:00</v>
      </c>
      <c r="Z479" s="161" t="str">
        <f t="shared" si="272"/>
        <v>08:00 16:00</v>
      </c>
      <c r="AA479" s="158" t="str">
        <f t="shared" si="273"/>
        <v>08:00 16:00</v>
      </c>
      <c r="AB479" s="159">
        <f>HLOOKUP(SEARCH("3",$M479)-1,$Q$3:$V479,$P479+1,FALSE)</f>
        <v>24</v>
      </c>
      <c r="AC479" s="160" t="str">
        <f t="shared" si="274"/>
        <v>08:00 16:00|08:00 16:00|08:00 15:00</v>
      </c>
      <c r="AD479" s="161" t="str">
        <f t="shared" si="275"/>
        <v>08:00 16:00</v>
      </c>
      <c r="AE479" s="158" t="str">
        <f t="shared" si="276"/>
        <v>08:00 16:00</v>
      </c>
      <c r="AF479" s="159">
        <f>HLOOKUP(SEARCH("4",$M479)-1,$Q$3:$V479,$P479+1,FALSE)</f>
        <v>36</v>
      </c>
      <c r="AG479" s="161" t="str">
        <f t="shared" si="277"/>
        <v>08:00 16:00|08:00 15:00</v>
      </c>
      <c r="AH479" s="161" t="str">
        <f t="shared" si="278"/>
        <v>08:00 16:00</v>
      </c>
      <c r="AI479" s="158" t="str">
        <f t="shared" si="279"/>
        <v>08:00 16:00</v>
      </c>
      <c r="AJ479" s="159">
        <f>HLOOKUP(SEARCH("5",$M479)-1,$Q$3:$V479,$P479+1,FALSE)</f>
        <v>48</v>
      </c>
      <c r="AK479" s="161" t="str">
        <f t="shared" si="280"/>
        <v>08:00 15:00</v>
      </c>
      <c r="AL479" s="161" t="e">
        <f t="shared" si="281"/>
        <v>#VALUE!</v>
      </c>
      <c r="AM479" s="158" t="str">
        <f t="shared" si="282"/>
        <v>08:00 15:00</v>
      </c>
      <c r="AN479" s="159" t="e">
        <f>HLOOKUP(SEARCH("6",$M479)-1,$Q$3:$V479,$P479+1,FALSE)</f>
        <v>#VALUE!</v>
      </c>
      <c r="AO479" s="161" t="e">
        <f t="shared" si="283"/>
        <v>#VALUE!</v>
      </c>
      <c r="AP479" s="161" t="e">
        <f t="shared" si="284"/>
        <v>#VALUE!</v>
      </c>
      <c r="AQ479" s="162" t="str">
        <f t="shared" si="285"/>
        <v>выходной</v>
      </c>
      <c r="AR479" s="163" t="e">
        <f>HLOOKUP(SEARCH("7",$M479)-1,$Q$3:$V479,$P479+1,FALSE)</f>
        <v>#VALUE!</v>
      </c>
      <c r="AS479" s="164" t="str">
        <f t="shared" si="286"/>
        <v>выходной</v>
      </c>
      <c r="AT479" s="142"/>
      <c r="AU479" s="11" t="str">
        <f>IF(ISERROR(VLOOKUP(B479,'РЕОРГ 2008'!$A:$B,2,FALSE)),"",VLOOKUP(B479,'РЕОРГ 2008'!$A:$B,2,FALSE))</f>
        <v/>
      </c>
      <c r="AV479" s="12" t="str">
        <f t="shared" si="259"/>
        <v>Доп.офис №4346/077</v>
      </c>
      <c r="AW479" s="31" t="e">
        <f>LEFT(#REF!,2)</f>
        <v>#REF!</v>
      </c>
      <c r="AX479" s="12" t="str">
        <f t="shared" si="265"/>
        <v>4346/077</v>
      </c>
      <c r="AZ479" t="str">
        <f>IF(ISERROR(VLOOKUP(B479,'РЕОРГ 01.08.2009'!$A:$B,2,FALSE)),"",VLOOKUP(B479,'РЕОРГ 01.08.2009'!$A:$B,2,FALSE))</f>
        <v/>
      </c>
      <c r="BA479" s="12" t="str">
        <f t="shared" si="260"/>
        <v>Доп.офис №4346/077</v>
      </c>
      <c r="BB479" t="e">
        <f>LEFT(#REF!,2)</f>
        <v>#REF!</v>
      </c>
      <c r="BC479" s="12" t="str">
        <f t="shared" si="266"/>
        <v>4346/077</v>
      </c>
      <c r="BE479" t="str">
        <f>IF(ISERROR(VLOOKUP(B479,'РЕОРГ 01.10.2009'!A:C,3,FALSE)),"",VLOOKUP(B479,'РЕОРГ 01.10.2009'!A:C,3,FALSE))</f>
        <v/>
      </c>
      <c r="BF479" s="12" t="str">
        <f t="shared" si="261"/>
        <v>Доп.офис №4346/077</v>
      </c>
      <c r="BG479" t="e">
        <f>LEFT(#REF!,2)</f>
        <v>#REF!</v>
      </c>
      <c r="BH479" s="12" t="str">
        <f t="shared" si="267"/>
        <v>4346/077</v>
      </c>
      <c r="BJ479" t="str">
        <f>IF(ISERROR(VLOOKUP($B479,'РЕОРГ 01.05.2010'!A:B,2,FALSE)),"",VLOOKUP($B479,'РЕОРГ 01.05.2010'!A:B,2,FALSE))</f>
        <v/>
      </c>
      <c r="BK479" s="12" t="str">
        <f t="shared" si="262"/>
        <v>Доп.офис №4346/077</v>
      </c>
      <c r="BL479" t="e">
        <f>LEFT(#REF!,2)</f>
        <v>#REF!</v>
      </c>
      <c r="BM479" s="12" t="str">
        <f t="shared" si="268"/>
        <v>4346/077</v>
      </c>
      <c r="BO479" t="str">
        <f>IF(ISERROR(VLOOKUP($B479,'РЕОРГ 01.08.2010'!A:B,2,FALSE)),"",VLOOKUP($B479,'РЕОРГ 01.08.2010'!A:B,2,FALSE))</f>
        <v/>
      </c>
      <c r="BP479" s="12" t="str">
        <f t="shared" si="263"/>
        <v>Доп.офис №4346/077</v>
      </c>
      <c r="BQ479" t="e">
        <f>LEFT(#REF!,2)</f>
        <v>#REF!</v>
      </c>
      <c r="BR479" s="12" t="str">
        <f t="shared" si="269"/>
        <v>4346/077</v>
      </c>
    </row>
    <row r="480" spans="1:70" ht="12.75" customHeight="1">
      <c r="A480" t="str">
        <f t="shared" si="264"/>
        <v>4346/078</v>
      </c>
      <c r="B480" s="133">
        <v>557</v>
      </c>
      <c r="C480" s="1" t="s">
        <v>4697</v>
      </c>
      <c r="D480" s="32" t="s">
        <v>1931</v>
      </c>
      <c r="E480" s="1" t="s">
        <v>4698</v>
      </c>
      <c r="F480" s="1" t="s">
        <v>4493</v>
      </c>
      <c r="G480" s="1" t="s">
        <v>4699</v>
      </c>
      <c r="H480" s="1" t="s">
        <v>4700</v>
      </c>
      <c r="I480" s="1" t="s">
        <v>4701</v>
      </c>
      <c r="J480" s="1"/>
      <c r="K480" s="1">
        <v>0.25</v>
      </c>
      <c r="L480" s="32" t="s">
        <v>4049</v>
      </c>
      <c r="M480" s="8" t="s">
        <v>12070</v>
      </c>
      <c r="N480" s="2" t="s">
        <v>11971</v>
      </c>
      <c r="O480" s="173"/>
      <c r="P480" s="168">
        <f t="shared" si="293"/>
        <v>477</v>
      </c>
      <c r="Q480" s="138">
        <f t="shared" si="287"/>
        <v>12</v>
      </c>
      <c r="R480" s="138" t="e">
        <f t="shared" si="288"/>
        <v>#VALUE!</v>
      </c>
      <c r="S480" s="138" t="e">
        <f t="shared" si="289"/>
        <v>#VALUE!</v>
      </c>
      <c r="T480" s="138" t="e">
        <f t="shared" si="290"/>
        <v>#VALUE!</v>
      </c>
      <c r="U480" s="138" t="e">
        <f t="shared" si="291"/>
        <v>#VALUE!</v>
      </c>
      <c r="V480" s="138" t="e">
        <f t="shared" si="292"/>
        <v>#VALUE!</v>
      </c>
      <c r="W480" s="158" t="str">
        <f t="shared" si="270"/>
        <v>08:00 12:30</v>
      </c>
      <c r="X480" s="159" t="e">
        <f>HLOOKUP(SEARCH("2",$M480)-1,$Q$3:$V480,$P480+1,FALSE)</f>
        <v>#VALUE!</v>
      </c>
      <c r="Y480" s="160" t="e">
        <f t="shared" si="271"/>
        <v>#VALUE!</v>
      </c>
      <c r="Z480" s="161" t="e">
        <f t="shared" si="272"/>
        <v>#VALUE!</v>
      </c>
      <c r="AA480" s="158" t="str">
        <f t="shared" si="273"/>
        <v>выходной</v>
      </c>
      <c r="AB480" s="159" t="e">
        <f>HLOOKUP(SEARCH("3",$M480)-1,$Q$3:$V480,$P480+1,FALSE)</f>
        <v>#VALUE!</v>
      </c>
      <c r="AC480" s="160" t="e">
        <f t="shared" si="274"/>
        <v>#VALUE!</v>
      </c>
      <c r="AD480" s="161" t="e">
        <f t="shared" si="275"/>
        <v>#VALUE!</v>
      </c>
      <c r="AE480" s="158" t="str">
        <f t="shared" si="276"/>
        <v>выходной</v>
      </c>
      <c r="AF480" s="159" t="e">
        <f>HLOOKUP(SEARCH("4",$M480)-1,$Q$3:$V480,$P480+1,FALSE)</f>
        <v>#VALUE!</v>
      </c>
      <c r="AG480" s="161" t="e">
        <f t="shared" si="277"/>
        <v>#VALUE!</v>
      </c>
      <c r="AH480" s="161" t="e">
        <f t="shared" si="278"/>
        <v>#VALUE!</v>
      </c>
      <c r="AI480" s="158" t="str">
        <f t="shared" si="279"/>
        <v>выходной</v>
      </c>
      <c r="AJ480" s="159">
        <f>HLOOKUP(SEARCH("5",$M480)-1,$Q$3:$V480,$P480+1,FALSE)</f>
        <v>12</v>
      </c>
      <c r="AK480" s="161" t="str">
        <f t="shared" si="280"/>
        <v>08:00 12:30</v>
      </c>
      <c r="AL480" s="161" t="e">
        <f t="shared" si="281"/>
        <v>#VALUE!</v>
      </c>
      <c r="AM480" s="158" t="str">
        <f t="shared" si="282"/>
        <v>08:00 12:30</v>
      </c>
      <c r="AN480" s="159" t="e">
        <f>HLOOKUP(SEARCH("6",$M480)-1,$Q$3:$V480,$P480+1,FALSE)</f>
        <v>#VALUE!</v>
      </c>
      <c r="AO480" s="161" t="e">
        <f t="shared" si="283"/>
        <v>#VALUE!</v>
      </c>
      <c r="AP480" s="161" t="e">
        <f t="shared" si="284"/>
        <v>#VALUE!</v>
      </c>
      <c r="AQ480" s="162" t="str">
        <f t="shared" si="285"/>
        <v>выходной</v>
      </c>
      <c r="AR480" s="163" t="e">
        <f>HLOOKUP(SEARCH("7",$M480)-1,$Q$3:$V480,$P480+1,FALSE)</f>
        <v>#VALUE!</v>
      </c>
      <c r="AS480" s="164" t="str">
        <f t="shared" si="286"/>
        <v>выходной</v>
      </c>
      <c r="AT480" s="142"/>
      <c r="AU480" s="11" t="str">
        <f>IF(ISERROR(VLOOKUP(B480,'РЕОРГ 2008'!$A:$B,2,FALSE)),"",VLOOKUP(B480,'РЕОРГ 2008'!$A:$B,2,FALSE))</f>
        <v/>
      </c>
      <c r="AV480" s="12" t="str">
        <f t="shared" si="259"/>
        <v>Опер.касса №4346/078</v>
      </c>
      <c r="AW480" s="31" t="e">
        <f>LEFT(#REF!,2)</f>
        <v>#REF!</v>
      </c>
      <c r="AX480" s="12" t="str">
        <f t="shared" si="265"/>
        <v>4346/078</v>
      </c>
      <c r="AZ480" t="str">
        <f>IF(ISERROR(VLOOKUP(B480,'РЕОРГ 01.08.2009'!$A:$B,2,FALSE)),"",VLOOKUP(B480,'РЕОРГ 01.08.2009'!$A:$B,2,FALSE))</f>
        <v/>
      </c>
      <c r="BA480" s="12" t="str">
        <f t="shared" si="260"/>
        <v>Опер.касса №4346/078</v>
      </c>
      <c r="BB480" t="e">
        <f>LEFT(#REF!,2)</f>
        <v>#REF!</v>
      </c>
      <c r="BC480" s="12" t="str">
        <f t="shared" si="266"/>
        <v>4346/078</v>
      </c>
      <c r="BE480" t="str">
        <f>IF(ISERROR(VLOOKUP(B480,'РЕОРГ 01.10.2009'!A:C,3,FALSE)),"",VLOOKUP(B480,'РЕОРГ 01.10.2009'!A:C,3,FALSE))</f>
        <v/>
      </c>
      <c r="BF480" s="12" t="str">
        <f t="shared" si="261"/>
        <v>Опер.касса №4346/078</v>
      </c>
      <c r="BG480" t="e">
        <f>LEFT(#REF!,2)</f>
        <v>#REF!</v>
      </c>
      <c r="BH480" s="12" t="str">
        <f t="shared" si="267"/>
        <v>4346/078</v>
      </c>
      <c r="BJ480" t="str">
        <f>IF(ISERROR(VLOOKUP($B480,'РЕОРГ 01.05.2010'!A:B,2,FALSE)),"",VLOOKUP($B480,'РЕОРГ 01.05.2010'!A:B,2,FALSE))</f>
        <v/>
      </c>
      <c r="BK480" s="12" t="str">
        <f t="shared" si="262"/>
        <v>Опер.касса №4346/078</v>
      </c>
      <c r="BL480" t="e">
        <f>LEFT(#REF!,2)</f>
        <v>#REF!</v>
      </c>
      <c r="BM480" s="12" t="str">
        <f t="shared" si="268"/>
        <v>4346/078</v>
      </c>
      <c r="BO480" t="str">
        <f>IF(ISERROR(VLOOKUP($B480,'РЕОРГ 01.08.2010'!A:B,2,FALSE)),"",VLOOKUP($B480,'РЕОРГ 01.08.2010'!A:B,2,FALSE))</f>
        <v/>
      </c>
      <c r="BP480" s="12" t="str">
        <f t="shared" si="263"/>
        <v>Опер.касса №4346/078</v>
      </c>
      <c r="BQ480" t="e">
        <f>LEFT(#REF!,2)</f>
        <v>#REF!</v>
      </c>
      <c r="BR480" s="12" t="str">
        <f t="shared" si="269"/>
        <v>4346/078</v>
      </c>
    </row>
    <row r="481" spans="1:70" ht="12.75" customHeight="1">
      <c r="A481" t="str">
        <f t="shared" si="264"/>
        <v>4346/079</v>
      </c>
      <c r="B481" s="133">
        <v>558</v>
      </c>
      <c r="C481" s="1" t="s">
        <v>4564</v>
      </c>
      <c r="D481" s="32" t="s">
        <v>1931</v>
      </c>
      <c r="E481" s="1" t="s">
        <v>4565</v>
      </c>
      <c r="F481" s="1" t="s">
        <v>4493</v>
      </c>
      <c r="G481" s="1" t="s">
        <v>4566</v>
      </c>
      <c r="H481" s="1" t="s">
        <v>4567</v>
      </c>
      <c r="I481" s="1" t="s">
        <v>4568</v>
      </c>
      <c r="J481" s="1"/>
      <c r="K481" s="1">
        <v>0.25</v>
      </c>
      <c r="L481" s="32" t="s">
        <v>4049</v>
      </c>
      <c r="M481" s="8" t="s">
        <v>12070</v>
      </c>
      <c r="N481" s="2" t="s">
        <v>11971</v>
      </c>
      <c r="O481" s="173"/>
      <c r="P481" s="168">
        <f t="shared" si="293"/>
        <v>478</v>
      </c>
      <c r="Q481" s="138">
        <f t="shared" si="287"/>
        <v>12</v>
      </c>
      <c r="R481" s="138" t="e">
        <f t="shared" si="288"/>
        <v>#VALUE!</v>
      </c>
      <c r="S481" s="138" t="e">
        <f t="shared" si="289"/>
        <v>#VALUE!</v>
      </c>
      <c r="T481" s="138" t="e">
        <f t="shared" si="290"/>
        <v>#VALUE!</v>
      </c>
      <c r="U481" s="138" t="e">
        <f t="shared" si="291"/>
        <v>#VALUE!</v>
      </c>
      <c r="V481" s="138" t="e">
        <f t="shared" si="292"/>
        <v>#VALUE!</v>
      </c>
      <c r="W481" s="158" t="str">
        <f t="shared" si="270"/>
        <v>08:00 12:30</v>
      </c>
      <c r="X481" s="159" t="e">
        <f>HLOOKUP(SEARCH("2",$M481)-1,$Q$3:$V481,$P481+1,FALSE)</f>
        <v>#VALUE!</v>
      </c>
      <c r="Y481" s="160" t="e">
        <f t="shared" si="271"/>
        <v>#VALUE!</v>
      </c>
      <c r="Z481" s="161" t="e">
        <f t="shared" si="272"/>
        <v>#VALUE!</v>
      </c>
      <c r="AA481" s="158" t="str">
        <f t="shared" si="273"/>
        <v>выходной</v>
      </c>
      <c r="AB481" s="159" t="e">
        <f>HLOOKUP(SEARCH("3",$M481)-1,$Q$3:$V481,$P481+1,FALSE)</f>
        <v>#VALUE!</v>
      </c>
      <c r="AC481" s="160" t="e">
        <f t="shared" si="274"/>
        <v>#VALUE!</v>
      </c>
      <c r="AD481" s="161" t="e">
        <f t="shared" si="275"/>
        <v>#VALUE!</v>
      </c>
      <c r="AE481" s="158" t="str">
        <f t="shared" si="276"/>
        <v>выходной</v>
      </c>
      <c r="AF481" s="159" t="e">
        <f>HLOOKUP(SEARCH("4",$M481)-1,$Q$3:$V481,$P481+1,FALSE)</f>
        <v>#VALUE!</v>
      </c>
      <c r="AG481" s="161" t="e">
        <f t="shared" si="277"/>
        <v>#VALUE!</v>
      </c>
      <c r="AH481" s="161" t="e">
        <f t="shared" si="278"/>
        <v>#VALUE!</v>
      </c>
      <c r="AI481" s="158" t="str">
        <f t="shared" si="279"/>
        <v>выходной</v>
      </c>
      <c r="AJ481" s="159">
        <f>HLOOKUP(SEARCH("5",$M481)-1,$Q$3:$V481,$P481+1,FALSE)</f>
        <v>12</v>
      </c>
      <c r="AK481" s="161" t="str">
        <f t="shared" si="280"/>
        <v>08:00 12:30</v>
      </c>
      <c r="AL481" s="161" t="e">
        <f t="shared" si="281"/>
        <v>#VALUE!</v>
      </c>
      <c r="AM481" s="158" t="str">
        <f t="shared" si="282"/>
        <v>08:00 12:30</v>
      </c>
      <c r="AN481" s="159" t="e">
        <f>HLOOKUP(SEARCH("6",$M481)-1,$Q$3:$V481,$P481+1,FALSE)</f>
        <v>#VALUE!</v>
      </c>
      <c r="AO481" s="161" t="e">
        <f t="shared" si="283"/>
        <v>#VALUE!</v>
      </c>
      <c r="AP481" s="161" t="e">
        <f t="shared" si="284"/>
        <v>#VALUE!</v>
      </c>
      <c r="AQ481" s="162" t="str">
        <f t="shared" si="285"/>
        <v>выходной</v>
      </c>
      <c r="AR481" s="163" t="e">
        <f>HLOOKUP(SEARCH("7",$M481)-1,$Q$3:$V481,$P481+1,FALSE)</f>
        <v>#VALUE!</v>
      </c>
      <c r="AS481" s="164" t="str">
        <f t="shared" si="286"/>
        <v>выходной</v>
      </c>
      <c r="AT481" s="142"/>
      <c r="AU481" s="11" t="str">
        <f>IF(ISERROR(VLOOKUP(B481,'РЕОРГ 2008'!$A:$B,2,FALSE)),"",VLOOKUP(B481,'РЕОРГ 2008'!$A:$B,2,FALSE))</f>
        <v/>
      </c>
      <c r="AV481" s="12" t="str">
        <f t="shared" si="259"/>
        <v>Опер.касса №4346/079</v>
      </c>
      <c r="AW481" s="31" t="e">
        <f>LEFT(#REF!,2)</f>
        <v>#REF!</v>
      </c>
      <c r="AX481" s="12" t="str">
        <f t="shared" si="265"/>
        <v>4346/079</v>
      </c>
      <c r="AZ481" t="str">
        <f>IF(ISERROR(VLOOKUP(B481,'РЕОРГ 01.08.2009'!$A:$B,2,FALSE)),"",VLOOKUP(B481,'РЕОРГ 01.08.2009'!$A:$B,2,FALSE))</f>
        <v/>
      </c>
      <c r="BA481" s="12" t="str">
        <f t="shared" si="260"/>
        <v>Опер.касса №4346/079</v>
      </c>
      <c r="BB481" t="e">
        <f>LEFT(#REF!,2)</f>
        <v>#REF!</v>
      </c>
      <c r="BC481" s="12" t="str">
        <f t="shared" si="266"/>
        <v>4346/079</v>
      </c>
      <c r="BE481" t="str">
        <f>IF(ISERROR(VLOOKUP(B481,'РЕОРГ 01.10.2009'!A:C,3,FALSE)),"",VLOOKUP(B481,'РЕОРГ 01.10.2009'!A:C,3,FALSE))</f>
        <v/>
      </c>
      <c r="BF481" s="12" t="str">
        <f t="shared" si="261"/>
        <v>Опер.касса №4346/079</v>
      </c>
      <c r="BG481" t="e">
        <f>LEFT(#REF!,2)</f>
        <v>#REF!</v>
      </c>
      <c r="BH481" s="12" t="str">
        <f t="shared" si="267"/>
        <v>4346/079</v>
      </c>
      <c r="BJ481" t="str">
        <f>IF(ISERROR(VLOOKUP($B481,'РЕОРГ 01.05.2010'!A:B,2,FALSE)),"",VLOOKUP($B481,'РЕОРГ 01.05.2010'!A:B,2,FALSE))</f>
        <v/>
      </c>
      <c r="BK481" s="12" t="str">
        <f t="shared" si="262"/>
        <v>Опер.касса №4346/079</v>
      </c>
      <c r="BL481" t="e">
        <f>LEFT(#REF!,2)</f>
        <v>#REF!</v>
      </c>
      <c r="BM481" s="12" t="str">
        <f t="shared" si="268"/>
        <v>4346/079</v>
      </c>
      <c r="BO481" t="str">
        <f>IF(ISERROR(VLOOKUP($B481,'РЕОРГ 01.08.2010'!A:B,2,FALSE)),"",VLOOKUP($B481,'РЕОРГ 01.08.2010'!A:B,2,FALSE))</f>
        <v/>
      </c>
      <c r="BP481" s="12" t="str">
        <f t="shared" si="263"/>
        <v>Опер.касса №4346/079</v>
      </c>
      <c r="BQ481" t="e">
        <f>LEFT(#REF!,2)</f>
        <v>#REF!</v>
      </c>
      <c r="BR481" s="12" t="str">
        <f t="shared" si="269"/>
        <v>4346/079</v>
      </c>
    </row>
    <row r="482" spans="1:70" ht="12.75" customHeight="1">
      <c r="A482" t="str">
        <f t="shared" si="264"/>
        <v>4346/081</v>
      </c>
      <c r="B482" s="133">
        <v>560</v>
      </c>
      <c r="C482" s="1" t="s">
        <v>4569</v>
      </c>
      <c r="D482" s="32" t="s">
        <v>1931</v>
      </c>
      <c r="E482" s="1" t="s">
        <v>4570</v>
      </c>
      <c r="F482" s="1" t="s">
        <v>4493</v>
      </c>
      <c r="G482" s="1" t="s">
        <v>9399</v>
      </c>
      <c r="H482" s="1" t="s">
        <v>9400</v>
      </c>
      <c r="I482" s="1" t="s">
        <v>4568</v>
      </c>
      <c r="J482" s="1"/>
      <c r="K482" s="1">
        <v>0.25</v>
      </c>
      <c r="L482" s="32" t="s">
        <v>4049</v>
      </c>
      <c r="M482" s="8" t="s">
        <v>12070</v>
      </c>
      <c r="N482" s="2" t="s">
        <v>11971</v>
      </c>
      <c r="O482" s="173"/>
      <c r="P482" s="168">
        <f t="shared" si="293"/>
        <v>479</v>
      </c>
      <c r="Q482" s="138">
        <f t="shared" si="287"/>
        <v>12</v>
      </c>
      <c r="R482" s="138" t="e">
        <f t="shared" si="288"/>
        <v>#VALUE!</v>
      </c>
      <c r="S482" s="138" t="e">
        <f t="shared" si="289"/>
        <v>#VALUE!</v>
      </c>
      <c r="T482" s="138" t="e">
        <f t="shared" si="290"/>
        <v>#VALUE!</v>
      </c>
      <c r="U482" s="138" t="e">
        <f t="shared" si="291"/>
        <v>#VALUE!</v>
      </c>
      <c r="V482" s="138" t="e">
        <f t="shared" si="292"/>
        <v>#VALUE!</v>
      </c>
      <c r="W482" s="158" t="str">
        <f t="shared" si="270"/>
        <v>08:00 12:30</v>
      </c>
      <c r="X482" s="159" t="e">
        <f>HLOOKUP(SEARCH("2",$M482)-1,$Q$3:$V482,$P482+1,FALSE)</f>
        <v>#VALUE!</v>
      </c>
      <c r="Y482" s="160" t="e">
        <f t="shared" si="271"/>
        <v>#VALUE!</v>
      </c>
      <c r="Z482" s="161" t="e">
        <f t="shared" si="272"/>
        <v>#VALUE!</v>
      </c>
      <c r="AA482" s="158" t="str">
        <f t="shared" si="273"/>
        <v>выходной</v>
      </c>
      <c r="AB482" s="159" t="e">
        <f>HLOOKUP(SEARCH("3",$M482)-1,$Q$3:$V482,$P482+1,FALSE)</f>
        <v>#VALUE!</v>
      </c>
      <c r="AC482" s="160" t="e">
        <f t="shared" si="274"/>
        <v>#VALUE!</v>
      </c>
      <c r="AD482" s="161" t="e">
        <f t="shared" si="275"/>
        <v>#VALUE!</v>
      </c>
      <c r="AE482" s="158" t="str">
        <f t="shared" si="276"/>
        <v>выходной</v>
      </c>
      <c r="AF482" s="159" t="e">
        <f>HLOOKUP(SEARCH("4",$M482)-1,$Q$3:$V482,$P482+1,FALSE)</f>
        <v>#VALUE!</v>
      </c>
      <c r="AG482" s="161" t="e">
        <f t="shared" si="277"/>
        <v>#VALUE!</v>
      </c>
      <c r="AH482" s="161" t="e">
        <f t="shared" si="278"/>
        <v>#VALUE!</v>
      </c>
      <c r="AI482" s="158" t="str">
        <f t="shared" si="279"/>
        <v>выходной</v>
      </c>
      <c r="AJ482" s="159">
        <f>HLOOKUP(SEARCH("5",$M482)-1,$Q$3:$V482,$P482+1,FALSE)</f>
        <v>12</v>
      </c>
      <c r="AK482" s="161" t="str">
        <f t="shared" si="280"/>
        <v>08:00 12:30</v>
      </c>
      <c r="AL482" s="161" t="e">
        <f t="shared" si="281"/>
        <v>#VALUE!</v>
      </c>
      <c r="AM482" s="158" t="str">
        <f t="shared" si="282"/>
        <v>08:00 12:30</v>
      </c>
      <c r="AN482" s="159" t="e">
        <f>HLOOKUP(SEARCH("6",$M482)-1,$Q$3:$V482,$P482+1,FALSE)</f>
        <v>#VALUE!</v>
      </c>
      <c r="AO482" s="161" t="e">
        <f t="shared" si="283"/>
        <v>#VALUE!</v>
      </c>
      <c r="AP482" s="161" t="e">
        <f t="shared" si="284"/>
        <v>#VALUE!</v>
      </c>
      <c r="AQ482" s="162" t="str">
        <f t="shared" si="285"/>
        <v>выходной</v>
      </c>
      <c r="AR482" s="163" t="e">
        <f>HLOOKUP(SEARCH("7",$M482)-1,$Q$3:$V482,$P482+1,FALSE)</f>
        <v>#VALUE!</v>
      </c>
      <c r="AS482" s="164" t="str">
        <f t="shared" si="286"/>
        <v>выходной</v>
      </c>
      <c r="AT482" s="142"/>
      <c r="AU482" s="11" t="str">
        <f>IF(ISERROR(VLOOKUP(B482,'РЕОРГ 2008'!$A:$B,2,FALSE)),"",VLOOKUP(B482,'РЕОРГ 2008'!$A:$B,2,FALSE))</f>
        <v/>
      </c>
      <c r="AV482" s="12" t="str">
        <f t="shared" si="259"/>
        <v>Опер.касса №4346/081</v>
      </c>
      <c r="AW482" s="31" t="e">
        <f>LEFT(#REF!,2)</f>
        <v>#REF!</v>
      </c>
      <c r="AX482" s="12" t="str">
        <f t="shared" si="265"/>
        <v>4346/081</v>
      </c>
      <c r="AZ482" t="str">
        <f>IF(ISERROR(VLOOKUP(B482,'РЕОРГ 01.08.2009'!$A:$B,2,FALSE)),"",VLOOKUP(B482,'РЕОРГ 01.08.2009'!$A:$B,2,FALSE))</f>
        <v/>
      </c>
      <c r="BA482" s="12" t="str">
        <f t="shared" si="260"/>
        <v>Опер.касса №4346/081</v>
      </c>
      <c r="BB482" t="e">
        <f>LEFT(#REF!,2)</f>
        <v>#REF!</v>
      </c>
      <c r="BC482" s="12" t="str">
        <f t="shared" si="266"/>
        <v>4346/081</v>
      </c>
      <c r="BE482" t="str">
        <f>IF(ISERROR(VLOOKUP(B482,'РЕОРГ 01.10.2009'!A:C,3,FALSE)),"",VLOOKUP(B482,'РЕОРГ 01.10.2009'!A:C,3,FALSE))</f>
        <v/>
      </c>
      <c r="BF482" s="12" t="str">
        <f t="shared" si="261"/>
        <v>Опер.касса №4346/081</v>
      </c>
      <c r="BG482" t="e">
        <f>LEFT(#REF!,2)</f>
        <v>#REF!</v>
      </c>
      <c r="BH482" s="12" t="str">
        <f t="shared" si="267"/>
        <v>4346/081</v>
      </c>
      <c r="BJ482" t="str">
        <f>IF(ISERROR(VLOOKUP($B482,'РЕОРГ 01.05.2010'!A:B,2,FALSE)),"",VLOOKUP($B482,'РЕОРГ 01.05.2010'!A:B,2,FALSE))</f>
        <v/>
      </c>
      <c r="BK482" s="12" t="str">
        <f t="shared" si="262"/>
        <v>Опер.касса №4346/081</v>
      </c>
      <c r="BL482" t="e">
        <f>LEFT(#REF!,2)</f>
        <v>#REF!</v>
      </c>
      <c r="BM482" s="12" t="str">
        <f t="shared" si="268"/>
        <v>4346/081</v>
      </c>
      <c r="BO482" t="str">
        <f>IF(ISERROR(VLOOKUP($B482,'РЕОРГ 01.08.2010'!A:B,2,FALSE)),"",VLOOKUP($B482,'РЕОРГ 01.08.2010'!A:B,2,FALSE))</f>
        <v/>
      </c>
      <c r="BP482" s="12" t="str">
        <f t="shared" si="263"/>
        <v>Опер.касса №4346/081</v>
      </c>
      <c r="BQ482" t="e">
        <f>LEFT(#REF!,2)</f>
        <v>#REF!</v>
      </c>
      <c r="BR482" s="12" t="str">
        <f t="shared" si="269"/>
        <v>4346/081</v>
      </c>
    </row>
    <row r="483" spans="1:70" ht="12.75" customHeight="1">
      <c r="A483" t="str">
        <f t="shared" si="264"/>
        <v>4346/082</v>
      </c>
      <c r="B483" s="133">
        <v>561</v>
      </c>
      <c r="C483" s="1" t="s">
        <v>9401</v>
      </c>
      <c r="D483" s="32" t="s">
        <v>1931</v>
      </c>
      <c r="E483" s="1" t="s">
        <v>9402</v>
      </c>
      <c r="F483" s="1" t="s">
        <v>4493</v>
      </c>
      <c r="G483" s="1" t="s">
        <v>9403</v>
      </c>
      <c r="H483" s="1" t="s">
        <v>9404</v>
      </c>
      <c r="I483" s="1" t="s">
        <v>10065</v>
      </c>
      <c r="J483" s="1"/>
      <c r="K483" s="1">
        <v>0.25</v>
      </c>
      <c r="L483" s="32" t="s">
        <v>4049</v>
      </c>
      <c r="M483" s="8" t="s">
        <v>12070</v>
      </c>
      <c r="N483" s="2" t="s">
        <v>11971</v>
      </c>
      <c r="O483" s="173"/>
      <c r="P483" s="168">
        <f t="shared" si="293"/>
        <v>480</v>
      </c>
      <c r="Q483" s="138">
        <f t="shared" si="287"/>
        <v>12</v>
      </c>
      <c r="R483" s="138" t="e">
        <f t="shared" si="288"/>
        <v>#VALUE!</v>
      </c>
      <c r="S483" s="138" t="e">
        <f t="shared" si="289"/>
        <v>#VALUE!</v>
      </c>
      <c r="T483" s="138" t="e">
        <f t="shared" si="290"/>
        <v>#VALUE!</v>
      </c>
      <c r="U483" s="138" t="e">
        <f t="shared" si="291"/>
        <v>#VALUE!</v>
      </c>
      <c r="V483" s="138" t="e">
        <f t="shared" si="292"/>
        <v>#VALUE!</v>
      </c>
      <c r="W483" s="158" t="str">
        <f t="shared" si="270"/>
        <v>08:00 12:30</v>
      </c>
      <c r="X483" s="159" t="e">
        <f>HLOOKUP(SEARCH("2",$M483)-1,$Q$3:$V483,$P483+1,FALSE)</f>
        <v>#VALUE!</v>
      </c>
      <c r="Y483" s="160" t="e">
        <f t="shared" si="271"/>
        <v>#VALUE!</v>
      </c>
      <c r="Z483" s="161" t="e">
        <f t="shared" si="272"/>
        <v>#VALUE!</v>
      </c>
      <c r="AA483" s="158" t="str">
        <f t="shared" si="273"/>
        <v>выходной</v>
      </c>
      <c r="AB483" s="159" t="e">
        <f>HLOOKUP(SEARCH("3",$M483)-1,$Q$3:$V483,$P483+1,FALSE)</f>
        <v>#VALUE!</v>
      </c>
      <c r="AC483" s="160" t="e">
        <f t="shared" si="274"/>
        <v>#VALUE!</v>
      </c>
      <c r="AD483" s="161" t="e">
        <f t="shared" si="275"/>
        <v>#VALUE!</v>
      </c>
      <c r="AE483" s="158" t="str">
        <f t="shared" si="276"/>
        <v>выходной</v>
      </c>
      <c r="AF483" s="159" t="e">
        <f>HLOOKUP(SEARCH("4",$M483)-1,$Q$3:$V483,$P483+1,FALSE)</f>
        <v>#VALUE!</v>
      </c>
      <c r="AG483" s="161" t="e">
        <f t="shared" si="277"/>
        <v>#VALUE!</v>
      </c>
      <c r="AH483" s="161" t="e">
        <f t="shared" si="278"/>
        <v>#VALUE!</v>
      </c>
      <c r="AI483" s="158" t="str">
        <f t="shared" si="279"/>
        <v>выходной</v>
      </c>
      <c r="AJ483" s="159">
        <f>HLOOKUP(SEARCH("5",$M483)-1,$Q$3:$V483,$P483+1,FALSE)</f>
        <v>12</v>
      </c>
      <c r="AK483" s="161" t="str">
        <f t="shared" si="280"/>
        <v>08:00 12:30</v>
      </c>
      <c r="AL483" s="161" t="e">
        <f t="shared" si="281"/>
        <v>#VALUE!</v>
      </c>
      <c r="AM483" s="158" t="str">
        <f t="shared" si="282"/>
        <v>08:00 12:30</v>
      </c>
      <c r="AN483" s="159" t="e">
        <f>HLOOKUP(SEARCH("6",$M483)-1,$Q$3:$V483,$P483+1,FALSE)</f>
        <v>#VALUE!</v>
      </c>
      <c r="AO483" s="161" t="e">
        <f t="shared" si="283"/>
        <v>#VALUE!</v>
      </c>
      <c r="AP483" s="161" t="e">
        <f t="shared" si="284"/>
        <v>#VALUE!</v>
      </c>
      <c r="AQ483" s="162" t="str">
        <f t="shared" si="285"/>
        <v>выходной</v>
      </c>
      <c r="AR483" s="163" t="e">
        <f>HLOOKUP(SEARCH("7",$M483)-1,$Q$3:$V483,$P483+1,FALSE)</f>
        <v>#VALUE!</v>
      </c>
      <c r="AS483" s="164" t="str">
        <f t="shared" si="286"/>
        <v>выходной</v>
      </c>
      <c r="AT483" s="142"/>
      <c r="AU483" s="11" t="str">
        <f>IF(ISERROR(VLOOKUP(B483,'РЕОРГ 2008'!$A:$B,2,FALSE)),"",VLOOKUP(B483,'РЕОРГ 2008'!$A:$B,2,FALSE))</f>
        <v/>
      </c>
      <c r="AV483" s="12" t="str">
        <f t="shared" si="259"/>
        <v>Опер.касса №4346/082</v>
      </c>
      <c r="AW483" s="31" t="e">
        <f>LEFT(#REF!,2)</f>
        <v>#REF!</v>
      </c>
      <c r="AX483" s="12" t="str">
        <f t="shared" si="265"/>
        <v>4346/082</v>
      </c>
      <c r="AZ483" t="str">
        <f>IF(ISERROR(VLOOKUP(B483,'РЕОРГ 01.08.2009'!$A:$B,2,FALSE)),"",VLOOKUP(B483,'РЕОРГ 01.08.2009'!$A:$B,2,FALSE))</f>
        <v/>
      </c>
      <c r="BA483" s="12" t="str">
        <f t="shared" si="260"/>
        <v>Опер.касса №4346/082</v>
      </c>
      <c r="BB483" t="e">
        <f>LEFT(#REF!,2)</f>
        <v>#REF!</v>
      </c>
      <c r="BC483" s="12" t="str">
        <f t="shared" si="266"/>
        <v>4346/082</v>
      </c>
      <c r="BE483" t="str">
        <f>IF(ISERROR(VLOOKUP(B483,'РЕОРГ 01.10.2009'!A:C,3,FALSE)),"",VLOOKUP(B483,'РЕОРГ 01.10.2009'!A:C,3,FALSE))</f>
        <v/>
      </c>
      <c r="BF483" s="12" t="str">
        <f t="shared" si="261"/>
        <v>Опер.касса №4346/082</v>
      </c>
      <c r="BG483" t="e">
        <f>LEFT(#REF!,2)</f>
        <v>#REF!</v>
      </c>
      <c r="BH483" s="12" t="str">
        <f t="shared" si="267"/>
        <v>4346/082</v>
      </c>
      <c r="BJ483" t="str">
        <f>IF(ISERROR(VLOOKUP($B483,'РЕОРГ 01.05.2010'!A:B,2,FALSE)),"",VLOOKUP($B483,'РЕОРГ 01.05.2010'!A:B,2,FALSE))</f>
        <v/>
      </c>
      <c r="BK483" s="12" t="str">
        <f t="shared" si="262"/>
        <v>Опер.касса №4346/082</v>
      </c>
      <c r="BL483" t="e">
        <f>LEFT(#REF!,2)</f>
        <v>#REF!</v>
      </c>
      <c r="BM483" s="12" t="str">
        <f t="shared" si="268"/>
        <v>4346/082</v>
      </c>
      <c r="BO483" t="str">
        <f>IF(ISERROR(VLOOKUP($B483,'РЕОРГ 01.08.2010'!A:B,2,FALSE)),"",VLOOKUP($B483,'РЕОРГ 01.08.2010'!A:B,2,FALSE))</f>
        <v/>
      </c>
      <c r="BP483" s="12" t="str">
        <f t="shared" si="263"/>
        <v>Опер.касса №4346/082</v>
      </c>
      <c r="BQ483" t="e">
        <f>LEFT(#REF!,2)</f>
        <v>#REF!</v>
      </c>
      <c r="BR483" s="12" t="str">
        <f t="shared" si="269"/>
        <v>4346/082</v>
      </c>
    </row>
    <row r="484" spans="1:70" ht="12.75" customHeight="1">
      <c r="A484" t="str">
        <f t="shared" si="264"/>
        <v>4346/083</v>
      </c>
      <c r="B484" s="133">
        <v>562</v>
      </c>
      <c r="C484" s="1" t="s">
        <v>9405</v>
      </c>
      <c r="D484" s="32" t="s">
        <v>1931</v>
      </c>
      <c r="E484" s="1" t="s">
        <v>9406</v>
      </c>
      <c r="F484" s="1" t="s">
        <v>4493</v>
      </c>
      <c r="G484" s="1" t="s">
        <v>9407</v>
      </c>
      <c r="H484" s="1" t="s">
        <v>1779</v>
      </c>
      <c r="I484" s="1" t="s">
        <v>10066</v>
      </c>
      <c r="J484" s="1"/>
      <c r="K484" s="1">
        <v>0.25</v>
      </c>
      <c r="L484" s="32" t="s">
        <v>4049</v>
      </c>
      <c r="M484" s="8" t="s">
        <v>11868</v>
      </c>
      <c r="N484" s="2" t="s">
        <v>12110</v>
      </c>
      <c r="O484" s="173"/>
      <c r="P484" s="168">
        <f t="shared" si="293"/>
        <v>481</v>
      </c>
      <c r="Q484" s="138">
        <f t="shared" si="287"/>
        <v>12</v>
      </c>
      <c r="R484" s="138" t="e">
        <f t="shared" si="288"/>
        <v>#VALUE!</v>
      </c>
      <c r="S484" s="138" t="e">
        <f t="shared" si="289"/>
        <v>#VALUE!</v>
      </c>
      <c r="T484" s="138" t="e">
        <f t="shared" si="290"/>
        <v>#VALUE!</v>
      </c>
      <c r="U484" s="138" t="e">
        <f t="shared" si="291"/>
        <v>#VALUE!</v>
      </c>
      <c r="V484" s="138" t="e">
        <f t="shared" si="292"/>
        <v>#VALUE!</v>
      </c>
      <c r="W484" s="158" t="str">
        <f t="shared" si="270"/>
        <v>выходной</v>
      </c>
      <c r="X484" s="159" t="e">
        <f>HLOOKUP(SEARCH("2",$M484)-1,$Q$3:$V484,$P484+1,FALSE)</f>
        <v>#N/A</v>
      </c>
      <c r="Y484" s="160" t="str">
        <f t="shared" si="271"/>
        <v>09:00 12:30</v>
      </c>
      <c r="Z484" s="161" t="e">
        <f t="shared" si="272"/>
        <v>#VALUE!</v>
      </c>
      <c r="AA484" s="158" t="str">
        <f t="shared" si="273"/>
        <v>09:00 12:30</v>
      </c>
      <c r="AB484" s="159" t="e">
        <f>HLOOKUP(SEARCH("3",$M484)-1,$Q$3:$V484,$P484+1,FALSE)</f>
        <v>#VALUE!</v>
      </c>
      <c r="AC484" s="160" t="e">
        <f t="shared" si="274"/>
        <v>#VALUE!</v>
      </c>
      <c r="AD484" s="161" t="e">
        <f t="shared" si="275"/>
        <v>#VALUE!</v>
      </c>
      <c r="AE484" s="158" t="str">
        <f t="shared" si="276"/>
        <v>выходной</v>
      </c>
      <c r="AF484" s="159">
        <f>HLOOKUP(SEARCH("4",$M484)-1,$Q$3:$V484,$P484+1,FALSE)</f>
        <v>12</v>
      </c>
      <c r="AG484" s="161" t="str">
        <f t="shared" si="277"/>
        <v>09:00 12:30</v>
      </c>
      <c r="AH484" s="161" t="e">
        <f t="shared" si="278"/>
        <v>#VALUE!</v>
      </c>
      <c r="AI484" s="158" t="str">
        <f t="shared" si="279"/>
        <v>09:00 12:30</v>
      </c>
      <c r="AJ484" s="159" t="e">
        <f>HLOOKUP(SEARCH("5",$M484)-1,$Q$3:$V484,$P484+1,FALSE)</f>
        <v>#VALUE!</v>
      </c>
      <c r="AK484" s="161" t="e">
        <f t="shared" si="280"/>
        <v>#VALUE!</v>
      </c>
      <c r="AL484" s="161" t="e">
        <f t="shared" si="281"/>
        <v>#VALUE!</v>
      </c>
      <c r="AM484" s="158" t="str">
        <f t="shared" si="282"/>
        <v>выходной</v>
      </c>
      <c r="AN484" s="159" t="e">
        <f>HLOOKUP(SEARCH("6",$M484)-1,$Q$3:$V484,$P484+1,FALSE)</f>
        <v>#VALUE!</v>
      </c>
      <c r="AO484" s="161" t="e">
        <f t="shared" si="283"/>
        <v>#VALUE!</v>
      </c>
      <c r="AP484" s="161" t="e">
        <f t="shared" si="284"/>
        <v>#VALUE!</v>
      </c>
      <c r="AQ484" s="162" t="str">
        <f t="shared" si="285"/>
        <v>выходной</v>
      </c>
      <c r="AR484" s="163" t="e">
        <f>HLOOKUP(SEARCH("7",$M484)-1,$Q$3:$V484,$P484+1,FALSE)</f>
        <v>#VALUE!</v>
      </c>
      <c r="AS484" s="164" t="str">
        <f t="shared" si="286"/>
        <v>выходной</v>
      </c>
      <c r="AT484" s="142"/>
      <c r="AU484" s="11" t="str">
        <f>IF(ISERROR(VLOOKUP(B484,'РЕОРГ 2008'!$A:$B,2,FALSE)),"",VLOOKUP(B484,'РЕОРГ 2008'!$A:$B,2,FALSE))</f>
        <v/>
      </c>
      <c r="AV484" s="12" t="str">
        <f t="shared" si="259"/>
        <v>Опер.касса №4346/083</v>
      </c>
      <c r="AW484" s="31" t="e">
        <f>LEFT(#REF!,2)</f>
        <v>#REF!</v>
      </c>
      <c r="AX484" s="12" t="str">
        <f t="shared" si="265"/>
        <v>4346/083</v>
      </c>
      <c r="AZ484" t="str">
        <f>IF(ISERROR(VLOOKUP(B484,'РЕОРГ 01.08.2009'!$A:$B,2,FALSE)),"",VLOOKUP(B484,'РЕОРГ 01.08.2009'!$A:$B,2,FALSE))</f>
        <v/>
      </c>
      <c r="BA484" s="12" t="str">
        <f t="shared" si="260"/>
        <v>Опер.касса №4346/083</v>
      </c>
      <c r="BB484" t="e">
        <f>LEFT(#REF!,2)</f>
        <v>#REF!</v>
      </c>
      <c r="BC484" s="12" t="str">
        <f t="shared" si="266"/>
        <v>4346/083</v>
      </c>
      <c r="BE484" t="str">
        <f>IF(ISERROR(VLOOKUP(B484,'РЕОРГ 01.10.2009'!A:C,3,FALSE)),"",VLOOKUP(B484,'РЕОРГ 01.10.2009'!A:C,3,FALSE))</f>
        <v/>
      </c>
      <c r="BF484" s="12" t="str">
        <f t="shared" si="261"/>
        <v>Опер.касса №4346/083</v>
      </c>
      <c r="BG484" t="e">
        <f>LEFT(#REF!,2)</f>
        <v>#REF!</v>
      </c>
      <c r="BH484" s="12" t="str">
        <f t="shared" si="267"/>
        <v>4346/083</v>
      </c>
      <c r="BJ484" t="str">
        <f>IF(ISERROR(VLOOKUP($B484,'РЕОРГ 01.05.2010'!A:B,2,FALSE)),"",VLOOKUP($B484,'РЕОРГ 01.05.2010'!A:B,2,FALSE))</f>
        <v/>
      </c>
      <c r="BK484" s="12" t="str">
        <f t="shared" si="262"/>
        <v>Опер.касса №4346/083</v>
      </c>
      <c r="BL484" t="e">
        <f>LEFT(#REF!,2)</f>
        <v>#REF!</v>
      </c>
      <c r="BM484" s="12" t="str">
        <f t="shared" si="268"/>
        <v>4346/083</v>
      </c>
      <c r="BO484" t="str">
        <f>IF(ISERROR(VLOOKUP($B484,'РЕОРГ 01.08.2010'!A:B,2,FALSE)),"",VLOOKUP($B484,'РЕОРГ 01.08.2010'!A:B,2,FALSE))</f>
        <v/>
      </c>
      <c r="BP484" s="12" t="str">
        <f t="shared" si="263"/>
        <v>Опер.касса №4346/083</v>
      </c>
      <c r="BQ484" t="e">
        <f>LEFT(#REF!,2)</f>
        <v>#REF!</v>
      </c>
      <c r="BR484" s="12" t="str">
        <f t="shared" si="269"/>
        <v>4346/083</v>
      </c>
    </row>
    <row r="485" spans="1:70" ht="12.75" customHeight="1">
      <c r="A485" t="str">
        <f t="shared" si="264"/>
        <v>4346/084</v>
      </c>
      <c r="B485" s="133">
        <v>563</v>
      </c>
      <c r="C485" s="1" t="s">
        <v>9408</v>
      </c>
      <c r="D485" s="32" t="s">
        <v>1926</v>
      </c>
      <c r="E485" s="1" t="s">
        <v>634</v>
      </c>
      <c r="F485" s="1" t="s">
        <v>4493</v>
      </c>
      <c r="G485" s="1" t="s">
        <v>9409</v>
      </c>
      <c r="H485" s="1" t="s">
        <v>9664</v>
      </c>
      <c r="I485" s="1" t="s">
        <v>367</v>
      </c>
      <c r="J485" s="1"/>
      <c r="K485" s="1">
        <v>12</v>
      </c>
      <c r="L485" s="32" t="s">
        <v>4051</v>
      </c>
      <c r="M485" s="8" t="s">
        <v>11773</v>
      </c>
      <c r="N485" s="2" t="s">
        <v>12111</v>
      </c>
      <c r="O485" s="173"/>
      <c r="P485" s="168">
        <f t="shared" si="293"/>
        <v>482</v>
      </c>
      <c r="Q485" s="138">
        <f t="shared" si="287"/>
        <v>12</v>
      </c>
      <c r="R485" s="138">
        <f t="shared" si="288"/>
        <v>24</v>
      </c>
      <c r="S485" s="138">
        <f t="shared" si="289"/>
        <v>36</v>
      </c>
      <c r="T485" s="138">
        <f t="shared" si="290"/>
        <v>48</v>
      </c>
      <c r="U485" s="138">
        <f t="shared" si="291"/>
        <v>60</v>
      </c>
      <c r="V485" s="138" t="e">
        <f t="shared" si="292"/>
        <v>#VALUE!</v>
      </c>
      <c r="W485" s="158" t="str">
        <f t="shared" si="270"/>
        <v>09:00 18:00</v>
      </c>
      <c r="X485" s="159">
        <f>HLOOKUP(SEARCH("2",$M485)-1,$Q$3:$V485,$P485+1,FALSE)</f>
        <v>12</v>
      </c>
      <c r="Y485" s="160" t="str">
        <f t="shared" si="271"/>
        <v>08:00 18:00|08:00 18:00|08:00 18:00|08:00 17:00|08:30 15:00</v>
      </c>
      <c r="Z485" s="161" t="str">
        <f t="shared" si="272"/>
        <v>08:00 18:00</v>
      </c>
      <c r="AA485" s="158" t="str">
        <f t="shared" si="273"/>
        <v>08:00 18:00</v>
      </c>
      <c r="AB485" s="159">
        <f>HLOOKUP(SEARCH("3",$M485)-1,$Q$3:$V485,$P485+1,FALSE)</f>
        <v>24</v>
      </c>
      <c r="AC485" s="160" t="str">
        <f t="shared" si="274"/>
        <v>08:00 18:00|08:00 18:00|08:00 17:00|08:30 15:00</v>
      </c>
      <c r="AD485" s="161" t="str">
        <f t="shared" si="275"/>
        <v>08:00 18:00</v>
      </c>
      <c r="AE485" s="158" t="str">
        <f t="shared" si="276"/>
        <v>08:00 18:00</v>
      </c>
      <c r="AF485" s="159">
        <f>HLOOKUP(SEARCH("4",$M485)-1,$Q$3:$V485,$P485+1,FALSE)</f>
        <v>36</v>
      </c>
      <c r="AG485" s="161" t="str">
        <f t="shared" si="277"/>
        <v>08:00 18:00|08:00 17:00|08:30 15:00</v>
      </c>
      <c r="AH485" s="161" t="str">
        <f t="shared" si="278"/>
        <v>08:00 18:00</v>
      </c>
      <c r="AI485" s="158" t="str">
        <f t="shared" si="279"/>
        <v>08:00 18:00</v>
      </c>
      <c r="AJ485" s="159">
        <f>HLOOKUP(SEARCH("5",$M485)-1,$Q$3:$V485,$P485+1,FALSE)</f>
        <v>48</v>
      </c>
      <c r="AK485" s="161" t="str">
        <f t="shared" si="280"/>
        <v>08:00 17:00|08:30 15:00</v>
      </c>
      <c r="AL485" s="161" t="str">
        <f t="shared" si="281"/>
        <v>08:00 17:00</v>
      </c>
      <c r="AM485" s="158" t="str">
        <f t="shared" si="282"/>
        <v>08:00 17:00</v>
      </c>
      <c r="AN485" s="159">
        <f>HLOOKUP(SEARCH("6",$M485)-1,$Q$3:$V485,$P485+1,FALSE)</f>
        <v>60</v>
      </c>
      <c r="AO485" s="161" t="str">
        <f t="shared" si="283"/>
        <v>08:30 15:00</v>
      </c>
      <c r="AP485" s="161" t="e">
        <f t="shared" si="284"/>
        <v>#VALUE!</v>
      </c>
      <c r="AQ485" s="162" t="str">
        <f t="shared" si="285"/>
        <v>08:30 15:00</v>
      </c>
      <c r="AR485" s="163" t="e">
        <f>HLOOKUP(SEARCH("7",$M485)-1,$Q$3:$V485,$P485+1,FALSE)</f>
        <v>#VALUE!</v>
      </c>
      <c r="AS485" s="164" t="str">
        <f t="shared" si="286"/>
        <v>выходной</v>
      </c>
      <c r="AT485" s="142"/>
      <c r="AU485" s="11" t="str">
        <f>IF(ISERROR(VLOOKUP(B485,'РЕОРГ 2008'!$A:$B,2,FALSE)),"",VLOOKUP(B485,'РЕОРГ 2008'!$A:$B,2,FALSE))</f>
        <v/>
      </c>
      <c r="AV485" s="12" t="str">
        <f t="shared" si="259"/>
        <v>Доп.офис №4346/084</v>
      </c>
      <c r="AW485" s="31" t="e">
        <f>LEFT(#REF!,2)</f>
        <v>#REF!</v>
      </c>
      <c r="AX485" s="12" t="str">
        <f t="shared" si="265"/>
        <v>4346/084</v>
      </c>
      <c r="AZ485" t="str">
        <f>IF(ISERROR(VLOOKUP(B485,'РЕОРГ 01.08.2009'!$A:$B,2,FALSE)),"",VLOOKUP(B485,'РЕОРГ 01.08.2009'!$A:$B,2,FALSE))</f>
        <v/>
      </c>
      <c r="BA485" s="12" t="str">
        <f t="shared" si="260"/>
        <v>Доп.офис №4346/084</v>
      </c>
      <c r="BB485" t="e">
        <f>LEFT(#REF!,2)</f>
        <v>#REF!</v>
      </c>
      <c r="BC485" s="12" t="str">
        <f t="shared" si="266"/>
        <v>4346/084</v>
      </c>
      <c r="BE485" t="str">
        <f>IF(ISERROR(VLOOKUP(B485,'РЕОРГ 01.10.2009'!A:C,3,FALSE)),"",VLOOKUP(B485,'РЕОРГ 01.10.2009'!A:C,3,FALSE))</f>
        <v/>
      </c>
      <c r="BF485" s="12" t="str">
        <f t="shared" si="261"/>
        <v>Доп.офис №4346/084</v>
      </c>
      <c r="BG485" t="e">
        <f>LEFT(#REF!,2)</f>
        <v>#REF!</v>
      </c>
      <c r="BH485" s="12" t="str">
        <f t="shared" si="267"/>
        <v>4346/084</v>
      </c>
      <c r="BJ485" t="str">
        <f>IF(ISERROR(VLOOKUP($B485,'РЕОРГ 01.05.2010'!A:B,2,FALSE)),"",VLOOKUP($B485,'РЕОРГ 01.05.2010'!A:B,2,FALSE))</f>
        <v/>
      </c>
      <c r="BK485" s="12" t="str">
        <f t="shared" si="262"/>
        <v>Доп.офис №4346/084</v>
      </c>
      <c r="BL485" t="e">
        <f>LEFT(#REF!,2)</f>
        <v>#REF!</v>
      </c>
      <c r="BM485" s="12" t="str">
        <f t="shared" si="268"/>
        <v>4346/084</v>
      </c>
      <c r="BO485" t="str">
        <f>IF(ISERROR(VLOOKUP($B485,'РЕОРГ 01.08.2010'!A:B,2,FALSE)),"",VLOOKUP($B485,'РЕОРГ 01.08.2010'!A:B,2,FALSE))</f>
        <v/>
      </c>
      <c r="BP485" s="12" t="str">
        <f t="shared" si="263"/>
        <v>Доп.офис №4346/084</v>
      </c>
      <c r="BQ485" t="e">
        <f>LEFT(#REF!,2)</f>
        <v>#REF!</v>
      </c>
      <c r="BR485" s="12" t="str">
        <f t="shared" si="269"/>
        <v>4346/084</v>
      </c>
    </row>
    <row r="486" spans="1:70" ht="12.75" customHeight="1">
      <c r="A486" t="str">
        <f t="shared" si="264"/>
        <v>4346/085</v>
      </c>
      <c r="B486" s="133">
        <v>2590</v>
      </c>
      <c r="C486" s="1" t="s">
        <v>11411</v>
      </c>
      <c r="D486" s="32" t="s">
        <v>11368</v>
      </c>
      <c r="E486" s="1" t="s">
        <v>634</v>
      </c>
      <c r="F486" s="1" t="s">
        <v>4493</v>
      </c>
      <c r="G486" s="1" t="s">
        <v>635</v>
      </c>
      <c r="H486" s="1" t="s">
        <v>11412</v>
      </c>
      <c r="I486" s="1" t="s">
        <v>11413</v>
      </c>
      <c r="J486" s="1"/>
      <c r="K486" s="1">
        <v>5</v>
      </c>
      <c r="L486" s="32" t="s">
        <v>4051</v>
      </c>
      <c r="M486" s="8" t="s">
        <v>11771</v>
      </c>
      <c r="N486" s="2" t="s">
        <v>11801</v>
      </c>
      <c r="O486" s="173"/>
      <c r="P486" s="168">
        <f t="shared" si="293"/>
        <v>483</v>
      </c>
      <c r="Q486" s="138">
        <f t="shared" si="287"/>
        <v>25</v>
      </c>
      <c r="R486" s="138">
        <f t="shared" si="288"/>
        <v>50</v>
      </c>
      <c r="S486" s="138">
        <f t="shared" si="289"/>
        <v>75</v>
      </c>
      <c r="T486" s="138">
        <f t="shared" si="290"/>
        <v>100</v>
      </c>
      <c r="U486" s="138" t="e">
        <f t="shared" si="291"/>
        <v>#VALUE!</v>
      </c>
      <c r="V486" s="138" t="e">
        <f t="shared" si="292"/>
        <v>#VALUE!</v>
      </c>
      <c r="W486" s="158" t="str">
        <f t="shared" si="270"/>
        <v>08:00 17:00(13:00 14:00)</v>
      </c>
      <c r="X486" s="159">
        <f>HLOOKUP(SEARCH("2",$M486)-1,$Q$3:$V486,$P486+1,FALSE)</f>
        <v>25</v>
      </c>
      <c r="Y486" s="160" t="str">
        <f t="shared" si="271"/>
        <v>08:00 17:00(13:00 14:00)|08:00 17:00(13:00 14:00)|08:00 17:00(13:00 14:00)|08:00 17:00(13:00 14:00)</v>
      </c>
      <c r="Z486" s="161" t="str">
        <f t="shared" si="272"/>
        <v>08:00 17:00(13:00 14:00)</v>
      </c>
      <c r="AA486" s="158" t="str">
        <f t="shared" si="273"/>
        <v>08:00 17:00(13:00 14:00)</v>
      </c>
      <c r="AB486" s="159">
        <f>HLOOKUP(SEARCH("3",$M486)-1,$Q$3:$V486,$P486+1,FALSE)</f>
        <v>50</v>
      </c>
      <c r="AC486" s="160" t="str">
        <f t="shared" si="274"/>
        <v>08:00 17:00(13:00 14:00)|08:00 17:00(13:00 14:00)|08:00 17:00(13:00 14:00)</v>
      </c>
      <c r="AD486" s="161" t="str">
        <f t="shared" si="275"/>
        <v>08:00 17:00(13:00 14:00)</v>
      </c>
      <c r="AE486" s="158" t="str">
        <f t="shared" si="276"/>
        <v>08:00 17:00(13:00 14:00)</v>
      </c>
      <c r="AF486" s="159">
        <f>HLOOKUP(SEARCH("4",$M486)-1,$Q$3:$V486,$P486+1,FALSE)</f>
        <v>75</v>
      </c>
      <c r="AG486" s="161" t="str">
        <f t="shared" si="277"/>
        <v>08:00 17:00(13:00 14:00)|08:00 17:00(13:00 14:00)</v>
      </c>
      <c r="AH486" s="161" t="str">
        <f t="shared" si="278"/>
        <v>08:00 17:00(13:00 14:00)</v>
      </c>
      <c r="AI486" s="158" t="str">
        <f t="shared" si="279"/>
        <v>08:00 17:00(13:00 14:00)</v>
      </c>
      <c r="AJ486" s="159">
        <f>HLOOKUP(SEARCH("5",$M486)-1,$Q$3:$V486,$P486+1,FALSE)</f>
        <v>100</v>
      </c>
      <c r="AK486" s="161" t="str">
        <f t="shared" si="280"/>
        <v>08:00 17:00(13:00 14:00)</v>
      </c>
      <c r="AL486" s="161" t="e">
        <f t="shared" si="281"/>
        <v>#VALUE!</v>
      </c>
      <c r="AM486" s="158" t="str">
        <f t="shared" si="282"/>
        <v>08:00 17:00(13:00 14:00)</v>
      </c>
      <c r="AN486" s="159" t="e">
        <f>HLOOKUP(SEARCH("6",$M486)-1,$Q$3:$V486,$P486+1,FALSE)</f>
        <v>#VALUE!</v>
      </c>
      <c r="AO486" s="161" t="e">
        <f t="shared" si="283"/>
        <v>#VALUE!</v>
      </c>
      <c r="AP486" s="161" t="e">
        <f t="shared" si="284"/>
        <v>#VALUE!</v>
      </c>
      <c r="AQ486" s="162" t="str">
        <f t="shared" si="285"/>
        <v>выходной</v>
      </c>
      <c r="AR486" s="163" t="e">
        <f>HLOOKUP(SEARCH("7",$M486)-1,$Q$3:$V486,$P486+1,FALSE)</f>
        <v>#VALUE!</v>
      </c>
      <c r="AS486" s="164" t="str">
        <f t="shared" si="286"/>
        <v>выходной</v>
      </c>
      <c r="AT486" s="142"/>
      <c r="AU486" s="11" t="str">
        <f>IF(ISERROR(VLOOKUP(B486,'РЕОРГ 2008'!$A:$B,2,FALSE)),"",VLOOKUP(B486,'РЕОРГ 2008'!$A:$B,2,FALSE))</f>
        <v/>
      </c>
      <c r="AV486" s="12" t="str">
        <f t="shared" si="259"/>
        <v>Опер.офис №4346/085</v>
      </c>
      <c r="AW486" s="31" t="e">
        <f>LEFT(#REF!,2)</f>
        <v>#REF!</v>
      </c>
      <c r="AX486" s="12" t="str">
        <f t="shared" si="265"/>
        <v>4346/085</v>
      </c>
      <c r="AZ486" t="str">
        <f>IF(ISERROR(VLOOKUP(B486,'РЕОРГ 01.08.2009'!$A:$B,2,FALSE)),"",VLOOKUP(B486,'РЕОРГ 01.08.2009'!$A:$B,2,FALSE))</f>
        <v/>
      </c>
      <c r="BA486" s="12" t="str">
        <f t="shared" si="260"/>
        <v>Опер.офис №4346/085</v>
      </c>
      <c r="BB486" t="e">
        <f>LEFT(#REF!,2)</f>
        <v>#REF!</v>
      </c>
      <c r="BC486" s="12" t="str">
        <f t="shared" si="266"/>
        <v>4346/085</v>
      </c>
      <c r="BE486" t="str">
        <f>IF(ISERROR(VLOOKUP(B486,'РЕОРГ 01.10.2009'!A:C,3,FALSE)),"",VLOOKUP(B486,'РЕОРГ 01.10.2009'!A:C,3,FALSE))</f>
        <v/>
      </c>
      <c r="BF486" s="12" t="str">
        <f t="shared" si="261"/>
        <v>Опер.офис №4346/085</v>
      </c>
      <c r="BG486" t="e">
        <f>LEFT(#REF!,2)</f>
        <v>#REF!</v>
      </c>
      <c r="BH486" s="12" t="str">
        <f t="shared" si="267"/>
        <v>4346/085</v>
      </c>
      <c r="BJ486" t="str">
        <f>IF(ISERROR(VLOOKUP($B486,'РЕОРГ 01.05.2010'!A:B,2,FALSE)),"",VLOOKUP($B486,'РЕОРГ 01.05.2010'!A:B,2,FALSE))</f>
        <v/>
      </c>
      <c r="BK486" s="12" t="str">
        <f t="shared" si="262"/>
        <v>Опер.офис №4346/085</v>
      </c>
      <c r="BL486" t="e">
        <f>LEFT(#REF!,2)</f>
        <v>#REF!</v>
      </c>
      <c r="BM486" s="12" t="str">
        <f t="shared" si="268"/>
        <v>4346/085</v>
      </c>
      <c r="BO486" t="str">
        <f>IF(ISERROR(VLOOKUP($B486,'РЕОРГ 01.08.2010'!A:B,2,FALSE)),"",VLOOKUP($B486,'РЕОРГ 01.08.2010'!A:B,2,FALSE))</f>
        <v/>
      </c>
      <c r="BP486" s="12" t="str">
        <f t="shared" si="263"/>
        <v>Опер.офис №4346/085</v>
      </c>
      <c r="BQ486" t="e">
        <f>LEFT(#REF!,2)</f>
        <v>#REF!</v>
      </c>
      <c r="BR486" s="12" t="str">
        <f t="shared" si="269"/>
        <v>4346/085</v>
      </c>
    </row>
    <row r="487" spans="1:70" ht="12.75" customHeight="1">
      <c r="A487" t="str">
        <f t="shared" si="264"/>
        <v>4356</v>
      </c>
      <c r="B487" s="133">
        <v>564</v>
      </c>
      <c r="C487" s="1" t="s">
        <v>9410</v>
      </c>
      <c r="D487" s="32" t="s">
        <v>4491</v>
      </c>
      <c r="E487" s="1" t="s">
        <v>9411</v>
      </c>
      <c r="F487" s="1" t="s">
        <v>4493</v>
      </c>
      <c r="G487" s="1" t="s">
        <v>9412</v>
      </c>
      <c r="H487" s="1" t="s">
        <v>9413</v>
      </c>
      <c r="I487" s="1" t="s">
        <v>9414</v>
      </c>
      <c r="J487" s="1" t="s">
        <v>12992</v>
      </c>
      <c r="K487" s="1">
        <v>107.5</v>
      </c>
      <c r="L487" s="32" t="s">
        <v>4051</v>
      </c>
      <c r="M487" s="8" t="s">
        <v>11771</v>
      </c>
      <c r="N487" s="2" t="s">
        <v>12112</v>
      </c>
      <c r="O487" s="173"/>
      <c r="P487" s="168">
        <f t="shared" si="293"/>
        <v>484</v>
      </c>
      <c r="Q487" s="138">
        <f t="shared" si="287"/>
        <v>12</v>
      </c>
      <c r="R487" s="138">
        <f t="shared" si="288"/>
        <v>24</v>
      </c>
      <c r="S487" s="138">
        <f t="shared" si="289"/>
        <v>36</v>
      </c>
      <c r="T487" s="138">
        <f t="shared" si="290"/>
        <v>48</v>
      </c>
      <c r="U487" s="138" t="e">
        <f t="shared" si="291"/>
        <v>#VALUE!</v>
      </c>
      <c r="V487" s="138" t="e">
        <f t="shared" si="292"/>
        <v>#VALUE!</v>
      </c>
      <c r="W487" s="158" t="str">
        <f t="shared" si="270"/>
        <v>08:00 17:00</v>
      </c>
      <c r="X487" s="159">
        <f>HLOOKUP(SEARCH("2",$M487)-1,$Q$3:$V487,$P487+1,FALSE)</f>
        <v>12</v>
      </c>
      <c r="Y487" s="160" t="str">
        <f t="shared" si="271"/>
        <v>08:00 17:00|08:00 17:00|08:00 17:00|08:00 17:00</v>
      </c>
      <c r="Z487" s="161" t="str">
        <f t="shared" si="272"/>
        <v>08:00 17:00</v>
      </c>
      <c r="AA487" s="158" t="str">
        <f t="shared" si="273"/>
        <v>08:00 17:00</v>
      </c>
      <c r="AB487" s="159">
        <f>HLOOKUP(SEARCH("3",$M487)-1,$Q$3:$V487,$P487+1,FALSE)</f>
        <v>24</v>
      </c>
      <c r="AC487" s="160" t="str">
        <f t="shared" si="274"/>
        <v>08:00 17:00|08:00 17:00|08:00 17:00</v>
      </c>
      <c r="AD487" s="161" t="str">
        <f t="shared" si="275"/>
        <v>08:00 17:00</v>
      </c>
      <c r="AE487" s="158" t="str">
        <f t="shared" si="276"/>
        <v>08:00 17:00</v>
      </c>
      <c r="AF487" s="159">
        <f>HLOOKUP(SEARCH("4",$M487)-1,$Q$3:$V487,$P487+1,FALSE)</f>
        <v>36</v>
      </c>
      <c r="AG487" s="161" t="str">
        <f t="shared" si="277"/>
        <v>08:00 17:00|08:00 17:00</v>
      </c>
      <c r="AH487" s="161" t="str">
        <f t="shared" si="278"/>
        <v>08:00 17:00</v>
      </c>
      <c r="AI487" s="158" t="str">
        <f t="shared" si="279"/>
        <v>08:00 17:00</v>
      </c>
      <c r="AJ487" s="159">
        <f>HLOOKUP(SEARCH("5",$M487)-1,$Q$3:$V487,$P487+1,FALSE)</f>
        <v>48</v>
      </c>
      <c r="AK487" s="161" t="str">
        <f t="shared" si="280"/>
        <v>08:00 17:00</v>
      </c>
      <c r="AL487" s="161" t="e">
        <f t="shared" si="281"/>
        <v>#VALUE!</v>
      </c>
      <c r="AM487" s="158" t="str">
        <f t="shared" si="282"/>
        <v>08:00 17:00</v>
      </c>
      <c r="AN487" s="159" t="e">
        <f>HLOOKUP(SEARCH("6",$M487)-1,$Q$3:$V487,$P487+1,FALSE)</f>
        <v>#VALUE!</v>
      </c>
      <c r="AO487" s="161" t="e">
        <f t="shared" si="283"/>
        <v>#VALUE!</v>
      </c>
      <c r="AP487" s="161" t="e">
        <f t="shared" si="284"/>
        <v>#VALUE!</v>
      </c>
      <c r="AQ487" s="162" t="str">
        <f t="shared" si="285"/>
        <v>выходной</v>
      </c>
      <c r="AR487" s="163" t="e">
        <f>HLOOKUP(SEARCH("7",$M487)-1,$Q$3:$V487,$P487+1,FALSE)</f>
        <v>#VALUE!</v>
      </c>
      <c r="AS487" s="164" t="str">
        <f t="shared" si="286"/>
        <v>выходной</v>
      </c>
      <c r="AT487" s="142"/>
      <c r="AU487" s="11" t="str">
        <f>IF(ISERROR(VLOOKUP(B487,'РЕОРГ 2008'!$A:$B,2,FALSE)),"",VLOOKUP(B487,'РЕОРГ 2008'!$A:$B,2,FALSE))</f>
        <v/>
      </c>
      <c r="AV487" s="12" t="str">
        <f t="shared" si="259"/>
        <v>Сергачское отделение №4356</v>
      </c>
      <c r="AW487" s="31" t="e">
        <f>LEFT(#REF!,2)</f>
        <v>#REF!</v>
      </c>
      <c r="AX487" s="12" t="str">
        <f t="shared" si="265"/>
        <v>4356</v>
      </c>
      <c r="AZ487" t="str">
        <f>IF(ISERROR(VLOOKUP(B487,'РЕОРГ 01.08.2009'!$A:$B,2,FALSE)),"",VLOOKUP(B487,'РЕОРГ 01.08.2009'!$A:$B,2,FALSE))</f>
        <v/>
      </c>
      <c r="BA487" s="12" t="str">
        <f t="shared" si="260"/>
        <v>Сергачское отделение №4356</v>
      </c>
      <c r="BB487" t="e">
        <f>LEFT(#REF!,2)</f>
        <v>#REF!</v>
      </c>
      <c r="BC487" s="12" t="str">
        <f t="shared" si="266"/>
        <v>4356</v>
      </c>
      <c r="BE487" t="str">
        <f>IF(ISERROR(VLOOKUP(B487,'РЕОРГ 01.10.2009'!A:C,3,FALSE)),"",VLOOKUP(B487,'РЕОРГ 01.10.2009'!A:C,3,FALSE))</f>
        <v/>
      </c>
      <c r="BF487" s="12" t="str">
        <f t="shared" si="261"/>
        <v>Сергачское отделение №4356</v>
      </c>
      <c r="BG487" t="e">
        <f>LEFT(#REF!,2)</f>
        <v>#REF!</v>
      </c>
      <c r="BH487" s="12" t="str">
        <f t="shared" si="267"/>
        <v>4356</v>
      </c>
      <c r="BJ487" t="str">
        <f>IF(ISERROR(VLOOKUP($B487,'РЕОРГ 01.05.2010'!A:B,2,FALSE)),"",VLOOKUP($B487,'РЕОРГ 01.05.2010'!A:B,2,FALSE))</f>
        <v/>
      </c>
      <c r="BK487" s="12" t="str">
        <f t="shared" si="262"/>
        <v>Сергачское отделение №4356</v>
      </c>
      <c r="BL487" t="e">
        <f>LEFT(#REF!,2)</f>
        <v>#REF!</v>
      </c>
      <c r="BM487" s="12" t="str">
        <f t="shared" si="268"/>
        <v>4356</v>
      </c>
      <c r="BO487" t="str">
        <f>IF(ISERROR(VLOOKUP($B487,'РЕОРГ 01.08.2010'!A:B,2,FALSE)),"",VLOOKUP($B487,'РЕОРГ 01.08.2010'!A:B,2,FALSE))</f>
        <v/>
      </c>
      <c r="BP487" s="12" t="str">
        <f t="shared" si="263"/>
        <v>Сергачское отделение №4356</v>
      </c>
      <c r="BQ487" t="e">
        <f>LEFT(#REF!,2)</f>
        <v>#REF!</v>
      </c>
      <c r="BR487" s="12" t="str">
        <f t="shared" si="269"/>
        <v>4356</v>
      </c>
    </row>
    <row r="488" spans="1:70" ht="12.75" customHeight="1">
      <c r="A488" t="str">
        <f t="shared" si="264"/>
        <v>4356/01</v>
      </c>
      <c r="B488" s="133">
        <v>565</v>
      </c>
      <c r="C488" s="1" t="s">
        <v>9415</v>
      </c>
      <c r="D488" s="32" t="s">
        <v>1931</v>
      </c>
      <c r="E488" s="1" t="s">
        <v>9411</v>
      </c>
      <c r="F488" s="1" t="s">
        <v>4493</v>
      </c>
      <c r="G488" s="1" t="s">
        <v>9416</v>
      </c>
      <c r="H488" s="1" t="s">
        <v>9417</v>
      </c>
      <c r="I488" s="1" t="s">
        <v>9418</v>
      </c>
      <c r="J488" s="1"/>
      <c r="K488" s="1">
        <v>0.5</v>
      </c>
      <c r="L488" s="32" t="s">
        <v>4049</v>
      </c>
      <c r="M488" s="8" t="s">
        <v>11943</v>
      </c>
      <c r="N488" s="2" t="s">
        <v>12113</v>
      </c>
      <c r="O488" s="173"/>
      <c r="P488" s="168">
        <f t="shared" si="293"/>
        <v>485</v>
      </c>
      <c r="Q488" s="138">
        <f t="shared" si="287"/>
        <v>25</v>
      </c>
      <c r="R488" s="138">
        <f t="shared" si="288"/>
        <v>50</v>
      </c>
      <c r="S488" s="138" t="e">
        <f t="shared" si="289"/>
        <v>#VALUE!</v>
      </c>
      <c r="T488" s="138" t="e">
        <f t="shared" si="290"/>
        <v>#VALUE!</v>
      </c>
      <c r="U488" s="138" t="e">
        <f t="shared" si="291"/>
        <v>#VALUE!</v>
      </c>
      <c r="V488" s="138" t="e">
        <f t="shared" si="292"/>
        <v>#VALUE!</v>
      </c>
      <c r="W488" s="158" t="str">
        <f t="shared" si="270"/>
        <v>выходной</v>
      </c>
      <c r="X488" s="159" t="e">
        <f>HLOOKUP(SEARCH("2",$M488)-1,$Q$3:$V488,$P488+1,FALSE)</f>
        <v>#N/A</v>
      </c>
      <c r="Y488" s="160" t="str">
        <f t="shared" si="271"/>
        <v>08:00 15:00(13:00 14:00)</v>
      </c>
      <c r="Z488" s="161" t="e">
        <f t="shared" si="272"/>
        <v>#VALUE!</v>
      </c>
      <c r="AA488" s="158" t="str">
        <f t="shared" si="273"/>
        <v>08:00 15:00(13:00 14:00)</v>
      </c>
      <c r="AB488" s="159">
        <f>HLOOKUP(SEARCH("3",$M488)-1,$Q$3:$V488,$P488+1,FALSE)</f>
        <v>25</v>
      </c>
      <c r="AC488" s="160" t="str">
        <f t="shared" si="274"/>
        <v>08:00 15:00(13:00 14:00)|08:00 15:00(13:00 14:00)</v>
      </c>
      <c r="AD488" s="161" t="str">
        <f t="shared" si="275"/>
        <v>08:00 15:00(13:00 14:00)</v>
      </c>
      <c r="AE488" s="158" t="str">
        <f t="shared" si="276"/>
        <v>08:00 15:00(13:00 14:00)</v>
      </c>
      <c r="AF488" s="159">
        <f>HLOOKUP(SEARCH("4",$M488)-1,$Q$3:$V488,$P488+1,FALSE)</f>
        <v>50</v>
      </c>
      <c r="AG488" s="161" t="str">
        <f t="shared" si="277"/>
        <v>08:00 15:00(13:00 14:00)</v>
      </c>
      <c r="AH488" s="161" t="e">
        <f t="shared" si="278"/>
        <v>#VALUE!</v>
      </c>
      <c r="AI488" s="158" t="str">
        <f t="shared" si="279"/>
        <v>08:00 15:00(13:00 14:00)</v>
      </c>
      <c r="AJ488" s="159" t="e">
        <f>HLOOKUP(SEARCH("5",$M488)-1,$Q$3:$V488,$P488+1,FALSE)</f>
        <v>#VALUE!</v>
      </c>
      <c r="AK488" s="161" t="e">
        <f t="shared" si="280"/>
        <v>#VALUE!</v>
      </c>
      <c r="AL488" s="161" t="e">
        <f t="shared" si="281"/>
        <v>#VALUE!</v>
      </c>
      <c r="AM488" s="158" t="str">
        <f t="shared" si="282"/>
        <v>выходной</v>
      </c>
      <c r="AN488" s="159" t="e">
        <f>HLOOKUP(SEARCH("6",$M488)-1,$Q$3:$V488,$P488+1,FALSE)</f>
        <v>#VALUE!</v>
      </c>
      <c r="AO488" s="161" t="e">
        <f t="shared" si="283"/>
        <v>#VALUE!</v>
      </c>
      <c r="AP488" s="161" t="e">
        <f t="shared" si="284"/>
        <v>#VALUE!</v>
      </c>
      <c r="AQ488" s="162" t="str">
        <f t="shared" si="285"/>
        <v>выходной</v>
      </c>
      <c r="AR488" s="163" t="e">
        <f>HLOOKUP(SEARCH("7",$M488)-1,$Q$3:$V488,$P488+1,FALSE)</f>
        <v>#VALUE!</v>
      </c>
      <c r="AS488" s="164" t="str">
        <f t="shared" si="286"/>
        <v>выходной</v>
      </c>
      <c r="AT488" s="142"/>
      <c r="AU488" s="11" t="str">
        <f>IF(ISERROR(VLOOKUP(B488,'РЕОРГ 2008'!$A:$B,2,FALSE)),"",VLOOKUP(B488,'РЕОРГ 2008'!$A:$B,2,FALSE))</f>
        <v/>
      </c>
      <c r="AV488" s="12" t="str">
        <f t="shared" si="259"/>
        <v>Опер.касса №4356/01</v>
      </c>
      <c r="AW488" s="31" t="e">
        <f>LEFT(#REF!,2)</f>
        <v>#REF!</v>
      </c>
      <c r="AX488" s="12" t="str">
        <f t="shared" si="265"/>
        <v>4356/01</v>
      </c>
      <c r="AZ488" t="str">
        <f>IF(ISERROR(VLOOKUP(B488,'РЕОРГ 01.08.2009'!$A:$B,2,FALSE)),"",VLOOKUP(B488,'РЕОРГ 01.08.2009'!$A:$B,2,FALSE))</f>
        <v/>
      </c>
      <c r="BA488" s="12" t="str">
        <f t="shared" si="260"/>
        <v>Опер.касса №4356/01</v>
      </c>
      <c r="BB488" t="e">
        <f>LEFT(#REF!,2)</f>
        <v>#REF!</v>
      </c>
      <c r="BC488" s="12" t="str">
        <f t="shared" si="266"/>
        <v>4356/01</v>
      </c>
      <c r="BE488" t="str">
        <f>IF(ISERROR(VLOOKUP(B488,'РЕОРГ 01.10.2009'!A:C,3,FALSE)),"",VLOOKUP(B488,'РЕОРГ 01.10.2009'!A:C,3,FALSE))</f>
        <v/>
      </c>
      <c r="BF488" s="12" t="str">
        <f t="shared" si="261"/>
        <v>Опер.касса №4356/01</v>
      </c>
      <c r="BG488" t="e">
        <f>LEFT(#REF!,2)</f>
        <v>#REF!</v>
      </c>
      <c r="BH488" s="12" t="str">
        <f t="shared" si="267"/>
        <v>4356/01</v>
      </c>
      <c r="BJ488" t="str">
        <f>IF(ISERROR(VLOOKUP($B488,'РЕОРГ 01.05.2010'!A:B,2,FALSE)),"",VLOOKUP($B488,'РЕОРГ 01.05.2010'!A:B,2,FALSE))</f>
        <v/>
      </c>
      <c r="BK488" s="12" t="str">
        <f t="shared" si="262"/>
        <v>Опер.касса №4356/01</v>
      </c>
      <c r="BL488" t="e">
        <f>LEFT(#REF!,2)</f>
        <v>#REF!</v>
      </c>
      <c r="BM488" s="12" t="str">
        <f t="shared" si="268"/>
        <v>4356/01</v>
      </c>
      <c r="BO488" t="str">
        <f>IF(ISERROR(VLOOKUP($B488,'РЕОРГ 01.08.2010'!A:B,2,FALSE)),"",VLOOKUP($B488,'РЕОРГ 01.08.2010'!A:B,2,FALSE))</f>
        <v/>
      </c>
      <c r="BP488" s="12" t="str">
        <f t="shared" si="263"/>
        <v>Опер.касса №4356/01</v>
      </c>
      <c r="BQ488" t="e">
        <f>LEFT(#REF!,2)</f>
        <v>#REF!</v>
      </c>
      <c r="BR488" s="12" t="str">
        <f t="shared" si="269"/>
        <v>4356/01</v>
      </c>
    </row>
    <row r="489" spans="1:70" ht="12.75" customHeight="1">
      <c r="A489" t="str">
        <f t="shared" si="264"/>
        <v>4356/0100</v>
      </c>
      <c r="B489" s="133">
        <v>566</v>
      </c>
      <c r="C489" s="1" t="s">
        <v>9419</v>
      </c>
      <c r="D489" s="32" t="s">
        <v>1931</v>
      </c>
      <c r="E489" s="1" t="s">
        <v>9420</v>
      </c>
      <c r="F489" s="1" t="s">
        <v>4493</v>
      </c>
      <c r="G489" s="1" t="s">
        <v>9421</v>
      </c>
      <c r="H489" s="1" t="s">
        <v>9422</v>
      </c>
      <c r="I489" s="1" t="s">
        <v>11145</v>
      </c>
      <c r="J489" s="1"/>
      <c r="K489" s="1">
        <v>0.5</v>
      </c>
      <c r="L489" s="32" t="s">
        <v>4049</v>
      </c>
      <c r="M489" s="8" t="s">
        <v>11863</v>
      </c>
      <c r="N489" s="2" t="s">
        <v>12114</v>
      </c>
      <c r="O489" s="173"/>
      <c r="P489" s="168">
        <f t="shared" si="293"/>
        <v>486</v>
      </c>
      <c r="Q489" s="138">
        <f t="shared" si="287"/>
        <v>25</v>
      </c>
      <c r="R489" s="138">
        <f t="shared" si="288"/>
        <v>50</v>
      </c>
      <c r="S489" s="138" t="e">
        <f t="shared" si="289"/>
        <v>#VALUE!</v>
      </c>
      <c r="T489" s="138" t="e">
        <f t="shared" si="290"/>
        <v>#VALUE!</v>
      </c>
      <c r="U489" s="138" t="e">
        <f t="shared" si="291"/>
        <v>#VALUE!</v>
      </c>
      <c r="V489" s="138" t="e">
        <f t="shared" si="292"/>
        <v>#VALUE!</v>
      </c>
      <c r="W489" s="158" t="str">
        <f t="shared" si="270"/>
        <v>выходной</v>
      </c>
      <c r="X489" s="159" t="e">
        <f>HLOOKUP(SEARCH("2",$M489)-1,$Q$3:$V489,$P489+1,FALSE)</f>
        <v>#N/A</v>
      </c>
      <c r="Y489" s="160" t="str">
        <f t="shared" si="271"/>
        <v>09:00 16:00(14:00 15:00)</v>
      </c>
      <c r="Z489" s="161" t="e">
        <f t="shared" si="272"/>
        <v>#VALUE!</v>
      </c>
      <c r="AA489" s="158" t="str">
        <f t="shared" si="273"/>
        <v>09:00 16:00(14:00 15:00)</v>
      </c>
      <c r="AB489" s="159">
        <f>HLOOKUP(SEARCH("3",$M489)-1,$Q$3:$V489,$P489+1,FALSE)</f>
        <v>25</v>
      </c>
      <c r="AC489" s="160" t="str">
        <f t="shared" si="274"/>
        <v>09:00 16:00(14:00 15:00)|09:00 16:00(14:00 15:00)</v>
      </c>
      <c r="AD489" s="161" t="str">
        <f t="shared" si="275"/>
        <v>09:00 16:00(14:00 15:00)</v>
      </c>
      <c r="AE489" s="158" t="str">
        <f t="shared" si="276"/>
        <v>09:00 16:00(14:00 15:00)</v>
      </c>
      <c r="AF489" s="159" t="e">
        <f>HLOOKUP(SEARCH("4",$M489)-1,$Q$3:$V489,$P489+1,FALSE)</f>
        <v>#VALUE!</v>
      </c>
      <c r="AG489" s="161" t="e">
        <f t="shared" si="277"/>
        <v>#VALUE!</v>
      </c>
      <c r="AH489" s="161" t="e">
        <f t="shared" si="278"/>
        <v>#VALUE!</v>
      </c>
      <c r="AI489" s="158" t="str">
        <f t="shared" si="279"/>
        <v>выходной</v>
      </c>
      <c r="AJ489" s="159">
        <f>HLOOKUP(SEARCH("5",$M489)-1,$Q$3:$V489,$P489+1,FALSE)</f>
        <v>50</v>
      </c>
      <c r="AK489" s="161" t="str">
        <f t="shared" si="280"/>
        <v>09:00 16:00(14:00 15:00)</v>
      </c>
      <c r="AL489" s="161" t="e">
        <f t="shared" si="281"/>
        <v>#VALUE!</v>
      </c>
      <c r="AM489" s="158" t="str">
        <f t="shared" si="282"/>
        <v>09:00 16:00(14:00 15:00)</v>
      </c>
      <c r="AN489" s="159" t="e">
        <f>HLOOKUP(SEARCH("6",$M489)-1,$Q$3:$V489,$P489+1,FALSE)</f>
        <v>#VALUE!</v>
      </c>
      <c r="AO489" s="161" t="e">
        <f t="shared" si="283"/>
        <v>#VALUE!</v>
      </c>
      <c r="AP489" s="161" t="e">
        <f t="shared" si="284"/>
        <v>#VALUE!</v>
      </c>
      <c r="AQ489" s="162" t="str">
        <f t="shared" si="285"/>
        <v>выходной</v>
      </c>
      <c r="AR489" s="163" t="e">
        <f>HLOOKUP(SEARCH("7",$M489)-1,$Q$3:$V489,$P489+1,FALSE)</f>
        <v>#VALUE!</v>
      </c>
      <c r="AS489" s="164" t="str">
        <f t="shared" si="286"/>
        <v>выходной</v>
      </c>
      <c r="AT489" s="142"/>
      <c r="AU489" s="11" t="str">
        <f>IF(ISERROR(VLOOKUP(B489,'РЕОРГ 2008'!$A:$B,2,FALSE)),"",VLOOKUP(B489,'РЕОРГ 2008'!$A:$B,2,FALSE))</f>
        <v/>
      </c>
      <c r="AV489" s="12" t="str">
        <f t="shared" si="259"/>
        <v>Опер.касса №4356/0100</v>
      </c>
      <c r="AW489" s="31" t="e">
        <f>LEFT(#REF!,2)</f>
        <v>#REF!</v>
      </c>
      <c r="AX489" s="12" t="str">
        <f t="shared" si="265"/>
        <v>4356/0100</v>
      </c>
      <c r="AZ489" t="str">
        <f>IF(ISERROR(VLOOKUP(B489,'РЕОРГ 01.08.2009'!$A:$B,2,FALSE)),"",VLOOKUP(B489,'РЕОРГ 01.08.2009'!$A:$B,2,FALSE))</f>
        <v/>
      </c>
      <c r="BA489" s="12" t="str">
        <f t="shared" si="260"/>
        <v>Опер.касса №4356/0100</v>
      </c>
      <c r="BB489" t="e">
        <f>LEFT(#REF!,2)</f>
        <v>#REF!</v>
      </c>
      <c r="BC489" s="12" t="str">
        <f t="shared" si="266"/>
        <v>4356/0100</v>
      </c>
      <c r="BE489" t="str">
        <f>IF(ISERROR(VLOOKUP(B489,'РЕОРГ 01.10.2009'!A:C,3,FALSE)),"",VLOOKUP(B489,'РЕОРГ 01.10.2009'!A:C,3,FALSE))</f>
        <v/>
      </c>
      <c r="BF489" s="12" t="str">
        <f t="shared" si="261"/>
        <v>Опер.касса №4356/0100</v>
      </c>
      <c r="BG489" t="e">
        <f>LEFT(#REF!,2)</f>
        <v>#REF!</v>
      </c>
      <c r="BH489" s="12" t="str">
        <f t="shared" si="267"/>
        <v>4356/0100</v>
      </c>
      <c r="BJ489" t="str">
        <f>IF(ISERROR(VLOOKUP($B489,'РЕОРГ 01.05.2010'!A:B,2,FALSE)),"",VLOOKUP($B489,'РЕОРГ 01.05.2010'!A:B,2,FALSE))</f>
        <v/>
      </c>
      <c r="BK489" s="12" t="str">
        <f t="shared" si="262"/>
        <v>Опер.касса №4356/0100</v>
      </c>
      <c r="BL489" t="e">
        <f>LEFT(#REF!,2)</f>
        <v>#REF!</v>
      </c>
      <c r="BM489" s="12" t="str">
        <f t="shared" si="268"/>
        <v>4356/0100</v>
      </c>
      <c r="BO489" t="str">
        <f>IF(ISERROR(VLOOKUP($B489,'РЕОРГ 01.08.2010'!A:B,2,FALSE)),"",VLOOKUP($B489,'РЕОРГ 01.08.2010'!A:B,2,FALSE))</f>
        <v/>
      </c>
      <c r="BP489" s="12" t="str">
        <f t="shared" si="263"/>
        <v>Опер.касса №4356/0100</v>
      </c>
      <c r="BQ489" t="e">
        <f>LEFT(#REF!,2)</f>
        <v>#REF!</v>
      </c>
      <c r="BR489" s="12" t="str">
        <f t="shared" si="269"/>
        <v>4356/0100</v>
      </c>
    </row>
    <row r="490" spans="1:70" ht="12.75" customHeight="1">
      <c r="A490" t="str">
        <f t="shared" si="264"/>
        <v>4356/0107</v>
      </c>
      <c r="B490" s="133">
        <v>568</v>
      </c>
      <c r="C490" s="1" t="s">
        <v>9423</v>
      </c>
      <c r="D490" s="32" t="s">
        <v>7017</v>
      </c>
      <c r="E490" s="1" t="s">
        <v>9424</v>
      </c>
      <c r="F490" s="1" t="s">
        <v>4493</v>
      </c>
      <c r="G490" s="1" t="s">
        <v>13043</v>
      </c>
      <c r="H490" s="1" t="s">
        <v>13044</v>
      </c>
      <c r="I490" s="1" t="s">
        <v>9425</v>
      </c>
      <c r="J490" s="1"/>
      <c r="K490" s="1">
        <v>12.75</v>
      </c>
      <c r="L490" s="32" t="s">
        <v>4049</v>
      </c>
      <c r="M490" s="8" t="s">
        <v>11771</v>
      </c>
      <c r="N490" s="2" t="s">
        <v>12112</v>
      </c>
      <c r="O490" s="173"/>
      <c r="P490" s="168">
        <f t="shared" si="293"/>
        <v>487</v>
      </c>
      <c r="Q490" s="138">
        <f t="shared" si="287"/>
        <v>12</v>
      </c>
      <c r="R490" s="138">
        <f t="shared" si="288"/>
        <v>24</v>
      </c>
      <c r="S490" s="138">
        <f t="shared" si="289"/>
        <v>36</v>
      </c>
      <c r="T490" s="138">
        <f t="shared" si="290"/>
        <v>48</v>
      </c>
      <c r="U490" s="138" t="e">
        <f t="shared" si="291"/>
        <v>#VALUE!</v>
      </c>
      <c r="V490" s="138" t="e">
        <f t="shared" si="292"/>
        <v>#VALUE!</v>
      </c>
      <c r="W490" s="158" t="str">
        <f t="shared" si="270"/>
        <v>08:00 17:00</v>
      </c>
      <c r="X490" s="159">
        <f>HLOOKUP(SEARCH("2",$M490)-1,$Q$3:$V490,$P490+1,FALSE)</f>
        <v>12</v>
      </c>
      <c r="Y490" s="160" t="str">
        <f t="shared" si="271"/>
        <v>08:00 17:00|08:00 17:00|08:00 17:00|08:00 17:00</v>
      </c>
      <c r="Z490" s="161" t="str">
        <f t="shared" si="272"/>
        <v>08:00 17:00</v>
      </c>
      <c r="AA490" s="158" t="str">
        <f t="shared" si="273"/>
        <v>08:00 17:00</v>
      </c>
      <c r="AB490" s="159">
        <f>HLOOKUP(SEARCH("3",$M490)-1,$Q$3:$V490,$P490+1,FALSE)</f>
        <v>24</v>
      </c>
      <c r="AC490" s="160" t="str">
        <f t="shared" si="274"/>
        <v>08:00 17:00|08:00 17:00|08:00 17:00</v>
      </c>
      <c r="AD490" s="161" t="str">
        <f t="shared" si="275"/>
        <v>08:00 17:00</v>
      </c>
      <c r="AE490" s="158" t="str">
        <f t="shared" si="276"/>
        <v>08:00 17:00</v>
      </c>
      <c r="AF490" s="159">
        <f>HLOOKUP(SEARCH("4",$M490)-1,$Q$3:$V490,$P490+1,FALSE)</f>
        <v>36</v>
      </c>
      <c r="AG490" s="161" t="str">
        <f t="shared" si="277"/>
        <v>08:00 17:00|08:00 17:00</v>
      </c>
      <c r="AH490" s="161" t="str">
        <f t="shared" si="278"/>
        <v>08:00 17:00</v>
      </c>
      <c r="AI490" s="158" t="str">
        <f t="shared" si="279"/>
        <v>08:00 17:00</v>
      </c>
      <c r="AJ490" s="159">
        <f>HLOOKUP(SEARCH("5",$M490)-1,$Q$3:$V490,$P490+1,FALSE)</f>
        <v>48</v>
      </c>
      <c r="AK490" s="161" t="str">
        <f t="shared" si="280"/>
        <v>08:00 17:00</v>
      </c>
      <c r="AL490" s="161" t="e">
        <f t="shared" si="281"/>
        <v>#VALUE!</v>
      </c>
      <c r="AM490" s="158" t="str">
        <f t="shared" si="282"/>
        <v>08:00 17:00</v>
      </c>
      <c r="AN490" s="159" t="e">
        <f>HLOOKUP(SEARCH("6",$M490)-1,$Q$3:$V490,$P490+1,FALSE)</f>
        <v>#VALUE!</v>
      </c>
      <c r="AO490" s="161" t="e">
        <f t="shared" si="283"/>
        <v>#VALUE!</v>
      </c>
      <c r="AP490" s="161" t="e">
        <f t="shared" si="284"/>
        <v>#VALUE!</v>
      </c>
      <c r="AQ490" s="162" t="str">
        <f t="shared" si="285"/>
        <v>выходной</v>
      </c>
      <c r="AR490" s="163" t="e">
        <f>HLOOKUP(SEARCH("7",$M490)-1,$Q$3:$V490,$P490+1,FALSE)</f>
        <v>#VALUE!</v>
      </c>
      <c r="AS490" s="164" t="str">
        <f t="shared" si="286"/>
        <v>выходной</v>
      </c>
      <c r="AT490" s="142"/>
      <c r="AU490" s="11" t="str">
        <f>IF(ISERROR(VLOOKUP(B490,'РЕОРГ 2008'!$A:$B,2,FALSE)),"",VLOOKUP(B490,'РЕОРГ 2008'!$A:$B,2,FALSE))</f>
        <v/>
      </c>
      <c r="AV490" s="12" t="str">
        <f t="shared" si="259"/>
        <v>Доп.офис №4356/0107</v>
      </c>
      <c r="AW490" s="31" t="e">
        <f>LEFT(#REF!,2)</f>
        <v>#REF!</v>
      </c>
      <c r="AX490" s="12" t="str">
        <f t="shared" si="265"/>
        <v>4356/0107</v>
      </c>
      <c r="AZ490" t="str">
        <f>IF(ISERROR(VLOOKUP(B490,'РЕОРГ 01.08.2009'!$A:$B,2,FALSE)),"",VLOOKUP(B490,'РЕОРГ 01.08.2009'!$A:$B,2,FALSE))</f>
        <v/>
      </c>
      <c r="BA490" s="12" t="str">
        <f t="shared" si="260"/>
        <v>Доп.офис №4356/0107</v>
      </c>
      <c r="BB490" t="e">
        <f>LEFT(#REF!,2)</f>
        <v>#REF!</v>
      </c>
      <c r="BC490" s="12" t="str">
        <f t="shared" si="266"/>
        <v>4356/0107</v>
      </c>
      <c r="BE490" t="str">
        <f>IF(ISERROR(VLOOKUP(B490,'РЕОРГ 01.10.2009'!A:C,3,FALSE)),"",VLOOKUP(B490,'РЕОРГ 01.10.2009'!A:C,3,FALSE))</f>
        <v/>
      </c>
      <c r="BF490" s="12" t="str">
        <f t="shared" si="261"/>
        <v>Доп.офис №4356/0107</v>
      </c>
      <c r="BG490" t="e">
        <f>LEFT(#REF!,2)</f>
        <v>#REF!</v>
      </c>
      <c r="BH490" s="12" t="str">
        <f t="shared" si="267"/>
        <v>4356/0107</v>
      </c>
      <c r="BJ490" t="str">
        <f>IF(ISERROR(VLOOKUP($B490,'РЕОРГ 01.05.2010'!A:B,2,FALSE)),"",VLOOKUP($B490,'РЕОРГ 01.05.2010'!A:B,2,FALSE))</f>
        <v/>
      </c>
      <c r="BK490" s="12" t="str">
        <f t="shared" si="262"/>
        <v>Доп.офис №4356/0107</v>
      </c>
      <c r="BL490" t="e">
        <f>LEFT(#REF!,2)</f>
        <v>#REF!</v>
      </c>
      <c r="BM490" s="12" t="str">
        <f t="shared" si="268"/>
        <v>4356/0107</v>
      </c>
      <c r="BO490" t="str">
        <f>IF(ISERROR(VLOOKUP($B490,'РЕОРГ 01.08.2010'!A:B,2,FALSE)),"",VLOOKUP($B490,'РЕОРГ 01.08.2010'!A:B,2,FALSE))</f>
        <v/>
      </c>
      <c r="BP490" s="12" t="str">
        <f t="shared" si="263"/>
        <v>Доп.офис №4356/0107</v>
      </c>
      <c r="BQ490" t="e">
        <f>LEFT(#REF!,2)</f>
        <v>#REF!</v>
      </c>
      <c r="BR490" s="12" t="str">
        <f t="shared" si="269"/>
        <v>4356/0107</v>
      </c>
    </row>
    <row r="491" spans="1:70" ht="12.75" customHeight="1">
      <c r="A491" t="str">
        <f t="shared" si="264"/>
        <v>4356/0108</v>
      </c>
      <c r="B491" s="133">
        <v>569</v>
      </c>
      <c r="C491" s="1" t="s">
        <v>9426</v>
      </c>
      <c r="D491" s="32" t="s">
        <v>1931</v>
      </c>
      <c r="E491" s="1" t="s">
        <v>9427</v>
      </c>
      <c r="F491" s="1" t="s">
        <v>4493</v>
      </c>
      <c r="G491" s="1" t="s">
        <v>9428</v>
      </c>
      <c r="H491" s="1" t="s">
        <v>9429</v>
      </c>
      <c r="I491" s="1" t="s">
        <v>9430</v>
      </c>
      <c r="J491" s="1"/>
      <c r="K491" s="1">
        <v>0.75</v>
      </c>
      <c r="L491" s="32" t="s">
        <v>4049</v>
      </c>
      <c r="M491" s="8" t="s">
        <v>11802</v>
      </c>
      <c r="N491" s="2" t="s">
        <v>12115</v>
      </c>
      <c r="O491" s="173"/>
      <c r="P491" s="168">
        <f t="shared" si="293"/>
        <v>488</v>
      </c>
      <c r="Q491" s="138">
        <f t="shared" si="287"/>
        <v>25</v>
      </c>
      <c r="R491" s="138">
        <f t="shared" si="288"/>
        <v>50</v>
      </c>
      <c r="S491" s="138">
        <f t="shared" si="289"/>
        <v>75</v>
      </c>
      <c r="T491" s="138" t="e">
        <f t="shared" si="290"/>
        <v>#VALUE!</v>
      </c>
      <c r="U491" s="138" t="e">
        <f t="shared" si="291"/>
        <v>#VALUE!</v>
      </c>
      <c r="V491" s="138" t="e">
        <f t="shared" si="292"/>
        <v>#VALUE!</v>
      </c>
      <c r="W491" s="158" t="str">
        <f t="shared" si="270"/>
        <v>выходной</v>
      </c>
      <c r="X491" s="159" t="e">
        <f>HLOOKUP(SEARCH("2",$M491)-1,$Q$3:$V491,$P491+1,FALSE)</f>
        <v>#N/A</v>
      </c>
      <c r="Y491" s="160" t="str">
        <f t="shared" si="271"/>
        <v>09:00 15:30(13:00 14:00)</v>
      </c>
      <c r="Z491" s="161" t="e">
        <f t="shared" si="272"/>
        <v>#VALUE!</v>
      </c>
      <c r="AA491" s="158" t="str">
        <f t="shared" si="273"/>
        <v>09:00 15:30(13:00 14:00)</v>
      </c>
      <c r="AB491" s="159">
        <f>HLOOKUP(SEARCH("3",$M491)-1,$Q$3:$V491,$P491+1,FALSE)</f>
        <v>25</v>
      </c>
      <c r="AC491" s="160" t="str">
        <f t="shared" si="274"/>
        <v>09:00 15:30(13:00 14:00)|09:00 15:30(13:00 14:00)|09:00 15:30(13:00 14:00)</v>
      </c>
      <c r="AD491" s="161" t="str">
        <f t="shared" si="275"/>
        <v>09:00 15:30(13:00 14:00)</v>
      </c>
      <c r="AE491" s="158" t="str">
        <f t="shared" si="276"/>
        <v>09:00 15:30(13:00 14:00)</v>
      </c>
      <c r="AF491" s="159">
        <f>HLOOKUP(SEARCH("4",$M491)-1,$Q$3:$V491,$P491+1,FALSE)</f>
        <v>50</v>
      </c>
      <c r="AG491" s="161" t="str">
        <f t="shared" si="277"/>
        <v>09:00 15:30(13:00 14:00)|09:00 15:30(13:00 14:00)</v>
      </c>
      <c r="AH491" s="161" t="str">
        <f t="shared" si="278"/>
        <v>09:00 15:30(13:00 14:00)</v>
      </c>
      <c r="AI491" s="158" t="str">
        <f t="shared" si="279"/>
        <v>09:00 15:30(13:00 14:00)</v>
      </c>
      <c r="AJ491" s="159">
        <f>HLOOKUP(SEARCH("5",$M491)-1,$Q$3:$V491,$P491+1,FALSE)</f>
        <v>75</v>
      </c>
      <c r="AK491" s="161" t="str">
        <f t="shared" si="280"/>
        <v>09:00 15:30(13:00 14:00)</v>
      </c>
      <c r="AL491" s="161" t="e">
        <f t="shared" si="281"/>
        <v>#VALUE!</v>
      </c>
      <c r="AM491" s="158" t="str">
        <f t="shared" si="282"/>
        <v>09:00 15:30(13:00 14:00)</v>
      </c>
      <c r="AN491" s="159" t="e">
        <f>HLOOKUP(SEARCH("6",$M491)-1,$Q$3:$V491,$P491+1,FALSE)</f>
        <v>#VALUE!</v>
      </c>
      <c r="AO491" s="161" t="e">
        <f t="shared" si="283"/>
        <v>#VALUE!</v>
      </c>
      <c r="AP491" s="161" t="e">
        <f t="shared" si="284"/>
        <v>#VALUE!</v>
      </c>
      <c r="AQ491" s="162" t="str">
        <f t="shared" si="285"/>
        <v>выходной</v>
      </c>
      <c r="AR491" s="163" t="e">
        <f>HLOOKUP(SEARCH("7",$M491)-1,$Q$3:$V491,$P491+1,FALSE)</f>
        <v>#VALUE!</v>
      </c>
      <c r="AS491" s="164" t="str">
        <f t="shared" si="286"/>
        <v>выходной</v>
      </c>
      <c r="AT491" s="142"/>
      <c r="AU491" s="11" t="str">
        <f>IF(ISERROR(VLOOKUP(B491,'РЕОРГ 2008'!$A:$B,2,FALSE)),"",VLOOKUP(B491,'РЕОРГ 2008'!$A:$B,2,FALSE))</f>
        <v/>
      </c>
      <c r="AV491" s="12" t="str">
        <f t="shared" si="259"/>
        <v>Опер.касса №4356/0108</v>
      </c>
      <c r="AW491" s="31" t="e">
        <f>LEFT(#REF!,2)</f>
        <v>#REF!</v>
      </c>
      <c r="AX491" s="12" t="str">
        <f t="shared" si="265"/>
        <v>4356/0108</v>
      </c>
      <c r="AZ491" t="str">
        <f>IF(ISERROR(VLOOKUP(B491,'РЕОРГ 01.08.2009'!$A:$B,2,FALSE)),"",VLOOKUP(B491,'РЕОРГ 01.08.2009'!$A:$B,2,FALSE))</f>
        <v/>
      </c>
      <c r="BA491" s="12" t="str">
        <f t="shared" si="260"/>
        <v>Опер.касса №4356/0108</v>
      </c>
      <c r="BB491" t="e">
        <f>LEFT(#REF!,2)</f>
        <v>#REF!</v>
      </c>
      <c r="BC491" s="12" t="str">
        <f t="shared" si="266"/>
        <v>4356/0108</v>
      </c>
      <c r="BE491" t="str">
        <f>IF(ISERROR(VLOOKUP(B491,'РЕОРГ 01.10.2009'!A:C,3,FALSE)),"",VLOOKUP(B491,'РЕОРГ 01.10.2009'!A:C,3,FALSE))</f>
        <v/>
      </c>
      <c r="BF491" s="12" t="str">
        <f t="shared" si="261"/>
        <v>Опер.касса №4356/0108</v>
      </c>
      <c r="BG491" t="e">
        <f>LEFT(#REF!,2)</f>
        <v>#REF!</v>
      </c>
      <c r="BH491" s="12" t="str">
        <f t="shared" si="267"/>
        <v>4356/0108</v>
      </c>
      <c r="BJ491" t="str">
        <f>IF(ISERROR(VLOOKUP($B491,'РЕОРГ 01.05.2010'!A:B,2,FALSE)),"",VLOOKUP($B491,'РЕОРГ 01.05.2010'!A:B,2,FALSE))</f>
        <v/>
      </c>
      <c r="BK491" s="12" t="str">
        <f t="shared" si="262"/>
        <v>Опер.касса №4356/0108</v>
      </c>
      <c r="BL491" t="e">
        <f>LEFT(#REF!,2)</f>
        <v>#REF!</v>
      </c>
      <c r="BM491" s="12" t="str">
        <f t="shared" si="268"/>
        <v>4356/0108</v>
      </c>
      <c r="BO491" t="str">
        <f>IF(ISERROR(VLOOKUP($B491,'РЕОРГ 01.08.2010'!A:B,2,FALSE)),"",VLOOKUP($B491,'РЕОРГ 01.08.2010'!A:B,2,FALSE))</f>
        <v/>
      </c>
      <c r="BP491" s="12" t="str">
        <f t="shared" si="263"/>
        <v>Опер.касса №4356/0108</v>
      </c>
      <c r="BQ491" t="e">
        <f>LEFT(#REF!,2)</f>
        <v>#REF!</v>
      </c>
      <c r="BR491" s="12" t="str">
        <f t="shared" si="269"/>
        <v>4356/0108</v>
      </c>
    </row>
    <row r="492" spans="1:70" ht="12.75" customHeight="1">
      <c r="A492" t="str">
        <f t="shared" si="264"/>
        <v>4356/0110</v>
      </c>
      <c r="B492" s="133">
        <v>570</v>
      </c>
      <c r="C492" s="1" t="s">
        <v>9431</v>
      </c>
      <c r="D492" s="32" t="s">
        <v>1931</v>
      </c>
      <c r="E492" s="1" t="s">
        <v>9432</v>
      </c>
      <c r="F492" s="1" t="s">
        <v>4493</v>
      </c>
      <c r="G492" s="1" t="s">
        <v>9433</v>
      </c>
      <c r="H492" s="1" t="s">
        <v>9434</v>
      </c>
      <c r="I492" s="1" t="s">
        <v>9435</v>
      </c>
      <c r="J492" s="1"/>
      <c r="K492" s="1">
        <v>0.25</v>
      </c>
      <c r="L492" s="32" t="s">
        <v>4049</v>
      </c>
      <c r="M492" s="8" t="s">
        <v>11849</v>
      </c>
      <c r="N492" s="2" t="s">
        <v>12116</v>
      </c>
      <c r="O492" s="173"/>
      <c r="P492" s="168">
        <f t="shared" si="293"/>
        <v>489</v>
      </c>
      <c r="Q492" s="138">
        <f t="shared" si="287"/>
        <v>25</v>
      </c>
      <c r="R492" s="138" t="e">
        <f t="shared" si="288"/>
        <v>#VALUE!</v>
      </c>
      <c r="S492" s="138" t="e">
        <f t="shared" si="289"/>
        <v>#VALUE!</v>
      </c>
      <c r="T492" s="138" t="e">
        <f t="shared" si="290"/>
        <v>#VALUE!</v>
      </c>
      <c r="U492" s="138" t="e">
        <f t="shared" si="291"/>
        <v>#VALUE!</v>
      </c>
      <c r="V492" s="138" t="e">
        <f t="shared" si="292"/>
        <v>#VALUE!</v>
      </c>
      <c r="W492" s="158" t="str">
        <f t="shared" si="270"/>
        <v>выходной</v>
      </c>
      <c r="X492" s="159" t="e">
        <f>HLOOKUP(SEARCH("2",$M492)-1,$Q$3:$V492,$P492+1,FALSE)</f>
        <v>#N/A</v>
      </c>
      <c r="Y492" s="160" t="str">
        <f t="shared" si="271"/>
        <v>09:30 15:00(13:00 14:00)</v>
      </c>
      <c r="Z492" s="161" t="e">
        <f t="shared" si="272"/>
        <v>#VALUE!</v>
      </c>
      <c r="AA492" s="158" t="str">
        <f t="shared" si="273"/>
        <v>09:30 15:00(13:00 14:00)</v>
      </c>
      <c r="AB492" s="159" t="e">
        <f>HLOOKUP(SEARCH("3",$M492)-1,$Q$3:$V492,$P492+1,FALSE)</f>
        <v>#VALUE!</v>
      </c>
      <c r="AC492" s="160" t="e">
        <f t="shared" si="274"/>
        <v>#VALUE!</v>
      </c>
      <c r="AD492" s="161" t="e">
        <f t="shared" si="275"/>
        <v>#VALUE!</v>
      </c>
      <c r="AE492" s="158" t="str">
        <f t="shared" si="276"/>
        <v>выходной</v>
      </c>
      <c r="AF492" s="159" t="e">
        <f>HLOOKUP(SEARCH("4",$M492)-1,$Q$3:$V492,$P492+1,FALSE)</f>
        <v>#VALUE!</v>
      </c>
      <c r="AG492" s="161" t="e">
        <f t="shared" si="277"/>
        <v>#VALUE!</v>
      </c>
      <c r="AH492" s="161" t="e">
        <f t="shared" si="278"/>
        <v>#VALUE!</v>
      </c>
      <c r="AI492" s="158" t="str">
        <f t="shared" si="279"/>
        <v>выходной</v>
      </c>
      <c r="AJ492" s="159">
        <f>HLOOKUP(SEARCH("5",$M492)-1,$Q$3:$V492,$P492+1,FALSE)</f>
        <v>25</v>
      </c>
      <c r="AK492" s="161" t="str">
        <f t="shared" si="280"/>
        <v>09:30 15:00(13:00 14:00)</v>
      </c>
      <c r="AL492" s="161" t="e">
        <f t="shared" si="281"/>
        <v>#VALUE!</v>
      </c>
      <c r="AM492" s="158" t="str">
        <f t="shared" si="282"/>
        <v>09:30 15:00(13:00 14:00)</v>
      </c>
      <c r="AN492" s="159" t="e">
        <f>HLOOKUP(SEARCH("6",$M492)-1,$Q$3:$V492,$P492+1,FALSE)</f>
        <v>#VALUE!</v>
      </c>
      <c r="AO492" s="161" t="e">
        <f t="shared" si="283"/>
        <v>#VALUE!</v>
      </c>
      <c r="AP492" s="161" t="e">
        <f t="shared" si="284"/>
        <v>#VALUE!</v>
      </c>
      <c r="AQ492" s="162" t="str">
        <f t="shared" si="285"/>
        <v>выходной</v>
      </c>
      <c r="AR492" s="163" t="e">
        <f>HLOOKUP(SEARCH("7",$M492)-1,$Q$3:$V492,$P492+1,FALSE)</f>
        <v>#VALUE!</v>
      </c>
      <c r="AS492" s="164" t="str">
        <f t="shared" si="286"/>
        <v>выходной</v>
      </c>
      <c r="AT492" s="142"/>
      <c r="AU492" s="11" t="str">
        <f>IF(ISERROR(VLOOKUP(B492,'РЕОРГ 2008'!$A:$B,2,FALSE)),"",VLOOKUP(B492,'РЕОРГ 2008'!$A:$B,2,FALSE))</f>
        <v/>
      </c>
      <c r="AV492" s="12" t="str">
        <f t="shared" si="259"/>
        <v>Опер.касса №4356/0110</v>
      </c>
      <c r="AW492" s="31" t="e">
        <f>LEFT(#REF!,2)</f>
        <v>#REF!</v>
      </c>
      <c r="AX492" s="12" t="str">
        <f t="shared" si="265"/>
        <v>4356/0110</v>
      </c>
      <c r="AZ492" t="str">
        <f>IF(ISERROR(VLOOKUP(B492,'РЕОРГ 01.08.2009'!$A:$B,2,FALSE)),"",VLOOKUP(B492,'РЕОРГ 01.08.2009'!$A:$B,2,FALSE))</f>
        <v/>
      </c>
      <c r="BA492" s="12" t="str">
        <f t="shared" si="260"/>
        <v>Опер.касса №4356/0110</v>
      </c>
      <c r="BB492" t="e">
        <f>LEFT(#REF!,2)</f>
        <v>#REF!</v>
      </c>
      <c r="BC492" s="12" t="str">
        <f t="shared" si="266"/>
        <v>4356/0110</v>
      </c>
      <c r="BE492" t="str">
        <f>IF(ISERROR(VLOOKUP(B492,'РЕОРГ 01.10.2009'!A:C,3,FALSE)),"",VLOOKUP(B492,'РЕОРГ 01.10.2009'!A:C,3,FALSE))</f>
        <v/>
      </c>
      <c r="BF492" s="12" t="str">
        <f t="shared" si="261"/>
        <v>Опер.касса №4356/0110</v>
      </c>
      <c r="BG492" t="e">
        <f>LEFT(#REF!,2)</f>
        <v>#REF!</v>
      </c>
      <c r="BH492" s="12" t="str">
        <f t="shared" si="267"/>
        <v>4356/0110</v>
      </c>
      <c r="BJ492" t="str">
        <f>IF(ISERROR(VLOOKUP($B492,'РЕОРГ 01.05.2010'!A:B,2,FALSE)),"",VLOOKUP($B492,'РЕОРГ 01.05.2010'!A:B,2,FALSE))</f>
        <v/>
      </c>
      <c r="BK492" s="12" t="str">
        <f t="shared" si="262"/>
        <v>Опер.касса №4356/0110</v>
      </c>
      <c r="BL492" t="e">
        <f>LEFT(#REF!,2)</f>
        <v>#REF!</v>
      </c>
      <c r="BM492" s="12" t="str">
        <f t="shared" si="268"/>
        <v>4356/0110</v>
      </c>
      <c r="BO492" t="str">
        <f>IF(ISERROR(VLOOKUP($B492,'РЕОРГ 01.08.2010'!A:B,2,FALSE)),"",VLOOKUP($B492,'РЕОРГ 01.08.2010'!A:B,2,FALSE))</f>
        <v/>
      </c>
      <c r="BP492" s="12" t="str">
        <f t="shared" si="263"/>
        <v>Опер.касса №4356/0110</v>
      </c>
      <c r="BQ492" t="e">
        <f>LEFT(#REF!,2)</f>
        <v>#REF!</v>
      </c>
      <c r="BR492" s="12" t="str">
        <f t="shared" si="269"/>
        <v>4356/0110</v>
      </c>
    </row>
    <row r="493" spans="1:70" ht="12.75" customHeight="1">
      <c r="A493" t="str">
        <f t="shared" si="264"/>
        <v>4356/0111</v>
      </c>
      <c r="B493" s="133">
        <v>571</v>
      </c>
      <c r="C493" s="1" t="s">
        <v>9436</v>
      </c>
      <c r="D493" s="32" t="s">
        <v>1931</v>
      </c>
      <c r="E493" s="1" t="s">
        <v>9437</v>
      </c>
      <c r="F493" s="1" t="s">
        <v>4493</v>
      </c>
      <c r="G493" s="1" t="s">
        <v>9438</v>
      </c>
      <c r="H493" s="1" t="s">
        <v>9439</v>
      </c>
      <c r="I493" s="1" t="s">
        <v>9440</v>
      </c>
      <c r="J493" s="1"/>
      <c r="K493" s="1">
        <v>0.25</v>
      </c>
      <c r="L493" s="32" t="s">
        <v>4049</v>
      </c>
      <c r="M493" s="8" t="s">
        <v>11849</v>
      </c>
      <c r="N493" s="2" t="s">
        <v>12117</v>
      </c>
      <c r="O493" s="173"/>
      <c r="P493" s="168">
        <f t="shared" si="293"/>
        <v>490</v>
      </c>
      <c r="Q493" s="138">
        <f t="shared" si="287"/>
        <v>25</v>
      </c>
      <c r="R493" s="138" t="e">
        <f t="shared" si="288"/>
        <v>#VALUE!</v>
      </c>
      <c r="S493" s="138" t="e">
        <f t="shared" si="289"/>
        <v>#VALUE!</v>
      </c>
      <c r="T493" s="138" t="e">
        <f t="shared" si="290"/>
        <v>#VALUE!</v>
      </c>
      <c r="U493" s="138" t="e">
        <f t="shared" si="291"/>
        <v>#VALUE!</v>
      </c>
      <c r="V493" s="138" t="e">
        <f t="shared" si="292"/>
        <v>#VALUE!</v>
      </c>
      <c r="W493" s="158" t="str">
        <f t="shared" si="270"/>
        <v>выходной</v>
      </c>
      <c r="X493" s="159" t="e">
        <f>HLOOKUP(SEARCH("2",$M493)-1,$Q$3:$V493,$P493+1,FALSE)</f>
        <v>#N/A</v>
      </c>
      <c r="Y493" s="160" t="str">
        <f t="shared" si="271"/>
        <v>10:00 15:00(13:00 14:00)</v>
      </c>
      <c r="Z493" s="161" t="e">
        <f t="shared" si="272"/>
        <v>#VALUE!</v>
      </c>
      <c r="AA493" s="158" t="str">
        <f t="shared" si="273"/>
        <v>10:00 15:00(13:00 14:00)</v>
      </c>
      <c r="AB493" s="159" t="e">
        <f>HLOOKUP(SEARCH("3",$M493)-1,$Q$3:$V493,$P493+1,FALSE)</f>
        <v>#VALUE!</v>
      </c>
      <c r="AC493" s="160" t="e">
        <f t="shared" si="274"/>
        <v>#VALUE!</v>
      </c>
      <c r="AD493" s="161" t="e">
        <f t="shared" si="275"/>
        <v>#VALUE!</v>
      </c>
      <c r="AE493" s="158" t="str">
        <f t="shared" si="276"/>
        <v>выходной</v>
      </c>
      <c r="AF493" s="159" t="e">
        <f>HLOOKUP(SEARCH("4",$M493)-1,$Q$3:$V493,$P493+1,FALSE)</f>
        <v>#VALUE!</v>
      </c>
      <c r="AG493" s="161" t="e">
        <f t="shared" si="277"/>
        <v>#VALUE!</v>
      </c>
      <c r="AH493" s="161" t="e">
        <f t="shared" si="278"/>
        <v>#VALUE!</v>
      </c>
      <c r="AI493" s="158" t="str">
        <f t="shared" si="279"/>
        <v>выходной</v>
      </c>
      <c r="AJ493" s="159">
        <f>HLOOKUP(SEARCH("5",$M493)-1,$Q$3:$V493,$P493+1,FALSE)</f>
        <v>25</v>
      </c>
      <c r="AK493" s="161" t="str">
        <f t="shared" si="280"/>
        <v>10:00 15:00(13:00 14:00)</v>
      </c>
      <c r="AL493" s="161" t="e">
        <f t="shared" si="281"/>
        <v>#VALUE!</v>
      </c>
      <c r="AM493" s="158" t="str">
        <f t="shared" si="282"/>
        <v>10:00 15:00(13:00 14:00)</v>
      </c>
      <c r="AN493" s="159" t="e">
        <f>HLOOKUP(SEARCH("6",$M493)-1,$Q$3:$V493,$P493+1,FALSE)</f>
        <v>#VALUE!</v>
      </c>
      <c r="AO493" s="161" t="e">
        <f t="shared" si="283"/>
        <v>#VALUE!</v>
      </c>
      <c r="AP493" s="161" t="e">
        <f t="shared" si="284"/>
        <v>#VALUE!</v>
      </c>
      <c r="AQ493" s="162" t="str">
        <f t="shared" si="285"/>
        <v>выходной</v>
      </c>
      <c r="AR493" s="163" t="e">
        <f>HLOOKUP(SEARCH("7",$M493)-1,$Q$3:$V493,$P493+1,FALSE)</f>
        <v>#VALUE!</v>
      </c>
      <c r="AS493" s="164" t="str">
        <f t="shared" si="286"/>
        <v>выходной</v>
      </c>
      <c r="AT493" s="142"/>
      <c r="AU493" s="11" t="str">
        <f>IF(ISERROR(VLOOKUP(B493,'РЕОРГ 2008'!$A:$B,2,FALSE)),"",VLOOKUP(B493,'РЕОРГ 2008'!$A:$B,2,FALSE))</f>
        <v/>
      </c>
      <c r="AV493" s="12" t="str">
        <f t="shared" si="259"/>
        <v>Опер.касса №4356/0111</v>
      </c>
      <c r="AW493" s="31" t="e">
        <f>LEFT(#REF!,2)</f>
        <v>#REF!</v>
      </c>
      <c r="AX493" s="12" t="str">
        <f t="shared" si="265"/>
        <v>4356/0111</v>
      </c>
      <c r="AZ493" t="str">
        <f>IF(ISERROR(VLOOKUP(B493,'РЕОРГ 01.08.2009'!$A:$B,2,FALSE)),"",VLOOKUP(B493,'РЕОРГ 01.08.2009'!$A:$B,2,FALSE))</f>
        <v/>
      </c>
      <c r="BA493" s="12" t="str">
        <f t="shared" si="260"/>
        <v>Опер.касса №4356/0111</v>
      </c>
      <c r="BB493" t="e">
        <f>LEFT(#REF!,2)</f>
        <v>#REF!</v>
      </c>
      <c r="BC493" s="12" t="str">
        <f t="shared" si="266"/>
        <v>4356/0111</v>
      </c>
      <c r="BE493" t="str">
        <f>IF(ISERROR(VLOOKUP(B493,'РЕОРГ 01.10.2009'!A:C,3,FALSE)),"",VLOOKUP(B493,'РЕОРГ 01.10.2009'!A:C,3,FALSE))</f>
        <v/>
      </c>
      <c r="BF493" s="12" t="str">
        <f t="shared" si="261"/>
        <v>Опер.касса №4356/0111</v>
      </c>
      <c r="BG493" t="e">
        <f>LEFT(#REF!,2)</f>
        <v>#REF!</v>
      </c>
      <c r="BH493" s="12" t="str">
        <f t="shared" si="267"/>
        <v>4356/0111</v>
      </c>
      <c r="BJ493" t="str">
        <f>IF(ISERROR(VLOOKUP($B493,'РЕОРГ 01.05.2010'!A:B,2,FALSE)),"",VLOOKUP($B493,'РЕОРГ 01.05.2010'!A:B,2,FALSE))</f>
        <v/>
      </c>
      <c r="BK493" s="12" t="str">
        <f t="shared" si="262"/>
        <v>Опер.касса №4356/0111</v>
      </c>
      <c r="BL493" t="e">
        <f>LEFT(#REF!,2)</f>
        <v>#REF!</v>
      </c>
      <c r="BM493" s="12" t="str">
        <f t="shared" si="268"/>
        <v>4356/0111</v>
      </c>
      <c r="BO493" t="str">
        <f>IF(ISERROR(VLOOKUP($B493,'РЕОРГ 01.08.2010'!A:B,2,FALSE)),"",VLOOKUP($B493,'РЕОРГ 01.08.2010'!A:B,2,FALSE))</f>
        <v/>
      </c>
      <c r="BP493" s="12" t="str">
        <f t="shared" si="263"/>
        <v>Опер.касса №4356/0111</v>
      </c>
      <c r="BQ493" t="e">
        <f>LEFT(#REF!,2)</f>
        <v>#REF!</v>
      </c>
      <c r="BR493" s="12" t="str">
        <f t="shared" si="269"/>
        <v>4356/0111</v>
      </c>
    </row>
    <row r="494" spans="1:70" ht="12.75" customHeight="1">
      <c r="A494" t="str">
        <f t="shared" si="264"/>
        <v>4356/0115</v>
      </c>
      <c r="B494" s="133">
        <v>2591</v>
      </c>
      <c r="C494" s="1" t="s">
        <v>11414</v>
      </c>
      <c r="D494" s="32" t="s">
        <v>11368</v>
      </c>
      <c r="E494" s="1" t="s">
        <v>9411</v>
      </c>
      <c r="F494" s="1" t="s">
        <v>4493</v>
      </c>
      <c r="G494" s="1" t="s">
        <v>9412</v>
      </c>
      <c r="H494" s="1" t="s">
        <v>11415</v>
      </c>
      <c r="I494" s="1" t="s">
        <v>11416</v>
      </c>
      <c r="J494" s="1"/>
      <c r="K494" s="1">
        <v>6</v>
      </c>
      <c r="L494" s="32" t="s">
        <v>4051</v>
      </c>
      <c r="M494" s="8" t="s">
        <v>11771</v>
      </c>
      <c r="N494" s="2" t="s">
        <v>11801</v>
      </c>
      <c r="O494" s="173"/>
      <c r="P494" s="168">
        <f t="shared" si="293"/>
        <v>491</v>
      </c>
      <c r="Q494" s="138">
        <f t="shared" si="287"/>
        <v>25</v>
      </c>
      <c r="R494" s="138">
        <f t="shared" si="288"/>
        <v>50</v>
      </c>
      <c r="S494" s="138">
        <f t="shared" si="289"/>
        <v>75</v>
      </c>
      <c r="T494" s="138">
        <f t="shared" si="290"/>
        <v>100</v>
      </c>
      <c r="U494" s="138" t="e">
        <f t="shared" si="291"/>
        <v>#VALUE!</v>
      </c>
      <c r="V494" s="138" t="e">
        <f t="shared" si="292"/>
        <v>#VALUE!</v>
      </c>
      <c r="W494" s="158" t="str">
        <f t="shared" si="270"/>
        <v>08:00 17:00(13:00 14:00)</v>
      </c>
      <c r="X494" s="159">
        <f>HLOOKUP(SEARCH("2",$M494)-1,$Q$3:$V494,$P494+1,FALSE)</f>
        <v>25</v>
      </c>
      <c r="Y494" s="160" t="str">
        <f t="shared" si="271"/>
        <v>08:00 17:00(13:00 14:00)|08:00 17:00(13:00 14:00)|08:00 17:00(13:00 14:00)|08:00 17:00(13:00 14:00)</v>
      </c>
      <c r="Z494" s="161" t="str">
        <f t="shared" si="272"/>
        <v>08:00 17:00(13:00 14:00)</v>
      </c>
      <c r="AA494" s="158" t="str">
        <f t="shared" si="273"/>
        <v>08:00 17:00(13:00 14:00)</v>
      </c>
      <c r="AB494" s="159">
        <f>HLOOKUP(SEARCH("3",$M494)-1,$Q$3:$V494,$P494+1,FALSE)</f>
        <v>50</v>
      </c>
      <c r="AC494" s="160" t="str">
        <f t="shared" si="274"/>
        <v>08:00 17:00(13:00 14:00)|08:00 17:00(13:00 14:00)|08:00 17:00(13:00 14:00)</v>
      </c>
      <c r="AD494" s="161" t="str">
        <f t="shared" si="275"/>
        <v>08:00 17:00(13:00 14:00)</v>
      </c>
      <c r="AE494" s="158" t="str">
        <f t="shared" si="276"/>
        <v>08:00 17:00(13:00 14:00)</v>
      </c>
      <c r="AF494" s="159">
        <f>HLOOKUP(SEARCH("4",$M494)-1,$Q$3:$V494,$P494+1,FALSE)</f>
        <v>75</v>
      </c>
      <c r="AG494" s="161" t="str">
        <f t="shared" si="277"/>
        <v>08:00 17:00(13:00 14:00)|08:00 17:00(13:00 14:00)</v>
      </c>
      <c r="AH494" s="161" t="str">
        <f t="shared" si="278"/>
        <v>08:00 17:00(13:00 14:00)</v>
      </c>
      <c r="AI494" s="158" t="str">
        <f t="shared" si="279"/>
        <v>08:00 17:00(13:00 14:00)</v>
      </c>
      <c r="AJ494" s="159">
        <f>HLOOKUP(SEARCH("5",$M494)-1,$Q$3:$V494,$P494+1,FALSE)</f>
        <v>100</v>
      </c>
      <c r="AK494" s="161" t="str">
        <f t="shared" si="280"/>
        <v>08:00 17:00(13:00 14:00)</v>
      </c>
      <c r="AL494" s="161" t="e">
        <f t="shared" si="281"/>
        <v>#VALUE!</v>
      </c>
      <c r="AM494" s="158" t="str">
        <f t="shared" si="282"/>
        <v>08:00 17:00(13:00 14:00)</v>
      </c>
      <c r="AN494" s="159" t="e">
        <f>HLOOKUP(SEARCH("6",$M494)-1,$Q$3:$V494,$P494+1,FALSE)</f>
        <v>#VALUE!</v>
      </c>
      <c r="AO494" s="161" t="e">
        <f t="shared" si="283"/>
        <v>#VALUE!</v>
      </c>
      <c r="AP494" s="161" t="e">
        <f t="shared" si="284"/>
        <v>#VALUE!</v>
      </c>
      <c r="AQ494" s="162" t="str">
        <f t="shared" si="285"/>
        <v>выходной</v>
      </c>
      <c r="AR494" s="163" t="e">
        <f>HLOOKUP(SEARCH("7",$M494)-1,$Q$3:$V494,$P494+1,FALSE)</f>
        <v>#VALUE!</v>
      </c>
      <c r="AS494" s="164" t="str">
        <f t="shared" si="286"/>
        <v>выходной</v>
      </c>
      <c r="AT494" s="142"/>
      <c r="AU494" s="11" t="str">
        <f>IF(ISERROR(VLOOKUP(B494,'РЕОРГ 2008'!$A:$B,2,FALSE)),"",VLOOKUP(B494,'РЕОРГ 2008'!$A:$B,2,FALSE))</f>
        <v/>
      </c>
      <c r="AV494" s="12" t="str">
        <f t="shared" si="259"/>
        <v>Опер.офис №4356/0115</v>
      </c>
      <c r="AW494" s="31" t="e">
        <f>LEFT(#REF!,2)</f>
        <v>#REF!</v>
      </c>
      <c r="AX494" s="12" t="str">
        <f t="shared" si="265"/>
        <v>4356/0115</v>
      </c>
      <c r="AZ494" t="str">
        <f>IF(ISERROR(VLOOKUP(B494,'РЕОРГ 01.08.2009'!$A:$B,2,FALSE)),"",VLOOKUP(B494,'РЕОРГ 01.08.2009'!$A:$B,2,FALSE))</f>
        <v/>
      </c>
      <c r="BA494" s="12" t="str">
        <f t="shared" si="260"/>
        <v>Опер.офис №4356/0115</v>
      </c>
      <c r="BB494" t="e">
        <f>LEFT(#REF!,2)</f>
        <v>#REF!</v>
      </c>
      <c r="BC494" s="12" t="str">
        <f t="shared" si="266"/>
        <v>4356/0115</v>
      </c>
      <c r="BE494" t="str">
        <f>IF(ISERROR(VLOOKUP(B494,'РЕОРГ 01.10.2009'!A:C,3,FALSE)),"",VLOOKUP(B494,'РЕОРГ 01.10.2009'!A:C,3,FALSE))</f>
        <v/>
      </c>
      <c r="BF494" s="12" t="str">
        <f t="shared" si="261"/>
        <v>Опер.офис №4356/0115</v>
      </c>
      <c r="BG494" t="e">
        <f>LEFT(#REF!,2)</f>
        <v>#REF!</v>
      </c>
      <c r="BH494" s="12" t="str">
        <f t="shared" si="267"/>
        <v>4356/0115</v>
      </c>
      <c r="BJ494" t="str">
        <f>IF(ISERROR(VLOOKUP($B494,'РЕОРГ 01.05.2010'!A:B,2,FALSE)),"",VLOOKUP($B494,'РЕОРГ 01.05.2010'!A:B,2,FALSE))</f>
        <v/>
      </c>
      <c r="BK494" s="12" t="str">
        <f t="shared" si="262"/>
        <v>Опер.офис №4356/0115</v>
      </c>
      <c r="BL494" t="e">
        <f>LEFT(#REF!,2)</f>
        <v>#REF!</v>
      </c>
      <c r="BM494" s="12" t="str">
        <f t="shared" si="268"/>
        <v>4356/0115</v>
      </c>
      <c r="BO494" t="str">
        <f>IF(ISERROR(VLOOKUP($B494,'РЕОРГ 01.08.2010'!A:B,2,FALSE)),"",VLOOKUP($B494,'РЕОРГ 01.08.2010'!A:B,2,FALSE))</f>
        <v/>
      </c>
      <c r="BP494" s="12" t="str">
        <f t="shared" si="263"/>
        <v>Опер.офис №4356/0115</v>
      </c>
      <c r="BQ494" t="e">
        <f>LEFT(#REF!,2)</f>
        <v>#REF!</v>
      </c>
      <c r="BR494" s="12" t="str">
        <f t="shared" si="269"/>
        <v>4356/0115</v>
      </c>
    </row>
    <row r="495" spans="1:70" ht="12.75" customHeight="1">
      <c r="A495" t="str">
        <f t="shared" si="264"/>
        <v>4356/03</v>
      </c>
      <c r="B495" s="133">
        <v>572</v>
      </c>
      <c r="C495" s="1" t="s">
        <v>9441</v>
      </c>
      <c r="D495" s="32" t="s">
        <v>1926</v>
      </c>
      <c r="E495" s="1" t="s">
        <v>9442</v>
      </c>
      <c r="F495" s="1" t="s">
        <v>4493</v>
      </c>
      <c r="G495" s="1" t="s">
        <v>9443</v>
      </c>
      <c r="H495" s="1" t="s">
        <v>9444</v>
      </c>
      <c r="I495" s="1" t="s">
        <v>9445</v>
      </c>
      <c r="J495" s="1"/>
      <c r="K495" s="1">
        <v>4.5</v>
      </c>
      <c r="L495" s="32" t="s">
        <v>4051</v>
      </c>
      <c r="M495" s="8" t="s">
        <v>11771</v>
      </c>
      <c r="N495" s="2" t="s">
        <v>12098</v>
      </c>
      <c r="O495" s="173"/>
      <c r="P495" s="168">
        <f t="shared" si="293"/>
        <v>492</v>
      </c>
      <c r="Q495" s="138">
        <f t="shared" si="287"/>
        <v>12</v>
      </c>
      <c r="R495" s="138">
        <f t="shared" si="288"/>
        <v>24</v>
      </c>
      <c r="S495" s="138">
        <f t="shared" si="289"/>
        <v>36</v>
      </c>
      <c r="T495" s="138">
        <f t="shared" si="290"/>
        <v>48</v>
      </c>
      <c r="U495" s="138" t="e">
        <f t="shared" si="291"/>
        <v>#VALUE!</v>
      </c>
      <c r="V495" s="138" t="e">
        <f t="shared" si="292"/>
        <v>#VALUE!</v>
      </c>
      <c r="W495" s="158" t="str">
        <f t="shared" si="270"/>
        <v>08:00 16:00</v>
      </c>
      <c r="X495" s="159">
        <f>HLOOKUP(SEARCH("2",$M495)-1,$Q$3:$V495,$P495+1,FALSE)</f>
        <v>12</v>
      </c>
      <c r="Y495" s="160" t="str">
        <f t="shared" si="271"/>
        <v>08:00 16:00|08:00 16:00|08:00 16:00|08:00 15:00</v>
      </c>
      <c r="Z495" s="161" t="str">
        <f t="shared" si="272"/>
        <v>08:00 16:00</v>
      </c>
      <c r="AA495" s="158" t="str">
        <f t="shared" si="273"/>
        <v>08:00 16:00</v>
      </c>
      <c r="AB495" s="159">
        <f>HLOOKUP(SEARCH("3",$M495)-1,$Q$3:$V495,$P495+1,FALSE)</f>
        <v>24</v>
      </c>
      <c r="AC495" s="160" t="str">
        <f t="shared" si="274"/>
        <v>08:00 16:00|08:00 16:00|08:00 15:00</v>
      </c>
      <c r="AD495" s="161" t="str">
        <f t="shared" si="275"/>
        <v>08:00 16:00</v>
      </c>
      <c r="AE495" s="158" t="str">
        <f t="shared" si="276"/>
        <v>08:00 16:00</v>
      </c>
      <c r="AF495" s="159">
        <f>HLOOKUP(SEARCH("4",$M495)-1,$Q$3:$V495,$P495+1,FALSE)</f>
        <v>36</v>
      </c>
      <c r="AG495" s="161" t="str">
        <f t="shared" si="277"/>
        <v>08:00 16:00|08:00 15:00</v>
      </c>
      <c r="AH495" s="161" t="str">
        <f t="shared" si="278"/>
        <v>08:00 16:00</v>
      </c>
      <c r="AI495" s="158" t="str">
        <f t="shared" si="279"/>
        <v>08:00 16:00</v>
      </c>
      <c r="AJ495" s="159">
        <f>HLOOKUP(SEARCH("5",$M495)-1,$Q$3:$V495,$P495+1,FALSE)</f>
        <v>48</v>
      </c>
      <c r="AK495" s="161" t="str">
        <f t="shared" si="280"/>
        <v>08:00 15:00</v>
      </c>
      <c r="AL495" s="161" t="e">
        <f t="shared" si="281"/>
        <v>#VALUE!</v>
      </c>
      <c r="AM495" s="158" t="str">
        <f t="shared" si="282"/>
        <v>08:00 15:00</v>
      </c>
      <c r="AN495" s="159" t="e">
        <f>HLOOKUP(SEARCH("6",$M495)-1,$Q$3:$V495,$P495+1,FALSE)</f>
        <v>#VALUE!</v>
      </c>
      <c r="AO495" s="161" t="e">
        <f t="shared" si="283"/>
        <v>#VALUE!</v>
      </c>
      <c r="AP495" s="161" t="e">
        <f t="shared" si="284"/>
        <v>#VALUE!</v>
      </c>
      <c r="AQ495" s="162" t="str">
        <f t="shared" si="285"/>
        <v>выходной</v>
      </c>
      <c r="AR495" s="163" t="e">
        <f>HLOOKUP(SEARCH("7",$M495)-1,$Q$3:$V495,$P495+1,FALSE)</f>
        <v>#VALUE!</v>
      </c>
      <c r="AS495" s="164" t="str">
        <f t="shared" si="286"/>
        <v>выходной</v>
      </c>
      <c r="AT495" s="142"/>
      <c r="AU495" s="11" t="str">
        <f>IF(ISERROR(VLOOKUP(B495,'РЕОРГ 2008'!$A:$B,2,FALSE)),"",VLOOKUP(B495,'РЕОРГ 2008'!$A:$B,2,FALSE))</f>
        <v/>
      </c>
      <c r="AV495" s="12" t="str">
        <f t="shared" si="259"/>
        <v>Доп.офис №4356/03</v>
      </c>
      <c r="AW495" s="31" t="e">
        <f>LEFT(#REF!,2)</f>
        <v>#REF!</v>
      </c>
      <c r="AX495" s="12" t="str">
        <f t="shared" si="265"/>
        <v>4356/03</v>
      </c>
      <c r="AZ495" t="str">
        <f>IF(ISERROR(VLOOKUP(B495,'РЕОРГ 01.08.2009'!$A:$B,2,FALSE)),"",VLOOKUP(B495,'РЕОРГ 01.08.2009'!$A:$B,2,FALSE))</f>
        <v/>
      </c>
      <c r="BA495" s="12" t="str">
        <f t="shared" si="260"/>
        <v>Доп.офис №4356/03</v>
      </c>
      <c r="BB495" t="e">
        <f>LEFT(#REF!,2)</f>
        <v>#REF!</v>
      </c>
      <c r="BC495" s="12" t="str">
        <f t="shared" si="266"/>
        <v>4356/03</v>
      </c>
      <c r="BE495" t="str">
        <f>IF(ISERROR(VLOOKUP(B495,'РЕОРГ 01.10.2009'!A:C,3,FALSE)),"",VLOOKUP(B495,'РЕОРГ 01.10.2009'!A:C,3,FALSE))</f>
        <v/>
      </c>
      <c r="BF495" s="12" t="str">
        <f t="shared" si="261"/>
        <v>Доп.офис №4356/03</v>
      </c>
      <c r="BG495" t="e">
        <f>LEFT(#REF!,2)</f>
        <v>#REF!</v>
      </c>
      <c r="BH495" s="12" t="str">
        <f t="shared" si="267"/>
        <v>4356/03</v>
      </c>
      <c r="BJ495" t="str">
        <f>IF(ISERROR(VLOOKUP($B495,'РЕОРГ 01.05.2010'!A:B,2,FALSE)),"",VLOOKUP($B495,'РЕОРГ 01.05.2010'!A:B,2,FALSE))</f>
        <v/>
      </c>
      <c r="BK495" s="12" t="str">
        <f t="shared" si="262"/>
        <v>Доп.офис №4356/03</v>
      </c>
      <c r="BL495" t="e">
        <f>LEFT(#REF!,2)</f>
        <v>#REF!</v>
      </c>
      <c r="BM495" s="12" t="str">
        <f t="shared" si="268"/>
        <v>4356/03</v>
      </c>
      <c r="BO495" t="str">
        <f>IF(ISERROR(VLOOKUP($B495,'РЕОРГ 01.08.2010'!A:B,2,FALSE)),"",VLOOKUP($B495,'РЕОРГ 01.08.2010'!A:B,2,FALSE))</f>
        <v/>
      </c>
      <c r="BP495" s="12" t="str">
        <f t="shared" si="263"/>
        <v>Доп.офис №4356/03</v>
      </c>
      <c r="BQ495" t="e">
        <f>LEFT(#REF!,2)</f>
        <v>#REF!</v>
      </c>
      <c r="BR495" s="12" t="str">
        <f t="shared" si="269"/>
        <v>4356/03</v>
      </c>
    </row>
    <row r="496" spans="1:70" ht="12.75" customHeight="1">
      <c r="A496" t="str">
        <f t="shared" si="264"/>
        <v>4356/038</v>
      </c>
      <c r="B496" s="133">
        <v>573</v>
      </c>
      <c r="C496" s="1" t="s">
        <v>4628</v>
      </c>
      <c r="D496" s="32" t="s">
        <v>1931</v>
      </c>
      <c r="E496" s="1" t="s">
        <v>4629</v>
      </c>
      <c r="F496" s="1" t="s">
        <v>4493</v>
      </c>
      <c r="G496" s="1" t="s">
        <v>4630</v>
      </c>
      <c r="H496" s="1" t="s">
        <v>4631</v>
      </c>
      <c r="I496" s="1" t="s">
        <v>9665</v>
      </c>
      <c r="J496" s="1"/>
      <c r="K496" s="1">
        <v>0.15</v>
      </c>
      <c r="L496" s="32" t="s">
        <v>4049</v>
      </c>
      <c r="M496" s="8" t="s">
        <v>11789</v>
      </c>
      <c r="N496" s="2" t="s">
        <v>12118</v>
      </c>
      <c r="O496" s="173"/>
      <c r="P496" s="168">
        <f t="shared" si="293"/>
        <v>493</v>
      </c>
      <c r="Q496" s="138" t="e">
        <f t="shared" si="287"/>
        <v>#VALUE!</v>
      </c>
      <c r="R496" s="138" t="e">
        <f t="shared" si="288"/>
        <v>#VALUE!</v>
      </c>
      <c r="S496" s="138" t="e">
        <f t="shared" si="289"/>
        <v>#VALUE!</v>
      </c>
      <c r="T496" s="138" t="e">
        <f t="shared" si="290"/>
        <v>#VALUE!</v>
      </c>
      <c r="U496" s="138" t="e">
        <f t="shared" si="291"/>
        <v>#VALUE!</v>
      </c>
      <c r="V496" s="138" t="e">
        <f t="shared" si="292"/>
        <v>#VALUE!</v>
      </c>
      <c r="W496" s="158" t="str">
        <f t="shared" si="270"/>
        <v>09:00 15:30(13:00 14:00)</v>
      </c>
      <c r="X496" s="159" t="e">
        <f>HLOOKUP(SEARCH("2",$M496)-1,$Q$3:$V496,$P496+1,FALSE)</f>
        <v>#VALUE!</v>
      </c>
      <c r="Y496" s="160" t="e">
        <f t="shared" si="271"/>
        <v>#VALUE!</v>
      </c>
      <c r="Z496" s="161" t="e">
        <f t="shared" si="272"/>
        <v>#VALUE!</v>
      </c>
      <c r="AA496" s="158" t="str">
        <f t="shared" si="273"/>
        <v>выходной</v>
      </c>
      <c r="AB496" s="159" t="e">
        <f>HLOOKUP(SEARCH("3",$M496)-1,$Q$3:$V496,$P496+1,FALSE)</f>
        <v>#VALUE!</v>
      </c>
      <c r="AC496" s="160" t="e">
        <f t="shared" si="274"/>
        <v>#VALUE!</v>
      </c>
      <c r="AD496" s="161" t="e">
        <f t="shared" si="275"/>
        <v>#VALUE!</v>
      </c>
      <c r="AE496" s="158" t="str">
        <f t="shared" si="276"/>
        <v>выходной</v>
      </c>
      <c r="AF496" s="159" t="e">
        <f>HLOOKUP(SEARCH("4",$M496)-1,$Q$3:$V496,$P496+1,FALSE)</f>
        <v>#VALUE!</v>
      </c>
      <c r="AG496" s="161" t="e">
        <f t="shared" si="277"/>
        <v>#VALUE!</v>
      </c>
      <c r="AH496" s="161" t="e">
        <f t="shared" si="278"/>
        <v>#VALUE!</v>
      </c>
      <c r="AI496" s="158" t="str">
        <f t="shared" si="279"/>
        <v>выходной</v>
      </c>
      <c r="AJ496" s="159" t="e">
        <f>HLOOKUP(SEARCH("5",$M496)-1,$Q$3:$V496,$P496+1,FALSE)</f>
        <v>#VALUE!</v>
      </c>
      <c r="AK496" s="161" t="e">
        <f t="shared" si="280"/>
        <v>#VALUE!</v>
      </c>
      <c r="AL496" s="161" t="e">
        <f t="shared" si="281"/>
        <v>#VALUE!</v>
      </c>
      <c r="AM496" s="158" t="str">
        <f t="shared" si="282"/>
        <v>выходной</v>
      </c>
      <c r="AN496" s="159" t="e">
        <f>HLOOKUP(SEARCH("6",$M496)-1,$Q$3:$V496,$P496+1,FALSE)</f>
        <v>#VALUE!</v>
      </c>
      <c r="AO496" s="161" t="e">
        <f t="shared" si="283"/>
        <v>#VALUE!</v>
      </c>
      <c r="AP496" s="161" t="e">
        <f t="shared" si="284"/>
        <v>#VALUE!</v>
      </c>
      <c r="AQ496" s="162" t="str">
        <f t="shared" si="285"/>
        <v>выходной</v>
      </c>
      <c r="AR496" s="163" t="e">
        <f>HLOOKUP(SEARCH("7",$M496)-1,$Q$3:$V496,$P496+1,FALSE)</f>
        <v>#VALUE!</v>
      </c>
      <c r="AS496" s="164" t="str">
        <f t="shared" si="286"/>
        <v>выходной</v>
      </c>
      <c r="AT496" s="142"/>
      <c r="AU496" s="11" t="str">
        <f>IF(ISERROR(VLOOKUP(B496,'РЕОРГ 2008'!$A:$B,2,FALSE)),"",VLOOKUP(B496,'РЕОРГ 2008'!$A:$B,2,FALSE))</f>
        <v/>
      </c>
      <c r="AV496" s="12" t="str">
        <f t="shared" si="259"/>
        <v>Опер.касса №4356/038</v>
      </c>
      <c r="AW496" s="31" t="e">
        <f>LEFT(#REF!,2)</f>
        <v>#REF!</v>
      </c>
      <c r="AX496" s="12" t="str">
        <f t="shared" si="265"/>
        <v>4356/038</v>
      </c>
      <c r="AZ496" t="str">
        <f>IF(ISERROR(VLOOKUP(B496,'РЕОРГ 01.08.2009'!$A:$B,2,FALSE)),"",VLOOKUP(B496,'РЕОРГ 01.08.2009'!$A:$B,2,FALSE))</f>
        <v/>
      </c>
      <c r="BA496" s="12" t="str">
        <f t="shared" si="260"/>
        <v>Опер.касса №4356/038</v>
      </c>
      <c r="BB496" t="e">
        <f>LEFT(#REF!,2)</f>
        <v>#REF!</v>
      </c>
      <c r="BC496" s="12" t="str">
        <f t="shared" si="266"/>
        <v>4356/038</v>
      </c>
      <c r="BE496" t="str">
        <f>IF(ISERROR(VLOOKUP(B496,'РЕОРГ 01.10.2009'!A:C,3,FALSE)),"",VLOOKUP(B496,'РЕОРГ 01.10.2009'!A:C,3,FALSE))</f>
        <v/>
      </c>
      <c r="BF496" s="12" t="str">
        <f t="shared" si="261"/>
        <v>Опер.касса №4356/038</v>
      </c>
      <c r="BG496" t="e">
        <f>LEFT(#REF!,2)</f>
        <v>#REF!</v>
      </c>
      <c r="BH496" s="12" t="str">
        <f t="shared" si="267"/>
        <v>4356/038</v>
      </c>
      <c r="BJ496" t="str">
        <f>IF(ISERROR(VLOOKUP($B496,'РЕОРГ 01.05.2010'!A:B,2,FALSE)),"",VLOOKUP($B496,'РЕОРГ 01.05.2010'!A:B,2,FALSE))</f>
        <v/>
      </c>
      <c r="BK496" s="12" t="str">
        <f t="shared" si="262"/>
        <v>Опер.касса №4356/038</v>
      </c>
      <c r="BL496" t="e">
        <f>LEFT(#REF!,2)</f>
        <v>#REF!</v>
      </c>
      <c r="BM496" s="12" t="str">
        <f t="shared" si="268"/>
        <v>4356/038</v>
      </c>
      <c r="BO496" t="str">
        <f>IF(ISERROR(VLOOKUP($B496,'РЕОРГ 01.08.2010'!A:B,2,FALSE)),"",VLOOKUP($B496,'РЕОРГ 01.08.2010'!A:B,2,FALSE))</f>
        <v/>
      </c>
      <c r="BP496" s="12" t="str">
        <f t="shared" si="263"/>
        <v>Опер.касса №4356/038</v>
      </c>
      <c r="BQ496" t="e">
        <f>LEFT(#REF!,2)</f>
        <v>#REF!</v>
      </c>
      <c r="BR496" s="12" t="str">
        <f t="shared" si="269"/>
        <v>4356/038</v>
      </c>
    </row>
    <row r="497" spans="1:70" ht="12.75" customHeight="1">
      <c r="A497" t="str">
        <f t="shared" si="264"/>
        <v>4356/05</v>
      </c>
      <c r="B497" s="133">
        <v>574</v>
      </c>
      <c r="C497" s="1" t="s">
        <v>4632</v>
      </c>
      <c r="D497" s="32" t="s">
        <v>1931</v>
      </c>
      <c r="E497" s="1" t="s">
        <v>4633</v>
      </c>
      <c r="F497" s="1" t="s">
        <v>4493</v>
      </c>
      <c r="G497" s="1" t="s">
        <v>4634</v>
      </c>
      <c r="H497" s="1" t="s">
        <v>4635</v>
      </c>
      <c r="I497" s="1" t="s">
        <v>4636</v>
      </c>
      <c r="J497" s="1"/>
      <c r="K497" s="1">
        <v>0.5</v>
      </c>
      <c r="L497" s="32" t="s">
        <v>4049</v>
      </c>
      <c r="M497" s="8" t="s">
        <v>11991</v>
      </c>
      <c r="N497" s="2" t="s">
        <v>12119</v>
      </c>
      <c r="O497" s="173"/>
      <c r="P497" s="168">
        <f t="shared" si="293"/>
        <v>494</v>
      </c>
      <c r="Q497" s="138">
        <f t="shared" si="287"/>
        <v>25</v>
      </c>
      <c r="R497" s="138">
        <f t="shared" si="288"/>
        <v>50</v>
      </c>
      <c r="S497" s="138" t="e">
        <f t="shared" si="289"/>
        <v>#VALUE!</v>
      </c>
      <c r="T497" s="138" t="e">
        <f t="shared" si="290"/>
        <v>#VALUE!</v>
      </c>
      <c r="U497" s="138" t="e">
        <f t="shared" si="291"/>
        <v>#VALUE!</v>
      </c>
      <c r="V497" s="138" t="e">
        <f t="shared" si="292"/>
        <v>#VALUE!</v>
      </c>
      <c r="W497" s="158" t="str">
        <f t="shared" si="270"/>
        <v>08:30 15:30(13:00 14:00)</v>
      </c>
      <c r="X497" s="159" t="e">
        <f>HLOOKUP(SEARCH("2",$M497)-1,$Q$3:$V497,$P497+1,FALSE)</f>
        <v>#VALUE!</v>
      </c>
      <c r="Y497" s="160" t="e">
        <f t="shared" si="271"/>
        <v>#VALUE!</v>
      </c>
      <c r="Z497" s="161" t="e">
        <f t="shared" si="272"/>
        <v>#VALUE!</v>
      </c>
      <c r="AA497" s="158" t="str">
        <f t="shared" si="273"/>
        <v>выходной</v>
      </c>
      <c r="AB497" s="159">
        <f>HLOOKUP(SEARCH("3",$M497)-1,$Q$3:$V497,$P497+1,FALSE)</f>
        <v>25</v>
      </c>
      <c r="AC497" s="160" t="str">
        <f t="shared" si="274"/>
        <v>08:30 15:30(13:00 14:00)|08:30 15:30(13:00 14:00)</v>
      </c>
      <c r="AD497" s="161" t="str">
        <f t="shared" si="275"/>
        <v>08:30 15:30(13:00 14:00)</v>
      </c>
      <c r="AE497" s="158" t="str">
        <f t="shared" si="276"/>
        <v>08:30 15:30(13:00 14:00)</v>
      </c>
      <c r="AF497" s="159" t="e">
        <f>HLOOKUP(SEARCH("4",$M497)-1,$Q$3:$V497,$P497+1,FALSE)</f>
        <v>#VALUE!</v>
      </c>
      <c r="AG497" s="161" t="e">
        <f t="shared" si="277"/>
        <v>#VALUE!</v>
      </c>
      <c r="AH497" s="161" t="e">
        <f t="shared" si="278"/>
        <v>#VALUE!</v>
      </c>
      <c r="AI497" s="158" t="str">
        <f t="shared" si="279"/>
        <v>выходной</v>
      </c>
      <c r="AJ497" s="159">
        <f>HLOOKUP(SEARCH("5",$M497)-1,$Q$3:$V497,$P497+1,FALSE)</f>
        <v>50</v>
      </c>
      <c r="AK497" s="161" t="str">
        <f t="shared" si="280"/>
        <v>08:30 15:30(13:00 14:00)</v>
      </c>
      <c r="AL497" s="161" t="e">
        <f t="shared" si="281"/>
        <v>#VALUE!</v>
      </c>
      <c r="AM497" s="158" t="str">
        <f t="shared" si="282"/>
        <v>08:30 15:30(13:00 14:00)</v>
      </c>
      <c r="AN497" s="159" t="e">
        <f>HLOOKUP(SEARCH("6",$M497)-1,$Q$3:$V497,$P497+1,FALSE)</f>
        <v>#VALUE!</v>
      </c>
      <c r="AO497" s="161" t="e">
        <f t="shared" si="283"/>
        <v>#VALUE!</v>
      </c>
      <c r="AP497" s="161" t="e">
        <f t="shared" si="284"/>
        <v>#VALUE!</v>
      </c>
      <c r="AQ497" s="162" t="str">
        <f t="shared" si="285"/>
        <v>выходной</v>
      </c>
      <c r="AR497" s="163" t="e">
        <f>HLOOKUP(SEARCH("7",$M497)-1,$Q$3:$V497,$P497+1,FALSE)</f>
        <v>#VALUE!</v>
      </c>
      <c r="AS497" s="164" t="str">
        <f t="shared" si="286"/>
        <v>выходной</v>
      </c>
      <c r="AT497" s="142"/>
      <c r="AU497" s="11" t="str">
        <f>IF(ISERROR(VLOOKUP(B497,'РЕОРГ 2008'!$A:$B,2,FALSE)),"",VLOOKUP(B497,'РЕОРГ 2008'!$A:$B,2,FALSE))</f>
        <v/>
      </c>
      <c r="AV497" s="12" t="str">
        <f t="shared" si="259"/>
        <v>Опер.касса №4356/05</v>
      </c>
      <c r="AW497" s="31" t="e">
        <f>LEFT(#REF!,2)</f>
        <v>#REF!</v>
      </c>
      <c r="AX497" s="12" t="str">
        <f t="shared" si="265"/>
        <v>4356/05</v>
      </c>
      <c r="AZ497" t="str">
        <f>IF(ISERROR(VLOOKUP(B497,'РЕОРГ 01.08.2009'!$A:$B,2,FALSE)),"",VLOOKUP(B497,'РЕОРГ 01.08.2009'!$A:$B,2,FALSE))</f>
        <v/>
      </c>
      <c r="BA497" s="12" t="str">
        <f t="shared" si="260"/>
        <v>Опер.касса №4356/05</v>
      </c>
      <c r="BB497" t="e">
        <f>LEFT(#REF!,2)</f>
        <v>#REF!</v>
      </c>
      <c r="BC497" s="12" t="str">
        <f t="shared" si="266"/>
        <v>4356/05</v>
      </c>
      <c r="BE497" t="str">
        <f>IF(ISERROR(VLOOKUP(B497,'РЕОРГ 01.10.2009'!A:C,3,FALSE)),"",VLOOKUP(B497,'РЕОРГ 01.10.2009'!A:C,3,FALSE))</f>
        <v/>
      </c>
      <c r="BF497" s="12" t="str">
        <f t="shared" si="261"/>
        <v>Опер.касса №4356/05</v>
      </c>
      <c r="BG497" t="e">
        <f>LEFT(#REF!,2)</f>
        <v>#REF!</v>
      </c>
      <c r="BH497" s="12" t="str">
        <f t="shared" si="267"/>
        <v>4356/05</v>
      </c>
      <c r="BJ497" t="str">
        <f>IF(ISERROR(VLOOKUP($B497,'РЕОРГ 01.05.2010'!A:B,2,FALSE)),"",VLOOKUP($B497,'РЕОРГ 01.05.2010'!A:B,2,FALSE))</f>
        <v/>
      </c>
      <c r="BK497" s="12" t="str">
        <f t="shared" si="262"/>
        <v>Опер.касса №4356/05</v>
      </c>
      <c r="BL497" t="e">
        <f>LEFT(#REF!,2)</f>
        <v>#REF!</v>
      </c>
      <c r="BM497" s="12" t="str">
        <f t="shared" si="268"/>
        <v>4356/05</v>
      </c>
      <c r="BO497" t="str">
        <f>IF(ISERROR(VLOOKUP($B497,'РЕОРГ 01.08.2010'!A:B,2,FALSE)),"",VLOOKUP($B497,'РЕОРГ 01.08.2010'!A:B,2,FALSE))</f>
        <v/>
      </c>
      <c r="BP497" s="12" t="str">
        <f t="shared" si="263"/>
        <v>Опер.касса №4356/05</v>
      </c>
      <c r="BQ497" t="e">
        <f>LEFT(#REF!,2)</f>
        <v>#REF!</v>
      </c>
      <c r="BR497" s="12" t="str">
        <f t="shared" si="269"/>
        <v>4356/05</v>
      </c>
    </row>
    <row r="498" spans="1:70" ht="12.75" customHeight="1">
      <c r="A498" t="str">
        <f t="shared" si="264"/>
        <v>4356/055</v>
      </c>
      <c r="B498" s="133">
        <v>575</v>
      </c>
      <c r="C498" s="1" t="s">
        <v>4637</v>
      </c>
      <c r="D498" s="32" t="s">
        <v>1926</v>
      </c>
      <c r="E498" s="1" t="s">
        <v>4638</v>
      </c>
      <c r="F498" s="1" t="s">
        <v>4493</v>
      </c>
      <c r="G498" s="1" t="s">
        <v>4639</v>
      </c>
      <c r="H498" s="1" t="s">
        <v>4640</v>
      </c>
      <c r="I498" s="1" t="s">
        <v>4641</v>
      </c>
      <c r="J498" s="1"/>
      <c r="K498" s="1">
        <v>5.75</v>
      </c>
      <c r="L498" s="32" t="s">
        <v>4051</v>
      </c>
      <c r="M498" s="8" t="s">
        <v>11831</v>
      </c>
      <c r="N498" s="2" t="s">
        <v>12098</v>
      </c>
      <c r="O498" s="173"/>
      <c r="P498" s="168">
        <f t="shared" si="293"/>
        <v>495</v>
      </c>
      <c r="Q498" s="138">
        <f t="shared" si="287"/>
        <v>12</v>
      </c>
      <c r="R498" s="138">
        <f t="shared" si="288"/>
        <v>24</v>
      </c>
      <c r="S498" s="138">
        <f t="shared" si="289"/>
        <v>36</v>
      </c>
      <c r="T498" s="138">
        <f t="shared" si="290"/>
        <v>48</v>
      </c>
      <c r="U498" s="138" t="e">
        <f t="shared" si="291"/>
        <v>#VALUE!</v>
      </c>
      <c r="V498" s="138" t="e">
        <f t="shared" si="292"/>
        <v>#VALUE!</v>
      </c>
      <c r="W498" s="158" t="str">
        <f t="shared" si="270"/>
        <v>выходной</v>
      </c>
      <c r="X498" s="159" t="e">
        <f>HLOOKUP(SEARCH("2",$M498)-1,$Q$3:$V498,$P498+1,FALSE)</f>
        <v>#N/A</v>
      </c>
      <c r="Y498" s="160" t="str">
        <f t="shared" si="271"/>
        <v>08:00 16:00</v>
      </c>
      <c r="Z498" s="161" t="e">
        <f t="shared" si="272"/>
        <v>#VALUE!</v>
      </c>
      <c r="AA498" s="158" t="str">
        <f t="shared" si="273"/>
        <v>08:00 16:00</v>
      </c>
      <c r="AB498" s="159">
        <f>HLOOKUP(SEARCH("3",$M498)-1,$Q$3:$V498,$P498+1,FALSE)</f>
        <v>12</v>
      </c>
      <c r="AC498" s="160" t="str">
        <f t="shared" si="274"/>
        <v>08:00 16:00|08:00 16:00|08:00 16:00|08:00 15:00</v>
      </c>
      <c r="AD498" s="161" t="str">
        <f t="shared" si="275"/>
        <v>08:00 16:00</v>
      </c>
      <c r="AE498" s="158" t="str">
        <f t="shared" si="276"/>
        <v>08:00 16:00</v>
      </c>
      <c r="AF498" s="159">
        <f>HLOOKUP(SEARCH("4",$M498)-1,$Q$3:$V498,$P498+1,FALSE)</f>
        <v>24</v>
      </c>
      <c r="AG498" s="161" t="str">
        <f t="shared" si="277"/>
        <v>08:00 16:00|08:00 16:00|08:00 15:00</v>
      </c>
      <c r="AH498" s="161" t="str">
        <f t="shared" si="278"/>
        <v>08:00 16:00</v>
      </c>
      <c r="AI498" s="158" t="str">
        <f t="shared" si="279"/>
        <v>08:00 16:00</v>
      </c>
      <c r="AJ498" s="159">
        <f>HLOOKUP(SEARCH("5",$M498)-1,$Q$3:$V498,$P498+1,FALSE)</f>
        <v>36</v>
      </c>
      <c r="AK498" s="161" t="str">
        <f t="shared" si="280"/>
        <v>08:00 16:00|08:00 15:00</v>
      </c>
      <c r="AL498" s="161" t="str">
        <f t="shared" si="281"/>
        <v>08:00 16:00</v>
      </c>
      <c r="AM498" s="158" t="str">
        <f t="shared" si="282"/>
        <v>08:00 16:00</v>
      </c>
      <c r="AN498" s="159">
        <f>HLOOKUP(SEARCH("6",$M498)-1,$Q$3:$V498,$P498+1,FALSE)</f>
        <v>48</v>
      </c>
      <c r="AO498" s="161" t="str">
        <f t="shared" si="283"/>
        <v>08:00 15:00</v>
      </c>
      <c r="AP498" s="161" t="e">
        <f t="shared" si="284"/>
        <v>#VALUE!</v>
      </c>
      <c r="AQ498" s="162" t="str">
        <f t="shared" si="285"/>
        <v>08:00 15:00</v>
      </c>
      <c r="AR498" s="163" t="e">
        <f>HLOOKUP(SEARCH("7",$M498)-1,$Q$3:$V498,$P498+1,FALSE)</f>
        <v>#VALUE!</v>
      </c>
      <c r="AS498" s="164" t="str">
        <f t="shared" si="286"/>
        <v>выходной</v>
      </c>
      <c r="AT498" s="142"/>
      <c r="AU498" s="11" t="str">
        <f>IF(ISERROR(VLOOKUP(B498,'РЕОРГ 2008'!$A:$B,2,FALSE)),"",VLOOKUP(B498,'РЕОРГ 2008'!$A:$B,2,FALSE))</f>
        <v/>
      </c>
      <c r="AV498" s="12" t="str">
        <f t="shared" si="259"/>
        <v>Доп.офис №4356/055</v>
      </c>
      <c r="AW498" s="31" t="e">
        <f>LEFT(#REF!,2)</f>
        <v>#REF!</v>
      </c>
      <c r="AX498" s="12" t="str">
        <f t="shared" si="265"/>
        <v>4356/055</v>
      </c>
      <c r="AZ498" t="str">
        <f>IF(ISERROR(VLOOKUP(B498,'РЕОРГ 01.08.2009'!$A:$B,2,FALSE)),"",VLOOKUP(B498,'РЕОРГ 01.08.2009'!$A:$B,2,FALSE))</f>
        <v/>
      </c>
      <c r="BA498" s="12" t="str">
        <f t="shared" si="260"/>
        <v>Доп.офис №4356/055</v>
      </c>
      <c r="BB498" t="e">
        <f>LEFT(#REF!,2)</f>
        <v>#REF!</v>
      </c>
      <c r="BC498" s="12" t="str">
        <f t="shared" si="266"/>
        <v>4356/055</v>
      </c>
      <c r="BE498" t="str">
        <f>IF(ISERROR(VLOOKUP(B498,'РЕОРГ 01.10.2009'!A:C,3,FALSE)),"",VLOOKUP(B498,'РЕОРГ 01.10.2009'!A:C,3,FALSE))</f>
        <v/>
      </c>
      <c r="BF498" s="12" t="str">
        <f t="shared" si="261"/>
        <v>Доп.офис №4356/055</v>
      </c>
      <c r="BG498" t="e">
        <f>LEFT(#REF!,2)</f>
        <v>#REF!</v>
      </c>
      <c r="BH498" s="12" t="str">
        <f t="shared" si="267"/>
        <v>4356/055</v>
      </c>
      <c r="BJ498" t="str">
        <f>IF(ISERROR(VLOOKUP($B498,'РЕОРГ 01.05.2010'!A:B,2,FALSE)),"",VLOOKUP($B498,'РЕОРГ 01.05.2010'!A:B,2,FALSE))</f>
        <v/>
      </c>
      <c r="BK498" s="12" t="str">
        <f t="shared" si="262"/>
        <v>Доп.офис №4356/055</v>
      </c>
      <c r="BL498" t="e">
        <f>LEFT(#REF!,2)</f>
        <v>#REF!</v>
      </c>
      <c r="BM498" s="12" t="str">
        <f t="shared" si="268"/>
        <v>4356/055</v>
      </c>
      <c r="BO498" t="str">
        <f>IF(ISERROR(VLOOKUP($B498,'РЕОРГ 01.08.2010'!A:B,2,FALSE)),"",VLOOKUP($B498,'РЕОРГ 01.08.2010'!A:B,2,FALSE))</f>
        <v/>
      </c>
      <c r="BP498" s="12" t="str">
        <f t="shared" si="263"/>
        <v>Доп.офис №4356/055</v>
      </c>
      <c r="BQ498" t="e">
        <f>LEFT(#REF!,2)</f>
        <v>#REF!</v>
      </c>
      <c r="BR498" s="12" t="str">
        <f t="shared" si="269"/>
        <v>4356/055</v>
      </c>
    </row>
    <row r="499" spans="1:70" ht="12.75" customHeight="1">
      <c r="A499" t="str">
        <f t="shared" si="264"/>
        <v>4356/060</v>
      </c>
      <c r="B499" s="133">
        <v>576</v>
      </c>
      <c r="C499" s="1" t="s">
        <v>4642</v>
      </c>
      <c r="D499" s="32" t="s">
        <v>1931</v>
      </c>
      <c r="E499" s="1" t="s">
        <v>4643</v>
      </c>
      <c r="F499" s="1" t="s">
        <v>4493</v>
      </c>
      <c r="G499" s="1" t="s">
        <v>4644</v>
      </c>
      <c r="H499" s="1" t="s">
        <v>4645</v>
      </c>
      <c r="I499" s="1" t="s">
        <v>4646</v>
      </c>
      <c r="J499" s="1"/>
      <c r="K499" s="1">
        <v>1</v>
      </c>
      <c r="L499" s="32" t="s">
        <v>4051</v>
      </c>
      <c r="M499" s="8" t="s">
        <v>11771</v>
      </c>
      <c r="N499" s="2" t="s">
        <v>11845</v>
      </c>
      <c r="O499" s="173"/>
      <c r="P499" s="168">
        <f t="shared" si="293"/>
        <v>496</v>
      </c>
      <c r="Q499" s="138">
        <f t="shared" si="287"/>
        <v>25</v>
      </c>
      <c r="R499" s="138">
        <f t="shared" si="288"/>
        <v>50</v>
      </c>
      <c r="S499" s="138">
        <f t="shared" si="289"/>
        <v>75</v>
      </c>
      <c r="T499" s="138">
        <f t="shared" si="290"/>
        <v>100</v>
      </c>
      <c r="U499" s="138" t="e">
        <f t="shared" si="291"/>
        <v>#VALUE!</v>
      </c>
      <c r="V499" s="138" t="e">
        <f t="shared" si="292"/>
        <v>#VALUE!</v>
      </c>
      <c r="W499" s="158" t="str">
        <f t="shared" si="270"/>
        <v>08:00 16:00(13:00 14:00)</v>
      </c>
      <c r="X499" s="159">
        <f>HLOOKUP(SEARCH("2",$M499)-1,$Q$3:$V499,$P499+1,FALSE)</f>
        <v>25</v>
      </c>
      <c r="Y499" s="160" t="str">
        <f t="shared" si="271"/>
        <v>08:00 16:00(13:00 14:00)|08:00 16:00(13:00 14:00)|08:00 16:00(13:00 14:00)|08:00 16:00(13:00 14:00)</v>
      </c>
      <c r="Z499" s="161" t="str">
        <f t="shared" si="272"/>
        <v>08:00 16:00(13:00 14:00)</v>
      </c>
      <c r="AA499" s="158" t="str">
        <f t="shared" si="273"/>
        <v>08:00 16:00(13:00 14:00)</v>
      </c>
      <c r="AB499" s="159">
        <f>HLOOKUP(SEARCH("3",$M499)-1,$Q$3:$V499,$P499+1,FALSE)</f>
        <v>50</v>
      </c>
      <c r="AC499" s="160" t="str">
        <f t="shared" si="274"/>
        <v>08:00 16:00(13:00 14:00)|08:00 16:00(13:00 14:00)|08:00 16:00(13:00 14:00)</v>
      </c>
      <c r="AD499" s="161" t="str">
        <f t="shared" si="275"/>
        <v>08:00 16:00(13:00 14:00)</v>
      </c>
      <c r="AE499" s="158" t="str">
        <f t="shared" si="276"/>
        <v>08:00 16:00(13:00 14:00)</v>
      </c>
      <c r="AF499" s="159">
        <f>HLOOKUP(SEARCH("4",$M499)-1,$Q$3:$V499,$P499+1,FALSE)</f>
        <v>75</v>
      </c>
      <c r="AG499" s="161" t="str">
        <f t="shared" si="277"/>
        <v>08:00 16:00(13:00 14:00)|08:00 16:00(13:00 14:00)</v>
      </c>
      <c r="AH499" s="161" t="str">
        <f t="shared" si="278"/>
        <v>08:00 16:00(13:00 14:00)</v>
      </c>
      <c r="AI499" s="158" t="str">
        <f t="shared" si="279"/>
        <v>08:00 16:00(13:00 14:00)</v>
      </c>
      <c r="AJ499" s="159">
        <f>HLOOKUP(SEARCH("5",$M499)-1,$Q$3:$V499,$P499+1,FALSE)</f>
        <v>100</v>
      </c>
      <c r="AK499" s="161" t="str">
        <f t="shared" si="280"/>
        <v>08:00 16:00(13:00 14:00)</v>
      </c>
      <c r="AL499" s="161" t="e">
        <f t="shared" si="281"/>
        <v>#VALUE!</v>
      </c>
      <c r="AM499" s="158" t="str">
        <f t="shared" si="282"/>
        <v>08:00 16:00(13:00 14:00)</v>
      </c>
      <c r="AN499" s="159" t="e">
        <f>HLOOKUP(SEARCH("6",$M499)-1,$Q$3:$V499,$P499+1,FALSE)</f>
        <v>#VALUE!</v>
      </c>
      <c r="AO499" s="161" t="e">
        <f t="shared" si="283"/>
        <v>#VALUE!</v>
      </c>
      <c r="AP499" s="161" t="e">
        <f t="shared" si="284"/>
        <v>#VALUE!</v>
      </c>
      <c r="AQ499" s="162" t="str">
        <f t="shared" si="285"/>
        <v>выходной</v>
      </c>
      <c r="AR499" s="163" t="e">
        <f>HLOOKUP(SEARCH("7",$M499)-1,$Q$3:$V499,$P499+1,FALSE)</f>
        <v>#VALUE!</v>
      </c>
      <c r="AS499" s="164" t="str">
        <f t="shared" si="286"/>
        <v>выходной</v>
      </c>
      <c r="AT499" s="142"/>
      <c r="AU499" s="11" t="str">
        <f>IF(ISERROR(VLOOKUP(B499,'РЕОРГ 2008'!$A:$B,2,FALSE)),"",VLOOKUP(B499,'РЕОРГ 2008'!$A:$B,2,FALSE))</f>
        <v/>
      </c>
      <c r="AV499" s="12" t="str">
        <f t="shared" si="259"/>
        <v>Опер.касса №4356/060</v>
      </c>
      <c r="AW499" s="31" t="e">
        <f>LEFT(#REF!,2)</f>
        <v>#REF!</v>
      </c>
      <c r="AX499" s="12" t="str">
        <f t="shared" si="265"/>
        <v>4356/060</v>
      </c>
      <c r="AZ499" t="str">
        <f>IF(ISERROR(VLOOKUP(B499,'РЕОРГ 01.08.2009'!$A:$B,2,FALSE)),"",VLOOKUP(B499,'РЕОРГ 01.08.2009'!$A:$B,2,FALSE))</f>
        <v/>
      </c>
      <c r="BA499" s="12" t="str">
        <f t="shared" si="260"/>
        <v>Опер.касса №4356/060</v>
      </c>
      <c r="BB499" t="e">
        <f>LEFT(#REF!,2)</f>
        <v>#REF!</v>
      </c>
      <c r="BC499" s="12" t="str">
        <f t="shared" si="266"/>
        <v>4356/060</v>
      </c>
      <c r="BE499" t="str">
        <f>IF(ISERROR(VLOOKUP(B499,'РЕОРГ 01.10.2009'!A:C,3,FALSE)),"",VLOOKUP(B499,'РЕОРГ 01.10.2009'!A:C,3,FALSE))</f>
        <v/>
      </c>
      <c r="BF499" s="12" t="str">
        <f t="shared" si="261"/>
        <v>Опер.касса №4356/060</v>
      </c>
      <c r="BG499" t="e">
        <f>LEFT(#REF!,2)</f>
        <v>#REF!</v>
      </c>
      <c r="BH499" s="12" t="str">
        <f t="shared" si="267"/>
        <v>4356/060</v>
      </c>
      <c r="BJ499" t="str">
        <f>IF(ISERROR(VLOOKUP($B499,'РЕОРГ 01.05.2010'!A:B,2,FALSE)),"",VLOOKUP($B499,'РЕОРГ 01.05.2010'!A:B,2,FALSE))</f>
        <v/>
      </c>
      <c r="BK499" s="12" t="str">
        <f t="shared" si="262"/>
        <v>Опер.касса №4356/060</v>
      </c>
      <c r="BL499" t="e">
        <f>LEFT(#REF!,2)</f>
        <v>#REF!</v>
      </c>
      <c r="BM499" s="12" t="str">
        <f t="shared" si="268"/>
        <v>4356/060</v>
      </c>
      <c r="BO499" t="str">
        <f>IF(ISERROR(VLOOKUP($B499,'РЕОРГ 01.08.2010'!A:B,2,FALSE)),"",VLOOKUP($B499,'РЕОРГ 01.08.2010'!A:B,2,FALSE))</f>
        <v/>
      </c>
      <c r="BP499" s="12" t="str">
        <f t="shared" si="263"/>
        <v>Опер.касса №4356/060</v>
      </c>
      <c r="BQ499" t="e">
        <f>LEFT(#REF!,2)</f>
        <v>#REF!</v>
      </c>
      <c r="BR499" s="12" t="str">
        <f t="shared" si="269"/>
        <v>4356/060</v>
      </c>
    </row>
    <row r="500" spans="1:70" ht="12.75" customHeight="1">
      <c r="A500" t="str">
        <f t="shared" si="264"/>
        <v>4356/061</v>
      </c>
      <c r="B500" s="133">
        <v>577</v>
      </c>
      <c r="C500" s="1" t="s">
        <v>4647</v>
      </c>
      <c r="D500" s="32" t="s">
        <v>7017</v>
      </c>
      <c r="E500" s="1" t="s">
        <v>4648</v>
      </c>
      <c r="F500" s="1" t="s">
        <v>4493</v>
      </c>
      <c r="G500" s="1" t="s">
        <v>4649</v>
      </c>
      <c r="H500" s="1" t="s">
        <v>4650</v>
      </c>
      <c r="I500" s="1" t="s">
        <v>6244</v>
      </c>
      <c r="J500" s="1"/>
      <c r="K500" s="1">
        <v>16.75</v>
      </c>
      <c r="L500" s="32" t="s">
        <v>4052</v>
      </c>
      <c r="M500" s="8" t="s">
        <v>11771</v>
      </c>
      <c r="N500" s="2" t="s">
        <v>12112</v>
      </c>
      <c r="O500" s="173"/>
      <c r="P500" s="168">
        <f t="shared" si="293"/>
        <v>497</v>
      </c>
      <c r="Q500" s="138">
        <f t="shared" si="287"/>
        <v>12</v>
      </c>
      <c r="R500" s="138">
        <f t="shared" si="288"/>
        <v>24</v>
      </c>
      <c r="S500" s="138">
        <f t="shared" si="289"/>
        <v>36</v>
      </c>
      <c r="T500" s="138">
        <f t="shared" si="290"/>
        <v>48</v>
      </c>
      <c r="U500" s="138" t="e">
        <f t="shared" si="291"/>
        <v>#VALUE!</v>
      </c>
      <c r="V500" s="138" t="e">
        <f t="shared" si="292"/>
        <v>#VALUE!</v>
      </c>
      <c r="W500" s="158" t="str">
        <f t="shared" si="270"/>
        <v>08:00 17:00</v>
      </c>
      <c r="X500" s="159">
        <f>HLOOKUP(SEARCH("2",$M500)-1,$Q$3:$V500,$P500+1,FALSE)</f>
        <v>12</v>
      </c>
      <c r="Y500" s="160" t="str">
        <f t="shared" si="271"/>
        <v>08:00 17:00|08:00 17:00|08:00 17:00|08:00 17:00</v>
      </c>
      <c r="Z500" s="161" t="str">
        <f t="shared" si="272"/>
        <v>08:00 17:00</v>
      </c>
      <c r="AA500" s="158" t="str">
        <f t="shared" si="273"/>
        <v>08:00 17:00</v>
      </c>
      <c r="AB500" s="159">
        <f>HLOOKUP(SEARCH("3",$M500)-1,$Q$3:$V500,$P500+1,FALSE)</f>
        <v>24</v>
      </c>
      <c r="AC500" s="160" t="str">
        <f t="shared" si="274"/>
        <v>08:00 17:00|08:00 17:00|08:00 17:00</v>
      </c>
      <c r="AD500" s="161" t="str">
        <f t="shared" si="275"/>
        <v>08:00 17:00</v>
      </c>
      <c r="AE500" s="158" t="str">
        <f t="shared" si="276"/>
        <v>08:00 17:00</v>
      </c>
      <c r="AF500" s="159">
        <f>HLOOKUP(SEARCH("4",$M500)-1,$Q$3:$V500,$P500+1,FALSE)</f>
        <v>36</v>
      </c>
      <c r="AG500" s="161" t="str">
        <f t="shared" si="277"/>
        <v>08:00 17:00|08:00 17:00</v>
      </c>
      <c r="AH500" s="161" t="str">
        <f t="shared" si="278"/>
        <v>08:00 17:00</v>
      </c>
      <c r="AI500" s="158" t="str">
        <f t="shared" si="279"/>
        <v>08:00 17:00</v>
      </c>
      <c r="AJ500" s="159">
        <f>HLOOKUP(SEARCH("5",$M500)-1,$Q$3:$V500,$P500+1,FALSE)</f>
        <v>48</v>
      </c>
      <c r="AK500" s="161" t="str">
        <f t="shared" si="280"/>
        <v>08:00 17:00</v>
      </c>
      <c r="AL500" s="161" t="e">
        <f t="shared" si="281"/>
        <v>#VALUE!</v>
      </c>
      <c r="AM500" s="158" t="str">
        <f t="shared" si="282"/>
        <v>08:00 17:00</v>
      </c>
      <c r="AN500" s="159" t="e">
        <f>HLOOKUP(SEARCH("6",$M500)-1,$Q$3:$V500,$P500+1,FALSE)</f>
        <v>#VALUE!</v>
      </c>
      <c r="AO500" s="161" t="e">
        <f t="shared" si="283"/>
        <v>#VALUE!</v>
      </c>
      <c r="AP500" s="161" t="e">
        <f t="shared" si="284"/>
        <v>#VALUE!</v>
      </c>
      <c r="AQ500" s="162" t="str">
        <f t="shared" si="285"/>
        <v>выходной</v>
      </c>
      <c r="AR500" s="163" t="e">
        <f>HLOOKUP(SEARCH("7",$M500)-1,$Q$3:$V500,$P500+1,FALSE)</f>
        <v>#VALUE!</v>
      </c>
      <c r="AS500" s="164" t="str">
        <f t="shared" si="286"/>
        <v>выходной</v>
      </c>
      <c r="AT500" s="142"/>
      <c r="AU500" s="11" t="str">
        <f>IF(ISERROR(VLOOKUP(B500,'РЕОРГ 2008'!$A:$B,2,FALSE)),"",VLOOKUP(B500,'РЕОРГ 2008'!$A:$B,2,FALSE))</f>
        <v/>
      </c>
      <c r="AV500" s="12" t="str">
        <f t="shared" si="259"/>
        <v>Доп.офис №4356/061</v>
      </c>
      <c r="AW500" s="31" t="e">
        <f>LEFT(#REF!,2)</f>
        <v>#REF!</v>
      </c>
      <c r="AX500" s="12" t="str">
        <f t="shared" si="265"/>
        <v>4356/061</v>
      </c>
      <c r="AZ500" t="str">
        <f>IF(ISERROR(VLOOKUP(B500,'РЕОРГ 01.08.2009'!$A:$B,2,FALSE)),"",VLOOKUP(B500,'РЕОРГ 01.08.2009'!$A:$B,2,FALSE))</f>
        <v/>
      </c>
      <c r="BA500" s="12" t="str">
        <f t="shared" si="260"/>
        <v>Доп.офис №4356/061</v>
      </c>
      <c r="BB500" t="e">
        <f>LEFT(#REF!,2)</f>
        <v>#REF!</v>
      </c>
      <c r="BC500" s="12" t="str">
        <f t="shared" si="266"/>
        <v>4356/061</v>
      </c>
      <c r="BE500" t="str">
        <f>IF(ISERROR(VLOOKUP(B500,'РЕОРГ 01.10.2009'!A:C,3,FALSE)),"",VLOOKUP(B500,'РЕОРГ 01.10.2009'!A:C,3,FALSE))</f>
        <v/>
      </c>
      <c r="BF500" s="12" t="str">
        <f t="shared" si="261"/>
        <v>Доп.офис №4356/061</v>
      </c>
      <c r="BG500" t="e">
        <f>LEFT(#REF!,2)</f>
        <v>#REF!</v>
      </c>
      <c r="BH500" s="12" t="str">
        <f t="shared" si="267"/>
        <v>4356/061</v>
      </c>
      <c r="BJ500" t="str">
        <f>IF(ISERROR(VLOOKUP($B500,'РЕОРГ 01.05.2010'!A:B,2,FALSE)),"",VLOOKUP($B500,'РЕОРГ 01.05.2010'!A:B,2,FALSE))</f>
        <v/>
      </c>
      <c r="BK500" s="12" t="str">
        <f t="shared" si="262"/>
        <v>Доп.офис №4356/061</v>
      </c>
      <c r="BL500" t="e">
        <f>LEFT(#REF!,2)</f>
        <v>#REF!</v>
      </c>
      <c r="BM500" s="12" t="str">
        <f t="shared" si="268"/>
        <v>4356/061</v>
      </c>
      <c r="BO500" t="str">
        <f>IF(ISERROR(VLOOKUP($B500,'РЕОРГ 01.08.2010'!A:B,2,FALSE)),"",VLOOKUP($B500,'РЕОРГ 01.08.2010'!A:B,2,FALSE))</f>
        <v/>
      </c>
      <c r="BP500" s="12" t="str">
        <f t="shared" si="263"/>
        <v>Доп.офис №4356/061</v>
      </c>
      <c r="BQ500" t="e">
        <f>LEFT(#REF!,2)</f>
        <v>#REF!</v>
      </c>
      <c r="BR500" s="12" t="str">
        <f t="shared" si="269"/>
        <v>4356/061</v>
      </c>
    </row>
    <row r="501" spans="1:70" ht="12.75" customHeight="1">
      <c r="A501" t="str">
        <f t="shared" si="264"/>
        <v>4356/062</v>
      </c>
      <c r="B501" s="133">
        <v>578</v>
      </c>
      <c r="C501" s="1" t="s">
        <v>4651</v>
      </c>
      <c r="D501" s="32" t="s">
        <v>1931</v>
      </c>
      <c r="E501" s="1" t="s">
        <v>4652</v>
      </c>
      <c r="F501" s="1" t="s">
        <v>4493</v>
      </c>
      <c r="G501" s="1" t="s">
        <v>4653</v>
      </c>
      <c r="H501" s="1" t="s">
        <v>4654</v>
      </c>
      <c r="I501" s="1" t="s">
        <v>4655</v>
      </c>
      <c r="J501" s="1"/>
      <c r="K501" s="1">
        <v>0.6</v>
      </c>
      <c r="L501" s="32" t="s">
        <v>4049</v>
      </c>
      <c r="M501" s="8" t="s">
        <v>11863</v>
      </c>
      <c r="N501" s="2" t="s">
        <v>12120</v>
      </c>
      <c r="O501" s="173"/>
      <c r="P501" s="168">
        <f t="shared" si="293"/>
        <v>498</v>
      </c>
      <c r="Q501" s="138">
        <f t="shared" si="287"/>
        <v>25</v>
      </c>
      <c r="R501" s="138">
        <f t="shared" si="288"/>
        <v>50</v>
      </c>
      <c r="S501" s="138" t="e">
        <f t="shared" si="289"/>
        <v>#VALUE!</v>
      </c>
      <c r="T501" s="138" t="e">
        <f t="shared" si="290"/>
        <v>#VALUE!</v>
      </c>
      <c r="U501" s="138" t="e">
        <f t="shared" si="291"/>
        <v>#VALUE!</v>
      </c>
      <c r="V501" s="138" t="e">
        <f t="shared" si="292"/>
        <v>#VALUE!</v>
      </c>
      <c r="W501" s="158" t="str">
        <f t="shared" si="270"/>
        <v>выходной</v>
      </c>
      <c r="X501" s="159" t="e">
        <f>HLOOKUP(SEARCH("2",$M501)-1,$Q$3:$V501,$P501+1,FALSE)</f>
        <v>#N/A</v>
      </c>
      <c r="Y501" s="160" t="str">
        <f t="shared" si="271"/>
        <v>08:00 16:30(13:00 14:00)</v>
      </c>
      <c r="Z501" s="161" t="e">
        <f t="shared" si="272"/>
        <v>#VALUE!</v>
      </c>
      <c r="AA501" s="158" t="str">
        <f t="shared" si="273"/>
        <v>08:00 16:30(13:00 14:00)</v>
      </c>
      <c r="AB501" s="159">
        <f>HLOOKUP(SEARCH("3",$M501)-1,$Q$3:$V501,$P501+1,FALSE)</f>
        <v>25</v>
      </c>
      <c r="AC501" s="160" t="str">
        <f t="shared" si="274"/>
        <v>08:00 16:30(13:00 14:00)|08:00 16:30(13:00 14:00)</v>
      </c>
      <c r="AD501" s="161" t="str">
        <f t="shared" si="275"/>
        <v>08:00 16:30(13:00 14:00)</v>
      </c>
      <c r="AE501" s="158" t="str">
        <f t="shared" si="276"/>
        <v>08:00 16:30(13:00 14:00)</v>
      </c>
      <c r="AF501" s="159" t="e">
        <f>HLOOKUP(SEARCH("4",$M501)-1,$Q$3:$V501,$P501+1,FALSE)</f>
        <v>#VALUE!</v>
      </c>
      <c r="AG501" s="161" t="e">
        <f t="shared" si="277"/>
        <v>#VALUE!</v>
      </c>
      <c r="AH501" s="161" t="e">
        <f t="shared" si="278"/>
        <v>#VALUE!</v>
      </c>
      <c r="AI501" s="158" t="str">
        <f t="shared" si="279"/>
        <v>выходной</v>
      </c>
      <c r="AJ501" s="159">
        <f>HLOOKUP(SEARCH("5",$M501)-1,$Q$3:$V501,$P501+1,FALSE)</f>
        <v>50</v>
      </c>
      <c r="AK501" s="161" t="str">
        <f t="shared" si="280"/>
        <v>08:00 16:30(13:00 14:00)</v>
      </c>
      <c r="AL501" s="161" t="e">
        <f t="shared" si="281"/>
        <v>#VALUE!</v>
      </c>
      <c r="AM501" s="158" t="str">
        <f t="shared" si="282"/>
        <v>08:00 16:30(13:00 14:00)</v>
      </c>
      <c r="AN501" s="159" t="e">
        <f>HLOOKUP(SEARCH("6",$M501)-1,$Q$3:$V501,$P501+1,FALSE)</f>
        <v>#VALUE!</v>
      </c>
      <c r="AO501" s="161" t="e">
        <f t="shared" si="283"/>
        <v>#VALUE!</v>
      </c>
      <c r="AP501" s="161" t="e">
        <f t="shared" si="284"/>
        <v>#VALUE!</v>
      </c>
      <c r="AQ501" s="162" t="str">
        <f t="shared" si="285"/>
        <v>выходной</v>
      </c>
      <c r="AR501" s="163" t="e">
        <f>HLOOKUP(SEARCH("7",$M501)-1,$Q$3:$V501,$P501+1,FALSE)</f>
        <v>#VALUE!</v>
      </c>
      <c r="AS501" s="164" t="str">
        <f t="shared" si="286"/>
        <v>выходной</v>
      </c>
      <c r="AT501" s="142"/>
      <c r="AU501" s="11" t="str">
        <f>IF(ISERROR(VLOOKUP(B501,'РЕОРГ 2008'!$A:$B,2,FALSE)),"",VLOOKUP(B501,'РЕОРГ 2008'!$A:$B,2,FALSE))</f>
        <v/>
      </c>
      <c r="AV501" s="12" t="str">
        <f t="shared" si="259"/>
        <v>Опер.касса №4356/062</v>
      </c>
      <c r="AW501" s="31" t="e">
        <f>LEFT(#REF!,2)</f>
        <v>#REF!</v>
      </c>
      <c r="AX501" s="12" t="str">
        <f t="shared" si="265"/>
        <v>4356/062</v>
      </c>
      <c r="AZ501" t="str">
        <f>IF(ISERROR(VLOOKUP(B501,'РЕОРГ 01.08.2009'!$A:$B,2,FALSE)),"",VLOOKUP(B501,'РЕОРГ 01.08.2009'!$A:$B,2,FALSE))</f>
        <v/>
      </c>
      <c r="BA501" s="12" t="str">
        <f t="shared" si="260"/>
        <v>Опер.касса №4356/062</v>
      </c>
      <c r="BB501" t="e">
        <f>LEFT(#REF!,2)</f>
        <v>#REF!</v>
      </c>
      <c r="BC501" s="12" t="str">
        <f t="shared" si="266"/>
        <v>4356/062</v>
      </c>
      <c r="BE501" t="str">
        <f>IF(ISERROR(VLOOKUP(B501,'РЕОРГ 01.10.2009'!A:C,3,FALSE)),"",VLOOKUP(B501,'РЕОРГ 01.10.2009'!A:C,3,FALSE))</f>
        <v/>
      </c>
      <c r="BF501" s="12" t="str">
        <f t="shared" si="261"/>
        <v>Опер.касса №4356/062</v>
      </c>
      <c r="BG501" t="e">
        <f>LEFT(#REF!,2)</f>
        <v>#REF!</v>
      </c>
      <c r="BH501" s="12" t="str">
        <f t="shared" si="267"/>
        <v>4356/062</v>
      </c>
      <c r="BJ501" t="str">
        <f>IF(ISERROR(VLOOKUP($B501,'РЕОРГ 01.05.2010'!A:B,2,FALSE)),"",VLOOKUP($B501,'РЕОРГ 01.05.2010'!A:B,2,FALSE))</f>
        <v/>
      </c>
      <c r="BK501" s="12" t="str">
        <f t="shared" si="262"/>
        <v>Опер.касса №4356/062</v>
      </c>
      <c r="BL501" t="e">
        <f>LEFT(#REF!,2)</f>
        <v>#REF!</v>
      </c>
      <c r="BM501" s="12" t="str">
        <f t="shared" si="268"/>
        <v>4356/062</v>
      </c>
      <c r="BO501" t="str">
        <f>IF(ISERROR(VLOOKUP($B501,'РЕОРГ 01.08.2010'!A:B,2,FALSE)),"",VLOOKUP($B501,'РЕОРГ 01.08.2010'!A:B,2,FALSE))</f>
        <v/>
      </c>
      <c r="BP501" s="12" t="str">
        <f t="shared" si="263"/>
        <v>Опер.касса №4356/062</v>
      </c>
      <c r="BQ501" t="e">
        <f>LEFT(#REF!,2)</f>
        <v>#REF!</v>
      </c>
      <c r="BR501" s="12" t="str">
        <f t="shared" si="269"/>
        <v>4356/062</v>
      </c>
    </row>
    <row r="502" spans="1:70" ht="12.75" customHeight="1">
      <c r="A502" t="str">
        <f t="shared" si="264"/>
        <v>4356/063</v>
      </c>
      <c r="B502" s="133">
        <v>579</v>
      </c>
      <c r="C502" s="1" t="s">
        <v>4656</v>
      </c>
      <c r="D502" s="32" t="s">
        <v>1931</v>
      </c>
      <c r="E502" s="1" t="s">
        <v>4657</v>
      </c>
      <c r="F502" s="1" t="s">
        <v>4493</v>
      </c>
      <c r="G502" s="1" t="s">
        <v>4658</v>
      </c>
      <c r="H502" s="1" t="s">
        <v>4659</v>
      </c>
      <c r="I502" s="1" t="s">
        <v>6244</v>
      </c>
      <c r="J502" s="1"/>
      <c r="K502" s="1">
        <v>0.4</v>
      </c>
      <c r="L502" s="32" t="s">
        <v>4049</v>
      </c>
      <c r="M502" s="8" t="s">
        <v>11985</v>
      </c>
      <c r="N502" s="2" t="s">
        <v>12121</v>
      </c>
      <c r="O502" s="173"/>
      <c r="P502" s="168">
        <f t="shared" si="293"/>
        <v>499</v>
      </c>
      <c r="Q502" s="138" t="e">
        <f t="shared" si="287"/>
        <v>#VALUE!</v>
      </c>
      <c r="R502" s="138" t="e">
        <f t="shared" si="288"/>
        <v>#VALUE!</v>
      </c>
      <c r="S502" s="138" t="e">
        <f t="shared" si="289"/>
        <v>#VALUE!</v>
      </c>
      <c r="T502" s="138" t="e">
        <f t="shared" si="290"/>
        <v>#VALUE!</v>
      </c>
      <c r="U502" s="138" t="e">
        <f t="shared" si="291"/>
        <v>#VALUE!</v>
      </c>
      <c r="V502" s="138" t="e">
        <f t="shared" si="292"/>
        <v>#VALUE!</v>
      </c>
      <c r="W502" s="158" t="str">
        <f t="shared" si="270"/>
        <v>выходной</v>
      </c>
      <c r="X502" s="159" t="e">
        <f>HLOOKUP(SEARCH("2",$M502)-1,$Q$3:$V502,$P502+1,FALSE)</f>
        <v>#VALUE!</v>
      </c>
      <c r="Y502" s="160" t="e">
        <f t="shared" si="271"/>
        <v>#VALUE!</v>
      </c>
      <c r="Z502" s="161" t="e">
        <f t="shared" si="272"/>
        <v>#VALUE!</v>
      </c>
      <c r="AA502" s="158" t="str">
        <f t="shared" si="273"/>
        <v>выходной</v>
      </c>
      <c r="AB502" s="159" t="e">
        <f>HLOOKUP(SEARCH("3",$M502)-1,$Q$3:$V502,$P502+1,FALSE)</f>
        <v>#VALUE!</v>
      </c>
      <c r="AC502" s="160" t="e">
        <f t="shared" si="274"/>
        <v>#VALUE!</v>
      </c>
      <c r="AD502" s="161" t="e">
        <f t="shared" si="275"/>
        <v>#VALUE!</v>
      </c>
      <c r="AE502" s="158" t="str">
        <f t="shared" si="276"/>
        <v>выходной</v>
      </c>
      <c r="AF502" s="159" t="e">
        <f>HLOOKUP(SEARCH("4",$M502)-1,$Q$3:$V502,$P502+1,FALSE)</f>
        <v>#VALUE!</v>
      </c>
      <c r="AG502" s="161" t="e">
        <f t="shared" si="277"/>
        <v>#VALUE!</v>
      </c>
      <c r="AH502" s="161" t="e">
        <f t="shared" si="278"/>
        <v>#VALUE!</v>
      </c>
      <c r="AI502" s="158" t="str">
        <f t="shared" si="279"/>
        <v>выходной</v>
      </c>
      <c r="AJ502" s="159" t="e">
        <f>HLOOKUP(SEARCH("5",$M502)-1,$Q$3:$V502,$P502+1,FALSE)</f>
        <v>#N/A</v>
      </c>
      <c r="AK502" s="161" t="str">
        <f t="shared" si="280"/>
        <v>08:00 16:30(12:00 13:00)</v>
      </c>
      <c r="AL502" s="161" t="e">
        <f t="shared" si="281"/>
        <v>#VALUE!</v>
      </c>
      <c r="AM502" s="158" t="str">
        <f t="shared" si="282"/>
        <v>08:00 16:30(12:00 13:00)</v>
      </c>
      <c r="AN502" s="159" t="e">
        <f>HLOOKUP(SEARCH("6",$M502)-1,$Q$3:$V502,$P502+1,FALSE)</f>
        <v>#VALUE!</v>
      </c>
      <c r="AO502" s="161" t="e">
        <f t="shared" si="283"/>
        <v>#VALUE!</v>
      </c>
      <c r="AP502" s="161" t="e">
        <f t="shared" si="284"/>
        <v>#VALUE!</v>
      </c>
      <c r="AQ502" s="162" t="str">
        <f t="shared" si="285"/>
        <v>выходной</v>
      </c>
      <c r="AR502" s="163" t="e">
        <f>HLOOKUP(SEARCH("7",$M502)-1,$Q$3:$V502,$P502+1,FALSE)</f>
        <v>#VALUE!</v>
      </c>
      <c r="AS502" s="164" t="str">
        <f t="shared" si="286"/>
        <v>выходной</v>
      </c>
      <c r="AT502" s="142"/>
      <c r="AU502" s="11" t="str">
        <f>IF(ISERROR(VLOOKUP(B502,'РЕОРГ 2008'!$A:$B,2,FALSE)),"",VLOOKUP(B502,'РЕОРГ 2008'!$A:$B,2,FALSE))</f>
        <v/>
      </c>
      <c r="AV502" s="12" t="str">
        <f t="shared" si="259"/>
        <v>Опер.касса №4356/063</v>
      </c>
      <c r="AW502" s="31" t="e">
        <f>LEFT(#REF!,2)</f>
        <v>#REF!</v>
      </c>
      <c r="AX502" s="12" t="str">
        <f t="shared" si="265"/>
        <v>4356/063</v>
      </c>
      <c r="AZ502" t="str">
        <f>IF(ISERROR(VLOOKUP(B502,'РЕОРГ 01.08.2009'!$A:$B,2,FALSE)),"",VLOOKUP(B502,'РЕОРГ 01.08.2009'!$A:$B,2,FALSE))</f>
        <v/>
      </c>
      <c r="BA502" s="12" t="str">
        <f t="shared" si="260"/>
        <v>Опер.касса №4356/063</v>
      </c>
      <c r="BB502" t="e">
        <f>LEFT(#REF!,2)</f>
        <v>#REF!</v>
      </c>
      <c r="BC502" s="12" t="str">
        <f t="shared" si="266"/>
        <v>4356/063</v>
      </c>
      <c r="BE502" t="str">
        <f>IF(ISERROR(VLOOKUP(B502,'РЕОРГ 01.10.2009'!A:C,3,FALSE)),"",VLOOKUP(B502,'РЕОРГ 01.10.2009'!A:C,3,FALSE))</f>
        <v/>
      </c>
      <c r="BF502" s="12" t="str">
        <f t="shared" si="261"/>
        <v>Опер.касса №4356/063</v>
      </c>
      <c r="BG502" t="e">
        <f>LEFT(#REF!,2)</f>
        <v>#REF!</v>
      </c>
      <c r="BH502" s="12" t="str">
        <f t="shared" si="267"/>
        <v>4356/063</v>
      </c>
      <c r="BJ502" t="str">
        <f>IF(ISERROR(VLOOKUP($B502,'РЕОРГ 01.05.2010'!A:B,2,FALSE)),"",VLOOKUP($B502,'РЕОРГ 01.05.2010'!A:B,2,FALSE))</f>
        <v/>
      </c>
      <c r="BK502" s="12" t="str">
        <f t="shared" si="262"/>
        <v>Опер.касса №4356/063</v>
      </c>
      <c r="BL502" t="e">
        <f>LEFT(#REF!,2)</f>
        <v>#REF!</v>
      </c>
      <c r="BM502" s="12" t="str">
        <f t="shared" si="268"/>
        <v>4356/063</v>
      </c>
      <c r="BO502" t="str">
        <f>IF(ISERROR(VLOOKUP($B502,'РЕОРГ 01.08.2010'!A:B,2,FALSE)),"",VLOOKUP($B502,'РЕОРГ 01.08.2010'!A:B,2,FALSE))</f>
        <v/>
      </c>
      <c r="BP502" s="12" t="str">
        <f t="shared" si="263"/>
        <v>Опер.касса №4356/063</v>
      </c>
      <c r="BQ502" t="e">
        <f>LEFT(#REF!,2)</f>
        <v>#REF!</v>
      </c>
      <c r="BR502" s="12" t="str">
        <f t="shared" si="269"/>
        <v>4356/063</v>
      </c>
    </row>
    <row r="503" spans="1:70" ht="12.75" customHeight="1">
      <c r="A503" t="str">
        <f t="shared" si="264"/>
        <v>4356/066</v>
      </c>
      <c r="B503" s="133">
        <v>582</v>
      </c>
      <c r="C503" s="1" t="s">
        <v>4660</v>
      </c>
      <c r="D503" s="32" t="s">
        <v>1931</v>
      </c>
      <c r="E503" s="1" t="s">
        <v>4661</v>
      </c>
      <c r="F503" s="1" t="s">
        <v>4493</v>
      </c>
      <c r="G503" s="1" t="s">
        <v>4662</v>
      </c>
      <c r="H503" s="1" t="s">
        <v>4663</v>
      </c>
      <c r="I503" s="1" t="s">
        <v>7237</v>
      </c>
      <c r="J503" s="1"/>
      <c r="K503" s="1">
        <v>0.4</v>
      </c>
      <c r="L503" s="32" t="s">
        <v>4049</v>
      </c>
      <c r="M503" s="8" t="s">
        <v>11868</v>
      </c>
      <c r="N503" s="2" t="s">
        <v>12122</v>
      </c>
      <c r="O503" s="173"/>
      <c r="P503" s="168">
        <f t="shared" si="293"/>
        <v>500</v>
      </c>
      <c r="Q503" s="138">
        <f t="shared" si="287"/>
        <v>25</v>
      </c>
      <c r="R503" s="138" t="e">
        <f t="shared" si="288"/>
        <v>#VALUE!</v>
      </c>
      <c r="S503" s="138" t="e">
        <f t="shared" si="289"/>
        <v>#VALUE!</v>
      </c>
      <c r="T503" s="138" t="e">
        <f t="shared" si="290"/>
        <v>#VALUE!</v>
      </c>
      <c r="U503" s="138" t="e">
        <f t="shared" si="291"/>
        <v>#VALUE!</v>
      </c>
      <c r="V503" s="138" t="e">
        <f t="shared" si="292"/>
        <v>#VALUE!</v>
      </c>
      <c r="W503" s="158" t="str">
        <f t="shared" si="270"/>
        <v>выходной</v>
      </c>
      <c r="X503" s="159" t="e">
        <f>HLOOKUP(SEARCH("2",$M503)-1,$Q$3:$V503,$P503+1,FALSE)</f>
        <v>#N/A</v>
      </c>
      <c r="Y503" s="160" t="str">
        <f t="shared" si="271"/>
        <v>08:00 16:30(13:30 14:30)</v>
      </c>
      <c r="Z503" s="161" t="e">
        <f t="shared" si="272"/>
        <v>#VALUE!</v>
      </c>
      <c r="AA503" s="158" t="str">
        <f t="shared" si="273"/>
        <v>08:00 16:30(13:30 14:30)</v>
      </c>
      <c r="AB503" s="159" t="e">
        <f>HLOOKUP(SEARCH("3",$M503)-1,$Q$3:$V503,$P503+1,FALSE)</f>
        <v>#VALUE!</v>
      </c>
      <c r="AC503" s="160" t="e">
        <f t="shared" si="274"/>
        <v>#VALUE!</v>
      </c>
      <c r="AD503" s="161" t="e">
        <f t="shared" si="275"/>
        <v>#VALUE!</v>
      </c>
      <c r="AE503" s="158" t="str">
        <f t="shared" si="276"/>
        <v>выходной</v>
      </c>
      <c r="AF503" s="159">
        <f>HLOOKUP(SEARCH("4",$M503)-1,$Q$3:$V503,$P503+1,FALSE)</f>
        <v>25</v>
      </c>
      <c r="AG503" s="161" t="str">
        <f t="shared" si="277"/>
        <v>08:00 16:30(13:30 14:30)</v>
      </c>
      <c r="AH503" s="161" t="e">
        <f t="shared" si="278"/>
        <v>#VALUE!</v>
      </c>
      <c r="AI503" s="158" t="str">
        <f t="shared" si="279"/>
        <v>08:00 16:30(13:30 14:30)</v>
      </c>
      <c r="AJ503" s="159" t="e">
        <f>HLOOKUP(SEARCH("5",$M503)-1,$Q$3:$V503,$P503+1,FALSE)</f>
        <v>#VALUE!</v>
      </c>
      <c r="AK503" s="161" t="e">
        <f t="shared" si="280"/>
        <v>#VALUE!</v>
      </c>
      <c r="AL503" s="161" t="e">
        <f t="shared" si="281"/>
        <v>#VALUE!</v>
      </c>
      <c r="AM503" s="158" t="str">
        <f t="shared" si="282"/>
        <v>выходной</v>
      </c>
      <c r="AN503" s="159" t="e">
        <f>HLOOKUP(SEARCH("6",$M503)-1,$Q$3:$V503,$P503+1,FALSE)</f>
        <v>#VALUE!</v>
      </c>
      <c r="AO503" s="161" t="e">
        <f t="shared" si="283"/>
        <v>#VALUE!</v>
      </c>
      <c r="AP503" s="161" t="e">
        <f t="shared" si="284"/>
        <v>#VALUE!</v>
      </c>
      <c r="AQ503" s="162" t="str">
        <f t="shared" si="285"/>
        <v>выходной</v>
      </c>
      <c r="AR503" s="163" t="e">
        <f>HLOOKUP(SEARCH("7",$M503)-1,$Q$3:$V503,$P503+1,FALSE)</f>
        <v>#VALUE!</v>
      </c>
      <c r="AS503" s="164" t="str">
        <f t="shared" si="286"/>
        <v>выходной</v>
      </c>
      <c r="AT503" s="142"/>
      <c r="AU503" s="11" t="str">
        <f>IF(ISERROR(VLOOKUP(B503,'РЕОРГ 2008'!$A:$B,2,FALSE)),"",VLOOKUP(B503,'РЕОРГ 2008'!$A:$B,2,FALSE))</f>
        <v/>
      </c>
      <c r="AV503" s="12" t="str">
        <f t="shared" si="259"/>
        <v>Опер.касса №4356/066</v>
      </c>
      <c r="AW503" s="31" t="e">
        <f>LEFT(#REF!,2)</f>
        <v>#REF!</v>
      </c>
      <c r="AX503" s="12" t="str">
        <f t="shared" si="265"/>
        <v>4356/066</v>
      </c>
      <c r="AZ503" t="str">
        <f>IF(ISERROR(VLOOKUP(B503,'РЕОРГ 01.08.2009'!$A:$B,2,FALSE)),"",VLOOKUP(B503,'РЕОРГ 01.08.2009'!$A:$B,2,FALSE))</f>
        <v/>
      </c>
      <c r="BA503" s="12" t="str">
        <f t="shared" si="260"/>
        <v>Опер.касса №4356/066</v>
      </c>
      <c r="BB503" t="e">
        <f>LEFT(#REF!,2)</f>
        <v>#REF!</v>
      </c>
      <c r="BC503" s="12" t="str">
        <f t="shared" si="266"/>
        <v>4356/066</v>
      </c>
      <c r="BE503" t="str">
        <f>IF(ISERROR(VLOOKUP(B503,'РЕОРГ 01.10.2009'!A:C,3,FALSE)),"",VLOOKUP(B503,'РЕОРГ 01.10.2009'!A:C,3,FALSE))</f>
        <v/>
      </c>
      <c r="BF503" s="12" t="str">
        <f t="shared" si="261"/>
        <v>Опер.касса №4356/066</v>
      </c>
      <c r="BG503" t="e">
        <f>LEFT(#REF!,2)</f>
        <v>#REF!</v>
      </c>
      <c r="BH503" s="12" t="str">
        <f t="shared" si="267"/>
        <v>4356/066</v>
      </c>
      <c r="BJ503" t="str">
        <f>IF(ISERROR(VLOOKUP($B503,'РЕОРГ 01.05.2010'!A:B,2,FALSE)),"",VLOOKUP($B503,'РЕОРГ 01.05.2010'!A:B,2,FALSE))</f>
        <v/>
      </c>
      <c r="BK503" s="12" t="str">
        <f t="shared" si="262"/>
        <v>Опер.касса №4356/066</v>
      </c>
      <c r="BL503" t="e">
        <f>LEFT(#REF!,2)</f>
        <v>#REF!</v>
      </c>
      <c r="BM503" s="12" t="str">
        <f t="shared" si="268"/>
        <v>4356/066</v>
      </c>
      <c r="BO503" t="str">
        <f>IF(ISERROR(VLOOKUP($B503,'РЕОРГ 01.08.2010'!A:B,2,FALSE)),"",VLOOKUP($B503,'РЕОРГ 01.08.2010'!A:B,2,FALSE))</f>
        <v/>
      </c>
      <c r="BP503" s="12" t="str">
        <f t="shared" si="263"/>
        <v>Опер.касса №4356/066</v>
      </c>
      <c r="BQ503" t="e">
        <f>LEFT(#REF!,2)</f>
        <v>#REF!</v>
      </c>
      <c r="BR503" s="12" t="str">
        <f t="shared" si="269"/>
        <v>4356/066</v>
      </c>
    </row>
    <row r="504" spans="1:70" ht="12.75" customHeight="1">
      <c r="A504" t="str">
        <f t="shared" si="264"/>
        <v>4356/068</v>
      </c>
      <c r="B504" s="133">
        <v>584</v>
      </c>
      <c r="C504" s="1" t="s">
        <v>7238</v>
      </c>
      <c r="D504" s="32" t="s">
        <v>1931</v>
      </c>
      <c r="E504" s="1" t="s">
        <v>7239</v>
      </c>
      <c r="F504" s="1" t="s">
        <v>4493</v>
      </c>
      <c r="G504" s="1" t="s">
        <v>2275</v>
      </c>
      <c r="H504" s="1" t="s">
        <v>2276</v>
      </c>
      <c r="I504" s="1" t="s">
        <v>2277</v>
      </c>
      <c r="J504" s="1"/>
      <c r="K504" s="1">
        <v>0.3</v>
      </c>
      <c r="L504" s="32" t="s">
        <v>4049</v>
      </c>
      <c r="M504" s="8" t="s">
        <v>11855</v>
      </c>
      <c r="N504" s="2" t="s">
        <v>12123</v>
      </c>
      <c r="O504" s="173"/>
      <c r="P504" s="168">
        <f t="shared" si="293"/>
        <v>501</v>
      </c>
      <c r="Q504" s="138">
        <f t="shared" si="287"/>
        <v>25</v>
      </c>
      <c r="R504" s="138" t="e">
        <f t="shared" si="288"/>
        <v>#VALUE!</v>
      </c>
      <c r="S504" s="138" t="e">
        <f t="shared" si="289"/>
        <v>#VALUE!</v>
      </c>
      <c r="T504" s="138" t="e">
        <f t="shared" si="290"/>
        <v>#VALUE!</v>
      </c>
      <c r="U504" s="138" t="e">
        <f t="shared" si="291"/>
        <v>#VALUE!</v>
      </c>
      <c r="V504" s="138" t="e">
        <f t="shared" si="292"/>
        <v>#VALUE!</v>
      </c>
      <c r="W504" s="158" t="str">
        <f t="shared" si="270"/>
        <v>выходной</v>
      </c>
      <c r="X504" s="159" t="e">
        <f>HLOOKUP(SEARCH("2",$M504)-1,$Q$3:$V504,$P504+1,FALSE)</f>
        <v>#VALUE!</v>
      </c>
      <c r="Y504" s="160" t="e">
        <f t="shared" si="271"/>
        <v>#VALUE!</v>
      </c>
      <c r="Z504" s="161" t="e">
        <f t="shared" si="272"/>
        <v>#VALUE!</v>
      </c>
      <c r="AA504" s="158" t="str">
        <f t="shared" si="273"/>
        <v>выходной</v>
      </c>
      <c r="AB504" s="159" t="e">
        <f>HLOOKUP(SEARCH("3",$M504)-1,$Q$3:$V504,$P504+1,FALSE)</f>
        <v>#N/A</v>
      </c>
      <c r="AC504" s="160" t="str">
        <f t="shared" si="274"/>
        <v>09:00 15:30(13:00 14:00)</v>
      </c>
      <c r="AD504" s="161" t="e">
        <f t="shared" si="275"/>
        <v>#VALUE!</v>
      </c>
      <c r="AE504" s="158" t="str">
        <f t="shared" si="276"/>
        <v>09:00 15:30(13:00 14:00)</v>
      </c>
      <c r="AF504" s="159" t="e">
        <f>HLOOKUP(SEARCH("4",$M504)-1,$Q$3:$V504,$P504+1,FALSE)</f>
        <v>#VALUE!</v>
      </c>
      <c r="AG504" s="161" t="e">
        <f t="shared" si="277"/>
        <v>#VALUE!</v>
      </c>
      <c r="AH504" s="161" t="e">
        <f t="shared" si="278"/>
        <v>#VALUE!</v>
      </c>
      <c r="AI504" s="158" t="str">
        <f t="shared" si="279"/>
        <v>выходной</v>
      </c>
      <c r="AJ504" s="159">
        <f>HLOOKUP(SEARCH("5",$M504)-1,$Q$3:$V504,$P504+1,FALSE)</f>
        <v>25</v>
      </c>
      <c r="AK504" s="161" t="str">
        <f t="shared" si="280"/>
        <v>09:00 15:30(13:00 14:00)</v>
      </c>
      <c r="AL504" s="161" t="e">
        <f t="shared" si="281"/>
        <v>#VALUE!</v>
      </c>
      <c r="AM504" s="158" t="str">
        <f t="shared" si="282"/>
        <v>09:00 15:30(13:00 14:00)</v>
      </c>
      <c r="AN504" s="159" t="e">
        <f>HLOOKUP(SEARCH("6",$M504)-1,$Q$3:$V504,$P504+1,FALSE)</f>
        <v>#VALUE!</v>
      </c>
      <c r="AO504" s="161" t="e">
        <f t="shared" si="283"/>
        <v>#VALUE!</v>
      </c>
      <c r="AP504" s="161" t="e">
        <f t="shared" si="284"/>
        <v>#VALUE!</v>
      </c>
      <c r="AQ504" s="162" t="str">
        <f t="shared" si="285"/>
        <v>выходной</v>
      </c>
      <c r="AR504" s="163" t="e">
        <f>HLOOKUP(SEARCH("7",$M504)-1,$Q$3:$V504,$P504+1,FALSE)</f>
        <v>#VALUE!</v>
      </c>
      <c r="AS504" s="164" t="str">
        <f t="shared" si="286"/>
        <v>выходной</v>
      </c>
      <c r="AT504" s="142"/>
      <c r="AU504" s="11" t="str">
        <f>IF(ISERROR(VLOOKUP(B504,'РЕОРГ 2008'!$A:$B,2,FALSE)),"",VLOOKUP(B504,'РЕОРГ 2008'!$A:$B,2,FALSE))</f>
        <v/>
      </c>
      <c r="AV504" s="12" t="str">
        <f t="shared" si="259"/>
        <v>Опер.касса №4356/068</v>
      </c>
      <c r="AW504" s="31" t="e">
        <f>LEFT(#REF!,2)</f>
        <v>#REF!</v>
      </c>
      <c r="AX504" s="12" t="str">
        <f t="shared" si="265"/>
        <v>4356/068</v>
      </c>
      <c r="AZ504" t="str">
        <f>IF(ISERROR(VLOOKUP(B504,'РЕОРГ 01.08.2009'!$A:$B,2,FALSE)),"",VLOOKUP(B504,'РЕОРГ 01.08.2009'!$A:$B,2,FALSE))</f>
        <v/>
      </c>
      <c r="BA504" s="12" t="str">
        <f t="shared" si="260"/>
        <v>Опер.касса №4356/068</v>
      </c>
      <c r="BB504" t="e">
        <f>LEFT(#REF!,2)</f>
        <v>#REF!</v>
      </c>
      <c r="BC504" s="12" t="str">
        <f t="shared" si="266"/>
        <v>4356/068</v>
      </c>
      <c r="BE504" t="str">
        <f>IF(ISERROR(VLOOKUP(B504,'РЕОРГ 01.10.2009'!A:C,3,FALSE)),"",VLOOKUP(B504,'РЕОРГ 01.10.2009'!A:C,3,FALSE))</f>
        <v/>
      </c>
      <c r="BF504" s="12" t="str">
        <f t="shared" si="261"/>
        <v>Опер.касса №4356/068</v>
      </c>
      <c r="BG504" t="e">
        <f>LEFT(#REF!,2)</f>
        <v>#REF!</v>
      </c>
      <c r="BH504" s="12" t="str">
        <f t="shared" si="267"/>
        <v>4356/068</v>
      </c>
      <c r="BJ504" t="str">
        <f>IF(ISERROR(VLOOKUP($B504,'РЕОРГ 01.05.2010'!A:B,2,FALSE)),"",VLOOKUP($B504,'РЕОРГ 01.05.2010'!A:B,2,FALSE))</f>
        <v/>
      </c>
      <c r="BK504" s="12" t="str">
        <f t="shared" si="262"/>
        <v>Опер.касса №4356/068</v>
      </c>
      <c r="BL504" t="e">
        <f>LEFT(#REF!,2)</f>
        <v>#REF!</v>
      </c>
      <c r="BM504" s="12" t="str">
        <f t="shared" si="268"/>
        <v>4356/068</v>
      </c>
      <c r="BO504" t="str">
        <f>IF(ISERROR(VLOOKUP($B504,'РЕОРГ 01.08.2010'!A:B,2,FALSE)),"",VLOOKUP($B504,'РЕОРГ 01.08.2010'!A:B,2,FALSE))</f>
        <v/>
      </c>
      <c r="BP504" s="12" t="str">
        <f t="shared" si="263"/>
        <v>Опер.касса №4356/068</v>
      </c>
      <c r="BQ504" t="e">
        <f>LEFT(#REF!,2)</f>
        <v>#REF!</v>
      </c>
      <c r="BR504" s="12" t="str">
        <f t="shared" si="269"/>
        <v>4356/068</v>
      </c>
    </row>
    <row r="505" spans="1:70" ht="12.75" customHeight="1">
      <c r="A505" t="str">
        <f t="shared" si="264"/>
        <v>4356/069</v>
      </c>
      <c r="B505" s="133">
        <v>585</v>
      </c>
      <c r="C505" s="1" t="s">
        <v>2278</v>
      </c>
      <c r="D505" s="32" t="s">
        <v>1931</v>
      </c>
      <c r="E505" s="1" t="s">
        <v>2279</v>
      </c>
      <c r="F505" s="1" t="s">
        <v>4493</v>
      </c>
      <c r="G505" s="1" t="s">
        <v>2280</v>
      </c>
      <c r="H505" s="1" t="s">
        <v>2281</v>
      </c>
      <c r="I505" s="1" t="s">
        <v>6244</v>
      </c>
      <c r="J505" s="1"/>
      <c r="K505" s="1">
        <v>0.3</v>
      </c>
      <c r="L505" s="32" t="s">
        <v>4049</v>
      </c>
      <c r="M505" s="8" t="s">
        <v>11858</v>
      </c>
      <c r="N505" s="2" t="s">
        <v>12121</v>
      </c>
      <c r="O505" s="173"/>
      <c r="P505" s="168">
        <f t="shared" si="293"/>
        <v>502</v>
      </c>
      <c r="Q505" s="138" t="e">
        <f t="shared" si="287"/>
        <v>#VALUE!</v>
      </c>
      <c r="R505" s="138" t="e">
        <f t="shared" si="288"/>
        <v>#VALUE!</v>
      </c>
      <c r="S505" s="138" t="e">
        <f t="shared" si="289"/>
        <v>#VALUE!</v>
      </c>
      <c r="T505" s="138" t="e">
        <f t="shared" si="290"/>
        <v>#VALUE!</v>
      </c>
      <c r="U505" s="138" t="e">
        <f t="shared" si="291"/>
        <v>#VALUE!</v>
      </c>
      <c r="V505" s="138" t="e">
        <f t="shared" si="292"/>
        <v>#VALUE!</v>
      </c>
      <c r="W505" s="158" t="str">
        <f t="shared" si="270"/>
        <v>выходной</v>
      </c>
      <c r="X505" s="159" t="e">
        <f>HLOOKUP(SEARCH("2",$M505)-1,$Q$3:$V505,$P505+1,FALSE)</f>
        <v>#VALUE!</v>
      </c>
      <c r="Y505" s="160" t="e">
        <f t="shared" si="271"/>
        <v>#VALUE!</v>
      </c>
      <c r="Z505" s="161" t="e">
        <f t="shared" si="272"/>
        <v>#VALUE!</v>
      </c>
      <c r="AA505" s="158" t="str">
        <f t="shared" si="273"/>
        <v>выходной</v>
      </c>
      <c r="AB505" s="159" t="e">
        <f>HLOOKUP(SEARCH("3",$M505)-1,$Q$3:$V505,$P505+1,FALSE)</f>
        <v>#N/A</v>
      </c>
      <c r="AC505" s="160" t="str">
        <f t="shared" si="274"/>
        <v>08:00 16:30(12:00 13:00)</v>
      </c>
      <c r="AD505" s="161" t="e">
        <f t="shared" si="275"/>
        <v>#VALUE!</v>
      </c>
      <c r="AE505" s="158" t="str">
        <f t="shared" si="276"/>
        <v>08:00 16:30(12:00 13:00)</v>
      </c>
      <c r="AF505" s="159" t="e">
        <f>HLOOKUP(SEARCH("4",$M505)-1,$Q$3:$V505,$P505+1,FALSE)</f>
        <v>#VALUE!</v>
      </c>
      <c r="AG505" s="161" t="e">
        <f t="shared" si="277"/>
        <v>#VALUE!</v>
      </c>
      <c r="AH505" s="161" t="e">
        <f t="shared" si="278"/>
        <v>#VALUE!</v>
      </c>
      <c r="AI505" s="158" t="str">
        <f t="shared" si="279"/>
        <v>выходной</v>
      </c>
      <c r="AJ505" s="159" t="e">
        <f>HLOOKUP(SEARCH("5",$M505)-1,$Q$3:$V505,$P505+1,FALSE)</f>
        <v>#VALUE!</v>
      </c>
      <c r="AK505" s="161" t="e">
        <f t="shared" si="280"/>
        <v>#VALUE!</v>
      </c>
      <c r="AL505" s="161" t="e">
        <f t="shared" si="281"/>
        <v>#VALUE!</v>
      </c>
      <c r="AM505" s="158" t="str">
        <f t="shared" si="282"/>
        <v>выходной</v>
      </c>
      <c r="AN505" s="159" t="e">
        <f>HLOOKUP(SEARCH("6",$M505)-1,$Q$3:$V505,$P505+1,FALSE)</f>
        <v>#VALUE!</v>
      </c>
      <c r="AO505" s="161" t="e">
        <f t="shared" si="283"/>
        <v>#VALUE!</v>
      </c>
      <c r="AP505" s="161" t="e">
        <f t="shared" si="284"/>
        <v>#VALUE!</v>
      </c>
      <c r="AQ505" s="162" t="str">
        <f t="shared" si="285"/>
        <v>выходной</v>
      </c>
      <c r="AR505" s="163" t="e">
        <f>HLOOKUP(SEARCH("7",$M505)-1,$Q$3:$V505,$P505+1,FALSE)</f>
        <v>#VALUE!</v>
      </c>
      <c r="AS505" s="164" t="str">
        <f t="shared" si="286"/>
        <v>выходной</v>
      </c>
      <c r="AT505" s="142"/>
      <c r="AU505" s="11" t="str">
        <f>IF(ISERROR(VLOOKUP(B505,'РЕОРГ 2008'!$A:$B,2,FALSE)),"",VLOOKUP(B505,'РЕОРГ 2008'!$A:$B,2,FALSE))</f>
        <v/>
      </c>
      <c r="AV505" s="12" t="str">
        <f t="shared" si="259"/>
        <v>Опер.касса №4356/069</v>
      </c>
      <c r="AW505" s="31" t="e">
        <f>LEFT(#REF!,2)</f>
        <v>#REF!</v>
      </c>
      <c r="AX505" s="12" t="str">
        <f t="shared" si="265"/>
        <v>4356/069</v>
      </c>
      <c r="AZ505" t="str">
        <f>IF(ISERROR(VLOOKUP(B505,'РЕОРГ 01.08.2009'!$A:$B,2,FALSE)),"",VLOOKUP(B505,'РЕОРГ 01.08.2009'!$A:$B,2,FALSE))</f>
        <v/>
      </c>
      <c r="BA505" s="12" t="str">
        <f t="shared" si="260"/>
        <v>Опер.касса №4356/069</v>
      </c>
      <c r="BB505" t="e">
        <f>LEFT(#REF!,2)</f>
        <v>#REF!</v>
      </c>
      <c r="BC505" s="12" t="str">
        <f t="shared" si="266"/>
        <v>4356/069</v>
      </c>
      <c r="BE505" t="str">
        <f>IF(ISERROR(VLOOKUP(B505,'РЕОРГ 01.10.2009'!A:C,3,FALSE)),"",VLOOKUP(B505,'РЕОРГ 01.10.2009'!A:C,3,FALSE))</f>
        <v/>
      </c>
      <c r="BF505" s="12" t="str">
        <f t="shared" si="261"/>
        <v>Опер.касса №4356/069</v>
      </c>
      <c r="BG505" t="e">
        <f>LEFT(#REF!,2)</f>
        <v>#REF!</v>
      </c>
      <c r="BH505" s="12" t="str">
        <f t="shared" si="267"/>
        <v>4356/069</v>
      </c>
      <c r="BJ505" t="str">
        <f>IF(ISERROR(VLOOKUP($B505,'РЕОРГ 01.05.2010'!A:B,2,FALSE)),"",VLOOKUP($B505,'РЕОРГ 01.05.2010'!A:B,2,FALSE))</f>
        <v/>
      </c>
      <c r="BK505" s="12" t="str">
        <f t="shared" si="262"/>
        <v>Опер.касса №4356/069</v>
      </c>
      <c r="BL505" t="e">
        <f>LEFT(#REF!,2)</f>
        <v>#REF!</v>
      </c>
      <c r="BM505" s="12" t="str">
        <f t="shared" si="268"/>
        <v>4356/069</v>
      </c>
      <c r="BO505" t="str">
        <f>IF(ISERROR(VLOOKUP($B505,'РЕОРГ 01.08.2010'!A:B,2,FALSE)),"",VLOOKUP($B505,'РЕОРГ 01.08.2010'!A:B,2,FALSE))</f>
        <v/>
      </c>
      <c r="BP505" s="12" t="str">
        <f t="shared" si="263"/>
        <v>Опер.касса №4356/069</v>
      </c>
      <c r="BQ505" t="e">
        <f>LEFT(#REF!,2)</f>
        <v>#REF!</v>
      </c>
      <c r="BR505" s="12" t="str">
        <f t="shared" si="269"/>
        <v>4356/069</v>
      </c>
    </row>
    <row r="506" spans="1:70" ht="12.75" customHeight="1">
      <c r="A506" t="str">
        <f t="shared" si="264"/>
        <v>4356/070</v>
      </c>
      <c r="B506" s="133">
        <v>586</v>
      </c>
      <c r="C506" s="1" t="s">
        <v>2282</v>
      </c>
      <c r="D506" s="32" t="s">
        <v>1931</v>
      </c>
      <c r="E506" s="1" t="s">
        <v>2283</v>
      </c>
      <c r="F506" s="1" t="s">
        <v>4493</v>
      </c>
      <c r="G506" s="1" t="s">
        <v>2284</v>
      </c>
      <c r="H506" s="1" t="s">
        <v>2285</v>
      </c>
      <c r="I506" s="1" t="s">
        <v>2286</v>
      </c>
      <c r="J506" s="1"/>
      <c r="K506" s="1">
        <v>0.25</v>
      </c>
      <c r="L506" s="32" t="s">
        <v>4049</v>
      </c>
      <c r="M506" s="8" t="s">
        <v>11855</v>
      </c>
      <c r="N506" s="2" t="s">
        <v>12107</v>
      </c>
      <c r="O506" s="173"/>
      <c r="P506" s="168">
        <f t="shared" si="293"/>
        <v>503</v>
      </c>
      <c r="Q506" s="138">
        <f t="shared" si="287"/>
        <v>12</v>
      </c>
      <c r="R506" s="138" t="e">
        <f t="shared" si="288"/>
        <v>#VALUE!</v>
      </c>
      <c r="S506" s="138" t="e">
        <f t="shared" si="289"/>
        <v>#VALUE!</v>
      </c>
      <c r="T506" s="138" t="e">
        <f t="shared" si="290"/>
        <v>#VALUE!</v>
      </c>
      <c r="U506" s="138" t="e">
        <f t="shared" si="291"/>
        <v>#VALUE!</v>
      </c>
      <c r="V506" s="138" t="e">
        <f t="shared" si="292"/>
        <v>#VALUE!</v>
      </c>
      <c r="W506" s="158" t="str">
        <f t="shared" si="270"/>
        <v>выходной</v>
      </c>
      <c r="X506" s="159" t="e">
        <f>HLOOKUP(SEARCH("2",$M506)-1,$Q$3:$V506,$P506+1,FALSE)</f>
        <v>#VALUE!</v>
      </c>
      <c r="Y506" s="160" t="e">
        <f t="shared" si="271"/>
        <v>#VALUE!</v>
      </c>
      <c r="Z506" s="161" t="e">
        <f t="shared" si="272"/>
        <v>#VALUE!</v>
      </c>
      <c r="AA506" s="158" t="str">
        <f t="shared" si="273"/>
        <v>выходной</v>
      </c>
      <c r="AB506" s="159" t="e">
        <f>HLOOKUP(SEARCH("3",$M506)-1,$Q$3:$V506,$P506+1,FALSE)</f>
        <v>#N/A</v>
      </c>
      <c r="AC506" s="160" t="str">
        <f t="shared" si="274"/>
        <v>10:00 14:30</v>
      </c>
      <c r="AD506" s="161" t="e">
        <f t="shared" si="275"/>
        <v>#VALUE!</v>
      </c>
      <c r="AE506" s="158" t="str">
        <f t="shared" si="276"/>
        <v>10:00 14:30</v>
      </c>
      <c r="AF506" s="159" t="e">
        <f>HLOOKUP(SEARCH("4",$M506)-1,$Q$3:$V506,$P506+1,FALSE)</f>
        <v>#VALUE!</v>
      </c>
      <c r="AG506" s="161" t="e">
        <f t="shared" si="277"/>
        <v>#VALUE!</v>
      </c>
      <c r="AH506" s="161" t="e">
        <f t="shared" si="278"/>
        <v>#VALUE!</v>
      </c>
      <c r="AI506" s="158" t="str">
        <f t="shared" si="279"/>
        <v>выходной</v>
      </c>
      <c r="AJ506" s="159">
        <f>HLOOKUP(SEARCH("5",$M506)-1,$Q$3:$V506,$P506+1,FALSE)</f>
        <v>12</v>
      </c>
      <c r="AK506" s="161" t="str">
        <f t="shared" si="280"/>
        <v>10:00 14:30</v>
      </c>
      <c r="AL506" s="161" t="e">
        <f t="shared" si="281"/>
        <v>#VALUE!</v>
      </c>
      <c r="AM506" s="158" t="str">
        <f t="shared" si="282"/>
        <v>10:00 14:30</v>
      </c>
      <c r="AN506" s="159" t="e">
        <f>HLOOKUP(SEARCH("6",$M506)-1,$Q$3:$V506,$P506+1,FALSE)</f>
        <v>#VALUE!</v>
      </c>
      <c r="AO506" s="161" t="e">
        <f t="shared" si="283"/>
        <v>#VALUE!</v>
      </c>
      <c r="AP506" s="161" t="e">
        <f t="shared" si="284"/>
        <v>#VALUE!</v>
      </c>
      <c r="AQ506" s="162" t="str">
        <f t="shared" si="285"/>
        <v>выходной</v>
      </c>
      <c r="AR506" s="163" t="e">
        <f>HLOOKUP(SEARCH("7",$M506)-1,$Q$3:$V506,$P506+1,FALSE)</f>
        <v>#VALUE!</v>
      </c>
      <c r="AS506" s="164" t="str">
        <f t="shared" si="286"/>
        <v>выходной</v>
      </c>
      <c r="AT506" s="142"/>
      <c r="AU506" s="11" t="str">
        <f>IF(ISERROR(VLOOKUP(B506,'РЕОРГ 2008'!$A:$B,2,FALSE)),"",VLOOKUP(B506,'РЕОРГ 2008'!$A:$B,2,FALSE))</f>
        <v/>
      </c>
      <c r="AV506" s="12" t="str">
        <f t="shared" si="259"/>
        <v>Опер.касса №4356/070</v>
      </c>
      <c r="AW506" s="31" t="e">
        <f>LEFT(#REF!,2)</f>
        <v>#REF!</v>
      </c>
      <c r="AX506" s="12" t="str">
        <f t="shared" si="265"/>
        <v>4356/070</v>
      </c>
      <c r="AZ506" t="str">
        <f>IF(ISERROR(VLOOKUP(B506,'РЕОРГ 01.08.2009'!$A:$B,2,FALSE)),"",VLOOKUP(B506,'РЕОРГ 01.08.2009'!$A:$B,2,FALSE))</f>
        <v/>
      </c>
      <c r="BA506" s="12" t="str">
        <f t="shared" si="260"/>
        <v>Опер.касса №4356/070</v>
      </c>
      <c r="BB506" t="e">
        <f>LEFT(#REF!,2)</f>
        <v>#REF!</v>
      </c>
      <c r="BC506" s="12" t="str">
        <f t="shared" si="266"/>
        <v>4356/070</v>
      </c>
      <c r="BE506" t="str">
        <f>IF(ISERROR(VLOOKUP(B506,'РЕОРГ 01.10.2009'!A:C,3,FALSE)),"",VLOOKUP(B506,'РЕОРГ 01.10.2009'!A:C,3,FALSE))</f>
        <v/>
      </c>
      <c r="BF506" s="12" t="str">
        <f t="shared" si="261"/>
        <v>Опер.касса №4356/070</v>
      </c>
      <c r="BG506" t="e">
        <f>LEFT(#REF!,2)</f>
        <v>#REF!</v>
      </c>
      <c r="BH506" s="12" t="str">
        <f t="shared" si="267"/>
        <v>4356/070</v>
      </c>
      <c r="BJ506" t="str">
        <f>IF(ISERROR(VLOOKUP($B506,'РЕОРГ 01.05.2010'!A:B,2,FALSE)),"",VLOOKUP($B506,'РЕОРГ 01.05.2010'!A:B,2,FALSE))</f>
        <v/>
      </c>
      <c r="BK506" s="12" t="str">
        <f t="shared" si="262"/>
        <v>Опер.касса №4356/070</v>
      </c>
      <c r="BL506" t="e">
        <f>LEFT(#REF!,2)</f>
        <v>#REF!</v>
      </c>
      <c r="BM506" s="12" t="str">
        <f t="shared" si="268"/>
        <v>4356/070</v>
      </c>
      <c r="BO506" t="str">
        <f>IF(ISERROR(VLOOKUP($B506,'РЕОРГ 01.08.2010'!A:B,2,FALSE)),"",VLOOKUP($B506,'РЕОРГ 01.08.2010'!A:B,2,FALSE))</f>
        <v/>
      </c>
      <c r="BP506" s="12" t="str">
        <f t="shared" si="263"/>
        <v>Опер.касса №4356/070</v>
      </c>
      <c r="BQ506" t="e">
        <f>LEFT(#REF!,2)</f>
        <v>#REF!</v>
      </c>
      <c r="BR506" s="12" t="str">
        <f t="shared" si="269"/>
        <v>4356/070</v>
      </c>
    </row>
    <row r="507" spans="1:70" ht="12.75" customHeight="1">
      <c r="A507" t="str">
        <f t="shared" si="264"/>
        <v>4356/071</v>
      </c>
      <c r="B507" s="133">
        <v>587</v>
      </c>
      <c r="C507" s="1" t="s">
        <v>2287</v>
      </c>
      <c r="D507" s="32" t="s">
        <v>1931</v>
      </c>
      <c r="E507" s="1" t="s">
        <v>2288</v>
      </c>
      <c r="F507" s="1" t="s">
        <v>4493</v>
      </c>
      <c r="G507" s="1" t="s">
        <v>2289</v>
      </c>
      <c r="H507" s="1" t="s">
        <v>2290</v>
      </c>
      <c r="I507" s="1" t="s">
        <v>2291</v>
      </c>
      <c r="J507" s="1"/>
      <c r="K507" s="1">
        <v>0.5</v>
      </c>
      <c r="L507" s="32" t="s">
        <v>4049</v>
      </c>
      <c r="M507" s="8" t="s">
        <v>11943</v>
      </c>
      <c r="N507" s="2" t="s">
        <v>12113</v>
      </c>
      <c r="O507" s="173"/>
      <c r="P507" s="168">
        <f t="shared" si="293"/>
        <v>504</v>
      </c>
      <c r="Q507" s="138">
        <f t="shared" si="287"/>
        <v>25</v>
      </c>
      <c r="R507" s="138">
        <f t="shared" si="288"/>
        <v>50</v>
      </c>
      <c r="S507" s="138" t="e">
        <f t="shared" si="289"/>
        <v>#VALUE!</v>
      </c>
      <c r="T507" s="138" t="e">
        <f t="shared" si="290"/>
        <v>#VALUE!</v>
      </c>
      <c r="U507" s="138" t="e">
        <f t="shared" si="291"/>
        <v>#VALUE!</v>
      </c>
      <c r="V507" s="138" t="e">
        <f t="shared" si="292"/>
        <v>#VALUE!</v>
      </c>
      <c r="W507" s="158" t="str">
        <f t="shared" si="270"/>
        <v>выходной</v>
      </c>
      <c r="X507" s="159" t="e">
        <f>HLOOKUP(SEARCH("2",$M507)-1,$Q$3:$V507,$P507+1,FALSE)</f>
        <v>#N/A</v>
      </c>
      <c r="Y507" s="160" t="str">
        <f t="shared" si="271"/>
        <v>08:00 15:00(13:00 14:00)</v>
      </c>
      <c r="Z507" s="161" t="e">
        <f t="shared" si="272"/>
        <v>#VALUE!</v>
      </c>
      <c r="AA507" s="158" t="str">
        <f t="shared" si="273"/>
        <v>08:00 15:00(13:00 14:00)</v>
      </c>
      <c r="AB507" s="159">
        <f>HLOOKUP(SEARCH("3",$M507)-1,$Q$3:$V507,$P507+1,FALSE)</f>
        <v>25</v>
      </c>
      <c r="AC507" s="160" t="str">
        <f t="shared" si="274"/>
        <v>08:00 15:00(13:00 14:00)|08:00 15:00(13:00 14:00)</v>
      </c>
      <c r="AD507" s="161" t="str">
        <f t="shared" si="275"/>
        <v>08:00 15:00(13:00 14:00)</v>
      </c>
      <c r="AE507" s="158" t="str">
        <f t="shared" si="276"/>
        <v>08:00 15:00(13:00 14:00)</v>
      </c>
      <c r="AF507" s="159">
        <f>HLOOKUP(SEARCH("4",$M507)-1,$Q$3:$V507,$P507+1,FALSE)</f>
        <v>50</v>
      </c>
      <c r="AG507" s="161" t="str">
        <f t="shared" si="277"/>
        <v>08:00 15:00(13:00 14:00)</v>
      </c>
      <c r="AH507" s="161" t="e">
        <f t="shared" si="278"/>
        <v>#VALUE!</v>
      </c>
      <c r="AI507" s="158" t="str">
        <f t="shared" si="279"/>
        <v>08:00 15:00(13:00 14:00)</v>
      </c>
      <c r="AJ507" s="159" t="e">
        <f>HLOOKUP(SEARCH("5",$M507)-1,$Q$3:$V507,$P507+1,FALSE)</f>
        <v>#VALUE!</v>
      </c>
      <c r="AK507" s="161" t="e">
        <f t="shared" si="280"/>
        <v>#VALUE!</v>
      </c>
      <c r="AL507" s="161" t="e">
        <f t="shared" si="281"/>
        <v>#VALUE!</v>
      </c>
      <c r="AM507" s="158" t="str">
        <f t="shared" si="282"/>
        <v>выходной</v>
      </c>
      <c r="AN507" s="159" t="e">
        <f>HLOOKUP(SEARCH("6",$M507)-1,$Q$3:$V507,$P507+1,FALSE)</f>
        <v>#VALUE!</v>
      </c>
      <c r="AO507" s="161" t="e">
        <f t="shared" si="283"/>
        <v>#VALUE!</v>
      </c>
      <c r="AP507" s="161" t="e">
        <f t="shared" si="284"/>
        <v>#VALUE!</v>
      </c>
      <c r="AQ507" s="162" t="str">
        <f t="shared" si="285"/>
        <v>выходной</v>
      </c>
      <c r="AR507" s="163" t="e">
        <f>HLOOKUP(SEARCH("7",$M507)-1,$Q$3:$V507,$P507+1,FALSE)</f>
        <v>#VALUE!</v>
      </c>
      <c r="AS507" s="164" t="str">
        <f t="shared" si="286"/>
        <v>выходной</v>
      </c>
      <c r="AT507" s="142"/>
      <c r="AU507" s="11" t="str">
        <f>IF(ISERROR(VLOOKUP(B507,'РЕОРГ 2008'!$A:$B,2,FALSE)),"",VLOOKUP(B507,'РЕОРГ 2008'!$A:$B,2,FALSE))</f>
        <v/>
      </c>
      <c r="AV507" s="12" t="str">
        <f t="shared" si="259"/>
        <v>Опер.касса №4356/071</v>
      </c>
      <c r="AW507" s="31" t="e">
        <f>LEFT(#REF!,2)</f>
        <v>#REF!</v>
      </c>
      <c r="AX507" s="12" t="str">
        <f t="shared" si="265"/>
        <v>4356/071</v>
      </c>
      <c r="AZ507" t="str">
        <f>IF(ISERROR(VLOOKUP(B507,'РЕОРГ 01.08.2009'!$A:$B,2,FALSE)),"",VLOOKUP(B507,'РЕОРГ 01.08.2009'!$A:$B,2,FALSE))</f>
        <v/>
      </c>
      <c r="BA507" s="12" t="str">
        <f t="shared" si="260"/>
        <v>Опер.касса №4356/071</v>
      </c>
      <c r="BB507" t="e">
        <f>LEFT(#REF!,2)</f>
        <v>#REF!</v>
      </c>
      <c r="BC507" s="12" t="str">
        <f t="shared" si="266"/>
        <v>4356/071</v>
      </c>
      <c r="BE507" t="str">
        <f>IF(ISERROR(VLOOKUP(B507,'РЕОРГ 01.10.2009'!A:C,3,FALSE)),"",VLOOKUP(B507,'РЕОРГ 01.10.2009'!A:C,3,FALSE))</f>
        <v/>
      </c>
      <c r="BF507" s="12" t="str">
        <f t="shared" si="261"/>
        <v>Опер.касса №4356/071</v>
      </c>
      <c r="BG507" t="e">
        <f>LEFT(#REF!,2)</f>
        <v>#REF!</v>
      </c>
      <c r="BH507" s="12" t="str">
        <f t="shared" si="267"/>
        <v>4356/071</v>
      </c>
      <c r="BJ507" t="str">
        <f>IF(ISERROR(VLOOKUP($B507,'РЕОРГ 01.05.2010'!A:B,2,FALSE)),"",VLOOKUP($B507,'РЕОРГ 01.05.2010'!A:B,2,FALSE))</f>
        <v/>
      </c>
      <c r="BK507" s="12" t="str">
        <f t="shared" si="262"/>
        <v>Опер.касса №4356/071</v>
      </c>
      <c r="BL507" t="e">
        <f>LEFT(#REF!,2)</f>
        <v>#REF!</v>
      </c>
      <c r="BM507" s="12" t="str">
        <f t="shared" si="268"/>
        <v>4356/071</v>
      </c>
      <c r="BO507" t="str">
        <f>IF(ISERROR(VLOOKUP($B507,'РЕОРГ 01.08.2010'!A:B,2,FALSE)),"",VLOOKUP($B507,'РЕОРГ 01.08.2010'!A:B,2,FALSE))</f>
        <v/>
      </c>
      <c r="BP507" s="12" t="str">
        <f t="shared" si="263"/>
        <v>Опер.касса №4356/071</v>
      </c>
      <c r="BQ507" t="e">
        <f>LEFT(#REF!,2)</f>
        <v>#REF!</v>
      </c>
      <c r="BR507" s="12" t="str">
        <f t="shared" si="269"/>
        <v>4356/071</v>
      </c>
    </row>
    <row r="508" spans="1:70" ht="12.75" customHeight="1">
      <c r="A508" t="str">
        <f t="shared" si="264"/>
        <v>4356/072</v>
      </c>
      <c r="B508" s="133">
        <v>588</v>
      </c>
      <c r="C508" s="1" t="s">
        <v>2292</v>
      </c>
      <c r="D508" s="32" t="s">
        <v>1931</v>
      </c>
      <c r="E508" s="1" t="s">
        <v>2293</v>
      </c>
      <c r="F508" s="1" t="s">
        <v>4493</v>
      </c>
      <c r="G508" s="1" t="s">
        <v>2294</v>
      </c>
      <c r="H508" s="1" t="s">
        <v>2295</v>
      </c>
      <c r="I508" s="1" t="s">
        <v>2296</v>
      </c>
      <c r="J508" s="1"/>
      <c r="K508" s="1">
        <v>0.5</v>
      </c>
      <c r="L508" s="32" t="s">
        <v>4049</v>
      </c>
      <c r="M508" s="8" t="s">
        <v>11943</v>
      </c>
      <c r="N508" s="2" t="s">
        <v>12113</v>
      </c>
      <c r="O508" s="173"/>
      <c r="P508" s="168">
        <f t="shared" si="293"/>
        <v>505</v>
      </c>
      <c r="Q508" s="138">
        <f t="shared" si="287"/>
        <v>25</v>
      </c>
      <c r="R508" s="138">
        <f t="shared" si="288"/>
        <v>50</v>
      </c>
      <c r="S508" s="138" t="e">
        <f t="shared" si="289"/>
        <v>#VALUE!</v>
      </c>
      <c r="T508" s="138" t="e">
        <f t="shared" si="290"/>
        <v>#VALUE!</v>
      </c>
      <c r="U508" s="138" t="e">
        <f t="shared" si="291"/>
        <v>#VALUE!</v>
      </c>
      <c r="V508" s="138" t="e">
        <f t="shared" si="292"/>
        <v>#VALUE!</v>
      </c>
      <c r="W508" s="158" t="str">
        <f t="shared" si="270"/>
        <v>выходной</v>
      </c>
      <c r="X508" s="159" t="e">
        <f>HLOOKUP(SEARCH("2",$M508)-1,$Q$3:$V508,$P508+1,FALSE)</f>
        <v>#N/A</v>
      </c>
      <c r="Y508" s="160" t="str">
        <f t="shared" si="271"/>
        <v>08:00 15:00(13:00 14:00)</v>
      </c>
      <c r="Z508" s="161" t="e">
        <f t="shared" si="272"/>
        <v>#VALUE!</v>
      </c>
      <c r="AA508" s="158" t="str">
        <f t="shared" si="273"/>
        <v>08:00 15:00(13:00 14:00)</v>
      </c>
      <c r="AB508" s="159">
        <f>HLOOKUP(SEARCH("3",$M508)-1,$Q$3:$V508,$P508+1,FALSE)</f>
        <v>25</v>
      </c>
      <c r="AC508" s="160" t="str">
        <f t="shared" si="274"/>
        <v>08:00 15:00(13:00 14:00)|08:00 15:00(13:00 14:00)</v>
      </c>
      <c r="AD508" s="161" t="str">
        <f t="shared" si="275"/>
        <v>08:00 15:00(13:00 14:00)</v>
      </c>
      <c r="AE508" s="158" t="str">
        <f t="shared" si="276"/>
        <v>08:00 15:00(13:00 14:00)</v>
      </c>
      <c r="AF508" s="159">
        <f>HLOOKUP(SEARCH("4",$M508)-1,$Q$3:$V508,$P508+1,FALSE)</f>
        <v>50</v>
      </c>
      <c r="AG508" s="161" t="str">
        <f t="shared" si="277"/>
        <v>08:00 15:00(13:00 14:00)</v>
      </c>
      <c r="AH508" s="161" t="e">
        <f t="shared" si="278"/>
        <v>#VALUE!</v>
      </c>
      <c r="AI508" s="158" t="str">
        <f t="shared" si="279"/>
        <v>08:00 15:00(13:00 14:00)</v>
      </c>
      <c r="AJ508" s="159" t="e">
        <f>HLOOKUP(SEARCH("5",$M508)-1,$Q$3:$V508,$P508+1,FALSE)</f>
        <v>#VALUE!</v>
      </c>
      <c r="AK508" s="161" t="e">
        <f t="shared" si="280"/>
        <v>#VALUE!</v>
      </c>
      <c r="AL508" s="161" t="e">
        <f t="shared" si="281"/>
        <v>#VALUE!</v>
      </c>
      <c r="AM508" s="158" t="str">
        <f t="shared" si="282"/>
        <v>выходной</v>
      </c>
      <c r="AN508" s="159" t="e">
        <f>HLOOKUP(SEARCH("6",$M508)-1,$Q$3:$V508,$P508+1,FALSE)</f>
        <v>#VALUE!</v>
      </c>
      <c r="AO508" s="161" t="e">
        <f t="shared" si="283"/>
        <v>#VALUE!</v>
      </c>
      <c r="AP508" s="161" t="e">
        <f t="shared" si="284"/>
        <v>#VALUE!</v>
      </c>
      <c r="AQ508" s="162" t="str">
        <f t="shared" si="285"/>
        <v>выходной</v>
      </c>
      <c r="AR508" s="163" t="e">
        <f>HLOOKUP(SEARCH("7",$M508)-1,$Q$3:$V508,$P508+1,FALSE)</f>
        <v>#VALUE!</v>
      </c>
      <c r="AS508" s="164" t="str">
        <f t="shared" si="286"/>
        <v>выходной</v>
      </c>
      <c r="AT508" s="142"/>
      <c r="AU508" s="11" t="str">
        <f>IF(ISERROR(VLOOKUP(B508,'РЕОРГ 2008'!$A:$B,2,FALSE)),"",VLOOKUP(B508,'РЕОРГ 2008'!$A:$B,2,FALSE))</f>
        <v/>
      </c>
      <c r="AV508" s="12" t="str">
        <f t="shared" si="259"/>
        <v>Опер.касса №4356/072</v>
      </c>
      <c r="AW508" s="31" t="e">
        <f>LEFT(#REF!,2)</f>
        <v>#REF!</v>
      </c>
      <c r="AX508" s="12" t="str">
        <f t="shared" si="265"/>
        <v>4356/072</v>
      </c>
      <c r="AZ508" t="str">
        <f>IF(ISERROR(VLOOKUP(B508,'РЕОРГ 01.08.2009'!$A:$B,2,FALSE)),"",VLOOKUP(B508,'РЕОРГ 01.08.2009'!$A:$B,2,FALSE))</f>
        <v/>
      </c>
      <c r="BA508" s="12" t="str">
        <f t="shared" si="260"/>
        <v>Опер.касса №4356/072</v>
      </c>
      <c r="BB508" t="e">
        <f>LEFT(#REF!,2)</f>
        <v>#REF!</v>
      </c>
      <c r="BC508" s="12" t="str">
        <f t="shared" si="266"/>
        <v>4356/072</v>
      </c>
      <c r="BE508" t="str">
        <f>IF(ISERROR(VLOOKUP(B508,'РЕОРГ 01.10.2009'!A:C,3,FALSE)),"",VLOOKUP(B508,'РЕОРГ 01.10.2009'!A:C,3,FALSE))</f>
        <v/>
      </c>
      <c r="BF508" s="12" t="str">
        <f t="shared" si="261"/>
        <v>Опер.касса №4356/072</v>
      </c>
      <c r="BG508" t="e">
        <f>LEFT(#REF!,2)</f>
        <v>#REF!</v>
      </c>
      <c r="BH508" s="12" t="str">
        <f t="shared" si="267"/>
        <v>4356/072</v>
      </c>
      <c r="BJ508" t="str">
        <f>IF(ISERROR(VLOOKUP($B508,'РЕОРГ 01.05.2010'!A:B,2,FALSE)),"",VLOOKUP($B508,'РЕОРГ 01.05.2010'!A:B,2,FALSE))</f>
        <v/>
      </c>
      <c r="BK508" s="12" t="str">
        <f t="shared" si="262"/>
        <v>Опер.касса №4356/072</v>
      </c>
      <c r="BL508" t="e">
        <f>LEFT(#REF!,2)</f>
        <v>#REF!</v>
      </c>
      <c r="BM508" s="12" t="str">
        <f t="shared" si="268"/>
        <v>4356/072</v>
      </c>
      <c r="BO508" t="str">
        <f>IF(ISERROR(VLOOKUP($B508,'РЕОРГ 01.08.2010'!A:B,2,FALSE)),"",VLOOKUP($B508,'РЕОРГ 01.08.2010'!A:B,2,FALSE))</f>
        <v/>
      </c>
      <c r="BP508" s="12" t="str">
        <f t="shared" si="263"/>
        <v>Опер.касса №4356/072</v>
      </c>
      <c r="BQ508" t="e">
        <f>LEFT(#REF!,2)</f>
        <v>#REF!</v>
      </c>
      <c r="BR508" s="12" t="str">
        <f t="shared" si="269"/>
        <v>4356/072</v>
      </c>
    </row>
    <row r="509" spans="1:70" ht="12.75" customHeight="1">
      <c r="A509" t="str">
        <f t="shared" si="264"/>
        <v>4356/073</v>
      </c>
      <c r="B509" s="133">
        <v>589</v>
      </c>
      <c r="C509" s="1" t="s">
        <v>2297</v>
      </c>
      <c r="D509" s="32" t="s">
        <v>1931</v>
      </c>
      <c r="E509" s="1" t="s">
        <v>2298</v>
      </c>
      <c r="F509" s="1" t="s">
        <v>4493</v>
      </c>
      <c r="G509" s="1" t="s">
        <v>2299</v>
      </c>
      <c r="H509" s="1" t="s">
        <v>2300</v>
      </c>
      <c r="I509" s="1" t="s">
        <v>2301</v>
      </c>
      <c r="J509" s="1"/>
      <c r="K509" s="1">
        <v>0.3</v>
      </c>
      <c r="L509" s="32" t="s">
        <v>4049</v>
      </c>
      <c r="M509" s="8" t="s">
        <v>11868</v>
      </c>
      <c r="N509" s="2" t="s">
        <v>12123</v>
      </c>
      <c r="O509" s="173"/>
      <c r="P509" s="168">
        <f t="shared" si="293"/>
        <v>506</v>
      </c>
      <c r="Q509" s="138">
        <f t="shared" si="287"/>
        <v>25</v>
      </c>
      <c r="R509" s="138" t="e">
        <f t="shared" si="288"/>
        <v>#VALUE!</v>
      </c>
      <c r="S509" s="138" t="e">
        <f t="shared" si="289"/>
        <v>#VALUE!</v>
      </c>
      <c r="T509" s="138" t="e">
        <f t="shared" si="290"/>
        <v>#VALUE!</v>
      </c>
      <c r="U509" s="138" t="e">
        <f t="shared" si="291"/>
        <v>#VALUE!</v>
      </c>
      <c r="V509" s="138" t="e">
        <f t="shared" si="292"/>
        <v>#VALUE!</v>
      </c>
      <c r="W509" s="158" t="str">
        <f t="shared" si="270"/>
        <v>выходной</v>
      </c>
      <c r="X509" s="159" t="e">
        <f>HLOOKUP(SEARCH("2",$M509)-1,$Q$3:$V509,$P509+1,FALSE)</f>
        <v>#N/A</v>
      </c>
      <c r="Y509" s="160" t="str">
        <f t="shared" si="271"/>
        <v>09:00 15:30(13:00 14:00)</v>
      </c>
      <c r="Z509" s="161" t="e">
        <f t="shared" si="272"/>
        <v>#VALUE!</v>
      </c>
      <c r="AA509" s="158" t="str">
        <f t="shared" si="273"/>
        <v>09:00 15:30(13:00 14:00)</v>
      </c>
      <c r="AB509" s="159" t="e">
        <f>HLOOKUP(SEARCH("3",$M509)-1,$Q$3:$V509,$P509+1,FALSE)</f>
        <v>#VALUE!</v>
      </c>
      <c r="AC509" s="160" t="e">
        <f t="shared" si="274"/>
        <v>#VALUE!</v>
      </c>
      <c r="AD509" s="161" t="e">
        <f t="shared" si="275"/>
        <v>#VALUE!</v>
      </c>
      <c r="AE509" s="158" t="str">
        <f t="shared" si="276"/>
        <v>выходной</v>
      </c>
      <c r="AF509" s="159">
        <f>HLOOKUP(SEARCH("4",$M509)-1,$Q$3:$V509,$P509+1,FALSE)</f>
        <v>25</v>
      </c>
      <c r="AG509" s="161" t="str">
        <f t="shared" si="277"/>
        <v>09:00 15:30(13:00 14:00)</v>
      </c>
      <c r="AH509" s="161" t="e">
        <f t="shared" si="278"/>
        <v>#VALUE!</v>
      </c>
      <c r="AI509" s="158" t="str">
        <f t="shared" si="279"/>
        <v>09:00 15:30(13:00 14:00)</v>
      </c>
      <c r="AJ509" s="159" t="e">
        <f>HLOOKUP(SEARCH("5",$M509)-1,$Q$3:$V509,$P509+1,FALSE)</f>
        <v>#VALUE!</v>
      </c>
      <c r="AK509" s="161" t="e">
        <f t="shared" si="280"/>
        <v>#VALUE!</v>
      </c>
      <c r="AL509" s="161" t="e">
        <f t="shared" si="281"/>
        <v>#VALUE!</v>
      </c>
      <c r="AM509" s="158" t="str">
        <f t="shared" si="282"/>
        <v>выходной</v>
      </c>
      <c r="AN509" s="159" t="e">
        <f>HLOOKUP(SEARCH("6",$M509)-1,$Q$3:$V509,$P509+1,FALSE)</f>
        <v>#VALUE!</v>
      </c>
      <c r="AO509" s="161" t="e">
        <f t="shared" si="283"/>
        <v>#VALUE!</v>
      </c>
      <c r="AP509" s="161" t="e">
        <f t="shared" si="284"/>
        <v>#VALUE!</v>
      </c>
      <c r="AQ509" s="162" t="str">
        <f t="shared" si="285"/>
        <v>выходной</v>
      </c>
      <c r="AR509" s="163" t="e">
        <f>HLOOKUP(SEARCH("7",$M509)-1,$Q$3:$V509,$P509+1,FALSE)</f>
        <v>#VALUE!</v>
      </c>
      <c r="AS509" s="164" t="str">
        <f t="shared" si="286"/>
        <v>выходной</v>
      </c>
      <c r="AT509" s="142"/>
      <c r="AU509" s="11" t="str">
        <f>IF(ISERROR(VLOOKUP(B509,'РЕОРГ 2008'!$A:$B,2,FALSE)),"",VLOOKUP(B509,'РЕОРГ 2008'!$A:$B,2,FALSE))</f>
        <v/>
      </c>
      <c r="AV509" s="12" t="str">
        <f t="shared" si="259"/>
        <v>Опер.касса №4356/073</v>
      </c>
      <c r="AW509" s="31" t="e">
        <f>LEFT(#REF!,2)</f>
        <v>#REF!</v>
      </c>
      <c r="AX509" s="12" t="str">
        <f t="shared" si="265"/>
        <v>4356/073</v>
      </c>
      <c r="AZ509" t="str">
        <f>IF(ISERROR(VLOOKUP(B509,'РЕОРГ 01.08.2009'!$A:$B,2,FALSE)),"",VLOOKUP(B509,'РЕОРГ 01.08.2009'!$A:$B,2,FALSE))</f>
        <v/>
      </c>
      <c r="BA509" s="12" t="str">
        <f t="shared" si="260"/>
        <v>Опер.касса №4356/073</v>
      </c>
      <c r="BB509" t="e">
        <f>LEFT(#REF!,2)</f>
        <v>#REF!</v>
      </c>
      <c r="BC509" s="12" t="str">
        <f t="shared" si="266"/>
        <v>4356/073</v>
      </c>
      <c r="BE509" t="str">
        <f>IF(ISERROR(VLOOKUP(B509,'РЕОРГ 01.10.2009'!A:C,3,FALSE)),"",VLOOKUP(B509,'РЕОРГ 01.10.2009'!A:C,3,FALSE))</f>
        <v/>
      </c>
      <c r="BF509" s="12" t="str">
        <f t="shared" si="261"/>
        <v>Опер.касса №4356/073</v>
      </c>
      <c r="BG509" t="e">
        <f>LEFT(#REF!,2)</f>
        <v>#REF!</v>
      </c>
      <c r="BH509" s="12" t="str">
        <f t="shared" si="267"/>
        <v>4356/073</v>
      </c>
      <c r="BJ509" t="str">
        <f>IF(ISERROR(VLOOKUP($B509,'РЕОРГ 01.05.2010'!A:B,2,FALSE)),"",VLOOKUP($B509,'РЕОРГ 01.05.2010'!A:B,2,FALSE))</f>
        <v/>
      </c>
      <c r="BK509" s="12" t="str">
        <f t="shared" si="262"/>
        <v>Опер.касса №4356/073</v>
      </c>
      <c r="BL509" t="e">
        <f>LEFT(#REF!,2)</f>
        <v>#REF!</v>
      </c>
      <c r="BM509" s="12" t="str">
        <f t="shared" si="268"/>
        <v>4356/073</v>
      </c>
      <c r="BO509" t="str">
        <f>IF(ISERROR(VLOOKUP($B509,'РЕОРГ 01.08.2010'!A:B,2,FALSE)),"",VLOOKUP($B509,'РЕОРГ 01.08.2010'!A:B,2,FALSE))</f>
        <v/>
      </c>
      <c r="BP509" s="12" t="str">
        <f t="shared" si="263"/>
        <v>Опер.касса №4356/073</v>
      </c>
      <c r="BQ509" t="e">
        <f>LEFT(#REF!,2)</f>
        <v>#REF!</v>
      </c>
      <c r="BR509" s="12" t="str">
        <f t="shared" si="269"/>
        <v>4356/073</v>
      </c>
    </row>
    <row r="510" spans="1:70" ht="12.75" customHeight="1">
      <c r="A510" t="str">
        <f t="shared" si="264"/>
        <v>4356/074</v>
      </c>
      <c r="B510" s="133">
        <v>590</v>
      </c>
      <c r="C510" s="1" t="s">
        <v>2302</v>
      </c>
      <c r="D510" s="32" t="s">
        <v>1931</v>
      </c>
      <c r="E510" s="1" t="s">
        <v>2303</v>
      </c>
      <c r="F510" s="1" t="s">
        <v>4493</v>
      </c>
      <c r="G510" s="1" t="s">
        <v>2304</v>
      </c>
      <c r="H510" s="1" t="s">
        <v>2305</v>
      </c>
      <c r="I510" s="1" t="s">
        <v>2306</v>
      </c>
      <c r="J510" s="1"/>
      <c r="K510" s="1">
        <v>0.75</v>
      </c>
      <c r="L510" s="32" t="s">
        <v>4049</v>
      </c>
      <c r="M510" s="8" t="s">
        <v>11802</v>
      </c>
      <c r="N510" s="2" t="s">
        <v>12124</v>
      </c>
      <c r="O510" s="173"/>
      <c r="P510" s="168">
        <f t="shared" si="293"/>
        <v>507</v>
      </c>
      <c r="Q510" s="138">
        <f t="shared" si="287"/>
        <v>25</v>
      </c>
      <c r="R510" s="138">
        <f t="shared" si="288"/>
        <v>50</v>
      </c>
      <c r="S510" s="138">
        <f t="shared" si="289"/>
        <v>75</v>
      </c>
      <c r="T510" s="138" t="e">
        <f t="shared" si="290"/>
        <v>#VALUE!</v>
      </c>
      <c r="U510" s="138" t="e">
        <f t="shared" si="291"/>
        <v>#VALUE!</v>
      </c>
      <c r="V510" s="138" t="e">
        <f t="shared" si="292"/>
        <v>#VALUE!</v>
      </c>
      <c r="W510" s="158" t="str">
        <f t="shared" si="270"/>
        <v>выходной</v>
      </c>
      <c r="X510" s="159" t="e">
        <f>HLOOKUP(SEARCH("2",$M510)-1,$Q$3:$V510,$P510+1,FALSE)</f>
        <v>#N/A</v>
      </c>
      <c r="Y510" s="160" t="str">
        <f t="shared" si="271"/>
        <v>08:00 15:30(13:00 14:00)</v>
      </c>
      <c r="Z510" s="161" t="e">
        <f t="shared" si="272"/>
        <v>#VALUE!</v>
      </c>
      <c r="AA510" s="158" t="str">
        <f t="shared" si="273"/>
        <v>08:00 15:30(13:00 14:00)</v>
      </c>
      <c r="AB510" s="159">
        <f>HLOOKUP(SEARCH("3",$M510)-1,$Q$3:$V510,$P510+1,FALSE)</f>
        <v>25</v>
      </c>
      <c r="AC510" s="160" t="str">
        <f t="shared" si="274"/>
        <v>08:00 15:30(13:00 14:00)|08:00 15:30(13:00 14:00)|08:00 15:30(13:00 14:00)</v>
      </c>
      <c r="AD510" s="161" t="str">
        <f t="shared" si="275"/>
        <v>08:00 15:30(13:00 14:00)</v>
      </c>
      <c r="AE510" s="158" t="str">
        <f t="shared" si="276"/>
        <v>08:00 15:30(13:00 14:00)</v>
      </c>
      <c r="AF510" s="159">
        <f>HLOOKUP(SEARCH("4",$M510)-1,$Q$3:$V510,$P510+1,FALSE)</f>
        <v>50</v>
      </c>
      <c r="AG510" s="161" t="str">
        <f t="shared" si="277"/>
        <v>08:00 15:30(13:00 14:00)|08:00 15:30(13:00 14:00)</v>
      </c>
      <c r="AH510" s="161" t="str">
        <f t="shared" si="278"/>
        <v>08:00 15:30(13:00 14:00)</v>
      </c>
      <c r="AI510" s="158" t="str">
        <f t="shared" si="279"/>
        <v>08:00 15:30(13:00 14:00)</v>
      </c>
      <c r="AJ510" s="159">
        <f>HLOOKUP(SEARCH("5",$M510)-1,$Q$3:$V510,$P510+1,FALSE)</f>
        <v>75</v>
      </c>
      <c r="AK510" s="161" t="str">
        <f t="shared" si="280"/>
        <v>08:00 15:30(13:00 14:00)</v>
      </c>
      <c r="AL510" s="161" t="e">
        <f t="shared" si="281"/>
        <v>#VALUE!</v>
      </c>
      <c r="AM510" s="158" t="str">
        <f t="shared" si="282"/>
        <v>08:00 15:30(13:00 14:00)</v>
      </c>
      <c r="AN510" s="159" t="e">
        <f>HLOOKUP(SEARCH("6",$M510)-1,$Q$3:$V510,$P510+1,FALSE)</f>
        <v>#VALUE!</v>
      </c>
      <c r="AO510" s="161" t="e">
        <f t="shared" si="283"/>
        <v>#VALUE!</v>
      </c>
      <c r="AP510" s="161" t="e">
        <f t="shared" si="284"/>
        <v>#VALUE!</v>
      </c>
      <c r="AQ510" s="162" t="str">
        <f t="shared" si="285"/>
        <v>выходной</v>
      </c>
      <c r="AR510" s="163" t="e">
        <f>HLOOKUP(SEARCH("7",$M510)-1,$Q$3:$V510,$P510+1,FALSE)</f>
        <v>#VALUE!</v>
      </c>
      <c r="AS510" s="164" t="str">
        <f t="shared" si="286"/>
        <v>выходной</v>
      </c>
      <c r="AT510" s="142"/>
      <c r="AU510" s="11" t="str">
        <f>IF(ISERROR(VLOOKUP(B510,'РЕОРГ 2008'!$A:$B,2,FALSE)),"",VLOOKUP(B510,'РЕОРГ 2008'!$A:$B,2,FALSE))</f>
        <v/>
      </c>
      <c r="AV510" s="12" t="str">
        <f t="shared" ref="AV510:AV573" si="294">IF(AND(BA510&lt;&gt;"",AU510=""),BA510,IF(AU510="",$C510,AU510))</f>
        <v>Опер.касса №4356/074</v>
      </c>
      <c r="AW510" s="31" t="e">
        <f>LEFT(#REF!,2)</f>
        <v>#REF!</v>
      </c>
      <c r="AX510" s="12" t="str">
        <f t="shared" si="265"/>
        <v>4356/074</v>
      </c>
      <c r="AZ510" t="str">
        <f>IF(ISERROR(VLOOKUP(B510,'РЕОРГ 01.08.2009'!$A:$B,2,FALSE)),"",VLOOKUP(B510,'РЕОРГ 01.08.2009'!$A:$B,2,FALSE))</f>
        <v/>
      </c>
      <c r="BA510" s="12" t="str">
        <f t="shared" ref="BA510:BA573" si="295">IF(AND(BF510&lt;&gt;"",AZ510=""),BF510,IF(AZ510="",$C510,AZ510))</f>
        <v>Опер.касса №4356/074</v>
      </c>
      <c r="BB510" t="e">
        <f>LEFT(#REF!,2)</f>
        <v>#REF!</v>
      </c>
      <c r="BC510" s="12" t="str">
        <f t="shared" si="266"/>
        <v>4356/074</v>
      </c>
      <c r="BE510" t="str">
        <f>IF(ISERROR(VLOOKUP(B510,'РЕОРГ 01.10.2009'!A:C,3,FALSE)),"",VLOOKUP(B510,'РЕОРГ 01.10.2009'!A:C,3,FALSE))</f>
        <v/>
      </c>
      <c r="BF510" s="12" t="str">
        <f t="shared" ref="BF510:BF573" si="296">IF(AND(BK510&lt;&gt;"",BE510=""),BK510,IF(BE510="",$C510,BE510))</f>
        <v>Опер.касса №4356/074</v>
      </c>
      <c r="BG510" t="e">
        <f>LEFT(#REF!,2)</f>
        <v>#REF!</v>
      </c>
      <c r="BH510" s="12" t="str">
        <f t="shared" si="267"/>
        <v>4356/074</v>
      </c>
      <c r="BJ510" t="str">
        <f>IF(ISERROR(VLOOKUP($B510,'РЕОРГ 01.05.2010'!A:B,2,FALSE)),"",VLOOKUP($B510,'РЕОРГ 01.05.2010'!A:B,2,FALSE))</f>
        <v/>
      </c>
      <c r="BK510" s="12" t="str">
        <f t="shared" ref="BK510:BK573" si="297">IF(AND(BP510&lt;&gt;"",BJ510=""),BP510,IF(BJ510="",$C510,BJ510))</f>
        <v>Опер.касса №4356/074</v>
      </c>
      <c r="BL510" t="e">
        <f>LEFT(#REF!,2)</f>
        <v>#REF!</v>
      </c>
      <c r="BM510" s="12" t="str">
        <f t="shared" si="268"/>
        <v>4356/074</v>
      </c>
      <c r="BO510" t="str">
        <f>IF(ISERROR(VLOOKUP($B510,'РЕОРГ 01.08.2010'!A:B,2,FALSE)),"",VLOOKUP($B510,'РЕОРГ 01.08.2010'!A:B,2,FALSE))</f>
        <v/>
      </c>
      <c r="BP510" s="12" t="str">
        <f t="shared" ref="BP510:BP573" si="298">IF(AND(BU510&lt;&gt;"",BO510=""),BU510,IF(BO510="",$C510,BO510))</f>
        <v>Опер.касса №4356/074</v>
      </c>
      <c r="BQ510" t="e">
        <f>LEFT(#REF!,2)</f>
        <v>#REF!</v>
      </c>
      <c r="BR510" s="12" t="str">
        <f t="shared" si="269"/>
        <v>4356/074</v>
      </c>
    </row>
    <row r="511" spans="1:70" ht="12.75" customHeight="1">
      <c r="A511" t="str">
        <f t="shared" ref="A511:A574" si="299">RIGHT(C511,LEN(C511)-SEARCH("№",C511))</f>
        <v>4356/079</v>
      </c>
      <c r="B511" s="133">
        <v>593</v>
      </c>
      <c r="C511" s="1" t="s">
        <v>2307</v>
      </c>
      <c r="D511" s="32" t="s">
        <v>7017</v>
      </c>
      <c r="E511" s="1" t="s">
        <v>2308</v>
      </c>
      <c r="F511" s="1" t="s">
        <v>4493</v>
      </c>
      <c r="G511" s="1" t="s">
        <v>7358</v>
      </c>
      <c r="H511" s="1" t="s">
        <v>7359</v>
      </c>
      <c r="I511" s="1" t="s">
        <v>7360</v>
      </c>
      <c r="J511" s="1"/>
      <c r="K511" s="1">
        <v>16.5</v>
      </c>
      <c r="L511" s="32" t="s">
        <v>4052</v>
      </c>
      <c r="M511" s="8" t="s">
        <v>11771</v>
      </c>
      <c r="N511" s="2" t="s">
        <v>12112</v>
      </c>
      <c r="O511" s="173"/>
      <c r="P511" s="168">
        <f t="shared" si="293"/>
        <v>508</v>
      </c>
      <c r="Q511" s="138">
        <f t="shared" si="287"/>
        <v>12</v>
      </c>
      <c r="R511" s="138">
        <f t="shared" si="288"/>
        <v>24</v>
      </c>
      <c r="S511" s="138">
        <f t="shared" si="289"/>
        <v>36</v>
      </c>
      <c r="T511" s="138">
        <f t="shared" si="290"/>
        <v>48</v>
      </c>
      <c r="U511" s="138" t="e">
        <f t="shared" si="291"/>
        <v>#VALUE!</v>
      </c>
      <c r="V511" s="138" t="e">
        <f t="shared" si="292"/>
        <v>#VALUE!</v>
      </c>
      <c r="W511" s="158" t="str">
        <f t="shared" si="270"/>
        <v>08:00 17:00</v>
      </c>
      <c r="X511" s="159">
        <f>HLOOKUP(SEARCH("2",$M511)-1,$Q$3:$V511,$P511+1,FALSE)</f>
        <v>12</v>
      </c>
      <c r="Y511" s="160" t="str">
        <f t="shared" si="271"/>
        <v>08:00 17:00|08:00 17:00|08:00 17:00|08:00 17:00</v>
      </c>
      <c r="Z511" s="161" t="str">
        <f t="shared" si="272"/>
        <v>08:00 17:00</v>
      </c>
      <c r="AA511" s="158" t="str">
        <f t="shared" si="273"/>
        <v>08:00 17:00</v>
      </c>
      <c r="AB511" s="159">
        <f>HLOOKUP(SEARCH("3",$M511)-1,$Q$3:$V511,$P511+1,FALSE)</f>
        <v>24</v>
      </c>
      <c r="AC511" s="160" t="str">
        <f t="shared" si="274"/>
        <v>08:00 17:00|08:00 17:00|08:00 17:00</v>
      </c>
      <c r="AD511" s="161" t="str">
        <f t="shared" si="275"/>
        <v>08:00 17:00</v>
      </c>
      <c r="AE511" s="158" t="str">
        <f t="shared" si="276"/>
        <v>08:00 17:00</v>
      </c>
      <c r="AF511" s="159">
        <f>HLOOKUP(SEARCH("4",$M511)-1,$Q$3:$V511,$P511+1,FALSE)</f>
        <v>36</v>
      </c>
      <c r="AG511" s="161" t="str">
        <f t="shared" si="277"/>
        <v>08:00 17:00|08:00 17:00</v>
      </c>
      <c r="AH511" s="161" t="str">
        <f t="shared" si="278"/>
        <v>08:00 17:00</v>
      </c>
      <c r="AI511" s="158" t="str">
        <f t="shared" si="279"/>
        <v>08:00 17:00</v>
      </c>
      <c r="AJ511" s="159">
        <f>HLOOKUP(SEARCH("5",$M511)-1,$Q$3:$V511,$P511+1,FALSE)</f>
        <v>48</v>
      </c>
      <c r="AK511" s="161" t="str">
        <f t="shared" si="280"/>
        <v>08:00 17:00</v>
      </c>
      <c r="AL511" s="161" t="e">
        <f t="shared" si="281"/>
        <v>#VALUE!</v>
      </c>
      <c r="AM511" s="158" t="str">
        <f t="shared" si="282"/>
        <v>08:00 17:00</v>
      </c>
      <c r="AN511" s="159" t="e">
        <f>HLOOKUP(SEARCH("6",$M511)-1,$Q$3:$V511,$P511+1,FALSE)</f>
        <v>#VALUE!</v>
      </c>
      <c r="AO511" s="161" t="e">
        <f t="shared" si="283"/>
        <v>#VALUE!</v>
      </c>
      <c r="AP511" s="161" t="e">
        <f t="shared" si="284"/>
        <v>#VALUE!</v>
      </c>
      <c r="AQ511" s="162" t="str">
        <f t="shared" si="285"/>
        <v>выходной</v>
      </c>
      <c r="AR511" s="163" t="e">
        <f>HLOOKUP(SEARCH("7",$M511)-1,$Q$3:$V511,$P511+1,FALSE)</f>
        <v>#VALUE!</v>
      </c>
      <c r="AS511" s="164" t="str">
        <f t="shared" si="286"/>
        <v>выходной</v>
      </c>
      <c r="AT511" s="142"/>
      <c r="AU511" s="11" t="str">
        <f>IF(ISERROR(VLOOKUP(B511,'РЕОРГ 2008'!$A:$B,2,FALSE)),"",VLOOKUP(B511,'РЕОРГ 2008'!$A:$B,2,FALSE))</f>
        <v/>
      </c>
      <c r="AV511" s="12" t="str">
        <f t="shared" si="294"/>
        <v>Доп.офис №4356/079</v>
      </c>
      <c r="AW511" s="31" t="e">
        <f>LEFT(#REF!,2)</f>
        <v>#REF!</v>
      </c>
      <c r="AX511" s="12" t="str">
        <f t="shared" ref="AX511:AX574" si="300">RIGHT(AV511,(LEN(AV511)-SEARCH("№",AV511)))</f>
        <v>4356/079</v>
      </c>
      <c r="AZ511" t="str">
        <f>IF(ISERROR(VLOOKUP(B511,'РЕОРГ 01.08.2009'!$A:$B,2,FALSE)),"",VLOOKUP(B511,'РЕОРГ 01.08.2009'!$A:$B,2,FALSE))</f>
        <v/>
      </c>
      <c r="BA511" s="12" t="str">
        <f t="shared" si="295"/>
        <v>Доп.офис №4356/079</v>
      </c>
      <c r="BB511" t="e">
        <f>LEFT(#REF!,2)</f>
        <v>#REF!</v>
      </c>
      <c r="BC511" s="12" t="str">
        <f t="shared" ref="BC511:BC574" si="301">RIGHT(BA511,(LEN(BA511)-SEARCH("№",BA511)))</f>
        <v>4356/079</v>
      </c>
      <c r="BE511" t="str">
        <f>IF(ISERROR(VLOOKUP(B511,'РЕОРГ 01.10.2009'!A:C,3,FALSE)),"",VLOOKUP(B511,'РЕОРГ 01.10.2009'!A:C,3,FALSE))</f>
        <v/>
      </c>
      <c r="BF511" s="12" t="str">
        <f t="shared" si="296"/>
        <v>Доп.офис №4356/079</v>
      </c>
      <c r="BG511" t="e">
        <f>LEFT(#REF!,2)</f>
        <v>#REF!</v>
      </c>
      <c r="BH511" s="12" t="str">
        <f t="shared" ref="BH511:BH574" si="302">RIGHT(BF511,(LEN(BF511)-SEARCH("№",BF511)))</f>
        <v>4356/079</v>
      </c>
      <c r="BJ511" t="str">
        <f>IF(ISERROR(VLOOKUP($B511,'РЕОРГ 01.05.2010'!A:B,2,FALSE)),"",VLOOKUP($B511,'РЕОРГ 01.05.2010'!A:B,2,FALSE))</f>
        <v/>
      </c>
      <c r="BK511" s="12" t="str">
        <f t="shared" si="297"/>
        <v>Доп.офис №4356/079</v>
      </c>
      <c r="BL511" t="e">
        <f>LEFT(#REF!,2)</f>
        <v>#REF!</v>
      </c>
      <c r="BM511" s="12" t="str">
        <f t="shared" ref="BM511:BM574" si="303">RIGHT(BK511,(LEN(BK511)-SEARCH("№",BK511)))</f>
        <v>4356/079</v>
      </c>
      <c r="BO511" t="str">
        <f>IF(ISERROR(VLOOKUP($B511,'РЕОРГ 01.08.2010'!A:B,2,FALSE)),"",VLOOKUP($B511,'РЕОРГ 01.08.2010'!A:B,2,FALSE))</f>
        <v/>
      </c>
      <c r="BP511" s="12" t="str">
        <f t="shared" si="298"/>
        <v>Доп.офис №4356/079</v>
      </c>
      <c r="BQ511" t="e">
        <f>LEFT(#REF!,2)</f>
        <v>#REF!</v>
      </c>
      <c r="BR511" s="12" t="str">
        <f t="shared" ref="BR511:BR574" si="304">RIGHT(BP511,(LEN(BP511)-SEARCH("№",BP511)))</f>
        <v>4356/079</v>
      </c>
    </row>
    <row r="512" spans="1:70" ht="12.75" customHeight="1">
      <c r="A512" t="str">
        <f t="shared" si="299"/>
        <v>4356/08</v>
      </c>
      <c r="B512" s="133">
        <v>594</v>
      </c>
      <c r="C512" s="1" t="s">
        <v>7361</v>
      </c>
      <c r="D512" s="32" t="s">
        <v>1931</v>
      </c>
      <c r="E512" s="1" t="s">
        <v>7362</v>
      </c>
      <c r="F512" s="1" t="s">
        <v>4493</v>
      </c>
      <c r="G512" s="1" t="s">
        <v>7363</v>
      </c>
      <c r="H512" s="1" t="s">
        <v>2312</v>
      </c>
      <c r="I512" s="1" t="s">
        <v>2313</v>
      </c>
      <c r="J512" s="1"/>
      <c r="K512" s="1">
        <v>1</v>
      </c>
      <c r="L512" s="32" t="s">
        <v>4049</v>
      </c>
      <c r="M512" s="8" t="s">
        <v>11771</v>
      </c>
      <c r="N512" s="2" t="s">
        <v>11845</v>
      </c>
      <c r="O512" s="173"/>
      <c r="P512" s="168">
        <f t="shared" si="293"/>
        <v>509</v>
      </c>
      <c r="Q512" s="138">
        <f t="shared" si="287"/>
        <v>25</v>
      </c>
      <c r="R512" s="138">
        <f t="shared" si="288"/>
        <v>50</v>
      </c>
      <c r="S512" s="138">
        <f t="shared" si="289"/>
        <v>75</v>
      </c>
      <c r="T512" s="138">
        <f t="shared" si="290"/>
        <v>100</v>
      </c>
      <c r="U512" s="138" t="e">
        <f t="shared" si="291"/>
        <v>#VALUE!</v>
      </c>
      <c r="V512" s="138" t="e">
        <f t="shared" si="292"/>
        <v>#VALUE!</v>
      </c>
      <c r="W512" s="158" t="str">
        <f t="shared" ref="W512:W575" si="305">IF(M512="1",N512,IF(ISERROR(SEARCH(1,M512)=1),"выходной",IF(SEARCH(1,M512)=1,LEFT(N512,Q512-1),"")))</f>
        <v>08:00 16:00(13:00 14:00)</v>
      </c>
      <c r="X512" s="159">
        <f>HLOOKUP(SEARCH("2",$M512)-1,$Q$3:$V512,$P512+1,FALSE)</f>
        <v>25</v>
      </c>
      <c r="Y512" s="160" t="str">
        <f t="shared" ref="Y512:Y575" si="306">IF(M512="2",N512,IF(LEFT(M512,1)="2",LEFT(N512,Q512-1),RIGHT(N512,LEN(N512)-SEARCH("|",N512,X512))))</f>
        <v>08:00 16:00(13:00 14:00)|08:00 16:00(13:00 14:00)|08:00 16:00(13:00 14:00)|08:00 16:00(13:00 14:00)</v>
      </c>
      <c r="Z512" s="161" t="str">
        <f t="shared" ref="Z512:Z575" si="307">LEFT(Y512,SEARCH("|",Y512,1)-1)</f>
        <v>08:00 16:00(13:00 14:00)</v>
      </c>
      <c r="AA512" s="158" t="str">
        <f t="shared" ref="AA512:AA575" si="308">IF(ISERROR(SEARCH(2,$M512)),"выходной",IF(LEFT($M512,1)="2",Y512,IF(RIGHT($M512,1)="2",Y512,Z512)))</f>
        <v>08:00 16:00(13:00 14:00)</v>
      </c>
      <c r="AB512" s="159">
        <f>HLOOKUP(SEARCH("3",$M512)-1,$Q$3:$V512,$P512+1,FALSE)</f>
        <v>50</v>
      </c>
      <c r="AC512" s="160" t="str">
        <f t="shared" ref="AC512:AC575" si="309">IF(M512="3",N512,IF(LEFT($M512,1)="3",LEFT($N512,$Q512-1),RIGHT($N512,LEN($N512)-SEARCH("|",$N512,AB512))))</f>
        <v>08:00 16:00(13:00 14:00)|08:00 16:00(13:00 14:00)|08:00 16:00(13:00 14:00)</v>
      </c>
      <c r="AD512" s="161" t="str">
        <f t="shared" ref="AD512:AD575" si="310">LEFT(AC512,SEARCH("|",AC512,1)-1)</f>
        <v>08:00 16:00(13:00 14:00)</v>
      </c>
      <c r="AE512" s="158" t="str">
        <f t="shared" ref="AE512:AE575" si="311">IF(ISERROR(SEARCH(3,$M512)),"выходной",IF(LEFT($M512,1)="3",AC512,IF(RIGHT($M512,1)="3",AC512,AD512)))</f>
        <v>08:00 16:00(13:00 14:00)</v>
      </c>
      <c r="AF512" s="159">
        <f>HLOOKUP(SEARCH("4",$M512)-1,$Q$3:$V512,$P512+1,FALSE)</f>
        <v>75</v>
      </c>
      <c r="AG512" s="161" t="str">
        <f t="shared" ref="AG512:AG575" si="312">IF(M512="4",N512,IF(LEFT($M512,1)="4",LEFT($N512,$Q512-1),RIGHT($N512,LEN($N512)-SEARCH("|",$N512,AF512))))</f>
        <v>08:00 16:00(13:00 14:00)|08:00 16:00(13:00 14:00)</v>
      </c>
      <c r="AH512" s="161" t="str">
        <f t="shared" ref="AH512:AH575" si="313">LEFT(AG512,SEARCH("|",AG512,1)-1)</f>
        <v>08:00 16:00(13:00 14:00)</v>
      </c>
      <c r="AI512" s="158" t="str">
        <f t="shared" ref="AI512:AI575" si="314">IF(ISERROR(SEARCH(4,$M512)),"выходной",IF(LEFT($M512,1)="4",AG512,IF(RIGHT($M512,1)="4",AG512,AH512)))</f>
        <v>08:00 16:00(13:00 14:00)</v>
      </c>
      <c r="AJ512" s="159">
        <f>HLOOKUP(SEARCH("5",$M512)-1,$Q$3:$V512,$P512+1,FALSE)</f>
        <v>100</v>
      </c>
      <c r="AK512" s="161" t="str">
        <f t="shared" ref="AK512:AK575" si="315">IF(M512="5",N512,IF(LEFT($M512,1)="5",LEFT($N512,$Q512-1),RIGHT($N512,LEN($N512)-SEARCH("|",$N512,AJ512))))</f>
        <v>08:00 16:00(13:00 14:00)</v>
      </c>
      <c r="AL512" s="161" t="e">
        <f t="shared" ref="AL512:AL575" si="316">LEFT(AK512,SEARCH("|",AK512,1)-1)</f>
        <v>#VALUE!</v>
      </c>
      <c r="AM512" s="158" t="str">
        <f t="shared" ref="AM512:AM575" si="317">IF(ISERROR(SEARCH(5,$M512)),"выходной",IF(LEFT($M512,1)="5",AK512,IF(RIGHT($M512,1)="5",AK512,AL512)))</f>
        <v>08:00 16:00(13:00 14:00)</v>
      </c>
      <c r="AN512" s="159" t="e">
        <f>HLOOKUP(SEARCH("6",$M512)-1,$Q$3:$V512,$P512+1,FALSE)</f>
        <v>#VALUE!</v>
      </c>
      <c r="AO512" s="161" t="e">
        <f t="shared" ref="AO512:AO575" si="318">IF(M512="6",N512,IF(LEFT($M512,1)="6",LEFT($N512,$Q512-1),RIGHT($N512,LEN($N512)-SEARCH("|",$N512,AN512))))</f>
        <v>#VALUE!</v>
      </c>
      <c r="AP512" s="161" t="e">
        <f t="shared" ref="AP512:AP575" si="319">LEFT(AO512,SEARCH("|",AO512,1)-1)</f>
        <v>#VALUE!</v>
      </c>
      <c r="AQ512" s="162" t="str">
        <f t="shared" ref="AQ512:AQ575" si="320">IF(ISERROR(SEARCH(6,$M512)),"выходной",IF(LEFT($M512,1)="6",AO512,IF(RIGHT($M512,1)="6",AO512,AP512)))</f>
        <v>выходной</v>
      </c>
      <c r="AR512" s="163" t="e">
        <f>HLOOKUP(SEARCH("7",$M512)-1,$Q$3:$V512,$P512+1,FALSE)</f>
        <v>#VALUE!</v>
      </c>
      <c r="AS512" s="164" t="str">
        <f t="shared" ref="AS512:AS575" si="321">IF(M512=7,N512,IF(ISERROR(SEARCH(7,M512)=1),"выходной",RIGHT(N512,LEN(N512)-AR512)))</f>
        <v>выходной</v>
      </c>
      <c r="AT512" s="142"/>
      <c r="AU512" s="11" t="str">
        <f>IF(ISERROR(VLOOKUP(B512,'РЕОРГ 2008'!$A:$B,2,FALSE)),"",VLOOKUP(B512,'РЕОРГ 2008'!$A:$B,2,FALSE))</f>
        <v/>
      </c>
      <c r="AV512" s="12" t="str">
        <f t="shared" si="294"/>
        <v>Опер.касса №4356/08</v>
      </c>
      <c r="AW512" s="31" t="e">
        <f>LEFT(#REF!,2)</f>
        <v>#REF!</v>
      </c>
      <c r="AX512" s="12" t="str">
        <f t="shared" si="300"/>
        <v>4356/08</v>
      </c>
      <c r="AZ512" t="str">
        <f>IF(ISERROR(VLOOKUP(B512,'РЕОРГ 01.08.2009'!$A:$B,2,FALSE)),"",VLOOKUP(B512,'РЕОРГ 01.08.2009'!$A:$B,2,FALSE))</f>
        <v/>
      </c>
      <c r="BA512" s="12" t="str">
        <f t="shared" si="295"/>
        <v>Опер.касса №4356/08</v>
      </c>
      <c r="BB512" t="e">
        <f>LEFT(#REF!,2)</f>
        <v>#REF!</v>
      </c>
      <c r="BC512" s="12" t="str">
        <f t="shared" si="301"/>
        <v>4356/08</v>
      </c>
      <c r="BE512" t="str">
        <f>IF(ISERROR(VLOOKUP(B512,'РЕОРГ 01.10.2009'!A:C,3,FALSE)),"",VLOOKUP(B512,'РЕОРГ 01.10.2009'!A:C,3,FALSE))</f>
        <v/>
      </c>
      <c r="BF512" s="12" t="str">
        <f t="shared" si="296"/>
        <v>Опер.касса №4356/08</v>
      </c>
      <c r="BG512" t="e">
        <f>LEFT(#REF!,2)</f>
        <v>#REF!</v>
      </c>
      <c r="BH512" s="12" t="str">
        <f t="shared" si="302"/>
        <v>4356/08</v>
      </c>
      <c r="BJ512" t="str">
        <f>IF(ISERROR(VLOOKUP($B512,'РЕОРГ 01.05.2010'!A:B,2,FALSE)),"",VLOOKUP($B512,'РЕОРГ 01.05.2010'!A:B,2,FALSE))</f>
        <v/>
      </c>
      <c r="BK512" s="12" t="str">
        <f t="shared" si="297"/>
        <v>Опер.касса №4356/08</v>
      </c>
      <c r="BL512" t="e">
        <f>LEFT(#REF!,2)</f>
        <v>#REF!</v>
      </c>
      <c r="BM512" s="12" t="str">
        <f t="shared" si="303"/>
        <v>4356/08</v>
      </c>
      <c r="BO512" t="str">
        <f>IF(ISERROR(VLOOKUP($B512,'РЕОРГ 01.08.2010'!A:B,2,FALSE)),"",VLOOKUP($B512,'РЕОРГ 01.08.2010'!A:B,2,FALSE))</f>
        <v/>
      </c>
      <c r="BP512" s="12" t="str">
        <f t="shared" si="298"/>
        <v>Опер.касса №4356/08</v>
      </c>
      <c r="BQ512" t="e">
        <f>LEFT(#REF!,2)</f>
        <v>#REF!</v>
      </c>
      <c r="BR512" s="12" t="str">
        <f t="shared" si="304"/>
        <v>4356/08</v>
      </c>
    </row>
    <row r="513" spans="1:70" ht="12.75" customHeight="1">
      <c r="A513" t="str">
        <f t="shared" si="299"/>
        <v>4356/080</v>
      </c>
      <c r="B513" s="133">
        <v>595</v>
      </c>
      <c r="C513" s="1" t="s">
        <v>2314</v>
      </c>
      <c r="D513" s="32" t="s">
        <v>1931</v>
      </c>
      <c r="E513" s="1" t="s">
        <v>2315</v>
      </c>
      <c r="F513" s="1" t="s">
        <v>4493</v>
      </c>
      <c r="G513" s="1" t="s">
        <v>2316</v>
      </c>
      <c r="H513" s="1" t="s">
        <v>2317</v>
      </c>
      <c r="I513" s="1" t="s">
        <v>2318</v>
      </c>
      <c r="J513" s="1"/>
      <c r="K513" s="1">
        <v>0.4</v>
      </c>
      <c r="L513" s="32" t="s">
        <v>4049</v>
      </c>
      <c r="M513" s="8" t="s">
        <v>11855</v>
      </c>
      <c r="N513" s="2" t="s">
        <v>12028</v>
      </c>
      <c r="O513" s="173"/>
      <c r="P513" s="168">
        <f t="shared" si="293"/>
        <v>510</v>
      </c>
      <c r="Q513" s="138">
        <f t="shared" ref="Q513:Q576" si="322">SEARCH("|",N513,1)</f>
        <v>25</v>
      </c>
      <c r="R513" s="138" t="e">
        <f t="shared" ref="R513:R576" si="323">SEARCH("|",N513,Q513+1)</f>
        <v>#VALUE!</v>
      </c>
      <c r="S513" s="138" t="e">
        <f t="shared" ref="S513:S576" si="324">SEARCH("|",N513,R513+1)</f>
        <v>#VALUE!</v>
      </c>
      <c r="T513" s="138" t="e">
        <f t="shared" ref="T513:T576" si="325">SEARCH("|",N513,S513+1)</f>
        <v>#VALUE!</v>
      </c>
      <c r="U513" s="138" t="e">
        <f t="shared" ref="U513:U576" si="326">SEARCH("|",N513,T513+1)</f>
        <v>#VALUE!</v>
      </c>
      <c r="V513" s="138" t="e">
        <f t="shared" ref="V513:V576" si="327">SEARCH("|",N513,U513+1)</f>
        <v>#VALUE!</v>
      </c>
      <c r="W513" s="158" t="str">
        <f t="shared" si="305"/>
        <v>выходной</v>
      </c>
      <c r="X513" s="159" t="e">
        <f>HLOOKUP(SEARCH("2",$M513)-1,$Q$3:$V513,$P513+1,FALSE)</f>
        <v>#VALUE!</v>
      </c>
      <c r="Y513" s="160" t="e">
        <f t="shared" si="306"/>
        <v>#VALUE!</v>
      </c>
      <c r="Z513" s="161" t="e">
        <f t="shared" si="307"/>
        <v>#VALUE!</v>
      </c>
      <c r="AA513" s="158" t="str">
        <f t="shared" si="308"/>
        <v>выходной</v>
      </c>
      <c r="AB513" s="159" t="e">
        <f>HLOOKUP(SEARCH("3",$M513)-1,$Q$3:$V513,$P513+1,FALSE)</f>
        <v>#N/A</v>
      </c>
      <c r="AC513" s="160" t="str">
        <f t="shared" si="309"/>
        <v>08:00 16:00(12:00 13:00)</v>
      </c>
      <c r="AD513" s="161" t="e">
        <f t="shared" si="310"/>
        <v>#VALUE!</v>
      </c>
      <c r="AE513" s="158" t="str">
        <f t="shared" si="311"/>
        <v>08:00 16:00(12:00 13:00)</v>
      </c>
      <c r="AF513" s="159" t="e">
        <f>HLOOKUP(SEARCH("4",$M513)-1,$Q$3:$V513,$P513+1,FALSE)</f>
        <v>#VALUE!</v>
      </c>
      <c r="AG513" s="161" t="e">
        <f t="shared" si="312"/>
        <v>#VALUE!</v>
      </c>
      <c r="AH513" s="161" t="e">
        <f t="shared" si="313"/>
        <v>#VALUE!</v>
      </c>
      <c r="AI513" s="158" t="str">
        <f t="shared" si="314"/>
        <v>выходной</v>
      </c>
      <c r="AJ513" s="159">
        <f>HLOOKUP(SEARCH("5",$M513)-1,$Q$3:$V513,$P513+1,FALSE)</f>
        <v>25</v>
      </c>
      <c r="AK513" s="161" t="str">
        <f t="shared" si="315"/>
        <v>08:00 16:00(12:00 13:00)</v>
      </c>
      <c r="AL513" s="161" t="e">
        <f t="shared" si="316"/>
        <v>#VALUE!</v>
      </c>
      <c r="AM513" s="158" t="str">
        <f t="shared" si="317"/>
        <v>08:00 16:00(12:00 13:00)</v>
      </c>
      <c r="AN513" s="159" t="e">
        <f>HLOOKUP(SEARCH("6",$M513)-1,$Q$3:$V513,$P513+1,FALSE)</f>
        <v>#VALUE!</v>
      </c>
      <c r="AO513" s="161" t="e">
        <f t="shared" si="318"/>
        <v>#VALUE!</v>
      </c>
      <c r="AP513" s="161" t="e">
        <f t="shared" si="319"/>
        <v>#VALUE!</v>
      </c>
      <c r="AQ513" s="162" t="str">
        <f t="shared" si="320"/>
        <v>выходной</v>
      </c>
      <c r="AR513" s="163" t="e">
        <f>HLOOKUP(SEARCH("7",$M513)-1,$Q$3:$V513,$P513+1,FALSE)</f>
        <v>#VALUE!</v>
      </c>
      <c r="AS513" s="164" t="str">
        <f t="shared" si="321"/>
        <v>выходной</v>
      </c>
      <c r="AT513" s="142"/>
      <c r="AU513" s="11" t="str">
        <f>IF(ISERROR(VLOOKUP(B513,'РЕОРГ 2008'!$A:$B,2,FALSE)),"",VLOOKUP(B513,'РЕОРГ 2008'!$A:$B,2,FALSE))</f>
        <v/>
      </c>
      <c r="AV513" s="12" t="str">
        <f t="shared" si="294"/>
        <v>Опер.касса №4356/080</v>
      </c>
      <c r="AW513" s="31" t="e">
        <f>LEFT(#REF!,2)</f>
        <v>#REF!</v>
      </c>
      <c r="AX513" s="12" t="str">
        <f t="shared" si="300"/>
        <v>4356/080</v>
      </c>
      <c r="AZ513" t="str">
        <f>IF(ISERROR(VLOOKUP(B513,'РЕОРГ 01.08.2009'!$A:$B,2,FALSE)),"",VLOOKUP(B513,'РЕОРГ 01.08.2009'!$A:$B,2,FALSE))</f>
        <v/>
      </c>
      <c r="BA513" s="12" t="str">
        <f t="shared" si="295"/>
        <v>Опер.касса №4356/080</v>
      </c>
      <c r="BB513" t="e">
        <f>LEFT(#REF!,2)</f>
        <v>#REF!</v>
      </c>
      <c r="BC513" s="12" t="str">
        <f t="shared" si="301"/>
        <v>4356/080</v>
      </c>
      <c r="BE513" t="str">
        <f>IF(ISERROR(VLOOKUP(B513,'РЕОРГ 01.10.2009'!A:C,3,FALSE)),"",VLOOKUP(B513,'РЕОРГ 01.10.2009'!A:C,3,FALSE))</f>
        <v/>
      </c>
      <c r="BF513" s="12" t="str">
        <f t="shared" si="296"/>
        <v>Опер.касса №4356/080</v>
      </c>
      <c r="BG513" t="e">
        <f>LEFT(#REF!,2)</f>
        <v>#REF!</v>
      </c>
      <c r="BH513" s="12" t="str">
        <f t="shared" si="302"/>
        <v>4356/080</v>
      </c>
      <c r="BJ513" t="str">
        <f>IF(ISERROR(VLOOKUP($B513,'РЕОРГ 01.05.2010'!A:B,2,FALSE)),"",VLOOKUP($B513,'РЕОРГ 01.05.2010'!A:B,2,FALSE))</f>
        <v/>
      </c>
      <c r="BK513" s="12" t="str">
        <f t="shared" si="297"/>
        <v>Опер.касса №4356/080</v>
      </c>
      <c r="BL513" t="e">
        <f>LEFT(#REF!,2)</f>
        <v>#REF!</v>
      </c>
      <c r="BM513" s="12" t="str">
        <f t="shared" si="303"/>
        <v>4356/080</v>
      </c>
      <c r="BO513" t="str">
        <f>IF(ISERROR(VLOOKUP($B513,'РЕОРГ 01.08.2010'!A:B,2,FALSE)),"",VLOOKUP($B513,'РЕОРГ 01.08.2010'!A:B,2,FALSE))</f>
        <v/>
      </c>
      <c r="BP513" s="12" t="str">
        <f t="shared" si="298"/>
        <v>Опер.касса №4356/080</v>
      </c>
      <c r="BQ513" t="e">
        <f>LEFT(#REF!,2)</f>
        <v>#REF!</v>
      </c>
      <c r="BR513" s="12" t="str">
        <f t="shared" si="304"/>
        <v>4356/080</v>
      </c>
    </row>
    <row r="514" spans="1:70" ht="12.75" customHeight="1">
      <c r="A514" t="str">
        <f t="shared" si="299"/>
        <v>4356/082</v>
      </c>
      <c r="B514" s="133">
        <v>597</v>
      </c>
      <c r="C514" s="1" t="s">
        <v>7280</v>
      </c>
      <c r="D514" s="32" t="s">
        <v>1931</v>
      </c>
      <c r="E514" s="1" t="s">
        <v>7281</v>
      </c>
      <c r="F514" s="1" t="s">
        <v>4493</v>
      </c>
      <c r="G514" s="1" t="s">
        <v>7282</v>
      </c>
      <c r="H514" s="1" t="s">
        <v>7283</v>
      </c>
      <c r="I514" s="1" t="s">
        <v>7284</v>
      </c>
      <c r="J514" s="1"/>
      <c r="K514" s="1">
        <v>0.4</v>
      </c>
      <c r="L514" s="32" t="s">
        <v>4049</v>
      </c>
      <c r="M514" s="8" t="s">
        <v>11868</v>
      </c>
      <c r="N514" s="2" t="s">
        <v>12125</v>
      </c>
      <c r="O514" s="173"/>
      <c r="P514" s="168">
        <f t="shared" si="293"/>
        <v>511</v>
      </c>
      <c r="Q514" s="138">
        <f t="shared" si="322"/>
        <v>25</v>
      </c>
      <c r="R514" s="138" t="e">
        <f t="shared" si="323"/>
        <v>#VALUE!</v>
      </c>
      <c r="S514" s="138" t="e">
        <f t="shared" si="324"/>
        <v>#VALUE!</v>
      </c>
      <c r="T514" s="138" t="e">
        <f t="shared" si="325"/>
        <v>#VALUE!</v>
      </c>
      <c r="U514" s="138" t="e">
        <f t="shared" si="326"/>
        <v>#VALUE!</v>
      </c>
      <c r="V514" s="138" t="e">
        <f t="shared" si="327"/>
        <v>#VALUE!</v>
      </c>
      <c r="W514" s="158" t="str">
        <f t="shared" si="305"/>
        <v>выходной</v>
      </c>
      <c r="X514" s="159" t="e">
        <f>HLOOKUP(SEARCH("2",$M514)-1,$Q$3:$V514,$P514+1,FALSE)</f>
        <v>#N/A</v>
      </c>
      <c r="Y514" s="160" t="str">
        <f t="shared" si="306"/>
        <v>08:00 16:00(12:30 13:30)</v>
      </c>
      <c r="Z514" s="161" t="e">
        <f t="shared" si="307"/>
        <v>#VALUE!</v>
      </c>
      <c r="AA514" s="158" t="str">
        <f t="shared" si="308"/>
        <v>08:00 16:00(12:30 13:30)</v>
      </c>
      <c r="AB514" s="159" t="e">
        <f>HLOOKUP(SEARCH("3",$M514)-1,$Q$3:$V514,$P514+1,FALSE)</f>
        <v>#VALUE!</v>
      </c>
      <c r="AC514" s="160" t="e">
        <f t="shared" si="309"/>
        <v>#VALUE!</v>
      </c>
      <c r="AD514" s="161" t="e">
        <f t="shared" si="310"/>
        <v>#VALUE!</v>
      </c>
      <c r="AE514" s="158" t="str">
        <f t="shared" si="311"/>
        <v>выходной</v>
      </c>
      <c r="AF514" s="159">
        <f>HLOOKUP(SEARCH("4",$M514)-1,$Q$3:$V514,$P514+1,FALSE)</f>
        <v>25</v>
      </c>
      <c r="AG514" s="161" t="str">
        <f t="shared" si="312"/>
        <v>08:00 16:00(12:30 13:30)</v>
      </c>
      <c r="AH514" s="161" t="e">
        <f t="shared" si="313"/>
        <v>#VALUE!</v>
      </c>
      <c r="AI514" s="158" t="str">
        <f t="shared" si="314"/>
        <v>08:00 16:00(12:30 13:30)</v>
      </c>
      <c r="AJ514" s="159" t="e">
        <f>HLOOKUP(SEARCH("5",$M514)-1,$Q$3:$V514,$P514+1,FALSE)</f>
        <v>#VALUE!</v>
      </c>
      <c r="AK514" s="161" t="e">
        <f t="shared" si="315"/>
        <v>#VALUE!</v>
      </c>
      <c r="AL514" s="161" t="e">
        <f t="shared" si="316"/>
        <v>#VALUE!</v>
      </c>
      <c r="AM514" s="158" t="str">
        <f t="shared" si="317"/>
        <v>выходной</v>
      </c>
      <c r="AN514" s="159" t="e">
        <f>HLOOKUP(SEARCH("6",$M514)-1,$Q$3:$V514,$P514+1,FALSE)</f>
        <v>#VALUE!</v>
      </c>
      <c r="AO514" s="161" t="e">
        <f t="shared" si="318"/>
        <v>#VALUE!</v>
      </c>
      <c r="AP514" s="161" t="e">
        <f t="shared" si="319"/>
        <v>#VALUE!</v>
      </c>
      <c r="AQ514" s="162" t="str">
        <f t="shared" si="320"/>
        <v>выходной</v>
      </c>
      <c r="AR514" s="163" t="e">
        <f>HLOOKUP(SEARCH("7",$M514)-1,$Q$3:$V514,$P514+1,FALSE)</f>
        <v>#VALUE!</v>
      </c>
      <c r="AS514" s="164" t="str">
        <f t="shared" si="321"/>
        <v>выходной</v>
      </c>
      <c r="AT514" s="142"/>
      <c r="AU514" s="11" t="str">
        <f>IF(ISERROR(VLOOKUP(B514,'РЕОРГ 2008'!$A:$B,2,FALSE)),"",VLOOKUP(B514,'РЕОРГ 2008'!$A:$B,2,FALSE))</f>
        <v/>
      </c>
      <c r="AV514" s="12" t="str">
        <f t="shared" si="294"/>
        <v>Опер.касса №4356/082</v>
      </c>
      <c r="AW514" s="31" t="e">
        <f>LEFT(#REF!,2)</f>
        <v>#REF!</v>
      </c>
      <c r="AX514" s="12" t="str">
        <f t="shared" si="300"/>
        <v>4356/082</v>
      </c>
      <c r="AZ514" t="str">
        <f>IF(ISERROR(VLOOKUP(B514,'РЕОРГ 01.08.2009'!$A:$B,2,FALSE)),"",VLOOKUP(B514,'РЕОРГ 01.08.2009'!$A:$B,2,FALSE))</f>
        <v/>
      </c>
      <c r="BA514" s="12" t="str">
        <f t="shared" si="295"/>
        <v>Опер.касса №4356/082</v>
      </c>
      <c r="BB514" t="e">
        <f>LEFT(#REF!,2)</f>
        <v>#REF!</v>
      </c>
      <c r="BC514" s="12" t="str">
        <f t="shared" si="301"/>
        <v>4356/082</v>
      </c>
      <c r="BE514" t="str">
        <f>IF(ISERROR(VLOOKUP(B514,'РЕОРГ 01.10.2009'!A:C,3,FALSE)),"",VLOOKUP(B514,'РЕОРГ 01.10.2009'!A:C,3,FALSE))</f>
        <v/>
      </c>
      <c r="BF514" s="12" t="str">
        <f t="shared" si="296"/>
        <v>Опер.касса №4356/082</v>
      </c>
      <c r="BG514" t="e">
        <f>LEFT(#REF!,2)</f>
        <v>#REF!</v>
      </c>
      <c r="BH514" s="12" t="str">
        <f t="shared" si="302"/>
        <v>4356/082</v>
      </c>
      <c r="BJ514" t="str">
        <f>IF(ISERROR(VLOOKUP($B514,'РЕОРГ 01.05.2010'!A:B,2,FALSE)),"",VLOOKUP($B514,'РЕОРГ 01.05.2010'!A:B,2,FALSE))</f>
        <v/>
      </c>
      <c r="BK514" s="12" t="str">
        <f t="shared" si="297"/>
        <v>Опер.касса №4356/082</v>
      </c>
      <c r="BL514" t="e">
        <f>LEFT(#REF!,2)</f>
        <v>#REF!</v>
      </c>
      <c r="BM514" s="12" t="str">
        <f t="shared" si="303"/>
        <v>4356/082</v>
      </c>
      <c r="BO514" t="str">
        <f>IF(ISERROR(VLOOKUP($B514,'РЕОРГ 01.08.2010'!A:B,2,FALSE)),"",VLOOKUP($B514,'РЕОРГ 01.08.2010'!A:B,2,FALSE))</f>
        <v/>
      </c>
      <c r="BP514" s="12" t="str">
        <f t="shared" si="298"/>
        <v>Опер.касса №4356/082</v>
      </c>
      <c r="BQ514" t="e">
        <f>LEFT(#REF!,2)</f>
        <v>#REF!</v>
      </c>
      <c r="BR514" s="12" t="str">
        <f t="shared" si="304"/>
        <v>4356/082</v>
      </c>
    </row>
    <row r="515" spans="1:70" ht="12.75" customHeight="1">
      <c r="A515" t="str">
        <f t="shared" si="299"/>
        <v>4356/083</v>
      </c>
      <c r="B515" s="133">
        <v>598</v>
      </c>
      <c r="C515" s="1" t="s">
        <v>7285</v>
      </c>
      <c r="D515" s="32" t="s">
        <v>1931</v>
      </c>
      <c r="E515" s="1" t="s">
        <v>7286</v>
      </c>
      <c r="F515" s="1" t="s">
        <v>4493</v>
      </c>
      <c r="G515" s="1" t="s">
        <v>7287</v>
      </c>
      <c r="H515" s="1" t="s">
        <v>1780</v>
      </c>
      <c r="I515" s="1" t="s">
        <v>7288</v>
      </c>
      <c r="J515" s="1"/>
      <c r="K515" s="1">
        <v>0.4</v>
      </c>
      <c r="L515" s="32" t="s">
        <v>4049</v>
      </c>
      <c r="M515" s="8" t="s">
        <v>11868</v>
      </c>
      <c r="N515" s="2" t="s">
        <v>11942</v>
      </c>
      <c r="O515" s="173"/>
      <c r="P515" s="168">
        <f t="shared" si="293"/>
        <v>512</v>
      </c>
      <c r="Q515" s="138">
        <f t="shared" si="322"/>
        <v>25</v>
      </c>
      <c r="R515" s="138" t="e">
        <f t="shared" si="323"/>
        <v>#VALUE!</v>
      </c>
      <c r="S515" s="138" t="e">
        <f t="shared" si="324"/>
        <v>#VALUE!</v>
      </c>
      <c r="T515" s="138" t="e">
        <f t="shared" si="325"/>
        <v>#VALUE!</v>
      </c>
      <c r="U515" s="138" t="e">
        <f t="shared" si="326"/>
        <v>#VALUE!</v>
      </c>
      <c r="V515" s="138" t="e">
        <f t="shared" si="327"/>
        <v>#VALUE!</v>
      </c>
      <c r="W515" s="158" t="str">
        <f t="shared" si="305"/>
        <v>выходной</v>
      </c>
      <c r="X515" s="159" t="e">
        <f>HLOOKUP(SEARCH("2",$M515)-1,$Q$3:$V515,$P515+1,FALSE)</f>
        <v>#N/A</v>
      </c>
      <c r="Y515" s="160" t="str">
        <f t="shared" si="306"/>
        <v>08:00 16:00(13:00 14:00)</v>
      </c>
      <c r="Z515" s="161" t="e">
        <f t="shared" si="307"/>
        <v>#VALUE!</v>
      </c>
      <c r="AA515" s="158" t="str">
        <f t="shared" si="308"/>
        <v>08:00 16:00(13:00 14:00)</v>
      </c>
      <c r="AB515" s="159" t="e">
        <f>HLOOKUP(SEARCH("3",$M515)-1,$Q$3:$V515,$P515+1,FALSE)</f>
        <v>#VALUE!</v>
      </c>
      <c r="AC515" s="160" t="e">
        <f t="shared" si="309"/>
        <v>#VALUE!</v>
      </c>
      <c r="AD515" s="161" t="e">
        <f t="shared" si="310"/>
        <v>#VALUE!</v>
      </c>
      <c r="AE515" s="158" t="str">
        <f t="shared" si="311"/>
        <v>выходной</v>
      </c>
      <c r="AF515" s="159">
        <f>HLOOKUP(SEARCH("4",$M515)-1,$Q$3:$V515,$P515+1,FALSE)</f>
        <v>25</v>
      </c>
      <c r="AG515" s="161" t="str">
        <f t="shared" si="312"/>
        <v>08:00 16:00(13:00 14:00)</v>
      </c>
      <c r="AH515" s="161" t="e">
        <f t="shared" si="313"/>
        <v>#VALUE!</v>
      </c>
      <c r="AI515" s="158" t="str">
        <f t="shared" si="314"/>
        <v>08:00 16:00(13:00 14:00)</v>
      </c>
      <c r="AJ515" s="159" t="e">
        <f>HLOOKUP(SEARCH("5",$M515)-1,$Q$3:$V515,$P515+1,FALSE)</f>
        <v>#VALUE!</v>
      </c>
      <c r="AK515" s="161" t="e">
        <f t="shared" si="315"/>
        <v>#VALUE!</v>
      </c>
      <c r="AL515" s="161" t="e">
        <f t="shared" si="316"/>
        <v>#VALUE!</v>
      </c>
      <c r="AM515" s="158" t="str">
        <f t="shared" si="317"/>
        <v>выходной</v>
      </c>
      <c r="AN515" s="159" t="e">
        <f>HLOOKUP(SEARCH("6",$M515)-1,$Q$3:$V515,$P515+1,FALSE)</f>
        <v>#VALUE!</v>
      </c>
      <c r="AO515" s="161" t="e">
        <f t="shared" si="318"/>
        <v>#VALUE!</v>
      </c>
      <c r="AP515" s="161" t="e">
        <f t="shared" si="319"/>
        <v>#VALUE!</v>
      </c>
      <c r="AQ515" s="162" t="str">
        <f t="shared" si="320"/>
        <v>выходной</v>
      </c>
      <c r="AR515" s="163" t="e">
        <f>HLOOKUP(SEARCH("7",$M515)-1,$Q$3:$V515,$P515+1,FALSE)</f>
        <v>#VALUE!</v>
      </c>
      <c r="AS515" s="164" t="str">
        <f t="shared" si="321"/>
        <v>выходной</v>
      </c>
      <c r="AT515" s="142"/>
      <c r="AU515" s="11" t="str">
        <f>IF(ISERROR(VLOOKUP(B515,'РЕОРГ 2008'!$A:$B,2,FALSE)),"",VLOOKUP(B515,'РЕОРГ 2008'!$A:$B,2,FALSE))</f>
        <v/>
      </c>
      <c r="AV515" s="12" t="str">
        <f t="shared" si="294"/>
        <v>Опер.касса №4356/083</v>
      </c>
      <c r="AW515" s="31" t="e">
        <f>LEFT(#REF!,2)</f>
        <v>#REF!</v>
      </c>
      <c r="AX515" s="12" t="str">
        <f t="shared" si="300"/>
        <v>4356/083</v>
      </c>
      <c r="AZ515" t="str">
        <f>IF(ISERROR(VLOOKUP(B515,'РЕОРГ 01.08.2009'!$A:$B,2,FALSE)),"",VLOOKUP(B515,'РЕОРГ 01.08.2009'!$A:$B,2,FALSE))</f>
        <v/>
      </c>
      <c r="BA515" s="12" t="str">
        <f t="shared" si="295"/>
        <v>Опер.касса №4356/083</v>
      </c>
      <c r="BB515" t="e">
        <f>LEFT(#REF!,2)</f>
        <v>#REF!</v>
      </c>
      <c r="BC515" s="12" t="str">
        <f t="shared" si="301"/>
        <v>4356/083</v>
      </c>
      <c r="BE515" t="str">
        <f>IF(ISERROR(VLOOKUP(B515,'РЕОРГ 01.10.2009'!A:C,3,FALSE)),"",VLOOKUP(B515,'РЕОРГ 01.10.2009'!A:C,3,FALSE))</f>
        <v/>
      </c>
      <c r="BF515" s="12" t="str">
        <f t="shared" si="296"/>
        <v>Опер.касса №4356/083</v>
      </c>
      <c r="BG515" t="e">
        <f>LEFT(#REF!,2)</f>
        <v>#REF!</v>
      </c>
      <c r="BH515" s="12" t="str">
        <f t="shared" si="302"/>
        <v>4356/083</v>
      </c>
      <c r="BJ515" t="str">
        <f>IF(ISERROR(VLOOKUP($B515,'РЕОРГ 01.05.2010'!A:B,2,FALSE)),"",VLOOKUP($B515,'РЕОРГ 01.05.2010'!A:B,2,FALSE))</f>
        <v/>
      </c>
      <c r="BK515" s="12" t="str">
        <f t="shared" si="297"/>
        <v>Опер.касса №4356/083</v>
      </c>
      <c r="BL515" t="e">
        <f>LEFT(#REF!,2)</f>
        <v>#REF!</v>
      </c>
      <c r="BM515" s="12" t="str">
        <f t="shared" si="303"/>
        <v>4356/083</v>
      </c>
      <c r="BO515" t="str">
        <f>IF(ISERROR(VLOOKUP($B515,'РЕОРГ 01.08.2010'!A:B,2,FALSE)),"",VLOOKUP($B515,'РЕОРГ 01.08.2010'!A:B,2,FALSE))</f>
        <v/>
      </c>
      <c r="BP515" s="12" t="str">
        <f t="shared" si="298"/>
        <v>Опер.касса №4356/083</v>
      </c>
      <c r="BQ515" t="e">
        <f>LEFT(#REF!,2)</f>
        <v>#REF!</v>
      </c>
      <c r="BR515" s="12" t="str">
        <f t="shared" si="304"/>
        <v>4356/083</v>
      </c>
    </row>
    <row r="516" spans="1:70" ht="12.75" customHeight="1">
      <c r="A516" t="str">
        <f t="shared" si="299"/>
        <v>4356/084</v>
      </c>
      <c r="B516" s="133">
        <v>599</v>
      </c>
      <c r="C516" s="1" t="s">
        <v>7289</v>
      </c>
      <c r="D516" s="32" t="s">
        <v>1931</v>
      </c>
      <c r="E516" s="1" t="s">
        <v>7290</v>
      </c>
      <c r="F516" s="1" t="s">
        <v>4493</v>
      </c>
      <c r="G516" s="1" t="s">
        <v>7291</v>
      </c>
      <c r="H516" s="1" t="s">
        <v>7292</v>
      </c>
      <c r="I516" s="1" t="s">
        <v>7293</v>
      </c>
      <c r="J516" s="1"/>
      <c r="K516" s="1">
        <v>0.3</v>
      </c>
      <c r="L516" s="32" t="s">
        <v>4049</v>
      </c>
      <c r="M516" s="8" t="s">
        <v>11855</v>
      </c>
      <c r="N516" s="2" t="s">
        <v>12126</v>
      </c>
      <c r="O516" s="173"/>
      <c r="P516" s="168">
        <f t="shared" si="293"/>
        <v>513</v>
      </c>
      <c r="Q516" s="138">
        <f t="shared" si="322"/>
        <v>25</v>
      </c>
      <c r="R516" s="138" t="e">
        <f t="shared" si="323"/>
        <v>#VALUE!</v>
      </c>
      <c r="S516" s="138" t="e">
        <f t="shared" si="324"/>
        <v>#VALUE!</v>
      </c>
      <c r="T516" s="138" t="e">
        <f t="shared" si="325"/>
        <v>#VALUE!</v>
      </c>
      <c r="U516" s="138" t="e">
        <f t="shared" si="326"/>
        <v>#VALUE!</v>
      </c>
      <c r="V516" s="138" t="e">
        <f t="shared" si="327"/>
        <v>#VALUE!</v>
      </c>
      <c r="W516" s="158" t="str">
        <f t="shared" si="305"/>
        <v>выходной</v>
      </c>
      <c r="X516" s="159" t="e">
        <f>HLOOKUP(SEARCH("2",$M516)-1,$Q$3:$V516,$P516+1,FALSE)</f>
        <v>#VALUE!</v>
      </c>
      <c r="Y516" s="160" t="e">
        <f t="shared" si="306"/>
        <v>#VALUE!</v>
      </c>
      <c r="Z516" s="161" t="e">
        <f t="shared" si="307"/>
        <v>#VALUE!</v>
      </c>
      <c r="AA516" s="158" t="str">
        <f t="shared" si="308"/>
        <v>выходной</v>
      </c>
      <c r="AB516" s="159" t="e">
        <f>HLOOKUP(SEARCH("3",$M516)-1,$Q$3:$V516,$P516+1,FALSE)</f>
        <v>#N/A</v>
      </c>
      <c r="AC516" s="160" t="str">
        <f t="shared" si="309"/>
        <v>09:00 15:00(12:00 13:00)</v>
      </c>
      <c r="AD516" s="161" t="e">
        <f t="shared" si="310"/>
        <v>#VALUE!</v>
      </c>
      <c r="AE516" s="158" t="str">
        <f t="shared" si="311"/>
        <v>09:00 15:00(12:00 13:00)</v>
      </c>
      <c r="AF516" s="159" t="e">
        <f>HLOOKUP(SEARCH("4",$M516)-1,$Q$3:$V516,$P516+1,FALSE)</f>
        <v>#VALUE!</v>
      </c>
      <c r="AG516" s="161" t="e">
        <f t="shared" si="312"/>
        <v>#VALUE!</v>
      </c>
      <c r="AH516" s="161" t="e">
        <f t="shared" si="313"/>
        <v>#VALUE!</v>
      </c>
      <c r="AI516" s="158" t="str">
        <f t="shared" si="314"/>
        <v>выходной</v>
      </c>
      <c r="AJ516" s="159">
        <f>HLOOKUP(SEARCH("5",$M516)-1,$Q$3:$V516,$P516+1,FALSE)</f>
        <v>25</v>
      </c>
      <c r="AK516" s="161" t="str">
        <f t="shared" si="315"/>
        <v>09:00 15:00(12:00 13:00)</v>
      </c>
      <c r="AL516" s="161" t="e">
        <f t="shared" si="316"/>
        <v>#VALUE!</v>
      </c>
      <c r="AM516" s="158" t="str">
        <f t="shared" si="317"/>
        <v>09:00 15:00(12:00 13:00)</v>
      </c>
      <c r="AN516" s="159" t="e">
        <f>HLOOKUP(SEARCH("6",$M516)-1,$Q$3:$V516,$P516+1,FALSE)</f>
        <v>#VALUE!</v>
      </c>
      <c r="AO516" s="161" t="e">
        <f t="shared" si="318"/>
        <v>#VALUE!</v>
      </c>
      <c r="AP516" s="161" t="e">
        <f t="shared" si="319"/>
        <v>#VALUE!</v>
      </c>
      <c r="AQ516" s="162" t="str">
        <f t="shared" si="320"/>
        <v>выходной</v>
      </c>
      <c r="AR516" s="163" t="e">
        <f>HLOOKUP(SEARCH("7",$M516)-1,$Q$3:$V516,$P516+1,FALSE)</f>
        <v>#VALUE!</v>
      </c>
      <c r="AS516" s="164" t="str">
        <f t="shared" si="321"/>
        <v>выходной</v>
      </c>
      <c r="AT516" s="142"/>
      <c r="AU516" s="11" t="str">
        <f>IF(ISERROR(VLOOKUP(B516,'РЕОРГ 2008'!$A:$B,2,FALSE)),"",VLOOKUP(B516,'РЕОРГ 2008'!$A:$B,2,FALSE))</f>
        <v/>
      </c>
      <c r="AV516" s="12" t="str">
        <f t="shared" si="294"/>
        <v>Опер.касса №4356/084</v>
      </c>
      <c r="AW516" s="31" t="e">
        <f>LEFT(#REF!,2)</f>
        <v>#REF!</v>
      </c>
      <c r="AX516" s="12" t="str">
        <f t="shared" si="300"/>
        <v>4356/084</v>
      </c>
      <c r="AZ516" t="str">
        <f>IF(ISERROR(VLOOKUP(B516,'РЕОРГ 01.08.2009'!$A:$B,2,FALSE)),"",VLOOKUP(B516,'РЕОРГ 01.08.2009'!$A:$B,2,FALSE))</f>
        <v/>
      </c>
      <c r="BA516" s="12" t="str">
        <f t="shared" si="295"/>
        <v>Опер.касса №4356/084</v>
      </c>
      <c r="BB516" t="e">
        <f>LEFT(#REF!,2)</f>
        <v>#REF!</v>
      </c>
      <c r="BC516" s="12" t="str">
        <f t="shared" si="301"/>
        <v>4356/084</v>
      </c>
      <c r="BE516" t="str">
        <f>IF(ISERROR(VLOOKUP(B516,'РЕОРГ 01.10.2009'!A:C,3,FALSE)),"",VLOOKUP(B516,'РЕОРГ 01.10.2009'!A:C,3,FALSE))</f>
        <v/>
      </c>
      <c r="BF516" s="12" t="str">
        <f t="shared" si="296"/>
        <v>Опер.касса №4356/084</v>
      </c>
      <c r="BG516" t="e">
        <f>LEFT(#REF!,2)</f>
        <v>#REF!</v>
      </c>
      <c r="BH516" s="12" t="str">
        <f t="shared" si="302"/>
        <v>4356/084</v>
      </c>
      <c r="BJ516" t="str">
        <f>IF(ISERROR(VLOOKUP($B516,'РЕОРГ 01.05.2010'!A:B,2,FALSE)),"",VLOOKUP($B516,'РЕОРГ 01.05.2010'!A:B,2,FALSE))</f>
        <v/>
      </c>
      <c r="BK516" s="12" t="str">
        <f t="shared" si="297"/>
        <v>Опер.касса №4356/084</v>
      </c>
      <c r="BL516" t="e">
        <f>LEFT(#REF!,2)</f>
        <v>#REF!</v>
      </c>
      <c r="BM516" s="12" t="str">
        <f t="shared" si="303"/>
        <v>4356/084</v>
      </c>
      <c r="BO516" t="str">
        <f>IF(ISERROR(VLOOKUP($B516,'РЕОРГ 01.08.2010'!A:B,2,FALSE)),"",VLOOKUP($B516,'РЕОРГ 01.08.2010'!A:B,2,FALSE))</f>
        <v/>
      </c>
      <c r="BP516" s="12" t="str">
        <f t="shared" si="298"/>
        <v>Опер.касса №4356/084</v>
      </c>
      <c r="BQ516" t="e">
        <f>LEFT(#REF!,2)</f>
        <v>#REF!</v>
      </c>
      <c r="BR516" s="12" t="str">
        <f t="shared" si="304"/>
        <v>4356/084</v>
      </c>
    </row>
    <row r="517" spans="1:70" ht="12.75" customHeight="1">
      <c r="A517" t="str">
        <f t="shared" si="299"/>
        <v>4356/088</v>
      </c>
      <c r="B517" s="133">
        <v>600</v>
      </c>
      <c r="C517" s="1" t="s">
        <v>7294</v>
      </c>
      <c r="D517" s="32" t="s">
        <v>1931</v>
      </c>
      <c r="E517" s="1" t="s">
        <v>7295</v>
      </c>
      <c r="F517" s="1" t="s">
        <v>4493</v>
      </c>
      <c r="G517" s="1" t="s">
        <v>7296</v>
      </c>
      <c r="H517" s="1" t="s">
        <v>7297</v>
      </c>
      <c r="I517" s="1" t="s">
        <v>7298</v>
      </c>
      <c r="J517" s="1"/>
      <c r="K517" s="1">
        <v>0.4</v>
      </c>
      <c r="L517" s="32" t="s">
        <v>4049</v>
      </c>
      <c r="M517" s="8" t="s">
        <v>11855</v>
      </c>
      <c r="N517" s="2" t="s">
        <v>12028</v>
      </c>
      <c r="O517" s="173"/>
      <c r="P517" s="168">
        <f t="shared" ref="P517:P580" si="328">P516+1</f>
        <v>514</v>
      </c>
      <c r="Q517" s="138">
        <f t="shared" si="322"/>
        <v>25</v>
      </c>
      <c r="R517" s="138" t="e">
        <f t="shared" si="323"/>
        <v>#VALUE!</v>
      </c>
      <c r="S517" s="138" t="e">
        <f t="shared" si="324"/>
        <v>#VALUE!</v>
      </c>
      <c r="T517" s="138" t="e">
        <f t="shared" si="325"/>
        <v>#VALUE!</v>
      </c>
      <c r="U517" s="138" t="e">
        <f t="shared" si="326"/>
        <v>#VALUE!</v>
      </c>
      <c r="V517" s="138" t="e">
        <f t="shared" si="327"/>
        <v>#VALUE!</v>
      </c>
      <c r="W517" s="158" t="str">
        <f t="shared" si="305"/>
        <v>выходной</v>
      </c>
      <c r="X517" s="159" t="e">
        <f>HLOOKUP(SEARCH("2",$M517)-1,$Q$3:$V517,$P517+1,FALSE)</f>
        <v>#VALUE!</v>
      </c>
      <c r="Y517" s="160" t="e">
        <f t="shared" si="306"/>
        <v>#VALUE!</v>
      </c>
      <c r="Z517" s="161" t="e">
        <f t="shared" si="307"/>
        <v>#VALUE!</v>
      </c>
      <c r="AA517" s="158" t="str">
        <f t="shared" si="308"/>
        <v>выходной</v>
      </c>
      <c r="AB517" s="159" t="e">
        <f>HLOOKUP(SEARCH("3",$M517)-1,$Q$3:$V517,$P517+1,FALSE)</f>
        <v>#N/A</v>
      </c>
      <c r="AC517" s="160" t="str">
        <f t="shared" si="309"/>
        <v>08:00 16:00(12:00 13:00)</v>
      </c>
      <c r="AD517" s="161" t="e">
        <f t="shared" si="310"/>
        <v>#VALUE!</v>
      </c>
      <c r="AE517" s="158" t="str">
        <f t="shared" si="311"/>
        <v>08:00 16:00(12:00 13:00)</v>
      </c>
      <c r="AF517" s="159" t="e">
        <f>HLOOKUP(SEARCH("4",$M517)-1,$Q$3:$V517,$P517+1,FALSE)</f>
        <v>#VALUE!</v>
      </c>
      <c r="AG517" s="161" t="e">
        <f t="shared" si="312"/>
        <v>#VALUE!</v>
      </c>
      <c r="AH517" s="161" t="e">
        <f t="shared" si="313"/>
        <v>#VALUE!</v>
      </c>
      <c r="AI517" s="158" t="str">
        <f t="shared" si="314"/>
        <v>выходной</v>
      </c>
      <c r="AJ517" s="159">
        <f>HLOOKUP(SEARCH("5",$M517)-1,$Q$3:$V517,$P517+1,FALSE)</f>
        <v>25</v>
      </c>
      <c r="AK517" s="161" t="str">
        <f t="shared" si="315"/>
        <v>08:00 16:00(12:00 13:00)</v>
      </c>
      <c r="AL517" s="161" t="e">
        <f t="shared" si="316"/>
        <v>#VALUE!</v>
      </c>
      <c r="AM517" s="158" t="str">
        <f t="shared" si="317"/>
        <v>08:00 16:00(12:00 13:00)</v>
      </c>
      <c r="AN517" s="159" t="e">
        <f>HLOOKUP(SEARCH("6",$M517)-1,$Q$3:$V517,$P517+1,FALSE)</f>
        <v>#VALUE!</v>
      </c>
      <c r="AO517" s="161" t="e">
        <f t="shared" si="318"/>
        <v>#VALUE!</v>
      </c>
      <c r="AP517" s="161" t="e">
        <f t="shared" si="319"/>
        <v>#VALUE!</v>
      </c>
      <c r="AQ517" s="162" t="str">
        <f t="shared" si="320"/>
        <v>выходной</v>
      </c>
      <c r="AR517" s="163" t="e">
        <f>HLOOKUP(SEARCH("7",$M517)-1,$Q$3:$V517,$P517+1,FALSE)</f>
        <v>#VALUE!</v>
      </c>
      <c r="AS517" s="164" t="str">
        <f t="shared" si="321"/>
        <v>выходной</v>
      </c>
      <c r="AT517" s="142"/>
      <c r="AU517" s="11" t="str">
        <f>IF(ISERROR(VLOOKUP(B517,'РЕОРГ 2008'!$A:$B,2,FALSE)),"",VLOOKUP(B517,'РЕОРГ 2008'!$A:$B,2,FALSE))</f>
        <v/>
      </c>
      <c r="AV517" s="12" t="str">
        <f t="shared" si="294"/>
        <v>Опер.касса №4356/088</v>
      </c>
      <c r="AW517" s="31" t="e">
        <f>LEFT(#REF!,2)</f>
        <v>#REF!</v>
      </c>
      <c r="AX517" s="12" t="str">
        <f t="shared" si="300"/>
        <v>4356/088</v>
      </c>
      <c r="AZ517" t="str">
        <f>IF(ISERROR(VLOOKUP(B517,'РЕОРГ 01.08.2009'!$A:$B,2,FALSE)),"",VLOOKUP(B517,'РЕОРГ 01.08.2009'!$A:$B,2,FALSE))</f>
        <v/>
      </c>
      <c r="BA517" s="12" t="str">
        <f t="shared" si="295"/>
        <v>Опер.касса №4356/088</v>
      </c>
      <c r="BB517" t="e">
        <f>LEFT(#REF!,2)</f>
        <v>#REF!</v>
      </c>
      <c r="BC517" s="12" t="str">
        <f t="shared" si="301"/>
        <v>4356/088</v>
      </c>
      <c r="BE517" t="str">
        <f>IF(ISERROR(VLOOKUP(B517,'РЕОРГ 01.10.2009'!A:C,3,FALSE)),"",VLOOKUP(B517,'РЕОРГ 01.10.2009'!A:C,3,FALSE))</f>
        <v/>
      </c>
      <c r="BF517" s="12" t="str">
        <f t="shared" si="296"/>
        <v>Опер.касса №4356/088</v>
      </c>
      <c r="BG517" t="e">
        <f>LEFT(#REF!,2)</f>
        <v>#REF!</v>
      </c>
      <c r="BH517" s="12" t="str">
        <f t="shared" si="302"/>
        <v>4356/088</v>
      </c>
      <c r="BJ517" t="str">
        <f>IF(ISERROR(VLOOKUP($B517,'РЕОРГ 01.05.2010'!A:B,2,FALSE)),"",VLOOKUP($B517,'РЕОРГ 01.05.2010'!A:B,2,FALSE))</f>
        <v/>
      </c>
      <c r="BK517" s="12" t="str">
        <f t="shared" si="297"/>
        <v>Опер.касса №4356/088</v>
      </c>
      <c r="BL517" t="e">
        <f>LEFT(#REF!,2)</f>
        <v>#REF!</v>
      </c>
      <c r="BM517" s="12" t="str">
        <f t="shared" si="303"/>
        <v>4356/088</v>
      </c>
      <c r="BO517" t="str">
        <f>IF(ISERROR(VLOOKUP($B517,'РЕОРГ 01.08.2010'!A:B,2,FALSE)),"",VLOOKUP($B517,'РЕОРГ 01.08.2010'!A:B,2,FALSE))</f>
        <v/>
      </c>
      <c r="BP517" s="12" t="str">
        <f t="shared" si="298"/>
        <v>Опер.касса №4356/088</v>
      </c>
      <c r="BQ517" t="e">
        <f>LEFT(#REF!,2)</f>
        <v>#REF!</v>
      </c>
      <c r="BR517" s="12" t="str">
        <f t="shared" si="304"/>
        <v>4356/088</v>
      </c>
    </row>
    <row r="518" spans="1:70" ht="12.75" customHeight="1">
      <c r="A518" t="str">
        <f t="shared" si="299"/>
        <v>4356/089</v>
      </c>
      <c r="B518" s="133">
        <v>601</v>
      </c>
      <c r="C518" s="1" t="s">
        <v>7299</v>
      </c>
      <c r="D518" s="32" t="s">
        <v>1931</v>
      </c>
      <c r="E518" s="1" t="s">
        <v>7300</v>
      </c>
      <c r="F518" s="1" t="s">
        <v>4493</v>
      </c>
      <c r="G518" s="1" t="s">
        <v>7301</v>
      </c>
      <c r="H518" s="1" t="s">
        <v>7302</v>
      </c>
      <c r="I518" s="1" t="s">
        <v>95</v>
      </c>
      <c r="J518" s="1"/>
      <c r="K518" s="1">
        <v>0.4</v>
      </c>
      <c r="L518" s="32" t="s">
        <v>4049</v>
      </c>
      <c r="M518" s="8" t="s">
        <v>11868</v>
      </c>
      <c r="N518" s="2" t="s">
        <v>11942</v>
      </c>
      <c r="O518" s="173"/>
      <c r="P518" s="168">
        <f t="shared" si="328"/>
        <v>515</v>
      </c>
      <c r="Q518" s="138">
        <f t="shared" si="322"/>
        <v>25</v>
      </c>
      <c r="R518" s="138" t="e">
        <f t="shared" si="323"/>
        <v>#VALUE!</v>
      </c>
      <c r="S518" s="138" t="e">
        <f t="shared" si="324"/>
        <v>#VALUE!</v>
      </c>
      <c r="T518" s="138" t="e">
        <f t="shared" si="325"/>
        <v>#VALUE!</v>
      </c>
      <c r="U518" s="138" t="e">
        <f t="shared" si="326"/>
        <v>#VALUE!</v>
      </c>
      <c r="V518" s="138" t="e">
        <f t="shared" si="327"/>
        <v>#VALUE!</v>
      </c>
      <c r="W518" s="158" t="str">
        <f t="shared" si="305"/>
        <v>выходной</v>
      </c>
      <c r="X518" s="159" t="e">
        <f>HLOOKUP(SEARCH("2",$M518)-1,$Q$3:$V518,$P518+1,FALSE)</f>
        <v>#N/A</v>
      </c>
      <c r="Y518" s="160" t="str">
        <f t="shared" si="306"/>
        <v>08:00 16:00(13:00 14:00)</v>
      </c>
      <c r="Z518" s="161" t="e">
        <f t="shared" si="307"/>
        <v>#VALUE!</v>
      </c>
      <c r="AA518" s="158" t="str">
        <f t="shared" si="308"/>
        <v>08:00 16:00(13:00 14:00)</v>
      </c>
      <c r="AB518" s="159" t="e">
        <f>HLOOKUP(SEARCH("3",$M518)-1,$Q$3:$V518,$P518+1,FALSE)</f>
        <v>#VALUE!</v>
      </c>
      <c r="AC518" s="160" t="e">
        <f t="shared" si="309"/>
        <v>#VALUE!</v>
      </c>
      <c r="AD518" s="161" t="e">
        <f t="shared" si="310"/>
        <v>#VALUE!</v>
      </c>
      <c r="AE518" s="158" t="str">
        <f t="shared" si="311"/>
        <v>выходной</v>
      </c>
      <c r="AF518" s="159">
        <f>HLOOKUP(SEARCH("4",$M518)-1,$Q$3:$V518,$P518+1,FALSE)</f>
        <v>25</v>
      </c>
      <c r="AG518" s="161" t="str">
        <f t="shared" si="312"/>
        <v>08:00 16:00(13:00 14:00)</v>
      </c>
      <c r="AH518" s="161" t="e">
        <f t="shared" si="313"/>
        <v>#VALUE!</v>
      </c>
      <c r="AI518" s="158" t="str">
        <f t="shared" si="314"/>
        <v>08:00 16:00(13:00 14:00)</v>
      </c>
      <c r="AJ518" s="159" t="e">
        <f>HLOOKUP(SEARCH("5",$M518)-1,$Q$3:$V518,$P518+1,FALSE)</f>
        <v>#VALUE!</v>
      </c>
      <c r="AK518" s="161" t="e">
        <f t="shared" si="315"/>
        <v>#VALUE!</v>
      </c>
      <c r="AL518" s="161" t="e">
        <f t="shared" si="316"/>
        <v>#VALUE!</v>
      </c>
      <c r="AM518" s="158" t="str">
        <f t="shared" si="317"/>
        <v>выходной</v>
      </c>
      <c r="AN518" s="159" t="e">
        <f>HLOOKUP(SEARCH("6",$M518)-1,$Q$3:$V518,$P518+1,FALSE)</f>
        <v>#VALUE!</v>
      </c>
      <c r="AO518" s="161" t="e">
        <f t="shared" si="318"/>
        <v>#VALUE!</v>
      </c>
      <c r="AP518" s="161" t="e">
        <f t="shared" si="319"/>
        <v>#VALUE!</v>
      </c>
      <c r="AQ518" s="162" t="str">
        <f t="shared" si="320"/>
        <v>выходной</v>
      </c>
      <c r="AR518" s="163" t="e">
        <f>HLOOKUP(SEARCH("7",$M518)-1,$Q$3:$V518,$P518+1,FALSE)</f>
        <v>#VALUE!</v>
      </c>
      <c r="AS518" s="164" t="str">
        <f t="shared" si="321"/>
        <v>выходной</v>
      </c>
      <c r="AT518" s="142"/>
      <c r="AU518" s="11" t="str">
        <f>IF(ISERROR(VLOOKUP(B518,'РЕОРГ 2008'!$A:$B,2,FALSE)),"",VLOOKUP(B518,'РЕОРГ 2008'!$A:$B,2,FALSE))</f>
        <v/>
      </c>
      <c r="AV518" s="12" t="str">
        <f t="shared" si="294"/>
        <v>Опер.касса №4356/089</v>
      </c>
      <c r="AW518" s="31" t="e">
        <f>LEFT(#REF!,2)</f>
        <v>#REF!</v>
      </c>
      <c r="AX518" s="12" t="str">
        <f t="shared" si="300"/>
        <v>4356/089</v>
      </c>
      <c r="AZ518" t="str">
        <f>IF(ISERROR(VLOOKUP(B518,'РЕОРГ 01.08.2009'!$A:$B,2,FALSE)),"",VLOOKUP(B518,'РЕОРГ 01.08.2009'!$A:$B,2,FALSE))</f>
        <v/>
      </c>
      <c r="BA518" s="12" t="str">
        <f t="shared" si="295"/>
        <v>Опер.касса №4356/089</v>
      </c>
      <c r="BB518" t="e">
        <f>LEFT(#REF!,2)</f>
        <v>#REF!</v>
      </c>
      <c r="BC518" s="12" t="str">
        <f t="shared" si="301"/>
        <v>4356/089</v>
      </c>
      <c r="BE518" t="str">
        <f>IF(ISERROR(VLOOKUP(B518,'РЕОРГ 01.10.2009'!A:C,3,FALSE)),"",VLOOKUP(B518,'РЕОРГ 01.10.2009'!A:C,3,FALSE))</f>
        <v/>
      </c>
      <c r="BF518" s="12" t="str">
        <f t="shared" si="296"/>
        <v>Опер.касса №4356/089</v>
      </c>
      <c r="BG518" t="e">
        <f>LEFT(#REF!,2)</f>
        <v>#REF!</v>
      </c>
      <c r="BH518" s="12" t="str">
        <f t="shared" si="302"/>
        <v>4356/089</v>
      </c>
      <c r="BJ518" t="str">
        <f>IF(ISERROR(VLOOKUP($B518,'РЕОРГ 01.05.2010'!A:B,2,FALSE)),"",VLOOKUP($B518,'РЕОРГ 01.05.2010'!A:B,2,FALSE))</f>
        <v/>
      </c>
      <c r="BK518" s="12" t="str">
        <f t="shared" si="297"/>
        <v>Опер.касса №4356/089</v>
      </c>
      <c r="BL518" t="e">
        <f>LEFT(#REF!,2)</f>
        <v>#REF!</v>
      </c>
      <c r="BM518" s="12" t="str">
        <f t="shared" si="303"/>
        <v>4356/089</v>
      </c>
      <c r="BO518" t="str">
        <f>IF(ISERROR(VLOOKUP($B518,'РЕОРГ 01.08.2010'!A:B,2,FALSE)),"",VLOOKUP($B518,'РЕОРГ 01.08.2010'!A:B,2,FALSE))</f>
        <v/>
      </c>
      <c r="BP518" s="12" t="str">
        <f t="shared" si="298"/>
        <v>Опер.касса №4356/089</v>
      </c>
      <c r="BQ518" t="e">
        <f>LEFT(#REF!,2)</f>
        <v>#REF!</v>
      </c>
      <c r="BR518" s="12" t="str">
        <f t="shared" si="304"/>
        <v>4356/089</v>
      </c>
    </row>
    <row r="519" spans="1:70" ht="12.75" customHeight="1">
      <c r="A519" t="str">
        <f t="shared" si="299"/>
        <v>4356/090</v>
      </c>
      <c r="B519" s="133">
        <v>602</v>
      </c>
      <c r="C519" s="1" t="s">
        <v>7303</v>
      </c>
      <c r="D519" s="32" t="s">
        <v>7017</v>
      </c>
      <c r="E519" s="1" t="s">
        <v>7304</v>
      </c>
      <c r="F519" s="1" t="s">
        <v>4493</v>
      </c>
      <c r="G519" s="1" t="s">
        <v>7305</v>
      </c>
      <c r="H519" s="1" t="s">
        <v>7306</v>
      </c>
      <c r="I519" s="1" t="s">
        <v>11663</v>
      </c>
      <c r="J519" s="1"/>
      <c r="K519" s="1">
        <v>16.25</v>
      </c>
      <c r="L519" s="32" t="s">
        <v>4049</v>
      </c>
      <c r="M519" s="8" t="s">
        <v>11771</v>
      </c>
      <c r="N519" s="2" t="s">
        <v>12112</v>
      </c>
      <c r="O519" s="173"/>
      <c r="P519" s="168">
        <f t="shared" si="328"/>
        <v>516</v>
      </c>
      <c r="Q519" s="138">
        <f t="shared" si="322"/>
        <v>12</v>
      </c>
      <c r="R519" s="138">
        <f t="shared" si="323"/>
        <v>24</v>
      </c>
      <c r="S519" s="138">
        <f t="shared" si="324"/>
        <v>36</v>
      </c>
      <c r="T519" s="138">
        <f t="shared" si="325"/>
        <v>48</v>
      </c>
      <c r="U519" s="138" t="e">
        <f t="shared" si="326"/>
        <v>#VALUE!</v>
      </c>
      <c r="V519" s="138" t="e">
        <f t="shared" si="327"/>
        <v>#VALUE!</v>
      </c>
      <c r="W519" s="158" t="str">
        <f t="shared" si="305"/>
        <v>08:00 17:00</v>
      </c>
      <c r="X519" s="159">
        <f>HLOOKUP(SEARCH("2",$M519)-1,$Q$3:$V519,$P519+1,FALSE)</f>
        <v>12</v>
      </c>
      <c r="Y519" s="160" t="str">
        <f t="shared" si="306"/>
        <v>08:00 17:00|08:00 17:00|08:00 17:00|08:00 17:00</v>
      </c>
      <c r="Z519" s="161" t="str">
        <f t="shared" si="307"/>
        <v>08:00 17:00</v>
      </c>
      <c r="AA519" s="158" t="str">
        <f t="shared" si="308"/>
        <v>08:00 17:00</v>
      </c>
      <c r="AB519" s="159">
        <f>HLOOKUP(SEARCH("3",$M519)-1,$Q$3:$V519,$P519+1,FALSE)</f>
        <v>24</v>
      </c>
      <c r="AC519" s="160" t="str">
        <f t="shared" si="309"/>
        <v>08:00 17:00|08:00 17:00|08:00 17:00</v>
      </c>
      <c r="AD519" s="161" t="str">
        <f t="shared" si="310"/>
        <v>08:00 17:00</v>
      </c>
      <c r="AE519" s="158" t="str">
        <f t="shared" si="311"/>
        <v>08:00 17:00</v>
      </c>
      <c r="AF519" s="159">
        <f>HLOOKUP(SEARCH("4",$M519)-1,$Q$3:$V519,$P519+1,FALSE)</f>
        <v>36</v>
      </c>
      <c r="AG519" s="161" t="str">
        <f t="shared" si="312"/>
        <v>08:00 17:00|08:00 17:00</v>
      </c>
      <c r="AH519" s="161" t="str">
        <f t="shared" si="313"/>
        <v>08:00 17:00</v>
      </c>
      <c r="AI519" s="158" t="str">
        <f t="shared" si="314"/>
        <v>08:00 17:00</v>
      </c>
      <c r="AJ519" s="159">
        <f>HLOOKUP(SEARCH("5",$M519)-1,$Q$3:$V519,$P519+1,FALSE)</f>
        <v>48</v>
      </c>
      <c r="AK519" s="161" t="str">
        <f t="shared" si="315"/>
        <v>08:00 17:00</v>
      </c>
      <c r="AL519" s="161" t="e">
        <f t="shared" si="316"/>
        <v>#VALUE!</v>
      </c>
      <c r="AM519" s="158" t="str">
        <f t="shared" si="317"/>
        <v>08:00 17:00</v>
      </c>
      <c r="AN519" s="159" t="e">
        <f>HLOOKUP(SEARCH("6",$M519)-1,$Q$3:$V519,$P519+1,FALSE)</f>
        <v>#VALUE!</v>
      </c>
      <c r="AO519" s="161" t="e">
        <f t="shared" si="318"/>
        <v>#VALUE!</v>
      </c>
      <c r="AP519" s="161" t="e">
        <f t="shared" si="319"/>
        <v>#VALUE!</v>
      </c>
      <c r="AQ519" s="162" t="str">
        <f t="shared" si="320"/>
        <v>выходной</v>
      </c>
      <c r="AR519" s="163" t="e">
        <f>HLOOKUP(SEARCH("7",$M519)-1,$Q$3:$V519,$P519+1,FALSE)</f>
        <v>#VALUE!</v>
      </c>
      <c r="AS519" s="164" t="str">
        <f t="shared" si="321"/>
        <v>выходной</v>
      </c>
      <c r="AT519" s="142"/>
      <c r="AU519" s="11" t="str">
        <f>IF(ISERROR(VLOOKUP(B519,'РЕОРГ 2008'!$A:$B,2,FALSE)),"",VLOOKUP(B519,'РЕОРГ 2008'!$A:$B,2,FALSE))</f>
        <v/>
      </c>
      <c r="AV519" s="12" t="str">
        <f t="shared" si="294"/>
        <v>Доп.офис №4356/090</v>
      </c>
      <c r="AW519" s="31" t="e">
        <f>LEFT(#REF!,2)</f>
        <v>#REF!</v>
      </c>
      <c r="AX519" s="12" t="str">
        <f t="shared" si="300"/>
        <v>4356/090</v>
      </c>
      <c r="AZ519" t="str">
        <f>IF(ISERROR(VLOOKUP(B519,'РЕОРГ 01.08.2009'!$A:$B,2,FALSE)),"",VLOOKUP(B519,'РЕОРГ 01.08.2009'!$A:$B,2,FALSE))</f>
        <v/>
      </c>
      <c r="BA519" s="12" t="str">
        <f t="shared" si="295"/>
        <v>Доп.офис №4356/090</v>
      </c>
      <c r="BB519" t="e">
        <f>LEFT(#REF!,2)</f>
        <v>#REF!</v>
      </c>
      <c r="BC519" s="12" t="str">
        <f t="shared" si="301"/>
        <v>4356/090</v>
      </c>
      <c r="BE519" t="str">
        <f>IF(ISERROR(VLOOKUP(B519,'РЕОРГ 01.10.2009'!A:C,3,FALSE)),"",VLOOKUP(B519,'РЕОРГ 01.10.2009'!A:C,3,FALSE))</f>
        <v/>
      </c>
      <c r="BF519" s="12" t="str">
        <f t="shared" si="296"/>
        <v>Доп.офис №4356/090</v>
      </c>
      <c r="BG519" t="e">
        <f>LEFT(#REF!,2)</f>
        <v>#REF!</v>
      </c>
      <c r="BH519" s="12" t="str">
        <f t="shared" si="302"/>
        <v>4356/090</v>
      </c>
      <c r="BJ519" t="str">
        <f>IF(ISERROR(VLOOKUP($B519,'РЕОРГ 01.05.2010'!A:B,2,FALSE)),"",VLOOKUP($B519,'РЕОРГ 01.05.2010'!A:B,2,FALSE))</f>
        <v/>
      </c>
      <c r="BK519" s="12" t="str">
        <f t="shared" si="297"/>
        <v>Доп.офис №4356/090</v>
      </c>
      <c r="BL519" t="e">
        <f>LEFT(#REF!,2)</f>
        <v>#REF!</v>
      </c>
      <c r="BM519" s="12" t="str">
        <f t="shared" si="303"/>
        <v>4356/090</v>
      </c>
      <c r="BO519" t="str">
        <f>IF(ISERROR(VLOOKUP($B519,'РЕОРГ 01.08.2010'!A:B,2,FALSE)),"",VLOOKUP($B519,'РЕОРГ 01.08.2010'!A:B,2,FALSE))</f>
        <v/>
      </c>
      <c r="BP519" s="12" t="str">
        <f t="shared" si="298"/>
        <v>Доп.офис №4356/090</v>
      </c>
      <c r="BQ519" t="e">
        <f>LEFT(#REF!,2)</f>
        <v>#REF!</v>
      </c>
      <c r="BR519" s="12" t="str">
        <f t="shared" si="304"/>
        <v>4356/090</v>
      </c>
    </row>
    <row r="520" spans="1:70" ht="12.75" customHeight="1">
      <c r="A520" t="str">
        <f t="shared" si="299"/>
        <v>4356/091</v>
      </c>
      <c r="B520" s="133">
        <v>603</v>
      </c>
      <c r="C520" s="1" t="s">
        <v>7307</v>
      </c>
      <c r="D520" s="32" t="s">
        <v>1931</v>
      </c>
      <c r="E520" s="1" t="s">
        <v>7308</v>
      </c>
      <c r="F520" s="1" t="s">
        <v>4493</v>
      </c>
      <c r="G520" s="1" t="s">
        <v>7309</v>
      </c>
      <c r="H520" s="1" t="s">
        <v>7310</v>
      </c>
      <c r="I520" s="1" t="s">
        <v>7311</v>
      </c>
      <c r="J520" s="1"/>
      <c r="K520" s="1">
        <v>0.5</v>
      </c>
      <c r="L520" s="32" t="s">
        <v>4049</v>
      </c>
      <c r="M520" s="8" t="s">
        <v>11863</v>
      </c>
      <c r="N520" s="2" t="s">
        <v>12119</v>
      </c>
      <c r="O520" s="173"/>
      <c r="P520" s="168">
        <f t="shared" si="328"/>
        <v>517</v>
      </c>
      <c r="Q520" s="138">
        <f t="shared" si="322"/>
        <v>25</v>
      </c>
      <c r="R520" s="138">
        <f t="shared" si="323"/>
        <v>50</v>
      </c>
      <c r="S520" s="138" t="e">
        <f t="shared" si="324"/>
        <v>#VALUE!</v>
      </c>
      <c r="T520" s="138" t="e">
        <f t="shared" si="325"/>
        <v>#VALUE!</v>
      </c>
      <c r="U520" s="138" t="e">
        <f t="shared" si="326"/>
        <v>#VALUE!</v>
      </c>
      <c r="V520" s="138" t="e">
        <f t="shared" si="327"/>
        <v>#VALUE!</v>
      </c>
      <c r="W520" s="158" t="str">
        <f t="shared" si="305"/>
        <v>выходной</v>
      </c>
      <c r="X520" s="159" t="e">
        <f>HLOOKUP(SEARCH("2",$M520)-1,$Q$3:$V520,$P520+1,FALSE)</f>
        <v>#N/A</v>
      </c>
      <c r="Y520" s="160" t="str">
        <f t="shared" si="306"/>
        <v>08:30 15:30(13:00 14:00)</v>
      </c>
      <c r="Z520" s="161" t="e">
        <f t="shared" si="307"/>
        <v>#VALUE!</v>
      </c>
      <c r="AA520" s="158" t="str">
        <f t="shared" si="308"/>
        <v>08:30 15:30(13:00 14:00)</v>
      </c>
      <c r="AB520" s="159">
        <f>HLOOKUP(SEARCH("3",$M520)-1,$Q$3:$V520,$P520+1,FALSE)</f>
        <v>25</v>
      </c>
      <c r="AC520" s="160" t="str">
        <f t="shared" si="309"/>
        <v>08:30 15:30(13:00 14:00)|08:30 15:30(13:00 14:00)</v>
      </c>
      <c r="AD520" s="161" t="str">
        <f t="shared" si="310"/>
        <v>08:30 15:30(13:00 14:00)</v>
      </c>
      <c r="AE520" s="158" t="str">
        <f t="shared" si="311"/>
        <v>08:30 15:30(13:00 14:00)</v>
      </c>
      <c r="AF520" s="159" t="e">
        <f>HLOOKUP(SEARCH("4",$M520)-1,$Q$3:$V520,$P520+1,FALSE)</f>
        <v>#VALUE!</v>
      </c>
      <c r="AG520" s="161" t="e">
        <f t="shared" si="312"/>
        <v>#VALUE!</v>
      </c>
      <c r="AH520" s="161" t="e">
        <f t="shared" si="313"/>
        <v>#VALUE!</v>
      </c>
      <c r="AI520" s="158" t="str">
        <f t="shared" si="314"/>
        <v>выходной</v>
      </c>
      <c r="AJ520" s="159">
        <f>HLOOKUP(SEARCH("5",$M520)-1,$Q$3:$V520,$P520+1,FALSE)</f>
        <v>50</v>
      </c>
      <c r="AK520" s="161" t="str">
        <f t="shared" si="315"/>
        <v>08:30 15:30(13:00 14:00)</v>
      </c>
      <c r="AL520" s="161" t="e">
        <f t="shared" si="316"/>
        <v>#VALUE!</v>
      </c>
      <c r="AM520" s="158" t="str">
        <f t="shared" si="317"/>
        <v>08:30 15:30(13:00 14:00)</v>
      </c>
      <c r="AN520" s="159" t="e">
        <f>HLOOKUP(SEARCH("6",$M520)-1,$Q$3:$V520,$P520+1,FALSE)</f>
        <v>#VALUE!</v>
      </c>
      <c r="AO520" s="161" t="e">
        <f t="shared" si="318"/>
        <v>#VALUE!</v>
      </c>
      <c r="AP520" s="161" t="e">
        <f t="shared" si="319"/>
        <v>#VALUE!</v>
      </c>
      <c r="AQ520" s="162" t="str">
        <f t="shared" si="320"/>
        <v>выходной</v>
      </c>
      <c r="AR520" s="163" t="e">
        <f>HLOOKUP(SEARCH("7",$M520)-1,$Q$3:$V520,$P520+1,FALSE)</f>
        <v>#VALUE!</v>
      </c>
      <c r="AS520" s="164" t="str">
        <f t="shared" si="321"/>
        <v>выходной</v>
      </c>
      <c r="AT520" s="142"/>
      <c r="AU520" s="11" t="str">
        <f>IF(ISERROR(VLOOKUP(B520,'РЕОРГ 2008'!$A:$B,2,FALSE)),"",VLOOKUP(B520,'РЕОРГ 2008'!$A:$B,2,FALSE))</f>
        <v/>
      </c>
      <c r="AV520" s="12" t="str">
        <f t="shared" si="294"/>
        <v>Опер.касса №4356/091</v>
      </c>
      <c r="AW520" s="31" t="e">
        <f>LEFT(#REF!,2)</f>
        <v>#REF!</v>
      </c>
      <c r="AX520" s="12" t="str">
        <f t="shared" si="300"/>
        <v>4356/091</v>
      </c>
      <c r="AZ520" t="str">
        <f>IF(ISERROR(VLOOKUP(B520,'РЕОРГ 01.08.2009'!$A:$B,2,FALSE)),"",VLOOKUP(B520,'РЕОРГ 01.08.2009'!$A:$B,2,FALSE))</f>
        <v/>
      </c>
      <c r="BA520" s="12" t="str">
        <f t="shared" si="295"/>
        <v>Опер.касса №4356/091</v>
      </c>
      <c r="BB520" t="e">
        <f>LEFT(#REF!,2)</f>
        <v>#REF!</v>
      </c>
      <c r="BC520" s="12" t="str">
        <f t="shared" si="301"/>
        <v>4356/091</v>
      </c>
      <c r="BE520" t="str">
        <f>IF(ISERROR(VLOOKUP(B520,'РЕОРГ 01.10.2009'!A:C,3,FALSE)),"",VLOOKUP(B520,'РЕОРГ 01.10.2009'!A:C,3,FALSE))</f>
        <v/>
      </c>
      <c r="BF520" s="12" t="str">
        <f t="shared" si="296"/>
        <v>Опер.касса №4356/091</v>
      </c>
      <c r="BG520" t="e">
        <f>LEFT(#REF!,2)</f>
        <v>#REF!</v>
      </c>
      <c r="BH520" s="12" t="str">
        <f t="shared" si="302"/>
        <v>4356/091</v>
      </c>
      <c r="BJ520" t="str">
        <f>IF(ISERROR(VLOOKUP($B520,'РЕОРГ 01.05.2010'!A:B,2,FALSE)),"",VLOOKUP($B520,'РЕОРГ 01.05.2010'!A:B,2,FALSE))</f>
        <v/>
      </c>
      <c r="BK520" s="12" t="str">
        <f t="shared" si="297"/>
        <v>Опер.касса №4356/091</v>
      </c>
      <c r="BL520" t="e">
        <f>LEFT(#REF!,2)</f>
        <v>#REF!</v>
      </c>
      <c r="BM520" s="12" t="str">
        <f t="shared" si="303"/>
        <v>4356/091</v>
      </c>
      <c r="BO520" t="str">
        <f>IF(ISERROR(VLOOKUP($B520,'РЕОРГ 01.08.2010'!A:B,2,FALSE)),"",VLOOKUP($B520,'РЕОРГ 01.08.2010'!A:B,2,FALSE))</f>
        <v/>
      </c>
      <c r="BP520" s="12" t="str">
        <f t="shared" si="298"/>
        <v>Опер.касса №4356/091</v>
      </c>
      <c r="BQ520" t="e">
        <f>LEFT(#REF!,2)</f>
        <v>#REF!</v>
      </c>
      <c r="BR520" s="12" t="str">
        <f t="shared" si="304"/>
        <v>4356/091</v>
      </c>
    </row>
    <row r="521" spans="1:70" ht="12.75" customHeight="1">
      <c r="A521" t="str">
        <f t="shared" si="299"/>
        <v>4356/092</v>
      </c>
      <c r="B521" s="133">
        <v>604</v>
      </c>
      <c r="C521" s="1" t="s">
        <v>7312</v>
      </c>
      <c r="D521" s="32" t="s">
        <v>1931</v>
      </c>
      <c r="E521" s="1" t="s">
        <v>7313</v>
      </c>
      <c r="F521" s="1" t="s">
        <v>4493</v>
      </c>
      <c r="G521" s="1" t="s">
        <v>7314</v>
      </c>
      <c r="H521" s="1" t="s">
        <v>7315</v>
      </c>
      <c r="I521" s="1" t="s">
        <v>7316</v>
      </c>
      <c r="J521" s="1"/>
      <c r="K521" s="1">
        <v>0.5</v>
      </c>
      <c r="L521" s="32" t="s">
        <v>4049</v>
      </c>
      <c r="M521" s="8" t="s">
        <v>11863</v>
      </c>
      <c r="N521" s="2" t="s">
        <v>12113</v>
      </c>
      <c r="O521" s="173"/>
      <c r="P521" s="168">
        <f t="shared" si="328"/>
        <v>518</v>
      </c>
      <c r="Q521" s="138">
        <f t="shared" si="322"/>
        <v>25</v>
      </c>
      <c r="R521" s="138">
        <f t="shared" si="323"/>
        <v>50</v>
      </c>
      <c r="S521" s="138" t="e">
        <f t="shared" si="324"/>
        <v>#VALUE!</v>
      </c>
      <c r="T521" s="138" t="e">
        <f t="shared" si="325"/>
        <v>#VALUE!</v>
      </c>
      <c r="U521" s="138" t="e">
        <f t="shared" si="326"/>
        <v>#VALUE!</v>
      </c>
      <c r="V521" s="138" t="e">
        <f t="shared" si="327"/>
        <v>#VALUE!</v>
      </c>
      <c r="W521" s="158" t="str">
        <f t="shared" si="305"/>
        <v>выходной</v>
      </c>
      <c r="X521" s="159" t="e">
        <f>HLOOKUP(SEARCH("2",$M521)-1,$Q$3:$V521,$P521+1,FALSE)</f>
        <v>#N/A</v>
      </c>
      <c r="Y521" s="160" t="str">
        <f t="shared" si="306"/>
        <v>08:00 15:00(13:00 14:00)</v>
      </c>
      <c r="Z521" s="161" t="e">
        <f t="shared" si="307"/>
        <v>#VALUE!</v>
      </c>
      <c r="AA521" s="158" t="str">
        <f t="shared" si="308"/>
        <v>08:00 15:00(13:00 14:00)</v>
      </c>
      <c r="AB521" s="159">
        <f>HLOOKUP(SEARCH("3",$M521)-1,$Q$3:$V521,$P521+1,FALSE)</f>
        <v>25</v>
      </c>
      <c r="AC521" s="160" t="str">
        <f t="shared" si="309"/>
        <v>08:00 15:00(13:00 14:00)|08:00 15:00(13:00 14:00)</v>
      </c>
      <c r="AD521" s="161" t="str">
        <f t="shared" si="310"/>
        <v>08:00 15:00(13:00 14:00)</v>
      </c>
      <c r="AE521" s="158" t="str">
        <f t="shared" si="311"/>
        <v>08:00 15:00(13:00 14:00)</v>
      </c>
      <c r="AF521" s="159" t="e">
        <f>HLOOKUP(SEARCH("4",$M521)-1,$Q$3:$V521,$P521+1,FALSE)</f>
        <v>#VALUE!</v>
      </c>
      <c r="AG521" s="161" t="e">
        <f t="shared" si="312"/>
        <v>#VALUE!</v>
      </c>
      <c r="AH521" s="161" t="e">
        <f t="shared" si="313"/>
        <v>#VALUE!</v>
      </c>
      <c r="AI521" s="158" t="str">
        <f t="shared" si="314"/>
        <v>выходной</v>
      </c>
      <c r="AJ521" s="159">
        <f>HLOOKUP(SEARCH("5",$M521)-1,$Q$3:$V521,$P521+1,FALSE)</f>
        <v>50</v>
      </c>
      <c r="AK521" s="161" t="str">
        <f t="shared" si="315"/>
        <v>08:00 15:00(13:00 14:00)</v>
      </c>
      <c r="AL521" s="161" t="e">
        <f t="shared" si="316"/>
        <v>#VALUE!</v>
      </c>
      <c r="AM521" s="158" t="str">
        <f t="shared" si="317"/>
        <v>08:00 15:00(13:00 14:00)</v>
      </c>
      <c r="AN521" s="159" t="e">
        <f>HLOOKUP(SEARCH("6",$M521)-1,$Q$3:$V521,$P521+1,FALSE)</f>
        <v>#VALUE!</v>
      </c>
      <c r="AO521" s="161" t="e">
        <f t="shared" si="318"/>
        <v>#VALUE!</v>
      </c>
      <c r="AP521" s="161" t="e">
        <f t="shared" si="319"/>
        <v>#VALUE!</v>
      </c>
      <c r="AQ521" s="162" t="str">
        <f t="shared" si="320"/>
        <v>выходной</v>
      </c>
      <c r="AR521" s="163" t="e">
        <f>HLOOKUP(SEARCH("7",$M521)-1,$Q$3:$V521,$P521+1,FALSE)</f>
        <v>#VALUE!</v>
      </c>
      <c r="AS521" s="164" t="str">
        <f t="shared" si="321"/>
        <v>выходной</v>
      </c>
      <c r="AT521" s="142"/>
      <c r="AU521" s="11" t="str">
        <f>IF(ISERROR(VLOOKUP(B521,'РЕОРГ 2008'!$A:$B,2,FALSE)),"",VLOOKUP(B521,'РЕОРГ 2008'!$A:$B,2,FALSE))</f>
        <v/>
      </c>
      <c r="AV521" s="12" t="str">
        <f t="shared" si="294"/>
        <v>Опер.касса №4356/092</v>
      </c>
      <c r="AW521" s="31" t="e">
        <f>LEFT(#REF!,2)</f>
        <v>#REF!</v>
      </c>
      <c r="AX521" s="12" t="str">
        <f t="shared" si="300"/>
        <v>4356/092</v>
      </c>
      <c r="AZ521" t="str">
        <f>IF(ISERROR(VLOOKUP(B521,'РЕОРГ 01.08.2009'!$A:$B,2,FALSE)),"",VLOOKUP(B521,'РЕОРГ 01.08.2009'!$A:$B,2,FALSE))</f>
        <v/>
      </c>
      <c r="BA521" s="12" t="str">
        <f t="shared" si="295"/>
        <v>Опер.касса №4356/092</v>
      </c>
      <c r="BB521" t="e">
        <f>LEFT(#REF!,2)</f>
        <v>#REF!</v>
      </c>
      <c r="BC521" s="12" t="str">
        <f t="shared" si="301"/>
        <v>4356/092</v>
      </c>
      <c r="BE521" t="str">
        <f>IF(ISERROR(VLOOKUP(B521,'РЕОРГ 01.10.2009'!A:C,3,FALSE)),"",VLOOKUP(B521,'РЕОРГ 01.10.2009'!A:C,3,FALSE))</f>
        <v/>
      </c>
      <c r="BF521" s="12" t="str">
        <f t="shared" si="296"/>
        <v>Опер.касса №4356/092</v>
      </c>
      <c r="BG521" t="e">
        <f>LEFT(#REF!,2)</f>
        <v>#REF!</v>
      </c>
      <c r="BH521" s="12" t="str">
        <f t="shared" si="302"/>
        <v>4356/092</v>
      </c>
      <c r="BJ521" t="str">
        <f>IF(ISERROR(VLOOKUP($B521,'РЕОРГ 01.05.2010'!A:B,2,FALSE)),"",VLOOKUP($B521,'РЕОРГ 01.05.2010'!A:B,2,FALSE))</f>
        <v/>
      </c>
      <c r="BK521" s="12" t="str">
        <f t="shared" si="297"/>
        <v>Опер.касса №4356/092</v>
      </c>
      <c r="BL521" t="e">
        <f>LEFT(#REF!,2)</f>
        <v>#REF!</v>
      </c>
      <c r="BM521" s="12" t="str">
        <f t="shared" si="303"/>
        <v>4356/092</v>
      </c>
      <c r="BO521" t="str">
        <f>IF(ISERROR(VLOOKUP($B521,'РЕОРГ 01.08.2010'!A:B,2,FALSE)),"",VLOOKUP($B521,'РЕОРГ 01.08.2010'!A:B,2,FALSE))</f>
        <v/>
      </c>
      <c r="BP521" s="12" t="str">
        <f t="shared" si="298"/>
        <v>Опер.касса №4356/092</v>
      </c>
      <c r="BQ521" t="e">
        <f>LEFT(#REF!,2)</f>
        <v>#REF!</v>
      </c>
      <c r="BR521" s="12" t="str">
        <f t="shared" si="304"/>
        <v>4356/092</v>
      </c>
    </row>
    <row r="522" spans="1:70" ht="12.75" customHeight="1">
      <c r="A522" t="str">
        <f t="shared" si="299"/>
        <v>4356/093</v>
      </c>
      <c r="B522" s="133">
        <v>605</v>
      </c>
      <c r="C522" s="1" t="s">
        <v>7317</v>
      </c>
      <c r="D522" s="32" t="s">
        <v>1931</v>
      </c>
      <c r="E522" s="1" t="s">
        <v>7318</v>
      </c>
      <c r="F522" s="1" t="s">
        <v>4493</v>
      </c>
      <c r="G522" s="1" t="s">
        <v>7319</v>
      </c>
      <c r="H522" s="1" t="s">
        <v>7320</v>
      </c>
      <c r="I522" s="1" t="s">
        <v>7325</v>
      </c>
      <c r="J522" s="1"/>
      <c r="K522" s="1">
        <v>0.25</v>
      </c>
      <c r="L522" s="32" t="s">
        <v>4049</v>
      </c>
      <c r="M522" s="8" t="s">
        <v>11868</v>
      </c>
      <c r="N522" s="2" t="s">
        <v>12127</v>
      </c>
      <c r="O522" s="173"/>
      <c r="P522" s="168">
        <f t="shared" si="328"/>
        <v>519</v>
      </c>
      <c r="Q522" s="138">
        <f t="shared" si="322"/>
        <v>25</v>
      </c>
      <c r="R522" s="138" t="e">
        <f t="shared" si="323"/>
        <v>#VALUE!</v>
      </c>
      <c r="S522" s="138" t="e">
        <f t="shared" si="324"/>
        <v>#VALUE!</v>
      </c>
      <c r="T522" s="138" t="e">
        <f t="shared" si="325"/>
        <v>#VALUE!</v>
      </c>
      <c r="U522" s="138" t="e">
        <f t="shared" si="326"/>
        <v>#VALUE!</v>
      </c>
      <c r="V522" s="138" t="e">
        <f t="shared" si="327"/>
        <v>#VALUE!</v>
      </c>
      <c r="W522" s="158" t="str">
        <f t="shared" si="305"/>
        <v>выходной</v>
      </c>
      <c r="X522" s="159" t="e">
        <f>HLOOKUP(SEARCH("2",$M522)-1,$Q$3:$V522,$P522+1,FALSE)</f>
        <v>#N/A</v>
      </c>
      <c r="Y522" s="160" t="str">
        <f t="shared" si="306"/>
        <v>09:00 14:30(13:00 14:00)</v>
      </c>
      <c r="Z522" s="161" t="e">
        <f t="shared" si="307"/>
        <v>#VALUE!</v>
      </c>
      <c r="AA522" s="158" t="str">
        <f t="shared" si="308"/>
        <v>09:00 14:30(13:00 14:00)</v>
      </c>
      <c r="AB522" s="159" t="e">
        <f>HLOOKUP(SEARCH("3",$M522)-1,$Q$3:$V522,$P522+1,FALSE)</f>
        <v>#VALUE!</v>
      </c>
      <c r="AC522" s="160" t="e">
        <f t="shared" si="309"/>
        <v>#VALUE!</v>
      </c>
      <c r="AD522" s="161" t="e">
        <f t="shared" si="310"/>
        <v>#VALUE!</v>
      </c>
      <c r="AE522" s="158" t="str">
        <f t="shared" si="311"/>
        <v>выходной</v>
      </c>
      <c r="AF522" s="159">
        <f>HLOOKUP(SEARCH("4",$M522)-1,$Q$3:$V522,$P522+1,FALSE)</f>
        <v>25</v>
      </c>
      <c r="AG522" s="161" t="str">
        <f t="shared" si="312"/>
        <v>09:00 14:30(13:00 14:00)</v>
      </c>
      <c r="AH522" s="161" t="e">
        <f t="shared" si="313"/>
        <v>#VALUE!</v>
      </c>
      <c r="AI522" s="158" t="str">
        <f t="shared" si="314"/>
        <v>09:00 14:30(13:00 14:00)</v>
      </c>
      <c r="AJ522" s="159" t="e">
        <f>HLOOKUP(SEARCH("5",$M522)-1,$Q$3:$V522,$P522+1,FALSE)</f>
        <v>#VALUE!</v>
      </c>
      <c r="AK522" s="161" t="e">
        <f t="shared" si="315"/>
        <v>#VALUE!</v>
      </c>
      <c r="AL522" s="161" t="e">
        <f t="shared" si="316"/>
        <v>#VALUE!</v>
      </c>
      <c r="AM522" s="158" t="str">
        <f t="shared" si="317"/>
        <v>выходной</v>
      </c>
      <c r="AN522" s="159" t="e">
        <f>HLOOKUP(SEARCH("6",$M522)-1,$Q$3:$V522,$P522+1,FALSE)</f>
        <v>#VALUE!</v>
      </c>
      <c r="AO522" s="161" t="e">
        <f t="shared" si="318"/>
        <v>#VALUE!</v>
      </c>
      <c r="AP522" s="161" t="e">
        <f t="shared" si="319"/>
        <v>#VALUE!</v>
      </c>
      <c r="AQ522" s="162" t="str">
        <f t="shared" si="320"/>
        <v>выходной</v>
      </c>
      <c r="AR522" s="163" t="e">
        <f>HLOOKUP(SEARCH("7",$M522)-1,$Q$3:$V522,$P522+1,FALSE)</f>
        <v>#VALUE!</v>
      </c>
      <c r="AS522" s="164" t="str">
        <f t="shared" si="321"/>
        <v>выходной</v>
      </c>
      <c r="AT522" s="142"/>
      <c r="AU522" s="11" t="str">
        <f>IF(ISERROR(VLOOKUP(B522,'РЕОРГ 2008'!$A:$B,2,FALSE)),"",VLOOKUP(B522,'РЕОРГ 2008'!$A:$B,2,FALSE))</f>
        <v/>
      </c>
      <c r="AV522" s="12" t="str">
        <f t="shared" si="294"/>
        <v>Опер.касса №4356/093</v>
      </c>
      <c r="AW522" s="31" t="e">
        <f>LEFT(#REF!,2)</f>
        <v>#REF!</v>
      </c>
      <c r="AX522" s="12" t="str">
        <f t="shared" si="300"/>
        <v>4356/093</v>
      </c>
      <c r="AZ522" t="str">
        <f>IF(ISERROR(VLOOKUP(B522,'РЕОРГ 01.08.2009'!$A:$B,2,FALSE)),"",VLOOKUP(B522,'РЕОРГ 01.08.2009'!$A:$B,2,FALSE))</f>
        <v/>
      </c>
      <c r="BA522" s="12" t="str">
        <f t="shared" si="295"/>
        <v>Опер.касса №4356/093</v>
      </c>
      <c r="BB522" t="e">
        <f>LEFT(#REF!,2)</f>
        <v>#REF!</v>
      </c>
      <c r="BC522" s="12" t="str">
        <f t="shared" si="301"/>
        <v>4356/093</v>
      </c>
      <c r="BE522" t="str">
        <f>IF(ISERROR(VLOOKUP(B522,'РЕОРГ 01.10.2009'!A:C,3,FALSE)),"",VLOOKUP(B522,'РЕОРГ 01.10.2009'!A:C,3,FALSE))</f>
        <v/>
      </c>
      <c r="BF522" s="12" t="str">
        <f t="shared" si="296"/>
        <v>Опер.касса №4356/093</v>
      </c>
      <c r="BG522" t="e">
        <f>LEFT(#REF!,2)</f>
        <v>#REF!</v>
      </c>
      <c r="BH522" s="12" t="str">
        <f t="shared" si="302"/>
        <v>4356/093</v>
      </c>
      <c r="BJ522" t="str">
        <f>IF(ISERROR(VLOOKUP($B522,'РЕОРГ 01.05.2010'!A:B,2,FALSE)),"",VLOOKUP($B522,'РЕОРГ 01.05.2010'!A:B,2,FALSE))</f>
        <v/>
      </c>
      <c r="BK522" s="12" t="str">
        <f t="shared" si="297"/>
        <v>Опер.касса №4356/093</v>
      </c>
      <c r="BL522" t="e">
        <f>LEFT(#REF!,2)</f>
        <v>#REF!</v>
      </c>
      <c r="BM522" s="12" t="str">
        <f t="shared" si="303"/>
        <v>4356/093</v>
      </c>
      <c r="BO522" t="str">
        <f>IF(ISERROR(VLOOKUP($B522,'РЕОРГ 01.08.2010'!A:B,2,FALSE)),"",VLOOKUP($B522,'РЕОРГ 01.08.2010'!A:B,2,FALSE))</f>
        <v/>
      </c>
      <c r="BP522" s="12" t="str">
        <f t="shared" si="298"/>
        <v>Опер.касса №4356/093</v>
      </c>
      <c r="BQ522" t="e">
        <f>LEFT(#REF!,2)</f>
        <v>#REF!</v>
      </c>
      <c r="BR522" s="12" t="str">
        <f t="shared" si="304"/>
        <v>4356/093</v>
      </c>
    </row>
    <row r="523" spans="1:70" ht="12.75" customHeight="1">
      <c r="A523" t="str">
        <f t="shared" si="299"/>
        <v>4356/094</v>
      </c>
      <c r="B523" s="133">
        <v>606</v>
      </c>
      <c r="C523" s="1" t="s">
        <v>7321</v>
      </c>
      <c r="D523" s="32" t="s">
        <v>1931</v>
      </c>
      <c r="E523" s="1" t="s">
        <v>7322</v>
      </c>
      <c r="F523" s="1" t="s">
        <v>4493</v>
      </c>
      <c r="G523" s="1" t="s">
        <v>7323</v>
      </c>
      <c r="H523" s="1" t="s">
        <v>7324</v>
      </c>
      <c r="I523" s="1" t="s">
        <v>7325</v>
      </c>
      <c r="J523" s="1"/>
      <c r="K523" s="1">
        <v>0.25</v>
      </c>
      <c r="L523" s="32" t="s">
        <v>4049</v>
      </c>
      <c r="M523" s="8" t="s">
        <v>11855</v>
      </c>
      <c r="N523" s="2" t="s">
        <v>12127</v>
      </c>
      <c r="O523" s="173"/>
      <c r="P523" s="168">
        <f t="shared" si="328"/>
        <v>520</v>
      </c>
      <c r="Q523" s="138">
        <f t="shared" si="322"/>
        <v>25</v>
      </c>
      <c r="R523" s="138" t="e">
        <f t="shared" si="323"/>
        <v>#VALUE!</v>
      </c>
      <c r="S523" s="138" t="e">
        <f t="shared" si="324"/>
        <v>#VALUE!</v>
      </c>
      <c r="T523" s="138" t="e">
        <f t="shared" si="325"/>
        <v>#VALUE!</v>
      </c>
      <c r="U523" s="138" t="e">
        <f t="shared" si="326"/>
        <v>#VALUE!</v>
      </c>
      <c r="V523" s="138" t="e">
        <f t="shared" si="327"/>
        <v>#VALUE!</v>
      </c>
      <c r="W523" s="158" t="str">
        <f t="shared" si="305"/>
        <v>выходной</v>
      </c>
      <c r="X523" s="159" t="e">
        <f>HLOOKUP(SEARCH("2",$M523)-1,$Q$3:$V523,$P523+1,FALSE)</f>
        <v>#VALUE!</v>
      </c>
      <c r="Y523" s="160" t="e">
        <f t="shared" si="306"/>
        <v>#VALUE!</v>
      </c>
      <c r="Z523" s="161" t="e">
        <f t="shared" si="307"/>
        <v>#VALUE!</v>
      </c>
      <c r="AA523" s="158" t="str">
        <f t="shared" si="308"/>
        <v>выходной</v>
      </c>
      <c r="AB523" s="159" t="e">
        <f>HLOOKUP(SEARCH("3",$M523)-1,$Q$3:$V523,$P523+1,FALSE)</f>
        <v>#N/A</v>
      </c>
      <c r="AC523" s="160" t="str">
        <f t="shared" si="309"/>
        <v>09:00 14:30(13:00 14:00)</v>
      </c>
      <c r="AD523" s="161" t="e">
        <f t="shared" si="310"/>
        <v>#VALUE!</v>
      </c>
      <c r="AE523" s="158" t="str">
        <f t="shared" si="311"/>
        <v>09:00 14:30(13:00 14:00)</v>
      </c>
      <c r="AF523" s="159" t="e">
        <f>HLOOKUP(SEARCH("4",$M523)-1,$Q$3:$V523,$P523+1,FALSE)</f>
        <v>#VALUE!</v>
      </c>
      <c r="AG523" s="161" t="e">
        <f t="shared" si="312"/>
        <v>#VALUE!</v>
      </c>
      <c r="AH523" s="161" t="e">
        <f t="shared" si="313"/>
        <v>#VALUE!</v>
      </c>
      <c r="AI523" s="158" t="str">
        <f t="shared" si="314"/>
        <v>выходной</v>
      </c>
      <c r="AJ523" s="159">
        <f>HLOOKUP(SEARCH("5",$M523)-1,$Q$3:$V523,$P523+1,FALSE)</f>
        <v>25</v>
      </c>
      <c r="AK523" s="161" t="str">
        <f t="shared" si="315"/>
        <v>09:00 14:30(13:00 14:00)</v>
      </c>
      <c r="AL523" s="161" t="e">
        <f t="shared" si="316"/>
        <v>#VALUE!</v>
      </c>
      <c r="AM523" s="158" t="str">
        <f t="shared" si="317"/>
        <v>09:00 14:30(13:00 14:00)</v>
      </c>
      <c r="AN523" s="159" t="e">
        <f>HLOOKUP(SEARCH("6",$M523)-1,$Q$3:$V523,$P523+1,FALSE)</f>
        <v>#VALUE!</v>
      </c>
      <c r="AO523" s="161" t="e">
        <f t="shared" si="318"/>
        <v>#VALUE!</v>
      </c>
      <c r="AP523" s="161" t="e">
        <f t="shared" si="319"/>
        <v>#VALUE!</v>
      </c>
      <c r="AQ523" s="162" t="str">
        <f t="shared" si="320"/>
        <v>выходной</v>
      </c>
      <c r="AR523" s="163" t="e">
        <f>HLOOKUP(SEARCH("7",$M523)-1,$Q$3:$V523,$P523+1,FALSE)</f>
        <v>#VALUE!</v>
      </c>
      <c r="AS523" s="164" t="str">
        <f t="shared" si="321"/>
        <v>выходной</v>
      </c>
      <c r="AT523" s="142"/>
      <c r="AU523" s="11" t="str">
        <f>IF(ISERROR(VLOOKUP(B523,'РЕОРГ 2008'!$A:$B,2,FALSE)),"",VLOOKUP(B523,'РЕОРГ 2008'!$A:$B,2,FALSE))</f>
        <v/>
      </c>
      <c r="AV523" s="12" t="str">
        <f t="shared" si="294"/>
        <v>Опер.касса №4356/094</v>
      </c>
      <c r="AW523" s="31" t="e">
        <f>LEFT(#REF!,2)</f>
        <v>#REF!</v>
      </c>
      <c r="AX523" s="12" t="str">
        <f t="shared" si="300"/>
        <v>4356/094</v>
      </c>
      <c r="AZ523" t="str">
        <f>IF(ISERROR(VLOOKUP(B523,'РЕОРГ 01.08.2009'!$A:$B,2,FALSE)),"",VLOOKUP(B523,'РЕОРГ 01.08.2009'!$A:$B,2,FALSE))</f>
        <v/>
      </c>
      <c r="BA523" s="12" t="str">
        <f t="shared" si="295"/>
        <v>Опер.касса №4356/094</v>
      </c>
      <c r="BB523" t="e">
        <f>LEFT(#REF!,2)</f>
        <v>#REF!</v>
      </c>
      <c r="BC523" s="12" t="str">
        <f t="shared" si="301"/>
        <v>4356/094</v>
      </c>
      <c r="BE523" t="str">
        <f>IF(ISERROR(VLOOKUP(B523,'РЕОРГ 01.10.2009'!A:C,3,FALSE)),"",VLOOKUP(B523,'РЕОРГ 01.10.2009'!A:C,3,FALSE))</f>
        <v/>
      </c>
      <c r="BF523" s="12" t="str">
        <f t="shared" si="296"/>
        <v>Опер.касса №4356/094</v>
      </c>
      <c r="BG523" t="e">
        <f>LEFT(#REF!,2)</f>
        <v>#REF!</v>
      </c>
      <c r="BH523" s="12" t="str">
        <f t="shared" si="302"/>
        <v>4356/094</v>
      </c>
      <c r="BJ523" t="str">
        <f>IF(ISERROR(VLOOKUP($B523,'РЕОРГ 01.05.2010'!A:B,2,FALSE)),"",VLOOKUP($B523,'РЕОРГ 01.05.2010'!A:B,2,FALSE))</f>
        <v/>
      </c>
      <c r="BK523" s="12" t="str">
        <f t="shared" si="297"/>
        <v>Опер.касса №4356/094</v>
      </c>
      <c r="BL523" t="e">
        <f>LEFT(#REF!,2)</f>
        <v>#REF!</v>
      </c>
      <c r="BM523" s="12" t="str">
        <f t="shared" si="303"/>
        <v>4356/094</v>
      </c>
      <c r="BO523" t="str">
        <f>IF(ISERROR(VLOOKUP($B523,'РЕОРГ 01.08.2010'!A:B,2,FALSE)),"",VLOOKUP($B523,'РЕОРГ 01.08.2010'!A:B,2,FALSE))</f>
        <v/>
      </c>
      <c r="BP523" s="12" t="str">
        <f t="shared" si="298"/>
        <v>Опер.касса №4356/094</v>
      </c>
      <c r="BQ523" t="e">
        <f>LEFT(#REF!,2)</f>
        <v>#REF!</v>
      </c>
      <c r="BR523" s="12" t="str">
        <f t="shared" si="304"/>
        <v>4356/094</v>
      </c>
    </row>
    <row r="524" spans="1:70" ht="12.75" customHeight="1">
      <c r="A524" t="str">
        <f t="shared" si="299"/>
        <v>4356/095</v>
      </c>
      <c r="B524" s="133">
        <v>607</v>
      </c>
      <c r="C524" s="1" t="s">
        <v>7326</v>
      </c>
      <c r="D524" s="32" t="s">
        <v>1931</v>
      </c>
      <c r="E524" s="1" t="s">
        <v>7327</v>
      </c>
      <c r="F524" s="1" t="s">
        <v>4493</v>
      </c>
      <c r="G524" s="1" t="s">
        <v>7328</v>
      </c>
      <c r="H524" s="1" t="s">
        <v>7329</v>
      </c>
      <c r="I524" s="1" t="s">
        <v>11664</v>
      </c>
      <c r="J524" s="1"/>
      <c r="K524" s="1">
        <v>0.5</v>
      </c>
      <c r="L524" s="32" t="s">
        <v>4049</v>
      </c>
      <c r="M524" s="8" t="s">
        <v>11863</v>
      </c>
      <c r="N524" s="2" t="s">
        <v>12119</v>
      </c>
      <c r="O524" s="173"/>
      <c r="P524" s="168">
        <f t="shared" si="328"/>
        <v>521</v>
      </c>
      <c r="Q524" s="138">
        <f t="shared" si="322"/>
        <v>25</v>
      </c>
      <c r="R524" s="138">
        <f t="shared" si="323"/>
        <v>50</v>
      </c>
      <c r="S524" s="138" t="e">
        <f t="shared" si="324"/>
        <v>#VALUE!</v>
      </c>
      <c r="T524" s="138" t="e">
        <f t="shared" si="325"/>
        <v>#VALUE!</v>
      </c>
      <c r="U524" s="138" t="e">
        <f t="shared" si="326"/>
        <v>#VALUE!</v>
      </c>
      <c r="V524" s="138" t="e">
        <f t="shared" si="327"/>
        <v>#VALUE!</v>
      </c>
      <c r="W524" s="158" t="str">
        <f t="shared" si="305"/>
        <v>выходной</v>
      </c>
      <c r="X524" s="159" t="e">
        <f>HLOOKUP(SEARCH("2",$M524)-1,$Q$3:$V524,$P524+1,FALSE)</f>
        <v>#N/A</v>
      </c>
      <c r="Y524" s="160" t="str">
        <f t="shared" si="306"/>
        <v>08:30 15:30(13:00 14:00)</v>
      </c>
      <c r="Z524" s="161" t="e">
        <f t="shared" si="307"/>
        <v>#VALUE!</v>
      </c>
      <c r="AA524" s="158" t="str">
        <f t="shared" si="308"/>
        <v>08:30 15:30(13:00 14:00)</v>
      </c>
      <c r="AB524" s="159">
        <f>HLOOKUP(SEARCH("3",$M524)-1,$Q$3:$V524,$P524+1,FALSE)</f>
        <v>25</v>
      </c>
      <c r="AC524" s="160" t="str">
        <f t="shared" si="309"/>
        <v>08:30 15:30(13:00 14:00)|08:30 15:30(13:00 14:00)</v>
      </c>
      <c r="AD524" s="161" t="str">
        <f t="shared" si="310"/>
        <v>08:30 15:30(13:00 14:00)</v>
      </c>
      <c r="AE524" s="158" t="str">
        <f t="shared" si="311"/>
        <v>08:30 15:30(13:00 14:00)</v>
      </c>
      <c r="AF524" s="159" t="e">
        <f>HLOOKUP(SEARCH("4",$M524)-1,$Q$3:$V524,$P524+1,FALSE)</f>
        <v>#VALUE!</v>
      </c>
      <c r="AG524" s="161" t="e">
        <f t="shared" si="312"/>
        <v>#VALUE!</v>
      </c>
      <c r="AH524" s="161" t="e">
        <f t="shared" si="313"/>
        <v>#VALUE!</v>
      </c>
      <c r="AI524" s="158" t="str">
        <f t="shared" si="314"/>
        <v>выходной</v>
      </c>
      <c r="AJ524" s="159">
        <f>HLOOKUP(SEARCH("5",$M524)-1,$Q$3:$V524,$P524+1,FALSE)</f>
        <v>50</v>
      </c>
      <c r="AK524" s="161" t="str">
        <f t="shared" si="315"/>
        <v>08:30 15:30(13:00 14:00)</v>
      </c>
      <c r="AL524" s="161" t="e">
        <f t="shared" si="316"/>
        <v>#VALUE!</v>
      </c>
      <c r="AM524" s="158" t="str">
        <f t="shared" si="317"/>
        <v>08:30 15:30(13:00 14:00)</v>
      </c>
      <c r="AN524" s="159" t="e">
        <f>HLOOKUP(SEARCH("6",$M524)-1,$Q$3:$V524,$P524+1,FALSE)</f>
        <v>#VALUE!</v>
      </c>
      <c r="AO524" s="161" t="e">
        <f t="shared" si="318"/>
        <v>#VALUE!</v>
      </c>
      <c r="AP524" s="161" t="e">
        <f t="shared" si="319"/>
        <v>#VALUE!</v>
      </c>
      <c r="AQ524" s="162" t="str">
        <f t="shared" si="320"/>
        <v>выходной</v>
      </c>
      <c r="AR524" s="163" t="e">
        <f>HLOOKUP(SEARCH("7",$M524)-1,$Q$3:$V524,$P524+1,FALSE)</f>
        <v>#VALUE!</v>
      </c>
      <c r="AS524" s="164" t="str">
        <f t="shared" si="321"/>
        <v>выходной</v>
      </c>
      <c r="AT524" s="142"/>
      <c r="AU524" s="11" t="str">
        <f>IF(ISERROR(VLOOKUP(B524,'РЕОРГ 2008'!$A:$B,2,FALSE)),"",VLOOKUP(B524,'РЕОРГ 2008'!$A:$B,2,FALSE))</f>
        <v/>
      </c>
      <c r="AV524" s="12" t="str">
        <f t="shared" si="294"/>
        <v>Опер.касса №4356/095</v>
      </c>
      <c r="AW524" s="31" t="e">
        <f>LEFT(#REF!,2)</f>
        <v>#REF!</v>
      </c>
      <c r="AX524" s="12" t="str">
        <f t="shared" si="300"/>
        <v>4356/095</v>
      </c>
      <c r="AZ524" t="str">
        <f>IF(ISERROR(VLOOKUP(B524,'РЕОРГ 01.08.2009'!$A:$B,2,FALSE)),"",VLOOKUP(B524,'РЕОРГ 01.08.2009'!$A:$B,2,FALSE))</f>
        <v/>
      </c>
      <c r="BA524" s="12" t="str">
        <f t="shared" si="295"/>
        <v>Опер.касса №4356/095</v>
      </c>
      <c r="BB524" t="e">
        <f>LEFT(#REF!,2)</f>
        <v>#REF!</v>
      </c>
      <c r="BC524" s="12" t="str">
        <f t="shared" si="301"/>
        <v>4356/095</v>
      </c>
      <c r="BE524" t="str">
        <f>IF(ISERROR(VLOOKUP(B524,'РЕОРГ 01.10.2009'!A:C,3,FALSE)),"",VLOOKUP(B524,'РЕОРГ 01.10.2009'!A:C,3,FALSE))</f>
        <v/>
      </c>
      <c r="BF524" s="12" t="str">
        <f t="shared" si="296"/>
        <v>Опер.касса №4356/095</v>
      </c>
      <c r="BG524" t="e">
        <f>LEFT(#REF!,2)</f>
        <v>#REF!</v>
      </c>
      <c r="BH524" s="12" t="str">
        <f t="shared" si="302"/>
        <v>4356/095</v>
      </c>
      <c r="BJ524" t="str">
        <f>IF(ISERROR(VLOOKUP($B524,'РЕОРГ 01.05.2010'!A:B,2,FALSE)),"",VLOOKUP($B524,'РЕОРГ 01.05.2010'!A:B,2,FALSE))</f>
        <v/>
      </c>
      <c r="BK524" s="12" t="str">
        <f t="shared" si="297"/>
        <v>Опер.касса №4356/095</v>
      </c>
      <c r="BL524" t="e">
        <f>LEFT(#REF!,2)</f>
        <v>#REF!</v>
      </c>
      <c r="BM524" s="12" t="str">
        <f t="shared" si="303"/>
        <v>4356/095</v>
      </c>
      <c r="BO524" t="str">
        <f>IF(ISERROR(VLOOKUP($B524,'РЕОРГ 01.08.2010'!A:B,2,FALSE)),"",VLOOKUP($B524,'РЕОРГ 01.08.2010'!A:B,2,FALSE))</f>
        <v/>
      </c>
      <c r="BP524" s="12" t="str">
        <f t="shared" si="298"/>
        <v>Опер.касса №4356/095</v>
      </c>
      <c r="BQ524" t="e">
        <f>LEFT(#REF!,2)</f>
        <v>#REF!</v>
      </c>
      <c r="BR524" s="12" t="str">
        <f t="shared" si="304"/>
        <v>4356/095</v>
      </c>
    </row>
    <row r="525" spans="1:70" ht="12.75" customHeight="1">
      <c r="A525" t="str">
        <f t="shared" si="299"/>
        <v>4356/096</v>
      </c>
      <c r="B525" s="133">
        <v>608</v>
      </c>
      <c r="C525" s="1" t="s">
        <v>7330</v>
      </c>
      <c r="D525" s="32" t="s">
        <v>1931</v>
      </c>
      <c r="E525" s="1" t="s">
        <v>7331</v>
      </c>
      <c r="F525" s="1" t="s">
        <v>4493</v>
      </c>
      <c r="G525" s="1" t="s">
        <v>7332</v>
      </c>
      <c r="H525" s="1" t="s">
        <v>7333</v>
      </c>
      <c r="I525" s="1" t="s">
        <v>7334</v>
      </c>
      <c r="J525" s="1"/>
      <c r="K525" s="1">
        <v>0.5</v>
      </c>
      <c r="L525" s="32" t="s">
        <v>4049</v>
      </c>
      <c r="M525" s="8" t="s">
        <v>12053</v>
      </c>
      <c r="N525" s="2" t="s">
        <v>12119</v>
      </c>
      <c r="O525" s="173"/>
      <c r="P525" s="168">
        <f t="shared" si="328"/>
        <v>522</v>
      </c>
      <c r="Q525" s="138">
        <f t="shared" si="322"/>
        <v>25</v>
      </c>
      <c r="R525" s="138">
        <f t="shared" si="323"/>
        <v>50</v>
      </c>
      <c r="S525" s="138" t="e">
        <f t="shared" si="324"/>
        <v>#VALUE!</v>
      </c>
      <c r="T525" s="138" t="e">
        <f t="shared" si="325"/>
        <v>#VALUE!</v>
      </c>
      <c r="U525" s="138" t="e">
        <f t="shared" si="326"/>
        <v>#VALUE!</v>
      </c>
      <c r="V525" s="138" t="e">
        <f t="shared" si="327"/>
        <v>#VALUE!</v>
      </c>
      <c r="W525" s="158" t="str">
        <f t="shared" si="305"/>
        <v>выходной</v>
      </c>
      <c r="X525" s="159" t="e">
        <f>HLOOKUP(SEARCH("2",$M525)-1,$Q$3:$V525,$P525+1,FALSE)</f>
        <v>#VALUE!</v>
      </c>
      <c r="Y525" s="160" t="e">
        <f t="shared" si="306"/>
        <v>#VALUE!</v>
      </c>
      <c r="Z525" s="161" t="e">
        <f t="shared" si="307"/>
        <v>#VALUE!</v>
      </c>
      <c r="AA525" s="158" t="str">
        <f t="shared" si="308"/>
        <v>выходной</v>
      </c>
      <c r="AB525" s="159" t="e">
        <f>HLOOKUP(SEARCH("3",$M525)-1,$Q$3:$V525,$P525+1,FALSE)</f>
        <v>#N/A</v>
      </c>
      <c r="AC525" s="160" t="str">
        <f t="shared" si="309"/>
        <v>08:30 15:30(13:00 14:00)</v>
      </c>
      <c r="AD525" s="161" t="e">
        <f t="shared" si="310"/>
        <v>#VALUE!</v>
      </c>
      <c r="AE525" s="158" t="str">
        <f t="shared" si="311"/>
        <v>08:30 15:30(13:00 14:00)</v>
      </c>
      <c r="AF525" s="159">
        <f>HLOOKUP(SEARCH("4",$M525)-1,$Q$3:$V525,$P525+1,FALSE)</f>
        <v>25</v>
      </c>
      <c r="AG525" s="161" t="str">
        <f t="shared" si="312"/>
        <v>08:30 15:30(13:00 14:00)|08:30 15:30(13:00 14:00)</v>
      </c>
      <c r="AH525" s="161" t="str">
        <f t="shared" si="313"/>
        <v>08:30 15:30(13:00 14:00)</v>
      </c>
      <c r="AI525" s="158" t="str">
        <f t="shared" si="314"/>
        <v>08:30 15:30(13:00 14:00)</v>
      </c>
      <c r="AJ525" s="159">
        <f>HLOOKUP(SEARCH("5",$M525)-1,$Q$3:$V525,$P525+1,FALSE)</f>
        <v>50</v>
      </c>
      <c r="AK525" s="161" t="str">
        <f t="shared" si="315"/>
        <v>08:30 15:30(13:00 14:00)</v>
      </c>
      <c r="AL525" s="161" t="e">
        <f t="shared" si="316"/>
        <v>#VALUE!</v>
      </c>
      <c r="AM525" s="158" t="str">
        <f t="shared" si="317"/>
        <v>08:30 15:30(13:00 14:00)</v>
      </c>
      <c r="AN525" s="159" t="e">
        <f>HLOOKUP(SEARCH("6",$M525)-1,$Q$3:$V525,$P525+1,FALSE)</f>
        <v>#VALUE!</v>
      </c>
      <c r="AO525" s="161" t="e">
        <f t="shared" si="318"/>
        <v>#VALUE!</v>
      </c>
      <c r="AP525" s="161" t="e">
        <f t="shared" si="319"/>
        <v>#VALUE!</v>
      </c>
      <c r="AQ525" s="162" t="str">
        <f t="shared" si="320"/>
        <v>выходной</v>
      </c>
      <c r="AR525" s="163" t="e">
        <f>HLOOKUP(SEARCH("7",$M525)-1,$Q$3:$V525,$P525+1,FALSE)</f>
        <v>#VALUE!</v>
      </c>
      <c r="AS525" s="164" t="str">
        <f t="shared" si="321"/>
        <v>выходной</v>
      </c>
      <c r="AT525" s="142"/>
      <c r="AU525" s="11" t="str">
        <f>IF(ISERROR(VLOOKUP(B525,'РЕОРГ 2008'!$A:$B,2,FALSE)),"",VLOOKUP(B525,'РЕОРГ 2008'!$A:$B,2,FALSE))</f>
        <v/>
      </c>
      <c r="AV525" s="12" t="str">
        <f t="shared" si="294"/>
        <v>Опер.касса №4356/096</v>
      </c>
      <c r="AW525" s="31" t="e">
        <f>LEFT(#REF!,2)</f>
        <v>#REF!</v>
      </c>
      <c r="AX525" s="12" t="str">
        <f t="shared" si="300"/>
        <v>4356/096</v>
      </c>
      <c r="AZ525" t="str">
        <f>IF(ISERROR(VLOOKUP(B525,'РЕОРГ 01.08.2009'!$A:$B,2,FALSE)),"",VLOOKUP(B525,'РЕОРГ 01.08.2009'!$A:$B,2,FALSE))</f>
        <v/>
      </c>
      <c r="BA525" s="12" t="str">
        <f t="shared" si="295"/>
        <v>Опер.касса №4356/096</v>
      </c>
      <c r="BB525" t="e">
        <f>LEFT(#REF!,2)</f>
        <v>#REF!</v>
      </c>
      <c r="BC525" s="12" t="str">
        <f t="shared" si="301"/>
        <v>4356/096</v>
      </c>
      <c r="BE525" t="str">
        <f>IF(ISERROR(VLOOKUP(B525,'РЕОРГ 01.10.2009'!A:C,3,FALSE)),"",VLOOKUP(B525,'РЕОРГ 01.10.2009'!A:C,3,FALSE))</f>
        <v/>
      </c>
      <c r="BF525" s="12" t="str">
        <f t="shared" si="296"/>
        <v>Опер.касса №4356/096</v>
      </c>
      <c r="BG525" t="e">
        <f>LEFT(#REF!,2)</f>
        <v>#REF!</v>
      </c>
      <c r="BH525" s="12" t="str">
        <f t="shared" si="302"/>
        <v>4356/096</v>
      </c>
      <c r="BJ525" t="str">
        <f>IF(ISERROR(VLOOKUP($B525,'РЕОРГ 01.05.2010'!A:B,2,FALSE)),"",VLOOKUP($B525,'РЕОРГ 01.05.2010'!A:B,2,FALSE))</f>
        <v/>
      </c>
      <c r="BK525" s="12" t="str">
        <f t="shared" si="297"/>
        <v>Опер.касса №4356/096</v>
      </c>
      <c r="BL525" t="e">
        <f>LEFT(#REF!,2)</f>
        <v>#REF!</v>
      </c>
      <c r="BM525" s="12" t="str">
        <f t="shared" si="303"/>
        <v>4356/096</v>
      </c>
      <c r="BO525" t="str">
        <f>IF(ISERROR(VLOOKUP($B525,'РЕОРГ 01.08.2010'!A:B,2,FALSE)),"",VLOOKUP($B525,'РЕОРГ 01.08.2010'!A:B,2,FALSE))</f>
        <v/>
      </c>
      <c r="BP525" s="12" t="str">
        <f t="shared" si="298"/>
        <v>Опер.касса №4356/096</v>
      </c>
      <c r="BQ525" t="e">
        <f>LEFT(#REF!,2)</f>
        <v>#REF!</v>
      </c>
      <c r="BR525" s="12" t="str">
        <f t="shared" si="304"/>
        <v>4356/096</v>
      </c>
    </row>
    <row r="526" spans="1:70" ht="12.75" customHeight="1">
      <c r="A526" t="str">
        <f t="shared" si="299"/>
        <v>4356/097</v>
      </c>
      <c r="B526" s="133">
        <v>609</v>
      </c>
      <c r="C526" s="1" t="s">
        <v>7335</v>
      </c>
      <c r="D526" s="32" t="s">
        <v>1931</v>
      </c>
      <c r="E526" s="1" t="s">
        <v>7336</v>
      </c>
      <c r="F526" s="1" t="s">
        <v>4493</v>
      </c>
      <c r="G526" s="1" t="s">
        <v>7337</v>
      </c>
      <c r="H526" s="1" t="s">
        <v>7338</v>
      </c>
      <c r="I526" s="1" t="s">
        <v>7339</v>
      </c>
      <c r="J526" s="1"/>
      <c r="K526" s="1">
        <v>0.25</v>
      </c>
      <c r="L526" s="32" t="s">
        <v>4049</v>
      </c>
      <c r="M526" s="8" t="s">
        <v>11855</v>
      </c>
      <c r="N526" s="2" t="s">
        <v>12128</v>
      </c>
      <c r="O526" s="173"/>
      <c r="P526" s="168">
        <f t="shared" si="328"/>
        <v>523</v>
      </c>
      <c r="Q526" s="138">
        <f t="shared" si="322"/>
        <v>12</v>
      </c>
      <c r="R526" s="138" t="e">
        <f t="shared" si="323"/>
        <v>#VALUE!</v>
      </c>
      <c r="S526" s="138" t="e">
        <f t="shared" si="324"/>
        <v>#VALUE!</v>
      </c>
      <c r="T526" s="138" t="e">
        <f t="shared" si="325"/>
        <v>#VALUE!</v>
      </c>
      <c r="U526" s="138" t="e">
        <f t="shared" si="326"/>
        <v>#VALUE!</v>
      </c>
      <c r="V526" s="138" t="e">
        <f t="shared" si="327"/>
        <v>#VALUE!</v>
      </c>
      <c r="W526" s="158" t="str">
        <f t="shared" si="305"/>
        <v>выходной</v>
      </c>
      <c r="X526" s="159" t="e">
        <f>HLOOKUP(SEARCH("2",$M526)-1,$Q$3:$V526,$P526+1,FALSE)</f>
        <v>#VALUE!</v>
      </c>
      <c r="Y526" s="160" t="e">
        <f t="shared" si="306"/>
        <v>#VALUE!</v>
      </c>
      <c r="Z526" s="161" t="e">
        <f t="shared" si="307"/>
        <v>#VALUE!</v>
      </c>
      <c r="AA526" s="158" t="str">
        <f t="shared" si="308"/>
        <v>выходной</v>
      </c>
      <c r="AB526" s="159" t="e">
        <f>HLOOKUP(SEARCH("3",$M526)-1,$Q$3:$V526,$P526+1,FALSE)</f>
        <v>#N/A</v>
      </c>
      <c r="AC526" s="160" t="str">
        <f t="shared" si="309"/>
        <v>09:30 14:00</v>
      </c>
      <c r="AD526" s="161" t="e">
        <f t="shared" si="310"/>
        <v>#VALUE!</v>
      </c>
      <c r="AE526" s="158" t="str">
        <f t="shared" si="311"/>
        <v>09:30 14:00</v>
      </c>
      <c r="AF526" s="159" t="e">
        <f>HLOOKUP(SEARCH("4",$M526)-1,$Q$3:$V526,$P526+1,FALSE)</f>
        <v>#VALUE!</v>
      </c>
      <c r="AG526" s="161" t="e">
        <f t="shared" si="312"/>
        <v>#VALUE!</v>
      </c>
      <c r="AH526" s="161" t="e">
        <f t="shared" si="313"/>
        <v>#VALUE!</v>
      </c>
      <c r="AI526" s="158" t="str">
        <f t="shared" si="314"/>
        <v>выходной</v>
      </c>
      <c r="AJ526" s="159">
        <f>HLOOKUP(SEARCH("5",$M526)-1,$Q$3:$V526,$P526+1,FALSE)</f>
        <v>12</v>
      </c>
      <c r="AK526" s="161" t="str">
        <f t="shared" si="315"/>
        <v>09:30 14:00</v>
      </c>
      <c r="AL526" s="161" t="e">
        <f t="shared" si="316"/>
        <v>#VALUE!</v>
      </c>
      <c r="AM526" s="158" t="str">
        <f t="shared" si="317"/>
        <v>09:30 14:00</v>
      </c>
      <c r="AN526" s="159" t="e">
        <f>HLOOKUP(SEARCH("6",$M526)-1,$Q$3:$V526,$P526+1,FALSE)</f>
        <v>#VALUE!</v>
      </c>
      <c r="AO526" s="161" t="e">
        <f t="shared" si="318"/>
        <v>#VALUE!</v>
      </c>
      <c r="AP526" s="161" t="e">
        <f t="shared" si="319"/>
        <v>#VALUE!</v>
      </c>
      <c r="AQ526" s="162" t="str">
        <f t="shared" si="320"/>
        <v>выходной</v>
      </c>
      <c r="AR526" s="163" t="e">
        <f>HLOOKUP(SEARCH("7",$M526)-1,$Q$3:$V526,$P526+1,FALSE)</f>
        <v>#VALUE!</v>
      </c>
      <c r="AS526" s="164" t="str">
        <f t="shared" si="321"/>
        <v>выходной</v>
      </c>
      <c r="AT526" s="142"/>
      <c r="AU526" s="11" t="str">
        <f>IF(ISERROR(VLOOKUP(B526,'РЕОРГ 2008'!$A:$B,2,FALSE)),"",VLOOKUP(B526,'РЕОРГ 2008'!$A:$B,2,FALSE))</f>
        <v/>
      </c>
      <c r="AV526" s="12" t="str">
        <f t="shared" si="294"/>
        <v>Опер.касса №4356/097</v>
      </c>
      <c r="AW526" s="31" t="e">
        <f>LEFT(#REF!,2)</f>
        <v>#REF!</v>
      </c>
      <c r="AX526" s="12" t="str">
        <f t="shared" si="300"/>
        <v>4356/097</v>
      </c>
      <c r="AZ526" t="str">
        <f>IF(ISERROR(VLOOKUP(B526,'РЕОРГ 01.08.2009'!$A:$B,2,FALSE)),"",VLOOKUP(B526,'РЕОРГ 01.08.2009'!$A:$B,2,FALSE))</f>
        <v/>
      </c>
      <c r="BA526" s="12" t="str">
        <f t="shared" si="295"/>
        <v>Опер.касса №4356/097</v>
      </c>
      <c r="BB526" t="e">
        <f>LEFT(#REF!,2)</f>
        <v>#REF!</v>
      </c>
      <c r="BC526" s="12" t="str">
        <f t="shared" si="301"/>
        <v>4356/097</v>
      </c>
      <c r="BE526" t="str">
        <f>IF(ISERROR(VLOOKUP(B526,'РЕОРГ 01.10.2009'!A:C,3,FALSE)),"",VLOOKUP(B526,'РЕОРГ 01.10.2009'!A:C,3,FALSE))</f>
        <v/>
      </c>
      <c r="BF526" s="12" t="str">
        <f t="shared" si="296"/>
        <v>Опер.касса №4356/097</v>
      </c>
      <c r="BG526" t="e">
        <f>LEFT(#REF!,2)</f>
        <v>#REF!</v>
      </c>
      <c r="BH526" s="12" t="str">
        <f t="shared" si="302"/>
        <v>4356/097</v>
      </c>
      <c r="BJ526" t="str">
        <f>IF(ISERROR(VLOOKUP($B526,'РЕОРГ 01.05.2010'!A:B,2,FALSE)),"",VLOOKUP($B526,'РЕОРГ 01.05.2010'!A:B,2,FALSE))</f>
        <v/>
      </c>
      <c r="BK526" s="12" t="str">
        <f t="shared" si="297"/>
        <v>Опер.касса №4356/097</v>
      </c>
      <c r="BL526" t="e">
        <f>LEFT(#REF!,2)</f>
        <v>#REF!</v>
      </c>
      <c r="BM526" s="12" t="str">
        <f t="shared" si="303"/>
        <v>4356/097</v>
      </c>
      <c r="BO526" t="str">
        <f>IF(ISERROR(VLOOKUP($B526,'РЕОРГ 01.08.2010'!A:B,2,FALSE)),"",VLOOKUP($B526,'РЕОРГ 01.08.2010'!A:B,2,FALSE))</f>
        <v/>
      </c>
      <c r="BP526" s="12" t="str">
        <f t="shared" si="298"/>
        <v>Опер.касса №4356/097</v>
      </c>
      <c r="BQ526" t="e">
        <f>LEFT(#REF!,2)</f>
        <v>#REF!</v>
      </c>
      <c r="BR526" s="12" t="str">
        <f t="shared" si="304"/>
        <v>4356/097</v>
      </c>
    </row>
    <row r="527" spans="1:70" ht="12.75" customHeight="1">
      <c r="A527" t="str">
        <f t="shared" si="299"/>
        <v>4356/098</v>
      </c>
      <c r="B527" s="133">
        <v>610</v>
      </c>
      <c r="C527" s="1" t="s">
        <v>7340</v>
      </c>
      <c r="D527" s="32" t="s">
        <v>1931</v>
      </c>
      <c r="E527" s="1" t="s">
        <v>7341</v>
      </c>
      <c r="F527" s="1" t="s">
        <v>4493</v>
      </c>
      <c r="G527" s="1" t="s">
        <v>7342</v>
      </c>
      <c r="H527" s="1" t="s">
        <v>7343</v>
      </c>
      <c r="I527" s="1" t="s">
        <v>11146</v>
      </c>
      <c r="J527" s="1"/>
      <c r="K527" s="1">
        <v>1</v>
      </c>
      <c r="L527" s="32" t="s">
        <v>4049</v>
      </c>
      <c r="M527" s="8" t="s">
        <v>11771</v>
      </c>
      <c r="N527" s="2" t="s">
        <v>11845</v>
      </c>
      <c r="O527" s="173"/>
      <c r="P527" s="168">
        <f t="shared" si="328"/>
        <v>524</v>
      </c>
      <c r="Q527" s="138">
        <f t="shared" si="322"/>
        <v>25</v>
      </c>
      <c r="R527" s="138">
        <f t="shared" si="323"/>
        <v>50</v>
      </c>
      <c r="S527" s="138">
        <f t="shared" si="324"/>
        <v>75</v>
      </c>
      <c r="T527" s="138">
        <f t="shared" si="325"/>
        <v>100</v>
      </c>
      <c r="U527" s="138" t="e">
        <f t="shared" si="326"/>
        <v>#VALUE!</v>
      </c>
      <c r="V527" s="138" t="e">
        <f t="shared" si="327"/>
        <v>#VALUE!</v>
      </c>
      <c r="W527" s="158" t="str">
        <f t="shared" si="305"/>
        <v>08:00 16:00(13:00 14:00)</v>
      </c>
      <c r="X527" s="159">
        <f>HLOOKUP(SEARCH("2",$M527)-1,$Q$3:$V527,$P527+1,FALSE)</f>
        <v>25</v>
      </c>
      <c r="Y527" s="160" t="str">
        <f t="shared" si="306"/>
        <v>08:00 16:00(13:00 14:00)|08:00 16:00(13:00 14:00)|08:00 16:00(13:00 14:00)|08:00 16:00(13:00 14:00)</v>
      </c>
      <c r="Z527" s="161" t="str">
        <f t="shared" si="307"/>
        <v>08:00 16:00(13:00 14:00)</v>
      </c>
      <c r="AA527" s="158" t="str">
        <f t="shared" si="308"/>
        <v>08:00 16:00(13:00 14:00)</v>
      </c>
      <c r="AB527" s="159">
        <f>HLOOKUP(SEARCH("3",$M527)-1,$Q$3:$V527,$P527+1,FALSE)</f>
        <v>50</v>
      </c>
      <c r="AC527" s="160" t="str">
        <f t="shared" si="309"/>
        <v>08:00 16:00(13:00 14:00)|08:00 16:00(13:00 14:00)|08:00 16:00(13:00 14:00)</v>
      </c>
      <c r="AD527" s="161" t="str">
        <f t="shared" si="310"/>
        <v>08:00 16:00(13:00 14:00)</v>
      </c>
      <c r="AE527" s="158" t="str">
        <f t="shared" si="311"/>
        <v>08:00 16:00(13:00 14:00)</v>
      </c>
      <c r="AF527" s="159">
        <f>HLOOKUP(SEARCH("4",$M527)-1,$Q$3:$V527,$P527+1,FALSE)</f>
        <v>75</v>
      </c>
      <c r="AG527" s="161" t="str">
        <f t="shared" si="312"/>
        <v>08:00 16:00(13:00 14:00)|08:00 16:00(13:00 14:00)</v>
      </c>
      <c r="AH527" s="161" t="str">
        <f t="shared" si="313"/>
        <v>08:00 16:00(13:00 14:00)</v>
      </c>
      <c r="AI527" s="158" t="str">
        <f t="shared" si="314"/>
        <v>08:00 16:00(13:00 14:00)</v>
      </c>
      <c r="AJ527" s="159">
        <f>HLOOKUP(SEARCH("5",$M527)-1,$Q$3:$V527,$P527+1,FALSE)</f>
        <v>100</v>
      </c>
      <c r="AK527" s="161" t="str">
        <f t="shared" si="315"/>
        <v>08:00 16:00(13:00 14:00)</v>
      </c>
      <c r="AL527" s="161" t="e">
        <f t="shared" si="316"/>
        <v>#VALUE!</v>
      </c>
      <c r="AM527" s="158" t="str">
        <f t="shared" si="317"/>
        <v>08:00 16:00(13:00 14:00)</v>
      </c>
      <c r="AN527" s="159" t="e">
        <f>HLOOKUP(SEARCH("6",$M527)-1,$Q$3:$V527,$P527+1,FALSE)</f>
        <v>#VALUE!</v>
      </c>
      <c r="AO527" s="161" t="e">
        <f t="shared" si="318"/>
        <v>#VALUE!</v>
      </c>
      <c r="AP527" s="161" t="e">
        <f t="shared" si="319"/>
        <v>#VALUE!</v>
      </c>
      <c r="AQ527" s="162" t="str">
        <f t="shared" si="320"/>
        <v>выходной</v>
      </c>
      <c r="AR527" s="163" t="e">
        <f>HLOOKUP(SEARCH("7",$M527)-1,$Q$3:$V527,$P527+1,FALSE)</f>
        <v>#VALUE!</v>
      </c>
      <c r="AS527" s="164" t="str">
        <f t="shared" si="321"/>
        <v>выходной</v>
      </c>
      <c r="AT527" s="142"/>
      <c r="AU527" s="11" t="str">
        <f>IF(ISERROR(VLOOKUP(B527,'РЕОРГ 2008'!$A:$B,2,FALSE)),"",VLOOKUP(B527,'РЕОРГ 2008'!$A:$B,2,FALSE))</f>
        <v/>
      </c>
      <c r="AV527" s="12" t="str">
        <f t="shared" si="294"/>
        <v>Опер.касса №4356/098</v>
      </c>
      <c r="AW527" s="31" t="e">
        <f>LEFT(#REF!,2)</f>
        <v>#REF!</v>
      </c>
      <c r="AX527" s="12" t="str">
        <f t="shared" si="300"/>
        <v>4356/098</v>
      </c>
      <c r="AZ527" t="str">
        <f>IF(ISERROR(VLOOKUP(B527,'РЕОРГ 01.08.2009'!$A:$B,2,FALSE)),"",VLOOKUP(B527,'РЕОРГ 01.08.2009'!$A:$B,2,FALSE))</f>
        <v/>
      </c>
      <c r="BA527" s="12" t="str">
        <f t="shared" si="295"/>
        <v>Опер.касса №4356/098</v>
      </c>
      <c r="BB527" t="e">
        <f>LEFT(#REF!,2)</f>
        <v>#REF!</v>
      </c>
      <c r="BC527" s="12" t="str">
        <f t="shared" si="301"/>
        <v>4356/098</v>
      </c>
      <c r="BE527" t="str">
        <f>IF(ISERROR(VLOOKUP(B527,'РЕОРГ 01.10.2009'!A:C,3,FALSE)),"",VLOOKUP(B527,'РЕОРГ 01.10.2009'!A:C,3,FALSE))</f>
        <v/>
      </c>
      <c r="BF527" s="12" t="str">
        <f t="shared" si="296"/>
        <v>Опер.касса №4356/098</v>
      </c>
      <c r="BG527" t="e">
        <f>LEFT(#REF!,2)</f>
        <v>#REF!</v>
      </c>
      <c r="BH527" s="12" t="str">
        <f t="shared" si="302"/>
        <v>4356/098</v>
      </c>
      <c r="BJ527" t="str">
        <f>IF(ISERROR(VLOOKUP($B527,'РЕОРГ 01.05.2010'!A:B,2,FALSE)),"",VLOOKUP($B527,'РЕОРГ 01.05.2010'!A:B,2,FALSE))</f>
        <v/>
      </c>
      <c r="BK527" s="12" t="str">
        <f t="shared" si="297"/>
        <v>Опер.касса №4356/098</v>
      </c>
      <c r="BL527" t="e">
        <f>LEFT(#REF!,2)</f>
        <v>#REF!</v>
      </c>
      <c r="BM527" s="12" t="str">
        <f t="shared" si="303"/>
        <v>4356/098</v>
      </c>
      <c r="BO527" t="str">
        <f>IF(ISERROR(VLOOKUP($B527,'РЕОРГ 01.08.2010'!A:B,2,FALSE)),"",VLOOKUP($B527,'РЕОРГ 01.08.2010'!A:B,2,FALSE))</f>
        <v/>
      </c>
      <c r="BP527" s="12" t="str">
        <f t="shared" si="298"/>
        <v>Опер.касса №4356/098</v>
      </c>
      <c r="BQ527" t="e">
        <f>LEFT(#REF!,2)</f>
        <v>#REF!</v>
      </c>
      <c r="BR527" s="12" t="str">
        <f t="shared" si="304"/>
        <v>4356/098</v>
      </c>
    </row>
    <row r="528" spans="1:70" ht="12.75" customHeight="1">
      <c r="A528" t="str">
        <f t="shared" si="299"/>
        <v>4370</v>
      </c>
      <c r="B528" s="133">
        <v>611</v>
      </c>
      <c r="C528" s="1" t="s">
        <v>7344</v>
      </c>
      <c r="D528" s="32" t="s">
        <v>4491</v>
      </c>
      <c r="E528" s="1" t="s">
        <v>7345</v>
      </c>
      <c r="F528" s="1" t="s">
        <v>4493</v>
      </c>
      <c r="G528" s="1" t="s">
        <v>7346</v>
      </c>
      <c r="H528" s="1" t="s">
        <v>7347</v>
      </c>
      <c r="I528" s="1" t="s">
        <v>7348</v>
      </c>
      <c r="J528" s="1" t="s">
        <v>12993</v>
      </c>
      <c r="K528" s="1">
        <v>98</v>
      </c>
      <c r="L528" s="32" t="s">
        <v>4051</v>
      </c>
      <c r="M528" s="8" t="s">
        <v>11771</v>
      </c>
      <c r="N528" s="2" t="s">
        <v>12112</v>
      </c>
      <c r="O528" s="173"/>
      <c r="P528" s="168">
        <f t="shared" si="328"/>
        <v>525</v>
      </c>
      <c r="Q528" s="138">
        <f t="shared" si="322"/>
        <v>12</v>
      </c>
      <c r="R528" s="138">
        <f t="shared" si="323"/>
        <v>24</v>
      </c>
      <c r="S528" s="138">
        <f t="shared" si="324"/>
        <v>36</v>
      </c>
      <c r="T528" s="138">
        <f t="shared" si="325"/>
        <v>48</v>
      </c>
      <c r="U528" s="138" t="e">
        <f t="shared" si="326"/>
        <v>#VALUE!</v>
      </c>
      <c r="V528" s="138" t="e">
        <f t="shared" si="327"/>
        <v>#VALUE!</v>
      </c>
      <c r="W528" s="158" t="str">
        <f t="shared" si="305"/>
        <v>08:00 17:00</v>
      </c>
      <c r="X528" s="159">
        <f>HLOOKUP(SEARCH("2",$M528)-1,$Q$3:$V528,$P528+1,FALSE)</f>
        <v>12</v>
      </c>
      <c r="Y528" s="160" t="str">
        <f t="shared" si="306"/>
        <v>08:00 17:00|08:00 17:00|08:00 17:00|08:00 17:00</v>
      </c>
      <c r="Z528" s="161" t="str">
        <f t="shared" si="307"/>
        <v>08:00 17:00</v>
      </c>
      <c r="AA528" s="158" t="str">
        <f t="shared" si="308"/>
        <v>08:00 17:00</v>
      </c>
      <c r="AB528" s="159">
        <f>HLOOKUP(SEARCH("3",$M528)-1,$Q$3:$V528,$P528+1,FALSE)</f>
        <v>24</v>
      </c>
      <c r="AC528" s="160" t="str">
        <f t="shared" si="309"/>
        <v>08:00 17:00|08:00 17:00|08:00 17:00</v>
      </c>
      <c r="AD528" s="161" t="str">
        <f t="shared" si="310"/>
        <v>08:00 17:00</v>
      </c>
      <c r="AE528" s="158" t="str">
        <f t="shared" si="311"/>
        <v>08:00 17:00</v>
      </c>
      <c r="AF528" s="159">
        <f>HLOOKUP(SEARCH("4",$M528)-1,$Q$3:$V528,$P528+1,FALSE)</f>
        <v>36</v>
      </c>
      <c r="AG528" s="161" t="str">
        <f t="shared" si="312"/>
        <v>08:00 17:00|08:00 17:00</v>
      </c>
      <c r="AH528" s="161" t="str">
        <f t="shared" si="313"/>
        <v>08:00 17:00</v>
      </c>
      <c r="AI528" s="158" t="str">
        <f t="shared" si="314"/>
        <v>08:00 17:00</v>
      </c>
      <c r="AJ528" s="159">
        <f>HLOOKUP(SEARCH("5",$M528)-1,$Q$3:$V528,$P528+1,FALSE)</f>
        <v>48</v>
      </c>
      <c r="AK528" s="161" t="str">
        <f t="shared" si="315"/>
        <v>08:00 17:00</v>
      </c>
      <c r="AL528" s="161" t="e">
        <f t="shared" si="316"/>
        <v>#VALUE!</v>
      </c>
      <c r="AM528" s="158" t="str">
        <f t="shared" si="317"/>
        <v>08:00 17:00</v>
      </c>
      <c r="AN528" s="159" t="e">
        <f>HLOOKUP(SEARCH("6",$M528)-1,$Q$3:$V528,$P528+1,FALSE)</f>
        <v>#VALUE!</v>
      </c>
      <c r="AO528" s="161" t="e">
        <f t="shared" si="318"/>
        <v>#VALUE!</v>
      </c>
      <c r="AP528" s="161" t="e">
        <f t="shared" si="319"/>
        <v>#VALUE!</v>
      </c>
      <c r="AQ528" s="162" t="str">
        <f t="shared" si="320"/>
        <v>выходной</v>
      </c>
      <c r="AR528" s="163" t="e">
        <f>HLOOKUP(SEARCH("7",$M528)-1,$Q$3:$V528,$P528+1,FALSE)</f>
        <v>#VALUE!</v>
      </c>
      <c r="AS528" s="164" t="str">
        <f t="shared" si="321"/>
        <v>выходной</v>
      </c>
      <c r="AT528" s="142"/>
      <c r="AU528" s="11" t="str">
        <f>IF(ISERROR(VLOOKUP(B528,'РЕОРГ 2008'!$A:$B,2,FALSE)),"",VLOOKUP(B528,'РЕОРГ 2008'!$A:$B,2,FALSE))</f>
        <v/>
      </c>
      <c r="AV528" s="12" t="str">
        <f t="shared" si="294"/>
        <v>Шахунское отделение №4370</v>
      </c>
      <c r="AW528" s="31" t="e">
        <f>LEFT(#REF!,2)</f>
        <v>#REF!</v>
      </c>
      <c r="AX528" s="12" t="str">
        <f t="shared" si="300"/>
        <v>4370</v>
      </c>
      <c r="AZ528" t="str">
        <f>IF(ISERROR(VLOOKUP(B528,'РЕОРГ 01.08.2009'!$A:$B,2,FALSE)),"",VLOOKUP(B528,'РЕОРГ 01.08.2009'!$A:$B,2,FALSE))</f>
        <v/>
      </c>
      <c r="BA528" s="12" t="str">
        <f t="shared" si="295"/>
        <v>Шахунское отделение №4370</v>
      </c>
      <c r="BB528" t="e">
        <f>LEFT(#REF!,2)</f>
        <v>#REF!</v>
      </c>
      <c r="BC528" s="12" t="str">
        <f t="shared" si="301"/>
        <v>4370</v>
      </c>
      <c r="BE528" t="str">
        <f>IF(ISERROR(VLOOKUP(B528,'РЕОРГ 01.10.2009'!A:C,3,FALSE)),"",VLOOKUP(B528,'РЕОРГ 01.10.2009'!A:C,3,FALSE))</f>
        <v/>
      </c>
      <c r="BF528" s="12" t="str">
        <f t="shared" si="296"/>
        <v>Шахунское отделение №4370</v>
      </c>
      <c r="BG528" t="e">
        <f>LEFT(#REF!,2)</f>
        <v>#REF!</v>
      </c>
      <c r="BH528" s="12" t="str">
        <f t="shared" si="302"/>
        <v>4370</v>
      </c>
      <c r="BJ528" t="str">
        <f>IF(ISERROR(VLOOKUP($B528,'РЕОРГ 01.05.2010'!A:B,2,FALSE)),"",VLOOKUP($B528,'РЕОРГ 01.05.2010'!A:B,2,FALSE))</f>
        <v/>
      </c>
      <c r="BK528" s="12" t="str">
        <f t="shared" si="297"/>
        <v>Шахунское отделение №4370</v>
      </c>
      <c r="BL528" t="e">
        <f>LEFT(#REF!,2)</f>
        <v>#REF!</v>
      </c>
      <c r="BM528" s="12" t="str">
        <f t="shared" si="303"/>
        <v>4370</v>
      </c>
      <c r="BO528" t="str">
        <f>IF(ISERROR(VLOOKUP($B528,'РЕОРГ 01.08.2010'!A:B,2,FALSE)),"",VLOOKUP($B528,'РЕОРГ 01.08.2010'!A:B,2,FALSE))</f>
        <v/>
      </c>
      <c r="BP528" s="12" t="str">
        <f t="shared" si="298"/>
        <v>Шахунское отделение №4370</v>
      </c>
      <c r="BQ528" t="e">
        <f>LEFT(#REF!,2)</f>
        <v>#REF!</v>
      </c>
      <c r="BR528" s="12" t="str">
        <f t="shared" si="304"/>
        <v>4370</v>
      </c>
    </row>
    <row r="529" spans="1:70" ht="12.75" customHeight="1">
      <c r="A529" t="str">
        <f t="shared" si="299"/>
        <v>4370/01</v>
      </c>
      <c r="B529" s="133">
        <v>612</v>
      </c>
      <c r="C529" s="1" t="s">
        <v>7349</v>
      </c>
      <c r="D529" s="32" t="s">
        <v>1931</v>
      </c>
      <c r="E529" s="1" t="s">
        <v>7345</v>
      </c>
      <c r="F529" s="1" t="s">
        <v>4493</v>
      </c>
      <c r="G529" s="1" t="s">
        <v>7350</v>
      </c>
      <c r="H529" s="1" t="s">
        <v>7351</v>
      </c>
      <c r="I529" s="1" t="s">
        <v>7352</v>
      </c>
      <c r="J529" s="1"/>
      <c r="K529" s="1">
        <v>5</v>
      </c>
      <c r="L529" s="32" t="s">
        <v>4051</v>
      </c>
      <c r="M529" s="8" t="s">
        <v>11831</v>
      </c>
      <c r="N529" s="2" t="s">
        <v>12129</v>
      </c>
      <c r="O529" s="173"/>
      <c r="P529" s="168">
        <f t="shared" si="328"/>
        <v>526</v>
      </c>
      <c r="Q529" s="138">
        <f t="shared" si="322"/>
        <v>25</v>
      </c>
      <c r="R529" s="138">
        <f t="shared" si="323"/>
        <v>50</v>
      </c>
      <c r="S529" s="138">
        <f t="shared" si="324"/>
        <v>75</v>
      </c>
      <c r="T529" s="138">
        <f t="shared" si="325"/>
        <v>100</v>
      </c>
      <c r="U529" s="138" t="e">
        <f t="shared" si="326"/>
        <v>#VALUE!</v>
      </c>
      <c r="V529" s="138" t="e">
        <f t="shared" si="327"/>
        <v>#VALUE!</v>
      </c>
      <c r="W529" s="158" t="str">
        <f t="shared" si="305"/>
        <v>выходной</v>
      </c>
      <c r="X529" s="159" t="e">
        <f>HLOOKUP(SEARCH("2",$M529)-1,$Q$3:$V529,$P529+1,FALSE)</f>
        <v>#N/A</v>
      </c>
      <c r="Y529" s="160" t="str">
        <f t="shared" si="306"/>
        <v>09:00 18:15(14:00 15:00)</v>
      </c>
      <c r="Z529" s="161" t="e">
        <f t="shared" si="307"/>
        <v>#VALUE!</v>
      </c>
      <c r="AA529" s="158" t="str">
        <f t="shared" si="308"/>
        <v>09:00 18:15(14:00 15:00)</v>
      </c>
      <c r="AB529" s="159">
        <f>HLOOKUP(SEARCH("3",$M529)-1,$Q$3:$V529,$P529+1,FALSE)</f>
        <v>25</v>
      </c>
      <c r="AC529" s="160" t="str">
        <f t="shared" si="309"/>
        <v>09:00 18:15(14:00 15:00)|09:00 18:15(14:00 15:00)|09:00 18:15(14:00 15:00)|09:00 16:00(00:00 00:00)</v>
      </c>
      <c r="AD529" s="161" t="str">
        <f t="shared" si="310"/>
        <v>09:00 18:15(14:00 15:00)</v>
      </c>
      <c r="AE529" s="158" t="str">
        <f t="shared" si="311"/>
        <v>09:00 18:15(14:00 15:00)</v>
      </c>
      <c r="AF529" s="159">
        <f>HLOOKUP(SEARCH("4",$M529)-1,$Q$3:$V529,$P529+1,FALSE)</f>
        <v>50</v>
      </c>
      <c r="AG529" s="161" t="str">
        <f t="shared" si="312"/>
        <v>09:00 18:15(14:00 15:00)|09:00 18:15(14:00 15:00)|09:00 16:00(00:00 00:00)</v>
      </c>
      <c r="AH529" s="161" t="str">
        <f t="shared" si="313"/>
        <v>09:00 18:15(14:00 15:00)</v>
      </c>
      <c r="AI529" s="158" t="str">
        <f t="shared" si="314"/>
        <v>09:00 18:15(14:00 15:00)</v>
      </c>
      <c r="AJ529" s="159">
        <f>HLOOKUP(SEARCH("5",$M529)-1,$Q$3:$V529,$P529+1,FALSE)</f>
        <v>75</v>
      </c>
      <c r="AK529" s="161" t="str">
        <f t="shared" si="315"/>
        <v>09:00 18:15(14:00 15:00)|09:00 16:00(00:00 00:00)</v>
      </c>
      <c r="AL529" s="161" t="str">
        <f t="shared" si="316"/>
        <v>09:00 18:15(14:00 15:00)</v>
      </c>
      <c r="AM529" s="158" t="str">
        <f t="shared" si="317"/>
        <v>09:00 18:15(14:00 15:00)</v>
      </c>
      <c r="AN529" s="159">
        <f>HLOOKUP(SEARCH("6",$M529)-1,$Q$3:$V529,$P529+1,FALSE)</f>
        <v>100</v>
      </c>
      <c r="AO529" s="161" t="str">
        <f t="shared" si="318"/>
        <v>09:00 16:00(00:00 00:00)</v>
      </c>
      <c r="AP529" s="161" t="e">
        <f t="shared" si="319"/>
        <v>#VALUE!</v>
      </c>
      <c r="AQ529" s="162" t="str">
        <f t="shared" si="320"/>
        <v>09:00 16:00(00:00 00:00)</v>
      </c>
      <c r="AR529" s="163" t="e">
        <f>HLOOKUP(SEARCH("7",$M529)-1,$Q$3:$V529,$P529+1,FALSE)</f>
        <v>#VALUE!</v>
      </c>
      <c r="AS529" s="164" t="str">
        <f t="shared" si="321"/>
        <v>выходной</v>
      </c>
      <c r="AT529" s="142"/>
      <c r="AU529" s="11" t="str">
        <f>IF(ISERROR(VLOOKUP(B529,'РЕОРГ 2008'!$A:$B,2,FALSE)),"",VLOOKUP(B529,'РЕОРГ 2008'!$A:$B,2,FALSE))</f>
        <v/>
      </c>
      <c r="AV529" s="12" t="str">
        <f t="shared" si="294"/>
        <v>Опер.касса №4370/01</v>
      </c>
      <c r="AW529" s="31" t="e">
        <f>LEFT(#REF!,2)</f>
        <v>#REF!</v>
      </c>
      <c r="AX529" s="12" t="str">
        <f t="shared" si="300"/>
        <v>4370/01</v>
      </c>
      <c r="AZ529" t="str">
        <f>IF(ISERROR(VLOOKUP(B529,'РЕОРГ 01.08.2009'!$A:$B,2,FALSE)),"",VLOOKUP(B529,'РЕОРГ 01.08.2009'!$A:$B,2,FALSE))</f>
        <v/>
      </c>
      <c r="BA529" s="12" t="str">
        <f t="shared" si="295"/>
        <v>Опер.касса №4370/01</v>
      </c>
      <c r="BB529" t="e">
        <f>LEFT(#REF!,2)</f>
        <v>#REF!</v>
      </c>
      <c r="BC529" s="12" t="str">
        <f t="shared" si="301"/>
        <v>4370/01</v>
      </c>
      <c r="BE529" t="str">
        <f>IF(ISERROR(VLOOKUP(B529,'РЕОРГ 01.10.2009'!A:C,3,FALSE)),"",VLOOKUP(B529,'РЕОРГ 01.10.2009'!A:C,3,FALSE))</f>
        <v/>
      </c>
      <c r="BF529" s="12" t="str">
        <f t="shared" si="296"/>
        <v>Опер.касса №4370/01</v>
      </c>
      <c r="BG529" t="e">
        <f>LEFT(#REF!,2)</f>
        <v>#REF!</v>
      </c>
      <c r="BH529" s="12" t="str">
        <f t="shared" si="302"/>
        <v>4370/01</v>
      </c>
      <c r="BJ529" t="str">
        <f>IF(ISERROR(VLOOKUP($B529,'РЕОРГ 01.05.2010'!A:B,2,FALSE)),"",VLOOKUP($B529,'РЕОРГ 01.05.2010'!A:B,2,FALSE))</f>
        <v/>
      </c>
      <c r="BK529" s="12" t="str">
        <f t="shared" si="297"/>
        <v>Опер.касса №4370/01</v>
      </c>
      <c r="BL529" t="e">
        <f>LEFT(#REF!,2)</f>
        <v>#REF!</v>
      </c>
      <c r="BM529" s="12" t="str">
        <f t="shared" si="303"/>
        <v>4370/01</v>
      </c>
      <c r="BO529" t="str">
        <f>IF(ISERROR(VLOOKUP($B529,'РЕОРГ 01.08.2010'!A:B,2,FALSE)),"",VLOOKUP($B529,'РЕОРГ 01.08.2010'!A:B,2,FALSE))</f>
        <v/>
      </c>
      <c r="BP529" s="12" t="str">
        <f t="shared" si="298"/>
        <v>Опер.касса №4370/01</v>
      </c>
      <c r="BQ529" t="e">
        <f>LEFT(#REF!,2)</f>
        <v>#REF!</v>
      </c>
      <c r="BR529" s="12" t="str">
        <f t="shared" si="304"/>
        <v>4370/01</v>
      </c>
    </row>
    <row r="530" spans="1:70" ht="12.75" customHeight="1">
      <c r="A530" t="str">
        <f t="shared" si="299"/>
        <v>4370/023</v>
      </c>
      <c r="B530" s="133">
        <v>613</v>
      </c>
      <c r="C530" s="1" t="s">
        <v>7353</v>
      </c>
      <c r="D530" s="32" t="s">
        <v>1931</v>
      </c>
      <c r="E530" s="1" t="s">
        <v>7354</v>
      </c>
      <c r="F530" s="1" t="s">
        <v>4493</v>
      </c>
      <c r="G530" s="1" t="s">
        <v>7355</v>
      </c>
      <c r="H530" s="1" t="s">
        <v>7356</v>
      </c>
      <c r="I530" s="1" t="s">
        <v>11665</v>
      </c>
      <c r="J530" s="1"/>
      <c r="K530" s="1">
        <v>1.5</v>
      </c>
      <c r="L530" s="32" t="s">
        <v>4049</v>
      </c>
      <c r="M530" s="8" t="s">
        <v>11771</v>
      </c>
      <c r="N530" s="2" t="s">
        <v>12130</v>
      </c>
      <c r="O530" s="173"/>
      <c r="P530" s="168">
        <f t="shared" si="328"/>
        <v>527</v>
      </c>
      <c r="Q530" s="138">
        <f t="shared" si="322"/>
        <v>12</v>
      </c>
      <c r="R530" s="138">
        <f t="shared" si="323"/>
        <v>24</v>
      </c>
      <c r="S530" s="138">
        <f t="shared" si="324"/>
        <v>36</v>
      </c>
      <c r="T530" s="138">
        <f t="shared" si="325"/>
        <v>48</v>
      </c>
      <c r="U530" s="138" t="e">
        <f t="shared" si="326"/>
        <v>#VALUE!</v>
      </c>
      <c r="V530" s="138" t="e">
        <f t="shared" si="327"/>
        <v>#VALUE!</v>
      </c>
      <c r="W530" s="158" t="str">
        <f t="shared" si="305"/>
        <v>09:00 15:00</v>
      </c>
      <c r="X530" s="159">
        <f>HLOOKUP(SEARCH("2",$M530)-1,$Q$3:$V530,$P530+1,FALSE)</f>
        <v>12</v>
      </c>
      <c r="Y530" s="160" t="str">
        <f t="shared" si="306"/>
        <v>09:00 15:00|09:00 15:00|09:00 15:00|09:00 15:00</v>
      </c>
      <c r="Z530" s="161" t="str">
        <f t="shared" si="307"/>
        <v>09:00 15:00</v>
      </c>
      <c r="AA530" s="158" t="str">
        <f t="shared" si="308"/>
        <v>09:00 15:00</v>
      </c>
      <c r="AB530" s="159">
        <f>HLOOKUP(SEARCH("3",$M530)-1,$Q$3:$V530,$P530+1,FALSE)</f>
        <v>24</v>
      </c>
      <c r="AC530" s="160" t="str">
        <f t="shared" si="309"/>
        <v>09:00 15:00|09:00 15:00|09:00 15:00</v>
      </c>
      <c r="AD530" s="161" t="str">
        <f t="shared" si="310"/>
        <v>09:00 15:00</v>
      </c>
      <c r="AE530" s="158" t="str">
        <f t="shared" si="311"/>
        <v>09:00 15:00</v>
      </c>
      <c r="AF530" s="159">
        <f>HLOOKUP(SEARCH("4",$M530)-1,$Q$3:$V530,$P530+1,FALSE)</f>
        <v>36</v>
      </c>
      <c r="AG530" s="161" t="str">
        <f t="shared" si="312"/>
        <v>09:00 15:00|09:00 15:00</v>
      </c>
      <c r="AH530" s="161" t="str">
        <f t="shared" si="313"/>
        <v>09:00 15:00</v>
      </c>
      <c r="AI530" s="158" t="str">
        <f t="shared" si="314"/>
        <v>09:00 15:00</v>
      </c>
      <c r="AJ530" s="159">
        <f>HLOOKUP(SEARCH("5",$M530)-1,$Q$3:$V530,$P530+1,FALSE)</f>
        <v>48</v>
      </c>
      <c r="AK530" s="161" t="str">
        <f t="shared" si="315"/>
        <v>09:00 15:00</v>
      </c>
      <c r="AL530" s="161" t="e">
        <f t="shared" si="316"/>
        <v>#VALUE!</v>
      </c>
      <c r="AM530" s="158" t="str">
        <f t="shared" si="317"/>
        <v>09:00 15:00</v>
      </c>
      <c r="AN530" s="159" t="e">
        <f>HLOOKUP(SEARCH("6",$M530)-1,$Q$3:$V530,$P530+1,FALSE)</f>
        <v>#VALUE!</v>
      </c>
      <c r="AO530" s="161" t="e">
        <f t="shared" si="318"/>
        <v>#VALUE!</v>
      </c>
      <c r="AP530" s="161" t="e">
        <f t="shared" si="319"/>
        <v>#VALUE!</v>
      </c>
      <c r="AQ530" s="162" t="str">
        <f t="shared" si="320"/>
        <v>выходной</v>
      </c>
      <c r="AR530" s="163" t="e">
        <f>HLOOKUP(SEARCH("7",$M530)-1,$Q$3:$V530,$P530+1,FALSE)</f>
        <v>#VALUE!</v>
      </c>
      <c r="AS530" s="164" t="str">
        <f t="shared" si="321"/>
        <v>выходной</v>
      </c>
      <c r="AT530" s="142"/>
      <c r="AU530" s="11" t="str">
        <f>IF(ISERROR(VLOOKUP(B530,'РЕОРГ 2008'!$A:$B,2,FALSE)),"",VLOOKUP(B530,'РЕОРГ 2008'!$A:$B,2,FALSE))</f>
        <v/>
      </c>
      <c r="AV530" s="12" t="str">
        <f t="shared" si="294"/>
        <v>Опер.касса №4370/023</v>
      </c>
      <c r="AW530" s="31" t="e">
        <f>LEFT(#REF!,2)</f>
        <v>#REF!</v>
      </c>
      <c r="AX530" s="12" t="str">
        <f t="shared" si="300"/>
        <v>4370/023</v>
      </c>
      <c r="AZ530" t="str">
        <f>IF(ISERROR(VLOOKUP(B530,'РЕОРГ 01.08.2009'!$A:$B,2,FALSE)),"",VLOOKUP(B530,'РЕОРГ 01.08.2009'!$A:$B,2,FALSE))</f>
        <v/>
      </c>
      <c r="BA530" s="12" t="str">
        <f t="shared" si="295"/>
        <v>Опер.касса №4370/023</v>
      </c>
      <c r="BB530" t="e">
        <f>LEFT(#REF!,2)</f>
        <v>#REF!</v>
      </c>
      <c r="BC530" s="12" t="str">
        <f t="shared" si="301"/>
        <v>4370/023</v>
      </c>
      <c r="BE530" t="str">
        <f>IF(ISERROR(VLOOKUP(B530,'РЕОРГ 01.10.2009'!A:C,3,FALSE)),"",VLOOKUP(B530,'РЕОРГ 01.10.2009'!A:C,3,FALSE))</f>
        <v/>
      </c>
      <c r="BF530" s="12" t="str">
        <f t="shared" si="296"/>
        <v>Опер.касса №4370/023</v>
      </c>
      <c r="BG530" t="e">
        <f>LEFT(#REF!,2)</f>
        <v>#REF!</v>
      </c>
      <c r="BH530" s="12" t="str">
        <f t="shared" si="302"/>
        <v>4370/023</v>
      </c>
      <c r="BJ530" t="str">
        <f>IF(ISERROR(VLOOKUP($B530,'РЕОРГ 01.05.2010'!A:B,2,FALSE)),"",VLOOKUP($B530,'РЕОРГ 01.05.2010'!A:B,2,FALSE))</f>
        <v/>
      </c>
      <c r="BK530" s="12" t="str">
        <f t="shared" si="297"/>
        <v>Опер.касса №4370/023</v>
      </c>
      <c r="BL530" t="e">
        <f>LEFT(#REF!,2)</f>
        <v>#REF!</v>
      </c>
      <c r="BM530" s="12" t="str">
        <f t="shared" si="303"/>
        <v>4370/023</v>
      </c>
      <c r="BO530" t="str">
        <f>IF(ISERROR(VLOOKUP($B530,'РЕОРГ 01.08.2010'!A:B,2,FALSE)),"",VLOOKUP($B530,'РЕОРГ 01.08.2010'!A:B,2,FALSE))</f>
        <v/>
      </c>
      <c r="BP530" s="12" t="str">
        <f t="shared" si="298"/>
        <v>Опер.касса №4370/023</v>
      </c>
      <c r="BQ530" t="e">
        <f>LEFT(#REF!,2)</f>
        <v>#REF!</v>
      </c>
      <c r="BR530" s="12" t="str">
        <f t="shared" si="304"/>
        <v>4370/023</v>
      </c>
    </row>
    <row r="531" spans="1:70" ht="12.75" customHeight="1">
      <c r="A531" t="str">
        <f t="shared" si="299"/>
        <v>4370/025</v>
      </c>
      <c r="B531" s="133">
        <v>615</v>
      </c>
      <c r="C531" s="1" t="s">
        <v>7357</v>
      </c>
      <c r="D531" s="32" t="s">
        <v>7017</v>
      </c>
      <c r="E531" s="1" t="s">
        <v>7155</v>
      </c>
      <c r="F531" s="1" t="s">
        <v>4493</v>
      </c>
      <c r="G531" s="1" t="s">
        <v>7156</v>
      </c>
      <c r="H531" s="1" t="s">
        <v>7157</v>
      </c>
      <c r="I531" s="1" t="s">
        <v>11666</v>
      </c>
      <c r="J531" s="1"/>
      <c r="K531" s="1">
        <v>3</v>
      </c>
      <c r="L531" s="32" t="s">
        <v>4052</v>
      </c>
      <c r="M531" s="8" t="s">
        <v>11771</v>
      </c>
      <c r="N531" s="2" t="s">
        <v>12131</v>
      </c>
      <c r="O531" s="173"/>
      <c r="P531" s="168">
        <f t="shared" si="328"/>
        <v>528</v>
      </c>
      <c r="Q531" s="138">
        <f t="shared" si="322"/>
        <v>25</v>
      </c>
      <c r="R531" s="138">
        <f t="shared" si="323"/>
        <v>50</v>
      </c>
      <c r="S531" s="138">
        <f t="shared" si="324"/>
        <v>75</v>
      </c>
      <c r="T531" s="138">
        <f t="shared" si="325"/>
        <v>100</v>
      </c>
      <c r="U531" s="138" t="e">
        <f t="shared" si="326"/>
        <v>#VALUE!</v>
      </c>
      <c r="V531" s="138" t="e">
        <f t="shared" si="327"/>
        <v>#VALUE!</v>
      </c>
      <c r="W531" s="158" t="str">
        <f t="shared" si="305"/>
        <v>10:00 17:00(13:00 14:00)</v>
      </c>
      <c r="X531" s="159">
        <f>HLOOKUP(SEARCH("2",$M531)-1,$Q$3:$V531,$P531+1,FALSE)</f>
        <v>25</v>
      </c>
      <c r="Y531" s="160" t="str">
        <f t="shared" si="306"/>
        <v>10:00 17:00(13:00 14:00)|10:00 17:00(13:00 14:00)|10:00 17:00(13:00 14:00)|10:00 17:00(13:00 14:00)</v>
      </c>
      <c r="Z531" s="161" t="str">
        <f t="shared" si="307"/>
        <v>10:00 17:00(13:00 14:00)</v>
      </c>
      <c r="AA531" s="158" t="str">
        <f t="shared" si="308"/>
        <v>10:00 17:00(13:00 14:00)</v>
      </c>
      <c r="AB531" s="159">
        <f>HLOOKUP(SEARCH("3",$M531)-1,$Q$3:$V531,$P531+1,FALSE)</f>
        <v>50</v>
      </c>
      <c r="AC531" s="160" t="str">
        <f t="shared" si="309"/>
        <v>10:00 17:00(13:00 14:00)|10:00 17:00(13:00 14:00)|10:00 17:00(13:00 14:00)</v>
      </c>
      <c r="AD531" s="161" t="str">
        <f t="shared" si="310"/>
        <v>10:00 17:00(13:00 14:00)</v>
      </c>
      <c r="AE531" s="158" t="str">
        <f t="shared" si="311"/>
        <v>10:00 17:00(13:00 14:00)</v>
      </c>
      <c r="AF531" s="159">
        <f>HLOOKUP(SEARCH("4",$M531)-1,$Q$3:$V531,$P531+1,FALSE)</f>
        <v>75</v>
      </c>
      <c r="AG531" s="161" t="str">
        <f t="shared" si="312"/>
        <v>10:00 17:00(13:00 14:00)|10:00 17:00(13:00 14:00)</v>
      </c>
      <c r="AH531" s="161" t="str">
        <f t="shared" si="313"/>
        <v>10:00 17:00(13:00 14:00)</v>
      </c>
      <c r="AI531" s="158" t="str">
        <f t="shared" si="314"/>
        <v>10:00 17:00(13:00 14:00)</v>
      </c>
      <c r="AJ531" s="159">
        <f>HLOOKUP(SEARCH("5",$M531)-1,$Q$3:$V531,$P531+1,FALSE)</f>
        <v>100</v>
      </c>
      <c r="AK531" s="161" t="str">
        <f t="shared" si="315"/>
        <v>10:00 17:00(13:00 14:00)</v>
      </c>
      <c r="AL531" s="161" t="e">
        <f t="shared" si="316"/>
        <v>#VALUE!</v>
      </c>
      <c r="AM531" s="158" t="str">
        <f t="shared" si="317"/>
        <v>10:00 17:00(13:00 14:00)</v>
      </c>
      <c r="AN531" s="159" t="e">
        <f>HLOOKUP(SEARCH("6",$M531)-1,$Q$3:$V531,$P531+1,FALSE)</f>
        <v>#VALUE!</v>
      </c>
      <c r="AO531" s="161" t="e">
        <f t="shared" si="318"/>
        <v>#VALUE!</v>
      </c>
      <c r="AP531" s="161" t="e">
        <f t="shared" si="319"/>
        <v>#VALUE!</v>
      </c>
      <c r="AQ531" s="162" t="str">
        <f t="shared" si="320"/>
        <v>выходной</v>
      </c>
      <c r="AR531" s="163" t="e">
        <f>HLOOKUP(SEARCH("7",$M531)-1,$Q$3:$V531,$P531+1,FALSE)</f>
        <v>#VALUE!</v>
      </c>
      <c r="AS531" s="164" t="str">
        <f t="shared" si="321"/>
        <v>выходной</v>
      </c>
      <c r="AT531" s="142"/>
      <c r="AU531" s="11" t="str">
        <f>IF(ISERROR(VLOOKUP(B531,'РЕОРГ 2008'!$A:$B,2,FALSE)),"",VLOOKUP(B531,'РЕОРГ 2008'!$A:$B,2,FALSE))</f>
        <v/>
      </c>
      <c r="AV531" s="12" t="str">
        <f t="shared" si="294"/>
        <v>Доп.офис №4370/025</v>
      </c>
      <c r="AW531" s="31" t="e">
        <f>LEFT(#REF!,2)</f>
        <v>#REF!</v>
      </c>
      <c r="AX531" s="12" t="str">
        <f t="shared" si="300"/>
        <v>4370/025</v>
      </c>
      <c r="AZ531" t="str">
        <f>IF(ISERROR(VLOOKUP(B531,'РЕОРГ 01.08.2009'!$A:$B,2,FALSE)),"",VLOOKUP(B531,'РЕОРГ 01.08.2009'!$A:$B,2,FALSE))</f>
        <v/>
      </c>
      <c r="BA531" s="12" t="str">
        <f t="shared" si="295"/>
        <v>Доп.офис №4370/025</v>
      </c>
      <c r="BB531" t="e">
        <f>LEFT(#REF!,2)</f>
        <v>#REF!</v>
      </c>
      <c r="BC531" s="12" t="str">
        <f t="shared" si="301"/>
        <v>4370/025</v>
      </c>
      <c r="BE531" t="str">
        <f>IF(ISERROR(VLOOKUP(B531,'РЕОРГ 01.10.2009'!A:C,3,FALSE)),"",VLOOKUP(B531,'РЕОРГ 01.10.2009'!A:C,3,FALSE))</f>
        <v/>
      </c>
      <c r="BF531" s="12" t="str">
        <f t="shared" si="296"/>
        <v>Доп.офис №4370/025</v>
      </c>
      <c r="BG531" t="e">
        <f>LEFT(#REF!,2)</f>
        <v>#REF!</v>
      </c>
      <c r="BH531" s="12" t="str">
        <f t="shared" si="302"/>
        <v>4370/025</v>
      </c>
      <c r="BJ531" t="str">
        <f>IF(ISERROR(VLOOKUP($B531,'РЕОРГ 01.05.2010'!A:B,2,FALSE)),"",VLOOKUP($B531,'РЕОРГ 01.05.2010'!A:B,2,FALSE))</f>
        <v/>
      </c>
      <c r="BK531" s="12" t="str">
        <f t="shared" si="297"/>
        <v>Доп.офис №4370/025</v>
      </c>
      <c r="BL531" t="e">
        <f>LEFT(#REF!,2)</f>
        <v>#REF!</v>
      </c>
      <c r="BM531" s="12" t="str">
        <f t="shared" si="303"/>
        <v>4370/025</v>
      </c>
      <c r="BO531" t="str">
        <f>IF(ISERROR(VLOOKUP($B531,'РЕОРГ 01.08.2010'!A:B,2,FALSE)),"",VLOOKUP($B531,'РЕОРГ 01.08.2010'!A:B,2,FALSE))</f>
        <v/>
      </c>
      <c r="BP531" s="12" t="str">
        <f t="shared" si="298"/>
        <v>Доп.офис №4370/025</v>
      </c>
      <c r="BQ531" t="e">
        <f>LEFT(#REF!,2)</f>
        <v>#REF!</v>
      </c>
      <c r="BR531" s="12" t="str">
        <f t="shared" si="304"/>
        <v>4370/025</v>
      </c>
    </row>
    <row r="532" spans="1:70" ht="12.75" customHeight="1">
      <c r="A532" t="str">
        <f t="shared" si="299"/>
        <v>4370/028</v>
      </c>
      <c r="B532" s="133">
        <v>616</v>
      </c>
      <c r="C532" s="1" t="s">
        <v>7158</v>
      </c>
      <c r="D532" s="32" t="s">
        <v>7017</v>
      </c>
      <c r="E532" s="1" t="s">
        <v>7159</v>
      </c>
      <c r="F532" s="1" t="s">
        <v>4493</v>
      </c>
      <c r="G532" s="1" t="s">
        <v>7160</v>
      </c>
      <c r="H532" s="1" t="s">
        <v>7161</v>
      </c>
      <c r="I532" s="1" t="s">
        <v>7162</v>
      </c>
      <c r="J532" s="1"/>
      <c r="K532" s="1">
        <v>2.85</v>
      </c>
      <c r="L532" s="32" t="s">
        <v>4052</v>
      </c>
      <c r="M532" s="8" t="s">
        <v>11771</v>
      </c>
      <c r="N532" s="2" t="s">
        <v>12131</v>
      </c>
      <c r="O532" s="173"/>
      <c r="P532" s="168">
        <f t="shared" si="328"/>
        <v>529</v>
      </c>
      <c r="Q532" s="138">
        <f t="shared" si="322"/>
        <v>25</v>
      </c>
      <c r="R532" s="138">
        <f t="shared" si="323"/>
        <v>50</v>
      </c>
      <c r="S532" s="138">
        <f t="shared" si="324"/>
        <v>75</v>
      </c>
      <c r="T532" s="138">
        <f t="shared" si="325"/>
        <v>100</v>
      </c>
      <c r="U532" s="138" t="e">
        <f t="shared" si="326"/>
        <v>#VALUE!</v>
      </c>
      <c r="V532" s="138" t="e">
        <f t="shared" si="327"/>
        <v>#VALUE!</v>
      </c>
      <c r="W532" s="158" t="str">
        <f t="shared" si="305"/>
        <v>10:00 17:00(13:00 14:00)</v>
      </c>
      <c r="X532" s="159">
        <f>HLOOKUP(SEARCH("2",$M532)-1,$Q$3:$V532,$P532+1,FALSE)</f>
        <v>25</v>
      </c>
      <c r="Y532" s="160" t="str">
        <f t="shared" si="306"/>
        <v>10:00 17:00(13:00 14:00)|10:00 17:00(13:00 14:00)|10:00 17:00(13:00 14:00)|10:00 17:00(13:00 14:00)</v>
      </c>
      <c r="Z532" s="161" t="str">
        <f t="shared" si="307"/>
        <v>10:00 17:00(13:00 14:00)</v>
      </c>
      <c r="AA532" s="158" t="str">
        <f t="shared" si="308"/>
        <v>10:00 17:00(13:00 14:00)</v>
      </c>
      <c r="AB532" s="159">
        <f>HLOOKUP(SEARCH("3",$M532)-1,$Q$3:$V532,$P532+1,FALSE)</f>
        <v>50</v>
      </c>
      <c r="AC532" s="160" t="str">
        <f t="shared" si="309"/>
        <v>10:00 17:00(13:00 14:00)|10:00 17:00(13:00 14:00)|10:00 17:00(13:00 14:00)</v>
      </c>
      <c r="AD532" s="161" t="str">
        <f t="shared" si="310"/>
        <v>10:00 17:00(13:00 14:00)</v>
      </c>
      <c r="AE532" s="158" t="str">
        <f t="shared" si="311"/>
        <v>10:00 17:00(13:00 14:00)</v>
      </c>
      <c r="AF532" s="159">
        <f>HLOOKUP(SEARCH("4",$M532)-1,$Q$3:$V532,$P532+1,FALSE)</f>
        <v>75</v>
      </c>
      <c r="AG532" s="161" t="str">
        <f t="shared" si="312"/>
        <v>10:00 17:00(13:00 14:00)|10:00 17:00(13:00 14:00)</v>
      </c>
      <c r="AH532" s="161" t="str">
        <f t="shared" si="313"/>
        <v>10:00 17:00(13:00 14:00)</v>
      </c>
      <c r="AI532" s="158" t="str">
        <f t="shared" si="314"/>
        <v>10:00 17:00(13:00 14:00)</v>
      </c>
      <c r="AJ532" s="159">
        <f>HLOOKUP(SEARCH("5",$M532)-1,$Q$3:$V532,$P532+1,FALSE)</f>
        <v>100</v>
      </c>
      <c r="AK532" s="161" t="str">
        <f t="shared" si="315"/>
        <v>10:00 17:00(13:00 14:00)</v>
      </c>
      <c r="AL532" s="161" t="e">
        <f t="shared" si="316"/>
        <v>#VALUE!</v>
      </c>
      <c r="AM532" s="158" t="str">
        <f t="shared" si="317"/>
        <v>10:00 17:00(13:00 14:00)</v>
      </c>
      <c r="AN532" s="159" t="e">
        <f>HLOOKUP(SEARCH("6",$M532)-1,$Q$3:$V532,$P532+1,FALSE)</f>
        <v>#VALUE!</v>
      </c>
      <c r="AO532" s="161" t="e">
        <f t="shared" si="318"/>
        <v>#VALUE!</v>
      </c>
      <c r="AP532" s="161" t="e">
        <f t="shared" si="319"/>
        <v>#VALUE!</v>
      </c>
      <c r="AQ532" s="162" t="str">
        <f t="shared" si="320"/>
        <v>выходной</v>
      </c>
      <c r="AR532" s="163" t="e">
        <f>HLOOKUP(SEARCH("7",$M532)-1,$Q$3:$V532,$P532+1,FALSE)</f>
        <v>#VALUE!</v>
      </c>
      <c r="AS532" s="164" t="str">
        <f t="shared" si="321"/>
        <v>выходной</v>
      </c>
      <c r="AT532" s="142"/>
      <c r="AU532" s="11" t="str">
        <f>IF(ISERROR(VLOOKUP(B532,'РЕОРГ 2008'!$A:$B,2,FALSE)),"",VLOOKUP(B532,'РЕОРГ 2008'!$A:$B,2,FALSE))</f>
        <v/>
      </c>
      <c r="AV532" s="12" t="str">
        <f t="shared" si="294"/>
        <v>Доп.офис №4370/028</v>
      </c>
      <c r="AW532" s="31" t="e">
        <f>LEFT(#REF!,2)</f>
        <v>#REF!</v>
      </c>
      <c r="AX532" s="12" t="str">
        <f t="shared" si="300"/>
        <v>4370/028</v>
      </c>
      <c r="AZ532" t="str">
        <f>IF(ISERROR(VLOOKUP(B532,'РЕОРГ 01.08.2009'!$A:$B,2,FALSE)),"",VLOOKUP(B532,'РЕОРГ 01.08.2009'!$A:$B,2,FALSE))</f>
        <v/>
      </c>
      <c r="BA532" s="12" t="str">
        <f t="shared" si="295"/>
        <v>Доп.офис №4370/028</v>
      </c>
      <c r="BB532" t="e">
        <f>LEFT(#REF!,2)</f>
        <v>#REF!</v>
      </c>
      <c r="BC532" s="12" t="str">
        <f t="shared" si="301"/>
        <v>4370/028</v>
      </c>
      <c r="BE532" t="str">
        <f>IF(ISERROR(VLOOKUP(B532,'РЕОРГ 01.10.2009'!A:C,3,FALSE)),"",VLOOKUP(B532,'РЕОРГ 01.10.2009'!A:C,3,FALSE))</f>
        <v/>
      </c>
      <c r="BF532" s="12" t="str">
        <f t="shared" si="296"/>
        <v>Доп.офис №4370/028</v>
      </c>
      <c r="BG532" t="e">
        <f>LEFT(#REF!,2)</f>
        <v>#REF!</v>
      </c>
      <c r="BH532" s="12" t="str">
        <f t="shared" si="302"/>
        <v>4370/028</v>
      </c>
      <c r="BJ532" t="str">
        <f>IF(ISERROR(VLOOKUP($B532,'РЕОРГ 01.05.2010'!A:B,2,FALSE)),"",VLOOKUP($B532,'РЕОРГ 01.05.2010'!A:B,2,FALSE))</f>
        <v/>
      </c>
      <c r="BK532" s="12" t="str">
        <f t="shared" si="297"/>
        <v>Доп.офис №4370/028</v>
      </c>
      <c r="BL532" t="e">
        <f>LEFT(#REF!,2)</f>
        <v>#REF!</v>
      </c>
      <c r="BM532" s="12" t="str">
        <f t="shared" si="303"/>
        <v>4370/028</v>
      </c>
      <c r="BO532" t="str">
        <f>IF(ISERROR(VLOOKUP($B532,'РЕОРГ 01.08.2010'!A:B,2,FALSE)),"",VLOOKUP($B532,'РЕОРГ 01.08.2010'!A:B,2,FALSE))</f>
        <v/>
      </c>
      <c r="BP532" s="12" t="str">
        <f t="shared" si="298"/>
        <v>Доп.офис №4370/028</v>
      </c>
      <c r="BQ532" t="e">
        <f>LEFT(#REF!,2)</f>
        <v>#REF!</v>
      </c>
      <c r="BR532" s="12" t="str">
        <f t="shared" si="304"/>
        <v>4370/028</v>
      </c>
    </row>
    <row r="533" spans="1:70" ht="12.75" customHeight="1">
      <c r="A533" t="str">
        <f t="shared" si="299"/>
        <v>4370/036</v>
      </c>
      <c r="B533" s="133">
        <v>617</v>
      </c>
      <c r="C533" s="1" t="s">
        <v>7163</v>
      </c>
      <c r="D533" s="32" t="s">
        <v>1931</v>
      </c>
      <c r="E533" s="1" t="s">
        <v>7164</v>
      </c>
      <c r="F533" s="1" t="s">
        <v>4493</v>
      </c>
      <c r="G533" s="1" t="s">
        <v>7364</v>
      </c>
      <c r="H533" s="1" t="s">
        <v>7365</v>
      </c>
      <c r="I533" s="1" t="s">
        <v>236</v>
      </c>
      <c r="J533" s="1"/>
      <c r="K533" s="1">
        <v>0.75</v>
      </c>
      <c r="L533" s="32" t="s">
        <v>4051</v>
      </c>
      <c r="M533" s="8" t="s">
        <v>11831</v>
      </c>
      <c r="N533" s="2" t="s">
        <v>12132</v>
      </c>
      <c r="O533" s="173"/>
      <c r="P533" s="168">
        <f t="shared" si="328"/>
        <v>530</v>
      </c>
      <c r="Q533" s="138">
        <f t="shared" si="322"/>
        <v>12</v>
      </c>
      <c r="R533" s="138">
        <f t="shared" si="323"/>
        <v>24</v>
      </c>
      <c r="S533" s="138">
        <f t="shared" si="324"/>
        <v>36</v>
      </c>
      <c r="T533" s="138">
        <f t="shared" si="325"/>
        <v>48</v>
      </c>
      <c r="U533" s="138" t="e">
        <f t="shared" si="326"/>
        <v>#VALUE!</v>
      </c>
      <c r="V533" s="138" t="e">
        <f t="shared" si="327"/>
        <v>#VALUE!</v>
      </c>
      <c r="W533" s="158" t="str">
        <f t="shared" si="305"/>
        <v>выходной</v>
      </c>
      <c r="X533" s="159" t="e">
        <f>HLOOKUP(SEARCH("2",$M533)-1,$Q$3:$V533,$P533+1,FALSE)</f>
        <v>#N/A</v>
      </c>
      <c r="Y533" s="160" t="str">
        <f t="shared" si="306"/>
        <v>10:00 14:00</v>
      </c>
      <c r="Z533" s="161" t="e">
        <f t="shared" si="307"/>
        <v>#VALUE!</v>
      </c>
      <c r="AA533" s="158" t="str">
        <f t="shared" si="308"/>
        <v>10:00 14:00</v>
      </c>
      <c r="AB533" s="159">
        <f>HLOOKUP(SEARCH("3",$M533)-1,$Q$3:$V533,$P533+1,FALSE)</f>
        <v>12</v>
      </c>
      <c r="AC533" s="160" t="str">
        <f t="shared" si="309"/>
        <v>10:00 14:00|10:00 14:00|10:00 14:00|09:00 13:00</v>
      </c>
      <c r="AD533" s="161" t="str">
        <f t="shared" si="310"/>
        <v>10:00 14:00</v>
      </c>
      <c r="AE533" s="158" t="str">
        <f t="shared" si="311"/>
        <v>10:00 14:00</v>
      </c>
      <c r="AF533" s="159">
        <f>HLOOKUP(SEARCH("4",$M533)-1,$Q$3:$V533,$P533+1,FALSE)</f>
        <v>24</v>
      </c>
      <c r="AG533" s="161" t="str">
        <f t="shared" si="312"/>
        <v>10:00 14:00|10:00 14:00|09:00 13:00</v>
      </c>
      <c r="AH533" s="161" t="str">
        <f t="shared" si="313"/>
        <v>10:00 14:00</v>
      </c>
      <c r="AI533" s="158" t="str">
        <f t="shared" si="314"/>
        <v>10:00 14:00</v>
      </c>
      <c r="AJ533" s="159">
        <f>HLOOKUP(SEARCH("5",$M533)-1,$Q$3:$V533,$P533+1,FALSE)</f>
        <v>36</v>
      </c>
      <c r="AK533" s="161" t="str">
        <f t="shared" si="315"/>
        <v>10:00 14:00|09:00 13:00</v>
      </c>
      <c r="AL533" s="161" t="str">
        <f t="shared" si="316"/>
        <v>10:00 14:00</v>
      </c>
      <c r="AM533" s="158" t="str">
        <f t="shared" si="317"/>
        <v>10:00 14:00</v>
      </c>
      <c r="AN533" s="159">
        <f>HLOOKUP(SEARCH("6",$M533)-1,$Q$3:$V533,$P533+1,FALSE)</f>
        <v>48</v>
      </c>
      <c r="AO533" s="161" t="str">
        <f t="shared" si="318"/>
        <v>09:00 13:00</v>
      </c>
      <c r="AP533" s="161" t="e">
        <f t="shared" si="319"/>
        <v>#VALUE!</v>
      </c>
      <c r="AQ533" s="162" t="str">
        <f t="shared" si="320"/>
        <v>09:00 13:00</v>
      </c>
      <c r="AR533" s="163" t="e">
        <f>HLOOKUP(SEARCH("7",$M533)-1,$Q$3:$V533,$P533+1,FALSE)</f>
        <v>#VALUE!</v>
      </c>
      <c r="AS533" s="164" t="str">
        <f t="shared" si="321"/>
        <v>выходной</v>
      </c>
      <c r="AT533" s="142"/>
      <c r="AU533" s="11" t="str">
        <f>IF(ISERROR(VLOOKUP(B533,'РЕОРГ 2008'!$A:$B,2,FALSE)),"",VLOOKUP(B533,'РЕОРГ 2008'!$A:$B,2,FALSE))</f>
        <v/>
      </c>
      <c r="AV533" s="12" t="str">
        <f t="shared" si="294"/>
        <v>Опер.касса №4370/036</v>
      </c>
      <c r="AW533" s="31" t="e">
        <f>LEFT(#REF!,2)</f>
        <v>#REF!</v>
      </c>
      <c r="AX533" s="12" t="str">
        <f t="shared" si="300"/>
        <v>4370/036</v>
      </c>
      <c r="AZ533" t="str">
        <f>IF(ISERROR(VLOOKUP(B533,'РЕОРГ 01.08.2009'!$A:$B,2,FALSE)),"",VLOOKUP(B533,'РЕОРГ 01.08.2009'!$A:$B,2,FALSE))</f>
        <v/>
      </c>
      <c r="BA533" s="12" t="str">
        <f t="shared" si="295"/>
        <v>Опер.касса №4370/036</v>
      </c>
      <c r="BB533" t="e">
        <f>LEFT(#REF!,2)</f>
        <v>#REF!</v>
      </c>
      <c r="BC533" s="12" t="str">
        <f t="shared" si="301"/>
        <v>4370/036</v>
      </c>
      <c r="BE533" t="str">
        <f>IF(ISERROR(VLOOKUP(B533,'РЕОРГ 01.10.2009'!A:C,3,FALSE)),"",VLOOKUP(B533,'РЕОРГ 01.10.2009'!A:C,3,FALSE))</f>
        <v/>
      </c>
      <c r="BF533" s="12" t="str">
        <f t="shared" si="296"/>
        <v>Опер.касса №4370/036</v>
      </c>
      <c r="BG533" t="e">
        <f>LEFT(#REF!,2)</f>
        <v>#REF!</v>
      </c>
      <c r="BH533" s="12" t="str">
        <f t="shared" si="302"/>
        <v>4370/036</v>
      </c>
      <c r="BJ533" t="str">
        <f>IF(ISERROR(VLOOKUP($B533,'РЕОРГ 01.05.2010'!A:B,2,FALSE)),"",VLOOKUP($B533,'РЕОРГ 01.05.2010'!A:B,2,FALSE))</f>
        <v/>
      </c>
      <c r="BK533" s="12" t="str">
        <f t="shared" si="297"/>
        <v>Опер.касса №4370/036</v>
      </c>
      <c r="BL533" t="e">
        <f>LEFT(#REF!,2)</f>
        <v>#REF!</v>
      </c>
      <c r="BM533" s="12" t="str">
        <f t="shared" si="303"/>
        <v>4370/036</v>
      </c>
      <c r="BO533" t="str">
        <f>IF(ISERROR(VLOOKUP($B533,'РЕОРГ 01.08.2010'!A:B,2,FALSE)),"",VLOOKUP($B533,'РЕОРГ 01.08.2010'!A:B,2,FALSE))</f>
        <v/>
      </c>
      <c r="BP533" s="12" t="str">
        <f t="shared" si="298"/>
        <v>Опер.касса №4370/036</v>
      </c>
      <c r="BQ533" t="e">
        <f>LEFT(#REF!,2)</f>
        <v>#REF!</v>
      </c>
      <c r="BR533" s="12" t="str">
        <f t="shared" si="304"/>
        <v>4370/036</v>
      </c>
    </row>
    <row r="534" spans="1:70" ht="12.75" customHeight="1">
      <c r="A534" t="str">
        <f t="shared" si="299"/>
        <v>4370/051</v>
      </c>
      <c r="B534" s="133">
        <v>618</v>
      </c>
      <c r="C534" s="1" t="s">
        <v>7366</v>
      </c>
      <c r="D534" s="32" t="s">
        <v>7017</v>
      </c>
      <c r="E534" s="1" t="s">
        <v>7367</v>
      </c>
      <c r="F534" s="1" t="s">
        <v>4493</v>
      </c>
      <c r="G534" s="1" t="s">
        <v>7368</v>
      </c>
      <c r="H534" s="1" t="s">
        <v>4793</v>
      </c>
      <c r="I534" s="1" t="s">
        <v>11667</v>
      </c>
      <c r="J534" s="1"/>
      <c r="K534" s="1">
        <v>11.5</v>
      </c>
      <c r="L534" s="32" t="s">
        <v>4051</v>
      </c>
      <c r="M534" s="8" t="s">
        <v>11771</v>
      </c>
      <c r="N534" s="2" t="s">
        <v>11801</v>
      </c>
      <c r="O534" s="173"/>
      <c r="P534" s="168">
        <f t="shared" si="328"/>
        <v>531</v>
      </c>
      <c r="Q534" s="138">
        <f t="shared" si="322"/>
        <v>25</v>
      </c>
      <c r="R534" s="138">
        <f t="shared" si="323"/>
        <v>50</v>
      </c>
      <c r="S534" s="138">
        <f t="shared" si="324"/>
        <v>75</v>
      </c>
      <c r="T534" s="138">
        <f t="shared" si="325"/>
        <v>100</v>
      </c>
      <c r="U534" s="138" t="e">
        <f t="shared" si="326"/>
        <v>#VALUE!</v>
      </c>
      <c r="V534" s="138" t="e">
        <f t="shared" si="327"/>
        <v>#VALUE!</v>
      </c>
      <c r="W534" s="158" t="str">
        <f t="shared" si="305"/>
        <v>08:00 17:00(13:00 14:00)</v>
      </c>
      <c r="X534" s="159">
        <f>HLOOKUP(SEARCH("2",$M534)-1,$Q$3:$V534,$P534+1,FALSE)</f>
        <v>25</v>
      </c>
      <c r="Y534" s="160" t="str">
        <f t="shared" si="306"/>
        <v>08:00 17:00(13:00 14:00)|08:00 17:00(13:00 14:00)|08:00 17:00(13:00 14:00)|08:00 17:00(13:00 14:00)</v>
      </c>
      <c r="Z534" s="161" t="str">
        <f t="shared" si="307"/>
        <v>08:00 17:00(13:00 14:00)</v>
      </c>
      <c r="AA534" s="158" t="str">
        <f t="shared" si="308"/>
        <v>08:00 17:00(13:00 14:00)</v>
      </c>
      <c r="AB534" s="159">
        <f>HLOOKUP(SEARCH("3",$M534)-1,$Q$3:$V534,$P534+1,FALSE)</f>
        <v>50</v>
      </c>
      <c r="AC534" s="160" t="str">
        <f t="shared" si="309"/>
        <v>08:00 17:00(13:00 14:00)|08:00 17:00(13:00 14:00)|08:00 17:00(13:00 14:00)</v>
      </c>
      <c r="AD534" s="161" t="str">
        <f t="shared" si="310"/>
        <v>08:00 17:00(13:00 14:00)</v>
      </c>
      <c r="AE534" s="158" t="str">
        <f t="shared" si="311"/>
        <v>08:00 17:00(13:00 14:00)</v>
      </c>
      <c r="AF534" s="159">
        <f>HLOOKUP(SEARCH("4",$M534)-1,$Q$3:$V534,$P534+1,FALSE)</f>
        <v>75</v>
      </c>
      <c r="AG534" s="161" t="str">
        <f t="shared" si="312"/>
        <v>08:00 17:00(13:00 14:00)|08:00 17:00(13:00 14:00)</v>
      </c>
      <c r="AH534" s="161" t="str">
        <f t="shared" si="313"/>
        <v>08:00 17:00(13:00 14:00)</v>
      </c>
      <c r="AI534" s="158" t="str">
        <f t="shared" si="314"/>
        <v>08:00 17:00(13:00 14:00)</v>
      </c>
      <c r="AJ534" s="159">
        <f>HLOOKUP(SEARCH("5",$M534)-1,$Q$3:$V534,$P534+1,FALSE)</f>
        <v>100</v>
      </c>
      <c r="AK534" s="161" t="str">
        <f t="shared" si="315"/>
        <v>08:00 17:00(13:00 14:00)</v>
      </c>
      <c r="AL534" s="161" t="e">
        <f t="shared" si="316"/>
        <v>#VALUE!</v>
      </c>
      <c r="AM534" s="158" t="str">
        <f t="shared" si="317"/>
        <v>08:00 17:00(13:00 14:00)</v>
      </c>
      <c r="AN534" s="159" t="e">
        <f>HLOOKUP(SEARCH("6",$M534)-1,$Q$3:$V534,$P534+1,FALSE)</f>
        <v>#VALUE!</v>
      </c>
      <c r="AO534" s="161" t="e">
        <f t="shared" si="318"/>
        <v>#VALUE!</v>
      </c>
      <c r="AP534" s="161" t="e">
        <f t="shared" si="319"/>
        <v>#VALUE!</v>
      </c>
      <c r="AQ534" s="162" t="str">
        <f t="shared" si="320"/>
        <v>выходной</v>
      </c>
      <c r="AR534" s="163" t="e">
        <f>HLOOKUP(SEARCH("7",$M534)-1,$Q$3:$V534,$P534+1,FALSE)</f>
        <v>#VALUE!</v>
      </c>
      <c r="AS534" s="164" t="str">
        <f t="shared" si="321"/>
        <v>выходной</v>
      </c>
      <c r="AT534" s="142"/>
      <c r="AU534" s="11" t="str">
        <f>IF(ISERROR(VLOOKUP(B534,'РЕОРГ 2008'!$A:$B,2,FALSE)),"",VLOOKUP(B534,'РЕОРГ 2008'!$A:$B,2,FALSE))</f>
        <v/>
      </c>
      <c r="AV534" s="12" t="str">
        <f t="shared" si="294"/>
        <v>Доп.офис №4370/051</v>
      </c>
      <c r="AW534" s="31" t="e">
        <f>LEFT(#REF!,2)</f>
        <v>#REF!</v>
      </c>
      <c r="AX534" s="12" t="str">
        <f t="shared" si="300"/>
        <v>4370/051</v>
      </c>
      <c r="AZ534" t="str">
        <f>IF(ISERROR(VLOOKUP(B534,'РЕОРГ 01.08.2009'!$A:$B,2,FALSE)),"",VLOOKUP(B534,'РЕОРГ 01.08.2009'!$A:$B,2,FALSE))</f>
        <v/>
      </c>
      <c r="BA534" s="12" t="str">
        <f t="shared" si="295"/>
        <v>Доп.офис №4370/051</v>
      </c>
      <c r="BB534" t="e">
        <f>LEFT(#REF!,2)</f>
        <v>#REF!</v>
      </c>
      <c r="BC534" s="12" t="str">
        <f t="shared" si="301"/>
        <v>4370/051</v>
      </c>
      <c r="BE534" t="str">
        <f>IF(ISERROR(VLOOKUP(B534,'РЕОРГ 01.10.2009'!A:C,3,FALSE)),"",VLOOKUP(B534,'РЕОРГ 01.10.2009'!A:C,3,FALSE))</f>
        <v/>
      </c>
      <c r="BF534" s="12" t="str">
        <f t="shared" si="296"/>
        <v>Доп.офис №4370/051</v>
      </c>
      <c r="BG534" t="e">
        <f>LEFT(#REF!,2)</f>
        <v>#REF!</v>
      </c>
      <c r="BH534" s="12" t="str">
        <f t="shared" si="302"/>
        <v>4370/051</v>
      </c>
      <c r="BJ534" t="str">
        <f>IF(ISERROR(VLOOKUP($B534,'РЕОРГ 01.05.2010'!A:B,2,FALSE)),"",VLOOKUP($B534,'РЕОРГ 01.05.2010'!A:B,2,FALSE))</f>
        <v/>
      </c>
      <c r="BK534" s="12" t="str">
        <f t="shared" si="297"/>
        <v>Доп.офис №4370/051</v>
      </c>
      <c r="BL534" t="e">
        <f>LEFT(#REF!,2)</f>
        <v>#REF!</v>
      </c>
      <c r="BM534" s="12" t="str">
        <f t="shared" si="303"/>
        <v>4370/051</v>
      </c>
      <c r="BO534" t="str">
        <f>IF(ISERROR(VLOOKUP($B534,'РЕОРГ 01.08.2010'!A:B,2,FALSE)),"",VLOOKUP($B534,'РЕОРГ 01.08.2010'!A:B,2,FALSE))</f>
        <v/>
      </c>
      <c r="BP534" s="12" t="str">
        <f t="shared" si="298"/>
        <v>Доп.офис №4370/051</v>
      </c>
      <c r="BQ534" t="e">
        <f>LEFT(#REF!,2)</f>
        <v>#REF!</v>
      </c>
      <c r="BR534" s="12" t="str">
        <f t="shared" si="304"/>
        <v>4370/051</v>
      </c>
    </row>
    <row r="535" spans="1:70" ht="12.75" customHeight="1">
      <c r="A535" t="str">
        <f t="shared" si="299"/>
        <v>4370/054</v>
      </c>
      <c r="B535" s="133">
        <v>619</v>
      </c>
      <c r="C535" s="1" t="s">
        <v>7145</v>
      </c>
      <c r="D535" s="32" t="s">
        <v>1931</v>
      </c>
      <c r="E535" s="1" t="s">
        <v>7367</v>
      </c>
      <c r="F535" s="1" t="s">
        <v>4493</v>
      </c>
      <c r="G535" s="1" t="s">
        <v>7146</v>
      </c>
      <c r="H535" s="1" t="s">
        <v>7147</v>
      </c>
      <c r="I535" s="1" t="s">
        <v>237</v>
      </c>
      <c r="J535" s="1"/>
      <c r="K535" s="1">
        <v>0.2</v>
      </c>
      <c r="L535" s="32" t="s">
        <v>4049</v>
      </c>
      <c r="M535" s="8" t="s">
        <v>11789</v>
      </c>
      <c r="N535" s="2" t="s">
        <v>12133</v>
      </c>
      <c r="O535" s="173"/>
      <c r="P535" s="168">
        <f t="shared" si="328"/>
        <v>532</v>
      </c>
      <c r="Q535" s="138" t="e">
        <f t="shared" si="322"/>
        <v>#VALUE!</v>
      </c>
      <c r="R535" s="138" t="e">
        <f t="shared" si="323"/>
        <v>#VALUE!</v>
      </c>
      <c r="S535" s="138" t="e">
        <f t="shared" si="324"/>
        <v>#VALUE!</v>
      </c>
      <c r="T535" s="138" t="e">
        <f t="shared" si="325"/>
        <v>#VALUE!</v>
      </c>
      <c r="U535" s="138" t="e">
        <f t="shared" si="326"/>
        <v>#VALUE!</v>
      </c>
      <c r="V535" s="138" t="e">
        <f t="shared" si="327"/>
        <v>#VALUE!</v>
      </c>
      <c r="W535" s="158" t="str">
        <f t="shared" si="305"/>
        <v>08:00 17:00(12:00 13:00)</v>
      </c>
      <c r="X535" s="159" t="e">
        <f>HLOOKUP(SEARCH("2",$M535)-1,$Q$3:$V535,$P535+1,FALSE)</f>
        <v>#VALUE!</v>
      </c>
      <c r="Y535" s="160" t="e">
        <f t="shared" si="306"/>
        <v>#VALUE!</v>
      </c>
      <c r="Z535" s="161" t="e">
        <f t="shared" si="307"/>
        <v>#VALUE!</v>
      </c>
      <c r="AA535" s="158" t="str">
        <f t="shared" si="308"/>
        <v>выходной</v>
      </c>
      <c r="AB535" s="159" t="e">
        <f>HLOOKUP(SEARCH("3",$M535)-1,$Q$3:$V535,$P535+1,FALSE)</f>
        <v>#VALUE!</v>
      </c>
      <c r="AC535" s="160" t="e">
        <f t="shared" si="309"/>
        <v>#VALUE!</v>
      </c>
      <c r="AD535" s="161" t="e">
        <f t="shared" si="310"/>
        <v>#VALUE!</v>
      </c>
      <c r="AE535" s="158" t="str">
        <f t="shared" si="311"/>
        <v>выходной</v>
      </c>
      <c r="AF535" s="159" t="e">
        <f>HLOOKUP(SEARCH("4",$M535)-1,$Q$3:$V535,$P535+1,FALSE)</f>
        <v>#VALUE!</v>
      </c>
      <c r="AG535" s="161" t="e">
        <f t="shared" si="312"/>
        <v>#VALUE!</v>
      </c>
      <c r="AH535" s="161" t="e">
        <f t="shared" si="313"/>
        <v>#VALUE!</v>
      </c>
      <c r="AI535" s="158" t="str">
        <f t="shared" si="314"/>
        <v>выходной</v>
      </c>
      <c r="AJ535" s="159" t="e">
        <f>HLOOKUP(SEARCH("5",$M535)-1,$Q$3:$V535,$P535+1,FALSE)</f>
        <v>#VALUE!</v>
      </c>
      <c r="AK535" s="161" t="e">
        <f t="shared" si="315"/>
        <v>#VALUE!</v>
      </c>
      <c r="AL535" s="161" t="e">
        <f t="shared" si="316"/>
        <v>#VALUE!</v>
      </c>
      <c r="AM535" s="158" t="str">
        <f t="shared" si="317"/>
        <v>выходной</v>
      </c>
      <c r="AN535" s="159" t="e">
        <f>HLOOKUP(SEARCH("6",$M535)-1,$Q$3:$V535,$P535+1,FALSE)</f>
        <v>#VALUE!</v>
      </c>
      <c r="AO535" s="161" t="e">
        <f t="shared" si="318"/>
        <v>#VALUE!</v>
      </c>
      <c r="AP535" s="161" t="e">
        <f t="shared" si="319"/>
        <v>#VALUE!</v>
      </c>
      <c r="AQ535" s="162" t="str">
        <f t="shared" si="320"/>
        <v>выходной</v>
      </c>
      <c r="AR535" s="163" t="e">
        <f>HLOOKUP(SEARCH("7",$M535)-1,$Q$3:$V535,$P535+1,FALSE)</f>
        <v>#VALUE!</v>
      </c>
      <c r="AS535" s="164" t="str">
        <f t="shared" si="321"/>
        <v>выходной</v>
      </c>
      <c r="AT535" s="142"/>
      <c r="AU535" s="11" t="str">
        <f>IF(ISERROR(VLOOKUP(B535,'РЕОРГ 2008'!$A:$B,2,FALSE)),"",VLOOKUP(B535,'РЕОРГ 2008'!$A:$B,2,FALSE))</f>
        <v/>
      </c>
      <c r="AV535" s="12" t="str">
        <f t="shared" si="294"/>
        <v>Опер.касса №4370/054</v>
      </c>
      <c r="AW535" s="31" t="e">
        <f>LEFT(#REF!,2)</f>
        <v>#REF!</v>
      </c>
      <c r="AX535" s="12" t="str">
        <f t="shared" si="300"/>
        <v>4370/054</v>
      </c>
      <c r="AZ535" t="str">
        <f>IF(ISERROR(VLOOKUP(B535,'РЕОРГ 01.08.2009'!$A:$B,2,FALSE)),"",VLOOKUP(B535,'РЕОРГ 01.08.2009'!$A:$B,2,FALSE))</f>
        <v/>
      </c>
      <c r="BA535" s="12" t="str">
        <f t="shared" si="295"/>
        <v>Опер.касса №4370/054</v>
      </c>
      <c r="BB535" t="e">
        <f>LEFT(#REF!,2)</f>
        <v>#REF!</v>
      </c>
      <c r="BC535" s="12" t="str">
        <f t="shared" si="301"/>
        <v>4370/054</v>
      </c>
      <c r="BE535" t="str">
        <f>IF(ISERROR(VLOOKUP(B535,'РЕОРГ 01.10.2009'!A:C,3,FALSE)),"",VLOOKUP(B535,'РЕОРГ 01.10.2009'!A:C,3,FALSE))</f>
        <v/>
      </c>
      <c r="BF535" s="12" t="str">
        <f t="shared" si="296"/>
        <v>Опер.касса №4370/054</v>
      </c>
      <c r="BG535" t="e">
        <f>LEFT(#REF!,2)</f>
        <v>#REF!</v>
      </c>
      <c r="BH535" s="12" t="str">
        <f t="shared" si="302"/>
        <v>4370/054</v>
      </c>
      <c r="BJ535" t="str">
        <f>IF(ISERROR(VLOOKUP($B535,'РЕОРГ 01.05.2010'!A:B,2,FALSE)),"",VLOOKUP($B535,'РЕОРГ 01.05.2010'!A:B,2,FALSE))</f>
        <v/>
      </c>
      <c r="BK535" s="12" t="str">
        <f t="shared" si="297"/>
        <v>Опер.касса №4370/054</v>
      </c>
      <c r="BL535" t="e">
        <f>LEFT(#REF!,2)</f>
        <v>#REF!</v>
      </c>
      <c r="BM535" s="12" t="str">
        <f t="shared" si="303"/>
        <v>4370/054</v>
      </c>
      <c r="BO535" t="str">
        <f>IF(ISERROR(VLOOKUP($B535,'РЕОРГ 01.08.2010'!A:B,2,FALSE)),"",VLOOKUP($B535,'РЕОРГ 01.08.2010'!A:B,2,FALSE))</f>
        <v/>
      </c>
      <c r="BP535" s="12" t="str">
        <f t="shared" si="298"/>
        <v>Опер.касса №4370/054</v>
      </c>
      <c r="BQ535" t="e">
        <f>LEFT(#REF!,2)</f>
        <v>#REF!</v>
      </c>
      <c r="BR535" s="12" t="str">
        <f t="shared" si="304"/>
        <v>4370/054</v>
      </c>
    </row>
    <row r="536" spans="1:70" ht="12.75" customHeight="1">
      <c r="A536" t="str">
        <f t="shared" si="299"/>
        <v>4370/056</v>
      </c>
      <c r="B536" s="133">
        <v>620</v>
      </c>
      <c r="C536" s="1" t="s">
        <v>7148</v>
      </c>
      <c r="D536" s="32" t="s">
        <v>1931</v>
      </c>
      <c r="E536" s="1" t="s">
        <v>7149</v>
      </c>
      <c r="F536" s="1" t="s">
        <v>4493</v>
      </c>
      <c r="G536" s="1" t="s">
        <v>7150</v>
      </c>
      <c r="H536" s="1" t="s">
        <v>7151</v>
      </c>
      <c r="I536" s="1" t="s">
        <v>7152</v>
      </c>
      <c r="J536" s="1"/>
      <c r="K536" s="1">
        <v>1.5</v>
      </c>
      <c r="L536" s="32" t="s">
        <v>4052</v>
      </c>
      <c r="M536" s="8" t="s">
        <v>12134</v>
      </c>
      <c r="N536" s="2" t="s">
        <v>12135</v>
      </c>
      <c r="O536" s="173"/>
      <c r="P536" s="168">
        <f t="shared" si="328"/>
        <v>533</v>
      </c>
      <c r="Q536" s="138">
        <f t="shared" si="322"/>
        <v>25</v>
      </c>
      <c r="R536" s="138">
        <f t="shared" si="323"/>
        <v>50</v>
      </c>
      <c r="S536" s="138" t="e">
        <f t="shared" si="324"/>
        <v>#VALUE!</v>
      </c>
      <c r="T536" s="138" t="e">
        <f t="shared" si="325"/>
        <v>#VALUE!</v>
      </c>
      <c r="U536" s="138" t="e">
        <f t="shared" si="326"/>
        <v>#VALUE!</v>
      </c>
      <c r="V536" s="138" t="e">
        <f t="shared" si="327"/>
        <v>#VALUE!</v>
      </c>
      <c r="W536" s="158" t="str">
        <f t="shared" si="305"/>
        <v>выходной</v>
      </c>
      <c r="X536" s="159" t="e">
        <f>HLOOKUP(SEARCH("2",$M536)-1,$Q$3:$V536,$P536+1,FALSE)</f>
        <v>#N/A</v>
      </c>
      <c r="Y536" s="160" t="str">
        <f t="shared" si="306"/>
        <v>08:30 17:00(13:00 14:00)</v>
      </c>
      <c r="Z536" s="161" t="e">
        <f t="shared" si="307"/>
        <v>#VALUE!</v>
      </c>
      <c r="AA536" s="158" t="str">
        <f t="shared" si="308"/>
        <v>08:30 17:00(13:00 14:00)</v>
      </c>
      <c r="AB536" s="159" t="e">
        <f>HLOOKUP(SEARCH("3",$M536)-1,$Q$3:$V536,$P536+1,FALSE)</f>
        <v>#VALUE!</v>
      </c>
      <c r="AC536" s="160" t="e">
        <f t="shared" si="309"/>
        <v>#VALUE!</v>
      </c>
      <c r="AD536" s="161" t="e">
        <f t="shared" si="310"/>
        <v>#VALUE!</v>
      </c>
      <c r="AE536" s="158" t="str">
        <f t="shared" si="311"/>
        <v>выходной</v>
      </c>
      <c r="AF536" s="159">
        <f>HLOOKUP(SEARCH("4",$M536)-1,$Q$3:$V536,$P536+1,FALSE)</f>
        <v>25</v>
      </c>
      <c r="AG536" s="161" t="str">
        <f t="shared" si="312"/>
        <v>08:30 17:00(13:00 14:00)|09:00 14:00</v>
      </c>
      <c r="AH536" s="161" t="str">
        <f t="shared" si="313"/>
        <v>08:30 17:00(13:00 14:00)</v>
      </c>
      <c r="AI536" s="158" t="str">
        <f t="shared" si="314"/>
        <v>08:30 17:00(13:00 14:00)</v>
      </c>
      <c r="AJ536" s="159" t="e">
        <f>HLOOKUP(SEARCH("5",$M536)-1,$Q$3:$V536,$P536+1,FALSE)</f>
        <v>#VALUE!</v>
      </c>
      <c r="AK536" s="161" t="e">
        <f t="shared" si="315"/>
        <v>#VALUE!</v>
      </c>
      <c r="AL536" s="161" t="e">
        <f t="shared" si="316"/>
        <v>#VALUE!</v>
      </c>
      <c r="AM536" s="158" t="str">
        <f t="shared" si="317"/>
        <v>выходной</v>
      </c>
      <c r="AN536" s="159">
        <f>HLOOKUP(SEARCH("6",$M536)-1,$Q$3:$V536,$P536+1,FALSE)</f>
        <v>50</v>
      </c>
      <c r="AO536" s="161" t="str">
        <f t="shared" si="318"/>
        <v>09:00 14:00</v>
      </c>
      <c r="AP536" s="161" t="e">
        <f t="shared" si="319"/>
        <v>#VALUE!</v>
      </c>
      <c r="AQ536" s="162" t="str">
        <f t="shared" si="320"/>
        <v>09:00 14:00</v>
      </c>
      <c r="AR536" s="163" t="e">
        <f>HLOOKUP(SEARCH("7",$M536)-1,$Q$3:$V536,$P536+1,FALSE)</f>
        <v>#VALUE!</v>
      </c>
      <c r="AS536" s="164" t="str">
        <f t="shared" si="321"/>
        <v>выходной</v>
      </c>
      <c r="AT536" s="142"/>
      <c r="AU536" s="11" t="str">
        <f>IF(ISERROR(VLOOKUP(B536,'РЕОРГ 2008'!$A:$B,2,FALSE)),"",VLOOKUP(B536,'РЕОРГ 2008'!$A:$B,2,FALSE))</f>
        <v/>
      </c>
      <c r="AV536" s="12" t="str">
        <f t="shared" si="294"/>
        <v>Опер.касса №4370/056</v>
      </c>
      <c r="AW536" s="31" t="e">
        <f>LEFT(#REF!,2)</f>
        <v>#REF!</v>
      </c>
      <c r="AX536" s="12" t="str">
        <f t="shared" si="300"/>
        <v>4370/056</v>
      </c>
      <c r="AZ536" t="str">
        <f>IF(ISERROR(VLOOKUP(B536,'РЕОРГ 01.08.2009'!$A:$B,2,FALSE)),"",VLOOKUP(B536,'РЕОРГ 01.08.2009'!$A:$B,2,FALSE))</f>
        <v/>
      </c>
      <c r="BA536" s="12" t="str">
        <f t="shared" si="295"/>
        <v>Опер.касса №4370/056</v>
      </c>
      <c r="BB536" t="e">
        <f>LEFT(#REF!,2)</f>
        <v>#REF!</v>
      </c>
      <c r="BC536" s="12" t="str">
        <f t="shared" si="301"/>
        <v>4370/056</v>
      </c>
      <c r="BE536" t="str">
        <f>IF(ISERROR(VLOOKUP(B536,'РЕОРГ 01.10.2009'!A:C,3,FALSE)),"",VLOOKUP(B536,'РЕОРГ 01.10.2009'!A:C,3,FALSE))</f>
        <v/>
      </c>
      <c r="BF536" s="12" t="str">
        <f t="shared" si="296"/>
        <v>Опер.касса №4370/056</v>
      </c>
      <c r="BG536" t="e">
        <f>LEFT(#REF!,2)</f>
        <v>#REF!</v>
      </c>
      <c r="BH536" s="12" t="str">
        <f t="shared" si="302"/>
        <v>4370/056</v>
      </c>
      <c r="BJ536" t="str">
        <f>IF(ISERROR(VLOOKUP($B536,'РЕОРГ 01.05.2010'!A:B,2,FALSE)),"",VLOOKUP($B536,'РЕОРГ 01.05.2010'!A:B,2,FALSE))</f>
        <v/>
      </c>
      <c r="BK536" s="12" t="str">
        <f t="shared" si="297"/>
        <v>Опер.касса №4370/056</v>
      </c>
      <c r="BL536" t="e">
        <f>LEFT(#REF!,2)</f>
        <v>#REF!</v>
      </c>
      <c r="BM536" s="12" t="str">
        <f t="shared" si="303"/>
        <v>4370/056</v>
      </c>
      <c r="BO536" t="str">
        <f>IF(ISERROR(VLOOKUP($B536,'РЕОРГ 01.08.2010'!A:B,2,FALSE)),"",VLOOKUP($B536,'РЕОРГ 01.08.2010'!A:B,2,FALSE))</f>
        <v/>
      </c>
      <c r="BP536" s="12" t="str">
        <f t="shared" si="298"/>
        <v>Опер.касса №4370/056</v>
      </c>
      <c r="BQ536" t="e">
        <f>LEFT(#REF!,2)</f>
        <v>#REF!</v>
      </c>
      <c r="BR536" s="12" t="str">
        <f t="shared" si="304"/>
        <v>4370/056</v>
      </c>
    </row>
    <row r="537" spans="1:70" ht="12.75" customHeight="1">
      <c r="A537" t="str">
        <f t="shared" si="299"/>
        <v>4370/057</v>
      </c>
      <c r="B537" s="133">
        <v>621</v>
      </c>
      <c r="C537" s="1" t="s">
        <v>7153</v>
      </c>
      <c r="D537" s="32" t="s">
        <v>1931</v>
      </c>
      <c r="E537" s="1" t="s">
        <v>7367</v>
      </c>
      <c r="F537" s="1" t="s">
        <v>4493</v>
      </c>
      <c r="G537" s="1" t="s">
        <v>317</v>
      </c>
      <c r="H537" s="1" t="s">
        <v>7154</v>
      </c>
      <c r="I537" s="1" t="s">
        <v>238</v>
      </c>
      <c r="J537" s="1"/>
      <c r="K537" s="1">
        <v>0.2</v>
      </c>
      <c r="L537" s="32" t="s">
        <v>4049</v>
      </c>
      <c r="M537" s="8" t="s">
        <v>11855</v>
      </c>
      <c r="N537" s="2" t="s">
        <v>12136</v>
      </c>
      <c r="O537" s="173"/>
      <c r="P537" s="168">
        <f t="shared" si="328"/>
        <v>534</v>
      </c>
      <c r="Q537" s="138">
        <f t="shared" si="322"/>
        <v>25</v>
      </c>
      <c r="R537" s="138" t="e">
        <f t="shared" si="323"/>
        <v>#VALUE!</v>
      </c>
      <c r="S537" s="138" t="e">
        <f t="shared" si="324"/>
        <v>#VALUE!</v>
      </c>
      <c r="T537" s="138" t="e">
        <f t="shared" si="325"/>
        <v>#VALUE!</v>
      </c>
      <c r="U537" s="138" t="e">
        <f t="shared" si="326"/>
        <v>#VALUE!</v>
      </c>
      <c r="V537" s="138" t="e">
        <f t="shared" si="327"/>
        <v>#VALUE!</v>
      </c>
      <c r="W537" s="158" t="str">
        <f t="shared" si="305"/>
        <v>выходной</v>
      </c>
      <c r="X537" s="159" t="e">
        <f>HLOOKUP(SEARCH("2",$M537)-1,$Q$3:$V537,$P537+1,FALSE)</f>
        <v>#VALUE!</v>
      </c>
      <c r="Y537" s="160" t="e">
        <f t="shared" si="306"/>
        <v>#VALUE!</v>
      </c>
      <c r="Z537" s="161" t="e">
        <f t="shared" si="307"/>
        <v>#VALUE!</v>
      </c>
      <c r="AA537" s="158" t="str">
        <f t="shared" si="308"/>
        <v>выходной</v>
      </c>
      <c r="AB537" s="159" t="e">
        <f>HLOOKUP(SEARCH("3",$M537)-1,$Q$3:$V537,$P537+1,FALSE)</f>
        <v>#N/A</v>
      </c>
      <c r="AC537" s="160" t="str">
        <f t="shared" si="309"/>
        <v>09:00 16:00(12:00 13:00)</v>
      </c>
      <c r="AD537" s="161" t="e">
        <f t="shared" si="310"/>
        <v>#VALUE!</v>
      </c>
      <c r="AE537" s="158" t="str">
        <f t="shared" si="311"/>
        <v>09:00 16:00(12:00 13:00)</v>
      </c>
      <c r="AF537" s="159" t="e">
        <f>HLOOKUP(SEARCH("4",$M537)-1,$Q$3:$V537,$P537+1,FALSE)</f>
        <v>#VALUE!</v>
      </c>
      <c r="AG537" s="161" t="e">
        <f t="shared" si="312"/>
        <v>#VALUE!</v>
      </c>
      <c r="AH537" s="161" t="e">
        <f t="shared" si="313"/>
        <v>#VALUE!</v>
      </c>
      <c r="AI537" s="158" t="str">
        <f t="shared" si="314"/>
        <v>выходной</v>
      </c>
      <c r="AJ537" s="159">
        <f>HLOOKUP(SEARCH("5",$M537)-1,$Q$3:$V537,$P537+1,FALSE)</f>
        <v>25</v>
      </c>
      <c r="AK537" s="161" t="str">
        <f t="shared" si="315"/>
        <v>09:00 13:00(00:00 00:00)</v>
      </c>
      <c r="AL537" s="161" t="e">
        <f t="shared" si="316"/>
        <v>#VALUE!</v>
      </c>
      <c r="AM537" s="158" t="str">
        <f t="shared" si="317"/>
        <v>09:00 13:00(00:00 00:00)</v>
      </c>
      <c r="AN537" s="159" t="e">
        <f>HLOOKUP(SEARCH("6",$M537)-1,$Q$3:$V537,$P537+1,FALSE)</f>
        <v>#VALUE!</v>
      </c>
      <c r="AO537" s="161" t="e">
        <f t="shared" si="318"/>
        <v>#VALUE!</v>
      </c>
      <c r="AP537" s="161" t="e">
        <f t="shared" si="319"/>
        <v>#VALUE!</v>
      </c>
      <c r="AQ537" s="162" t="str">
        <f t="shared" si="320"/>
        <v>выходной</v>
      </c>
      <c r="AR537" s="163" t="e">
        <f>HLOOKUP(SEARCH("7",$M537)-1,$Q$3:$V537,$P537+1,FALSE)</f>
        <v>#VALUE!</v>
      </c>
      <c r="AS537" s="164" t="str">
        <f t="shared" si="321"/>
        <v>выходной</v>
      </c>
      <c r="AT537" s="142"/>
      <c r="AU537" s="11" t="str">
        <f>IF(ISERROR(VLOOKUP(B537,'РЕОРГ 2008'!$A:$B,2,FALSE)),"",VLOOKUP(B537,'РЕОРГ 2008'!$A:$B,2,FALSE))</f>
        <v/>
      </c>
      <c r="AV537" s="12" t="str">
        <f t="shared" si="294"/>
        <v>Опер.касса №4370/057</v>
      </c>
      <c r="AW537" s="31" t="e">
        <f>LEFT(#REF!,2)</f>
        <v>#REF!</v>
      </c>
      <c r="AX537" s="12" t="str">
        <f t="shared" si="300"/>
        <v>4370/057</v>
      </c>
      <c r="AZ537" t="str">
        <f>IF(ISERROR(VLOOKUP(B537,'РЕОРГ 01.08.2009'!$A:$B,2,FALSE)),"",VLOOKUP(B537,'РЕОРГ 01.08.2009'!$A:$B,2,FALSE))</f>
        <v/>
      </c>
      <c r="BA537" s="12" t="str">
        <f t="shared" si="295"/>
        <v>Опер.касса №4370/057</v>
      </c>
      <c r="BB537" t="e">
        <f>LEFT(#REF!,2)</f>
        <v>#REF!</v>
      </c>
      <c r="BC537" s="12" t="str">
        <f t="shared" si="301"/>
        <v>4370/057</v>
      </c>
      <c r="BE537" t="str">
        <f>IF(ISERROR(VLOOKUP(B537,'РЕОРГ 01.10.2009'!A:C,3,FALSE)),"",VLOOKUP(B537,'РЕОРГ 01.10.2009'!A:C,3,FALSE))</f>
        <v/>
      </c>
      <c r="BF537" s="12" t="str">
        <f t="shared" si="296"/>
        <v>Опер.касса №4370/057</v>
      </c>
      <c r="BG537" t="e">
        <f>LEFT(#REF!,2)</f>
        <v>#REF!</v>
      </c>
      <c r="BH537" s="12" t="str">
        <f t="shared" si="302"/>
        <v>4370/057</v>
      </c>
      <c r="BJ537" t="str">
        <f>IF(ISERROR(VLOOKUP($B537,'РЕОРГ 01.05.2010'!A:B,2,FALSE)),"",VLOOKUP($B537,'РЕОРГ 01.05.2010'!A:B,2,FALSE))</f>
        <v/>
      </c>
      <c r="BK537" s="12" t="str">
        <f t="shared" si="297"/>
        <v>Опер.касса №4370/057</v>
      </c>
      <c r="BL537" t="e">
        <f>LEFT(#REF!,2)</f>
        <v>#REF!</v>
      </c>
      <c r="BM537" s="12" t="str">
        <f t="shared" si="303"/>
        <v>4370/057</v>
      </c>
      <c r="BO537" t="str">
        <f>IF(ISERROR(VLOOKUP($B537,'РЕОРГ 01.08.2010'!A:B,2,FALSE)),"",VLOOKUP($B537,'РЕОРГ 01.08.2010'!A:B,2,FALSE))</f>
        <v/>
      </c>
      <c r="BP537" s="12" t="str">
        <f t="shared" si="298"/>
        <v>Опер.касса №4370/057</v>
      </c>
      <c r="BQ537" t="e">
        <f>LEFT(#REF!,2)</f>
        <v>#REF!</v>
      </c>
      <c r="BR537" s="12" t="str">
        <f t="shared" si="304"/>
        <v>4370/057</v>
      </c>
    </row>
    <row r="538" spans="1:70" ht="12.75" customHeight="1">
      <c r="A538" t="str">
        <f t="shared" si="299"/>
        <v>4370/059</v>
      </c>
      <c r="B538" s="133">
        <v>623</v>
      </c>
      <c r="C538" s="1" t="s">
        <v>9251</v>
      </c>
      <c r="D538" s="32" t="s">
        <v>1931</v>
      </c>
      <c r="E538" s="1" t="s">
        <v>7367</v>
      </c>
      <c r="F538" s="1" t="s">
        <v>4493</v>
      </c>
      <c r="G538" s="1" t="s">
        <v>9252</v>
      </c>
      <c r="H538" s="1" t="s">
        <v>9253</v>
      </c>
      <c r="I538" s="1" t="s">
        <v>9254</v>
      </c>
      <c r="J538" s="1"/>
      <c r="K538" s="1">
        <v>0.15</v>
      </c>
      <c r="L538" s="32" t="s">
        <v>4049</v>
      </c>
      <c r="M538" s="8" t="s">
        <v>11858</v>
      </c>
      <c r="N538" s="2" t="s">
        <v>12137</v>
      </c>
      <c r="O538" s="173"/>
      <c r="P538" s="168">
        <f t="shared" si="328"/>
        <v>535</v>
      </c>
      <c r="Q538" s="138" t="e">
        <f t="shared" si="322"/>
        <v>#VALUE!</v>
      </c>
      <c r="R538" s="138" t="e">
        <f t="shared" si="323"/>
        <v>#VALUE!</v>
      </c>
      <c r="S538" s="138" t="e">
        <f t="shared" si="324"/>
        <v>#VALUE!</v>
      </c>
      <c r="T538" s="138" t="e">
        <f t="shared" si="325"/>
        <v>#VALUE!</v>
      </c>
      <c r="U538" s="138" t="e">
        <f t="shared" si="326"/>
        <v>#VALUE!</v>
      </c>
      <c r="V538" s="138" t="e">
        <f t="shared" si="327"/>
        <v>#VALUE!</v>
      </c>
      <c r="W538" s="158" t="str">
        <f t="shared" si="305"/>
        <v>выходной</v>
      </c>
      <c r="X538" s="159" t="e">
        <f>HLOOKUP(SEARCH("2",$M538)-1,$Q$3:$V538,$P538+1,FALSE)</f>
        <v>#VALUE!</v>
      </c>
      <c r="Y538" s="160" t="e">
        <f t="shared" si="306"/>
        <v>#VALUE!</v>
      </c>
      <c r="Z538" s="161" t="e">
        <f t="shared" si="307"/>
        <v>#VALUE!</v>
      </c>
      <c r="AA538" s="158" t="str">
        <f t="shared" si="308"/>
        <v>выходной</v>
      </c>
      <c r="AB538" s="159" t="e">
        <f>HLOOKUP(SEARCH("3",$M538)-1,$Q$3:$V538,$P538+1,FALSE)</f>
        <v>#N/A</v>
      </c>
      <c r="AC538" s="160" t="str">
        <f t="shared" si="309"/>
        <v>08:00 17:00(13:00 14:00)</v>
      </c>
      <c r="AD538" s="161" t="e">
        <f t="shared" si="310"/>
        <v>#VALUE!</v>
      </c>
      <c r="AE538" s="158" t="str">
        <f t="shared" si="311"/>
        <v>08:00 17:00(13:00 14:00)</v>
      </c>
      <c r="AF538" s="159" t="e">
        <f>HLOOKUP(SEARCH("4",$M538)-1,$Q$3:$V538,$P538+1,FALSE)</f>
        <v>#VALUE!</v>
      </c>
      <c r="AG538" s="161" t="e">
        <f t="shared" si="312"/>
        <v>#VALUE!</v>
      </c>
      <c r="AH538" s="161" t="e">
        <f t="shared" si="313"/>
        <v>#VALUE!</v>
      </c>
      <c r="AI538" s="158" t="str">
        <f t="shared" si="314"/>
        <v>выходной</v>
      </c>
      <c r="AJ538" s="159" t="e">
        <f>HLOOKUP(SEARCH("5",$M538)-1,$Q$3:$V538,$P538+1,FALSE)</f>
        <v>#VALUE!</v>
      </c>
      <c r="AK538" s="161" t="e">
        <f t="shared" si="315"/>
        <v>#VALUE!</v>
      </c>
      <c r="AL538" s="161" t="e">
        <f t="shared" si="316"/>
        <v>#VALUE!</v>
      </c>
      <c r="AM538" s="158" t="str">
        <f t="shared" si="317"/>
        <v>выходной</v>
      </c>
      <c r="AN538" s="159" t="e">
        <f>HLOOKUP(SEARCH("6",$M538)-1,$Q$3:$V538,$P538+1,FALSE)</f>
        <v>#VALUE!</v>
      </c>
      <c r="AO538" s="161" t="e">
        <f t="shared" si="318"/>
        <v>#VALUE!</v>
      </c>
      <c r="AP538" s="161" t="e">
        <f t="shared" si="319"/>
        <v>#VALUE!</v>
      </c>
      <c r="AQ538" s="162" t="str">
        <f t="shared" si="320"/>
        <v>выходной</v>
      </c>
      <c r="AR538" s="163" t="e">
        <f>HLOOKUP(SEARCH("7",$M538)-1,$Q$3:$V538,$P538+1,FALSE)</f>
        <v>#VALUE!</v>
      </c>
      <c r="AS538" s="164" t="str">
        <f t="shared" si="321"/>
        <v>выходной</v>
      </c>
      <c r="AT538" s="142"/>
      <c r="AU538" s="11" t="str">
        <f>IF(ISERROR(VLOOKUP(B538,'РЕОРГ 2008'!$A:$B,2,FALSE)),"",VLOOKUP(B538,'РЕОРГ 2008'!$A:$B,2,FALSE))</f>
        <v/>
      </c>
      <c r="AV538" s="12" t="str">
        <f t="shared" si="294"/>
        <v>Опер.касса №4370/059</v>
      </c>
      <c r="AW538" s="31" t="e">
        <f>LEFT(#REF!,2)</f>
        <v>#REF!</v>
      </c>
      <c r="AX538" s="12" t="str">
        <f t="shared" si="300"/>
        <v>4370/059</v>
      </c>
      <c r="AZ538" t="str">
        <f>IF(ISERROR(VLOOKUP(B538,'РЕОРГ 01.08.2009'!$A:$B,2,FALSE)),"",VLOOKUP(B538,'РЕОРГ 01.08.2009'!$A:$B,2,FALSE))</f>
        <v/>
      </c>
      <c r="BA538" s="12" t="str">
        <f t="shared" si="295"/>
        <v>Опер.касса №4370/059</v>
      </c>
      <c r="BB538" t="e">
        <f>LEFT(#REF!,2)</f>
        <v>#REF!</v>
      </c>
      <c r="BC538" s="12" t="str">
        <f t="shared" si="301"/>
        <v>4370/059</v>
      </c>
      <c r="BE538" t="str">
        <f>IF(ISERROR(VLOOKUP(B538,'РЕОРГ 01.10.2009'!A:C,3,FALSE)),"",VLOOKUP(B538,'РЕОРГ 01.10.2009'!A:C,3,FALSE))</f>
        <v/>
      </c>
      <c r="BF538" s="12" t="str">
        <f t="shared" si="296"/>
        <v>Опер.касса №4370/059</v>
      </c>
      <c r="BG538" t="e">
        <f>LEFT(#REF!,2)</f>
        <v>#REF!</v>
      </c>
      <c r="BH538" s="12" t="str">
        <f t="shared" si="302"/>
        <v>4370/059</v>
      </c>
      <c r="BJ538" t="str">
        <f>IF(ISERROR(VLOOKUP($B538,'РЕОРГ 01.05.2010'!A:B,2,FALSE)),"",VLOOKUP($B538,'РЕОРГ 01.05.2010'!A:B,2,FALSE))</f>
        <v/>
      </c>
      <c r="BK538" s="12" t="str">
        <f t="shared" si="297"/>
        <v>Опер.касса №4370/059</v>
      </c>
      <c r="BL538" t="e">
        <f>LEFT(#REF!,2)</f>
        <v>#REF!</v>
      </c>
      <c r="BM538" s="12" t="str">
        <f t="shared" si="303"/>
        <v>4370/059</v>
      </c>
      <c r="BO538" t="str">
        <f>IF(ISERROR(VLOOKUP($B538,'РЕОРГ 01.08.2010'!A:B,2,FALSE)),"",VLOOKUP($B538,'РЕОРГ 01.08.2010'!A:B,2,FALSE))</f>
        <v/>
      </c>
      <c r="BP538" s="12" t="str">
        <f t="shared" si="298"/>
        <v>Опер.касса №4370/059</v>
      </c>
      <c r="BQ538" t="e">
        <f>LEFT(#REF!,2)</f>
        <v>#REF!</v>
      </c>
      <c r="BR538" s="12" t="str">
        <f t="shared" si="304"/>
        <v>4370/059</v>
      </c>
    </row>
    <row r="539" spans="1:70" ht="12.75" customHeight="1">
      <c r="A539" t="str">
        <f t="shared" si="299"/>
        <v>4370/060</v>
      </c>
      <c r="B539" s="133">
        <v>624</v>
      </c>
      <c r="C539" s="1" t="s">
        <v>9255</v>
      </c>
      <c r="D539" s="32" t="s">
        <v>1931</v>
      </c>
      <c r="E539" s="1" t="s">
        <v>7367</v>
      </c>
      <c r="F539" s="1" t="s">
        <v>4493</v>
      </c>
      <c r="G539" s="1" t="s">
        <v>9256</v>
      </c>
      <c r="H539" s="1" t="s">
        <v>9257</v>
      </c>
      <c r="I539" s="1" t="s">
        <v>9258</v>
      </c>
      <c r="J539" s="1"/>
      <c r="K539" s="1">
        <v>1.5</v>
      </c>
      <c r="L539" s="32" t="s">
        <v>4051</v>
      </c>
      <c r="M539" s="8" t="s">
        <v>11831</v>
      </c>
      <c r="N539" s="2" t="s">
        <v>12138</v>
      </c>
      <c r="O539" s="173"/>
      <c r="P539" s="168">
        <f t="shared" si="328"/>
        <v>536</v>
      </c>
      <c r="Q539" s="138">
        <f t="shared" si="322"/>
        <v>25</v>
      </c>
      <c r="R539" s="138">
        <f t="shared" si="323"/>
        <v>50</v>
      </c>
      <c r="S539" s="138">
        <f t="shared" si="324"/>
        <v>75</v>
      </c>
      <c r="T539" s="138">
        <f t="shared" si="325"/>
        <v>100</v>
      </c>
      <c r="U539" s="138" t="e">
        <f t="shared" si="326"/>
        <v>#VALUE!</v>
      </c>
      <c r="V539" s="138" t="e">
        <f t="shared" si="327"/>
        <v>#VALUE!</v>
      </c>
      <c r="W539" s="158" t="str">
        <f t="shared" si="305"/>
        <v>выходной</v>
      </c>
      <c r="X539" s="159" t="e">
        <f>HLOOKUP(SEARCH("2",$M539)-1,$Q$3:$V539,$P539+1,FALSE)</f>
        <v>#N/A</v>
      </c>
      <c r="Y539" s="160" t="str">
        <f t="shared" si="306"/>
        <v>10:00 17:00(13:00 14:00)</v>
      </c>
      <c r="Z539" s="161" t="e">
        <f t="shared" si="307"/>
        <v>#VALUE!</v>
      </c>
      <c r="AA539" s="158" t="str">
        <f t="shared" si="308"/>
        <v>10:00 17:00(13:00 14:00)</v>
      </c>
      <c r="AB539" s="159">
        <f>HLOOKUP(SEARCH("3",$M539)-1,$Q$3:$V539,$P539+1,FALSE)</f>
        <v>25</v>
      </c>
      <c r="AC539" s="160" t="str">
        <f t="shared" si="309"/>
        <v>10:00 17:00(13:00 14:00)|10:00 17:00(13:00 14:00)|10:00 17:00(13:00 14:00)|09:00 15:00</v>
      </c>
      <c r="AD539" s="161" t="str">
        <f t="shared" si="310"/>
        <v>10:00 17:00(13:00 14:00)</v>
      </c>
      <c r="AE539" s="158" t="str">
        <f t="shared" si="311"/>
        <v>10:00 17:00(13:00 14:00)</v>
      </c>
      <c r="AF539" s="159">
        <f>HLOOKUP(SEARCH("4",$M539)-1,$Q$3:$V539,$P539+1,FALSE)</f>
        <v>50</v>
      </c>
      <c r="AG539" s="161" t="str">
        <f t="shared" si="312"/>
        <v>10:00 17:00(13:00 14:00)|10:00 17:00(13:00 14:00)|09:00 15:00</v>
      </c>
      <c r="AH539" s="161" t="str">
        <f t="shared" si="313"/>
        <v>10:00 17:00(13:00 14:00)</v>
      </c>
      <c r="AI539" s="158" t="str">
        <f t="shared" si="314"/>
        <v>10:00 17:00(13:00 14:00)</v>
      </c>
      <c r="AJ539" s="159">
        <f>HLOOKUP(SEARCH("5",$M539)-1,$Q$3:$V539,$P539+1,FALSE)</f>
        <v>75</v>
      </c>
      <c r="AK539" s="161" t="str">
        <f t="shared" si="315"/>
        <v>10:00 17:00(13:00 14:00)|09:00 15:00</v>
      </c>
      <c r="AL539" s="161" t="str">
        <f t="shared" si="316"/>
        <v>10:00 17:00(13:00 14:00)</v>
      </c>
      <c r="AM539" s="158" t="str">
        <f t="shared" si="317"/>
        <v>10:00 17:00(13:00 14:00)</v>
      </c>
      <c r="AN539" s="159">
        <f>HLOOKUP(SEARCH("6",$M539)-1,$Q$3:$V539,$P539+1,FALSE)</f>
        <v>100</v>
      </c>
      <c r="AO539" s="161" t="str">
        <f t="shared" si="318"/>
        <v>09:00 15:00</v>
      </c>
      <c r="AP539" s="161" t="e">
        <f t="shared" si="319"/>
        <v>#VALUE!</v>
      </c>
      <c r="AQ539" s="162" t="str">
        <f t="shared" si="320"/>
        <v>09:00 15:00</v>
      </c>
      <c r="AR539" s="163" t="e">
        <f>HLOOKUP(SEARCH("7",$M539)-1,$Q$3:$V539,$P539+1,FALSE)</f>
        <v>#VALUE!</v>
      </c>
      <c r="AS539" s="164" t="str">
        <f t="shared" si="321"/>
        <v>выходной</v>
      </c>
      <c r="AT539" s="142"/>
      <c r="AU539" s="11" t="str">
        <f>IF(ISERROR(VLOOKUP(B539,'РЕОРГ 2008'!$A:$B,2,FALSE)),"",VLOOKUP(B539,'РЕОРГ 2008'!$A:$B,2,FALSE))</f>
        <v/>
      </c>
      <c r="AV539" s="12" t="str">
        <f t="shared" si="294"/>
        <v>Опер.касса №4370/060</v>
      </c>
      <c r="AW539" s="31" t="e">
        <f>LEFT(#REF!,2)</f>
        <v>#REF!</v>
      </c>
      <c r="AX539" s="12" t="str">
        <f t="shared" si="300"/>
        <v>4370/060</v>
      </c>
      <c r="AZ539" t="str">
        <f>IF(ISERROR(VLOOKUP(B539,'РЕОРГ 01.08.2009'!$A:$B,2,FALSE)),"",VLOOKUP(B539,'РЕОРГ 01.08.2009'!$A:$B,2,FALSE))</f>
        <v/>
      </c>
      <c r="BA539" s="12" t="str">
        <f t="shared" si="295"/>
        <v>Опер.касса №4370/060</v>
      </c>
      <c r="BB539" t="e">
        <f>LEFT(#REF!,2)</f>
        <v>#REF!</v>
      </c>
      <c r="BC539" s="12" t="str">
        <f t="shared" si="301"/>
        <v>4370/060</v>
      </c>
      <c r="BE539" t="str">
        <f>IF(ISERROR(VLOOKUP(B539,'РЕОРГ 01.10.2009'!A:C,3,FALSE)),"",VLOOKUP(B539,'РЕОРГ 01.10.2009'!A:C,3,FALSE))</f>
        <v/>
      </c>
      <c r="BF539" s="12" t="str">
        <f t="shared" si="296"/>
        <v>Опер.касса №4370/060</v>
      </c>
      <c r="BG539" t="e">
        <f>LEFT(#REF!,2)</f>
        <v>#REF!</v>
      </c>
      <c r="BH539" s="12" t="str">
        <f t="shared" si="302"/>
        <v>4370/060</v>
      </c>
      <c r="BJ539" t="str">
        <f>IF(ISERROR(VLOOKUP($B539,'РЕОРГ 01.05.2010'!A:B,2,FALSE)),"",VLOOKUP($B539,'РЕОРГ 01.05.2010'!A:B,2,FALSE))</f>
        <v/>
      </c>
      <c r="BK539" s="12" t="str">
        <f t="shared" si="297"/>
        <v>Опер.касса №4370/060</v>
      </c>
      <c r="BL539" t="e">
        <f>LEFT(#REF!,2)</f>
        <v>#REF!</v>
      </c>
      <c r="BM539" s="12" t="str">
        <f t="shared" si="303"/>
        <v>4370/060</v>
      </c>
      <c r="BO539" t="str">
        <f>IF(ISERROR(VLOOKUP($B539,'РЕОРГ 01.08.2010'!A:B,2,FALSE)),"",VLOOKUP($B539,'РЕОРГ 01.08.2010'!A:B,2,FALSE))</f>
        <v/>
      </c>
      <c r="BP539" s="12" t="str">
        <f t="shared" si="298"/>
        <v>Опер.касса №4370/060</v>
      </c>
      <c r="BQ539" t="e">
        <f>LEFT(#REF!,2)</f>
        <v>#REF!</v>
      </c>
      <c r="BR539" s="12" t="str">
        <f t="shared" si="304"/>
        <v>4370/060</v>
      </c>
    </row>
    <row r="540" spans="1:70" ht="12.75" customHeight="1">
      <c r="A540" t="str">
        <f t="shared" si="299"/>
        <v>4370/061</v>
      </c>
      <c r="B540" s="133">
        <v>625</v>
      </c>
      <c r="C540" s="1" t="s">
        <v>9259</v>
      </c>
      <c r="D540" s="32" t="s">
        <v>7017</v>
      </c>
      <c r="E540" s="1" t="s">
        <v>9260</v>
      </c>
      <c r="F540" s="1" t="s">
        <v>4493</v>
      </c>
      <c r="G540" s="1" t="s">
        <v>7165</v>
      </c>
      <c r="H540" s="1" t="s">
        <v>7166</v>
      </c>
      <c r="I540" s="1" t="s">
        <v>7167</v>
      </c>
      <c r="J540" s="1"/>
      <c r="K540" s="1">
        <v>17.75</v>
      </c>
      <c r="L540" s="32" t="s">
        <v>4051</v>
      </c>
      <c r="M540" s="8" t="s">
        <v>11771</v>
      </c>
      <c r="N540" s="2" t="s">
        <v>11801</v>
      </c>
      <c r="O540" s="173"/>
      <c r="P540" s="168">
        <f t="shared" si="328"/>
        <v>537</v>
      </c>
      <c r="Q540" s="138">
        <f t="shared" si="322"/>
        <v>25</v>
      </c>
      <c r="R540" s="138">
        <f t="shared" si="323"/>
        <v>50</v>
      </c>
      <c r="S540" s="138">
        <f t="shared" si="324"/>
        <v>75</v>
      </c>
      <c r="T540" s="138">
        <f t="shared" si="325"/>
        <v>100</v>
      </c>
      <c r="U540" s="138" t="e">
        <f t="shared" si="326"/>
        <v>#VALUE!</v>
      </c>
      <c r="V540" s="138" t="e">
        <f t="shared" si="327"/>
        <v>#VALUE!</v>
      </c>
      <c r="W540" s="158" t="str">
        <f t="shared" si="305"/>
        <v>08:00 17:00(13:00 14:00)</v>
      </c>
      <c r="X540" s="159">
        <f>HLOOKUP(SEARCH("2",$M540)-1,$Q$3:$V540,$P540+1,FALSE)</f>
        <v>25</v>
      </c>
      <c r="Y540" s="160" t="str">
        <f t="shared" si="306"/>
        <v>08:00 17:00(13:00 14:00)|08:00 17:00(13:00 14:00)|08:00 17:00(13:00 14:00)|08:00 17:00(13:00 14:00)</v>
      </c>
      <c r="Z540" s="161" t="str">
        <f t="shared" si="307"/>
        <v>08:00 17:00(13:00 14:00)</v>
      </c>
      <c r="AA540" s="158" t="str">
        <f t="shared" si="308"/>
        <v>08:00 17:00(13:00 14:00)</v>
      </c>
      <c r="AB540" s="159">
        <f>HLOOKUP(SEARCH("3",$M540)-1,$Q$3:$V540,$P540+1,FALSE)</f>
        <v>50</v>
      </c>
      <c r="AC540" s="160" t="str">
        <f t="shared" si="309"/>
        <v>08:00 17:00(13:00 14:00)|08:00 17:00(13:00 14:00)|08:00 17:00(13:00 14:00)</v>
      </c>
      <c r="AD540" s="161" t="str">
        <f t="shared" si="310"/>
        <v>08:00 17:00(13:00 14:00)</v>
      </c>
      <c r="AE540" s="158" t="str">
        <f t="shared" si="311"/>
        <v>08:00 17:00(13:00 14:00)</v>
      </c>
      <c r="AF540" s="159">
        <f>HLOOKUP(SEARCH("4",$M540)-1,$Q$3:$V540,$P540+1,FALSE)</f>
        <v>75</v>
      </c>
      <c r="AG540" s="161" t="str">
        <f t="shared" si="312"/>
        <v>08:00 17:00(13:00 14:00)|08:00 17:00(13:00 14:00)</v>
      </c>
      <c r="AH540" s="161" t="str">
        <f t="shared" si="313"/>
        <v>08:00 17:00(13:00 14:00)</v>
      </c>
      <c r="AI540" s="158" t="str">
        <f t="shared" si="314"/>
        <v>08:00 17:00(13:00 14:00)</v>
      </c>
      <c r="AJ540" s="159">
        <f>HLOOKUP(SEARCH("5",$M540)-1,$Q$3:$V540,$P540+1,FALSE)</f>
        <v>100</v>
      </c>
      <c r="AK540" s="161" t="str">
        <f t="shared" si="315"/>
        <v>08:00 17:00(13:00 14:00)</v>
      </c>
      <c r="AL540" s="161" t="e">
        <f t="shared" si="316"/>
        <v>#VALUE!</v>
      </c>
      <c r="AM540" s="158" t="str">
        <f t="shared" si="317"/>
        <v>08:00 17:00(13:00 14:00)</v>
      </c>
      <c r="AN540" s="159" t="e">
        <f>HLOOKUP(SEARCH("6",$M540)-1,$Q$3:$V540,$P540+1,FALSE)</f>
        <v>#VALUE!</v>
      </c>
      <c r="AO540" s="161" t="e">
        <f t="shared" si="318"/>
        <v>#VALUE!</v>
      </c>
      <c r="AP540" s="161" t="e">
        <f t="shared" si="319"/>
        <v>#VALUE!</v>
      </c>
      <c r="AQ540" s="162" t="str">
        <f t="shared" si="320"/>
        <v>выходной</v>
      </c>
      <c r="AR540" s="163" t="e">
        <f>HLOOKUP(SEARCH("7",$M540)-1,$Q$3:$V540,$P540+1,FALSE)</f>
        <v>#VALUE!</v>
      </c>
      <c r="AS540" s="164" t="str">
        <f t="shared" si="321"/>
        <v>выходной</v>
      </c>
      <c r="AT540" s="142"/>
      <c r="AU540" s="11" t="str">
        <f>IF(ISERROR(VLOOKUP(B540,'РЕОРГ 2008'!$A:$B,2,FALSE)),"",VLOOKUP(B540,'РЕОРГ 2008'!$A:$B,2,FALSE))</f>
        <v/>
      </c>
      <c r="AV540" s="12" t="str">
        <f t="shared" si="294"/>
        <v>Доп.офис №4370/061</v>
      </c>
      <c r="AW540" s="31" t="e">
        <f>LEFT(#REF!,2)</f>
        <v>#REF!</v>
      </c>
      <c r="AX540" s="12" t="str">
        <f t="shared" si="300"/>
        <v>4370/061</v>
      </c>
      <c r="AZ540" t="str">
        <f>IF(ISERROR(VLOOKUP(B540,'РЕОРГ 01.08.2009'!$A:$B,2,FALSE)),"",VLOOKUP(B540,'РЕОРГ 01.08.2009'!$A:$B,2,FALSE))</f>
        <v/>
      </c>
      <c r="BA540" s="12" t="str">
        <f t="shared" si="295"/>
        <v>Доп.офис №4370/061</v>
      </c>
      <c r="BB540" t="e">
        <f>LEFT(#REF!,2)</f>
        <v>#REF!</v>
      </c>
      <c r="BC540" s="12" t="str">
        <f t="shared" si="301"/>
        <v>4370/061</v>
      </c>
      <c r="BE540" t="str">
        <f>IF(ISERROR(VLOOKUP(B540,'РЕОРГ 01.10.2009'!A:C,3,FALSE)),"",VLOOKUP(B540,'РЕОРГ 01.10.2009'!A:C,3,FALSE))</f>
        <v/>
      </c>
      <c r="BF540" s="12" t="str">
        <f t="shared" si="296"/>
        <v>Доп.офис №4370/061</v>
      </c>
      <c r="BG540" t="e">
        <f>LEFT(#REF!,2)</f>
        <v>#REF!</v>
      </c>
      <c r="BH540" s="12" t="str">
        <f t="shared" si="302"/>
        <v>4370/061</v>
      </c>
      <c r="BJ540" t="str">
        <f>IF(ISERROR(VLOOKUP($B540,'РЕОРГ 01.05.2010'!A:B,2,FALSE)),"",VLOOKUP($B540,'РЕОРГ 01.05.2010'!A:B,2,FALSE))</f>
        <v/>
      </c>
      <c r="BK540" s="12" t="str">
        <f t="shared" si="297"/>
        <v>Доп.офис №4370/061</v>
      </c>
      <c r="BL540" t="e">
        <f>LEFT(#REF!,2)</f>
        <v>#REF!</v>
      </c>
      <c r="BM540" s="12" t="str">
        <f t="shared" si="303"/>
        <v>4370/061</v>
      </c>
      <c r="BO540" t="str">
        <f>IF(ISERROR(VLOOKUP($B540,'РЕОРГ 01.08.2010'!A:B,2,FALSE)),"",VLOOKUP($B540,'РЕОРГ 01.08.2010'!A:B,2,FALSE))</f>
        <v/>
      </c>
      <c r="BP540" s="12" t="str">
        <f t="shared" si="298"/>
        <v>Доп.офис №4370/061</v>
      </c>
      <c r="BQ540" t="e">
        <f>LEFT(#REF!,2)</f>
        <v>#REF!</v>
      </c>
      <c r="BR540" s="12" t="str">
        <f t="shared" si="304"/>
        <v>4370/061</v>
      </c>
    </row>
    <row r="541" spans="1:70" ht="12.75" customHeight="1">
      <c r="A541" t="str">
        <f t="shared" si="299"/>
        <v>4370/063</v>
      </c>
      <c r="B541" s="133">
        <v>626</v>
      </c>
      <c r="C541" s="1" t="s">
        <v>7168</v>
      </c>
      <c r="D541" s="32" t="s">
        <v>1931</v>
      </c>
      <c r="E541" s="1" t="s">
        <v>7169</v>
      </c>
      <c r="F541" s="1" t="s">
        <v>4493</v>
      </c>
      <c r="G541" s="1" t="s">
        <v>7170</v>
      </c>
      <c r="H541" s="1" t="s">
        <v>7171</v>
      </c>
      <c r="I541" s="1" t="s">
        <v>7172</v>
      </c>
      <c r="J541" s="1"/>
      <c r="K541" s="1">
        <v>0.5</v>
      </c>
      <c r="L541" s="32" t="s">
        <v>4049</v>
      </c>
      <c r="M541" s="8" t="s">
        <v>11991</v>
      </c>
      <c r="N541" s="2" t="s">
        <v>12139</v>
      </c>
      <c r="O541" s="173"/>
      <c r="P541" s="168">
        <f t="shared" si="328"/>
        <v>538</v>
      </c>
      <c r="Q541" s="138">
        <f t="shared" si="322"/>
        <v>25</v>
      </c>
      <c r="R541" s="138">
        <f t="shared" si="323"/>
        <v>50</v>
      </c>
      <c r="S541" s="138" t="e">
        <f t="shared" si="324"/>
        <v>#VALUE!</v>
      </c>
      <c r="T541" s="138" t="e">
        <f t="shared" si="325"/>
        <v>#VALUE!</v>
      </c>
      <c r="U541" s="138" t="e">
        <f t="shared" si="326"/>
        <v>#VALUE!</v>
      </c>
      <c r="V541" s="138" t="e">
        <f t="shared" si="327"/>
        <v>#VALUE!</v>
      </c>
      <c r="W541" s="158" t="str">
        <f t="shared" si="305"/>
        <v>08:00 14:40(12:00 13:00)</v>
      </c>
      <c r="X541" s="159" t="e">
        <f>HLOOKUP(SEARCH("2",$M541)-1,$Q$3:$V541,$P541+1,FALSE)</f>
        <v>#VALUE!</v>
      </c>
      <c r="Y541" s="160" t="e">
        <f t="shared" si="306"/>
        <v>#VALUE!</v>
      </c>
      <c r="Z541" s="161" t="e">
        <f t="shared" si="307"/>
        <v>#VALUE!</v>
      </c>
      <c r="AA541" s="158" t="str">
        <f t="shared" si="308"/>
        <v>выходной</v>
      </c>
      <c r="AB541" s="159">
        <f>HLOOKUP(SEARCH("3",$M541)-1,$Q$3:$V541,$P541+1,FALSE)</f>
        <v>25</v>
      </c>
      <c r="AC541" s="160" t="str">
        <f t="shared" si="309"/>
        <v>08:00 14:40(12:00 13:00)|08:00 14:40(12:00 13:00)</v>
      </c>
      <c r="AD541" s="161" t="str">
        <f t="shared" si="310"/>
        <v>08:00 14:40(12:00 13:00)</v>
      </c>
      <c r="AE541" s="158" t="str">
        <f t="shared" si="311"/>
        <v>08:00 14:40(12:00 13:00)</v>
      </c>
      <c r="AF541" s="159" t="e">
        <f>HLOOKUP(SEARCH("4",$M541)-1,$Q$3:$V541,$P541+1,FALSE)</f>
        <v>#VALUE!</v>
      </c>
      <c r="AG541" s="161" t="e">
        <f t="shared" si="312"/>
        <v>#VALUE!</v>
      </c>
      <c r="AH541" s="161" t="e">
        <f t="shared" si="313"/>
        <v>#VALUE!</v>
      </c>
      <c r="AI541" s="158" t="str">
        <f t="shared" si="314"/>
        <v>выходной</v>
      </c>
      <c r="AJ541" s="159">
        <f>HLOOKUP(SEARCH("5",$M541)-1,$Q$3:$V541,$P541+1,FALSE)</f>
        <v>50</v>
      </c>
      <c r="AK541" s="161" t="str">
        <f t="shared" si="315"/>
        <v>08:00 14:40(12:00 13:00)</v>
      </c>
      <c r="AL541" s="161" t="e">
        <f t="shared" si="316"/>
        <v>#VALUE!</v>
      </c>
      <c r="AM541" s="158" t="str">
        <f t="shared" si="317"/>
        <v>08:00 14:40(12:00 13:00)</v>
      </c>
      <c r="AN541" s="159" t="e">
        <f>HLOOKUP(SEARCH("6",$M541)-1,$Q$3:$V541,$P541+1,FALSE)</f>
        <v>#VALUE!</v>
      </c>
      <c r="AO541" s="161" t="e">
        <f t="shared" si="318"/>
        <v>#VALUE!</v>
      </c>
      <c r="AP541" s="161" t="e">
        <f t="shared" si="319"/>
        <v>#VALUE!</v>
      </c>
      <c r="AQ541" s="162" t="str">
        <f t="shared" si="320"/>
        <v>выходной</v>
      </c>
      <c r="AR541" s="163" t="e">
        <f>HLOOKUP(SEARCH("7",$M541)-1,$Q$3:$V541,$P541+1,FALSE)</f>
        <v>#VALUE!</v>
      </c>
      <c r="AS541" s="164" t="str">
        <f t="shared" si="321"/>
        <v>выходной</v>
      </c>
      <c r="AT541" s="142"/>
      <c r="AU541" s="11" t="str">
        <f>IF(ISERROR(VLOOKUP(B541,'РЕОРГ 2008'!$A:$B,2,FALSE)),"",VLOOKUP(B541,'РЕОРГ 2008'!$A:$B,2,FALSE))</f>
        <v/>
      </c>
      <c r="AV541" s="12" t="str">
        <f t="shared" si="294"/>
        <v>Опер.касса №4370/063</v>
      </c>
      <c r="AW541" s="31" t="e">
        <f>LEFT(#REF!,2)</f>
        <v>#REF!</v>
      </c>
      <c r="AX541" s="12" t="str">
        <f t="shared" si="300"/>
        <v>4370/063</v>
      </c>
      <c r="AZ541" t="str">
        <f>IF(ISERROR(VLOOKUP(B541,'РЕОРГ 01.08.2009'!$A:$B,2,FALSE)),"",VLOOKUP(B541,'РЕОРГ 01.08.2009'!$A:$B,2,FALSE))</f>
        <v/>
      </c>
      <c r="BA541" s="12" t="str">
        <f t="shared" si="295"/>
        <v>Опер.касса №4370/063</v>
      </c>
      <c r="BB541" t="e">
        <f>LEFT(#REF!,2)</f>
        <v>#REF!</v>
      </c>
      <c r="BC541" s="12" t="str">
        <f t="shared" si="301"/>
        <v>4370/063</v>
      </c>
      <c r="BE541" t="str">
        <f>IF(ISERROR(VLOOKUP(B541,'РЕОРГ 01.10.2009'!A:C,3,FALSE)),"",VLOOKUP(B541,'РЕОРГ 01.10.2009'!A:C,3,FALSE))</f>
        <v/>
      </c>
      <c r="BF541" s="12" t="str">
        <f t="shared" si="296"/>
        <v>Опер.касса №4370/063</v>
      </c>
      <c r="BG541" t="e">
        <f>LEFT(#REF!,2)</f>
        <v>#REF!</v>
      </c>
      <c r="BH541" s="12" t="str">
        <f t="shared" si="302"/>
        <v>4370/063</v>
      </c>
      <c r="BJ541" t="str">
        <f>IF(ISERROR(VLOOKUP($B541,'РЕОРГ 01.05.2010'!A:B,2,FALSE)),"",VLOOKUP($B541,'РЕОРГ 01.05.2010'!A:B,2,FALSE))</f>
        <v/>
      </c>
      <c r="BK541" s="12" t="str">
        <f t="shared" si="297"/>
        <v>Опер.касса №4370/063</v>
      </c>
      <c r="BL541" t="e">
        <f>LEFT(#REF!,2)</f>
        <v>#REF!</v>
      </c>
      <c r="BM541" s="12" t="str">
        <f t="shared" si="303"/>
        <v>4370/063</v>
      </c>
      <c r="BO541" t="str">
        <f>IF(ISERROR(VLOOKUP($B541,'РЕОРГ 01.08.2010'!A:B,2,FALSE)),"",VLOOKUP($B541,'РЕОРГ 01.08.2010'!A:B,2,FALSE))</f>
        <v/>
      </c>
      <c r="BP541" s="12" t="str">
        <f t="shared" si="298"/>
        <v>Опер.касса №4370/063</v>
      </c>
      <c r="BQ541" t="e">
        <f>LEFT(#REF!,2)</f>
        <v>#REF!</v>
      </c>
      <c r="BR541" s="12" t="str">
        <f t="shared" si="304"/>
        <v>4370/063</v>
      </c>
    </row>
    <row r="542" spans="1:70" ht="12.75" customHeight="1">
      <c r="A542" t="str">
        <f t="shared" si="299"/>
        <v>4370/065</v>
      </c>
      <c r="B542" s="133">
        <v>627</v>
      </c>
      <c r="C542" s="1" t="s">
        <v>7173</v>
      </c>
      <c r="D542" s="32" t="s">
        <v>1931</v>
      </c>
      <c r="E542" s="1" t="s">
        <v>7174</v>
      </c>
      <c r="F542" s="1" t="s">
        <v>4493</v>
      </c>
      <c r="G542" s="1" t="s">
        <v>1422</v>
      </c>
      <c r="H542" s="1" t="s">
        <v>4838</v>
      </c>
      <c r="I542" s="1" t="s">
        <v>11668</v>
      </c>
      <c r="J542" s="1"/>
      <c r="K542" s="1">
        <v>0.75</v>
      </c>
      <c r="L542" s="32" t="s">
        <v>4049</v>
      </c>
      <c r="M542" s="8" t="s">
        <v>11771</v>
      </c>
      <c r="N542" s="2" t="s">
        <v>12140</v>
      </c>
      <c r="O542" s="173"/>
      <c r="P542" s="168">
        <f t="shared" si="328"/>
        <v>539</v>
      </c>
      <c r="Q542" s="138">
        <f t="shared" si="322"/>
        <v>12</v>
      </c>
      <c r="R542" s="138">
        <f t="shared" si="323"/>
        <v>24</v>
      </c>
      <c r="S542" s="138">
        <f t="shared" si="324"/>
        <v>36</v>
      </c>
      <c r="T542" s="138">
        <f t="shared" si="325"/>
        <v>48</v>
      </c>
      <c r="U542" s="138" t="e">
        <f t="shared" si="326"/>
        <v>#VALUE!</v>
      </c>
      <c r="V542" s="138" t="e">
        <f t="shared" si="327"/>
        <v>#VALUE!</v>
      </c>
      <c r="W542" s="158" t="str">
        <f t="shared" si="305"/>
        <v>09:00 13:00</v>
      </c>
      <c r="X542" s="159">
        <f>HLOOKUP(SEARCH("2",$M542)-1,$Q$3:$V542,$P542+1,FALSE)</f>
        <v>12</v>
      </c>
      <c r="Y542" s="160" t="str">
        <f t="shared" si="306"/>
        <v>09:00 13:00|09:00 13:00|09:00 13:00|09:00 13:00</v>
      </c>
      <c r="Z542" s="161" t="str">
        <f t="shared" si="307"/>
        <v>09:00 13:00</v>
      </c>
      <c r="AA542" s="158" t="str">
        <f t="shared" si="308"/>
        <v>09:00 13:00</v>
      </c>
      <c r="AB542" s="159">
        <f>HLOOKUP(SEARCH("3",$M542)-1,$Q$3:$V542,$P542+1,FALSE)</f>
        <v>24</v>
      </c>
      <c r="AC542" s="160" t="str">
        <f t="shared" si="309"/>
        <v>09:00 13:00|09:00 13:00|09:00 13:00</v>
      </c>
      <c r="AD542" s="161" t="str">
        <f t="shared" si="310"/>
        <v>09:00 13:00</v>
      </c>
      <c r="AE542" s="158" t="str">
        <f t="shared" si="311"/>
        <v>09:00 13:00</v>
      </c>
      <c r="AF542" s="159">
        <f>HLOOKUP(SEARCH("4",$M542)-1,$Q$3:$V542,$P542+1,FALSE)</f>
        <v>36</v>
      </c>
      <c r="AG542" s="161" t="str">
        <f t="shared" si="312"/>
        <v>09:00 13:00|09:00 13:00</v>
      </c>
      <c r="AH542" s="161" t="str">
        <f t="shared" si="313"/>
        <v>09:00 13:00</v>
      </c>
      <c r="AI542" s="158" t="str">
        <f t="shared" si="314"/>
        <v>09:00 13:00</v>
      </c>
      <c r="AJ542" s="159">
        <f>HLOOKUP(SEARCH("5",$M542)-1,$Q$3:$V542,$P542+1,FALSE)</f>
        <v>48</v>
      </c>
      <c r="AK542" s="161" t="str">
        <f t="shared" si="315"/>
        <v>09:00 13:00</v>
      </c>
      <c r="AL542" s="161" t="e">
        <f t="shared" si="316"/>
        <v>#VALUE!</v>
      </c>
      <c r="AM542" s="158" t="str">
        <f t="shared" si="317"/>
        <v>09:00 13:00</v>
      </c>
      <c r="AN542" s="159" t="e">
        <f>HLOOKUP(SEARCH("6",$M542)-1,$Q$3:$V542,$P542+1,FALSE)</f>
        <v>#VALUE!</v>
      </c>
      <c r="AO542" s="161" t="e">
        <f t="shared" si="318"/>
        <v>#VALUE!</v>
      </c>
      <c r="AP542" s="161" t="e">
        <f t="shared" si="319"/>
        <v>#VALUE!</v>
      </c>
      <c r="AQ542" s="162" t="str">
        <f t="shared" si="320"/>
        <v>выходной</v>
      </c>
      <c r="AR542" s="163" t="e">
        <f>HLOOKUP(SEARCH("7",$M542)-1,$Q$3:$V542,$P542+1,FALSE)</f>
        <v>#VALUE!</v>
      </c>
      <c r="AS542" s="164" t="str">
        <f t="shared" si="321"/>
        <v>выходной</v>
      </c>
      <c r="AT542" s="142"/>
      <c r="AU542" s="11" t="str">
        <f>IF(ISERROR(VLOOKUP(B542,'РЕОРГ 2008'!$A:$B,2,FALSE)),"",VLOOKUP(B542,'РЕОРГ 2008'!$A:$B,2,FALSE))</f>
        <v/>
      </c>
      <c r="AV542" s="12" t="str">
        <f t="shared" si="294"/>
        <v>Опер.касса №4370/065</v>
      </c>
      <c r="AW542" s="31" t="e">
        <f>LEFT(#REF!,2)</f>
        <v>#REF!</v>
      </c>
      <c r="AX542" s="12" t="str">
        <f t="shared" si="300"/>
        <v>4370/065</v>
      </c>
      <c r="AZ542" t="str">
        <f>IF(ISERROR(VLOOKUP(B542,'РЕОРГ 01.08.2009'!$A:$B,2,FALSE)),"",VLOOKUP(B542,'РЕОРГ 01.08.2009'!$A:$B,2,FALSE))</f>
        <v/>
      </c>
      <c r="BA542" s="12" t="str">
        <f t="shared" si="295"/>
        <v>Опер.касса №4370/065</v>
      </c>
      <c r="BB542" t="e">
        <f>LEFT(#REF!,2)</f>
        <v>#REF!</v>
      </c>
      <c r="BC542" s="12" t="str">
        <f t="shared" si="301"/>
        <v>4370/065</v>
      </c>
      <c r="BE542" t="str">
        <f>IF(ISERROR(VLOOKUP(B542,'РЕОРГ 01.10.2009'!A:C,3,FALSE)),"",VLOOKUP(B542,'РЕОРГ 01.10.2009'!A:C,3,FALSE))</f>
        <v/>
      </c>
      <c r="BF542" s="12" t="str">
        <f t="shared" si="296"/>
        <v>Опер.касса №4370/065</v>
      </c>
      <c r="BG542" t="e">
        <f>LEFT(#REF!,2)</f>
        <v>#REF!</v>
      </c>
      <c r="BH542" s="12" t="str">
        <f t="shared" si="302"/>
        <v>4370/065</v>
      </c>
      <c r="BJ542" t="str">
        <f>IF(ISERROR(VLOOKUP($B542,'РЕОРГ 01.05.2010'!A:B,2,FALSE)),"",VLOOKUP($B542,'РЕОРГ 01.05.2010'!A:B,2,FALSE))</f>
        <v/>
      </c>
      <c r="BK542" s="12" t="str">
        <f t="shared" si="297"/>
        <v>Опер.касса №4370/065</v>
      </c>
      <c r="BL542" t="e">
        <f>LEFT(#REF!,2)</f>
        <v>#REF!</v>
      </c>
      <c r="BM542" s="12" t="str">
        <f t="shared" si="303"/>
        <v>4370/065</v>
      </c>
      <c r="BO542" t="str">
        <f>IF(ISERROR(VLOOKUP($B542,'РЕОРГ 01.08.2010'!A:B,2,FALSE)),"",VLOOKUP($B542,'РЕОРГ 01.08.2010'!A:B,2,FALSE))</f>
        <v/>
      </c>
      <c r="BP542" s="12" t="str">
        <f t="shared" si="298"/>
        <v>Опер.касса №4370/065</v>
      </c>
      <c r="BQ542" t="e">
        <f>LEFT(#REF!,2)</f>
        <v>#REF!</v>
      </c>
      <c r="BR542" s="12" t="str">
        <f t="shared" si="304"/>
        <v>4370/065</v>
      </c>
    </row>
    <row r="543" spans="1:70" ht="12.75" customHeight="1">
      <c r="A543" t="str">
        <f t="shared" si="299"/>
        <v>4370/066</v>
      </c>
      <c r="B543" s="133">
        <v>628</v>
      </c>
      <c r="C543" s="1" t="s">
        <v>4839</v>
      </c>
      <c r="D543" s="32" t="s">
        <v>1931</v>
      </c>
      <c r="E543" s="1" t="s">
        <v>4840</v>
      </c>
      <c r="F543" s="1" t="s">
        <v>4493</v>
      </c>
      <c r="G543" s="1" t="s">
        <v>4841</v>
      </c>
      <c r="H543" s="1" t="s">
        <v>4842</v>
      </c>
      <c r="I543" s="1" t="s">
        <v>11669</v>
      </c>
      <c r="J543" s="1"/>
      <c r="K543" s="1">
        <v>2.5</v>
      </c>
      <c r="L543" s="32" t="s">
        <v>4052</v>
      </c>
      <c r="M543" s="8" t="s">
        <v>11771</v>
      </c>
      <c r="N543" s="2" t="s">
        <v>11801</v>
      </c>
      <c r="O543" s="173"/>
      <c r="P543" s="168">
        <f t="shared" si="328"/>
        <v>540</v>
      </c>
      <c r="Q543" s="138">
        <f t="shared" si="322"/>
        <v>25</v>
      </c>
      <c r="R543" s="138">
        <f t="shared" si="323"/>
        <v>50</v>
      </c>
      <c r="S543" s="138">
        <f t="shared" si="324"/>
        <v>75</v>
      </c>
      <c r="T543" s="138">
        <f t="shared" si="325"/>
        <v>100</v>
      </c>
      <c r="U543" s="138" t="e">
        <f t="shared" si="326"/>
        <v>#VALUE!</v>
      </c>
      <c r="V543" s="138" t="e">
        <f t="shared" si="327"/>
        <v>#VALUE!</v>
      </c>
      <c r="W543" s="158" t="str">
        <f t="shared" si="305"/>
        <v>08:00 17:00(13:00 14:00)</v>
      </c>
      <c r="X543" s="159">
        <f>HLOOKUP(SEARCH("2",$M543)-1,$Q$3:$V543,$P543+1,FALSE)</f>
        <v>25</v>
      </c>
      <c r="Y543" s="160" t="str">
        <f t="shared" si="306"/>
        <v>08:00 17:00(13:00 14:00)|08:00 17:00(13:00 14:00)|08:00 17:00(13:00 14:00)|08:00 17:00(13:00 14:00)</v>
      </c>
      <c r="Z543" s="161" t="str">
        <f t="shared" si="307"/>
        <v>08:00 17:00(13:00 14:00)</v>
      </c>
      <c r="AA543" s="158" t="str">
        <f t="shared" si="308"/>
        <v>08:00 17:00(13:00 14:00)</v>
      </c>
      <c r="AB543" s="159">
        <f>HLOOKUP(SEARCH("3",$M543)-1,$Q$3:$V543,$P543+1,FALSE)</f>
        <v>50</v>
      </c>
      <c r="AC543" s="160" t="str">
        <f t="shared" si="309"/>
        <v>08:00 17:00(13:00 14:00)|08:00 17:00(13:00 14:00)|08:00 17:00(13:00 14:00)</v>
      </c>
      <c r="AD543" s="161" t="str">
        <f t="shared" si="310"/>
        <v>08:00 17:00(13:00 14:00)</v>
      </c>
      <c r="AE543" s="158" t="str">
        <f t="shared" si="311"/>
        <v>08:00 17:00(13:00 14:00)</v>
      </c>
      <c r="AF543" s="159">
        <f>HLOOKUP(SEARCH("4",$M543)-1,$Q$3:$V543,$P543+1,FALSE)</f>
        <v>75</v>
      </c>
      <c r="AG543" s="161" t="str">
        <f t="shared" si="312"/>
        <v>08:00 17:00(13:00 14:00)|08:00 17:00(13:00 14:00)</v>
      </c>
      <c r="AH543" s="161" t="str">
        <f t="shared" si="313"/>
        <v>08:00 17:00(13:00 14:00)</v>
      </c>
      <c r="AI543" s="158" t="str">
        <f t="shared" si="314"/>
        <v>08:00 17:00(13:00 14:00)</v>
      </c>
      <c r="AJ543" s="159">
        <f>HLOOKUP(SEARCH("5",$M543)-1,$Q$3:$V543,$P543+1,FALSE)</f>
        <v>100</v>
      </c>
      <c r="AK543" s="161" t="str">
        <f t="shared" si="315"/>
        <v>08:00 17:00(13:00 14:00)</v>
      </c>
      <c r="AL543" s="161" t="e">
        <f t="shared" si="316"/>
        <v>#VALUE!</v>
      </c>
      <c r="AM543" s="158" t="str">
        <f t="shared" si="317"/>
        <v>08:00 17:00(13:00 14:00)</v>
      </c>
      <c r="AN543" s="159" t="e">
        <f>HLOOKUP(SEARCH("6",$M543)-1,$Q$3:$V543,$P543+1,FALSE)</f>
        <v>#VALUE!</v>
      </c>
      <c r="AO543" s="161" t="e">
        <f t="shared" si="318"/>
        <v>#VALUE!</v>
      </c>
      <c r="AP543" s="161" t="e">
        <f t="shared" si="319"/>
        <v>#VALUE!</v>
      </c>
      <c r="AQ543" s="162" t="str">
        <f t="shared" si="320"/>
        <v>выходной</v>
      </c>
      <c r="AR543" s="163" t="e">
        <f>HLOOKUP(SEARCH("7",$M543)-1,$Q$3:$V543,$P543+1,FALSE)</f>
        <v>#VALUE!</v>
      </c>
      <c r="AS543" s="164" t="str">
        <f t="shared" si="321"/>
        <v>выходной</v>
      </c>
      <c r="AT543" s="142"/>
      <c r="AU543" s="11" t="str">
        <f>IF(ISERROR(VLOOKUP(B543,'РЕОРГ 2008'!$A:$B,2,FALSE)),"",VLOOKUP(B543,'РЕОРГ 2008'!$A:$B,2,FALSE))</f>
        <v/>
      </c>
      <c r="AV543" s="12" t="str">
        <f t="shared" si="294"/>
        <v>Опер.касса №4370/066</v>
      </c>
      <c r="AW543" s="31" t="e">
        <f>LEFT(#REF!,2)</f>
        <v>#REF!</v>
      </c>
      <c r="AX543" s="12" t="str">
        <f t="shared" si="300"/>
        <v>4370/066</v>
      </c>
      <c r="AZ543" t="str">
        <f>IF(ISERROR(VLOOKUP(B543,'РЕОРГ 01.08.2009'!$A:$B,2,FALSE)),"",VLOOKUP(B543,'РЕОРГ 01.08.2009'!$A:$B,2,FALSE))</f>
        <v/>
      </c>
      <c r="BA543" s="12" t="str">
        <f t="shared" si="295"/>
        <v>Опер.касса №4370/066</v>
      </c>
      <c r="BB543" t="e">
        <f>LEFT(#REF!,2)</f>
        <v>#REF!</v>
      </c>
      <c r="BC543" s="12" t="str">
        <f t="shared" si="301"/>
        <v>4370/066</v>
      </c>
      <c r="BE543" t="str">
        <f>IF(ISERROR(VLOOKUP(B543,'РЕОРГ 01.10.2009'!A:C,3,FALSE)),"",VLOOKUP(B543,'РЕОРГ 01.10.2009'!A:C,3,FALSE))</f>
        <v/>
      </c>
      <c r="BF543" s="12" t="str">
        <f t="shared" si="296"/>
        <v>Опер.касса №4370/066</v>
      </c>
      <c r="BG543" t="e">
        <f>LEFT(#REF!,2)</f>
        <v>#REF!</v>
      </c>
      <c r="BH543" s="12" t="str">
        <f t="shared" si="302"/>
        <v>4370/066</v>
      </c>
      <c r="BJ543" t="str">
        <f>IF(ISERROR(VLOOKUP($B543,'РЕОРГ 01.05.2010'!A:B,2,FALSE)),"",VLOOKUP($B543,'РЕОРГ 01.05.2010'!A:B,2,FALSE))</f>
        <v/>
      </c>
      <c r="BK543" s="12" t="str">
        <f t="shared" si="297"/>
        <v>Опер.касса №4370/066</v>
      </c>
      <c r="BL543" t="e">
        <f>LEFT(#REF!,2)</f>
        <v>#REF!</v>
      </c>
      <c r="BM543" s="12" t="str">
        <f t="shared" si="303"/>
        <v>4370/066</v>
      </c>
      <c r="BO543" t="str">
        <f>IF(ISERROR(VLOOKUP($B543,'РЕОРГ 01.08.2010'!A:B,2,FALSE)),"",VLOOKUP($B543,'РЕОРГ 01.08.2010'!A:B,2,FALSE))</f>
        <v/>
      </c>
      <c r="BP543" s="12" t="str">
        <f t="shared" si="298"/>
        <v>Опер.касса №4370/066</v>
      </c>
      <c r="BQ543" t="e">
        <f>LEFT(#REF!,2)</f>
        <v>#REF!</v>
      </c>
      <c r="BR543" s="12" t="str">
        <f t="shared" si="304"/>
        <v>4370/066</v>
      </c>
    </row>
    <row r="544" spans="1:70" ht="12.75" customHeight="1">
      <c r="A544" t="str">
        <f t="shared" si="299"/>
        <v>4370/068</v>
      </c>
      <c r="B544" s="133">
        <v>629</v>
      </c>
      <c r="C544" s="1" t="s">
        <v>4843</v>
      </c>
      <c r="D544" s="32" t="s">
        <v>1931</v>
      </c>
      <c r="E544" s="1" t="s">
        <v>9260</v>
      </c>
      <c r="F544" s="1" t="s">
        <v>4493</v>
      </c>
      <c r="G544" s="1" t="s">
        <v>4844</v>
      </c>
      <c r="H544" s="1" t="s">
        <v>4845</v>
      </c>
      <c r="I544" s="1" t="s">
        <v>11670</v>
      </c>
      <c r="J544" s="1"/>
      <c r="K544" s="1">
        <v>0.75</v>
      </c>
      <c r="L544" s="32" t="s">
        <v>4051</v>
      </c>
      <c r="M544" s="8" t="s">
        <v>11771</v>
      </c>
      <c r="N544" s="2" t="s">
        <v>12141</v>
      </c>
      <c r="O544" s="173"/>
      <c r="P544" s="168">
        <f t="shared" si="328"/>
        <v>541</v>
      </c>
      <c r="Q544" s="138">
        <f t="shared" si="322"/>
        <v>25</v>
      </c>
      <c r="R544" s="138">
        <f t="shared" si="323"/>
        <v>50</v>
      </c>
      <c r="S544" s="138">
        <f t="shared" si="324"/>
        <v>75</v>
      </c>
      <c r="T544" s="138">
        <f t="shared" si="325"/>
        <v>100</v>
      </c>
      <c r="U544" s="138" t="e">
        <f t="shared" si="326"/>
        <v>#VALUE!</v>
      </c>
      <c r="V544" s="138" t="e">
        <f t="shared" si="327"/>
        <v>#VALUE!</v>
      </c>
      <c r="W544" s="158" t="str">
        <f t="shared" si="305"/>
        <v>09:00 16:00(13:00 14:00)</v>
      </c>
      <c r="X544" s="159">
        <f>HLOOKUP(SEARCH("2",$M544)-1,$Q$3:$V544,$P544+1,FALSE)</f>
        <v>25</v>
      </c>
      <c r="Y544" s="160" t="str">
        <f t="shared" si="306"/>
        <v>09:00 16:00(13:00 14:00)|09:00 16:00(13:00 14:00)|09:00 16:00(13:00 14:00)|09:00 16:00(13:00 14:00)</v>
      </c>
      <c r="Z544" s="161" t="str">
        <f t="shared" si="307"/>
        <v>09:00 16:00(13:00 14:00)</v>
      </c>
      <c r="AA544" s="158" t="str">
        <f t="shared" si="308"/>
        <v>09:00 16:00(13:00 14:00)</v>
      </c>
      <c r="AB544" s="159">
        <f>HLOOKUP(SEARCH("3",$M544)-1,$Q$3:$V544,$P544+1,FALSE)</f>
        <v>50</v>
      </c>
      <c r="AC544" s="160" t="str">
        <f t="shared" si="309"/>
        <v>09:00 16:00(13:00 14:00)|09:00 16:00(13:00 14:00)|09:00 16:00(13:00 14:00)</v>
      </c>
      <c r="AD544" s="161" t="str">
        <f t="shared" si="310"/>
        <v>09:00 16:00(13:00 14:00)</v>
      </c>
      <c r="AE544" s="158" t="str">
        <f t="shared" si="311"/>
        <v>09:00 16:00(13:00 14:00)</v>
      </c>
      <c r="AF544" s="159">
        <f>HLOOKUP(SEARCH("4",$M544)-1,$Q$3:$V544,$P544+1,FALSE)</f>
        <v>75</v>
      </c>
      <c r="AG544" s="161" t="str">
        <f t="shared" si="312"/>
        <v>09:00 16:00(13:00 14:00)|09:00 16:00(13:00 14:00)</v>
      </c>
      <c r="AH544" s="161" t="str">
        <f t="shared" si="313"/>
        <v>09:00 16:00(13:00 14:00)</v>
      </c>
      <c r="AI544" s="158" t="str">
        <f t="shared" si="314"/>
        <v>09:00 16:00(13:00 14:00)</v>
      </c>
      <c r="AJ544" s="159">
        <f>HLOOKUP(SEARCH("5",$M544)-1,$Q$3:$V544,$P544+1,FALSE)</f>
        <v>100</v>
      </c>
      <c r="AK544" s="161" t="str">
        <f t="shared" si="315"/>
        <v>09:00 16:00(13:00 14:00)</v>
      </c>
      <c r="AL544" s="161" t="e">
        <f t="shared" si="316"/>
        <v>#VALUE!</v>
      </c>
      <c r="AM544" s="158" t="str">
        <f t="shared" si="317"/>
        <v>09:00 16:00(13:00 14:00)</v>
      </c>
      <c r="AN544" s="159" t="e">
        <f>HLOOKUP(SEARCH("6",$M544)-1,$Q$3:$V544,$P544+1,FALSE)</f>
        <v>#VALUE!</v>
      </c>
      <c r="AO544" s="161" t="e">
        <f t="shared" si="318"/>
        <v>#VALUE!</v>
      </c>
      <c r="AP544" s="161" t="e">
        <f t="shared" si="319"/>
        <v>#VALUE!</v>
      </c>
      <c r="AQ544" s="162" t="str">
        <f t="shared" si="320"/>
        <v>выходной</v>
      </c>
      <c r="AR544" s="163" t="e">
        <f>HLOOKUP(SEARCH("7",$M544)-1,$Q$3:$V544,$P544+1,FALSE)</f>
        <v>#VALUE!</v>
      </c>
      <c r="AS544" s="164" t="str">
        <f t="shared" si="321"/>
        <v>выходной</v>
      </c>
      <c r="AT544" s="142"/>
      <c r="AU544" s="11" t="str">
        <f>IF(ISERROR(VLOOKUP(B544,'РЕОРГ 2008'!$A:$B,2,FALSE)),"",VLOOKUP(B544,'РЕОРГ 2008'!$A:$B,2,FALSE))</f>
        <v/>
      </c>
      <c r="AV544" s="12" t="str">
        <f t="shared" si="294"/>
        <v>Опер.касса №4370/068</v>
      </c>
      <c r="AW544" s="31" t="e">
        <f>LEFT(#REF!,2)</f>
        <v>#REF!</v>
      </c>
      <c r="AX544" s="12" t="str">
        <f t="shared" si="300"/>
        <v>4370/068</v>
      </c>
      <c r="AZ544" t="str">
        <f>IF(ISERROR(VLOOKUP(B544,'РЕОРГ 01.08.2009'!$A:$B,2,FALSE)),"",VLOOKUP(B544,'РЕОРГ 01.08.2009'!$A:$B,2,FALSE))</f>
        <v/>
      </c>
      <c r="BA544" s="12" t="str">
        <f t="shared" si="295"/>
        <v>Опер.касса №4370/068</v>
      </c>
      <c r="BB544" t="e">
        <f>LEFT(#REF!,2)</f>
        <v>#REF!</v>
      </c>
      <c r="BC544" s="12" t="str">
        <f t="shared" si="301"/>
        <v>4370/068</v>
      </c>
      <c r="BE544" t="str">
        <f>IF(ISERROR(VLOOKUP(B544,'РЕОРГ 01.10.2009'!A:C,3,FALSE)),"",VLOOKUP(B544,'РЕОРГ 01.10.2009'!A:C,3,FALSE))</f>
        <v/>
      </c>
      <c r="BF544" s="12" t="str">
        <f t="shared" si="296"/>
        <v>Опер.касса №4370/068</v>
      </c>
      <c r="BG544" t="e">
        <f>LEFT(#REF!,2)</f>
        <v>#REF!</v>
      </c>
      <c r="BH544" s="12" t="str">
        <f t="shared" si="302"/>
        <v>4370/068</v>
      </c>
      <c r="BJ544" t="str">
        <f>IF(ISERROR(VLOOKUP($B544,'РЕОРГ 01.05.2010'!A:B,2,FALSE)),"",VLOOKUP($B544,'РЕОРГ 01.05.2010'!A:B,2,FALSE))</f>
        <v/>
      </c>
      <c r="BK544" s="12" t="str">
        <f t="shared" si="297"/>
        <v>Опер.касса №4370/068</v>
      </c>
      <c r="BL544" t="e">
        <f>LEFT(#REF!,2)</f>
        <v>#REF!</v>
      </c>
      <c r="BM544" s="12" t="str">
        <f t="shared" si="303"/>
        <v>4370/068</v>
      </c>
      <c r="BO544" t="str">
        <f>IF(ISERROR(VLOOKUP($B544,'РЕОРГ 01.08.2010'!A:B,2,FALSE)),"",VLOOKUP($B544,'РЕОРГ 01.08.2010'!A:B,2,FALSE))</f>
        <v/>
      </c>
      <c r="BP544" s="12" t="str">
        <f t="shared" si="298"/>
        <v>Опер.касса №4370/068</v>
      </c>
      <c r="BQ544" t="e">
        <f>LEFT(#REF!,2)</f>
        <v>#REF!</v>
      </c>
      <c r="BR544" s="12" t="str">
        <f t="shared" si="304"/>
        <v>4370/068</v>
      </c>
    </row>
    <row r="545" spans="1:70" ht="12.75" customHeight="1">
      <c r="A545" t="str">
        <f t="shared" si="299"/>
        <v>4370/069</v>
      </c>
      <c r="B545" s="133">
        <v>630</v>
      </c>
      <c r="C545" s="1" t="s">
        <v>4846</v>
      </c>
      <c r="D545" s="32" t="s">
        <v>1931</v>
      </c>
      <c r="E545" s="1" t="s">
        <v>9260</v>
      </c>
      <c r="F545" s="1" t="s">
        <v>4493</v>
      </c>
      <c r="G545" s="1" t="s">
        <v>4847</v>
      </c>
      <c r="H545" s="1" t="s">
        <v>4848</v>
      </c>
      <c r="I545" s="1" t="s">
        <v>239</v>
      </c>
      <c r="J545" s="1"/>
      <c r="K545" s="1">
        <v>1.5</v>
      </c>
      <c r="L545" s="32" t="s">
        <v>4051</v>
      </c>
      <c r="M545" s="8" t="s">
        <v>11831</v>
      </c>
      <c r="N545" s="2" t="s">
        <v>12141</v>
      </c>
      <c r="O545" s="173"/>
      <c r="P545" s="168">
        <f t="shared" si="328"/>
        <v>542</v>
      </c>
      <c r="Q545" s="138">
        <f t="shared" si="322"/>
        <v>25</v>
      </c>
      <c r="R545" s="138">
        <f t="shared" si="323"/>
        <v>50</v>
      </c>
      <c r="S545" s="138">
        <f t="shared" si="324"/>
        <v>75</v>
      </c>
      <c r="T545" s="138">
        <f t="shared" si="325"/>
        <v>100</v>
      </c>
      <c r="U545" s="138" t="e">
        <f t="shared" si="326"/>
        <v>#VALUE!</v>
      </c>
      <c r="V545" s="138" t="e">
        <f t="shared" si="327"/>
        <v>#VALUE!</v>
      </c>
      <c r="W545" s="158" t="str">
        <f t="shared" si="305"/>
        <v>выходной</v>
      </c>
      <c r="X545" s="159" t="e">
        <f>HLOOKUP(SEARCH("2",$M545)-1,$Q$3:$V545,$P545+1,FALSE)</f>
        <v>#N/A</v>
      </c>
      <c r="Y545" s="160" t="str">
        <f t="shared" si="306"/>
        <v>09:00 16:00(13:00 14:00)</v>
      </c>
      <c r="Z545" s="161" t="e">
        <f t="shared" si="307"/>
        <v>#VALUE!</v>
      </c>
      <c r="AA545" s="158" t="str">
        <f t="shared" si="308"/>
        <v>09:00 16:00(13:00 14:00)</v>
      </c>
      <c r="AB545" s="159">
        <f>HLOOKUP(SEARCH("3",$M545)-1,$Q$3:$V545,$P545+1,FALSE)</f>
        <v>25</v>
      </c>
      <c r="AC545" s="160" t="str">
        <f t="shared" si="309"/>
        <v>09:00 16:00(13:00 14:00)|09:00 16:00(13:00 14:00)|09:00 16:00(13:00 14:00)|09:00 16:00(13:00 14:00)</v>
      </c>
      <c r="AD545" s="161" t="str">
        <f t="shared" si="310"/>
        <v>09:00 16:00(13:00 14:00)</v>
      </c>
      <c r="AE545" s="158" t="str">
        <f t="shared" si="311"/>
        <v>09:00 16:00(13:00 14:00)</v>
      </c>
      <c r="AF545" s="159">
        <f>HLOOKUP(SEARCH("4",$M545)-1,$Q$3:$V545,$P545+1,FALSE)</f>
        <v>50</v>
      </c>
      <c r="AG545" s="161" t="str">
        <f t="shared" si="312"/>
        <v>09:00 16:00(13:00 14:00)|09:00 16:00(13:00 14:00)|09:00 16:00(13:00 14:00)</v>
      </c>
      <c r="AH545" s="161" t="str">
        <f t="shared" si="313"/>
        <v>09:00 16:00(13:00 14:00)</v>
      </c>
      <c r="AI545" s="158" t="str">
        <f t="shared" si="314"/>
        <v>09:00 16:00(13:00 14:00)</v>
      </c>
      <c r="AJ545" s="159">
        <f>HLOOKUP(SEARCH("5",$M545)-1,$Q$3:$V545,$P545+1,FALSE)</f>
        <v>75</v>
      </c>
      <c r="AK545" s="161" t="str">
        <f t="shared" si="315"/>
        <v>09:00 16:00(13:00 14:00)|09:00 16:00(13:00 14:00)</v>
      </c>
      <c r="AL545" s="161" t="str">
        <f t="shared" si="316"/>
        <v>09:00 16:00(13:00 14:00)</v>
      </c>
      <c r="AM545" s="158" t="str">
        <f t="shared" si="317"/>
        <v>09:00 16:00(13:00 14:00)</v>
      </c>
      <c r="AN545" s="159">
        <f>HLOOKUP(SEARCH("6",$M545)-1,$Q$3:$V545,$P545+1,FALSE)</f>
        <v>100</v>
      </c>
      <c r="AO545" s="161" t="str">
        <f t="shared" si="318"/>
        <v>09:00 16:00(13:00 14:00)</v>
      </c>
      <c r="AP545" s="161" t="e">
        <f t="shared" si="319"/>
        <v>#VALUE!</v>
      </c>
      <c r="AQ545" s="162" t="str">
        <f t="shared" si="320"/>
        <v>09:00 16:00(13:00 14:00)</v>
      </c>
      <c r="AR545" s="163" t="e">
        <f>HLOOKUP(SEARCH("7",$M545)-1,$Q$3:$V545,$P545+1,FALSE)</f>
        <v>#VALUE!</v>
      </c>
      <c r="AS545" s="164" t="str">
        <f t="shared" si="321"/>
        <v>выходной</v>
      </c>
      <c r="AT545" s="142"/>
      <c r="AU545" s="11" t="str">
        <f>IF(ISERROR(VLOOKUP(B545,'РЕОРГ 2008'!$A:$B,2,FALSE)),"",VLOOKUP(B545,'РЕОРГ 2008'!$A:$B,2,FALSE))</f>
        <v/>
      </c>
      <c r="AV545" s="12" t="str">
        <f t="shared" si="294"/>
        <v>Опер.касса №4370/069</v>
      </c>
      <c r="AW545" s="31" t="e">
        <f>LEFT(#REF!,2)</f>
        <v>#REF!</v>
      </c>
      <c r="AX545" s="12" t="str">
        <f t="shared" si="300"/>
        <v>4370/069</v>
      </c>
      <c r="AZ545" t="str">
        <f>IF(ISERROR(VLOOKUP(B545,'РЕОРГ 01.08.2009'!$A:$B,2,FALSE)),"",VLOOKUP(B545,'РЕОРГ 01.08.2009'!$A:$B,2,FALSE))</f>
        <v/>
      </c>
      <c r="BA545" s="12" t="str">
        <f t="shared" si="295"/>
        <v>Опер.касса №4370/069</v>
      </c>
      <c r="BB545" t="e">
        <f>LEFT(#REF!,2)</f>
        <v>#REF!</v>
      </c>
      <c r="BC545" s="12" t="str">
        <f t="shared" si="301"/>
        <v>4370/069</v>
      </c>
      <c r="BE545" t="str">
        <f>IF(ISERROR(VLOOKUP(B545,'РЕОРГ 01.10.2009'!A:C,3,FALSE)),"",VLOOKUP(B545,'РЕОРГ 01.10.2009'!A:C,3,FALSE))</f>
        <v/>
      </c>
      <c r="BF545" s="12" t="str">
        <f t="shared" si="296"/>
        <v>Опер.касса №4370/069</v>
      </c>
      <c r="BG545" t="e">
        <f>LEFT(#REF!,2)</f>
        <v>#REF!</v>
      </c>
      <c r="BH545" s="12" t="str">
        <f t="shared" si="302"/>
        <v>4370/069</v>
      </c>
      <c r="BJ545" t="str">
        <f>IF(ISERROR(VLOOKUP($B545,'РЕОРГ 01.05.2010'!A:B,2,FALSE)),"",VLOOKUP($B545,'РЕОРГ 01.05.2010'!A:B,2,FALSE))</f>
        <v/>
      </c>
      <c r="BK545" s="12" t="str">
        <f t="shared" si="297"/>
        <v>Опер.касса №4370/069</v>
      </c>
      <c r="BL545" t="e">
        <f>LEFT(#REF!,2)</f>
        <v>#REF!</v>
      </c>
      <c r="BM545" s="12" t="str">
        <f t="shared" si="303"/>
        <v>4370/069</v>
      </c>
      <c r="BO545" t="str">
        <f>IF(ISERROR(VLOOKUP($B545,'РЕОРГ 01.08.2010'!A:B,2,FALSE)),"",VLOOKUP($B545,'РЕОРГ 01.08.2010'!A:B,2,FALSE))</f>
        <v/>
      </c>
      <c r="BP545" s="12" t="str">
        <f t="shared" si="298"/>
        <v>Опер.касса №4370/069</v>
      </c>
      <c r="BQ545" t="e">
        <f>LEFT(#REF!,2)</f>
        <v>#REF!</v>
      </c>
      <c r="BR545" s="12" t="str">
        <f t="shared" si="304"/>
        <v>4370/069</v>
      </c>
    </row>
    <row r="546" spans="1:70" ht="12.75" customHeight="1">
      <c r="A546" t="str">
        <f t="shared" si="299"/>
        <v>4370/070</v>
      </c>
      <c r="B546" s="133">
        <v>631</v>
      </c>
      <c r="C546" s="1" t="s">
        <v>4849</v>
      </c>
      <c r="D546" s="32" t="s">
        <v>7017</v>
      </c>
      <c r="E546" s="1" t="s">
        <v>4850</v>
      </c>
      <c r="F546" s="1" t="s">
        <v>4493</v>
      </c>
      <c r="G546" s="1" t="s">
        <v>4851</v>
      </c>
      <c r="H546" s="1" t="s">
        <v>4852</v>
      </c>
      <c r="I546" s="1" t="s">
        <v>240</v>
      </c>
      <c r="J546" s="1"/>
      <c r="K546" s="1">
        <v>9.25</v>
      </c>
      <c r="L546" s="32" t="s">
        <v>4052</v>
      </c>
      <c r="M546" s="8" t="s">
        <v>11771</v>
      </c>
      <c r="N546" s="2" t="s">
        <v>11801</v>
      </c>
      <c r="O546" s="173"/>
      <c r="P546" s="168">
        <f t="shared" si="328"/>
        <v>543</v>
      </c>
      <c r="Q546" s="138">
        <f t="shared" si="322"/>
        <v>25</v>
      </c>
      <c r="R546" s="138">
        <f t="shared" si="323"/>
        <v>50</v>
      </c>
      <c r="S546" s="138">
        <f t="shared" si="324"/>
        <v>75</v>
      </c>
      <c r="T546" s="138">
        <f t="shared" si="325"/>
        <v>100</v>
      </c>
      <c r="U546" s="138" t="e">
        <f t="shared" si="326"/>
        <v>#VALUE!</v>
      </c>
      <c r="V546" s="138" t="e">
        <f t="shared" si="327"/>
        <v>#VALUE!</v>
      </c>
      <c r="W546" s="158" t="str">
        <f t="shared" si="305"/>
        <v>08:00 17:00(13:00 14:00)</v>
      </c>
      <c r="X546" s="159">
        <f>HLOOKUP(SEARCH("2",$M546)-1,$Q$3:$V546,$P546+1,FALSE)</f>
        <v>25</v>
      </c>
      <c r="Y546" s="160" t="str">
        <f t="shared" si="306"/>
        <v>08:00 17:00(13:00 14:00)|08:00 17:00(13:00 14:00)|08:00 17:00(13:00 14:00)|08:00 17:00(13:00 14:00)</v>
      </c>
      <c r="Z546" s="161" t="str">
        <f t="shared" si="307"/>
        <v>08:00 17:00(13:00 14:00)</v>
      </c>
      <c r="AA546" s="158" t="str">
        <f t="shared" si="308"/>
        <v>08:00 17:00(13:00 14:00)</v>
      </c>
      <c r="AB546" s="159">
        <f>HLOOKUP(SEARCH("3",$M546)-1,$Q$3:$V546,$P546+1,FALSE)</f>
        <v>50</v>
      </c>
      <c r="AC546" s="160" t="str">
        <f t="shared" si="309"/>
        <v>08:00 17:00(13:00 14:00)|08:00 17:00(13:00 14:00)|08:00 17:00(13:00 14:00)</v>
      </c>
      <c r="AD546" s="161" t="str">
        <f t="shared" si="310"/>
        <v>08:00 17:00(13:00 14:00)</v>
      </c>
      <c r="AE546" s="158" t="str">
        <f t="shared" si="311"/>
        <v>08:00 17:00(13:00 14:00)</v>
      </c>
      <c r="AF546" s="159">
        <f>HLOOKUP(SEARCH("4",$M546)-1,$Q$3:$V546,$P546+1,FALSE)</f>
        <v>75</v>
      </c>
      <c r="AG546" s="161" t="str">
        <f t="shared" si="312"/>
        <v>08:00 17:00(13:00 14:00)|08:00 17:00(13:00 14:00)</v>
      </c>
      <c r="AH546" s="161" t="str">
        <f t="shared" si="313"/>
        <v>08:00 17:00(13:00 14:00)</v>
      </c>
      <c r="AI546" s="158" t="str">
        <f t="shared" si="314"/>
        <v>08:00 17:00(13:00 14:00)</v>
      </c>
      <c r="AJ546" s="159">
        <f>HLOOKUP(SEARCH("5",$M546)-1,$Q$3:$V546,$P546+1,FALSE)</f>
        <v>100</v>
      </c>
      <c r="AK546" s="161" t="str">
        <f t="shared" si="315"/>
        <v>08:00 17:00(13:00 14:00)</v>
      </c>
      <c r="AL546" s="161" t="e">
        <f t="shared" si="316"/>
        <v>#VALUE!</v>
      </c>
      <c r="AM546" s="158" t="str">
        <f t="shared" si="317"/>
        <v>08:00 17:00(13:00 14:00)</v>
      </c>
      <c r="AN546" s="159" t="e">
        <f>HLOOKUP(SEARCH("6",$M546)-1,$Q$3:$V546,$P546+1,FALSE)</f>
        <v>#VALUE!</v>
      </c>
      <c r="AO546" s="161" t="e">
        <f t="shared" si="318"/>
        <v>#VALUE!</v>
      </c>
      <c r="AP546" s="161" t="e">
        <f t="shared" si="319"/>
        <v>#VALUE!</v>
      </c>
      <c r="AQ546" s="162" t="str">
        <f t="shared" si="320"/>
        <v>выходной</v>
      </c>
      <c r="AR546" s="163" t="e">
        <f>HLOOKUP(SEARCH("7",$M546)-1,$Q$3:$V546,$P546+1,FALSE)</f>
        <v>#VALUE!</v>
      </c>
      <c r="AS546" s="164" t="str">
        <f t="shared" si="321"/>
        <v>выходной</v>
      </c>
      <c r="AT546" s="142"/>
      <c r="AU546" s="11" t="str">
        <f>IF(ISERROR(VLOOKUP(B546,'РЕОРГ 2008'!$A:$B,2,FALSE)),"",VLOOKUP(B546,'РЕОРГ 2008'!$A:$B,2,FALSE))</f>
        <v/>
      </c>
      <c r="AV546" s="12" t="str">
        <f t="shared" si="294"/>
        <v>Доп.офис №4370/070</v>
      </c>
      <c r="AW546" s="31" t="e">
        <f>LEFT(#REF!,2)</f>
        <v>#REF!</v>
      </c>
      <c r="AX546" s="12" t="str">
        <f t="shared" si="300"/>
        <v>4370/070</v>
      </c>
      <c r="AZ546" t="str">
        <f>IF(ISERROR(VLOOKUP(B546,'РЕОРГ 01.08.2009'!$A:$B,2,FALSE)),"",VLOOKUP(B546,'РЕОРГ 01.08.2009'!$A:$B,2,FALSE))</f>
        <v/>
      </c>
      <c r="BA546" s="12" t="str">
        <f t="shared" si="295"/>
        <v>Доп.офис №4370/070</v>
      </c>
      <c r="BB546" t="e">
        <f>LEFT(#REF!,2)</f>
        <v>#REF!</v>
      </c>
      <c r="BC546" s="12" t="str">
        <f t="shared" si="301"/>
        <v>4370/070</v>
      </c>
      <c r="BE546" t="str">
        <f>IF(ISERROR(VLOOKUP(B546,'РЕОРГ 01.10.2009'!A:C,3,FALSE)),"",VLOOKUP(B546,'РЕОРГ 01.10.2009'!A:C,3,FALSE))</f>
        <v/>
      </c>
      <c r="BF546" s="12" t="str">
        <f t="shared" si="296"/>
        <v>Доп.офис №4370/070</v>
      </c>
      <c r="BG546" t="e">
        <f>LEFT(#REF!,2)</f>
        <v>#REF!</v>
      </c>
      <c r="BH546" s="12" t="str">
        <f t="shared" si="302"/>
        <v>4370/070</v>
      </c>
      <c r="BJ546" t="str">
        <f>IF(ISERROR(VLOOKUP($B546,'РЕОРГ 01.05.2010'!A:B,2,FALSE)),"",VLOOKUP($B546,'РЕОРГ 01.05.2010'!A:B,2,FALSE))</f>
        <v/>
      </c>
      <c r="BK546" s="12" t="str">
        <f t="shared" si="297"/>
        <v>Доп.офис №4370/070</v>
      </c>
      <c r="BL546" t="e">
        <f>LEFT(#REF!,2)</f>
        <v>#REF!</v>
      </c>
      <c r="BM546" s="12" t="str">
        <f t="shared" si="303"/>
        <v>4370/070</v>
      </c>
      <c r="BO546" t="str">
        <f>IF(ISERROR(VLOOKUP($B546,'РЕОРГ 01.08.2010'!A:B,2,FALSE)),"",VLOOKUP($B546,'РЕОРГ 01.08.2010'!A:B,2,FALSE))</f>
        <v/>
      </c>
      <c r="BP546" s="12" t="str">
        <f t="shared" si="298"/>
        <v>Доп.офис №4370/070</v>
      </c>
      <c r="BQ546" t="e">
        <f>LEFT(#REF!,2)</f>
        <v>#REF!</v>
      </c>
      <c r="BR546" s="12" t="str">
        <f t="shared" si="304"/>
        <v>4370/070</v>
      </c>
    </row>
    <row r="547" spans="1:70" ht="12.75" customHeight="1">
      <c r="A547" t="str">
        <f t="shared" si="299"/>
        <v>4370/071</v>
      </c>
      <c r="B547" s="133">
        <v>632</v>
      </c>
      <c r="C547" s="1" t="s">
        <v>4853</v>
      </c>
      <c r="D547" s="32" t="s">
        <v>1931</v>
      </c>
      <c r="E547" s="1" t="s">
        <v>4854</v>
      </c>
      <c r="F547" s="1" t="s">
        <v>4493</v>
      </c>
      <c r="G547" s="1" t="s">
        <v>4855</v>
      </c>
      <c r="H547" s="1" t="s">
        <v>4856</v>
      </c>
      <c r="I547" s="1" t="s">
        <v>4857</v>
      </c>
      <c r="J547" s="1"/>
      <c r="K547" s="1">
        <v>0.2</v>
      </c>
      <c r="L547" s="32" t="s">
        <v>4049</v>
      </c>
      <c r="M547" s="8" t="s">
        <v>11858</v>
      </c>
      <c r="N547" s="2" t="s">
        <v>12137</v>
      </c>
      <c r="O547" s="173"/>
      <c r="P547" s="168">
        <f t="shared" si="328"/>
        <v>544</v>
      </c>
      <c r="Q547" s="138" t="e">
        <f t="shared" si="322"/>
        <v>#VALUE!</v>
      </c>
      <c r="R547" s="138" t="e">
        <f t="shared" si="323"/>
        <v>#VALUE!</v>
      </c>
      <c r="S547" s="138" t="e">
        <f t="shared" si="324"/>
        <v>#VALUE!</v>
      </c>
      <c r="T547" s="138" t="e">
        <f t="shared" si="325"/>
        <v>#VALUE!</v>
      </c>
      <c r="U547" s="138" t="e">
        <f t="shared" si="326"/>
        <v>#VALUE!</v>
      </c>
      <c r="V547" s="138" t="e">
        <f t="shared" si="327"/>
        <v>#VALUE!</v>
      </c>
      <c r="W547" s="158" t="str">
        <f t="shared" si="305"/>
        <v>выходной</v>
      </c>
      <c r="X547" s="159" t="e">
        <f>HLOOKUP(SEARCH("2",$M547)-1,$Q$3:$V547,$P547+1,FALSE)</f>
        <v>#VALUE!</v>
      </c>
      <c r="Y547" s="160" t="e">
        <f t="shared" si="306"/>
        <v>#VALUE!</v>
      </c>
      <c r="Z547" s="161" t="e">
        <f t="shared" si="307"/>
        <v>#VALUE!</v>
      </c>
      <c r="AA547" s="158" t="str">
        <f t="shared" si="308"/>
        <v>выходной</v>
      </c>
      <c r="AB547" s="159" t="e">
        <f>HLOOKUP(SEARCH("3",$M547)-1,$Q$3:$V547,$P547+1,FALSE)</f>
        <v>#N/A</v>
      </c>
      <c r="AC547" s="160" t="str">
        <f t="shared" si="309"/>
        <v>08:00 17:00(13:00 14:00)</v>
      </c>
      <c r="AD547" s="161" t="e">
        <f t="shared" si="310"/>
        <v>#VALUE!</v>
      </c>
      <c r="AE547" s="158" t="str">
        <f t="shared" si="311"/>
        <v>08:00 17:00(13:00 14:00)</v>
      </c>
      <c r="AF547" s="159" t="e">
        <f>HLOOKUP(SEARCH("4",$M547)-1,$Q$3:$V547,$P547+1,FALSE)</f>
        <v>#VALUE!</v>
      </c>
      <c r="AG547" s="161" t="e">
        <f t="shared" si="312"/>
        <v>#VALUE!</v>
      </c>
      <c r="AH547" s="161" t="e">
        <f t="shared" si="313"/>
        <v>#VALUE!</v>
      </c>
      <c r="AI547" s="158" t="str">
        <f t="shared" si="314"/>
        <v>выходной</v>
      </c>
      <c r="AJ547" s="159" t="e">
        <f>HLOOKUP(SEARCH("5",$M547)-1,$Q$3:$V547,$P547+1,FALSE)</f>
        <v>#VALUE!</v>
      </c>
      <c r="AK547" s="161" t="e">
        <f t="shared" si="315"/>
        <v>#VALUE!</v>
      </c>
      <c r="AL547" s="161" t="e">
        <f t="shared" si="316"/>
        <v>#VALUE!</v>
      </c>
      <c r="AM547" s="158" t="str">
        <f t="shared" si="317"/>
        <v>выходной</v>
      </c>
      <c r="AN547" s="159" t="e">
        <f>HLOOKUP(SEARCH("6",$M547)-1,$Q$3:$V547,$P547+1,FALSE)</f>
        <v>#VALUE!</v>
      </c>
      <c r="AO547" s="161" t="e">
        <f t="shared" si="318"/>
        <v>#VALUE!</v>
      </c>
      <c r="AP547" s="161" t="e">
        <f t="shared" si="319"/>
        <v>#VALUE!</v>
      </c>
      <c r="AQ547" s="162" t="str">
        <f t="shared" si="320"/>
        <v>выходной</v>
      </c>
      <c r="AR547" s="163" t="e">
        <f>HLOOKUP(SEARCH("7",$M547)-1,$Q$3:$V547,$P547+1,FALSE)</f>
        <v>#VALUE!</v>
      </c>
      <c r="AS547" s="164" t="str">
        <f t="shared" si="321"/>
        <v>выходной</v>
      </c>
      <c r="AT547" s="142"/>
      <c r="AU547" s="11" t="str">
        <f>IF(ISERROR(VLOOKUP(B547,'РЕОРГ 2008'!$A:$B,2,FALSE)),"",VLOOKUP(B547,'РЕОРГ 2008'!$A:$B,2,FALSE))</f>
        <v/>
      </c>
      <c r="AV547" s="12" t="str">
        <f t="shared" si="294"/>
        <v>Опер.касса №4370/071</v>
      </c>
      <c r="AW547" s="31" t="e">
        <f>LEFT(#REF!,2)</f>
        <v>#REF!</v>
      </c>
      <c r="AX547" s="12" t="str">
        <f t="shared" si="300"/>
        <v>4370/071</v>
      </c>
      <c r="AZ547" t="str">
        <f>IF(ISERROR(VLOOKUP(B547,'РЕОРГ 01.08.2009'!$A:$B,2,FALSE)),"",VLOOKUP(B547,'РЕОРГ 01.08.2009'!$A:$B,2,FALSE))</f>
        <v/>
      </c>
      <c r="BA547" s="12" t="str">
        <f t="shared" si="295"/>
        <v>Опер.касса №4370/071</v>
      </c>
      <c r="BB547" t="e">
        <f>LEFT(#REF!,2)</f>
        <v>#REF!</v>
      </c>
      <c r="BC547" s="12" t="str">
        <f t="shared" si="301"/>
        <v>4370/071</v>
      </c>
      <c r="BE547" t="str">
        <f>IF(ISERROR(VLOOKUP(B547,'РЕОРГ 01.10.2009'!A:C,3,FALSE)),"",VLOOKUP(B547,'РЕОРГ 01.10.2009'!A:C,3,FALSE))</f>
        <v/>
      </c>
      <c r="BF547" s="12" t="str">
        <f t="shared" si="296"/>
        <v>Опер.касса №4370/071</v>
      </c>
      <c r="BG547" t="e">
        <f>LEFT(#REF!,2)</f>
        <v>#REF!</v>
      </c>
      <c r="BH547" s="12" t="str">
        <f t="shared" si="302"/>
        <v>4370/071</v>
      </c>
      <c r="BJ547" t="str">
        <f>IF(ISERROR(VLOOKUP($B547,'РЕОРГ 01.05.2010'!A:B,2,FALSE)),"",VLOOKUP($B547,'РЕОРГ 01.05.2010'!A:B,2,FALSE))</f>
        <v/>
      </c>
      <c r="BK547" s="12" t="str">
        <f t="shared" si="297"/>
        <v>Опер.касса №4370/071</v>
      </c>
      <c r="BL547" t="e">
        <f>LEFT(#REF!,2)</f>
        <v>#REF!</v>
      </c>
      <c r="BM547" s="12" t="str">
        <f t="shared" si="303"/>
        <v>4370/071</v>
      </c>
      <c r="BO547" t="str">
        <f>IF(ISERROR(VLOOKUP($B547,'РЕОРГ 01.08.2010'!A:B,2,FALSE)),"",VLOOKUP($B547,'РЕОРГ 01.08.2010'!A:B,2,FALSE))</f>
        <v/>
      </c>
      <c r="BP547" s="12" t="str">
        <f t="shared" si="298"/>
        <v>Опер.касса №4370/071</v>
      </c>
      <c r="BQ547" t="e">
        <f>LEFT(#REF!,2)</f>
        <v>#REF!</v>
      </c>
      <c r="BR547" s="12" t="str">
        <f t="shared" si="304"/>
        <v>4370/071</v>
      </c>
    </row>
    <row r="548" spans="1:70" ht="12.75" customHeight="1">
      <c r="A548" t="str">
        <f t="shared" si="299"/>
        <v>4370/072</v>
      </c>
      <c r="B548" s="133">
        <v>633</v>
      </c>
      <c r="C548" s="1" t="s">
        <v>4858</v>
      </c>
      <c r="D548" s="32" t="s">
        <v>1931</v>
      </c>
      <c r="E548" s="1" t="s">
        <v>4859</v>
      </c>
      <c r="F548" s="1" t="s">
        <v>4493</v>
      </c>
      <c r="G548" s="1" t="s">
        <v>4860</v>
      </c>
      <c r="H548" s="1" t="s">
        <v>4861</v>
      </c>
      <c r="I548" s="1" t="s">
        <v>4862</v>
      </c>
      <c r="J548" s="1"/>
      <c r="K548" s="1">
        <v>0.2</v>
      </c>
      <c r="L548" s="32" t="s">
        <v>4049</v>
      </c>
      <c r="M548" s="8" t="s">
        <v>11858</v>
      </c>
      <c r="N548" s="2" t="s">
        <v>12137</v>
      </c>
      <c r="O548" s="173"/>
      <c r="P548" s="168">
        <f t="shared" si="328"/>
        <v>545</v>
      </c>
      <c r="Q548" s="138" t="e">
        <f t="shared" si="322"/>
        <v>#VALUE!</v>
      </c>
      <c r="R548" s="138" t="e">
        <f t="shared" si="323"/>
        <v>#VALUE!</v>
      </c>
      <c r="S548" s="138" t="e">
        <f t="shared" si="324"/>
        <v>#VALUE!</v>
      </c>
      <c r="T548" s="138" t="e">
        <f t="shared" si="325"/>
        <v>#VALUE!</v>
      </c>
      <c r="U548" s="138" t="e">
        <f t="shared" si="326"/>
        <v>#VALUE!</v>
      </c>
      <c r="V548" s="138" t="e">
        <f t="shared" si="327"/>
        <v>#VALUE!</v>
      </c>
      <c r="W548" s="158" t="str">
        <f t="shared" si="305"/>
        <v>выходной</v>
      </c>
      <c r="X548" s="159" t="e">
        <f>HLOOKUP(SEARCH("2",$M548)-1,$Q$3:$V548,$P548+1,FALSE)</f>
        <v>#VALUE!</v>
      </c>
      <c r="Y548" s="160" t="e">
        <f t="shared" si="306"/>
        <v>#VALUE!</v>
      </c>
      <c r="Z548" s="161" t="e">
        <f t="shared" si="307"/>
        <v>#VALUE!</v>
      </c>
      <c r="AA548" s="158" t="str">
        <f t="shared" si="308"/>
        <v>выходной</v>
      </c>
      <c r="AB548" s="159" t="e">
        <f>HLOOKUP(SEARCH("3",$M548)-1,$Q$3:$V548,$P548+1,FALSE)</f>
        <v>#N/A</v>
      </c>
      <c r="AC548" s="160" t="str">
        <f t="shared" si="309"/>
        <v>08:00 17:00(13:00 14:00)</v>
      </c>
      <c r="AD548" s="161" t="e">
        <f t="shared" si="310"/>
        <v>#VALUE!</v>
      </c>
      <c r="AE548" s="158" t="str">
        <f t="shared" si="311"/>
        <v>08:00 17:00(13:00 14:00)</v>
      </c>
      <c r="AF548" s="159" t="e">
        <f>HLOOKUP(SEARCH("4",$M548)-1,$Q$3:$V548,$P548+1,FALSE)</f>
        <v>#VALUE!</v>
      </c>
      <c r="AG548" s="161" t="e">
        <f t="shared" si="312"/>
        <v>#VALUE!</v>
      </c>
      <c r="AH548" s="161" t="e">
        <f t="shared" si="313"/>
        <v>#VALUE!</v>
      </c>
      <c r="AI548" s="158" t="str">
        <f t="shared" si="314"/>
        <v>выходной</v>
      </c>
      <c r="AJ548" s="159" t="e">
        <f>HLOOKUP(SEARCH("5",$M548)-1,$Q$3:$V548,$P548+1,FALSE)</f>
        <v>#VALUE!</v>
      </c>
      <c r="AK548" s="161" t="e">
        <f t="shared" si="315"/>
        <v>#VALUE!</v>
      </c>
      <c r="AL548" s="161" t="e">
        <f t="shared" si="316"/>
        <v>#VALUE!</v>
      </c>
      <c r="AM548" s="158" t="str">
        <f t="shared" si="317"/>
        <v>выходной</v>
      </c>
      <c r="AN548" s="159" t="e">
        <f>HLOOKUP(SEARCH("6",$M548)-1,$Q$3:$V548,$P548+1,FALSE)</f>
        <v>#VALUE!</v>
      </c>
      <c r="AO548" s="161" t="e">
        <f t="shared" si="318"/>
        <v>#VALUE!</v>
      </c>
      <c r="AP548" s="161" t="e">
        <f t="shared" si="319"/>
        <v>#VALUE!</v>
      </c>
      <c r="AQ548" s="162" t="str">
        <f t="shared" si="320"/>
        <v>выходной</v>
      </c>
      <c r="AR548" s="163" t="e">
        <f>HLOOKUP(SEARCH("7",$M548)-1,$Q$3:$V548,$P548+1,FALSE)</f>
        <v>#VALUE!</v>
      </c>
      <c r="AS548" s="164" t="str">
        <f t="shared" si="321"/>
        <v>выходной</v>
      </c>
      <c r="AT548" s="142"/>
      <c r="AU548" s="11" t="str">
        <f>IF(ISERROR(VLOOKUP(B548,'РЕОРГ 2008'!$A:$B,2,FALSE)),"",VLOOKUP(B548,'РЕОРГ 2008'!$A:$B,2,FALSE))</f>
        <v/>
      </c>
      <c r="AV548" s="12" t="str">
        <f t="shared" si="294"/>
        <v>Опер.касса №4370/072</v>
      </c>
      <c r="AW548" s="31" t="e">
        <f>LEFT(#REF!,2)</f>
        <v>#REF!</v>
      </c>
      <c r="AX548" s="12" t="str">
        <f t="shared" si="300"/>
        <v>4370/072</v>
      </c>
      <c r="AZ548" t="str">
        <f>IF(ISERROR(VLOOKUP(B548,'РЕОРГ 01.08.2009'!$A:$B,2,FALSE)),"",VLOOKUP(B548,'РЕОРГ 01.08.2009'!$A:$B,2,FALSE))</f>
        <v/>
      </c>
      <c r="BA548" s="12" t="str">
        <f t="shared" si="295"/>
        <v>Опер.касса №4370/072</v>
      </c>
      <c r="BB548" t="e">
        <f>LEFT(#REF!,2)</f>
        <v>#REF!</v>
      </c>
      <c r="BC548" s="12" t="str">
        <f t="shared" si="301"/>
        <v>4370/072</v>
      </c>
      <c r="BE548" t="str">
        <f>IF(ISERROR(VLOOKUP(B548,'РЕОРГ 01.10.2009'!A:C,3,FALSE)),"",VLOOKUP(B548,'РЕОРГ 01.10.2009'!A:C,3,FALSE))</f>
        <v/>
      </c>
      <c r="BF548" s="12" t="str">
        <f t="shared" si="296"/>
        <v>Опер.касса №4370/072</v>
      </c>
      <c r="BG548" t="e">
        <f>LEFT(#REF!,2)</f>
        <v>#REF!</v>
      </c>
      <c r="BH548" s="12" t="str">
        <f t="shared" si="302"/>
        <v>4370/072</v>
      </c>
      <c r="BJ548" t="str">
        <f>IF(ISERROR(VLOOKUP($B548,'РЕОРГ 01.05.2010'!A:B,2,FALSE)),"",VLOOKUP($B548,'РЕОРГ 01.05.2010'!A:B,2,FALSE))</f>
        <v/>
      </c>
      <c r="BK548" s="12" t="str">
        <f t="shared" si="297"/>
        <v>Опер.касса №4370/072</v>
      </c>
      <c r="BL548" t="e">
        <f>LEFT(#REF!,2)</f>
        <v>#REF!</v>
      </c>
      <c r="BM548" s="12" t="str">
        <f t="shared" si="303"/>
        <v>4370/072</v>
      </c>
      <c r="BO548" t="str">
        <f>IF(ISERROR(VLOOKUP($B548,'РЕОРГ 01.08.2010'!A:B,2,FALSE)),"",VLOOKUP($B548,'РЕОРГ 01.08.2010'!A:B,2,FALSE))</f>
        <v/>
      </c>
      <c r="BP548" s="12" t="str">
        <f t="shared" si="298"/>
        <v>Опер.касса №4370/072</v>
      </c>
      <c r="BQ548" t="e">
        <f>LEFT(#REF!,2)</f>
        <v>#REF!</v>
      </c>
      <c r="BR548" s="12" t="str">
        <f t="shared" si="304"/>
        <v>4370/072</v>
      </c>
    </row>
    <row r="549" spans="1:70" ht="12.75" customHeight="1">
      <c r="A549" t="str">
        <f t="shared" si="299"/>
        <v>4370/074</v>
      </c>
      <c r="B549" s="133">
        <v>635</v>
      </c>
      <c r="C549" s="1" t="s">
        <v>4863</v>
      </c>
      <c r="D549" s="32" t="s">
        <v>7017</v>
      </c>
      <c r="E549" s="1" t="s">
        <v>4864</v>
      </c>
      <c r="F549" s="1" t="s">
        <v>4493</v>
      </c>
      <c r="G549" s="1" t="s">
        <v>4865</v>
      </c>
      <c r="H549" s="1" t="s">
        <v>4866</v>
      </c>
      <c r="I549" s="1" t="s">
        <v>1603</v>
      </c>
      <c r="J549" s="1"/>
      <c r="K549" s="1">
        <v>9</v>
      </c>
      <c r="L549" s="32" t="s">
        <v>4052</v>
      </c>
      <c r="M549" s="8" t="s">
        <v>11771</v>
      </c>
      <c r="N549" s="2" t="s">
        <v>11801</v>
      </c>
      <c r="O549" s="173"/>
      <c r="P549" s="168">
        <f t="shared" si="328"/>
        <v>546</v>
      </c>
      <c r="Q549" s="138">
        <f t="shared" si="322"/>
        <v>25</v>
      </c>
      <c r="R549" s="138">
        <f t="shared" si="323"/>
        <v>50</v>
      </c>
      <c r="S549" s="138">
        <f t="shared" si="324"/>
        <v>75</v>
      </c>
      <c r="T549" s="138">
        <f t="shared" si="325"/>
        <v>100</v>
      </c>
      <c r="U549" s="138" t="e">
        <f t="shared" si="326"/>
        <v>#VALUE!</v>
      </c>
      <c r="V549" s="138" t="e">
        <f t="shared" si="327"/>
        <v>#VALUE!</v>
      </c>
      <c r="W549" s="158" t="str">
        <f t="shared" si="305"/>
        <v>08:00 17:00(13:00 14:00)</v>
      </c>
      <c r="X549" s="159">
        <f>HLOOKUP(SEARCH("2",$M549)-1,$Q$3:$V549,$P549+1,FALSE)</f>
        <v>25</v>
      </c>
      <c r="Y549" s="160" t="str">
        <f t="shared" si="306"/>
        <v>08:00 17:00(13:00 14:00)|08:00 17:00(13:00 14:00)|08:00 17:00(13:00 14:00)|08:00 17:00(13:00 14:00)</v>
      </c>
      <c r="Z549" s="161" t="str">
        <f t="shared" si="307"/>
        <v>08:00 17:00(13:00 14:00)</v>
      </c>
      <c r="AA549" s="158" t="str">
        <f t="shared" si="308"/>
        <v>08:00 17:00(13:00 14:00)</v>
      </c>
      <c r="AB549" s="159">
        <f>HLOOKUP(SEARCH("3",$M549)-1,$Q$3:$V549,$P549+1,FALSE)</f>
        <v>50</v>
      </c>
      <c r="AC549" s="160" t="str">
        <f t="shared" si="309"/>
        <v>08:00 17:00(13:00 14:00)|08:00 17:00(13:00 14:00)|08:00 17:00(13:00 14:00)</v>
      </c>
      <c r="AD549" s="161" t="str">
        <f t="shared" si="310"/>
        <v>08:00 17:00(13:00 14:00)</v>
      </c>
      <c r="AE549" s="158" t="str">
        <f t="shared" si="311"/>
        <v>08:00 17:00(13:00 14:00)</v>
      </c>
      <c r="AF549" s="159">
        <f>HLOOKUP(SEARCH("4",$M549)-1,$Q$3:$V549,$P549+1,FALSE)</f>
        <v>75</v>
      </c>
      <c r="AG549" s="161" t="str">
        <f t="shared" si="312"/>
        <v>08:00 17:00(13:00 14:00)|08:00 17:00(13:00 14:00)</v>
      </c>
      <c r="AH549" s="161" t="str">
        <f t="shared" si="313"/>
        <v>08:00 17:00(13:00 14:00)</v>
      </c>
      <c r="AI549" s="158" t="str">
        <f t="shared" si="314"/>
        <v>08:00 17:00(13:00 14:00)</v>
      </c>
      <c r="AJ549" s="159">
        <f>HLOOKUP(SEARCH("5",$M549)-1,$Q$3:$V549,$P549+1,FALSE)</f>
        <v>100</v>
      </c>
      <c r="AK549" s="161" t="str">
        <f t="shared" si="315"/>
        <v>08:00 17:00(13:00 14:00)</v>
      </c>
      <c r="AL549" s="161" t="e">
        <f t="shared" si="316"/>
        <v>#VALUE!</v>
      </c>
      <c r="AM549" s="158" t="str">
        <f t="shared" si="317"/>
        <v>08:00 17:00(13:00 14:00)</v>
      </c>
      <c r="AN549" s="159" t="e">
        <f>HLOOKUP(SEARCH("6",$M549)-1,$Q$3:$V549,$P549+1,FALSE)</f>
        <v>#VALUE!</v>
      </c>
      <c r="AO549" s="161" t="e">
        <f t="shared" si="318"/>
        <v>#VALUE!</v>
      </c>
      <c r="AP549" s="161" t="e">
        <f t="shared" si="319"/>
        <v>#VALUE!</v>
      </c>
      <c r="AQ549" s="162" t="str">
        <f t="shared" si="320"/>
        <v>выходной</v>
      </c>
      <c r="AR549" s="163" t="e">
        <f>HLOOKUP(SEARCH("7",$M549)-1,$Q$3:$V549,$P549+1,FALSE)</f>
        <v>#VALUE!</v>
      </c>
      <c r="AS549" s="164" t="str">
        <f t="shared" si="321"/>
        <v>выходной</v>
      </c>
      <c r="AT549" s="142"/>
      <c r="AU549" s="11" t="str">
        <f>IF(ISERROR(VLOOKUP(B549,'РЕОРГ 2008'!$A:$B,2,FALSE)),"",VLOOKUP(B549,'РЕОРГ 2008'!$A:$B,2,FALSE))</f>
        <v/>
      </c>
      <c r="AV549" s="12" t="str">
        <f t="shared" si="294"/>
        <v>Доп.офис №4370/074</v>
      </c>
      <c r="AW549" s="31" t="e">
        <f>LEFT(#REF!,2)</f>
        <v>#REF!</v>
      </c>
      <c r="AX549" s="12" t="str">
        <f t="shared" si="300"/>
        <v>4370/074</v>
      </c>
      <c r="AZ549" t="str">
        <f>IF(ISERROR(VLOOKUP(B549,'РЕОРГ 01.08.2009'!$A:$B,2,FALSE)),"",VLOOKUP(B549,'РЕОРГ 01.08.2009'!$A:$B,2,FALSE))</f>
        <v/>
      </c>
      <c r="BA549" s="12" t="str">
        <f t="shared" si="295"/>
        <v>Доп.офис №4370/074</v>
      </c>
      <c r="BB549" t="e">
        <f>LEFT(#REF!,2)</f>
        <v>#REF!</v>
      </c>
      <c r="BC549" s="12" t="str">
        <f t="shared" si="301"/>
        <v>4370/074</v>
      </c>
      <c r="BE549" t="str">
        <f>IF(ISERROR(VLOOKUP(B549,'РЕОРГ 01.10.2009'!A:C,3,FALSE)),"",VLOOKUP(B549,'РЕОРГ 01.10.2009'!A:C,3,FALSE))</f>
        <v/>
      </c>
      <c r="BF549" s="12" t="str">
        <f t="shared" si="296"/>
        <v>Доп.офис №4370/074</v>
      </c>
      <c r="BG549" t="e">
        <f>LEFT(#REF!,2)</f>
        <v>#REF!</v>
      </c>
      <c r="BH549" s="12" t="str">
        <f t="shared" si="302"/>
        <v>4370/074</v>
      </c>
      <c r="BJ549" t="str">
        <f>IF(ISERROR(VLOOKUP($B549,'РЕОРГ 01.05.2010'!A:B,2,FALSE)),"",VLOOKUP($B549,'РЕОРГ 01.05.2010'!A:B,2,FALSE))</f>
        <v/>
      </c>
      <c r="BK549" s="12" t="str">
        <f t="shared" si="297"/>
        <v>Доп.офис №4370/074</v>
      </c>
      <c r="BL549" t="e">
        <f>LEFT(#REF!,2)</f>
        <v>#REF!</v>
      </c>
      <c r="BM549" s="12" t="str">
        <f t="shared" si="303"/>
        <v>4370/074</v>
      </c>
      <c r="BO549" t="str">
        <f>IF(ISERROR(VLOOKUP($B549,'РЕОРГ 01.08.2010'!A:B,2,FALSE)),"",VLOOKUP($B549,'РЕОРГ 01.08.2010'!A:B,2,FALSE))</f>
        <v/>
      </c>
      <c r="BP549" s="12" t="str">
        <f t="shared" si="298"/>
        <v>Доп.офис №4370/074</v>
      </c>
      <c r="BQ549" t="e">
        <f>LEFT(#REF!,2)</f>
        <v>#REF!</v>
      </c>
      <c r="BR549" s="12" t="str">
        <f t="shared" si="304"/>
        <v>4370/074</v>
      </c>
    </row>
    <row r="550" spans="1:70" ht="12.75" customHeight="1">
      <c r="A550" t="str">
        <f t="shared" si="299"/>
        <v>4370/078</v>
      </c>
      <c r="B550" s="133">
        <v>639</v>
      </c>
      <c r="C550" s="1" t="s">
        <v>4867</v>
      </c>
      <c r="D550" s="32" t="s">
        <v>7017</v>
      </c>
      <c r="E550" s="1" t="s">
        <v>4868</v>
      </c>
      <c r="F550" s="1" t="s">
        <v>4493</v>
      </c>
      <c r="G550" s="1" t="s">
        <v>4869</v>
      </c>
      <c r="H550" s="1" t="s">
        <v>4870</v>
      </c>
      <c r="I550" s="1" t="s">
        <v>4871</v>
      </c>
      <c r="J550" s="1"/>
      <c r="K550" s="1">
        <v>10.25</v>
      </c>
      <c r="L550" s="32" t="s">
        <v>4052</v>
      </c>
      <c r="M550" s="8" t="s">
        <v>11771</v>
      </c>
      <c r="N550" s="2" t="s">
        <v>11801</v>
      </c>
      <c r="O550" s="173"/>
      <c r="P550" s="168">
        <f t="shared" si="328"/>
        <v>547</v>
      </c>
      <c r="Q550" s="138">
        <f t="shared" si="322"/>
        <v>25</v>
      </c>
      <c r="R550" s="138">
        <f t="shared" si="323"/>
        <v>50</v>
      </c>
      <c r="S550" s="138">
        <f t="shared" si="324"/>
        <v>75</v>
      </c>
      <c r="T550" s="138">
        <f t="shared" si="325"/>
        <v>100</v>
      </c>
      <c r="U550" s="138" t="e">
        <f t="shared" si="326"/>
        <v>#VALUE!</v>
      </c>
      <c r="V550" s="138" t="e">
        <f t="shared" si="327"/>
        <v>#VALUE!</v>
      </c>
      <c r="W550" s="158" t="str">
        <f t="shared" si="305"/>
        <v>08:00 17:00(13:00 14:00)</v>
      </c>
      <c r="X550" s="159">
        <f>HLOOKUP(SEARCH("2",$M550)-1,$Q$3:$V550,$P550+1,FALSE)</f>
        <v>25</v>
      </c>
      <c r="Y550" s="160" t="str">
        <f t="shared" si="306"/>
        <v>08:00 17:00(13:00 14:00)|08:00 17:00(13:00 14:00)|08:00 17:00(13:00 14:00)|08:00 17:00(13:00 14:00)</v>
      </c>
      <c r="Z550" s="161" t="str">
        <f t="shared" si="307"/>
        <v>08:00 17:00(13:00 14:00)</v>
      </c>
      <c r="AA550" s="158" t="str">
        <f t="shared" si="308"/>
        <v>08:00 17:00(13:00 14:00)</v>
      </c>
      <c r="AB550" s="159">
        <f>HLOOKUP(SEARCH("3",$M550)-1,$Q$3:$V550,$P550+1,FALSE)</f>
        <v>50</v>
      </c>
      <c r="AC550" s="160" t="str">
        <f t="shared" si="309"/>
        <v>08:00 17:00(13:00 14:00)|08:00 17:00(13:00 14:00)|08:00 17:00(13:00 14:00)</v>
      </c>
      <c r="AD550" s="161" t="str">
        <f t="shared" si="310"/>
        <v>08:00 17:00(13:00 14:00)</v>
      </c>
      <c r="AE550" s="158" t="str">
        <f t="shared" si="311"/>
        <v>08:00 17:00(13:00 14:00)</v>
      </c>
      <c r="AF550" s="159">
        <f>HLOOKUP(SEARCH("4",$M550)-1,$Q$3:$V550,$P550+1,FALSE)</f>
        <v>75</v>
      </c>
      <c r="AG550" s="161" t="str">
        <f t="shared" si="312"/>
        <v>08:00 17:00(13:00 14:00)|08:00 17:00(13:00 14:00)</v>
      </c>
      <c r="AH550" s="161" t="str">
        <f t="shared" si="313"/>
        <v>08:00 17:00(13:00 14:00)</v>
      </c>
      <c r="AI550" s="158" t="str">
        <f t="shared" si="314"/>
        <v>08:00 17:00(13:00 14:00)</v>
      </c>
      <c r="AJ550" s="159">
        <f>HLOOKUP(SEARCH("5",$M550)-1,$Q$3:$V550,$P550+1,FALSE)</f>
        <v>100</v>
      </c>
      <c r="AK550" s="161" t="str">
        <f t="shared" si="315"/>
        <v>08:00 17:00(13:00 14:00)</v>
      </c>
      <c r="AL550" s="161" t="e">
        <f t="shared" si="316"/>
        <v>#VALUE!</v>
      </c>
      <c r="AM550" s="158" t="str">
        <f t="shared" si="317"/>
        <v>08:00 17:00(13:00 14:00)</v>
      </c>
      <c r="AN550" s="159" t="e">
        <f>HLOOKUP(SEARCH("6",$M550)-1,$Q$3:$V550,$P550+1,FALSE)</f>
        <v>#VALUE!</v>
      </c>
      <c r="AO550" s="161" t="e">
        <f t="shared" si="318"/>
        <v>#VALUE!</v>
      </c>
      <c r="AP550" s="161" t="e">
        <f t="shared" si="319"/>
        <v>#VALUE!</v>
      </c>
      <c r="AQ550" s="162" t="str">
        <f t="shared" si="320"/>
        <v>выходной</v>
      </c>
      <c r="AR550" s="163" t="e">
        <f>HLOOKUP(SEARCH("7",$M550)-1,$Q$3:$V550,$P550+1,FALSE)</f>
        <v>#VALUE!</v>
      </c>
      <c r="AS550" s="164" t="str">
        <f t="shared" si="321"/>
        <v>выходной</v>
      </c>
      <c r="AT550" s="142"/>
      <c r="AU550" s="11" t="str">
        <f>IF(ISERROR(VLOOKUP(B550,'РЕОРГ 2008'!$A:$B,2,FALSE)),"",VLOOKUP(B550,'РЕОРГ 2008'!$A:$B,2,FALSE))</f>
        <v/>
      </c>
      <c r="AV550" s="12" t="str">
        <f t="shared" si="294"/>
        <v>Доп.офис №4370/078</v>
      </c>
      <c r="AW550" s="31" t="e">
        <f>LEFT(#REF!,2)</f>
        <v>#REF!</v>
      </c>
      <c r="AX550" s="12" t="str">
        <f t="shared" si="300"/>
        <v>4370/078</v>
      </c>
      <c r="AZ550" t="str">
        <f>IF(ISERROR(VLOOKUP(B550,'РЕОРГ 01.08.2009'!$A:$B,2,FALSE)),"",VLOOKUP(B550,'РЕОРГ 01.08.2009'!$A:$B,2,FALSE))</f>
        <v/>
      </c>
      <c r="BA550" s="12" t="str">
        <f t="shared" si="295"/>
        <v>Доп.офис №4370/078</v>
      </c>
      <c r="BB550" t="e">
        <f>LEFT(#REF!,2)</f>
        <v>#REF!</v>
      </c>
      <c r="BC550" s="12" t="str">
        <f t="shared" si="301"/>
        <v>4370/078</v>
      </c>
      <c r="BE550" t="str">
        <f>IF(ISERROR(VLOOKUP(B550,'РЕОРГ 01.10.2009'!A:C,3,FALSE)),"",VLOOKUP(B550,'РЕОРГ 01.10.2009'!A:C,3,FALSE))</f>
        <v/>
      </c>
      <c r="BF550" s="12" t="str">
        <f t="shared" si="296"/>
        <v>Доп.офис №4370/078</v>
      </c>
      <c r="BG550" t="e">
        <f>LEFT(#REF!,2)</f>
        <v>#REF!</v>
      </c>
      <c r="BH550" s="12" t="str">
        <f t="shared" si="302"/>
        <v>4370/078</v>
      </c>
      <c r="BJ550" t="str">
        <f>IF(ISERROR(VLOOKUP($B550,'РЕОРГ 01.05.2010'!A:B,2,FALSE)),"",VLOOKUP($B550,'РЕОРГ 01.05.2010'!A:B,2,FALSE))</f>
        <v/>
      </c>
      <c r="BK550" s="12" t="str">
        <f t="shared" si="297"/>
        <v>Доп.офис №4370/078</v>
      </c>
      <c r="BL550" t="e">
        <f>LEFT(#REF!,2)</f>
        <v>#REF!</v>
      </c>
      <c r="BM550" s="12" t="str">
        <f t="shared" si="303"/>
        <v>4370/078</v>
      </c>
      <c r="BO550" t="str">
        <f>IF(ISERROR(VLOOKUP($B550,'РЕОРГ 01.08.2010'!A:B,2,FALSE)),"",VLOOKUP($B550,'РЕОРГ 01.08.2010'!A:B,2,FALSE))</f>
        <v/>
      </c>
      <c r="BP550" s="12" t="str">
        <f t="shared" si="298"/>
        <v>Доп.офис №4370/078</v>
      </c>
      <c r="BQ550" t="e">
        <f>LEFT(#REF!,2)</f>
        <v>#REF!</v>
      </c>
      <c r="BR550" s="12" t="str">
        <f t="shared" si="304"/>
        <v>4370/078</v>
      </c>
    </row>
    <row r="551" spans="1:70" ht="12.75" customHeight="1">
      <c r="A551" t="str">
        <f t="shared" si="299"/>
        <v>4370/079</v>
      </c>
      <c r="B551" s="133">
        <v>640</v>
      </c>
      <c r="C551" s="1" t="s">
        <v>4872</v>
      </c>
      <c r="D551" s="32" t="s">
        <v>1931</v>
      </c>
      <c r="E551" s="1" t="s">
        <v>4873</v>
      </c>
      <c r="F551" s="1" t="s">
        <v>4493</v>
      </c>
      <c r="G551" s="1" t="s">
        <v>4874</v>
      </c>
      <c r="H551" s="1" t="s">
        <v>4875</v>
      </c>
      <c r="I551" s="1" t="s">
        <v>11671</v>
      </c>
      <c r="J551" s="1"/>
      <c r="K551" s="1">
        <v>2.25</v>
      </c>
      <c r="L551" s="32" t="s">
        <v>4052</v>
      </c>
      <c r="M551" s="8" t="s">
        <v>11771</v>
      </c>
      <c r="N551" s="2" t="s">
        <v>12141</v>
      </c>
      <c r="O551" s="173"/>
      <c r="P551" s="168">
        <f t="shared" si="328"/>
        <v>548</v>
      </c>
      <c r="Q551" s="138">
        <f t="shared" si="322"/>
        <v>25</v>
      </c>
      <c r="R551" s="138">
        <f t="shared" si="323"/>
        <v>50</v>
      </c>
      <c r="S551" s="138">
        <f t="shared" si="324"/>
        <v>75</v>
      </c>
      <c r="T551" s="138">
        <f t="shared" si="325"/>
        <v>100</v>
      </c>
      <c r="U551" s="138" t="e">
        <f t="shared" si="326"/>
        <v>#VALUE!</v>
      </c>
      <c r="V551" s="138" t="e">
        <f t="shared" si="327"/>
        <v>#VALUE!</v>
      </c>
      <c r="W551" s="158" t="str">
        <f t="shared" si="305"/>
        <v>09:00 16:00(13:00 14:00)</v>
      </c>
      <c r="X551" s="159">
        <f>HLOOKUP(SEARCH("2",$M551)-1,$Q$3:$V551,$P551+1,FALSE)</f>
        <v>25</v>
      </c>
      <c r="Y551" s="160" t="str">
        <f t="shared" si="306"/>
        <v>09:00 16:00(13:00 14:00)|09:00 16:00(13:00 14:00)|09:00 16:00(13:00 14:00)|09:00 16:00(13:00 14:00)</v>
      </c>
      <c r="Z551" s="161" t="str">
        <f t="shared" si="307"/>
        <v>09:00 16:00(13:00 14:00)</v>
      </c>
      <c r="AA551" s="158" t="str">
        <f t="shared" si="308"/>
        <v>09:00 16:00(13:00 14:00)</v>
      </c>
      <c r="AB551" s="159">
        <f>HLOOKUP(SEARCH("3",$M551)-1,$Q$3:$V551,$P551+1,FALSE)</f>
        <v>50</v>
      </c>
      <c r="AC551" s="160" t="str">
        <f t="shared" si="309"/>
        <v>09:00 16:00(13:00 14:00)|09:00 16:00(13:00 14:00)|09:00 16:00(13:00 14:00)</v>
      </c>
      <c r="AD551" s="161" t="str">
        <f t="shared" si="310"/>
        <v>09:00 16:00(13:00 14:00)</v>
      </c>
      <c r="AE551" s="158" t="str">
        <f t="shared" si="311"/>
        <v>09:00 16:00(13:00 14:00)</v>
      </c>
      <c r="AF551" s="159">
        <f>HLOOKUP(SEARCH("4",$M551)-1,$Q$3:$V551,$P551+1,FALSE)</f>
        <v>75</v>
      </c>
      <c r="AG551" s="161" t="str">
        <f t="shared" si="312"/>
        <v>09:00 16:00(13:00 14:00)|09:00 16:00(13:00 14:00)</v>
      </c>
      <c r="AH551" s="161" t="str">
        <f t="shared" si="313"/>
        <v>09:00 16:00(13:00 14:00)</v>
      </c>
      <c r="AI551" s="158" t="str">
        <f t="shared" si="314"/>
        <v>09:00 16:00(13:00 14:00)</v>
      </c>
      <c r="AJ551" s="159">
        <f>HLOOKUP(SEARCH("5",$M551)-1,$Q$3:$V551,$P551+1,FALSE)</f>
        <v>100</v>
      </c>
      <c r="AK551" s="161" t="str">
        <f t="shared" si="315"/>
        <v>09:00 16:00(13:00 14:00)</v>
      </c>
      <c r="AL551" s="161" t="e">
        <f t="shared" si="316"/>
        <v>#VALUE!</v>
      </c>
      <c r="AM551" s="158" t="str">
        <f t="shared" si="317"/>
        <v>09:00 16:00(13:00 14:00)</v>
      </c>
      <c r="AN551" s="159" t="e">
        <f>HLOOKUP(SEARCH("6",$M551)-1,$Q$3:$V551,$P551+1,FALSE)</f>
        <v>#VALUE!</v>
      </c>
      <c r="AO551" s="161" t="e">
        <f t="shared" si="318"/>
        <v>#VALUE!</v>
      </c>
      <c r="AP551" s="161" t="e">
        <f t="shared" si="319"/>
        <v>#VALUE!</v>
      </c>
      <c r="AQ551" s="162" t="str">
        <f t="shared" si="320"/>
        <v>выходной</v>
      </c>
      <c r="AR551" s="163" t="e">
        <f>HLOOKUP(SEARCH("7",$M551)-1,$Q$3:$V551,$P551+1,FALSE)</f>
        <v>#VALUE!</v>
      </c>
      <c r="AS551" s="164" t="str">
        <f t="shared" si="321"/>
        <v>выходной</v>
      </c>
      <c r="AT551" s="142"/>
      <c r="AU551" s="11" t="str">
        <f>IF(ISERROR(VLOOKUP(B551,'РЕОРГ 2008'!$A:$B,2,FALSE)),"",VLOOKUP(B551,'РЕОРГ 2008'!$A:$B,2,FALSE))</f>
        <v/>
      </c>
      <c r="AV551" s="12" t="str">
        <f t="shared" si="294"/>
        <v>Опер.касса №4370/079</v>
      </c>
      <c r="AW551" s="31" t="e">
        <f>LEFT(#REF!,2)</f>
        <v>#REF!</v>
      </c>
      <c r="AX551" s="12" t="str">
        <f t="shared" si="300"/>
        <v>4370/079</v>
      </c>
      <c r="AZ551" t="str">
        <f>IF(ISERROR(VLOOKUP(B551,'РЕОРГ 01.08.2009'!$A:$B,2,FALSE)),"",VLOOKUP(B551,'РЕОРГ 01.08.2009'!$A:$B,2,FALSE))</f>
        <v/>
      </c>
      <c r="BA551" s="12" t="str">
        <f t="shared" si="295"/>
        <v>Опер.касса №4370/079</v>
      </c>
      <c r="BB551" t="e">
        <f>LEFT(#REF!,2)</f>
        <v>#REF!</v>
      </c>
      <c r="BC551" s="12" t="str">
        <f t="shared" si="301"/>
        <v>4370/079</v>
      </c>
      <c r="BE551" t="str">
        <f>IF(ISERROR(VLOOKUP(B551,'РЕОРГ 01.10.2009'!A:C,3,FALSE)),"",VLOOKUP(B551,'РЕОРГ 01.10.2009'!A:C,3,FALSE))</f>
        <v/>
      </c>
      <c r="BF551" s="12" t="str">
        <f t="shared" si="296"/>
        <v>Опер.касса №4370/079</v>
      </c>
      <c r="BG551" t="e">
        <f>LEFT(#REF!,2)</f>
        <v>#REF!</v>
      </c>
      <c r="BH551" s="12" t="str">
        <f t="shared" si="302"/>
        <v>4370/079</v>
      </c>
      <c r="BJ551" t="str">
        <f>IF(ISERROR(VLOOKUP($B551,'РЕОРГ 01.05.2010'!A:B,2,FALSE)),"",VLOOKUP($B551,'РЕОРГ 01.05.2010'!A:B,2,FALSE))</f>
        <v/>
      </c>
      <c r="BK551" s="12" t="str">
        <f t="shared" si="297"/>
        <v>Опер.касса №4370/079</v>
      </c>
      <c r="BL551" t="e">
        <f>LEFT(#REF!,2)</f>
        <v>#REF!</v>
      </c>
      <c r="BM551" s="12" t="str">
        <f t="shared" si="303"/>
        <v>4370/079</v>
      </c>
      <c r="BO551" t="str">
        <f>IF(ISERROR(VLOOKUP($B551,'РЕОРГ 01.08.2010'!A:B,2,FALSE)),"",VLOOKUP($B551,'РЕОРГ 01.08.2010'!A:B,2,FALSE))</f>
        <v/>
      </c>
      <c r="BP551" s="12" t="str">
        <f t="shared" si="298"/>
        <v>Опер.касса №4370/079</v>
      </c>
      <c r="BQ551" t="e">
        <f>LEFT(#REF!,2)</f>
        <v>#REF!</v>
      </c>
      <c r="BR551" s="12" t="str">
        <f t="shared" si="304"/>
        <v>4370/079</v>
      </c>
    </row>
    <row r="552" spans="1:70" ht="12.75" customHeight="1">
      <c r="A552" t="str">
        <f t="shared" si="299"/>
        <v>4370/080</v>
      </c>
      <c r="B552" s="133">
        <v>641</v>
      </c>
      <c r="C552" s="1" t="s">
        <v>4876</v>
      </c>
      <c r="D552" s="32" t="s">
        <v>1931</v>
      </c>
      <c r="E552" s="1" t="s">
        <v>4877</v>
      </c>
      <c r="F552" s="1" t="s">
        <v>4493</v>
      </c>
      <c r="G552" s="1" t="s">
        <v>4878</v>
      </c>
      <c r="H552" s="1" t="s">
        <v>4879</v>
      </c>
      <c r="I552" s="1" t="s">
        <v>241</v>
      </c>
      <c r="J552" s="1"/>
      <c r="K552" s="1">
        <v>0.2</v>
      </c>
      <c r="L552" s="32" t="s">
        <v>4052</v>
      </c>
      <c r="M552" s="8" t="s">
        <v>11858</v>
      </c>
      <c r="N552" s="2" t="s">
        <v>12137</v>
      </c>
      <c r="O552" s="173"/>
      <c r="P552" s="168">
        <f t="shared" si="328"/>
        <v>549</v>
      </c>
      <c r="Q552" s="138" t="e">
        <f t="shared" si="322"/>
        <v>#VALUE!</v>
      </c>
      <c r="R552" s="138" t="e">
        <f t="shared" si="323"/>
        <v>#VALUE!</v>
      </c>
      <c r="S552" s="138" t="e">
        <f t="shared" si="324"/>
        <v>#VALUE!</v>
      </c>
      <c r="T552" s="138" t="e">
        <f t="shared" si="325"/>
        <v>#VALUE!</v>
      </c>
      <c r="U552" s="138" t="e">
        <f t="shared" si="326"/>
        <v>#VALUE!</v>
      </c>
      <c r="V552" s="138" t="e">
        <f t="shared" si="327"/>
        <v>#VALUE!</v>
      </c>
      <c r="W552" s="158" t="str">
        <f t="shared" si="305"/>
        <v>выходной</v>
      </c>
      <c r="X552" s="159" t="e">
        <f>HLOOKUP(SEARCH("2",$M552)-1,$Q$3:$V552,$P552+1,FALSE)</f>
        <v>#VALUE!</v>
      </c>
      <c r="Y552" s="160" t="e">
        <f t="shared" si="306"/>
        <v>#VALUE!</v>
      </c>
      <c r="Z552" s="161" t="e">
        <f t="shared" si="307"/>
        <v>#VALUE!</v>
      </c>
      <c r="AA552" s="158" t="str">
        <f t="shared" si="308"/>
        <v>выходной</v>
      </c>
      <c r="AB552" s="159" t="e">
        <f>HLOOKUP(SEARCH("3",$M552)-1,$Q$3:$V552,$P552+1,FALSE)</f>
        <v>#N/A</v>
      </c>
      <c r="AC552" s="160" t="str">
        <f t="shared" si="309"/>
        <v>08:00 17:00(13:00 14:00)</v>
      </c>
      <c r="AD552" s="161" t="e">
        <f t="shared" si="310"/>
        <v>#VALUE!</v>
      </c>
      <c r="AE552" s="158" t="str">
        <f t="shared" si="311"/>
        <v>08:00 17:00(13:00 14:00)</v>
      </c>
      <c r="AF552" s="159" t="e">
        <f>HLOOKUP(SEARCH("4",$M552)-1,$Q$3:$V552,$P552+1,FALSE)</f>
        <v>#VALUE!</v>
      </c>
      <c r="AG552" s="161" t="e">
        <f t="shared" si="312"/>
        <v>#VALUE!</v>
      </c>
      <c r="AH552" s="161" t="e">
        <f t="shared" si="313"/>
        <v>#VALUE!</v>
      </c>
      <c r="AI552" s="158" t="str">
        <f t="shared" si="314"/>
        <v>выходной</v>
      </c>
      <c r="AJ552" s="159" t="e">
        <f>HLOOKUP(SEARCH("5",$M552)-1,$Q$3:$V552,$P552+1,FALSE)</f>
        <v>#VALUE!</v>
      </c>
      <c r="AK552" s="161" t="e">
        <f t="shared" si="315"/>
        <v>#VALUE!</v>
      </c>
      <c r="AL552" s="161" t="e">
        <f t="shared" si="316"/>
        <v>#VALUE!</v>
      </c>
      <c r="AM552" s="158" t="str">
        <f t="shared" si="317"/>
        <v>выходной</v>
      </c>
      <c r="AN552" s="159" t="e">
        <f>HLOOKUP(SEARCH("6",$M552)-1,$Q$3:$V552,$P552+1,FALSE)</f>
        <v>#VALUE!</v>
      </c>
      <c r="AO552" s="161" t="e">
        <f t="shared" si="318"/>
        <v>#VALUE!</v>
      </c>
      <c r="AP552" s="161" t="e">
        <f t="shared" si="319"/>
        <v>#VALUE!</v>
      </c>
      <c r="AQ552" s="162" t="str">
        <f t="shared" si="320"/>
        <v>выходной</v>
      </c>
      <c r="AR552" s="163" t="e">
        <f>HLOOKUP(SEARCH("7",$M552)-1,$Q$3:$V552,$P552+1,FALSE)</f>
        <v>#VALUE!</v>
      </c>
      <c r="AS552" s="164" t="str">
        <f t="shared" si="321"/>
        <v>выходной</v>
      </c>
      <c r="AT552" s="142"/>
      <c r="AU552" s="11" t="str">
        <f>IF(ISERROR(VLOOKUP(B552,'РЕОРГ 2008'!$A:$B,2,FALSE)),"",VLOOKUP(B552,'РЕОРГ 2008'!$A:$B,2,FALSE))</f>
        <v/>
      </c>
      <c r="AV552" s="12" t="str">
        <f t="shared" si="294"/>
        <v>Опер.касса №4370/080</v>
      </c>
      <c r="AW552" s="31" t="e">
        <f>LEFT(#REF!,2)</f>
        <v>#REF!</v>
      </c>
      <c r="AX552" s="12" t="str">
        <f t="shared" si="300"/>
        <v>4370/080</v>
      </c>
      <c r="AZ552" t="str">
        <f>IF(ISERROR(VLOOKUP(B552,'РЕОРГ 01.08.2009'!$A:$B,2,FALSE)),"",VLOOKUP(B552,'РЕОРГ 01.08.2009'!$A:$B,2,FALSE))</f>
        <v/>
      </c>
      <c r="BA552" s="12" t="str">
        <f t="shared" si="295"/>
        <v>Опер.касса №4370/080</v>
      </c>
      <c r="BB552" t="e">
        <f>LEFT(#REF!,2)</f>
        <v>#REF!</v>
      </c>
      <c r="BC552" s="12" t="str">
        <f t="shared" si="301"/>
        <v>4370/080</v>
      </c>
      <c r="BE552" t="str">
        <f>IF(ISERROR(VLOOKUP(B552,'РЕОРГ 01.10.2009'!A:C,3,FALSE)),"",VLOOKUP(B552,'РЕОРГ 01.10.2009'!A:C,3,FALSE))</f>
        <v/>
      </c>
      <c r="BF552" s="12" t="str">
        <f t="shared" si="296"/>
        <v>Опер.касса №4370/080</v>
      </c>
      <c r="BG552" t="e">
        <f>LEFT(#REF!,2)</f>
        <v>#REF!</v>
      </c>
      <c r="BH552" s="12" t="str">
        <f t="shared" si="302"/>
        <v>4370/080</v>
      </c>
      <c r="BJ552" t="str">
        <f>IF(ISERROR(VLOOKUP($B552,'РЕОРГ 01.05.2010'!A:B,2,FALSE)),"",VLOOKUP($B552,'РЕОРГ 01.05.2010'!A:B,2,FALSE))</f>
        <v/>
      </c>
      <c r="BK552" s="12" t="str">
        <f t="shared" si="297"/>
        <v>Опер.касса №4370/080</v>
      </c>
      <c r="BL552" t="e">
        <f>LEFT(#REF!,2)</f>
        <v>#REF!</v>
      </c>
      <c r="BM552" s="12" t="str">
        <f t="shared" si="303"/>
        <v>4370/080</v>
      </c>
      <c r="BO552" t="str">
        <f>IF(ISERROR(VLOOKUP($B552,'РЕОРГ 01.08.2010'!A:B,2,FALSE)),"",VLOOKUP($B552,'РЕОРГ 01.08.2010'!A:B,2,FALSE))</f>
        <v/>
      </c>
      <c r="BP552" s="12" t="str">
        <f t="shared" si="298"/>
        <v>Опер.касса №4370/080</v>
      </c>
      <c r="BQ552" t="e">
        <f>LEFT(#REF!,2)</f>
        <v>#REF!</v>
      </c>
      <c r="BR552" s="12" t="str">
        <f t="shared" si="304"/>
        <v>4370/080</v>
      </c>
    </row>
    <row r="553" spans="1:70" ht="12.75" customHeight="1">
      <c r="A553" t="str">
        <f t="shared" si="299"/>
        <v>4370/081</v>
      </c>
      <c r="B553" s="133">
        <v>642</v>
      </c>
      <c r="C553" s="1" t="s">
        <v>4880</v>
      </c>
      <c r="D553" s="32" t="s">
        <v>1931</v>
      </c>
      <c r="E553" s="1" t="s">
        <v>4868</v>
      </c>
      <c r="F553" s="1" t="s">
        <v>4493</v>
      </c>
      <c r="G553" s="1" t="s">
        <v>4881</v>
      </c>
      <c r="H553" s="1" t="s">
        <v>4882</v>
      </c>
      <c r="I553" s="1" t="s">
        <v>242</v>
      </c>
      <c r="J553" s="1"/>
      <c r="K553" s="1">
        <v>0.25</v>
      </c>
      <c r="L553" s="32" t="s">
        <v>4049</v>
      </c>
      <c r="M553" s="8" t="s">
        <v>11876</v>
      </c>
      <c r="N553" s="2" t="s">
        <v>12137</v>
      </c>
      <c r="O553" s="173"/>
      <c r="P553" s="168">
        <f t="shared" si="328"/>
        <v>550</v>
      </c>
      <c r="Q553" s="138" t="e">
        <f t="shared" si="322"/>
        <v>#VALUE!</v>
      </c>
      <c r="R553" s="138" t="e">
        <f t="shared" si="323"/>
        <v>#VALUE!</v>
      </c>
      <c r="S553" s="138" t="e">
        <f t="shared" si="324"/>
        <v>#VALUE!</v>
      </c>
      <c r="T553" s="138" t="e">
        <f t="shared" si="325"/>
        <v>#VALUE!</v>
      </c>
      <c r="U553" s="138" t="e">
        <f t="shared" si="326"/>
        <v>#VALUE!</v>
      </c>
      <c r="V553" s="138" t="e">
        <f t="shared" si="327"/>
        <v>#VALUE!</v>
      </c>
      <c r="W553" s="158" t="str">
        <f t="shared" si="305"/>
        <v>выходной</v>
      </c>
      <c r="X553" s="159" t="e">
        <f>HLOOKUP(SEARCH("2",$M553)-1,$Q$3:$V553,$P553+1,FALSE)</f>
        <v>#VALUE!</v>
      </c>
      <c r="Y553" s="160" t="e">
        <f t="shared" si="306"/>
        <v>#VALUE!</v>
      </c>
      <c r="Z553" s="161" t="e">
        <f t="shared" si="307"/>
        <v>#VALUE!</v>
      </c>
      <c r="AA553" s="158" t="str">
        <f t="shared" si="308"/>
        <v>выходной</v>
      </c>
      <c r="AB553" s="159" t="e">
        <f>HLOOKUP(SEARCH("3",$M553)-1,$Q$3:$V553,$P553+1,FALSE)</f>
        <v>#VALUE!</v>
      </c>
      <c r="AC553" s="160" t="e">
        <f t="shared" si="309"/>
        <v>#VALUE!</v>
      </c>
      <c r="AD553" s="161" t="e">
        <f t="shared" si="310"/>
        <v>#VALUE!</v>
      </c>
      <c r="AE553" s="158" t="str">
        <f t="shared" si="311"/>
        <v>выходной</v>
      </c>
      <c r="AF553" s="159" t="e">
        <f>HLOOKUP(SEARCH("4",$M553)-1,$Q$3:$V553,$P553+1,FALSE)</f>
        <v>#N/A</v>
      </c>
      <c r="AG553" s="161" t="str">
        <f t="shared" si="312"/>
        <v>08:00 17:00(13:00 14:00)</v>
      </c>
      <c r="AH553" s="161" t="e">
        <f t="shared" si="313"/>
        <v>#VALUE!</v>
      </c>
      <c r="AI553" s="158" t="str">
        <f t="shared" si="314"/>
        <v>08:00 17:00(13:00 14:00)</v>
      </c>
      <c r="AJ553" s="159" t="e">
        <f>HLOOKUP(SEARCH("5",$M553)-1,$Q$3:$V553,$P553+1,FALSE)</f>
        <v>#VALUE!</v>
      </c>
      <c r="AK553" s="161" t="e">
        <f t="shared" si="315"/>
        <v>#VALUE!</v>
      </c>
      <c r="AL553" s="161" t="e">
        <f t="shared" si="316"/>
        <v>#VALUE!</v>
      </c>
      <c r="AM553" s="158" t="str">
        <f t="shared" si="317"/>
        <v>выходной</v>
      </c>
      <c r="AN553" s="159" t="e">
        <f>HLOOKUP(SEARCH("6",$M553)-1,$Q$3:$V553,$P553+1,FALSE)</f>
        <v>#VALUE!</v>
      </c>
      <c r="AO553" s="161" t="e">
        <f t="shared" si="318"/>
        <v>#VALUE!</v>
      </c>
      <c r="AP553" s="161" t="e">
        <f t="shared" si="319"/>
        <v>#VALUE!</v>
      </c>
      <c r="AQ553" s="162" t="str">
        <f t="shared" si="320"/>
        <v>выходной</v>
      </c>
      <c r="AR553" s="163" t="e">
        <f>HLOOKUP(SEARCH("7",$M553)-1,$Q$3:$V553,$P553+1,FALSE)</f>
        <v>#VALUE!</v>
      </c>
      <c r="AS553" s="164" t="str">
        <f t="shared" si="321"/>
        <v>выходной</v>
      </c>
      <c r="AT553" s="142"/>
      <c r="AU553" s="11" t="str">
        <f>IF(ISERROR(VLOOKUP(B553,'РЕОРГ 2008'!$A:$B,2,FALSE)),"",VLOOKUP(B553,'РЕОРГ 2008'!$A:$B,2,FALSE))</f>
        <v/>
      </c>
      <c r="AV553" s="12" t="str">
        <f t="shared" si="294"/>
        <v>Опер.касса №4370/081</v>
      </c>
      <c r="AW553" s="31" t="e">
        <f>LEFT(#REF!,2)</f>
        <v>#REF!</v>
      </c>
      <c r="AX553" s="12" t="str">
        <f t="shared" si="300"/>
        <v>4370/081</v>
      </c>
      <c r="AZ553" t="str">
        <f>IF(ISERROR(VLOOKUP(B553,'РЕОРГ 01.08.2009'!$A:$B,2,FALSE)),"",VLOOKUP(B553,'РЕОРГ 01.08.2009'!$A:$B,2,FALSE))</f>
        <v/>
      </c>
      <c r="BA553" s="12" t="str">
        <f t="shared" si="295"/>
        <v>Опер.касса №4370/081</v>
      </c>
      <c r="BB553" t="e">
        <f>LEFT(#REF!,2)</f>
        <v>#REF!</v>
      </c>
      <c r="BC553" s="12" t="str">
        <f t="shared" si="301"/>
        <v>4370/081</v>
      </c>
      <c r="BE553" t="str">
        <f>IF(ISERROR(VLOOKUP(B553,'РЕОРГ 01.10.2009'!A:C,3,FALSE)),"",VLOOKUP(B553,'РЕОРГ 01.10.2009'!A:C,3,FALSE))</f>
        <v/>
      </c>
      <c r="BF553" s="12" t="str">
        <f t="shared" si="296"/>
        <v>Опер.касса №4370/081</v>
      </c>
      <c r="BG553" t="e">
        <f>LEFT(#REF!,2)</f>
        <v>#REF!</v>
      </c>
      <c r="BH553" s="12" t="str">
        <f t="shared" si="302"/>
        <v>4370/081</v>
      </c>
      <c r="BJ553" t="str">
        <f>IF(ISERROR(VLOOKUP($B553,'РЕОРГ 01.05.2010'!A:B,2,FALSE)),"",VLOOKUP($B553,'РЕОРГ 01.05.2010'!A:B,2,FALSE))</f>
        <v/>
      </c>
      <c r="BK553" s="12" t="str">
        <f t="shared" si="297"/>
        <v>Опер.касса №4370/081</v>
      </c>
      <c r="BL553" t="e">
        <f>LEFT(#REF!,2)</f>
        <v>#REF!</v>
      </c>
      <c r="BM553" s="12" t="str">
        <f t="shared" si="303"/>
        <v>4370/081</v>
      </c>
      <c r="BO553" t="str">
        <f>IF(ISERROR(VLOOKUP($B553,'РЕОРГ 01.08.2010'!A:B,2,FALSE)),"",VLOOKUP($B553,'РЕОРГ 01.08.2010'!A:B,2,FALSE))</f>
        <v/>
      </c>
      <c r="BP553" s="12" t="str">
        <f t="shared" si="298"/>
        <v>Опер.касса №4370/081</v>
      </c>
      <c r="BQ553" t="e">
        <f>LEFT(#REF!,2)</f>
        <v>#REF!</v>
      </c>
      <c r="BR553" s="12" t="str">
        <f t="shared" si="304"/>
        <v>4370/081</v>
      </c>
    </row>
    <row r="554" spans="1:70" ht="12.75" customHeight="1">
      <c r="A554" t="str">
        <f t="shared" si="299"/>
        <v>4370/082</v>
      </c>
      <c r="B554" s="133">
        <v>643</v>
      </c>
      <c r="C554" s="1" t="s">
        <v>4883</v>
      </c>
      <c r="D554" s="32" t="s">
        <v>1931</v>
      </c>
      <c r="E554" s="1" t="s">
        <v>4884</v>
      </c>
      <c r="F554" s="1" t="s">
        <v>4493</v>
      </c>
      <c r="G554" s="1" t="s">
        <v>4885</v>
      </c>
      <c r="H554" s="1" t="s">
        <v>4886</v>
      </c>
      <c r="I554" s="1" t="s">
        <v>11672</v>
      </c>
      <c r="J554" s="1"/>
      <c r="K554" s="1">
        <v>1.5</v>
      </c>
      <c r="L554" s="32" t="s">
        <v>4049</v>
      </c>
      <c r="M554" s="8" t="s">
        <v>11771</v>
      </c>
      <c r="N554" s="2" t="s">
        <v>12142</v>
      </c>
      <c r="O554" s="173"/>
      <c r="P554" s="168">
        <f t="shared" si="328"/>
        <v>551</v>
      </c>
      <c r="Q554" s="138">
        <f t="shared" si="322"/>
        <v>25</v>
      </c>
      <c r="R554" s="138">
        <f t="shared" si="323"/>
        <v>50</v>
      </c>
      <c r="S554" s="138">
        <f t="shared" si="324"/>
        <v>75</v>
      </c>
      <c r="T554" s="138">
        <f t="shared" si="325"/>
        <v>100</v>
      </c>
      <c r="U554" s="138" t="e">
        <f t="shared" si="326"/>
        <v>#VALUE!</v>
      </c>
      <c r="V554" s="138" t="e">
        <f t="shared" si="327"/>
        <v>#VALUE!</v>
      </c>
      <c r="W554" s="158" t="str">
        <f t="shared" si="305"/>
        <v>09:00 16:00(12:00 13:00)</v>
      </c>
      <c r="X554" s="159">
        <f>HLOOKUP(SEARCH("2",$M554)-1,$Q$3:$V554,$P554+1,FALSE)</f>
        <v>25</v>
      </c>
      <c r="Y554" s="160" t="str">
        <f t="shared" si="306"/>
        <v>09:00 16:00(12:00 13:00)|09:00 16:00(12:00 13:00)|09:00 16:00(12:00 13:00)|09:00 16:00(12:00 13:00)</v>
      </c>
      <c r="Z554" s="161" t="str">
        <f t="shared" si="307"/>
        <v>09:00 16:00(12:00 13:00)</v>
      </c>
      <c r="AA554" s="158" t="str">
        <f t="shared" si="308"/>
        <v>09:00 16:00(12:00 13:00)</v>
      </c>
      <c r="AB554" s="159">
        <f>HLOOKUP(SEARCH("3",$M554)-1,$Q$3:$V554,$P554+1,FALSE)</f>
        <v>50</v>
      </c>
      <c r="AC554" s="160" t="str">
        <f t="shared" si="309"/>
        <v>09:00 16:00(12:00 13:00)|09:00 16:00(12:00 13:00)|09:00 16:00(12:00 13:00)</v>
      </c>
      <c r="AD554" s="161" t="str">
        <f t="shared" si="310"/>
        <v>09:00 16:00(12:00 13:00)</v>
      </c>
      <c r="AE554" s="158" t="str">
        <f t="shared" si="311"/>
        <v>09:00 16:00(12:00 13:00)</v>
      </c>
      <c r="AF554" s="159">
        <f>HLOOKUP(SEARCH("4",$M554)-1,$Q$3:$V554,$P554+1,FALSE)</f>
        <v>75</v>
      </c>
      <c r="AG554" s="161" t="str">
        <f t="shared" si="312"/>
        <v>09:00 16:00(12:00 13:00)|09:00 16:00(12:00 13:00)</v>
      </c>
      <c r="AH554" s="161" t="str">
        <f t="shared" si="313"/>
        <v>09:00 16:00(12:00 13:00)</v>
      </c>
      <c r="AI554" s="158" t="str">
        <f t="shared" si="314"/>
        <v>09:00 16:00(12:00 13:00)</v>
      </c>
      <c r="AJ554" s="159">
        <f>HLOOKUP(SEARCH("5",$M554)-1,$Q$3:$V554,$P554+1,FALSE)</f>
        <v>100</v>
      </c>
      <c r="AK554" s="161" t="str">
        <f t="shared" si="315"/>
        <v>09:00 16:00(12:00 13:00)</v>
      </c>
      <c r="AL554" s="161" t="e">
        <f t="shared" si="316"/>
        <v>#VALUE!</v>
      </c>
      <c r="AM554" s="158" t="str">
        <f t="shared" si="317"/>
        <v>09:00 16:00(12:00 13:00)</v>
      </c>
      <c r="AN554" s="159" t="e">
        <f>HLOOKUP(SEARCH("6",$M554)-1,$Q$3:$V554,$P554+1,FALSE)</f>
        <v>#VALUE!</v>
      </c>
      <c r="AO554" s="161" t="e">
        <f t="shared" si="318"/>
        <v>#VALUE!</v>
      </c>
      <c r="AP554" s="161" t="e">
        <f t="shared" si="319"/>
        <v>#VALUE!</v>
      </c>
      <c r="AQ554" s="162" t="str">
        <f t="shared" si="320"/>
        <v>выходной</v>
      </c>
      <c r="AR554" s="163" t="e">
        <f>HLOOKUP(SEARCH("7",$M554)-1,$Q$3:$V554,$P554+1,FALSE)</f>
        <v>#VALUE!</v>
      </c>
      <c r="AS554" s="164" t="str">
        <f t="shared" si="321"/>
        <v>выходной</v>
      </c>
      <c r="AT554" s="142"/>
      <c r="AU554" s="11" t="str">
        <f>IF(ISERROR(VLOOKUP(B554,'РЕОРГ 2008'!$A:$B,2,FALSE)),"",VLOOKUP(B554,'РЕОРГ 2008'!$A:$B,2,FALSE))</f>
        <v/>
      </c>
      <c r="AV554" s="12" t="str">
        <f t="shared" si="294"/>
        <v>Опер.касса №4370/082</v>
      </c>
      <c r="AW554" s="31" t="e">
        <f>LEFT(#REF!,2)</f>
        <v>#REF!</v>
      </c>
      <c r="AX554" s="12" t="str">
        <f t="shared" si="300"/>
        <v>4370/082</v>
      </c>
      <c r="AZ554" t="str">
        <f>IF(ISERROR(VLOOKUP(B554,'РЕОРГ 01.08.2009'!$A:$B,2,FALSE)),"",VLOOKUP(B554,'РЕОРГ 01.08.2009'!$A:$B,2,FALSE))</f>
        <v/>
      </c>
      <c r="BA554" s="12" t="str">
        <f t="shared" si="295"/>
        <v>Опер.касса №4370/082</v>
      </c>
      <c r="BB554" t="e">
        <f>LEFT(#REF!,2)</f>
        <v>#REF!</v>
      </c>
      <c r="BC554" s="12" t="str">
        <f t="shared" si="301"/>
        <v>4370/082</v>
      </c>
      <c r="BE554" t="str">
        <f>IF(ISERROR(VLOOKUP(B554,'РЕОРГ 01.10.2009'!A:C,3,FALSE)),"",VLOOKUP(B554,'РЕОРГ 01.10.2009'!A:C,3,FALSE))</f>
        <v/>
      </c>
      <c r="BF554" s="12" t="str">
        <f t="shared" si="296"/>
        <v>Опер.касса №4370/082</v>
      </c>
      <c r="BG554" t="e">
        <f>LEFT(#REF!,2)</f>
        <v>#REF!</v>
      </c>
      <c r="BH554" s="12" t="str">
        <f t="shared" si="302"/>
        <v>4370/082</v>
      </c>
      <c r="BJ554" t="str">
        <f>IF(ISERROR(VLOOKUP($B554,'РЕОРГ 01.05.2010'!A:B,2,FALSE)),"",VLOOKUP($B554,'РЕОРГ 01.05.2010'!A:B,2,FALSE))</f>
        <v/>
      </c>
      <c r="BK554" s="12" t="str">
        <f t="shared" si="297"/>
        <v>Опер.касса №4370/082</v>
      </c>
      <c r="BL554" t="e">
        <f>LEFT(#REF!,2)</f>
        <v>#REF!</v>
      </c>
      <c r="BM554" s="12" t="str">
        <f t="shared" si="303"/>
        <v>4370/082</v>
      </c>
      <c r="BO554" t="str">
        <f>IF(ISERROR(VLOOKUP($B554,'РЕОРГ 01.08.2010'!A:B,2,FALSE)),"",VLOOKUP($B554,'РЕОРГ 01.08.2010'!A:B,2,FALSE))</f>
        <v/>
      </c>
      <c r="BP554" s="12" t="str">
        <f t="shared" si="298"/>
        <v>Опер.касса №4370/082</v>
      </c>
      <c r="BQ554" t="e">
        <f>LEFT(#REF!,2)</f>
        <v>#REF!</v>
      </c>
      <c r="BR554" s="12" t="str">
        <f t="shared" si="304"/>
        <v>4370/082</v>
      </c>
    </row>
    <row r="555" spans="1:70" ht="12.75" customHeight="1">
      <c r="A555" t="str">
        <f t="shared" si="299"/>
        <v>4370/083</v>
      </c>
      <c r="B555" s="133">
        <v>644</v>
      </c>
      <c r="C555" s="1" t="s">
        <v>4887</v>
      </c>
      <c r="D555" s="32" t="s">
        <v>1926</v>
      </c>
      <c r="E555" s="1" t="s">
        <v>7345</v>
      </c>
      <c r="F555" s="1" t="s">
        <v>4493</v>
      </c>
      <c r="G555" s="1" t="s">
        <v>318</v>
      </c>
      <c r="H555" s="1" t="s">
        <v>4888</v>
      </c>
      <c r="I555" s="1" t="s">
        <v>11673</v>
      </c>
      <c r="J555" s="1"/>
      <c r="K555" s="1">
        <v>3</v>
      </c>
      <c r="L555" s="32" t="s">
        <v>4051</v>
      </c>
      <c r="M555" s="8" t="s">
        <v>11831</v>
      </c>
      <c r="N555" s="2" t="s">
        <v>12143</v>
      </c>
      <c r="O555" s="173"/>
      <c r="P555" s="168">
        <f t="shared" si="328"/>
        <v>552</v>
      </c>
      <c r="Q555" s="138">
        <f t="shared" si="322"/>
        <v>25</v>
      </c>
      <c r="R555" s="138">
        <f t="shared" si="323"/>
        <v>50</v>
      </c>
      <c r="S555" s="138">
        <f t="shared" si="324"/>
        <v>75</v>
      </c>
      <c r="T555" s="138">
        <f t="shared" si="325"/>
        <v>100</v>
      </c>
      <c r="U555" s="138" t="e">
        <f t="shared" si="326"/>
        <v>#VALUE!</v>
      </c>
      <c r="V555" s="138" t="e">
        <f t="shared" si="327"/>
        <v>#VALUE!</v>
      </c>
      <c r="W555" s="158" t="str">
        <f t="shared" si="305"/>
        <v>выходной</v>
      </c>
      <c r="X555" s="159" t="e">
        <f>HLOOKUP(SEARCH("2",$M555)-1,$Q$3:$V555,$P555+1,FALSE)</f>
        <v>#N/A</v>
      </c>
      <c r="Y555" s="160" t="str">
        <f t="shared" si="306"/>
        <v>10:00 19:15(14:00 15:00)</v>
      </c>
      <c r="Z555" s="161" t="e">
        <f t="shared" si="307"/>
        <v>#VALUE!</v>
      </c>
      <c r="AA555" s="158" t="str">
        <f t="shared" si="308"/>
        <v>10:00 19:15(14:00 15:00)</v>
      </c>
      <c r="AB555" s="159">
        <f>HLOOKUP(SEARCH("3",$M555)-1,$Q$3:$V555,$P555+1,FALSE)</f>
        <v>25</v>
      </c>
      <c r="AC555" s="160" t="str">
        <f t="shared" si="309"/>
        <v>10:00 19:15(14:00 15:00)|10:00 19:15(14:00 15:00)|10:00 19:15(14:00 15:00)|09:00 16:00</v>
      </c>
      <c r="AD555" s="161" t="str">
        <f t="shared" si="310"/>
        <v>10:00 19:15(14:00 15:00)</v>
      </c>
      <c r="AE555" s="158" t="str">
        <f t="shared" si="311"/>
        <v>10:00 19:15(14:00 15:00)</v>
      </c>
      <c r="AF555" s="159">
        <f>HLOOKUP(SEARCH("4",$M555)-1,$Q$3:$V555,$P555+1,FALSE)</f>
        <v>50</v>
      </c>
      <c r="AG555" s="161" t="str">
        <f t="shared" si="312"/>
        <v>10:00 19:15(14:00 15:00)|10:00 19:15(14:00 15:00)|09:00 16:00</v>
      </c>
      <c r="AH555" s="161" t="str">
        <f t="shared" si="313"/>
        <v>10:00 19:15(14:00 15:00)</v>
      </c>
      <c r="AI555" s="158" t="str">
        <f t="shared" si="314"/>
        <v>10:00 19:15(14:00 15:00)</v>
      </c>
      <c r="AJ555" s="159">
        <f>HLOOKUP(SEARCH("5",$M555)-1,$Q$3:$V555,$P555+1,FALSE)</f>
        <v>75</v>
      </c>
      <c r="AK555" s="161" t="str">
        <f t="shared" si="315"/>
        <v>10:00 19:15(14:00 15:00)|09:00 16:00</v>
      </c>
      <c r="AL555" s="161" t="str">
        <f t="shared" si="316"/>
        <v>10:00 19:15(14:00 15:00)</v>
      </c>
      <c r="AM555" s="158" t="str">
        <f t="shared" si="317"/>
        <v>10:00 19:15(14:00 15:00)</v>
      </c>
      <c r="AN555" s="159">
        <f>HLOOKUP(SEARCH("6",$M555)-1,$Q$3:$V555,$P555+1,FALSE)</f>
        <v>100</v>
      </c>
      <c r="AO555" s="161" t="str">
        <f t="shared" si="318"/>
        <v>09:00 16:00</v>
      </c>
      <c r="AP555" s="161" t="e">
        <f t="shared" si="319"/>
        <v>#VALUE!</v>
      </c>
      <c r="AQ555" s="162" t="str">
        <f t="shared" si="320"/>
        <v>09:00 16:00</v>
      </c>
      <c r="AR555" s="163" t="e">
        <f>HLOOKUP(SEARCH("7",$M555)-1,$Q$3:$V555,$P555+1,FALSE)</f>
        <v>#VALUE!</v>
      </c>
      <c r="AS555" s="164" t="str">
        <f t="shared" si="321"/>
        <v>выходной</v>
      </c>
      <c r="AT555" s="142"/>
      <c r="AU555" s="11" t="str">
        <f>IF(ISERROR(VLOOKUP(B555,'РЕОРГ 2008'!$A:$B,2,FALSE)),"",VLOOKUP(B555,'РЕОРГ 2008'!$A:$B,2,FALSE))</f>
        <v/>
      </c>
      <c r="AV555" s="12" t="str">
        <f t="shared" si="294"/>
        <v>Доп.офис №4370/083</v>
      </c>
      <c r="AW555" s="31" t="e">
        <f>LEFT(#REF!,2)</f>
        <v>#REF!</v>
      </c>
      <c r="AX555" s="12" t="str">
        <f t="shared" si="300"/>
        <v>4370/083</v>
      </c>
      <c r="AZ555" t="str">
        <f>IF(ISERROR(VLOOKUP(B555,'РЕОРГ 01.08.2009'!$A:$B,2,FALSE)),"",VLOOKUP(B555,'РЕОРГ 01.08.2009'!$A:$B,2,FALSE))</f>
        <v/>
      </c>
      <c r="BA555" s="12" t="str">
        <f t="shared" si="295"/>
        <v>Доп.офис №4370/083</v>
      </c>
      <c r="BB555" t="e">
        <f>LEFT(#REF!,2)</f>
        <v>#REF!</v>
      </c>
      <c r="BC555" s="12" t="str">
        <f t="shared" si="301"/>
        <v>4370/083</v>
      </c>
      <c r="BE555" t="str">
        <f>IF(ISERROR(VLOOKUP(B555,'РЕОРГ 01.10.2009'!A:C,3,FALSE)),"",VLOOKUP(B555,'РЕОРГ 01.10.2009'!A:C,3,FALSE))</f>
        <v/>
      </c>
      <c r="BF555" s="12" t="str">
        <f t="shared" si="296"/>
        <v>Доп.офис №4370/083</v>
      </c>
      <c r="BG555" t="e">
        <f>LEFT(#REF!,2)</f>
        <v>#REF!</v>
      </c>
      <c r="BH555" s="12" t="str">
        <f t="shared" si="302"/>
        <v>4370/083</v>
      </c>
      <c r="BJ555" t="str">
        <f>IF(ISERROR(VLOOKUP($B555,'РЕОРГ 01.05.2010'!A:B,2,FALSE)),"",VLOOKUP($B555,'РЕОРГ 01.05.2010'!A:B,2,FALSE))</f>
        <v/>
      </c>
      <c r="BK555" s="12" t="str">
        <f t="shared" si="297"/>
        <v>Доп.офис №4370/083</v>
      </c>
      <c r="BL555" t="e">
        <f>LEFT(#REF!,2)</f>
        <v>#REF!</v>
      </c>
      <c r="BM555" s="12" t="str">
        <f t="shared" si="303"/>
        <v>4370/083</v>
      </c>
      <c r="BO555" t="str">
        <f>IF(ISERROR(VLOOKUP($B555,'РЕОРГ 01.08.2010'!A:B,2,FALSE)),"",VLOOKUP($B555,'РЕОРГ 01.08.2010'!A:B,2,FALSE))</f>
        <v/>
      </c>
      <c r="BP555" s="12" t="str">
        <f t="shared" si="298"/>
        <v>Доп.офис №4370/083</v>
      </c>
      <c r="BQ555" t="e">
        <f>LEFT(#REF!,2)</f>
        <v>#REF!</v>
      </c>
      <c r="BR555" s="12" t="str">
        <f t="shared" si="304"/>
        <v>4370/083</v>
      </c>
    </row>
    <row r="556" spans="1:70" ht="12.75" customHeight="1">
      <c r="A556" t="str">
        <f t="shared" si="299"/>
        <v>4370/084</v>
      </c>
      <c r="B556" s="133">
        <v>2592</v>
      </c>
      <c r="C556" s="1" t="s">
        <v>11417</v>
      </c>
      <c r="D556" s="32" t="s">
        <v>11368</v>
      </c>
      <c r="E556" s="1" t="s">
        <v>7345</v>
      </c>
      <c r="F556" s="1" t="s">
        <v>4493</v>
      </c>
      <c r="G556" s="1" t="s">
        <v>7346</v>
      </c>
      <c r="H556" s="1" t="s">
        <v>11418</v>
      </c>
      <c r="I556" s="1" t="s">
        <v>11419</v>
      </c>
      <c r="J556" s="1"/>
      <c r="K556" s="1">
        <v>8.5</v>
      </c>
      <c r="L556" s="32" t="s">
        <v>4051</v>
      </c>
      <c r="M556" s="8" t="s">
        <v>11771</v>
      </c>
      <c r="N556" s="2" t="s">
        <v>11801</v>
      </c>
      <c r="O556" s="173"/>
      <c r="P556" s="168">
        <f t="shared" si="328"/>
        <v>553</v>
      </c>
      <c r="Q556" s="138">
        <f t="shared" si="322"/>
        <v>25</v>
      </c>
      <c r="R556" s="138">
        <f t="shared" si="323"/>
        <v>50</v>
      </c>
      <c r="S556" s="138">
        <f t="shared" si="324"/>
        <v>75</v>
      </c>
      <c r="T556" s="138">
        <f t="shared" si="325"/>
        <v>100</v>
      </c>
      <c r="U556" s="138" t="e">
        <f t="shared" si="326"/>
        <v>#VALUE!</v>
      </c>
      <c r="V556" s="138" t="e">
        <f t="shared" si="327"/>
        <v>#VALUE!</v>
      </c>
      <c r="W556" s="158" t="str">
        <f t="shared" si="305"/>
        <v>08:00 17:00(13:00 14:00)</v>
      </c>
      <c r="X556" s="159">
        <f>HLOOKUP(SEARCH("2",$M556)-1,$Q$3:$V556,$P556+1,FALSE)</f>
        <v>25</v>
      </c>
      <c r="Y556" s="160" t="str">
        <f t="shared" si="306"/>
        <v>08:00 17:00(13:00 14:00)|08:00 17:00(13:00 14:00)|08:00 17:00(13:00 14:00)|08:00 17:00(13:00 14:00)</v>
      </c>
      <c r="Z556" s="161" t="str">
        <f t="shared" si="307"/>
        <v>08:00 17:00(13:00 14:00)</v>
      </c>
      <c r="AA556" s="158" t="str">
        <f t="shared" si="308"/>
        <v>08:00 17:00(13:00 14:00)</v>
      </c>
      <c r="AB556" s="159">
        <f>HLOOKUP(SEARCH("3",$M556)-1,$Q$3:$V556,$P556+1,FALSE)</f>
        <v>50</v>
      </c>
      <c r="AC556" s="160" t="str">
        <f t="shared" si="309"/>
        <v>08:00 17:00(13:00 14:00)|08:00 17:00(13:00 14:00)|08:00 17:00(13:00 14:00)</v>
      </c>
      <c r="AD556" s="161" t="str">
        <f t="shared" si="310"/>
        <v>08:00 17:00(13:00 14:00)</v>
      </c>
      <c r="AE556" s="158" t="str">
        <f t="shared" si="311"/>
        <v>08:00 17:00(13:00 14:00)</v>
      </c>
      <c r="AF556" s="159">
        <f>HLOOKUP(SEARCH("4",$M556)-1,$Q$3:$V556,$P556+1,FALSE)</f>
        <v>75</v>
      </c>
      <c r="AG556" s="161" t="str">
        <f t="shared" si="312"/>
        <v>08:00 17:00(13:00 14:00)|08:00 17:00(13:00 14:00)</v>
      </c>
      <c r="AH556" s="161" t="str">
        <f t="shared" si="313"/>
        <v>08:00 17:00(13:00 14:00)</v>
      </c>
      <c r="AI556" s="158" t="str">
        <f t="shared" si="314"/>
        <v>08:00 17:00(13:00 14:00)</v>
      </c>
      <c r="AJ556" s="159">
        <f>HLOOKUP(SEARCH("5",$M556)-1,$Q$3:$V556,$P556+1,FALSE)</f>
        <v>100</v>
      </c>
      <c r="AK556" s="161" t="str">
        <f t="shared" si="315"/>
        <v>08:00 17:00(13:00 14:00)</v>
      </c>
      <c r="AL556" s="161" t="e">
        <f t="shared" si="316"/>
        <v>#VALUE!</v>
      </c>
      <c r="AM556" s="158" t="str">
        <f t="shared" si="317"/>
        <v>08:00 17:00(13:00 14:00)</v>
      </c>
      <c r="AN556" s="159" t="e">
        <f>HLOOKUP(SEARCH("6",$M556)-1,$Q$3:$V556,$P556+1,FALSE)</f>
        <v>#VALUE!</v>
      </c>
      <c r="AO556" s="161" t="e">
        <f t="shared" si="318"/>
        <v>#VALUE!</v>
      </c>
      <c r="AP556" s="161" t="e">
        <f t="shared" si="319"/>
        <v>#VALUE!</v>
      </c>
      <c r="AQ556" s="162" t="str">
        <f t="shared" si="320"/>
        <v>выходной</v>
      </c>
      <c r="AR556" s="163" t="e">
        <f>HLOOKUP(SEARCH("7",$M556)-1,$Q$3:$V556,$P556+1,FALSE)</f>
        <v>#VALUE!</v>
      </c>
      <c r="AS556" s="164" t="str">
        <f t="shared" si="321"/>
        <v>выходной</v>
      </c>
      <c r="AT556" s="142"/>
      <c r="AU556" s="11" t="str">
        <f>IF(ISERROR(VLOOKUP(B556,'РЕОРГ 2008'!$A:$B,2,FALSE)),"",VLOOKUP(B556,'РЕОРГ 2008'!$A:$B,2,FALSE))</f>
        <v/>
      </c>
      <c r="AV556" s="12" t="str">
        <f t="shared" si="294"/>
        <v>Опер.офис №4370/084</v>
      </c>
      <c r="AW556" s="31" t="e">
        <f>LEFT(#REF!,2)</f>
        <v>#REF!</v>
      </c>
      <c r="AX556" s="12" t="str">
        <f t="shared" si="300"/>
        <v>4370/084</v>
      </c>
      <c r="AZ556" t="str">
        <f>IF(ISERROR(VLOOKUP(B556,'РЕОРГ 01.08.2009'!$A:$B,2,FALSE)),"",VLOOKUP(B556,'РЕОРГ 01.08.2009'!$A:$B,2,FALSE))</f>
        <v/>
      </c>
      <c r="BA556" s="12" t="str">
        <f t="shared" si="295"/>
        <v>Опер.офис №4370/084</v>
      </c>
      <c r="BB556" t="e">
        <f>LEFT(#REF!,2)</f>
        <v>#REF!</v>
      </c>
      <c r="BC556" s="12" t="str">
        <f t="shared" si="301"/>
        <v>4370/084</v>
      </c>
      <c r="BE556" t="str">
        <f>IF(ISERROR(VLOOKUP(B556,'РЕОРГ 01.10.2009'!A:C,3,FALSE)),"",VLOOKUP(B556,'РЕОРГ 01.10.2009'!A:C,3,FALSE))</f>
        <v/>
      </c>
      <c r="BF556" s="12" t="str">
        <f t="shared" si="296"/>
        <v>Опер.офис №4370/084</v>
      </c>
      <c r="BG556" t="e">
        <f>LEFT(#REF!,2)</f>
        <v>#REF!</v>
      </c>
      <c r="BH556" s="12" t="str">
        <f t="shared" si="302"/>
        <v>4370/084</v>
      </c>
      <c r="BJ556" t="str">
        <f>IF(ISERROR(VLOOKUP($B556,'РЕОРГ 01.05.2010'!A:B,2,FALSE)),"",VLOOKUP($B556,'РЕОРГ 01.05.2010'!A:B,2,FALSE))</f>
        <v/>
      </c>
      <c r="BK556" s="12" t="str">
        <f t="shared" si="297"/>
        <v>Опер.офис №4370/084</v>
      </c>
      <c r="BL556" t="e">
        <f>LEFT(#REF!,2)</f>
        <v>#REF!</v>
      </c>
      <c r="BM556" s="12" t="str">
        <f t="shared" si="303"/>
        <v>4370/084</v>
      </c>
      <c r="BO556" t="str">
        <f>IF(ISERROR(VLOOKUP($B556,'РЕОРГ 01.08.2010'!A:B,2,FALSE)),"",VLOOKUP($B556,'РЕОРГ 01.08.2010'!A:B,2,FALSE))</f>
        <v/>
      </c>
      <c r="BP556" s="12" t="str">
        <f t="shared" si="298"/>
        <v>Опер.офис №4370/084</v>
      </c>
      <c r="BQ556" t="e">
        <f>LEFT(#REF!,2)</f>
        <v>#REF!</v>
      </c>
      <c r="BR556" s="12" t="str">
        <f t="shared" si="304"/>
        <v>4370/084</v>
      </c>
    </row>
    <row r="557" spans="1:70" ht="12.75" customHeight="1">
      <c r="A557" t="str">
        <f t="shared" si="299"/>
        <v>7695</v>
      </c>
      <c r="B557" s="133">
        <v>646</v>
      </c>
      <c r="C557" s="1" t="s">
        <v>4982</v>
      </c>
      <c r="D557" s="32" t="s">
        <v>4491</v>
      </c>
      <c r="E557" s="1" t="s">
        <v>4983</v>
      </c>
      <c r="F557" s="1" t="s">
        <v>4493</v>
      </c>
      <c r="G557" s="1" t="s">
        <v>4984</v>
      </c>
      <c r="H557" s="1" t="s">
        <v>4985</v>
      </c>
      <c r="I557" s="1" t="s">
        <v>4986</v>
      </c>
      <c r="J557" s="1" t="s">
        <v>12994</v>
      </c>
      <c r="K557" s="1">
        <v>165</v>
      </c>
      <c r="L557" s="32" t="s">
        <v>2043</v>
      </c>
      <c r="M557" s="8" t="s">
        <v>11773</v>
      </c>
      <c r="N557" s="2" t="s">
        <v>12144</v>
      </c>
      <c r="O557" s="173"/>
      <c r="P557" s="168">
        <f t="shared" si="328"/>
        <v>554</v>
      </c>
      <c r="Q557" s="138">
        <f t="shared" si="322"/>
        <v>12</v>
      </c>
      <c r="R557" s="138">
        <f t="shared" si="323"/>
        <v>24</v>
      </c>
      <c r="S557" s="138">
        <f t="shared" si="324"/>
        <v>36</v>
      </c>
      <c r="T557" s="138">
        <f t="shared" si="325"/>
        <v>48</v>
      </c>
      <c r="U557" s="138">
        <f t="shared" si="326"/>
        <v>60</v>
      </c>
      <c r="V557" s="138" t="e">
        <f t="shared" si="327"/>
        <v>#VALUE!</v>
      </c>
      <c r="W557" s="158" t="str">
        <f t="shared" si="305"/>
        <v>08:00 18:00</v>
      </c>
      <c r="X557" s="159">
        <f>HLOOKUP(SEARCH("2",$M557)-1,$Q$3:$V557,$P557+1,FALSE)</f>
        <v>12</v>
      </c>
      <c r="Y557" s="160" t="str">
        <f t="shared" si="306"/>
        <v>08:00 18:00|08:00 18:00|08:00 18:00|08:00 17:00|09:00 16:00(12:00 12:30)</v>
      </c>
      <c r="Z557" s="161" t="str">
        <f t="shared" si="307"/>
        <v>08:00 18:00</v>
      </c>
      <c r="AA557" s="158" t="str">
        <f t="shared" si="308"/>
        <v>08:00 18:00</v>
      </c>
      <c r="AB557" s="159">
        <f>HLOOKUP(SEARCH("3",$M557)-1,$Q$3:$V557,$P557+1,FALSE)</f>
        <v>24</v>
      </c>
      <c r="AC557" s="160" t="str">
        <f t="shared" si="309"/>
        <v>08:00 18:00|08:00 18:00|08:00 17:00|09:00 16:00(12:00 12:30)</v>
      </c>
      <c r="AD557" s="161" t="str">
        <f t="shared" si="310"/>
        <v>08:00 18:00</v>
      </c>
      <c r="AE557" s="158" t="str">
        <f t="shared" si="311"/>
        <v>08:00 18:00</v>
      </c>
      <c r="AF557" s="159">
        <f>HLOOKUP(SEARCH("4",$M557)-1,$Q$3:$V557,$P557+1,FALSE)</f>
        <v>36</v>
      </c>
      <c r="AG557" s="161" t="str">
        <f t="shared" si="312"/>
        <v>08:00 18:00|08:00 17:00|09:00 16:00(12:00 12:30)</v>
      </c>
      <c r="AH557" s="161" t="str">
        <f t="shared" si="313"/>
        <v>08:00 18:00</v>
      </c>
      <c r="AI557" s="158" t="str">
        <f t="shared" si="314"/>
        <v>08:00 18:00</v>
      </c>
      <c r="AJ557" s="159">
        <f>HLOOKUP(SEARCH("5",$M557)-1,$Q$3:$V557,$P557+1,FALSE)</f>
        <v>48</v>
      </c>
      <c r="AK557" s="161" t="str">
        <f t="shared" si="315"/>
        <v>08:00 17:00|09:00 16:00(12:00 12:30)</v>
      </c>
      <c r="AL557" s="161" t="str">
        <f t="shared" si="316"/>
        <v>08:00 17:00</v>
      </c>
      <c r="AM557" s="158" t="str">
        <f t="shared" si="317"/>
        <v>08:00 17:00</v>
      </c>
      <c r="AN557" s="159">
        <f>HLOOKUP(SEARCH("6",$M557)-1,$Q$3:$V557,$P557+1,FALSE)</f>
        <v>60</v>
      </c>
      <c r="AO557" s="161" t="str">
        <f t="shared" si="318"/>
        <v>09:00 16:00(12:00 12:30)</v>
      </c>
      <c r="AP557" s="161" t="e">
        <f t="shared" si="319"/>
        <v>#VALUE!</v>
      </c>
      <c r="AQ557" s="162" t="str">
        <f t="shared" si="320"/>
        <v>09:00 16:00(12:00 12:30)</v>
      </c>
      <c r="AR557" s="163" t="e">
        <f>HLOOKUP(SEARCH("7",$M557)-1,$Q$3:$V557,$P557+1,FALSE)</f>
        <v>#VALUE!</v>
      </c>
      <c r="AS557" s="164" t="str">
        <f t="shared" si="321"/>
        <v>выходной</v>
      </c>
      <c r="AT557" s="142"/>
      <c r="AU557" s="11" t="str">
        <f>IF(ISERROR(VLOOKUP(B557,'РЕОРГ 2008'!$A:$B,2,FALSE)),"",VLOOKUP(B557,'РЕОРГ 2008'!$A:$B,2,FALSE))</f>
        <v/>
      </c>
      <c r="AV557" s="12" t="str">
        <f t="shared" si="294"/>
        <v>Саровское отделение №7695</v>
      </c>
      <c r="AW557" s="31" t="e">
        <f>LEFT(#REF!,2)</f>
        <v>#REF!</v>
      </c>
      <c r="AX557" s="12" t="str">
        <f t="shared" si="300"/>
        <v>7695</v>
      </c>
      <c r="AZ557" t="str">
        <f>IF(ISERROR(VLOOKUP(B557,'РЕОРГ 01.08.2009'!$A:$B,2,FALSE)),"",VLOOKUP(B557,'РЕОРГ 01.08.2009'!$A:$B,2,FALSE))</f>
        <v/>
      </c>
      <c r="BA557" s="12" t="str">
        <f t="shared" si="295"/>
        <v>Саровское отделение №7695</v>
      </c>
      <c r="BB557" t="e">
        <f>LEFT(#REF!,2)</f>
        <v>#REF!</v>
      </c>
      <c r="BC557" s="12" t="str">
        <f t="shared" si="301"/>
        <v>7695</v>
      </c>
      <c r="BE557" t="str">
        <f>IF(ISERROR(VLOOKUP(B557,'РЕОРГ 01.10.2009'!A:C,3,FALSE)),"",VLOOKUP(B557,'РЕОРГ 01.10.2009'!A:C,3,FALSE))</f>
        <v/>
      </c>
      <c r="BF557" s="12" t="str">
        <f t="shared" si="296"/>
        <v>Саровское отделение №7695</v>
      </c>
      <c r="BG557" t="e">
        <f>LEFT(#REF!,2)</f>
        <v>#REF!</v>
      </c>
      <c r="BH557" s="12" t="str">
        <f t="shared" si="302"/>
        <v>7695</v>
      </c>
      <c r="BJ557" t="str">
        <f>IF(ISERROR(VLOOKUP($B557,'РЕОРГ 01.05.2010'!A:B,2,FALSE)),"",VLOOKUP($B557,'РЕОРГ 01.05.2010'!A:B,2,FALSE))</f>
        <v/>
      </c>
      <c r="BK557" s="12" t="str">
        <f t="shared" si="297"/>
        <v>Саровское отделение №7695</v>
      </c>
      <c r="BL557" t="e">
        <f>LEFT(#REF!,2)</f>
        <v>#REF!</v>
      </c>
      <c r="BM557" s="12" t="str">
        <f t="shared" si="303"/>
        <v>7695</v>
      </c>
      <c r="BO557" t="str">
        <f>IF(ISERROR(VLOOKUP($B557,'РЕОРГ 01.08.2010'!A:B,2,FALSE)),"",VLOOKUP($B557,'РЕОРГ 01.08.2010'!A:B,2,FALSE))</f>
        <v/>
      </c>
      <c r="BP557" s="12" t="str">
        <f t="shared" si="298"/>
        <v>Саровское отделение №7695</v>
      </c>
      <c r="BQ557" t="e">
        <f>LEFT(#REF!,2)</f>
        <v>#REF!</v>
      </c>
      <c r="BR557" s="12" t="str">
        <f t="shared" si="304"/>
        <v>7695</v>
      </c>
    </row>
    <row r="558" spans="1:70" ht="12.75" customHeight="1">
      <c r="A558" t="str">
        <f t="shared" si="299"/>
        <v>7695/01</v>
      </c>
      <c r="B558" s="133">
        <v>647</v>
      </c>
      <c r="C558" s="1" t="s">
        <v>4987</v>
      </c>
      <c r="D558" s="32" t="s">
        <v>1926</v>
      </c>
      <c r="E558" s="1" t="s">
        <v>4988</v>
      </c>
      <c r="F558" s="1" t="s">
        <v>4493</v>
      </c>
      <c r="G558" s="1" t="s">
        <v>4989</v>
      </c>
      <c r="H558" s="1" t="s">
        <v>4990</v>
      </c>
      <c r="I558" s="1" t="s">
        <v>906</v>
      </c>
      <c r="J558" s="1"/>
      <c r="K558" s="1">
        <v>4</v>
      </c>
      <c r="L558" s="32" t="s">
        <v>2043</v>
      </c>
      <c r="M558" s="8" t="s">
        <v>11771</v>
      </c>
      <c r="N558" s="2" t="s">
        <v>12145</v>
      </c>
      <c r="O558" s="173"/>
      <c r="P558" s="168">
        <f t="shared" si="328"/>
        <v>555</v>
      </c>
      <c r="Q558" s="138">
        <f t="shared" si="322"/>
        <v>25</v>
      </c>
      <c r="R558" s="138">
        <f t="shared" si="323"/>
        <v>50</v>
      </c>
      <c r="S558" s="138">
        <f t="shared" si="324"/>
        <v>75</v>
      </c>
      <c r="T558" s="138">
        <f t="shared" si="325"/>
        <v>100</v>
      </c>
      <c r="U558" s="138" t="e">
        <f t="shared" si="326"/>
        <v>#VALUE!</v>
      </c>
      <c r="V558" s="138" t="e">
        <f t="shared" si="327"/>
        <v>#VALUE!</v>
      </c>
      <c r="W558" s="158" t="str">
        <f t="shared" si="305"/>
        <v>09:45 18:00(13:45 14:45)</v>
      </c>
      <c r="X558" s="159">
        <f>HLOOKUP(SEARCH("2",$M558)-1,$Q$3:$V558,$P558+1,FALSE)</f>
        <v>25</v>
      </c>
      <c r="Y558" s="160" t="str">
        <f t="shared" si="306"/>
        <v>09:45 18:00(13:45 14:45)|09:45 18:00(13:45 14:45)|09:45 18:00(13:45 14:45)|09:45 17:00(13:45 14:45)</v>
      </c>
      <c r="Z558" s="161" t="str">
        <f t="shared" si="307"/>
        <v>09:45 18:00(13:45 14:45)</v>
      </c>
      <c r="AA558" s="158" t="str">
        <f t="shared" si="308"/>
        <v>09:45 18:00(13:45 14:45)</v>
      </c>
      <c r="AB558" s="159">
        <f>HLOOKUP(SEARCH("3",$M558)-1,$Q$3:$V558,$P558+1,FALSE)</f>
        <v>50</v>
      </c>
      <c r="AC558" s="160" t="str">
        <f t="shared" si="309"/>
        <v>09:45 18:00(13:45 14:45)|09:45 18:00(13:45 14:45)|09:45 17:00(13:45 14:45)</v>
      </c>
      <c r="AD558" s="161" t="str">
        <f t="shared" si="310"/>
        <v>09:45 18:00(13:45 14:45)</v>
      </c>
      <c r="AE558" s="158" t="str">
        <f t="shared" si="311"/>
        <v>09:45 18:00(13:45 14:45)</v>
      </c>
      <c r="AF558" s="159">
        <f>HLOOKUP(SEARCH("4",$M558)-1,$Q$3:$V558,$P558+1,FALSE)</f>
        <v>75</v>
      </c>
      <c r="AG558" s="161" t="str">
        <f t="shared" si="312"/>
        <v>09:45 18:00(13:45 14:45)|09:45 17:00(13:45 14:45)</v>
      </c>
      <c r="AH558" s="161" t="str">
        <f t="shared" si="313"/>
        <v>09:45 18:00(13:45 14:45)</v>
      </c>
      <c r="AI558" s="158" t="str">
        <f t="shared" si="314"/>
        <v>09:45 18:00(13:45 14:45)</v>
      </c>
      <c r="AJ558" s="159">
        <f>HLOOKUP(SEARCH("5",$M558)-1,$Q$3:$V558,$P558+1,FALSE)</f>
        <v>100</v>
      </c>
      <c r="AK558" s="161" t="str">
        <f t="shared" si="315"/>
        <v>09:45 17:00(13:45 14:45)</v>
      </c>
      <c r="AL558" s="161" t="e">
        <f t="shared" si="316"/>
        <v>#VALUE!</v>
      </c>
      <c r="AM558" s="158" t="str">
        <f t="shared" si="317"/>
        <v>09:45 17:00(13:45 14:45)</v>
      </c>
      <c r="AN558" s="159" t="e">
        <f>HLOOKUP(SEARCH("6",$M558)-1,$Q$3:$V558,$P558+1,FALSE)</f>
        <v>#VALUE!</v>
      </c>
      <c r="AO558" s="161" t="e">
        <f t="shared" si="318"/>
        <v>#VALUE!</v>
      </c>
      <c r="AP558" s="161" t="e">
        <f t="shared" si="319"/>
        <v>#VALUE!</v>
      </c>
      <c r="AQ558" s="162" t="str">
        <f t="shared" si="320"/>
        <v>выходной</v>
      </c>
      <c r="AR558" s="163" t="e">
        <f>HLOOKUP(SEARCH("7",$M558)-1,$Q$3:$V558,$P558+1,FALSE)</f>
        <v>#VALUE!</v>
      </c>
      <c r="AS558" s="164" t="str">
        <f t="shared" si="321"/>
        <v>выходной</v>
      </c>
      <c r="AT558" s="142"/>
      <c r="AU558" s="11" t="str">
        <f>IF(ISERROR(VLOOKUP(B558,'РЕОРГ 2008'!$A:$B,2,FALSE)),"",VLOOKUP(B558,'РЕОРГ 2008'!$A:$B,2,FALSE))</f>
        <v/>
      </c>
      <c r="AV558" s="12" t="str">
        <f t="shared" si="294"/>
        <v>Доп.офис №7695/01</v>
      </c>
      <c r="AW558" s="31" t="e">
        <f>LEFT(#REF!,2)</f>
        <v>#REF!</v>
      </c>
      <c r="AX558" s="12" t="str">
        <f t="shared" si="300"/>
        <v>7695/01</v>
      </c>
      <c r="AZ558" t="str">
        <f>IF(ISERROR(VLOOKUP(B558,'РЕОРГ 01.08.2009'!$A:$B,2,FALSE)),"",VLOOKUP(B558,'РЕОРГ 01.08.2009'!$A:$B,2,FALSE))</f>
        <v/>
      </c>
      <c r="BA558" s="12" t="str">
        <f t="shared" si="295"/>
        <v>Доп.офис №7695/01</v>
      </c>
      <c r="BB558" t="e">
        <f>LEFT(#REF!,2)</f>
        <v>#REF!</v>
      </c>
      <c r="BC558" s="12" t="str">
        <f t="shared" si="301"/>
        <v>7695/01</v>
      </c>
      <c r="BE558" t="str">
        <f>IF(ISERROR(VLOOKUP(B558,'РЕОРГ 01.10.2009'!A:C,3,FALSE)),"",VLOOKUP(B558,'РЕОРГ 01.10.2009'!A:C,3,FALSE))</f>
        <v/>
      </c>
      <c r="BF558" s="12" t="str">
        <f t="shared" si="296"/>
        <v>Доп.офис №7695/01</v>
      </c>
      <c r="BG558" t="e">
        <f>LEFT(#REF!,2)</f>
        <v>#REF!</v>
      </c>
      <c r="BH558" s="12" t="str">
        <f t="shared" si="302"/>
        <v>7695/01</v>
      </c>
      <c r="BJ558" t="str">
        <f>IF(ISERROR(VLOOKUP($B558,'РЕОРГ 01.05.2010'!A:B,2,FALSE)),"",VLOOKUP($B558,'РЕОРГ 01.05.2010'!A:B,2,FALSE))</f>
        <v/>
      </c>
      <c r="BK558" s="12" t="str">
        <f t="shared" si="297"/>
        <v>Доп.офис №7695/01</v>
      </c>
      <c r="BL558" t="e">
        <f>LEFT(#REF!,2)</f>
        <v>#REF!</v>
      </c>
      <c r="BM558" s="12" t="str">
        <f t="shared" si="303"/>
        <v>7695/01</v>
      </c>
      <c r="BO558" t="str">
        <f>IF(ISERROR(VLOOKUP($B558,'РЕОРГ 01.08.2010'!A:B,2,FALSE)),"",VLOOKUP($B558,'РЕОРГ 01.08.2010'!A:B,2,FALSE))</f>
        <v/>
      </c>
      <c r="BP558" s="12" t="str">
        <f t="shared" si="298"/>
        <v>Доп.офис №7695/01</v>
      </c>
      <c r="BQ558" t="e">
        <f>LEFT(#REF!,2)</f>
        <v>#REF!</v>
      </c>
      <c r="BR558" s="12" t="str">
        <f t="shared" si="304"/>
        <v>7695/01</v>
      </c>
    </row>
    <row r="559" spans="1:70" ht="12.75" customHeight="1">
      <c r="A559" t="str">
        <f t="shared" si="299"/>
        <v>7695/010</v>
      </c>
      <c r="B559" s="133">
        <v>648</v>
      </c>
      <c r="C559" s="1" t="s">
        <v>11768</v>
      </c>
      <c r="D559" s="32" t="s">
        <v>1926</v>
      </c>
      <c r="E559" s="1" t="s">
        <v>4991</v>
      </c>
      <c r="F559" s="1" t="s">
        <v>4493</v>
      </c>
      <c r="G559" s="1" t="s">
        <v>4992</v>
      </c>
      <c r="H559" s="1" t="s">
        <v>4993</v>
      </c>
      <c r="I559" s="1" t="s">
        <v>907</v>
      </c>
      <c r="J559" s="1"/>
      <c r="K559" s="1">
        <v>4</v>
      </c>
      <c r="L559" s="32" t="s">
        <v>2043</v>
      </c>
      <c r="M559" s="8" t="s">
        <v>11771</v>
      </c>
      <c r="N559" s="2" t="s">
        <v>12146</v>
      </c>
      <c r="O559" s="173"/>
      <c r="P559" s="168">
        <f t="shared" si="328"/>
        <v>556</v>
      </c>
      <c r="Q559" s="138">
        <f t="shared" si="322"/>
        <v>25</v>
      </c>
      <c r="R559" s="138">
        <f t="shared" si="323"/>
        <v>50</v>
      </c>
      <c r="S559" s="138">
        <f t="shared" si="324"/>
        <v>75</v>
      </c>
      <c r="T559" s="138">
        <f t="shared" si="325"/>
        <v>100</v>
      </c>
      <c r="U559" s="138" t="e">
        <f t="shared" si="326"/>
        <v>#VALUE!</v>
      </c>
      <c r="V559" s="138" t="e">
        <f t="shared" si="327"/>
        <v>#VALUE!</v>
      </c>
      <c r="W559" s="158" t="str">
        <f t="shared" si="305"/>
        <v>10:50 19:00(15:00 16:00)</v>
      </c>
      <c r="X559" s="159">
        <f>HLOOKUP(SEARCH("2",$M559)-1,$Q$3:$V559,$P559+1,FALSE)</f>
        <v>25</v>
      </c>
      <c r="Y559" s="160" t="str">
        <f t="shared" si="306"/>
        <v>10:50 19:00(15:00 16:00)|10:50 19:00(15:00 16:00)|10:50 19:00(15:00 16:00)|10:50 18:00(15:00 16:00)</v>
      </c>
      <c r="Z559" s="161" t="str">
        <f t="shared" si="307"/>
        <v>10:50 19:00(15:00 16:00)</v>
      </c>
      <c r="AA559" s="158" t="str">
        <f t="shared" si="308"/>
        <v>10:50 19:00(15:00 16:00)</v>
      </c>
      <c r="AB559" s="159">
        <f>HLOOKUP(SEARCH("3",$M559)-1,$Q$3:$V559,$P559+1,FALSE)</f>
        <v>50</v>
      </c>
      <c r="AC559" s="160" t="str">
        <f t="shared" si="309"/>
        <v>10:50 19:00(15:00 16:00)|10:50 19:00(15:00 16:00)|10:50 18:00(15:00 16:00)</v>
      </c>
      <c r="AD559" s="161" t="str">
        <f t="shared" si="310"/>
        <v>10:50 19:00(15:00 16:00)</v>
      </c>
      <c r="AE559" s="158" t="str">
        <f t="shared" si="311"/>
        <v>10:50 19:00(15:00 16:00)</v>
      </c>
      <c r="AF559" s="159">
        <f>HLOOKUP(SEARCH("4",$M559)-1,$Q$3:$V559,$P559+1,FALSE)</f>
        <v>75</v>
      </c>
      <c r="AG559" s="161" t="str">
        <f t="shared" si="312"/>
        <v>10:50 19:00(15:00 16:00)|10:50 18:00(15:00 16:00)</v>
      </c>
      <c r="AH559" s="161" t="str">
        <f t="shared" si="313"/>
        <v>10:50 19:00(15:00 16:00)</v>
      </c>
      <c r="AI559" s="158" t="str">
        <f t="shared" si="314"/>
        <v>10:50 19:00(15:00 16:00)</v>
      </c>
      <c r="AJ559" s="159">
        <f>HLOOKUP(SEARCH("5",$M559)-1,$Q$3:$V559,$P559+1,FALSE)</f>
        <v>100</v>
      </c>
      <c r="AK559" s="161" t="str">
        <f t="shared" si="315"/>
        <v>10:50 18:00(15:00 16:00)</v>
      </c>
      <c r="AL559" s="161" t="e">
        <f t="shared" si="316"/>
        <v>#VALUE!</v>
      </c>
      <c r="AM559" s="158" t="str">
        <f t="shared" si="317"/>
        <v>10:50 18:00(15:00 16:00)</v>
      </c>
      <c r="AN559" s="159" t="e">
        <f>HLOOKUP(SEARCH("6",$M559)-1,$Q$3:$V559,$P559+1,FALSE)</f>
        <v>#VALUE!</v>
      </c>
      <c r="AO559" s="161" t="e">
        <f t="shared" si="318"/>
        <v>#VALUE!</v>
      </c>
      <c r="AP559" s="161" t="e">
        <f t="shared" si="319"/>
        <v>#VALUE!</v>
      </c>
      <c r="AQ559" s="162" t="str">
        <f t="shared" si="320"/>
        <v>выходной</v>
      </c>
      <c r="AR559" s="163" t="e">
        <f>HLOOKUP(SEARCH("7",$M559)-1,$Q$3:$V559,$P559+1,FALSE)</f>
        <v>#VALUE!</v>
      </c>
      <c r="AS559" s="164" t="str">
        <f t="shared" si="321"/>
        <v>выходной</v>
      </c>
      <c r="AT559" s="142"/>
      <c r="AU559" s="11" t="str">
        <f>IF(ISERROR(VLOOKUP(B559,'РЕОРГ 2008'!$A:$B,2,FALSE)),"",VLOOKUP(B559,'РЕОРГ 2008'!$A:$B,2,FALSE))</f>
        <v/>
      </c>
      <c r="AV559" s="12" t="str">
        <f t="shared" si="294"/>
        <v>Доп.офис №7695/010</v>
      </c>
      <c r="AW559" s="31" t="e">
        <f>LEFT(#REF!,2)</f>
        <v>#REF!</v>
      </c>
      <c r="AX559" s="12" t="str">
        <f t="shared" si="300"/>
        <v>7695/010</v>
      </c>
      <c r="AZ559" t="str">
        <f>IF(ISERROR(VLOOKUP(B559,'РЕОРГ 01.08.2009'!$A:$B,2,FALSE)),"",VLOOKUP(B559,'РЕОРГ 01.08.2009'!$A:$B,2,FALSE))</f>
        <v/>
      </c>
      <c r="BA559" s="12" t="str">
        <f t="shared" si="295"/>
        <v>Доп.офис №7695/010</v>
      </c>
      <c r="BB559" t="e">
        <f>LEFT(#REF!,2)</f>
        <v>#REF!</v>
      </c>
      <c r="BC559" s="12" t="str">
        <f t="shared" si="301"/>
        <v>7695/010</v>
      </c>
      <c r="BE559" t="str">
        <f>IF(ISERROR(VLOOKUP(B559,'РЕОРГ 01.10.2009'!A:C,3,FALSE)),"",VLOOKUP(B559,'РЕОРГ 01.10.2009'!A:C,3,FALSE))</f>
        <v/>
      </c>
      <c r="BF559" s="12" t="str">
        <f t="shared" si="296"/>
        <v>Доп.офис №7695/010</v>
      </c>
      <c r="BG559" t="e">
        <f>LEFT(#REF!,2)</f>
        <v>#REF!</v>
      </c>
      <c r="BH559" s="12" t="str">
        <f t="shared" si="302"/>
        <v>7695/010</v>
      </c>
      <c r="BJ559" t="str">
        <f>IF(ISERROR(VLOOKUP($B559,'РЕОРГ 01.05.2010'!A:B,2,FALSE)),"",VLOOKUP($B559,'РЕОРГ 01.05.2010'!A:B,2,FALSE))</f>
        <v/>
      </c>
      <c r="BK559" s="12" t="str">
        <f t="shared" si="297"/>
        <v>Доп.офис №7695/010</v>
      </c>
      <c r="BL559" t="e">
        <f>LEFT(#REF!,2)</f>
        <v>#REF!</v>
      </c>
      <c r="BM559" s="12" t="str">
        <f t="shared" si="303"/>
        <v>7695/010</v>
      </c>
      <c r="BO559" t="str">
        <f>IF(ISERROR(VLOOKUP($B559,'РЕОРГ 01.08.2010'!A:B,2,FALSE)),"",VLOOKUP($B559,'РЕОРГ 01.08.2010'!A:B,2,FALSE))</f>
        <v/>
      </c>
      <c r="BP559" s="12" t="str">
        <f t="shared" si="298"/>
        <v>Доп.офис №7695/010</v>
      </c>
      <c r="BQ559" t="e">
        <f>LEFT(#REF!,2)</f>
        <v>#REF!</v>
      </c>
      <c r="BR559" s="12" t="str">
        <f t="shared" si="304"/>
        <v>7695/010</v>
      </c>
    </row>
    <row r="560" spans="1:70" ht="12.75" customHeight="1">
      <c r="A560" t="str">
        <f t="shared" si="299"/>
        <v>7695/013</v>
      </c>
      <c r="B560" s="133">
        <v>649</v>
      </c>
      <c r="C560" s="1" t="s">
        <v>4994</v>
      </c>
      <c r="D560" s="32" t="s">
        <v>1926</v>
      </c>
      <c r="E560" s="1" t="s">
        <v>4995</v>
      </c>
      <c r="F560" s="1" t="s">
        <v>4493</v>
      </c>
      <c r="G560" s="1" t="s">
        <v>4996</v>
      </c>
      <c r="H560" s="1" t="s">
        <v>4997</v>
      </c>
      <c r="I560" s="1" t="s">
        <v>9479</v>
      </c>
      <c r="J560" s="1"/>
      <c r="K560" s="1">
        <v>4</v>
      </c>
      <c r="L560" s="32" t="s">
        <v>2043</v>
      </c>
      <c r="M560" s="8" t="s">
        <v>11771</v>
      </c>
      <c r="N560" s="2" t="s">
        <v>12147</v>
      </c>
      <c r="O560" s="173"/>
      <c r="P560" s="168">
        <f t="shared" si="328"/>
        <v>557</v>
      </c>
      <c r="Q560" s="138">
        <f t="shared" si="322"/>
        <v>25</v>
      </c>
      <c r="R560" s="138">
        <f t="shared" si="323"/>
        <v>50</v>
      </c>
      <c r="S560" s="138">
        <f t="shared" si="324"/>
        <v>75</v>
      </c>
      <c r="T560" s="138">
        <f t="shared" si="325"/>
        <v>100</v>
      </c>
      <c r="U560" s="138" t="e">
        <f t="shared" si="326"/>
        <v>#VALUE!</v>
      </c>
      <c r="V560" s="138" t="e">
        <f t="shared" si="327"/>
        <v>#VALUE!</v>
      </c>
      <c r="W560" s="158" t="str">
        <f t="shared" si="305"/>
        <v>10:30 18:30(14:00 15:00)</v>
      </c>
      <c r="X560" s="159">
        <f>HLOOKUP(SEARCH("2",$M560)-1,$Q$3:$V560,$P560+1,FALSE)</f>
        <v>25</v>
      </c>
      <c r="Y560" s="160" t="str">
        <f t="shared" si="306"/>
        <v>10:30 18:30(14:00 15:00)|10:30 18:30(14:00 15:00)|10:30 18:30(14:00 15:00)|10:30 17:30(14:00 15:00)</v>
      </c>
      <c r="Z560" s="161" t="str">
        <f t="shared" si="307"/>
        <v>10:30 18:30(14:00 15:00)</v>
      </c>
      <c r="AA560" s="158" t="str">
        <f t="shared" si="308"/>
        <v>10:30 18:30(14:00 15:00)</v>
      </c>
      <c r="AB560" s="159">
        <f>HLOOKUP(SEARCH("3",$M560)-1,$Q$3:$V560,$P560+1,FALSE)</f>
        <v>50</v>
      </c>
      <c r="AC560" s="160" t="str">
        <f t="shared" si="309"/>
        <v>10:30 18:30(14:00 15:00)|10:30 18:30(14:00 15:00)|10:30 17:30(14:00 15:00)</v>
      </c>
      <c r="AD560" s="161" t="str">
        <f t="shared" si="310"/>
        <v>10:30 18:30(14:00 15:00)</v>
      </c>
      <c r="AE560" s="158" t="str">
        <f t="shared" si="311"/>
        <v>10:30 18:30(14:00 15:00)</v>
      </c>
      <c r="AF560" s="159">
        <f>HLOOKUP(SEARCH("4",$M560)-1,$Q$3:$V560,$P560+1,FALSE)</f>
        <v>75</v>
      </c>
      <c r="AG560" s="161" t="str">
        <f t="shared" si="312"/>
        <v>10:30 18:30(14:00 15:00)|10:30 17:30(14:00 15:00)</v>
      </c>
      <c r="AH560" s="161" t="str">
        <f t="shared" si="313"/>
        <v>10:30 18:30(14:00 15:00)</v>
      </c>
      <c r="AI560" s="158" t="str">
        <f t="shared" si="314"/>
        <v>10:30 18:30(14:00 15:00)</v>
      </c>
      <c r="AJ560" s="159">
        <f>HLOOKUP(SEARCH("5",$M560)-1,$Q$3:$V560,$P560+1,FALSE)</f>
        <v>100</v>
      </c>
      <c r="AK560" s="161" t="str">
        <f t="shared" si="315"/>
        <v>10:30 17:30(14:00 15:00)</v>
      </c>
      <c r="AL560" s="161" t="e">
        <f t="shared" si="316"/>
        <v>#VALUE!</v>
      </c>
      <c r="AM560" s="158" t="str">
        <f t="shared" si="317"/>
        <v>10:30 17:30(14:00 15:00)</v>
      </c>
      <c r="AN560" s="159" t="e">
        <f>HLOOKUP(SEARCH("6",$M560)-1,$Q$3:$V560,$P560+1,FALSE)</f>
        <v>#VALUE!</v>
      </c>
      <c r="AO560" s="161" t="e">
        <f t="shared" si="318"/>
        <v>#VALUE!</v>
      </c>
      <c r="AP560" s="161" t="e">
        <f t="shared" si="319"/>
        <v>#VALUE!</v>
      </c>
      <c r="AQ560" s="162" t="str">
        <f t="shared" si="320"/>
        <v>выходной</v>
      </c>
      <c r="AR560" s="163" t="e">
        <f>HLOOKUP(SEARCH("7",$M560)-1,$Q$3:$V560,$P560+1,FALSE)</f>
        <v>#VALUE!</v>
      </c>
      <c r="AS560" s="164" t="str">
        <f t="shared" si="321"/>
        <v>выходной</v>
      </c>
      <c r="AT560" s="142"/>
      <c r="AU560" s="11" t="str">
        <f>IF(ISERROR(VLOOKUP(B560,'РЕОРГ 2008'!$A:$B,2,FALSE)),"",VLOOKUP(B560,'РЕОРГ 2008'!$A:$B,2,FALSE))</f>
        <v/>
      </c>
      <c r="AV560" s="12" t="str">
        <f t="shared" si="294"/>
        <v>Доп.офис №7695/013</v>
      </c>
      <c r="AW560" s="31" t="e">
        <f>LEFT(#REF!,2)</f>
        <v>#REF!</v>
      </c>
      <c r="AX560" s="12" t="str">
        <f t="shared" si="300"/>
        <v>7695/013</v>
      </c>
      <c r="AZ560" t="str">
        <f>IF(ISERROR(VLOOKUP(B560,'РЕОРГ 01.08.2009'!$A:$B,2,FALSE)),"",VLOOKUP(B560,'РЕОРГ 01.08.2009'!$A:$B,2,FALSE))</f>
        <v/>
      </c>
      <c r="BA560" s="12" t="str">
        <f t="shared" si="295"/>
        <v>Доп.офис №7695/013</v>
      </c>
      <c r="BB560" t="e">
        <f>LEFT(#REF!,2)</f>
        <v>#REF!</v>
      </c>
      <c r="BC560" s="12" t="str">
        <f t="shared" si="301"/>
        <v>7695/013</v>
      </c>
      <c r="BE560" t="str">
        <f>IF(ISERROR(VLOOKUP(B560,'РЕОРГ 01.10.2009'!A:C,3,FALSE)),"",VLOOKUP(B560,'РЕОРГ 01.10.2009'!A:C,3,FALSE))</f>
        <v/>
      </c>
      <c r="BF560" s="12" t="str">
        <f t="shared" si="296"/>
        <v>Доп.офис №7695/013</v>
      </c>
      <c r="BG560" t="e">
        <f>LEFT(#REF!,2)</f>
        <v>#REF!</v>
      </c>
      <c r="BH560" s="12" t="str">
        <f t="shared" si="302"/>
        <v>7695/013</v>
      </c>
      <c r="BJ560" t="str">
        <f>IF(ISERROR(VLOOKUP($B560,'РЕОРГ 01.05.2010'!A:B,2,FALSE)),"",VLOOKUP($B560,'РЕОРГ 01.05.2010'!A:B,2,FALSE))</f>
        <v/>
      </c>
      <c r="BK560" s="12" t="str">
        <f t="shared" si="297"/>
        <v>Доп.офис №7695/013</v>
      </c>
      <c r="BL560" t="e">
        <f>LEFT(#REF!,2)</f>
        <v>#REF!</v>
      </c>
      <c r="BM560" s="12" t="str">
        <f t="shared" si="303"/>
        <v>7695/013</v>
      </c>
      <c r="BO560" t="str">
        <f>IF(ISERROR(VLOOKUP($B560,'РЕОРГ 01.08.2010'!A:B,2,FALSE)),"",VLOOKUP($B560,'РЕОРГ 01.08.2010'!A:B,2,FALSE))</f>
        <v/>
      </c>
      <c r="BP560" s="12" t="str">
        <f t="shared" si="298"/>
        <v>Доп.офис №7695/013</v>
      </c>
      <c r="BQ560" t="e">
        <f>LEFT(#REF!,2)</f>
        <v>#REF!</v>
      </c>
      <c r="BR560" s="12" t="str">
        <f t="shared" si="304"/>
        <v>7695/013</v>
      </c>
    </row>
    <row r="561" spans="1:70" ht="12.75" customHeight="1">
      <c r="A561" t="str">
        <f t="shared" si="299"/>
        <v>7695/014</v>
      </c>
      <c r="B561" s="133">
        <v>650</v>
      </c>
      <c r="C561" s="1" t="s">
        <v>4998</v>
      </c>
      <c r="D561" s="32" t="s">
        <v>1926</v>
      </c>
      <c r="E561" s="1" t="s">
        <v>4988</v>
      </c>
      <c r="F561" s="1" t="s">
        <v>4493</v>
      </c>
      <c r="G561" s="1" t="s">
        <v>2508</v>
      </c>
      <c r="H561" s="1" t="s">
        <v>2509</v>
      </c>
      <c r="I561" s="1" t="s">
        <v>9480</v>
      </c>
      <c r="J561" s="1"/>
      <c r="K561" s="1">
        <v>5</v>
      </c>
      <c r="L561" s="32" t="s">
        <v>2043</v>
      </c>
      <c r="M561" s="8" t="s">
        <v>11771</v>
      </c>
      <c r="N561" s="2" t="s">
        <v>12148</v>
      </c>
      <c r="O561" s="173"/>
      <c r="P561" s="168">
        <f t="shared" si="328"/>
        <v>558</v>
      </c>
      <c r="Q561" s="138">
        <f t="shared" si="322"/>
        <v>25</v>
      </c>
      <c r="R561" s="138">
        <f t="shared" si="323"/>
        <v>50</v>
      </c>
      <c r="S561" s="138">
        <f t="shared" si="324"/>
        <v>75</v>
      </c>
      <c r="T561" s="138">
        <f t="shared" si="325"/>
        <v>100</v>
      </c>
      <c r="U561" s="138" t="e">
        <f t="shared" si="326"/>
        <v>#VALUE!</v>
      </c>
      <c r="V561" s="138" t="e">
        <f t="shared" si="327"/>
        <v>#VALUE!</v>
      </c>
      <c r="W561" s="158" t="str">
        <f t="shared" si="305"/>
        <v>10:15 18:15(14:15 15:15)</v>
      </c>
      <c r="X561" s="159">
        <f>HLOOKUP(SEARCH("2",$M561)-1,$Q$3:$V561,$P561+1,FALSE)</f>
        <v>25</v>
      </c>
      <c r="Y561" s="160" t="str">
        <f t="shared" si="306"/>
        <v>10:15 18:15(14:15 15:15)|10:15 18:15(14:15 15:15)|10:15 18:15(14:15 15:15)|10:15 17:15(14:15 15:15)</v>
      </c>
      <c r="Z561" s="161" t="str">
        <f t="shared" si="307"/>
        <v>10:15 18:15(14:15 15:15)</v>
      </c>
      <c r="AA561" s="158" t="str">
        <f t="shared" si="308"/>
        <v>10:15 18:15(14:15 15:15)</v>
      </c>
      <c r="AB561" s="159">
        <f>HLOOKUP(SEARCH("3",$M561)-1,$Q$3:$V561,$P561+1,FALSE)</f>
        <v>50</v>
      </c>
      <c r="AC561" s="160" t="str">
        <f t="shared" si="309"/>
        <v>10:15 18:15(14:15 15:15)|10:15 18:15(14:15 15:15)|10:15 17:15(14:15 15:15)</v>
      </c>
      <c r="AD561" s="161" t="str">
        <f t="shared" si="310"/>
        <v>10:15 18:15(14:15 15:15)</v>
      </c>
      <c r="AE561" s="158" t="str">
        <f t="shared" si="311"/>
        <v>10:15 18:15(14:15 15:15)</v>
      </c>
      <c r="AF561" s="159">
        <f>HLOOKUP(SEARCH("4",$M561)-1,$Q$3:$V561,$P561+1,FALSE)</f>
        <v>75</v>
      </c>
      <c r="AG561" s="161" t="str">
        <f t="shared" si="312"/>
        <v>10:15 18:15(14:15 15:15)|10:15 17:15(14:15 15:15)</v>
      </c>
      <c r="AH561" s="161" t="str">
        <f t="shared" si="313"/>
        <v>10:15 18:15(14:15 15:15)</v>
      </c>
      <c r="AI561" s="158" t="str">
        <f t="shared" si="314"/>
        <v>10:15 18:15(14:15 15:15)</v>
      </c>
      <c r="AJ561" s="159">
        <f>HLOOKUP(SEARCH("5",$M561)-1,$Q$3:$V561,$P561+1,FALSE)</f>
        <v>100</v>
      </c>
      <c r="AK561" s="161" t="str">
        <f t="shared" si="315"/>
        <v>10:15 17:15(14:15 15:15)</v>
      </c>
      <c r="AL561" s="161" t="e">
        <f t="shared" si="316"/>
        <v>#VALUE!</v>
      </c>
      <c r="AM561" s="158" t="str">
        <f t="shared" si="317"/>
        <v>10:15 17:15(14:15 15:15)</v>
      </c>
      <c r="AN561" s="159" t="e">
        <f>HLOOKUP(SEARCH("6",$M561)-1,$Q$3:$V561,$P561+1,FALSE)</f>
        <v>#VALUE!</v>
      </c>
      <c r="AO561" s="161" t="e">
        <f t="shared" si="318"/>
        <v>#VALUE!</v>
      </c>
      <c r="AP561" s="161" t="e">
        <f t="shared" si="319"/>
        <v>#VALUE!</v>
      </c>
      <c r="AQ561" s="162" t="str">
        <f t="shared" si="320"/>
        <v>выходной</v>
      </c>
      <c r="AR561" s="163" t="e">
        <f>HLOOKUP(SEARCH("7",$M561)-1,$Q$3:$V561,$P561+1,FALSE)</f>
        <v>#VALUE!</v>
      </c>
      <c r="AS561" s="164" t="str">
        <f t="shared" si="321"/>
        <v>выходной</v>
      </c>
      <c r="AT561" s="142"/>
      <c r="AU561" s="11" t="str">
        <f>IF(ISERROR(VLOOKUP(B561,'РЕОРГ 2008'!$A:$B,2,FALSE)),"",VLOOKUP(B561,'РЕОРГ 2008'!$A:$B,2,FALSE))</f>
        <v/>
      </c>
      <c r="AV561" s="12" t="str">
        <f t="shared" si="294"/>
        <v>Доп.офис №7695/014</v>
      </c>
      <c r="AW561" s="31" t="e">
        <f>LEFT(#REF!,2)</f>
        <v>#REF!</v>
      </c>
      <c r="AX561" s="12" t="str">
        <f t="shared" si="300"/>
        <v>7695/014</v>
      </c>
      <c r="AZ561" t="str">
        <f>IF(ISERROR(VLOOKUP(B561,'РЕОРГ 01.08.2009'!$A:$B,2,FALSE)),"",VLOOKUP(B561,'РЕОРГ 01.08.2009'!$A:$B,2,FALSE))</f>
        <v/>
      </c>
      <c r="BA561" s="12" t="str">
        <f t="shared" si="295"/>
        <v>Доп.офис №7695/014</v>
      </c>
      <c r="BB561" t="e">
        <f>LEFT(#REF!,2)</f>
        <v>#REF!</v>
      </c>
      <c r="BC561" s="12" t="str">
        <f t="shared" si="301"/>
        <v>7695/014</v>
      </c>
      <c r="BE561" t="str">
        <f>IF(ISERROR(VLOOKUP(B561,'РЕОРГ 01.10.2009'!A:C,3,FALSE)),"",VLOOKUP(B561,'РЕОРГ 01.10.2009'!A:C,3,FALSE))</f>
        <v/>
      </c>
      <c r="BF561" s="12" t="str">
        <f t="shared" si="296"/>
        <v>Доп.офис №7695/014</v>
      </c>
      <c r="BG561" t="e">
        <f>LEFT(#REF!,2)</f>
        <v>#REF!</v>
      </c>
      <c r="BH561" s="12" t="str">
        <f t="shared" si="302"/>
        <v>7695/014</v>
      </c>
      <c r="BJ561" t="str">
        <f>IF(ISERROR(VLOOKUP($B561,'РЕОРГ 01.05.2010'!A:B,2,FALSE)),"",VLOOKUP($B561,'РЕОРГ 01.05.2010'!A:B,2,FALSE))</f>
        <v/>
      </c>
      <c r="BK561" s="12" t="str">
        <f t="shared" si="297"/>
        <v>Доп.офис №7695/014</v>
      </c>
      <c r="BL561" t="e">
        <f>LEFT(#REF!,2)</f>
        <v>#REF!</v>
      </c>
      <c r="BM561" s="12" t="str">
        <f t="shared" si="303"/>
        <v>7695/014</v>
      </c>
      <c r="BO561" t="str">
        <f>IF(ISERROR(VLOOKUP($B561,'РЕОРГ 01.08.2010'!A:B,2,FALSE)),"",VLOOKUP($B561,'РЕОРГ 01.08.2010'!A:B,2,FALSE))</f>
        <v/>
      </c>
      <c r="BP561" s="12" t="str">
        <f t="shared" si="298"/>
        <v>Доп.офис №7695/014</v>
      </c>
      <c r="BQ561" t="e">
        <f>LEFT(#REF!,2)</f>
        <v>#REF!</v>
      </c>
      <c r="BR561" s="12" t="str">
        <f t="shared" si="304"/>
        <v>7695/014</v>
      </c>
    </row>
    <row r="562" spans="1:70" ht="12.75" customHeight="1">
      <c r="A562" t="str">
        <f t="shared" si="299"/>
        <v>7695/015</v>
      </c>
      <c r="B562" s="133">
        <v>651</v>
      </c>
      <c r="C562" s="1" t="s">
        <v>2510</v>
      </c>
      <c r="D562" s="32" t="s">
        <v>1926</v>
      </c>
      <c r="E562" s="1" t="s">
        <v>4988</v>
      </c>
      <c r="F562" s="1" t="s">
        <v>4493</v>
      </c>
      <c r="G562" s="1" t="s">
        <v>2511</v>
      </c>
      <c r="H562" s="1" t="s">
        <v>2512</v>
      </c>
      <c r="I562" s="1" t="s">
        <v>2513</v>
      </c>
      <c r="J562" s="1"/>
      <c r="K562" s="1">
        <v>2</v>
      </c>
      <c r="L562" s="32" t="s">
        <v>2043</v>
      </c>
      <c r="M562" s="8" t="s">
        <v>11771</v>
      </c>
      <c r="N562" s="2" t="s">
        <v>12149</v>
      </c>
      <c r="O562" s="173"/>
      <c r="P562" s="168">
        <f t="shared" si="328"/>
        <v>559</v>
      </c>
      <c r="Q562" s="138">
        <f t="shared" si="322"/>
        <v>25</v>
      </c>
      <c r="R562" s="138">
        <f t="shared" si="323"/>
        <v>50</v>
      </c>
      <c r="S562" s="138">
        <f t="shared" si="324"/>
        <v>75</v>
      </c>
      <c r="T562" s="138">
        <f t="shared" si="325"/>
        <v>100</v>
      </c>
      <c r="U562" s="138" t="e">
        <f t="shared" si="326"/>
        <v>#VALUE!</v>
      </c>
      <c r="V562" s="138" t="e">
        <f t="shared" si="327"/>
        <v>#VALUE!</v>
      </c>
      <c r="W562" s="158" t="str">
        <f t="shared" si="305"/>
        <v>10:45 18:45(14:45 15:45)</v>
      </c>
      <c r="X562" s="159">
        <f>HLOOKUP(SEARCH("2",$M562)-1,$Q$3:$V562,$P562+1,FALSE)</f>
        <v>25</v>
      </c>
      <c r="Y562" s="160" t="str">
        <f t="shared" si="306"/>
        <v>10:45 18:45(14:45 15:45)|10:45 18:45(14:45 15:45)|10:45 18:45(14:45 15:45)|10:45 17:45(14:45 15:45)</v>
      </c>
      <c r="Z562" s="161" t="str">
        <f t="shared" si="307"/>
        <v>10:45 18:45(14:45 15:45)</v>
      </c>
      <c r="AA562" s="158" t="str">
        <f t="shared" si="308"/>
        <v>10:45 18:45(14:45 15:45)</v>
      </c>
      <c r="AB562" s="159">
        <f>HLOOKUP(SEARCH("3",$M562)-1,$Q$3:$V562,$P562+1,FALSE)</f>
        <v>50</v>
      </c>
      <c r="AC562" s="160" t="str">
        <f t="shared" si="309"/>
        <v>10:45 18:45(14:45 15:45)|10:45 18:45(14:45 15:45)|10:45 17:45(14:45 15:45)</v>
      </c>
      <c r="AD562" s="161" t="str">
        <f t="shared" si="310"/>
        <v>10:45 18:45(14:45 15:45)</v>
      </c>
      <c r="AE562" s="158" t="str">
        <f t="shared" si="311"/>
        <v>10:45 18:45(14:45 15:45)</v>
      </c>
      <c r="AF562" s="159">
        <f>HLOOKUP(SEARCH("4",$M562)-1,$Q$3:$V562,$P562+1,FALSE)</f>
        <v>75</v>
      </c>
      <c r="AG562" s="161" t="str">
        <f t="shared" si="312"/>
        <v>10:45 18:45(14:45 15:45)|10:45 17:45(14:45 15:45)</v>
      </c>
      <c r="AH562" s="161" t="str">
        <f t="shared" si="313"/>
        <v>10:45 18:45(14:45 15:45)</v>
      </c>
      <c r="AI562" s="158" t="str">
        <f t="shared" si="314"/>
        <v>10:45 18:45(14:45 15:45)</v>
      </c>
      <c r="AJ562" s="159">
        <f>HLOOKUP(SEARCH("5",$M562)-1,$Q$3:$V562,$P562+1,FALSE)</f>
        <v>100</v>
      </c>
      <c r="AK562" s="161" t="str">
        <f t="shared" si="315"/>
        <v>10:45 17:45(14:45 15:45)</v>
      </c>
      <c r="AL562" s="161" t="e">
        <f t="shared" si="316"/>
        <v>#VALUE!</v>
      </c>
      <c r="AM562" s="158" t="str">
        <f t="shared" si="317"/>
        <v>10:45 17:45(14:45 15:45)</v>
      </c>
      <c r="AN562" s="159" t="e">
        <f>HLOOKUP(SEARCH("6",$M562)-1,$Q$3:$V562,$P562+1,FALSE)</f>
        <v>#VALUE!</v>
      </c>
      <c r="AO562" s="161" t="e">
        <f t="shared" si="318"/>
        <v>#VALUE!</v>
      </c>
      <c r="AP562" s="161" t="e">
        <f t="shared" si="319"/>
        <v>#VALUE!</v>
      </c>
      <c r="AQ562" s="162" t="str">
        <f t="shared" si="320"/>
        <v>выходной</v>
      </c>
      <c r="AR562" s="163" t="e">
        <f>HLOOKUP(SEARCH("7",$M562)-1,$Q$3:$V562,$P562+1,FALSE)</f>
        <v>#VALUE!</v>
      </c>
      <c r="AS562" s="164" t="str">
        <f t="shared" si="321"/>
        <v>выходной</v>
      </c>
      <c r="AT562" s="142"/>
      <c r="AU562" s="11" t="str">
        <f>IF(ISERROR(VLOOKUP(B562,'РЕОРГ 2008'!$A:$B,2,FALSE)),"",VLOOKUP(B562,'РЕОРГ 2008'!$A:$B,2,FALSE))</f>
        <v/>
      </c>
      <c r="AV562" s="12" t="str">
        <f t="shared" si="294"/>
        <v>Доп.офис №7695/015</v>
      </c>
      <c r="AW562" s="31" t="e">
        <f>LEFT(#REF!,2)</f>
        <v>#REF!</v>
      </c>
      <c r="AX562" s="12" t="str">
        <f t="shared" si="300"/>
        <v>7695/015</v>
      </c>
      <c r="AZ562" t="str">
        <f>IF(ISERROR(VLOOKUP(B562,'РЕОРГ 01.08.2009'!$A:$B,2,FALSE)),"",VLOOKUP(B562,'РЕОРГ 01.08.2009'!$A:$B,2,FALSE))</f>
        <v/>
      </c>
      <c r="BA562" s="12" t="str">
        <f t="shared" si="295"/>
        <v>Доп.офис №7695/015</v>
      </c>
      <c r="BB562" t="e">
        <f>LEFT(#REF!,2)</f>
        <v>#REF!</v>
      </c>
      <c r="BC562" s="12" t="str">
        <f t="shared" si="301"/>
        <v>7695/015</v>
      </c>
      <c r="BE562" t="str">
        <f>IF(ISERROR(VLOOKUP(B562,'РЕОРГ 01.10.2009'!A:C,3,FALSE)),"",VLOOKUP(B562,'РЕОРГ 01.10.2009'!A:C,3,FALSE))</f>
        <v/>
      </c>
      <c r="BF562" s="12" t="str">
        <f t="shared" si="296"/>
        <v>Доп.офис №7695/015</v>
      </c>
      <c r="BG562" t="e">
        <f>LEFT(#REF!,2)</f>
        <v>#REF!</v>
      </c>
      <c r="BH562" s="12" t="str">
        <f t="shared" si="302"/>
        <v>7695/015</v>
      </c>
      <c r="BJ562" t="str">
        <f>IF(ISERROR(VLOOKUP($B562,'РЕОРГ 01.05.2010'!A:B,2,FALSE)),"",VLOOKUP($B562,'РЕОРГ 01.05.2010'!A:B,2,FALSE))</f>
        <v/>
      </c>
      <c r="BK562" s="12" t="str">
        <f t="shared" si="297"/>
        <v>Доп.офис №7695/015</v>
      </c>
      <c r="BL562" t="e">
        <f>LEFT(#REF!,2)</f>
        <v>#REF!</v>
      </c>
      <c r="BM562" s="12" t="str">
        <f t="shared" si="303"/>
        <v>7695/015</v>
      </c>
      <c r="BO562" t="str">
        <f>IF(ISERROR(VLOOKUP($B562,'РЕОРГ 01.08.2010'!A:B,2,FALSE)),"",VLOOKUP($B562,'РЕОРГ 01.08.2010'!A:B,2,FALSE))</f>
        <v/>
      </c>
      <c r="BP562" s="12" t="str">
        <f t="shared" si="298"/>
        <v>Доп.офис №7695/015</v>
      </c>
      <c r="BQ562" t="e">
        <f>LEFT(#REF!,2)</f>
        <v>#REF!</v>
      </c>
      <c r="BR562" s="12" t="str">
        <f t="shared" si="304"/>
        <v>7695/015</v>
      </c>
    </row>
    <row r="563" spans="1:70" ht="12.75" customHeight="1">
      <c r="A563" t="str">
        <f t="shared" si="299"/>
        <v>7695/016</v>
      </c>
      <c r="B563" s="133">
        <v>652</v>
      </c>
      <c r="C563" s="1" t="s">
        <v>2514</v>
      </c>
      <c r="D563" s="32" t="s">
        <v>7017</v>
      </c>
      <c r="E563" s="1" t="s">
        <v>7425</v>
      </c>
      <c r="F563" s="1" t="s">
        <v>4493</v>
      </c>
      <c r="G563" s="1" t="s">
        <v>2515</v>
      </c>
      <c r="H563" s="1" t="s">
        <v>2516</v>
      </c>
      <c r="I563" s="1" t="s">
        <v>2517</v>
      </c>
      <c r="J563" s="1"/>
      <c r="K563" s="1">
        <v>19</v>
      </c>
      <c r="L563" s="32" t="s">
        <v>4052</v>
      </c>
      <c r="M563" s="8" t="s">
        <v>11773</v>
      </c>
      <c r="N563" s="2" t="s">
        <v>12150</v>
      </c>
      <c r="O563" s="173"/>
      <c r="P563" s="168">
        <f t="shared" si="328"/>
        <v>560</v>
      </c>
      <c r="Q563" s="138">
        <f t="shared" si="322"/>
        <v>12</v>
      </c>
      <c r="R563" s="138">
        <f t="shared" si="323"/>
        <v>24</v>
      </c>
      <c r="S563" s="138">
        <f t="shared" si="324"/>
        <v>36</v>
      </c>
      <c r="T563" s="138">
        <f t="shared" si="325"/>
        <v>48</v>
      </c>
      <c r="U563" s="138">
        <f t="shared" si="326"/>
        <v>60</v>
      </c>
      <c r="V563" s="138" t="e">
        <f t="shared" si="327"/>
        <v>#VALUE!</v>
      </c>
      <c r="W563" s="158" t="str">
        <f t="shared" si="305"/>
        <v>08:00 16:00</v>
      </c>
      <c r="X563" s="159">
        <f>HLOOKUP(SEARCH("2",$M563)-1,$Q$3:$V563,$P563+1,FALSE)</f>
        <v>12</v>
      </c>
      <c r="Y563" s="160" t="str">
        <f t="shared" si="306"/>
        <v>08:00 16:00|08:00 16:00|08:00 16:00|08:00 15:00|09:00 15:00(12:00 12:30)</v>
      </c>
      <c r="Z563" s="161" t="str">
        <f t="shared" si="307"/>
        <v>08:00 16:00</v>
      </c>
      <c r="AA563" s="158" t="str">
        <f t="shared" si="308"/>
        <v>08:00 16:00</v>
      </c>
      <c r="AB563" s="159">
        <f>HLOOKUP(SEARCH("3",$M563)-1,$Q$3:$V563,$P563+1,FALSE)</f>
        <v>24</v>
      </c>
      <c r="AC563" s="160" t="str">
        <f t="shared" si="309"/>
        <v>08:00 16:00|08:00 16:00|08:00 15:00|09:00 15:00(12:00 12:30)</v>
      </c>
      <c r="AD563" s="161" t="str">
        <f t="shared" si="310"/>
        <v>08:00 16:00</v>
      </c>
      <c r="AE563" s="158" t="str">
        <f t="shared" si="311"/>
        <v>08:00 16:00</v>
      </c>
      <c r="AF563" s="159">
        <f>HLOOKUP(SEARCH("4",$M563)-1,$Q$3:$V563,$P563+1,FALSE)</f>
        <v>36</v>
      </c>
      <c r="AG563" s="161" t="str">
        <f t="shared" si="312"/>
        <v>08:00 16:00|08:00 15:00|09:00 15:00(12:00 12:30)</v>
      </c>
      <c r="AH563" s="161" t="str">
        <f t="shared" si="313"/>
        <v>08:00 16:00</v>
      </c>
      <c r="AI563" s="158" t="str">
        <f t="shared" si="314"/>
        <v>08:00 16:00</v>
      </c>
      <c r="AJ563" s="159">
        <f>HLOOKUP(SEARCH("5",$M563)-1,$Q$3:$V563,$P563+1,FALSE)</f>
        <v>48</v>
      </c>
      <c r="AK563" s="161" t="str">
        <f t="shared" si="315"/>
        <v>08:00 15:00|09:00 15:00(12:00 12:30)</v>
      </c>
      <c r="AL563" s="161" t="str">
        <f t="shared" si="316"/>
        <v>08:00 15:00</v>
      </c>
      <c r="AM563" s="158" t="str">
        <f t="shared" si="317"/>
        <v>08:00 15:00</v>
      </c>
      <c r="AN563" s="159">
        <f>HLOOKUP(SEARCH("6",$M563)-1,$Q$3:$V563,$P563+1,FALSE)</f>
        <v>60</v>
      </c>
      <c r="AO563" s="161" t="str">
        <f t="shared" si="318"/>
        <v>09:00 15:00(12:00 12:30)</v>
      </c>
      <c r="AP563" s="161" t="e">
        <f t="shared" si="319"/>
        <v>#VALUE!</v>
      </c>
      <c r="AQ563" s="162" t="str">
        <f t="shared" si="320"/>
        <v>09:00 15:00(12:00 12:30)</v>
      </c>
      <c r="AR563" s="163" t="e">
        <f>HLOOKUP(SEARCH("7",$M563)-1,$Q$3:$V563,$P563+1,FALSE)</f>
        <v>#VALUE!</v>
      </c>
      <c r="AS563" s="164" t="str">
        <f t="shared" si="321"/>
        <v>выходной</v>
      </c>
      <c r="AT563" s="142"/>
      <c r="AU563" s="11" t="str">
        <f>IF(ISERROR(VLOOKUP(B563,'РЕОРГ 2008'!$A:$B,2,FALSE)),"",VLOOKUP(B563,'РЕОРГ 2008'!$A:$B,2,FALSE))</f>
        <v/>
      </c>
      <c r="AV563" s="12" t="str">
        <f t="shared" si="294"/>
        <v>Доп.офис №7695/016</v>
      </c>
      <c r="AW563" s="31" t="e">
        <f>LEFT(#REF!,2)</f>
        <v>#REF!</v>
      </c>
      <c r="AX563" s="12" t="str">
        <f t="shared" si="300"/>
        <v>7695/016</v>
      </c>
      <c r="AZ563" t="str">
        <f>IF(ISERROR(VLOOKUP(B563,'РЕОРГ 01.08.2009'!$A:$B,2,FALSE)),"",VLOOKUP(B563,'РЕОРГ 01.08.2009'!$A:$B,2,FALSE))</f>
        <v/>
      </c>
      <c r="BA563" s="12" t="str">
        <f t="shared" si="295"/>
        <v>Доп.офис №7695/016</v>
      </c>
      <c r="BB563" t="e">
        <f>LEFT(#REF!,2)</f>
        <v>#REF!</v>
      </c>
      <c r="BC563" s="12" t="str">
        <f t="shared" si="301"/>
        <v>7695/016</v>
      </c>
      <c r="BE563" t="str">
        <f>IF(ISERROR(VLOOKUP(B563,'РЕОРГ 01.10.2009'!A:C,3,FALSE)),"",VLOOKUP(B563,'РЕОРГ 01.10.2009'!A:C,3,FALSE))</f>
        <v/>
      </c>
      <c r="BF563" s="12" t="str">
        <f t="shared" si="296"/>
        <v>Доп.офис №7695/016</v>
      </c>
      <c r="BG563" t="e">
        <f>LEFT(#REF!,2)</f>
        <v>#REF!</v>
      </c>
      <c r="BH563" s="12" t="str">
        <f t="shared" si="302"/>
        <v>7695/016</v>
      </c>
      <c r="BJ563" t="str">
        <f>IF(ISERROR(VLOOKUP($B563,'РЕОРГ 01.05.2010'!A:B,2,FALSE)),"",VLOOKUP($B563,'РЕОРГ 01.05.2010'!A:B,2,FALSE))</f>
        <v/>
      </c>
      <c r="BK563" s="12" t="str">
        <f t="shared" si="297"/>
        <v>Доп.офис №7695/016</v>
      </c>
      <c r="BL563" t="e">
        <f>LEFT(#REF!,2)</f>
        <v>#REF!</v>
      </c>
      <c r="BM563" s="12" t="str">
        <f t="shared" si="303"/>
        <v>7695/016</v>
      </c>
      <c r="BO563" t="str">
        <f>IF(ISERROR(VLOOKUP($B563,'РЕОРГ 01.08.2010'!A:B,2,FALSE)),"",VLOOKUP($B563,'РЕОРГ 01.08.2010'!A:B,2,FALSE))</f>
        <v/>
      </c>
      <c r="BP563" s="12" t="str">
        <f t="shared" si="298"/>
        <v>Доп.офис №7695/016</v>
      </c>
      <c r="BQ563" t="e">
        <f>LEFT(#REF!,2)</f>
        <v>#REF!</v>
      </c>
      <c r="BR563" s="12" t="str">
        <f t="shared" si="304"/>
        <v>7695/016</v>
      </c>
    </row>
    <row r="564" spans="1:70" ht="12.75" customHeight="1">
      <c r="A564" t="str">
        <f t="shared" si="299"/>
        <v>7695/019</v>
      </c>
      <c r="B564" s="133">
        <v>653</v>
      </c>
      <c r="C564" s="1" t="s">
        <v>2518</v>
      </c>
      <c r="D564" s="32" t="s">
        <v>1926</v>
      </c>
      <c r="E564" s="1" t="s">
        <v>2519</v>
      </c>
      <c r="F564" s="1" t="s">
        <v>4493</v>
      </c>
      <c r="G564" s="1" t="s">
        <v>2520</v>
      </c>
      <c r="H564" s="1" t="s">
        <v>4926</v>
      </c>
      <c r="I564" s="1" t="s">
        <v>4927</v>
      </c>
      <c r="J564" s="1"/>
      <c r="K564" s="1">
        <v>4</v>
      </c>
      <c r="L564" s="32" t="s">
        <v>4052</v>
      </c>
      <c r="M564" s="8" t="s">
        <v>11771</v>
      </c>
      <c r="N564" s="2" t="s">
        <v>12151</v>
      </c>
      <c r="O564" s="173"/>
      <c r="P564" s="168">
        <f t="shared" si="328"/>
        <v>561</v>
      </c>
      <c r="Q564" s="138">
        <f t="shared" si="322"/>
        <v>25</v>
      </c>
      <c r="R564" s="138">
        <f t="shared" si="323"/>
        <v>50</v>
      </c>
      <c r="S564" s="138">
        <f t="shared" si="324"/>
        <v>75</v>
      </c>
      <c r="T564" s="138">
        <f t="shared" si="325"/>
        <v>100</v>
      </c>
      <c r="U564" s="138" t="e">
        <f t="shared" si="326"/>
        <v>#VALUE!</v>
      </c>
      <c r="V564" s="138" t="e">
        <f t="shared" si="327"/>
        <v>#VALUE!</v>
      </c>
      <c r="W564" s="158" t="str">
        <f t="shared" si="305"/>
        <v>08:00 16:00(12:30 13:30)</v>
      </c>
      <c r="X564" s="159">
        <f>HLOOKUP(SEARCH("2",$M564)-1,$Q$3:$V564,$P564+1,FALSE)</f>
        <v>25</v>
      </c>
      <c r="Y564" s="160" t="str">
        <f t="shared" si="306"/>
        <v>08:00 16:00(12:30 13:30)|08:00 16:00(12:30 13:30)|08:00 16:00(12:30 13:30)|08:00 15:00(12:30 13:30)</v>
      </c>
      <c r="Z564" s="161" t="str">
        <f t="shared" si="307"/>
        <v>08:00 16:00(12:30 13:30)</v>
      </c>
      <c r="AA564" s="158" t="str">
        <f t="shared" si="308"/>
        <v>08:00 16:00(12:30 13:30)</v>
      </c>
      <c r="AB564" s="159">
        <f>HLOOKUP(SEARCH("3",$M564)-1,$Q$3:$V564,$P564+1,FALSE)</f>
        <v>50</v>
      </c>
      <c r="AC564" s="160" t="str">
        <f t="shared" si="309"/>
        <v>08:00 16:00(12:30 13:30)|08:00 16:00(12:30 13:30)|08:00 15:00(12:30 13:30)</v>
      </c>
      <c r="AD564" s="161" t="str">
        <f t="shared" si="310"/>
        <v>08:00 16:00(12:30 13:30)</v>
      </c>
      <c r="AE564" s="158" t="str">
        <f t="shared" si="311"/>
        <v>08:00 16:00(12:30 13:30)</v>
      </c>
      <c r="AF564" s="159">
        <f>HLOOKUP(SEARCH("4",$M564)-1,$Q$3:$V564,$P564+1,FALSE)</f>
        <v>75</v>
      </c>
      <c r="AG564" s="161" t="str">
        <f t="shared" si="312"/>
        <v>08:00 16:00(12:30 13:30)|08:00 15:00(12:30 13:30)</v>
      </c>
      <c r="AH564" s="161" t="str">
        <f t="shared" si="313"/>
        <v>08:00 16:00(12:30 13:30)</v>
      </c>
      <c r="AI564" s="158" t="str">
        <f t="shared" si="314"/>
        <v>08:00 16:00(12:30 13:30)</v>
      </c>
      <c r="AJ564" s="159">
        <f>HLOOKUP(SEARCH("5",$M564)-1,$Q$3:$V564,$P564+1,FALSE)</f>
        <v>100</v>
      </c>
      <c r="AK564" s="161" t="str">
        <f t="shared" si="315"/>
        <v>08:00 15:00(12:30 13:30)</v>
      </c>
      <c r="AL564" s="161" t="e">
        <f t="shared" si="316"/>
        <v>#VALUE!</v>
      </c>
      <c r="AM564" s="158" t="str">
        <f t="shared" si="317"/>
        <v>08:00 15:00(12:30 13:30)</v>
      </c>
      <c r="AN564" s="159" t="e">
        <f>HLOOKUP(SEARCH("6",$M564)-1,$Q$3:$V564,$P564+1,FALSE)</f>
        <v>#VALUE!</v>
      </c>
      <c r="AO564" s="161" t="e">
        <f t="shared" si="318"/>
        <v>#VALUE!</v>
      </c>
      <c r="AP564" s="161" t="e">
        <f t="shared" si="319"/>
        <v>#VALUE!</v>
      </c>
      <c r="AQ564" s="162" t="str">
        <f t="shared" si="320"/>
        <v>выходной</v>
      </c>
      <c r="AR564" s="163" t="e">
        <f>HLOOKUP(SEARCH("7",$M564)-1,$Q$3:$V564,$P564+1,FALSE)</f>
        <v>#VALUE!</v>
      </c>
      <c r="AS564" s="164" t="str">
        <f t="shared" si="321"/>
        <v>выходной</v>
      </c>
      <c r="AT564" s="142"/>
      <c r="AU564" s="11" t="str">
        <f>IF(ISERROR(VLOOKUP(B564,'РЕОРГ 2008'!$A:$B,2,FALSE)),"",VLOOKUP(B564,'РЕОРГ 2008'!$A:$B,2,FALSE))</f>
        <v/>
      </c>
      <c r="AV564" s="12" t="str">
        <f t="shared" si="294"/>
        <v>Доп.офис №7695/019</v>
      </c>
      <c r="AW564" s="31" t="e">
        <f>LEFT(#REF!,2)</f>
        <v>#REF!</v>
      </c>
      <c r="AX564" s="12" t="str">
        <f t="shared" si="300"/>
        <v>7695/019</v>
      </c>
      <c r="AZ564" t="str">
        <f>IF(ISERROR(VLOOKUP(B564,'РЕОРГ 01.08.2009'!$A:$B,2,FALSE)),"",VLOOKUP(B564,'РЕОРГ 01.08.2009'!$A:$B,2,FALSE))</f>
        <v/>
      </c>
      <c r="BA564" s="12" t="str">
        <f t="shared" si="295"/>
        <v>Доп.офис №7695/019</v>
      </c>
      <c r="BB564" t="e">
        <f>LEFT(#REF!,2)</f>
        <v>#REF!</v>
      </c>
      <c r="BC564" s="12" t="str">
        <f t="shared" si="301"/>
        <v>7695/019</v>
      </c>
      <c r="BE564" t="str">
        <f>IF(ISERROR(VLOOKUP(B564,'РЕОРГ 01.10.2009'!A:C,3,FALSE)),"",VLOOKUP(B564,'РЕОРГ 01.10.2009'!A:C,3,FALSE))</f>
        <v/>
      </c>
      <c r="BF564" s="12" t="str">
        <f t="shared" si="296"/>
        <v>Доп.офис №7695/019</v>
      </c>
      <c r="BG564" t="e">
        <f>LEFT(#REF!,2)</f>
        <v>#REF!</v>
      </c>
      <c r="BH564" s="12" t="str">
        <f t="shared" si="302"/>
        <v>7695/019</v>
      </c>
      <c r="BJ564" t="str">
        <f>IF(ISERROR(VLOOKUP($B564,'РЕОРГ 01.05.2010'!A:B,2,FALSE)),"",VLOOKUP($B564,'РЕОРГ 01.05.2010'!A:B,2,FALSE))</f>
        <v/>
      </c>
      <c r="BK564" s="12" t="str">
        <f t="shared" si="297"/>
        <v>Доп.офис №7695/019</v>
      </c>
      <c r="BL564" t="e">
        <f>LEFT(#REF!,2)</f>
        <v>#REF!</v>
      </c>
      <c r="BM564" s="12" t="str">
        <f t="shared" si="303"/>
        <v>7695/019</v>
      </c>
      <c r="BO564" t="str">
        <f>IF(ISERROR(VLOOKUP($B564,'РЕОРГ 01.08.2010'!A:B,2,FALSE)),"",VLOOKUP($B564,'РЕОРГ 01.08.2010'!A:B,2,FALSE))</f>
        <v/>
      </c>
      <c r="BP564" s="12" t="str">
        <f t="shared" si="298"/>
        <v>Доп.офис №7695/019</v>
      </c>
      <c r="BQ564" t="e">
        <f>LEFT(#REF!,2)</f>
        <v>#REF!</v>
      </c>
      <c r="BR564" s="12" t="str">
        <f t="shared" si="304"/>
        <v>7695/019</v>
      </c>
    </row>
    <row r="565" spans="1:70" ht="12.75" customHeight="1">
      <c r="A565" t="str">
        <f t="shared" si="299"/>
        <v>7695/020</v>
      </c>
      <c r="B565" s="133">
        <v>654</v>
      </c>
      <c r="C565" s="1" t="s">
        <v>4928</v>
      </c>
      <c r="D565" s="32" t="s">
        <v>1931</v>
      </c>
      <c r="E565" s="1" t="s">
        <v>4929</v>
      </c>
      <c r="F565" s="1" t="s">
        <v>4493</v>
      </c>
      <c r="G565" s="1" t="s">
        <v>9666</v>
      </c>
      <c r="H565" s="1" t="s">
        <v>4930</v>
      </c>
      <c r="I565" s="1" t="s">
        <v>4931</v>
      </c>
      <c r="J565" s="1"/>
      <c r="K565" s="1">
        <v>0.5</v>
      </c>
      <c r="L565" s="32" t="s">
        <v>4049</v>
      </c>
      <c r="M565" s="8" t="s">
        <v>11863</v>
      </c>
      <c r="N565" s="2" t="s">
        <v>12152</v>
      </c>
      <c r="O565" s="173"/>
      <c r="P565" s="168">
        <f t="shared" si="328"/>
        <v>562</v>
      </c>
      <c r="Q565" s="138">
        <f t="shared" si="322"/>
        <v>25</v>
      </c>
      <c r="R565" s="138">
        <f t="shared" si="323"/>
        <v>50</v>
      </c>
      <c r="S565" s="138" t="e">
        <f t="shared" si="324"/>
        <v>#VALUE!</v>
      </c>
      <c r="T565" s="138" t="e">
        <f t="shared" si="325"/>
        <v>#VALUE!</v>
      </c>
      <c r="U565" s="138" t="e">
        <f t="shared" si="326"/>
        <v>#VALUE!</v>
      </c>
      <c r="V565" s="138" t="e">
        <f t="shared" si="327"/>
        <v>#VALUE!</v>
      </c>
      <c r="W565" s="158" t="str">
        <f t="shared" si="305"/>
        <v>выходной</v>
      </c>
      <c r="X565" s="159" t="e">
        <f>HLOOKUP(SEARCH("2",$M565)-1,$Q$3:$V565,$P565+1,FALSE)</f>
        <v>#N/A</v>
      </c>
      <c r="Y565" s="160" t="str">
        <f t="shared" si="306"/>
        <v>07:30 15:30(12:00 13:00)</v>
      </c>
      <c r="Z565" s="161" t="e">
        <f t="shared" si="307"/>
        <v>#VALUE!</v>
      </c>
      <c r="AA565" s="158" t="str">
        <f t="shared" si="308"/>
        <v>07:30 15:30(12:00 13:00)</v>
      </c>
      <c r="AB565" s="159">
        <f>HLOOKUP(SEARCH("3",$M565)-1,$Q$3:$V565,$P565+1,FALSE)</f>
        <v>25</v>
      </c>
      <c r="AC565" s="160" t="str">
        <f t="shared" si="309"/>
        <v>07:30 15:30(12:00 13:00)|07:30 11:30</v>
      </c>
      <c r="AD565" s="161" t="str">
        <f t="shared" si="310"/>
        <v>07:30 15:30(12:00 13:00)</v>
      </c>
      <c r="AE565" s="158" t="str">
        <f t="shared" si="311"/>
        <v>07:30 15:30(12:00 13:00)</v>
      </c>
      <c r="AF565" s="159" t="e">
        <f>HLOOKUP(SEARCH("4",$M565)-1,$Q$3:$V565,$P565+1,FALSE)</f>
        <v>#VALUE!</v>
      </c>
      <c r="AG565" s="161" t="e">
        <f t="shared" si="312"/>
        <v>#VALUE!</v>
      </c>
      <c r="AH565" s="161" t="e">
        <f t="shared" si="313"/>
        <v>#VALUE!</v>
      </c>
      <c r="AI565" s="158" t="str">
        <f t="shared" si="314"/>
        <v>выходной</v>
      </c>
      <c r="AJ565" s="159">
        <f>HLOOKUP(SEARCH("5",$M565)-1,$Q$3:$V565,$P565+1,FALSE)</f>
        <v>50</v>
      </c>
      <c r="AK565" s="161" t="str">
        <f t="shared" si="315"/>
        <v>07:30 11:30</v>
      </c>
      <c r="AL565" s="161" t="e">
        <f t="shared" si="316"/>
        <v>#VALUE!</v>
      </c>
      <c r="AM565" s="158" t="str">
        <f t="shared" si="317"/>
        <v>07:30 11:30</v>
      </c>
      <c r="AN565" s="159" t="e">
        <f>HLOOKUP(SEARCH("6",$M565)-1,$Q$3:$V565,$P565+1,FALSE)</f>
        <v>#VALUE!</v>
      </c>
      <c r="AO565" s="161" t="e">
        <f t="shared" si="318"/>
        <v>#VALUE!</v>
      </c>
      <c r="AP565" s="161" t="e">
        <f t="shared" si="319"/>
        <v>#VALUE!</v>
      </c>
      <c r="AQ565" s="162" t="str">
        <f t="shared" si="320"/>
        <v>выходной</v>
      </c>
      <c r="AR565" s="163" t="e">
        <f>HLOOKUP(SEARCH("7",$M565)-1,$Q$3:$V565,$P565+1,FALSE)</f>
        <v>#VALUE!</v>
      </c>
      <c r="AS565" s="164" t="str">
        <f t="shared" si="321"/>
        <v>выходной</v>
      </c>
      <c r="AT565" s="142"/>
      <c r="AU565" s="11" t="str">
        <f>IF(ISERROR(VLOOKUP(B565,'РЕОРГ 2008'!$A:$B,2,FALSE)),"",VLOOKUP(B565,'РЕОРГ 2008'!$A:$B,2,FALSE))</f>
        <v/>
      </c>
      <c r="AV565" s="12" t="str">
        <f t="shared" si="294"/>
        <v>Опер.касса №7695/020</v>
      </c>
      <c r="AW565" s="31" t="e">
        <f>LEFT(#REF!,2)</f>
        <v>#REF!</v>
      </c>
      <c r="AX565" s="12" t="str">
        <f t="shared" si="300"/>
        <v>7695/020</v>
      </c>
      <c r="AZ565" t="str">
        <f>IF(ISERROR(VLOOKUP(B565,'РЕОРГ 01.08.2009'!$A:$B,2,FALSE)),"",VLOOKUP(B565,'РЕОРГ 01.08.2009'!$A:$B,2,FALSE))</f>
        <v/>
      </c>
      <c r="BA565" s="12" t="str">
        <f t="shared" si="295"/>
        <v>Опер.касса №7695/020</v>
      </c>
      <c r="BB565" t="e">
        <f>LEFT(#REF!,2)</f>
        <v>#REF!</v>
      </c>
      <c r="BC565" s="12" t="str">
        <f t="shared" si="301"/>
        <v>7695/020</v>
      </c>
      <c r="BE565" t="str">
        <f>IF(ISERROR(VLOOKUP(B565,'РЕОРГ 01.10.2009'!A:C,3,FALSE)),"",VLOOKUP(B565,'РЕОРГ 01.10.2009'!A:C,3,FALSE))</f>
        <v/>
      </c>
      <c r="BF565" s="12" t="str">
        <f t="shared" si="296"/>
        <v>Опер.касса №7695/020</v>
      </c>
      <c r="BG565" t="e">
        <f>LEFT(#REF!,2)</f>
        <v>#REF!</v>
      </c>
      <c r="BH565" s="12" t="str">
        <f t="shared" si="302"/>
        <v>7695/020</v>
      </c>
      <c r="BJ565" t="str">
        <f>IF(ISERROR(VLOOKUP($B565,'РЕОРГ 01.05.2010'!A:B,2,FALSE)),"",VLOOKUP($B565,'РЕОРГ 01.05.2010'!A:B,2,FALSE))</f>
        <v/>
      </c>
      <c r="BK565" s="12" t="str">
        <f t="shared" si="297"/>
        <v>Опер.касса №7695/020</v>
      </c>
      <c r="BL565" t="e">
        <f>LEFT(#REF!,2)</f>
        <v>#REF!</v>
      </c>
      <c r="BM565" s="12" t="str">
        <f t="shared" si="303"/>
        <v>7695/020</v>
      </c>
      <c r="BO565" t="str">
        <f>IF(ISERROR(VLOOKUP($B565,'РЕОРГ 01.08.2010'!A:B,2,FALSE)),"",VLOOKUP($B565,'РЕОРГ 01.08.2010'!A:B,2,FALSE))</f>
        <v/>
      </c>
      <c r="BP565" s="12" t="str">
        <f t="shared" si="298"/>
        <v>Опер.касса №7695/020</v>
      </c>
      <c r="BQ565" t="e">
        <f>LEFT(#REF!,2)</f>
        <v>#REF!</v>
      </c>
      <c r="BR565" s="12" t="str">
        <f t="shared" si="304"/>
        <v>7695/020</v>
      </c>
    </row>
    <row r="566" spans="1:70" ht="12.75" customHeight="1">
      <c r="A566" t="str">
        <f t="shared" si="299"/>
        <v>7695/021</v>
      </c>
      <c r="B566" s="133">
        <v>655</v>
      </c>
      <c r="C566" s="1" t="s">
        <v>4932</v>
      </c>
      <c r="D566" s="32" t="s">
        <v>1931</v>
      </c>
      <c r="E566" s="1" t="s">
        <v>4933</v>
      </c>
      <c r="F566" s="1" t="s">
        <v>4493</v>
      </c>
      <c r="G566" s="1" t="s">
        <v>4934</v>
      </c>
      <c r="H566" s="1" t="s">
        <v>4935</v>
      </c>
      <c r="I566" s="1" t="s">
        <v>2134</v>
      </c>
      <c r="J566" s="1"/>
      <c r="K566" s="1">
        <v>0.5</v>
      </c>
      <c r="L566" s="32" t="s">
        <v>4049</v>
      </c>
      <c r="M566" s="8" t="s">
        <v>11863</v>
      </c>
      <c r="N566" s="2" t="s">
        <v>12153</v>
      </c>
      <c r="O566" s="173"/>
      <c r="P566" s="168">
        <f t="shared" si="328"/>
        <v>563</v>
      </c>
      <c r="Q566" s="138">
        <f t="shared" si="322"/>
        <v>25</v>
      </c>
      <c r="R566" s="138">
        <f t="shared" si="323"/>
        <v>50</v>
      </c>
      <c r="S566" s="138" t="e">
        <f t="shared" si="324"/>
        <v>#VALUE!</v>
      </c>
      <c r="T566" s="138" t="e">
        <f t="shared" si="325"/>
        <v>#VALUE!</v>
      </c>
      <c r="U566" s="138" t="e">
        <f t="shared" si="326"/>
        <v>#VALUE!</v>
      </c>
      <c r="V566" s="138" t="e">
        <f t="shared" si="327"/>
        <v>#VALUE!</v>
      </c>
      <c r="W566" s="158" t="str">
        <f t="shared" si="305"/>
        <v>выходной</v>
      </c>
      <c r="X566" s="159" t="e">
        <f>HLOOKUP(SEARCH("2",$M566)-1,$Q$3:$V566,$P566+1,FALSE)</f>
        <v>#N/A</v>
      </c>
      <c r="Y566" s="160" t="str">
        <f t="shared" si="306"/>
        <v>08:00 16:00(12:00 13:00)</v>
      </c>
      <c r="Z566" s="161" t="e">
        <f t="shared" si="307"/>
        <v>#VALUE!</v>
      </c>
      <c r="AA566" s="158" t="str">
        <f t="shared" si="308"/>
        <v>08:00 16:00(12:00 13:00)</v>
      </c>
      <c r="AB566" s="159">
        <f>HLOOKUP(SEARCH("3",$M566)-1,$Q$3:$V566,$P566+1,FALSE)</f>
        <v>25</v>
      </c>
      <c r="AC566" s="160" t="str">
        <f t="shared" si="309"/>
        <v>08:00 16:00(12:00 13:00)|08:00 12:00</v>
      </c>
      <c r="AD566" s="161" t="str">
        <f t="shared" si="310"/>
        <v>08:00 16:00(12:00 13:00)</v>
      </c>
      <c r="AE566" s="158" t="str">
        <f t="shared" si="311"/>
        <v>08:00 16:00(12:00 13:00)</v>
      </c>
      <c r="AF566" s="159" t="e">
        <f>HLOOKUP(SEARCH("4",$M566)-1,$Q$3:$V566,$P566+1,FALSE)</f>
        <v>#VALUE!</v>
      </c>
      <c r="AG566" s="161" t="e">
        <f t="shared" si="312"/>
        <v>#VALUE!</v>
      </c>
      <c r="AH566" s="161" t="e">
        <f t="shared" si="313"/>
        <v>#VALUE!</v>
      </c>
      <c r="AI566" s="158" t="str">
        <f t="shared" si="314"/>
        <v>выходной</v>
      </c>
      <c r="AJ566" s="159">
        <f>HLOOKUP(SEARCH("5",$M566)-1,$Q$3:$V566,$P566+1,FALSE)</f>
        <v>50</v>
      </c>
      <c r="AK566" s="161" t="str">
        <f t="shared" si="315"/>
        <v>08:00 12:00</v>
      </c>
      <c r="AL566" s="161" t="e">
        <f t="shared" si="316"/>
        <v>#VALUE!</v>
      </c>
      <c r="AM566" s="158" t="str">
        <f t="shared" si="317"/>
        <v>08:00 12:00</v>
      </c>
      <c r="AN566" s="159" t="e">
        <f>HLOOKUP(SEARCH("6",$M566)-1,$Q$3:$V566,$P566+1,FALSE)</f>
        <v>#VALUE!</v>
      </c>
      <c r="AO566" s="161" t="e">
        <f t="shared" si="318"/>
        <v>#VALUE!</v>
      </c>
      <c r="AP566" s="161" t="e">
        <f t="shared" si="319"/>
        <v>#VALUE!</v>
      </c>
      <c r="AQ566" s="162" t="str">
        <f t="shared" si="320"/>
        <v>выходной</v>
      </c>
      <c r="AR566" s="163" t="e">
        <f>HLOOKUP(SEARCH("7",$M566)-1,$Q$3:$V566,$P566+1,FALSE)</f>
        <v>#VALUE!</v>
      </c>
      <c r="AS566" s="164" t="str">
        <f t="shared" si="321"/>
        <v>выходной</v>
      </c>
      <c r="AT566" s="142"/>
      <c r="AU566" s="11" t="str">
        <f>IF(ISERROR(VLOOKUP(B566,'РЕОРГ 2008'!$A:$B,2,FALSE)),"",VLOOKUP(B566,'РЕОРГ 2008'!$A:$B,2,FALSE))</f>
        <v/>
      </c>
      <c r="AV566" s="12" t="str">
        <f t="shared" si="294"/>
        <v>Опер.касса №7695/021</v>
      </c>
      <c r="AW566" s="31" t="e">
        <f>LEFT(#REF!,2)</f>
        <v>#REF!</v>
      </c>
      <c r="AX566" s="12" t="str">
        <f t="shared" si="300"/>
        <v>7695/021</v>
      </c>
      <c r="AZ566" t="str">
        <f>IF(ISERROR(VLOOKUP(B566,'РЕОРГ 01.08.2009'!$A:$B,2,FALSE)),"",VLOOKUP(B566,'РЕОРГ 01.08.2009'!$A:$B,2,FALSE))</f>
        <v/>
      </c>
      <c r="BA566" s="12" t="str">
        <f t="shared" si="295"/>
        <v>Опер.касса №7695/021</v>
      </c>
      <c r="BB566" t="e">
        <f>LEFT(#REF!,2)</f>
        <v>#REF!</v>
      </c>
      <c r="BC566" s="12" t="str">
        <f t="shared" si="301"/>
        <v>7695/021</v>
      </c>
      <c r="BE566" t="str">
        <f>IF(ISERROR(VLOOKUP(B566,'РЕОРГ 01.10.2009'!A:C,3,FALSE)),"",VLOOKUP(B566,'РЕОРГ 01.10.2009'!A:C,3,FALSE))</f>
        <v/>
      </c>
      <c r="BF566" s="12" t="str">
        <f t="shared" si="296"/>
        <v>Опер.касса №7695/021</v>
      </c>
      <c r="BG566" t="e">
        <f>LEFT(#REF!,2)</f>
        <v>#REF!</v>
      </c>
      <c r="BH566" s="12" t="str">
        <f t="shared" si="302"/>
        <v>7695/021</v>
      </c>
      <c r="BJ566" t="str">
        <f>IF(ISERROR(VLOOKUP($B566,'РЕОРГ 01.05.2010'!A:B,2,FALSE)),"",VLOOKUP($B566,'РЕОРГ 01.05.2010'!A:B,2,FALSE))</f>
        <v/>
      </c>
      <c r="BK566" s="12" t="str">
        <f t="shared" si="297"/>
        <v>Опер.касса №7695/021</v>
      </c>
      <c r="BL566" t="e">
        <f>LEFT(#REF!,2)</f>
        <v>#REF!</v>
      </c>
      <c r="BM566" s="12" t="str">
        <f t="shared" si="303"/>
        <v>7695/021</v>
      </c>
      <c r="BO566" t="str">
        <f>IF(ISERROR(VLOOKUP($B566,'РЕОРГ 01.08.2010'!A:B,2,FALSE)),"",VLOOKUP($B566,'РЕОРГ 01.08.2010'!A:B,2,FALSE))</f>
        <v/>
      </c>
      <c r="BP566" s="12" t="str">
        <f t="shared" si="298"/>
        <v>Опер.касса №7695/021</v>
      </c>
      <c r="BQ566" t="e">
        <f>LEFT(#REF!,2)</f>
        <v>#REF!</v>
      </c>
      <c r="BR566" s="12" t="str">
        <f t="shared" si="304"/>
        <v>7695/021</v>
      </c>
    </row>
    <row r="567" spans="1:70" ht="12.75" customHeight="1">
      <c r="A567" t="str">
        <f t="shared" si="299"/>
        <v>7695/022</v>
      </c>
      <c r="B567" s="133">
        <v>656</v>
      </c>
      <c r="C567" s="1" t="s">
        <v>4936</v>
      </c>
      <c r="D567" s="32" t="s">
        <v>1931</v>
      </c>
      <c r="E567" s="1" t="s">
        <v>4937</v>
      </c>
      <c r="F567" s="1" t="s">
        <v>4493</v>
      </c>
      <c r="G567" s="1" t="s">
        <v>9667</v>
      </c>
      <c r="H567" s="1" t="s">
        <v>4938</v>
      </c>
      <c r="I567" s="1" t="s">
        <v>8323</v>
      </c>
      <c r="J567" s="1"/>
      <c r="K567" s="1">
        <v>0.5</v>
      </c>
      <c r="L567" s="32" t="s">
        <v>4049</v>
      </c>
      <c r="M567" s="8" t="s">
        <v>12088</v>
      </c>
      <c r="N567" s="2" t="s">
        <v>12154</v>
      </c>
      <c r="O567" s="173"/>
      <c r="P567" s="168">
        <f t="shared" si="328"/>
        <v>564</v>
      </c>
      <c r="Q567" s="138">
        <f t="shared" si="322"/>
        <v>25</v>
      </c>
      <c r="R567" s="138" t="e">
        <f t="shared" si="323"/>
        <v>#VALUE!</v>
      </c>
      <c r="S567" s="138" t="e">
        <f t="shared" si="324"/>
        <v>#VALUE!</v>
      </c>
      <c r="T567" s="138" t="e">
        <f t="shared" si="325"/>
        <v>#VALUE!</v>
      </c>
      <c r="U567" s="138" t="e">
        <f t="shared" si="326"/>
        <v>#VALUE!</v>
      </c>
      <c r="V567" s="138" t="e">
        <f t="shared" si="327"/>
        <v>#VALUE!</v>
      </c>
      <c r="W567" s="158" t="str">
        <f t="shared" si="305"/>
        <v>выходной</v>
      </c>
      <c r="X567" s="159" t="e">
        <f>HLOOKUP(SEARCH("2",$M567)-1,$Q$3:$V567,$P567+1,FALSE)</f>
        <v>#N/A</v>
      </c>
      <c r="Y567" s="160" t="str">
        <f t="shared" si="306"/>
        <v>08:00 16:00(12:30 13:00)</v>
      </c>
      <c r="Z567" s="161" t="e">
        <f t="shared" si="307"/>
        <v>#VALUE!</v>
      </c>
      <c r="AA567" s="158" t="str">
        <f t="shared" si="308"/>
        <v>08:00 16:00(12:30 13:00)</v>
      </c>
      <c r="AB567" s="159">
        <f>HLOOKUP(SEARCH("3",$M567)-1,$Q$3:$V567,$P567+1,FALSE)</f>
        <v>25</v>
      </c>
      <c r="AC567" s="160" t="str">
        <f t="shared" si="309"/>
        <v>08:00 16:00(12:30 13:00)</v>
      </c>
      <c r="AD567" s="161" t="e">
        <f t="shared" si="310"/>
        <v>#VALUE!</v>
      </c>
      <c r="AE567" s="158" t="str">
        <f t="shared" si="311"/>
        <v>08:00 16:00(12:30 13:00)</v>
      </c>
      <c r="AF567" s="159" t="e">
        <f>HLOOKUP(SEARCH("4",$M567)-1,$Q$3:$V567,$P567+1,FALSE)</f>
        <v>#VALUE!</v>
      </c>
      <c r="AG567" s="161" t="e">
        <f t="shared" si="312"/>
        <v>#VALUE!</v>
      </c>
      <c r="AH567" s="161" t="e">
        <f t="shared" si="313"/>
        <v>#VALUE!</v>
      </c>
      <c r="AI567" s="158" t="str">
        <f t="shared" si="314"/>
        <v>выходной</v>
      </c>
      <c r="AJ567" s="159" t="e">
        <f>HLOOKUP(SEARCH("5",$M567)-1,$Q$3:$V567,$P567+1,FALSE)</f>
        <v>#VALUE!</v>
      </c>
      <c r="AK567" s="161" t="e">
        <f t="shared" si="315"/>
        <v>#VALUE!</v>
      </c>
      <c r="AL567" s="161" t="e">
        <f t="shared" si="316"/>
        <v>#VALUE!</v>
      </c>
      <c r="AM567" s="158" t="str">
        <f t="shared" si="317"/>
        <v>выходной</v>
      </c>
      <c r="AN567" s="159" t="e">
        <f>HLOOKUP(SEARCH("6",$M567)-1,$Q$3:$V567,$P567+1,FALSE)</f>
        <v>#VALUE!</v>
      </c>
      <c r="AO567" s="161" t="e">
        <f t="shared" si="318"/>
        <v>#VALUE!</v>
      </c>
      <c r="AP567" s="161" t="e">
        <f t="shared" si="319"/>
        <v>#VALUE!</v>
      </c>
      <c r="AQ567" s="162" t="str">
        <f t="shared" si="320"/>
        <v>выходной</v>
      </c>
      <c r="AR567" s="163" t="e">
        <f>HLOOKUP(SEARCH("7",$M567)-1,$Q$3:$V567,$P567+1,FALSE)</f>
        <v>#VALUE!</v>
      </c>
      <c r="AS567" s="164" t="str">
        <f t="shared" si="321"/>
        <v>выходной</v>
      </c>
      <c r="AT567" s="142"/>
      <c r="AU567" s="11" t="str">
        <f>IF(ISERROR(VLOOKUP(B567,'РЕОРГ 2008'!$A:$B,2,FALSE)),"",VLOOKUP(B567,'РЕОРГ 2008'!$A:$B,2,FALSE))</f>
        <v/>
      </c>
      <c r="AV567" s="12" t="str">
        <f t="shared" si="294"/>
        <v>Опер.касса №7695/022</v>
      </c>
      <c r="AW567" s="31" t="e">
        <f>LEFT(#REF!,2)</f>
        <v>#REF!</v>
      </c>
      <c r="AX567" s="12" t="str">
        <f t="shared" si="300"/>
        <v>7695/022</v>
      </c>
      <c r="AZ567" t="str">
        <f>IF(ISERROR(VLOOKUP(B567,'РЕОРГ 01.08.2009'!$A:$B,2,FALSE)),"",VLOOKUP(B567,'РЕОРГ 01.08.2009'!$A:$B,2,FALSE))</f>
        <v/>
      </c>
      <c r="BA567" s="12" t="str">
        <f t="shared" si="295"/>
        <v>Опер.касса №7695/022</v>
      </c>
      <c r="BB567" t="e">
        <f>LEFT(#REF!,2)</f>
        <v>#REF!</v>
      </c>
      <c r="BC567" s="12" t="str">
        <f t="shared" si="301"/>
        <v>7695/022</v>
      </c>
      <c r="BE567" t="str">
        <f>IF(ISERROR(VLOOKUP(B567,'РЕОРГ 01.10.2009'!A:C,3,FALSE)),"",VLOOKUP(B567,'РЕОРГ 01.10.2009'!A:C,3,FALSE))</f>
        <v/>
      </c>
      <c r="BF567" s="12" t="str">
        <f t="shared" si="296"/>
        <v>Опер.касса №7695/022</v>
      </c>
      <c r="BG567" t="e">
        <f>LEFT(#REF!,2)</f>
        <v>#REF!</v>
      </c>
      <c r="BH567" s="12" t="str">
        <f t="shared" si="302"/>
        <v>7695/022</v>
      </c>
      <c r="BJ567" t="str">
        <f>IF(ISERROR(VLOOKUP($B567,'РЕОРГ 01.05.2010'!A:B,2,FALSE)),"",VLOOKUP($B567,'РЕОРГ 01.05.2010'!A:B,2,FALSE))</f>
        <v/>
      </c>
      <c r="BK567" s="12" t="str">
        <f t="shared" si="297"/>
        <v>Опер.касса №7695/022</v>
      </c>
      <c r="BL567" t="e">
        <f>LEFT(#REF!,2)</f>
        <v>#REF!</v>
      </c>
      <c r="BM567" s="12" t="str">
        <f t="shared" si="303"/>
        <v>7695/022</v>
      </c>
      <c r="BO567" t="str">
        <f>IF(ISERROR(VLOOKUP($B567,'РЕОРГ 01.08.2010'!A:B,2,FALSE)),"",VLOOKUP($B567,'РЕОРГ 01.08.2010'!A:B,2,FALSE))</f>
        <v/>
      </c>
      <c r="BP567" s="12" t="str">
        <f t="shared" si="298"/>
        <v>Опер.касса №7695/022</v>
      </c>
      <c r="BQ567" t="e">
        <f>LEFT(#REF!,2)</f>
        <v>#REF!</v>
      </c>
      <c r="BR567" s="12" t="str">
        <f t="shared" si="304"/>
        <v>7695/022</v>
      </c>
    </row>
    <row r="568" spans="1:70" ht="12.75" customHeight="1">
      <c r="A568" t="str">
        <f t="shared" si="299"/>
        <v>7695/024</v>
      </c>
      <c r="B568" s="133">
        <v>657</v>
      </c>
      <c r="C568" s="1" t="s">
        <v>7228</v>
      </c>
      <c r="D568" s="32" t="s">
        <v>1931</v>
      </c>
      <c r="E568" s="1" t="s">
        <v>7229</v>
      </c>
      <c r="F568" s="1" t="s">
        <v>4493</v>
      </c>
      <c r="G568" s="1" t="s">
        <v>1781</v>
      </c>
      <c r="H568" s="1" t="s">
        <v>7230</v>
      </c>
      <c r="I568" s="1" t="s">
        <v>7231</v>
      </c>
      <c r="J568" s="1"/>
      <c r="K568" s="1">
        <v>0.5</v>
      </c>
      <c r="L568" s="32" t="s">
        <v>4049</v>
      </c>
      <c r="M568" s="8" t="s">
        <v>11863</v>
      </c>
      <c r="N568" s="2" t="s">
        <v>12153</v>
      </c>
      <c r="O568" s="173"/>
      <c r="P568" s="168">
        <f t="shared" si="328"/>
        <v>565</v>
      </c>
      <c r="Q568" s="138">
        <f t="shared" si="322"/>
        <v>25</v>
      </c>
      <c r="R568" s="138">
        <f t="shared" si="323"/>
        <v>50</v>
      </c>
      <c r="S568" s="138" t="e">
        <f t="shared" si="324"/>
        <v>#VALUE!</v>
      </c>
      <c r="T568" s="138" t="e">
        <f t="shared" si="325"/>
        <v>#VALUE!</v>
      </c>
      <c r="U568" s="138" t="e">
        <f t="shared" si="326"/>
        <v>#VALUE!</v>
      </c>
      <c r="V568" s="138" t="e">
        <f t="shared" si="327"/>
        <v>#VALUE!</v>
      </c>
      <c r="W568" s="158" t="str">
        <f t="shared" si="305"/>
        <v>выходной</v>
      </c>
      <c r="X568" s="159" t="e">
        <f>HLOOKUP(SEARCH("2",$M568)-1,$Q$3:$V568,$P568+1,FALSE)</f>
        <v>#N/A</v>
      </c>
      <c r="Y568" s="160" t="str">
        <f t="shared" si="306"/>
        <v>08:00 16:00(12:00 13:00)</v>
      </c>
      <c r="Z568" s="161" t="e">
        <f t="shared" si="307"/>
        <v>#VALUE!</v>
      </c>
      <c r="AA568" s="158" t="str">
        <f t="shared" si="308"/>
        <v>08:00 16:00(12:00 13:00)</v>
      </c>
      <c r="AB568" s="159">
        <f>HLOOKUP(SEARCH("3",$M568)-1,$Q$3:$V568,$P568+1,FALSE)</f>
        <v>25</v>
      </c>
      <c r="AC568" s="160" t="str">
        <f t="shared" si="309"/>
        <v>08:00 16:00(12:00 13:00)|08:00 12:00</v>
      </c>
      <c r="AD568" s="161" t="str">
        <f t="shared" si="310"/>
        <v>08:00 16:00(12:00 13:00)</v>
      </c>
      <c r="AE568" s="158" t="str">
        <f t="shared" si="311"/>
        <v>08:00 16:00(12:00 13:00)</v>
      </c>
      <c r="AF568" s="159" t="e">
        <f>HLOOKUP(SEARCH("4",$M568)-1,$Q$3:$V568,$P568+1,FALSE)</f>
        <v>#VALUE!</v>
      </c>
      <c r="AG568" s="161" t="e">
        <f t="shared" si="312"/>
        <v>#VALUE!</v>
      </c>
      <c r="AH568" s="161" t="e">
        <f t="shared" si="313"/>
        <v>#VALUE!</v>
      </c>
      <c r="AI568" s="158" t="str">
        <f t="shared" si="314"/>
        <v>выходной</v>
      </c>
      <c r="AJ568" s="159">
        <f>HLOOKUP(SEARCH("5",$M568)-1,$Q$3:$V568,$P568+1,FALSE)</f>
        <v>50</v>
      </c>
      <c r="AK568" s="161" t="str">
        <f t="shared" si="315"/>
        <v>08:00 12:00</v>
      </c>
      <c r="AL568" s="161" t="e">
        <f t="shared" si="316"/>
        <v>#VALUE!</v>
      </c>
      <c r="AM568" s="158" t="str">
        <f t="shared" si="317"/>
        <v>08:00 12:00</v>
      </c>
      <c r="AN568" s="159" t="e">
        <f>HLOOKUP(SEARCH("6",$M568)-1,$Q$3:$V568,$P568+1,FALSE)</f>
        <v>#VALUE!</v>
      </c>
      <c r="AO568" s="161" t="e">
        <f t="shared" si="318"/>
        <v>#VALUE!</v>
      </c>
      <c r="AP568" s="161" t="e">
        <f t="shared" si="319"/>
        <v>#VALUE!</v>
      </c>
      <c r="AQ568" s="162" t="str">
        <f t="shared" si="320"/>
        <v>выходной</v>
      </c>
      <c r="AR568" s="163" t="e">
        <f>HLOOKUP(SEARCH("7",$M568)-1,$Q$3:$V568,$P568+1,FALSE)</f>
        <v>#VALUE!</v>
      </c>
      <c r="AS568" s="164" t="str">
        <f t="shared" si="321"/>
        <v>выходной</v>
      </c>
      <c r="AT568" s="142"/>
      <c r="AU568" s="11" t="str">
        <f>IF(ISERROR(VLOOKUP(B568,'РЕОРГ 2008'!$A:$B,2,FALSE)),"",VLOOKUP(B568,'РЕОРГ 2008'!$A:$B,2,FALSE))</f>
        <v/>
      </c>
      <c r="AV568" s="12" t="str">
        <f t="shared" si="294"/>
        <v>Опер.касса №7695/024</v>
      </c>
      <c r="AW568" s="31" t="e">
        <f>LEFT(#REF!,2)</f>
        <v>#REF!</v>
      </c>
      <c r="AX568" s="12" t="str">
        <f t="shared" si="300"/>
        <v>7695/024</v>
      </c>
      <c r="AZ568" t="str">
        <f>IF(ISERROR(VLOOKUP(B568,'РЕОРГ 01.08.2009'!$A:$B,2,FALSE)),"",VLOOKUP(B568,'РЕОРГ 01.08.2009'!$A:$B,2,FALSE))</f>
        <v/>
      </c>
      <c r="BA568" s="12" t="str">
        <f t="shared" si="295"/>
        <v>Опер.касса №7695/024</v>
      </c>
      <c r="BB568" t="e">
        <f>LEFT(#REF!,2)</f>
        <v>#REF!</v>
      </c>
      <c r="BC568" s="12" t="str">
        <f t="shared" si="301"/>
        <v>7695/024</v>
      </c>
      <c r="BE568" t="str">
        <f>IF(ISERROR(VLOOKUP(B568,'РЕОРГ 01.10.2009'!A:C,3,FALSE)),"",VLOOKUP(B568,'РЕОРГ 01.10.2009'!A:C,3,FALSE))</f>
        <v/>
      </c>
      <c r="BF568" s="12" t="str">
        <f t="shared" si="296"/>
        <v>Опер.касса №7695/024</v>
      </c>
      <c r="BG568" t="e">
        <f>LEFT(#REF!,2)</f>
        <v>#REF!</v>
      </c>
      <c r="BH568" s="12" t="str">
        <f t="shared" si="302"/>
        <v>7695/024</v>
      </c>
      <c r="BJ568" t="str">
        <f>IF(ISERROR(VLOOKUP($B568,'РЕОРГ 01.05.2010'!A:B,2,FALSE)),"",VLOOKUP($B568,'РЕОРГ 01.05.2010'!A:B,2,FALSE))</f>
        <v/>
      </c>
      <c r="BK568" s="12" t="str">
        <f t="shared" si="297"/>
        <v>Опер.касса №7695/024</v>
      </c>
      <c r="BL568" t="e">
        <f>LEFT(#REF!,2)</f>
        <v>#REF!</v>
      </c>
      <c r="BM568" s="12" t="str">
        <f t="shared" si="303"/>
        <v>7695/024</v>
      </c>
      <c r="BO568" t="str">
        <f>IF(ISERROR(VLOOKUP($B568,'РЕОРГ 01.08.2010'!A:B,2,FALSE)),"",VLOOKUP($B568,'РЕОРГ 01.08.2010'!A:B,2,FALSE))</f>
        <v/>
      </c>
      <c r="BP568" s="12" t="str">
        <f t="shared" si="298"/>
        <v>Опер.касса №7695/024</v>
      </c>
      <c r="BQ568" t="e">
        <f>LEFT(#REF!,2)</f>
        <v>#REF!</v>
      </c>
      <c r="BR568" s="12" t="str">
        <f t="shared" si="304"/>
        <v>7695/024</v>
      </c>
    </row>
    <row r="569" spans="1:70" ht="12.75" customHeight="1">
      <c r="A569" t="str">
        <f t="shared" si="299"/>
        <v>7695/025</v>
      </c>
      <c r="B569" s="133">
        <v>658</v>
      </c>
      <c r="C569" s="1" t="s">
        <v>7232</v>
      </c>
      <c r="D569" s="32" t="s">
        <v>7017</v>
      </c>
      <c r="E569" s="1" t="s">
        <v>7233</v>
      </c>
      <c r="F569" s="1" t="s">
        <v>4493</v>
      </c>
      <c r="G569" s="1" t="s">
        <v>7234</v>
      </c>
      <c r="H569" s="1" t="s">
        <v>7235</v>
      </c>
      <c r="I569" s="1" t="s">
        <v>7236</v>
      </c>
      <c r="J569" s="1"/>
      <c r="K569" s="1">
        <v>16</v>
      </c>
      <c r="L569" s="32" t="s">
        <v>4049</v>
      </c>
      <c r="M569" s="8" t="s">
        <v>11773</v>
      </c>
      <c r="N569" s="2" t="s">
        <v>12150</v>
      </c>
      <c r="O569" s="173"/>
      <c r="P569" s="168">
        <f t="shared" si="328"/>
        <v>566</v>
      </c>
      <c r="Q569" s="138">
        <f t="shared" si="322"/>
        <v>12</v>
      </c>
      <c r="R569" s="138">
        <f t="shared" si="323"/>
        <v>24</v>
      </c>
      <c r="S569" s="138">
        <f t="shared" si="324"/>
        <v>36</v>
      </c>
      <c r="T569" s="138">
        <f t="shared" si="325"/>
        <v>48</v>
      </c>
      <c r="U569" s="138">
        <f t="shared" si="326"/>
        <v>60</v>
      </c>
      <c r="V569" s="138" t="e">
        <f t="shared" si="327"/>
        <v>#VALUE!</v>
      </c>
      <c r="W569" s="158" t="str">
        <f t="shared" si="305"/>
        <v>08:00 16:00</v>
      </c>
      <c r="X569" s="159">
        <f>HLOOKUP(SEARCH("2",$M569)-1,$Q$3:$V569,$P569+1,FALSE)</f>
        <v>12</v>
      </c>
      <c r="Y569" s="160" t="str">
        <f t="shared" si="306"/>
        <v>08:00 16:00|08:00 16:00|08:00 16:00|08:00 15:00|09:00 15:00(12:00 12:30)</v>
      </c>
      <c r="Z569" s="161" t="str">
        <f t="shared" si="307"/>
        <v>08:00 16:00</v>
      </c>
      <c r="AA569" s="158" t="str">
        <f t="shared" si="308"/>
        <v>08:00 16:00</v>
      </c>
      <c r="AB569" s="159">
        <f>HLOOKUP(SEARCH("3",$M569)-1,$Q$3:$V569,$P569+1,FALSE)</f>
        <v>24</v>
      </c>
      <c r="AC569" s="160" t="str">
        <f t="shared" si="309"/>
        <v>08:00 16:00|08:00 16:00|08:00 15:00|09:00 15:00(12:00 12:30)</v>
      </c>
      <c r="AD569" s="161" t="str">
        <f t="shared" si="310"/>
        <v>08:00 16:00</v>
      </c>
      <c r="AE569" s="158" t="str">
        <f t="shared" si="311"/>
        <v>08:00 16:00</v>
      </c>
      <c r="AF569" s="159">
        <f>HLOOKUP(SEARCH("4",$M569)-1,$Q$3:$V569,$P569+1,FALSE)</f>
        <v>36</v>
      </c>
      <c r="AG569" s="161" t="str">
        <f t="shared" si="312"/>
        <v>08:00 16:00|08:00 15:00|09:00 15:00(12:00 12:30)</v>
      </c>
      <c r="AH569" s="161" t="str">
        <f t="shared" si="313"/>
        <v>08:00 16:00</v>
      </c>
      <c r="AI569" s="158" t="str">
        <f t="shared" si="314"/>
        <v>08:00 16:00</v>
      </c>
      <c r="AJ569" s="159">
        <f>HLOOKUP(SEARCH("5",$M569)-1,$Q$3:$V569,$P569+1,FALSE)</f>
        <v>48</v>
      </c>
      <c r="AK569" s="161" t="str">
        <f t="shared" si="315"/>
        <v>08:00 15:00|09:00 15:00(12:00 12:30)</v>
      </c>
      <c r="AL569" s="161" t="str">
        <f t="shared" si="316"/>
        <v>08:00 15:00</v>
      </c>
      <c r="AM569" s="158" t="str">
        <f t="shared" si="317"/>
        <v>08:00 15:00</v>
      </c>
      <c r="AN569" s="159">
        <f>HLOOKUP(SEARCH("6",$M569)-1,$Q$3:$V569,$P569+1,FALSE)</f>
        <v>60</v>
      </c>
      <c r="AO569" s="161" t="str">
        <f t="shared" si="318"/>
        <v>09:00 15:00(12:00 12:30)</v>
      </c>
      <c r="AP569" s="161" t="e">
        <f t="shared" si="319"/>
        <v>#VALUE!</v>
      </c>
      <c r="AQ569" s="162" t="str">
        <f t="shared" si="320"/>
        <v>09:00 15:00(12:00 12:30)</v>
      </c>
      <c r="AR569" s="163" t="e">
        <f>HLOOKUP(SEARCH("7",$M569)-1,$Q$3:$V569,$P569+1,FALSE)</f>
        <v>#VALUE!</v>
      </c>
      <c r="AS569" s="164" t="str">
        <f t="shared" si="321"/>
        <v>выходной</v>
      </c>
      <c r="AT569" s="142"/>
      <c r="AU569" s="11" t="str">
        <f>IF(ISERROR(VLOOKUP(B569,'РЕОРГ 2008'!$A:$B,2,FALSE)),"",VLOOKUP(B569,'РЕОРГ 2008'!$A:$B,2,FALSE))</f>
        <v/>
      </c>
      <c r="AV569" s="12" t="str">
        <f t="shared" si="294"/>
        <v>Доп.офис №7695/025</v>
      </c>
      <c r="AW569" s="31" t="e">
        <f>LEFT(#REF!,2)</f>
        <v>#REF!</v>
      </c>
      <c r="AX569" s="12" t="str">
        <f t="shared" si="300"/>
        <v>7695/025</v>
      </c>
      <c r="AZ569" t="str">
        <f>IF(ISERROR(VLOOKUP(B569,'РЕОРГ 01.08.2009'!$A:$B,2,FALSE)),"",VLOOKUP(B569,'РЕОРГ 01.08.2009'!$A:$B,2,FALSE))</f>
        <v/>
      </c>
      <c r="BA569" s="12" t="str">
        <f t="shared" si="295"/>
        <v>Доп.офис №7695/025</v>
      </c>
      <c r="BB569" t="e">
        <f>LEFT(#REF!,2)</f>
        <v>#REF!</v>
      </c>
      <c r="BC569" s="12" t="str">
        <f t="shared" si="301"/>
        <v>7695/025</v>
      </c>
      <c r="BE569" t="str">
        <f>IF(ISERROR(VLOOKUP(B569,'РЕОРГ 01.10.2009'!A:C,3,FALSE)),"",VLOOKUP(B569,'РЕОРГ 01.10.2009'!A:C,3,FALSE))</f>
        <v/>
      </c>
      <c r="BF569" s="12" t="str">
        <f t="shared" si="296"/>
        <v>Доп.офис №7695/025</v>
      </c>
      <c r="BG569" t="e">
        <f>LEFT(#REF!,2)</f>
        <v>#REF!</v>
      </c>
      <c r="BH569" s="12" t="str">
        <f t="shared" si="302"/>
        <v>7695/025</v>
      </c>
      <c r="BJ569" t="str">
        <f>IF(ISERROR(VLOOKUP($B569,'РЕОРГ 01.05.2010'!A:B,2,FALSE)),"",VLOOKUP($B569,'РЕОРГ 01.05.2010'!A:B,2,FALSE))</f>
        <v/>
      </c>
      <c r="BK569" s="12" t="str">
        <f t="shared" si="297"/>
        <v>Доп.офис №7695/025</v>
      </c>
      <c r="BL569" t="e">
        <f>LEFT(#REF!,2)</f>
        <v>#REF!</v>
      </c>
      <c r="BM569" s="12" t="str">
        <f t="shared" si="303"/>
        <v>7695/025</v>
      </c>
      <c r="BO569" t="str">
        <f>IF(ISERROR(VLOOKUP($B569,'РЕОРГ 01.08.2010'!A:B,2,FALSE)),"",VLOOKUP($B569,'РЕОРГ 01.08.2010'!A:B,2,FALSE))</f>
        <v/>
      </c>
      <c r="BP569" s="12" t="str">
        <f t="shared" si="298"/>
        <v>Доп.офис №7695/025</v>
      </c>
      <c r="BQ569" t="e">
        <f>LEFT(#REF!,2)</f>
        <v>#REF!</v>
      </c>
      <c r="BR569" s="12" t="str">
        <f t="shared" si="304"/>
        <v>7695/025</v>
      </c>
    </row>
    <row r="570" spans="1:70" ht="12.75" customHeight="1">
      <c r="A570" t="str">
        <f t="shared" si="299"/>
        <v>7695/027</v>
      </c>
      <c r="B570" s="133">
        <v>660</v>
      </c>
      <c r="C570" s="1" t="s">
        <v>9674</v>
      </c>
      <c r="D570" s="32" t="s">
        <v>1931</v>
      </c>
      <c r="E570" s="1" t="s">
        <v>9675</v>
      </c>
      <c r="F570" s="1" t="s">
        <v>4493</v>
      </c>
      <c r="G570" s="1" t="s">
        <v>9676</v>
      </c>
      <c r="H570" s="1" t="s">
        <v>908</v>
      </c>
      <c r="I570" s="1" t="s">
        <v>9677</v>
      </c>
      <c r="J570" s="1"/>
      <c r="K570" s="1">
        <v>0.5</v>
      </c>
      <c r="L570" s="32" t="s">
        <v>4049</v>
      </c>
      <c r="M570" s="8" t="s">
        <v>11991</v>
      </c>
      <c r="N570" s="2" t="s">
        <v>12155</v>
      </c>
      <c r="O570" s="173"/>
      <c r="P570" s="168">
        <f t="shared" si="328"/>
        <v>567</v>
      </c>
      <c r="Q570" s="138">
        <f t="shared" si="322"/>
        <v>25</v>
      </c>
      <c r="R570" s="138">
        <f t="shared" si="323"/>
        <v>50</v>
      </c>
      <c r="S570" s="138" t="e">
        <f t="shared" si="324"/>
        <v>#VALUE!</v>
      </c>
      <c r="T570" s="138" t="e">
        <f t="shared" si="325"/>
        <v>#VALUE!</v>
      </c>
      <c r="U570" s="138" t="e">
        <f t="shared" si="326"/>
        <v>#VALUE!</v>
      </c>
      <c r="V570" s="138" t="e">
        <f t="shared" si="327"/>
        <v>#VALUE!</v>
      </c>
      <c r="W570" s="158" t="str">
        <f t="shared" si="305"/>
        <v>08:00 15:30(12:00 13:00)</v>
      </c>
      <c r="X570" s="159" t="e">
        <f>HLOOKUP(SEARCH("2",$M570)-1,$Q$3:$V570,$P570+1,FALSE)</f>
        <v>#VALUE!</v>
      </c>
      <c r="Y570" s="160" t="e">
        <f t="shared" si="306"/>
        <v>#VALUE!</v>
      </c>
      <c r="Z570" s="161" t="e">
        <f t="shared" si="307"/>
        <v>#VALUE!</v>
      </c>
      <c r="AA570" s="158" t="str">
        <f t="shared" si="308"/>
        <v>выходной</v>
      </c>
      <c r="AB570" s="159">
        <f>HLOOKUP(SEARCH("3",$M570)-1,$Q$3:$V570,$P570+1,FALSE)</f>
        <v>25</v>
      </c>
      <c r="AC570" s="160" t="str">
        <f t="shared" si="309"/>
        <v>08:00 15:30(12:00 13:00)|08:00 13:30</v>
      </c>
      <c r="AD570" s="161" t="str">
        <f t="shared" si="310"/>
        <v>08:00 15:30(12:00 13:00)</v>
      </c>
      <c r="AE570" s="158" t="str">
        <f t="shared" si="311"/>
        <v>08:00 15:30(12:00 13:00)</v>
      </c>
      <c r="AF570" s="159" t="e">
        <f>HLOOKUP(SEARCH("4",$M570)-1,$Q$3:$V570,$P570+1,FALSE)</f>
        <v>#VALUE!</v>
      </c>
      <c r="AG570" s="161" t="e">
        <f t="shared" si="312"/>
        <v>#VALUE!</v>
      </c>
      <c r="AH570" s="161" t="e">
        <f t="shared" si="313"/>
        <v>#VALUE!</v>
      </c>
      <c r="AI570" s="158" t="str">
        <f t="shared" si="314"/>
        <v>выходной</v>
      </c>
      <c r="AJ570" s="159">
        <f>HLOOKUP(SEARCH("5",$M570)-1,$Q$3:$V570,$P570+1,FALSE)</f>
        <v>50</v>
      </c>
      <c r="AK570" s="161" t="str">
        <f t="shared" si="315"/>
        <v>08:00 13:30</v>
      </c>
      <c r="AL570" s="161" t="e">
        <f t="shared" si="316"/>
        <v>#VALUE!</v>
      </c>
      <c r="AM570" s="158" t="str">
        <f t="shared" si="317"/>
        <v>08:00 13:30</v>
      </c>
      <c r="AN570" s="159" t="e">
        <f>HLOOKUP(SEARCH("6",$M570)-1,$Q$3:$V570,$P570+1,FALSE)</f>
        <v>#VALUE!</v>
      </c>
      <c r="AO570" s="161" t="e">
        <f t="shared" si="318"/>
        <v>#VALUE!</v>
      </c>
      <c r="AP570" s="161" t="e">
        <f t="shared" si="319"/>
        <v>#VALUE!</v>
      </c>
      <c r="AQ570" s="162" t="str">
        <f t="shared" si="320"/>
        <v>выходной</v>
      </c>
      <c r="AR570" s="163" t="e">
        <f>HLOOKUP(SEARCH("7",$M570)-1,$Q$3:$V570,$P570+1,FALSE)</f>
        <v>#VALUE!</v>
      </c>
      <c r="AS570" s="164" t="str">
        <f t="shared" si="321"/>
        <v>выходной</v>
      </c>
      <c r="AT570" s="142"/>
      <c r="AU570" s="11" t="str">
        <f>IF(ISERROR(VLOOKUP(B570,'РЕОРГ 2008'!$A:$B,2,FALSE)),"",VLOOKUP(B570,'РЕОРГ 2008'!$A:$B,2,FALSE))</f>
        <v/>
      </c>
      <c r="AV570" s="12" t="str">
        <f t="shared" si="294"/>
        <v>Опер.касса №7695/027</v>
      </c>
      <c r="AW570" s="31" t="e">
        <f>LEFT(#REF!,2)</f>
        <v>#REF!</v>
      </c>
      <c r="AX570" s="12" t="str">
        <f t="shared" si="300"/>
        <v>7695/027</v>
      </c>
      <c r="AZ570" t="str">
        <f>IF(ISERROR(VLOOKUP(B570,'РЕОРГ 01.08.2009'!$A:$B,2,FALSE)),"",VLOOKUP(B570,'РЕОРГ 01.08.2009'!$A:$B,2,FALSE))</f>
        <v/>
      </c>
      <c r="BA570" s="12" t="str">
        <f t="shared" si="295"/>
        <v>Опер.касса №7695/027</v>
      </c>
      <c r="BB570" t="e">
        <f>LEFT(#REF!,2)</f>
        <v>#REF!</v>
      </c>
      <c r="BC570" s="12" t="str">
        <f t="shared" si="301"/>
        <v>7695/027</v>
      </c>
      <c r="BE570" t="str">
        <f>IF(ISERROR(VLOOKUP(B570,'РЕОРГ 01.10.2009'!A:C,3,FALSE)),"",VLOOKUP(B570,'РЕОРГ 01.10.2009'!A:C,3,FALSE))</f>
        <v/>
      </c>
      <c r="BF570" s="12" t="str">
        <f t="shared" si="296"/>
        <v>Опер.касса №7695/027</v>
      </c>
      <c r="BG570" t="e">
        <f>LEFT(#REF!,2)</f>
        <v>#REF!</v>
      </c>
      <c r="BH570" s="12" t="str">
        <f t="shared" si="302"/>
        <v>7695/027</v>
      </c>
      <c r="BJ570" t="str">
        <f>IF(ISERROR(VLOOKUP($B570,'РЕОРГ 01.05.2010'!A:B,2,FALSE)),"",VLOOKUP($B570,'РЕОРГ 01.05.2010'!A:B,2,FALSE))</f>
        <v/>
      </c>
      <c r="BK570" s="12" t="str">
        <f t="shared" si="297"/>
        <v>Опер.касса №7695/027</v>
      </c>
      <c r="BL570" t="e">
        <f>LEFT(#REF!,2)</f>
        <v>#REF!</v>
      </c>
      <c r="BM570" s="12" t="str">
        <f t="shared" si="303"/>
        <v>7695/027</v>
      </c>
      <c r="BO570" t="str">
        <f>IF(ISERROR(VLOOKUP($B570,'РЕОРГ 01.08.2010'!A:B,2,FALSE)),"",VLOOKUP($B570,'РЕОРГ 01.08.2010'!A:B,2,FALSE))</f>
        <v/>
      </c>
      <c r="BP570" s="12" t="str">
        <f t="shared" si="298"/>
        <v>Опер.касса №7695/027</v>
      </c>
      <c r="BQ570" t="e">
        <f>LEFT(#REF!,2)</f>
        <v>#REF!</v>
      </c>
      <c r="BR570" s="12" t="str">
        <f t="shared" si="304"/>
        <v>7695/027</v>
      </c>
    </row>
    <row r="571" spans="1:70" ht="12.75" customHeight="1">
      <c r="A571" t="str">
        <f t="shared" si="299"/>
        <v>7695/029</v>
      </c>
      <c r="B571" s="133">
        <v>661</v>
      </c>
      <c r="C571" s="1" t="s">
        <v>9678</v>
      </c>
      <c r="D571" s="32" t="s">
        <v>1931</v>
      </c>
      <c r="E571" s="1" t="s">
        <v>9679</v>
      </c>
      <c r="F571" s="1" t="s">
        <v>4493</v>
      </c>
      <c r="G571" s="1" t="s">
        <v>1782</v>
      </c>
      <c r="H571" s="1" t="s">
        <v>9680</v>
      </c>
      <c r="I571" s="1" t="s">
        <v>8594</v>
      </c>
      <c r="J571" s="1"/>
      <c r="K571" s="1">
        <v>0.5</v>
      </c>
      <c r="L571" s="32" t="s">
        <v>4049</v>
      </c>
      <c r="M571" s="8" t="s">
        <v>11991</v>
      </c>
      <c r="N571" s="2" t="s">
        <v>12155</v>
      </c>
      <c r="O571" s="173"/>
      <c r="P571" s="168">
        <f t="shared" si="328"/>
        <v>568</v>
      </c>
      <c r="Q571" s="138">
        <f t="shared" si="322"/>
        <v>25</v>
      </c>
      <c r="R571" s="138">
        <f t="shared" si="323"/>
        <v>50</v>
      </c>
      <c r="S571" s="138" t="e">
        <f t="shared" si="324"/>
        <v>#VALUE!</v>
      </c>
      <c r="T571" s="138" t="e">
        <f t="shared" si="325"/>
        <v>#VALUE!</v>
      </c>
      <c r="U571" s="138" t="e">
        <f t="shared" si="326"/>
        <v>#VALUE!</v>
      </c>
      <c r="V571" s="138" t="e">
        <f t="shared" si="327"/>
        <v>#VALUE!</v>
      </c>
      <c r="W571" s="158" t="str">
        <f t="shared" si="305"/>
        <v>08:00 15:30(12:00 13:00)</v>
      </c>
      <c r="X571" s="159" t="e">
        <f>HLOOKUP(SEARCH("2",$M571)-1,$Q$3:$V571,$P571+1,FALSE)</f>
        <v>#VALUE!</v>
      </c>
      <c r="Y571" s="160" t="e">
        <f t="shared" si="306"/>
        <v>#VALUE!</v>
      </c>
      <c r="Z571" s="161" t="e">
        <f t="shared" si="307"/>
        <v>#VALUE!</v>
      </c>
      <c r="AA571" s="158" t="str">
        <f t="shared" si="308"/>
        <v>выходной</v>
      </c>
      <c r="AB571" s="159">
        <f>HLOOKUP(SEARCH("3",$M571)-1,$Q$3:$V571,$P571+1,FALSE)</f>
        <v>25</v>
      </c>
      <c r="AC571" s="160" t="str">
        <f t="shared" si="309"/>
        <v>08:00 15:30(12:00 13:00)|08:00 13:30</v>
      </c>
      <c r="AD571" s="161" t="str">
        <f t="shared" si="310"/>
        <v>08:00 15:30(12:00 13:00)</v>
      </c>
      <c r="AE571" s="158" t="str">
        <f t="shared" si="311"/>
        <v>08:00 15:30(12:00 13:00)</v>
      </c>
      <c r="AF571" s="159" t="e">
        <f>HLOOKUP(SEARCH("4",$M571)-1,$Q$3:$V571,$P571+1,FALSE)</f>
        <v>#VALUE!</v>
      </c>
      <c r="AG571" s="161" t="e">
        <f t="shared" si="312"/>
        <v>#VALUE!</v>
      </c>
      <c r="AH571" s="161" t="e">
        <f t="shared" si="313"/>
        <v>#VALUE!</v>
      </c>
      <c r="AI571" s="158" t="str">
        <f t="shared" si="314"/>
        <v>выходной</v>
      </c>
      <c r="AJ571" s="159">
        <f>HLOOKUP(SEARCH("5",$M571)-1,$Q$3:$V571,$P571+1,FALSE)</f>
        <v>50</v>
      </c>
      <c r="AK571" s="161" t="str">
        <f t="shared" si="315"/>
        <v>08:00 13:30</v>
      </c>
      <c r="AL571" s="161" t="e">
        <f t="shared" si="316"/>
        <v>#VALUE!</v>
      </c>
      <c r="AM571" s="158" t="str">
        <f t="shared" si="317"/>
        <v>08:00 13:30</v>
      </c>
      <c r="AN571" s="159" t="e">
        <f>HLOOKUP(SEARCH("6",$M571)-1,$Q$3:$V571,$P571+1,FALSE)</f>
        <v>#VALUE!</v>
      </c>
      <c r="AO571" s="161" t="e">
        <f t="shared" si="318"/>
        <v>#VALUE!</v>
      </c>
      <c r="AP571" s="161" t="e">
        <f t="shared" si="319"/>
        <v>#VALUE!</v>
      </c>
      <c r="AQ571" s="162" t="str">
        <f t="shared" si="320"/>
        <v>выходной</v>
      </c>
      <c r="AR571" s="163" t="e">
        <f>HLOOKUP(SEARCH("7",$M571)-1,$Q$3:$V571,$P571+1,FALSE)</f>
        <v>#VALUE!</v>
      </c>
      <c r="AS571" s="164" t="str">
        <f t="shared" si="321"/>
        <v>выходной</v>
      </c>
      <c r="AT571" s="142"/>
      <c r="AU571" s="11" t="str">
        <f>IF(ISERROR(VLOOKUP(B571,'РЕОРГ 2008'!$A:$B,2,FALSE)),"",VLOOKUP(B571,'РЕОРГ 2008'!$A:$B,2,FALSE))</f>
        <v/>
      </c>
      <c r="AV571" s="12" t="str">
        <f t="shared" si="294"/>
        <v>Опер.касса №7695/029</v>
      </c>
      <c r="AW571" s="31" t="e">
        <f>LEFT(#REF!,2)</f>
        <v>#REF!</v>
      </c>
      <c r="AX571" s="12" t="str">
        <f t="shared" si="300"/>
        <v>7695/029</v>
      </c>
      <c r="AZ571" t="str">
        <f>IF(ISERROR(VLOOKUP(B571,'РЕОРГ 01.08.2009'!$A:$B,2,FALSE)),"",VLOOKUP(B571,'РЕОРГ 01.08.2009'!$A:$B,2,FALSE))</f>
        <v/>
      </c>
      <c r="BA571" s="12" t="str">
        <f t="shared" si="295"/>
        <v>Опер.касса №7695/029</v>
      </c>
      <c r="BB571" t="e">
        <f>LEFT(#REF!,2)</f>
        <v>#REF!</v>
      </c>
      <c r="BC571" s="12" t="str">
        <f t="shared" si="301"/>
        <v>7695/029</v>
      </c>
      <c r="BE571" t="str">
        <f>IF(ISERROR(VLOOKUP(B571,'РЕОРГ 01.10.2009'!A:C,3,FALSE)),"",VLOOKUP(B571,'РЕОРГ 01.10.2009'!A:C,3,FALSE))</f>
        <v/>
      </c>
      <c r="BF571" s="12" t="str">
        <f t="shared" si="296"/>
        <v>Опер.касса №7695/029</v>
      </c>
      <c r="BG571" t="e">
        <f>LEFT(#REF!,2)</f>
        <v>#REF!</v>
      </c>
      <c r="BH571" s="12" t="str">
        <f t="shared" si="302"/>
        <v>7695/029</v>
      </c>
      <c r="BJ571" t="str">
        <f>IF(ISERROR(VLOOKUP($B571,'РЕОРГ 01.05.2010'!A:B,2,FALSE)),"",VLOOKUP($B571,'РЕОРГ 01.05.2010'!A:B,2,FALSE))</f>
        <v/>
      </c>
      <c r="BK571" s="12" t="str">
        <f t="shared" si="297"/>
        <v>Опер.касса №7695/029</v>
      </c>
      <c r="BL571" t="e">
        <f>LEFT(#REF!,2)</f>
        <v>#REF!</v>
      </c>
      <c r="BM571" s="12" t="str">
        <f t="shared" si="303"/>
        <v>7695/029</v>
      </c>
      <c r="BO571" t="str">
        <f>IF(ISERROR(VLOOKUP($B571,'РЕОРГ 01.08.2010'!A:B,2,FALSE)),"",VLOOKUP($B571,'РЕОРГ 01.08.2010'!A:B,2,FALSE))</f>
        <v/>
      </c>
      <c r="BP571" s="12" t="str">
        <f t="shared" si="298"/>
        <v>Опер.касса №7695/029</v>
      </c>
      <c r="BQ571" t="e">
        <f>LEFT(#REF!,2)</f>
        <v>#REF!</v>
      </c>
      <c r="BR571" s="12" t="str">
        <f t="shared" si="304"/>
        <v>7695/029</v>
      </c>
    </row>
    <row r="572" spans="1:70" ht="12.75" customHeight="1">
      <c r="A572" t="str">
        <f t="shared" si="299"/>
        <v>7695/03</v>
      </c>
      <c r="B572" s="133">
        <v>662</v>
      </c>
      <c r="C572" s="1" t="s">
        <v>9681</v>
      </c>
      <c r="D572" s="32" t="s">
        <v>1926</v>
      </c>
      <c r="E572" s="1" t="s">
        <v>9682</v>
      </c>
      <c r="F572" s="1" t="s">
        <v>4493</v>
      </c>
      <c r="G572" s="1" t="s">
        <v>9683</v>
      </c>
      <c r="H572" s="1" t="s">
        <v>9684</v>
      </c>
      <c r="I572" s="1" t="s">
        <v>909</v>
      </c>
      <c r="J572" s="1"/>
      <c r="K572" s="1">
        <v>5</v>
      </c>
      <c r="L572" s="32" t="s">
        <v>2043</v>
      </c>
      <c r="M572" s="8" t="s">
        <v>11771</v>
      </c>
      <c r="N572" s="2" t="s">
        <v>12156</v>
      </c>
      <c r="O572" s="173"/>
      <c r="P572" s="168">
        <f t="shared" si="328"/>
        <v>569</v>
      </c>
      <c r="Q572" s="138">
        <f t="shared" si="322"/>
        <v>25</v>
      </c>
      <c r="R572" s="138">
        <f t="shared" si="323"/>
        <v>50</v>
      </c>
      <c r="S572" s="138">
        <f t="shared" si="324"/>
        <v>75</v>
      </c>
      <c r="T572" s="138">
        <f t="shared" si="325"/>
        <v>100</v>
      </c>
      <c r="U572" s="138" t="e">
        <f t="shared" si="326"/>
        <v>#VALUE!</v>
      </c>
      <c r="V572" s="138" t="e">
        <f t="shared" si="327"/>
        <v>#VALUE!</v>
      </c>
      <c r="W572" s="158" t="str">
        <f t="shared" si="305"/>
        <v>10:15 18:25(14:15 15:15)</v>
      </c>
      <c r="X572" s="159">
        <f>HLOOKUP(SEARCH("2",$M572)-1,$Q$3:$V572,$P572+1,FALSE)</f>
        <v>25</v>
      </c>
      <c r="Y572" s="160" t="str">
        <f t="shared" si="306"/>
        <v>10:15 18:25(14:15 15:15)|10:15 18:25(14:15 15:15)|10:15 18:25(14:15 15:15)|10:15 17:25(14:15 15:15)</v>
      </c>
      <c r="Z572" s="161" t="str">
        <f t="shared" si="307"/>
        <v>10:15 18:25(14:15 15:15)</v>
      </c>
      <c r="AA572" s="158" t="str">
        <f t="shared" si="308"/>
        <v>10:15 18:25(14:15 15:15)</v>
      </c>
      <c r="AB572" s="159">
        <f>HLOOKUP(SEARCH("3",$M572)-1,$Q$3:$V572,$P572+1,FALSE)</f>
        <v>50</v>
      </c>
      <c r="AC572" s="160" t="str">
        <f t="shared" si="309"/>
        <v>10:15 18:25(14:15 15:15)|10:15 18:25(14:15 15:15)|10:15 17:25(14:15 15:15)</v>
      </c>
      <c r="AD572" s="161" t="str">
        <f t="shared" si="310"/>
        <v>10:15 18:25(14:15 15:15)</v>
      </c>
      <c r="AE572" s="158" t="str">
        <f t="shared" si="311"/>
        <v>10:15 18:25(14:15 15:15)</v>
      </c>
      <c r="AF572" s="159">
        <f>HLOOKUP(SEARCH("4",$M572)-1,$Q$3:$V572,$P572+1,FALSE)</f>
        <v>75</v>
      </c>
      <c r="AG572" s="161" t="str">
        <f t="shared" si="312"/>
        <v>10:15 18:25(14:15 15:15)|10:15 17:25(14:15 15:15)</v>
      </c>
      <c r="AH572" s="161" t="str">
        <f t="shared" si="313"/>
        <v>10:15 18:25(14:15 15:15)</v>
      </c>
      <c r="AI572" s="158" t="str">
        <f t="shared" si="314"/>
        <v>10:15 18:25(14:15 15:15)</v>
      </c>
      <c r="AJ572" s="159">
        <f>HLOOKUP(SEARCH("5",$M572)-1,$Q$3:$V572,$P572+1,FALSE)</f>
        <v>100</v>
      </c>
      <c r="AK572" s="161" t="str">
        <f t="shared" si="315"/>
        <v>10:15 17:25(14:15 15:15)</v>
      </c>
      <c r="AL572" s="161" t="e">
        <f t="shared" si="316"/>
        <v>#VALUE!</v>
      </c>
      <c r="AM572" s="158" t="str">
        <f t="shared" si="317"/>
        <v>10:15 17:25(14:15 15:15)</v>
      </c>
      <c r="AN572" s="159" t="e">
        <f>HLOOKUP(SEARCH("6",$M572)-1,$Q$3:$V572,$P572+1,FALSE)</f>
        <v>#VALUE!</v>
      </c>
      <c r="AO572" s="161" t="e">
        <f t="shared" si="318"/>
        <v>#VALUE!</v>
      </c>
      <c r="AP572" s="161" t="e">
        <f t="shared" si="319"/>
        <v>#VALUE!</v>
      </c>
      <c r="AQ572" s="162" t="str">
        <f t="shared" si="320"/>
        <v>выходной</v>
      </c>
      <c r="AR572" s="163" t="e">
        <f>HLOOKUP(SEARCH("7",$M572)-1,$Q$3:$V572,$P572+1,FALSE)</f>
        <v>#VALUE!</v>
      </c>
      <c r="AS572" s="164" t="str">
        <f t="shared" si="321"/>
        <v>выходной</v>
      </c>
      <c r="AT572" s="142"/>
      <c r="AU572" s="11" t="str">
        <f>IF(ISERROR(VLOOKUP(B572,'РЕОРГ 2008'!$A:$B,2,FALSE)),"",VLOOKUP(B572,'РЕОРГ 2008'!$A:$B,2,FALSE))</f>
        <v/>
      </c>
      <c r="AV572" s="12" t="str">
        <f t="shared" si="294"/>
        <v>Доп.офис №7695/03</v>
      </c>
      <c r="AW572" s="31" t="e">
        <f>LEFT(#REF!,2)</f>
        <v>#REF!</v>
      </c>
      <c r="AX572" s="12" t="str">
        <f t="shared" si="300"/>
        <v>7695/03</v>
      </c>
      <c r="AZ572" t="str">
        <f>IF(ISERROR(VLOOKUP(B572,'РЕОРГ 01.08.2009'!$A:$B,2,FALSE)),"",VLOOKUP(B572,'РЕОРГ 01.08.2009'!$A:$B,2,FALSE))</f>
        <v/>
      </c>
      <c r="BA572" s="12" t="str">
        <f t="shared" si="295"/>
        <v>Доп.офис №7695/03</v>
      </c>
      <c r="BB572" t="e">
        <f>LEFT(#REF!,2)</f>
        <v>#REF!</v>
      </c>
      <c r="BC572" s="12" t="str">
        <f t="shared" si="301"/>
        <v>7695/03</v>
      </c>
      <c r="BE572" t="str">
        <f>IF(ISERROR(VLOOKUP(B572,'РЕОРГ 01.10.2009'!A:C,3,FALSE)),"",VLOOKUP(B572,'РЕОРГ 01.10.2009'!A:C,3,FALSE))</f>
        <v/>
      </c>
      <c r="BF572" s="12" t="str">
        <f t="shared" si="296"/>
        <v>Доп.офис №7695/03</v>
      </c>
      <c r="BG572" t="e">
        <f>LEFT(#REF!,2)</f>
        <v>#REF!</v>
      </c>
      <c r="BH572" s="12" t="str">
        <f t="shared" si="302"/>
        <v>7695/03</v>
      </c>
      <c r="BJ572" t="str">
        <f>IF(ISERROR(VLOOKUP($B572,'РЕОРГ 01.05.2010'!A:B,2,FALSE)),"",VLOOKUP($B572,'РЕОРГ 01.05.2010'!A:B,2,FALSE))</f>
        <v/>
      </c>
      <c r="BK572" s="12" t="str">
        <f t="shared" si="297"/>
        <v>Доп.офис №7695/03</v>
      </c>
      <c r="BL572" t="e">
        <f>LEFT(#REF!,2)</f>
        <v>#REF!</v>
      </c>
      <c r="BM572" s="12" t="str">
        <f t="shared" si="303"/>
        <v>7695/03</v>
      </c>
      <c r="BO572" t="str">
        <f>IF(ISERROR(VLOOKUP($B572,'РЕОРГ 01.08.2010'!A:B,2,FALSE)),"",VLOOKUP($B572,'РЕОРГ 01.08.2010'!A:B,2,FALSE))</f>
        <v/>
      </c>
      <c r="BP572" s="12" t="str">
        <f t="shared" si="298"/>
        <v>Доп.офис №7695/03</v>
      </c>
      <c r="BQ572" t="e">
        <f>LEFT(#REF!,2)</f>
        <v>#REF!</v>
      </c>
      <c r="BR572" s="12" t="str">
        <f t="shared" si="304"/>
        <v>7695/03</v>
      </c>
    </row>
    <row r="573" spans="1:70" ht="12.75" customHeight="1">
      <c r="A573" t="str">
        <f t="shared" si="299"/>
        <v>7695/031</v>
      </c>
      <c r="B573" s="133">
        <v>664</v>
      </c>
      <c r="C573" s="1" t="s">
        <v>9685</v>
      </c>
      <c r="D573" s="32" t="s">
        <v>1931</v>
      </c>
      <c r="E573" s="1" t="s">
        <v>9686</v>
      </c>
      <c r="F573" s="1" t="s">
        <v>4493</v>
      </c>
      <c r="G573" s="1" t="s">
        <v>9687</v>
      </c>
      <c r="H573" s="1" t="s">
        <v>9688</v>
      </c>
      <c r="I573" s="1" t="s">
        <v>9689</v>
      </c>
      <c r="J573" s="1"/>
      <c r="K573" s="1">
        <v>1.5</v>
      </c>
      <c r="L573" s="32" t="s">
        <v>4049</v>
      </c>
      <c r="M573" s="8" t="s">
        <v>11908</v>
      </c>
      <c r="N573" s="2" t="s">
        <v>12157</v>
      </c>
      <c r="O573" s="173"/>
      <c r="P573" s="168">
        <f t="shared" si="328"/>
        <v>570</v>
      </c>
      <c r="Q573" s="138">
        <f t="shared" si="322"/>
        <v>25</v>
      </c>
      <c r="R573" s="138">
        <f t="shared" si="323"/>
        <v>50</v>
      </c>
      <c r="S573" s="138">
        <f t="shared" si="324"/>
        <v>75</v>
      </c>
      <c r="T573" s="138" t="e">
        <f t="shared" si="325"/>
        <v>#VALUE!</v>
      </c>
      <c r="U573" s="138" t="e">
        <f t="shared" si="326"/>
        <v>#VALUE!</v>
      </c>
      <c r="V573" s="138" t="e">
        <f t="shared" si="327"/>
        <v>#VALUE!</v>
      </c>
      <c r="W573" s="158" t="str">
        <f t="shared" si="305"/>
        <v>08:00 16:00(13:00 14:00)</v>
      </c>
      <c r="X573" s="159">
        <f>HLOOKUP(SEARCH("2",$M573)-1,$Q$3:$V573,$P573+1,FALSE)</f>
        <v>25</v>
      </c>
      <c r="Y573" s="160" t="str">
        <f t="shared" si="306"/>
        <v>08:00 16:00(13:00 14:00)|08:00 16:00(13:00 14:00)|08:00 16:00(12:30 13:30)</v>
      </c>
      <c r="Z573" s="161" t="str">
        <f t="shared" si="307"/>
        <v>08:00 16:00(13:00 14:00)</v>
      </c>
      <c r="AA573" s="158" t="str">
        <f t="shared" si="308"/>
        <v>08:00 16:00(13:00 14:00)</v>
      </c>
      <c r="AB573" s="159" t="e">
        <f>HLOOKUP(SEARCH("3",$M573)-1,$Q$3:$V573,$P573+1,FALSE)</f>
        <v>#VALUE!</v>
      </c>
      <c r="AC573" s="160" t="e">
        <f t="shared" si="309"/>
        <v>#VALUE!</v>
      </c>
      <c r="AD573" s="161" t="e">
        <f t="shared" si="310"/>
        <v>#VALUE!</v>
      </c>
      <c r="AE573" s="158" t="str">
        <f t="shared" si="311"/>
        <v>выходной</v>
      </c>
      <c r="AF573" s="159">
        <f>HLOOKUP(SEARCH("4",$M573)-1,$Q$3:$V573,$P573+1,FALSE)</f>
        <v>50</v>
      </c>
      <c r="AG573" s="161" t="str">
        <f t="shared" si="312"/>
        <v>08:00 16:00(13:00 14:00)|08:00 16:00(12:30 13:30)</v>
      </c>
      <c r="AH573" s="161" t="str">
        <f t="shared" si="313"/>
        <v>08:00 16:00(13:00 14:00)</v>
      </c>
      <c r="AI573" s="158" t="str">
        <f t="shared" si="314"/>
        <v>08:00 16:00(13:00 14:00)</v>
      </c>
      <c r="AJ573" s="159">
        <f>HLOOKUP(SEARCH("5",$M573)-1,$Q$3:$V573,$P573+1,FALSE)</f>
        <v>75</v>
      </c>
      <c r="AK573" s="161" t="str">
        <f t="shared" si="315"/>
        <v>08:00 16:00(12:30 13:30)</v>
      </c>
      <c r="AL573" s="161" t="e">
        <f t="shared" si="316"/>
        <v>#VALUE!</v>
      </c>
      <c r="AM573" s="158" t="str">
        <f t="shared" si="317"/>
        <v>08:00 16:00(12:30 13:30)</v>
      </c>
      <c r="AN573" s="159" t="e">
        <f>HLOOKUP(SEARCH("6",$M573)-1,$Q$3:$V573,$P573+1,FALSE)</f>
        <v>#VALUE!</v>
      </c>
      <c r="AO573" s="161" t="e">
        <f t="shared" si="318"/>
        <v>#VALUE!</v>
      </c>
      <c r="AP573" s="161" t="e">
        <f t="shared" si="319"/>
        <v>#VALUE!</v>
      </c>
      <c r="AQ573" s="162" t="str">
        <f t="shared" si="320"/>
        <v>выходной</v>
      </c>
      <c r="AR573" s="163" t="e">
        <f>HLOOKUP(SEARCH("7",$M573)-1,$Q$3:$V573,$P573+1,FALSE)</f>
        <v>#VALUE!</v>
      </c>
      <c r="AS573" s="164" t="str">
        <f t="shared" si="321"/>
        <v>выходной</v>
      </c>
      <c r="AT573" s="142"/>
      <c r="AU573" s="11" t="str">
        <f>IF(ISERROR(VLOOKUP(B573,'РЕОРГ 2008'!$A:$B,2,FALSE)),"",VLOOKUP(B573,'РЕОРГ 2008'!$A:$B,2,FALSE))</f>
        <v/>
      </c>
      <c r="AV573" s="12" t="str">
        <f t="shared" si="294"/>
        <v>Опер.касса №7695/031</v>
      </c>
      <c r="AW573" s="31" t="e">
        <f>LEFT(#REF!,2)</f>
        <v>#REF!</v>
      </c>
      <c r="AX573" s="12" t="str">
        <f t="shared" si="300"/>
        <v>7695/031</v>
      </c>
      <c r="AZ573" t="str">
        <f>IF(ISERROR(VLOOKUP(B573,'РЕОРГ 01.08.2009'!$A:$B,2,FALSE)),"",VLOOKUP(B573,'РЕОРГ 01.08.2009'!$A:$B,2,FALSE))</f>
        <v/>
      </c>
      <c r="BA573" s="12" t="str">
        <f t="shared" si="295"/>
        <v>Опер.касса №7695/031</v>
      </c>
      <c r="BB573" t="e">
        <f>LEFT(#REF!,2)</f>
        <v>#REF!</v>
      </c>
      <c r="BC573" s="12" t="str">
        <f t="shared" si="301"/>
        <v>7695/031</v>
      </c>
      <c r="BE573" t="str">
        <f>IF(ISERROR(VLOOKUP(B573,'РЕОРГ 01.10.2009'!A:C,3,FALSE)),"",VLOOKUP(B573,'РЕОРГ 01.10.2009'!A:C,3,FALSE))</f>
        <v/>
      </c>
      <c r="BF573" s="12" t="str">
        <f t="shared" si="296"/>
        <v>Опер.касса №7695/031</v>
      </c>
      <c r="BG573" t="e">
        <f>LEFT(#REF!,2)</f>
        <v>#REF!</v>
      </c>
      <c r="BH573" s="12" t="str">
        <f t="shared" si="302"/>
        <v>7695/031</v>
      </c>
      <c r="BJ573" t="str">
        <f>IF(ISERROR(VLOOKUP($B573,'РЕОРГ 01.05.2010'!A:B,2,FALSE)),"",VLOOKUP($B573,'РЕОРГ 01.05.2010'!A:B,2,FALSE))</f>
        <v/>
      </c>
      <c r="BK573" s="12" t="str">
        <f t="shared" si="297"/>
        <v>Опер.касса №7695/031</v>
      </c>
      <c r="BL573" t="e">
        <f>LEFT(#REF!,2)</f>
        <v>#REF!</v>
      </c>
      <c r="BM573" s="12" t="str">
        <f t="shared" si="303"/>
        <v>7695/031</v>
      </c>
      <c r="BO573" t="str">
        <f>IF(ISERROR(VLOOKUP($B573,'РЕОРГ 01.08.2010'!A:B,2,FALSE)),"",VLOOKUP($B573,'РЕОРГ 01.08.2010'!A:B,2,FALSE))</f>
        <v/>
      </c>
      <c r="BP573" s="12" t="str">
        <f t="shared" si="298"/>
        <v>Опер.касса №7695/031</v>
      </c>
      <c r="BQ573" t="e">
        <f>LEFT(#REF!,2)</f>
        <v>#REF!</v>
      </c>
      <c r="BR573" s="12" t="str">
        <f t="shared" si="304"/>
        <v>7695/031</v>
      </c>
    </row>
    <row r="574" spans="1:70" ht="12.75" customHeight="1">
      <c r="A574" t="str">
        <f t="shared" si="299"/>
        <v>7695/032</v>
      </c>
      <c r="B574" s="133">
        <v>665</v>
      </c>
      <c r="C574" s="1" t="s">
        <v>9690</v>
      </c>
      <c r="D574" s="32" t="s">
        <v>1931</v>
      </c>
      <c r="E574" s="1" t="s">
        <v>9691</v>
      </c>
      <c r="F574" s="1" t="s">
        <v>4493</v>
      </c>
      <c r="G574" s="1" t="s">
        <v>9692</v>
      </c>
      <c r="H574" s="1" t="s">
        <v>9693</v>
      </c>
      <c r="I574" s="1" t="s">
        <v>9694</v>
      </c>
      <c r="J574" s="1"/>
      <c r="K574" s="1">
        <v>0.5</v>
      </c>
      <c r="L574" s="32" t="s">
        <v>4049</v>
      </c>
      <c r="M574" s="8" t="s">
        <v>11991</v>
      </c>
      <c r="N574" s="2" t="s">
        <v>12155</v>
      </c>
      <c r="O574" s="173"/>
      <c r="P574" s="168">
        <f t="shared" si="328"/>
        <v>571</v>
      </c>
      <c r="Q574" s="138">
        <f t="shared" si="322"/>
        <v>25</v>
      </c>
      <c r="R574" s="138">
        <f t="shared" si="323"/>
        <v>50</v>
      </c>
      <c r="S574" s="138" t="e">
        <f t="shared" si="324"/>
        <v>#VALUE!</v>
      </c>
      <c r="T574" s="138" t="e">
        <f t="shared" si="325"/>
        <v>#VALUE!</v>
      </c>
      <c r="U574" s="138" t="e">
        <f t="shared" si="326"/>
        <v>#VALUE!</v>
      </c>
      <c r="V574" s="138" t="e">
        <f t="shared" si="327"/>
        <v>#VALUE!</v>
      </c>
      <c r="W574" s="158" t="str">
        <f t="shared" si="305"/>
        <v>08:00 15:30(12:00 13:00)</v>
      </c>
      <c r="X574" s="159" t="e">
        <f>HLOOKUP(SEARCH("2",$M574)-1,$Q$3:$V574,$P574+1,FALSE)</f>
        <v>#VALUE!</v>
      </c>
      <c r="Y574" s="160" t="e">
        <f t="shared" si="306"/>
        <v>#VALUE!</v>
      </c>
      <c r="Z574" s="161" t="e">
        <f t="shared" si="307"/>
        <v>#VALUE!</v>
      </c>
      <c r="AA574" s="158" t="str">
        <f t="shared" si="308"/>
        <v>выходной</v>
      </c>
      <c r="AB574" s="159">
        <f>HLOOKUP(SEARCH("3",$M574)-1,$Q$3:$V574,$P574+1,FALSE)</f>
        <v>25</v>
      </c>
      <c r="AC574" s="160" t="str">
        <f t="shared" si="309"/>
        <v>08:00 15:30(12:00 13:00)|08:00 13:30</v>
      </c>
      <c r="AD574" s="161" t="str">
        <f t="shared" si="310"/>
        <v>08:00 15:30(12:00 13:00)</v>
      </c>
      <c r="AE574" s="158" t="str">
        <f t="shared" si="311"/>
        <v>08:00 15:30(12:00 13:00)</v>
      </c>
      <c r="AF574" s="159" t="e">
        <f>HLOOKUP(SEARCH("4",$M574)-1,$Q$3:$V574,$P574+1,FALSE)</f>
        <v>#VALUE!</v>
      </c>
      <c r="AG574" s="161" t="e">
        <f t="shared" si="312"/>
        <v>#VALUE!</v>
      </c>
      <c r="AH574" s="161" t="e">
        <f t="shared" si="313"/>
        <v>#VALUE!</v>
      </c>
      <c r="AI574" s="158" t="str">
        <f t="shared" si="314"/>
        <v>выходной</v>
      </c>
      <c r="AJ574" s="159">
        <f>HLOOKUP(SEARCH("5",$M574)-1,$Q$3:$V574,$P574+1,FALSE)</f>
        <v>50</v>
      </c>
      <c r="AK574" s="161" t="str">
        <f t="shared" si="315"/>
        <v>08:00 13:30</v>
      </c>
      <c r="AL574" s="161" t="e">
        <f t="shared" si="316"/>
        <v>#VALUE!</v>
      </c>
      <c r="AM574" s="158" t="str">
        <f t="shared" si="317"/>
        <v>08:00 13:30</v>
      </c>
      <c r="AN574" s="159" t="e">
        <f>HLOOKUP(SEARCH("6",$M574)-1,$Q$3:$V574,$P574+1,FALSE)</f>
        <v>#VALUE!</v>
      </c>
      <c r="AO574" s="161" t="e">
        <f t="shared" si="318"/>
        <v>#VALUE!</v>
      </c>
      <c r="AP574" s="161" t="e">
        <f t="shared" si="319"/>
        <v>#VALUE!</v>
      </c>
      <c r="AQ574" s="162" t="str">
        <f t="shared" si="320"/>
        <v>выходной</v>
      </c>
      <c r="AR574" s="163" t="e">
        <f>HLOOKUP(SEARCH("7",$M574)-1,$Q$3:$V574,$P574+1,FALSE)</f>
        <v>#VALUE!</v>
      </c>
      <c r="AS574" s="164" t="str">
        <f t="shared" si="321"/>
        <v>выходной</v>
      </c>
      <c r="AT574" s="142"/>
      <c r="AU574" s="11" t="str">
        <f>IF(ISERROR(VLOOKUP(B574,'РЕОРГ 2008'!$A:$B,2,FALSE)),"",VLOOKUP(B574,'РЕОРГ 2008'!$A:$B,2,FALSE))</f>
        <v/>
      </c>
      <c r="AV574" s="12" t="str">
        <f t="shared" ref="AV574:AV637" si="329">IF(AND(BA574&lt;&gt;"",AU574=""),BA574,IF(AU574="",$C574,AU574))</f>
        <v>Опер.касса №7695/032</v>
      </c>
      <c r="AW574" s="31" t="e">
        <f>LEFT(#REF!,2)</f>
        <v>#REF!</v>
      </c>
      <c r="AX574" s="12" t="str">
        <f t="shared" si="300"/>
        <v>7695/032</v>
      </c>
      <c r="AZ574" t="str">
        <f>IF(ISERROR(VLOOKUP(B574,'РЕОРГ 01.08.2009'!$A:$B,2,FALSE)),"",VLOOKUP(B574,'РЕОРГ 01.08.2009'!$A:$B,2,FALSE))</f>
        <v/>
      </c>
      <c r="BA574" s="12" t="str">
        <f t="shared" ref="BA574:BA637" si="330">IF(AND(BF574&lt;&gt;"",AZ574=""),BF574,IF(AZ574="",$C574,AZ574))</f>
        <v>Опер.касса №7695/032</v>
      </c>
      <c r="BB574" t="e">
        <f>LEFT(#REF!,2)</f>
        <v>#REF!</v>
      </c>
      <c r="BC574" s="12" t="str">
        <f t="shared" si="301"/>
        <v>7695/032</v>
      </c>
      <c r="BE574" t="str">
        <f>IF(ISERROR(VLOOKUP(B574,'РЕОРГ 01.10.2009'!A:C,3,FALSE)),"",VLOOKUP(B574,'РЕОРГ 01.10.2009'!A:C,3,FALSE))</f>
        <v/>
      </c>
      <c r="BF574" s="12" t="str">
        <f t="shared" ref="BF574:BF637" si="331">IF(AND(BK574&lt;&gt;"",BE574=""),BK574,IF(BE574="",$C574,BE574))</f>
        <v>Опер.касса №7695/032</v>
      </c>
      <c r="BG574" t="e">
        <f>LEFT(#REF!,2)</f>
        <v>#REF!</v>
      </c>
      <c r="BH574" s="12" t="str">
        <f t="shared" si="302"/>
        <v>7695/032</v>
      </c>
      <c r="BJ574" t="str">
        <f>IF(ISERROR(VLOOKUP($B574,'РЕОРГ 01.05.2010'!A:B,2,FALSE)),"",VLOOKUP($B574,'РЕОРГ 01.05.2010'!A:B,2,FALSE))</f>
        <v/>
      </c>
      <c r="BK574" s="12" t="str">
        <f t="shared" ref="BK574:BK637" si="332">IF(AND(BP574&lt;&gt;"",BJ574=""),BP574,IF(BJ574="",$C574,BJ574))</f>
        <v>Опер.касса №7695/032</v>
      </c>
      <c r="BL574" t="e">
        <f>LEFT(#REF!,2)</f>
        <v>#REF!</v>
      </c>
      <c r="BM574" s="12" t="str">
        <f t="shared" si="303"/>
        <v>7695/032</v>
      </c>
      <c r="BO574" t="str">
        <f>IF(ISERROR(VLOOKUP($B574,'РЕОРГ 01.08.2010'!A:B,2,FALSE)),"",VLOOKUP($B574,'РЕОРГ 01.08.2010'!A:B,2,FALSE))</f>
        <v/>
      </c>
      <c r="BP574" s="12" t="str">
        <f t="shared" ref="BP574:BP637" si="333">IF(AND(BU574&lt;&gt;"",BO574=""),BU574,IF(BO574="",$C574,BO574))</f>
        <v>Опер.касса №7695/032</v>
      </c>
      <c r="BQ574" t="e">
        <f>LEFT(#REF!,2)</f>
        <v>#REF!</v>
      </c>
      <c r="BR574" s="12" t="str">
        <f t="shared" si="304"/>
        <v>7695/032</v>
      </c>
    </row>
    <row r="575" spans="1:70" ht="12.75" customHeight="1">
      <c r="A575" t="str">
        <f t="shared" ref="A575:A638" si="334">RIGHT(C575,LEN(C575)-SEARCH("№",C575))</f>
        <v>7695/033</v>
      </c>
      <c r="B575" s="133">
        <v>666</v>
      </c>
      <c r="C575" s="1" t="s">
        <v>9695</v>
      </c>
      <c r="D575" s="32" t="s">
        <v>1931</v>
      </c>
      <c r="E575" s="1" t="s">
        <v>9696</v>
      </c>
      <c r="F575" s="1" t="s">
        <v>4493</v>
      </c>
      <c r="G575" s="1" t="s">
        <v>9697</v>
      </c>
      <c r="H575" s="1" t="s">
        <v>9698</v>
      </c>
      <c r="I575" s="1" t="s">
        <v>9699</v>
      </c>
      <c r="J575" s="1"/>
      <c r="K575" s="1">
        <v>0.5</v>
      </c>
      <c r="L575" s="32" t="s">
        <v>4049</v>
      </c>
      <c r="M575" s="8" t="s">
        <v>11991</v>
      </c>
      <c r="N575" s="2" t="s">
        <v>12155</v>
      </c>
      <c r="O575" s="173"/>
      <c r="P575" s="168">
        <f t="shared" si="328"/>
        <v>572</v>
      </c>
      <c r="Q575" s="138">
        <f t="shared" si="322"/>
        <v>25</v>
      </c>
      <c r="R575" s="138">
        <f t="shared" si="323"/>
        <v>50</v>
      </c>
      <c r="S575" s="138" t="e">
        <f t="shared" si="324"/>
        <v>#VALUE!</v>
      </c>
      <c r="T575" s="138" t="e">
        <f t="shared" si="325"/>
        <v>#VALUE!</v>
      </c>
      <c r="U575" s="138" t="e">
        <f t="shared" si="326"/>
        <v>#VALUE!</v>
      </c>
      <c r="V575" s="138" t="e">
        <f t="shared" si="327"/>
        <v>#VALUE!</v>
      </c>
      <c r="W575" s="158" t="str">
        <f t="shared" si="305"/>
        <v>08:00 15:30(12:00 13:00)</v>
      </c>
      <c r="X575" s="159" t="e">
        <f>HLOOKUP(SEARCH("2",$M575)-1,$Q$3:$V575,$P575+1,FALSE)</f>
        <v>#VALUE!</v>
      </c>
      <c r="Y575" s="160" t="e">
        <f t="shared" si="306"/>
        <v>#VALUE!</v>
      </c>
      <c r="Z575" s="161" t="e">
        <f t="shared" si="307"/>
        <v>#VALUE!</v>
      </c>
      <c r="AA575" s="158" t="str">
        <f t="shared" si="308"/>
        <v>выходной</v>
      </c>
      <c r="AB575" s="159">
        <f>HLOOKUP(SEARCH("3",$M575)-1,$Q$3:$V575,$P575+1,FALSE)</f>
        <v>25</v>
      </c>
      <c r="AC575" s="160" t="str">
        <f t="shared" si="309"/>
        <v>08:00 15:30(12:00 13:00)|08:00 13:30</v>
      </c>
      <c r="AD575" s="161" t="str">
        <f t="shared" si="310"/>
        <v>08:00 15:30(12:00 13:00)</v>
      </c>
      <c r="AE575" s="158" t="str">
        <f t="shared" si="311"/>
        <v>08:00 15:30(12:00 13:00)</v>
      </c>
      <c r="AF575" s="159" t="e">
        <f>HLOOKUP(SEARCH("4",$M575)-1,$Q$3:$V575,$P575+1,FALSE)</f>
        <v>#VALUE!</v>
      </c>
      <c r="AG575" s="161" t="e">
        <f t="shared" si="312"/>
        <v>#VALUE!</v>
      </c>
      <c r="AH575" s="161" t="e">
        <f t="shared" si="313"/>
        <v>#VALUE!</v>
      </c>
      <c r="AI575" s="158" t="str">
        <f t="shared" si="314"/>
        <v>выходной</v>
      </c>
      <c r="AJ575" s="159">
        <f>HLOOKUP(SEARCH("5",$M575)-1,$Q$3:$V575,$P575+1,FALSE)</f>
        <v>50</v>
      </c>
      <c r="AK575" s="161" t="str">
        <f t="shared" si="315"/>
        <v>08:00 13:30</v>
      </c>
      <c r="AL575" s="161" t="e">
        <f t="shared" si="316"/>
        <v>#VALUE!</v>
      </c>
      <c r="AM575" s="158" t="str">
        <f t="shared" si="317"/>
        <v>08:00 13:30</v>
      </c>
      <c r="AN575" s="159" t="e">
        <f>HLOOKUP(SEARCH("6",$M575)-1,$Q$3:$V575,$P575+1,FALSE)</f>
        <v>#VALUE!</v>
      </c>
      <c r="AO575" s="161" t="e">
        <f t="shared" si="318"/>
        <v>#VALUE!</v>
      </c>
      <c r="AP575" s="161" t="e">
        <f t="shared" si="319"/>
        <v>#VALUE!</v>
      </c>
      <c r="AQ575" s="162" t="str">
        <f t="shared" si="320"/>
        <v>выходной</v>
      </c>
      <c r="AR575" s="163" t="e">
        <f>HLOOKUP(SEARCH("7",$M575)-1,$Q$3:$V575,$P575+1,FALSE)</f>
        <v>#VALUE!</v>
      </c>
      <c r="AS575" s="164" t="str">
        <f t="shared" si="321"/>
        <v>выходной</v>
      </c>
      <c r="AT575" s="142"/>
      <c r="AU575" s="11" t="str">
        <f>IF(ISERROR(VLOOKUP(B575,'РЕОРГ 2008'!$A:$B,2,FALSE)),"",VLOOKUP(B575,'РЕОРГ 2008'!$A:$B,2,FALSE))</f>
        <v/>
      </c>
      <c r="AV575" s="12" t="str">
        <f t="shared" si="329"/>
        <v>Опер.касса №7695/033</v>
      </c>
      <c r="AW575" s="31" t="e">
        <f>LEFT(#REF!,2)</f>
        <v>#REF!</v>
      </c>
      <c r="AX575" s="12" t="str">
        <f t="shared" ref="AX575:AX638" si="335">RIGHT(AV575,(LEN(AV575)-SEARCH("№",AV575)))</f>
        <v>7695/033</v>
      </c>
      <c r="AZ575" t="str">
        <f>IF(ISERROR(VLOOKUP(B575,'РЕОРГ 01.08.2009'!$A:$B,2,FALSE)),"",VLOOKUP(B575,'РЕОРГ 01.08.2009'!$A:$B,2,FALSE))</f>
        <v/>
      </c>
      <c r="BA575" s="12" t="str">
        <f t="shared" si="330"/>
        <v>Опер.касса №7695/033</v>
      </c>
      <c r="BB575" t="e">
        <f>LEFT(#REF!,2)</f>
        <v>#REF!</v>
      </c>
      <c r="BC575" s="12" t="str">
        <f t="shared" ref="BC575:BC638" si="336">RIGHT(BA575,(LEN(BA575)-SEARCH("№",BA575)))</f>
        <v>7695/033</v>
      </c>
      <c r="BE575" t="str">
        <f>IF(ISERROR(VLOOKUP(B575,'РЕОРГ 01.10.2009'!A:C,3,FALSE)),"",VLOOKUP(B575,'РЕОРГ 01.10.2009'!A:C,3,FALSE))</f>
        <v/>
      </c>
      <c r="BF575" s="12" t="str">
        <f t="shared" si="331"/>
        <v>Опер.касса №7695/033</v>
      </c>
      <c r="BG575" t="e">
        <f>LEFT(#REF!,2)</f>
        <v>#REF!</v>
      </c>
      <c r="BH575" s="12" t="str">
        <f t="shared" ref="BH575:BH638" si="337">RIGHT(BF575,(LEN(BF575)-SEARCH("№",BF575)))</f>
        <v>7695/033</v>
      </c>
      <c r="BJ575" t="str">
        <f>IF(ISERROR(VLOOKUP($B575,'РЕОРГ 01.05.2010'!A:B,2,FALSE)),"",VLOOKUP($B575,'РЕОРГ 01.05.2010'!A:B,2,FALSE))</f>
        <v/>
      </c>
      <c r="BK575" s="12" t="str">
        <f t="shared" si="332"/>
        <v>Опер.касса №7695/033</v>
      </c>
      <c r="BL575" t="e">
        <f>LEFT(#REF!,2)</f>
        <v>#REF!</v>
      </c>
      <c r="BM575" s="12" t="str">
        <f t="shared" ref="BM575:BM638" si="338">RIGHT(BK575,(LEN(BK575)-SEARCH("№",BK575)))</f>
        <v>7695/033</v>
      </c>
      <c r="BO575" t="str">
        <f>IF(ISERROR(VLOOKUP($B575,'РЕОРГ 01.08.2010'!A:B,2,FALSE)),"",VLOOKUP($B575,'РЕОРГ 01.08.2010'!A:B,2,FALSE))</f>
        <v/>
      </c>
      <c r="BP575" s="12" t="str">
        <f t="shared" si="333"/>
        <v>Опер.касса №7695/033</v>
      </c>
      <c r="BQ575" t="e">
        <f>LEFT(#REF!,2)</f>
        <v>#REF!</v>
      </c>
      <c r="BR575" s="12" t="str">
        <f t="shared" ref="BR575:BR638" si="339">RIGHT(BP575,(LEN(BP575)-SEARCH("№",BP575)))</f>
        <v>7695/033</v>
      </c>
    </row>
    <row r="576" spans="1:70" ht="12.75" customHeight="1">
      <c r="A576" t="str">
        <f t="shared" si="334"/>
        <v>7695/035</v>
      </c>
      <c r="B576" s="133">
        <v>667</v>
      </c>
      <c r="C576" s="1" t="s">
        <v>9700</v>
      </c>
      <c r="D576" s="32" t="s">
        <v>7017</v>
      </c>
      <c r="E576" s="1" t="s">
        <v>9701</v>
      </c>
      <c r="F576" s="1" t="s">
        <v>4493</v>
      </c>
      <c r="G576" s="1" t="s">
        <v>9702</v>
      </c>
      <c r="H576" s="1" t="s">
        <v>9703</v>
      </c>
      <c r="I576" s="1" t="s">
        <v>9704</v>
      </c>
      <c r="J576" s="1"/>
      <c r="K576" s="1">
        <v>14.75</v>
      </c>
      <c r="L576" s="32" t="s">
        <v>4052</v>
      </c>
      <c r="M576" s="8" t="s">
        <v>11773</v>
      </c>
      <c r="N576" s="2" t="s">
        <v>12150</v>
      </c>
      <c r="O576" s="173"/>
      <c r="P576" s="168">
        <f t="shared" si="328"/>
        <v>573</v>
      </c>
      <c r="Q576" s="138">
        <f t="shared" si="322"/>
        <v>12</v>
      </c>
      <c r="R576" s="138">
        <f t="shared" si="323"/>
        <v>24</v>
      </c>
      <c r="S576" s="138">
        <f t="shared" si="324"/>
        <v>36</v>
      </c>
      <c r="T576" s="138">
        <f t="shared" si="325"/>
        <v>48</v>
      </c>
      <c r="U576" s="138">
        <f t="shared" si="326"/>
        <v>60</v>
      </c>
      <c r="V576" s="138" t="e">
        <f t="shared" si="327"/>
        <v>#VALUE!</v>
      </c>
      <c r="W576" s="158" t="str">
        <f t="shared" ref="W576:W639" si="340">IF(M576="1",N576,IF(ISERROR(SEARCH(1,M576)=1),"выходной",IF(SEARCH(1,M576)=1,LEFT(N576,Q576-1),"")))</f>
        <v>08:00 16:00</v>
      </c>
      <c r="X576" s="159">
        <f>HLOOKUP(SEARCH("2",$M576)-1,$Q$3:$V576,$P576+1,FALSE)</f>
        <v>12</v>
      </c>
      <c r="Y576" s="160" t="str">
        <f t="shared" ref="Y576:Y639" si="341">IF(M576="2",N576,IF(LEFT(M576,1)="2",LEFT(N576,Q576-1),RIGHT(N576,LEN(N576)-SEARCH("|",N576,X576))))</f>
        <v>08:00 16:00|08:00 16:00|08:00 16:00|08:00 15:00|09:00 15:00(12:00 12:30)</v>
      </c>
      <c r="Z576" s="161" t="str">
        <f t="shared" ref="Z576:Z639" si="342">LEFT(Y576,SEARCH("|",Y576,1)-1)</f>
        <v>08:00 16:00</v>
      </c>
      <c r="AA576" s="158" t="str">
        <f t="shared" ref="AA576:AA639" si="343">IF(ISERROR(SEARCH(2,$M576)),"выходной",IF(LEFT($M576,1)="2",Y576,IF(RIGHT($M576,1)="2",Y576,Z576)))</f>
        <v>08:00 16:00</v>
      </c>
      <c r="AB576" s="159">
        <f>HLOOKUP(SEARCH("3",$M576)-1,$Q$3:$V576,$P576+1,FALSE)</f>
        <v>24</v>
      </c>
      <c r="AC576" s="160" t="str">
        <f t="shared" ref="AC576:AC639" si="344">IF(M576="3",N576,IF(LEFT($M576,1)="3",LEFT($N576,$Q576-1),RIGHT($N576,LEN($N576)-SEARCH("|",$N576,AB576))))</f>
        <v>08:00 16:00|08:00 16:00|08:00 15:00|09:00 15:00(12:00 12:30)</v>
      </c>
      <c r="AD576" s="161" t="str">
        <f t="shared" ref="AD576:AD639" si="345">LEFT(AC576,SEARCH("|",AC576,1)-1)</f>
        <v>08:00 16:00</v>
      </c>
      <c r="AE576" s="158" t="str">
        <f t="shared" ref="AE576:AE639" si="346">IF(ISERROR(SEARCH(3,$M576)),"выходной",IF(LEFT($M576,1)="3",AC576,IF(RIGHT($M576,1)="3",AC576,AD576)))</f>
        <v>08:00 16:00</v>
      </c>
      <c r="AF576" s="159">
        <f>HLOOKUP(SEARCH("4",$M576)-1,$Q$3:$V576,$P576+1,FALSE)</f>
        <v>36</v>
      </c>
      <c r="AG576" s="161" t="str">
        <f t="shared" ref="AG576:AG639" si="347">IF(M576="4",N576,IF(LEFT($M576,1)="4",LEFT($N576,$Q576-1),RIGHT($N576,LEN($N576)-SEARCH("|",$N576,AF576))))</f>
        <v>08:00 16:00|08:00 15:00|09:00 15:00(12:00 12:30)</v>
      </c>
      <c r="AH576" s="161" t="str">
        <f t="shared" ref="AH576:AH639" si="348">LEFT(AG576,SEARCH("|",AG576,1)-1)</f>
        <v>08:00 16:00</v>
      </c>
      <c r="AI576" s="158" t="str">
        <f t="shared" ref="AI576:AI639" si="349">IF(ISERROR(SEARCH(4,$M576)),"выходной",IF(LEFT($M576,1)="4",AG576,IF(RIGHT($M576,1)="4",AG576,AH576)))</f>
        <v>08:00 16:00</v>
      </c>
      <c r="AJ576" s="159">
        <f>HLOOKUP(SEARCH("5",$M576)-1,$Q$3:$V576,$P576+1,FALSE)</f>
        <v>48</v>
      </c>
      <c r="AK576" s="161" t="str">
        <f t="shared" ref="AK576:AK639" si="350">IF(M576="5",N576,IF(LEFT($M576,1)="5",LEFT($N576,$Q576-1),RIGHT($N576,LEN($N576)-SEARCH("|",$N576,AJ576))))</f>
        <v>08:00 15:00|09:00 15:00(12:00 12:30)</v>
      </c>
      <c r="AL576" s="161" t="str">
        <f t="shared" ref="AL576:AL639" si="351">LEFT(AK576,SEARCH("|",AK576,1)-1)</f>
        <v>08:00 15:00</v>
      </c>
      <c r="AM576" s="158" t="str">
        <f t="shared" ref="AM576:AM639" si="352">IF(ISERROR(SEARCH(5,$M576)),"выходной",IF(LEFT($M576,1)="5",AK576,IF(RIGHT($M576,1)="5",AK576,AL576)))</f>
        <v>08:00 15:00</v>
      </c>
      <c r="AN576" s="159">
        <f>HLOOKUP(SEARCH("6",$M576)-1,$Q$3:$V576,$P576+1,FALSE)</f>
        <v>60</v>
      </c>
      <c r="AO576" s="161" t="str">
        <f t="shared" ref="AO576:AO639" si="353">IF(M576="6",N576,IF(LEFT($M576,1)="6",LEFT($N576,$Q576-1),RIGHT($N576,LEN($N576)-SEARCH("|",$N576,AN576))))</f>
        <v>09:00 15:00(12:00 12:30)</v>
      </c>
      <c r="AP576" s="161" t="e">
        <f t="shared" ref="AP576:AP639" si="354">LEFT(AO576,SEARCH("|",AO576,1)-1)</f>
        <v>#VALUE!</v>
      </c>
      <c r="AQ576" s="162" t="str">
        <f t="shared" ref="AQ576:AQ639" si="355">IF(ISERROR(SEARCH(6,$M576)),"выходной",IF(LEFT($M576,1)="6",AO576,IF(RIGHT($M576,1)="6",AO576,AP576)))</f>
        <v>09:00 15:00(12:00 12:30)</v>
      </c>
      <c r="AR576" s="163" t="e">
        <f>HLOOKUP(SEARCH("7",$M576)-1,$Q$3:$V576,$P576+1,FALSE)</f>
        <v>#VALUE!</v>
      </c>
      <c r="AS576" s="164" t="str">
        <f t="shared" ref="AS576:AS639" si="356">IF(M576=7,N576,IF(ISERROR(SEARCH(7,M576)=1),"выходной",RIGHT(N576,LEN(N576)-AR576)))</f>
        <v>выходной</v>
      </c>
      <c r="AT576" s="142"/>
      <c r="AU576" s="11" t="str">
        <f>IF(ISERROR(VLOOKUP(B576,'РЕОРГ 2008'!$A:$B,2,FALSE)),"",VLOOKUP(B576,'РЕОРГ 2008'!$A:$B,2,FALSE))</f>
        <v/>
      </c>
      <c r="AV576" s="12" t="str">
        <f t="shared" si="329"/>
        <v>Доп.офис №7695/035</v>
      </c>
      <c r="AW576" s="31" t="e">
        <f>LEFT(#REF!,2)</f>
        <v>#REF!</v>
      </c>
      <c r="AX576" s="12" t="str">
        <f t="shared" si="335"/>
        <v>7695/035</v>
      </c>
      <c r="AZ576" t="str">
        <f>IF(ISERROR(VLOOKUP(B576,'РЕОРГ 01.08.2009'!$A:$B,2,FALSE)),"",VLOOKUP(B576,'РЕОРГ 01.08.2009'!$A:$B,2,FALSE))</f>
        <v/>
      </c>
      <c r="BA576" s="12" t="str">
        <f t="shared" si="330"/>
        <v>Доп.офис №7695/035</v>
      </c>
      <c r="BB576" t="e">
        <f>LEFT(#REF!,2)</f>
        <v>#REF!</v>
      </c>
      <c r="BC576" s="12" t="str">
        <f t="shared" si="336"/>
        <v>7695/035</v>
      </c>
      <c r="BE576" t="str">
        <f>IF(ISERROR(VLOOKUP(B576,'РЕОРГ 01.10.2009'!A:C,3,FALSE)),"",VLOOKUP(B576,'РЕОРГ 01.10.2009'!A:C,3,FALSE))</f>
        <v/>
      </c>
      <c r="BF576" s="12" t="str">
        <f t="shared" si="331"/>
        <v>Доп.офис №7695/035</v>
      </c>
      <c r="BG576" t="e">
        <f>LEFT(#REF!,2)</f>
        <v>#REF!</v>
      </c>
      <c r="BH576" s="12" t="str">
        <f t="shared" si="337"/>
        <v>7695/035</v>
      </c>
      <c r="BJ576" t="str">
        <f>IF(ISERROR(VLOOKUP($B576,'РЕОРГ 01.05.2010'!A:B,2,FALSE)),"",VLOOKUP($B576,'РЕОРГ 01.05.2010'!A:B,2,FALSE))</f>
        <v/>
      </c>
      <c r="BK576" s="12" t="str">
        <f t="shared" si="332"/>
        <v>Доп.офис №7695/035</v>
      </c>
      <c r="BL576" t="e">
        <f>LEFT(#REF!,2)</f>
        <v>#REF!</v>
      </c>
      <c r="BM576" s="12" t="str">
        <f t="shared" si="338"/>
        <v>7695/035</v>
      </c>
      <c r="BO576" t="str">
        <f>IF(ISERROR(VLOOKUP($B576,'РЕОРГ 01.08.2010'!A:B,2,FALSE)),"",VLOOKUP($B576,'РЕОРГ 01.08.2010'!A:B,2,FALSE))</f>
        <v/>
      </c>
      <c r="BP576" s="12" t="str">
        <f t="shared" si="333"/>
        <v>Доп.офис №7695/035</v>
      </c>
      <c r="BQ576" t="e">
        <f>LEFT(#REF!,2)</f>
        <v>#REF!</v>
      </c>
      <c r="BR576" s="12" t="str">
        <f t="shared" si="339"/>
        <v>7695/035</v>
      </c>
    </row>
    <row r="577" spans="1:70" ht="12.75" customHeight="1">
      <c r="A577" t="str">
        <f t="shared" si="334"/>
        <v>7695/036</v>
      </c>
      <c r="B577" s="133">
        <v>668</v>
      </c>
      <c r="C577" s="1" t="s">
        <v>9705</v>
      </c>
      <c r="D577" s="32" t="s">
        <v>1931</v>
      </c>
      <c r="E577" s="1" t="s">
        <v>9706</v>
      </c>
      <c r="F577" s="1" t="s">
        <v>4493</v>
      </c>
      <c r="G577" s="1" t="s">
        <v>9707</v>
      </c>
      <c r="H577" s="1" t="s">
        <v>9708</v>
      </c>
      <c r="I577" s="1" t="s">
        <v>9709</v>
      </c>
      <c r="J577" s="1"/>
      <c r="K577" s="1">
        <v>0.75</v>
      </c>
      <c r="L577" s="32" t="s">
        <v>4049</v>
      </c>
      <c r="M577" s="8" t="s">
        <v>11872</v>
      </c>
      <c r="N577" s="2" t="s">
        <v>12027</v>
      </c>
      <c r="O577" s="173"/>
      <c r="P577" s="168">
        <f t="shared" si="328"/>
        <v>574</v>
      </c>
      <c r="Q577" s="138">
        <f t="shared" ref="Q577:Q640" si="357">SEARCH("|",N577,1)</f>
        <v>25</v>
      </c>
      <c r="R577" s="138">
        <f t="shared" ref="R577:R640" si="358">SEARCH("|",N577,Q577+1)</f>
        <v>50</v>
      </c>
      <c r="S577" s="138">
        <f t="shared" ref="S577:S640" si="359">SEARCH("|",N577,R577+1)</f>
        <v>75</v>
      </c>
      <c r="T577" s="138" t="e">
        <f t="shared" ref="T577:T640" si="360">SEARCH("|",N577,S577+1)</f>
        <v>#VALUE!</v>
      </c>
      <c r="U577" s="138" t="e">
        <f t="shared" ref="U577:U640" si="361">SEARCH("|",N577,T577+1)</f>
        <v>#VALUE!</v>
      </c>
      <c r="V577" s="138" t="e">
        <f t="shared" ref="V577:V640" si="362">SEARCH("|",N577,U577+1)</f>
        <v>#VALUE!</v>
      </c>
      <c r="W577" s="158" t="str">
        <f t="shared" si="340"/>
        <v>08:00 15:30(12:00 13:00)</v>
      </c>
      <c r="X577" s="159">
        <f>HLOOKUP(SEARCH("2",$M577)-1,$Q$3:$V577,$P577+1,FALSE)</f>
        <v>25</v>
      </c>
      <c r="Y577" s="160" t="str">
        <f t="shared" si="341"/>
        <v>08:00 15:30(12:00 13:00)|08:00 15:30(12:00 13:00)|08:00 15:30(12:00 13:00)</v>
      </c>
      <c r="Z577" s="161" t="str">
        <f t="shared" si="342"/>
        <v>08:00 15:30(12:00 13:00)</v>
      </c>
      <c r="AA577" s="158" t="str">
        <f t="shared" si="343"/>
        <v>08:00 15:30(12:00 13:00)</v>
      </c>
      <c r="AB577" s="159">
        <f>HLOOKUP(SEARCH("3",$M577)-1,$Q$3:$V577,$P577+1,FALSE)</f>
        <v>50</v>
      </c>
      <c r="AC577" s="160" t="str">
        <f t="shared" si="344"/>
        <v>08:00 15:30(12:00 13:00)|08:00 15:30(12:00 13:00)</v>
      </c>
      <c r="AD577" s="161" t="str">
        <f t="shared" si="345"/>
        <v>08:00 15:30(12:00 13:00)</v>
      </c>
      <c r="AE577" s="158" t="str">
        <f t="shared" si="346"/>
        <v>08:00 15:30(12:00 13:00)</v>
      </c>
      <c r="AF577" s="159">
        <f>HLOOKUP(SEARCH("4",$M577)-1,$Q$3:$V577,$P577+1,FALSE)</f>
        <v>75</v>
      </c>
      <c r="AG577" s="161" t="str">
        <f t="shared" si="347"/>
        <v>08:00 15:30(12:00 13:00)</v>
      </c>
      <c r="AH577" s="161" t="e">
        <f t="shared" si="348"/>
        <v>#VALUE!</v>
      </c>
      <c r="AI577" s="158" t="str">
        <f t="shared" si="349"/>
        <v>08:00 15:30(12:00 13:00)</v>
      </c>
      <c r="AJ577" s="159" t="e">
        <f>HLOOKUP(SEARCH("5",$M577)-1,$Q$3:$V577,$P577+1,FALSE)</f>
        <v>#VALUE!</v>
      </c>
      <c r="AK577" s="161" t="e">
        <f t="shared" si="350"/>
        <v>#VALUE!</v>
      </c>
      <c r="AL577" s="161" t="e">
        <f t="shared" si="351"/>
        <v>#VALUE!</v>
      </c>
      <c r="AM577" s="158" t="str">
        <f t="shared" si="352"/>
        <v>выходной</v>
      </c>
      <c r="AN577" s="159" t="e">
        <f>HLOOKUP(SEARCH("6",$M577)-1,$Q$3:$V577,$P577+1,FALSE)</f>
        <v>#VALUE!</v>
      </c>
      <c r="AO577" s="161" t="e">
        <f t="shared" si="353"/>
        <v>#VALUE!</v>
      </c>
      <c r="AP577" s="161" t="e">
        <f t="shared" si="354"/>
        <v>#VALUE!</v>
      </c>
      <c r="AQ577" s="162" t="str">
        <f t="shared" si="355"/>
        <v>выходной</v>
      </c>
      <c r="AR577" s="163" t="e">
        <f>HLOOKUP(SEARCH("7",$M577)-1,$Q$3:$V577,$P577+1,FALSE)</f>
        <v>#VALUE!</v>
      </c>
      <c r="AS577" s="164" t="str">
        <f t="shared" si="356"/>
        <v>выходной</v>
      </c>
      <c r="AT577" s="142"/>
      <c r="AU577" s="11" t="str">
        <f>IF(ISERROR(VLOOKUP(B577,'РЕОРГ 2008'!$A:$B,2,FALSE)),"",VLOOKUP(B577,'РЕОРГ 2008'!$A:$B,2,FALSE))</f>
        <v/>
      </c>
      <c r="AV577" s="12" t="str">
        <f t="shared" si="329"/>
        <v>Опер.касса №7695/036</v>
      </c>
      <c r="AW577" s="31" t="e">
        <f>LEFT(#REF!,2)</f>
        <v>#REF!</v>
      </c>
      <c r="AX577" s="12" t="str">
        <f t="shared" si="335"/>
        <v>7695/036</v>
      </c>
      <c r="AZ577" t="str">
        <f>IF(ISERROR(VLOOKUP(B577,'РЕОРГ 01.08.2009'!$A:$B,2,FALSE)),"",VLOOKUP(B577,'РЕОРГ 01.08.2009'!$A:$B,2,FALSE))</f>
        <v/>
      </c>
      <c r="BA577" s="12" t="str">
        <f t="shared" si="330"/>
        <v>Опер.касса №7695/036</v>
      </c>
      <c r="BB577" t="e">
        <f>LEFT(#REF!,2)</f>
        <v>#REF!</v>
      </c>
      <c r="BC577" s="12" t="str">
        <f t="shared" si="336"/>
        <v>7695/036</v>
      </c>
      <c r="BE577" t="str">
        <f>IF(ISERROR(VLOOKUP(B577,'РЕОРГ 01.10.2009'!A:C,3,FALSE)),"",VLOOKUP(B577,'РЕОРГ 01.10.2009'!A:C,3,FALSE))</f>
        <v/>
      </c>
      <c r="BF577" s="12" t="str">
        <f t="shared" si="331"/>
        <v>Опер.касса №7695/036</v>
      </c>
      <c r="BG577" t="e">
        <f>LEFT(#REF!,2)</f>
        <v>#REF!</v>
      </c>
      <c r="BH577" s="12" t="str">
        <f t="shared" si="337"/>
        <v>7695/036</v>
      </c>
      <c r="BJ577" t="str">
        <f>IF(ISERROR(VLOOKUP($B577,'РЕОРГ 01.05.2010'!A:B,2,FALSE)),"",VLOOKUP($B577,'РЕОРГ 01.05.2010'!A:B,2,FALSE))</f>
        <v/>
      </c>
      <c r="BK577" s="12" t="str">
        <f t="shared" si="332"/>
        <v>Опер.касса №7695/036</v>
      </c>
      <c r="BL577" t="e">
        <f>LEFT(#REF!,2)</f>
        <v>#REF!</v>
      </c>
      <c r="BM577" s="12" t="str">
        <f t="shared" si="338"/>
        <v>7695/036</v>
      </c>
      <c r="BO577" t="str">
        <f>IF(ISERROR(VLOOKUP($B577,'РЕОРГ 01.08.2010'!A:B,2,FALSE)),"",VLOOKUP($B577,'РЕОРГ 01.08.2010'!A:B,2,FALSE))</f>
        <v/>
      </c>
      <c r="BP577" s="12" t="str">
        <f t="shared" si="333"/>
        <v>Опер.касса №7695/036</v>
      </c>
      <c r="BQ577" t="e">
        <f>LEFT(#REF!,2)</f>
        <v>#REF!</v>
      </c>
      <c r="BR577" s="12" t="str">
        <f t="shared" si="339"/>
        <v>7695/036</v>
      </c>
    </row>
    <row r="578" spans="1:70" ht="12.75" customHeight="1">
      <c r="A578" t="str">
        <f t="shared" si="334"/>
        <v>7695/037</v>
      </c>
      <c r="B578" s="133">
        <v>669</v>
      </c>
      <c r="C578" s="1" t="s">
        <v>9710</v>
      </c>
      <c r="D578" s="32" t="s">
        <v>1931</v>
      </c>
      <c r="E578" s="1" t="s">
        <v>9711</v>
      </c>
      <c r="F578" s="1" t="s">
        <v>4493</v>
      </c>
      <c r="G578" s="1" t="s">
        <v>1783</v>
      </c>
      <c r="H578" s="1" t="s">
        <v>9712</v>
      </c>
      <c r="I578" s="1" t="s">
        <v>9713</v>
      </c>
      <c r="J578" s="1"/>
      <c r="K578" s="1">
        <v>0.5</v>
      </c>
      <c r="L578" s="32" t="s">
        <v>4049</v>
      </c>
      <c r="M578" s="8" t="s">
        <v>11991</v>
      </c>
      <c r="N578" s="2" t="s">
        <v>11902</v>
      </c>
      <c r="O578" s="173"/>
      <c r="P578" s="168">
        <f t="shared" si="328"/>
        <v>575</v>
      </c>
      <c r="Q578" s="138">
        <f t="shared" si="357"/>
        <v>25</v>
      </c>
      <c r="R578" s="138">
        <f t="shared" si="358"/>
        <v>50</v>
      </c>
      <c r="S578" s="138" t="e">
        <f t="shared" si="359"/>
        <v>#VALUE!</v>
      </c>
      <c r="T578" s="138" t="e">
        <f t="shared" si="360"/>
        <v>#VALUE!</v>
      </c>
      <c r="U578" s="138" t="e">
        <f t="shared" si="361"/>
        <v>#VALUE!</v>
      </c>
      <c r="V578" s="138" t="e">
        <f t="shared" si="362"/>
        <v>#VALUE!</v>
      </c>
      <c r="W578" s="158" t="str">
        <f t="shared" si="340"/>
        <v>08:00 15:00(12:00 13:00)</v>
      </c>
      <c r="X578" s="159" t="e">
        <f>HLOOKUP(SEARCH("2",$M578)-1,$Q$3:$V578,$P578+1,FALSE)</f>
        <v>#VALUE!</v>
      </c>
      <c r="Y578" s="160" t="e">
        <f t="shared" si="341"/>
        <v>#VALUE!</v>
      </c>
      <c r="Z578" s="161" t="e">
        <f t="shared" si="342"/>
        <v>#VALUE!</v>
      </c>
      <c r="AA578" s="158" t="str">
        <f t="shared" si="343"/>
        <v>выходной</v>
      </c>
      <c r="AB578" s="159">
        <f>HLOOKUP(SEARCH("3",$M578)-1,$Q$3:$V578,$P578+1,FALSE)</f>
        <v>25</v>
      </c>
      <c r="AC578" s="160" t="str">
        <f t="shared" si="344"/>
        <v>08:00 15:00(12:00 13:00)|08:00 13:00</v>
      </c>
      <c r="AD578" s="161" t="str">
        <f t="shared" si="345"/>
        <v>08:00 15:00(12:00 13:00)</v>
      </c>
      <c r="AE578" s="158" t="str">
        <f t="shared" si="346"/>
        <v>08:00 15:00(12:00 13:00)</v>
      </c>
      <c r="AF578" s="159" t="e">
        <f>HLOOKUP(SEARCH("4",$M578)-1,$Q$3:$V578,$P578+1,FALSE)</f>
        <v>#VALUE!</v>
      </c>
      <c r="AG578" s="161" t="e">
        <f t="shared" si="347"/>
        <v>#VALUE!</v>
      </c>
      <c r="AH578" s="161" t="e">
        <f t="shared" si="348"/>
        <v>#VALUE!</v>
      </c>
      <c r="AI578" s="158" t="str">
        <f t="shared" si="349"/>
        <v>выходной</v>
      </c>
      <c r="AJ578" s="159">
        <f>HLOOKUP(SEARCH("5",$M578)-1,$Q$3:$V578,$P578+1,FALSE)</f>
        <v>50</v>
      </c>
      <c r="AK578" s="161" t="str">
        <f t="shared" si="350"/>
        <v>08:00 13:00</v>
      </c>
      <c r="AL578" s="161" t="e">
        <f t="shared" si="351"/>
        <v>#VALUE!</v>
      </c>
      <c r="AM578" s="158" t="str">
        <f t="shared" si="352"/>
        <v>08:00 13:00</v>
      </c>
      <c r="AN578" s="159" t="e">
        <f>HLOOKUP(SEARCH("6",$M578)-1,$Q$3:$V578,$P578+1,FALSE)</f>
        <v>#VALUE!</v>
      </c>
      <c r="AO578" s="161" t="e">
        <f t="shared" si="353"/>
        <v>#VALUE!</v>
      </c>
      <c r="AP578" s="161" t="e">
        <f t="shared" si="354"/>
        <v>#VALUE!</v>
      </c>
      <c r="AQ578" s="162" t="str">
        <f t="shared" si="355"/>
        <v>выходной</v>
      </c>
      <c r="AR578" s="163" t="e">
        <f>HLOOKUP(SEARCH("7",$M578)-1,$Q$3:$V578,$P578+1,FALSE)</f>
        <v>#VALUE!</v>
      </c>
      <c r="AS578" s="164" t="str">
        <f t="shared" si="356"/>
        <v>выходной</v>
      </c>
      <c r="AT578" s="142"/>
      <c r="AU578" s="11" t="str">
        <f>IF(ISERROR(VLOOKUP(B578,'РЕОРГ 2008'!$A:$B,2,FALSE)),"",VLOOKUP(B578,'РЕОРГ 2008'!$A:$B,2,FALSE))</f>
        <v/>
      </c>
      <c r="AV578" s="12" t="str">
        <f t="shared" si="329"/>
        <v>Опер.касса №7695/037</v>
      </c>
      <c r="AW578" s="31" t="e">
        <f>LEFT(#REF!,2)</f>
        <v>#REF!</v>
      </c>
      <c r="AX578" s="12" t="str">
        <f t="shared" si="335"/>
        <v>7695/037</v>
      </c>
      <c r="AZ578" t="str">
        <f>IF(ISERROR(VLOOKUP(B578,'РЕОРГ 01.08.2009'!$A:$B,2,FALSE)),"",VLOOKUP(B578,'РЕОРГ 01.08.2009'!$A:$B,2,FALSE))</f>
        <v/>
      </c>
      <c r="BA578" s="12" t="str">
        <f t="shared" si="330"/>
        <v>Опер.касса №7695/037</v>
      </c>
      <c r="BB578" t="e">
        <f>LEFT(#REF!,2)</f>
        <v>#REF!</v>
      </c>
      <c r="BC578" s="12" t="str">
        <f t="shared" si="336"/>
        <v>7695/037</v>
      </c>
      <c r="BE578" t="str">
        <f>IF(ISERROR(VLOOKUP(B578,'РЕОРГ 01.10.2009'!A:C,3,FALSE)),"",VLOOKUP(B578,'РЕОРГ 01.10.2009'!A:C,3,FALSE))</f>
        <v/>
      </c>
      <c r="BF578" s="12" t="str">
        <f t="shared" si="331"/>
        <v>Опер.касса №7695/037</v>
      </c>
      <c r="BG578" t="e">
        <f>LEFT(#REF!,2)</f>
        <v>#REF!</v>
      </c>
      <c r="BH578" s="12" t="str">
        <f t="shared" si="337"/>
        <v>7695/037</v>
      </c>
      <c r="BJ578" t="str">
        <f>IF(ISERROR(VLOOKUP($B578,'РЕОРГ 01.05.2010'!A:B,2,FALSE)),"",VLOOKUP($B578,'РЕОРГ 01.05.2010'!A:B,2,FALSE))</f>
        <v/>
      </c>
      <c r="BK578" s="12" t="str">
        <f t="shared" si="332"/>
        <v>Опер.касса №7695/037</v>
      </c>
      <c r="BL578" t="e">
        <f>LEFT(#REF!,2)</f>
        <v>#REF!</v>
      </c>
      <c r="BM578" s="12" t="str">
        <f t="shared" si="338"/>
        <v>7695/037</v>
      </c>
      <c r="BO578" t="str">
        <f>IF(ISERROR(VLOOKUP($B578,'РЕОРГ 01.08.2010'!A:B,2,FALSE)),"",VLOOKUP($B578,'РЕОРГ 01.08.2010'!A:B,2,FALSE))</f>
        <v/>
      </c>
      <c r="BP578" s="12" t="str">
        <f t="shared" si="333"/>
        <v>Опер.касса №7695/037</v>
      </c>
      <c r="BQ578" t="e">
        <f>LEFT(#REF!,2)</f>
        <v>#REF!</v>
      </c>
      <c r="BR578" s="12" t="str">
        <f t="shared" si="339"/>
        <v>7695/037</v>
      </c>
    </row>
    <row r="579" spans="1:70" ht="12.75" customHeight="1">
      <c r="A579" t="str">
        <f t="shared" si="334"/>
        <v>7695/04</v>
      </c>
      <c r="B579" s="133">
        <v>671</v>
      </c>
      <c r="C579" s="1" t="s">
        <v>11769</v>
      </c>
      <c r="D579" s="32" t="s">
        <v>1926</v>
      </c>
      <c r="E579" s="1" t="s">
        <v>9714</v>
      </c>
      <c r="F579" s="1" t="s">
        <v>4493</v>
      </c>
      <c r="G579" s="1" t="s">
        <v>9715</v>
      </c>
      <c r="H579" s="1" t="s">
        <v>9716</v>
      </c>
      <c r="I579" s="1" t="s">
        <v>96</v>
      </c>
      <c r="J579" s="1"/>
      <c r="K579" s="1">
        <v>4</v>
      </c>
      <c r="L579" s="32" t="s">
        <v>2043</v>
      </c>
      <c r="M579" s="8" t="s">
        <v>11771</v>
      </c>
      <c r="N579" s="2" t="s">
        <v>12158</v>
      </c>
      <c r="O579" s="173"/>
      <c r="P579" s="168">
        <f t="shared" si="328"/>
        <v>576</v>
      </c>
      <c r="Q579" s="138">
        <f t="shared" si="357"/>
        <v>25</v>
      </c>
      <c r="R579" s="138">
        <f t="shared" si="358"/>
        <v>50</v>
      </c>
      <c r="S579" s="138">
        <f t="shared" si="359"/>
        <v>75</v>
      </c>
      <c r="T579" s="138">
        <f t="shared" si="360"/>
        <v>100</v>
      </c>
      <c r="U579" s="138" t="e">
        <f t="shared" si="361"/>
        <v>#VALUE!</v>
      </c>
      <c r="V579" s="138" t="e">
        <f t="shared" si="362"/>
        <v>#VALUE!</v>
      </c>
      <c r="W579" s="158" t="str">
        <f t="shared" si="340"/>
        <v>10:00 18:00(14:00 15:00)</v>
      </c>
      <c r="X579" s="159">
        <f>HLOOKUP(SEARCH("2",$M579)-1,$Q$3:$V579,$P579+1,FALSE)</f>
        <v>25</v>
      </c>
      <c r="Y579" s="160" t="str">
        <f t="shared" si="341"/>
        <v>10:00 18:00(14:00 15:00)|10:00 18:00(14:00 15:00)|10:00 18:00(14:00 15:00)|10:00 17:00(14:00 15:00)</v>
      </c>
      <c r="Z579" s="161" t="str">
        <f t="shared" si="342"/>
        <v>10:00 18:00(14:00 15:00)</v>
      </c>
      <c r="AA579" s="158" t="str">
        <f t="shared" si="343"/>
        <v>10:00 18:00(14:00 15:00)</v>
      </c>
      <c r="AB579" s="159">
        <f>HLOOKUP(SEARCH("3",$M579)-1,$Q$3:$V579,$P579+1,FALSE)</f>
        <v>50</v>
      </c>
      <c r="AC579" s="160" t="str">
        <f t="shared" si="344"/>
        <v>10:00 18:00(14:00 15:00)|10:00 18:00(14:00 15:00)|10:00 17:00(14:00 15:00)</v>
      </c>
      <c r="AD579" s="161" t="str">
        <f t="shared" si="345"/>
        <v>10:00 18:00(14:00 15:00)</v>
      </c>
      <c r="AE579" s="158" t="str">
        <f t="shared" si="346"/>
        <v>10:00 18:00(14:00 15:00)</v>
      </c>
      <c r="AF579" s="159">
        <f>HLOOKUP(SEARCH("4",$M579)-1,$Q$3:$V579,$P579+1,FALSE)</f>
        <v>75</v>
      </c>
      <c r="AG579" s="161" t="str">
        <f t="shared" si="347"/>
        <v>10:00 18:00(14:00 15:00)|10:00 17:00(14:00 15:00)</v>
      </c>
      <c r="AH579" s="161" t="str">
        <f t="shared" si="348"/>
        <v>10:00 18:00(14:00 15:00)</v>
      </c>
      <c r="AI579" s="158" t="str">
        <f t="shared" si="349"/>
        <v>10:00 18:00(14:00 15:00)</v>
      </c>
      <c r="AJ579" s="159">
        <f>HLOOKUP(SEARCH("5",$M579)-1,$Q$3:$V579,$P579+1,FALSE)</f>
        <v>100</v>
      </c>
      <c r="AK579" s="161" t="str">
        <f t="shared" si="350"/>
        <v>10:00 17:00(14:00 15:00)</v>
      </c>
      <c r="AL579" s="161" t="e">
        <f t="shared" si="351"/>
        <v>#VALUE!</v>
      </c>
      <c r="AM579" s="158" t="str">
        <f t="shared" si="352"/>
        <v>10:00 17:00(14:00 15:00)</v>
      </c>
      <c r="AN579" s="159" t="e">
        <f>HLOOKUP(SEARCH("6",$M579)-1,$Q$3:$V579,$P579+1,FALSE)</f>
        <v>#VALUE!</v>
      </c>
      <c r="AO579" s="161" t="e">
        <f t="shared" si="353"/>
        <v>#VALUE!</v>
      </c>
      <c r="AP579" s="161" t="e">
        <f t="shared" si="354"/>
        <v>#VALUE!</v>
      </c>
      <c r="AQ579" s="162" t="str">
        <f t="shared" si="355"/>
        <v>выходной</v>
      </c>
      <c r="AR579" s="163" t="e">
        <f>HLOOKUP(SEARCH("7",$M579)-1,$Q$3:$V579,$P579+1,FALSE)</f>
        <v>#VALUE!</v>
      </c>
      <c r="AS579" s="164" t="str">
        <f t="shared" si="356"/>
        <v>выходной</v>
      </c>
      <c r="AT579" s="142"/>
      <c r="AU579" s="11" t="str">
        <f>IF(ISERROR(VLOOKUP(B579,'РЕОРГ 2008'!$A:$B,2,FALSE)),"",VLOOKUP(B579,'РЕОРГ 2008'!$A:$B,2,FALSE))</f>
        <v/>
      </c>
      <c r="AV579" s="12" t="str">
        <f t="shared" si="329"/>
        <v>Доп.офис №7695/04</v>
      </c>
      <c r="AW579" s="31" t="e">
        <f>LEFT(#REF!,2)</f>
        <v>#REF!</v>
      </c>
      <c r="AX579" s="12" t="str">
        <f t="shared" si="335"/>
        <v>7695/04</v>
      </c>
      <c r="AZ579" t="str">
        <f>IF(ISERROR(VLOOKUP(B579,'РЕОРГ 01.08.2009'!$A:$B,2,FALSE)),"",VLOOKUP(B579,'РЕОРГ 01.08.2009'!$A:$B,2,FALSE))</f>
        <v/>
      </c>
      <c r="BA579" s="12" t="str">
        <f t="shared" si="330"/>
        <v>Доп.офис №7695/04</v>
      </c>
      <c r="BB579" t="e">
        <f>LEFT(#REF!,2)</f>
        <v>#REF!</v>
      </c>
      <c r="BC579" s="12" t="str">
        <f t="shared" si="336"/>
        <v>7695/04</v>
      </c>
      <c r="BE579" t="str">
        <f>IF(ISERROR(VLOOKUP(B579,'РЕОРГ 01.10.2009'!A:C,3,FALSE)),"",VLOOKUP(B579,'РЕОРГ 01.10.2009'!A:C,3,FALSE))</f>
        <v/>
      </c>
      <c r="BF579" s="12" t="str">
        <f t="shared" si="331"/>
        <v>Доп.офис №7695/04</v>
      </c>
      <c r="BG579" t="e">
        <f>LEFT(#REF!,2)</f>
        <v>#REF!</v>
      </c>
      <c r="BH579" s="12" t="str">
        <f t="shared" si="337"/>
        <v>7695/04</v>
      </c>
      <c r="BJ579" t="str">
        <f>IF(ISERROR(VLOOKUP($B579,'РЕОРГ 01.05.2010'!A:B,2,FALSE)),"",VLOOKUP($B579,'РЕОРГ 01.05.2010'!A:B,2,FALSE))</f>
        <v/>
      </c>
      <c r="BK579" s="12" t="str">
        <f t="shared" si="332"/>
        <v>Доп.офис №7695/04</v>
      </c>
      <c r="BL579" t="e">
        <f>LEFT(#REF!,2)</f>
        <v>#REF!</v>
      </c>
      <c r="BM579" s="12" t="str">
        <f t="shared" si="338"/>
        <v>7695/04</v>
      </c>
      <c r="BO579" t="str">
        <f>IF(ISERROR(VLOOKUP($B579,'РЕОРГ 01.08.2010'!A:B,2,FALSE)),"",VLOOKUP($B579,'РЕОРГ 01.08.2010'!A:B,2,FALSE))</f>
        <v/>
      </c>
      <c r="BP579" s="12" t="str">
        <f t="shared" si="333"/>
        <v>Доп.офис №7695/04</v>
      </c>
      <c r="BQ579" t="e">
        <f>LEFT(#REF!,2)</f>
        <v>#REF!</v>
      </c>
      <c r="BR579" s="12" t="str">
        <f t="shared" si="339"/>
        <v>7695/04</v>
      </c>
    </row>
    <row r="580" spans="1:70" ht="12.75" customHeight="1">
      <c r="A580" t="str">
        <f t="shared" si="334"/>
        <v>7695/040</v>
      </c>
      <c r="B580" s="133">
        <v>672</v>
      </c>
      <c r="C580" s="1" t="s">
        <v>9717</v>
      </c>
      <c r="D580" s="32" t="s">
        <v>1931</v>
      </c>
      <c r="E580" s="1" t="s">
        <v>9718</v>
      </c>
      <c r="F580" s="1" t="s">
        <v>4493</v>
      </c>
      <c r="G580" s="1" t="s">
        <v>9719</v>
      </c>
      <c r="H580" s="1" t="s">
        <v>9720</v>
      </c>
      <c r="I580" s="1" t="s">
        <v>4889</v>
      </c>
      <c r="J580" s="1"/>
      <c r="K580" s="1">
        <v>0.5</v>
      </c>
      <c r="L580" s="32" t="s">
        <v>4049</v>
      </c>
      <c r="M580" s="8" t="s">
        <v>11881</v>
      </c>
      <c r="N580" s="2" t="s">
        <v>11902</v>
      </c>
      <c r="O580" s="173"/>
      <c r="P580" s="168">
        <f t="shared" si="328"/>
        <v>577</v>
      </c>
      <c r="Q580" s="138">
        <f t="shared" si="357"/>
        <v>25</v>
      </c>
      <c r="R580" s="138">
        <f t="shared" si="358"/>
        <v>50</v>
      </c>
      <c r="S580" s="138" t="e">
        <f t="shared" si="359"/>
        <v>#VALUE!</v>
      </c>
      <c r="T580" s="138" t="e">
        <f t="shared" si="360"/>
        <v>#VALUE!</v>
      </c>
      <c r="U580" s="138" t="e">
        <f t="shared" si="361"/>
        <v>#VALUE!</v>
      </c>
      <c r="V580" s="138" t="e">
        <f t="shared" si="362"/>
        <v>#VALUE!</v>
      </c>
      <c r="W580" s="158" t="str">
        <f t="shared" si="340"/>
        <v>08:00 15:00(12:00 13:00)</v>
      </c>
      <c r="X580" s="159">
        <f>HLOOKUP(SEARCH("2",$M580)-1,$Q$3:$V580,$P580+1,FALSE)</f>
        <v>25</v>
      </c>
      <c r="Y580" s="160" t="str">
        <f t="shared" si="341"/>
        <v>08:00 15:00(12:00 13:00)|08:00 13:00</v>
      </c>
      <c r="Z580" s="161" t="str">
        <f t="shared" si="342"/>
        <v>08:00 15:00(12:00 13:00)</v>
      </c>
      <c r="AA580" s="158" t="str">
        <f t="shared" si="343"/>
        <v>08:00 15:00(12:00 13:00)</v>
      </c>
      <c r="AB580" s="159" t="e">
        <f>HLOOKUP(SEARCH("3",$M580)-1,$Q$3:$V580,$P580+1,FALSE)</f>
        <v>#VALUE!</v>
      </c>
      <c r="AC580" s="160" t="e">
        <f t="shared" si="344"/>
        <v>#VALUE!</v>
      </c>
      <c r="AD580" s="161" t="e">
        <f t="shared" si="345"/>
        <v>#VALUE!</v>
      </c>
      <c r="AE580" s="158" t="str">
        <f t="shared" si="346"/>
        <v>выходной</v>
      </c>
      <c r="AF580" s="159">
        <f>HLOOKUP(SEARCH("4",$M580)-1,$Q$3:$V580,$P580+1,FALSE)</f>
        <v>50</v>
      </c>
      <c r="AG580" s="161" t="str">
        <f t="shared" si="347"/>
        <v>08:00 13:00</v>
      </c>
      <c r="AH580" s="161" t="e">
        <f t="shared" si="348"/>
        <v>#VALUE!</v>
      </c>
      <c r="AI580" s="158" t="str">
        <f t="shared" si="349"/>
        <v>08:00 13:00</v>
      </c>
      <c r="AJ580" s="159" t="e">
        <f>HLOOKUP(SEARCH("5",$M580)-1,$Q$3:$V580,$P580+1,FALSE)</f>
        <v>#VALUE!</v>
      </c>
      <c r="AK580" s="161" t="e">
        <f t="shared" si="350"/>
        <v>#VALUE!</v>
      </c>
      <c r="AL580" s="161" t="e">
        <f t="shared" si="351"/>
        <v>#VALUE!</v>
      </c>
      <c r="AM580" s="158" t="str">
        <f t="shared" si="352"/>
        <v>выходной</v>
      </c>
      <c r="AN580" s="159" t="e">
        <f>HLOOKUP(SEARCH("6",$M580)-1,$Q$3:$V580,$P580+1,FALSE)</f>
        <v>#VALUE!</v>
      </c>
      <c r="AO580" s="161" t="e">
        <f t="shared" si="353"/>
        <v>#VALUE!</v>
      </c>
      <c r="AP580" s="161" t="e">
        <f t="shared" si="354"/>
        <v>#VALUE!</v>
      </c>
      <c r="AQ580" s="162" t="str">
        <f t="shared" si="355"/>
        <v>выходной</v>
      </c>
      <c r="AR580" s="163" t="e">
        <f>HLOOKUP(SEARCH("7",$M580)-1,$Q$3:$V580,$P580+1,FALSE)</f>
        <v>#VALUE!</v>
      </c>
      <c r="AS580" s="164" t="str">
        <f t="shared" si="356"/>
        <v>выходной</v>
      </c>
      <c r="AT580" s="142"/>
      <c r="AU580" s="11" t="str">
        <f>IF(ISERROR(VLOOKUP(B580,'РЕОРГ 2008'!$A:$B,2,FALSE)),"",VLOOKUP(B580,'РЕОРГ 2008'!$A:$B,2,FALSE))</f>
        <v/>
      </c>
      <c r="AV580" s="12" t="str">
        <f t="shared" si="329"/>
        <v>Опер.касса №7695/040</v>
      </c>
      <c r="AW580" s="31" t="e">
        <f>LEFT(#REF!,2)</f>
        <v>#REF!</v>
      </c>
      <c r="AX580" s="12" t="str">
        <f t="shared" si="335"/>
        <v>7695/040</v>
      </c>
      <c r="AZ580" t="str">
        <f>IF(ISERROR(VLOOKUP(B580,'РЕОРГ 01.08.2009'!$A:$B,2,FALSE)),"",VLOOKUP(B580,'РЕОРГ 01.08.2009'!$A:$B,2,FALSE))</f>
        <v/>
      </c>
      <c r="BA580" s="12" t="str">
        <f t="shared" si="330"/>
        <v>Опер.касса №7695/040</v>
      </c>
      <c r="BB580" t="e">
        <f>LEFT(#REF!,2)</f>
        <v>#REF!</v>
      </c>
      <c r="BC580" s="12" t="str">
        <f t="shared" si="336"/>
        <v>7695/040</v>
      </c>
      <c r="BE580" t="str">
        <f>IF(ISERROR(VLOOKUP(B580,'РЕОРГ 01.10.2009'!A:C,3,FALSE)),"",VLOOKUP(B580,'РЕОРГ 01.10.2009'!A:C,3,FALSE))</f>
        <v/>
      </c>
      <c r="BF580" s="12" t="str">
        <f t="shared" si="331"/>
        <v>Опер.касса №7695/040</v>
      </c>
      <c r="BG580" t="e">
        <f>LEFT(#REF!,2)</f>
        <v>#REF!</v>
      </c>
      <c r="BH580" s="12" t="str">
        <f t="shared" si="337"/>
        <v>7695/040</v>
      </c>
      <c r="BJ580" t="str">
        <f>IF(ISERROR(VLOOKUP($B580,'РЕОРГ 01.05.2010'!A:B,2,FALSE)),"",VLOOKUP($B580,'РЕОРГ 01.05.2010'!A:B,2,FALSE))</f>
        <v/>
      </c>
      <c r="BK580" s="12" t="str">
        <f t="shared" si="332"/>
        <v>Опер.касса №7695/040</v>
      </c>
      <c r="BL580" t="e">
        <f>LEFT(#REF!,2)</f>
        <v>#REF!</v>
      </c>
      <c r="BM580" s="12" t="str">
        <f t="shared" si="338"/>
        <v>7695/040</v>
      </c>
      <c r="BO580" t="str">
        <f>IF(ISERROR(VLOOKUP($B580,'РЕОРГ 01.08.2010'!A:B,2,FALSE)),"",VLOOKUP($B580,'РЕОРГ 01.08.2010'!A:B,2,FALSE))</f>
        <v/>
      </c>
      <c r="BP580" s="12" t="str">
        <f t="shared" si="333"/>
        <v>Опер.касса №7695/040</v>
      </c>
      <c r="BQ580" t="e">
        <f>LEFT(#REF!,2)</f>
        <v>#REF!</v>
      </c>
      <c r="BR580" s="12" t="str">
        <f t="shared" si="339"/>
        <v>7695/040</v>
      </c>
    </row>
    <row r="581" spans="1:70" ht="12.75" customHeight="1">
      <c r="A581" t="str">
        <f t="shared" si="334"/>
        <v>7695/042</v>
      </c>
      <c r="B581" s="133">
        <v>673</v>
      </c>
      <c r="C581" s="1" t="s">
        <v>4890</v>
      </c>
      <c r="D581" s="32" t="s">
        <v>1931</v>
      </c>
      <c r="E581" s="1" t="s">
        <v>4891</v>
      </c>
      <c r="F581" s="1" t="s">
        <v>4493</v>
      </c>
      <c r="G581" s="1" t="s">
        <v>4892</v>
      </c>
      <c r="H581" s="1" t="s">
        <v>4893</v>
      </c>
      <c r="I581" s="1" t="s">
        <v>6690</v>
      </c>
      <c r="J581" s="1"/>
      <c r="K581" s="1">
        <v>0.25</v>
      </c>
      <c r="L581" s="32" t="s">
        <v>4049</v>
      </c>
      <c r="M581" s="8" t="s">
        <v>11868</v>
      </c>
      <c r="N581" s="2" t="s">
        <v>11971</v>
      </c>
      <c r="O581" s="173"/>
      <c r="P581" s="168">
        <f t="shared" ref="P581:P644" si="363">P580+1</f>
        <v>578</v>
      </c>
      <c r="Q581" s="138">
        <f t="shared" si="357"/>
        <v>12</v>
      </c>
      <c r="R581" s="138" t="e">
        <f t="shared" si="358"/>
        <v>#VALUE!</v>
      </c>
      <c r="S581" s="138" t="e">
        <f t="shared" si="359"/>
        <v>#VALUE!</v>
      </c>
      <c r="T581" s="138" t="e">
        <f t="shared" si="360"/>
        <v>#VALUE!</v>
      </c>
      <c r="U581" s="138" t="e">
        <f t="shared" si="361"/>
        <v>#VALUE!</v>
      </c>
      <c r="V581" s="138" t="e">
        <f t="shared" si="362"/>
        <v>#VALUE!</v>
      </c>
      <c r="W581" s="158" t="str">
        <f t="shared" si="340"/>
        <v>выходной</v>
      </c>
      <c r="X581" s="159" t="e">
        <f>HLOOKUP(SEARCH("2",$M581)-1,$Q$3:$V581,$P581+1,FALSE)</f>
        <v>#N/A</v>
      </c>
      <c r="Y581" s="160" t="str">
        <f t="shared" si="341"/>
        <v>08:00 12:30</v>
      </c>
      <c r="Z581" s="161" t="e">
        <f t="shared" si="342"/>
        <v>#VALUE!</v>
      </c>
      <c r="AA581" s="158" t="str">
        <f t="shared" si="343"/>
        <v>08:00 12:30</v>
      </c>
      <c r="AB581" s="159" t="e">
        <f>HLOOKUP(SEARCH("3",$M581)-1,$Q$3:$V581,$P581+1,FALSE)</f>
        <v>#VALUE!</v>
      </c>
      <c r="AC581" s="160" t="e">
        <f t="shared" si="344"/>
        <v>#VALUE!</v>
      </c>
      <c r="AD581" s="161" t="e">
        <f t="shared" si="345"/>
        <v>#VALUE!</v>
      </c>
      <c r="AE581" s="158" t="str">
        <f t="shared" si="346"/>
        <v>выходной</v>
      </c>
      <c r="AF581" s="159">
        <f>HLOOKUP(SEARCH("4",$M581)-1,$Q$3:$V581,$P581+1,FALSE)</f>
        <v>12</v>
      </c>
      <c r="AG581" s="161" t="str">
        <f t="shared" si="347"/>
        <v>08:00 12:30</v>
      </c>
      <c r="AH581" s="161" t="e">
        <f t="shared" si="348"/>
        <v>#VALUE!</v>
      </c>
      <c r="AI581" s="158" t="str">
        <f t="shared" si="349"/>
        <v>08:00 12:30</v>
      </c>
      <c r="AJ581" s="159" t="e">
        <f>HLOOKUP(SEARCH("5",$M581)-1,$Q$3:$V581,$P581+1,FALSE)</f>
        <v>#VALUE!</v>
      </c>
      <c r="AK581" s="161" t="e">
        <f t="shared" si="350"/>
        <v>#VALUE!</v>
      </c>
      <c r="AL581" s="161" t="e">
        <f t="shared" si="351"/>
        <v>#VALUE!</v>
      </c>
      <c r="AM581" s="158" t="str">
        <f t="shared" si="352"/>
        <v>выходной</v>
      </c>
      <c r="AN581" s="159" t="e">
        <f>HLOOKUP(SEARCH("6",$M581)-1,$Q$3:$V581,$P581+1,FALSE)</f>
        <v>#VALUE!</v>
      </c>
      <c r="AO581" s="161" t="e">
        <f t="shared" si="353"/>
        <v>#VALUE!</v>
      </c>
      <c r="AP581" s="161" t="e">
        <f t="shared" si="354"/>
        <v>#VALUE!</v>
      </c>
      <c r="AQ581" s="162" t="str">
        <f t="shared" si="355"/>
        <v>выходной</v>
      </c>
      <c r="AR581" s="163" t="e">
        <f>HLOOKUP(SEARCH("7",$M581)-1,$Q$3:$V581,$P581+1,FALSE)</f>
        <v>#VALUE!</v>
      </c>
      <c r="AS581" s="164" t="str">
        <f t="shared" si="356"/>
        <v>выходной</v>
      </c>
      <c r="AT581" s="142"/>
      <c r="AU581" s="11" t="str">
        <f>IF(ISERROR(VLOOKUP(B581,'РЕОРГ 2008'!$A:$B,2,FALSE)),"",VLOOKUP(B581,'РЕОРГ 2008'!$A:$B,2,FALSE))</f>
        <v/>
      </c>
      <c r="AV581" s="12" t="str">
        <f t="shared" si="329"/>
        <v>Опер.касса №7695/042</v>
      </c>
      <c r="AW581" s="31" t="e">
        <f>LEFT(#REF!,2)</f>
        <v>#REF!</v>
      </c>
      <c r="AX581" s="12" t="str">
        <f t="shared" si="335"/>
        <v>7695/042</v>
      </c>
      <c r="AZ581" t="str">
        <f>IF(ISERROR(VLOOKUP(B581,'РЕОРГ 01.08.2009'!$A:$B,2,FALSE)),"",VLOOKUP(B581,'РЕОРГ 01.08.2009'!$A:$B,2,FALSE))</f>
        <v/>
      </c>
      <c r="BA581" s="12" t="str">
        <f t="shared" si="330"/>
        <v>Опер.касса №7695/042</v>
      </c>
      <c r="BB581" t="e">
        <f>LEFT(#REF!,2)</f>
        <v>#REF!</v>
      </c>
      <c r="BC581" s="12" t="str">
        <f t="shared" si="336"/>
        <v>7695/042</v>
      </c>
      <c r="BE581" t="str">
        <f>IF(ISERROR(VLOOKUP(B581,'РЕОРГ 01.10.2009'!A:C,3,FALSE)),"",VLOOKUP(B581,'РЕОРГ 01.10.2009'!A:C,3,FALSE))</f>
        <v/>
      </c>
      <c r="BF581" s="12" t="str">
        <f t="shared" si="331"/>
        <v>Опер.касса №7695/042</v>
      </c>
      <c r="BG581" t="e">
        <f>LEFT(#REF!,2)</f>
        <v>#REF!</v>
      </c>
      <c r="BH581" s="12" t="str">
        <f t="shared" si="337"/>
        <v>7695/042</v>
      </c>
      <c r="BJ581" t="str">
        <f>IF(ISERROR(VLOOKUP($B581,'РЕОРГ 01.05.2010'!A:B,2,FALSE)),"",VLOOKUP($B581,'РЕОРГ 01.05.2010'!A:B,2,FALSE))</f>
        <v/>
      </c>
      <c r="BK581" s="12" t="str">
        <f t="shared" si="332"/>
        <v>Опер.касса №7695/042</v>
      </c>
      <c r="BL581" t="e">
        <f>LEFT(#REF!,2)</f>
        <v>#REF!</v>
      </c>
      <c r="BM581" s="12" t="str">
        <f t="shared" si="338"/>
        <v>7695/042</v>
      </c>
      <c r="BO581" t="str">
        <f>IF(ISERROR(VLOOKUP($B581,'РЕОРГ 01.08.2010'!A:B,2,FALSE)),"",VLOOKUP($B581,'РЕОРГ 01.08.2010'!A:B,2,FALSE))</f>
        <v/>
      </c>
      <c r="BP581" s="12" t="str">
        <f t="shared" si="333"/>
        <v>Опер.касса №7695/042</v>
      </c>
      <c r="BQ581" t="e">
        <f>LEFT(#REF!,2)</f>
        <v>#REF!</v>
      </c>
      <c r="BR581" s="12" t="str">
        <f t="shared" si="339"/>
        <v>7695/042</v>
      </c>
    </row>
    <row r="582" spans="1:70" ht="12.75" customHeight="1">
      <c r="A582" t="str">
        <f t="shared" si="334"/>
        <v>7695/044</v>
      </c>
      <c r="B582" s="133">
        <v>674</v>
      </c>
      <c r="C582" s="1" t="s">
        <v>4894</v>
      </c>
      <c r="D582" s="32" t="s">
        <v>1931</v>
      </c>
      <c r="E582" s="1" t="s">
        <v>4895</v>
      </c>
      <c r="F582" s="1" t="s">
        <v>4493</v>
      </c>
      <c r="G582" s="1" t="s">
        <v>4896</v>
      </c>
      <c r="H582" s="1" t="s">
        <v>4897</v>
      </c>
      <c r="I582" s="1" t="s">
        <v>4898</v>
      </c>
      <c r="J582" s="1"/>
      <c r="K582" s="1">
        <v>0.5</v>
      </c>
      <c r="L582" s="32" t="s">
        <v>4049</v>
      </c>
      <c r="M582" s="8" t="s">
        <v>11991</v>
      </c>
      <c r="N582" s="2" t="s">
        <v>11902</v>
      </c>
      <c r="O582" s="173"/>
      <c r="P582" s="168">
        <f t="shared" si="363"/>
        <v>579</v>
      </c>
      <c r="Q582" s="138">
        <f t="shared" si="357"/>
        <v>25</v>
      </c>
      <c r="R582" s="138">
        <f t="shared" si="358"/>
        <v>50</v>
      </c>
      <c r="S582" s="138" t="e">
        <f t="shared" si="359"/>
        <v>#VALUE!</v>
      </c>
      <c r="T582" s="138" t="e">
        <f t="shared" si="360"/>
        <v>#VALUE!</v>
      </c>
      <c r="U582" s="138" t="e">
        <f t="shared" si="361"/>
        <v>#VALUE!</v>
      </c>
      <c r="V582" s="138" t="e">
        <f t="shared" si="362"/>
        <v>#VALUE!</v>
      </c>
      <c r="W582" s="158" t="str">
        <f t="shared" si="340"/>
        <v>08:00 15:00(12:00 13:00)</v>
      </c>
      <c r="X582" s="159" t="e">
        <f>HLOOKUP(SEARCH("2",$M582)-1,$Q$3:$V582,$P582+1,FALSE)</f>
        <v>#VALUE!</v>
      </c>
      <c r="Y582" s="160" t="e">
        <f t="shared" si="341"/>
        <v>#VALUE!</v>
      </c>
      <c r="Z582" s="161" t="e">
        <f t="shared" si="342"/>
        <v>#VALUE!</v>
      </c>
      <c r="AA582" s="158" t="str">
        <f t="shared" si="343"/>
        <v>выходной</v>
      </c>
      <c r="AB582" s="159">
        <f>HLOOKUP(SEARCH("3",$M582)-1,$Q$3:$V582,$P582+1,FALSE)</f>
        <v>25</v>
      </c>
      <c r="AC582" s="160" t="str">
        <f t="shared" si="344"/>
        <v>08:00 15:00(12:00 13:00)|08:00 13:00</v>
      </c>
      <c r="AD582" s="161" t="str">
        <f t="shared" si="345"/>
        <v>08:00 15:00(12:00 13:00)</v>
      </c>
      <c r="AE582" s="158" t="str">
        <f t="shared" si="346"/>
        <v>08:00 15:00(12:00 13:00)</v>
      </c>
      <c r="AF582" s="159" t="e">
        <f>HLOOKUP(SEARCH("4",$M582)-1,$Q$3:$V582,$P582+1,FALSE)</f>
        <v>#VALUE!</v>
      </c>
      <c r="AG582" s="161" t="e">
        <f t="shared" si="347"/>
        <v>#VALUE!</v>
      </c>
      <c r="AH582" s="161" t="e">
        <f t="shared" si="348"/>
        <v>#VALUE!</v>
      </c>
      <c r="AI582" s="158" t="str">
        <f t="shared" si="349"/>
        <v>выходной</v>
      </c>
      <c r="AJ582" s="159">
        <f>HLOOKUP(SEARCH("5",$M582)-1,$Q$3:$V582,$P582+1,FALSE)</f>
        <v>50</v>
      </c>
      <c r="AK582" s="161" t="str">
        <f t="shared" si="350"/>
        <v>08:00 13:00</v>
      </c>
      <c r="AL582" s="161" t="e">
        <f t="shared" si="351"/>
        <v>#VALUE!</v>
      </c>
      <c r="AM582" s="158" t="str">
        <f t="shared" si="352"/>
        <v>08:00 13:00</v>
      </c>
      <c r="AN582" s="159" t="e">
        <f>HLOOKUP(SEARCH("6",$M582)-1,$Q$3:$V582,$P582+1,FALSE)</f>
        <v>#VALUE!</v>
      </c>
      <c r="AO582" s="161" t="e">
        <f t="shared" si="353"/>
        <v>#VALUE!</v>
      </c>
      <c r="AP582" s="161" t="e">
        <f t="shared" si="354"/>
        <v>#VALUE!</v>
      </c>
      <c r="AQ582" s="162" t="str">
        <f t="shared" si="355"/>
        <v>выходной</v>
      </c>
      <c r="AR582" s="163" t="e">
        <f>HLOOKUP(SEARCH("7",$M582)-1,$Q$3:$V582,$P582+1,FALSE)</f>
        <v>#VALUE!</v>
      </c>
      <c r="AS582" s="164" t="str">
        <f t="shared" si="356"/>
        <v>выходной</v>
      </c>
      <c r="AT582" s="142"/>
      <c r="AU582" s="11" t="str">
        <f>IF(ISERROR(VLOOKUP(B582,'РЕОРГ 2008'!$A:$B,2,FALSE)),"",VLOOKUP(B582,'РЕОРГ 2008'!$A:$B,2,FALSE))</f>
        <v/>
      </c>
      <c r="AV582" s="12" t="str">
        <f t="shared" si="329"/>
        <v>Опер.касса №7695/044</v>
      </c>
      <c r="AW582" s="31" t="e">
        <f>LEFT(#REF!,2)</f>
        <v>#REF!</v>
      </c>
      <c r="AX582" s="12" t="str">
        <f t="shared" si="335"/>
        <v>7695/044</v>
      </c>
      <c r="AZ582" t="str">
        <f>IF(ISERROR(VLOOKUP(B582,'РЕОРГ 01.08.2009'!$A:$B,2,FALSE)),"",VLOOKUP(B582,'РЕОРГ 01.08.2009'!$A:$B,2,FALSE))</f>
        <v/>
      </c>
      <c r="BA582" s="12" t="str">
        <f t="shared" si="330"/>
        <v>Опер.касса №7695/044</v>
      </c>
      <c r="BB582" t="e">
        <f>LEFT(#REF!,2)</f>
        <v>#REF!</v>
      </c>
      <c r="BC582" s="12" t="str">
        <f t="shared" si="336"/>
        <v>7695/044</v>
      </c>
      <c r="BE582" t="str">
        <f>IF(ISERROR(VLOOKUP(B582,'РЕОРГ 01.10.2009'!A:C,3,FALSE)),"",VLOOKUP(B582,'РЕОРГ 01.10.2009'!A:C,3,FALSE))</f>
        <v/>
      </c>
      <c r="BF582" s="12" t="str">
        <f t="shared" si="331"/>
        <v>Опер.касса №7695/044</v>
      </c>
      <c r="BG582" t="e">
        <f>LEFT(#REF!,2)</f>
        <v>#REF!</v>
      </c>
      <c r="BH582" s="12" t="str">
        <f t="shared" si="337"/>
        <v>7695/044</v>
      </c>
      <c r="BJ582" t="str">
        <f>IF(ISERROR(VLOOKUP($B582,'РЕОРГ 01.05.2010'!A:B,2,FALSE)),"",VLOOKUP($B582,'РЕОРГ 01.05.2010'!A:B,2,FALSE))</f>
        <v/>
      </c>
      <c r="BK582" s="12" t="str">
        <f t="shared" si="332"/>
        <v>Опер.касса №7695/044</v>
      </c>
      <c r="BL582" t="e">
        <f>LEFT(#REF!,2)</f>
        <v>#REF!</v>
      </c>
      <c r="BM582" s="12" t="str">
        <f t="shared" si="338"/>
        <v>7695/044</v>
      </c>
      <c r="BO582" t="str">
        <f>IF(ISERROR(VLOOKUP($B582,'РЕОРГ 01.08.2010'!A:B,2,FALSE)),"",VLOOKUP($B582,'РЕОРГ 01.08.2010'!A:B,2,FALSE))</f>
        <v/>
      </c>
      <c r="BP582" s="12" t="str">
        <f t="shared" si="333"/>
        <v>Опер.касса №7695/044</v>
      </c>
      <c r="BQ582" t="e">
        <f>LEFT(#REF!,2)</f>
        <v>#REF!</v>
      </c>
      <c r="BR582" s="12" t="str">
        <f t="shared" si="339"/>
        <v>7695/044</v>
      </c>
    </row>
    <row r="583" spans="1:70" ht="12.75" customHeight="1">
      <c r="A583" t="str">
        <f t="shared" si="334"/>
        <v>7695/047</v>
      </c>
      <c r="B583" s="133">
        <v>675</v>
      </c>
      <c r="C583" s="1" t="s">
        <v>4899</v>
      </c>
      <c r="D583" s="32" t="s">
        <v>7017</v>
      </c>
      <c r="E583" s="1" t="s">
        <v>4900</v>
      </c>
      <c r="F583" s="1" t="s">
        <v>4493</v>
      </c>
      <c r="G583" s="1" t="s">
        <v>4901</v>
      </c>
      <c r="H583" s="1" t="s">
        <v>4902</v>
      </c>
      <c r="I583" s="1" t="s">
        <v>4903</v>
      </c>
      <c r="J583" s="1"/>
      <c r="K583" s="1">
        <v>14.75</v>
      </c>
      <c r="L583" s="32" t="s">
        <v>4051</v>
      </c>
      <c r="M583" s="8" t="s">
        <v>11773</v>
      </c>
      <c r="N583" s="2" t="s">
        <v>12150</v>
      </c>
      <c r="O583" s="173"/>
      <c r="P583" s="168">
        <f t="shared" si="363"/>
        <v>580</v>
      </c>
      <c r="Q583" s="138">
        <f t="shared" si="357"/>
        <v>12</v>
      </c>
      <c r="R583" s="138">
        <f t="shared" si="358"/>
        <v>24</v>
      </c>
      <c r="S583" s="138">
        <f t="shared" si="359"/>
        <v>36</v>
      </c>
      <c r="T583" s="138">
        <f t="shared" si="360"/>
        <v>48</v>
      </c>
      <c r="U583" s="138">
        <f t="shared" si="361"/>
        <v>60</v>
      </c>
      <c r="V583" s="138" t="e">
        <f t="shared" si="362"/>
        <v>#VALUE!</v>
      </c>
      <c r="W583" s="158" t="str">
        <f t="shared" si="340"/>
        <v>08:00 16:00</v>
      </c>
      <c r="X583" s="159">
        <f>HLOOKUP(SEARCH("2",$M583)-1,$Q$3:$V583,$P583+1,FALSE)</f>
        <v>12</v>
      </c>
      <c r="Y583" s="160" t="str">
        <f t="shared" si="341"/>
        <v>08:00 16:00|08:00 16:00|08:00 16:00|08:00 15:00|09:00 15:00(12:00 12:30)</v>
      </c>
      <c r="Z583" s="161" t="str">
        <f t="shared" si="342"/>
        <v>08:00 16:00</v>
      </c>
      <c r="AA583" s="158" t="str">
        <f t="shared" si="343"/>
        <v>08:00 16:00</v>
      </c>
      <c r="AB583" s="159">
        <f>HLOOKUP(SEARCH("3",$M583)-1,$Q$3:$V583,$P583+1,FALSE)</f>
        <v>24</v>
      </c>
      <c r="AC583" s="160" t="str">
        <f t="shared" si="344"/>
        <v>08:00 16:00|08:00 16:00|08:00 15:00|09:00 15:00(12:00 12:30)</v>
      </c>
      <c r="AD583" s="161" t="str">
        <f t="shared" si="345"/>
        <v>08:00 16:00</v>
      </c>
      <c r="AE583" s="158" t="str">
        <f t="shared" si="346"/>
        <v>08:00 16:00</v>
      </c>
      <c r="AF583" s="159">
        <f>HLOOKUP(SEARCH("4",$M583)-1,$Q$3:$V583,$P583+1,FALSE)</f>
        <v>36</v>
      </c>
      <c r="AG583" s="161" t="str">
        <f t="shared" si="347"/>
        <v>08:00 16:00|08:00 15:00|09:00 15:00(12:00 12:30)</v>
      </c>
      <c r="AH583" s="161" t="str">
        <f t="shared" si="348"/>
        <v>08:00 16:00</v>
      </c>
      <c r="AI583" s="158" t="str">
        <f t="shared" si="349"/>
        <v>08:00 16:00</v>
      </c>
      <c r="AJ583" s="159">
        <f>HLOOKUP(SEARCH("5",$M583)-1,$Q$3:$V583,$P583+1,FALSE)</f>
        <v>48</v>
      </c>
      <c r="AK583" s="161" t="str">
        <f t="shared" si="350"/>
        <v>08:00 15:00|09:00 15:00(12:00 12:30)</v>
      </c>
      <c r="AL583" s="161" t="str">
        <f t="shared" si="351"/>
        <v>08:00 15:00</v>
      </c>
      <c r="AM583" s="158" t="str">
        <f t="shared" si="352"/>
        <v>08:00 15:00</v>
      </c>
      <c r="AN583" s="159">
        <f>HLOOKUP(SEARCH("6",$M583)-1,$Q$3:$V583,$P583+1,FALSE)</f>
        <v>60</v>
      </c>
      <c r="AO583" s="161" t="str">
        <f t="shared" si="353"/>
        <v>09:00 15:00(12:00 12:30)</v>
      </c>
      <c r="AP583" s="161" t="e">
        <f t="shared" si="354"/>
        <v>#VALUE!</v>
      </c>
      <c r="AQ583" s="162" t="str">
        <f t="shared" si="355"/>
        <v>09:00 15:00(12:00 12:30)</v>
      </c>
      <c r="AR583" s="163" t="e">
        <f>HLOOKUP(SEARCH("7",$M583)-1,$Q$3:$V583,$P583+1,FALSE)</f>
        <v>#VALUE!</v>
      </c>
      <c r="AS583" s="164" t="str">
        <f t="shared" si="356"/>
        <v>выходной</v>
      </c>
      <c r="AT583" s="142"/>
      <c r="AU583" s="11" t="str">
        <f>IF(ISERROR(VLOOKUP(B583,'РЕОРГ 2008'!$A:$B,2,FALSE)),"",VLOOKUP(B583,'РЕОРГ 2008'!$A:$B,2,FALSE))</f>
        <v/>
      </c>
      <c r="AV583" s="12" t="str">
        <f t="shared" si="329"/>
        <v>Доп.офис №7695/047</v>
      </c>
      <c r="AW583" s="31" t="e">
        <f>LEFT(#REF!,2)</f>
        <v>#REF!</v>
      </c>
      <c r="AX583" s="12" t="str">
        <f t="shared" si="335"/>
        <v>7695/047</v>
      </c>
      <c r="AZ583" t="str">
        <f>IF(ISERROR(VLOOKUP(B583,'РЕОРГ 01.08.2009'!$A:$B,2,FALSE)),"",VLOOKUP(B583,'РЕОРГ 01.08.2009'!$A:$B,2,FALSE))</f>
        <v/>
      </c>
      <c r="BA583" s="12" t="str">
        <f t="shared" si="330"/>
        <v>Доп.офис №7695/047</v>
      </c>
      <c r="BB583" t="e">
        <f>LEFT(#REF!,2)</f>
        <v>#REF!</v>
      </c>
      <c r="BC583" s="12" t="str">
        <f t="shared" si="336"/>
        <v>7695/047</v>
      </c>
      <c r="BE583" t="str">
        <f>IF(ISERROR(VLOOKUP(B583,'РЕОРГ 01.10.2009'!A:C,3,FALSE)),"",VLOOKUP(B583,'РЕОРГ 01.10.2009'!A:C,3,FALSE))</f>
        <v/>
      </c>
      <c r="BF583" s="12" t="str">
        <f t="shared" si="331"/>
        <v>Доп.офис №7695/047</v>
      </c>
      <c r="BG583" t="e">
        <f>LEFT(#REF!,2)</f>
        <v>#REF!</v>
      </c>
      <c r="BH583" s="12" t="str">
        <f t="shared" si="337"/>
        <v>7695/047</v>
      </c>
      <c r="BJ583" t="str">
        <f>IF(ISERROR(VLOOKUP($B583,'РЕОРГ 01.05.2010'!A:B,2,FALSE)),"",VLOOKUP($B583,'РЕОРГ 01.05.2010'!A:B,2,FALSE))</f>
        <v/>
      </c>
      <c r="BK583" s="12" t="str">
        <f t="shared" si="332"/>
        <v>Доп.офис №7695/047</v>
      </c>
      <c r="BL583" t="e">
        <f>LEFT(#REF!,2)</f>
        <v>#REF!</v>
      </c>
      <c r="BM583" s="12" t="str">
        <f t="shared" si="338"/>
        <v>7695/047</v>
      </c>
      <c r="BO583" t="str">
        <f>IF(ISERROR(VLOOKUP($B583,'РЕОРГ 01.08.2010'!A:B,2,FALSE)),"",VLOOKUP($B583,'РЕОРГ 01.08.2010'!A:B,2,FALSE))</f>
        <v/>
      </c>
      <c r="BP583" s="12" t="str">
        <f t="shared" si="333"/>
        <v>Доп.офис №7695/047</v>
      </c>
      <c r="BQ583" t="e">
        <f>LEFT(#REF!,2)</f>
        <v>#REF!</v>
      </c>
      <c r="BR583" s="12" t="str">
        <f t="shared" si="339"/>
        <v>7695/047</v>
      </c>
    </row>
    <row r="584" spans="1:70" ht="12.75" customHeight="1">
      <c r="A584" t="str">
        <f t="shared" si="334"/>
        <v>7695/048</v>
      </c>
      <c r="B584" s="133">
        <v>676</v>
      </c>
      <c r="C584" s="1" t="s">
        <v>4904</v>
      </c>
      <c r="D584" s="32" t="s">
        <v>1931</v>
      </c>
      <c r="E584" s="1" t="s">
        <v>4905</v>
      </c>
      <c r="F584" s="1" t="s">
        <v>4493</v>
      </c>
      <c r="G584" s="1" t="s">
        <v>4906</v>
      </c>
      <c r="H584" s="1" t="s">
        <v>4907</v>
      </c>
      <c r="I584" s="1" t="s">
        <v>4908</v>
      </c>
      <c r="J584" s="1"/>
      <c r="K584" s="1">
        <v>0.25</v>
      </c>
      <c r="L584" s="32" t="s">
        <v>4049</v>
      </c>
      <c r="M584" s="8" t="s">
        <v>11868</v>
      </c>
      <c r="N584" s="2" t="s">
        <v>11953</v>
      </c>
      <c r="O584" s="173"/>
      <c r="P584" s="168">
        <f t="shared" si="363"/>
        <v>581</v>
      </c>
      <c r="Q584" s="138">
        <f t="shared" si="357"/>
        <v>12</v>
      </c>
      <c r="R584" s="138" t="e">
        <f t="shared" si="358"/>
        <v>#VALUE!</v>
      </c>
      <c r="S584" s="138" t="e">
        <f t="shared" si="359"/>
        <v>#VALUE!</v>
      </c>
      <c r="T584" s="138" t="e">
        <f t="shared" si="360"/>
        <v>#VALUE!</v>
      </c>
      <c r="U584" s="138" t="e">
        <f t="shared" si="361"/>
        <v>#VALUE!</v>
      </c>
      <c r="V584" s="138" t="e">
        <f t="shared" si="362"/>
        <v>#VALUE!</v>
      </c>
      <c r="W584" s="158" t="str">
        <f t="shared" si="340"/>
        <v>выходной</v>
      </c>
      <c r="X584" s="159" t="e">
        <f>HLOOKUP(SEARCH("2",$M584)-1,$Q$3:$V584,$P584+1,FALSE)</f>
        <v>#N/A</v>
      </c>
      <c r="Y584" s="160" t="str">
        <f t="shared" si="341"/>
        <v>09:00 13:30</v>
      </c>
      <c r="Z584" s="161" t="e">
        <f t="shared" si="342"/>
        <v>#VALUE!</v>
      </c>
      <c r="AA584" s="158" t="str">
        <f t="shared" si="343"/>
        <v>09:00 13:30</v>
      </c>
      <c r="AB584" s="159" t="e">
        <f>HLOOKUP(SEARCH("3",$M584)-1,$Q$3:$V584,$P584+1,FALSE)</f>
        <v>#VALUE!</v>
      </c>
      <c r="AC584" s="160" t="e">
        <f t="shared" si="344"/>
        <v>#VALUE!</v>
      </c>
      <c r="AD584" s="161" t="e">
        <f t="shared" si="345"/>
        <v>#VALUE!</v>
      </c>
      <c r="AE584" s="158" t="str">
        <f t="shared" si="346"/>
        <v>выходной</v>
      </c>
      <c r="AF584" s="159">
        <f>HLOOKUP(SEARCH("4",$M584)-1,$Q$3:$V584,$P584+1,FALSE)</f>
        <v>12</v>
      </c>
      <c r="AG584" s="161" t="str">
        <f t="shared" si="347"/>
        <v>09:00 13:30</v>
      </c>
      <c r="AH584" s="161" t="e">
        <f t="shared" si="348"/>
        <v>#VALUE!</v>
      </c>
      <c r="AI584" s="158" t="str">
        <f t="shared" si="349"/>
        <v>09:00 13:30</v>
      </c>
      <c r="AJ584" s="159" t="e">
        <f>HLOOKUP(SEARCH("5",$M584)-1,$Q$3:$V584,$P584+1,FALSE)</f>
        <v>#VALUE!</v>
      </c>
      <c r="AK584" s="161" t="e">
        <f t="shared" si="350"/>
        <v>#VALUE!</v>
      </c>
      <c r="AL584" s="161" t="e">
        <f t="shared" si="351"/>
        <v>#VALUE!</v>
      </c>
      <c r="AM584" s="158" t="str">
        <f t="shared" si="352"/>
        <v>выходной</v>
      </c>
      <c r="AN584" s="159" t="e">
        <f>HLOOKUP(SEARCH("6",$M584)-1,$Q$3:$V584,$P584+1,FALSE)</f>
        <v>#VALUE!</v>
      </c>
      <c r="AO584" s="161" t="e">
        <f t="shared" si="353"/>
        <v>#VALUE!</v>
      </c>
      <c r="AP584" s="161" t="e">
        <f t="shared" si="354"/>
        <v>#VALUE!</v>
      </c>
      <c r="AQ584" s="162" t="str">
        <f t="shared" si="355"/>
        <v>выходной</v>
      </c>
      <c r="AR584" s="163" t="e">
        <f>HLOOKUP(SEARCH("7",$M584)-1,$Q$3:$V584,$P584+1,FALSE)</f>
        <v>#VALUE!</v>
      </c>
      <c r="AS584" s="164" t="str">
        <f t="shared" si="356"/>
        <v>выходной</v>
      </c>
      <c r="AT584" s="142"/>
      <c r="AU584" s="11" t="str">
        <f>IF(ISERROR(VLOOKUP(B584,'РЕОРГ 2008'!$A:$B,2,FALSE)),"",VLOOKUP(B584,'РЕОРГ 2008'!$A:$B,2,FALSE))</f>
        <v/>
      </c>
      <c r="AV584" s="12" t="str">
        <f t="shared" si="329"/>
        <v>Опер.касса №7695/048</v>
      </c>
      <c r="AW584" s="31" t="e">
        <f>LEFT(#REF!,2)</f>
        <v>#REF!</v>
      </c>
      <c r="AX584" s="12" t="str">
        <f t="shared" si="335"/>
        <v>7695/048</v>
      </c>
      <c r="AZ584" t="str">
        <f>IF(ISERROR(VLOOKUP(B584,'РЕОРГ 01.08.2009'!$A:$B,2,FALSE)),"",VLOOKUP(B584,'РЕОРГ 01.08.2009'!$A:$B,2,FALSE))</f>
        <v/>
      </c>
      <c r="BA584" s="12" t="str">
        <f t="shared" si="330"/>
        <v>Опер.касса №7695/048</v>
      </c>
      <c r="BB584" t="e">
        <f>LEFT(#REF!,2)</f>
        <v>#REF!</v>
      </c>
      <c r="BC584" s="12" t="str">
        <f t="shared" si="336"/>
        <v>7695/048</v>
      </c>
      <c r="BE584" t="str">
        <f>IF(ISERROR(VLOOKUP(B584,'РЕОРГ 01.10.2009'!A:C,3,FALSE)),"",VLOOKUP(B584,'РЕОРГ 01.10.2009'!A:C,3,FALSE))</f>
        <v/>
      </c>
      <c r="BF584" s="12" t="str">
        <f t="shared" si="331"/>
        <v>Опер.касса №7695/048</v>
      </c>
      <c r="BG584" t="e">
        <f>LEFT(#REF!,2)</f>
        <v>#REF!</v>
      </c>
      <c r="BH584" s="12" t="str">
        <f t="shared" si="337"/>
        <v>7695/048</v>
      </c>
      <c r="BJ584" t="str">
        <f>IF(ISERROR(VLOOKUP($B584,'РЕОРГ 01.05.2010'!A:B,2,FALSE)),"",VLOOKUP($B584,'РЕОРГ 01.05.2010'!A:B,2,FALSE))</f>
        <v/>
      </c>
      <c r="BK584" s="12" t="str">
        <f t="shared" si="332"/>
        <v>Опер.касса №7695/048</v>
      </c>
      <c r="BL584" t="e">
        <f>LEFT(#REF!,2)</f>
        <v>#REF!</v>
      </c>
      <c r="BM584" s="12" t="str">
        <f t="shared" si="338"/>
        <v>7695/048</v>
      </c>
      <c r="BO584" t="str">
        <f>IF(ISERROR(VLOOKUP($B584,'РЕОРГ 01.08.2010'!A:B,2,FALSE)),"",VLOOKUP($B584,'РЕОРГ 01.08.2010'!A:B,2,FALSE))</f>
        <v/>
      </c>
      <c r="BP584" s="12" t="str">
        <f t="shared" si="333"/>
        <v>Опер.касса №7695/048</v>
      </c>
      <c r="BQ584" t="e">
        <f>LEFT(#REF!,2)</f>
        <v>#REF!</v>
      </c>
      <c r="BR584" s="12" t="str">
        <f t="shared" si="339"/>
        <v>7695/048</v>
      </c>
    </row>
    <row r="585" spans="1:70" ht="12.75" customHeight="1">
      <c r="A585" t="str">
        <f t="shared" si="334"/>
        <v>7695/049</v>
      </c>
      <c r="B585" s="133">
        <v>677</v>
      </c>
      <c r="C585" s="1" t="s">
        <v>4909</v>
      </c>
      <c r="D585" s="32" t="s">
        <v>1931</v>
      </c>
      <c r="E585" s="1" t="s">
        <v>4910</v>
      </c>
      <c r="F585" s="1" t="s">
        <v>4493</v>
      </c>
      <c r="G585" s="1" t="s">
        <v>4911</v>
      </c>
      <c r="H585" s="1" t="s">
        <v>4912</v>
      </c>
      <c r="I585" s="1" t="s">
        <v>4913</v>
      </c>
      <c r="J585" s="1"/>
      <c r="K585" s="1">
        <v>0.25</v>
      </c>
      <c r="L585" s="32" t="s">
        <v>4049</v>
      </c>
      <c r="M585" s="8" t="s">
        <v>11868</v>
      </c>
      <c r="N585" s="2" t="s">
        <v>11953</v>
      </c>
      <c r="O585" s="173"/>
      <c r="P585" s="168">
        <f t="shared" si="363"/>
        <v>582</v>
      </c>
      <c r="Q585" s="138">
        <f t="shared" si="357"/>
        <v>12</v>
      </c>
      <c r="R585" s="138" t="e">
        <f t="shared" si="358"/>
        <v>#VALUE!</v>
      </c>
      <c r="S585" s="138" t="e">
        <f t="shared" si="359"/>
        <v>#VALUE!</v>
      </c>
      <c r="T585" s="138" t="e">
        <f t="shared" si="360"/>
        <v>#VALUE!</v>
      </c>
      <c r="U585" s="138" t="e">
        <f t="shared" si="361"/>
        <v>#VALUE!</v>
      </c>
      <c r="V585" s="138" t="e">
        <f t="shared" si="362"/>
        <v>#VALUE!</v>
      </c>
      <c r="W585" s="158" t="str">
        <f t="shared" si="340"/>
        <v>выходной</v>
      </c>
      <c r="X585" s="159" t="e">
        <f>HLOOKUP(SEARCH("2",$M585)-1,$Q$3:$V585,$P585+1,FALSE)</f>
        <v>#N/A</v>
      </c>
      <c r="Y585" s="160" t="str">
        <f t="shared" si="341"/>
        <v>09:00 13:30</v>
      </c>
      <c r="Z585" s="161" t="e">
        <f t="shared" si="342"/>
        <v>#VALUE!</v>
      </c>
      <c r="AA585" s="158" t="str">
        <f t="shared" si="343"/>
        <v>09:00 13:30</v>
      </c>
      <c r="AB585" s="159" t="e">
        <f>HLOOKUP(SEARCH("3",$M585)-1,$Q$3:$V585,$P585+1,FALSE)</f>
        <v>#VALUE!</v>
      </c>
      <c r="AC585" s="160" t="e">
        <f t="shared" si="344"/>
        <v>#VALUE!</v>
      </c>
      <c r="AD585" s="161" t="e">
        <f t="shared" si="345"/>
        <v>#VALUE!</v>
      </c>
      <c r="AE585" s="158" t="str">
        <f t="shared" si="346"/>
        <v>выходной</v>
      </c>
      <c r="AF585" s="159">
        <f>HLOOKUP(SEARCH("4",$M585)-1,$Q$3:$V585,$P585+1,FALSE)</f>
        <v>12</v>
      </c>
      <c r="AG585" s="161" t="str">
        <f t="shared" si="347"/>
        <v>09:00 13:30</v>
      </c>
      <c r="AH585" s="161" t="e">
        <f t="shared" si="348"/>
        <v>#VALUE!</v>
      </c>
      <c r="AI585" s="158" t="str">
        <f t="shared" si="349"/>
        <v>09:00 13:30</v>
      </c>
      <c r="AJ585" s="159" t="e">
        <f>HLOOKUP(SEARCH("5",$M585)-1,$Q$3:$V585,$P585+1,FALSE)</f>
        <v>#VALUE!</v>
      </c>
      <c r="AK585" s="161" t="e">
        <f t="shared" si="350"/>
        <v>#VALUE!</v>
      </c>
      <c r="AL585" s="161" t="e">
        <f t="shared" si="351"/>
        <v>#VALUE!</v>
      </c>
      <c r="AM585" s="158" t="str">
        <f t="shared" si="352"/>
        <v>выходной</v>
      </c>
      <c r="AN585" s="159" t="e">
        <f>HLOOKUP(SEARCH("6",$M585)-1,$Q$3:$V585,$P585+1,FALSE)</f>
        <v>#VALUE!</v>
      </c>
      <c r="AO585" s="161" t="e">
        <f t="shared" si="353"/>
        <v>#VALUE!</v>
      </c>
      <c r="AP585" s="161" t="e">
        <f t="shared" si="354"/>
        <v>#VALUE!</v>
      </c>
      <c r="AQ585" s="162" t="str">
        <f t="shared" si="355"/>
        <v>выходной</v>
      </c>
      <c r="AR585" s="163" t="e">
        <f>HLOOKUP(SEARCH("7",$M585)-1,$Q$3:$V585,$P585+1,FALSE)</f>
        <v>#VALUE!</v>
      </c>
      <c r="AS585" s="164" t="str">
        <f t="shared" si="356"/>
        <v>выходной</v>
      </c>
      <c r="AT585" s="142"/>
      <c r="AU585" s="11" t="str">
        <f>IF(ISERROR(VLOOKUP(B585,'РЕОРГ 2008'!$A:$B,2,FALSE)),"",VLOOKUP(B585,'РЕОРГ 2008'!$A:$B,2,FALSE))</f>
        <v/>
      </c>
      <c r="AV585" s="12" t="str">
        <f t="shared" si="329"/>
        <v>Опер.касса №7695/049</v>
      </c>
      <c r="AW585" s="31" t="e">
        <f>LEFT(#REF!,2)</f>
        <v>#REF!</v>
      </c>
      <c r="AX585" s="12" t="str">
        <f t="shared" si="335"/>
        <v>7695/049</v>
      </c>
      <c r="AZ585" t="str">
        <f>IF(ISERROR(VLOOKUP(B585,'РЕОРГ 01.08.2009'!$A:$B,2,FALSE)),"",VLOOKUP(B585,'РЕОРГ 01.08.2009'!$A:$B,2,FALSE))</f>
        <v/>
      </c>
      <c r="BA585" s="12" t="str">
        <f t="shared" si="330"/>
        <v>Опер.касса №7695/049</v>
      </c>
      <c r="BB585" t="e">
        <f>LEFT(#REF!,2)</f>
        <v>#REF!</v>
      </c>
      <c r="BC585" s="12" t="str">
        <f t="shared" si="336"/>
        <v>7695/049</v>
      </c>
      <c r="BE585" t="str">
        <f>IF(ISERROR(VLOOKUP(B585,'РЕОРГ 01.10.2009'!A:C,3,FALSE)),"",VLOOKUP(B585,'РЕОРГ 01.10.2009'!A:C,3,FALSE))</f>
        <v/>
      </c>
      <c r="BF585" s="12" t="str">
        <f t="shared" si="331"/>
        <v>Опер.касса №7695/049</v>
      </c>
      <c r="BG585" t="e">
        <f>LEFT(#REF!,2)</f>
        <v>#REF!</v>
      </c>
      <c r="BH585" s="12" t="str">
        <f t="shared" si="337"/>
        <v>7695/049</v>
      </c>
      <c r="BJ585" t="str">
        <f>IF(ISERROR(VLOOKUP($B585,'РЕОРГ 01.05.2010'!A:B,2,FALSE)),"",VLOOKUP($B585,'РЕОРГ 01.05.2010'!A:B,2,FALSE))</f>
        <v/>
      </c>
      <c r="BK585" s="12" t="str">
        <f t="shared" si="332"/>
        <v>Опер.касса №7695/049</v>
      </c>
      <c r="BL585" t="e">
        <f>LEFT(#REF!,2)</f>
        <v>#REF!</v>
      </c>
      <c r="BM585" s="12" t="str">
        <f t="shared" si="338"/>
        <v>7695/049</v>
      </c>
      <c r="BO585" t="str">
        <f>IF(ISERROR(VLOOKUP($B585,'РЕОРГ 01.08.2010'!A:B,2,FALSE)),"",VLOOKUP($B585,'РЕОРГ 01.08.2010'!A:B,2,FALSE))</f>
        <v/>
      </c>
      <c r="BP585" s="12" t="str">
        <f t="shared" si="333"/>
        <v>Опер.касса №7695/049</v>
      </c>
      <c r="BQ585" t="e">
        <f>LEFT(#REF!,2)</f>
        <v>#REF!</v>
      </c>
      <c r="BR585" s="12" t="str">
        <f t="shared" si="339"/>
        <v>7695/049</v>
      </c>
    </row>
    <row r="586" spans="1:70" ht="12.75" customHeight="1">
      <c r="A586" t="str">
        <f t="shared" si="334"/>
        <v>7695/05</v>
      </c>
      <c r="B586" s="133">
        <v>678</v>
      </c>
      <c r="C586" s="1" t="s">
        <v>11770</v>
      </c>
      <c r="D586" s="32" t="s">
        <v>1926</v>
      </c>
      <c r="E586" s="1" t="s">
        <v>4914</v>
      </c>
      <c r="F586" s="1" t="s">
        <v>4493</v>
      </c>
      <c r="G586" s="1" t="s">
        <v>4915</v>
      </c>
      <c r="H586" s="1" t="s">
        <v>4916</v>
      </c>
      <c r="I586" s="1" t="s">
        <v>4917</v>
      </c>
      <c r="J586" s="1"/>
      <c r="K586" s="1">
        <v>5</v>
      </c>
      <c r="L586" s="32" t="s">
        <v>2043</v>
      </c>
      <c r="M586" s="8" t="s">
        <v>11771</v>
      </c>
      <c r="N586" s="2" t="s">
        <v>12159</v>
      </c>
      <c r="O586" s="173"/>
      <c r="P586" s="168">
        <f t="shared" si="363"/>
        <v>583</v>
      </c>
      <c r="Q586" s="138">
        <f t="shared" si="357"/>
        <v>25</v>
      </c>
      <c r="R586" s="138">
        <f t="shared" si="358"/>
        <v>50</v>
      </c>
      <c r="S586" s="138">
        <f t="shared" si="359"/>
        <v>75</v>
      </c>
      <c r="T586" s="138">
        <f t="shared" si="360"/>
        <v>100</v>
      </c>
      <c r="U586" s="138" t="e">
        <f t="shared" si="361"/>
        <v>#VALUE!</v>
      </c>
      <c r="V586" s="138" t="e">
        <f t="shared" si="362"/>
        <v>#VALUE!</v>
      </c>
      <c r="W586" s="158" t="str">
        <f t="shared" si="340"/>
        <v>10:20 18:30(14:20 15:20)</v>
      </c>
      <c r="X586" s="159">
        <f>HLOOKUP(SEARCH("2",$M586)-1,$Q$3:$V586,$P586+1,FALSE)</f>
        <v>25</v>
      </c>
      <c r="Y586" s="160" t="str">
        <f t="shared" si="341"/>
        <v>10:20 18:30(14:20 15:20)|10:20 18:30(14:20 15:20)|10:20 18:30(14:20 15:20)|10:20 17:30(14:20 15:20)</v>
      </c>
      <c r="Z586" s="161" t="str">
        <f t="shared" si="342"/>
        <v>10:20 18:30(14:20 15:20)</v>
      </c>
      <c r="AA586" s="158" t="str">
        <f t="shared" si="343"/>
        <v>10:20 18:30(14:20 15:20)</v>
      </c>
      <c r="AB586" s="159">
        <f>HLOOKUP(SEARCH("3",$M586)-1,$Q$3:$V586,$P586+1,FALSE)</f>
        <v>50</v>
      </c>
      <c r="AC586" s="160" t="str">
        <f t="shared" si="344"/>
        <v>10:20 18:30(14:20 15:20)|10:20 18:30(14:20 15:20)|10:20 17:30(14:20 15:20)</v>
      </c>
      <c r="AD586" s="161" t="str">
        <f t="shared" si="345"/>
        <v>10:20 18:30(14:20 15:20)</v>
      </c>
      <c r="AE586" s="158" t="str">
        <f t="shared" si="346"/>
        <v>10:20 18:30(14:20 15:20)</v>
      </c>
      <c r="AF586" s="159">
        <f>HLOOKUP(SEARCH("4",$M586)-1,$Q$3:$V586,$P586+1,FALSE)</f>
        <v>75</v>
      </c>
      <c r="AG586" s="161" t="str">
        <f t="shared" si="347"/>
        <v>10:20 18:30(14:20 15:20)|10:20 17:30(14:20 15:20)</v>
      </c>
      <c r="AH586" s="161" t="str">
        <f t="shared" si="348"/>
        <v>10:20 18:30(14:20 15:20)</v>
      </c>
      <c r="AI586" s="158" t="str">
        <f t="shared" si="349"/>
        <v>10:20 18:30(14:20 15:20)</v>
      </c>
      <c r="AJ586" s="159">
        <f>HLOOKUP(SEARCH("5",$M586)-1,$Q$3:$V586,$P586+1,FALSE)</f>
        <v>100</v>
      </c>
      <c r="AK586" s="161" t="str">
        <f t="shared" si="350"/>
        <v>10:20 17:30(14:20 15:20)</v>
      </c>
      <c r="AL586" s="161" t="e">
        <f t="shared" si="351"/>
        <v>#VALUE!</v>
      </c>
      <c r="AM586" s="158" t="str">
        <f t="shared" si="352"/>
        <v>10:20 17:30(14:20 15:20)</v>
      </c>
      <c r="AN586" s="159" t="e">
        <f>HLOOKUP(SEARCH("6",$M586)-1,$Q$3:$V586,$P586+1,FALSE)</f>
        <v>#VALUE!</v>
      </c>
      <c r="AO586" s="161" t="e">
        <f t="shared" si="353"/>
        <v>#VALUE!</v>
      </c>
      <c r="AP586" s="161" t="e">
        <f t="shared" si="354"/>
        <v>#VALUE!</v>
      </c>
      <c r="AQ586" s="162" t="str">
        <f t="shared" si="355"/>
        <v>выходной</v>
      </c>
      <c r="AR586" s="163" t="e">
        <f>HLOOKUP(SEARCH("7",$M586)-1,$Q$3:$V586,$P586+1,FALSE)</f>
        <v>#VALUE!</v>
      </c>
      <c r="AS586" s="164" t="str">
        <f t="shared" si="356"/>
        <v>выходной</v>
      </c>
      <c r="AT586" s="142"/>
      <c r="AU586" s="11" t="str">
        <f>IF(ISERROR(VLOOKUP(B586,'РЕОРГ 2008'!$A:$B,2,FALSE)),"",VLOOKUP(B586,'РЕОРГ 2008'!$A:$B,2,FALSE))</f>
        <v/>
      </c>
      <c r="AV586" s="12" t="str">
        <f t="shared" si="329"/>
        <v>Доп.офис №7695/05</v>
      </c>
      <c r="AW586" s="31" t="e">
        <f>LEFT(#REF!,2)</f>
        <v>#REF!</v>
      </c>
      <c r="AX586" s="12" t="str">
        <f t="shared" si="335"/>
        <v>7695/05</v>
      </c>
      <c r="AZ586" t="str">
        <f>IF(ISERROR(VLOOKUP(B586,'РЕОРГ 01.08.2009'!$A:$B,2,FALSE)),"",VLOOKUP(B586,'РЕОРГ 01.08.2009'!$A:$B,2,FALSE))</f>
        <v/>
      </c>
      <c r="BA586" s="12" t="str">
        <f t="shared" si="330"/>
        <v>Доп.офис №7695/05</v>
      </c>
      <c r="BB586" t="e">
        <f>LEFT(#REF!,2)</f>
        <v>#REF!</v>
      </c>
      <c r="BC586" s="12" t="str">
        <f t="shared" si="336"/>
        <v>7695/05</v>
      </c>
      <c r="BE586" t="str">
        <f>IF(ISERROR(VLOOKUP(B586,'РЕОРГ 01.10.2009'!A:C,3,FALSE)),"",VLOOKUP(B586,'РЕОРГ 01.10.2009'!A:C,3,FALSE))</f>
        <v/>
      </c>
      <c r="BF586" s="12" t="str">
        <f t="shared" si="331"/>
        <v>Доп.офис №7695/05</v>
      </c>
      <c r="BG586" t="e">
        <f>LEFT(#REF!,2)</f>
        <v>#REF!</v>
      </c>
      <c r="BH586" s="12" t="str">
        <f t="shared" si="337"/>
        <v>7695/05</v>
      </c>
      <c r="BJ586" t="str">
        <f>IF(ISERROR(VLOOKUP($B586,'РЕОРГ 01.05.2010'!A:B,2,FALSE)),"",VLOOKUP($B586,'РЕОРГ 01.05.2010'!A:B,2,FALSE))</f>
        <v/>
      </c>
      <c r="BK586" s="12" t="str">
        <f t="shared" si="332"/>
        <v>Доп.офис №7695/05</v>
      </c>
      <c r="BL586" t="e">
        <f>LEFT(#REF!,2)</f>
        <v>#REF!</v>
      </c>
      <c r="BM586" s="12" t="str">
        <f t="shared" si="338"/>
        <v>7695/05</v>
      </c>
      <c r="BO586" t="str">
        <f>IF(ISERROR(VLOOKUP($B586,'РЕОРГ 01.08.2010'!A:B,2,FALSE)),"",VLOOKUP($B586,'РЕОРГ 01.08.2010'!A:B,2,FALSE))</f>
        <v/>
      </c>
      <c r="BP586" s="12" t="str">
        <f t="shared" si="333"/>
        <v>Доп.офис №7695/05</v>
      </c>
      <c r="BQ586" t="e">
        <f>LEFT(#REF!,2)</f>
        <v>#REF!</v>
      </c>
      <c r="BR586" s="12" t="str">
        <f t="shared" si="339"/>
        <v>7695/05</v>
      </c>
    </row>
    <row r="587" spans="1:70" ht="12.75" customHeight="1">
      <c r="A587" t="str">
        <f t="shared" si="334"/>
        <v>7695/050</v>
      </c>
      <c r="B587" s="133">
        <v>679</v>
      </c>
      <c r="C587" s="1" t="s">
        <v>4918</v>
      </c>
      <c r="D587" s="32" t="s">
        <v>1931</v>
      </c>
      <c r="E587" s="1" t="s">
        <v>4900</v>
      </c>
      <c r="F587" s="1" t="s">
        <v>4493</v>
      </c>
      <c r="G587" s="1" t="s">
        <v>4919</v>
      </c>
      <c r="H587" s="1" t="s">
        <v>4920</v>
      </c>
      <c r="I587" s="1" t="s">
        <v>4921</v>
      </c>
      <c r="J587" s="1"/>
      <c r="K587" s="1">
        <v>4</v>
      </c>
      <c r="L587" s="32" t="s">
        <v>4051</v>
      </c>
      <c r="M587" s="8" t="s">
        <v>11831</v>
      </c>
      <c r="N587" s="2" t="s">
        <v>12160</v>
      </c>
      <c r="O587" s="173"/>
      <c r="P587" s="168">
        <f t="shared" si="363"/>
        <v>584</v>
      </c>
      <c r="Q587" s="138">
        <f t="shared" si="357"/>
        <v>25</v>
      </c>
      <c r="R587" s="138">
        <f t="shared" si="358"/>
        <v>50</v>
      </c>
      <c r="S587" s="138">
        <f t="shared" si="359"/>
        <v>75</v>
      </c>
      <c r="T587" s="138">
        <f t="shared" si="360"/>
        <v>100</v>
      </c>
      <c r="U587" s="138" t="e">
        <f t="shared" si="361"/>
        <v>#VALUE!</v>
      </c>
      <c r="V587" s="138" t="e">
        <f t="shared" si="362"/>
        <v>#VALUE!</v>
      </c>
      <c r="W587" s="158" t="str">
        <f t="shared" si="340"/>
        <v>выходной</v>
      </c>
      <c r="X587" s="159" t="e">
        <f>HLOOKUP(SEARCH("2",$M587)-1,$Q$3:$V587,$P587+1,FALSE)</f>
        <v>#N/A</v>
      </c>
      <c r="Y587" s="160" t="str">
        <f t="shared" si="341"/>
        <v>09:00 17:45(13:00 14:00)</v>
      </c>
      <c r="Z587" s="161" t="e">
        <f t="shared" si="342"/>
        <v>#VALUE!</v>
      </c>
      <c r="AA587" s="158" t="str">
        <f t="shared" si="343"/>
        <v>09:00 17:45(13:00 14:00)</v>
      </c>
      <c r="AB587" s="159">
        <f>HLOOKUP(SEARCH("3",$M587)-1,$Q$3:$V587,$P587+1,FALSE)</f>
        <v>25</v>
      </c>
      <c r="AC587" s="160" t="str">
        <f t="shared" si="344"/>
        <v>09:00 17:45(13:00 14:00)|09:00 17:45(13:00 14:00)|09:00 17:45(13:00 14:00)|09:00 14:00</v>
      </c>
      <c r="AD587" s="161" t="str">
        <f t="shared" si="345"/>
        <v>09:00 17:45(13:00 14:00)</v>
      </c>
      <c r="AE587" s="158" t="str">
        <f t="shared" si="346"/>
        <v>09:00 17:45(13:00 14:00)</v>
      </c>
      <c r="AF587" s="159">
        <f>HLOOKUP(SEARCH("4",$M587)-1,$Q$3:$V587,$P587+1,FALSE)</f>
        <v>50</v>
      </c>
      <c r="AG587" s="161" t="str">
        <f t="shared" si="347"/>
        <v>09:00 17:45(13:00 14:00)|09:00 17:45(13:00 14:00)|09:00 14:00</v>
      </c>
      <c r="AH587" s="161" t="str">
        <f t="shared" si="348"/>
        <v>09:00 17:45(13:00 14:00)</v>
      </c>
      <c r="AI587" s="158" t="str">
        <f t="shared" si="349"/>
        <v>09:00 17:45(13:00 14:00)</v>
      </c>
      <c r="AJ587" s="159">
        <f>HLOOKUP(SEARCH("5",$M587)-1,$Q$3:$V587,$P587+1,FALSE)</f>
        <v>75</v>
      </c>
      <c r="AK587" s="161" t="str">
        <f t="shared" si="350"/>
        <v>09:00 17:45(13:00 14:00)|09:00 14:00</v>
      </c>
      <c r="AL587" s="161" t="str">
        <f t="shared" si="351"/>
        <v>09:00 17:45(13:00 14:00)</v>
      </c>
      <c r="AM587" s="158" t="str">
        <f t="shared" si="352"/>
        <v>09:00 17:45(13:00 14:00)</v>
      </c>
      <c r="AN587" s="159">
        <f>HLOOKUP(SEARCH("6",$M587)-1,$Q$3:$V587,$P587+1,FALSE)</f>
        <v>100</v>
      </c>
      <c r="AO587" s="161" t="str">
        <f t="shared" si="353"/>
        <v>09:00 14:00</v>
      </c>
      <c r="AP587" s="161" t="e">
        <f t="shared" si="354"/>
        <v>#VALUE!</v>
      </c>
      <c r="AQ587" s="162" t="str">
        <f t="shared" si="355"/>
        <v>09:00 14:00</v>
      </c>
      <c r="AR587" s="163" t="e">
        <f>HLOOKUP(SEARCH("7",$M587)-1,$Q$3:$V587,$P587+1,FALSE)</f>
        <v>#VALUE!</v>
      </c>
      <c r="AS587" s="164" t="str">
        <f t="shared" si="356"/>
        <v>выходной</v>
      </c>
      <c r="AT587" s="142"/>
      <c r="AU587" s="11" t="str">
        <f>IF(ISERROR(VLOOKUP(B587,'РЕОРГ 2008'!$A:$B,2,FALSE)),"",VLOOKUP(B587,'РЕОРГ 2008'!$A:$B,2,FALSE))</f>
        <v/>
      </c>
      <c r="AV587" s="12" t="str">
        <f t="shared" si="329"/>
        <v>Опер.касса №7695/050</v>
      </c>
      <c r="AW587" s="31" t="e">
        <f>LEFT(#REF!,2)</f>
        <v>#REF!</v>
      </c>
      <c r="AX587" s="12" t="str">
        <f t="shared" si="335"/>
        <v>7695/050</v>
      </c>
      <c r="AZ587" t="str">
        <f>IF(ISERROR(VLOOKUP(B587,'РЕОРГ 01.08.2009'!$A:$B,2,FALSE)),"",VLOOKUP(B587,'РЕОРГ 01.08.2009'!$A:$B,2,FALSE))</f>
        <v/>
      </c>
      <c r="BA587" s="12" t="str">
        <f t="shared" si="330"/>
        <v>Опер.касса №7695/050</v>
      </c>
      <c r="BB587" t="e">
        <f>LEFT(#REF!,2)</f>
        <v>#REF!</v>
      </c>
      <c r="BC587" s="12" t="str">
        <f t="shared" si="336"/>
        <v>7695/050</v>
      </c>
      <c r="BE587" t="str">
        <f>IF(ISERROR(VLOOKUP(B587,'РЕОРГ 01.10.2009'!A:C,3,FALSE)),"",VLOOKUP(B587,'РЕОРГ 01.10.2009'!A:C,3,FALSE))</f>
        <v/>
      </c>
      <c r="BF587" s="12" t="str">
        <f t="shared" si="331"/>
        <v>Опер.касса №7695/050</v>
      </c>
      <c r="BG587" t="e">
        <f>LEFT(#REF!,2)</f>
        <v>#REF!</v>
      </c>
      <c r="BH587" s="12" t="str">
        <f t="shared" si="337"/>
        <v>7695/050</v>
      </c>
      <c r="BJ587" t="str">
        <f>IF(ISERROR(VLOOKUP($B587,'РЕОРГ 01.05.2010'!A:B,2,FALSE)),"",VLOOKUP($B587,'РЕОРГ 01.05.2010'!A:B,2,FALSE))</f>
        <v/>
      </c>
      <c r="BK587" s="12" t="str">
        <f t="shared" si="332"/>
        <v>Опер.касса №7695/050</v>
      </c>
      <c r="BL587" t="e">
        <f>LEFT(#REF!,2)</f>
        <v>#REF!</v>
      </c>
      <c r="BM587" s="12" t="str">
        <f t="shared" si="338"/>
        <v>7695/050</v>
      </c>
      <c r="BO587" t="str">
        <f>IF(ISERROR(VLOOKUP($B587,'РЕОРГ 01.08.2010'!A:B,2,FALSE)),"",VLOOKUP($B587,'РЕОРГ 01.08.2010'!A:B,2,FALSE))</f>
        <v/>
      </c>
      <c r="BP587" s="12" t="str">
        <f t="shared" si="333"/>
        <v>Опер.касса №7695/050</v>
      </c>
      <c r="BQ587" t="e">
        <f>LEFT(#REF!,2)</f>
        <v>#REF!</v>
      </c>
      <c r="BR587" s="12" t="str">
        <f t="shared" si="339"/>
        <v>7695/050</v>
      </c>
    </row>
    <row r="588" spans="1:70" ht="12.75" customHeight="1">
      <c r="A588" t="str">
        <f t="shared" si="334"/>
        <v>7695/051</v>
      </c>
      <c r="B588" s="133">
        <v>680</v>
      </c>
      <c r="C588" s="1" t="s">
        <v>4922</v>
      </c>
      <c r="D588" s="32" t="s">
        <v>1931</v>
      </c>
      <c r="E588" s="1" t="s">
        <v>4923</v>
      </c>
      <c r="F588" s="1" t="s">
        <v>4493</v>
      </c>
      <c r="G588" s="1" t="s">
        <v>319</v>
      </c>
      <c r="H588" s="1" t="s">
        <v>10530</v>
      </c>
      <c r="I588" s="1" t="s">
        <v>4924</v>
      </c>
      <c r="J588" s="1"/>
      <c r="K588" s="1">
        <v>0.75</v>
      </c>
      <c r="L588" s="32" t="s">
        <v>4052</v>
      </c>
      <c r="M588" s="8" t="s">
        <v>11802</v>
      </c>
      <c r="N588" s="2" t="s">
        <v>12161</v>
      </c>
      <c r="O588" s="173"/>
      <c r="P588" s="168">
        <f t="shared" si="363"/>
        <v>585</v>
      </c>
      <c r="Q588" s="138">
        <f t="shared" si="357"/>
        <v>25</v>
      </c>
      <c r="R588" s="138">
        <f t="shared" si="358"/>
        <v>50</v>
      </c>
      <c r="S588" s="138">
        <f t="shared" si="359"/>
        <v>75</v>
      </c>
      <c r="T588" s="138" t="e">
        <f t="shared" si="360"/>
        <v>#VALUE!</v>
      </c>
      <c r="U588" s="138" t="e">
        <f t="shared" si="361"/>
        <v>#VALUE!</v>
      </c>
      <c r="V588" s="138" t="e">
        <f t="shared" si="362"/>
        <v>#VALUE!</v>
      </c>
      <c r="W588" s="158" t="str">
        <f t="shared" si="340"/>
        <v>выходной</v>
      </c>
      <c r="X588" s="159" t="e">
        <f>HLOOKUP(SEARCH("2",$M588)-1,$Q$3:$V588,$P588+1,FALSE)</f>
        <v>#N/A</v>
      </c>
      <c r="Y588" s="160" t="str">
        <f t="shared" si="341"/>
        <v>08:00 16:00(12:00 13:00)</v>
      </c>
      <c r="Z588" s="161" t="e">
        <f t="shared" si="342"/>
        <v>#VALUE!</v>
      </c>
      <c r="AA588" s="158" t="str">
        <f t="shared" si="343"/>
        <v>08:00 16:00(12:00 13:00)</v>
      </c>
      <c r="AB588" s="159">
        <f>HLOOKUP(SEARCH("3",$M588)-1,$Q$3:$V588,$P588+1,FALSE)</f>
        <v>25</v>
      </c>
      <c r="AC588" s="160" t="str">
        <f t="shared" si="344"/>
        <v>08:00 16:00(12:00 13:00)|08:00 16:00(12:00 13:00)|08:00 16:00(12:00 13:00)</v>
      </c>
      <c r="AD588" s="161" t="str">
        <f t="shared" si="345"/>
        <v>08:00 16:00(12:00 13:00)</v>
      </c>
      <c r="AE588" s="158" t="str">
        <f t="shared" si="346"/>
        <v>08:00 16:00(12:00 13:00)</v>
      </c>
      <c r="AF588" s="159">
        <f>HLOOKUP(SEARCH("4",$M588)-1,$Q$3:$V588,$P588+1,FALSE)</f>
        <v>50</v>
      </c>
      <c r="AG588" s="161" t="str">
        <f t="shared" si="347"/>
        <v>08:00 16:00(12:00 13:00)|08:00 16:00(12:00 13:00)</v>
      </c>
      <c r="AH588" s="161" t="str">
        <f t="shared" si="348"/>
        <v>08:00 16:00(12:00 13:00)</v>
      </c>
      <c r="AI588" s="158" t="str">
        <f t="shared" si="349"/>
        <v>08:00 16:00(12:00 13:00)</v>
      </c>
      <c r="AJ588" s="159">
        <f>HLOOKUP(SEARCH("5",$M588)-1,$Q$3:$V588,$P588+1,FALSE)</f>
        <v>75</v>
      </c>
      <c r="AK588" s="161" t="str">
        <f t="shared" si="350"/>
        <v>08:00 16:00(12:00 13:00)</v>
      </c>
      <c r="AL588" s="161" t="e">
        <f t="shared" si="351"/>
        <v>#VALUE!</v>
      </c>
      <c r="AM588" s="158" t="str">
        <f t="shared" si="352"/>
        <v>08:00 16:00(12:00 13:00)</v>
      </c>
      <c r="AN588" s="159" t="e">
        <f>HLOOKUP(SEARCH("6",$M588)-1,$Q$3:$V588,$P588+1,FALSE)</f>
        <v>#VALUE!</v>
      </c>
      <c r="AO588" s="161" t="e">
        <f t="shared" si="353"/>
        <v>#VALUE!</v>
      </c>
      <c r="AP588" s="161" t="e">
        <f t="shared" si="354"/>
        <v>#VALUE!</v>
      </c>
      <c r="AQ588" s="162" t="str">
        <f t="shared" si="355"/>
        <v>выходной</v>
      </c>
      <c r="AR588" s="163" t="e">
        <f>HLOOKUP(SEARCH("7",$M588)-1,$Q$3:$V588,$P588+1,FALSE)</f>
        <v>#VALUE!</v>
      </c>
      <c r="AS588" s="164" t="str">
        <f t="shared" si="356"/>
        <v>выходной</v>
      </c>
      <c r="AT588" s="142"/>
      <c r="AU588" s="11" t="str">
        <f>IF(ISERROR(VLOOKUP(B588,'РЕОРГ 2008'!$A:$B,2,FALSE)),"",VLOOKUP(B588,'РЕОРГ 2008'!$A:$B,2,FALSE))</f>
        <v/>
      </c>
      <c r="AV588" s="12" t="str">
        <f t="shared" si="329"/>
        <v>Опер.касса №7695/051</v>
      </c>
      <c r="AW588" s="31" t="e">
        <f>LEFT(#REF!,2)</f>
        <v>#REF!</v>
      </c>
      <c r="AX588" s="12" t="str">
        <f t="shared" si="335"/>
        <v>7695/051</v>
      </c>
      <c r="AZ588" t="str">
        <f>IF(ISERROR(VLOOKUP(B588,'РЕОРГ 01.08.2009'!$A:$B,2,FALSE)),"",VLOOKUP(B588,'РЕОРГ 01.08.2009'!$A:$B,2,FALSE))</f>
        <v/>
      </c>
      <c r="BA588" s="12" t="str">
        <f t="shared" si="330"/>
        <v>Опер.касса №7695/051</v>
      </c>
      <c r="BB588" t="e">
        <f>LEFT(#REF!,2)</f>
        <v>#REF!</v>
      </c>
      <c r="BC588" s="12" t="str">
        <f t="shared" si="336"/>
        <v>7695/051</v>
      </c>
      <c r="BE588" t="str">
        <f>IF(ISERROR(VLOOKUP(B588,'РЕОРГ 01.10.2009'!A:C,3,FALSE)),"",VLOOKUP(B588,'РЕОРГ 01.10.2009'!A:C,3,FALSE))</f>
        <v/>
      </c>
      <c r="BF588" s="12" t="str">
        <f t="shared" si="331"/>
        <v>Опер.касса №7695/051</v>
      </c>
      <c r="BG588" t="e">
        <f>LEFT(#REF!,2)</f>
        <v>#REF!</v>
      </c>
      <c r="BH588" s="12" t="str">
        <f t="shared" si="337"/>
        <v>7695/051</v>
      </c>
      <c r="BJ588" t="str">
        <f>IF(ISERROR(VLOOKUP($B588,'РЕОРГ 01.05.2010'!A:B,2,FALSE)),"",VLOOKUP($B588,'РЕОРГ 01.05.2010'!A:B,2,FALSE))</f>
        <v/>
      </c>
      <c r="BK588" s="12" t="str">
        <f t="shared" si="332"/>
        <v>Опер.касса №7695/051</v>
      </c>
      <c r="BL588" t="e">
        <f>LEFT(#REF!,2)</f>
        <v>#REF!</v>
      </c>
      <c r="BM588" s="12" t="str">
        <f t="shared" si="338"/>
        <v>7695/051</v>
      </c>
      <c r="BO588" t="str">
        <f>IF(ISERROR(VLOOKUP($B588,'РЕОРГ 01.08.2010'!A:B,2,FALSE)),"",VLOOKUP($B588,'РЕОРГ 01.08.2010'!A:B,2,FALSE))</f>
        <v/>
      </c>
      <c r="BP588" s="12" t="str">
        <f t="shared" si="333"/>
        <v>Опер.касса №7695/051</v>
      </c>
      <c r="BQ588" t="e">
        <f>LEFT(#REF!,2)</f>
        <v>#REF!</v>
      </c>
      <c r="BR588" s="12" t="str">
        <f t="shared" si="339"/>
        <v>7695/051</v>
      </c>
    </row>
    <row r="589" spans="1:70" ht="12.75" customHeight="1">
      <c r="A589" t="str">
        <f t="shared" si="334"/>
        <v>7695/055</v>
      </c>
      <c r="B589" s="133">
        <v>681</v>
      </c>
      <c r="C589" s="1" t="s">
        <v>4925</v>
      </c>
      <c r="D589" s="32" t="s">
        <v>1926</v>
      </c>
      <c r="E589" s="1" t="s">
        <v>9736</v>
      </c>
      <c r="F589" s="1" t="s">
        <v>4493</v>
      </c>
      <c r="G589" s="1" t="s">
        <v>9737</v>
      </c>
      <c r="H589" s="1" t="s">
        <v>9738</v>
      </c>
      <c r="I589" s="1" t="s">
        <v>9739</v>
      </c>
      <c r="J589" s="1"/>
      <c r="K589" s="1">
        <v>2</v>
      </c>
      <c r="L589" s="32" t="s">
        <v>4051</v>
      </c>
      <c r="M589" s="8" t="s">
        <v>11771</v>
      </c>
      <c r="N589" s="2" t="s">
        <v>12162</v>
      </c>
      <c r="O589" s="173"/>
      <c r="P589" s="168">
        <f t="shared" si="363"/>
        <v>586</v>
      </c>
      <c r="Q589" s="138">
        <f t="shared" si="357"/>
        <v>25</v>
      </c>
      <c r="R589" s="138">
        <f t="shared" si="358"/>
        <v>50</v>
      </c>
      <c r="S589" s="138">
        <f t="shared" si="359"/>
        <v>75</v>
      </c>
      <c r="T589" s="138">
        <f t="shared" si="360"/>
        <v>100</v>
      </c>
      <c r="U589" s="138" t="e">
        <f t="shared" si="361"/>
        <v>#VALUE!</v>
      </c>
      <c r="V589" s="138" t="e">
        <f t="shared" si="362"/>
        <v>#VALUE!</v>
      </c>
      <c r="W589" s="158" t="str">
        <f t="shared" si="340"/>
        <v>10:00 18:10(13:00 14:00)</v>
      </c>
      <c r="X589" s="159">
        <f>HLOOKUP(SEARCH("2",$M589)-1,$Q$3:$V589,$P589+1,FALSE)</f>
        <v>25</v>
      </c>
      <c r="Y589" s="160" t="str">
        <f t="shared" si="341"/>
        <v>10:00 18:10(13:00 14:00)|10:00 18:10(13:00 14:00)|10:00 18:10(13:00 14:00)|10:00 17:10(13:00 14:00)</v>
      </c>
      <c r="Z589" s="161" t="str">
        <f t="shared" si="342"/>
        <v>10:00 18:10(13:00 14:00)</v>
      </c>
      <c r="AA589" s="158" t="str">
        <f t="shared" si="343"/>
        <v>10:00 18:10(13:00 14:00)</v>
      </c>
      <c r="AB589" s="159">
        <f>HLOOKUP(SEARCH("3",$M589)-1,$Q$3:$V589,$P589+1,FALSE)</f>
        <v>50</v>
      </c>
      <c r="AC589" s="160" t="str">
        <f t="shared" si="344"/>
        <v>10:00 18:10(13:00 14:00)|10:00 18:10(13:00 14:00)|10:00 17:10(13:00 14:00)</v>
      </c>
      <c r="AD589" s="161" t="str">
        <f t="shared" si="345"/>
        <v>10:00 18:10(13:00 14:00)</v>
      </c>
      <c r="AE589" s="158" t="str">
        <f t="shared" si="346"/>
        <v>10:00 18:10(13:00 14:00)</v>
      </c>
      <c r="AF589" s="159">
        <f>HLOOKUP(SEARCH("4",$M589)-1,$Q$3:$V589,$P589+1,FALSE)</f>
        <v>75</v>
      </c>
      <c r="AG589" s="161" t="str">
        <f t="shared" si="347"/>
        <v>10:00 18:10(13:00 14:00)|10:00 17:10(13:00 14:00)</v>
      </c>
      <c r="AH589" s="161" t="str">
        <f t="shared" si="348"/>
        <v>10:00 18:10(13:00 14:00)</v>
      </c>
      <c r="AI589" s="158" t="str">
        <f t="shared" si="349"/>
        <v>10:00 18:10(13:00 14:00)</v>
      </c>
      <c r="AJ589" s="159">
        <f>HLOOKUP(SEARCH("5",$M589)-1,$Q$3:$V589,$P589+1,FALSE)</f>
        <v>100</v>
      </c>
      <c r="AK589" s="161" t="str">
        <f t="shared" si="350"/>
        <v>10:00 17:10(13:00 14:00)</v>
      </c>
      <c r="AL589" s="161" t="e">
        <f t="shared" si="351"/>
        <v>#VALUE!</v>
      </c>
      <c r="AM589" s="158" t="str">
        <f t="shared" si="352"/>
        <v>10:00 17:10(13:00 14:00)</v>
      </c>
      <c r="AN589" s="159" t="e">
        <f>HLOOKUP(SEARCH("6",$M589)-1,$Q$3:$V589,$P589+1,FALSE)</f>
        <v>#VALUE!</v>
      </c>
      <c r="AO589" s="161" t="e">
        <f t="shared" si="353"/>
        <v>#VALUE!</v>
      </c>
      <c r="AP589" s="161" t="e">
        <f t="shared" si="354"/>
        <v>#VALUE!</v>
      </c>
      <c r="AQ589" s="162" t="str">
        <f t="shared" si="355"/>
        <v>выходной</v>
      </c>
      <c r="AR589" s="163" t="e">
        <f>HLOOKUP(SEARCH("7",$M589)-1,$Q$3:$V589,$P589+1,FALSE)</f>
        <v>#VALUE!</v>
      </c>
      <c r="AS589" s="164" t="str">
        <f t="shared" si="356"/>
        <v>выходной</v>
      </c>
      <c r="AT589" s="142"/>
      <c r="AU589" s="11" t="str">
        <f>IF(ISERROR(VLOOKUP(B589,'РЕОРГ 2008'!$A:$B,2,FALSE)),"",VLOOKUP(B589,'РЕОРГ 2008'!$A:$B,2,FALSE))</f>
        <v/>
      </c>
      <c r="AV589" s="12" t="str">
        <f t="shared" si="329"/>
        <v>Доп.офис №7695/055</v>
      </c>
      <c r="AW589" s="31" t="e">
        <f>LEFT(#REF!,2)</f>
        <v>#REF!</v>
      </c>
      <c r="AX589" s="12" t="str">
        <f t="shared" si="335"/>
        <v>7695/055</v>
      </c>
      <c r="AZ589" t="str">
        <f>IF(ISERROR(VLOOKUP(B589,'РЕОРГ 01.08.2009'!$A:$B,2,FALSE)),"",VLOOKUP(B589,'РЕОРГ 01.08.2009'!$A:$B,2,FALSE))</f>
        <v/>
      </c>
      <c r="BA589" s="12" t="str">
        <f t="shared" si="330"/>
        <v>Доп.офис №7695/055</v>
      </c>
      <c r="BB589" t="e">
        <f>LEFT(#REF!,2)</f>
        <v>#REF!</v>
      </c>
      <c r="BC589" s="12" t="str">
        <f t="shared" si="336"/>
        <v>7695/055</v>
      </c>
      <c r="BE589" t="str">
        <f>IF(ISERROR(VLOOKUP(B589,'РЕОРГ 01.10.2009'!A:C,3,FALSE)),"",VLOOKUP(B589,'РЕОРГ 01.10.2009'!A:C,3,FALSE))</f>
        <v/>
      </c>
      <c r="BF589" s="12" t="str">
        <f t="shared" si="331"/>
        <v>Доп.офис №7695/055</v>
      </c>
      <c r="BG589" t="e">
        <f>LEFT(#REF!,2)</f>
        <v>#REF!</v>
      </c>
      <c r="BH589" s="12" t="str">
        <f t="shared" si="337"/>
        <v>7695/055</v>
      </c>
      <c r="BJ589" t="str">
        <f>IF(ISERROR(VLOOKUP($B589,'РЕОРГ 01.05.2010'!A:B,2,FALSE)),"",VLOOKUP($B589,'РЕОРГ 01.05.2010'!A:B,2,FALSE))</f>
        <v/>
      </c>
      <c r="BK589" s="12" t="str">
        <f t="shared" si="332"/>
        <v>Доп.офис №7695/055</v>
      </c>
      <c r="BL589" t="e">
        <f>LEFT(#REF!,2)</f>
        <v>#REF!</v>
      </c>
      <c r="BM589" s="12" t="str">
        <f t="shared" si="338"/>
        <v>7695/055</v>
      </c>
      <c r="BO589" t="str">
        <f>IF(ISERROR(VLOOKUP($B589,'РЕОРГ 01.08.2010'!A:B,2,FALSE)),"",VLOOKUP($B589,'РЕОРГ 01.08.2010'!A:B,2,FALSE))</f>
        <v/>
      </c>
      <c r="BP589" s="12" t="str">
        <f t="shared" si="333"/>
        <v>Доп.офис №7695/055</v>
      </c>
      <c r="BQ589" t="e">
        <f>LEFT(#REF!,2)</f>
        <v>#REF!</v>
      </c>
      <c r="BR589" s="12" t="str">
        <f t="shared" si="339"/>
        <v>7695/055</v>
      </c>
    </row>
    <row r="590" spans="1:70" ht="12.75" customHeight="1">
      <c r="A590" t="str">
        <f t="shared" si="334"/>
        <v>7695/057</v>
      </c>
      <c r="B590" s="133">
        <v>682</v>
      </c>
      <c r="C590" s="1" t="s">
        <v>9740</v>
      </c>
      <c r="D590" s="32" t="s">
        <v>1926</v>
      </c>
      <c r="E590" s="1" t="s">
        <v>4983</v>
      </c>
      <c r="F590" s="1" t="s">
        <v>4493</v>
      </c>
      <c r="G590" s="1" t="s">
        <v>320</v>
      </c>
      <c r="H590" s="1" t="s">
        <v>9741</v>
      </c>
      <c r="I590" s="1" t="s">
        <v>9742</v>
      </c>
      <c r="J590" s="1"/>
      <c r="K590" s="1">
        <v>2</v>
      </c>
      <c r="L590" s="32" t="s">
        <v>2043</v>
      </c>
      <c r="M590" s="8" t="s">
        <v>11771</v>
      </c>
      <c r="N590" s="2" t="s">
        <v>12163</v>
      </c>
      <c r="O590" s="173"/>
      <c r="P590" s="168">
        <f t="shared" si="363"/>
        <v>587</v>
      </c>
      <c r="Q590" s="138">
        <f t="shared" si="357"/>
        <v>25</v>
      </c>
      <c r="R590" s="138">
        <f t="shared" si="358"/>
        <v>50</v>
      </c>
      <c r="S590" s="138">
        <f t="shared" si="359"/>
        <v>75</v>
      </c>
      <c r="T590" s="138">
        <f t="shared" si="360"/>
        <v>100</v>
      </c>
      <c r="U590" s="138" t="e">
        <f t="shared" si="361"/>
        <v>#VALUE!</v>
      </c>
      <c r="V590" s="138" t="e">
        <f t="shared" si="362"/>
        <v>#VALUE!</v>
      </c>
      <c r="W590" s="158" t="str">
        <f t="shared" si="340"/>
        <v>10:45 19:00(15:00 16:00)</v>
      </c>
      <c r="X590" s="159">
        <f>HLOOKUP(SEARCH("2",$M590)-1,$Q$3:$V590,$P590+1,FALSE)</f>
        <v>25</v>
      </c>
      <c r="Y590" s="160" t="str">
        <f t="shared" si="341"/>
        <v>10:45 19:00(15:00 16:00)|10:45 19:00(15:00 16:00)|10:45 19:00(15:00 16:00)|10:45 18:00(15:00 16:00)</v>
      </c>
      <c r="Z590" s="161" t="str">
        <f t="shared" si="342"/>
        <v>10:45 19:00(15:00 16:00)</v>
      </c>
      <c r="AA590" s="158" t="str">
        <f t="shared" si="343"/>
        <v>10:45 19:00(15:00 16:00)</v>
      </c>
      <c r="AB590" s="159">
        <f>HLOOKUP(SEARCH("3",$M590)-1,$Q$3:$V590,$P590+1,FALSE)</f>
        <v>50</v>
      </c>
      <c r="AC590" s="160" t="str">
        <f t="shared" si="344"/>
        <v>10:45 19:00(15:00 16:00)|10:45 19:00(15:00 16:00)|10:45 18:00(15:00 16:00)</v>
      </c>
      <c r="AD590" s="161" t="str">
        <f t="shared" si="345"/>
        <v>10:45 19:00(15:00 16:00)</v>
      </c>
      <c r="AE590" s="158" t="str">
        <f t="shared" si="346"/>
        <v>10:45 19:00(15:00 16:00)</v>
      </c>
      <c r="AF590" s="159">
        <f>HLOOKUP(SEARCH("4",$M590)-1,$Q$3:$V590,$P590+1,FALSE)</f>
        <v>75</v>
      </c>
      <c r="AG590" s="161" t="str">
        <f t="shared" si="347"/>
        <v>10:45 19:00(15:00 16:00)|10:45 18:00(15:00 16:00)</v>
      </c>
      <c r="AH590" s="161" t="str">
        <f t="shared" si="348"/>
        <v>10:45 19:00(15:00 16:00)</v>
      </c>
      <c r="AI590" s="158" t="str">
        <f t="shared" si="349"/>
        <v>10:45 19:00(15:00 16:00)</v>
      </c>
      <c r="AJ590" s="159">
        <f>HLOOKUP(SEARCH("5",$M590)-1,$Q$3:$V590,$P590+1,FALSE)</f>
        <v>100</v>
      </c>
      <c r="AK590" s="161" t="str">
        <f t="shared" si="350"/>
        <v>10:45 18:00(15:00 16:00)</v>
      </c>
      <c r="AL590" s="161" t="e">
        <f t="shared" si="351"/>
        <v>#VALUE!</v>
      </c>
      <c r="AM590" s="158" t="str">
        <f t="shared" si="352"/>
        <v>10:45 18:00(15:00 16:00)</v>
      </c>
      <c r="AN590" s="159" t="e">
        <f>HLOOKUP(SEARCH("6",$M590)-1,$Q$3:$V590,$P590+1,FALSE)</f>
        <v>#VALUE!</v>
      </c>
      <c r="AO590" s="161" t="e">
        <f t="shared" si="353"/>
        <v>#VALUE!</v>
      </c>
      <c r="AP590" s="161" t="e">
        <f t="shared" si="354"/>
        <v>#VALUE!</v>
      </c>
      <c r="AQ590" s="162" t="str">
        <f t="shared" si="355"/>
        <v>выходной</v>
      </c>
      <c r="AR590" s="163" t="e">
        <f>HLOOKUP(SEARCH("7",$M590)-1,$Q$3:$V590,$P590+1,FALSE)</f>
        <v>#VALUE!</v>
      </c>
      <c r="AS590" s="164" t="str">
        <f t="shared" si="356"/>
        <v>выходной</v>
      </c>
      <c r="AT590" s="142"/>
      <c r="AU590" s="11" t="str">
        <f>IF(ISERROR(VLOOKUP(B590,'РЕОРГ 2008'!$A:$B,2,FALSE)),"",VLOOKUP(B590,'РЕОРГ 2008'!$A:$B,2,FALSE))</f>
        <v/>
      </c>
      <c r="AV590" s="12" t="str">
        <f t="shared" si="329"/>
        <v>Доп.офис №7695/057</v>
      </c>
      <c r="AW590" s="31" t="e">
        <f>LEFT(#REF!,2)</f>
        <v>#REF!</v>
      </c>
      <c r="AX590" s="12" t="str">
        <f t="shared" si="335"/>
        <v>7695/057</v>
      </c>
      <c r="AZ590" t="str">
        <f>IF(ISERROR(VLOOKUP(B590,'РЕОРГ 01.08.2009'!$A:$B,2,FALSE)),"",VLOOKUP(B590,'РЕОРГ 01.08.2009'!$A:$B,2,FALSE))</f>
        <v/>
      </c>
      <c r="BA590" s="12" t="str">
        <f t="shared" si="330"/>
        <v>Доп.офис №7695/057</v>
      </c>
      <c r="BB590" t="e">
        <f>LEFT(#REF!,2)</f>
        <v>#REF!</v>
      </c>
      <c r="BC590" s="12" t="str">
        <f t="shared" si="336"/>
        <v>7695/057</v>
      </c>
      <c r="BE590" t="str">
        <f>IF(ISERROR(VLOOKUP(B590,'РЕОРГ 01.10.2009'!A:C,3,FALSE)),"",VLOOKUP(B590,'РЕОРГ 01.10.2009'!A:C,3,FALSE))</f>
        <v/>
      </c>
      <c r="BF590" s="12" t="str">
        <f t="shared" si="331"/>
        <v>Доп.офис №7695/057</v>
      </c>
      <c r="BG590" t="e">
        <f>LEFT(#REF!,2)</f>
        <v>#REF!</v>
      </c>
      <c r="BH590" s="12" t="str">
        <f t="shared" si="337"/>
        <v>7695/057</v>
      </c>
      <c r="BJ590" t="str">
        <f>IF(ISERROR(VLOOKUP($B590,'РЕОРГ 01.05.2010'!A:B,2,FALSE)),"",VLOOKUP($B590,'РЕОРГ 01.05.2010'!A:B,2,FALSE))</f>
        <v/>
      </c>
      <c r="BK590" s="12" t="str">
        <f t="shared" si="332"/>
        <v>Доп.офис №7695/057</v>
      </c>
      <c r="BL590" t="e">
        <f>LEFT(#REF!,2)</f>
        <v>#REF!</v>
      </c>
      <c r="BM590" s="12" t="str">
        <f t="shared" si="338"/>
        <v>7695/057</v>
      </c>
      <c r="BO590" t="str">
        <f>IF(ISERROR(VLOOKUP($B590,'РЕОРГ 01.08.2010'!A:B,2,FALSE)),"",VLOOKUP($B590,'РЕОРГ 01.08.2010'!A:B,2,FALSE))</f>
        <v/>
      </c>
      <c r="BP590" s="12" t="str">
        <f t="shared" si="333"/>
        <v>Доп.офис №7695/057</v>
      </c>
      <c r="BQ590" t="e">
        <f>LEFT(#REF!,2)</f>
        <v>#REF!</v>
      </c>
      <c r="BR590" s="12" t="str">
        <f t="shared" si="339"/>
        <v>7695/057</v>
      </c>
    </row>
    <row r="591" spans="1:70" ht="12.75" customHeight="1">
      <c r="A591" t="str">
        <f t="shared" si="334"/>
        <v>7695/059</v>
      </c>
      <c r="B591" s="133">
        <v>683</v>
      </c>
      <c r="C591" s="1" t="s">
        <v>9743</v>
      </c>
      <c r="D591" s="32" t="s">
        <v>1926</v>
      </c>
      <c r="E591" s="1" t="s">
        <v>4914</v>
      </c>
      <c r="F591" s="1" t="s">
        <v>4493</v>
      </c>
      <c r="G591" s="1" t="s">
        <v>9744</v>
      </c>
      <c r="H591" s="1" t="s">
        <v>9745</v>
      </c>
      <c r="I591" s="1" t="s">
        <v>9746</v>
      </c>
      <c r="J591" s="1"/>
      <c r="K591" s="1">
        <v>4</v>
      </c>
      <c r="L591" s="32" t="s">
        <v>2043</v>
      </c>
      <c r="M591" s="8" t="s">
        <v>12164</v>
      </c>
      <c r="N591" s="2" t="s">
        <v>12165</v>
      </c>
      <c r="O591" s="173"/>
      <c r="P591" s="168">
        <f t="shared" si="363"/>
        <v>588</v>
      </c>
      <c r="Q591" s="138">
        <f t="shared" si="357"/>
        <v>25</v>
      </c>
      <c r="R591" s="138">
        <f t="shared" si="358"/>
        <v>50</v>
      </c>
      <c r="S591" s="138">
        <f t="shared" si="359"/>
        <v>75</v>
      </c>
      <c r="T591" s="138">
        <f t="shared" si="360"/>
        <v>100</v>
      </c>
      <c r="U591" s="138">
        <f t="shared" si="361"/>
        <v>125</v>
      </c>
      <c r="V591" s="138" t="e">
        <f t="shared" si="362"/>
        <v>#VALUE!</v>
      </c>
      <c r="W591" s="158" t="str">
        <f t="shared" si="340"/>
        <v>выходной</v>
      </c>
      <c r="X591" s="159" t="e">
        <f>HLOOKUP(SEARCH("2",$M591)-1,$Q$3:$V591,$P591+1,FALSE)</f>
        <v>#N/A</v>
      </c>
      <c r="Y591" s="160" t="str">
        <f t="shared" si="341"/>
        <v>11:00 19:00(15:00 16:00)</v>
      </c>
      <c r="Z591" s="161" t="e">
        <f t="shared" si="342"/>
        <v>#VALUE!</v>
      </c>
      <c r="AA591" s="158" t="str">
        <f t="shared" si="343"/>
        <v>11:00 19:00(15:00 16:00)</v>
      </c>
      <c r="AB591" s="159">
        <f>HLOOKUP(SEARCH("3",$M591)-1,$Q$3:$V591,$P591+1,FALSE)</f>
        <v>25</v>
      </c>
      <c r="AC591" s="160" t="str">
        <f t="shared" si="344"/>
        <v>11:00 19:00(15:00 16:00)|11:00 19:00(15:00 16:00)|11:00 19:00(15:00 16:00)|11:00 19:00(14:00 15:00)|11:00 15:00</v>
      </c>
      <c r="AD591" s="161" t="str">
        <f t="shared" si="345"/>
        <v>11:00 19:00(15:00 16:00)</v>
      </c>
      <c r="AE591" s="158" t="str">
        <f t="shared" si="346"/>
        <v>11:00 19:00(15:00 16:00)</v>
      </c>
      <c r="AF591" s="159">
        <f>HLOOKUP(SEARCH("4",$M591)-1,$Q$3:$V591,$P591+1,FALSE)</f>
        <v>50</v>
      </c>
      <c r="AG591" s="161" t="str">
        <f t="shared" si="347"/>
        <v>11:00 19:00(15:00 16:00)|11:00 19:00(15:00 16:00)|11:00 19:00(14:00 15:00)|11:00 15:00</v>
      </c>
      <c r="AH591" s="161" t="str">
        <f t="shared" si="348"/>
        <v>11:00 19:00(15:00 16:00)</v>
      </c>
      <c r="AI591" s="158" t="str">
        <f t="shared" si="349"/>
        <v>11:00 19:00(15:00 16:00)</v>
      </c>
      <c r="AJ591" s="159">
        <f>HLOOKUP(SEARCH("5",$M591)-1,$Q$3:$V591,$P591+1,FALSE)</f>
        <v>75</v>
      </c>
      <c r="AK591" s="161" t="str">
        <f t="shared" si="350"/>
        <v>11:00 19:00(15:00 16:00)|11:00 19:00(14:00 15:00)|11:00 15:00</v>
      </c>
      <c r="AL591" s="161" t="str">
        <f t="shared" si="351"/>
        <v>11:00 19:00(15:00 16:00)</v>
      </c>
      <c r="AM591" s="158" t="str">
        <f t="shared" si="352"/>
        <v>11:00 19:00(15:00 16:00)</v>
      </c>
      <c r="AN591" s="159">
        <f>HLOOKUP(SEARCH("6",$M591)-1,$Q$3:$V591,$P591+1,FALSE)</f>
        <v>100</v>
      </c>
      <c r="AO591" s="161" t="str">
        <f t="shared" si="353"/>
        <v>11:00 19:00(14:00 15:00)|11:00 15:00</v>
      </c>
      <c r="AP591" s="161" t="str">
        <f t="shared" si="354"/>
        <v>11:00 19:00(14:00 15:00)</v>
      </c>
      <c r="AQ591" s="162" t="str">
        <f t="shared" si="355"/>
        <v>11:00 19:00(14:00 15:00)</v>
      </c>
      <c r="AR591" s="163">
        <f>HLOOKUP(SEARCH("7",$M591)-1,$Q$3:$V591,$P591+1,FALSE)</f>
        <v>125</v>
      </c>
      <c r="AS591" s="164" t="str">
        <f t="shared" si="356"/>
        <v>11:00 15:00</v>
      </c>
      <c r="AT591" s="142"/>
      <c r="AU591" s="11" t="str">
        <f>IF(ISERROR(VLOOKUP(B591,'РЕОРГ 2008'!$A:$B,2,FALSE)),"",VLOOKUP(B591,'РЕОРГ 2008'!$A:$B,2,FALSE))</f>
        <v/>
      </c>
      <c r="AV591" s="12" t="str">
        <f t="shared" si="329"/>
        <v>Доп.офис №7695/059</v>
      </c>
      <c r="AW591" s="31" t="e">
        <f>LEFT(#REF!,2)</f>
        <v>#REF!</v>
      </c>
      <c r="AX591" s="12" t="str">
        <f t="shared" si="335"/>
        <v>7695/059</v>
      </c>
      <c r="AZ591" t="str">
        <f>IF(ISERROR(VLOOKUP(B591,'РЕОРГ 01.08.2009'!$A:$B,2,FALSE)),"",VLOOKUP(B591,'РЕОРГ 01.08.2009'!$A:$B,2,FALSE))</f>
        <v/>
      </c>
      <c r="BA591" s="12" t="str">
        <f t="shared" si="330"/>
        <v>Доп.офис №7695/059</v>
      </c>
      <c r="BB591" t="e">
        <f>LEFT(#REF!,2)</f>
        <v>#REF!</v>
      </c>
      <c r="BC591" s="12" t="str">
        <f t="shared" si="336"/>
        <v>7695/059</v>
      </c>
      <c r="BE591" t="str">
        <f>IF(ISERROR(VLOOKUP(B591,'РЕОРГ 01.10.2009'!A:C,3,FALSE)),"",VLOOKUP(B591,'РЕОРГ 01.10.2009'!A:C,3,FALSE))</f>
        <v/>
      </c>
      <c r="BF591" s="12" t="str">
        <f t="shared" si="331"/>
        <v>Доп.офис №7695/059</v>
      </c>
      <c r="BG591" t="e">
        <f>LEFT(#REF!,2)</f>
        <v>#REF!</v>
      </c>
      <c r="BH591" s="12" t="str">
        <f t="shared" si="337"/>
        <v>7695/059</v>
      </c>
      <c r="BJ591" t="str">
        <f>IF(ISERROR(VLOOKUP($B591,'РЕОРГ 01.05.2010'!A:B,2,FALSE)),"",VLOOKUP($B591,'РЕОРГ 01.05.2010'!A:B,2,FALSE))</f>
        <v/>
      </c>
      <c r="BK591" s="12" t="str">
        <f t="shared" si="332"/>
        <v>Доп.офис №7695/059</v>
      </c>
      <c r="BL591" t="e">
        <f>LEFT(#REF!,2)</f>
        <v>#REF!</v>
      </c>
      <c r="BM591" s="12" t="str">
        <f t="shared" si="338"/>
        <v>7695/059</v>
      </c>
      <c r="BO591" t="str">
        <f>IF(ISERROR(VLOOKUP($B591,'РЕОРГ 01.08.2010'!A:B,2,FALSE)),"",VLOOKUP($B591,'РЕОРГ 01.08.2010'!A:B,2,FALSE))</f>
        <v/>
      </c>
      <c r="BP591" s="12" t="str">
        <f t="shared" si="333"/>
        <v>Доп.офис №7695/059</v>
      </c>
      <c r="BQ591" t="e">
        <f>LEFT(#REF!,2)</f>
        <v>#REF!</v>
      </c>
      <c r="BR591" s="12" t="str">
        <f t="shared" si="339"/>
        <v>7695/059</v>
      </c>
    </row>
    <row r="592" spans="1:70" ht="12.75" customHeight="1">
      <c r="A592" t="str">
        <f t="shared" si="334"/>
        <v>7695/060</v>
      </c>
      <c r="B592" s="133">
        <v>684</v>
      </c>
      <c r="C592" s="1" t="s">
        <v>9747</v>
      </c>
      <c r="D592" s="32" t="s">
        <v>1926</v>
      </c>
      <c r="E592" s="1" t="s">
        <v>9714</v>
      </c>
      <c r="F592" s="1" t="s">
        <v>4493</v>
      </c>
      <c r="G592" s="1" t="s">
        <v>9748</v>
      </c>
      <c r="H592" s="1" t="s">
        <v>5052</v>
      </c>
      <c r="I592" s="1" t="s">
        <v>5053</v>
      </c>
      <c r="J592" s="1"/>
      <c r="K592" s="1">
        <v>4</v>
      </c>
      <c r="L592" s="32" t="s">
        <v>2043</v>
      </c>
      <c r="M592" s="8" t="s">
        <v>11831</v>
      </c>
      <c r="N592" s="2" t="s">
        <v>12166</v>
      </c>
      <c r="O592" s="173"/>
      <c r="P592" s="168">
        <f t="shared" si="363"/>
        <v>589</v>
      </c>
      <c r="Q592" s="138">
        <f t="shared" si="357"/>
        <v>25</v>
      </c>
      <c r="R592" s="138">
        <f t="shared" si="358"/>
        <v>50</v>
      </c>
      <c r="S592" s="138">
        <f t="shared" si="359"/>
        <v>75</v>
      </c>
      <c r="T592" s="138">
        <f t="shared" si="360"/>
        <v>100</v>
      </c>
      <c r="U592" s="138" t="e">
        <f t="shared" si="361"/>
        <v>#VALUE!</v>
      </c>
      <c r="V592" s="138" t="e">
        <f t="shared" si="362"/>
        <v>#VALUE!</v>
      </c>
      <c r="W592" s="158" t="str">
        <f t="shared" si="340"/>
        <v>выходной</v>
      </c>
      <c r="X592" s="159" t="e">
        <f>HLOOKUP(SEARCH("2",$M592)-1,$Q$3:$V592,$P592+1,FALSE)</f>
        <v>#N/A</v>
      </c>
      <c r="Y592" s="160" t="str">
        <f t="shared" si="341"/>
        <v>10:50 19:00(14:30 15:30)</v>
      </c>
      <c r="Z592" s="161" t="e">
        <f t="shared" si="342"/>
        <v>#VALUE!</v>
      </c>
      <c r="AA592" s="158" t="str">
        <f t="shared" si="343"/>
        <v>10:50 19:00(14:30 15:30)</v>
      </c>
      <c r="AB592" s="159">
        <f>HLOOKUP(SEARCH("3",$M592)-1,$Q$3:$V592,$P592+1,FALSE)</f>
        <v>25</v>
      </c>
      <c r="AC592" s="160" t="str">
        <f t="shared" si="344"/>
        <v>10:50 19:00(14:30 15:30)|10:50 19:00(14:30 15:30)|10:50 19:00(14:30 15:30)|09:00 16:00(12:30 13:00)</v>
      </c>
      <c r="AD592" s="161" t="str">
        <f t="shared" si="345"/>
        <v>10:50 19:00(14:30 15:30)</v>
      </c>
      <c r="AE592" s="158" t="str">
        <f t="shared" si="346"/>
        <v>10:50 19:00(14:30 15:30)</v>
      </c>
      <c r="AF592" s="159">
        <f>HLOOKUP(SEARCH("4",$M592)-1,$Q$3:$V592,$P592+1,FALSE)</f>
        <v>50</v>
      </c>
      <c r="AG592" s="161" t="str">
        <f t="shared" si="347"/>
        <v>10:50 19:00(14:30 15:30)|10:50 19:00(14:30 15:30)|09:00 16:00(12:30 13:00)</v>
      </c>
      <c r="AH592" s="161" t="str">
        <f t="shared" si="348"/>
        <v>10:50 19:00(14:30 15:30)</v>
      </c>
      <c r="AI592" s="158" t="str">
        <f t="shared" si="349"/>
        <v>10:50 19:00(14:30 15:30)</v>
      </c>
      <c r="AJ592" s="159">
        <f>HLOOKUP(SEARCH("5",$M592)-1,$Q$3:$V592,$P592+1,FALSE)</f>
        <v>75</v>
      </c>
      <c r="AK592" s="161" t="str">
        <f t="shared" si="350"/>
        <v>10:50 19:00(14:30 15:30)|09:00 16:00(12:30 13:00)</v>
      </c>
      <c r="AL592" s="161" t="str">
        <f t="shared" si="351"/>
        <v>10:50 19:00(14:30 15:30)</v>
      </c>
      <c r="AM592" s="158" t="str">
        <f t="shared" si="352"/>
        <v>10:50 19:00(14:30 15:30)</v>
      </c>
      <c r="AN592" s="159">
        <f>HLOOKUP(SEARCH("6",$M592)-1,$Q$3:$V592,$P592+1,FALSE)</f>
        <v>100</v>
      </c>
      <c r="AO592" s="161" t="str">
        <f t="shared" si="353"/>
        <v>09:00 16:00(12:30 13:00)</v>
      </c>
      <c r="AP592" s="161" t="e">
        <f t="shared" si="354"/>
        <v>#VALUE!</v>
      </c>
      <c r="AQ592" s="162" t="str">
        <f t="shared" si="355"/>
        <v>09:00 16:00(12:30 13:00)</v>
      </c>
      <c r="AR592" s="163" t="e">
        <f>HLOOKUP(SEARCH("7",$M592)-1,$Q$3:$V592,$P592+1,FALSE)</f>
        <v>#VALUE!</v>
      </c>
      <c r="AS592" s="164" t="str">
        <f t="shared" si="356"/>
        <v>выходной</v>
      </c>
      <c r="AT592" s="142"/>
      <c r="AU592" s="11" t="str">
        <f>IF(ISERROR(VLOOKUP(B592,'РЕОРГ 2008'!$A:$B,2,FALSE)),"",VLOOKUP(B592,'РЕОРГ 2008'!$A:$B,2,FALSE))</f>
        <v/>
      </c>
      <c r="AV592" s="12" t="str">
        <f t="shared" si="329"/>
        <v>Доп.офис №7695/060</v>
      </c>
      <c r="AW592" s="31" t="e">
        <f>LEFT(#REF!,2)</f>
        <v>#REF!</v>
      </c>
      <c r="AX592" s="12" t="str">
        <f t="shared" si="335"/>
        <v>7695/060</v>
      </c>
      <c r="AZ592" t="str">
        <f>IF(ISERROR(VLOOKUP(B592,'РЕОРГ 01.08.2009'!$A:$B,2,FALSE)),"",VLOOKUP(B592,'РЕОРГ 01.08.2009'!$A:$B,2,FALSE))</f>
        <v/>
      </c>
      <c r="BA592" s="12" t="str">
        <f t="shared" si="330"/>
        <v>Доп.офис №7695/060</v>
      </c>
      <c r="BB592" t="e">
        <f>LEFT(#REF!,2)</f>
        <v>#REF!</v>
      </c>
      <c r="BC592" s="12" t="str">
        <f t="shared" si="336"/>
        <v>7695/060</v>
      </c>
      <c r="BE592" t="str">
        <f>IF(ISERROR(VLOOKUP(B592,'РЕОРГ 01.10.2009'!A:C,3,FALSE)),"",VLOOKUP(B592,'РЕОРГ 01.10.2009'!A:C,3,FALSE))</f>
        <v/>
      </c>
      <c r="BF592" s="12" t="str">
        <f t="shared" si="331"/>
        <v>Доп.офис №7695/060</v>
      </c>
      <c r="BG592" t="e">
        <f>LEFT(#REF!,2)</f>
        <v>#REF!</v>
      </c>
      <c r="BH592" s="12" t="str">
        <f t="shared" si="337"/>
        <v>7695/060</v>
      </c>
      <c r="BJ592" t="str">
        <f>IF(ISERROR(VLOOKUP($B592,'РЕОРГ 01.05.2010'!A:B,2,FALSE)),"",VLOOKUP($B592,'РЕОРГ 01.05.2010'!A:B,2,FALSE))</f>
        <v/>
      </c>
      <c r="BK592" s="12" t="str">
        <f t="shared" si="332"/>
        <v>Доп.офис №7695/060</v>
      </c>
      <c r="BL592" t="e">
        <f>LEFT(#REF!,2)</f>
        <v>#REF!</v>
      </c>
      <c r="BM592" s="12" t="str">
        <f t="shared" si="338"/>
        <v>7695/060</v>
      </c>
      <c r="BO592" t="str">
        <f>IF(ISERROR(VLOOKUP($B592,'РЕОРГ 01.08.2010'!A:B,2,FALSE)),"",VLOOKUP($B592,'РЕОРГ 01.08.2010'!A:B,2,FALSE))</f>
        <v/>
      </c>
      <c r="BP592" s="12" t="str">
        <f t="shared" si="333"/>
        <v>Доп.офис №7695/060</v>
      </c>
      <c r="BQ592" t="e">
        <f>LEFT(#REF!,2)</f>
        <v>#REF!</v>
      </c>
      <c r="BR592" s="12" t="str">
        <f t="shared" si="339"/>
        <v>7695/060</v>
      </c>
    </row>
    <row r="593" spans="1:70" ht="12.75" customHeight="1">
      <c r="A593" t="str">
        <f t="shared" si="334"/>
        <v>7695/061</v>
      </c>
      <c r="B593" s="133">
        <v>2593</v>
      </c>
      <c r="C593" s="1" t="s">
        <v>11420</v>
      </c>
      <c r="D593" s="32" t="s">
        <v>11368</v>
      </c>
      <c r="E593" s="1" t="s">
        <v>4983</v>
      </c>
      <c r="F593" s="1" t="s">
        <v>4493</v>
      </c>
      <c r="G593" s="1" t="s">
        <v>4984</v>
      </c>
      <c r="H593" s="1" t="s">
        <v>11421</v>
      </c>
      <c r="I593" s="1" t="s">
        <v>11422</v>
      </c>
      <c r="J593" s="1"/>
      <c r="K593" s="1">
        <v>10</v>
      </c>
      <c r="L593" s="32" t="s">
        <v>2043</v>
      </c>
      <c r="M593" s="8" t="s">
        <v>11771</v>
      </c>
      <c r="N593" s="2" t="s">
        <v>11801</v>
      </c>
      <c r="O593" s="173"/>
      <c r="P593" s="168">
        <f t="shared" si="363"/>
        <v>590</v>
      </c>
      <c r="Q593" s="138">
        <f t="shared" si="357"/>
        <v>25</v>
      </c>
      <c r="R593" s="138">
        <f t="shared" si="358"/>
        <v>50</v>
      </c>
      <c r="S593" s="138">
        <f t="shared" si="359"/>
        <v>75</v>
      </c>
      <c r="T593" s="138">
        <f t="shared" si="360"/>
        <v>100</v>
      </c>
      <c r="U593" s="138" t="e">
        <f t="shared" si="361"/>
        <v>#VALUE!</v>
      </c>
      <c r="V593" s="138" t="e">
        <f t="shared" si="362"/>
        <v>#VALUE!</v>
      </c>
      <c r="W593" s="158" t="str">
        <f t="shared" si="340"/>
        <v>08:00 17:00(13:00 14:00)</v>
      </c>
      <c r="X593" s="159">
        <f>HLOOKUP(SEARCH("2",$M593)-1,$Q$3:$V593,$P593+1,FALSE)</f>
        <v>25</v>
      </c>
      <c r="Y593" s="160" t="str">
        <f t="shared" si="341"/>
        <v>08:00 17:00(13:00 14:00)|08:00 17:00(13:00 14:00)|08:00 17:00(13:00 14:00)|08:00 17:00(13:00 14:00)</v>
      </c>
      <c r="Z593" s="161" t="str">
        <f t="shared" si="342"/>
        <v>08:00 17:00(13:00 14:00)</v>
      </c>
      <c r="AA593" s="158" t="str">
        <f t="shared" si="343"/>
        <v>08:00 17:00(13:00 14:00)</v>
      </c>
      <c r="AB593" s="159">
        <f>HLOOKUP(SEARCH("3",$M593)-1,$Q$3:$V593,$P593+1,FALSE)</f>
        <v>50</v>
      </c>
      <c r="AC593" s="160" t="str">
        <f t="shared" si="344"/>
        <v>08:00 17:00(13:00 14:00)|08:00 17:00(13:00 14:00)|08:00 17:00(13:00 14:00)</v>
      </c>
      <c r="AD593" s="161" t="str">
        <f t="shared" si="345"/>
        <v>08:00 17:00(13:00 14:00)</v>
      </c>
      <c r="AE593" s="158" t="str">
        <f t="shared" si="346"/>
        <v>08:00 17:00(13:00 14:00)</v>
      </c>
      <c r="AF593" s="159">
        <f>HLOOKUP(SEARCH("4",$M593)-1,$Q$3:$V593,$P593+1,FALSE)</f>
        <v>75</v>
      </c>
      <c r="AG593" s="161" t="str">
        <f t="shared" si="347"/>
        <v>08:00 17:00(13:00 14:00)|08:00 17:00(13:00 14:00)</v>
      </c>
      <c r="AH593" s="161" t="str">
        <f t="shared" si="348"/>
        <v>08:00 17:00(13:00 14:00)</v>
      </c>
      <c r="AI593" s="158" t="str">
        <f t="shared" si="349"/>
        <v>08:00 17:00(13:00 14:00)</v>
      </c>
      <c r="AJ593" s="159">
        <f>HLOOKUP(SEARCH("5",$M593)-1,$Q$3:$V593,$P593+1,FALSE)</f>
        <v>100</v>
      </c>
      <c r="AK593" s="161" t="str">
        <f t="shared" si="350"/>
        <v>08:00 17:00(13:00 14:00)</v>
      </c>
      <c r="AL593" s="161" t="e">
        <f t="shared" si="351"/>
        <v>#VALUE!</v>
      </c>
      <c r="AM593" s="158" t="str">
        <f t="shared" si="352"/>
        <v>08:00 17:00(13:00 14:00)</v>
      </c>
      <c r="AN593" s="159" t="e">
        <f>HLOOKUP(SEARCH("6",$M593)-1,$Q$3:$V593,$P593+1,FALSE)</f>
        <v>#VALUE!</v>
      </c>
      <c r="AO593" s="161" t="e">
        <f t="shared" si="353"/>
        <v>#VALUE!</v>
      </c>
      <c r="AP593" s="161" t="e">
        <f t="shared" si="354"/>
        <v>#VALUE!</v>
      </c>
      <c r="AQ593" s="162" t="str">
        <f t="shared" si="355"/>
        <v>выходной</v>
      </c>
      <c r="AR593" s="163" t="e">
        <f>HLOOKUP(SEARCH("7",$M593)-1,$Q$3:$V593,$P593+1,FALSE)</f>
        <v>#VALUE!</v>
      </c>
      <c r="AS593" s="164" t="str">
        <f t="shared" si="356"/>
        <v>выходной</v>
      </c>
      <c r="AT593" s="142"/>
      <c r="AU593" s="11" t="str">
        <f>IF(ISERROR(VLOOKUP(B593,'РЕОРГ 2008'!$A:$B,2,FALSE)),"",VLOOKUP(B593,'РЕОРГ 2008'!$A:$B,2,FALSE))</f>
        <v/>
      </c>
      <c r="AV593" s="12" t="str">
        <f t="shared" si="329"/>
        <v>Опер.офис №7695/061</v>
      </c>
      <c r="AW593" s="31" t="e">
        <f>LEFT(#REF!,2)</f>
        <v>#REF!</v>
      </c>
      <c r="AX593" s="12" t="str">
        <f t="shared" si="335"/>
        <v>7695/061</v>
      </c>
      <c r="AZ593" t="str">
        <f>IF(ISERROR(VLOOKUP(B593,'РЕОРГ 01.08.2009'!$A:$B,2,FALSE)),"",VLOOKUP(B593,'РЕОРГ 01.08.2009'!$A:$B,2,FALSE))</f>
        <v/>
      </c>
      <c r="BA593" s="12" t="str">
        <f t="shared" si="330"/>
        <v>Опер.офис №7695/061</v>
      </c>
      <c r="BB593" t="e">
        <f>LEFT(#REF!,2)</f>
        <v>#REF!</v>
      </c>
      <c r="BC593" s="12" t="str">
        <f t="shared" si="336"/>
        <v>7695/061</v>
      </c>
      <c r="BE593" t="str">
        <f>IF(ISERROR(VLOOKUP(B593,'РЕОРГ 01.10.2009'!A:C,3,FALSE)),"",VLOOKUP(B593,'РЕОРГ 01.10.2009'!A:C,3,FALSE))</f>
        <v/>
      </c>
      <c r="BF593" s="12" t="str">
        <f t="shared" si="331"/>
        <v>Опер.офис №7695/061</v>
      </c>
      <c r="BG593" t="e">
        <f>LEFT(#REF!,2)</f>
        <v>#REF!</v>
      </c>
      <c r="BH593" s="12" t="str">
        <f t="shared" si="337"/>
        <v>7695/061</v>
      </c>
      <c r="BJ593" t="str">
        <f>IF(ISERROR(VLOOKUP($B593,'РЕОРГ 01.05.2010'!A:B,2,FALSE)),"",VLOOKUP($B593,'РЕОРГ 01.05.2010'!A:B,2,FALSE))</f>
        <v/>
      </c>
      <c r="BK593" s="12" t="str">
        <f t="shared" si="332"/>
        <v>Опер.офис №7695/061</v>
      </c>
      <c r="BL593" t="e">
        <f>LEFT(#REF!,2)</f>
        <v>#REF!</v>
      </c>
      <c r="BM593" s="12" t="str">
        <f t="shared" si="338"/>
        <v>7695/061</v>
      </c>
      <c r="BO593" t="str">
        <f>IF(ISERROR(VLOOKUP($B593,'РЕОРГ 01.08.2010'!A:B,2,FALSE)),"",VLOOKUP($B593,'РЕОРГ 01.08.2010'!A:B,2,FALSE))</f>
        <v/>
      </c>
      <c r="BP593" s="12" t="str">
        <f t="shared" si="333"/>
        <v>Опер.офис №7695/061</v>
      </c>
      <c r="BQ593" t="e">
        <f>LEFT(#REF!,2)</f>
        <v>#REF!</v>
      </c>
      <c r="BR593" s="12" t="str">
        <f t="shared" si="339"/>
        <v>7695/061</v>
      </c>
    </row>
    <row r="594" spans="1:70" ht="12.75" customHeight="1">
      <c r="A594" t="str">
        <f t="shared" si="334"/>
        <v>2484</v>
      </c>
      <c r="B594" s="133">
        <v>698</v>
      </c>
      <c r="C594" s="1" t="s">
        <v>10325</v>
      </c>
      <c r="D594" s="32" t="s">
        <v>4491</v>
      </c>
      <c r="E594" s="1" t="s">
        <v>10326</v>
      </c>
      <c r="F594" s="1" t="s">
        <v>8206</v>
      </c>
      <c r="G594" s="1" t="s">
        <v>10327</v>
      </c>
      <c r="H594" s="1" t="s">
        <v>10328</v>
      </c>
      <c r="I594" s="1" t="s">
        <v>10329</v>
      </c>
      <c r="J594" s="1" t="s">
        <v>12995</v>
      </c>
      <c r="K594" s="1">
        <v>181.75</v>
      </c>
      <c r="L594" s="32" t="s">
        <v>4051</v>
      </c>
      <c r="M594" s="8" t="s">
        <v>11783</v>
      </c>
      <c r="N594" s="2" t="s">
        <v>12167</v>
      </c>
      <c r="O594" s="173"/>
      <c r="P594" s="168">
        <f t="shared" si="363"/>
        <v>591</v>
      </c>
      <c r="Q594" s="138">
        <f t="shared" si="357"/>
        <v>12</v>
      </c>
      <c r="R594" s="138">
        <f t="shared" si="358"/>
        <v>24</v>
      </c>
      <c r="S594" s="138">
        <f t="shared" si="359"/>
        <v>36</v>
      </c>
      <c r="T594" s="138">
        <f t="shared" si="360"/>
        <v>48</v>
      </c>
      <c r="U594" s="138">
        <f t="shared" si="361"/>
        <v>60</v>
      </c>
      <c r="V594" s="138">
        <f t="shared" si="362"/>
        <v>72</v>
      </c>
      <c r="W594" s="158" t="str">
        <f t="shared" si="340"/>
        <v>08:00 19:00</v>
      </c>
      <c r="X594" s="159">
        <f>HLOOKUP(SEARCH("2",$M594)-1,$Q$3:$V594,$P594+1,FALSE)</f>
        <v>12</v>
      </c>
      <c r="Y594" s="160" t="str">
        <f t="shared" si="341"/>
        <v>08:00 19:00|08:00 19:00|08:00 19:00|08:00 19:00|09:00 17:00|09:00 14:00</v>
      </c>
      <c r="Z594" s="161" t="str">
        <f t="shared" si="342"/>
        <v>08:00 19:00</v>
      </c>
      <c r="AA594" s="158" t="str">
        <f t="shared" si="343"/>
        <v>08:00 19:00</v>
      </c>
      <c r="AB594" s="159">
        <f>HLOOKUP(SEARCH("3",$M594)-1,$Q$3:$V594,$P594+1,FALSE)</f>
        <v>24</v>
      </c>
      <c r="AC594" s="160" t="str">
        <f t="shared" si="344"/>
        <v>08:00 19:00|08:00 19:00|08:00 19:00|09:00 17:00|09:00 14:00</v>
      </c>
      <c r="AD594" s="161" t="str">
        <f t="shared" si="345"/>
        <v>08:00 19:00</v>
      </c>
      <c r="AE594" s="158" t="str">
        <f t="shared" si="346"/>
        <v>08:00 19:00</v>
      </c>
      <c r="AF594" s="159">
        <f>HLOOKUP(SEARCH("4",$M594)-1,$Q$3:$V594,$P594+1,FALSE)</f>
        <v>36</v>
      </c>
      <c r="AG594" s="161" t="str">
        <f t="shared" si="347"/>
        <v>08:00 19:00|08:00 19:00|09:00 17:00|09:00 14:00</v>
      </c>
      <c r="AH594" s="161" t="str">
        <f t="shared" si="348"/>
        <v>08:00 19:00</v>
      </c>
      <c r="AI594" s="158" t="str">
        <f t="shared" si="349"/>
        <v>08:00 19:00</v>
      </c>
      <c r="AJ594" s="159">
        <f>HLOOKUP(SEARCH("5",$M594)-1,$Q$3:$V594,$P594+1,FALSE)</f>
        <v>48</v>
      </c>
      <c r="AK594" s="161" t="str">
        <f t="shared" si="350"/>
        <v>08:00 19:00|09:00 17:00|09:00 14:00</v>
      </c>
      <c r="AL594" s="161" t="str">
        <f t="shared" si="351"/>
        <v>08:00 19:00</v>
      </c>
      <c r="AM594" s="158" t="str">
        <f t="shared" si="352"/>
        <v>08:00 19:00</v>
      </c>
      <c r="AN594" s="159">
        <f>HLOOKUP(SEARCH("6",$M594)-1,$Q$3:$V594,$P594+1,FALSE)</f>
        <v>60</v>
      </c>
      <c r="AO594" s="161" t="str">
        <f t="shared" si="353"/>
        <v>09:00 17:00|09:00 14:00</v>
      </c>
      <c r="AP594" s="161" t="str">
        <f t="shared" si="354"/>
        <v>09:00 17:00</v>
      </c>
      <c r="AQ594" s="162" t="str">
        <f t="shared" si="355"/>
        <v>09:00 17:00</v>
      </c>
      <c r="AR594" s="163">
        <f>HLOOKUP(SEARCH("7",$M594)-1,$Q$3:$V594,$P594+1,FALSE)</f>
        <v>72</v>
      </c>
      <c r="AS594" s="164" t="str">
        <f t="shared" si="356"/>
        <v>09:00 14:00</v>
      </c>
      <c r="AT594" s="142"/>
      <c r="AU594" s="11" t="str">
        <f>IF(ISERROR(VLOOKUP(B594,'РЕОРГ 2008'!$A:$B,2,FALSE)),"",VLOOKUP(B594,'РЕОРГ 2008'!$A:$B,2,FALSE))</f>
        <v/>
      </c>
      <c r="AV594" s="12" t="str">
        <f t="shared" si="329"/>
        <v>Кольчугинское отделение №2484</v>
      </c>
      <c r="AW594" s="31" t="e">
        <f>LEFT(#REF!,2)</f>
        <v>#REF!</v>
      </c>
      <c r="AX594" s="12" t="str">
        <f t="shared" si="335"/>
        <v>2484</v>
      </c>
      <c r="AZ594" t="str">
        <f>IF(ISERROR(VLOOKUP(B594,'РЕОРГ 01.08.2009'!$A:$B,2,FALSE)),"",VLOOKUP(B594,'РЕОРГ 01.08.2009'!$A:$B,2,FALSE))</f>
        <v/>
      </c>
      <c r="BA594" s="12" t="str">
        <f t="shared" si="330"/>
        <v>Кольчугинское отделение №2484</v>
      </c>
      <c r="BB594" t="e">
        <f>LEFT(#REF!,2)</f>
        <v>#REF!</v>
      </c>
      <c r="BC594" s="12" t="str">
        <f t="shared" si="336"/>
        <v>2484</v>
      </c>
      <c r="BE594" t="str">
        <f>IF(ISERROR(VLOOKUP(B594,'РЕОРГ 01.10.2009'!A:C,3,FALSE)),"",VLOOKUP(B594,'РЕОРГ 01.10.2009'!A:C,3,FALSE))</f>
        <v/>
      </c>
      <c r="BF594" s="12" t="str">
        <f t="shared" si="331"/>
        <v>Кольчугинское отделение №2484</v>
      </c>
      <c r="BG594" t="e">
        <f>LEFT(#REF!,2)</f>
        <v>#REF!</v>
      </c>
      <c r="BH594" s="12" t="str">
        <f t="shared" si="337"/>
        <v>2484</v>
      </c>
      <c r="BJ594" t="str">
        <f>IF(ISERROR(VLOOKUP($B594,'РЕОРГ 01.05.2010'!A:B,2,FALSE)),"",VLOOKUP($B594,'РЕОРГ 01.05.2010'!A:B,2,FALSE))</f>
        <v/>
      </c>
      <c r="BK594" s="12" t="str">
        <f t="shared" si="332"/>
        <v>Кольчугинское отделение №2484</v>
      </c>
      <c r="BL594" t="e">
        <f>LEFT(#REF!,2)</f>
        <v>#REF!</v>
      </c>
      <c r="BM594" s="12" t="str">
        <f t="shared" si="338"/>
        <v>2484</v>
      </c>
      <c r="BO594" t="str">
        <f>IF(ISERROR(VLOOKUP($B594,'РЕОРГ 01.08.2010'!A:B,2,FALSE)),"",VLOOKUP($B594,'РЕОРГ 01.08.2010'!A:B,2,FALSE))</f>
        <v/>
      </c>
      <c r="BP594" s="12" t="str">
        <f t="shared" si="333"/>
        <v>Кольчугинское отделение №2484</v>
      </c>
      <c r="BQ594" t="e">
        <f>LEFT(#REF!,2)</f>
        <v>#REF!</v>
      </c>
      <c r="BR594" s="12" t="str">
        <f t="shared" si="339"/>
        <v>2484</v>
      </c>
    </row>
    <row r="595" spans="1:70" ht="12.75" customHeight="1">
      <c r="A595" t="str">
        <f t="shared" si="334"/>
        <v>2484/015</v>
      </c>
      <c r="B595" s="133">
        <v>700</v>
      </c>
      <c r="C595" s="1" t="s">
        <v>11423</v>
      </c>
      <c r="D595" s="32" t="s">
        <v>1926</v>
      </c>
      <c r="E595" s="1" t="s">
        <v>7995</v>
      </c>
      <c r="F595" s="1" t="s">
        <v>8206</v>
      </c>
      <c r="G595" s="1" t="s">
        <v>6315</v>
      </c>
      <c r="H595" s="1" t="s">
        <v>8907</v>
      </c>
      <c r="I595" s="1" t="s">
        <v>11305</v>
      </c>
      <c r="J595" s="1"/>
      <c r="K595" s="1">
        <v>6.75</v>
      </c>
      <c r="L595" s="32" t="s">
        <v>4051</v>
      </c>
      <c r="M595" s="8" t="s">
        <v>11773</v>
      </c>
      <c r="N595" s="2" t="s">
        <v>12168</v>
      </c>
      <c r="O595" s="173"/>
      <c r="P595" s="168">
        <f t="shared" si="363"/>
        <v>592</v>
      </c>
      <c r="Q595" s="138">
        <f t="shared" si="357"/>
        <v>25</v>
      </c>
      <c r="R595" s="138">
        <f t="shared" si="358"/>
        <v>50</v>
      </c>
      <c r="S595" s="138">
        <f t="shared" si="359"/>
        <v>75</v>
      </c>
      <c r="T595" s="138">
        <f t="shared" si="360"/>
        <v>100</v>
      </c>
      <c r="U595" s="138">
        <f t="shared" si="361"/>
        <v>125</v>
      </c>
      <c r="V595" s="138" t="e">
        <f t="shared" si="362"/>
        <v>#VALUE!</v>
      </c>
      <c r="W595" s="158" t="str">
        <f t="shared" si="340"/>
        <v>08:30 18:30(13:00 14:00)</v>
      </c>
      <c r="X595" s="159">
        <f>HLOOKUP(SEARCH("2",$M595)-1,$Q$3:$V595,$P595+1,FALSE)</f>
        <v>25</v>
      </c>
      <c r="Y595" s="160" t="str">
        <f t="shared" si="341"/>
        <v>08:30 18:30(13:00 14:00)|08:30 18:30(13:00 14:00)|08:30 18:30(13:00 14:00)|08:30 18:30(13:00 14:00)|09:00 16:00(13:00 14:00)</v>
      </c>
      <c r="Z595" s="161" t="str">
        <f t="shared" si="342"/>
        <v>08:30 18:30(13:00 14:00)</v>
      </c>
      <c r="AA595" s="158" t="str">
        <f t="shared" si="343"/>
        <v>08:30 18:30(13:00 14:00)</v>
      </c>
      <c r="AB595" s="159">
        <f>HLOOKUP(SEARCH("3",$M595)-1,$Q$3:$V595,$P595+1,FALSE)</f>
        <v>50</v>
      </c>
      <c r="AC595" s="160" t="str">
        <f t="shared" si="344"/>
        <v>08:30 18:30(13:00 14:00)|08:30 18:30(13:00 14:00)|08:30 18:30(13:00 14:00)|09:00 16:00(13:00 14:00)</v>
      </c>
      <c r="AD595" s="161" t="str">
        <f t="shared" si="345"/>
        <v>08:30 18:30(13:00 14:00)</v>
      </c>
      <c r="AE595" s="158" t="str">
        <f t="shared" si="346"/>
        <v>08:30 18:30(13:00 14:00)</v>
      </c>
      <c r="AF595" s="159">
        <f>HLOOKUP(SEARCH("4",$M595)-1,$Q$3:$V595,$P595+1,FALSE)</f>
        <v>75</v>
      </c>
      <c r="AG595" s="161" t="str">
        <f t="shared" si="347"/>
        <v>08:30 18:30(13:00 14:00)|08:30 18:30(13:00 14:00)|09:00 16:00(13:00 14:00)</v>
      </c>
      <c r="AH595" s="161" t="str">
        <f t="shared" si="348"/>
        <v>08:30 18:30(13:00 14:00)</v>
      </c>
      <c r="AI595" s="158" t="str">
        <f t="shared" si="349"/>
        <v>08:30 18:30(13:00 14:00)</v>
      </c>
      <c r="AJ595" s="159">
        <f>HLOOKUP(SEARCH("5",$M595)-1,$Q$3:$V595,$P595+1,FALSE)</f>
        <v>100</v>
      </c>
      <c r="AK595" s="161" t="str">
        <f t="shared" si="350"/>
        <v>08:30 18:30(13:00 14:00)|09:00 16:00(13:00 14:00)</v>
      </c>
      <c r="AL595" s="161" t="str">
        <f t="shared" si="351"/>
        <v>08:30 18:30(13:00 14:00)</v>
      </c>
      <c r="AM595" s="158" t="str">
        <f t="shared" si="352"/>
        <v>08:30 18:30(13:00 14:00)</v>
      </c>
      <c r="AN595" s="159">
        <f>HLOOKUP(SEARCH("6",$M595)-1,$Q$3:$V595,$P595+1,FALSE)</f>
        <v>125</v>
      </c>
      <c r="AO595" s="161" t="str">
        <f t="shared" si="353"/>
        <v>09:00 16:00(13:00 14:00)</v>
      </c>
      <c r="AP595" s="161" t="e">
        <f t="shared" si="354"/>
        <v>#VALUE!</v>
      </c>
      <c r="AQ595" s="162" t="str">
        <f t="shared" si="355"/>
        <v>09:00 16:00(13:00 14:00)</v>
      </c>
      <c r="AR595" s="163" t="e">
        <f>HLOOKUP(SEARCH("7",$M595)-1,$Q$3:$V595,$P595+1,FALSE)</f>
        <v>#VALUE!</v>
      </c>
      <c r="AS595" s="164" t="str">
        <f t="shared" si="356"/>
        <v>выходной</v>
      </c>
      <c r="AT595" s="142"/>
      <c r="AU595" s="11" t="str">
        <f>IF(ISERROR(VLOOKUP(B595,'РЕОРГ 2008'!$A:$B,2,FALSE)),"",VLOOKUP(B595,'РЕОРГ 2008'!$A:$B,2,FALSE))</f>
        <v/>
      </c>
      <c r="AV595" s="12" t="str">
        <f t="shared" si="329"/>
        <v>Доп.офис №2484/015</v>
      </c>
      <c r="AW595" s="31" t="e">
        <f>LEFT(#REF!,2)</f>
        <v>#REF!</v>
      </c>
      <c r="AX595" s="12" t="str">
        <f t="shared" si="335"/>
        <v>2484/015</v>
      </c>
      <c r="AZ595" t="str">
        <f>IF(ISERROR(VLOOKUP(B595,'РЕОРГ 01.08.2009'!$A:$B,2,FALSE)),"",VLOOKUP(B595,'РЕОРГ 01.08.2009'!$A:$B,2,FALSE))</f>
        <v/>
      </c>
      <c r="BA595" s="12" t="str">
        <f t="shared" si="330"/>
        <v>Доп.офис №2484/015</v>
      </c>
      <c r="BB595" t="e">
        <f>LEFT(#REF!,2)</f>
        <v>#REF!</v>
      </c>
      <c r="BC595" s="12" t="str">
        <f t="shared" si="336"/>
        <v>2484/015</v>
      </c>
      <c r="BE595" t="str">
        <f>IF(ISERROR(VLOOKUP(B595,'РЕОРГ 01.10.2009'!A:C,3,FALSE)),"",VLOOKUP(B595,'РЕОРГ 01.10.2009'!A:C,3,FALSE))</f>
        <v/>
      </c>
      <c r="BF595" s="12" t="str">
        <f t="shared" si="331"/>
        <v>Доп.офис №2484/015</v>
      </c>
      <c r="BG595" t="e">
        <f>LEFT(#REF!,2)</f>
        <v>#REF!</v>
      </c>
      <c r="BH595" s="12" t="str">
        <f t="shared" si="337"/>
        <v>2484/015</v>
      </c>
      <c r="BJ595" t="str">
        <f>IF(ISERROR(VLOOKUP($B595,'РЕОРГ 01.05.2010'!A:B,2,FALSE)),"",VLOOKUP($B595,'РЕОРГ 01.05.2010'!A:B,2,FALSE))</f>
        <v/>
      </c>
      <c r="BK595" s="12" t="str">
        <f t="shared" si="332"/>
        <v>Доп.офис №2484/015</v>
      </c>
      <c r="BL595" t="e">
        <f>LEFT(#REF!,2)</f>
        <v>#REF!</v>
      </c>
      <c r="BM595" s="12" t="str">
        <f t="shared" si="338"/>
        <v>2484/015</v>
      </c>
      <c r="BO595" t="str">
        <f>IF(ISERROR(VLOOKUP($B595,'РЕОРГ 01.08.2010'!A:B,2,FALSE)),"",VLOOKUP($B595,'РЕОРГ 01.08.2010'!A:B,2,FALSE))</f>
        <v/>
      </c>
      <c r="BP595" s="12" t="str">
        <f t="shared" si="333"/>
        <v>Доп.офис №2484/015</v>
      </c>
      <c r="BQ595" t="e">
        <f>LEFT(#REF!,2)</f>
        <v>#REF!</v>
      </c>
      <c r="BR595" s="12" t="str">
        <f t="shared" si="339"/>
        <v>2484/015</v>
      </c>
    </row>
    <row r="596" spans="1:70" ht="12.75" customHeight="1">
      <c r="A596" t="str">
        <f t="shared" si="334"/>
        <v>2484/023</v>
      </c>
      <c r="B596" s="133">
        <v>702</v>
      </c>
      <c r="C596" s="1" t="s">
        <v>11424</v>
      </c>
      <c r="D596" s="32" t="s">
        <v>1926</v>
      </c>
      <c r="E596" s="1" t="s">
        <v>7976</v>
      </c>
      <c r="F596" s="1" t="s">
        <v>8206</v>
      </c>
      <c r="G596" s="1" t="s">
        <v>7977</v>
      </c>
      <c r="H596" s="1" t="s">
        <v>7978</v>
      </c>
      <c r="I596" s="1" t="s">
        <v>11268</v>
      </c>
      <c r="J596" s="1"/>
      <c r="K596" s="1">
        <v>6</v>
      </c>
      <c r="L596" s="32" t="s">
        <v>4051</v>
      </c>
      <c r="M596" s="8" t="s">
        <v>12164</v>
      </c>
      <c r="N596" s="2" t="s">
        <v>12907</v>
      </c>
      <c r="O596" s="173"/>
      <c r="P596" s="168">
        <f t="shared" si="363"/>
        <v>593</v>
      </c>
      <c r="Q596" s="138">
        <f t="shared" si="357"/>
        <v>25</v>
      </c>
      <c r="R596" s="138">
        <f t="shared" si="358"/>
        <v>50</v>
      </c>
      <c r="S596" s="138">
        <f t="shared" si="359"/>
        <v>75</v>
      </c>
      <c r="T596" s="138">
        <f t="shared" si="360"/>
        <v>100</v>
      </c>
      <c r="U596" s="138">
        <f t="shared" si="361"/>
        <v>125</v>
      </c>
      <c r="V596" s="138" t="e">
        <f t="shared" si="362"/>
        <v>#VALUE!</v>
      </c>
      <c r="W596" s="158" t="str">
        <f t="shared" si="340"/>
        <v>выходной</v>
      </c>
      <c r="X596" s="159" t="e">
        <f>HLOOKUP(SEARCH("2",$M596)-1,$Q$3:$V596,$P596+1,FALSE)</f>
        <v>#N/A</v>
      </c>
      <c r="Y596" s="160" t="str">
        <f t="shared" si="341"/>
        <v>09:00 18:30(00:00 00:00)</v>
      </c>
      <c r="Z596" s="161" t="e">
        <f t="shared" si="342"/>
        <v>#VALUE!</v>
      </c>
      <c r="AA596" s="158" t="str">
        <f t="shared" si="343"/>
        <v>09:00 18:30(00:00 00:00)</v>
      </c>
      <c r="AB596" s="159">
        <f>HLOOKUP(SEARCH("3",$M596)-1,$Q$3:$V596,$P596+1,FALSE)</f>
        <v>25</v>
      </c>
      <c r="AC596" s="160" t="str">
        <f t="shared" si="344"/>
        <v>09:00 18:30(00:00 00:00)|09:00 18:30(00:00 00:00)|09:00 18:30(00:00 00:00)|09:00 15:00(00:00 00:00)|09:00 14:00(00:00 00:00)</v>
      </c>
      <c r="AD596" s="161" t="str">
        <f t="shared" si="345"/>
        <v>09:00 18:30(00:00 00:00)</v>
      </c>
      <c r="AE596" s="158" t="str">
        <f t="shared" si="346"/>
        <v>09:00 18:30(00:00 00:00)</v>
      </c>
      <c r="AF596" s="159">
        <f>HLOOKUP(SEARCH("4",$M596)-1,$Q$3:$V596,$P596+1,FALSE)</f>
        <v>50</v>
      </c>
      <c r="AG596" s="161" t="str">
        <f t="shared" si="347"/>
        <v>09:00 18:30(00:00 00:00)|09:00 18:30(00:00 00:00)|09:00 15:00(00:00 00:00)|09:00 14:00(00:00 00:00)</v>
      </c>
      <c r="AH596" s="161" t="str">
        <f t="shared" si="348"/>
        <v>09:00 18:30(00:00 00:00)</v>
      </c>
      <c r="AI596" s="158" t="str">
        <f t="shared" si="349"/>
        <v>09:00 18:30(00:00 00:00)</v>
      </c>
      <c r="AJ596" s="159">
        <f>HLOOKUP(SEARCH("5",$M596)-1,$Q$3:$V596,$P596+1,FALSE)</f>
        <v>75</v>
      </c>
      <c r="AK596" s="161" t="str">
        <f t="shared" si="350"/>
        <v>09:00 18:30(00:00 00:00)|09:00 15:00(00:00 00:00)|09:00 14:00(00:00 00:00)</v>
      </c>
      <c r="AL596" s="161" t="str">
        <f t="shared" si="351"/>
        <v>09:00 18:30(00:00 00:00)</v>
      </c>
      <c r="AM596" s="158" t="str">
        <f t="shared" si="352"/>
        <v>09:00 18:30(00:00 00:00)</v>
      </c>
      <c r="AN596" s="159">
        <f>HLOOKUP(SEARCH("6",$M596)-1,$Q$3:$V596,$P596+1,FALSE)</f>
        <v>100</v>
      </c>
      <c r="AO596" s="161" t="str">
        <f t="shared" si="353"/>
        <v>09:00 15:00(00:00 00:00)|09:00 14:00(00:00 00:00)</v>
      </c>
      <c r="AP596" s="161" t="str">
        <f t="shared" si="354"/>
        <v>09:00 15:00(00:00 00:00)</v>
      </c>
      <c r="AQ596" s="162" t="str">
        <f t="shared" si="355"/>
        <v>09:00 15:00(00:00 00:00)</v>
      </c>
      <c r="AR596" s="163">
        <f>HLOOKUP(SEARCH("7",$M596)-1,$Q$3:$V596,$P596+1,FALSE)</f>
        <v>125</v>
      </c>
      <c r="AS596" s="164" t="str">
        <f t="shared" si="356"/>
        <v>09:00 14:00(00:00 00:00)</v>
      </c>
      <c r="AT596" s="142"/>
      <c r="AU596" s="11" t="str">
        <f>IF(ISERROR(VLOOKUP(B596,'РЕОРГ 2008'!$A:$B,2,FALSE)),"",VLOOKUP(B596,'РЕОРГ 2008'!$A:$B,2,FALSE))</f>
        <v/>
      </c>
      <c r="AV596" s="12" t="str">
        <f t="shared" si="329"/>
        <v>Доп.офис №2484/023</v>
      </c>
      <c r="AW596" s="31" t="e">
        <f>LEFT(#REF!,2)</f>
        <v>#REF!</v>
      </c>
      <c r="AX596" s="12" t="str">
        <f t="shared" si="335"/>
        <v>2484/023</v>
      </c>
      <c r="AZ596" t="str">
        <f>IF(ISERROR(VLOOKUP(B596,'РЕОРГ 01.08.2009'!$A:$B,2,FALSE)),"",VLOOKUP(B596,'РЕОРГ 01.08.2009'!$A:$B,2,FALSE))</f>
        <v/>
      </c>
      <c r="BA596" s="12" t="str">
        <f t="shared" si="330"/>
        <v>Доп.офис №2484/023</v>
      </c>
      <c r="BB596" t="e">
        <f>LEFT(#REF!,2)</f>
        <v>#REF!</v>
      </c>
      <c r="BC596" s="12" t="str">
        <f t="shared" si="336"/>
        <v>2484/023</v>
      </c>
      <c r="BE596" t="str">
        <f>IF(ISERROR(VLOOKUP(B596,'РЕОРГ 01.10.2009'!A:C,3,FALSE)),"",VLOOKUP(B596,'РЕОРГ 01.10.2009'!A:C,3,FALSE))</f>
        <v/>
      </c>
      <c r="BF596" s="12" t="str">
        <f t="shared" si="331"/>
        <v>Доп.офис №2484/023</v>
      </c>
      <c r="BG596" t="e">
        <f>LEFT(#REF!,2)</f>
        <v>#REF!</v>
      </c>
      <c r="BH596" s="12" t="str">
        <f t="shared" si="337"/>
        <v>2484/023</v>
      </c>
      <c r="BJ596" t="str">
        <f>IF(ISERROR(VLOOKUP($B596,'РЕОРГ 01.05.2010'!A:B,2,FALSE)),"",VLOOKUP($B596,'РЕОРГ 01.05.2010'!A:B,2,FALSE))</f>
        <v/>
      </c>
      <c r="BK596" s="12" t="str">
        <f t="shared" si="332"/>
        <v>Доп.офис №2484/023</v>
      </c>
      <c r="BL596" t="e">
        <f>LEFT(#REF!,2)</f>
        <v>#REF!</v>
      </c>
      <c r="BM596" s="12" t="str">
        <f t="shared" si="338"/>
        <v>2484/023</v>
      </c>
      <c r="BO596" t="str">
        <f>IF(ISERROR(VLOOKUP($B596,'РЕОРГ 01.08.2010'!A:B,2,FALSE)),"",VLOOKUP($B596,'РЕОРГ 01.08.2010'!A:B,2,FALSE))</f>
        <v/>
      </c>
      <c r="BP596" s="12" t="str">
        <f t="shared" si="333"/>
        <v>Доп.офис №2484/023</v>
      </c>
      <c r="BQ596" t="e">
        <f>LEFT(#REF!,2)</f>
        <v>#REF!</v>
      </c>
      <c r="BR596" s="12" t="str">
        <f t="shared" si="339"/>
        <v>2484/023</v>
      </c>
    </row>
    <row r="597" spans="1:70" ht="12.75" customHeight="1">
      <c r="A597" t="str">
        <f t="shared" si="334"/>
        <v>2484/025</v>
      </c>
      <c r="B597" s="133">
        <v>703</v>
      </c>
      <c r="C597" s="1" t="s">
        <v>7979</v>
      </c>
      <c r="D597" s="32" t="s">
        <v>1931</v>
      </c>
      <c r="E597" s="1" t="s">
        <v>7980</v>
      </c>
      <c r="F597" s="1" t="s">
        <v>8206</v>
      </c>
      <c r="G597" s="1" t="s">
        <v>7981</v>
      </c>
      <c r="H597" s="1" t="s">
        <v>7982</v>
      </c>
      <c r="I597" s="1" t="s">
        <v>321</v>
      </c>
      <c r="J597" s="1"/>
      <c r="K597" s="1">
        <v>1</v>
      </c>
      <c r="L597" s="32" t="s">
        <v>4051</v>
      </c>
      <c r="M597" s="8" t="s">
        <v>11831</v>
      </c>
      <c r="N597" s="2" t="s">
        <v>12169</v>
      </c>
      <c r="O597" s="173"/>
      <c r="P597" s="168">
        <f t="shared" si="363"/>
        <v>594</v>
      </c>
      <c r="Q597" s="138">
        <f t="shared" si="357"/>
        <v>25</v>
      </c>
      <c r="R597" s="138">
        <f t="shared" si="358"/>
        <v>50</v>
      </c>
      <c r="S597" s="138">
        <f t="shared" si="359"/>
        <v>75</v>
      </c>
      <c r="T597" s="138">
        <f t="shared" si="360"/>
        <v>100</v>
      </c>
      <c r="U597" s="138" t="e">
        <f t="shared" si="361"/>
        <v>#VALUE!</v>
      </c>
      <c r="V597" s="138" t="e">
        <f t="shared" si="362"/>
        <v>#VALUE!</v>
      </c>
      <c r="W597" s="158" t="str">
        <f t="shared" si="340"/>
        <v>выходной</v>
      </c>
      <c r="X597" s="159" t="e">
        <f>HLOOKUP(SEARCH("2",$M597)-1,$Q$3:$V597,$P597+1,FALSE)</f>
        <v>#N/A</v>
      </c>
      <c r="Y597" s="160" t="str">
        <f t="shared" si="341"/>
        <v>09:00 18:00(13:00 14:00)</v>
      </c>
      <c r="Z597" s="161" t="e">
        <f t="shared" si="342"/>
        <v>#VALUE!</v>
      </c>
      <c r="AA597" s="158" t="str">
        <f t="shared" si="343"/>
        <v>09:00 18:00(13:00 14:00)</v>
      </c>
      <c r="AB597" s="159">
        <f>HLOOKUP(SEARCH("3",$M597)-1,$Q$3:$V597,$P597+1,FALSE)</f>
        <v>25</v>
      </c>
      <c r="AC597" s="160" t="str">
        <f t="shared" si="344"/>
        <v>09:00 18:00(13:00 14:00)|09:00 18:00(13:00 14:00)|09:00 18:00(13:00 14:00)|10:00 13:00</v>
      </c>
      <c r="AD597" s="161" t="str">
        <f t="shared" si="345"/>
        <v>09:00 18:00(13:00 14:00)</v>
      </c>
      <c r="AE597" s="158" t="str">
        <f t="shared" si="346"/>
        <v>09:00 18:00(13:00 14:00)</v>
      </c>
      <c r="AF597" s="159">
        <f>HLOOKUP(SEARCH("4",$M597)-1,$Q$3:$V597,$P597+1,FALSE)</f>
        <v>50</v>
      </c>
      <c r="AG597" s="161" t="str">
        <f t="shared" si="347"/>
        <v>09:00 18:00(13:00 14:00)|09:00 18:00(13:00 14:00)|10:00 13:00</v>
      </c>
      <c r="AH597" s="161" t="str">
        <f t="shared" si="348"/>
        <v>09:00 18:00(13:00 14:00)</v>
      </c>
      <c r="AI597" s="158" t="str">
        <f t="shared" si="349"/>
        <v>09:00 18:00(13:00 14:00)</v>
      </c>
      <c r="AJ597" s="159">
        <f>HLOOKUP(SEARCH("5",$M597)-1,$Q$3:$V597,$P597+1,FALSE)</f>
        <v>75</v>
      </c>
      <c r="AK597" s="161" t="str">
        <f t="shared" si="350"/>
        <v>09:00 18:00(13:00 14:00)|10:00 13:00</v>
      </c>
      <c r="AL597" s="161" t="str">
        <f t="shared" si="351"/>
        <v>09:00 18:00(13:00 14:00)</v>
      </c>
      <c r="AM597" s="158" t="str">
        <f t="shared" si="352"/>
        <v>09:00 18:00(13:00 14:00)</v>
      </c>
      <c r="AN597" s="159">
        <f>HLOOKUP(SEARCH("6",$M597)-1,$Q$3:$V597,$P597+1,FALSE)</f>
        <v>100</v>
      </c>
      <c r="AO597" s="161" t="str">
        <f t="shared" si="353"/>
        <v>10:00 13:00</v>
      </c>
      <c r="AP597" s="161" t="e">
        <f t="shared" si="354"/>
        <v>#VALUE!</v>
      </c>
      <c r="AQ597" s="162" t="str">
        <f t="shared" si="355"/>
        <v>10:00 13:00</v>
      </c>
      <c r="AR597" s="163" t="e">
        <f>HLOOKUP(SEARCH("7",$M597)-1,$Q$3:$V597,$P597+1,FALSE)</f>
        <v>#VALUE!</v>
      </c>
      <c r="AS597" s="164" t="str">
        <f t="shared" si="356"/>
        <v>выходной</v>
      </c>
      <c r="AT597" s="142"/>
      <c r="AU597" s="11" t="str">
        <f>IF(ISERROR(VLOOKUP(B597,'РЕОРГ 2008'!$A:$B,2,FALSE)),"",VLOOKUP(B597,'РЕОРГ 2008'!$A:$B,2,FALSE))</f>
        <v/>
      </c>
      <c r="AV597" s="12" t="str">
        <f t="shared" si="329"/>
        <v>Опер.касса №2484/025</v>
      </c>
      <c r="AW597" s="31" t="e">
        <f>LEFT(#REF!,2)</f>
        <v>#REF!</v>
      </c>
      <c r="AX597" s="12" t="str">
        <f t="shared" si="335"/>
        <v>2484/025</v>
      </c>
      <c r="AZ597" t="str">
        <f>IF(ISERROR(VLOOKUP(B597,'РЕОРГ 01.08.2009'!$A:$B,2,FALSE)),"",VLOOKUP(B597,'РЕОРГ 01.08.2009'!$A:$B,2,FALSE))</f>
        <v/>
      </c>
      <c r="BA597" s="12" t="str">
        <f t="shared" si="330"/>
        <v>Опер.касса №2484/025</v>
      </c>
      <c r="BB597" t="e">
        <f>LEFT(#REF!,2)</f>
        <v>#REF!</v>
      </c>
      <c r="BC597" s="12" t="str">
        <f t="shared" si="336"/>
        <v>2484/025</v>
      </c>
      <c r="BE597" t="str">
        <f>IF(ISERROR(VLOOKUP(B597,'РЕОРГ 01.10.2009'!A:C,3,FALSE)),"",VLOOKUP(B597,'РЕОРГ 01.10.2009'!A:C,3,FALSE))</f>
        <v/>
      </c>
      <c r="BF597" s="12" t="str">
        <f t="shared" si="331"/>
        <v>Опер.касса №2484/025</v>
      </c>
      <c r="BG597" t="e">
        <f>LEFT(#REF!,2)</f>
        <v>#REF!</v>
      </c>
      <c r="BH597" s="12" t="str">
        <f t="shared" si="337"/>
        <v>2484/025</v>
      </c>
      <c r="BJ597" t="str">
        <f>IF(ISERROR(VLOOKUP($B597,'РЕОРГ 01.05.2010'!A:B,2,FALSE)),"",VLOOKUP($B597,'РЕОРГ 01.05.2010'!A:B,2,FALSE))</f>
        <v/>
      </c>
      <c r="BK597" s="12" t="str">
        <f t="shared" si="332"/>
        <v>Опер.касса №2484/025</v>
      </c>
      <c r="BL597" t="e">
        <f>LEFT(#REF!,2)</f>
        <v>#REF!</v>
      </c>
      <c r="BM597" s="12" t="str">
        <f t="shared" si="338"/>
        <v>2484/025</v>
      </c>
      <c r="BO597" t="str">
        <f>IF(ISERROR(VLOOKUP($B597,'РЕОРГ 01.08.2010'!A:B,2,FALSE)),"",VLOOKUP($B597,'РЕОРГ 01.08.2010'!A:B,2,FALSE))</f>
        <v/>
      </c>
      <c r="BP597" s="12" t="str">
        <f t="shared" si="333"/>
        <v>Опер.касса №2484/025</v>
      </c>
      <c r="BQ597" t="e">
        <f>LEFT(#REF!,2)</f>
        <v>#REF!</v>
      </c>
      <c r="BR597" s="12" t="str">
        <f t="shared" si="339"/>
        <v>2484/025</v>
      </c>
    </row>
    <row r="598" spans="1:70" ht="12.75" customHeight="1">
      <c r="A598" t="str">
        <f t="shared" si="334"/>
        <v>2484/029</v>
      </c>
      <c r="B598" s="133">
        <v>704</v>
      </c>
      <c r="C598" s="1" t="s">
        <v>7983</v>
      </c>
      <c r="D598" s="32" t="s">
        <v>1926</v>
      </c>
      <c r="E598" s="1" t="s">
        <v>7984</v>
      </c>
      <c r="F598" s="1" t="s">
        <v>8206</v>
      </c>
      <c r="G598" s="1" t="s">
        <v>7986</v>
      </c>
      <c r="H598" s="1" t="s">
        <v>7987</v>
      </c>
      <c r="I598" s="1" t="s">
        <v>11306</v>
      </c>
      <c r="J598" s="1"/>
      <c r="K598" s="1">
        <v>2</v>
      </c>
      <c r="L598" s="32" t="s">
        <v>4051</v>
      </c>
      <c r="M598" s="8" t="s">
        <v>11831</v>
      </c>
      <c r="N598" s="2" t="s">
        <v>12170</v>
      </c>
      <c r="O598" s="173"/>
      <c r="P598" s="168">
        <f t="shared" si="363"/>
        <v>595</v>
      </c>
      <c r="Q598" s="138">
        <f t="shared" si="357"/>
        <v>25</v>
      </c>
      <c r="R598" s="138">
        <f t="shared" si="358"/>
        <v>50</v>
      </c>
      <c r="S598" s="138">
        <f t="shared" si="359"/>
        <v>75</v>
      </c>
      <c r="T598" s="138">
        <f t="shared" si="360"/>
        <v>100</v>
      </c>
      <c r="U598" s="138" t="e">
        <f t="shared" si="361"/>
        <v>#VALUE!</v>
      </c>
      <c r="V598" s="138" t="e">
        <f t="shared" si="362"/>
        <v>#VALUE!</v>
      </c>
      <c r="W598" s="158" t="str">
        <f t="shared" si="340"/>
        <v>выходной</v>
      </c>
      <c r="X598" s="159" t="e">
        <f>HLOOKUP(SEARCH("2",$M598)-1,$Q$3:$V598,$P598+1,FALSE)</f>
        <v>#N/A</v>
      </c>
      <c r="Y598" s="160" t="str">
        <f t="shared" si="341"/>
        <v>10:00 18:30(14:00 15:00)</v>
      </c>
      <c r="Z598" s="161" t="e">
        <f t="shared" si="342"/>
        <v>#VALUE!</v>
      </c>
      <c r="AA598" s="158" t="str">
        <f t="shared" si="343"/>
        <v>10:00 18:30(14:00 15:00)</v>
      </c>
      <c r="AB598" s="159">
        <f>HLOOKUP(SEARCH("3",$M598)-1,$Q$3:$V598,$P598+1,FALSE)</f>
        <v>25</v>
      </c>
      <c r="AC598" s="160" t="str">
        <f t="shared" si="344"/>
        <v>10:00 18:30(14:00 15:00)|10:00 18:30(14:00 15:00)|10:00 18:30(14:00 15:00)|09:00 13:00</v>
      </c>
      <c r="AD598" s="161" t="str">
        <f t="shared" si="345"/>
        <v>10:00 18:30(14:00 15:00)</v>
      </c>
      <c r="AE598" s="158" t="str">
        <f t="shared" si="346"/>
        <v>10:00 18:30(14:00 15:00)</v>
      </c>
      <c r="AF598" s="159">
        <f>HLOOKUP(SEARCH("4",$M598)-1,$Q$3:$V598,$P598+1,FALSE)</f>
        <v>50</v>
      </c>
      <c r="AG598" s="161" t="str">
        <f t="shared" si="347"/>
        <v>10:00 18:30(14:00 15:00)|10:00 18:30(14:00 15:00)|09:00 13:00</v>
      </c>
      <c r="AH598" s="161" t="str">
        <f t="shared" si="348"/>
        <v>10:00 18:30(14:00 15:00)</v>
      </c>
      <c r="AI598" s="158" t="str">
        <f t="shared" si="349"/>
        <v>10:00 18:30(14:00 15:00)</v>
      </c>
      <c r="AJ598" s="159">
        <f>HLOOKUP(SEARCH("5",$M598)-1,$Q$3:$V598,$P598+1,FALSE)</f>
        <v>75</v>
      </c>
      <c r="AK598" s="161" t="str">
        <f t="shared" si="350"/>
        <v>10:00 18:30(14:00 15:00)|09:00 13:00</v>
      </c>
      <c r="AL598" s="161" t="str">
        <f t="shared" si="351"/>
        <v>10:00 18:30(14:00 15:00)</v>
      </c>
      <c r="AM598" s="158" t="str">
        <f t="shared" si="352"/>
        <v>10:00 18:30(14:00 15:00)</v>
      </c>
      <c r="AN598" s="159">
        <f>HLOOKUP(SEARCH("6",$M598)-1,$Q$3:$V598,$P598+1,FALSE)</f>
        <v>100</v>
      </c>
      <c r="AO598" s="161" t="str">
        <f t="shared" si="353"/>
        <v>09:00 13:00</v>
      </c>
      <c r="AP598" s="161" t="e">
        <f t="shared" si="354"/>
        <v>#VALUE!</v>
      </c>
      <c r="AQ598" s="162" t="str">
        <f t="shared" si="355"/>
        <v>09:00 13:00</v>
      </c>
      <c r="AR598" s="163" t="e">
        <f>HLOOKUP(SEARCH("7",$M598)-1,$Q$3:$V598,$P598+1,FALSE)</f>
        <v>#VALUE!</v>
      </c>
      <c r="AS598" s="164" t="str">
        <f t="shared" si="356"/>
        <v>выходной</v>
      </c>
      <c r="AT598" s="142"/>
      <c r="AU598" s="11" t="str">
        <f>IF(ISERROR(VLOOKUP(B598,'РЕОРГ 2008'!$A:$B,2,FALSE)),"",VLOOKUP(B598,'РЕОРГ 2008'!$A:$B,2,FALSE))</f>
        <v/>
      </c>
      <c r="AV598" s="12" t="str">
        <f t="shared" si="329"/>
        <v>Доп.офис №2484/029</v>
      </c>
      <c r="AW598" s="31" t="e">
        <f>LEFT(#REF!,2)</f>
        <v>#REF!</v>
      </c>
      <c r="AX598" s="12" t="str">
        <f t="shared" si="335"/>
        <v>2484/029</v>
      </c>
      <c r="AZ598" t="str">
        <f>IF(ISERROR(VLOOKUP(B598,'РЕОРГ 01.08.2009'!$A:$B,2,FALSE)),"",VLOOKUP(B598,'РЕОРГ 01.08.2009'!$A:$B,2,FALSE))</f>
        <v/>
      </c>
      <c r="BA598" s="12" t="str">
        <f t="shared" si="330"/>
        <v>Доп.офис №2484/029</v>
      </c>
      <c r="BB598" t="e">
        <f>LEFT(#REF!,2)</f>
        <v>#REF!</v>
      </c>
      <c r="BC598" s="12" t="str">
        <f t="shared" si="336"/>
        <v>2484/029</v>
      </c>
      <c r="BE598" t="str">
        <f>IF(ISERROR(VLOOKUP(B598,'РЕОРГ 01.10.2009'!A:C,3,FALSE)),"",VLOOKUP(B598,'РЕОРГ 01.10.2009'!A:C,3,FALSE))</f>
        <v/>
      </c>
      <c r="BF598" s="12" t="str">
        <f t="shared" si="331"/>
        <v>Доп.офис №2484/029</v>
      </c>
      <c r="BG598" t="e">
        <f>LEFT(#REF!,2)</f>
        <v>#REF!</v>
      </c>
      <c r="BH598" s="12" t="str">
        <f t="shared" si="337"/>
        <v>2484/029</v>
      </c>
      <c r="BJ598" t="str">
        <f>IF(ISERROR(VLOOKUP($B598,'РЕОРГ 01.05.2010'!A:B,2,FALSE)),"",VLOOKUP($B598,'РЕОРГ 01.05.2010'!A:B,2,FALSE))</f>
        <v/>
      </c>
      <c r="BK598" s="12" t="str">
        <f t="shared" si="332"/>
        <v>Доп.офис №2484/029</v>
      </c>
      <c r="BL598" t="e">
        <f>LEFT(#REF!,2)</f>
        <v>#REF!</v>
      </c>
      <c r="BM598" s="12" t="str">
        <f t="shared" si="338"/>
        <v>2484/029</v>
      </c>
      <c r="BO598" t="str">
        <f>IF(ISERROR(VLOOKUP($B598,'РЕОРГ 01.08.2010'!A:B,2,FALSE)),"",VLOOKUP($B598,'РЕОРГ 01.08.2010'!A:B,2,FALSE))</f>
        <v/>
      </c>
      <c r="BP598" s="12" t="str">
        <f t="shared" si="333"/>
        <v>Доп.офис №2484/029</v>
      </c>
      <c r="BQ598" t="e">
        <f>LEFT(#REF!,2)</f>
        <v>#REF!</v>
      </c>
      <c r="BR598" s="12" t="str">
        <f t="shared" si="339"/>
        <v>2484/029</v>
      </c>
    </row>
    <row r="599" spans="1:70" ht="12.75" customHeight="1">
      <c r="A599" t="str">
        <f t="shared" si="334"/>
        <v>2484/03</v>
      </c>
      <c r="B599" s="133">
        <v>705</v>
      </c>
      <c r="C599" s="1" t="s">
        <v>11425</v>
      </c>
      <c r="D599" s="32" t="s">
        <v>1926</v>
      </c>
      <c r="E599" s="1" t="s">
        <v>7988</v>
      </c>
      <c r="F599" s="1" t="s">
        <v>8206</v>
      </c>
      <c r="G599" s="1" t="s">
        <v>7989</v>
      </c>
      <c r="H599" s="1" t="s">
        <v>7990</v>
      </c>
      <c r="I599" s="1" t="s">
        <v>7991</v>
      </c>
      <c r="J599" s="1"/>
      <c r="K599" s="1">
        <v>2.5</v>
      </c>
      <c r="L599" s="32" t="s">
        <v>4049</v>
      </c>
      <c r="M599" s="8" t="s">
        <v>11771</v>
      </c>
      <c r="N599" s="2" t="s">
        <v>12171</v>
      </c>
      <c r="O599" s="173"/>
      <c r="P599" s="168">
        <f t="shared" si="363"/>
        <v>596</v>
      </c>
      <c r="Q599" s="138">
        <f t="shared" si="357"/>
        <v>25</v>
      </c>
      <c r="R599" s="138">
        <f t="shared" si="358"/>
        <v>50</v>
      </c>
      <c r="S599" s="138">
        <f t="shared" si="359"/>
        <v>75</v>
      </c>
      <c r="T599" s="138">
        <f t="shared" si="360"/>
        <v>100</v>
      </c>
      <c r="U599" s="138" t="e">
        <f t="shared" si="361"/>
        <v>#VALUE!</v>
      </c>
      <c r="V599" s="138" t="e">
        <f t="shared" si="362"/>
        <v>#VALUE!</v>
      </c>
      <c r="W599" s="158" t="str">
        <f t="shared" si="340"/>
        <v>10:00 17:30(13:00 14:00)</v>
      </c>
      <c r="X599" s="159">
        <f>HLOOKUP(SEARCH("2",$M599)-1,$Q$3:$V599,$P599+1,FALSE)</f>
        <v>25</v>
      </c>
      <c r="Y599" s="160" t="str">
        <f t="shared" si="341"/>
        <v>10:00 17:30(13:00 14:00)|10:00 17:30(13:00 14:00)|10:00 17:30(13:00 14:00)|10:00 17:30(13:00 14:00)</v>
      </c>
      <c r="Z599" s="161" t="str">
        <f t="shared" si="342"/>
        <v>10:00 17:30(13:00 14:00)</v>
      </c>
      <c r="AA599" s="158" t="str">
        <f t="shared" si="343"/>
        <v>10:00 17:30(13:00 14:00)</v>
      </c>
      <c r="AB599" s="159">
        <f>HLOOKUP(SEARCH("3",$M599)-1,$Q$3:$V599,$P599+1,FALSE)</f>
        <v>50</v>
      </c>
      <c r="AC599" s="160" t="str">
        <f t="shared" si="344"/>
        <v>10:00 17:30(13:00 14:00)|10:00 17:30(13:00 14:00)|10:00 17:30(13:00 14:00)</v>
      </c>
      <c r="AD599" s="161" t="str">
        <f t="shared" si="345"/>
        <v>10:00 17:30(13:00 14:00)</v>
      </c>
      <c r="AE599" s="158" t="str">
        <f t="shared" si="346"/>
        <v>10:00 17:30(13:00 14:00)</v>
      </c>
      <c r="AF599" s="159">
        <f>HLOOKUP(SEARCH("4",$M599)-1,$Q$3:$V599,$P599+1,FALSE)</f>
        <v>75</v>
      </c>
      <c r="AG599" s="161" t="str">
        <f t="shared" si="347"/>
        <v>10:00 17:30(13:00 14:00)|10:00 17:30(13:00 14:00)</v>
      </c>
      <c r="AH599" s="161" t="str">
        <f t="shared" si="348"/>
        <v>10:00 17:30(13:00 14:00)</v>
      </c>
      <c r="AI599" s="158" t="str">
        <f t="shared" si="349"/>
        <v>10:00 17:30(13:00 14:00)</v>
      </c>
      <c r="AJ599" s="159">
        <f>HLOOKUP(SEARCH("5",$M599)-1,$Q$3:$V599,$P599+1,FALSE)</f>
        <v>100</v>
      </c>
      <c r="AK599" s="161" t="str">
        <f t="shared" si="350"/>
        <v>10:00 17:30(13:00 14:00)</v>
      </c>
      <c r="AL599" s="161" t="e">
        <f t="shared" si="351"/>
        <v>#VALUE!</v>
      </c>
      <c r="AM599" s="158" t="str">
        <f t="shared" si="352"/>
        <v>10:00 17:30(13:00 14:00)</v>
      </c>
      <c r="AN599" s="159" t="e">
        <f>HLOOKUP(SEARCH("6",$M599)-1,$Q$3:$V599,$P599+1,FALSE)</f>
        <v>#VALUE!</v>
      </c>
      <c r="AO599" s="161" t="e">
        <f t="shared" si="353"/>
        <v>#VALUE!</v>
      </c>
      <c r="AP599" s="161" t="e">
        <f t="shared" si="354"/>
        <v>#VALUE!</v>
      </c>
      <c r="AQ599" s="162" t="str">
        <f t="shared" si="355"/>
        <v>выходной</v>
      </c>
      <c r="AR599" s="163" t="e">
        <f>HLOOKUP(SEARCH("7",$M599)-1,$Q$3:$V599,$P599+1,FALSE)</f>
        <v>#VALUE!</v>
      </c>
      <c r="AS599" s="164" t="str">
        <f t="shared" si="356"/>
        <v>выходной</v>
      </c>
      <c r="AT599" s="142"/>
      <c r="AU599" s="11" t="str">
        <f>IF(ISERROR(VLOOKUP(B599,'РЕОРГ 2008'!$A:$B,2,FALSE)),"",VLOOKUP(B599,'РЕОРГ 2008'!$A:$B,2,FALSE))</f>
        <v/>
      </c>
      <c r="AV599" s="12" t="str">
        <f t="shared" si="329"/>
        <v>Доп.офис №2484/03</v>
      </c>
      <c r="AW599" s="31" t="e">
        <f>LEFT(#REF!,2)</f>
        <v>#REF!</v>
      </c>
      <c r="AX599" s="12" t="str">
        <f t="shared" si="335"/>
        <v>2484/03</v>
      </c>
      <c r="AZ599" t="str">
        <f>IF(ISERROR(VLOOKUP(B599,'РЕОРГ 01.08.2009'!$A:$B,2,FALSE)),"",VLOOKUP(B599,'РЕОРГ 01.08.2009'!$A:$B,2,FALSE))</f>
        <v/>
      </c>
      <c r="BA599" s="12" t="str">
        <f t="shared" si="330"/>
        <v>Доп.офис №2484/03</v>
      </c>
      <c r="BB599" t="e">
        <f>LEFT(#REF!,2)</f>
        <v>#REF!</v>
      </c>
      <c r="BC599" s="12" t="str">
        <f t="shared" si="336"/>
        <v>2484/03</v>
      </c>
      <c r="BE599" t="str">
        <f>IF(ISERROR(VLOOKUP(B599,'РЕОРГ 01.10.2009'!A:C,3,FALSE)),"",VLOOKUP(B599,'РЕОРГ 01.10.2009'!A:C,3,FALSE))</f>
        <v/>
      </c>
      <c r="BF599" s="12" t="str">
        <f t="shared" si="331"/>
        <v>Доп.офис №2484/03</v>
      </c>
      <c r="BG599" t="e">
        <f>LEFT(#REF!,2)</f>
        <v>#REF!</v>
      </c>
      <c r="BH599" s="12" t="str">
        <f t="shared" si="337"/>
        <v>2484/03</v>
      </c>
      <c r="BJ599" t="str">
        <f>IF(ISERROR(VLOOKUP($B599,'РЕОРГ 01.05.2010'!A:B,2,FALSE)),"",VLOOKUP($B599,'РЕОРГ 01.05.2010'!A:B,2,FALSE))</f>
        <v/>
      </c>
      <c r="BK599" s="12" t="str">
        <f t="shared" si="332"/>
        <v>Доп.офис №2484/03</v>
      </c>
      <c r="BL599" t="e">
        <f>LEFT(#REF!,2)</f>
        <v>#REF!</v>
      </c>
      <c r="BM599" s="12" t="str">
        <f t="shared" si="338"/>
        <v>2484/03</v>
      </c>
      <c r="BO599" t="str">
        <f>IF(ISERROR(VLOOKUP($B599,'РЕОРГ 01.08.2010'!A:B,2,FALSE)),"",VLOOKUP($B599,'РЕОРГ 01.08.2010'!A:B,2,FALSE))</f>
        <v/>
      </c>
      <c r="BP599" s="12" t="str">
        <f t="shared" si="333"/>
        <v>Доп.офис №2484/03</v>
      </c>
      <c r="BQ599" t="e">
        <f>LEFT(#REF!,2)</f>
        <v>#REF!</v>
      </c>
      <c r="BR599" s="12" t="str">
        <f t="shared" si="339"/>
        <v>2484/03</v>
      </c>
    </row>
    <row r="600" spans="1:70" ht="12.75" customHeight="1">
      <c r="A600" t="str">
        <f t="shared" si="334"/>
        <v>2484/030</v>
      </c>
      <c r="B600" s="133">
        <v>706</v>
      </c>
      <c r="C600" s="1" t="s">
        <v>7992</v>
      </c>
      <c r="D600" s="32" t="s">
        <v>1926</v>
      </c>
      <c r="E600" s="1" t="s">
        <v>7993</v>
      </c>
      <c r="F600" s="1" t="s">
        <v>8206</v>
      </c>
      <c r="G600" s="1" t="s">
        <v>7994</v>
      </c>
      <c r="H600" s="1" t="s">
        <v>8908</v>
      </c>
      <c r="I600" s="1" t="s">
        <v>9725</v>
      </c>
      <c r="J600" s="1"/>
      <c r="K600" s="1">
        <v>9</v>
      </c>
      <c r="L600" s="32" t="s">
        <v>4051</v>
      </c>
      <c r="M600" s="8" t="s">
        <v>11773</v>
      </c>
      <c r="N600" s="2" t="s">
        <v>12172</v>
      </c>
      <c r="O600" s="173"/>
      <c r="P600" s="168">
        <f t="shared" si="363"/>
        <v>597</v>
      </c>
      <c r="Q600" s="138">
        <f t="shared" si="357"/>
        <v>12</v>
      </c>
      <c r="R600" s="138">
        <f t="shared" si="358"/>
        <v>24</v>
      </c>
      <c r="S600" s="138">
        <f t="shared" si="359"/>
        <v>36</v>
      </c>
      <c r="T600" s="138">
        <f t="shared" si="360"/>
        <v>48</v>
      </c>
      <c r="U600" s="138">
        <f t="shared" si="361"/>
        <v>60</v>
      </c>
      <c r="V600" s="138" t="e">
        <f t="shared" si="362"/>
        <v>#VALUE!</v>
      </c>
      <c r="W600" s="158" t="str">
        <f t="shared" si="340"/>
        <v>08:30 18:30</v>
      </c>
      <c r="X600" s="159">
        <f>HLOOKUP(SEARCH("2",$M600)-1,$Q$3:$V600,$P600+1,FALSE)</f>
        <v>12</v>
      </c>
      <c r="Y600" s="160" t="str">
        <f t="shared" si="341"/>
        <v>08:30 18:30|08:30 18:30|08:30 18:30|08:30 18:30|09:00 16:00</v>
      </c>
      <c r="Z600" s="161" t="str">
        <f t="shared" si="342"/>
        <v>08:30 18:30</v>
      </c>
      <c r="AA600" s="158" t="str">
        <f t="shared" si="343"/>
        <v>08:30 18:30</v>
      </c>
      <c r="AB600" s="159">
        <f>HLOOKUP(SEARCH("3",$M600)-1,$Q$3:$V600,$P600+1,FALSE)</f>
        <v>24</v>
      </c>
      <c r="AC600" s="160" t="str">
        <f t="shared" si="344"/>
        <v>08:30 18:30|08:30 18:30|08:30 18:30|09:00 16:00</v>
      </c>
      <c r="AD600" s="161" t="str">
        <f t="shared" si="345"/>
        <v>08:30 18:30</v>
      </c>
      <c r="AE600" s="158" t="str">
        <f t="shared" si="346"/>
        <v>08:30 18:30</v>
      </c>
      <c r="AF600" s="159">
        <f>HLOOKUP(SEARCH("4",$M600)-1,$Q$3:$V600,$P600+1,FALSE)</f>
        <v>36</v>
      </c>
      <c r="AG600" s="161" t="str">
        <f t="shared" si="347"/>
        <v>08:30 18:30|08:30 18:30|09:00 16:00</v>
      </c>
      <c r="AH600" s="161" t="str">
        <f t="shared" si="348"/>
        <v>08:30 18:30</v>
      </c>
      <c r="AI600" s="158" t="str">
        <f t="shared" si="349"/>
        <v>08:30 18:30</v>
      </c>
      <c r="AJ600" s="159">
        <f>HLOOKUP(SEARCH("5",$M600)-1,$Q$3:$V600,$P600+1,FALSE)</f>
        <v>48</v>
      </c>
      <c r="AK600" s="161" t="str">
        <f t="shared" si="350"/>
        <v>08:30 18:30|09:00 16:00</v>
      </c>
      <c r="AL600" s="161" t="str">
        <f t="shared" si="351"/>
        <v>08:30 18:30</v>
      </c>
      <c r="AM600" s="158" t="str">
        <f t="shared" si="352"/>
        <v>08:30 18:30</v>
      </c>
      <c r="AN600" s="159">
        <f>HLOOKUP(SEARCH("6",$M600)-1,$Q$3:$V600,$P600+1,FALSE)</f>
        <v>60</v>
      </c>
      <c r="AO600" s="161" t="str">
        <f t="shared" si="353"/>
        <v>09:00 16:00</v>
      </c>
      <c r="AP600" s="161" t="e">
        <f t="shared" si="354"/>
        <v>#VALUE!</v>
      </c>
      <c r="AQ600" s="162" t="str">
        <f t="shared" si="355"/>
        <v>09:00 16:00</v>
      </c>
      <c r="AR600" s="163" t="e">
        <f>HLOOKUP(SEARCH("7",$M600)-1,$Q$3:$V600,$P600+1,FALSE)</f>
        <v>#VALUE!</v>
      </c>
      <c r="AS600" s="164" t="str">
        <f t="shared" si="356"/>
        <v>выходной</v>
      </c>
      <c r="AT600" s="142"/>
      <c r="AU600" s="11" t="str">
        <f>IF(ISERROR(VLOOKUP(B600,'РЕОРГ 2008'!$A:$B,2,FALSE)),"",VLOOKUP(B600,'РЕОРГ 2008'!$A:$B,2,FALSE))</f>
        <v/>
      </c>
      <c r="AV600" s="12" t="str">
        <f t="shared" si="329"/>
        <v>Доп.офис №2484/030</v>
      </c>
      <c r="AW600" s="31" t="e">
        <f>LEFT(#REF!,2)</f>
        <v>#REF!</v>
      </c>
      <c r="AX600" s="12" t="str">
        <f t="shared" si="335"/>
        <v>2484/030</v>
      </c>
      <c r="AZ600" t="str">
        <f>IF(ISERROR(VLOOKUP(B600,'РЕОРГ 01.08.2009'!$A:$B,2,FALSE)),"",VLOOKUP(B600,'РЕОРГ 01.08.2009'!$A:$B,2,FALSE))</f>
        <v/>
      </c>
      <c r="BA600" s="12" t="str">
        <f t="shared" si="330"/>
        <v>Доп.офис №2484/030</v>
      </c>
      <c r="BB600" t="e">
        <f>LEFT(#REF!,2)</f>
        <v>#REF!</v>
      </c>
      <c r="BC600" s="12" t="str">
        <f t="shared" si="336"/>
        <v>2484/030</v>
      </c>
      <c r="BE600" t="str">
        <f>IF(ISERROR(VLOOKUP(B600,'РЕОРГ 01.10.2009'!A:C,3,FALSE)),"",VLOOKUP(B600,'РЕОРГ 01.10.2009'!A:C,3,FALSE))</f>
        <v/>
      </c>
      <c r="BF600" s="12" t="str">
        <f t="shared" si="331"/>
        <v>Доп.офис №2484/030</v>
      </c>
      <c r="BG600" t="e">
        <f>LEFT(#REF!,2)</f>
        <v>#REF!</v>
      </c>
      <c r="BH600" s="12" t="str">
        <f t="shared" si="337"/>
        <v>2484/030</v>
      </c>
      <c r="BJ600" t="str">
        <f>IF(ISERROR(VLOOKUP($B600,'РЕОРГ 01.05.2010'!A:B,2,FALSE)),"",VLOOKUP($B600,'РЕОРГ 01.05.2010'!A:B,2,FALSE))</f>
        <v/>
      </c>
      <c r="BK600" s="12" t="str">
        <f t="shared" si="332"/>
        <v>Доп.офис №2484/030</v>
      </c>
      <c r="BL600" t="e">
        <f>LEFT(#REF!,2)</f>
        <v>#REF!</v>
      </c>
      <c r="BM600" s="12" t="str">
        <f t="shared" si="338"/>
        <v>2484/030</v>
      </c>
      <c r="BO600" t="str">
        <f>IF(ISERROR(VLOOKUP($B600,'РЕОРГ 01.08.2010'!A:B,2,FALSE)),"",VLOOKUP($B600,'РЕОРГ 01.08.2010'!A:B,2,FALSE))</f>
        <v/>
      </c>
      <c r="BP600" s="12" t="str">
        <f t="shared" si="333"/>
        <v>Доп.офис №2484/030</v>
      </c>
      <c r="BQ600" t="e">
        <f>LEFT(#REF!,2)</f>
        <v>#REF!</v>
      </c>
      <c r="BR600" s="12" t="str">
        <f t="shared" si="339"/>
        <v>2484/030</v>
      </c>
    </row>
    <row r="601" spans="1:70" ht="12.75" customHeight="1">
      <c r="A601" t="str">
        <f t="shared" si="334"/>
        <v>2484/032</v>
      </c>
      <c r="B601" s="133">
        <v>707</v>
      </c>
      <c r="C601" s="1" t="s">
        <v>8909</v>
      </c>
      <c r="D601" s="32" t="s">
        <v>7017</v>
      </c>
      <c r="E601" s="1" t="s">
        <v>8910</v>
      </c>
      <c r="F601" s="1" t="s">
        <v>8206</v>
      </c>
      <c r="G601" s="1" t="s">
        <v>8911</v>
      </c>
      <c r="H601" s="1" t="s">
        <v>5054</v>
      </c>
      <c r="I601" s="1" t="s">
        <v>8912</v>
      </c>
      <c r="J601" s="1"/>
      <c r="K601" s="1">
        <v>31.5</v>
      </c>
      <c r="L601" s="32" t="s">
        <v>4051</v>
      </c>
      <c r="M601" s="8" t="s">
        <v>11773</v>
      </c>
      <c r="N601" s="2" t="s">
        <v>12173</v>
      </c>
      <c r="O601" s="173"/>
      <c r="P601" s="168">
        <f t="shared" si="363"/>
        <v>598</v>
      </c>
      <c r="Q601" s="138">
        <f t="shared" si="357"/>
        <v>12</v>
      </c>
      <c r="R601" s="138">
        <f t="shared" si="358"/>
        <v>24</v>
      </c>
      <c r="S601" s="138">
        <f t="shared" si="359"/>
        <v>36</v>
      </c>
      <c r="T601" s="138">
        <f t="shared" si="360"/>
        <v>48</v>
      </c>
      <c r="U601" s="138">
        <f t="shared" si="361"/>
        <v>60</v>
      </c>
      <c r="V601" s="138" t="e">
        <f t="shared" si="362"/>
        <v>#VALUE!</v>
      </c>
      <c r="W601" s="158" t="str">
        <f t="shared" si="340"/>
        <v>08:00 19:00</v>
      </c>
      <c r="X601" s="159">
        <f>HLOOKUP(SEARCH("2",$M601)-1,$Q$3:$V601,$P601+1,FALSE)</f>
        <v>12</v>
      </c>
      <c r="Y601" s="160" t="str">
        <f t="shared" si="341"/>
        <v>08:00 19:00|08:00 19:00|08:00 19:00|08:00 19:00|09:00 17:00</v>
      </c>
      <c r="Z601" s="161" t="str">
        <f t="shared" si="342"/>
        <v>08:00 19:00</v>
      </c>
      <c r="AA601" s="158" t="str">
        <f t="shared" si="343"/>
        <v>08:00 19:00</v>
      </c>
      <c r="AB601" s="159">
        <f>HLOOKUP(SEARCH("3",$M601)-1,$Q$3:$V601,$P601+1,FALSE)</f>
        <v>24</v>
      </c>
      <c r="AC601" s="160" t="str">
        <f t="shared" si="344"/>
        <v>08:00 19:00|08:00 19:00|08:00 19:00|09:00 17:00</v>
      </c>
      <c r="AD601" s="161" t="str">
        <f t="shared" si="345"/>
        <v>08:00 19:00</v>
      </c>
      <c r="AE601" s="158" t="str">
        <f t="shared" si="346"/>
        <v>08:00 19:00</v>
      </c>
      <c r="AF601" s="159">
        <f>HLOOKUP(SEARCH("4",$M601)-1,$Q$3:$V601,$P601+1,FALSE)</f>
        <v>36</v>
      </c>
      <c r="AG601" s="161" t="str">
        <f t="shared" si="347"/>
        <v>08:00 19:00|08:00 19:00|09:00 17:00</v>
      </c>
      <c r="AH601" s="161" t="str">
        <f t="shared" si="348"/>
        <v>08:00 19:00</v>
      </c>
      <c r="AI601" s="158" t="str">
        <f t="shared" si="349"/>
        <v>08:00 19:00</v>
      </c>
      <c r="AJ601" s="159">
        <f>HLOOKUP(SEARCH("5",$M601)-1,$Q$3:$V601,$P601+1,FALSE)</f>
        <v>48</v>
      </c>
      <c r="AK601" s="161" t="str">
        <f t="shared" si="350"/>
        <v>08:00 19:00|09:00 17:00</v>
      </c>
      <c r="AL601" s="161" t="str">
        <f t="shared" si="351"/>
        <v>08:00 19:00</v>
      </c>
      <c r="AM601" s="158" t="str">
        <f t="shared" si="352"/>
        <v>08:00 19:00</v>
      </c>
      <c r="AN601" s="159">
        <f>HLOOKUP(SEARCH("6",$M601)-1,$Q$3:$V601,$P601+1,FALSE)</f>
        <v>60</v>
      </c>
      <c r="AO601" s="161" t="str">
        <f t="shared" si="353"/>
        <v>09:00 17:00</v>
      </c>
      <c r="AP601" s="161" t="e">
        <f t="shared" si="354"/>
        <v>#VALUE!</v>
      </c>
      <c r="AQ601" s="162" t="str">
        <f t="shared" si="355"/>
        <v>09:00 17:00</v>
      </c>
      <c r="AR601" s="163" t="e">
        <f>HLOOKUP(SEARCH("7",$M601)-1,$Q$3:$V601,$P601+1,FALSE)</f>
        <v>#VALUE!</v>
      </c>
      <c r="AS601" s="164" t="str">
        <f t="shared" si="356"/>
        <v>выходной</v>
      </c>
      <c r="AT601" s="142"/>
      <c r="AU601" s="11" t="str">
        <f>IF(ISERROR(VLOOKUP(B601,'РЕОРГ 2008'!$A:$B,2,FALSE)),"",VLOOKUP(B601,'РЕОРГ 2008'!$A:$B,2,FALSE))</f>
        <v/>
      </c>
      <c r="AV601" s="12" t="str">
        <f t="shared" si="329"/>
        <v>Доп.офис №2484/032</v>
      </c>
      <c r="AW601" s="31" t="e">
        <f>LEFT(#REF!,2)</f>
        <v>#REF!</v>
      </c>
      <c r="AX601" s="12" t="str">
        <f t="shared" si="335"/>
        <v>2484/032</v>
      </c>
      <c r="AZ601" t="str">
        <f>IF(ISERROR(VLOOKUP(B601,'РЕОРГ 01.08.2009'!$A:$B,2,FALSE)),"",VLOOKUP(B601,'РЕОРГ 01.08.2009'!$A:$B,2,FALSE))</f>
        <v/>
      </c>
      <c r="BA601" s="12" t="str">
        <f t="shared" si="330"/>
        <v>Доп.офис №2484/032</v>
      </c>
      <c r="BB601" t="e">
        <f>LEFT(#REF!,2)</f>
        <v>#REF!</v>
      </c>
      <c r="BC601" s="12" t="str">
        <f t="shared" si="336"/>
        <v>2484/032</v>
      </c>
      <c r="BE601" t="str">
        <f>IF(ISERROR(VLOOKUP(B601,'РЕОРГ 01.10.2009'!A:C,3,FALSE)),"",VLOOKUP(B601,'РЕОРГ 01.10.2009'!A:C,3,FALSE))</f>
        <v/>
      </c>
      <c r="BF601" s="12" t="str">
        <f t="shared" si="331"/>
        <v>Доп.офис №2484/032</v>
      </c>
      <c r="BG601" t="e">
        <f>LEFT(#REF!,2)</f>
        <v>#REF!</v>
      </c>
      <c r="BH601" s="12" t="str">
        <f t="shared" si="337"/>
        <v>2484/032</v>
      </c>
      <c r="BJ601" t="str">
        <f>IF(ISERROR(VLOOKUP($B601,'РЕОРГ 01.05.2010'!A:B,2,FALSE)),"",VLOOKUP($B601,'РЕОРГ 01.05.2010'!A:B,2,FALSE))</f>
        <v/>
      </c>
      <c r="BK601" s="12" t="str">
        <f t="shared" si="332"/>
        <v>Доп.офис №2484/032</v>
      </c>
      <c r="BL601" t="e">
        <f>LEFT(#REF!,2)</f>
        <v>#REF!</v>
      </c>
      <c r="BM601" s="12" t="str">
        <f t="shared" si="338"/>
        <v>2484/032</v>
      </c>
      <c r="BO601" t="str">
        <f>IF(ISERROR(VLOOKUP($B601,'РЕОРГ 01.08.2010'!A:B,2,FALSE)),"",VLOOKUP($B601,'РЕОРГ 01.08.2010'!A:B,2,FALSE))</f>
        <v/>
      </c>
      <c r="BP601" s="12" t="str">
        <f t="shared" si="333"/>
        <v>Доп.офис №2484/032</v>
      </c>
      <c r="BQ601" t="e">
        <f>LEFT(#REF!,2)</f>
        <v>#REF!</v>
      </c>
      <c r="BR601" s="12" t="str">
        <f t="shared" si="339"/>
        <v>2484/032</v>
      </c>
    </row>
    <row r="602" spans="1:70" ht="12.75" customHeight="1">
      <c r="A602" t="str">
        <f t="shared" si="334"/>
        <v>2484/033</v>
      </c>
      <c r="B602" s="133">
        <v>708</v>
      </c>
      <c r="C602" s="1" t="s">
        <v>8913</v>
      </c>
      <c r="D602" s="32" t="s">
        <v>1931</v>
      </c>
      <c r="E602" s="1" t="s">
        <v>8910</v>
      </c>
      <c r="F602" s="1" t="s">
        <v>8206</v>
      </c>
      <c r="G602" s="1" t="s">
        <v>8914</v>
      </c>
      <c r="H602" s="1" t="s">
        <v>8915</v>
      </c>
      <c r="I602" s="1" t="s">
        <v>8916</v>
      </c>
      <c r="J602" s="1"/>
      <c r="K602" s="1">
        <v>1.5</v>
      </c>
      <c r="L602" s="32" t="s">
        <v>4051</v>
      </c>
      <c r="M602" s="8" t="s">
        <v>11771</v>
      </c>
      <c r="N602" s="2" t="s">
        <v>12871</v>
      </c>
      <c r="O602" s="173"/>
      <c r="P602" s="168">
        <f t="shared" si="363"/>
        <v>599</v>
      </c>
      <c r="Q602" s="138">
        <f t="shared" si="357"/>
        <v>25</v>
      </c>
      <c r="R602" s="138">
        <f t="shared" si="358"/>
        <v>50</v>
      </c>
      <c r="S602" s="138">
        <f t="shared" si="359"/>
        <v>75</v>
      </c>
      <c r="T602" s="138">
        <f t="shared" si="360"/>
        <v>100</v>
      </c>
      <c r="U602" s="138" t="e">
        <f t="shared" si="361"/>
        <v>#VALUE!</v>
      </c>
      <c r="V602" s="138" t="e">
        <f t="shared" si="362"/>
        <v>#VALUE!</v>
      </c>
      <c r="W602" s="158" t="str">
        <f t="shared" si="340"/>
        <v>09:30 15:30(13:00 14:00)</v>
      </c>
      <c r="X602" s="159">
        <f>HLOOKUP(SEARCH("2",$M602)-1,$Q$3:$V602,$P602+1,FALSE)</f>
        <v>25</v>
      </c>
      <c r="Y602" s="160" t="str">
        <f t="shared" si="341"/>
        <v>09:30 15:30(13:00 14:00)|09:30 15:30(13:00 14:00)|09:30 15:30(13:00 14:00)|09:30 15:30(13:00 14:00)</v>
      </c>
      <c r="Z602" s="161" t="str">
        <f t="shared" si="342"/>
        <v>09:30 15:30(13:00 14:00)</v>
      </c>
      <c r="AA602" s="158" t="str">
        <f t="shared" si="343"/>
        <v>09:30 15:30(13:00 14:00)</v>
      </c>
      <c r="AB602" s="159">
        <f>HLOOKUP(SEARCH("3",$M602)-1,$Q$3:$V602,$P602+1,FALSE)</f>
        <v>50</v>
      </c>
      <c r="AC602" s="160" t="str">
        <f t="shared" si="344"/>
        <v>09:30 15:30(13:00 14:00)|09:30 15:30(13:00 14:00)|09:30 15:30(13:00 14:00)</v>
      </c>
      <c r="AD602" s="161" t="str">
        <f t="shared" si="345"/>
        <v>09:30 15:30(13:00 14:00)</v>
      </c>
      <c r="AE602" s="158" t="str">
        <f t="shared" si="346"/>
        <v>09:30 15:30(13:00 14:00)</v>
      </c>
      <c r="AF602" s="159">
        <f>HLOOKUP(SEARCH("4",$M602)-1,$Q$3:$V602,$P602+1,FALSE)</f>
        <v>75</v>
      </c>
      <c r="AG602" s="161" t="str">
        <f t="shared" si="347"/>
        <v>09:30 15:30(13:00 14:00)|09:30 15:30(13:00 14:00)</v>
      </c>
      <c r="AH602" s="161" t="str">
        <f t="shared" si="348"/>
        <v>09:30 15:30(13:00 14:00)</v>
      </c>
      <c r="AI602" s="158" t="str">
        <f t="shared" si="349"/>
        <v>09:30 15:30(13:00 14:00)</v>
      </c>
      <c r="AJ602" s="159">
        <f>HLOOKUP(SEARCH("5",$M602)-1,$Q$3:$V602,$P602+1,FALSE)</f>
        <v>100</v>
      </c>
      <c r="AK602" s="161" t="str">
        <f t="shared" si="350"/>
        <v>09:30 15:30(13:00 14:00)</v>
      </c>
      <c r="AL602" s="161" t="e">
        <f t="shared" si="351"/>
        <v>#VALUE!</v>
      </c>
      <c r="AM602" s="158" t="str">
        <f t="shared" si="352"/>
        <v>09:30 15:30(13:00 14:00)</v>
      </c>
      <c r="AN602" s="159" t="e">
        <f>HLOOKUP(SEARCH("6",$M602)-1,$Q$3:$V602,$P602+1,FALSE)</f>
        <v>#VALUE!</v>
      </c>
      <c r="AO602" s="161" t="e">
        <f t="shared" si="353"/>
        <v>#VALUE!</v>
      </c>
      <c r="AP602" s="161" t="e">
        <f t="shared" si="354"/>
        <v>#VALUE!</v>
      </c>
      <c r="AQ602" s="162" t="str">
        <f t="shared" si="355"/>
        <v>выходной</v>
      </c>
      <c r="AR602" s="163" t="e">
        <f>HLOOKUP(SEARCH("7",$M602)-1,$Q$3:$V602,$P602+1,FALSE)</f>
        <v>#VALUE!</v>
      </c>
      <c r="AS602" s="164" t="str">
        <f t="shared" si="356"/>
        <v>выходной</v>
      </c>
      <c r="AT602" s="142"/>
      <c r="AU602" s="11" t="str">
        <f>IF(ISERROR(VLOOKUP(B602,'РЕОРГ 2008'!$A:$B,2,FALSE)),"",VLOOKUP(B602,'РЕОРГ 2008'!$A:$B,2,FALSE))</f>
        <v/>
      </c>
      <c r="AV602" s="12" t="str">
        <f t="shared" si="329"/>
        <v>Опер.касса №2484/033</v>
      </c>
      <c r="AW602" s="31" t="e">
        <f>LEFT(#REF!,2)</f>
        <v>#REF!</v>
      </c>
      <c r="AX602" s="12" t="str">
        <f t="shared" si="335"/>
        <v>2484/033</v>
      </c>
      <c r="AZ602" t="str">
        <f>IF(ISERROR(VLOOKUP(B602,'РЕОРГ 01.08.2009'!$A:$B,2,FALSE)),"",VLOOKUP(B602,'РЕОРГ 01.08.2009'!$A:$B,2,FALSE))</f>
        <v/>
      </c>
      <c r="BA602" s="12" t="str">
        <f t="shared" si="330"/>
        <v>Опер.касса №2484/033</v>
      </c>
      <c r="BB602" t="e">
        <f>LEFT(#REF!,2)</f>
        <v>#REF!</v>
      </c>
      <c r="BC602" s="12" t="str">
        <f t="shared" si="336"/>
        <v>2484/033</v>
      </c>
      <c r="BE602" t="str">
        <f>IF(ISERROR(VLOOKUP(B602,'РЕОРГ 01.10.2009'!A:C,3,FALSE)),"",VLOOKUP(B602,'РЕОРГ 01.10.2009'!A:C,3,FALSE))</f>
        <v/>
      </c>
      <c r="BF602" s="12" t="str">
        <f t="shared" si="331"/>
        <v>Опер.касса №2484/033</v>
      </c>
      <c r="BG602" t="e">
        <f>LEFT(#REF!,2)</f>
        <v>#REF!</v>
      </c>
      <c r="BH602" s="12" t="str">
        <f t="shared" si="337"/>
        <v>2484/033</v>
      </c>
      <c r="BJ602" t="str">
        <f>IF(ISERROR(VLOOKUP($B602,'РЕОРГ 01.05.2010'!A:B,2,FALSE)),"",VLOOKUP($B602,'РЕОРГ 01.05.2010'!A:B,2,FALSE))</f>
        <v/>
      </c>
      <c r="BK602" s="12" t="str">
        <f t="shared" si="332"/>
        <v>Опер.касса №2484/033</v>
      </c>
      <c r="BL602" t="e">
        <f>LEFT(#REF!,2)</f>
        <v>#REF!</v>
      </c>
      <c r="BM602" s="12" t="str">
        <f t="shared" si="338"/>
        <v>2484/033</v>
      </c>
      <c r="BO602" t="str">
        <f>IF(ISERROR(VLOOKUP($B602,'РЕОРГ 01.08.2010'!A:B,2,FALSE)),"",VLOOKUP($B602,'РЕОРГ 01.08.2010'!A:B,2,FALSE))</f>
        <v/>
      </c>
      <c r="BP602" s="12" t="str">
        <f t="shared" si="333"/>
        <v>Опер.касса №2484/033</v>
      </c>
      <c r="BQ602" t="e">
        <f>LEFT(#REF!,2)</f>
        <v>#REF!</v>
      </c>
      <c r="BR602" s="12" t="str">
        <f t="shared" si="339"/>
        <v>2484/033</v>
      </c>
    </row>
    <row r="603" spans="1:70" ht="12.75" customHeight="1">
      <c r="A603" t="str">
        <f t="shared" si="334"/>
        <v>2484/034</v>
      </c>
      <c r="B603" s="133">
        <v>709</v>
      </c>
      <c r="C603" s="1" t="s">
        <v>8917</v>
      </c>
      <c r="D603" s="32" t="s">
        <v>1931</v>
      </c>
      <c r="E603" s="1" t="s">
        <v>8918</v>
      </c>
      <c r="F603" s="1" t="s">
        <v>8206</v>
      </c>
      <c r="G603" s="1" t="s">
        <v>1423</v>
      </c>
      <c r="H603" s="1" t="s">
        <v>8919</v>
      </c>
      <c r="I603" s="1" t="s">
        <v>8920</v>
      </c>
      <c r="J603" s="1"/>
      <c r="K603" s="1">
        <v>2</v>
      </c>
      <c r="L603" s="32" t="s">
        <v>4049</v>
      </c>
      <c r="M603" s="8" t="s">
        <v>11771</v>
      </c>
      <c r="N603" s="2" t="s">
        <v>12175</v>
      </c>
      <c r="O603" s="173"/>
      <c r="P603" s="168">
        <f t="shared" si="363"/>
        <v>600</v>
      </c>
      <c r="Q603" s="138">
        <f t="shared" si="357"/>
        <v>25</v>
      </c>
      <c r="R603" s="138">
        <f t="shared" si="358"/>
        <v>50</v>
      </c>
      <c r="S603" s="138">
        <f t="shared" si="359"/>
        <v>75</v>
      </c>
      <c r="T603" s="138">
        <f t="shared" si="360"/>
        <v>100</v>
      </c>
      <c r="U603" s="138" t="e">
        <f t="shared" si="361"/>
        <v>#VALUE!</v>
      </c>
      <c r="V603" s="138" t="e">
        <f t="shared" si="362"/>
        <v>#VALUE!</v>
      </c>
      <c r="W603" s="158" t="str">
        <f t="shared" si="340"/>
        <v>08:00 15:30(12:00 13:00)</v>
      </c>
      <c r="X603" s="159">
        <f>HLOOKUP(SEARCH("2",$M603)-1,$Q$3:$V603,$P603+1,FALSE)</f>
        <v>25</v>
      </c>
      <c r="Y603" s="160" t="str">
        <f t="shared" si="341"/>
        <v>08:00 15:30(12:00 13:00)|08:00 15:30(12:00 13:00)|08:00 15:30(12:00 13:00)|08:00 15:30(12:00 13:00)</v>
      </c>
      <c r="Z603" s="161" t="str">
        <f t="shared" si="342"/>
        <v>08:00 15:30(12:00 13:00)</v>
      </c>
      <c r="AA603" s="158" t="str">
        <f t="shared" si="343"/>
        <v>08:00 15:30(12:00 13:00)</v>
      </c>
      <c r="AB603" s="159">
        <f>HLOOKUP(SEARCH("3",$M603)-1,$Q$3:$V603,$P603+1,FALSE)</f>
        <v>50</v>
      </c>
      <c r="AC603" s="160" t="str">
        <f t="shared" si="344"/>
        <v>08:00 15:30(12:00 13:00)|08:00 15:30(12:00 13:00)|08:00 15:30(12:00 13:00)</v>
      </c>
      <c r="AD603" s="161" t="str">
        <f t="shared" si="345"/>
        <v>08:00 15:30(12:00 13:00)</v>
      </c>
      <c r="AE603" s="158" t="str">
        <f t="shared" si="346"/>
        <v>08:00 15:30(12:00 13:00)</v>
      </c>
      <c r="AF603" s="159">
        <f>HLOOKUP(SEARCH("4",$M603)-1,$Q$3:$V603,$P603+1,FALSE)</f>
        <v>75</v>
      </c>
      <c r="AG603" s="161" t="str">
        <f t="shared" si="347"/>
        <v>08:00 15:30(12:00 13:00)|08:00 15:30(12:00 13:00)</v>
      </c>
      <c r="AH603" s="161" t="str">
        <f t="shared" si="348"/>
        <v>08:00 15:30(12:00 13:00)</v>
      </c>
      <c r="AI603" s="158" t="str">
        <f t="shared" si="349"/>
        <v>08:00 15:30(12:00 13:00)</v>
      </c>
      <c r="AJ603" s="159">
        <f>HLOOKUP(SEARCH("5",$M603)-1,$Q$3:$V603,$P603+1,FALSE)</f>
        <v>100</v>
      </c>
      <c r="AK603" s="161" t="str">
        <f t="shared" si="350"/>
        <v>08:00 15:30(12:00 13:00)</v>
      </c>
      <c r="AL603" s="161" t="e">
        <f t="shared" si="351"/>
        <v>#VALUE!</v>
      </c>
      <c r="AM603" s="158" t="str">
        <f t="shared" si="352"/>
        <v>08:00 15:30(12:00 13:00)</v>
      </c>
      <c r="AN603" s="159" t="e">
        <f>HLOOKUP(SEARCH("6",$M603)-1,$Q$3:$V603,$P603+1,FALSE)</f>
        <v>#VALUE!</v>
      </c>
      <c r="AO603" s="161" t="e">
        <f t="shared" si="353"/>
        <v>#VALUE!</v>
      </c>
      <c r="AP603" s="161" t="e">
        <f t="shared" si="354"/>
        <v>#VALUE!</v>
      </c>
      <c r="AQ603" s="162" t="str">
        <f t="shared" si="355"/>
        <v>выходной</v>
      </c>
      <c r="AR603" s="163" t="e">
        <f>HLOOKUP(SEARCH("7",$M603)-1,$Q$3:$V603,$P603+1,FALSE)</f>
        <v>#VALUE!</v>
      </c>
      <c r="AS603" s="164" t="str">
        <f t="shared" si="356"/>
        <v>выходной</v>
      </c>
      <c r="AT603" s="142"/>
      <c r="AU603" s="11" t="str">
        <f>IF(ISERROR(VLOOKUP(B603,'РЕОРГ 2008'!$A:$B,2,FALSE)),"",VLOOKUP(B603,'РЕОРГ 2008'!$A:$B,2,FALSE))</f>
        <v/>
      </c>
      <c r="AV603" s="12" t="str">
        <f t="shared" si="329"/>
        <v>Опер.касса №2484/034</v>
      </c>
      <c r="AW603" s="31" t="e">
        <f>LEFT(#REF!,2)</f>
        <v>#REF!</v>
      </c>
      <c r="AX603" s="12" t="str">
        <f t="shared" si="335"/>
        <v>2484/034</v>
      </c>
      <c r="AZ603" t="str">
        <f>IF(ISERROR(VLOOKUP(B603,'РЕОРГ 01.08.2009'!$A:$B,2,FALSE)),"",VLOOKUP(B603,'РЕОРГ 01.08.2009'!$A:$B,2,FALSE))</f>
        <v/>
      </c>
      <c r="BA603" s="12" t="str">
        <f t="shared" si="330"/>
        <v>Опер.касса №2484/034</v>
      </c>
      <c r="BB603" t="e">
        <f>LEFT(#REF!,2)</f>
        <v>#REF!</v>
      </c>
      <c r="BC603" s="12" t="str">
        <f t="shared" si="336"/>
        <v>2484/034</v>
      </c>
      <c r="BE603" t="str">
        <f>IF(ISERROR(VLOOKUP(B603,'РЕОРГ 01.10.2009'!A:C,3,FALSE)),"",VLOOKUP(B603,'РЕОРГ 01.10.2009'!A:C,3,FALSE))</f>
        <v/>
      </c>
      <c r="BF603" s="12" t="str">
        <f t="shared" si="331"/>
        <v>Опер.касса №2484/034</v>
      </c>
      <c r="BG603" t="e">
        <f>LEFT(#REF!,2)</f>
        <v>#REF!</v>
      </c>
      <c r="BH603" s="12" t="str">
        <f t="shared" si="337"/>
        <v>2484/034</v>
      </c>
      <c r="BJ603" t="str">
        <f>IF(ISERROR(VLOOKUP($B603,'РЕОРГ 01.05.2010'!A:B,2,FALSE)),"",VLOOKUP($B603,'РЕОРГ 01.05.2010'!A:B,2,FALSE))</f>
        <v/>
      </c>
      <c r="BK603" s="12" t="str">
        <f t="shared" si="332"/>
        <v>Опер.касса №2484/034</v>
      </c>
      <c r="BL603" t="e">
        <f>LEFT(#REF!,2)</f>
        <v>#REF!</v>
      </c>
      <c r="BM603" s="12" t="str">
        <f t="shared" si="338"/>
        <v>2484/034</v>
      </c>
      <c r="BO603" t="str">
        <f>IF(ISERROR(VLOOKUP($B603,'РЕОРГ 01.08.2010'!A:B,2,FALSE)),"",VLOOKUP($B603,'РЕОРГ 01.08.2010'!A:B,2,FALSE))</f>
        <v/>
      </c>
      <c r="BP603" s="12" t="str">
        <f t="shared" si="333"/>
        <v>Опер.касса №2484/034</v>
      </c>
      <c r="BQ603" t="e">
        <f>LEFT(#REF!,2)</f>
        <v>#REF!</v>
      </c>
      <c r="BR603" s="12" t="str">
        <f t="shared" si="339"/>
        <v>2484/034</v>
      </c>
    </row>
    <row r="604" spans="1:70" ht="12.75" customHeight="1">
      <c r="A604" t="str">
        <f t="shared" si="334"/>
        <v>2484/035</v>
      </c>
      <c r="B604" s="133">
        <v>710</v>
      </c>
      <c r="C604" s="1" t="s">
        <v>8921</v>
      </c>
      <c r="D604" s="32" t="s">
        <v>1931</v>
      </c>
      <c r="E604" s="1" t="s">
        <v>8922</v>
      </c>
      <c r="F604" s="1" t="s">
        <v>8206</v>
      </c>
      <c r="G604" s="1" t="s">
        <v>8923</v>
      </c>
      <c r="H604" s="1" t="s">
        <v>8924</v>
      </c>
      <c r="I604" s="1" t="s">
        <v>6691</v>
      </c>
      <c r="J604" s="1"/>
      <c r="K604" s="1">
        <v>0.25</v>
      </c>
      <c r="L604" s="32" t="s">
        <v>4049</v>
      </c>
      <c r="M604" s="8" t="s">
        <v>11855</v>
      </c>
      <c r="N604" s="2" t="s">
        <v>12176</v>
      </c>
      <c r="O604" s="173"/>
      <c r="P604" s="168">
        <f t="shared" si="363"/>
        <v>601</v>
      </c>
      <c r="Q604" s="138">
        <f t="shared" si="357"/>
        <v>25</v>
      </c>
      <c r="R604" s="138" t="e">
        <f t="shared" si="358"/>
        <v>#VALUE!</v>
      </c>
      <c r="S604" s="138" t="e">
        <f t="shared" si="359"/>
        <v>#VALUE!</v>
      </c>
      <c r="T604" s="138" t="e">
        <f t="shared" si="360"/>
        <v>#VALUE!</v>
      </c>
      <c r="U604" s="138" t="e">
        <f t="shared" si="361"/>
        <v>#VALUE!</v>
      </c>
      <c r="V604" s="138" t="e">
        <f t="shared" si="362"/>
        <v>#VALUE!</v>
      </c>
      <c r="W604" s="158" t="str">
        <f t="shared" si="340"/>
        <v>выходной</v>
      </c>
      <c r="X604" s="159" t="e">
        <f>HLOOKUP(SEARCH("2",$M604)-1,$Q$3:$V604,$P604+1,FALSE)</f>
        <v>#VALUE!</v>
      </c>
      <c r="Y604" s="160" t="e">
        <f t="shared" si="341"/>
        <v>#VALUE!</v>
      </c>
      <c r="Z604" s="161" t="e">
        <f t="shared" si="342"/>
        <v>#VALUE!</v>
      </c>
      <c r="AA604" s="158" t="str">
        <f t="shared" si="343"/>
        <v>выходной</v>
      </c>
      <c r="AB604" s="159" t="e">
        <f>HLOOKUP(SEARCH("3",$M604)-1,$Q$3:$V604,$P604+1,FALSE)</f>
        <v>#N/A</v>
      </c>
      <c r="AC604" s="160" t="str">
        <f t="shared" si="344"/>
        <v>10:30 14:30(00:00 00:00)</v>
      </c>
      <c r="AD604" s="161" t="e">
        <f t="shared" si="345"/>
        <v>#VALUE!</v>
      </c>
      <c r="AE604" s="158" t="str">
        <f t="shared" si="346"/>
        <v>10:30 14:30(00:00 00:00)</v>
      </c>
      <c r="AF604" s="159" t="e">
        <f>HLOOKUP(SEARCH("4",$M604)-1,$Q$3:$V604,$P604+1,FALSE)</f>
        <v>#VALUE!</v>
      </c>
      <c r="AG604" s="161" t="e">
        <f t="shared" si="347"/>
        <v>#VALUE!</v>
      </c>
      <c r="AH604" s="161" t="e">
        <f t="shared" si="348"/>
        <v>#VALUE!</v>
      </c>
      <c r="AI604" s="158" t="str">
        <f t="shared" si="349"/>
        <v>выходной</v>
      </c>
      <c r="AJ604" s="159">
        <f>HLOOKUP(SEARCH("5",$M604)-1,$Q$3:$V604,$P604+1,FALSE)</f>
        <v>25</v>
      </c>
      <c r="AK604" s="161" t="str">
        <f t="shared" si="350"/>
        <v>10:30 14:30(00:00 00:00)</v>
      </c>
      <c r="AL604" s="161" t="e">
        <f t="shared" si="351"/>
        <v>#VALUE!</v>
      </c>
      <c r="AM604" s="158" t="str">
        <f t="shared" si="352"/>
        <v>10:30 14:30(00:00 00:00)</v>
      </c>
      <c r="AN604" s="159" t="e">
        <f>HLOOKUP(SEARCH("6",$M604)-1,$Q$3:$V604,$P604+1,FALSE)</f>
        <v>#VALUE!</v>
      </c>
      <c r="AO604" s="161" t="e">
        <f t="shared" si="353"/>
        <v>#VALUE!</v>
      </c>
      <c r="AP604" s="161" t="e">
        <f t="shared" si="354"/>
        <v>#VALUE!</v>
      </c>
      <c r="AQ604" s="162" t="str">
        <f t="shared" si="355"/>
        <v>выходной</v>
      </c>
      <c r="AR604" s="163" t="e">
        <f>HLOOKUP(SEARCH("7",$M604)-1,$Q$3:$V604,$P604+1,FALSE)</f>
        <v>#VALUE!</v>
      </c>
      <c r="AS604" s="164" t="str">
        <f t="shared" si="356"/>
        <v>выходной</v>
      </c>
      <c r="AT604" s="142"/>
      <c r="AU604" s="11" t="str">
        <f>IF(ISERROR(VLOOKUP(B604,'РЕОРГ 2008'!$A:$B,2,FALSE)),"",VLOOKUP(B604,'РЕОРГ 2008'!$A:$B,2,FALSE))</f>
        <v/>
      </c>
      <c r="AV604" s="12" t="str">
        <f t="shared" si="329"/>
        <v>Опер.касса №2484/035</v>
      </c>
      <c r="AW604" s="31" t="e">
        <f>LEFT(#REF!,2)</f>
        <v>#REF!</v>
      </c>
      <c r="AX604" s="12" t="str">
        <f t="shared" si="335"/>
        <v>2484/035</v>
      </c>
      <c r="AZ604" t="str">
        <f>IF(ISERROR(VLOOKUP(B604,'РЕОРГ 01.08.2009'!$A:$B,2,FALSE)),"",VLOOKUP(B604,'РЕОРГ 01.08.2009'!$A:$B,2,FALSE))</f>
        <v/>
      </c>
      <c r="BA604" s="12" t="str">
        <f t="shared" si="330"/>
        <v>Опер.касса №2484/035</v>
      </c>
      <c r="BB604" t="e">
        <f>LEFT(#REF!,2)</f>
        <v>#REF!</v>
      </c>
      <c r="BC604" s="12" t="str">
        <f t="shared" si="336"/>
        <v>2484/035</v>
      </c>
      <c r="BE604" t="str">
        <f>IF(ISERROR(VLOOKUP(B604,'РЕОРГ 01.10.2009'!A:C,3,FALSE)),"",VLOOKUP(B604,'РЕОРГ 01.10.2009'!A:C,3,FALSE))</f>
        <v/>
      </c>
      <c r="BF604" s="12" t="str">
        <f t="shared" si="331"/>
        <v>Опер.касса №2484/035</v>
      </c>
      <c r="BG604" t="e">
        <f>LEFT(#REF!,2)</f>
        <v>#REF!</v>
      </c>
      <c r="BH604" s="12" t="str">
        <f t="shared" si="337"/>
        <v>2484/035</v>
      </c>
      <c r="BJ604" t="str">
        <f>IF(ISERROR(VLOOKUP($B604,'РЕОРГ 01.05.2010'!A:B,2,FALSE)),"",VLOOKUP($B604,'РЕОРГ 01.05.2010'!A:B,2,FALSE))</f>
        <v/>
      </c>
      <c r="BK604" s="12" t="str">
        <f t="shared" si="332"/>
        <v>Опер.касса №2484/035</v>
      </c>
      <c r="BL604" t="e">
        <f>LEFT(#REF!,2)</f>
        <v>#REF!</v>
      </c>
      <c r="BM604" s="12" t="str">
        <f t="shared" si="338"/>
        <v>2484/035</v>
      </c>
      <c r="BO604" t="str">
        <f>IF(ISERROR(VLOOKUP($B604,'РЕОРГ 01.08.2010'!A:B,2,FALSE)),"",VLOOKUP($B604,'РЕОРГ 01.08.2010'!A:B,2,FALSE))</f>
        <v/>
      </c>
      <c r="BP604" s="12" t="str">
        <f t="shared" si="333"/>
        <v>Опер.касса №2484/035</v>
      </c>
      <c r="BQ604" t="e">
        <f>LEFT(#REF!,2)</f>
        <v>#REF!</v>
      </c>
      <c r="BR604" s="12" t="str">
        <f t="shared" si="339"/>
        <v>2484/035</v>
      </c>
    </row>
    <row r="605" spans="1:70" ht="12.75" customHeight="1">
      <c r="A605" t="str">
        <f t="shared" si="334"/>
        <v>2484/037</v>
      </c>
      <c r="B605" s="133">
        <v>712</v>
      </c>
      <c r="C605" s="1" t="s">
        <v>8925</v>
      </c>
      <c r="D605" s="32" t="s">
        <v>1931</v>
      </c>
      <c r="E605" s="1" t="s">
        <v>8926</v>
      </c>
      <c r="F605" s="1" t="s">
        <v>8206</v>
      </c>
      <c r="G605" s="1" t="s">
        <v>6294</v>
      </c>
      <c r="H605" s="1" t="s">
        <v>6295</v>
      </c>
      <c r="I605" s="1" t="s">
        <v>6296</v>
      </c>
      <c r="J605" s="1"/>
      <c r="K605" s="1">
        <v>0.5</v>
      </c>
      <c r="L605" s="32" t="s">
        <v>4049</v>
      </c>
      <c r="M605" s="8" t="s">
        <v>11991</v>
      </c>
      <c r="N605" s="2" t="s">
        <v>12177</v>
      </c>
      <c r="O605" s="173"/>
      <c r="P605" s="168">
        <f t="shared" si="363"/>
        <v>602</v>
      </c>
      <c r="Q605" s="138">
        <f t="shared" si="357"/>
        <v>25</v>
      </c>
      <c r="R605" s="138">
        <f t="shared" si="358"/>
        <v>50</v>
      </c>
      <c r="S605" s="138" t="e">
        <f t="shared" si="359"/>
        <v>#VALUE!</v>
      </c>
      <c r="T605" s="138" t="e">
        <f t="shared" si="360"/>
        <v>#VALUE!</v>
      </c>
      <c r="U605" s="138" t="e">
        <f t="shared" si="361"/>
        <v>#VALUE!</v>
      </c>
      <c r="V605" s="138" t="e">
        <f t="shared" si="362"/>
        <v>#VALUE!</v>
      </c>
      <c r="W605" s="158" t="str">
        <f t="shared" si="340"/>
        <v>08:00 15:00(12:00 13:00)</v>
      </c>
      <c r="X605" s="159" t="e">
        <f>HLOOKUP(SEARCH("2",$M605)-1,$Q$3:$V605,$P605+1,FALSE)</f>
        <v>#VALUE!</v>
      </c>
      <c r="Y605" s="160" t="e">
        <f t="shared" si="341"/>
        <v>#VALUE!</v>
      </c>
      <c r="Z605" s="161" t="e">
        <f t="shared" si="342"/>
        <v>#VALUE!</v>
      </c>
      <c r="AA605" s="158" t="str">
        <f t="shared" si="343"/>
        <v>выходной</v>
      </c>
      <c r="AB605" s="159">
        <f>HLOOKUP(SEARCH("3",$M605)-1,$Q$3:$V605,$P605+1,FALSE)</f>
        <v>25</v>
      </c>
      <c r="AC605" s="160" t="str">
        <f t="shared" si="344"/>
        <v>08:00 15:00(12:00 13:00)|08:00 15:00(12:00 13:00)</v>
      </c>
      <c r="AD605" s="161" t="str">
        <f t="shared" si="345"/>
        <v>08:00 15:00(12:00 13:00)</v>
      </c>
      <c r="AE605" s="158" t="str">
        <f t="shared" si="346"/>
        <v>08:00 15:00(12:00 13:00)</v>
      </c>
      <c r="AF605" s="159" t="e">
        <f>HLOOKUP(SEARCH("4",$M605)-1,$Q$3:$V605,$P605+1,FALSE)</f>
        <v>#VALUE!</v>
      </c>
      <c r="AG605" s="161" t="e">
        <f t="shared" si="347"/>
        <v>#VALUE!</v>
      </c>
      <c r="AH605" s="161" t="e">
        <f t="shared" si="348"/>
        <v>#VALUE!</v>
      </c>
      <c r="AI605" s="158" t="str">
        <f t="shared" si="349"/>
        <v>выходной</v>
      </c>
      <c r="AJ605" s="159">
        <f>HLOOKUP(SEARCH("5",$M605)-1,$Q$3:$V605,$P605+1,FALSE)</f>
        <v>50</v>
      </c>
      <c r="AK605" s="161" t="str">
        <f t="shared" si="350"/>
        <v>08:00 15:00(12:00 13:00)</v>
      </c>
      <c r="AL605" s="161" t="e">
        <f t="shared" si="351"/>
        <v>#VALUE!</v>
      </c>
      <c r="AM605" s="158" t="str">
        <f t="shared" si="352"/>
        <v>08:00 15:00(12:00 13:00)</v>
      </c>
      <c r="AN605" s="159" t="e">
        <f>HLOOKUP(SEARCH("6",$M605)-1,$Q$3:$V605,$P605+1,FALSE)</f>
        <v>#VALUE!</v>
      </c>
      <c r="AO605" s="161" t="e">
        <f t="shared" si="353"/>
        <v>#VALUE!</v>
      </c>
      <c r="AP605" s="161" t="e">
        <f t="shared" si="354"/>
        <v>#VALUE!</v>
      </c>
      <c r="AQ605" s="162" t="str">
        <f t="shared" si="355"/>
        <v>выходной</v>
      </c>
      <c r="AR605" s="163" t="e">
        <f>HLOOKUP(SEARCH("7",$M605)-1,$Q$3:$V605,$P605+1,FALSE)</f>
        <v>#VALUE!</v>
      </c>
      <c r="AS605" s="164" t="str">
        <f t="shared" si="356"/>
        <v>выходной</v>
      </c>
      <c r="AT605" s="142"/>
      <c r="AU605" s="11" t="str">
        <f>IF(ISERROR(VLOOKUP(B605,'РЕОРГ 2008'!$A:$B,2,FALSE)),"",VLOOKUP(B605,'РЕОРГ 2008'!$A:$B,2,FALSE))</f>
        <v/>
      </c>
      <c r="AV605" s="12" t="str">
        <f t="shared" si="329"/>
        <v>Опер.касса №2484/037</v>
      </c>
      <c r="AW605" s="31" t="e">
        <f>LEFT(#REF!,2)</f>
        <v>#REF!</v>
      </c>
      <c r="AX605" s="12" t="str">
        <f t="shared" si="335"/>
        <v>2484/037</v>
      </c>
      <c r="AZ605" t="str">
        <f>IF(ISERROR(VLOOKUP(B605,'РЕОРГ 01.08.2009'!$A:$B,2,FALSE)),"",VLOOKUP(B605,'РЕОРГ 01.08.2009'!$A:$B,2,FALSE))</f>
        <v/>
      </c>
      <c r="BA605" s="12" t="str">
        <f t="shared" si="330"/>
        <v>Опер.касса №2484/037</v>
      </c>
      <c r="BB605" t="e">
        <f>LEFT(#REF!,2)</f>
        <v>#REF!</v>
      </c>
      <c r="BC605" s="12" t="str">
        <f t="shared" si="336"/>
        <v>2484/037</v>
      </c>
      <c r="BE605" t="str">
        <f>IF(ISERROR(VLOOKUP(B605,'РЕОРГ 01.10.2009'!A:C,3,FALSE)),"",VLOOKUP(B605,'РЕОРГ 01.10.2009'!A:C,3,FALSE))</f>
        <v/>
      </c>
      <c r="BF605" s="12" t="str">
        <f t="shared" si="331"/>
        <v>Опер.касса №2484/037</v>
      </c>
      <c r="BG605" t="e">
        <f>LEFT(#REF!,2)</f>
        <v>#REF!</v>
      </c>
      <c r="BH605" s="12" t="str">
        <f t="shared" si="337"/>
        <v>2484/037</v>
      </c>
      <c r="BJ605" t="str">
        <f>IF(ISERROR(VLOOKUP($B605,'РЕОРГ 01.05.2010'!A:B,2,FALSE)),"",VLOOKUP($B605,'РЕОРГ 01.05.2010'!A:B,2,FALSE))</f>
        <v/>
      </c>
      <c r="BK605" s="12" t="str">
        <f t="shared" si="332"/>
        <v>Опер.касса №2484/037</v>
      </c>
      <c r="BL605" t="e">
        <f>LEFT(#REF!,2)</f>
        <v>#REF!</v>
      </c>
      <c r="BM605" s="12" t="str">
        <f t="shared" si="338"/>
        <v>2484/037</v>
      </c>
      <c r="BO605" t="str">
        <f>IF(ISERROR(VLOOKUP($B605,'РЕОРГ 01.08.2010'!A:B,2,FALSE)),"",VLOOKUP($B605,'РЕОРГ 01.08.2010'!A:B,2,FALSE))</f>
        <v/>
      </c>
      <c r="BP605" s="12" t="str">
        <f t="shared" si="333"/>
        <v>Опер.касса №2484/037</v>
      </c>
      <c r="BQ605" t="e">
        <f>LEFT(#REF!,2)</f>
        <v>#REF!</v>
      </c>
      <c r="BR605" s="12" t="str">
        <f t="shared" si="339"/>
        <v>2484/037</v>
      </c>
    </row>
    <row r="606" spans="1:70" ht="12.75" customHeight="1">
      <c r="A606" t="str">
        <f t="shared" si="334"/>
        <v>2484/038</v>
      </c>
      <c r="B606" s="133">
        <v>713</v>
      </c>
      <c r="C606" s="1" t="s">
        <v>6297</v>
      </c>
      <c r="D606" s="32" t="s">
        <v>1931</v>
      </c>
      <c r="E606" s="1" t="s">
        <v>6298</v>
      </c>
      <c r="F606" s="1" t="s">
        <v>8206</v>
      </c>
      <c r="G606" s="1" t="s">
        <v>6299</v>
      </c>
      <c r="H606" s="1" t="s">
        <v>10531</v>
      </c>
      <c r="I606" s="1" t="s">
        <v>10532</v>
      </c>
      <c r="J606" s="1"/>
      <c r="K606" s="1">
        <v>1.5</v>
      </c>
      <c r="L606" s="32" t="s">
        <v>4049</v>
      </c>
      <c r="M606" s="8" t="s">
        <v>11802</v>
      </c>
      <c r="N606" s="2" t="s">
        <v>12057</v>
      </c>
      <c r="O606" s="173"/>
      <c r="P606" s="168">
        <f t="shared" si="363"/>
        <v>603</v>
      </c>
      <c r="Q606" s="138">
        <f t="shared" si="357"/>
        <v>25</v>
      </c>
      <c r="R606" s="138">
        <f t="shared" si="358"/>
        <v>50</v>
      </c>
      <c r="S606" s="138">
        <f t="shared" si="359"/>
        <v>75</v>
      </c>
      <c r="T606" s="138" t="e">
        <f t="shared" si="360"/>
        <v>#VALUE!</v>
      </c>
      <c r="U606" s="138" t="e">
        <f t="shared" si="361"/>
        <v>#VALUE!</v>
      </c>
      <c r="V606" s="138" t="e">
        <f t="shared" si="362"/>
        <v>#VALUE!</v>
      </c>
      <c r="W606" s="158" t="str">
        <f t="shared" si="340"/>
        <v>выходной</v>
      </c>
      <c r="X606" s="159" t="e">
        <f>HLOOKUP(SEARCH("2",$M606)-1,$Q$3:$V606,$P606+1,FALSE)</f>
        <v>#N/A</v>
      </c>
      <c r="Y606" s="160" t="str">
        <f t="shared" si="341"/>
        <v>09:00 16:30(13:00 14:00)</v>
      </c>
      <c r="Z606" s="161" t="e">
        <f t="shared" si="342"/>
        <v>#VALUE!</v>
      </c>
      <c r="AA606" s="158" t="str">
        <f t="shared" si="343"/>
        <v>09:00 16:30(13:00 14:00)</v>
      </c>
      <c r="AB606" s="159">
        <f>HLOOKUP(SEARCH("3",$M606)-1,$Q$3:$V606,$P606+1,FALSE)</f>
        <v>25</v>
      </c>
      <c r="AC606" s="160" t="str">
        <f t="shared" si="344"/>
        <v>09:00 16:30(13:00 14:00)|09:00 16:30(13:00 14:00)|09:00 16:30(13:00 14:00)</v>
      </c>
      <c r="AD606" s="161" t="str">
        <f t="shared" si="345"/>
        <v>09:00 16:30(13:00 14:00)</v>
      </c>
      <c r="AE606" s="158" t="str">
        <f t="shared" si="346"/>
        <v>09:00 16:30(13:00 14:00)</v>
      </c>
      <c r="AF606" s="159">
        <f>HLOOKUP(SEARCH("4",$M606)-1,$Q$3:$V606,$P606+1,FALSE)</f>
        <v>50</v>
      </c>
      <c r="AG606" s="161" t="str">
        <f t="shared" si="347"/>
        <v>09:00 16:30(13:00 14:00)|09:00 16:30(13:00 14:00)</v>
      </c>
      <c r="AH606" s="161" t="str">
        <f t="shared" si="348"/>
        <v>09:00 16:30(13:00 14:00)</v>
      </c>
      <c r="AI606" s="158" t="str">
        <f t="shared" si="349"/>
        <v>09:00 16:30(13:00 14:00)</v>
      </c>
      <c r="AJ606" s="159">
        <f>HLOOKUP(SEARCH("5",$M606)-1,$Q$3:$V606,$P606+1,FALSE)</f>
        <v>75</v>
      </c>
      <c r="AK606" s="161" t="str">
        <f t="shared" si="350"/>
        <v>09:00 16:30(13:00 14:00)</v>
      </c>
      <c r="AL606" s="161" t="e">
        <f t="shared" si="351"/>
        <v>#VALUE!</v>
      </c>
      <c r="AM606" s="158" t="str">
        <f t="shared" si="352"/>
        <v>09:00 16:30(13:00 14:00)</v>
      </c>
      <c r="AN606" s="159" t="e">
        <f>HLOOKUP(SEARCH("6",$M606)-1,$Q$3:$V606,$P606+1,FALSE)</f>
        <v>#VALUE!</v>
      </c>
      <c r="AO606" s="161" t="e">
        <f t="shared" si="353"/>
        <v>#VALUE!</v>
      </c>
      <c r="AP606" s="161" t="e">
        <f t="shared" si="354"/>
        <v>#VALUE!</v>
      </c>
      <c r="AQ606" s="162" t="str">
        <f t="shared" si="355"/>
        <v>выходной</v>
      </c>
      <c r="AR606" s="163" t="e">
        <f>HLOOKUP(SEARCH("7",$M606)-1,$Q$3:$V606,$P606+1,FALSE)</f>
        <v>#VALUE!</v>
      </c>
      <c r="AS606" s="164" t="str">
        <f t="shared" si="356"/>
        <v>выходной</v>
      </c>
      <c r="AT606" s="142"/>
      <c r="AU606" s="11" t="str">
        <f>IF(ISERROR(VLOOKUP(B606,'РЕОРГ 2008'!$A:$B,2,FALSE)),"",VLOOKUP(B606,'РЕОРГ 2008'!$A:$B,2,FALSE))</f>
        <v/>
      </c>
      <c r="AV606" s="12" t="str">
        <f t="shared" si="329"/>
        <v>Опер.касса №2484/038</v>
      </c>
      <c r="AW606" s="31" t="e">
        <f>LEFT(#REF!,2)</f>
        <v>#REF!</v>
      </c>
      <c r="AX606" s="12" t="str">
        <f t="shared" si="335"/>
        <v>2484/038</v>
      </c>
      <c r="AZ606" t="str">
        <f>IF(ISERROR(VLOOKUP(B606,'РЕОРГ 01.08.2009'!$A:$B,2,FALSE)),"",VLOOKUP(B606,'РЕОРГ 01.08.2009'!$A:$B,2,FALSE))</f>
        <v/>
      </c>
      <c r="BA606" s="12" t="str">
        <f t="shared" si="330"/>
        <v>Опер.касса №2484/038</v>
      </c>
      <c r="BB606" t="e">
        <f>LEFT(#REF!,2)</f>
        <v>#REF!</v>
      </c>
      <c r="BC606" s="12" t="str">
        <f t="shared" si="336"/>
        <v>2484/038</v>
      </c>
      <c r="BE606" t="str">
        <f>IF(ISERROR(VLOOKUP(B606,'РЕОРГ 01.10.2009'!A:C,3,FALSE)),"",VLOOKUP(B606,'РЕОРГ 01.10.2009'!A:C,3,FALSE))</f>
        <v/>
      </c>
      <c r="BF606" s="12" t="str">
        <f t="shared" si="331"/>
        <v>Опер.касса №2484/038</v>
      </c>
      <c r="BG606" t="e">
        <f>LEFT(#REF!,2)</f>
        <v>#REF!</v>
      </c>
      <c r="BH606" s="12" t="str">
        <f t="shared" si="337"/>
        <v>2484/038</v>
      </c>
      <c r="BJ606" t="str">
        <f>IF(ISERROR(VLOOKUP($B606,'РЕОРГ 01.05.2010'!A:B,2,FALSE)),"",VLOOKUP($B606,'РЕОРГ 01.05.2010'!A:B,2,FALSE))</f>
        <v/>
      </c>
      <c r="BK606" s="12" t="str">
        <f t="shared" si="332"/>
        <v>Опер.касса №2484/038</v>
      </c>
      <c r="BL606" t="e">
        <f>LEFT(#REF!,2)</f>
        <v>#REF!</v>
      </c>
      <c r="BM606" s="12" t="str">
        <f t="shared" si="338"/>
        <v>2484/038</v>
      </c>
      <c r="BO606" t="str">
        <f>IF(ISERROR(VLOOKUP($B606,'РЕОРГ 01.08.2010'!A:B,2,FALSE)),"",VLOOKUP($B606,'РЕОРГ 01.08.2010'!A:B,2,FALSE))</f>
        <v/>
      </c>
      <c r="BP606" s="12" t="str">
        <f t="shared" si="333"/>
        <v>Опер.касса №2484/038</v>
      </c>
      <c r="BQ606" t="e">
        <f>LEFT(#REF!,2)</f>
        <v>#REF!</v>
      </c>
      <c r="BR606" s="12" t="str">
        <f t="shared" si="339"/>
        <v>2484/038</v>
      </c>
    </row>
    <row r="607" spans="1:70" ht="12.75" customHeight="1">
      <c r="A607" t="str">
        <f t="shared" si="334"/>
        <v>2484/039</v>
      </c>
      <c r="B607" s="133">
        <v>714</v>
      </c>
      <c r="C607" s="1" t="s">
        <v>10533</v>
      </c>
      <c r="D607" s="32" t="s">
        <v>1931</v>
      </c>
      <c r="E607" s="1" t="s">
        <v>10534</v>
      </c>
      <c r="F607" s="1" t="s">
        <v>8206</v>
      </c>
      <c r="G607" s="1" t="s">
        <v>10535</v>
      </c>
      <c r="H607" s="1" t="s">
        <v>10536</v>
      </c>
      <c r="I607" s="1" t="s">
        <v>10537</v>
      </c>
      <c r="J607" s="1"/>
      <c r="K607" s="1">
        <v>1.5</v>
      </c>
      <c r="L607" s="32" t="s">
        <v>4049</v>
      </c>
      <c r="M607" s="8" t="s">
        <v>11771</v>
      </c>
      <c r="N607" s="2" t="s">
        <v>12178</v>
      </c>
      <c r="O607" s="173"/>
      <c r="P607" s="168">
        <f t="shared" si="363"/>
        <v>604</v>
      </c>
      <c r="Q607" s="138">
        <f t="shared" si="357"/>
        <v>25</v>
      </c>
      <c r="R607" s="138">
        <f t="shared" si="358"/>
        <v>50</v>
      </c>
      <c r="S607" s="138">
        <f t="shared" si="359"/>
        <v>75</v>
      </c>
      <c r="T607" s="138">
        <f t="shared" si="360"/>
        <v>100</v>
      </c>
      <c r="U607" s="138" t="e">
        <f t="shared" si="361"/>
        <v>#VALUE!</v>
      </c>
      <c r="V607" s="138" t="e">
        <f t="shared" si="362"/>
        <v>#VALUE!</v>
      </c>
      <c r="W607" s="158" t="str">
        <f t="shared" si="340"/>
        <v>08:30 15:00(12:00 13:00)</v>
      </c>
      <c r="X607" s="159">
        <f>HLOOKUP(SEARCH("2",$M607)-1,$Q$3:$V607,$P607+1,FALSE)</f>
        <v>25</v>
      </c>
      <c r="Y607" s="160" t="str">
        <f t="shared" si="341"/>
        <v>08:30 15:00(12:00 13:00)|08:30 15:00(12:00 13:00)|08:30 15:00(12:00 13:00)|08:30 15:00(12:00 13:00)</v>
      </c>
      <c r="Z607" s="161" t="str">
        <f t="shared" si="342"/>
        <v>08:30 15:00(12:00 13:00)</v>
      </c>
      <c r="AA607" s="158" t="str">
        <f t="shared" si="343"/>
        <v>08:30 15:00(12:00 13:00)</v>
      </c>
      <c r="AB607" s="159">
        <f>HLOOKUP(SEARCH("3",$M607)-1,$Q$3:$V607,$P607+1,FALSE)</f>
        <v>50</v>
      </c>
      <c r="AC607" s="160" t="str">
        <f t="shared" si="344"/>
        <v>08:30 15:00(12:00 13:00)|08:30 15:00(12:00 13:00)|08:30 15:00(12:00 13:00)</v>
      </c>
      <c r="AD607" s="161" t="str">
        <f t="shared" si="345"/>
        <v>08:30 15:00(12:00 13:00)</v>
      </c>
      <c r="AE607" s="158" t="str">
        <f t="shared" si="346"/>
        <v>08:30 15:00(12:00 13:00)</v>
      </c>
      <c r="AF607" s="159">
        <f>HLOOKUP(SEARCH("4",$M607)-1,$Q$3:$V607,$P607+1,FALSE)</f>
        <v>75</v>
      </c>
      <c r="AG607" s="161" t="str">
        <f t="shared" si="347"/>
        <v>08:30 15:00(12:00 13:00)|08:30 15:00(12:00 13:00)</v>
      </c>
      <c r="AH607" s="161" t="str">
        <f t="shared" si="348"/>
        <v>08:30 15:00(12:00 13:00)</v>
      </c>
      <c r="AI607" s="158" t="str">
        <f t="shared" si="349"/>
        <v>08:30 15:00(12:00 13:00)</v>
      </c>
      <c r="AJ607" s="159">
        <f>HLOOKUP(SEARCH("5",$M607)-1,$Q$3:$V607,$P607+1,FALSE)</f>
        <v>100</v>
      </c>
      <c r="AK607" s="161" t="str">
        <f t="shared" si="350"/>
        <v>08:30 15:00(12:00 13:00)</v>
      </c>
      <c r="AL607" s="161" t="e">
        <f t="shared" si="351"/>
        <v>#VALUE!</v>
      </c>
      <c r="AM607" s="158" t="str">
        <f t="shared" si="352"/>
        <v>08:30 15:00(12:00 13:00)</v>
      </c>
      <c r="AN607" s="159" t="e">
        <f>HLOOKUP(SEARCH("6",$M607)-1,$Q$3:$V607,$P607+1,FALSE)</f>
        <v>#VALUE!</v>
      </c>
      <c r="AO607" s="161" t="e">
        <f t="shared" si="353"/>
        <v>#VALUE!</v>
      </c>
      <c r="AP607" s="161" t="e">
        <f t="shared" si="354"/>
        <v>#VALUE!</v>
      </c>
      <c r="AQ607" s="162" t="str">
        <f t="shared" si="355"/>
        <v>выходной</v>
      </c>
      <c r="AR607" s="163" t="e">
        <f>HLOOKUP(SEARCH("7",$M607)-1,$Q$3:$V607,$P607+1,FALSE)</f>
        <v>#VALUE!</v>
      </c>
      <c r="AS607" s="164" t="str">
        <f t="shared" si="356"/>
        <v>выходной</v>
      </c>
      <c r="AT607" s="142"/>
      <c r="AU607" s="11" t="str">
        <f>IF(ISERROR(VLOOKUP(B607,'РЕОРГ 2008'!$A:$B,2,FALSE)),"",VLOOKUP(B607,'РЕОРГ 2008'!$A:$B,2,FALSE))</f>
        <v/>
      </c>
      <c r="AV607" s="12" t="str">
        <f t="shared" si="329"/>
        <v>Опер.касса №2484/039</v>
      </c>
      <c r="AW607" s="31" t="e">
        <f>LEFT(#REF!,2)</f>
        <v>#REF!</v>
      </c>
      <c r="AX607" s="12" t="str">
        <f t="shared" si="335"/>
        <v>2484/039</v>
      </c>
      <c r="AZ607" t="str">
        <f>IF(ISERROR(VLOOKUP(B607,'РЕОРГ 01.08.2009'!$A:$B,2,FALSE)),"",VLOOKUP(B607,'РЕОРГ 01.08.2009'!$A:$B,2,FALSE))</f>
        <v/>
      </c>
      <c r="BA607" s="12" t="str">
        <f t="shared" si="330"/>
        <v>Опер.касса №2484/039</v>
      </c>
      <c r="BB607" t="e">
        <f>LEFT(#REF!,2)</f>
        <v>#REF!</v>
      </c>
      <c r="BC607" s="12" t="str">
        <f t="shared" si="336"/>
        <v>2484/039</v>
      </c>
      <c r="BE607" t="str">
        <f>IF(ISERROR(VLOOKUP(B607,'РЕОРГ 01.10.2009'!A:C,3,FALSE)),"",VLOOKUP(B607,'РЕОРГ 01.10.2009'!A:C,3,FALSE))</f>
        <v/>
      </c>
      <c r="BF607" s="12" t="str">
        <f t="shared" si="331"/>
        <v>Опер.касса №2484/039</v>
      </c>
      <c r="BG607" t="e">
        <f>LEFT(#REF!,2)</f>
        <v>#REF!</v>
      </c>
      <c r="BH607" s="12" t="str">
        <f t="shared" si="337"/>
        <v>2484/039</v>
      </c>
      <c r="BJ607" t="str">
        <f>IF(ISERROR(VLOOKUP($B607,'РЕОРГ 01.05.2010'!A:B,2,FALSE)),"",VLOOKUP($B607,'РЕОРГ 01.05.2010'!A:B,2,FALSE))</f>
        <v/>
      </c>
      <c r="BK607" s="12" t="str">
        <f t="shared" si="332"/>
        <v>Опер.касса №2484/039</v>
      </c>
      <c r="BL607" t="e">
        <f>LEFT(#REF!,2)</f>
        <v>#REF!</v>
      </c>
      <c r="BM607" s="12" t="str">
        <f t="shared" si="338"/>
        <v>2484/039</v>
      </c>
      <c r="BO607" t="str">
        <f>IF(ISERROR(VLOOKUP($B607,'РЕОРГ 01.08.2010'!A:B,2,FALSE)),"",VLOOKUP($B607,'РЕОРГ 01.08.2010'!A:B,2,FALSE))</f>
        <v/>
      </c>
      <c r="BP607" s="12" t="str">
        <f t="shared" si="333"/>
        <v>Опер.касса №2484/039</v>
      </c>
      <c r="BQ607" t="e">
        <f>LEFT(#REF!,2)</f>
        <v>#REF!</v>
      </c>
      <c r="BR607" s="12" t="str">
        <f t="shared" si="339"/>
        <v>2484/039</v>
      </c>
    </row>
    <row r="608" spans="1:70" ht="12.75" customHeight="1">
      <c r="A608" t="str">
        <f t="shared" si="334"/>
        <v>2484/040</v>
      </c>
      <c r="B608" s="133">
        <v>715</v>
      </c>
      <c r="C608" s="1" t="s">
        <v>10538</v>
      </c>
      <c r="D608" s="32" t="s">
        <v>1926</v>
      </c>
      <c r="E608" s="1" t="s">
        <v>8910</v>
      </c>
      <c r="F608" s="1" t="s">
        <v>8206</v>
      </c>
      <c r="G608" s="1" t="s">
        <v>10539</v>
      </c>
      <c r="H608" s="1" t="s">
        <v>10540</v>
      </c>
      <c r="I608" s="1" t="s">
        <v>9668</v>
      </c>
      <c r="J608" s="1"/>
      <c r="K608" s="1">
        <v>2</v>
      </c>
      <c r="L608" s="32" t="s">
        <v>4051</v>
      </c>
      <c r="M608" s="8" t="s">
        <v>11831</v>
      </c>
      <c r="N608" s="2" t="s">
        <v>12179</v>
      </c>
      <c r="O608" s="173"/>
      <c r="P608" s="168">
        <f t="shared" si="363"/>
        <v>605</v>
      </c>
      <c r="Q608" s="138">
        <f t="shared" si="357"/>
        <v>25</v>
      </c>
      <c r="R608" s="138">
        <f t="shared" si="358"/>
        <v>50</v>
      </c>
      <c r="S608" s="138">
        <f t="shared" si="359"/>
        <v>75</v>
      </c>
      <c r="T608" s="138">
        <f t="shared" si="360"/>
        <v>100</v>
      </c>
      <c r="U608" s="138" t="e">
        <f t="shared" si="361"/>
        <v>#VALUE!</v>
      </c>
      <c r="V608" s="138" t="e">
        <f t="shared" si="362"/>
        <v>#VALUE!</v>
      </c>
      <c r="W608" s="158" t="str">
        <f t="shared" si="340"/>
        <v>выходной</v>
      </c>
      <c r="X608" s="159" t="e">
        <f>HLOOKUP(SEARCH("2",$M608)-1,$Q$3:$V608,$P608+1,FALSE)</f>
        <v>#N/A</v>
      </c>
      <c r="Y608" s="160" t="str">
        <f t="shared" si="341"/>
        <v>08:30 17:30(13:00 14:00)</v>
      </c>
      <c r="Z608" s="161" t="e">
        <f t="shared" si="342"/>
        <v>#VALUE!</v>
      </c>
      <c r="AA608" s="158" t="str">
        <f t="shared" si="343"/>
        <v>08:30 17:30(13:00 14:00)</v>
      </c>
      <c r="AB608" s="159">
        <f>HLOOKUP(SEARCH("3",$M608)-1,$Q$3:$V608,$P608+1,FALSE)</f>
        <v>25</v>
      </c>
      <c r="AC608" s="160" t="str">
        <f t="shared" si="344"/>
        <v>08:30 17:30(13:00 14:00)|08:30 17:30(13:00 14:00)|08:30 17:30(13:00 14:00)|09:00 13:00(00:00 00:00)</v>
      </c>
      <c r="AD608" s="161" t="str">
        <f t="shared" si="345"/>
        <v>08:30 17:30(13:00 14:00)</v>
      </c>
      <c r="AE608" s="158" t="str">
        <f t="shared" si="346"/>
        <v>08:30 17:30(13:00 14:00)</v>
      </c>
      <c r="AF608" s="159">
        <f>HLOOKUP(SEARCH("4",$M608)-1,$Q$3:$V608,$P608+1,FALSE)</f>
        <v>50</v>
      </c>
      <c r="AG608" s="161" t="str">
        <f t="shared" si="347"/>
        <v>08:30 17:30(13:00 14:00)|08:30 17:30(13:00 14:00)|09:00 13:00(00:00 00:00)</v>
      </c>
      <c r="AH608" s="161" t="str">
        <f t="shared" si="348"/>
        <v>08:30 17:30(13:00 14:00)</v>
      </c>
      <c r="AI608" s="158" t="str">
        <f t="shared" si="349"/>
        <v>08:30 17:30(13:00 14:00)</v>
      </c>
      <c r="AJ608" s="159">
        <f>HLOOKUP(SEARCH("5",$M608)-1,$Q$3:$V608,$P608+1,FALSE)</f>
        <v>75</v>
      </c>
      <c r="AK608" s="161" t="str">
        <f t="shared" si="350"/>
        <v>08:30 17:30(13:00 14:00)|09:00 13:00(00:00 00:00)</v>
      </c>
      <c r="AL608" s="161" t="str">
        <f t="shared" si="351"/>
        <v>08:30 17:30(13:00 14:00)</v>
      </c>
      <c r="AM608" s="158" t="str">
        <f t="shared" si="352"/>
        <v>08:30 17:30(13:00 14:00)</v>
      </c>
      <c r="AN608" s="159">
        <f>HLOOKUP(SEARCH("6",$M608)-1,$Q$3:$V608,$P608+1,FALSE)</f>
        <v>100</v>
      </c>
      <c r="AO608" s="161" t="str">
        <f t="shared" si="353"/>
        <v>09:00 13:00(00:00 00:00)</v>
      </c>
      <c r="AP608" s="161" t="e">
        <f t="shared" si="354"/>
        <v>#VALUE!</v>
      </c>
      <c r="AQ608" s="162" t="str">
        <f t="shared" si="355"/>
        <v>09:00 13:00(00:00 00:00)</v>
      </c>
      <c r="AR608" s="163" t="e">
        <f>HLOOKUP(SEARCH("7",$M608)-1,$Q$3:$V608,$P608+1,FALSE)</f>
        <v>#VALUE!</v>
      </c>
      <c r="AS608" s="164" t="str">
        <f t="shared" si="356"/>
        <v>выходной</v>
      </c>
      <c r="AT608" s="142"/>
      <c r="AU608" s="11" t="str">
        <f>IF(ISERROR(VLOOKUP(B608,'РЕОРГ 2008'!$A:$B,2,FALSE)),"",VLOOKUP(B608,'РЕОРГ 2008'!$A:$B,2,FALSE))</f>
        <v/>
      </c>
      <c r="AV608" s="12" t="str">
        <f t="shared" si="329"/>
        <v>Доп.офис №2484/040</v>
      </c>
      <c r="AW608" s="31" t="e">
        <f>LEFT(#REF!,2)</f>
        <v>#REF!</v>
      </c>
      <c r="AX608" s="12" t="str">
        <f t="shared" si="335"/>
        <v>2484/040</v>
      </c>
      <c r="AZ608" t="str">
        <f>IF(ISERROR(VLOOKUP(B608,'РЕОРГ 01.08.2009'!$A:$B,2,FALSE)),"",VLOOKUP(B608,'РЕОРГ 01.08.2009'!$A:$B,2,FALSE))</f>
        <v/>
      </c>
      <c r="BA608" s="12" t="str">
        <f t="shared" si="330"/>
        <v>Доп.офис №2484/040</v>
      </c>
      <c r="BB608" t="e">
        <f>LEFT(#REF!,2)</f>
        <v>#REF!</v>
      </c>
      <c r="BC608" s="12" t="str">
        <f t="shared" si="336"/>
        <v>2484/040</v>
      </c>
      <c r="BE608" t="str">
        <f>IF(ISERROR(VLOOKUP(B608,'РЕОРГ 01.10.2009'!A:C,3,FALSE)),"",VLOOKUP(B608,'РЕОРГ 01.10.2009'!A:C,3,FALSE))</f>
        <v/>
      </c>
      <c r="BF608" s="12" t="str">
        <f t="shared" si="331"/>
        <v>Доп.офис №2484/040</v>
      </c>
      <c r="BG608" t="e">
        <f>LEFT(#REF!,2)</f>
        <v>#REF!</v>
      </c>
      <c r="BH608" s="12" t="str">
        <f t="shared" si="337"/>
        <v>2484/040</v>
      </c>
      <c r="BJ608" t="str">
        <f>IF(ISERROR(VLOOKUP($B608,'РЕОРГ 01.05.2010'!A:B,2,FALSE)),"",VLOOKUP($B608,'РЕОРГ 01.05.2010'!A:B,2,FALSE))</f>
        <v/>
      </c>
      <c r="BK608" s="12" t="str">
        <f t="shared" si="332"/>
        <v>Доп.офис №2484/040</v>
      </c>
      <c r="BL608" t="e">
        <f>LEFT(#REF!,2)</f>
        <v>#REF!</v>
      </c>
      <c r="BM608" s="12" t="str">
        <f t="shared" si="338"/>
        <v>2484/040</v>
      </c>
      <c r="BO608" t="str">
        <f>IF(ISERROR(VLOOKUP($B608,'РЕОРГ 01.08.2010'!A:B,2,FALSE)),"",VLOOKUP($B608,'РЕОРГ 01.08.2010'!A:B,2,FALSE))</f>
        <v/>
      </c>
      <c r="BP608" s="12" t="str">
        <f t="shared" si="333"/>
        <v>Доп.офис №2484/040</v>
      </c>
      <c r="BQ608" t="e">
        <f>LEFT(#REF!,2)</f>
        <v>#REF!</v>
      </c>
      <c r="BR608" s="12" t="str">
        <f t="shared" si="339"/>
        <v>2484/040</v>
      </c>
    </row>
    <row r="609" spans="1:70" ht="12.75" customHeight="1">
      <c r="A609" t="str">
        <f t="shared" si="334"/>
        <v>2484/041</v>
      </c>
      <c r="B609" s="133">
        <v>685</v>
      </c>
      <c r="C609" s="1" t="s">
        <v>9726</v>
      </c>
      <c r="D609" s="32" t="s">
        <v>1926</v>
      </c>
      <c r="E609" s="1" t="s">
        <v>8205</v>
      </c>
      <c r="F609" s="1" t="s">
        <v>8206</v>
      </c>
      <c r="G609" s="1" t="s">
        <v>8207</v>
      </c>
      <c r="H609" s="1" t="s">
        <v>10324</v>
      </c>
      <c r="I609" s="1" t="s">
        <v>11674</v>
      </c>
      <c r="J609" s="1"/>
      <c r="K609" s="1">
        <v>14</v>
      </c>
      <c r="L609" s="32" t="s">
        <v>2043</v>
      </c>
      <c r="M609" s="8" t="s">
        <v>11783</v>
      </c>
      <c r="N609" s="2" t="s">
        <v>12180</v>
      </c>
      <c r="O609" s="173"/>
      <c r="P609" s="168">
        <f t="shared" si="363"/>
        <v>606</v>
      </c>
      <c r="Q609" s="138">
        <f t="shared" si="357"/>
        <v>12</v>
      </c>
      <c r="R609" s="138">
        <f t="shared" si="358"/>
        <v>24</v>
      </c>
      <c r="S609" s="138">
        <f t="shared" si="359"/>
        <v>36</v>
      </c>
      <c r="T609" s="138">
        <f t="shared" si="360"/>
        <v>48</v>
      </c>
      <c r="U609" s="138">
        <f t="shared" si="361"/>
        <v>60</v>
      </c>
      <c r="V609" s="138">
        <f t="shared" si="362"/>
        <v>72</v>
      </c>
      <c r="W609" s="158" t="str">
        <f t="shared" si="340"/>
        <v>08:00 18:00</v>
      </c>
      <c r="X609" s="159">
        <f>HLOOKUP(SEARCH("2",$M609)-1,$Q$3:$V609,$P609+1,FALSE)</f>
        <v>12</v>
      </c>
      <c r="Y609" s="160" t="str">
        <f t="shared" si="341"/>
        <v>08:00 18:00|08:00 18:00|08:00 18:00|08:00 18:00|08:00 16:00|09:00 13:00</v>
      </c>
      <c r="Z609" s="161" t="str">
        <f t="shared" si="342"/>
        <v>08:00 18:00</v>
      </c>
      <c r="AA609" s="158" t="str">
        <f t="shared" si="343"/>
        <v>08:00 18:00</v>
      </c>
      <c r="AB609" s="159">
        <f>HLOOKUP(SEARCH("3",$M609)-1,$Q$3:$V609,$P609+1,FALSE)</f>
        <v>24</v>
      </c>
      <c r="AC609" s="160" t="str">
        <f t="shared" si="344"/>
        <v>08:00 18:00|08:00 18:00|08:00 18:00|08:00 16:00|09:00 13:00</v>
      </c>
      <c r="AD609" s="161" t="str">
        <f t="shared" si="345"/>
        <v>08:00 18:00</v>
      </c>
      <c r="AE609" s="158" t="str">
        <f t="shared" si="346"/>
        <v>08:00 18:00</v>
      </c>
      <c r="AF609" s="159">
        <f>HLOOKUP(SEARCH("4",$M609)-1,$Q$3:$V609,$P609+1,FALSE)</f>
        <v>36</v>
      </c>
      <c r="AG609" s="161" t="str">
        <f t="shared" si="347"/>
        <v>08:00 18:00|08:00 18:00|08:00 16:00|09:00 13:00</v>
      </c>
      <c r="AH609" s="161" t="str">
        <f t="shared" si="348"/>
        <v>08:00 18:00</v>
      </c>
      <c r="AI609" s="158" t="str">
        <f t="shared" si="349"/>
        <v>08:00 18:00</v>
      </c>
      <c r="AJ609" s="159">
        <f>HLOOKUP(SEARCH("5",$M609)-1,$Q$3:$V609,$P609+1,FALSE)</f>
        <v>48</v>
      </c>
      <c r="AK609" s="161" t="str">
        <f t="shared" si="350"/>
        <v>08:00 18:00|08:00 16:00|09:00 13:00</v>
      </c>
      <c r="AL609" s="161" t="str">
        <f t="shared" si="351"/>
        <v>08:00 18:00</v>
      </c>
      <c r="AM609" s="158" t="str">
        <f t="shared" si="352"/>
        <v>08:00 18:00</v>
      </c>
      <c r="AN609" s="159">
        <f>HLOOKUP(SEARCH("6",$M609)-1,$Q$3:$V609,$P609+1,FALSE)</f>
        <v>60</v>
      </c>
      <c r="AO609" s="161" t="str">
        <f t="shared" si="353"/>
        <v>08:00 16:00|09:00 13:00</v>
      </c>
      <c r="AP609" s="161" t="str">
        <f t="shared" si="354"/>
        <v>08:00 16:00</v>
      </c>
      <c r="AQ609" s="162" t="str">
        <f t="shared" si="355"/>
        <v>08:00 16:00</v>
      </c>
      <c r="AR609" s="163">
        <f>HLOOKUP(SEARCH("7",$M609)-1,$Q$3:$V609,$P609+1,FALSE)</f>
        <v>72</v>
      </c>
      <c r="AS609" s="164" t="str">
        <f t="shared" si="356"/>
        <v>09:00 13:00</v>
      </c>
      <c r="AT609" s="142"/>
      <c r="AU609" s="11" t="str">
        <f>IF(ISERROR(VLOOKUP(B609,'РЕОРГ 2008'!$A:$B,2,FALSE)),"",VLOOKUP(B609,'РЕОРГ 2008'!$A:$B,2,FALSE))</f>
        <v/>
      </c>
      <c r="AV609" s="12" t="str">
        <f t="shared" si="329"/>
        <v>Александровское отделение №1574</v>
      </c>
      <c r="AW609" s="31" t="e">
        <f>LEFT(#REF!,2)</f>
        <v>#REF!</v>
      </c>
      <c r="AX609" s="12" t="str">
        <f t="shared" si="335"/>
        <v>1574</v>
      </c>
      <c r="AZ609" t="str">
        <f>IF(ISERROR(VLOOKUP(B609,'РЕОРГ 01.08.2009'!$A:$B,2,FALSE)),"",VLOOKUP(B609,'РЕОРГ 01.08.2009'!$A:$B,2,FALSE))</f>
        <v>Александровское отделение №1574</v>
      </c>
      <c r="BA609" s="12" t="str">
        <f t="shared" si="330"/>
        <v>Александровское отделение №1574</v>
      </c>
      <c r="BB609" t="e">
        <f>LEFT(#REF!,2)</f>
        <v>#REF!</v>
      </c>
      <c r="BC609" s="12" t="str">
        <f t="shared" si="336"/>
        <v>1574</v>
      </c>
      <c r="BE609" t="str">
        <f>IF(ISERROR(VLOOKUP(B609,'РЕОРГ 01.10.2009'!A:C,3,FALSE)),"",VLOOKUP(B609,'РЕОРГ 01.10.2009'!A:C,3,FALSE))</f>
        <v/>
      </c>
      <c r="BF609" s="12" t="str">
        <f t="shared" si="331"/>
        <v>Доп.офис №2484/041</v>
      </c>
      <c r="BG609" t="e">
        <f>LEFT(#REF!,2)</f>
        <v>#REF!</v>
      </c>
      <c r="BH609" s="12" t="str">
        <f t="shared" si="337"/>
        <v>2484/041</v>
      </c>
      <c r="BJ609" t="str">
        <f>IF(ISERROR(VLOOKUP($B609,'РЕОРГ 01.05.2010'!A:B,2,FALSE)),"",VLOOKUP($B609,'РЕОРГ 01.05.2010'!A:B,2,FALSE))</f>
        <v/>
      </c>
      <c r="BK609" s="12" t="str">
        <f t="shared" si="332"/>
        <v>Доп.офис №2484/041</v>
      </c>
      <c r="BL609" t="e">
        <f>LEFT(#REF!,2)</f>
        <v>#REF!</v>
      </c>
      <c r="BM609" s="12" t="str">
        <f t="shared" si="338"/>
        <v>2484/041</v>
      </c>
      <c r="BO609" t="str">
        <f>IF(ISERROR(VLOOKUP($B609,'РЕОРГ 01.08.2010'!A:B,2,FALSE)),"",VLOOKUP($B609,'РЕОРГ 01.08.2010'!A:B,2,FALSE))</f>
        <v/>
      </c>
      <c r="BP609" s="12" t="str">
        <f t="shared" si="333"/>
        <v>Доп.офис №2484/041</v>
      </c>
      <c r="BQ609" t="e">
        <f>LEFT(#REF!,2)</f>
        <v>#REF!</v>
      </c>
      <c r="BR609" s="12" t="str">
        <f t="shared" si="339"/>
        <v>2484/041</v>
      </c>
    </row>
    <row r="610" spans="1:70" ht="12.75" customHeight="1">
      <c r="A610" t="str">
        <f t="shared" si="334"/>
        <v>2484/042</v>
      </c>
      <c r="B610" s="133">
        <v>690</v>
      </c>
      <c r="C610" s="1" t="s">
        <v>9727</v>
      </c>
      <c r="D610" s="32" t="s">
        <v>1926</v>
      </c>
      <c r="E610" s="1" t="s">
        <v>8223</v>
      </c>
      <c r="F610" s="1" t="s">
        <v>8206</v>
      </c>
      <c r="G610" s="1" t="s">
        <v>8224</v>
      </c>
      <c r="H610" s="1" t="s">
        <v>8225</v>
      </c>
      <c r="I610" s="1" t="s">
        <v>5055</v>
      </c>
      <c r="J610" s="1"/>
      <c r="K610" s="1">
        <v>9</v>
      </c>
      <c r="L610" s="32" t="s">
        <v>2043</v>
      </c>
      <c r="M610" s="8" t="s">
        <v>11773</v>
      </c>
      <c r="N610" s="2" t="s">
        <v>12181</v>
      </c>
      <c r="O610" s="173"/>
      <c r="P610" s="168">
        <f t="shared" si="363"/>
        <v>607</v>
      </c>
      <c r="Q610" s="138">
        <f t="shared" si="357"/>
        <v>12</v>
      </c>
      <c r="R610" s="138">
        <f t="shared" si="358"/>
        <v>24</v>
      </c>
      <c r="S610" s="138">
        <f t="shared" si="359"/>
        <v>36</v>
      </c>
      <c r="T610" s="138">
        <f t="shared" si="360"/>
        <v>48</v>
      </c>
      <c r="U610" s="138">
        <f t="shared" si="361"/>
        <v>60</v>
      </c>
      <c r="V610" s="138" t="e">
        <f t="shared" si="362"/>
        <v>#VALUE!</v>
      </c>
      <c r="W610" s="158" t="str">
        <f t="shared" si="340"/>
        <v>09:00 19:00</v>
      </c>
      <c r="X610" s="159">
        <f>HLOOKUP(SEARCH("2",$M610)-1,$Q$3:$V610,$P610+1,FALSE)</f>
        <v>12</v>
      </c>
      <c r="Y610" s="160" t="str">
        <f t="shared" si="341"/>
        <v>09:00 19:00|09:00 19:00|09:00 19:00|09:00 19:00|09:00 17:00</v>
      </c>
      <c r="Z610" s="161" t="str">
        <f t="shared" si="342"/>
        <v>09:00 19:00</v>
      </c>
      <c r="AA610" s="158" t="str">
        <f t="shared" si="343"/>
        <v>09:00 19:00</v>
      </c>
      <c r="AB610" s="159">
        <f>HLOOKUP(SEARCH("3",$M610)-1,$Q$3:$V610,$P610+1,FALSE)</f>
        <v>24</v>
      </c>
      <c r="AC610" s="160" t="str">
        <f t="shared" si="344"/>
        <v>09:00 19:00|09:00 19:00|09:00 19:00|09:00 17:00</v>
      </c>
      <c r="AD610" s="161" t="str">
        <f t="shared" si="345"/>
        <v>09:00 19:00</v>
      </c>
      <c r="AE610" s="158" t="str">
        <f t="shared" si="346"/>
        <v>09:00 19:00</v>
      </c>
      <c r="AF610" s="159">
        <f>HLOOKUP(SEARCH("4",$M610)-1,$Q$3:$V610,$P610+1,FALSE)</f>
        <v>36</v>
      </c>
      <c r="AG610" s="161" t="str">
        <f t="shared" si="347"/>
        <v>09:00 19:00|09:00 19:00|09:00 17:00</v>
      </c>
      <c r="AH610" s="161" t="str">
        <f t="shared" si="348"/>
        <v>09:00 19:00</v>
      </c>
      <c r="AI610" s="158" t="str">
        <f t="shared" si="349"/>
        <v>09:00 19:00</v>
      </c>
      <c r="AJ610" s="159">
        <f>HLOOKUP(SEARCH("5",$M610)-1,$Q$3:$V610,$P610+1,FALSE)</f>
        <v>48</v>
      </c>
      <c r="AK610" s="161" t="str">
        <f t="shared" si="350"/>
        <v>09:00 19:00|09:00 17:00</v>
      </c>
      <c r="AL610" s="161" t="str">
        <f t="shared" si="351"/>
        <v>09:00 19:00</v>
      </c>
      <c r="AM610" s="158" t="str">
        <f t="shared" si="352"/>
        <v>09:00 19:00</v>
      </c>
      <c r="AN610" s="159">
        <f>HLOOKUP(SEARCH("6",$M610)-1,$Q$3:$V610,$P610+1,FALSE)</f>
        <v>60</v>
      </c>
      <c r="AO610" s="161" t="str">
        <f t="shared" si="353"/>
        <v>09:00 17:00</v>
      </c>
      <c r="AP610" s="161" t="e">
        <f t="shared" si="354"/>
        <v>#VALUE!</v>
      </c>
      <c r="AQ610" s="162" t="str">
        <f t="shared" si="355"/>
        <v>09:00 17:00</v>
      </c>
      <c r="AR610" s="163" t="e">
        <f>HLOOKUP(SEARCH("7",$M610)-1,$Q$3:$V610,$P610+1,FALSE)</f>
        <v>#VALUE!</v>
      </c>
      <c r="AS610" s="164" t="str">
        <f t="shared" si="356"/>
        <v>выходной</v>
      </c>
      <c r="AT610" s="142"/>
      <c r="AU610" s="11" t="str">
        <f>IF(ISERROR(VLOOKUP(B610,'РЕОРГ 2008'!$A:$B,2,FALSE)),"",VLOOKUP(B610,'РЕОРГ 2008'!$A:$B,2,FALSE))</f>
        <v/>
      </c>
      <c r="AV610" s="12" t="str">
        <f t="shared" si="329"/>
        <v>Доп.офис №1574/037</v>
      </c>
      <c r="AW610" s="31" t="e">
        <f>LEFT(#REF!,2)</f>
        <v>#REF!</v>
      </c>
      <c r="AX610" s="12" t="str">
        <f t="shared" si="335"/>
        <v>1574/037</v>
      </c>
      <c r="AZ610" t="str">
        <f>IF(ISERROR(VLOOKUP(B610,'РЕОРГ 01.08.2009'!$A:$B,2,FALSE)),"",VLOOKUP(B610,'РЕОРГ 01.08.2009'!$A:$B,2,FALSE))</f>
        <v>Доп.офис №1574/037</v>
      </c>
      <c r="BA610" s="12" t="str">
        <f t="shared" si="330"/>
        <v>Доп.офис №1574/037</v>
      </c>
      <c r="BB610" t="e">
        <f>LEFT(#REF!,2)</f>
        <v>#REF!</v>
      </c>
      <c r="BC610" s="12" t="str">
        <f t="shared" si="336"/>
        <v>1574/037</v>
      </c>
      <c r="BE610" t="str">
        <f>IF(ISERROR(VLOOKUP(B610,'РЕОРГ 01.10.2009'!A:C,3,FALSE)),"",VLOOKUP(B610,'РЕОРГ 01.10.2009'!A:C,3,FALSE))</f>
        <v/>
      </c>
      <c r="BF610" s="12" t="str">
        <f t="shared" si="331"/>
        <v>Доп.офис №2484/042</v>
      </c>
      <c r="BG610" t="e">
        <f>LEFT(#REF!,2)</f>
        <v>#REF!</v>
      </c>
      <c r="BH610" s="12" t="str">
        <f t="shared" si="337"/>
        <v>2484/042</v>
      </c>
      <c r="BJ610" t="str">
        <f>IF(ISERROR(VLOOKUP($B610,'РЕОРГ 01.05.2010'!A:B,2,FALSE)),"",VLOOKUP($B610,'РЕОРГ 01.05.2010'!A:B,2,FALSE))</f>
        <v/>
      </c>
      <c r="BK610" s="12" t="str">
        <f t="shared" si="332"/>
        <v>Доп.офис №2484/042</v>
      </c>
      <c r="BL610" t="e">
        <f>LEFT(#REF!,2)</f>
        <v>#REF!</v>
      </c>
      <c r="BM610" s="12" t="str">
        <f t="shared" si="338"/>
        <v>2484/042</v>
      </c>
      <c r="BO610" t="str">
        <f>IF(ISERROR(VLOOKUP($B610,'РЕОРГ 01.08.2010'!A:B,2,FALSE)),"",VLOOKUP($B610,'РЕОРГ 01.08.2010'!A:B,2,FALSE))</f>
        <v/>
      </c>
      <c r="BP610" s="12" t="str">
        <f t="shared" si="333"/>
        <v>Доп.офис №2484/042</v>
      </c>
      <c r="BQ610" t="e">
        <f>LEFT(#REF!,2)</f>
        <v>#REF!</v>
      </c>
      <c r="BR610" s="12" t="str">
        <f t="shared" si="339"/>
        <v>2484/042</v>
      </c>
    </row>
    <row r="611" spans="1:70" ht="12.75" customHeight="1">
      <c r="A611" t="str">
        <f t="shared" si="334"/>
        <v>2484/043</v>
      </c>
      <c r="B611" s="133">
        <v>697</v>
      </c>
      <c r="C611" s="1" t="s">
        <v>9728</v>
      </c>
      <c r="D611" s="32" t="s">
        <v>7017</v>
      </c>
      <c r="E611" s="1" t="s">
        <v>8205</v>
      </c>
      <c r="F611" s="1" t="s">
        <v>8206</v>
      </c>
      <c r="G611" s="1" t="s">
        <v>10323</v>
      </c>
      <c r="H611" s="1" t="s">
        <v>11675</v>
      </c>
      <c r="I611" s="1" t="s">
        <v>9669</v>
      </c>
      <c r="J611" s="1"/>
      <c r="K611" s="1">
        <v>22.75</v>
      </c>
      <c r="L611" s="32" t="s">
        <v>2043</v>
      </c>
      <c r="M611" s="8" t="s">
        <v>11771</v>
      </c>
      <c r="N611" s="2" t="s">
        <v>12182</v>
      </c>
      <c r="O611" s="173"/>
      <c r="P611" s="168">
        <f t="shared" si="363"/>
        <v>608</v>
      </c>
      <c r="Q611" s="138">
        <f t="shared" si="357"/>
        <v>25</v>
      </c>
      <c r="R611" s="138">
        <f t="shared" si="358"/>
        <v>50</v>
      </c>
      <c r="S611" s="138">
        <f t="shared" si="359"/>
        <v>75</v>
      </c>
      <c r="T611" s="138">
        <f t="shared" si="360"/>
        <v>100</v>
      </c>
      <c r="U611" s="138" t="e">
        <f t="shared" si="361"/>
        <v>#VALUE!</v>
      </c>
      <c r="V611" s="138" t="e">
        <f t="shared" si="362"/>
        <v>#VALUE!</v>
      </c>
      <c r="W611" s="158" t="str">
        <f t="shared" si="340"/>
        <v>09:00 16:00(00:00 00:00)</v>
      </c>
      <c r="X611" s="159">
        <f>HLOOKUP(SEARCH("2",$M611)-1,$Q$3:$V611,$P611+1,FALSE)</f>
        <v>25</v>
      </c>
      <c r="Y611" s="160" t="str">
        <f t="shared" si="341"/>
        <v>09:00 16:00(00:00 00:00)|09:00 16:00(00:00 00:00)|09:00 16:00(00:00 00:00)|09:00 15:00(00:00 00:00)</v>
      </c>
      <c r="Z611" s="161" t="str">
        <f t="shared" si="342"/>
        <v>09:00 16:00(00:00 00:00)</v>
      </c>
      <c r="AA611" s="158" t="str">
        <f t="shared" si="343"/>
        <v>09:00 16:00(00:00 00:00)</v>
      </c>
      <c r="AB611" s="159">
        <f>HLOOKUP(SEARCH("3",$M611)-1,$Q$3:$V611,$P611+1,FALSE)</f>
        <v>50</v>
      </c>
      <c r="AC611" s="160" t="str">
        <f t="shared" si="344"/>
        <v>09:00 16:00(00:00 00:00)|09:00 16:00(00:00 00:00)|09:00 15:00(00:00 00:00)</v>
      </c>
      <c r="AD611" s="161" t="str">
        <f t="shared" si="345"/>
        <v>09:00 16:00(00:00 00:00)</v>
      </c>
      <c r="AE611" s="158" t="str">
        <f t="shared" si="346"/>
        <v>09:00 16:00(00:00 00:00)</v>
      </c>
      <c r="AF611" s="159">
        <f>HLOOKUP(SEARCH("4",$M611)-1,$Q$3:$V611,$P611+1,FALSE)</f>
        <v>75</v>
      </c>
      <c r="AG611" s="161" t="str">
        <f t="shared" si="347"/>
        <v>09:00 16:00(00:00 00:00)|09:00 15:00(00:00 00:00)</v>
      </c>
      <c r="AH611" s="161" t="str">
        <f t="shared" si="348"/>
        <v>09:00 16:00(00:00 00:00)</v>
      </c>
      <c r="AI611" s="158" t="str">
        <f t="shared" si="349"/>
        <v>09:00 16:00(00:00 00:00)</v>
      </c>
      <c r="AJ611" s="159">
        <f>HLOOKUP(SEARCH("5",$M611)-1,$Q$3:$V611,$P611+1,FALSE)</f>
        <v>100</v>
      </c>
      <c r="AK611" s="161" t="str">
        <f t="shared" si="350"/>
        <v>09:00 15:00(00:00 00:00)</v>
      </c>
      <c r="AL611" s="161" t="e">
        <f t="shared" si="351"/>
        <v>#VALUE!</v>
      </c>
      <c r="AM611" s="158" t="str">
        <f t="shared" si="352"/>
        <v>09:00 15:00(00:00 00:00)</v>
      </c>
      <c r="AN611" s="159" t="e">
        <f>HLOOKUP(SEARCH("6",$M611)-1,$Q$3:$V611,$P611+1,FALSE)</f>
        <v>#VALUE!</v>
      </c>
      <c r="AO611" s="161" t="e">
        <f t="shared" si="353"/>
        <v>#VALUE!</v>
      </c>
      <c r="AP611" s="161" t="e">
        <f t="shared" si="354"/>
        <v>#VALUE!</v>
      </c>
      <c r="AQ611" s="162" t="str">
        <f t="shared" si="355"/>
        <v>выходной</v>
      </c>
      <c r="AR611" s="163" t="e">
        <f>HLOOKUP(SEARCH("7",$M611)-1,$Q$3:$V611,$P611+1,FALSE)</f>
        <v>#VALUE!</v>
      </c>
      <c r="AS611" s="164" t="str">
        <f t="shared" si="356"/>
        <v>выходной</v>
      </c>
      <c r="AT611" s="142"/>
      <c r="AU611" s="11" t="str">
        <f>IF(ISERROR(VLOOKUP(B611,'РЕОРГ 2008'!$A:$B,2,FALSE)),"",VLOOKUP(B611,'РЕОРГ 2008'!$A:$B,2,FALSE))</f>
        <v/>
      </c>
      <c r="AV611" s="12" t="str">
        <f t="shared" si="329"/>
        <v>Доп.офис №1574/059</v>
      </c>
      <c r="AW611" s="31" t="e">
        <f>LEFT(#REF!,2)</f>
        <v>#REF!</v>
      </c>
      <c r="AX611" s="12" t="str">
        <f t="shared" si="335"/>
        <v>1574/059</v>
      </c>
      <c r="AZ611" t="str">
        <f>IF(ISERROR(VLOOKUP(B611,'РЕОРГ 01.08.2009'!$A:$B,2,FALSE)),"",VLOOKUP(B611,'РЕОРГ 01.08.2009'!$A:$B,2,FALSE))</f>
        <v>Доп.офис №1574/059</v>
      </c>
      <c r="BA611" s="12" t="str">
        <f t="shared" si="330"/>
        <v>Доп.офис №1574/059</v>
      </c>
      <c r="BB611" t="e">
        <f>LEFT(#REF!,2)</f>
        <v>#REF!</v>
      </c>
      <c r="BC611" s="12" t="str">
        <f t="shared" si="336"/>
        <v>1574/059</v>
      </c>
      <c r="BE611" t="str">
        <f>IF(ISERROR(VLOOKUP(B611,'РЕОРГ 01.10.2009'!A:C,3,FALSE)),"",VLOOKUP(B611,'РЕОРГ 01.10.2009'!A:C,3,FALSE))</f>
        <v/>
      </c>
      <c r="BF611" s="12" t="str">
        <f t="shared" si="331"/>
        <v>Доп.офис №2484/043</v>
      </c>
      <c r="BG611" t="e">
        <f>LEFT(#REF!,2)</f>
        <v>#REF!</v>
      </c>
      <c r="BH611" s="12" t="str">
        <f t="shared" si="337"/>
        <v>2484/043</v>
      </c>
      <c r="BJ611" t="str">
        <f>IF(ISERROR(VLOOKUP($B611,'РЕОРГ 01.05.2010'!A:B,2,FALSE)),"",VLOOKUP($B611,'РЕОРГ 01.05.2010'!A:B,2,FALSE))</f>
        <v/>
      </c>
      <c r="BK611" s="12" t="str">
        <f t="shared" si="332"/>
        <v>Доп.офис №2484/043</v>
      </c>
      <c r="BL611" t="e">
        <f>LEFT(#REF!,2)</f>
        <v>#REF!</v>
      </c>
      <c r="BM611" s="12" t="str">
        <f t="shared" si="338"/>
        <v>2484/043</v>
      </c>
      <c r="BO611" t="str">
        <f>IF(ISERROR(VLOOKUP($B611,'РЕОРГ 01.08.2010'!A:B,2,FALSE)),"",VLOOKUP($B611,'РЕОРГ 01.08.2010'!A:B,2,FALSE))</f>
        <v/>
      </c>
      <c r="BP611" s="12" t="str">
        <f t="shared" si="333"/>
        <v>Доп.офис №2484/043</v>
      </c>
      <c r="BQ611" t="e">
        <f>LEFT(#REF!,2)</f>
        <v>#REF!</v>
      </c>
      <c r="BR611" s="12" t="str">
        <f t="shared" si="339"/>
        <v>2484/043</v>
      </c>
    </row>
    <row r="612" spans="1:70" ht="12.75" customHeight="1">
      <c r="A612" t="str">
        <f t="shared" si="334"/>
        <v>2484/044</v>
      </c>
      <c r="B612" s="133">
        <v>689</v>
      </c>
      <c r="C612" s="1" t="s">
        <v>9729</v>
      </c>
      <c r="D612" s="32" t="s">
        <v>1926</v>
      </c>
      <c r="E612" s="1" t="s">
        <v>8205</v>
      </c>
      <c r="F612" s="1" t="s">
        <v>8206</v>
      </c>
      <c r="G612" s="1" t="s">
        <v>8220</v>
      </c>
      <c r="H612" s="1" t="s">
        <v>8221</v>
      </c>
      <c r="I612" s="1" t="s">
        <v>5056</v>
      </c>
      <c r="J612" s="1"/>
      <c r="K612" s="1">
        <v>3</v>
      </c>
      <c r="L612" s="32" t="s">
        <v>2043</v>
      </c>
      <c r="M612" s="8" t="s">
        <v>11771</v>
      </c>
      <c r="N612" s="2" t="s">
        <v>12183</v>
      </c>
      <c r="O612" s="173"/>
      <c r="P612" s="168">
        <f t="shared" si="363"/>
        <v>609</v>
      </c>
      <c r="Q612" s="138">
        <f t="shared" si="357"/>
        <v>25</v>
      </c>
      <c r="R612" s="138">
        <f t="shared" si="358"/>
        <v>50</v>
      </c>
      <c r="S612" s="138">
        <f t="shared" si="359"/>
        <v>75</v>
      </c>
      <c r="T612" s="138">
        <f t="shared" si="360"/>
        <v>100</v>
      </c>
      <c r="U612" s="138" t="e">
        <f t="shared" si="361"/>
        <v>#VALUE!</v>
      </c>
      <c r="V612" s="138" t="e">
        <f t="shared" si="362"/>
        <v>#VALUE!</v>
      </c>
      <c r="W612" s="158" t="str">
        <f t="shared" si="340"/>
        <v>08:00 18:00(13:00 14:00)</v>
      </c>
      <c r="X612" s="159">
        <f>HLOOKUP(SEARCH("2",$M612)-1,$Q$3:$V612,$P612+1,FALSE)</f>
        <v>25</v>
      </c>
      <c r="Y612" s="160" t="str">
        <f t="shared" si="341"/>
        <v>08:00 18:00(13:00 14:00)|08:00 18:00(13:00 14:00)|08:00 18:00(13:00 14:00)|08:00 18:00(13:00 14:00)</v>
      </c>
      <c r="Z612" s="161" t="str">
        <f t="shared" si="342"/>
        <v>08:00 18:00(13:00 14:00)</v>
      </c>
      <c r="AA612" s="158" t="str">
        <f t="shared" si="343"/>
        <v>08:00 18:00(13:00 14:00)</v>
      </c>
      <c r="AB612" s="159">
        <f>HLOOKUP(SEARCH("3",$M612)-1,$Q$3:$V612,$P612+1,FALSE)</f>
        <v>50</v>
      </c>
      <c r="AC612" s="160" t="str">
        <f t="shared" si="344"/>
        <v>08:00 18:00(13:00 14:00)|08:00 18:00(13:00 14:00)|08:00 18:00(13:00 14:00)</v>
      </c>
      <c r="AD612" s="161" t="str">
        <f t="shared" si="345"/>
        <v>08:00 18:00(13:00 14:00)</v>
      </c>
      <c r="AE612" s="158" t="str">
        <f t="shared" si="346"/>
        <v>08:00 18:00(13:00 14:00)</v>
      </c>
      <c r="AF612" s="159">
        <f>HLOOKUP(SEARCH("4",$M612)-1,$Q$3:$V612,$P612+1,FALSE)</f>
        <v>75</v>
      </c>
      <c r="AG612" s="161" t="str">
        <f t="shared" si="347"/>
        <v>08:00 18:00(13:00 14:00)|08:00 18:00(13:00 14:00)</v>
      </c>
      <c r="AH612" s="161" t="str">
        <f t="shared" si="348"/>
        <v>08:00 18:00(13:00 14:00)</v>
      </c>
      <c r="AI612" s="158" t="str">
        <f t="shared" si="349"/>
        <v>08:00 18:00(13:00 14:00)</v>
      </c>
      <c r="AJ612" s="159">
        <f>HLOOKUP(SEARCH("5",$M612)-1,$Q$3:$V612,$P612+1,FALSE)</f>
        <v>100</v>
      </c>
      <c r="AK612" s="161" t="str">
        <f t="shared" si="350"/>
        <v>08:00 18:00(13:00 14:00)</v>
      </c>
      <c r="AL612" s="161" t="e">
        <f t="shared" si="351"/>
        <v>#VALUE!</v>
      </c>
      <c r="AM612" s="158" t="str">
        <f t="shared" si="352"/>
        <v>08:00 18:00(13:00 14:00)</v>
      </c>
      <c r="AN612" s="159" t="e">
        <f>HLOOKUP(SEARCH("6",$M612)-1,$Q$3:$V612,$P612+1,FALSE)</f>
        <v>#VALUE!</v>
      </c>
      <c r="AO612" s="161" t="e">
        <f t="shared" si="353"/>
        <v>#VALUE!</v>
      </c>
      <c r="AP612" s="161" t="e">
        <f t="shared" si="354"/>
        <v>#VALUE!</v>
      </c>
      <c r="AQ612" s="162" t="str">
        <f t="shared" si="355"/>
        <v>выходной</v>
      </c>
      <c r="AR612" s="163" t="e">
        <f>HLOOKUP(SEARCH("7",$M612)-1,$Q$3:$V612,$P612+1,FALSE)</f>
        <v>#VALUE!</v>
      </c>
      <c r="AS612" s="164" t="str">
        <f t="shared" si="356"/>
        <v>выходной</v>
      </c>
      <c r="AT612" s="142"/>
      <c r="AU612" s="11" t="str">
        <f>IF(ISERROR(VLOOKUP(B612,'РЕОРГ 2008'!$A:$B,2,FALSE)),"",VLOOKUP(B612,'РЕОРГ 2008'!$A:$B,2,FALSE))</f>
        <v/>
      </c>
      <c r="AV612" s="12" t="str">
        <f t="shared" si="329"/>
        <v>Доп.офис №1574/032</v>
      </c>
      <c r="AW612" s="31" t="e">
        <f>LEFT(#REF!,2)</f>
        <v>#REF!</v>
      </c>
      <c r="AX612" s="12" t="str">
        <f t="shared" si="335"/>
        <v>1574/032</v>
      </c>
      <c r="AZ612" t="str">
        <f>IF(ISERROR(VLOOKUP(B612,'РЕОРГ 01.08.2009'!$A:$B,2,FALSE)),"",VLOOKUP(B612,'РЕОРГ 01.08.2009'!$A:$B,2,FALSE))</f>
        <v>Доп.офис №1574/032</v>
      </c>
      <c r="BA612" s="12" t="str">
        <f t="shared" si="330"/>
        <v>Доп.офис №1574/032</v>
      </c>
      <c r="BB612" t="e">
        <f>LEFT(#REF!,2)</f>
        <v>#REF!</v>
      </c>
      <c r="BC612" s="12" t="str">
        <f t="shared" si="336"/>
        <v>1574/032</v>
      </c>
      <c r="BE612" t="str">
        <f>IF(ISERROR(VLOOKUP(B612,'РЕОРГ 01.10.2009'!A:C,3,FALSE)),"",VLOOKUP(B612,'РЕОРГ 01.10.2009'!A:C,3,FALSE))</f>
        <v/>
      </c>
      <c r="BF612" s="12" t="str">
        <f t="shared" si="331"/>
        <v>Доп.офис №2484/044</v>
      </c>
      <c r="BG612" t="e">
        <f>LEFT(#REF!,2)</f>
        <v>#REF!</v>
      </c>
      <c r="BH612" s="12" t="str">
        <f t="shared" si="337"/>
        <v>2484/044</v>
      </c>
      <c r="BJ612" t="str">
        <f>IF(ISERROR(VLOOKUP($B612,'РЕОРГ 01.05.2010'!A:B,2,FALSE)),"",VLOOKUP($B612,'РЕОРГ 01.05.2010'!A:B,2,FALSE))</f>
        <v/>
      </c>
      <c r="BK612" s="12" t="str">
        <f t="shared" si="332"/>
        <v>Доп.офис №2484/044</v>
      </c>
      <c r="BL612" t="e">
        <f>LEFT(#REF!,2)</f>
        <v>#REF!</v>
      </c>
      <c r="BM612" s="12" t="str">
        <f t="shared" si="338"/>
        <v>2484/044</v>
      </c>
      <c r="BO612" t="str">
        <f>IF(ISERROR(VLOOKUP($B612,'РЕОРГ 01.08.2010'!A:B,2,FALSE)),"",VLOOKUP($B612,'РЕОРГ 01.08.2010'!A:B,2,FALSE))</f>
        <v/>
      </c>
      <c r="BP612" s="12" t="str">
        <f t="shared" si="333"/>
        <v>Доп.офис №2484/044</v>
      </c>
      <c r="BQ612" t="e">
        <f>LEFT(#REF!,2)</f>
        <v>#REF!</v>
      </c>
      <c r="BR612" s="12" t="str">
        <f t="shared" si="339"/>
        <v>2484/044</v>
      </c>
    </row>
    <row r="613" spans="1:70" ht="12.75" customHeight="1">
      <c r="A613" t="str">
        <f t="shared" si="334"/>
        <v>2484/045</v>
      </c>
      <c r="B613" s="133">
        <v>686</v>
      </c>
      <c r="C613" s="1" t="s">
        <v>11426</v>
      </c>
      <c r="D613" s="32" t="s">
        <v>1926</v>
      </c>
      <c r="E613" s="1" t="s">
        <v>8210</v>
      </c>
      <c r="F613" s="1" t="s">
        <v>8206</v>
      </c>
      <c r="G613" s="1" t="s">
        <v>8211</v>
      </c>
      <c r="H613" s="1" t="s">
        <v>8212</v>
      </c>
      <c r="I613" s="1" t="s">
        <v>11269</v>
      </c>
      <c r="J613" s="1"/>
      <c r="K613" s="1">
        <v>6</v>
      </c>
      <c r="L613" s="32" t="s">
        <v>2043</v>
      </c>
      <c r="M613" s="8" t="s">
        <v>11773</v>
      </c>
      <c r="N613" s="2" t="s">
        <v>12872</v>
      </c>
      <c r="O613" s="173"/>
      <c r="P613" s="168">
        <f t="shared" si="363"/>
        <v>610</v>
      </c>
      <c r="Q613" s="138">
        <f t="shared" si="357"/>
        <v>25</v>
      </c>
      <c r="R613" s="138">
        <f t="shared" si="358"/>
        <v>50</v>
      </c>
      <c r="S613" s="138">
        <f t="shared" si="359"/>
        <v>75</v>
      </c>
      <c r="T613" s="138">
        <f t="shared" si="360"/>
        <v>100</v>
      </c>
      <c r="U613" s="138">
        <f t="shared" si="361"/>
        <v>125</v>
      </c>
      <c r="V613" s="138" t="e">
        <f t="shared" si="362"/>
        <v>#VALUE!</v>
      </c>
      <c r="W613" s="158" t="str">
        <f t="shared" si="340"/>
        <v>10:00 19:00(00:00 00:00)</v>
      </c>
      <c r="X613" s="159">
        <f>HLOOKUP(SEARCH("2",$M613)-1,$Q$3:$V613,$P613+1,FALSE)</f>
        <v>25</v>
      </c>
      <c r="Y613" s="160" t="str">
        <f t="shared" si="341"/>
        <v>10:00 19:00(00:00 00:00)|10:00 19:00(00:00 00:00)|10:00 19:00(00:00 00:00)|10:00 19:00(00:00 00:00)|09:00 17:00(00:00 00:00)</v>
      </c>
      <c r="Z613" s="161" t="str">
        <f t="shared" si="342"/>
        <v>10:00 19:00(00:00 00:00)</v>
      </c>
      <c r="AA613" s="158" t="str">
        <f t="shared" si="343"/>
        <v>10:00 19:00(00:00 00:00)</v>
      </c>
      <c r="AB613" s="159">
        <f>HLOOKUP(SEARCH("3",$M613)-1,$Q$3:$V613,$P613+1,FALSE)</f>
        <v>50</v>
      </c>
      <c r="AC613" s="160" t="str">
        <f t="shared" si="344"/>
        <v>10:00 19:00(00:00 00:00)|10:00 19:00(00:00 00:00)|10:00 19:00(00:00 00:00)|09:00 17:00(00:00 00:00)</v>
      </c>
      <c r="AD613" s="161" t="str">
        <f t="shared" si="345"/>
        <v>10:00 19:00(00:00 00:00)</v>
      </c>
      <c r="AE613" s="158" t="str">
        <f t="shared" si="346"/>
        <v>10:00 19:00(00:00 00:00)</v>
      </c>
      <c r="AF613" s="159">
        <f>HLOOKUP(SEARCH("4",$M613)-1,$Q$3:$V613,$P613+1,FALSE)</f>
        <v>75</v>
      </c>
      <c r="AG613" s="161" t="str">
        <f t="shared" si="347"/>
        <v>10:00 19:00(00:00 00:00)|10:00 19:00(00:00 00:00)|09:00 17:00(00:00 00:00)</v>
      </c>
      <c r="AH613" s="161" t="str">
        <f t="shared" si="348"/>
        <v>10:00 19:00(00:00 00:00)</v>
      </c>
      <c r="AI613" s="158" t="str">
        <f t="shared" si="349"/>
        <v>10:00 19:00(00:00 00:00)</v>
      </c>
      <c r="AJ613" s="159">
        <f>HLOOKUP(SEARCH("5",$M613)-1,$Q$3:$V613,$P613+1,FALSE)</f>
        <v>100</v>
      </c>
      <c r="AK613" s="161" t="str">
        <f t="shared" si="350"/>
        <v>10:00 19:00(00:00 00:00)|09:00 17:00(00:00 00:00)</v>
      </c>
      <c r="AL613" s="161" t="str">
        <f t="shared" si="351"/>
        <v>10:00 19:00(00:00 00:00)</v>
      </c>
      <c r="AM613" s="158" t="str">
        <f t="shared" si="352"/>
        <v>10:00 19:00(00:00 00:00)</v>
      </c>
      <c r="AN613" s="159">
        <f>HLOOKUP(SEARCH("6",$M613)-1,$Q$3:$V613,$P613+1,FALSE)</f>
        <v>125</v>
      </c>
      <c r="AO613" s="161" t="str">
        <f t="shared" si="353"/>
        <v>09:00 17:00(00:00 00:00)</v>
      </c>
      <c r="AP613" s="161" t="e">
        <f t="shared" si="354"/>
        <v>#VALUE!</v>
      </c>
      <c r="AQ613" s="162" t="str">
        <f t="shared" si="355"/>
        <v>09:00 17:00(00:00 00:00)</v>
      </c>
      <c r="AR613" s="163" t="e">
        <f>HLOOKUP(SEARCH("7",$M613)-1,$Q$3:$V613,$P613+1,FALSE)</f>
        <v>#VALUE!</v>
      </c>
      <c r="AS613" s="164" t="str">
        <f t="shared" si="356"/>
        <v>выходной</v>
      </c>
      <c r="AT613" s="142"/>
      <c r="AU613" s="11" t="str">
        <f>IF(ISERROR(VLOOKUP(B613,'РЕОРГ 2008'!$A:$B,2,FALSE)),"",VLOOKUP(B613,'РЕОРГ 2008'!$A:$B,2,FALSE))</f>
        <v/>
      </c>
      <c r="AV613" s="12" t="str">
        <f t="shared" si="329"/>
        <v>Опер.касса №1574/025</v>
      </c>
      <c r="AW613" s="31" t="e">
        <f>LEFT(#REF!,2)</f>
        <v>#REF!</v>
      </c>
      <c r="AX613" s="12" t="str">
        <f t="shared" si="335"/>
        <v>1574/025</v>
      </c>
      <c r="AZ613" t="str">
        <f>IF(ISERROR(VLOOKUP(B613,'РЕОРГ 01.08.2009'!$A:$B,2,FALSE)),"",VLOOKUP(B613,'РЕОРГ 01.08.2009'!$A:$B,2,FALSE))</f>
        <v>Опер.касса №1574/025</v>
      </c>
      <c r="BA613" s="12" t="str">
        <f t="shared" si="330"/>
        <v>Опер.касса №1574/025</v>
      </c>
      <c r="BB613" t="e">
        <f>LEFT(#REF!,2)</f>
        <v>#REF!</v>
      </c>
      <c r="BC613" s="12" t="str">
        <f t="shared" si="336"/>
        <v>1574/025</v>
      </c>
      <c r="BE613" t="str">
        <f>IF(ISERROR(VLOOKUP(B613,'РЕОРГ 01.10.2009'!A:C,3,FALSE)),"",VLOOKUP(B613,'РЕОРГ 01.10.2009'!A:C,3,FALSE))</f>
        <v/>
      </c>
      <c r="BF613" s="12" t="str">
        <f t="shared" si="331"/>
        <v>Доп.офис №2484/045</v>
      </c>
      <c r="BG613" t="e">
        <f>LEFT(#REF!,2)</f>
        <v>#REF!</v>
      </c>
      <c r="BH613" s="12" t="str">
        <f t="shared" si="337"/>
        <v>2484/045</v>
      </c>
      <c r="BJ613" t="str">
        <f>IF(ISERROR(VLOOKUP($B613,'РЕОРГ 01.05.2010'!A:B,2,FALSE)),"",VLOOKUP($B613,'РЕОРГ 01.05.2010'!A:B,2,FALSE))</f>
        <v/>
      </c>
      <c r="BK613" s="12" t="str">
        <f t="shared" si="332"/>
        <v>Доп.офис №2484/045</v>
      </c>
      <c r="BL613" t="e">
        <f>LEFT(#REF!,2)</f>
        <v>#REF!</v>
      </c>
      <c r="BM613" s="12" t="str">
        <f t="shared" si="338"/>
        <v>2484/045</v>
      </c>
      <c r="BO613" t="str">
        <f>IF(ISERROR(VLOOKUP($B613,'РЕОРГ 01.08.2010'!A:B,2,FALSE)),"",VLOOKUP($B613,'РЕОРГ 01.08.2010'!A:B,2,FALSE))</f>
        <v/>
      </c>
      <c r="BP613" s="12" t="str">
        <f t="shared" si="333"/>
        <v>Доп.офис №2484/045</v>
      </c>
      <c r="BQ613" t="e">
        <f>LEFT(#REF!,2)</f>
        <v>#REF!</v>
      </c>
      <c r="BR613" s="12" t="str">
        <f t="shared" si="339"/>
        <v>2484/045</v>
      </c>
    </row>
    <row r="614" spans="1:70" ht="12.75" customHeight="1">
      <c r="A614" t="str">
        <f t="shared" si="334"/>
        <v>2484/046</v>
      </c>
      <c r="B614" s="133">
        <v>692</v>
      </c>
      <c r="C614" s="1" t="s">
        <v>9731</v>
      </c>
      <c r="D614" s="32" t="s">
        <v>1931</v>
      </c>
      <c r="E614" s="1" t="s">
        <v>8230</v>
      </c>
      <c r="F614" s="1" t="s">
        <v>8206</v>
      </c>
      <c r="G614" s="1" t="s">
        <v>8231</v>
      </c>
      <c r="H614" s="1" t="s">
        <v>8232</v>
      </c>
      <c r="I614" s="1" t="s">
        <v>11307</v>
      </c>
      <c r="J614" s="1"/>
      <c r="K614" s="1">
        <v>1.5</v>
      </c>
      <c r="L614" s="32" t="s">
        <v>2043</v>
      </c>
      <c r="M614" s="8" t="s">
        <v>11837</v>
      </c>
      <c r="N614" s="2" t="s">
        <v>12057</v>
      </c>
      <c r="O614" s="173"/>
      <c r="P614" s="168">
        <f t="shared" si="363"/>
        <v>611</v>
      </c>
      <c r="Q614" s="138">
        <f t="shared" si="357"/>
        <v>25</v>
      </c>
      <c r="R614" s="138">
        <f t="shared" si="358"/>
        <v>50</v>
      </c>
      <c r="S614" s="138">
        <f t="shared" si="359"/>
        <v>75</v>
      </c>
      <c r="T614" s="138" t="e">
        <f t="shared" si="360"/>
        <v>#VALUE!</v>
      </c>
      <c r="U614" s="138" t="e">
        <f t="shared" si="361"/>
        <v>#VALUE!</v>
      </c>
      <c r="V614" s="138" t="e">
        <f t="shared" si="362"/>
        <v>#VALUE!</v>
      </c>
      <c r="W614" s="158" t="str">
        <f t="shared" si="340"/>
        <v>09:00 16:30(13:00 14:00)</v>
      </c>
      <c r="X614" s="159" t="e">
        <f>HLOOKUP(SEARCH("2",$M614)-1,$Q$3:$V614,$P614+1,FALSE)</f>
        <v>#VALUE!</v>
      </c>
      <c r="Y614" s="160" t="e">
        <f t="shared" si="341"/>
        <v>#VALUE!</v>
      </c>
      <c r="Z614" s="161" t="e">
        <f t="shared" si="342"/>
        <v>#VALUE!</v>
      </c>
      <c r="AA614" s="158" t="str">
        <f t="shared" si="343"/>
        <v>выходной</v>
      </c>
      <c r="AB614" s="159">
        <f>HLOOKUP(SEARCH("3",$M614)-1,$Q$3:$V614,$P614+1,FALSE)</f>
        <v>25</v>
      </c>
      <c r="AC614" s="160" t="str">
        <f t="shared" si="344"/>
        <v>09:00 16:30(13:00 14:00)|09:00 16:30(13:00 14:00)|09:00 16:30(13:00 14:00)</v>
      </c>
      <c r="AD614" s="161" t="str">
        <f t="shared" si="345"/>
        <v>09:00 16:30(13:00 14:00)</v>
      </c>
      <c r="AE614" s="158" t="str">
        <f t="shared" si="346"/>
        <v>09:00 16:30(13:00 14:00)</v>
      </c>
      <c r="AF614" s="159" t="e">
        <f>HLOOKUP(SEARCH("4",$M614)-1,$Q$3:$V614,$P614+1,FALSE)</f>
        <v>#VALUE!</v>
      </c>
      <c r="AG614" s="161" t="e">
        <f t="shared" si="347"/>
        <v>#VALUE!</v>
      </c>
      <c r="AH614" s="161" t="e">
        <f t="shared" si="348"/>
        <v>#VALUE!</v>
      </c>
      <c r="AI614" s="158" t="str">
        <f t="shared" si="349"/>
        <v>выходной</v>
      </c>
      <c r="AJ614" s="159">
        <f>HLOOKUP(SEARCH("5",$M614)-1,$Q$3:$V614,$P614+1,FALSE)</f>
        <v>50</v>
      </c>
      <c r="AK614" s="161" t="str">
        <f t="shared" si="350"/>
        <v>09:00 16:30(13:00 14:00)|09:00 16:30(13:00 14:00)</v>
      </c>
      <c r="AL614" s="161" t="str">
        <f t="shared" si="351"/>
        <v>09:00 16:30(13:00 14:00)</v>
      </c>
      <c r="AM614" s="158" t="str">
        <f t="shared" si="352"/>
        <v>09:00 16:30(13:00 14:00)</v>
      </c>
      <c r="AN614" s="159">
        <f>HLOOKUP(SEARCH("6",$M614)-1,$Q$3:$V614,$P614+1,FALSE)</f>
        <v>75</v>
      </c>
      <c r="AO614" s="161" t="str">
        <f t="shared" si="353"/>
        <v>09:00 16:30(13:00 14:00)</v>
      </c>
      <c r="AP614" s="161" t="e">
        <f t="shared" si="354"/>
        <v>#VALUE!</v>
      </c>
      <c r="AQ614" s="162" t="str">
        <f t="shared" si="355"/>
        <v>09:00 16:30(13:00 14:00)</v>
      </c>
      <c r="AR614" s="163" t="e">
        <f>HLOOKUP(SEARCH("7",$M614)-1,$Q$3:$V614,$P614+1,FALSE)</f>
        <v>#VALUE!</v>
      </c>
      <c r="AS614" s="164" t="str">
        <f t="shared" si="356"/>
        <v>выходной</v>
      </c>
      <c r="AT614" s="142"/>
      <c r="AU614" s="11" t="str">
        <f>IF(ISERROR(VLOOKUP(B614,'РЕОРГ 2008'!$A:$B,2,FALSE)),"",VLOOKUP(B614,'РЕОРГ 2008'!$A:$B,2,FALSE))</f>
        <v/>
      </c>
      <c r="AV614" s="12" t="str">
        <f t="shared" si="329"/>
        <v>Опер.касса №1574/041</v>
      </c>
      <c r="AW614" s="31" t="e">
        <f>LEFT(#REF!,2)</f>
        <v>#REF!</v>
      </c>
      <c r="AX614" s="12" t="str">
        <f t="shared" si="335"/>
        <v>1574/041</v>
      </c>
      <c r="AZ614" t="str">
        <f>IF(ISERROR(VLOOKUP(B614,'РЕОРГ 01.08.2009'!$A:$B,2,FALSE)),"",VLOOKUP(B614,'РЕОРГ 01.08.2009'!$A:$B,2,FALSE))</f>
        <v>Опер.касса №1574/041</v>
      </c>
      <c r="BA614" s="12" t="str">
        <f t="shared" si="330"/>
        <v>Опер.касса №1574/041</v>
      </c>
      <c r="BB614" t="e">
        <f>LEFT(#REF!,2)</f>
        <v>#REF!</v>
      </c>
      <c r="BC614" s="12" t="str">
        <f t="shared" si="336"/>
        <v>1574/041</v>
      </c>
      <c r="BE614" t="str">
        <f>IF(ISERROR(VLOOKUP(B614,'РЕОРГ 01.10.2009'!A:C,3,FALSE)),"",VLOOKUP(B614,'РЕОРГ 01.10.2009'!A:C,3,FALSE))</f>
        <v/>
      </c>
      <c r="BF614" s="12" t="str">
        <f t="shared" si="331"/>
        <v>Опер.касса №2484/046</v>
      </c>
      <c r="BG614" t="e">
        <f>LEFT(#REF!,2)</f>
        <v>#REF!</v>
      </c>
      <c r="BH614" s="12" t="str">
        <f t="shared" si="337"/>
        <v>2484/046</v>
      </c>
      <c r="BJ614" t="str">
        <f>IF(ISERROR(VLOOKUP($B614,'РЕОРГ 01.05.2010'!A:B,2,FALSE)),"",VLOOKUP($B614,'РЕОРГ 01.05.2010'!A:B,2,FALSE))</f>
        <v/>
      </c>
      <c r="BK614" s="12" t="str">
        <f t="shared" si="332"/>
        <v>Опер.касса №2484/046</v>
      </c>
      <c r="BL614" t="e">
        <f>LEFT(#REF!,2)</f>
        <v>#REF!</v>
      </c>
      <c r="BM614" s="12" t="str">
        <f t="shared" si="338"/>
        <v>2484/046</v>
      </c>
      <c r="BO614" t="str">
        <f>IF(ISERROR(VLOOKUP($B614,'РЕОРГ 01.08.2010'!A:B,2,FALSE)),"",VLOOKUP($B614,'РЕОРГ 01.08.2010'!A:B,2,FALSE))</f>
        <v/>
      </c>
      <c r="BP614" s="12" t="str">
        <f t="shared" si="333"/>
        <v>Опер.касса №2484/046</v>
      </c>
      <c r="BQ614" t="e">
        <f>LEFT(#REF!,2)</f>
        <v>#REF!</v>
      </c>
      <c r="BR614" s="12" t="str">
        <f t="shared" si="339"/>
        <v>2484/046</v>
      </c>
    </row>
    <row r="615" spans="1:70" ht="12.75" customHeight="1">
      <c r="A615" t="str">
        <f t="shared" si="334"/>
        <v>2484/047</v>
      </c>
      <c r="B615" s="133">
        <v>695</v>
      </c>
      <c r="C615" s="1" t="s">
        <v>9788</v>
      </c>
      <c r="D615" s="32" t="s">
        <v>1926</v>
      </c>
      <c r="E615" s="1" t="s">
        <v>8240</v>
      </c>
      <c r="F615" s="1" t="s">
        <v>8206</v>
      </c>
      <c r="G615" s="1" t="s">
        <v>8241</v>
      </c>
      <c r="H615" s="1" t="s">
        <v>8242</v>
      </c>
      <c r="I615" s="1" t="s">
        <v>12905</v>
      </c>
      <c r="J615" s="1"/>
      <c r="K615" s="1">
        <v>4</v>
      </c>
      <c r="L615" s="32" t="s">
        <v>4051</v>
      </c>
      <c r="M615" s="8" t="s">
        <v>11773</v>
      </c>
      <c r="N615" s="2" t="s">
        <v>12906</v>
      </c>
      <c r="O615" s="173"/>
      <c r="P615" s="168">
        <f t="shared" si="363"/>
        <v>612</v>
      </c>
      <c r="Q615" s="138">
        <f t="shared" si="357"/>
        <v>25</v>
      </c>
      <c r="R615" s="138">
        <f t="shared" si="358"/>
        <v>50</v>
      </c>
      <c r="S615" s="138">
        <f t="shared" si="359"/>
        <v>75</v>
      </c>
      <c r="T615" s="138">
        <f t="shared" si="360"/>
        <v>100</v>
      </c>
      <c r="U615" s="138">
        <f t="shared" si="361"/>
        <v>125</v>
      </c>
      <c r="V615" s="138" t="e">
        <f t="shared" si="362"/>
        <v>#VALUE!</v>
      </c>
      <c r="W615" s="158" t="str">
        <f t="shared" si="340"/>
        <v>08:30 18:00(00:00 00:00)</v>
      </c>
      <c r="X615" s="159">
        <f>HLOOKUP(SEARCH("2",$M615)-1,$Q$3:$V615,$P615+1,FALSE)</f>
        <v>25</v>
      </c>
      <c r="Y615" s="160" t="str">
        <f t="shared" si="341"/>
        <v>08:30 18:00(00:00 00:00)|08:30 18:00(00:00 00:00)|08:30 18:00(00:00 00:00)|08:30 18:00(00:00 00:00)|09:00 13:30(00:00 00:00)</v>
      </c>
      <c r="Z615" s="161" t="str">
        <f t="shared" si="342"/>
        <v>08:30 18:00(00:00 00:00)</v>
      </c>
      <c r="AA615" s="158" t="str">
        <f t="shared" si="343"/>
        <v>08:30 18:00(00:00 00:00)</v>
      </c>
      <c r="AB615" s="159">
        <f>HLOOKUP(SEARCH("3",$M615)-1,$Q$3:$V615,$P615+1,FALSE)</f>
        <v>50</v>
      </c>
      <c r="AC615" s="160" t="str">
        <f t="shared" si="344"/>
        <v>08:30 18:00(00:00 00:00)|08:30 18:00(00:00 00:00)|08:30 18:00(00:00 00:00)|09:00 13:30(00:00 00:00)</v>
      </c>
      <c r="AD615" s="161" t="str">
        <f t="shared" si="345"/>
        <v>08:30 18:00(00:00 00:00)</v>
      </c>
      <c r="AE615" s="158" t="str">
        <f t="shared" si="346"/>
        <v>08:30 18:00(00:00 00:00)</v>
      </c>
      <c r="AF615" s="159">
        <f>HLOOKUP(SEARCH("4",$M615)-1,$Q$3:$V615,$P615+1,FALSE)</f>
        <v>75</v>
      </c>
      <c r="AG615" s="161" t="str">
        <f t="shared" si="347"/>
        <v>08:30 18:00(00:00 00:00)|08:30 18:00(00:00 00:00)|09:00 13:30(00:00 00:00)</v>
      </c>
      <c r="AH615" s="161" t="str">
        <f t="shared" si="348"/>
        <v>08:30 18:00(00:00 00:00)</v>
      </c>
      <c r="AI615" s="158" t="str">
        <f t="shared" si="349"/>
        <v>08:30 18:00(00:00 00:00)</v>
      </c>
      <c r="AJ615" s="159">
        <f>HLOOKUP(SEARCH("5",$M615)-1,$Q$3:$V615,$P615+1,FALSE)</f>
        <v>100</v>
      </c>
      <c r="AK615" s="161" t="str">
        <f t="shared" si="350"/>
        <v>08:30 18:00(00:00 00:00)|09:00 13:30(00:00 00:00)</v>
      </c>
      <c r="AL615" s="161" t="str">
        <f t="shared" si="351"/>
        <v>08:30 18:00(00:00 00:00)</v>
      </c>
      <c r="AM615" s="158" t="str">
        <f t="shared" si="352"/>
        <v>08:30 18:00(00:00 00:00)</v>
      </c>
      <c r="AN615" s="159">
        <f>HLOOKUP(SEARCH("6",$M615)-1,$Q$3:$V615,$P615+1,FALSE)</f>
        <v>125</v>
      </c>
      <c r="AO615" s="161" t="str">
        <f t="shared" si="353"/>
        <v>09:00 13:30(00:00 00:00)</v>
      </c>
      <c r="AP615" s="161" t="e">
        <f t="shared" si="354"/>
        <v>#VALUE!</v>
      </c>
      <c r="AQ615" s="162" t="str">
        <f t="shared" si="355"/>
        <v>09:00 13:30(00:00 00:00)</v>
      </c>
      <c r="AR615" s="163" t="e">
        <f>HLOOKUP(SEARCH("7",$M615)-1,$Q$3:$V615,$P615+1,FALSE)</f>
        <v>#VALUE!</v>
      </c>
      <c r="AS615" s="164" t="str">
        <f t="shared" si="356"/>
        <v>выходной</v>
      </c>
      <c r="AT615" s="142"/>
      <c r="AU615" s="11" t="str">
        <f>IF(ISERROR(VLOOKUP(B615,'РЕОРГ 2008'!$A:$B,2,FALSE)),"",VLOOKUP(B615,'РЕОРГ 2008'!$A:$B,2,FALSE))</f>
        <v/>
      </c>
      <c r="AV615" s="12" t="str">
        <f t="shared" si="329"/>
        <v>Доп.офис №1574/053</v>
      </c>
      <c r="AW615" s="31" t="e">
        <f>LEFT(#REF!,2)</f>
        <v>#REF!</v>
      </c>
      <c r="AX615" s="12" t="str">
        <f t="shared" si="335"/>
        <v>1574/053</v>
      </c>
      <c r="AZ615" t="str">
        <f>IF(ISERROR(VLOOKUP(B615,'РЕОРГ 01.08.2009'!$A:$B,2,FALSE)),"",VLOOKUP(B615,'РЕОРГ 01.08.2009'!$A:$B,2,FALSE))</f>
        <v>Доп.офис №1574/053</v>
      </c>
      <c r="BA615" s="12" t="str">
        <f t="shared" si="330"/>
        <v>Доп.офис №1574/053</v>
      </c>
      <c r="BB615" t="e">
        <f>LEFT(#REF!,2)</f>
        <v>#REF!</v>
      </c>
      <c r="BC615" s="12" t="str">
        <f t="shared" si="336"/>
        <v>1574/053</v>
      </c>
      <c r="BE615" t="str">
        <f>IF(ISERROR(VLOOKUP(B615,'РЕОРГ 01.10.2009'!A:C,3,FALSE)),"",VLOOKUP(B615,'РЕОРГ 01.10.2009'!A:C,3,FALSE))</f>
        <v/>
      </c>
      <c r="BF615" s="12" t="str">
        <f t="shared" si="331"/>
        <v>Доп.офис №2484/047</v>
      </c>
      <c r="BG615" t="e">
        <f>LEFT(#REF!,2)</f>
        <v>#REF!</v>
      </c>
      <c r="BH615" s="12" t="str">
        <f t="shared" si="337"/>
        <v>2484/047</v>
      </c>
      <c r="BJ615" t="str">
        <f>IF(ISERROR(VLOOKUP($B615,'РЕОРГ 01.05.2010'!A:B,2,FALSE)),"",VLOOKUP($B615,'РЕОРГ 01.05.2010'!A:B,2,FALSE))</f>
        <v/>
      </c>
      <c r="BK615" s="12" t="str">
        <f t="shared" si="332"/>
        <v>Доп.офис №2484/047</v>
      </c>
      <c r="BL615" t="e">
        <f>LEFT(#REF!,2)</f>
        <v>#REF!</v>
      </c>
      <c r="BM615" s="12" t="str">
        <f t="shared" si="338"/>
        <v>2484/047</v>
      </c>
      <c r="BO615" t="str">
        <f>IF(ISERROR(VLOOKUP($B615,'РЕОРГ 01.08.2010'!A:B,2,FALSE)),"",VLOOKUP($B615,'РЕОРГ 01.08.2010'!A:B,2,FALSE))</f>
        <v/>
      </c>
      <c r="BP615" s="12" t="str">
        <f t="shared" si="333"/>
        <v>Доп.офис №2484/047</v>
      </c>
      <c r="BQ615" t="e">
        <f>LEFT(#REF!,2)</f>
        <v>#REF!</v>
      </c>
      <c r="BR615" s="12" t="str">
        <f t="shared" si="339"/>
        <v>2484/047</v>
      </c>
    </row>
    <row r="616" spans="1:70" ht="12.75" customHeight="1">
      <c r="A616" t="str">
        <f t="shared" si="334"/>
        <v>2484/048</v>
      </c>
      <c r="B616" s="133">
        <v>696</v>
      </c>
      <c r="C616" s="1" t="s">
        <v>9789</v>
      </c>
      <c r="D616" s="32" t="s">
        <v>1926</v>
      </c>
      <c r="E616" s="1" t="s">
        <v>8240</v>
      </c>
      <c r="F616" s="1" t="s">
        <v>8206</v>
      </c>
      <c r="G616" s="1" t="s">
        <v>8244</v>
      </c>
      <c r="H616" s="1" t="s">
        <v>8245</v>
      </c>
      <c r="I616" s="1" t="s">
        <v>11308</v>
      </c>
      <c r="J616" s="1"/>
      <c r="K616" s="1">
        <v>2</v>
      </c>
      <c r="L616" s="32" t="s">
        <v>4051</v>
      </c>
      <c r="M616" s="8" t="s">
        <v>11771</v>
      </c>
      <c r="N616" s="2" t="s">
        <v>12186</v>
      </c>
      <c r="O616" s="173"/>
      <c r="P616" s="168">
        <f t="shared" si="363"/>
        <v>613</v>
      </c>
      <c r="Q616" s="138">
        <f t="shared" si="357"/>
        <v>25</v>
      </c>
      <c r="R616" s="138">
        <f t="shared" si="358"/>
        <v>50</v>
      </c>
      <c r="S616" s="138">
        <f t="shared" si="359"/>
        <v>75</v>
      </c>
      <c r="T616" s="138">
        <f t="shared" si="360"/>
        <v>100</v>
      </c>
      <c r="U616" s="138" t="e">
        <f t="shared" si="361"/>
        <v>#VALUE!</v>
      </c>
      <c r="V616" s="138" t="e">
        <f t="shared" si="362"/>
        <v>#VALUE!</v>
      </c>
      <c r="W616" s="158" t="str">
        <f t="shared" si="340"/>
        <v>09:00 17:00(14:00 15:00)</v>
      </c>
      <c r="X616" s="159">
        <f>HLOOKUP(SEARCH("2",$M616)-1,$Q$3:$V616,$P616+1,FALSE)</f>
        <v>25</v>
      </c>
      <c r="Y616" s="160" t="str">
        <f t="shared" si="341"/>
        <v>09:00 17:00(14:00 15:00)|09:00 17:00(14:00 15:00)|09:00 17:00(14:00 15:00)|09:00 17:00(14:00 15:00)</v>
      </c>
      <c r="Z616" s="161" t="str">
        <f t="shared" si="342"/>
        <v>09:00 17:00(14:00 15:00)</v>
      </c>
      <c r="AA616" s="158" t="str">
        <f t="shared" si="343"/>
        <v>09:00 17:00(14:00 15:00)</v>
      </c>
      <c r="AB616" s="159">
        <f>HLOOKUP(SEARCH("3",$M616)-1,$Q$3:$V616,$P616+1,FALSE)</f>
        <v>50</v>
      </c>
      <c r="AC616" s="160" t="str">
        <f t="shared" si="344"/>
        <v>09:00 17:00(14:00 15:00)|09:00 17:00(14:00 15:00)|09:00 17:00(14:00 15:00)</v>
      </c>
      <c r="AD616" s="161" t="str">
        <f t="shared" si="345"/>
        <v>09:00 17:00(14:00 15:00)</v>
      </c>
      <c r="AE616" s="158" t="str">
        <f t="shared" si="346"/>
        <v>09:00 17:00(14:00 15:00)</v>
      </c>
      <c r="AF616" s="159">
        <f>HLOOKUP(SEARCH("4",$M616)-1,$Q$3:$V616,$P616+1,FALSE)</f>
        <v>75</v>
      </c>
      <c r="AG616" s="161" t="str">
        <f t="shared" si="347"/>
        <v>09:00 17:00(14:00 15:00)|09:00 17:00(14:00 15:00)</v>
      </c>
      <c r="AH616" s="161" t="str">
        <f t="shared" si="348"/>
        <v>09:00 17:00(14:00 15:00)</v>
      </c>
      <c r="AI616" s="158" t="str">
        <f t="shared" si="349"/>
        <v>09:00 17:00(14:00 15:00)</v>
      </c>
      <c r="AJ616" s="159">
        <f>HLOOKUP(SEARCH("5",$M616)-1,$Q$3:$V616,$P616+1,FALSE)</f>
        <v>100</v>
      </c>
      <c r="AK616" s="161" t="str">
        <f t="shared" si="350"/>
        <v>09:00 17:00(14:00 15:00)</v>
      </c>
      <c r="AL616" s="161" t="e">
        <f t="shared" si="351"/>
        <v>#VALUE!</v>
      </c>
      <c r="AM616" s="158" t="str">
        <f t="shared" si="352"/>
        <v>09:00 17:00(14:00 15:00)</v>
      </c>
      <c r="AN616" s="159" t="e">
        <f>HLOOKUP(SEARCH("6",$M616)-1,$Q$3:$V616,$P616+1,FALSE)</f>
        <v>#VALUE!</v>
      </c>
      <c r="AO616" s="161" t="e">
        <f t="shared" si="353"/>
        <v>#VALUE!</v>
      </c>
      <c r="AP616" s="161" t="e">
        <f t="shared" si="354"/>
        <v>#VALUE!</v>
      </c>
      <c r="AQ616" s="162" t="str">
        <f t="shared" si="355"/>
        <v>выходной</v>
      </c>
      <c r="AR616" s="163" t="e">
        <f>HLOOKUP(SEARCH("7",$M616)-1,$Q$3:$V616,$P616+1,FALSE)</f>
        <v>#VALUE!</v>
      </c>
      <c r="AS616" s="164" t="str">
        <f t="shared" si="356"/>
        <v>выходной</v>
      </c>
      <c r="AT616" s="142"/>
      <c r="AU616" s="11" t="str">
        <f>IF(ISERROR(VLOOKUP(B616,'РЕОРГ 2008'!$A:$B,2,FALSE)),"",VLOOKUP(B616,'РЕОРГ 2008'!$A:$B,2,FALSE))</f>
        <v/>
      </c>
      <c r="AV616" s="12" t="str">
        <f t="shared" si="329"/>
        <v>Доп.офис №1574/058</v>
      </c>
      <c r="AW616" s="31" t="e">
        <f>LEFT(#REF!,2)</f>
        <v>#REF!</v>
      </c>
      <c r="AX616" s="12" t="str">
        <f t="shared" si="335"/>
        <v>1574/058</v>
      </c>
      <c r="AZ616" t="str">
        <f>IF(ISERROR(VLOOKUP(B616,'РЕОРГ 01.08.2009'!$A:$B,2,FALSE)),"",VLOOKUP(B616,'РЕОРГ 01.08.2009'!$A:$B,2,FALSE))</f>
        <v>Доп.офис №1574/058</v>
      </c>
      <c r="BA616" s="12" t="str">
        <f t="shared" si="330"/>
        <v>Доп.офис №1574/058</v>
      </c>
      <c r="BB616" t="e">
        <f>LEFT(#REF!,2)</f>
        <v>#REF!</v>
      </c>
      <c r="BC616" s="12" t="str">
        <f t="shared" si="336"/>
        <v>1574/058</v>
      </c>
      <c r="BE616" t="str">
        <f>IF(ISERROR(VLOOKUP(B616,'РЕОРГ 01.10.2009'!A:C,3,FALSE)),"",VLOOKUP(B616,'РЕОРГ 01.10.2009'!A:C,3,FALSE))</f>
        <v/>
      </c>
      <c r="BF616" s="12" t="str">
        <f t="shared" si="331"/>
        <v>Доп.офис №2484/048</v>
      </c>
      <c r="BG616" t="e">
        <f>LEFT(#REF!,2)</f>
        <v>#REF!</v>
      </c>
      <c r="BH616" s="12" t="str">
        <f t="shared" si="337"/>
        <v>2484/048</v>
      </c>
      <c r="BJ616" t="str">
        <f>IF(ISERROR(VLOOKUP($B616,'РЕОРГ 01.05.2010'!A:B,2,FALSE)),"",VLOOKUP($B616,'РЕОРГ 01.05.2010'!A:B,2,FALSE))</f>
        <v/>
      </c>
      <c r="BK616" s="12" t="str">
        <f t="shared" si="332"/>
        <v>Доп.офис №2484/048</v>
      </c>
      <c r="BL616" t="e">
        <f>LEFT(#REF!,2)</f>
        <v>#REF!</v>
      </c>
      <c r="BM616" s="12" t="str">
        <f t="shared" si="338"/>
        <v>2484/048</v>
      </c>
      <c r="BO616" t="str">
        <f>IF(ISERROR(VLOOKUP($B616,'РЕОРГ 01.08.2010'!A:B,2,FALSE)),"",VLOOKUP($B616,'РЕОРГ 01.08.2010'!A:B,2,FALSE))</f>
        <v/>
      </c>
      <c r="BP616" s="12" t="str">
        <f t="shared" si="333"/>
        <v>Доп.офис №2484/048</v>
      </c>
      <c r="BQ616" t="e">
        <f>LEFT(#REF!,2)</f>
        <v>#REF!</v>
      </c>
      <c r="BR616" s="12" t="str">
        <f t="shared" si="339"/>
        <v>2484/048</v>
      </c>
    </row>
    <row r="617" spans="1:70" ht="12.75" customHeight="1">
      <c r="A617" t="str">
        <f t="shared" si="334"/>
        <v>2484/049</v>
      </c>
      <c r="B617" s="133">
        <v>693</v>
      </c>
      <c r="C617" s="1" t="s">
        <v>9790</v>
      </c>
      <c r="D617" s="32" t="s">
        <v>1926</v>
      </c>
      <c r="E617" s="1" t="s">
        <v>8234</v>
      </c>
      <c r="F617" s="1" t="s">
        <v>8206</v>
      </c>
      <c r="G617" s="1" t="s">
        <v>1959</v>
      </c>
      <c r="H617" s="1" t="s">
        <v>8235</v>
      </c>
      <c r="I617" s="1" t="s">
        <v>2888</v>
      </c>
      <c r="J617" s="1"/>
      <c r="K617" s="1">
        <v>4</v>
      </c>
      <c r="L617" s="32" t="s">
        <v>4051</v>
      </c>
      <c r="M617" s="8" t="s">
        <v>11773</v>
      </c>
      <c r="N617" s="2" t="s">
        <v>12873</v>
      </c>
      <c r="O617" s="173"/>
      <c r="P617" s="168">
        <f t="shared" si="363"/>
        <v>614</v>
      </c>
      <c r="Q617" s="138">
        <f t="shared" si="357"/>
        <v>25</v>
      </c>
      <c r="R617" s="138">
        <f t="shared" si="358"/>
        <v>50</v>
      </c>
      <c r="S617" s="138">
        <f t="shared" si="359"/>
        <v>75</v>
      </c>
      <c r="T617" s="138">
        <f t="shared" si="360"/>
        <v>100</v>
      </c>
      <c r="U617" s="138">
        <f t="shared" si="361"/>
        <v>125</v>
      </c>
      <c r="V617" s="138" t="e">
        <f t="shared" si="362"/>
        <v>#VALUE!</v>
      </c>
      <c r="W617" s="158" t="str">
        <f t="shared" si="340"/>
        <v>09:00 18:00(00:00 00:00)</v>
      </c>
      <c r="X617" s="159">
        <f>HLOOKUP(SEARCH("2",$M617)-1,$Q$3:$V617,$P617+1,FALSE)</f>
        <v>25</v>
      </c>
      <c r="Y617" s="160" t="str">
        <f t="shared" si="341"/>
        <v>09:00 18:00(00:00 00:00)|09:00 18:00(00:00 00:00)|09:00 18:00(00:00 00:00)|09:00 18:00(00:00 00:00)|09:00 16:00(00:00 00:00)</v>
      </c>
      <c r="Z617" s="161" t="str">
        <f t="shared" si="342"/>
        <v>09:00 18:00(00:00 00:00)</v>
      </c>
      <c r="AA617" s="158" t="str">
        <f t="shared" si="343"/>
        <v>09:00 18:00(00:00 00:00)</v>
      </c>
      <c r="AB617" s="159">
        <f>HLOOKUP(SEARCH("3",$M617)-1,$Q$3:$V617,$P617+1,FALSE)</f>
        <v>50</v>
      </c>
      <c r="AC617" s="160" t="str">
        <f t="shared" si="344"/>
        <v>09:00 18:00(00:00 00:00)|09:00 18:00(00:00 00:00)|09:00 18:00(00:00 00:00)|09:00 16:00(00:00 00:00)</v>
      </c>
      <c r="AD617" s="161" t="str">
        <f t="shared" si="345"/>
        <v>09:00 18:00(00:00 00:00)</v>
      </c>
      <c r="AE617" s="158" t="str">
        <f t="shared" si="346"/>
        <v>09:00 18:00(00:00 00:00)</v>
      </c>
      <c r="AF617" s="159">
        <f>HLOOKUP(SEARCH("4",$M617)-1,$Q$3:$V617,$P617+1,FALSE)</f>
        <v>75</v>
      </c>
      <c r="AG617" s="161" t="str">
        <f t="shared" si="347"/>
        <v>09:00 18:00(00:00 00:00)|09:00 18:00(00:00 00:00)|09:00 16:00(00:00 00:00)</v>
      </c>
      <c r="AH617" s="161" t="str">
        <f t="shared" si="348"/>
        <v>09:00 18:00(00:00 00:00)</v>
      </c>
      <c r="AI617" s="158" t="str">
        <f t="shared" si="349"/>
        <v>09:00 18:00(00:00 00:00)</v>
      </c>
      <c r="AJ617" s="159">
        <f>HLOOKUP(SEARCH("5",$M617)-1,$Q$3:$V617,$P617+1,FALSE)</f>
        <v>100</v>
      </c>
      <c r="AK617" s="161" t="str">
        <f t="shared" si="350"/>
        <v>09:00 18:00(00:00 00:00)|09:00 16:00(00:00 00:00)</v>
      </c>
      <c r="AL617" s="161" t="str">
        <f t="shared" si="351"/>
        <v>09:00 18:00(00:00 00:00)</v>
      </c>
      <c r="AM617" s="158" t="str">
        <f t="shared" si="352"/>
        <v>09:00 18:00(00:00 00:00)</v>
      </c>
      <c r="AN617" s="159">
        <f>HLOOKUP(SEARCH("6",$M617)-1,$Q$3:$V617,$P617+1,FALSE)</f>
        <v>125</v>
      </c>
      <c r="AO617" s="161" t="str">
        <f t="shared" si="353"/>
        <v>09:00 16:00(00:00 00:00)</v>
      </c>
      <c r="AP617" s="161" t="e">
        <f t="shared" si="354"/>
        <v>#VALUE!</v>
      </c>
      <c r="AQ617" s="162" t="str">
        <f t="shared" si="355"/>
        <v>09:00 16:00(00:00 00:00)</v>
      </c>
      <c r="AR617" s="163" t="e">
        <f>HLOOKUP(SEARCH("7",$M617)-1,$Q$3:$V617,$P617+1,FALSE)</f>
        <v>#VALUE!</v>
      </c>
      <c r="AS617" s="164" t="str">
        <f t="shared" si="356"/>
        <v>выходной</v>
      </c>
      <c r="AT617" s="142"/>
      <c r="AU617" s="11" t="str">
        <f>IF(ISERROR(VLOOKUP(B617,'РЕОРГ 2008'!$A:$B,2,FALSE)),"",VLOOKUP(B617,'РЕОРГ 2008'!$A:$B,2,FALSE))</f>
        <v/>
      </c>
      <c r="AV617" s="12" t="str">
        <f t="shared" si="329"/>
        <v>Доп.офис №1574/042</v>
      </c>
      <c r="AW617" s="31" t="e">
        <f>LEFT(#REF!,2)</f>
        <v>#REF!</v>
      </c>
      <c r="AX617" s="12" t="str">
        <f t="shared" si="335"/>
        <v>1574/042</v>
      </c>
      <c r="AZ617" t="str">
        <f>IF(ISERROR(VLOOKUP(B617,'РЕОРГ 01.08.2009'!$A:$B,2,FALSE)),"",VLOOKUP(B617,'РЕОРГ 01.08.2009'!$A:$B,2,FALSE))</f>
        <v>Доп.офис №1574/042</v>
      </c>
      <c r="BA617" s="12" t="str">
        <f t="shared" si="330"/>
        <v>Доп.офис №1574/042</v>
      </c>
      <c r="BB617" t="e">
        <f>LEFT(#REF!,2)</f>
        <v>#REF!</v>
      </c>
      <c r="BC617" s="12" t="str">
        <f t="shared" si="336"/>
        <v>1574/042</v>
      </c>
      <c r="BE617" t="str">
        <f>IF(ISERROR(VLOOKUP(B617,'РЕОРГ 01.10.2009'!A:C,3,FALSE)),"",VLOOKUP(B617,'РЕОРГ 01.10.2009'!A:C,3,FALSE))</f>
        <v/>
      </c>
      <c r="BF617" s="12" t="str">
        <f t="shared" si="331"/>
        <v>Доп.офис №2484/049</v>
      </c>
      <c r="BG617" t="e">
        <f>LEFT(#REF!,2)</f>
        <v>#REF!</v>
      </c>
      <c r="BH617" s="12" t="str">
        <f t="shared" si="337"/>
        <v>2484/049</v>
      </c>
      <c r="BJ617" t="str">
        <f>IF(ISERROR(VLOOKUP($B617,'РЕОРГ 01.05.2010'!A:B,2,FALSE)),"",VLOOKUP($B617,'РЕОРГ 01.05.2010'!A:B,2,FALSE))</f>
        <v/>
      </c>
      <c r="BK617" s="12" t="str">
        <f t="shared" si="332"/>
        <v>Доп.офис №2484/049</v>
      </c>
      <c r="BL617" t="e">
        <f>LEFT(#REF!,2)</f>
        <v>#REF!</v>
      </c>
      <c r="BM617" s="12" t="str">
        <f t="shared" si="338"/>
        <v>2484/049</v>
      </c>
      <c r="BO617" t="str">
        <f>IF(ISERROR(VLOOKUP($B617,'РЕОРГ 01.08.2010'!A:B,2,FALSE)),"",VLOOKUP($B617,'РЕОРГ 01.08.2010'!A:B,2,FALSE))</f>
        <v/>
      </c>
      <c r="BP617" s="12" t="str">
        <f t="shared" si="333"/>
        <v>Доп.офис №2484/049</v>
      </c>
      <c r="BQ617" t="e">
        <f>LEFT(#REF!,2)</f>
        <v>#REF!</v>
      </c>
      <c r="BR617" s="12" t="str">
        <f t="shared" si="339"/>
        <v>2484/049</v>
      </c>
    </row>
    <row r="618" spans="1:70" ht="12.75" customHeight="1">
      <c r="A618" t="str">
        <f t="shared" si="334"/>
        <v>2484/050</v>
      </c>
      <c r="B618" s="133">
        <v>688</v>
      </c>
      <c r="C618" s="1" t="s">
        <v>9791</v>
      </c>
      <c r="D618" s="32" t="s">
        <v>1931</v>
      </c>
      <c r="E618" s="1" t="s">
        <v>8217</v>
      </c>
      <c r="F618" s="1" t="s">
        <v>8206</v>
      </c>
      <c r="G618" s="1" t="s">
        <v>8218</v>
      </c>
      <c r="H618" s="1" t="s">
        <v>8219</v>
      </c>
      <c r="I618" s="1" t="s">
        <v>11309</v>
      </c>
      <c r="J618" s="1"/>
      <c r="K618" s="1">
        <v>0.25</v>
      </c>
      <c r="L618" s="32" t="s">
        <v>4051</v>
      </c>
      <c r="M618" s="8" t="s">
        <v>11771</v>
      </c>
      <c r="N618" s="2" t="s">
        <v>12874</v>
      </c>
      <c r="O618" s="173"/>
      <c r="P618" s="168">
        <f t="shared" si="363"/>
        <v>615</v>
      </c>
      <c r="Q618" s="138">
        <f t="shared" si="357"/>
        <v>25</v>
      </c>
      <c r="R618" s="138">
        <f t="shared" si="358"/>
        <v>50</v>
      </c>
      <c r="S618" s="138">
        <f t="shared" si="359"/>
        <v>75</v>
      </c>
      <c r="T618" s="138">
        <f t="shared" si="360"/>
        <v>100</v>
      </c>
      <c r="U618" s="138" t="e">
        <f t="shared" si="361"/>
        <v>#VALUE!</v>
      </c>
      <c r="V618" s="138" t="e">
        <f t="shared" si="362"/>
        <v>#VALUE!</v>
      </c>
      <c r="W618" s="158" t="str">
        <f t="shared" si="340"/>
        <v>09:00 18:30(13:00 14:00)</v>
      </c>
      <c r="X618" s="159">
        <f>HLOOKUP(SEARCH("2",$M618)-1,$Q$3:$V618,$P618+1,FALSE)</f>
        <v>25</v>
      </c>
      <c r="Y618" s="160" t="str">
        <f t="shared" si="341"/>
        <v>09:00 18:30(13:00 14:00)|09:00 18:30(13:00 14:00)|09:00 18:30(13:00 14:00)|09:00 18:30(13:00 14:00)</v>
      </c>
      <c r="Z618" s="161" t="str">
        <f t="shared" si="342"/>
        <v>09:00 18:30(13:00 14:00)</v>
      </c>
      <c r="AA618" s="158" t="str">
        <f t="shared" si="343"/>
        <v>09:00 18:30(13:00 14:00)</v>
      </c>
      <c r="AB618" s="159">
        <f>HLOOKUP(SEARCH("3",$M618)-1,$Q$3:$V618,$P618+1,FALSE)</f>
        <v>50</v>
      </c>
      <c r="AC618" s="160" t="str">
        <f t="shared" si="344"/>
        <v>09:00 18:30(13:00 14:00)|09:00 18:30(13:00 14:00)|09:00 18:30(13:00 14:00)</v>
      </c>
      <c r="AD618" s="161" t="str">
        <f t="shared" si="345"/>
        <v>09:00 18:30(13:00 14:00)</v>
      </c>
      <c r="AE618" s="158" t="str">
        <f t="shared" si="346"/>
        <v>09:00 18:30(13:00 14:00)</v>
      </c>
      <c r="AF618" s="159">
        <f>HLOOKUP(SEARCH("4",$M618)-1,$Q$3:$V618,$P618+1,FALSE)</f>
        <v>75</v>
      </c>
      <c r="AG618" s="161" t="str">
        <f t="shared" si="347"/>
        <v>09:00 18:30(13:00 14:00)|09:00 18:30(13:00 14:00)</v>
      </c>
      <c r="AH618" s="161" t="str">
        <f t="shared" si="348"/>
        <v>09:00 18:30(13:00 14:00)</v>
      </c>
      <c r="AI618" s="158" t="str">
        <f t="shared" si="349"/>
        <v>09:00 18:30(13:00 14:00)</v>
      </c>
      <c r="AJ618" s="159">
        <f>HLOOKUP(SEARCH("5",$M618)-1,$Q$3:$V618,$P618+1,FALSE)</f>
        <v>100</v>
      </c>
      <c r="AK618" s="161" t="str">
        <f t="shared" si="350"/>
        <v>09:00 18:30(13:00 14:00)</v>
      </c>
      <c r="AL618" s="161" t="e">
        <f t="shared" si="351"/>
        <v>#VALUE!</v>
      </c>
      <c r="AM618" s="158" t="str">
        <f t="shared" si="352"/>
        <v>09:00 18:30(13:00 14:00)</v>
      </c>
      <c r="AN618" s="159" t="e">
        <f>HLOOKUP(SEARCH("6",$M618)-1,$Q$3:$V618,$P618+1,FALSE)</f>
        <v>#VALUE!</v>
      </c>
      <c r="AO618" s="161" t="e">
        <f t="shared" si="353"/>
        <v>#VALUE!</v>
      </c>
      <c r="AP618" s="161" t="e">
        <f t="shared" si="354"/>
        <v>#VALUE!</v>
      </c>
      <c r="AQ618" s="162" t="str">
        <f t="shared" si="355"/>
        <v>выходной</v>
      </c>
      <c r="AR618" s="163" t="e">
        <f>HLOOKUP(SEARCH("7",$M618)-1,$Q$3:$V618,$P618+1,FALSE)</f>
        <v>#VALUE!</v>
      </c>
      <c r="AS618" s="164" t="str">
        <f t="shared" si="356"/>
        <v>выходной</v>
      </c>
      <c r="AT618" s="142"/>
      <c r="AU618" s="11" t="str">
        <f>IF(ISERROR(VLOOKUP(B618,'РЕОРГ 2008'!$A:$B,2,FALSE)),"",VLOOKUP(B618,'РЕОРГ 2008'!$A:$B,2,FALSE))</f>
        <v/>
      </c>
      <c r="AV618" s="12" t="str">
        <f t="shared" si="329"/>
        <v>Опер.касса №1574/03</v>
      </c>
      <c r="AW618" s="31" t="e">
        <f>LEFT(#REF!,2)</f>
        <v>#REF!</v>
      </c>
      <c r="AX618" s="12" t="str">
        <f t="shared" si="335"/>
        <v>1574/03</v>
      </c>
      <c r="AZ618" t="str">
        <f>IF(ISERROR(VLOOKUP(B618,'РЕОРГ 01.08.2009'!$A:$B,2,FALSE)),"",VLOOKUP(B618,'РЕОРГ 01.08.2009'!$A:$B,2,FALSE))</f>
        <v>Опер.касса №1574/03</v>
      </c>
      <c r="BA618" s="12" t="str">
        <f t="shared" si="330"/>
        <v>Опер.касса №1574/03</v>
      </c>
      <c r="BB618" t="e">
        <f>LEFT(#REF!,2)</f>
        <v>#REF!</v>
      </c>
      <c r="BC618" s="12" t="str">
        <f t="shared" si="336"/>
        <v>1574/03</v>
      </c>
      <c r="BE618" t="str">
        <f>IF(ISERROR(VLOOKUP(B618,'РЕОРГ 01.10.2009'!A:C,3,FALSE)),"",VLOOKUP(B618,'РЕОРГ 01.10.2009'!A:C,3,FALSE))</f>
        <v/>
      </c>
      <c r="BF618" s="12" t="str">
        <f t="shared" si="331"/>
        <v>Опер.касса №2484/050</v>
      </c>
      <c r="BG618" t="e">
        <f>LEFT(#REF!,2)</f>
        <v>#REF!</v>
      </c>
      <c r="BH618" s="12" t="str">
        <f t="shared" si="337"/>
        <v>2484/050</v>
      </c>
      <c r="BJ618" t="str">
        <f>IF(ISERROR(VLOOKUP($B618,'РЕОРГ 01.05.2010'!A:B,2,FALSE)),"",VLOOKUP($B618,'РЕОРГ 01.05.2010'!A:B,2,FALSE))</f>
        <v/>
      </c>
      <c r="BK618" s="12" t="str">
        <f t="shared" si="332"/>
        <v>Опер.касса №2484/050</v>
      </c>
      <c r="BL618" t="e">
        <f>LEFT(#REF!,2)</f>
        <v>#REF!</v>
      </c>
      <c r="BM618" s="12" t="str">
        <f t="shared" si="338"/>
        <v>2484/050</v>
      </c>
      <c r="BO618" t="str">
        <f>IF(ISERROR(VLOOKUP($B618,'РЕОРГ 01.08.2010'!A:B,2,FALSE)),"",VLOOKUP($B618,'РЕОРГ 01.08.2010'!A:B,2,FALSE))</f>
        <v/>
      </c>
      <c r="BP618" s="12" t="str">
        <f t="shared" si="333"/>
        <v>Опер.касса №2484/050</v>
      </c>
      <c r="BQ618" t="e">
        <f>LEFT(#REF!,2)</f>
        <v>#REF!</v>
      </c>
      <c r="BR618" s="12" t="str">
        <f t="shared" si="339"/>
        <v>2484/050</v>
      </c>
    </row>
    <row r="619" spans="1:70" ht="12.75" customHeight="1">
      <c r="A619" t="str">
        <f t="shared" si="334"/>
        <v>2484/051</v>
      </c>
      <c r="B619" s="133">
        <v>687</v>
      </c>
      <c r="C619" s="1" t="s">
        <v>9792</v>
      </c>
      <c r="D619" s="32" t="s">
        <v>1926</v>
      </c>
      <c r="E619" s="1" t="s">
        <v>8213</v>
      </c>
      <c r="F619" s="1" t="s">
        <v>8206</v>
      </c>
      <c r="G619" s="1" t="s">
        <v>8214</v>
      </c>
      <c r="H619" s="1" t="s">
        <v>8215</v>
      </c>
      <c r="I619" s="1" t="s">
        <v>8216</v>
      </c>
      <c r="J619" s="1"/>
      <c r="K619" s="1">
        <v>3</v>
      </c>
      <c r="L619" s="32" t="s">
        <v>4052</v>
      </c>
      <c r="M619" s="8" t="s">
        <v>11773</v>
      </c>
      <c r="N619" s="2" t="s">
        <v>12875</v>
      </c>
      <c r="O619" s="173"/>
      <c r="P619" s="168">
        <f t="shared" si="363"/>
        <v>616</v>
      </c>
      <c r="Q619" s="138">
        <f t="shared" si="357"/>
        <v>25</v>
      </c>
      <c r="R619" s="138">
        <f t="shared" si="358"/>
        <v>50</v>
      </c>
      <c r="S619" s="138">
        <f t="shared" si="359"/>
        <v>75</v>
      </c>
      <c r="T619" s="138">
        <f t="shared" si="360"/>
        <v>100</v>
      </c>
      <c r="U619" s="138">
        <f t="shared" si="361"/>
        <v>125</v>
      </c>
      <c r="V619" s="138" t="e">
        <f t="shared" si="362"/>
        <v>#VALUE!</v>
      </c>
      <c r="W619" s="158" t="str">
        <f t="shared" si="340"/>
        <v>08:30 18:30(13:00 14:00)</v>
      </c>
      <c r="X619" s="159">
        <f>HLOOKUP(SEARCH("2",$M619)-1,$Q$3:$V619,$P619+1,FALSE)</f>
        <v>25</v>
      </c>
      <c r="Y619" s="160" t="str">
        <f t="shared" si="341"/>
        <v>08:30 18:30(13:00 14:00)|08:30 18:30(13:00 14:00)|08:30 18:30(13:00 14:00)|08:30 18:30(13:00 14:00)|08:30 16:00(13:00 14:00)</v>
      </c>
      <c r="Z619" s="161" t="str">
        <f t="shared" si="342"/>
        <v>08:30 18:30(13:00 14:00)</v>
      </c>
      <c r="AA619" s="158" t="str">
        <f t="shared" si="343"/>
        <v>08:30 18:30(13:00 14:00)</v>
      </c>
      <c r="AB619" s="159">
        <f>HLOOKUP(SEARCH("3",$M619)-1,$Q$3:$V619,$P619+1,FALSE)</f>
        <v>50</v>
      </c>
      <c r="AC619" s="160" t="str">
        <f t="shared" si="344"/>
        <v>08:30 18:30(13:00 14:00)|08:30 18:30(13:00 14:00)|08:30 18:30(13:00 14:00)|08:30 16:00(13:00 14:00)</v>
      </c>
      <c r="AD619" s="161" t="str">
        <f t="shared" si="345"/>
        <v>08:30 18:30(13:00 14:00)</v>
      </c>
      <c r="AE619" s="158" t="str">
        <f t="shared" si="346"/>
        <v>08:30 18:30(13:00 14:00)</v>
      </c>
      <c r="AF619" s="159">
        <f>HLOOKUP(SEARCH("4",$M619)-1,$Q$3:$V619,$P619+1,FALSE)</f>
        <v>75</v>
      </c>
      <c r="AG619" s="161" t="str">
        <f t="shared" si="347"/>
        <v>08:30 18:30(13:00 14:00)|08:30 18:30(13:00 14:00)|08:30 16:00(13:00 14:00)</v>
      </c>
      <c r="AH619" s="161" t="str">
        <f t="shared" si="348"/>
        <v>08:30 18:30(13:00 14:00)</v>
      </c>
      <c r="AI619" s="158" t="str">
        <f t="shared" si="349"/>
        <v>08:30 18:30(13:00 14:00)</v>
      </c>
      <c r="AJ619" s="159">
        <f>HLOOKUP(SEARCH("5",$M619)-1,$Q$3:$V619,$P619+1,FALSE)</f>
        <v>100</v>
      </c>
      <c r="AK619" s="161" t="str">
        <f t="shared" si="350"/>
        <v>08:30 18:30(13:00 14:00)|08:30 16:00(13:00 14:00)</v>
      </c>
      <c r="AL619" s="161" t="str">
        <f t="shared" si="351"/>
        <v>08:30 18:30(13:00 14:00)</v>
      </c>
      <c r="AM619" s="158" t="str">
        <f t="shared" si="352"/>
        <v>08:30 18:30(13:00 14:00)</v>
      </c>
      <c r="AN619" s="159">
        <f>HLOOKUP(SEARCH("6",$M619)-1,$Q$3:$V619,$P619+1,FALSE)</f>
        <v>125</v>
      </c>
      <c r="AO619" s="161" t="str">
        <f t="shared" si="353"/>
        <v>08:30 16:00(13:00 14:00)</v>
      </c>
      <c r="AP619" s="161" t="e">
        <f t="shared" si="354"/>
        <v>#VALUE!</v>
      </c>
      <c r="AQ619" s="162" t="str">
        <f t="shared" si="355"/>
        <v>08:30 16:00(13:00 14:00)</v>
      </c>
      <c r="AR619" s="163" t="e">
        <f>HLOOKUP(SEARCH("7",$M619)-1,$Q$3:$V619,$P619+1,FALSE)</f>
        <v>#VALUE!</v>
      </c>
      <c r="AS619" s="164" t="str">
        <f t="shared" si="356"/>
        <v>выходной</v>
      </c>
      <c r="AT619" s="142"/>
      <c r="AU619" s="11" t="str">
        <f>IF(ISERROR(VLOOKUP(B619,'РЕОРГ 2008'!$A:$B,2,FALSE)),"",VLOOKUP(B619,'РЕОРГ 2008'!$A:$B,2,FALSE))</f>
        <v/>
      </c>
      <c r="AV619" s="12" t="str">
        <f t="shared" si="329"/>
        <v>Доп.офис №1574/026</v>
      </c>
      <c r="AW619" s="31" t="e">
        <f>LEFT(#REF!,2)</f>
        <v>#REF!</v>
      </c>
      <c r="AX619" s="12" t="str">
        <f t="shared" si="335"/>
        <v>1574/026</v>
      </c>
      <c r="AZ619" t="str">
        <f>IF(ISERROR(VLOOKUP(B619,'РЕОРГ 01.08.2009'!$A:$B,2,FALSE)),"",VLOOKUP(B619,'РЕОРГ 01.08.2009'!$A:$B,2,FALSE))</f>
        <v>Доп.офис №1574/026</v>
      </c>
      <c r="BA619" s="12" t="str">
        <f t="shared" si="330"/>
        <v>Доп.офис №1574/026</v>
      </c>
      <c r="BB619" t="e">
        <f>LEFT(#REF!,2)</f>
        <v>#REF!</v>
      </c>
      <c r="BC619" s="12" t="str">
        <f t="shared" si="336"/>
        <v>1574/026</v>
      </c>
      <c r="BE619" t="str">
        <f>IF(ISERROR(VLOOKUP(B619,'РЕОРГ 01.10.2009'!A:C,3,FALSE)),"",VLOOKUP(B619,'РЕОРГ 01.10.2009'!A:C,3,FALSE))</f>
        <v/>
      </c>
      <c r="BF619" s="12" t="str">
        <f t="shared" si="331"/>
        <v>Доп.офис №2484/051</v>
      </c>
      <c r="BG619" t="e">
        <f>LEFT(#REF!,2)</f>
        <v>#REF!</v>
      </c>
      <c r="BH619" s="12" t="str">
        <f t="shared" si="337"/>
        <v>2484/051</v>
      </c>
      <c r="BJ619" t="str">
        <f>IF(ISERROR(VLOOKUP($B619,'РЕОРГ 01.05.2010'!A:B,2,FALSE)),"",VLOOKUP($B619,'РЕОРГ 01.05.2010'!A:B,2,FALSE))</f>
        <v/>
      </c>
      <c r="BK619" s="12" t="str">
        <f t="shared" si="332"/>
        <v>Доп.офис №2484/051</v>
      </c>
      <c r="BL619" t="e">
        <f>LEFT(#REF!,2)</f>
        <v>#REF!</v>
      </c>
      <c r="BM619" s="12" t="str">
        <f t="shared" si="338"/>
        <v>2484/051</v>
      </c>
      <c r="BO619" t="str">
        <f>IF(ISERROR(VLOOKUP($B619,'РЕОРГ 01.08.2010'!A:B,2,FALSE)),"",VLOOKUP($B619,'РЕОРГ 01.08.2010'!A:B,2,FALSE))</f>
        <v/>
      </c>
      <c r="BP619" s="12" t="str">
        <f t="shared" si="333"/>
        <v>Доп.офис №2484/051</v>
      </c>
      <c r="BQ619" t="e">
        <f>LEFT(#REF!,2)</f>
        <v>#REF!</v>
      </c>
      <c r="BR619" s="12" t="str">
        <f t="shared" si="339"/>
        <v>2484/051</v>
      </c>
    </row>
    <row r="620" spans="1:70" ht="12.75" customHeight="1">
      <c r="A620" t="str">
        <f t="shared" si="334"/>
        <v>2484/052</v>
      </c>
      <c r="B620" s="133">
        <v>694</v>
      </c>
      <c r="C620" s="1" t="s">
        <v>9793</v>
      </c>
      <c r="D620" s="32" t="s">
        <v>1931</v>
      </c>
      <c r="E620" s="1" t="s">
        <v>8237</v>
      </c>
      <c r="F620" s="1" t="s">
        <v>8206</v>
      </c>
      <c r="G620" s="1" t="s">
        <v>8238</v>
      </c>
      <c r="H620" s="1" t="s">
        <v>8239</v>
      </c>
      <c r="I620" s="1" t="s">
        <v>5057</v>
      </c>
      <c r="J620" s="1"/>
      <c r="K620" s="1">
        <v>0.5</v>
      </c>
      <c r="L620" s="32" t="s">
        <v>4049</v>
      </c>
      <c r="M620" s="8" t="s">
        <v>11991</v>
      </c>
      <c r="N620" s="2" t="s">
        <v>12188</v>
      </c>
      <c r="O620" s="173"/>
      <c r="P620" s="168">
        <f t="shared" si="363"/>
        <v>617</v>
      </c>
      <c r="Q620" s="138">
        <f t="shared" si="357"/>
        <v>25</v>
      </c>
      <c r="R620" s="138">
        <f t="shared" si="358"/>
        <v>50</v>
      </c>
      <c r="S620" s="138" t="e">
        <f t="shared" si="359"/>
        <v>#VALUE!</v>
      </c>
      <c r="T620" s="138" t="e">
        <f t="shared" si="360"/>
        <v>#VALUE!</v>
      </c>
      <c r="U620" s="138" t="e">
        <f t="shared" si="361"/>
        <v>#VALUE!</v>
      </c>
      <c r="V620" s="138" t="e">
        <f t="shared" si="362"/>
        <v>#VALUE!</v>
      </c>
      <c r="W620" s="158" t="str">
        <f t="shared" si="340"/>
        <v>08:00 14:30(11:00 11:30)</v>
      </c>
      <c r="X620" s="159" t="e">
        <f>HLOOKUP(SEARCH("2",$M620)-1,$Q$3:$V620,$P620+1,FALSE)</f>
        <v>#VALUE!</v>
      </c>
      <c r="Y620" s="160" t="e">
        <f t="shared" si="341"/>
        <v>#VALUE!</v>
      </c>
      <c r="Z620" s="161" t="e">
        <f t="shared" si="342"/>
        <v>#VALUE!</v>
      </c>
      <c r="AA620" s="158" t="str">
        <f t="shared" si="343"/>
        <v>выходной</v>
      </c>
      <c r="AB620" s="159">
        <f>HLOOKUP(SEARCH("3",$M620)-1,$Q$3:$V620,$P620+1,FALSE)</f>
        <v>25</v>
      </c>
      <c r="AC620" s="160" t="str">
        <f t="shared" si="344"/>
        <v>08:00 14:30(11:00 11:30)|08:00 14:30(11:00 11:30)</v>
      </c>
      <c r="AD620" s="161" t="str">
        <f t="shared" si="345"/>
        <v>08:00 14:30(11:00 11:30)</v>
      </c>
      <c r="AE620" s="158" t="str">
        <f t="shared" si="346"/>
        <v>08:00 14:30(11:00 11:30)</v>
      </c>
      <c r="AF620" s="159" t="e">
        <f>HLOOKUP(SEARCH("4",$M620)-1,$Q$3:$V620,$P620+1,FALSE)</f>
        <v>#VALUE!</v>
      </c>
      <c r="AG620" s="161" t="e">
        <f t="shared" si="347"/>
        <v>#VALUE!</v>
      </c>
      <c r="AH620" s="161" t="e">
        <f t="shared" si="348"/>
        <v>#VALUE!</v>
      </c>
      <c r="AI620" s="158" t="str">
        <f t="shared" si="349"/>
        <v>выходной</v>
      </c>
      <c r="AJ620" s="159">
        <f>HLOOKUP(SEARCH("5",$M620)-1,$Q$3:$V620,$P620+1,FALSE)</f>
        <v>50</v>
      </c>
      <c r="AK620" s="161" t="str">
        <f t="shared" si="350"/>
        <v>08:00 14:30(11:00 11:30)</v>
      </c>
      <c r="AL620" s="161" t="e">
        <f t="shared" si="351"/>
        <v>#VALUE!</v>
      </c>
      <c r="AM620" s="158" t="str">
        <f t="shared" si="352"/>
        <v>08:00 14:30(11:00 11:30)</v>
      </c>
      <c r="AN620" s="159" t="e">
        <f>HLOOKUP(SEARCH("6",$M620)-1,$Q$3:$V620,$P620+1,FALSE)</f>
        <v>#VALUE!</v>
      </c>
      <c r="AO620" s="161" t="e">
        <f t="shared" si="353"/>
        <v>#VALUE!</v>
      </c>
      <c r="AP620" s="161" t="e">
        <f t="shared" si="354"/>
        <v>#VALUE!</v>
      </c>
      <c r="AQ620" s="162" t="str">
        <f t="shared" si="355"/>
        <v>выходной</v>
      </c>
      <c r="AR620" s="163" t="e">
        <f>HLOOKUP(SEARCH("7",$M620)-1,$Q$3:$V620,$P620+1,FALSE)</f>
        <v>#VALUE!</v>
      </c>
      <c r="AS620" s="164" t="str">
        <f t="shared" si="356"/>
        <v>выходной</v>
      </c>
      <c r="AT620" s="142"/>
      <c r="AU620" s="11" t="str">
        <f>IF(ISERROR(VLOOKUP(B620,'РЕОРГ 2008'!$A:$B,2,FALSE)),"",VLOOKUP(B620,'РЕОРГ 2008'!$A:$B,2,FALSE))</f>
        <v/>
      </c>
      <c r="AV620" s="12" t="str">
        <f t="shared" si="329"/>
        <v>Опер.касса №1574/048</v>
      </c>
      <c r="AW620" s="31" t="e">
        <f>LEFT(#REF!,2)</f>
        <v>#REF!</v>
      </c>
      <c r="AX620" s="12" t="str">
        <f t="shared" si="335"/>
        <v>1574/048</v>
      </c>
      <c r="AZ620" t="str">
        <f>IF(ISERROR(VLOOKUP(B620,'РЕОРГ 01.08.2009'!$A:$B,2,FALSE)),"",VLOOKUP(B620,'РЕОРГ 01.08.2009'!$A:$B,2,FALSE))</f>
        <v>Опер.касса №1574/048</v>
      </c>
      <c r="BA620" s="12" t="str">
        <f t="shared" si="330"/>
        <v>Опер.касса №1574/048</v>
      </c>
      <c r="BB620" t="e">
        <f>LEFT(#REF!,2)</f>
        <v>#REF!</v>
      </c>
      <c r="BC620" s="12" t="str">
        <f t="shared" si="336"/>
        <v>1574/048</v>
      </c>
      <c r="BE620" t="str">
        <f>IF(ISERROR(VLOOKUP(B620,'РЕОРГ 01.10.2009'!A:C,3,FALSE)),"",VLOOKUP(B620,'РЕОРГ 01.10.2009'!A:C,3,FALSE))</f>
        <v/>
      </c>
      <c r="BF620" s="12" t="str">
        <f t="shared" si="331"/>
        <v>Опер.касса №2484/052</v>
      </c>
      <c r="BG620" t="e">
        <f>LEFT(#REF!,2)</f>
        <v>#REF!</v>
      </c>
      <c r="BH620" s="12" t="str">
        <f t="shared" si="337"/>
        <v>2484/052</v>
      </c>
      <c r="BJ620" t="str">
        <f>IF(ISERROR(VLOOKUP($B620,'РЕОРГ 01.05.2010'!A:B,2,FALSE)),"",VLOOKUP($B620,'РЕОРГ 01.05.2010'!A:B,2,FALSE))</f>
        <v/>
      </c>
      <c r="BK620" s="12" t="str">
        <f t="shared" si="332"/>
        <v>Опер.касса №2484/052</v>
      </c>
      <c r="BL620" t="e">
        <f>LEFT(#REF!,2)</f>
        <v>#REF!</v>
      </c>
      <c r="BM620" s="12" t="str">
        <f t="shared" si="338"/>
        <v>2484/052</v>
      </c>
      <c r="BO620" t="str">
        <f>IF(ISERROR(VLOOKUP($B620,'РЕОРГ 01.08.2010'!A:B,2,FALSE)),"",VLOOKUP($B620,'РЕОРГ 01.08.2010'!A:B,2,FALSE))</f>
        <v/>
      </c>
      <c r="BP620" s="12" t="str">
        <f t="shared" si="333"/>
        <v>Опер.касса №2484/052</v>
      </c>
      <c r="BQ620" t="e">
        <f>LEFT(#REF!,2)</f>
        <v>#REF!</v>
      </c>
      <c r="BR620" s="12" t="str">
        <f t="shared" si="339"/>
        <v>2484/052</v>
      </c>
    </row>
    <row r="621" spans="1:70" ht="12.75" customHeight="1">
      <c r="A621" t="str">
        <f t="shared" si="334"/>
        <v>2484/053</v>
      </c>
      <c r="B621" s="133">
        <v>691</v>
      </c>
      <c r="C621" s="1" t="s">
        <v>9794</v>
      </c>
      <c r="D621" s="32" t="s">
        <v>1931</v>
      </c>
      <c r="E621" s="1" t="s">
        <v>8227</v>
      </c>
      <c r="F621" s="1" t="s">
        <v>8206</v>
      </c>
      <c r="G621" s="1" t="s">
        <v>8228</v>
      </c>
      <c r="H621" s="1" t="s">
        <v>10530</v>
      </c>
      <c r="I621" s="1" t="s">
        <v>8229</v>
      </c>
      <c r="J621" s="1"/>
      <c r="K621" s="1">
        <v>0.5</v>
      </c>
      <c r="L621" s="32" t="s">
        <v>4049</v>
      </c>
      <c r="M621" s="8" t="s">
        <v>11991</v>
      </c>
      <c r="N621" s="2" t="s">
        <v>11981</v>
      </c>
      <c r="O621" s="173"/>
      <c r="P621" s="168">
        <f t="shared" si="363"/>
        <v>618</v>
      </c>
      <c r="Q621" s="138">
        <f t="shared" si="357"/>
        <v>25</v>
      </c>
      <c r="R621" s="138">
        <f t="shared" si="358"/>
        <v>50</v>
      </c>
      <c r="S621" s="138" t="e">
        <f t="shared" si="359"/>
        <v>#VALUE!</v>
      </c>
      <c r="T621" s="138" t="e">
        <f t="shared" si="360"/>
        <v>#VALUE!</v>
      </c>
      <c r="U621" s="138" t="e">
        <f t="shared" si="361"/>
        <v>#VALUE!</v>
      </c>
      <c r="V621" s="138" t="e">
        <f t="shared" si="362"/>
        <v>#VALUE!</v>
      </c>
      <c r="W621" s="158" t="str">
        <f t="shared" si="340"/>
        <v>09:00 16:00(13:00 14:00)</v>
      </c>
      <c r="X621" s="159" t="e">
        <f>HLOOKUP(SEARCH("2",$M621)-1,$Q$3:$V621,$P621+1,FALSE)</f>
        <v>#VALUE!</v>
      </c>
      <c r="Y621" s="160" t="e">
        <f t="shared" si="341"/>
        <v>#VALUE!</v>
      </c>
      <c r="Z621" s="161" t="e">
        <f t="shared" si="342"/>
        <v>#VALUE!</v>
      </c>
      <c r="AA621" s="158" t="str">
        <f t="shared" si="343"/>
        <v>выходной</v>
      </c>
      <c r="AB621" s="159">
        <f>HLOOKUP(SEARCH("3",$M621)-1,$Q$3:$V621,$P621+1,FALSE)</f>
        <v>25</v>
      </c>
      <c r="AC621" s="160" t="str">
        <f t="shared" si="344"/>
        <v>09:00 16:00(13:00 14:00)|09:00 16:00(13:00 14:00)</v>
      </c>
      <c r="AD621" s="161" t="str">
        <f t="shared" si="345"/>
        <v>09:00 16:00(13:00 14:00)</v>
      </c>
      <c r="AE621" s="158" t="str">
        <f t="shared" si="346"/>
        <v>09:00 16:00(13:00 14:00)</v>
      </c>
      <c r="AF621" s="159" t="e">
        <f>HLOOKUP(SEARCH("4",$M621)-1,$Q$3:$V621,$P621+1,FALSE)</f>
        <v>#VALUE!</v>
      </c>
      <c r="AG621" s="161" t="e">
        <f t="shared" si="347"/>
        <v>#VALUE!</v>
      </c>
      <c r="AH621" s="161" t="e">
        <f t="shared" si="348"/>
        <v>#VALUE!</v>
      </c>
      <c r="AI621" s="158" t="str">
        <f t="shared" si="349"/>
        <v>выходной</v>
      </c>
      <c r="AJ621" s="159">
        <f>HLOOKUP(SEARCH("5",$M621)-1,$Q$3:$V621,$P621+1,FALSE)</f>
        <v>50</v>
      </c>
      <c r="AK621" s="161" t="str">
        <f t="shared" si="350"/>
        <v>09:00 16:00(13:00 14:00)</v>
      </c>
      <c r="AL621" s="161" t="e">
        <f t="shared" si="351"/>
        <v>#VALUE!</v>
      </c>
      <c r="AM621" s="158" t="str">
        <f t="shared" si="352"/>
        <v>09:00 16:00(13:00 14:00)</v>
      </c>
      <c r="AN621" s="159" t="e">
        <f>HLOOKUP(SEARCH("6",$M621)-1,$Q$3:$V621,$P621+1,FALSE)</f>
        <v>#VALUE!</v>
      </c>
      <c r="AO621" s="161" t="e">
        <f t="shared" si="353"/>
        <v>#VALUE!</v>
      </c>
      <c r="AP621" s="161" t="e">
        <f t="shared" si="354"/>
        <v>#VALUE!</v>
      </c>
      <c r="AQ621" s="162" t="str">
        <f t="shared" si="355"/>
        <v>выходной</v>
      </c>
      <c r="AR621" s="163" t="e">
        <f>HLOOKUP(SEARCH("7",$M621)-1,$Q$3:$V621,$P621+1,FALSE)</f>
        <v>#VALUE!</v>
      </c>
      <c r="AS621" s="164" t="str">
        <f t="shared" si="356"/>
        <v>выходной</v>
      </c>
      <c r="AT621" s="142"/>
      <c r="AU621" s="11" t="str">
        <f>IF(ISERROR(VLOOKUP(B621,'РЕОРГ 2008'!$A:$B,2,FALSE)),"",VLOOKUP(B621,'РЕОРГ 2008'!$A:$B,2,FALSE))</f>
        <v/>
      </c>
      <c r="AV621" s="12" t="str">
        <f t="shared" si="329"/>
        <v>Опер.касса №1574/04</v>
      </c>
      <c r="AW621" s="31" t="e">
        <f>LEFT(#REF!,2)</f>
        <v>#REF!</v>
      </c>
      <c r="AX621" s="12" t="str">
        <f t="shared" si="335"/>
        <v>1574/04</v>
      </c>
      <c r="AZ621" t="str">
        <f>IF(ISERROR(VLOOKUP(B621,'РЕОРГ 01.08.2009'!$A:$B,2,FALSE)),"",VLOOKUP(B621,'РЕОРГ 01.08.2009'!$A:$B,2,FALSE))</f>
        <v>Опер.касса №1574/04</v>
      </c>
      <c r="BA621" s="12" t="str">
        <f t="shared" si="330"/>
        <v>Опер.касса №1574/04</v>
      </c>
      <c r="BB621" t="e">
        <f>LEFT(#REF!,2)</f>
        <v>#REF!</v>
      </c>
      <c r="BC621" s="12" t="str">
        <f t="shared" si="336"/>
        <v>1574/04</v>
      </c>
      <c r="BE621" t="str">
        <f>IF(ISERROR(VLOOKUP(B621,'РЕОРГ 01.10.2009'!A:C,3,FALSE)),"",VLOOKUP(B621,'РЕОРГ 01.10.2009'!A:C,3,FALSE))</f>
        <v/>
      </c>
      <c r="BF621" s="12" t="str">
        <f t="shared" si="331"/>
        <v>Опер.касса №2484/053</v>
      </c>
      <c r="BG621" t="e">
        <f>LEFT(#REF!,2)</f>
        <v>#REF!</v>
      </c>
      <c r="BH621" s="12" t="str">
        <f t="shared" si="337"/>
        <v>2484/053</v>
      </c>
      <c r="BJ621" t="str">
        <f>IF(ISERROR(VLOOKUP($B621,'РЕОРГ 01.05.2010'!A:B,2,FALSE)),"",VLOOKUP($B621,'РЕОРГ 01.05.2010'!A:B,2,FALSE))</f>
        <v/>
      </c>
      <c r="BK621" s="12" t="str">
        <f t="shared" si="332"/>
        <v>Опер.касса №2484/053</v>
      </c>
      <c r="BL621" t="e">
        <f>LEFT(#REF!,2)</f>
        <v>#REF!</v>
      </c>
      <c r="BM621" s="12" t="str">
        <f t="shared" si="338"/>
        <v>2484/053</v>
      </c>
      <c r="BO621" t="str">
        <f>IF(ISERROR(VLOOKUP($B621,'РЕОРГ 01.08.2010'!A:B,2,FALSE)),"",VLOOKUP($B621,'РЕОРГ 01.08.2010'!A:B,2,FALSE))</f>
        <v/>
      </c>
      <c r="BP621" s="12" t="str">
        <f t="shared" si="333"/>
        <v>Опер.касса №2484/053</v>
      </c>
      <c r="BQ621" t="e">
        <f>LEFT(#REF!,2)</f>
        <v>#REF!</v>
      </c>
      <c r="BR621" s="12" t="str">
        <f t="shared" si="339"/>
        <v>2484/053</v>
      </c>
    </row>
    <row r="622" spans="1:70" ht="12.75" customHeight="1">
      <c r="A622" t="str">
        <f t="shared" si="334"/>
        <v>2484/054</v>
      </c>
      <c r="B622" s="133">
        <v>815</v>
      </c>
      <c r="C622" s="1" t="s">
        <v>4474</v>
      </c>
      <c r="D622" s="32" t="s">
        <v>7017</v>
      </c>
      <c r="E622" s="1" t="s">
        <v>10449</v>
      </c>
      <c r="F622" s="1" t="s">
        <v>8206</v>
      </c>
      <c r="G622" s="1" t="s">
        <v>10450</v>
      </c>
      <c r="H622" s="1" t="s">
        <v>5058</v>
      </c>
      <c r="I622" s="1" t="s">
        <v>5060</v>
      </c>
      <c r="J622" s="1"/>
      <c r="K622" s="1">
        <v>23</v>
      </c>
      <c r="L622" s="32" t="s">
        <v>4051</v>
      </c>
      <c r="M622" s="8" t="s">
        <v>11773</v>
      </c>
      <c r="N622" s="2" t="s">
        <v>11964</v>
      </c>
      <c r="O622" s="173"/>
      <c r="P622" s="168">
        <f t="shared" si="363"/>
        <v>619</v>
      </c>
      <c r="Q622" s="138">
        <f t="shared" si="357"/>
        <v>12</v>
      </c>
      <c r="R622" s="138">
        <f t="shared" si="358"/>
        <v>24</v>
      </c>
      <c r="S622" s="138">
        <f t="shared" si="359"/>
        <v>36</v>
      </c>
      <c r="T622" s="138">
        <f t="shared" si="360"/>
        <v>48</v>
      </c>
      <c r="U622" s="138">
        <f t="shared" si="361"/>
        <v>60</v>
      </c>
      <c r="V622" s="138" t="e">
        <f t="shared" si="362"/>
        <v>#VALUE!</v>
      </c>
      <c r="W622" s="158" t="str">
        <f t="shared" si="340"/>
        <v>08:00 18:00</v>
      </c>
      <c r="X622" s="159">
        <f>HLOOKUP(SEARCH("2",$M622)-1,$Q$3:$V622,$P622+1,FALSE)</f>
        <v>12</v>
      </c>
      <c r="Y622" s="160" t="str">
        <f t="shared" si="341"/>
        <v>08:00 18:00|08:00 18:00|08:00 18:00|08:00 18:00|08:00 17:00</v>
      </c>
      <c r="Z622" s="161" t="str">
        <f t="shared" si="342"/>
        <v>08:00 18:00</v>
      </c>
      <c r="AA622" s="158" t="str">
        <f t="shared" si="343"/>
        <v>08:00 18:00</v>
      </c>
      <c r="AB622" s="159">
        <f>HLOOKUP(SEARCH("3",$M622)-1,$Q$3:$V622,$P622+1,FALSE)</f>
        <v>24</v>
      </c>
      <c r="AC622" s="160" t="str">
        <f t="shared" si="344"/>
        <v>08:00 18:00|08:00 18:00|08:00 18:00|08:00 17:00</v>
      </c>
      <c r="AD622" s="161" t="str">
        <f t="shared" si="345"/>
        <v>08:00 18:00</v>
      </c>
      <c r="AE622" s="158" t="str">
        <f t="shared" si="346"/>
        <v>08:00 18:00</v>
      </c>
      <c r="AF622" s="159">
        <f>HLOOKUP(SEARCH("4",$M622)-1,$Q$3:$V622,$P622+1,FALSE)</f>
        <v>36</v>
      </c>
      <c r="AG622" s="161" t="str">
        <f t="shared" si="347"/>
        <v>08:00 18:00|08:00 18:00|08:00 17:00</v>
      </c>
      <c r="AH622" s="161" t="str">
        <f t="shared" si="348"/>
        <v>08:00 18:00</v>
      </c>
      <c r="AI622" s="158" t="str">
        <f t="shared" si="349"/>
        <v>08:00 18:00</v>
      </c>
      <c r="AJ622" s="159">
        <f>HLOOKUP(SEARCH("5",$M622)-1,$Q$3:$V622,$P622+1,FALSE)</f>
        <v>48</v>
      </c>
      <c r="AK622" s="161" t="str">
        <f t="shared" si="350"/>
        <v>08:00 18:00|08:00 17:00</v>
      </c>
      <c r="AL622" s="161" t="str">
        <f t="shared" si="351"/>
        <v>08:00 18:00</v>
      </c>
      <c r="AM622" s="158" t="str">
        <f t="shared" si="352"/>
        <v>08:00 18:00</v>
      </c>
      <c r="AN622" s="159">
        <f>HLOOKUP(SEARCH("6",$M622)-1,$Q$3:$V622,$P622+1,FALSE)</f>
        <v>60</v>
      </c>
      <c r="AO622" s="161" t="str">
        <f t="shared" si="353"/>
        <v>08:00 17:00</v>
      </c>
      <c r="AP622" s="161" t="e">
        <f t="shared" si="354"/>
        <v>#VALUE!</v>
      </c>
      <c r="AQ622" s="162" t="str">
        <f t="shared" si="355"/>
        <v>08:00 17:00</v>
      </c>
      <c r="AR622" s="163" t="e">
        <f>HLOOKUP(SEARCH("7",$M622)-1,$Q$3:$V622,$P622+1,FALSE)</f>
        <v>#VALUE!</v>
      </c>
      <c r="AS622" s="164" t="str">
        <f t="shared" si="356"/>
        <v>выходной</v>
      </c>
      <c r="AT622" s="142"/>
      <c r="AU622" s="11" t="str">
        <f>IF(ISERROR(VLOOKUP(B622,'РЕОРГ 2008'!$A:$B,2,FALSE)),"",VLOOKUP(B622,'РЕОРГ 2008'!$A:$B,2,FALSE))</f>
        <v/>
      </c>
      <c r="AV622" s="12" t="str">
        <f t="shared" si="329"/>
        <v>Киржачское отделение №8569</v>
      </c>
      <c r="AW622" s="31" t="e">
        <f>LEFT(#REF!,2)</f>
        <v>#REF!</v>
      </c>
      <c r="AX622" s="12" t="str">
        <f t="shared" si="335"/>
        <v>8569</v>
      </c>
      <c r="AZ622" t="str">
        <f>IF(ISERROR(VLOOKUP(B622,'РЕОРГ 01.08.2009'!$A:$B,2,FALSE)),"",VLOOKUP(B622,'РЕОРГ 01.08.2009'!$A:$B,2,FALSE))</f>
        <v/>
      </c>
      <c r="BA622" s="12" t="str">
        <f t="shared" si="330"/>
        <v>Киржачское отделение №8569</v>
      </c>
      <c r="BB622" t="e">
        <f>LEFT(#REF!,2)</f>
        <v>#REF!</v>
      </c>
      <c r="BC622" s="12" t="str">
        <f t="shared" si="336"/>
        <v>8569</v>
      </c>
      <c r="BE622" t="str">
        <f>IF(ISERROR(VLOOKUP(B622,'РЕОРГ 01.10.2009'!A:C,3,FALSE)),"",VLOOKUP(B622,'РЕОРГ 01.10.2009'!A:C,3,FALSE))</f>
        <v>Киржачское отделение №8569</v>
      </c>
      <c r="BF622" s="12" t="str">
        <f t="shared" si="331"/>
        <v>Киржачское отделение №8569</v>
      </c>
      <c r="BG622" t="e">
        <f>LEFT(#REF!,2)</f>
        <v>#REF!</v>
      </c>
      <c r="BH622" s="12" t="str">
        <f t="shared" si="337"/>
        <v>8569</v>
      </c>
      <c r="BJ622" t="str">
        <f>IF(ISERROR(VLOOKUP($B622,'РЕОРГ 01.05.2010'!A:B,2,FALSE)),"",VLOOKUP($B622,'РЕОРГ 01.05.2010'!A:B,2,FALSE))</f>
        <v/>
      </c>
      <c r="BK622" s="12" t="str">
        <f t="shared" si="332"/>
        <v>Доп.офис №2484/054</v>
      </c>
      <c r="BL622" t="e">
        <f>LEFT(#REF!,2)</f>
        <v>#REF!</v>
      </c>
      <c r="BM622" s="12" t="str">
        <f t="shared" si="338"/>
        <v>2484/054</v>
      </c>
      <c r="BO622" t="str">
        <f>IF(ISERROR(VLOOKUP($B622,'РЕОРГ 01.08.2010'!A:B,2,FALSE)),"",VLOOKUP($B622,'РЕОРГ 01.08.2010'!A:B,2,FALSE))</f>
        <v/>
      </c>
      <c r="BP622" s="12" t="str">
        <f t="shared" si="333"/>
        <v>Доп.офис №2484/054</v>
      </c>
      <c r="BQ622" t="e">
        <f>LEFT(#REF!,2)</f>
        <v>#REF!</v>
      </c>
      <c r="BR622" s="12" t="str">
        <f t="shared" si="339"/>
        <v>2484/054</v>
      </c>
    </row>
    <row r="623" spans="1:70" ht="12.75" customHeight="1">
      <c r="A623" t="str">
        <f t="shared" si="334"/>
        <v>2484/055</v>
      </c>
      <c r="B623" s="133">
        <v>817</v>
      </c>
      <c r="C623" s="1" t="s">
        <v>4476</v>
      </c>
      <c r="D623" s="32" t="s">
        <v>7017</v>
      </c>
      <c r="E623" s="1" t="s">
        <v>10449</v>
      </c>
      <c r="F623" s="1" t="s">
        <v>8206</v>
      </c>
      <c r="G623" s="1" t="s">
        <v>10455</v>
      </c>
      <c r="H623" s="1" t="s">
        <v>5059</v>
      </c>
      <c r="I623" s="1" t="s">
        <v>97</v>
      </c>
      <c r="J623" s="1"/>
      <c r="K623" s="1">
        <v>16.5</v>
      </c>
      <c r="L623" s="32" t="s">
        <v>4051</v>
      </c>
      <c r="M623" s="8" t="s">
        <v>11773</v>
      </c>
      <c r="N623" s="2" t="s">
        <v>11964</v>
      </c>
      <c r="O623" s="173"/>
      <c r="P623" s="168">
        <f t="shared" si="363"/>
        <v>620</v>
      </c>
      <c r="Q623" s="138">
        <f t="shared" si="357"/>
        <v>12</v>
      </c>
      <c r="R623" s="138">
        <f t="shared" si="358"/>
        <v>24</v>
      </c>
      <c r="S623" s="138">
        <f t="shared" si="359"/>
        <v>36</v>
      </c>
      <c r="T623" s="138">
        <f t="shared" si="360"/>
        <v>48</v>
      </c>
      <c r="U623" s="138">
        <f t="shared" si="361"/>
        <v>60</v>
      </c>
      <c r="V623" s="138" t="e">
        <f t="shared" si="362"/>
        <v>#VALUE!</v>
      </c>
      <c r="W623" s="158" t="str">
        <f t="shared" si="340"/>
        <v>08:00 18:00</v>
      </c>
      <c r="X623" s="159">
        <f>HLOOKUP(SEARCH("2",$M623)-1,$Q$3:$V623,$P623+1,FALSE)</f>
        <v>12</v>
      </c>
      <c r="Y623" s="160" t="str">
        <f t="shared" si="341"/>
        <v>08:00 18:00|08:00 18:00|08:00 18:00|08:00 18:00|08:00 17:00</v>
      </c>
      <c r="Z623" s="161" t="str">
        <f t="shared" si="342"/>
        <v>08:00 18:00</v>
      </c>
      <c r="AA623" s="158" t="str">
        <f t="shared" si="343"/>
        <v>08:00 18:00</v>
      </c>
      <c r="AB623" s="159">
        <f>HLOOKUP(SEARCH("3",$M623)-1,$Q$3:$V623,$P623+1,FALSE)</f>
        <v>24</v>
      </c>
      <c r="AC623" s="160" t="str">
        <f t="shared" si="344"/>
        <v>08:00 18:00|08:00 18:00|08:00 18:00|08:00 17:00</v>
      </c>
      <c r="AD623" s="161" t="str">
        <f t="shared" si="345"/>
        <v>08:00 18:00</v>
      </c>
      <c r="AE623" s="158" t="str">
        <f t="shared" si="346"/>
        <v>08:00 18:00</v>
      </c>
      <c r="AF623" s="159">
        <f>HLOOKUP(SEARCH("4",$M623)-1,$Q$3:$V623,$P623+1,FALSE)</f>
        <v>36</v>
      </c>
      <c r="AG623" s="161" t="str">
        <f t="shared" si="347"/>
        <v>08:00 18:00|08:00 18:00|08:00 17:00</v>
      </c>
      <c r="AH623" s="161" t="str">
        <f t="shared" si="348"/>
        <v>08:00 18:00</v>
      </c>
      <c r="AI623" s="158" t="str">
        <f t="shared" si="349"/>
        <v>08:00 18:00</v>
      </c>
      <c r="AJ623" s="159">
        <f>HLOOKUP(SEARCH("5",$M623)-1,$Q$3:$V623,$P623+1,FALSE)</f>
        <v>48</v>
      </c>
      <c r="AK623" s="161" t="str">
        <f t="shared" si="350"/>
        <v>08:00 18:00|08:00 17:00</v>
      </c>
      <c r="AL623" s="161" t="str">
        <f t="shared" si="351"/>
        <v>08:00 18:00</v>
      </c>
      <c r="AM623" s="158" t="str">
        <f t="shared" si="352"/>
        <v>08:00 18:00</v>
      </c>
      <c r="AN623" s="159">
        <f>HLOOKUP(SEARCH("6",$M623)-1,$Q$3:$V623,$P623+1,FALSE)</f>
        <v>60</v>
      </c>
      <c r="AO623" s="161" t="str">
        <f t="shared" si="353"/>
        <v>08:00 17:00</v>
      </c>
      <c r="AP623" s="161" t="e">
        <f t="shared" si="354"/>
        <v>#VALUE!</v>
      </c>
      <c r="AQ623" s="162" t="str">
        <f t="shared" si="355"/>
        <v>08:00 17:00</v>
      </c>
      <c r="AR623" s="163" t="e">
        <f>HLOOKUP(SEARCH("7",$M623)-1,$Q$3:$V623,$P623+1,FALSE)</f>
        <v>#VALUE!</v>
      </c>
      <c r="AS623" s="164" t="str">
        <f t="shared" si="356"/>
        <v>выходной</v>
      </c>
      <c r="AT623" s="142"/>
      <c r="AU623" s="11" t="str">
        <f>IF(ISERROR(VLOOKUP(B623,'РЕОРГ 2008'!$A:$B,2,FALSE)),"",VLOOKUP(B623,'РЕОРГ 2008'!$A:$B,2,FALSE))</f>
        <v/>
      </c>
      <c r="AV623" s="12" t="str">
        <f t="shared" si="329"/>
        <v>Доп.офис №8569/013</v>
      </c>
      <c r="AW623" s="31" t="e">
        <f>LEFT(#REF!,2)</f>
        <v>#REF!</v>
      </c>
      <c r="AX623" s="12" t="str">
        <f t="shared" si="335"/>
        <v>8569/013</v>
      </c>
      <c r="AZ623" t="str">
        <f>IF(ISERROR(VLOOKUP(B623,'РЕОРГ 01.08.2009'!$A:$B,2,FALSE)),"",VLOOKUP(B623,'РЕОРГ 01.08.2009'!$A:$B,2,FALSE))</f>
        <v/>
      </c>
      <c r="BA623" s="12" t="str">
        <f t="shared" si="330"/>
        <v>Доп.офис №8569/013</v>
      </c>
      <c r="BB623" t="e">
        <f>LEFT(#REF!,2)</f>
        <v>#REF!</v>
      </c>
      <c r="BC623" s="12" t="str">
        <f t="shared" si="336"/>
        <v>8569/013</v>
      </c>
      <c r="BE623" t="str">
        <f>IF(ISERROR(VLOOKUP(B623,'РЕОРГ 01.10.2009'!A:C,3,FALSE)),"",VLOOKUP(B623,'РЕОРГ 01.10.2009'!A:C,3,FALSE))</f>
        <v>Доп.офис №8569/013</v>
      </c>
      <c r="BF623" s="12" t="str">
        <f t="shared" si="331"/>
        <v>Доп.офис №8569/013</v>
      </c>
      <c r="BG623" t="e">
        <f>LEFT(#REF!,2)</f>
        <v>#REF!</v>
      </c>
      <c r="BH623" s="12" t="str">
        <f t="shared" si="337"/>
        <v>8569/013</v>
      </c>
      <c r="BJ623" t="str">
        <f>IF(ISERROR(VLOOKUP($B623,'РЕОРГ 01.05.2010'!A:B,2,FALSE)),"",VLOOKUP($B623,'РЕОРГ 01.05.2010'!A:B,2,FALSE))</f>
        <v/>
      </c>
      <c r="BK623" s="12" t="str">
        <f t="shared" si="332"/>
        <v>Доп.офис №2484/055</v>
      </c>
      <c r="BL623" t="e">
        <f>LEFT(#REF!,2)</f>
        <v>#REF!</v>
      </c>
      <c r="BM623" s="12" t="str">
        <f t="shared" si="338"/>
        <v>2484/055</v>
      </c>
      <c r="BO623" t="str">
        <f>IF(ISERROR(VLOOKUP($B623,'РЕОРГ 01.08.2010'!A:B,2,FALSE)),"",VLOOKUP($B623,'РЕОРГ 01.08.2010'!A:B,2,FALSE))</f>
        <v/>
      </c>
      <c r="BP623" s="12" t="str">
        <f t="shared" si="333"/>
        <v>Доп.офис №2484/055</v>
      </c>
      <c r="BQ623" t="e">
        <f>LEFT(#REF!,2)</f>
        <v>#REF!</v>
      </c>
      <c r="BR623" s="12" t="str">
        <f t="shared" si="339"/>
        <v>2484/055</v>
      </c>
    </row>
    <row r="624" spans="1:70" ht="12.75" customHeight="1">
      <c r="A624" t="str">
        <f t="shared" si="334"/>
        <v>2484/056</v>
      </c>
      <c r="B624" s="133">
        <v>818</v>
      </c>
      <c r="C624" s="1" t="s">
        <v>4477</v>
      </c>
      <c r="D624" s="32" t="s">
        <v>1926</v>
      </c>
      <c r="E624" s="1" t="s">
        <v>10456</v>
      </c>
      <c r="F624" s="1" t="s">
        <v>8206</v>
      </c>
      <c r="G624" s="1" t="s">
        <v>10458</v>
      </c>
      <c r="H624" s="1" t="s">
        <v>5061</v>
      </c>
      <c r="I624" s="1" t="s">
        <v>5062</v>
      </c>
      <c r="J624" s="1"/>
      <c r="K624" s="1">
        <v>5.75</v>
      </c>
      <c r="L624" s="32" t="s">
        <v>4051</v>
      </c>
      <c r="M624" s="8" t="s">
        <v>11831</v>
      </c>
      <c r="N624" s="2" t="s">
        <v>12189</v>
      </c>
      <c r="O624" s="173"/>
      <c r="P624" s="168">
        <f t="shared" si="363"/>
        <v>621</v>
      </c>
      <c r="Q624" s="138">
        <f t="shared" si="357"/>
        <v>25</v>
      </c>
      <c r="R624" s="138">
        <f t="shared" si="358"/>
        <v>50</v>
      </c>
      <c r="S624" s="138">
        <f t="shared" si="359"/>
        <v>75</v>
      </c>
      <c r="T624" s="138">
        <f t="shared" si="360"/>
        <v>100</v>
      </c>
      <c r="U624" s="138" t="e">
        <f t="shared" si="361"/>
        <v>#VALUE!</v>
      </c>
      <c r="V624" s="138" t="e">
        <f t="shared" si="362"/>
        <v>#VALUE!</v>
      </c>
      <c r="W624" s="158" t="str">
        <f t="shared" si="340"/>
        <v>выходной</v>
      </c>
      <c r="X624" s="159" t="e">
        <f>HLOOKUP(SEARCH("2",$M624)-1,$Q$3:$V624,$P624+1,FALSE)</f>
        <v>#N/A</v>
      </c>
      <c r="Y624" s="160" t="str">
        <f t="shared" si="341"/>
        <v>09:00 17:00(00:00 00:00)</v>
      </c>
      <c r="Z624" s="161" t="e">
        <f t="shared" si="342"/>
        <v>#VALUE!</v>
      </c>
      <c r="AA624" s="158" t="str">
        <f t="shared" si="343"/>
        <v>09:00 17:00(00:00 00:00)</v>
      </c>
      <c r="AB624" s="159">
        <f>HLOOKUP(SEARCH("3",$M624)-1,$Q$3:$V624,$P624+1,FALSE)</f>
        <v>25</v>
      </c>
      <c r="AC624" s="160" t="str">
        <f t="shared" si="344"/>
        <v>09:00 17:00(00:00 00:00)|09:00 17:00(00:00 00:00)|09:00 17:00(00:00 00:00)|09:00 16:00(00:00 00:00)</v>
      </c>
      <c r="AD624" s="161" t="str">
        <f t="shared" si="345"/>
        <v>09:00 17:00(00:00 00:00)</v>
      </c>
      <c r="AE624" s="158" t="str">
        <f t="shared" si="346"/>
        <v>09:00 17:00(00:00 00:00)</v>
      </c>
      <c r="AF624" s="159">
        <f>HLOOKUP(SEARCH("4",$M624)-1,$Q$3:$V624,$P624+1,FALSE)</f>
        <v>50</v>
      </c>
      <c r="AG624" s="161" t="str">
        <f t="shared" si="347"/>
        <v>09:00 17:00(00:00 00:00)|09:00 17:00(00:00 00:00)|09:00 16:00(00:00 00:00)</v>
      </c>
      <c r="AH624" s="161" t="str">
        <f t="shared" si="348"/>
        <v>09:00 17:00(00:00 00:00)</v>
      </c>
      <c r="AI624" s="158" t="str">
        <f t="shared" si="349"/>
        <v>09:00 17:00(00:00 00:00)</v>
      </c>
      <c r="AJ624" s="159">
        <f>HLOOKUP(SEARCH("5",$M624)-1,$Q$3:$V624,$P624+1,FALSE)</f>
        <v>75</v>
      </c>
      <c r="AK624" s="161" t="str">
        <f t="shared" si="350"/>
        <v>09:00 17:00(00:00 00:00)|09:00 16:00(00:00 00:00)</v>
      </c>
      <c r="AL624" s="161" t="str">
        <f t="shared" si="351"/>
        <v>09:00 17:00(00:00 00:00)</v>
      </c>
      <c r="AM624" s="158" t="str">
        <f t="shared" si="352"/>
        <v>09:00 17:00(00:00 00:00)</v>
      </c>
      <c r="AN624" s="159">
        <f>HLOOKUP(SEARCH("6",$M624)-1,$Q$3:$V624,$P624+1,FALSE)</f>
        <v>100</v>
      </c>
      <c r="AO624" s="161" t="str">
        <f t="shared" si="353"/>
        <v>09:00 16:00(00:00 00:00)</v>
      </c>
      <c r="AP624" s="161" t="e">
        <f t="shared" si="354"/>
        <v>#VALUE!</v>
      </c>
      <c r="AQ624" s="162" t="str">
        <f t="shared" si="355"/>
        <v>09:00 16:00(00:00 00:00)</v>
      </c>
      <c r="AR624" s="163" t="e">
        <f>HLOOKUP(SEARCH("7",$M624)-1,$Q$3:$V624,$P624+1,FALSE)</f>
        <v>#VALUE!</v>
      </c>
      <c r="AS624" s="164" t="str">
        <f t="shared" si="356"/>
        <v>выходной</v>
      </c>
      <c r="AT624" s="142"/>
      <c r="AU624" s="11" t="str">
        <f>IF(ISERROR(VLOOKUP(B624,'РЕОРГ 2008'!$A:$B,2,FALSE)),"",VLOOKUP(B624,'РЕОРГ 2008'!$A:$B,2,FALSE))</f>
        <v/>
      </c>
      <c r="AV624" s="12" t="str">
        <f t="shared" si="329"/>
        <v>Доп.офис №8569/02</v>
      </c>
      <c r="AW624" s="31" t="e">
        <f>LEFT(#REF!,2)</f>
        <v>#REF!</v>
      </c>
      <c r="AX624" s="12" t="str">
        <f t="shared" si="335"/>
        <v>8569/02</v>
      </c>
      <c r="AZ624" t="str">
        <f>IF(ISERROR(VLOOKUP(B624,'РЕОРГ 01.08.2009'!$A:$B,2,FALSE)),"",VLOOKUP(B624,'РЕОРГ 01.08.2009'!$A:$B,2,FALSE))</f>
        <v/>
      </c>
      <c r="BA624" s="12" t="str">
        <f t="shared" si="330"/>
        <v>Доп.офис №8569/02</v>
      </c>
      <c r="BB624" t="e">
        <f>LEFT(#REF!,2)</f>
        <v>#REF!</v>
      </c>
      <c r="BC624" s="12" t="str">
        <f t="shared" si="336"/>
        <v>8569/02</v>
      </c>
      <c r="BE624" t="str">
        <f>IF(ISERROR(VLOOKUP(B624,'РЕОРГ 01.10.2009'!A:C,3,FALSE)),"",VLOOKUP(B624,'РЕОРГ 01.10.2009'!A:C,3,FALSE))</f>
        <v>Доп.офис №8569/02</v>
      </c>
      <c r="BF624" s="12" t="str">
        <f t="shared" si="331"/>
        <v>Доп.офис №8569/02</v>
      </c>
      <c r="BG624" t="e">
        <f>LEFT(#REF!,2)</f>
        <v>#REF!</v>
      </c>
      <c r="BH624" s="12" t="str">
        <f t="shared" si="337"/>
        <v>8569/02</v>
      </c>
      <c r="BJ624" t="str">
        <f>IF(ISERROR(VLOOKUP($B624,'РЕОРГ 01.05.2010'!A:B,2,FALSE)),"",VLOOKUP($B624,'РЕОРГ 01.05.2010'!A:B,2,FALSE))</f>
        <v/>
      </c>
      <c r="BK624" s="12" t="str">
        <f t="shared" si="332"/>
        <v>Доп.офис №2484/056</v>
      </c>
      <c r="BL624" t="e">
        <f>LEFT(#REF!,2)</f>
        <v>#REF!</v>
      </c>
      <c r="BM624" s="12" t="str">
        <f t="shared" si="338"/>
        <v>2484/056</v>
      </c>
      <c r="BO624" t="str">
        <f>IF(ISERROR(VLOOKUP($B624,'РЕОРГ 01.08.2010'!A:B,2,FALSE)),"",VLOOKUP($B624,'РЕОРГ 01.08.2010'!A:B,2,FALSE))</f>
        <v/>
      </c>
      <c r="BP624" s="12" t="str">
        <f t="shared" si="333"/>
        <v>Доп.офис №2484/056</v>
      </c>
      <c r="BQ624" t="e">
        <f>LEFT(#REF!,2)</f>
        <v>#REF!</v>
      </c>
      <c r="BR624" s="12" t="str">
        <f t="shared" si="339"/>
        <v>2484/056</v>
      </c>
    </row>
    <row r="625" spans="1:70" ht="12.75" customHeight="1">
      <c r="A625" t="str">
        <f t="shared" si="334"/>
        <v>2484/057</v>
      </c>
      <c r="B625" s="133">
        <v>816</v>
      </c>
      <c r="C625" s="1" t="s">
        <v>4475</v>
      </c>
      <c r="D625" s="32" t="s">
        <v>1926</v>
      </c>
      <c r="E625" s="1" t="s">
        <v>10452</v>
      </c>
      <c r="F625" s="1" t="s">
        <v>8206</v>
      </c>
      <c r="G625" s="1" t="s">
        <v>10453</v>
      </c>
      <c r="H625" s="1" t="s">
        <v>5063</v>
      </c>
      <c r="I625" s="1" t="s">
        <v>322</v>
      </c>
      <c r="J625" s="1"/>
      <c r="K625" s="1">
        <v>4</v>
      </c>
      <c r="L625" s="32" t="s">
        <v>4051</v>
      </c>
      <c r="M625" s="8" t="s">
        <v>11831</v>
      </c>
      <c r="N625" s="2" t="s">
        <v>12190</v>
      </c>
      <c r="O625" s="173"/>
      <c r="P625" s="168">
        <f t="shared" si="363"/>
        <v>622</v>
      </c>
      <c r="Q625" s="138">
        <f t="shared" si="357"/>
        <v>25</v>
      </c>
      <c r="R625" s="138">
        <f t="shared" si="358"/>
        <v>50</v>
      </c>
      <c r="S625" s="138">
        <f t="shared" si="359"/>
        <v>75</v>
      </c>
      <c r="T625" s="138">
        <f t="shared" si="360"/>
        <v>100</v>
      </c>
      <c r="U625" s="138" t="e">
        <f t="shared" si="361"/>
        <v>#VALUE!</v>
      </c>
      <c r="V625" s="138" t="e">
        <f t="shared" si="362"/>
        <v>#VALUE!</v>
      </c>
      <c r="W625" s="158" t="str">
        <f t="shared" si="340"/>
        <v>выходной</v>
      </c>
      <c r="X625" s="159" t="e">
        <f>HLOOKUP(SEARCH("2",$M625)-1,$Q$3:$V625,$P625+1,FALSE)</f>
        <v>#N/A</v>
      </c>
      <c r="Y625" s="160" t="str">
        <f t="shared" si="341"/>
        <v>09:00 17:00(13:00 14:00)</v>
      </c>
      <c r="Z625" s="161" t="e">
        <f t="shared" si="342"/>
        <v>#VALUE!</v>
      </c>
      <c r="AA625" s="158" t="str">
        <f t="shared" si="343"/>
        <v>09:00 17:00(13:00 14:00)</v>
      </c>
      <c r="AB625" s="159">
        <f>HLOOKUP(SEARCH("3",$M625)-1,$Q$3:$V625,$P625+1,FALSE)</f>
        <v>25</v>
      </c>
      <c r="AC625" s="160" t="str">
        <f t="shared" si="344"/>
        <v>09:00 17:00(13:00 14:00)|09:00 17:00(13:00 14:00)|09:00 17:00(13:00 14:00)|09:00 16:00(13:00 14:00)</v>
      </c>
      <c r="AD625" s="161" t="str">
        <f t="shared" si="345"/>
        <v>09:00 17:00(13:00 14:00)</v>
      </c>
      <c r="AE625" s="158" t="str">
        <f t="shared" si="346"/>
        <v>09:00 17:00(13:00 14:00)</v>
      </c>
      <c r="AF625" s="159">
        <f>HLOOKUP(SEARCH("4",$M625)-1,$Q$3:$V625,$P625+1,FALSE)</f>
        <v>50</v>
      </c>
      <c r="AG625" s="161" t="str">
        <f t="shared" si="347"/>
        <v>09:00 17:00(13:00 14:00)|09:00 17:00(13:00 14:00)|09:00 16:00(13:00 14:00)</v>
      </c>
      <c r="AH625" s="161" t="str">
        <f t="shared" si="348"/>
        <v>09:00 17:00(13:00 14:00)</v>
      </c>
      <c r="AI625" s="158" t="str">
        <f t="shared" si="349"/>
        <v>09:00 17:00(13:00 14:00)</v>
      </c>
      <c r="AJ625" s="159">
        <f>HLOOKUP(SEARCH("5",$M625)-1,$Q$3:$V625,$P625+1,FALSE)</f>
        <v>75</v>
      </c>
      <c r="AK625" s="161" t="str">
        <f t="shared" si="350"/>
        <v>09:00 17:00(13:00 14:00)|09:00 16:00(13:00 14:00)</v>
      </c>
      <c r="AL625" s="161" t="str">
        <f t="shared" si="351"/>
        <v>09:00 17:00(13:00 14:00)</v>
      </c>
      <c r="AM625" s="158" t="str">
        <f t="shared" si="352"/>
        <v>09:00 17:00(13:00 14:00)</v>
      </c>
      <c r="AN625" s="159">
        <f>HLOOKUP(SEARCH("6",$M625)-1,$Q$3:$V625,$P625+1,FALSE)</f>
        <v>100</v>
      </c>
      <c r="AO625" s="161" t="str">
        <f t="shared" si="353"/>
        <v>09:00 16:00(13:00 14:00)</v>
      </c>
      <c r="AP625" s="161" t="e">
        <f t="shared" si="354"/>
        <v>#VALUE!</v>
      </c>
      <c r="AQ625" s="162" t="str">
        <f t="shared" si="355"/>
        <v>09:00 16:00(13:00 14:00)</v>
      </c>
      <c r="AR625" s="163" t="e">
        <f>HLOOKUP(SEARCH("7",$M625)-1,$Q$3:$V625,$P625+1,FALSE)</f>
        <v>#VALUE!</v>
      </c>
      <c r="AS625" s="164" t="str">
        <f t="shared" si="356"/>
        <v>выходной</v>
      </c>
      <c r="AT625" s="142"/>
      <c r="AU625" s="11" t="str">
        <f>IF(ISERROR(VLOOKUP(B625,'РЕОРГ 2008'!$A:$B,2,FALSE)),"",VLOOKUP(B625,'РЕОРГ 2008'!$A:$B,2,FALSE))</f>
        <v/>
      </c>
      <c r="AV625" s="12" t="str">
        <f t="shared" si="329"/>
        <v>Доп.офис №8569/01</v>
      </c>
      <c r="AW625" s="31" t="e">
        <f>LEFT(#REF!,2)</f>
        <v>#REF!</v>
      </c>
      <c r="AX625" s="12" t="str">
        <f t="shared" si="335"/>
        <v>8569/01</v>
      </c>
      <c r="AZ625" t="str">
        <f>IF(ISERROR(VLOOKUP(B625,'РЕОРГ 01.08.2009'!$A:$B,2,FALSE)),"",VLOOKUP(B625,'РЕОРГ 01.08.2009'!$A:$B,2,FALSE))</f>
        <v/>
      </c>
      <c r="BA625" s="12" t="str">
        <f t="shared" si="330"/>
        <v>Доп.офис №8569/01</v>
      </c>
      <c r="BB625" t="e">
        <f>LEFT(#REF!,2)</f>
        <v>#REF!</v>
      </c>
      <c r="BC625" s="12" t="str">
        <f t="shared" si="336"/>
        <v>8569/01</v>
      </c>
      <c r="BE625" t="str">
        <f>IF(ISERROR(VLOOKUP(B625,'РЕОРГ 01.10.2009'!A:C,3,FALSE)),"",VLOOKUP(B625,'РЕОРГ 01.10.2009'!A:C,3,FALSE))</f>
        <v>Доп.офис №8569/01</v>
      </c>
      <c r="BF625" s="12" t="str">
        <f t="shared" si="331"/>
        <v>Доп.офис №8569/01</v>
      </c>
      <c r="BG625" t="e">
        <f>LEFT(#REF!,2)</f>
        <v>#REF!</v>
      </c>
      <c r="BH625" s="12" t="str">
        <f t="shared" si="337"/>
        <v>8569/01</v>
      </c>
      <c r="BJ625" t="str">
        <f>IF(ISERROR(VLOOKUP($B625,'РЕОРГ 01.05.2010'!A:B,2,FALSE)),"",VLOOKUP($B625,'РЕОРГ 01.05.2010'!A:B,2,FALSE))</f>
        <v/>
      </c>
      <c r="BK625" s="12" t="str">
        <f t="shared" si="332"/>
        <v>Доп.офис №2484/057</v>
      </c>
      <c r="BL625" t="e">
        <f>LEFT(#REF!,2)</f>
        <v>#REF!</v>
      </c>
      <c r="BM625" s="12" t="str">
        <f t="shared" si="338"/>
        <v>2484/057</v>
      </c>
      <c r="BO625" t="str">
        <f>IF(ISERROR(VLOOKUP($B625,'РЕОРГ 01.08.2010'!A:B,2,FALSE)),"",VLOOKUP($B625,'РЕОРГ 01.08.2010'!A:B,2,FALSE))</f>
        <v/>
      </c>
      <c r="BP625" s="12" t="str">
        <f t="shared" si="333"/>
        <v>Доп.офис №2484/057</v>
      </c>
      <c r="BQ625" t="e">
        <f>LEFT(#REF!,2)</f>
        <v>#REF!</v>
      </c>
      <c r="BR625" s="12" t="str">
        <f t="shared" si="339"/>
        <v>2484/057</v>
      </c>
    </row>
    <row r="626" spans="1:70" ht="12.75" customHeight="1">
      <c r="A626" t="str">
        <f t="shared" si="334"/>
        <v>2484/058</v>
      </c>
      <c r="B626" s="133">
        <v>819</v>
      </c>
      <c r="C626" s="1" t="s">
        <v>4478</v>
      </c>
      <c r="D626" s="32" t="s">
        <v>1931</v>
      </c>
      <c r="E626" s="1" t="s">
        <v>10902</v>
      </c>
      <c r="F626" s="1" t="s">
        <v>8206</v>
      </c>
      <c r="G626" s="1" t="s">
        <v>9889</v>
      </c>
      <c r="H626" s="1" t="s">
        <v>5064</v>
      </c>
      <c r="I626" s="1" t="s">
        <v>5065</v>
      </c>
      <c r="J626" s="1"/>
      <c r="K626" s="1">
        <v>0.75</v>
      </c>
      <c r="L626" s="32" t="s">
        <v>4049</v>
      </c>
      <c r="M626" s="8" t="s">
        <v>11903</v>
      </c>
      <c r="N626" s="2" t="s">
        <v>12191</v>
      </c>
      <c r="O626" s="173"/>
      <c r="P626" s="168">
        <f t="shared" si="363"/>
        <v>623</v>
      </c>
      <c r="Q626" s="138">
        <f t="shared" si="357"/>
        <v>25</v>
      </c>
      <c r="R626" s="138">
        <f t="shared" si="358"/>
        <v>50</v>
      </c>
      <c r="S626" s="138">
        <f t="shared" si="359"/>
        <v>75</v>
      </c>
      <c r="T626" s="138" t="e">
        <f t="shared" si="360"/>
        <v>#VALUE!</v>
      </c>
      <c r="U626" s="138" t="e">
        <f t="shared" si="361"/>
        <v>#VALUE!</v>
      </c>
      <c r="V626" s="138" t="e">
        <f t="shared" si="362"/>
        <v>#VALUE!</v>
      </c>
      <c r="W626" s="158" t="str">
        <f t="shared" si="340"/>
        <v>выходной</v>
      </c>
      <c r="X626" s="159" t="e">
        <f>HLOOKUP(SEARCH("2",$M626)-1,$Q$3:$V626,$P626+1,FALSE)</f>
        <v>#N/A</v>
      </c>
      <c r="Y626" s="160" t="str">
        <f t="shared" si="341"/>
        <v>08:30 16:30(12:00 13:00)</v>
      </c>
      <c r="Z626" s="161" t="e">
        <f t="shared" si="342"/>
        <v>#VALUE!</v>
      </c>
      <c r="AA626" s="158" t="str">
        <f t="shared" si="343"/>
        <v>08:30 16:30(12:00 13:00)</v>
      </c>
      <c r="AB626" s="159">
        <f>HLOOKUP(SEARCH("3",$M626)-1,$Q$3:$V626,$P626+1,FALSE)</f>
        <v>25</v>
      </c>
      <c r="AC626" s="160" t="str">
        <f t="shared" si="344"/>
        <v>08:30 16:30(12:00 13:00)|08:30 16:30(12:00 13:00)|08:30 13:30(00:00 00:00)</v>
      </c>
      <c r="AD626" s="161" t="str">
        <f t="shared" si="345"/>
        <v>08:30 16:30(12:00 13:00)</v>
      </c>
      <c r="AE626" s="158" t="str">
        <f t="shared" si="346"/>
        <v>08:30 16:30(12:00 13:00)</v>
      </c>
      <c r="AF626" s="159" t="e">
        <f>HLOOKUP(SEARCH("4",$M626)-1,$Q$3:$V626,$P626+1,FALSE)</f>
        <v>#VALUE!</v>
      </c>
      <c r="AG626" s="161" t="e">
        <f t="shared" si="347"/>
        <v>#VALUE!</v>
      </c>
      <c r="AH626" s="161" t="e">
        <f t="shared" si="348"/>
        <v>#VALUE!</v>
      </c>
      <c r="AI626" s="158" t="str">
        <f t="shared" si="349"/>
        <v>выходной</v>
      </c>
      <c r="AJ626" s="159">
        <f>HLOOKUP(SEARCH("5",$M626)-1,$Q$3:$V626,$P626+1,FALSE)</f>
        <v>50</v>
      </c>
      <c r="AK626" s="161" t="str">
        <f t="shared" si="350"/>
        <v>08:30 16:30(12:00 13:00)|08:30 13:30(00:00 00:00)</v>
      </c>
      <c r="AL626" s="161" t="str">
        <f t="shared" si="351"/>
        <v>08:30 16:30(12:00 13:00)</v>
      </c>
      <c r="AM626" s="158" t="str">
        <f t="shared" si="352"/>
        <v>08:30 16:30(12:00 13:00)</v>
      </c>
      <c r="AN626" s="159">
        <f>HLOOKUP(SEARCH("6",$M626)-1,$Q$3:$V626,$P626+1,FALSE)</f>
        <v>75</v>
      </c>
      <c r="AO626" s="161" t="str">
        <f t="shared" si="353"/>
        <v>08:30 13:30(00:00 00:00)</v>
      </c>
      <c r="AP626" s="161" t="e">
        <f t="shared" si="354"/>
        <v>#VALUE!</v>
      </c>
      <c r="AQ626" s="162" t="str">
        <f t="shared" si="355"/>
        <v>08:30 13:30(00:00 00:00)</v>
      </c>
      <c r="AR626" s="163" t="e">
        <f>HLOOKUP(SEARCH("7",$M626)-1,$Q$3:$V626,$P626+1,FALSE)</f>
        <v>#VALUE!</v>
      </c>
      <c r="AS626" s="164" t="str">
        <f t="shared" si="356"/>
        <v>выходной</v>
      </c>
      <c r="AT626" s="142"/>
      <c r="AU626" s="11" t="str">
        <f>IF(ISERROR(VLOOKUP(B626,'РЕОРГ 2008'!$A:$B,2,FALSE)),"",VLOOKUP(B626,'РЕОРГ 2008'!$A:$B,2,FALSE))</f>
        <v/>
      </c>
      <c r="AV626" s="12" t="str">
        <f t="shared" si="329"/>
        <v>Опер.касса №8569/03</v>
      </c>
      <c r="AW626" s="31" t="e">
        <f>LEFT(#REF!,2)</f>
        <v>#REF!</v>
      </c>
      <c r="AX626" s="12" t="str">
        <f t="shared" si="335"/>
        <v>8569/03</v>
      </c>
      <c r="AZ626" t="str">
        <f>IF(ISERROR(VLOOKUP(B626,'РЕОРГ 01.08.2009'!$A:$B,2,FALSE)),"",VLOOKUP(B626,'РЕОРГ 01.08.2009'!$A:$B,2,FALSE))</f>
        <v/>
      </c>
      <c r="BA626" s="12" t="str">
        <f t="shared" si="330"/>
        <v>Опер.касса №8569/03</v>
      </c>
      <c r="BB626" t="e">
        <f>LEFT(#REF!,2)</f>
        <v>#REF!</v>
      </c>
      <c r="BC626" s="12" t="str">
        <f t="shared" si="336"/>
        <v>8569/03</v>
      </c>
      <c r="BE626" t="str">
        <f>IF(ISERROR(VLOOKUP(B626,'РЕОРГ 01.10.2009'!A:C,3,FALSE)),"",VLOOKUP(B626,'РЕОРГ 01.10.2009'!A:C,3,FALSE))</f>
        <v>Опер.касса №8569/03</v>
      </c>
      <c r="BF626" s="12" t="str">
        <f t="shared" si="331"/>
        <v>Опер.касса №8569/03</v>
      </c>
      <c r="BG626" t="e">
        <f>LEFT(#REF!,2)</f>
        <v>#REF!</v>
      </c>
      <c r="BH626" s="12" t="str">
        <f t="shared" si="337"/>
        <v>8569/03</v>
      </c>
      <c r="BJ626" t="str">
        <f>IF(ISERROR(VLOOKUP($B626,'РЕОРГ 01.05.2010'!A:B,2,FALSE)),"",VLOOKUP($B626,'РЕОРГ 01.05.2010'!A:B,2,FALSE))</f>
        <v/>
      </c>
      <c r="BK626" s="12" t="str">
        <f t="shared" si="332"/>
        <v>Опер.касса №2484/058</v>
      </c>
      <c r="BL626" t="e">
        <f>LEFT(#REF!,2)</f>
        <v>#REF!</v>
      </c>
      <c r="BM626" s="12" t="str">
        <f t="shared" si="338"/>
        <v>2484/058</v>
      </c>
      <c r="BO626" t="str">
        <f>IF(ISERROR(VLOOKUP($B626,'РЕОРГ 01.08.2010'!A:B,2,FALSE)),"",VLOOKUP($B626,'РЕОРГ 01.08.2010'!A:B,2,FALSE))</f>
        <v/>
      </c>
      <c r="BP626" s="12" t="str">
        <f t="shared" si="333"/>
        <v>Опер.касса №2484/058</v>
      </c>
      <c r="BQ626" t="e">
        <f>LEFT(#REF!,2)</f>
        <v>#REF!</v>
      </c>
      <c r="BR626" s="12" t="str">
        <f t="shared" si="339"/>
        <v>2484/058</v>
      </c>
    </row>
    <row r="627" spans="1:70" ht="12.75" customHeight="1">
      <c r="A627" t="str">
        <f t="shared" si="334"/>
        <v>2484/059</v>
      </c>
      <c r="B627" s="133">
        <v>820</v>
      </c>
      <c r="C627" s="1" t="s">
        <v>4479</v>
      </c>
      <c r="D627" s="32" t="s">
        <v>1931</v>
      </c>
      <c r="E627" s="1" t="s">
        <v>9891</v>
      </c>
      <c r="F627" s="1" t="s">
        <v>8206</v>
      </c>
      <c r="G627" s="1" t="s">
        <v>9892</v>
      </c>
      <c r="H627" s="1" t="s">
        <v>5066</v>
      </c>
      <c r="I627" s="1" t="s">
        <v>6244</v>
      </c>
      <c r="J627" s="1"/>
      <c r="K627" s="1">
        <v>0.5</v>
      </c>
      <c r="L627" s="32" t="s">
        <v>4049</v>
      </c>
      <c r="M627" s="8" t="s">
        <v>12441</v>
      </c>
      <c r="N627" s="2" t="s">
        <v>12876</v>
      </c>
      <c r="O627" s="173"/>
      <c r="P627" s="168">
        <f t="shared" si="363"/>
        <v>624</v>
      </c>
      <c r="Q627" s="138">
        <f t="shared" si="357"/>
        <v>25</v>
      </c>
      <c r="R627" s="138">
        <f t="shared" si="358"/>
        <v>50</v>
      </c>
      <c r="S627" s="138" t="e">
        <f t="shared" si="359"/>
        <v>#VALUE!</v>
      </c>
      <c r="T627" s="138" t="e">
        <f t="shared" si="360"/>
        <v>#VALUE!</v>
      </c>
      <c r="U627" s="138" t="e">
        <f t="shared" si="361"/>
        <v>#VALUE!</v>
      </c>
      <c r="V627" s="138" t="e">
        <f t="shared" si="362"/>
        <v>#VALUE!</v>
      </c>
      <c r="W627" s="158" t="str">
        <f t="shared" si="340"/>
        <v>выходной</v>
      </c>
      <c r="X627" s="159" t="e">
        <f>HLOOKUP(SEARCH("2",$M627)-1,$Q$3:$V627,$P627+1,FALSE)</f>
        <v>#N/A</v>
      </c>
      <c r="Y627" s="160" t="str">
        <f t="shared" si="341"/>
        <v>09:00 16:00(12:00 13:00)</v>
      </c>
      <c r="Z627" s="161" t="e">
        <f t="shared" si="342"/>
        <v>#VALUE!</v>
      </c>
      <c r="AA627" s="158" t="str">
        <f t="shared" si="343"/>
        <v>09:00 16:00(12:00 13:00)</v>
      </c>
      <c r="AB627" s="159" t="e">
        <f>HLOOKUP(SEARCH("3",$M627)-1,$Q$3:$V627,$P627+1,FALSE)</f>
        <v>#VALUE!</v>
      </c>
      <c r="AC627" s="160" t="e">
        <f t="shared" si="344"/>
        <v>#VALUE!</v>
      </c>
      <c r="AD627" s="161" t="e">
        <f t="shared" si="345"/>
        <v>#VALUE!</v>
      </c>
      <c r="AE627" s="158" t="str">
        <f t="shared" si="346"/>
        <v>выходной</v>
      </c>
      <c r="AF627" s="159" t="e">
        <f>HLOOKUP(SEARCH("4",$M627)-1,$Q$3:$V627,$P627+1,FALSE)</f>
        <v>#VALUE!</v>
      </c>
      <c r="AG627" s="161" t="e">
        <f t="shared" si="347"/>
        <v>#VALUE!</v>
      </c>
      <c r="AH627" s="161" t="e">
        <f t="shared" si="348"/>
        <v>#VALUE!</v>
      </c>
      <c r="AI627" s="158" t="str">
        <f t="shared" si="349"/>
        <v>выходной</v>
      </c>
      <c r="AJ627" s="159">
        <f>HLOOKUP(SEARCH("5",$M627)-1,$Q$3:$V627,$P627+1,FALSE)</f>
        <v>25</v>
      </c>
      <c r="AK627" s="161" t="str">
        <f t="shared" si="350"/>
        <v>09:00 16:00(12:00 13:00)|09:00 14:00</v>
      </c>
      <c r="AL627" s="161" t="str">
        <f t="shared" si="351"/>
        <v>09:00 16:00(12:00 13:00)</v>
      </c>
      <c r="AM627" s="158" t="str">
        <f t="shared" si="352"/>
        <v>09:00 16:00(12:00 13:00)</v>
      </c>
      <c r="AN627" s="159">
        <f>HLOOKUP(SEARCH("6",$M627)-1,$Q$3:$V627,$P627+1,FALSE)</f>
        <v>50</v>
      </c>
      <c r="AO627" s="161" t="str">
        <f t="shared" si="353"/>
        <v>09:00 14:00</v>
      </c>
      <c r="AP627" s="161" t="e">
        <f t="shared" si="354"/>
        <v>#VALUE!</v>
      </c>
      <c r="AQ627" s="162" t="str">
        <f t="shared" si="355"/>
        <v>09:00 14:00</v>
      </c>
      <c r="AR627" s="163" t="e">
        <f>HLOOKUP(SEARCH("7",$M627)-1,$Q$3:$V627,$P627+1,FALSE)</f>
        <v>#VALUE!</v>
      </c>
      <c r="AS627" s="164" t="str">
        <f t="shared" si="356"/>
        <v>выходной</v>
      </c>
      <c r="AT627" s="142"/>
      <c r="AU627" s="11" t="str">
        <f>IF(ISERROR(VLOOKUP(B627,'РЕОРГ 2008'!$A:$B,2,FALSE)),"",VLOOKUP(B627,'РЕОРГ 2008'!$A:$B,2,FALSE))</f>
        <v/>
      </c>
      <c r="AV627" s="12" t="str">
        <f t="shared" si="329"/>
        <v>Опер.касса №8569/04</v>
      </c>
      <c r="AW627" s="31" t="e">
        <f>LEFT(#REF!,2)</f>
        <v>#REF!</v>
      </c>
      <c r="AX627" s="12" t="str">
        <f t="shared" si="335"/>
        <v>8569/04</v>
      </c>
      <c r="AZ627" t="str">
        <f>IF(ISERROR(VLOOKUP(B627,'РЕОРГ 01.08.2009'!$A:$B,2,FALSE)),"",VLOOKUP(B627,'РЕОРГ 01.08.2009'!$A:$B,2,FALSE))</f>
        <v/>
      </c>
      <c r="BA627" s="12" t="str">
        <f t="shared" si="330"/>
        <v>Опер.касса №8569/04</v>
      </c>
      <c r="BB627" t="e">
        <f>LEFT(#REF!,2)</f>
        <v>#REF!</v>
      </c>
      <c r="BC627" s="12" t="str">
        <f t="shared" si="336"/>
        <v>8569/04</v>
      </c>
      <c r="BE627" t="str">
        <f>IF(ISERROR(VLOOKUP(B627,'РЕОРГ 01.10.2009'!A:C,3,FALSE)),"",VLOOKUP(B627,'РЕОРГ 01.10.2009'!A:C,3,FALSE))</f>
        <v>Опер.касса №8569/04</v>
      </c>
      <c r="BF627" s="12" t="str">
        <f t="shared" si="331"/>
        <v>Опер.касса №8569/04</v>
      </c>
      <c r="BG627" t="e">
        <f>LEFT(#REF!,2)</f>
        <v>#REF!</v>
      </c>
      <c r="BH627" s="12" t="str">
        <f t="shared" si="337"/>
        <v>8569/04</v>
      </c>
      <c r="BJ627" t="str">
        <f>IF(ISERROR(VLOOKUP($B627,'РЕОРГ 01.05.2010'!A:B,2,FALSE)),"",VLOOKUP($B627,'РЕОРГ 01.05.2010'!A:B,2,FALSE))</f>
        <v/>
      </c>
      <c r="BK627" s="12" t="str">
        <f t="shared" si="332"/>
        <v>Опер.касса №2484/059</v>
      </c>
      <c r="BL627" t="e">
        <f>LEFT(#REF!,2)</f>
        <v>#REF!</v>
      </c>
      <c r="BM627" s="12" t="str">
        <f t="shared" si="338"/>
        <v>2484/059</v>
      </c>
      <c r="BO627" t="str">
        <f>IF(ISERROR(VLOOKUP($B627,'РЕОРГ 01.08.2010'!A:B,2,FALSE)),"",VLOOKUP($B627,'РЕОРГ 01.08.2010'!A:B,2,FALSE))</f>
        <v/>
      </c>
      <c r="BP627" s="12" t="str">
        <f t="shared" si="333"/>
        <v>Опер.касса №2484/059</v>
      </c>
      <c r="BQ627" t="e">
        <f>LEFT(#REF!,2)</f>
        <v>#REF!</v>
      </c>
      <c r="BR627" s="12" t="str">
        <f t="shared" si="339"/>
        <v>2484/059</v>
      </c>
    </row>
    <row r="628" spans="1:70" ht="12.75" customHeight="1">
      <c r="A628" t="str">
        <f t="shared" si="334"/>
        <v>2484/060</v>
      </c>
      <c r="B628" s="133">
        <v>821</v>
      </c>
      <c r="C628" s="1" t="s">
        <v>4480</v>
      </c>
      <c r="D628" s="32" t="s">
        <v>1931</v>
      </c>
      <c r="E628" s="1" t="s">
        <v>9894</v>
      </c>
      <c r="F628" s="1" t="s">
        <v>8206</v>
      </c>
      <c r="G628" s="1" t="s">
        <v>9895</v>
      </c>
      <c r="H628" s="1" t="s">
        <v>5067</v>
      </c>
      <c r="I628" s="1" t="s">
        <v>5068</v>
      </c>
      <c r="J628" s="1"/>
      <c r="K628" s="1">
        <v>0.75</v>
      </c>
      <c r="L628" s="32" t="s">
        <v>4049</v>
      </c>
      <c r="M628" s="8" t="s">
        <v>11903</v>
      </c>
      <c r="N628" s="2" t="s">
        <v>12191</v>
      </c>
      <c r="O628" s="173"/>
      <c r="P628" s="168">
        <f t="shared" si="363"/>
        <v>625</v>
      </c>
      <c r="Q628" s="138">
        <f t="shared" si="357"/>
        <v>25</v>
      </c>
      <c r="R628" s="138">
        <f t="shared" si="358"/>
        <v>50</v>
      </c>
      <c r="S628" s="138">
        <f t="shared" si="359"/>
        <v>75</v>
      </c>
      <c r="T628" s="138" t="e">
        <f t="shared" si="360"/>
        <v>#VALUE!</v>
      </c>
      <c r="U628" s="138" t="e">
        <f t="shared" si="361"/>
        <v>#VALUE!</v>
      </c>
      <c r="V628" s="138" t="e">
        <f t="shared" si="362"/>
        <v>#VALUE!</v>
      </c>
      <c r="W628" s="158" t="str">
        <f t="shared" si="340"/>
        <v>выходной</v>
      </c>
      <c r="X628" s="159" t="e">
        <f>HLOOKUP(SEARCH("2",$M628)-1,$Q$3:$V628,$P628+1,FALSE)</f>
        <v>#N/A</v>
      </c>
      <c r="Y628" s="160" t="str">
        <f t="shared" si="341"/>
        <v>08:30 16:30(12:00 13:00)</v>
      </c>
      <c r="Z628" s="161" t="e">
        <f t="shared" si="342"/>
        <v>#VALUE!</v>
      </c>
      <c r="AA628" s="158" t="str">
        <f t="shared" si="343"/>
        <v>08:30 16:30(12:00 13:00)</v>
      </c>
      <c r="AB628" s="159">
        <f>HLOOKUP(SEARCH("3",$M628)-1,$Q$3:$V628,$P628+1,FALSE)</f>
        <v>25</v>
      </c>
      <c r="AC628" s="160" t="str">
        <f t="shared" si="344"/>
        <v>08:30 16:30(12:00 13:00)|08:30 16:30(12:00 13:00)|08:30 13:30(00:00 00:00)</v>
      </c>
      <c r="AD628" s="161" t="str">
        <f t="shared" si="345"/>
        <v>08:30 16:30(12:00 13:00)</v>
      </c>
      <c r="AE628" s="158" t="str">
        <f t="shared" si="346"/>
        <v>08:30 16:30(12:00 13:00)</v>
      </c>
      <c r="AF628" s="159" t="e">
        <f>HLOOKUP(SEARCH("4",$M628)-1,$Q$3:$V628,$P628+1,FALSE)</f>
        <v>#VALUE!</v>
      </c>
      <c r="AG628" s="161" t="e">
        <f t="shared" si="347"/>
        <v>#VALUE!</v>
      </c>
      <c r="AH628" s="161" t="e">
        <f t="shared" si="348"/>
        <v>#VALUE!</v>
      </c>
      <c r="AI628" s="158" t="str">
        <f t="shared" si="349"/>
        <v>выходной</v>
      </c>
      <c r="AJ628" s="159">
        <f>HLOOKUP(SEARCH("5",$M628)-1,$Q$3:$V628,$P628+1,FALSE)</f>
        <v>50</v>
      </c>
      <c r="AK628" s="161" t="str">
        <f t="shared" si="350"/>
        <v>08:30 16:30(12:00 13:00)|08:30 13:30(00:00 00:00)</v>
      </c>
      <c r="AL628" s="161" t="str">
        <f t="shared" si="351"/>
        <v>08:30 16:30(12:00 13:00)</v>
      </c>
      <c r="AM628" s="158" t="str">
        <f t="shared" si="352"/>
        <v>08:30 16:30(12:00 13:00)</v>
      </c>
      <c r="AN628" s="159">
        <f>HLOOKUP(SEARCH("6",$M628)-1,$Q$3:$V628,$P628+1,FALSE)</f>
        <v>75</v>
      </c>
      <c r="AO628" s="161" t="str">
        <f t="shared" si="353"/>
        <v>08:30 13:30(00:00 00:00)</v>
      </c>
      <c r="AP628" s="161" t="e">
        <f t="shared" si="354"/>
        <v>#VALUE!</v>
      </c>
      <c r="AQ628" s="162" t="str">
        <f t="shared" si="355"/>
        <v>08:30 13:30(00:00 00:00)</v>
      </c>
      <c r="AR628" s="163" t="e">
        <f>HLOOKUP(SEARCH("7",$M628)-1,$Q$3:$V628,$P628+1,FALSE)</f>
        <v>#VALUE!</v>
      </c>
      <c r="AS628" s="164" t="str">
        <f t="shared" si="356"/>
        <v>выходной</v>
      </c>
      <c r="AT628" s="142"/>
      <c r="AU628" s="11" t="str">
        <f>IF(ISERROR(VLOOKUP(B628,'РЕОРГ 2008'!$A:$B,2,FALSE)),"",VLOOKUP(B628,'РЕОРГ 2008'!$A:$B,2,FALSE))</f>
        <v/>
      </c>
      <c r="AV628" s="12" t="str">
        <f t="shared" si="329"/>
        <v>Опер.касса №8569/05</v>
      </c>
      <c r="AW628" s="31" t="e">
        <f>LEFT(#REF!,2)</f>
        <v>#REF!</v>
      </c>
      <c r="AX628" s="12" t="str">
        <f t="shared" si="335"/>
        <v>8569/05</v>
      </c>
      <c r="AZ628" t="str">
        <f>IF(ISERROR(VLOOKUP(B628,'РЕОРГ 01.08.2009'!$A:$B,2,FALSE)),"",VLOOKUP(B628,'РЕОРГ 01.08.2009'!$A:$B,2,FALSE))</f>
        <v/>
      </c>
      <c r="BA628" s="12" t="str">
        <f t="shared" si="330"/>
        <v>Опер.касса №8569/05</v>
      </c>
      <c r="BB628" t="e">
        <f>LEFT(#REF!,2)</f>
        <v>#REF!</v>
      </c>
      <c r="BC628" s="12" t="str">
        <f t="shared" si="336"/>
        <v>8569/05</v>
      </c>
      <c r="BE628" t="str">
        <f>IF(ISERROR(VLOOKUP(B628,'РЕОРГ 01.10.2009'!A:C,3,FALSE)),"",VLOOKUP(B628,'РЕОРГ 01.10.2009'!A:C,3,FALSE))</f>
        <v>Опер.касса №8569/05</v>
      </c>
      <c r="BF628" s="12" t="str">
        <f t="shared" si="331"/>
        <v>Опер.касса №8569/05</v>
      </c>
      <c r="BG628" t="e">
        <f>LEFT(#REF!,2)</f>
        <v>#REF!</v>
      </c>
      <c r="BH628" s="12" t="str">
        <f t="shared" si="337"/>
        <v>8569/05</v>
      </c>
      <c r="BJ628" t="str">
        <f>IF(ISERROR(VLOOKUP($B628,'РЕОРГ 01.05.2010'!A:B,2,FALSE)),"",VLOOKUP($B628,'РЕОРГ 01.05.2010'!A:B,2,FALSE))</f>
        <v/>
      </c>
      <c r="BK628" s="12" t="str">
        <f t="shared" si="332"/>
        <v>Опер.касса №2484/060</v>
      </c>
      <c r="BL628" t="e">
        <f>LEFT(#REF!,2)</f>
        <v>#REF!</v>
      </c>
      <c r="BM628" s="12" t="str">
        <f t="shared" si="338"/>
        <v>2484/060</v>
      </c>
      <c r="BO628" t="str">
        <f>IF(ISERROR(VLOOKUP($B628,'РЕОРГ 01.08.2010'!A:B,2,FALSE)),"",VLOOKUP($B628,'РЕОРГ 01.08.2010'!A:B,2,FALSE))</f>
        <v/>
      </c>
      <c r="BP628" s="12" t="str">
        <f t="shared" si="333"/>
        <v>Опер.касса №2484/060</v>
      </c>
      <c r="BQ628" t="e">
        <f>LEFT(#REF!,2)</f>
        <v>#REF!</v>
      </c>
      <c r="BR628" s="12" t="str">
        <f t="shared" si="339"/>
        <v>2484/060</v>
      </c>
    </row>
    <row r="629" spans="1:70" ht="12.75" customHeight="1">
      <c r="A629" t="str">
        <f t="shared" si="334"/>
        <v>2484/061</v>
      </c>
      <c r="B629" s="133">
        <v>823</v>
      </c>
      <c r="C629" s="1" t="s">
        <v>4482</v>
      </c>
      <c r="D629" s="32" t="s">
        <v>1931</v>
      </c>
      <c r="E629" s="1" t="s">
        <v>2029</v>
      </c>
      <c r="F629" s="1" t="s">
        <v>8206</v>
      </c>
      <c r="G629" s="1" t="s">
        <v>243</v>
      </c>
      <c r="H629" s="1" t="s">
        <v>5069</v>
      </c>
      <c r="I629" s="1" t="s">
        <v>5070</v>
      </c>
      <c r="J629" s="1"/>
      <c r="K629" s="1">
        <v>0.75</v>
      </c>
      <c r="L629" s="32" t="s">
        <v>4049</v>
      </c>
      <c r="M629" s="8" t="s">
        <v>11903</v>
      </c>
      <c r="N629" s="2" t="s">
        <v>12192</v>
      </c>
      <c r="O629" s="173"/>
      <c r="P629" s="168">
        <f t="shared" si="363"/>
        <v>626</v>
      </c>
      <c r="Q629" s="138">
        <f t="shared" si="357"/>
        <v>25</v>
      </c>
      <c r="R629" s="138">
        <f t="shared" si="358"/>
        <v>50</v>
      </c>
      <c r="S629" s="138">
        <f t="shared" si="359"/>
        <v>75</v>
      </c>
      <c r="T629" s="138" t="e">
        <f t="shared" si="360"/>
        <v>#VALUE!</v>
      </c>
      <c r="U629" s="138" t="e">
        <f t="shared" si="361"/>
        <v>#VALUE!</v>
      </c>
      <c r="V629" s="138" t="e">
        <f t="shared" si="362"/>
        <v>#VALUE!</v>
      </c>
      <c r="W629" s="158" t="str">
        <f t="shared" si="340"/>
        <v>выходной</v>
      </c>
      <c r="X629" s="159" t="e">
        <f>HLOOKUP(SEARCH("2",$M629)-1,$Q$3:$V629,$P629+1,FALSE)</f>
        <v>#N/A</v>
      </c>
      <c r="Y629" s="160" t="str">
        <f t="shared" si="341"/>
        <v>09:00 17:00(12:00 13:00)</v>
      </c>
      <c r="Z629" s="161" t="e">
        <f t="shared" si="342"/>
        <v>#VALUE!</v>
      </c>
      <c r="AA629" s="158" t="str">
        <f t="shared" si="343"/>
        <v>09:00 17:00(12:00 13:00)</v>
      </c>
      <c r="AB629" s="159">
        <f>HLOOKUP(SEARCH("3",$M629)-1,$Q$3:$V629,$P629+1,FALSE)</f>
        <v>25</v>
      </c>
      <c r="AC629" s="160" t="str">
        <f t="shared" si="344"/>
        <v>09:00 17:00(12:00 13:00)|09:00 17:00(12:00 13:00)|09:00 14:00(00:00 00:00)</v>
      </c>
      <c r="AD629" s="161" t="str">
        <f t="shared" si="345"/>
        <v>09:00 17:00(12:00 13:00)</v>
      </c>
      <c r="AE629" s="158" t="str">
        <f t="shared" si="346"/>
        <v>09:00 17:00(12:00 13:00)</v>
      </c>
      <c r="AF629" s="159" t="e">
        <f>HLOOKUP(SEARCH("4",$M629)-1,$Q$3:$V629,$P629+1,FALSE)</f>
        <v>#VALUE!</v>
      </c>
      <c r="AG629" s="161" t="e">
        <f t="shared" si="347"/>
        <v>#VALUE!</v>
      </c>
      <c r="AH629" s="161" t="e">
        <f t="shared" si="348"/>
        <v>#VALUE!</v>
      </c>
      <c r="AI629" s="158" t="str">
        <f t="shared" si="349"/>
        <v>выходной</v>
      </c>
      <c r="AJ629" s="159">
        <f>HLOOKUP(SEARCH("5",$M629)-1,$Q$3:$V629,$P629+1,FALSE)</f>
        <v>50</v>
      </c>
      <c r="AK629" s="161" t="str">
        <f t="shared" si="350"/>
        <v>09:00 17:00(12:00 13:00)|09:00 14:00(00:00 00:00)</v>
      </c>
      <c r="AL629" s="161" t="str">
        <f t="shared" si="351"/>
        <v>09:00 17:00(12:00 13:00)</v>
      </c>
      <c r="AM629" s="158" t="str">
        <f t="shared" si="352"/>
        <v>09:00 17:00(12:00 13:00)</v>
      </c>
      <c r="AN629" s="159">
        <f>HLOOKUP(SEARCH("6",$M629)-1,$Q$3:$V629,$P629+1,FALSE)</f>
        <v>75</v>
      </c>
      <c r="AO629" s="161" t="str">
        <f t="shared" si="353"/>
        <v>09:00 14:00(00:00 00:00)</v>
      </c>
      <c r="AP629" s="161" t="e">
        <f t="shared" si="354"/>
        <v>#VALUE!</v>
      </c>
      <c r="AQ629" s="162" t="str">
        <f t="shared" si="355"/>
        <v>09:00 14:00(00:00 00:00)</v>
      </c>
      <c r="AR629" s="163" t="e">
        <f>HLOOKUP(SEARCH("7",$M629)-1,$Q$3:$V629,$P629+1,FALSE)</f>
        <v>#VALUE!</v>
      </c>
      <c r="AS629" s="164" t="str">
        <f t="shared" si="356"/>
        <v>выходной</v>
      </c>
      <c r="AT629" s="142"/>
      <c r="AU629" s="11" t="str">
        <f>IF(ISERROR(VLOOKUP(B629,'РЕОРГ 2008'!$A:$B,2,FALSE)),"",VLOOKUP(B629,'РЕОРГ 2008'!$A:$B,2,FALSE))</f>
        <v/>
      </c>
      <c r="AV629" s="12" t="str">
        <f t="shared" si="329"/>
        <v>Опер.касса №8569/09</v>
      </c>
      <c r="AW629" s="31" t="e">
        <f>LEFT(#REF!,2)</f>
        <v>#REF!</v>
      </c>
      <c r="AX629" s="12" t="str">
        <f t="shared" si="335"/>
        <v>8569/09</v>
      </c>
      <c r="AZ629" t="str">
        <f>IF(ISERROR(VLOOKUP(B629,'РЕОРГ 01.08.2009'!$A:$B,2,FALSE)),"",VLOOKUP(B629,'РЕОРГ 01.08.2009'!$A:$B,2,FALSE))</f>
        <v/>
      </c>
      <c r="BA629" s="12" t="str">
        <f t="shared" si="330"/>
        <v>Опер.касса №8569/09</v>
      </c>
      <c r="BB629" t="e">
        <f>LEFT(#REF!,2)</f>
        <v>#REF!</v>
      </c>
      <c r="BC629" s="12" t="str">
        <f t="shared" si="336"/>
        <v>8569/09</v>
      </c>
      <c r="BE629" t="str">
        <f>IF(ISERROR(VLOOKUP(B629,'РЕОРГ 01.10.2009'!A:C,3,FALSE)),"",VLOOKUP(B629,'РЕОРГ 01.10.2009'!A:C,3,FALSE))</f>
        <v>Опер.касса №8569/09</v>
      </c>
      <c r="BF629" s="12" t="str">
        <f t="shared" si="331"/>
        <v>Опер.касса №8569/09</v>
      </c>
      <c r="BG629" t="e">
        <f>LEFT(#REF!,2)</f>
        <v>#REF!</v>
      </c>
      <c r="BH629" s="12" t="str">
        <f t="shared" si="337"/>
        <v>8569/09</v>
      </c>
      <c r="BJ629" t="str">
        <f>IF(ISERROR(VLOOKUP($B629,'РЕОРГ 01.05.2010'!A:B,2,FALSE)),"",VLOOKUP($B629,'РЕОРГ 01.05.2010'!A:B,2,FALSE))</f>
        <v/>
      </c>
      <c r="BK629" s="12" t="str">
        <f t="shared" si="332"/>
        <v>Опер.касса №2484/061</v>
      </c>
      <c r="BL629" t="e">
        <f>LEFT(#REF!,2)</f>
        <v>#REF!</v>
      </c>
      <c r="BM629" s="12" t="str">
        <f t="shared" si="338"/>
        <v>2484/061</v>
      </c>
      <c r="BO629" t="str">
        <f>IF(ISERROR(VLOOKUP($B629,'РЕОРГ 01.08.2010'!A:B,2,FALSE)),"",VLOOKUP($B629,'РЕОРГ 01.08.2010'!A:B,2,FALSE))</f>
        <v/>
      </c>
      <c r="BP629" s="12" t="str">
        <f t="shared" si="333"/>
        <v>Опер.касса №2484/061</v>
      </c>
      <c r="BQ629" t="e">
        <f>LEFT(#REF!,2)</f>
        <v>#REF!</v>
      </c>
      <c r="BR629" s="12" t="str">
        <f t="shared" si="339"/>
        <v>2484/061</v>
      </c>
    </row>
    <row r="630" spans="1:70" ht="12.75" customHeight="1">
      <c r="A630" t="str">
        <f t="shared" si="334"/>
        <v>2484/063</v>
      </c>
      <c r="B630" s="133">
        <v>2594</v>
      </c>
      <c r="C630" s="1" t="s">
        <v>11427</v>
      </c>
      <c r="D630" s="32" t="s">
        <v>11368</v>
      </c>
      <c r="E630" s="1" t="s">
        <v>10326</v>
      </c>
      <c r="F630" s="1" t="s">
        <v>8206</v>
      </c>
      <c r="G630" s="1" t="s">
        <v>10327</v>
      </c>
      <c r="H630" s="1" t="s">
        <v>11428</v>
      </c>
      <c r="I630" s="1" t="s">
        <v>11429</v>
      </c>
      <c r="J630" s="1"/>
      <c r="K630" s="1">
        <v>12.75</v>
      </c>
      <c r="L630" s="32" t="s">
        <v>4051</v>
      </c>
      <c r="M630" s="8" t="s">
        <v>11783</v>
      </c>
      <c r="N630" s="2" t="s">
        <v>12193</v>
      </c>
      <c r="O630" s="173"/>
      <c r="P630" s="168">
        <f t="shared" si="363"/>
        <v>627</v>
      </c>
      <c r="Q630" s="138">
        <f t="shared" si="357"/>
        <v>12</v>
      </c>
      <c r="R630" s="138">
        <f t="shared" si="358"/>
        <v>24</v>
      </c>
      <c r="S630" s="138">
        <f t="shared" si="359"/>
        <v>36</v>
      </c>
      <c r="T630" s="138">
        <f t="shared" si="360"/>
        <v>48</v>
      </c>
      <c r="U630" s="138">
        <f t="shared" si="361"/>
        <v>60</v>
      </c>
      <c r="V630" s="138">
        <f t="shared" si="362"/>
        <v>72</v>
      </c>
      <c r="W630" s="158" t="str">
        <f t="shared" si="340"/>
        <v>07:30 23:00</v>
      </c>
      <c r="X630" s="159">
        <f>HLOOKUP(SEARCH("2",$M630)-1,$Q$3:$V630,$P630+1,FALSE)</f>
        <v>12</v>
      </c>
      <c r="Y630" s="160" t="str">
        <f t="shared" si="341"/>
        <v>07:30 23:00|07:30 23:00|07:30 23:00|07:30 23:00|15:00 23:00|15:00 23:00</v>
      </c>
      <c r="Z630" s="161" t="str">
        <f t="shared" si="342"/>
        <v>07:30 23:00</v>
      </c>
      <c r="AA630" s="158" t="str">
        <f t="shared" si="343"/>
        <v>07:30 23:00</v>
      </c>
      <c r="AB630" s="159">
        <f>HLOOKUP(SEARCH("3",$M630)-1,$Q$3:$V630,$P630+1,FALSE)</f>
        <v>24</v>
      </c>
      <c r="AC630" s="160" t="str">
        <f t="shared" si="344"/>
        <v>07:30 23:00|07:30 23:00|07:30 23:00|15:00 23:00|15:00 23:00</v>
      </c>
      <c r="AD630" s="161" t="str">
        <f t="shared" si="345"/>
        <v>07:30 23:00</v>
      </c>
      <c r="AE630" s="158" t="str">
        <f t="shared" si="346"/>
        <v>07:30 23:00</v>
      </c>
      <c r="AF630" s="159">
        <f>HLOOKUP(SEARCH("4",$M630)-1,$Q$3:$V630,$P630+1,FALSE)</f>
        <v>36</v>
      </c>
      <c r="AG630" s="161" t="str">
        <f t="shared" si="347"/>
        <v>07:30 23:00|07:30 23:00|15:00 23:00|15:00 23:00</v>
      </c>
      <c r="AH630" s="161" t="str">
        <f t="shared" si="348"/>
        <v>07:30 23:00</v>
      </c>
      <c r="AI630" s="158" t="str">
        <f t="shared" si="349"/>
        <v>07:30 23:00</v>
      </c>
      <c r="AJ630" s="159">
        <f>HLOOKUP(SEARCH("5",$M630)-1,$Q$3:$V630,$P630+1,FALSE)</f>
        <v>48</v>
      </c>
      <c r="AK630" s="161" t="str">
        <f t="shared" si="350"/>
        <v>07:30 23:00|15:00 23:00|15:00 23:00</v>
      </c>
      <c r="AL630" s="161" t="str">
        <f t="shared" si="351"/>
        <v>07:30 23:00</v>
      </c>
      <c r="AM630" s="158" t="str">
        <f t="shared" si="352"/>
        <v>07:30 23:00</v>
      </c>
      <c r="AN630" s="159">
        <f>HLOOKUP(SEARCH("6",$M630)-1,$Q$3:$V630,$P630+1,FALSE)</f>
        <v>60</v>
      </c>
      <c r="AO630" s="161" t="str">
        <f t="shared" si="353"/>
        <v>15:00 23:00|15:00 23:00</v>
      </c>
      <c r="AP630" s="161" t="str">
        <f t="shared" si="354"/>
        <v>15:00 23:00</v>
      </c>
      <c r="AQ630" s="162" t="str">
        <f t="shared" si="355"/>
        <v>15:00 23:00</v>
      </c>
      <c r="AR630" s="163">
        <f>HLOOKUP(SEARCH("7",$M630)-1,$Q$3:$V630,$P630+1,FALSE)</f>
        <v>72</v>
      </c>
      <c r="AS630" s="164" t="str">
        <f t="shared" si="356"/>
        <v>15:00 23:00</v>
      </c>
      <c r="AT630" s="142"/>
      <c r="AU630" s="11" t="str">
        <f>IF(ISERROR(VLOOKUP(B630,'РЕОРГ 2008'!$A:$B,2,FALSE)),"",VLOOKUP(B630,'РЕОРГ 2008'!$A:$B,2,FALSE))</f>
        <v/>
      </c>
      <c r="AV630" s="12" t="str">
        <f t="shared" si="329"/>
        <v>Опер.офис №2484/063</v>
      </c>
      <c r="AW630" s="31" t="e">
        <f>LEFT(#REF!,2)</f>
        <v>#REF!</v>
      </c>
      <c r="AX630" s="12" t="str">
        <f t="shared" si="335"/>
        <v>2484/063</v>
      </c>
      <c r="AZ630" t="str">
        <f>IF(ISERROR(VLOOKUP(B630,'РЕОРГ 01.08.2009'!$A:$B,2,FALSE)),"",VLOOKUP(B630,'РЕОРГ 01.08.2009'!$A:$B,2,FALSE))</f>
        <v/>
      </c>
      <c r="BA630" s="12" t="str">
        <f t="shared" si="330"/>
        <v>Опер.офис №2484/063</v>
      </c>
      <c r="BB630" t="e">
        <f>LEFT(#REF!,2)</f>
        <v>#REF!</v>
      </c>
      <c r="BC630" s="12" t="str">
        <f t="shared" si="336"/>
        <v>2484/063</v>
      </c>
      <c r="BE630" t="str">
        <f>IF(ISERROR(VLOOKUP(B630,'РЕОРГ 01.10.2009'!A:C,3,FALSE)),"",VLOOKUP(B630,'РЕОРГ 01.10.2009'!A:C,3,FALSE))</f>
        <v/>
      </c>
      <c r="BF630" s="12" t="str">
        <f t="shared" si="331"/>
        <v>Опер.офис №2484/063</v>
      </c>
      <c r="BG630" t="e">
        <f>LEFT(#REF!,2)</f>
        <v>#REF!</v>
      </c>
      <c r="BH630" s="12" t="str">
        <f t="shared" si="337"/>
        <v>2484/063</v>
      </c>
      <c r="BJ630" t="str">
        <f>IF(ISERROR(VLOOKUP($B630,'РЕОРГ 01.05.2010'!A:B,2,FALSE)),"",VLOOKUP($B630,'РЕОРГ 01.05.2010'!A:B,2,FALSE))</f>
        <v/>
      </c>
      <c r="BK630" s="12" t="str">
        <f t="shared" si="332"/>
        <v>Опер.офис №2484/063</v>
      </c>
      <c r="BL630" t="e">
        <f>LEFT(#REF!,2)</f>
        <v>#REF!</v>
      </c>
      <c r="BM630" s="12" t="str">
        <f t="shared" si="338"/>
        <v>2484/063</v>
      </c>
      <c r="BO630" t="str">
        <f>IF(ISERROR(VLOOKUP($B630,'РЕОРГ 01.08.2010'!A:B,2,FALSE)),"",VLOOKUP($B630,'РЕОРГ 01.08.2010'!A:B,2,FALSE))</f>
        <v/>
      </c>
      <c r="BP630" s="12" t="str">
        <f t="shared" si="333"/>
        <v>Опер.офис №2484/063</v>
      </c>
      <c r="BQ630" t="e">
        <f>LEFT(#REF!,2)</f>
        <v>#REF!</v>
      </c>
      <c r="BR630" s="12" t="str">
        <f t="shared" si="339"/>
        <v>2484/063</v>
      </c>
    </row>
    <row r="631" spans="1:70" ht="12.75" customHeight="1">
      <c r="A631" t="str">
        <f t="shared" si="334"/>
        <v>8611</v>
      </c>
      <c r="B631" s="133">
        <v>824</v>
      </c>
      <c r="C631" s="1" t="s">
        <v>10139</v>
      </c>
      <c r="D631" s="32" t="s">
        <v>4491</v>
      </c>
      <c r="E631" s="1" t="s">
        <v>10140</v>
      </c>
      <c r="F631" s="1" t="s">
        <v>8206</v>
      </c>
      <c r="G631" s="1" t="s">
        <v>10141</v>
      </c>
      <c r="H631" s="1" t="s">
        <v>7500</v>
      </c>
      <c r="I631" s="1" t="s">
        <v>6244</v>
      </c>
      <c r="J631" s="1" t="s">
        <v>12996</v>
      </c>
      <c r="K631" s="1">
        <v>958</v>
      </c>
      <c r="L631" s="32" t="s">
        <v>4048</v>
      </c>
      <c r="M631" s="8" t="s">
        <v>11773</v>
      </c>
      <c r="N631" s="2" t="s">
        <v>12194</v>
      </c>
      <c r="O631" s="173"/>
      <c r="P631" s="168">
        <f t="shared" si="363"/>
        <v>628</v>
      </c>
      <c r="Q631" s="138">
        <f t="shared" si="357"/>
        <v>25</v>
      </c>
      <c r="R631" s="138">
        <f t="shared" si="358"/>
        <v>50</v>
      </c>
      <c r="S631" s="138">
        <f t="shared" si="359"/>
        <v>75</v>
      </c>
      <c r="T631" s="138">
        <f t="shared" si="360"/>
        <v>100</v>
      </c>
      <c r="U631" s="138">
        <f t="shared" si="361"/>
        <v>125</v>
      </c>
      <c r="V631" s="138" t="e">
        <f t="shared" si="362"/>
        <v>#VALUE!</v>
      </c>
      <c r="W631" s="158" t="str">
        <f t="shared" si="340"/>
        <v>09:00 19:00(00:00 00:00)</v>
      </c>
      <c r="X631" s="159">
        <f>HLOOKUP(SEARCH("2",$M631)-1,$Q$3:$V631,$P631+1,FALSE)</f>
        <v>25</v>
      </c>
      <c r="Y631" s="160" t="str">
        <f t="shared" si="341"/>
        <v>09:00 19:00(00:00 00:00)|09:00 19:00(00:00 00:00)|09:00 19:00(00:00 00:00)|09:00 19:00(00:00 00:00)|09:00 16:00(00:00 00:00)</v>
      </c>
      <c r="Z631" s="161" t="str">
        <f t="shared" si="342"/>
        <v>09:00 19:00(00:00 00:00)</v>
      </c>
      <c r="AA631" s="158" t="str">
        <f t="shared" si="343"/>
        <v>09:00 19:00(00:00 00:00)</v>
      </c>
      <c r="AB631" s="159">
        <f>HLOOKUP(SEARCH("3",$M631)-1,$Q$3:$V631,$P631+1,FALSE)</f>
        <v>50</v>
      </c>
      <c r="AC631" s="160" t="str">
        <f t="shared" si="344"/>
        <v>09:00 19:00(00:00 00:00)|09:00 19:00(00:00 00:00)|09:00 19:00(00:00 00:00)|09:00 16:00(00:00 00:00)</v>
      </c>
      <c r="AD631" s="161" t="str">
        <f t="shared" si="345"/>
        <v>09:00 19:00(00:00 00:00)</v>
      </c>
      <c r="AE631" s="158" t="str">
        <f t="shared" si="346"/>
        <v>09:00 19:00(00:00 00:00)</v>
      </c>
      <c r="AF631" s="159">
        <f>HLOOKUP(SEARCH("4",$M631)-1,$Q$3:$V631,$P631+1,FALSE)</f>
        <v>75</v>
      </c>
      <c r="AG631" s="161" t="str">
        <f t="shared" si="347"/>
        <v>09:00 19:00(00:00 00:00)|09:00 19:00(00:00 00:00)|09:00 16:00(00:00 00:00)</v>
      </c>
      <c r="AH631" s="161" t="str">
        <f t="shared" si="348"/>
        <v>09:00 19:00(00:00 00:00)</v>
      </c>
      <c r="AI631" s="158" t="str">
        <f t="shared" si="349"/>
        <v>09:00 19:00(00:00 00:00)</v>
      </c>
      <c r="AJ631" s="159">
        <f>HLOOKUP(SEARCH("5",$M631)-1,$Q$3:$V631,$P631+1,FALSE)</f>
        <v>100</v>
      </c>
      <c r="AK631" s="161" t="str">
        <f t="shared" si="350"/>
        <v>09:00 19:00(00:00 00:00)|09:00 16:00(00:00 00:00)</v>
      </c>
      <c r="AL631" s="161" t="str">
        <f t="shared" si="351"/>
        <v>09:00 19:00(00:00 00:00)</v>
      </c>
      <c r="AM631" s="158" t="str">
        <f t="shared" si="352"/>
        <v>09:00 19:00(00:00 00:00)</v>
      </c>
      <c r="AN631" s="159">
        <f>HLOOKUP(SEARCH("6",$M631)-1,$Q$3:$V631,$P631+1,FALSE)</f>
        <v>125</v>
      </c>
      <c r="AO631" s="161" t="str">
        <f t="shared" si="353"/>
        <v>09:00 16:00(00:00 00:00)</v>
      </c>
      <c r="AP631" s="161" t="e">
        <f t="shared" si="354"/>
        <v>#VALUE!</v>
      </c>
      <c r="AQ631" s="162" t="str">
        <f t="shared" si="355"/>
        <v>09:00 16:00(00:00 00:00)</v>
      </c>
      <c r="AR631" s="163" t="e">
        <f>HLOOKUP(SEARCH("7",$M631)-1,$Q$3:$V631,$P631+1,FALSE)</f>
        <v>#VALUE!</v>
      </c>
      <c r="AS631" s="164" t="str">
        <f t="shared" si="356"/>
        <v>выходной</v>
      </c>
      <c r="AT631" s="142"/>
      <c r="AU631" s="11" t="str">
        <f>IF(ISERROR(VLOOKUP(B631,'РЕОРГ 2008'!$A:$B,2,FALSE)),"",VLOOKUP(B631,'РЕОРГ 2008'!$A:$B,2,FALSE))</f>
        <v/>
      </c>
      <c r="AV631" s="12" t="str">
        <f t="shared" si="329"/>
        <v>Владимирское отделение №8611</v>
      </c>
      <c r="AW631" s="31" t="e">
        <f>LEFT(#REF!,2)</f>
        <v>#REF!</v>
      </c>
      <c r="AX631" s="12" t="str">
        <f t="shared" si="335"/>
        <v>8611</v>
      </c>
      <c r="AZ631" t="str">
        <f>IF(ISERROR(VLOOKUP(B631,'РЕОРГ 01.08.2009'!$A:$B,2,FALSE)),"",VLOOKUP(B631,'РЕОРГ 01.08.2009'!$A:$B,2,FALSE))</f>
        <v/>
      </c>
      <c r="BA631" s="12" t="str">
        <f t="shared" si="330"/>
        <v>Владимирское отделение №8611</v>
      </c>
      <c r="BB631" t="e">
        <f>LEFT(#REF!,2)</f>
        <v>#REF!</v>
      </c>
      <c r="BC631" s="12" t="str">
        <f t="shared" si="336"/>
        <v>8611</v>
      </c>
      <c r="BE631" t="str">
        <f>IF(ISERROR(VLOOKUP(B631,'РЕОРГ 01.10.2009'!A:C,3,FALSE)),"",VLOOKUP(B631,'РЕОРГ 01.10.2009'!A:C,3,FALSE))</f>
        <v/>
      </c>
      <c r="BF631" s="12" t="str">
        <f t="shared" si="331"/>
        <v>Владимирское отделение №8611</v>
      </c>
      <c r="BG631" t="e">
        <f>LEFT(#REF!,2)</f>
        <v>#REF!</v>
      </c>
      <c r="BH631" s="12" t="str">
        <f t="shared" si="337"/>
        <v>8611</v>
      </c>
      <c r="BJ631" t="str">
        <f>IF(ISERROR(VLOOKUP($B631,'РЕОРГ 01.05.2010'!A:B,2,FALSE)),"",VLOOKUP($B631,'РЕОРГ 01.05.2010'!A:B,2,FALSE))</f>
        <v/>
      </c>
      <c r="BK631" s="12" t="str">
        <f t="shared" si="332"/>
        <v>Владимирское отделение №8611</v>
      </c>
      <c r="BL631" t="e">
        <f>LEFT(#REF!,2)</f>
        <v>#REF!</v>
      </c>
      <c r="BM631" s="12" t="str">
        <f t="shared" si="338"/>
        <v>8611</v>
      </c>
      <c r="BO631" t="str">
        <f>IF(ISERROR(VLOOKUP($B631,'РЕОРГ 01.08.2010'!A:B,2,FALSE)),"",VLOOKUP($B631,'РЕОРГ 01.08.2010'!A:B,2,FALSE))</f>
        <v/>
      </c>
      <c r="BP631" s="12" t="str">
        <f t="shared" si="333"/>
        <v>Владимирское отделение №8611</v>
      </c>
      <c r="BQ631" t="e">
        <f>LEFT(#REF!,2)</f>
        <v>#REF!</v>
      </c>
      <c r="BR631" s="12" t="str">
        <f t="shared" si="339"/>
        <v>8611</v>
      </c>
    </row>
    <row r="632" spans="1:70" ht="12.75" customHeight="1">
      <c r="A632" t="str">
        <f t="shared" si="334"/>
        <v>8611/0153</v>
      </c>
      <c r="B632" s="133">
        <v>825</v>
      </c>
      <c r="C632" s="1" t="s">
        <v>10443</v>
      </c>
      <c r="D632" s="32" t="s">
        <v>1926</v>
      </c>
      <c r="E632" s="1" t="s">
        <v>10444</v>
      </c>
      <c r="F632" s="1" t="s">
        <v>8206</v>
      </c>
      <c r="G632" s="1" t="s">
        <v>10445</v>
      </c>
      <c r="H632" s="1" t="s">
        <v>8325</v>
      </c>
      <c r="I632" s="1" t="s">
        <v>11676</v>
      </c>
      <c r="J632" s="1"/>
      <c r="K632" s="1">
        <v>24.5</v>
      </c>
      <c r="L632" s="32" t="s">
        <v>4048</v>
      </c>
      <c r="M632" s="8" t="s">
        <v>11783</v>
      </c>
      <c r="N632" s="2" t="s">
        <v>12195</v>
      </c>
      <c r="O632" s="173"/>
      <c r="P632" s="168">
        <f t="shared" si="363"/>
        <v>629</v>
      </c>
      <c r="Q632" s="138">
        <f t="shared" si="357"/>
        <v>25</v>
      </c>
      <c r="R632" s="138">
        <f t="shared" si="358"/>
        <v>50</v>
      </c>
      <c r="S632" s="138">
        <f t="shared" si="359"/>
        <v>75</v>
      </c>
      <c r="T632" s="138">
        <f t="shared" si="360"/>
        <v>100</v>
      </c>
      <c r="U632" s="138">
        <f t="shared" si="361"/>
        <v>125</v>
      </c>
      <c r="V632" s="138">
        <f t="shared" si="362"/>
        <v>150</v>
      </c>
      <c r="W632" s="158" t="str">
        <f t="shared" si="340"/>
        <v>08:30 20:00(00:00 00:00)</v>
      </c>
      <c r="X632" s="159">
        <f>HLOOKUP(SEARCH("2",$M632)-1,$Q$3:$V632,$P632+1,FALSE)</f>
        <v>25</v>
      </c>
      <c r="Y632" s="160" t="str">
        <f t="shared" si="341"/>
        <v>08:30 20:00(00:00 00:00)|08:30 20:00(00:00 00:00)|08:30 20:00(00:00 00:00)|08:30 20:00(00:00 00:00)|09:00 17:00(00:00 00:00)|09:00 14:00</v>
      </c>
      <c r="Z632" s="161" t="str">
        <f t="shared" si="342"/>
        <v>08:30 20:00(00:00 00:00)</v>
      </c>
      <c r="AA632" s="158" t="str">
        <f t="shared" si="343"/>
        <v>08:30 20:00(00:00 00:00)</v>
      </c>
      <c r="AB632" s="159">
        <f>HLOOKUP(SEARCH("3",$M632)-1,$Q$3:$V632,$P632+1,FALSE)</f>
        <v>50</v>
      </c>
      <c r="AC632" s="160" t="str">
        <f t="shared" si="344"/>
        <v>08:30 20:00(00:00 00:00)|08:30 20:00(00:00 00:00)|08:30 20:00(00:00 00:00)|09:00 17:00(00:00 00:00)|09:00 14:00</v>
      </c>
      <c r="AD632" s="161" t="str">
        <f t="shared" si="345"/>
        <v>08:30 20:00(00:00 00:00)</v>
      </c>
      <c r="AE632" s="158" t="str">
        <f t="shared" si="346"/>
        <v>08:30 20:00(00:00 00:00)</v>
      </c>
      <c r="AF632" s="159">
        <f>HLOOKUP(SEARCH("4",$M632)-1,$Q$3:$V632,$P632+1,FALSE)</f>
        <v>75</v>
      </c>
      <c r="AG632" s="161" t="str">
        <f t="shared" si="347"/>
        <v>08:30 20:00(00:00 00:00)|08:30 20:00(00:00 00:00)|09:00 17:00(00:00 00:00)|09:00 14:00</v>
      </c>
      <c r="AH632" s="161" t="str">
        <f t="shared" si="348"/>
        <v>08:30 20:00(00:00 00:00)</v>
      </c>
      <c r="AI632" s="158" t="str">
        <f t="shared" si="349"/>
        <v>08:30 20:00(00:00 00:00)</v>
      </c>
      <c r="AJ632" s="159">
        <f>HLOOKUP(SEARCH("5",$M632)-1,$Q$3:$V632,$P632+1,FALSE)</f>
        <v>100</v>
      </c>
      <c r="AK632" s="161" t="str">
        <f t="shared" si="350"/>
        <v>08:30 20:00(00:00 00:00)|09:00 17:00(00:00 00:00)|09:00 14:00</v>
      </c>
      <c r="AL632" s="161" t="str">
        <f t="shared" si="351"/>
        <v>08:30 20:00(00:00 00:00)</v>
      </c>
      <c r="AM632" s="158" t="str">
        <f t="shared" si="352"/>
        <v>08:30 20:00(00:00 00:00)</v>
      </c>
      <c r="AN632" s="159">
        <f>HLOOKUP(SEARCH("6",$M632)-1,$Q$3:$V632,$P632+1,FALSE)</f>
        <v>125</v>
      </c>
      <c r="AO632" s="161" t="str">
        <f t="shared" si="353"/>
        <v>09:00 17:00(00:00 00:00)|09:00 14:00</v>
      </c>
      <c r="AP632" s="161" t="str">
        <f t="shared" si="354"/>
        <v>09:00 17:00(00:00 00:00)</v>
      </c>
      <c r="AQ632" s="162" t="str">
        <f t="shared" si="355"/>
        <v>09:00 17:00(00:00 00:00)</v>
      </c>
      <c r="AR632" s="163">
        <f>HLOOKUP(SEARCH("7",$M632)-1,$Q$3:$V632,$P632+1,FALSE)</f>
        <v>150</v>
      </c>
      <c r="AS632" s="164" t="str">
        <f t="shared" si="356"/>
        <v>09:00 14:00</v>
      </c>
      <c r="AT632" s="142"/>
      <c r="AU632" s="11" t="str">
        <f>IF(ISERROR(VLOOKUP(B632,'РЕОРГ 2008'!$A:$B,2,FALSE)),"",VLOOKUP(B632,'РЕОРГ 2008'!$A:$B,2,FALSE))</f>
        <v/>
      </c>
      <c r="AV632" s="12" t="str">
        <f t="shared" si="329"/>
        <v>Доп.офис №8611/0153</v>
      </c>
      <c r="AW632" s="31" t="e">
        <f>LEFT(#REF!,2)</f>
        <v>#REF!</v>
      </c>
      <c r="AX632" s="12" t="str">
        <f t="shared" si="335"/>
        <v>8611/0153</v>
      </c>
      <c r="AZ632" t="str">
        <f>IF(ISERROR(VLOOKUP(B632,'РЕОРГ 01.08.2009'!$A:$B,2,FALSE)),"",VLOOKUP(B632,'РЕОРГ 01.08.2009'!$A:$B,2,FALSE))</f>
        <v/>
      </c>
      <c r="BA632" s="12" t="str">
        <f t="shared" si="330"/>
        <v>Доп.офис №8611/0153</v>
      </c>
      <c r="BB632" t="e">
        <f>LEFT(#REF!,2)</f>
        <v>#REF!</v>
      </c>
      <c r="BC632" s="12" t="str">
        <f t="shared" si="336"/>
        <v>8611/0153</v>
      </c>
      <c r="BE632" t="str">
        <f>IF(ISERROR(VLOOKUP(B632,'РЕОРГ 01.10.2009'!A:C,3,FALSE)),"",VLOOKUP(B632,'РЕОРГ 01.10.2009'!A:C,3,FALSE))</f>
        <v/>
      </c>
      <c r="BF632" s="12" t="str">
        <f t="shared" si="331"/>
        <v>Доп.офис №8611/0153</v>
      </c>
      <c r="BG632" t="e">
        <f>LEFT(#REF!,2)</f>
        <v>#REF!</v>
      </c>
      <c r="BH632" s="12" t="str">
        <f t="shared" si="337"/>
        <v>8611/0153</v>
      </c>
      <c r="BJ632" t="str">
        <f>IF(ISERROR(VLOOKUP($B632,'РЕОРГ 01.05.2010'!A:B,2,FALSE)),"",VLOOKUP($B632,'РЕОРГ 01.05.2010'!A:B,2,FALSE))</f>
        <v/>
      </c>
      <c r="BK632" s="12" t="str">
        <f t="shared" si="332"/>
        <v>Доп.офис №8611/0153</v>
      </c>
      <c r="BL632" t="e">
        <f>LEFT(#REF!,2)</f>
        <v>#REF!</v>
      </c>
      <c r="BM632" s="12" t="str">
        <f t="shared" si="338"/>
        <v>8611/0153</v>
      </c>
      <c r="BO632" t="str">
        <f>IF(ISERROR(VLOOKUP($B632,'РЕОРГ 01.08.2010'!A:B,2,FALSE)),"",VLOOKUP($B632,'РЕОРГ 01.08.2010'!A:B,2,FALSE))</f>
        <v/>
      </c>
      <c r="BP632" s="12" t="str">
        <f t="shared" si="333"/>
        <v>Доп.офис №8611/0153</v>
      </c>
      <c r="BQ632" t="e">
        <f>LEFT(#REF!,2)</f>
        <v>#REF!</v>
      </c>
      <c r="BR632" s="12" t="str">
        <f t="shared" si="339"/>
        <v>8611/0153</v>
      </c>
    </row>
    <row r="633" spans="1:70" ht="12.75" customHeight="1">
      <c r="A633" t="str">
        <f t="shared" si="334"/>
        <v>8611/0154</v>
      </c>
      <c r="B633" s="133">
        <v>826</v>
      </c>
      <c r="C633" s="1" t="s">
        <v>10446</v>
      </c>
      <c r="D633" s="32" t="s">
        <v>7017</v>
      </c>
      <c r="E633" s="1" t="s">
        <v>10447</v>
      </c>
      <c r="F633" s="1" t="s">
        <v>8206</v>
      </c>
      <c r="G633" s="1" t="s">
        <v>6803</v>
      </c>
      <c r="H633" s="1" t="s">
        <v>6804</v>
      </c>
      <c r="I633" s="1" t="s">
        <v>6805</v>
      </c>
      <c r="J633" s="1"/>
      <c r="K633" s="1">
        <v>15</v>
      </c>
      <c r="L633" s="32" t="s">
        <v>4051</v>
      </c>
      <c r="M633" s="8" t="s">
        <v>11773</v>
      </c>
      <c r="N633" s="2" t="s">
        <v>12196</v>
      </c>
      <c r="O633" s="173"/>
      <c r="P633" s="168">
        <f t="shared" si="363"/>
        <v>630</v>
      </c>
      <c r="Q633" s="138">
        <f t="shared" si="357"/>
        <v>12</v>
      </c>
      <c r="R633" s="138">
        <f t="shared" si="358"/>
        <v>24</v>
      </c>
      <c r="S633" s="138">
        <f t="shared" si="359"/>
        <v>36</v>
      </c>
      <c r="T633" s="138">
        <f t="shared" si="360"/>
        <v>48</v>
      </c>
      <c r="U633" s="138">
        <f t="shared" si="361"/>
        <v>60</v>
      </c>
      <c r="V633" s="138" t="e">
        <f t="shared" si="362"/>
        <v>#VALUE!</v>
      </c>
      <c r="W633" s="158" t="str">
        <f t="shared" si="340"/>
        <v>08:30 18:00</v>
      </c>
      <c r="X633" s="159">
        <f>HLOOKUP(SEARCH("2",$M633)-1,$Q$3:$V633,$P633+1,FALSE)</f>
        <v>12</v>
      </c>
      <c r="Y633" s="160" t="str">
        <f t="shared" si="341"/>
        <v>08:30 18:00|08:30 18:00|09:00 18:00|08:30 18:00|09:00 16:00</v>
      </c>
      <c r="Z633" s="161" t="str">
        <f t="shared" si="342"/>
        <v>08:30 18:00</v>
      </c>
      <c r="AA633" s="158" t="str">
        <f t="shared" si="343"/>
        <v>08:30 18:00</v>
      </c>
      <c r="AB633" s="159">
        <f>HLOOKUP(SEARCH("3",$M633)-1,$Q$3:$V633,$P633+1,FALSE)</f>
        <v>24</v>
      </c>
      <c r="AC633" s="160" t="str">
        <f t="shared" si="344"/>
        <v>08:30 18:00|09:00 18:00|08:30 18:00|09:00 16:00</v>
      </c>
      <c r="AD633" s="161" t="str">
        <f t="shared" si="345"/>
        <v>08:30 18:00</v>
      </c>
      <c r="AE633" s="158" t="str">
        <f t="shared" si="346"/>
        <v>08:30 18:00</v>
      </c>
      <c r="AF633" s="159">
        <f>HLOOKUP(SEARCH("4",$M633)-1,$Q$3:$V633,$P633+1,FALSE)</f>
        <v>36</v>
      </c>
      <c r="AG633" s="161" t="str">
        <f t="shared" si="347"/>
        <v>09:00 18:00|08:30 18:00|09:00 16:00</v>
      </c>
      <c r="AH633" s="161" t="str">
        <f t="shared" si="348"/>
        <v>09:00 18:00</v>
      </c>
      <c r="AI633" s="158" t="str">
        <f t="shared" si="349"/>
        <v>09:00 18:00</v>
      </c>
      <c r="AJ633" s="159">
        <f>HLOOKUP(SEARCH("5",$M633)-1,$Q$3:$V633,$P633+1,FALSE)</f>
        <v>48</v>
      </c>
      <c r="AK633" s="161" t="str">
        <f t="shared" si="350"/>
        <v>08:30 18:00|09:00 16:00</v>
      </c>
      <c r="AL633" s="161" t="str">
        <f t="shared" si="351"/>
        <v>08:30 18:00</v>
      </c>
      <c r="AM633" s="158" t="str">
        <f t="shared" si="352"/>
        <v>08:30 18:00</v>
      </c>
      <c r="AN633" s="159">
        <f>HLOOKUP(SEARCH("6",$M633)-1,$Q$3:$V633,$P633+1,FALSE)</f>
        <v>60</v>
      </c>
      <c r="AO633" s="161" t="str">
        <f t="shared" si="353"/>
        <v>09:00 16:00</v>
      </c>
      <c r="AP633" s="161" t="e">
        <f t="shared" si="354"/>
        <v>#VALUE!</v>
      </c>
      <c r="AQ633" s="162" t="str">
        <f t="shared" si="355"/>
        <v>09:00 16:00</v>
      </c>
      <c r="AR633" s="163" t="e">
        <f>HLOOKUP(SEARCH("7",$M633)-1,$Q$3:$V633,$P633+1,FALSE)</f>
        <v>#VALUE!</v>
      </c>
      <c r="AS633" s="164" t="str">
        <f t="shared" si="356"/>
        <v>выходной</v>
      </c>
      <c r="AT633" s="142"/>
      <c r="AU633" s="11" t="str">
        <f>IF(ISERROR(VLOOKUP(B633,'РЕОРГ 2008'!$A:$B,2,FALSE)),"",VLOOKUP(B633,'РЕОРГ 2008'!$A:$B,2,FALSE))</f>
        <v/>
      </c>
      <c r="AV633" s="12" t="str">
        <f t="shared" si="329"/>
        <v>Доп.офис №8611/0154</v>
      </c>
      <c r="AW633" s="31" t="e">
        <f>LEFT(#REF!,2)</f>
        <v>#REF!</v>
      </c>
      <c r="AX633" s="12" t="str">
        <f t="shared" si="335"/>
        <v>8611/0154</v>
      </c>
      <c r="AZ633" t="str">
        <f>IF(ISERROR(VLOOKUP(B633,'РЕОРГ 01.08.2009'!$A:$B,2,FALSE)),"",VLOOKUP(B633,'РЕОРГ 01.08.2009'!$A:$B,2,FALSE))</f>
        <v/>
      </c>
      <c r="BA633" s="12" t="str">
        <f t="shared" si="330"/>
        <v>Доп.офис №8611/0154</v>
      </c>
      <c r="BB633" t="e">
        <f>LEFT(#REF!,2)</f>
        <v>#REF!</v>
      </c>
      <c r="BC633" s="12" t="str">
        <f t="shared" si="336"/>
        <v>8611/0154</v>
      </c>
      <c r="BE633" t="str">
        <f>IF(ISERROR(VLOOKUP(B633,'РЕОРГ 01.10.2009'!A:C,3,FALSE)),"",VLOOKUP(B633,'РЕОРГ 01.10.2009'!A:C,3,FALSE))</f>
        <v/>
      </c>
      <c r="BF633" s="12" t="str">
        <f t="shared" si="331"/>
        <v>Доп.офис №8611/0154</v>
      </c>
      <c r="BG633" t="e">
        <f>LEFT(#REF!,2)</f>
        <v>#REF!</v>
      </c>
      <c r="BH633" s="12" t="str">
        <f t="shared" si="337"/>
        <v>8611/0154</v>
      </c>
      <c r="BJ633" t="str">
        <f>IF(ISERROR(VLOOKUP($B633,'РЕОРГ 01.05.2010'!A:B,2,FALSE)),"",VLOOKUP($B633,'РЕОРГ 01.05.2010'!A:B,2,FALSE))</f>
        <v/>
      </c>
      <c r="BK633" s="12" t="str">
        <f t="shared" si="332"/>
        <v>Доп.офис №8611/0154</v>
      </c>
      <c r="BL633" t="e">
        <f>LEFT(#REF!,2)</f>
        <v>#REF!</v>
      </c>
      <c r="BM633" s="12" t="str">
        <f t="shared" si="338"/>
        <v>8611/0154</v>
      </c>
      <c r="BO633" t="str">
        <f>IF(ISERROR(VLOOKUP($B633,'РЕОРГ 01.08.2010'!A:B,2,FALSE)),"",VLOOKUP($B633,'РЕОРГ 01.08.2010'!A:B,2,FALSE))</f>
        <v/>
      </c>
      <c r="BP633" s="12" t="str">
        <f t="shared" si="333"/>
        <v>Доп.офис №8611/0154</v>
      </c>
      <c r="BQ633" t="e">
        <f>LEFT(#REF!,2)</f>
        <v>#REF!</v>
      </c>
      <c r="BR633" s="12" t="str">
        <f t="shared" si="339"/>
        <v>8611/0154</v>
      </c>
    </row>
    <row r="634" spans="1:70" ht="12.75" customHeight="1">
      <c r="A634" t="str">
        <f t="shared" si="334"/>
        <v>8611/0155</v>
      </c>
      <c r="B634" s="133">
        <v>827</v>
      </c>
      <c r="C634" s="1" t="s">
        <v>6806</v>
      </c>
      <c r="D634" s="32" t="s">
        <v>1926</v>
      </c>
      <c r="E634" s="1" t="s">
        <v>10447</v>
      </c>
      <c r="F634" s="1" t="s">
        <v>8206</v>
      </c>
      <c r="G634" s="1" t="s">
        <v>6807</v>
      </c>
      <c r="H634" s="1" t="s">
        <v>6808</v>
      </c>
      <c r="I634" s="1" t="s">
        <v>6809</v>
      </c>
      <c r="J634" s="1"/>
      <c r="K634" s="1">
        <v>11</v>
      </c>
      <c r="L634" s="32" t="s">
        <v>4051</v>
      </c>
      <c r="M634" s="8" t="s">
        <v>12164</v>
      </c>
      <c r="N634" s="2" t="s">
        <v>12197</v>
      </c>
      <c r="O634" s="173"/>
      <c r="P634" s="168">
        <f t="shared" si="363"/>
        <v>631</v>
      </c>
      <c r="Q634" s="138">
        <f t="shared" si="357"/>
        <v>12</v>
      </c>
      <c r="R634" s="138">
        <f t="shared" si="358"/>
        <v>24</v>
      </c>
      <c r="S634" s="138">
        <f t="shared" si="359"/>
        <v>36</v>
      </c>
      <c r="T634" s="138">
        <f t="shared" si="360"/>
        <v>48</v>
      </c>
      <c r="U634" s="138">
        <f t="shared" si="361"/>
        <v>60</v>
      </c>
      <c r="V634" s="138" t="e">
        <f t="shared" si="362"/>
        <v>#VALUE!</v>
      </c>
      <c r="W634" s="158" t="str">
        <f t="shared" si="340"/>
        <v>выходной</v>
      </c>
      <c r="X634" s="159" t="e">
        <f>HLOOKUP(SEARCH("2",$M634)-1,$Q$3:$V634,$P634+1,FALSE)</f>
        <v>#N/A</v>
      </c>
      <c r="Y634" s="160" t="str">
        <f t="shared" si="341"/>
        <v>09:00 18:30</v>
      </c>
      <c r="Z634" s="161" t="e">
        <f t="shared" si="342"/>
        <v>#VALUE!</v>
      </c>
      <c r="AA634" s="158" t="str">
        <f t="shared" si="343"/>
        <v>09:00 18:30</v>
      </c>
      <c r="AB634" s="159">
        <f>HLOOKUP(SEARCH("3",$M634)-1,$Q$3:$V634,$P634+1,FALSE)</f>
        <v>12</v>
      </c>
      <c r="AC634" s="160" t="str">
        <f t="shared" si="344"/>
        <v>09:00 18:30|09:00 18:30|09:00 18:30|09:00 16:00|09:00 14:00</v>
      </c>
      <c r="AD634" s="161" t="str">
        <f t="shared" si="345"/>
        <v>09:00 18:30</v>
      </c>
      <c r="AE634" s="158" t="str">
        <f t="shared" si="346"/>
        <v>09:00 18:30</v>
      </c>
      <c r="AF634" s="159">
        <f>HLOOKUP(SEARCH("4",$M634)-1,$Q$3:$V634,$P634+1,FALSE)</f>
        <v>24</v>
      </c>
      <c r="AG634" s="161" t="str">
        <f t="shared" si="347"/>
        <v>09:00 18:30|09:00 18:30|09:00 16:00|09:00 14:00</v>
      </c>
      <c r="AH634" s="161" t="str">
        <f t="shared" si="348"/>
        <v>09:00 18:30</v>
      </c>
      <c r="AI634" s="158" t="str">
        <f t="shared" si="349"/>
        <v>09:00 18:30</v>
      </c>
      <c r="AJ634" s="159">
        <f>HLOOKUP(SEARCH("5",$M634)-1,$Q$3:$V634,$P634+1,FALSE)</f>
        <v>36</v>
      </c>
      <c r="AK634" s="161" t="str">
        <f t="shared" si="350"/>
        <v>09:00 18:30|09:00 16:00|09:00 14:00</v>
      </c>
      <c r="AL634" s="161" t="str">
        <f t="shared" si="351"/>
        <v>09:00 18:30</v>
      </c>
      <c r="AM634" s="158" t="str">
        <f t="shared" si="352"/>
        <v>09:00 18:30</v>
      </c>
      <c r="AN634" s="159">
        <f>HLOOKUP(SEARCH("6",$M634)-1,$Q$3:$V634,$P634+1,FALSE)</f>
        <v>48</v>
      </c>
      <c r="AO634" s="161" t="str">
        <f t="shared" si="353"/>
        <v>09:00 16:00|09:00 14:00</v>
      </c>
      <c r="AP634" s="161" t="str">
        <f t="shared" si="354"/>
        <v>09:00 16:00</v>
      </c>
      <c r="AQ634" s="162" t="str">
        <f t="shared" si="355"/>
        <v>09:00 16:00</v>
      </c>
      <c r="AR634" s="163">
        <f>HLOOKUP(SEARCH("7",$M634)-1,$Q$3:$V634,$P634+1,FALSE)</f>
        <v>60</v>
      </c>
      <c r="AS634" s="164" t="str">
        <f t="shared" si="356"/>
        <v>09:00 14:00</v>
      </c>
      <c r="AT634" s="142"/>
      <c r="AU634" s="11" t="str">
        <f>IF(ISERROR(VLOOKUP(B634,'РЕОРГ 2008'!$A:$B,2,FALSE)),"",VLOOKUP(B634,'РЕОРГ 2008'!$A:$B,2,FALSE))</f>
        <v/>
      </c>
      <c r="AV634" s="12" t="str">
        <f t="shared" si="329"/>
        <v>Доп.офис №8611/0155</v>
      </c>
      <c r="AW634" s="31" t="e">
        <f>LEFT(#REF!,2)</f>
        <v>#REF!</v>
      </c>
      <c r="AX634" s="12" t="str">
        <f t="shared" si="335"/>
        <v>8611/0155</v>
      </c>
      <c r="AZ634" t="str">
        <f>IF(ISERROR(VLOOKUP(B634,'РЕОРГ 01.08.2009'!$A:$B,2,FALSE)),"",VLOOKUP(B634,'РЕОРГ 01.08.2009'!$A:$B,2,FALSE))</f>
        <v/>
      </c>
      <c r="BA634" s="12" t="str">
        <f t="shared" si="330"/>
        <v>Доп.офис №8611/0155</v>
      </c>
      <c r="BB634" t="e">
        <f>LEFT(#REF!,2)</f>
        <v>#REF!</v>
      </c>
      <c r="BC634" s="12" t="str">
        <f t="shared" si="336"/>
        <v>8611/0155</v>
      </c>
      <c r="BE634" t="str">
        <f>IF(ISERROR(VLOOKUP(B634,'РЕОРГ 01.10.2009'!A:C,3,FALSE)),"",VLOOKUP(B634,'РЕОРГ 01.10.2009'!A:C,3,FALSE))</f>
        <v/>
      </c>
      <c r="BF634" s="12" t="str">
        <f t="shared" si="331"/>
        <v>Доп.офис №8611/0155</v>
      </c>
      <c r="BG634" t="e">
        <f>LEFT(#REF!,2)</f>
        <v>#REF!</v>
      </c>
      <c r="BH634" s="12" t="str">
        <f t="shared" si="337"/>
        <v>8611/0155</v>
      </c>
      <c r="BJ634" t="str">
        <f>IF(ISERROR(VLOOKUP($B634,'РЕОРГ 01.05.2010'!A:B,2,FALSE)),"",VLOOKUP($B634,'РЕОРГ 01.05.2010'!A:B,2,FALSE))</f>
        <v/>
      </c>
      <c r="BK634" s="12" t="str">
        <f t="shared" si="332"/>
        <v>Доп.офис №8611/0155</v>
      </c>
      <c r="BL634" t="e">
        <f>LEFT(#REF!,2)</f>
        <v>#REF!</v>
      </c>
      <c r="BM634" s="12" t="str">
        <f t="shared" si="338"/>
        <v>8611/0155</v>
      </c>
      <c r="BO634" t="str">
        <f>IF(ISERROR(VLOOKUP($B634,'РЕОРГ 01.08.2010'!A:B,2,FALSE)),"",VLOOKUP($B634,'РЕОРГ 01.08.2010'!A:B,2,FALSE))</f>
        <v/>
      </c>
      <c r="BP634" s="12" t="str">
        <f t="shared" si="333"/>
        <v>Доп.офис №8611/0155</v>
      </c>
      <c r="BQ634" t="e">
        <f>LEFT(#REF!,2)</f>
        <v>#REF!</v>
      </c>
      <c r="BR634" s="12" t="str">
        <f t="shared" si="339"/>
        <v>8611/0155</v>
      </c>
    </row>
    <row r="635" spans="1:70" ht="12.75" customHeight="1">
      <c r="A635" t="str">
        <f t="shared" si="334"/>
        <v>8611/0156</v>
      </c>
      <c r="B635" s="133">
        <v>828</v>
      </c>
      <c r="C635" s="1" t="s">
        <v>6810</v>
      </c>
      <c r="D635" s="32" t="s">
        <v>1931</v>
      </c>
      <c r="E635" s="1" t="s">
        <v>6811</v>
      </c>
      <c r="F635" s="1" t="s">
        <v>8206</v>
      </c>
      <c r="G635" s="1" t="s">
        <v>6812</v>
      </c>
      <c r="H635" s="1" t="s">
        <v>6813</v>
      </c>
      <c r="I635" s="1" t="s">
        <v>2135</v>
      </c>
      <c r="J635" s="1"/>
      <c r="K635" s="1">
        <v>0.5</v>
      </c>
      <c r="L635" s="32" t="s">
        <v>4049</v>
      </c>
      <c r="M635" s="8" t="s">
        <v>11903</v>
      </c>
      <c r="N635" s="2" t="s">
        <v>12097</v>
      </c>
      <c r="O635" s="173"/>
      <c r="P635" s="168">
        <f t="shared" si="363"/>
        <v>632</v>
      </c>
      <c r="Q635" s="138">
        <f t="shared" si="357"/>
        <v>12</v>
      </c>
      <c r="R635" s="138">
        <f t="shared" si="358"/>
        <v>24</v>
      </c>
      <c r="S635" s="138">
        <f t="shared" si="359"/>
        <v>36</v>
      </c>
      <c r="T635" s="138" t="e">
        <f t="shared" si="360"/>
        <v>#VALUE!</v>
      </c>
      <c r="U635" s="138" t="e">
        <f t="shared" si="361"/>
        <v>#VALUE!</v>
      </c>
      <c r="V635" s="138" t="e">
        <f t="shared" si="362"/>
        <v>#VALUE!</v>
      </c>
      <c r="W635" s="158" t="str">
        <f t="shared" si="340"/>
        <v>выходной</v>
      </c>
      <c r="X635" s="159" t="e">
        <f>HLOOKUP(SEARCH("2",$M635)-1,$Q$3:$V635,$P635+1,FALSE)</f>
        <v>#N/A</v>
      </c>
      <c r="Y635" s="160" t="str">
        <f t="shared" si="341"/>
        <v>09:00 13:00</v>
      </c>
      <c r="Z635" s="161" t="e">
        <f t="shared" si="342"/>
        <v>#VALUE!</v>
      </c>
      <c r="AA635" s="158" t="str">
        <f t="shared" si="343"/>
        <v>09:00 13:00</v>
      </c>
      <c r="AB635" s="159">
        <f>HLOOKUP(SEARCH("3",$M635)-1,$Q$3:$V635,$P635+1,FALSE)</f>
        <v>12</v>
      </c>
      <c r="AC635" s="160" t="str">
        <f t="shared" si="344"/>
        <v>09:00 13:00|09:00 13:00|09:00 13:00</v>
      </c>
      <c r="AD635" s="161" t="str">
        <f t="shared" si="345"/>
        <v>09:00 13:00</v>
      </c>
      <c r="AE635" s="158" t="str">
        <f t="shared" si="346"/>
        <v>09:00 13:00</v>
      </c>
      <c r="AF635" s="159" t="e">
        <f>HLOOKUP(SEARCH("4",$M635)-1,$Q$3:$V635,$P635+1,FALSE)</f>
        <v>#VALUE!</v>
      </c>
      <c r="AG635" s="161" t="e">
        <f t="shared" si="347"/>
        <v>#VALUE!</v>
      </c>
      <c r="AH635" s="161" t="e">
        <f t="shared" si="348"/>
        <v>#VALUE!</v>
      </c>
      <c r="AI635" s="158" t="str">
        <f t="shared" si="349"/>
        <v>выходной</v>
      </c>
      <c r="AJ635" s="159">
        <f>HLOOKUP(SEARCH("5",$M635)-1,$Q$3:$V635,$P635+1,FALSE)</f>
        <v>24</v>
      </c>
      <c r="AK635" s="161" t="str">
        <f t="shared" si="350"/>
        <v>09:00 13:00|09:00 13:00</v>
      </c>
      <c r="AL635" s="161" t="str">
        <f t="shared" si="351"/>
        <v>09:00 13:00</v>
      </c>
      <c r="AM635" s="158" t="str">
        <f t="shared" si="352"/>
        <v>09:00 13:00</v>
      </c>
      <c r="AN635" s="159">
        <f>HLOOKUP(SEARCH("6",$M635)-1,$Q$3:$V635,$P635+1,FALSE)</f>
        <v>36</v>
      </c>
      <c r="AO635" s="161" t="str">
        <f t="shared" si="353"/>
        <v>09:00 13:00</v>
      </c>
      <c r="AP635" s="161" t="e">
        <f t="shared" si="354"/>
        <v>#VALUE!</v>
      </c>
      <c r="AQ635" s="162" t="str">
        <f t="shared" si="355"/>
        <v>09:00 13:00</v>
      </c>
      <c r="AR635" s="163" t="e">
        <f>HLOOKUP(SEARCH("7",$M635)-1,$Q$3:$V635,$P635+1,FALSE)</f>
        <v>#VALUE!</v>
      </c>
      <c r="AS635" s="164" t="str">
        <f t="shared" si="356"/>
        <v>выходной</v>
      </c>
      <c r="AT635" s="142"/>
      <c r="AU635" s="11" t="str">
        <f>IF(ISERROR(VLOOKUP(B635,'РЕОРГ 2008'!$A:$B,2,FALSE)),"",VLOOKUP(B635,'РЕОРГ 2008'!$A:$B,2,FALSE))</f>
        <v/>
      </c>
      <c r="AV635" s="12" t="str">
        <f t="shared" si="329"/>
        <v>Опер.касса №8611/0156</v>
      </c>
      <c r="AW635" s="31" t="e">
        <f>LEFT(#REF!,2)</f>
        <v>#REF!</v>
      </c>
      <c r="AX635" s="12" t="str">
        <f t="shared" si="335"/>
        <v>8611/0156</v>
      </c>
      <c r="AZ635" t="str">
        <f>IF(ISERROR(VLOOKUP(B635,'РЕОРГ 01.08.2009'!$A:$B,2,FALSE)),"",VLOOKUP(B635,'РЕОРГ 01.08.2009'!$A:$B,2,FALSE))</f>
        <v/>
      </c>
      <c r="BA635" s="12" t="str">
        <f t="shared" si="330"/>
        <v>Опер.касса №8611/0156</v>
      </c>
      <c r="BB635" t="e">
        <f>LEFT(#REF!,2)</f>
        <v>#REF!</v>
      </c>
      <c r="BC635" s="12" t="str">
        <f t="shared" si="336"/>
        <v>8611/0156</v>
      </c>
      <c r="BE635" t="str">
        <f>IF(ISERROR(VLOOKUP(B635,'РЕОРГ 01.10.2009'!A:C,3,FALSE)),"",VLOOKUP(B635,'РЕОРГ 01.10.2009'!A:C,3,FALSE))</f>
        <v/>
      </c>
      <c r="BF635" s="12" t="str">
        <f t="shared" si="331"/>
        <v>Опер.касса №8611/0156</v>
      </c>
      <c r="BG635" t="e">
        <f>LEFT(#REF!,2)</f>
        <v>#REF!</v>
      </c>
      <c r="BH635" s="12" t="str">
        <f t="shared" si="337"/>
        <v>8611/0156</v>
      </c>
      <c r="BJ635" t="str">
        <f>IF(ISERROR(VLOOKUP($B635,'РЕОРГ 01.05.2010'!A:B,2,FALSE)),"",VLOOKUP($B635,'РЕОРГ 01.05.2010'!A:B,2,FALSE))</f>
        <v/>
      </c>
      <c r="BK635" s="12" t="str">
        <f t="shared" si="332"/>
        <v>Опер.касса №8611/0156</v>
      </c>
      <c r="BL635" t="e">
        <f>LEFT(#REF!,2)</f>
        <v>#REF!</v>
      </c>
      <c r="BM635" s="12" t="str">
        <f t="shared" si="338"/>
        <v>8611/0156</v>
      </c>
      <c r="BO635" t="str">
        <f>IF(ISERROR(VLOOKUP($B635,'РЕОРГ 01.08.2010'!A:B,2,FALSE)),"",VLOOKUP($B635,'РЕОРГ 01.08.2010'!A:B,2,FALSE))</f>
        <v/>
      </c>
      <c r="BP635" s="12" t="str">
        <f t="shared" si="333"/>
        <v>Опер.касса №8611/0156</v>
      </c>
      <c r="BQ635" t="e">
        <f>LEFT(#REF!,2)</f>
        <v>#REF!</v>
      </c>
      <c r="BR635" s="12" t="str">
        <f t="shared" si="339"/>
        <v>8611/0156</v>
      </c>
    </row>
    <row r="636" spans="1:70" ht="12.75" customHeight="1">
      <c r="A636" t="str">
        <f t="shared" si="334"/>
        <v>8611/0157</v>
      </c>
      <c r="B636" s="133">
        <v>829</v>
      </c>
      <c r="C636" s="1" t="s">
        <v>6814</v>
      </c>
      <c r="D636" s="32" t="s">
        <v>1931</v>
      </c>
      <c r="E636" s="1" t="s">
        <v>6815</v>
      </c>
      <c r="F636" s="1" t="s">
        <v>8206</v>
      </c>
      <c r="G636" s="1" t="s">
        <v>6816</v>
      </c>
      <c r="H636" s="1" t="s">
        <v>9353</v>
      </c>
      <c r="I636" s="1" t="s">
        <v>6817</v>
      </c>
      <c r="J636" s="1"/>
      <c r="K636" s="1">
        <v>1</v>
      </c>
      <c r="L636" s="32" t="s">
        <v>4049</v>
      </c>
      <c r="M636" s="8" t="s">
        <v>11831</v>
      </c>
      <c r="N636" s="2" t="s">
        <v>12198</v>
      </c>
      <c r="O636" s="173"/>
      <c r="P636" s="168">
        <f t="shared" si="363"/>
        <v>633</v>
      </c>
      <c r="Q636" s="138">
        <f t="shared" si="357"/>
        <v>25</v>
      </c>
      <c r="R636" s="138">
        <f t="shared" si="358"/>
        <v>50</v>
      </c>
      <c r="S636" s="138">
        <f t="shared" si="359"/>
        <v>75</v>
      </c>
      <c r="T636" s="138">
        <f t="shared" si="360"/>
        <v>100</v>
      </c>
      <c r="U636" s="138" t="e">
        <f t="shared" si="361"/>
        <v>#VALUE!</v>
      </c>
      <c r="V636" s="138" t="e">
        <f t="shared" si="362"/>
        <v>#VALUE!</v>
      </c>
      <c r="W636" s="158" t="str">
        <f t="shared" si="340"/>
        <v>выходной</v>
      </c>
      <c r="X636" s="159" t="e">
        <f>HLOOKUP(SEARCH("2",$M636)-1,$Q$3:$V636,$P636+1,FALSE)</f>
        <v>#N/A</v>
      </c>
      <c r="Y636" s="160" t="str">
        <f t="shared" si="341"/>
        <v>08:30 17:00(13:00 14:00)</v>
      </c>
      <c r="Z636" s="161" t="e">
        <f t="shared" si="342"/>
        <v>#VALUE!</v>
      </c>
      <c r="AA636" s="158" t="str">
        <f t="shared" si="343"/>
        <v>08:30 17:00(13:00 14:00)</v>
      </c>
      <c r="AB636" s="159">
        <f>HLOOKUP(SEARCH("3",$M636)-1,$Q$3:$V636,$P636+1,FALSE)</f>
        <v>25</v>
      </c>
      <c r="AC636" s="160" t="str">
        <f t="shared" si="344"/>
        <v>08:30 17:00(13:00 14:00)|08:30 17:00(13:00 14:00)|08:30 17:00(13:00 14:00)|08:30 13:30</v>
      </c>
      <c r="AD636" s="161" t="str">
        <f t="shared" si="345"/>
        <v>08:30 17:00(13:00 14:00)</v>
      </c>
      <c r="AE636" s="158" t="str">
        <f t="shared" si="346"/>
        <v>08:30 17:00(13:00 14:00)</v>
      </c>
      <c r="AF636" s="159">
        <f>HLOOKUP(SEARCH("4",$M636)-1,$Q$3:$V636,$P636+1,FALSE)</f>
        <v>50</v>
      </c>
      <c r="AG636" s="161" t="str">
        <f t="shared" si="347"/>
        <v>08:30 17:00(13:00 14:00)|08:30 17:00(13:00 14:00)|08:30 13:30</v>
      </c>
      <c r="AH636" s="161" t="str">
        <f t="shared" si="348"/>
        <v>08:30 17:00(13:00 14:00)</v>
      </c>
      <c r="AI636" s="158" t="str">
        <f t="shared" si="349"/>
        <v>08:30 17:00(13:00 14:00)</v>
      </c>
      <c r="AJ636" s="159">
        <f>HLOOKUP(SEARCH("5",$M636)-1,$Q$3:$V636,$P636+1,FALSE)</f>
        <v>75</v>
      </c>
      <c r="AK636" s="161" t="str">
        <f t="shared" si="350"/>
        <v>08:30 17:00(13:00 14:00)|08:30 13:30</v>
      </c>
      <c r="AL636" s="161" t="str">
        <f t="shared" si="351"/>
        <v>08:30 17:00(13:00 14:00)</v>
      </c>
      <c r="AM636" s="158" t="str">
        <f t="shared" si="352"/>
        <v>08:30 17:00(13:00 14:00)</v>
      </c>
      <c r="AN636" s="159">
        <f>HLOOKUP(SEARCH("6",$M636)-1,$Q$3:$V636,$P636+1,FALSE)</f>
        <v>100</v>
      </c>
      <c r="AO636" s="161" t="str">
        <f t="shared" si="353"/>
        <v>08:30 13:30</v>
      </c>
      <c r="AP636" s="161" t="e">
        <f t="shared" si="354"/>
        <v>#VALUE!</v>
      </c>
      <c r="AQ636" s="162" t="str">
        <f t="shared" si="355"/>
        <v>08:30 13:30</v>
      </c>
      <c r="AR636" s="163" t="e">
        <f>HLOOKUP(SEARCH("7",$M636)-1,$Q$3:$V636,$P636+1,FALSE)</f>
        <v>#VALUE!</v>
      </c>
      <c r="AS636" s="164" t="str">
        <f t="shared" si="356"/>
        <v>выходной</v>
      </c>
      <c r="AT636" s="142"/>
      <c r="AU636" s="11" t="str">
        <f>IF(ISERROR(VLOOKUP(B636,'РЕОРГ 2008'!$A:$B,2,FALSE)),"",VLOOKUP(B636,'РЕОРГ 2008'!$A:$B,2,FALSE))</f>
        <v/>
      </c>
      <c r="AV636" s="12" t="str">
        <f t="shared" si="329"/>
        <v>Опер.касса №8611/0157</v>
      </c>
      <c r="AW636" s="31" t="e">
        <f>LEFT(#REF!,2)</f>
        <v>#REF!</v>
      </c>
      <c r="AX636" s="12" t="str">
        <f t="shared" si="335"/>
        <v>8611/0157</v>
      </c>
      <c r="AZ636" t="str">
        <f>IF(ISERROR(VLOOKUP(B636,'РЕОРГ 01.08.2009'!$A:$B,2,FALSE)),"",VLOOKUP(B636,'РЕОРГ 01.08.2009'!$A:$B,2,FALSE))</f>
        <v/>
      </c>
      <c r="BA636" s="12" t="str">
        <f t="shared" si="330"/>
        <v>Опер.касса №8611/0157</v>
      </c>
      <c r="BB636" t="e">
        <f>LEFT(#REF!,2)</f>
        <v>#REF!</v>
      </c>
      <c r="BC636" s="12" t="str">
        <f t="shared" si="336"/>
        <v>8611/0157</v>
      </c>
      <c r="BE636" t="str">
        <f>IF(ISERROR(VLOOKUP(B636,'РЕОРГ 01.10.2009'!A:C,3,FALSE)),"",VLOOKUP(B636,'РЕОРГ 01.10.2009'!A:C,3,FALSE))</f>
        <v/>
      </c>
      <c r="BF636" s="12" t="str">
        <f t="shared" si="331"/>
        <v>Опер.касса №8611/0157</v>
      </c>
      <c r="BG636" t="e">
        <f>LEFT(#REF!,2)</f>
        <v>#REF!</v>
      </c>
      <c r="BH636" s="12" t="str">
        <f t="shared" si="337"/>
        <v>8611/0157</v>
      </c>
      <c r="BJ636" t="str">
        <f>IF(ISERROR(VLOOKUP($B636,'РЕОРГ 01.05.2010'!A:B,2,FALSE)),"",VLOOKUP($B636,'РЕОРГ 01.05.2010'!A:B,2,FALSE))</f>
        <v/>
      </c>
      <c r="BK636" s="12" t="str">
        <f t="shared" si="332"/>
        <v>Опер.касса №8611/0157</v>
      </c>
      <c r="BL636" t="e">
        <f>LEFT(#REF!,2)</f>
        <v>#REF!</v>
      </c>
      <c r="BM636" s="12" t="str">
        <f t="shared" si="338"/>
        <v>8611/0157</v>
      </c>
      <c r="BO636" t="str">
        <f>IF(ISERROR(VLOOKUP($B636,'РЕОРГ 01.08.2010'!A:B,2,FALSE)),"",VLOOKUP($B636,'РЕОРГ 01.08.2010'!A:B,2,FALSE))</f>
        <v/>
      </c>
      <c r="BP636" s="12" t="str">
        <f t="shared" si="333"/>
        <v>Опер.касса №8611/0157</v>
      </c>
      <c r="BQ636" t="e">
        <f>LEFT(#REF!,2)</f>
        <v>#REF!</v>
      </c>
      <c r="BR636" s="12" t="str">
        <f t="shared" si="339"/>
        <v>8611/0157</v>
      </c>
    </row>
    <row r="637" spans="1:70" ht="12.75" customHeight="1">
      <c r="A637" t="str">
        <f t="shared" si="334"/>
        <v>8611/0158</v>
      </c>
      <c r="B637" s="133">
        <v>830</v>
      </c>
      <c r="C637" s="1" t="s">
        <v>6818</v>
      </c>
      <c r="D637" s="32" t="s">
        <v>1926</v>
      </c>
      <c r="E637" s="1" t="s">
        <v>6819</v>
      </c>
      <c r="F637" s="1" t="s">
        <v>8206</v>
      </c>
      <c r="G637" s="1" t="s">
        <v>6820</v>
      </c>
      <c r="H637" s="1" t="s">
        <v>6821</v>
      </c>
      <c r="I637" s="1" t="s">
        <v>11430</v>
      </c>
      <c r="J637" s="1"/>
      <c r="K637" s="1">
        <v>3</v>
      </c>
      <c r="L637" s="32" t="s">
        <v>4048</v>
      </c>
      <c r="M637" s="8" t="s">
        <v>11831</v>
      </c>
      <c r="N637" s="2" t="s">
        <v>12198</v>
      </c>
      <c r="O637" s="173"/>
      <c r="P637" s="168">
        <f t="shared" si="363"/>
        <v>634</v>
      </c>
      <c r="Q637" s="138">
        <f t="shared" si="357"/>
        <v>25</v>
      </c>
      <c r="R637" s="138">
        <f t="shared" si="358"/>
        <v>50</v>
      </c>
      <c r="S637" s="138">
        <f t="shared" si="359"/>
        <v>75</v>
      </c>
      <c r="T637" s="138">
        <f t="shared" si="360"/>
        <v>100</v>
      </c>
      <c r="U637" s="138" t="e">
        <f t="shared" si="361"/>
        <v>#VALUE!</v>
      </c>
      <c r="V637" s="138" t="e">
        <f t="shared" si="362"/>
        <v>#VALUE!</v>
      </c>
      <c r="W637" s="158" t="str">
        <f t="shared" si="340"/>
        <v>выходной</v>
      </c>
      <c r="X637" s="159" t="e">
        <f>HLOOKUP(SEARCH("2",$M637)-1,$Q$3:$V637,$P637+1,FALSE)</f>
        <v>#N/A</v>
      </c>
      <c r="Y637" s="160" t="str">
        <f t="shared" si="341"/>
        <v>08:30 17:00(13:00 14:00)</v>
      </c>
      <c r="Z637" s="161" t="e">
        <f t="shared" si="342"/>
        <v>#VALUE!</v>
      </c>
      <c r="AA637" s="158" t="str">
        <f t="shared" si="343"/>
        <v>08:30 17:00(13:00 14:00)</v>
      </c>
      <c r="AB637" s="159">
        <f>HLOOKUP(SEARCH("3",$M637)-1,$Q$3:$V637,$P637+1,FALSE)</f>
        <v>25</v>
      </c>
      <c r="AC637" s="160" t="str">
        <f t="shared" si="344"/>
        <v>08:30 17:00(13:00 14:00)|08:30 17:00(13:00 14:00)|08:30 17:00(13:00 14:00)|08:30 13:30</v>
      </c>
      <c r="AD637" s="161" t="str">
        <f t="shared" si="345"/>
        <v>08:30 17:00(13:00 14:00)</v>
      </c>
      <c r="AE637" s="158" t="str">
        <f t="shared" si="346"/>
        <v>08:30 17:00(13:00 14:00)</v>
      </c>
      <c r="AF637" s="159">
        <f>HLOOKUP(SEARCH("4",$M637)-1,$Q$3:$V637,$P637+1,FALSE)</f>
        <v>50</v>
      </c>
      <c r="AG637" s="161" t="str">
        <f t="shared" si="347"/>
        <v>08:30 17:00(13:00 14:00)|08:30 17:00(13:00 14:00)|08:30 13:30</v>
      </c>
      <c r="AH637" s="161" t="str">
        <f t="shared" si="348"/>
        <v>08:30 17:00(13:00 14:00)</v>
      </c>
      <c r="AI637" s="158" t="str">
        <f t="shared" si="349"/>
        <v>08:30 17:00(13:00 14:00)</v>
      </c>
      <c r="AJ637" s="159">
        <f>HLOOKUP(SEARCH("5",$M637)-1,$Q$3:$V637,$P637+1,FALSE)</f>
        <v>75</v>
      </c>
      <c r="AK637" s="161" t="str">
        <f t="shared" si="350"/>
        <v>08:30 17:00(13:00 14:00)|08:30 13:30</v>
      </c>
      <c r="AL637" s="161" t="str">
        <f t="shared" si="351"/>
        <v>08:30 17:00(13:00 14:00)</v>
      </c>
      <c r="AM637" s="158" t="str">
        <f t="shared" si="352"/>
        <v>08:30 17:00(13:00 14:00)</v>
      </c>
      <c r="AN637" s="159">
        <f>HLOOKUP(SEARCH("6",$M637)-1,$Q$3:$V637,$P637+1,FALSE)</f>
        <v>100</v>
      </c>
      <c r="AO637" s="161" t="str">
        <f t="shared" si="353"/>
        <v>08:30 13:30</v>
      </c>
      <c r="AP637" s="161" t="e">
        <f t="shared" si="354"/>
        <v>#VALUE!</v>
      </c>
      <c r="AQ637" s="162" t="str">
        <f t="shared" si="355"/>
        <v>08:30 13:30</v>
      </c>
      <c r="AR637" s="163" t="e">
        <f>HLOOKUP(SEARCH("7",$M637)-1,$Q$3:$V637,$P637+1,FALSE)</f>
        <v>#VALUE!</v>
      </c>
      <c r="AS637" s="164" t="str">
        <f t="shared" si="356"/>
        <v>выходной</v>
      </c>
      <c r="AT637" s="142"/>
      <c r="AU637" s="11" t="str">
        <f>IF(ISERROR(VLOOKUP(B637,'РЕОРГ 2008'!$A:$B,2,FALSE)),"",VLOOKUP(B637,'РЕОРГ 2008'!$A:$B,2,FALSE))</f>
        <v/>
      </c>
      <c r="AV637" s="12" t="str">
        <f t="shared" si="329"/>
        <v>Доп.офис №8611/0158</v>
      </c>
      <c r="AW637" s="31" t="e">
        <f>LEFT(#REF!,2)</f>
        <v>#REF!</v>
      </c>
      <c r="AX637" s="12" t="str">
        <f t="shared" si="335"/>
        <v>8611/0158</v>
      </c>
      <c r="AZ637" t="str">
        <f>IF(ISERROR(VLOOKUP(B637,'РЕОРГ 01.08.2009'!$A:$B,2,FALSE)),"",VLOOKUP(B637,'РЕОРГ 01.08.2009'!$A:$B,2,FALSE))</f>
        <v/>
      </c>
      <c r="BA637" s="12" t="str">
        <f t="shared" si="330"/>
        <v>Доп.офис №8611/0158</v>
      </c>
      <c r="BB637" t="e">
        <f>LEFT(#REF!,2)</f>
        <v>#REF!</v>
      </c>
      <c r="BC637" s="12" t="str">
        <f t="shared" si="336"/>
        <v>8611/0158</v>
      </c>
      <c r="BE637" t="str">
        <f>IF(ISERROR(VLOOKUP(B637,'РЕОРГ 01.10.2009'!A:C,3,FALSE)),"",VLOOKUP(B637,'РЕОРГ 01.10.2009'!A:C,3,FALSE))</f>
        <v/>
      </c>
      <c r="BF637" s="12" t="str">
        <f t="shared" si="331"/>
        <v>Доп.офис №8611/0158</v>
      </c>
      <c r="BG637" t="e">
        <f>LEFT(#REF!,2)</f>
        <v>#REF!</v>
      </c>
      <c r="BH637" s="12" t="str">
        <f t="shared" si="337"/>
        <v>8611/0158</v>
      </c>
      <c r="BJ637" t="str">
        <f>IF(ISERROR(VLOOKUP($B637,'РЕОРГ 01.05.2010'!A:B,2,FALSE)),"",VLOOKUP($B637,'РЕОРГ 01.05.2010'!A:B,2,FALSE))</f>
        <v/>
      </c>
      <c r="BK637" s="12" t="str">
        <f t="shared" si="332"/>
        <v>Доп.офис №8611/0158</v>
      </c>
      <c r="BL637" t="e">
        <f>LEFT(#REF!,2)</f>
        <v>#REF!</v>
      </c>
      <c r="BM637" s="12" t="str">
        <f t="shared" si="338"/>
        <v>8611/0158</v>
      </c>
      <c r="BO637" t="str">
        <f>IF(ISERROR(VLOOKUP($B637,'РЕОРГ 01.08.2010'!A:B,2,FALSE)),"",VLOOKUP($B637,'РЕОРГ 01.08.2010'!A:B,2,FALSE))</f>
        <v/>
      </c>
      <c r="BP637" s="12" t="str">
        <f t="shared" si="333"/>
        <v>Доп.офис №8611/0158</v>
      </c>
      <c r="BQ637" t="e">
        <f>LEFT(#REF!,2)</f>
        <v>#REF!</v>
      </c>
      <c r="BR637" s="12" t="str">
        <f t="shared" si="339"/>
        <v>8611/0158</v>
      </c>
    </row>
    <row r="638" spans="1:70" ht="12.75" customHeight="1">
      <c r="A638" t="str">
        <f t="shared" si="334"/>
        <v>8611/0159</v>
      </c>
      <c r="B638" s="133">
        <v>831</v>
      </c>
      <c r="C638" s="1" t="s">
        <v>6822</v>
      </c>
      <c r="D638" s="32" t="s">
        <v>1931</v>
      </c>
      <c r="E638" s="1" t="s">
        <v>6823</v>
      </c>
      <c r="F638" s="1" t="s">
        <v>8206</v>
      </c>
      <c r="G638" s="1" t="s">
        <v>1424</v>
      </c>
      <c r="H638" s="1" t="s">
        <v>9354</v>
      </c>
      <c r="I638" s="1" t="s">
        <v>6824</v>
      </c>
      <c r="J638" s="1"/>
      <c r="K638" s="1">
        <v>2</v>
      </c>
      <c r="L638" s="32" t="s">
        <v>4048</v>
      </c>
      <c r="M638" s="8" t="s">
        <v>11831</v>
      </c>
      <c r="N638" s="2" t="s">
        <v>11925</v>
      </c>
      <c r="O638" s="173"/>
      <c r="P638" s="168">
        <f t="shared" si="363"/>
        <v>635</v>
      </c>
      <c r="Q638" s="138">
        <f t="shared" si="357"/>
        <v>25</v>
      </c>
      <c r="R638" s="138">
        <f t="shared" si="358"/>
        <v>50</v>
      </c>
      <c r="S638" s="138">
        <f t="shared" si="359"/>
        <v>75</v>
      </c>
      <c r="T638" s="138">
        <f t="shared" si="360"/>
        <v>100</v>
      </c>
      <c r="U638" s="138" t="e">
        <f t="shared" si="361"/>
        <v>#VALUE!</v>
      </c>
      <c r="V638" s="138" t="e">
        <f t="shared" si="362"/>
        <v>#VALUE!</v>
      </c>
      <c r="W638" s="158" t="str">
        <f t="shared" si="340"/>
        <v>выходной</v>
      </c>
      <c r="X638" s="159" t="e">
        <f>HLOOKUP(SEARCH("2",$M638)-1,$Q$3:$V638,$P638+1,FALSE)</f>
        <v>#N/A</v>
      </c>
      <c r="Y638" s="160" t="str">
        <f t="shared" si="341"/>
        <v>08:00 16:30(13:00 14:00)</v>
      </c>
      <c r="Z638" s="161" t="e">
        <f t="shared" si="342"/>
        <v>#VALUE!</v>
      </c>
      <c r="AA638" s="158" t="str">
        <f t="shared" si="343"/>
        <v>08:00 16:30(13:00 14:00)</v>
      </c>
      <c r="AB638" s="159">
        <f>HLOOKUP(SEARCH("3",$M638)-1,$Q$3:$V638,$P638+1,FALSE)</f>
        <v>25</v>
      </c>
      <c r="AC638" s="160" t="str">
        <f t="shared" si="344"/>
        <v>08:00 16:30(13:00 14:00)|08:00 16:30(13:00 14:00)|08:00 16:30(13:00 14:00)|08:00 13:00</v>
      </c>
      <c r="AD638" s="161" t="str">
        <f t="shared" si="345"/>
        <v>08:00 16:30(13:00 14:00)</v>
      </c>
      <c r="AE638" s="158" t="str">
        <f t="shared" si="346"/>
        <v>08:00 16:30(13:00 14:00)</v>
      </c>
      <c r="AF638" s="159">
        <f>HLOOKUP(SEARCH("4",$M638)-1,$Q$3:$V638,$P638+1,FALSE)</f>
        <v>50</v>
      </c>
      <c r="AG638" s="161" t="str">
        <f t="shared" si="347"/>
        <v>08:00 16:30(13:00 14:00)|08:00 16:30(13:00 14:00)|08:00 13:00</v>
      </c>
      <c r="AH638" s="161" t="str">
        <f t="shared" si="348"/>
        <v>08:00 16:30(13:00 14:00)</v>
      </c>
      <c r="AI638" s="158" t="str">
        <f t="shared" si="349"/>
        <v>08:00 16:30(13:00 14:00)</v>
      </c>
      <c r="AJ638" s="159">
        <f>HLOOKUP(SEARCH("5",$M638)-1,$Q$3:$V638,$P638+1,FALSE)</f>
        <v>75</v>
      </c>
      <c r="AK638" s="161" t="str">
        <f t="shared" si="350"/>
        <v>08:00 16:30(13:00 14:00)|08:00 13:00</v>
      </c>
      <c r="AL638" s="161" t="str">
        <f t="shared" si="351"/>
        <v>08:00 16:30(13:00 14:00)</v>
      </c>
      <c r="AM638" s="158" t="str">
        <f t="shared" si="352"/>
        <v>08:00 16:30(13:00 14:00)</v>
      </c>
      <c r="AN638" s="159">
        <f>HLOOKUP(SEARCH("6",$M638)-1,$Q$3:$V638,$P638+1,FALSE)</f>
        <v>100</v>
      </c>
      <c r="AO638" s="161" t="str">
        <f t="shared" si="353"/>
        <v>08:00 13:00</v>
      </c>
      <c r="AP638" s="161" t="e">
        <f t="shared" si="354"/>
        <v>#VALUE!</v>
      </c>
      <c r="AQ638" s="162" t="str">
        <f t="shared" si="355"/>
        <v>08:00 13:00</v>
      </c>
      <c r="AR638" s="163" t="e">
        <f>HLOOKUP(SEARCH("7",$M638)-1,$Q$3:$V638,$P638+1,FALSE)</f>
        <v>#VALUE!</v>
      </c>
      <c r="AS638" s="164" t="str">
        <f t="shared" si="356"/>
        <v>выходной</v>
      </c>
      <c r="AT638" s="142"/>
      <c r="AU638" s="11" t="str">
        <f>IF(ISERROR(VLOOKUP(B638,'РЕОРГ 2008'!$A:$B,2,FALSE)),"",VLOOKUP(B638,'РЕОРГ 2008'!$A:$B,2,FALSE))</f>
        <v/>
      </c>
      <c r="AV638" s="12" t="str">
        <f t="shared" ref="AV638:AV701" si="364">IF(AND(BA638&lt;&gt;"",AU638=""),BA638,IF(AU638="",$C638,AU638))</f>
        <v>Опер.касса №8611/0159</v>
      </c>
      <c r="AW638" s="31" t="e">
        <f>LEFT(#REF!,2)</f>
        <v>#REF!</v>
      </c>
      <c r="AX638" s="12" t="str">
        <f t="shared" si="335"/>
        <v>8611/0159</v>
      </c>
      <c r="AZ638" t="str">
        <f>IF(ISERROR(VLOOKUP(B638,'РЕОРГ 01.08.2009'!$A:$B,2,FALSE)),"",VLOOKUP(B638,'РЕОРГ 01.08.2009'!$A:$B,2,FALSE))</f>
        <v/>
      </c>
      <c r="BA638" s="12" t="str">
        <f t="shared" ref="BA638:BA701" si="365">IF(AND(BF638&lt;&gt;"",AZ638=""),BF638,IF(AZ638="",$C638,AZ638))</f>
        <v>Опер.касса №8611/0159</v>
      </c>
      <c r="BB638" t="e">
        <f>LEFT(#REF!,2)</f>
        <v>#REF!</v>
      </c>
      <c r="BC638" s="12" t="str">
        <f t="shared" si="336"/>
        <v>8611/0159</v>
      </c>
      <c r="BE638" t="str">
        <f>IF(ISERROR(VLOOKUP(B638,'РЕОРГ 01.10.2009'!A:C,3,FALSE)),"",VLOOKUP(B638,'РЕОРГ 01.10.2009'!A:C,3,FALSE))</f>
        <v/>
      </c>
      <c r="BF638" s="12" t="str">
        <f t="shared" ref="BF638:BF701" si="366">IF(AND(BK638&lt;&gt;"",BE638=""),BK638,IF(BE638="",$C638,BE638))</f>
        <v>Опер.касса №8611/0159</v>
      </c>
      <c r="BG638" t="e">
        <f>LEFT(#REF!,2)</f>
        <v>#REF!</v>
      </c>
      <c r="BH638" s="12" t="str">
        <f t="shared" si="337"/>
        <v>8611/0159</v>
      </c>
      <c r="BJ638" t="str">
        <f>IF(ISERROR(VLOOKUP($B638,'РЕОРГ 01.05.2010'!A:B,2,FALSE)),"",VLOOKUP($B638,'РЕОРГ 01.05.2010'!A:B,2,FALSE))</f>
        <v/>
      </c>
      <c r="BK638" s="12" t="str">
        <f t="shared" ref="BK638:BK701" si="367">IF(AND(BP638&lt;&gt;"",BJ638=""),BP638,IF(BJ638="",$C638,BJ638))</f>
        <v>Опер.касса №8611/0159</v>
      </c>
      <c r="BL638" t="e">
        <f>LEFT(#REF!,2)</f>
        <v>#REF!</v>
      </c>
      <c r="BM638" s="12" t="str">
        <f t="shared" si="338"/>
        <v>8611/0159</v>
      </c>
      <c r="BO638" t="str">
        <f>IF(ISERROR(VLOOKUP($B638,'РЕОРГ 01.08.2010'!A:B,2,FALSE)),"",VLOOKUP($B638,'РЕОРГ 01.08.2010'!A:B,2,FALSE))</f>
        <v/>
      </c>
      <c r="BP638" s="12" t="str">
        <f t="shared" ref="BP638:BP701" si="368">IF(AND(BU638&lt;&gt;"",BO638=""),BU638,IF(BO638="",$C638,BO638))</f>
        <v>Опер.касса №8611/0159</v>
      </c>
      <c r="BQ638" t="e">
        <f>LEFT(#REF!,2)</f>
        <v>#REF!</v>
      </c>
      <c r="BR638" s="12" t="str">
        <f t="shared" si="339"/>
        <v>8611/0159</v>
      </c>
    </row>
    <row r="639" spans="1:70" ht="12.75" customHeight="1">
      <c r="A639" t="str">
        <f t="shared" ref="A639:A702" si="369">RIGHT(C639,LEN(C639)-SEARCH("№",C639))</f>
        <v>8611/0160</v>
      </c>
      <c r="B639" s="133">
        <v>832</v>
      </c>
      <c r="C639" s="1" t="s">
        <v>6825</v>
      </c>
      <c r="D639" s="32" t="s">
        <v>7017</v>
      </c>
      <c r="E639" s="1" t="s">
        <v>6826</v>
      </c>
      <c r="F639" s="1" t="s">
        <v>8206</v>
      </c>
      <c r="G639" s="1" t="s">
        <v>6827</v>
      </c>
      <c r="H639" s="1" t="s">
        <v>10909</v>
      </c>
      <c r="I639" s="1" t="s">
        <v>10910</v>
      </c>
      <c r="J639" s="1"/>
      <c r="K639" s="1">
        <v>28</v>
      </c>
      <c r="L639" s="32" t="s">
        <v>4048</v>
      </c>
      <c r="M639" s="8" t="s">
        <v>11773</v>
      </c>
      <c r="N639" s="2" t="s">
        <v>12199</v>
      </c>
      <c r="O639" s="173"/>
      <c r="P639" s="168">
        <f t="shared" si="363"/>
        <v>636</v>
      </c>
      <c r="Q639" s="138">
        <f t="shared" si="357"/>
        <v>25</v>
      </c>
      <c r="R639" s="138">
        <f t="shared" si="358"/>
        <v>50</v>
      </c>
      <c r="S639" s="138">
        <f t="shared" si="359"/>
        <v>75</v>
      </c>
      <c r="T639" s="138">
        <f t="shared" si="360"/>
        <v>100</v>
      </c>
      <c r="U639" s="138">
        <f t="shared" si="361"/>
        <v>125</v>
      </c>
      <c r="V639" s="138" t="e">
        <f t="shared" si="362"/>
        <v>#VALUE!</v>
      </c>
      <c r="W639" s="158" t="str">
        <f t="shared" si="340"/>
        <v>09:00 18:00(12:30 13:30)</v>
      </c>
      <c r="X639" s="159">
        <f>HLOOKUP(SEARCH("2",$M639)-1,$Q$3:$V639,$P639+1,FALSE)</f>
        <v>25</v>
      </c>
      <c r="Y639" s="160" t="str">
        <f t="shared" si="341"/>
        <v>09:00 18:00(12:30 13:30)|09:00 18:00(12:30 13:30)|09:00 18:00(12:30 13:30)|09:00 18:00(12:30 13:30)|09:00 14:00</v>
      </c>
      <c r="Z639" s="161" t="str">
        <f t="shared" si="342"/>
        <v>09:00 18:00(12:30 13:30)</v>
      </c>
      <c r="AA639" s="158" t="str">
        <f t="shared" si="343"/>
        <v>09:00 18:00(12:30 13:30)</v>
      </c>
      <c r="AB639" s="159">
        <f>HLOOKUP(SEARCH("3",$M639)-1,$Q$3:$V639,$P639+1,FALSE)</f>
        <v>50</v>
      </c>
      <c r="AC639" s="160" t="str">
        <f t="shared" si="344"/>
        <v>09:00 18:00(12:30 13:30)|09:00 18:00(12:30 13:30)|09:00 18:00(12:30 13:30)|09:00 14:00</v>
      </c>
      <c r="AD639" s="161" t="str">
        <f t="shared" si="345"/>
        <v>09:00 18:00(12:30 13:30)</v>
      </c>
      <c r="AE639" s="158" t="str">
        <f t="shared" si="346"/>
        <v>09:00 18:00(12:30 13:30)</v>
      </c>
      <c r="AF639" s="159">
        <f>HLOOKUP(SEARCH("4",$M639)-1,$Q$3:$V639,$P639+1,FALSE)</f>
        <v>75</v>
      </c>
      <c r="AG639" s="161" t="str">
        <f t="shared" si="347"/>
        <v>09:00 18:00(12:30 13:30)|09:00 18:00(12:30 13:30)|09:00 14:00</v>
      </c>
      <c r="AH639" s="161" t="str">
        <f t="shared" si="348"/>
        <v>09:00 18:00(12:30 13:30)</v>
      </c>
      <c r="AI639" s="158" t="str">
        <f t="shared" si="349"/>
        <v>09:00 18:00(12:30 13:30)</v>
      </c>
      <c r="AJ639" s="159">
        <f>HLOOKUP(SEARCH("5",$M639)-1,$Q$3:$V639,$P639+1,FALSE)</f>
        <v>100</v>
      </c>
      <c r="AK639" s="161" t="str">
        <f t="shared" si="350"/>
        <v>09:00 18:00(12:30 13:30)|09:00 14:00</v>
      </c>
      <c r="AL639" s="161" t="str">
        <f t="shared" si="351"/>
        <v>09:00 18:00(12:30 13:30)</v>
      </c>
      <c r="AM639" s="158" t="str">
        <f t="shared" si="352"/>
        <v>09:00 18:00(12:30 13:30)</v>
      </c>
      <c r="AN639" s="159">
        <f>HLOOKUP(SEARCH("6",$M639)-1,$Q$3:$V639,$P639+1,FALSE)</f>
        <v>125</v>
      </c>
      <c r="AO639" s="161" t="str">
        <f t="shared" si="353"/>
        <v>09:00 14:00</v>
      </c>
      <c r="AP639" s="161" t="e">
        <f t="shared" si="354"/>
        <v>#VALUE!</v>
      </c>
      <c r="AQ639" s="162" t="str">
        <f t="shared" si="355"/>
        <v>09:00 14:00</v>
      </c>
      <c r="AR639" s="163" t="e">
        <f>HLOOKUP(SEARCH("7",$M639)-1,$Q$3:$V639,$P639+1,FALSE)</f>
        <v>#VALUE!</v>
      </c>
      <c r="AS639" s="164" t="str">
        <f t="shared" si="356"/>
        <v>выходной</v>
      </c>
      <c r="AT639" s="142"/>
      <c r="AU639" s="11" t="str">
        <f>IF(ISERROR(VLOOKUP(B639,'РЕОРГ 2008'!$A:$B,2,FALSE)),"",VLOOKUP(B639,'РЕОРГ 2008'!$A:$B,2,FALSE))</f>
        <v/>
      </c>
      <c r="AV639" s="12" t="str">
        <f t="shared" si="364"/>
        <v>Доп.офис №8611/0160</v>
      </c>
      <c r="AW639" s="31" t="e">
        <f>LEFT(#REF!,2)</f>
        <v>#REF!</v>
      </c>
      <c r="AX639" s="12" t="str">
        <f t="shared" ref="AX639:AX702" si="370">RIGHT(AV639,(LEN(AV639)-SEARCH("№",AV639)))</f>
        <v>8611/0160</v>
      </c>
      <c r="AZ639" t="str">
        <f>IF(ISERROR(VLOOKUP(B639,'РЕОРГ 01.08.2009'!$A:$B,2,FALSE)),"",VLOOKUP(B639,'РЕОРГ 01.08.2009'!$A:$B,2,FALSE))</f>
        <v/>
      </c>
      <c r="BA639" s="12" t="str">
        <f t="shared" si="365"/>
        <v>Доп.офис №8611/0160</v>
      </c>
      <c r="BB639" t="e">
        <f>LEFT(#REF!,2)</f>
        <v>#REF!</v>
      </c>
      <c r="BC639" s="12" t="str">
        <f t="shared" ref="BC639:BC702" si="371">RIGHT(BA639,(LEN(BA639)-SEARCH("№",BA639)))</f>
        <v>8611/0160</v>
      </c>
      <c r="BE639" t="str">
        <f>IF(ISERROR(VLOOKUP(B639,'РЕОРГ 01.10.2009'!A:C,3,FALSE)),"",VLOOKUP(B639,'РЕОРГ 01.10.2009'!A:C,3,FALSE))</f>
        <v/>
      </c>
      <c r="BF639" s="12" t="str">
        <f t="shared" si="366"/>
        <v>Доп.офис №8611/0160</v>
      </c>
      <c r="BG639" t="e">
        <f>LEFT(#REF!,2)</f>
        <v>#REF!</v>
      </c>
      <c r="BH639" s="12" t="str">
        <f t="shared" ref="BH639:BH702" si="372">RIGHT(BF639,(LEN(BF639)-SEARCH("№",BF639)))</f>
        <v>8611/0160</v>
      </c>
      <c r="BJ639" t="str">
        <f>IF(ISERROR(VLOOKUP($B639,'РЕОРГ 01.05.2010'!A:B,2,FALSE)),"",VLOOKUP($B639,'РЕОРГ 01.05.2010'!A:B,2,FALSE))</f>
        <v/>
      </c>
      <c r="BK639" s="12" t="str">
        <f t="shared" si="367"/>
        <v>Доп.офис №8611/0160</v>
      </c>
      <c r="BL639" t="e">
        <f>LEFT(#REF!,2)</f>
        <v>#REF!</v>
      </c>
      <c r="BM639" s="12" t="str">
        <f t="shared" ref="BM639:BM702" si="373">RIGHT(BK639,(LEN(BK639)-SEARCH("№",BK639)))</f>
        <v>8611/0160</v>
      </c>
      <c r="BO639" t="str">
        <f>IF(ISERROR(VLOOKUP($B639,'РЕОРГ 01.08.2010'!A:B,2,FALSE)),"",VLOOKUP($B639,'РЕОРГ 01.08.2010'!A:B,2,FALSE))</f>
        <v/>
      </c>
      <c r="BP639" s="12" t="str">
        <f t="shared" si="368"/>
        <v>Доп.офис №8611/0160</v>
      </c>
      <c r="BQ639" t="e">
        <f>LEFT(#REF!,2)</f>
        <v>#REF!</v>
      </c>
      <c r="BR639" s="12" t="str">
        <f t="shared" ref="BR639:BR702" si="374">RIGHT(BP639,(LEN(BP639)-SEARCH("№",BP639)))</f>
        <v>8611/0160</v>
      </c>
    </row>
    <row r="640" spans="1:70" ht="12.75" customHeight="1">
      <c r="A640" t="str">
        <f t="shared" si="369"/>
        <v>8611/0161</v>
      </c>
      <c r="B640" s="133">
        <v>833</v>
      </c>
      <c r="C640" s="1" t="s">
        <v>10911</v>
      </c>
      <c r="D640" s="32" t="s">
        <v>7017</v>
      </c>
      <c r="E640" s="1" t="s">
        <v>10138</v>
      </c>
      <c r="F640" s="1" t="s">
        <v>8206</v>
      </c>
      <c r="G640" s="1" t="s">
        <v>9190</v>
      </c>
      <c r="H640" s="1" t="s">
        <v>10912</v>
      </c>
      <c r="I640" s="1" t="s">
        <v>10913</v>
      </c>
      <c r="J640" s="1"/>
      <c r="K640" s="1">
        <v>21</v>
      </c>
      <c r="L640" s="32" t="s">
        <v>4051</v>
      </c>
      <c r="M640" s="8" t="s">
        <v>11773</v>
      </c>
      <c r="N640" s="2" t="s">
        <v>12200</v>
      </c>
      <c r="O640" s="173"/>
      <c r="P640" s="168">
        <f t="shared" si="363"/>
        <v>637</v>
      </c>
      <c r="Q640" s="138">
        <f t="shared" si="357"/>
        <v>12</v>
      </c>
      <c r="R640" s="138">
        <f t="shared" si="358"/>
        <v>24</v>
      </c>
      <c r="S640" s="138">
        <f t="shared" si="359"/>
        <v>36</v>
      </c>
      <c r="T640" s="138">
        <f t="shared" si="360"/>
        <v>48</v>
      </c>
      <c r="U640" s="138">
        <f t="shared" si="361"/>
        <v>60</v>
      </c>
      <c r="V640" s="138" t="e">
        <f t="shared" si="362"/>
        <v>#VALUE!</v>
      </c>
      <c r="W640" s="158" t="str">
        <f t="shared" ref="W640:W703" si="375">IF(M640="1",N640,IF(ISERROR(SEARCH(1,M640)=1),"выходной",IF(SEARCH(1,M640)=1,LEFT(N640,Q640-1),"")))</f>
        <v>09:00 18:00</v>
      </c>
      <c r="X640" s="159">
        <f>HLOOKUP(SEARCH("2",$M640)-1,$Q$3:$V640,$P640+1,FALSE)</f>
        <v>12</v>
      </c>
      <c r="Y640" s="160" t="str">
        <f t="shared" ref="Y640:Y703" si="376">IF(M640="2",N640,IF(LEFT(M640,1)="2",LEFT(N640,Q640-1),RIGHT(N640,LEN(N640)-SEARCH("|",N640,X640))))</f>
        <v>08:00 18:00|08:00 18:00|08:00 18:00|08:00 18:00|08:00 16:00</v>
      </c>
      <c r="Z640" s="161" t="str">
        <f t="shared" ref="Z640:Z703" si="377">LEFT(Y640,SEARCH("|",Y640,1)-1)</f>
        <v>08:00 18:00</v>
      </c>
      <c r="AA640" s="158" t="str">
        <f t="shared" ref="AA640:AA703" si="378">IF(ISERROR(SEARCH(2,$M640)),"выходной",IF(LEFT($M640,1)="2",Y640,IF(RIGHT($M640,1)="2",Y640,Z640)))</f>
        <v>08:00 18:00</v>
      </c>
      <c r="AB640" s="159">
        <f>HLOOKUP(SEARCH("3",$M640)-1,$Q$3:$V640,$P640+1,FALSE)</f>
        <v>24</v>
      </c>
      <c r="AC640" s="160" t="str">
        <f t="shared" ref="AC640:AC703" si="379">IF(M640="3",N640,IF(LEFT($M640,1)="3",LEFT($N640,$Q640-1),RIGHT($N640,LEN($N640)-SEARCH("|",$N640,AB640))))</f>
        <v>08:00 18:00|08:00 18:00|08:00 18:00|08:00 16:00</v>
      </c>
      <c r="AD640" s="161" t="str">
        <f t="shared" ref="AD640:AD703" si="380">LEFT(AC640,SEARCH("|",AC640,1)-1)</f>
        <v>08:00 18:00</v>
      </c>
      <c r="AE640" s="158" t="str">
        <f t="shared" ref="AE640:AE703" si="381">IF(ISERROR(SEARCH(3,$M640)),"выходной",IF(LEFT($M640,1)="3",AC640,IF(RIGHT($M640,1)="3",AC640,AD640)))</f>
        <v>08:00 18:00</v>
      </c>
      <c r="AF640" s="159">
        <f>HLOOKUP(SEARCH("4",$M640)-1,$Q$3:$V640,$P640+1,FALSE)</f>
        <v>36</v>
      </c>
      <c r="AG640" s="161" t="str">
        <f t="shared" ref="AG640:AG703" si="382">IF(M640="4",N640,IF(LEFT($M640,1)="4",LEFT($N640,$Q640-1),RIGHT($N640,LEN($N640)-SEARCH("|",$N640,AF640))))</f>
        <v>08:00 18:00|08:00 18:00|08:00 16:00</v>
      </c>
      <c r="AH640" s="161" t="str">
        <f t="shared" ref="AH640:AH703" si="383">LEFT(AG640,SEARCH("|",AG640,1)-1)</f>
        <v>08:00 18:00</v>
      </c>
      <c r="AI640" s="158" t="str">
        <f t="shared" ref="AI640:AI703" si="384">IF(ISERROR(SEARCH(4,$M640)),"выходной",IF(LEFT($M640,1)="4",AG640,IF(RIGHT($M640,1)="4",AG640,AH640)))</f>
        <v>08:00 18:00</v>
      </c>
      <c r="AJ640" s="159">
        <f>HLOOKUP(SEARCH("5",$M640)-1,$Q$3:$V640,$P640+1,FALSE)</f>
        <v>48</v>
      </c>
      <c r="AK640" s="161" t="str">
        <f t="shared" ref="AK640:AK703" si="385">IF(M640="5",N640,IF(LEFT($M640,1)="5",LEFT($N640,$Q640-1),RIGHT($N640,LEN($N640)-SEARCH("|",$N640,AJ640))))</f>
        <v>08:00 18:00|08:00 16:00</v>
      </c>
      <c r="AL640" s="161" t="str">
        <f t="shared" ref="AL640:AL703" si="386">LEFT(AK640,SEARCH("|",AK640,1)-1)</f>
        <v>08:00 18:00</v>
      </c>
      <c r="AM640" s="158" t="str">
        <f t="shared" ref="AM640:AM703" si="387">IF(ISERROR(SEARCH(5,$M640)),"выходной",IF(LEFT($M640,1)="5",AK640,IF(RIGHT($M640,1)="5",AK640,AL640)))</f>
        <v>08:00 18:00</v>
      </c>
      <c r="AN640" s="159">
        <f>HLOOKUP(SEARCH("6",$M640)-1,$Q$3:$V640,$P640+1,FALSE)</f>
        <v>60</v>
      </c>
      <c r="AO640" s="161" t="str">
        <f t="shared" ref="AO640:AO703" si="388">IF(M640="6",N640,IF(LEFT($M640,1)="6",LEFT($N640,$Q640-1),RIGHT($N640,LEN($N640)-SEARCH("|",$N640,AN640))))</f>
        <v>08:00 16:00</v>
      </c>
      <c r="AP640" s="161" t="e">
        <f t="shared" ref="AP640:AP703" si="389">LEFT(AO640,SEARCH("|",AO640,1)-1)</f>
        <v>#VALUE!</v>
      </c>
      <c r="AQ640" s="162" t="str">
        <f t="shared" ref="AQ640:AQ703" si="390">IF(ISERROR(SEARCH(6,$M640)),"выходной",IF(LEFT($M640,1)="6",AO640,IF(RIGHT($M640,1)="6",AO640,AP640)))</f>
        <v>08:00 16:00</v>
      </c>
      <c r="AR640" s="163" t="e">
        <f>HLOOKUP(SEARCH("7",$M640)-1,$Q$3:$V640,$P640+1,FALSE)</f>
        <v>#VALUE!</v>
      </c>
      <c r="AS640" s="164" t="str">
        <f t="shared" ref="AS640:AS703" si="391">IF(M640=7,N640,IF(ISERROR(SEARCH(7,M640)=1),"выходной",RIGHT(N640,LEN(N640)-AR640)))</f>
        <v>выходной</v>
      </c>
      <c r="AT640" s="142"/>
      <c r="AU640" s="11" t="str">
        <f>IF(ISERROR(VLOOKUP(B640,'РЕОРГ 2008'!$A:$B,2,FALSE)),"",VLOOKUP(B640,'РЕОРГ 2008'!$A:$B,2,FALSE))</f>
        <v/>
      </c>
      <c r="AV640" s="12" t="str">
        <f t="shared" si="364"/>
        <v>Доп.офис №8611/0161</v>
      </c>
      <c r="AW640" s="31" t="e">
        <f>LEFT(#REF!,2)</f>
        <v>#REF!</v>
      </c>
      <c r="AX640" s="12" t="str">
        <f t="shared" si="370"/>
        <v>8611/0161</v>
      </c>
      <c r="AZ640" t="str">
        <f>IF(ISERROR(VLOOKUP(B640,'РЕОРГ 01.08.2009'!$A:$B,2,FALSE)),"",VLOOKUP(B640,'РЕОРГ 01.08.2009'!$A:$B,2,FALSE))</f>
        <v/>
      </c>
      <c r="BA640" s="12" t="str">
        <f t="shared" si="365"/>
        <v>Доп.офис №8611/0161</v>
      </c>
      <c r="BB640" t="e">
        <f>LEFT(#REF!,2)</f>
        <v>#REF!</v>
      </c>
      <c r="BC640" s="12" t="str">
        <f t="shared" si="371"/>
        <v>8611/0161</v>
      </c>
      <c r="BE640" t="str">
        <f>IF(ISERROR(VLOOKUP(B640,'РЕОРГ 01.10.2009'!A:C,3,FALSE)),"",VLOOKUP(B640,'РЕОРГ 01.10.2009'!A:C,3,FALSE))</f>
        <v/>
      </c>
      <c r="BF640" s="12" t="str">
        <f t="shared" si="366"/>
        <v>Доп.офис №8611/0161</v>
      </c>
      <c r="BG640" t="e">
        <f>LEFT(#REF!,2)</f>
        <v>#REF!</v>
      </c>
      <c r="BH640" s="12" t="str">
        <f t="shared" si="372"/>
        <v>8611/0161</v>
      </c>
      <c r="BJ640" t="str">
        <f>IF(ISERROR(VLOOKUP($B640,'РЕОРГ 01.05.2010'!A:B,2,FALSE)),"",VLOOKUP($B640,'РЕОРГ 01.05.2010'!A:B,2,FALSE))</f>
        <v/>
      </c>
      <c r="BK640" s="12" t="str">
        <f t="shared" si="367"/>
        <v>Доп.офис №8611/0161</v>
      </c>
      <c r="BL640" t="e">
        <f>LEFT(#REF!,2)</f>
        <v>#REF!</v>
      </c>
      <c r="BM640" s="12" t="str">
        <f t="shared" si="373"/>
        <v>8611/0161</v>
      </c>
      <c r="BO640" t="str">
        <f>IF(ISERROR(VLOOKUP($B640,'РЕОРГ 01.08.2010'!A:B,2,FALSE)),"",VLOOKUP($B640,'РЕОРГ 01.08.2010'!A:B,2,FALSE))</f>
        <v/>
      </c>
      <c r="BP640" s="12" t="str">
        <f t="shared" si="368"/>
        <v>Доп.офис №8611/0161</v>
      </c>
      <c r="BQ640" t="e">
        <f>LEFT(#REF!,2)</f>
        <v>#REF!</v>
      </c>
      <c r="BR640" s="12" t="str">
        <f t="shared" si="374"/>
        <v>8611/0161</v>
      </c>
    </row>
    <row r="641" spans="1:70" ht="12.75" customHeight="1">
      <c r="A641" t="str">
        <f t="shared" si="369"/>
        <v>8611/0162</v>
      </c>
      <c r="B641" s="133">
        <v>834</v>
      </c>
      <c r="C641" s="1" t="s">
        <v>10914</v>
      </c>
      <c r="D641" s="32" t="s">
        <v>1931</v>
      </c>
      <c r="E641" s="1" t="s">
        <v>10915</v>
      </c>
      <c r="F641" s="1" t="s">
        <v>8206</v>
      </c>
      <c r="G641" s="1" t="s">
        <v>10916</v>
      </c>
      <c r="H641" s="1" t="s">
        <v>10917</v>
      </c>
      <c r="I641" s="1" t="s">
        <v>10918</v>
      </c>
      <c r="J641" s="1"/>
      <c r="K641" s="1">
        <v>1</v>
      </c>
      <c r="L641" s="32" t="s">
        <v>4049</v>
      </c>
      <c r="M641" s="8" t="s">
        <v>11771</v>
      </c>
      <c r="N641" s="2" t="s">
        <v>12201</v>
      </c>
      <c r="O641" s="173"/>
      <c r="P641" s="168">
        <f t="shared" si="363"/>
        <v>638</v>
      </c>
      <c r="Q641" s="138">
        <f t="shared" ref="Q641:Q704" si="392">SEARCH("|",N641,1)</f>
        <v>25</v>
      </c>
      <c r="R641" s="138">
        <f t="shared" ref="R641:R704" si="393">SEARCH("|",N641,Q641+1)</f>
        <v>50</v>
      </c>
      <c r="S641" s="138">
        <f t="shared" ref="S641:S704" si="394">SEARCH("|",N641,R641+1)</f>
        <v>75</v>
      </c>
      <c r="T641" s="138">
        <f t="shared" ref="T641:T704" si="395">SEARCH("|",N641,S641+1)</f>
        <v>100</v>
      </c>
      <c r="U641" s="138" t="e">
        <f t="shared" ref="U641:U704" si="396">SEARCH("|",N641,T641+1)</f>
        <v>#VALUE!</v>
      </c>
      <c r="V641" s="138" t="e">
        <f t="shared" ref="V641:V704" si="397">SEARCH("|",N641,U641+1)</f>
        <v>#VALUE!</v>
      </c>
      <c r="W641" s="158" t="str">
        <f t="shared" si="375"/>
        <v>08:30 16:00(12:30 13:30)</v>
      </c>
      <c r="X641" s="159">
        <f>HLOOKUP(SEARCH("2",$M641)-1,$Q$3:$V641,$P641+1,FALSE)</f>
        <v>25</v>
      </c>
      <c r="Y641" s="160" t="str">
        <f t="shared" si="376"/>
        <v>08:30 16:00(12:30 13:30)|08:30 16:00(12:30 13:30)|08:30 16:00(12:30 13:30)|08:30 16:00(12:30 13:30)</v>
      </c>
      <c r="Z641" s="161" t="str">
        <f t="shared" si="377"/>
        <v>08:30 16:00(12:30 13:30)</v>
      </c>
      <c r="AA641" s="158" t="str">
        <f t="shared" si="378"/>
        <v>08:30 16:00(12:30 13:30)</v>
      </c>
      <c r="AB641" s="159">
        <f>HLOOKUP(SEARCH("3",$M641)-1,$Q$3:$V641,$P641+1,FALSE)</f>
        <v>50</v>
      </c>
      <c r="AC641" s="160" t="str">
        <f t="shared" si="379"/>
        <v>08:30 16:00(12:30 13:30)|08:30 16:00(12:30 13:30)|08:30 16:00(12:30 13:30)</v>
      </c>
      <c r="AD641" s="161" t="str">
        <f t="shared" si="380"/>
        <v>08:30 16:00(12:30 13:30)</v>
      </c>
      <c r="AE641" s="158" t="str">
        <f t="shared" si="381"/>
        <v>08:30 16:00(12:30 13:30)</v>
      </c>
      <c r="AF641" s="159">
        <f>HLOOKUP(SEARCH("4",$M641)-1,$Q$3:$V641,$P641+1,FALSE)</f>
        <v>75</v>
      </c>
      <c r="AG641" s="161" t="str">
        <f t="shared" si="382"/>
        <v>08:30 16:00(12:30 13:30)|08:30 16:00(12:30 13:30)</v>
      </c>
      <c r="AH641" s="161" t="str">
        <f t="shared" si="383"/>
        <v>08:30 16:00(12:30 13:30)</v>
      </c>
      <c r="AI641" s="158" t="str">
        <f t="shared" si="384"/>
        <v>08:30 16:00(12:30 13:30)</v>
      </c>
      <c r="AJ641" s="159">
        <f>HLOOKUP(SEARCH("5",$M641)-1,$Q$3:$V641,$P641+1,FALSE)</f>
        <v>100</v>
      </c>
      <c r="AK641" s="161" t="str">
        <f t="shared" si="385"/>
        <v>08:30 16:00(12:30 13:30)</v>
      </c>
      <c r="AL641" s="161" t="e">
        <f t="shared" si="386"/>
        <v>#VALUE!</v>
      </c>
      <c r="AM641" s="158" t="str">
        <f t="shared" si="387"/>
        <v>08:30 16:00(12:30 13:30)</v>
      </c>
      <c r="AN641" s="159" t="e">
        <f>HLOOKUP(SEARCH("6",$M641)-1,$Q$3:$V641,$P641+1,FALSE)</f>
        <v>#VALUE!</v>
      </c>
      <c r="AO641" s="161" t="e">
        <f t="shared" si="388"/>
        <v>#VALUE!</v>
      </c>
      <c r="AP641" s="161" t="e">
        <f t="shared" si="389"/>
        <v>#VALUE!</v>
      </c>
      <c r="AQ641" s="162" t="str">
        <f t="shared" si="390"/>
        <v>выходной</v>
      </c>
      <c r="AR641" s="163" t="e">
        <f>HLOOKUP(SEARCH("7",$M641)-1,$Q$3:$V641,$P641+1,FALSE)</f>
        <v>#VALUE!</v>
      </c>
      <c r="AS641" s="164" t="str">
        <f t="shared" si="391"/>
        <v>выходной</v>
      </c>
      <c r="AT641" s="142"/>
      <c r="AU641" s="11" t="str">
        <f>IF(ISERROR(VLOOKUP(B641,'РЕОРГ 2008'!$A:$B,2,FALSE)),"",VLOOKUP(B641,'РЕОРГ 2008'!$A:$B,2,FALSE))</f>
        <v/>
      </c>
      <c r="AV641" s="12" t="str">
        <f t="shared" si="364"/>
        <v>Опер.касса №8611/0162</v>
      </c>
      <c r="AW641" s="31" t="e">
        <f>LEFT(#REF!,2)</f>
        <v>#REF!</v>
      </c>
      <c r="AX641" s="12" t="str">
        <f t="shared" si="370"/>
        <v>8611/0162</v>
      </c>
      <c r="AZ641" t="str">
        <f>IF(ISERROR(VLOOKUP(B641,'РЕОРГ 01.08.2009'!$A:$B,2,FALSE)),"",VLOOKUP(B641,'РЕОРГ 01.08.2009'!$A:$B,2,FALSE))</f>
        <v/>
      </c>
      <c r="BA641" s="12" t="str">
        <f t="shared" si="365"/>
        <v>Опер.касса №8611/0162</v>
      </c>
      <c r="BB641" t="e">
        <f>LEFT(#REF!,2)</f>
        <v>#REF!</v>
      </c>
      <c r="BC641" s="12" t="str">
        <f t="shared" si="371"/>
        <v>8611/0162</v>
      </c>
      <c r="BE641" t="str">
        <f>IF(ISERROR(VLOOKUP(B641,'РЕОРГ 01.10.2009'!A:C,3,FALSE)),"",VLOOKUP(B641,'РЕОРГ 01.10.2009'!A:C,3,FALSE))</f>
        <v/>
      </c>
      <c r="BF641" s="12" t="str">
        <f t="shared" si="366"/>
        <v>Опер.касса №8611/0162</v>
      </c>
      <c r="BG641" t="e">
        <f>LEFT(#REF!,2)</f>
        <v>#REF!</v>
      </c>
      <c r="BH641" s="12" t="str">
        <f t="shared" si="372"/>
        <v>8611/0162</v>
      </c>
      <c r="BJ641" t="str">
        <f>IF(ISERROR(VLOOKUP($B641,'РЕОРГ 01.05.2010'!A:B,2,FALSE)),"",VLOOKUP($B641,'РЕОРГ 01.05.2010'!A:B,2,FALSE))</f>
        <v/>
      </c>
      <c r="BK641" s="12" t="str">
        <f t="shared" si="367"/>
        <v>Опер.касса №8611/0162</v>
      </c>
      <c r="BL641" t="e">
        <f>LEFT(#REF!,2)</f>
        <v>#REF!</v>
      </c>
      <c r="BM641" s="12" t="str">
        <f t="shared" si="373"/>
        <v>8611/0162</v>
      </c>
      <c r="BO641" t="str">
        <f>IF(ISERROR(VLOOKUP($B641,'РЕОРГ 01.08.2010'!A:B,2,FALSE)),"",VLOOKUP($B641,'РЕОРГ 01.08.2010'!A:B,2,FALSE))</f>
        <v/>
      </c>
      <c r="BP641" s="12" t="str">
        <f t="shared" si="368"/>
        <v>Опер.касса №8611/0162</v>
      </c>
      <c r="BQ641" t="e">
        <f>LEFT(#REF!,2)</f>
        <v>#REF!</v>
      </c>
      <c r="BR641" s="12" t="str">
        <f t="shared" si="374"/>
        <v>8611/0162</v>
      </c>
    </row>
    <row r="642" spans="1:70" ht="12.75" customHeight="1">
      <c r="A642" t="str">
        <f t="shared" si="369"/>
        <v>8611/0163</v>
      </c>
      <c r="B642" s="133">
        <v>835</v>
      </c>
      <c r="C642" s="1" t="s">
        <v>10919</v>
      </c>
      <c r="D642" s="32" t="s">
        <v>1931</v>
      </c>
      <c r="E642" s="1" t="s">
        <v>10920</v>
      </c>
      <c r="F642" s="1" t="s">
        <v>8206</v>
      </c>
      <c r="G642" s="1" t="s">
        <v>10921</v>
      </c>
      <c r="H642" s="1" t="s">
        <v>10922</v>
      </c>
      <c r="I642" s="1" t="s">
        <v>10923</v>
      </c>
      <c r="J642" s="1"/>
      <c r="K642" s="1">
        <v>2</v>
      </c>
      <c r="L642" s="32" t="s">
        <v>4052</v>
      </c>
      <c r="M642" s="8" t="s">
        <v>11771</v>
      </c>
      <c r="N642" s="2" t="s">
        <v>12202</v>
      </c>
      <c r="O642" s="173"/>
      <c r="P642" s="168">
        <f t="shared" si="363"/>
        <v>639</v>
      </c>
      <c r="Q642" s="138">
        <f t="shared" si="392"/>
        <v>25</v>
      </c>
      <c r="R642" s="138">
        <f t="shared" si="393"/>
        <v>50</v>
      </c>
      <c r="S642" s="138">
        <f t="shared" si="394"/>
        <v>75</v>
      </c>
      <c r="T642" s="138">
        <f t="shared" si="395"/>
        <v>100</v>
      </c>
      <c r="U642" s="138" t="e">
        <f t="shared" si="396"/>
        <v>#VALUE!</v>
      </c>
      <c r="V642" s="138" t="e">
        <f t="shared" si="397"/>
        <v>#VALUE!</v>
      </c>
      <c r="W642" s="158" t="str">
        <f t="shared" si="375"/>
        <v>08:00 16:00(12:30 13:30)</v>
      </c>
      <c r="X642" s="159">
        <f>HLOOKUP(SEARCH("2",$M642)-1,$Q$3:$V642,$P642+1,FALSE)</f>
        <v>25</v>
      </c>
      <c r="Y642" s="160" t="str">
        <f t="shared" si="376"/>
        <v>08:00 16:00(12:30 13:30)|08:00 16:00(12:30 13:30)|08:00 16:00(12:30 13:30)|08:00 16:00(12:30 13:30)</v>
      </c>
      <c r="Z642" s="161" t="str">
        <f t="shared" si="377"/>
        <v>08:00 16:00(12:30 13:30)</v>
      </c>
      <c r="AA642" s="158" t="str">
        <f t="shared" si="378"/>
        <v>08:00 16:00(12:30 13:30)</v>
      </c>
      <c r="AB642" s="159">
        <f>HLOOKUP(SEARCH("3",$M642)-1,$Q$3:$V642,$P642+1,FALSE)</f>
        <v>50</v>
      </c>
      <c r="AC642" s="160" t="str">
        <f t="shared" si="379"/>
        <v>08:00 16:00(12:30 13:30)|08:00 16:00(12:30 13:30)|08:00 16:00(12:30 13:30)</v>
      </c>
      <c r="AD642" s="161" t="str">
        <f t="shared" si="380"/>
        <v>08:00 16:00(12:30 13:30)</v>
      </c>
      <c r="AE642" s="158" t="str">
        <f t="shared" si="381"/>
        <v>08:00 16:00(12:30 13:30)</v>
      </c>
      <c r="AF642" s="159">
        <f>HLOOKUP(SEARCH("4",$M642)-1,$Q$3:$V642,$P642+1,FALSE)</f>
        <v>75</v>
      </c>
      <c r="AG642" s="161" t="str">
        <f t="shared" si="382"/>
        <v>08:00 16:00(12:30 13:30)|08:00 16:00(12:30 13:30)</v>
      </c>
      <c r="AH642" s="161" t="str">
        <f t="shared" si="383"/>
        <v>08:00 16:00(12:30 13:30)</v>
      </c>
      <c r="AI642" s="158" t="str">
        <f t="shared" si="384"/>
        <v>08:00 16:00(12:30 13:30)</v>
      </c>
      <c r="AJ642" s="159">
        <f>HLOOKUP(SEARCH("5",$M642)-1,$Q$3:$V642,$P642+1,FALSE)</f>
        <v>100</v>
      </c>
      <c r="AK642" s="161" t="str">
        <f t="shared" si="385"/>
        <v>08:00 16:00(12:30 13:30)</v>
      </c>
      <c r="AL642" s="161" t="e">
        <f t="shared" si="386"/>
        <v>#VALUE!</v>
      </c>
      <c r="AM642" s="158" t="str">
        <f t="shared" si="387"/>
        <v>08:00 16:00(12:30 13:30)</v>
      </c>
      <c r="AN642" s="159" t="e">
        <f>HLOOKUP(SEARCH("6",$M642)-1,$Q$3:$V642,$P642+1,FALSE)</f>
        <v>#VALUE!</v>
      </c>
      <c r="AO642" s="161" t="e">
        <f t="shared" si="388"/>
        <v>#VALUE!</v>
      </c>
      <c r="AP642" s="161" t="e">
        <f t="shared" si="389"/>
        <v>#VALUE!</v>
      </c>
      <c r="AQ642" s="162" t="str">
        <f t="shared" si="390"/>
        <v>выходной</v>
      </c>
      <c r="AR642" s="163" t="e">
        <f>HLOOKUP(SEARCH("7",$M642)-1,$Q$3:$V642,$P642+1,FALSE)</f>
        <v>#VALUE!</v>
      </c>
      <c r="AS642" s="164" t="str">
        <f t="shared" si="391"/>
        <v>выходной</v>
      </c>
      <c r="AT642" s="142"/>
      <c r="AU642" s="11" t="str">
        <f>IF(ISERROR(VLOOKUP(B642,'РЕОРГ 2008'!$A:$B,2,FALSE)),"",VLOOKUP(B642,'РЕОРГ 2008'!$A:$B,2,FALSE))</f>
        <v/>
      </c>
      <c r="AV642" s="12" t="str">
        <f t="shared" si="364"/>
        <v>Опер.касса №8611/0163</v>
      </c>
      <c r="AW642" s="31" t="e">
        <f>LEFT(#REF!,2)</f>
        <v>#REF!</v>
      </c>
      <c r="AX642" s="12" t="str">
        <f t="shared" si="370"/>
        <v>8611/0163</v>
      </c>
      <c r="AZ642" t="str">
        <f>IF(ISERROR(VLOOKUP(B642,'РЕОРГ 01.08.2009'!$A:$B,2,FALSE)),"",VLOOKUP(B642,'РЕОРГ 01.08.2009'!$A:$B,2,FALSE))</f>
        <v/>
      </c>
      <c r="BA642" s="12" t="str">
        <f t="shared" si="365"/>
        <v>Опер.касса №8611/0163</v>
      </c>
      <c r="BB642" t="e">
        <f>LEFT(#REF!,2)</f>
        <v>#REF!</v>
      </c>
      <c r="BC642" s="12" t="str">
        <f t="shared" si="371"/>
        <v>8611/0163</v>
      </c>
      <c r="BE642" t="str">
        <f>IF(ISERROR(VLOOKUP(B642,'РЕОРГ 01.10.2009'!A:C,3,FALSE)),"",VLOOKUP(B642,'РЕОРГ 01.10.2009'!A:C,3,FALSE))</f>
        <v/>
      </c>
      <c r="BF642" s="12" t="str">
        <f t="shared" si="366"/>
        <v>Опер.касса №8611/0163</v>
      </c>
      <c r="BG642" t="e">
        <f>LEFT(#REF!,2)</f>
        <v>#REF!</v>
      </c>
      <c r="BH642" s="12" t="str">
        <f t="shared" si="372"/>
        <v>8611/0163</v>
      </c>
      <c r="BJ642" t="str">
        <f>IF(ISERROR(VLOOKUP($B642,'РЕОРГ 01.05.2010'!A:B,2,FALSE)),"",VLOOKUP($B642,'РЕОРГ 01.05.2010'!A:B,2,FALSE))</f>
        <v/>
      </c>
      <c r="BK642" s="12" t="str">
        <f t="shared" si="367"/>
        <v>Опер.касса №8611/0163</v>
      </c>
      <c r="BL642" t="e">
        <f>LEFT(#REF!,2)</f>
        <v>#REF!</v>
      </c>
      <c r="BM642" s="12" t="str">
        <f t="shared" si="373"/>
        <v>8611/0163</v>
      </c>
      <c r="BO642" t="str">
        <f>IF(ISERROR(VLOOKUP($B642,'РЕОРГ 01.08.2010'!A:B,2,FALSE)),"",VLOOKUP($B642,'РЕОРГ 01.08.2010'!A:B,2,FALSE))</f>
        <v/>
      </c>
      <c r="BP642" s="12" t="str">
        <f t="shared" si="368"/>
        <v>Опер.касса №8611/0163</v>
      </c>
      <c r="BQ642" t="e">
        <f>LEFT(#REF!,2)</f>
        <v>#REF!</v>
      </c>
      <c r="BR642" s="12" t="str">
        <f t="shared" si="374"/>
        <v>8611/0163</v>
      </c>
    </row>
    <row r="643" spans="1:70" ht="12.75" customHeight="1">
      <c r="A643" t="str">
        <f t="shared" si="369"/>
        <v>8611/0164</v>
      </c>
      <c r="B643" s="133">
        <v>836</v>
      </c>
      <c r="C643" s="1" t="s">
        <v>10924</v>
      </c>
      <c r="D643" s="32" t="s">
        <v>1931</v>
      </c>
      <c r="E643" s="1" t="s">
        <v>10925</v>
      </c>
      <c r="F643" s="1" t="s">
        <v>8206</v>
      </c>
      <c r="G643" s="1" t="s">
        <v>10926</v>
      </c>
      <c r="H643" s="1" t="s">
        <v>10927</v>
      </c>
      <c r="I643" s="1" t="s">
        <v>10928</v>
      </c>
      <c r="J643" s="1"/>
      <c r="K643" s="1">
        <v>1</v>
      </c>
      <c r="L643" s="32" t="s">
        <v>4049</v>
      </c>
      <c r="M643" s="8" t="s">
        <v>11771</v>
      </c>
      <c r="N643" s="2" t="s">
        <v>12203</v>
      </c>
      <c r="O643" s="173"/>
      <c r="P643" s="168">
        <f t="shared" si="363"/>
        <v>640</v>
      </c>
      <c r="Q643" s="138">
        <f t="shared" si="392"/>
        <v>25</v>
      </c>
      <c r="R643" s="138">
        <f t="shared" si="393"/>
        <v>50</v>
      </c>
      <c r="S643" s="138">
        <f t="shared" si="394"/>
        <v>75</v>
      </c>
      <c r="T643" s="138">
        <f t="shared" si="395"/>
        <v>100</v>
      </c>
      <c r="U643" s="138" t="e">
        <f t="shared" si="396"/>
        <v>#VALUE!</v>
      </c>
      <c r="V643" s="138" t="e">
        <f t="shared" si="397"/>
        <v>#VALUE!</v>
      </c>
      <c r="W643" s="158" t="str">
        <f t="shared" si="375"/>
        <v>08:30 16:30(12:30 13:30)</v>
      </c>
      <c r="X643" s="159">
        <f>HLOOKUP(SEARCH("2",$M643)-1,$Q$3:$V643,$P643+1,FALSE)</f>
        <v>25</v>
      </c>
      <c r="Y643" s="160" t="str">
        <f t="shared" si="376"/>
        <v>08:30 16:30(12:30 13:30)|08:30 16:30(12:30 13:30)|08:30 16:30(12:30 13:30)|08:30 16:30(12:30 13:30)</v>
      </c>
      <c r="Z643" s="161" t="str">
        <f t="shared" si="377"/>
        <v>08:30 16:30(12:30 13:30)</v>
      </c>
      <c r="AA643" s="158" t="str">
        <f t="shared" si="378"/>
        <v>08:30 16:30(12:30 13:30)</v>
      </c>
      <c r="AB643" s="159">
        <f>HLOOKUP(SEARCH("3",$M643)-1,$Q$3:$V643,$P643+1,FALSE)</f>
        <v>50</v>
      </c>
      <c r="AC643" s="160" t="str">
        <f t="shared" si="379"/>
        <v>08:30 16:30(12:30 13:30)|08:30 16:30(12:30 13:30)|08:30 16:30(12:30 13:30)</v>
      </c>
      <c r="AD643" s="161" t="str">
        <f t="shared" si="380"/>
        <v>08:30 16:30(12:30 13:30)</v>
      </c>
      <c r="AE643" s="158" t="str">
        <f t="shared" si="381"/>
        <v>08:30 16:30(12:30 13:30)</v>
      </c>
      <c r="AF643" s="159">
        <f>HLOOKUP(SEARCH("4",$M643)-1,$Q$3:$V643,$P643+1,FALSE)</f>
        <v>75</v>
      </c>
      <c r="AG643" s="161" t="str">
        <f t="shared" si="382"/>
        <v>08:30 16:30(12:30 13:30)|08:30 16:30(12:30 13:30)</v>
      </c>
      <c r="AH643" s="161" t="str">
        <f t="shared" si="383"/>
        <v>08:30 16:30(12:30 13:30)</v>
      </c>
      <c r="AI643" s="158" t="str">
        <f t="shared" si="384"/>
        <v>08:30 16:30(12:30 13:30)</v>
      </c>
      <c r="AJ643" s="159">
        <f>HLOOKUP(SEARCH("5",$M643)-1,$Q$3:$V643,$P643+1,FALSE)</f>
        <v>100</v>
      </c>
      <c r="AK643" s="161" t="str">
        <f t="shared" si="385"/>
        <v>08:30 16:30(12:30 13:30)</v>
      </c>
      <c r="AL643" s="161" t="e">
        <f t="shared" si="386"/>
        <v>#VALUE!</v>
      </c>
      <c r="AM643" s="158" t="str">
        <f t="shared" si="387"/>
        <v>08:30 16:30(12:30 13:30)</v>
      </c>
      <c r="AN643" s="159" t="e">
        <f>HLOOKUP(SEARCH("6",$M643)-1,$Q$3:$V643,$P643+1,FALSE)</f>
        <v>#VALUE!</v>
      </c>
      <c r="AO643" s="161" t="e">
        <f t="shared" si="388"/>
        <v>#VALUE!</v>
      </c>
      <c r="AP643" s="161" t="e">
        <f t="shared" si="389"/>
        <v>#VALUE!</v>
      </c>
      <c r="AQ643" s="162" t="str">
        <f t="shared" si="390"/>
        <v>выходной</v>
      </c>
      <c r="AR643" s="163" t="e">
        <f>HLOOKUP(SEARCH("7",$M643)-1,$Q$3:$V643,$P643+1,FALSE)</f>
        <v>#VALUE!</v>
      </c>
      <c r="AS643" s="164" t="str">
        <f t="shared" si="391"/>
        <v>выходной</v>
      </c>
      <c r="AT643" s="142"/>
      <c r="AU643" s="11" t="str">
        <f>IF(ISERROR(VLOOKUP(B643,'РЕОРГ 2008'!$A:$B,2,FALSE)),"",VLOOKUP(B643,'РЕОРГ 2008'!$A:$B,2,FALSE))</f>
        <v/>
      </c>
      <c r="AV643" s="12" t="str">
        <f t="shared" si="364"/>
        <v>Опер.касса №8611/0164</v>
      </c>
      <c r="AW643" s="31" t="e">
        <f>LEFT(#REF!,2)</f>
        <v>#REF!</v>
      </c>
      <c r="AX643" s="12" t="str">
        <f t="shared" si="370"/>
        <v>8611/0164</v>
      </c>
      <c r="AZ643" t="str">
        <f>IF(ISERROR(VLOOKUP(B643,'РЕОРГ 01.08.2009'!$A:$B,2,FALSE)),"",VLOOKUP(B643,'РЕОРГ 01.08.2009'!$A:$B,2,FALSE))</f>
        <v/>
      </c>
      <c r="BA643" s="12" t="str">
        <f t="shared" si="365"/>
        <v>Опер.касса №8611/0164</v>
      </c>
      <c r="BB643" t="e">
        <f>LEFT(#REF!,2)</f>
        <v>#REF!</v>
      </c>
      <c r="BC643" s="12" t="str">
        <f t="shared" si="371"/>
        <v>8611/0164</v>
      </c>
      <c r="BE643" t="str">
        <f>IF(ISERROR(VLOOKUP(B643,'РЕОРГ 01.10.2009'!A:C,3,FALSE)),"",VLOOKUP(B643,'РЕОРГ 01.10.2009'!A:C,3,FALSE))</f>
        <v/>
      </c>
      <c r="BF643" s="12" t="str">
        <f t="shared" si="366"/>
        <v>Опер.касса №8611/0164</v>
      </c>
      <c r="BG643" t="e">
        <f>LEFT(#REF!,2)</f>
        <v>#REF!</v>
      </c>
      <c r="BH643" s="12" t="str">
        <f t="shared" si="372"/>
        <v>8611/0164</v>
      </c>
      <c r="BJ643" t="str">
        <f>IF(ISERROR(VLOOKUP($B643,'РЕОРГ 01.05.2010'!A:B,2,FALSE)),"",VLOOKUP($B643,'РЕОРГ 01.05.2010'!A:B,2,FALSE))</f>
        <v/>
      </c>
      <c r="BK643" s="12" t="str">
        <f t="shared" si="367"/>
        <v>Опер.касса №8611/0164</v>
      </c>
      <c r="BL643" t="e">
        <f>LEFT(#REF!,2)</f>
        <v>#REF!</v>
      </c>
      <c r="BM643" s="12" t="str">
        <f t="shared" si="373"/>
        <v>8611/0164</v>
      </c>
      <c r="BO643" t="str">
        <f>IF(ISERROR(VLOOKUP($B643,'РЕОРГ 01.08.2010'!A:B,2,FALSE)),"",VLOOKUP($B643,'РЕОРГ 01.08.2010'!A:B,2,FALSE))</f>
        <v/>
      </c>
      <c r="BP643" s="12" t="str">
        <f t="shared" si="368"/>
        <v>Опер.касса №8611/0164</v>
      </c>
      <c r="BQ643" t="e">
        <f>LEFT(#REF!,2)</f>
        <v>#REF!</v>
      </c>
      <c r="BR643" s="12" t="str">
        <f t="shared" si="374"/>
        <v>8611/0164</v>
      </c>
    </row>
    <row r="644" spans="1:70" ht="12.75" customHeight="1">
      <c r="A644" t="str">
        <f t="shared" si="369"/>
        <v>8611/0165</v>
      </c>
      <c r="B644" s="133">
        <v>837</v>
      </c>
      <c r="C644" s="1" t="s">
        <v>10929</v>
      </c>
      <c r="D644" s="32" t="s">
        <v>1931</v>
      </c>
      <c r="E644" s="1" t="s">
        <v>10930</v>
      </c>
      <c r="F644" s="1" t="s">
        <v>8206</v>
      </c>
      <c r="G644" s="1" t="s">
        <v>10931</v>
      </c>
      <c r="H644" s="1" t="s">
        <v>10932</v>
      </c>
      <c r="I644" s="1" t="s">
        <v>10933</v>
      </c>
      <c r="J644" s="1"/>
      <c r="K644" s="1">
        <v>0.75</v>
      </c>
      <c r="L644" s="32" t="s">
        <v>4049</v>
      </c>
      <c r="M644" s="8" t="s">
        <v>11872</v>
      </c>
      <c r="N644" s="2" t="s">
        <v>12036</v>
      </c>
      <c r="O644" s="173"/>
      <c r="P644" s="168">
        <f t="shared" si="363"/>
        <v>641</v>
      </c>
      <c r="Q644" s="138">
        <f t="shared" si="392"/>
        <v>25</v>
      </c>
      <c r="R644" s="138">
        <f t="shared" si="393"/>
        <v>50</v>
      </c>
      <c r="S644" s="138">
        <f t="shared" si="394"/>
        <v>75</v>
      </c>
      <c r="T644" s="138" t="e">
        <f t="shared" si="395"/>
        <v>#VALUE!</v>
      </c>
      <c r="U644" s="138" t="e">
        <f t="shared" si="396"/>
        <v>#VALUE!</v>
      </c>
      <c r="V644" s="138" t="e">
        <f t="shared" si="397"/>
        <v>#VALUE!</v>
      </c>
      <c r="W644" s="158" t="str">
        <f t="shared" si="375"/>
        <v>08:00 15:30(12:30 13:30)</v>
      </c>
      <c r="X644" s="159">
        <f>HLOOKUP(SEARCH("2",$M644)-1,$Q$3:$V644,$P644+1,FALSE)</f>
        <v>25</v>
      </c>
      <c r="Y644" s="160" t="str">
        <f t="shared" si="376"/>
        <v>08:00 15:30(12:30 13:30)|08:00 15:30(12:30 13:30)|08:00 15:30(12:30 13:30)</v>
      </c>
      <c r="Z644" s="161" t="str">
        <f t="shared" si="377"/>
        <v>08:00 15:30(12:30 13:30)</v>
      </c>
      <c r="AA644" s="158" t="str">
        <f t="shared" si="378"/>
        <v>08:00 15:30(12:30 13:30)</v>
      </c>
      <c r="AB644" s="159">
        <f>HLOOKUP(SEARCH("3",$M644)-1,$Q$3:$V644,$P644+1,FALSE)</f>
        <v>50</v>
      </c>
      <c r="AC644" s="160" t="str">
        <f t="shared" si="379"/>
        <v>08:00 15:30(12:30 13:30)|08:00 15:30(12:30 13:30)</v>
      </c>
      <c r="AD644" s="161" t="str">
        <f t="shared" si="380"/>
        <v>08:00 15:30(12:30 13:30)</v>
      </c>
      <c r="AE644" s="158" t="str">
        <f t="shared" si="381"/>
        <v>08:00 15:30(12:30 13:30)</v>
      </c>
      <c r="AF644" s="159">
        <f>HLOOKUP(SEARCH("4",$M644)-1,$Q$3:$V644,$P644+1,FALSE)</f>
        <v>75</v>
      </c>
      <c r="AG644" s="161" t="str">
        <f t="shared" si="382"/>
        <v>08:00 15:30(12:30 13:30)</v>
      </c>
      <c r="AH644" s="161" t="e">
        <f t="shared" si="383"/>
        <v>#VALUE!</v>
      </c>
      <c r="AI644" s="158" t="str">
        <f t="shared" si="384"/>
        <v>08:00 15:30(12:30 13:30)</v>
      </c>
      <c r="AJ644" s="159" t="e">
        <f>HLOOKUP(SEARCH("5",$M644)-1,$Q$3:$V644,$P644+1,FALSE)</f>
        <v>#VALUE!</v>
      </c>
      <c r="AK644" s="161" t="e">
        <f t="shared" si="385"/>
        <v>#VALUE!</v>
      </c>
      <c r="AL644" s="161" t="e">
        <f t="shared" si="386"/>
        <v>#VALUE!</v>
      </c>
      <c r="AM644" s="158" t="str">
        <f t="shared" si="387"/>
        <v>выходной</v>
      </c>
      <c r="AN644" s="159" t="e">
        <f>HLOOKUP(SEARCH("6",$M644)-1,$Q$3:$V644,$P644+1,FALSE)</f>
        <v>#VALUE!</v>
      </c>
      <c r="AO644" s="161" t="e">
        <f t="shared" si="388"/>
        <v>#VALUE!</v>
      </c>
      <c r="AP644" s="161" t="e">
        <f t="shared" si="389"/>
        <v>#VALUE!</v>
      </c>
      <c r="AQ644" s="162" t="str">
        <f t="shared" si="390"/>
        <v>выходной</v>
      </c>
      <c r="AR644" s="163" t="e">
        <f>HLOOKUP(SEARCH("7",$M644)-1,$Q$3:$V644,$P644+1,FALSE)</f>
        <v>#VALUE!</v>
      </c>
      <c r="AS644" s="164" t="str">
        <f t="shared" si="391"/>
        <v>выходной</v>
      </c>
      <c r="AT644" s="142"/>
      <c r="AU644" s="11" t="str">
        <f>IF(ISERROR(VLOOKUP(B644,'РЕОРГ 2008'!$A:$B,2,FALSE)),"",VLOOKUP(B644,'РЕОРГ 2008'!$A:$B,2,FALSE))</f>
        <v/>
      </c>
      <c r="AV644" s="12" t="str">
        <f t="shared" si="364"/>
        <v>Опер.касса №8611/0165</v>
      </c>
      <c r="AW644" s="31" t="e">
        <f>LEFT(#REF!,2)</f>
        <v>#REF!</v>
      </c>
      <c r="AX644" s="12" t="str">
        <f t="shared" si="370"/>
        <v>8611/0165</v>
      </c>
      <c r="AZ644" t="str">
        <f>IF(ISERROR(VLOOKUP(B644,'РЕОРГ 01.08.2009'!$A:$B,2,FALSE)),"",VLOOKUP(B644,'РЕОРГ 01.08.2009'!$A:$B,2,FALSE))</f>
        <v/>
      </c>
      <c r="BA644" s="12" t="str">
        <f t="shared" si="365"/>
        <v>Опер.касса №8611/0165</v>
      </c>
      <c r="BB644" t="e">
        <f>LEFT(#REF!,2)</f>
        <v>#REF!</v>
      </c>
      <c r="BC644" s="12" t="str">
        <f t="shared" si="371"/>
        <v>8611/0165</v>
      </c>
      <c r="BE644" t="str">
        <f>IF(ISERROR(VLOOKUP(B644,'РЕОРГ 01.10.2009'!A:C,3,FALSE)),"",VLOOKUP(B644,'РЕОРГ 01.10.2009'!A:C,3,FALSE))</f>
        <v/>
      </c>
      <c r="BF644" s="12" t="str">
        <f t="shared" si="366"/>
        <v>Опер.касса №8611/0165</v>
      </c>
      <c r="BG644" t="e">
        <f>LEFT(#REF!,2)</f>
        <v>#REF!</v>
      </c>
      <c r="BH644" s="12" t="str">
        <f t="shared" si="372"/>
        <v>8611/0165</v>
      </c>
      <c r="BJ644" t="str">
        <f>IF(ISERROR(VLOOKUP($B644,'РЕОРГ 01.05.2010'!A:B,2,FALSE)),"",VLOOKUP($B644,'РЕОРГ 01.05.2010'!A:B,2,FALSE))</f>
        <v/>
      </c>
      <c r="BK644" s="12" t="str">
        <f t="shared" si="367"/>
        <v>Опер.касса №8611/0165</v>
      </c>
      <c r="BL644" t="e">
        <f>LEFT(#REF!,2)</f>
        <v>#REF!</v>
      </c>
      <c r="BM644" s="12" t="str">
        <f t="shared" si="373"/>
        <v>8611/0165</v>
      </c>
      <c r="BO644" t="str">
        <f>IF(ISERROR(VLOOKUP($B644,'РЕОРГ 01.08.2010'!A:B,2,FALSE)),"",VLOOKUP($B644,'РЕОРГ 01.08.2010'!A:B,2,FALSE))</f>
        <v/>
      </c>
      <c r="BP644" s="12" t="str">
        <f t="shared" si="368"/>
        <v>Опер.касса №8611/0165</v>
      </c>
      <c r="BQ644" t="e">
        <f>LEFT(#REF!,2)</f>
        <v>#REF!</v>
      </c>
      <c r="BR644" s="12" t="str">
        <f t="shared" si="374"/>
        <v>8611/0165</v>
      </c>
    </row>
    <row r="645" spans="1:70" ht="12.75" customHeight="1">
      <c r="A645" t="str">
        <f t="shared" si="369"/>
        <v>8611/0166</v>
      </c>
      <c r="B645" s="133">
        <v>838</v>
      </c>
      <c r="C645" s="1" t="s">
        <v>10934</v>
      </c>
      <c r="D645" s="32" t="s">
        <v>1931</v>
      </c>
      <c r="E645" s="1" t="s">
        <v>10935</v>
      </c>
      <c r="F645" s="1" t="s">
        <v>8206</v>
      </c>
      <c r="G645" s="1" t="s">
        <v>10936</v>
      </c>
      <c r="H645" s="1" t="s">
        <v>10937</v>
      </c>
      <c r="I645" s="1" t="s">
        <v>9724</v>
      </c>
      <c r="J645" s="1"/>
      <c r="K645" s="1">
        <v>1</v>
      </c>
      <c r="L645" s="32" t="s">
        <v>4049</v>
      </c>
      <c r="M645" s="8" t="s">
        <v>11771</v>
      </c>
      <c r="N645" s="2" t="s">
        <v>12201</v>
      </c>
      <c r="O645" s="173"/>
      <c r="P645" s="168">
        <f t="shared" ref="P645:P708" si="398">P644+1</f>
        <v>642</v>
      </c>
      <c r="Q645" s="138">
        <f t="shared" si="392"/>
        <v>25</v>
      </c>
      <c r="R645" s="138">
        <f t="shared" si="393"/>
        <v>50</v>
      </c>
      <c r="S645" s="138">
        <f t="shared" si="394"/>
        <v>75</v>
      </c>
      <c r="T645" s="138">
        <f t="shared" si="395"/>
        <v>100</v>
      </c>
      <c r="U645" s="138" t="e">
        <f t="shared" si="396"/>
        <v>#VALUE!</v>
      </c>
      <c r="V645" s="138" t="e">
        <f t="shared" si="397"/>
        <v>#VALUE!</v>
      </c>
      <c r="W645" s="158" t="str">
        <f t="shared" si="375"/>
        <v>08:30 16:00(12:30 13:30)</v>
      </c>
      <c r="X645" s="159">
        <f>HLOOKUP(SEARCH("2",$M645)-1,$Q$3:$V645,$P645+1,FALSE)</f>
        <v>25</v>
      </c>
      <c r="Y645" s="160" t="str">
        <f t="shared" si="376"/>
        <v>08:30 16:00(12:30 13:30)|08:30 16:00(12:30 13:30)|08:30 16:00(12:30 13:30)|08:30 16:00(12:30 13:30)</v>
      </c>
      <c r="Z645" s="161" t="str">
        <f t="shared" si="377"/>
        <v>08:30 16:00(12:30 13:30)</v>
      </c>
      <c r="AA645" s="158" t="str">
        <f t="shared" si="378"/>
        <v>08:30 16:00(12:30 13:30)</v>
      </c>
      <c r="AB645" s="159">
        <f>HLOOKUP(SEARCH("3",$M645)-1,$Q$3:$V645,$P645+1,FALSE)</f>
        <v>50</v>
      </c>
      <c r="AC645" s="160" t="str">
        <f t="shared" si="379"/>
        <v>08:30 16:00(12:30 13:30)|08:30 16:00(12:30 13:30)|08:30 16:00(12:30 13:30)</v>
      </c>
      <c r="AD645" s="161" t="str">
        <f t="shared" si="380"/>
        <v>08:30 16:00(12:30 13:30)</v>
      </c>
      <c r="AE645" s="158" t="str">
        <f t="shared" si="381"/>
        <v>08:30 16:00(12:30 13:30)</v>
      </c>
      <c r="AF645" s="159">
        <f>HLOOKUP(SEARCH("4",$M645)-1,$Q$3:$V645,$P645+1,FALSE)</f>
        <v>75</v>
      </c>
      <c r="AG645" s="161" t="str">
        <f t="shared" si="382"/>
        <v>08:30 16:00(12:30 13:30)|08:30 16:00(12:30 13:30)</v>
      </c>
      <c r="AH645" s="161" t="str">
        <f t="shared" si="383"/>
        <v>08:30 16:00(12:30 13:30)</v>
      </c>
      <c r="AI645" s="158" t="str">
        <f t="shared" si="384"/>
        <v>08:30 16:00(12:30 13:30)</v>
      </c>
      <c r="AJ645" s="159">
        <f>HLOOKUP(SEARCH("5",$M645)-1,$Q$3:$V645,$P645+1,FALSE)</f>
        <v>100</v>
      </c>
      <c r="AK645" s="161" t="str">
        <f t="shared" si="385"/>
        <v>08:30 16:00(12:30 13:30)</v>
      </c>
      <c r="AL645" s="161" t="e">
        <f t="shared" si="386"/>
        <v>#VALUE!</v>
      </c>
      <c r="AM645" s="158" t="str">
        <f t="shared" si="387"/>
        <v>08:30 16:00(12:30 13:30)</v>
      </c>
      <c r="AN645" s="159" t="e">
        <f>HLOOKUP(SEARCH("6",$M645)-1,$Q$3:$V645,$P645+1,FALSE)</f>
        <v>#VALUE!</v>
      </c>
      <c r="AO645" s="161" t="e">
        <f t="shared" si="388"/>
        <v>#VALUE!</v>
      </c>
      <c r="AP645" s="161" t="e">
        <f t="shared" si="389"/>
        <v>#VALUE!</v>
      </c>
      <c r="AQ645" s="162" t="str">
        <f t="shared" si="390"/>
        <v>выходной</v>
      </c>
      <c r="AR645" s="163" t="e">
        <f>HLOOKUP(SEARCH("7",$M645)-1,$Q$3:$V645,$P645+1,FALSE)</f>
        <v>#VALUE!</v>
      </c>
      <c r="AS645" s="164" t="str">
        <f t="shared" si="391"/>
        <v>выходной</v>
      </c>
      <c r="AT645" s="142"/>
      <c r="AU645" s="11" t="str">
        <f>IF(ISERROR(VLOOKUP(B645,'РЕОРГ 2008'!$A:$B,2,FALSE)),"",VLOOKUP(B645,'РЕОРГ 2008'!$A:$B,2,FALSE))</f>
        <v/>
      </c>
      <c r="AV645" s="12" t="str">
        <f t="shared" si="364"/>
        <v>Опер.касса №8611/0166</v>
      </c>
      <c r="AW645" s="31" t="e">
        <f>LEFT(#REF!,2)</f>
        <v>#REF!</v>
      </c>
      <c r="AX645" s="12" t="str">
        <f t="shared" si="370"/>
        <v>8611/0166</v>
      </c>
      <c r="AZ645" t="str">
        <f>IF(ISERROR(VLOOKUP(B645,'РЕОРГ 01.08.2009'!$A:$B,2,FALSE)),"",VLOOKUP(B645,'РЕОРГ 01.08.2009'!$A:$B,2,FALSE))</f>
        <v/>
      </c>
      <c r="BA645" s="12" t="str">
        <f t="shared" si="365"/>
        <v>Опер.касса №8611/0166</v>
      </c>
      <c r="BB645" t="e">
        <f>LEFT(#REF!,2)</f>
        <v>#REF!</v>
      </c>
      <c r="BC645" s="12" t="str">
        <f t="shared" si="371"/>
        <v>8611/0166</v>
      </c>
      <c r="BE645" t="str">
        <f>IF(ISERROR(VLOOKUP(B645,'РЕОРГ 01.10.2009'!A:C,3,FALSE)),"",VLOOKUP(B645,'РЕОРГ 01.10.2009'!A:C,3,FALSE))</f>
        <v/>
      </c>
      <c r="BF645" s="12" t="str">
        <f t="shared" si="366"/>
        <v>Опер.касса №8611/0166</v>
      </c>
      <c r="BG645" t="e">
        <f>LEFT(#REF!,2)</f>
        <v>#REF!</v>
      </c>
      <c r="BH645" s="12" t="str">
        <f t="shared" si="372"/>
        <v>8611/0166</v>
      </c>
      <c r="BJ645" t="str">
        <f>IF(ISERROR(VLOOKUP($B645,'РЕОРГ 01.05.2010'!A:B,2,FALSE)),"",VLOOKUP($B645,'РЕОРГ 01.05.2010'!A:B,2,FALSE))</f>
        <v/>
      </c>
      <c r="BK645" s="12" t="str">
        <f t="shared" si="367"/>
        <v>Опер.касса №8611/0166</v>
      </c>
      <c r="BL645" t="e">
        <f>LEFT(#REF!,2)</f>
        <v>#REF!</v>
      </c>
      <c r="BM645" s="12" t="str">
        <f t="shared" si="373"/>
        <v>8611/0166</v>
      </c>
      <c r="BO645" t="str">
        <f>IF(ISERROR(VLOOKUP($B645,'РЕОРГ 01.08.2010'!A:B,2,FALSE)),"",VLOOKUP($B645,'РЕОРГ 01.08.2010'!A:B,2,FALSE))</f>
        <v/>
      </c>
      <c r="BP645" s="12" t="str">
        <f t="shared" si="368"/>
        <v>Опер.касса №8611/0166</v>
      </c>
      <c r="BQ645" t="e">
        <f>LEFT(#REF!,2)</f>
        <v>#REF!</v>
      </c>
      <c r="BR645" s="12" t="str">
        <f t="shared" si="374"/>
        <v>8611/0166</v>
      </c>
    </row>
    <row r="646" spans="1:70" ht="12.75" customHeight="1">
      <c r="A646" t="str">
        <f t="shared" si="369"/>
        <v>8611/0167</v>
      </c>
      <c r="B646" s="133">
        <v>839</v>
      </c>
      <c r="C646" s="1" t="s">
        <v>11431</v>
      </c>
      <c r="D646" s="32" t="s">
        <v>1926</v>
      </c>
      <c r="E646" s="1" t="s">
        <v>10938</v>
      </c>
      <c r="F646" s="1" t="s">
        <v>8206</v>
      </c>
      <c r="G646" s="1" t="s">
        <v>10939</v>
      </c>
      <c r="H646" s="1" t="s">
        <v>10940</v>
      </c>
      <c r="I646" s="1" t="s">
        <v>11432</v>
      </c>
      <c r="J646" s="1"/>
      <c r="K646" s="1">
        <v>7</v>
      </c>
      <c r="L646" s="32" t="s">
        <v>4051</v>
      </c>
      <c r="M646" s="8" t="s">
        <v>11773</v>
      </c>
      <c r="N646" s="2" t="s">
        <v>12204</v>
      </c>
      <c r="O646" s="173"/>
      <c r="P646" s="168">
        <f t="shared" si="398"/>
        <v>643</v>
      </c>
      <c r="Q646" s="138">
        <f t="shared" si="392"/>
        <v>12</v>
      </c>
      <c r="R646" s="138">
        <f t="shared" si="393"/>
        <v>24</v>
      </c>
      <c r="S646" s="138">
        <f t="shared" si="394"/>
        <v>36</v>
      </c>
      <c r="T646" s="138">
        <f t="shared" si="395"/>
        <v>48</v>
      </c>
      <c r="U646" s="138">
        <f t="shared" si="396"/>
        <v>60</v>
      </c>
      <c r="V646" s="138" t="e">
        <f t="shared" si="397"/>
        <v>#VALUE!</v>
      </c>
      <c r="W646" s="158" t="str">
        <f t="shared" si="375"/>
        <v>08:30 18:30</v>
      </c>
      <c r="X646" s="159">
        <f>HLOOKUP(SEARCH("2",$M646)-1,$Q$3:$V646,$P646+1,FALSE)</f>
        <v>12</v>
      </c>
      <c r="Y646" s="160" t="str">
        <f t="shared" si="376"/>
        <v>08:30 18:30|08:30 18:30|08:30 18:30|08:30 18:30|08:30 16:00</v>
      </c>
      <c r="Z646" s="161" t="str">
        <f t="shared" si="377"/>
        <v>08:30 18:30</v>
      </c>
      <c r="AA646" s="158" t="str">
        <f t="shared" si="378"/>
        <v>08:30 18:30</v>
      </c>
      <c r="AB646" s="159">
        <f>HLOOKUP(SEARCH("3",$M646)-1,$Q$3:$V646,$P646+1,FALSE)</f>
        <v>24</v>
      </c>
      <c r="AC646" s="160" t="str">
        <f t="shared" si="379"/>
        <v>08:30 18:30|08:30 18:30|08:30 18:30|08:30 16:00</v>
      </c>
      <c r="AD646" s="161" t="str">
        <f t="shared" si="380"/>
        <v>08:30 18:30</v>
      </c>
      <c r="AE646" s="158" t="str">
        <f t="shared" si="381"/>
        <v>08:30 18:30</v>
      </c>
      <c r="AF646" s="159">
        <f>HLOOKUP(SEARCH("4",$M646)-1,$Q$3:$V646,$P646+1,FALSE)</f>
        <v>36</v>
      </c>
      <c r="AG646" s="161" t="str">
        <f t="shared" si="382"/>
        <v>08:30 18:30|08:30 18:30|08:30 16:00</v>
      </c>
      <c r="AH646" s="161" t="str">
        <f t="shared" si="383"/>
        <v>08:30 18:30</v>
      </c>
      <c r="AI646" s="158" t="str">
        <f t="shared" si="384"/>
        <v>08:30 18:30</v>
      </c>
      <c r="AJ646" s="159">
        <f>HLOOKUP(SEARCH("5",$M646)-1,$Q$3:$V646,$P646+1,FALSE)</f>
        <v>48</v>
      </c>
      <c r="AK646" s="161" t="str">
        <f t="shared" si="385"/>
        <v>08:30 18:30|08:30 16:00</v>
      </c>
      <c r="AL646" s="161" t="str">
        <f t="shared" si="386"/>
        <v>08:30 18:30</v>
      </c>
      <c r="AM646" s="158" t="str">
        <f t="shared" si="387"/>
        <v>08:30 18:30</v>
      </c>
      <c r="AN646" s="159">
        <f>HLOOKUP(SEARCH("6",$M646)-1,$Q$3:$V646,$P646+1,FALSE)</f>
        <v>60</v>
      </c>
      <c r="AO646" s="161" t="str">
        <f t="shared" si="388"/>
        <v>08:30 16:00</v>
      </c>
      <c r="AP646" s="161" t="e">
        <f t="shared" si="389"/>
        <v>#VALUE!</v>
      </c>
      <c r="AQ646" s="162" t="str">
        <f t="shared" si="390"/>
        <v>08:30 16:00</v>
      </c>
      <c r="AR646" s="163" t="e">
        <f>HLOOKUP(SEARCH("7",$M646)-1,$Q$3:$V646,$P646+1,FALSE)</f>
        <v>#VALUE!</v>
      </c>
      <c r="AS646" s="164" t="str">
        <f t="shared" si="391"/>
        <v>выходной</v>
      </c>
      <c r="AT646" s="142"/>
      <c r="AU646" s="11" t="str">
        <f>IF(ISERROR(VLOOKUP(B646,'РЕОРГ 2008'!$A:$B,2,FALSE)),"",VLOOKUP(B646,'РЕОРГ 2008'!$A:$B,2,FALSE))</f>
        <v/>
      </c>
      <c r="AV646" s="12" t="str">
        <f t="shared" si="364"/>
        <v>Доп.офис №8611/0167</v>
      </c>
      <c r="AW646" s="31" t="e">
        <f>LEFT(#REF!,2)</f>
        <v>#REF!</v>
      </c>
      <c r="AX646" s="12" t="str">
        <f t="shared" si="370"/>
        <v>8611/0167</v>
      </c>
      <c r="AZ646" t="str">
        <f>IF(ISERROR(VLOOKUP(B646,'РЕОРГ 01.08.2009'!$A:$B,2,FALSE)),"",VLOOKUP(B646,'РЕОРГ 01.08.2009'!$A:$B,2,FALSE))</f>
        <v/>
      </c>
      <c r="BA646" s="12" t="str">
        <f t="shared" si="365"/>
        <v>Доп.офис №8611/0167</v>
      </c>
      <c r="BB646" t="e">
        <f>LEFT(#REF!,2)</f>
        <v>#REF!</v>
      </c>
      <c r="BC646" s="12" t="str">
        <f t="shared" si="371"/>
        <v>8611/0167</v>
      </c>
      <c r="BE646" t="str">
        <f>IF(ISERROR(VLOOKUP(B646,'РЕОРГ 01.10.2009'!A:C,3,FALSE)),"",VLOOKUP(B646,'РЕОРГ 01.10.2009'!A:C,3,FALSE))</f>
        <v/>
      </c>
      <c r="BF646" s="12" t="str">
        <f t="shared" si="366"/>
        <v>Доп.офис №8611/0167</v>
      </c>
      <c r="BG646" t="e">
        <f>LEFT(#REF!,2)</f>
        <v>#REF!</v>
      </c>
      <c r="BH646" s="12" t="str">
        <f t="shared" si="372"/>
        <v>8611/0167</v>
      </c>
      <c r="BJ646" t="str">
        <f>IF(ISERROR(VLOOKUP($B646,'РЕОРГ 01.05.2010'!A:B,2,FALSE)),"",VLOOKUP($B646,'РЕОРГ 01.05.2010'!A:B,2,FALSE))</f>
        <v/>
      </c>
      <c r="BK646" s="12" t="str">
        <f t="shared" si="367"/>
        <v>Доп.офис №8611/0167</v>
      </c>
      <c r="BL646" t="e">
        <f>LEFT(#REF!,2)</f>
        <v>#REF!</v>
      </c>
      <c r="BM646" s="12" t="str">
        <f t="shared" si="373"/>
        <v>8611/0167</v>
      </c>
      <c r="BO646" t="str">
        <f>IF(ISERROR(VLOOKUP($B646,'РЕОРГ 01.08.2010'!A:B,2,FALSE)),"",VLOOKUP($B646,'РЕОРГ 01.08.2010'!A:B,2,FALSE))</f>
        <v/>
      </c>
      <c r="BP646" s="12" t="str">
        <f t="shared" si="368"/>
        <v>Доп.офис №8611/0167</v>
      </c>
      <c r="BQ646" t="e">
        <f>LEFT(#REF!,2)</f>
        <v>#REF!</v>
      </c>
      <c r="BR646" s="12" t="str">
        <f t="shared" si="374"/>
        <v>8611/0167</v>
      </c>
    </row>
    <row r="647" spans="1:70" ht="12.75" customHeight="1">
      <c r="A647" t="str">
        <f t="shared" si="369"/>
        <v>8611/0168</v>
      </c>
      <c r="B647" s="133">
        <v>840</v>
      </c>
      <c r="C647" s="1" t="s">
        <v>10941</v>
      </c>
      <c r="D647" s="32" t="s">
        <v>7017</v>
      </c>
      <c r="E647" s="1" t="s">
        <v>10444</v>
      </c>
      <c r="F647" s="1" t="s">
        <v>8206</v>
      </c>
      <c r="G647" s="1" t="s">
        <v>10942</v>
      </c>
      <c r="H647" s="1" t="s">
        <v>5180</v>
      </c>
      <c r="I647" s="1" t="s">
        <v>6244</v>
      </c>
      <c r="J647" s="1"/>
      <c r="K647" s="1">
        <v>29</v>
      </c>
      <c r="L647" s="32" t="s">
        <v>4048</v>
      </c>
      <c r="M647" s="8" t="s">
        <v>11773</v>
      </c>
      <c r="N647" s="2" t="s">
        <v>12205</v>
      </c>
      <c r="O647" s="173"/>
      <c r="P647" s="168">
        <f t="shared" si="398"/>
        <v>644</v>
      </c>
      <c r="Q647" s="138">
        <f t="shared" si="392"/>
        <v>12</v>
      </c>
      <c r="R647" s="138">
        <f t="shared" si="393"/>
        <v>24</v>
      </c>
      <c r="S647" s="138">
        <f t="shared" si="394"/>
        <v>36</v>
      </c>
      <c r="T647" s="138">
        <f t="shared" si="395"/>
        <v>48</v>
      </c>
      <c r="U647" s="138">
        <f t="shared" si="396"/>
        <v>60</v>
      </c>
      <c r="V647" s="138" t="e">
        <f t="shared" si="397"/>
        <v>#VALUE!</v>
      </c>
      <c r="W647" s="158" t="str">
        <f t="shared" si="375"/>
        <v>09:00 19:00</v>
      </c>
      <c r="X647" s="159">
        <f>HLOOKUP(SEARCH("2",$M647)-1,$Q$3:$V647,$P647+1,FALSE)</f>
        <v>12</v>
      </c>
      <c r="Y647" s="160" t="str">
        <f t="shared" si="376"/>
        <v>09:30 19:00|09:00 19:00|09:00 19:00|09:00 19:00|09:00 14:00</v>
      </c>
      <c r="Z647" s="161" t="str">
        <f t="shared" si="377"/>
        <v>09:30 19:00</v>
      </c>
      <c r="AA647" s="158" t="str">
        <f t="shared" si="378"/>
        <v>09:30 19:00</v>
      </c>
      <c r="AB647" s="159">
        <f>HLOOKUP(SEARCH("3",$M647)-1,$Q$3:$V647,$P647+1,FALSE)</f>
        <v>24</v>
      </c>
      <c r="AC647" s="160" t="str">
        <f t="shared" si="379"/>
        <v>09:00 19:00|09:00 19:00|09:00 19:00|09:00 14:00</v>
      </c>
      <c r="AD647" s="161" t="str">
        <f t="shared" si="380"/>
        <v>09:00 19:00</v>
      </c>
      <c r="AE647" s="158" t="str">
        <f t="shared" si="381"/>
        <v>09:00 19:00</v>
      </c>
      <c r="AF647" s="159">
        <f>HLOOKUP(SEARCH("4",$M647)-1,$Q$3:$V647,$P647+1,FALSE)</f>
        <v>36</v>
      </c>
      <c r="AG647" s="161" t="str">
        <f t="shared" si="382"/>
        <v>09:00 19:00|09:00 19:00|09:00 14:00</v>
      </c>
      <c r="AH647" s="161" t="str">
        <f t="shared" si="383"/>
        <v>09:00 19:00</v>
      </c>
      <c r="AI647" s="158" t="str">
        <f t="shared" si="384"/>
        <v>09:00 19:00</v>
      </c>
      <c r="AJ647" s="159">
        <f>HLOOKUP(SEARCH("5",$M647)-1,$Q$3:$V647,$P647+1,FALSE)</f>
        <v>48</v>
      </c>
      <c r="AK647" s="161" t="str">
        <f t="shared" si="385"/>
        <v>09:00 19:00|09:00 14:00</v>
      </c>
      <c r="AL647" s="161" t="str">
        <f t="shared" si="386"/>
        <v>09:00 19:00</v>
      </c>
      <c r="AM647" s="158" t="str">
        <f t="shared" si="387"/>
        <v>09:00 19:00</v>
      </c>
      <c r="AN647" s="159">
        <f>HLOOKUP(SEARCH("6",$M647)-1,$Q$3:$V647,$P647+1,FALSE)</f>
        <v>60</v>
      </c>
      <c r="AO647" s="161" t="str">
        <f t="shared" si="388"/>
        <v>09:00 14:00</v>
      </c>
      <c r="AP647" s="161" t="e">
        <f t="shared" si="389"/>
        <v>#VALUE!</v>
      </c>
      <c r="AQ647" s="162" t="str">
        <f t="shared" si="390"/>
        <v>09:00 14:00</v>
      </c>
      <c r="AR647" s="163" t="e">
        <f>HLOOKUP(SEARCH("7",$M647)-1,$Q$3:$V647,$P647+1,FALSE)</f>
        <v>#VALUE!</v>
      </c>
      <c r="AS647" s="164" t="str">
        <f t="shared" si="391"/>
        <v>выходной</v>
      </c>
      <c r="AT647" s="142"/>
      <c r="AU647" s="11" t="str">
        <f>IF(ISERROR(VLOOKUP(B647,'РЕОРГ 2008'!$A:$B,2,FALSE)),"",VLOOKUP(B647,'РЕОРГ 2008'!$A:$B,2,FALSE))</f>
        <v/>
      </c>
      <c r="AV647" s="12" t="str">
        <f t="shared" si="364"/>
        <v>Доп.офис №8611/0168</v>
      </c>
      <c r="AW647" s="31" t="e">
        <f>LEFT(#REF!,2)</f>
        <v>#REF!</v>
      </c>
      <c r="AX647" s="12" t="str">
        <f t="shared" si="370"/>
        <v>8611/0168</v>
      </c>
      <c r="AZ647" t="str">
        <f>IF(ISERROR(VLOOKUP(B647,'РЕОРГ 01.08.2009'!$A:$B,2,FALSE)),"",VLOOKUP(B647,'РЕОРГ 01.08.2009'!$A:$B,2,FALSE))</f>
        <v/>
      </c>
      <c r="BA647" s="12" t="str">
        <f t="shared" si="365"/>
        <v>Доп.офис №8611/0168</v>
      </c>
      <c r="BB647" t="e">
        <f>LEFT(#REF!,2)</f>
        <v>#REF!</v>
      </c>
      <c r="BC647" s="12" t="str">
        <f t="shared" si="371"/>
        <v>8611/0168</v>
      </c>
      <c r="BE647" t="str">
        <f>IF(ISERROR(VLOOKUP(B647,'РЕОРГ 01.10.2009'!A:C,3,FALSE)),"",VLOOKUP(B647,'РЕОРГ 01.10.2009'!A:C,3,FALSE))</f>
        <v/>
      </c>
      <c r="BF647" s="12" t="str">
        <f t="shared" si="366"/>
        <v>Доп.офис №8611/0168</v>
      </c>
      <c r="BG647" t="e">
        <f>LEFT(#REF!,2)</f>
        <v>#REF!</v>
      </c>
      <c r="BH647" s="12" t="str">
        <f t="shared" si="372"/>
        <v>8611/0168</v>
      </c>
      <c r="BJ647" t="str">
        <f>IF(ISERROR(VLOOKUP($B647,'РЕОРГ 01.05.2010'!A:B,2,FALSE)),"",VLOOKUP($B647,'РЕОРГ 01.05.2010'!A:B,2,FALSE))</f>
        <v/>
      </c>
      <c r="BK647" s="12" t="str">
        <f t="shared" si="367"/>
        <v>Доп.офис №8611/0168</v>
      </c>
      <c r="BL647" t="e">
        <f>LEFT(#REF!,2)</f>
        <v>#REF!</v>
      </c>
      <c r="BM647" s="12" t="str">
        <f t="shared" si="373"/>
        <v>8611/0168</v>
      </c>
      <c r="BO647" t="str">
        <f>IF(ISERROR(VLOOKUP($B647,'РЕОРГ 01.08.2010'!A:B,2,FALSE)),"",VLOOKUP($B647,'РЕОРГ 01.08.2010'!A:B,2,FALSE))</f>
        <v/>
      </c>
      <c r="BP647" s="12" t="str">
        <f t="shared" si="368"/>
        <v>Доп.офис №8611/0168</v>
      </c>
      <c r="BQ647" t="e">
        <f>LEFT(#REF!,2)</f>
        <v>#REF!</v>
      </c>
      <c r="BR647" s="12" t="str">
        <f t="shared" si="374"/>
        <v>8611/0168</v>
      </c>
    </row>
    <row r="648" spans="1:70" ht="12.75" customHeight="1">
      <c r="A648" t="str">
        <f t="shared" si="369"/>
        <v>8611/0169</v>
      </c>
      <c r="B648" s="133">
        <v>841</v>
      </c>
      <c r="C648" s="1" t="s">
        <v>11433</v>
      </c>
      <c r="D648" s="32" t="s">
        <v>1926</v>
      </c>
      <c r="E648" s="1" t="s">
        <v>10136</v>
      </c>
      <c r="F648" s="1" t="s">
        <v>8206</v>
      </c>
      <c r="G648" s="1" t="s">
        <v>1956</v>
      </c>
      <c r="H648" s="1" t="s">
        <v>5181</v>
      </c>
      <c r="I648" s="1" t="s">
        <v>11</v>
      </c>
      <c r="J648" s="1"/>
      <c r="K648" s="1">
        <v>5</v>
      </c>
      <c r="L648" s="32" t="s">
        <v>4048</v>
      </c>
      <c r="M648" s="8" t="s">
        <v>11773</v>
      </c>
      <c r="N648" s="2" t="s">
        <v>12206</v>
      </c>
      <c r="O648" s="173"/>
      <c r="P648" s="168">
        <f t="shared" si="398"/>
        <v>645</v>
      </c>
      <c r="Q648" s="138">
        <f t="shared" si="392"/>
        <v>25</v>
      </c>
      <c r="R648" s="138">
        <f t="shared" si="393"/>
        <v>50</v>
      </c>
      <c r="S648" s="138">
        <f t="shared" si="394"/>
        <v>75</v>
      </c>
      <c r="T648" s="138">
        <f t="shared" si="395"/>
        <v>100</v>
      </c>
      <c r="U648" s="138">
        <f t="shared" si="396"/>
        <v>125</v>
      </c>
      <c r="V648" s="138" t="e">
        <f t="shared" si="397"/>
        <v>#VALUE!</v>
      </c>
      <c r="W648" s="158" t="str">
        <f t="shared" si="375"/>
        <v>09:00 18:00(13:00 14:00)</v>
      </c>
      <c r="X648" s="159">
        <f>HLOOKUP(SEARCH("2",$M648)-1,$Q$3:$V648,$P648+1,FALSE)</f>
        <v>25</v>
      </c>
      <c r="Y648" s="160" t="str">
        <f t="shared" si="376"/>
        <v>09:00 18:00(13:00 14:00)|09:00 18:00(13:00 14:00)|09:00 18:00(13:00 14:00)|09:00 18:00(13:00 14:00)|09:00 14:00(00:00 00:00)</v>
      </c>
      <c r="Z648" s="161" t="str">
        <f t="shared" si="377"/>
        <v>09:00 18:00(13:00 14:00)</v>
      </c>
      <c r="AA648" s="158" t="str">
        <f t="shared" si="378"/>
        <v>09:00 18:00(13:00 14:00)</v>
      </c>
      <c r="AB648" s="159">
        <f>HLOOKUP(SEARCH("3",$M648)-1,$Q$3:$V648,$P648+1,FALSE)</f>
        <v>50</v>
      </c>
      <c r="AC648" s="160" t="str">
        <f t="shared" si="379"/>
        <v>09:00 18:00(13:00 14:00)|09:00 18:00(13:00 14:00)|09:00 18:00(13:00 14:00)|09:00 14:00(00:00 00:00)</v>
      </c>
      <c r="AD648" s="161" t="str">
        <f t="shared" si="380"/>
        <v>09:00 18:00(13:00 14:00)</v>
      </c>
      <c r="AE648" s="158" t="str">
        <f t="shared" si="381"/>
        <v>09:00 18:00(13:00 14:00)</v>
      </c>
      <c r="AF648" s="159">
        <f>HLOOKUP(SEARCH("4",$M648)-1,$Q$3:$V648,$P648+1,FALSE)</f>
        <v>75</v>
      </c>
      <c r="AG648" s="161" t="str">
        <f t="shared" si="382"/>
        <v>09:00 18:00(13:00 14:00)|09:00 18:00(13:00 14:00)|09:00 14:00(00:00 00:00)</v>
      </c>
      <c r="AH648" s="161" t="str">
        <f t="shared" si="383"/>
        <v>09:00 18:00(13:00 14:00)</v>
      </c>
      <c r="AI648" s="158" t="str">
        <f t="shared" si="384"/>
        <v>09:00 18:00(13:00 14:00)</v>
      </c>
      <c r="AJ648" s="159">
        <f>HLOOKUP(SEARCH("5",$M648)-1,$Q$3:$V648,$P648+1,FALSE)</f>
        <v>100</v>
      </c>
      <c r="AK648" s="161" t="str">
        <f t="shared" si="385"/>
        <v>09:00 18:00(13:00 14:00)|09:00 14:00(00:00 00:00)</v>
      </c>
      <c r="AL648" s="161" t="str">
        <f t="shared" si="386"/>
        <v>09:00 18:00(13:00 14:00)</v>
      </c>
      <c r="AM648" s="158" t="str">
        <f t="shared" si="387"/>
        <v>09:00 18:00(13:00 14:00)</v>
      </c>
      <c r="AN648" s="159">
        <f>HLOOKUP(SEARCH("6",$M648)-1,$Q$3:$V648,$P648+1,FALSE)</f>
        <v>125</v>
      </c>
      <c r="AO648" s="161" t="str">
        <f t="shared" si="388"/>
        <v>09:00 14:00(00:00 00:00)</v>
      </c>
      <c r="AP648" s="161" t="e">
        <f t="shared" si="389"/>
        <v>#VALUE!</v>
      </c>
      <c r="AQ648" s="162" t="str">
        <f t="shared" si="390"/>
        <v>09:00 14:00(00:00 00:00)</v>
      </c>
      <c r="AR648" s="163" t="e">
        <f>HLOOKUP(SEARCH("7",$M648)-1,$Q$3:$V648,$P648+1,FALSE)</f>
        <v>#VALUE!</v>
      </c>
      <c r="AS648" s="164" t="str">
        <f t="shared" si="391"/>
        <v>выходной</v>
      </c>
      <c r="AT648" s="142"/>
      <c r="AU648" s="11" t="str">
        <f>IF(ISERROR(VLOOKUP(B648,'РЕОРГ 2008'!$A:$B,2,FALSE)),"",VLOOKUP(B648,'РЕОРГ 2008'!$A:$B,2,FALSE))</f>
        <v/>
      </c>
      <c r="AV648" s="12" t="str">
        <f t="shared" si="364"/>
        <v>Доп.офис №8611/0169</v>
      </c>
      <c r="AW648" s="31" t="e">
        <f>LEFT(#REF!,2)</f>
        <v>#REF!</v>
      </c>
      <c r="AX648" s="12" t="str">
        <f t="shared" si="370"/>
        <v>8611/0169</v>
      </c>
      <c r="AZ648" t="str">
        <f>IF(ISERROR(VLOOKUP(B648,'РЕОРГ 01.08.2009'!$A:$B,2,FALSE)),"",VLOOKUP(B648,'РЕОРГ 01.08.2009'!$A:$B,2,FALSE))</f>
        <v/>
      </c>
      <c r="BA648" s="12" t="str">
        <f t="shared" si="365"/>
        <v>Доп.офис №8611/0169</v>
      </c>
      <c r="BB648" t="e">
        <f>LEFT(#REF!,2)</f>
        <v>#REF!</v>
      </c>
      <c r="BC648" s="12" t="str">
        <f t="shared" si="371"/>
        <v>8611/0169</v>
      </c>
      <c r="BE648" t="str">
        <f>IF(ISERROR(VLOOKUP(B648,'РЕОРГ 01.10.2009'!A:C,3,FALSE)),"",VLOOKUP(B648,'РЕОРГ 01.10.2009'!A:C,3,FALSE))</f>
        <v/>
      </c>
      <c r="BF648" s="12" t="str">
        <f t="shared" si="366"/>
        <v>Доп.офис №8611/0169</v>
      </c>
      <c r="BG648" t="e">
        <f>LEFT(#REF!,2)</f>
        <v>#REF!</v>
      </c>
      <c r="BH648" s="12" t="str">
        <f t="shared" si="372"/>
        <v>8611/0169</v>
      </c>
      <c r="BJ648" t="str">
        <f>IF(ISERROR(VLOOKUP($B648,'РЕОРГ 01.05.2010'!A:B,2,FALSE)),"",VLOOKUP($B648,'РЕОРГ 01.05.2010'!A:B,2,FALSE))</f>
        <v/>
      </c>
      <c r="BK648" s="12" t="str">
        <f t="shared" si="367"/>
        <v>Доп.офис №8611/0169</v>
      </c>
      <c r="BL648" t="e">
        <f>LEFT(#REF!,2)</f>
        <v>#REF!</v>
      </c>
      <c r="BM648" s="12" t="str">
        <f t="shared" si="373"/>
        <v>8611/0169</v>
      </c>
      <c r="BO648" t="str">
        <f>IF(ISERROR(VLOOKUP($B648,'РЕОРГ 01.08.2010'!A:B,2,FALSE)),"",VLOOKUP($B648,'РЕОРГ 01.08.2010'!A:B,2,FALSE))</f>
        <v/>
      </c>
      <c r="BP648" s="12" t="str">
        <f t="shared" si="368"/>
        <v>Доп.офис №8611/0169</v>
      </c>
      <c r="BQ648" t="e">
        <f>LEFT(#REF!,2)</f>
        <v>#REF!</v>
      </c>
      <c r="BR648" s="12" t="str">
        <f t="shared" si="374"/>
        <v>8611/0169</v>
      </c>
    </row>
    <row r="649" spans="1:70" ht="12.75" customHeight="1">
      <c r="A649" t="str">
        <f t="shared" si="369"/>
        <v>8611/0170</v>
      </c>
      <c r="B649" s="133">
        <v>842</v>
      </c>
      <c r="C649" s="1" t="s">
        <v>9841</v>
      </c>
      <c r="D649" s="32" t="s">
        <v>1926</v>
      </c>
      <c r="E649" s="1" t="s">
        <v>9842</v>
      </c>
      <c r="F649" s="1" t="s">
        <v>8206</v>
      </c>
      <c r="G649" s="1" t="s">
        <v>9843</v>
      </c>
      <c r="H649" s="1" t="s">
        <v>9844</v>
      </c>
      <c r="I649" s="1" t="s">
        <v>9845</v>
      </c>
      <c r="J649" s="1"/>
      <c r="K649" s="1">
        <v>4</v>
      </c>
      <c r="L649" s="32" t="s">
        <v>4048</v>
      </c>
      <c r="M649" s="8" t="s">
        <v>11831</v>
      </c>
      <c r="N649" s="2" t="s">
        <v>12207</v>
      </c>
      <c r="O649" s="173"/>
      <c r="P649" s="168">
        <f t="shared" si="398"/>
        <v>646</v>
      </c>
      <c r="Q649" s="138">
        <f t="shared" si="392"/>
        <v>25</v>
      </c>
      <c r="R649" s="138">
        <f t="shared" si="393"/>
        <v>50</v>
      </c>
      <c r="S649" s="138">
        <f t="shared" si="394"/>
        <v>75</v>
      </c>
      <c r="T649" s="138">
        <f t="shared" si="395"/>
        <v>100</v>
      </c>
      <c r="U649" s="138" t="e">
        <f t="shared" si="396"/>
        <v>#VALUE!</v>
      </c>
      <c r="V649" s="138" t="e">
        <f t="shared" si="397"/>
        <v>#VALUE!</v>
      </c>
      <c r="W649" s="158" t="str">
        <f t="shared" si="375"/>
        <v>выходной</v>
      </c>
      <c r="X649" s="159" t="e">
        <f>HLOOKUP(SEARCH("2",$M649)-1,$Q$3:$V649,$P649+1,FALSE)</f>
        <v>#N/A</v>
      </c>
      <c r="Y649" s="160" t="str">
        <f t="shared" si="376"/>
        <v>09:30 18:00(14:00 15:00)</v>
      </c>
      <c r="Z649" s="161" t="e">
        <f t="shared" si="377"/>
        <v>#VALUE!</v>
      </c>
      <c r="AA649" s="158" t="str">
        <f t="shared" si="378"/>
        <v>09:30 18:00(14:00 15:00)</v>
      </c>
      <c r="AB649" s="159">
        <f>HLOOKUP(SEARCH("3",$M649)-1,$Q$3:$V649,$P649+1,FALSE)</f>
        <v>25</v>
      </c>
      <c r="AC649" s="160" t="str">
        <f t="shared" si="379"/>
        <v>09:30 18:00(14:00 15:00)|09:30 18:00(14:00 15:00)|09:30 18:00(14:00 15:00)|10:00 13:30(00:00 00:00)</v>
      </c>
      <c r="AD649" s="161" t="str">
        <f t="shared" si="380"/>
        <v>09:30 18:00(14:00 15:00)</v>
      </c>
      <c r="AE649" s="158" t="str">
        <f t="shared" si="381"/>
        <v>09:30 18:00(14:00 15:00)</v>
      </c>
      <c r="AF649" s="159">
        <f>HLOOKUP(SEARCH("4",$M649)-1,$Q$3:$V649,$P649+1,FALSE)</f>
        <v>50</v>
      </c>
      <c r="AG649" s="161" t="str">
        <f t="shared" si="382"/>
        <v>09:30 18:00(14:00 15:00)|09:30 18:00(14:00 15:00)|10:00 13:30(00:00 00:00)</v>
      </c>
      <c r="AH649" s="161" t="str">
        <f t="shared" si="383"/>
        <v>09:30 18:00(14:00 15:00)</v>
      </c>
      <c r="AI649" s="158" t="str">
        <f t="shared" si="384"/>
        <v>09:30 18:00(14:00 15:00)</v>
      </c>
      <c r="AJ649" s="159">
        <f>HLOOKUP(SEARCH("5",$M649)-1,$Q$3:$V649,$P649+1,FALSE)</f>
        <v>75</v>
      </c>
      <c r="AK649" s="161" t="str">
        <f t="shared" si="385"/>
        <v>09:30 18:00(14:00 15:00)|10:00 13:30(00:00 00:00)</v>
      </c>
      <c r="AL649" s="161" t="str">
        <f t="shared" si="386"/>
        <v>09:30 18:00(14:00 15:00)</v>
      </c>
      <c r="AM649" s="158" t="str">
        <f t="shared" si="387"/>
        <v>09:30 18:00(14:00 15:00)</v>
      </c>
      <c r="AN649" s="159">
        <f>HLOOKUP(SEARCH("6",$M649)-1,$Q$3:$V649,$P649+1,FALSE)</f>
        <v>100</v>
      </c>
      <c r="AO649" s="161" t="str">
        <f t="shared" si="388"/>
        <v>10:00 13:30(00:00 00:00)</v>
      </c>
      <c r="AP649" s="161" t="e">
        <f t="shared" si="389"/>
        <v>#VALUE!</v>
      </c>
      <c r="AQ649" s="162" t="str">
        <f t="shared" si="390"/>
        <v>10:00 13:30(00:00 00:00)</v>
      </c>
      <c r="AR649" s="163" t="e">
        <f>HLOOKUP(SEARCH("7",$M649)-1,$Q$3:$V649,$P649+1,FALSE)</f>
        <v>#VALUE!</v>
      </c>
      <c r="AS649" s="164" t="str">
        <f t="shared" si="391"/>
        <v>выходной</v>
      </c>
      <c r="AT649" s="142"/>
      <c r="AU649" s="11" t="str">
        <f>IF(ISERROR(VLOOKUP(B649,'РЕОРГ 2008'!$A:$B,2,FALSE)),"",VLOOKUP(B649,'РЕОРГ 2008'!$A:$B,2,FALSE))</f>
        <v/>
      </c>
      <c r="AV649" s="12" t="str">
        <f t="shared" si="364"/>
        <v>Доп.офис №8611/0170</v>
      </c>
      <c r="AW649" s="31" t="e">
        <f>LEFT(#REF!,2)</f>
        <v>#REF!</v>
      </c>
      <c r="AX649" s="12" t="str">
        <f t="shared" si="370"/>
        <v>8611/0170</v>
      </c>
      <c r="AZ649" t="str">
        <f>IF(ISERROR(VLOOKUP(B649,'РЕОРГ 01.08.2009'!$A:$B,2,FALSE)),"",VLOOKUP(B649,'РЕОРГ 01.08.2009'!$A:$B,2,FALSE))</f>
        <v/>
      </c>
      <c r="BA649" s="12" t="str">
        <f t="shared" si="365"/>
        <v>Доп.офис №8611/0170</v>
      </c>
      <c r="BB649" t="e">
        <f>LEFT(#REF!,2)</f>
        <v>#REF!</v>
      </c>
      <c r="BC649" s="12" t="str">
        <f t="shared" si="371"/>
        <v>8611/0170</v>
      </c>
      <c r="BE649" t="str">
        <f>IF(ISERROR(VLOOKUP(B649,'РЕОРГ 01.10.2009'!A:C,3,FALSE)),"",VLOOKUP(B649,'РЕОРГ 01.10.2009'!A:C,3,FALSE))</f>
        <v/>
      </c>
      <c r="BF649" s="12" t="str">
        <f t="shared" si="366"/>
        <v>Доп.офис №8611/0170</v>
      </c>
      <c r="BG649" t="e">
        <f>LEFT(#REF!,2)</f>
        <v>#REF!</v>
      </c>
      <c r="BH649" s="12" t="str">
        <f t="shared" si="372"/>
        <v>8611/0170</v>
      </c>
      <c r="BJ649" t="str">
        <f>IF(ISERROR(VLOOKUP($B649,'РЕОРГ 01.05.2010'!A:B,2,FALSE)),"",VLOOKUP($B649,'РЕОРГ 01.05.2010'!A:B,2,FALSE))</f>
        <v/>
      </c>
      <c r="BK649" s="12" t="str">
        <f t="shared" si="367"/>
        <v>Доп.офис №8611/0170</v>
      </c>
      <c r="BL649" t="e">
        <f>LEFT(#REF!,2)</f>
        <v>#REF!</v>
      </c>
      <c r="BM649" s="12" t="str">
        <f t="shared" si="373"/>
        <v>8611/0170</v>
      </c>
      <c r="BO649" t="str">
        <f>IF(ISERROR(VLOOKUP($B649,'РЕОРГ 01.08.2010'!A:B,2,FALSE)),"",VLOOKUP($B649,'РЕОРГ 01.08.2010'!A:B,2,FALSE))</f>
        <v/>
      </c>
      <c r="BP649" s="12" t="str">
        <f t="shared" si="368"/>
        <v>Доп.офис №8611/0170</v>
      </c>
      <c r="BQ649" t="e">
        <f>LEFT(#REF!,2)</f>
        <v>#REF!</v>
      </c>
      <c r="BR649" s="12" t="str">
        <f t="shared" si="374"/>
        <v>8611/0170</v>
      </c>
    </row>
    <row r="650" spans="1:70" ht="12.75" customHeight="1">
      <c r="A650" t="str">
        <f t="shared" si="369"/>
        <v>8611/0171</v>
      </c>
      <c r="B650" s="133">
        <v>843</v>
      </c>
      <c r="C650" s="1" t="s">
        <v>9846</v>
      </c>
      <c r="D650" s="32" t="s">
        <v>1926</v>
      </c>
      <c r="E650" s="1" t="s">
        <v>9847</v>
      </c>
      <c r="F650" s="1" t="s">
        <v>8206</v>
      </c>
      <c r="G650" s="1" t="s">
        <v>1425</v>
      </c>
      <c r="H650" s="1" t="s">
        <v>9848</v>
      </c>
      <c r="I650" s="1" t="s">
        <v>12904</v>
      </c>
      <c r="J650" s="1"/>
      <c r="K650" s="1">
        <v>7</v>
      </c>
      <c r="L650" s="32" t="s">
        <v>4048</v>
      </c>
      <c r="M650" s="8" t="s">
        <v>11773</v>
      </c>
      <c r="N650" s="2" t="s">
        <v>12194</v>
      </c>
      <c r="O650" s="173"/>
      <c r="P650" s="168">
        <f t="shared" si="398"/>
        <v>647</v>
      </c>
      <c r="Q650" s="138">
        <f t="shared" si="392"/>
        <v>25</v>
      </c>
      <c r="R650" s="138">
        <f t="shared" si="393"/>
        <v>50</v>
      </c>
      <c r="S650" s="138">
        <f t="shared" si="394"/>
        <v>75</v>
      </c>
      <c r="T650" s="138">
        <f t="shared" si="395"/>
        <v>100</v>
      </c>
      <c r="U650" s="138">
        <f t="shared" si="396"/>
        <v>125</v>
      </c>
      <c r="V650" s="138" t="e">
        <f t="shared" si="397"/>
        <v>#VALUE!</v>
      </c>
      <c r="W650" s="158" t="str">
        <f t="shared" si="375"/>
        <v>09:00 19:00(00:00 00:00)</v>
      </c>
      <c r="X650" s="159">
        <f>HLOOKUP(SEARCH("2",$M650)-1,$Q$3:$V650,$P650+1,FALSE)</f>
        <v>25</v>
      </c>
      <c r="Y650" s="160" t="str">
        <f t="shared" si="376"/>
        <v>09:00 19:00(00:00 00:00)|09:00 19:00(00:00 00:00)|09:00 19:00(00:00 00:00)|09:00 19:00(00:00 00:00)|09:00 16:00(00:00 00:00)</v>
      </c>
      <c r="Z650" s="161" t="str">
        <f t="shared" si="377"/>
        <v>09:00 19:00(00:00 00:00)</v>
      </c>
      <c r="AA650" s="158" t="str">
        <f t="shared" si="378"/>
        <v>09:00 19:00(00:00 00:00)</v>
      </c>
      <c r="AB650" s="159">
        <f>HLOOKUP(SEARCH("3",$M650)-1,$Q$3:$V650,$P650+1,FALSE)</f>
        <v>50</v>
      </c>
      <c r="AC650" s="160" t="str">
        <f t="shared" si="379"/>
        <v>09:00 19:00(00:00 00:00)|09:00 19:00(00:00 00:00)|09:00 19:00(00:00 00:00)|09:00 16:00(00:00 00:00)</v>
      </c>
      <c r="AD650" s="161" t="str">
        <f t="shared" si="380"/>
        <v>09:00 19:00(00:00 00:00)</v>
      </c>
      <c r="AE650" s="158" t="str">
        <f t="shared" si="381"/>
        <v>09:00 19:00(00:00 00:00)</v>
      </c>
      <c r="AF650" s="159">
        <f>HLOOKUP(SEARCH("4",$M650)-1,$Q$3:$V650,$P650+1,FALSE)</f>
        <v>75</v>
      </c>
      <c r="AG650" s="161" t="str">
        <f t="shared" si="382"/>
        <v>09:00 19:00(00:00 00:00)|09:00 19:00(00:00 00:00)|09:00 16:00(00:00 00:00)</v>
      </c>
      <c r="AH650" s="161" t="str">
        <f t="shared" si="383"/>
        <v>09:00 19:00(00:00 00:00)</v>
      </c>
      <c r="AI650" s="158" t="str">
        <f t="shared" si="384"/>
        <v>09:00 19:00(00:00 00:00)</v>
      </c>
      <c r="AJ650" s="159">
        <f>HLOOKUP(SEARCH("5",$M650)-1,$Q$3:$V650,$P650+1,FALSE)</f>
        <v>100</v>
      </c>
      <c r="AK650" s="161" t="str">
        <f t="shared" si="385"/>
        <v>09:00 19:00(00:00 00:00)|09:00 16:00(00:00 00:00)</v>
      </c>
      <c r="AL650" s="161" t="str">
        <f t="shared" si="386"/>
        <v>09:00 19:00(00:00 00:00)</v>
      </c>
      <c r="AM650" s="158" t="str">
        <f t="shared" si="387"/>
        <v>09:00 19:00(00:00 00:00)</v>
      </c>
      <c r="AN650" s="159">
        <f>HLOOKUP(SEARCH("6",$M650)-1,$Q$3:$V650,$P650+1,FALSE)</f>
        <v>125</v>
      </c>
      <c r="AO650" s="161" t="str">
        <f t="shared" si="388"/>
        <v>09:00 16:00(00:00 00:00)</v>
      </c>
      <c r="AP650" s="161" t="e">
        <f t="shared" si="389"/>
        <v>#VALUE!</v>
      </c>
      <c r="AQ650" s="162" t="str">
        <f t="shared" si="390"/>
        <v>09:00 16:00(00:00 00:00)</v>
      </c>
      <c r="AR650" s="163" t="e">
        <f>HLOOKUP(SEARCH("7",$M650)-1,$Q$3:$V650,$P650+1,FALSE)</f>
        <v>#VALUE!</v>
      </c>
      <c r="AS650" s="164" t="str">
        <f t="shared" si="391"/>
        <v>выходной</v>
      </c>
      <c r="AT650" s="142"/>
      <c r="AU650" s="11" t="str">
        <f>IF(ISERROR(VLOOKUP(B650,'РЕОРГ 2008'!$A:$B,2,FALSE)),"",VLOOKUP(B650,'РЕОРГ 2008'!$A:$B,2,FALSE))</f>
        <v/>
      </c>
      <c r="AV650" s="12" t="str">
        <f t="shared" si="364"/>
        <v>Доп.офис №8611/0171</v>
      </c>
      <c r="AW650" s="31" t="e">
        <f>LEFT(#REF!,2)</f>
        <v>#REF!</v>
      </c>
      <c r="AX650" s="12" t="str">
        <f t="shared" si="370"/>
        <v>8611/0171</v>
      </c>
      <c r="AZ650" t="str">
        <f>IF(ISERROR(VLOOKUP(B650,'РЕОРГ 01.08.2009'!$A:$B,2,FALSE)),"",VLOOKUP(B650,'РЕОРГ 01.08.2009'!$A:$B,2,FALSE))</f>
        <v/>
      </c>
      <c r="BA650" s="12" t="str">
        <f t="shared" si="365"/>
        <v>Доп.офис №8611/0171</v>
      </c>
      <c r="BB650" t="e">
        <f>LEFT(#REF!,2)</f>
        <v>#REF!</v>
      </c>
      <c r="BC650" s="12" t="str">
        <f t="shared" si="371"/>
        <v>8611/0171</v>
      </c>
      <c r="BE650" t="str">
        <f>IF(ISERROR(VLOOKUP(B650,'РЕОРГ 01.10.2009'!A:C,3,FALSE)),"",VLOOKUP(B650,'РЕОРГ 01.10.2009'!A:C,3,FALSE))</f>
        <v/>
      </c>
      <c r="BF650" s="12" t="str">
        <f t="shared" si="366"/>
        <v>Доп.офис №8611/0171</v>
      </c>
      <c r="BG650" t="e">
        <f>LEFT(#REF!,2)</f>
        <v>#REF!</v>
      </c>
      <c r="BH650" s="12" t="str">
        <f t="shared" si="372"/>
        <v>8611/0171</v>
      </c>
      <c r="BJ650" t="str">
        <f>IF(ISERROR(VLOOKUP($B650,'РЕОРГ 01.05.2010'!A:B,2,FALSE)),"",VLOOKUP($B650,'РЕОРГ 01.05.2010'!A:B,2,FALSE))</f>
        <v/>
      </c>
      <c r="BK650" s="12" t="str">
        <f t="shared" si="367"/>
        <v>Доп.офис №8611/0171</v>
      </c>
      <c r="BL650" t="e">
        <f>LEFT(#REF!,2)</f>
        <v>#REF!</v>
      </c>
      <c r="BM650" s="12" t="str">
        <f t="shared" si="373"/>
        <v>8611/0171</v>
      </c>
      <c r="BO650" t="str">
        <f>IF(ISERROR(VLOOKUP($B650,'РЕОРГ 01.08.2010'!A:B,2,FALSE)),"",VLOOKUP($B650,'РЕОРГ 01.08.2010'!A:B,2,FALSE))</f>
        <v/>
      </c>
      <c r="BP650" s="12" t="str">
        <f t="shared" si="368"/>
        <v>Доп.офис №8611/0171</v>
      </c>
      <c r="BQ650" t="e">
        <f>LEFT(#REF!,2)</f>
        <v>#REF!</v>
      </c>
      <c r="BR650" s="12" t="str">
        <f t="shared" si="374"/>
        <v>8611/0171</v>
      </c>
    </row>
    <row r="651" spans="1:70" ht="12.75" customHeight="1">
      <c r="A651" t="str">
        <f t="shared" si="369"/>
        <v>8611/0172</v>
      </c>
      <c r="B651" s="133">
        <v>844</v>
      </c>
      <c r="C651" s="1" t="s">
        <v>9849</v>
      </c>
      <c r="D651" s="32" t="s">
        <v>1926</v>
      </c>
      <c r="E651" s="1" t="s">
        <v>9850</v>
      </c>
      <c r="F651" s="1" t="s">
        <v>8206</v>
      </c>
      <c r="G651" s="1" t="s">
        <v>1426</v>
      </c>
      <c r="H651" s="1" t="s">
        <v>9851</v>
      </c>
      <c r="I651" s="1" t="s">
        <v>5182</v>
      </c>
      <c r="J651" s="1"/>
      <c r="K651" s="1">
        <v>7</v>
      </c>
      <c r="L651" s="32" t="s">
        <v>4048</v>
      </c>
      <c r="M651" s="8" t="s">
        <v>11773</v>
      </c>
      <c r="N651" s="2" t="s">
        <v>11805</v>
      </c>
      <c r="O651" s="173"/>
      <c r="P651" s="168">
        <f t="shared" si="398"/>
        <v>648</v>
      </c>
      <c r="Q651" s="138">
        <f t="shared" si="392"/>
        <v>12</v>
      </c>
      <c r="R651" s="138">
        <f t="shared" si="393"/>
        <v>24</v>
      </c>
      <c r="S651" s="138">
        <f t="shared" si="394"/>
        <v>36</v>
      </c>
      <c r="T651" s="138">
        <f t="shared" si="395"/>
        <v>48</v>
      </c>
      <c r="U651" s="138">
        <f t="shared" si="396"/>
        <v>60</v>
      </c>
      <c r="V651" s="138" t="e">
        <f t="shared" si="397"/>
        <v>#VALUE!</v>
      </c>
      <c r="W651" s="158" t="str">
        <f t="shared" si="375"/>
        <v>09:00 19:00</v>
      </c>
      <c r="X651" s="159">
        <f>HLOOKUP(SEARCH("2",$M651)-1,$Q$3:$V651,$P651+1,FALSE)</f>
        <v>12</v>
      </c>
      <c r="Y651" s="160" t="str">
        <f t="shared" si="376"/>
        <v>09:00 19:00|09:00 19:00|09:00 19:00|09:00 19:00|09:00 14:00</v>
      </c>
      <c r="Z651" s="161" t="str">
        <f t="shared" si="377"/>
        <v>09:00 19:00</v>
      </c>
      <c r="AA651" s="158" t="str">
        <f t="shared" si="378"/>
        <v>09:00 19:00</v>
      </c>
      <c r="AB651" s="159">
        <f>HLOOKUP(SEARCH("3",$M651)-1,$Q$3:$V651,$P651+1,FALSE)</f>
        <v>24</v>
      </c>
      <c r="AC651" s="160" t="str">
        <f t="shared" si="379"/>
        <v>09:00 19:00|09:00 19:00|09:00 19:00|09:00 14:00</v>
      </c>
      <c r="AD651" s="161" t="str">
        <f t="shared" si="380"/>
        <v>09:00 19:00</v>
      </c>
      <c r="AE651" s="158" t="str">
        <f t="shared" si="381"/>
        <v>09:00 19:00</v>
      </c>
      <c r="AF651" s="159">
        <f>HLOOKUP(SEARCH("4",$M651)-1,$Q$3:$V651,$P651+1,FALSE)</f>
        <v>36</v>
      </c>
      <c r="AG651" s="161" t="str">
        <f t="shared" si="382"/>
        <v>09:00 19:00|09:00 19:00|09:00 14:00</v>
      </c>
      <c r="AH651" s="161" t="str">
        <f t="shared" si="383"/>
        <v>09:00 19:00</v>
      </c>
      <c r="AI651" s="158" t="str">
        <f t="shared" si="384"/>
        <v>09:00 19:00</v>
      </c>
      <c r="AJ651" s="159">
        <f>HLOOKUP(SEARCH("5",$M651)-1,$Q$3:$V651,$P651+1,FALSE)</f>
        <v>48</v>
      </c>
      <c r="AK651" s="161" t="str">
        <f t="shared" si="385"/>
        <v>09:00 19:00|09:00 14:00</v>
      </c>
      <c r="AL651" s="161" t="str">
        <f t="shared" si="386"/>
        <v>09:00 19:00</v>
      </c>
      <c r="AM651" s="158" t="str">
        <f t="shared" si="387"/>
        <v>09:00 19:00</v>
      </c>
      <c r="AN651" s="159">
        <f>HLOOKUP(SEARCH("6",$M651)-1,$Q$3:$V651,$P651+1,FALSE)</f>
        <v>60</v>
      </c>
      <c r="AO651" s="161" t="str">
        <f t="shared" si="388"/>
        <v>09:00 14:00</v>
      </c>
      <c r="AP651" s="161" t="e">
        <f t="shared" si="389"/>
        <v>#VALUE!</v>
      </c>
      <c r="AQ651" s="162" t="str">
        <f t="shared" si="390"/>
        <v>09:00 14:00</v>
      </c>
      <c r="AR651" s="163" t="e">
        <f>HLOOKUP(SEARCH("7",$M651)-1,$Q$3:$V651,$P651+1,FALSE)</f>
        <v>#VALUE!</v>
      </c>
      <c r="AS651" s="164" t="str">
        <f t="shared" si="391"/>
        <v>выходной</v>
      </c>
      <c r="AT651" s="142"/>
      <c r="AU651" s="11" t="str">
        <f>IF(ISERROR(VLOOKUP(B651,'РЕОРГ 2008'!$A:$B,2,FALSE)),"",VLOOKUP(B651,'РЕОРГ 2008'!$A:$B,2,FALSE))</f>
        <v/>
      </c>
      <c r="AV651" s="12" t="str">
        <f t="shared" si="364"/>
        <v>Доп.офис №8611/0172</v>
      </c>
      <c r="AW651" s="31" t="e">
        <f>LEFT(#REF!,2)</f>
        <v>#REF!</v>
      </c>
      <c r="AX651" s="12" t="str">
        <f t="shared" si="370"/>
        <v>8611/0172</v>
      </c>
      <c r="AZ651" t="str">
        <f>IF(ISERROR(VLOOKUP(B651,'РЕОРГ 01.08.2009'!$A:$B,2,FALSE)),"",VLOOKUP(B651,'РЕОРГ 01.08.2009'!$A:$B,2,FALSE))</f>
        <v/>
      </c>
      <c r="BA651" s="12" t="str">
        <f t="shared" si="365"/>
        <v>Доп.офис №8611/0172</v>
      </c>
      <c r="BB651" t="e">
        <f>LEFT(#REF!,2)</f>
        <v>#REF!</v>
      </c>
      <c r="BC651" s="12" t="str">
        <f t="shared" si="371"/>
        <v>8611/0172</v>
      </c>
      <c r="BE651" t="str">
        <f>IF(ISERROR(VLOOKUP(B651,'РЕОРГ 01.10.2009'!A:C,3,FALSE)),"",VLOOKUP(B651,'РЕОРГ 01.10.2009'!A:C,3,FALSE))</f>
        <v/>
      </c>
      <c r="BF651" s="12" t="str">
        <f t="shared" si="366"/>
        <v>Доп.офис №8611/0172</v>
      </c>
      <c r="BG651" t="e">
        <f>LEFT(#REF!,2)</f>
        <v>#REF!</v>
      </c>
      <c r="BH651" s="12" t="str">
        <f t="shared" si="372"/>
        <v>8611/0172</v>
      </c>
      <c r="BJ651" t="str">
        <f>IF(ISERROR(VLOOKUP($B651,'РЕОРГ 01.05.2010'!A:B,2,FALSE)),"",VLOOKUP($B651,'РЕОРГ 01.05.2010'!A:B,2,FALSE))</f>
        <v/>
      </c>
      <c r="BK651" s="12" t="str">
        <f t="shared" si="367"/>
        <v>Доп.офис №8611/0172</v>
      </c>
      <c r="BL651" t="e">
        <f>LEFT(#REF!,2)</f>
        <v>#REF!</v>
      </c>
      <c r="BM651" s="12" t="str">
        <f t="shared" si="373"/>
        <v>8611/0172</v>
      </c>
      <c r="BO651" t="str">
        <f>IF(ISERROR(VLOOKUP($B651,'РЕОРГ 01.08.2010'!A:B,2,FALSE)),"",VLOOKUP($B651,'РЕОРГ 01.08.2010'!A:B,2,FALSE))</f>
        <v/>
      </c>
      <c r="BP651" s="12" t="str">
        <f t="shared" si="368"/>
        <v>Доп.офис №8611/0172</v>
      </c>
      <c r="BQ651" t="e">
        <f>LEFT(#REF!,2)</f>
        <v>#REF!</v>
      </c>
      <c r="BR651" s="12" t="str">
        <f t="shared" si="374"/>
        <v>8611/0172</v>
      </c>
    </row>
    <row r="652" spans="1:70" ht="12.75" customHeight="1">
      <c r="A652" t="str">
        <f t="shared" si="369"/>
        <v>8611/0173</v>
      </c>
      <c r="B652" s="133">
        <v>845</v>
      </c>
      <c r="C652" s="1" t="s">
        <v>9852</v>
      </c>
      <c r="D652" s="32" t="s">
        <v>1926</v>
      </c>
      <c r="E652" s="1" t="s">
        <v>10444</v>
      </c>
      <c r="F652" s="1" t="s">
        <v>8206</v>
      </c>
      <c r="G652" s="1" t="s">
        <v>9853</v>
      </c>
      <c r="H652" s="1" t="s">
        <v>9854</v>
      </c>
      <c r="I652" s="1" t="s">
        <v>11434</v>
      </c>
      <c r="J652" s="1"/>
      <c r="K652" s="1">
        <v>14</v>
      </c>
      <c r="L652" s="32" t="s">
        <v>4048</v>
      </c>
      <c r="M652" s="8" t="s">
        <v>11773</v>
      </c>
      <c r="N652" s="2" t="s">
        <v>12208</v>
      </c>
      <c r="O652" s="173"/>
      <c r="P652" s="168">
        <f t="shared" si="398"/>
        <v>649</v>
      </c>
      <c r="Q652" s="138">
        <f t="shared" si="392"/>
        <v>25</v>
      </c>
      <c r="R652" s="138">
        <f t="shared" si="393"/>
        <v>50</v>
      </c>
      <c r="S652" s="138">
        <f t="shared" si="394"/>
        <v>75</v>
      </c>
      <c r="T652" s="138">
        <f t="shared" si="395"/>
        <v>100</v>
      </c>
      <c r="U652" s="138">
        <f t="shared" si="396"/>
        <v>125</v>
      </c>
      <c r="V652" s="138" t="e">
        <f t="shared" si="397"/>
        <v>#VALUE!</v>
      </c>
      <c r="W652" s="158" t="str">
        <f t="shared" si="375"/>
        <v>09:30 19:00(00:00 00:00)</v>
      </c>
      <c r="X652" s="159">
        <f>HLOOKUP(SEARCH("2",$M652)-1,$Q$3:$V652,$P652+1,FALSE)</f>
        <v>25</v>
      </c>
      <c r="Y652" s="160" t="str">
        <f t="shared" si="376"/>
        <v>09:30 19:00(00:00 00:00)|09:30 19:00(00:00 00:00)|09:30 19:00(00:00 00:00)|09:30 19:00(00:00 00:00)|10:00 15:00</v>
      </c>
      <c r="Z652" s="161" t="str">
        <f t="shared" si="377"/>
        <v>09:30 19:00(00:00 00:00)</v>
      </c>
      <c r="AA652" s="158" t="str">
        <f t="shared" si="378"/>
        <v>09:30 19:00(00:00 00:00)</v>
      </c>
      <c r="AB652" s="159">
        <f>HLOOKUP(SEARCH("3",$M652)-1,$Q$3:$V652,$P652+1,FALSE)</f>
        <v>50</v>
      </c>
      <c r="AC652" s="160" t="str">
        <f t="shared" si="379"/>
        <v>09:30 19:00(00:00 00:00)|09:30 19:00(00:00 00:00)|09:30 19:00(00:00 00:00)|10:00 15:00</v>
      </c>
      <c r="AD652" s="161" t="str">
        <f t="shared" si="380"/>
        <v>09:30 19:00(00:00 00:00)</v>
      </c>
      <c r="AE652" s="158" t="str">
        <f t="shared" si="381"/>
        <v>09:30 19:00(00:00 00:00)</v>
      </c>
      <c r="AF652" s="159">
        <f>HLOOKUP(SEARCH("4",$M652)-1,$Q$3:$V652,$P652+1,FALSE)</f>
        <v>75</v>
      </c>
      <c r="AG652" s="161" t="str">
        <f t="shared" si="382"/>
        <v>09:30 19:00(00:00 00:00)|09:30 19:00(00:00 00:00)|10:00 15:00</v>
      </c>
      <c r="AH652" s="161" t="str">
        <f t="shared" si="383"/>
        <v>09:30 19:00(00:00 00:00)</v>
      </c>
      <c r="AI652" s="158" t="str">
        <f t="shared" si="384"/>
        <v>09:30 19:00(00:00 00:00)</v>
      </c>
      <c r="AJ652" s="159">
        <f>HLOOKUP(SEARCH("5",$M652)-1,$Q$3:$V652,$P652+1,FALSE)</f>
        <v>100</v>
      </c>
      <c r="AK652" s="161" t="str">
        <f t="shared" si="385"/>
        <v>09:30 19:00(00:00 00:00)|10:00 15:00</v>
      </c>
      <c r="AL652" s="161" t="str">
        <f t="shared" si="386"/>
        <v>09:30 19:00(00:00 00:00)</v>
      </c>
      <c r="AM652" s="158" t="str">
        <f t="shared" si="387"/>
        <v>09:30 19:00(00:00 00:00)</v>
      </c>
      <c r="AN652" s="159">
        <f>HLOOKUP(SEARCH("6",$M652)-1,$Q$3:$V652,$P652+1,FALSE)</f>
        <v>125</v>
      </c>
      <c r="AO652" s="161" t="str">
        <f t="shared" si="388"/>
        <v>10:00 15:00</v>
      </c>
      <c r="AP652" s="161" t="e">
        <f t="shared" si="389"/>
        <v>#VALUE!</v>
      </c>
      <c r="AQ652" s="162" t="str">
        <f t="shared" si="390"/>
        <v>10:00 15:00</v>
      </c>
      <c r="AR652" s="163" t="e">
        <f>HLOOKUP(SEARCH("7",$M652)-1,$Q$3:$V652,$P652+1,FALSE)</f>
        <v>#VALUE!</v>
      </c>
      <c r="AS652" s="164" t="str">
        <f t="shared" si="391"/>
        <v>выходной</v>
      </c>
      <c r="AT652" s="142"/>
      <c r="AU652" s="11" t="str">
        <f>IF(ISERROR(VLOOKUP(B652,'РЕОРГ 2008'!$A:$B,2,FALSE)),"",VLOOKUP(B652,'РЕОРГ 2008'!$A:$B,2,FALSE))</f>
        <v/>
      </c>
      <c r="AV652" s="12" t="str">
        <f t="shared" si="364"/>
        <v>Доп.офис №8611/0173</v>
      </c>
      <c r="AW652" s="31" t="e">
        <f>LEFT(#REF!,2)</f>
        <v>#REF!</v>
      </c>
      <c r="AX652" s="12" t="str">
        <f t="shared" si="370"/>
        <v>8611/0173</v>
      </c>
      <c r="AZ652" t="str">
        <f>IF(ISERROR(VLOOKUP(B652,'РЕОРГ 01.08.2009'!$A:$B,2,FALSE)),"",VLOOKUP(B652,'РЕОРГ 01.08.2009'!$A:$B,2,FALSE))</f>
        <v/>
      </c>
      <c r="BA652" s="12" t="str">
        <f t="shared" si="365"/>
        <v>Доп.офис №8611/0173</v>
      </c>
      <c r="BB652" t="e">
        <f>LEFT(#REF!,2)</f>
        <v>#REF!</v>
      </c>
      <c r="BC652" s="12" t="str">
        <f t="shared" si="371"/>
        <v>8611/0173</v>
      </c>
      <c r="BE652" t="str">
        <f>IF(ISERROR(VLOOKUP(B652,'РЕОРГ 01.10.2009'!A:C,3,FALSE)),"",VLOOKUP(B652,'РЕОРГ 01.10.2009'!A:C,3,FALSE))</f>
        <v/>
      </c>
      <c r="BF652" s="12" t="str">
        <f t="shared" si="366"/>
        <v>Доп.офис №8611/0173</v>
      </c>
      <c r="BG652" t="e">
        <f>LEFT(#REF!,2)</f>
        <v>#REF!</v>
      </c>
      <c r="BH652" s="12" t="str">
        <f t="shared" si="372"/>
        <v>8611/0173</v>
      </c>
      <c r="BJ652" t="str">
        <f>IF(ISERROR(VLOOKUP($B652,'РЕОРГ 01.05.2010'!A:B,2,FALSE)),"",VLOOKUP($B652,'РЕОРГ 01.05.2010'!A:B,2,FALSE))</f>
        <v/>
      </c>
      <c r="BK652" s="12" t="str">
        <f t="shared" si="367"/>
        <v>Доп.офис №8611/0173</v>
      </c>
      <c r="BL652" t="e">
        <f>LEFT(#REF!,2)</f>
        <v>#REF!</v>
      </c>
      <c r="BM652" s="12" t="str">
        <f t="shared" si="373"/>
        <v>8611/0173</v>
      </c>
      <c r="BO652" t="str">
        <f>IF(ISERROR(VLOOKUP($B652,'РЕОРГ 01.08.2010'!A:B,2,FALSE)),"",VLOOKUP($B652,'РЕОРГ 01.08.2010'!A:B,2,FALSE))</f>
        <v/>
      </c>
      <c r="BP652" s="12" t="str">
        <f t="shared" si="368"/>
        <v>Доп.офис №8611/0173</v>
      </c>
      <c r="BQ652" t="e">
        <f>LEFT(#REF!,2)</f>
        <v>#REF!</v>
      </c>
      <c r="BR652" s="12" t="str">
        <f t="shared" si="374"/>
        <v>8611/0173</v>
      </c>
    </row>
    <row r="653" spans="1:70" ht="12.75" customHeight="1">
      <c r="A653" t="str">
        <f t="shared" si="369"/>
        <v>8611/0174</v>
      </c>
      <c r="B653" s="133">
        <v>846</v>
      </c>
      <c r="C653" s="1" t="s">
        <v>9855</v>
      </c>
      <c r="D653" s="32" t="s">
        <v>1926</v>
      </c>
      <c r="E653" s="1" t="s">
        <v>10136</v>
      </c>
      <c r="F653" s="1" t="s">
        <v>8206</v>
      </c>
      <c r="G653" s="1" t="s">
        <v>10137</v>
      </c>
      <c r="H653" s="1" t="s">
        <v>5183</v>
      </c>
      <c r="I653" s="1" t="s">
        <v>11435</v>
      </c>
      <c r="J653" s="1"/>
      <c r="K653" s="1">
        <v>5</v>
      </c>
      <c r="L653" s="32" t="s">
        <v>4049</v>
      </c>
      <c r="M653" s="8" t="s">
        <v>11773</v>
      </c>
      <c r="N653" s="2" t="s">
        <v>12209</v>
      </c>
      <c r="O653" s="173"/>
      <c r="P653" s="168">
        <f t="shared" si="398"/>
        <v>650</v>
      </c>
      <c r="Q653" s="138">
        <f t="shared" si="392"/>
        <v>25</v>
      </c>
      <c r="R653" s="138">
        <f t="shared" si="393"/>
        <v>50</v>
      </c>
      <c r="S653" s="138">
        <f t="shared" si="394"/>
        <v>75</v>
      </c>
      <c r="T653" s="138">
        <f t="shared" si="395"/>
        <v>100</v>
      </c>
      <c r="U653" s="138">
        <f t="shared" si="396"/>
        <v>125</v>
      </c>
      <c r="V653" s="138" t="e">
        <f t="shared" si="397"/>
        <v>#VALUE!</v>
      </c>
      <c r="W653" s="158" t="str">
        <f t="shared" si="375"/>
        <v>08:30 18:30(13:30 14:30)</v>
      </c>
      <c r="X653" s="159">
        <f>HLOOKUP(SEARCH("2",$M653)-1,$Q$3:$V653,$P653+1,FALSE)</f>
        <v>25</v>
      </c>
      <c r="Y653" s="160" t="str">
        <f t="shared" si="376"/>
        <v>08:30 18:30(13:30 14:30)|08:30 18:30(13:30 14:30)|08:30 18:30(13:30 14:30)|08:30 18:30(13:30 14:30)|09:00 14:00</v>
      </c>
      <c r="Z653" s="161" t="str">
        <f t="shared" si="377"/>
        <v>08:30 18:30(13:30 14:30)</v>
      </c>
      <c r="AA653" s="158" t="str">
        <f t="shared" si="378"/>
        <v>08:30 18:30(13:30 14:30)</v>
      </c>
      <c r="AB653" s="159">
        <f>HLOOKUP(SEARCH("3",$M653)-1,$Q$3:$V653,$P653+1,FALSE)</f>
        <v>50</v>
      </c>
      <c r="AC653" s="160" t="str">
        <f t="shared" si="379"/>
        <v>08:30 18:30(13:30 14:30)|08:30 18:30(13:30 14:30)|08:30 18:30(13:30 14:30)|09:00 14:00</v>
      </c>
      <c r="AD653" s="161" t="str">
        <f t="shared" si="380"/>
        <v>08:30 18:30(13:30 14:30)</v>
      </c>
      <c r="AE653" s="158" t="str">
        <f t="shared" si="381"/>
        <v>08:30 18:30(13:30 14:30)</v>
      </c>
      <c r="AF653" s="159">
        <f>HLOOKUP(SEARCH("4",$M653)-1,$Q$3:$V653,$P653+1,FALSE)</f>
        <v>75</v>
      </c>
      <c r="AG653" s="161" t="str">
        <f t="shared" si="382"/>
        <v>08:30 18:30(13:30 14:30)|08:30 18:30(13:30 14:30)|09:00 14:00</v>
      </c>
      <c r="AH653" s="161" t="str">
        <f t="shared" si="383"/>
        <v>08:30 18:30(13:30 14:30)</v>
      </c>
      <c r="AI653" s="158" t="str">
        <f t="shared" si="384"/>
        <v>08:30 18:30(13:30 14:30)</v>
      </c>
      <c r="AJ653" s="159">
        <f>HLOOKUP(SEARCH("5",$M653)-1,$Q$3:$V653,$P653+1,FALSE)</f>
        <v>100</v>
      </c>
      <c r="AK653" s="161" t="str">
        <f t="shared" si="385"/>
        <v>08:30 18:30(13:30 14:30)|09:00 14:00</v>
      </c>
      <c r="AL653" s="161" t="str">
        <f t="shared" si="386"/>
        <v>08:30 18:30(13:30 14:30)</v>
      </c>
      <c r="AM653" s="158" t="str">
        <f t="shared" si="387"/>
        <v>08:30 18:30(13:30 14:30)</v>
      </c>
      <c r="AN653" s="159">
        <f>HLOOKUP(SEARCH("6",$M653)-1,$Q$3:$V653,$P653+1,FALSE)</f>
        <v>125</v>
      </c>
      <c r="AO653" s="161" t="str">
        <f t="shared" si="388"/>
        <v>09:00 14:00</v>
      </c>
      <c r="AP653" s="161" t="e">
        <f t="shared" si="389"/>
        <v>#VALUE!</v>
      </c>
      <c r="AQ653" s="162" t="str">
        <f t="shared" si="390"/>
        <v>09:00 14:00</v>
      </c>
      <c r="AR653" s="163" t="e">
        <f>HLOOKUP(SEARCH("7",$M653)-1,$Q$3:$V653,$P653+1,FALSE)</f>
        <v>#VALUE!</v>
      </c>
      <c r="AS653" s="164" t="str">
        <f t="shared" si="391"/>
        <v>выходной</v>
      </c>
      <c r="AT653" s="142"/>
      <c r="AU653" s="11" t="str">
        <f>IF(ISERROR(VLOOKUP(B653,'РЕОРГ 2008'!$A:$B,2,FALSE)),"",VLOOKUP(B653,'РЕОРГ 2008'!$A:$B,2,FALSE))</f>
        <v/>
      </c>
      <c r="AV653" s="12" t="str">
        <f t="shared" si="364"/>
        <v>Доп.офис №8611/0174</v>
      </c>
      <c r="AW653" s="31" t="e">
        <f>LEFT(#REF!,2)</f>
        <v>#REF!</v>
      </c>
      <c r="AX653" s="12" t="str">
        <f t="shared" si="370"/>
        <v>8611/0174</v>
      </c>
      <c r="AZ653" t="str">
        <f>IF(ISERROR(VLOOKUP(B653,'РЕОРГ 01.08.2009'!$A:$B,2,FALSE)),"",VLOOKUP(B653,'РЕОРГ 01.08.2009'!$A:$B,2,FALSE))</f>
        <v/>
      </c>
      <c r="BA653" s="12" t="str">
        <f t="shared" si="365"/>
        <v>Доп.офис №8611/0174</v>
      </c>
      <c r="BB653" t="e">
        <f>LEFT(#REF!,2)</f>
        <v>#REF!</v>
      </c>
      <c r="BC653" s="12" t="str">
        <f t="shared" si="371"/>
        <v>8611/0174</v>
      </c>
      <c r="BE653" t="str">
        <f>IF(ISERROR(VLOOKUP(B653,'РЕОРГ 01.10.2009'!A:C,3,FALSE)),"",VLOOKUP(B653,'РЕОРГ 01.10.2009'!A:C,3,FALSE))</f>
        <v/>
      </c>
      <c r="BF653" s="12" t="str">
        <f t="shared" si="366"/>
        <v>Доп.офис №8611/0174</v>
      </c>
      <c r="BG653" t="e">
        <f>LEFT(#REF!,2)</f>
        <v>#REF!</v>
      </c>
      <c r="BH653" s="12" t="str">
        <f t="shared" si="372"/>
        <v>8611/0174</v>
      </c>
      <c r="BJ653" t="str">
        <f>IF(ISERROR(VLOOKUP($B653,'РЕОРГ 01.05.2010'!A:B,2,FALSE)),"",VLOOKUP($B653,'РЕОРГ 01.05.2010'!A:B,2,FALSE))</f>
        <v/>
      </c>
      <c r="BK653" s="12" t="str">
        <f t="shared" si="367"/>
        <v>Доп.офис №8611/0174</v>
      </c>
      <c r="BL653" t="e">
        <f>LEFT(#REF!,2)</f>
        <v>#REF!</v>
      </c>
      <c r="BM653" s="12" t="str">
        <f t="shared" si="373"/>
        <v>8611/0174</v>
      </c>
      <c r="BO653" t="str">
        <f>IF(ISERROR(VLOOKUP($B653,'РЕОРГ 01.08.2010'!A:B,2,FALSE)),"",VLOOKUP($B653,'РЕОРГ 01.08.2010'!A:B,2,FALSE))</f>
        <v/>
      </c>
      <c r="BP653" s="12" t="str">
        <f t="shared" si="368"/>
        <v>Доп.офис №8611/0174</v>
      </c>
      <c r="BQ653" t="e">
        <f>LEFT(#REF!,2)</f>
        <v>#REF!</v>
      </c>
      <c r="BR653" s="12" t="str">
        <f t="shared" si="374"/>
        <v>8611/0174</v>
      </c>
    </row>
    <row r="654" spans="1:70" ht="12.75" customHeight="1">
      <c r="A654" t="str">
        <f t="shared" si="369"/>
        <v>8611/0175</v>
      </c>
      <c r="B654" s="133">
        <v>847</v>
      </c>
      <c r="C654" s="1" t="s">
        <v>9856</v>
      </c>
      <c r="D654" s="32" t="s">
        <v>7017</v>
      </c>
      <c r="E654" s="1" t="s">
        <v>2031</v>
      </c>
      <c r="F654" s="1" t="s">
        <v>8206</v>
      </c>
      <c r="G654" s="1" t="s">
        <v>2032</v>
      </c>
      <c r="H654" s="1" t="s">
        <v>2033</v>
      </c>
      <c r="I654" s="1" t="s">
        <v>10824</v>
      </c>
      <c r="J654" s="1"/>
      <c r="K654" s="1">
        <v>17.25</v>
      </c>
      <c r="L654" s="32" t="s">
        <v>4051</v>
      </c>
      <c r="M654" s="8" t="s">
        <v>11773</v>
      </c>
      <c r="N654" s="2" t="s">
        <v>12210</v>
      </c>
      <c r="O654" s="173"/>
      <c r="P654" s="168">
        <f t="shared" si="398"/>
        <v>651</v>
      </c>
      <c r="Q654" s="138">
        <f t="shared" si="392"/>
        <v>12</v>
      </c>
      <c r="R654" s="138">
        <f t="shared" si="393"/>
        <v>24</v>
      </c>
      <c r="S654" s="138">
        <f t="shared" si="394"/>
        <v>36</v>
      </c>
      <c r="T654" s="138">
        <f t="shared" si="395"/>
        <v>48</v>
      </c>
      <c r="U654" s="138">
        <f t="shared" si="396"/>
        <v>60</v>
      </c>
      <c r="V654" s="138" t="e">
        <f t="shared" si="397"/>
        <v>#VALUE!</v>
      </c>
      <c r="W654" s="158" t="str">
        <f t="shared" si="375"/>
        <v>08:00 17:30</v>
      </c>
      <c r="X654" s="159">
        <f>HLOOKUP(SEARCH("2",$M654)-1,$Q$3:$V654,$P654+1,FALSE)</f>
        <v>12</v>
      </c>
      <c r="Y654" s="160" t="str">
        <f t="shared" si="376"/>
        <v>08:00 17:30|08:00 17:30|08:00 17:30|08:00 17:30|08:00 17:00</v>
      </c>
      <c r="Z654" s="161" t="str">
        <f t="shared" si="377"/>
        <v>08:00 17:30</v>
      </c>
      <c r="AA654" s="158" t="str">
        <f t="shared" si="378"/>
        <v>08:00 17:30</v>
      </c>
      <c r="AB654" s="159">
        <f>HLOOKUP(SEARCH("3",$M654)-1,$Q$3:$V654,$P654+1,FALSE)</f>
        <v>24</v>
      </c>
      <c r="AC654" s="160" t="str">
        <f t="shared" si="379"/>
        <v>08:00 17:30|08:00 17:30|08:00 17:30|08:00 17:00</v>
      </c>
      <c r="AD654" s="161" t="str">
        <f t="shared" si="380"/>
        <v>08:00 17:30</v>
      </c>
      <c r="AE654" s="158" t="str">
        <f t="shared" si="381"/>
        <v>08:00 17:30</v>
      </c>
      <c r="AF654" s="159">
        <f>HLOOKUP(SEARCH("4",$M654)-1,$Q$3:$V654,$P654+1,FALSE)</f>
        <v>36</v>
      </c>
      <c r="AG654" s="161" t="str">
        <f t="shared" si="382"/>
        <v>08:00 17:30|08:00 17:30|08:00 17:00</v>
      </c>
      <c r="AH654" s="161" t="str">
        <f t="shared" si="383"/>
        <v>08:00 17:30</v>
      </c>
      <c r="AI654" s="158" t="str">
        <f t="shared" si="384"/>
        <v>08:00 17:30</v>
      </c>
      <c r="AJ654" s="159">
        <f>HLOOKUP(SEARCH("5",$M654)-1,$Q$3:$V654,$P654+1,FALSE)</f>
        <v>48</v>
      </c>
      <c r="AK654" s="161" t="str">
        <f t="shared" si="385"/>
        <v>08:00 17:30|08:00 17:00</v>
      </c>
      <c r="AL654" s="161" t="str">
        <f t="shared" si="386"/>
        <v>08:00 17:30</v>
      </c>
      <c r="AM654" s="158" t="str">
        <f t="shared" si="387"/>
        <v>08:00 17:30</v>
      </c>
      <c r="AN654" s="159">
        <f>HLOOKUP(SEARCH("6",$M654)-1,$Q$3:$V654,$P654+1,FALSE)</f>
        <v>60</v>
      </c>
      <c r="AO654" s="161" t="str">
        <f t="shared" si="388"/>
        <v>08:00 17:00</v>
      </c>
      <c r="AP654" s="161" t="e">
        <f t="shared" si="389"/>
        <v>#VALUE!</v>
      </c>
      <c r="AQ654" s="162" t="str">
        <f t="shared" si="390"/>
        <v>08:00 17:00</v>
      </c>
      <c r="AR654" s="163" t="e">
        <f>HLOOKUP(SEARCH("7",$M654)-1,$Q$3:$V654,$P654+1,FALSE)</f>
        <v>#VALUE!</v>
      </c>
      <c r="AS654" s="164" t="str">
        <f t="shared" si="391"/>
        <v>выходной</v>
      </c>
      <c r="AT654" s="142"/>
      <c r="AU654" s="11" t="str">
        <f>IF(ISERROR(VLOOKUP(B654,'РЕОРГ 2008'!$A:$B,2,FALSE)),"",VLOOKUP(B654,'РЕОРГ 2008'!$A:$B,2,FALSE))</f>
        <v/>
      </c>
      <c r="AV654" s="12" t="str">
        <f t="shared" si="364"/>
        <v>Доп.офис №8611/0175</v>
      </c>
      <c r="AW654" s="31" t="e">
        <f>LEFT(#REF!,2)</f>
        <v>#REF!</v>
      </c>
      <c r="AX654" s="12" t="str">
        <f t="shared" si="370"/>
        <v>8611/0175</v>
      </c>
      <c r="AZ654" t="str">
        <f>IF(ISERROR(VLOOKUP(B654,'РЕОРГ 01.08.2009'!$A:$B,2,FALSE)),"",VLOOKUP(B654,'РЕОРГ 01.08.2009'!$A:$B,2,FALSE))</f>
        <v/>
      </c>
      <c r="BA654" s="12" t="str">
        <f t="shared" si="365"/>
        <v>Доп.офис №8611/0175</v>
      </c>
      <c r="BB654" t="e">
        <f>LEFT(#REF!,2)</f>
        <v>#REF!</v>
      </c>
      <c r="BC654" s="12" t="str">
        <f t="shared" si="371"/>
        <v>8611/0175</v>
      </c>
      <c r="BE654" t="str">
        <f>IF(ISERROR(VLOOKUP(B654,'РЕОРГ 01.10.2009'!A:C,3,FALSE)),"",VLOOKUP(B654,'РЕОРГ 01.10.2009'!A:C,3,FALSE))</f>
        <v/>
      </c>
      <c r="BF654" s="12" t="str">
        <f t="shared" si="366"/>
        <v>Доп.офис №8611/0175</v>
      </c>
      <c r="BG654" t="e">
        <f>LEFT(#REF!,2)</f>
        <v>#REF!</v>
      </c>
      <c r="BH654" s="12" t="str">
        <f t="shared" si="372"/>
        <v>8611/0175</v>
      </c>
      <c r="BJ654" t="str">
        <f>IF(ISERROR(VLOOKUP($B654,'РЕОРГ 01.05.2010'!A:B,2,FALSE)),"",VLOOKUP($B654,'РЕОРГ 01.05.2010'!A:B,2,FALSE))</f>
        <v/>
      </c>
      <c r="BK654" s="12" t="str">
        <f t="shared" si="367"/>
        <v>Доп.офис №8611/0175</v>
      </c>
      <c r="BL654" t="e">
        <f>LEFT(#REF!,2)</f>
        <v>#REF!</v>
      </c>
      <c r="BM654" s="12" t="str">
        <f t="shared" si="373"/>
        <v>8611/0175</v>
      </c>
      <c r="BO654" t="str">
        <f>IF(ISERROR(VLOOKUP($B654,'РЕОРГ 01.08.2010'!A:B,2,FALSE)),"",VLOOKUP($B654,'РЕОРГ 01.08.2010'!A:B,2,FALSE))</f>
        <v/>
      </c>
      <c r="BP654" s="12" t="str">
        <f t="shared" si="368"/>
        <v>Доп.офис №8611/0175</v>
      </c>
      <c r="BQ654" t="e">
        <f>LEFT(#REF!,2)</f>
        <v>#REF!</v>
      </c>
      <c r="BR654" s="12" t="str">
        <f t="shared" si="374"/>
        <v>8611/0175</v>
      </c>
    </row>
    <row r="655" spans="1:70" ht="12.75" customHeight="1">
      <c r="A655" t="str">
        <f t="shared" si="369"/>
        <v>8611/0176</v>
      </c>
      <c r="B655" s="133">
        <v>848</v>
      </c>
      <c r="C655" s="1" t="s">
        <v>9857</v>
      </c>
      <c r="D655" s="32" t="s">
        <v>7017</v>
      </c>
      <c r="E655" s="1" t="s">
        <v>2031</v>
      </c>
      <c r="F655" s="1" t="s">
        <v>8206</v>
      </c>
      <c r="G655" s="1" t="s">
        <v>10129</v>
      </c>
      <c r="H655" s="1" t="s">
        <v>10130</v>
      </c>
      <c r="I655" s="1" t="s">
        <v>10131</v>
      </c>
      <c r="J655" s="1"/>
      <c r="K655" s="1">
        <v>6</v>
      </c>
      <c r="L655" s="32" t="s">
        <v>4051</v>
      </c>
      <c r="M655" s="8" t="s">
        <v>11771</v>
      </c>
      <c r="N655" s="2" t="s">
        <v>12211</v>
      </c>
      <c r="O655" s="173"/>
      <c r="P655" s="168">
        <f t="shared" si="398"/>
        <v>652</v>
      </c>
      <c r="Q655" s="138">
        <f t="shared" si="392"/>
        <v>25</v>
      </c>
      <c r="R655" s="138">
        <f t="shared" si="393"/>
        <v>50</v>
      </c>
      <c r="S655" s="138">
        <f t="shared" si="394"/>
        <v>75</v>
      </c>
      <c r="T655" s="138">
        <f t="shared" si="395"/>
        <v>100</v>
      </c>
      <c r="U655" s="138" t="e">
        <f t="shared" si="396"/>
        <v>#VALUE!</v>
      </c>
      <c r="V655" s="138" t="e">
        <f t="shared" si="397"/>
        <v>#VALUE!</v>
      </c>
      <c r="W655" s="158" t="str">
        <f t="shared" si="375"/>
        <v>09:00 16:00(13:00 14:00)</v>
      </c>
      <c r="X655" s="159">
        <f>HLOOKUP(SEARCH("2",$M655)-1,$Q$3:$V655,$P655+1,FALSE)</f>
        <v>25</v>
      </c>
      <c r="Y655" s="160" t="str">
        <f t="shared" si="376"/>
        <v>09:00 16:00(13:00 14:00)|09:00 16:00(13:00 14:00)|09:00 16:00(13:00 14:00)|09:00 15:00(13:00 14:00)</v>
      </c>
      <c r="Z655" s="161" t="str">
        <f t="shared" si="377"/>
        <v>09:00 16:00(13:00 14:00)</v>
      </c>
      <c r="AA655" s="158" t="str">
        <f t="shared" si="378"/>
        <v>09:00 16:00(13:00 14:00)</v>
      </c>
      <c r="AB655" s="159">
        <f>HLOOKUP(SEARCH("3",$M655)-1,$Q$3:$V655,$P655+1,FALSE)</f>
        <v>50</v>
      </c>
      <c r="AC655" s="160" t="str">
        <f t="shared" si="379"/>
        <v>09:00 16:00(13:00 14:00)|09:00 16:00(13:00 14:00)|09:00 15:00(13:00 14:00)</v>
      </c>
      <c r="AD655" s="161" t="str">
        <f t="shared" si="380"/>
        <v>09:00 16:00(13:00 14:00)</v>
      </c>
      <c r="AE655" s="158" t="str">
        <f t="shared" si="381"/>
        <v>09:00 16:00(13:00 14:00)</v>
      </c>
      <c r="AF655" s="159">
        <f>HLOOKUP(SEARCH("4",$M655)-1,$Q$3:$V655,$P655+1,FALSE)</f>
        <v>75</v>
      </c>
      <c r="AG655" s="161" t="str">
        <f t="shared" si="382"/>
        <v>09:00 16:00(13:00 14:00)|09:00 15:00(13:00 14:00)</v>
      </c>
      <c r="AH655" s="161" t="str">
        <f t="shared" si="383"/>
        <v>09:00 16:00(13:00 14:00)</v>
      </c>
      <c r="AI655" s="158" t="str">
        <f t="shared" si="384"/>
        <v>09:00 16:00(13:00 14:00)</v>
      </c>
      <c r="AJ655" s="159">
        <f>HLOOKUP(SEARCH("5",$M655)-1,$Q$3:$V655,$P655+1,FALSE)</f>
        <v>100</v>
      </c>
      <c r="AK655" s="161" t="str">
        <f t="shared" si="385"/>
        <v>09:00 15:00(13:00 14:00)</v>
      </c>
      <c r="AL655" s="161" t="e">
        <f t="shared" si="386"/>
        <v>#VALUE!</v>
      </c>
      <c r="AM655" s="158" t="str">
        <f t="shared" si="387"/>
        <v>09:00 15:00(13:00 14:00)</v>
      </c>
      <c r="AN655" s="159" t="e">
        <f>HLOOKUP(SEARCH("6",$M655)-1,$Q$3:$V655,$P655+1,FALSE)</f>
        <v>#VALUE!</v>
      </c>
      <c r="AO655" s="161" t="e">
        <f t="shared" si="388"/>
        <v>#VALUE!</v>
      </c>
      <c r="AP655" s="161" t="e">
        <f t="shared" si="389"/>
        <v>#VALUE!</v>
      </c>
      <c r="AQ655" s="162" t="str">
        <f t="shared" si="390"/>
        <v>выходной</v>
      </c>
      <c r="AR655" s="163" t="e">
        <f>HLOOKUP(SEARCH("7",$M655)-1,$Q$3:$V655,$P655+1,FALSE)</f>
        <v>#VALUE!</v>
      </c>
      <c r="AS655" s="164" t="str">
        <f t="shared" si="391"/>
        <v>выходной</v>
      </c>
      <c r="AT655" s="142"/>
      <c r="AU655" s="11" t="str">
        <f>IF(ISERROR(VLOOKUP(B655,'РЕОРГ 2008'!$A:$B,2,FALSE)),"",VLOOKUP(B655,'РЕОРГ 2008'!$A:$B,2,FALSE))</f>
        <v/>
      </c>
      <c r="AV655" s="12" t="str">
        <f t="shared" si="364"/>
        <v>Доп.офис №8611/0176</v>
      </c>
      <c r="AW655" s="31" t="e">
        <f>LEFT(#REF!,2)</f>
        <v>#REF!</v>
      </c>
      <c r="AX655" s="12" t="str">
        <f t="shared" si="370"/>
        <v>8611/0176</v>
      </c>
      <c r="AZ655" t="str">
        <f>IF(ISERROR(VLOOKUP(B655,'РЕОРГ 01.08.2009'!$A:$B,2,FALSE)),"",VLOOKUP(B655,'РЕОРГ 01.08.2009'!$A:$B,2,FALSE))</f>
        <v/>
      </c>
      <c r="BA655" s="12" t="str">
        <f t="shared" si="365"/>
        <v>Доп.офис №8611/0176</v>
      </c>
      <c r="BB655" t="e">
        <f>LEFT(#REF!,2)</f>
        <v>#REF!</v>
      </c>
      <c r="BC655" s="12" t="str">
        <f t="shared" si="371"/>
        <v>8611/0176</v>
      </c>
      <c r="BE655" t="str">
        <f>IF(ISERROR(VLOOKUP(B655,'РЕОРГ 01.10.2009'!A:C,3,FALSE)),"",VLOOKUP(B655,'РЕОРГ 01.10.2009'!A:C,3,FALSE))</f>
        <v/>
      </c>
      <c r="BF655" s="12" t="str">
        <f t="shared" si="366"/>
        <v>Доп.офис №8611/0176</v>
      </c>
      <c r="BG655" t="e">
        <f>LEFT(#REF!,2)</f>
        <v>#REF!</v>
      </c>
      <c r="BH655" s="12" t="str">
        <f t="shared" si="372"/>
        <v>8611/0176</v>
      </c>
      <c r="BJ655" t="str">
        <f>IF(ISERROR(VLOOKUP($B655,'РЕОРГ 01.05.2010'!A:B,2,FALSE)),"",VLOOKUP($B655,'РЕОРГ 01.05.2010'!A:B,2,FALSE))</f>
        <v/>
      </c>
      <c r="BK655" s="12" t="str">
        <f t="shared" si="367"/>
        <v>Доп.офис №8611/0176</v>
      </c>
      <c r="BL655" t="e">
        <f>LEFT(#REF!,2)</f>
        <v>#REF!</v>
      </c>
      <c r="BM655" s="12" t="str">
        <f t="shared" si="373"/>
        <v>8611/0176</v>
      </c>
      <c r="BO655" t="str">
        <f>IF(ISERROR(VLOOKUP($B655,'РЕОРГ 01.08.2010'!A:B,2,FALSE)),"",VLOOKUP($B655,'РЕОРГ 01.08.2010'!A:B,2,FALSE))</f>
        <v/>
      </c>
      <c r="BP655" s="12" t="str">
        <f t="shared" si="368"/>
        <v>Доп.офис №8611/0176</v>
      </c>
      <c r="BQ655" t="e">
        <f>LEFT(#REF!,2)</f>
        <v>#REF!</v>
      </c>
      <c r="BR655" s="12" t="str">
        <f t="shared" si="374"/>
        <v>8611/0176</v>
      </c>
    </row>
    <row r="656" spans="1:70" ht="12.75" customHeight="1">
      <c r="A656" t="str">
        <f t="shared" si="369"/>
        <v>8611/0177</v>
      </c>
      <c r="B656" s="133">
        <v>849</v>
      </c>
      <c r="C656" s="1" t="s">
        <v>9858</v>
      </c>
      <c r="D656" s="32" t="s">
        <v>1931</v>
      </c>
      <c r="E656" s="1" t="s">
        <v>2034</v>
      </c>
      <c r="F656" s="1" t="s">
        <v>8206</v>
      </c>
      <c r="G656" s="1" t="s">
        <v>2035</v>
      </c>
      <c r="H656" s="1" t="s">
        <v>2036</v>
      </c>
      <c r="I656" s="1" t="s">
        <v>10112</v>
      </c>
      <c r="J656" s="1"/>
      <c r="K656" s="1">
        <v>2</v>
      </c>
      <c r="L656" s="32" t="s">
        <v>4051</v>
      </c>
      <c r="M656" s="8" t="s">
        <v>11831</v>
      </c>
      <c r="N656" s="2" t="s">
        <v>12212</v>
      </c>
      <c r="O656" s="173"/>
      <c r="P656" s="168">
        <f t="shared" si="398"/>
        <v>653</v>
      </c>
      <c r="Q656" s="138">
        <f t="shared" si="392"/>
        <v>25</v>
      </c>
      <c r="R656" s="138">
        <f t="shared" si="393"/>
        <v>50</v>
      </c>
      <c r="S656" s="138">
        <f t="shared" si="394"/>
        <v>75</v>
      </c>
      <c r="T656" s="138">
        <f t="shared" si="395"/>
        <v>100</v>
      </c>
      <c r="U656" s="138" t="e">
        <f t="shared" si="396"/>
        <v>#VALUE!</v>
      </c>
      <c r="V656" s="138" t="e">
        <f t="shared" si="397"/>
        <v>#VALUE!</v>
      </c>
      <c r="W656" s="158" t="str">
        <f t="shared" si="375"/>
        <v>выходной</v>
      </c>
      <c r="X656" s="159" t="e">
        <f>HLOOKUP(SEARCH("2",$M656)-1,$Q$3:$V656,$P656+1,FALSE)</f>
        <v>#N/A</v>
      </c>
      <c r="Y656" s="160" t="str">
        <f t="shared" si="376"/>
        <v>09:00 17:30(14:00 15:00)</v>
      </c>
      <c r="Z656" s="161" t="e">
        <f t="shared" si="377"/>
        <v>#VALUE!</v>
      </c>
      <c r="AA656" s="158" t="str">
        <f t="shared" si="378"/>
        <v>09:00 17:30(14:00 15:00)</v>
      </c>
      <c r="AB656" s="159">
        <f>HLOOKUP(SEARCH("3",$M656)-1,$Q$3:$V656,$P656+1,FALSE)</f>
        <v>25</v>
      </c>
      <c r="AC656" s="160" t="str">
        <f t="shared" si="379"/>
        <v>09:00 17:30(14:00 15:00)|09:00 17:30(14:00 15:00)|09:00 17:30(14:00 15:00)|08:00 14:00</v>
      </c>
      <c r="AD656" s="161" t="str">
        <f t="shared" si="380"/>
        <v>09:00 17:30(14:00 15:00)</v>
      </c>
      <c r="AE656" s="158" t="str">
        <f t="shared" si="381"/>
        <v>09:00 17:30(14:00 15:00)</v>
      </c>
      <c r="AF656" s="159">
        <f>HLOOKUP(SEARCH("4",$M656)-1,$Q$3:$V656,$P656+1,FALSE)</f>
        <v>50</v>
      </c>
      <c r="AG656" s="161" t="str">
        <f t="shared" si="382"/>
        <v>09:00 17:30(14:00 15:00)|09:00 17:30(14:00 15:00)|08:00 14:00</v>
      </c>
      <c r="AH656" s="161" t="str">
        <f t="shared" si="383"/>
        <v>09:00 17:30(14:00 15:00)</v>
      </c>
      <c r="AI656" s="158" t="str">
        <f t="shared" si="384"/>
        <v>09:00 17:30(14:00 15:00)</v>
      </c>
      <c r="AJ656" s="159">
        <f>HLOOKUP(SEARCH("5",$M656)-1,$Q$3:$V656,$P656+1,FALSE)</f>
        <v>75</v>
      </c>
      <c r="AK656" s="161" t="str">
        <f t="shared" si="385"/>
        <v>09:00 17:30(14:00 15:00)|08:00 14:00</v>
      </c>
      <c r="AL656" s="161" t="str">
        <f t="shared" si="386"/>
        <v>09:00 17:30(14:00 15:00)</v>
      </c>
      <c r="AM656" s="158" t="str">
        <f t="shared" si="387"/>
        <v>09:00 17:30(14:00 15:00)</v>
      </c>
      <c r="AN656" s="159">
        <f>HLOOKUP(SEARCH("6",$M656)-1,$Q$3:$V656,$P656+1,FALSE)</f>
        <v>100</v>
      </c>
      <c r="AO656" s="161" t="str">
        <f t="shared" si="388"/>
        <v>08:00 14:00</v>
      </c>
      <c r="AP656" s="161" t="e">
        <f t="shared" si="389"/>
        <v>#VALUE!</v>
      </c>
      <c r="AQ656" s="162" t="str">
        <f t="shared" si="390"/>
        <v>08:00 14:00</v>
      </c>
      <c r="AR656" s="163" t="e">
        <f>HLOOKUP(SEARCH("7",$M656)-1,$Q$3:$V656,$P656+1,FALSE)</f>
        <v>#VALUE!</v>
      </c>
      <c r="AS656" s="164" t="str">
        <f t="shared" si="391"/>
        <v>выходной</v>
      </c>
      <c r="AT656" s="142"/>
      <c r="AU656" s="11" t="str">
        <f>IF(ISERROR(VLOOKUP(B656,'РЕОРГ 2008'!$A:$B,2,FALSE)),"",VLOOKUP(B656,'РЕОРГ 2008'!$A:$B,2,FALSE))</f>
        <v/>
      </c>
      <c r="AV656" s="12" t="str">
        <f t="shared" si="364"/>
        <v>Опер.касса №8611/0177</v>
      </c>
      <c r="AW656" s="31" t="e">
        <f>LEFT(#REF!,2)</f>
        <v>#REF!</v>
      </c>
      <c r="AX656" s="12" t="str">
        <f t="shared" si="370"/>
        <v>8611/0177</v>
      </c>
      <c r="AZ656" t="str">
        <f>IF(ISERROR(VLOOKUP(B656,'РЕОРГ 01.08.2009'!$A:$B,2,FALSE)),"",VLOOKUP(B656,'РЕОРГ 01.08.2009'!$A:$B,2,FALSE))</f>
        <v/>
      </c>
      <c r="BA656" s="12" t="str">
        <f t="shared" si="365"/>
        <v>Опер.касса №8611/0177</v>
      </c>
      <c r="BB656" t="e">
        <f>LEFT(#REF!,2)</f>
        <v>#REF!</v>
      </c>
      <c r="BC656" s="12" t="str">
        <f t="shared" si="371"/>
        <v>8611/0177</v>
      </c>
      <c r="BE656" t="str">
        <f>IF(ISERROR(VLOOKUP(B656,'РЕОРГ 01.10.2009'!A:C,3,FALSE)),"",VLOOKUP(B656,'РЕОРГ 01.10.2009'!A:C,3,FALSE))</f>
        <v/>
      </c>
      <c r="BF656" s="12" t="str">
        <f t="shared" si="366"/>
        <v>Опер.касса №8611/0177</v>
      </c>
      <c r="BG656" t="e">
        <f>LEFT(#REF!,2)</f>
        <v>#REF!</v>
      </c>
      <c r="BH656" s="12" t="str">
        <f t="shared" si="372"/>
        <v>8611/0177</v>
      </c>
      <c r="BJ656" t="str">
        <f>IF(ISERROR(VLOOKUP($B656,'РЕОРГ 01.05.2010'!A:B,2,FALSE)),"",VLOOKUP($B656,'РЕОРГ 01.05.2010'!A:B,2,FALSE))</f>
        <v/>
      </c>
      <c r="BK656" s="12" t="str">
        <f t="shared" si="367"/>
        <v>Опер.касса №8611/0177</v>
      </c>
      <c r="BL656" t="e">
        <f>LEFT(#REF!,2)</f>
        <v>#REF!</v>
      </c>
      <c r="BM656" s="12" t="str">
        <f t="shared" si="373"/>
        <v>8611/0177</v>
      </c>
      <c r="BO656" t="str">
        <f>IF(ISERROR(VLOOKUP($B656,'РЕОРГ 01.08.2010'!A:B,2,FALSE)),"",VLOOKUP($B656,'РЕОРГ 01.08.2010'!A:B,2,FALSE))</f>
        <v/>
      </c>
      <c r="BP656" s="12" t="str">
        <f t="shared" si="368"/>
        <v>Опер.касса №8611/0177</v>
      </c>
      <c r="BQ656" t="e">
        <f>LEFT(#REF!,2)</f>
        <v>#REF!</v>
      </c>
      <c r="BR656" s="12" t="str">
        <f t="shared" si="374"/>
        <v>8611/0177</v>
      </c>
    </row>
    <row r="657" spans="1:70" ht="12.75" customHeight="1">
      <c r="A657" t="str">
        <f t="shared" si="369"/>
        <v>8611/0179</v>
      </c>
      <c r="B657" s="133">
        <v>851</v>
      </c>
      <c r="C657" s="1" t="s">
        <v>9859</v>
      </c>
      <c r="D657" s="32" t="s">
        <v>1931</v>
      </c>
      <c r="E657" s="1" t="s">
        <v>10113</v>
      </c>
      <c r="F657" s="1" t="s">
        <v>8206</v>
      </c>
      <c r="G657" s="1" t="s">
        <v>10114</v>
      </c>
      <c r="H657" s="1" t="s">
        <v>10115</v>
      </c>
      <c r="I657" s="1" t="s">
        <v>9860</v>
      </c>
      <c r="J657" s="1"/>
      <c r="K657" s="1">
        <v>1</v>
      </c>
      <c r="L657" s="32" t="s">
        <v>4049</v>
      </c>
      <c r="M657" s="8" t="s">
        <v>11771</v>
      </c>
      <c r="N657" s="2" t="s">
        <v>11845</v>
      </c>
      <c r="O657" s="173"/>
      <c r="P657" s="168">
        <f t="shared" si="398"/>
        <v>654</v>
      </c>
      <c r="Q657" s="138">
        <f t="shared" si="392"/>
        <v>25</v>
      </c>
      <c r="R657" s="138">
        <f t="shared" si="393"/>
        <v>50</v>
      </c>
      <c r="S657" s="138">
        <f t="shared" si="394"/>
        <v>75</v>
      </c>
      <c r="T657" s="138">
        <f t="shared" si="395"/>
        <v>100</v>
      </c>
      <c r="U657" s="138" t="e">
        <f t="shared" si="396"/>
        <v>#VALUE!</v>
      </c>
      <c r="V657" s="138" t="e">
        <f t="shared" si="397"/>
        <v>#VALUE!</v>
      </c>
      <c r="W657" s="158" t="str">
        <f t="shared" si="375"/>
        <v>08:00 16:00(13:00 14:00)</v>
      </c>
      <c r="X657" s="159">
        <f>HLOOKUP(SEARCH("2",$M657)-1,$Q$3:$V657,$P657+1,FALSE)</f>
        <v>25</v>
      </c>
      <c r="Y657" s="160" t="str">
        <f t="shared" si="376"/>
        <v>08:00 16:00(13:00 14:00)|08:00 16:00(13:00 14:00)|08:00 16:00(13:00 14:00)|08:00 16:00(13:00 14:00)</v>
      </c>
      <c r="Z657" s="161" t="str">
        <f t="shared" si="377"/>
        <v>08:00 16:00(13:00 14:00)</v>
      </c>
      <c r="AA657" s="158" t="str">
        <f t="shared" si="378"/>
        <v>08:00 16:00(13:00 14:00)</v>
      </c>
      <c r="AB657" s="159">
        <f>HLOOKUP(SEARCH("3",$M657)-1,$Q$3:$V657,$P657+1,FALSE)</f>
        <v>50</v>
      </c>
      <c r="AC657" s="160" t="str">
        <f t="shared" si="379"/>
        <v>08:00 16:00(13:00 14:00)|08:00 16:00(13:00 14:00)|08:00 16:00(13:00 14:00)</v>
      </c>
      <c r="AD657" s="161" t="str">
        <f t="shared" si="380"/>
        <v>08:00 16:00(13:00 14:00)</v>
      </c>
      <c r="AE657" s="158" t="str">
        <f t="shared" si="381"/>
        <v>08:00 16:00(13:00 14:00)</v>
      </c>
      <c r="AF657" s="159">
        <f>HLOOKUP(SEARCH("4",$M657)-1,$Q$3:$V657,$P657+1,FALSE)</f>
        <v>75</v>
      </c>
      <c r="AG657" s="161" t="str">
        <f t="shared" si="382"/>
        <v>08:00 16:00(13:00 14:00)|08:00 16:00(13:00 14:00)</v>
      </c>
      <c r="AH657" s="161" t="str">
        <f t="shared" si="383"/>
        <v>08:00 16:00(13:00 14:00)</v>
      </c>
      <c r="AI657" s="158" t="str">
        <f t="shared" si="384"/>
        <v>08:00 16:00(13:00 14:00)</v>
      </c>
      <c r="AJ657" s="159">
        <f>HLOOKUP(SEARCH("5",$M657)-1,$Q$3:$V657,$P657+1,FALSE)</f>
        <v>100</v>
      </c>
      <c r="AK657" s="161" t="str">
        <f t="shared" si="385"/>
        <v>08:00 16:00(13:00 14:00)</v>
      </c>
      <c r="AL657" s="161" t="e">
        <f t="shared" si="386"/>
        <v>#VALUE!</v>
      </c>
      <c r="AM657" s="158" t="str">
        <f t="shared" si="387"/>
        <v>08:00 16:00(13:00 14:00)</v>
      </c>
      <c r="AN657" s="159" t="e">
        <f>HLOOKUP(SEARCH("6",$M657)-1,$Q$3:$V657,$P657+1,FALSE)</f>
        <v>#VALUE!</v>
      </c>
      <c r="AO657" s="161" t="e">
        <f t="shared" si="388"/>
        <v>#VALUE!</v>
      </c>
      <c r="AP657" s="161" t="e">
        <f t="shared" si="389"/>
        <v>#VALUE!</v>
      </c>
      <c r="AQ657" s="162" t="str">
        <f t="shared" si="390"/>
        <v>выходной</v>
      </c>
      <c r="AR657" s="163" t="e">
        <f>HLOOKUP(SEARCH("7",$M657)-1,$Q$3:$V657,$P657+1,FALSE)</f>
        <v>#VALUE!</v>
      </c>
      <c r="AS657" s="164" t="str">
        <f t="shared" si="391"/>
        <v>выходной</v>
      </c>
      <c r="AT657" s="142"/>
      <c r="AU657" s="11" t="str">
        <f>IF(ISERROR(VLOOKUP(B657,'РЕОРГ 2008'!$A:$B,2,FALSE)),"",VLOOKUP(B657,'РЕОРГ 2008'!$A:$B,2,FALSE))</f>
        <v/>
      </c>
      <c r="AV657" s="12" t="str">
        <f t="shared" si="364"/>
        <v>Опер.касса №8611/0179</v>
      </c>
      <c r="AW657" s="31" t="e">
        <f>LEFT(#REF!,2)</f>
        <v>#REF!</v>
      </c>
      <c r="AX657" s="12" t="str">
        <f t="shared" si="370"/>
        <v>8611/0179</v>
      </c>
      <c r="AZ657" t="str">
        <f>IF(ISERROR(VLOOKUP(B657,'РЕОРГ 01.08.2009'!$A:$B,2,FALSE)),"",VLOOKUP(B657,'РЕОРГ 01.08.2009'!$A:$B,2,FALSE))</f>
        <v/>
      </c>
      <c r="BA657" s="12" t="str">
        <f t="shared" si="365"/>
        <v>Опер.касса №8611/0179</v>
      </c>
      <c r="BB657" t="e">
        <f>LEFT(#REF!,2)</f>
        <v>#REF!</v>
      </c>
      <c r="BC657" s="12" t="str">
        <f t="shared" si="371"/>
        <v>8611/0179</v>
      </c>
      <c r="BE657" t="str">
        <f>IF(ISERROR(VLOOKUP(B657,'РЕОРГ 01.10.2009'!A:C,3,FALSE)),"",VLOOKUP(B657,'РЕОРГ 01.10.2009'!A:C,3,FALSE))</f>
        <v/>
      </c>
      <c r="BF657" s="12" t="str">
        <f t="shared" si="366"/>
        <v>Опер.касса №8611/0179</v>
      </c>
      <c r="BG657" t="e">
        <f>LEFT(#REF!,2)</f>
        <v>#REF!</v>
      </c>
      <c r="BH657" s="12" t="str">
        <f t="shared" si="372"/>
        <v>8611/0179</v>
      </c>
      <c r="BJ657" t="str">
        <f>IF(ISERROR(VLOOKUP($B657,'РЕОРГ 01.05.2010'!A:B,2,FALSE)),"",VLOOKUP($B657,'РЕОРГ 01.05.2010'!A:B,2,FALSE))</f>
        <v/>
      </c>
      <c r="BK657" s="12" t="str">
        <f t="shared" si="367"/>
        <v>Опер.касса №8611/0179</v>
      </c>
      <c r="BL657" t="e">
        <f>LEFT(#REF!,2)</f>
        <v>#REF!</v>
      </c>
      <c r="BM657" s="12" t="str">
        <f t="shared" si="373"/>
        <v>8611/0179</v>
      </c>
      <c r="BO657" t="str">
        <f>IF(ISERROR(VLOOKUP($B657,'РЕОРГ 01.08.2010'!A:B,2,FALSE)),"",VLOOKUP($B657,'РЕОРГ 01.08.2010'!A:B,2,FALSE))</f>
        <v/>
      </c>
      <c r="BP657" s="12" t="str">
        <f t="shared" si="368"/>
        <v>Опер.касса №8611/0179</v>
      </c>
      <c r="BQ657" t="e">
        <f>LEFT(#REF!,2)</f>
        <v>#REF!</v>
      </c>
      <c r="BR657" s="12" t="str">
        <f t="shared" si="374"/>
        <v>8611/0179</v>
      </c>
    </row>
    <row r="658" spans="1:70" ht="12.75" customHeight="1">
      <c r="A658" t="str">
        <f t="shared" si="369"/>
        <v>8611/0180</v>
      </c>
      <c r="B658" s="133">
        <v>852</v>
      </c>
      <c r="C658" s="1" t="s">
        <v>9861</v>
      </c>
      <c r="D658" s="32" t="s">
        <v>1931</v>
      </c>
      <c r="E658" s="1" t="s">
        <v>10116</v>
      </c>
      <c r="F658" s="1" t="s">
        <v>8206</v>
      </c>
      <c r="G658" s="1" t="s">
        <v>10117</v>
      </c>
      <c r="H658" s="1" t="s">
        <v>10118</v>
      </c>
      <c r="I658" s="1" t="s">
        <v>6244</v>
      </c>
      <c r="J658" s="1"/>
      <c r="K658" s="1">
        <v>0.5</v>
      </c>
      <c r="L658" s="32" t="s">
        <v>4049</v>
      </c>
      <c r="M658" s="8" t="s">
        <v>11878</v>
      </c>
      <c r="N658" s="2" t="s">
        <v>12213</v>
      </c>
      <c r="O658" s="173"/>
      <c r="P658" s="168">
        <f t="shared" si="398"/>
        <v>655</v>
      </c>
      <c r="Q658" s="138">
        <f t="shared" si="392"/>
        <v>25</v>
      </c>
      <c r="R658" s="138">
        <f t="shared" si="393"/>
        <v>50</v>
      </c>
      <c r="S658" s="138" t="e">
        <f t="shared" si="394"/>
        <v>#VALUE!</v>
      </c>
      <c r="T658" s="138" t="e">
        <f t="shared" si="395"/>
        <v>#VALUE!</v>
      </c>
      <c r="U658" s="138" t="e">
        <f t="shared" si="396"/>
        <v>#VALUE!</v>
      </c>
      <c r="V658" s="138" t="e">
        <f t="shared" si="397"/>
        <v>#VALUE!</v>
      </c>
      <c r="W658" s="158" t="str">
        <f t="shared" si="375"/>
        <v>09:00 16:00(12:30 13:30)</v>
      </c>
      <c r="X658" s="159">
        <f>HLOOKUP(SEARCH("2",$M658)-1,$Q$3:$V658,$P658+1,FALSE)</f>
        <v>25</v>
      </c>
      <c r="Y658" s="160" t="str">
        <f t="shared" si="376"/>
        <v>09:00 15:00(12:30 13:30)|09:00 15:00(12:30 13:30)</v>
      </c>
      <c r="Z658" s="161" t="str">
        <f t="shared" si="377"/>
        <v>09:00 15:00(12:30 13:30)</v>
      </c>
      <c r="AA658" s="158" t="str">
        <f t="shared" si="378"/>
        <v>09:00 15:00(12:30 13:30)</v>
      </c>
      <c r="AB658" s="159">
        <f>HLOOKUP(SEARCH("3",$M658)-1,$Q$3:$V658,$P658+1,FALSE)</f>
        <v>50</v>
      </c>
      <c r="AC658" s="160" t="str">
        <f t="shared" si="379"/>
        <v>09:00 15:00(12:30 13:30)</v>
      </c>
      <c r="AD658" s="161" t="e">
        <f t="shared" si="380"/>
        <v>#VALUE!</v>
      </c>
      <c r="AE658" s="158" t="str">
        <f t="shared" si="381"/>
        <v>09:00 15:00(12:30 13:30)</v>
      </c>
      <c r="AF658" s="159" t="e">
        <f>HLOOKUP(SEARCH("4",$M658)-1,$Q$3:$V658,$P658+1,FALSE)</f>
        <v>#VALUE!</v>
      </c>
      <c r="AG658" s="161" t="e">
        <f t="shared" si="382"/>
        <v>#VALUE!</v>
      </c>
      <c r="AH658" s="161" t="e">
        <f t="shared" si="383"/>
        <v>#VALUE!</v>
      </c>
      <c r="AI658" s="158" t="str">
        <f t="shared" si="384"/>
        <v>выходной</v>
      </c>
      <c r="AJ658" s="159" t="e">
        <f>HLOOKUP(SEARCH("5",$M658)-1,$Q$3:$V658,$P658+1,FALSE)</f>
        <v>#VALUE!</v>
      </c>
      <c r="AK658" s="161" t="e">
        <f t="shared" si="385"/>
        <v>#VALUE!</v>
      </c>
      <c r="AL658" s="161" t="e">
        <f t="shared" si="386"/>
        <v>#VALUE!</v>
      </c>
      <c r="AM658" s="158" t="str">
        <f t="shared" si="387"/>
        <v>выходной</v>
      </c>
      <c r="AN658" s="159" t="e">
        <f>HLOOKUP(SEARCH("6",$M658)-1,$Q$3:$V658,$P658+1,FALSE)</f>
        <v>#VALUE!</v>
      </c>
      <c r="AO658" s="161" t="e">
        <f t="shared" si="388"/>
        <v>#VALUE!</v>
      </c>
      <c r="AP658" s="161" t="e">
        <f t="shared" si="389"/>
        <v>#VALUE!</v>
      </c>
      <c r="AQ658" s="162" t="str">
        <f t="shared" si="390"/>
        <v>выходной</v>
      </c>
      <c r="AR658" s="163" t="e">
        <f>HLOOKUP(SEARCH("7",$M658)-1,$Q$3:$V658,$P658+1,FALSE)</f>
        <v>#VALUE!</v>
      </c>
      <c r="AS658" s="164" t="str">
        <f t="shared" si="391"/>
        <v>выходной</v>
      </c>
      <c r="AT658" s="142"/>
      <c r="AU658" s="11" t="str">
        <f>IF(ISERROR(VLOOKUP(B658,'РЕОРГ 2008'!$A:$B,2,FALSE)),"",VLOOKUP(B658,'РЕОРГ 2008'!$A:$B,2,FALSE))</f>
        <v/>
      </c>
      <c r="AV658" s="12" t="str">
        <f t="shared" si="364"/>
        <v>Опер.касса №8611/0180</v>
      </c>
      <c r="AW658" s="31" t="e">
        <f>LEFT(#REF!,2)</f>
        <v>#REF!</v>
      </c>
      <c r="AX658" s="12" t="str">
        <f t="shared" si="370"/>
        <v>8611/0180</v>
      </c>
      <c r="AZ658" t="str">
        <f>IF(ISERROR(VLOOKUP(B658,'РЕОРГ 01.08.2009'!$A:$B,2,FALSE)),"",VLOOKUP(B658,'РЕОРГ 01.08.2009'!$A:$B,2,FALSE))</f>
        <v/>
      </c>
      <c r="BA658" s="12" t="str">
        <f t="shared" si="365"/>
        <v>Опер.касса №8611/0180</v>
      </c>
      <c r="BB658" t="e">
        <f>LEFT(#REF!,2)</f>
        <v>#REF!</v>
      </c>
      <c r="BC658" s="12" t="str">
        <f t="shared" si="371"/>
        <v>8611/0180</v>
      </c>
      <c r="BE658" t="str">
        <f>IF(ISERROR(VLOOKUP(B658,'РЕОРГ 01.10.2009'!A:C,3,FALSE)),"",VLOOKUP(B658,'РЕОРГ 01.10.2009'!A:C,3,FALSE))</f>
        <v/>
      </c>
      <c r="BF658" s="12" t="str">
        <f t="shared" si="366"/>
        <v>Опер.касса №8611/0180</v>
      </c>
      <c r="BG658" t="e">
        <f>LEFT(#REF!,2)</f>
        <v>#REF!</v>
      </c>
      <c r="BH658" s="12" t="str">
        <f t="shared" si="372"/>
        <v>8611/0180</v>
      </c>
      <c r="BJ658" t="str">
        <f>IF(ISERROR(VLOOKUP($B658,'РЕОРГ 01.05.2010'!A:B,2,FALSE)),"",VLOOKUP($B658,'РЕОРГ 01.05.2010'!A:B,2,FALSE))</f>
        <v/>
      </c>
      <c r="BK658" s="12" t="str">
        <f t="shared" si="367"/>
        <v>Опер.касса №8611/0180</v>
      </c>
      <c r="BL658" t="e">
        <f>LEFT(#REF!,2)</f>
        <v>#REF!</v>
      </c>
      <c r="BM658" s="12" t="str">
        <f t="shared" si="373"/>
        <v>8611/0180</v>
      </c>
      <c r="BO658" t="str">
        <f>IF(ISERROR(VLOOKUP($B658,'РЕОРГ 01.08.2010'!A:B,2,FALSE)),"",VLOOKUP($B658,'РЕОРГ 01.08.2010'!A:B,2,FALSE))</f>
        <v/>
      </c>
      <c r="BP658" s="12" t="str">
        <f t="shared" si="368"/>
        <v>Опер.касса №8611/0180</v>
      </c>
      <c r="BQ658" t="e">
        <f>LEFT(#REF!,2)</f>
        <v>#REF!</v>
      </c>
      <c r="BR658" s="12" t="str">
        <f t="shared" si="374"/>
        <v>8611/0180</v>
      </c>
    </row>
    <row r="659" spans="1:70" ht="12.75" customHeight="1">
      <c r="A659" t="str">
        <f t="shared" si="369"/>
        <v>8611/0181</v>
      </c>
      <c r="B659" s="133">
        <v>853</v>
      </c>
      <c r="C659" s="1" t="s">
        <v>9862</v>
      </c>
      <c r="D659" s="32" t="s">
        <v>1931</v>
      </c>
      <c r="E659" s="1" t="s">
        <v>10119</v>
      </c>
      <c r="F659" s="1" t="s">
        <v>8206</v>
      </c>
      <c r="G659" s="1" t="s">
        <v>244</v>
      </c>
      <c r="H659" s="1" t="s">
        <v>10120</v>
      </c>
      <c r="I659" s="1" t="s">
        <v>9863</v>
      </c>
      <c r="J659" s="1"/>
      <c r="K659" s="1">
        <v>0.5</v>
      </c>
      <c r="L659" s="32" t="s">
        <v>4049</v>
      </c>
      <c r="M659" s="8" t="s">
        <v>12214</v>
      </c>
      <c r="N659" s="2" t="s">
        <v>12215</v>
      </c>
      <c r="O659" s="173"/>
      <c r="P659" s="168">
        <f t="shared" si="398"/>
        <v>656</v>
      </c>
      <c r="Q659" s="138">
        <f t="shared" si="392"/>
        <v>25</v>
      </c>
      <c r="R659" s="138">
        <f t="shared" si="393"/>
        <v>50</v>
      </c>
      <c r="S659" s="138" t="e">
        <f t="shared" si="394"/>
        <v>#VALUE!</v>
      </c>
      <c r="T659" s="138" t="e">
        <f t="shared" si="395"/>
        <v>#VALUE!</v>
      </c>
      <c r="U659" s="138" t="e">
        <f t="shared" si="396"/>
        <v>#VALUE!</v>
      </c>
      <c r="V659" s="138" t="e">
        <f t="shared" si="397"/>
        <v>#VALUE!</v>
      </c>
      <c r="W659" s="158" t="str">
        <f t="shared" si="375"/>
        <v>09:00 15:00(12:00 13:00)</v>
      </c>
      <c r="X659" s="159" t="e">
        <f>HLOOKUP(SEARCH("2",$M659)-1,$Q$3:$V659,$P659+1,FALSE)</f>
        <v>#VALUE!</v>
      </c>
      <c r="Y659" s="160" t="e">
        <f t="shared" si="376"/>
        <v>#VALUE!</v>
      </c>
      <c r="Z659" s="161" t="e">
        <f t="shared" si="377"/>
        <v>#VALUE!</v>
      </c>
      <c r="AA659" s="158" t="str">
        <f t="shared" si="378"/>
        <v>выходной</v>
      </c>
      <c r="AB659" s="159" t="e">
        <f>HLOOKUP(SEARCH("3",$M659)-1,$Q$3:$V659,$P659+1,FALSE)</f>
        <v>#VALUE!</v>
      </c>
      <c r="AC659" s="160" t="e">
        <f t="shared" si="379"/>
        <v>#VALUE!</v>
      </c>
      <c r="AD659" s="161" t="e">
        <f t="shared" si="380"/>
        <v>#VALUE!</v>
      </c>
      <c r="AE659" s="158" t="str">
        <f t="shared" si="381"/>
        <v>выходной</v>
      </c>
      <c r="AF659" s="159">
        <f>HLOOKUP(SEARCH("4",$M659)-1,$Q$3:$V659,$P659+1,FALSE)</f>
        <v>25</v>
      </c>
      <c r="AG659" s="161" t="str">
        <f t="shared" si="382"/>
        <v>09:00 16:00(12:00 13:00)|09:00 16:00(12:00 13:00)</v>
      </c>
      <c r="AH659" s="161" t="str">
        <f t="shared" si="383"/>
        <v>09:00 16:00(12:00 13:00)</v>
      </c>
      <c r="AI659" s="158" t="str">
        <f t="shared" si="384"/>
        <v>09:00 16:00(12:00 13:00)</v>
      </c>
      <c r="AJ659" s="159">
        <f>HLOOKUP(SEARCH("5",$M659)-1,$Q$3:$V659,$P659+1,FALSE)</f>
        <v>50</v>
      </c>
      <c r="AK659" s="161" t="str">
        <f t="shared" si="385"/>
        <v>09:00 16:00(12:00 13:00)</v>
      </c>
      <c r="AL659" s="161" t="e">
        <f t="shared" si="386"/>
        <v>#VALUE!</v>
      </c>
      <c r="AM659" s="158" t="str">
        <f t="shared" si="387"/>
        <v>09:00 16:00(12:00 13:00)</v>
      </c>
      <c r="AN659" s="159" t="e">
        <f>HLOOKUP(SEARCH("6",$M659)-1,$Q$3:$V659,$P659+1,FALSE)</f>
        <v>#VALUE!</v>
      </c>
      <c r="AO659" s="161" t="e">
        <f t="shared" si="388"/>
        <v>#VALUE!</v>
      </c>
      <c r="AP659" s="161" t="e">
        <f t="shared" si="389"/>
        <v>#VALUE!</v>
      </c>
      <c r="AQ659" s="162" t="str">
        <f t="shared" si="390"/>
        <v>выходной</v>
      </c>
      <c r="AR659" s="163" t="e">
        <f>HLOOKUP(SEARCH("7",$M659)-1,$Q$3:$V659,$P659+1,FALSE)</f>
        <v>#VALUE!</v>
      </c>
      <c r="AS659" s="164" t="str">
        <f t="shared" si="391"/>
        <v>выходной</v>
      </c>
      <c r="AT659" s="142"/>
      <c r="AU659" s="11" t="str">
        <f>IF(ISERROR(VLOOKUP(B659,'РЕОРГ 2008'!$A:$B,2,FALSE)),"",VLOOKUP(B659,'РЕОРГ 2008'!$A:$B,2,FALSE))</f>
        <v/>
      </c>
      <c r="AV659" s="12" t="str">
        <f t="shared" si="364"/>
        <v>Опер.касса №8611/0181</v>
      </c>
      <c r="AW659" s="31" t="e">
        <f>LEFT(#REF!,2)</f>
        <v>#REF!</v>
      </c>
      <c r="AX659" s="12" t="str">
        <f t="shared" si="370"/>
        <v>8611/0181</v>
      </c>
      <c r="AZ659" t="str">
        <f>IF(ISERROR(VLOOKUP(B659,'РЕОРГ 01.08.2009'!$A:$B,2,FALSE)),"",VLOOKUP(B659,'РЕОРГ 01.08.2009'!$A:$B,2,FALSE))</f>
        <v/>
      </c>
      <c r="BA659" s="12" t="str">
        <f t="shared" si="365"/>
        <v>Опер.касса №8611/0181</v>
      </c>
      <c r="BB659" t="e">
        <f>LEFT(#REF!,2)</f>
        <v>#REF!</v>
      </c>
      <c r="BC659" s="12" t="str">
        <f t="shared" si="371"/>
        <v>8611/0181</v>
      </c>
      <c r="BE659" t="str">
        <f>IF(ISERROR(VLOOKUP(B659,'РЕОРГ 01.10.2009'!A:C,3,FALSE)),"",VLOOKUP(B659,'РЕОРГ 01.10.2009'!A:C,3,FALSE))</f>
        <v/>
      </c>
      <c r="BF659" s="12" t="str">
        <f t="shared" si="366"/>
        <v>Опер.касса №8611/0181</v>
      </c>
      <c r="BG659" t="e">
        <f>LEFT(#REF!,2)</f>
        <v>#REF!</v>
      </c>
      <c r="BH659" s="12" t="str">
        <f t="shared" si="372"/>
        <v>8611/0181</v>
      </c>
      <c r="BJ659" t="str">
        <f>IF(ISERROR(VLOOKUP($B659,'РЕОРГ 01.05.2010'!A:B,2,FALSE)),"",VLOOKUP($B659,'РЕОРГ 01.05.2010'!A:B,2,FALSE))</f>
        <v/>
      </c>
      <c r="BK659" s="12" t="str">
        <f t="shared" si="367"/>
        <v>Опер.касса №8611/0181</v>
      </c>
      <c r="BL659" t="e">
        <f>LEFT(#REF!,2)</f>
        <v>#REF!</v>
      </c>
      <c r="BM659" s="12" t="str">
        <f t="shared" si="373"/>
        <v>8611/0181</v>
      </c>
      <c r="BO659" t="str">
        <f>IF(ISERROR(VLOOKUP($B659,'РЕОРГ 01.08.2010'!A:B,2,FALSE)),"",VLOOKUP($B659,'РЕОРГ 01.08.2010'!A:B,2,FALSE))</f>
        <v/>
      </c>
      <c r="BP659" s="12" t="str">
        <f t="shared" si="368"/>
        <v>Опер.касса №8611/0181</v>
      </c>
      <c r="BQ659" t="e">
        <f>LEFT(#REF!,2)</f>
        <v>#REF!</v>
      </c>
      <c r="BR659" s="12" t="str">
        <f t="shared" si="374"/>
        <v>8611/0181</v>
      </c>
    </row>
    <row r="660" spans="1:70" ht="12.75" customHeight="1">
      <c r="A660" t="str">
        <f t="shared" si="369"/>
        <v>8611/0182</v>
      </c>
      <c r="B660" s="133">
        <v>854</v>
      </c>
      <c r="C660" s="1" t="s">
        <v>6619</v>
      </c>
      <c r="D660" s="32" t="s">
        <v>1931</v>
      </c>
      <c r="E660" s="1" t="s">
        <v>10121</v>
      </c>
      <c r="F660" s="1" t="s">
        <v>8206</v>
      </c>
      <c r="G660" s="1" t="s">
        <v>10122</v>
      </c>
      <c r="H660" s="1" t="s">
        <v>10123</v>
      </c>
      <c r="I660" s="1" t="s">
        <v>10124</v>
      </c>
      <c r="J660" s="1"/>
      <c r="K660" s="1">
        <v>0.6</v>
      </c>
      <c r="L660" s="32" t="s">
        <v>4049</v>
      </c>
      <c r="M660" s="8" t="s">
        <v>11908</v>
      </c>
      <c r="N660" s="2" t="s">
        <v>12033</v>
      </c>
      <c r="O660" s="173"/>
      <c r="P660" s="168">
        <f t="shared" si="398"/>
        <v>657</v>
      </c>
      <c r="Q660" s="138">
        <f t="shared" si="392"/>
        <v>25</v>
      </c>
      <c r="R660" s="138">
        <f t="shared" si="393"/>
        <v>50</v>
      </c>
      <c r="S660" s="138">
        <f t="shared" si="394"/>
        <v>75</v>
      </c>
      <c r="T660" s="138" t="e">
        <f t="shared" si="395"/>
        <v>#VALUE!</v>
      </c>
      <c r="U660" s="138" t="e">
        <f t="shared" si="396"/>
        <v>#VALUE!</v>
      </c>
      <c r="V660" s="138" t="e">
        <f t="shared" si="397"/>
        <v>#VALUE!</v>
      </c>
      <c r="W660" s="158" t="str">
        <f t="shared" si="375"/>
        <v>09:00 15:00(12:00 13:00)</v>
      </c>
      <c r="X660" s="159">
        <f>HLOOKUP(SEARCH("2",$M660)-1,$Q$3:$V660,$P660+1,FALSE)</f>
        <v>25</v>
      </c>
      <c r="Y660" s="160" t="str">
        <f t="shared" si="376"/>
        <v>09:00 15:00(12:00 13:00)|09:00 15:00(12:00 13:00)|09:00 15:00(12:00 13:00)</v>
      </c>
      <c r="Z660" s="161" t="str">
        <f t="shared" si="377"/>
        <v>09:00 15:00(12:00 13:00)</v>
      </c>
      <c r="AA660" s="158" t="str">
        <f t="shared" si="378"/>
        <v>09:00 15:00(12:00 13:00)</v>
      </c>
      <c r="AB660" s="159" t="e">
        <f>HLOOKUP(SEARCH("3",$M660)-1,$Q$3:$V660,$P660+1,FALSE)</f>
        <v>#VALUE!</v>
      </c>
      <c r="AC660" s="160" t="e">
        <f t="shared" si="379"/>
        <v>#VALUE!</v>
      </c>
      <c r="AD660" s="161" t="e">
        <f t="shared" si="380"/>
        <v>#VALUE!</v>
      </c>
      <c r="AE660" s="158" t="str">
        <f t="shared" si="381"/>
        <v>выходной</v>
      </c>
      <c r="AF660" s="159">
        <f>HLOOKUP(SEARCH("4",$M660)-1,$Q$3:$V660,$P660+1,FALSE)</f>
        <v>50</v>
      </c>
      <c r="AG660" s="161" t="str">
        <f t="shared" si="382"/>
        <v>09:00 15:00(12:00 13:00)|09:00 15:00(12:00 13:00)</v>
      </c>
      <c r="AH660" s="161" t="str">
        <f t="shared" si="383"/>
        <v>09:00 15:00(12:00 13:00)</v>
      </c>
      <c r="AI660" s="158" t="str">
        <f t="shared" si="384"/>
        <v>09:00 15:00(12:00 13:00)</v>
      </c>
      <c r="AJ660" s="159">
        <f>HLOOKUP(SEARCH("5",$M660)-1,$Q$3:$V660,$P660+1,FALSE)</f>
        <v>75</v>
      </c>
      <c r="AK660" s="161" t="str">
        <f t="shared" si="385"/>
        <v>09:00 15:00(12:00 13:00)</v>
      </c>
      <c r="AL660" s="161" t="e">
        <f t="shared" si="386"/>
        <v>#VALUE!</v>
      </c>
      <c r="AM660" s="158" t="str">
        <f t="shared" si="387"/>
        <v>09:00 15:00(12:00 13:00)</v>
      </c>
      <c r="AN660" s="159" t="e">
        <f>HLOOKUP(SEARCH("6",$M660)-1,$Q$3:$V660,$P660+1,FALSE)</f>
        <v>#VALUE!</v>
      </c>
      <c r="AO660" s="161" t="e">
        <f t="shared" si="388"/>
        <v>#VALUE!</v>
      </c>
      <c r="AP660" s="161" t="e">
        <f t="shared" si="389"/>
        <v>#VALUE!</v>
      </c>
      <c r="AQ660" s="162" t="str">
        <f t="shared" si="390"/>
        <v>выходной</v>
      </c>
      <c r="AR660" s="163" t="e">
        <f>HLOOKUP(SEARCH("7",$M660)-1,$Q$3:$V660,$P660+1,FALSE)</f>
        <v>#VALUE!</v>
      </c>
      <c r="AS660" s="164" t="str">
        <f t="shared" si="391"/>
        <v>выходной</v>
      </c>
      <c r="AT660" s="142"/>
      <c r="AU660" s="11" t="str">
        <f>IF(ISERROR(VLOOKUP(B660,'РЕОРГ 2008'!$A:$B,2,FALSE)),"",VLOOKUP(B660,'РЕОРГ 2008'!$A:$B,2,FALSE))</f>
        <v/>
      </c>
      <c r="AV660" s="12" t="str">
        <f t="shared" si="364"/>
        <v>Опер.касса №8611/0182</v>
      </c>
      <c r="AW660" s="31" t="e">
        <f>LEFT(#REF!,2)</f>
        <v>#REF!</v>
      </c>
      <c r="AX660" s="12" t="str">
        <f t="shared" si="370"/>
        <v>8611/0182</v>
      </c>
      <c r="AZ660" t="str">
        <f>IF(ISERROR(VLOOKUP(B660,'РЕОРГ 01.08.2009'!$A:$B,2,FALSE)),"",VLOOKUP(B660,'РЕОРГ 01.08.2009'!$A:$B,2,FALSE))</f>
        <v/>
      </c>
      <c r="BA660" s="12" t="str">
        <f t="shared" si="365"/>
        <v>Опер.касса №8611/0182</v>
      </c>
      <c r="BB660" t="e">
        <f>LEFT(#REF!,2)</f>
        <v>#REF!</v>
      </c>
      <c r="BC660" s="12" t="str">
        <f t="shared" si="371"/>
        <v>8611/0182</v>
      </c>
      <c r="BE660" t="str">
        <f>IF(ISERROR(VLOOKUP(B660,'РЕОРГ 01.10.2009'!A:C,3,FALSE)),"",VLOOKUP(B660,'РЕОРГ 01.10.2009'!A:C,3,FALSE))</f>
        <v/>
      </c>
      <c r="BF660" s="12" t="str">
        <f t="shared" si="366"/>
        <v>Опер.касса №8611/0182</v>
      </c>
      <c r="BG660" t="e">
        <f>LEFT(#REF!,2)</f>
        <v>#REF!</v>
      </c>
      <c r="BH660" s="12" t="str">
        <f t="shared" si="372"/>
        <v>8611/0182</v>
      </c>
      <c r="BJ660" t="str">
        <f>IF(ISERROR(VLOOKUP($B660,'РЕОРГ 01.05.2010'!A:B,2,FALSE)),"",VLOOKUP($B660,'РЕОРГ 01.05.2010'!A:B,2,FALSE))</f>
        <v/>
      </c>
      <c r="BK660" s="12" t="str">
        <f t="shared" si="367"/>
        <v>Опер.касса №8611/0182</v>
      </c>
      <c r="BL660" t="e">
        <f>LEFT(#REF!,2)</f>
        <v>#REF!</v>
      </c>
      <c r="BM660" s="12" t="str">
        <f t="shared" si="373"/>
        <v>8611/0182</v>
      </c>
      <c r="BO660" t="str">
        <f>IF(ISERROR(VLOOKUP($B660,'РЕОРГ 01.08.2010'!A:B,2,FALSE)),"",VLOOKUP($B660,'РЕОРГ 01.08.2010'!A:B,2,FALSE))</f>
        <v/>
      </c>
      <c r="BP660" s="12" t="str">
        <f t="shared" si="368"/>
        <v>Опер.касса №8611/0182</v>
      </c>
      <c r="BQ660" t="e">
        <f>LEFT(#REF!,2)</f>
        <v>#REF!</v>
      </c>
      <c r="BR660" s="12" t="str">
        <f t="shared" si="374"/>
        <v>8611/0182</v>
      </c>
    </row>
    <row r="661" spans="1:70" ht="12.75" customHeight="1">
      <c r="A661" t="str">
        <f t="shared" si="369"/>
        <v>8611/0183</v>
      </c>
      <c r="B661" s="133">
        <v>855</v>
      </c>
      <c r="C661" s="1" t="s">
        <v>6620</v>
      </c>
      <c r="D661" s="32" t="s">
        <v>1931</v>
      </c>
      <c r="E661" s="1" t="s">
        <v>10132</v>
      </c>
      <c r="F661" s="1" t="s">
        <v>8206</v>
      </c>
      <c r="G661" s="1" t="s">
        <v>10133</v>
      </c>
      <c r="H661" s="1" t="s">
        <v>10134</v>
      </c>
      <c r="I661" s="1" t="s">
        <v>10135</v>
      </c>
      <c r="J661" s="1"/>
      <c r="K661" s="1">
        <v>0.75</v>
      </c>
      <c r="L661" s="32" t="s">
        <v>4049</v>
      </c>
      <c r="M661" s="8" t="s">
        <v>11908</v>
      </c>
      <c r="N661" s="2" t="s">
        <v>12036</v>
      </c>
      <c r="O661" s="173"/>
      <c r="P661" s="168">
        <f t="shared" si="398"/>
        <v>658</v>
      </c>
      <c r="Q661" s="138">
        <f t="shared" si="392"/>
        <v>25</v>
      </c>
      <c r="R661" s="138">
        <f t="shared" si="393"/>
        <v>50</v>
      </c>
      <c r="S661" s="138">
        <f t="shared" si="394"/>
        <v>75</v>
      </c>
      <c r="T661" s="138" t="e">
        <f t="shared" si="395"/>
        <v>#VALUE!</v>
      </c>
      <c r="U661" s="138" t="e">
        <f t="shared" si="396"/>
        <v>#VALUE!</v>
      </c>
      <c r="V661" s="138" t="e">
        <f t="shared" si="397"/>
        <v>#VALUE!</v>
      </c>
      <c r="W661" s="158" t="str">
        <f t="shared" si="375"/>
        <v>08:00 15:30(12:30 13:30)</v>
      </c>
      <c r="X661" s="159">
        <f>HLOOKUP(SEARCH("2",$M661)-1,$Q$3:$V661,$P661+1,FALSE)</f>
        <v>25</v>
      </c>
      <c r="Y661" s="160" t="str">
        <f t="shared" si="376"/>
        <v>08:00 15:30(12:30 13:30)|08:00 15:30(12:30 13:30)|08:00 15:30(12:30 13:30)</v>
      </c>
      <c r="Z661" s="161" t="str">
        <f t="shared" si="377"/>
        <v>08:00 15:30(12:30 13:30)</v>
      </c>
      <c r="AA661" s="158" t="str">
        <f t="shared" si="378"/>
        <v>08:00 15:30(12:30 13:30)</v>
      </c>
      <c r="AB661" s="159" t="e">
        <f>HLOOKUP(SEARCH("3",$M661)-1,$Q$3:$V661,$P661+1,FALSE)</f>
        <v>#VALUE!</v>
      </c>
      <c r="AC661" s="160" t="e">
        <f t="shared" si="379"/>
        <v>#VALUE!</v>
      </c>
      <c r="AD661" s="161" t="e">
        <f t="shared" si="380"/>
        <v>#VALUE!</v>
      </c>
      <c r="AE661" s="158" t="str">
        <f t="shared" si="381"/>
        <v>выходной</v>
      </c>
      <c r="AF661" s="159">
        <f>HLOOKUP(SEARCH("4",$M661)-1,$Q$3:$V661,$P661+1,FALSE)</f>
        <v>50</v>
      </c>
      <c r="AG661" s="161" t="str">
        <f t="shared" si="382"/>
        <v>08:00 15:30(12:30 13:30)|08:00 15:30(12:30 13:30)</v>
      </c>
      <c r="AH661" s="161" t="str">
        <f t="shared" si="383"/>
        <v>08:00 15:30(12:30 13:30)</v>
      </c>
      <c r="AI661" s="158" t="str">
        <f t="shared" si="384"/>
        <v>08:00 15:30(12:30 13:30)</v>
      </c>
      <c r="AJ661" s="159">
        <f>HLOOKUP(SEARCH("5",$M661)-1,$Q$3:$V661,$P661+1,FALSE)</f>
        <v>75</v>
      </c>
      <c r="AK661" s="161" t="str">
        <f t="shared" si="385"/>
        <v>08:00 15:30(12:30 13:30)</v>
      </c>
      <c r="AL661" s="161" t="e">
        <f t="shared" si="386"/>
        <v>#VALUE!</v>
      </c>
      <c r="AM661" s="158" t="str">
        <f t="shared" si="387"/>
        <v>08:00 15:30(12:30 13:30)</v>
      </c>
      <c r="AN661" s="159" t="e">
        <f>HLOOKUP(SEARCH("6",$M661)-1,$Q$3:$V661,$P661+1,FALSE)</f>
        <v>#VALUE!</v>
      </c>
      <c r="AO661" s="161" t="e">
        <f t="shared" si="388"/>
        <v>#VALUE!</v>
      </c>
      <c r="AP661" s="161" t="e">
        <f t="shared" si="389"/>
        <v>#VALUE!</v>
      </c>
      <c r="AQ661" s="162" t="str">
        <f t="shared" si="390"/>
        <v>выходной</v>
      </c>
      <c r="AR661" s="163" t="e">
        <f>HLOOKUP(SEARCH("7",$M661)-1,$Q$3:$V661,$P661+1,FALSE)</f>
        <v>#VALUE!</v>
      </c>
      <c r="AS661" s="164" t="str">
        <f t="shared" si="391"/>
        <v>выходной</v>
      </c>
      <c r="AT661" s="142"/>
      <c r="AU661" s="11" t="str">
        <f>IF(ISERROR(VLOOKUP(B661,'РЕОРГ 2008'!$A:$B,2,FALSE)),"",VLOOKUP(B661,'РЕОРГ 2008'!$A:$B,2,FALSE))</f>
        <v/>
      </c>
      <c r="AV661" s="12" t="str">
        <f t="shared" si="364"/>
        <v>Опер.касса №8611/0183</v>
      </c>
      <c r="AW661" s="31" t="e">
        <f>LEFT(#REF!,2)</f>
        <v>#REF!</v>
      </c>
      <c r="AX661" s="12" t="str">
        <f t="shared" si="370"/>
        <v>8611/0183</v>
      </c>
      <c r="AZ661" t="str">
        <f>IF(ISERROR(VLOOKUP(B661,'РЕОРГ 01.08.2009'!$A:$B,2,FALSE)),"",VLOOKUP(B661,'РЕОРГ 01.08.2009'!$A:$B,2,FALSE))</f>
        <v/>
      </c>
      <c r="BA661" s="12" t="str">
        <f t="shared" si="365"/>
        <v>Опер.касса №8611/0183</v>
      </c>
      <c r="BB661" t="e">
        <f>LEFT(#REF!,2)</f>
        <v>#REF!</v>
      </c>
      <c r="BC661" s="12" t="str">
        <f t="shared" si="371"/>
        <v>8611/0183</v>
      </c>
      <c r="BE661" t="str">
        <f>IF(ISERROR(VLOOKUP(B661,'РЕОРГ 01.10.2009'!A:C,3,FALSE)),"",VLOOKUP(B661,'РЕОРГ 01.10.2009'!A:C,3,FALSE))</f>
        <v/>
      </c>
      <c r="BF661" s="12" t="str">
        <f t="shared" si="366"/>
        <v>Опер.касса №8611/0183</v>
      </c>
      <c r="BG661" t="e">
        <f>LEFT(#REF!,2)</f>
        <v>#REF!</v>
      </c>
      <c r="BH661" s="12" t="str">
        <f t="shared" si="372"/>
        <v>8611/0183</v>
      </c>
      <c r="BJ661" t="str">
        <f>IF(ISERROR(VLOOKUP($B661,'РЕОРГ 01.05.2010'!A:B,2,FALSE)),"",VLOOKUP($B661,'РЕОРГ 01.05.2010'!A:B,2,FALSE))</f>
        <v/>
      </c>
      <c r="BK661" s="12" t="str">
        <f t="shared" si="367"/>
        <v>Опер.касса №8611/0183</v>
      </c>
      <c r="BL661" t="e">
        <f>LEFT(#REF!,2)</f>
        <v>#REF!</v>
      </c>
      <c r="BM661" s="12" t="str">
        <f t="shared" si="373"/>
        <v>8611/0183</v>
      </c>
      <c r="BO661" t="str">
        <f>IF(ISERROR(VLOOKUP($B661,'РЕОРГ 01.08.2010'!A:B,2,FALSE)),"",VLOOKUP($B661,'РЕОРГ 01.08.2010'!A:B,2,FALSE))</f>
        <v/>
      </c>
      <c r="BP661" s="12" t="str">
        <f t="shared" si="368"/>
        <v>Опер.касса №8611/0183</v>
      </c>
      <c r="BQ661" t="e">
        <f>LEFT(#REF!,2)</f>
        <v>#REF!</v>
      </c>
      <c r="BR661" s="12" t="str">
        <f t="shared" si="374"/>
        <v>8611/0183</v>
      </c>
    </row>
    <row r="662" spans="1:70" ht="12.75" customHeight="1">
      <c r="A662" t="str">
        <f t="shared" si="369"/>
        <v>8611/0184</v>
      </c>
      <c r="B662" s="133">
        <v>856</v>
      </c>
      <c r="C662" s="1" t="s">
        <v>6621</v>
      </c>
      <c r="D662" s="32" t="s">
        <v>1931</v>
      </c>
      <c r="E662" s="1" t="s">
        <v>10125</v>
      </c>
      <c r="F662" s="1" t="s">
        <v>8206</v>
      </c>
      <c r="G662" s="1" t="s">
        <v>10126</v>
      </c>
      <c r="H662" s="1" t="s">
        <v>10127</v>
      </c>
      <c r="I662" s="1" t="s">
        <v>10128</v>
      </c>
      <c r="J662" s="1"/>
      <c r="K662" s="1">
        <v>0.75</v>
      </c>
      <c r="L662" s="32" t="s">
        <v>4049</v>
      </c>
      <c r="M662" s="8" t="s">
        <v>11908</v>
      </c>
      <c r="N662" s="2" t="s">
        <v>12036</v>
      </c>
      <c r="O662" s="173"/>
      <c r="P662" s="168">
        <f t="shared" si="398"/>
        <v>659</v>
      </c>
      <c r="Q662" s="138">
        <f t="shared" si="392"/>
        <v>25</v>
      </c>
      <c r="R662" s="138">
        <f t="shared" si="393"/>
        <v>50</v>
      </c>
      <c r="S662" s="138">
        <f t="shared" si="394"/>
        <v>75</v>
      </c>
      <c r="T662" s="138" t="e">
        <f t="shared" si="395"/>
        <v>#VALUE!</v>
      </c>
      <c r="U662" s="138" t="e">
        <f t="shared" si="396"/>
        <v>#VALUE!</v>
      </c>
      <c r="V662" s="138" t="e">
        <f t="shared" si="397"/>
        <v>#VALUE!</v>
      </c>
      <c r="W662" s="158" t="str">
        <f t="shared" si="375"/>
        <v>08:00 15:30(12:30 13:30)</v>
      </c>
      <c r="X662" s="159">
        <f>HLOOKUP(SEARCH("2",$M662)-1,$Q$3:$V662,$P662+1,FALSE)</f>
        <v>25</v>
      </c>
      <c r="Y662" s="160" t="str">
        <f t="shared" si="376"/>
        <v>08:00 15:30(12:30 13:30)|08:00 15:30(12:30 13:30)|08:00 15:30(12:30 13:30)</v>
      </c>
      <c r="Z662" s="161" t="str">
        <f t="shared" si="377"/>
        <v>08:00 15:30(12:30 13:30)</v>
      </c>
      <c r="AA662" s="158" t="str">
        <f t="shared" si="378"/>
        <v>08:00 15:30(12:30 13:30)</v>
      </c>
      <c r="AB662" s="159" t="e">
        <f>HLOOKUP(SEARCH("3",$M662)-1,$Q$3:$V662,$P662+1,FALSE)</f>
        <v>#VALUE!</v>
      </c>
      <c r="AC662" s="160" t="e">
        <f t="shared" si="379"/>
        <v>#VALUE!</v>
      </c>
      <c r="AD662" s="161" t="e">
        <f t="shared" si="380"/>
        <v>#VALUE!</v>
      </c>
      <c r="AE662" s="158" t="str">
        <f t="shared" si="381"/>
        <v>выходной</v>
      </c>
      <c r="AF662" s="159">
        <f>HLOOKUP(SEARCH("4",$M662)-1,$Q$3:$V662,$P662+1,FALSE)</f>
        <v>50</v>
      </c>
      <c r="AG662" s="161" t="str">
        <f t="shared" si="382"/>
        <v>08:00 15:30(12:30 13:30)|08:00 15:30(12:30 13:30)</v>
      </c>
      <c r="AH662" s="161" t="str">
        <f t="shared" si="383"/>
        <v>08:00 15:30(12:30 13:30)</v>
      </c>
      <c r="AI662" s="158" t="str">
        <f t="shared" si="384"/>
        <v>08:00 15:30(12:30 13:30)</v>
      </c>
      <c r="AJ662" s="159">
        <f>HLOOKUP(SEARCH("5",$M662)-1,$Q$3:$V662,$P662+1,FALSE)</f>
        <v>75</v>
      </c>
      <c r="AK662" s="161" t="str">
        <f t="shared" si="385"/>
        <v>08:00 15:30(12:30 13:30)</v>
      </c>
      <c r="AL662" s="161" t="e">
        <f t="shared" si="386"/>
        <v>#VALUE!</v>
      </c>
      <c r="AM662" s="158" t="str">
        <f t="shared" si="387"/>
        <v>08:00 15:30(12:30 13:30)</v>
      </c>
      <c r="AN662" s="159" t="e">
        <f>HLOOKUP(SEARCH("6",$M662)-1,$Q$3:$V662,$P662+1,FALSE)</f>
        <v>#VALUE!</v>
      </c>
      <c r="AO662" s="161" t="e">
        <f t="shared" si="388"/>
        <v>#VALUE!</v>
      </c>
      <c r="AP662" s="161" t="e">
        <f t="shared" si="389"/>
        <v>#VALUE!</v>
      </c>
      <c r="AQ662" s="162" t="str">
        <f t="shared" si="390"/>
        <v>выходной</v>
      </c>
      <c r="AR662" s="163" t="e">
        <f>HLOOKUP(SEARCH("7",$M662)-1,$Q$3:$V662,$P662+1,FALSE)</f>
        <v>#VALUE!</v>
      </c>
      <c r="AS662" s="164" t="str">
        <f t="shared" si="391"/>
        <v>выходной</v>
      </c>
      <c r="AT662" s="142"/>
      <c r="AU662" s="11" t="str">
        <f>IF(ISERROR(VLOOKUP(B662,'РЕОРГ 2008'!$A:$B,2,FALSE)),"",VLOOKUP(B662,'РЕОРГ 2008'!$A:$B,2,FALSE))</f>
        <v/>
      </c>
      <c r="AV662" s="12" t="str">
        <f t="shared" si="364"/>
        <v>Опер.касса №8611/0184</v>
      </c>
      <c r="AW662" s="31" t="e">
        <f>LEFT(#REF!,2)</f>
        <v>#REF!</v>
      </c>
      <c r="AX662" s="12" t="str">
        <f t="shared" si="370"/>
        <v>8611/0184</v>
      </c>
      <c r="AZ662" t="str">
        <f>IF(ISERROR(VLOOKUP(B662,'РЕОРГ 01.08.2009'!$A:$B,2,FALSE)),"",VLOOKUP(B662,'РЕОРГ 01.08.2009'!$A:$B,2,FALSE))</f>
        <v/>
      </c>
      <c r="BA662" s="12" t="str">
        <f t="shared" si="365"/>
        <v>Опер.касса №8611/0184</v>
      </c>
      <c r="BB662" t="e">
        <f>LEFT(#REF!,2)</f>
        <v>#REF!</v>
      </c>
      <c r="BC662" s="12" t="str">
        <f t="shared" si="371"/>
        <v>8611/0184</v>
      </c>
      <c r="BE662" t="str">
        <f>IF(ISERROR(VLOOKUP(B662,'РЕОРГ 01.10.2009'!A:C,3,FALSE)),"",VLOOKUP(B662,'РЕОРГ 01.10.2009'!A:C,3,FALSE))</f>
        <v/>
      </c>
      <c r="BF662" s="12" t="str">
        <f t="shared" si="366"/>
        <v>Опер.касса №8611/0184</v>
      </c>
      <c r="BG662" t="e">
        <f>LEFT(#REF!,2)</f>
        <v>#REF!</v>
      </c>
      <c r="BH662" s="12" t="str">
        <f t="shared" si="372"/>
        <v>8611/0184</v>
      </c>
      <c r="BJ662" t="str">
        <f>IF(ISERROR(VLOOKUP($B662,'РЕОРГ 01.05.2010'!A:B,2,FALSE)),"",VLOOKUP($B662,'РЕОРГ 01.05.2010'!A:B,2,FALSE))</f>
        <v/>
      </c>
      <c r="BK662" s="12" t="str">
        <f t="shared" si="367"/>
        <v>Опер.касса №8611/0184</v>
      </c>
      <c r="BL662" t="e">
        <f>LEFT(#REF!,2)</f>
        <v>#REF!</v>
      </c>
      <c r="BM662" s="12" t="str">
        <f t="shared" si="373"/>
        <v>8611/0184</v>
      </c>
      <c r="BO662" t="str">
        <f>IF(ISERROR(VLOOKUP($B662,'РЕОРГ 01.08.2010'!A:B,2,FALSE)),"",VLOOKUP($B662,'РЕОРГ 01.08.2010'!A:B,2,FALSE))</f>
        <v/>
      </c>
      <c r="BP662" s="12" t="str">
        <f t="shared" si="368"/>
        <v>Опер.касса №8611/0184</v>
      </c>
      <c r="BQ662" t="e">
        <f>LEFT(#REF!,2)</f>
        <v>#REF!</v>
      </c>
      <c r="BR662" s="12" t="str">
        <f t="shared" si="374"/>
        <v>8611/0184</v>
      </c>
    </row>
    <row r="663" spans="1:70" ht="12.75" customHeight="1">
      <c r="A663" t="str">
        <f t="shared" si="369"/>
        <v>8611/0187</v>
      </c>
      <c r="B663" s="133">
        <v>2564</v>
      </c>
      <c r="C663" s="1" t="s">
        <v>8374</v>
      </c>
      <c r="D663" s="32" t="s">
        <v>7017</v>
      </c>
      <c r="E663" s="1" t="s">
        <v>9345</v>
      </c>
      <c r="F663" s="1" t="s">
        <v>8206</v>
      </c>
      <c r="G663" s="1" t="s">
        <v>8375</v>
      </c>
      <c r="H663" s="1" t="s">
        <v>5184</v>
      </c>
      <c r="I663" s="1" t="s">
        <v>9348</v>
      </c>
      <c r="J663" s="1"/>
      <c r="K663" s="1">
        <v>4</v>
      </c>
      <c r="L663" s="32" t="s">
        <v>4051</v>
      </c>
      <c r="M663" s="8" t="s">
        <v>11771</v>
      </c>
      <c r="N663" s="2" t="s">
        <v>12185</v>
      </c>
      <c r="O663" s="173"/>
      <c r="P663" s="168">
        <f t="shared" si="398"/>
        <v>660</v>
      </c>
      <c r="Q663" s="138">
        <f t="shared" si="392"/>
        <v>25</v>
      </c>
      <c r="R663" s="138">
        <f t="shared" si="393"/>
        <v>50</v>
      </c>
      <c r="S663" s="138">
        <f t="shared" si="394"/>
        <v>75</v>
      </c>
      <c r="T663" s="138">
        <f t="shared" si="395"/>
        <v>100</v>
      </c>
      <c r="U663" s="138" t="e">
        <f t="shared" si="396"/>
        <v>#VALUE!</v>
      </c>
      <c r="V663" s="138" t="e">
        <f t="shared" si="397"/>
        <v>#VALUE!</v>
      </c>
      <c r="W663" s="158" t="str">
        <f t="shared" si="375"/>
        <v>09:00 16:30(13:00 14:00)</v>
      </c>
      <c r="X663" s="159">
        <f>HLOOKUP(SEARCH("2",$M663)-1,$Q$3:$V663,$P663+1,FALSE)</f>
        <v>25</v>
      </c>
      <c r="Y663" s="160" t="str">
        <f t="shared" si="376"/>
        <v>09:00 16:30(13:00 14:00)|09:00 16:30(13:00 14:00)|09:00 16:30(13:00 14:00)|09:00 16:30(13:00 14:00)</v>
      </c>
      <c r="Z663" s="161" t="str">
        <f t="shared" si="377"/>
        <v>09:00 16:30(13:00 14:00)</v>
      </c>
      <c r="AA663" s="158" t="str">
        <f t="shared" si="378"/>
        <v>09:00 16:30(13:00 14:00)</v>
      </c>
      <c r="AB663" s="159">
        <f>HLOOKUP(SEARCH("3",$M663)-1,$Q$3:$V663,$P663+1,FALSE)</f>
        <v>50</v>
      </c>
      <c r="AC663" s="160" t="str">
        <f t="shared" si="379"/>
        <v>09:00 16:30(13:00 14:00)|09:00 16:30(13:00 14:00)|09:00 16:30(13:00 14:00)</v>
      </c>
      <c r="AD663" s="161" t="str">
        <f t="shared" si="380"/>
        <v>09:00 16:30(13:00 14:00)</v>
      </c>
      <c r="AE663" s="158" t="str">
        <f t="shared" si="381"/>
        <v>09:00 16:30(13:00 14:00)</v>
      </c>
      <c r="AF663" s="159">
        <f>HLOOKUP(SEARCH("4",$M663)-1,$Q$3:$V663,$P663+1,FALSE)</f>
        <v>75</v>
      </c>
      <c r="AG663" s="161" t="str">
        <f t="shared" si="382"/>
        <v>09:00 16:30(13:00 14:00)|09:00 16:30(13:00 14:00)</v>
      </c>
      <c r="AH663" s="161" t="str">
        <f t="shared" si="383"/>
        <v>09:00 16:30(13:00 14:00)</v>
      </c>
      <c r="AI663" s="158" t="str">
        <f t="shared" si="384"/>
        <v>09:00 16:30(13:00 14:00)</v>
      </c>
      <c r="AJ663" s="159">
        <f>HLOOKUP(SEARCH("5",$M663)-1,$Q$3:$V663,$P663+1,FALSE)</f>
        <v>100</v>
      </c>
      <c r="AK663" s="161" t="str">
        <f t="shared" si="385"/>
        <v>09:00 16:30(13:00 14:00)</v>
      </c>
      <c r="AL663" s="161" t="e">
        <f t="shared" si="386"/>
        <v>#VALUE!</v>
      </c>
      <c r="AM663" s="158" t="str">
        <f t="shared" si="387"/>
        <v>09:00 16:30(13:00 14:00)</v>
      </c>
      <c r="AN663" s="159" t="e">
        <f>HLOOKUP(SEARCH("6",$M663)-1,$Q$3:$V663,$P663+1,FALSE)</f>
        <v>#VALUE!</v>
      </c>
      <c r="AO663" s="161" t="e">
        <f t="shared" si="388"/>
        <v>#VALUE!</v>
      </c>
      <c r="AP663" s="161" t="e">
        <f t="shared" si="389"/>
        <v>#VALUE!</v>
      </c>
      <c r="AQ663" s="162" t="str">
        <f t="shared" si="390"/>
        <v>выходной</v>
      </c>
      <c r="AR663" s="163" t="e">
        <f>HLOOKUP(SEARCH("7",$M663)-1,$Q$3:$V663,$P663+1,FALSE)</f>
        <v>#VALUE!</v>
      </c>
      <c r="AS663" s="164" t="str">
        <f t="shared" si="391"/>
        <v>выходной</v>
      </c>
      <c r="AT663" s="142"/>
      <c r="AU663" s="11" t="str">
        <f>IF(ISERROR(VLOOKUP(B663,'РЕОРГ 2008'!$A:$B,2,FALSE)),"",VLOOKUP(B663,'РЕОРГ 2008'!$A:$B,2,FALSE))</f>
        <v/>
      </c>
      <c r="AV663" s="12" t="str">
        <f t="shared" si="364"/>
        <v>Доп.офис №8611/0187</v>
      </c>
      <c r="AW663" s="31" t="e">
        <f>LEFT(#REF!,2)</f>
        <v>#REF!</v>
      </c>
      <c r="AX663" s="12" t="str">
        <f t="shared" si="370"/>
        <v>8611/0187</v>
      </c>
      <c r="AZ663" t="str">
        <f>IF(ISERROR(VLOOKUP(B663,'РЕОРГ 01.08.2009'!$A:$B,2,FALSE)),"",VLOOKUP(B663,'РЕОРГ 01.08.2009'!$A:$B,2,FALSE))</f>
        <v/>
      </c>
      <c r="BA663" s="12" t="str">
        <f t="shared" si="365"/>
        <v>Доп.офис №8611/0187</v>
      </c>
      <c r="BB663" t="e">
        <f>LEFT(#REF!,2)</f>
        <v>#REF!</v>
      </c>
      <c r="BC663" s="12" t="str">
        <f t="shared" si="371"/>
        <v>8611/0187</v>
      </c>
      <c r="BE663" t="str">
        <f>IF(ISERROR(VLOOKUP(B663,'РЕОРГ 01.10.2009'!A:C,3,FALSE)),"",VLOOKUP(B663,'РЕОРГ 01.10.2009'!A:C,3,FALSE))</f>
        <v/>
      </c>
      <c r="BF663" s="12" t="str">
        <f t="shared" si="366"/>
        <v>Доп.офис №8611/0187</v>
      </c>
      <c r="BG663" t="e">
        <f>LEFT(#REF!,2)</f>
        <v>#REF!</v>
      </c>
      <c r="BH663" s="12" t="str">
        <f t="shared" si="372"/>
        <v>8611/0187</v>
      </c>
      <c r="BJ663" t="str">
        <f>IF(ISERROR(VLOOKUP($B663,'РЕОРГ 01.05.2010'!A:B,2,FALSE)),"",VLOOKUP($B663,'РЕОРГ 01.05.2010'!A:B,2,FALSE))</f>
        <v/>
      </c>
      <c r="BK663" s="12" t="str">
        <f t="shared" si="367"/>
        <v>Доп.офис №8611/0187</v>
      </c>
      <c r="BL663" t="e">
        <f>LEFT(#REF!,2)</f>
        <v>#REF!</v>
      </c>
      <c r="BM663" s="12" t="str">
        <f t="shared" si="373"/>
        <v>8611/0187</v>
      </c>
      <c r="BO663" t="str">
        <f>IF(ISERROR(VLOOKUP($B663,'РЕОРГ 01.08.2010'!A:B,2,FALSE)),"",VLOOKUP($B663,'РЕОРГ 01.08.2010'!A:B,2,FALSE))</f>
        <v/>
      </c>
      <c r="BP663" s="12" t="str">
        <f t="shared" si="368"/>
        <v>Доп.офис №8611/0187</v>
      </c>
      <c r="BQ663" t="e">
        <f>LEFT(#REF!,2)</f>
        <v>#REF!</v>
      </c>
      <c r="BR663" s="12" t="str">
        <f t="shared" si="374"/>
        <v>8611/0187</v>
      </c>
    </row>
    <row r="664" spans="1:70" ht="12.75" customHeight="1">
      <c r="A664" t="str">
        <f t="shared" si="369"/>
        <v>8611/0188</v>
      </c>
      <c r="B664" s="133">
        <v>716</v>
      </c>
      <c r="C664" s="1" t="s">
        <v>9795</v>
      </c>
      <c r="D664" s="32" t="s">
        <v>7017</v>
      </c>
      <c r="E664" s="1" t="s">
        <v>10541</v>
      </c>
      <c r="F664" s="1" t="s">
        <v>8206</v>
      </c>
      <c r="G664" s="1" t="s">
        <v>10542</v>
      </c>
      <c r="H664" s="1" t="s">
        <v>10543</v>
      </c>
      <c r="I664" s="1" t="s">
        <v>10825</v>
      </c>
      <c r="J664" s="1"/>
      <c r="K664" s="1">
        <v>28.5</v>
      </c>
      <c r="L664" s="32" t="s">
        <v>4051</v>
      </c>
      <c r="M664" s="8" t="s">
        <v>11783</v>
      </c>
      <c r="N664" s="2" t="s">
        <v>12216</v>
      </c>
      <c r="O664" s="173"/>
      <c r="P664" s="168">
        <f t="shared" si="398"/>
        <v>661</v>
      </c>
      <c r="Q664" s="138">
        <f t="shared" si="392"/>
        <v>12</v>
      </c>
      <c r="R664" s="138">
        <f t="shared" si="393"/>
        <v>24</v>
      </c>
      <c r="S664" s="138">
        <f t="shared" si="394"/>
        <v>36</v>
      </c>
      <c r="T664" s="138">
        <f t="shared" si="395"/>
        <v>48</v>
      </c>
      <c r="U664" s="138">
        <f t="shared" si="396"/>
        <v>60</v>
      </c>
      <c r="V664" s="138">
        <f t="shared" si="397"/>
        <v>72</v>
      </c>
      <c r="W664" s="158" t="str">
        <f t="shared" si="375"/>
        <v>08:00 18:30</v>
      </c>
      <c r="X664" s="159">
        <f>HLOOKUP(SEARCH("2",$M664)-1,$Q$3:$V664,$P664+1,FALSE)</f>
        <v>12</v>
      </c>
      <c r="Y664" s="160" t="str">
        <f t="shared" si="376"/>
        <v>08:00 18:30|08:00 18:30|09:00 18:30|08:00 18:30|08:00 16:00|09:00 14:00</v>
      </c>
      <c r="Z664" s="161" t="str">
        <f t="shared" si="377"/>
        <v>08:00 18:30</v>
      </c>
      <c r="AA664" s="158" t="str">
        <f t="shared" si="378"/>
        <v>08:00 18:30</v>
      </c>
      <c r="AB664" s="159">
        <f>HLOOKUP(SEARCH("3",$M664)-1,$Q$3:$V664,$P664+1,FALSE)</f>
        <v>24</v>
      </c>
      <c r="AC664" s="160" t="str">
        <f t="shared" si="379"/>
        <v>08:00 18:30|09:00 18:30|08:00 18:30|08:00 16:00|09:00 14:00</v>
      </c>
      <c r="AD664" s="161" t="str">
        <f t="shared" si="380"/>
        <v>08:00 18:30</v>
      </c>
      <c r="AE664" s="158" t="str">
        <f t="shared" si="381"/>
        <v>08:00 18:30</v>
      </c>
      <c r="AF664" s="159">
        <f>HLOOKUP(SEARCH("4",$M664)-1,$Q$3:$V664,$P664+1,FALSE)</f>
        <v>36</v>
      </c>
      <c r="AG664" s="161" t="str">
        <f t="shared" si="382"/>
        <v>09:00 18:30|08:00 18:30|08:00 16:00|09:00 14:00</v>
      </c>
      <c r="AH664" s="161" t="str">
        <f t="shared" si="383"/>
        <v>09:00 18:30</v>
      </c>
      <c r="AI664" s="158" t="str">
        <f t="shared" si="384"/>
        <v>09:00 18:30</v>
      </c>
      <c r="AJ664" s="159">
        <f>HLOOKUP(SEARCH("5",$M664)-1,$Q$3:$V664,$P664+1,FALSE)</f>
        <v>48</v>
      </c>
      <c r="AK664" s="161" t="str">
        <f t="shared" si="385"/>
        <v>08:00 18:30|08:00 16:00|09:00 14:00</v>
      </c>
      <c r="AL664" s="161" t="str">
        <f t="shared" si="386"/>
        <v>08:00 18:30</v>
      </c>
      <c r="AM664" s="158" t="str">
        <f t="shared" si="387"/>
        <v>08:00 18:30</v>
      </c>
      <c r="AN664" s="159">
        <f>HLOOKUP(SEARCH("6",$M664)-1,$Q$3:$V664,$P664+1,FALSE)</f>
        <v>60</v>
      </c>
      <c r="AO664" s="161" t="str">
        <f t="shared" si="388"/>
        <v>08:00 16:00|09:00 14:00</v>
      </c>
      <c r="AP664" s="161" t="str">
        <f t="shared" si="389"/>
        <v>08:00 16:00</v>
      </c>
      <c r="AQ664" s="162" t="str">
        <f t="shared" si="390"/>
        <v>08:00 16:00</v>
      </c>
      <c r="AR664" s="163">
        <f>HLOOKUP(SEARCH("7",$M664)-1,$Q$3:$V664,$P664+1,FALSE)</f>
        <v>72</v>
      </c>
      <c r="AS664" s="164" t="str">
        <f t="shared" si="391"/>
        <v>09:00 14:00</v>
      </c>
      <c r="AT664" s="142"/>
      <c r="AU664" s="11" t="str">
        <f>IF(ISERROR(VLOOKUP(B664,'РЕОРГ 2008'!$A:$B,2,FALSE)),"",VLOOKUP(B664,'РЕОРГ 2008'!$A:$B,2,FALSE))</f>
        <v/>
      </c>
      <c r="AV664" s="12" t="str">
        <f t="shared" si="364"/>
        <v>Собинское отделение №2488</v>
      </c>
      <c r="AW664" s="31" t="e">
        <f>LEFT(#REF!,2)</f>
        <v>#REF!</v>
      </c>
      <c r="AX664" s="12" t="str">
        <f t="shared" si="370"/>
        <v>2488</v>
      </c>
      <c r="AZ664" t="str">
        <f>IF(ISERROR(VLOOKUP(B664,'РЕОРГ 01.08.2009'!$A:$B,2,FALSE)),"",VLOOKUP(B664,'РЕОРГ 01.08.2009'!$A:$B,2,FALSE))</f>
        <v>Собинское отделение №2488</v>
      </c>
      <c r="BA664" s="12" t="str">
        <f t="shared" si="365"/>
        <v>Собинское отделение №2488</v>
      </c>
      <c r="BB664" t="e">
        <f>LEFT(#REF!,2)</f>
        <v>#REF!</v>
      </c>
      <c r="BC664" s="12" t="str">
        <f t="shared" si="371"/>
        <v>2488</v>
      </c>
      <c r="BE664" t="str">
        <f>IF(ISERROR(VLOOKUP(B664,'РЕОРГ 01.10.2009'!A:C,3,FALSE)),"",VLOOKUP(B664,'РЕОРГ 01.10.2009'!A:C,3,FALSE))</f>
        <v/>
      </c>
      <c r="BF664" s="12" t="str">
        <f t="shared" si="366"/>
        <v>Доп.офис №8611/0188</v>
      </c>
      <c r="BG664" t="e">
        <f>LEFT(#REF!,2)</f>
        <v>#REF!</v>
      </c>
      <c r="BH664" s="12" t="str">
        <f t="shared" si="372"/>
        <v>8611/0188</v>
      </c>
      <c r="BJ664" t="str">
        <f>IF(ISERROR(VLOOKUP($B664,'РЕОРГ 01.05.2010'!A:B,2,FALSE)),"",VLOOKUP($B664,'РЕОРГ 01.05.2010'!A:B,2,FALSE))</f>
        <v/>
      </c>
      <c r="BK664" s="12" t="str">
        <f t="shared" si="367"/>
        <v>Доп.офис №8611/0188</v>
      </c>
      <c r="BL664" t="e">
        <f>LEFT(#REF!,2)</f>
        <v>#REF!</v>
      </c>
      <c r="BM664" s="12" t="str">
        <f t="shared" si="373"/>
        <v>8611/0188</v>
      </c>
      <c r="BO664" t="str">
        <f>IF(ISERROR(VLOOKUP($B664,'РЕОРГ 01.08.2010'!A:B,2,FALSE)),"",VLOOKUP($B664,'РЕОРГ 01.08.2010'!A:B,2,FALSE))</f>
        <v/>
      </c>
      <c r="BP664" s="12" t="str">
        <f t="shared" si="368"/>
        <v>Доп.офис №8611/0188</v>
      </c>
      <c r="BQ664" t="e">
        <f>LEFT(#REF!,2)</f>
        <v>#REF!</v>
      </c>
      <c r="BR664" s="12" t="str">
        <f t="shared" si="374"/>
        <v>8611/0188</v>
      </c>
    </row>
    <row r="665" spans="1:70" ht="12.75" customHeight="1">
      <c r="A665" t="str">
        <f t="shared" si="369"/>
        <v>8611/0189</v>
      </c>
      <c r="B665" s="133">
        <v>724</v>
      </c>
      <c r="C665" s="1" t="s">
        <v>9796</v>
      </c>
      <c r="D665" s="32" t="s">
        <v>1926</v>
      </c>
      <c r="E665" s="1" t="s">
        <v>5897</v>
      </c>
      <c r="F665" s="1" t="s">
        <v>8206</v>
      </c>
      <c r="G665" s="1" t="s">
        <v>5898</v>
      </c>
      <c r="H665" s="1" t="s">
        <v>5899</v>
      </c>
      <c r="I665" s="1" t="s">
        <v>5900</v>
      </c>
      <c r="J665" s="1"/>
      <c r="K665" s="1">
        <v>4</v>
      </c>
      <c r="L665" s="32" t="s">
        <v>4051</v>
      </c>
      <c r="M665" s="8" t="s">
        <v>11831</v>
      </c>
      <c r="N665" s="2" t="s">
        <v>12217</v>
      </c>
      <c r="O665" s="173"/>
      <c r="P665" s="168">
        <f t="shared" si="398"/>
        <v>662</v>
      </c>
      <c r="Q665" s="138">
        <f t="shared" si="392"/>
        <v>25</v>
      </c>
      <c r="R665" s="138">
        <f t="shared" si="393"/>
        <v>50</v>
      </c>
      <c r="S665" s="138">
        <f t="shared" si="394"/>
        <v>75</v>
      </c>
      <c r="T665" s="138">
        <f t="shared" si="395"/>
        <v>100</v>
      </c>
      <c r="U665" s="138" t="e">
        <f t="shared" si="396"/>
        <v>#VALUE!</v>
      </c>
      <c r="V665" s="138" t="e">
        <f t="shared" si="397"/>
        <v>#VALUE!</v>
      </c>
      <c r="W665" s="158" t="str">
        <f t="shared" si="375"/>
        <v>выходной</v>
      </c>
      <c r="X665" s="159" t="e">
        <f>HLOOKUP(SEARCH("2",$M665)-1,$Q$3:$V665,$P665+1,FALSE)</f>
        <v>#N/A</v>
      </c>
      <c r="Y665" s="160" t="str">
        <f t="shared" si="376"/>
        <v>09:00 17:00(13:00 14:00)</v>
      </c>
      <c r="Z665" s="161" t="e">
        <f t="shared" si="377"/>
        <v>#VALUE!</v>
      </c>
      <c r="AA665" s="158" t="str">
        <f t="shared" si="378"/>
        <v>09:00 17:00(13:00 14:00)</v>
      </c>
      <c r="AB665" s="159">
        <f>HLOOKUP(SEARCH("3",$M665)-1,$Q$3:$V665,$P665+1,FALSE)</f>
        <v>25</v>
      </c>
      <c r="AC665" s="160" t="str">
        <f t="shared" si="379"/>
        <v>09:00 17:00(13:00 14:00)|09:00 17:00(13:00 14:00)|09:00 17:00(13:00 14:00)|09:00 14:00(00:00 00:00)</v>
      </c>
      <c r="AD665" s="161" t="str">
        <f t="shared" si="380"/>
        <v>09:00 17:00(13:00 14:00)</v>
      </c>
      <c r="AE665" s="158" t="str">
        <f t="shared" si="381"/>
        <v>09:00 17:00(13:00 14:00)</v>
      </c>
      <c r="AF665" s="159">
        <f>HLOOKUP(SEARCH("4",$M665)-1,$Q$3:$V665,$P665+1,FALSE)</f>
        <v>50</v>
      </c>
      <c r="AG665" s="161" t="str">
        <f t="shared" si="382"/>
        <v>09:00 17:00(13:00 14:00)|09:00 17:00(13:00 14:00)|09:00 14:00(00:00 00:00)</v>
      </c>
      <c r="AH665" s="161" t="str">
        <f t="shared" si="383"/>
        <v>09:00 17:00(13:00 14:00)</v>
      </c>
      <c r="AI665" s="158" t="str">
        <f t="shared" si="384"/>
        <v>09:00 17:00(13:00 14:00)</v>
      </c>
      <c r="AJ665" s="159">
        <f>HLOOKUP(SEARCH("5",$M665)-1,$Q$3:$V665,$P665+1,FALSE)</f>
        <v>75</v>
      </c>
      <c r="AK665" s="161" t="str">
        <f t="shared" si="385"/>
        <v>09:00 17:00(13:00 14:00)|09:00 14:00(00:00 00:00)</v>
      </c>
      <c r="AL665" s="161" t="str">
        <f t="shared" si="386"/>
        <v>09:00 17:00(13:00 14:00)</v>
      </c>
      <c r="AM665" s="158" t="str">
        <f t="shared" si="387"/>
        <v>09:00 17:00(13:00 14:00)</v>
      </c>
      <c r="AN665" s="159">
        <f>HLOOKUP(SEARCH("6",$M665)-1,$Q$3:$V665,$P665+1,FALSE)</f>
        <v>100</v>
      </c>
      <c r="AO665" s="161" t="str">
        <f t="shared" si="388"/>
        <v>09:00 14:00(00:00 00:00)</v>
      </c>
      <c r="AP665" s="161" t="e">
        <f t="shared" si="389"/>
        <v>#VALUE!</v>
      </c>
      <c r="AQ665" s="162" t="str">
        <f t="shared" si="390"/>
        <v>09:00 14:00(00:00 00:00)</v>
      </c>
      <c r="AR665" s="163" t="e">
        <f>HLOOKUP(SEARCH("7",$M665)-1,$Q$3:$V665,$P665+1,FALSE)</f>
        <v>#VALUE!</v>
      </c>
      <c r="AS665" s="164" t="str">
        <f t="shared" si="391"/>
        <v>выходной</v>
      </c>
      <c r="AT665" s="142"/>
      <c r="AU665" s="11" t="str">
        <f>IF(ISERROR(VLOOKUP(B665,'РЕОРГ 2008'!$A:$B,2,FALSE)),"",VLOOKUP(B665,'РЕОРГ 2008'!$A:$B,2,FALSE))</f>
        <v/>
      </c>
      <c r="AV665" s="12" t="str">
        <f t="shared" si="364"/>
        <v>Доп.офис №2488/039</v>
      </c>
      <c r="AW665" s="31" t="e">
        <f>LEFT(#REF!,2)</f>
        <v>#REF!</v>
      </c>
      <c r="AX665" s="12" t="str">
        <f t="shared" si="370"/>
        <v>2488/039</v>
      </c>
      <c r="AZ665" t="str">
        <f>IF(ISERROR(VLOOKUP(B665,'РЕОРГ 01.08.2009'!$A:$B,2,FALSE)),"",VLOOKUP(B665,'РЕОРГ 01.08.2009'!$A:$B,2,FALSE))</f>
        <v>Доп.офис №2488/039</v>
      </c>
      <c r="BA665" s="12" t="str">
        <f t="shared" si="365"/>
        <v>Доп.офис №2488/039</v>
      </c>
      <c r="BB665" t="e">
        <f>LEFT(#REF!,2)</f>
        <v>#REF!</v>
      </c>
      <c r="BC665" s="12" t="str">
        <f t="shared" si="371"/>
        <v>2488/039</v>
      </c>
      <c r="BE665" t="str">
        <f>IF(ISERROR(VLOOKUP(B665,'РЕОРГ 01.10.2009'!A:C,3,FALSE)),"",VLOOKUP(B665,'РЕОРГ 01.10.2009'!A:C,3,FALSE))</f>
        <v/>
      </c>
      <c r="BF665" s="12" t="str">
        <f t="shared" si="366"/>
        <v>Доп.офис №8611/0189</v>
      </c>
      <c r="BG665" t="e">
        <f>LEFT(#REF!,2)</f>
        <v>#REF!</v>
      </c>
      <c r="BH665" s="12" t="str">
        <f t="shared" si="372"/>
        <v>8611/0189</v>
      </c>
      <c r="BJ665" t="str">
        <f>IF(ISERROR(VLOOKUP($B665,'РЕОРГ 01.05.2010'!A:B,2,FALSE)),"",VLOOKUP($B665,'РЕОРГ 01.05.2010'!A:B,2,FALSE))</f>
        <v/>
      </c>
      <c r="BK665" s="12" t="str">
        <f t="shared" si="367"/>
        <v>Доп.офис №8611/0189</v>
      </c>
      <c r="BL665" t="e">
        <f>LEFT(#REF!,2)</f>
        <v>#REF!</v>
      </c>
      <c r="BM665" s="12" t="str">
        <f t="shared" si="373"/>
        <v>8611/0189</v>
      </c>
      <c r="BO665" t="str">
        <f>IF(ISERROR(VLOOKUP($B665,'РЕОРГ 01.08.2010'!A:B,2,FALSE)),"",VLOOKUP($B665,'РЕОРГ 01.08.2010'!A:B,2,FALSE))</f>
        <v/>
      </c>
      <c r="BP665" s="12" t="str">
        <f t="shared" si="368"/>
        <v>Доп.офис №8611/0189</v>
      </c>
      <c r="BQ665" t="e">
        <f>LEFT(#REF!,2)</f>
        <v>#REF!</v>
      </c>
      <c r="BR665" s="12" t="str">
        <f t="shared" si="374"/>
        <v>8611/0189</v>
      </c>
    </row>
    <row r="666" spans="1:70" ht="12.75" customHeight="1">
      <c r="A666" t="str">
        <f t="shared" si="369"/>
        <v>8611/0190</v>
      </c>
      <c r="B666" s="133">
        <v>718</v>
      </c>
      <c r="C666" s="1" t="s">
        <v>9797</v>
      </c>
      <c r="D666" s="32" t="s">
        <v>1926</v>
      </c>
      <c r="E666" s="1" t="s">
        <v>10548</v>
      </c>
      <c r="F666" s="1" t="s">
        <v>8206</v>
      </c>
      <c r="G666" s="1" t="s">
        <v>10549</v>
      </c>
      <c r="H666" s="1" t="s">
        <v>10550</v>
      </c>
      <c r="I666" s="1" t="s">
        <v>10551</v>
      </c>
      <c r="J666" s="1"/>
      <c r="K666" s="1">
        <v>5.5</v>
      </c>
      <c r="L666" s="32" t="s">
        <v>4051</v>
      </c>
      <c r="M666" s="8" t="s">
        <v>11773</v>
      </c>
      <c r="N666" s="2" t="s">
        <v>12218</v>
      </c>
      <c r="O666" s="173"/>
      <c r="P666" s="168">
        <f t="shared" si="398"/>
        <v>663</v>
      </c>
      <c r="Q666" s="138">
        <f t="shared" si="392"/>
        <v>25</v>
      </c>
      <c r="R666" s="138">
        <f t="shared" si="393"/>
        <v>50</v>
      </c>
      <c r="S666" s="138">
        <f t="shared" si="394"/>
        <v>75</v>
      </c>
      <c r="T666" s="138">
        <f t="shared" si="395"/>
        <v>100</v>
      </c>
      <c r="U666" s="138">
        <f t="shared" si="396"/>
        <v>125</v>
      </c>
      <c r="V666" s="138" t="e">
        <f t="shared" si="397"/>
        <v>#VALUE!</v>
      </c>
      <c r="W666" s="158" t="str">
        <f t="shared" si="375"/>
        <v>08:00 17:30(12:00 13:00)</v>
      </c>
      <c r="X666" s="159">
        <f>HLOOKUP(SEARCH("2",$M666)-1,$Q$3:$V666,$P666+1,FALSE)</f>
        <v>25</v>
      </c>
      <c r="Y666" s="160" t="str">
        <f t="shared" si="376"/>
        <v>08:00 17:30(12:00 13:00)|08:00 17:30(12:00 13:00)|08:00 17:30(12:00 13:00)|08:00 17:30(12:00 13:00)|08:00 15:00(12:00 13:00)</v>
      </c>
      <c r="Z666" s="161" t="str">
        <f t="shared" si="377"/>
        <v>08:00 17:30(12:00 13:00)</v>
      </c>
      <c r="AA666" s="158" t="str">
        <f t="shared" si="378"/>
        <v>08:00 17:30(12:00 13:00)</v>
      </c>
      <c r="AB666" s="159">
        <f>HLOOKUP(SEARCH("3",$M666)-1,$Q$3:$V666,$P666+1,FALSE)</f>
        <v>50</v>
      </c>
      <c r="AC666" s="160" t="str">
        <f t="shared" si="379"/>
        <v>08:00 17:30(12:00 13:00)|08:00 17:30(12:00 13:00)|08:00 17:30(12:00 13:00)|08:00 15:00(12:00 13:00)</v>
      </c>
      <c r="AD666" s="161" t="str">
        <f t="shared" si="380"/>
        <v>08:00 17:30(12:00 13:00)</v>
      </c>
      <c r="AE666" s="158" t="str">
        <f t="shared" si="381"/>
        <v>08:00 17:30(12:00 13:00)</v>
      </c>
      <c r="AF666" s="159">
        <f>HLOOKUP(SEARCH("4",$M666)-1,$Q$3:$V666,$P666+1,FALSE)</f>
        <v>75</v>
      </c>
      <c r="AG666" s="161" t="str">
        <f t="shared" si="382"/>
        <v>08:00 17:30(12:00 13:00)|08:00 17:30(12:00 13:00)|08:00 15:00(12:00 13:00)</v>
      </c>
      <c r="AH666" s="161" t="str">
        <f t="shared" si="383"/>
        <v>08:00 17:30(12:00 13:00)</v>
      </c>
      <c r="AI666" s="158" t="str">
        <f t="shared" si="384"/>
        <v>08:00 17:30(12:00 13:00)</v>
      </c>
      <c r="AJ666" s="159">
        <f>HLOOKUP(SEARCH("5",$M666)-1,$Q$3:$V666,$P666+1,FALSE)</f>
        <v>100</v>
      </c>
      <c r="AK666" s="161" t="str">
        <f t="shared" si="385"/>
        <v>08:00 17:30(12:00 13:00)|08:00 15:00(12:00 13:00)</v>
      </c>
      <c r="AL666" s="161" t="str">
        <f t="shared" si="386"/>
        <v>08:00 17:30(12:00 13:00)</v>
      </c>
      <c r="AM666" s="158" t="str">
        <f t="shared" si="387"/>
        <v>08:00 17:30(12:00 13:00)</v>
      </c>
      <c r="AN666" s="159">
        <f>HLOOKUP(SEARCH("6",$M666)-1,$Q$3:$V666,$P666+1,FALSE)</f>
        <v>125</v>
      </c>
      <c r="AO666" s="161" t="str">
        <f t="shared" si="388"/>
        <v>08:00 15:00(12:00 13:00)</v>
      </c>
      <c r="AP666" s="161" t="e">
        <f t="shared" si="389"/>
        <v>#VALUE!</v>
      </c>
      <c r="AQ666" s="162" t="str">
        <f t="shared" si="390"/>
        <v>08:00 15:00(12:00 13:00)</v>
      </c>
      <c r="AR666" s="163" t="e">
        <f>HLOOKUP(SEARCH("7",$M666)-1,$Q$3:$V666,$P666+1,FALSE)</f>
        <v>#VALUE!</v>
      </c>
      <c r="AS666" s="164" t="str">
        <f t="shared" si="391"/>
        <v>выходной</v>
      </c>
      <c r="AT666" s="142"/>
      <c r="AU666" s="11" t="str">
        <f>IF(ISERROR(VLOOKUP(B666,'РЕОРГ 2008'!$A:$B,2,FALSE)),"",VLOOKUP(B666,'РЕОРГ 2008'!$A:$B,2,FALSE))</f>
        <v/>
      </c>
      <c r="AV666" s="12" t="str">
        <f t="shared" si="364"/>
        <v>Доп.офис №2488/02</v>
      </c>
      <c r="AW666" s="31" t="e">
        <f>LEFT(#REF!,2)</f>
        <v>#REF!</v>
      </c>
      <c r="AX666" s="12" t="str">
        <f t="shared" si="370"/>
        <v>2488/02</v>
      </c>
      <c r="AZ666" t="str">
        <f>IF(ISERROR(VLOOKUP(B666,'РЕОРГ 01.08.2009'!$A:$B,2,FALSE)),"",VLOOKUP(B666,'РЕОРГ 01.08.2009'!$A:$B,2,FALSE))</f>
        <v>Доп.офис №2488/02</v>
      </c>
      <c r="BA666" s="12" t="str">
        <f t="shared" si="365"/>
        <v>Доп.офис №2488/02</v>
      </c>
      <c r="BB666" t="e">
        <f>LEFT(#REF!,2)</f>
        <v>#REF!</v>
      </c>
      <c r="BC666" s="12" t="str">
        <f t="shared" si="371"/>
        <v>2488/02</v>
      </c>
      <c r="BE666" t="str">
        <f>IF(ISERROR(VLOOKUP(B666,'РЕОРГ 01.10.2009'!A:C,3,FALSE)),"",VLOOKUP(B666,'РЕОРГ 01.10.2009'!A:C,3,FALSE))</f>
        <v/>
      </c>
      <c r="BF666" s="12" t="str">
        <f t="shared" si="366"/>
        <v>Доп.офис №8611/0190</v>
      </c>
      <c r="BG666" t="e">
        <f>LEFT(#REF!,2)</f>
        <v>#REF!</v>
      </c>
      <c r="BH666" s="12" t="str">
        <f t="shared" si="372"/>
        <v>8611/0190</v>
      </c>
      <c r="BJ666" t="str">
        <f>IF(ISERROR(VLOOKUP($B666,'РЕОРГ 01.05.2010'!A:B,2,FALSE)),"",VLOOKUP($B666,'РЕОРГ 01.05.2010'!A:B,2,FALSE))</f>
        <v/>
      </c>
      <c r="BK666" s="12" t="str">
        <f t="shared" si="367"/>
        <v>Доп.офис №8611/0190</v>
      </c>
      <c r="BL666" t="e">
        <f>LEFT(#REF!,2)</f>
        <v>#REF!</v>
      </c>
      <c r="BM666" s="12" t="str">
        <f t="shared" si="373"/>
        <v>8611/0190</v>
      </c>
      <c r="BO666" t="str">
        <f>IF(ISERROR(VLOOKUP($B666,'РЕОРГ 01.08.2010'!A:B,2,FALSE)),"",VLOOKUP($B666,'РЕОРГ 01.08.2010'!A:B,2,FALSE))</f>
        <v/>
      </c>
      <c r="BP666" s="12" t="str">
        <f t="shared" si="368"/>
        <v>Доп.офис №8611/0190</v>
      </c>
      <c r="BQ666" t="e">
        <f>LEFT(#REF!,2)</f>
        <v>#REF!</v>
      </c>
      <c r="BR666" s="12" t="str">
        <f t="shared" si="374"/>
        <v>8611/0190</v>
      </c>
    </row>
    <row r="667" spans="1:70" ht="12.75" customHeight="1">
      <c r="A667" t="str">
        <f t="shared" si="369"/>
        <v>8611/0191</v>
      </c>
      <c r="B667" s="133">
        <v>723</v>
      </c>
      <c r="C667" s="1" t="s">
        <v>10083</v>
      </c>
      <c r="D667" s="32" t="s">
        <v>1926</v>
      </c>
      <c r="E667" s="1" t="s">
        <v>5893</v>
      </c>
      <c r="F667" s="1" t="s">
        <v>8206</v>
      </c>
      <c r="G667" s="1" t="s">
        <v>5894</v>
      </c>
      <c r="H667" s="1" t="s">
        <v>5895</v>
      </c>
      <c r="I667" s="1" t="s">
        <v>11147</v>
      </c>
      <c r="J667" s="1"/>
      <c r="K667" s="1">
        <v>4</v>
      </c>
      <c r="L667" s="32" t="s">
        <v>4051</v>
      </c>
      <c r="M667" s="8" t="s">
        <v>11773</v>
      </c>
      <c r="N667" s="2" t="s">
        <v>12219</v>
      </c>
      <c r="O667" s="173"/>
      <c r="P667" s="168">
        <f t="shared" si="398"/>
        <v>664</v>
      </c>
      <c r="Q667" s="138">
        <f t="shared" si="392"/>
        <v>25</v>
      </c>
      <c r="R667" s="138">
        <f t="shared" si="393"/>
        <v>50</v>
      </c>
      <c r="S667" s="138">
        <f t="shared" si="394"/>
        <v>75</v>
      </c>
      <c r="T667" s="138">
        <f t="shared" si="395"/>
        <v>100</v>
      </c>
      <c r="U667" s="138">
        <f t="shared" si="396"/>
        <v>125</v>
      </c>
      <c r="V667" s="138" t="e">
        <f t="shared" si="397"/>
        <v>#VALUE!</v>
      </c>
      <c r="W667" s="158" t="str">
        <f t="shared" si="375"/>
        <v>09:00 18:00(13:00 14:00)</v>
      </c>
      <c r="X667" s="159">
        <f>HLOOKUP(SEARCH("2",$M667)-1,$Q$3:$V667,$P667+1,FALSE)</f>
        <v>25</v>
      </c>
      <c r="Y667" s="160" t="str">
        <f t="shared" si="376"/>
        <v>09:00 18:00(13:00 14:00)|09:00 18:00(13:00 14:00)|09:00 18:00(13:00 14:00)|09:00 18:00(13:00 14:00)|09:00 14:00</v>
      </c>
      <c r="Z667" s="161" t="str">
        <f t="shared" si="377"/>
        <v>09:00 18:00(13:00 14:00)</v>
      </c>
      <c r="AA667" s="158" t="str">
        <f t="shared" si="378"/>
        <v>09:00 18:00(13:00 14:00)</v>
      </c>
      <c r="AB667" s="159">
        <f>HLOOKUP(SEARCH("3",$M667)-1,$Q$3:$V667,$P667+1,FALSE)</f>
        <v>50</v>
      </c>
      <c r="AC667" s="160" t="str">
        <f t="shared" si="379"/>
        <v>09:00 18:00(13:00 14:00)|09:00 18:00(13:00 14:00)|09:00 18:00(13:00 14:00)|09:00 14:00</v>
      </c>
      <c r="AD667" s="161" t="str">
        <f t="shared" si="380"/>
        <v>09:00 18:00(13:00 14:00)</v>
      </c>
      <c r="AE667" s="158" t="str">
        <f t="shared" si="381"/>
        <v>09:00 18:00(13:00 14:00)</v>
      </c>
      <c r="AF667" s="159">
        <f>HLOOKUP(SEARCH("4",$M667)-1,$Q$3:$V667,$P667+1,FALSE)</f>
        <v>75</v>
      </c>
      <c r="AG667" s="161" t="str">
        <f t="shared" si="382"/>
        <v>09:00 18:00(13:00 14:00)|09:00 18:00(13:00 14:00)|09:00 14:00</v>
      </c>
      <c r="AH667" s="161" t="str">
        <f t="shared" si="383"/>
        <v>09:00 18:00(13:00 14:00)</v>
      </c>
      <c r="AI667" s="158" t="str">
        <f t="shared" si="384"/>
        <v>09:00 18:00(13:00 14:00)</v>
      </c>
      <c r="AJ667" s="159">
        <f>HLOOKUP(SEARCH("5",$M667)-1,$Q$3:$V667,$P667+1,FALSE)</f>
        <v>100</v>
      </c>
      <c r="AK667" s="161" t="str">
        <f t="shared" si="385"/>
        <v>09:00 18:00(13:00 14:00)|09:00 14:00</v>
      </c>
      <c r="AL667" s="161" t="str">
        <f t="shared" si="386"/>
        <v>09:00 18:00(13:00 14:00)</v>
      </c>
      <c r="AM667" s="158" t="str">
        <f t="shared" si="387"/>
        <v>09:00 18:00(13:00 14:00)</v>
      </c>
      <c r="AN667" s="159">
        <f>HLOOKUP(SEARCH("6",$M667)-1,$Q$3:$V667,$P667+1,FALSE)</f>
        <v>125</v>
      </c>
      <c r="AO667" s="161" t="str">
        <f t="shared" si="388"/>
        <v>09:00 14:00</v>
      </c>
      <c r="AP667" s="161" t="e">
        <f t="shared" si="389"/>
        <v>#VALUE!</v>
      </c>
      <c r="AQ667" s="162" t="str">
        <f t="shared" si="390"/>
        <v>09:00 14:00</v>
      </c>
      <c r="AR667" s="163" t="e">
        <f>HLOOKUP(SEARCH("7",$M667)-1,$Q$3:$V667,$P667+1,FALSE)</f>
        <v>#VALUE!</v>
      </c>
      <c r="AS667" s="164" t="str">
        <f t="shared" si="391"/>
        <v>выходной</v>
      </c>
      <c r="AT667" s="142"/>
      <c r="AU667" s="11" t="str">
        <f>IF(ISERROR(VLOOKUP(B667,'РЕОРГ 2008'!$A:$B,2,FALSE)),"",VLOOKUP(B667,'РЕОРГ 2008'!$A:$B,2,FALSE))</f>
        <v/>
      </c>
      <c r="AV667" s="12" t="str">
        <f t="shared" si="364"/>
        <v>Доп.офис №2488/038</v>
      </c>
      <c r="AW667" s="31" t="e">
        <f>LEFT(#REF!,2)</f>
        <v>#REF!</v>
      </c>
      <c r="AX667" s="12" t="str">
        <f t="shared" si="370"/>
        <v>2488/038</v>
      </c>
      <c r="AZ667" t="str">
        <f>IF(ISERROR(VLOOKUP(B667,'РЕОРГ 01.08.2009'!$A:$B,2,FALSE)),"",VLOOKUP(B667,'РЕОРГ 01.08.2009'!$A:$B,2,FALSE))</f>
        <v>Доп.офис №2488/038</v>
      </c>
      <c r="BA667" s="12" t="str">
        <f t="shared" si="365"/>
        <v>Доп.офис №2488/038</v>
      </c>
      <c r="BB667" t="e">
        <f>LEFT(#REF!,2)</f>
        <v>#REF!</v>
      </c>
      <c r="BC667" s="12" t="str">
        <f t="shared" si="371"/>
        <v>2488/038</v>
      </c>
      <c r="BE667" t="str">
        <f>IF(ISERROR(VLOOKUP(B667,'РЕОРГ 01.10.2009'!A:C,3,FALSE)),"",VLOOKUP(B667,'РЕОРГ 01.10.2009'!A:C,3,FALSE))</f>
        <v/>
      </c>
      <c r="BF667" s="12" t="str">
        <f t="shared" si="366"/>
        <v>Доп.офис №8611/0191</v>
      </c>
      <c r="BG667" t="e">
        <f>LEFT(#REF!,2)</f>
        <v>#REF!</v>
      </c>
      <c r="BH667" s="12" t="str">
        <f t="shared" si="372"/>
        <v>8611/0191</v>
      </c>
      <c r="BJ667" t="str">
        <f>IF(ISERROR(VLOOKUP($B667,'РЕОРГ 01.05.2010'!A:B,2,FALSE)),"",VLOOKUP($B667,'РЕОРГ 01.05.2010'!A:B,2,FALSE))</f>
        <v/>
      </c>
      <c r="BK667" s="12" t="str">
        <f t="shared" si="367"/>
        <v>Доп.офис №8611/0191</v>
      </c>
      <c r="BL667" t="e">
        <f>LEFT(#REF!,2)</f>
        <v>#REF!</v>
      </c>
      <c r="BM667" s="12" t="str">
        <f t="shared" si="373"/>
        <v>8611/0191</v>
      </c>
      <c r="BO667" t="str">
        <f>IF(ISERROR(VLOOKUP($B667,'РЕОРГ 01.08.2010'!A:B,2,FALSE)),"",VLOOKUP($B667,'РЕОРГ 01.08.2010'!A:B,2,FALSE))</f>
        <v/>
      </c>
      <c r="BP667" s="12" t="str">
        <f t="shared" si="368"/>
        <v>Доп.офис №8611/0191</v>
      </c>
      <c r="BQ667" t="e">
        <f>LEFT(#REF!,2)</f>
        <v>#REF!</v>
      </c>
      <c r="BR667" s="12" t="str">
        <f t="shared" si="374"/>
        <v>8611/0191</v>
      </c>
    </row>
    <row r="668" spans="1:70" ht="12.75" customHeight="1">
      <c r="A668" t="str">
        <f t="shared" si="369"/>
        <v>8611/0192</v>
      </c>
      <c r="B668" s="133">
        <v>719</v>
      </c>
      <c r="C668" s="1" t="s">
        <v>9159</v>
      </c>
      <c r="D668" s="32" t="s">
        <v>1926</v>
      </c>
      <c r="E668" s="1" t="s">
        <v>10552</v>
      </c>
      <c r="F668" s="1" t="s">
        <v>8206</v>
      </c>
      <c r="G668" s="1" t="s">
        <v>10553</v>
      </c>
      <c r="H668" s="1" t="s">
        <v>5884</v>
      </c>
      <c r="I668" s="1" t="s">
        <v>11436</v>
      </c>
      <c r="J668" s="1"/>
      <c r="K668" s="1">
        <v>5.75</v>
      </c>
      <c r="L668" s="32" t="s">
        <v>4052</v>
      </c>
      <c r="M668" s="8" t="s">
        <v>11831</v>
      </c>
      <c r="N668" s="2" t="s">
        <v>12220</v>
      </c>
      <c r="O668" s="173"/>
      <c r="P668" s="168">
        <f t="shared" si="398"/>
        <v>665</v>
      </c>
      <c r="Q668" s="138">
        <f t="shared" si="392"/>
        <v>25</v>
      </c>
      <c r="R668" s="138">
        <f t="shared" si="393"/>
        <v>50</v>
      </c>
      <c r="S668" s="138">
        <f t="shared" si="394"/>
        <v>75</v>
      </c>
      <c r="T668" s="138">
        <f t="shared" si="395"/>
        <v>100</v>
      </c>
      <c r="U668" s="138" t="e">
        <f t="shared" si="396"/>
        <v>#VALUE!</v>
      </c>
      <c r="V668" s="138" t="e">
        <f t="shared" si="397"/>
        <v>#VALUE!</v>
      </c>
      <c r="W668" s="158" t="str">
        <f t="shared" si="375"/>
        <v>выходной</v>
      </c>
      <c r="X668" s="159" t="e">
        <f>HLOOKUP(SEARCH("2",$M668)-1,$Q$3:$V668,$P668+1,FALSE)</f>
        <v>#N/A</v>
      </c>
      <c r="Y668" s="160" t="str">
        <f t="shared" si="376"/>
        <v>08:30 18:00(13:00 14:00)</v>
      </c>
      <c r="Z668" s="161" t="e">
        <f t="shared" si="377"/>
        <v>#VALUE!</v>
      </c>
      <c r="AA668" s="158" t="str">
        <f t="shared" si="378"/>
        <v>08:30 18:00(13:00 14:00)</v>
      </c>
      <c r="AB668" s="159">
        <f>HLOOKUP(SEARCH("3",$M668)-1,$Q$3:$V668,$P668+1,FALSE)</f>
        <v>25</v>
      </c>
      <c r="AC668" s="160" t="str">
        <f t="shared" si="379"/>
        <v>08:30 18:00(13:00 14:00)|09:30 18:00(13:00 14:00)|08:30 18:00(13:00 14:00)|08:30 16:00(13:00 14:00)</v>
      </c>
      <c r="AD668" s="161" t="str">
        <f t="shared" si="380"/>
        <v>08:30 18:00(13:00 14:00)</v>
      </c>
      <c r="AE668" s="158" t="str">
        <f t="shared" si="381"/>
        <v>08:30 18:00(13:00 14:00)</v>
      </c>
      <c r="AF668" s="159">
        <f>HLOOKUP(SEARCH("4",$M668)-1,$Q$3:$V668,$P668+1,FALSE)</f>
        <v>50</v>
      </c>
      <c r="AG668" s="161" t="str">
        <f t="shared" si="382"/>
        <v>09:30 18:00(13:00 14:00)|08:30 18:00(13:00 14:00)|08:30 16:00(13:00 14:00)</v>
      </c>
      <c r="AH668" s="161" t="str">
        <f t="shared" si="383"/>
        <v>09:30 18:00(13:00 14:00)</v>
      </c>
      <c r="AI668" s="158" t="str">
        <f t="shared" si="384"/>
        <v>09:30 18:00(13:00 14:00)</v>
      </c>
      <c r="AJ668" s="159">
        <f>HLOOKUP(SEARCH("5",$M668)-1,$Q$3:$V668,$P668+1,FALSE)</f>
        <v>75</v>
      </c>
      <c r="AK668" s="161" t="str">
        <f t="shared" si="385"/>
        <v>08:30 18:00(13:00 14:00)|08:30 16:00(13:00 14:00)</v>
      </c>
      <c r="AL668" s="161" t="str">
        <f t="shared" si="386"/>
        <v>08:30 18:00(13:00 14:00)</v>
      </c>
      <c r="AM668" s="158" t="str">
        <f t="shared" si="387"/>
        <v>08:30 18:00(13:00 14:00)</v>
      </c>
      <c r="AN668" s="159">
        <f>HLOOKUP(SEARCH("6",$M668)-1,$Q$3:$V668,$P668+1,FALSE)</f>
        <v>100</v>
      </c>
      <c r="AO668" s="161" t="str">
        <f t="shared" si="388"/>
        <v>08:30 16:00(13:00 14:00)</v>
      </c>
      <c r="AP668" s="161" t="e">
        <f t="shared" si="389"/>
        <v>#VALUE!</v>
      </c>
      <c r="AQ668" s="162" t="str">
        <f t="shared" si="390"/>
        <v>08:30 16:00(13:00 14:00)</v>
      </c>
      <c r="AR668" s="163" t="e">
        <f>HLOOKUP(SEARCH("7",$M668)-1,$Q$3:$V668,$P668+1,FALSE)</f>
        <v>#VALUE!</v>
      </c>
      <c r="AS668" s="164" t="str">
        <f t="shared" si="391"/>
        <v>выходной</v>
      </c>
      <c r="AT668" s="142"/>
      <c r="AU668" s="11" t="str">
        <f>IF(ISERROR(VLOOKUP(B668,'РЕОРГ 2008'!$A:$B,2,FALSE)),"",VLOOKUP(B668,'РЕОРГ 2008'!$A:$B,2,FALSE))</f>
        <v/>
      </c>
      <c r="AV668" s="12" t="str">
        <f t="shared" si="364"/>
        <v>Доп.офис №2488/022</v>
      </c>
      <c r="AW668" s="31" t="e">
        <f>LEFT(#REF!,2)</f>
        <v>#REF!</v>
      </c>
      <c r="AX668" s="12" t="str">
        <f t="shared" si="370"/>
        <v>2488/022</v>
      </c>
      <c r="AZ668" t="str">
        <f>IF(ISERROR(VLOOKUP(B668,'РЕОРГ 01.08.2009'!$A:$B,2,FALSE)),"",VLOOKUP(B668,'РЕОРГ 01.08.2009'!$A:$B,2,FALSE))</f>
        <v>Доп.офис №2488/022</v>
      </c>
      <c r="BA668" s="12" t="str">
        <f t="shared" si="365"/>
        <v>Доп.офис №2488/022</v>
      </c>
      <c r="BB668" t="e">
        <f>LEFT(#REF!,2)</f>
        <v>#REF!</v>
      </c>
      <c r="BC668" s="12" t="str">
        <f t="shared" si="371"/>
        <v>2488/022</v>
      </c>
      <c r="BE668" t="str">
        <f>IF(ISERROR(VLOOKUP(B668,'РЕОРГ 01.10.2009'!A:C,3,FALSE)),"",VLOOKUP(B668,'РЕОРГ 01.10.2009'!A:C,3,FALSE))</f>
        <v/>
      </c>
      <c r="BF668" s="12" t="str">
        <f t="shared" si="366"/>
        <v>Доп.офис №8611/0192</v>
      </c>
      <c r="BG668" t="e">
        <f>LEFT(#REF!,2)</f>
        <v>#REF!</v>
      </c>
      <c r="BH668" s="12" t="str">
        <f t="shared" si="372"/>
        <v>8611/0192</v>
      </c>
      <c r="BJ668" t="str">
        <f>IF(ISERROR(VLOOKUP($B668,'РЕОРГ 01.05.2010'!A:B,2,FALSE)),"",VLOOKUP($B668,'РЕОРГ 01.05.2010'!A:B,2,FALSE))</f>
        <v/>
      </c>
      <c r="BK668" s="12" t="str">
        <f t="shared" si="367"/>
        <v>Доп.офис №8611/0192</v>
      </c>
      <c r="BL668" t="e">
        <f>LEFT(#REF!,2)</f>
        <v>#REF!</v>
      </c>
      <c r="BM668" s="12" t="str">
        <f t="shared" si="373"/>
        <v>8611/0192</v>
      </c>
      <c r="BO668" t="str">
        <f>IF(ISERROR(VLOOKUP($B668,'РЕОРГ 01.08.2010'!A:B,2,FALSE)),"",VLOOKUP($B668,'РЕОРГ 01.08.2010'!A:B,2,FALSE))</f>
        <v/>
      </c>
      <c r="BP668" s="12" t="str">
        <f t="shared" si="368"/>
        <v>Доп.офис №8611/0192</v>
      </c>
      <c r="BQ668" t="e">
        <f>LEFT(#REF!,2)</f>
        <v>#REF!</v>
      </c>
      <c r="BR668" s="12" t="str">
        <f t="shared" si="374"/>
        <v>8611/0192</v>
      </c>
    </row>
    <row r="669" spans="1:70" ht="12.75" customHeight="1">
      <c r="A669" t="str">
        <f t="shared" si="369"/>
        <v>8611/0193</v>
      </c>
      <c r="B669" s="133">
        <v>717</v>
      </c>
      <c r="C669" s="1" t="s">
        <v>9160</v>
      </c>
      <c r="D669" s="32" t="s">
        <v>1931</v>
      </c>
      <c r="E669" s="1" t="s">
        <v>10545</v>
      </c>
      <c r="F669" s="1" t="s">
        <v>8206</v>
      </c>
      <c r="G669" s="1" t="s">
        <v>10546</v>
      </c>
      <c r="H669" s="1" t="s">
        <v>10547</v>
      </c>
      <c r="I669" s="1" t="s">
        <v>5185</v>
      </c>
      <c r="J669" s="1"/>
      <c r="K669" s="1">
        <v>0.5</v>
      </c>
      <c r="L669" s="32" t="s">
        <v>4049</v>
      </c>
      <c r="M669" s="8" t="s">
        <v>11991</v>
      </c>
      <c r="N669" s="2" t="s">
        <v>12221</v>
      </c>
      <c r="O669" s="173"/>
      <c r="P669" s="168">
        <f t="shared" si="398"/>
        <v>666</v>
      </c>
      <c r="Q669" s="138">
        <f t="shared" si="392"/>
        <v>25</v>
      </c>
      <c r="R669" s="138">
        <f t="shared" si="393"/>
        <v>50</v>
      </c>
      <c r="S669" s="138" t="e">
        <f t="shared" si="394"/>
        <v>#VALUE!</v>
      </c>
      <c r="T669" s="138" t="e">
        <f t="shared" si="395"/>
        <v>#VALUE!</v>
      </c>
      <c r="U669" s="138" t="e">
        <f t="shared" si="396"/>
        <v>#VALUE!</v>
      </c>
      <c r="V669" s="138" t="e">
        <f t="shared" si="397"/>
        <v>#VALUE!</v>
      </c>
      <c r="W669" s="158" t="str">
        <f t="shared" si="375"/>
        <v>08:00 14:30(12:00 12:30)</v>
      </c>
      <c r="X669" s="159" t="e">
        <f>HLOOKUP(SEARCH("2",$M669)-1,$Q$3:$V669,$P669+1,FALSE)</f>
        <v>#VALUE!</v>
      </c>
      <c r="Y669" s="160" t="e">
        <f t="shared" si="376"/>
        <v>#VALUE!</v>
      </c>
      <c r="Z669" s="161" t="e">
        <f t="shared" si="377"/>
        <v>#VALUE!</v>
      </c>
      <c r="AA669" s="158" t="str">
        <f t="shared" si="378"/>
        <v>выходной</v>
      </c>
      <c r="AB669" s="159">
        <f>HLOOKUP(SEARCH("3",$M669)-1,$Q$3:$V669,$P669+1,FALSE)</f>
        <v>25</v>
      </c>
      <c r="AC669" s="160" t="str">
        <f t="shared" si="379"/>
        <v>08:00 14:30(12:00 12:30)|08:00 13:30(12:00 12:30)</v>
      </c>
      <c r="AD669" s="161" t="str">
        <f t="shared" si="380"/>
        <v>08:00 14:30(12:00 12:30)</v>
      </c>
      <c r="AE669" s="158" t="str">
        <f t="shared" si="381"/>
        <v>08:00 14:30(12:00 12:30)</v>
      </c>
      <c r="AF669" s="159" t="e">
        <f>HLOOKUP(SEARCH("4",$M669)-1,$Q$3:$V669,$P669+1,FALSE)</f>
        <v>#VALUE!</v>
      </c>
      <c r="AG669" s="161" t="e">
        <f t="shared" si="382"/>
        <v>#VALUE!</v>
      </c>
      <c r="AH669" s="161" t="e">
        <f t="shared" si="383"/>
        <v>#VALUE!</v>
      </c>
      <c r="AI669" s="158" t="str">
        <f t="shared" si="384"/>
        <v>выходной</v>
      </c>
      <c r="AJ669" s="159">
        <f>HLOOKUP(SEARCH("5",$M669)-1,$Q$3:$V669,$P669+1,FALSE)</f>
        <v>50</v>
      </c>
      <c r="AK669" s="161" t="str">
        <f t="shared" si="385"/>
        <v>08:00 13:30(12:00 12:30)</v>
      </c>
      <c r="AL669" s="161" t="e">
        <f t="shared" si="386"/>
        <v>#VALUE!</v>
      </c>
      <c r="AM669" s="158" t="str">
        <f t="shared" si="387"/>
        <v>08:00 13:30(12:00 12:30)</v>
      </c>
      <c r="AN669" s="159" t="e">
        <f>HLOOKUP(SEARCH("6",$M669)-1,$Q$3:$V669,$P669+1,FALSE)</f>
        <v>#VALUE!</v>
      </c>
      <c r="AO669" s="161" t="e">
        <f t="shared" si="388"/>
        <v>#VALUE!</v>
      </c>
      <c r="AP669" s="161" t="e">
        <f t="shared" si="389"/>
        <v>#VALUE!</v>
      </c>
      <c r="AQ669" s="162" t="str">
        <f t="shared" si="390"/>
        <v>выходной</v>
      </c>
      <c r="AR669" s="163" t="e">
        <f>HLOOKUP(SEARCH("7",$M669)-1,$Q$3:$V669,$P669+1,FALSE)</f>
        <v>#VALUE!</v>
      </c>
      <c r="AS669" s="164" t="str">
        <f t="shared" si="391"/>
        <v>выходной</v>
      </c>
      <c r="AT669" s="142"/>
      <c r="AU669" s="11" t="str">
        <f>IF(ISERROR(VLOOKUP(B669,'РЕОРГ 2008'!$A:$B,2,FALSE)),"",VLOOKUP(B669,'РЕОРГ 2008'!$A:$B,2,FALSE))</f>
        <v/>
      </c>
      <c r="AV669" s="12" t="str">
        <f t="shared" si="364"/>
        <v>Опер.касса №2488/013</v>
      </c>
      <c r="AW669" s="31" t="e">
        <f>LEFT(#REF!,2)</f>
        <v>#REF!</v>
      </c>
      <c r="AX669" s="12" t="str">
        <f t="shared" si="370"/>
        <v>2488/013</v>
      </c>
      <c r="AZ669" t="str">
        <f>IF(ISERROR(VLOOKUP(B669,'РЕОРГ 01.08.2009'!$A:$B,2,FALSE)),"",VLOOKUP(B669,'РЕОРГ 01.08.2009'!$A:$B,2,FALSE))</f>
        <v>Опер.касса №2488/013</v>
      </c>
      <c r="BA669" s="12" t="str">
        <f t="shared" si="365"/>
        <v>Опер.касса №2488/013</v>
      </c>
      <c r="BB669" t="e">
        <f>LEFT(#REF!,2)</f>
        <v>#REF!</v>
      </c>
      <c r="BC669" s="12" t="str">
        <f t="shared" si="371"/>
        <v>2488/013</v>
      </c>
      <c r="BE669" t="str">
        <f>IF(ISERROR(VLOOKUP(B669,'РЕОРГ 01.10.2009'!A:C,3,FALSE)),"",VLOOKUP(B669,'РЕОРГ 01.10.2009'!A:C,3,FALSE))</f>
        <v/>
      </c>
      <c r="BF669" s="12" t="str">
        <f t="shared" si="366"/>
        <v>Опер.касса №8611/0193</v>
      </c>
      <c r="BG669" t="e">
        <f>LEFT(#REF!,2)</f>
        <v>#REF!</v>
      </c>
      <c r="BH669" s="12" t="str">
        <f t="shared" si="372"/>
        <v>8611/0193</v>
      </c>
      <c r="BJ669" t="str">
        <f>IF(ISERROR(VLOOKUP($B669,'РЕОРГ 01.05.2010'!A:B,2,FALSE)),"",VLOOKUP($B669,'РЕОРГ 01.05.2010'!A:B,2,FALSE))</f>
        <v/>
      </c>
      <c r="BK669" s="12" t="str">
        <f t="shared" si="367"/>
        <v>Опер.касса №8611/0193</v>
      </c>
      <c r="BL669" t="e">
        <f>LEFT(#REF!,2)</f>
        <v>#REF!</v>
      </c>
      <c r="BM669" s="12" t="str">
        <f t="shared" si="373"/>
        <v>8611/0193</v>
      </c>
      <c r="BO669" t="str">
        <f>IF(ISERROR(VLOOKUP($B669,'РЕОРГ 01.08.2010'!A:B,2,FALSE)),"",VLOOKUP($B669,'РЕОРГ 01.08.2010'!A:B,2,FALSE))</f>
        <v/>
      </c>
      <c r="BP669" s="12" t="str">
        <f t="shared" si="368"/>
        <v>Опер.касса №8611/0193</v>
      </c>
      <c r="BQ669" t="e">
        <f>LEFT(#REF!,2)</f>
        <v>#REF!</v>
      </c>
      <c r="BR669" s="12" t="str">
        <f t="shared" si="374"/>
        <v>8611/0193</v>
      </c>
    </row>
    <row r="670" spans="1:70" ht="12.75" customHeight="1">
      <c r="A670" t="str">
        <f t="shared" si="369"/>
        <v>8611/0194</v>
      </c>
      <c r="B670" s="133">
        <v>720</v>
      </c>
      <c r="C670" s="1" t="s">
        <v>9161</v>
      </c>
      <c r="D670" s="32" t="s">
        <v>1931</v>
      </c>
      <c r="E670" s="1" t="s">
        <v>5885</v>
      </c>
      <c r="F670" s="1" t="s">
        <v>8206</v>
      </c>
      <c r="G670" s="1" t="s">
        <v>5886</v>
      </c>
      <c r="H670" s="1" t="s">
        <v>5887</v>
      </c>
      <c r="I670" s="1" t="s">
        <v>5888</v>
      </c>
      <c r="J670" s="1"/>
      <c r="K670" s="1">
        <v>0.5</v>
      </c>
      <c r="L670" s="32" t="s">
        <v>4049</v>
      </c>
      <c r="M670" s="8" t="s">
        <v>11991</v>
      </c>
      <c r="N670" s="2" t="s">
        <v>12222</v>
      </c>
      <c r="O670" s="173"/>
      <c r="P670" s="168">
        <f t="shared" si="398"/>
        <v>667</v>
      </c>
      <c r="Q670" s="138">
        <f t="shared" si="392"/>
        <v>25</v>
      </c>
      <c r="R670" s="138">
        <f t="shared" si="393"/>
        <v>50</v>
      </c>
      <c r="S670" s="138" t="e">
        <f t="shared" si="394"/>
        <v>#VALUE!</v>
      </c>
      <c r="T670" s="138" t="e">
        <f t="shared" si="395"/>
        <v>#VALUE!</v>
      </c>
      <c r="U670" s="138" t="e">
        <f t="shared" si="396"/>
        <v>#VALUE!</v>
      </c>
      <c r="V670" s="138" t="e">
        <f t="shared" si="397"/>
        <v>#VALUE!</v>
      </c>
      <c r="W670" s="158" t="str">
        <f t="shared" si="375"/>
        <v>09:00 16:00(12:30 13:30)</v>
      </c>
      <c r="X670" s="159" t="e">
        <f>HLOOKUP(SEARCH("2",$M670)-1,$Q$3:$V670,$P670+1,FALSE)</f>
        <v>#VALUE!</v>
      </c>
      <c r="Y670" s="160" t="e">
        <f t="shared" si="376"/>
        <v>#VALUE!</v>
      </c>
      <c r="Z670" s="161" t="e">
        <f t="shared" si="377"/>
        <v>#VALUE!</v>
      </c>
      <c r="AA670" s="158" t="str">
        <f t="shared" si="378"/>
        <v>выходной</v>
      </c>
      <c r="AB670" s="159">
        <f>HLOOKUP(SEARCH("3",$M670)-1,$Q$3:$V670,$P670+1,FALSE)</f>
        <v>25</v>
      </c>
      <c r="AC670" s="160" t="str">
        <f t="shared" si="379"/>
        <v>09:00 16:00(12:30 13:30)|09:00 15:00(12:30 13:30)</v>
      </c>
      <c r="AD670" s="161" t="str">
        <f t="shared" si="380"/>
        <v>09:00 16:00(12:30 13:30)</v>
      </c>
      <c r="AE670" s="158" t="str">
        <f t="shared" si="381"/>
        <v>09:00 16:00(12:30 13:30)</v>
      </c>
      <c r="AF670" s="159" t="e">
        <f>HLOOKUP(SEARCH("4",$M670)-1,$Q$3:$V670,$P670+1,FALSE)</f>
        <v>#VALUE!</v>
      </c>
      <c r="AG670" s="161" t="e">
        <f t="shared" si="382"/>
        <v>#VALUE!</v>
      </c>
      <c r="AH670" s="161" t="e">
        <f t="shared" si="383"/>
        <v>#VALUE!</v>
      </c>
      <c r="AI670" s="158" t="str">
        <f t="shared" si="384"/>
        <v>выходной</v>
      </c>
      <c r="AJ670" s="159">
        <f>HLOOKUP(SEARCH("5",$M670)-1,$Q$3:$V670,$P670+1,FALSE)</f>
        <v>50</v>
      </c>
      <c r="AK670" s="161" t="str">
        <f t="shared" si="385"/>
        <v>09:00 15:00(12:30 13:30)</v>
      </c>
      <c r="AL670" s="161" t="e">
        <f t="shared" si="386"/>
        <v>#VALUE!</v>
      </c>
      <c r="AM670" s="158" t="str">
        <f t="shared" si="387"/>
        <v>09:00 15:00(12:30 13:30)</v>
      </c>
      <c r="AN670" s="159" t="e">
        <f>HLOOKUP(SEARCH("6",$M670)-1,$Q$3:$V670,$P670+1,FALSE)</f>
        <v>#VALUE!</v>
      </c>
      <c r="AO670" s="161" t="e">
        <f t="shared" si="388"/>
        <v>#VALUE!</v>
      </c>
      <c r="AP670" s="161" t="e">
        <f t="shared" si="389"/>
        <v>#VALUE!</v>
      </c>
      <c r="AQ670" s="162" t="str">
        <f t="shared" si="390"/>
        <v>выходной</v>
      </c>
      <c r="AR670" s="163" t="e">
        <f>HLOOKUP(SEARCH("7",$M670)-1,$Q$3:$V670,$P670+1,FALSE)</f>
        <v>#VALUE!</v>
      </c>
      <c r="AS670" s="164" t="str">
        <f t="shared" si="391"/>
        <v>выходной</v>
      </c>
      <c r="AT670" s="142"/>
      <c r="AU670" s="11" t="str">
        <f>IF(ISERROR(VLOOKUP(B670,'РЕОРГ 2008'!$A:$B,2,FALSE)),"",VLOOKUP(B670,'РЕОРГ 2008'!$A:$B,2,FALSE))</f>
        <v/>
      </c>
      <c r="AV670" s="12" t="str">
        <f t="shared" si="364"/>
        <v>Опер.касса №2488/024</v>
      </c>
      <c r="AW670" s="31" t="e">
        <f>LEFT(#REF!,2)</f>
        <v>#REF!</v>
      </c>
      <c r="AX670" s="12" t="str">
        <f t="shared" si="370"/>
        <v>2488/024</v>
      </c>
      <c r="AZ670" t="str">
        <f>IF(ISERROR(VLOOKUP(B670,'РЕОРГ 01.08.2009'!$A:$B,2,FALSE)),"",VLOOKUP(B670,'РЕОРГ 01.08.2009'!$A:$B,2,FALSE))</f>
        <v>Опер.касса №2488/024</v>
      </c>
      <c r="BA670" s="12" t="str">
        <f t="shared" si="365"/>
        <v>Опер.касса №2488/024</v>
      </c>
      <c r="BB670" t="e">
        <f>LEFT(#REF!,2)</f>
        <v>#REF!</v>
      </c>
      <c r="BC670" s="12" t="str">
        <f t="shared" si="371"/>
        <v>2488/024</v>
      </c>
      <c r="BE670" t="str">
        <f>IF(ISERROR(VLOOKUP(B670,'РЕОРГ 01.10.2009'!A:C,3,FALSE)),"",VLOOKUP(B670,'РЕОРГ 01.10.2009'!A:C,3,FALSE))</f>
        <v/>
      </c>
      <c r="BF670" s="12" t="str">
        <f t="shared" si="366"/>
        <v>Опер.касса №8611/0194</v>
      </c>
      <c r="BG670" t="e">
        <f>LEFT(#REF!,2)</f>
        <v>#REF!</v>
      </c>
      <c r="BH670" s="12" t="str">
        <f t="shared" si="372"/>
        <v>8611/0194</v>
      </c>
      <c r="BJ670" t="str">
        <f>IF(ISERROR(VLOOKUP($B670,'РЕОРГ 01.05.2010'!A:B,2,FALSE)),"",VLOOKUP($B670,'РЕОРГ 01.05.2010'!A:B,2,FALSE))</f>
        <v/>
      </c>
      <c r="BK670" s="12" t="str">
        <f t="shared" si="367"/>
        <v>Опер.касса №8611/0194</v>
      </c>
      <c r="BL670" t="e">
        <f>LEFT(#REF!,2)</f>
        <v>#REF!</v>
      </c>
      <c r="BM670" s="12" t="str">
        <f t="shared" si="373"/>
        <v>8611/0194</v>
      </c>
      <c r="BO670" t="str">
        <f>IF(ISERROR(VLOOKUP($B670,'РЕОРГ 01.08.2010'!A:B,2,FALSE)),"",VLOOKUP($B670,'РЕОРГ 01.08.2010'!A:B,2,FALSE))</f>
        <v/>
      </c>
      <c r="BP670" s="12" t="str">
        <f t="shared" si="368"/>
        <v>Опер.касса №8611/0194</v>
      </c>
      <c r="BQ670" t="e">
        <f>LEFT(#REF!,2)</f>
        <v>#REF!</v>
      </c>
      <c r="BR670" s="12" t="str">
        <f t="shared" si="374"/>
        <v>8611/0194</v>
      </c>
    </row>
    <row r="671" spans="1:70" ht="12.75" customHeight="1">
      <c r="A671" t="str">
        <f t="shared" si="369"/>
        <v>8611/0195</v>
      </c>
      <c r="B671" s="133">
        <v>722</v>
      </c>
      <c r="C671" s="1" t="s">
        <v>9162</v>
      </c>
      <c r="D671" s="32" t="s">
        <v>1931</v>
      </c>
      <c r="E671" s="1" t="s">
        <v>5891</v>
      </c>
      <c r="F671" s="1" t="s">
        <v>8206</v>
      </c>
      <c r="G671" s="1" t="s">
        <v>9308</v>
      </c>
      <c r="H671" s="1" t="s">
        <v>1961</v>
      </c>
      <c r="I671" s="1" t="s">
        <v>5892</v>
      </c>
      <c r="J671" s="1"/>
      <c r="K671" s="1">
        <v>0.5</v>
      </c>
      <c r="L671" s="32" t="s">
        <v>4049</v>
      </c>
      <c r="M671" s="8" t="s">
        <v>11991</v>
      </c>
      <c r="N671" s="2" t="s">
        <v>12223</v>
      </c>
      <c r="O671" s="173"/>
      <c r="P671" s="168">
        <f t="shared" si="398"/>
        <v>668</v>
      </c>
      <c r="Q671" s="138">
        <f t="shared" si="392"/>
        <v>25</v>
      </c>
      <c r="R671" s="138">
        <f t="shared" si="393"/>
        <v>50</v>
      </c>
      <c r="S671" s="138" t="e">
        <f t="shared" si="394"/>
        <v>#VALUE!</v>
      </c>
      <c r="T671" s="138" t="e">
        <f t="shared" si="395"/>
        <v>#VALUE!</v>
      </c>
      <c r="U671" s="138" t="e">
        <f t="shared" si="396"/>
        <v>#VALUE!</v>
      </c>
      <c r="V671" s="138" t="e">
        <f t="shared" si="397"/>
        <v>#VALUE!</v>
      </c>
      <c r="W671" s="158" t="str">
        <f t="shared" si="375"/>
        <v>09:00 16:00(12:00 12:30)</v>
      </c>
      <c r="X671" s="159" t="e">
        <f>HLOOKUP(SEARCH("2",$M671)-1,$Q$3:$V671,$P671+1,FALSE)</f>
        <v>#VALUE!</v>
      </c>
      <c r="Y671" s="160" t="e">
        <f t="shared" si="376"/>
        <v>#VALUE!</v>
      </c>
      <c r="Z671" s="161" t="e">
        <f t="shared" si="377"/>
        <v>#VALUE!</v>
      </c>
      <c r="AA671" s="158" t="str">
        <f t="shared" si="378"/>
        <v>выходной</v>
      </c>
      <c r="AB671" s="159">
        <f>HLOOKUP(SEARCH("3",$M671)-1,$Q$3:$V671,$P671+1,FALSE)</f>
        <v>25</v>
      </c>
      <c r="AC671" s="160" t="str">
        <f t="shared" si="379"/>
        <v>09:00 16:00(12:00 12:30)|09:00 15:00(12:00 12:30)</v>
      </c>
      <c r="AD671" s="161" t="str">
        <f t="shared" si="380"/>
        <v>09:00 16:00(12:00 12:30)</v>
      </c>
      <c r="AE671" s="158" t="str">
        <f t="shared" si="381"/>
        <v>09:00 16:00(12:00 12:30)</v>
      </c>
      <c r="AF671" s="159" t="e">
        <f>HLOOKUP(SEARCH("4",$M671)-1,$Q$3:$V671,$P671+1,FALSE)</f>
        <v>#VALUE!</v>
      </c>
      <c r="AG671" s="161" t="e">
        <f t="shared" si="382"/>
        <v>#VALUE!</v>
      </c>
      <c r="AH671" s="161" t="e">
        <f t="shared" si="383"/>
        <v>#VALUE!</v>
      </c>
      <c r="AI671" s="158" t="str">
        <f t="shared" si="384"/>
        <v>выходной</v>
      </c>
      <c r="AJ671" s="159">
        <f>HLOOKUP(SEARCH("5",$M671)-1,$Q$3:$V671,$P671+1,FALSE)</f>
        <v>50</v>
      </c>
      <c r="AK671" s="161" t="str">
        <f t="shared" si="385"/>
        <v>09:00 15:00(12:00 12:30)</v>
      </c>
      <c r="AL671" s="161" t="e">
        <f t="shared" si="386"/>
        <v>#VALUE!</v>
      </c>
      <c r="AM671" s="158" t="str">
        <f t="shared" si="387"/>
        <v>09:00 15:00(12:00 12:30)</v>
      </c>
      <c r="AN671" s="159" t="e">
        <f>HLOOKUP(SEARCH("6",$M671)-1,$Q$3:$V671,$P671+1,FALSE)</f>
        <v>#VALUE!</v>
      </c>
      <c r="AO671" s="161" t="e">
        <f t="shared" si="388"/>
        <v>#VALUE!</v>
      </c>
      <c r="AP671" s="161" t="e">
        <f t="shared" si="389"/>
        <v>#VALUE!</v>
      </c>
      <c r="AQ671" s="162" t="str">
        <f t="shared" si="390"/>
        <v>выходной</v>
      </c>
      <c r="AR671" s="163" t="e">
        <f>HLOOKUP(SEARCH("7",$M671)-1,$Q$3:$V671,$P671+1,FALSE)</f>
        <v>#VALUE!</v>
      </c>
      <c r="AS671" s="164" t="str">
        <f t="shared" si="391"/>
        <v>выходной</v>
      </c>
      <c r="AT671" s="142"/>
      <c r="AU671" s="11" t="str">
        <f>IF(ISERROR(VLOOKUP(B671,'РЕОРГ 2008'!$A:$B,2,FALSE)),"",VLOOKUP(B671,'РЕОРГ 2008'!$A:$B,2,FALSE))</f>
        <v/>
      </c>
      <c r="AV671" s="12" t="str">
        <f t="shared" si="364"/>
        <v>Опер.касса №2488/028</v>
      </c>
      <c r="AW671" s="31" t="e">
        <f>LEFT(#REF!,2)</f>
        <v>#REF!</v>
      </c>
      <c r="AX671" s="12" t="str">
        <f t="shared" si="370"/>
        <v>2488/028</v>
      </c>
      <c r="AZ671" t="str">
        <f>IF(ISERROR(VLOOKUP(B671,'РЕОРГ 01.08.2009'!$A:$B,2,FALSE)),"",VLOOKUP(B671,'РЕОРГ 01.08.2009'!$A:$B,2,FALSE))</f>
        <v>Опер.касса №2488/028</v>
      </c>
      <c r="BA671" s="12" t="str">
        <f t="shared" si="365"/>
        <v>Опер.касса №2488/028</v>
      </c>
      <c r="BB671" t="e">
        <f>LEFT(#REF!,2)</f>
        <v>#REF!</v>
      </c>
      <c r="BC671" s="12" t="str">
        <f t="shared" si="371"/>
        <v>2488/028</v>
      </c>
      <c r="BE671" t="str">
        <f>IF(ISERROR(VLOOKUP(B671,'РЕОРГ 01.10.2009'!A:C,3,FALSE)),"",VLOOKUP(B671,'РЕОРГ 01.10.2009'!A:C,3,FALSE))</f>
        <v/>
      </c>
      <c r="BF671" s="12" t="str">
        <f t="shared" si="366"/>
        <v>Опер.касса №8611/0195</v>
      </c>
      <c r="BG671" t="e">
        <f>LEFT(#REF!,2)</f>
        <v>#REF!</v>
      </c>
      <c r="BH671" s="12" t="str">
        <f t="shared" si="372"/>
        <v>8611/0195</v>
      </c>
      <c r="BJ671" t="str">
        <f>IF(ISERROR(VLOOKUP($B671,'РЕОРГ 01.05.2010'!A:B,2,FALSE)),"",VLOOKUP($B671,'РЕОРГ 01.05.2010'!A:B,2,FALSE))</f>
        <v/>
      </c>
      <c r="BK671" s="12" t="str">
        <f t="shared" si="367"/>
        <v>Опер.касса №8611/0195</v>
      </c>
      <c r="BL671" t="e">
        <f>LEFT(#REF!,2)</f>
        <v>#REF!</v>
      </c>
      <c r="BM671" s="12" t="str">
        <f t="shared" si="373"/>
        <v>8611/0195</v>
      </c>
      <c r="BO671" t="str">
        <f>IF(ISERROR(VLOOKUP($B671,'РЕОРГ 01.08.2010'!A:B,2,FALSE)),"",VLOOKUP($B671,'РЕОРГ 01.08.2010'!A:B,2,FALSE))</f>
        <v/>
      </c>
      <c r="BP671" s="12" t="str">
        <f t="shared" si="368"/>
        <v>Опер.касса №8611/0195</v>
      </c>
      <c r="BQ671" t="e">
        <f>LEFT(#REF!,2)</f>
        <v>#REF!</v>
      </c>
      <c r="BR671" s="12" t="str">
        <f t="shared" si="374"/>
        <v>8611/0195</v>
      </c>
    </row>
    <row r="672" spans="1:70" ht="12.75" customHeight="1">
      <c r="A672" t="str">
        <f t="shared" si="369"/>
        <v>8611/0197</v>
      </c>
      <c r="B672" s="133">
        <v>725</v>
      </c>
      <c r="C672" s="1" t="s">
        <v>4205</v>
      </c>
      <c r="D672" s="32" t="s">
        <v>7017</v>
      </c>
      <c r="E672" s="1" t="s">
        <v>5901</v>
      </c>
      <c r="F672" s="1" t="s">
        <v>8206</v>
      </c>
      <c r="G672" s="1" t="s">
        <v>5902</v>
      </c>
      <c r="H672" s="1" t="s">
        <v>5903</v>
      </c>
      <c r="I672" s="1" t="s">
        <v>5904</v>
      </c>
      <c r="J672" s="1"/>
      <c r="K672" s="1">
        <v>13.75</v>
      </c>
      <c r="L672" s="32" t="s">
        <v>4051</v>
      </c>
      <c r="M672" s="8" t="s">
        <v>11773</v>
      </c>
      <c r="N672" s="2" t="s">
        <v>12224</v>
      </c>
      <c r="O672" s="173"/>
      <c r="P672" s="168">
        <f t="shared" si="398"/>
        <v>669</v>
      </c>
      <c r="Q672" s="138">
        <f t="shared" si="392"/>
        <v>12</v>
      </c>
      <c r="R672" s="138">
        <f t="shared" si="393"/>
        <v>24</v>
      </c>
      <c r="S672" s="138">
        <f t="shared" si="394"/>
        <v>36</v>
      </c>
      <c r="T672" s="138">
        <f t="shared" si="395"/>
        <v>48</v>
      </c>
      <c r="U672" s="138">
        <f t="shared" si="396"/>
        <v>60</v>
      </c>
      <c r="V672" s="138" t="e">
        <f t="shared" si="397"/>
        <v>#VALUE!</v>
      </c>
      <c r="W672" s="158" t="str">
        <f t="shared" si="375"/>
        <v>08:30 18:00</v>
      </c>
      <c r="X672" s="159">
        <f>HLOOKUP(SEARCH("2",$M672)-1,$Q$3:$V672,$P672+1,FALSE)</f>
        <v>12</v>
      </c>
      <c r="Y672" s="160" t="str">
        <f t="shared" si="376"/>
        <v>08:30 18:00|08:30 18:00|09:00 18:00|08:30 18:00|08:30 16:00</v>
      </c>
      <c r="Z672" s="161" t="str">
        <f t="shared" si="377"/>
        <v>08:30 18:00</v>
      </c>
      <c r="AA672" s="158" t="str">
        <f t="shared" si="378"/>
        <v>08:30 18:00</v>
      </c>
      <c r="AB672" s="159">
        <f>HLOOKUP(SEARCH("3",$M672)-1,$Q$3:$V672,$P672+1,FALSE)</f>
        <v>24</v>
      </c>
      <c r="AC672" s="160" t="str">
        <f t="shared" si="379"/>
        <v>08:30 18:00|09:00 18:00|08:30 18:00|08:30 16:00</v>
      </c>
      <c r="AD672" s="161" t="str">
        <f t="shared" si="380"/>
        <v>08:30 18:00</v>
      </c>
      <c r="AE672" s="158" t="str">
        <f t="shared" si="381"/>
        <v>08:30 18:00</v>
      </c>
      <c r="AF672" s="159">
        <f>HLOOKUP(SEARCH("4",$M672)-1,$Q$3:$V672,$P672+1,FALSE)</f>
        <v>36</v>
      </c>
      <c r="AG672" s="161" t="str">
        <f t="shared" si="382"/>
        <v>09:00 18:00|08:30 18:00|08:30 16:00</v>
      </c>
      <c r="AH672" s="161" t="str">
        <f t="shared" si="383"/>
        <v>09:00 18:00</v>
      </c>
      <c r="AI672" s="158" t="str">
        <f t="shared" si="384"/>
        <v>09:00 18:00</v>
      </c>
      <c r="AJ672" s="159">
        <f>HLOOKUP(SEARCH("5",$M672)-1,$Q$3:$V672,$P672+1,FALSE)</f>
        <v>48</v>
      </c>
      <c r="AK672" s="161" t="str">
        <f t="shared" si="385"/>
        <v>08:30 18:00|08:30 16:00</v>
      </c>
      <c r="AL672" s="161" t="str">
        <f t="shared" si="386"/>
        <v>08:30 18:00</v>
      </c>
      <c r="AM672" s="158" t="str">
        <f t="shared" si="387"/>
        <v>08:30 18:00</v>
      </c>
      <c r="AN672" s="159">
        <f>HLOOKUP(SEARCH("6",$M672)-1,$Q$3:$V672,$P672+1,FALSE)</f>
        <v>60</v>
      </c>
      <c r="AO672" s="161" t="str">
        <f t="shared" si="388"/>
        <v>08:30 16:00</v>
      </c>
      <c r="AP672" s="161" t="e">
        <f t="shared" si="389"/>
        <v>#VALUE!</v>
      </c>
      <c r="AQ672" s="162" t="str">
        <f t="shared" si="390"/>
        <v>08:30 16:00</v>
      </c>
      <c r="AR672" s="163" t="e">
        <f>HLOOKUP(SEARCH("7",$M672)-1,$Q$3:$V672,$P672+1,FALSE)</f>
        <v>#VALUE!</v>
      </c>
      <c r="AS672" s="164" t="str">
        <f t="shared" si="391"/>
        <v>выходной</v>
      </c>
      <c r="AT672" s="142"/>
      <c r="AU672" s="11" t="str">
        <f>IF(ISERROR(VLOOKUP(B672,'РЕОРГ 2008'!$A:$B,2,FALSE)),"",VLOOKUP(B672,'РЕОРГ 2008'!$A:$B,2,FALSE))</f>
        <v/>
      </c>
      <c r="AV672" s="12" t="str">
        <f t="shared" si="364"/>
        <v>Доп.офис №2488/040</v>
      </c>
      <c r="AW672" s="31" t="e">
        <f>LEFT(#REF!,2)</f>
        <v>#REF!</v>
      </c>
      <c r="AX672" s="12" t="str">
        <f t="shared" si="370"/>
        <v>2488/040</v>
      </c>
      <c r="AZ672" t="str">
        <f>IF(ISERROR(VLOOKUP(B672,'РЕОРГ 01.08.2009'!$A:$B,2,FALSE)),"",VLOOKUP(B672,'РЕОРГ 01.08.2009'!$A:$B,2,FALSE))</f>
        <v>Доп.офис №2488/040</v>
      </c>
      <c r="BA672" s="12" t="str">
        <f t="shared" si="365"/>
        <v>Доп.офис №2488/040</v>
      </c>
      <c r="BB672" t="e">
        <f>LEFT(#REF!,2)</f>
        <v>#REF!</v>
      </c>
      <c r="BC672" s="12" t="str">
        <f t="shared" si="371"/>
        <v>2488/040</v>
      </c>
      <c r="BE672" t="str">
        <f>IF(ISERROR(VLOOKUP(B672,'РЕОРГ 01.10.2009'!A:C,3,FALSE)),"",VLOOKUP(B672,'РЕОРГ 01.10.2009'!A:C,3,FALSE))</f>
        <v/>
      </c>
      <c r="BF672" s="12" t="str">
        <f t="shared" si="366"/>
        <v>Доп.офис №8611/0197</v>
      </c>
      <c r="BG672" t="e">
        <f>LEFT(#REF!,2)</f>
        <v>#REF!</v>
      </c>
      <c r="BH672" s="12" t="str">
        <f t="shared" si="372"/>
        <v>8611/0197</v>
      </c>
      <c r="BJ672" t="str">
        <f>IF(ISERROR(VLOOKUP($B672,'РЕОРГ 01.05.2010'!A:B,2,FALSE)),"",VLOOKUP($B672,'РЕОРГ 01.05.2010'!A:B,2,FALSE))</f>
        <v/>
      </c>
      <c r="BK672" s="12" t="str">
        <f t="shared" si="367"/>
        <v>Доп.офис №8611/0197</v>
      </c>
      <c r="BL672" t="e">
        <f>LEFT(#REF!,2)</f>
        <v>#REF!</v>
      </c>
      <c r="BM672" s="12" t="str">
        <f t="shared" si="373"/>
        <v>8611/0197</v>
      </c>
      <c r="BO672" t="str">
        <f>IF(ISERROR(VLOOKUP($B672,'РЕОРГ 01.08.2010'!A:B,2,FALSE)),"",VLOOKUP($B672,'РЕОРГ 01.08.2010'!A:B,2,FALSE))</f>
        <v/>
      </c>
      <c r="BP672" s="12" t="str">
        <f t="shared" si="368"/>
        <v>Доп.офис №8611/0197</v>
      </c>
      <c r="BQ672" t="e">
        <f>LEFT(#REF!,2)</f>
        <v>#REF!</v>
      </c>
      <c r="BR672" s="12" t="str">
        <f t="shared" si="374"/>
        <v>8611/0197</v>
      </c>
    </row>
    <row r="673" spans="1:70" ht="12.75" customHeight="1">
      <c r="A673" t="str">
        <f t="shared" si="369"/>
        <v>8611/0198</v>
      </c>
      <c r="B673" s="133">
        <v>726</v>
      </c>
      <c r="C673" s="1" t="s">
        <v>4206</v>
      </c>
      <c r="D673" s="32" t="s">
        <v>7240</v>
      </c>
      <c r="E673" s="1" t="s">
        <v>5901</v>
      </c>
      <c r="F673" s="1" t="s">
        <v>8206</v>
      </c>
      <c r="G673" s="1" t="s">
        <v>5905</v>
      </c>
      <c r="H673" s="1" t="s">
        <v>5906</v>
      </c>
      <c r="I673" s="1" t="s">
        <v>5907</v>
      </c>
      <c r="J673" s="1"/>
      <c r="K673" s="1">
        <v>9</v>
      </c>
      <c r="L673" s="32" t="s">
        <v>4051</v>
      </c>
      <c r="M673" s="8" t="s">
        <v>11771</v>
      </c>
      <c r="N673" s="2" t="s">
        <v>12225</v>
      </c>
      <c r="O673" s="173"/>
      <c r="P673" s="168">
        <f t="shared" si="398"/>
        <v>670</v>
      </c>
      <c r="Q673" s="138">
        <f t="shared" si="392"/>
        <v>12</v>
      </c>
      <c r="R673" s="138">
        <f t="shared" si="393"/>
        <v>24</v>
      </c>
      <c r="S673" s="138">
        <f t="shared" si="394"/>
        <v>36</v>
      </c>
      <c r="T673" s="138">
        <f t="shared" si="395"/>
        <v>48</v>
      </c>
      <c r="U673" s="138" t="e">
        <f t="shared" si="396"/>
        <v>#VALUE!</v>
      </c>
      <c r="V673" s="138" t="e">
        <f t="shared" si="397"/>
        <v>#VALUE!</v>
      </c>
      <c r="W673" s="158" t="str">
        <f t="shared" si="375"/>
        <v>09:00 16:00</v>
      </c>
      <c r="X673" s="159">
        <f>HLOOKUP(SEARCH("2",$M673)-1,$Q$3:$V673,$P673+1,FALSE)</f>
        <v>12</v>
      </c>
      <c r="Y673" s="160" t="str">
        <f t="shared" si="376"/>
        <v>09:00 16:00|09:00 16:00|09:00 16:00|09:00 15:00</v>
      </c>
      <c r="Z673" s="161" t="str">
        <f t="shared" si="377"/>
        <v>09:00 16:00</v>
      </c>
      <c r="AA673" s="158" t="str">
        <f t="shared" si="378"/>
        <v>09:00 16:00</v>
      </c>
      <c r="AB673" s="159">
        <f>HLOOKUP(SEARCH("3",$M673)-1,$Q$3:$V673,$P673+1,FALSE)</f>
        <v>24</v>
      </c>
      <c r="AC673" s="160" t="str">
        <f t="shared" si="379"/>
        <v>09:00 16:00|09:00 16:00|09:00 15:00</v>
      </c>
      <c r="AD673" s="161" t="str">
        <f t="shared" si="380"/>
        <v>09:00 16:00</v>
      </c>
      <c r="AE673" s="158" t="str">
        <f t="shared" si="381"/>
        <v>09:00 16:00</v>
      </c>
      <c r="AF673" s="159">
        <f>HLOOKUP(SEARCH("4",$M673)-1,$Q$3:$V673,$P673+1,FALSE)</f>
        <v>36</v>
      </c>
      <c r="AG673" s="161" t="str">
        <f t="shared" si="382"/>
        <v>09:00 16:00|09:00 15:00</v>
      </c>
      <c r="AH673" s="161" t="str">
        <f t="shared" si="383"/>
        <v>09:00 16:00</v>
      </c>
      <c r="AI673" s="158" t="str">
        <f t="shared" si="384"/>
        <v>09:00 16:00</v>
      </c>
      <c r="AJ673" s="159">
        <f>HLOOKUP(SEARCH("5",$M673)-1,$Q$3:$V673,$P673+1,FALSE)</f>
        <v>48</v>
      </c>
      <c r="AK673" s="161" t="str">
        <f t="shared" si="385"/>
        <v>09:00 15:00</v>
      </c>
      <c r="AL673" s="161" t="e">
        <f t="shared" si="386"/>
        <v>#VALUE!</v>
      </c>
      <c r="AM673" s="158" t="str">
        <f t="shared" si="387"/>
        <v>09:00 15:00</v>
      </c>
      <c r="AN673" s="159" t="e">
        <f>HLOOKUP(SEARCH("6",$M673)-1,$Q$3:$V673,$P673+1,FALSE)</f>
        <v>#VALUE!</v>
      </c>
      <c r="AO673" s="161" t="e">
        <f t="shared" si="388"/>
        <v>#VALUE!</v>
      </c>
      <c r="AP673" s="161" t="e">
        <f t="shared" si="389"/>
        <v>#VALUE!</v>
      </c>
      <c r="AQ673" s="162" t="str">
        <f t="shared" si="390"/>
        <v>выходной</v>
      </c>
      <c r="AR673" s="163" t="e">
        <f>HLOOKUP(SEARCH("7",$M673)-1,$Q$3:$V673,$P673+1,FALSE)</f>
        <v>#VALUE!</v>
      </c>
      <c r="AS673" s="164" t="str">
        <f t="shared" si="391"/>
        <v>выходной</v>
      </c>
      <c r="AT673" s="142"/>
      <c r="AU673" s="11" t="str">
        <f>IF(ISERROR(VLOOKUP(B673,'РЕОРГ 2008'!$A:$B,2,FALSE)),"",VLOOKUP(B673,'РЕОРГ 2008'!$A:$B,2,FALSE))</f>
        <v/>
      </c>
      <c r="AV673" s="12" t="str">
        <f t="shared" si="364"/>
        <v>Доп.офис №2488/041</v>
      </c>
      <c r="AW673" s="31" t="e">
        <f>LEFT(#REF!,2)</f>
        <v>#REF!</v>
      </c>
      <c r="AX673" s="12" t="str">
        <f t="shared" si="370"/>
        <v>2488/041</v>
      </c>
      <c r="AZ673" t="str">
        <f>IF(ISERROR(VLOOKUP(B673,'РЕОРГ 01.08.2009'!$A:$B,2,FALSE)),"",VLOOKUP(B673,'РЕОРГ 01.08.2009'!$A:$B,2,FALSE))</f>
        <v>Доп.офис №2488/041</v>
      </c>
      <c r="BA673" s="12" t="str">
        <f t="shared" si="365"/>
        <v>Доп.офис №2488/041</v>
      </c>
      <c r="BB673" t="e">
        <f>LEFT(#REF!,2)</f>
        <v>#REF!</v>
      </c>
      <c r="BC673" s="12" t="str">
        <f t="shared" si="371"/>
        <v>2488/041</v>
      </c>
      <c r="BE673" t="str">
        <f>IF(ISERROR(VLOOKUP(B673,'РЕОРГ 01.10.2009'!A:C,3,FALSE)),"",VLOOKUP(B673,'РЕОРГ 01.10.2009'!A:C,3,FALSE))</f>
        <v/>
      </c>
      <c r="BF673" s="12" t="str">
        <f t="shared" si="366"/>
        <v>Доп.офис №8611/0198</v>
      </c>
      <c r="BG673" t="e">
        <f>LEFT(#REF!,2)</f>
        <v>#REF!</v>
      </c>
      <c r="BH673" s="12" t="str">
        <f t="shared" si="372"/>
        <v>8611/0198</v>
      </c>
      <c r="BJ673" t="str">
        <f>IF(ISERROR(VLOOKUP($B673,'РЕОРГ 01.05.2010'!A:B,2,FALSE)),"",VLOOKUP($B673,'РЕОРГ 01.05.2010'!A:B,2,FALSE))</f>
        <v/>
      </c>
      <c r="BK673" s="12" t="str">
        <f t="shared" si="367"/>
        <v>Доп.офис №8611/0198</v>
      </c>
      <c r="BL673" t="e">
        <f>LEFT(#REF!,2)</f>
        <v>#REF!</v>
      </c>
      <c r="BM673" s="12" t="str">
        <f t="shared" si="373"/>
        <v>8611/0198</v>
      </c>
      <c r="BO673" t="str">
        <f>IF(ISERROR(VLOOKUP($B673,'РЕОРГ 01.08.2010'!A:B,2,FALSE)),"",VLOOKUP($B673,'РЕОРГ 01.08.2010'!A:B,2,FALSE))</f>
        <v/>
      </c>
      <c r="BP673" s="12" t="str">
        <f t="shared" si="368"/>
        <v>Доп.офис №8611/0198</v>
      </c>
      <c r="BQ673" t="e">
        <f>LEFT(#REF!,2)</f>
        <v>#REF!</v>
      </c>
      <c r="BR673" s="12" t="str">
        <f t="shared" si="374"/>
        <v>8611/0198</v>
      </c>
    </row>
    <row r="674" spans="1:70" ht="12.75" customHeight="1">
      <c r="A674" t="str">
        <f t="shared" si="369"/>
        <v>8611/0199</v>
      </c>
      <c r="B674" s="133">
        <v>727</v>
      </c>
      <c r="C674" s="1" t="s">
        <v>4207</v>
      </c>
      <c r="D674" s="32" t="s">
        <v>1926</v>
      </c>
      <c r="E674" s="1" t="s">
        <v>5901</v>
      </c>
      <c r="F674" s="1" t="s">
        <v>8206</v>
      </c>
      <c r="G674" s="1" t="s">
        <v>5908</v>
      </c>
      <c r="H674" s="1" t="s">
        <v>4542</v>
      </c>
      <c r="I674" s="1" t="s">
        <v>5909</v>
      </c>
      <c r="J674" s="1"/>
      <c r="K674" s="1">
        <v>6.5</v>
      </c>
      <c r="L674" s="32" t="s">
        <v>4051</v>
      </c>
      <c r="M674" s="8" t="s">
        <v>11773</v>
      </c>
      <c r="N674" s="2" t="s">
        <v>12226</v>
      </c>
      <c r="O674" s="173"/>
      <c r="P674" s="168">
        <f t="shared" si="398"/>
        <v>671</v>
      </c>
      <c r="Q674" s="138">
        <f t="shared" si="392"/>
        <v>25</v>
      </c>
      <c r="R674" s="138">
        <f t="shared" si="393"/>
        <v>50</v>
      </c>
      <c r="S674" s="138">
        <f t="shared" si="394"/>
        <v>75</v>
      </c>
      <c r="T674" s="138">
        <f t="shared" si="395"/>
        <v>100</v>
      </c>
      <c r="U674" s="138">
        <f t="shared" si="396"/>
        <v>125</v>
      </c>
      <c r="V674" s="138" t="e">
        <f t="shared" si="397"/>
        <v>#VALUE!</v>
      </c>
      <c r="W674" s="158" t="str">
        <f t="shared" si="375"/>
        <v>08:00 17:00(13:00 14:00)</v>
      </c>
      <c r="X674" s="159">
        <f>HLOOKUP(SEARCH("2",$M674)-1,$Q$3:$V674,$P674+1,FALSE)</f>
        <v>25</v>
      </c>
      <c r="Y674" s="160" t="str">
        <f t="shared" si="376"/>
        <v>08:00 17:00(13:00 14:00)|08:00 17:00(13:00 14:00)|08:00 17:00(13:00 14:00)|08:00 17:00(13:00 14:00)|08:00 13:00</v>
      </c>
      <c r="Z674" s="161" t="str">
        <f t="shared" si="377"/>
        <v>08:00 17:00(13:00 14:00)</v>
      </c>
      <c r="AA674" s="158" t="str">
        <f t="shared" si="378"/>
        <v>08:00 17:00(13:00 14:00)</v>
      </c>
      <c r="AB674" s="159">
        <f>HLOOKUP(SEARCH("3",$M674)-1,$Q$3:$V674,$P674+1,FALSE)</f>
        <v>50</v>
      </c>
      <c r="AC674" s="160" t="str">
        <f t="shared" si="379"/>
        <v>08:00 17:00(13:00 14:00)|08:00 17:00(13:00 14:00)|08:00 17:00(13:00 14:00)|08:00 13:00</v>
      </c>
      <c r="AD674" s="161" t="str">
        <f t="shared" si="380"/>
        <v>08:00 17:00(13:00 14:00)</v>
      </c>
      <c r="AE674" s="158" t="str">
        <f t="shared" si="381"/>
        <v>08:00 17:00(13:00 14:00)</v>
      </c>
      <c r="AF674" s="159">
        <f>HLOOKUP(SEARCH("4",$M674)-1,$Q$3:$V674,$P674+1,FALSE)</f>
        <v>75</v>
      </c>
      <c r="AG674" s="161" t="str">
        <f t="shared" si="382"/>
        <v>08:00 17:00(13:00 14:00)|08:00 17:00(13:00 14:00)|08:00 13:00</v>
      </c>
      <c r="AH674" s="161" t="str">
        <f t="shared" si="383"/>
        <v>08:00 17:00(13:00 14:00)</v>
      </c>
      <c r="AI674" s="158" t="str">
        <f t="shared" si="384"/>
        <v>08:00 17:00(13:00 14:00)</v>
      </c>
      <c r="AJ674" s="159">
        <f>HLOOKUP(SEARCH("5",$M674)-1,$Q$3:$V674,$P674+1,FALSE)</f>
        <v>100</v>
      </c>
      <c r="AK674" s="161" t="str">
        <f t="shared" si="385"/>
        <v>08:00 17:00(13:00 14:00)|08:00 13:00</v>
      </c>
      <c r="AL674" s="161" t="str">
        <f t="shared" si="386"/>
        <v>08:00 17:00(13:00 14:00)</v>
      </c>
      <c r="AM674" s="158" t="str">
        <f t="shared" si="387"/>
        <v>08:00 17:00(13:00 14:00)</v>
      </c>
      <c r="AN674" s="159">
        <f>HLOOKUP(SEARCH("6",$M674)-1,$Q$3:$V674,$P674+1,FALSE)</f>
        <v>125</v>
      </c>
      <c r="AO674" s="161" t="str">
        <f t="shared" si="388"/>
        <v>08:00 13:00</v>
      </c>
      <c r="AP674" s="161" t="e">
        <f t="shared" si="389"/>
        <v>#VALUE!</v>
      </c>
      <c r="AQ674" s="162" t="str">
        <f t="shared" si="390"/>
        <v>08:00 13:00</v>
      </c>
      <c r="AR674" s="163" t="e">
        <f>HLOOKUP(SEARCH("7",$M674)-1,$Q$3:$V674,$P674+1,FALSE)</f>
        <v>#VALUE!</v>
      </c>
      <c r="AS674" s="164" t="str">
        <f t="shared" si="391"/>
        <v>выходной</v>
      </c>
      <c r="AT674" s="142"/>
      <c r="AU674" s="11" t="str">
        <f>IF(ISERROR(VLOOKUP(B674,'РЕОРГ 2008'!$A:$B,2,FALSE)),"",VLOOKUP(B674,'РЕОРГ 2008'!$A:$B,2,FALSE))</f>
        <v/>
      </c>
      <c r="AV674" s="12" t="str">
        <f t="shared" si="364"/>
        <v>Доп.офис №2488/042</v>
      </c>
      <c r="AW674" s="31" t="e">
        <f>LEFT(#REF!,2)</f>
        <v>#REF!</v>
      </c>
      <c r="AX674" s="12" t="str">
        <f t="shared" si="370"/>
        <v>2488/042</v>
      </c>
      <c r="AZ674" t="str">
        <f>IF(ISERROR(VLOOKUP(B674,'РЕОРГ 01.08.2009'!$A:$B,2,FALSE)),"",VLOOKUP(B674,'РЕОРГ 01.08.2009'!$A:$B,2,FALSE))</f>
        <v>Доп.офис №2488/042</v>
      </c>
      <c r="BA674" s="12" t="str">
        <f t="shared" si="365"/>
        <v>Доп.офис №2488/042</v>
      </c>
      <c r="BB674" t="e">
        <f>LEFT(#REF!,2)</f>
        <v>#REF!</v>
      </c>
      <c r="BC674" s="12" t="str">
        <f t="shared" si="371"/>
        <v>2488/042</v>
      </c>
      <c r="BE674" t="str">
        <f>IF(ISERROR(VLOOKUP(B674,'РЕОРГ 01.10.2009'!A:C,3,FALSE)),"",VLOOKUP(B674,'РЕОРГ 01.10.2009'!A:C,3,FALSE))</f>
        <v/>
      </c>
      <c r="BF674" s="12" t="str">
        <f t="shared" si="366"/>
        <v>Доп.офис №8611/0199</v>
      </c>
      <c r="BG674" t="e">
        <f>LEFT(#REF!,2)</f>
        <v>#REF!</v>
      </c>
      <c r="BH674" s="12" t="str">
        <f t="shared" si="372"/>
        <v>8611/0199</v>
      </c>
      <c r="BJ674" t="str">
        <f>IF(ISERROR(VLOOKUP($B674,'РЕОРГ 01.05.2010'!A:B,2,FALSE)),"",VLOOKUP($B674,'РЕОРГ 01.05.2010'!A:B,2,FALSE))</f>
        <v/>
      </c>
      <c r="BK674" s="12" t="str">
        <f t="shared" si="367"/>
        <v>Доп.офис №8611/0199</v>
      </c>
      <c r="BL674" t="e">
        <f>LEFT(#REF!,2)</f>
        <v>#REF!</v>
      </c>
      <c r="BM674" s="12" t="str">
        <f t="shared" si="373"/>
        <v>8611/0199</v>
      </c>
      <c r="BO674" t="str">
        <f>IF(ISERROR(VLOOKUP($B674,'РЕОРГ 01.08.2010'!A:B,2,FALSE)),"",VLOOKUP($B674,'РЕОРГ 01.08.2010'!A:B,2,FALSE))</f>
        <v/>
      </c>
      <c r="BP674" s="12" t="str">
        <f t="shared" si="368"/>
        <v>Доп.офис №8611/0199</v>
      </c>
      <c r="BQ674" t="e">
        <f>LEFT(#REF!,2)</f>
        <v>#REF!</v>
      </c>
      <c r="BR674" s="12" t="str">
        <f t="shared" si="374"/>
        <v>8611/0199</v>
      </c>
    </row>
    <row r="675" spans="1:70" ht="12.75" customHeight="1">
      <c r="A675" t="str">
        <f t="shared" si="369"/>
        <v>8611/020</v>
      </c>
      <c r="B675" s="133">
        <v>859</v>
      </c>
      <c r="C675" s="1" t="s">
        <v>11437</v>
      </c>
      <c r="D675" s="32" t="s">
        <v>1926</v>
      </c>
      <c r="E675" s="1" t="s">
        <v>6622</v>
      </c>
      <c r="F675" s="1" t="s">
        <v>8206</v>
      </c>
      <c r="G675" s="1" t="s">
        <v>6623</v>
      </c>
      <c r="H675" s="1" t="s">
        <v>6624</v>
      </c>
      <c r="I675" s="1" t="s">
        <v>11438</v>
      </c>
      <c r="J675" s="1"/>
      <c r="K675" s="1">
        <v>7</v>
      </c>
      <c r="L675" s="32" t="s">
        <v>4048</v>
      </c>
      <c r="M675" s="8" t="s">
        <v>11773</v>
      </c>
      <c r="N675" s="2" t="s">
        <v>12227</v>
      </c>
      <c r="O675" s="173"/>
      <c r="P675" s="168">
        <f t="shared" si="398"/>
        <v>672</v>
      </c>
      <c r="Q675" s="138">
        <f t="shared" si="392"/>
        <v>25</v>
      </c>
      <c r="R675" s="138">
        <f t="shared" si="393"/>
        <v>50</v>
      </c>
      <c r="S675" s="138">
        <f t="shared" si="394"/>
        <v>75</v>
      </c>
      <c r="T675" s="138">
        <f t="shared" si="395"/>
        <v>100</v>
      </c>
      <c r="U675" s="138">
        <f t="shared" si="396"/>
        <v>125</v>
      </c>
      <c r="V675" s="138" t="e">
        <f t="shared" si="397"/>
        <v>#VALUE!</v>
      </c>
      <c r="W675" s="158" t="str">
        <f t="shared" si="375"/>
        <v>09:00 19:00(14:00 15:00)</v>
      </c>
      <c r="X675" s="159">
        <f>HLOOKUP(SEARCH("2",$M675)-1,$Q$3:$V675,$P675+1,FALSE)</f>
        <v>25</v>
      </c>
      <c r="Y675" s="160" t="str">
        <f t="shared" si="376"/>
        <v>09:00 19:00(14:00 15:00)|09:00 19:00(14:00 15:00)|09:00 19:00(14:00 15:00)|09:00 19:00(14:00 15:00)|09:00 14:00</v>
      </c>
      <c r="Z675" s="161" t="str">
        <f t="shared" si="377"/>
        <v>09:00 19:00(14:00 15:00)</v>
      </c>
      <c r="AA675" s="158" t="str">
        <f t="shared" si="378"/>
        <v>09:00 19:00(14:00 15:00)</v>
      </c>
      <c r="AB675" s="159">
        <f>HLOOKUP(SEARCH("3",$M675)-1,$Q$3:$V675,$P675+1,FALSE)</f>
        <v>50</v>
      </c>
      <c r="AC675" s="160" t="str">
        <f t="shared" si="379"/>
        <v>09:00 19:00(14:00 15:00)|09:00 19:00(14:00 15:00)|09:00 19:00(14:00 15:00)|09:00 14:00</v>
      </c>
      <c r="AD675" s="161" t="str">
        <f t="shared" si="380"/>
        <v>09:00 19:00(14:00 15:00)</v>
      </c>
      <c r="AE675" s="158" t="str">
        <f t="shared" si="381"/>
        <v>09:00 19:00(14:00 15:00)</v>
      </c>
      <c r="AF675" s="159">
        <f>HLOOKUP(SEARCH("4",$M675)-1,$Q$3:$V675,$P675+1,FALSE)</f>
        <v>75</v>
      </c>
      <c r="AG675" s="161" t="str">
        <f t="shared" si="382"/>
        <v>09:00 19:00(14:00 15:00)|09:00 19:00(14:00 15:00)|09:00 14:00</v>
      </c>
      <c r="AH675" s="161" t="str">
        <f t="shared" si="383"/>
        <v>09:00 19:00(14:00 15:00)</v>
      </c>
      <c r="AI675" s="158" t="str">
        <f t="shared" si="384"/>
        <v>09:00 19:00(14:00 15:00)</v>
      </c>
      <c r="AJ675" s="159">
        <f>HLOOKUP(SEARCH("5",$M675)-1,$Q$3:$V675,$P675+1,FALSE)</f>
        <v>100</v>
      </c>
      <c r="AK675" s="161" t="str">
        <f t="shared" si="385"/>
        <v>09:00 19:00(14:00 15:00)|09:00 14:00</v>
      </c>
      <c r="AL675" s="161" t="str">
        <f t="shared" si="386"/>
        <v>09:00 19:00(14:00 15:00)</v>
      </c>
      <c r="AM675" s="158" t="str">
        <f t="shared" si="387"/>
        <v>09:00 19:00(14:00 15:00)</v>
      </c>
      <c r="AN675" s="159">
        <f>HLOOKUP(SEARCH("6",$M675)-1,$Q$3:$V675,$P675+1,FALSE)</f>
        <v>125</v>
      </c>
      <c r="AO675" s="161" t="str">
        <f t="shared" si="388"/>
        <v>09:00 14:00</v>
      </c>
      <c r="AP675" s="161" t="e">
        <f t="shared" si="389"/>
        <v>#VALUE!</v>
      </c>
      <c r="AQ675" s="162" t="str">
        <f t="shared" si="390"/>
        <v>09:00 14:00</v>
      </c>
      <c r="AR675" s="163" t="e">
        <f>HLOOKUP(SEARCH("7",$M675)-1,$Q$3:$V675,$P675+1,FALSE)</f>
        <v>#VALUE!</v>
      </c>
      <c r="AS675" s="164" t="str">
        <f t="shared" si="391"/>
        <v>выходной</v>
      </c>
      <c r="AT675" s="142"/>
      <c r="AU675" s="11" t="str">
        <f>IF(ISERROR(VLOOKUP(B675,'РЕОРГ 2008'!$A:$B,2,FALSE)),"",VLOOKUP(B675,'РЕОРГ 2008'!$A:$B,2,FALSE))</f>
        <v/>
      </c>
      <c r="AV675" s="12" t="str">
        <f t="shared" si="364"/>
        <v>Доп.офис №8611/020</v>
      </c>
      <c r="AW675" s="31" t="e">
        <f>LEFT(#REF!,2)</f>
        <v>#REF!</v>
      </c>
      <c r="AX675" s="12" t="str">
        <f t="shared" si="370"/>
        <v>8611/020</v>
      </c>
      <c r="AZ675" t="str">
        <f>IF(ISERROR(VLOOKUP(B675,'РЕОРГ 01.08.2009'!$A:$B,2,FALSE)),"",VLOOKUP(B675,'РЕОРГ 01.08.2009'!$A:$B,2,FALSE))</f>
        <v/>
      </c>
      <c r="BA675" s="12" t="str">
        <f t="shared" si="365"/>
        <v>Доп.офис №8611/020</v>
      </c>
      <c r="BB675" t="e">
        <f>LEFT(#REF!,2)</f>
        <v>#REF!</v>
      </c>
      <c r="BC675" s="12" t="str">
        <f t="shared" si="371"/>
        <v>8611/020</v>
      </c>
      <c r="BE675" t="str">
        <f>IF(ISERROR(VLOOKUP(B675,'РЕОРГ 01.10.2009'!A:C,3,FALSE)),"",VLOOKUP(B675,'РЕОРГ 01.10.2009'!A:C,3,FALSE))</f>
        <v/>
      </c>
      <c r="BF675" s="12" t="str">
        <f t="shared" si="366"/>
        <v>Доп.офис №8611/020</v>
      </c>
      <c r="BG675" t="e">
        <f>LEFT(#REF!,2)</f>
        <v>#REF!</v>
      </c>
      <c r="BH675" s="12" t="str">
        <f t="shared" si="372"/>
        <v>8611/020</v>
      </c>
      <c r="BJ675" t="str">
        <f>IF(ISERROR(VLOOKUP($B675,'РЕОРГ 01.05.2010'!A:B,2,FALSE)),"",VLOOKUP($B675,'РЕОРГ 01.05.2010'!A:B,2,FALSE))</f>
        <v/>
      </c>
      <c r="BK675" s="12" t="str">
        <f t="shared" si="367"/>
        <v>Доп.офис №8611/020</v>
      </c>
      <c r="BL675" t="e">
        <f>LEFT(#REF!,2)</f>
        <v>#REF!</v>
      </c>
      <c r="BM675" s="12" t="str">
        <f t="shared" si="373"/>
        <v>8611/020</v>
      </c>
      <c r="BO675" t="str">
        <f>IF(ISERROR(VLOOKUP($B675,'РЕОРГ 01.08.2010'!A:B,2,FALSE)),"",VLOOKUP($B675,'РЕОРГ 01.08.2010'!A:B,2,FALSE))</f>
        <v/>
      </c>
      <c r="BP675" s="12" t="str">
        <f t="shared" si="368"/>
        <v>Доп.офис №8611/020</v>
      </c>
      <c r="BQ675" t="e">
        <f>LEFT(#REF!,2)</f>
        <v>#REF!</v>
      </c>
      <c r="BR675" s="12" t="str">
        <f t="shared" si="374"/>
        <v>8611/020</v>
      </c>
    </row>
    <row r="676" spans="1:70" ht="12.75" customHeight="1">
      <c r="A676" t="str">
        <f t="shared" si="369"/>
        <v>8611/0200</v>
      </c>
      <c r="B676" s="133">
        <v>730</v>
      </c>
      <c r="C676" s="1" t="s">
        <v>7669</v>
      </c>
      <c r="D676" s="32" t="s">
        <v>7017</v>
      </c>
      <c r="E676" s="1" t="s">
        <v>5916</v>
      </c>
      <c r="F676" s="1" t="s">
        <v>8206</v>
      </c>
      <c r="G676" s="1" t="s">
        <v>5917</v>
      </c>
      <c r="H676" s="1" t="s">
        <v>5918</v>
      </c>
      <c r="I676" s="1" t="s">
        <v>11677</v>
      </c>
      <c r="J676" s="1"/>
      <c r="K676" s="1">
        <v>5.5</v>
      </c>
      <c r="L676" s="32" t="s">
        <v>4051</v>
      </c>
      <c r="M676" s="8" t="s">
        <v>11771</v>
      </c>
      <c r="N676" s="2" t="s">
        <v>12228</v>
      </c>
      <c r="O676" s="173"/>
      <c r="P676" s="168">
        <f t="shared" si="398"/>
        <v>673</v>
      </c>
      <c r="Q676" s="138">
        <f t="shared" si="392"/>
        <v>25</v>
      </c>
      <c r="R676" s="138">
        <f t="shared" si="393"/>
        <v>50</v>
      </c>
      <c r="S676" s="138">
        <f t="shared" si="394"/>
        <v>75</v>
      </c>
      <c r="T676" s="138">
        <f t="shared" si="395"/>
        <v>100</v>
      </c>
      <c r="U676" s="138" t="e">
        <f t="shared" si="396"/>
        <v>#VALUE!</v>
      </c>
      <c r="V676" s="138" t="e">
        <f t="shared" si="397"/>
        <v>#VALUE!</v>
      </c>
      <c r="W676" s="158" t="str">
        <f t="shared" si="375"/>
        <v>08:30 16:00(13:00 14:00)</v>
      </c>
      <c r="X676" s="159">
        <f>HLOOKUP(SEARCH("2",$M676)-1,$Q$3:$V676,$P676+1,FALSE)</f>
        <v>25</v>
      </c>
      <c r="Y676" s="160" t="str">
        <f t="shared" si="376"/>
        <v>08:30 16:00(13:00 14:00)|08:30 16:00(13:00 14:00)|08:30 16:00(13:00 14:00)|08:30 15:00(13:00 14:00)</v>
      </c>
      <c r="Z676" s="161" t="str">
        <f t="shared" si="377"/>
        <v>08:30 16:00(13:00 14:00)</v>
      </c>
      <c r="AA676" s="158" t="str">
        <f t="shared" si="378"/>
        <v>08:30 16:00(13:00 14:00)</v>
      </c>
      <c r="AB676" s="159">
        <f>HLOOKUP(SEARCH("3",$M676)-1,$Q$3:$V676,$P676+1,FALSE)</f>
        <v>50</v>
      </c>
      <c r="AC676" s="160" t="str">
        <f t="shared" si="379"/>
        <v>08:30 16:00(13:00 14:00)|08:30 16:00(13:00 14:00)|08:30 15:00(13:00 14:00)</v>
      </c>
      <c r="AD676" s="161" t="str">
        <f t="shared" si="380"/>
        <v>08:30 16:00(13:00 14:00)</v>
      </c>
      <c r="AE676" s="158" t="str">
        <f t="shared" si="381"/>
        <v>08:30 16:00(13:00 14:00)</v>
      </c>
      <c r="AF676" s="159">
        <f>HLOOKUP(SEARCH("4",$M676)-1,$Q$3:$V676,$P676+1,FALSE)</f>
        <v>75</v>
      </c>
      <c r="AG676" s="161" t="str">
        <f t="shared" si="382"/>
        <v>08:30 16:00(13:00 14:00)|08:30 15:00(13:00 14:00)</v>
      </c>
      <c r="AH676" s="161" t="str">
        <f t="shared" si="383"/>
        <v>08:30 16:00(13:00 14:00)</v>
      </c>
      <c r="AI676" s="158" t="str">
        <f t="shared" si="384"/>
        <v>08:30 16:00(13:00 14:00)</v>
      </c>
      <c r="AJ676" s="159">
        <f>HLOOKUP(SEARCH("5",$M676)-1,$Q$3:$V676,$P676+1,FALSE)</f>
        <v>100</v>
      </c>
      <c r="AK676" s="161" t="str">
        <f t="shared" si="385"/>
        <v>08:30 15:00(13:00 14:00)</v>
      </c>
      <c r="AL676" s="161" t="e">
        <f t="shared" si="386"/>
        <v>#VALUE!</v>
      </c>
      <c r="AM676" s="158" t="str">
        <f t="shared" si="387"/>
        <v>08:30 15:00(13:00 14:00)</v>
      </c>
      <c r="AN676" s="159" t="e">
        <f>HLOOKUP(SEARCH("6",$M676)-1,$Q$3:$V676,$P676+1,FALSE)</f>
        <v>#VALUE!</v>
      </c>
      <c r="AO676" s="161" t="e">
        <f t="shared" si="388"/>
        <v>#VALUE!</v>
      </c>
      <c r="AP676" s="161" t="e">
        <f t="shared" si="389"/>
        <v>#VALUE!</v>
      </c>
      <c r="AQ676" s="162" t="str">
        <f t="shared" si="390"/>
        <v>выходной</v>
      </c>
      <c r="AR676" s="163" t="e">
        <f>HLOOKUP(SEARCH("7",$M676)-1,$Q$3:$V676,$P676+1,FALSE)</f>
        <v>#VALUE!</v>
      </c>
      <c r="AS676" s="164" t="str">
        <f t="shared" si="391"/>
        <v>выходной</v>
      </c>
      <c r="AT676" s="142"/>
      <c r="AU676" s="11" t="str">
        <f>IF(ISERROR(VLOOKUP(B676,'РЕОРГ 2008'!$A:$B,2,FALSE)),"",VLOOKUP(B676,'РЕОРГ 2008'!$A:$B,2,FALSE))</f>
        <v/>
      </c>
      <c r="AV676" s="12" t="str">
        <f t="shared" si="364"/>
        <v>Доп.офис №2488/045</v>
      </c>
      <c r="AW676" s="31" t="e">
        <f>LEFT(#REF!,2)</f>
        <v>#REF!</v>
      </c>
      <c r="AX676" s="12" t="str">
        <f t="shared" si="370"/>
        <v>2488/045</v>
      </c>
      <c r="AZ676" t="str">
        <f>IF(ISERROR(VLOOKUP(B676,'РЕОРГ 01.08.2009'!$A:$B,2,FALSE)),"",VLOOKUP(B676,'РЕОРГ 01.08.2009'!$A:$B,2,FALSE))</f>
        <v>Доп.офис №2488/045</v>
      </c>
      <c r="BA676" s="12" t="str">
        <f t="shared" si="365"/>
        <v>Доп.офис №2488/045</v>
      </c>
      <c r="BB676" t="e">
        <f>LEFT(#REF!,2)</f>
        <v>#REF!</v>
      </c>
      <c r="BC676" s="12" t="str">
        <f t="shared" si="371"/>
        <v>2488/045</v>
      </c>
      <c r="BE676" t="str">
        <f>IF(ISERROR(VLOOKUP(B676,'РЕОРГ 01.10.2009'!A:C,3,FALSE)),"",VLOOKUP(B676,'РЕОРГ 01.10.2009'!A:C,3,FALSE))</f>
        <v/>
      </c>
      <c r="BF676" s="12" t="str">
        <f t="shared" si="366"/>
        <v>Доп.офис №8611/0200</v>
      </c>
      <c r="BG676" t="e">
        <f>LEFT(#REF!,2)</f>
        <v>#REF!</v>
      </c>
      <c r="BH676" s="12" t="str">
        <f t="shared" si="372"/>
        <v>8611/0200</v>
      </c>
      <c r="BJ676" t="str">
        <f>IF(ISERROR(VLOOKUP($B676,'РЕОРГ 01.05.2010'!A:B,2,FALSE)),"",VLOOKUP($B676,'РЕОРГ 01.05.2010'!A:B,2,FALSE))</f>
        <v/>
      </c>
      <c r="BK676" s="12" t="str">
        <f t="shared" si="367"/>
        <v>Доп.офис №8611/0200</v>
      </c>
      <c r="BL676" t="e">
        <f>LEFT(#REF!,2)</f>
        <v>#REF!</v>
      </c>
      <c r="BM676" s="12" t="str">
        <f t="shared" si="373"/>
        <v>8611/0200</v>
      </c>
      <c r="BO676" t="str">
        <f>IF(ISERROR(VLOOKUP($B676,'РЕОРГ 01.08.2010'!A:B,2,FALSE)),"",VLOOKUP($B676,'РЕОРГ 01.08.2010'!A:B,2,FALSE))</f>
        <v/>
      </c>
      <c r="BP676" s="12" t="str">
        <f t="shared" si="368"/>
        <v>Доп.офис №8611/0200</v>
      </c>
      <c r="BQ676" t="e">
        <f>LEFT(#REF!,2)</f>
        <v>#REF!</v>
      </c>
      <c r="BR676" s="12" t="str">
        <f t="shared" si="374"/>
        <v>8611/0200</v>
      </c>
    </row>
    <row r="677" spans="1:70" ht="12.75" customHeight="1">
      <c r="A677" t="str">
        <f t="shared" si="369"/>
        <v>8611/0201</v>
      </c>
      <c r="B677" s="133">
        <v>729</v>
      </c>
      <c r="C677" s="1" t="s">
        <v>11439</v>
      </c>
      <c r="D677" s="32" t="s">
        <v>1926</v>
      </c>
      <c r="E677" s="1" t="s">
        <v>5910</v>
      </c>
      <c r="F677" s="1" t="s">
        <v>8206</v>
      </c>
      <c r="G677" s="1" t="s">
        <v>5913</v>
      </c>
      <c r="H677" s="1" t="s">
        <v>5914</v>
      </c>
      <c r="I677" s="1" t="s">
        <v>5915</v>
      </c>
      <c r="J677" s="1"/>
      <c r="K677" s="1">
        <v>5</v>
      </c>
      <c r="L677" s="32" t="s">
        <v>4051</v>
      </c>
      <c r="M677" s="8" t="s">
        <v>11773</v>
      </c>
      <c r="N677" s="2" t="s">
        <v>12229</v>
      </c>
      <c r="O677" s="173"/>
      <c r="P677" s="168">
        <f t="shared" si="398"/>
        <v>674</v>
      </c>
      <c r="Q677" s="138">
        <f t="shared" si="392"/>
        <v>25</v>
      </c>
      <c r="R677" s="138">
        <f t="shared" si="393"/>
        <v>50</v>
      </c>
      <c r="S677" s="138">
        <f t="shared" si="394"/>
        <v>75</v>
      </c>
      <c r="T677" s="138">
        <f t="shared" si="395"/>
        <v>100</v>
      </c>
      <c r="U677" s="138">
        <f t="shared" si="396"/>
        <v>125</v>
      </c>
      <c r="V677" s="138" t="e">
        <f t="shared" si="397"/>
        <v>#VALUE!</v>
      </c>
      <c r="W677" s="158" t="str">
        <f t="shared" si="375"/>
        <v>10:00 18:00(14:00 15:00)</v>
      </c>
      <c r="X677" s="159">
        <f>HLOOKUP(SEARCH("2",$M677)-1,$Q$3:$V677,$P677+1,FALSE)</f>
        <v>25</v>
      </c>
      <c r="Y677" s="160" t="str">
        <f t="shared" si="376"/>
        <v>10:00 18:00(14:00 15:00)|10:00 18:00(14:00 15:00)|10:00 18:00(14:00 15:00)|10:00 18:00(14:00 15:00)|09:00 16:00(13:00 14:00)</v>
      </c>
      <c r="Z677" s="161" t="str">
        <f t="shared" si="377"/>
        <v>10:00 18:00(14:00 15:00)</v>
      </c>
      <c r="AA677" s="158" t="str">
        <f t="shared" si="378"/>
        <v>10:00 18:00(14:00 15:00)</v>
      </c>
      <c r="AB677" s="159">
        <f>HLOOKUP(SEARCH("3",$M677)-1,$Q$3:$V677,$P677+1,FALSE)</f>
        <v>50</v>
      </c>
      <c r="AC677" s="160" t="str">
        <f t="shared" si="379"/>
        <v>10:00 18:00(14:00 15:00)|10:00 18:00(14:00 15:00)|10:00 18:00(14:00 15:00)|09:00 16:00(13:00 14:00)</v>
      </c>
      <c r="AD677" s="161" t="str">
        <f t="shared" si="380"/>
        <v>10:00 18:00(14:00 15:00)</v>
      </c>
      <c r="AE677" s="158" t="str">
        <f t="shared" si="381"/>
        <v>10:00 18:00(14:00 15:00)</v>
      </c>
      <c r="AF677" s="159">
        <f>HLOOKUP(SEARCH("4",$M677)-1,$Q$3:$V677,$P677+1,FALSE)</f>
        <v>75</v>
      </c>
      <c r="AG677" s="161" t="str">
        <f t="shared" si="382"/>
        <v>10:00 18:00(14:00 15:00)|10:00 18:00(14:00 15:00)|09:00 16:00(13:00 14:00)</v>
      </c>
      <c r="AH677" s="161" t="str">
        <f t="shared" si="383"/>
        <v>10:00 18:00(14:00 15:00)</v>
      </c>
      <c r="AI677" s="158" t="str">
        <f t="shared" si="384"/>
        <v>10:00 18:00(14:00 15:00)</v>
      </c>
      <c r="AJ677" s="159">
        <f>HLOOKUP(SEARCH("5",$M677)-1,$Q$3:$V677,$P677+1,FALSE)</f>
        <v>100</v>
      </c>
      <c r="AK677" s="161" t="str">
        <f t="shared" si="385"/>
        <v>10:00 18:00(14:00 15:00)|09:00 16:00(13:00 14:00)</v>
      </c>
      <c r="AL677" s="161" t="str">
        <f t="shared" si="386"/>
        <v>10:00 18:00(14:00 15:00)</v>
      </c>
      <c r="AM677" s="158" t="str">
        <f t="shared" si="387"/>
        <v>10:00 18:00(14:00 15:00)</v>
      </c>
      <c r="AN677" s="159">
        <f>HLOOKUP(SEARCH("6",$M677)-1,$Q$3:$V677,$P677+1,FALSE)</f>
        <v>125</v>
      </c>
      <c r="AO677" s="161" t="str">
        <f t="shared" si="388"/>
        <v>09:00 16:00(13:00 14:00)</v>
      </c>
      <c r="AP677" s="161" t="e">
        <f t="shared" si="389"/>
        <v>#VALUE!</v>
      </c>
      <c r="AQ677" s="162" t="str">
        <f t="shared" si="390"/>
        <v>09:00 16:00(13:00 14:00)</v>
      </c>
      <c r="AR677" s="163" t="e">
        <f>HLOOKUP(SEARCH("7",$M677)-1,$Q$3:$V677,$P677+1,FALSE)</f>
        <v>#VALUE!</v>
      </c>
      <c r="AS677" s="164" t="str">
        <f t="shared" si="391"/>
        <v>выходной</v>
      </c>
      <c r="AT677" s="142"/>
      <c r="AU677" s="11" t="str">
        <f>IF(ISERROR(VLOOKUP(B677,'РЕОРГ 2008'!$A:$B,2,FALSE)),"",VLOOKUP(B677,'РЕОРГ 2008'!$A:$B,2,FALSE))</f>
        <v/>
      </c>
      <c r="AV677" s="12" t="str">
        <f t="shared" si="364"/>
        <v>Опер.касса №2488/044</v>
      </c>
      <c r="AW677" s="31" t="e">
        <f>LEFT(#REF!,2)</f>
        <v>#REF!</v>
      </c>
      <c r="AX677" s="12" t="str">
        <f t="shared" si="370"/>
        <v>2488/044</v>
      </c>
      <c r="AZ677" t="str">
        <f>IF(ISERROR(VLOOKUP(B677,'РЕОРГ 01.08.2009'!$A:$B,2,FALSE)),"",VLOOKUP(B677,'РЕОРГ 01.08.2009'!$A:$B,2,FALSE))</f>
        <v>Опер.касса №2488/044</v>
      </c>
      <c r="BA677" s="12" t="str">
        <f t="shared" si="365"/>
        <v>Опер.касса №2488/044</v>
      </c>
      <c r="BB677" t="e">
        <f>LEFT(#REF!,2)</f>
        <v>#REF!</v>
      </c>
      <c r="BC677" s="12" t="str">
        <f t="shared" si="371"/>
        <v>2488/044</v>
      </c>
      <c r="BE677" t="str">
        <f>IF(ISERROR(VLOOKUP(B677,'РЕОРГ 01.10.2009'!A:C,3,FALSE)),"",VLOOKUP(B677,'РЕОРГ 01.10.2009'!A:C,3,FALSE))</f>
        <v/>
      </c>
      <c r="BF677" s="12" t="str">
        <f t="shared" si="366"/>
        <v>Доп.офис №8611/0201</v>
      </c>
      <c r="BG677" t="e">
        <f>LEFT(#REF!,2)</f>
        <v>#REF!</v>
      </c>
      <c r="BH677" s="12" t="str">
        <f t="shared" si="372"/>
        <v>8611/0201</v>
      </c>
      <c r="BJ677" t="str">
        <f>IF(ISERROR(VLOOKUP($B677,'РЕОРГ 01.05.2010'!A:B,2,FALSE)),"",VLOOKUP($B677,'РЕОРГ 01.05.2010'!A:B,2,FALSE))</f>
        <v/>
      </c>
      <c r="BK677" s="12" t="str">
        <f t="shared" si="367"/>
        <v>Доп.офис №8611/0201</v>
      </c>
      <c r="BL677" t="e">
        <f>LEFT(#REF!,2)</f>
        <v>#REF!</v>
      </c>
      <c r="BM677" s="12" t="str">
        <f t="shared" si="373"/>
        <v>8611/0201</v>
      </c>
      <c r="BO677" t="str">
        <f>IF(ISERROR(VLOOKUP($B677,'РЕОРГ 01.08.2010'!A:B,2,FALSE)),"",VLOOKUP($B677,'РЕОРГ 01.08.2010'!A:B,2,FALSE))</f>
        <v/>
      </c>
      <c r="BP677" s="12" t="str">
        <f t="shared" si="368"/>
        <v>Доп.офис №8611/0201</v>
      </c>
      <c r="BQ677" t="e">
        <f>LEFT(#REF!,2)</f>
        <v>#REF!</v>
      </c>
      <c r="BR677" s="12" t="str">
        <f t="shared" si="374"/>
        <v>8611/0201</v>
      </c>
    </row>
    <row r="678" spans="1:70" ht="12.75" customHeight="1">
      <c r="A678" t="str">
        <f t="shared" si="369"/>
        <v>8611/0202</v>
      </c>
      <c r="B678" s="133">
        <v>728</v>
      </c>
      <c r="C678" s="1" t="s">
        <v>11440</v>
      </c>
      <c r="D678" s="32" t="s">
        <v>1926</v>
      </c>
      <c r="E678" s="1" t="s">
        <v>5910</v>
      </c>
      <c r="F678" s="1" t="s">
        <v>8206</v>
      </c>
      <c r="G678" s="1" t="s">
        <v>5911</v>
      </c>
      <c r="H678" s="1" t="s">
        <v>5912</v>
      </c>
      <c r="I678" s="1" t="s">
        <v>5673</v>
      </c>
      <c r="J678" s="1"/>
      <c r="K678" s="1">
        <v>4</v>
      </c>
      <c r="L678" s="32" t="s">
        <v>4051</v>
      </c>
      <c r="M678" s="8" t="s">
        <v>11773</v>
      </c>
      <c r="N678" s="2" t="s">
        <v>12230</v>
      </c>
      <c r="O678" s="173"/>
      <c r="P678" s="168">
        <f t="shared" si="398"/>
        <v>675</v>
      </c>
      <c r="Q678" s="138">
        <f t="shared" si="392"/>
        <v>25</v>
      </c>
      <c r="R678" s="138">
        <f t="shared" si="393"/>
        <v>50</v>
      </c>
      <c r="S678" s="138">
        <f t="shared" si="394"/>
        <v>75</v>
      </c>
      <c r="T678" s="138">
        <f t="shared" si="395"/>
        <v>100</v>
      </c>
      <c r="U678" s="138">
        <f t="shared" si="396"/>
        <v>125</v>
      </c>
      <c r="V678" s="138" t="e">
        <f t="shared" si="397"/>
        <v>#VALUE!</v>
      </c>
      <c r="W678" s="158" t="str">
        <f t="shared" si="375"/>
        <v>09:00 17:00(13:00 14:00)</v>
      </c>
      <c r="X678" s="159">
        <f>HLOOKUP(SEARCH("2",$M678)-1,$Q$3:$V678,$P678+1,FALSE)</f>
        <v>25</v>
      </c>
      <c r="Y678" s="160" t="str">
        <f t="shared" si="376"/>
        <v>09:00 17:00(13:00 14:00)|09:00 17:00(13:00 14:00)|09:00 17:00(13:00 14:00)|09:00 17:00(13:00 14:00)|09:00 14:00</v>
      </c>
      <c r="Z678" s="161" t="str">
        <f t="shared" si="377"/>
        <v>09:00 17:00(13:00 14:00)</v>
      </c>
      <c r="AA678" s="158" t="str">
        <f t="shared" si="378"/>
        <v>09:00 17:00(13:00 14:00)</v>
      </c>
      <c r="AB678" s="159">
        <f>HLOOKUP(SEARCH("3",$M678)-1,$Q$3:$V678,$P678+1,FALSE)</f>
        <v>50</v>
      </c>
      <c r="AC678" s="160" t="str">
        <f t="shared" si="379"/>
        <v>09:00 17:00(13:00 14:00)|09:00 17:00(13:00 14:00)|09:00 17:00(13:00 14:00)|09:00 14:00</v>
      </c>
      <c r="AD678" s="161" t="str">
        <f t="shared" si="380"/>
        <v>09:00 17:00(13:00 14:00)</v>
      </c>
      <c r="AE678" s="158" t="str">
        <f t="shared" si="381"/>
        <v>09:00 17:00(13:00 14:00)</v>
      </c>
      <c r="AF678" s="159">
        <f>HLOOKUP(SEARCH("4",$M678)-1,$Q$3:$V678,$P678+1,FALSE)</f>
        <v>75</v>
      </c>
      <c r="AG678" s="161" t="str">
        <f t="shared" si="382"/>
        <v>09:00 17:00(13:00 14:00)|09:00 17:00(13:00 14:00)|09:00 14:00</v>
      </c>
      <c r="AH678" s="161" t="str">
        <f t="shared" si="383"/>
        <v>09:00 17:00(13:00 14:00)</v>
      </c>
      <c r="AI678" s="158" t="str">
        <f t="shared" si="384"/>
        <v>09:00 17:00(13:00 14:00)</v>
      </c>
      <c r="AJ678" s="159">
        <f>HLOOKUP(SEARCH("5",$M678)-1,$Q$3:$V678,$P678+1,FALSE)</f>
        <v>100</v>
      </c>
      <c r="AK678" s="161" t="str">
        <f t="shared" si="385"/>
        <v>09:00 17:00(13:00 14:00)|09:00 14:00</v>
      </c>
      <c r="AL678" s="161" t="str">
        <f t="shared" si="386"/>
        <v>09:00 17:00(13:00 14:00)</v>
      </c>
      <c r="AM678" s="158" t="str">
        <f t="shared" si="387"/>
        <v>09:00 17:00(13:00 14:00)</v>
      </c>
      <c r="AN678" s="159">
        <f>HLOOKUP(SEARCH("6",$M678)-1,$Q$3:$V678,$P678+1,FALSE)</f>
        <v>125</v>
      </c>
      <c r="AO678" s="161" t="str">
        <f t="shared" si="388"/>
        <v>09:00 14:00</v>
      </c>
      <c r="AP678" s="161" t="e">
        <f t="shared" si="389"/>
        <v>#VALUE!</v>
      </c>
      <c r="AQ678" s="162" t="str">
        <f t="shared" si="390"/>
        <v>09:00 14:00</v>
      </c>
      <c r="AR678" s="163" t="e">
        <f>HLOOKUP(SEARCH("7",$M678)-1,$Q$3:$V678,$P678+1,FALSE)</f>
        <v>#VALUE!</v>
      </c>
      <c r="AS678" s="164" t="str">
        <f t="shared" si="391"/>
        <v>выходной</v>
      </c>
      <c r="AT678" s="142"/>
      <c r="AU678" s="11" t="str">
        <f>IF(ISERROR(VLOOKUP(B678,'РЕОРГ 2008'!$A:$B,2,FALSE)),"",VLOOKUP(B678,'РЕОРГ 2008'!$A:$B,2,FALSE))</f>
        <v/>
      </c>
      <c r="AV678" s="12" t="str">
        <f t="shared" si="364"/>
        <v>Опер.касса №2488/043</v>
      </c>
      <c r="AW678" s="31" t="e">
        <f>LEFT(#REF!,2)</f>
        <v>#REF!</v>
      </c>
      <c r="AX678" s="12" t="str">
        <f t="shared" si="370"/>
        <v>2488/043</v>
      </c>
      <c r="AZ678" t="str">
        <f>IF(ISERROR(VLOOKUP(B678,'РЕОРГ 01.08.2009'!$A:$B,2,FALSE)),"",VLOOKUP(B678,'РЕОРГ 01.08.2009'!$A:$B,2,FALSE))</f>
        <v>Опер.касса №2488/043</v>
      </c>
      <c r="BA678" s="12" t="str">
        <f t="shared" si="365"/>
        <v>Опер.касса №2488/043</v>
      </c>
      <c r="BB678" t="e">
        <f>LEFT(#REF!,2)</f>
        <v>#REF!</v>
      </c>
      <c r="BC678" s="12" t="str">
        <f t="shared" si="371"/>
        <v>2488/043</v>
      </c>
      <c r="BE678" t="str">
        <f>IF(ISERROR(VLOOKUP(B678,'РЕОРГ 01.10.2009'!A:C,3,FALSE)),"",VLOOKUP(B678,'РЕОРГ 01.10.2009'!A:C,3,FALSE))</f>
        <v/>
      </c>
      <c r="BF678" s="12" t="str">
        <f t="shared" si="366"/>
        <v>Доп.офис №8611/0202</v>
      </c>
      <c r="BG678" t="e">
        <f>LEFT(#REF!,2)</f>
        <v>#REF!</v>
      </c>
      <c r="BH678" s="12" t="str">
        <f t="shared" si="372"/>
        <v>8611/0202</v>
      </c>
      <c r="BJ678" t="str">
        <f>IF(ISERROR(VLOOKUP($B678,'РЕОРГ 01.05.2010'!A:B,2,FALSE)),"",VLOOKUP($B678,'РЕОРГ 01.05.2010'!A:B,2,FALSE))</f>
        <v/>
      </c>
      <c r="BK678" s="12" t="str">
        <f t="shared" si="367"/>
        <v>Доп.офис №8611/0202</v>
      </c>
      <c r="BL678" t="e">
        <f>LEFT(#REF!,2)</f>
        <v>#REF!</v>
      </c>
      <c r="BM678" s="12" t="str">
        <f t="shared" si="373"/>
        <v>8611/0202</v>
      </c>
      <c r="BO678" t="str">
        <f>IF(ISERROR(VLOOKUP($B678,'РЕОРГ 01.08.2010'!A:B,2,FALSE)),"",VLOOKUP($B678,'РЕОРГ 01.08.2010'!A:B,2,FALSE))</f>
        <v/>
      </c>
      <c r="BP678" s="12" t="str">
        <f t="shared" si="368"/>
        <v>Доп.офис №8611/0202</v>
      </c>
      <c r="BQ678" t="e">
        <f>LEFT(#REF!,2)</f>
        <v>#REF!</v>
      </c>
      <c r="BR678" s="12" t="str">
        <f t="shared" si="374"/>
        <v>8611/0202</v>
      </c>
    </row>
    <row r="679" spans="1:70" ht="12.75" customHeight="1">
      <c r="A679" t="str">
        <f t="shared" si="369"/>
        <v>8611/0203</v>
      </c>
      <c r="B679" s="133">
        <v>732</v>
      </c>
      <c r="C679" s="1" t="s">
        <v>7672</v>
      </c>
      <c r="D679" s="32" t="s">
        <v>1926</v>
      </c>
      <c r="E679" s="1" t="s">
        <v>5924</v>
      </c>
      <c r="F679" s="1" t="s">
        <v>8206</v>
      </c>
      <c r="G679" s="1" t="s">
        <v>5925</v>
      </c>
      <c r="H679" s="1" t="s">
        <v>5926</v>
      </c>
      <c r="I679" s="1" t="s">
        <v>5927</v>
      </c>
      <c r="J679" s="1"/>
      <c r="K679" s="1">
        <v>4</v>
      </c>
      <c r="L679" s="32" t="s">
        <v>4052</v>
      </c>
      <c r="M679" s="8" t="s">
        <v>11773</v>
      </c>
      <c r="N679" s="2" t="s">
        <v>12231</v>
      </c>
      <c r="O679" s="173"/>
      <c r="P679" s="168">
        <f t="shared" si="398"/>
        <v>676</v>
      </c>
      <c r="Q679" s="138">
        <f t="shared" si="392"/>
        <v>25</v>
      </c>
      <c r="R679" s="138">
        <f t="shared" si="393"/>
        <v>50</v>
      </c>
      <c r="S679" s="138">
        <f t="shared" si="394"/>
        <v>75</v>
      </c>
      <c r="T679" s="138">
        <f t="shared" si="395"/>
        <v>100</v>
      </c>
      <c r="U679" s="138">
        <f t="shared" si="396"/>
        <v>125</v>
      </c>
      <c r="V679" s="138" t="e">
        <f t="shared" si="397"/>
        <v>#VALUE!</v>
      </c>
      <c r="W679" s="158" t="str">
        <f t="shared" si="375"/>
        <v>08:30 18:00(13:00 14:00)</v>
      </c>
      <c r="X679" s="159">
        <f>HLOOKUP(SEARCH("2",$M679)-1,$Q$3:$V679,$P679+1,FALSE)</f>
        <v>25</v>
      </c>
      <c r="Y679" s="160" t="str">
        <f t="shared" si="376"/>
        <v>08:30 18:00(13:00 14:00)|08:30 18:00(13:00 14:00)|08:30 18:00(13:00 14:00)|08:30 18:00(13:00 14:00)|08:30 13:30</v>
      </c>
      <c r="Z679" s="161" t="str">
        <f t="shared" si="377"/>
        <v>08:30 18:00(13:00 14:00)</v>
      </c>
      <c r="AA679" s="158" t="str">
        <f t="shared" si="378"/>
        <v>08:30 18:00(13:00 14:00)</v>
      </c>
      <c r="AB679" s="159">
        <f>HLOOKUP(SEARCH("3",$M679)-1,$Q$3:$V679,$P679+1,FALSE)</f>
        <v>50</v>
      </c>
      <c r="AC679" s="160" t="str">
        <f t="shared" si="379"/>
        <v>08:30 18:00(13:00 14:00)|08:30 18:00(13:00 14:00)|08:30 18:00(13:00 14:00)|08:30 13:30</v>
      </c>
      <c r="AD679" s="161" t="str">
        <f t="shared" si="380"/>
        <v>08:30 18:00(13:00 14:00)</v>
      </c>
      <c r="AE679" s="158" t="str">
        <f t="shared" si="381"/>
        <v>08:30 18:00(13:00 14:00)</v>
      </c>
      <c r="AF679" s="159">
        <f>HLOOKUP(SEARCH("4",$M679)-1,$Q$3:$V679,$P679+1,FALSE)</f>
        <v>75</v>
      </c>
      <c r="AG679" s="161" t="str">
        <f t="shared" si="382"/>
        <v>08:30 18:00(13:00 14:00)|08:30 18:00(13:00 14:00)|08:30 13:30</v>
      </c>
      <c r="AH679" s="161" t="str">
        <f t="shared" si="383"/>
        <v>08:30 18:00(13:00 14:00)</v>
      </c>
      <c r="AI679" s="158" t="str">
        <f t="shared" si="384"/>
        <v>08:30 18:00(13:00 14:00)</v>
      </c>
      <c r="AJ679" s="159">
        <f>HLOOKUP(SEARCH("5",$M679)-1,$Q$3:$V679,$P679+1,FALSE)</f>
        <v>100</v>
      </c>
      <c r="AK679" s="161" t="str">
        <f t="shared" si="385"/>
        <v>08:30 18:00(13:00 14:00)|08:30 13:30</v>
      </c>
      <c r="AL679" s="161" t="str">
        <f t="shared" si="386"/>
        <v>08:30 18:00(13:00 14:00)</v>
      </c>
      <c r="AM679" s="158" t="str">
        <f t="shared" si="387"/>
        <v>08:30 18:00(13:00 14:00)</v>
      </c>
      <c r="AN679" s="159">
        <f>HLOOKUP(SEARCH("6",$M679)-1,$Q$3:$V679,$P679+1,FALSE)</f>
        <v>125</v>
      </c>
      <c r="AO679" s="161" t="str">
        <f t="shared" si="388"/>
        <v>08:30 13:30</v>
      </c>
      <c r="AP679" s="161" t="e">
        <f t="shared" si="389"/>
        <v>#VALUE!</v>
      </c>
      <c r="AQ679" s="162" t="str">
        <f t="shared" si="390"/>
        <v>08:30 13:30</v>
      </c>
      <c r="AR679" s="163" t="e">
        <f>HLOOKUP(SEARCH("7",$M679)-1,$Q$3:$V679,$P679+1,FALSE)</f>
        <v>#VALUE!</v>
      </c>
      <c r="AS679" s="164" t="str">
        <f t="shared" si="391"/>
        <v>выходной</v>
      </c>
      <c r="AT679" s="142"/>
      <c r="AU679" s="11" t="str">
        <f>IF(ISERROR(VLOOKUP(B679,'РЕОРГ 2008'!$A:$B,2,FALSE)),"",VLOOKUP(B679,'РЕОРГ 2008'!$A:$B,2,FALSE))</f>
        <v/>
      </c>
      <c r="AV679" s="12" t="str">
        <f t="shared" si="364"/>
        <v>Доп.офис №2488/047</v>
      </c>
      <c r="AW679" s="31" t="e">
        <f>LEFT(#REF!,2)</f>
        <v>#REF!</v>
      </c>
      <c r="AX679" s="12" t="str">
        <f t="shared" si="370"/>
        <v>2488/047</v>
      </c>
      <c r="AZ679" t="str">
        <f>IF(ISERROR(VLOOKUP(B679,'РЕОРГ 01.08.2009'!$A:$B,2,FALSE)),"",VLOOKUP(B679,'РЕОРГ 01.08.2009'!$A:$B,2,FALSE))</f>
        <v>Доп.офис №2488/047</v>
      </c>
      <c r="BA679" s="12" t="str">
        <f t="shared" si="365"/>
        <v>Доп.офис №2488/047</v>
      </c>
      <c r="BB679" t="e">
        <f>LEFT(#REF!,2)</f>
        <v>#REF!</v>
      </c>
      <c r="BC679" s="12" t="str">
        <f t="shared" si="371"/>
        <v>2488/047</v>
      </c>
      <c r="BE679" t="str">
        <f>IF(ISERROR(VLOOKUP(B679,'РЕОРГ 01.10.2009'!A:C,3,FALSE)),"",VLOOKUP(B679,'РЕОРГ 01.10.2009'!A:C,3,FALSE))</f>
        <v/>
      </c>
      <c r="BF679" s="12" t="str">
        <f t="shared" si="366"/>
        <v>Доп.офис №8611/0203</v>
      </c>
      <c r="BG679" t="e">
        <f>LEFT(#REF!,2)</f>
        <v>#REF!</v>
      </c>
      <c r="BH679" s="12" t="str">
        <f t="shared" si="372"/>
        <v>8611/0203</v>
      </c>
      <c r="BJ679" t="str">
        <f>IF(ISERROR(VLOOKUP($B679,'РЕОРГ 01.05.2010'!A:B,2,FALSE)),"",VLOOKUP($B679,'РЕОРГ 01.05.2010'!A:B,2,FALSE))</f>
        <v/>
      </c>
      <c r="BK679" s="12" t="str">
        <f t="shared" si="367"/>
        <v>Доп.офис №8611/0203</v>
      </c>
      <c r="BL679" t="e">
        <f>LEFT(#REF!,2)</f>
        <v>#REF!</v>
      </c>
      <c r="BM679" s="12" t="str">
        <f t="shared" si="373"/>
        <v>8611/0203</v>
      </c>
      <c r="BO679" t="str">
        <f>IF(ISERROR(VLOOKUP($B679,'РЕОРГ 01.08.2010'!A:B,2,FALSE)),"",VLOOKUP($B679,'РЕОРГ 01.08.2010'!A:B,2,FALSE))</f>
        <v/>
      </c>
      <c r="BP679" s="12" t="str">
        <f t="shared" si="368"/>
        <v>Доп.офис №8611/0203</v>
      </c>
      <c r="BQ679" t="e">
        <f>LEFT(#REF!,2)</f>
        <v>#REF!</v>
      </c>
      <c r="BR679" s="12" t="str">
        <f t="shared" si="374"/>
        <v>8611/0203</v>
      </c>
    </row>
    <row r="680" spans="1:70" ht="12.75" customHeight="1">
      <c r="A680" t="str">
        <f t="shared" si="369"/>
        <v>8611/0204</v>
      </c>
      <c r="B680" s="133">
        <v>731</v>
      </c>
      <c r="C680" s="1" t="s">
        <v>7673</v>
      </c>
      <c r="D680" s="32" t="s">
        <v>1926</v>
      </c>
      <c r="E680" s="1" t="s">
        <v>5920</v>
      </c>
      <c r="F680" s="1" t="s">
        <v>8206</v>
      </c>
      <c r="G680" s="1" t="s">
        <v>5921</v>
      </c>
      <c r="H680" s="1" t="s">
        <v>5922</v>
      </c>
      <c r="I680" s="1" t="s">
        <v>2136</v>
      </c>
      <c r="J680" s="1"/>
      <c r="K680" s="1">
        <v>4</v>
      </c>
      <c r="L680" s="32" t="s">
        <v>4051</v>
      </c>
      <c r="M680" s="8" t="s">
        <v>11773</v>
      </c>
      <c r="N680" s="2" t="s">
        <v>12231</v>
      </c>
      <c r="O680" s="173"/>
      <c r="P680" s="168">
        <f t="shared" si="398"/>
        <v>677</v>
      </c>
      <c r="Q680" s="138">
        <f t="shared" si="392"/>
        <v>25</v>
      </c>
      <c r="R680" s="138">
        <f t="shared" si="393"/>
        <v>50</v>
      </c>
      <c r="S680" s="138">
        <f t="shared" si="394"/>
        <v>75</v>
      </c>
      <c r="T680" s="138">
        <f t="shared" si="395"/>
        <v>100</v>
      </c>
      <c r="U680" s="138">
        <f t="shared" si="396"/>
        <v>125</v>
      </c>
      <c r="V680" s="138" t="e">
        <f t="shared" si="397"/>
        <v>#VALUE!</v>
      </c>
      <c r="W680" s="158" t="str">
        <f t="shared" si="375"/>
        <v>08:30 18:00(13:00 14:00)</v>
      </c>
      <c r="X680" s="159">
        <f>HLOOKUP(SEARCH("2",$M680)-1,$Q$3:$V680,$P680+1,FALSE)</f>
        <v>25</v>
      </c>
      <c r="Y680" s="160" t="str">
        <f t="shared" si="376"/>
        <v>08:30 18:00(13:00 14:00)|08:30 18:00(13:00 14:00)|08:30 18:00(13:00 14:00)|08:30 18:00(13:00 14:00)|08:30 13:30</v>
      </c>
      <c r="Z680" s="161" t="str">
        <f t="shared" si="377"/>
        <v>08:30 18:00(13:00 14:00)</v>
      </c>
      <c r="AA680" s="158" t="str">
        <f t="shared" si="378"/>
        <v>08:30 18:00(13:00 14:00)</v>
      </c>
      <c r="AB680" s="159">
        <f>HLOOKUP(SEARCH("3",$M680)-1,$Q$3:$V680,$P680+1,FALSE)</f>
        <v>50</v>
      </c>
      <c r="AC680" s="160" t="str">
        <f t="shared" si="379"/>
        <v>08:30 18:00(13:00 14:00)|08:30 18:00(13:00 14:00)|08:30 18:00(13:00 14:00)|08:30 13:30</v>
      </c>
      <c r="AD680" s="161" t="str">
        <f t="shared" si="380"/>
        <v>08:30 18:00(13:00 14:00)</v>
      </c>
      <c r="AE680" s="158" t="str">
        <f t="shared" si="381"/>
        <v>08:30 18:00(13:00 14:00)</v>
      </c>
      <c r="AF680" s="159">
        <f>HLOOKUP(SEARCH("4",$M680)-1,$Q$3:$V680,$P680+1,FALSE)</f>
        <v>75</v>
      </c>
      <c r="AG680" s="161" t="str">
        <f t="shared" si="382"/>
        <v>08:30 18:00(13:00 14:00)|08:30 18:00(13:00 14:00)|08:30 13:30</v>
      </c>
      <c r="AH680" s="161" t="str">
        <f t="shared" si="383"/>
        <v>08:30 18:00(13:00 14:00)</v>
      </c>
      <c r="AI680" s="158" t="str">
        <f t="shared" si="384"/>
        <v>08:30 18:00(13:00 14:00)</v>
      </c>
      <c r="AJ680" s="159">
        <f>HLOOKUP(SEARCH("5",$M680)-1,$Q$3:$V680,$P680+1,FALSE)</f>
        <v>100</v>
      </c>
      <c r="AK680" s="161" t="str">
        <f t="shared" si="385"/>
        <v>08:30 18:00(13:00 14:00)|08:30 13:30</v>
      </c>
      <c r="AL680" s="161" t="str">
        <f t="shared" si="386"/>
        <v>08:30 18:00(13:00 14:00)</v>
      </c>
      <c r="AM680" s="158" t="str">
        <f t="shared" si="387"/>
        <v>08:30 18:00(13:00 14:00)</v>
      </c>
      <c r="AN680" s="159">
        <f>HLOOKUP(SEARCH("6",$M680)-1,$Q$3:$V680,$P680+1,FALSE)</f>
        <v>125</v>
      </c>
      <c r="AO680" s="161" t="str">
        <f t="shared" si="388"/>
        <v>08:30 13:30</v>
      </c>
      <c r="AP680" s="161" t="e">
        <f t="shared" si="389"/>
        <v>#VALUE!</v>
      </c>
      <c r="AQ680" s="162" t="str">
        <f t="shared" si="390"/>
        <v>08:30 13:30</v>
      </c>
      <c r="AR680" s="163" t="e">
        <f>HLOOKUP(SEARCH("7",$M680)-1,$Q$3:$V680,$P680+1,FALSE)</f>
        <v>#VALUE!</v>
      </c>
      <c r="AS680" s="164" t="str">
        <f t="shared" si="391"/>
        <v>выходной</v>
      </c>
      <c r="AT680" s="142"/>
      <c r="AU680" s="11" t="str">
        <f>IF(ISERROR(VLOOKUP(B680,'РЕОРГ 2008'!$A:$B,2,FALSE)),"",VLOOKUP(B680,'РЕОРГ 2008'!$A:$B,2,FALSE))</f>
        <v/>
      </c>
      <c r="AV680" s="12" t="str">
        <f t="shared" si="364"/>
        <v>Доп.офис №2488/046</v>
      </c>
      <c r="AW680" s="31" t="e">
        <f>LEFT(#REF!,2)</f>
        <v>#REF!</v>
      </c>
      <c r="AX680" s="12" t="str">
        <f t="shared" si="370"/>
        <v>2488/046</v>
      </c>
      <c r="AZ680" t="str">
        <f>IF(ISERROR(VLOOKUP(B680,'РЕОРГ 01.08.2009'!$A:$B,2,FALSE)),"",VLOOKUP(B680,'РЕОРГ 01.08.2009'!$A:$B,2,FALSE))</f>
        <v>Доп.офис №2488/046</v>
      </c>
      <c r="BA680" s="12" t="str">
        <f t="shared" si="365"/>
        <v>Доп.офис №2488/046</v>
      </c>
      <c r="BB680" t="e">
        <f>LEFT(#REF!,2)</f>
        <v>#REF!</v>
      </c>
      <c r="BC680" s="12" t="str">
        <f t="shared" si="371"/>
        <v>2488/046</v>
      </c>
      <c r="BE680" t="str">
        <f>IF(ISERROR(VLOOKUP(B680,'РЕОРГ 01.10.2009'!A:C,3,FALSE)),"",VLOOKUP(B680,'РЕОРГ 01.10.2009'!A:C,3,FALSE))</f>
        <v/>
      </c>
      <c r="BF680" s="12" t="str">
        <f t="shared" si="366"/>
        <v>Доп.офис №8611/0204</v>
      </c>
      <c r="BG680" t="e">
        <f>LEFT(#REF!,2)</f>
        <v>#REF!</v>
      </c>
      <c r="BH680" s="12" t="str">
        <f t="shared" si="372"/>
        <v>8611/0204</v>
      </c>
      <c r="BJ680" t="str">
        <f>IF(ISERROR(VLOOKUP($B680,'РЕОРГ 01.05.2010'!A:B,2,FALSE)),"",VLOOKUP($B680,'РЕОРГ 01.05.2010'!A:B,2,FALSE))</f>
        <v/>
      </c>
      <c r="BK680" s="12" t="str">
        <f t="shared" si="367"/>
        <v>Доп.офис №8611/0204</v>
      </c>
      <c r="BL680" t="e">
        <f>LEFT(#REF!,2)</f>
        <v>#REF!</v>
      </c>
      <c r="BM680" s="12" t="str">
        <f t="shared" si="373"/>
        <v>8611/0204</v>
      </c>
      <c r="BO680" t="str">
        <f>IF(ISERROR(VLOOKUP($B680,'РЕОРГ 01.08.2010'!A:B,2,FALSE)),"",VLOOKUP($B680,'РЕОРГ 01.08.2010'!A:B,2,FALSE))</f>
        <v/>
      </c>
      <c r="BP680" s="12" t="str">
        <f t="shared" si="368"/>
        <v>Доп.офис №8611/0204</v>
      </c>
      <c r="BQ680" t="e">
        <f>LEFT(#REF!,2)</f>
        <v>#REF!</v>
      </c>
      <c r="BR680" s="12" t="str">
        <f t="shared" si="374"/>
        <v>8611/0204</v>
      </c>
    </row>
    <row r="681" spans="1:70" ht="12.75" customHeight="1">
      <c r="A681" t="str">
        <f t="shared" si="369"/>
        <v>8611/0205</v>
      </c>
      <c r="B681" s="133">
        <v>733</v>
      </c>
      <c r="C681" s="1" t="s">
        <v>7674</v>
      </c>
      <c r="D681" s="32" t="s">
        <v>1926</v>
      </c>
      <c r="E681" s="1" t="s">
        <v>5928</v>
      </c>
      <c r="F681" s="1" t="s">
        <v>8206</v>
      </c>
      <c r="G681" s="1" t="s">
        <v>5929</v>
      </c>
      <c r="H681" s="1" t="s">
        <v>5930</v>
      </c>
      <c r="I681" s="1" t="s">
        <v>5931</v>
      </c>
      <c r="J681" s="1"/>
      <c r="K681" s="1">
        <v>4</v>
      </c>
      <c r="L681" s="32" t="s">
        <v>4052</v>
      </c>
      <c r="M681" s="8" t="s">
        <v>11773</v>
      </c>
      <c r="N681" s="2" t="s">
        <v>12231</v>
      </c>
      <c r="O681" s="173"/>
      <c r="P681" s="168">
        <f t="shared" si="398"/>
        <v>678</v>
      </c>
      <c r="Q681" s="138">
        <f t="shared" si="392"/>
        <v>25</v>
      </c>
      <c r="R681" s="138">
        <f t="shared" si="393"/>
        <v>50</v>
      </c>
      <c r="S681" s="138">
        <f t="shared" si="394"/>
        <v>75</v>
      </c>
      <c r="T681" s="138">
        <f t="shared" si="395"/>
        <v>100</v>
      </c>
      <c r="U681" s="138">
        <f t="shared" si="396"/>
        <v>125</v>
      </c>
      <c r="V681" s="138" t="e">
        <f t="shared" si="397"/>
        <v>#VALUE!</v>
      </c>
      <c r="W681" s="158" t="str">
        <f t="shared" si="375"/>
        <v>08:30 18:00(13:00 14:00)</v>
      </c>
      <c r="X681" s="159">
        <f>HLOOKUP(SEARCH("2",$M681)-1,$Q$3:$V681,$P681+1,FALSE)</f>
        <v>25</v>
      </c>
      <c r="Y681" s="160" t="str">
        <f t="shared" si="376"/>
        <v>08:30 18:00(13:00 14:00)|08:30 18:00(13:00 14:00)|08:30 18:00(13:00 14:00)|08:30 18:00(13:00 14:00)|08:30 13:30</v>
      </c>
      <c r="Z681" s="161" t="str">
        <f t="shared" si="377"/>
        <v>08:30 18:00(13:00 14:00)</v>
      </c>
      <c r="AA681" s="158" t="str">
        <f t="shared" si="378"/>
        <v>08:30 18:00(13:00 14:00)</v>
      </c>
      <c r="AB681" s="159">
        <f>HLOOKUP(SEARCH("3",$M681)-1,$Q$3:$V681,$P681+1,FALSE)</f>
        <v>50</v>
      </c>
      <c r="AC681" s="160" t="str">
        <f t="shared" si="379"/>
        <v>08:30 18:00(13:00 14:00)|08:30 18:00(13:00 14:00)|08:30 18:00(13:00 14:00)|08:30 13:30</v>
      </c>
      <c r="AD681" s="161" t="str">
        <f t="shared" si="380"/>
        <v>08:30 18:00(13:00 14:00)</v>
      </c>
      <c r="AE681" s="158" t="str">
        <f t="shared" si="381"/>
        <v>08:30 18:00(13:00 14:00)</v>
      </c>
      <c r="AF681" s="159">
        <f>HLOOKUP(SEARCH("4",$M681)-1,$Q$3:$V681,$P681+1,FALSE)</f>
        <v>75</v>
      </c>
      <c r="AG681" s="161" t="str">
        <f t="shared" si="382"/>
        <v>08:30 18:00(13:00 14:00)|08:30 18:00(13:00 14:00)|08:30 13:30</v>
      </c>
      <c r="AH681" s="161" t="str">
        <f t="shared" si="383"/>
        <v>08:30 18:00(13:00 14:00)</v>
      </c>
      <c r="AI681" s="158" t="str">
        <f t="shared" si="384"/>
        <v>08:30 18:00(13:00 14:00)</v>
      </c>
      <c r="AJ681" s="159">
        <f>HLOOKUP(SEARCH("5",$M681)-1,$Q$3:$V681,$P681+1,FALSE)</f>
        <v>100</v>
      </c>
      <c r="AK681" s="161" t="str">
        <f t="shared" si="385"/>
        <v>08:30 18:00(13:00 14:00)|08:30 13:30</v>
      </c>
      <c r="AL681" s="161" t="str">
        <f t="shared" si="386"/>
        <v>08:30 18:00(13:00 14:00)</v>
      </c>
      <c r="AM681" s="158" t="str">
        <f t="shared" si="387"/>
        <v>08:30 18:00(13:00 14:00)</v>
      </c>
      <c r="AN681" s="159">
        <f>HLOOKUP(SEARCH("6",$M681)-1,$Q$3:$V681,$P681+1,FALSE)</f>
        <v>125</v>
      </c>
      <c r="AO681" s="161" t="str">
        <f t="shared" si="388"/>
        <v>08:30 13:30</v>
      </c>
      <c r="AP681" s="161" t="e">
        <f t="shared" si="389"/>
        <v>#VALUE!</v>
      </c>
      <c r="AQ681" s="162" t="str">
        <f t="shared" si="390"/>
        <v>08:30 13:30</v>
      </c>
      <c r="AR681" s="163" t="e">
        <f>HLOOKUP(SEARCH("7",$M681)-1,$Q$3:$V681,$P681+1,FALSE)</f>
        <v>#VALUE!</v>
      </c>
      <c r="AS681" s="164" t="str">
        <f t="shared" si="391"/>
        <v>выходной</v>
      </c>
      <c r="AT681" s="142"/>
      <c r="AU681" s="11" t="str">
        <f>IF(ISERROR(VLOOKUP(B681,'РЕОРГ 2008'!$A:$B,2,FALSE)),"",VLOOKUP(B681,'РЕОРГ 2008'!$A:$B,2,FALSE))</f>
        <v/>
      </c>
      <c r="AV681" s="12" t="str">
        <f t="shared" si="364"/>
        <v>Доп.офис №2488/048</v>
      </c>
      <c r="AW681" s="31" t="e">
        <f>LEFT(#REF!,2)</f>
        <v>#REF!</v>
      </c>
      <c r="AX681" s="12" t="str">
        <f t="shared" si="370"/>
        <v>2488/048</v>
      </c>
      <c r="AZ681" t="str">
        <f>IF(ISERROR(VLOOKUP(B681,'РЕОРГ 01.08.2009'!$A:$B,2,FALSE)),"",VLOOKUP(B681,'РЕОРГ 01.08.2009'!$A:$B,2,FALSE))</f>
        <v>Доп.офис №2488/048</v>
      </c>
      <c r="BA681" s="12" t="str">
        <f t="shared" si="365"/>
        <v>Доп.офис №2488/048</v>
      </c>
      <c r="BB681" t="e">
        <f>LEFT(#REF!,2)</f>
        <v>#REF!</v>
      </c>
      <c r="BC681" s="12" t="str">
        <f t="shared" si="371"/>
        <v>2488/048</v>
      </c>
      <c r="BE681" t="str">
        <f>IF(ISERROR(VLOOKUP(B681,'РЕОРГ 01.10.2009'!A:C,3,FALSE)),"",VLOOKUP(B681,'РЕОРГ 01.10.2009'!A:C,3,FALSE))</f>
        <v/>
      </c>
      <c r="BF681" s="12" t="str">
        <f t="shared" si="366"/>
        <v>Доп.офис №8611/0205</v>
      </c>
      <c r="BG681" t="e">
        <f>LEFT(#REF!,2)</f>
        <v>#REF!</v>
      </c>
      <c r="BH681" s="12" t="str">
        <f t="shared" si="372"/>
        <v>8611/0205</v>
      </c>
      <c r="BJ681" t="str">
        <f>IF(ISERROR(VLOOKUP($B681,'РЕОРГ 01.05.2010'!A:B,2,FALSE)),"",VLOOKUP($B681,'РЕОРГ 01.05.2010'!A:B,2,FALSE))</f>
        <v/>
      </c>
      <c r="BK681" s="12" t="str">
        <f t="shared" si="367"/>
        <v>Доп.офис №8611/0205</v>
      </c>
      <c r="BL681" t="e">
        <f>LEFT(#REF!,2)</f>
        <v>#REF!</v>
      </c>
      <c r="BM681" s="12" t="str">
        <f t="shared" si="373"/>
        <v>8611/0205</v>
      </c>
      <c r="BO681" t="str">
        <f>IF(ISERROR(VLOOKUP($B681,'РЕОРГ 01.08.2010'!A:B,2,FALSE)),"",VLOOKUP($B681,'РЕОРГ 01.08.2010'!A:B,2,FALSE))</f>
        <v/>
      </c>
      <c r="BP681" s="12" t="str">
        <f t="shared" si="368"/>
        <v>Доп.офис №8611/0205</v>
      </c>
      <c r="BQ681" t="e">
        <f>LEFT(#REF!,2)</f>
        <v>#REF!</v>
      </c>
      <c r="BR681" s="12" t="str">
        <f t="shared" si="374"/>
        <v>8611/0205</v>
      </c>
    </row>
    <row r="682" spans="1:70" ht="12.75" customHeight="1">
      <c r="A682" t="str">
        <f t="shared" si="369"/>
        <v>8611/0206</v>
      </c>
      <c r="B682" s="133">
        <v>734</v>
      </c>
      <c r="C682" s="1" t="s">
        <v>7675</v>
      </c>
      <c r="D682" s="32" t="s">
        <v>1931</v>
      </c>
      <c r="E682" s="1" t="s">
        <v>5932</v>
      </c>
      <c r="F682" s="1" t="s">
        <v>8206</v>
      </c>
      <c r="G682" s="1" t="s">
        <v>5933</v>
      </c>
      <c r="H682" s="1" t="s">
        <v>8597</v>
      </c>
      <c r="I682" s="1" t="s">
        <v>5934</v>
      </c>
      <c r="J682" s="1"/>
      <c r="K682" s="1">
        <v>1</v>
      </c>
      <c r="L682" s="32" t="s">
        <v>4049</v>
      </c>
      <c r="M682" s="8" t="s">
        <v>11831</v>
      </c>
      <c r="N682" s="2" t="s">
        <v>11791</v>
      </c>
      <c r="O682" s="173"/>
      <c r="P682" s="168">
        <f t="shared" si="398"/>
        <v>679</v>
      </c>
      <c r="Q682" s="138">
        <f t="shared" si="392"/>
        <v>25</v>
      </c>
      <c r="R682" s="138">
        <f t="shared" si="393"/>
        <v>50</v>
      </c>
      <c r="S682" s="138">
        <f t="shared" si="394"/>
        <v>75</v>
      </c>
      <c r="T682" s="138">
        <f t="shared" si="395"/>
        <v>100</v>
      </c>
      <c r="U682" s="138" t="e">
        <f t="shared" si="396"/>
        <v>#VALUE!</v>
      </c>
      <c r="V682" s="138" t="e">
        <f t="shared" si="397"/>
        <v>#VALUE!</v>
      </c>
      <c r="W682" s="158" t="str">
        <f t="shared" si="375"/>
        <v>выходной</v>
      </c>
      <c r="X682" s="159" t="e">
        <f>HLOOKUP(SEARCH("2",$M682)-1,$Q$3:$V682,$P682+1,FALSE)</f>
        <v>#N/A</v>
      </c>
      <c r="Y682" s="160" t="str">
        <f t="shared" si="376"/>
        <v>09:00 17:00(13:00 14:00)</v>
      </c>
      <c r="Z682" s="161" t="e">
        <f t="shared" si="377"/>
        <v>#VALUE!</v>
      </c>
      <c r="AA682" s="158" t="str">
        <f t="shared" si="378"/>
        <v>09:00 17:00(13:00 14:00)</v>
      </c>
      <c r="AB682" s="159">
        <f>HLOOKUP(SEARCH("3",$M682)-1,$Q$3:$V682,$P682+1,FALSE)</f>
        <v>25</v>
      </c>
      <c r="AC682" s="160" t="str">
        <f t="shared" si="379"/>
        <v>09:00 17:00(13:00 14:00)|09:00 17:00(13:00 14:00)|09:00 17:00(13:00 14:00)|09:00 17:00(13:00 14:00)</v>
      </c>
      <c r="AD682" s="161" t="str">
        <f t="shared" si="380"/>
        <v>09:00 17:00(13:00 14:00)</v>
      </c>
      <c r="AE682" s="158" t="str">
        <f t="shared" si="381"/>
        <v>09:00 17:00(13:00 14:00)</v>
      </c>
      <c r="AF682" s="159">
        <f>HLOOKUP(SEARCH("4",$M682)-1,$Q$3:$V682,$P682+1,FALSE)</f>
        <v>50</v>
      </c>
      <c r="AG682" s="161" t="str">
        <f t="shared" si="382"/>
        <v>09:00 17:00(13:00 14:00)|09:00 17:00(13:00 14:00)|09:00 17:00(13:00 14:00)</v>
      </c>
      <c r="AH682" s="161" t="str">
        <f t="shared" si="383"/>
        <v>09:00 17:00(13:00 14:00)</v>
      </c>
      <c r="AI682" s="158" t="str">
        <f t="shared" si="384"/>
        <v>09:00 17:00(13:00 14:00)</v>
      </c>
      <c r="AJ682" s="159">
        <f>HLOOKUP(SEARCH("5",$M682)-1,$Q$3:$V682,$P682+1,FALSE)</f>
        <v>75</v>
      </c>
      <c r="AK682" s="161" t="str">
        <f t="shared" si="385"/>
        <v>09:00 17:00(13:00 14:00)|09:00 17:00(13:00 14:00)</v>
      </c>
      <c r="AL682" s="161" t="str">
        <f t="shared" si="386"/>
        <v>09:00 17:00(13:00 14:00)</v>
      </c>
      <c r="AM682" s="158" t="str">
        <f t="shared" si="387"/>
        <v>09:00 17:00(13:00 14:00)</v>
      </c>
      <c r="AN682" s="159">
        <f>HLOOKUP(SEARCH("6",$M682)-1,$Q$3:$V682,$P682+1,FALSE)</f>
        <v>100</v>
      </c>
      <c r="AO682" s="161" t="str">
        <f t="shared" si="388"/>
        <v>09:00 17:00(13:00 14:00)</v>
      </c>
      <c r="AP682" s="161" t="e">
        <f t="shared" si="389"/>
        <v>#VALUE!</v>
      </c>
      <c r="AQ682" s="162" t="str">
        <f t="shared" si="390"/>
        <v>09:00 17:00(13:00 14:00)</v>
      </c>
      <c r="AR682" s="163" t="e">
        <f>HLOOKUP(SEARCH("7",$M682)-1,$Q$3:$V682,$P682+1,FALSE)</f>
        <v>#VALUE!</v>
      </c>
      <c r="AS682" s="164" t="str">
        <f t="shared" si="391"/>
        <v>выходной</v>
      </c>
      <c r="AT682" s="142"/>
      <c r="AU682" s="11" t="str">
        <f>IF(ISERROR(VLOOKUP(B682,'РЕОРГ 2008'!$A:$B,2,FALSE)),"",VLOOKUP(B682,'РЕОРГ 2008'!$A:$B,2,FALSE))</f>
        <v/>
      </c>
      <c r="AV682" s="12" t="str">
        <f t="shared" si="364"/>
        <v>Опер.касса №2488/049</v>
      </c>
      <c r="AW682" s="31" t="e">
        <f>LEFT(#REF!,2)</f>
        <v>#REF!</v>
      </c>
      <c r="AX682" s="12" t="str">
        <f t="shared" si="370"/>
        <v>2488/049</v>
      </c>
      <c r="AZ682" t="str">
        <f>IF(ISERROR(VLOOKUP(B682,'РЕОРГ 01.08.2009'!$A:$B,2,FALSE)),"",VLOOKUP(B682,'РЕОРГ 01.08.2009'!$A:$B,2,FALSE))</f>
        <v>Опер.касса №2488/049</v>
      </c>
      <c r="BA682" s="12" t="str">
        <f t="shared" si="365"/>
        <v>Опер.касса №2488/049</v>
      </c>
      <c r="BB682" t="e">
        <f>LEFT(#REF!,2)</f>
        <v>#REF!</v>
      </c>
      <c r="BC682" s="12" t="str">
        <f t="shared" si="371"/>
        <v>2488/049</v>
      </c>
      <c r="BE682" t="str">
        <f>IF(ISERROR(VLOOKUP(B682,'РЕОРГ 01.10.2009'!A:C,3,FALSE)),"",VLOOKUP(B682,'РЕОРГ 01.10.2009'!A:C,3,FALSE))</f>
        <v/>
      </c>
      <c r="BF682" s="12" t="str">
        <f t="shared" si="366"/>
        <v>Опер.касса №8611/0206</v>
      </c>
      <c r="BG682" t="e">
        <f>LEFT(#REF!,2)</f>
        <v>#REF!</v>
      </c>
      <c r="BH682" s="12" t="str">
        <f t="shared" si="372"/>
        <v>8611/0206</v>
      </c>
      <c r="BJ682" t="str">
        <f>IF(ISERROR(VLOOKUP($B682,'РЕОРГ 01.05.2010'!A:B,2,FALSE)),"",VLOOKUP($B682,'РЕОРГ 01.05.2010'!A:B,2,FALSE))</f>
        <v/>
      </c>
      <c r="BK682" s="12" t="str">
        <f t="shared" si="367"/>
        <v>Опер.касса №8611/0206</v>
      </c>
      <c r="BL682" t="e">
        <f>LEFT(#REF!,2)</f>
        <v>#REF!</v>
      </c>
      <c r="BM682" s="12" t="str">
        <f t="shared" si="373"/>
        <v>8611/0206</v>
      </c>
      <c r="BO682" t="str">
        <f>IF(ISERROR(VLOOKUP($B682,'РЕОРГ 01.08.2010'!A:B,2,FALSE)),"",VLOOKUP($B682,'РЕОРГ 01.08.2010'!A:B,2,FALSE))</f>
        <v/>
      </c>
      <c r="BP682" s="12" t="str">
        <f t="shared" si="368"/>
        <v>Опер.касса №8611/0206</v>
      </c>
      <c r="BQ682" t="e">
        <f>LEFT(#REF!,2)</f>
        <v>#REF!</v>
      </c>
      <c r="BR682" s="12" t="str">
        <f t="shared" si="374"/>
        <v>8611/0206</v>
      </c>
    </row>
    <row r="683" spans="1:70" ht="12.75" customHeight="1">
      <c r="A683" t="str">
        <f t="shared" si="369"/>
        <v>8611/0207</v>
      </c>
      <c r="B683" s="133">
        <v>735</v>
      </c>
      <c r="C683" s="1" t="s">
        <v>6828</v>
      </c>
      <c r="D683" s="32" t="s">
        <v>7017</v>
      </c>
      <c r="E683" s="1" t="s">
        <v>5936</v>
      </c>
      <c r="F683" s="1" t="s">
        <v>8206</v>
      </c>
      <c r="G683" s="1" t="s">
        <v>5937</v>
      </c>
      <c r="H683" s="1" t="s">
        <v>7501</v>
      </c>
      <c r="I683" s="1" t="s">
        <v>11270</v>
      </c>
      <c r="J683" s="1"/>
      <c r="K683" s="1">
        <v>38</v>
      </c>
      <c r="L683" s="32" t="s">
        <v>2043</v>
      </c>
      <c r="M683" s="8" t="s">
        <v>11783</v>
      </c>
      <c r="N683" s="2" t="s">
        <v>12232</v>
      </c>
      <c r="O683" s="173"/>
      <c r="P683" s="168">
        <f t="shared" si="398"/>
        <v>680</v>
      </c>
      <c r="Q683" s="138">
        <f t="shared" si="392"/>
        <v>12</v>
      </c>
      <c r="R683" s="138">
        <f t="shared" si="393"/>
        <v>24</v>
      </c>
      <c r="S683" s="138">
        <f t="shared" si="394"/>
        <v>36</v>
      </c>
      <c r="T683" s="138">
        <f t="shared" si="395"/>
        <v>48</v>
      </c>
      <c r="U683" s="138">
        <f t="shared" si="396"/>
        <v>60</v>
      </c>
      <c r="V683" s="138">
        <f t="shared" si="397"/>
        <v>72</v>
      </c>
      <c r="W683" s="158" t="str">
        <f t="shared" si="375"/>
        <v>09:00 19:00</v>
      </c>
      <c r="X683" s="159">
        <f>HLOOKUP(SEARCH("2",$M683)-1,$Q$3:$V683,$P683+1,FALSE)</f>
        <v>12</v>
      </c>
      <c r="Y683" s="160" t="str">
        <f t="shared" si="376"/>
        <v>09:00 19:00|09:00 19:00|09:00 19:00|09:00 19:00|09:00 17:00|09:00 13:00</v>
      </c>
      <c r="Z683" s="161" t="str">
        <f t="shared" si="377"/>
        <v>09:00 19:00</v>
      </c>
      <c r="AA683" s="158" t="str">
        <f t="shared" si="378"/>
        <v>09:00 19:00</v>
      </c>
      <c r="AB683" s="159">
        <f>HLOOKUP(SEARCH("3",$M683)-1,$Q$3:$V683,$P683+1,FALSE)</f>
        <v>24</v>
      </c>
      <c r="AC683" s="160" t="str">
        <f t="shared" si="379"/>
        <v>09:00 19:00|09:00 19:00|09:00 19:00|09:00 17:00|09:00 13:00</v>
      </c>
      <c r="AD683" s="161" t="str">
        <f t="shared" si="380"/>
        <v>09:00 19:00</v>
      </c>
      <c r="AE683" s="158" t="str">
        <f t="shared" si="381"/>
        <v>09:00 19:00</v>
      </c>
      <c r="AF683" s="159">
        <f>HLOOKUP(SEARCH("4",$M683)-1,$Q$3:$V683,$P683+1,FALSE)</f>
        <v>36</v>
      </c>
      <c r="AG683" s="161" t="str">
        <f t="shared" si="382"/>
        <v>09:00 19:00|09:00 19:00|09:00 17:00|09:00 13:00</v>
      </c>
      <c r="AH683" s="161" t="str">
        <f t="shared" si="383"/>
        <v>09:00 19:00</v>
      </c>
      <c r="AI683" s="158" t="str">
        <f t="shared" si="384"/>
        <v>09:00 19:00</v>
      </c>
      <c r="AJ683" s="159">
        <f>HLOOKUP(SEARCH("5",$M683)-1,$Q$3:$V683,$P683+1,FALSE)</f>
        <v>48</v>
      </c>
      <c r="AK683" s="161" t="str">
        <f t="shared" si="385"/>
        <v>09:00 19:00|09:00 17:00|09:00 13:00</v>
      </c>
      <c r="AL683" s="161" t="str">
        <f t="shared" si="386"/>
        <v>09:00 19:00</v>
      </c>
      <c r="AM683" s="158" t="str">
        <f t="shared" si="387"/>
        <v>09:00 19:00</v>
      </c>
      <c r="AN683" s="159">
        <f>HLOOKUP(SEARCH("6",$M683)-1,$Q$3:$V683,$P683+1,FALSE)</f>
        <v>60</v>
      </c>
      <c r="AO683" s="161" t="str">
        <f t="shared" si="388"/>
        <v>09:00 17:00|09:00 13:00</v>
      </c>
      <c r="AP683" s="161" t="str">
        <f t="shared" si="389"/>
        <v>09:00 17:00</v>
      </c>
      <c r="AQ683" s="162" t="str">
        <f t="shared" si="390"/>
        <v>09:00 17:00</v>
      </c>
      <c r="AR683" s="163">
        <f>HLOOKUP(SEARCH("7",$M683)-1,$Q$3:$V683,$P683+1,FALSE)</f>
        <v>72</v>
      </c>
      <c r="AS683" s="164" t="str">
        <f t="shared" si="391"/>
        <v>09:00 13:00</v>
      </c>
      <c r="AT683" s="142"/>
      <c r="AU683" s="11" t="str">
        <f>IF(ISERROR(VLOOKUP(B683,'РЕОРГ 2008'!$A:$B,2,FALSE)),"",VLOOKUP(B683,'РЕОРГ 2008'!$A:$B,2,FALSE))</f>
        <v/>
      </c>
      <c r="AV683" s="12" t="str">
        <f t="shared" si="364"/>
        <v>Гусь-Хрустальное отделение №2490</v>
      </c>
      <c r="AW683" s="31" t="e">
        <f>LEFT(#REF!,2)</f>
        <v>#REF!</v>
      </c>
      <c r="AX683" s="12" t="str">
        <f t="shared" si="370"/>
        <v>2490</v>
      </c>
      <c r="AZ683" t="str">
        <f>IF(ISERROR(VLOOKUP(B683,'РЕОРГ 01.08.2009'!$A:$B,2,FALSE)),"",VLOOKUP(B683,'РЕОРГ 01.08.2009'!$A:$B,2,FALSE))</f>
        <v/>
      </c>
      <c r="BA683" s="12" t="str">
        <f t="shared" si="365"/>
        <v>Гусь-Хрустальное отделение №2490</v>
      </c>
      <c r="BB683" t="e">
        <f>LEFT(#REF!,2)</f>
        <v>#REF!</v>
      </c>
      <c r="BC683" s="12" t="str">
        <f t="shared" si="371"/>
        <v>2490</v>
      </c>
      <c r="BE683" t="str">
        <f>IF(ISERROR(VLOOKUP(B683,'РЕОРГ 01.10.2009'!A:C,3,FALSE)),"",VLOOKUP(B683,'РЕОРГ 01.10.2009'!A:C,3,FALSE))</f>
        <v>Гусь-Хрустальное отделение №2490</v>
      </c>
      <c r="BF683" s="12" t="str">
        <f t="shared" si="366"/>
        <v>Гусь-Хрустальное отделение №2490</v>
      </c>
      <c r="BG683" t="e">
        <f>LEFT(#REF!,2)</f>
        <v>#REF!</v>
      </c>
      <c r="BH683" s="12" t="str">
        <f t="shared" si="372"/>
        <v>2490</v>
      </c>
      <c r="BJ683" t="str">
        <f>IF(ISERROR(VLOOKUP($B683,'РЕОРГ 01.05.2010'!A:B,2,FALSE)),"",VLOOKUP($B683,'РЕОРГ 01.05.2010'!A:B,2,FALSE))</f>
        <v/>
      </c>
      <c r="BK683" s="12" t="str">
        <f t="shared" si="367"/>
        <v>Доп.офис №8611/0207</v>
      </c>
      <c r="BL683" t="e">
        <f>LEFT(#REF!,2)</f>
        <v>#REF!</v>
      </c>
      <c r="BM683" s="12" t="str">
        <f t="shared" si="373"/>
        <v>8611/0207</v>
      </c>
      <c r="BO683" t="str">
        <f>IF(ISERROR(VLOOKUP($B683,'РЕОРГ 01.08.2010'!A:B,2,FALSE)),"",VLOOKUP($B683,'РЕОРГ 01.08.2010'!A:B,2,FALSE))</f>
        <v/>
      </c>
      <c r="BP683" s="12" t="str">
        <f t="shared" si="368"/>
        <v>Доп.офис №8611/0207</v>
      </c>
      <c r="BQ683" t="e">
        <f>LEFT(#REF!,2)</f>
        <v>#REF!</v>
      </c>
      <c r="BR683" s="12" t="str">
        <f t="shared" si="374"/>
        <v>8611/0207</v>
      </c>
    </row>
    <row r="684" spans="1:70" ht="12.75" customHeight="1">
      <c r="A684" t="str">
        <f t="shared" si="369"/>
        <v>8611/0208</v>
      </c>
      <c r="B684" s="133">
        <v>752</v>
      </c>
      <c r="C684" s="1" t="s">
        <v>11441</v>
      </c>
      <c r="D684" s="32" t="s">
        <v>1926</v>
      </c>
      <c r="E684" s="1" t="s">
        <v>5936</v>
      </c>
      <c r="F684" s="1" t="s">
        <v>8206</v>
      </c>
      <c r="G684" s="1" t="s">
        <v>10261</v>
      </c>
      <c r="H684" s="1" t="s">
        <v>7502</v>
      </c>
      <c r="I684" s="1" t="s">
        <v>11148</v>
      </c>
      <c r="J684" s="1"/>
      <c r="K684" s="1">
        <v>10</v>
      </c>
      <c r="L684" s="32" t="s">
        <v>2043</v>
      </c>
      <c r="M684" s="8" t="s">
        <v>11773</v>
      </c>
      <c r="N684" s="2" t="s">
        <v>12233</v>
      </c>
      <c r="O684" s="173"/>
      <c r="P684" s="168">
        <f t="shared" si="398"/>
        <v>681</v>
      </c>
      <c r="Q684" s="138">
        <f t="shared" si="392"/>
        <v>25</v>
      </c>
      <c r="R684" s="138">
        <f t="shared" si="393"/>
        <v>50</v>
      </c>
      <c r="S684" s="138">
        <f t="shared" si="394"/>
        <v>75</v>
      </c>
      <c r="T684" s="138">
        <f t="shared" si="395"/>
        <v>100</v>
      </c>
      <c r="U684" s="138">
        <f t="shared" si="396"/>
        <v>125</v>
      </c>
      <c r="V684" s="138" t="e">
        <f t="shared" si="397"/>
        <v>#VALUE!</v>
      </c>
      <c r="W684" s="158" t="str">
        <f t="shared" si="375"/>
        <v>08:30 18:30(00:00 00:00)</v>
      </c>
      <c r="X684" s="159">
        <f>HLOOKUP(SEARCH("2",$M684)-1,$Q$3:$V684,$P684+1,FALSE)</f>
        <v>25</v>
      </c>
      <c r="Y684" s="160" t="str">
        <f t="shared" si="376"/>
        <v>08:30 18:30(00:00 00:00)|08:30 18:30(00:00 00:00)|08:30 18:30(00:00 00:00)|08:30 18:30(00:00 00:00)|08:30 16:00(00:00 00:00)</v>
      </c>
      <c r="Z684" s="161" t="str">
        <f t="shared" si="377"/>
        <v>08:30 18:30(00:00 00:00)</v>
      </c>
      <c r="AA684" s="158" t="str">
        <f t="shared" si="378"/>
        <v>08:30 18:30(00:00 00:00)</v>
      </c>
      <c r="AB684" s="159">
        <f>HLOOKUP(SEARCH("3",$M684)-1,$Q$3:$V684,$P684+1,FALSE)</f>
        <v>50</v>
      </c>
      <c r="AC684" s="160" t="str">
        <f t="shared" si="379"/>
        <v>08:30 18:30(00:00 00:00)|08:30 18:30(00:00 00:00)|08:30 18:30(00:00 00:00)|08:30 16:00(00:00 00:00)</v>
      </c>
      <c r="AD684" s="161" t="str">
        <f t="shared" si="380"/>
        <v>08:30 18:30(00:00 00:00)</v>
      </c>
      <c r="AE684" s="158" t="str">
        <f t="shared" si="381"/>
        <v>08:30 18:30(00:00 00:00)</v>
      </c>
      <c r="AF684" s="159">
        <f>HLOOKUP(SEARCH("4",$M684)-1,$Q$3:$V684,$P684+1,FALSE)</f>
        <v>75</v>
      </c>
      <c r="AG684" s="161" t="str">
        <f t="shared" si="382"/>
        <v>08:30 18:30(00:00 00:00)|08:30 18:30(00:00 00:00)|08:30 16:00(00:00 00:00)</v>
      </c>
      <c r="AH684" s="161" t="str">
        <f t="shared" si="383"/>
        <v>08:30 18:30(00:00 00:00)</v>
      </c>
      <c r="AI684" s="158" t="str">
        <f t="shared" si="384"/>
        <v>08:30 18:30(00:00 00:00)</v>
      </c>
      <c r="AJ684" s="159">
        <f>HLOOKUP(SEARCH("5",$M684)-1,$Q$3:$V684,$P684+1,FALSE)</f>
        <v>100</v>
      </c>
      <c r="AK684" s="161" t="str">
        <f t="shared" si="385"/>
        <v>08:30 18:30(00:00 00:00)|08:30 16:00(00:00 00:00)</v>
      </c>
      <c r="AL684" s="161" t="str">
        <f t="shared" si="386"/>
        <v>08:30 18:30(00:00 00:00)</v>
      </c>
      <c r="AM684" s="158" t="str">
        <f t="shared" si="387"/>
        <v>08:30 18:30(00:00 00:00)</v>
      </c>
      <c r="AN684" s="159">
        <f>HLOOKUP(SEARCH("6",$M684)-1,$Q$3:$V684,$P684+1,FALSE)</f>
        <v>125</v>
      </c>
      <c r="AO684" s="161" t="str">
        <f t="shared" si="388"/>
        <v>08:30 16:00(00:00 00:00)</v>
      </c>
      <c r="AP684" s="161" t="e">
        <f t="shared" si="389"/>
        <v>#VALUE!</v>
      </c>
      <c r="AQ684" s="162" t="str">
        <f t="shared" si="390"/>
        <v>08:30 16:00(00:00 00:00)</v>
      </c>
      <c r="AR684" s="163" t="e">
        <f>HLOOKUP(SEARCH("7",$M684)-1,$Q$3:$V684,$P684+1,FALSE)</f>
        <v>#VALUE!</v>
      </c>
      <c r="AS684" s="164" t="str">
        <f t="shared" si="391"/>
        <v>выходной</v>
      </c>
      <c r="AT684" s="142"/>
      <c r="AU684" s="11" t="str">
        <f>IF(ISERROR(VLOOKUP(B684,'РЕОРГ 2008'!$A:$B,2,FALSE)),"",VLOOKUP(B684,'РЕОРГ 2008'!$A:$B,2,FALSE))</f>
        <v/>
      </c>
      <c r="AV684" s="12" t="str">
        <f t="shared" si="364"/>
        <v>Опер.касса №2490/052</v>
      </c>
      <c r="AW684" s="31" t="e">
        <f>LEFT(#REF!,2)</f>
        <v>#REF!</v>
      </c>
      <c r="AX684" s="12" t="str">
        <f t="shared" si="370"/>
        <v>2490/052</v>
      </c>
      <c r="AZ684" t="str">
        <f>IF(ISERROR(VLOOKUP(B684,'РЕОРГ 01.08.2009'!$A:$B,2,FALSE)),"",VLOOKUP(B684,'РЕОРГ 01.08.2009'!$A:$B,2,FALSE))</f>
        <v/>
      </c>
      <c r="BA684" s="12" t="str">
        <f t="shared" si="365"/>
        <v>Опер.касса №2490/052</v>
      </c>
      <c r="BB684" t="e">
        <f>LEFT(#REF!,2)</f>
        <v>#REF!</v>
      </c>
      <c r="BC684" s="12" t="str">
        <f t="shared" si="371"/>
        <v>2490/052</v>
      </c>
      <c r="BE684" t="str">
        <f>IF(ISERROR(VLOOKUP(B684,'РЕОРГ 01.10.2009'!A:C,3,FALSE)),"",VLOOKUP(B684,'РЕОРГ 01.10.2009'!A:C,3,FALSE))</f>
        <v>Опер.касса №2490/052</v>
      </c>
      <c r="BF684" s="12" t="str">
        <f t="shared" si="366"/>
        <v>Опер.касса №2490/052</v>
      </c>
      <c r="BG684" t="e">
        <f>LEFT(#REF!,2)</f>
        <v>#REF!</v>
      </c>
      <c r="BH684" s="12" t="str">
        <f t="shared" si="372"/>
        <v>2490/052</v>
      </c>
      <c r="BJ684" t="str">
        <f>IF(ISERROR(VLOOKUP($B684,'РЕОРГ 01.05.2010'!A:B,2,FALSE)),"",VLOOKUP($B684,'РЕОРГ 01.05.2010'!A:B,2,FALSE))</f>
        <v/>
      </c>
      <c r="BK684" s="12" t="str">
        <f t="shared" si="367"/>
        <v>Доп.офис №8611/0208</v>
      </c>
      <c r="BL684" t="e">
        <f>LEFT(#REF!,2)</f>
        <v>#REF!</v>
      </c>
      <c r="BM684" s="12" t="str">
        <f t="shared" si="373"/>
        <v>8611/0208</v>
      </c>
      <c r="BO684" t="str">
        <f>IF(ISERROR(VLOOKUP($B684,'РЕОРГ 01.08.2010'!A:B,2,FALSE)),"",VLOOKUP($B684,'РЕОРГ 01.08.2010'!A:B,2,FALSE))</f>
        <v/>
      </c>
      <c r="BP684" s="12" t="str">
        <f t="shared" si="368"/>
        <v>Доп.офис №8611/0208</v>
      </c>
      <c r="BQ684" t="e">
        <f>LEFT(#REF!,2)</f>
        <v>#REF!</v>
      </c>
      <c r="BR684" s="12" t="str">
        <f t="shared" si="374"/>
        <v>8611/0208</v>
      </c>
    </row>
    <row r="685" spans="1:70" ht="12.75" customHeight="1">
      <c r="A685" t="str">
        <f t="shared" si="369"/>
        <v>8611/0209</v>
      </c>
      <c r="B685" s="133">
        <v>753</v>
      </c>
      <c r="C685" s="1" t="s">
        <v>4468</v>
      </c>
      <c r="D685" s="32" t="s">
        <v>1926</v>
      </c>
      <c r="E685" s="1" t="s">
        <v>10263</v>
      </c>
      <c r="F685" s="1" t="s">
        <v>8206</v>
      </c>
      <c r="G685" s="1" t="s">
        <v>10264</v>
      </c>
      <c r="H685" s="1" t="s">
        <v>7503</v>
      </c>
      <c r="I685" s="1" t="s">
        <v>7504</v>
      </c>
      <c r="J685" s="1"/>
      <c r="K685" s="1">
        <v>6.75</v>
      </c>
      <c r="L685" s="32" t="s">
        <v>2043</v>
      </c>
      <c r="M685" s="8" t="s">
        <v>11773</v>
      </c>
      <c r="N685" s="2" t="s">
        <v>12234</v>
      </c>
      <c r="O685" s="173"/>
      <c r="P685" s="168">
        <f t="shared" si="398"/>
        <v>682</v>
      </c>
      <c r="Q685" s="138">
        <f t="shared" si="392"/>
        <v>12</v>
      </c>
      <c r="R685" s="138">
        <f t="shared" si="393"/>
        <v>24</v>
      </c>
      <c r="S685" s="138">
        <f t="shared" si="394"/>
        <v>36</v>
      </c>
      <c r="T685" s="138">
        <f t="shared" si="395"/>
        <v>48</v>
      </c>
      <c r="U685" s="138">
        <f t="shared" si="396"/>
        <v>60</v>
      </c>
      <c r="V685" s="138" t="e">
        <f t="shared" si="397"/>
        <v>#VALUE!</v>
      </c>
      <c r="W685" s="158" t="str">
        <f t="shared" si="375"/>
        <v>08:30 18:30</v>
      </c>
      <c r="X685" s="159">
        <f>HLOOKUP(SEARCH("2",$M685)-1,$Q$3:$V685,$P685+1,FALSE)</f>
        <v>12</v>
      </c>
      <c r="Y685" s="160" t="str">
        <f t="shared" si="376"/>
        <v>08:30 18:30|08:30 18:30|08:30 18:30|08:30 18:30|08:30 17:00</v>
      </c>
      <c r="Z685" s="161" t="str">
        <f t="shared" si="377"/>
        <v>08:30 18:30</v>
      </c>
      <c r="AA685" s="158" t="str">
        <f t="shared" si="378"/>
        <v>08:30 18:30</v>
      </c>
      <c r="AB685" s="159">
        <f>HLOOKUP(SEARCH("3",$M685)-1,$Q$3:$V685,$P685+1,FALSE)</f>
        <v>24</v>
      </c>
      <c r="AC685" s="160" t="str">
        <f t="shared" si="379"/>
        <v>08:30 18:30|08:30 18:30|08:30 18:30|08:30 17:00</v>
      </c>
      <c r="AD685" s="161" t="str">
        <f t="shared" si="380"/>
        <v>08:30 18:30</v>
      </c>
      <c r="AE685" s="158" t="str">
        <f t="shared" si="381"/>
        <v>08:30 18:30</v>
      </c>
      <c r="AF685" s="159">
        <f>HLOOKUP(SEARCH("4",$M685)-1,$Q$3:$V685,$P685+1,FALSE)</f>
        <v>36</v>
      </c>
      <c r="AG685" s="161" t="str">
        <f t="shared" si="382"/>
        <v>08:30 18:30|08:30 18:30|08:30 17:00</v>
      </c>
      <c r="AH685" s="161" t="str">
        <f t="shared" si="383"/>
        <v>08:30 18:30</v>
      </c>
      <c r="AI685" s="158" t="str">
        <f t="shared" si="384"/>
        <v>08:30 18:30</v>
      </c>
      <c r="AJ685" s="159">
        <f>HLOOKUP(SEARCH("5",$M685)-1,$Q$3:$V685,$P685+1,FALSE)</f>
        <v>48</v>
      </c>
      <c r="AK685" s="161" t="str">
        <f t="shared" si="385"/>
        <v>08:30 18:30|08:30 17:00</v>
      </c>
      <c r="AL685" s="161" t="str">
        <f t="shared" si="386"/>
        <v>08:30 18:30</v>
      </c>
      <c r="AM685" s="158" t="str">
        <f t="shared" si="387"/>
        <v>08:30 18:30</v>
      </c>
      <c r="AN685" s="159">
        <f>HLOOKUP(SEARCH("6",$M685)-1,$Q$3:$V685,$P685+1,FALSE)</f>
        <v>60</v>
      </c>
      <c r="AO685" s="161" t="str">
        <f t="shared" si="388"/>
        <v>08:30 17:00</v>
      </c>
      <c r="AP685" s="161" t="e">
        <f t="shared" si="389"/>
        <v>#VALUE!</v>
      </c>
      <c r="AQ685" s="162" t="str">
        <f t="shared" si="390"/>
        <v>08:30 17:00</v>
      </c>
      <c r="AR685" s="163" t="e">
        <f>HLOOKUP(SEARCH("7",$M685)-1,$Q$3:$V685,$P685+1,FALSE)</f>
        <v>#VALUE!</v>
      </c>
      <c r="AS685" s="164" t="str">
        <f t="shared" si="391"/>
        <v>выходной</v>
      </c>
      <c r="AT685" s="142"/>
      <c r="AU685" s="11" t="str">
        <f>IF(ISERROR(VLOOKUP(B685,'РЕОРГ 2008'!$A:$B,2,FALSE)),"",VLOOKUP(B685,'РЕОРГ 2008'!$A:$B,2,FALSE))</f>
        <v/>
      </c>
      <c r="AV685" s="12" t="str">
        <f t="shared" si="364"/>
        <v>Доп.офис №2490/053</v>
      </c>
      <c r="AW685" s="31" t="e">
        <f>LEFT(#REF!,2)</f>
        <v>#REF!</v>
      </c>
      <c r="AX685" s="12" t="str">
        <f t="shared" si="370"/>
        <v>2490/053</v>
      </c>
      <c r="AZ685" t="str">
        <f>IF(ISERROR(VLOOKUP(B685,'РЕОРГ 01.08.2009'!$A:$B,2,FALSE)),"",VLOOKUP(B685,'РЕОРГ 01.08.2009'!$A:$B,2,FALSE))</f>
        <v/>
      </c>
      <c r="BA685" s="12" t="str">
        <f t="shared" si="365"/>
        <v>Доп.офис №2490/053</v>
      </c>
      <c r="BB685" t="e">
        <f>LEFT(#REF!,2)</f>
        <v>#REF!</v>
      </c>
      <c r="BC685" s="12" t="str">
        <f t="shared" si="371"/>
        <v>2490/053</v>
      </c>
      <c r="BE685" t="str">
        <f>IF(ISERROR(VLOOKUP(B685,'РЕОРГ 01.10.2009'!A:C,3,FALSE)),"",VLOOKUP(B685,'РЕОРГ 01.10.2009'!A:C,3,FALSE))</f>
        <v>Доп.офис №2490/053</v>
      </c>
      <c r="BF685" s="12" t="str">
        <f t="shared" si="366"/>
        <v>Доп.офис №2490/053</v>
      </c>
      <c r="BG685" t="e">
        <f>LEFT(#REF!,2)</f>
        <v>#REF!</v>
      </c>
      <c r="BH685" s="12" t="str">
        <f t="shared" si="372"/>
        <v>2490/053</v>
      </c>
      <c r="BJ685" t="str">
        <f>IF(ISERROR(VLOOKUP($B685,'РЕОРГ 01.05.2010'!A:B,2,FALSE)),"",VLOOKUP($B685,'РЕОРГ 01.05.2010'!A:B,2,FALSE))</f>
        <v/>
      </c>
      <c r="BK685" s="12" t="str">
        <f t="shared" si="367"/>
        <v>Доп.офис №8611/0209</v>
      </c>
      <c r="BL685" t="e">
        <f>LEFT(#REF!,2)</f>
        <v>#REF!</v>
      </c>
      <c r="BM685" s="12" t="str">
        <f t="shared" si="373"/>
        <v>8611/0209</v>
      </c>
      <c r="BO685" t="str">
        <f>IF(ISERROR(VLOOKUP($B685,'РЕОРГ 01.08.2010'!A:B,2,FALSE)),"",VLOOKUP($B685,'РЕОРГ 01.08.2010'!A:B,2,FALSE))</f>
        <v/>
      </c>
      <c r="BP685" s="12" t="str">
        <f t="shared" si="368"/>
        <v>Доп.офис №8611/0209</v>
      </c>
      <c r="BQ685" t="e">
        <f>LEFT(#REF!,2)</f>
        <v>#REF!</v>
      </c>
      <c r="BR685" s="12" t="str">
        <f t="shared" si="374"/>
        <v>8611/0209</v>
      </c>
    </row>
    <row r="686" spans="1:70" ht="12.75" customHeight="1">
      <c r="A686" t="str">
        <f t="shared" si="369"/>
        <v>8611/021</v>
      </c>
      <c r="B686" s="133">
        <v>860</v>
      </c>
      <c r="C686" s="1" t="s">
        <v>11442</v>
      </c>
      <c r="D686" s="32" t="s">
        <v>1926</v>
      </c>
      <c r="E686" s="1" t="s">
        <v>6826</v>
      </c>
      <c r="F686" s="1" t="s">
        <v>8206</v>
      </c>
      <c r="G686" s="1" t="s">
        <v>6625</v>
      </c>
      <c r="H686" s="1" t="s">
        <v>6626</v>
      </c>
      <c r="I686" s="1" t="s">
        <v>11678</v>
      </c>
      <c r="J686" s="1"/>
      <c r="K686" s="1">
        <v>17</v>
      </c>
      <c r="L686" s="32" t="s">
        <v>4048</v>
      </c>
      <c r="M686" s="8" t="s">
        <v>11783</v>
      </c>
      <c r="N686" s="2" t="s">
        <v>12235</v>
      </c>
      <c r="O686" s="173"/>
      <c r="P686" s="168">
        <f t="shared" si="398"/>
        <v>683</v>
      </c>
      <c r="Q686" s="138">
        <f t="shared" si="392"/>
        <v>12</v>
      </c>
      <c r="R686" s="138">
        <f t="shared" si="393"/>
        <v>24</v>
      </c>
      <c r="S686" s="138">
        <f t="shared" si="394"/>
        <v>36</v>
      </c>
      <c r="T686" s="138">
        <f t="shared" si="395"/>
        <v>48</v>
      </c>
      <c r="U686" s="138">
        <f t="shared" si="396"/>
        <v>60</v>
      </c>
      <c r="V686" s="138">
        <f t="shared" si="397"/>
        <v>72</v>
      </c>
      <c r="W686" s="158" t="str">
        <f t="shared" si="375"/>
        <v>08:30 19:00</v>
      </c>
      <c r="X686" s="159">
        <f>HLOOKUP(SEARCH("2",$M686)-1,$Q$3:$V686,$P686+1,FALSE)</f>
        <v>12</v>
      </c>
      <c r="Y686" s="160" t="str">
        <f t="shared" si="376"/>
        <v>08:30 19:00|08:30 19:00|08:30 19:00|08:30 19:00|09:00 16:30|09:00 14:00</v>
      </c>
      <c r="Z686" s="161" t="str">
        <f t="shared" si="377"/>
        <v>08:30 19:00</v>
      </c>
      <c r="AA686" s="158" t="str">
        <f t="shared" si="378"/>
        <v>08:30 19:00</v>
      </c>
      <c r="AB686" s="159">
        <f>HLOOKUP(SEARCH("3",$M686)-1,$Q$3:$V686,$P686+1,FALSE)</f>
        <v>24</v>
      </c>
      <c r="AC686" s="160" t="str">
        <f t="shared" si="379"/>
        <v>08:30 19:00|08:30 19:00|08:30 19:00|09:00 16:30|09:00 14:00</v>
      </c>
      <c r="AD686" s="161" t="str">
        <f t="shared" si="380"/>
        <v>08:30 19:00</v>
      </c>
      <c r="AE686" s="158" t="str">
        <f t="shared" si="381"/>
        <v>08:30 19:00</v>
      </c>
      <c r="AF686" s="159">
        <f>HLOOKUP(SEARCH("4",$M686)-1,$Q$3:$V686,$P686+1,FALSE)</f>
        <v>36</v>
      </c>
      <c r="AG686" s="161" t="str">
        <f t="shared" si="382"/>
        <v>08:30 19:00|08:30 19:00|09:00 16:30|09:00 14:00</v>
      </c>
      <c r="AH686" s="161" t="str">
        <f t="shared" si="383"/>
        <v>08:30 19:00</v>
      </c>
      <c r="AI686" s="158" t="str">
        <f t="shared" si="384"/>
        <v>08:30 19:00</v>
      </c>
      <c r="AJ686" s="159">
        <f>HLOOKUP(SEARCH("5",$M686)-1,$Q$3:$V686,$P686+1,FALSE)</f>
        <v>48</v>
      </c>
      <c r="AK686" s="161" t="str">
        <f t="shared" si="385"/>
        <v>08:30 19:00|09:00 16:30|09:00 14:00</v>
      </c>
      <c r="AL686" s="161" t="str">
        <f t="shared" si="386"/>
        <v>08:30 19:00</v>
      </c>
      <c r="AM686" s="158" t="str">
        <f t="shared" si="387"/>
        <v>08:30 19:00</v>
      </c>
      <c r="AN686" s="159">
        <f>HLOOKUP(SEARCH("6",$M686)-1,$Q$3:$V686,$P686+1,FALSE)</f>
        <v>60</v>
      </c>
      <c r="AO686" s="161" t="str">
        <f t="shared" si="388"/>
        <v>09:00 16:30|09:00 14:00</v>
      </c>
      <c r="AP686" s="161" t="str">
        <f t="shared" si="389"/>
        <v>09:00 16:30</v>
      </c>
      <c r="AQ686" s="162" t="str">
        <f t="shared" si="390"/>
        <v>09:00 16:30</v>
      </c>
      <c r="AR686" s="163">
        <f>HLOOKUP(SEARCH("7",$M686)-1,$Q$3:$V686,$P686+1,FALSE)</f>
        <v>72</v>
      </c>
      <c r="AS686" s="164" t="str">
        <f t="shared" si="391"/>
        <v>09:00 14:00</v>
      </c>
      <c r="AT686" s="142"/>
      <c r="AU686" s="11" t="str">
        <f>IF(ISERROR(VLOOKUP(B686,'РЕОРГ 2008'!$A:$B,2,FALSE)),"",VLOOKUP(B686,'РЕОРГ 2008'!$A:$B,2,FALSE))</f>
        <v/>
      </c>
      <c r="AV686" s="12" t="str">
        <f t="shared" si="364"/>
        <v>Доп.офис №8611/021</v>
      </c>
      <c r="AW686" s="31" t="e">
        <f>LEFT(#REF!,2)</f>
        <v>#REF!</v>
      </c>
      <c r="AX686" s="12" t="str">
        <f t="shared" si="370"/>
        <v>8611/021</v>
      </c>
      <c r="AZ686" t="str">
        <f>IF(ISERROR(VLOOKUP(B686,'РЕОРГ 01.08.2009'!$A:$B,2,FALSE)),"",VLOOKUP(B686,'РЕОРГ 01.08.2009'!$A:$B,2,FALSE))</f>
        <v/>
      </c>
      <c r="BA686" s="12" t="str">
        <f t="shared" si="365"/>
        <v>Доп.офис №8611/021</v>
      </c>
      <c r="BB686" t="e">
        <f>LEFT(#REF!,2)</f>
        <v>#REF!</v>
      </c>
      <c r="BC686" s="12" t="str">
        <f t="shared" si="371"/>
        <v>8611/021</v>
      </c>
      <c r="BE686" t="str">
        <f>IF(ISERROR(VLOOKUP(B686,'РЕОРГ 01.10.2009'!A:C,3,FALSE)),"",VLOOKUP(B686,'РЕОРГ 01.10.2009'!A:C,3,FALSE))</f>
        <v/>
      </c>
      <c r="BF686" s="12" t="str">
        <f t="shared" si="366"/>
        <v>Доп.офис №8611/021</v>
      </c>
      <c r="BG686" t="e">
        <f>LEFT(#REF!,2)</f>
        <v>#REF!</v>
      </c>
      <c r="BH686" s="12" t="str">
        <f t="shared" si="372"/>
        <v>8611/021</v>
      </c>
      <c r="BJ686" t="str">
        <f>IF(ISERROR(VLOOKUP($B686,'РЕОРГ 01.05.2010'!A:B,2,FALSE)),"",VLOOKUP($B686,'РЕОРГ 01.05.2010'!A:B,2,FALSE))</f>
        <v/>
      </c>
      <c r="BK686" s="12" t="str">
        <f t="shared" si="367"/>
        <v>Доп.офис №8611/021</v>
      </c>
      <c r="BL686" t="e">
        <f>LEFT(#REF!,2)</f>
        <v>#REF!</v>
      </c>
      <c r="BM686" s="12" t="str">
        <f t="shared" si="373"/>
        <v>8611/021</v>
      </c>
      <c r="BO686" t="str">
        <f>IF(ISERROR(VLOOKUP($B686,'РЕОРГ 01.08.2010'!A:B,2,FALSE)),"",VLOOKUP($B686,'РЕОРГ 01.08.2010'!A:B,2,FALSE))</f>
        <v/>
      </c>
      <c r="BP686" s="12" t="str">
        <f t="shared" si="368"/>
        <v>Доп.офис №8611/021</v>
      </c>
      <c r="BQ686" t="e">
        <f>LEFT(#REF!,2)</f>
        <v>#REF!</v>
      </c>
      <c r="BR686" s="12" t="str">
        <f t="shared" si="374"/>
        <v>8611/021</v>
      </c>
    </row>
    <row r="687" spans="1:70" ht="12.75" customHeight="1">
      <c r="A687" t="str">
        <f t="shared" si="369"/>
        <v>8611/0210</v>
      </c>
      <c r="B687" s="133">
        <v>741</v>
      </c>
      <c r="C687" s="1" t="s">
        <v>11443</v>
      </c>
      <c r="D687" s="32" t="s">
        <v>1926</v>
      </c>
      <c r="E687" s="1" t="s">
        <v>4390</v>
      </c>
      <c r="F687" s="1" t="s">
        <v>8206</v>
      </c>
      <c r="G687" s="1" t="s">
        <v>4391</v>
      </c>
      <c r="H687" s="1" t="s">
        <v>7505</v>
      </c>
      <c r="I687" s="1" t="s">
        <v>7506</v>
      </c>
      <c r="J687" s="1"/>
      <c r="K687" s="1">
        <v>5</v>
      </c>
      <c r="L687" s="32" t="s">
        <v>2043</v>
      </c>
      <c r="M687" s="8" t="s">
        <v>11773</v>
      </c>
      <c r="N687" s="2" t="s">
        <v>12204</v>
      </c>
      <c r="O687" s="173"/>
      <c r="P687" s="168">
        <f t="shared" si="398"/>
        <v>684</v>
      </c>
      <c r="Q687" s="138">
        <f t="shared" si="392"/>
        <v>12</v>
      </c>
      <c r="R687" s="138">
        <f t="shared" si="393"/>
        <v>24</v>
      </c>
      <c r="S687" s="138">
        <f t="shared" si="394"/>
        <v>36</v>
      </c>
      <c r="T687" s="138">
        <f t="shared" si="395"/>
        <v>48</v>
      </c>
      <c r="U687" s="138">
        <f t="shared" si="396"/>
        <v>60</v>
      </c>
      <c r="V687" s="138" t="e">
        <f t="shared" si="397"/>
        <v>#VALUE!</v>
      </c>
      <c r="W687" s="158" t="str">
        <f t="shared" si="375"/>
        <v>08:30 18:30</v>
      </c>
      <c r="X687" s="159">
        <f>HLOOKUP(SEARCH("2",$M687)-1,$Q$3:$V687,$P687+1,FALSE)</f>
        <v>12</v>
      </c>
      <c r="Y687" s="160" t="str">
        <f t="shared" si="376"/>
        <v>08:30 18:30|08:30 18:30|08:30 18:30|08:30 18:30|08:30 16:00</v>
      </c>
      <c r="Z687" s="161" t="str">
        <f t="shared" si="377"/>
        <v>08:30 18:30</v>
      </c>
      <c r="AA687" s="158" t="str">
        <f t="shared" si="378"/>
        <v>08:30 18:30</v>
      </c>
      <c r="AB687" s="159">
        <f>HLOOKUP(SEARCH("3",$M687)-1,$Q$3:$V687,$P687+1,FALSE)</f>
        <v>24</v>
      </c>
      <c r="AC687" s="160" t="str">
        <f t="shared" si="379"/>
        <v>08:30 18:30|08:30 18:30|08:30 18:30|08:30 16:00</v>
      </c>
      <c r="AD687" s="161" t="str">
        <f t="shared" si="380"/>
        <v>08:30 18:30</v>
      </c>
      <c r="AE687" s="158" t="str">
        <f t="shared" si="381"/>
        <v>08:30 18:30</v>
      </c>
      <c r="AF687" s="159">
        <f>HLOOKUP(SEARCH("4",$M687)-1,$Q$3:$V687,$P687+1,FALSE)</f>
        <v>36</v>
      </c>
      <c r="AG687" s="161" t="str">
        <f t="shared" si="382"/>
        <v>08:30 18:30|08:30 18:30|08:30 16:00</v>
      </c>
      <c r="AH687" s="161" t="str">
        <f t="shared" si="383"/>
        <v>08:30 18:30</v>
      </c>
      <c r="AI687" s="158" t="str">
        <f t="shared" si="384"/>
        <v>08:30 18:30</v>
      </c>
      <c r="AJ687" s="159">
        <f>HLOOKUP(SEARCH("5",$M687)-1,$Q$3:$V687,$P687+1,FALSE)</f>
        <v>48</v>
      </c>
      <c r="AK687" s="161" t="str">
        <f t="shared" si="385"/>
        <v>08:30 18:30|08:30 16:00</v>
      </c>
      <c r="AL687" s="161" t="str">
        <f t="shared" si="386"/>
        <v>08:30 18:30</v>
      </c>
      <c r="AM687" s="158" t="str">
        <f t="shared" si="387"/>
        <v>08:30 18:30</v>
      </c>
      <c r="AN687" s="159">
        <f>HLOOKUP(SEARCH("6",$M687)-1,$Q$3:$V687,$P687+1,FALSE)</f>
        <v>60</v>
      </c>
      <c r="AO687" s="161" t="str">
        <f t="shared" si="388"/>
        <v>08:30 16:00</v>
      </c>
      <c r="AP687" s="161" t="e">
        <f t="shared" si="389"/>
        <v>#VALUE!</v>
      </c>
      <c r="AQ687" s="162" t="str">
        <f t="shared" si="390"/>
        <v>08:30 16:00</v>
      </c>
      <c r="AR687" s="163" t="e">
        <f>HLOOKUP(SEARCH("7",$M687)-1,$Q$3:$V687,$P687+1,FALSE)</f>
        <v>#VALUE!</v>
      </c>
      <c r="AS687" s="164" t="str">
        <f t="shared" si="391"/>
        <v>выходной</v>
      </c>
      <c r="AT687" s="142"/>
      <c r="AU687" s="11" t="str">
        <f>IF(ISERROR(VLOOKUP(B687,'РЕОРГ 2008'!$A:$B,2,FALSE)),"",VLOOKUP(B687,'РЕОРГ 2008'!$A:$B,2,FALSE))</f>
        <v/>
      </c>
      <c r="AV687" s="12" t="str">
        <f t="shared" si="364"/>
        <v>Опер.касса №2490/03</v>
      </c>
      <c r="AW687" s="31" t="e">
        <f>LEFT(#REF!,2)</f>
        <v>#REF!</v>
      </c>
      <c r="AX687" s="12" t="str">
        <f t="shared" si="370"/>
        <v>2490/03</v>
      </c>
      <c r="AZ687" t="str">
        <f>IF(ISERROR(VLOOKUP(B687,'РЕОРГ 01.08.2009'!$A:$B,2,FALSE)),"",VLOOKUP(B687,'РЕОРГ 01.08.2009'!$A:$B,2,FALSE))</f>
        <v/>
      </c>
      <c r="BA687" s="12" t="str">
        <f t="shared" si="365"/>
        <v>Опер.касса №2490/03</v>
      </c>
      <c r="BB687" t="e">
        <f>LEFT(#REF!,2)</f>
        <v>#REF!</v>
      </c>
      <c r="BC687" s="12" t="str">
        <f t="shared" si="371"/>
        <v>2490/03</v>
      </c>
      <c r="BE687" t="str">
        <f>IF(ISERROR(VLOOKUP(B687,'РЕОРГ 01.10.2009'!A:C,3,FALSE)),"",VLOOKUP(B687,'РЕОРГ 01.10.2009'!A:C,3,FALSE))</f>
        <v>Опер.касса №2490/03</v>
      </c>
      <c r="BF687" s="12" t="str">
        <f t="shared" si="366"/>
        <v>Опер.касса №2490/03</v>
      </c>
      <c r="BG687" t="e">
        <f>LEFT(#REF!,2)</f>
        <v>#REF!</v>
      </c>
      <c r="BH687" s="12" t="str">
        <f t="shared" si="372"/>
        <v>2490/03</v>
      </c>
      <c r="BJ687" t="str">
        <f>IF(ISERROR(VLOOKUP($B687,'РЕОРГ 01.05.2010'!A:B,2,FALSE)),"",VLOOKUP($B687,'РЕОРГ 01.05.2010'!A:B,2,FALSE))</f>
        <v/>
      </c>
      <c r="BK687" s="12" t="str">
        <f t="shared" si="367"/>
        <v>Доп.офис №8611/0210</v>
      </c>
      <c r="BL687" t="e">
        <f>LEFT(#REF!,2)</f>
        <v>#REF!</v>
      </c>
      <c r="BM687" s="12" t="str">
        <f t="shared" si="373"/>
        <v>8611/0210</v>
      </c>
      <c r="BO687" t="str">
        <f>IF(ISERROR(VLOOKUP($B687,'РЕОРГ 01.08.2010'!A:B,2,FALSE)),"",VLOOKUP($B687,'РЕОРГ 01.08.2010'!A:B,2,FALSE))</f>
        <v/>
      </c>
      <c r="BP687" s="12" t="str">
        <f t="shared" si="368"/>
        <v>Доп.офис №8611/0210</v>
      </c>
      <c r="BQ687" t="e">
        <f>LEFT(#REF!,2)</f>
        <v>#REF!</v>
      </c>
      <c r="BR687" s="12" t="str">
        <f t="shared" si="374"/>
        <v>8611/0210</v>
      </c>
    </row>
    <row r="688" spans="1:70" ht="12.75" customHeight="1">
      <c r="A688" t="str">
        <f t="shared" si="369"/>
        <v>8611/0211</v>
      </c>
      <c r="B688" s="133">
        <v>754</v>
      </c>
      <c r="C688" s="1" t="s">
        <v>4469</v>
      </c>
      <c r="D688" s="32" t="s">
        <v>1926</v>
      </c>
      <c r="E688" s="1" t="s">
        <v>5936</v>
      </c>
      <c r="F688" s="1" t="s">
        <v>8206</v>
      </c>
      <c r="G688" s="1" t="s">
        <v>10266</v>
      </c>
      <c r="H688" s="1" t="s">
        <v>7507</v>
      </c>
      <c r="I688" s="1" t="s">
        <v>7508</v>
      </c>
      <c r="J688" s="1"/>
      <c r="K688" s="1">
        <v>6</v>
      </c>
      <c r="L688" s="32" t="s">
        <v>2043</v>
      </c>
      <c r="M688" s="8" t="s">
        <v>11773</v>
      </c>
      <c r="N688" s="2" t="s">
        <v>12236</v>
      </c>
      <c r="O688" s="173"/>
      <c r="P688" s="168">
        <f t="shared" si="398"/>
        <v>685</v>
      </c>
      <c r="Q688" s="138">
        <f t="shared" si="392"/>
        <v>25</v>
      </c>
      <c r="R688" s="138">
        <f t="shared" si="393"/>
        <v>50</v>
      </c>
      <c r="S688" s="138">
        <f t="shared" si="394"/>
        <v>75</v>
      </c>
      <c r="T688" s="138">
        <f t="shared" si="395"/>
        <v>100</v>
      </c>
      <c r="U688" s="138">
        <f t="shared" si="396"/>
        <v>125</v>
      </c>
      <c r="V688" s="138" t="e">
        <f t="shared" si="397"/>
        <v>#VALUE!</v>
      </c>
      <c r="W688" s="158" t="str">
        <f t="shared" si="375"/>
        <v>08:00 18:00(00:00 00:00)</v>
      </c>
      <c r="X688" s="159">
        <f>HLOOKUP(SEARCH("2",$M688)-1,$Q$3:$V688,$P688+1,FALSE)</f>
        <v>25</v>
      </c>
      <c r="Y688" s="160" t="str">
        <f t="shared" si="376"/>
        <v>08:00 18:00(00:00 00:00)|08:00 18:00(00:00 00:00)|08:00 18:00(00:00 00:00)|08:00 18:00(00:00 00:00)|08:00 16:00(00:00 00:00)</v>
      </c>
      <c r="Z688" s="161" t="str">
        <f t="shared" si="377"/>
        <v>08:00 18:00(00:00 00:00)</v>
      </c>
      <c r="AA688" s="158" t="str">
        <f t="shared" si="378"/>
        <v>08:00 18:00(00:00 00:00)</v>
      </c>
      <c r="AB688" s="159">
        <f>HLOOKUP(SEARCH("3",$M688)-1,$Q$3:$V688,$P688+1,FALSE)</f>
        <v>50</v>
      </c>
      <c r="AC688" s="160" t="str">
        <f t="shared" si="379"/>
        <v>08:00 18:00(00:00 00:00)|08:00 18:00(00:00 00:00)|08:00 18:00(00:00 00:00)|08:00 16:00(00:00 00:00)</v>
      </c>
      <c r="AD688" s="161" t="str">
        <f t="shared" si="380"/>
        <v>08:00 18:00(00:00 00:00)</v>
      </c>
      <c r="AE688" s="158" t="str">
        <f t="shared" si="381"/>
        <v>08:00 18:00(00:00 00:00)</v>
      </c>
      <c r="AF688" s="159">
        <f>HLOOKUP(SEARCH("4",$M688)-1,$Q$3:$V688,$P688+1,FALSE)</f>
        <v>75</v>
      </c>
      <c r="AG688" s="161" t="str">
        <f t="shared" si="382"/>
        <v>08:00 18:00(00:00 00:00)|08:00 18:00(00:00 00:00)|08:00 16:00(00:00 00:00)</v>
      </c>
      <c r="AH688" s="161" t="str">
        <f t="shared" si="383"/>
        <v>08:00 18:00(00:00 00:00)</v>
      </c>
      <c r="AI688" s="158" t="str">
        <f t="shared" si="384"/>
        <v>08:00 18:00(00:00 00:00)</v>
      </c>
      <c r="AJ688" s="159">
        <f>HLOOKUP(SEARCH("5",$M688)-1,$Q$3:$V688,$P688+1,FALSE)</f>
        <v>100</v>
      </c>
      <c r="AK688" s="161" t="str">
        <f t="shared" si="385"/>
        <v>08:00 18:00(00:00 00:00)|08:00 16:00(00:00 00:00)</v>
      </c>
      <c r="AL688" s="161" t="str">
        <f t="shared" si="386"/>
        <v>08:00 18:00(00:00 00:00)</v>
      </c>
      <c r="AM688" s="158" t="str">
        <f t="shared" si="387"/>
        <v>08:00 18:00(00:00 00:00)</v>
      </c>
      <c r="AN688" s="159">
        <f>HLOOKUP(SEARCH("6",$M688)-1,$Q$3:$V688,$P688+1,FALSE)</f>
        <v>125</v>
      </c>
      <c r="AO688" s="161" t="str">
        <f t="shared" si="388"/>
        <v>08:00 16:00(00:00 00:00)</v>
      </c>
      <c r="AP688" s="161" t="e">
        <f t="shared" si="389"/>
        <v>#VALUE!</v>
      </c>
      <c r="AQ688" s="162" t="str">
        <f t="shared" si="390"/>
        <v>08:00 16:00(00:00 00:00)</v>
      </c>
      <c r="AR688" s="163" t="e">
        <f>HLOOKUP(SEARCH("7",$M688)-1,$Q$3:$V688,$P688+1,FALSE)</f>
        <v>#VALUE!</v>
      </c>
      <c r="AS688" s="164" t="str">
        <f t="shared" si="391"/>
        <v>выходной</v>
      </c>
      <c r="AT688" s="142"/>
      <c r="AU688" s="11" t="str">
        <f>IF(ISERROR(VLOOKUP(B688,'РЕОРГ 2008'!$A:$B,2,FALSE)),"",VLOOKUP(B688,'РЕОРГ 2008'!$A:$B,2,FALSE))</f>
        <v/>
      </c>
      <c r="AV688" s="12" t="str">
        <f t="shared" si="364"/>
        <v>Доп.офис №2490/056</v>
      </c>
      <c r="AW688" s="31" t="e">
        <f>LEFT(#REF!,2)</f>
        <v>#REF!</v>
      </c>
      <c r="AX688" s="12" t="str">
        <f t="shared" si="370"/>
        <v>2490/056</v>
      </c>
      <c r="AZ688" t="str">
        <f>IF(ISERROR(VLOOKUP(B688,'РЕОРГ 01.08.2009'!$A:$B,2,FALSE)),"",VLOOKUP(B688,'РЕОРГ 01.08.2009'!$A:$B,2,FALSE))</f>
        <v/>
      </c>
      <c r="BA688" s="12" t="str">
        <f t="shared" si="365"/>
        <v>Доп.офис №2490/056</v>
      </c>
      <c r="BB688" t="e">
        <f>LEFT(#REF!,2)</f>
        <v>#REF!</v>
      </c>
      <c r="BC688" s="12" t="str">
        <f t="shared" si="371"/>
        <v>2490/056</v>
      </c>
      <c r="BE688" t="str">
        <f>IF(ISERROR(VLOOKUP(B688,'РЕОРГ 01.10.2009'!A:C,3,FALSE)),"",VLOOKUP(B688,'РЕОРГ 01.10.2009'!A:C,3,FALSE))</f>
        <v>Доп.офис №2490/056</v>
      </c>
      <c r="BF688" s="12" t="str">
        <f t="shared" si="366"/>
        <v>Доп.офис №2490/056</v>
      </c>
      <c r="BG688" t="e">
        <f>LEFT(#REF!,2)</f>
        <v>#REF!</v>
      </c>
      <c r="BH688" s="12" t="str">
        <f t="shared" si="372"/>
        <v>2490/056</v>
      </c>
      <c r="BJ688" t="str">
        <f>IF(ISERROR(VLOOKUP($B688,'РЕОРГ 01.05.2010'!A:B,2,FALSE)),"",VLOOKUP($B688,'РЕОРГ 01.05.2010'!A:B,2,FALSE))</f>
        <v/>
      </c>
      <c r="BK688" s="12" t="str">
        <f t="shared" si="367"/>
        <v>Доп.офис №8611/0211</v>
      </c>
      <c r="BL688" t="e">
        <f>LEFT(#REF!,2)</f>
        <v>#REF!</v>
      </c>
      <c r="BM688" s="12" t="str">
        <f t="shared" si="373"/>
        <v>8611/0211</v>
      </c>
      <c r="BO688" t="str">
        <f>IF(ISERROR(VLOOKUP($B688,'РЕОРГ 01.08.2010'!A:B,2,FALSE)),"",VLOOKUP($B688,'РЕОРГ 01.08.2010'!A:B,2,FALSE))</f>
        <v/>
      </c>
      <c r="BP688" s="12" t="str">
        <f t="shared" si="368"/>
        <v>Доп.офис №8611/0211</v>
      </c>
      <c r="BQ688" t="e">
        <f>LEFT(#REF!,2)</f>
        <v>#REF!</v>
      </c>
      <c r="BR688" s="12" t="str">
        <f t="shared" si="374"/>
        <v>8611/0211</v>
      </c>
    </row>
    <row r="689" spans="1:70" ht="12.75" customHeight="1">
      <c r="A689" t="str">
        <f t="shared" si="369"/>
        <v>8611/0212</v>
      </c>
      <c r="B689" s="133">
        <v>755</v>
      </c>
      <c r="C689" s="1" t="s">
        <v>4470</v>
      </c>
      <c r="D689" s="32" t="s">
        <v>1926</v>
      </c>
      <c r="E689" s="1" t="s">
        <v>5936</v>
      </c>
      <c r="F689" s="1" t="s">
        <v>8206</v>
      </c>
      <c r="G689" s="1" t="s">
        <v>10268</v>
      </c>
      <c r="H689" s="1" t="s">
        <v>7509</v>
      </c>
      <c r="I689" s="1" t="s">
        <v>7510</v>
      </c>
      <c r="J689" s="1"/>
      <c r="K689" s="1">
        <v>4</v>
      </c>
      <c r="L689" s="32" t="s">
        <v>2043</v>
      </c>
      <c r="M689" s="8" t="s">
        <v>11831</v>
      </c>
      <c r="N689" s="2" t="s">
        <v>12237</v>
      </c>
      <c r="O689" s="173"/>
      <c r="P689" s="168">
        <f t="shared" si="398"/>
        <v>686</v>
      </c>
      <c r="Q689" s="138">
        <f t="shared" si="392"/>
        <v>25</v>
      </c>
      <c r="R689" s="138">
        <f t="shared" si="393"/>
        <v>50</v>
      </c>
      <c r="S689" s="138">
        <f t="shared" si="394"/>
        <v>75</v>
      </c>
      <c r="T689" s="138">
        <f t="shared" si="395"/>
        <v>100</v>
      </c>
      <c r="U689" s="138" t="e">
        <f t="shared" si="396"/>
        <v>#VALUE!</v>
      </c>
      <c r="V689" s="138" t="e">
        <f t="shared" si="397"/>
        <v>#VALUE!</v>
      </c>
      <c r="W689" s="158" t="str">
        <f t="shared" si="375"/>
        <v>выходной</v>
      </c>
      <c r="X689" s="159" t="e">
        <f>HLOOKUP(SEARCH("2",$M689)-1,$Q$3:$V689,$P689+1,FALSE)</f>
        <v>#N/A</v>
      </c>
      <c r="Y689" s="160" t="str">
        <f t="shared" si="376"/>
        <v>09:00 19:00(13:00 14:00)</v>
      </c>
      <c r="Z689" s="161" t="e">
        <f t="shared" si="377"/>
        <v>#VALUE!</v>
      </c>
      <c r="AA689" s="158" t="str">
        <f t="shared" si="378"/>
        <v>09:00 19:00(13:00 14:00)</v>
      </c>
      <c r="AB689" s="159">
        <f>HLOOKUP(SEARCH("3",$M689)-1,$Q$3:$V689,$P689+1,FALSE)</f>
        <v>25</v>
      </c>
      <c r="AC689" s="160" t="str">
        <f t="shared" si="379"/>
        <v>09:00 19:00(13:00 14:00)|09:00 19:00(13:00 14:00)|09:00 19:00(13:00 14:00)|10:00 15:00</v>
      </c>
      <c r="AD689" s="161" t="str">
        <f t="shared" si="380"/>
        <v>09:00 19:00(13:00 14:00)</v>
      </c>
      <c r="AE689" s="158" t="str">
        <f t="shared" si="381"/>
        <v>09:00 19:00(13:00 14:00)</v>
      </c>
      <c r="AF689" s="159">
        <f>HLOOKUP(SEARCH("4",$M689)-1,$Q$3:$V689,$P689+1,FALSE)</f>
        <v>50</v>
      </c>
      <c r="AG689" s="161" t="str">
        <f t="shared" si="382"/>
        <v>09:00 19:00(13:00 14:00)|09:00 19:00(13:00 14:00)|10:00 15:00</v>
      </c>
      <c r="AH689" s="161" t="str">
        <f t="shared" si="383"/>
        <v>09:00 19:00(13:00 14:00)</v>
      </c>
      <c r="AI689" s="158" t="str">
        <f t="shared" si="384"/>
        <v>09:00 19:00(13:00 14:00)</v>
      </c>
      <c r="AJ689" s="159">
        <f>HLOOKUP(SEARCH("5",$M689)-1,$Q$3:$V689,$P689+1,FALSE)</f>
        <v>75</v>
      </c>
      <c r="AK689" s="161" t="str">
        <f t="shared" si="385"/>
        <v>09:00 19:00(13:00 14:00)|10:00 15:00</v>
      </c>
      <c r="AL689" s="161" t="str">
        <f t="shared" si="386"/>
        <v>09:00 19:00(13:00 14:00)</v>
      </c>
      <c r="AM689" s="158" t="str">
        <f t="shared" si="387"/>
        <v>09:00 19:00(13:00 14:00)</v>
      </c>
      <c r="AN689" s="159">
        <f>HLOOKUP(SEARCH("6",$M689)-1,$Q$3:$V689,$P689+1,FALSE)</f>
        <v>100</v>
      </c>
      <c r="AO689" s="161" t="str">
        <f t="shared" si="388"/>
        <v>10:00 15:00</v>
      </c>
      <c r="AP689" s="161" t="e">
        <f t="shared" si="389"/>
        <v>#VALUE!</v>
      </c>
      <c r="AQ689" s="162" t="str">
        <f t="shared" si="390"/>
        <v>10:00 15:00</v>
      </c>
      <c r="AR689" s="163" t="e">
        <f>HLOOKUP(SEARCH("7",$M689)-1,$Q$3:$V689,$P689+1,FALSE)</f>
        <v>#VALUE!</v>
      </c>
      <c r="AS689" s="164" t="str">
        <f t="shared" si="391"/>
        <v>выходной</v>
      </c>
      <c r="AT689" s="142"/>
      <c r="AU689" s="11" t="str">
        <f>IF(ISERROR(VLOOKUP(B689,'РЕОРГ 2008'!$A:$B,2,FALSE)),"",VLOOKUP(B689,'РЕОРГ 2008'!$A:$B,2,FALSE))</f>
        <v/>
      </c>
      <c r="AV689" s="12" t="str">
        <f t="shared" si="364"/>
        <v>Доп.офис №2490/057</v>
      </c>
      <c r="AW689" s="31" t="e">
        <f>LEFT(#REF!,2)</f>
        <v>#REF!</v>
      </c>
      <c r="AX689" s="12" t="str">
        <f t="shared" si="370"/>
        <v>2490/057</v>
      </c>
      <c r="AZ689" t="str">
        <f>IF(ISERROR(VLOOKUP(B689,'РЕОРГ 01.08.2009'!$A:$B,2,FALSE)),"",VLOOKUP(B689,'РЕОРГ 01.08.2009'!$A:$B,2,FALSE))</f>
        <v/>
      </c>
      <c r="BA689" s="12" t="str">
        <f t="shared" si="365"/>
        <v>Доп.офис №2490/057</v>
      </c>
      <c r="BB689" t="e">
        <f>LEFT(#REF!,2)</f>
        <v>#REF!</v>
      </c>
      <c r="BC689" s="12" t="str">
        <f t="shared" si="371"/>
        <v>2490/057</v>
      </c>
      <c r="BE689" t="str">
        <f>IF(ISERROR(VLOOKUP(B689,'РЕОРГ 01.10.2009'!A:C,3,FALSE)),"",VLOOKUP(B689,'РЕОРГ 01.10.2009'!A:C,3,FALSE))</f>
        <v>Доп.офис №2490/057</v>
      </c>
      <c r="BF689" s="12" t="str">
        <f t="shared" si="366"/>
        <v>Доп.офис №2490/057</v>
      </c>
      <c r="BG689" t="e">
        <f>LEFT(#REF!,2)</f>
        <v>#REF!</v>
      </c>
      <c r="BH689" s="12" t="str">
        <f t="shared" si="372"/>
        <v>2490/057</v>
      </c>
      <c r="BJ689" t="str">
        <f>IF(ISERROR(VLOOKUP($B689,'РЕОРГ 01.05.2010'!A:B,2,FALSE)),"",VLOOKUP($B689,'РЕОРГ 01.05.2010'!A:B,2,FALSE))</f>
        <v/>
      </c>
      <c r="BK689" s="12" t="str">
        <f t="shared" si="367"/>
        <v>Доп.офис №8611/0212</v>
      </c>
      <c r="BL689" t="e">
        <f>LEFT(#REF!,2)</f>
        <v>#REF!</v>
      </c>
      <c r="BM689" s="12" t="str">
        <f t="shared" si="373"/>
        <v>8611/0212</v>
      </c>
      <c r="BO689" t="str">
        <f>IF(ISERROR(VLOOKUP($B689,'РЕОРГ 01.08.2010'!A:B,2,FALSE)),"",VLOOKUP($B689,'РЕОРГ 01.08.2010'!A:B,2,FALSE))</f>
        <v/>
      </c>
      <c r="BP689" s="12" t="str">
        <f t="shared" si="368"/>
        <v>Доп.офис №8611/0212</v>
      </c>
      <c r="BQ689" t="e">
        <f>LEFT(#REF!,2)</f>
        <v>#REF!</v>
      </c>
      <c r="BR689" s="12" t="str">
        <f t="shared" si="374"/>
        <v>8611/0212</v>
      </c>
    </row>
    <row r="690" spans="1:70" ht="12.75" customHeight="1">
      <c r="A690" t="str">
        <f t="shared" si="369"/>
        <v>8611/0213</v>
      </c>
      <c r="B690" s="133">
        <v>756</v>
      </c>
      <c r="C690" s="1" t="s">
        <v>4471</v>
      </c>
      <c r="D690" s="32" t="s">
        <v>1926</v>
      </c>
      <c r="E690" s="1" t="s">
        <v>10270</v>
      </c>
      <c r="F690" s="1" t="s">
        <v>8206</v>
      </c>
      <c r="G690" s="1" t="s">
        <v>9721</v>
      </c>
      <c r="H690" s="1" t="s">
        <v>7511</v>
      </c>
      <c r="I690" s="1" t="s">
        <v>7512</v>
      </c>
      <c r="J690" s="1"/>
      <c r="K690" s="1">
        <v>4</v>
      </c>
      <c r="L690" s="32" t="s">
        <v>2043</v>
      </c>
      <c r="M690" s="8" t="s">
        <v>11831</v>
      </c>
      <c r="N690" s="2" t="s">
        <v>12238</v>
      </c>
      <c r="O690" s="173"/>
      <c r="P690" s="168">
        <f t="shared" si="398"/>
        <v>687</v>
      </c>
      <c r="Q690" s="138">
        <f t="shared" si="392"/>
        <v>25</v>
      </c>
      <c r="R690" s="138">
        <f t="shared" si="393"/>
        <v>50</v>
      </c>
      <c r="S690" s="138">
        <f t="shared" si="394"/>
        <v>75</v>
      </c>
      <c r="T690" s="138">
        <f t="shared" si="395"/>
        <v>100</v>
      </c>
      <c r="U690" s="138" t="e">
        <f t="shared" si="396"/>
        <v>#VALUE!</v>
      </c>
      <c r="V690" s="138" t="e">
        <f t="shared" si="397"/>
        <v>#VALUE!</v>
      </c>
      <c r="W690" s="158" t="str">
        <f t="shared" si="375"/>
        <v>выходной</v>
      </c>
      <c r="X690" s="159" t="e">
        <f>HLOOKUP(SEARCH("2",$M690)-1,$Q$3:$V690,$P690+1,FALSE)</f>
        <v>#N/A</v>
      </c>
      <c r="Y690" s="160" t="str">
        <f t="shared" si="376"/>
        <v>10:00 18:00(14:00 15:00)</v>
      </c>
      <c r="Z690" s="161" t="e">
        <f t="shared" si="377"/>
        <v>#VALUE!</v>
      </c>
      <c r="AA690" s="158" t="str">
        <f t="shared" si="378"/>
        <v>10:00 18:00(14:00 15:00)</v>
      </c>
      <c r="AB690" s="159">
        <f>HLOOKUP(SEARCH("3",$M690)-1,$Q$3:$V690,$P690+1,FALSE)</f>
        <v>25</v>
      </c>
      <c r="AC690" s="160" t="str">
        <f t="shared" si="379"/>
        <v>10:00 18:00(14:00 15:00)|10:00 18:00(14:00 15:00)|10:00 18:00(14:00 15:00)|08:00 16:00(13:00 14:00)</v>
      </c>
      <c r="AD690" s="161" t="str">
        <f t="shared" si="380"/>
        <v>10:00 18:00(14:00 15:00)</v>
      </c>
      <c r="AE690" s="158" t="str">
        <f t="shared" si="381"/>
        <v>10:00 18:00(14:00 15:00)</v>
      </c>
      <c r="AF690" s="159">
        <f>HLOOKUP(SEARCH("4",$M690)-1,$Q$3:$V690,$P690+1,FALSE)</f>
        <v>50</v>
      </c>
      <c r="AG690" s="161" t="str">
        <f t="shared" si="382"/>
        <v>10:00 18:00(14:00 15:00)|10:00 18:00(14:00 15:00)|08:00 16:00(13:00 14:00)</v>
      </c>
      <c r="AH690" s="161" t="str">
        <f t="shared" si="383"/>
        <v>10:00 18:00(14:00 15:00)</v>
      </c>
      <c r="AI690" s="158" t="str">
        <f t="shared" si="384"/>
        <v>10:00 18:00(14:00 15:00)</v>
      </c>
      <c r="AJ690" s="159">
        <f>HLOOKUP(SEARCH("5",$M690)-1,$Q$3:$V690,$P690+1,FALSE)</f>
        <v>75</v>
      </c>
      <c r="AK690" s="161" t="str">
        <f t="shared" si="385"/>
        <v>10:00 18:00(14:00 15:00)|08:00 16:00(13:00 14:00)</v>
      </c>
      <c r="AL690" s="161" t="str">
        <f t="shared" si="386"/>
        <v>10:00 18:00(14:00 15:00)</v>
      </c>
      <c r="AM690" s="158" t="str">
        <f t="shared" si="387"/>
        <v>10:00 18:00(14:00 15:00)</v>
      </c>
      <c r="AN690" s="159">
        <f>HLOOKUP(SEARCH("6",$M690)-1,$Q$3:$V690,$P690+1,FALSE)</f>
        <v>100</v>
      </c>
      <c r="AO690" s="161" t="str">
        <f t="shared" si="388"/>
        <v>08:00 16:00(13:00 14:00)</v>
      </c>
      <c r="AP690" s="161" t="e">
        <f t="shared" si="389"/>
        <v>#VALUE!</v>
      </c>
      <c r="AQ690" s="162" t="str">
        <f t="shared" si="390"/>
        <v>08:00 16:00(13:00 14:00)</v>
      </c>
      <c r="AR690" s="163" t="e">
        <f>HLOOKUP(SEARCH("7",$M690)-1,$Q$3:$V690,$P690+1,FALSE)</f>
        <v>#VALUE!</v>
      </c>
      <c r="AS690" s="164" t="str">
        <f t="shared" si="391"/>
        <v>выходной</v>
      </c>
      <c r="AT690" s="142"/>
      <c r="AU690" s="11" t="str">
        <f>IF(ISERROR(VLOOKUP(B690,'РЕОРГ 2008'!$A:$B,2,FALSE)),"",VLOOKUP(B690,'РЕОРГ 2008'!$A:$B,2,FALSE))</f>
        <v/>
      </c>
      <c r="AV690" s="12" t="str">
        <f t="shared" si="364"/>
        <v>Доп.офис №2490/058</v>
      </c>
      <c r="AW690" s="31" t="e">
        <f>LEFT(#REF!,2)</f>
        <v>#REF!</v>
      </c>
      <c r="AX690" s="12" t="str">
        <f t="shared" si="370"/>
        <v>2490/058</v>
      </c>
      <c r="AZ690" t="str">
        <f>IF(ISERROR(VLOOKUP(B690,'РЕОРГ 01.08.2009'!$A:$B,2,FALSE)),"",VLOOKUP(B690,'РЕОРГ 01.08.2009'!$A:$B,2,FALSE))</f>
        <v/>
      </c>
      <c r="BA690" s="12" t="str">
        <f t="shared" si="365"/>
        <v>Доп.офис №2490/058</v>
      </c>
      <c r="BB690" t="e">
        <f>LEFT(#REF!,2)</f>
        <v>#REF!</v>
      </c>
      <c r="BC690" s="12" t="str">
        <f t="shared" si="371"/>
        <v>2490/058</v>
      </c>
      <c r="BE690" t="str">
        <f>IF(ISERROR(VLOOKUP(B690,'РЕОРГ 01.10.2009'!A:C,3,FALSE)),"",VLOOKUP(B690,'РЕОРГ 01.10.2009'!A:C,3,FALSE))</f>
        <v>Доп.офис №2490/058</v>
      </c>
      <c r="BF690" s="12" t="str">
        <f t="shared" si="366"/>
        <v>Доп.офис №2490/058</v>
      </c>
      <c r="BG690" t="e">
        <f>LEFT(#REF!,2)</f>
        <v>#REF!</v>
      </c>
      <c r="BH690" s="12" t="str">
        <f t="shared" si="372"/>
        <v>2490/058</v>
      </c>
      <c r="BJ690" t="str">
        <f>IF(ISERROR(VLOOKUP($B690,'РЕОРГ 01.05.2010'!A:B,2,FALSE)),"",VLOOKUP($B690,'РЕОРГ 01.05.2010'!A:B,2,FALSE))</f>
        <v/>
      </c>
      <c r="BK690" s="12" t="str">
        <f t="shared" si="367"/>
        <v>Доп.офис №8611/0213</v>
      </c>
      <c r="BL690" t="e">
        <f>LEFT(#REF!,2)</f>
        <v>#REF!</v>
      </c>
      <c r="BM690" s="12" t="str">
        <f t="shared" si="373"/>
        <v>8611/0213</v>
      </c>
      <c r="BO690" t="str">
        <f>IF(ISERROR(VLOOKUP($B690,'РЕОРГ 01.08.2010'!A:B,2,FALSE)),"",VLOOKUP($B690,'РЕОРГ 01.08.2010'!A:B,2,FALSE))</f>
        <v/>
      </c>
      <c r="BP690" s="12" t="str">
        <f t="shared" si="368"/>
        <v>Доп.офис №8611/0213</v>
      </c>
      <c r="BQ690" t="e">
        <f>LEFT(#REF!,2)</f>
        <v>#REF!</v>
      </c>
      <c r="BR690" s="12" t="str">
        <f t="shared" si="374"/>
        <v>8611/0213</v>
      </c>
    </row>
    <row r="691" spans="1:70" ht="12.75" customHeight="1">
      <c r="A691" t="str">
        <f t="shared" si="369"/>
        <v>8611/0214</v>
      </c>
      <c r="B691" s="133">
        <v>740</v>
      </c>
      <c r="C691" s="1" t="s">
        <v>9378</v>
      </c>
      <c r="D691" s="32" t="s">
        <v>1931</v>
      </c>
      <c r="E691" s="1" t="s">
        <v>4387</v>
      </c>
      <c r="F691" s="1" t="s">
        <v>8206</v>
      </c>
      <c r="G691" s="1" t="s">
        <v>4388</v>
      </c>
      <c r="H691" s="1" t="s">
        <v>7513</v>
      </c>
      <c r="I691" s="1" t="s">
        <v>7514</v>
      </c>
      <c r="J691" s="1"/>
      <c r="K691" s="1">
        <v>1.5</v>
      </c>
      <c r="L691" s="32" t="s">
        <v>2043</v>
      </c>
      <c r="M691" s="8" t="s">
        <v>11903</v>
      </c>
      <c r="N691" s="2" t="s">
        <v>12057</v>
      </c>
      <c r="O691" s="173"/>
      <c r="P691" s="168">
        <f t="shared" si="398"/>
        <v>688</v>
      </c>
      <c r="Q691" s="138">
        <f t="shared" si="392"/>
        <v>25</v>
      </c>
      <c r="R691" s="138">
        <f t="shared" si="393"/>
        <v>50</v>
      </c>
      <c r="S691" s="138">
        <f t="shared" si="394"/>
        <v>75</v>
      </c>
      <c r="T691" s="138" t="e">
        <f t="shared" si="395"/>
        <v>#VALUE!</v>
      </c>
      <c r="U691" s="138" t="e">
        <f t="shared" si="396"/>
        <v>#VALUE!</v>
      </c>
      <c r="V691" s="138" t="e">
        <f t="shared" si="397"/>
        <v>#VALUE!</v>
      </c>
      <c r="W691" s="158" t="str">
        <f t="shared" si="375"/>
        <v>выходной</v>
      </c>
      <c r="X691" s="159" t="e">
        <f>HLOOKUP(SEARCH("2",$M691)-1,$Q$3:$V691,$P691+1,FALSE)</f>
        <v>#N/A</v>
      </c>
      <c r="Y691" s="160" t="str">
        <f t="shared" si="376"/>
        <v>09:00 16:30(13:00 14:00)</v>
      </c>
      <c r="Z691" s="161" t="e">
        <f t="shared" si="377"/>
        <v>#VALUE!</v>
      </c>
      <c r="AA691" s="158" t="str">
        <f t="shared" si="378"/>
        <v>09:00 16:30(13:00 14:00)</v>
      </c>
      <c r="AB691" s="159">
        <f>HLOOKUP(SEARCH("3",$M691)-1,$Q$3:$V691,$P691+1,FALSE)</f>
        <v>25</v>
      </c>
      <c r="AC691" s="160" t="str">
        <f t="shared" si="379"/>
        <v>09:00 16:30(13:00 14:00)|09:00 16:30(13:00 14:00)|09:00 16:30(13:00 14:00)</v>
      </c>
      <c r="AD691" s="161" t="str">
        <f t="shared" si="380"/>
        <v>09:00 16:30(13:00 14:00)</v>
      </c>
      <c r="AE691" s="158" t="str">
        <f t="shared" si="381"/>
        <v>09:00 16:30(13:00 14:00)</v>
      </c>
      <c r="AF691" s="159" t="e">
        <f>HLOOKUP(SEARCH("4",$M691)-1,$Q$3:$V691,$P691+1,FALSE)</f>
        <v>#VALUE!</v>
      </c>
      <c r="AG691" s="161" t="e">
        <f t="shared" si="382"/>
        <v>#VALUE!</v>
      </c>
      <c r="AH691" s="161" t="e">
        <f t="shared" si="383"/>
        <v>#VALUE!</v>
      </c>
      <c r="AI691" s="158" t="str">
        <f t="shared" si="384"/>
        <v>выходной</v>
      </c>
      <c r="AJ691" s="159">
        <f>HLOOKUP(SEARCH("5",$M691)-1,$Q$3:$V691,$P691+1,FALSE)</f>
        <v>50</v>
      </c>
      <c r="AK691" s="161" t="str">
        <f t="shared" si="385"/>
        <v>09:00 16:30(13:00 14:00)|09:00 16:30(13:00 14:00)</v>
      </c>
      <c r="AL691" s="161" t="str">
        <f t="shared" si="386"/>
        <v>09:00 16:30(13:00 14:00)</v>
      </c>
      <c r="AM691" s="158" t="str">
        <f t="shared" si="387"/>
        <v>09:00 16:30(13:00 14:00)</v>
      </c>
      <c r="AN691" s="159">
        <f>HLOOKUP(SEARCH("6",$M691)-1,$Q$3:$V691,$P691+1,FALSE)</f>
        <v>75</v>
      </c>
      <c r="AO691" s="161" t="str">
        <f t="shared" si="388"/>
        <v>09:00 16:30(13:00 14:00)</v>
      </c>
      <c r="AP691" s="161" t="e">
        <f t="shared" si="389"/>
        <v>#VALUE!</v>
      </c>
      <c r="AQ691" s="162" t="str">
        <f t="shared" si="390"/>
        <v>09:00 16:30(13:00 14:00)</v>
      </c>
      <c r="AR691" s="163" t="e">
        <f>HLOOKUP(SEARCH("7",$M691)-1,$Q$3:$V691,$P691+1,FALSE)</f>
        <v>#VALUE!</v>
      </c>
      <c r="AS691" s="164" t="str">
        <f t="shared" si="391"/>
        <v>выходной</v>
      </c>
      <c r="AT691" s="142"/>
      <c r="AU691" s="11" t="str">
        <f>IF(ISERROR(VLOOKUP(B691,'РЕОРГ 2008'!$A:$B,2,FALSE)),"",VLOOKUP(B691,'РЕОРГ 2008'!$A:$B,2,FALSE))</f>
        <v/>
      </c>
      <c r="AV691" s="12" t="str">
        <f t="shared" si="364"/>
        <v>Опер.касса №2490/020</v>
      </c>
      <c r="AW691" s="31" t="e">
        <f>LEFT(#REF!,2)</f>
        <v>#REF!</v>
      </c>
      <c r="AX691" s="12" t="str">
        <f t="shared" si="370"/>
        <v>2490/020</v>
      </c>
      <c r="AZ691" t="str">
        <f>IF(ISERROR(VLOOKUP(B691,'РЕОРГ 01.08.2009'!$A:$B,2,FALSE)),"",VLOOKUP(B691,'РЕОРГ 01.08.2009'!$A:$B,2,FALSE))</f>
        <v/>
      </c>
      <c r="BA691" s="12" t="str">
        <f t="shared" si="365"/>
        <v>Опер.касса №2490/020</v>
      </c>
      <c r="BB691" t="e">
        <f>LEFT(#REF!,2)</f>
        <v>#REF!</v>
      </c>
      <c r="BC691" s="12" t="str">
        <f t="shared" si="371"/>
        <v>2490/020</v>
      </c>
      <c r="BE691" t="str">
        <f>IF(ISERROR(VLOOKUP(B691,'РЕОРГ 01.10.2009'!A:C,3,FALSE)),"",VLOOKUP(B691,'РЕОРГ 01.10.2009'!A:C,3,FALSE))</f>
        <v>Опер.касса №2490/020</v>
      </c>
      <c r="BF691" s="12" t="str">
        <f t="shared" si="366"/>
        <v>Опер.касса №2490/020</v>
      </c>
      <c r="BG691" t="e">
        <f>LEFT(#REF!,2)</f>
        <v>#REF!</v>
      </c>
      <c r="BH691" s="12" t="str">
        <f t="shared" si="372"/>
        <v>2490/020</v>
      </c>
      <c r="BJ691" t="str">
        <f>IF(ISERROR(VLOOKUP($B691,'РЕОРГ 01.05.2010'!A:B,2,FALSE)),"",VLOOKUP($B691,'РЕОРГ 01.05.2010'!A:B,2,FALSE))</f>
        <v/>
      </c>
      <c r="BK691" s="12" t="str">
        <f t="shared" si="367"/>
        <v>Опер.касса №8611/0214</v>
      </c>
      <c r="BL691" t="e">
        <f>LEFT(#REF!,2)</f>
        <v>#REF!</v>
      </c>
      <c r="BM691" s="12" t="str">
        <f t="shared" si="373"/>
        <v>8611/0214</v>
      </c>
      <c r="BO691" t="str">
        <f>IF(ISERROR(VLOOKUP($B691,'РЕОРГ 01.08.2010'!A:B,2,FALSE)),"",VLOOKUP($B691,'РЕОРГ 01.08.2010'!A:B,2,FALSE))</f>
        <v/>
      </c>
      <c r="BP691" s="12" t="str">
        <f t="shared" si="368"/>
        <v>Опер.касса №8611/0214</v>
      </c>
      <c r="BQ691" t="e">
        <f>LEFT(#REF!,2)</f>
        <v>#REF!</v>
      </c>
      <c r="BR691" s="12" t="str">
        <f t="shared" si="374"/>
        <v>8611/0214</v>
      </c>
    </row>
    <row r="692" spans="1:70" ht="12.75" customHeight="1">
      <c r="A692" t="str">
        <f t="shared" si="369"/>
        <v>8611/0215</v>
      </c>
      <c r="B692" s="133">
        <v>742</v>
      </c>
      <c r="C692" s="1" t="s">
        <v>4457</v>
      </c>
      <c r="D692" s="32" t="s">
        <v>1926</v>
      </c>
      <c r="E692" s="1" t="s">
        <v>4393</v>
      </c>
      <c r="F692" s="1" t="s">
        <v>8206</v>
      </c>
      <c r="G692" s="1" t="s">
        <v>4394</v>
      </c>
      <c r="H692" s="1" t="s">
        <v>7515</v>
      </c>
      <c r="I692" s="1" t="s">
        <v>7516</v>
      </c>
      <c r="J692" s="1"/>
      <c r="K692" s="1">
        <v>5.5</v>
      </c>
      <c r="L692" s="32" t="s">
        <v>4051</v>
      </c>
      <c r="M692" s="8" t="s">
        <v>11773</v>
      </c>
      <c r="N692" s="2" t="s">
        <v>12239</v>
      </c>
      <c r="O692" s="173"/>
      <c r="P692" s="168">
        <f t="shared" si="398"/>
        <v>689</v>
      </c>
      <c r="Q692" s="138">
        <f t="shared" si="392"/>
        <v>12</v>
      </c>
      <c r="R692" s="138">
        <f t="shared" si="393"/>
        <v>24</v>
      </c>
      <c r="S692" s="138">
        <f t="shared" si="394"/>
        <v>36</v>
      </c>
      <c r="T692" s="138">
        <f t="shared" si="395"/>
        <v>48</v>
      </c>
      <c r="U692" s="138">
        <f t="shared" si="396"/>
        <v>60</v>
      </c>
      <c r="V692" s="138" t="e">
        <f t="shared" si="397"/>
        <v>#VALUE!</v>
      </c>
      <c r="W692" s="158" t="str">
        <f t="shared" si="375"/>
        <v>08:30 18:00</v>
      </c>
      <c r="X692" s="159">
        <f>HLOOKUP(SEARCH("2",$M692)-1,$Q$3:$V692,$P692+1,FALSE)</f>
        <v>12</v>
      </c>
      <c r="Y692" s="160" t="str">
        <f t="shared" si="376"/>
        <v>08:30 18:00|08:30 18:00|08:30 18:00|08:30 18:00|08:30 15:00</v>
      </c>
      <c r="Z692" s="161" t="str">
        <f t="shared" si="377"/>
        <v>08:30 18:00</v>
      </c>
      <c r="AA692" s="158" t="str">
        <f t="shared" si="378"/>
        <v>08:30 18:00</v>
      </c>
      <c r="AB692" s="159">
        <f>HLOOKUP(SEARCH("3",$M692)-1,$Q$3:$V692,$P692+1,FALSE)</f>
        <v>24</v>
      </c>
      <c r="AC692" s="160" t="str">
        <f t="shared" si="379"/>
        <v>08:30 18:00|08:30 18:00|08:30 18:00|08:30 15:00</v>
      </c>
      <c r="AD692" s="161" t="str">
        <f t="shared" si="380"/>
        <v>08:30 18:00</v>
      </c>
      <c r="AE692" s="158" t="str">
        <f t="shared" si="381"/>
        <v>08:30 18:00</v>
      </c>
      <c r="AF692" s="159">
        <f>HLOOKUP(SEARCH("4",$M692)-1,$Q$3:$V692,$P692+1,FALSE)</f>
        <v>36</v>
      </c>
      <c r="AG692" s="161" t="str">
        <f t="shared" si="382"/>
        <v>08:30 18:00|08:30 18:00|08:30 15:00</v>
      </c>
      <c r="AH692" s="161" t="str">
        <f t="shared" si="383"/>
        <v>08:30 18:00</v>
      </c>
      <c r="AI692" s="158" t="str">
        <f t="shared" si="384"/>
        <v>08:30 18:00</v>
      </c>
      <c r="AJ692" s="159">
        <f>HLOOKUP(SEARCH("5",$M692)-1,$Q$3:$V692,$P692+1,FALSE)</f>
        <v>48</v>
      </c>
      <c r="AK692" s="161" t="str">
        <f t="shared" si="385"/>
        <v>08:30 18:00|08:30 15:00</v>
      </c>
      <c r="AL692" s="161" t="str">
        <f t="shared" si="386"/>
        <v>08:30 18:00</v>
      </c>
      <c r="AM692" s="158" t="str">
        <f t="shared" si="387"/>
        <v>08:30 18:00</v>
      </c>
      <c r="AN692" s="159">
        <f>HLOOKUP(SEARCH("6",$M692)-1,$Q$3:$V692,$P692+1,FALSE)</f>
        <v>60</v>
      </c>
      <c r="AO692" s="161" t="str">
        <f t="shared" si="388"/>
        <v>08:30 15:00</v>
      </c>
      <c r="AP692" s="161" t="e">
        <f t="shared" si="389"/>
        <v>#VALUE!</v>
      </c>
      <c r="AQ692" s="162" t="str">
        <f t="shared" si="390"/>
        <v>08:30 15:00</v>
      </c>
      <c r="AR692" s="163" t="e">
        <f>HLOOKUP(SEARCH("7",$M692)-1,$Q$3:$V692,$P692+1,FALSE)</f>
        <v>#VALUE!</v>
      </c>
      <c r="AS692" s="164" t="str">
        <f t="shared" si="391"/>
        <v>выходной</v>
      </c>
      <c r="AT692" s="142"/>
      <c r="AU692" s="11" t="str">
        <f>IF(ISERROR(VLOOKUP(B692,'РЕОРГ 2008'!$A:$B,2,FALSE)),"",VLOOKUP(B692,'РЕОРГ 2008'!$A:$B,2,FALSE))</f>
        <v/>
      </c>
      <c r="AV692" s="12" t="str">
        <f t="shared" si="364"/>
        <v>Доп.офис №2490/033</v>
      </c>
      <c r="AW692" s="31" t="e">
        <f>LEFT(#REF!,2)</f>
        <v>#REF!</v>
      </c>
      <c r="AX692" s="12" t="str">
        <f t="shared" si="370"/>
        <v>2490/033</v>
      </c>
      <c r="AZ692" t="str">
        <f>IF(ISERROR(VLOOKUP(B692,'РЕОРГ 01.08.2009'!$A:$B,2,FALSE)),"",VLOOKUP(B692,'РЕОРГ 01.08.2009'!$A:$B,2,FALSE))</f>
        <v/>
      </c>
      <c r="BA692" s="12" t="str">
        <f t="shared" si="365"/>
        <v>Доп.офис №2490/033</v>
      </c>
      <c r="BB692" t="e">
        <f>LEFT(#REF!,2)</f>
        <v>#REF!</v>
      </c>
      <c r="BC692" s="12" t="str">
        <f t="shared" si="371"/>
        <v>2490/033</v>
      </c>
      <c r="BE692" t="str">
        <f>IF(ISERROR(VLOOKUP(B692,'РЕОРГ 01.10.2009'!A:C,3,FALSE)),"",VLOOKUP(B692,'РЕОРГ 01.10.2009'!A:C,3,FALSE))</f>
        <v>Доп.офис №2490/033</v>
      </c>
      <c r="BF692" s="12" t="str">
        <f t="shared" si="366"/>
        <v>Доп.офис №2490/033</v>
      </c>
      <c r="BG692" t="e">
        <f>LEFT(#REF!,2)</f>
        <v>#REF!</v>
      </c>
      <c r="BH692" s="12" t="str">
        <f t="shared" si="372"/>
        <v>2490/033</v>
      </c>
      <c r="BJ692" t="str">
        <f>IF(ISERROR(VLOOKUP($B692,'РЕОРГ 01.05.2010'!A:B,2,FALSE)),"",VLOOKUP($B692,'РЕОРГ 01.05.2010'!A:B,2,FALSE))</f>
        <v/>
      </c>
      <c r="BK692" s="12" t="str">
        <f t="shared" si="367"/>
        <v>Доп.офис №8611/0215</v>
      </c>
      <c r="BL692" t="e">
        <f>LEFT(#REF!,2)</f>
        <v>#REF!</v>
      </c>
      <c r="BM692" s="12" t="str">
        <f t="shared" si="373"/>
        <v>8611/0215</v>
      </c>
      <c r="BO692" t="str">
        <f>IF(ISERROR(VLOOKUP($B692,'РЕОРГ 01.08.2010'!A:B,2,FALSE)),"",VLOOKUP($B692,'РЕОРГ 01.08.2010'!A:B,2,FALSE))</f>
        <v/>
      </c>
      <c r="BP692" s="12" t="str">
        <f t="shared" si="368"/>
        <v>Доп.офис №8611/0215</v>
      </c>
      <c r="BQ692" t="e">
        <f>LEFT(#REF!,2)</f>
        <v>#REF!</v>
      </c>
      <c r="BR692" s="12" t="str">
        <f t="shared" si="374"/>
        <v>8611/0215</v>
      </c>
    </row>
    <row r="693" spans="1:70" ht="12.75" customHeight="1">
      <c r="A693" t="str">
        <f t="shared" si="369"/>
        <v>8611/0216</v>
      </c>
      <c r="B693" s="133">
        <v>743</v>
      </c>
      <c r="C693" s="1" t="s">
        <v>4458</v>
      </c>
      <c r="D693" s="32" t="s">
        <v>1931</v>
      </c>
      <c r="E693" s="1" t="s">
        <v>4396</v>
      </c>
      <c r="F693" s="1" t="s">
        <v>8206</v>
      </c>
      <c r="G693" s="1" t="s">
        <v>4397</v>
      </c>
      <c r="H693" s="1" t="s">
        <v>7517</v>
      </c>
      <c r="I693" s="1" t="s">
        <v>7518</v>
      </c>
      <c r="J693" s="1"/>
      <c r="K693" s="1">
        <v>2</v>
      </c>
      <c r="L693" s="32" t="s">
        <v>4052</v>
      </c>
      <c r="M693" s="8" t="s">
        <v>11771</v>
      </c>
      <c r="N693" s="2" t="s">
        <v>12203</v>
      </c>
      <c r="O693" s="173"/>
      <c r="P693" s="168">
        <f t="shared" si="398"/>
        <v>690</v>
      </c>
      <c r="Q693" s="138">
        <f t="shared" si="392"/>
        <v>25</v>
      </c>
      <c r="R693" s="138">
        <f t="shared" si="393"/>
        <v>50</v>
      </c>
      <c r="S693" s="138">
        <f t="shared" si="394"/>
        <v>75</v>
      </c>
      <c r="T693" s="138">
        <f t="shared" si="395"/>
        <v>100</v>
      </c>
      <c r="U693" s="138" t="e">
        <f t="shared" si="396"/>
        <v>#VALUE!</v>
      </c>
      <c r="V693" s="138" t="e">
        <f t="shared" si="397"/>
        <v>#VALUE!</v>
      </c>
      <c r="W693" s="158" t="str">
        <f t="shared" si="375"/>
        <v>08:30 16:30(12:30 13:30)</v>
      </c>
      <c r="X693" s="159">
        <f>HLOOKUP(SEARCH("2",$M693)-1,$Q$3:$V693,$P693+1,FALSE)</f>
        <v>25</v>
      </c>
      <c r="Y693" s="160" t="str">
        <f t="shared" si="376"/>
        <v>08:30 16:30(12:30 13:30)|08:30 16:30(12:30 13:30)|08:30 16:30(12:30 13:30)|08:30 16:30(12:30 13:30)</v>
      </c>
      <c r="Z693" s="161" t="str">
        <f t="shared" si="377"/>
        <v>08:30 16:30(12:30 13:30)</v>
      </c>
      <c r="AA693" s="158" t="str">
        <f t="shared" si="378"/>
        <v>08:30 16:30(12:30 13:30)</v>
      </c>
      <c r="AB693" s="159">
        <f>HLOOKUP(SEARCH("3",$M693)-1,$Q$3:$V693,$P693+1,FALSE)</f>
        <v>50</v>
      </c>
      <c r="AC693" s="160" t="str">
        <f t="shared" si="379"/>
        <v>08:30 16:30(12:30 13:30)|08:30 16:30(12:30 13:30)|08:30 16:30(12:30 13:30)</v>
      </c>
      <c r="AD693" s="161" t="str">
        <f t="shared" si="380"/>
        <v>08:30 16:30(12:30 13:30)</v>
      </c>
      <c r="AE693" s="158" t="str">
        <f t="shared" si="381"/>
        <v>08:30 16:30(12:30 13:30)</v>
      </c>
      <c r="AF693" s="159">
        <f>HLOOKUP(SEARCH("4",$M693)-1,$Q$3:$V693,$P693+1,FALSE)</f>
        <v>75</v>
      </c>
      <c r="AG693" s="161" t="str">
        <f t="shared" si="382"/>
        <v>08:30 16:30(12:30 13:30)|08:30 16:30(12:30 13:30)</v>
      </c>
      <c r="AH693" s="161" t="str">
        <f t="shared" si="383"/>
        <v>08:30 16:30(12:30 13:30)</v>
      </c>
      <c r="AI693" s="158" t="str">
        <f t="shared" si="384"/>
        <v>08:30 16:30(12:30 13:30)</v>
      </c>
      <c r="AJ693" s="159">
        <f>HLOOKUP(SEARCH("5",$M693)-1,$Q$3:$V693,$P693+1,FALSE)</f>
        <v>100</v>
      </c>
      <c r="AK693" s="161" t="str">
        <f t="shared" si="385"/>
        <v>08:30 16:30(12:30 13:30)</v>
      </c>
      <c r="AL693" s="161" t="e">
        <f t="shared" si="386"/>
        <v>#VALUE!</v>
      </c>
      <c r="AM693" s="158" t="str">
        <f t="shared" si="387"/>
        <v>08:30 16:30(12:30 13:30)</v>
      </c>
      <c r="AN693" s="159" t="e">
        <f>HLOOKUP(SEARCH("6",$M693)-1,$Q$3:$V693,$P693+1,FALSE)</f>
        <v>#VALUE!</v>
      </c>
      <c r="AO693" s="161" t="e">
        <f t="shared" si="388"/>
        <v>#VALUE!</v>
      </c>
      <c r="AP693" s="161" t="e">
        <f t="shared" si="389"/>
        <v>#VALUE!</v>
      </c>
      <c r="AQ693" s="162" t="str">
        <f t="shared" si="390"/>
        <v>выходной</v>
      </c>
      <c r="AR693" s="163" t="e">
        <f>HLOOKUP(SEARCH("7",$M693)-1,$Q$3:$V693,$P693+1,FALSE)</f>
        <v>#VALUE!</v>
      </c>
      <c r="AS693" s="164" t="str">
        <f t="shared" si="391"/>
        <v>выходной</v>
      </c>
      <c r="AT693" s="142"/>
      <c r="AU693" s="11" t="str">
        <f>IF(ISERROR(VLOOKUP(B693,'РЕОРГ 2008'!$A:$B,2,FALSE)),"",VLOOKUP(B693,'РЕОРГ 2008'!$A:$B,2,FALSE))</f>
        <v/>
      </c>
      <c r="AV693" s="12" t="str">
        <f t="shared" si="364"/>
        <v>Опер.касса №2490/034</v>
      </c>
      <c r="AW693" s="31" t="e">
        <f>LEFT(#REF!,2)</f>
        <v>#REF!</v>
      </c>
      <c r="AX693" s="12" t="str">
        <f t="shared" si="370"/>
        <v>2490/034</v>
      </c>
      <c r="AZ693" t="str">
        <f>IF(ISERROR(VLOOKUP(B693,'РЕОРГ 01.08.2009'!$A:$B,2,FALSE)),"",VLOOKUP(B693,'РЕОРГ 01.08.2009'!$A:$B,2,FALSE))</f>
        <v/>
      </c>
      <c r="BA693" s="12" t="str">
        <f t="shared" si="365"/>
        <v>Опер.касса №2490/034</v>
      </c>
      <c r="BB693" t="e">
        <f>LEFT(#REF!,2)</f>
        <v>#REF!</v>
      </c>
      <c r="BC693" s="12" t="str">
        <f t="shared" si="371"/>
        <v>2490/034</v>
      </c>
      <c r="BE693" t="str">
        <f>IF(ISERROR(VLOOKUP(B693,'РЕОРГ 01.10.2009'!A:C,3,FALSE)),"",VLOOKUP(B693,'РЕОРГ 01.10.2009'!A:C,3,FALSE))</f>
        <v>Опер.касса №2490/034</v>
      </c>
      <c r="BF693" s="12" t="str">
        <f t="shared" si="366"/>
        <v>Опер.касса №2490/034</v>
      </c>
      <c r="BG693" t="e">
        <f>LEFT(#REF!,2)</f>
        <v>#REF!</v>
      </c>
      <c r="BH693" s="12" t="str">
        <f t="shared" si="372"/>
        <v>2490/034</v>
      </c>
      <c r="BJ693" t="str">
        <f>IF(ISERROR(VLOOKUP($B693,'РЕОРГ 01.05.2010'!A:B,2,FALSE)),"",VLOOKUP($B693,'РЕОРГ 01.05.2010'!A:B,2,FALSE))</f>
        <v/>
      </c>
      <c r="BK693" s="12" t="str">
        <f t="shared" si="367"/>
        <v>Опер.касса №8611/0216</v>
      </c>
      <c r="BL693" t="e">
        <f>LEFT(#REF!,2)</f>
        <v>#REF!</v>
      </c>
      <c r="BM693" s="12" t="str">
        <f t="shared" si="373"/>
        <v>8611/0216</v>
      </c>
      <c r="BO693" t="str">
        <f>IF(ISERROR(VLOOKUP($B693,'РЕОРГ 01.08.2010'!A:B,2,FALSE)),"",VLOOKUP($B693,'РЕОРГ 01.08.2010'!A:B,2,FALSE))</f>
        <v/>
      </c>
      <c r="BP693" s="12" t="str">
        <f t="shared" si="368"/>
        <v>Опер.касса №8611/0216</v>
      </c>
      <c r="BQ693" t="e">
        <f>LEFT(#REF!,2)</f>
        <v>#REF!</v>
      </c>
      <c r="BR693" s="12" t="str">
        <f t="shared" si="374"/>
        <v>8611/0216</v>
      </c>
    </row>
    <row r="694" spans="1:70" ht="12.75" customHeight="1">
      <c r="A694" t="str">
        <f t="shared" si="369"/>
        <v>8611/0217</v>
      </c>
      <c r="B694" s="133">
        <v>748</v>
      </c>
      <c r="C694" s="1" t="s">
        <v>4463</v>
      </c>
      <c r="D694" s="32" t="s">
        <v>1931</v>
      </c>
      <c r="E694" s="1" t="s">
        <v>4409</v>
      </c>
      <c r="F694" s="1" t="s">
        <v>8206</v>
      </c>
      <c r="G694" s="1" t="s">
        <v>4410</v>
      </c>
      <c r="H694" s="1" t="s">
        <v>7519</v>
      </c>
      <c r="I694" s="1" t="s">
        <v>7520</v>
      </c>
      <c r="J694" s="1"/>
      <c r="K694" s="1">
        <v>1.5</v>
      </c>
      <c r="L694" s="32" t="s">
        <v>4052</v>
      </c>
      <c r="M694" s="8" t="s">
        <v>11908</v>
      </c>
      <c r="N694" s="2" t="s">
        <v>12027</v>
      </c>
      <c r="O694" s="173"/>
      <c r="P694" s="168">
        <f t="shared" si="398"/>
        <v>691</v>
      </c>
      <c r="Q694" s="138">
        <f t="shared" si="392"/>
        <v>25</v>
      </c>
      <c r="R694" s="138">
        <f t="shared" si="393"/>
        <v>50</v>
      </c>
      <c r="S694" s="138">
        <f t="shared" si="394"/>
        <v>75</v>
      </c>
      <c r="T694" s="138" t="e">
        <f t="shared" si="395"/>
        <v>#VALUE!</v>
      </c>
      <c r="U694" s="138" t="e">
        <f t="shared" si="396"/>
        <v>#VALUE!</v>
      </c>
      <c r="V694" s="138" t="e">
        <f t="shared" si="397"/>
        <v>#VALUE!</v>
      </c>
      <c r="W694" s="158" t="str">
        <f t="shared" si="375"/>
        <v>08:00 15:30(12:00 13:00)</v>
      </c>
      <c r="X694" s="159">
        <f>HLOOKUP(SEARCH("2",$M694)-1,$Q$3:$V694,$P694+1,FALSE)</f>
        <v>25</v>
      </c>
      <c r="Y694" s="160" t="str">
        <f t="shared" si="376"/>
        <v>08:00 15:30(12:00 13:00)|08:00 15:30(12:00 13:00)|08:00 15:30(12:00 13:00)</v>
      </c>
      <c r="Z694" s="161" t="str">
        <f t="shared" si="377"/>
        <v>08:00 15:30(12:00 13:00)</v>
      </c>
      <c r="AA694" s="158" t="str">
        <f t="shared" si="378"/>
        <v>08:00 15:30(12:00 13:00)</v>
      </c>
      <c r="AB694" s="159" t="e">
        <f>HLOOKUP(SEARCH("3",$M694)-1,$Q$3:$V694,$P694+1,FALSE)</f>
        <v>#VALUE!</v>
      </c>
      <c r="AC694" s="160" t="e">
        <f t="shared" si="379"/>
        <v>#VALUE!</v>
      </c>
      <c r="AD694" s="161" t="e">
        <f t="shared" si="380"/>
        <v>#VALUE!</v>
      </c>
      <c r="AE694" s="158" t="str">
        <f t="shared" si="381"/>
        <v>выходной</v>
      </c>
      <c r="AF694" s="159">
        <f>HLOOKUP(SEARCH("4",$M694)-1,$Q$3:$V694,$P694+1,FALSE)</f>
        <v>50</v>
      </c>
      <c r="AG694" s="161" t="str">
        <f t="shared" si="382"/>
        <v>08:00 15:30(12:00 13:00)|08:00 15:30(12:00 13:00)</v>
      </c>
      <c r="AH694" s="161" t="str">
        <f t="shared" si="383"/>
        <v>08:00 15:30(12:00 13:00)</v>
      </c>
      <c r="AI694" s="158" t="str">
        <f t="shared" si="384"/>
        <v>08:00 15:30(12:00 13:00)</v>
      </c>
      <c r="AJ694" s="159">
        <f>HLOOKUP(SEARCH("5",$M694)-1,$Q$3:$V694,$P694+1,FALSE)</f>
        <v>75</v>
      </c>
      <c r="AK694" s="161" t="str">
        <f t="shared" si="385"/>
        <v>08:00 15:30(12:00 13:00)</v>
      </c>
      <c r="AL694" s="161" t="e">
        <f t="shared" si="386"/>
        <v>#VALUE!</v>
      </c>
      <c r="AM694" s="158" t="str">
        <f t="shared" si="387"/>
        <v>08:00 15:30(12:00 13:00)</v>
      </c>
      <c r="AN694" s="159" t="e">
        <f>HLOOKUP(SEARCH("6",$M694)-1,$Q$3:$V694,$P694+1,FALSE)</f>
        <v>#VALUE!</v>
      </c>
      <c r="AO694" s="161" t="e">
        <f t="shared" si="388"/>
        <v>#VALUE!</v>
      </c>
      <c r="AP694" s="161" t="e">
        <f t="shared" si="389"/>
        <v>#VALUE!</v>
      </c>
      <c r="AQ694" s="162" t="str">
        <f t="shared" si="390"/>
        <v>выходной</v>
      </c>
      <c r="AR694" s="163" t="e">
        <f>HLOOKUP(SEARCH("7",$M694)-1,$Q$3:$V694,$P694+1,FALSE)</f>
        <v>#VALUE!</v>
      </c>
      <c r="AS694" s="164" t="str">
        <f t="shared" si="391"/>
        <v>выходной</v>
      </c>
      <c r="AT694" s="142"/>
      <c r="AU694" s="11" t="str">
        <f>IF(ISERROR(VLOOKUP(B694,'РЕОРГ 2008'!$A:$B,2,FALSE)),"",VLOOKUP(B694,'РЕОРГ 2008'!$A:$B,2,FALSE))</f>
        <v/>
      </c>
      <c r="AV694" s="12" t="str">
        <f t="shared" si="364"/>
        <v>Опер.касса №2490/041</v>
      </c>
      <c r="AW694" s="31" t="e">
        <f>LEFT(#REF!,2)</f>
        <v>#REF!</v>
      </c>
      <c r="AX694" s="12" t="str">
        <f t="shared" si="370"/>
        <v>2490/041</v>
      </c>
      <c r="AZ694" t="str">
        <f>IF(ISERROR(VLOOKUP(B694,'РЕОРГ 01.08.2009'!$A:$B,2,FALSE)),"",VLOOKUP(B694,'РЕОРГ 01.08.2009'!$A:$B,2,FALSE))</f>
        <v/>
      </c>
      <c r="BA694" s="12" t="str">
        <f t="shared" si="365"/>
        <v>Опер.касса №2490/041</v>
      </c>
      <c r="BB694" t="e">
        <f>LEFT(#REF!,2)</f>
        <v>#REF!</v>
      </c>
      <c r="BC694" s="12" t="str">
        <f t="shared" si="371"/>
        <v>2490/041</v>
      </c>
      <c r="BE694" t="str">
        <f>IF(ISERROR(VLOOKUP(B694,'РЕОРГ 01.10.2009'!A:C,3,FALSE)),"",VLOOKUP(B694,'РЕОРГ 01.10.2009'!A:C,3,FALSE))</f>
        <v>Опер.касса №2490/041</v>
      </c>
      <c r="BF694" s="12" t="str">
        <f t="shared" si="366"/>
        <v>Опер.касса №2490/041</v>
      </c>
      <c r="BG694" t="e">
        <f>LEFT(#REF!,2)</f>
        <v>#REF!</v>
      </c>
      <c r="BH694" s="12" t="str">
        <f t="shared" si="372"/>
        <v>2490/041</v>
      </c>
      <c r="BJ694" t="str">
        <f>IF(ISERROR(VLOOKUP($B694,'РЕОРГ 01.05.2010'!A:B,2,FALSE)),"",VLOOKUP($B694,'РЕОРГ 01.05.2010'!A:B,2,FALSE))</f>
        <v/>
      </c>
      <c r="BK694" s="12" t="str">
        <f t="shared" si="367"/>
        <v>Опер.касса №8611/0217</v>
      </c>
      <c r="BL694" t="e">
        <f>LEFT(#REF!,2)</f>
        <v>#REF!</v>
      </c>
      <c r="BM694" s="12" t="str">
        <f t="shared" si="373"/>
        <v>8611/0217</v>
      </c>
      <c r="BO694" t="str">
        <f>IF(ISERROR(VLOOKUP($B694,'РЕОРГ 01.08.2010'!A:B,2,FALSE)),"",VLOOKUP($B694,'РЕОРГ 01.08.2010'!A:B,2,FALSE))</f>
        <v/>
      </c>
      <c r="BP694" s="12" t="str">
        <f t="shared" si="368"/>
        <v>Опер.касса №8611/0217</v>
      </c>
      <c r="BQ694" t="e">
        <f>LEFT(#REF!,2)</f>
        <v>#REF!</v>
      </c>
      <c r="BR694" s="12" t="str">
        <f t="shared" si="374"/>
        <v>8611/0217</v>
      </c>
    </row>
    <row r="695" spans="1:70" ht="12.75" customHeight="1">
      <c r="A695" t="str">
        <f t="shared" si="369"/>
        <v>8611/0218</v>
      </c>
      <c r="B695" s="133">
        <v>749</v>
      </c>
      <c r="C695" s="1" t="s">
        <v>4464</v>
      </c>
      <c r="D695" s="32" t="s">
        <v>1926</v>
      </c>
      <c r="E695" s="1" t="s">
        <v>4193</v>
      </c>
      <c r="F695" s="1" t="s">
        <v>8206</v>
      </c>
      <c r="G695" s="1" t="s">
        <v>4194</v>
      </c>
      <c r="H695" s="1" t="s">
        <v>7521</v>
      </c>
      <c r="I695" s="1" t="s">
        <v>7522</v>
      </c>
      <c r="J695" s="1"/>
      <c r="K695" s="1">
        <v>1.5</v>
      </c>
      <c r="L695" s="32" t="s">
        <v>4052</v>
      </c>
      <c r="M695" s="8" t="s">
        <v>11908</v>
      </c>
      <c r="N695" s="2" t="s">
        <v>12240</v>
      </c>
      <c r="O695" s="173"/>
      <c r="P695" s="168">
        <f t="shared" si="398"/>
        <v>692</v>
      </c>
      <c r="Q695" s="138">
        <f t="shared" si="392"/>
        <v>25</v>
      </c>
      <c r="R695" s="138">
        <f t="shared" si="393"/>
        <v>50</v>
      </c>
      <c r="S695" s="138">
        <f t="shared" si="394"/>
        <v>75</v>
      </c>
      <c r="T695" s="138" t="e">
        <f t="shared" si="395"/>
        <v>#VALUE!</v>
      </c>
      <c r="U695" s="138" t="e">
        <f t="shared" si="396"/>
        <v>#VALUE!</v>
      </c>
      <c r="V695" s="138" t="e">
        <f t="shared" si="397"/>
        <v>#VALUE!</v>
      </c>
      <c r="W695" s="158" t="str">
        <f t="shared" si="375"/>
        <v>08:30 16:00(12:30 13:30)</v>
      </c>
      <c r="X695" s="159">
        <f>HLOOKUP(SEARCH("2",$M695)-1,$Q$3:$V695,$P695+1,FALSE)</f>
        <v>25</v>
      </c>
      <c r="Y695" s="160" t="str">
        <f t="shared" si="376"/>
        <v>08:30 16:00(12:30 13:30)|08:30 16:00(12:30 13:30)|08:30 16:00(12:30 13:30)</v>
      </c>
      <c r="Z695" s="161" t="str">
        <f t="shared" si="377"/>
        <v>08:30 16:00(12:30 13:30)</v>
      </c>
      <c r="AA695" s="158" t="str">
        <f t="shared" si="378"/>
        <v>08:30 16:00(12:30 13:30)</v>
      </c>
      <c r="AB695" s="159" t="e">
        <f>HLOOKUP(SEARCH("3",$M695)-1,$Q$3:$V695,$P695+1,FALSE)</f>
        <v>#VALUE!</v>
      </c>
      <c r="AC695" s="160" t="e">
        <f t="shared" si="379"/>
        <v>#VALUE!</v>
      </c>
      <c r="AD695" s="161" t="e">
        <f t="shared" si="380"/>
        <v>#VALUE!</v>
      </c>
      <c r="AE695" s="158" t="str">
        <f t="shared" si="381"/>
        <v>выходной</v>
      </c>
      <c r="AF695" s="159">
        <f>HLOOKUP(SEARCH("4",$M695)-1,$Q$3:$V695,$P695+1,FALSE)</f>
        <v>50</v>
      </c>
      <c r="AG695" s="161" t="str">
        <f t="shared" si="382"/>
        <v>08:30 16:00(12:30 13:30)|08:30 16:00(12:30 13:30)</v>
      </c>
      <c r="AH695" s="161" t="str">
        <f t="shared" si="383"/>
        <v>08:30 16:00(12:30 13:30)</v>
      </c>
      <c r="AI695" s="158" t="str">
        <f t="shared" si="384"/>
        <v>08:30 16:00(12:30 13:30)</v>
      </c>
      <c r="AJ695" s="159">
        <f>HLOOKUP(SEARCH("5",$M695)-1,$Q$3:$V695,$P695+1,FALSE)</f>
        <v>75</v>
      </c>
      <c r="AK695" s="161" t="str">
        <f t="shared" si="385"/>
        <v>08:30 16:00(12:30 13:30)</v>
      </c>
      <c r="AL695" s="161" t="e">
        <f t="shared" si="386"/>
        <v>#VALUE!</v>
      </c>
      <c r="AM695" s="158" t="str">
        <f t="shared" si="387"/>
        <v>08:30 16:00(12:30 13:30)</v>
      </c>
      <c r="AN695" s="159" t="e">
        <f>HLOOKUP(SEARCH("6",$M695)-1,$Q$3:$V695,$P695+1,FALSE)</f>
        <v>#VALUE!</v>
      </c>
      <c r="AO695" s="161" t="e">
        <f t="shared" si="388"/>
        <v>#VALUE!</v>
      </c>
      <c r="AP695" s="161" t="e">
        <f t="shared" si="389"/>
        <v>#VALUE!</v>
      </c>
      <c r="AQ695" s="162" t="str">
        <f t="shared" si="390"/>
        <v>выходной</v>
      </c>
      <c r="AR695" s="163" t="e">
        <f>HLOOKUP(SEARCH("7",$M695)-1,$Q$3:$V695,$P695+1,FALSE)</f>
        <v>#VALUE!</v>
      </c>
      <c r="AS695" s="164" t="str">
        <f t="shared" si="391"/>
        <v>выходной</v>
      </c>
      <c r="AT695" s="142"/>
      <c r="AU695" s="11" t="str">
        <f>IF(ISERROR(VLOOKUP(B695,'РЕОРГ 2008'!$A:$B,2,FALSE)),"",VLOOKUP(B695,'РЕОРГ 2008'!$A:$B,2,FALSE))</f>
        <v/>
      </c>
      <c r="AV695" s="12" t="str">
        <f t="shared" si="364"/>
        <v>Доп.офис №2490/042</v>
      </c>
      <c r="AW695" s="31" t="e">
        <f>LEFT(#REF!,2)</f>
        <v>#REF!</v>
      </c>
      <c r="AX695" s="12" t="str">
        <f t="shared" si="370"/>
        <v>2490/042</v>
      </c>
      <c r="AZ695" t="str">
        <f>IF(ISERROR(VLOOKUP(B695,'РЕОРГ 01.08.2009'!$A:$B,2,FALSE)),"",VLOOKUP(B695,'РЕОРГ 01.08.2009'!$A:$B,2,FALSE))</f>
        <v/>
      </c>
      <c r="BA695" s="12" t="str">
        <f t="shared" si="365"/>
        <v>Доп.офис №2490/042</v>
      </c>
      <c r="BB695" t="e">
        <f>LEFT(#REF!,2)</f>
        <v>#REF!</v>
      </c>
      <c r="BC695" s="12" t="str">
        <f t="shared" si="371"/>
        <v>2490/042</v>
      </c>
      <c r="BE695" t="str">
        <f>IF(ISERROR(VLOOKUP(B695,'РЕОРГ 01.10.2009'!A:C,3,FALSE)),"",VLOOKUP(B695,'РЕОРГ 01.10.2009'!A:C,3,FALSE))</f>
        <v>Доп.офис №2490/042</v>
      </c>
      <c r="BF695" s="12" t="str">
        <f t="shared" si="366"/>
        <v>Доп.офис №2490/042</v>
      </c>
      <c r="BG695" t="e">
        <f>LEFT(#REF!,2)</f>
        <v>#REF!</v>
      </c>
      <c r="BH695" s="12" t="str">
        <f t="shared" si="372"/>
        <v>2490/042</v>
      </c>
      <c r="BJ695" t="str">
        <f>IF(ISERROR(VLOOKUP($B695,'РЕОРГ 01.05.2010'!A:B,2,FALSE)),"",VLOOKUP($B695,'РЕОРГ 01.05.2010'!A:B,2,FALSE))</f>
        <v/>
      </c>
      <c r="BK695" s="12" t="str">
        <f t="shared" si="367"/>
        <v>Доп.офис №8611/0218</v>
      </c>
      <c r="BL695" t="e">
        <f>LEFT(#REF!,2)</f>
        <v>#REF!</v>
      </c>
      <c r="BM695" s="12" t="str">
        <f t="shared" si="373"/>
        <v>8611/0218</v>
      </c>
      <c r="BO695" t="str">
        <f>IF(ISERROR(VLOOKUP($B695,'РЕОРГ 01.08.2010'!A:B,2,FALSE)),"",VLOOKUP($B695,'РЕОРГ 01.08.2010'!A:B,2,FALSE))</f>
        <v/>
      </c>
      <c r="BP695" s="12" t="str">
        <f t="shared" si="368"/>
        <v>Доп.офис №8611/0218</v>
      </c>
      <c r="BQ695" t="e">
        <f>LEFT(#REF!,2)</f>
        <v>#REF!</v>
      </c>
      <c r="BR695" s="12" t="str">
        <f t="shared" si="374"/>
        <v>8611/0218</v>
      </c>
    </row>
    <row r="696" spans="1:70" ht="12.75" customHeight="1">
      <c r="A696" t="str">
        <f t="shared" si="369"/>
        <v>8611/0219</v>
      </c>
      <c r="B696" s="133">
        <v>758</v>
      </c>
      <c r="C696" s="1" t="s">
        <v>4473</v>
      </c>
      <c r="D696" s="32" t="s">
        <v>1926</v>
      </c>
      <c r="E696" s="1" t="s">
        <v>7899</v>
      </c>
      <c r="F696" s="1" t="s">
        <v>8206</v>
      </c>
      <c r="G696" s="1" t="s">
        <v>7900</v>
      </c>
      <c r="H696" s="1" t="s">
        <v>7523</v>
      </c>
      <c r="I696" s="1" t="s">
        <v>7524</v>
      </c>
      <c r="J696" s="1"/>
      <c r="K696" s="1">
        <v>1.5</v>
      </c>
      <c r="L696" s="32" t="s">
        <v>4052</v>
      </c>
      <c r="M696" s="8" t="s">
        <v>11908</v>
      </c>
      <c r="N696" s="2" t="s">
        <v>12057</v>
      </c>
      <c r="O696" s="173"/>
      <c r="P696" s="168">
        <f t="shared" si="398"/>
        <v>693</v>
      </c>
      <c r="Q696" s="138">
        <f t="shared" si="392"/>
        <v>25</v>
      </c>
      <c r="R696" s="138">
        <f t="shared" si="393"/>
        <v>50</v>
      </c>
      <c r="S696" s="138">
        <f t="shared" si="394"/>
        <v>75</v>
      </c>
      <c r="T696" s="138" t="e">
        <f t="shared" si="395"/>
        <v>#VALUE!</v>
      </c>
      <c r="U696" s="138" t="e">
        <f t="shared" si="396"/>
        <v>#VALUE!</v>
      </c>
      <c r="V696" s="138" t="e">
        <f t="shared" si="397"/>
        <v>#VALUE!</v>
      </c>
      <c r="W696" s="158" t="str">
        <f t="shared" si="375"/>
        <v>09:00 16:30(13:00 14:00)</v>
      </c>
      <c r="X696" s="159">
        <f>HLOOKUP(SEARCH("2",$M696)-1,$Q$3:$V696,$P696+1,FALSE)</f>
        <v>25</v>
      </c>
      <c r="Y696" s="160" t="str">
        <f t="shared" si="376"/>
        <v>09:00 16:30(13:00 14:00)|09:00 16:30(13:00 14:00)|09:00 16:30(13:00 14:00)</v>
      </c>
      <c r="Z696" s="161" t="str">
        <f t="shared" si="377"/>
        <v>09:00 16:30(13:00 14:00)</v>
      </c>
      <c r="AA696" s="158" t="str">
        <f t="shared" si="378"/>
        <v>09:00 16:30(13:00 14:00)</v>
      </c>
      <c r="AB696" s="159" t="e">
        <f>HLOOKUP(SEARCH("3",$M696)-1,$Q$3:$V696,$P696+1,FALSE)</f>
        <v>#VALUE!</v>
      </c>
      <c r="AC696" s="160" t="e">
        <f t="shared" si="379"/>
        <v>#VALUE!</v>
      </c>
      <c r="AD696" s="161" t="e">
        <f t="shared" si="380"/>
        <v>#VALUE!</v>
      </c>
      <c r="AE696" s="158" t="str">
        <f t="shared" si="381"/>
        <v>выходной</v>
      </c>
      <c r="AF696" s="159">
        <f>HLOOKUP(SEARCH("4",$M696)-1,$Q$3:$V696,$P696+1,FALSE)</f>
        <v>50</v>
      </c>
      <c r="AG696" s="161" t="str">
        <f t="shared" si="382"/>
        <v>09:00 16:30(13:00 14:00)|09:00 16:30(13:00 14:00)</v>
      </c>
      <c r="AH696" s="161" t="str">
        <f t="shared" si="383"/>
        <v>09:00 16:30(13:00 14:00)</v>
      </c>
      <c r="AI696" s="158" t="str">
        <f t="shared" si="384"/>
        <v>09:00 16:30(13:00 14:00)</v>
      </c>
      <c r="AJ696" s="159">
        <f>HLOOKUP(SEARCH("5",$M696)-1,$Q$3:$V696,$P696+1,FALSE)</f>
        <v>75</v>
      </c>
      <c r="AK696" s="161" t="str">
        <f t="shared" si="385"/>
        <v>09:00 16:30(13:00 14:00)</v>
      </c>
      <c r="AL696" s="161" t="e">
        <f t="shared" si="386"/>
        <v>#VALUE!</v>
      </c>
      <c r="AM696" s="158" t="str">
        <f t="shared" si="387"/>
        <v>09:00 16:30(13:00 14:00)</v>
      </c>
      <c r="AN696" s="159" t="e">
        <f>HLOOKUP(SEARCH("6",$M696)-1,$Q$3:$V696,$P696+1,FALSE)</f>
        <v>#VALUE!</v>
      </c>
      <c r="AO696" s="161" t="e">
        <f t="shared" si="388"/>
        <v>#VALUE!</v>
      </c>
      <c r="AP696" s="161" t="e">
        <f t="shared" si="389"/>
        <v>#VALUE!</v>
      </c>
      <c r="AQ696" s="162" t="str">
        <f t="shared" si="390"/>
        <v>выходной</v>
      </c>
      <c r="AR696" s="163" t="e">
        <f>HLOOKUP(SEARCH("7",$M696)-1,$Q$3:$V696,$P696+1,FALSE)</f>
        <v>#VALUE!</v>
      </c>
      <c r="AS696" s="164" t="str">
        <f t="shared" si="391"/>
        <v>выходной</v>
      </c>
      <c r="AT696" s="142"/>
      <c r="AU696" s="11" t="str">
        <f>IF(ISERROR(VLOOKUP(B696,'РЕОРГ 2008'!$A:$B,2,FALSE)),"",VLOOKUP(B696,'РЕОРГ 2008'!$A:$B,2,FALSE))</f>
        <v/>
      </c>
      <c r="AV696" s="12" t="str">
        <f t="shared" si="364"/>
        <v>Доп.офис №2490/09</v>
      </c>
      <c r="AW696" s="31" t="e">
        <f>LEFT(#REF!,2)</f>
        <v>#REF!</v>
      </c>
      <c r="AX696" s="12" t="str">
        <f t="shared" si="370"/>
        <v>2490/09</v>
      </c>
      <c r="AZ696" t="str">
        <f>IF(ISERROR(VLOOKUP(B696,'РЕОРГ 01.08.2009'!$A:$B,2,FALSE)),"",VLOOKUP(B696,'РЕОРГ 01.08.2009'!$A:$B,2,FALSE))</f>
        <v/>
      </c>
      <c r="BA696" s="12" t="str">
        <f t="shared" si="365"/>
        <v>Доп.офис №2490/09</v>
      </c>
      <c r="BB696" t="e">
        <f>LEFT(#REF!,2)</f>
        <v>#REF!</v>
      </c>
      <c r="BC696" s="12" t="str">
        <f t="shared" si="371"/>
        <v>2490/09</v>
      </c>
      <c r="BE696" t="str">
        <f>IF(ISERROR(VLOOKUP(B696,'РЕОРГ 01.10.2009'!A:C,3,FALSE)),"",VLOOKUP(B696,'РЕОРГ 01.10.2009'!A:C,3,FALSE))</f>
        <v>Доп.офис №2490/09</v>
      </c>
      <c r="BF696" s="12" t="str">
        <f t="shared" si="366"/>
        <v>Доп.офис №2490/09</v>
      </c>
      <c r="BG696" t="e">
        <f>LEFT(#REF!,2)</f>
        <v>#REF!</v>
      </c>
      <c r="BH696" s="12" t="str">
        <f t="shared" si="372"/>
        <v>2490/09</v>
      </c>
      <c r="BJ696" t="str">
        <f>IF(ISERROR(VLOOKUP($B696,'РЕОРГ 01.05.2010'!A:B,2,FALSE)),"",VLOOKUP($B696,'РЕОРГ 01.05.2010'!A:B,2,FALSE))</f>
        <v/>
      </c>
      <c r="BK696" s="12" t="str">
        <f t="shared" si="367"/>
        <v>Доп.офис №8611/0219</v>
      </c>
      <c r="BL696" t="e">
        <f>LEFT(#REF!,2)</f>
        <v>#REF!</v>
      </c>
      <c r="BM696" s="12" t="str">
        <f t="shared" si="373"/>
        <v>8611/0219</v>
      </c>
      <c r="BO696" t="str">
        <f>IF(ISERROR(VLOOKUP($B696,'РЕОРГ 01.08.2010'!A:B,2,FALSE)),"",VLOOKUP($B696,'РЕОРГ 01.08.2010'!A:B,2,FALSE))</f>
        <v/>
      </c>
      <c r="BP696" s="12" t="str">
        <f t="shared" si="368"/>
        <v>Доп.офис №8611/0219</v>
      </c>
      <c r="BQ696" t="e">
        <f>LEFT(#REF!,2)</f>
        <v>#REF!</v>
      </c>
      <c r="BR696" s="12" t="str">
        <f t="shared" si="374"/>
        <v>8611/0219</v>
      </c>
    </row>
    <row r="697" spans="1:70" ht="12.75" customHeight="1">
      <c r="A697" t="str">
        <f t="shared" si="369"/>
        <v>8611/0220</v>
      </c>
      <c r="B697" s="133">
        <v>744</v>
      </c>
      <c r="C697" s="1" t="s">
        <v>4459</v>
      </c>
      <c r="D697" s="32" t="s">
        <v>1931</v>
      </c>
      <c r="E697" s="1" t="s">
        <v>4399</v>
      </c>
      <c r="F697" s="1" t="s">
        <v>8206</v>
      </c>
      <c r="G697" s="1" t="s">
        <v>4400</v>
      </c>
      <c r="H697" s="1" t="s">
        <v>7525</v>
      </c>
      <c r="I697" s="1" t="s">
        <v>7526</v>
      </c>
      <c r="J697" s="1"/>
      <c r="K697" s="1">
        <v>1.4000000000000001</v>
      </c>
      <c r="L697" s="32" t="s">
        <v>4052</v>
      </c>
      <c r="M697" s="8" t="s">
        <v>11908</v>
      </c>
      <c r="N697" s="2" t="s">
        <v>12241</v>
      </c>
      <c r="O697" s="173"/>
      <c r="P697" s="168">
        <f t="shared" si="398"/>
        <v>694</v>
      </c>
      <c r="Q697" s="138">
        <f t="shared" si="392"/>
        <v>25</v>
      </c>
      <c r="R697" s="138">
        <f t="shared" si="393"/>
        <v>50</v>
      </c>
      <c r="S697" s="138">
        <f t="shared" si="394"/>
        <v>75</v>
      </c>
      <c r="T697" s="138" t="e">
        <f t="shared" si="395"/>
        <v>#VALUE!</v>
      </c>
      <c r="U697" s="138" t="e">
        <f t="shared" si="396"/>
        <v>#VALUE!</v>
      </c>
      <c r="V697" s="138" t="e">
        <f t="shared" si="397"/>
        <v>#VALUE!</v>
      </c>
      <c r="W697" s="158" t="str">
        <f t="shared" si="375"/>
        <v>09:00 16:00(13:00 14:00)</v>
      </c>
      <c r="X697" s="159">
        <f>HLOOKUP(SEARCH("2",$M697)-1,$Q$3:$V697,$P697+1,FALSE)</f>
        <v>25</v>
      </c>
      <c r="Y697" s="160" t="str">
        <f t="shared" si="376"/>
        <v>09:00 16:00(13:00 14:00)|09:00 16:00(13:00 14:00)|09:00 16:00(13:00 14:00)</v>
      </c>
      <c r="Z697" s="161" t="str">
        <f t="shared" si="377"/>
        <v>09:00 16:00(13:00 14:00)</v>
      </c>
      <c r="AA697" s="158" t="str">
        <f t="shared" si="378"/>
        <v>09:00 16:00(13:00 14:00)</v>
      </c>
      <c r="AB697" s="159" t="e">
        <f>HLOOKUP(SEARCH("3",$M697)-1,$Q$3:$V697,$P697+1,FALSE)</f>
        <v>#VALUE!</v>
      </c>
      <c r="AC697" s="160" t="e">
        <f t="shared" si="379"/>
        <v>#VALUE!</v>
      </c>
      <c r="AD697" s="161" t="e">
        <f t="shared" si="380"/>
        <v>#VALUE!</v>
      </c>
      <c r="AE697" s="158" t="str">
        <f t="shared" si="381"/>
        <v>выходной</v>
      </c>
      <c r="AF697" s="159">
        <f>HLOOKUP(SEARCH("4",$M697)-1,$Q$3:$V697,$P697+1,FALSE)</f>
        <v>50</v>
      </c>
      <c r="AG697" s="161" t="str">
        <f t="shared" si="382"/>
        <v>09:00 16:00(13:00 14:00)|09:00 16:00(13:00 14:00)</v>
      </c>
      <c r="AH697" s="161" t="str">
        <f t="shared" si="383"/>
        <v>09:00 16:00(13:00 14:00)</v>
      </c>
      <c r="AI697" s="158" t="str">
        <f t="shared" si="384"/>
        <v>09:00 16:00(13:00 14:00)</v>
      </c>
      <c r="AJ697" s="159">
        <f>HLOOKUP(SEARCH("5",$M697)-1,$Q$3:$V697,$P697+1,FALSE)</f>
        <v>75</v>
      </c>
      <c r="AK697" s="161" t="str">
        <f t="shared" si="385"/>
        <v>09:00 16:00(13:00 14:00)</v>
      </c>
      <c r="AL697" s="161" t="e">
        <f t="shared" si="386"/>
        <v>#VALUE!</v>
      </c>
      <c r="AM697" s="158" t="str">
        <f t="shared" si="387"/>
        <v>09:00 16:00(13:00 14:00)</v>
      </c>
      <c r="AN697" s="159" t="e">
        <f>HLOOKUP(SEARCH("6",$M697)-1,$Q$3:$V697,$P697+1,FALSE)</f>
        <v>#VALUE!</v>
      </c>
      <c r="AO697" s="161" t="e">
        <f t="shared" si="388"/>
        <v>#VALUE!</v>
      </c>
      <c r="AP697" s="161" t="e">
        <f t="shared" si="389"/>
        <v>#VALUE!</v>
      </c>
      <c r="AQ697" s="162" t="str">
        <f t="shared" si="390"/>
        <v>выходной</v>
      </c>
      <c r="AR697" s="163" t="e">
        <f>HLOOKUP(SEARCH("7",$M697)-1,$Q$3:$V697,$P697+1,FALSE)</f>
        <v>#VALUE!</v>
      </c>
      <c r="AS697" s="164" t="str">
        <f t="shared" si="391"/>
        <v>выходной</v>
      </c>
      <c r="AT697" s="142"/>
      <c r="AU697" s="11" t="str">
        <f>IF(ISERROR(VLOOKUP(B697,'РЕОРГ 2008'!$A:$B,2,FALSE)),"",VLOOKUP(B697,'РЕОРГ 2008'!$A:$B,2,FALSE))</f>
        <v/>
      </c>
      <c r="AV697" s="12" t="str">
        <f t="shared" si="364"/>
        <v>Опер.касса №2490/035</v>
      </c>
      <c r="AW697" s="31" t="e">
        <f>LEFT(#REF!,2)</f>
        <v>#REF!</v>
      </c>
      <c r="AX697" s="12" t="str">
        <f t="shared" si="370"/>
        <v>2490/035</v>
      </c>
      <c r="AZ697" t="str">
        <f>IF(ISERROR(VLOOKUP(B697,'РЕОРГ 01.08.2009'!$A:$B,2,FALSE)),"",VLOOKUP(B697,'РЕОРГ 01.08.2009'!$A:$B,2,FALSE))</f>
        <v/>
      </c>
      <c r="BA697" s="12" t="str">
        <f t="shared" si="365"/>
        <v>Опер.касса №2490/035</v>
      </c>
      <c r="BB697" t="e">
        <f>LEFT(#REF!,2)</f>
        <v>#REF!</v>
      </c>
      <c r="BC697" s="12" t="str">
        <f t="shared" si="371"/>
        <v>2490/035</v>
      </c>
      <c r="BE697" t="str">
        <f>IF(ISERROR(VLOOKUP(B697,'РЕОРГ 01.10.2009'!A:C,3,FALSE)),"",VLOOKUP(B697,'РЕОРГ 01.10.2009'!A:C,3,FALSE))</f>
        <v>Опер.касса №2490/035</v>
      </c>
      <c r="BF697" s="12" t="str">
        <f t="shared" si="366"/>
        <v>Опер.касса №2490/035</v>
      </c>
      <c r="BG697" t="e">
        <f>LEFT(#REF!,2)</f>
        <v>#REF!</v>
      </c>
      <c r="BH697" s="12" t="str">
        <f t="shared" si="372"/>
        <v>2490/035</v>
      </c>
      <c r="BJ697" t="str">
        <f>IF(ISERROR(VLOOKUP($B697,'РЕОРГ 01.05.2010'!A:B,2,FALSE)),"",VLOOKUP($B697,'РЕОРГ 01.05.2010'!A:B,2,FALSE))</f>
        <v/>
      </c>
      <c r="BK697" s="12" t="str">
        <f t="shared" si="367"/>
        <v>Опер.касса №8611/0220</v>
      </c>
      <c r="BL697" t="e">
        <f>LEFT(#REF!,2)</f>
        <v>#REF!</v>
      </c>
      <c r="BM697" s="12" t="str">
        <f t="shared" si="373"/>
        <v>8611/0220</v>
      </c>
      <c r="BO697" t="str">
        <f>IF(ISERROR(VLOOKUP($B697,'РЕОРГ 01.08.2010'!A:B,2,FALSE)),"",VLOOKUP($B697,'РЕОРГ 01.08.2010'!A:B,2,FALSE))</f>
        <v/>
      </c>
      <c r="BP697" s="12" t="str">
        <f t="shared" si="368"/>
        <v>Опер.касса №8611/0220</v>
      </c>
      <c r="BQ697" t="e">
        <f>LEFT(#REF!,2)</f>
        <v>#REF!</v>
      </c>
      <c r="BR697" s="12" t="str">
        <f t="shared" si="374"/>
        <v>8611/0220</v>
      </c>
    </row>
    <row r="698" spans="1:70" ht="12.75" customHeight="1">
      <c r="A698" t="str">
        <f t="shared" si="369"/>
        <v>8611/0221</v>
      </c>
      <c r="B698" s="133">
        <v>747</v>
      </c>
      <c r="C698" s="1" t="s">
        <v>4462</v>
      </c>
      <c r="D698" s="32" t="s">
        <v>1931</v>
      </c>
      <c r="E698" s="1" t="s">
        <v>4406</v>
      </c>
      <c r="F698" s="1" t="s">
        <v>8206</v>
      </c>
      <c r="G698" s="1" t="s">
        <v>4407</v>
      </c>
      <c r="H698" s="1" t="s">
        <v>7527</v>
      </c>
      <c r="I698" s="1" t="s">
        <v>7528</v>
      </c>
      <c r="J698" s="1"/>
      <c r="K698" s="1">
        <v>1</v>
      </c>
      <c r="L698" s="32" t="s">
        <v>4052</v>
      </c>
      <c r="M698" s="8" t="s">
        <v>11771</v>
      </c>
      <c r="N698" s="2" t="s">
        <v>11915</v>
      </c>
      <c r="O698" s="173"/>
      <c r="P698" s="168">
        <f t="shared" si="398"/>
        <v>695</v>
      </c>
      <c r="Q698" s="138">
        <f t="shared" si="392"/>
        <v>25</v>
      </c>
      <c r="R698" s="138">
        <f t="shared" si="393"/>
        <v>50</v>
      </c>
      <c r="S698" s="138">
        <f t="shared" si="394"/>
        <v>75</v>
      </c>
      <c r="T698" s="138">
        <f t="shared" si="395"/>
        <v>100</v>
      </c>
      <c r="U698" s="138" t="e">
        <f t="shared" si="396"/>
        <v>#VALUE!</v>
      </c>
      <c r="V698" s="138" t="e">
        <f t="shared" si="397"/>
        <v>#VALUE!</v>
      </c>
      <c r="W698" s="158" t="str">
        <f t="shared" si="375"/>
        <v>08:00 16:00(12:00 13:00)</v>
      </c>
      <c r="X698" s="159">
        <f>HLOOKUP(SEARCH("2",$M698)-1,$Q$3:$V698,$P698+1,FALSE)</f>
        <v>25</v>
      </c>
      <c r="Y698" s="160" t="str">
        <f t="shared" si="376"/>
        <v>08:00 16:00(12:00 13:00)|08:00 16:00(12:00 13:00)|08:00 16:00(12:00 13:00)|08:00 16:00(12:00 13:00)</v>
      </c>
      <c r="Z698" s="161" t="str">
        <f t="shared" si="377"/>
        <v>08:00 16:00(12:00 13:00)</v>
      </c>
      <c r="AA698" s="158" t="str">
        <f t="shared" si="378"/>
        <v>08:00 16:00(12:00 13:00)</v>
      </c>
      <c r="AB698" s="159">
        <f>HLOOKUP(SEARCH("3",$M698)-1,$Q$3:$V698,$P698+1,FALSE)</f>
        <v>50</v>
      </c>
      <c r="AC698" s="160" t="str">
        <f t="shared" si="379"/>
        <v>08:00 16:00(12:00 13:00)|08:00 16:00(12:00 13:00)|08:00 16:00(12:00 13:00)</v>
      </c>
      <c r="AD698" s="161" t="str">
        <f t="shared" si="380"/>
        <v>08:00 16:00(12:00 13:00)</v>
      </c>
      <c r="AE698" s="158" t="str">
        <f t="shared" si="381"/>
        <v>08:00 16:00(12:00 13:00)</v>
      </c>
      <c r="AF698" s="159">
        <f>HLOOKUP(SEARCH("4",$M698)-1,$Q$3:$V698,$P698+1,FALSE)</f>
        <v>75</v>
      </c>
      <c r="AG698" s="161" t="str">
        <f t="shared" si="382"/>
        <v>08:00 16:00(12:00 13:00)|08:00 16:00(12:00 13:00)</v>
      </c>
      <c r="AH698" s="161" t="str">
        <f t="shared" si="383"/>
        <v>08:00 16:00(12:00 13:00)</v>
      </c>
      <c r="AI698" s="158" t="str">
        <f t="shared" si="384"/>
        <v>08:00 16:00(12:00 13:00)</v>
      </c>
      <c r="AJ698" s="159">
        <f>HLOOKUP(SEARCH("5",$M698)-1,$Q$3:$V698,$P698+1,FALSE)</f>
        <v>100</v>
      </c>
      <c r="AK698" s="161" t="str">
        <f t="shared" si="385"/>
        <v>08:00 16:00(12:00 13:00)</v>
      </c>
      <c r="AL698" s="161" t="e">
        <f t="shared" si="386"/>
        <v>#VALUE!</v>
      </c>
      <c r="AM698" s="158" t="str">
        <f t="shared" si="387"/>
        <v>08:00 16:00(12:00 13:00)</v>
      </c>
      <c r="AN698" s="159" t="e">
        <f>HLOOKUP(SEARCH("6",$M698)-1,$Q$3:$V698,$P698+1,FALSE)</f>
        <v>#VALUE!</v>
      </c>
      <c r="AO698" s="161" t="e">
        <f t="shared" si="388"/>
        <v>#VALUE!</v>
      </c>
      <c r="AP698" s="161" t="e">
        <f t="shared" si="389"/>
        <v>#VALUE!</v>
      </c>
      <c r="AQ698" s="162" t="str">
        <f t="shared" si="390"/>
        <v>выходной</v>
      </c>
      <c r="AR698" s="163" t="e">
        <f>HLOOKUP(SEARCH("7",$M698)-1,$Q$3:$V698,$P698+1,FALSE)</f>
        <v>#VALUE!</v>
      </c>
      <c r="AS698" s="164" t="str">
        <f t="shared" si="391"/>
        <v>выходной</v>
      </c>
      <c r="AT698" s="142"/>
      <c r="AU698" s="11" t="str">
        <f>IF(ISERROR(VLOOKUP(B698,'РЕОРГ 2008'!$A:$B,2,FALSE)),"",VLOOKUP(B698,'РЕОРГ 2008'!$A:$B,2,FALSE))</f>
        <v/>
      </c>
      <c r="AV698" s="12" t="str">
        <f t="shared" si="364"/>
        <v>Опер.касса №2490/04</v>
      </c>
      <c r="AW698" s="31" t="e">
        <f>LEFT(#REF!,2)</f>
        <v>#REF!</v>
      </c>
      <c r="AX698" s="12" t="str">
        <f t="shared" si="370"/>
        <v>2490/04</v>
      </c>
      <c r="AZ698" t="str">
        <f>IF(ISERROR(VLOOKUP(B698,'РЕОРГ 01.08.2009'!$A:$B,2,FALSE)),"",VLOOKUP(B698,'РЕОРГ 01.08.2009'!$A:$B,2,FALSE))</f>
        <v/>
      </c>
      <c r="BA698" s="12" t="str">
        <f t="shared" si="365"/>
        <v>Опер.касса №2490/04</v>
      </c>
      <c r="BB698" t="e">
        <f>LEFT(#REF!,2)</f>
        <v>#REF!</v>
      </c>
      <c r="BC698" s="12" t="str">
        <f t="shared" si="371"/>
        <v>2490/04</v>
      </c>
      <c r="BE698" t="str">
        <f>IF(ISERROR(VLOOKUP(B698,'РЕОРГ 01.10.2009'!A:C,3,FALSE)),"",VLOOKUP(B698,'РЕОРГ 01.10.2009'!A:C,3,FALSE))</f>
        <v>Опер.касса №2490/04</v>
      </c>
      <c r="BF698" s="12" t="str">
        <f t="shared" si="366"/>
        <v>Опер.касса №2490/04</v>
      </c>
      <c r="BG698" t="e">
        <f>LEFT(#REF!,2)</f>
        <v>#REF!</v>
      </c>
      <c r="BH698" s="12" t="str">
        <f t="shared" si="372"/>
        <v>2490/04</v>
      </c>
      <c r="BJ698" t="str">
        <f>IF(ISERROR(VLOOKUP($B698,'РЕОРГ 01.05.2010'!A:B,2,FALSE)),"",VLOOKUP($B698,'РЕОРГ 01.05.2010'!A:B,2,FALSE))</f>
        <v/>
      </c>
      <c r="BK698" s="12" t="str">
        <f t="shared" si="367"/>
        <v>Опер.касса №8611/0221</v>
      </c>
      <c r="BL698" t="e">
        <f>LEFT(#REF!,2)</f>
        <v>#REF!</v>
      </c>
      <c r="BM698" s="12" t="str">
        <f t="shared" si="373"/>
        <v>8611/0221</v>
      </c>
      <c r="BO698" t="str">
        <f>IF(ISERROR(VLOOKUP($B698,'РЕОРГ 01.08.2010'!A:B,2,FALSE)),"",VLOOKUP($B698,'РЕОРГ 01.08.2010'!A:B,2,FALSE))</f>
        <v/>
      </c>
      <c r="BP698" s="12" t="str">
        <f t="shared" si="368"/>
        <v>Опер.касса №8611/0221</v>
      </c>
      <c r="BQ698" t="e">
        <f>LEFT(#REF!,2)</f>
        <v>#REF!</v>
      </c>
      <c r="BR698" s="12" t="str">
        <f t="shared" si="374"/>
        <v>8611/0221</v>
      </c>
    </row>
    <row r="699" spans="1:70" ht="12.75" customHeight="1">
      <c r="A699" t="str">
        <f t="shared" si="369"/>
        <v>8611/0222</v>
      </c>
      <c r="B699" s="133">
        <v>751</v>
      </c>
      <c r="C699" s="1" t="s">
        <v>4466</v>
      </c>
      <c r="D699" s="32" t="s">
        <v>1931</v>
      </c>
      <c r="E699" s="1" t="s">
        <v>4198</v>
      </c>
      <c r="F699" s="1" t="s">
        <v>8206</v>
      </c>
      <c r="G699" s="1" t="s">
        <v>4199</v>
      </c>
      <c r="H699" s="1" t="s">
        <v>7529</v>
      </c>
      <c r="I699" s="1" t="s">
        <v>7530</v>
      </c>
      <c r="J699" s="1"/>
      <c r="K699" s="1">
        <v>2</v>
      </c>
      <c r="L699" s="32" t="s">
        <v>4049</v>
      </c>
      <c r="M699" s="8" t="s">
        <v>11771</v>
      </c>
      <c r="N699" s="2" t="s">
        <v>12174</v>
      </c>
      <c r="O699" s="173"/>
      <c r="P699" s="168">
        <f t="shared" si="398"/>
        <v>696</v>
      </c>
      <c r="Q699" s="138">
        <f t="shared" si="392"/>
        <v>25</v>
      </c>
      <c r="R699" s="138">
        <f t="shared" si="393"/>
        <v>50</v>
      </c>
      <c r="S699" s="138">
        <f t="shared" si="394"/>
        <v>75</v>
      </c>
      <c r="T699" s="138">
        <f t="shared" si="395"/>
        <v>100</v>
      </c>
      <c r="U699" s="138" t="e">
        <f t="shared" si="396"/>
        <v>#VALUE!</v>
      </c>
      <c r="V699" s="138" t="e">
        <f t="shared" si="397"/>
        <v>#VALUE!</v>
      </c>
      <c r="W699" s="158" t="str">
        <f t="shared" si="375"/>
        <v>08:30 16:30(13:00 14:00)</v>
      </c>
      <c r="X699" s="159">
        <f>HLOOKUP(SEARCH("2",$M699)-1,$Q$3:$V699,$P699+1,FALSE)</f>
        <v>25</v>
      </c>
      <c r="Y699" s="160" t="str">
        <f t="shared" si="376"/>
        <v>08:30 16:30(13:00 14:00)|08:30 16:30(13:00 14:00)|08:30 16:30(13:00 14:00)|08:30 16:30(13:00 14:00)</v>
      </c>
      <c r="Z699" s="161" t="str">
        <f t="shared" si="377"/>
        <v>08:30 16:30(13:00 14:00)</v>
      </c>
      <c r="AA699" s="158" t="str">
        <f t="shared" si="378"/>
        <v>08:30 16:30(13:00 14:00)</v>
      </c>
      <c r="AB699" s="159">
        <f>HLOOKUP(SEARCH("3",$M699)-1,$Q$3:$V699,$P699+1,FALSE)</f>
        <v>50</v>
      </c>
      <c r="AC699" s="160" t="str">
        <f t="shared" si="379"/>
        <v>08:30 16:30(13:00 14:00)|08:30 16:30(13:00 14:00)|08:30 16:30(13:00 14:00)</v>
      </c>
      <c r="AD699" s="161" t="str">
        <f t="shared" si="380"/>
        <v>08:30 16:30(13:00 14:00)</v>
      </c>
      <c r="AE699" s="158" t="str">
        <f t="shared" si="381"/>
        <v>08:30 16:30(13:00 14:00)</v>
      </c>
      <c r="AF699" s="159">
        <f>HLOOKUP(SEARCH("4",$M699)-1,$Q$3:$V699,$P699+1,FALSE)</f>
        <v>75</v>
      </c>
      <c r="AG699" s="161" t="str">
        <f t="shared" si="382"/>
        <v>08:30 16:30(13:00 14:00)|08:30 16:30(13:00 14:00)</v>
      </c>
      <c r="AH699" s="161" t="str">
        <f t="shared" si="383"/>
        <v>08:30 16:30(13:00 14:00)</v>
      </c>
      <c r="AI699" s="158" t="str">
        <f t="shared" si="384"/>
        <v>08:30 16:30(13:00 14:00)</v>
      </c>
      <c r="AJ699" s="159">
        <f>HLOOKUP(SEARCH("5",$M699)-1,$Q$3:$V699,$P699+1,FALSE)</f>
        <v>100</v>
      </c>
      <c r="AK699" s="161" t="str">
        <f t="shared" si="385"/>
        <v>08:30 16:30(13:00 14:00)</v>
      </c>
      <c r="AL699" s="161" t="e">
        <f t="shared" si="386"/>
        <v>#VALUE!</v>
      </c>
      <c r="AM699" s="158" t="str">
        <f t="shared" si="387"/>
        <v>08:30 16:30(13:00 14:00)</v>
      </c>
      <c r="AN699" s="159" t="e">
        <f>HLOOKUP(SEARCH("6",$M699)-1,$Q$3:$V699,$P699+1,FALSE)</f>
        <v>#VALUE!</v>
      </c>
      <c r="AO699" s="161" t="e">
        <f t="shared" si="388"/>
        <v>#VALUE!</v>
      </c>
      <c r="AP699" s="161" t="e">
        <f t="shared" si="389"/>
        <v>#VALUE!</v>
      </c>
      <c r="AQ699" s="162" t="str">
        <f t="shared" si="390"/>
        <v>выходной</v>
      </c>
      <c r="AR699" s="163" t="e">
        <f>HLOOKUP(SEARCH("7",$M699)-1,$Q$3:$V699,$P699+1,FALSE)</f>
        <v>#VALUE!</v>
      </c>
      <c r="AS699" s="164" t="str">
        <f t="shared" si="391"/>
        <v>выходной</v>
      </c>
      <c r="AT699" s="142"/>
      <c r="AU699" s="11" t="str">
        <f>IF(ISERROR(VLOOKUP(B699,'РЕОРГ 2008'!$A:$B,2,FALSE)),"",VLOOKUP(B699,'РЕОРГ 2008'!$A:$B,2,FALSE))</f>
        <v/>
      </c>
      <c r="AV699" s="12" t="str">
        <f t="shared" si="364"/>
        <v>Опер.касса №2490/05</v>
      </c>
      <c r="AW699" s="31" t="e">
        <f>LEFT(#REF!,2)</f>
        <v>#REF!</v>
      </c>
      <c r="AX699" s="12" t="str">
        <f t="shared" si="370"/>
        <v>2490/05</v>
      </c>
      <c r="AZ699" t="str">
        <f>IF(ISERROR(VLOOKUP(B699,'РЕОРГ 01.08.2009'!$A:$B,2,FALSE)),"",VLOOKUP(B699,'РЕОРГ 01.08.2009'!$A:$B,2,FALSE))</f>
        <v/>
      </c>
      <c r="BA699" s="12" t="str">
        <f t="shared" si="365"/>
        <v>Опер.касса №2490/05</v>
      </c>
      <c r="BB699" t="e">
        <f>LEFT(#REF!,2)</f>
        <v>#REF!</v>
      </c>
      <c r="BC699" s="12" t="str">
        <f t="shared" si="371"/>
        <v>2490/05</v>
      </c>
      <c r="BE699" t="str">
        <f>IF(ISERROR(VLOOKUP(B699,'РЕОРГ 01.10.2009'!A:C,3,FALSE)),"",VLOOKUP(B699,'РЕОРГ 01.10.2009'!A:C,3,FALSE))</f>
        <v>Опер.касса №2490/05</v>
      </c>
      <c r="BF699" s="12" t="str">
        <f t="shared" si="366"/>
        <v>Опер.касса №2490/05</v>
      </c>
      <c r="BG699" t="e">
        <f>LEFT(#REF!,2)</f>
        <v>#REF!</v>
      </c>
      <c r="BH699" s="12" t="str">
        <f t="shared" si="372"/>
        <v>2490/05</v>
      </c>
      <c r="BJ699" t="str">
        <f>IF(ISERROR(VLOOKUP($B699,'РЕОРГ 01.05.2010'!A:B,2,FALSE)),"",VLOOKUP($B699,'РЕОРГ 01.05.2010'!A:B,2,FALSE))</f>
        <v/>
      </c>
      <c r="BK699" s="12" t="str">
        <f t="shared" si="367"/>
        <v>Опер.касса №8611/0222</v>
      </c>
      <c r="BL699" t="e">
        <f>LEFT(#REF!,2)</f>
        <v>#REF!</v>
      </c>
      <c r="BM699" s="12" t="str">
        <f t="shared" si="373"/>
        <v>8611/0222</v>
      </c>
      <c r="BO699" t="str">
        <f>IF(ISERROR(VLOOKUP($B699,'РЕОРГ 01.08.2010'!A:B,2,FALSE)),"",VLOOKUP($B699,'РЕОРГ 01.08.2010'!A:B,2,FALSE))</f>
        <v/>
      </c>
      <c r="BP699" s="12" t="str">
        <f t="shared" si="368"/>
        <v>Опер.касса №8611/0222</v>
      </c>
      <c r="BQ699" t="e">
        <f>LEFT(#REF!,2)</f>
        <v>#REF!</v>
      </c>
      <c r="BR699" s="12" t="str">
        <f t="shared" si="374"/>
        <v>8611/0222</v>
      </c>
    </row>
    <row r="700" spans="1:70" ht="12.75" customHeight="1">
      <c r="A700" t="str">
        <f t="shared" si="369"/>
        <v>8611/0223</v>
      </c>
      <c r="B700" s="133">
        <v>739</v>
      </c>
      <c r="C700" s="1" t="s">
        <v>9377</v>
      </c>
      <c r="D700" s="32" t="s">
        <v>1931</v>
      </c>
      <c r="E700" s="1" t="s">
        <v>4385</v>
      </c>
      <c r="F700" s="1" t="s">
        <v>8206</v>
      </c>
      <c r="G700" s="1" t="s">
        <v>1965</v>
      </c>
      <c r="H700" s="1" t="s">
        <v>7531</v>
      </c>
      <c r="I700" s="1" t="s">
        <v>7532</v>
      </c>
      <c r="J700" s="1"/>
      <c r="K700" s="1">
        <v>1.5</v>
      </c>
      <c r="L700" s="32" t="s">
        <v>4049</v>
      </c>
      <c r="M700" s="8" t="s">
        <v>11908</v>
      </c>
      <c r="N700" s="2" t="s">
        <v>12057</v>
      </c>
      <c r="O700" s="173"/>
      <c r="P700" s="168">
        <f t="shared" si="398"/>
        <v>697</v>
      </c>
      <c r="Q700" s="138">
        <f t="shared" si="392"/>
        <v>25</v>
      </c>
      <c r="R700" s="138">
        <f t="shared" si="393"/>
        <v>50</v>
      </c>
      <c r="S700" s="138">
        <f t="shared" si="394"/>
        <v>75</v>
      </c>
      <c r="T700" s="138" t="e">
        <f t="shared" si="395"/>
        <v>#VALUE!</v>
      </c>
      <c r="U700" s="138" t="e">
        <f t="shared" si="396"/>
        <v>#VALUE!</v>
      </c>
      <c r="V700" s="138" t="e">
        <f t="shared" si="397"/>
        <v>#VALUE!</v>
      </c>
      <c r="W700" s="158" t="str">
        <f t="shared" si="375"/>
        <v>09:00 16:30(13:00 14:00)</v>
      </c>
      <c r="X700" s="159">
        <f>HLOOKUP(SEARCH("2",$M700)-1,$Q$3:$V700,$P700+1,FALSE)</f>
        <v>25</v>
      </c>
      <c r="Y700" s="160" t="str">
        <f t="shared" si="376"/>
        <v>09:00 16:30(13:00 14:00)|09:00 16:30(13:00 14:00)|09:00 16:30(13:00 14:00)</v>
      </c>
      <c r="Z700" s="161" t="str">
        <f t="shared" si="377"/>
        <v>09:00 16:30(13:00 14:00)</v>
      </c>
      <c r="AA700" s="158" t="str">
        <f t="shared" si="378"/>
        <v>09:00 16:30(13:00 14:00)</v>
      </c>
      <c r="AB700" s="159" t="e">
        <f>HLOOKUP(SEARCH("3",$M700)-1,$Q$3:$V700,$P700+1,FALSE)</f>
        <v>#VALUE!</v>
      </c>
      <c r="AC700" s="160" t="e">
        <f t="shared" si="379"/>
        <v>#VALUE!</v>
      </c>
      <c r="AD700" s="161" t="e">
        <f t="shared" si="380"/>
        <v>#VALUE!</v>
      </c>
      <c r="AE700" s="158" t="str">
        <f t="shared" si="381"/>
        <v>выходной</v>
      </c>
      <c r="AF700" s="159">
        <f>HLOOKUP(SEARCH("4",$M700)-1,$Q$3:$V700,$P700+1,FALSE)</f>
        <v>50</v>
      </c>
      <c r="AG700" s="161" t="str">
        <f t="shared" si="382"/>
        <v>09:00 16:30(13:00 14:00)|09:00 16:30(13:00 14:00)</v>
      </c>
      <c r="AH700" s="161" t="str">
        <f t="shared" si="383"/>
        <v>09:00 16:30(13:00 14:00)</v>
      </c>
      <c r="AI700" s="158" t="str">
        <f t="shared" si="384"/>
        <v>09:00 16:30(13:00 14:00)</v>
      </c>
      <c r="AJ700" s="159">
        <f>HLOOKUP(SEARCH("5",$M700)-1,$Q$3:$V700,$P700+1,FALSE)</f>
        <v>75</v>
      </c>
      <c r="AK700" s="161" t="str">
        <f t="shared" si="385"/>
        <v>09:00 16:30(13:00 14:00)</v>
      </c>
      <c r="AL700" s="161" t="e">
        <f t="shared" si="386"/>
        <v>#VALUE!</v>
      </c>
      <c r="AM700" s="158" t="str">
        <f t="shared" si="387"/>
        <v>09:00 16:30(13:00 14:00)</v>
      </c>
      <c r="AN700" s="159" t="e">
        <f>HLOOKUP(SEARCH("6",$M700)-1,$Q$3:$V700,$P700+1,FALSE)</f>
        <v>#VALUE!</v>
      </c>
      <c r="AO700" s="161" t="e">
        <f t="shared" si="388"/>
        <v>#VALUE!</v>
      </c>
      <c r="AP700" s="161" t="e">
        <f t="shared" si="389"/>
        <v>#VALUE!</v>
      </c>
      <c r="AQ700" s="162" t="str">
        <f t="shared" si="390"/>
        <v>выходной</v>
      </c>
      <c r="AR700" s="163" t="e">
        <f>HLOOKUP(SEARCH("7",$M700)-1,$Q$3:$V700,$P700+1,FALSE)</f>
        <v>#VALUE!</v>
      </c>
      <c r="AS700" s="164" t="str">
        <f t="shared" si="391"/>
        <v>выходной</v>
      </c>
      <c r="AT700" s="142"/>
      <c r="AU700" s="11" t="str">
        <f>IF(ISERROR(VLOOKUP(B700,'РЕОРГ 2008'!$A:$B,2,FALSE)),"",VLOOKUP(B700,'РЕОРГ 2008'!$A:$B,2,FALSE))</f>
        <v/>
      </c>
      <c r="AV700" s="12" t="str">
        <f t="shared" si="364"/>
        <v>Опер.касса №2490/017</v>
      </c>
      <c r="AW700" s="31" t="e">
        <f>LEFT(#REF!,2)</f>
        <v>#REF!</v>
      </c>
      <c r="AX700" s="12" t="str">
        <f t="shared" si="370"/>
        <v>2490/017</v>
      </c>
      <c r="AZ700" t="str">
        <f>IF(ISERROR(VLOOKUP(B700,'РЕОРГ 01.08.2009'!$A:$B,2,FALSE)),"",VLOOKUP(B700,'РЕОРГ 01.08.2009'!$A:$B,2,FALSE))</f>
        <v/>
      </c>
      <c r="BA700" s="12" t="str">
        <f t="shared" si="365"/>
        <v>Опер.касса №2490/017</v>
      </c>
      <c r="BB700" t="e">
        <f>LEFT(#REF!,2)</f>
        <v>#REF!</v>
      </c>
      <c r="BC700" s="12" t="str">
        <f t="shared" si="371"/>
        <v>2490/017</v>
      </c>
      <c r="BE700" t="str">
        <f>IF(ISERROR(VLOOKUP(B700,'РЕОРГ 01.10.2009'!A:C,3,FALSE)),"",VLOOKUP(B700,'РЕОРГ 01.10.2009'!A:C,3,FALSE))</f>
        <v>Опер.касса №2490/017</v>
      </c>
      <c r="BF700" s="12" t="str">
        <f t="shared" si="366"/>
        <v>Опер.касса №2490/017</v>
      </c>
      <c r="BG700" t="e">
        <f>LEFT(#REF!,2)</f>
        <v>#REF!</v>
      </c>
      <c r="BH700" s="12" t="str">
        <f t="shared" si="372"/>
        <v>2490/017</v>
      </c>
      <c r="BJ700" t="str">
        <f>IF(ISERROR(VLOOKUP($B700,'РЕОРГ 01.05.2010'!A:B,2,FALSE)),"",VLOOKUP($B700,'РЕОРГ 01.05.2010'!A:B,2,FALSE))</f>
        <v/>
      </c>
      <c r="BK700" s="12" t="str">
        <f t="shared" si="367"/>
        <v>Опер.касса №8611/0223</v>
      </c>
      <c r="BL700" t="e">
        <f>LEFT(#REF!,2)</f>
        <v>#REF!</v>
      </c>
      <c r="BM700" s="12" t="str">
        <f t="shared" si="373"/>
        <v>8611/0223</v>
      </c>
      <c r="BO700" t="str">
        <f>IF(ISERROR(VLOOKUP($B700,'РЕОРГ 01.08.2010'!A:B,2,FALSE)),"",VLOOKUP($B700,'РЕОРГ 01.08.2010'!A:B,2,FALSE))</f>
        <v/>
      </c>
      <c r="BP700" s="12" t="str">
        <f t="shared" si="368"/>
        <v>Опер.касса №8611/0223</v>
      </c>
      <c r="BQ700" t="e">
        <f>LEFT(#REF!,2)</f>
        <v>#REF!</v>
      </c>
      <c r="BR700" s="12" t="str">
        <f t="shared" si="374"/>
        <v>8611/0223</v>
      </c>
    </row>
    <row r="701" spans="1:70" ht="12.75" customHeight="1">
      <c r="A701" t="str">
        <f t="shared" si="369"/>
        <v>8611/0224</v>
      </c>
      <c r="B701" s="133">
        <v>737</v>
      </c>
      <c r="C701" s="1" t="s">
        <v>6830</v>
      </c>
      <c r="D701" s="32" t="s">
        <v>1931</v>
      </c>
      <c r="E701" s="1" t="s">
        <v>5941</v>
      </c>
      <c r="F701" s="1" t="s">
        <v>8206</v>
      </c>
      <c r="G701" s="1" t="s">
        <v>1963</v>
      </c>
      <c r="H701" s="1" t="s">
        <v>7533</v>
      </c>
      <c r="I701" s="1" t="s">
        <v>7534</v>
      </c>
      <c r="J701" s="1"/>
      <c r="K701" s="1">
        <v>0.5</v>
      </c>
      <c r="L701" s="32" t="s">
        <v>4049</v>
      </c>
      <c r="M701" s="8" t="s">
        <v>11991</v>
      </c>
      <c r="N701" s="2" t="s">
        <v>12242</v>
      </c>
      <c r="O701" s="173"/>
      <c r="P701" s="168">
        <f t="shared" si="398"/>
        <v>698</v>
      </c>
      <c r="Q701" s="138">
        <f t="shared" si="392"/>
        <v>25</v>
      </c>
      <c r="R701" s="138">
        <f t="shared" si="393"/>
        <v>50</v>
      </c>
      <c r="S701" s="138" t="e">
        <f t="shared" si="394"/>
        <v>#VALUE!</v>
      </c>
      <c r="T701" s="138" t="e">
        <f t="shared" si="395"/>
        <v>#VALUE!</v>
      </c>
      <c r="U701" s="138" t="e">
        <f t="shared" si="396"/>
        <v>#VALUE!</v>
      </c>
      <c r="V701" s="138" t="e">
        <f t="shared" si="397"/>
        <v>#VALUE!</v>
      </c>
      <c r="W701" s="158" t="str">
        <f t="shared" si="375"/>
        <v>08:30 15:30(12:30 13:30)</v>
      </c>
      <c r="X701" s="159" t="e">
        <f>HLOOKUP(SEARCH("2",$M701)-1,$Q$3:$V701,$P701+1,FALSE)</f>
        <v>#VALUE!</v>
      </c>
      <c r="Y701" s="160" t="e">
        <f t="shared" si="376"/>
        <v>#VALUE!</v>
      </c>
      <c r="Z701" s="161" t="e">
        <f t="shared" si="377"/>
        <v>#VALUE!</v>
      </c>
      <c r="AA701" s="158" t="str">
        <f t="shared" si="378"/>
        <v>выходной</v>
      </c>
      <c r="AB701" s="159">
        <f>HLOOKUP(SEARCH("3",$M701)-1,$Q$3:$V701,$P701+1,FALSE)</f>
        <v>25</v>
      </c>
      <c r="AC701" s="160" t="str">
        <f t="shared" si="379"/>
        <v>08:30 15:30(12:30 13:30)|08:30 15:30(12:30 13:30)</v>
      </c>
      <c r="AD701" s="161" t="str">
        <f t="shared" si="380"/>
        <v>08:30 15:30(12:30 13:30)</v>
      </c>
      <c r="AE701" s="158" t="str">
        <f t="shared" si="381"/>
        <v>08:30 15:30(12:30 13:30)</v>
      </c>
      <c r="AF701" s="159" t="e">
        <f>HLOOKUP(SEARCH("4",$M701)-1,$Q$3:$V701,$P701+1,FALSE)</f>
        <v>#VALUE!</v>
      </c>
      <c r="AG701" s="161" t="e">
        <f t="shared" si="382"/>
        <v>#VALUE!</v>
      </c>
      <c r="AH701" s="161" t="e">
        <f t="shared" si="383"/>
        <v>#VALUE!</v>
      </c>
      <c r="AI701" s="158" t="str">
        <f t="shared" si="384"/>
        <v>выходной</v>
      </c>
      <c r="AJ701" s="159">
        <f>HLOOKUP(SEARCH("5",$M701)-1,$Q$3:$V701,$P701+1,FALSE)</f>
        <v>50</v>
      </c>
      <c r="AK701" s="161" t="str">
        <f t="shared" si="385"/>
        <v>08:30 15:30(12:30 13:30)</v>
      </c>
      <c r="AL701" s="161" t="e">
        <f t="shared" si="386"/>
        <v>#VALUE!</v>
      </c>
      <c r="AM701" s="158" t="str">
        <f t="shared" si="387"/>
        <v>08:30 15:30(12:30 13:30)</v>
      </c>
      <c r="AN701" s="159" t="e">
        <f>HLOOKUP(SEARCH("6",$M701)-1,$Q$3:$V701,$P701+1,FALSE)</f>
        <v>#VALUE!</v>
      </c>
      <c r="AO701" s="161" t="e">
        <f t="shared" si="388"/>
        <v>#VALUE!</v>
      </c>
      <c r="AP701" s="161" t="e">
        <f t="shared" si="389"/>
        <v>#VALUE!</v>
      </c>
      <c r="AQ701" s="162" t="str">
        <f t="shared" si="390"/>
        <v>выходной</v>
      </c>
      <c r="AR701" s="163" t="e">
        <f>HLOOKUP(SEARCH("7",$M701)-1,$Q$3:$V701,$P701+1,FALSE)</f>
        <v>#VALUE!</v>
      </c>
      <c r="AS701" s="164" t="str">
        <f t="shared" si="391"/>
        <v>выходной</v>
      </c>
      <c r="AT701" s="142"/>
      <c r="AU701" s="11" t="str">
        <f>IF(ISERROR(VLOOKUP(B701,'РЕОРГ 2008'!$A:$B,2,FALSE)),"",VLOOKUP(B701,'РЕОРГ 2008'!$A:$B,2,FALSE))</f>
        <v/>
      </c>
      <c r="AV701" s="12" t="str">
        <f t="shared" si="364"/>
        <v>Опер.касса №2490/013</v>
      </c>
      <c r="AW701" s="31" t="e">
        <f>LEFT(#REF!,2)</f>
        <v>#REF!</v>
      </c>
      <c r="AX701" s="12" t="str">
        <f t="shared" si="370"/>
        <v>2490/013</v>
      </c>
      <c r="AZ701" t="str">
        <f>IF(ISERROR(VLOOKUP(B701,'РЕОРГ 01.08.2009'!$A:$B,2,FALSE)),"",VLOOKUP(B701,'РЕОРГ 01.08.2009'!$A:$B,2,FALSE))</f>
        <v/>
      </c>
      <c r="BA701" s="12" t="str">
        <f t="shared" si="365"/>
        <v>Опер.касса №2490/013</v>
      </c>
      <c r="BB701" t="e">
        <f>LEFT(#REF!,2)</f>
        <v>#REF!</v>
      </c>
      <c r="BC701" s="12" t="str">
        <f t="shared" si="371"/>
        <v>2490/013</v>
      </c>
      <c r="BE701" t="str">
        <f>IF(ISERROR(VLOOKUP(B701,'РЕОРГ 01.10.2009'!A:C,3,FALSE)),"",VLOOKUP(B701,'РЕОРГ 01.10.2009'!A:C,3,FALSE))</f>
        <v>Опер.касса №2490/013</v>
      </c>
      <c r="BF701" s="12" t="str">
        <f t="shared" si="366"/>
        <v>Опер.касса №2490/013</v>
      </c>
      <c r="BG701" t="e">
        <f>LEFT(#REF!,2)</f>
        <v>#REF!</v>
      </c>
      <c r="BH701" s="12" t="str">
        <f t="shared" si="372"/>
        <v>2490/013</v>
      </c>
      <c r="BJ701" t="str">
        <f>IF(ISERROR(VLOOKUP($B701,'РЕОРГ 01.05.2010'!A:B,2,FALSE)),"",VLOOKUP($B701,'РЕОРГ 01.05.2010'!A:B,2,FALSE))</f>
        <v/>
      </c>
      <c r="BK701" s="12" t="str">
        <f t="shared" si="367"/>
        <v>Опер.касса №8611/0224</v>
      </c>
      <c r="BL701" t="e">
        <f>LEFT(#REF!,2)</f>
        <v>#REF!</v>
      </c>
      <c r="BM701" s="12" t="str">
        <f t="shared" si="373"/>
        <v>8611/0224</v>
      </c>
      <c r="BO701" t="str">
        <f>IF(ISERROR(VLOOKUP($B701,'РЕОРГ 01.08.2010'!A:B,2,FALSE)),"",VLOOKUP($B701,'РЕОРГ 01.08.2010'!A:B,2,FALSE))</f>
        <v/>
      </c>
      <c r="BP701" s="12" t="str">
        <f t="shared" si="368"/>
        <v>Опер.касса №8611/0224</v>
      </c>
      <c r="BQ701" t="e">
        <f>LEFT(#REF!,2)</f>
        <v>#REF!</v>
      </c>
      <c r="BR701" s="12" t="str">
        <f t="shared" si="374"/>
        <v>8611/0224</v>
      </c>
    </row>
    <row r="702" spans="1:70" ht="12.75" customHeight="1">
      <c r="A702" t="str">
        <f t="shared" si="369"/>
        <v>8611/0225</v>
      </c>
      <c r="B702" s="133">
        <v>757</v>
      </c>
      <c r="C702" s="1" t="s">
        <v>4472</v>
      </c>
      <c r="D702" s="32" t="s">
        <v>1931</v>
      </c>
      <c r="E702" s="1" t="s">
        <v>9156</v>
      </c>
      <c r="F702" s="1" t="s">
        <v>8206</v>
      </c>
      <c r="G702" s="1" t="s">
        <v>1969</v>
      </c>
      <c r="H702" s="1" t="s">
        <v>7535</v>
      </c>
      <c r="I702" s="1" t="s">
        <v>7536</v>
      </c>
      <c r="J702" s="1"/>
      <c r="K702" s="1">
        <v>0.75</v>
      </c>
      <c r="L702" s="32" t="s">
        <v>4049</v>
      </c>
      <c r="M702" s="8" t="s">
        <v>11908</v>
      </c>
      <c r="N702" s="2" t="s">
        <v>12240</v>
      </c>
      <c r="O702" s="173"/>
      <c r="P702" s="168">
        <f t="shared" si="398"/>
        <v>699</v>
      </c>
      <c r="Q702" s="138">
        <f t="shared" si="392"/>
        <v>25</v>
      </c>
      <c r="R702" s="138">
        <f t="shared" si="393"/>
        <v>50</v>
      </c>
      <c r="S702" s="138">
        <f t="shared" si="394"/>
        <v>75</v>
      </c>
      <c r="T702" s="138" t="e">
        <f t="shared" si="395"/>
        <v>#VALUE!</v>
      </c>
      <c r="U702" s="138" t="e">
        <f t="shared" si="396"/>
        <v>#VALUE!</v>
      </c>
      <c r="V702" s="138" t="e">
        <f t="shared" si="397"/>
        <v>#VALUE!</v>
      </c>
      <c r="W702" s="158" t="str">
        <f t="shared" si="375"/>
        <v>08:30 16:00(12:30 13:30)</v>
      </c>
      <c r="X702" s="159">
        <f>HLOOKUP(SEARCH("2",$M702)-1,$Q$3:$V702,$P702+1,FALSE)</f>
        <v>25</v>
      </c>
      <c r="Y702" s="160" t="str">
        <f t="shared" si="376"/>
        <v>08:30 16:00(12:30 13:30)|08:30 16:00(12:30 13:30)|08:30 16:00(12:30 13:30)</v>
      </c>
      <c r="Z702" s="161" t="str">
        <f t="shared" si="377"/>
        <v>08:30 16:00(12:30 13:30)</v>
      </c>
      <c r="AA702" s="158" t="str">
        <f t="shared" si="378"/>
        <v>08:30 16:00(12:30 13:30)</v>
      </c>
      <c r="AB702" s="159" t="e">
        <f>HLOOKUP(SEARCH("3",$M702)-1,$Q$3:$V702,$P702+1,FALSE)</f>
        <v>#VALUE!</v>
      </c>
      <c r="AC702" s="160" t="e">
        <f t="shared" si="379"/>
        <v>#VALUE!</v>
      </c>
      <c r="AD702" s="161" t="e">
        <f t="shared" si="380"/>
        <v>#VALUE!</v>
      </c>
      <c r="AE702" s="158" t="str">
        <f t="shared" si="381"/>
        <v>выходной</v>
      </c>
      <c r="AF702" s="159">
        <f>HLOOKUP(SEARCH("4",$M702)-1,$Q$3:$V702,$P702+1,FALSE)</f>
        <v>50</v>
      </c>
      <c r="AG702" s="161" t="str">
        <f t="shared" si="382"/>
        <v>08:30 16:00(12:30 13:30)|08:30 16:00(12:30 13:30)</v>
      </c>
      <c r="AH702" s="161" t="str">
        <f t="shared" si="383"/>
        <v>08:30 16:00(12:30 13:30)</v>
      </c>
      <c r="AI702" s="158" t="str">
        <f t="shared" si="384"/>
        <v>08:30 16:00(12:30 13:30)</v>
      </c>
      <c r="AJ702" s="159">
        <f>HLOOKUP(SEARCH("5",$M702)-1,$Q$3:$V702,$P702+1,FALSE)</f>
        <v>75</v>
      </c>
      <c r="AK702" s="161" t="str">
        <f t="shared" si="385"/>
        <v>08:30 16:00(12:30 13:30)</v>
      </c>
      <c r="AL702" s="161" t="e">
        <f t="shared" si="386"/>
        <v>#VALUE!</v>
      </c>
      <c r="AM702" s="158" t="str">
        <f t="shared" si="387"/>
        <v>08:30 16:00(12:30 13:30)</v>
      </c>
      <c r="AN702" s="159" t="e">
        <f>HLOOKUP(SEARCH("6",$M702)-1,$Q$3:$V702,$P702+1,FALSE)</f>
        <v>#VALUE!</v>
      </c>
      <c r="AO702" s="161" t="e">
        <f t="shared" si="388"/>
        <v>#VALUE!</v>
      </c>
      <c r="AP702" s="161" t="e">
        <f t="shared" si="389"/>
        <v>#VALUE!</v>
      </c>
      <c r="AQ702" s="162" t="str">
        <f t="shared" si="390"/>
        <v>выходной</v>
      </c>
      <c r="AR702" s="163" t="e">
        <f>HLOOKUP(SEARCH("7",$M702)-1,$Q$3:$V702,$P702+1,FALSE)</f>
        <v>#VALUE!</v>
      </c>
      <c r="AS702" s="164" t="str">
        <f t="shared" si="391"/>
        <v>выходной</v>
      </c>
      <c r="AT702" s="142"/>
      <c r="AU702" s="11" t="str">
        <f>IF(ISERROR(VLOOKUP(B702,'РЕОРГ 2008'!$A:$B,2,FALSE)),"",VLOOKUP(B702,'РЕОРГ 2008'!$A:$B,2,FALSE))</f>
        <v/>
      </c>
      <c r="AV702" s="12" t="str">
        <f>IF(AND(BA702&lt;&gt;"",AU702=""),BA702,IF(AU702="",$C702,AU702))</f>
        <v>Опер.касса №2490/06</v>
      </c>
      <c r="AW702" s="31" t="e">
        <f>LEFT(#REF!,2)</f>
        <v>#REF!</v>
      </c>
      <c r="AX702" s="12" t="str">
        <f t="shared" si="370"/>
        <v>2490/06</v>
      </c>
      <c r="AZ702" t="str">
        <f>IF(ISERROR(VLOOKUP(B702,'РЕОРГ 01.08.2009'!$A:$B,2,FALSE)),"",VLOOKUP(B702,'РЕОРГ 01.08.2009'!$A:$B,2,FALSE))</f>
        <v/>
      </c>
      <c r="BA702" s="12" t="str">
        <f t="shared" ref="BA702:BA765" si="399">IF(AND(BF702&lt;&gt;"",AZ702=""),BF702,IF(AZ702="",$C702,AZ702))</f>
        <v>Опер.касса №2490/06</v>
      </c>
      <c r="BB702" t="e">
        <f>LEFT(#REF!,2)</f>
        <v>#REF!</v>
      </c>
      <c r="BC702" s="12" t="str">
        <f t="shared" si="371"/>
        <v>2490/06</v>
      </c>
      <c r="BE702" t="str">
        <f>IF(ISERROR(VLOOKUP(B702,'РЕОРГ 01.10.2009'!A:C,3,FALSE)),"",VLOOKUP(B702,'РЕОРГ 01.10.2009'!A:C,3,FALSE))</f>
        <v>Опер.касса №2490/06</v>
      </c>
      <c r="BF702" s="12" t="str">
        <f t="shared" ref="BF702:BF765" si="400">IF(AND(BK702&lt;&gt;"",BE702=""),BK702,IF(BE702="",$C702,BE702))</f>
        <v>Опер.касса №2490/06</v>
      </c>
      <c r="BG702" t="e">
        <f>LEFT(#REF!,2)</f>
        <v>#REF!</v>
      </c>
      <c r="BH702" s="12" t="str">
        <f t="shared" si="372"/>
        <v>2490/06</v>
      </c>
      <c r="BJ702" t="str">
        <f>IF(ISERROR(VLOOKUP($B702,'РЕОРГ 01.05.2010'!A:B,2,FALSE)),"",VLOOKUP($B702,'РЕОРГ 01.05.2010'!A:B,2,FALSE))</f>
        <v/>
      </c>
      <c r="BK702" s="12" t="str">
        <f t="shared" ref="BK702:BK765" si="401">IF(AND(BP702&lt;&gt;"",BJ702=""),BP702,IF(BJ702="",$C702,BJ702))</f>
        <v>Опер.касса №8611/0225</v>
      </c>
      <c r="BL702" t="e">
        <f>LEFT(#REF!,2)</f>
        <v>#REF!</v>
      </c>
      <c r="BM702" s="12" t="str">
        <f t="shared" si="373"/>
        <v>8611/0225</v>
      </c>
      <c r="BO702" t="str">
        <f>IF(ISERROR(VLOOKUP($B702,'РЕОРГ 01.08.2010'!A:B,2,FALSE)),"",VLOOKUP($B702,'РЕОРГ 01.08.2010'!A:B,2,FALSE))</f>
        <v/>
      </c>
      <c r="BP702" s="12" t="str">
        <f t="shared" ref="BP702:BP765" si="402">IF(AND(BU702&lt;&gt;"",BO702=""),BU702,IF(BO702="",$C702,BO702))</f>
        <v>Опер.касса №8611/0225</v>
      </c>
      <c r="BQ702" t="e">
        <f>LEFT(#REF!,2)</f>
        <v>#REF!</v>
      </c>
      <c r="BR702" s="12" t="str">
        <f t="shared" si="374"/>
        <v>8611/0225</v>
      </c>
    </row>
    <row r="703" spans="1:70" ht="12.75" customHeight="1">
      <c r="A703" t="str">
        <f t="shared" ref="A703:A766" si="403">RIGHT(C703,LEN(C703)-SEARCH("№",C703))</f>
        <v>8611/0226</v>
      </c>
      <c r="B703" s="133">
        <v>745</v>
      </c>
      <c r="C703" s="1" t="s">
        <v>4460</v>
      </c>
      <c r="D703" s="32" t="s">
        <v>1931</v>
      </c>
      <c r="E703" s="1" t="s">
        <v>4402</v>
      </c>
      <c r="F703" s="1" t="s">
        <v>8206</v>
      </c>
      <c r="G703" s="1" t="s">
        <v>1966</v>
      </c>
      <c r="H703" s="1" t="s">
        <v>7537</v>
      </c>
      <c r="I703" s="1" t="s">
        <v>5201</v>
      </c>
      <c r="J703" s="1"/>
      <c r="K703" s="1">
        <v>0.75</v>
      </c>
      <c r="L703" s="32" t="s">
        <v>4049</v>
      </c>
      <c r="M703" s="8" t="s">
        <v>11908</v>
      </c>
      <c r="N703" s="2" t="s">
        <v>12027</v>
      </c>
      <c r="O703" s="173"/>
      <c r="P703" s="168">
        <f t="shared" si="398"/>
        <v>700</v>
      </c>
      <c r="Q703" s="138">
        <f t="shared" si="392"/>
        <v>25</v>
      </c>
      <c r="R703" s="138">
        <f t="shared" si="393"/>
        <v>50</v>
      </c>
      <c r="S703" s="138">
        <f t="shared" si="394"/>
        <v>75</v>
      </c>
      <c r="T703" s="138" t="e">
        <f t="shared" si="395"/>
        <v>#VALUE!</v>
      </c>
      <c r="U703" s="138" t="e">
        <f t="shared" si="396"/>
        <v>#VALUE!</v>
      </c>
      <c r="V703" s="138" t="e">
        <f t="shared" si="397"/>
        <v>#VALUE!</v>
      </c>
      <c r="W703" s="158" t="str">
        <f t="shared" si="375"/>
        <v>08:00 15:30(12:00 13:00)</v>
      </c>
      <c r="X703" s="159">
        <f>HLOOKUP(SEARCH("2",$M703)-1,$Q$3:$V703,$P703+1,FALSE)</f>
        <v>25</v>
      </c>
      <c r="Y703" s="160" t="str">
        <f t="shared" si="376"/>
        <v>08:00 15:30(12:00 13:00)|08:00 15:30(12:00 13:00)|08:00 15:30(12:00 13:00)</v>
      </c>
      <c r="Z703" s="161" t="str">
        <f t="shared" si="377"/>
        <v>08:00 15:30(12:00 13:00)</v>
      </c>
      <c r="AA703" s="158" t="str">
        <f t="shared" si="378"/>
        <v>08:00 15:30(12:00 13:00)</v>
      </c>
      <c r="AB703" s="159" t="e">
        <f>HLOOKUP(SEARCH("3",$M703)-1,$Q$3:$V703,$P703+1,FALSE)</f>
        <v>#VALUE!</v>
      </c>
      <c r="AC703" s="160" t="e">
        <f t="shared" si="379"/>
        <v>#VALUE!</v>
      </c>
      <c r="AD703" s="161" t="e">
        <f t="shared" si="380"/>
        <v>#VALUE!</v>
      </c>
      <c r="AE703" s="158" t="str">
        <f t="shared" si="381"/>
        <v>выходной</v>
      </c>
      <c r="AF703" s="159">
        <f>HLOOKUP(SEARCH("4",$M703)-1,$Q$3:$V703,$P703+1,FALSE)</f>
        <v>50</v>
      </c>
      <c r="AG703" s="161" t="str">
        <f t="shared" si="382"/>
        <v>08:00 15:30(12:00 13:00)|08:00 15:30(12:00 13:00)</v>
      </c>
      <c r="AH703" s="161" t="str">
        <f t="shared" si="383"/>
        <v>08:00 15:30(12:00 13:00)</v>
      </c>
      <c r="AI703" s="158" t="str">
        <f t="shared" si="384"/>
        <v>08:00 15:30(12:00 13:00)</v>
      </c>
      <c r="AJ703" s="159">
        <f>HLOOKUP(SEARCH("5",$M703)-1,$Q$3:$V703,$P703+1,FALSE)</f>
        <v>75</v>
      </c>
      <c r="AK703" s="161" t="str">
        <f t="shared" si="385"/>
        <v>08:00 15:30(12:00 13:00)</v>
      </c>
      <c r="AL703" s="161" t="e">
        <f t="shared" si="386"/>
        <v>#VALUE!</v>
      </c>
      <c r="AM703" s="158" t="str">
        <f t="shared" si="387"/>
        <v>08:00 15:30(12:00 13:00)</v>
      </c>
      <c r="AN703" s="159" t="e">
        <f>HLOOKUP(SEARCH("6",$M703)-1,$Q$3:$V703,$P703+1,FALSE)</f>
        <v>#VALUE!</v>
      </c>
      <c r="AO703" s="161" t="e">
        <f t="shared" si="388"/>
        <v>#VALUE!</v>
      </c>
      <c r="AP703" s="161" t="e">
        <f t="shared" si="389"/>
        <v>#VALUE!</v>
      </c>
      <c r="AQ703" s="162" t="str">
        <f t="shared" si="390"/>
        <v>выходной</v>
      </c>
      <c r="AR703" s="163" t="e">
        <f>HLOOKUP(SEARCH("7",$M703)-1,$Q$3:$V703,$P703+1,FALSE)</f>
        <v>#VALUE!</v>
      </c>
      <c r="AS703" s="164" t="str">
        <f t="shared" si="391"/>
        <v>выходной</v>
      </c>
      <c r="AT703" s="142"/>
      <c r="AU703" s="11" t="str">
        <f>IF(ISERROR(VLOOKUP(B703,'РЕОРГ 2008'!$A:$B,2,FALSE)),"",VLOOKUP(B703,'РЕОРГ 2008'!$A:$B,2,FALSE))</f>
        <v/>
      </c>
      <c r="AV703" s="12" t="str">
        <f>IF(AND(BA703&lt;&gt;"",AU703=""),BA703,IF(AU703="",$C703,AU703))</f>
        <v>Опер.касса №2490/036</v>
      </c>
      <c r="AW703" s="31" t="e">
        <f>LEFT(#REF!,2)</f>
        <v>#REF!</v>
      </c>
      <c r="AX703" s="12" t="str">
        <f t="shared" ref="AX703:AX766" si="404">RIGHT(AV703,(LEN(AV703)-SEARCH("№",AV703)))</f>
        <v>2490/036</v>
      </c>
      <c r="AZ703" t="str">
        <f>IF(ISERROR(VLOOKUP(B703,'РЕОРГ 01.08.2009'!$A:$B,2,FALSE)),"",VLOOKUP(B703,'РЕОРГ 01.08.2009'!$A:$B,2,FALSE))</f>
        <v/>
      </c>
      <c r="BA703" s="12" t="str">
        <f t="shared" si="399"/>
        <v>Опер.касса №2490/036</v>
      </c>
      <c r="BB703" t="e">
        <f>LEFT(#REF!,2)</f>
        <v>#REF!</v>
      </c>
      <c r="BC703" s="12" t="str">
        <f t="shared" ref="BC703:BC766" si="405">RIGHT(BA703,(LEN(BA703)-SEARCH("№",BA703)))</f>
        <v>2490/036</v>
      </c>
      <c r="BE703" t="str">
        <f>IF(ISERROR(VLOOKUP(B703,'РЕОРГ 01.10.2009'!A:C,3,FALSE)),"",VLOOKUP(B703,'РЕОРГ 01.10.2009'!A:C,3,FALSE))</f>
        <v>Опер.касса №2490/036</v>
      </c>
      <c r="BF703" s="12" t="str">
        <f t="shared" si="400"/>
        <v>Опер.касса №2490/036</v>
      </c>
      <c r="BG703" t="e">
        <f>LEFT(#REF!,2)</f>
        <v>#REF!</v>
      </c>
      <c r="BH703" s="12" t="str">
        <f t="shared" ref="BH703:BH766" si="406">RIGHT(BF703,(LEN(BF703)-SEARCH("№",BF703)))</f>
        <v>2490/036</v>
      </c>
      <c r="BJ703" t="str">
        <f>IF(ISERROR(VLOOKUP($B703,'РЕОРГ 01.05.2010'!A:B,2,FALSE)),"",VLOOKUP($B703,'РЕОРГ 01.05.2010'!A:B,2,FALSE))</f>
        <v/>
      </c>
      <c r="BK703" s="12" t="str">
        <f t="shared" si="401"/>
        <v>Опер.касса №8611/0226</v>
      </c>
      <c r="BL703" t="e">
        <f>LEFT(#REF!,2)</f>
        <v>#REF!</v>
      </c>
      <c r="BM703" s="12" t="str">
        <f t="shared" ref="BM703:BM766" si="407">RIGHT(BK703,(LEN(BK703)-SEARCH("№",BK703)))</f>
        <v>8611/0226</v>
      </c>
      <c r="BO703" t="str">
        <f>IF(ISERROR(VLOOKUP($B703,'РЕОРГ 01.08.2010'!A:B,2,FALSE)),"",VLOOKUP($B703,'РЕОРГ 01.08.2010'!A:B,2,FALSE))</f>
        <v/>
      </c>
      <c r="BP703" s="12" t="str">
        <f t="shared" si="402"/>
        <v>Опер.касса №8611/0226</v>
      </c>
      <c r="BQ703" t="e">
        <f>LEFT(#REF!,2)</f>
        <v>#REF!</v>
      </c>
      <c r="BR703" s="12" t="str">
        <f t="shared" ref="BR703:BR766" si="408">RIGHT(BP703,(LEN(BP703)-SEARCH("№",BP703)))</f>
        <v>8611/0226</v>
      </c>
    </row>
    <row r="704" spans="1:70" ht="12.75" customHeight="1">
      <c r="A704" t="str">
        <f t="shared" si="403"/>
        <v>8611/0227</v>
      </c>
      <c r="B704" s="133">
        <v>746</v>
      </c>
      <c r="C704" s="1" t="s">
        <v>4461</v>
      </c>
      <c r="D704" s="32" t="s">
        <v>1931</v>
      </c>
      <c r="E704" s="1" t="s">
        <v>4404</v>
      </c>
      <c r="F704" s="1" t="s">
        <v>8206</v>
      </c>
      <c r="G704" s="1" t="s">
        <v>5202</v>
      </c>
      <c r="H704" s="1" t="s">
        <v>5203</v>
      </c>
      <c r="I704" s="1" t="s">
        <v>5204</v>
      </c>
      <c r="J704" s="1"/>
      <c r="K704" s="1">
        <v>0.75</v>
      </c>
      <c r="L704" s="32" t="s">
        <v>4049</v>
      </c>
      <c r="M704" s="8" t="s">
        <v>11908</v>
      </c>
      <c r="N704" s="2" t="s">
        <v>12240</v>
      </c>
      <c r="O704" s="173"/>
      <c r="P704" s="168">
        <f t="shared" si="398"/>
        <v>701</v>
      </c>
      <c r="Q704" s="138">
        <f t="shared" si="392"/>
        <v>25</v>
      </c>
      <c r="R704" s="138">
        <f t="shared" si="393"/>
        <v>50</v>
      </c>
      <c r="S704" s="138">
        <f t="shared" si="394"/>
        <v>75</v>
      </c>
      <c r="T704" s="138" t="e">
        <f t="shared" si="395"/>
        <v>#VALUE!</v>
      </c>
      <c r="U704" s="138" t="e">
        <f t="shared" si="396"/>
        <v>#VALUE!</v>
      </c>
      <c r="V704" s="138" t="e">
        <f t="shared" si="397"/>
        <v>#VALUE!</v>
      </c>
      <c r="W704" s="158" t="str">
        <f t="shared" ref="W704:W767" si="409">IF(M704="1",N704,IF(ISERROR(SEARCH(1,M704)=1),"выходной",IF(SEARCH(1,M704)=1,LEFT(N704,Q704-1),"")))</f>
        <v>08:30 16:00(12:30 13:30)</v>
      </c>
      <c r="X704" s="159">
        <f>HLOOKUP(SEARCH("2",$M704)-1,$Q$3:$V704,$P704+1,FALSE)</f>
        <v>25</v>
      </c>
      <c r="Y704" s="160" t="str">
        <f t="shared" ref="Y704:Y767" si="410">IF(M704="2",N704,IF(LEFT(M704,1)="2",LEFT(N704,Q704-1),RIGHT(N704,LEN(N704)-SEARCH("|",N704,X704))))</f>
        <v>08:30 16:00(12:30 13:30)|08:30 16:00(12:30 13:30)|08:30 16:00(12:30 13:30)</v>
      </c>
      <c r="Z704" s="161" t="str">
        <f t="shared" ref="Z704:Z767" si="411">LEFT(Y704,SEARCH("|",Y704,1)-1)</f>
        <v>08:30 16:00(12:30 13:30)</v>
      </c>
      <c r="AA704" s="158" t="str">
        <f t="shared" ref="AA704:AA767" si="412">IF(ISERROR(SEARCH(2,$M704)),"выходной",IF(LEFT($M704,1)="2",Y704,IF(RIGHT($M704,1)="2",Y704,Z704)))</f>
        <v>08:30 16:00(12:30 13:30)</v>
      </c>
      <c r="AB704" s="159" t="e">
        <f>HLOOKUP(SEARCH("3",$M704)-1,$Q$3:$V704,$P704+1,FALSE)</f>
        <v>#VALUE!</v>
      </c>
      <c r="AC704" s="160" t="e">
        <f t="shared" ref="AC704:AC767" si="413">IF(M704="3",N704,IF(LEFT($M704,1)="3",LEFT($N704,$Q704-1),RIGHT($N704,LEN($N704)-SEARCH("|",$N704,AB704))))</f>
        <v>#VALUE!</v>
      </c>
      <c r="AD704" s="161" t="e">
        <f t="shared" ref="AD704:AD767" si="414">LEFT(AC704,SEARCH("|",AC704,1)-1)</f>
        <v>#VALUE!</v>
      </c>
      <c r="AE704" s="158" t="str">
        <f t="shared" ref="AE704:AE767" si="415">IF(ISERROR(SEARCH(3,$M704)),"выходной",IF(LEFT($M704,1)="3",AC704,IF(RIGHT($M704,1)="3",AC704,AD704)))</f>
        <v>выходной</v>
      </c>
      <c r="AF704" s="159">
        <f>HLOOKUP(SEARCH("4",$M704)-1,$Q$3:$V704,$P704+1,FALSE)</f>
        <v>50</v>
      </c>
      <c r="AG704" s="161" t="str">
        <f t="shared" ref="AG704:AG767" si="416">IF(M704="4",N704,IF(LEFT($M704,1)="4",LEFT($N704,$Q704-1),RIGHT($N704,LEN($N704)-SEARCH("|",$N704,AF704))))</f>
        <v>08:30 16:00(12:30 13:30)|08:30 16:00(12:30 13:30)</v>
      </c>
      <c r="AH704" s="161" t="str">
        <f t="shared" ref="AH704:AH767" si="417">LEFT(AG704,SEARCH("|",AG704,1)-1)</f>
        <v>08:30 16:00(12:30 13:30)</v>
      </c>
      <c r="AI704" s="158" t="str">
        <f t="shared" ref="AI704:AI767" si="418">IF(ISERROR(SEARCH(4,$M704)),"выходной",IF(LEFT($M704,1)="4",AG704,IF(RIGHT($M704,1)="4",AG704,AH704)))</f>
        <v>08:30 16:00(12:30 13:30)</v>
      </c>
      <c r="AJ704" s="159">
        <f>HLOOKUP(SEARCH("5",$M704)-1,$Q$3:$V704,$P704+1,FALSE)</f>
        <v>75</v>
      </c>
      <c r="AK704" s="161" t="str">
        <f t="shared" ref="AK704:AK767" si="419">IF(M704="5",N704,IF(LEFT($M704,1)="5",LEFT($N704,$Q704-1),RIGHT($N704,LEN($N704)-SEARCH("|",$N704,AJ704))))</f>
        <v>08:30 16:00(12:30 13:30)</v>
      </c>
      <c r="AL704" s="161" t="e">
        <f t="shared" ref="AL704:AL767" si="420">LEFT(AK704,SEARCH("|",AK704,1)-1)</f>
        <v>#VALUE!</v>
      </c>
      <c r="AM704" s="158" t="str">
        <f t="shared" ref="AM704:AM767" si="421">IF(ISERROR(SEARCH(5,$M704)),"выходной",IF(LEFT($M704,1)="5",AK704,IF(RIGHT($M704,1)="5",AK704,AL704)))</f>
        <v>08:30 16:00(12:30 13:30)</v>
      </c>
      <c r="AN704" s="159" t="e">
        <f>HLOOKUP(SEARCH("6",$M704)-1,$Q$3:$V704,$P704+1,FALSE)</f>
        <v>#VALUE!</v>
      </c>
      <c r="AO704" s="161" t="e">
        <f t="shared" ref="AO704:AO767" si="422">IF(M704="6",N704,IF(LEFT($M704,1)="6",LEFT($N704,$Q704-1),RIGHT($N704,LEN($N704)-SEARCH("|",$N704,AN704))))</f>
        <v>#VALUE!</v>
      </c>
      <c r="AP704" s="161" t="e">
        <f t="shared" ref="AP704:AP767" si="423">LEFT(AO704,SEARCH("|",AO704,1)-1)</f>
        <v>#VALUE!</v>
      </c>
      <c r="AQ704" s="162" t="str">
        <f t="shared" ref="AQ704:AQ767" si="424">IF(ISERROR(SEARCH(6,$M704)),"выходной",IF(LEFT($M704,1)="6",AO704,IF(RIGHT($M704,1)="6",AO704,AP704)))</f>
        <v>выходной</v>
      </c>
      <c r="AR704" s="163" t="e">
        <f>HLOOKUP(SEARCH("7",$M704)-1,$Q$3:$V704,$P704+1,FALSE)</f>
        <v>#VALUE!</v>
      </c>
      <c r="AS704" s="164" t="str">
        <f t="shared" ref="AS704:AS767" si="425">IF(M704=7,N704,IF(ISERROR(SEARCH(7,M704)=1),"выходной",RIGHT(N704,LEN(N704)-AR704)))</f>
        <v>выходной</v>
      </c>
      <c r="AT704" s="142"/>
      <c r="AU704" s="11" t="str">
        <f>IF(ISERROR(VLOOKUP(B704,'РЕОРГ 2008'!$A:$B,2,FALSE)),"",VLOOKUP(B704,'РЕОРГ 2008'!$A:$B,2,FALSE))</f>
        <v/>
      </c>
      <c r="AV704" s="12" t="str">
        <f t="shared" ref="AV704:AV767" si="426">IF(AND(BA704&lt;&gt;"",AU704=""),BA704,IF(AU704="",$C704,AU704))</f>
        <v>Опер.касса №2490/037</v>
      </c>
      <c r="AW704" s="31" t="e">
        <f>LEFT(#REF!,2)</f>
        <v>#REF!</v>
      </c>
      <c r="AX704" s="12" t="str">
        <f t="shared" si="404"/>
        <v>2490/037</v>
      </c>
      <c r="AZ704" t="str">
        <f>IF(ISERROR(VLOOKUP(B704,'РЕОРГ 01.08.2009'!$A:$B,2,FALSE)),"",VLOOKUP(B704,'РЕОРГ 01.08.2009'!$A:$B,2,FALSE))</f>
        <v/>
      </c>
      <c r="BA704" s="12" t="str">
        <f t="shared" si="399"/>
        <v>Опер.касса №2490/037</v>
      </c>
      <c r="BB704" t="e">
        <f>LEFT(#REF!,2)</f>
        <v>#REF!</v>
      </c>
      <c r="BC704" s="12" t="str">
        <f t="shared" si="405"/>
        <v>2490/037</v>
      </c>
      <c r="BE704" t="str">
        <f>IF(ISERROR(VLOOKUP(B704,'РЕОРГ 01.10.2009'!A:C,3,FALSE)),"",VLOOKUP(B704,'РЕОРГ 01.10.2009'!A:C,3,FALSE))</f>
        <v>Опер.касса №2490/037</v>
      </c>
      <c r="BF704" s="12" t="str">
        <f t="shared" si="400"/>
        <v>Опер.касса №2490/037</v>
      </c>
      <c r="BG704" t="e">
        <f>LEFT(#REF!,2)</f>
        <v>#REF!</v>
      </c>
      <c r="BH704" s="12" t="str">
        <f t="shared" si="406"/>
        <v>2490/037</v>
      </c>
      <c r="BJ704" t="str">
        <f>IF(ISERROR(VLOOKUP($B704,'РЕОРГ 01.05.2010'!A:B,2,FALSE)),"",VLOOKUP($B704,'РЕОРГ 01.05.2010'!A:B,2,FALSE))</f>
        <v/>
      </c>
      <c r="BK704" s="12" t="str">
        <f t="shared" si="401"/>
        <v>Опер.касса №8611/0227</v>
      </c>
      <c r="BL704" t="e">
        <f>LEFT(#REF!,2)</f>
        <v>#REF!</v>
      </c>
      <c r="BM704" s="12" t="str">
        <f t="shared" si="407"/>
        <v>8611/0227</v>
      </c>
      <c r="BO704" t="str">
        <f>IF(ISERROR(VLOOKUP($B704,'РЕОРГ 01.08.2010'!A:B,2,FALSE)),"",VLOOKUP($B704,'РЕОРГ 01.08.2010'!A:B,2,FALSE))</f>
        <v/>
      </c>
      <c r="BP704" s="12" t="str">
        <f t="shared" si="402"/>
        <v>Опер.касса №8611/0227</v>
      </c>
      <c r="BQ704" t="e">
        <f>LEFT(#REF!,2)</f>
        <v>#REF!</v>
      </c>
      <c r="BR704" s="12" t="str">
        <f t="shared" si="408"/>
        <v>8611/0227</v>
      </c>
    </row>
    <row r="705" spans="1:70" ht="12.75" customHeight="1">
      <c r="A705" t="str">
        <f t="shared" si="403"/>
        <v>8611/0228</v>
      </c>
      <c r="B705" s="133">
        <v>736</v>
      </c>
      <c r="C705" s="1" t="s">
        <v>6829</v>
      </c>
      <c r="D705" s="32" t="s">
        <v>1931</v>
      </c>
      <c r="E705" s="1" t="s">
        <v>5939</v>
      </c>
      <c r="F705" s="1" t="s">
        <v>8206</v>
      </c>
      <c r="G705" s="1" t="s">
        <v>1962</v>
      </c>
      <c r="H705" s="1" t="s">
        <v>5205</v>
      </c>
      <c r="I705" s="1" t="s">
        <v>6244</v>
      </c>
      <c r="J705" s="1"/>
      <c r="K705" s="1">
        <v>0.1</v>
      </c>
      <c r="L705" s="32" t="s">
        <v>4049</v>
      </c>
      <c r="M705" s="8" t="s">
        <v>11858</v>
      </c>
      <c r="N705" s="2" t="s">
        <v>12909</v>
      </c>
      <c r="O705" s="173"/>
      <c r="P705" s="168">
        <f t="shared" si="398"/>
        <v>702</v>
      </c>
      <c r="Q705" s="138" t="e">
        <f t="shared" ref="Q705:Q768" si="427">SEARCH("|",N705,1)</f>
        <v>#VALUE!</v>
      </c>
      <c r="R705" s="138" t="e">
        <f t="shared" ref="R705:R768" si="428">SEARCH("|",N705,Q705+1)</f>
        <v>#VALUE!</v>
      </c>
      <c r="S705" s="138" t="e">
        <f t="shared" ref="S705:S768" si="429">SEARCH("|",N705,R705+1)</f>
        <v>#VALUE!</v>
      </c>
      <c r="T705" s="138" t="e">
        <f t="shared" ref="T705:T768" si="430">SEARCH("|",N705,S705+1)</f>
        <v>#VALUE!</v>
      </c>
      <c r="U705" s="138" t="e">
        <f t="shared" ref="U705:U768" si="431">SEARCH("|",N705,T705+1)</f>
        <v>#VALUE!</v>
      </c>
      <c r="V705" s="138" t="e">
        <f t="shared" ref="V705:V768" si="432">SEARCH("|",N705,U705+1)</f>
        <v>#VALUE!</v>
      </c>
      <c r="W705" s="158" t="str">
        <f t="shared" si="409"/>
        <v>выходной</v>
      </c>
      <c r="X705" s="159" t="e">
        <f>HLOOKUP(SEARCH("2",$M705)-1,$Q$3:$V705,$P705+1,FALSE)</f>
        <v>#VALUE!</v>
      </c>
      <c r="Y705" s="160" t="e">
        <f t="shared" si="410"/>
        <v>#VALUE!</v>
      </c>
      <c r="Z705" s="161" t="e">
        <f t="shared" si="411"/>
        <v>#VALUE!</v>
      </c>
      <c r="AA705" s="158" t="str">
        <f t="shared" si="412"/>
        <v>выходной</v>
      </c>
      <c r="AB705" s="159" t="e">
        <f>HLOOKUP(SEARCH("3",$M705)-1,$Q$3:$V705,$P705+1,FALSE)</f>
        <v>#N/A</v>
      </c>
      <c r="AC705" s="160" t="str">
        <f t="shared" si="413"/>
        <v>09:00 12:30(00:00 00:00)</v>
      </c>
      <c r="AD705" s="161" t="e">
        <f t="shared" si="414"/>
        <v>#VALUE!</v>
      </c>
      <c r="AE705" s="158" t="str">
        <f t="shared" si="415"/>
        <v>09:00 12:30(00:00 00:00)</v>
      </c>
      <c r="AF705" s="159" t="e">
        <f>HLOOKUP(SEARCH("4",$M705)-1,$Q$3:$V705,$P705+1,FALSE)</f>
        <v>#VALUE!</v>
      </c>
      <c r="AG705" s="161" t="e">
        <f t="shared" si="416"/>
        <v>#VALUE!</v>
      </c>
      <c r="AH705" s="161" t="e">
        <f t="shared" si="417"/>
        <v>#VALUE!</v>
      </c>
      <c r="AI705" s="158" t="str">
        <f t="shared" si="418"/>
        <v>выходной</v>
      </c>
      <c r="AJ705" s="159" t="e">
        <f>HLOOKUP(SEARCH("5",$M705)-1,$Q$3:$V705,$P705+1,FALSE)</f>
        <v>#VALUE!</v>
      </c>
      <c r="AK705" s="161" t="e">
        <f t="shared" si="419"/>
        <v>#VALUE!</v>
      </c>
      <c r="AL705" s="161" t="e">
        <f t="shared" si="420"/>
        <v>#VALUE!</v>
      </c>
      <c r="AM705" s="158" t="str">
        <f t="shared" si="421"/>
        <v>выходной</v>
      </c>
      <c r="AN705" s="159" t="e">
        <f>HLOOKUP(SEARCH("6",$M705)-1,$Q$3:$V705,$P705+1,FALSE)</f>
        <v>#VALUE!</v>
      </c>
      <c r="AO705" s="161" t="e">
        <f t="shared" si="422"/>
        <v>#VALUE!</v>
      </c>
      <c r="AP705" s="161" t="e">
        <f t="shared" si="423"/>
        <v>#VALUE!</v>
      </c>
      <c r="AQ705" s="162" t="str">
        <f t="shared" si="424"/>
        <v>выходной</v>
      </c>
      <c r="AR705" s="163" t="e">
        <f>HLOOKUP(SEARCH("7",$M705)-1,$Q$3:$V705,$P705+1,FALSE)</f>
        <v>#VALUE!</v>
      </c>
      <c r="AS705" s="164" t="str">
        <f t="shared" si="425"/>
        <v>выходной</v>
      </c>
      <c r="AT705" s="142"/>
      <c r="AU705" s="11" t="str">
        <f>IF(ISERROR(VLOOKUP(B705,'РЕОРГ 2008'!$A:$B,2,FALSE)),"",VLOOKUP(B705,'РЕОРГ 2008'!$A:$B,2,FALSE))</f>
        <v/>
      </c>
      <c r="AV705" s="12" t="str">
        <f t="shared" si="426"/>
        <v>Опер.касса №2490/012</v>
      </c>
      <c r="AW705" s="31" t="e">
        <f>LEFT(#REF!,2)</f>
        <v>#REF!</v>
      </c>
      <c r="AX705" s="12" t="str">
        <f t="shared" si="404"/>
        <v>2490/012</v>
      </c>
      <c r="AZ705" t="str">
        <f>IF(ISERROR(VLOOKUP(B705,'РЕОРГ 01.08.2009'!$A:$B,2,FALSE)),"",VLOOKUP(B705,'РЕОРГ 01.08.2009'!$A:$B,2,FALSE))</f>
        <v/>
      </c>
      <c r="BA705" s="12" t="str">
        <f t="shared" si="399"/>
        <v>Опер.касса №2490/012</v>
      </c>
      <c r="BB705" t="e">
        <f>LEFT(#REF!,2)</f>
        <v>#REF!</v>
      </c>
      <c r="BC705" s="12" t="str">
        <f t="shared" si="405"/>
        <v>2490/012</v>
      </c>
      <c r="BE705" t="str">
        <f>IF(ISERROR(VLOOKUP(B705,'РЕОРГ 01.10.2009'!A:C,3,FALSE)),"",VLOOKUP(B705,'РЕОРГ 01.10.2009'!A:C,3,FALSE))</f>
        <v>Опер.касса №2490/012</v>
      </c>
      <c r="BF705" s="12" t="str">
        <f t="shared" si="400"/>
        <v>Опер.касса №2490/012</v>
      </c>
      <c r="BG705" t="e">
        <f>LEFT(#REF!,2)</f>
        <v>#REF!</v>
      </c>
      <c r="BH705" s="12" t="str">
        <f t="shared" si="406"/>
        <v>2490/012</v>
      </c>
      <c r="BJ705" t="str">
        <f>IF(ISERROR(VLOOKUP($B705,'РЕОРГ 01.05.2010'!A:B,2,FALSE)),"",VLOOKUP($B705,'РЕОРГ 01.05.2010'!A:B,2,FALSE))</f>
        <v/>
      </c>
      <c r="BK705" s="12" t="str">
        <f t="shared" si="401"/>
        <v>Опер.касса №8611/0228</v>
      </c>
      <c r="BL705" t="e">
        <f>LEFT(#REF!,2)</f>
        <v>#REF!</v>
      </c>
      <c r="BM705" s="12" t="str">
        <f t="shared" si="407"/>
        <v>8611/0228</v>
      </c>
      <c r="BO705" t="str">
        <f>IF(ISERROR(VLOOKUP($B705,'РЕОРГ 01.08.2010'!A:B,2,FALSE)),"",VLOOKUP($B705,'РЕОРГ 01.08.2010'!A:B,2,FALSE))</f>
        <v/>
      </c>
      <c r="BP705" s="12" t="str">
        <f t="shared" si="402"/>
        <v>Опер.касса №8611/0228</v>
      </c>
      <c r="BQ705" t="e">
        <f>LEFT(#REF!,2)</f>
        <v>#REF!</v>
      </c>
      <c r="BR705" s="12" t="str">
        <f t="shared" si="408"/>
        <v>8611/0228</v>
      </c>
    </row>
    <row r="706" spans="1:70" ht="12.75" customHeight="1">
      <c r="A706" t="str">
        <f t="shared" si="403"/>
        <v>8611/0229</v>
      </c>
      <c r="B706" s="133">
        <v>738</v>
      </c>
      <c r="C706" s="1" t="s">
        <v>9376</v>
      </c>
      <c r="D706" s="32" t="s">
        <v>1931</v>
      </c>
      <c r="E706" s="1" t="s">
        <v>5943</v>
      </c>
      <c r="F706" s="1" t="s">
        <v>8206</v>
      </c>
      <c r="G706" s="1" t="s">
        <v>1964</v>
      </c>
      <c r="H706" s="1" t="s">
        <v>5206</v>
      </c>
      <c r="I706" s="1" t="s">
        <v>5207</v>
      </c>
      <c r="J706" s="1"/>
      <c r="K706" s="1">
        <v>0.5</v>
      </c>
      <c r="L706" s="32" t="s">
        <v>4049</v>
      </c>
      <c r="M706" s="8" t="s">
        <v>11994</v>
      </c>
      <c r="N706" s="2" t="s">
        <v>12242</v>
      </c>
      <c r="O706" s="173"/>
      <c r="P706" s="168">
        <f t="shared" si="398"/>
        <v>703</v>
      </c>
      <c r="Q706" s="138">
        <f t="shared" si="427"/>
        <v>25</v>
      </c>
      <c r="R706" s="138">
        <f t="shared" si="428"/>
        <v>50</v>
      </c>
      <c r="S706" s="138" t="e">
        <f t="shared" si="429"/>
        <v>#VALUE!</v>
      </c>
      <c r="T706" s="138" t="e">
        <f t="shared" si="430"/>
        <v>#VALUE!</v>
      </c>
      <c r="U706" s="138" t="e">
        <f t="shared" si="431"/>
        <v>#VALUE!</v>
      </c>
      <c r="V706" s="138" t="e">
        <f t="shared" si="432"/>
        <v>#VALUE!</v>
      </c>
      <c r="W706" s="158" t="str">
        <f t="shared" si="409"/>
        <v>08:30 15:30(12:30 13:30)</v>
      </c>
      <c r="X706" s="159">
        <f>HLOOKUP(SEARCH("2",$M706)-1,$Q$3:$V706,$P706+1,FALSE)</f>
        <v>25</v>
      </c>
      <c r="Y706" s="160" t="str">
        <f t="shared" si="410"/>
        <v>08:30 15:30(12:30 13:30)|08:30 15:30(12:30 13:30)</v>
      </c>
      <c r="Z706" s="161" t="str">
        <f t="shared" si="411"/>
        <v>08:30 15:30(12:30 13:30)</v>
      </c>
      <c r="AA706" s="158" t="str">
        <f t="shared" si="412"/>
        <v>08:30 15:30(12:30 13:30)</v>
      </c>
      <c r="AB706" s="159" t="e">
        <f>HLOOKUP(SEARCH("3",$M706)-1,$Q$3:$V706,$P706+1,FALSE)</f>
        <v>#VALUE!</v>
      </c>
      <c r="AC706" s="160" t="e">
        <f t="shared" si="413"/>
        <v>#VALUE!</v>
      </c>
      <c r="AD706" s="161" t="e">
        <f t="shared" si="414"/>
        <v>#VALUE!</v>
      </c>
      <c r="AE706" s="158" t="str">
        <f t="shared" si="415"/>
        <v>выходной</v>
      </c>
      <c r="AF706" s="159" t="e">
        <f>HLOOKUP(SEARCH("4",$M706)-1,$Q$3:$V706,$P706+1,FALSE)</f>
        <v>#VALUE!</v>
      </c>
      <c r="AG706" s="161" t="e">
        <f t="shared" si="416"/>
        <v>#VALUE!</v>
      </c>
      <c r="AH706" s="161" t="e">
        <f t="shared" si="417"/>
        <v>#VALUE!</v>
      </c>
      <c r="AI706" s="158" t="str">
        <f t="shared" si="418"/>
        <v>выходной</v>
      </c>
      <c r="AJ706" s="159">
        <f>HLOOKUP(SEARCH("5",$M706)-1,$Q$3:$V706,$P706+1,FALSE)</f>
        <v>50</v>
      </c>
      <c r="AK706" s="161" t="str">
        <f t="shared" si="419"/>
        <v>08:30 15:30(12:30 13:30)</v>
      </c>
      <c r="AL706" s="161" t="e">
        <f t="shared" si="420"/>
        <v>#VALUE!</v>
      </c>
      <c r="AM706" s="158" t="str">
        <f t="shared" si="421"/>
        <v>08:30 15:30(12:30 13:30)</v>
      </c>
      <c r="AN706" s="159" t="e">
        <f>HLOOKUP(SEARCH("6",$M706)-1,$Q$3:$V706,$P706+1,FALSE)</f>
        <v>#VALUE!</v>
      </c>
      <c r="AO706" s="161" t="e">
        <f t="shared" si="422"/>
        <v>#VALUE!</v>
      </c>
      <c r="AP706" s="161" t="e">
        <f t="shared" si="423"/>
        <v>#VALUE!</v>
      </c>
      <c r="AQ706" s="162" t="str">
        <f t="shared" si="424"/>
        <v>выходной</v>
      </c>
      <c r="AR706" s="163" t="e">
        <f>HLOOKUP(SEARCH("7",$M706)-1,$Q$3:$V706,$P706+1,FALSE)</f>
        <v>#VALUE!</v>
      </c>
      <c r="AS706" s="164" t="str">
        <f t="shared" si="425"/>
        <v>выходной</v>
      </c>
      <c r="AT706" s="142"/>
      <c r="AU706" s="11" t="str">
        <f>IF(ISERROR(VLOOKUP(B706,'РЕОРГ 2008'!$A:$B,2,FALSE)),"",VLOOKUP(B706,'РЕОРГ 2008'!$A:$B,2,FALSE))</f>
        <v/>
      </c>
      <c r="AV706" s="12" t="str">
        <f t="shared" si="426"/>
        <v>Опер.касса №2490/015</v>
      </c>
      <c r="AW706" s="31" t="e">
        <f>LEFT(#REF!,2)</f>
        <v>#REF!</v>
      </c>
      <c r="AX706" s="12" t="str">
        <f t="shared" si="404"/>
        <v>2490/015</v>
      </c>
      <c r="AZ706" t="str">
        <f>IF(ISERROR(VLOOKUP(B706,'РЕОРГ 01.08.2009'!$A:$B,2,FALSE)),"",VLOOKUP(B706,'РЕОРГ 01.08.2009'!$A:$B,2,FALSE))</f>
        <v/>
      </c>
      <c r="BA706" s="12" t="str">
        <f t="shared" si="399"/>
        <v>Опер.касса №2490/015</v>
      </c>
      <c r="BB706" t="e">
        <f>LEFT(#REF!,2)</f>
        <v>#REF!</v>
      </c>
      <c r="BC706" s="12" t="str">
        <f t="shared" si="405"/>
        <v>2490/015</v>
      </c>
      <c r="BE706" t="str">
        <f>IF(ISERROR(VLOOKUP(B706,'РЕОРГ 01.10.2009'!A:C,3,FALSE)),"",VLOOKUP(B706,'РЕОРГ 01.10.2009'!A:C,3,FALSE))</f>
        <v>Опер.касса №2490/015</v>
      </c>
      <c r="BF706" s="12" t="str">
        <f t="shared" si="400"/>
        <v>Опер.касса №2490/015</v>
      </c>
      <c r="BG706" t="e">
        <f>LEFT(#REF!,2)</f>
        <v>#REF!</v>
      </c>
      <c r="BH706" s="12" t="str">
        <f t="shared" si="406"/>
        <v>2490/015</v>
      </c>
      <c r="BJ706" t="str">
        <f>IF(ISERROR(VLOOKUP($B706,'РЕОРГ 01.05.2010'!A:B,2,FALSE)),"",VLOOKUP($B706,'РЕОРГ 01.05.2010'!A:B,2,FALSE))</f>
        <v/>
      </c>
      <c r="BK706" s="12" t="str">
        <f t="shared" si="401"/>
        <v>Опер.касса №8611/0229</v>
      </c>
      <c r="BL706" t="e">
        <f>LEFT(#REF!,2)</f>
        <v>#REF!</v>
      </c>
      <c r="BM706" s="12" t="str">
        <f t="shared" si="407"/>
        <v>8611/0229</v>
      </c>
      <c r="BO706" t="str">
        <f>IF(ISERROR(VLOOKUP($B706,'РЕОРГ 01.08.2010'!A:B,2,FALSE)),"",VLOOKUP($B706,'РЕОРГ 01.08.2010'!A:B,2,FALSE))</f>
        <v/>
      </c>
      <c r="BP706" s="12" t="str">
        <f t="shared" si="402"/>
        <v>Опер.касса №8611/0229</v>
      </c>
      <c r="BQ706" t="e">
        <f>LEFT(#REF!,2)</f>
        <v>#REF!</v>
      </c>
      <c r="BR706" s="12" t="str">
        <f t="shared" si="408"/>
        <v>8611/0229</v>
      </c>
    </row>
    <row r="707" spans="1:70" ht="12.75" customHeight="1">
      <c r="A707" t="str">
        <f t="shared" si="403"/>
        <v>8611/0230</v>
      </c>
      <c r="B707" s="133">
        <v>750</v>
      </c>
      <c r="C707" s="1" t="s">
        <v>4465</v>
      </c>
      <c r="D707" s="32" t="s">
        <v>1931</v>
      </c>
      <c r="E707" s="1" t="s">
        <v>4196</v>
      </c>
      <c r="F707" s="1" t="s">
        <v>8206</v>
      </c>
      <c r="G707" s="1" t="s">
        <v>1968</v>
      </c>
      <c r="H707" s="1" t="s">
        <v>5208</v>
      </c>
      <c r="I707" s="1" t="s">
        <v>2137</v>
      </c>
      <c r="J707" s="1"/>
      <c r="K707" s="1">
        <v>0.5</v>
      </c>
      <c r="L707" s="32" t="s">
        <v>4049</v>
      </c>
      <c r="M707" s="8" t="s">
        <v>11994</v>
      </c>
      <c r="N707" s="2" t="s">
        <v>12177</v>
      </c>
      <c r="O707" s="173"/>
      <c r="P707" s="168">
        <f t="shared" si="398"/>
        <v>704</v>
      </c>
      <c r="Q707" s="138">
        <f t="shared" si="427"/>
        <v>25</v>
      </c>
      <c r="R707" s="138">
        <f t="shared" si="428"/>
        <v>50</v>
      </c>
      <c r="S707" s="138" t="e">
        <f t="shared" si="429"/>
        <v>#VALUE!</v>
      </c>
      <c r="T707" s="138" t="e">
        <f t="shared" si="430"/>
        <v>#VALUE!</v>
      </c>
      <c r="U707" s="138" t="e">
        <f t="shared" si="431"/>
        <v>#VALUE!</v>
      </c>
      <c r="V707" s="138" t="e">
        <f t="shared" si="432"/>
        <v>#VALUE!</v>
      </c>
      <c r="W707" s="158" t="str">
        <f t="shared" si="409"/>
        <v>08:00 15:00(12:00 13:00)</v>
      </c>
      <c r="X707" s="159">
        <f>HLOOKUP(SEARCH("2",$M707)-1,$Q$3:$V707,$P707+1,FALSE)</f>
        <v>25</v>
      </c>
      <c r="Y707" s="160" t="str">
        <f t="shared" si="410"/>
        <v>08:00 15:00(12:00 13:00)|08:00 15:00(12:00 13:00)</v>
      </c>
      <c r="Z707" s="161" t="str">
        <f t="shared" si="411"/>
        <v>08:00 15:00(12:00 13:00)</v>
      </c>
      <c r="AA707" s="158" t="str">
        <f t="shared" si="412"/>
        <v>08:00 15:00(12:00 13:00)</v>
      </c>
      <c r="AB707" s="159" t="e">
        <f>HLOOKUP(SEARCH("3",$M707)-1,$Q$3:$V707,$P707+1,FALSE)</f>
        <v>#VALUE!</v>
      </c>
      <c r="AC707" s="160" t="e">
        <f t="shared" si="413"/>
        <v>#VALUE!</v>
      </c>
      <c r="AD707" s="161" t="e">
        <f t="shared" si="414"/>
        <v>#VALUE!</v>
      </c>
      <c r="AE707" s="158" t="str">
        <f t="shared" si="415"/>
        <v>выходной</v>
      </c>
      <c r="AF707" s="159" t="e">
        <f>HLOOKUP(SEARCH("4",$M707)-1,$Q$3:$V707,$P707+1,FALSE)</f>
        <v>#VALUE!</v>
      </c>
      <c r="AG707" s="161" t="e">
        <f t="shared" si="416"/>
        <v>#VALUE!</v>
      </c>
      <c r="AH707" s="161" t="e">
        <f t="shared" si="417"/>
        <v>#VALUE!</v>
      </c>
      <c r="AI707" s="158" t="str">
        <f t="shared" si="418"/>
        <v>выходной</v>
      </c>
      <c r="AJ707" s="159">
        <f>HLOOKUP(SEARCH("5",$M707)-1,$Q$3:$V707,$P707+1,FALSE)</f>
        <v>50</v>
      </c>
      <c r="AK707" s="161" t="str">
        <f t="shared" si="419"/>
        <v>08:00 15:00(12:00 13:00)</v>
      </c>
      <c r="AL707" s="161" t="e">
        <f t="shared" si="420"/>
        <v>#VALUE!</v>
      </c>
      <c r="AM707" s="158" t="str">
        <f t="shared" si="421"/>
        <v>08:00 15:00(12:00 13:00)</v>
      </c>
      <c r="AN707" s="159" t="e">
        <f>HLOOKUP(SEARCH("6",$M707)-1,$Q$3:$V707,$P707+1,FALSE)</f>
        <v>#VALUE!</v>
      </c>
      <c r="AO707" s="161" t="e">
        <f t="shared" si="422"/>
        <v>#VALUE!</v>
      </c>
      <c r="AP707" s="161" t="e">
        <f t="shared" si="423"/>
        <v>#VALUE!</v>
      </c>
      <c r="AQ707" s="162" t="str">
        <f t="shared" si="424"/>
        <v>выходной</v>
      </c>
      <c r="AR707" s="163" t="e">
        <f>HLOOKUP(SEARCH("7",$M707)-1,$Q$3:$V707,$P707+1,FALSE)</f>
        <v>#VALUE!</v>
      </c>
      <c r="AS707" s="164" t="str">
        <f t="shared" si="425"/>
        <v>выходной</v>
      </c>
      <c r="AT707" s="142"/>
      <c r="AU707" s="11" t="str">
        <f>IF(ISERROR(VLOOKUP(B707,'РЕОРГ 2008'!$A:$B,2,FALSE)),"",VLOOKUP(B707,'РЕОРГ 2008'!$A:$B,2,FALSE))</f>
        <v/>
      </c>
      <c r="AV707" s="12" t="str">
        <f t="shared" si="426"/>
        <v>Опер.касса №2490/047</v>
      </c>
      <c r="AW707" s="31" t="e">
        <f>LEFT(#REF!,2)</f>
        <v>#REF!</v>
      </c>
      <c r="AX707" s="12" t="str">
        <f t="shared" si="404"/>
        <v>2490/047</v>
      </c>
      <c r="AZ707" t="str">
        <f>IF(ISERROR(VLOOKUP(B707,'РЕОРГ 01.08.2009'!$A:$B,2,FALSE)),"",VLOOKUP(B707,'РЕОРГ 01.08.2009'!$A:$B,2,FALSE))</f>
        <v/>
      </c>
      <c r="BA707" s="12" t="str">
        <f t="shared" si="399"/>
        <v>Опер.касса №2490/047</v>
      </c>
      <c r="BB707" t="e">
        <f>LEFT(#REF!,2)</f>
        <v>#REF!</v>
      </c>
      <c r="BC707" s="12" t="str">
        <f t="shared" si="405"/>
        <v>2490/047</v>
      </c>
      <c r="BE707" t="str">
        <f>IF(ISERROR(VLOOKUP(B707,'РЕОРГ 01.10.2009'!A:C,3,FALSE)),"",VLOOKUP(B707,'РЕОРГ 01.10.2009'!A:C,3,FALSE))</f>
        <v>Опер.касса №2490/047</v>
      </c>
      <c r="BF707" s="12" t="str">
        <f t="shared" si="400"/>
        <v>Опер.касса №2490/047</v>
      </c>
      <c r="BG707" t="e">
        <f>LEFT(#REF!,2)</f>
        <v>#REF!</v>
      </c>
      <c r="BH707" s="12" t="str">
        <f t="shared" si="406"/>
        <v>2490/047</v>
      </c>
      <c r="BJ707" t="str">
        <f>IF(ISERROR(VLOOKUP($B707,'РЕОРГ 01.05.2010'!A:B,2,FALSE)),"",VLOOKUP($B707,'РЕОРГ 01.05.2010'!A:B,2,FALSE))</f>
        <v/>
      </c>
      <c r="BK707" s="12" t="str">
        <f t="shared" si="401"/>
        <v>Опер.касса №8611/0230</v>
      </c>
      <c r="BL707" t="e">
        <f>LEFT(#REF!,2)</f>
        <v>#REF!</v>
      </c>
      <c r="BM707" s="12" t="str">
        <f t="shared" si="407"/>
        <v>8611/0230</v>
      </c>
      <c r="BO707" t="str">
        <f>IF(ISERROR(VLOOKUP($B707,'РЕОРГ 01.08.2010'!A:B,2,FALSE)),"",VLOOKUP($B707,'РЕОРГ 01.08.2010'!A:B,2,FALSE))</f>
        <v/>
      </c>
      <c r="BP707" s="12" t="str">
        <f t="shared" si="402"/>
        <v>Опер.касса №8611/0230</v>
      </c>
      <c r="BQ707" t="e">
        <f>LEFT(#REF!,2)</f>
        <v>#REF!</v>
      </c>
      <c r="BR707" s="12" t="str">
        <f t="shared" si="408"/>
        <v>8611/0230</v>
      </c>
    </row>
    <row r="708" spans="1:70" ht="12.75" customHeight="1">
      <c r="A708" t="str">
        <f t="shared" si="403"/>
        <v>8611/0231</v>
      </c>
      <c r="B708" s="133">
        <v>759</v>
      </c>
      <c r="C708" s="1" t="s">
        <v>910</v>
      </c>
      <c r="D708" s="32" t="s">
        <v>7017</v>
      </c>
      <c r="E708" s="1" t="s">
        <v>5072</v>
      </c>
      <c r="F708" s="1" t="s">
        <v>8206</v>
      </c>
      <c r="G708" s="1" t="s">
        <v>5073</v>
      </c>
      <c r="H708" s="1" t="s">
        <v>5074</v>
      </c>
      <c r="I708" s="1" t="s">
        <v>5075</v>
      </c>
      <c r="J708" s="1"/>
      <c r="K708" s="1">
        <v>47.5</v>
      </c>
      <c r="L708" s="32" t="s">
        <v>4050</v>
      </c>
      <c r="M708" s="8" t="s">
        <v>11783</v>
      </c>
      <c r="N708" s="2" t="s">
        <v>12243</v>
      </c>
      <c r="O708" s="173"/>
      <c r="P708" s="168">
        <f t="shared" si="398"/>
        <v>705</v>
      </c>
      <c r="Q708" s="138">
        <f t="shared" si="427"/>
        <v>12</v>
      </c>
      <c r="R708" s="138">
        <f t="shared" si="428"/>
        <v>24</v>
      </c>
      <c r="S708" s="138">
        <f t="shared" si="429"/>
        <v>36</v>
      </c>
      <c r="T708" s="138">
        <f t="shared" si="430"/>
        <v>48</v>
      </c>
      <c r="U708" s="138">
        <f t="shared" si="431"/>
        <v>60</v>
      </c>
      <c r="V708" s="138">
        <f t="shared" si="432"/>
        <v>72</v>
      </c>
      <c r="W708" s="158" t="str">
        <f t="shared" si="409"/>
        <v>08:30 20:00</v>
      </c>
      <c r="X708" s="159">
        <f>HLOOKUP(SEARCH("2",$M708)-1,$Q$3:$V708,$P708+1,FALSE)</f>
        <v>12</v>
      </c>
      <c r="Y708" s="160" t="str">
        <f t="shared" si="410"/>
        <v>09:00 20:00|08:30 20:00|08:30 20:00|08:30 20:00|08:30 16:00|09:00 13:30</v>
      </c>
      <c r="Z708" s="161" t="str">
        <f t="shared" si="411"/>
        <v>09:00 20:00</v>
      </c>
      <c r="AA708" s="158" t="str">
        <f t="shared" si="412"/>
        <v>09:00 20:00</v>
      </c>
      <c r="AB708" s="159">
        <f>HLOOKUP(SEARCH("3",$M708)-1,$Q$3:$V708,$P708+1,FALSE)</f>
        <v>24</v>
      </c>
      <c r="AC708" s="160" t="str">
        <f t="shared" si="413"/>
        <v>08:30 20:00|08:30 20:00|08:30 20:00|08:30 16:00|09:00 13:30</v>
      </c>
      <c r="AD708" s="161" t="str">
        <f t="shared" si="414"/>
        <v>08:30 20:00</v>
      </c>
      <c r="AE708" s="158" t="str">
        <f t="shared" si="415"/>
        <v>08:30 20:00</v>
      </c>
      <c r="AF708" s="159">
        <f>HLOOKUP(SEARCH("4",$M708)-1,$Q$3:$V708,$P708+1,FALSE)</f>
        <v>36</v>
      </c>
      <c r="AG708" s="161" t="str">
        <f t="shared" si="416"/>
        <v>08:30 20:00|08:30 20:00|08:30 16:00|09:00 13:30</v>
      </c>
      <c r="AH708" s="161" t="str">
        <f t="shared" si="417"/>
        <v>08:30 20:00</v>
      </c>
      <c r="AI708" s="158" t="str">
        <f t="shared" si="418"/>
        <v>08:30 20:00</v>
      </c>
      <c r="AJ708" s="159">
        <f>HLOOKUP(SEARCH("5",$M708)-1,$Q$3:$V708,$P708+1,FALSE)</f>
        <v>48</v>
      </c>
      <c r="AK708" s="161" t="str">
        <f t="shared" si="419"/>
        <v>08:30 20:00|08:30 16:00|09:00 13:30</v>
      </c>
      <c r="AL708" s="161" t="str">
        <f t="shared" si="420"/>
        <v>08:30 20:00</v>
      </c>
      <c r="AM708" s="158" t="str">
        <f t="shared" si="421"/>
        <v>08:30 20:00</v>
      </c>
      <c r="AN708" s="159">
        <f>HLOOKUP(SEARCH("6",$M708)-1,$Q$3:$V708,$P708+1,FALSE)</f>
        <v>60</v>
      </c>
      <c r="AO708" s="161" t="str">
        <f t="shared" si="422"/>
        <v>08:30 16:00|09:00 13:30</v>
      </c>
      <c r="AP708" s="161" t="str">
        <f t="shared" si="423"/>
        <v>08:30 16:00</v>
      </c>
      <c r="AQ708" s="162" t="str">
        <f t="shared" si="424"/>
        <v>08:30 16:00</v>
      </c>
      <c r="AR708" s="163">
        <f>HLOOKUP(SEARCH("7",$M708)-1,$Q$3:$V708,$P708+1,FALSE)</f>
        <v>72</v>
      </c>
      <c r="AS708" s="164" t="str">
        <f t="shared" si="425"/>
        <v>09:00 13:30</v>
      </c>
      <c r="AT708" s="142"/>
      <c r="AU708" s="11" t="str">
        <f>IF(ISERROR(VLOOKUP(B708,'РЕОРГ 2008'!$A:$B,2,FALSE)),"",VLOOKUP(B708,'РЕОРГ 2008'!$A:$B,2,FALSE))</f>
        <v/>
      </c>
      <c r="AV708" s="12" t="str">
        <f t="shared" si="426"/>
        <v>Ковровское отделение №2491</v>
      </c>
      <c r="AW708" s="31" t="e">
        <f>LEFT(#REF!,2)</f>
        <v>#REF!</v>
      </c>
      <c r="AX708" s="12" t="str">
        <f t="shared" si="404"/>
        <v>2491</v>
      </c>
      <c r="AZ708" t="str">
        <f>IF(ISERROR(VLOOKUP(B708,'РЕОРГ 01.08.2009'!$A:$B,2,FALSE)),"",VLOOKUP(B708,'РЕОРГ 01.08.2009'!$A:$B,2,FALSE))</f>
        <v/>
      </c>
      <c r="BA708" s="12" t="str">
        <f t="shared" si="399"/>
        <v>Ковровское отделение №2491</v>
      </c>
      <c r="BB708" t="e">
        <f>LEFT(#REF!,2)</f>
        <v>#REF!</v>
      </c>
      <c r="BC708" s="12" t="str">
        <f t="shared" si="405"/>
        <v>2491</v>
      </c>
      <c r="BE708" t="str">
        <f>IF(ISERROR(VLOOKUP(B708,'РЕОРГ 01.10.2009'!A:C,3,FALSE)),"",VLOOKUP(B708,'РЕОРГ 01.10.2009'!A:C,3,FALSE))</f>
        <v/>
      </c>
      <c r="BF708" s="12" t="str">
        <f t="shared" si="400"/>
        <v>Ковровское отделение №2491</v>
      </c>
      <c r="BG708" t="e">
        <f>LEFT(#REF!,2)</f>
        <v>#REF!</v>
      </c>
      <c r="BH708" s="12" t="str">
        <f t="shared" si="406"/>
        <v>2491</v>
      </c>
      <c r="BJ708" t="str">
        <f>IF(ISERROR(VLOOKUP($B708,'РЕОРГ 01.05.2010'!A:B,2,FALSE)),"",VLOOKUP($B708,'РЕОРГ 01.05.2010'!A:B,2,FALSE))</f>
        <v/>
      </c>
      <c r="BK708" s="12" t="str">
        <f t="shared" si="401"/>
        <v>Ковровское отделение №2491</v>
      </c>
      <c r="BL708" t="e">
        <f>LEFT(#REF!,2)</f>
        <v>#REF!</v>
      </c>
      <c r="BM708" s="12" t="str">
        <f t="shared" si="407"/>
        <v>2491</v>
      </c>
      <c r="BO708" t="str">
        <f>IF(ISERROR(VLOOKUP($B708,'РЕОРГ 01.08.2010'!A:B,2,FALSE)),"",VLOOKUP($B708,'РЕОРГ 01.08.2010'!A:B,2,FALSE))</f>
        <v>Ковровское отделение №2491</v>
      </c>
      <c r="BP708" s="12" t="str">
        <f t="shared" si="402"/>
        <v>Ковровское отделение №2491</v>
      </c>
      <c r="BQ708" t="e">
        <f>LEFT(#REF!,2)</f>
        <v>#REF!</v>
      </c>
      <c r="BR708" s="12" t="str">
        <f t="shared" si="408"/>
        <v>2491</v>
      </c>
    </row>
    <row r="709" spans="1:70" ht="12.75" customHeight="1">
      <c r="A709" t="str">
        <f t="shared" si="403"/>
        <v>8611/0232</v>
      </c>
      <c r="B709" s="133">
        <v>764</v>
      </c>
      <c r="C709" s="1" t="s">
        <v>911</v>
      </c>
      <c r="D709" s="32" t="s">
        <v>7017</v>
      </c>
      <c r="E709" s="1" t="s">
        <v>5072</v>
      </c>
      <c r="F709" s="1" t="s">
        <v>8206</v>
      </c>
      <c r="G709" s="1" t="s">
        <v>850</v>
      </c>
      <c r="H709" s="1" t="s">
        <v>851</v>
      </c>
      <c r="I709" s="1" t="s">
        <v>852</v>
      </c>
      <c r="J709" s="1"/>
      <c r="K709" s="1">
        <v>16</v>
      </c>
      <c r="L709" s="32" t="s">
        <v>4050</v>
      </c>
      <c r="M709" s="8" t="s">
        <v>11773</v>
      </c>
      <c r="N709" s="2" t="s">
        <v>12244</v>
      </c>
      <c r="O709" s="173"/>
      <c r="P709" s="168">
        <f t="shared" ref="P709:P772" si="433">P708+1</f>
        <v>706</v>
      </c>
      <c r="Q709" s="138">
        <f t="shared" si="427"/>
        <v>12</v>
      </c>
      <c r="R709" s="138">
        <f t="shared" si="428"/>
        <v>24</v>
      </c>
      <c r="S709" s="138">
        <f t="shared" si="429"/>
        <v>36</v>
      </c>
      <c r="T709" s="138">
        <f t="shared" si="430"/>
        <v>48</v>
      </c>
      <c r="U709" s="138">
        <f t="shared" si="431"/>
        <v>60</v>
      </c>
      <c r="V709" s="138" t="e">
        <f t="shared" si="432"/>
        <v>#VALUE!</v>
      </c>
      <c r="W709" s="158" t="str">
        <f t="shared" si="409"/>
        <v>08:30 18:30</v>
      </c>
      <c r="X709" s="159">
        <f>HLOOKUP(SEARCH("2",$M709)-1,$Q$3:$V709,$P709+1,FALSE)</f>
        <v>12</v>
      </c>
      <c r="Y709" s="160" t="str">
        <f t="shared" si="410"/>
        <v>08:30 18:30|09:00 18:30|08:30 18:30|08:30 18:30|08:30 16:30</v>
      </c>
      <c r="Z709" s="161" t="str">
        <f t="shared" si="411"/>
        <v>08:30 18:30</v>
      </c>
      <c r="AA709" s="158" t="str">
        <f t="shared" si="412"/>
        <v>08:30 18:30</v>
      </c>
      <c r="AB709" s="159">
        <f>HLOOKUP(SEARCH("3",$M709)-1,$Q$3:$V709,$P709+1,FALSE)</f>
        <v>24</v>
      </c>
      <c r="AC709" s="160" t="str">
        <f t="shared" si="413"/>
        <v>09:00 18:30|08:30 18:30|08:30 18:30|08:30 16:30</v>
      </c>
      <c r="AD709" s="161" t="str">
        <f t="shared" si="414"/>
        <v>09:00 18:30</v>
      </c>
      <c r="AE709" s="158" t="str">
        <f t="shared" si="415"/>
        <v>09:00 18:30</v>
      </c>
      <c r="AF709" s="159">
        <f>HLOOKUP(SEARCH("4",$M709)-1,$Q$3:$V709,$P709+1,FALSE)</f>
        <v>36</v>
      </c>
      <c r="AG709" s="161" t="str">
        <f t="shared" si="416"/>
        <v>08:30 18:30|08:30 18:30|08:30 16:30</v>
      </c>
      <c r="AH709" s="161" t="str">
        <f t="shared" si="417"/>
        <v>08:30 18:30</v>
      </c>
      <c r="AI709" s="158" t="str">
        <f t="shared" si="418"/>
        <v>08:30 18:30</v>
      </c>
      <c r="AJ709" s="159">
        <f>HLOOKUP(SEARCH("5",$M709)-1,$Q$3:$V709,$P709+1,FALSE)</f>
        <v>48</v>
      </c>
      <c r="AK709" s="161" t="str">
        <f t="shared" si="419"/>
        <v>08:30 18:30|08:30 16:30</v>
      </c>
      <c r="AL709" s="161" t="str">
        <f t="shared" si="420"/>
        <v>08:30 18:30</v>
      </c>
      <c r="AM709" s="158" t="str">
        <f t="shared" si="421"/>
        <v>08:30 18:30</v>
      </c>
      <c r="AN709" s="159">
        <f>HLOOKUP(SEARCH("6",$M709)-1,$Q$3:$V709,$P709+1,FALSE)</f>
        <v>60</v>
      </c>
      <c r="AO709" s="161" t="str">
        <f t="shared" si="422"/>
        <v>08:30 16:30</v>
      </c>
      <c r="AP709" s="161" t="e">
        <f t="shared" si="423"/>
        <v>#VALUE!</v>
      </c>
      <c r="AQ709" s="162" t="str">
        <f t="shared" si="424"/>
        <v>08:30 16:30</v>
      </c>
      <c r="AR709" s="163" t="e">
        <f>HLOOKUP(SEARCH("7",$M709)-1,$Q$3:$V709,$P709+1,FALSE)</f>
        <v>#VALUE!</v>
      </c>
      <c r="AS709" s="164" t="str">
        <f t="shared" si="425"/>
        <v>выходной</v>
      </c>
      <c r="AT709" s="142"/>
      <c r="AU709" s="11" t="str">
        <f>IF(ISERROR(VLOOKUP(B709,'РЕОРГ 2008'!$A:$B,2,FALSE)),"",VLOOKUP(B709,'РЕОРГ 2008'!$A:$B,2,FALSE))</f>
        <v/>
      </c>
      <c r="AV709" s="12" t="str">
        <f t="shared" si="426"/>
        <v>Доп.офис №2491/02</v>
      </c>
      <c r="AW709" s="31" t="e">
        <f>LEFT(#REF!,2)</f>
        <v>#REF!</v>
      </c>
      <c r="AX709" s="12" t="str">
        <f t="shared" si="404"/>
        <v>2491/02</v>
      </c>
      <c r="AZ709" t="str">
        <f>IF(ISERROR(VLOOKUP(B709,'РЕОРГ 01.08.2009'!$A:$B,2,FALSE)),"",VLOOKUP(B709,'РЕОРГ 01.08.2009'!$A:$B,2,FALSE))</f>
        <v/>
      </c>
      <c r="BA709" s="12" t="str">
        <f t="shared" si="399"/>
        <v>Доп.офис №2491/02</v>
      </c>
      <c r="BB709" t="e">
        <f>LEFT(#REF!,2)</f>
        <v>#REF!</v>
      </c>
      <c r="BC709" s="12" t="str">
        <f t="shared" si="405"/>
        <v>2491/02</v>
      </c>
      <c r="BE709" t="str">
        <f>IF(ISERROR(VLOOKUP(B709,'РЕОРГ 01.10.2009'!A:C,3,FALSE)),"",VLOOKUP(B709,'РЕОРГ 01.10.2009'!A:C,3,FALSE))</f>
        <v/>
      </c>
      <c r="BF709" s="12" t="str">
        <f t="shared" si="400"/>
        <v>Доп.офис №2491/02</v>
      </c>
      <c r="BG709" t="e">
        <f>LEFT(#REF!,2)</f>
        <v>#REF!</v>
      </c>
      <c r="BH709" s="12" t="str">
        <f t="shared" si="406"/>
        <v>2491/02</v>
      </c>
      <c r="BJ709" t="str">
        <f>IF(ISERROR(VLOOKUP($B709,'РЕОРГ 01.05.2010'!A:B,2,FALSE)),"",VLOOKUP($B709,'РЕОРГ 01.05.2010'!A:B,2,FALSE))</f>
        <v/>
      </c>
      <c r="BK709" s="12" t="str">
        <f t="shared" si="401"/>
        <v>Доп.офис №2491/02</v>
      </c>
      <c r="BL709" t="e">
        <f>LEFT(#REF!,2)</f>
        <v>#REF!</v>
      </c>
      <c r="BM709" s="12" t="str">
        <f t="shared" si="407"/>
        <v>2491/02</v>
      </c>
      <c r="BO709" t="str">
        <f>IF(ISERROR(VLOOKUP($B709,'РЕОРГ 01.08.2010'!A:B,2,FALSE)),"",VLOOKUP($B709,'РЕОРГ 01.08.2010'!A:B,2,FALSE))</f>
        <v>Доп.офис №2491/02</v>
      </c>
      <c r="BP709" s="12" t="str">
        <f t="shared" si="402"/>
        <v>Доп.офис №2491/02</v>
      </c>
      <c r="BQ709" t="e">
        <f>LEFT(#REF!,2)</f>
        <v>#REF!</v>
      </c>
      <c r="BR709" s="12" t="str">
        <f t="shared" si="408"/>
        <v>2491/02</v>
      </c>
    </row>
    <row r="710" spans="1:70" ht="12.75" customHeight="1">
      <c r="A710" t="str">
        <f t="shared" si="403"/>
        <v>8611/0233</v>
      </c>
      <c r="B710" s="133">
        <v>779</v>
      </c>
      <c r="C710" s="1" t="s">
        <v>912</v>
      </c>
      <c r="D710" s="32" t="s">
        <v>1926</v>
      </c>
      <c r="E710" s="1" t="s">
        <v>5072</v>
      </c>
      <c r="F710" s="1" t="s">
        <v>8206</v>
      </c>
      <c r="G710" s="1" t="s">
        <v>5156</v>
      </c>
      <c r="H710" s="1" t="s">
        <v>5157</v>
      </c>
      <c r="I710" s="1" t="s">
        <v>5158</v>
      </c>
      <c r="J710" s="1"/>
      <c r="K710" s="1">
        <v>10</v>
      </c>
      <c r="L710" s="32" t="s">
        <v>4050</v>
      </c>
      <c r="M710" s="8" t="s">
        <v>11773</v>
      </c>
      <c r="N710" s="2" t="s">
        <v>11821</v>
      </c>
      <c r="O710" s="173"/>
      <c r="P710" s="168">
        <f t="shared" si="433"/>
        <v>707</v>
      </c>
      <c r="Q710" s="138">
        <f t="shared" si="427"/>
        <v>12</v>
      </c>
      <c r="R710" s="138">
        <f t="shared" si="428"/>
        <v>24</v>
      </c>
      <c r="S710" s="138">
        <f t="shared" si="429"/>
        <v>36</v>
      </c>
      <c r="T710" s="138">
        <f t="shared" si="430"/>
        <v>48</v>
      </c>
      <c r="U710" s="138">
        <f t="shared" si="431"/>
        <v>60</v>
      </c>
      <c r="V710" s="138" t="e">
        <f t="shared" si="432"/>
        <v>#VALUE!</v>
      </c>
      <c r="W710" s="158" t="str">
        <f t="shared" si="409"/>
        <v>09:00 19:00</v>
      </c>
      <c r="X710" s="159">
        <f>HLOOKUP(SEARCH("2",$M710)-1,$Q$3:$V710,$P710+1,FALSE)</f>
        <v>12</v>
      </c>
      <c r="Y710" s="160" t="str">
        <f t="shared" si="410"/>
        <v>09:00 19:00|09:00 19:00|09:00 19:00|09:00 19:00|09:00 16:00</v>
      </c>
      <c r="Z710" s="161" t="str">
        <f t="shared" si="411"/>
        <v>09:00 19:00</v>
      </c>
      <c r="AA710" s="158" t="str">
        <f t="shared" si="412"/>
        <v>09:00 19:00</v>
      </c>
      <c r="AB710" s="159">
        <f>HLOOKUP(SEARCH("3",$M710)-1,$Q$3:$V710,$P710+1,FALSE)</f>
        <v>24</v>
      </c>
      <c r="AC710" s="160" t="str">
        <f t="shared" si="413"/>
        <v>09:00 19:00|09:00 19:00|09:00 19:00|09:00 16:00</v>
      </c>
      <c r="AD710" s="161" t="str">
        <f t="shared" si="414"/>
        <v>09:00 19:00</v>
      </c>
      <c r="AE710" s="158" t="str">
        <f t="shared" si="415"/>
        <v>09:00 19:00</v>
      </c>
      <c r="AF710" s="159">
        <f>HLOOKUP(SEARCH("4",$M710)-1,$Q$3:$V710,$P710+1,FALSE)</f>
        <v>36</v>
      </c>
      <c r="AG710" s="161" t="str">
        <f t="shared" si="416"/>
        <v>09:00 19:00|09:00 19:00|09:00 16:00</v>
      </c>
      <c r="AH710" s="161" t="str">
        <f t="shared" si="417"/>
        <v>09:00 19:00</v>
      </c>
      <c r="AI710" s="158" t="str">
        <f t="shared" si="418"/>
        <v>09:00 19:00</v>
      </c>
      <c r="AJ710" s="159">
        <f>HLOOKUP(SEARCH("5",$M710)-1,$Q$3:$V710,$P710+1,FALSE)</f>
        <v>48</v>
      </c>
      <c r="AK710" s="161" t="str">
        <f t="shared" si="419"/>
        <v>09:00 19:00|09:00 16:00</v>
      </c>
      <c r="AL710" s="161" t="str">
        <f t="shared" si="420"/>
        <v>09:00 19:00</v>
      </c>
      <c r="AM710" s="158" t="str">
        <f t="shared" si="421"/>
        <v>09:00 19:00</v>
      </c>
      <c r="AN710" s="159">
        <f>HLOOKUP(SEARCH("6",$M710)-1,$Q$3:$V710,$P710+1,FALSE)</f>
        <v>60</v>
      </c>
      <c r="AO710" s="161" t="str">
        <f t="shared" si="422"/>
        <v>09:00 16:00</v>
      </c>
      <c r="AP710" s="161" t="e">
        <f t="shared" si="423"/>
        <v>#VALUE!</v>
      </c>
      <c r="AQ710" s="162" t="str">
        <f t="shared" si="424"/>
        <v>09:00 16:00</v>
      </c>
      <c r="AR710" s="163" t="e">
        <f>HLOOKUP(SEARCH("7",$M710)-1,$Q$3:$V710,$P710+1,FALSE)</f>
        <v>#VALUE!</v>
      </c>
      <c r="AS710" s="164" t="str">
        <f t="shared" si="425"/>
        <v>выходной</v>
      </c>
      <c r="AT710" s="142"/>
      <c r="AU710" s="11" t="str">
        <f>IF(ISERROR(VLOOKUP(B710,'РЕОРГ 2008'!$A:$B,2,FALSE)),"",VLOOKUP(B710,'РЕОРГ 2008'!$A:$B,2,FALSE))</f>
        <v/>
      </c>
      <c r="AV710" s="12" t="str">
        <f t="shared" si="426"/>
        <v>Доп.офис №2491/059</v>
      </c>
      <c r="AW710" s="31" t="e">
        <f>LEFT(#REF!,2)</f>
        <v>#REF!</v>
      </c>
      <c r="AX710" s="12" t="str">
        <f t="shared" si="404"/>
        <v>2491/059</v>
      </c>
      <c r="AZ710" t="str">
        <f>IF(ISERROR(VLOOKUP(B710,'РЕОРГ 01.08.2009'!$A:$B,2,FALSE)),"",VLOOKUP(B710,'РЕОРГ 01.08.2009'!$A:$B,2,FALSE))</f>
        <v/>
      </c>
      <c r="BA710" s="12" t="str">
        <f t="shared" si="399"/>
        <v>Доп.офис №2491/059</v>
      </c>
      <c r="BB710" t="e">
        <f>LEFT(#REF!,2)</f>
        <v>#REF!</v>
      </c>
      <c r="BC710" s="12" t="str">
        <f t="shared" si="405"/>
        <v>2491/059</v>
      </c>
      <c r="BE710" t="str">
        <f>IF(ISERROR(VLOOKUP(B710,'РЕОРГ 01.10.2009'!A:C,3,FALSE)),"",VLOOKUP(B710,'РЕОРГ 01.10.2009'!A:C,3,FALSE))</f>
        <v/>
      </c>
      <c r="BF710" s="12" t="str">
        <f t="shared" si="400"/>
        <v>Доп.офис №2491/059</v>
      </c>
      <c r="BG710" t="e">
        <f>LEFT(#REF!,2)</f>
        <v>#REF!</v>
      </c>
      <c r="BH710" s="12" t="str">
        <f t="shared" si="406"/>
        <v>2491/059</v>
      </c>
      <c r="BJ710" t="str">
        <f>IF(ISERROR(VLOOKUP($B710,'РЕОРГ 01.05.2010'!A:B,2,FALSE)),"",VLOOKUP($B710,'РЕОРГ 01.05.2010'!A:B,2,FALSE))</f>
        <v/>
      </c>
      <c r="BK710" s="12" t="str">
        <f t="shared" si="401"/>
        <v>Доп.офис №2491/059</v>
      </c>
      <c r="BL710" t="e">
        <f>LEFT(#REF!,2)</f>
        <v>#REF!</v>
      </c>
      <c r="BM710" s="12" t="str">
        <f t="shared" si="407"/>
        <v>2491/059</v>
      </c>
      <c r="BO710" t="str">
        <f>IF(ISERROR(VLOOKUP($B710,'РЕОРГ 01.08.2010'!A:B,2,FALSE)),"",VLOOKUP($B710,'РЕОРГ 01.08.2010'!A:B,2,FALSE))</f>
        <v>Доп.офис №2491/059</v>
      </c>
      <c r="BP710" s="12" t="str">
        <f t="shared" si="402"/>
        <v>Доп.офис №2491/059</v>
      </c>
      <c r="BQ710" t="e">
        <f>LEFT(#REF!,2)</f>
        <v>#REF!</v>
      </c>
      <c r="BR710" s="12" t="str">
        <f t="shared" si="408"/>
        <v>2491/059</v>
      </c>
    </row>
    <row r="711" spans="1:70" ht="12.75" customHeight="1">
      <c r="A711" t="str">
        <f t="shared" si="403"/>
        <v>8611/0234</v>
      </c>
      <c r="B711" s="133">
        <v>774</v>
      </c>
      <c r="C711" s="1" t="s">
        <v>913</v>
      </c>
      <c r="D711" s="32" t="s">
        <v>1926</v>
      </c>
      <c r="E711" s="1" t="s">
        <v>7770</v>
      </c>
      <c r="F711" s="1" t="s">
        <v>8206</v>
      </c>
      <c r="G711" s="1" t="s">
        <v>7779</v>
      </c>
      <c r="H711" s="1" t="s">
        <v>7780</v>
      </c>
      <c r="I711" s="1" t="s">
        <v>7781</v>
      </c>
      <c r="J711" s="1"/>
      <c r="K711" s="1">
        <v>9</v>
      </c>
      <c r="L711" s="32" t="s">
        <v>4050</v>
      </c>
      <c r="M711" s="8" t="s">
        <v>11773</v>
      </c>
      <c r="N711" s="2" t="s">
        <v>12245</v>
      </c>
      <c r="O711" s="173"/>
      <c r="P711" s="168">
        <f t="shared" si="433"/>
        <v>708</v>
      </c>
      <c r="Q711" s="138">
        <f t="shared" si="427"/>
        <v>12</v>
      </c>
      <c r="R711" s="138">
        <f t="shared" si="428"/>
        <v>24</v>
      </c>
      <c r="S711" s="138">
        <f t="shared" si="429"/>
        <v>36</v>
      </c>
      <c r="T711" s="138">
        <f t="shared" si="430"/>
        <v>48</v>
      </c>
      <c r="U711" s="138">
        <f t="shared" si="431"/>
        <v>60</v>
      </c>
      <c r="V711" s="138" t="e">
        <f t="shared" si="432"/>
        <v>#VALUE!</v>
      </c>
      <c r="W711" s="158" t="str">
        <f t="shared" si="409"/>
        <v>09:00 20:00</v>
      </c>
      <c r="X711" s="159">
        <f>HLOOKUP(SEARCH("2",$M711)-1,$Q$3:$V711,$P711+1,FALSE)</f>
        <v>12</v>
      </c>
      <c r="Y711" s="160" t="str">
        <f t="shared" si="410"/>
        <v>09:00 20:00|09:00 20:00|09:00 20:00|09:00 20:00|09:00 16:00</v>
      </c>
      <c r="Z711" s="161" t="str">
        <f t="shared" si="411"/>
        <v>09:00 20:00</v>
      </c>
      <c r="AA711" s="158" t="str">
        <f t="shared" si="412"/>
        <v>09:00 20:00</v>
      </c>
      <c r="AB711" s="159">
        <f>HLOOKUP(SEARCH("3",$M711)-1,$Q$3:$V711,$P711+1,FALSE)</f>
        <v>24</v>
      </c>
      <c r="AC711" s="160" t="str">
        <f t="shared" si="413"/>
        <v>09:00 20:00|09:00 20:00|09:00 20:00|09:00 16:00</v>
      </c>
      <c r="AD711" s="161" t="str">
        <f t="shared" si="414"/>
        <v>09:00 20:00</v>
      </c>
      <c r="AE711" s="158" t="str">
        <f t="shared" si="415"/>
        <v>09:00 20:00</v>
      </c>
      <c r="AF711" s="159">
        <f>HLOOKUP(SEARCH("4",$M711)-1,$Q$3:$V711,$P711+1,FALSE)</f>
        <v>36</v>
      </c>
      <c r="AG711" s="161" t="str">
        <f t="shared" si="416"/>
        <v>09:00 20:00|09:00 20:00|09:00 16:00</v>
      </c>
      <c r="AH711" s="161" t="str">
        <f t="shared" si="417"/>
        <v>09:00 20:00</v>
      </c>
      <c r="AI711" s="158" t="str">
        <f t="shared" si="418"/>
        <v>09:00 20:00</v>
      </c>
      <c r="AJ711" s="159">
        <f>HLOOKUP(SEARCH("5",$M711)-1,$Q$3:$V711,$P711+1,FALSE)</f>
        <v>48</v>
      </c>
      <c r="AK711" s="161" t="str">
        <f t="shared" si="419"/>
        <v>09:00 20:00|09:00 16:00</v>
      </c>
      <c r="AL711" s="161" t="str">
        <f t="shared" si="420"/>
        <v>09:00 20:00</v>
      </c>
      <c r="AM711" s="158" t="str">
        <f t="shared" si="421"/>
        <v>09:00 20:00</v>
      </c>
      <c r="AN711" s="159">
        <f>HLOOKUP(SEARCH("6",$M711)-1,$Q$3:$V711,$P711+1,FALSE)</f>
        <v>60</v>
      </c>
      <c r="AO711" s="161" t="str">
        <f t="shared" si="422"/>
        <v>09:00 16:00</v>
      </c>
      <c r="AP711" s="161" t="e">
        <f t="shared" si="423"/>
        <v>#VALUE!</v>
      </c>
      <c r="AQ711" s="162" t="str">
        <f t="shared" si="424"/>
        <v>09:00 16:00</v>
      </c>
      <c r="AR711" s="163" t="e">
        <f>HLOOKUP(SEARCH("7",$M711)-1,$Q$3:$V711,$P711+1,FALSE)</f>
        <v>#VALUE!</v>
      </c>
      <c r="AS711" s="164" t="str">
        <f t="shared" si="425"/>
        <v>выходной</v>
      </c>
      <c r="AT711" s="142"/>
      <c r="AU711" s="11" t="str">
        <f>IF(ISERROR(VLOOKUP(B711,'РЕОРГ 2008'!$A:$B,2,FALSE)),"",VLOOKUP(B711,'РЕОРГ 2008'!$A:$B,2,FALSE))</f>
        <v/>
      </c>
      <c r="AV711" s="12" t="str">
        <f t="shared" si="426"/>
        <v>Доп.офис №2491/054</v>
      </c>
      <c r="AW711" s="31" t="e">
        <f>LEFT(#REF!,2)</f>
        <v>#REF!</v>
      </c>
      <c r="AX711" s="12" t="str">
        <f t="shared" si="404"/>
        <v>2491/054</v>
      </c>
      <c r="AZ711" t="str">
        <f>IF(ISERROR(VLOOKUP(B711,'РЕОРГ 01.08.2009'!$A:$B,2,FALSE)),"",VLOOKUP(B711,'РЕОРГ 01.08.2009'!$A:$B,2,FALSE))</f>
        <v/>
      </c>
      <c r="BA711" s="12" t="str">
        <f t="shared" si="399"/>
        <v>Доп.офис №2491/054</v>
      </c>
      <c r="BB711" t="e">
        <f>LEFT(#REF!,2)</f>
        <v>#REF!</v>
      </c>
      <c r="BC711" s="12" t="str">
        <f t="shared" si="405"/>
        <v>2491/054</v>
      </c>
      <c r="BE711" t="str">
        <f>IF(ISERROR(VLOOKUP(B711,'РЕОРГ 01.10.2009'!A:C,3,FALSE)),"",VLOOKUP(B711,'РЕОРГ 01.10.2009'!A:C,3,FALSE))</f>
        <v/>
      </c>
      <c r="BF711" s="12" t="str">
        <f t="shared" si="400"/>
        <v>Доп.офис №2491/054</v>
      </c>
      <c r="BG711" t="e">
        <f>LEFT(#REF!,2)</f>
        <v>#REF!</v>
      </c>
      <c r="BH711" s="12" t="str">
        <f t="shared" si="406"/>
        <v>2491/054</v>
      </c>
      <c r="BJ711" t="str">
        <f>IF(ISERROR(VLOOKUP($B711,'РЕОРГ 01.05.2010'!A:B,2,FALSE)),"",VLOOKUP($B711,'РЕОРГ 01.05.2010'!A:B,2,FALSE))</f>
        <v/>
      </c>
      <c r="BK711" s="12" t="str">
        <f t="shared" si="401"/>
        <v>Доп.офис №2491/054</v>
      </c>
      <c r="BL711" t="e">
        <f>LEFT(#REF!,2)</f>
        <v>#REF!</v>
      </c>
      <c r="BM711" s="12" t="str">
        <f t="shared" si="407"/>
        <v>2491/054</v>
      </c>
      <c r="BO711" t="str">
        <f>IF(ISERROR(VLOOKUP($B711,'РЕОРГ 01.08.2010'!A:B,2,FALSE)),"",VLOOKUP($B711,'РЕОРГ 01.08.2010'!A:B,2,FALSE))</f>
        <v>Доп.офис №2491/054</v>
      </c>
      <c r="BP711" s="12" t="str">
        <f t="shared" si="402"/>
        <v>Доп.офис №2491/054</v>
      </c>
      <c r="BQ711" t="e">
        <f>LEFT(#REF!,2)</f>
        <v>#REF!</v>
      </c>
      <c r="BR711" s="12" t="str">
        <f t="shared" si="408"/>
        <v>2491/054</v>
      </c>
    </row>
    <row r="712" spans="1:70" ht="12.75" customHeight="1">
      <c r="A712" t="str">
        <f t="shared" si="403"/>
        <v>8611/0235</v>
      </c>
      <c r="B712" s="133">
        <v>760</v>
      </c>
      <c r="C712" s="1" t="s">
        <v>914</v>
      </c>
      <c r="D712" s="32" t="s">
        <v>1926</v>
      </c>
      <c r="E712" s="1" t="s">
        <v>5077</v>
      </c>
      <c r="F712" s="1" t="s">
        <v>8206</v>
      </c>
      <c r="G712" s="1" t="s">
        <v>5078</v>
      </c>
      <c r="H712" s="1" t="s">
        <v>5079</v>
      </c>
      <c r="I712" s="1" t="s">
        <v>8324</v>
      </c>
      <c r="J712" s="1"/>
      <c r="K712" s="1">
        <v>8</v>
      </c>
      <c r="L712" s="32" t="s">
        <v>4050</v>
      </c>
      <c r="M712" s="8" t="s">
        <v>11773</v>
      </c>
      <c r="N712" s="2" t="s">
        <v>11821</v>
      </c>
      <c r="O712" s="173"/>
      <c r="P712" s="168">
        <f t="shared" si="433"/>
        <v>709</v>
      </c>
      <c r="Q712" s="138">
        <f t="shared" si="427"/>
        <v>12</v>
      </c>
      <c r="R712" s="138">
        <f t="shared" si="428"/>
        <v>24</v>
      </c>
      <c r="S712" s="138">
        <f t="shared" si="429"/>
        <v>36</v>
      </c>
      <c r="T712" s="138">
        <f t="shared" si="430"/>
        <v>48</v>
      </c>
      <c r="U712" s="138">
        <f t="shared" si="431"/>
        <v>60</v>
      </c>
      <c r="V712" s="138" t="e">
        <f t="shared" si="432"/>
        <v>#VALUE!</v>
      </c>
      <c r="W712" s="158" t="str">
        <f t="shared" si="409"/>
        <v>09:00 19:00</v>
      </c>
      <c r="X712" s="159">
        <f>HLOOKUP(SEARCH("2",$M712)-1,$Q$3:$V712,$P712+1,FALSE)</f>
        <v>12</v>
      </c>
      <c r="Y712" s="160" t="str">
        <f t="shared" si="410"/>
        <v>09:00 19:00|09:00 19:00|09:00 19:00|09:00 19:00|09:00 16:00</v>
      </c>
      <c r="Z712" s="161" t="str">
        <f t="shared" si="411"/>
        <v>09:00 19:00</v>
      </c>
      <c r="AA712" s="158" t="str">
        <f t="shared" si="412"/>
        <v>09:00 19:00</v>
      </c>
      <c r="AB712" s="159">
        <f>HLOOKUP(SEARCH("3",$M712)-1,$Q$3:$V712,$P712+1,FALSE)</f>
        <v>24</v>
      </c>
      <c r="AC712" s="160" t="str">
        <f t="shared" si="413"/>
        <v>09:00 19:00|09:00 19:00|09:00 19:00|09:00 16:00</v>
      </c>
      <c r="AD712" s="161" t="str">
        <f t="shared" si="414"/>
        <v>09:00 19:00</v>
      </c>
      <c r="AE712" s="158" t="str">
        <f t="shared" si="415"/>
        <v>09:00 19:00</v>
      </c>
      <c r="AF712" s="159">
        <f>HLOOKUP(SEARCH("4",$M712)-1,$Q$3:$V712,$P712+1,FALSE)</f>
        <v>36</v>
      </c>
      <c r="AG712" s="161" t="str">
        <f t="shared" si="416"/>
        <v>09:00 19:00|09:00 19:00|09:00 16:00</v>
      </c>
      <c r="AH712" s="161" t="str">
        <f t="shared" si="417"/>
        <v>09:00 19:00</v>
      </c>
      <c r="AI712" s="158" t="str">
        <f t="shared" si="418"/>
        <v>09:00 19:00</v>
      </c>
      <c r="AJ712" s="159">
        <f>HLOOKUP(SEARCH("5",$M712)-1,$Q$3:$V712,$P712+1,FALSE)</f>
        <v>48</v>
      </c>
      <c r="AK712" s="161" t="str">
        <f t="shared" si="419"/>
        <v>09:00 19:00|09:00 16:00</v>
      </c>
      <c r="AL712" s="161" t="str">
        <f t="shared" si="420"/>
        <v>09:00 19:00</v>
      </c>
      <c r="AM712" s="158" t="str">
        <f t="shared" si="421"/>
        <v>09:00 19:00</v>
      </c>
      <c r="AN712" s="159">
        <f>HLOOKUP(SEARCH("6",$M712)-1,$Q$3:$V712,$P712+1,FALSE)</f>
        <v>60</v>
      </c>
      <c r="AO712" s="161" t="str">
        <f t="shared" si="422"/>
        <v>09:00 16:00</v>
      </c>
      <c r="AP712" s="161" t="e">
        <f t="shared" si="423"/>
        <v>#VALUE!</v>
      </c>
      <c r="AQ712" s="162" t="str">
        <f t="shared" si="424"/>
        <v>09:00 16:00</v>
      </c>
      <c r="AR712" s="163" t="e">
        <f>HLOOKUP(SEARCH("7",$M712)-1,$Q$3:$V712,$P712+1,FALSE)</f>
        <v>#VALUE!</v>
      </c>
      <c r="AS712" s="164" t="str">
        <f t="shared" si="425"/>
        <v>выходной</v>
      </c>
      <c r="AT712" s="142"/>
      <c r="AU712" s="11" t="str">
        <f>IF(ISERROR(VLOOKUP(B712,'РЕОРГ 2008'!$A:$B,2,FALSE)),"",VLOOKUP(B712,'РЕОРГ 2008'!$A:$B,2,FALSE))</f>
        <v/>
      </c>
      <c r="AV712" s="12" t="str">
        <f t="shared" si="426"/>
        <v>Доп.офис №2491/01</v>
      </c>
      <c r="AW712" s="31" t="e">
        <f>LEFT(#REF!,2)</f>
        <v>#REF!</v>
      </c>
      <c r="AX712" s="12" t="str">
        <f t="shared" si="404"/>
        <v>2491/01</v>
      </c>
      <c r="AZ712" t="str">
        <f>IF(ISERROR(VLOOKUP(B712,'РЕОРГ 01.08.2009'!$A:$B,2,FALSE)),"",VLOOKUP(B712,'РЕОРГ 01.08.2009'!$A:$B,2,FALSE))</f>
        <v/>
      </c>
      <c r="BA712" s="12" t="str">
        <f t="shared" si="399"/>
        <v>Доп.офис №2491/01</v>
      </c>
      <c r="BB712" t="e">
        <f>LEFT(#REF!,2)</f>
        <v>#REF!</v>
      </c>
      <c r="BC712" s="12" t="str">
        <f t="shared" si="405"/>
        <v>2491/01</v>
      </c>
      <c r="BE712" t="str">
        <f>IF(ISERROR(VLOOKUP(B712,'РЕОРГ 01.10.2009'!A:C,3,FALSE)),"",VLOOKUP(B712,'РЕОРГ 01.10.2009'!A:C,3,FALSE))</f>
        <v/>
      </c>
      <c r="BF712" s="12" t="str">
        <f t="shared" si="400"/>
        <v>Доп.офис №2491/01</v>
      </c>
      <c r="BG712" t="e">
        <f>LEFT(#REF!,2)</f>
        <v>#REF!</v>
      </c>
      <c r="BH712" s="12" t="str">
        <f t="shared" si="406"/>
        <v>2491/01</v>
      </c>
      <c r="BJ712" t="str">
        <f>IF(ISERROR(VLOOKUP($B712,'РЕОРГ 01.05.2010'!A:B,2,FALSE)),"",VLOOKUP($B712,'РЕОРГ 01.05.2010'!A:B,2,FALSE))</f>
        <v/>
      </c>
      <c r="BK712" s="12" t="str">
        <f t="shared" si="401"/>
        <v>Доп.офис №2491/01</v>
      </c>
      <c r="BL712" t="e">
        <f>LEFT(#REF!,2)</f>
        <v>#REF!</v>
      </c>
      <c r="BM712" s="12" t="str">
        <f t="shared" si="407"/>
        <v>2491/01</v>
      </c>
      <c r="BO712" t="str">
        <f>IF(ISERROR(VLOOKUP($B712,'РЕОРГ 01.08.2010'!A:B,2,FALSE)),"",VLOOKUP($B712,'РЕОРГ 01.08.2010'!A:B,2,FALSE))</f>
        <v>Доп.офис №2491/01</v>
      </c>
      <c r="BP712" s="12" t="str">
        <f t="shared" si="402"/>
        <v>Доп.офис №2491/01</v>
      </c>
      <c r="BQ712" t="e">
        <f>LEFT(#REF!,2)</f>
        <v>#REF!</v>
      </c>
      <c r="BR712" s="12" t="str">
        <f t="shared" si="408"/>
        <v>2491/01</v>
      </c>
    </row>
    <row r="713" spans="1:70" ht="12.75" customHeight="1">
      <c r="A713" t="str">
        <f t="shared" si="403"/>
        <v>8611/0236</v>
      </c>
      <c r="B713" s="133">
        <v>772</v>
      </c>
      <c r="C713" s="1" t="s">
        <v>915</v>
      </c>
      <c r="D713" s="32" t="s">
        <v>1926</v>
      </c>
      <c r="E713" s="1" t="s">
        <v>7770</v>
      </c>
      <c r="F713" s="1" t="s">
        <v>8206</v>
      </c>
      <c r="G713" s="1" t="s">
        <v>7771</v>
      </c>
      <c r="H713" s="1" t="s">
        <v>7772</v>
      </c>
      <c r="I713" s="1" t="s">
        <v>7773</v>
      </c>
      <c r="J713" s="1"/>
      <c r="K713" s="1">
        <v>7</v>
      </c>
      <c r="L713" s="32" t="s">
        <v>4050</v>
      </c>
      <c r="M713" s="8" t="s">
        <v>11773</v>
      </c>
      <c r="N713" s="2" t="s">
        <v>11821</v>
      </c>
      <c r="O713" s="173"/>
      <c r="P713" s="168">
        <f t="shared" si="433"/>
        <v>710</v>
      </c>
      <c r="Q713" s="138">
        <f t="shared" si="427"/>
        <v>12</v>
      </c>
      <c r="R713" s="138">
        <f t="shared" si="428"/>
        <v>24</v>
      </c>
      <c r="S713" s="138">
        <f t="shared" si="429"/>
        <v>36</v>
      </c>
      <c r="T713" s="138">
        <f t="shared" si="430"/>
        <v>48</v>
      </c>
      <c r="U713" s="138">
        <f t="shared" si="431"/>
        <v>60</v>
      </c>
      <c r="V713" s="138" t="e">
        <f t="shared" si="432"/>
        <v>#VALUE!</v>
      </c>
      <c r="W713" s="158" t="str">
        <f t="shared" si="409"/>
        <v>09:00 19:00</v>
      </c>
      <c r="X713" s="159">
        <f>HLOOKUP(SEARCH("2",$M713)-1,$Q$3:$V713,$P713+1,FALSE)</f>
        <v>12</v>
      </c>
      <c r="Y713" s="160" t="str">
        <f t="shared" si="410"/>
        <v>09:00 19:00|09:00 19:00|09:00 19:00|09:00 19:00|09:00 16:00</v>
      </c>
      <c r="Z713" s="161" t="str">
        <f t="shared" si="411"/>
        <v>09:00 19:00</v>
      </c>
      <c r="AA713" s="158" t="str">
        <f t="shared" si="412"/>
        <v>09:00 19:00</v>
      </c>
      <c r="AB713" s="159">
        <f>HLOOKUP(SEARCH("3",$M713)-1,$Q$3:$V713,$P713+1,FALSE)</f>
        <v>24</v>
      </c>
      <c r="AC713" s="160" t="str">
        <f t="shared" si="413"/>
        <v>09:00 19:00|09:00 19:00|09:00 19:00|09:00 16:00</v>
      </c>
      <c r="AD713" s="161" t="str">
        <f t="shared" si="414"/>
        <v>09:00 19:00</v>
      </c>
      <c r="AE713" s="158" t="str">
        <f t="shared" si="415"/>
        <v>09:00 19:00</v>
      </c>
      <c r="AF713" s="159">
        <f>HLOOKUP(SEARCH("4",$M713)-1,$Q$3:$V713,$P713+1,FALSE)</f>
        <v>36</v>
      </c>
      <c r="AG713" s="161" t="str">
        <f t="shared" si="416"/>
        <v>09:00 19:00|09:00 19:00|09:00 16:00</v>
      </c>
      <c r="AH713" s="161" t="str">
        <f t="shared" si="417"/>
        <v>09:00 19:00</v>
      </c>
      <c r="AI713" s="158" t="str">
        <f t="shared" si="418"/>
        <v>09:00 19:00</v>
      </c>
      <c r="AJ713" s="159">
        <f>HLOOKUP(SEARCH("5",$M713)-1,$Q$3:$V713,$P713+1,FALSE)</f>
        <v>48</v>
      </c>
      <c r="AK713" s="161" t="str">
        <f t="shared" si="419"/>
        <v>09:00 19:00|09:00 16:00</v>
      </c>
      <c r="AL713" s="161" t="str">
        <f t="shared" si="420"/>
        <v>09:00 19:00</v>
      </c>
      <c r="AM713" s="158" t="str">
        <f t="shared" si="421"/>
        <v>09:00 19:00</v>
      </c>
      <c r="AN713" s="159">
        <f>HLOOKUP(SEARCH("6",$M713)-1,$Q$3:$V713,$P713+1,FALSE)</f>
        <v>60</v>
      </c>
      <c r="AO713" s="161" t="str">
        <f t="shared" si="422"/>
        <v>09:00 16:00</v>
      </c>
      <c r="AP713" s="161" t="e">
        <f t="shared" si="423"/>
        <v>#VALUE!</v>
      </c>
      <c r="AQ713" s="162" t="str">
        <f t="shared" si="424"/>
        <v>09:00 16:00</v>
      </c>
      <c r="AR713" s="163" t="e">
        <f>HLOOKUP(SEARCH("7",$M713)-1,$Q$3:$V713,$P713+1,FALSE)</f>
        <v>#VALUE!</v>
      </c>
      <c r="AS713" s="164" t="str">
        <f t="shared" si="425"/>
        <v>выходной</v>
      </c>
      <c r="AT713" s="142"/>
      <c r="AU713" s="11" t="str">
        <f>IF(ISERROR(VLOOKUP(B713,'РЕОРГ 2008'!$A:$B,2,FALSE)),"",VLOOKUP(B713,'РЕОРГ 2008'!$A:$B,2,FALSE))</f>
        <v/>
      </c>
      <c r="AV713" s="12" t="str">
        <f t="shared" si="426"/>
        <v>Доп.офис №2491/049</v>
      </c>
      <c r="AW713" s="31" t="e">
        <f>LEFT(#REF!,2)</f>
        <v>#REF!</v>
      </c>
      <c r="AX713" s="12" t="str">
        <f t="shared" si="404"/>
        <v>2491/049</v>
      </c>
      <c r="AZ713" t="str">
        <f>IF(ISERROR(VLOOKUP(B713,'РЕОРГ 01.08.2009'!$A:$B,2,FALSE)),"",VLOOKUP(B713,'РЕОРГ 01.08.2009'!$A:$B,2,FALSE))</f>
        <v/>
      </c>
      <c r="BA713" s="12" t="str">
        <f t="shared" si="399"/>
        <v>Доп.офис №2491/049</v>
      </c>
      <c r="BB713" t="e">
        <f>LEFT(#REF!,2)</f>
        <v>#REF!</v>
      </c>
      <c r="BC713" s="12" t="str">
        <f t="shared" si="405"/>
        <v>2491/049</v>
      </c>
      <c r="BE713" t="str">
        <f>IF(ISERROR(VLOOKUP(B713,'РЕОРГ 01.10.2009'!A:C,3,FALSE)),"",VLOOKUP(B713,'РЕОРГ 01.10.2009'!A:C,3,FALSE))</f>
        <v/>
      </c>
      <c r="BF713" s="12" t="str">
        <f t="shared" si="400"/>
        <v>Доп.офис №2491/049</v>
      </c>
      <c r="BG713" t="e">
        <f>LEFT(#REF!,2)</f>
        <v>#REF!</v>
      </c>
      <c r="BH713" s="12" t="str">
        <f t="shared" si="406"/>
        <v>2491/049</v>
      </c>
      <c r="BJ713" t="str">
        <f>IF(ISERROR(VLOOKUP($B713,'РЕОРГ 01.05.2010'!A:B,2,FALSE)),"",VLOOKUP($B713,'РЕОРГ 01.05.2010'!A:B,2,FALSE))</f>
        <v/>
      </c>
      <c r="BK713" s="12" t="str">
        <f t="shared" si="401"/>
        <v>Доп.офис №2491/049</v>
      </c>
      <c r="BL713" t="e">
        <f>LEFT(#REF!,2)</f>
        <v>#REF!</v>
      </c>
      <c r="BM713" s="12" t="str">
        <f t="shared" si="407"/>
        <v>2491/049</v>
      </c>
      <c r="BO713" t="str">
        <f>IF(ISERROR(VLOOKUP($B713,'РЕОРГ 01.08.2010'!A:B,2,FALSE)),"",VLOOKUP($B713,'РЕОРГ 01.08.2010'!A:B,2,FALSE))</f>
        <v>Доп.офис №2491/049</v>
      </c>
      <c r="BP713" s="12" t="str">
        <f t="shared" si="402"/>
        <v>Доп.офис №2491/049</v>
      </c>
      <c r="BQ713" t="e">
        <f>LEFT(#REF!,2)</f>
        <v>#REF!</v>
      </c>
      <c r="BR713" s="12" t="str">
        <f t="shared" si="408"/>
        <v>2491/049</v>
      </c>
    </row>
    <row r="714" spans="1:70" ht="12.75" customHeight="1">
      <c r="A714" t="str">
        <f t="shared" si="403"/>
        <v>8611/0237</v>
      </c>
      <c r="B714" s="133">
        <v>767</v>
      </c>
      <c r="C714" s="1" t="s">
        <v>916</v>
      </c>
      <c r="D714" s="32" t="s">
        <v>1926</v>
      </c>
      <c r="E714" s="1" t="s">
        <v>5214</v>
      </c>
      <c r="F714" s="1" t="s">
        <v>8206</v>
      </c>
      <c r="G714" s="1" t="s">
        <v>7748</v>
      </c>
      <c r="H714" s="1" t="s">
        <v>7749</v>
      </c>
      <c r="I714" s="1" t="s">
        <v>7750</v>
      </c>
      <c r="J714" s="1"/>
      <c r="K714" s="1">
        <v>7</v>
      </c>
      <c r="L714" s="32" t="s">
        <v>4050</v>
      </c>
      <c r="M714" s="8" t="s">
        <v>11773</v>
      </c>
      <c r="N714" s="2" t="s">
        <v>12246</v>
      </c>
      <c r="O714" s="173"/>
      <c r="P714" s="168">
        <f t="shared" si="433"/>
        <v>711</v>
      </c>
      <c r="Q714" s="138">
        <f t="shared" si="427"/>
        <v>12</v>
      </c>
      <c r="R714" s="138">
        <f t="shared" si="428"/>
        <v>24</v>
      </c>
      <c r="S714" s="138">
        <f t="shared" si="429"/>
        <v>36</v>
      </c>
      <c r="T714" s="138">
        <f t="shared" si="430"/>
        <v>48</v>
      </c>
      <c r="U714" s="138">
        <f t="shared" si="431"/>
        <v>60</v>
      </c>
      <c r="V714" s="138" t="e">
        <f t="shared" si="432"/>
        <v>#VALUE!</v>
      </c>
      <c r="W714" s="158" t="str">
        <f t="shared" si="409"/>
        <v>08:30 18:30</v>
      </c>
      <c r="X714" s="159">
        <f>HLOOKUP(SEARCH("2",$M714)-1,$Q$3:$V714,$P714+1,FALSE)</f>
        <v>12</v>
      </c>
      <c r="Y714" s="160" t="str">
        <f t="shared" si="410"/>
        <v>08:30 18:30|08:30 18:30|08:30 18:30|08:30 18:30|08:30 16:30</v>
      </c>
      <c r="Z714" s="161" t="str">
        <f t="shared" si="411"/>
        <v>08:30 18:30</v>
      </c>
      <c r="AA714" s="158" t="str">
        <f t="shared" si="412"/>
        <v>08:30 18:30</v>
      </c>
      <c r="AB714" s="159">
        <f>HLOOKUP(SEARCH("3",$M714)-1,$Q$3:$V714,$P714+1,FALSE)</f>
        <v>24</v>
      </c>
      <c r="AC714" s="160" t="str">
        <f t="shared" si="413"/>
        <v>08:30 18:30|08:30 18:30|08:30 18:30|08:30 16:30</v>
      </c>
      <c r="AD714" s="161" t="str">
        <f t="shared" si="414"/>
        <v>08:30 18:30</v>
      </c>
      <c r="AE714" s="158" t="str">
        <f t="shared" si="415"/>
        <v>08:30 18:30</v>
      </c>
      <c r="AF714" s="159">
        <f>HLOOKUP(SEARCH("4",$M714)-1,$Q$3:$V714,$P714+1,FALSE)</f>
        <v>36</v>
      </c>
      <c r="AG714" s="161" t="str">
        <f t="shared" si="416"/>
        <v>08:30 18:30|08:30 18:30|08:30 16:30</v>
      </c>
      <c r="AH714" s="161" t="str">
        <f t="shared" si="417"/>
        <v>08:30 18:30</v>
      </c>
      <c r="AI714" s="158" t="str">
        <f t="shared" si="418"/>
        <v>08:30 18:30</v>
      </c>
      <c r="AJ714" s="159">
        <f>HLOOKUP(SEARCH("5",$M714)-1,$Q$3:$V714,$P714+1,FALSE)</f>
        <v>48</v>
      </c>
      <c r="AK714" s="161" t="str">
        <f t="shared" si="419"/>
        <v>08:30 18:30|08:30 16:30</v>
      </c>
      <c r="AL714" s="161" t="str">
        <f t="shared" si="420"/>
        <v>08:30 18:30</v>
      </c>
      <c r="AM714" s="158" t="str">
        <f t="shared" si="421"/>
        <v>08:30 18:30</v>
      </c>
      <c r="AN714" s="159">
        <f>HLOOKUP(SEARCH("6",$M714)-1,$Q$3:$V714,$P714+1,FALSE)</f>
        <v>60</v>
      </c>
      <c r="AO714" s="161" t="str">
        <f t="shared" si="422"/>
        <v>08:30 16:30</v>
      </c>
      <c r="AP714" s="161" t="e">
        <f t="shared" si="423"/>
        <v>#VALUE!</v>
      </c>
      <c r="AQ714" s="162" t="str">
        <f t="shared" si="424"/>
        <v>08:30 16:30</v>
      </c>
      <c r="AR714" s="163" t="e">
        <f>HLOOKUP(SEARCH("7",$M714)-1,$Q$3:$V714,$P714+1,FALSE)</f>
        <v>#VALUE!</v>
      </c>
      <c r="AS714" s="164" t="str">
        <f t="shared" si="425"/>
        <v>выходной</v>
      </c>
      <c r="AT714" s="142"/>
      <c r="AU714" s="11" t="str">
        <f>IF(ISERROR(VLOOKUP(B714,'РЕОРГ 2008'!$A:$B,2,FALSE)),"",VLOOKUP(B714,'РЕОРГ 2008'!$A:$B,2,FALSE))</f>
        <v/>
      </c>
      <c r="AV714" s="12" t="str">
        <f t="shared" si="426"/>
        <v>Доп.офис №2491/032</v>
      </c>
      <c r="AW714" s="31" t="e">
        <f>LEFT(#REF!,2)</f>
        <v>#REF!</v>
      </c>
      <c r="AX714" s="12" t="str">
        <f t="shared" si="404"/>
        <v>2491/032</v>
      </c>
      <c r="AZ714" t="str">
        <f>IF(ISERROR(VLOOKUP(B714,'РЕОРГ 01.08.2009'!$A:$B,2,FALSE)),"",VLOOKUP(B714,'РЕОРГ 01.08.2009'!$A:$B,2,FALSE))</f>
        <v/>
      </c>
      <c r="BA714" s="12" t="str">
        <f t="shared" si="399"/>
        <v>Доп.офис №2491/032</v>
      </c>
      <c r="BB714" t="e">
        <f>LEFT(#REF!,2)</f>
        <v>#REF!</v>
      </c>
      <c r="BC714" s="12" t="str">
        <f t="shared" si="405"/>
        <v>2491/032</v>
      </c>
      <c r="BE714" t="str">
        <f>IF(ISERROR(VLOOKUP(B714,'РЕОРГ 01.10.2009'!A:C,3,FALSE)),"",VLOOKUP(B714,'РЕОРГ 01.10.2009'!A:C,3,FALSE))</f>
        <v/>
      </c>
      <c r="BF714" s="12" t="str">
        <f t="shared" si="400"/>
        <v>Доп.офис №2491/032</v>
      </c>
      <c r="BG714" t="e">
        <f>LEFT(#REF!,2)</f>
        <v>#REF!</v>
      </c>
      <c r="BH714" s="12" t="str">
        <f t="shared" si="406"/>
        <v>2491/032</v>
      </c>
      <c r="BJ714" t="str">
        <f>IF(ISERROR(VLOOKUP($B714,'РЕОРГ 01.05.2010'!A:B,2,FALSE)),"",VLOOKUP($B714,'РЕОРГ 01.05.2010'!A:B,2,FALSE))</f>
        <v/>
      </c>
      <c r="BK714" s="12" t="str">
        <f t="shared" si="401"/>
        <v>Доп.офис №2491/032</v>
      </c>
      <c r="BL714" t="e">
        <f>LEFT(#REF!,2)</f>
        <v>#REF!</v>
      </c>
      <c r="BM714" s="12" t="str">
        <f t="shared" si="407"/>
        <v>2491/032</v>
      </c>
      <c r="BO714" t="str">
        <f>IF(ISERROR(VLOOKUP($B714,'РЕОРГ 01.08.2010'!A:B,2,FALSE)),"",VLOOKUP($B714,'РЕОРГ 01.08.2010'!A:B,2,FALSE))</f>
        <v>Доп.офис №2491/032</v>
      </c>
      <c r="BP714" s="12" t="str">
        <f t="shared" si="402"/>
        <v>Доп.офис №2491/032</v>
      </c>
      <c r="BQ714" t="e">
        <f>LEFT(#REF!,2)</f>
        <v>#REF!</v>
      </c>
      <c r="BR714" s="12" t="str">
        <f t="shared" si="408"/>
        <v>2491/032</v>
      </c>
    </row>
    <row r="715" spans="1:70" ht="12.75" customHeight="1">
      <c r="A715" t="str">
        <f t="shared" si="403"/>
        <v>8611/0238</v>
      </c>
      <c r="B715" s="133">
        <v>769</v>
      </c>
      <c r="C715" s="1" t="s">
        <v>11444</v>
      </c>
      <c r="D715" s="32" t="s">
        <v>1926</v>
      </c>
      <c r="E715" s="1" t="s">
        <v>7756</v>
      </c>
      <c r="F715" s="1" t="s">
        <v>8206</v>
      </c>
      <c r="G715" s="1" t="s">
        <v>7757</v>
      </c>
      <c r="H715" s="1" t="s">
        <v>7758</v>
      </c>
      <c r="I715" s="1" t="s">
        <v>7759</v>
      </c>
      <c r="J715" s="1"/>
      <c r="K715" s="1">
        <v>7</v>
      </c>
      <c r="L715" s="32" t="s">
        <v>4050</v>
      </c>
      <c r="M715" s="8" t="s">
        <v>11773</v>
      </c>
      <c r="N715" s="2" t="s">
        <v>12247</v>
      </c>
      <c r="O715" s="173"/>
      <c r="P715" s="168">
        <f t="shared" si="433"/>
        <v>712</v>
      </c>
      <c r="Q715" s="138">
        <f t="shared" si="427"/>
        <v>12</v>
      </c>
      <c r="R715" s="138">
        <f t="shared" si="428"/>
        <v>24</v>
      </c>
      <c r="S715" s="138">
        <f t="shared" si="429"/>
        <v>36</v>
      </c>
      <c r="T715" s="138">
        <f t="shared" si="430"/>
        <v>48</v>
      </c>
      <c r="U715" s="138">
        <f t="shared" si="431"/>
        <v>60</v>
      </c>
      <c r="V715" s="138" t="e">
        <f t="shared" si="432"/>
        <v>#VALUE!</v>
      </c>
      <c r="W715" s="158" t="str">
        <f t="shared" si="409"/>
        <v>08:00 18:00</v>
      </c>
      <c r="X715" s="159">
        <f>HLOOKUP(SEARCH("2",$M715)-1,$Q$3:$V715,$P715+1,FALSE)</f>
        <v>12</v>
      </c>
      <c r="Y715" s="160" t="str">
        <f t="shared" si="410"/>
        <v>08:00 18:00|08:00 18:00|08:00 18:00|08:00 18:00|08:00 16:00</v>
      </c>
      <c r="Z715" s="161" t="str">
        <f t="shared" si="411"/>
        <v>08:00 18:00</v>
      </c>
      <c r="AA715" s="158" t="str">
        <f t="shared" si="412"/>
        <v>08:00 18:00</v>
      </c>
      <c r="AB715" s="159">
        <f>HLOOKUP(SEARCH("3",$M715)-1,$Q$3:$V715,$P715+1,FALSE)</f>
        <v>24</v>
      </c>
      <c r="AC715" s="160" t="str">
        <f t="shared" si="413"/>
        <v>08:00 18:00|08:00 18:00|08:00 18:00|08:00 16:00</v>
      </c>
      <c r="AD715" s="161" t="str">
        <f t="shared" si="414"/>
        <v>08:00 18:00</v>
      </c>
      <c r="AE715" s="158" t="str">
        <f t="shared" si="415"/>
        <v>08:00 18:00</v>
      </c>
      <c r="AF715" s="159">
        <f>HLOOKUP(SEARCH("4",$M715)-1,$Q$3:$V715,$P715+1,FALSE)</f>
        <v>36</v>
      </c>
      <c r="AG715" s="161" t="str">
        <f t="shared" si="416"/>
        <v>08:00 18:00|08:00 18:00|08:00 16:00</v>
      </c>
      <c r="AH715" s="161" t="str">
        <f t="shared" si="417"/>
        <v>08:00 18:00</v>
      </c>
      <c r="AI715" s="158" t="str">
        <f t="shared" si="418"/>
        <v>08:00 18:00</v>
      </c>
      <c r="AJ715" s="159">
        <f>HLOOKUP(SEARCH("5",$M715)-1,$Q$3:$V715,$P715+1,FALSE)</f>
        <v>48</v>
      </c>
      <c r="AK715" s="161" t="str">
        <f t="shared" si="419"/>
        <v>08:00 18:00|08:00 16:00</v>
      </c>
      <c r="AL715" s="161" t="str">
        <f t="shared" si="420"/>
        <v>08:00 18:00</v>
      </c>
      <c r="AM715" s="158" t="str">
        <f t="shared" si="421"/>
        <v>08:00 18:00</v>
      </c>
      <c r="AN715" s="159">
        <f>HLOOKUP(SEARCH("6",$M715)-1,$Q$3:$V715,$P715+1,FALSE)</f>
        <v>60</v>
      </c>
      <c r="AO715" s="161" t="str">
        <f t="shared" si="422"/>
        <v>08:00 16:00</v>
      </c>
      <c r="AP715" s="161" t="e">
        <f t="shared" si="423"/>
        <v>#VALUE!</v>
      </c>
      <c r="AQ715" s="162" t="str">
        <f t="shared" si="424"/>
        <v>08:00 16:00</v>
      </c>
      <c r="AR715" s="163" t="e">
        <f>HLOOKUP(SEARCH("7",$M715)-1,$Q$3:$V715,$P715+1,FALSE)</f>
        <v>#VALUE!</v>
      </c>
      <c r="AS715" s="164" t="str">
        <f t="shared" si="425"/>
        <v>выходной</v>
      </c>
      <c r="AT715" s="142"/>
      <c r="AU715" s="11" t="str">
        <f>IF(ISERROR(VLOOKUP(B715,'РЕОРГ 2008'!$A:$B,2,FALSE)),"",VLOOKUP(B715,'РЕОРГ 2008'!$A:$B,2,FALSE))</f>
        <v/>
      </c>
      <c r="AV715" s="12" t="str">
        <f t="shared" si="426"/>
        <v>Опер.касса №2491/034</v>
      </c>
      <c r="AW715" s="31" t="e">
        <f>LEFT(#REF!,2)</f>
        <v>#REF!</v>
      </c>
      <c r="AX715" s="12" t="str">
        <f t="shared" si="404"/>
        <v>2491/034</v>
      </c>
      <c r="AZ715" t="str">
        <f>IF(ISERROR(VLOOKUP(B715,'РЕОРГ 01.08.2009'!$A:$B,2,FALSE)),"",VLOOKUP(B715,'РЕОРГ 01.08.2009'!$A:$B,2,FALSE))</f>
        <v/>
      </c>
      <c r="BA715" s="12" t="str">
        <f t="shared" si="399"/>
        <v>Опер.касса №2491/034</v>
      </c>
      <c r="BB715" t="e">
        <f>LEFT(#REF!,2)</f>
        <v>#REF!</v>
      </c>
      <c r="BC715" s="12" t="str">
        <f t="shared" si="405"/>
        <v>2491/034</v>
      </c>
      <c r="BE715" t="str">
        <f>IF(ISERROR(VLOOKUP(B715,'РЕОРГ 01.10.2009'!A:C,3,FALSE)),"",VLOOKUP(B715,'РЕОРГ 01.10.2009'!A:C,3,FALSE))</f>
        <v/>
      </c>
      <c r="BF715" s="12" t="str">
        <f t="shared" si="400"/>
        <v>Опер.касса №2491/034</v>
      </c>
      <c r="BG715" t="e">
        <f>LEFT(#REF!,2)</f>
        <v>#REF!</v>
      </c>
      <c r="BH715" s="12" t="str">
        <f t="shared" si="406"/>
        <v>2491/034</v>
      </c>
      <c r="BJ715" t="str">
        <f>IF(ISERROR(VLOOKUP($B715,'РЕОРГ 01.05.2010'!A:B,2,FALSE)),"",VLOOKUP($B715,'РЕОРГ 01.05.2010'!A:B,2,FALSE))</f>
        <v/>
      </c>
      <c r="BK715" s="12" t="str">
        <f t="shared" si="401"/>
        <v>Опер.касса №2491/034</v>
      </c>
      <c r="BL715" t="e">
        <f>LEFT(#REF!,2)</f>
        <v>#REF!</v>
      </c>
      <c r="BM715" s="12" t="str">
        <f t="shared" si="407"/>
        <v>2491/034</v>
      </c>
      <c r="BO715" t="str">
        <f>IF(ISERROR(VLOOKUP($B715,'РЕОРГ 01.08.2010'!A:B,2,FALSE)),"",VLOOKUP($B715,'РЕОРГ 01.08.2010'!A:B,2,FALSE))</f>
        <v>Опер.касса №2491/034</v>
      </c>
      <c r="BP715" s="12" t="str">
        <f t="shared" si="402"/>
        <v>Опер.касса №2491/034</v>
      </c>
      <c r="BQ715" t="e">
        <f>LEFT(#REF!,2)</f>
        <v>#REF!</v>
      </c>
      <c r="BR715" s="12" t="str">
        <f t="shared" si="408"/>
        <v>2491/034</v>
      </c>
    </row>
    <row r="716" spans="1:70" ht="12.75" customHeight="1">
      <c r="A716" t="str">
        <f t="shared" si="403"/>
        <v>8611/0239</v>
      </c>
      <c r="B716" s="133">
        <v>778</v>
      </c>
      <c r="C716" s="1" t="s">
        <v>11445</v>
      </c>
      <c r="D716" s="32" t="s">
        <v>1926</v>
      </c>
      <c r="E716" s="1" t="s">
        <v>5151</v>
      </c>
      <c r="F716" s="1" t="s">
        <v>8206</v>
      </c>
      <c r="G716" s="1" t="s">
        <v>5152</v>
      </c>
      <c r="H716" s="1" t="s">
        <v>5153</v>
      </c>
      <c r="I716" s="1" t="s">
        <v>5154</v>
      </c>
      <c r="J716" s="1"/>
      <c r="K716" s="1">
        <v>7</v>
      </c>
      <c r="L716" s="32" t="s">
        <v>4050</v>
      </c>
      <c r="M716" s="8" t="s">
        <v>11773</v>
      </c>
      <c r="N716" s="2" t="s">
        <v>12247</v>
      </c>
      <c r="O716" s="173"/>
      <c r="P716" s="168">
        <f t="shared" si="433"/>
        <v>713</v>
      </c>
      <c r="Q716" s="138">
        <f t="shared" si="427"/>
        <v>12</v>
      </c>
      <c r="R716" s="138">
        <f t="shared" si="428"/>
        <v>24</v>
      </c>
      <c r="S716" s="138">
        <f t="shared" si="429"/>
        <v>36</v>
      </c>
      <c r="T716" s="138">
        <f t="shared" si="430"/>
        <v>48</v>
      </c>
      <c r="U716" s="138">
        <f t="shared" si="431"/>
        <v>60</v>
      </c>
      <c r="V716" s="138" t="e">
        <f t="shared" si="432"/>
        <v>#VALUE!</v>
      </c>
      <c r="W716" s="158" t="str">
        <f t="shared" si="409"/>
        <v>08:00 18:00</v>
      </c>
      <c r="X716" s="159">
        <f>HLOOKUP(SEARCH("2",$M716)-1,$Q$3:$V716,$P716+1,FALSE)</f>
        <v>12</v>
      </c>
      <c r="Y716" s="160" t="str">
        <f t="shared" si="410"/>
        <v>08:00 18:00|08:00 18:00|08:00 18:00|08:00 18:00|08:00 16:00</v>
      </c>
      <c r="Z716" s="161" t="str">
        <f t="shared" si="411"/>
        <v>08:00 18:00</v>
      </c>
      <c r="AA716" s="158" t="str">
        <f t="shared" si="412"/>
        <v>08:00 18:00</v>
      </c>
      <c r="AB716" s="159">
        <f>HLOOKUP(SEARCH("3",$M716)-1,$Q$3:$V716,$P716+1,FALSE)</f>
        <v>24</v>
      </c>
      <c r="AC716" s="160" t="str">
        <f t="shared" si="413"/>
        <v>08:00 18:00|08:00 18:00|08:00 18:00|08:00 16:00</v>
      </c>
      <c r="AD716" s="161" t="str">
        <f t="shared" si="414"/>
        <v>08:00 18:00</v>
      </c>
      <c r="AE716" s="158" t="str">
        <f t="shared" si="415"/>
        <v>08:00 18:00</v>
      </c>
      <c r="AF716" s="159">
        <f>HLOOKUP(SEARCH("4",$M716)-1,$Q$3:$V716,$P716+1,FALSE)</f>
        <v>36</v>
      </c>
      <c r="AG716" s="161" t="str">
        <f t="shared" si="416"/>
        <v>08:00 18:00|08:00 18:00|08:00 16:00</v>
      </c>
      <c r="AH716" s="161" t="str">
        <f t="shared" si="417"/>
        <v>08:00 18:00</v>
      </c>
      <c r="AI716" s="158" t="str">
        <f t="shared" si="418"/>
        <v>08:00 18:00</v>
      </c>
      <c r="AJ716" s="159">
        <f>HLOOKUP(SEARCH("5",$M716)-1,$Q$3:$V716,$P716+1,FALSE)</f>
        <v>48</v>
      </c>
      <c r="AK716" s="161" t="str">
        <f t="shared" si="419"/>
        <v>08:00 18:00|08:00 16:00</v>
      </c>
      <c r="AL716" s="161" t="str">
        <f t="shared" si="420"/>
        <v>08:00 18:00</v>
      </c>
      <c r="AM716" s="158" t="str">
        <f t="shared" si="421"/>
        <v>08:00 18:00</v>
      </c>
      <c r="AN716" s="159">
        <f>HLOOKUP(SEARCH("6",$M716)-1,$Q$3:$V716,$P716+1,FALSE)</f>
        <v>60</v>
      </c>
      <c r="AO716" s="161" t="str">
        <f t="shared" si="422"/>
        <v>08:00 16:00</v>
      </c>
      <c r="AP716" s="161" t="e">
        <f t="shared" si="423"/>
        <v>#VALUE!</v>
      </c>
      <c r="AQ716" s="162" t="str">
        <f t="shared" si="424"/>
        <v>08:00 16:00</v>
      </c>
      <c r="AR716" s="163" t="e">
        <f>HLOOKUP(SEARCH("7",$M716)-1,$Q$3:$V716,$P716+1,FALSE)</f>
        <v>#VALUE!</v>
      </c>
      <c r="AS716" s="164" t="str">
        <f t="shared" si="425"/>
        <v>выходной</v>
      </c>
      <c r="AT716" s="142"/>
      <c r="AU716" s="11" t="str">
        <f>IF(ISERROR(VLOOKUP(B716,'РЕОРГ 2008'!$A:$B,2,FALSE)),"",VLOOKUP(B716,'РЕОРГ 2008'!$A:$B,2,FALSE))</f>
        <v/>
      </c>
      <c r="AV716" s="12" t="str">
        <f t="shared" si="426"/>
        <v>Опер.касса №2491/058</v>
      </c>
      <c r="AW716" s="31" t="e">
        <f>LEFT(#REF!,2)</f>
        <v>#REF!</v>
      </c>
      <c r="AX716" s="12" t="str">
        <f t="shared" si="404"/>
        <v>2491/058</v>
      </c>
      <c r="AZ716" t="str">
        <f>IF(ISERROR(VLOOKUP(B716,'РЕОРГ 01.08.2009'!$A:$B,2,FALSE)),"",VLOOKUP(B716,'РЕОРГ 01.08.2009'!$A:$B,2,FALSE))</f>
        <v/>
      </c>
      <c r="BA716" s="12" t="str">
        <f t="shared" si="399"/>
        <v>Опер.касса №2491/058</v>
      </c>
      <c r="BB716" t="e">
        <f>LEFT(#REF!,2)</f>
        <v>#REF!</v>
      </c>
      <c r="BC716" s="12" t="str">
        <f t="shared" si="405"/>
        <v>2491/058</v>
      </c>
      <c r="BE716" t="str">
        <f>IF(ISERROR(VLOOKUP(B716,'РЕОРГ 01.10.2009'!A:C,3,FALSE)),"",VLOOKUP(B716,'РЕОРГ 01.10.2009'!A:C,3,FALSE))</f>
        <v/>
      </c>
      <c r="BF716" s="12" t="str">
        <f t="shared" si="400"/>
        <v>Опер.касса №2491/058</v>
      </c>
      <c r="BG716" t="e">
        <f>LEFT(#REF!,2)</f>
        <v>#REF!</v>
      </c>
      <c r="BH716" s="12" t="str">
        <f t="shared" si="406"/>
        <v>2491/058</v>
      </c>
      <c r="BJ716" t="str">
        <f>IF(ISERROR(VLOOKUP($B716,'РЕОРГ 01.05.2010'!A:B,2,FALSE)),"",VLOOKUP($B716,'РЕОРГ 01.05.2010'!A:B,2,FALSE))</f>
        <v/>
      </c>
      <c r="BK716" s="12" t="str">
        <f t="shared" si="401"/>
        <v>Опер.касса №2491/058</v>
      </c>
      <c r="BL716" t="e">
        <f>LEFT(#REF!,2)</f>
        <v>#REF!</v>
      </c>
      <c r="BM716" s="12" t="str">
        <f t="shared" si="407"/>
        <v>2491/058</v>
      </c>
      <c r="BO716" t="str">
        <f>IF(ISERROR(VLOOKUP($B716,'РЕОРГ 01.08.2010'!A:B,2,FALSE)),"",VLOOKUP($B716,'РЕОРГ 01.08.2010'!A:B,2,FALSE))</f>
        <v>Опер.касса №2491/058</v>
      </c>
      <c r="BP716" s="12" t="str">
        <f t="shared" si="402"/>
        <v>Опер.касса №2491/058</v>
      </c>
      <c r="BQ716" t="e">
        <f>LEFT(#REF!,2)</f>
        <v>#REF!</v>
      </c>
      <c r="BR716" s="12" t="str">
        <f t="shared" si="408"/>
        <v>2491/058</v>
      </c>
    </row>
    <row r="717" spans="1:70" ht="12.75" customHeight="1">
      <c r="A717" t="str">
        <f t="shared" si="403"/>
        <v>8611/0240</v>
      </c>
      <c r="B717" s="133">
        <v>786</v>
      </c>
      <c r="C717" s="1" t="s">
        <v>919</v>
      </c>
      <c r="D717" s="32" t="s">
        <v>1926</v>
      </c>
      <c r="E717" s="1" t="s">
        <v>5077</v>
      </c>
      <c r="F717" s="1" t="s">
        <v>8206</v>
      </c>
      <c r="G717" s="1" t="s">
        <v>7498</v>
      </c>
      <c r="H717" s="1" t="s">
        <v>7499</v>
      </c>
      <c r="I717" s="1" t="s">
        <v>920</v>
      </c>
      <c r="J717" s="1"/>
      <c r="K717" s="1">
        <v>7</v>
      </c>
      <c r="L717" s="32" t="s">
        <v>4050</v>
      </c>
      <c r="M717" s="8" t="s">
        <v>12164</v>
      </c>
      <c r="N717" s="2" t="s">
        <v>11978</v>
      </c>
      <c r="O717" s="173"/>
      <c r="P717" s="168">
        <f t="shared" si="433"/>
        <v>714</v>
      </c>
      <c r="Q717" s="138">
        <f t="shared" si="427"/>
        <v>12</v>
      </c>
      <c r="R717" s="138">
        <f t="shared" si="428"/>
        <v>24</v>
      </c>
      <c r="S717" s="138">
        <f t="shared" si="429"/>
        <v>36</v>
      </c>
      <c r="T717" s="138">
        <f t="shared" si="430"/>
        <v>48</v>
      </c>
      <c r="U717" s="138">
        <f t="shared" si="431"/>
        <v>60</v>
      </c>
      <c r="V717" s="138" t="e">
        <f t="shared" si="432"/>
        <v>#VALUE!</v>
      </c>
      <c r="W717" s="158" t="str">
        <f t="shared" si="409"/>
        <v>выходной</v>
      </c>
      <c r="X717" s="159" t="e">
        <f>HLOOKUP(SEARCH("2",$M717)-1,$Q$3:$V717,$P717+1,FALSE)</f>
        <v>#N/A</v>
      </c>
      <c r="Y717" s="160" t="str">
        <f t="shared" si="410"/>
        <v>08:00 18:00</v>
      </c>
      <c r="Z717" s="161" t="e">
        <f t="shared" si="411"/>
        <v>#VALUE!</v>
      </c>
      <c r="AA717" s="158" t="str">
        <f t="shared" si="412"/>
        <v>08:00 18:00</v>
      </c>
      <c r="AB717" s="159">
        <f>HLOOKUP(SEARCH("3",$M717)-1,$Q$3:$V717,$P717+1,FALSE)</f>
        <v>12</v>
      </c>
      <c r="AC717" s="160" t="str">
        <f t="shared" si="413"/>
        <v>08:00 18:00|08:00 18:00|08:00 18:00|08:00 18:00|09:00 13:00</v>
      </c>
      <c r="AD717" s="161" t="str">
        <f t="shared" si="414"/>
        <v>08:00 18:00</v>
      </c>
      <c r="AE717" s="158" t="str">
        <f t="shared" si="415"/>
        <v>08:00 18:00</v>
      </c>
      <c r="AF717" s="159">
        <f>HLOOKUP(SEARCH("4",$M717)-1,$Q$3:$V717,$P717+1,FALSE)</f>
        <v>24</v>
      </c>
      <c r="AG717" s="161" t="str">
        <f t="shared" si="416"/>
        <v>08:00 18:00|08:00 18:00|08:00 18:00|09:00 13:00</v>
      </c>
      <c r="AH717" s="161" t="str">
        <f t="shared" si="417"/>
        <v>08:00 18:00</v>
      </c>
      <c r="AI717" s="158" t="str">
        <f t="shared" si="418"/>
        <v>08:00 18:00</v>
      </c>
      <c r="AJ717" s="159">
        <f>HLOOKUP(SEARCH("5",$M717)-1,$Q$3:$V717,$P717+1,FALSE)</f>
        <v>36</v>
      </c>
      <c r="AK717" s="161" t="str">
        <f t="shared" si="419"/>
        <v>08:00 18:00|08:00 18:00|09:00 13:00</v>
      </c>
      <c r="AL717" s="161" t="str">
        <f t="shared" si="420"/>
        <v>08:00 18:00</v>
      </c>
      <c r="AM717" s="158" t="str">
        <f t="shared" si="421"/>
        <v>08:00 18:00</v>
      </c>
      <c r="AN717" s="159">
        <f>HLOOKUP(SEARCH("6",$M717)-1,$Q$3:$V717,$P717+1,FALSE)</f>
        <v>48</v>
      </c>
      <c r="AO717" s="161" t="str">
        <f t="shared" si="422"/>
        <v>08:00 18:00|09:00 13:00</v>
      </c>
      <c r="AP717" s="161" t="str">
        <f t="shared" si="423"/>
        <v>08:00 18:00</v>
      </c>
      <c r="AQ717" s="162" t="str">
        <f t="shared" si="424"/>
        <v>08:00 18:00</v>
      </c>
      <c r="AR717" s="163">
        <f>HLOOKUP(SEARCH("7",$M717)-1,$Q$3:$V717,$P717+1,FALSE)</f>
        <v>60</v>
      </c>
      <c r="AS717" s="164" t="str">
        <f t="shared" si="425"/>
        <v>09:00 13:00</v>
      </c>
      <c r="AT717" s="142"/>
      <c r="AU717" s="11" t="str">
        <f>IF(ISERROR(VLOOKUP(B717,'РЕОРГ 2008'!$A:$B,2,FALSE)),"",VLOOKUP(B717,'РЕОРГ 2008'!$A:$B,2,FALSE))</f>
        <v/>
      </c>
      <c r="AV717" s="12" t="str">
        <f t="shared" si="426"/>
        <v>Доп.офис №2491/067</v>
      </c>
      <c r="AW717" s="31" t="e">
        <f>LEFT(#REF!,2)</f>
        <v>#REF!</v>
      </c>
      <c r="AX717" s="12" t="str">
        <f t="shared" si="404"/>
        <v>2491/067</v>
      </c>
      <c r="AZ717" t="str">
        <f>IF(ISERROR(VLOOKUP(B717,'РЕОРГ 01.08.2009'!$A:$B,2,FALSE)),"",VLOOKUP(B717,'РЕОРГ 01.08.2009'!$A:$B,2,FALSE))</f>
        <v/>
      </c>
      <c r="BA717" s="12" t="str">
        <f t="shared" si="399"/>
        <v>Доп.офис №2491/067</v>
      </c>
      <c r="BB717" t="e">
        <f>LEFT(#REF!,2)</f>
        <v>#REF!</v>
      </c>
      <c r="BC717" s="12" t="str">
        <f t="shared" si="405"/>
        <v>2491/067</v>
      </c>
      <c r="BE717" t="str">
        <f>IF(ISERROR(VLOOKUP(B717,'РЕОРГ 01.10.2009'!A:C,3,FALSE)),"",VLOOKUP(B717,'РЕОРГ 01.10.2009'!A:C,3,FALSE))</f>
        <v/>
      </c>
      <c r="BF717" s="12" t="str">
        <f t="shared" si="400"/>
        <v>Доп.офис №2491/067</v>
      </c>
      <c r="BG717" t="e">
        <f>LEFT(#REF!,2)</f>
        <v>#REF!</v>
      </c>
      <c r="BH717" s="12" t="str">
        <f t="shared" si="406"/>
        <v>2491/067</v>
      </c>
      <c r="BJ717" t="str">
        <f>IF(ISERROR(VLOOKUP($B717,'РЕОРГ 01.05.2010'!A:B,2,FALSE)),"",VLOOKUP($B717,'РЕОРГ 01.05.2010'!A:B,2,FALSE))</f>
        <v/>
      </c>
      <c r="BK717" s="12" t="str">
        <f t="shared" si="401"/>
        <v>Доп.офис №2491/067</v>
      </c>
      <c r="BL717" t="e">
        <f>LEFT(#REF!,2)</f>
        <v>#REF!</v>
      </c>
      <c r="BM717" s="12" t="str">
        <f t="shared" si="407"/>
        <v>2491/067</v>
      </c>
      <c r="BO717" t="str">
        <f>IF(ISERROR(VLOOKUP($B717,'РЕОРГ 01.08.2010'!A:B,2,FALSE)),"",VLOOKUP($B717,'РЕОРГ 01.08.2010'!A:B,2,FALSE))</f>
        <v>Доп.офис №2491/067</v>
      </c>
      <c r="BP717" s="12" t="str">
        <f t="shared" si="402"/>
        <v>Доп.офис №2491/067</v>
      </c>
      <c r="BQ717" t="e">
        <f>LEFT(#REF!,2)</f>
        <v>#REF!</v>
      </c>
      <c r="BR717" s="12" t="str">
        <f t="shared" si="408"/>
        <v>2491/067</v>
      </c>
    </row>
    <row r="718" spans="1:70" ht="12.75" customHeight="1">
      <c r="A718" t="str">
        <f t="shared" si="403"/>
        <v>8611/0241</v>
      </c>
      <c r="B718" s="133">
        <v>775</v>
      </c>
      <c r="C718" s="1" t="s">
        <v>921</v>
      </c>
      <c r="D718" s="32" t="s">
        <v>1926</v>
      </c>
      <c r="E718" s="1" t="s">
        <v>7783</v>
      </c>
      <c r="F718" s="1" t="s">
        <v>8206</v>
      </c>
      <c r="G718" s="1" t="s">
        <v>7784</v>
      </c>
      <c r="H718" s="1" t="s">
        <v>7785</v>
      </c>
      <c r="I718" s="1" t="s">
        <v>245</v>
      </c>
      <c r="J718" s="1"/>
      <c r="K718" s="1">
        <v>6</v>
      </c>
      <c r="L718" s="32" t="s">
        <v>4050</v>
      </c>
      <c r="M718" s="8" t="s">
        <v>11773</v>
      </c>
      <c r="N718" s="2" t="s">
        <v>12248</v>
      </c>
      <c r="O718" s="173"/>
      <c r="P718" s="168">
        <f t="shared" si="433"/>
        <v>715</v>
      </c>
      <c r="Q718" s="138">
        <f t="shared" si="427"/>
        <v>12</v>
      </c>
      <c r="R718" s="138">
        <f t="shared" si="428"/>
        <v>24</v>
      </c>
      <c r="S718" s="138">
        <f t="shared" si="429"/>
        <v>36</v>
      </c>
      <c r="T718" s="138">
        <f t="shared" si="430"/>
        <v>48</v>
      </c>
      <c r="U718" s="138">
        <f t="shared" si="431"/>
        <v>60</v>
      </c>
      <c r="V718" s="138" t="e">
        <f t="shared" si="432"/>
        <v>#VALUE!</v>
      </c>
      <c r="W718" s="158" t="str">
        <f t="shared" si="409"/>
        <v>08:00 18:00</v>
      </c>
      <c r="X718" s="159">
        <f>HLOOKUP(SEARCH("2",$M718)-1,$Q$3:$V718,$P718+1,FALSE)</f>
        <v>12</v>
      </c>
      <c r="Y718" s="160" t="str">
        <f t="shared" si="410"/>
        <v>08:00 18:00|08:00 18:00|08:00 18:00|08:00 18:00|09:00 17:00</v>
      </c>
      <c r="Z718" s="161" t="str">
        <f t="shared" si="411"/>
        <v>08:00 18:00</v>
      </c>
      <c r="AA718" s="158" t="str">
        <f t="shared" si="412"/>
        <v>08:00 18:00</v>
      </c>
      <c r="AB718" s="159">
        <f>HLOOKUP(SEARCH("3",$M718)-1,$Q$3:$V718,$P718+1,FALSE)</f>
        <v>24</v>
      </c>
      <c r="AC718" s="160" t="str">
        <f t="shared" si="413"/>
        <v>08:00 18:00|08:00 18:00|08:00 18:00|09:00 17:00</v>
      </c>
      <c r="AD718" s="161" t="str">
        <f t="shared" si="414"/>
        <v>08:00 18:00</v>
      </c>
      <c r="AE718" s="158" t="str">
        <f t="shared" si="415"/>
        <v>08:00 18:00</v>
      </c>
      <c r="AF718" s="159">
        <f>HLOOKUP(SEARCH("4",$M718)-1,$Q$3:$V718,$P718+1,FALSE)</f>
        <v>36</v>
      </c>
      <c r="AG718" s="161" t="str">
        <f t="shared" si="416"/>
        <v>08:00 18:00|08:00 18:00|09:00 17:00</v>
      </c>
      <c r="AH718" s="161" t="str">
        <f t="shared" si="417"/>
        <v>08:00 18:00</v>
      </c>
      <c r="AI718" s="158" t="str">
        <f t="shared" si="418"/>
        <v>08:00 18:00</v>
      </c>
      <c r="AJ718" s="159">
        <f>HLOOKUP(SEARCH("5",$M718)-1,$Q$3:$V718,$P718+1,FALSE)</f>
        <v>48</v>
      </c>
      <c r="AK718" s="161" t="str">
        <f t="shared" si="419"/>
        <v>08:00 18:00|09:00 17:00</v>
      </c>
      <c r="AL718" s="161" t="str">
        <f t="shared" si="420"/>
        <v>08:00 18:00</v>
      </c>
      <c r="AM718" s="158" t="str">
        <f t="shared" si="421"/>
        <v>08:00 18:00</v>
      </c>
      <c r="AN718" s="159">
        <f>HLOOKUP(SEARCH("6",$M718)-1,$Q$3:$V718,$P718+1,FALSE)</f>
        <v>60</v>
      </c>
      <c r="AO718" s="161" t="str">
        <f t="shared" si="422"/>
        <v>09:00 17:00</v>
      </c>
      <c r="AP718" s="161" t="e">
        <f t="shared" si="423"/>
        <v>#VALUE!</v>
      </c>
      <c r="AQ718" s="162" t="str">
        <f t="shared" si="424"/>
        <v>09:00 17:00</v>
      </c>
      <c r="AR718" s="163" t="e">
        <f>HLOOKUP(SEARCH("7",$M718)-1,$Q$3:$V718,$P718+1,FALSE)</f>
        <v>#VALUE!</v>
      </c>
      <c r="AS718" s="164" t="str">
        <f t="shared" si="425"/>
        <v>выходной</v>
      </c>
      <c r="AT718" s="142"/>
      <c r="AU718" s="11" t="str">
        <f>IF(ISERROR(VLOOKUP(B718,'РЕОРГ 2008'!$A:$B,2,FALSE)),"",VLOOKUP(B718,'РЕОРГ 2008'!$A:$B,2,FALSE))</f>
        <v/>
      </c>
      <c r="AV718" s="12" t="str">
        <f t="shared" si="426"/>
        <v>Доп.офис №2491/055</v>
      </c>
      <c r="AW718" s="31" t="e">
        <f>LEFT(#REF!,2)</f>
        <v>#REF!</v>
      </c>
      <c r="AX718" s="12" t="str">
        <f t="shared" si="404"/>
        <v>2491/055</v>
      </c>
      <c r="AZ718" t="str">
        <f>IF(ISERROR(VLOOKUP(B718,'РЕОРГ 01.08.2009'!$A:$B,2,FALSE)),"",VLOOKUP(B718,'РЕОРГ 01.08.2009'!$A:$B,2,FALSE))</f>
        <v/>
      </c>
      <c r="BA718" s="12" t="str">
        <f t="shared" si="399"/>
        <v>Доп.офис №2491/055</v>
      </c>
      <c r="BB718" t="e">
        <f>LEFT(#REF!,2)</f>
        <v>#REF!</v>
      </c>
      <c r="BC718" s="12" t="str">
        <f t="shared" si="405"/>
        <v>2491/055</v>
      </c>
      <c r="BE718" t="str">
        <f>IF(ISERROR(VLOOKUP(B718,'РЕОРГ 01.10.2009'!A:C,3,FALSE)),"",VLOOKUP(B718,'РЕОРГ 01.10.2009'!A:C,3,FALSE))</f>
        <v/>
      </c>
      <c r="BF718" s="12" t="str">
        <f t="shared" si="400"/>
        <v>Доп.офис №2491/055</v>
      </c>
      <c r="BG718" t="e">
        <f>LEFT(#REF!,2)</f>
        <v>#REF!</v>
      </c>
      <c r="BH718" s="12" t="str">
        <f t="shared" si="406"/>
        <v>2491/055</v>
      </c>
      <c r="BJ718" t="str">
        <f>IF(ISERROR(VLOOKUP($B718,'РЕОРГ 01.05.2010'!A:B,2,FALSE)),"",VLOOKUP($B718,'РЕОРГ 01.05.2010'!A:B,2,FALSE))</f>
        <v/>
      </c>
      <c r="BK718" s="12" t="str">
        <f t="shared" si="401"/>
        <v>Доп.офис №2491/055</v>
      </c>
      <c r="BL718" t="e">
        <f>LEFT(#REF!,2)</f>
        <v>#REF!</v>
      </c>
      <c r="BM718" s="12" t="str">
        <f t="shared" si="407"/>
        <v>2491/055</v>
      </c>
      <c r="BO718" t="str">
        <f>IF(ISERROR(VLOOKUP($B718,'РЕОРГ 01.08.2010'!A:B,2,FALSE)),"",VLOOKUP($B718,'РЕОРГ 01.08.2010'!A:B,2,FALSE))</f>
        <v>Доп.офис №2491/055</v>
      </c>
      <c r="BP718" s="12" t="str">
        <f t="shared" si="402"/>
        <v>Доп.офис №2491/055</v>
      </c>
      <c r="BQ718" t="e">
        <f>LEFT(#REF!,2)</f>
        <v>#REF!</v>
      </c>
      <c r="BR718" s="12" t="str">
        <f t="shared" si="408"/>
        <v>2491/055</v>
      </c>
    </row>
    <row r="719" spans="1:70" ht="12.75" customHeight="1">
      <c r="A719" t="str">
        <f t="shared" si="403"/>
        <v>8611/0242</v>
      </c>
      <c r="B719" s="133">
        <v>785</v>
      </c>
      <c r="C719" s="1" t="s">
        <v>922</v>
      </c>
      <c r="D719" s="32" t="s">
        <v>1926</v>
      </c>
      <c r="E719" s="1" t="s">
        <v>7493</v>
      </c>
      <c r="F719" s="1" t="s">
        <v>8206</v>
      </c>
      <c r="G719" s="1" t="s">
        <v>7494</v>
      </c>
      <c r="H719" s="1" t="s">
        <v>7495</v>
      </c>
      <c r="I719" s="1" t="s">
        <v>7496</v>
      </c>
      <c r="J719" s="1"/>
      <c r="K719" s="1">
        <v>4</v>
      </c>
      <c r="L719" s="32" t="s">
        <v>4050</v>
      </c>
      <c r="M719" s="8" t="s">
        <v>11831</v>
      </c>
      <c r="N719" s="2" t="s">
        <v>12249</v>
      </c>
      <c r="O719" s="173"/>
      <c r="P719" s="168">
        <f t="shared" si="433"/>
        <v>716</v>
      </c>
      <c r="Q719" s="138">
        <f t="shared" si="427"/>
        <v>12</v>
      </c>
      <c r="R719" s="138">
        <f t="shared" si="428"/>
        <v>24</v>
      </c>
      <c r="S719" s="138">
        <f t="shared" si="429"/>
        <v>36</v>
      </c>
      <c r="T719" s="138">
        <f t="shared" si="430"/>
        <v>48</v>
      </c>
      <c r="U719" s="138" t="e">
        <f t="shared" si="431"/>
        <v>#VALUE!</v>
      </c>
      <c r="V719" s="138" t="e">
        <f t="shared" si="432"/>
        <v>#VALUE!</v>
      </c>
      <c r="W719" s="158" t="str">
        <f t="shared" si="409"/>
        <v>выходной</v>
      </c>
      <c r="X719" s="159" t="e">
        <f>HLOOKUP(SEARCH("2",$M719)-1,$Q$3:$V719,$P719+1,FALSE)</f>
        <v>#N/A</v>
      </c>
      <c r="Y719" s="160" t="str">
        <f t="shared" si="410"/>
        <v>09:00 18:00</v>
      </c>
      <c r="Z719" s="161" t="e">
        <f t="shared" si="411"/>
        <v>#VALUE!</v>
      </c>
      <c r="AA719" s="158" t="str">
        <f t="shared" si="412"/>
        <v>09:00 18:00</v>
      </c>
      <c r="AB719" s="159">
        <f>HLOOKUP(SEARCH("3",$M719)-1,$Q$3:$V719,$P719+1,FALSE)</f>
        <v>12</v>
      </c>
      <c r="AC719" s="160" t="str">
        <f t="shared" si="413"/>
        <v>09:00 18:00|09:00 18:00|09:00 18:00|10:00 14:00</v>
      </c>
      <c r="AD719" s="161" t="str">
        <f t="shared" si="414"/>
        <v>09:00 18:00</v>
      </c>
      <c r="AE719" s="158" t="str">
        <f t="shared" si="415"/>
        <v>09:00 18:00</v>
      </c>
      <c r="AF719" s="159">
        <f>HLOOKUP(SEARCH("4",$M719)-1,$Q$3:$V719,$P719+1,FALSE)</f>
        <v>24</v>
      </c>
      <c r="AG719" s="161" t="str">
        <f t="shared" si="416"/>
        <v>09:00 18:00|09:00 18:00|10:00 14:00</v>
      </c>
      <c r="AH719" s="161" t="str">
        <f t="shared" si="417"/>
        <v>09:00 18:00</v>
      </c>
      <c r="AI719" s="158" t="str">
        <f t="shared" si="418"/>
        <v>09:00 18:00</v>
      </c>
      <c r="AJ719" s="159">
        <f>HLOOKUP(SEARCH("5",$M719)-1,$Q$3:$V719,$P719+1,FALSE)</f>
        <v>36</v>
      </c>
      <c r="AK719" s="161" t="str">
        <f t="shared" si="419"/>
        <v>09:00 18:00|10:00 14:00</v>
      </c>
      <c r="AL719" s="161" t="str">
        <f t="shared" si="420"/>
        <v>09:00 18:00</v>
      </c>
      <c r="AM719" s="158" t="str">
        <f t="shared" si="421"/>
        <v>09:00 18:00</v>
      </c>
      <c r="AN719" s="159">
        <f>HLOOKUP(SEARCH("6",$M719)-1,$Q$3:$V719,$P719+1,FALSE)</f>
        <v>48</v>
      </c>
      <c r="AO719" s="161" t="str">
        <f t="shared" si="422"/>
        <v>10:00 14:00</v>
      </c>
      <c r="AP719" s="161" t="e">
        <f t="shared" si="423"/>
        <v>#VALUE!</v>
      </c>
      <c r="AQ719" s="162" t="str">
        <f t="shared" si="424"/>
        <v>10:00 14:00</v>
      </c>
      <c r="AR719" s="163" t="e">
        <f>HLOOKUP(SEARCH("7",$M719)-1,$Q$3:$V719,$P719+1,FALSE)</f>
        <v>#VALUE!</v>
      </c>
      <c r="AS719" s="164" t="str">
        <f t="shared" si="425"/>
        <v>выходной</v>
      </c>
      <c r="AT719" s="142"/>
      <c r="AU719" s="11" t="str">
        <f>IF(ISERROR(VLOOKUP(B719,'РЕОРГ 2008'!$A:$B,2,FALSE)),"",VLOOKUP(B719,'РЕОРГ 2008'!$A:$B,2,FALSE))</f>
        <v/>
      </c>
      <c r="AV719" s="12" t="str">
        <f t="shared" si="426"/>
        <v>Доп.офис №2491/066</v>
      </c>
      <c r="AW719" s="31" t="e">
        <f>LEFT(#REF!,2)</f>
        <v>#REF!</v>
      </c>
      <c r="AX719" s="12" t="str">
        <f t="shared" si="404"/>
        <v>2491/066</v>
      </c>
      <c r="AZ719" t="str">
        <f>IF(ISERROR(VLOOKUP(B719,'РЕОРГ 01.08.2009'!$A:$B,2,FALSE)),"",VLOOKUP(B719,'РЕОРГ 01.08.2009'!$A:$B,2,FALSE))</f>
        <v/>
      </c>
      <c r="BA719" s="12" t="str">
        <f t="shared" si="399"/>
        <v>Доп.офис №2491/066</v>
      </c>
      <c r="BB719" t="e">
        <f>LEFT(#REF!,2)</f>
        <v>#REF!</v>
      </c>
      <c r="BC719" s="12" t="str">
        <f t="shared" si="405"/>
        <v>2491/066</v>
      </c>
      <c r="BE719" t="str">
        <f>IF(ISERROR(VLOOKUP(B719,'РЕОРГ 01.10.2009'!A:C,3,FALSE)),"",VLOOKUP(B719,'РЕОРГ 01.10.2009'!A:C,3,FALSE))</f>
        <v/>
      </c>
      <c r="BF719" s="12" t="str">
        <f t="shared" si="400"/>
        <v>Доп.офис №2491/066</v>
      </c>
      <c r="BG719" t="e">
        <f>LEFT(#REF!,2)</f>
        <v>#REF!</v>
      </c>
      <c r="BH719" s="12" t="str">
        <f t="shared" si="406"/>
        <v>2491/066</v>
      </c>
      <c r="BJ719" t="str">
        <f>IF(ISERROR(VLOOKUP($B719,'РЕОРГ 01.05.2010'!A:B,2,FALSE)),"",VLOOKUP($B719,'РЕОРГ 01.05.2010'!A:B,2,FALSE))</f>
        <v/>
      </c>
      <c r="BK719" s="12" t="str">
        <f t="shared" si="401"/>
        <v>Доп.офис №2491/066</v>
      </c>
      <c r="BL719" t="e">
        <f>LEFT(#REF!,2)</f>
        <v>#REF!</v>
      </c>
      <c r="BM719" s="12" t="str">
        <f t="shared" si="407"/>
        <v>2491/066</v>
      </c>
      <c r="BO719" t="str">
        <f>IF(ISERROR(VLOOKUP($B719,'РЕОРГ 01.08.2010'!A:B,2,FALSE)),"",VLOOKUP($B719,'РЕОРГ 01.08.2010'!A:B,2,FALSE))</f>
        <v>Доп.офис №2491/066</v>
      </c>
      <c r="BP719" s="12" t="str">
        <f t="shared" si="402"/>
        <v>Доп.офис №2491/066</v>
      </c>
      <c r="BQ719" t="e">
        <f>LEFT(#REF!,2)</f>
        <v>#REF!</v>
      </c>
      <c r="BR719" s="12" t="str">
        <f t="shared" si="408"/>
        <v>2491/066</v>
      </c>
    </row>
    <row r="720" spans="1:70" ht="12.75" customHeight="1">
      <c r="A720" t="str">
        <f t="shared" si="403"/>
        <v>8611/0243</v>
      </c>
      <c r="B720" s="133">
        <v>768</v>
      </c>
      <c r="C720" s="1" t="s">
        <v>923</v>
      </c>
      <c r="D720" s="32" t="s">
        <v>1926</v>
      </c>
      <c r="E720" s="1" t="s">
        <v>7752</v>
      </c>
      <c r="F720" s="1" t="s">
        <v>8206</v>
      </c>
      <c r="G720" s="1" t="s">
        <v>7753</v>
      </c>
      <c r="H720" s="1" t="s">
        <v>7754</v>
      </c>
      <c r="I720" s="1" t="s">
        <v>98</v>
      </c>
      <c r="J720" s="1"/>
      <c r="K720" s="1">
        <v>4</v>
      </c>
      <c r="L720" s="32" t="s">
        <v>4050</v>
      </c>
      <c r="M720" s="8" t="s">
        <v>11831</v>
      </c>
      <c r="N720" s="2" t="s">
        <v>12250</v>
      </c>
      <c r="O720" s="173"/>
      <c r="P720" s="168">
        <f t="shared" si="433"/>
        <v>717</v>
      </c>
      <c r="Q720" s="138">
        <f t="shared" si="427"/>
        <v>25</v>
      </c>
      <c r="R720" s="138">
        <f t="shared" si="428"/>
        <v>50</v>
      </c>
      <c r="S720" s="138">
        <f t="shared" si="429"/>
        <v>75</v>
      </c>
      <c r="T720" s="138">
        <f t="shared" si="430"/>
        <v>100</v>
      </c>
      <c r="U720" s="138" t="e">
        <f t="shared" si="431"/>
        <v>#VALUE!</v>
      </c>
      <c r="V720" s="138" t="e">
        <f t="shared" si="432"/>
        <v>#VALUE!</v>
      </c>
      <c r="W720" s="158" t="str">
        <f t="shared" si="409"/>
        <v>выходной</v>
      </c>
      <c r="X720" s="159" t="e">
        <f>HLOOKUP(SEARCH("2",$M720)-1,$Q$3:$V720,$P720+1,FALSE)</f>
        <v>#N/A</v>
      </c>
      <c r="Y720" s="160" t="str">
        <f t="shared" si="410"/>
        <v>09:00 18:00(13:00 14:00)</v>
      </c>
      <c r="Z720" s="161" t="e">
        <f t="shared" si="411"/>
        <v>#VALUE!</v>
      </c>
      <c r="AA720" s="158" t="str">
        <f t="shared" si="412"/>
        <v>09:00 18:00(13:00 14:00)</v>
      </c>
      <c r="AB720" s="159">
        <f>HLOOKUP(SEARCH("3",$M720)-1,$Q$3:$V720,$P720+1,FALSE)</f>
        <v>25</v>
      </c>
      <c r="AC720" s="160" t="str">
        <f t="shared" si="413"/>
        <v>10:00 18:00(13:00 14:00)|09:00 18:00(13:00 14:00)|09:00 18:00(13:00 14:00)|09:00 13:00</v>
      </c>
      <c r="AD720" s="161" t="str">
        <f t="shared" si="414"/>
        <v>10:00 18:00(13:00 14:00)</v>
      </c>
      <c r="AE720" s="158" t="str">
        <f t="shared" si="415"/>
        <v>10:00 18:00(13:00 14:00)</v>
      </c>
      <c r="AF720" s="159">
        <f>HLOOKUP(SEARCH("4",$M720)-1,$Q$3:$V720,$P720+1,FALSE)</f>
        <v>50</v>
      </c>
      <c r="AG720" s="161" t="str">
        <f t="shared" si="416"/>
        <v>09:00 18:00(13:00 14:00)|09:00 18:00(13:00 14:00)|09:00 13:00</v>
      </c>
      <c r="AH720" s="161" t="str">
        <f t="shared" si="417"/>
        <v>09:00 18:00(13:00 14:00)</v>
      </c>
      <c r="AI720" s="158" t="str">
        <f t="shared" si="418"/>
        <v>09:00 18:00(13:00 14:00)</v>
      </c>
      <c r="AJ720" s="159">
        <f>HLOOKUP(SEARCH("5",$M720)-1,$Q$3:$V720,$P720+1,FALSE)</f>
        <v>75</v>
      </c>
      <c r="AK720" s="161" t="str">
        <f t="shared" si="419"/>
        <v>09:00 18:00(13:00 14:00)|09:00 13:00</v>
      </c>
      <c r="AL720" s="161" t="str">
        <f t="shared" si="420"/>
        <v>09:00 18:00(13:00 14:00)</v>
      </c>
      <c r="AM720" s="158" t="str">
        <f t="shared" si="421"/>
        <v>09:00 18:00(13:00 14:00)</v>
      </c>
      <c r="AN720" s="159">
        <f>HLOOKUP(SEARCH("6",$M720)-1,$Q$3:$V720,$P720+1,FALSE)</f>
        <v>100</v>
      </c>
      <c r="AO720" s="161" t="str">
        <f t="shared" si="422"/>
        <v>09:00 13:00</v>
      </c>
      <c r="AP720" s="161" t="e">
        <f t="shared" si="423"/>
        <v>#VALUE!</v>
      </c>
      <c r="AQ720" s="162" t="str">
        <f t="shared" si="424"/>
        <v>09:00 13:00</v>
      </c>
      <c r="AR720" s="163" t="e">
        <f>HLOOKUP(SEARCH("7",$M720)-1,$Q$3:$V720,$P720+1,FALSE)</f>
        <v>#VALUE!</v>
      </c>
      <c r="AS720" s="164" t="str">
        <f t="shared" si="425"/>
        <v>выходной</v>
      </c>
      <c r="AT720" s="142"/>
      <c r="AU720" s="11" t="str">
        <f>IF(ISERROR(VLOOKUP(B720,'РЕОРГ 2008'!$A:$B,2,FALSE)),"",VLOOKUP(B720,'РЕОРГ 2008'!$A:$B,2,FALSE))</f>
        <v/>
      </c>
      <c r="AV720" s="12" t="str">
        <f t="shared" si="426"/>
        <v>Доп.офис №2491/033</v>
      </c>
      <c r="AW720" s="31" t="e">
        <f>LEFT(#REF!,2)</f>
        <v>#REF!</v>
      </c>
      <c r="AX720" s="12" t="str">
        <f t="shared" si="404"/>
        <v>2491/033</v>
      </c>
      <c r="AZ720" t="str">
        <f>IF(ISERROR(VLOOKUP(B720,'РЕОРГ 01.08.2009'!$A:$B,2,FALSE)),"",VLOOKUP(B720,'РЕОРГ 01.08.2009'!$A:$B,2,FALSE))</f>
        <v/>
      </c>
      <c r="BA720" s="12" t="str">
        <f t="shared" si="399"/>
        <v>Доп.офис №2491/033</v>
      </c>
      <c r="BB720" t="e">
        <f>LEFT(#REF!,2)</f>
        <v>#REF!</v>
      </c>
      <c r="BC720" s="12" t="str">
        <f t="shared" si="405"/>
        <v>2491/033</v>
      </c>
      <c r="BE720" t="str">
        <f>IF(ISERROR(VLOOKUP(B720,'РЕОРГ 01.10.2009'!A:C,3,FALSE)),"",VLOOKUP(B720,'РЕОРГ 01.10.2009'!A:C,3,FALSE))</f>
        <v/>
      </c>
      <c r="BF720" s="12" t="str">
        <f t="shared" si="400"/>
        <v>Доп.офис №2491/033</v>
      </c>
      <c r="BG720" t="e">
        <f>LEFT(#REF!,2)</f>
        <v>#REF!</v>
      </c>
      <c r="BH720" s="12" t="str">
        <f t="shared" si="406"/>
        <v>2491/033</v>
      </c>
      <c r="BJ720" t="str">
        <f>IF(ISERROR(VLOOKUP($B720,'РЕОРГ 01.05.2010'!A:B,2,FALSE)),"",VLOOKUP($B720,'РЕОРГ 01.05.2010'!A:B,2,FALSE))</f>
        <v/>
      </c>
      <c r="BK720" s="12" t="str">
        <f t="shared" si="401"/>
        <v>Доп.офис №2491/033</v>
      </c>
      <c r="BL720" t="e">
        <f>LEFT(#REF!,2)</f>
        <v>#REF!</v>
      </c>
      <c r="BM720" s="12" t="str">
        <f t="shared" si="407"/>
        <v>2491/033</v>
      </c>
      <c r="BO720" t="str">
        <f>IF(ISERROR(VLOOKUP($B720,'РЕОРГ 01.08.2010'!A:B,2,FALSE)),"",VLOOKUP($B720,'РЕОРГ 01.08.2010'!A:B,2,FALSE))</f>
        <v>Доп.офис №2491/033</v>
      </c>
      <c r="BP720" s="12" t="str">
        <f t="shared" si="402"/>
        <v>Доп.офис №2491/033</v>
      </c>
      <c r="BQ720" t="e">
        <f>LEFT(#REF!,2)</f>
        <v>#REF!</v>
      </c>
      <c r="BR720" s="12" t="str">
        <f t="shared" si="408"/>
        <v>2491/033</v>
      </c>
    </row>
    <row r="721" spans="1:70" ht="12.75" customHeight="1">
      <c r="A721" t="str">
        <f t="shared" si="403"/>
        <v>8611/0244</v>
      </c>
      <c r="B721" s="133">
        <v>765</v>
      </c>
      <c r="C721" s="1" t="s">
        <v>924</v>
      </c>
      <c r="D721" s="32" t="s">
        <v>1926</v>
      </c>
      <c r="E721" s="1" t="s">
        <v>854</v>
      </c>
      <c r="F721" s="1" t="s">
        <v>8206</v>
      </c>
      <c r="G721" s="1" t="s">
        <v>855</v>
      </c>
      <c r="H721" s="1" t="s">
        <v>856</v>
      </c>
      <c r="I721" s="1" t="s">
        <v>857</v>
      </c>
      <c r="J721" s="1"/>
      <c r="K721" s="1">
        <v>5</v>
      </c>
      <c r="L721" s="32" t="s">
        <v>4052</v>
      </c>
      <c r="M721" s="8" t="s">
        <v>11773</v>
      </c>
      <c r="N721" s="2" t="s">
        <v>12251</v>
      </c>
      <c r="O721" s="173"/>
      <c r="P721" s="168">
        <f t="shared" si="433"/>
        <v>718</v>
      </c>
      <c r="Q721" s="138">
        <f t="shared" si="427"/>
        <v>12</v>
      </c>
      <c r="R721" s="138">
        <f t="shared" si="428"/>
        <v>24</v>
      </c>
      <c r="S721" s="138">
        <f t="shared" si="429"/>
        <v>36</v>
      </c>
      <c r="T721" s="138">
        <f t="shared" si="430"/>
        <v>48</v>
      </c>
      <c r="U721" s="138">
        <f t="shared" si="431"/>
        <v>60</v>
      </c>
      <c r="V721" s="138" t="e">
        <f t="shared" si="432"/>
        <v>#VALUE!</v>
      </c>
      <c r="W721" s="158" t="str">
        <f t="shared" si="409"/>
        <v>09:00 18:00</v>
      </c>
      <c r="X721" s="159">
        <f>HLOOKUP(SEARCH("2",$M721)-1,$Q$3:$V721,$P721+1,FALSE)</f>
        <v>12</v>
      </c>
      <c r="Y721" s="160" t="str">
        <f t="shared" si="410"/>
        <v>09:00 18:00|09:00 18:00|09:00 18:00|09:00 18:00|09:00 18:00</v>
      </c>
      <c r="Z721" s="161" t="str">
        <f t="shared" si="411"/>
        <v>09:00 18:00</v>
      </c>
      <c r="AA721" s="158" t="str">
        <f t="shared" si="412"/>
        <v>09:00 18:00</v>
      </c>
      <c r="AB721" s="159">
        <f>HLOOKUP(SEARCH("3",$M721)-1,$Q$3:$V721,$P721+1,FALSE)</f>
        <v>24</v>
      </c>
      <c r="AC721" s="160" t="str">
        <f t="shared" si="413"/>
        <v>09:00 18:00|09:00 18:00|09:00 18:00|09:00 18:00</v>
      </c>
      <c r="AD721" s="161" t="str">
        <f t="shared" si="414"/>
        <v>09:00 18:00</v>
      </c>
      <c r="AE721" s="158" t="str">
        <f t="shared" si="415"/>
        <v>09:00 18:00</v>
      </c>
      <c r="AF721" s="159">
        <f>HLOOKUP(SEARCH("4",$M721)-1,$Q$3:$V721,$P721+1,FALSE)</f>
        <v>36</v>
      </c>
      <c r="AG721" s="161" t="str">
        <f t="shared" si="416"/>
        <v>09:00 18:00|09:00 18:00|09:00 18:00</v>
      </c>
      <c r="AH721" s="161" t="str">
        <f t="shared" si="417"/>
        <v>09:00 18:00</v>
      </c>
      <c r="AI721" s="158" t="str">
        <f t="shared" si="418"/>
        <v>09:00 18:00</v>
      </c>
      <c r="AJ721" s="159">
        <f>HLOOKUP(SEARCH("5",$M721)-1,$Q$3:$V721,$P721+1,FALSE)</f>
        <v>48</v>
      </c>
      <c r="AK721" s="161" t="str">
        <f t="shared" si="419"/>
        <v>09:00 18:00|09:00 18:00</v>
      </c>
      <c r="AL721" s="161" t="str">
        <f t="shared" si="420"/>
        <v>09:00 18:00</v>
      </c>
      <c r="AM721" s="158" t="str">
        <f t="shared" si="421"/>
        <v>09:00 18:00</v>
      </c>
      <c r="AN721" s="159">
        <f>HLOOKUP(SEARCH("6",$M721)-1,$Q$3:$V721,$P721+1,FALSE)</f>
        <v>60</v>
      </c>
      <c r="AO721" s="161" t="str">
        <f t="shared" si="422"/>
        <v>09:00 18:00</v>
      </c>
      <c r="AP721" s="161" t="e">
        <f t="shared" si="423"/>
        <v>#VALUE!</v>
      </c>
      <c r="AQ721" s="162" t="str">
        <f t="shared" si="424"/>
        <v>09:00 18:00</v>
      </c>
      <c r="AR721" s="163" t="e">
        <f>HLOOKUP(SEARCH("7",$M721)-1,$Q$3:$V721,$P721+1,FALSE)</f>
        <v>#VALUE!</v>
      </c>
      <c r="AS721" s="164" t="str">
        <f t="shared" si="425"/>
        <v>выходной</v>
      </c>
      <c r="AT721" s="142"/>
      <c r="AU721" s="11" t="str">
        <f>IF(ISERROR(VLOOKUP(B721,'РЕОРГ 2008'!$A:$B,2,FALSE)),"",VLOOKUP(B721,'РЕОРГ 2008'!$A:$B,2,FALSE))</f>
        <v/>
      </c>
      <c r="AV721" s="12" t="str">
        <f t="shared" si="426"/>
        <v>Доп.офис №2491/020</v>
      </c>
      <c r="AW721" s="31" t="e">
        <f>LEFT(#REF!,2)</f>
        <v>#REF!</v>
      </c>
      <c r="AX721" s="12" t="str">
        <f t="shared" si="404"/>
        <v>2491/020</v>
      </c>
      <c r="AZ721" t="str">
        <f>IF(ISERROR(VLOOKUP(B721,'РЕОРГ 01.08.2009'!$A:$B,2,FALSE)),"",VLOOKUP(B721,'РЕОРГ 01.08.2009'!$A:$B,2,FALSE))</f>
        <v/>
      </c>
      <c r="BA721" s="12" t="str">
        <f t="shared" si="399"/>
        <v>Доп.офис №2491/020</v>
      </c>
      <c r="BB721" t="e">
        <f>LEFT(#REF!,2)</f>
        <v>#REF!</v>
      </c>
      <c r="BC721" s="12" t="str">
        <f t="shared" si="405"/>
        <v>2491/020</v>
      </c>
      <c r="BE721" t="str">
        <f>IF(ISERROR(VLOOKUP(B721,'РЕОРГ 01.10.2009'!A:C,3,FALSE)),"",VLOOKUP(B721,'РЕОРГ 01.10.2009'!A:C,3,FALSE))</f>
        <v/>
      </c>
      <c r="BF721" s="12" t="str">
        <f t="shared" si="400"/>
        <v>Доп.офис №2491/020</v>
      </c>
      <c r="BG721" t="e">
        <f>LEFT(#REF!,2)</f>
        <v>#REF!</v>
      </c>
      <c r="BH721" s="12" t="str">
        <f t="shared" si="406"/>
        <v>2491/020</v>
      </c>
      <c r="BJ721" t="str">
        <f>IF(ISERROR(VLOOKUP($B721,'РЕОРГ 01.05.2010'!A:B,2,FALSE)),"",VLOOKUP($B721,'РЕОРГ 01.05.2010'!A:B,2,FALSE))</f>
        <v/>
      </c>
      <c r="BK721" s="12" t="str">
        <f t="shared" si="401"/>
        <v>Доп.офис №2491/020</v>
      </c>
      <c r="BL721" t="e">
        <f>LEFT(#REF!,2)</f>
        <v>#REF!</v>
      </c>
      <c r="BM721" s="12" t="str">
        <f t="shared" si="407"/>
        <v>2491/020</v>
      </c>
      <c r="BO721" t="str">
        <f>IF(ISERROR(VLOOKUP($B721,'РЕОРГ 01.08.2010'!A:B,2,FALSE)),"",VLOOKUP($B721,'РЕОРГ 01.08.2010'!A:B,2,FALSE))</f>
        <v>Доп.офис №2491/020</v>
      </c>
      <c r="BP721" s="12" t="str">
        <f t="shared" si="402"/>
        <v>Доп.офис №2491/020</v>
      </c>
      <c r="BQ721" t="e">
        <f>LEFT(#REF!,2)</f>
        <v>#REF!</v>
      </c>
      <c r="BR721" s="12" t="str">
        <f t="shared" si="408"/>
        <v>2491/020</v>
      </c>
    </row>
    <row r="722" spans="1:70" ht="12.75" customHeight="1">
      <c r="A722" t="str">
        <f t="shared" si="403"/>
        <v>8611/0245</v>
      </c>
      <c r="B722" s="133">
        <v>782</v>
      </c>
      <c r="C722" s="1" t="s">
        <v>925</v>
      </c>
      <c r="D722" s="32" t="s">
        <v>1931</v>
      </c>
      <c r="E722" s="1" t="s">
        <v>7482</v>
      </c>
      <c r="F722" s="1" t="s">
        <v>8206</v>
      </c>
      <c r="G722" s="1" t="s">
        <v>7483</v>
      </c>
      <c r="H722" s="1" t="s">
        <v>7484</v>
      </c>
      <c r="I722" s="1" t="s">
        <v>7485</v>
      </c>
      <c r="J722" s="1"/>
      <c r="K722" s="1">
        <v>2</v>
      </c>
      <c r="L722" s="32" t="s">
        <v>4049</v>
      </c>
      <c r="M722" s="8" t="s">
        <v>11771</v>
      </c>
      <c r="N722" s="2" t="s">
        <v>11791</v>
      </c>
      <c r="O722" s="173"/>
      <c r="P722" s="168">
        <f t="shared" si="433"/>
        <v>719</v>
      </c>
      <c r="Q722" s="138">
        <f t="shared" si="427"/>
        <v>25</v>
      </c>
      <c r="R722" s="138">
        <f t="shared" si="428"/>
        <v>50</v>
      </c>
      <c r="S722" s="138">
        <f t="shared" si="429"/>
        <v>75</v>
      </c>
      <c r="T722" s="138">
        <f t="shared" si="430"/>
        <v>100</v>
      </c>
      <c r="U722" s="138" t="e">
        <f t="shared" si="431"/>
        <v>#VALUE!</v>
      </c>
      <c r="V722" s="138" t="e">
        <f t="shared" si="432"/>
        <v>#VALUE!</v>
      </c>
      <c r="W722" s="158" t="str">
        <f t="shared" si="409"/>
        <v>09:00 17:00(13:00 14:00)</v>
      </c>
      <c r="X722" s="159">
        <f>HLOOKUP(SEARCH("2",$M722)-1,$Q$3:$V722,$P722+1,FALSE)</f>
        <v>25</v>
      </c>
      <c r="Y722" s="160" t="str">
        <f t="shared" si="410"/>
        <v>09:00 17:00(13:00 14:00)|09:00 17:00(13:00 14:00)|09:00 17:00(13:00 14:00)|09:00 17:00(13:00 14:00)</v>
      </c>
      <c r="Z722" s="161" t="str">
        <f t="shared" si="411"/>
        <v>09:00 17:00(13:00 14:00)</v>
      </c>
      <c r="AA722" s="158" t="str">
        <f t="shared" si="412"/>
        <v>09:00 17:00(13:00 14:00)</v>
      </c>
      <c r="AB722" s="159">
        <f>HLOOKUP(SEARCH("3",$M722)-1,$Q$3:$V722,$P722+1,FALSE)</f>
        <v>50</v>
      </c>
      <c r="AC722" s="160" t="str">
        <f t="shared" si="413"/>
        <v>09:00 17:00(13:00 14:00)|09:00 17:00(13:00 14:00)|09:00 17:00(13:00 14:00)</v>
      </c>
      <c r="AD722" s="161" t="str">
        <f t="shared" si="414"/>
        <v>09:00 17:00(13:00 14:00)</v>
      </c>
      <c r="AE722" s="158" t="str">
        <f t="shared" si="415"/>
        <v>09:00 17:00(13:00 14:00)</v>
      </c>
      <c r="AF722" s="159">
        <f>HLOOKUP(SEARCH("4",$M722)-1,$Q$3:$V722,$P722+1,FALSE)</f>
        <v>75</v>
      </c>
      <c r="AG722" s="161" t="str">
        <f t="shared" si="416"/>
        <v>09:00 17:00(13:00 14:00)|09:00 17:00(13:00 14:00)</v>
      </c>
      <c r="AH722" s="161" t="str">
        <f t="shared" si="417"/>
        <v>09:00 17:00(13:00 14:00)</v>
      </c>
      <c r="AI722" s="158" t="str">
        <f t="shared" si="418"/>
        <v>09:00 17:00(13:00 14:00)</v>
      </c>
      <c r="AJ722" s="159">
        <f>HLOOKUP(SEARCH("5",$M722)-1,$Q$3:$V722,$P722+1,FALSE)</f>
        <v>100</v>
      </c>
      <c r="AK722" s="161" t="str">
        <f t="shared" si="419"/>
        <v>09:00 17:00(13:00 14:00)</v>
      </c>
      <c r="AL722" s="161" t="e">
        <f t="shared" si="420"/>
        <v>#VALUE!</v>
      </c>
      <c r="AM722" s="158" t="str">
        <f t="shared" si="421"/>
        <v>09:00 17:00(13:00 14:00)</v>
      </c>
      <c r="AN722" s="159" t="e">
        <f>HLOOKUP(SEARCH("6",$M722)-1,$Q$3:$V722,$P722+1,FALSE)</f>
        <v>#VALUE!</v>
      </c>
      <c r="AO722" s="161" t="e">
        <f t="shared" si="422"/>
        <v>#VALUE!</v>
      </c>
      <c r="AP722" s="161" t="e">
        <f t="shared" si="423"/>
        <v>#VALUE!</v>
      </c>
      <c r="AQ722" s="162" t="str">
        <f t="shared" si="424"/>
        <v>выходной</v>
      </c>
      <c r="AR722" s="163" t="e">
        <f>HLOOKUP(SEARCH("7",$M722)-1,$Q$3:$V722,$P722+1,FALSE)</f>
        <v>#VALUE!</v>
      </c>
      <c r="AS722" s="164" t="str">
        <f t="shared" si="425"/>
        <v>выходной</v>
      </c>
      <c r="AT722" s="142"/>
      <c r="AU722" s="11" t="str">
        <f>IF(ISERROR(VLOOKUP(B722,'РЕОРГ 2008'!$A:$B,2,FALSE)),"",VLOOKUP(B722,'РЕОРГ 2008'!$A:$B,2,FALSE))</f>
        <v/>
      </c>
      <c r="AV722" s="12" t="str">
        <f t="shared" si="426"/>
        <v>Опер.касса №2491/062</v>
      </c>
      <c r="AW722" s="31" t="e">
        <f>LEFT(#REF!,2)</f>
        <v>#REF!</v>
      </c>
      <c r="AX722" s="12" t="str">
        <f t="shared" si="404"/>
        <v>2491/062</v>
      </c>
      <c r="AZ722" t="str">
        <f>IF(ISERROR(VLOOKUP(B722,'РЕОРГ 01.08.2009'!$A:$B,2,FALSE)),"",VLOOKUP(B722,'РЕОРГ 01.08.2009'!$A:$B,2,FALSE))</f>
        <v/>
      </c>
      <c r="BA722" s="12" t="str">
        <f t="shared" si="399"/>
        <v>Опер.касса №2491/062</v>
      </c>
      <c r="BB722" t="e">
        <f>LEFT(#REF!,2)</f>
        <v>#REF!</v>
      </c>
      <c r="BC722" s="12" t="str">
        <f t="shared" si="405"/>
        <v>2491/062</v>
      </c>
      <c r="BE722" t="str">
        <f>IF(ISERROR(VLOOKUP(B722,'РЕОРГ 01.10.2009'!A:C,3,FALSE)),"",VLOOKUP(B722,'РЕОРГ 01.10.2009'!A:C,3,FALSE))</f>
        <v/>
      </c>
      <c r="BF722" s="12" t="str">
        <f t="shared" si="400"/>
        <v>Опер.касса №2491/062</v>
      </c>
      <c r="BG722" t="e">
        <f>LEFT(#REF!,2)</f>
        <v>#REF!</v>
      </c>
      <c r="BH722" s="12" t="str">
        <f t="shared" si="406"/>
        <v>2491/062</v>
      </c>
      <c r="BJ722" t="str">
        <f>IF(ISERROR(VLOOKUP($B722,'РЕОРГ 01.05.2010'!A:B,2,FALSE)),"",VLOOKUP($B722,'РЕОРГ 01.05.2010'!A:B,2,FALSE))</f>
        <v/>
      </c>
      <c r="BK722" s="12" t="str">
        <f t="shared" si="401"/>
        <v>Опер.касса №2491/062</v>
      </c>
      <c r="BL722" t="e">
        <f>LEFT(#REF!,2)</f>
        <v>#REF!</v>
      </c>
      <c r="BM722" s="12" t="str">
        <f t="shared" si="407"/>
        <v>2491/062</v>
      </c>
      <c r="BO722" t="str">
        <f>IF(ISERROR(VLOOKUP($B722,'РЕОРГ 01.08.2010'!A:B,2,FALSE)),"",VLOOKUP($B722,'РЕОРГ 01.08.2010'!A:B,2,FALSE))</f>
        <v>Опер.касса №2491/062</v>
      </c>
      <c r="BP722" s="12" t="str">
        <f t="shared" si="402"/>
        <v>Опер.касса №2491/062</v>
      </c>
      <c r="BQ722" t="e">
        <f>LEFT(#REF!,2)</f>
        <v>#REF!</v>
      </c>
      <c r="BR722" s="12" t="str">
        <f t="shared" si="408"/>
        <v>2491/062</v>
      </c>
    </row>
    <row r="723" spans="1:70" ht="12.75" customHeight="1">
      <c r="A723" t="str">
        <f t="shared" si="403"/>
        <v>8611/0246</v>
      </c>
      <c r="B723" s="133">
        <v>776</v>
      </c>
      <c r="C723" s="1" t="s">
        <v>926</v>
      </c>
      <c r="D723" s="32" t="s">
        <v>1931</v>
      </c>
      <c r="E723" s="1" t="s">
        <v>7787</v>
      </c>
      <c r="F723" s="1" t="s">
        <v>8206</v>
      </c>
      <c r="G723" s="1" t="s">
        <v>7788</v>
      </c>
      <c r="H723" s="1" t="s">
        <v>7789</v>
      </c>
      <c r="I723" s="1" t="s">
        <v>7790</v>
      </c>
      <c r="J723" s="1"/>
      <c r="K723" s="1">
        <v>1.5</v>
      </c>
      <c r="L723" s="32" t="s">
        <v>4049</v>
      </c>
      <c r="M723" s="8" t="s">
        <v>11802</v>
      </c>
      <c r="N723" s="2" t="s">
        <v>12252</v>
      </c>
      <c r="O723" s="173"/>
      <c r="P723" s="168">
        <f t="shared" si="433"/>
        <v>720</v>
      </c>
      <c r="Q723" s="138">
        <f t="shared" si="427"/>
        <v>25</v>
      </c>
      <c r="R723" s="138">
        <f t="shared" si="428"/>
        <v>50</v>
      </c>
      <c r="S723" s="138">
        <f t="shared" si="429"/>
        <v>75</v>
      </c>
      <c r="T723" s="138" t="e">
        <f t="shared" si="430"/>
        <v>#VALUE!</v>
      </c>
      <c r="U723" s="138" t="e">
        <f t="shared" si="431"/>
        <v>#VALUE!</v>
      </c>
      <c r="V723" s="138" t="e">
        <f t="shared" si="432"/>
        <v>#VALUE!</v>
      </c>
      <c r="W723" s="158" t="str">
        <f t="shared" si="409"/>
        <v>выходной</v>
      </c>
      <c r="X723" s="159" t="e">
        <f>HLOOKUP(SEARCH("2",$M723)-1,$Q$3:$V723,$P723+1,FALSE)</f>
        <v>#N/A</v>
      </c>
      <c r="Y723" s="160" t="str">
        <f t="shared" si="410"/>
        <v>10:00 17:30(14:00 15:00)</v>
      </c>
      <c r="Z723" s="161" t="e">
        <f t="shared" si="411"/>
        <v>#VALUE!</v>
      </c>
      <c r="AA723" s="158" t="str">
        <f t="shared" si="412"/>
        <v>10:00 17:30(14:00 15:00)</v>
      </c>
      <c r="AB723" s="159">
        <f>HLOOKUP(SEARCH("3",$M723)-1,$Q$3:$V723,$P723+1,FALSE)</f>
        <v>25</v>
      </c>
      <c r="AC723" s="160" t="str">
        <f t="shared" si="413"/>
        <v>10:00 17:30(14:00 15:00)|10:00 17:30(14:00 15:00)|10:00 17:30(14:00 15:00)</v>
      </c>
      <c r="AD723" s="161" t="str">
        <f t="shared" si="414"/>
        <v>10:00 17:30(14:00 15:00)</v>
      </c>
      <c r="AE723" s="158" t="str">
        <f t="shared" si="415"/>
        <v>10:00 17:30(14:00 15:00)</v>
      </c>
      <c r="AF723" s="159">
        <f>HLOOKUP(SEARCH("4",$M723)-1,$Q$3:$V723,$P723+1,FALSE)</f>
        <v>50</v>
      </c>
      <c r="AG723" s="161" t="str">
        <f t="shared" si="416"/>
        <v>10:00 17:30(14:00 15:00)|10:00 17:30(14:00 15:00)</v>
      </c>
      <c r="AH723" s="161" t="str">
        <f t="shared" si="417"/>
        <v>10:00 17:30(14:00 15:00)</v>
      </c>
      <c r="AI723" s="158" t="str">
        <f t="shared" si="418"/>
        <v>10:00 17:30(14:00 15:00)</v>
      </c>
      <c r="AJ723" s="159">
        <f>HLOOKUP(SEARCH("5",$M723)-1,$Q$3:$V723,$P723+1,FALSE)</f>
        <v>75</v>
      </c>
      <c r="AK723" s="161" t="str">
        <f t="shared" si="419"/>
        <v>10:00 17:30(14:00 15:00)</v>
      </c>
      <c r="AL723" s="161" t="e">
        <f t="shared" si="420"/>
        <v>#VALUE!</v>
      </c>
      <c r="AM723" s="158" t="str">
        <f t="shared" si="421"/>
        <v>10:00 17:30(14:00 15:00)</v>
      </c>
      <c r="AN723" s="159" t="e">
        <f>HLOOKUP(SEARCH("6",$M723)-1,$Q$3:$V723,$P723+1,FALSE)</f>
        <v>#VALUE!</v>
      </c>
      <c r="AO723" s="161" t="e">
        <f t="shared" si="422"/>
        <v>#VALUE!</v>
      </c>
      <c r="AP723" s="161" t="e">
        <f t="shared" si="423"/>
        <v>#VALUE!</v>
      </c>
      <c r="AQ723" s="162" t="str">
        <f t="shared" si="424"/>
        <v>выходной</v>
      </c>
      <c r="AR723" s="163" t="e">
        <f>HLOOKUP(SEARCH("7",$M723)-1,$Q$3:$V723,$P723+1,FALSE)</f>
        <v>#VALUE!</v>
      </c>
      <c r="AS723" s="164" t="str">
        <f t="shared" si="425"/>
        <v>выходной</v>
      </c>
      <c r="AT723" s="142"/>
      <c r="AU723" s="11" t="str">
        <f>IF(ISERROR(VLOOKUP(B723,'РЕОРГ 2008'!$A:$B,2,FALSE)),"",VLOOKUP(B723,'РЕОРГ 2008'!$A:$B,2,FALSE))</f>
        <v/>
      </c>
      <c r="AV723" s="12" t="str">
        <f t="shared" si="426"/>
        <v>Опер.касса №2491/056</v>
      </c>
      <c r="AW723" s="31" t="e">
        <f>LEFT(#REF!,2)</f>
        <v>#REF!</v>
      </c>
      <c r="AX723" s="12" t="str">
        <f t="shared" si="404"/>
        <v>2491/056</v>
      </c>
      <c r="AZ723" t="str">
        <f>IF(ISERROR(VLOOKUP(B723,'РЕОРГ 01.08.2009'!$A:$B,2,FALSE)),"",VLOOKUP(B723,'РЕОРГ 01.08.2009'!$A:$B,2,FALSE))</f>
        <v/>
      </c>
      <c r="BA723" s="12" t="str">
        <f t="shared" si="399"/>
        <v>Опер.касса №2491/056</v>
      </c>
      <c r="BB723" t="e">
        <f>LEFT(#REF!,2)</f>
        <v>#REF!</v>
      </c>
      <c r="BC723" s="12" t="str">
        <f t="shared" si="405"/>
        <v>2491/056</v>
      </c>
      <c r="BE723" t="str">
        <f>IF(ISERROR(VLOOKUP(B723,'РЕОРГ 01.10.2009'!A:C,3,FALSE)),"",VLOOKUP(B723,'РЕОРГ 01.10.2009'!A:C,3,FALSE))</f>
        <v/>
      </c>
      <c r="BF723" s="12" t="str">
        <f t="shared" si="400"/>
        <v>Опер.касса №2491/056</v>
      </c>
      <c r="BG723" t="e">
        <f>LEFT(#REF!,2)</f>
        <v>#REF!</v>
      </c>
      <c r="BH723" s="12" t="str">
        <f t="shared" si="406"/>
        <v>2491/056</v>
      </c>
      <c r="BJ723" t="str">
        <f>IF(ISERROR(VLOOKUP($B723,'РЕОРГ 01.05.2010'!A:B,2,FALSE)),"",VLOOKUP($B723,'РЕОРГ 01.05.2010'!A:B,2,FALSE))</f>
        <v/>
      </c>
      <c r="BK723" s="12" t="str">
        <f t="shared" si="401"/>
        <v>Опер.касса №2491/056</v>
      </c>
      <c r="BL723" t="e">
        <f>LEFT(#REF!,2)</f>
        <v>#REF!</v>
      </c>
      <c r="BM723" s="12" t="str">
        <f t="shared" si="407"/>
        <v>2491/056</v>
      </c>
      <c r="BO723" t="str">
        <f>IF(ISERROR(VLOOKUP($B723,'РЕОРГ 01.08.2010'!A:B,2,FALSE)),"",VLOOKUP($B723,'РЕОРГ 01.08.2010'!A:B,2,FALSE))</f>
        <v>Опер.касса №2491/056</v>
      </c>
      <c r="BP723" s="12" t="str">
        <f t="shared" si="402"/>
        <v>Опер.касса №2491/056</v>
      </c>
      <c r="BQ723" t="e">
        <f>LEFT(#REF!,2)</f>
        <v>#REF!</v>
      </c>
      <c r="BR723" s="12" t="str">
        <f t="shared" si="408"/>
        <v>2491/056</v>
      </c>
    </row>
    <row r="724" spans="1:70" ht="12.75" customHeight="1">
      <c r="A724" t="str">
        <f t="shared" si="403"/>
        <v>8611/0247</v>
      </c>
      <c r="B724" s="133">
        <v>781</v>
      </c>
      <c r="C724" s="1" t="s">
        <v>927</v>
      </c>
      <c r="D724" s="32" t="s">
        <v>1931</v>
      </c>
      <c r="E724" s="1" t="s">
        <v>7477</v>
      </c>
      <c r="F724" s="1" t="s">
        <v>8206</v>
      </c>
      <c r="G724" s="1" t="s">
        <v>7478</v>
      </c>
      <c r="H724" s="1" t="s">
        <v>7479</v>
      </c>
      <c r="I724" s="1" t="s">
        <v>7480</v>
      </c>
      <c r="J724" s="1"/>
      <c r="K724" s="1">
        <v>1.5</v>
      </c>
      <c r="L724" s="32" t="s">
        <v>4049</v>
      </c>
      <c r="M724" s="8" t="s">
        <v>11802</v>
      </c>
      <c r="N724" s="2" t="s">
        <v>12252</v>
      </c>
      <c r="O724" s="173"/>
      <c r="P724" s="168">
        <f t="shared" si="433"/>
        <v>721</v>
      </c>
      <c r="Q724" s="138">
        <f t="shared" si="427"/>
        <v>25</v>
      </c>
      <c r="R724" s="138">
        <f t="shared" si="428"/>
        <v>50</v>
      </c>
      <c r="S724" s="138">
        <f t="shared" si="429"/>
        <v>75</v>
      </c>
      <c r="T724" s="138" t="e">
        <f t="shared" si="430"/>
        <v>#VALUE!</v>
      </c>
      <c r="U724" s="138" t="e">
        <f t="shared" si="431"/>
        <v>#VALUE!</v>
      </c>
      <c r="V724" s="138" t="e">
        <f t="shared" si="432"/>
        <v>#VALUE!</v>
      </c>
      <c r="W724" s="158" t="str">
        <f t="shared" si="409"/>
        <v>выходной</v>
      </c>
      <c r="X724" s="159" t="e">
        <f>HLOOKUP(SEARCH("2",$M724)-1,$Q$3:$V724,$P724+1,FALSE)</f>
        <v>#N/A</v>
      </c>
      <c r="Y724" s="160" t="str">
        <f t="shared" si="410"/>
        <v>10:00 17:30(14:00 15:00)</v>
      </c>
      <c r="Z724" s="161" t="e">
        <f t="shared" si="411"/>
        <v>#VALUE!</v>
      </c>
      <c r="AA724" s="158" t="str">
        <f t="shared" si="412"/>
        <v>10:00 17:30(14:00 15:00)</v>
      </c>
      <c r="AB724" s="159">
        <f>HLOOKUP(SEARCH("3",$M724)-1,$Q$3:$V724,$P724+1,FALSE)</f>
        <v>25</v>
      </c>
      <c r="AC724" s="160" t="str">
        <f t="shared" si="413"/>
        <v>10:00 17:30(14:00 15:00)|10:00 17:30(14:00 15:00)|10:00 17:30(14:00 15:00)</v>
      </c>
      <c r="AD724" s="161" t="str">
        <f t="shared" si="414"/>
        <v>10:00 17:30(14:00 15:00)</v>
      </c>
      <c r="AE724" s="158" t="str">
        <f t="shared" si="415"/>
        <v>10:00 17:30(14:00 15:00)</v>
      </c>
      <c r="AF724" s="159">
        <f>HLOOKUP(SEARCH("4",$M724)-1,$Q$3:$V724,$P724+1,FALSE)</f>
        <v>50</v>
      </c>
      <c r="AG724" s="161" t="str">
        <f t="shared" si="416"/>
        <v>10:00 17:30(14:00 15:00)|10:00 17:30(14:00 15:00)</v>
      </c>
      <c r="AH724" s="161" t="str">
        <f t="shared" si="417"/>
        <v>10:00 17:30(14:00 15:00)</v>
      </c>
      <c r="AI724" s="158" t="str">
        <f t="shared" si="418"/>
        <v>10:00 17:30(14:00 15:00)</v>
      </c>
      <c r="AJ724" s="159">
        <f>HLOOKUP(SEARCH("5",$M724)-1,$Q$3:$V724,$P724+1,FALSE)</f>
        <v>75</v>
      </c>
      <c r="AK724" s="161" t="str">
        <f t="shared" si="419"/>
        <v>10:00 17:30(14:00 15:00)</v>
      </c>
      <c r="AL724" s="161" t="e">
        <f t="shared" si="420"/>
        <v>#VALUE!</v>
      </c>
      <c r="AM724" s="158" t="str">
        <f t="shared" si="421"/>
        <v>10:00 17:30(14:00 15:00)</v>
      </c>
      <c r="AN724" s="159" t="e">
        <f>HLOOKUP(SEARCH("6",$M724)-1,$Q$3:$V724,$P724+1,FALSE)</f>
        <v>#VALUE!</v>
      </c>
      <c r="AO724" s="161" t="e">
        <f t="shared" si="422"/>
        <v>#VALUE!</v>
      </c>
      <c r="AP724" s="161" t="e">
        <f t="shared" si="423"/>
        <v>#VALUE!</v>
      </c>
      <c r="AQ724" s="162" t="str">
        <f t="shared" si="424"/>
        <v>выходной</v>
      </c>
      <c r="AR724" s="163" t="e">
        <f>HLOOKUP(SEARCH("7",$M724)-1,$Q$3:$V724,$P724+1,FALSE)</f>
        <v>#VALUE!</v>
      </c>
      <c r="AS724" s="164" t="str">
        <f t="shared" si="425"/>
        <v>выходной</v>
      </c>
      <c r="AT724" s="142"/>
      <c r="AU724" s="11" t="str">
        <f>IF(ISERROR(VLOOKUP(B724,'РЕОРГ 2008'!$A:$B,2,FALSE)),"",VLOOKUP(B724,'РЕОРГ 2008'!$A:$B,2,FALSE))</f>
        <v/>
      </c>
      <c r="AV724" s="12" t="str">
        <f t="shared" si="426"/>
        <v>Опер.касса №2491/061</v>
      </c>
      <c r="AW724" s="31" t="e">
        <f>LEFT(#REF!,2)</f>
        <v>#REF!</v>
      </c>
      <c r="AX724" s="12" t="str">
        <f t="shared" si="404"/>
        <v>2491/061</v>
      </c>
      <c r="AZ724" t="str">
        <f>IF(ISERROR(VLOOKUP(B724,'РЕОРГ 01.08.2009'!$A:$B,2,FALSE)),"",VLOOKUP(B724,'РЕОРГ 01.08.2009'!$A:$B,2,FALSE))</f>
        <v/>
      </c>
      <c r="BA724" s="12" t="str">
        <f t="shared" si="399"/>
        <v>Опер.касса №2491/061</v>
      </c>
      <c r="BB724" t="e">
        <f>LEFT(#REF!,2)</f>
        <v>#REF!</v>
      </c>
      <c r="BC724" s="12" t="str">
        <f t="shared" si="405"/>
        <v>2491/061</v>
      </c>
      <c r="BE724" t="str">
        <f>IF(ISERROR(VLOOKUP(B724,'РЕОРГ 01.10.2009'!A:C,3,FALSE)),"",VLOOKUP(B724,'РЕОРГ 01.10.2009'!A:C,3,FALSE))</f>
        <v/>
      </c>
      <c r="BF724" s="12" t="str">
        <f t="shared" si="400"/>
        <v>Опер.касса №2491/061</v>
      </c>
      <c r="BG724" t="e">
        <f>LEFT(#REF!,2)</f>
        <v>#REF!</v>
      </c>
      <c r="BH724" s="12" t="str">
        <f t="shared" si="406"/>
        <v>2491/061</v>
      </c>
      <c r="BJ724" t="str">
        <f>IF(ISERROR(VLOOKUP($B724,'РЕОРГ 01.05.2010'!A:B,2,FALSE)),"",VLOOKUP($B724,'РЕОРГ 01.05.2010'!A:B,2,FALSE))</f>
        <v/>
      </c>
      <c r="BK724" s="12" t="str">
        <f t="shared" si="401"/>
        <v>Опер.касса №2491/061</v>
      </c>
      <c r="BL724" t="e">
        <f>LEFT(#REF!,2)</f>
        <v>#REF!</v>
      </c>
      <c r="BM724" s="12" t="str">
        <f t="shared" si="407"/>
        <v>2491/061</v>
      </c>
      <c r="BO724" t="str">
        <f>IF(ISERROR(VLOOKUP($B724,'РЕОРГ 01.08.2010'!A:B,2,FALSE)),"",VLOOKUP($B724,'РЕОРГ 01.08.2010'!A:B,2,FALSE))</f>
        <v>Опер.касса №2491/061</v>
      </c>
      <c r="BP724" s="12" t="str">
        <f t="shared" si="402"/>
        <v>Опер.касса №2491/061</v>
      </c>
      <c r="BQ724" t="e">
        <f>LEFT(#REF!,2)</f>
        <v>#REF!</v>
      </c>
      <c r="BR724" s="12" t="str">
        <f t="shared" si="408"/>
        <v>2491/061</v>
      </c>
    </row>
    <row r="725" spans="1:70" ht="12.75" customHeight="1">
      <c r="A725" t="str">
        <f t="shared" si="403"/>
        <v>8611/0248</v>
      </c>
      <c r="B725" s="133">
        <v>783</v>
      </c>
      <c r="C725" s="1" t="s">
        <v>928</v>
      </c>
      <c r="D725" s="32" t="s">
        <v>1931</v>
      </c>
      <c r="E725" s="1" t="s">
        <v>7487</v>
      </c>
      <c r="F725" s="1" t="s">
        <v>8206</v>
      </c>
      <c r="G725" s="1" t="s">
        <v>7488</v>
      </c>
      <c r="H725" s="1" t="s">
        <v>7489</v>
      </c>
      <c r="I725" s="1" t="s">
        <v>323</v>
      </c>
      <c r="J725" s="1"/>
      <c r="K725" s="1">
        <v>1</v>
      </c>
      <c r="L725" s="32" t="s">
        <v>4049</v>
      </c>
      <c r="M725" s="8" t="s">
        <v>11831</v>
      </c>
      <c r="N725" s="2" t="s">
        <v>13045</v>
      </c>
      <c r="O725" s="173"/>
      <c r="P725" s="168">
        <f t="shared" si="433"/>
        <v>722</v>
      </c>
      <c r="Q725" s="138">
        <f t="shared" si="427"/>
        <v>25</v>
      </c>
      <c r="R725" s="138">
        <f t="shared" si="428"/>
        <v>50</v>
      </c>
      <c r="S725" s="138">
        <f t="shared" si="429"/>
        <v>75</v>
      </c>
      <c r="T725" s="138">
        <f t="shared" si="430"/>
        <v>100</v>
      </c>
      <c r="U725" s="138" t="e">
        <f t="shared" si="431"/>
        <v>#VALUE!</v>
      </c>
      <c r="V725" s="138" t="e">
        <f t="shared" si="432"/>
        <v>#VALUE!</v>
      </c>
      <c r="W725" s="158" t="str">
        <f t="shared" si="409"/>
        <v>выходной</v>
      </c>
      <c r="X725" s="159" t="e">
        <f>HLOOKUP(SEARCH("2",$M725)-1,$Q$3:$V725,$P725+1,FALSE)</f>
        <v>#N/A</v>
      </c>
      <c r="Y725" s="160" t="str">
        <f t="shared" si="410"/>
        <v>08:30 17:00(12:00 13:00)</v>
      </c>
      <c r="Z725" s="161" t="e">
        <f t="shared" si="411"/>
        <v>#VALUE!</v>
      </c>
      <c r="AA725" s="158" t="str">
        <f t="shared" si="412"/>
        <v>08:30 17:00(12:00 13:00)</v>
      </c>
      <c r="AB725" s="159">
        <f>HLOOKUP(SEARCH("3",$M725)-1,$Q$3:$V725,$P725+1,FALSE)</f>
        <v>25</v>
      </c>
      <c r="AC725" s="160" t="str">
        <f t="shared" si="413"/>
        <v>08:30 17:00(12:00 13:00)|08:30 17:00(12:00 13:00)|08:30 17:00(12:00 13:00)|08:30 13:30</v>
      </c>
      <c r="AD725" s="161" t="str">
        <f t="shared" si="414"/>
        <v>08:30 17:00(12:00 13:00)</v>
      </c>
      <c r="AE725" s="158" t="str">
        <f t="shared" si="415"/>
        <v>08:30 17:00(12:00 13:00)</v>
      </c>
      <c r="AF725" s="159">
        <f>HLOOKUP(SEARCH("4",$M725)-1,$Q$3:$V725,$P725+1,FALSE)</f>
        <v>50</v>
      </c>
      <c r="AG725" s="161" t="str">
        <f t="shared" si="416"/>
        <v>08:30 17:00(12:00 13:00)|08:30 17:00(12:00 13:00)|08:30 13:30</v>
      </c>
      <c r="AH725" s="161" t="str">
        <f t="shared" si="417"/>
        <v>08:30 17:00(12:00 13:00)</v>
      </c>
      <c r="AI725" s="158" t="str">
        <f t="shared" si="418"/>
        <v>08:30 17:00(12:00 13:00)</v>
      </c>
      <c r="AJ725" s="159">
        <f>HLOOKUP(SEARCH("5",$M725)-1,$Q$3:$V725,$P725+1,FALSE)</f>
        <v>75</v>
      </c>
      <c r="AK725" s="161" t="str">
        <f t="shared" si="419"/>
        <v>08:30 17:00(12:00 13:00)|08:30 13:30</v>
      </c>
      <c r="AL725" s="161" t="str">
        <f t="shared" si="420"/>
        <v>08:30 17:00(12:00 13:00)</v>
      </c>
      <c r="AM725" s="158" t="str">
        <f t="shared" si="421"/>
        <v>08:30 17:00(12:00 13:00)</v>
      </c>
      <c r="AN725" s="159">
        <f>HLOOKUP(SEARCH("6",$M725)-1,$Q$3:$V725,$P725+1,FALSE)</f>
        <v>100</v>
      </c>
      <c r="AO725" s="161" t="str">
        <f t="shared" si="422"/>
        <v>08:30 13:30</v>
      </c>
      <c r="AP725" s="161" t="e">
        <f t="shared" si="423"/>
        <v>#VALUE!</v>
      </c>
      <c r="AQ725" s="162" t="str">
        <f t="shared" si="424"/>
        <v>08:30 13:30</v>
      </c>
      <c r="AR725" s="163" t="e">
        <f>HLOOKUP(SEARCH("7",$M725)-1,$Q$3:$V725,$P725+1,FALSE)</f>
        <v>#VALUE!</v>
      </c>
      <c r="AS725" s="164" t="str">
        <f t="shared" si="425"/>
        <v>выходной</v>
      </c>
      <c r="AT725" s="142"/>
      <c r="AU725" s="11" t="str">
        <f>IF(ISERROR(VLOOKUP(B725,'РЕОРГ 2008'!$A:$B,2,FALSE)),"",VLOOKUP(B725,'РЕОРГ 2008'!$A:$B,2,FALSE))</f>
        <v/>
      </c>
      <c r="AV725" s="12" t="str">
        <f t="shared" si="426"/>
        <v>Опер.касса №2491/063</v>
      </c>
      <c r="AW725" s="31" t="e">
        <f>LEFT(#REF!,2)</f>
        <v>#REF!</v>
      </c>
      <c r="AX725" s="12" t="str">
        <f t="shared" si="404"/>
        <v>2491/063</v>
      </c>
      <c r="AZ725" t="str">
        <f>IF(ISERROR(VLOOKUP(B725,'РЕОРГ 01.08.2009'!$A:$B,2,FALSE)),"",VLOOKUP(B725,'РЕОРГ 01.08.2009'!$A:$B,2,FALSE))</f>
        <v/>
      </c>
      <c r="BA725" s="12" t="str">
        <f t="shared" si="399"/>
        <v>Опер.касса №2491/063</v>
      </c>
      <c r="BB725" t="e">
        <f>LEFT(#REF!,2)</f>
        <v>#REF!</v>
      </c>
      <c r="BC725" s="12" t="str">
        <f t="shared" si="405"/>
        <v>2491/063</v>
      </c>
      <c r="BE725" t="str">
        <f>IF(ISERROR(VLOOKUP(B725,'РЕОРГ 01.10.2009'!A:C,3,FALSE)),"",VLOOKUP(B725,'РЕОРГ 01.10.2009'!A:C,3,FALSE))</f>
        <v/>
      </c>
      <c r="BF725" s="12" t="str">
        <f t="shared" si="400"/>
        <v>Опер.касса №2491/063</v>
      </c>
      <c r="BG725" t="e">
        <f>LEFT(#REF!,2)</f>
        <v>#REF!</v>
      </c>
      <c r="BH725" s="12" t="str">
        <f t="shared" si="406"/>
        <v>2491/063</v>
      </c>
      <c r="BJ725" t="str">
        <f>IF(ISERROR(VLOOKUP($B725,'РЕОРГ 01.05.2010'!A:B,2,FALSE)),"",VLOOKUP($B725,'РЕОРГ 01.05.2010'!A:B,2,FALSE))</f>
        <v/>
      </c>
      <c r="BK725" s="12" t="str">
        <f t="shared" si="401"/>
        <v>Опер.касса №2491/063</v>
      </c>
      <c r="BL725" t="e">
        <f>LEFT(#REF!,2)</f>
        <v>#REF!</v>
      </c>
      <c r="BM725" s="12" t="str">
        <f t="shared" si="407"/>
        <v>2491/063</v>
      </c>
      <c r="BO725" t="str">
        <f>IF(ISERROR(VLOOKUP($B725,'РЕОРГ 01.08.2010'!A:B,2,FALSE)),"",VLOOKUP($B725,'РЕОРГ 01.08.2010'!A:B,2,FALSE))</f>
        <v>Опер.касса №2491/063</v>
      </c>
      <c r="BP725" s="12" t="str">
        <f t="shared" si="402"/>
        <v>Опер.касса №2491/063</v>
      </c>
      <c r="BQ725" t="e">
        <f>LEFT(#REF!,2)</f>
        <v>#REF!</v>
      </c>
      <c r="BR725" s="12" t="str">
        <f t="shared" si="408"/>
        <v>2491/063</v>
      </c>
    </row>
    <row r="726" spans="1:70" ht="12.75" customHeight="1">
      <c r="A726" t="str">
        <f t="shared" si="403"/>
        <v>8611/0249</v>
      </c>
      <c r="B726" s="133">
        <v>763</v>
      </c>
      <c r="C726" s="1" t="s">
        <v>2820</v>
      </c>
      <c r="D726" s="32" t="s">
        <v>1931</v>
      </c>
      <c r="E726" s="1" t="s">
        <v>7738</v>
      </c>
      <c r="F726" s="1" t="s">
        <v>8206</v>
      </c>
      <c r="G726" s="1" t="s">
        <v>7739</v>
      </c>
      <c r="H726" s="1" t="s">
        <v>7740</v>
      </c>
      <c r="I726" s="1" t="s">
        <v>7741</v>
      </c>
      <c r="J726" s="1"/>
      <c r="K726" s="1">
        <v>1</v>
      </c>
      <c r="L726" s="32" t="s">
        <v>4049</v>
      </c>
      <c r="M726" s="8" t="s">
        <v>11771</v>
      </c>
      <c r="N726" s="2" t="s">
        <v>12174</v>
      </c>
      <c r="O726" s="173"/>
      <c r="P726" s="168">
        <f t="shared" si="433"/>
        <v>723</v>
      </c>
      <c r="Q726" s="138">
        <f t="shared" si="427"/>
        <v>25</v>
      </c>
      <c r="R726" s="138">
        <f t="shared" si="428"/>
        <v>50</v>
      </c>
      <c r="S726" s="138">
        <f t="shared" si="429"/>
        <v>75</v>
      </c>
      <c r="T726" s="138">
        <f t="shared" si="430"/>
        <v>100</v>
      </c>
      <c r="U726" s="138" t="e">
        <f t="shared" si="431"/>
        <v>#VALUE!</v>
      </c>
      <c r="V726" s="138" t="e">
        <f t="shared" si="432"/>
        <v>#VALUE!</v>
      </c>
      <c r="W726" s="158" t="str">
        <f t="shared" si="409"/>
        <v>08:30 16:30(13:00 14:00)</v>
      </c>
      <c r="X726" s="159">
        <f>HLOOKUP(SEARCH("2",$M726)-1,$Q$3:$V726,$P726+1,FALSE)</f>
        <v>25</v>
      </c>
      <c r="Y726" s="160" t="str">
        <f t="shared" si="410"/>
        <v>08:30 16:30(13:00 14:00)|08:30 16:30(13:00 14:00)|08:30 16:30(13:00 14:00)|08:30 16:30(13:00 14:00)</v>
      </c>
      <c r="Z726" s="161" t="str">
        <f t="shared" si="411"/>
        <v>08:30 16:30(13:00 14:00)</v>
      </c>
      <c r="AA726" s="158" t="str">
        <f t="shared" si="412"/>
        <v>08:30 16:30(13:00 14:00)</v>
      </c>
      <c r="AB726" s="159">
        <f>HLOOKUP(SEARCH("3",$M726)-1,$Q$3:$V726,$P726+1,FALSE)</f>
        <v>50</v>
      </c>
      <c r="AC726" s="160" t="str">
        <f t="shared" si="413"/>
        <v>08:30 16:30(13:00 14:00)|08:30 16:30(13:00 14:00)|08:30 16:30(13:00 14:00)</v>
      </c>
      <c r="AD726" s="161" t="str">
        <f t="shared" si="414"/>
        <v>08:30 16:30(13:00 14:00)</v>
      </c>
      <c r="AE726" s="158" t="str">
        <f t="shared" si="415"/>
        <v>08:30 16:30(13:00 14:00)</v>
      </c>
      <c r="AF726" s="159">
        <f>HLOOKUP(SEARCH("4",$M726)-1,$Q$3:$V726,$P726+1,FALSE)</f>
        <v>75</v>
      </c>
      <c r="AG726" s="161" t="str">
        <f t="shared" si="416"/>
        <v>08:30 16:30(13:00 14:00)|08:30 16:30(13:00 14:00)</v>
      </c>
      <c r="AH726" s="161" t="str">
        <f t="shared" si="417"/>
        <v>08:30 16:30(13:00 14:00)</v>
      </c>
      <c r="AI726" s="158" t="str">
        <f t="shared" si="418"/>
        <v>08:30 16:30(13:00 14:00)</v>
      </c>
      <c r="AJ726" s="159">
        <f>HLOOKUP(SEARCH("5",$M726)-1,$Q$3:$V726,$P726+1,FALSE)</f>
        <v>100</v>
      </c>
      <c r="AK726" s="161" t="str">
        <f t="shared" si="419"/>
        <v>08:30 16:30(13:00 14:00)</v>
      </c>
      <c r="AL726" s="161" t="e">
        <f t="shared" si="420"/>
        <v>#VALUE!</v>
      </c>
      <c r="AM726" s="158" t="str">
        <f t="shared" si="421"/>
        <v>08:30 16:30(13:00 14:00)</v>
      </c>
      <c r="AN726" s="159" t="e">
        <f>HLOOKUP(SEARCH("6",$M726)-1,$Q$3:$V726,$P726+1,FALSE)</f>
        <v>#VALUE!</v>
      </c>
      <c r="AO726" s="161" t="e">
        <f t="shared" si="422"/>
        <v>#VALUE!</v>
      </c>
      <c r="AP726" s="161" t="e">
        <f t="shared" si="423"/>
        <v>#VALUE!</v>
      </c>
      <c r="AQ726" s="162" t="str">
        <f t="shared" si="424"/>
        <v>выходной</v>
      </c>
      <c r="AR726" s="163" t="e">
        <f>HLOOKUP(SEARCH("7",$M726)-1,$Q$3:$V726,$P726+1,FALSE)</f>
        <v>#VALUE!</v>
      </c>
      <c r="AS726" s="164" t="str">
        <f t="shared" si="425"/>
        <v>выходной</v>
      </c>
      <c r="AT726" s="142"/>
      <c r="AU726" s="11" t="str">
        <f>IF(ISERROR(VLOOKUP(B726,'РЕОРГ 2008'!$A:$B,2,FALSE)),"",VLOOKUP(B726,'РЕОРГ 2008'!$A:$B,2,FALSE))</f>
        <v/>
      </c>
      <c r="AV726" s="12" t="str">
        <f t="shared" si="426"/>
        <v>Опер.касса №2491/015</v>
      </c>
      <c r="AW726" s="31" t="e">
        <f>LEFT(#REF!,2)</f>
        <v>#REF!</v>
      </c>
      <c r="AX726" s="12" t="str">
        <f t="shared" si="404"/>
        <v>2491/015</v>
      </c>
      <c r="AZ726" t="str">
        <f>IF(ISERROR(VLOOKUP(B726,'РЕОРГ 01.08.2009'!$A:$B,2,FALSE)),"",VLOOKUP(B726,'РЕОРГ 01.08.2009'!$A:$B,2,FALSE))</f>
        <v/>
      </c>
      <c r="BA726" s="12" t="str">
        <f t="shared" si="399"/>
        <v>Опер.касса №2491/015</v>
      </c>
      <c r="BB726" t="e">
        <f>LEFT(#REF!,2)</f>
        <v>#REF!</v>
      </c>
      <c r="BC726" s="12" t="str">
        <f t="shared" si="405"/>
        <v>2491/015</v>
      </c>
      <c r="BE726" t="str">
        <f>IF(ISERROR(VLOOKUP(B726,'РЕОРГ 01.10.2009'!A:C,3,FALSE)),"",VLOOKUP(B726,'РЕОРГ 01.10.2009'!A:C,3,FALSE))</f>
        <v/>
      </c>
      <c r="BF726" s="12" t="str">
        <f t="shared" si="400"/>
        <v>Опер.касса №2491/015</v>
      </c>
      <c r="BG726" t="e">
        <f>LEFT(#REF!,2)</f>
        <v>#REF!</v>
      </c>
      <c r="BH726" s="12" t="str">
        <f t="shared" si="406"/>
        <v>2491/015</v>
      </c>
      <c r="BJ726" t="str">
        <f>IF(ISERROR(VLOOKUP($B726,'РЕОРГ 01.05.2010'!A:B,2,FALSE)),"",VLOOKUP($B726,'РЕОРГ 01.05.2010'!A:B,2,FALSE))</f>
        <v/>
      </c>
      <c r="BK726" s="12" t="str">
        <f t="shared" si="401"/>
        <v>Опер.касса №2491/015</v>
      </c>
      <c r="BL726" t="e">
        <f>LEFT(#REF!,2)</f>
        <v>#REF!</v>
      </c>
      <c r="BM726" s="12" t="str">
        <f t="shared" si="407"/>
        <v>2491/015</v>
      </c>
      <c r="BO726" t="str">
        <f>IF(ISERROR(VLOOKUP($B726,'РЕОРГ 01.08.2010'!A:B,2,FALSE)),"",VLOOKUP($B726,'РЕОРГ 01.08.2010'!A:B,2,FALSE))</f>
        <v>Опер.касса №2491/015</v>
      </c>
      <c r="BP726" s="12" t="str">
        <f t="shared" si="402"/>
        <v>Опер.касса №2491/015</v>
      </c>
      <c r="BQ726" t="e">
        <f>LEFT(#REF!,2)</f>
        <v>#REF!</v>
      </c>
      <c r="BR726" s="12" t="str">
        <f t="shared" si="408"/>
        <v>2491/015</v>
      </c>
    </row>
    <row r="727" spans="1:70" ht="12.75" customHeight="1">
      <c r="A727" t="str">
        <f t="shared" si="403"/>
        <v>8611/0250</v>
      </c>
      <c r="B727" s="133">
        <v>770</v>
      </c>
      <c r="C727" s="1" t="s">
        <v>2821</v>
      </c>
      <c r="D727" s="32" t="s">
        <v>1931</v>
      </c>
      <c r="E727" s="1" t="s">
        <v>7761</v>
      </c>
      <c r="F727" s="1" t="s">
        <v>8206</v>
      </c>
      <c r="G727" s="1" t="s">
        <v>7762</v>
      </c>
      <c r="H727" s="1" t="s">
        <v>7763</v>
      </c>
      <c r="I727" s="1" t="s">
        <v>7764</v>
      </c>
      <c r="J727" s="1"/>
      <c r="K727" s="1">
        <v>1</v>
      </c>
      <c r="L727" s="32" t="s">
        <v>4049</v>
      </c>
      <c r="M727" s="8" t="s">
        <v>11802</v>
      </c>
      <c r="N727" s="2" t="s">
        <v>12253</v>
      </c>
      <c r="O727" s="173"/>
      <c r="P727" s="168">
        <f t="shared" si="433"/>
        <v>724</v>
      </c>
      <c r="Q727" s="138">
        <f t="shared" si="427"/>
        <v>25</v>
      </c>
      <c r="R727" s="138">
        <f t="shared" si="428"/>
        <v>50</v>
      </c>
      <c r="S727" s="138">
        <f t="shared" si="429"/>
        <v>75</v>
      </c>
      <c r="T727" s="138" t="e">
        <f t="shared" si="430"/>
        <v>#VALUE!</v>
      </c>
      <c r="U727" s="138" t="e">
        <f t="shared" si="431"/>
        <v>#VALUE!</v>
      </c>
      <c r="V727" s="138" t="e">
        <f t="shared" si="432"/>
        <v>#VALUE!</v>
      </c>
      <c r="W727" s="158" t="str">
        <f t="shared" si="409"/>
        <v>выходной</v>
      </c>
      <c r="X727" s="159" t="e">
        <f>HLOOKUP(SEARCH("2",$M727)-1,$Q$3:$V727,$P727+1,FALSE)</f>
        <v>#N/A</v>
      </c>
      <c r="Y727" s="160" t="str">
        <f t="shared" si="410"/>
        <v>08:00 17:30(13:00 13:30)</v>
      </c>
      <c r="Z727" s="161" t="e">
        <f t="shared" si="411"/>
        <v>#VALUE!</v>
      </c>
      <c r="AA727" s="158" t="str">
        <f t="shared" si="412"/>
        <v>08:00 17:30(13:00 13:30)</v>
      </c>
      <c r="AB727" s="159">
        <f>HLOOKUP(SEARCH("3",$M727)-1,$Q$3:$V727,$P727+1,FALSE)</f>
        <v>25</v>
      </c>
      <c r="AC727" s="160" t="str">
        <f t="shared" si="413"/>
        <v>08:00 17:30(13:00 13:30)|08:00 17:30(13:00 13:30)|08:00 17:30(13:00 13:30)</v>
      </c>
      <c r="AD727" s="161" t="str">
        <f t="shared" si="414"/>
        <v>08:00 17:30(13:00 13:30)</v>
      </c>
      <c r="AE727" s="158" t="str">
        <f t="shared" si="415"/>
        <v>08:00 17:30(13:00 13:30)</v>
      </c>
      <c r="AF727" s="159">
        <f>HLOOKUP(SEARCH("4",$M727)-1,$Q$3:$V727,$P727+1,FALSE)</f>
        <v>50</v>
      </c>
      <c r="AG727" s="161" t="str">
        <f t="shared" si="416"/>
        <v>08:00 17:30(13:00 13:30)|08:00 17:30(13:00 13:30)</v>
      </c>
      <c r="AH727" s="161" t="str">
        <f t="shared" si="417"/>
        <v>08:00 17:30(13:00 13:30)</v>
      </c>
      <c r="AI727" s="158" t="str">
        <f t="shared" si="418"/>
        <v>08:00 17:30(13:00 13:30)</v>
      </c>
      <c r="AJ727" s="159">
        <f>HLOOKUP(SEARCH("5",$M727)-1,$Q$3:$V727,$P727+1,FALSE)</f>
        <v>75</v>
      </c>
      <c r="AK727" s="161" t="str">
        <f t="shared" si="419"/>
        <v>08:00 17:30(13:00 13:30)</v>
      </c>
      <c r="AL727" s="161" t="e">
        <f t="shared" si="420"/>
        <v>#VALUE!</v>
      </c>
      <c r="AM727" s="158" t="str">
        <f t="shared" si="421"/>
        <v>08:00 17:30(13:00 13:30)</v>
      </c>
      <c r="AN727" s="159" t="e">
        <f>HLOOKUP(SEARCH("6",$M727)-1,$Q$3:$V727,$P727+1,FALSE)</f>
        <v>#VALUE!</v>
      </c>
      <c r="AO727" s="161" t="e">
        <f t="shared" si="422"/>
        <v>#VALUE!</v>
      </c>
      <c r="AP727" s="161" t="e">
        <f t="shared" si="423"/>
        <v>#VALUE!</v>
      </c>
      <c r="AQ727" s="162" t="str">
        <f t="shared" si="424"/>
        <v>выходной</v>
      </c>
      <c r="AR727" s="163" t="e">
        <f>HLOOKUP(SEARCH("7",$M727)-1,$Q$3:$V727,$P727+1,FALSE)</f>
        <v>#VALUE!</v>
      </c>
      <c r="AS727" s="164" t="str">
        <f t="shared" si="425"/>
        <v>выходной</v>
      </c>
      <c r="AT727" s="142"/>
      <c r="AU727" s="11" t="str">
        <f>IF(ISERROR(VLOOKUP(B727,'РЕОРГ 2008'!$A:$B,2,FALSE)),"",VLOOKUP(B727,'РЕОРГ 2008'!$A:$B,2,FALSE))</f>
        <v/>
      </c>
      <c r="AV727" s="12" t="str">
        <f t="shared" si="426"/>
        <v>Опер.касса №2491/042</v>
      </c>
      <c r="AW727" s="31" t="e">
        <f>LEFT(#REF!,2)</f>
        <v>#REF!</v>
      </c>
      <c r="AX727" s="12" t="str">
        <f t="shared" si="404"/>
        <v>2491/042</v>
      </c>
      <c r="AZ727" t="str">
        <f>IF(ISERROR(VLOOKUP(B727,'РЕОРГ 01.08.2009'!$A:$B,2,FALSE)),"",VLOOKUP(B727,'РЕОРГ 01.08.2009'!$A:$B,2,FALSE))</f>
        <v/>
      </c>
      <c r="BA727" s="12" t="str">
        <f t="shared" si="399"/>
        <v>Опер.касса №2491/042</v>
      </c>
      <c r="BB727" t="e">
        <f>LEFT(#REF!,2)</f>
        <v>#REF!</v>
      </c>
      <c r="BC727" s="12" t="str">
        <f t="shared" si="405"/>
        <v>2491/042</v>
      </c>
      <c r="BE727" t="str">
        <f>IF(ISERROR(VLOOKUP(B727,'РЕОРГ 01.10.2009'!A:C,3,FALSE)),"",VLOOKUP(B727,'РЕОРГ 01.10.2009'!A:C,3,FALSE))</f>
        <v/>
      </c>
      <c r="BF727" s="12" t="str">
        <f t="shared" si="400"/>
        <v>Опер.касса №2491/042</v>
      </c>
      <c r="BG727" t="e">
        <f>LEFT(#REF!,2)</f>
        <v>#REF!</v>
      </c>
      <c r="BH727" s="12" t="str">
        <f t="shared" si="406"/>
        <v>2491/042</v>
      </c>
      <c r="BJ727" t="str">
        <f>IF(ISERROR(VLOOKUP($B727,'РЕОРГ 01.05.2010'!A:B,2,FALSE)),"",VLOOKUP($B727,'РЕОРГ 01.05.2010'!A:B,2,FALSE))</f>
        <v/>
      </c>
      <c r="BK727" s="12" t="str">
        <f t="shared" si="401"/>
        <v>Опер.касса №2491/042</v>
      </c>
      <c r="BL727" t="e">
        <f>LEFT(#REF!,2)</f>
        <v>#REF!</v>
      </c>
      <c r="BM727" s="12" t="str">
        <f t="shared" si="407"/>
        <v>2491/042</v>
      </c>
      <c r="BO727" t="str">
        <f>IF(ISERROR(VLOOKUP($B727,'РЕОРГ 01.08.2010'!A:B,2,FALSE)),"",VLOOKUP($B727,'РЕОРГ 01.08.2010'!A:B,2,FALSE))</f>
        <v>Опер.касса №2491/042</v>
      </c>
      <c r="BP727" s="12" t="str">
        <f t="shared" si="402"/>
        <v>Опер.касса №2491/042</v>
      </c>
      <c r="BQ727" t="e">
        <f>LEFT(#REF!,2)</f>
        <v>#REF!</v>
      </c>
      <c r="BR727" s="12" t="str">
        <f t="shared" si="408"/>
        <v>2491/042</v>
      </c>
    </row>
    <row r="728" spans="1:70" ht="12.75" customHeight="1">
      <c r="A728" t="str">
        <f t="shared" si="403"/>
        <v>8611/0251</v>
      </c>
      <c r="B728" s="133">
        <v>777</v>
      </c>
      <c r="C728" s="1" t="s">
        <v>2822</v>
      </c>
      <c r="D728" s="32" t="s">
        <v>1931</v>
      </c>
      <c r="E728" s="1" t="s">
        <v>854</v>
      </c>
      <c r="F728" s="1" t="s">
        <v>8206</v>
      </c>
      <c r="G728" s="1" t="s">
        <v>5147</v>
      </c>
      <c r="H728" s="1" t="s">
        <v>5148</v>
      </c>
      <c r="I728" s="1" t="s">
        <v>5149</v>
      </c>
      <c r="J728" s="1"/>
      <c r="K728" s="1">
        <v>1</v>
      </c>
      <c r="L728" s="32" t="s">
        <v>4049</v>
      </c>
      <c r="M728" s="8" t="s">
        <v>11771</v>
      </c>
      <c r="N728" s="2" t="s">
        <v>12174</v>
      </c>
      <c r="O728" s="173"/>
      <c r="P728" s="168">
        <f t="shared" si="433"/>
        <v>725</v>
      </c>
      <c r="Q728" s="138">
        <f t="shared" si="427"/>
        <v>25</v>
      </c>
      <c r="R728" s="138">
        <f t="shared" si="428"/>
        <v>50</v>
      </c>
      <c r="S728" s="138">
        <f t="shared" si="429"/>
        <v>75</v>
      </c>
      <c r="T728" s="138">
        <f t="shared" si="430"/>
        <v>100</v>
      </c>
      <c r="U728" s="138" t="e">
        <f t="shared" si="431"/>
        <v>#VALUE!</v>
      </c>
      <c r="V728" s="138" t="e">
        <f t="shared" si="432"/>
        <v>#VALUE!</v>
      </c>
      <c r="W728" s="158" t="str">
        <f t="shared" si="409"/>
        <v>08:30 16:30(13:00 14:00)</v>
      </c>
      <c r="X728" s="159">
        <f>HLOOKUP(SEARCH("2",$M728)-1,$Q$3:$V728,$P728+1,FALSE)</f>
        <v>25</v>
      </c>
      <c r="Y728" s="160" t="str">
        <f t="shared" si="410"/>
        <v>08:30 16:30(13:00 14:00)|08:30 16:30(13:00 14:00)|08:30 16:30(13:00 14:00)|08:30 16:30(13:00 14:00)</v>
      </c>
      <c r="Z728" s="161" t="str">
        <f t="shared" si="411"/>
        <v>08:30 16:30(13:00 14:00)</v>
      </c>
      <c r="AA728" s="158" t="str">
        <f t="shared" si="412"/>
        <v>08:30 16:30(13:00 14:00)</v>
      </c>
      <c r="AB728" s="159">
        <f>HLOOKUP(SEARCH("3",$M728)-1,$Q$3:$V728,$P728+1,FALSE)</f>
        <v>50</v>
      </c>
      <c r="AC728" s="160" t="str">
        <f t="shared" si="413"/>
        <v>08:30 16:30(13:00 14:00)|08:30 16:30(13:00 14:00)|08:30 16:30(13:00 14:00)</v>
      </c>
      <c r="AD728" s="161" t="str">
        <f t="shared" si="414"/>
        <v>08:30 16:30(13:00 14:00)</v>
      </c>
      <c r="AE728" s="158" t="str">
        <f t="shared" si="415"/>
        <v>08:30 16:30(13:00 14:00)</v>
      </c>
      <c r="AF728" s="159">
        <f>HLOOKUP(SEARCH("4",$M728)-1,$Q$3:$V728,$P728+1,FALSE)</f>
        <v>75</v>
      </c>
      <c r="AG728" s="161" t="str">
        <f t="shared" si="416"/>
        <v>08:30 16:30(13:00 14:00)|08:30 16:30(13:00 14:00)</v>
      </c>
      <c r="AH728" s="161" t="str">
        <f t="shared" si="417"/>
        <v>08:30 16:30(13:00 14:00)</v>
      </c>
      <c r="AI728" s="158" t="str">
        <f t="shared" si="418"/>
        <v>08:30 16:30(13:00 14:00)</v>
      </c>
      <c r="AJ728" s="159">
        <f>HLOOKUP(SEARCH("5",$M728)-1,$Q$3:$V728,$P728+1,FALSE)</f>
        <v>100</v>
      </c>
      <c r="AK728" s="161" t="str">
        <f t="shared" si="419"/>
        <v>08:30 16:30(13:00 14:00)</v>
      </c>
      <c r="AL728" s="161" t="e">
        <f t="shared" si="420"/>
        <v>#VALUE!</v>
      </c>
      <c r="AM728" s="158" t="str">
        <f t="shared" si="421"/>
        <v>08:30 16:30(13:00 14:00)</v>
      </c>
      <c r="AN728" s="159" t="e">
        <f>HLOOKUP(SEARCH("6",$M728)-1,$Q$3:$V728,$P728+1,FALSE)</f>
        <v>#VALUE!</v>
      </c>
      <c r="AO728" s="161" t="e">
        <f t="shared" si="422"/>
        <v>#VALUE!</v>
      </c>
      <c r="AP728" s="161" t="e">
        <f t="shared" si="423"/>
        <v>#VALUE!</v>
      </c>
      <c r="AQ728" s="162" t="str">
        <f t="shared" si="424"/>
        <v>выходной</v>
      </c>
      <c r="AR728" s="163" t="e">
        <f>HLOOKUP(SEARCH("7",$M728)-1,$Q$3:$V728,$P728+1,FALSE)</f>
        <v>#VALUE!</v>
      </c>
      <c r="AS728" s="164" t="str">
        <f t="shared" si="425"/>
        <v>выходной</v>
      </c>
      <c r="AT728" s="142"/>
      <c r="AU728" s="11" t="str">
        <f>IF(ISERROR(VLOOKUP(B728,'РЕОРГ 2008'!$A:$B,2,FALSE)),"",VLOOKUP(B728,'РЕОРГ 2008'!$A:$B,2,FALSE))</f>
        <v/>
      </c>
      <c r="AV728" s="12" t="str">
        <f t="shared" si="426"/>
        <v>Опер.касса №2491/057</v>
      </c>
      <c r="AW728" s="31" t="e">
        <f>LEFT(#REF!,2)</f>
        <v>#REF!</v>
      </c>
      <c r="AX728" s="12" t="str">
        <f t="shared" si="404"/>
        <v>2491/057</v>
      </c>
      <c r="AZ728" t="str">
        <f>IF(ISERROR(VLOOKUP(B728,'РЕОРГ 01.08.2009'!$A:$B,2,FALSE)),"",VLOOKUP(B728,'РЕОРГ 01.08.2009'!$A:$B,2,FALSE))</f>
        <v/>
      </c>
      <c r="BA728" s="12" t="str">
        <f t="shared" si="399"/>
        <v>Опер.касса №2491/057</v>
      </c>
      <c r="BB728" t="e">
        <f>LEFT(#REF!,2)</f>
        <v>#REF!</v>
      </c>
      <c r="BC728" s="12" t="str">
        <f t="shared" si="405"/>
        <v>2491/057</v>
      </c>
      <c r="BE728" t="str">
        <f>IF(ISERROR(VLOOKUP(B728,'РЕОРГ 01.10.2009'!A:C,3,FALSE)),"",VLOOKUP(B728,'РЕОРГ 01.10.2009'!A:C,3,FALSE))</f>
        <v/>
      </c>
      <c r="BF728" s="12" t="str">
        <f t="shared" si="400"/>
        <v>Опер.касса №2491/057</v>
      </c>
      <c r="BG728" t="e">
        <f>LEFT(#REF!,2)</f>
        <v>#REF!</v>
      </c>
      <c r="BH728" s="12" t="str">
        <f t="shared" si="406"/>
        <v>2491/057</v>
      </c>
      <c r="BJ728" t="str">
        <f>IF(ISERROR(VLOOKUP($B728,'РЕОРГ 01.05.2010'!A:B,2,FALSE)),"",VLOOKUP($B728,'РЕОРГ 01.05.2010'!A:B,2,FALSE))</f>
        <v/>
      </c>
      <c r="BK728" s="12" t="str">
        <f t="shared" si="401"/>
        <v>Опер.касса №2491/057</v>
      </c>
      <c r="BL728" t="e">
        <f>LEFT(#REF!,2)</f>
        <v>#REF!</v>
      </c>
      <c r="BM728" s="12" t="str">
        <f t="shared" si="407"/>
        <v>2491/057</v>
      </c>
      <c r="BO728" t="str">
        <f>IF(ISERROR(VLOOKUP($B728,'РЕОРГ 01.08.2010'!A:B,2,FALSE)),"",VLOOKUP($B728,'РЕОРГ 01.08.2010'!A:B,2,FALSE))</f>
        <v>Опер.касса №2491/057</v>
      </c>
      <c r="BP728" s="12" t="str">
        <f t="shared" si="402"/>
        <v>Опер.касса №2491/057</v>
      </c>
      <c r="BQ728" t="e">
        <f>LEFT(#REF!,2)</f>
        <v>#REF!</v>
      </c>
      <c r="BR728" s="12" t="str">
        <f t="shared" si="408"/>
        <v>2491/057</v>
      </c>
    </row>
    <row r="729" spans="1:70" ht="12.75" customHeight="1">
      <c r="A729" t="str">
        <f t="shared" si="403"/>
        <v>8611/0252</v>
      </c>
      <c r="B729" s="133">
        <v>761</v>
      </c>
      <c r="C729" s="1" t="s">
        <v>2823</v>
      </c>
      <c r="D729" s="32" t="s">
        <v>1931</v>
      </c>
      <c r="E729" s="1" t="s">
        <v>5081</v>
      </c>
      <c r="F729" s="1" t="s">
        <v>8206</v>
      </c>
      <c r="G729" s="1" t="s">
        <v>5082</v>
      </c>
      <c r="H729" s="1" t="s">
        <v>5083</v>
      </c>
      <c r="I729" s="1" t="s">
        <v>7731</v>
      </c>
      <c r="J729" s="1"/>
      <c r="K729" s="1">
        <v>0.75</v>
      </c>
      <c r="L729" s="32" t="s">
        <v>4049</v>
      </c>
      <c r="M729" s="8" t="s">
        <v>11802</v>
      </c>
      <c r="N729" s="2" t="s">
        <v>12254</v>
      </c>
      <c r="O729" s="173"/>
      <c r="P729" s="168">
        <f t="shared" si="433"/>
        <v>726</v>
      </c>
      <c r="Q729" s="138">
        <f t="shared" si="427"/>
        <v>25</v>
      </c>
      <c r="R729" s="138">
        <f t="shared" si="428"/>
        <v>50</v>
      </c>
      <c r="S729" s="138">
        <f t="shared" si="429"/>
        <v>75</v>
      </c>
      <c r="T729" s="138" t="e">
        <f t="shared" si="430"/>
        <v>#VALUE!</v>
      </c>
      <c r="U729" s="138" t="e">
        <f t="shared" si="431"/>
        <v>#VALUE!</v>
      </c>
      <c r="V729" s="138" t="e">
        <f t="shared" si="432"/>
        <v>#VALUE!</v>
      </c>
      <c r="W729" s="158" t="str">
        <f t="shared" si="409"/>
        <v>выходной</v>
      </c>
      <c r="X729" s="159" t="e">
        <f>HLOOKUP(SEARCH("2",$M729)-1,$Q$3:$V729,$P729+1,FALSE)</f>
        <v>#N/A</v>
      </c>
      <c r="Y729" s="160" t="str">
        <f t="shared" si="410"/>
        <v>09:00 16:30(13:00 13:30)</v>
      </c>
      <c r="Z729" s="161" t="e">
        <f t="shared" si="411"/>
        <v>#VALUE!</v>
      </c>
      <c r="AA729" s="158" t="str">
        <f t="shared" si="412"/>
        <v>09:00 16:30(13:00 13:30)</v>
      </c>
      <c r="AB729" s="159">
        <f>HLOOKUP(SEARCH("3",$M729)-1,$Q$3:$V729,$P729+1,FALSE)</f>
        <v>25</v>
      </c>
      <c r="AC729" s="160" t="str">
        <f t="shared" si="413"/>
        <v>09:00 16:30(13:00 13:30)|09:00 16:30(13:00 13:30)|09:00 16:30(13:00 13:30)</v>
      </c>
      <c r="AD729" s="161" t="str">
        <f t="shared" si="414"/>
        <v>09:00 16:30(13:00 13:30)</v>
      </c>
      <c r="AE729" s="158" t="str">
        <f t="shared" si="415"/>
        <v>09:00 16:30(13:00 13:30)</v>
      </c>
      <c r="AF729" s="159">
        <f>HLOOKUP(SEARCH("4",$M729)-1,$Q$3:$V729,$P729+1,FALSE)</f>
        <v>50</v>
      </c>
      <c r="AG729" s="161" t="str">
        <f t="shared" si="416"/>
        <v>09:00 16:30(13:00 13:30)|09:00 16:30(13:00 13:30)</v>
      </c>
      <c r="AH729" s="161" t="str">
        <f t="shared" si="417"/>
        <v>09:00 16:30(13:00 13:30)</v>
      </c>
      <c r="AI729" s="158" t="str">
        <f t="shared" si="418"/>
        <v>09:00 16:30(13:00 13:30)</v>
      </c>
      <c r="AJ729" s="159">
        <f>HLOOKUP(SEARCH("5",$M729)-1,$Q$3:$V729,$P729+1,FALSE)</f>
        <v>75</v>
      </c>
      <c r="AK729" s="161" t="str">
        <f t="shared" si="419"/>
        <v>09:00 16:30(13:00 13:30)</v>
      </c>
      <c r="AL729" s="161" t="e">
        <f t="shared" si="420"/>
        <v>#VALUE!</v>
      </c>
      <c r="AM729" s="158" t="str">
        <f t="shared" si="421"/>
        <v>09:00 16:30(13:00 13:30)</v>
      </c>
      <c r="AN729" s="159" t="e">
        <f>HLOOKUP(SEARCH("6",$M729)-1,$Q$3:$V729,$P729+1,FALSE)</f>
        <v>#VALUE!</v>
      </c>
      <c r="AO729" s="161" t="e">
        <f t="shared" si="422"/>
        <v>#VALUE!</v>
      </c>
      <c r="AP729" s="161" t="e">
        <f t="shared" si="423"/>
        <v>#VALUE!</v>
      </c>
      <c r="AQ729" s="162" t="str">
        <f t="shared" si="424"/>
        <v>выходной</v>
      </c>
      <c r="AR729" s="163" t="e">
        <f>HLOOKUP(SEARCH("7",$M729)-1,$Q$3:$V729,$P729+1,FALSE)</f>
        <v>#VALUE!</v>
      </c>
      <c r="AS729" s="164" t="str">
        <f t="shared" si="425"/>
        <v>выходной</v>
      </c>
      <c r="AT729" s="142"/>
      <c r="AU729" s="11" t="str">
        <f>IF(ISERROR(VLOOKUP(B729,'РЕОРГ 2008'!$A:$B,2,FALSE)),"",VLOOKUP(B729,'РЕОРГ 2008'!$A:$B,2,FALSE))</f>
        <v/>
      </c>
      <c r="AV729" s="12" t="str">
        <f t="shared" si="426"/>
        <v>Опер.касса №2491/011</v>
      </c>
      <c r="AW729" s="31" t="e">
        <f>LEFT(#REF!,2)</f>
        <v>#REF!</v>
      </c>
      <c r="AX729" s="12" t="str">
        <f t="shared" si="404"/>
        <v>2491/011</v>
      </c>
      <c r="AZ729" t="str">
        <f>IF(ISERROR(VLOOKUP(B729,'РЕОРГ 01.08.2009'!$A:$B,2,FALSE)),"",VLOOKUP(B729,'РЕОРГ 01.08.2009'!$A:$B,2,FALSE))</f>
        <v/>
      </c>
      <c r="BA729" s="12" t="str">
        <f t="shared" si="399"/>
        <v>Опер.касса №2491/011</v>
      </c>
      <c r="BB729" t="e">
        <f>LEFT(#REF!,2)</f>
        <v>#REF!</v>
      </c>
      <c r="BC729" s="12" t="str">
        <f t="shared" si="405"/>
        <v>2491/011</v>
      </c>
      <c r="BE729" t="str">
        <f>IF(ISERROR(VLOOKUP(B729,'РЕОРГ 01.10.2009'!A:C,3,FALSE)),"",VLOOKUP(B729,'РЕОРГ 01.10.2009'!A:C,3,FALSE))</f>
        <v/>
      </c>
      <c r="BF729" s="12" t="str">
        <f t="shared" si="400"/>
        <v>Опер.касса №2491/011</v>
      </c>
      <c r="BG729" t="e">
        <f>LEFT(#REF!,2)</f>
        <v>#REF!</v>
      </c>
      <c r="BH729" s="12" t="str">
        <f t="shared" si="406"/>
        <v>2491/011</v>
      </c>
      <c r="BJ729" t="str">
        <f>IF(ISERROR(VLOOKUP($B729,'РЕОРГ 01.05.2010'!A:B,2,FALSE)),"",VLOOKUP($B729,'РЕОРГ 01.05.2010'!A:B,2,FALSE))</f>
        <v/>
      </c>
      <c r="BK729" s="12" t="str">
        <f t="shared" si="401"/>
        <v>Опер.касса №2491/011</v>
      </c>
      <c r="BL729" t="e">
        <f>LEFT(#REF!,2)</f>
        <v>#REF!</v>
      </c>
      <c r="BM729" s="12" t="str">
        <f t="shared" si="407"/>
        <v>2491/011</v>
      </c>
      <c r="BO729" t="str">
        <f>IF(ISERROR(VLOOKUP($B729,'РЕОРГ 01.08.2010'!A:B,2,FALSE)),"",VLOOKUP($B729,'РЕОРГ 01.08.2010'!A:B,2,FALSE))</f>
        <v>Опер.касса №2491/011</v>
      </c>
      <c r="BP729" s="12" t="str">
        <f t="shared" si="402"/>
        <v>Опер.касса №2491/011</v>
      </c>
      <c r="BQ729" t="e">
        <f>LEFT(#REF!,2)</f>
        <v>#REF!</v>
      </c>
      <c r="BR729" s="12" t="str">
        <f t="shared" si="408"/>
        <v>2491/011</v>
      </c>
    </row>
    <row r="730" spans="1:70" ht="12.75" customHeight="1">
      <c r="A730" t="str">
        <f t="shared" si="403"/>
        <v>8611/0253</v>
      </c>
      <c r="B730" s="133">
        <v>766</v>
      </c>
      <c r="C730" s="1" t="s">
        <v>2824</v>
      </c>
      <c r="D730" s="32" t="s">
        <v>1931</v>
      </c>
      <c r="E730" s="1" t="s">
        <v>859</v>
      </c>
      <c r="F730" s="1" t="s">
        <v>8206</v>
      </c>
      <c r="G730" s="1" t="s">
        <v>860</v>
      </c>
      <c r="H730" s="1" t="s">
        <v>5211</v>
      </c>
      <c r="I730" s="1" t="s">
        <v>5212</v>
      </c>
      <c r="J730" s="1"/>
      <c r="K730" s="1">
        <v>0.5</v>
      </c>
      <c r="L730" s="32" t="s">
        <v>4049</v>
      </c>
      <c r="M730" s="8" t="s">
        <v>11943</v>
      </c>
      <c r="N730" s="2" t="s">
        <v>12255</v>
      </c>
      <c r="O730" s="173"/>
      <c r="P730" s="168">
        <f t="shared" si="433"/>
        <v>727</v>
      </c>
      <c r="Q730" s="138">
        <f t="shared" si="427"/>
        <v>25</v>
      </c>
      <c r="R730" s="138">
        <f t="shared" si="428"/>
        <v>50</v>
      </c>
      <c r="S730" s="138" t="e">
        <f t="shared" si="429"/>
        <v>#VALUE!</v>
      </c>
      <c r="T730" s="138" t="e">
        <f t="shared" si="430"/>
        <v>#VALUE!</v>
      </c>
      <c r="U730" s="138" t="e">
        <f t="shared" si="431"/>
        <v>#VALUE!</v>
      </c>
      <c r="V730" s="138" t="e">
        <f t="shared" si="432"/>
        <v>#VALUE!</v>
      </c>
      <c r="W730" s="158" t="str">
        <f t="shared" si="409"/>
        <v>выходной</v>
      </c>
      <c r="X730" s="159" t="e">
        <f>HLOOKUP(SEARCH("2",$M730)-1,$Q$3:$V730,$P730+1,FALSE)</f>
        <v>#N/A</v>
      </c>
      <c r="Y730" s="160" t="str">
        <f t="shared" si="410"/>
        <v>09:00 15:30(13:00 13:30)</v>
      </c>
      <c r="Z730" s="161" t="e">
        <f t="shared" si="411"/>
        <v>#VALUE!</v>
      </c>
      <c r="AA730" s="158" t="str">
        <f t="shared" si="412"/>
        <v>09:00 15:30(13:00 13:30)</v>
      </c>
      <c r="AB730" s="159">
        <f>HLOOKUP(SEARCH("3",$M730)-1,$Q$3:$V730,$P730+1,FALSE)</f>
        <v>25</v>
      </c>
      <c r="AC730" s="160" t="str">
        <f t="shared" si="413"/>
        <v>09:00 15:30(13:00 13:30)|09:00 15:30(13:00 13:30)</v>
      </c>
      <c r="AD730" s="161" t="str">
        <f t="shared" si="414"/>
        <v>09:00 15:30(13:00 13:30)</v>
      </c>
      <c r="AE730" s="158" t="str">
        <f t="shared" si="415"/>
        <v>09:00 15:30(13:00 13:30)</v>
      </c>
      <c r="AF730" s="159">
        <f>HLOOKUP(SEARCH("4",$M730)-1,$Q$3:$V730,$P730+1,FALSE)</f>
        <v>50</v>
      </c>
      <c r="AG730" s="161" t="str">
        <f t="shared" si="416"/>
        <v>09:00 15:30(13:00 13:30)</v>
      </c>
      <c r="AH730" s="161" t="e">
        <f t="shared" si="417"/>
        <v>#VALUE!</v>
      </c>
      <c r="AI730" s="158" t="str">
        <f t="shared" si="418"/>
        <v>09:00 15:30(13:00 13:30)</v>
      </c>
      <c r="AJ730" s="159" t="e">
        <f>HLOOKUP(SEARCH("5",$M730)-1,$Q$3:$V730,$P730+1,FALSE)</f>
        <v>#VALUE!</v>
      </c>
      <c r="AK730" s="161" t="e">
        <f t="shared" si="419"/>
        <v>#VALUE!</v>
      </c>
      <c r="AL730" s="161" t="e">
        <f t="shared" si="420"/>
        <v>#VALUE!</v>
      </c>
      <c r="AM730" s="158" t="str">
        <f t="shared" si="421"/>
        <v>выходной</v>
      </c>
      <c r="AN730" s="159" t="e">
        <f>HLOOKUP(SEARCH("6",$M730)-1,$Q$3:$V730,$P730+1,FALSE)</f>
        <v>#VALUE!</v>
      </c>
      <c r="AO730" s="161" t="e">
        <f t="shared" si="422"/>
        <v>#VALUE!</v>
      </c>
      <c r="AP730" s="161" t="e">
        <f t="shared" si="423"/>
        <v>#VALUE!</v>
      </c>
      <c r="AQ730" s="162" t="str">
        <f t="shared" si="424"/>
        <v>выходной</v>
      </c>
      <c r="AR730" s="163" t="e">
        <f>HLOOKUP(SEARCH("7",$M730)-1,$Q$3:$V730,$P730+1,FALSE)</f>
        <v>#VALUE!</v>
      </c>
      <c r="AS730" s="164" t="str">
        <f t="shared" si="425"/>
        <v>выходной</v>
      </c>
      <c r="AT730" s="142"/>
      <c r="AU730" s="11" t="str">
        <f>IF(ISERROR(VLOOKUP(B730,'РЕОРГ 2008'!$A:$B,2,FALSE)),"",VLOOKUP(B730,'РЕОРГ 2008'!$A:$B,2,FALSE))</f>
        <v/>
      </c>
      <c r="AV730" s="12" t="str">
        <f t="shared" si="426"/>
        <v>Опер.касса №2491/031</v>
      </c>
      <c r="AW730" s="31" t="e">
        <f>LEFT(#REF!,2)</f>
        <v>#REF!</v>
      </c>
      <c r="AX730" s="12" t="str">
        <f t="shared" si="404"/>
        <v>2491/031</v>
      </c>
      <c r="AZ730" t="str">
        <f>IF(ISERROR(VLOOKUP(B730,'РЕОРГ 01.08.2009'!$A:$B,2,FALSE)),"",VLOOKUP(B730,'РЕОРГ 01.08.2009'!$A:$B,2,FALSE))</f>
        <v/>
      </c>
      <c r="BA730" s="12" t="str">
        <f t="shared" si="399"/>
        <v>Опер.касса №2491/031</v>
      </c>
      <c r="BB730" t="e">
        <f>LEFT(#REF!,2)</f>
        <v>#REF!</v>
      </c>
      <c r="BC730" s="12" t="str">
        <f t="shared" si="405"/>
        <v>2491/031</v>
      </c>
      <c r="BE730" t="str">
        <f>IF(ISERROR(VLOOKUP(B730,'РЕОРГ 01.10.2009'!A:C,3,FALSE)),"",VLOOKUP(B730,'РЕОРГ 01.10.2009'!A:C,3,FALSE))</f>
        <v/>
      </c>
      <c r="BF730" s="12" t="str">
        <f t="shared" si="400"/>
        <v>Опер.касса №2491/031</v>
      </c>
      <c r="BG730" t="e">
        <f>LEFT(#REF!,2)</f>
        <v>#REF!</v>
      </c>
      <c r="BH730" s="12" t="str">
        <f t="shared" si="406"/>
        <v>2491/031</v>
      </c>
      <c r="BJ730" t="str">
        <f>IF(ISERROR(VLOOKUP($B730,'РЕОРГ 01.05.2010'!A:B,2,FALSE)),"",VLOOKUP($B730,'РЕОРГ 01.05.2010'!A:B,2,FALSE))</f>
        <v/>
      </c>
      <c r="BK730" s="12" t="str">
        <f t="shared" si="401"/>
        <v>Опер.касса №2491/031</v>
      </c>
      <c r="BL730" t="e">
        <f>LEFT(#REF!,2)</f>
        <v>#REF!</v>
      </c>
      <c r="BM730" s="12" t="str">
        <f t="shared" si="407"/>
        <v>2491/031</v>
      </c>
      <c r="BO730" t="str">
        <f>IF(ISERROR(VLOOKUP($B730,'РЕОРГ 01.08.2010'!A:B,2,FALSE)),"",VLOOKUP($B730,'РЕОРГ 01.08.2010'!A:B,2,FALSE))</f>
        <v>Опер.касса №2491/031</v>
      </c>
      <c r="BP730" s="12" t="str">
        <f t="shared" si="402"/>
        <v>Опер.касса №2491/031</v>
      </c>
      <c r="BQ730" t="e">
        <f>LEFT(#REF!,2)</f>
        <v>#REF!</v>
      </c>
      <c r="BR730" s="12" t="str">
        <f t="shared" si="408"/>
        <v>2491/031</v>
      </c>
    </row>
    <row r="731" spans="1:70" ht="12.75" customHeight="1">
      <c r="A731" t="str">
        <f t="shared" si="403"/>
        <v>8611/0254</v>
      </c>
      <c r="B731" s="133">
        <v>771</v>
      </c>
      <c r="C731" s="1" t="s">
        <v>2825</v>
      </c>
      <c r="D731" s="32" t="s">
        <v>1931</v>
      </c>
      <c r="E731" s="1" t="s">
        <v>7766</v>
      </c>
      <c r="F731" s="1" t="s">
        <v>8206</v>
      </c>
      <c r="G731" s="1" t="s">
        <v>7767</v>
      </c>
      <c r="H731" s="1" t="s">
        <v>7768</v>
      </c>
      <c r="I731" s="1" t="s">
        <v>6244</v>
      </c>
      <c r="J731" s="1"/>
      <c r="K731" s="1">
        <v>0.1</v>
      </c>
      <c r="L731" s="32" t="s">
        <v>4049</v>
      </c>
      <c r="M731" s="8" t="s">
        <v>11943</v>
      </c>
      <c r="N731" s="2" t="s">
        <v>12255</v>
      </c>
      <c r="O731" s="173"/>
      <c r="P731" s="168">
        <f t="shared" si="433"/>
        <v>728</v>
      </c>
      <c r="Q731" s="138">
        <f t="shared" si="427"/>
        <v>25</v>
      </c>
      <c r="R731" s="138">
        <f t="shared" si="428"/>
        <v>50</v>
      </c>
      <c r="S731" s="138" t="e">
        <f t="shared" si="429"/>
        <v>#VALUE!</v>
      </c>
      <c r="T731" s="138" t="e">
        <f t="shared" si="430"/>
        <v>#VALUE!</v>
      </c>
      <c r="U731" s="138" t="e">
        <f t="shared" si="431"/>
        <v>#VALUE!</v>
      </c>
      <c r="V731" s="138" t="e">
        <f t="shared" si="432"/>
        <v>#VALUE!</v>
      </c>
      <c r="W731" s="158" t="str">
        <f t="shared" si="409"/>
        <v>выходной</v>
      </c>
      <c r="X731" s="159" t="e">
        <f>HLOOKUP(SEARCH("2",$M731)-1,$Q$3:$V731,$P731+1,FALSE)</f>
        <v>#N/A</v>
      </c>
      <c r="Y731" s="160" t="str">
        <f t="shared" si="410"/>
        <v>09:00 15:30(13:00 13:30)</v>
      </c>
      <c r="Z731" s="161" t="e">
        <f t="shared" si="411"/>
        <v>#VALUE!</v>
      </c>
      <c r="AA731" s="158" t="str">
        <f t="shared" si="412"/>
        <v>09:00 15:30(13:00 13:30)</v>
      </c>
      <c r="AB731" s="159">
        <f>HLOOKUP(SEARCH("3",$M731)-1,$Q$3:$V731,$P731+1,FALSE)</f>
        <v>25</v>
      </c>
      <c r="AC731" s="160" t="str">
        <f t="shared" si="413"/>
        <v>09:00 15:30(13:00 13:30)|09:00 15:30(13:00 13:30)</v>
      </c>
      <c r="AD731" s="161" t="str">
        <f t="shared" si="414"/>
        <v>09:00 15:30(13:00 13:30)</v>
      </c>
      <c r="AE731" s="158" t="str">
        <f t="shared" si="415"/>
        <v>09:00 15:30(13:00 13:30)</v>
      </c>
      <c r="AF731" s="159">
        <f>HLOOKUP(SEARCH("4",$M731)-1,$Q$3:$V731,$P731+1,FALSE)</f>
        <v>50</v>
      </c>
      <c r="AG731" s="161" t="str">
        <f t="shared" si="416"/>
        <v>09:00 15:30(13:00 13:30)</v>
      </c>
      <c r="AH731" s="161" t="e">
        <f t="shared" si="417"/>
        <v>#VALUE!</v>
      </c>
      <c r="AI731" s="158" t="str">
        <f t="shared" si="418"/>
        <v>09:00 15:30(13:00 13:30)</v>
      </c>
      <c r="AJ731" s="159" t="e">
        <f>HLOOKUP(SEARCH("5",$M731)-1,$Q$3:$V731,$P731+1,FALSE)</f>
        <v>#VALUE!</v>
      </c>
      <c r="AK731" s="161" t="e">
        <f t="shared" si="419"/>
        <v>#VALUE!</v>
      </c>
      <c r="AL731" s="161" t="e">
        <f t="shared" si="420"/>
        <v>#VALUE!</v>
      </c>
      <c r="AM731" s="158" t="str">
        <f t="shared" si="421"/>
        <v>выходной</v>
      </c>
      <c r="AN731" s="159" t="e">
        <f>HLOOKUP(SEARCH("6",$M731)-1,$Q$3:$V731,$P731+1,FALSE)</f>
        <v>#VALUE!</v>
      </c>
      <c r="AO731" s="161" t="e">
        <f t="shared" si="422"/>
        <v>#VALUE!</v>
      </c>
      <c r="AP731" s="161" t="e">
        <f t="shared" si="423"/>
        <v>#VALUE!</v>
      </c>
      <c r="AQ731" s="162" t="str">
        <f t="shared" si="424"/>
        <v>выходной</v>
      </c>
      <c r="AR731" s="163" t="e">
        <f>HLOOKUP(SEARCH("7",$M731)-1,$Q$3:$V731,$P731+1,FALSE)</f>
        <v>#VALUE!</v>
      </c>
      <c r="AS731" s="164" t="str">
        <f t="shared" si="425"/>
        <v>выходной</v>
      </c>
      <c r="AT731" s="142"/>
      <c r="AU731" s="11" t="str">
        <f>IF(ISERROR(VLOOKUP(B731,'РЕОРГ 2008'!$A:$B,2,FALSE)),"",VLOOKUP(B731,'РЕОРГ 2008'!$A:$B,2,FALSE))</f>
        <v/>
      </c>
      <c r="AV731" s="12" t="str">
        <f t="shared" si="426"/>
        <v>Опер.касса №2491/047</v>
      </c>
      <c r="AW731" s="31" t="e">
        <f>LEFT(#REF!,2)</f>
        <v>#REF!</v>
      </c>
      <c r="AX731" s="12" t="str">
        <f t="shared" si="404"/>
        <v>2491/047</v>
      </c>
      <c r="AZ731" t="str">
        <f>IF(ISERROR(VLOOKUP(B731,'РЕОРГ 01.08.2009'!$A:$B,2,FALSE)),"",VLOOKUP(B731,'РЕОРГ 01.08.2009'!$A:$B,2,FALSE))</f>
        <v/>
      </c>
      <c r="BA731" s="12" t="str">
        <f t="shared" si="399"/>
        <v>Опер.касса №2491/047</v>
      </c>
      <c r="BB731" t="e">
        <f>LEFT(#REF!,2)</f>
        <v>#REF!</v>
      </c>
      <c r="BC731" s="12" t="str">
        <f t="shared" si="405"/>
        <v>2491/047</v>
      </c>
      <c r="BE731" t="str">
        <f>IF(ISERROR(VLOOKUP(B731,'РЕОРГ 01.10.2009'!A:C,3,FALSE)),"",VLOOKUP(B731,'РЕОРГ 01.10.2009'!A:C,3,FALSE))</f>
        <v/>
      </c>
      <c r="BF731" s="12" t="str">
        <f t="shared" si="400"/>
        <v>Опер.касса №2491/047</v>
      </c>
      <c r="BG731" t="e">
        <f>LEFT(#REF!,2)</f>
        <v>#REF!</v>
      </c>
      <c r="BH731" s="12" t="str">
        <f t="shared" si="406"/>
        <v>2491/047</v>
      </c>
      <c r="BJ731" t="str">
        <f>IF(ISERROR(VLOOKUP($B731,'РЕОРГ 01.05.2010'!A:B,2,FALSE)),"",VLOOKUP($B731,'РЕОРГ 01.05.2010'!A:B,2,FALSE))</f>
        <v/>
      </c>
      <c r="BK731" s="12" t="str">
        <f t="shared" si="401"/>
        <v>Опер.касса №2491/047</v>
      </c>
      <c r="BL731" t="e">
        <f>LEFT(#REF!,2)</f>
        <v>#REF!</v>
      </c>
      <c r="BM731" s="12" t="str">
        <f t="shared" si="407"/>
        <v>2491/047</v>
      </c>
      <c r="BO731" t="str">
        <f>IF(ISERROR(VLOOKUP($B731,'РЕОРГ 01.08.2010'!A:B,2,FALSE)),"",VLOOKUP($B731,'РЕОРГ 01.08.2010'!A:B,2,FALSE))</f>
        <v>Опер.касса №2491/047</v>
      </c>
      <c r="BP731" s="12" t="str">
        <f t="shared" si="402"/>
        <v>Опер.касса №2491/047</v>
      </c>
      <c r="BQ731" t="e">
        <f>LEFT(#REF!,2)</f>
        <v>#REF!</v>
      </c>
      <c r="BR731" s="12" t="str">
        <f t="shared" si="408"/>
        <v>2491/047</v>
      </c>
    </row>
    <row r="732" spans="1:70" ht="12.75" customHeight="1">
      <c r="A732" t="str">
        <f t="shared" si="403"/>
        <v>8611/0255</v>
      </c>
      <c r="B732" s="133">
        <v>780</v>
      </c>
      <c r="C732" s="1" t="s">
        <v>2826</v>
      </c>
      <c r="D732" s="32" t="s">
        <v>1931</v>
      </c>
      <c r="E732" s="1" t="s">
        <v>5160</v>
      </c>
      <c r="F732" s="1" t="s">
        <v>8206</v>
      </c>
      <c r="G732" s="1" t="s">
        <v>5161</v>
      </c>
      <c r="H732" s="1" t="s">
        <v>5162</v>
      </c>
      <c r="I732" s="1" t="s">
        <v>7475</v>
      </c>
      <c r="J732" s="1"/>
      <c r="K732" s="1">
        <v>0.5</v>
      </c>
      <c r="L732" s="32" t="s">
        <v>4049</v>
      </c>
      <c r="M732" s="8" t="s">
        <v>12134</v>
      </c>
      <c r="N732" s="2" t="s">
        <v>12256</v>
      </c>
      <c r="O732" s="173"/>
      <c r="P732" s="168">
        <f t="shared" si="433"/>
        <v>729</v>
      </c>
      <c r="Q732" s="138">
        <f t="shared" si="427"/>
        <v>25</v>
      </c>
      <c r="R732" s="138">
        <f t="shared" si="428"/>
        <v>50</v>
      </c>
      <c r="S732" s="138" t="e">
        <f t="shared" si="429"/>
        <v>#VALUE!</v>
      </c>
      <c r="T732" s="138" t="e">
        <f t="shared" si="430"/>
        <v>#VALUE!</v>
      </c>
      <c r="U732" s="138" t="e">
        <f t="shared" si="431"/>
        <v>#VALUE!</v>
      </c>
      <c r="V732" s="138" t="e">
        <f t="shared" si="432"/>
        <v>#VALUE!</v>
      </c>
      <c r="W732" s="158" t="str">
        <f t="shared" si="409"/>
        <v>выходной</v>
      </c>
      <c r="X732" s="159" t="e">
        <f>HLOOKUP(SEARCH("2",$M732)-1,$Q$3:$V732,$P732+1,FALSE)</f>
        <v>#N/A</v>
      </c>
      <c r="Y732" s="160" t="str">
        <f t="shared" si="410"/>
        <v>08:00 14:30(13:00 13:30)</v>
      </c>
      <c r="Z732" s="161" t="e">
        <f t="shared" si="411"/>
        <v>#VALUE!</v>
      </c>
      <c r="AA732" s="158" t="str">
        <f t="shared" si="412"/>
        <v>08:00 14:30(13:00 13:30)</v>
      </c>
      <c r="AB732" s="159" t="e">
        <f>HLOOKUP(SEARCH("3",$M732)-1,$Q$3:$V732,$P732+1,FALSE)</f>
        <v>#VALUE!</v>
      </c>
      <c r="AC732" s="160" t="e">
        <f t="shared" si="413"/>
        <v>#VALUE!</v>
      </c>
      <c r="AD732" s="161" t="e">
        <f t="shared" si="414"/>
        <v>#VALUE!</v>
      </c>
      <c r="AE732" s="158" t="str">
        <f t="shared" si="415"/>
        <v>выходной</v>
      </c>
      <c r="AF732" s="159">
        <f>HLOOKUP(SEARCH("4",$M732)-1,$Q$3:$V732,$P732+1,FALSE)</f>
        <v>25</v>
      </c>
      <c r="AG732" s="161" t="str">
        <f t="shared" si="416"/>
        <v>08:00 14:30(13:00 13:30)|08:00 14:30(13:00 13:30)</v>
      </c>
      <c r="AH732" s="161" t="str">
        <f t="shared" si="417"/>
        <v>08:00 14:30(13:00 13:30)</v>
      </c>
      <c r="AI732" s="158" t="str">
        <f t="shared" si="418"/>
        <v>08:00 14:30(13:00 13:30)</v>
      </c>
      <c r="AJ732" s="159" t="e">
        <f>HLOOKUP(SEARCH("5",$M732)-1,$Q$3:$V732,$P732+1,FALSE)</f>
        <v>#VALUE!</v>
      </c>
      <c r="AK732" s="161" t="e">
        <f t="shared" si="419"/>
        <v>#VALUE!</v>
      </c>
      <c r="AL732" s="161" t="e">
        <f t="shared" si="420"/>
        <v>#VALUE!</v>
      </c>
      <c r="AM732" s="158" t="str">
        <f t="shared" si="421"/>
        <v>выходной</v>
      </c>
      <c r="AN732" s="159">
        <f>HLOOKUP(SEARCH("6",$M732)-1,$Q$3:$V732,$P732+1,FALSE)</f>
        <v>50</v>
      </c>
      <c r="AO732" s="161" t="str">
        <f t="shared" si="422"/>
        <v>08:00 14:30(13:00 13:30)</v>
      </c>
      <c r="AP732" s="161" t="e">
        <f t="shared" si="423"/>
        <v>#VALUE!</v>
      </c>
      <c r="AQ732" s="162" t="str">
        <f t="shared" si="424"/>
        <v>08:00 14:30(13:00 13:30)</v>
      </c>
      <c r="AR732" s="163" t="e">
        <f>HLOOKUP(SEARCH("7",$M732)-1,$Q$3:$V732,$P732+1,FALSE)</f>
        <v>#VALUE!</v>
      </c>
      <c r="AS732" s="164" t="str">
        <f t="shared" si="425"/>
        <v>выходной</v>
      </c>
      <c r="AT732" s="142"/>
      <c r="AU732" s="11" t="str">
        <f>IF(ISERROR(VLOOKUP(B732,'РЕОРГ 2008'!$A:$B,2,FALSE)),"",VLOOKUP(B732,'РЕОРГ 2008'!$A:$B,2,FALSE))</f>
        <v/>
      </c>
      <c r="AV732" s="12" t="str">
        <f t="shared" si="426"/>
        <v>Опер.касса №2491/060</v>
      </c>
      <c r="AW732" s="31" t="e">
        <f>LEFT(#REF!,2)</f>
        <v>#REF!</v>
      </c>
      <c r="AX732" s="12" t="str">
        <f t="shared" si="404"/>
        <v>2491/060</v>
      </c>
      <c r="AZ732" t="str">
        <f>IF(ISERROR(VLOOKUP(B732,'РЕОРГ 01.08.2009'!$A:$B,2,FALSE)),"",VLOOKUP(B732,'РЕОРГ 01.08.2009'!$A:$B,2,FALSE))</f>
        <v/>
      </c>
      <c r="BA732" s="12" t="str">
        <f t="shared" si="399"/>
        <v>Опер.касса №2491/060</v>
      </c>
      <c r="BB732" t="e">
        <f>LEFT(#REF!,2)</f>
        <v>#REF!</v>
      </c>
      <c r="BC732" s="12" t="str">
        <f t="shared" si="405"/>
        <v>2491/060</v>
      </c>
      <c r="BE732" t="str">
        <f>IF(ISERROR(VLOOKUP(B732,'РЕОРГ 01.10.2009'!A:C,3,FALSE)),"",VLOOKUP(B732,'РЕОРГ 01.10.2009'!A:C,3,FALSE))</f>
        <v/>
      </c>
      <c r="BF732" s="12" t="str">
        <f t="shared" si="400"/>
        <v>Опер.касса №2491/060</v>
      </c>
      <c r="BG732" t="e">
        <f>LEFT(#REF!,2)</f>
        <v>#REF!</v>
      </c>
      <c r="BH732" s="12" t="str">
        <f t="shared" si="406"/>
        <v>2491/060</v>
      </c>
      <c r="BJ732" t="str">
        <f>IF(ISERROR(VLOOKUP($B732,'РЕОРГ 01.05.2010'!A:B,2,FALSE)),"",VLOOKUP($B732,'РЕОРГ 01.05.2010'!A:B,2,FALSE))</f>
        <v/>
      </c>
      <c r="BK732" s="12" t="str">
        <f t="shared" si="401"/>
        <v>Опер.касса №2491/060</v>
      </c>
      <c r="BL732" t="e">
        <f>LEFT(#REF!,2)</f>
        <v>#REF!</v>
      </c>
      <c r="BM732" s="12" t="str">
        <f t="shared" si="407"/>
        <v>2491/060</v>
      </c>
      <c r="BO732" t="str">
        <f>IF(ISERROR(VLOOKUP($B732,'РЕОРГ 01.08.2010'!A:B,2,FALSE)),"",VLOOKUP($B732,'РЕОРГ 01.08.2010'!A:B,2,FALSE))</f>
        <v>Опер.касса №2491/060</v>
      </c>
      <c r="BP732" s="12" t="str">
        <f t="shared" si="402"/>
        <v>Опер.касса №2491/060</v>
      </c>
      <c r="BQ732" t="e">
        <f>LEFT(#REF!,2)</f>
        <v>#REF!</v>
      </c>
      <c r="BR732" s="12" t="str">
        <f t="shared" si="408"/>
        <v>2491/060</v>
      </c>
    </row>
    <row r="733" spans="1:70" ht="12.75" customHeight="1">
      <c r="A733" t="str">
        <f t="shared" si="403"/>
        <v>8611/0256</v>
      </c>
      <c r="B733" s="133">
        <v>762</v>
      </c>
      <c r="C733" s="1" t="s">
        <v>2827</v>
      </c>
      <c r="D733" s="32" t="s">
        <v>1931</v>
      </c>
      <c r="E733" s="1" t="s">
        <v>7733</v>
      </c>
      <c r="F733" s="1" t="s">
        <v>8206</v>
      </c>
      <c r="G733" s="1" t="s">
        <v>7734</v>
      </c>
      <c r="H733" s="1" t="s">
        <v>7735</v>
      </c>
      <c r="I733" s="1" t="s">
        <v>7736</v>
      </c>
      <c r="J733" s="1"/>
      <c r="K733" s="1">
        <v>0.75</v>
      </c>
      <c r="L733" s="32" t="s">
        <v>4049</v>
      </c>
      <c r="M733" s="8" t="s">
        <v>11802</v>
      </c>
      <c r="N733" s="2" t="s">
        <v>12161</v>
      </c>
      <c r="O733" s="173"/>
      <c r="P733" s="168">
        <f t="shared" si="433"/>
        <v>730</v>
      </c>
      <c r="Q733" s="138">
        <f t="shared" si="427"/>
        <v>25</v>
      </c>
      <c r="R733" s="138">
        <f t="shared" si="428"/>
        <v>50</v>
      </c>
      <c r="S733" s="138">
        <f t="shared" si="429"/>
        <v>75</v>
      </c>
      <c r="T733" s="138" t="e">
        <f t="shared" si="430"/>
        <v>#VALUE!</v>
      </c>
      <c r="U733" s="138" t="e">
        <f t="shared" si="431"/>
        <v>#VALUE!</v>
      </c>
      <c r="V733" s="138" t="e">
        <f t="shared" si="432"/>
        <v>#VALUE!</v>
      </c>
      <c r="W733" s="158" t="str">
        <f t="shared" si="409"/>
        <v>выходной</v>
      </c>
      <c r="X733" s="159" t="e">
        <f>HLOOKUP(SEARCH("2",$M733)-1,$Q$3:$V733,$P733+1,FALSE)</f>
        <v>#N/A</v>
      </c>
      <c r="Y733" s="160" t="str">
        <f t="shared" si="410"/>
        <v>08:00 16:00(12:00 13:00)</v>
      </c>
      <c r="Z733" s="161" t="e">
        <f t="shared" si="411"/>
        <v>#VALUE!</v>
      </c>
      <c r="AA733" s="158" t="str">
        <f t="shared" si="412"/>
        <v>08:00 16:00(12:00 13:00)</v>
      </c>
      <c r="AB733" s="159">
        <f>HLOOKUP(SEARCH("3",$M733)-1,$Q$3:$V733,$P733+1,FALSE)</f>
        <v>25</v>
      </c>
      <c r="AC733" s="160" t="str">
        <f t="shared" si="413"/>
        <v>08:00 16:00(12:00 13:00)|08:00 16:00(12:00 13:00)|08:00 16:00(12:00 13:00)</v>
      </c>
      <c r="AD733" s="161" t="str">
        <f t="shared" si="414"/>
        <v>08:00 16:00(12:00 13:00)</v>
      </c>
      <c r="AE733" s="158" t="str">
        <f t="shared" si="415"/>
        <v>08:00 16:00(12:00 13:00)</v>
      </c>
      <c r="AF733" s="159">
        <f>HLOOKUP(SEARCH("4",$M733)-1,$Q$3:$V733,$P733+1,FALSE)</f>
        <v>50</v>
      </c>
      <c r="AG733" s="161" t="str">
        <f t="shared" si="416"/>
        <v>08:00 16:00(12:00 13:00)|08:00 16:00(12:00 13:00)</v>
      </c>
      <c r="AH733" s="161" t="str">
        <f t="shared" si="417"/>
        <v>08:00 16:00(12:00 13:00)</v>
      </c>
      <c r="AI733" s="158" t="str">
        <f t="shared" si="418"/>
        <v>08:00 16:00(12:00 13:00)</v>
      </c>
      <c r="AJ733" s="159">
        <f>HLOOKUP(SEARCH("5",$M733)-1,$Q$3:$V733,$P733+1,FALSE)</f>
        <v>75</v>
      </c>
      <c r="AK733" s="161" t="str">
        <f t="shared" si="419"/>
        <v>08:00 16:00(12:00 13:00)</v>
      </c>
      <c r="AL733" s="161" t="e">
        <f t="shared" si="420"/>
        <v>#VALUE!</v>
      </c>
      <c r="AM733" s="158" t="str">
        <f t="shared" si="421"/>
        <v>08:00 16:00(12:00 13:00)</v>
      </c>
      <c r="AN733" s="159" t="e">
        <f>HLOOKUP(SEARCH("6",$M733)-1,$Q$3:$V733,$P733+1,FALSE)</f>
        <v>#VALUE!</v>
      </c>
      <c r="AO733" s="161" t="e">
        <f t="shared" si="422"/>
        <v>#VALUE!</v>
      </c>
      <c r="AP733" s="161" t="e">
        <f t="shared" si="423"/>
        <v>#VALUE!</v>
      </c>
      <c r="AQ733" s="162" t="str">
        <f t="shared" si="424"/>
        <v>выходной</v>
      </c>
      <c r="AR733" s="163" t="e">
        <f>HLOOKUP(SEARCH("7",$M733)-1,$Q$3:$V733,$P733+1,FALSE)</f>
        <v>#VALUE!</v>
      </c>
      <c r="AS733" s="164" t="str">
        <f t="shared" si="425"/>
        <v>выходной</v>
      </c>
      <c r="AT733" s="142"/>
      <c r="AU733" s="11" t="str">
        <f>IF(ISERROR(VLOOKUP(B733,'РЕОРГ 2008'!$A:$B,2,FALSE)),"",VLOOKUP(B733,'РЕОРГ 2008'!$A:$B,2,FALSE))</f>
        <v/>
      </c>
      <c r="AV733" s="12" t="str">
        <f t="shared" si="426"/>
        <v>Опер.касса №2491/012</v>
      </c>
      <c r="AW733" s="31" t="e">
        <f>LEFT(#REF!,2)</f>
        <v>#REF!</v>
      </c>
      <c r="AX733" s="12" t="str">
        <f t="shared" si="404"/>
        <v>2491/012</v>
      </c>
      <c r="AZ733" t="str">
        <f>IF(ISERROR(VLOOKUP(B733,'РЕОРГ 01.08.2009'!$A:$B,2,FALSE)),"",VLOOKUP(B733,'РЕОРГ 01.08.2009'!$A:$B,2,FALSE))</f>
        <v/>
      </c>
      <c r="BA733" s="12" t="str">
        <f t="shared" si="399"/>
        <v>Опер.касса №2491/012</v>
      </c>
      <c r="BB733" t="e">
        <f>LEFT(#REF!,2)</f>
        <v>#REF!</v>
      </c>
      <c r="BC733" s="12" t="str">
        <f t="shared" si="405"/>
        <v>2491/012</v>
      </c>
      <c r="BE733" t="str">
        <f>IF(ISERROR(VLOOKUP(B733,'РЕОРГ 01.10.2009'!A:C,3,FALSE)),"",VLOOKUP(B733,'РЕОРГ 01.10.2009'!A:C,3,FALSE))</f>
        <v/>
      </c>
      <c r="BF733" s="12" t="str">
        <f t="shared" si="400"/>
        <v>Опер.касса №2491/012</v>
      </c>
      <c r="BG733" t="e">
        <f>LEFT(#REF!,2)</f>
        <v>#REF!</v>
      </c>
      <c r="BH733" s="12" t="str">
        <f t="shared" si="406"/>
        <v>2491/012</v>
      </c>
      <c r="BJ733" t="str">
        <f>IF(ISERROR(VLOOKUP($B733,'РЕОРГ 01.05.2010'!A:B,2,FALSE)),"",VLOOKUP($B733,'РЕОРГ 01.05.2010'!A:B,2,FALSE))</f>
        <v/>
      </c>
      <c r="BK733" s="12" t="str">
        <f t="shared" si="401"/>
        <v>Опер.касса №2491/012</v>
      </c>
      <c r="BL733" t="e">
        <f>LEFT(#REF!,2)</f>
        <v>#REF!</v>
      </c>
      <c r="BM733" s="12" t="str">
        <f t="shared" si="407"/>
        <v>2491/012</v>
      </c>
      <c r="BO733" t="str">
        <f>IF(ISERROR(VLOOKUP($B733,'РЕОРГ 01.08.2010'!A:B,2,FALSE)),"",VLOOKUP($B733,'РЕОРГ 01.08.2010'!A:B,2,FALSE))</f>
        <v>Опер.касса №2491/012</v>
      </c>
      <c r="BP733" s="12" t="str">
        <f t="shared" si="402"/>
        <v>Опер.касса №2491/012</v>
      </c>
      <c r="BQ733" t="e">
        <f>LEFT(#REF!,2)</f>
        <v>#REF!</v>
      </c>
      <c r="BR733" s="12" t="str">
        <f t="shared" si="408"/>
        <v>2491/012</v>
      </c>
    </row>
    <row r="734" spans="1:70" ht="12.75" customHeight="1">
      <c r="A734" t="str">
        <f t="shared" si="403"/>
        <v>8611/0257</v>
      </c>
      <c r="B734" s="133">
        <v>773</v>
      </c>
      <c r="C734" s="1" t="s">
        <v>2828</v>
      </c>
      <c r="D734" s="32" t="s">
        <v>1931</v>
      </c>
      <c r="E734" s="1" t="s">
        <v>7775</v>
      </c>
      <c r="F734" s="1" t="s">
        <v>8206</v>
      </c>
      <c r="G734" s="1" t="s">
        <v>7776</v>
      </c>
      <c r="H734" s="1" t="s">
        <v>7777</v>
      </c>
      <c r="I734" s="1" t="s">
        <v>6244</v>
      </c>
      <c r="J734" s="1"/>
      <c r="K734" s="1">
        <v>0.1</v>
      </c>
      <c r="L734" s="32" t="s">
        <v>4049</v>
      </c>
      <c r="M734" s="8" t="s">
        <v>11943</v>
      </c>
      <c r="N734" s="2" t="s">
        <v>12257</v>
      </c>
      <c r="O734" s="173"/>
      <c r="P734" s="168">
        <f t="shared" si="433"/>
        <v>731</v>
      </c>
      <c r="Q734" s="138">
        <f t="shared" si="427"/>
        <v>25</v>
      </c>
      <c r="R734" s="138">
        <f t="shared" si="428"/>
        <v>50</v>
      </c>
      <c r="S734" s="138" t="e">
        <f t="shared" si="429"/>
        <v>#VALUE!</v>
      </c>
      <c r="T734" s="138" t="e">
        <f t="shared" si="430"/>
        <v>#VALUE!</v>
      </c>
      <c r="U734" s="138" t="e">
        <f t="shared" si="431"/>
        <v>#VALUE!</v>
      </c>
      <c r="V734" s="138" t="e">
        <f t="shared" si="432"/>
        <v>#VALUE!</v>
      </c>
      <c r="W734" s="158" t="str">
        <f t="shared" si="409"/>
        <v>выходной</v>
      </c>
      <c r="X734" s="159" t="e">
        <f>HLOOKUP(SEARCH("2",$M734)-1,$Q$3:$V734,$P734+1,FALSE)</f>
        <v>#N/A</v>
      </c>
      <c r="Y734" s="160" t="str">
        <f t="shared" si="410"/>
        <v>09:30 16:00(13:30 14:00)</v>
      </c>
      <c r="Z734" s="161" t="e">
        <f t="shared" si="411"/>
        <v>#VALUE!</v>
      </c>
      <c r="AA734" s="158" t="str">
        <f t="shared" si="412"/>
        <v>09:30 16:00(13:30 14:00)</v>
      </c>
      <c r="AB734" s="159">
        <f>HLOOKUP(SEARCH("3",$M734)-1,$Q$3:$V734,$P734+1,FALSE)</f>
        <v>25</v>
      </c>
      <c r="AC734" s="160" t="str">
        <f t="shared" si="413"/>
        <v>09:30 16:00(13:30 14:00)|09:30 16:00(13:30 14:00)</v>
      </c>
      <c r="AD734" s="161" t="str">
        <f t="shared" si="414"/>
        <v>09:30 16:00(13:30 14:00)</v>
      </c>
      <c r="AE734" s="158" t="str">
        <f t="shared" si="415"/>
        <v>09:30 16:00(13:30 14:00)</v>
      </c>
      <c r="AF734" s="159">
        <f>HLOOKUP(SEARCH("4",$M734)-1,$Q$3:$V734,$P734+1,FALSE)</f>
        <v>50</v>
      </c>
      <c r="AG734" s="161" t="str">
        <f t="shared" si="416"/>
        <v>09:30 16:00(13:30 14:00)</v>
      </c>
      <c r="AH734" s="161" t="e">
        <f t="shared" si="417"/>
        <v>#VALUE!</v>
      </c>
      <c r="AI734" s="158" t="str">
        <f t="shared" si="418"/>
        <v>09:30 16:00(13:30 14:00)</v>
      </c>
      <c r="AJ734" s="159" t="e">
        <f>HLOOKUP(SEARCH("5",$M734)-1,$Q$3:$V734,$P734+1,FALSE)</f>
        <v>#VALUE!</v>
      </c>
      <c r="AK734" s="161" t="e">
        <f t="shared" si="419"/>
        <v>#VALUE!</v>
      </c>
      <c r="AL734" s="161" t="e">
        <f t="shared" si="420"/>
        <v>#VALUE!</v>
      </c>
      <c r="AM734" s="158" t="str">
        <f t="shared" si="421"/>
        <v>выходной</v>
      </c>
      <c r="AN734" s="159" t="e">
        <f>HLOOKUP(SEARCH("6",$M734)-1,$Q$3:$V734,$P734+1,FALSE)</f>
        <v>#VALUE!</v>
      </c>
      <c r="AO734" s="161" t="e">
        <f t="shared" si="422"/>
        <v>#VALUE!</v>
      </c>
      <c r="AP734" s="161" t="e">
        <f t="shared" si="423"/>
        <v>#VALUE!</v>
      </c>
      <c r="AQ734" s="162" t="str">
        <f t="shared" si="424"/>
        <v>выходной</v>
      </c>
      <c r="AR734" s="163" t="e">
        <f>HLOOKUP(SEARCH("7",$M734)-1,$Q$3:$V734,$P734+1,FALSE)</f>
        <v>#VALUE!</v>
      </c>
      <c r="AS734" s="164" t="str">
        <f t="shared" si="425"/>
        <v>выходной</v>
      </c>
      <c r="AT734" s="142"/>
      <c r="AU734" s="11" t="str">
        <f>IF(ISERROR(VLOOKUP(B734,'РЕОРГ 2008'!$A:$B,2,FALSE)),"",VLOOKUP(B734,'РЕОРГ 2008'!$A:$B,2,FALSE))</f>
        <v/>
      </c>
      <c r="AV734" s="12" t="str">
        <f t="shared" si="426"/>
        <v>Опер.касса №2491/053</v>
      </c>
      <c r="AW734" s="31" t="e">
        <f>LEFT(#REF!,2)</f>
        <v>#REF!</v>
      </c>
      <c r="AX734" s="12" t="str">
        <f t="shared" si="404"/>
        <v>2491/053</v>
      </c>
      <c r="AZ734" t="str">
        <f>IF(ISERROR(VLOOKUP(B734,'РЕОРГ 01.08.2009'!$A:$B,2,FALSE)),"",VLOOKUP(B734,'РЕОРГ 01.08.2009'!$A:$B,2,FALSE))</f>
        <v/>
      </c>
      <c r="BA734" s="12" t="str">
        <f t="shared" si="399"/>
        <v>Опер.касса №2491/053</v>
      </c>
      <c r="BB734" t="e">
        <f>LEFT(#REF!,2)</f>
        <v>#REF!</v>
      </c>
      <c r="BC734" s="12" t="str">
        <f t="shared" si="405"/>
        <v>2491/053</v>
      </c>
      <c r="BE734" t="str">
        <f>IF(ISERROR(VLOOKUP(B734,'РЕОРГ 01.10.2009'!A:C,3,FALSE)),"",VLOOKUP(B734,'РЕОРГ 01.10.2009'!A:C,3,FALSE))</f>
        <v/>
      </c>
      <c r="BF734" s="12" t="str">
        <f t="shared" si="400"/>
        <v>Опер.касса №2491/053</v>
      </c>
      <c r="BG734" t="e">
        <f>LEFT(#REF!,2)</f>
        <v>#REF!</v>
      </c>
      <c r="BH734" s="12" t="str">
        <f t="shared" si="406"/>
        <v>2491/053</v>
      </c>
      <c r="BJ734" t="str">
        <f>IF(ISERROR(VLOOKUP($B734,'РЕОРГ 01.05.2010'!A:B,2,FALSE)),"",VLOOKUP($B734,'РЕОРГ 01.05.2010'!A:B,2,FALSE))</f>
        <v/>
      </c>
      <c r="BK734" s="12" t="str">
        <f t="shared" si="401"/>
        <v>Опер.касса №2491/053</v>
      </c>
      <c r="BL734" t="e">
        <f>LEFT(#REF!,2)</f>
        <v>#REF!</v>
      </c>
      <c r="BM734" s="12" t="str">
        <f t="shared" si="407"/>
        <v>2491/053</v>
      </c>
      <c r="BO734" t="str">
        <f>IF(ISERROR(VLOOKUP($B734,'РЕОРГ 01.08.2010'!A:B,2,FALSE)),"",VLOOKUP($B734,'РЕОРГ 01.08.2010'!A:B,2,FALSE))</f>
        <v>Опер.касса №2491/053</v>
      </c>
      <c r="BP734" s="12" t="str">
        <f t="shared" si="402"/>
        <v>Опер.касса №2491/053</v>
      </c>
      <c r="BQ734" t="e">
        <f>LEFT(#REF!,2)</f>
        <v>#REF!</v>
      </c>
      <c r="BR734" s="12" t="str">
        <f t="shared" si="408"/>
        <v>2491/053</v>
      </c>
    </row>
    <row r="735" spans="1:70" ht="12.75" customHeight="1">
      <c r="A735" t="str">
        <f t="shared" si="403"/>
        <v>8611/0260</v>
      </c>
      <c r="B735" s="133">
        <v>2595</v>
      </c>
      <c r="C735" s="1" t="s">
        <v>11446</v>
      </c>
      <c r="D735" s="32" t="s">
        <v>11368</v>
      </c>
      <c r="E735" s="1" t="s">
        <v>10140</v>
      </c>
      <c r="F735" s="1" t="s">
        <v>8206</v>
      </c>
      <c r="G735" s="1" t="s">
        <v>11447</v>
      </c>
      <c r="H735" s="1" t="s">
        <v>11448</v>
      </c>
      <c r="I735" s="1" t="s">
        <v>11449</v>
      </c>
      <c r="J735" s="1"/>
      <c r="K735" s="1">
        <v>37</v>
      </c>
      <c r="L735" s="32" t="s">
        <v>4048</v>
      </c>
      <c r="M735" s="8" t="s">
        <v>11771</v>
      </c>
      <c r="N735" s="2" t="s">
        <v>12258</v>
      </c>
      <c r="O735" s="173"/>
      <c r="P735" s="168">
        <f t="shared" si="433"/>
        <v>732</v>
      </c>
      <c r="Q735" s="138">
        <f t="shared" si="427"/>
        <v>12</v>
      </c>
      <c r="R735" s="138">
        <f t="shared" si="428"/>
        <v>24</v>
      </c>
      <c r="S735" s="138">
        <f t="shared" si="429"/>
        <v>36</v>
      </c>
      <c r="T735" s="138">
        <f t="shared" si="430"/>
        <v>48</v>
      </c>
      <c r="U735" s="138" t="e">
        <f t="shared" si="431"/>
        <v>#VALUE!</v>
      </c>
      <c r="V735" s="138" t="e">
        <f t="shared" si="432"/>
        <v>#VALUE!</v>
      </c>
      <c r="W735" s="158" t="str">
        <f t="shared" si="409"/>
        <v>08:00 20:00</v>
      </c>
      <c r="X735" s="159">
        <f>HLOOKUP(SEARCH("2",$M735)-1,$Q$3:$V735,$P735+1,FALSE)</f>
        <v>12</v>
      </c>
      <c r="Y735" s="160" t="str">
        <f t="shared" si="410"/>
        <v>08:00 20:00|08:00 20:00|08:00 20:00|08:00 20:00</v>
      </c>
      <c r="Z735" s="161" t="str">
        <f t="shared" si="411"/>
        <v>08:00 20:00</v>
      </c>
      <c r="AA735" s="158" t="str">
        <f t="shared" si="412"/>
        <v>08:00 20:00</v>
      </c>
      <c r="AB735" s="159">
        <f>HLOOKUP(SEARCH("3",$M735)-1,$Q$3:$V735,$P735+1,FALSE)</f>
        <v>24</v>
      </c>
      <c r="AC735" s="160" t="str">
        <f t="shared" si="413"/>
        <v>08:00 20:00|08:00 20:00|08:00 20:00</v>
      </c>
      <c r="AD735" s="161" t="str">
        <f t="shared" si="414"/>
        <v>08:00 20:00</v>
      </c>
      <c r="AE735" s="158" t="str">
        <f t="shared" si="415"/>
        <v>08:00 20:00</v>
      </c>
      <c r="AF735" s="159">
        <f>HLOOKUP(SEARCH("4",$M735)-1,$Q$3:$V735,$P735+1,FALSE)</f>
        <v>36</v>
      </c>
      <c r="AG735" s="161" t="str">
        <f t="shared" si="416"/>
        <v>08:00 20:00|08:00 20:00</v>
      </c>
      <c r="AH735" s="161" t="str">
        <f t="shared" si="417"/>
        <v>08:00 20:00</v>
      </c>
      <c r="AI735" s="158" t="str">
        <f t="shared" si="418"/>
        <v>08:00 20:00</v>
      </c>
      <c r="AJ735" s="159">
        <f>HLOOKUP(SEARCH("5",$M735)-1,$Q$3:$V735,$P735+1,FALSE)</f>
        <v>48</v>
      </c>
      <c r="AK735" s="161" t="str">
        <f t="shared" si="419"/>
        <v>08:00 20:00</v>
      </c>
      <c r="AL735" s="161" t="e">
        <f t="shared" si="420"/>
        <v>#VALUE!</v>
      </c>
      <c r="AM735" s="158" t="str">
        <f t="shared" si="421"/>
        <v>08:00 20:00</v>
      </c>
      <c r="AN735" s="159" t="e">
        <f>HLOOKUP(SEARCH("6",$M735)-1,$Q$3:$V735,$P735+1,FALSE)</f>
        <v>#VALUE!</v>
      </c>
      <c r="AO735" s="161" t="e">
        <f t="shared" si="422"/>
        <v>#VALUE!</v>
      </c>
      <c r="AP735" s="161" t="e">
        <f t="shared" si="423"/>
        <v>#VALUE!</v>
      </c>
      <c r="AQ735" s="162" t="str">
        <f t="shared" si="424"/>
        <v>выходной</v>
      </c>
      <c r="AR735" s="163" t="e">
        <f>HLOOKUP(SEARCH("7",$M735)-1,$Q$3:$V735,$P735+1,FALSE)</f>
        <v>#VALUE!</v>
      </c>
      <c r="AS735" s="164" t="str">
        <f t="shared" si="425"/>
        <v>выходной</v>
      </c>
      <c r="AT735" s="142"/>
      <c r="AU735" s="11" t="str">
        <f>IF(ISERROR(VLOOKUP(B735,'РЕОРГ 2008'!$A:$B,2,FALSE)),"",VLOOKUP(B735,'РЕОРГ 2008'!$A:$B,2,FALSE))</f>
        <v/>
      </c>
      <c r="AV735" s="12" t="str">
        <f t="shared" si="426"/>
        <v>Опер.офис №8611/0260</v>
      </c>
      <c r="AW735" s="31" t="e">
        <f>LEFT(#REF!,2)</f>
        <v>#REF!</v>
      </c>
      <c r="AX735" s="12" t="str">
        <f t="shared" si="404"/>
        <v>8611/0260</v>
      </c>
      <c r="AZ735" t="str">
        <f>IF(ISERROR(VLOOKUP(B735,'РЕОРГ 01.08.2009'!$A:$B,2,FALSE)),"",VLOOKUP(B735,'РЕОРГ 01.08.2009'!$A:$B,2,FALSE))</f>
        <v/>
      </c>
      <c r="BA735" s="12" t="str">
        <f t="shared" si="399"/>
        <v>Опер.офис №8611/0260</v>
      </c>
      <c r="BB735" t="e">
        <f>LEFT(#REF!,2)</f>
        <v>#REF!</v>
      </c>
      <c r="BC735" s="12" t="str">
        <f t="shared" si="405"/>
        <v>8611/0260</v>
      </c>
      <c r="BE735" t="str">
        <f>IF(ISERROR(VLOOKUP(B735,'РЕОРГ 01.10.2009'!A:C,3,FALSE)),"",VLOOKUP(B735,'РЕОРГ 01.10.2009'!A:C,3,FALSE))</f>
        <v/>
      </c>
      <c r="BF735" s="12" t="str">
        <f t="shared" si="400"/>
        <v>Опер.офис №8611/0260</v>
      </c>
      <c r="BG735" t="e">
        <f>LEFT(#REF!,2)</f>
        <v>#REF!</v>
      </c>
      <c r="BH735" s="12" t="str">
        <f t="shared" si="406"/>
        <v>8611/0260</v>
      </c>
      <c r="BJ735" t="str">
        <f>IF(ISERROR(VLOOKUP($B735,'РЕОРГ 01.05.2010'!A:B,2,FALSE)),"",VLOOKUP($B735,'РЕОРГ 01.05.2010'!A:B,2,FALSE))</f>
        <v/>
      </c>
      <c r="BK735" s="12" t="str">
        <f t="shared" si="401"/>
        <v>Опер.офис №8611/0260</v>
      </c>
      <c r="BL735" t="e">
        <f>LEFT(#REF!,2)</f>
        <v>#REF!</v>
      </c>
      <c r="BM735" s="12" t="str">
        <f t="shared" si="407"/>
        <v>8611/0260</v>
      </c>
      <c r="BO735" t="str">
        <f>IF(ISERROR(VLOOKUP($B735,'РЕОРГ 01.08.2010'!A:B,2,FALSE)),"",VLOOKUP($B735,'РЕОРГ 01.08.2010'!A:B,2,FALSE))</f>
        <v/>
      </c>
      <c r="BP735" s="12" t="str">
        <f t="shared" si="402"/>
        <v>Опер.офис №8611/0260</v>
      </c>
      <c r="BQ735" t="e">
        <f>LEFT(#REF!,2)</f>
        <v>#REF!</v>
      </c>
      <c r="BR735" s="12" t="str">
        <f t="shared" si="408"/>
        <v>8611/0260</v>
      </c>
    </row>
    <row r="736" spans="1:70" ht="12.75" customHeight="1">
      <c r="A736" t="str">
        <f t="shared" si="403"/>
        <v>8611/0261</v>
      </c>
      <c r="B736" s="133">
        <v>2596</v>
      </c>
      <c r="C736" s="1" t="s">
        <v>11450</v>
      </c>
      <c r="D736" s="32" t="s">
        <v>11368</v>
      </c>
      <c r="E736" s="1" t="s">
        <v>5936</v>
      </c>
      <c r="F736" s="1" t="s">
        <v>8206</v>
      </c>
      <c r="G736" s="1" t="s">
        <v>5937</v>
      </c>
      <c r="H736" s="1" t="s">
        <v>11451</v>
      </c>
      <c r="I736" s="1" t="s">
        <v>11452</v>
      </c>
      <c r="J736" s="1"/>
      <c r="K736" s="1">
        <v>5</v>
      </c>
      <c r="L736" s="32" t="s">
        <v>2043</v>
      </c>
      <c r="M736" s="8" t="s">
        <v>12259</v>
      </c>
      <c r="N736" s="2" t="s">
        <v>12260</v>
      </c>
      <c r="O736" s="173"/>
      <c r="P736" s="168">
        <f t="shared" si="433"/>
        <v>733</v>
      </c>
      <c r="Q736" s="138">
        <f t="shared" si="427"/>
        <v>25</v>
      </c>
      <c r="R736" s="138">
        <f t="shared" si="428"/>
        <v>50</v>
      </c>
      <c r="S736" s="138">
        <f t="shared" si="429"/>
        <v>75</v>
      </c>
      <c r="T736" s="138">
        <f t="shared" si="430"/>
        <v>100</v>
      </c>
      <c r="U736" s="138">
        <f t="shared" si="431"/>
        <v>125</v>
      </c>
      <c r="V736" s="138" t="e">
        <f t="shared" si="432"/>
        <v>#VALUE!</v>
      </c>
      <c r="W736" s="158" t="str">
        <f t="shared" si="409"/>
        <v>08:15 16:00(12:30 13:30)</v>
      </c>
      <c r="X736" s="159">
        <f>HLOOKUP(SEARCH("2",$M736)-1,$Q$3:$V736,$P736+1,FALSE)</f>
        <v>25</v>
      </c>
      <c r="Y736" s="160" t="str">
        <f t="shared" si="410"/>
        <v>08:15 16:00(12:30 13:30)|08:15 16:00(12:30 13:30)|08:15 16:00(12:30 13:30)|08:15 16:00(12:30 13:30)|13:00 20:00(15:30 16:30)</v>
      </c>
      <c r="Z736" s="161" t="str">
        <f t="shared" si="411"/>
        <v>08:15 16:00(12:30 13:30)</v>
      </c>
      <c r="AA736" s="158" t="str">
        <f t="shared" si="412"/>
        <v>08:15 16:00(12:30 13:30)</v>
      </c>
      <c r="AB736" s="159">
        <f>HLOOKUP(SEARCH("3",$M736)-1,$Q$3:$V736,$P736+1,FALSE)</f>
        <v>50</v>
      </c>
      <c r="AC736" s="160" t="str">
        <f t="shared" si="413"/>
        <v>08:15 16:00(12:30 13:30)|08:15 16:00(12:30 13:30)|08:15 16:00(12:30 13:30)|13:00 20:00(15:30 16:30)</v>
      </c>
      <c r="AD736" s="161" t="str">
        <f t="shared" si="414"/>
        <v>08:15 16:00(12:30 13:30)</v>
      </c>
      <c r="AE736" s="158" t="str">
        <f t="shared" si="415"/>
        <v>08:15 16:00(12:30 13:30)</v>
      </c>
      <c r="AF736" s="159">
        <f>HLOOKUP(SEARCH("4",$M736)-1,$Q$3:$V736,$P736+1,FALSE)</f>
        <v>75</v>
      </c>
      <c r="AG736" s="161" t="str">
        <f t="shared" si="416"/>
        <v>08:15 16:00(12:30 13:30)|08:15 16:00(12:30 13:30)|13:00 20:00(15:30 16:30)</v>
      </c>
      <c r="AH736" s="161" t="str">
        <f t="shared" si="417"/>
        <v>08:15 16:00(12:30 13:30)</v>
      </c>
      <c r="AI736" s="158" t="str">
        <f t="shared" si="418"/>
        <v>08:15 16:00(12:30 13:30)</v>
      </c>
      <c r="AJ736" s="159">
        <f>HLOOKUP(SEARCH("5",$M736)-1,$Q$3:$V736,$P736+1,FALSE)</f>
        <v>100</v>
      </c>
      <c r="AK736" s="161" t="str">
        <f t="shared" si="419"/>
        <v>08:15 16:00(12:30 13:30)|13:00 20:00(15:30 16:30)</v>
      </c>
      <c r="AL736" s="161" t="str">
        <f t="shared" si="420"/>
        <v>08:15 16:00(12:30 13:30)</v>
      </c>
      <c r="AM736" s="158" t="str">
        <f t="shared" si="421"/>
        <v>08:15 16:00(12:30 13:30)</v>
      </c>
      <c r="AN736" s="159" t="e">
        <f>HLOOKUP(SEARCH("6",$M736)-1,$Q$3:$V736,$P736+1,FALSE)</f>
        <v>#VALUE!</v>
      </c>
      <c r="AO736" s="161" t="e">
        <f t="shared" si="422"/>
        <v>#VALUE!</v>
      </c>
      <c r="AP736" s="161" t="e">
        <f t="shared" si="423"/>
        <v>#VALUE!</v>
      </c>
      <c r="AQ736" s="162" t="str">
        <f t="shared" si="424"/>
        <v>выходной</v>
      </c>
      <c r="AR736" s="163">
        <f>HLOOKUP(SEARCH("7",$M736)-1,$Q$3:$V736,$P736+1,FALSE)</f>
        <v>125</v>
      </c>
      <c r="AS736" s="164" t="str">
        <f t="shared" si="425"/>
        <v>13:00 20:00(15:30 16:30)</v>
      </c>
      <c r="AT736" s="142"/>
      <c r="AU736" s="11" t="str">
        <f>IF(ISERROR(VLOOKUP(B736,'РЕОРГ 2008'!$A:$B,2,FALSE)),"",VLOOKUP(B736,'РЕОРГ 2008'!$A:$B,2,FALSE))</f>
        <v/>
      </c>
      <c r="AV736" s="12" t="str">
        <f t="shared" si="426"/>
        <v>Опер.офис №8611/0261</v>
      </c>
      <c r="AW736" s="31" t="e">
        <f>LEFT(#REF!,2)</f>
        <v>#REF!</v>
      </c>
      <c r="AX736" s="12" t="str">
        <f t="shared" si="404"/>
        <v>8611/0261</v>
      </c>
      <c r="AZ736" t="str">
        <f>IF(ISERROR(VLOOKUP(B736,'РЕОРГ 01.08.2009'!$A:$B,2,FALSE)),"",VLOOKUP(B736,'РЕОРГ 01.08.2009'!$A:$B,2,FALSE))</f>
        <v/>
      </c>
      <c r="BA736" s="12" t="str">
        <f t="shared" si="399"/>
        <v>Опер.офис №8611/0261</v>
      </c>
      <c r="BB736" t="e">
        <f>LEFT(#REF!,2)</f>
        <v>#REF!</v>
      </c>
      <c r="BC736" s="12" t="str">
        <f t="shared" si="405"/>
        <v>8611/0261</v>
      </c>
      <c r="BE736" t="str">
        <f>IF(ISERROR(VLOOKUP(B736,'РЕОРГ 01.10.2009'!A:C,3,FALSE)),"",VLOOKUP(B736,'РЕОРГ 01.10.2009'!A:C,3,FALSE))</f>
        <v/>
      </c>
      <c r="BF736" s="12" t="str">
        <f t="shared" si="400"/>
        <v>Опер.офис №8611/0261</v>
      </c>
      <c r="BG736" t="e">
        <f>LEFT(#REF!,2)</f>
        <v>#REF!</v>
      </c>
      <c r="BH736" s="12" t="str">
        <f t="shared" si="406"/>
        <v>8611/0261</v>
      </c>
      <c r="BJ736" t="str">
        <f>IF(ISERROR(VLOOKUP($B736,'РЕОРГ 01.05.2010'!A:B,2,FALSE)),"",VLOOKUP($B736,'РЕОРГ 01.05.2010'!A:B,2,FALSE))</f>
        <v/>
      </c>
      <c r="BK736" s="12" t="str">
        <f t="shared" si="401"/>
        <v>Опер.офис №8611/0261</v>
      </c>
      <c r="BL736" t="e">
        <f>LEFT(#REF!,2)</f>
        <v>#REF!</v>
      </c>
      <c r="BM736" s="12" t="str">
        <f t="shared" si="407"/>
        <v>8611/0261</v>
      </c>
      <c r="BO736" t="str">
        <f>IF(ISERROR(VLOOKUP($B736,'РЕОРГ 01.08.2010'!A:B,2,FALSE)),"",VLOOKUP($B736,'РЕОРГ 01.08.2010'!A:B,2,FALSE))</f>
        <v/>
      </c>
      <c r="BP736" s="12" t="str">
        <f t="shared" si="402"/>
        <v>Опер.офис №8611/0261</v>
      </c>
      <c r="BQ736" t="e">
        <f>LEFT(#REF!,2)</f>
        <v>#REF!</v>
      </c>
      <c r="BR736" s="12" t="str">
        <f t="shared" si="408"/>
        <v>8611/0261</v>
      </c>
    </row>
    <row r="737" spans="1:70" ht="12.75" customHeight="1">
      <c r="A737" t="str">
        <f t="shared" si="403"/>
        <v>8611/0262</v>
      </c>
      <c r="B737" s="133">
        <v>2597</v>
      </c>
      <c r="C737" s="1" t="s">
        <v>11453</v>
      </c>
      <c r="D737" s="32" t="s">
        <v>11368</v>
      </c>
      <c r="E737" s="1" t="s">
        <v>5072</v>
      </c>
      <c r="F737" s="1" t="s">
        <v>8206</v>
      </c>
      <c r="G737" s="1" t="s">
        <v>5073</v>
      </c>
      <c r="H737" s="1" t="s">
        <v>11454</v>
      </c>
      <c r="I737" s="1" t="s">
        <v>11455</v>
      </c>
      <c r="J737" s="1"/>
      <c r="K737" s="1">
        <v>8.5</v>
      </c>
      <c r="L737" s="32" t="s">
        <v>4050</v>
      </c>
      <c r="M737" s="8" t="s">
        <v>11783</v>
      </c>
      <c r="N737" s="2" t="s">
        <v>12261</v>
      </c>
      <c r="O737" s="173"/>
      <c r="P737" s="168">
        <f t="shared" si="433"/>
        <v>734</v>
      </c>
      <c r="Q737" s="138">
        <f t="shared" si="427"/>
        <v>12</v>
      </c>
      <c r="R737" s="138">
        <f t="shared" si="428"/>
        <v>24</v>
      </c>
      <c r="S737" s="138">
        <f t="shared" si="429"/>
        <v>36</v>
      </c>
      <c r="T737" s="138">
        <f t="shared" si="430"/>
        <v>48</v>
      </c>
      <c r="U737" s="138">
        <f t="shared" si="431"/>
        <v>60</v>
      </c>
      <c r="V737" s="138">
        <f t="shared" si="432"/>
        <v>72</v>
      </c>
      <c r="W737" s="158" t="str">
        <f t="shared" si="409"/>
        <v>08:00 22:00</v>
      </c>
      <c r="X737" s="159">
        <f>HLOOKUP(SEARCH("2",$M737)-1,$Q$3:$V737,$P737+1,FALSE)</f>
        <v>12</v>
      </c>
      <c r="Y737" s="160" t="str">
        <f t="shared" si="410"/>
        <v>08:00 22:00|08:00 22:00|08:00 22:00|08:00 22:00|13:30 22:00|13:30 22:00</v>
      </c>
      <c r="Z737" s="161" t="str">
        <f t="shared" si="411"/>
        <v>08:00 22:00</v>
      </c>
      <c r="AA737" s="158" t="str">
        <f t="shared" si="412"/>
        <v>08:00 22:00</v>
      </c>
      <c r="AB737" s="159">
        <f>HLOOKUP(SEARCH("3",$M737)-1,$Q$3:$V737,$P737+1,FALSE)</f>
        <v>24</v>
      </c>
      <c r="AC737" s="160" t="str">
        <f t="shared" si="413"/>
        <v>08:00 22:00|08:00 22:00|08:00 22:00|13:30 22:00|13:30 22:00</v>
      </c>
      <c r="AD737" s="161" t="str">
        <f t="shared" si="414"/>
        <v>08:00 22:00</v>
      </c>
      <c r="AE737" s="158" t="str">
        <f t="shared" si="415"/>
        <v>08:00 22:00</v>
      </c>
      <c r="AF737" s="159">
        <f>HLOOKUP(SEARCH("4",$M737)-1,$Q$3:$V737,$P737+1,FALSE)</f>
        <v>36</v>
      </c>
      <c r="AG737" s="161" t="str">
        <f t="shared" si="416"/>
        <v>08:00 22:00|08:00 22:00|13:30 22:00|13:30 22:00</v>
      </c>
      <c r="AH737" s="161" t="str">
        <f t="shared" si="417"/>
        <v>08:00 22:00</v>
      </c>
      <c r="AI737" s="158" t="str">
        <f t="shared" si="418"/>
        <v>08:00 22:00</v>
      </c>
      <c r="AJ737" s="159">
        <f>HLOOKUP(SEARCH("5",$M737)-1,$Q$3:$V737,$P737+1,FALSE)</f>
        <v>48</v>
      </c>
      <c r="AK737" s="161" t="str">
        <f t="shared" si="419"/>
        <v>08:00 22:00|13:30 22:00|13:30 22:00</v>
      </c>
      <c r="AL737" s="161" t="str">
        <f t="shared" si="420"/>
        <v>08:00 22:00</v>
      </c>
      <c r="AM737" s="158" t="str">
        <f t="shared" si="421"/>
        <v>08:00 22:00</v>
      </c>
      <c r="AN737" s="159">
        <f>HLOOKUP(SEARCH("6",$M737)-1,$Q$3:$V737,$P737+1,FALSE)</f>
        <v>60</v>
      </c>
      <c r="AO737" s="161" t="str">
        <f t="shared" si="422"/>
        <v>13:30 22:00|13:30 22:00</v>
      </c>
      <c r="AP737" s="161" t="str">
        <f t="shared" si="423"/>
        <v>13:30 22:00</v>
      </c>
      <c r="AQ737" s="162" t="str">
        <f t="shared" si="424"/>
        <v>13:30 22:00</v>
      </c>
      <c r="AR737" s="163">
        <f>HLOOKUP(SEARCH("7",$M737)-1,$Q$3:$V737,$P737+1,FALSE)</f>
        <v>72</v>
      </c>
      <c r="AS737" s="164" t="str">
        <f t="shared" si="425"/>
        <v>13:30 22:00</v>
      </c>
      <c r="AT737" s="142"/>
      <c r="AU737" s="11" t="str">
        <f>IF(ISERROR(VLOOKUP(B737,'РЕОРГ 2008'!$A:$B,2,FALSE)),"",VLOOKUP(B737,'РЕОРГ 2008'!$A:$B,2,FALSE))</f>
        <v/>
      </c>
      <c r="AV737" s="12" t="str">
        <f t="shared" si="426"/>
        <v>Опер.офис №8611/0262</v>
      </c>
      <c r="AW737" s="31" t="e">
        <f>LEFT(#REF!,2)</f>
        <v>#REF!</v>
      </c>
      <c r="AX737" s="12" t="str">
        <f t="shared" si="404"/>
        <v>8611/0262</v>
      </c>
      <c r="AZ737" t="str">
        <f>IF(ISERROR(VLOOKUP(B737,'РЕОРГ 01.08.2009'!$A:$B,2,FALSE)),"",VLOOKUP(B737,'РЕОРГ 01.08.2009'!$A:$B,2,FALSE))</f>
        <v/>
      </c>
      <c r="BA737" s="12" t="str">
        <f t="shared" si="399"/>
        <v>Опер.офис №8611/0262</v>
      </c>
      <c r="BB737" t="e">
        <f>LEFT(#REF!,2)</f>
        <v>#REF!</v>
      </c>
      <c r="BC737" s="12" t="str">
        <f t="shared" si="405"/>
        <v>8611/0262</v>
      </c>
      <c r="BE737" t="str">
        <f>IF(ISERROR(VLOOKUP(B737,'РЕОРГ 01.10.2009'!A:C,3,FALSE)),"",VLOOKUP(B737,'РЕОРГ 01.10.2009'!A:C,3,FALSE))</f>
        <v/>
      </c>
      <c r="BF737" s="12" t="str">
        <f t="shared" si="400"/>
        <v>Опер.офис №8611/0262</v>
      </c>
      <c r="BG737" t="e">
        <f>LEFT(#REF!,2)</f>
        <v>#REF!</v>
      </c>
      <c r="BH737" s="12" t="str">
        <f t="shared" si="406"/>
        <v>8611/0262</v>
      </c>
      <c r="BJ737" t="str">
        <f>IF(ISERROR(VLOOKUP($B737,'РЕОРГ 01.05.2010'!A:B,2,FALSE)),"",VLOOKUP($B737,'РЕОРГ 01.05.2010'!A:B,2,FALSE))</f>
        <v/>
      </c>
      <c r="BK737" s="12" t="str">
        <f t="shared" si="401"/>
        <v>Опер.офис №8611/0262</v>
      </c>
      <c r="BL737" t="e">
        <f>LEFT(#REF!,2)</f>
        <v>#REF!</v>
      </c>
      <c r="BM737" s="12" t="str">
        <f t="shared" si="407"/>
        <v>8611/0262</v>
      </c>
      <c r="BO737" t="str">
        <f>IF(ISERROR(VLOOKUP($B737,'РЕОРГ 01.08.2010'!A:B,2,FALSE)),"",VLOOKUP($B737,'РЕОРГ 01.08.2010'!A:B,2,FALSE))</f>
        <v/>
      </c>
      <c r="BP737" s="12" t="str">
        <f t="shared" si="402"/>
        <v>Опер.офис №8611/0262</v>
      </c>
      <c r="BQ737" t="e">
        <f>LEFT(#REF!,2)</f>
        <v>#REF!</v>
      </c>
      <c r="BR737" s="12" t="str">
        <f t="shared" si="408"/>
        <v>8611/0262</v>
      </c>
    </row>
    <row r="738" spans="1:70" ht="12.75" customHeight="1">
      <c r="A738" t="str">
        <f t="shared" si="403"/>
        <v>8611/056</v>
      </c>
      <c r="B738" s="133">
        <v>861</v>
      </c>
      <c r="C738" s="1" t="s">
        <v>6629</v>
      </c>
      <c r="D738" s="32" t="s">
        <v>1926</v>
      </c>
      <c r="E738" s="1" t="s">
        <v>6627</v>
      </c>
      <c r="F738" s="1" t="s">
        <v>8206</v>
      </c>
      <c r="G738" s="1" t="s">
        <v>6628</v>
      </c>
      <c r="H738" s="1" t="s">
        <v>8599</v>
      </c>
      <c r="I738" s="1" t="s">
        <v>6630</v>
      </c>
      <c r="J738" s="1"/>
      <c r="K738" s="1">
        <v>25.5</v>
      </c>
      <c r="L738" s="32" t="s">
        <v>4048</v>
      </c>
      <c r="M738" s="8" t="s">
        <v>11783</v>
      </c>
      <c r="N738" s="2" t="s">
        <v>12262</v>
      </c>
      <c r="O738" s="173"/>
      <c r="P738" s="168">
        <f t="shared" si="433"/>
        <v>735</v>
      </c>
      <c r="Q738" s="138">
        <f t="shared" si="427"/>
        <v>12</v>
      </c>
      <c r="R738" s="138">
        <f t="shared" si="428"/>
        <v>24</v>
      </c>
      <c r="S738" s="138">
        <f t="shared" si="429"/>
        <v>36</v>
      </c>
      <c r="T738" s="138">
        <f t="shared" si="430"/>
        <v>48</v>
      </c>
      <c r="U738" s="138">
        <f t="shared" si="431"/>
        <v>60</v>
      </c>
      <c r="V738" s="138">
        <f t="shared" si="432"/>
        <v>72</v>
      </c>
      <c r="W738" s="158" t="str">
        <f t="shared" si="409"/>
        <v>09:00 20:00</v>
      </c>
      <c r="X738" s="159">
        <f>HLOOKUP(SEARCH("2",$M738)-1,$Q$3:$V738,$P738+1,FALSE)</f>
        <v>12</v>
      </c>
      <c r="Y738" s="160" t="str">
        <f t="shared" si="410"/>
        <v>09:00 20:00|09:00 20:00|09:00 20:00|09:00 20:00|09:00 17:00|09:00 14:00</v>
      </c>
      <c r="Z738" s="161" t="str">
        <f t="shared" si="411"/>
        <v>09:00 20:00</v>
      </c>
      <c r="AA738" s="158" t="str">
        <f t="shared" si="412"/>
        <v>09:00 20:00</v>
      </c>
      <c r="AB738" s="159">
        <f>HLOOKUP(SEARCH("3",$M738)-1,$Q$3:$V738,$P738+1,FALSE)</f>
        <v>24</v>
      </c>
      <c r="AC738" s="160" t="str">
        <f t="shared" si="413"/>
        <v>09:00 20:00|09:00 20:00|09:00 20:00|09:00 17:00|09:00 14:00</v>
      </c>
      <c r="AD738" s="161" t="str">
        <f t="shared" si="414"/>
        <v>09:00 20:00</v>
      </c>
      <c r="AE738" s="158" t="str">
        <f t="shared" si="415"/>
        <v>09:00 20:00</v>
      </c>
      <c r="AF738" s="159">
        <f>HLOOKUP(SEARCH("4",$M738)-1,$Q$3:$V738,$P738+1,FALSE)</f>
        <v>36</v>
      </c>
      <c r="AG738" s="161" t="str">
        <f t="shared" si="416"/>
        <v>09:00 20:00|09:00 20:00|09:00 17:00|09:00 14:00</v>
      </c>
      <c r="AH738" s="161" t="str">
        <f t="shared" si="417"/>
        <v>09:00 20:00</v>
      </c>
      <c r="AI738" s="158" t="str">
        <f t="shared" si="418"/>
        <v>09:00 20:00</v>
      </c>
      <c r="AJ738" s="159">
        <f>HLOOKUP(SEARCH("5",$M738)-1,$Q$3:$V738,$P738+1,FALSE)</f>
        <v>48</v>
      </c>
      <c r="AK738" s="161" t="str">
        <f t="shared" si="419"/>
        <v>09:00 20:00|09:00 17:00|09:00 14:00</v>
      </c>
      <c r="AL738" s="161" t="str">
        <f t="shared" si="420"/>
        <v>09:00 20:00</v>
      </c>
      <c r="AM738" s="158" t="str">
        <f t="shared" si="421"/>
        <v>09:00 20:00</v>
      </c>
      <c r="AN738" s="159">
        <f>HLOOKUP(SEARCH("6",$M738)-1,$Q$3:$V738,$P738+1,FALSE)</f>
        <v>60</v>
      </c>
      <c r="AO738" s="161" t="str">
        <f t="shared" si="422"/>
        <v>09:00 17:00|09:00 14:00</v>
      </c>
      <c r="AP738" s="161" t="str">
        <f t="shared" si="423"/>
        <v>09:00 17:00</v>
      </c>
      <c r="AQ738" s="162" t="str">
        <f t="shared" si="424"/>
        <v>09:00 17:00</v>
      </c>
      <c r="AR738" s="163">
        <f>HLOOKUP(SEARCH("7",$M738)-1,$Q$3:$V738,$P738+1,FALSE)</f>
        <v>72</v>
      </c>
      <c r="AS738" s="164" t="str">
        <f t="shared" si="425"/>
        <v>09:00 14:00</v>
      </c>
      <c r="AT738" s="142"/>
      <c r="AU738" s="11" t="str">
        <f>IF(ISERROR(VLOOKUP(B738,'РЕОРГ 2008'!$A:$B,2,FALSE)),"",VLOOKUP(B738,'РЕОРГ 2008'!$A:$B,2,FALSE))</f>
        <v/>
      </c>
      <c r="AV738" s="12" t="str">
        <f t="shared" si="426"/>
        <v>Доп.офис №8611/056</v>
      </c>
      <c r="AW738" s="31" t="e">
        <f>LEFT(#REF!,2)</f>
        <v>#REF!</v>
      </c>
      <c r="AX738" s="12" t="str">
        <f t="shared" si="404"/>
        <v>8611/056</v>
      </c>
      <c r="AZ738" t="str">
        <f>IF(ISERROR(VLOOKUP(B738,'РЕОРГ 01.08.2009'!$A:$B,2,FALSE)),"",VLOOKUP(B738,'РЕОРГ 01.08.2009'!$A:$B,2,FALSE))</f>
        <v/>
      </c>
      <c r="BA738" s="12" t="str">
        <f t="shared" si="399"/>
        <v>Доп.офис №8611/056</v>
      </c>
      <c r="BB738" t="e">
        <f>LEFT(#REF!,2)</f>
        <v>#REF!</v>
      </c>
      <c r="BC738" s="12" t="str">
        <f t="shared" si="405"/>
        <v>8611/056</v>
      </c>
      <c r="BE738" t="str">
        <f>IF(ISERROR(VLOOKUP(B738,'РЕОРГ 01.10.2009'!A:C,3,FALSE)),"",VLOOKUP(B738,'РЕОРГ 01.10.2009'!A:C,3,FALSE))</f>
        <v/>
      </c>
      <c r="BF738" s="12" t="str">
        <f t="shared" si="400"/>
        <v>Доп.офис №8611/056</v>
      </c>
      <c r="BG738" t="e">
        <f>LEFT(#REF!,2)</f>
        <v>#REF!</v>
      </c>
      <c r="BH738" s="12" t="str">
        <f t="shared" si="406"/>
        <v>8611/056</v>
      </c>
      <c r="BJ738" t="str">
        <f>IF(ISERROR(VLOOKUP($B738,'РЕОРГ 01.05.2010'!A:B,2,FALSE)),"",VLOOKUP($B738,'РЕОРГ 01.05.2010'!A:B,2,FALSE))</f>
        <v/>
      </c>
      <c r="BK738" s="12" t="str">
        <f t="shared" si="401"/>
        <v>Доп.офис №8611/056</v>
      </c>
      <c r="BL738" t="e">
        <f>LEFT(#REF!,2)</f>
        <v>#REF!</v>
      </c>
      <c r="BM738" s="12" t="str">
        <f t="shared" si="407"/>
        <v>8611/056</v>
      </c>
      <c r="BO738" t="str">
        <f>IF(ISERROR(VLOOKUP($B738,'РЕОРГ 01.08.2010'!A:B,2,FALSE)),"",VLOOKUP($B738,'РЕОРГ 01.08.2010'!A:B,2,FALSE))</f>
        <v/>
      </c>
      <c r="BP738" s="12" t="str">
        <f t="shared" si="402"/>
        <v>Доп.офис №8611/056</v>
      </c>
      <c r="BQ738" t="e">
        <f>LEFT(#REF!,2)</f>
        <v>#REF!</v>
      </c>
      <c r="BR738" s="12" t="str">
        <f t="shared" si="408"/>
        <v>8611/056</v>
      </c>
    </row>
    <row r="739" spans="1:70" ht="12.75" customHeight="1">
      <c r="A739" t="str">
        <f t="shared" si="403"/>
        <v>8611/058</v>
      </c>
      <c r="B739" s="133">
        <v>862</v>
      </c>
      <c r="C739" s="1" t="s">
        <v>6631</v>
      </c>
      <c r="D739" s="32" t="s">
        <v>1926</v>
      </c>
      <c r="E739" s="1" t="s">
        <v>6632</v>
      </c>
      <c r="F739" s="1" t="s">
        <v>8206</v>
      </c>
      <c r="G739" s="1" t="s">
        <v>7868</v>
      </c>
      <c r="H739" s="1" t="s">
        <v>8600</v>
      </c>
      <c r="I739" s="1" t="s">
        <v>9323</v>
      </c>
      <c r="J739" s="1"/>
      <c r="K739" s="1">
        <v>10</v>
      </c>
      <c r="L739" s="32" t="s">
        <v>4048</v>
      </c>
      <c r="M739" s="8" t="s">
        <v>11773</v>
      </c>
      <c r="N739" s="2" t="s">
        <v>12263</v>
      </c>
      <c r="O739" s="173"/>
      <c r="P739" s="168">
        <f t="shared" si="433"/>
        <v>736</v>
      </c>
      <c r="Q739" s="138">
        <f t="shared" si="427"/>
        <v>25</v>
      </c>
      <c r="R739" s="138">
        <f t="shared" si="428"/>
        <v>50</v>
      </c>
      <c r="S739" s="138">
        <f t="shared" si="429"/>
        <v>75</v>
      </c>
      <c r="T739" s="138">
        <f t="shared" si="430"/>
        <v>100</v>
      </c>
      <c r="U739" s="138">
        <f t="shared" si="431"/>
        <v>125</v>
      </c>
      <c r="V739" s="138" t="e">
        <f t="shared" si="432"/>
        <v>#VALUE!</v>
      </c>
      <c r="W739" s="158" t="str">
        <f t="shared" si="409"/>
        <v>10:00 19:00(00:00 00:00)</v>
      </c>
      <c r="X739" s="159">
        <f>HLOOKUP(SEARCH("2",$M739)-1,$Q$3:$V739,$P739+1,FALSE)</f>
        <v>25</v>
      </c>
      <c r="Y739" s="160" t="str">
        <f t="shared" si="410"/>
        <v>10:00 19:00(00:00 00:00)|10:00 19:00(00:00 00:00)|10:00 19:00(00:00 00:00)|10:00 19:00(00:00 00:00)|10:00 15:00(00:00 00:00)</v>
      </c>
      <c r="Z739" s="161" t="str">
        <f t="shared" si="411"/>
        <v>10:00 19:00(00:00 00:00)</v>
      </c>
      <c r="AA739" s="158" t="str">
        <f t="shared" si="412"/>
        <v>10:00 19:00(00:00 00:00)</v>
      </c>
      <c r="AB739" s="159">
        <f>HLOOKUP(SEARCH("3",$M739)-1,$Q$3:$V739,$P739+1,FALSE)</f>
        <v>50</v>
      </c>
      <c r="AC739" s="160" t="str">
        <f t="shared" si="413"/>
        <v>10:00 19:00(00:00 00:00)|10:00 19:00(00:00 00:00)|10:00 19:00(00:00 00:00)|10:00 15:00(00:00 00:00)</v>
      </c>
      <c r="AD739" s="161" t="str">
        <f t="shared" si="414"/>
        <v>10:00 19:00(00:00 00:00)</v>
      </c>
      <c r="AE739" s="158" t="str">
        <f t="shared" si="415"/>
        <v>10:00 19:00(00:00 00:00)</v>
      </c>
      <c r="AF739" s="159">
        <f>HLOOKUP(SEARCH("4",$M739)-1,$Q$3:$V739,$P739+1,FALSE)</f>
        <v>75</v>
      </c>
      <c r="AG739" s="161" t="str">
        <f t="shared" si="416"/>
        <v>10:00 19:00(00:00 00:00)|10:00 19:00(00:00 00:00)|10:00 15:00(00:00 00:00)</v>
      </c>
      <c r="AH739" s="161" t="str">
        <f t="shared" si="417"/>
        <v>10:00 19:00(00:00 00:00)</v>
      </c>
      <c r="AI739" s="158" t="str">
        <f t="shared" si="418"/>
        <v>10:00 19:00(00:00 00:00)</v>
      </c>
      <c r="AJ739" s="159">
        <f>HLOOKUP(SEARCH("5",$M739)-1,$Q$3:$V739,$P739+1,FALSE)</f>
        <v>100</v>
      </c>
      <c r="AK739" s="161" t="str">
        <f t="shared" si="419"/>
        <v>10:00 19:00(00:00 00:00)|10:00 15:00(00:00 00:00)</v>
      </c>
      <c r="AL739" s="161" t="str">
        <f t="shared" si="420"/>
        <v>10:00 19:00(00:00 00:00)</v>
      </c>
      <c r="AM739" s="158" t="str">
        <f t="shared" si="421"/>
        <v>10:00 19:00(00:00 00:00)</v>
      </c>
      <c r="AN739" s="159">
        <f>HLOOKUP(SEARCH("6",$M739)-1,$Q$3:$V739,$P739+1,FALSE)</f>
        <v>125</v>
      </c>
      <c r="AO739" s="161" t="str">
        <f t="shared" si="422"/>
        <v>10:00 15:00(00:00 00:00)</v>
      </c>
      <c r="AP739" s="161" t="e">
        <f t="shared" si="423"/>
        <v>#VALUE!</v>
      </c>
      <c r="AQ739" s="162" t="str">
        <f t="shared" si="424"/>
        <v>10:00 15:00(00:00 00:00)</v>
      </c>
      <c r="AR739" s="163" t="e">
        <f>HLOOKUP(SEARCH("7",$M739)-1,$Q$3:$V739,$P739+1,FALSE)</f>
        <v>#VALUE!</v>
      </c>
      <c r="AS739" s="164" t="str">
        <f t="shared" si="425"/>
        <v>выходной</v>
      </c>
      <c r="AT739" s="142"/>
      <c r="AU739" s="11" t="str">
        <f>IF(ISERROR(VLOOKUP(B739,'РЕОРГ 2008'!$A:$B,2,FALSE)),"",VLOOKUP(B739,'РЕОРГ 2008'!$A:$B,2,FALSE))</f>
        <v/>
      </c>
      <c r="AV739" s="12" t="str">
        <f t="shared" si="426"/>
        <v>Доп.офис №8611/058</v>
      </c>
      <c r="AW739" s="31" t="e">
        <f>LEFT(#REF!,2)</f>
        <v>#REF!</v>
      </c>
      <c r="AX739" s="12" t="str">
        <f t="shared" si="404"/>
        <v>8611/058</v>
      </c>
      <c r="AZ739" t="str">
        <f>IF(ISERROR(VLOOKUP(B739,'РЕОРГ 01.08.2009'!$A:$B,2,FALSE)),"",VLOOKUP(B739,'РЕОРГ 01.08.2009'!$A:$B,2,FALSE))</f>
        <v/>
      </c>
      <c r="BA739" s="12" t="str">
        <f t="shared" si="399"/>
        <v>Доп.офис №8611/058</v>
      </c>
      <c r="BB739" t="e">
        <f>LEFT(#REF!,2)</f>
        <v>#REF!</v>
      </c>
      <c r="BC739" s="12" t="str">
        <f t="shared" si="405"/>
        <v>8611/058</v>
      </c>
      <c r="BE739" t="str">
        <f>IF(ISERROR(VLOOKUP(B739,'РЕОРГ 01.10.2009'!A:C,3,FALSE)),"",VLOOKUP(B739,'РЕОРГ 01.10.2009'!A:C,3,FALSE))</f>
        <v/>
      </c>
      <c r="BF739" s="12" t="str">
        <f t="shared" si="400"/>
        <v>Доп.офис №8611/058</v>
      </c>
      <c r="BG739" t="e">
        <f>LEFT(#REF!,2)</f>
        <v>#REF!</v>
      </c>
      <c r="BH739" s="12" t="str">
        <f t="shared" si="406"/>
        <v>8611/058</v>
      </c>
      <c r="BJ739" t="str">
        <f>IF(ISERROR(VLOOKUP($B739,'РЕОРГ 01.05.2010'!A:B,2,FALSE)),"",VLOOKUP($B739,'РЕОРГ 01.05.2010'!A:B,2,FALSE))</f>
        <v/>
      </c>
      <c r="BK739" s="12" t="str">
        <f t="shared" si="401"/>
        <v>Доп.офис №8611/058</v>
      </c>
      <c r="BL739" t="e">
        <f>LEFT(#REF!,2)</f>
        <v>#REF!</v>
      </c>
      <c r="BM739" s="12" t="str">
        <f t="shared" si="407"/>
        <v>8611/058</v>
      </c>
      <c r="BO739" t="str">
        <f>IF(ISERROR(VLOOKUP($B739,'РЕОРГ 01.08.2010'!A:B,2,FALSE)),"",VLOOKUP($B739,'РЕОРГ 01.08.2010'!A:B,2,FALSE))</f>
        <v/>
      </c>
      <c r="BP739" s="12" t="str">
        <f t="shared" si="402"/>
        <v>Доп.офис №8611/058</v>
      </c>
      <c r="BQ739" t="e">
        <f>LEFT(#REF!,2)</f>
        <v>#REF!</v>
      </c>
      <c r="BR739" s="12" t="str">
        <f t="shared" si="408"/>
        <v>8611/058</v>
      </c>
    </row>
    <row r="740" spans="1:70" ht="12.75" customHeight="1">
      <c r="A740" t="str">
        <f t="shared" si="403"/>
        <v>8611/063</v>
      </c>
      <c r="B740" s="133">
        <v>863</v>
      </c>
      <c r="C740" s="1" t="s">
        <v>11456</v>
      </c>
      <c r="D740" s="32" t="s">
        <v>1926</v>
      </c>
      <c r="E740" s="1" t="s">
        <v>6633</v>
      </c>
      <c r="F740" s="1" t="s">
        <v>8206</v>
      </c>
      <c r="G740" s="1" t="s">
        <v>10459</v>
      </c>
      <c r="H740" s="1" t="s">
        <v>8601</v>
      </c>
      <c r="I740" s="1" t="s">
        <v>11457</v>
      </c>
      <c r="J740" s="1"/>
      <c r="K740" s="1">
        <v>5</v>
      </c>
      <c r="L740" s="32" t="s">
        <v>4048</v>
      </c>
      <c r="M740" s="8" t="s">
        <v>11773</v>
      </c>
      <c r="N740" s="2" t="s">
        <v>12264</v>
      </c>
      <c r="O740" s="173"/>
      <c r="P740" s="168">
        <f t="shared" si="433"/>
        <v>737</v>
      </c>
      <c r="Q740" s="138">
        <f t="shared" si="427"/>
        <v>25</v>
      </c>
      <c r="R740" s="138">
        <f t="shared" si="428"/>
        <v>50</v>
      </c>
      <c r="S740" s="138">
        <f t="shared" si="429"/>
        <v>75</v>
      </c>
      <c r="T740" s="138">
        <f t="shared" si="430"/>
        <v>100</v>
      </c>
      <c r="U740" s="138">
        <f t="shared" si="431"/>
        <v>125</v>
      </c>
      <c r="V740" s="138" t="e">
        <f t="shared" si="432"/>
        <v>#VALUE!</v>
      </c>
      <c r="W740" s="158" t="str">
        <f t="shared" si="409"/>
        <v>09:00 19:30(14:00 15:00)</v>
      </c>
      <c r="X740" s="159">
        <f>HLOOKUP(SEARCH("2",$M740)-1,$Q$3:$V740,$P740+1,FALSE)</f>
        <v>25</v>
      </c>
      <c r="Y740" s="160" t="str">
        <f t="shared" si="410"/>
        <v>09:00 19:30(14:00 15:00)|09:00 19:30(14:00 15:00)|09:00 19:30(14:00 15:00)|09:00 19:30(14:00 15:00)|09:00 17:00(14:00 15:00)</v>
      </c>
      <c r="Z740" s="161" t="str">
        <f t="shared" si="411"/>
        <v>09:00 19:30(14:00 15:00)</v>
      </c>
      <c r="AA740" s="158" t="str">
        <f t="shared" si="412"/>
        <v>09:00 19:30(14:00 15:00)</v>
      </c>
      <c r="AB740" s="159">
        <f>HLOOKUP(SEARCH("3",$M740)-1,$Q$3:$V740,$P740+1,FALSE)</f>
        <v>50</v>
      </c>
      <c r="AC740" s="160" t="str">
        <f t="shared" si="413"/>
        <v>09:00 19:30(14:00 15:00)|09:00 19:30(14:00 15:00)|09:00 19:30(14:00 15:00)|09:00 17:00(14:00 15:00)</v>
      </c>
      <c r="AD740" s="161" t="str">
        <f t="shared" si="414"/>
        <v>09:00 19:30(14:00 15:00)</v>
      </c>
      <c r="AE740" s="158" t="str">
        <f t="shared" si="415"/>
        <v>09:00 19:30(14:00 15:00)</v>
      </c>
      <c r="AF740" s="159">
        <f>HLOOKUP(SEARCH("4",$M740)-1,$Q$3:$V740,$P740+1,FALSE)</f>
        <v>75</v>
      </c>
      <c r="AG740" s="161" t="str">
        <f t="shared" si="416"/>
        <v>09:00 19:30(14:00 15:00)|09:00 19:30(14:00 15:00)|09:00 17:00(14:00 15:00)</v>
      </c>
      <c r="AH740" s="161" t="str">
        <f t="shared" si="417"/>
        <v>09:00 19:30(14:00 15:00)</v>
      </c>
      <c r="AI740" s="158" t="str">
        <f t="shared" si="418"/>
        <v>09:00 19:30(14:00 15:00)</v>
      </c>
      <c r="AJ740" s="159">
        <f>HLOOKUP(SEARCH("5",$M740)-1,$Q$3:$V740,$P740+1,FALSE)</f>
        <v>100</v>
      </c>
      <c r="AK740" s="161" t="str">
        <f t="shared" si="419"/>
        <v>09:00 19:30(14:00 15:00)|09:00 17:00(14:00 15:00)</v>
      </c>
      <c r="AL740" s="161" t="str">
        <f t="shared" si="420"/>
        <v>09:00 19:30(14:00 15:00)</v>
      </c>
      <c r="AM740" s="158" t="str">
        <f t="shared" si="421"/>
        <v>09:00 19:30(14:00 15:00)</v>
      </c>
      <c r="AN740" s="159">
        <f>HLOOKUP(SEARCH("6",$M740)-1,$Q$3:$V740,$P740+1,FALSE)</f>
        <v>125</v>
      </c>
      <c r="AO740" s="161" t="str">
        <f t="shared" si="422"/>
        <v>09:00 17:00(14:00 15:00)</v>
      </c>
      <c r="AP740" s="161" t="e">
        <f t="shared" si="423"/>
        <v>#VALUE!</v>
      </c>
      <c r="AQ740" s="162" t="str">
        <f t="shared" si="424"/>
        <v>09:00 17:00(14:00 15:00)</v>
      </c>
      <c r="AR740" s="163" t="e">
        <f>HLOOKUP(SEARCH("7",$M740)-1,$Q$3:$V740,$P740+1,FALSE)</f>
        <v>#VALUE!</v>
      </c>
      <c r="AS740" s="164" t="str">
        <f t="shared" si="425"/>
        <v>выходной</v>
      </c>
      <c r="AT740" s="142"/>
      <c r="AU740" s="11" t="str">
        <f>IF(ISERROR(VLOOKUP(B740,'РЕОРГ 2008'!$A:$B,2,FALSE)),"",VLOOKUP(B740,'РЕОРГ 2008'!$A:$B,2,FALSE))</f>
        <v/>
      </c>
      <c r="AV740" s="12" t="str">
        <f t="shared" si="426"/>
        <v>Доп.офис №8611/063</v>
      </c>
      <c r="AW740" s="31" t="e">
        <f>LEFT(#REF!,2)</f>
        <v>#REF!</v>
      </c>
      <c r="AX740" s="12" t="str">
        <f t="shared" si="404"/>
        <v>8611/063</v>
      </c>
      <c r="AZ740" t="str">
        <f>IF(ISERROR(VLOOKUP(B740,'РЕОРГ 01.08.2009'!$A:$B,2,FALSE)),"",VLOOKUP(B740,'РЕОРГ 01.08.2009'!$A:$B,2,FALSE))</f>
        <v/>
      </c>
      <c r="BA740" s="12" t="str">
        <f t="shared" si="399"/>
        <v>Доп.офис №8611/063</v>
      </c>
      <c r="BB740" t="e">
        <f>LEFT(#REF!,2)</f>
        <v>#REF!</v>
      </c>
      <c r="BC740" s="12" t="str">
        <f t="shared" si="405"/>
        <v>8611/063</v>
      </c>
      <c r="BE740" t="str">
        <f>IF(ISERROR(VLOOKUP(B740,'РЕОРГ 01.10.2009'!A:C,3,FALSE)),"",VLOOKUP(B740,'РЕОРГ 01.10.2009'!A:C,3,FALSE))</f>
        <v/>
      </c>
      <c r="BF740" s="12" t="str">
        <f t="shared" si="400"/>
        <v>Доп.офис №8611/063</v>
      </c>
      <c r="BG740" t="e">
        <f>LEFT(#REF!,2)</f>
        <v>#REF!</v>
      </c>
      <c r="BH740" s="12" t="str">
        <f t="shared" si="406"/>
        <v>8611/063</v>
      </c>
      <c r="BJ740" t="str">
        <f>IF(ISERROR(VLOOKUP($B740,'РЕОРГ 01.05.2010'!A:B,2,FALSE)),"",VLOOKUP($B740,'РЕОРГ 01.05.2010'!A:B,2,FALSE))</f>
        <v/>
      </c>
      <c r="BK740" s="12" t="str">
        <f t="shared" si="401"/>
        <v>Доп.офис №8611/063</v>
      </c>
      <c r="BL740" t="e">
        <f>LEFT(#REF!,2)</f>
        <v>#REF!</v>
      </c>
      <c r="BM740" s="12" t="str">
        <f t="shared" si="407"/>
        <v>8611/063</v>
      </c>
      <c r="BO740" t="str">
        <f>IF(ISERROR(VLOOKUP($B740,'РЕОРГ 01.08.2010'!A:B,2,FALSE)),"",VLOOKUP($B740,'РЕОРГ 01.08.2010'!A:B,2,FALSE))</f>
        <v/>
      </c>
      <c r="BP740" s="12" t="str">
        <f t="shared" si="402"/>
        <v>Доп.офис №8611/063</v>
      </c>
      <c r="BQ740" t="e">
        <f>LEFT(#REF!,2)</f>
        <v>#REF!</v>
      </c>
      <c r="BR740" s="12" t="str">
        <f t="shared" si="408"/>
        <v>8611/063</v>
      </c>
    </row>
    <row r="741" spans="1:70" ht="12.75" customHeight="1">
      <c r="A741" t="str">
        <f t="shared" si="403"/>
        <v>8611/073</v>
      </c>
      <c r="B741" s="133">
        <v>864</v>
      </c>
      <c r="C741" s="1" t="s">
        <v>11458</v>
      </c>
      <c r="D741" s="32" t="s">
        <v>1926</v>
      </c>
      <c r="E741" s="1" t="s">
        <v>10460</v>
      </c>
      <c r="F741" s="1" t="s">
        <v>8206</v>
      </c>
      <c r="G741" s="1" t="s">
        <v>10461</v>
      </c>
      <c r="H741" s="1" t="s">
        <v>5209</v>
      </c>
      <c r="I741" s="1" t="s">
        <v>11459</v>
      </c>
      <c r="J741" s="1"/>
      <c r="K741" s="1">
        <v>7</v>
      </c>
      <c r="L741" s="32" t="s">
        <v>4048</v>
      </c>
      <c r="M741" s="8" t="s">
        <v>11773</v>
      </c>
      <c r="N741" s="2" t="s">
        <v>12264</v>
      </c>
      <c r="O741" s="173"/>
      <c r="P741" s="168">
        <f t="shared" si="433"/>
        <v>738</v>
      </c>
      <c r="Q741" s="138">
        <f t="shared" si="427"/>
        <v>25</v>
      </c>
      <c r="R741" s="138">
        <f t="shared" si="428"/>
        <v>50</v>
      </c>
      <c r="S741" s="138">
        <f t="shared" si="429"/>
        <v>75</v>
      </c>
      <c r="T741" s="138">
        <f t="shared" si="430"/>
        <v>100</v>
      </c>
      <c r="U741" s="138">
        <f t="shared" si="431"/>
        <v>125</v>
      </c>
      <c r="V741" s="138" t="e">
        <f t="shared" si="432"/>
        <v>#VALUE!</v>
      </c>
      <c r="W741" s="158" t="str">
        <f t="shared" si="409"/>
        <v>09:00 19:30(14:00 15:00)</v>
      </c>
      <c r="X741" s="159">
        <f>HLOOKUP(SEARCH("2",$M741)-1,$Q$3:$V741,$P741+1,FALSE)</f>
        <v>25</v>
      </c>
      <c r="Y741" s="160" t="str">
        <f t="shared" si="410"/>
        <v>09:00 19:30(14:00 15:00)|09:00 19:30(14:00 15:00)|09:00 19:30(14:00 15:00)|09:00 19:30(14:00 15:00)|09:00 17:00(14:00 15:00)</v>
      </c>
      <c r="Z741" s="161" t="str">
        <f t="shared" si="411"/>
        <v>09:00 19:30(14:00 15:00)</v>
      </c>
      <c r="AA741" s="158" t="str">
        <f t="shared" si="412"/>
        <v>09:00 19:30(14:00 15:00)</v>
      </c>
      <c r="AB741" s="159">
        <f>HLOOKUP(SEARCH("3",$M741)-1,$Q$3:$V741,$P741+1,FALSE)</f>
        <v>50</v>
      </c>
      <c r="AC741" s="160" t="str">
        <f t="shared" si="413"/>
        <v>09:00 19:30(14:00 15:00)|09:00 19:30(14:00 15:00)|09:00 19:30(14:00 15:00)|09:00 17:00(14:00 15:00)</v>
      </c>
      <c r="AD741" s="161" t="str">
        <f t="shared" si="414"/>
        <v>09:00 19:30(14:00 15:00)</v>
      </c>
      <c r="AE741" s="158" t="str">
        <f t="shared" si="415"/>
        <v>09:00 19:30(14:00 15:00)</v>
      </c>
      <c r="AF741" s="159">
        <f>HLOOKUP(SEARCH("4",$M741)-1,$Q$3:$V741,$P741+1,FALSE)</f>
        <v>75</v>
      </c>
      <c r="AG741" s="161" t="str">
        <f t="shared" si="416"/>
        <v>09:00 19:30(14:00 15:00)|09:00 19:30(14:00 15:00)|09:00 17:00(14:00 15:00)</v>
      </c>
      <c r="AH741" s="161" t="str">
        <f t="shared" si="417"/>
        <v>09:00 19:30(14:00 15:00)</v>
      </c>
      <c r="AI741" s="158" t="str">
        <f t="shared" si="418"/>
        <v>09:00 19:30(14:00 15:00)</v>
      </c>
      <c r="AJ741" s="159">
        <f>HLOOKUP(SEARCH("5",$M741)-1,$Q$3:$V741,$P741+1,FALSE)</f>
        <v>100</v>
      </c>
      <c r="AK741" s="161" t="str">
        <f t="shared" si="419"/>
        <v>09:00 19:30(14:00 15:00)|09:00 17:00(14:00 15:00)</v>
      </c>
      <c r="AL741" s="161" t="str">
        <f t="shared" si="420"/>
        <v>09:00 19:30(14:00 15:00)</v>
      </c>
      <c r="AM741" s="158" t="str">
        <f t="shared" si="421"/>
        <v>09:00 19:30(14:00 15:00)</v>
      </c>
      <c r="AN741" s="159">
        <f>HLOOKUP(SEARCH("6",$M741)-1,$Q$3:$V741,$P741+1,FALSE)</f>
        <v>125</v>
      </c>
      <c r="AO741" s="161" t="str">
        <f t="shared" si="422"/>
        <v>09:00 17:00(14:00 15:00)</v>
      </c>
      <c r="AP741" s="161" t="e">
        <f t="shared" si="423"/>
        <v>#VALUE!</v>
      </c>
      <c r="AQ741" s="162" t="str">
        <f t="shared" si="424"/>
        <v>09:00 17:00(14:00 15:00)</v>
      </c>
      <c r="AR741" s="163" t="e">
        <f>HLOOKUP(SEARCH("7",$M741)-1,$Q$3:$V741,$P741+1,FALSE)</f>
        <v>#VALUE!</v>
      </c>
      <c r="AS741" s="164" t="str">
        <f t="shared" si="425"/>
        <v>выходной</v>
      </c>
      <c r="AT741" s="142"/>
      <c r="AU741" s="11" t="str">
        <f>IF(ISERROR(VLOOKUP(B741,'РЕОРГ 2008'!$A:$B,2,FALSE)),"",VLOOKUP(B741,'РЕОРГ 2008'!$A:$B,2,FALSE))</f>
        <v/>
      </c>
      <c r="AV741" s="12" t="str">
        <f t="shared" si="426"/>
        <v>Доп.офис №8611/073</v>
      </c>
      <c r="AW741" s="31" t="e">
        <f>LEFT(#REF!,2)</f>
        <v>#REF!</v>
      </c>
      <c r="AX741" s="12" t="str">
        <f t="shared" si="404"/>
        <v>8611/073</v>
      </c>
      <c r="AZ741" t="str">
        <f>IF(ISERROR(VLOOKUP(B741,'РЕОРГ 01.08.2009'!$A:$B,2,FALSE)),"",VLOOKUP(B741,'РЕОРГ 01.08.2009'!$A:$B,2,FALSE))</f>
        <v/>
      </c>
      <c r="BA741" s="12" t="str">
        <f t="shared" si="399"/>
        <v>Доп.офис №8611/073</v>
      </c>
      <c r="BB741" t="e">
        <f>LEFT(#REF!,2)</f>
        <v>#REF!</v>
      </c>
      <c r="BC741" s="12" t="str">
        <f t="shared" si="405"/>
        <v>8611/073</v>
      </c>
      <c r="BE741" t="str">
        <f>IF(ISERROR(VLOOKUP(B741,'РЕОРГ 01.10.2009'!A:C,3,FALSE)),"",VLOOKUP(B741,'РЕОРГ 01.10.2009'!A:C,3,FALSE))</f>
        <v/>
      </c>
      <c r="BF741" s="12" t="str">
        <f t="shared" si="400"/>
        <v>Доп.офис №8611/073</v>
      </c>
      <c r="BG741" t="e">
        <f>LEFT(#REF!,2)</f>
        <v>#REF!</v>
      </c>
      <c r="BH741" s="12" t="str">
        <f t="shared" si="406"/>
        <v>8611/073</v>
      </c>
      <c r="BJ741" t="str">
        <f>IF(ISERROR(VLOOKUP($B741,'РЕОРГ 01.05.2010'!A:B,2,FALSE)),"",VLOOKUP($B741,'РЕОРГ 01.05.2010'!A:B,2,FALSE))</f>
        <v/>
      </c>
      <c r="BK741" s="12" t="str">
        <f t="shared" si="401"/>
        <v>Доп.офис №8611/073</v>
      </c>
      <c r="BL741" t="e">
        <f>LEFT(#REF!,2)</f>
        <v>#REF!</v>
      </c>
      <c r="BM741" s="12" t="str">
        <f t="shared" si="407"/>
        <v>8611/073</v>
      </c>
      <c r="BO741" t="str">
        <f>IF(ISERROR(VLOOKUP($B741,'РЕОРГ 01.08.2010'!A:B,2,FALSE)),"",VLOOKUP($B741,'РЕОРГ 01.08.2010'!A:B,2,FALSE))</f>
        <v/>
      </c>
      <c r="BP741" s="12" t="str">
        <f t="shared" si="402"/>
        <v>Доп.офис №8611/073</v>
      </c>
      <c r="BQ741" t="e">
        <f>LEFT(#REF!,2)</f>
        <v>#REF!</v>
      </c>
      <c r="BR741" s="12" t="str">
        <f t="shared" si="408"/>
        <v>8611/073</v>
      </c>
    </row>
    <row r="742" spans="1:70" ht="12.75" customHeight="1">
      <c r="A742" t="str">
        <f t="shared" si="403"/>
        <v>8611/077</v>
      </c>
      <c r="B742" s="133">
        <v>865</v>
      </c>
      <c r="C742" s="1" t="s">
        <v>10463</v>
      </c>
      <c r="D742" s="32" t="s">
        <v>7017</v>
      </c>
      <c r="E742" s="1" t="s">
        <v>10464</v>
      </c>
      <c r="F742" s="1" t="s">
        <v>8206</v>
      </c>
      <c r="G742" s="1" t="s">
        <v>10465</v>
      </c>
      <c r="H742" s="1" t="s">
        <v>10466</v>
      </c>
      <c r="I742" s="1" t="s">
        <v>10</v>
      </c>
      <c r="J742" s="1"/>
      <c r="K742" s="1">
        <v>23.25</v>
      </c>
      <c r="L742" s="32" t="s">
        <v>4048</v>
      </c>
      <c r="M742" s="8" t="s">
        <v>11773</v>
      </c>
      <c r="N742" s="2" t="s">
        <v>11823</v>
      </c>
      <c r="O742" s="173"/>
      <c r="P742" s="168">
        <f t="shared" si="433"/>
        <v>739</v>
      </c>
      <c r="Q742" s="138">
        <f t="shared" si="427"/>
        <v>12</v>
      </c>
      <c r="R742" s="138">
        <f t="shared" si="428"/>
        <v>24</v>
      </c>
      <c r="S742" s="138">
        <f t="shared" si="429"/>
        <v>36</v>
      </c>
      <c r="T742" s="138">
        <f t="shared" si="430"/>
        <v>48</v>
      </c>
      <c r="U742" s="138">
        <f t="shared" si="431"/>
        <v>60</v>
      </c>
      <c r="V742" s="138" t="e">
        <f t="shared" si="432"/>
        <v>#VALUE!</v>
      </c>
      <c r="W742" s="158" t="str">
        <f t="shared" si="409"/>
        <v>09:00 19:00</v>
      </c>
      <c r="X742" s="159">
        <f>HLOOKUP(SEARCH("2",$M742)-1,$Q$3:$V742,$P742+1,FALSE)</f>
        <v>12</v>
      </c>
      <c r="Y742" s="160" t="str">
        <f t="shared" si="410"/>
        <v>09:00 19:00|09:00 19:00|09:00 19:00|09:00 19:00|09:00 15:00</v>
      </c>
      <c r="Z742" s="161" t="str">
        <f t="shared" si="411"/>
        <v>09:00 19:00</v>
      </c>
      <c r="AA742" s="158" t="str">
        <f t="shared" si="412"/>
        <v>09:00 19:00</v>
      </c>
      <c r="AB742" s="159">
        <f>HLOOKUP(SEARCH("3",$M742)-1,$Q$3:$V742,$P742+1,FALSE)</f>
        <v>24</v>
      </c>
      <c r="AC742" s="160" t="str">
        <f t="shared" si="413"/>
        <v>09:00 19:00|09:00 19:00|09:00 19:00|09:00 15:00</v>
      </c>
      <c r="AD742" s="161" t="str">
        <f t="shared" si="414"/>
        <v>09:00 19:00</v>
      </c>
      <c r="AE742" s="158" t="str">
        <f t="shared" si="415"/>
        <v>09:00 19:00</v>
      </c>
      <c r="AF742" s="159">
        <f>HLOOKUP(SEARCH("4",$M742)-1,$Q$3:$V742,$P742+1,FALSE)</f>
        <v>36</v>
      </c>
      <c r="AG742" s="161" t="str">
        <f t="shared" si="416"/>
        <v>09:00 19:00|09:00 19:00|09:00 15:00</v>
      </c>
      <c r="AH742" s="161" t="str">
        <f t="shared" si="417"/>
        <v>09:00 19:00</v>
      </c>
      <c r="AI742" s="158" t="str">
        <f t="shared" si="418"/>
        <v>09:00 19:00</v>
      </c>
      <c r="AJ742" s="159">
        <f>HLOOKUP(SEARCH("5",$M742)-1,$Q$3:$V742,$P742+1,FALSE)</f>
        <v>48</v>
      </c>
      <c r="AK742" s="161" t="str">
        <f t="shared" si="419"/>
        <v>09:00 19:00|09:00 15:00</v>
      </c>
      <c r="AL742" s="161" t="str">
        <f t="shared" si="420"/>
        <v>09:00 19:00</v>
      </c>
      <c r="AM742" s="158" t="str">
        <f t="shared" si="421"/>
        <v>09:00 19:00</v>
      </c>
      <c r="AN742" s="159">
        <f>HLOOKUP(SEARCH("6",$M742)-1,$Q$3:$V742,$P742+1,FALSE)</f>
        <v>60</v>
      </c>
      <c r="AO742" s="161" t="str">
        <f t="shared" si="422"/>
        <v>09:00 15:00</v>
      </c>
      <c r="AP742" s="161" t="e">
        <f t="shared" si="423"/>
        <v>#VALUE!</v>
      </c>
      <c r="AQ742" s="162" t="str">
        <f t="shared" si="424"/>
        <v>09:00 15:00</v>
      </c>
      <c r="AR742" s="163" t="e">
        <f>HLOOKUP(SEARCH("7",$M742)-1,$Q$3:$V742,$P742+1,FALSE)</f>
        <v>#VALUE!</v>
      </c>
      <c r="AS742" s="164" t="str">
        <f t="shared" si="425"/>
        <v>выходной</v>
      </c>
      <c r="AT742" s="142"/>
      <c r="AU742" s="11" t="str">
        <f>IF(ISERROR(VLOOKUP(B742,'РЕОРГ 2008'!$A:$B,2,FALSE)),"",VLOOKUP(B742,'РЕОРГ 2008'!$A:$B,2,FALSE))</f>
        <v/>
      </c>
      <c r="AV742" s="12" t="str">
        <f t="shared" si="426"/>
        <v>Доп.офис №8611/077</v>
      </c>
      <c r="AW742" s="31" t="e">
        <f>LEFT(#REF!,2)</f>
        <v>#REF!</v>
      </c>
      <c r="AX742" s="12" t="str">
        <f t="shared" si="404"/>
        <v>8611/077</v>
      </c>
      <c r="AZ742" t="str">
        <f>IF(ISERROR(VLOOKUP(B742,'РЕОРГ 01.08.2009'!$A:$B,2,FALSE)),"",VLOOKUP(B742,'РЕОРГ 01.08.2009'!$A:$B,2,FALSE))</f>
        <v/>
      </c>
      <c r="BA742" s="12" t="str">
        <f t="shared" si="399"/>
        <v>Доп.офис №8611/077</v>
      </c>
      <c r="BB742" t="e">
        <f>LEFT(#REF!,2)</f>
        <v>#REF!</v>
      </c>
      <c r="BC742" s="12" t="str">
        <f t="shared" si="405"/>
        <v>8611/077</v>
      </c>
      <c r="BE742" t="str">
        <f>IF(ISERROR(VLOOKUP(B742,'РЕОРГ 01.10.2009'!A:C,3,FALSE)),"",VLOOKUP(B742,'РЕОРГ 01.10.2009'!A:C,3,FALSE))</f>
        <v/>
      </c>
      <c r="BF742" s="12" t="str">
        <f t="shared" si="400"/>
        <v>Доп.офис №8611/077</v>
      </c>
      <c r="BG742" t="e">
        <f>LEFT(#REF!,2)</f>
        <v>#REF!</v>
      </c>
      <c r="BH742" s="12" t="str">
        <f t="shared" si="406"/>
        <v>8611/077</v>
      </c>
      <c r="BJ742" t="str">
        <f>IF(ISERROR(VLOOKUP($B742,'РЕОРГ 01.05.2010'!A:B,2,FALSE)),"",VLOOKUP($B742,'РЕОРГ 01.05.2010'!A:B,2,FALSE))</f>
        <v/>
      </c>
      <c r="BK742" s="12" t="str">
        <f t="shared" si="401"/>
        <v>Доп.офис №8611/077</v>
      </c>
      <c r="BL742" t="e">
        <f>LEFT(#REF!,2)</f>
        <v>#REF!</v>
      </c>
      <c r="BM742" s="12" t="str">
        <f t="shared" si="407"/>
        <v>8611/077</v>
      </c>
      <c r="BO742" t="str">
        <f>IF(ISERROR(VLOOKUP($B742,'РЕОРГ 01.08.2010'!A:B,2,FALSE)),"",VLOOKUP($B742,'РЕОРГ 01.08.2010'!A:B,2,FALSE))</f>
        <v/>
      </c>
      <c r="BP742" s="12" t="str">
        <f t="shared" si="402"/>
        <v>Доп.офис №8611/077</v>
      </c>
      <c r="BQ742" t="e">
        <f>LEFT(#REF!,2)</f>
        <v>#REF!</v>
      </c>
      <c r="BR742" s="12" t="str">
        <f t="shared" si="408"/>
        <v>8611/077</v>
      </c>
    </row>
    <row r="743" spans="1:70" ht="12.75" customHeight="1">
      <c r="A743" t="str">
        <f t="shared" si="403"/>
        <v>8611/081</v>
      </c>
      <c r="B743" s="133">
        <v>866</v>
      </c>
      <c r="C743" s="1" t="s">
        <v>11460</v>
      </c>
      <c r="D743" s="32" t="s">
        <v>1926</v>
      </c>
      <c r="E743" s="1" t="s">
        <v>9847</v>
      </c>
      <c r="F743" s="1" t="s">
        <v>8206</v>
      </c>
      <c r="G743" s="1" t="s">
        <v>9732</v>
      </c>
      <c r="H743" s="1" t="s">
        <v>9733</v>
      </c>
      <c r="I743" s="1" t="s">
        <v>9734</v>
      </c>
      <c r="J743" s="1"/>
      <c r="K743" s="1">
        <v>7</v>
      </c>
      <c r="L743" s="32" t="s">
        <v>4048</v>
      </c>
      <c r="M743" s="8" t="s">
        <v>11773</v>
      </c>
      <c r="N743" s="2" t="s">
        <v>12265</v>
      </c>
      <c r="O743" s="173"/>
      <c r="P743" s="168">
        <f t="shared" si="433"/>
        <v>740</v>
      </c>
      <c r="Q743" s="138">
        <f t="shared" si="427"/>
        <v>12</v>
      </c>
      <c r="R743" s="138">
        <f t="shared" si="428"/>
        <v>24</v>
      </c>
      <c r="S743" s="138">
        <f t="shared" si="429"/>
        <v>36</v>
      </c>
      <c r="T743" s="138">
        <f t="shared" si="430"/>
        <v>48</v>
      </c>
      <c r="U743" s="138">
        <f t="shared" si="431"/>
        <v>60</v>
      </c>
      <c r="V743" s="138" t="e">
        <f t="shared" si="432"/>
        <v>#VALUE!</v>
      </c>
      <c r="W743" s="158" t="str">
        <f t="shared" si="409"/>
        <v>09:00 18:00</v>
      </c>
      <c r="X743" s="159">
        <f>HLOOKUP(SEARCH("2",$M743)-1,$Q$3:$V743,$P743+1,FALSE)</f>
        <v>12</v>
      </c>
      <c r="Y743" s="160" t="str">
        <f t="shared" si="410"/>
        <v>09:00 18:00|09:00 18:00|09:00 18:00|09:00 18:00|09:30 14:30</v>
      </c>
      <c r="Z743" s="161" t="str">
        <f t="shared" si="411"/>
        <v>09:00 18:00</v>
      </c>
      <c r="AA743" s="158" t="str">
        <f t="shared" si="412"/>
        <v>09:00 18:00</v>
      </c>
      <c r="AB743" s="159">
        <f>HLOOKUP(SEARCH("3",$M743)-1,$Q$3:$V743,$P743+1,FALSE)</f>
        <v>24</v>
      </c>
      <c r="AC743" s="160" t="str">
        <f t="shared" si="413"/>
        <v>09:00 18:00|09:00 18:00|09:00 18:00|09:30 14:30</v>
      </c>
      <c r="AD743" s="161" t="str">
        <f t="shared" si="414"/>
        <v>09:00 18:00</v>
      </c>
      <c r="AE743" s="158" t="str">
        <f t="shared" si="415"/>
        <v>09:00 18:00</v>
      </c>
      <c r="AF743" s="159">
        <f>HLOOKUP(SEARCH("4",$M743)-1,$Q$3:$V743,$P743+1,FALSE)</f>
        <v>36</v>
      </c>
      <c r="AG743" s="161" t="str">
        <f t="shared" si="416"/>
        <v>09:00 18:00|09:00 18:00|09:30 14:30</v>
      </c>
      <c r="AH743" s="161" t="str">
        <f t="shared" si="417"/>
        <v>09:00 18:00</v>
      </c>
      <c r="AI743" s="158" t="str">
        <f t="shared" si="418"/>
        <v>09:00 18:00</v>
      </c>
      <c r="AJ743" s="159">
        <f>HLOOKUP(SEARCH("5",$M743)-1,$Q$3:$V743,$P743+1,FALSE)</f>
        <v>48</v>
      </c>
      <c r="AK743" s="161" t="str">
        <f t="shared" si="419"/>
        <v>09:00 18:00|09:30 14:30</v>
      </c>
      <c r="AL743" s="161" t="str">
        <f t="shared" si="420"/>
        <v>09:00 18:00</v>
      </c>
      <c r="AM743" s="158" t="str">
        <f t="shared" si="421"/>
        <v>09:00 18:00</v>
      </c>
      <c r="AN743" s="159">
        <f>HLOOKUP(SEARCH("6",$M743)-1,$Q$3:$V743,$P743+1,FALSE)</f>
        <v>60</v>
      </c>
      <c r="AO743" s="161" t="str">
        <f t="shared" si="422"/>
        <v>09:30 14:30</v>
      </c>
      <c r="AP743" s="161" t="e">
        <f t="shared" si="423"/>
        <v>#VALUE!</v>
      </c>
      <c r="AQ743" s="162" t="str">
        <f t="shared" si="424"/>
        <v>09:30 14:30</v>
      </c>
      <c r="AR743" s="163" t="e">
        <f>HLOOKUP(SEARCH("7",$M743)-1,$Q$3:$V743,$P743+1,FALSE)</f>
        <v>#VALUE!</v>
      </c>
      <c r="AS743" s="164" t="str">
        <f t="shared" si="425"/>
        <v>выходной</v>
      </c>
      <c r="AT743" s="142"/>
      <c r="AU743" s="11" t="str">
        <f>IF(ISERROR(VLOOKUP(B743,'РЕОРГ 2008'!$A:$B,2,FALSE)),"",VLOOKUP(B743,'РЕОРГ 2008'!$A:$B,2,FALSE))</f>
        <v/>
      </c>
      <c r="AV743" s="12" t="str">
        <f t="shared" si="426"/>
        <v>Доп.офис №8611/081</v>
      </c>
      <c r="AW743" s="31" t="e">
        <f>LEFT(#REF!,2)</f>
        <v>#REF!</v>
      </c>
      <c r="AX743" s="12" t="str">
        <f t="shared" si="404"/>
        <v>8611/081</v>
      </c>
      <c r="AZ743" t="str">
        <f>IF(ISERROR(VLOOKUP(B743,'РЕОРГ 01.08.2009'!$A:$B,2,FALSE)),"",VLOOKUP(B743,'РЕОРГ 01.08.2009'!$A:$B,2,FALSE))</f>
        <v/>
      </c>
      <c r="BA743" s="12" t="str">
        <f t="shared" si="399"/>
        <v>Доп.офис №8611/081</v>
      </c>
      <c r="BB743" t="e">
        <f>LEFT(#REF!,2)</f>
        <v>#REF!</v>
      </c>
      <c r="BC743" s="12" t="str">
        <f t="shared" si="405"/>
        <v>8611/081</v>
      </c>
      <c r="BE743" t="str">
        <f>IF(ISERROR(VLOOKUP(B743,'РЕОРГ 01.10.2009'!A:C,3,FALSE)),"",VLOOKUP(B743,'РЕОРГ 01.10.2009'!A:C,3,FALSE))</f>
        <v/>
      </c>
      <c r="BF743" s="12" t="str">
        <f t="shared" si="400"/>
        <v>Доп.офис №8611/081</v>
      </c>
      <c r="BG743" t="e">
        <f>LEFT(#REF!,2)</f>
        <v>#REF!</v>
      </c>
      <c r="BH743" s="12" t="str">
        <f t="shared" si="406"/>
        <v>8611/081</v>
      </c>
      <c r="BJ743" t="str">
        <f>IF(ISERROR(VLOOKUP($B743,'РЕОРГ 01.05.2010'!A:B,2,FALSE)),"",VLOOKUP($B743,'РЕОРГ 01.05.2010'!A:B,2,FALSE))</f>
        <v/>
      </c>
      <c r="BK743" s="12" t="str">
        <f t="shared" si="401"/>
        <v>Доп.офис №8611/081</v>
      </c>
      <c r="BL743" t="e">
        <f>LEFT(#REF!,2)</f>
        <v>#REF!</v>
      </c>
      <c r="BM743" s="12" t="str">
        <f t="shared" si="407"/>
        <v>8611/081</v>
      </c>
      <c r="BO743" t="str">
        <f>IF(ISERROR(VLOOKUP($B743,'РЕОРГ 01.08.2010'!A:B,2,FALSE)),"",VLOOKUP($B743,'РЕОРГ 01.08.2010'!A:B,2,FALSE))</f>
        <v/>
      </c>
      <c r="BP743" s="12" t="str">
        <f t="shared" si="402"/>
        <v>Доп.офис №8611/081</v>
      </c>
      <c r="BQ743" t="e">
        <f>LEFT(#REF!,2)</f>
        <v>#REF!</v>
      </c>
      <c r="BR743" s="12" t="str">
        <f t="shared" si="408"/>
        <v>8611/081</v>
      </c>
    </row>
    <row r="744" spans="1:70" ht="12.75" customHeight="1">
      <c r="A744" t="str">
        <f t="shared" si="403"/>
        <v>8611/082</v>
      </c>
      <c r="B744" s="133">
        <v>867</v>
      </c>
      <c r="C744" s="1" t="s">
        <v>11461</v>
      </c>
      <c r="D744" s="32" t="s">
        <v>1926</v>
      </c>
      <c r="E744" s="1" t="s">
        <v>9735</v>
      </c>
      <c r="F744" s="1" t="s">
        <v>8206</v>
      </c>
      <c r="G744" s="1" t="s">
        <v>6614</v>
      </c>
      <c r="H744" s="1" t="s">
        <v>6615</v>
      </c>
      <c r="I744" s="1" t="s">
        <v>6616</v>
      </c>
      <c r="J744" s="1"/>
      <c r="K744" s="1">
        <v>5</v>
      </c>
      <c r="L744" s="32" t="s">
        <v>4048</v>
      </c>
      <c r="M744" s="8" t="s">
        <v>11773</v>
      </c>
      <c r="N744" s="2" t="s">
        <v>12266</v>
      </c>
      <c r="O744" s="173"/>
      <c r="P744" s="168">
        <f t="shared" si="433"/>
        <v>741</v>
      </c>
      <c r="Q744" s="138">
        <f t="shared" si="427"/>
        <v>25</v>
      </c>
      <c r="R744" s="138">
        <f t="shared" si="428"/>
        <v>50</v>
      </c>
      <c r="S744" s="138">
        <f t="shared" si="429"/>
        <v>75</v>
      </c>
      <c r="T744" s="138">
        <f t="shared" si="430"/>
        <v>100</v>
      </c>
      <c r="U744" s="138">
        <f t="shared" si="431"/>
        <v>125</v>
      </c>
      <c r="V744" s="138" t="e">
        <f t="shared" si="432"/>
        <v>#VALUE!</v>
      </c>
      <c r="W744" s="158" t="str">
        <f t="shared" si="409"/>
        <v>08:30 18:30(13:00 14:00)</v>
      </c>
      <c r="X744" s="159">
        <f>HLOOKUP(SEARCH("2",$M744)-1,$Q$3:$V744,$P744+1,FALSE)</f>
        <v>25</v>
      </c>
      <c r="Y744" s="160" t="str">
        <f t="shared" si="410"/>
        <v>08:30 18:30(13:00 14:00)|08:30 18:30(13:00 14:00)|08:30 18:30(13:00 14:00)|08:30 18:30(13:00 14:00)|09:00 14:00</v>
      </c>
      <c r="Z744" s="161" t="str">
        <f t="shared" si="411"/>
        <v>08:30 18:30(13:00 14:00)</v>
      </c>
      <c r="AA744" s="158" t="str">
        <f t="shared" si="412"/>
        <v>08:30 18:30(13:00 14:00)</v>
      </c>
      <c r="AB744" s="159">
        <f>HLOOKUP(SEARCH("3",$M744)-1,$Q$3:$V744,$P744+1,FALSE)</f>
        <v>50</v>
      </c>
      <c r="AC744" s="160" t="str">
        <f t="shared" si="413"/>
        <v>08:30 18:30(13:00 14:00)|08:30 18:30(13:00 14:00)|08:30 18:30(13:00 14:00)|09:00 14:00</v>
      </c>
      <c r="AD744" s="161" t="str">
        <f t="shared" si="414"/>
        <v>08:30 18:30(13:00 14:00)</v>
      </c>
      <c r="AE744" s="158" t="str">
        <f t="shared" si="415"/>
        <v>08:30 18:30(13:00 14:00)</v>
      </c>
      <c r="AF744" s="159">
        <f>HLOOKUP(SEARCH("4",$M744)-1,$Q$3:$V744,$P744+1,FALSE)</f>
        <v>75</v>
      </c>
      <c r="AG744" s="161" t="str">
        <f t="shared" si="416"/>
        <v>08:30 18:30(13:00 14:00)|08:30 18:30(13:00 14:00)|09:00 14:00</v>
      </c>
      <c r="AH744" s="161" t="str">
        <f t="shared" si="417"/>
        <v>08:30 18:30(13:00 14:00)</v>
      </c>
      <c r="AI744" s="158" t="str">
        <f t="shared" si="418"/>
        <v>08:30 18:30(13:00 14:00)</v>
      </c>
      <c r="AJ744" s="159">
        <f>HLOOKUP(SEARCH("5",$M744)-1,$Q$3:$V744,$P744+1,FALSE)</f>
        <v>100</v>
      </c>
      <c r="AK744" s="161" t="str">
        <f t="shared" si="419"/>
        <v>08:30 18:30(13:00 14:00)|09:00 14:00</v>
      </c>
      <c r="AL744" s="161" t="str">
        <f t="shared" si="420"/>
        <v>08:30 18:30(13:00 14:00)</v>
      </c>
      <c r="AM744" s="158" t="str">
        <f t="shared" si="421"/>
        <v>08:30 18:30(13:00 14:00)</v>
      </c>
      <c r="AN744" s="159">
        <f>HLOOKUP(SEARCH("6",$M744)-1,$Q$3:$V744,$P744+1,FALSE)</f>
        <v>125</v>
      </c>
      <c r="AO744" s="161" t="str">
        <f t="shared" si="422"/>
        <v>09:00 14:00</v>
      </c>
      <c r="AP744" s="161" t="e">
        <f t="shared" si="423"/>
        <v>#VALUE!</v>
      </c>
      <c r="AQ744" s="162" t="str">
        <f t="shared" si="424"/>
        <v>09:00 14:00</v>
      </c>
      <c r="AR744" s="163" t="e">
        <f>HLOOKUP(SEARCH("7",$M744)-1,$Q$3:$V744,$P744+1,FALSE)</f>
        <v>#VALUE!</v>
      </c>
      <c r="AS744" s="164" t="str">
        <f t="shared" si="425"/>
        <v>выходной</v>
      </c>
      <c r="AT744" s="142"/>
      <c r="AU744" s="11" t="str">
        <f>IF(ISERROR(VLOOKUP(B744,'РЕОРГ 2008'!$A:$B,2,FALSE)),"",VLOOKUP(B744,'РЕОРГ 2008'!$A:$B,2,FALSE))</f>
        <v/>
      </c>
      <c r="AV744" s="12" t="str">
        <f t="shared" si="426"/>
        <v>Доп.офис №8611/082</v>
      </c>
      <c r="AW744" s="31" t="e">
        <f>LEFT(#REF!,2)</f>
        <v>#REF!</v>
      </c>
      <c r="AX744" s="12" t="str">
        <f t="shared" si="404"/>
        <v>8611/082</v>
      </c>
      <c r="AZ744" t="str">
        <f>IF(ISERROR(VLOOKUP(B744,'РЕОРГ 01.08.2009'!$A:$B,2,FALSE)),"",VLOOKUP(B744,'РЕОРГ 01.08.2009'!$A:$B,2,FALSE))</f>
        <v/>
      </c>
      <c r="BA744" s="12" t="str">
        <f t="shared" si="399"/>
        <v>Доп.офис №8611/082</v>
      </c>
      <c r="BB744" t="e">
        <f>LEFT(#REF!,2)</f>
        <v>#REF!</v>
      </c>
      <c r="BC744" s="12" t="str">
        <f t="shared" si="405"/>
        <v>8611/082</v>
      </c>
      <c r="BE744" t="str">
        <f>IF(ISERROR(VLOOKUP(B744,'РЕОРГ 01.10.2009'!A:C,3,FALSE)),"",VLOOKUP(B744,'РЕОРГ 01.10.2009'!A:C,3,FALSE))</f>
        <v/>
      </c>
      <c r="BF744" s="12" t="str">
        <f t="shared" si="400"/>
        <v>Доп.офис №8611/082</v>
      </c>
      <c r="BG744" t="e">
        <f>LEFT(#REF!,2)</f>
        <v>#REF!</v>
      </c>
      <c r="BH744" s="12" t="str">
        <f t="shared" si="406"/>
        <v>8611/082</v>
      </c>
      <c r="BJ744" t="str">
        <f>IF(ISERROR(VLOOKUP($B744,'РЕОРГ 01.05.2010'!A:B,2,FALSE)),"",VLOOKUP($B744,'РЕОРГ 01.05.2010'!A:B,2,FALSE))</f>
        <v/>
      </c>
      <c r="BK744" s="12" t="str">
        <f t="shared" si="401"/>
        <v>Доп.офис №8611/082</v>
      </c>
      <c r="BL744" t="e">
        <f>LEFT(#REF!,2)</f>
        <v>#REF!</v>
      </c>
      <c r="BM744" s="12" t="str">
        <f t="shared" si="407"/>
        <v>8611/082</v>
      </c>
      <c r="BO744" t="str">
        <f>IF(ISERROR(VLOOKUP($B744,'РЕОРГ 01.08.2010'!A:B,2,FALSE)),"",VLOOKUP($B744,'РЕОРГ 01.08.2010'!A:B,2,FALSE))</f>
        <v/>
      </c>
      <c r="BP744" s="12" t="str">
        <f t="shared" si="402"/>
        <v>Доп.офис №8611/082</v>
      </c>
      <c r="BQ744" t="e">
        <f>LEFT(#REF!,2)</f>
        <v>#REF!</v>
      </c>
      <c r="BR744" s="12" t="str">
        <f t="shared" si="408"/>
        <v>8611/082</v>
      </c>
    </row>
    <row r="745" spans="1:70" ht="12.75" customHeight="1">
      <c r="A745" t="str">
        <f t="shared" si="403"/>
        <v>8611/083</v>
      </c>
      <c r="B745" s="133">
        <v>868</v>
      </c>
      <c r="C745" s="1" t="s">
        <v>6617</v>
      </c>
      <c r="D745" s="32" t="s">
        <v>1926</v>
      </c>
      <c r="E745" s="1" t="s">
        <v>9850</v>
      </c>
      <c r="F745" s="1" t="s">
        <v>8206</v>
      </c>
      <c r="G745" s="1" t="s">
        <v>6618</v>
      </c>
      <c r="H745" s="1" t="s">
        <v>5210</v>
      </c>
      <c r="I745" s="1" t="s">
        <v>4543</v>
      </c>
      <c r="J745" s="1"/>
      <c r="K745" s="1">
        <v>11</v>
      </c>
      <c r="L745" s="32" t="s">
        <v>4048</v>
      </c>
      <c r="M745" s="8" t="s">
        <v>11773</v>
      </c>
      <c r="N745" s="2" t="s">
        <v>12267</v>
      </c>
      <c r="O745" s="173"/>
      <c r="P745" s="168">
        <f t="shared" si="433"/>
        <v>742</v>
      </c>
      <c r="Q745" s="138">
        <f t="shared" si="427"/>
        <v>25</v>
      </c>
      <c r="R745" s="138">
        <f t="shared" si="428"/>
        <v>50</v>
      </c>
      <c r="S745" s="138">
        <f t="shared" si="429"/>
        <v>75</v>
      </c>
      <c r="T745" s="138">
        <f t="shared" si="430"/>
        <v>100</v>
      </c>
      <c r="U745" s="138">
        <f t="shared" si="431"/>
        <v>125</v>
      </c>
      <c r="V745" s="138" t="e">
        <f t="shared" si="432"/>
        <v>#VALUE!</v>
      </c>
      <c r="W745" s="158" t="str">
        <f t="shared" si="409"/>
        <v>09:00 19:00(00:00 00:00)</v>
      </c>
      <c r="X745" s="159">
        <f>HLOOKUP(SEARCH("2",$M745)-1,$Q$3:$V745,$P745+1,FALSE)</f>
        <v>25</v>
      </c>
      <c r="Y745" s="160" t="str">
        <f t="shared" si="410"/>
        <v>09:00 19:00(00:00 00:00)|09:00 19:00(00:00 00:00)|09:00 19:00(00:00 00:00)|09:00 19:00(00:00 00:00)|09:00 14:00</v>
      </c>
      <c r="Z745" s="161" t="str">
        <f t="shared" si="411"/>
        <v>09:00 19:00(00:00 00:00)</v>
      </c>
      <c r="AA745" s="158" t="str">
        <f t="shared" si="412"/>
        <v>09:00 19:00(00:00 00:00)</v>
      </c>
      <c r="AB745" s="159">
        <f>HLOOKUP(SEARCH("3",$M745)-1,$Q$3:$V745,$P745+1,FALSE)</f>
        <v>50</v>
      </c>
      <c r="AC745" s="160" t="str">
        <f t="shared" si="413"/>
        <v>09:00 19:00(00:00 00:00)|09:00 19:00(00:00 00:00)|09:00 19:00(00:00 00:00)|09:00 14:00</v>
      </c>
      <c r="AD745" s="161" t="str">
        <f t="shared" si="414"/>
        <v>09:00 19:00(00:00 00:00)</v>
      </c>
      <c r="AE745" s="158" t="str">
        <f t="shared" si="415"/>
        <v>09:00 19:00(00:00 00:00)</v>
      </c>
      <c r="AF745" s="159">
        <f>HLOOKUP(SEARCH("4",$M745)-1,$Q$3:$V745,$P745+1,FALSE)</f>
        <v>75</v>
      </c>
      <c r="AG745" s="161" t="str">
        <f t="shared" si="416"/>
        <v>09:00 19:00(00:00 00:00)|09:00 19:00(00:00 00:00)|09:00 14:00</v>
      </c>
      <c r="AH745" s="161" t="str">
        <f t="shared" si="417"/>
        <v>09:00 19:00(00:00 00:00)</v>
      </c>
      <c r="AI745" s="158" t="str">
        <f t="shared" si="418"/>
        <v>09:00 19:00(00:00 00:00)</v>
      </c>
      <c r="AJ745" s="159">
        <f>HLOOKUP(SEARCH("5",$M745)-1,$Q$3:$V745,$P745+1,FALSE)</f>
        <v>100</v>
      </c>
      <c r="AK745" s="161" t="str">
        <f t="shared" si="419"/>
        <v>09:00 19:00(00:00 00:00)|09:00 14:00</v>
      </c>
      <c r="AL745" s="161" t="str">
        <f t="shared" si="420"/>
        <v>09:00 19:00(00:00 00:00)</v>
      </c>
      <c r="AM745" s="158" t="str">
        <f t="shared" si="421"/>
        <v>09:00 19:00(00:00 00:00)</v>
      </c>
      <c r="AN745" s="159">
        <f>HLOOKUP(SEARCH("6",$M745)-1,$Q$3:$V745,$P745+1,FALSE)</f>
        <v>125</v>
      </c>
      <c r="AO745" s="161" t="str">
        <f t="shared" si="422"/>
        <v>09:00 14:00</v>
      </c>
      <c r="AP745" s="161" t="e">
        <f t="shared" si="423"/>
        <v>#VALUE!</v>
      </c>
      <c r="AQ745" s="162" t="str">
        <f t="shared" si="424"/>
        <v>09:00 14:00</v>
      </c>
      <c r="AR745" s="163" t="e">
        <f>HLOOKUP(SEARCH("7",$M745)-1,$Q$3:$V745,$P745+1,FALSE)</f>
        <v>#VALUE!</v>
      </c>
      <c r="AS745" s="164" t="str">
        <f t="shared" si="425"/>
        <v>выходной</v>
      </c>
      <c r="AT745" s="142"/>
      <c r="AU745" s="11" t="str">
        <f>IF(ISERROR(VLOOKUP(B745,'РЕОРГ 2008'!$A:$B,2,FALSE)),"",VLOOKUP(B745,'РЕОРГ 2008'!$A:$B,2,FALSE))</f>
        <v/>
      </c>
      <c r="AV745" s="12" t="str">
        <f t="shared" si="426"/>
        <v>Доп.офис №8611/083</v>
      </c>
      <c r="AW745" s="31" t="e">
        <f>LEFT(#REF!,2)</f>
        <v>#REF!</v>
      </c>
      <c r="AX745" s="12" t="str">
        <f t="shared" si="404"/>
        <v>8611/083</v>
      </c>
      <c r="AZ745" t="str">
        <f>IF(ISERROR(VLOOKUP(B745,'РЕОРГ 01.08.2009'!$A:$B,2,FALSE)),"",VLOOKUP(B745,'РЕОРГ 01.08.2009'!$A:$B,2,FALSE))</f>
        <v/>
      </c>
      <c r="BA745" s="12" t="str">
        <f t="shared" si="399"/>
        <v>Доп.офис №8611/083</v>
      </c>
      <c r="BB745" t="e">
        <f>LEFT(#REF!,2)</f>
        <v>#REF!</v>
      </c>
      <c r="BC745" s="12" t="str">
        <f t="shared" si="405"/>
        <v>8611/083</v>
      </c>
      <c r="BE745" t="str">
        <f>IF(ISERROR(VLOOKUP(B745,'РЕОРГ 01.10.2009'!A:C,3,FALSE)),"",VLOOKUP(B745,'РЕОРГ 01.10.2009'!A:C,3,FALSE))</f>
        <v/>
      </c>
      <c r="BF745" s="12" t="str">
        <f t="shared" si="400"/>
        <v>Доп.офис №8611/083</v>
      </c>
      <c r="BG745" t="e">
        <f>LEFT(#REF!,2)</f>
        <v>#REF!</v>
      </c>
      <c r="BH745" s="12" t="str">
        <f t="shared" si="406"/>
        <v>8611/083</v>
      </c>
      <c r="BJ745" t="str">
        <f>IF(ISERROR(VLOOKUP($B745,'РЕОРГ 01.05.2010'!A:B,2,FALSE)),"",VLOOKUP($B745,'РЕОРГ 01.05.2010'!A:B,2,FALSE))</f>
        <v/>
      </c>
      <c r="BK745" s="12" t="str">
        <f t="shared" si="401"/>
        <v>Доп.офис №8611/083</v>
      </c>
      <c r="BL745" t="e">
        <f>LEFT(#REF!,2)</f>
        <v>#REF!</v>
      </c>
      <c r="BM745" s="12" t="str">
        <f t="shared" si="407"/>
        <v>8611/083</v>
      </c>
      <c r="BO745" t="str">
        <f>IF(ISERROR(VLOOKUP($B745,'РЕОРГ 01.08.2010'!A:B,2,FALSE)),"",VLOOKUP($B745,'РЕОРГ 01.08.2010'!A:B,2,FALSE))</f>
        <v/>
      </c>
      <c r="BP745" s="12" t="str">
        <f t="shared" si="402"/>
        <v>Доп.офис №8611/083</v>
      </c>
      <c r="BQ745" t="e">
        <f>LEFT(#REF!,2)</f>
        <v>#REF!</v>
      </c>
      <c r="BR745" s="12" t="str">
        <f t="shared" si="408"/>
        <v>8611/083</v>
      </c>
    </row>
    <row r="746" spans="1:70" ht="12.75" customHeight="1">
      <c r="A746" t="str">
        <f t="shared" si="403"/>
        <v>8611/086</v>
      </c>
      <c r="B746" s="133">
        <v>869</v>
      </c>
      <c r="C746" s="1" t="s">
        <v>11462</v>
      </c>
      <c r="D746" s="32" t="s">
        <v>1926</v>
      </c>
      <c r="E746" s="1" t="s">
        <v>6633</v>
      </c>
      <c r="F746" s="1" t="s">
        <v>8206</v>
      </c>
      <c r="G746" s="1" t="s">
        <v>9322</v>
      </c>
      <c r="H746" s="1" t="s">
        <v>8602</v>
      </c>
      <c r="I746" s="1" t="s">
        <v>11</v>
      </c>
      <c r="J746" s="1"/>
      <c r="K746" s="1">
        <v>6</v>
      </c>
      <c r="L746" s="32" t="s">
        <v>4048</v>
      </c>
      <c r="M746" s="8" t="s">
        <v>11773</v>
      </c>
      <c r="N746" s="2" t="s">
        <v>12181</v>
      </c>
      <c r="O746" s="173"/>
      <c r="P746" s="168">
        <f t="shared" si="433"/>
        <v>743</v>
      </c>
      <c r="Q746" s="138">
        <f t="shared" si="427"/>
        <v>12</v>
      </c>
      <c r="R746" s="138">
        <f t="shared" si="428"/>
        <v>24</v>
      </c>
      <c r="S746" s="138">
        <f t="shared" si="429"/>
        <v>36</v>
      </c>
      <c r="T746" s="138">
        <f t="shared" si="430"/>
        <v>48</v>
      </c>
      <c r="U746" s="138">
        <f t="shared" si="431"/>
        <v>60</v>
      </c>
      <c r="V746" s="138" t="e">
        <f t="shared" si="432"/>
        <v>#VALUE!</v>
      </c>
      <c r="W746" s="158" t="str">
        <f t="shared" si="409"/>
        <v>09:00 19:00</v>
      </c>
      <c r="X746" s="159">
        <f>HLOOKUP(SEARCH("2",$M746)-1,$Q$3:$V746,$P746+1,FALSE)</f>
        <v>12</v>
      </c>
      <c r="Y746" s="160" t="str">
        <f t="shared" si="410"/>
        <v>09:00 19:00|09:00 19:00|09:00 19:00|09:00 19:00|09:00 17:00</v>
      </c>
      <c r="Z746" s="161" t="str">
        <f t="shared" si="411"/>
        <v>09:00 19:00</v>
      </c>
      <c r="AA746" s="158" t="str">
        <f t="shared" si="412"/>
        <v>09:00 19:00</v>
      </c>
      <c r="AB746" s="159">
        <f>HLOOKUP(SEARCH("3",$M746)-1,$Q$3:$V746,$P746+1,FALSE)</f>
        <v>24</v>
      </c>
      <c r="AC746" s="160" t="str">
        <f t="shared" si="413"/>
        <v>09:00 19:00|09:00 19:00|09:00 19:00|09:00 17:00</v>
      </c>
      <c r="AD746" s="161" t="str">
        <f t="shared" si="414"/>
        <v>09:00 19:00</v>
      </c>
      <c r="AE746" s="158" t="str">
        <f t="shared" si="415"/>
        <v>09:00 19:00</v>
      </c>
      <c r="AF746" s="159">
        <f>HLOOKUP(SEARCH("4",$M746)-1,$Q$3:$V746,$P746+1,FALSE)</f>
        <v>36</v>
      </c>
      <c r="AG746" s="161" t="str">
        <f t="shared" si="416"/>
        <v>09:00 19:00|09:00 19:00|09:00 17:00</v>
      </c>
      <c r="AH746" s="161" t="str">
        <f t="shared" si="417"/>
        <v>09:00 19:00</v>
      </c>
      <c r="AI746" s="158" t="str">
        <f t="shared" si="418"/>
        <v>09:00 19:00</v>
      </c>
      <c r="AJ746" s="159">
        <f>HLOOKUP(SEARCH("5",$M746)-1,$Q$3:$V746,$P746+1,FALSE)</f>
        <v>48</v>
      </c>
      <c r="AK746" s="161" t="str">
        <f t="shared" si="419"/>
        <v>09:00 19:00|09:00 17:00</v>
      </c>
      <c r="AL746" s="161" t="str">
        <f t="shared" si="420"/>
        <v>09:00 19:00</v>
      </c>
      <c r="AM746" s="158" t="str">
        <f t="shared" si="421"/>
        <v>09:00 19:00</v>
      </c>
      <c r="AN746" s="159">
        <f>HLOOKUP(SEARCH("6",$M746)-1,$Q$3:$V746,$P746+1,FALSE)</f>
        <v>60</v>
      </c>
      <c r="AO746" s="161" t="str">
        <f t="shared" si="422"/>
        <v>09:00 17:00</v>
      </c>
      <c r="AP746" s="161" t="e">
        <f t="shared" si="423"/>
        <v>#VALUE!</v>
      </c>
      <c r="AQ746" s="162" t="str">
        <f t="shared" si="424"/>
        <v>09:00 17:00</v>
      </c>
      <c r="AR746" s="163" t="e">
        <f>HLOOKUP(SEARCH("7",$M746)-1,$Q$3:$V746,$P746+1,FALSE)</f>
        <v>#VALUE!</v>
      </c>
      <c r="AS746" s="164" t="str">
        <f t="shared" si="425"/>
        <v>выходной</v>
      </c>
      <c r="AT746" s="142"/>
      <c r="AU746" s="11" t="str">
        <f>IF(ISERROR(VLOOKUP(B746,'РЕОРГ 2008'!$A:$B,2,FALSE)),"",VLOOKUP(B746,'РЕОРГ 2008'!$A:$B,2,FALSE))</f>
        <v/>
      </c>
      <c r="AV746" s="12" t="str">
        <f t="shared" si="426"/>
        <v>Доп.офис №8611/086</v>
      </c>
      <c r="AW746" s="31" t="e">
        <f>LEFT(#REF!,2)</f>
        <v>#REF!</v>
      </c>
      <c r="AX746" s="12" t="str">
        <f t="shared" si="404"/>
        <v>8611/086</v>
      </c>
      <c r="AZ746" t="str">
        <f>IF(ISERROR(VLOOKUP(B746,'РЕОРГ 01.08.2009'!$A:$B,2,FALSE)),"",VLOOKUP(B746,'РЕОРГ 01.08.2009'!$A:$B,2,FALSE))</f>
        <v/>
      </c>
      <c r="BA746" s="12" t="str">
        <f t="shared" si="399"/>
        <v>Доп.офис №8611/086</v>
      </c>
      <c r="BB746" t="e">
        <f>LEFT(#REF!,2)</f>
        <v>#REF!</v>
      </c>
      <c r="BC746" s="12" t="str">
        <f t="shared" si="405"/>
        <v>8611/086</v>
      </c>
      <c r="BE746" t="str">
        <f>IF(ISERROR(VLOOKUP(B746,'РЕОРГ 01.10.2009'!A:C,3,FALSE)),"",VLOOKUP(B746,'РЕОРГ 01.10.2009'!A:C,3,FALSE))</f>
        <v/>
      </c>
      <c r="BF746" s="12" t="str">
        <f t="shared" si="400"/>
        <v>Доп.офис №8611/086</v>
      </c>
      <c r="BG746" t="e">
        <f>LEFT(#REF!,2)</f>
        <v>#REF!</v>
      </c>
      <c r="BH746" s="12" t="str">
        <f t="shared" si="406"/>
        <v>8611/086</v>
      </c>
      <c r="BJ746" t="str">
        <f>IF(ISERROR(VLOOKUP($B746,'РЕОРГ 01.05.2010'!A:B,2,FALSE)),"",VLOOKUP($B746,'РЕОРГ 01.05.2010'!A:B,2,FALSE))</f>
        <v/>
      </c>
      <c r="BK746" s="12" t="str">
        <f t="shared" si="401"/>
        <v>Доп.офис №8611/086</v>
      </c>
      <c r="BL746" t="e">
        <f>LEFT(#REF!,2)</f>
        <v>#REF!</v>
      </c>
      <c r="BM746" s="12" t="str">
        <f t="shared" si="407"/>
        <v>8611/086</v>
      </c>
      <c r="BO746" t="str">
        <f>IF(ISERROR(VLOOKUP($B746,'РЕОРГ 01.08.2010'!A:B,2,FALSE)),"",VLOOKUP($B746,'РЕОРГ 01.08.2010'!A:B,2,FALSE))</f>
        <v/>
      </c>
      <c r="BP746" s="12" t="str">
        <f t="shared" si="402"/>
        <v>Доп.офис №8611/086</v>
      </c>
      <c r="BQ746" t="e">
        <f>LEFT(#REF!,2)</f>
        <v>#REF!</v>
      </c>
      <c r="BR746" s="12" t="str">
        <f t="shared" si="408"/>
        <v>8611/086</v>
      </c>
    </row>
    <row r="747" spans="1:70" ht="12.75" customHeight="1">
      <c r="A747" t="str">
        <f t="shared" si="403"/>
        <v>8611/088</v>
      </c>
      <c r="B747" s="133">
        <v>870</v>
      </c>
      <c r="C747" s="1" t="s">
        <v>2138</v>
      </c>
      <c r="D747" s="32" t="s">
        <v>1926</v>
      </c>
      <c r="E747" s="1" t="s">
        <v>9329</v>
      </c>
      <c r="F747" s="1" t="s">
        <v>8206</v>
      </c>
      <c r="G747" s="1" t="s">
        <v>9330</v>
      </c>
      <c r="H747" s="1" t="s">
        <v>9331</v>
      </c>
      <c r="I747" s="1" t="s">
        <v>10462</v>
      </c>
      <c r="J747" s="1"/>
      <c r="K747" s="1">
        <v>9</v>
      </c>
      <c r="L747" s="32" t="s">
        <v>4048</v>
      </c>
      <c r="M747" s="8" t="s">
        <v>11773</v>
      </c>
      <c r="N747" s="2" t="s">
        <v>12268</v>
      </c>
      <c r="O747" s="173"/>
      <c r="P747" s="168">
        <f t="shared" si="433"/>
        <v>744</v>
      </c>
      <c r="Q747" s="138">
        <f t="shared" si="427"/>
        <v>12</v>
      </c>
      <c r="R747" s="138">
        <f t="shared" si="428"/>
        <v>24</v>
      </c>
      <c r="S747" s="138">
        <f t="shared" si="429"/>
        <v>36</v>
      </c>
      <c r="T747" s="138">
        <f t="shared" si="430"/>
        <v>48</v>
      </c>
      <c r="U747" s="138">
        <f t="shared" si="431"/>
        <v>60</v>
      </c>
      <c r="V747" s="138" t="e">
        <f t="shared" si="432"/>
        <v>#VALUE!</v>
      </c>
      <c r="W747" s="158" t="str">
        <f t="shared" si="409"/>
        <v>09:00 19:00</v>
      </c>
      <c r="X747" s="159">
        <f>HLOOKUP(SEARCH("2",$M747)-1,$Q$3:$V747,$P747+1,FALSE)</f>
        <v>12</v>
      </c>
      <c r="Y747" s="160" t="str">
        <f t="shared" si="410"/>
        <v>09:00 19:00|09:00 19:00|09:00 19:00|09:00 19:00|09:30 14:30</v>
      </c>
      <c r="Z747" s="161" t="str">
        <f t="shared" si="411"/>
        <v>09:00 19:00</v>
      </c>
      <c r="AA747" s="158" t="str">
        <f t="shared" si="412"/>
        <v>09:00 19:00</v>
      </c>
      <c r="AB747" s="159">
        <f>HLOOKUP(SEARCH("3",$M747)-1,$Q$3:$V747,$P747+1,FALSE)</f>
        <v>24</v>
      </c>
      <c r="AC747" s="160" t="str">
        <f t="shared" si="413"/>
        <v>09:00 19:00|09:00 19:00|09:00 19:00|09:30 14:30</v>
      </c>
      <c r="AD747" s="161" t="str">
        <f t="shared" si="414"/>
        <v>09:00 19:00</v>
      </c>
      <c r="AE747" s="158" t="str">
        <f t="shared" si="415"/>
        <v>09:00 19:00</v>
      </c>
      <c r="AF747" s="159">
        <f>HLOOKUP(SEARCH("4",$M747)-1,$Q$3:$V747,$P747+1,FALSE)</f>
        <v>36</v>
      </c>
      <c r="AG747" s="161" t="str">
        <f t="shared" si="416"/>
        <v>09:00 19:00|09:00 19:00|09:30 14:30</v>
      </c>
      <c r="AH747" s="161" t="str">
        <f t="shared" si="417"/>
        <v>09:00 19:00</v>
      </c>
      <c r="AI747" s="158" t="str">
        <f t="shared" si="418"/>
        <v>09:00 19:00</v>
      </c>
      <c r="AJ747" s="159">
        <f>HLOOKUP(SEARCH("5",$M747)-1,$Q$3:$V747,$P747+1,FALSE)</f>
        <v>48</v>
      </c>
      <c r="AK747" s="161" t="str">
        <f t="shared" si="419"/>
        <v>09:00 19:00|09:30 14:30</v>
      </c>
      <c r="AL747" s="161" t="str">
        <f t="shared" si="420"/>
        <v>09:00 19:00</v>
      </c>
      <c r="AM747" s="158" t="str">
        <f t="shared" si="421"/>
        <v>09:00 19:00</v>
      </c>
      <c r="AN747" s="159">
        <f>HLOOKUP(SEARCH("6",$M747)-1,$Q$3:$V747,$P747+1,FALSE)</f>
        <v>60</v>
      </c>
      <c r="AO747" s="161" t="str">
        <f t="shared" si="422"/>
        <v>09:30 14:30</v>
      </c>
      <c r="AP747" s="161" t="e">
        <f t="shared" si="423"/>
        <v>#VALUE!</v>
      </c>
      <c r="AQ747" s="162" t="str">
        <f t="shared" si="424"/>
        <v>09:30 14:30</v>
      </c>
      <c r="AR747" s="163" t="e">
        <f>HLOOKUP(SEARCH("7",$M747)-1,$Q$3:$V747,$P747+1,FALSE)</f>
        <v>#VALUE!</v>
      </c>
      <c r="AS747" s="164" t="str">
        <f t="shared" si="425"/>
        <v>выходной</v>
      </c>
      <c r="AT747" s="142"/>
      <c r="AU747" s="11" t="str">
        <f>IF(ISERROR(VLOOKUP(B747,'РЕОРГ 2008'!$A:$B,2,FALSE)),"",VLOOKUP(B747,'РЕОРГ 2008'!$A:$B,2,FALSE))</f>
        <v/>
      </c>
      <c r="AV747" s="12" t="str">
        <f t="shared" si="426"/>
        <v>Доп.офис №8611/088</v>
      </c>
      <c r="AW747" s="31" t="e">
        <f>LEFT(#REF!,2)</f>
        <v>#REF!</v>
      </c>
      <c r="AX747" s="12" t="str">
        <f t="shared" si="404"/>
        <v>8611/088</v>
      </c>
      <c r="AZ747" t="str">
        <f>IF(ISERROR(VLOOKUP(B747,'РЕОРГ 01.08.2009'!$A:$B,2,FALSE)),"",VLOOKUP(B747,'РЕОРГ 01.08.2009'!$A:$B,2,FALSE))</f>
        <v/>
      </c>
      <c r="BA747" s="12" t="str">
        <f t="shared" si="399"/>
        <v>Доп.офис №8611/088</v>
      </c>
      <c r="BB747" t="e">
        <f>LEFT(#REF!,2)</f>
        <v>#REF!</v>
      </c>
      <c r="BC747" s="12" t="str">
        <f t="shared" si="405"/>
        <v>8611/088</v>
      </c>
      <c r="BE747" t="str">
        <f>IF(ISERROR(VLOOKUP(B747,'РЕОРГ 01.10.2009'!A:C,3,FALSE)),"",VLOOKUP(B747,'РЕОРГ 01.10.2009'!A:C,3,FALSE))</f>
        <v/>
      </c>
      <c r="BF747" s="12" t="str">
        <f t="shared" si="400"/>
        <v>Доп.офис №8611/088</v>
      </c>
      <c r="BG747" t="e">
        <f>LEFT(#REF!,2)</f>
        <v>#REF!</v>
      </c>
      <c r="BH747" s="12" t="str">
        <f t="shared" si="406"/>
        <v>8611/088</v>
      </c>
      <c r="BJ747" t="str">
        <f>IF(ISERROR(VLOOKUP($B747,'РЕОРГ 01.05.2010'!A:B,2,FALSE)),"",VLOOKUP($B747,'РЕОРГ 01.05.2010'!A:B,2,FALSE))</f>
        <v/>
      </c>
      <c r="BK747" s="12" t="str">
        <f t="shared" si="401"/>
        <v>Доп.офис №8611/088</v>
      </c>
      <c r="BL747" t="e">
        <f>LEFT(#REF!,2)</f>
        <v>#REF!</v>
      </c>
      <c r="BM747" s="12" t="str">
        <f t="shared" si="407"/>
        <v>8611/088</v>
      </c>
      <c r="BO747" t="str">
        <f>IF(ISERROR(VLOOKUP($B747,'РЕОРГ 01.08.2010'!A:B,2,FALSE)),"",VLOOKUP($B747,'РЕОРГ 01.08.2010'!A:B,2,FALSE))</f>
        <v/>
      </c>
      <c r="BP747" s="12" t="str">
        <f t="shared" si="402"/>
        <v>Доп.офис №8611/088</v>
      </c>
      <c r="BQ747" t="e">
        <f>LEFT(#REF!,2)</f>
        <v>#REF!</v>
      </c>
      <c r="BR747" s="12" t="str">
        <f t="shared" si="408"/>
        <v>8611/088</v>
      </c>
    </row>
    <row r="748" spans="1:70" ht="12.75" customHeight="1">
      <c r="A748" t="str">
        <f t="shared" si="403"/>
        <v>8611/089</v>
      </c>
      <c r="B748" s="133">
        <v>871</v>
      </c>
      <c r="C748" s="1" t="s">
        <v>9191</v>
      </c>
      <c r="D748" s="32" t="s">
        <v>1926</v>
      </c>
      <c r="E748" s="1" t="s">
        <v>9332</v>
      </c>
      <c r="F748" s="1" t="s">
        <v>8206</v>
      </c>
      <c r="G748" s="1" t="s">
        <v>9333</v>
      </c>
      <c r="H748" s="1" t="s">
        <v>9334</v>
      </c>
      <c r="I748" s="1" t="s">
        <v>11679</v>
      </c>
      <c r="J748" s="1"/>
      <c r="K748" s="1">
        <v>22</v>
      </c>
      <c r="L748" s="32" t="s">
        <v>4048</v>
      </c>
      <c r="M748" s="8" t="s">
        <v>11783</v>
      </c>
      <c r="N748" s="2" t="s">
        <v>12269</v>
      </c>
      <c r="O748" s="173"/>
      <c r="P748" s="168">
        <f t="shared" si="433"/>
        <v>745</v>
      </c>
      <c r="Q748" s="138">
        <f t="shared" si="427"/>
        <v>25</v>
      </c>
      <c r="R748" s="138">
        <f t="shared" si="428"/>
        <v>50</v>
      </c>
      <c r="S748" s="138">
        <f t="shared" si="429"/>
        <v>75</v>
      </c>
      <c r="T748" s="138">
        <f t="shared" si="430"/>
        <v>100</v>
      </c>
      <c r="U748" s="138">
        <f t="shared" si="431"/>
        <v>125</v>
      </c>
      <c r="V748" s="138">
        <f t="shared" si="432"/>
        <v>150</v>
      </c>
      <c r="W748" s="158" t="str">
        <f t="shared" si="409"/>
        <v>08:30 19:30(00:00 00:00)</v>
      </c>
      <c r="X748" s="159">
        <f>HLOOKUP(SEARCH("2",$M748)-1,$Q$3:$V748,$P748+1,FALSE)</f>
        <v>25</v>
      </c>
      <c r="Y748" s="160" t="str">
        <f t="shared" si="410"/>
        <v>08:30 19:30(00:00 00:00)|08:30 19:30(00:00 00:00)|08:30 19:30(00:00 00:00)|08:30 19:30(00:00 00:00)|09:00 17:00(00:00 00:00)|09:00 14:00</v>
      </c>
      <c r="Z748" s="161" t="str">
        <f t="shared" si="411"/>
        <v>08:30 19:30(00:00 00:00)</v>
      </c>
      <c r="AA748" s="158" t="str">
        <f t="shared" si="412"/>
        <v>08:30 19:30(00:00 00:00)</v>
      </c>
      <c r="AB748" s="159">
        <f>HLOOKUP(SEARCH("3",$M748)-1,$Q$3:$V748,$P748+1,FALSE)</f>
        <v>50</v>
      </c>
      <c r="AC748" s="160" t="str">
        <f t="shared" si="413"/>
        <v>08:30 19:30(00:00 00:00)|08:30 19:30(00:00 00:00)|08:30 19:30(00:00 00:00)|09:00 17:00(00:00 00:00)|09:00 14:00</v>
      </c>
      <c r="AD748" s="161" t="str">
        <f t="shared" si="414"/>
        <v>08:30 19:30(00:00 00:00)</v>
      </c>
      <c r="AE748" s="158" t="str">
        <f t="shared" si="415"/>
        <v>08:30 19:30(00:00 00:00)</v>
      </c>
      <c r="AF748" s="159">
        <f>HLOOKUP(SEARCH("4",$M748)-1,$Q$3:$V748,$P748+1,FALSE)</f>
        <v>75</v>
      </c>
      <c r="AG748" s="161" t="str">
        <f t="shared" si="416"/>
        <v>08:30 19:30(00:00 00:00)|08:30 19:30(00:00 00:00)|09:00 17:00(00:00 00:00)|09:00 14:00</v>
      </c>
      <c r="AH748" s="161" t="str">
        <f t="shared" si="417"/>
        <v>08:30 19:30(00:00 00:00)</v>
      </c>
      <c r="AI748" s="158" t="str">
        <f t="shared" si="418"/>
        <v>08:30 19:30(00:00 00:00)</v>
      </c>
      <c r="AJ748" s="159">
        <f>HLOOKUP(SEARCH("5",$M748)-1,$Q$3:$V748,$P748+1,FALSE)</f>
        <v>100</v>
      </c>
      <c r="AK748" s="161" t="str">
        <f t="shared" si="419"/>
        <v>08:30 19:30(00:00 00:00)|09:00 17:00(00:00 00:00)|09:00 14:00</v>
      </c>
      <c r="AL748" s="161" t="str">
        <f t="shared" si="420"/>
        <v>08:30 19:30(00:00 00:00)</v>
      </c>
      <c r="AM748" s="158" t="str">
        <f t="shared" si="421"/>
        <v>08:30 19:30(00:00 00:00)</v>
      </c>
      <c r="AN748" s="159">
        <f>HLOOKUP(SEARCH("6",$M748)-1,$Q$3:$V748,$P748+1,FALSE)</f>
        <v>125</v>
      </c>
      <c r="AO748" s="161" t="str">
        <f t="shared" si="422"/>
        <v>09:00 17:00(00:00 00:00)|09:00 14:00</v>
      </c>
      <c r="AP748" s="161" t="str">
        <f t="shared" si="423"/>
        <v>09:00 17:00(00:00 00:00)</v>
      </c>
      <c r="AQ748" s="162" t="str">
        <f t="shared" si="424"/>
        <v>09:00 17:00(00:00 00:00)</v>
      </c>
      <c r="AR748" s="163">
        <f>HLOOKUP(SEARCH("7",$M748)-1,$Q$3:$V748,$P748+1,FALSE)</f>
        <v>150</v>
      </c>
      <c r="AS748" s="164" t="str">
        <f t="shared" si="425"/>
        <v>09:00 14:00</v>
      </c>
      <c r="AT748" s="142"/>
      <c r="AU748" s="11" t="str">
        <f>IF(ISERROR(VLOOKUP(B748,'РЕОРГ 2008'!$A:$B,2,FALSE)),"",VLOOKUP(B748,'РЕОРГ 2008'!$A:$B,2,FALSE))</f>
        <v/>
      </c>
      <c r="AV748" s="12" t="str">
        <f t="shared" si="426"/>
        <v>Доп.офис №8611/089</v>
      </c>
      <c r="AW748" s="31" t="e">
        <f>LEFT(#REF!,2)</f>
        <v>#REF!</v>
      </c>
      <c r="AX748" s="12" t="str">
        <f t="shared" si="404"/>
        <v>8611/089</v>
      </c>
      <c r="AZ748" t="str">
        <f>IF(ISERROR(VLOOKUP(B748,'РЕОРГ 01.08.2009'!$A:$B,2,FALSE)),"",VLOOKUP(B748,'РЕОРГ 01.08.2009'!$A:$B,2,FALSE))</f>
        <v/>
      </c>
      <c r="BA748" s="12" t="str">
        <f t="shared" si="399"/>
        <v>Доп.офис №8611/089</v>
      </c>
      <c r="BB748" t="e">
        <f>LEFT(#REF!,2)</f>
        <v>#REF!</v>
      </c>
      <c r="BC748" s="12" t="str">
        <f t="shared" si="405"/>
        <v>8611/089</v>
      </c>
      <c r="BE748" t="str">
        <f>IF(ISERROR(VLOOKUP(B748,'РЕОРГ 01.10.2009'!A:C,3,FALSE)),"",VLOOKUP(B748,'РЕОРГ 01.10.2009'!A:C,3,FALSE))</f>
        <v/>
      </c>
      <c r="BF748" s="12" t="str">
        <f t="shared" si="400"/>
        <v>Доп.офис №8611/089</v>
      </c>
      <c r="BG748" t="e">
        <f>LEFT(#REF!,2)</f>
        <v>#REF!</v>
      </c>
      <c r="BH748" s="12" t="str">
        <f t="shared" si="406"/>
        <v>8611/089</v>
      </c>
      <c r="BJ748" t="str">
        <f>IF(ISERROR(VLOOKUP($B748,'РЕОРГ 01.05.2010'!A:B,2,FALSE)),"",VLOOKUP($B748,'РЕОРГ 01.05.2010'!A:B,2,FALSE))</f>
        <v/>
      </c>
      <c r="BK748" s="12" t="str">
        <f t="shared" si="401"/>
        <v>Доп.офис №8611/089</v>
      </c>
      <c r="BL748" t="e">
        <f>LEFT(#REF!,2)</f>
        <v>#REF!</v>
      </c>
      <c r="BM748" s="12" t="str">
        <f t="shared" si="407"/>
        <v>8611/089</v>
      </c>
      <c r="BO748" t="str">
        <f>IF(ISERROR(VLOOKUP($B748,'РЕОРГ 01.08.2010'!A:B,2,FALSE)),"",VLOOKUP($B748,'РЕОРГ 01.08.2010'!A:B,2,FALSE))</f>
        <v/>
      </c>
      <c r="BP748" s="12" t="str">
        <f t="shared" si="402"/>
        <v>Доп.офис №8611/089</v>
      </c>
      <c r="BQ748" t="e">
        <f>LEFT(#REF!,2)</f>
        <v>#REF!</v>
      </c>
      <c r="BR748" s="12" t="str">
        <f t="shared" si="408"/>
        <v>8611/089</v>
      </c>
    </row>
    <row r="749" spans="1:70" ht="12.75" customHeight="1">
      <c r="A749" t="str">
        <f t="shared" si="403"/>
        <v>8611/090</v>
      </c>
      <c r="B749" s="133">
        <v>872</v>
      </c>
      <c r="C749" s="1" t="s">
        <v>11463</v>
      </c>
      <c r="D749" s="32" t="s">
        <v>1926</v>
      </c>
      <c r="E749" s="1" t="s">
        <v>9335</v>
      </c>
      <c r="F749" s="1" t="s">
        <v>8206</v>
      </c>
      <c r="G749" s="1" t="s">
        <v>9336</v>
      </c>
      <c r="H749" s="1" t="s">
        <v>9337</v>
      </c>
      <c r="I749" s="1" t="s">
        <v>9338</v>
      </c>
      <c r="J749" s="1"/>
      <c r="K749" s="1">
        <v>19.75</v>
      </c>
      <c r="L749" s="32" t="s">
        <v>4048</v>
      </c>
      <c r="M749" s="8" t="s">
        <v>11783</v>
      </c>
      <c r="N749" s="2" t="s">
        <v>12262</v>
      </c>
      <c r="O749" s="173"/>
      <c r="P749" s="168">
        <f t="shared" si="433"/>
        <v>746</v>
      </c>
      <c r="Q749" s="138">
        <f t="shared" si="427"/>
        <v>12</v>
      </c>
      <c r="R749" s="138">
        <f t="shared" si="428"/>
        <v>24</v>
      </c>
      <c r="S749" s="138">
        <f t="shared" si="429"/>
        <v>36</v>
      </c>
      <c r="T749" s="138">
        <f t="shared" si="430"/>
        <v>48</v>
      </c>
      <c r="U749" s="138">
        <f t="shared" si="431"/>
        <v>60</v>
      </c>
      <c r="V749" s="138">
        <f t="shared" si="432"/>
        <v>72</v>
      </c>
      <c r="W749" s="158" t="str">
        <f t="shared" si="409"/>
        <v>09:00 20:00</v>
      </c>
      <c r="X749" s="159">
        <f>HLOOKUP(SEARCH("2",$M749)-1,$Q$3:$V749,$P749+1,FALSE)</f>
        <v>12</v>
      </c>
      <c r="Y749" s="160" t="str">
        <f t="shared" si="410"/>
        <v>09:00 20:00|09:00 20:00|09:00 20:00|09:00 20:00|09:00 17:00|09:00 14:00</v>
      </c>
      <c r="Z749" s="161" t="str">
        <f t="shared" si="411"/>
        <v>09:00 20:00</v>
      </c>
      <c r="AA749" s="158" t="str">
        <f t="shared" si="412"/>
        <v>09:00 20:00</v>
      </c>
      <c r="AB749" s="159">
        <f>HLOOKUP(SEARCH("3",$M749)-1,$Q$3:$V749,$P749+1,FALSE)</f>
        <v>24</v>
      </c>
      <c r="AC749" s="160" t="str">
        <f t="shared" si="413"/>
        <v>09:00 20:00|09:00 20:00|09:00 20:00|09:00 17:00|09:00 14:00</v>
      </c>
      <c r="AD749" s="161" t="str">
        <f t="shared" si="414"/>
        <v>09:00 20:00</v>
      </c>
      <c r="AE749" s="158" t="str">
        <f t="shared" si="415"/>
        <v>09:00 20:00</v>
      </c>
      <c r="AF749" s="159">
        <f>HLOOKUP(SEARCH("4",$M749)-1,$Q$3:$V749,$P749+1,FALSE)</f>
        <v>36</v>
      </c>
      <c r="AG749" s="161" t="str">
        <f t="shared" si="416"/>
        <v>09:00 20:00|09:00 20:00|09:00 17:00|09:00 14:00</v>
      </c>
      <c r="AH749" s="161" t="str">
        <f t="shared" si="417"/>
        <v>09:00 20:00</v>
      </c>
      <c r="AI749" s="158" t="str">
        <f t="shared" si="418"/>
        <v>09:00 20:00</v>
      </c>
      <c r="AJ749" s="159">
        <f>HLOOKUP(SEARCH("5",$M749)-1,$Q$3:$V749,$P749+1,FALSE)</f>
        <v>48</v>
      </c>
      <c r="AK749" s="161" t="str">
        <f t="shared" si="419"/>
        <v>09:00 20:00|09:00 17:00|09:00 14:00</v>
      </c>
      <c r="AL749" s="161" t="str">
        <f t="shared" si="420"/>
        <v>09:00 20:00</v>
      </c>
      <c r="AM749" s="158" t="str">
        <f t="shared" si="421"/>
        <v>09:00 20:00</v>
      </c>
      <c r="AN749" s="159">
        <f>HLOOKUP(SEARCH("6",$M749)-1,$Q$3:$V749,$P749+1,FALSE)</f>
        <v>60</v>
      </c>
      <c r="AO749" s="161" t="str">
        <f t="shared" si="422"/>
        <v>09:00 17:00|09:00 14:00</v>
      </c>
      <c r="AP749" s="161" t="str">
        <f t="shared" si="423"/>
        <v>09:00 17:00</v>
      </c>
      <c r="AQ749" s="162" t="str">
        <f t="shared" si="424"/>
        <v>09:00 17:00</v>
      </c>
      <c r="AR749" s="163">
        <f>HLOOKUP(SEARCH("7",$M749)-1,$Q$3:$V749,$P749+1,FALSE)</f>
        <v>72</v>
      </c>
      <c r="AS749" s="164" t="str">
        <f t="shared" si="425"/>
        <v>09:00 14:00</v>
      </c>
      <c r="AT749" s="142"/>
      <c r="AU749" s="11" t="str">
        <f>IF(ISERROR(VLOOKUP(B749,'РЕОРГ 2008'!$A:$B,2,FALSE)),"",VLOOKUP(B749,'РЕОРГ 2008'!$A:$B,2,FALSE))</f>
        <v/>
      </c>
      <c r="AV749" s="12" t="str">
        <f t="shared" si="426"/>
        <v>Доп.офис №8611/090</v>
      </c>
      <c r="AW749" s="31" t="e">
        <f>LEFT(#REF!,2)</f>
        <v>#REF!</v>
      </c>
      <c r="AX749" s="12" t="str">
        <f t="shared" si="404"/>
        <v>8611/090</v>
      </c>
      <c r="AZ749" t="str">
        <f>IF(ISERROR(VLOOKUP(B749,'РЕОРГ 01.08.2009'!$A:$B,2,FALSE)),"",VLOOKUP(B749,'РЕОРГ 01.08.2009'!$A:$B,2,FALSE))</f>
        <v/>
      </c>
      <c r="BA749" s="12" t="str">
        <f t="shared" si="399"/>
        <v>Доп.офис №8611/090</v>
      </c>
      <c r="BB749" t="e">
        <f>LEFT(#REF!,2)</f>
        <v>#REF!</v>
      </c>
      <c r="BC749" s="12" t="str">
        <f t="shared" si="405"/>
        <v>8611/090</v>
      </c>
      <c r="BE749" t="str">
        <f>IF(ISERROR(VLOOKUP(B749,'РЕОРГ 01.10.2009'!A:C,3,FALSE)),"",VLOOKUP(B749,'РЕОРГ 01.10.2009'!A:C,3,FALSE))</f>
        <v/>
      </c>
      <c r="BF749" s="12" t="str">
        <f t="shared" si="400"/>
        <v>Доп.офис №8611/090</v>
      </c>
      <c r="BG749" t="e">
        <f>LEFT(#REF!,2)</f>
        <v>#REF!</v>
      </c>
      <c r="BH749" s="12" t="str">
        <f t="shared" si="406"/>
        <v>8611/090</v>
      </c>
      <c r="BJ749" t="str">
        <f>IF(ISERROR(VLOOKUP($B749,'РЕОРГ 01.05.2010'!A:B,2,FALSE)),"",VLOOKUP($B749,'РЕОРГ 01.05.2010'!A:B,2,FALSE))</f>
        <v/>
      </c>
      <c r="BK749" s="12" t="str">
        <f t="shared" si="401"/>
        <v>Доп.офис №8611/090</v>
      </c>
      <c r="BL749" t="e">
        <f>LEFT(#REF!,2)</f>
        <v>#REF!</v>
      </c>
      <c r="BM749" s="12" t="str">
        <f t="shared" si="407"/>
        <v>8611/090</v>
      </c>
      <c r="BO749" t="str">
        <f>IF(ISERROR(VLOOKUP($B749,'РЕОРГ 01.08.2010'!A:B,2,FALSE)),"",VLOOKUP($B749,'РЕОРГ 01.08.2010'!A:B,2,FALSE))</f>
        <v/>
      </c>
      <c r="BP749" s="12" t="str">
        <f t="shared" si="402"/>
        <v>Доп.офис №8611/090</v>
      </c>
      <c r="BQ749" t="e">
        <f>LEFT(#REF!,2)</f>
        <v>#REF!</v>
      </c>
      <c r="BR749" s="12" t="str">
        <f t="shared" si="408"/>
        <v>8611/090</v>
      </c>
    </row>
    <row r="750" spans="1:70" ht="12.75" customHeight="1">
      <c r="A750" t="str">
        <f t="shared" si="403"/>
        <v>8611/094</v>
      </c>
      <c r="B750" s="133">
        <v>873</v>
      </c>
      <c r="C750" s="1" t="s">
        <v>9339</v>
      </c>
      <c r="D750" s="32" t="s">
        <v>1926</v>
      </c>
      <c r="E750" s="1" t="s">
        <v>9340</v>
      </c>
      <c r="F750" s="1" t="s">
        <v>8206</v>
      </c>
      <c r="G750" s="1" t="s">
        <v>9341</v>
      </c>
      <c r="H750" s="1" t="s">
        <v>9342</v>
      </c>
      <c r="I750" s="1" t="s">
        <v>9343</v>
      </c>
      <c r="J750" s="1"/>
      <c r="K750" s="1">
        <v>7</v>
      </c>
      <c r="L750" s="32" t="s">
        <v>4048</v>
      </c>
      <c r="M750" s="8" t="s">
        <v>11773</v>
      </c>
      <c r="N750" s="2" t="s">
        <v>12270</v>
      </c>
      <c r="O750" s="173"/>
      <c r="P750" s="168">
        <f t="shared" si="433"/>
        <v>747</v>
      </c>
      <c r="Q750" s="138">
        <f t="shared" si="427"/>
        <v>12</v>
      </c>
      <c r="R750" s="138">
        <f t="shared" si="428"/>
        <v>24</v>
      </c>
      <c r="S750" s="138">
        <f t="shared" si="429"/>
        <v>36</v>
      </c>
      <c r="T750" s="138">
        <f t="shared" si="430"/>
        <v>48</v>
      </c>
      <c r="U750" s="138">
        <f t="shared" si="431"/>
        <v>60</v>
      </c>
      <c r="V750" s="138" t="e">
        <f t="shared" si="432"/>
        <v>#VALUE!</v>
      </c>
      <c r="W750" s="158" t="str">
        <f t="shared" si="409"/>
        <v>10:00 19:00</v>
      </c>
      <c r="X750" s="159">
        <f>HLOOKUP(SEARCH("2",$M750)-1,$Q$3:$V750,$P750+1,FALSE)</f>
        <v>12</v>
      </c>
      <c r="Y750" s="160" t="str">
        <f t="shared" si="410"/>
        <v>10:00 19:00|10:00 19:00|10:00 19:00|10:00 19:00|10:00 15:00</v>
      </c>
      <c r="Z750" s="161" t="str">
        <f t="shared" si="411"/>
        <v>10:00 19:00</v>
      </c>
      <c r="AA750" s="158" t="str">
        <f t="shared" si="412"/>
        <v>10:00 19:00</v>
      </c>
      <c r="AB750" s="159">
        <f>HLOOKUP(SEARCH("3",$M750)-1,$Q$3:$V750,$P750+1,FALSE)</f>
        <v>24</v>
      </c>
      <c r="AC750" s="160" t="str">
        <f t="shared" si="413"/>
        <v>10:00 19:00|10:00 19:00|10:00 19:00|10:00 15:00</v>
      </c>
      <c r="AD750" s="161" t="str">
        <f t="shared" si="414"/>
        <v>10:00 19:00</v>
      </c>
      <c r="AE750" s="158" t="str">
        <f t="shared" si="415"/>
        <v>10:00 19:00</v>
      </c>
      <c r="AF750" s="159">
        <f>HLOOKUP(SEARCH("4",$M750)-1,$Q$3:$V750,$P750+1,FALSE)</f>
        <v>36</v>
      </c>
      <c r="AG750" s="161" t="str">
        <f t="shared" si="416"/>
        <v>10:00 19:00|10:00 19:00|10:00 15:00</v>
      </c>
      <c r="AH750" s="161" t="str">
        <f t="shared" si="417"/>
        <v>10:00 19:00</v>
      </c>
      <c r="AI750" s="158" t="str">
        <f t="shared" si="418"/>
        <v>10:00 19:00</v>
      </c>
      <c r="AJ750" s="159">
        <f>HLOOKUP(SEARCH("5",$M750)-1,$Q$3:$V750,$P750+1,FALSE)</f>
        <v>48</v>
      </c>
      <c r="AK750" s="161" t="str">
        <f t="shared" si="419"/>
        <v>10:00 19:00|10:00 15:00</v>
      </c>
      <c r="AL750" s="161" t="str">
        <f t="shared" si="420"/>
        <v>10:00 19:00</v>
      </c>
      <c r="AM750" s="158" t="str">
        <f t="shared" si="421"/>
        <v>10:00 19:00</v>
      </c>
      <c r="AN750" s="159">
        <f>HLOOKUP(SEARCH("6",$M750)-1,$Q$3:$V750,$P750+1,FALSE)</f>
        <v>60</v>
      </c>
      <c r="AO750" s="161" t="str">
        <f t="shared" si="422"/>
        <v>10:00 15:00</v>
      </c>
      <c r="AP750" s="161" t="e">
        <f t="shared" si="423"/>
        <v>#VALUE!</v>
      </c>
      <c r="AQ750" s="162" t="str">
        <f t="shared" si="424"/>
        <v>10:00 15:00</v>
      </c>
      <c r="AR750" s="163" t="e">
        <f>HLOOKUP(SEARCH("7",$M750)-1,$Q$3:$V750,$P750+1,FALSE)</f>
        <v>#VALUE!</v>
      </c>
      <c r="AS750" s="164" t="str">
        <f t="shared" si="425"/>
        <v>выходной</v>
      </c>
      <c r="AT750" s="142"/>
      <c r="AU750" s="11" t="str">
        <f>IF(ISERROR(VLOOKUP(B750,'РЕОРГ 2008'!$A:$B,2,FALSE)),"",VLOOKUP(B750,'РЕОРГ 2008'!$A:$B,2,FALSE))</f>
        <v/>
      </c>
      <c r="AV750" s="12" t="str">
        <f t="shared" si="426"/>
        <v>Доп.офис №8611/094</v>
      </c>
      <c r="AW750" s="31" t="e">
        <f>LEFT(#REF!,2)</f>
        <v>#REF!</v>
      </c>
      <c r="AX750" s="12" t="str">
        <f t="shared" si="404"/>
        <v>8611/094</v>
      </c>
      <c r="AZ750" t="str">
        <f>IF(ISERROR(VLOOKUP(B750,'РЕОРГ 01.08.2009'!$A:$B,2,FALSE)),"",VLOOKUP(B750,'РЕОРГ 01.08.2009'!$A:$B,2,FALSE))</f>
        <v/>
      </c>
      <c r="BA750" s="12" t="str">
        <f t="shared" si="399"/>
        <v>Доп.офис №8611/094</v>
      </c>
      <c r="BB750" t="e">
        <f>LEFT(#REF!,2)</f>
        <v>#REF!</v>
      </c>
      <c r="BC750" s="12" t="str">
        <f t="shared" si="405"/>
        <v>8611/094</v>
      </c>
      <c r="BE750" t="str">
        <f>IF(ISERROR(VLOOKUP(B750,'РЕОРГ 01.10.2009'!A:C,3,FALSE)),"",VLOOKUP(B750,'РЕОРГ 01.10.2009'!A:C,3,FALSE))</f>
        <v/>
      </c>
      <c r="BF750" s="12" t="str">
        <f t="shared" si="400"/>
        <v>Доп.офис №8611/094</v>
      </c>
      <c r="BG750" t="e">
        <f>LEFT(#REF!,2)</f>
        <v>#REF!</v>
      </c>
      <c r="BH750" s="12" t="str">
        <f t="shared" si="406"/>
        <v>8611/094</v>
      </c>
      <c r="BJ750" t="str">
        <f>IF(ISERROR(VLOOKUP($B750,'РЕОРГ 01.05.2010'!A:B,2,FALSE)),"",VLOOKUP($B750,'РЕОРГ 01.05.2010'!A:B,2,FALSE))</f>
        <v/>
      </c>
      <c r="BK750" s="12" t="str">
        <f t="shared" si="401"/>
        <v>Доп.офис №8611/094</v>
      </c>
      <c r="BL750" t="e">
        <f>LEFT(#REF!,2)</f>
        <v>#REF!</v>
      </c>
      <c r="BM750" s="12" t="str">
        <f t="shared" si="407"/>
        <v>8611/094</v>
      </c>
      <c r="BO750" t="str">
        <f>IF(ISERROR(VLOOKUP($B750,'РЕОРГ 01.08.2010'!A:B,2,FALSE)),"",VLOOKUP($B750,'РЕОРГ 01.08.2010'!A:B,2,FALSE))</f>
        <v/>
      </c>
      <c r="BP750" s="12" t="str">
        <f t="shared" si="402"/>
        <v>Доп.офис №8611/094</v>
      </c>
      <c r="BQ750" t="e">
        <f>LEFT(#REF!,2)</f>
        <v>#REF!</v>
      </c>
      <c r="BR750" s="12" t="str">
        <f t="shared" si="408"/>
        <v>8611/094</v>
      </c>
    </row>
    <row r="751" spans="1:70" ht="12.75" customHeight="1">
      <c r="A751" t="str">
        <f t="shared" si="403"/>
        <v>8611/095</v>
      </c>
      <c r="B751" s="133">
        <v>874</v>
      </c>
      <c r="C751" s="1" t="s">
        <v>9344</v>
      </c>
      <c r="D751" s="32" t="s">
        <v>1926</v>
      </c>
      <c r="E751" s="1" t="s">
        <v>9345</v>
      </c>
      <c r="F751" s="1" t="s">
        <v>8206</v>
      </c>
      <c r="G751" s="1" t="s">
        <v>9346</v>
      </c>
      <c r="H751" s="1" t="s">
        <v>9347</v>
      </c>
      <c r="I751" s="1" t="s">
        <v>7819</v>
      </c>
      <c r="J751" s="1"/>
      <c r="K751" s="1">
        <v>7</v>
      </c>
      <c r="L751" s="32" t="s">
        <v>4051</v>
      </c>
      <c r="M751" s="8" t="s">
        <v>11773</v>
      </c>
      <c r="N751" s="2" t="s">
        <v>12271</v>
      </c>
      <c r="O751" s="173"/>
      <c r="P751" s="168">
        <f t="shared" si="433"/>
        <v>748</v>
      </c>
      <c r="Q751" s="138">
        <f t="shared" si="427"/>
        <v>25</v>
      </c>
      <c r="R751" s="138">
        <f t="shared" si="428"/>
        <v>50</v>
      </c>
      <c r="S751" s="138">
        <f t="shared" si="429"/>
        <v>75</v>
      </c>
      <c r="T751" s="138">
        <f t="shared" si="430"/>
        <v>100</v>
      </c>
      <c r="U751" s="138">
        <f t="shared" si="431"/>
        <v>125</v>
      </c>
      <c r="V751" s="138" t="e">
        <f t="shared" si="432"/>
        <v>#VALUE!</v>
      </c>
      <c r="W751" s="158" t="str">
        <f t="shared" si="409"/>
        <v>09:00 19:00(14:00 15:00)</v>
      </c>
      <c r="X751" s="159">
        <f>HLOOKUP(SEARCH("2",$M751)-1,$Q$3:$V751,$P751+1,FALSE)</f>
        <v>25</v>
      </c>
      <c r="Y751" s="160" t="str">
        <f t="shared" si="410"/>
        <v>09:00 19:00(14:00 15:00)|09:00 19:00(14:00 15:00)|09:00 19:00(14:00 15:00)|09:00 19:00(14:00 15:00)|09:00 14:00(00:00 00:00)</v>
      </c>
      <c r="Z751" s="161" t="str">
        <f t="shared" si="411"/>
        <v>09:00 19:00(14:00 15:00)</v>
      </c>
      <c r="AA751" s="158" t="str">
        <f t="shared" si="412"/>
        <v>09:00 19:00(14:00 15:00)</v>
      </c>
      <c r="AB751" s="159">
        <f>HLOOKUP(SEARCH("3",$M751)-1,$Q$3:$V751,$P751+1,FALSE)</f>
        <v>50</v>
      </c>
      <c r="AC751" s="160" t="str">
        <f t="shared" si="413"/>
        <v>09:00 19:00(14:00 15:00)|09:00 19:00(14:00 15:00)|09:00 19:00(14:00 15:00)|09:00 14:00(00:00 00:00)</v>
      </c>
      <c r="AD751" s="161" t="str">
        <f t="shared" si="414"/>
        <v>09:00 19:00(14:00 15:00)</v>
      </c>
      <c r="AE751" s="158" t="str">
        <f t="shared" si="415"/>
        <v>09:00 19:00(14:00 15:00)</v>
      </c>
      <c r="AF751" s="159">
        <f>HLOOKUP(SEARCH("4",$M751)-1,$Q$3:$V751,$P751+1,FALSE)</f>
        <v>75</v>
      </c>
      <c r="AG751" s="161" t="str">
        <f t="shared" si="416"/>
        <v>09:00 19:00(14:00 15:00)|09:00 19:00(14:00 15:00)|09:00 14:00(00:00 00:00)</v>
      </c>
      <c r="AH751" s="161" t="str">
        <f t="shared" si="417"/>
        <v>09:00 19:00(14:00 15:00)</v>
      </c>
      <c r="AI751" s="158" t="str">
        <f t="shared" si="418"/>
        <v>09:00 19:00(14:00 15:00)</v>
      </c>
      <c r="AJ751" s="159">
        <f>HLOOKUP(SEARCH("5",$M751)-1,$Q$3:$V751,$P751+1,FALSE)</f>
        <v>100</v>
      </c>
      <c r="AK751" s="161" t="str">
        <f t="shared" si="419"/>
        <v>09:00 19:00(14:00 15:00)|09:00 14:00(00:00 00:00)</v>
      </c>
      <c r="AL751" s="161" t="str">
        <f t="shared" si="420"/>
        <v>09:00 19:00(14:00 15:00)</v>
      </c>
      <c r="AM751" s="158" t="str">
        <f t="shared" si="421"/>
        <v>09:00 19:00(14:00 15:00)</v>
      </c>
      <c r="AN751" s="159">
        <f>HLOOKUP(SEARCH("6",$M751)-1,$Q$3:$V751,$P751+1,FALSE)</f>
        <v>125</v>
      </c>
      <c r="AO751" s="161" t="str">
        <f t="shared" si="422"/>
        <v>09:00 14:00(00:00 00:00)</v>
      </c>
      <c r="AP751" s="161" t="e">
        <f t="shared" si="423"/>
        <v>#VALUE!</v>
      </c>
      <c r="AQ751" s="162" t="str">
        <f t="shared" si="424"/>
        <v>09:00 14:00(00:00 00:00)</v>
      </c>
      <c r="AR751" s="163" t="e">
        <f>HLOOKUP(SEARCH("7",$M751)-1,$Q$3:$V751,$P751+1,FALSE)</f>
        <v>#VALUE!</v>
      </c>
      <c r="AS751" s="164" t="str">
        <f t="shared" si="425"/>
        <v>выходной</v>
      </c>
      <c r="AT751" s="142"/>
      <c r="AU751" s="11" t="str">
        <f>IF(ISERROR(VLOOKUP(B751,'РЕОРГ 2008'!$A:$B,2,FALSE)),"",VLOOKUP(B751,'РЕОРГ 2008'!$A:$B,2,FALSE))</f>
        <v/>
      </c>
      <c r="AV751" s="12" t="str">
        <f t="shared" si="426"/>
        <v>Доп.офис №8611/095</v>
      </c>
      <c r="AW751" s="31" t="e">
        <f>LEFT(#REF!,2)</f>
        <v>#REF!</v>
      </c>
      <c r="AX751" s="12" t="str">
        <f t="shared" si="404"/>
        <v>8611/095</v>
      </c>
      <c r="AZ751" t="str">
        <f>IF(ISERROR(VLOOKUP(B751,'РЕОРГ 01.08.2009'!$A:$B,2,FALSE)),"",VLOOKUP(B751,'РЕОРГ 01.08.2009'!$A:$B,2,FALSE))</f>
        <v/>
      </c>
      <c r="BA751" s="12" t="str">
        <f t="shared" si="399"/>
        <v>Доп.офис №8611/095</v>
      </c>
      <c r="BB751" t="e">
        <f>LEFT(#REF!,2)</f>
        <v>#REF!</v>
      </c>
      <c r="BC751" s="12" t="str">
        <f t="shared" si="405"/>
        <v>8611/095</v>
      </c>
      <c r="BE751" t="str">
        <f>IF(ISERROR(VLOOKUP(B751,'РЕОРГ 01.10.2009'!A:C,3,FALSE)),"",VLOOKUP(B751,'РЕОРГ 01.10.2009'!A:C,3,FALSE))</f>
        <v/>
      </c>
      <c r="BF751" s="12" t="str">
        <f t="shared" si="400"/>
        <v>Доп.офис №8611/095</v>
      </c>
      <c r="BG751" t="e">
        <f>LEFT(#REF!,2)</f>
        <v>#REF!</v>
      </c>
      <c r="BH751" s="12" t="str">
        <f t="shared" si="406"/>
        <v>8611/095</v>
      </c>
      <c r="BJ751" t="str">
        <f>IF(ISERROR(VLOOKUP($B751,'РЕОРГ 01.05.2010'!A:B,2,FALSE)),"",VLOOKUP($B751,'РЕОРГ 01.05.2010'!A:B,2,FALSE))</f>
        <v/>
      </c>
      <c r="BK751" s="12" t="str">
        <f t="shared" si="401"/>
        <v>Доп.офис №8611/095</v>
      </c>
      <c r="BL751" t="e">
        <f>LEFT(#REF!,2)</f>
        <v>#REF!</v>
      </c>
      <c r="BM751" s="12" t="str">
        <f t="shared" si="407"/>
        <v>8611/095</v>
      </c>
      <c r="BO751" t="str">
        <f>IF(ISERROR(VLOOKUP($B751,'РЕОРГ 01.08.2010'!A:B,2,FALSE)),"",VLOOKUP($B751,'РЕОРГ 01.08.2010'!A:B,2,FALSE))</f>
        <v/>
      </c>
      <c r="BP751" s="12" t="str">
        <f t="shared" si="402"/>
        <v>Доп.офис №8611/095</v>
      </c>
      <c r="BQ751" t="e">
        <f>LEFT(#REF!,2)</f>
        <v>#REF!</v>
      </c>
      <c r="BR751" s="12" t="str">
        <f t="shared" si="408"/>
        <v>8611/095</v>
      </c>
    </row>
    <row r="752" spans="1:70" ht="12.75" customHeight="1">
      <c r="A752" t="str">
        <f t="shared" si="403"/>
        <v>8611/096</v>
      </c>
      <c r="B752" s="133">
        <v>875</v>
      </c>
      <c r="C752" s="1" t="s">
        <v>9349</v>
      </c>
      <c r="D752" s="32" t="s">
        <v>1926</v>
      </c>
      <c r="E752" s="1" t="s">
        <v>9335</v>
      </c>
      <c r="F752" s="1" t="s">
        <v>8206</v>
      </c>
      <c r="G752" s="1" t="s">
        <v>11149</v>
      </c>
      <c r="H752" s="1" t="s">
        <v>9350</v>
      </c>
      <c r="I752" s="1" t="s">
        <v>10823</v>
      </c>
      <c r="J752" s="1"/>
      <c r="K752" s="1">
        <v>8</v>
      </c>
      <c r="L752" s="32" t="s">
        <v>4048</v>
      </c>
      <c r="M752" s="8" t="s">
        <v>11773</v>
      </c>
      <c r="N752" s="2" t="s">
        <v>12268</v>
      </c>
      <c r="O752" s="173"/>
      <c r="P752" s="168">
        <f t="shared" si="433"/>
        <v>749</v>
      </c>
      <c r="Q752" s="138">
        <f t="shared" si="427"/>
        <v>12</v>
      </c>
      <c r="R752" s="138">
        <f t="shared" si="428"/>
        <v>24</v>
      </c>
      <c r="S752" s="138">
        <f t="shared" si="429"/>
        <v>36</v>
      </c>
      <c r="T752" s="138">
        <f t="shared" si="430"/>
        <v>48</v>
      </c>
      <c r="U752" s="138">
        <f t="shared" si="431"/>
        <v>60</v>
      </c>
      <c r="V752" s="138" t="e">
        <f t="shared" si="432"/>
        <v>#VALUE!</v>
      </c>
      <c r="W752" s="158" t="str">
        <f t="shared" si="409"/>
        <v>09:00 19:00</v>
      </c>
      <c r="X752" s="159">
        <f>HLOOKUP(SEARCH("2",$M752)-1,$Q$3:$V752,$P752+1,FALSE)</f>
        <v>12</v>
      </c>
      <c r="Y752" s="160" t="str">
        <f t="shared" si="410"/>
        <v>09:00 19:00|09:00 19:00|09:00 19:00|09:00 19:00|09:30 14:30</v>
      </c>
      <c r="Z752" s="161" t="str">
        <f t="shared" si="411"/>
        <v>09:00 19:00</v>
      </c>
      <c r="AA752" s="158" t="str">
        <f t="shared" si="412"/>
        <v>09:00 19:00</v>
      </c>
      <c r="AB752" s="159">
        <f>HLOOKUP(SEARCH("3",$M752)-1,$Q$3:$V752,$P752+1,FALSE)</f>
        <v>24</v>
      </c>
      <c r="AC752" s="160" t="str">
        <f t="shared" si="413"/>
        <v>09:00 19:00|09:00 19:00|09:00 19:00|09:30 14:30</v>
      </c>
      <c r="AD752" s="161" t="str">
        <f t="shared" si="414"/>
        <v>09:00 19:00</v>
      </c>
      <c r="AE752" s="158" t="str">
        <f t="shared" si="415"/>
        <v>09:00 19:00</v>
      </c>
      <c r="AF752" s="159">
        <f>HLOOKUP(SEARCH("4",$M752)-1,$Q$3:$V752,$P752+1,FALSE)</f>
        <v>36</v>
      </c>
      <c r="AG752" s="161" t="str">
        <f t="shared" si="416"/>
        <v>09:00 19:00|09:00 19:00|09:30 14:30</v>
      </c>
      <c r="AH752" s="161" t="str">
        <f t="shared" si="417"/>
        <v>09:00 19:00</v>
      </c>
      <c r="AI752" s="158" t="str">
        <f t="shared" si="418"/>
        <v>09:00 19:00</v>
      </c>
      <c r="AJ752" s="159">
        <f>HLOOKUP(SEARCH("5",$M752)-1,$Q$3:$V752,$P752+1,FALSE)</f>
        <v>48</v>
      </c>
      <c r="AK752" s="161" t="str">
        <f t="shared" si="419"/>
        <v>09:00 19:00|09:30 14:30</v>
      </c>
      <c r="AL752" s="161" t="str">
        <f t="shared" si="420"/>
        <v>09:00 19:00</v>
      </c>
      <c r="AM752" s="158" t="str">
        <f t="shared" si="421"/>
        <v>09:00 19:00</v>
      </c>
      <c r="AN752" s="159">
        <f>HLOOKUP(SEARCH("6",$M752)-1,$Q$3:$V752,$P752+1,FALSE)</f>
        <v>60</v>
      </c>
      <c r="AO752" s="161" t="str">
        <f t="shared" si="422"/>
        <v>09:30 14:30</v>
      </c>
      <c r="AP752" s="161" t="e">
        <f t="shared" si="423"/>
        <v>#VALUE!</v>
      </c>
      <c r="AQ752" s="162" t="str">
        <f t="shared" si="424"/>
        <v>09:30 14:30</v>
      </c>
      <c r="AR752" s="163" t="e">
        <f>HLOOKUP(SEARCH("7",$M752)-1,$Q$3:$V752,$P752+1,FALSE)</f>
        <v>#VALUE!</v>
      </c>
      <c r="AS752" s="164" t="str">
        <f t="shared" si="425"/>
        <v>выходной</v>
      </c>
      <c r="AT752" s="142"/>
      <c r="AU752" s="11" t="str">
        <f>IF(ISERROR(VLOOKUP(B752,'РЕОРГ 2008'!$A:$B,2,FALSE)),"",VLOOKUP(B752,'РЕОРГ 2008'!$A:$B,2,FALSE))</f>
        <v/>
      </c>
      <c r="AV752" s="12" t="str">
        <f t="shared" si="426"/>
        <v>Доп.офис №8611/096</v>
      </c>
      <c r="AW752" s="31" t="e">
        <f>LEFT(#REF!,2)</f>
        <v>#REF!</v>
      </c>
      <c r="AX752" s="12" t="str">
        <f t="shared" si="404"/>
        <v>8611/096</v>
      </c>
      <c r="AZ752" t="str">
        <f>IF(ISERROR(VLOOKUP(B752,'РЕОРГ 01.08.2009'!$A:$B,2,FALSE)),"",VLOOKUP(B752,'РЕОРГ 01.08.2009'!$A:$B,2,FALSE))</f>
        <v/>
      </c>
      <c r="BA752" s="12" t="str">
        <f t="shared" si="399"/>
        <v>Доп.офис №8611/096</v>
      </c>
      <c r="BB752" t="e">
        <f>LEFT(#REF!,2)</f>
        <v>#REF!</v>
      </c>
      <c r="BC752" s="12" t="str">
        <f t="shared" si="405"/>
        <v>8611/096</v>
      </c>
      <c r="BE752" t="str">
        <f>IF(ISERROR(VLOOKUP(B752,'РЕОРГ 01.10.2009'!A:C,3,FALSE)),"",VLOOKUP(B752,'РЕОРГ 01.10.2009'!A:C,3,FALSE))</f>
        <v/>
      </c>
      <c r="BF752" s="12" t="str">
        <f t="shared" si="400"/>
        <v>Доп.офис №8611/096</v>
      </c>
      <c r="BG752" t="e">
        <f>LEFT(#REF!,2)</f>
        <v>#REF!</v>
      </c>
      <c r="BH752" s="12" t="str">
        <f t="shared" si="406"/>
        <v>8611/096</v>
      </c>
      <c r="BJ752" t="str">
        <f>IF(ISERROR(VLOOKUP($B752,'РЕОРГ 01.05.2010'!A:B,2,FALSE)),"",VLOOKUP($B752,'РЕОРГ 01.05.2010'!A:B,2,FALSE))</f>
        <v/>
      </c>
      <c r="BK752" s="12" t="str">
        <f t="shared" si="401"/>
        <v>Доп.офис №8611/096</v>
      </c>
      <c r="BL752" t="e">
        <f>LEFT(#REF!,2)</f>
        <v>#REF!</v>
      </c>
      <c r="BM752" s="12" t="str">
        <f t="shared" si="407"/>
        <v>8611/096</v>
      </c>
      <c r="BO752" t="str">
        <f>IF(ISERROR(VLOOKUP($B752,'РЕОРГ 01.08.2010'!A:B,2,FALSE)),"",VLOOKUP($B752,'РЕОРГ 01.08.2010'!A:B,2,FALSE))</f>
        <v/>
      </c>
      <c r="BP752" s="12" t="str">
        <f t="shared" si="402"/>
        <v>Доп.офис №8611/096</v>
      </c>
      <c r="BQ752" t="e">
        <f>LEFT(#REF!,2)</f>
        <v>#REF!</v>
      </c>
      <c r="BR752" s="12" t="str">
        <f t="shared" si="408"/>
        <v>8611/096</v>
      </c>
    </row>
    <row r="753" spans="1:70" ht="12.75" customHeight="1">
      <c r="A753" t="str">
        <f t="shared" si="403"/>
        <v>8611/097</v>
      </c>
      <c r="B753" s="133">
        <v>876</v>
      </c>
      <c r="C753" s="1" t="s">
        <v>9351</v>
      </c>
      <c r="D753" s="32" t="s">
        <v>1926</v>
      </c>
      <c r="E753" s="1" t="s">
        <v>9352</v>
      </c>
      <c r="F753" s="1" t="s">
        <v>8206</v>
      </c>
      <c r="G753" s="1" t="s">
        <v>9192</v>
      </c>
      <c r="H753" s="1" t="s">
        <v>11680</v>
      </c>
      <c r="I753" s="1" t="s">
        <v>12908</v>
      </c>
      <c r="J753" s="1"/>
      <c r="K753" s="1">
        <v>11.5</v>
      </c>
      <c r="L753" s="32" t="s">
        <v>4048</v>
      </c>
      <c r="M753" s="8" t="s">
        <v>11773</v>
      </c>
      <c r="N753" s="2" t="s">
        <v>12272</v>
      </c>
      <c r="O753" s="173"/>
      <c r="P753" s="168">
        <f t="shared" si="433"/>
        <v>750</v>
      </c>
      <c r="Q753" s="138">
        <f t="shared" si="427"/>
        <v>25</v>
      </c>
      <c r="R753" s="138">
        <f t="shared" si="428"/>
        <v>50</v>
      </c>
      <c r="S753" s="138">
        <f t="shared" si="429"/>
        <v>75</v>
      </c>
      <c r="T753" s="138">
        <f t="shared" si="430"/>
        <v>100</v>
      </c>
      <c r="U753" s="138">
        <f t="shared" si="431"/>
        <v>125</v>
      </c>
      <c r="V753" s="138" t="e">
        <f t="shared" si="432"/>
        <v>#VALUE!</v>
      </c>
      <c r="W753" s="158" t="str">
        <f t="shared" si="409"/>
        <v>09:00 19:00(00:00 00:00)</v>
      </c>
      <c r="X753" s="159">
        <f>HLOOKUP(SEARCH("2",$M753)-1,$Q$3:$V753,$P753+1,FALSE)</f>
        <v>25</v>
      </c>
      <c r="Y753" s="160" t="str">
        <f t="shared" si="410"/>
        <v>09:00 19:00(00:00 00:00)|09:00 19:00(00:00 00:00)|09:00 19:00(00:00 00:00)|09:00 19:00(00:00 00:00)|09:00 17:00(00:00 00:00)</v>
      </c>
      <c r="Z753" s="161" t="str">
        <f t="shared" si="411"/>
        <v>09:00 19:00(00:00 00:00)</v>
      </c>
      <c r="AA753" s="158" t="str">
        <f t="shared" si="412"/>
        <v>09:00 19:00(00:00 00:00)</v>
      </c>
      <c r="AB753" s="159">
        <f>HLOOKUP(SEARCH("3",$M753)-1,$Q$3:$V753,$P753+1,FALSE)</f>
        <v>50</v>
      </c>
      <c r="AC753" s="160" t="str">
        <f t="shared" si="413"/>
        <v>09:00 19:00(00:00 00:00)|09:00 19:00(00:00 00:00)|09:00 19:00(00:00 00:00)|09:00 17:00(00:00 00:00)</v>
      </c>
      <c r="AD753" s="161" t="str">
        <f t="shared" si="414"/>
        <v>09:00 19:00(00:00 00:00)</v>
      </c>
      <c r="AE753" s="158" t="str">
        <f t="shared" si="415"/>
        <v>09:00 19:00(00:00 00:00)</v>
      </c>
      <c r="AF753" s="159">
        <f>HLOOKUP(SEARCH("4",$M753)-1,$Q$3:$V753,$P753+1,FALSE)</f>
        <v>75</v>
      </c>
      <c r="AG753" s="161" t="str">
        <f t="shared" si="416"/>
        <v>09:00 19:00(00:00 00:00)|09:00 19:00(00:00 00:00)|09:00 17:00(00:00 00:00)</v>
      </c>
      <c r="AH753" s="161" t="str">
        <f t="shared" si="417"/>
        <v>09:00 19:00(00:00 00:00)</v>
      </c>
      <c r="AI753" s="158" t="str">
        <f t="shared" si="418"/>
        <v>09:00 19:00(00:00 00:00)</v>
      </c>
      <c r="AJ753" s="159">
        <f>HLOOKUP(SEARCH("5",$M753)-1,$Q$3:$V753,$P753+1,FALSE)</f>
        <v>100</v>
      </c>
      <c r="AK753" s="161" t="str">
        <f t="shared" si="419"/>
        <v>09:00 19:00(00:00 00:00)|09:00 17:00(00:00 00:00)</v>
      </c>
      <c r="AL753" s="161" t="str">
        <f t="shared" si="420"/>
        <v>09:00 19:00(00:00 00:00)</v>
      </c>
      <c r="AM753" s="158" t="str">
        <f t="shared" si="421"/>
        <v>09:00 19:00(00:00 00:00)</v>
      </c>
      <c r="AN753" s="159">
        <f>HLOOKUP(SEARCH("6",$M753)-1,$Q$3:$V753,$P753+1,FALSE)</f>
        <v>125</v>
      </c>
      <c r="AO753" s="161" t="str">
        <f t="shared" si="422"/>
        <v>09:00 17:00(00:00 00:00)</v>
      </c>
      <c r="AP753" s="161" t="e">
        <f t="shared" si="423"/>
        <v>#VALUE!</v>
      </c>
      <c r="AQ753" s="162" t="str">
        <f t="shared" si="424"/>
        <v>09:00 17:00(00:00 00:00)</v>
      </c>
      <c r="AR753" s="163" t="e">
        <f>HLOOKUP(SEARCH("7",$M753)-1,$Q$3:$V753,$P753+1,FALSE)</f>
        <v>#VALUE!</v>
      </c>
      <c r="AS753" s="164" t="str">
        <f t="shared" si="425"/>
        <v>выходной</v>
      </c>
      <c r="AT753" s="142"/>
      <c r="AU753" s="11" t="str">
        <f>IF(ISERROR(VLOOKUP(B753,'РЕОРГ 2008'!$A:$B,2,FALSE)),"",VLOOKUP(B753,'РЕОРГ 2008'!$A:$B,2,FALSE))</f>
        <v/>
      </c>
      <c r="AV753" s="12" t="str">
        <f t="shared" si="426"/>
        <v>Доп.офис №8611/097</v>
      </c>
      <c r="AW753" s="31" t="e">
        <f>LEFT(#REF!,2)</f>
        <v>#REF!</v>
      </c>
      <c r="AX753" s="12" t="str">
        <f t="shared" si="404"/>
        <v>8611/097</v>
      </c>
      <c r="AZ753" t="str">
        <f>IF(ISERROR(VLOOKUP(B753,'РЕОРГ 01.08.2009'!$A:$B,2,FALSE)),"",VLOOKUP(B753,'РЕОРГ 01.08.2009'!$A:$B,2,FALSE))</f>
        <v/>
      </c>
      <c r="BA753" s="12" t="str">
        <f t="shared" si="399"/>
        <v>Доп.офис №8611/097</v>
      </c>
      <c r="BB753" t="e">
        <f>LEFT(#REF!,2)</f>
        <v>#REF!</v>
      </c>
      <c r="BC753" s="12" t="str">
        <f t="shared" si="405"/>
        <v>8611/097</v>
      </c>
      <c r="BE753" t="str">
        <f>IF(ISERROR(VLOOKUP(B753,'РЕОРГ 01.10.2009'!A:C,3,FALSE)),"",VLOOKUP(B753,'РЕОРГ 01.10.2009'!A:C,3,FALSE))</f>
        <v/>
      </c>
      <c r="BF753" s="12" t="str">
        <f t="shared" si="400"/>
        <v>Доп.офис №8611/097</v>
      </c>
      <c r="BG753" t="e">
        <f>LEFT(#REF!,2)</f>
        <v>#REF!</v>
      </c>
      <c r="BH753" s="12" t="str">
        <f t="shared" si="406"/>
        <v>8611/097</v>
      </c>
      <c r="BJ753" t="str">
        <f>IF(ISERROR(VLOOKUP($B753,'РЕОРГ 01.05.2010'!A:B,2,FALSE)),"",VLOOKUP($B753,'РЕОРГ 01.05.2010'!A:B,2,FALSE))</f>
        <v/>
      </c>
      <c r="BK753" s="12" t="str">
        <f t="shared" si="401"/>
        <v>Доп.офис №8611/097</v>
      </c>
      <c r="BL753" t="e">
        <f>LEFT(#REF!,2)</f>
        <v>#REF!</v>
      </c>
      <c r="BM753" s="12" t="str">
        <f t="shared" si="407"/>
        <v>8611/097</v>
      </c>
      <c r="BO753" t="str">
        <f>IF(ISERROR(VLOOKUP($B753,'РЕОРГ 01.08.2010'!A:B,2,FALSE)),"",VLOOKUP($B753,'РЕОРГ 01.08.2010'!A:B,2,FALSE))</f>
        <v/>
      </c>
      <c r="BP753" s="12" t="str">
        <f t="shared" si="402"/>
        <v>Доп.офис №8611/097</v>
      </c>
      <c r="BQ753" t="e">
        <f>LEFT(#REF!,2)</f>
        <v>#REF!</v>
      </c>
      <c r="BR753" s="12" t="str">
        <f t="shared" si="408"/>
        <v>8611/097</v>
      </c>
    </row>
    <row r="754" spans="1:70" ht="12.75" customHeight="1">
      <c r="A754" t="str">
        <f t="shared" si="403"/>
        <v>8611/098</v>
      </c>
      <c r="B754" s="133">
        <v>877</v>
      </c>
      <c r="C754" s="1" t="s">
        <v>11464</v>
      </c>
      <c r="D754" s="32" t="s">
        <v>1926</v>
      </c>
      <c r="E754" s="1" t="s">
        <v>10444</v>
      </c>
      <c r="F754" s="1" t="s">
        <v>8206</v>
      </c>
      <c r="G754" s="1" t="s">
        <v>7055</v>
      </c>
      <c r="H754" s="1" t="s">
        <v>8326</v>
      </c>
      <c r="I754" s="1" t="s">
        <v>2139</v>
      </c>
      <c r="J754" s="1"/>
      <c r="K754" s="1">
        <v>7</v>
      </c>
      <c r="L754" s="32" t="s">
        <v>4048</v>
      </c>
      <c r="M754" s="8" t="s">
        <v>11773</v>
      </c>
      <c r="N754" s="2" t="s">
        <v>12273</v>
      </c>
      <c r="O754" s="173"/>
      <c r="P754" s="168">
        <f t="shared" si="433"/>
        <v>751</v>
      </c>
      <c r="Q754" s="138">
        <f t="shared" si="427"/>
        <v>12</v>
      </c>
      <c r="R754" s="138">
        <f t="shared" si="428"/>
        <v>24</v>
      </c>
      <c r="S754" s="138">
        <f t="shared" si="429"/>
        <v>36</v>
      </c>
      <c r="T754" s="138">
        <f t="shared" si="430"/>
        <v>48</v>
      </c>
      <c r="U754" s="138">
        <f t="shared" si="431"/>
        <v>60</v>
      </c>
      <c r="V754" s="138" t="e">
        <f t="shared" si="432"/>
        <v>#VALUE!</v>
      </c>
      <c r="W754" s="158" t="str">
        <f t="shared" si="409"/>
        <v>09:00 19:00</v>
      </c>
      <c r="X754" s="159">
        <f>HLOOKUP(SEARCH("2",$M754)-1,$Q$3:$V754,$P754+1,FALSE)</f>
        <v>12</v>
      </c>
      <c r="Y754" s="160" t="str">
        <f t="shared" si="410"/>
        <v>09:00 19:00|09:00 19:00|09:00 19:00|09:00 19:00|10:00 15:00</v>
      </c>
      <c r="Z754" s="161" t="str">
        <f t="shared" si="411"/>
        <v>09:00 19:00</v>
      </c>
      <c r="AA754" s="158" t="str">
        <f t="shared" si="412"/>
        <v>09:00 19:00</v>
      </c>
      <c r="AB754" s="159">
        <f>HLOOKUP(SEARCH("3",$M754)-1,$Q$3:$V754,$P754+1,FALSE)</f>
        <v>24</v>
      </c>
      <c r="AC754" s="160" t="str">
        <f t="shared" si="413"/>
        <v>09:00 19:00|09:00 19:00|09:00 19:00|10:00 15:00</v>
      </c>
      <c r="AD754" s="161" t="str">
        <f t="shared" si="414"/>
        <v>09:00 19:00</v>
      </c>
      <c r="AE754" s="158" t="str">
        <f t="shared" si="415"/>
        <v>09:00 19:00</v>
      </c>
      <c r="AF754" s="159">
        <f>HLOOKUP(SEARCH("4",$M754)-1,$Q$3:$V754,$P754+1,FALSE)</f>
        <v>36</v>
      </c>
      <c r="AG754" s="161" t="str">
        <f t="shared" si="416"/>
        <v>09:00 19:00|09:00 19:00|10:00 15:00</v>
      </c>
      <c r="AH754" s="161" t="str">
        <f t="shared" si="417"/>
        <v>09:00 19:00</v>
      </c>
      <c r="AI754" s="158" t="str">
        <f t="shared" si="418"/>
        <v>09:00 19:00</v>
      </c>
      <c r="AJ754" s="159">
        <f>HLOOKUP(SEARCH("5",$M754)-1,$Q$3:$V754,$P754+1,FALSE)</f>
        <v>48</v>
      </c>
      <c r="AK754" s="161" t="str">
        <f t="shared" si="419"/>
        <v>09:00 19:00|10:00 15:00</v>
      </c>
      <c r="AL754" s="161" t="str">
        <f t="shared" si="420"/>
        <v>09:00 19:00</v>
      </c>
      <c r="AM754" s="158" t="str">
        <f t="shared" si="421"/>
        <v>09:00 19:00</v>
      </c>
      <c r="AN754" s="159">
        <f>HLOOKUP(SEARCH("6",$M754)-1,$Q$3:$V754,$P754+1,FALSE)</f>
        <v>60</v>
      </c>
      <c r="AO754" s="161" t="str">
        <f t="shared" si="422"/>
        <v>10:00 15:00</v>
      </c>
      <c r="AP754" s="161" t="e">
        <f t="shared" si="423"/>
        <v>#VALUE!</v>
      </c>
      <c r="AQ754" s="162" t="str">
        <f t="shared" si="424"/>
        <v>10:00 15:00</v>
      </c>
      <c r="AR754" s="163" t="e">
        <f>HLOOKUP(SEARCH("7",$M754)-1,$Q$3:$V754,$P754+1,FALSE)</f>
        <v>#VALUE!</v>
      </c>
      <c r="AS754" s="164" t="str">
        <f t="shared" si="425"/>
        <v>выходной</v>
      </c>
      <c r="AT754" s="142"/>
      <c r="AU754" s="11" t="str">
        <f>IF(ISERROR(VLOOKUP(B754,'РЕОРГ 2008'!$A:$B,2,FALSE)),"",VLOOKUP(B754,'РЕОРГ 2008'!$A:$B,2,FALSE))</f>
        <v/>
      </c>
      <c r="AV754" s="12" t="str">
        <f t="shared" si="426"/>
        <v>Доп.офис №8611/098</v>
      </c>
      <c r="AW754" s="31" t="e">
        <f>LEFT(#REF!,2)</f>
        <v>#REF!</v>
      </c>
      <c r="AX754" s="12" t="str">
        <f t="shared" si="404"/>
        <v>8611/098</v>
      </c>
      <c r="AZ754" t="str">
        <f>IF(ISERROR(VLOOKUP(B754,'РЕОРГ 01.08.2009'!$A:$B,2,FALSE)),"",VLOOKUP(B754,'РЕОРГ 01.08.2009'!$A:$B,2,FALSE))</f>
        <v/>
      </c>
      <c r="BA754" s="12" t="str">
        <f t="shared" si="399"/>
        <v>Доп.офис №8611/098</v>
      </c>
      <c r="BB754" t="e">
        <f>LEFT(#REF!,2)</f>
        <v>#REF!</v>
      </c>
      <c r="BC754" s="12" t="str">
        <f t="shared" si="405"/>
        <v>8611/098</v>
      </c>
      <c r="BE754" t="str">
        <f>IF(ISERROR(VLOOKUP(B754,'РЕОРГ 01.10.2009'!A:C,3,FALSE)),"",VLOOKUP(B754,'РЕОРГ 01.10.2009'!A:C,3,FALSE))</f>
        <v/>
      </c>
      <c r="BF754" s="12" t="str">
        <f t="shared" si="400"/>
        <v>Доп.офис №8611/098</v>
      </c>
      <c r="BG754" t="e">
        <f>LEFT(#REF!,2)</f>
        <v>#REF!</v>
      </c>
      <c r="BH754" s="12" t="str">
        <f t="shared" si="406"/>
        <v>8611/098</v>
      </c>
      <c r="BJ754" t="str">
        <f>IF(ISERROR(VLOOKUP($B754,'РЕОРГ 01.05.2010'!A:B,2,FALSE)),"",VLOOKUP($B754,'РЕОРГ 01.05.2010'!A:B,2,FALSE))</f>
        <v/>
      </c>
      <c r="BK754" s="12" t="str">
        <f t="shared" si="401"/>
        <v>Доп.офис №8611/098</v>
      </c>
      <c r="BL754" t="e">
        <f>LEFT(#REF!,2)</f>
        <v>#REF!</v>
      </c>
      <c r="BM754" s="12" t="str">
        <f t="shared" si="407"/>
        <v>8611/098</v>
      </c>
      <c r="BO754" t="str">
        <f>IF(ISERROR(VLOOKUP($B754,'РЕОРГ 01.08.2010'!A:B,2,FALSE)),"",VLOOKUP($B754,'РЕОРГ 01.08.2010'!A:B,2,FALSE))</f>
        <v/>
      </c>
      <c r="BP754" s="12" t="str">
        <f t="shared" si="402"/>
        <v>Доп.офис №8611/098</v>
      </c>
      <c r="BQ754" t="e">
        <f>LEFT(#REF!,2)</f>
        <v>#REF!</v>
      </c>
      <c r="BR754" s="12" t="str">
        <f t="shared" si="408"/>
        <v>8611/098</v>
      </c>
    </row>
    <row r="755" spans="1:70" ht="12.75" customHeight="1">
      <c r="A755" t="str">
        <f t="shared" si="403"/>
        <v>8611/099</v>
      </c>
      <c r="B755" s="133">
        <v>878</v>
      </c>
      <c r="C755" s="1" t="s">
        <v>7056</v>
      </c>
      <c r="D755" s="32" t="s">
        <v>1926</v>
      </c>
      <c r="E755" s="1" t="s">
        <v>7057</v>
      </c>
      <c r="F755" s="1" t="s">
        <v>8206</v>
      </c>
      <c r="G755" s="1" t="s">
        <v>7058</v>
      </c>
      <c r="H755" s="1" t="s">
        <v>7059</v>
      </c>
      <c r="I755" s="1" t="s">
        <v>7846</v>
      </c>
      <c r="J755" s="1"/>
      <c r="K755" s="1">
        <v>6</v>
      </c>
      <c r="L755" s="32" t="s">
        <v>4048</v>
      </c>
      <c r="M755" s="8" t="s">
        <v>11773</v>
      </c>
      <c r="N755" s="2" t="s">
        <v>12270</v>
      </c>
      <c r="O755" s="173"/>
      <c r="P755" s="168">
        <f t="shared" si="433"/>
        <v>752</v>
      </c>
      <c r="Q755" s="138">
        <f t="shared" si="427"/>
        <v>12</v>
      </c>
      <c r="R755" s="138">
        <f t="shared" si="428"/>
        <v>24</v>
      </c>
      <c r="S755" s="138">
        <f t="shared" si="429"/>
        <v>36</v>
      </c>
      <c r="T755" s="138">
        <f t="shared" si="430"/>
        <v>48</v>
      </c>
      <c r="U755" s="138">
        <f t="shared" si="431"/>
        <v>60</v>
      </c>
      <c r="V755" s="138" t="e">
        <f t="shared" si="432"/>
        <v>#VALUE!</v>
      </c>
      <c r="W755" s="158" t="str">
        <f t="shared" si="409"/>
        <v>10:00 19:00</v>
      </c>
      <c r="X755" s="159">
        <f>HLOOKUP(SEARCH("2",$M755)-1,$Q$3:$V755,$P755+1,FALSE)</f>
        <v>12</v>
      </c>
      <c r="Y755" s="160" t="str">
        <f t="shared" si="410"/>
        <v>10:00 19:00|10:00 19:00|10:00 19:00|10:00 19:00|10:00 15:00</v>
      </c>
      <c r="Z755" s="161" t="str">
        <f t="shared" si="411"/>
        <v>10:00 19:00</v>
      </c>
      <c r="AA755" s="158" t="str">
        <f t="shared" si="412"/>
        <v>10:00 19:00</v>
      </c>
      <c r="AB755" s="159">
        <f>HLOOKUP(SEARCH("3",$M755)-1,$Q$3:$V755,$P755+1,FALSE)</f>
        <v>24</v>
      </c>
      <c r="AC755" s="160" t="str">
        <f t="shared" si="413"/>
        <v>10:00 19:00|10:00 19:00|10:00 19:00|10:00 15:00</v>
      </c>
      <c r="AD755" s="161" t="str">
        <f t="shared" si="414"/>
        <v>10:00 19:00</v>
      </c>
      <c r="AE755" s="158" t="str">
        <f t="shared" si="415"/>
        <v>10:00 19:00</v>
      </c>
      <c r="AF755" s="159">
        <f>HLOOKUP(SEARCH("4",$M755)-1,$Q$3:$V755,$P755+1,FALSE)</f>
        <v>36</v>
      </c>
      <c r="AG755" s="161" t="str">
        <f t="shared" si="416"/>
        <v>10:00 19:00|10:00 19:00|10:00 15:00</v>
      </c>
      <c r="AH755" s="161" t="str">
        <f t="shared" si="417"/>
        <v>10:00 19:00</v>
      </c>
      <c r="AI755" s="158" t="str">
        <f t="shared" si="418"/>
        <v>10:00 19:00</v>
      </c>
      <c r="AJ755" s="159">
        <f>HLOOKUP(SEARCH("5",$M755)-1,$Q$3:$V755,$P755+1,FALSE)</f>
        <v>48</v>
      </c>
      <c r="AK755" s="161" t="str">
        <f t="shared" si="419"/>
        <v>10:00 19:00|10:00 15:00</v>
      </c>
      <c r="AL755" s="161" t="str">
        <f t="shared" si="420"/>
        <v>10:00 19:00</v>
      </c>
      <c r="AM755" s="158" t="str">
        <f t="shared" si="421"/>
        <v>10:00 19:00</v>
      </c>
      <c r="AN755" s="159">
        <f>HLOOKUP(SEARCH("6",$M755)-1,$Q$3:$V755,$P755+1,FALSE)</f>
        <v>60</v>
      </c>
      <c r="AO755" s="161" t="str">
        <f t="shared" si="422"/>
        <v>10:00 15:00</v>
      </c>
      <c r="AP755" s="161" t="e">
        <f t="shared" si="423"/>
        <v>#VALUE!</v>
      </c>
      <c r="AQ755" s="162" t="str">
        <f t="shared" si="424"/>
        <v>10:00 15:00</v>
      </c>
      <c r="AR755" s="163" t="e">
        <f>HLOOKUP(SEARCH("7",$M755)-1,$Q$3:$V755,$P755+1,FALSE)</f>
        <v>#VALUE!</v>
      </c>
      <c r="AS755" s="164" t="str">
        <f t="shared" si="425"/>
        <v>выходной</v>
      </c>
      <c r="AT755" s="142"/>
      <c r="AU755" s="11" t="str">
        <f>IF(ISERROR(VLOOKUP(B755,'РЕОРГ 2008'!$A:$B,2,FALSE)),"",VLOOKUP(B755,'РЕОРГ 2008'!$A:$B,2,FALSE))</f>
        <v/>
      </c>
      <c r="AV755" s="12" t="str">
        <f t="shared" si="426"/>
        <v>Доп.офис №8611/099</v>
      </c>
      <c r="AW755" s="31" t="e">
        <f>LEFT(#REF!,2)</f>
        <v>#REF!</v>
      </c>
      <c r="AX755" s="12" t="str">
        <f t="shared" si="404"/>
        <v>8611/099</v>
      </c>
      <c r="AZ755" t="str">
        <f>IF(ISERROR(VLOOKUP(B755,'РЕОРГ 01.08.2009'!$A:$B,2,FALSE)),"",VLOOKUP(B755,'РЕОРГ 01.08.2009'!$A:$B,2,FALSE))</f>
        <v/>
      </c>
      <c r="BA755" s="12" t="str">
        <f t="shared" si="399"/>
        <v>Доп.офис №8611/099</v>
      </c>
      <c r="BB755" t="e">
        <f>LEFT(#REF!,2)</f>
        <v>#REF!</v>
      </c>
      <c r="BC755" s="12" t="str">
        <f t="shared" si="405"/>
        <v>8611/099</v>
      </c>
      <c r="BE755" t="str">
        <f>IF(ISERROR(VLOOKUP(B755,'РЕОРГ 01.10.2009'!A:C,3,FALSE)),"",VLOOKUP(B755,'РЕОРГ 01.10.2009'!A:C,3,FALSE))</f>
        <v/>
      </c>
      <c r="BF755" s="12" t="str">
        <f t="shared" si="400"/>
        <v>Доп.офис №8611/099</v>
      </c>
      <c r="BG755" t="e">
        <f>LEFT(#REF!,2)</f>
        <v>#REF!</v>
      </c>
      <c r="BH755" s="12" t="str">
        <f t="shared" si="406"/>
        <v>8611/099</v>
      </c>
      <c r="BJ755" t="str">
        <f>IF(ISERROR(VLOOKUP($B755,'РЕОРГ 01.05.2010'!A:B,2,FALSE)),"",VLOOKUP($B755,'РЕОРГ 01.05.2010'!A:B,2,FALSE))</f>
        <v/>
      </c>
      <c r="BK755" s="12" t="str">
        <f t="shared" si="401"/>
        <v>Доп.офис №8611/099</v>
      </c>
      <c r="BL755" t="e">
        <f>LEFT(#REF!,2)</f>
        <v>#REF!</v>
      </c>
      <c r="BM755" s="12" t="str">
        <f t="shared" si="407"/>
        <v>8611/099</v>
      </c>
      <c r="BO755" t="str">
        <f>IF(ISERROR(VLOOKUP($B755,'РЕОРГ 01.08.2010'!A:B,2,FALSE)),"",VLOOKUP($B755,'РЕОРГ 01.08.2010'!A:B,2,FALSE))</f>
        <v/>
      </c>
      <c r="BP755" s="12" t="str">
        <f t="shared" si="402"/>
        <v>Доп.офис №8611/099</v>
      </c>
      <c r="BQ755" t="e">
        <f>LEFT(#REF!,2)</f>
        <v>#REF!</v>
      </c>
      <c r="BR755" s="12" t="str">
        <f t="shared" si="408"/>
        <v>8611/099</v>
      </c>
    </row>
    <row r="756" spans="1:70" ht="12.75" customHeight="1">
      <c r="A756" t="str">
        <f t="shared" si="403"/>
        <v>93</v>
      </c>
      <c r="B756" s="133">
        <v>879</v>
      </c>
      <c r="C756" s="1" t="s">
        <v>7847</v>
      </c>
      <c r="D756" s="32" t="s">
        <v>4491</v>
      </c>
      <c r="E756" s="1" t="s">
        <v>9813</v>
      </c>
      <c r="F756" s="1" t="s">
        <v>8206</v>
      </c>
      <c r="G756" s="1" t="s">
        <v>7849</v>
      </c>
      <c r="H756" s="1" t="s">
        <v>7850</v>
      </c>
      <c r="I756" s="1" t="s">
        <v>10806</v>
      </c>
      <c r="J756" s="1" t="s">
        <v>12997</v>
      </c>
      <c r="K756" s="1">
        <v>190.5</v>
      </c>
      <c r="L756" s="32" t="s">
        <v>4050</v>
      </c>
      <c r="M756" s="8" t="s">
        <v>11773</v>
      </c>
      <c r="N756" s="2" t="s">
        <v>11829</v>
      </c>
      <c r="O756" s="173"/>
      <c r="P756" s="168">
        <f t="shared" si="433"/>
        <v>753</v>
      </c>
      <c r="Q756" s="138">
        <f t="shared" si="427"/>
        <v>12</v>
      </c>
      <c r="R756" s="138">
        <f t="shared" si="428"/>
        <v>24</v>
      </c>
      <c r="S756" s="138">
        <f t="shared" si="429"/>
        <v>36</v>
      </c>
      <c r="T756" s="138">
        <f t="shared" si="430"/>
        <v>48</v>
      </c>
      <c r="U756" s="138">
        <f t="shared" si="431"/>
        <v>60</v>
      </c>
      <c r="V756" s="138" t="e">
        <f t="shared" si="432"/>
        <v>#VALUE!</v>
      </c>
      <c r="W756" s="158" t="str">
        <f t="shared" si="409"/>
        <v>09:00 18:00</v>
      </c>
      <c r="X756" s="159">
        <f>HLOOKUP(SEARCH("2",$M756)-1,$Q$3:$V756,$P756+1,FALSE)</f>
        <v>12</v>
      </c>
      <c r="Y756" s="160" t="str">
        <f t="shared" si="410"/>
        <v>09:00 18:00|09:00 18:00|09:00 18:00|09:00 18:00|09:00 16:00</v>
      </c>
      <c r="Z756" s="161" t="str">
        <f t="shared" si="411"/>
        <v>09:00 18:00</v>
      </c>
      <c r="AA756" s="158" t="str">
        <f t="shared" si="412"/>
        <v>09:00 18:00</v>
      </c>
      <c r="AB756" s="159">
        <f>HLOOKUP(SEARCH("3",$M756)-1,$Q$3:$V756,$P756+1,FALSE)</f>
        <v>24</v>
      </c>
      <c r="AC756" s="160" t="str">
        <f t="shared" si="413"/>
        <v>09:00 18:00|09:00 18:00|09:00 18:00|09:00 16:00</v>
      </c>
      <c r="AD756" s="161" t="str">
        <f t="shared" si="414"/>
        <v>09:00 18:00</v>
      </c>
      <c r="AE756" s="158" t="str">
        <f t="shared" si="415"/>
        <v>09:00 18:00</v>
      </c>
      <c r="AF756" s="159">
        <f>HLOOKUP(SEARCH("4",$M756)-1,$Q$3:$V756,$P756+1,FALSE)</f>
        <v>36</v>
      </c>
      <c r="AG756" s="161" t="str">
        <f t="shared" si="416"/>
        <v>09:00 18:00|09:00 18:00|09:00 16:00</v>
      </c>
      <c r="AH756" s="161" t="str">
        <f t="shared" si="417"/>
        <v>09:00 18:00</v>
      </c>
      <c r="AI756" s="158" t="str">
        <f t="shared" si="418"/>
        <v>09:00 18:00</v>
      </c>
      <c r="AJ756" s="159">
        <f>HLOOKUP(SEARCH("5",$M756)-1,$Q$3:$V756,$P756+1,FALSE)</f>
        <v>48</v>
      </c>
      <c r="AK756" s="161" t="str">
        <f t="shared" si="419"/>
        <v>09:00 18:00|09:00 16:00</v>
      </c>
      <c r="AL756" s="161" t="str">
        <f t="shared" si="420"/>
        <v>09:00 18:00</v>
      </c>
      <c r="AM756" s="158" t="str">
        <f t="shared" si="421"/>
        <v>09:00 18:00</v>
      </c>
      <c r="AN756" s="159">
        <f>HLOOKUP(SEARCH("6",$M756)-1,$Q$3:$V756,$P756+1,FALSE)</f>
        <v>60</v>
      </c>
      <c r="AO756" s="161" t="str">
        <f t="shared" si="422"/>
        <v>09:00 16:00</v>
      </c>
      <c r="AP756" s="161" t="e">
        <f t="shared" si="423"/>
        <v>#VALUE!</v>
      </c>
      <c r="AQ756" s="162" t="str">
        <f t="shared" si="424"/>
        <v>09:00 16:00</v>
      </c>
      <c r="AR756" s="163" t="e">
        <f>HLOOKUP(SEARCH("7",$M756)-1,$Q$3:$V756,$P756+1,FALSE)</f>
        <v>#VALUE!</v>
      </c>
      <c r="AS756" s="164" t="str">
        <f t="shared" si="425"/>
        <v>выходной</v>
      </c>
      <c r="AT756" s="142"/>
      <c r="AU756" s="11" t="str">
        <f>IF(ISERROR(VLOOKUP(B756,'РЕОРГ 2008'!$A:$B,2,FALSE)),"",VLOOKUP(B756,'РЕОРГ 2008'!$A:$B,2,FALSE))</f>
        <v/>
      </c>
      <c r="AV756" s="12" t="str">
        <f t="shared" si="426"/>
        <v>Муромское отделение №93</v>
      </c>
      <c r="AW756" s="31" t="e">
        <f>LEFT(#REF!,2)</f>
        <v>#REF!</v>
      </c>
      <c r="AX756" s="12" t="str">
        <f t="shared" si="404"/>
        <v>93</v>
      </c>
      <c r="AZ756" t="str">
        <f>IF(ISERROR(VLOOKUP(B756,'РЕОРГ 01.08.2009'!$A:$B,2,FALSE)),"",VLOOKUP(B756,'РЕОРГ 01.08.2009'!$A:$B,2,FALSE))</f>
        <v/>
      </c>
      <c r="BA756" s="12" t="str">
        <f t="shared" si="399"/>
        <v>Муромское отделение №93</v>
      </c>
      <c r="BB756" t="e">
        <f>LEFT(#REF!,2)</f>
        <v>#REF!</v>
      </c>
      <c r="BC756" s="12" t="str">
        <f t="shared" si="405"/>
        <v>93</v>
      </c>
      <c r="BE756" t="str">
        <f>IF(ISERROR(VLOOKUP(B756,'РЕОРГ 01.10.2009'!A:C,3,FALSE)),"",VLOOKUP(B756,'РЕОРГ 01.10.2009'!A:C,3,FALSE))</f>
        <v/>
      </c>
      <c r="BF756" s="12" t="str">
        <f t="shared" si="400"/>
        <v>Муромское отделение №93</v>
      </c>
      <c r="BG756" t="e">
        <f>LEFT(#REF!,2)</f>
        <v>#REF!</v>
      </c>
      <c r="BH756" s="12" t="str">
        <f t="shared" si="406"/>
        <v>93</v>
      </c>
      <c r="BJ756" t="str">
        <f>IF(ISERROR(VLOOKUP($B756,'РЕОРГ 01.05.2010'!A:B,2,FALSE)),"",VLOOKUP($B756,'РЕОРГ 01.05.2010'!A:B,2,FALSE))</f>
        <v/>
      </c>
      <c r="BK756" s="12" t="str">
        <f t="shared" si="401"/>
        <v>Муромское отделение №93</v>
      </c>
      <c r="BL756" t="e">
        <f>LEFT(#REF!,2)</f>
        <v>#REF!</v>
      </c>
      <c r="BM756" s="12" t="str">
        <f t="shared" si="407"/>
        <v>93</v>
      </c>
      <c r="BO756" t="str">
        <f>IF(ISERROR(VLOOKUP($B756,'РЕОРГ 01.08.2010'!A:B,2,FALSE)),"",VLOOKUP($B756,'РЕОРГ 01.08.2010'!A:B,2,FALSE))</f>
        <v/>
      </c>
      <c r="BP756" s="12" t="str">
        <f t="shared" si="402"/>
        <v>Муромское отделение №93</v>
      </c>
      <c r="BQ756" t="e">
        <f>LEFT(#REF!,2)</f>
        <v>#REF!</v>
      </c>
      <c r="BR756" s="12" t="str">
        <f t="shared" si="408"/>
        <v>93</v>
      </c>
    </row>
    <row r="757" spans="1:70" ht="12.75" customHeight="1">
      <c r="A757" t="str">
        <f t="shared" si="403"/>
        <v>93/01</v>
      </c>
      <c r="B757" s="133">
        <v>880</v>
      </c>
      <c r="C757" s="1" t="s">
        <v>11465</v>
      </c>
      <c r="D757" s="32" t="s">
        <v>1926</v>
      </c>
      <c r="E757" s="1" t="s">
        <v>7848</v>
      </c>
      <c r="F757" s="1" t="s">
        <v>8206</v>
      </c>
      <c r="G757" s="1" t="s">
        <v>7851</v>
      </c>
      <c r="H757" s="1" t="s">
        <v>7852</v>
      </c>
      <c r="I757" s="1" t="s">
        <v>11310</v>
      </c>
      <c r="J757" s="1"/>
      <c r="K757" s="1">
        <v>7.75</v>
      </c>
      <c r="L757" s="32" t="s">
        <v>4050</v>
      </c>
      <c r="M757" s="8" t="s">
        <v>11773</v>
      </c>
      <c r="N757" s="2" t="s">
        <v>12199</v>
      </c>
      <c r="O757" s="173"/>
      <c r="P757" s="168">
        <f t="shared" si="433"/>
        <v>754</v>
      </c>
      <c r="Q757" s="138">
        <f t="shared" si="427"/>
        <v>25</v>
      </c>
      <c r="R757" s="138">
        <f t="shared" si="428"/>
        <v>50</v>
      </c>
      <c r="S757" s="138">
        <f t="shared" si="429"/>
        <v>75</v>
      </c>
      <c r="T757" s="138">
        <f t="shared" si="430"/>
        <v>100</v>
      </c>
      <c r="U757" s="138">
        <f t="shared" si="431"/>
        <v>125</v>
      </c>
      <c r="V757" s="138" t="e">
        <f t="shared" si="432"/>
        <v>#VALUE!</v>
      </c>
      <c r="W757" s="158" t="str">
        <f t="shared" si="409"/>
        <v>09:00 18:00(12:30 13:30)</v>
      </c>
      <c r="X757" s="159">
        <f>HLOOKUP(SEARCH("2",$M757)-1,$Q$3:$V757,$P757+1,FALSE)</f>
        <v>25</v>
      </c>
      <c r="Y757" s="160" t="str">
        <f t="shared" si="410"/>
        <v>09:00 18:00(12:30 13:30)|09:00 18:00(12:30 13:30)|09:00 18:00(12:30 13:30)|09:00 18:00(12:30 13:30)|09:00 14:00</v>
      </c>
      <c r="Z757" s="161" t="str">
        <f t="shared" si="411"/>
        <v>09:00 18:00(12:30 13:30)</v>
      </c>
      <c r="AA757" s="158" t="str">
        <f t="shared" si="412"/>
        <v>09:00 18:00(12:30 13:30)</v>
      </c>
      <c r="AB757" s="159">
        <f>HLOOKUP(SEARCH("3",$M757)-1,$Q$3:$V757,$P757+1,FALSE)</f>
        <v>50</v>
      </c>
      <c r="AC757" s="160" t="str">
        <f t="shared" si="413"/>
        <v>09:00 18:00(12:30 13:30)|09:00 18:00(12:30 13:30)|09:00 18:00(12:30 13:30)|09:00 14:00</v>
      </c>
      <c r="AD757" s="161" t="str">
        <f t="shared" si="414"/>
        <v>09:00 18:00(12:30 13:30)</v>
      </c>
      <c r="AE757" s="158" t="str">
        <f t="shared" si="415"/>
        <v>09:00 18:00(12:30 13:30)</v>
      </c>
      <c r="AF757" s="159">
        <f>HLOOKUP(SEARCH("4",$M757)-1,$Q$3:$V757,$P757+1,FALSE)</f>
        <v>75</v>
      </c>
      <c r="AG757" s="161" t="str">
        <f t="shared" si="416"/>
        <v>09:00 18:00(12:30 13:30)|09:00 18:00(12:30 13:30)|09:00 14:00</v>
      </c>
      <c r="AH757" s="161" t="str">
        <f t="shared" si="417"/>
        <v>09:00 18:00(12:30 13:30)</v>
      </c>
      <c r="AI757" s="158" t="str">
        <f t="shared" si="418"/>
        <v>09:00 18:00(12:30 13:30)</v>
      </c>
      <c r="AJ757" s="159">
        <f>HLOOKUP(SEARCH("5",$M757)-1,$Q$3:$V757,$P757+1,FALSE)</f>
        <v>100</v>
      </c>
      <c r="AK757" s="161" t="str">
        <f t="shared" si="419"/>
        <v>09:00 18:00(12:30 13:30)|09:00 14:00</v>
      </c>
      <c r="AL757" s="161" t="str">
        <f t="shared" si="420"/>
        <v>09:00 18:00(12:30 13:30)</v>
      </c>
      <c r="AM757" s="158" t="str">
        <f t="shared" si="421"/>
        <v>09:00 18:00(12:30 13:30)</v>
      </c>
      <c r="AN757" s="159">
        <f>HLOOKUP(SEARCH("6",$M757)-1,$Q$3:$V757,$P757+1,FALSE)</f>
        <v>125</v>
      </c>
      <c r="AO757" s="161" t="str">
        <f t="shared" si="422"/>
        <v>09:00 14:00</v>
      </c>
      <c r="AP757" s="161" t="e">
        <f t="shared" si="423"/>
        <v>#VALUE!</v>
      </c>
      <c r="AQ757" s="162" t="str">
        <f t="shared" si="424"/>
        <v>09:00 14:00</v>
      </c>
      <c r="AR757" s="163" t="e">
        <f>HLOOKUP(SEARCH("7",$M757)-1,$Q$3:$V757,$P757+1,FALSE)</f>
        <v>#VALUE!</v>
      </c>
      <c r="AS757" s="164" t="str">
        <f t="shared" si="425"/>
        <v>выходной</v>
      </c>
      <c r="AT757" s="142"/>
      <c r="AU757" s="11" t="str">
        <f>IF(ISERROR(VLOOKUP(B757,'РЕОРГ 2008'!$A:$B,2,FALSE)),"",VLOOKUP(B757,'РЕОРГ 2008'!$A:$B,2,FALSE))</f>
        <v/>
      </c>
      <c r="AV757" s="12" t="str">
        <f t="shared" si="426"/>
        <v>Доп.офис №93/01</v>
      </c>
      <c r="AW757" s="31" t="e">
        <f>LEFT(#REF!,2)</f>
        <v>#REF!</v>
      </c>
      <c r="AX757" s="12" t="str">
        <f t="shared" si="404"/>
        <v>93/01</v>
      </c>
      <c r="AZ757" t="str">
        <f>IF(ISERROR(VLOOKUP(B757,'РЕОРГ 01.08.2009'!$A:$B,2,FALSE)),"",VLOOKUP(B757,'РЕОРГ 01.08.2009'!$A:$B,2,FALSE))</f>
        <v/>
      </c>
      <c r="BA757" s="12" t="str">
        <f t="shared" si="399"/>
        <v>Доп.офис №93/01</v>
      </c>
      <c r="BB757" t="e">
        <f>LEFT(#REF!,2)</f>
        <v>#REF!</v>
      </c>
      <c r="BC757" s="12" t="str">
        <f t="shared" si="405"/>
        <v>93/01</v>
      </c>
      <c r="BE757" t="str">
        <f>IF(ISERROR(VLOOKUP(B757,'РЕОРГ 01.10.2009'!A:C,3,FALSE)),"",VLOOKUP(B757,'РЕОРГ 01.10.2009'!A:C,3,FALSE))</f>
        <v/>
      </c>
      <c r="BF757" s="12" t="str">
        <f t="shared" si="400"/>
        <v>Доп.офис №93/01</v>
      </c>
      <c r="BG757" t="e">
        <f>LEFT(#REF!,2)</f>
        <v>#REF!</v>
      </c>
      <c r="BH757" s="12" t="str">
        <f t="shared" si="406"/>
        <v>93/01</v>
      </c>
      <c r="BJ757" t="str">
        <f>IF(ISERROR(VLOOKUP($B757,'РЕОРГ 01.05.2010'!A:B,2,FALSE)),"",VLOOKUP($B757,'РЕОРГ 01.05.2010'!A:B,2,FALSE))</f>
        <v/>
      </c>
      <c r="BK757" s="12" t="str">
        <f t="shared" si="401"/>
        <v>Доп.офис №93/01</v>
      </c>
      <c r="BL757" t="e">
        <f>LEFT(#REF!,2)</f>
        <v>#REF!</v>
      </c>
      <c r="BM757" s="12" t="str">
        <f t="shared" si="407"/>
        <v>93/01</v>
      </c>
      <c r="BO757" t="str">
        <f>IF(ISERROR(VLOOKUP($B757,'РЕОРГ 01.08.2010'!A:B,2,FALSE)),"",VLOOKUP($B757,'РЕОРГ 01.08.2010'!A:B,2,FALSE))</f>
        <v/>
      </c>
      <c r="BP757" s="12" t="str">
        <f t="shared" si="402"/>
        <v>Доп.офис №93/01</v>
      </c>
      <c r="BQ757" t="e">
        <f>LEFT(#REF!,2)</f>
        <v>#REF!</v>
      </c>
      <c r="BR757" s="12" t="str">
        <f t="shared" si="408"/>
        <v>93/01</v>
      </c>
    </row>
    <row r="758" spans="1:70" ht="12.75" customHeight="1">
      <c r="A758" t="str">
        <f t="shared" si="403"/>
        <v>93/0101</v>
      </c>
      <c r="B758" s="133">
        <v>881</v>
      </c>
      <c r="C758" s="1" t="s">
        <v>7853</v>
      </c>
      <c r="D758" s="32" t="s">
        <v>7017</v>
      </c>
      <c r="E758" s="1" t="s">
        <v>10979</v>
      </c>
      <c r="F758" s="1" t="s">
        <v>8206</v>
      </c>
      <c r="G758" s="1" t="s">
        <v>10980</v>
      </c>
      <c r="H758" s="1" t="s">
        <v>10981</v>
      </c>
      <c r="I758" s="1" t="s">
        <v>13046</v>
      </c>
      <c r="J758" s="1"/>
      <c r="K758" s="1">
        <v>19.5</v>
      </c>
      <c r="L758" s="32" t="s">
        <v>4051</v>
      </c>
      <c r="M758" s="8" t="s">
        <v>11783</v>
      </c>
      <c r="N758" s="2" t="s">
        <v>12274</v>
      </c>
      <c r="O758" s="173"/>
      <c r="P758" s="168">
        <f t="shared" si="433"/>
        <v>755</v>
      </c>
      <c r="Q758" s="138">
        <f t="shared" si="427"/>
        <v>12</v>
      </c>
      <c r="R758" s="138">
        <f t="shared" si="428"/>
        <v>24</v>
      </c>
      <c r="S758" s="138">
        <f t="shared" si="429"/>
        <v>36</v>
      </c>
      <c r="T758" s="138">
        <f t="shared" si="430"/>
        <v>48</v>
      </c>
      <c r="U758" s="138">
        <f t="shared" si="431"/>
        <v>60</v>
      </c>
      <c r="V758" s="138">
        <f t="shared" si="432"/>
        <v>72</v>
      </c>
      <c r="W758" s="158" t="str">
        <f t="shared" si="409"/>
        <v>08:00 18:00</v>
      </c>
      <c r="X758" s="159">
        <f>HLOOKUP(SEARCH("2",$M758)-1,$Q$3:$V758,$P758+1,FALSE)</f>
        <v>12</v>
      </c>
      <c r="Y758" s="160" t="str">
        <f t="shared" si="410"/>
        <v>08:00 18:00|08:00 18:00|08:00 18:00|08:00 18:00|08:00 13:00|08:00 13:00</v>
      </c>
      <c r="Z758" s="161" t="str">
        <f t="shared" si="411"/>
        <v>08:00 18:00</v>
      </c>
      <c r="AA758" s="158" t="str">
        <f t="shared" si="412"/>
        <v>08:00 18:00</v>
      </c>
      <c r="AB758" s="159">
        <f>HLOOKUP(SEARCH("3",$M758)-1,$Q$3:$V758,$P758+1,FALSE)</f>
        <v>24</v>
      </c>
      <c r="AC758" s="160" t="str">
        <f t="shared" si="413"/>
        <v>08:00 18:00|08:00 18:00|08:00 18:00|08:00 13:00|08:00 13:00</v>
      </c>
      <c r="AD758" s="161" t="str">
        <f t="shared" si="414"/>
        <v>08:00 18:00</v>
      </c>
      <c r="AE758" s="158" t="str">
        <f t="shared" si="415"/>
        <v>08:00 18:00</v>
      </c>
      <c r="AF758" s="159">
        <f>HLOOKUP(SEARCH("4",$M758)-1,$Q$3:$V758,$P758+1,FALSE)</f>
        <v>36</v>
      </c>
      <c r="AG758" s="161" t="str">
        <f t="shared" si="416"/>
        <v>08:00 18:00|08:00 18:00|08:00 13:00|08:00 13:00</v>
      </c>
      <c r="AH758" s="161" t="str">
        <f t="shared" si="417"/>
        <v>08:00 18:00</v>
      </c>
      <c r="AI758" s="158" t="str">
        <f t="shared" si="418"/>
        <v>08:00 18:00</v>
      </c>
      <c r="AJ758" s="159">
        <f>HLOOKUP(SEARCH("5",$M758)-1,$Q$3:$V758,$P758+1,FALSE)</f>
        <v>48</v>
      </c>
      <c r="AK758" s="161" t="str">
        <f t="shared" si="419"/>
        <v>08:00 18:00|08:00 13:00|08:00 13:00</v>
      </c>
      <c r="AL758" s="161" t="str">
        <f t="shared" si="420"/>
        <v>08:00 18:00</v>
      </c>
      <c r="AM758" s="158" t="str">
        <f t="shared" si="421"/>
        <v>08:00 18:00</v>
      </c>
      <c r="AN758" s="159">
        <f>HLOOKUP(SEARCH("6",$M758)-1,$Q$3:$V758,$P758+1,FALSE)</f>
        <v>60</v>
      </c>
      <c r="AO758" s="161" t="str">
        <f t="shared" si="422"/>
        <v>08:00 13:00|08:00 13:00</v>
      </c>
      <c r="AP758" s="161" t="str">
        <f t="shared" si="423"/>
        <v>08:00 13:00</v>
      </c>
      <c r="AQ758" s="162" t="str">
        <f t="shared" si="424"/>
        <v>08:00 13:00</v>
      </c>
      <c r="AR758" s="163">
        <f>HLOOKUP(SEARCH("7",$M758)-1,$Q$3:$V758,$P758+1,FALSE)</f>
        <v>72</v>
      </c>
      <c r="AS758" s="164" t="str">
        <f t="shared" si="425"/>
        <v>08:00 13:00</v>
      </c>
      <c r="AT758" s="142"/>
      <c r="AU758" s="11" t="str">
        <f>IF(ISERROR(VLOOKUP(B758,'РЕОРГ 2008'!$A:$B,2,FALSE)),"",VLOOKUP(B758,'РЕОРГ 2008'!$A:$B,2,FALSE))</f>
        <v/>
      </c>
      <c r="AV758" s="12" t="str">
        <f t="shared" si="426"/>
        <v>Доп.офис №93/0101</v>
      </c>
      <c r="AW758" s="31" t="e">
        <f>LEFT(#REF!,2)</f>
        <v>#REF!</v>
      </c>
      <c r="AX758" s="12" t="str">
        <f t="shared" si="404"/>
        <v>93/0101</v>
      </c>
      <c r="AZ758" t="str">
        <f>IF(ISERROR(VLOOKUP(B758,'РЕОРГ 01.08.2009'!$A:$B,2,FALSE)),"",VLOOKUP(B758,'РЕОРГ 01.08.2009'!$A:$B,2,FALSE))</f>
        <v/>
      </c>
      <c r="BA758" s="12" t="str">
        <f t="shared" si="399"/>
        <v>Доп.офис №93/0101</v>
      </c>
      <c r="BB758" t="e">
        <f>LEFT(#REF!,2)</f>
        <v>#REF!</v>
      </c>
      <c r="BC758" s="12" t="str">
        <f t="shared" si="405"/>
        <v>93/0101</v>
      </c>
      <c r="BE758" t="str">
        <f>IF(ISERROR(VLOOKUP(B758,'РЕОРГ 01.10.2009'!A:C,3,FALSE)),"",VLOOKUP(B758,'РЕОРГ 01.10.2009'!A:C,3,FALSE))</f>
        <v/>
      </c>
      <c r="BF758" s="12" t="str">
        <f t="shared" si="400"/>
        <v>Доп.офис №93/0101</v>
      </c>
      <c r="BG758" t="e">
        <f>LEFT(#REF!,2)</f>
        <v>#REF!</v>
      </c>
      <c r="BH758" s="12" t="str">
        <f t="shared" si="406"/>
        <v>93/0101</v>
      </c>
      <c r="BJ758" t="str">
        <f>IF(ISERROR(VLOOKUP($B758,'РЕОРГ 01.05.2010'!A:B,2,FALSE)),"",VLOOKUP($B758,'РЕОРГ 01.05.2010'!A:B,2,FALSE))</f>
        <v/>
      </c>
      <c r="BK758" s="12" t="str">
        <f t="shared" si="401"/>
        <v>Доп.офис №93/0101</v>
      </c>
      <c r="BL758" t="e">
        <f>LEFT(#REF!,2)</f>
        <v>#REF!</v>
      </c>
      <c r="BM758" s="12" t="str">
        <f t="shared" si="407"/>
        <v>93/0101</v>
      </c>
      <c r="BO758" t="str">
        <f>IF(ISERROR(VLOOKUP($B758,'РЕОРГ 01.08.2010'!A:B,2,FALSE)),"",VLOOKUP($B758,'РЕОРГ 01.08.2010'!A:B,2,FALSE))</f>
        <v/>
      </c>
      <c r="BP758" s="12" t="str">
        <f t="shared" si="402"/>
        <v>Доп.офис №93/0101</v>
      </c>
      <c r="BQ758" t="e">
        <f>LEFT(#REF!,2)</f>
        <v>#REF!</v>
      </c>
      <c r="BR758" s="12" t="str">
        <f t="shared" si="408"/>
        <v>93/0101</v>
      </c>
    </row>
    <row r="759" spans="1:70" ht="12.75" customHeight="1">
      <c r="A759" t="str">
        <f t="shared" si="403"/>
        <v>93/0102</v>
      </c>
      <c r="B759" s="133">
        <v>882</v>
      </c>
      <c r="C759" s="1" t="s">
        <v>10982</v>
      </c>
      <c r="D759" s="32" t="s">
        <v>1931</v>
      </c>
      <c r="E759" s="1" t="s">
        <v>10983</v>
      </c>
      <c r="F759" s="1" t="s">
        <v>8206</v>
      </c>
      <c r="G759" s="1" t="s">
        <v>10984</v>
      </c>
      <c r="H759" s="1" t="s">
        <v>10985</v>
      </c>
      <c r="I759" s="1" t="s">
        <v>10986</v>
      </c>
      <c r="J759" s="1"/>
      <c r="K759" s="1">
        <v>0.75</v>
      </c>
      <c r="L759" s="32" t="s">
        <v>4049</v>
      </c>
      <c r="M759" s="8" t="s">
        <v>11908</v>
      </c>
      <c r="N759" s="2" t="s">
        <v>12275</v>
      </c>
      <c r="O759" s="173"/>
      <c r="P759" s="168">
        <f t="shared" si="433"/>
        <v>756</v>
      </c>
      <c r="Q759" s="138">
        <f t="shared" si="427"/>
        <v>25</v>
      </c>
      <c r="R759" s="138">
        <f t="shared" si="428"/>
        <v>50</v>
      </c>
      <c r="S759" s="138">
        <f t="shared" si="429"/>
        <v>75</v>
      </c>
      <c r="T759" s="138" t="e">
        <f t="shared" si="430"/>
        <v>#VALUE!</v>
      </c>
      <c r="U759" s="138" t="e">
        <f t="shared" si="431"/>
        <v>#VALUE!</v>
      </c>
      <c r="V759" s="138" t="e">
        <f t="shared" si="432"/>
        <v>#VALUE!</v>
      </c>
      <c r="W759" s="158" t="str">
        <f t="shared" si="409"/>
        <v>08:00 16:00(12:30 13:30)</v>
      </c>
      <c r="X759" s="159">
        <f>HLOOKUP(SEARCH("2",$M759)-1,$Q$3:$V759,$P759+1,FALSE)</f>
        <v>25</v>
      </c>
      <c r="Y759" s="160" t="str">
        <f t="shared" si="410"/>
        <v>08:00 16:00(12:30 13:30)|08:00 16:00(12:30 13:30)|08:00 16:00(12:30 13:30)</v>
      </c>
      <c r="Z759" s="161" t="str">
        <f t="shared" si="411"/>
        <v>08:00 16:00(12:30 13:30)</v>
      </c>
      <c r="AA759" s="158" t="str">
        <f t="shared" si="412"/>
        <v>08:00 16:00(12:30 13:30)</v>
      </c>
      <c r="AB759" s="159" t="e">
        <f>HLOOKUP(SEARCH("3",$M759)-1,$Q$3:$V759,$P759+1,FALSE)</f>
        <v>#VALUE!</v>
      </c>
      <c r="AC759" s="160" t="e">
        <f t="shared" si="413"/>
        <v>#VALUE!</v>
      </c>
      <c r="AD759" s="161" t="e">
        <f t="shared" si="414"/>
        <v>#VALUE!</v>
      </c>
      <c r="AE759" s="158" t="str">
        <f t="shared" si="415"/>
        <v>выходной</v>
      </c>
      <c r="AF759" s="159">
        <f>HLOOKUP(SEARCH("4",$M759)-1,$Q$3:$V759,$P759+1,FALSE)</f>
        <v>50</v>
      </c>
      <c r="AG759" s="161" t="str">
        <f t="shared" si="416"/>
        <v>08:00 16:00(12:30 13:30)|08:00 16:00(12:30 13:30)</v>
      </c>
      <c r="AH759" s="161" t="str">
        <f t="shared" si="417"/>
        <v>08:00 16:00(12:30 13:30)</v>
      </c>
      <c r="AI759" s="158" t="str">
        <f t="shared" si="418"/>
        <v>08:00 16:00(12:30 13:30)</v>
      </c>
      <c r="AJ759" s="159">
        <f>HLOOKUP(SEARCH("5",$M759)-1,$Q$3:$V759,$P759+1,FALSE)</f>
        <v>75</v>
      </c>
      <c r="AK759" s="161" t="str">
        <f t="shared" si="419"/>
        <v>08:00 16:00(12:30 13:30)</v>
      </c>
      <c r="AL759" s="161" t="e">
        <f t="shared" si="420"/>
        <v>#VALUE!</v>
      </c>
      <c r="AM759" s="158" t="str">
        <f t="shared" si="421"/>
        <v>08:00 16:00(12:30 13:30)</v>
      </c>
      <c r="AN759" s="159" t="e">
        <f>HLOOKUP(SEARCH("6",$M759)-1,$Q$3:$V759,$P759+1,FALSE)</f>
        <v>#VALUE!</v>
      </c>
      <c r="AO759" s="161" t="e">
        <f t="shared" si="422"/>
        <v>#VALUE!</v>
      </c>
      <c r="AP759" s="161" t="e">
        <f t="shared" si="423"/>
        <v>#VALUE!</v>
      </c>
      <c r="AQ759" s="162" t="str">
        <f t="shared" si="424"/>
        <v>выходной</v>
      </c>
      <c r="AR759" s="163" t="e">
        <f>HLOOKUP(SEARCH("7",$M759)-1,$Q$3:$V759,$P759+1,FALSE)</f>
        <v>#VALUE!</v>
      </c>
      <c r="AS759" s="164" t="str">
        <f t="shared" si="425"/>
        <v>выходной</v>
      </c>
      <c r="AT759" s="142"/>
      <c r="AU759" s="11" t="str">
        <f>IF(ISERROR(VLOOKUP(B759,'РЕОРГ 2008'!$A:$B,2,FALSE)),"",VLOOKUP(B759,'РЕОРГ 2008'!$A:$B,2,FALSE))</f>
        <v/>
      </c>
      <c r="AV759" s="12" t="str">
        <f t="shared" si="426"/>
        <v>Опер.касса №93/0102</v>
      </c>
      <c r="AW759" s="31" t="e">
        <f>LEFT(#REF!,2)</f>
        <v>#REF!</v>
      </c>
      <c r="AX759" s="12" t="str">
        <f t="shared" si="404"/>
        <v>93/0102</v>
      </c>
      <c r="AZ759" t="str">
        <f>IF(ISERROR(VLOOKUP(B759,'РЕОРГ 01.08.2009'!$A:$B,2,FALSE)),"",VLOOKUP(B759,'РЕОРГ 01.08.2009'!$A:$B,2,FALSE))</f>
        <v/>
      </c>
      <c r="BA759" s="12" t="str">
        <f t="shared" si="399"/>
        <v>Опер.касса №93/0102</v>
      </c>
      <c r="BB759" t="e">
        <f>LEFT(#REF!,2)</f>
        <v>#REF!</v>
      </c>
      <c r="BC759" s="12" t="str">
        <f t="shared" si="405"/>
        <v>93/0102</v>
      </c>
      <c r="BE759" t="str">
        <f>IF(ISERROR(VLOOKUP(B759,'РЕОРГ 01.10.2009'!A:C,3,FALSE)),"",VLOOKUP(B759,'РЕОРГ 01.10.2009'!A:C,3,FALSE))</f>
        <v/>
      </c>
      <c r="BF759" s="12" t="str">
        <f t="shared" si="400"/>
        <v>Опер.касса №93/0102</v>
      </c>
      <c r="BG759" t="e">
        <f>LEFT(#REF!,2)</f>
        <v>#REF!</v>
      </c>
      <c r="BH759" s="12" t="str">
        <f t="shared" si="406"/>
        <v>93/0102</v>
      </c>
      <c r="BJ759" t="str">
        <f>IF(ISERROR(VLOOKUP($B759,'РЕОРГ 01.05.2010'!A:B,2,FALSE)),"",VLOOKUP($B759,'РЕОРГ 01.05.2010'!A:B,2,FALSE))</f>
        <v/>
      </c>
      <c r="BK759" s="12" t="str">
        <f t="shared" si="401"/>
        <v>Опер.касса №93/0102</v>
      </c>
      <c r="BL759" t="e">
        <f>LEFT(#REF!,2)</f>
        <v>#REF!</v>
      </c>
      <c r="BM759" s="12" t="str">
        <f t="shared" si="407"/>
        <v>93/0102</v>
      </c>
      <c r="BO759" t="str">
        <f>IF(ISERROR(VLOOKUP($B759,'РЕОРГ 01.08.2010'!A:B,2,FALSE)),"",VLOOKUP($B759,'РЕОРГ 01.08.2010'!A:B,2,FALSE))</f>
        <v/>
      </c>
      <c r="BP759" s="12" t="str">
        <f t="shared" si="402"/>
        <v>Опер.касса №93/0102</v>
      </c>
      <c r="BQ759" t="e">
        <f>LEFT(#REF!,2)</f>
        <v>#REF!</v>
      </c>
      <c r="BR759" s="12" t="str">
        <f t="shared" si="408"/>
        <v>93/0102</v>
      </c>
    </row>
    <row r="760" spans="1:70" ht="12.75" customHeight="1">
      <c r="A760" t="str">
        <f t="shared" si="403"/>
        <v>93/0103</v>
      </c>
      <c r="B760" s="133">
        <v>883</v>
      </c>
      <c r="C760" s="1" t="s">
        <v>10987</v>
      </c>
      <c r="D760" s="32" t="s">
        <v>1931</v>
      </c>
      <c r="E760" s="1" t="s">
        <v>10988</v>
      </c>
      <c r="F760" s="1" t="s">
        <v>8206</v>
      </c>
      <c r="G760" s="1" t="s">
        <v>10989</v>
      </c>
      <c r="H760" s="1" t="s">
        <v>10990</v>
      </c>
      <c r="I760" s="1" t="s">
        <v>10991</v>
      </c>
      <c r="J760" s="1"/>
      <c r="K760" s="1">
        <v>1</v>
      </c>
      <c r="L760" s="32" t="s">
        <v>4049</v>
      </c>
      <c r="M760" s="8" t="s">
        <v>11771</v>
      </c>
      <c r="N760" s="2" t="s">
        <v>12276</v>
      </c>
      <c r="O760" s="173"/>
      <c r="P760" s="168">
        <f t="shared" si="433"/>
        <v>757</v>
      </c>
      <c r="Q760" s="138">
        <f t="shared" si="427"/>
        <v>25</v>
      </c>
      <c r="R760" s="138">
        <f t="shared" si="428"/>
        <v>50</v>
      </c>
      <c r="S760" s="138">
        <f t="shared" si="429"/>
        <v>75</v>
      </c>
      <c r="T760" s="138">
        <f t="shared" si="430"/>
        <v>100</v>
      </c>
      <c r="U760" s="138" t="e">
        <f t="shared" si="431"/>
        <v>#VALUE!</v>
      </c>
      <c r="V760" s="138" t="e">
        <f t="shared" si="432"/>
        <v>#VALUE!</v>
      </c>
      <c r="W760" s="158" t="str">
        <f t="shared" si="409"/>
        <v>08:00 16:30(12:30 13:30)</v>
      </c>
      <c r="X760" s="159">
        <f>HLOOKUP(SEARCH("2",$M760)-1,$Q$3:$V760,$P760+1,FALSE)</f>
        <v>25</v>
      </c>
      <c r="Y760" s="160" t="str">
        <f t="shared" si="410"/>
        <v>08:00 16:30(12:30 13:30)|08:00 16:30(12:30 13:30)|08:00 16:30(12:30 13:30)|08:00 16:30(12:30 13:30)</v>
      </c>
      <c r="Z760" s="161" t="str">
        <f t="shared" si="411"/>
        <v>08:00 16:30(12:30 13:30)</v>
      </c>
      <c r="AA760" s="158" t="str">
        <f t="shared" si="412"/>
        <v>08:00 16:30(12:30 13:30)</v>
      </c>
      <c r="AB760" s="159">
        <f>HLOOKUP(SEARCH("3",$M760)-1,$Q$3:$V760,$P760+1,FALSE)</f>
        <v>50</v>
      </c>
      <c r="AC760" s="160" t="str">
        <f t="shared" si="413"/>
        <v>08:00 16:30(12:30 13:30)|08:00 16:30(12:30 13:30)|08:00 16:30(12:30 13:30)</v>
      </c>
      <c r="AD760" s="161" t="str">
        <f t="shared" si="414"/>
        <v>08:00 16:30(12:30 13:30)</v>
      </c>
      <c r="AE760" s="158" t="str">
        <f t="shared" si="415"/>
        <v>08:00 16:30(12:30 13:30)</v>
      </c>
      <c r="AF760" s="159">
        <f>HLOOKUP(SEARCH("4",$M760)-1,$Q$3:$V760,$P760+1,FALSE)</f>
        <v>75</v>
      </c>
      <c r="AG760" s="161" t="str">
        <f t="shared" si="416"/>
        <v>08:00 16:30(12:30 13:30)|08:00 16:30(12:30 13:30)</v>
      </c>
      <c r="AH760" s="161" t="str">
        <f t="shared" si="417"/>
        <v>08:00 16:30(12:30 13:30)</v>
      </c>
      <c r="AI760" s="158" t="str">
        <f t="shared" si="418"/>
        <v>08:00 16:30(12:30 13:30)</v>
      </c>
      <c r="AJ760" s="159">
        <f>HLOOKUP(SEARCH("5",$M760)-1,$Q$3:$V760,$P760+1,FALSE)</f>
        <v>100</v>
      </c>
      <c r="AK760" s="161" t="str">
        <f t="shared" si="419"/>
        <v>08:00 16:30(12:30 13:30)</v>
      </c>
      <c r="AL760" s="161" t="e">
        <f t="shared" si="420"/>
        <v>#VALUE!</v>
      </c>
      <c r="AM760" s="158" t="str">
        <f t="shared" si="421"/>
        <v>08:00 16:30(12:30 13:30)</v>
      </c>
      <c r="AN760" s="159" t="e">
        <f>HLOOKUP(SEARCH("6",$M760)-1,$Q$3:$V760,$P760+1,FALSE)</f>
        <v>#VALUE!</v>
      </c>
      <c r="AO760" s="161" t="e">
        <f t="shared" si="422"/>
        <v>#VALUE!</v>
      </c>
      <c r="AP760" s="161" t="e">
        <f t="shared" si="423"/>
        <v>#VALUE!</v>
      </c>
      <c r="AQ760" s="162" t="str">
        <f t="shared" si="424"/>
        <v>выходной</v>
      </c>
      <c r="AR760" s="163" t="e">
        <f>HLOOKUP(SEARCH("7",$M760)-1,$Q$3:$V760,$P760+1,FALSE)</f>
        <v>#VALUE!</v>
      </c>
      <c r="AS760" s="164" t="str">
        <f t="shared" si="425"/>
        <v>выходной</v>
      </c>
      <c r="AT760" s="142"/>
      <c r="AU760" s="11" t="str">
        <f>IF(ISERROR(VLOOKUP(B760,'РЕОРГ 2008'!$A:$B,2,FALSE)),"",VLOOKUP(B760,'РЕОРГ 2008'!$A:$B,2,FALSE))</f>
        <v/>
      </c>
      <c r="AV760" s="12" t="str">
        <f t="shared" si="426"/>
        <v>Опер.касса №93/0103</v>
      </c>
      <c r="AW760" s="31" t="e">
        <f>LEFT(#REF!,2)</f>
        <v>#REF!</v>
      </c>
      <c r="AX760" s="12" t="str">
        <f t="shared" si="404"/>
        <v>93/0103</v>
      </c>
      <c r="AZ760" t="str">
        <f>IF(ISERROR(VLOOKUP(B760,'РЕОРГ 01.08.2009'!$A:$B,2,FALSE)),"",VLOOKUP(B760,'РЕОРГ 01.08.2009'!$A:$B,2,FALSE))</f>
        <v/>
      </c>
      <c r="BA760" s="12" t="str">
        <f t="shared" si="399"/>
        <v>Опер.касса №93/0103</v>
      </c>
      <c r="BB760" t="e">
        <f>LEFT(#REF!,2)</f>
        <v>#REF!</v>
      </c>
      <c r="BC760" s="12" t="str">
        <f t="shared" si="405"/>
        <v>93/0103</v>
      </c>
      <c r="BE760" t="str">
        <f>IF(ISERROR(VLOOKUP(B760,'РЕОРГ 01.10.2009'!A:C,3,FALSE)),"",VLOOKUP(B760,'РЕОРГ 01.10.2009'!A:C,3,FALSE))</f>
        <v/>
      </c>
      <c r="BF760" s="12" t="str">
        <f t="shared" si="400"/>
        <v>Опер.касса №93/0103</v>
      </c>
      <c r="BG760" t="e">
        <f>LEFT(#REF!,2)</f>
        <v>#REF!</v>
      </c>
      <c r="BH760" s="12" t="str">
        <f t="shared" si="406"/>
        <v>93/0103</v>
      </c>
      <c r="BJ760" t="str">
        <f>IF(ISERROR(VLOOKUP($B760,'РЕОРГ 01.05.2010'!A:B,2,FALSE)),"",VLOOKUP($B760,'РЕОРГ 01.05.2010'!A:B,2,FALSE))</f>
        <v/>
      </c>
      <c r="BK760" s="12" t="str">
        <f t="shared" si="401"/>
        <v>Опер.касса №93/0103</v>
      </c>
      <c r="BL760" t="e">
        <f>LEFT(#REF!,2)</f>
        <v>#REF!</v>
      </c>
      <c r="BM760" s="12" t="str">
        <f t="shared" si="407"/>
        <v>93/0103</v>
      </c>
      <c r="BO760" t="str">
        <f>IF(ISERROR(VLOOKUP($B760,'РЕОРГ 01.08.2010'!A:B,2,FALSE)),"",VLOOKUP($B760,'РЕОРГ 01.08.2010'!A:B,2,FALSE))</f>
        <v/>
      </c>
      <c r="BP760" s="12" t="str">
        <f t="shared" si="402"/>
        <v>Опер.касса №93/0103</v>
      </c>
      <c r="BQ760" t="e">
        <f>LEFT(#REF!,2)</f>
        <v>#REF!</v>
      </c>
      <c r="BR760" s="12" t="str">
        <f t="shared" si="408"/>
        <v>93/0103</v>
      </c>
    </row>
    <row r="761" spans="1:70" ht="12.75" customHeight="1">
      <c r="A761" t="str">
        <f t="shared" si="403"/>
        <v>93/0105</v>
      </c>
      <c r="B761" s="133">
        <v>884</v>
      </c>
      <c r="C761" s="1" t="s">
        <v>10992</v>
      </c>
      <c r="D761" s="32" t="s">
        <v>1931</v>
      </c>
      <c r="E761" s="1" t="s">
        <v>10993</v>
      </c>
      <c r="F761" s="1" t="s">
        <v>8206</v>
      </c>
      <c r="G761" s="1" t="s">
        <v>10994</v>
      </c>
      <c r="H761" s="1" t="s">
        <v>10995</v>
      </c>
      <c r="I761" s="1" t="s">
        <v>10996</v>
      </c>
      <c r="J761" s="1"/>
      <c r="K761" s="1">
        <v>0.5</v>
      </c>
      <c r="L761" s="32" t="s">
        <v>4049</v>
      </c>
      <c r="M761" s="8" t="s">
        <v>11991</v>
      </c>
      <c r="N761" s="2" t="s">
        <v>12277</v>
      </c>
      <c r="O761" s="173"/>
      <c r="P761" s="168">
        <f t="shared" si="433"/>
        <v>758</v>
      </c>
      <c r="Q761" s="138">
        <f t="shared" si="427"/>
        <v>25</v>
      </c>
      <c r="R761" s="138">
        <f t="shared" si="428"/>
        <v>50</v>
      </c>
      <c r="S761" s="138" t="e">
        <f t="shared" si="429"/>
        <v>#VALUE!</v>
      </c>
      <c r="T761" s="138" t="e">
        <f t="shared" si="430"/>
        <v>#VALUE!</v>
      </c>
      <c r="U761" s="138" t="e">
        <f t="shared" si="431"/>
        <v>#VALUE!</v>
      </c>
      <c r="V761" s="138" t="e">
        <f t="shared" si="432"/>
        <v>#VALUE!</v>
      </c>
      <c r="W761" s="158" t="str">
        <f t="shared" si="409"/>
        <v>08:00 15:30(12:30 13:30)</v>
      </c>
      <c r="X761" s="159" t="e">
        <f>HLOOKUP(SEARCH("2",$M761)-1,$Q$3:$V761,$P761+1,FALSE)</f>
        <v>#VALUE!</v>
      </c>
      <c r="Y761" s="160" t="e">
        <f t="shared" si="410"/>
        <v>#VALUE!</v>
      </c>
      <c r="Z761" s="161" t="e">
        <f t="shared" si="411"/>
        <v>#VALUE!</v>
      </c>
      <c r="AA761" s="158" t="str">
        <f t="shared" si="412"/>
        <v>выходной</v>
      </c>
      <c r="AB761" s="159">
        <f>HLOOKUP(SEARCH("3",$M761)-1,$Q$3:$V761,$P761+1,FALSE)</f>
        <v>25</v>
      </c>
      <c r="AC761" s="160" t="str">
        <f t="shared" si="413"/>
        <v>08:00 15:30(12:30 13:30)|08:00 14:30(12:30 13:30)</v>
      </c>
      <c r="AD761" s="161" t="str">
        <f t="shared" si="414"/>
        <v>08:00 15:30(12:30 13:30)</v>
      </c>
      <c r="AE761" s="158" t="str">
        <f t="shared" si="415"/>
        <v>08:00 15:30(12:30 13:30)</v>
      </c>
      <c r="AF761" s="159" t="e">
        <f>HLOOKUP(SEARCH("4",$M761)-1,$Q$3:$V761,$P761+1,FALSE)</f>
        <v>#VALUE!</v>
      </c>
      <c r="AG761" s="161" t="e">
        <f t="shared" si="416"/>
        <v>#VALUE!</v>
      </c>
      <c r="AH761" s="161" t="e">
        <f t="shared" si="417"/>
        <v>#VALUE!</v>
      </c>
      <c r="AI761" s="158" t="str">
        <f t="shared" si="418"/>
        <v>выходной</v>
      </c>
      <c r="AJ761" s="159">
        <f>HLOOKUP(SEARCH("5",$M761)-1,$Q$3:$V761,$P761+1,FALSE)</f>
        <v>50</v>
      </c>
      <c r="AK761" s="161" t="str">
        <f t="shared" si="419"/>
        <v>08:00 14:30(12:30 13:30)</v>
      </c>
      <c r="AL761" s="161" t="e">
        <f t="shared" si="420"/>
        <v>#VALUE!</v>
      </c>
      <c r="AM761" s="158" t="str">
        <f t="shared" si="421"/>
        <v>08:00 14:30(12:30 13:30)</v>
      </c>
      <c r="AN761" s="159" t="e">
        <f>HLOOKUP(SEARCH("6",$M761)-1,$Q$3:$V761,$P761+1,FALSE)</f>
        <v>#VALUE!</v>
      </c>
      <c r="AO761" s="161" t="e">
        <f t="shared" si="422"/>
        <v>#VALUE!</v>
      </c>
      <c r="AP761" s="161" t="e">
        <f t="shared" si="423"/>
        <v>#VALUE!</v>
      </c>
      <c r="AQ761" s="162" t="str">
        <f t="shared" si="424"/>
        <v>выходной</v>
      </c>
      <c r="AR761" s="163" t="e">
        <f>HLOOKUP(SEARCH("7",$M761)-1,$Q$3:$V761,$P761+1,FALSE)</f>
        <v>#VALUE!</v>
      </c>
      <c r="AS761" s="164" t="str">
        <f t="shared" si="425"/>
        <v>выходной</v>
      </c>
      <c r="AT761" s="142"/>
      <c r="AU761" s="11" t="str">
        <f>IF(ISERROR(VLOOKUP(B761,'РЕОРГ 2008'!$A:$B,2,FALSE)),"",VLOOKUP(B761,'РЕОРГ 2008'!$A:$B,2,FALSE))</f>
        <v/>
      </c>
      <c r="AV761" s="12" t="str">
        <f t="shared" si="426"/>
        <v>Опер.касса №93/0105</v>
      </c>
      <c r="AW761" s="31" t="e">
        <f>LEFT(#REF!,2)</f>
        <v>#REF!</v>
      </c>
      <c r="AX761" s="12" t="str">
        <f t="shared" si="404"/>
        <v>93/0105</v>
      </c>
      <c r="AZ761" t="str">
        <f>IF(ISERROR(VLOOKUP(B761,'РЕОРГ 01.08.2009'!$A:$B,2,FALSE)),"",VLOOKUP(B761,'РЕОРГ 01.08.2009'!$A:$B,2,FALSE))</f>
        <v/>
      </c>
      <c r="BA761" s="12" t="str">
        <f t="shared" si="399"/>
        <v>Опер.касса №93/0105</v>
      </c>
      <c r="BB761" t="e">
        <f>LEFT(#REF!,2)</f>
        <v>#REF!</v>
      </c>
      <c r="BC761" s="12" t="str">
        <f t="shared" si="405"/>
        <v>93/0105</v>
      </c>
      <c r="BE761" t="str">
        <f>IF(ISERROR(VLOOKUP(B761,'РЕОРГ 01.10.2009'!A:C,3,FALSE)),"",VLOOKUP(B761,'РЕОРГ 01.10.2009'!A:C,3,FALSE))</f>
        <v/>
      </c>
      <c r="BF761" s="12" t="str">
        <f t="shared" si="400"/>
        <v>Опер.касса №93/0105</v>
      </c>
      <c r="BG761" t="e">
        <f>LEFT(#REF!,2)</f>
        <v>#REF!</v>
      </c>
      <c r="BH761" s="12" t="str">
        <f t="shared" si="406"/>
        <v>93/0105</v>
      </c>
      <c r="BJ761" t="str">
        <f>IF(ISERROR(VLOOKUP($B761,'РЕОРГ 01.05.2010'!A:B,2,FALSE)),"",VLOOKUP($B761,'РЕОРГ 01.05.2010'!A:B,2,FALSE))</f>
        <v/>
      </c>
      <c r="BK761" s="12" t="str">
        <f t="shared" si="401"/>
        <v>Опер.касса №93/0105</v>
      </c>
      <c r="BL761" t="e">
        <f>LEFT(#REF!,2)</f>
        <v>#REF!</v>
      </c>
      <c r="BM761" s="12" t="str">
        <f t="shared" si="407"/>
        <v>93/0105</v>
      </c>
      <c r="BO761" t="str">
        <f>IF(ISERROR(VLOOKUP($B761,'РЕОРГ 01.08.2010'!A:B,2,FALSE)),"",VLOOKUP($B761,'РЕОРГ 01.08.2010'!A:B,2,FALSE))</f>
        <v/>
      </c>
      <c r="BP761" s="12" t="str">
        <f t="shared" si="402"/>
        <v>Опер.касса №93/0105</v>
      </c>
      <c r="BQ761" t="e">
        <f>LEFT(#REF!,2)</f>
        <v>#REF!</v>
      </c>
      <c r="BR761" s="12" t="str">
        <f t="shared" si="408"/>
        <v>93/0105</v>
      </c>
    </row>
    <row r="762" spans="1:70" ht="12.75" customHeight="1">
      <c r="A762" t="str">
        <f t="shared" si="403"/>
        <v>93/0106</v>
      </c>
      <c r="B762" s="133">
        <v>885</v>
      </c>
      <c r="C762" s="1" t="s">
        <v>10997</v>
      </c>
      <c r="D762" s="32" t="s">
        <v>1931</v>
      </c>
      <c r="E762" s="1" t="s">
        <v>10998</v>
      </c>
      <c r="F762" s="1" t="s">
        <v>8206</v>
      </c>
      <c r="G762" s="1" t="s">
        <v>10999</v>
      </c>
      <c r="H762" s="1" t="s">
        <v>11000</v>
      </c>
      <c r="I762" s="1" t="s">
        <v>2889</v>
      </c>
      <c r="J762" s="1"/>
      <c r="K762" s="1">
        <v>0.5</v>
      </c>
      <c r="L762" s="32" t="s">
        <v>4049</v>
      </c>
      <c r="M762" s="8" t="s">
        <v>11991</v>
      </c>
      <c r="N762" s="2" t="s">
        <v>12278</v>
      </c>
      <c r="O762" s="173"/>
      <c r="P762" s="168">
        <f t="shared" si="433"/>
        <v>759</v>
      </c>
      <c r="Q762" s="138">
        <f t="shared" si="427"/>
        <v>25</v>
      </c>
      <c r="R762" s="138">
        <f t="shared" si="428"/>
        <v>50</v>
      </c>
      <c r="S762" s="138" t="e">
        <f t="shared" si="429"/>
        <v>#VALUE!</v>
      </c>
      <c r="T762" s="138" t="e">
        <f t="shared" si="430"/>
        <v>#VALUE!</v>
      </c>
      <c r="U762" s="138" t="e">
        <f t="shared" si="431"/>
        <v>#VALUE!</v>
      </c>
      <c r="V762" s="138" t="e">
        <f t="shared" si="432"/>
        <v>#VALUE!</v>
      </c>
      <c r="W762" s="158" t="str">
        <f t="shared" si="409"/>
        <v>09:00 16:30(12:30 13:30)</v>
      </c>
      <c r="X762" s="159" t="e">
        <f>HLOOKUP(SEARCH("2",$M762)-1,$Q$3:$V762,$P762+1,FALSE)</f>
        <v>#VALUE!</v>
      </c>
      <c r="Y762" s="160" t="e">
        <f t="shared" si="410"/>
        <v>#VALUE!</v>
      </c>
      <c r="Z762" s="161" t="e">
        <f t="shared" si="411"/>
        <v>#VALUE!</v>
      </c>
      <c r="AA762" s="158" t="str">
        <f t="shared" si="412"/>
        <v>выходной</v>
      </c>
      <c r="AB762" s="159">
        <f>HLOOKUP(SEARCH("3",$M762)-1,$Q$3:$V762,$P762+1,FALSE)</f>
        <v>25</v>
      </c>
      <c r="AC762" s="160" t="str">
        <f t="shared" si="413"/>
        <v>09:00 16:30(12:30 13:30)|09:00 15:30(12:30 13:30)</v>
      </c>
      <c r="AD762" s="161" t="str">
        <f t="shared" si="414"/>
        <v>09:00 16:30(12:30 13:30)</v>
      </c>
      <c r="AE762" s="158" t="str">
        <f t="shared" si="415"/>
        <v>09:00 16:30(12:30 13:30)</v>
      </c>
      <c r="AF762" s="159" t="e">
        <f>HLOOKUP(SEARCH("4",$M762)-1,$Q$3:$V762,$P762+1,FALSE)</f>
        <v>#VALUE!</v>
      </c>
      <c r="AG762" s="161" t="e">
        <f t="shared" si="416"/>
        <v>#VALUE!</v>
      </c>
      <c r="AH762" s="161" t="e">
        <f t="shared" si="417"/>
        <v>#VALUE!</v>
      </c>
      <c r="AI762" s="158" t="str">
        <f t="shared" si="418"/>
        <v>выходной</v>
      </c>
      <c r="AJ762" s="159">
        <f>HLOOKUP(SEARCH("5",$M762)-1,$Q$3:$V762,$P762+1,FALSE)</f>
        <v>50</v>
      </c>
      <c r="AK762" s="161" t="str">
        <f t="shared" si="419"/>
        <v>09:00 15:30(12:30 13:30)</v>
      </c>
      <c r="AL762" s="161" t="e">
        <f t="shared" si="420"/>
        <v>#VALUE!</v>
      </c>
      <c r="AM762" s="158" t="str">
        <f t="shared" si="421"/>
        <v>09:00 15:30(12:30 13:30)</v>
      </c>
      <c r="AN762" s="159" t="e">
        <f>HLOOKUP(SEARCH("6",$M762)-1,$Q$3:$V762,$P762+1,FALSE)</f>
        <v>#VALUE!</v>
      </c>
      <c r="AO762" s="161" t="e">
        <f t="shared" si="422"/>
        <v>#VALUE!</v>
      </c>
      <c r="AP762" s="161" t="e">
        <f t="shared" si="423"/>
        <v>#VALUE!</v>
      </c>
      <c r="AQ762" s="162" t="str">
        <f t="shared" si="424"/>
        <v>выходной</v>
      </c>
      <c r="AR762" s="163" t="e">
        <f>HLOOKUP(SEARCH("7",$M762)-1,$Q$3:$V762,$P762+1,FALSE)</f>
        <v>#VALUE!</v>
      </c>
      <c r="AS762" s="164" t="str">
        <f t="shared" si="425"/>
        <v>выходной</v>
      </c>
      <c r="AT762" s="142"/>
      <c r="AU762" s="11" t="str">
        <f>IF(ISERROR(VLOOKUP(B762,'РЕОРГ 2008'!$A:$B,2,FALSE)),"",VLOOKUP(B762,'РЕОРГ 2008'!$A:$B,2,FALSE))</f>
        <v/>
      </c>
      <c r="AV762" s="12" t="str">
        <f t="shared" si="426"/>
        <v>Опер.касса №93/0106</v>
      </c>
      <c r="AW762" s="31" t="e">
        <f>LEFT(#REF!,2)</f>
        <v>#REF!</v>
      </c>
      <c r="AX762" s="12" t="str">
        <f t="shared" si="404"/>
        <v>93/0106</v>
      </c>
      <c r="AZ762" t="str">
        <f>IF(ISERROR(VLOOKUP(B762,'РЕОРГ 01.08.2009'!$A:$B,2,FALSE)),"",VLOOKUP(B762,'РЕОРГ 01.08.2009'!$A:$B,2,FALSE))</f>
        <v/>
      </c>
      <c r="BA762" s="12" t="str">
        <f t="shared" si="399"/>
        <v>Опер.касса №93/0106</v>
      </c>
      <c r="BB762" t="e">
        <f>LEFT(#REF!,2)</f>
        <v>#REF!</v>
      </c>
      <c r="BC762" s="12" t="str">
        <f t="shared" si="405"/>
        <v>93/0106</v>
      </c>
      <c r="BE762" t="str">
        <f>IF(ISERROR(VLOOKUP(B762,'РЕОРГ 01.10.2009'!A:C,3,FALSE)),"",VLOOKUP(B762,'РЕОРГ 01.10.2009'!A:C,3,FALSE))</f>
        <v/>
      </c>
      <c r="BF762" s="12" t="str">
        <f t="shared" si="400"/>
        <v>Опер.касса №93/0106</v>
      </c>
      <c r="BG762" t="e">
        <f>LEFT(#REF!,2)</f>
        <v>#REF!</v>
      </c>
      <c r="BH762" s="12" t="str">
        <f t="shared" si="406"/>
        <v>93/0106</v>
      </c>
      <c r="BJ762" t="str">
        <f>IF(ISERROR(VLOOKUP($B762,'РЕОРГ 01.05.2010'!A:B,2,FALSE)),"",VLOOKUP($B762,'РЕОРГ 01.05.2010'!A:B,2,FALSE))</f>
        <v/>
      </c>
      <c r="BK762" s="12" t="str">
        <f t="shared" si="401"/>
        <v>Опер.касса №93/0106</v>
      </c>
      <c r="BL762" t="e">
        <f>LEFT(#REF!,2)</f>
        <v>#REF!</v>
      </c>
      <c r="BM762" s="12" t="str">
        <f t="shared" si="407"/>
        <v>93/0106</v>
      </c>
      <c r="BO762" t="str">
        <f>IF(ISERROR(VLOOKUP($B762,'РЕОРГ 01.08.2010'!A:B,2,FALSE)),"",VLOOKUP($B762,'РЕОРГ 01.08.2010'!A:B,2,FALSE))</f>
        <v/>
      </c>
      <c r="BP762" s="12" t="str">
        <f t="shared" si="402"/>
        <v>Опер.касса №93/0106</v>
      </c>
      <c r="BQ762" t="e">
        <f>LEFT(#REF!,2)</f>
        <v>#REF!</v>
      </c>
      <c r="BR762" s="12" t="str">
        <f t="shared" si="408"/>
        <v>93/0106</v>
      </c>
    </row>
    <row r="763" spans="1:70" ht="12.75" customHeight="1">
      <c r="A763" t="str">
        <f t="shared" si="403"/>
        <v>93/0109</v>
      </c>
      <c r="B763" s="133">
        <v>886</v>
      </c>
      <c r="C763" s="1" t="s">
        <v>11001</v>
      </c>
      <c r="D763" s="32" t="s">
        <v>1931</v>
      </c>
      <c r="E763" s="1" t="s">
        <v>11002</v>
      </c>
      <c r="F763" s="1" t="s">
        <v>8206</v>
      </c>
      <c r="G763" s="1" t="s">
        <v>9324</v>
      </c>
      <c r="H763" s="1" t="s">
        <v>9325</v>
      </c>
      <c r="I763" s="1" t="s">
        <v>6692</v>
      </c>
      <c r="J763" s="1"/>
      <c r="K763" s="1">
        <v>1</v>
      </c>
      <c r="L763" s="32" t="s">
        <v>4049</v>
      </c>
      <c r="M763" s="8" t="s">
        <v>11771</v>
      </c>
      <c r="N763" s="2" t="s">
        <v>12279</v>
      </c>
      <c r="O763" s="173"/>
      <c r="P763" s="168">
        <f t="shared" si="433"/>
        <v>760</v>
      </c>
      <c r="Q763" s="138">
        <f t="shared" si="427"/>
        <v>25</v>
      </c>
      <c r="R763" s="138">
        <f t="shared" si="428"/>
        <v>50</v>
      </c>
      <c r="S763" s="138">
        <f t="shared" si="429"/>
        <v>75</v>
      </c>
      <c r="T763" s="138">
        <f t="shared" si="430"/>
        <v>100</v>
      </c>
      <c r="U763" s="138" t="e">
        <f t="shared" si="431"/>
        <v>#VALUE!</v>
      </c>
      <c r="V763" s="138" t="e">
        <f t="shared" si="432"/>
        <v>#VALUE!</v>
      </c>
      <c r="W763" s="158" t="str">
        <f t="shared" si="409"/>
        <v>09:00 17:30(12:30 13:30)</v>
      </c>
      <c r="X763" s="159">
        <f>HLOOKUP(SEARCH("2",$M763)-1,$Q$3:$V763,$P763+1,FALSE)</f>
        <v>25</v>
      </c>
      <c r="Y763" s="160" t="str">
        <f t="shared" si="410"/>
        <v>09:00 17:30(12:30 13:30)|09:00 17:30(12:30 13:30)|09:00 17:30(12:30 13:30)|09:00 17:30(12:30 13:30)</v>
      </c>
      <c r="Z763" s="161" t="str">
        <f t="shared" si="411"/>
        <v>09:00 17:30(12:30 13:30)</v>
      </c>
      <c r="AA763" s="158" t="str">
        <f t="shared" si="412"/>
        <v>09:00 17:30(12:30 13:30)</v>
      </c>
      <c r="AB763" s="159">
        <f>HLOOKUP(SEARCH("3",$M763)-1,$Q$3:$V763,$P763+1,FALSE)</f>
        <v>50</v>
      </c>
      <c r="AC763" s="160" t="str">
        <f t="shared" si="413"/>
        <v>09:00 17:30(12:30 13:30)|09:00 17:30(12:30 13:30)|09:00 17:30(12:30 13:30)</v>
      </c>
      <c r="AD763" s="161" t="str">
        <f t="shared" si="414"/>
        <v>09:00 17:30(12:30 13:30)</v>
      </c>
      <c r="AE763" s="158" t="str">
        <f t="shared" si="415"/>
        <v>09:00 17:30(12:30 13:30)</v>
      </c>
      <c r="AF763" s="159">
        <f>HLOOKUP(SEARCH("4",$M763)-1,$Q$3:$V763,$P763+1,FALSE)</f>
        <v>75</v>
      </c>
      <c r="AG763" s="161" t="str">
        <f t="shared" si="416"/>
        <v>09:00 17:30(12:30 13:30)|09:00 17:30(12:30 13:30)</v>
      </c>
      <c r="AH763" s="161" t="str">
        <f t="shared" si="417"/>
        <v>09:00 17:30(12:30 13:30)</v>
      </c>
      <c r="AI763" s="158" t="str">
        <f t="shared" si="418"/>
        <v>09:00 17:30(12:30 13:30)</v>
      </c>
      <c r="AJ763" s="159">
        <f>HLOOKUP(SEARCH("5",$M763)-1,$Q$3:$V763,$P763+1,FALSE)</f>
        <v>100</v>
      </c>
      <c r="AK763" s="161" t="str">
        <f t="shared" si="419"/>
        <v>09:00 17:30(12:30 13:30)</v>
      </c>
      <c r="AL763" s="161" t="e">
        <f t="shared" si="420"/>
        <v>#VALUE!</v>
      </c>
      <c r="AM763" s="158" t="str">
        <f t="shared" si="421"/>
        <v>09:00 17:30(12:30 13:30)</v>
      </c>
      <c r="AN763" s="159" t="e">
        <f>HLOOKUP(SEARCH("6",$M763)-1,$Q$3:$V763,$P763+1,FALSE)</f>
        <v>#VALUE!</v>
      </c>
      <c r="AO763" s="161" t="e">
        <f t="shared" si="422"/>
        <v>#VALUE!</v>
      </c>
      <c r="AP763" s="161" t="e">
        <f t="shared" si="423"/>
        <v>#VALUE!</v>
      </c>
      <c r="AQ763" s="162" t="str">
        <f t="shared" si="424"/>
        <v>выходной</v>
      </c>
      <c r="AR763" s="163" t="e">
        <f>HLOOKUP(SEARCH("7",$M763)-1,$Q$3:$V763,$P763+1,FALSE)</f>
        <v>#VALUE!</v>
      </c>
      <c r="AS763" s="164" t="str">
        <f t="shared" si="425"/>
        <v>выходной</v>
      </c>
      <c r="AT763" s="142"/>
      <c r="AU763" s="11" t="str">
        <f>IF(ISERROR(VLOOKUP(B763,'РЕОРГ 2008'!$A:$B,2,FALSE)),"",VLOOKUP(B763,'РЕОРГ 2008'!$A:$B,2,FALSE))</f>
        <v/>
      </c>
      <c r="AV763" s="12" t="str">
        <f t="shared" si="426"/>
        <v>Опер.касса №93/0109</v>
      </c>
      <c r="AW763" s="31" t="e">
        <f>LEFT(#REF!,2)</f>
        <v>#REF!</v>
      </c>
      <c r="AX763" s="12" t="str">
        <f t="shared" si="404"/>
        <v>93/0109</v>
      </c>
      <c r="AZ763" t="str">
        <f>IF(ISERROR(VLOOKUP(B763,'РЕОРГ 01.08.2009'!$A:$B,2,FALSE)),"",VLOOKUP(B763,'РЕОРГ 01.08.2009'!$A:$B,2,FALSE))</f>
        <v/>
      </c>
      <c r="BA763" s="12" t="str">
        <f t="shared" si="399"/>
        <v>Опер.касса №93/0109</v>
      </c>
      <c r="BB763" t="e">
        <f>LEFT(#REF!,2)</f>
        <v>#REF!</v>
      </c>
      <c r="BC763" s="12" t="str">
        <f t="shared" si="405"/>
        <v>93/0109</v>
      </c>
      <c r="BE763" t="str">
        <f>IF(ISERROR(VLOOKUP(B763,'РЕОРГ 01.10.2009'!A:C,3,FALSE)),"",VLOOKUP(B763,'РЕОРГ 01.10.2009'!A:C,3,FALSE))</f>
        <v/>
      </c>
      <c r="BF763" s="12" t="str">
        <f t="shared" si="400"/>
        <v>Опер.касса №93/0109</v>
      </c>
      <c r="BG763" t="e">
        <f>LEFT(#REF!,2)</f>
        <v>#REF!</v>
      </c>
      <c r="BH763" s="12" t="str">
        <f t="shared" si="406"/>
        <v>93/0109</v>
      </c>
      <c r="BJ763" t="str">
        <f>IF(ISERROR(VLOOKUP($B763,'РЕОРГ 01.05.2010'!A:B,2,FALSE)),"",VLOOKUP($B763,'РЕОРГ 01.05.2010'!A:B,2,FALSE))</f>
        <v/>
      </c>
      <c r="BK763" s="12" t="str">
        <f t="shared" si="401"/>
        <v>Опер.касса №93/0109</v>
      </c>
      <c r="BL763" t="e">
        <f>LEFT(#REF!,2)</f>
        <v>#REF!</v>
      </c>
      <c r="BM763" s="12" t="str">
        <f t="shared" si="407"/>
        <v>93/0109</v>
      </c>
      <c r="BO763" t="str">
        <f>IF(ISERROR(VLOOKUP($B763,'РЕОРГ 01.08.2010'!A:B,2,FALSE)),"",VLOOKUP($B763,'РЕОРГ 01.08.2010'!A:B,2,FALSE))</f>
        <v/>
      </c>
      <c r="BP763" s="12" t="str">
        <f t="shared" si="402"/>
        <v>Опер.касса №93/0109</v>
      </c>
      <c r="BQ763" t="e">
        <f>LEFT(#REF!,2)</f>
        <v>#REF!</v>
      </c>
      <c r="BR763" s="12" t="str">
        <f t="shared" si="408"/>
        <v>93/0109</v>
      </c>
    </row>
    <row r="764" spans="1:70" ht="12.75" customHeight="1">
      <c r="A764" t="str">
        <f t="shared" si="403"/>
        <v>93/011</v>
      </c>
      <c r="B764" s="133">
        <v>887</v>
      </c>
      <c r="C764" s="1" t="s">
        <v>9326</v>
      </c>
      <c r="D764" s="32" t="s">
        <v>1931</v>
      </c>
      <c r="E764" s="1" t="s">
        <v>9327</v>
      </c>
      <c r="F764" s="1" t="s">
        <v>8206</v>
      </c>
      <c r="G764" s="1" t="s">
        <v>9328</v>
      </c>
      <c r="H764" s="1" t="s">
        <v>9193</v>
      </c>
      <c r="I764" s="1" t="s">
        <v>6244</v>
      </c>
      <c r="J764" s="1"/>
      <c r="K764" s="1">
        <v>0.25</v>
      </c>
      <c r="L764" s="32" t="s">
        <v>4049</v>
      </c>
      <c r="M764" s="8" t="s">
        <v>11991</v>
      </c>
      <c r="N764" s="2" t="s">
        <v>12278</v>
      </c>
      <c r="O764" s="173"/>
      <c r="P764" s="168">
        <f t="shared" si="433"/>
        <v>761</v>
      </c>
      <c r="Q764" s="138">
        <f t="shared" si="427"/>
        <v>25</v>
      </c>
      <c r="R764" s="138">
        <f t="shared" si="428"/>
        <v>50</v>
      </c>
      <c r="S764" s="138" t="e">
        <f t="shared" si="429"/>
        <v>#VALUE!</v>
      </c>
      <c r="T764" s="138" t="e">
        <f t="shared" si="430"/>
        <v>#VALUE!</v>
      </c>
      <c r="U764" s="138" t="e">
        <f t="shared" si="431"/>
        <v>#VALUE!</v>
      </c>
      <c r="V764" s="138" t="e">
        <f t="shared" si="432"/>
        <v>#VALUE!</v>
      </c>
      <c r="W764" s="158" t="str">
        <f t="shared" si="409"/>
        <v>09:00 16:30(12:30 13:30)</v>
      </c>
      <c r="X764" s="159" t="e">
        <f>HLOOKUP(SEARCH("2",$M764)-1,$Q$3:$V764,$P764+1,FALSE)</f>
        <v>#VALUE!</v>
      </c>
      <c r="Y764" s="160" t="e">
        <f t="shared" si="410"/>
        <v>#VALUE!</v>
      </c>
      <c r="Z764" s="161" t="e">
        <f t="shared" si="411"/>
        <v>#VALUE!</v>
      </c>
      <c r="AA764" s="158" t="str">
        <f t="shared" si="412"/>
        <v>выходной</v>
      </c>
      <c r="AB764" s="159">
        <f>HLOOKUP(SEARCH("3",$M764)-1,$Q$3:$V764,$P764+1,FALSE)</f>
        <v>25</v>
      </c>
      <c r="AC764" s="160" t="str">
        <f t="shared" si="413"/>
        <v>09:00 16:30(12:30 13:30)|09:00 15:30(12:30 13:30)</v>
      </c>
      <c r="AD764" s="161" t="str">
        <f t="shared" si="414"/>
        <v>09:00 16:30(12:30 13:30)</v>
      </c>
      <c r="AE764" s="158" t="str">
        <f t="shared" si="415"/>
        <v>09:00 16:30(12:30 13:30)</v>
      </c>
      <c r="AF764" s="159" t="e">
        <f>HLOOKUP(SEARCH("4",$M764)-1,$Q$3:$V764,$P764+1,FALSE)</f>
        <v>#VALUE!</v>
      </c>
      <c r="AG764" s="161" t="e">
        <f t="shared" si="416"/>
        <v>#VALUE!</v>
      </c>
      <c r="AH764" s="161" t="e">
        <f t="shared" si="417"/>
        <v>#VALUE!</v>
      </c>
      <c r="AI764" s="158" t="str">
        <f t="shared" si="418"/>
        <v>выходной</v>
      </c>
      <c r="AJ764" s="159">
        <f>HLOOKUP(SEARCH("5",$M764)-1,$Q$3:$V764,$P764+1,FALSE)</f>
        <v>50</v>
      </c>
      <c r="AK764" s="161" t="str">
        <f t="shared" si="419"/>
        <v>09:00 15:30(12:30 13:30)</v>
      </c>
      <c r="AL764" s="161" t="e">
        <f t="shared" si="420"/>
        <v>#VALUE!</v>
      </c>
      <c r="AM764" s="158" t="str">
        <f t="shared" si="421"/>
        <v>09:00 15:30(12:30 13:30)</v>
      </c>
      <c r="AN764" s="159" t="e">
        <f>HLOOKUP(SEARCH("6",$M764)-1,$Q$3:$V764,$P764+1,FALSE)</f>
        <v>#VALUE!</v>
      </c>
      <c r="AO764" s="161" t="e">
        <f t="shared" si="422"/>
        <v>#VALUE!</v>
      </c>
      <c r="AP764" s="161" t="e">
        <f t="shared" si="423"/>
        <v>#VALUE!</v>
      </c>
      <c r="AQ764" s="162" t="str">
        <f t="shared" si="424"/>
        <v>выходной</v>
      </c>
      <c r="AR764" s="163" t="e">
        <f>HLOOKUP(SEARCH("7",$M764)-1,$Q$3:$V764,$P764+1,FALSE)</f>
        <v>#VALUE!</v>
      </c>
      <c r="AS764" s="164" t="str">
        <f t="shared" si="425"/>
        <v>выходной</v>
      </c>
      <c r="AT764" s="142"/>
      <c r="AU764" s="11" t="str">
        <f>IF(ISERROR(VLOOKUP(B764,'РЕОРГ 2008'!$A:$B,2,FALSE)),"",VLOOKUP(B764,'РЕОРГ 2008'!$A:$B,2,FALSE))</f>
        <v/>
      </c>
      <c r="AV764" s="12" t="str">
        <f t="shared" si="426"/>
        <v>Опер.касса №93/011</v>
      </c>
      <c r="AW764" s="31" t="e">
        <f>LEFT(#REF!,2)</f>
        <v>#REF!</v>
      </c>
      <c r="AX764" s="12" t="str">
        <f t="shared" si="404"/>
        <v>93/011</v>
      </c>
      <c r="AZ764" t="str">
        <f>IF(ISERROR(VLOOKUP(B764,'РЕОРГ 01.08.2009'!$A:$B,2,FALSE)),"",VLOOKUP(B764,'РЕОРГ 01.08.2009'!$A:$B,2,FALSE))</f>
        <v/>
      </c>
      <c r="BA764" s="12" t="str">
        <f t="shared" si="399"/>
        <v>Опер.касса №93/011</v>
      </c>
      <c r="BB764" t="e">
        <f>LEFT(#REF!,2)</f>
        <v>#REF!</v>
      </c>
      <c r="BC764" s="12" t="str">
        <f t="shared" si="405"/>
        <v>93/011</v>
      </c>
      <c r="BE764" t="str">
        <f>IF(ISERROR(VLOOKUP(B764,'РЕОРГ 01.10.2009'!A:C,3,FALSE)),"",VLOOKUP(B764,'РЕОРГ 01.10.2009'!A:C,3,FALSE))</f>
        <v/>
      </c>
      <c r="BF764" s="12" t="str">
        <f t="shared" si="400"/>
        <v>Опер.касса №93/011</v>
      </c>
      <c r="BG764" t="e">
        <f>LEFT(#REF!,2)</f>
        <v>#REF!</v>
      </c>
      <c r="BH764" s="12" t="str">
        <f t="shared" si="406"/>
        <v>93/011</v>
      </c>
      <c r="BJ764" t="str">
        <f>IF(ISERROR(VLOOKUP($B764,'РЕОРГ 01.05.2010'!A:B,2,FALSE)),"",VLOOKUP($B764,'РЕОРГ 01.05.2010'!A:B,2,FALSE))</f>
        <v/>
      </c>
      <c r="BK764" s="12" t="str">
        <f t="shared" si="401"/>
        <v>Опер.касса №93/011</v>
      </c>
      <c r="BL764" t="e">
        <f>LEFT(#REF!,2)</f>
        <v>#REF!</v>
      </c>
      <c r="BM764" s="12" t="str">
        <f t="shared" si="407"/>
        <v>93/011</v>
      </c>
      <c r="BO764" t="str">
        <f>IF(ISERROR(VLOOKUP($B764,'РЕОРГ 01.08.2010'!A:B,2,FALSE)),"",VLOOKUP($B764,'РЕОРГ 01.08.2010'!A:B,2,FALSE))</f>
        <v/>
      </c>
      <c r="BP764" s="12" t="str">
        <f t="shared" si="402"/>
        <v>Опер.касса №93/011</v>
      </c>
      <c r="BQ764" t="e">
        <f>LEFT(#REF!,2)</f>
        <v>#REF!</v>
      </c>
      <c r="BR764" s="12" t="str">
        <f t="shared" si="408"/>
        <v>93/011</v>
      </c>
    </row>
    <row r="765" spans="1:70" ht="12.75" customHeight="1">
      <c r="A765" t="str">
        <f t="shared" si="403"/>
        <v>93/0110</v>
      </c>
      <c r="B765" s="133">
        <v>888</v>
      </c>
      <c r="C765" s="1" t="s">
        <v>9309</v>
      </c>
      <c r="D765" s="32" t="s">
        <v>1931</v>
      </c>
      <c r="E765" s="1" t="s">
        <v>9310</v>
      </c>
      <c r="F765" s="1" t="s">
        <v>8206</v>
      </c>
      <c r="G765" s="1" t="s">
        <v>9311</v>
      </c>
      <c r="H765" s="1" t="s">
        <v>9312</v>
      </c>
      <c r="I765" s="1" t="s">
        <v>9313</v>
      </c>
      <c r="J765" s="1"/>
      <c r="K765" s="1">
        <v>1</v>
      </c>
      <c r="L765" s="32" t="s">
        <v>4049</v>
      </c>
      <c r="M765" s="8" t="s">
        <v>11863</v>
      </c>
      <c r="N765" s="2" t="s">
        <v>12278</v>
      </c>
      <c r="O765" s="173"/>
      <c r="P765" s="168">
        <f t="shared" si="433"/>
        <v>762</v>
      </c>
      <c r="Q765" s="138">
        <f t="shared" si="427"/>
        <v>25</v>
      </c>
      <c r="R765" s="138">
        <f t="shared" si="428"/>
        <v>50</v>
      </c>
      <c r="S765" s="138" t="e">
        <f t="shared" si="429"/>
        <v>#VALUE!</v>
      </c>
      <c r="T765" s="138" t="e">
        <f t="shared" si="430"/>
        <v>#VALUE!</v>
      </c>
      <c r="U765" s="138" t="e">
        <f t="shared" si="431"/>
        <v>#VALUE!</v>
      </c>
      <c r="V765" s="138" t="e">
        <f t="shared" si="432"/>
        <v>#VALUE!</v>
      </c>
      <c r="W765" s="158" t="str">
        <f t="shared" si="409"/>
        <v>выходной</v>
      </c>
      <c r="X765" s="159" t="e">
        <f>HLOOKUP(SEARCH("2",$M765)-1,$Q$3:$V765,$P765+1,FALSE)</f>
        <v>#N/A</v>
      </c>
      <c r="Y765" s="160" t="str">
        <f t="shared" si="410"/>
        <v>09:00 16:30(12:30 13:30)</v>
      </c>
      <c r="Z765" s="161" t="e">
        <f t="shared" si="411"/>
        <v>#VALUE!</v>
      </c>
      <c r="AA765" s="158" t="str">
        <f t="shared" si="412"/>
        <v>09:00 16:30(12:30 13:30)</v>
      </c>
      <c r="AB765" s="159">
        <f>HLOOKUP(SEARCH("3",$M765)-1,$Q$3:$V765,$P765+1,FALSE)</f>
        <v>25</v>
      </c>
      <c r="AC765" s="160" t="str">
        <f t="shared" si="413"/>
        <v>09:00 16:30(12:30 13:30)|09:00 15:30(12:30 13:30)</v>
      </c>
      <c r="AD765" s="161" t="str">
        <f t="shared" si="414"/>
        <v>09:00 16:30(12:30 13:30)</v>
      </c>
      <c r="AE765" s="158" t="str">
        <f t="shared" si="415"/>
        <v>09:00 16:30(12:30 13:30)</v>
      </c>
      <c r="AF765" s="159" t="e">
        <f>HLOOKUP(SEARCH("4",$M765)-1,$Q$3:$V765,$P765+1,FALSE)</f>
        <v>#VALUE!</v>
      </c>
      <c r="AG765" s="161" t="e">
        <f t="shared" si="416"/>
        <v>#VALUE!</v>
      </c>
      <c r="AH765" s="161" t="e">
        <f t="shared" si="417"/>
        <v>#VALUE!</v>
      </c>
      <c r="AI765" s="158" t="str">
        <f t="shared" si="418"/>
        <v>выходной</v>
      </c>
      <c r="AJ765" s="159">
        <f>HLOOKUP(SEARCH("5",$M765)-1,$Q$3:$V765,$P765+1,FALSE)</f>
        <v>50</v>
      </c>
      <c r="AK765" s="161" t="str">
        <f t="shared" si="419"/>
        <v>09:00 15:30(12:30 13:30)</v>
      </c>
      <c r="AL765" s="161" t="e">
        <f t="shared" si="420"/>
        <v>#VALUE!</v>
      </c>
      <c r="AM765" s="158" t="str">
        <f t="shared" si="421"/>
        <v>09:00 15:30(12:30 13:30)</v>
      </c>
      <c r="AN765" s="159" t="e">
        <f>HLOOKUP(SEARCH("6",$M765)-1,$Q$3:$V765,$P765+1,FALSE)</f>
        <v>#VALUE!</v>
      </c>
      <c r="AO765" s="161" t="e">
        <f t="shared" si="422"/>
        <v>#VALUE!</v>
      </c>
      <c r="AP765" s="161" t="e">
        <f t="shared" si="423"/>
        <v>#VALUE!</v>
      </c>
      <c r="AQ765" s="162" t="str">
        <f t="shared" si="424"/>
        <v>выходной</v>
      </c>
      <c r="AR765" s="163" t="e">
        <f>HLOOKUP(SEARCH("7",$M765)-1,$Q$3:$V765,$P765+1,FALSE)</f>
        <v>#VALUE!</v>
      </c>
      <c r="AS765" s="164" t="str">
        <f t="shared" si="425"/>
        <v>выходной</v>
      </c>
      <c r="AT765" s="142"/>
      <c r="AU765" s="11" t="str">
        <f>IF(ISERROR(VLOOKUP(B765,'РЕОРГ 2008'!$A:$B,2,FALSE)),"",VLOOKUP(B765,'РЕОРГ 2008'!$A:$B,2,FALSE))</f>
        <v/>
      </c>
      <c r="AV765" s="12" t="str">
        <f t="shared" si="426"/>
        <v>Опер.касса №93/0110</v>
      </c>
      <c r="AW765" s="31" t="e">
        <f>LEFT(#REF!,2)</f>
        <v>#REF!</v>
      </c>
      <c r="AX765" s="12" t="str">
        <f t="shared" si="404"/>
        <v>93/0110</v>
      </c>
      <c r="AZ765" t="str">
        <f>IF(ISERROR(VLOOKUP(B765,'РЕОРГ 01.08.2009'!$A:$B,2,FALSE)),"",VLOOKUP(B765,'РЕОРГ 01.08.2009'!$A:$B,2,FALSE))</f>
        <v/>
      </c>
      <c r="BA765" s="12" t="str">
        <f t="shared" si="399"/>
        <v>Опер.касса №93/0110</v>
      </c>
      <c r="BB765" t="e">
        <f>LEFT(#REF!,2)</f>
        <v>#REF!</v>
      </c>
      <c r="BC765" s="12" t="str">
        <f t="shared" si="405"/>
        <v>93/0110</v>
      </c>
      <c r="BE765" t="str">
        <f>IF(ISERROR(VLOOKUP(B765,'РЕОРГ 01.10.2009'!A:C,3,FALSE)),"",VLOOKUP(B765,'РЕОРГ 01.10.2009'!A:C,3,FALSE))</f>
        <v/>
      </c>
      <c r="BF765" s="12" t="str">
        <f t="shared" si="400"/>
        <v>Опер.касса №93/0110</v>
      </c>
      <c r="BG765" t="e">
        <f>LEFT(#REF!,2)</f>
        <v>#REF!</v>
      </c>
      <c r="BH765" s="12" t="str">
        <f t="shared" si="406"/>
        <v>93/0110</v>
      </c>
      <c r="BJ765" t="str">
        <f>IF(ISERROR(VLOOKUP($B765,'РЕОРГ 01.05.2010'!A:B,2,FALSE)),"",VLOOKUP($B765,'РЕОРГ 01.05.2010'!A:B,2,FALSE))</f>
        <v/>
      </c>
      <c r="BK765" s="12" t="str">
        <f t="shared" si="401"/>
        <v>Опер.касса №93/0110</v>
      </c>
      <c r="BL765" t="e">
        <f>LEFT(#REF!,2)</f>
        <v>#REF!</v>
      </c>
      <c r="BM765" s="12" t="str">
        <f t="shared" si="407"/>
        <v>93/0110</v>
      </c>
      <c r="BO765" t="str">
        <f>IF(ISERROR(VLOOKUP($B765,'РЕОРГ 01.08.2010'!A:B,2,FALSE)),"",VLOOKUP($B765,'РЕОРГ 01.08.2010'!A:B,2,FALSE))</f>
        <v/>
      </c>
      <c r="BP765" s="12" t="str">
        <f t="shared" si="402"/>
        <v>Опер.касса №93/0110</v>
      </c>
      <c r="BQ765" t="e">
        <f>LEFT(#REF!,2)</f>
        <v>#REF!</v>
      </c>
      <c r="BR765" s="12" t="str">
        <f t="shared" si="408"/>
        <v>93/0110</v>
      </c>
    </row>
    <row r="766" spans="1:70" ht="12.75" customHeight="1">
      <c r="A766" t="str">
        <f t="shared" si="403"/>
        <v>93/0112</v>
      </c>
      <c r="B766" s="133">
        <v>889</v>
      </c>
      <c r="C766" s="1" t="s">
        <v>9314</v>
      </c>
      <c r="D766" s="32" t="s">
        <v>1931</v>
      </c>
      <c r="E766" s="1" t="s">
        <v>9315</v>
      </c>
      <c r="F766" s="1" t="s">
        <v>8206</v>
      </c>
      <c r="G766" s="1" t="s">
        <v>1957</v>
      </c>
      <c r="H766" s="1" t="s">
        <v>9316</v>
      </c>
      <c r="I766" s="1" t="s">
        <v>246</v>
      </c>
      <c r="J766" s="1"/>
      <c r="K766" s="1">
        <v>0.5</v>
      </c>
      <c r="L766" s="32" t="s">
        <v>4049</v>
      </c>
      <c r="M766" s="8" t="s">
        <v>11991</v>
      </c>
      <c r="N766" s="2" t="s">
        <v>12278</v>
      </c>
      <c r="O766" s="173"/>
      <c r="P766" s="168">
        <f t="shared" si="433"/>
        <v>763</v>
      </c>
      <c r="Q766" s="138">
        <f t="shared" si="427"/>
        <v>25</v>
      </c>
      <c r="R766" s="138">
        <f t="shared" si="428"/>
        <v>50</v>
      </c>
      <c r="S766" s="138" t="e">
        <f t="shared" si="429"/>
        <v>#VALUE!</v>
      </c>
      <c r="T766" s="138" t="e">
        <f t="shared" si="430"/>
        <v>#VALUE!</v>
      </c>
      <c r="U766" s="138" t="e">
        <f t="shared" si="431"/>
        <v>#VALUE!</v>
      </c>
      <c r="V766" s="138" t="e">
        <f t="shared" si="432"/>
        <v>#VALUE!</v>
      </c>
      <c r="W766" s="158" t="str">
        <f t="shared" si="409"/>
        <v>09:00 16:30(12:30 13:30)</v>
      </c>
      <c r="X766" s="159" t="e">
        <f>HLOOKUP(SEARCH("2",$M766)-1,$Q$3:$V766,$P766+1,FALSE)</f>
        <v>#VALUE!</v>
      </c>
      <c r="Y766" s="160" t="e">
        <f t="shared" si="410"/>
        <v>#VALUE!</v>
      </c>
      <c r="Z766" s="161" t="e">
        <f t="shared" si="411"/>
        <v>#VALUE!</v>
      </c>
      <c r="AA766" s="158" t="str">
        <f t="shared" si="412"/>
        <v>выходной</v>
      </c>
      <c r="AB766" s="159">
        <f>HLOOKUP(SEARCH("3",$M766)-1,$Q$3:$V766,$P766+1,FALSE)</f>
        <v>25</v>
      </c>
      <c r="AC766" s="160" t="str">
        <f t="shared" si="413"/>
        <v>09:00 16:30(12:30 13:30)|09:00 15:30(12:30 13:30)</v>
      </c>
      <c r="AD766" s="161" t="str">
        <f t="shared" si="414"/>
        <v>09:00 16:30(12:30 13:30)</v>
      </c>
      <c r="AE766" s="158" t="str">
        <f t="shared" si="415"/>
        <v>09:00 16:30(12:30 13:30)</v>
      </c>
      <c r="AF766" s="159" t="e">
        <f>HLOOKUP(SEARCH("4",$M766)-1,$Q$3:$V766,$P766+1,FALSE)</f>
        <v>#VALUE!</v>
      </c>
      <c r="AG766" s="161" t="e">
        <f t="shared" si="416"/>
        <v>#VALUE!</v>
      </c>
      <c r="AH766" s="161" t="e">
        <f t="shared" si="417"/>
        <v>#VALUE!</v>
      </c>
      <c r="AI766" s="158" t="str">
        <f t="shared" si="418"/>
        <v>выходной</v>
      </c>
      <c r="AJ766" s="159">
        <f>HLOOKUP(SEARCH("5",$M766)-1,$Q$3:$V766,$P766+1,FALSE)</f>
        <v>50</v>
      </c>
      <c r="AK766" s="161" t="str">
        <f t="shared" si="419"/>
        <v>09:00 15:30(12:30 13:30)</v>
      </c>
      <c r="AL766" s="161" t="e">
        <f t="shared" si="420"/>
        <v>#VALUE!</v>
      </c>
      <c r="AM766" s="158" t="str">
        <f t="shared" si="421"/>
        <v>09:00 15:30(12:30 13:30)</v>
      </c>
      <c r="AN766" s="159" t="e">
        <f>HLOOKUP(SEARCH("6",$M766)-1,$Q$3:$V766,$P766+1,FALSE)</f>
        <v>#VALUE!</v>
      </c>
      <c r="AO766" s="161" t="e">
        <f t="shared" si="422"/>
        <v>#VALUE!</v>
      </c>
      <c r="AP766" s="161" t="e">
        <f t="shared" si="423"/>
        <v>#VALUE!</v>
      </c>
      <c r="AQ766" s="162" t="str">
        <f t="shared" si="424"/>
        <v>выходной</v>
      </c>
      <c r="AR766" s="163" t="e">
        <f>HLOOKUP(SEARCH("7",$M766)-1,$Q$3:$V766,$P766+1,FALSE)</f>
        <v>#VALUE!</v>
      </c>
      <c r="AS766" s="164" t="str">
        <f t="shared" si="425"/>
        <v>выходной</v>
      </c>
      <c r="AT766" s="142"/>
      <c r="AU766" s="11" t="str">
        <f>IF(ISERROR(VLOOKUP(B766,'РЕОРГ 2008'!$A:$B,2,FALSE)),"",VLOOKUP(B766,'РЕОРГ 2008'!$A:$B,2,FALSE))</f>
        <v/>
      </c>
      <c r="AV766" s="12" t="str">
        <f t="shared" si="426"/>
        <v>Опер.касса №93/0112</v>
      </c>
      <c r="AW766" s="31" t="e">
        <f>LEFT(#REF!,2)</f>
        <v>#REF!</v>
      </c>
      <c r="AX766" s="12" t="str">
        <f t="shared" si="404"/>
        <v>93/0112</v>
      </c>
      <c r="AZ766" t="str">
        <f>IF(ISERROR(VLOOKUP(B766,'РЕОРГ 01.08.2009'!$A:$B,2,FALSE)),"",VLOOKUP(B766,'РЕОРГ 01.08.2009'!$A:$B,2,FALSE))</f>
        <v/>
      </c>
      <c r="BA766" s="12" t="str">
        <f t="shared" ref="BA766:BA829" si="434">IF(AND(BF766&lt;&gt;"",AZ766=""),BF766,IF(AZ766="",$C766,AZ766))</f>
        <v>Опер.касса №93/0112</v>
      </c>
      <c r="BB766" t="e">
        <f>LEFT(#REF!,2)</f>
        <v>#REF!</v>
      </c>
      <c r="BC766" s="12" t="str">
        <f t="shared" si="405"/>
        <v>93/0112</v>
      </c>
      <c r="BE766" t="str">
        <f>IF(ISERROR(VLOOKUP(B766,'РЕОРГ 01.10.2009'!A:C,3,FALSE)),"",VLOOKUP(B766,'РЕОРГ 01.10.2009'!A:C,3,FALSE))</f>
        <v/>
      </c>
      <c r="BF766" s="12" t="str">
        <f t="shared" ref="BF766:BF829" si="435">IF(AND(BK766&lt;&gt;"",BE766=""),BK766,IF(BE766="",$C766,BE766))</f>
        <v>Опер.касса №93/0112</v>
      </c>
      <c r="BG766" t="e">
        <f>LEFT(#REF!,2)</f>
        <v>#REF!</v>
      </c>
      <c r="BH766" s="12" t="str">
        <f t="shared" si="406"/>
        <v>93/0112</v>
      </c>
      <c r="BJ766" t="str">
        <f>IF(ISERROR(VLOOKUP($B766,'РЕОРГ 01.05.2010'!A:B,2,FALSE)),"",VLOOKUP($B766,'РЕОРГ 01.05.2010'!A:B,2,FALSE))</f>
        <v/>
      </c>
      <c r="BK766" s="12" t="str">
        <f t="shared" ref="BK766:BK829" si="436">IF(AND(BP766&lt;&gt;"",BJ766=""),BP766,IF(BJ766="",$C766,BJ766))</f>
        <v>Опер.касса №93/0112</v>
      </c>
      <c r="BL766" t="e">
        <f>LEFT(#REF!,2)</f>
        <v>#REF!</v>
      </c>
      <c r="BM766" s="12" t="str">
        <f t="shared" si="407"/>
        <v>93/0112</v>
      </c>
      <c r="BO766" t="str">
        <f>IF(ISERROR(VLOOKUP($B766,'РЕОРГ 01.08.2010'!A:B,2,FALSE)),"",VLOOKUP($B766,'РЕОРГ 01.08.2010'!A:B,2,FALSE))</f>
        <v/>
      </c>
      <c r="BP766" s="12" t="str">
        <f t="shared" ref="BP766:BP829" si="437">IF(AND(BU766&lt;&gt;"",BO766=""),BU766,IF(BO766="",$C766,BO766))</f>
        <v>Опер.касса №93/0112</v>
      </c>
      <c r="BQ766" t="e">
        <f>LEFT(#REF!,2)</f>
        <v>#REF!</v>
      </c>
      <c r="BR766" s="12" t="str">
        <f t="shared" si="408"/>
        <v>93/0112</v>
      </c>
    </row>
    <row r="767" spans="1:70" ht="12.75" customHeight="1">
      <c r="A767" t="str">
        <f t="shared" ref="A767:A830" si="438">RIGHT(C767,LEN(C767)-SEARCH("№",C767))</f>
        <v>93/0113</v>
      </c>
      <c r="B767" s="133">
        <v>890</v>
      </c>
      <c r="C767" s="1" t="s">
        <v>9317</v>
      </c>
      <c r="D767" s="32" t="s">
        <v>7017</v>
      </c>
      <c r="E767" s="1" t="s">
        <v>10218</v>
      </c>
      <c r="F767" s="1" t="s">
        <v>8206</v>
      </c>
      <c r="G767" s="1" t="s">
        <v>10067</v>
      </c>
      <c r="H767" s="1" t="s">
        <v>9318</v>
      </c>
      <c r="I767" s="1" t="s">
        <v>5674</v>
      </c>
      <c r="J767" s="1"/>
      <c r="K767" s="1">
        <v>19.5</v>
      </c>
      <c r="L767" s="32" t="s">
        <v>4052</v>
      </c>
      <c r="M767" s="8" t="s">
        <v>11783</v>
      </c>
      <c r="N767" s="2" t="s">
        <v>12280</v>
      </c>
      <c r="O767" s="173"/>
      <c r="P767" s="168">
        <f t="shared" si="433"/>
        <v>764</v>
      </c>
      <c r="Q767" s="138">
        <f t="shared" si="427"/>
        <v>12</v>
      </c>
      <c r="R767" s="138">
        <f t="shared" si="428"/>
        <v>24</v>
      </c>
      <c r="S767" s="138">
        <f t="shared" si="429"/>
        <v>36</v>
      </c>
      <c r="T767" s="138">
        <f t="shared" si="430"/>
        <v>48</v>
      </c>
      <c r="U767" s="138">
        <f t="shared" si="431"/>
        <v>60</v>
      </c>
      <c r="V767" s="138">
        <f t="shared" si="432"/>
        <v>72</v>
      </c>
      <c r="W767" s="158" t="str">
        <f t="shared" si="409"/>
        <v>08:00 18:00</v>
      </c>
      <c r="X767" s="159">
        <f>HLOOKUP(SEARCH("2",$M767)-1,$Q$3:$V767,$P767+1,FALSE)</f>
        <v>12</v>
      </c>
      <c r="Y767" s="160" t="str">
        <f t="shared" si="410"/>
        <v>08:00 18:00|08:00 18:00|08:00 18:00|08:00 18:00|08:00 13:00|09:00 13:00</v>
      </c>
      <c r="Z767" s="161" t="str">
        <f t="shared" si="411"/>
        <v>08:00 18:00</v>
      </c>
      <c r="AA767" s="158" t="str">
        <f t="shared" si="412"/>
        <v>08:00 18:00</v>
      </c>
      <c r="AB767" s="159">
        <f>HLOOKUP(SEARCH("3",$M767)-1,$Q$3:$V767,$P767+1,FALSE)</f>
        <v>24</v>
      </c>
      <c r="AC767" s="160" t="str">
        <f t="shared" si="413"/>
        <v>08:00 18:00|08:00 18:00|08:00 18:00|08:00 13:00|09:00 13:00</v>
      </c>
      <c r="AD767" s="161" t="str">
        <f t="shared" si="414"/>
        <v>08:00 18:00</v>
      </c>
      <c r="AE767" s="158" t="str">
        <f t="shared" si="415"/>
        <v>08:00 18:00</v>
      </c>
      <c r="AF767" s="159">
        <f>HLOOKUP(SEARCH("4",$M767)-1,$Q$3:$V767,$P767+1,FALSE)</f>
        <v>36</v>
      </c>
      <c r="AG767" s="161" t="str">
        <f t="shared" si="416"/>
        <v>08:00 18:00|08:00 18:00|08:00 13:00|09:00 13:00</v>
      </c>
      <c r="AH767" s="161" t="str">
        <f t="shared" si="417"/>
        <v>08:00 18:00</v>
      </c>
      <c r="AI767" s="158" t="str">
        <f t="shared" si="418"/>
        <v>08:00 18:00</v>
      </c>
      <c r="AJ767" s="159">
        <f>HLOOKUP(SEARCH("5",$M767)-1,$Q$3:$V767,$P767+1,FALSE)</f>
        <v>48</v>
      </c>
      <c r="AK767" s="161" t="str">
        <f t="shared" si="419"/>
        <v>08:00 18:00|08:00 13:00|09:00 13:00</v>
      </c>
      <c r="AL767" s="161" t="str">
        <f t="shared" si="420"/>
        <v>08:00 18:00</v>
      </c>
      <c r="AM767" s="158" t="str">
        <f t="shared" si="421"/>
        <v>08:00 18:00</v>
      </c>
      <c r="AN767" s="159">
        <f>HLOOKUP(SEARCH("6",$M767)-1,$Q$3:$V767,$P767+1,FALSE)</f>
        <v>60</v>
      </c>
      <c r="AO767" s="161" t="str">
        <f t="shared" si="422"/>
        <v>08:00 13:00|09:00 13:00</v>
      </c>
      <c r="AP767" s="161" t="str">
        <f t="shared" si="423"/>
        <v>08:00 13:00</v>
      </c>
      <c r="AQ767" s="162" t="str">
        <f t="shared" si="424"/>
        <v>08:00 13:00</v>
      </c>
      <c r="AR767" s="163">
        <f>HLOOKUP(SEARCH("7",$M767)-1,$Q$3:$V767,$P767+1,FALSE)</f>
        <v>72</v>
      </c>
      <c r="AS767" s="164" t="str">
        <f t="shared" si="425"/>
        <v>09:00 13:00</v>
      </c>
      <c r="AT767" s="142"/>
      <c r="AU767" s="11" t="str">
        <f>IF(ISERROR(VLOOKUP(B767,'РЕОРГ 2008'!$A:$B,2,FALSE)),"",VLOOKUP(B767,'РЕОРГ 2008'!$A:$B,2,FALSE))</f>
        <v/>
      </c>
      <c r="AV767" s="12" t="str">
        <f t="shared" si="426"/>
        <v>Доп.офис №93/0113</v>
      </c>
      <c r="AW767" s="31" t="e">
        <f>LEFT(#REF!,2)</f>
        <v>#REF!</v>
      </c>
      <c r="AX767" s="12" t="str">
        <f t="shared" ref="AX767:AX830" si="439">RIGHT(AV767,(LEN(AV767)-SEARCH("№",AV767)))</f>
        <v>93/0113</v>
      </c>
      <c r="AZ767" t="str">
        <f>IF(ISERROR(VLOOKUP(B767,'РЕОРГ 01.08.2009'!$A:$B,2,FALSE)),"",VLOOKUP(B767,'РЕОРГ 01.08.2009'!$A:$B,2,FALSE))</f>
        <v/>
      </c>
      <c r="BA767" s="12" t="str">
        <f t="shared" si="434"/>
        <v>Доп.офис №93/0113</v>
      </c>
      <c r="BB767" t="e">
        <f>LEFT(#REF!,2)</f>
        <v>#REF!</v>
      </c>
      <c r="BC767" s="12" t="str">
        <f t="shared" ref="BC767:BC830" si="440">RIGHT(BA767,(LEN(BA767)-SEARCH("№",BA767)))</f>
        <v>93/0113</v>
      </c>
      <c r="BE767" t="str">
        <f>IF(ISERROR(VLOOKUP(B767,'РЕОРГ 01.10.2009'!A:C,3,FALSE)),"",VLOOKUP(B767,'РЕОРГ 01.10.2009'!A:C,3,FALSE))</f>
        <v/>
      </c>
      <c r="BF767" s="12" t="str">
        <f t="shared" si="435"/>
        <v>Доп.офис №93/0113</v>
      </c>
      <c r="BG767" t="e">
        <f>LEFT(#REF!,2)</f>
        <v>#REF!</v>
      </c>
      <c r="BH767" s="12" t="str">
        <f t="shared" ref="BH767:BH830" si="441">RIGHT(BF767,(LEN(BF767)-SEARCH("№",BF767)))</f>
        <v>93/0113</v>
      </c>
      <c r="BJ767" t="str">
        <f>IF(ISERROR(VLOOKUP($B767,'РЕОРГ 01.05.2010'!A:B,2,FALSE)),"",VLOOKUP($B767,'РЕОРГ 01.05.2010'!A:B,2,FALSE))</f>
        <v/>
      </c>
      <c r="BK767" s="12" t="str">
        <f t="shared" si="436"/>
        <v>Доп.офис №93/0113</v>
      </c>
      <c r="BL767" t="e">
        <f>LEFT(#REF!,2)</f>
        <v>#REF!</v>
      </c>
      <c r="BM767" s="12" t="str">
        <f t="shared" ref="BM767:BM830" si="442">RIGHT(BK767,(LEN(BK767)-SEARCH("№",BK767)))</f>
        <v>93/0113</v>
      </c>
      <c r="BO767" t="str">
        <f>IF(ISERROR(VLOOKUP($B767,'РЕОРГ 01.08.2010'!A:B,2,FALSE)),"",VLOOKUP($B767,'РЕОРГ 01.08.2010'!A:B,2,FALSE))</f>
        <v/>
      </c>
      <c r="BP767" s="12" t="str">
        <f t="shared" si="437"/>
        <v>Доп.офис №93/0113</v>
      </c>
      <c r="BQ767" t="e">
        <f>LEFT(#REF!,2)</f>
        <v>#REF!</v>
      </c>
      <c r="BR767" s="12" t="str">
        <f t="shared" ref="BR767:BR830" si="443">RIGHT(BP767,(LEN(BP767)-SEARCH("№",BP767)))</f>
        <v>93/0113</v>
      </c>
    </row>
    <row r="768" spans="1:70" ht="12.75" customHeight="1">
      <c r="A768" t="str">
        <f t="shared" si="438"/>
        <v>93/0114</v>
      </c>
      <c r="B768" s="133">
        <v>891</v>
      </c>
      <c r="C768" s="1" t="s">
        <v>9319</v>
      </c>
      <c r="D768" s="32" t="s">
        <v>1931</v>
      </c>
      <c r="E768" s="1" t="s">
        <v>9320</v>
      </c>
      <c r="F768" s="1" t="s">
        <v>8206</v>
      </c>
      <c r="G768" s="1" t="s">
        <v>9321</v>
      </c>
      <c r="H768" s="1" t="s">
        <v>7854</v>
      </c>
      <c r="I768" s="1" t="s">
        <v>7855</v>
      </c>
      <c r="J768" s="1"/>
      <c r="K768" s="1">
        <v>0.5</v>
      </c>
      <c r="L768" s="32" t="s">
        <v>4049</v>
      </c>
      <c r="M768" s="8" t="s">
        <v>11991</v>
      </c>
      <c r="N768" s="2" t="s">
        <v>12281</v>
      </c>
      <c r="O768" s="173"/>
      <c r="P768" s="168">
        <f t="shared" si="433"/>
        <v>765</v>
      </c>
      <c r="Q768" s="138">
        <f t="shared" si="427"/>
        <v>25</v>
      </c>
      <c r="R768" s="138">
        <f t="shared" si="428"/>
        <v>50</v>
      </c>
      <c r="S768" s="138" t="e">
        <f t="shared" si="429"/>
        <v>#VALUE!</v>
      </c>
      <c r="T768" s="138" t="e">
        <f t="shared" si="430"/>
        <v>#VALUE!</v>
      </c>
      <c r="U768" s="138" t="e">
        <f t="shared" si="431"/>
        <v>#VALUE!</v>
      </c>
      <c r="V768" s="138" t="e">
        <f t="shared" si="432"/>
        <v>#VALUE!</v>
      </c>
      <c r="W768" s="158" t="str">
        <f t="shared" ref="W768:W831" si="444">IF(M768="1",N768,IF(ISERROR(SEARCH(1,M768)=1),"выходной",IF(SEARCH(1,M768)=1,LEFT(N768,Q768-1),"")))</f>
        <v>09:00 16:30(12:30 13:30)</v>
      </c>
      <c r="X768" s="159" t="e">
        <f>HLOOKUP(SEARCH("2",$M768)-1,$Q$3:$V768,$P768+1,FALSE)</f>
        <v>#VALUE!</v>
      </c>
      <c r="Y768" s="160" t="e">
        <f t="shared" ref="Y768:Y831" si="445">IF(M768="2",N768,IF(LEFT(M768,1)="2",LEFT(N768,Q768-1),RIGHT(N768,LEN(N768)-SEARCH("|",N768,X768))))</f>
        <v>#VALUE!</v>
      </c>
      <c r="Z768" s="161" t="e">
        <f t="shared" ref="Z768:Z831" si="446">LEFT(Y768,SEARCH("|",Y768,1)-1)</f>
        <v>#VALUE!</v>
      </c>
      <c r="AA768" s="158" t="str">
        <f t="shared" ref="AA768:AA831" si="447">IF(ISERROR(SEARCH(2,$M768)),"выходной",IF(LEFT($M768,1)="2",Y768,IF(RIGHT($M768,1)="2",Y768,Z768)))</f>
        <v>выходной</v>
      </c>
      <c r="AB768" s="159">
        <f>HLOOKUP(SEARCH("3",$M768)-1,$Q$3:$V768,$P768+1,FALSE)</f>
        <v>25</v>
      </c>
      <c r="AC768" s="160" t="str">
        <f t="shared" ref="AC768:AC831" si="448">IF(M768="3",N768,IF(LEFT($M768,1)="3",LEFT($N768,$Q768-1),RIGHT($N768,LEN($N768)-SEARCH("|",$N768,AB768))))</f>
        <v>09:00 15:30(12:30 13:30)|09:00 15:30(12:30 13:30)</v>
      </c>
      <c r="AD768" s="161" t="str">
        <f t="shared" ref="AD768:AD831" si="449">LEFT(AC768,SEARCH("|",AC768,1)-1)</f>
        <v>09:00 15:30(12:30 13:30)</v>
      </c>
      <c r="AE768" s="158" t="str">
        <f t="shared" ref="AE768:AE831" si="450">IF(ISERROR(SEARCH(3,$M768)),"выходной",IF(LEFT($M768,1)="3",AC768,IF(RIGHT($M768,1)="3",AC768,AD768)))</f>
        <v>09:00 15:30(12:30 13:30)</v>
      </c>
      <c r="AF768" s="159" t="e">
        <f>HLOOKUP(SEARCH("4",$M768)-1,$Q$3:$V768,$P768+1,FALSE)</f>
        <v>#VALUE!</v>
      </c>
      <c r="AG768" s="161" t="e">
        <f t="shared" ref="AG768:AG831" si="451">IF(M768="4",N768,IF(LEFT($M768,1)="4",LEFT($N768,$Q768-1),RIGHT($N768,LEN($N768)-SEARCH("|",$N768,AF768))))</f>
        <v>#VALUE!</v>
      </c>
      <c r="AH768" s="161" t="e">
        <f t="shared" ref="AH768:AH831" si="452">LEFT(AG768,SEARCH("|",AG768,1)-1)</f>
        <v>#VALUE!</v>
      </c>
      <c r="AI768" s="158" t="str">
        <f t="shared" ref="AI768:AI831" si="453">IF(ISERROR(SEARCH(4,$M768)),"выходной",IF(LEFT($M768,1)="4",AG768,IF(RIGHT($M768,1)="4",AG768,AH768)))</f>
        <v>выходной</v>
      </c>
      <c r="AJ768" s="159">
        <f>HLOOKUP(SEARCH("5",$M768)-1,$Q$3:$V768,$P768+1,FALSE)</f>
        <v>50</v>
      </c>
      <c r="AK768" s="161" t="str">
        <f t="shared" ref="AK768:AK831" si="454">IF(M768="5",N768,IF(LEFT($M768,1)="5",LEFT($N768,$Q768-1),RIGHT($N768,LEN($N768)-SEARCH("|",$N768,AJ768))))</f>
        <v>09:00 15:30(12:30 13:30)</v>
      </c>
      <c r="AL768" s="161" t="e">
        <f t="shared" ref="AL768:AL831" si="455">LEFT(AK768,SEARCH("|",AK768,1)-1)</f>
        <v>#VALUE!</v>
      </c>
      <c r="AM768" s="158" t="str">
        <f t="shared" ref="AM768:AM831" si="456">IF(ISERROR(SEARCH(5,$M768)),"выходной",IF(LEFT($M768,1)="5",AK768,IF(RIGHT($M768,1)="5",AK768,AL768)))</f>
        <v>09:00 15:30(12:30 13:30)</v>
      </c>
      <c r="AN768" s="159" t="e">
        <f>HLOOKUP(SEARCH("6",$M768)-1,$Q$3:$V768,$P768+1,FALSE)</f>
        <v>#VALUE!</v>
      </c>
      <c r="AO768" s="161" t="e">
        <f t="shared" ref="AO768:AO831" si="457">IF(M768="6",N768,IF(LEFT($M768,1)="6",LEFT($N768,$Q768-1),RIGHT($N768,LEN($N768)-SEARCH("|",$N768,AN768))))</f>
        <v>#VALUE!</v>
      </c>
      <c r="AP768" s="161" t="e">
        <f t="shared" ref="AP768:AP831" si="458">LEFT(AO768,SEARCH("|",AO768,1)-1)</f>
        <v>#VALUE!</v>
      </c>
      <c r="AQ768" s="162" t="str">
        <f t="shared" ref="AQ768:AQ831" si="459">IF(ISERROR(SEARCH(6,$M768)),"выходной",IF(LEFT($M768,1)="6",AO768,IF(RIGHT($M768,1)="6",AO768,AP768)))</f>
        <v>выходной</v>
      </c>
      <c r="AR768" s="163" t="e">
        <f>HLOOKUP(SEARCH("7",$M768)-1,$Q$3:$V768,$P768+1,FALSE)</f>
        <v>#VALUE!</v>
      </c>
      <c r="AS768" s="164" t="str">
        <f t="shared" ref="AS768:AS831" si="460">IF(M768=7,N768,IF(ISERROR(SEARCH(7,M768)=1),"выходной",RIGHT(N768,LEN(N768)-AR768)))</f>
        <v>выходной</v>
      </c>
      <c r="AT768" s="142"/>
      <c r="AU768" s="11" t="str">
        <f>IF(ISERROR(VLOOKUP(B768,'РЕОРГ 2008'!$A:$B,2,FALSE)),"",VLOOKUP(B768,'РЕОРГ 2008'!$A:$B,2,FALSE))</f>
        <v/>
      </c>
      <c r="AV768" s="12" t="str">
        <f t="shared" ref="AV768:AV831" si="461">IF(AND(BA768&lt;&gt;"",AU768=""),BA768,IF(AU768="",$C768,AU768))</f>
        <v>Опер.касса №93/0114</v>
      </c>
      <c r="AW768" s="31" t="e">
        <f>LEFT(#REF!,2)</f>
        <v>#REF!</v>
      </c>
      <c r="AX768" s="12" t="str">
        <f t="shared" si="439"/>
        <v>93/0114</v>
      </c>
      <c r="AZ768" t="str">
        <f>IF(ISERROR(VLOOKUP(B768,'РЕОРГ 01.08.2009'!$A:$B,2,FALSE)),"",VLOOKUP(B768,'РЕОРГ 01.08.2009'!$A:$B,2,FALSE))</f>
        <v/>
      </c>
      <c r="BA768" s="12" t="str">
        <f t="shared" si="434"/>
        <v>Опер.касса №93/0114</v>
      </c>
      <c r="BB768" t="e">
        <f>LEFT(#REF!,2)</f>
        <v>#REF!</v>
      </c>
      <c r="BC768" s="12" t="str">
        <f t="shared" si="440"/>
        <v>93/0114</v>
      </c>
      <c r="BE768" t="str">
        <f>IF(ISERROR(VLOOKUP(B768,'РЕОРГ 01.10.2009'!A:C,3,FALSE)),"",VLOOKUP(B768,'РЕОРГ 01.10.2009'!A:C,3,FALSE))</f>
        <v/>
      </c>
      <c r="BF768" s="12" t="str">
        <f t="shared" si="435"/>
        <v>Опер.касса №93/0114</v>
      </c>
      <c r="BG768" t="e">
        <f>LEFT(#REF!,2)</f>
        <v>#REF!</v>
      </c>
      <c r="BH768" s="12" t="str">
        <f t="shared" si="441"/>
        <v>93/0114</v>
      </c>
      <c r="BJ768" t="str">
        <f>IF(ISERROR(VLOOKUP($B768,'РЕОРГ 01.05.2010'!A:B,2,FALSE)),"",VLOOKUP($B768,'РЕОРГ 01.05.2010'!A:B,2,FALSE))</f>
        <v/>
      </c>
      <c r="BK768" s="12" t="str">
        <f t="shared" si="436"/>
        <v>Опер.касса №93/0114</v>
      </c>
      <c r="BL768" t="e">
        <f>LEFT(#REF!,2)</f>
        <v>#REF!</v>
      </c>
      <c r="BM768" s="12" t="str">
        <f t="shared" si="442"/>
        <v>93/0114</v>
      </c>
      <c r="BO768" t="str">
        <f>IF(ISERROR(VLOOKUP($B768,'РЕОРГ 01.08.2010'!A:B,2,FALSE)),"",VLOOKUP($B768,'РЕОРГ 01.08.2010'!A:B,2,FALSE))</f>
        <v/>
      </c>
      <c r="BP768" s="12" t="str">
        <f t="shared" si="437"/>
        <v>Опер.касса №93/0114</v>
      </c>
      <c r="BQ768" t="e">
        <f>LEFT(#REF!,2)</f>
        <v>#REF!</v>
      </c>
      <c r="BR768" s="12" t="str">
        <f t="shared" si="443"/>
        <v>93/0114</v>
      </c>
    </row>
    <row r="769" spans="1:70" ht="12.75" customHeight="1">
      <c r="A769" t="str">
        <f t="shared" si="438"/>
        <v>93/0115</v>
      </c>
      <c r="B769" s="133">
        <v>892</v>
      </c>
      <c r="C769" s="1" t="s">
        <v>7856</v>
      </c>
      <c r="D769" s="32" t="s">
        <v>1931</v>
      </c>
      <c r="E769" s="1" t="s">
        <v>5243</v>
      </c>
      <c r="F769" s="1" t="s">
        <v>8206</v>
      </c>
      <c r="G769" s="1" t="s">
        <v>5244</v>
      </c>
      <c r="H769" s="1" t="s">
        <v>5245</v>
      </c>
      <c r="I769" s="1" t="s">
        <v>10826</v>
      </c>
      <c r="J769" s="1"/>
      <c r="K769" s="1">
        <v>0.3</v>
      </c>
      <c r="L769" s="32" t="s">
        <v>4049</v>
      </c>
      <c r="M769" s="8" t="s">
        <v>11849</v>
      </c>
      <c r="N769" s="2" t="s">
        <v>12282</v>
      </c>
      <c r="O769" s="173"/>
      <c r="P769" s="168">
        <f t="shared" si="433"/>
        <v>766</v>
      </c>
      <c r="Q769" s="138">
        <f t="shared" ref="Q769:Q832" si="462">SEARCH("|",N769,1)</f>
        <v>12</v>
      </c>
      <c r="R769" s="138" t="e">
        <f t="shared" ref="R769:R832" si="463">SEARCH("|",N769,Q769+1)</f>
        <v>#VALUE!</v>
      </c>
      <c r="S769" s="138" t="e">
        <f t="shared" ref="S769:S832" si="464">SEARCH("|",N769,R769+1)</f>
        <v>#VALUE!</v>
      </c>
      <c r="T769" s="138" t="e">
        <f t="shared" ref="T769:T832" si="465">SEARCH("|",N769,S769+1)</f>
        <v>#VALUE!</v>
      </c>
      <c r="U769" s="138" t="e">
        <f t="shared" ref="U769:U832" si="466">SEARCH("|",N769,T769+1)</f>
        <v>#VALUE!</v>
      </c>
      <c r="V769" s="138" t="e">
        <f t="shared" ref="V769:V832" si="467">SEARCH("|",N769,U769+1)</f>
        <v>#VALUE!</v>
      </c>
      <c r="W769" s="158" t="str">
        <f t="shared" si="444"/>
        <v>выходной</v>
      </c>
      <c r="X769" s="159" t="e">
        <f>HLOOKUP(SEARCH("2",$M769)-1,$Q$3:$V769,$P769+1,FALSE)</f>
        <v>#N/A</v>
      </c>
      <c r="Y769" s="160" t="str">
        <f t="shared" si="445"/>
        <v>10:00 15:30</v>
      </c>
      <c r="Z769" s="161" t="e">
        <f t="shared" si="446"/>
        <v>#VALUE!</v>
      </c>
      <c r="AA769" s="158" t="str">
        <f t="shared" si="447"/>
        <v>10:00 15:30</v>
      </c>
      <c r="AB769" s="159" t="e">
        <f>HLOOKUP(SEARCH("3",$M769)-1,$Q$3:$V769,$P769+1,FALSE)</f>
        <v>#VALUE!</v>
      </c>
      <c r="AC769" s="160" t="e">
        <f t="shared" si="448"/>
        <v>#VALUE!</v>
      </c>
      <c r="AD769" s="161" t="e">
        <f t="shared" si="449"/>
        <v>#VALUE!</v>
      </c>
      <c r="AE769" s="158" t="str">
        <f t="shared" si="450"/>
        <v>выходной</v>
      </c>
      <c r="AF769" s="159" t="e">
        <f>HLOOKUP(SEARCH("4",$M769)-1,$Q$3:$V769,$P769+1,FALSE)</f>
        <v>#VALUE!</v>
      </c>
      <c r="AG769" s="161" t="e">
        <f t="shared" si="451"/>
        <v>#VALUE!</v>
      </c>
      <c r="AH769" s="161" t="e">
        <f t="shared" si="452"/>
        <v>#VALUE!</v>
      </c>
      <c r="AI769" s="158" t="str">
        <f t="shared" si="453"/>
        <v>выходной</v>
      </c>
      <c r="AJ769" s="159">
        <f>HLOOKUP(SEARCH("5",$M769)-1,$Q$3:$V769,$P769+1,FALSE)</f>
        <v>12</v>
      </c>
      <c r="AK769" s="161" t="str">
        <f t="shared" si="454"/>
        <v>10:00 15:30</v>
      </c>
      <c r="AL769" s="161" t="e">
        <f t="shared" si="455"/>
        <v>#VALUE!</v>
      </c>
      <c r="AM769" s="158" t="str">
        <f t="shared" si="456"/>
        <v>10:00 15:30</v>
      </c>
      <c r="AN769" s="159" t="e">
        <f>HLOOKUP(SEARCH("6",$M769)-1,$Q$3:$V769,$P769+1,FALSE)</f>
        <v>#VALUE!</v>
      </c>
      <c r="AO769" s="161" t="e">
        <f t="shared" si="457"/>
        <v>#VALUE!</v>
      </c>
      <c r="AP769" s="161" t="e">
        <f t="shared" si="458"/>
        <v>#VALUE!</v>
      </c>
      <c r="AQ769" s="162" t="str">
        <f t="shared" si="459"/>
        <v>выходной</v>
      </c>
      <c r="AR769" s="163" t="e">
        <f>HLOOKUP(SEARCH("7",$M769)-1,$Q$3:$V769,$P769+1,FALSE)</f>
        <v>#VALUE!</v>
      </c>
      <c r="AS769" s="164" t="str">
        <f t="shared" si="460"/>
        <v>выходной</v>
      </c>
      <c r="AT769" s="142"/>
      <c r="AU769" s="11" t="str">
        <f>IF(ISERROR(VLOOKUP(B769,'РЕОРГ 2008'!$A:$B,2,FALSE)),"",VLOOKUP(B769,'РЕОРГ 2008'!$A:$B,2,FALSE))</f>
        <v/>
      </c>
      <c r="AV769" s="12" t="str">
        <f t="shared" si="461"/>
        <v>Опер.касса №93/0115</v>
      </c>
      <c r="AW769" s="31" t="e">
        <f>LEFT(#REF!,2)</f>
        <v>#REF!</v>
      </c>
      <c r="AX769" s="12" t="str">
        <f t="shared" si="439"/>
        <v>93/0115</v>
      </c>
      <c r="AZ769" t="str">
        <f>IF(ISERROR(VLOOKUP(B769,'РЕОРГ 01.08.2009'!$A:$B,2,FALSE)),"",VLOOKUP(B769,'РЕОРГ 01.08.2009'!$A:$B,2,FALSE))</f>
        <v/>
      </c>
      <c r="BA769" s="12" t="str">
        <f t="shared" si="434"/>
        <v>Опер.касса №93/0115</v>
      </c>
      <c r="BB769" t="e">
        <f>LEFT(#REF!,2)</f>
        <v>#REF!</v>
      </c>
      <c r="BC769" s="12" t="str">
        <f t="shared" si="440"/>
        <v>93/0115</v>
      </c>
      <c r="BE769" t="str">
        <f>IF(ISERROR(VLOOKUP(B769,'РЕОРГ 01.10.2009'!A:C,3,FALSE)),"",VLOOKUP(B769,'РЕОРГ 01.10.2009'!A:C,3,FALSE))</f>
        <v/>
      </c>
      <c r="BF769" s="12" t="str">
        <f t="shared" si="435"/>
        <v>Опер.касса №93/0115</v>
      </c>
      <c r="BG769" t="e">
        <f>LEFT(#REF!,2)</f>
        <v>#REF!</v>
      </c>
      <c r="BH769" s="12" t="str">
        <f t="shared" si="441"/>
        <v>93/0115</v>
      </c>
      <c r="BJ769" t="str">
        <f>IF(ISERROR(VLOOKUP($B769,'РЕОРГ 01.05.2010'!A:B,2,FALSE)),"",VLOOKUP($B769,'РЕОРГ 01.05.2010'!A:B,2,FALSE))</f>
        <v/>
      </c>
      <c r="BK769" s="12" t="str">
        <f t="shared" si="436"/>
        <v>Опер.касса №93/0115</v>
      </c>
      <c r="BL769" t="e">
        <f>LEFT(#REF!,2)</f>
        <v>#REF!</v>
      </c>
      <c r="BM769" s="12" t="str">
        <f t="shared" si="442"/>
        <v>93/0115</v>
      </c>
      <c r="BO769" t="str">
        <f>IF(ISERROR(VLOOKUP($B769,'РЕОРГ 01.08.2010'!A:B,2,FALSE)),"",VLOOKUP($B769,'РЕОРГ 01.08.2010'!A:B,2,FALSE))</f>
        <v/>
      </c>
      <c r="BP769" s="12" t="str">
        <f t="shared" si="437"/>
        <v>Опер.касса №93/0115</v>
      </c>
      <c r="BQ769" t="e">
        <f>LEFT(#REF!,2)</f>
        <v>#REF!</v>
      </c>
      <c r="BR769" s="12" t="str">
        <f t="shared" si="443"/>
        <v>93/0115</v>
      </c>
    </row>
    <row r="770" spans="1:70" ht="12.75" customHeight="1">
      <c r="A770" t="str">
        <f t="shared" si="438"/>
        <v>93/0116</v>
      </c>
      <c r="B770" s="133">
        <v>893</v>
      </c>
      <c r="C770" s="1" t="s">
        <v>5246</v>
      </c>
      <c r="D770" s="32" t="s">
        <v>1931</v>
      </c>
      <c r="E770" s="1" t="s">
        <v>5247</v>
      </c>
      <c r="F770" s="1" t="s">
        <v>8206</v>
      </c>
      <c r="G770" s="1" t="s">
        <v>5248</v>
      </c>
      <c r="H770" s="1" t="s">
        <v>5249</v>
      </c>
      <c r="I770" s="1" t="s">
        <v>5250</v>
      </c>
      <c r="J770" s="1"/>
      <c r="K770" s="1">
        <v>1</v>
      </c>
      <c r="L770" s="32" t="s">
        <v>4049</v>
      </c>
      <c r="M770" s="8" t="s">
        <v>11771</v>
      </c>
      <c r="N770" s="2" t="s">
        <v>12276</v>
      </c>
      <c r="O770" s="173"/>
      <c r="P770" s="168">
        <f t="shared" si="433"/>
        <v>767</v>
      </c>
      <c r="Q770" s="138">
        <f t="shared" si="462"/>
        <v>25</v>
      </c>
      <c r="R770" s="138">
        <f t="shared" si="463"/>
        <v>50</v>
      </c>
      <c r="S770" s="138">
        <f t="shared" si="464"/>
        <v>75</v>
      </c>
      <c r="T770" s="138">
        <f t="shared" si="465"/>
        <v>100</v>
      </c>
      <c r="U770" s="138" t="e">
        <f t="shared" si="466"/>
        <v>#VALUE!</v>
      </c>
      <c r="V770" s="138" t="e">
        <f t="shared" si="467"/>
        <v>#VALUE!</v>
      </c>
      <c r="W770" s="158" t="str">
        <f t="shared" si="444"/>
        <v>08:00 16:30(12:30 13:30)</v>
      </c>
      <c r="X770" s="159">
        <f>HLOOKUP(SEARCH("2",$M770)-1,$Q$3:$V770,$P770+1,FALSE)</f>
        <v>25</v>
      </c>
      <c r="Y770" s="160" t="str">
        <f t="shared" si="445"/>
        <v>08:00 16:30(12:30 13:30)|08:00 16:30(12:30 13:30)|08:00 16:30(12:30 13:30)|08:00 16:30(12:30 13:30)</v>
      </c>
      <c r="Z770" s="161" t="str">
        <f t="shared" si="446"/>
        <v>08:00 16:30(12:30 13:30)</v>
      </c>
      <c r="AA770" s="158" t="str">
        <f t="shared" si="447"/>
        <v>08:00 16:30(12:30 13:30)</v>
      </c>
      <c r="AB770" s="159">
        <f>HLOOKUP(SEARCH("3",$M770)-1,$Q$3:$V770,$P770+1,FALSE)</f>
        <v>50</v>
      </c>
      <c r="AC770" s="160" t="str">
        <f t="shared" si="448"/>
        <v>08:00 16:30(12:30 13:30)|08:00 16:30(12:30 13:30)|08:00 16:30(12:30 13:30)</v>
      </c>
      <c r="AD770" s="161" t="str">
        <f t="shared" si="449"/>
        <v>08:00 16:30(12:30 13:30)</v>
      </c>
      <c r="AE770" s="158" t="str">
        <f t="shared" si="450"/>
        <v>08:00 16:30(12:30 13:30)</v>
      </c>
      <c r="AF770" s="159">
        <f>HLOOKUP(SEARCH("4",$M770)-1,$Q$3:$V770,$P770+1,FALSE)</f>
        <v>75</v>
      </c>
      <c r="AG770" s="161" t="str">
        <f t="shared" si="451"/>
        <v>08:00 16:30(12:30 13:30)|08:00 16:30(12:30 13:30)</v>
      </c>
      <c r="AH770" s="161" t="str">
        <f t="shared" si="452"/>
        <v>08:00 16:30(12:30 13:30)</v>
      </c>
      <c r="AI770" s="158" t="str">
        <f t="shared" si="453"/>
        <v>08:00 16:30(12:30 13:30)</v>
      </c>
      <c r="AJ770" s="159">
        <f>HLOOKUP(SEARCH("5",$M770)-1,$Q$3:$V770,$P770+1,FALSE)</f>
        <v>100</v>
      </c>
      <c r="AK770" s="161" t="str">
        <f t="shared" si="454"/>
        <v>08:00 16:30(12:30 13:30)</v>
      </c>
      <c r="AL770" s="161" t="e">
        <f t="shared" si="455"/>
        <v>#VALUE!</v>
      </c>
      <c r="AM770" s="158" t="str">
        <f t="shared" si="456"/>
        <v>08:00 16:30(12:30 13:30)</v>
      </c>
      <c r="AN770" s="159" t="e">
        <f>HLOOKUP(SEARCH("6",$M770)-1,$Q$3:$V770,$P770+1,FALSE)</f>
        <v>#VALUE!</v>
      </c>
      <c r="AO770" s="161" t="e">
        <f t="shared" si="457"/>
        <v>#VALUE!</v>
      </c>
      <c r="AP770" s="161" t="e">
        <f t="shared" si="458"/>
        <v>#VALUE!</v>
      </c>
      <c r="AQ770" s="162" t="str">
        <f t="shared" si="459"/>
        <v>выходной</v>
      </c>
      <c r="AR770" s="163" t="e">
        <f>HLOOKUP(SEARCH("7",$M770)-1,$Q$3:$V770,$P770+1,FALSE)</f>
        <v>#VALUE!</v>
      </c>
      <c r="AS770" s="164" t="str">
        <f t="shared" si="460"/>
        <v>выходной</v>
      </c>
      <c r="AT770" s="142"/>
      <c r="AU770" s="11" t="str">
        <f>IF(ISERROR(VLOOKUP(B770,'РЕОРГ 2008'!$A:$B,2,FALSE)),"",VLOOKUP(B770,'РЕОРГ 2008'!$A:$B,2,FALSE))</f>
        <v/>
      </c>
      <c r="AV770" s="12" t="str">
        <f t="shared" si="461"/>
        <v>Опер.касса №93/0116</v>
      </c>
      <c r="AW770" s="31" t="e">
        <f>LEFT(#REF!,2)</f>
        <v>#REF!</v>
      </c>
      <c r="AX770" s="12" t="str">
        <f t="shared" si="439"/>
        <v>93/0116</v>
      </c>
      <c r="AZ770" t="str">
        <f>IF(ISERROR(VLOOKUP(B770,'РЕОРГ 01.08.2009'!$A:$B,2,FALSE)),"",VLOOKUP(B770,'РЕОРГ 01.08.2009'!$A:$B,2,FALSE))</f>
        <v/>
      </c>
      <c r="BA770" s="12" t="str">
        <f t="shared" si="434"/>
        <v>Опер.касса №93/0116</v>
      </c>
      <c r="BB770" t="e">
        <f>LEFT(#REF!,2)</f>
        <v>#REF!</v>
      </c>
      <c r="BC770" s="12" t="str">
        <f t="shared" si="440"/>
        <v>93/0116</v>
      </c>
      <c r="BE770" t="str">
        <f>IF(ISERROR(VLOOKUP(B770,'РЕОРГ 01.10.2009'!A:C,3,FALSE)),"",VLOOKUP(B770,'РЕОРГ 01.10.2009'!A:C,3,FALSE))</f>
        <v/>
      </c>
      <c r="BF770" s="12" t="str">
        <f t="shared" si="435"/>
        <v>Опер.касса №93/0116</v>
      </c>
      <c r="BG770" t="e">
        <f>LEFT(#REF!,2)</f>
        <v>#REF!</v>
      </c>
      <c r="BH770" s="12" t="str">
        <f t="shared" si="441"/>
        <v>93/0116</v>
      </c>
      <c r="BJ770" t="str">
        <f>IF(ISERROR(VLOOKUP($B770,'РЕОРГ 01.05.2010'!A:B,2,FALSE)),"",VLOOKUP($B770,'РЕОРГ 01.05.2010'!A:B,2,FALSE))</f>
        <v/>
      </c>
      <c r="BK770" s="12" t="str">
        <f t="shared" si="436"/>
        <v>Опер.касса №93/0116</v>
      </c>
      <c r="BL770" t="e">
        <f>LEFT(#REF!,2)</f>
        <v>#REF!</v>
      </c>
      <c r="BM770" s="12" t="str">
        <f t="shared" si="442"/>
        <v>93/0116</v>
      </c>
      <c r="BO770" t="str">
        <f>IF(ISERROR(VLOOKUP($B770,'РЕОРГ 01.08.2010'!A:B,2,FALSE)),"",VLOOKUP($B770,'РЕОРГ 01.08.2010'!A:B,2,FALSE))</f>
        <v/>
      </c>
      <c r="BP770" s="12" t="str">
        <f t="shared" si="437"/>
        <v>Опер.касса №93/0116</v>
      </c>
      <c r="BQ770" t="e">
        <f>LEFT(#REF!,2)</f>
        <v>#REF!</v>
      </c>
      <c r="BR770" s="12" t="str">
        <f t="shared" si="443"/>
        <v>93/0116</v>
      </c>
    </row>
    <row r="771" spans="1:70" ht="12.75" customHeight="1">
      <c r="A771" t="str">
        <f t="shared" si="438"/>
        <v>93/0117</v>
      </c>
      <c r="B771" s="133">
        <v>894</v>
      </c>
      <c r="C771" s="1" t="s">
        <v>5298</v>
      </c>
      <c r="D771" s="32" t="s">
        <v>1931</v>
      </c>
      <c r="E771" s="1" t="s">
        <v>5532</v>
      </c>
      <c r="F771" s="1" t="s">
        <v>8206</v>
      </c>
      <c r="G771" s="1" t="s">
        <v>5533</v>
      </c>
      <c r="H771" s="1" t="s">
        <v>5534</v>
      </c>
      <c r="I771" s="1" t="s">
        <v>5535</v>
      </c>
      <c r="J771" s="1"/>
      <c r="K771" s="1">
        <v>1.5</v>
      </c>
      <c r="L771" s="32" t="s">
        <v>4049</v>
      </c>
      <c r="M771" s="8" t="s">
        <v>11802</v>
      </c>
      <c r="N771" s="2" t="s">
        <v>12275</v>
      </c>
      <c r="O771" s="173"/>
      <c r="P771" s="168">
        <f t="shared" si="433"/>
        <v>768</v>
      </c>
      <c r="Q771" s="138">
        <f t="shared" si="462"/>
        <v>25</v>
      </c>
      <c r="R771" s="138">
        <f t="shared" si="463"/>
        <v>50</v>
      </c>
      <c r="S771" s="138">
        <f t="shared" si="464"/>
        <v>75</v>
      </c>
      <c r="T771" s="138" t="e">
        <f t="shared" si="465"/>
        <v>#VALUE!</v>
      </c>
      <c r="U771" s="138" t="e">
        <f t="shared" si="466"/>
        <v>#VALUE!</v>
      </c>
      <c r="V771" s="138" t="e">
        <f t="shared" si="467"/>
        <v>#VALUE!</v>
      </c>
      <c r="W771" s="158" t="str">
        <f t="shared" si="444"/>
        <v>выходной</v>
      </c>
      <c r="X771" s="159" t="e">
        <f>HLOOKUP(SEARCH("2",$M771)-1,$Q$3:$V771,$P771+1,FALSE)</f>
        <v>#N/A</v>
      </c>
      <c r="Y771" s="160" t="str">
        <f t="shared" si="445"/>
        <v>08:00 16:00(12:30 13:30)</v>
      </c>
      <c r="Z771" s="161" t="e">
        <f t="shared" si="446"/>
        <v>#VALUE!</v>
      </c>
      <c r="AA771" s="158" t="str">
        <f t="shared" si="447"/>
        <v>08:00 16:00(12:30 13:30)</v>
      </c>
      <c r="AB771" s="159">
        <f>HLOOKUP(SEARCH("3",$M771)-1,$Q$3:$V771,$P771+1,FALSE)</f>
        <v>25</v>
      </c>
      <c r="AC771" s="160" t="str">
        <f t="shared" si="448"/>
        <v>08:00 16:00(12:30 13:30)|08:00 16:00(12:30 13:30)|08:00 16:00(12:30 13:30)</v>
      </c>
      <c r="AD771" s="161" t="str">
        <f t="shared" si="449"/>
        <v>08:00 16:00(12:30 13:30)</v>
      </c>
      <c r="AE771" s="158" t="str">
        <f t="shared" si="450"/>
        <v>08:00 16:00(12:30 13:30)</v>
      </c>
      <c r="AF771" s="159">
        <f>HLOOKUP(SEARCH("4",$M771)-1,$Q$3:$V771,$P771+1,FALSE)</f>
        <v>50</v>
      </c>
      <c r="AG771" s="161" t="str">
        <f t="shared" si="451"/>
        <v>08:00 16:00(12:30 13:30)|08:00 16:00(12:30 13:30)</v>
      </c>
      <c r="AH771" s="161" t="str">
        <f t="shared" si="452"/>
        <v>08:00 16:00(12:30 13:30)</v>
      </c>
      <c r="AI771" s="158" t="str">
        <f t="shared" si="453"/>
        <v>08:00 16:00(12:30 13:30)</v>
      </c>
      <c r="AJ771" s="159">
        <f>HLOOKUP(SEARCH("5",$M771)-1,$Q$3:$V771,$P771+1,FALSE)</f>
        <v>75</v>
      </c>
      <c r="AK771" s="161" t="str">
        <f t="shared" si="454"/>
        <v>08:00 16:00(12:30 13:30)</v>
      </c>
      <c r="AL771" s="161" t="e">
        <f t="shared" si="455"/>
        <v>#VALUE!</v>
      </c>
      <c r="AM771" s="158" t="str">
        <f t="shared" si="456"/>
        <v>08:00 16:00(12:30 13:30)</v>
      </c>
      <c r="AN771" s="159" t="e">
        <f>HLOOKUP(SEARCH("6",$M771)-1,$Q$3:$V771,$P771+1,FALSE)</f>
        <v>#VALUE!</v>
      </c>
      <c r="AO771" s="161" t="e">
        <f t="shared" si="457"/>
        <v>#VALUE!</v>
      </c>
      <c r="AP771" s="161" t="e">
        <f t="shared" si="458"/>
        <v>#VALUE!</v>
      </c>
      <c r="AQ771" s="162" t="str">
        <f t="shared" si="459"/>
        <v>выходной</v>
      </c>
      <c r="AR771" s="163" t="e">
        <f>HLOOKUP(SEARCH("7",$M771)-1,$Q$3:$V771,$P771+1,FALSE)</f>
        <v>#VALUE!</v>
      </c>
      <c r="AS771" s="164" t="str">
        <f t="shared" si="460"/>
        <v>выходной</v>
      </c>
      <c r="AT771" s="142"/>
      <c r="AU771" s="11" t="str">
        <f>IF(ISERROR(VLOOKUP(B771,'РЕОРГ 2008'!$A:$B,2,FALSE)),"",VLOOKUP(B771,'РЕОРГ 2008'!$A:$B,2,FALSE))</f>
        <v/>
      </c>
      <c r="AV771" s="12" t="str">
        <f t="shared" si="461"/>
        <v>Опер.касса №93/0117</v>
      </c>
      <c r="AW771" s="31" t="e">
        <f>LEFT(#REF!,2)</f>
        <v>#REF!</v>
      </c>
      <c r="AX771" s="12" t="str">
        <f t="shared" si="439"/>
        <v>93/0117</v>
      </c>
      <c r="AZ771" t="str">
        <f>IF(ISERROR(VLOOKUP(B771,'РЕОРГ 01.08.2009'!$A:$B,2,FALSE)),"",VLOOKUP(B771,'РЕОРГ 01.08.2009'!$A:$B,2,FALSE))</f>
        <v/>
      </c>
      <c r="BA771" s="12" t="str">
        <f t="shared" si="434"/>
        <v>Опер.касса №93/0117</v>
      </c>
      <c r="BB771" t="e">
        <f>LEFT(#REF!,2)</f>
        <v>#REF!</v>
      </c>
      <c r="BC771" s="12" t="str">
        <f t="shared" si="440"/>
        <v>93/0117</v>
      </c>
      <c r="BE771" t="str">
        <f>IF(ISERROR(VLOOKUP(B771,'РЕОРГ 01.10.2009'!A:C,3,FALSE)),"",VLOOKUP(B771,'РЕОРГ 01.10.2009'!A:C,3,FALSE))</f>
        <v/>
      </c>
      <c r="BF771" s="12" t="str">
        <f t="shared" si="435"/>
        <v>Опер.касса №93/0117</v>
      </c>
      <c r="BG771" t="e">
        <f>LEFT(#REF!,2)</f>
        <v>#REF!</v>
      </c>
      <c r="BH771" s="12" t="str">
        <f t="shared" si="441"/>
        <v>93/0117</v>
      </c>
      <c r="BJ771" t="str">
        <f>IF(ISERROR(VLOOKUP($B771,'РЕОРГ 01.05.2010'!A:B,2,FALSE)),"",VLOOKUP($B771,'РЕОРГ 01.05.2010'!A:B,2,FALSE))</f>
        <v/>
      </c>
      <c r="BK771" s="12" t="str">
        <f t="shared" si="436"/>
        <v>Опер.касса №93/0117</v>
      </c>
      <c r="BL771" t="e">
        <f>LEFT(#REF!,2)</f>
        <v>#REF!</v>
      </c>
      <c r="BM771" s="12" t="str">
        <f t="shared" si="442"/>
        <v>93/0117</v>
      </c>
      <c r="BO771" t="str">
        <f>IF(ISERROR(VLOOKUP($B771,'РЕОРГ 01.08.2010'!A:B,2,FALSE)),"",VLOOKUP($B771,'РЕОРГ 01.08.2010'!A:B,2,FALSE))</f>
        <v/>
      </c>
      <c r="BP771" s="12" t="str">
        <f t="shared" si="437"/>
        <v>Опер.касса №93/0117</v>
      </c>
      <c r="BQ771" t="e">
        <f>LEFT(#REF!,2)</f>
        <v>#REF!</v>
      </c>
      <c r="BR771" s="12" t="str">
        <f t="shared" si="443"/>
        <v>93/0117</v>
      </c>
    </row>
    <row r="772" spans="1:70" ht="12.75" customHeight="1">
      <c r="A772" t="str">
        <f t="shared" si="438"/>
        <v>93/0118</v>
      </c>
      <c r="B772" s="133">
        <v>895</v>
      </c>
      <c r="C772" s="1" t="s">
        <v>5536</v>
      </c>
      <c r="D772" s="32" t="s">
        <v>1931</v>
      </c>
      <c r="E772" s="1" t="s">
        <v>5537</v>
      </c>
      <c r="F772" s="1" t="s">
        <v>8206</v>
      </c>
      <c r="G772" s="1" t="s">
        <v>11237</v>
      </c>
      <c r="H772" s="1" t="s">
        <v>5538</v>
      </c>
      <c r="I772" s="1" t="s">
        <v>11150</v>
      </c>
      <c r="J772" s="1"/>
      <c r="K772" s="1">
        <v>0.5</v>
      </c>
      <c r="L772" s="32" t="s">
        <v>4052</v>
      </c>
      <c r="M772" s="8" t="s">
        <v>11991</v>
      </c>
      <c r="N772" s="2" t="s">
        <v>12283</v>
      </c>
      <c r="O772" s="173"/>
      <c r="P772" s="168">
        <f t="shared" si="433"/>
        <v>769</v>
      </c>
      <c r="Q772" s="138">
        <f t="shared" si="462"/>
        <v>25</v>
      </c>
      <c r="R772" s="138">
        <f t="shared" si="463"/>
        <v>50</v>
      </c>
      <c r="S772" s="138" t="e">
        <f t="shared" si="464"/>
        <v>#VALUE!</v>
      </c>
      <c r="T772" s="138" t="e">
        <f t="shared" si="465"/>
        <v>#VALUE!</v>
      </c>
      <c r="U772" s="138" t="e">
        <f t="shared" si="466"/>
        <v>#VALUE!</v>
      </c>
      <c r="V772" s="138" t="e">
        <f t="shared" si="467"/>
        <v>#VALUE!</v>
      </c>
      <c r="W772" s="158" t="str">
        <f t="shared" si="444"/>
        <v>08:30 16:00(12:30 13:30)</v>
      </c>
      <c r="X772" s="159" t="e">
        <f>HLOOKUP(SEARCH("2",$M772)-1,$Q$3:$V772,$P772+1,FALSE)</f>
        <v>#VALUE!</v>
      </c>
      <c r="Y772" s="160" t="e">
        <f t="shared" si="445"/>
        <v>#VALUE!</v>
      </c>
      <c r="Z772" s="161" t="e">
        <f t="shared" si="446"/>
        <v>#VALUE!</v>
      </c>
      <c r="AA772" s="158" t="str">
        <f t="shared" si="447"/>
        <v>выходной</v>
      </c>
      <c r="AB772" s="159">
        <f>HLOOKUP(SEARCH("3",$M772)-1,$Q$3:$V772,$P772+1,FALSE)</f>
        <v>25</v>
      </c>
      <c r="AC772" s="160" t="str">
        <f t="shared" si="448"/>
        <v>08:30 16:00(12:30 13:30)|08:30 15:00(12:30 13:30)</v>
      </c>
      <c r="AD772" s="161" t="str">
        <f t="shared" si="449"/>
        <v>08:30 16:00(12:30 13:30)</v>
      </c>
      <c r="AE772" s="158" t="str">
        <f t="shared" si="450"/>
        <v>08:30 16:00(12:30 13:30)</v>
      </c>
      <c r="AF772" s="159" t="e">
        <f>HLOOKUP(SEARCH("4",$M772)-1,$Q$3:$V772,$P772+1,FALSE)</f>
        <v>#VALUE!</v>
      </c>
      <c r="AG772" s="161" t="e">
        <f t="shared" si="451"/>
        <v>#VALUE!</v>
      </c>
      <c r="AH772" s="161" t="e">
        <f t="shared" si="452"/>
        <v>#VALUE!</v>
      </c>
      <c r="AI772" s="158" t="str">
        <f t="shared" si="453"/>
        <v>выходной</v>
      </c>
      <c r="AJ772" s="159">
        <f>HLOOKUP(SEARCH("5",$M772)-1,$Q$3:$V772,$P772+1,FALSE)</f>
        <v>50</v>
      </c>
      <c r="AK772" s="161" t="str">
        <f t="shared" si="454"/>
        <v>08:30 15:00(12:30 13:30)</v>
      </c>
      <c r="AL772" s="161" t="e">
        <f t="shared" si="455"/>
        <v>#VALUE!</v>
      </c>
      <c r="AM772" s="158" t="str">
        <f t="shared" si="456"/>
        <v>08:30 15:00(12:30 13:30)</v>
      </c>
      <c r="AN772" s="159" t="e">
        <f>HLOOKUP(SEARCH("6",$M772)-1,$Q$3:$V772,$P772+1,FALSE)</f>
        <v>#VALUE!</v>
      </c>
      <c r="AO772" s="161" t="e">
        <f t="shared" si="457"/>
        <v>#VALUE!</v>
      </c>
      <c r="AP772" s="161" t="e">
        <f t="shared" si="458"/>
        <v>#VALUE!</v>
      </c>
      <c r="AQ772" s="162" t="str">
        <f t="shared" si="459"/>
        <v>выходной</v>
      </c>
      <c r="AR772" s="163" t="e">
        <f>HLOOKUP(SEARCH("7",$M772)-1,$Q$3:$V772,$P772+1,FALSE)</f>
        <v>#VALUE!</v>
      </c>
      <c r="AS772" s="164" t="str">
        <f t="shared" si="460"/>
        <v>выходной</v>
      </c>
      <c r="AT772" s="142"/>
      <c r="AU772" s="11" t="str">
        <f>IF(ISERROR(VLOOKUP(B772,'РЕОРГ 2008'!$A:$B,2,FALSE)),"",VLOOKUP(B772,'РЕОРГ 2008'!$A:$B,2,FALSE))</f>
        <v/>
      </c>
      <c r="AV772" s="12" t="str">
        <f t="shared" si="461"/>
        <v>Опер.касса №93/0118</v>
      </c>
      <c r="AW772" s="31" t="e">
        <f>LEFT(#REF!,2)</f>
        <v>#REF!</v>
      </c>
      <c r="AX772" s="12" t="str">
        <f t="shared" si="439"/>
        <v>93/0118</v>
      </c>
      <c r="AZ772" t="str">
        <f>IF(ISERROR(VLOOKUP(B772,'РЕОРГ 01.08.2009'!$A:$B,2,FALSE)),"",VLOOKUP(B772,'РЕОРГ 01.08.2009'!$A:$B,2,FALSE))</f>
        <v/>
      </c>
      <c r="BA772" s="12" t="str">
        <f t="shared" si="434"/>
        <v>Опер.касса №93/0118</v>
      </c>
      <c r="BB772" t="e">
        <f>LEFT(#REF!,2)</f>
        <v>#REF!</v>
      </c>
      <c r="BC772" s="12" t="str">
        <f t="shared" si="440"/>
        <v>93/0118</v>
      </c>
      <c r="BE772" t="str">
        <f>IF(ISERROR(VLOOKUP(B772,'РЕОРГ 01.10.2009'!A:C,3,FALSE)),"",VLOOKUP(B772,'РЕОРГ 01.10.2009'!A:C,3,FALSE))</f>
        <v/>
      </c>
      <c r="BF772" s="12" t="str">
        <f t="shared" si="435"/>
        <v>Опер.касса №93/0118</v>
      </c>
      <c r="BG772" t="e">
        <f>LEFT(#REF!,2)</f>
        <v>#REF!</v>
      </c>
      <c r="BH772" s="12" t="str">
        <f t="shared" si="441"/>
        <v>93/0118</v>
      </c>
      <c r="BJ772" t="str">
        <f>IF(ISERROR(VLOOKUP($B772,'РЕОРГ 01.05.2010'!A:B,2,FALSE)),"",VLOOKUP($B772,'РЕОРГ 01.05.2010'!A:B,2,FALSE))</f>
        <v/>
      </c>
      <c r="BK772" s="12" t="str">
        <f t="shared" si="436"/>
        <v>Опер.касса №93/0118</v>
      </c>
      <c r="BL772" t="e">
        <f>LEFT(#REF!,2)</f>
        <v>#REF!</v>
      </c>
      <c r="BM772" s="12" t="str">
        <f t="shared" si="442"/>
        <v>93/0118</v>
      </c>
      <c r="BO772" t="str">
        <f>IF(ISERROR(VLOOKUP($B772,'РЕОРГ 01.08.2010'!A:B,2,FALSE)),"",VLOOKUP($B772,'РЕОРГ 01.08.2010'!A:B,2,FALSE))</f>
        <v/>
      </c>
      <c r="BP772" s="12" t="str">
        <f t="shared" si="437"/>
        <v>Опер.касса №93/0118</v>
      </c>
      <c r="BQ772" t="e">
        <f>LEFT(#REF!,2)</f>
        <v>#REF!</v>
      </c>
      <c r="BR772" s="12" t="str">
        <f t="shared" si="443"/>
        <v>93/0118</v>
      </c>
    </row>
    <row r="773" spans="1:70" ht="12.75" customHeight="1">
      <c r="A773" t="str">
        <f t="shared" si="438"/>
        <v>93/0119</v>
      </c>
      <c r="B773" s="133">
        <v>896</v>
      </c>
      <c r="C773" s="1" t="s">
        <v>5539</v>
      </c>
      <c r="D773" s="32" t="s">
        <v>1926</v>
      </c>
      <c r="E773" s="1" t="s">
        <v>5540</v>
      </c>
      <c r="F773" s="1" t="s">
        <v>8206</v>
      </c>
      <c r="G773" s="1" t="s">
        <v>1971</v>
      </c>
      <c r="H773" s="1" t="s">
        <v>5541</v>
      </c>
      <c r="I773" s="1" t="s">
        <v>9481</v>
      </c>
      <c r="J773" s="1"/>
      <c r="K773" s="1">
        <v>3</v>
      </c>
      <c r="L773" s="32" t="s">
        <v>4051</v>
      </c>
      <c r="M773" s="8" t="s">
        <v>11771</v>
      </c>
      <c r="N773" s="2" t="s">
        <v>12284</v>
      </c>
      <c r="O773" s="173"/>
      <c r="P773" s="168">
        <f t="shared" ref="P773:P836" si="468">P772+1</f>
        <v>770</v>
      </c>
      <c r="Q773" s="138">
        <f t="shared" si="462"/>
        <v>25</v>
      </c>
      <c r="R773" s="138">
        <f t="shared" si="463"/>
        <v>50</v>
      </c>
      <c r="S773" s="138">
        <f t="shared" si="464"/>
        <v>75</v>
      </c>
      <c r="T773" s="138">
        <f t="shared" si="465"/>
        <v>100</v>
      </c>
      <c r="U773" s="138" t="e">
        <f t="shared" si="466"/>
        <v>#VALUE!</v>
      </c>
      <c r="V773" s="138" t="e">
        <f t="shared" si="467"/>
        <v>#VALUE!</v>
      </c>
      <c r="W773" s="158" t="str">
        <f t="shared" si="444"/>
        <v>09:00 17:00(12:30 13:30)</v>
      </c>
      <c r="X773" s="159">
        <f>HLOOKUP(SEARCH("2",$M773)-1,$Q$3:$V773,$P773+1,FALSE)</f>
        <v>25</v>
      </c>
      <c r="Y773" s="160" t="str">
        <f t="shared" si="445"/>
        <v>09:00 17:00(12:30 13:30)|09:00 17:00(12:30 13:30)|09:00 17:00(12:30 13:30)|09:00 17:00(12:30 13:30)</v>
      </c>
      <c r="Z773" s="161" t="str">
        <f t="shared" si="446"/>
        <v>09:00 17:00(12:30 13:30)</v>
      </c>
      <c r="AA773" s="158" t="str">
        <f t="shared" si="447"/>
        <v>09:00 17:00(12:30 13:30)</v>
      </c>
      <c r="AB773" s="159">
        <f>HLOOKUP(SEARCH("3",$M773)-1,$Q$3:$V773,$P773+1,FALSE)</f>
        <v>50</v>
      </c>
      <c r="AC773" s="160" t="str">
        <f t="shared" si="448"/>
        <v>09:00 17:00(12:30 13:30)|09:00 17:00(12:30 13:30)|09:00 17:00(12:30 13:30)</v>
      </c>
      <c r="AD773" s="161" t="str">
        <f t="shared" si="449"/>
        <v>09:00 17:00(12:30 13:30)</v>
      </c>
      <c r="AE773" s="158" t="str">
        <f t="shared" si="450"/>
        <v>09:00 17:00(12:30 13:30)</v>
      </c>
      <c r="AF773" s="159">
        <f>HLOOKUP(SEARCH("4",$M773)-1,$Q$3:$V773,$P773+1,FALSE)</f>
        <v>75</v>
      </c>
      <c r="AG773" s="161" t="str">
        <f t="shared" si="451"/>
        <v>09:00 17:00(12:30 13:30)|09:00 17:00(12:30 13:30)</v>
      </c>
      <c r="AH773" s="161" t="str">
        <f t="shared" si="452"/>
        <v>09:00 17:00(12:30 13:30)</v>
      </c>
      <c r="AI773" s="158" t="str">
        <f t="shared" si="453"/>
        <v>09:00 17:00(12:30 13:30)</v>
      </c>
      <c r="AJ773" s="159">
        <f>HLOOKUP(SEARCH("5",$M773)-1,$Q$3:$V773,$P773+1,FALSE)</f>
        <v>100</v>
      </c>
      <c r="AK773" s="161" t="str">
        <f t="shared" si="454"/>
        <v>09:00 17:00(12:30 13:30)</v>
      </c>
      <c r="AL773" s="161" t="e">
        <f t="shared" si="455"/>
        <v>#VALUE!</v>
      </c>
      <c r="AM773" s="158" t="str">
        <f t="shared" si="456"/>
        <v>09:00 17:00(12:30 13:30)</v>
      </c>
      <c r="AN773" s="159" t="e">
        <f>HLOOKUP(SEARCH("6",$M773)-1,$Q$3:$V773,$P773+1,FALSE)</f>
        <v>#VALUE!</v>
      </c>
      <c r="AO773" s="161" t="e">
        <f t="shared" si="457"/>
        <v>#VALUE!</v>
      </c>
      <c r="AP773" s="161" t="e">
        <f t="shared" si="458"/>
        <v>#VALUE!</v>
      </c>
      <c r="AQ773" s="162" t="str">
        <f t="shared" si="459"/>
        <v>выходной</v>
      </c>
      <c r="AR773" s="163" t="e">
        <f>HLOOKUP(SEARCH("7",$M773)-1,$Q$3:$V773,$P773+1,FALSE)</f>
        <v>#VALUE!</v>
      </c>
      <c r="AS773" s="164" t="str">
        <f t="shared" si="460"/>
        <v>выходной</v>
      </c>
      <c r="AT773" s="142"/>
      <c r="AU773" s="11" t="str">
        <f>IF(ISERROR(VLOOKUP(B773,'РЕОРГ 2008'!$A:$B,2,FALSE)),"",VLOOKUP(B773,'РЕОРГ 2008'!$A:$B,2,FALSE))</f>
        <v/>
      </c>
      <c r="AV773" s="12" t="str">
        <f t="shared" si="461"/>
        <v>Доп.офис №93/0119</v>
      </c>
      <c r="AW773" s="31" t="e">
        <f>LEFT(#REF!,2)</f>
        <v>#REF!</v>
      </c>
      <c r="AX773" s="12" t="str">
        <f t="shared" si="439"/>
        <v>93/0119</v>
      </c>
      <c r="AZ773" t="str">
        <f>IF(ISERROR(VLOOKUP(B773,'РЕОРГ 01.08.2009'!$A:$B,2,FALSE)),"",VLOOKUP(B773,'РЕОРГ 01.08.2009'!$A:$B,2,FALSE))</f>
        <v/>
      </c>
      <c r="BA773" s="12" t="str">
        <f t="shared" si="434"/>
        <v>Доп.офис №93/0119</v>
      </c>
      <c r="BB773" t="e">
        <f>LEFT(#REF!,2)</f>
        <v>#REF!</v>
      </c>
      <c r="BC773" s="12" t="str">
        <f t="shared" si="440"/>
        <v>93/0119</v>
      </c>
      <c r="BE773" t="str">
        <f>IF(ISERROR(VLOOKUP(B773,'РЕОРГ 01.10.2009'!A:C,3,FALSE)),"",VLOOKUP(B773,'РЕОРГ 01.10.2009'!A:C,3,FALSE))</f>
        <v/>
      </c>
      <c r="BF773" s="12" t="str">
        <f t="shared" si="435"/>
        <v>Доп.офис №93/0119</v>
      </c>
      <c r="BG773" t="e">
        <f>LEFT(#REF!,2)</f>
        <v>#REF!</v>
      </c>
      <c r="BH773" s="12" t="str">
        <f t="shared" si="441"/>
        <v>93/0119</v>
      </c>
      <c r="BJ773" t="str">
        <f>IF(ISERROR(VLOOKUP($B773,'РЕОРГ 01.05.2010'!A:B,2,FALSE)),"",VLOOKUP($B773,'РЕОРГ 01.05.2010'!A:B,2,FALSE))</f>
        <v/>
      </c>
      <c r="BK773" s="12" t="str">
        <f t="shared" si="436"/>
        <v>Доп.офис №93/0119</v>
      </c>
      <c r="BL773" t="e">
        <f>LEFT(#REF!,2)</f>
        <v>#REF!</v>
      </c>
      <c r="BM773" s="12" t="str">
        <f t="shared" si="442"/>
        <v>93/0119</v>
      </c>
      <c r="BO773" t="str">
        <f>IF(ISERROR(VLOOKUP($B773,'РЕОРГ 01.08.2010'!A:B,2,FALSE)),"",VLOOKUP($B773,'РЕОРГ 01.08.2010'!A:B,2,FALSE))</f>
        <v/>
      </c>
      <c r="BP773" s="12" t="str">
        <f t="shared" si="437"/>
        <v>Доп.офис №93/0119</v>
      </c>
      <c r="BQ773" t="e">
        <f>LEFT(#REF!,2)</f>
        <v>#REF!</v>
      </c>
      <c r="BR773" s="12" t="str">
        <f t="shared" si="443"/>
        <v>93/0119</v>
      </c>
    </row>
    <row r="774" spans="1:70" ht="12.75" customHeight="1">
      <c r="A774" t="str">
        <f t="shared" si="438"/>
        <v>93/0121</v>
      </c>
      <c r="B774" s="133">
        <v>897</v>
      </c>
      <c r="C774" s="1" t="s">
        <v>5542</v>
      </c>
      <c r="D774" s="32" t="s">
        <v>1926</v>
      </c>
      <c r="E774" s="1" t="s">
        <v>7848</v>
      </c>
      <c r="F774" s="1" t="s">
        <v>8206</v>
      </c>
      <c r="G774" s="1" t="s">
        <v>1972</v>
      </c>
      <c r="H774" s="1" t="s">
        <v>5543</v>
      </c>
      <c r="I774" s="1" t="s">
        <v>5544</v>
      </c>
      <c r="J774" s="1"/>
      <c r="K774" s="1">
        <v>23</v>
      </c>
      <c r="L774" s="32" t="s">
        <v>4050</v>
      </c>
      <c r="M774" s="8" t="s">
        <v>11783</v>
      </c>
      <c r="N774" s="2" t="s">
        <v>12262</v>
      </c>
      <c r="O774" s="173"/>
      <c r="P774" s="168">
        <f t="shared" si="468"/>
        <v>771</v>
      </c>
      <c r="Q774" s="138">
        <f t="shared" si="462"/>
        <v>12</v>
      </c>
      <c r="R774" s="138">
        <f t="shared" si="463"/>
        <v>24</v>
      </c>
      <c r="S774" s="138">
        <f t="shared" si="464"/>
        <v>36</v>
      </c>
      <c r="T774" s="138">
        <f t="shared" si="465"/>
        <v>48</v>
      </c>
      <c r="U774" s="138">
        <f t="shared" si="466"/>
        <v>60</v>
      </c>
      <c r="V774" s="138">
        <f t="shared" si="467"/>
        <v>72</v>
      </c>
      <c r="W774" s="158" t="str">
        <f t="shared" si="444"/>
        <v>09:00 20:00</v>
      </c>
      <c r="X774" s="159">
        <f>HLOOKUP(SEARCH("2",$M774)-1,$Q$3:$V774,$P774+1,FALSE)</f>
        <v>12</v>
      </c>
      <c r="Y774" s="160" t="str">
        <f t="shared" si="445"/>
        <v>09:00 20:00|09:00 20:00|09:00 20:00|09:00 20:00|09:00 17:00|09:00 14:00</v>
      </c>
      <c r="Z774" s="161" t="str">
        <f t="shared" si="446"/>
        <v>09:00 20:00</v>
      </c>
      <c r="AA774" s="158" t="str">
        <f t="shared" si="447"/>
        <v>09:00 20:00</v>
      </c>
      <c r="AB774" s="159">
        <f>HLOOKUP(SEARCH("3",$M774)-1,$Q$3:$V774,$P774+1,FALSE)</f>
        <v>24</v>
      </c>
      <c r="AC774" s="160" t="str">
        <f t="shared" si="448"/>
        <v>09:00 20:00|09:00 20:00|09:00 20:00|09:00 17:00|09:00 14:00</v>
      </c>
      <c r="AD774" s="161" t="str">
        <f t="shared" si="449"/>
        <v>09:00 20:00</v>
      </c>
      <c r="AE774" s="158" t="str">
        <f t="shared" si="450"/>
        <v>09:00 20:00</v>
      </c>
      <c r="AF774" s="159">
        <f>HLOOKUP(SEARCH("4",$M774)-1,$Q$3:$V774,$P774+1,FALSE)</f>
        <v>36</v>
      </c>
      <c r="AG774" s="161" t="str">
        <f t="shared" si="451"/>
        <v>09:00 20:00|09:00 20:00|09:00 17:00|09:00 14:00</v>
      </c>
      <c r="AH774" s="161" t="str">
        <f t="shared" si="452"/>
        <v>09:00 20:00</v>
      </c>
      <c r="AI774" s="158" t="str">
        <f t="shared" si="453"/>
        <v>09:00 20:00</v>
      </c>
      <c r="AJ774" s="159">
        <f>HLOOKUP(SEARCH("5",$M774)-1,$Q$3:$V774,$P774+1,FALSE)</f>
        <v>48</v>
      </c>
      <c r="AK774" s="161" t="str">
        <f t="shared" si="454"/>
        <v>09:00 20:00|09:00 17:00|09:00 14:00</v>
      </c>
      <c r="AL774" s="161" t="str">
        <f t="shared" si="455"/>
        <v>09:00 20:00</v>
      </c>
      <c r="AM774" s="158" t="str">
        <f t="shared" si="456"/>
        <v>09:00 20:00</v>
      </c>
      <c r="AN774" s="159">
        <f>HLOOKUP(SEARCH("6",$M774)-1,$Q$3:$V774,$P774+1,FALSE)</f>
        <v>60</v>
      </c>
      <c r="AO774" s="161" t="str">
        <f t="shared" si="457"/>
        <v>09:00 17:00|09:00 14:00</v>
      </c>
      <c r="AP774" s="161" t="str">
        <f t="shared" si="458"/>
        <v>09:00 17:00</v>
      </c>
      <c r="AQ774" s="162" t="str">
        <f t="shared" si="459"/>
        <v>09:00 17:00</v>
      </c>
      <c r="AR774" s="163">
        <f>HLOOKUP(SEARCH("7",$M774)-1,$Q$3:$V774,$P774+1,FALSE)</f>
        <v>72</v>
      </c>
      <c r="AS774" s="164" t="str">
        <f t="shared" si="460"/>
        <v>09:00 14:00</v>
      </c>
      <c r="AT774" s="142"/>
      <c r="AU774" s="11" t="str">
        <f>IF(ISERROR(VLOOKUP(B774,'РЕОРГ 2008'!$A:$B,2,FALSE)),"",VLOOKUP(B774,'РЕОРГ 2008'!$A:$B,2,FALSE))</f>
        <v/>
      </c>
      <c r="AV774" s="12" t="str">
        <f t="shared" si="461"/>
        <v>Доп.офис №93/0121</v>
      </c>
      <c r="AW774" s="31" t="e">
        <f>LEFT(#REF!,2)</f>
        <v>#REF!</v>
      </c>
      <c r="AX774" s="12" t="str">
        <f t="shared" si="439"/>
        <v>93/0121</v>
      </c>
      <c r="AZ774" t="str">
        <f>IF(ISERROR(VLOOKUP(B774,'РЕОРГ 01.08.2009'!$A:$B,2,FALSE)),"",VLOOKUP(B774,'РЕОРГ 01.08.2009'!$A:$B,2,FALSE))</f>
        <v/>
      </c>
      <c r="BA774" s="12" t="str">
        <f t="shared" si="434"/>
        <v>Доп.офис №93/0121</v>
      </c>
      <c r="BB774" t="e">
        <f>LEFT(#REF!,2)</f>
        <v>#REF!</v>
      </c>
      <c r="BC774" s="12" t="str">
        <f t="shared" si="440"/>
        <v>93/0121</v>
      </c>
      <c r="BE774" t="str">
        <f>IF(ISERROR(VLOOKUP(B774,'РЕОРГ 01.10.2009'!A:C,3,FALSE)),"",VLOOKUP(B774,'РЕОРГ 01.10.2009'!A:C,3,FALSE))</f>
        <v/>
      </c>
      <c r="BF774" s="12" t="str">
        <f t="shared" si="435"/>
        <v>Доп.офис №93/0121</v>
      </c>
      <c r="BG774" t="e">
        <f>LEFT(#REF!,2)</f>
        <v>#REF!</v>
      </c>
      <c r="BH774" s="12" t="str">
        <f t="shared" si="441"/>
        <v>93/0121</v>
      </c>
      <c r="BJ774" t="str">
        <f>IF(ISERROR(VLOOKUP($B774,'РЕОРГ 01.05.2010'!A:B,2,FALSE)),"",VLOOKUP($B774,'РЕОРГ 01.05.2010'!A:B,2,FALSE))</f>
        <v/>
      </c>
      <c r="BK774" s="12" t="str">
        <f t="shared" si="436"/>
        <v>Доп.офис №93/0121</v>
      </c>
      <c r="BL774" t="e">
        <f>LEFT(#REF!,2)</f>
        <v>#REF!</v>
      </c>
      <c r="BM774" s="12" t="str">
        <f t="shared" si="442"/>
        <v>93/0121</v>
      </c>
      <c r="BO774" t="str">
        <f>IF(ISERROR(VLOOKUP($B774,'РЕОРГ 01.08.2010'!A:B,2,FALSE)),"",VLOOKUP($B774,'РЕОРГ 01.08.2010'!A:B,2,FALSE))</f>
        <v/>
      </c>
      <c r="BP774" s="12" t="str">
        <f t="shared" si="437"/>
        <v>Доп.офис №93/0121</v>
      </c>
      <c r="BQ774" t="e">
        <f>LEFT(#REF!,2)</f>
        <v>#REF!</v>
      </c>
      <c r="BR774" s="12" t="str">
        <f t="shared" si="443"/>
        <v>93/0121</v>
      </c>
    </row>
    <row r="775" spans="1:70" ht="12.75" customHeight="1">
      <c r="A775" t="str">
        <f t="shared" si="438"/>
        <v>93/0122</v>
      </c>
      <c r="B775" s="133">
        <v>787</v>
      </c>
      <c r="C775" s="1" t="s">
        <v>7676</v>
      </c>
      <c r="D775" s="32" t="s">
        <v>7017</v>
      </c>
      <c r="E775" s="1" t="s">
        <v>8327</v>
      </c>
      <c r="F775" s="1" t="s">
        <v>8206</v>
      </c>
      <c r="G775" s="1" t="s">
        <v>10578</v>
      </c>
      <c r="H775" s="1" t="s">
        <v>10579</v>
      </c>
      <c r="I775" s="1" t="s">
        <v>10580</v>
      </c>
      <c r="J775" s="1"/>
      <c r="K775" s="1">
        <v>30.25</v>
      </c>
      <c r="L775" s="32" t="s">
        <v>4051</v>
      </c>
      <c r="M775" s="8" t="s">
        <v>11773</v>
      </c>
      <c r="N775" s="2" t="s">
        <v>12285</v>
      </c>
      <c r="O775" s="173"/>
      <c r="P775" s="168">
        <f t="shared" si="468"/>
        <v>772</v>
      </c>
      <c r="Q775" s="138">
        <f t="shared" si="462"/>
        <v>12</v>
      </c>
      <c r="R775" s="138">
        <f t="shared" si="463"/>
        <v>24</v>
      </c>
      <c r="S775" s="138">
        <f t="shared" si="464"/>
        <v>36</v>
      </c>
      <c r="T775" s="138">
        <f t="shared" si="465"/>
        <v>48</v>
      </c>
      <c r="U775" s="138">
        <f t="shared" si="466"/>
        <v>60</v>
      </c>
      <c r="V775" s="138" t="e">
        <f t="shared" si="467"/>
        <v>#VALUE!</v>
      </c>
      <c r="W775" s="158" t="str">
        <f t="shared" si="444"/>
        <v>09:00 18:30</v>
      </c>
      <c r="X775" s="159">
        <f>HLOOKUP(SEARCH("2",$M775)-1,$Q$3:$V775,$P775+1,FALSE)</f>
        <v>12</v>
      </c>
      <c r="Y775" s="160" t="str">
        <f t="shared" si="445"/>
        <v>09:00 18:30|09:00 18:30|09:00 18:30|09:00 18:30|08:00 17:30</v>
      </c>
      <c r="Z775" s="161" t="str">
        <f t="shared" si="446"/>
        <v>09:00 18:30</v>
      </c>
      <c r="AA775" s="158" t="str">
        <f t="shared" si="447"/>
        <v>09:00 18:30</v>
      </c>
      <c r="AB775" s="159">
        <f>HLOOKUP(SEARCH("3",$M775)-1,$Q$3:$V775,$P775+1,FALSE)</f>
        <v>24</v>
      </c>
      <c r="AC775" s="160" t="str">
        <f t="shared" si="448"/>
        <v>09:00 18:30|09:00 18:30|09:00 18:30|08:00 17:30</v>
      </c>
      <c r="AD775" s="161" t="str">
        <f t="shared" si="449"/>
        <v>09:00 18:30</v>
      </c>
      <c r="AE775" s="158" t="str">
        <f t="shared" si="450"/>
        <v>09:00 18:30</v>
      </c>
      <c r="AF775" s="159">
        <f>HLOOKUP(SEARCH("4",$M775)-1,$Q$3:$V775,$P775+1,FALSE)</f>
        <v>36</v>
      </c>
      <c r="AG775" s="161" t="str">
        <f t="shared" si="451"/>
        <v>09:00 18:30|09:00 18:30|08:00 17:30</v>
      </c>
      <c r="AH775" s="161" t="str">
        <f t="shared" si="452"/>
        <v>09:00 18:30</v>
      </c>
      <c r="AI775" s="158" t="str">
        <f t="shared" si="453"/>
        <v>09:00 18:30</v>
      </c>
      <c r="AJ775" s="159">
        <f>HLOOKUP(SEARCH("5",$M775)-1,$Q$3:$V775,$P775+1,FALSE)</f>
        <v>48</v>
      </c>
      <c r="AK775" s="161" t="str">
        <f t="shared" si="454"/>
        <v>09:00 18:30|08:00 17:30</v>
      </c>
      <c r="AL775" s="161" t="str">
        <f t="shared" si="455"/>
        <v>09:00 18:30</v>
      </c>
      <c r="AM775" s="158" t="str">
        <f t="shared" si="456"/>
        <v>09:00 18:30</v>
      </c>
      <c r="AN775" s="159">
        <f>HLOOKUP(SEARCH("6",$M775)-1,$Q$3:$V775,$P775+1,FALSE)</f>
        <v>60</v>
      </c>
      <c r="AO775" s="161" t="str">
        <f t="shared" si="457"/>
        <v>08:00 17:30</v>
      </c>
      <c r="AP775" s="161" t="e">
        <f t="shared" si="458"/>
        <v>#VALUE!</v>
      </c>
      <c r="AQ775" s="162" t="str">
        <f t="shared" si="459"/>
        <v>08:00 17:30</v>
      </c>
      <c r="AR775" s="163" t="e">
        <f>HLOOKUP(SEARCH("7",$M775)-1,$Q$3:$V775,$P775+1,FALSE)</f>
        <v>#VALUE!</v>
      </c>
      <c r="AS775" s="164" t="str">
        <f t="shared" si="460"/>
        <v>выходной</v>
      </c>
      <c r="AT775" s="142"/>
      <c r="AU775" s="11" t="str">
        <f>IF(ISERROR(VLOOKUP(B775,'РЕОРГ 2008'!$A:$B,2,FALSE)),"",VLOOKUP(B775,'РЕОРГ 2008'!$A:$B,2,FALSE))</f>
        <v/>
      </c>
      <c r="AV775" s="12" t="str">
        <f t="shared" si="461"/>
        <v>Вязниковское отделение №8568</v>
      </c>
      <c r="AW775" s="31" t="e">
        <f>LEFT(#REF!,2)</f>
        <v>#REF!</v>
      </c>
      <c r="AX775" s="12" t="str">
        <f t="shared" si="439"/>
        <v>8568</v>
      </c>
      <c r="AZ775" t="str">
        <f>IF(ISERROR(VLOOKUP(B775,'РЕОРГ 01.08.2009'!$A:$B,2,FALSE)),"",VLOOKUP(B775,'РЕОРГ 01.08.2009'!$A:$B,2,FALSE))</f>
        <v>Вязниковское отделение №8568</v>
      </c>
      <c r="BA775" s="12" t="str">
        <f t="shared" si="434"/>
        <v>Вязниковское отделение №8568</v>
      </c>
      <c r="BB775" t="e">
        <f>LEFT(#REF!,2)</f>
        <v>#REF!</v>
      </c>
      <c r="BC775" s="12" t="str">
        <f t="shared" si="440"/>
        <v>8568</v>
      </c>
      <c r="BE775" t="str">
        <f>IF(ISERROR(VLOOKUP(B775,'РЕОРГ 01.10.2009'!A:C,3,FALSE)),"",VLOOKUP(B775,'РЕОРГ 01.10.2009'!A:C,3,FALSE))</f>
        <v/>
      </c>
      <c r="BF775" s="12" t="str">
        <f t="shared" si="435"/>
        <v>Доп.офис №93/0122</v>
      </c>
      <c r="BG775" t="e">
        <f>LEFT(#REF!,2)</f>
        <v>#REF!</v>
      </c>
      <c r="BH775" s="12" t="str">
        <f t="shared" si="441"/>
        <v>93/0122</v>
      </c>
      <c r="BJ775" t="str">
        <f>IF(ISERROR(VLOOKUP($B775,'РЕОРГ 01.05.2010'!A:B,2,FALSE)),"",VLOOKUP($B775,'РЕОРГ 01.05.2010'!A:B,2,FALSE))</f>
        <v/>
      </c>
      <c r="BK775" s="12" t="str">
        <f t="shared" si="436"/>
        <v>Доп.офис №93/0122</v>
      </c>
      <c r="BL775" t="e">
        <f>LEFT(#REF!,2)</f>
        <v>#REF!</v>
      </c>
      <c r="BM775" s="12" t="str">
        <f t="shared" si="442"/>
        <v>93/0122</v>
      </c>
      <c r="BO775" t="str">
        <f>IF(ISERROR(VLOOKUP($B775,'РЕОРГ 01.08.2010'!A:B,2,FALSE)),"",VLOOKUP($B775,'РЕОРГ 01.08.2010'!A:B,2,FALSE))</f>
        <v/>
      </c>
      <c r="BP775" s="12" t="str">
        <f t="shared" si="437"/>
        <v>Доп.офис №93/0122</v>
      </c>
      <c r="BQ775" t="e">
        <f>LEFT(#REF!,2)</f>
        <v>#REF!</v>
      </c>
      <c r="BR775" s="12" t="str">
        <f t="shared" si="443"/>
        <v>93/0122</v>
      </c>
    </row>
    <row r="776" spans="1:70" ht="12.75" customHeight="1">
      <c r="A776" t="str">
        <f t="shared" si="438"/>
        <v>93/0123</v>
      </c>
      <c r="B776" s="133">
        <v>799</v>
      </c>
      <c r="C776" s="1" t="s">
        <v>7677</v>
      </c>
      <c r="D776" s="32" t="s">
        <v>1926</v>
      </c>
      <c r="E776" s="1" t="s">
        <v>10105</v>
      </c>
      <c r="F776" s="1" t="s">
        <v>8206</v>
      </c>
      <c r="G776" s="1" t="s">
        <v>10106</v>
      </c>
      <c r="H776" s="1" t="s">
        <v>10107</v>
      </c>
      <c r="I776" s="1" t="s">
        <v>10108</v>
      </c>
      <c r="J776" s="1"/>
      <c r="K776" s="1">
        <v>4.5</v>
      </c>
      <c r="L776" s="32" t="s">
        <v>4051</v>
      </c>
      <c r="M776" s="8" t="s">
        <v>11831</v>
      </c>
      <c r="N776" s="2" t="s">
        <v>12286</v>
      </c>
      <c r="O776" s="173"/>
      <c r="P776" s="168">
        <f t="shared" si="468"/>
        <v>773</v>
      </c>
      <c r="Q776" s="138">
        <f t="shared" si="462"/>
        <v>25</v>
      </c>
      <c r="R776" s="138">
        <f t="shared" si="463"/>
        <v>50</v>
      </c>
      <c r="S776" s="138">
        <f t="shared" si="464"/>
        <v>75</v>
      </c>
      <c r="T776" s="138">
        <f t="shared" si="465"/>
        <v>100</v>
      </c>
      <c r="U776" s="138" t="e">
        <f t="shared" si="466"/>
        <v>#VALUE!</v>
      </c>
      <c r="V776" s="138" t="e">
        <f t="shared" si="467"/>
        <v>#VALUE!</v>
      </c>
      <c r="W776" s="158" t="str">
        <f t="shared" si="444"/>
        <v>выходной</v>
      </c>
      <c r="X776" s="159" t="e">
        <f>HLOOKUP(SEARCH("2",$M776)-1,$Q$3:$V776,$P776+1,FALSE)</f>
        <v>#N/A</v>
      </c>
      <c r="Y776" s="160" t="str">
        <f t="shared" si="445"/>
        <v>10:00 18:00(13:00 14:00)</v>
      </c>
      <c r="Z776" s="161" t="e">
        <f t="shared" si="446"/>
        <v>#VALUE!</v>
      </c>
      <c r="AA776" s="158" t="str">
        <f t="shared" si="447"/>
        <v>10:00 18:00(13:00 14:00)</v>
      </c>
      <c r="AB776" s="159">
        <f>HLOOKUP(SEARCH("3",$M776)-1,$Q$3:$V776,$P776+1,FALSE)</f>
        <v>25</v>
      </c>
      <c r="AC776" s="160" t="str">
        <f t="shared" si="448"/>
        <v>10:00 18:00(13:00 14:00)|10:00 18:00(13:00 14:00)|10:00 18:00(13:00 14:00)|08:00 16:00(13:00 14:00)</v>
      </c>
      <c r="AD776" s="161" t="str">
        <f t="shared" si="449"/>
        <v>10:00 18:00(13:00 14:00)</v>
      </c>
      <c r="AE776" s="158" t="str">
        <f t="shared" si="450"/>
        <v>10:00 18:00(13:00 14:00)</v>
      </c>
      <c r="AF776" s="159">
        <f>HLOOKUP(SEARCH("4",$M776)-1,$Q$3:$V776,$P776+1,FALSE)</f>
        <v>50</v>
      </c>
      <c r="AG776" s="161" t="str">
        <f t="shared" si="451"/>
        <v>10:00 18:00(13:00 14:00)|10:00 18:00(13:00 14:00)|08:00 16:00(13:00 14:00)</v>
      </c>
      <c r="AH776" s="161" t="str">
        <f t="shared" si="452"/>
        <v>10:00 18:00(13:00 14:00)</v>
      </c>
      <c r="AI776" s="158" t="str">
        <f t="shared" si="453"/>
        <v>10:00 18:00(13:00 14:00)</v>
      </c>
      <c r="AJ776" s="159">
        <f>HLOOKUP(SEARCH("5",$M776)-1,$Q$3:$V776,$P776+1,FALSE)</f>
        <v>75</v>
      </c>
      <c r="AK776" s="161" t="str">
        <f t="shared" si="454"/>
        <v>10:00 18:00(13:00 14:00)|08:00 16:00(13:00 14:00)</v>
      </c>
      <c r="AL776" s="161" t="str">
        <f t="shared" si="455"/>
        <v>10:00 18:00(13:00 14:00)</v>
      </c>
      <c r="AM776" s="158" t="str">
        <f t="shared" si="456"/>
        <v>10:00 18:00(13:00 14:00)</v>
      </c>
      <c r="AN776" s="159">
        <f>HLOOKUP(SEARCH("6",$M776)-1,$Q$3:$V776,$P776+1,FALSE)</f>
        <v>100</v>
      </c>
      <c r="AO776" s="161" t="str">
        <f t="shared" si="457"/>
        <v>08:00 16:00(13:00 14:00)</v>
      </c>
      <c r="AP776" s="161" t="e">
        <f t="shared" si="458"/>
        <v>#VALUE!</v>
      </c>
      <c r="AQ776" s="162" t="str">
        <f t="shared" si="459"/>
        <v>08:00 16:00(13:00 14:00)</v>
      </c>
      <c r="AR776" s="163" t="e">
        <f>HLOOKUP(SEARCH("7",$M776)-1,$Q$3:$V776,$P776+1,FALSE)</f>
        <v>#VALUE!</v>
      </c>
      <c r="AS776" s="164" t="str">
        <f t="shared" si="460"/>
        <v>выходной</v>
      </c>
      <c r="AT776" s="142"/>
      <c r="AU776" s="11" t="str">
        <f>IF(ISERROR(VLOOKUP(B776,'РЕОРГ 2008'!$A:$B,2,FALSE)),"",VLOOKUP(B776,'РЕОРГ 2008'!$A:$B,2,FALSE))</f>
        <v/>
      </c>
      <c r="AV776" s="12" t="str">
        <f t="shared" si="461"/>
        <v>Доп.офис №8568/027</v>
      </c>
      <c r="AW776" s="31" t="e">
        <f>LEFT(#REF!,2)</f>
        <v>#REF!</v>
      </c>
      <c r="AX776" s="12" t="str">
        <f t="shared" si="439"/>
        <v>8568/027</v>
      </c>
      <c r="AZ776" t="str">
        <f>IF(ISERROR(VLOOKUP(B776,'РЕОРГ 01.08.2009'!$A:$B,2,FALSE)),"",VLOOKUP(B776,'РЕОРГ 01.08.2009'!$A:$B,2,FALSE))</f>
        <v>Доп.офис №8568/027</v>
      </c>
      <c r="BA776" s="12" t="str">
        <f t="shared" si="434"/>
        <v>Доп.офис №8568/027</v>
      </c>
      <c r="BB776" t="e">
        <f>LEFT(#REF!,2)</f>
        <v>#REF!</v>
      </c>
      <c r="BC776" s="12" t="str">
        <f t="shared" si="440"/>
        <v>8568/027</v>
      </c>
      <c r="BE776" t="str">
        <f>IF(ISERROR(VLOOKUP(B776,'РЕОРГ 01.10.2009'!A:C,3,FALSE)),"",VLOOKUP(B776,'РЕОРГ 01.10.2009'!A:C,3,FALSE))</f>
        <v/>
      </c>
      <c r="BF776" s="12" t="str">
        <f t="shared" si="435"/>
        <v>Доп.офис №93/0123</v>
      </c>
      <c r="BG776" t="e">
        <f>LEFT(#REF!,2)</f>
        <v>#REF!</v>
      </c>
      <c r="BH776" s="12" t="str">
        <f t="shared" si="441"/>
        <v>93/0123</v>
      </c>
      <c r="BJ776" t="str">
        <f>IF(ISERROR(VLOOKUP($B776,'РЕОРГ 01.05.2010'!A:B,2,FALSE)),"",VLOOKUP($B776,'РЕОРГ 01.05.2010'!A:B,2,FALSE))</f>
        <v/>
      </c>
      <c r="BK776" s="12" t="str">
        <f t="shared" si="436"/>
        <v>Доп.офис №93/0123</v>
      </c>
      <c r="BL776" t="e">
        <f>LEFT(#REF!,2)</f>
        <v>#REF!</v>
      </c>
      <c r="BM776" s="12" t="str">
        <f t="shared" si="442"/>
        <v>93/0123</v>
      </c>
      <c r="BO776" t="str">
        <f>IF(ISERROR(VLOOKUP($B776,'РЕОРГ 01.08.2010'!A:B,2,FALSE)),"",VLOOKUP($B776,'РЕОРГ 01.08.2010'!A:B,2,FALSE))</f>
        <v/>
      </c>
      <c r="BP776" s="12" t="str">
        <f t="shared" si="437"/>
        <v>Доп.офис №93/0123</v>
      </c>
      <c r="BQ776" t="e">
        <f>LEFT(#REF!,2)</f>
        <v>#REF!</v>
      </c>
      <c r="BR776" s="12" t="str">
        <f t="shared" si="443"/>
        <v>93/0123</v>
      </c>
    </row>
    <row r="777" spans="1:70" ht="12.75" customHeight="1">
      <c r="A777" t="str">
        <f t="shared" si="438"/>
        <v>93/0124</v>
      </c>
      <c r="B777" s="133">
        <v>788</v>
      </c>
      <c r="C777" s="1" t="s">
        <v>7678</v>
      </c>
      <c r="D777" s="32" t="s">
        <v>1926</v>
      </c>
      <c r="E777" s="1" t="s">
        <v>8327</v>
      </c>
      <c r="F777" s="1" t="s">
        <v>8206</v>
      </c>
      <c r="G777" s="1" t="s">
        <v>10581</v>
      </c>
      <c r="H777" s="1" t="s">
        <v>10582</v>
      </c>
      <c r="I777" s="1" t="s">
        <v>10068</v>
      </c>
      <c r="J777" s="1"/>
      <c r="K777" s="1">
        <v>4</v>
      </c>
      <c r="L777" s="32" t="s">
        <v>4051</v>
      </c>
      <c r="M777" s="8" t="s">
        <v>11831</v>
      </c>
      <c r="N777" s="2" t="s">
        <v>12286</v>
      </c>
      <c r="O777" s="173"/>
      <c r="P777" s="168">
        <f t="shared" si="468"/>
        <v>774</v>
      </c>
      <c r="Q777" s="138">
        <f t="shared" si="462"/>
        <v>25</v>
      </c>
      <c r="R777" s="138">
        <f t="shared" si="463"/>
        <v>50</v>
      </c>
      <c r="S777" s="138">
        <f t="shared" si="464"/>
        <v>75</v>
      </c>
      <c r="T777" s="138">
        <f t="shared" si="465"/>
        <v>100</v>
      </c>
      <c r="U777" s="138" t="e">
        <f t="shared" si="466"/>
        <v>#VALUE!</v>
      </c>
      <c r="V777" s="138" t="e">
        <f t="shared" si="467"/>
        <v>#VALUE!</v>
      </c>
      <c r="W777" s="158" t="str">
        <f t="shared" si="444"/>
        <v>выходной</v>
      </c>
      <c r="X777" s="159" t="e">
        <f>HLOOKUP(SEARCH("2",$M777)-1,$Q$3:$V777,$P777+1,FALSE)</f>
        <v>#N/A</v>
      </c>
      <c r="Y777" s="160" t="str">
        <f t="shared" si="445"/>
        <v>10:00 18:00(13:00 14:00)</v>
      </c>
      <c r="Z777" s="161" t="e">
        <f t="shared" si="446"/>
        <v>#VALUE!</v>
      </c>
      <c r="AA777" s="158" t="str">
        <f t="shared" si="447"/>
        <v>10:00 18:00(13:00 14:00)</v>
      </c>
      <c r="AB777" s="159">
        <f>HLOOKUP(SEARCH("3",$M777)-1,$Q$3:$V777,$P777+1,FALSE)</f>
        <v>25</v>
      </c>
      <c r="AC777" s="160" t="str">
        <f t="shared" si="448"/>
        <v>10:00 18:00(13:00 14:00)|10:00 18:00(13:00 14:00)|10:00 18:00(13:00 14:00)|08:00 16:00(13:00 14:00)</v>
      </c>
      <c r="AD777" s="161" t="str">
        <f t="shared" si="449"/>
        <v>10:00 18:00(13:00 14:00)</v>
      </c>
      <c r="AE777" s="158" t="str">
        <f t="shared" si="450"/>
        <v>10:00 18:00(13:00 14:00)</v>
      </c>
      <c r="AF777" s="159">
        <f>HLOOKUP(SEARCH("4",$M777)-1,$Q$3:$V777,$P777+1,FALSE)</f>
        <v>50</v>
      </c>
      <c r="AG777" s="161" t="str">
        <f t="shared" si="451"/>
        <v>10:00 18:00(13:00 14:00)|10:00 18:00(13:00 14:00)|08:00 16:00(13:00 14:00)</v>
      </c>
      <c r="AH777" s="161" t="str">
        <f t="shared" si="452"/>
        <v>10:00 18:00(13:00 14:00)</v>
      </c>
      <c r="AI777" s="158" t="str">
        <f t="shared" si="453"/>
        <v>10:00 18:00(13:00 14:00)</v>
      </c>
      <c r="AJ777" s="159">
        <f>HLOOKUP(SEARCH("5",$M777)-1,$Q$3:$V777,$P777+1,FALSE)</f>
        <v>75</v>
      </c>
      <c r="AK777" s="161" t="str">
        <f t="shared" si="454"/>
        <v>10:00 18:00(13:00 14:00)|08:00 16:00(13:00 14:00)</v>
      </c>
      <c r="AL777" s="161" t="str">
        <f t="shared" si="455"/>
        <v>10:00 18:00(13:00 14:00)</v>
      </c>
      <c r="AM777" s="158" t="str">
        <f t="shared" si="456"/>
        <v>10:00 18:00(13:00 14:00)</v>
      </c>
      <c r="AN777" s="159">
        <f>HLOOKUP(SEARCH("6",$M777)-1,$Q$3:$V777,$P777+1,FALSE)</f>
        <v>100</v>
      </c>
      <c r="AO777" s="161" t="str">
        <f t="shared" si="457"/>
        <v>08:00 16:00(13:00 14:00)</v>
      </c>
      <c r="AP777" s="161" t="e">
        <f t="shared" si="458"/>
        <v>#VALUE!</v>
      </c>
      <c r="AQ777" s="162" t="str">
        <f t="shared" si="459"/>
        <v>08:00 16:00(13:00 14:00)</v>
      </c>
      <c r="AR777" s="163" t="e">
        <f>HLOOKUP(SEARCH("7",$M777)-1,$Q$3:$V777,$P777+1,FALSE)</f>
        <v>#VALUE!</v>
      </c>
      <c r="AS777" s="164" t="str">
        <f t="shared" si="460"/>
        <v>выходной</v>
      </c>
      <c r="AT777" s="142"/>
      <c r="AU777" s="11" t="str">
        <f>IF(ISERROR(VLOOKUP(B777,'РЕОРГ 2008'!$A:$B,2,FALSE)),"",VLOOKUP(B777,'РЕОРГ 2008'!$A:$B,2,FALSE))</f>
        <v/>
      </c>
      <c r="AV777" s="12" t="str">
        <f t="shared" si="461"/>
        <v>Доп.офис №8568/01</v>
      </c>
      <c r="AW777" s="31" t="e">
        <f>LEFT(#REF!,2)</f>
        <v>#REF!</v>
      </c>
      <c r="AX777" s="12" t="str">
        <f t="shared" si="439"/>
        <v>8568/01</v>
      </c>
      <c r="AZ777" t="str">
        <f>IF(ISERROR(VLOOKUP(B777,'РЕОРГ 01.08.2009'!$A:$B,2,FALSE)),"",VLOOKUP(B777,'РЕОРГ 01.08.2009'!$A:$B,2,FALSE))</f>
        <v>Доп.офис №8568/01</v>
      </c>
      <c r="BA777" s="12" t="str">
        <f t="shared" si="434"/>
        <v>Доп.офис №8568/01</v>
      </c>
      <c r="BB777" t="e">
        <f>LEFT(#REF!,2)</f>
        <v>#REF!</v>
      </c>
      <c r="BC777" s="12" t="str">
        <f t="shared" si="440"/>
        <v>8568/01</v>
      </c>
      <c r="BE777" t="str">
        <f>IF(ISERROR(VLOOKUP(B777,'РЕОРГ 01.10.2009'!A:C,3,FALSE)),"",VLOOKUP(B777,'РЕОРГ 01.10.2009'!A:C,3,FALSE))</f>
        <v/>
      </c>
      <c r="BF777" s="12" t="str">
        <f t="shared" si="435"/>
        <v>Доп.офис №93/0124</v>
      </c>
      <c r="BG777" t="e">
        <f>LEFT(#REF!,2)</f>
        <v>#REF!</v>
      </c>
      <c r="BH777" s="12" t="str">
        <f t="shared" si="441"/>
        <v>93/0124</v>
      </c>
      <c r="BJ777" t="str">
        <f>IF(ISERROR(VLOOKUP($B777,'РЕОРГ 01.05.2010'!A:B,2,FALSE)),"",VLOOKUP($B777,'РЕОРГ 01.05.2010'!A:B,2,FALSE))</f>
        <v/>
      </c>
      <c r="BK777" s="12" t="str">
        <f t="shared" si="436"/>
        <v>Доп.офис №93/0124</v>
      </c>
      <c r="BL777" t="e">
        <f>LEFT(#REF!,2)</f>
        <v>#REF!</v>
      </c>
      <c r="BM777" s="12" t="str">
        <f t="shared" si="442"/>
        <v>93/0124</v>
      </c>
      <c r="BO777" t="str">
        <f>IF(ISERROR(VLOOKUP($B777,'РЕОРГ 01.08.2010'!A:B,2,FALSE)),"",VLOOKUP($B777,'РЕОРГ 01.08.2010'!A:B,2,FALSE))</f>
        <v/>
      </c>
      <c r="BP777" s="12" t="str">
        <f t="shared" si="437"/>
        <v>Доп.офис №93/0124</v>
      </c>
      <c r="BQ777" t="e">
        <f>LEFT(#REF!,2)</f>
        <v>#REF!</v>
      </c>
      <c r="BR777" s="12" t="str">
        <f t="shared" si="443"/>
        <v>93/0124</v>
      </c>
    </row>
    <row r="778" spans="1:70" ht="12.75" customHeight="1">
      <c r="A778" t="str">
        <f t="shared" si="438"/>
        <v>93/0125</v>
      </c>
      <c r="B778" s="133">
        <v>813</v>
      </c>
      <c r="C778" s="1" t="s">
        <v>7679</v>
      </c>
      <c r="D778" s="32" t="s">
        <v>1926</v>
      </c>
      <c r="E778" s="1" t="s">
        <v>9882</v>
      </c>
      <c r="F778" s="1" t="s">
        <v>8206</v>
      </c>
      <c r="G778" s="1" t="s">
        <v>9883</v>
      </c>
      <c r="H778" s="1" t="s">
        <v>9884</v>
      </c>
      <c r="I778" s="1" t="s">
        <v>9885</v>
      </c>
      <c r="J778" s="1"/>
      <c r="K778" s="1">
        <v>3</v>
      </c>
      <c r="L778" s="32" t="s">
        <v>4051</v>
      </c>
      <c r="M778" s="8" t="s">
        <v>11831</v>
      </c>
      <c r="N778" s="2" t="s">
        <v>12286</v>
      </c>
      <c r="O778" s="173"/>
      <c r="P778" s="168">
        <f t="shared" si="468"/>
        <v>775</v>
      </c>
      <c r="Q778" s="138">
        <f t="shared" si="462"/>
        <v>25</v>
      </c>
      <c r="R778" s="138">
        <f t="shared" si="463"/>
        <v>50</v>
      </c>
      <c r="S778" s="138">
        <f t="shared" si="464"/>
        <v>75</v>
      </c>
      <c r="T778" s="138">
        <f t="shared" si="465"/>
        <v>100</v>
      </c>
      <c r="U778" s="138" t="e">
        <f t="shared" si="466"/>
        <v>#VALUE!</v>
      </c>
      <c r="V778" s="138" t="e">
        <f t="shared" si="467"/>
        <v>#VALUE!</v>
      </c>
      <c r="W778" s="158" t="str">
        <f t="shared" si="444"/>
        <v>выходной</v>
      </c>
      <c r="X778" s="159" t="e">
        <f>HLOOKUP(SEARCH("2",$M778)-1,$Q$3:$V778,$P778+1,FALSE)</f>
        <v>#N/A</v>
      </c>
      <c r="Y778" s="160" t="str">
        <f t="shared" si="445"/>
        <v>10:00 18:00(13:00 14:00)</v>
      </c>
      <c r="Z778" s="161" t="e">
        <f t="shared" si="446"/>
        <v>#VALUE!</v>
      </c>
      <c r="AA778" s="158" t="str">
        <f t="shared" si="447"/>
        <v>10:00 18:00(13:00 14:00)</v>
      </c>
      <c r="AB778" s="159">
        <f>HLOOKUP(SEARCH("3",$M778)-1,$Q$3:$V778,$P778+1,FALSE)</f>
        <v>25</v>
      </c>
      <c r="AC778" s="160" t="str">
        <f t="shared" si="448"/>
        <v>10:00 18:00(13:00 14:00)|10:00 18:00(13:00 14:00)|10:00 18:00(13:00 14:00)|08:00 16:00(13:00 14:00)</v>
      </c>
      <c r="AD778" s="161" t="str">
        <f t="shared" si="449"/>
        <v>10:00 18:00(13:00 14:00)</v>
      </c>
      <c r="AE778" s="158" t="str">
        <f t="shared" si="450"/>
        <v>10:00 18:00(13:00 14:00)</v>
      </c>
      <c r="AF778" s="159">
        <f>HLOOKUP(SEARCH("4",$M778)-1,$Q$3:$V778,$P778+1,FALSE)</f>
        <v>50</v>
      </c>
      <c r="AG778" s="161" t="str">
        <f t="shared" si="451"/>
        <v>10:00 18:00(13:00 14:00)|10:00 18:00(13:00 14:00)|08:00 16:00(13:00 14:00)</v>
      </c>
      <c r="AH778" s="161" t="str">
        <f t="shared" si="452"/>
        <v>10:00 18:00(13:00 14:00)</v>
      </c>
      <c r="AI778" s="158" t="str">
        <f t="shared" si="453"/>
        <v>10:00 18:00(13:00 14:00)</v>
      </c>
      <c r="AJ778" s="159">
        <f>HLOOKUP(SEARCH("5",$M778)-1,$Q$3:$V778,$P778+1,FALSE)</f>
        <v>75</v>
      </c>
      <c r="AK778" s="161" t="str">
        <f t="shared" si="454"/>
        <v>10:00 18:00(13:00 14:00)|08:00 16:00(13:00 14:00)</v>
      </c>
      <c r="AL778" s="161" t="str">
        <f t="shared" si="455"/>
        <v>10:00 18:00(13:00 14:00)</v>
      </c>
      <c r="AM778" s="158" t="str">
        <f t="shared" si="456"/>
        <v>10:00 18:00(13:00 14:00)</v>
      </c>
      <c r="AN778" s="159">
        <f>HLOOKUP(SEARCH("6",$M778)-1,$Q$3:$V778,$P778+1,FALSE)</f>
        <v>100</v>
      </c>
      <c r="AO778" s="161" t="str">
        <f t="shared" si="457"/>
        <v>08:00 16:00(13:00 14:00)</v>
      </c>
      <c r="AP778" s="161" t="e">
        <f t="shared" si="458"/>
        <v>#VALUE!</v>
      </c>
      <c r="AQ778" s="162" t="str">
        <f t="shared" si="459"/>
        <v>08:00 16:00(13:00 14:00)</v>
      </c>
      <c r="AR778" s="163" t="e">
        <f>HLOOKUP(SEARCH("7",$M778)-1,$Q$3:$V778,$P778+1,FALSE)</f>
        <v>#VALUE!</v>
      </c>
      <c r="AS778" s="164" t="str">
        <f t="shared" si="460"/>
        <v>выходной</v>
      </c>
      <c r="AT778" s="142"/>
      <c r="AU778" s="11" t="str">
        <f>IF(ISERROR(VLOOKUP(B778,'РЕОРГ 2008'!$A:$B,2,FALSE)),"",VLOOKUP(B778,'РЕОРГ 2008'!$A:$B,2,FALSE))</f>
        <v/>
      </c>
      <c r="AV778" s="12" t="str">
        <f t="shared" si="461"/>
        <v>Доп.офис №8568/07</v>
      </c>
      <c r="AW778" s="31" t="e">
        <f>LEFT(#REF!,2)</f>
        <v>#REF!</v>
      </c>
      <c r="AX778" s="12" t="str">
        <f t="shared" si="439"/>
        <v>8568/07</v>
      </c>
      <c r="AZ778" t="str">
        <f>IF(ISERROR(VLOOKUP(B778,'РЕОРГ 01.08.2009'!$A:$B,2,FALSE)),"",VLOOKUP(B778,'РЕОРГ 01.08.2009'!$A:$B,2,FALSE))</f>
        <v>Доп.офис №8568/07</v>
      </c>
      <c r="BA778" s="12" t="str">
        <f t="shared" si="434"/>
        <v>Доп.офис №8568/07</v>
      </c>
      <c r="BB778" t="e">
        <f>LEFT(#REF!,2)</f>
        <v>#REF!</v>
      </c>
      <c r="BC778" s="12" t="str">
        <f t="shared" si="440"/>
        <v>8568/07</v>
      </c>
      <c r="BE778" t="str">
        <f>IF(ISERROR(VLOOKUP(B778,'РЕОРГ 01.10.2009'!A:C,3,FALSE)),"",VLOOKUP(B778,'РЕОРГ 01.10.2009'!A:C,3,FALSE))</f>
        <v/>
      </c>
      <c r="BF778" s="12" t="str">
        <f t="shared" si="435"/>
        <v>Доп.офис №93/0125</v>
      </c>
      <c r="BG778" t="e">
        <f>LEFT(#REF!,2)</f>
        <v>#REF!</v>
      </c>
      <c r="BH778" s="12" t="str">
        <f t="shared" si="441"/>
        <v>93/0125</v>
      </c>
      <c r="BJ778" t="str">
        <f>IF(ISERROR(VLOOKUP($B778,'РЕОРГ 01.05.2010'!A:B,2,FALSE)),"",VLOOKUP($B778,'РЕОРГ 01.05.2010'!A:B,2,FALSE))</f>
        <v/>
      </c>
      <c r="BK778" s="12" t="str">
        <f t="shared" si="436"/>
        <v>Доп.офис №93/0125</v>
      </c>
      <c r="BL778" t="e">
        <f>LEFT(#REF!,2)</f>
        <v>#REF!</v>
      </c>
      <c r="BM778" s="12" t="str">
        <f t="shared" si="442"/>
        <v>93/0125</v>
      </c>
      <c r="BO778" t="str">
        <f>IF(ISERROR(VLOOKUP($B778,'РЕОРГ 01.08.2010'!A:B,2,FALSE)),"",VLOOKUP($B778,'РЕОРГ 01.08.2010'!A:B,2,FALSE))</f>
        <v/>
      </c>
      <c r="BP778" s="12" t="str">
        <f t="shared" si="437"/>
        <v>Доп.офис №93/0125</v>
      </c>
      <c r="BQ778" t="e">
        <f>LEFT(#REF!,2)</f>
        <v>#REF!</v>
      </c>
      <c r="BR778" s="12" t="str">
        <f t="shared" si="443"/>
        <v>93/0125</v>
      </c>
    </row>
    <row r="779" spans="1:70" ht="12.75" customHeight="1">
      <c r="A779" t="str">
        <f t="shared" si="438"/>
        <v>93/0126</v>
      </c>
      <c r="B779" s="133">
        <v>791</v>
      </c>
      <c r="C779" s="1" t="s">
        <v>7680</v>
      </c>
      <c r="D779" s="32" t="s">
        <v>1926</v>
      </c>
      <c r="E779" s="1" t="s">
        <v>8328</v>
      </c>
      <c r="F779" s="1" t="s">
        <v>8206</v>
      </c>
      <c r="G779" s="1" t="s">
        <v>7907</v>
      </c>
      <c r="H779" s="1" t="s">
        <v>7908</v>
      </c>
      <c r="I779" s="1" t="s">
        <v>7909</v>
      </c>
      <c r="J779" s="1"/>
      <c r="K779" s="1">
        <v>4</v>
      </c>
      <c r="L779" s="32" t="s">
        <v>4051</v>
      </c>
      <c r="M779" s="8" t="s">
        <v>11771</v>
      </c>
      <c r="N779" s="2" t="s">
        <v>12286</v>
      </c>
      <c r="O779" s="173"/>
      <c r="P779" s="168">
        <f t="shared" si="468"/>
        <v>776</v>
      </c>
      <c r="Q779" s="138">
        <f t="shared" si="462"/>
        <v>25</v>
      </c>
      <c r="R779" s="138">
        <f t="shared" si="463"/>
        <v>50</v>
      </c>
      <c r="S779" s="138">
        <f t="shared" si="464"/>
        <v>75</v>
      </c>
      <c r="T779" s="138">
        <f t="shared" si="465"/>
        <v>100</v>
      </c>
      <c r="U779" s="138" t="e">
        <f t="shared" si="466"/>
        <v>#VALUE!</v>
      </c>
      <c r="V779" s="138" t="e">
        <f t="shared" si="467"/>
        <v>#VALUE!</v>
      </c>
      <c r="W779" s="158" t="str">
        <f t="shared" si="444"/>
        <v>10:00 18:00(13:00 14:00)</v>
      </c>
      <c r="X779" s="159">
        <f>HLOOKUP(SEARCH("2",$M779)-1,$Q$3:$V779,$P779+1,FALSE)</f>
        <v>25</v>
      </c>
      <c r="Y779" s="160" t="str">
        <f t="shared" si="445"/>
        <v>10:00 18:00(13:00 14:00)|10:00 18:00(13:00 14:00)|10:00 18:00(13:00 14:00)|08:00 16:00(13:00 14:00)</v>
      </c>
      <c r="Z779" s="161" t="str">
        <f t="shared" si="446"/>
        <v>10:00 18:00(13:00 14:00)</v>
      </c>
      <c r="AA779" s="158" t="str">
        <f t="shared" si="447"/>
        <v>10:00 18:00(13:00 14:00)</v>
      </c>
      <c r="AB779" s="159">
        <f>HLOOKUP(SEARCH("3",$M779)-1,$Q$3:$V779,$P779+1,FALSE)</f>
        <v>50</v>
      </c>
      <c r="AC779" s="160" t="str">
        <f t="shared" si="448"/>
        <v>10:00 18:00(13:00 14:00)|10:00 18:00(13:00 14:00)|08:00 16:00(13:00 14:00)</v>
      </c>
      <c r="AD779" s="161" t="str">
        <f t="shared" si="449"/>
        <v>10:00 18:00(13:00 14:00)</v>
      </c>
      <c r="AE779" s="158" t="str">
        <f t="shared" si="450"/>
        <v>10:00 18:00(13:00 14:00)</v>
      </c>
      <c r="AF779" s="159">
        <f>HLOOKUP(SEARCH("4",$M779)-1,$Q$3:$V779,$P779+1,FALSE)</f>
        <v>75</v>
      </c>
      <c r="AG779" s="161" t="str">
        <f t="shared" si="451"/>
        <v>10:00 18:00(13:00 14:00)|08:00 16:00(13:00 14:00)</v>
      </c>
      <c r="AH779" s="161" t="str">
        <f t="shared" si="452"/>
        <v>10:00 18:00(13:00 14:00)</v>
      </c>
      <c r="AI779" s="158" t="str">
        <f t="shared" si="453"/>
        <v>10:00 18:00(13:00 14:00)</v>
      </c>
      <c r="AJ779" s="159">
        <f>HLOOKUP(SEARCH("5",$M779)-1,$Q$3:$V779,$P779+1,FALSE)</f>
        <v>100</v>
      </c>
      <c r="AK779" s="161" t="str">
        <f t="shared" si="454"/>
        <v>08:00 16:00(13:00 14:00)</v>
      </c>
      <c r="AL779" s="161" t="e">
        <f t="shared" si="455"/>
        <v>#VALUE!</v>
      </c>
      <c r="AM779" s="158" t="str">
        <f t="shared" si="456"/>
        <v>08:00 16:00(13:00 14:00)</v>
      </c>
      <c r="AN779" s="159" t="e">
        <f>HLOOKUP(SEARCH("6",$M779)-1,$Q$3:$V779,$P779+1,FALSE)</f>
        <v>#VALUE!</v>
      </c>
      <c r="AO779" s="161" t="e">
        <f t="shared" si="457"/>
        <v>#VALUE!</v>
      </c>
      <c r="AP779" s="161" t="e">
        <f t="shared" si="458"/>
        <v>#VALUE!</v>
      </c>
      <c r="AQ779" s="162" t="str">
        <f t="shared" si="459"/>
        <v>выходной</v>
      </c>
      <c r="AR779" s="163" t="e">
        <f>HLOOKUP(SEARCH("7",$M779)-1,$Q$3:$V779,$P779+1,FALSE)</f>
        <v>#VALUE!</v>
      </c>
      <c r="AS779" s="164" t="str">
        <f t="shared" si="460"/>
        <v>выходной</v>
      </c>
      <c r="AT779" s="142"/>
      <c r="AU779" s="11" t="str">
        <f>IF(ISERROR(VLOOKUP(B779,'РЕОРГ 2008'!$A:$B,2,FALSE)),"",VLOOKUP(B779,'РЕОРГ 2008'!$A:$B,2,FALSE))</f>
        <v/>
      </c>
      <c r="AV779" s="12" t="str">
        <f t="shared" si="461"/>
        <v>Доп.офис №8568/015</v>
      </c>
      <c r="AW779" s="31" t="e">
        <f>LEFT(#REF!,2)</f>
        <v>#REF!</v>
      </c>
      <c r="AX779" s="12" t="str">
        <f t="shared" si="439"/>
        <v>8568/015</v>
      </c>
      <c r="AZ779" t="str">
        <f>IF(ISERROR(VLOOKUP(B779,'РЕОРГ 01.08.2009'!$A:$B,2,FALSE)),"",VLOOKUP(B779,'РЕОРГ 01.08.2009'!$A:$B,2,FALSE))</f>
        <v>Доп.офис №8568/015</v>
      </c>
      <c r="BA779" s="12" t="str">
        <f t="shared" si="434"/>
        <v>Доп.офис №8568/015</v>
      </c>
      <c r="BB779" t="e">
        <f>LEFT(#REF!,2)</f>
        <v>#REF!</v>
      </c>
      <c r="BC779" s="12" t="str">
        <f t="shared" si="440"/>
        <v>8568/015</v>
      </c>
      <c r="BE779" t="str">
        <f>IF(ISERROR(VLOOKUP(B779,'РЕОРГ 01.10.2009'!A:C,3,FALSE)),"",VLOOKUP(B779,'РЕОРГ 01.10.2009'!A:C,3,FALSE))</f>
        <v/>
      </c>
      <c r="BF779" s="12" t="str">
        <f t="shared" si="435"/>
        <v>Доп.офис №93/0126</v>
      </c>
      <c r="BG779" t="e">
        <f>LEFT(#REF!,2)</f>
        <v>#REF!</v>
      </c>
      <c r="BH779" s="12" t="str">
        <f t="shared" si="441"/>
        <v>93/0126</v>
      </c>
      <c r="BJ779" t="str">
        <f>IF(ISERROR(VLOOKUP($B779,'РЕОРГ 01.05.2010'!A:B,2,FALSE)),"",VLOOKUP($B779,'РЕОРГ 01.05.2010'!A:B,2,FALSE))</f>
        <v/>
      </c>
      <c r="BK779" s="12" t="str">
        <f t="shared" si="436"/>
        <v>Доп.офис №93/0126</v>
      </c>
      <c r="BL779" t="e">
        <f>LEFT(#REF!,2)</f>
        <v>#REF!</v>
      </c>
      <c r="BM779" s="12" t="str">
        <f t="shared" si="442"/>
        <v>93/0126</v>
      </c>
      <c r="BO779" t="str">
        <f>IF(ISERROR(VLOOKUP($B779,'РЕОРГ 01.08.2010'!A:B,2,FALSE)),"",VLOOKUP($B779,'РЕОРГ 01.08.2010'!A:B,2,FALSE))</f>
        <v/>
      </c>
      <c r="BP779" s="12" t="str">
        <f t="shared" si="437"/>
        <v>Доп.офис №93/0126</v>
      </c>
      <c r="BQ779" t="e">
        <f>LEFT(#REF!,2)</f>
        <v>#REF!</v>
      </c>
      <c r="BR779" s="12" t="str">
        <f t="shared" si="443"/>
        <v>93/0126</v>
      </c>
    </row>
    <row r="780" spans="1:70" ht="12.75" customHeight="1">
      <c r="A780" t="str">
        <f t="shared" si="438"/>
        <v>93/0127</v>
      </c>
      <c r="B780" s="133">
        <v>801</v>
      </c>
      <c r="C780" s="1" t="s">
        <v>11466</v>
      </c>
      <c r="D780" s="32" t="s">
        <v>1926</v>
      </c>
      <c r="E780" s="1" t="s">
        <v>7910</v>
      </c>
      <c r="F780" s="1" t="s">
        <v>8206</v>
      </c>
      <c r="G780" s="1" t="s">
        <v>9865</v>
      </c>
      <c r="H780" s="1" t="s">
        <v>9866</v>
      </c>
      <c r="I780" s="1" t="s">
        <v>7820</v>
      </c>
      <c r="J780" s="1"/>
      <c r="K780" s="1">
        <v>3.5</v>
      </c>
      <c r="L780" s="32" t="s">
        <v>4051</v>
      </c>
      <c r="M780" s="8" t="s">
        <v>11771</v>
      </c>
      <c r="N780" s="2" t="s">
        <v>11791</v>
      </c>
      <c r="O780" s="173"/>
      <c r="P780" s="168">
        <f t="shared" si="468"/>
        <v>777</v>
      </c>
      <c r="Q780" s="138">
        <f t="shared" si="462"/>
        <v>25</v>
      </c>
      <c r="R780" s="138">
        <f t="shared" si="463"/>
        <v>50</v>
      </c>
      <c r="S780" s="138">
        <f t="shared" si="464"/>
        <v>75</v>
      </c>
      <c r="T780" s="138">
        <f t="shared" si="465"/>
        <v>100</v>
      </c>
      <c r="U780" s="138" t="e">
        <f t="shared" si="466"/>
        <v>#VALUE!</v>
      </c>
      <c r="V780" s="138" t="e">
        <f t="shared" si="467"/>
        <v>#VALUE!</v>
      </c>
      <c r="W780" s="158" t="str">
        <f t="shared" si="444"/>
        <v>09:00 17:00(13:00 14:00)</v>
      </c>
      <c r="X780" s="159">
        <f>HLOOKUP(SEARCH("2",$M780)-1,$Q$3:$V780,$P780+1,FALSE)</f>
        <v>25</v>
      </c>
      <c r="Y780" s="160" t="str">
        <f t="shared" si="445"/>
        <v>09:00 17:00(13:00 14:00)|09:00 17:00(13:00 14:00)|09:00 17:00(13:00 14:00)|09:00 17:00(13:00 14:00)</v>
      </c>
      <c r="Z780" s="161" t="str">
        <f t="shared" si="446"/>
        <v>09:00 17:00(13:00 14:00)</v>
      </c>
      <c r="AA780" s="158" t="str">
        <f t="shared" si="447"/>
        <v>09:00 17:00(13:00 14:00)</v>
      </c>
      <c r="AB780" s="159">
        <f>HLOOKUP(SEARCH("3",$M780)-1,$Q$3:$V780,$P780+1,FALSE)</f>
        <v>50</v>
      </c>
      <c r="AC780" s="160" t="str">
        <f t="shared" si="448"/>
        <v>09:00 17:00(13:00 14:00)|09:00 17:00(13:00 14:00)|09:00 17:00(13:00 14:00)</v>
      </c>
      <c r="AD780" s="161" t="str">
        <f t="shared" si="449"/>
        <v>09:00 17:00(13:00 14:00)</v>
      </c>
      <c r="AE780" s="158" t="str">
        <f t="shared" si="450"/>
        <v>09:00 17:00(13:00 14:00)</v>
      </c>
      <c r="AF780" s="159">
        <f>HLOOKUP(SEARCH("4",$M780)-1,$Q$3:$V780,$P780+1,FALSE)</f>
        <v>75</v>
      </c>
      <c r="AG780" s="161" t="str">
        <f t="shared" si="451"/>
        <v>09:00 17:00(13:00 14:00)|09:00 17:00(13:00 14:00)</v>
      </c>
      <c r="AH780" s="161" t="str">
        <f t="shared" si="452"/>
        <v>09:00 17:00(13:00 14:00)</v>
      </c>
      <c r="AI780" s="158" t="str">
        <f t="shared" si="453"/>
        <v>09:00 17:00(13:00 14:00)</v>
      </c>
      <c r="AJ780" s="159">
        <f>HLOOKUP(SEARCH("5",$M780)-1,$Q$3:$V780,$P780+1,FALSE)</f>
        <v>100</v>
      </c>
      <c r="AK780" s="161" t="str">
        <f t="shared" si="454"/>
        <v>09:00 17:00(13:00 14:00)</v>
      </c>
      <c r="AL780" s="161" t="e">
        <f t="shared" si="455"/>
        <v>#VALUE!</v>
      </c>
      <c r="AM780" s="158" t="str">
        <f t="shared" si="456"/>
        <v>09:00 17:00(13:00 14:00)</v>
      </c>
      <c r="AN780" s="159" t="e">
        <f>HLOOKUP(SEARCH("6",$M780)-1,$Q$3:$V780,$P780+1,FALSE)</f>
        <v>#VALUE!</v>
      </c>
      <c r="AO780" s="161" t="e">
        <f t="shared" si="457"/>
        <v>#VALUE!</v>
      </c>
      <c r="AP780" s="161" t="e">
        <f t="shared" si="458"/>
        <v>#VALUE!</v>
      </c>
      <c r="AQ780" s="162" t="str">
        <f t="shared" si="459"/>
        <v>выходной</v>
      </c>
      <c r="AR780" s="163" t="e">
        <f>HLOOKUP(SEARCH("7",$M780)-1,$Q$3:$V780,$P780+1,FALSE)</f>
        <v>#VALUE!</v>
      </c>
      <c r="AS780" s="164" t="str">
        <f t="shared" si="460"/>
        <v>выходной</v>
      </c>
      <c r="AT780" s="142"/>
      <c r="AU780" s="11" t="str">
        <f>IF(ISERROR(VLOOKUP(B780,'РЕОРГ 2008'!$A:$B,2,FALSE)),"",VLOOKUP(B780,'РЕОРГ 2008'!$A:$B,2,FALSE))</f>
        <v/>
      </c>
      <c r="AV780" s="12" t="str">
        <f t="shared" si="461"/>
        <v>Опер.касса №8568/030</v>
      </c>
      <c r="AW780" s="31" t="e">
        <f>LEFT(#REF!,2)</f>
        <v>#REF!</v>
      </c>
      <c r="AX780" s="12" t="str">
        <f t="shared" si="439"/>
        <v>8568/030</v>
      </c>
      <c r="AZ780" t="str">
        <f>IF(ISERROR(VLOOKUP(B780,'РЕОРГ 01.08.2009'!$A:$B,2,FALSE)),"",VLOOKUP(B780,'РЕОРГ 01.08.2009'!$A:$B,2,FALSE))</f>
        <v>Опер.касса №8568/030</v>
      </c>
      <c r="BA780" s="12" t="str">
        <f t="shared" si="434"/>
        <v>Опер.касса №8568/030</v>
      </c>
      <c r="BB780" t="e">
        <f>LEFT(#REF!,2)</f>
        <v>#REF!</v>
      </c>
      <c r="BC780" s="12" t="str">
        <f t="shared" si="440"/>
        <v>8568/030</v>
      </c>
      <c r="BE780" t="str">
        <f>IF(ISERROR(VLOOKUP(B780,'РЕОРГ 01.10.2009'!A:C,3,FALSE)),"",VLOOKUP(B780,'РЕОРГ 01.10.2009'!A:C,3,FALSE))</f>
        <v/>
      </c>
      <c r="BF780" s="12" t="str">
        <f t="shared" si="435"/>
        <v>Доп.офис №93/0127</v>
      </c>
      <c r="BG780" t="e">
        <f>LEFT(#REF!,2)</f>
        <v>#REF!</v>
      </c>
      <c r="BH780" s="12" t="str">
        <f t="shared" si="441"/>
        <v>93/0127</v>
      </c>
      <c r="BJ780" t="str">
        <f>IF(ISERROR(VLOOKUP($B780,'РЕОРГ 01.05.2010'!A:B,2,FALSE)),"",VLOOKUP($B780,'РЕОРГ 01.05.2010'!A:B,2,FALSE))</f>
        <v/>
      </c>
      <c r="BK780" s="12" t="str">
        <f t="shared" si="436"/>
        <v>Доп.офис №93/0127</v>
      </c>
      <c r="BL780" t="e">
        <f>LEFT(#REF!,2)</f>
        <v>#REF!</v>
      </c>
      <c r="BM780" s="12" t="str">
        <f t="shared" si="442"/>
        <v>93/0127</v>
      </c>
      <c r="BO780" t="str">
        <f>IF(ISERROR(VLOOKUP($B780,'РЕОРГ 01.08.2010'!A:B,2,FALSE)),"",VLOOKUP($B780,'РЕОРГ 01.08.2010'!A:B,2,FALSE))</f>
        <v/>
      </c>
      <c r="BP780" s="12" t="str">
        <f t="shared" si="437"/>
        <v>Доп.офис №93/0127</v>
      </c>
      <c r="BQ780" t="e">
        <f>LEFT(#REF!,2)</f>
        <v>#REF!</v>
      </c>
      <c r="BR780" s="12" t="str">
        <f t="shared" si="443"/>
        <v>93/0127</v>
      </c>
    </row>
    <row r="781" spans="1:70" ht="12.75" customHeight="1">
      <c r="A781" t="str">
        <f t="shared" si="438"/>
        <v>93/0128</v>
      </c>
      <c r="B781" s="133">
        <v>792</v>
      </c>
      <c r="C781" s="1" t="s">
        <v>11467</v>
      </c>
      <c r="D781" s="32" t="s">
        <v>1926</v>
      </c>
      <c r="E781" s="1" t="s">
        <v>7910</v>
      </c>
      <c r="F781" s="1" t="s">
        <v>8206</v>
      </c>
      <c r="G781" s="1" t="s">
        <v>7911</v>
      </c>
      <c r="H781" s="1" t="s">
        <v>7912</v>
      </c>
      <c r="I781" s="1" t="s">
        <v>7913</v>
      </c>
      <c r="J781" s="1"/>
      <c r="K781" s="1">
        <v>8</v>
      </c>
      <c r="L781" s="32" t="s">
        <v>4051</v>
      </c>
      <c r="M781" s="8" t="s">
        <v>11773</v>
      </c>
      <c r="N781" s="2" t="s">
        <v>12287</v>
      </c>
      <c r="O781" s="173"/>
      <c r="P781" s="168">
        <f t="shared" si="468"/>
        <v>778</v>
      </c>
      <c r="Q781" s="138">
        <f t="shared" si="462"/>
        <v>25</v>
      </c>
      <c r="R781" s="138">
        <f t="shared" si="463"/>
        <v>50</v>
      </c>
      <c r="S781" s="138">
        <f t="shared" si="464"/>
        <v>75</v>
      </c>
      <c r="T781" s="138">
        <f t="shared" si="465"/>
        <v>100</v>
      </c>
      <c r="U781" s="138">
        <f t="shared" si="466"/>
        <v>125</v>
      </c>
      <c r="V781" s="138" t="e">
        <f t="shared" si="467"/>
        <v>#VALUE!</v>
      </c>
      <c r="W781" s="158" t="str">
        <f t="shared" si="444"/>
        <v>08:00 18:30(13:00 14:00)</v>
      </c>
      <c r="X781" s="159">
        <f>HLOOKUP(SEARCH("2",$M781)-1,$Q$3:$V781,$P781+1,FALSE)</f>
        <v>25</v>
      </c>
      <c r="Y781" s="160" t="str">
        <f t="shared" si="445"/>
        <v>08:00 17:30(13:00 14:00)|08:00 17:30(13:00 14:00)|08:00 17:30(13:00 14:00)|08:00 17:30(13:00 14:00)|08:00 16:30(13:00 14:00)</v>
      </c>
      <c r="Z781" s="161" t="str">
        <f t="shared" si="446"/>
        <v>08:00 17:30(13:00 14:00)</v>
      </c>
      <c r="AA781" s="158" t="str">
        <f t="shared" si="447"/>
        <v>08:00 17:30(13:00 14:00)</v>
      </c>
      <c r="AB781" s="159">
        <f>HLOOKUP(SEARCH("3",$M781)-1,$Q$3:$V781,$P781+1,FALSE)</f>
        <v>50</v>
      </c>
      <c r="AC781" s="160" t="str">
        <f t="shared" si="448"/>
        <v>08:00 17:30(13:00 14:00)|08:00 17:30(13:00 14:00)|08:00 17:30(13:00 14:00)|08:00 16:30(13:00 14:00)</v>
      </c>
      <c r="AD781" s="161" t="str">
        <f t="shared" si="449"/>
        <v>08:00 17:30(13:00 14:00)</v>
      </c>
      <c r="AE781" s="158" t="str">
        <f t="shared" si="450"/>
        <v>08:00 17:30(13:00 14:00)</v>
      </c>
      <c r="AF781" s="159">
        <f>HLOOKUP(SEARCH("4",$M781)-1,$Q$3:$V781,$P781+1,FALSE)</f>
        <v>75</v>
      </c>
      <c r="AG781" s="161" t="str">
        <f t="shared" si="451"/>
        <v>08:00 17:30(13:00 14:00)|08:00 17:30(13:00 14:00)|08:00 16:30(13:00 14:00)</v>
      </c>
      <c r="AH781" s="161" t="str">
        <f t="shared" si="452"/>
        <v>08:00 17:30(13:00 14:00)</v>
      </c>
      <c r="AI781" s="158" t="str">
        <f t="shared" si="453"/>
        <v>08:00 17:30(13:00 14:00)</v>
      </c>
      <c r="AJ781" s="159">
        <f>HLOOKUP(SEARCH("5",$M781)-1,$Q$3:$V781,$P781+1,FALSE)</f>
        <v>100</v>
      </c>
      <c r="AK781" s="161" t="str">
        <f t="shared" si="454"/>
        <v>08:00 17:30(13:00 14:00)|08:00 16:30(13:00 14:00)</v>
      </c>
      <c r="AL781" s="161" t="str">
        <f t="shared" si="455"/>
        <v>08:00 17:30(13:00 14:00)</v>
      </c>
      <c r="AM781" s="158" t="str">
        <f t="shared" si="456"/>
        <v>08:00 17:30(13:00 14:00)</v>
      </c>
      <c r="AN781" s="159">
        <f>HLOOKUP(SEARCH("6",$M781)-1,$Q$3:$V781,$P781+1,FALSE)</f>
        <v>125</v>
      </c>
      <c r="AO781" s="161" t="str">
        <f t="shared" si="457"/>
        <v>08:00 16:30(13:00 14:00)</v>
      </c>
      <c r="AP781" s="161" t="e">
        <f t="shared" si="458"/>
        <v>#VALUE!</v>
      </c>
      <c r="AQ781" s="162" t="str">
        <f t="shared" si="459"/>
        <v>08:00 16:30(13:00 14:00)</v>
      </c>
      <c r="AR781" s="163" t="e">
        <f>HLOOKUP(SEARCH("7",$M781)-1,$Q$3:$V781,$P781+1,FALSE)</f>
        <v>#VALUE!</v>
      </c>
      <c r="AS781" s="164" t="str">
        <f t="shared" si="460"/>
        <v>выходной</v>
      </c>
      <c r="AT781" s="142"/>
      <c r="AU781" s="11" t="str">
        <f>IF(ISERROR(VLOOKUP(B781,'РЕОРГ 2008'!$A:$B,2,FALSE)),"",VLOOKUP(B781,'РЕОРГ 2008'!$A:$B,2,FALSE))</f>
        <v/>
      </c>
      <c r="AV781" s="12" t="str">
        <f t="shared" si="461"/>
        <v>Опер.касса №8568/017</v>
      </c>
      <c r="AW781" s="31" t="e">
        <f>LEFT(#REF!,2)</f>
        <v>#REF!</v>
      </c>
      <c r="AX781" s="12" t="str">
        <f t="shared" si="439"/>
        <v>8568/017</v>
      </c>
      <c r="AZ781" t="str">
        <f>IF(ISERROR(VLOOKUP(B781,'РЕОРГ 01.08.2009'!$A:$B,2,FALSE)),"",VLOOKUP(B781,'РЕОРГ 01.08.2009'!$A:$B,2,FALSE))</f>
        <v>Опер.касса №8568/017</v>
      </c>
      <c r="BA781" s="12" t="str">
        <f t="shared" si="434"/>
        <v>Опер.касса №8568/017</v>
      </c>
      <c r="BB781" t="e">
        <f>LEFT(#REF!,2)</f>
        <v>#REF!</v>
      </c>
      <c r="BC781" s="12" t="str">
        <f t="shared" si="440"/>
        <v>8568/017</v>
      </c>
      <c r="BE781" t="str">
        <f>IF(ISERROR(VLOOKUP(B781,'РЕОРГ 01.10.2009'!A:C,3,FALSE)),"",VLOOKUP(B781,'РЕОРГ 01.10.2009'!A:C,3,FALSE))</f>
        <v/>
      </c>
      <c r="BF781" s="12" t="str">
        <f t="shared" si="435"/>
        <v>Доп.офис №93/0128</v>
      </c>
      <c r="BG781" t="e">
        <f>LEFT(#REF!,2)</f>
        <v>#REF!</v>
      </c>
      <c r="BH781" s="12" t="str">
        <f t="shared" si="441"/>
        <v>93/0128</v>
      </c>
      <c r="BJ781" t="str">
        <f>IF(ISERROR(VLOOKUP($B781,'РЕОРГ 01.05.2010'!A:B,2,FALSE)),"",VLOOKUP($B781,'РЕОРГ 01.05.2010'!A:B,2,FALSE))</f>
        <v/>
      </c>
      <c r="BK781" s="12" t="str">
        <f t="shared" si="436"/>
        <v>Доп.офис №93/0128</v>
      </c>
      <c r="BL781" t="e">
        <f>LEFT(#REF!,2)</f>
        <v>#REF!</v>
      </c>
      <c r="BM781" s="12" t="str">
        <f t="shared" si="442"/>
        <v>93/0128</v>
      </c>
      <c r="BO781" t="str">
        <f>IF(ISERROR(VLOOKUP($B781,'РЕОРГ 01.08.2010'!A:B,2,FALSE)),"",VLOOKUP($B781,'РЕОРГ 01.08.2010'!A:B,2,FALSE))</f>
        <v/>
      </c>
      <c r="BP781" s="12" t="str">
        <f t="shared" si="437"/>
        <v>Доп.офис №93/0128</v>
      </c>
      <c r="BQ781" t="e">
        <f>LEFT(#REF!,2)</f>
        <v>#REF!</v>
      </c>
      <c r="BR781" s="12" t="str">
        <f t="shared" si="443"/>
        <v>93/0128</v>
      </c>
    </row>
    <row r="782" spans="1:70" ht="12.75" customHeight="1">
      <c r="A782" t="str">
        <f t="shared" si="438"/>
        <v>93/0129</v>
      </c>
      <c r="B782" s="133">
        <v>814</v>
      </c>
      <c r="C782" s="1" t="s">
        <v>7683</v>
      </c>
      <c r="D782" s="32" t="s">
        <v>1931</v>
      </c>
      <c r="E782" s="1" t="s">
        <v>9886</v>
      </c>
      <c r="F782" s="1" t="s">
        <v>8206</v>
      </c>
      <c r="G782" s="1" t="s">
        <v>9723</v>
      </c>
      <c r="H782" s="1" t="s">
        <v>9887</v>
      </c>
      <c r="I782" s="1" t="s">
        <v>12</v>
      </c>
      <c r="J782" s="1"/>
      <c r="K782" s="1">
        <v>2.25</v>
      </c>
      <c r="L782" s="32" t="s">
        <v>4051</v>
      </c>
      <c r="M782" s="8" t="s">
        <v>11903</v>
      </c>
      <c r="N782" s="2" t="s">
        <v>11904</v>
      </c>
      <c r="O782" s="173"/>
      <c r="P782" s="168">
        <f t="shared" si="468"/>
        <v>779</v>
      </c>
      <c r="Q782" s="138">
        <f t="shared" si="462"/>
        <v>25</v>
      </c>
      <c r="R782" s="138">
        <f t="shared" si="463"/>
        <v>50</v>
      </c>
      <c r="S782" s="138">
        <f t="shared" si="464"/>
        <v>75</v>
      </c>
      <c r="T782" s="138" t="e">
        <f t="shared" si="465"/>
        <v>#VALUE!</v>
      </c>
      <c r="U782" s="138" t="e">
        <f t="shared" si="466"/>
        <v>#VALUE!</v>
      </c>
      <c r="V782" s="138" t="e">
        <f t="shared" si="467"/>
        <v>#VALUE!</v>
      </c>
      <c r="W782" s="158" t="str">
        <f t="shared" si="444"/>
        <v>выходной</v>
      </c>
      <c r="X782" s="159" t="e">
        <f>HLOOKUP(SEARCH("2",$M782)-1,$Q$3:$V782,$P782+1,FALSE)</f>
        <v>#N/A</v>
      </c>
      <c r="Y782" s="160" t="str">
        <f t="shared" si="445"/>
        <v>09:00 17:00(13:00 14:00)</v>
      </c>
      <c r="Z782" s="161" t="e">
        <f t="shared" si="446"/>
        <v>#VALUE!</v>
      </c>
      <c r="AA782" s="158" t="str">
        <f t="shared" si="447"/>
        <v>09:00 17:00(13:00 14:00)</v>
      </c>
      <c r="AB782" s="159">
        <f>HLOOKUP(SEARCH("3",$M782)-1,$Q$3:$V782,$P782+1,FALSE)</f>
        <v>25</v>
      </c>
      <c r="AC782" s="160" t="str">
        <f t="shared" si="448"/>
        <v>09:00 17:00(13:00 14:00)|09:00 17:00(13:00 14:00)|09:00 14:00</v>
      </c>
      <c r="AD782" s="161" t="str">
        <f t="shared" si="449"/>
        <v>09:00 17:00(13:00 14:00)</v>
      </c>
      <c r="AE782" s="158" t="str">
        <f t="shared" si="450"/>
        <v>09:00 17:00(13:00 14:00)</v>
      </c>
      <c r="AF782" s="159" t="e">
        <f>HLOOKUP(SEARCH("4",$M782)-1,$Q$3:$V782,$P782+1,FALSE)</f>
        <v>#VALUE!</v>
      </c>
      <c r="AG782" s="161" t="e">
        <f t="shared" si="451"/>
        <v>#VALUE!</v>
      </c>
      <c r="AH782" s="161" t="e">
        <f t="shared" si="452"/>
        <v>#VALUE!</v>
      </c>
      <c r="AI782" s="158" t="str">
        <f t="shared" si="453"/>
        <v>выходной</v>
      </c>
      <c r="AJ782" s="159">
        <f>HLOOKUP(SEARCH("5",$M782)-1,$Q$3:$V782,$P782+1,FALSE)</f>
        <v>50</v>
      </c>
      <c r="AK782" s="161" t="str">
        <f t="shared" si="454"/>
        <v>09:00 17:00(13:00 14:00)|09:00 14:00</v>
      </c>
      <c r="AL782" s="161" t="str">
        <f t="shared" si="455"/>
        <v>09:00 17:00(13:00 14:00)</v>
      </c>
      <c r="AM782" s="158" t="str">
        <f t="shared" si="456"/>
        <v>09:00 17:00(13:00 14:00)</v>
      </c>
      <c r="AN782" s="159">
        <f>HLOOKUP(SEARCH("6",$M782)-1,$Q$3:$V782,$P782+1,FALSE)</f>
        <v>75</v>
      </c>
      <c r="AO782" s="161" t="str">
        <f t="shared" si="457"/>
        <v>09:00 14:00</v>
      </c>
      <c r="AP782" s="161" t="e">
        <f t="shared" si="458"/>
        <v>#VALUE!</v>
      </c>
      <c r="AQ782" s="162" t="str">
        <f t="shared" si="459"/>
        <v>09:00 14:00</v>
      </c>
      <c r="AR782" s="163" t="e">
        <f>HLOOKUP(SEARCH("7",$M782)-1,$Q$3:$V782,$P782+1,FALSE)</f>
        <v>#VALUE!</v>
      </c>
      <c r="AS782" s="164" t="str">
        <f t="shared" si="460"/>
        <v>выходной</v>
      </c>
      <c r="AT782" s="142"/>
      <c r="AU782" s="11" t="str">
        <f>IF(ISERROR(VLOOKUP(B782,'РЕОРГ 2008'!$A:$B,2,FALSE)),"",VLOOKUP(B782,'РЕОРГ 2008'!$A:$B,2,FALSE))</f>
        <v/>
      </c>
      <c r="AV782" s="12" t="str">
        <f t="shared" si="461"/>
        <v>Опер.касса №8568/09</v>
      </c>
      <c r="AW782" s="31" t="e">
        <f>LEFT(#REF!,2)</f>
        <v>#REF!</v>
      </c>
      <c r="AX782" s="12" t="str">
        <f t="shared" si="439"/>
        <v>8568/09</v>
      </c>
      <c r="AZ782" t="str">
        <f>IF(ISERROR(VLOOKUP(B782,'РЕОРГ 01.08.2009'!$A:$B,2,FALSE)),"",VLOOKUP(B782,'РЕОРГ 01.08.2009'!$A:$B,2,FALSE))</f>
        <v>Опер.касса №8568/09</v>
      </c>
      <c r="BA782" s="12" t="str">
        <f t="shared" si="434"/>
        <v>Опер.касса №8568/09</v>
      </c>
      <c r="BB782" t="e">
        <f>LEFT(#REF!,2)</f>
        <v>#REF!</v>
      </c>
      <c r="BC782" s="12" t="str">
        <f t="shared" si="440"/>
        <v>8568/09</v>
      </c>
      <c r="BE782" t="str">
        <f>IF(ISERROR(VLOOKUP(B782,'РЕОРГ 01.10.2009'!A:C,3,FALSE)),"",VLOOKUP(B782,'РЕОРГ 01.10.2009'!A:C,3,FALSE))</f>
        <v/>
      </c>
      <c r="BF782" s="12" t="str">
        <f t="shared" si="435"/>
        <v>Опер.касса №93/0129</v>
      </c>
      <c r="BG782" t="e">
        <f>LEFT(#REF!,2)</f>
        <v>#REF!</v>
      </c>
      <c r="BH782" s="12" t="str">
        <f t="shared" si="441"/>
        <v>93/0129</v>
      </c>
      <c r="BJ782" t="str">
        <f>IF(ISERROR(VLOOKUP($B782,'РЕОРГ 01.05.2010'!A:B,2,FALSE)),"",VLOOKUP($B782,'РЕОРГ 01.05.2010'!A:B,2,FALSE))</f>
        <v/>
      </c>
      <c r="BK782" s="12" t="str">
        <f t="shared" si="436"/>
        <v>Опер.касса №93/0129</v>
      </c>
      <c r="BL782" t="e">
        <f>LEFT(#REF!,2)</f>
        <v>#REF!</v>
      </c>
      <c r="BM782" s="12" t="str">
        <f t="shared" si="442"/>
        <v>93/0129</v>
      </c>
      <c r="BO782" t="str">
        <f>IF(ISERROR(VLOOKUP($B782,'РЕОРГ 01.08.2010'!A:B,2,FALSE)),"",VLOOKUP($B782,'РЕОРГ 01.08.2010'!A:B,2,FALSE))</f>
        <v/>
      </c>
      <c r="BP782" s="12" t="str">
        <f t="shared" si="437"/>
        <v>Опер.касса №93/0129</v>
      </c>
      <c r="BQ782" t="e">
        <f>LEFT(#REF!,2)</f>
        <v>#REF!</v>
      </c>
      <c r="BR782" s="12" t="str">
        <f t="shared" si="443"/>
        <v>93/0129</v>
      </c>
    </row>
    <row r="783" spans="1:70" ht="12.75" customHeight="1">
      <c r="A783" t="str">
        <f t="shared" si="438"/>
        <v>93/013</v>
      </c>
      <c r="B783" s="133">
        <v>898</v>
      </c>
      <c r="C783" s="1" t="s">
        <v>5545</v>
      </c>
      <c r="D783" s="32" t="s">
        <v>1931</v>
      </c>
      <c r="E783" s="1" t="s">
        <v>5546</v>
      </c>
      <c r="F783" s="1" t="s">
        <v>8206</v>
      </c>
      <c r="G783" s="1" t="s">
        <v>5547</v>
      </c>
      <c r="H783" s="1" t="s">
        <v>5548</v>
      </c>
      <c r="I783" s="1" t="s">
        <v>11238</v>
      </c>
      <c r="J783" s="1"/>
      <c r="K783" s="1">
        <v>0.75</v>
      </c>
      <c r="L783" s="32" t="s">
        <v>4049</v>
      </c>
      <c r="M783" s="8" t="s">
        <v>11802</v>
      </c>
      <c r="N783" s="2" t="s">
        <v>12288</v>
      </c>
      <c r="O783" s="173"/>
      <c r="P783" s="168">
        <f t="shared" si="468"/>
        <v>780</v>
      </c>
      <c r="Q783" s="138">
        <f t="shared" si="462"/>
        <v>25</v>
      </c>
      <c r="R783" s="138">
        <f t="shared" si="463"/>
        <v>50</v>
      </c>
      <c r="S783" s="138">
        <f t="shared" si="464"/>
        <v>75</v>
      </c>
      <c r="T783" s="138" t="e">
        <f t="shared" si="465"/>
        <v>#VALUE!</v>
      </c>
      <c r="U783" s="138" t="e">
        <f t="shared" si="466"/>
        <v>#VALUE!</v>
      </c>
      <c r="V783" s="138" t="e">
        <f t="shared" si="467"/>
        <v>#VALUE!</v>
      </c>
      <c r="W783" s="158" t="str">
        <f t="shared" si="444"/>
        <v>выходной</v>
      </c>
      <c r="X783" s="159" t="e">
        <f>HLOOKUP(SEARCH("2",$M783)-1,$Q$3:$V783,$P783+1,FALSE)</f>
        <v>#N/A</v>
      </c>
      <c r="Y783" s="160" t="str">
        <f t="shared" si="445"/>
        <v>09:00 17:00(12:30 13:30)</v>
      </c>
      <c r="Z783" s="161" t="e">
        <f t="shared" si="446"/>
        <v>#VALUE!</v>
      </c>
      <c r="AA783" s="158" t="str">
        <f t="shared" si="447"/>
        <v>09:00 17:00(12:30 13:30)</v>
      </c>
      <c r="AB783" s="159">
        <f>HLOOKUP(SEARCH("3",$M783)-1,$Q$3:$V783,$P783+1,FALSE)</f>
        <v>25</v>
      </c>
      <c r="AC783" s="160" t="str">
        <f t="shared" si="448"/>
        <v>09:00 17:00(12:30 13:30)|09:00 17:00(12:30 13:30)|09:00 17:00(12:30 13:30)</v>
      </c>
      <c r="AD783" s="161" t="str">
        <f t="shared" si="449"/>
        <v>09:00 17:00(12:30 13:30)</v>
      </c>
      <c r="AE783" s="158" t="str">
        <f t="shared" si="450"/>
        <v>09:00 17:00(12:30 13:30)</v>
      </c>
      <c r="AF783" s="159">
        <f>HLOOKUP(SEARCH("4",$M783)-1,$Q$3:$V783,$P783+1,FALSE)</f>
        <v>50</v>
      </c>
      <c r="AG783" s="161" t="str">
        <f t="shared" si="451"/>
        <v>09:00 17:00(12:30 13:30)|09:00 17:00(12:30 13:30)</v>
      </c>
      <c r="AH783" s="161" t="str">
        <f t="shared" si="452"/>
        <v>09:00 17:00(12:30 13:30)</v>
      </c>
      <c r="AI783" s="158" t="str">
        <f t="shared" si="453"/>
        <v>09:00 17:00(12:30 13:30)</v>
      </c>
      <c r="AJ783" s="159">
        <f>HLOOKUP(SEARCH("5",$M783)-1,$Q$3:$V783,$P783+1,FALSE)</f>
        <v>75</v>
      </c>
      <c r="AK783" s="161" t="str">
        <f t="shared" si="454"/>
        <v>09:00 17:00(12:30 13:30)</v>
      </c>
      <c r="AL783" s="161" t="e">
        <f t="shared" si="455"/>
        <v>#VALUE!</v>
      </c>
      <c r="AM783" s="158" t="str">
        <f t="shared" si="456"/>
        <v>09:00 17:00(12:30 13:30)</v>
      </c>
      <c r="AN783" s="159" t="e">
        <f>HLOOKUP(SEARCH("6",$M783)-1,$Q$3:$V783,$P783+1,FALSE)</f>
        <v>#VALUE!</v>
      </c>
      <c r="AO783" s="161" t="e">
        <f t="shared" si="457"/>
        <v>#VALUE!</v>
      </c>
      <c r="AP783" s="161" t="e">
        <f t="shared" si="458"/>
        <v>#VALUE!</v>
      </c>
      <c r="AQ783" s="162" t="str">
        <f t="shared" si="459"/>
        <v>выходной</v>
      </c>
      <c r="AR783" s="163" t="e">
        <f>HLOOKUP(SEARCH("7",$M783)-1,$Q$3:$V783,$P783+1,FALSE)</f>
        <v>#VALUE!</v>
      </c>
      <c r="AS783" s="164" t="str">
        <f t="shared" si="460"/>
        <v>выходной</v>
      </c>
      <c r="AT783" s="142"/>
      <c r="AU783" s="11" t="str">
        <f>IF(ISERROR(VLOOKUP(B783,'РЕОРГ 2008'!$A:$B,2,FALSE)),"",VLOOKUP(B783,'РЕОРГ 2008'!$A:$B,2,FALSE))</f>
        <v/>
      </c>
      <c r="AV783" s="12" t="str">
        <f t="shared" si="461"/>
        <v>Опер.касса №93/013</v>
      </c>
      <c r="AW783" s="31" t="e">
        <f>LEFT(#REF!,2)</f>
        <v>#REF!</v>
      </c>
      <c r="AX783" s="12" t="str">
        <f t="shared" si="439"/>
        <v>93/013</v>
      </c>
      <c r="AZ783" t="str">
        <f>IF(ISERROR(VLOOKUP(B783,'РЕОРГ 01.08.2009'!$A:$B,2,FALSE)),"",VLOOKUP(B783,'РЕОРГ 01.08.2009'!$A:$B,2,FALSE))</f>
        <v/>
      </c>
      <c r="BA783" s="12" t="str">
        <f t="shared" si="434"/>
        <v>Опер.касса №93/013</v>
      </c>
      <c r="BB783" t="e">
        <f>LEFT(#REF!,2)</f>
        <v>#REF!</v>
      </c>
      <c r="BC783" s="12" t="str">
        <f t="shared" si="440"/>
        <v>93/013</v>
      </c>
      <c r="BE783" t="str">
        <f>IF(ISERROR(VLOOKUP(B783,'РЕОРГ 01.10.2009'!A:C,3,FALSE)),"",VLOOKUP(B783,'РЕОРГ 01.10.2009'!A:C,3,FALSE))</f>
        <v/>
      </c>
      <c r="BF783" s="12" t="str">
        <f t="shared" si="435"/>
        <v>Опер.касса №93/013</v>
      </c>
      <c r="BG783" t="e">
        <f>LEFT(#REF!,2)</f>
        <v>#REF!</v>
      </c>
      <c r="BH783" s="12" t="str">
        <f t="shared" si="441"/>
        <v>93/013</v>
      </c>
      <c r="BJ783" t="str">
        <f>IF(ISERROR(VLOOKUP($B783,'РЕОРГ 01.05.2010'!A:B,2,FALSE)),"",VLOOKUP($B783,'РЕОРГ 01.05.2010'!A:B,2,FALSE))</f>
        <v/>
      </c>
      <c r="BK783" s="12" t="str">
        <f t="shared" si="436"/>
        <v>Опер.касса №93/013</v>
      </c>
      <c r="BL783" t="e">
        <f>LEFT(#REF!,2)</f>
        <v>#REF!</v>
      </c>
      <c r="BM783" s="12" t="str">
        <f t="shared" si="442"/>
        <v>93/013</v>
      </c>
      <c r="BO783" t="str">
        <f>IF(ISERROR(VLOOKUP($B783,'РЕОРГ 01.08.2010'!A:B,2,FALSE)),"",VLOOKUP($B783,'РЕОРГ 01.08.2010'!A:B,2,FALSE))</f>
        <v/>
      </c>
      <c r="BP783" s="12" t="str">
        <f t="shared" si="437"/>
        <v>Опер.касса №93/013</v>
      </c>
      <c r="BQ783" t="e">
        <f>LEFT(#REF!,2)</f>
        <v>#REF!</v>
      </c>
      <c r="BR783" s="12" t="str">
        <f t="shared" si="443"/>
        <v>93/013</v>
      </c>
    </row>
    <row r="784" spans="1:70" ht="12.75" customHeight="1">
      <c r="A784" t="str">
        <f t="shared" si="438"/>
        <v>93/0130</v>
      </c>
      <c r="B784" s="133">
        <v>793</v>
      </c>
      <c r="C784" s="1" t="s">
        <v>11468</v>
      </c>
      <c r="D784" s="32" t="s">
        <v>1926</v>
      </c>
      <c r="E784" s="1" t="s">
        <v>7914</v>
      </c>
      <c r="F784" s="1" t="s">
        <v>8206</v>
      </c>
      <c r="G784" s="1" t="s">
        <v>7915</v>
      </c>
      <c r="H784" s="1" t="s">
        <v>7916</v>
      </c>
      <c r="I784" s="1" t="s">
        <v>7917</v>
      </c>
      <c r="J784" s="1"/>
      <c r="K784" s="1">
        <v>4</v>
      </c>
      <c r="L784" s="32" t="s">
        <v>4052</v>
      </c>
      <c r="M784" s="8" t="s">
        <v>11773</v>
      </c>
      <c r="N784" s="2" t="s">
        <v>12289</v>
      </c>
      <c r="O784" s="173"/>
      <c r="P784" s="168">
        <f t="shared" si="468"/>
        <v>781</v>
      </c>
      <c r="Q784" s="138">
        <f t="shared" si="462"/>
        <v>25</v>
      </c>
      <c r="R784" s="138">
        <f t="shared" si="463"/>
        <v>50</v>
      </c>
      <c r="S784" s="138">
        <f t="shared" si="464"/>
        <v>75</v>
      </c>
      <c r="T784" s="138">
        <f t="shared" si="465"/>
        <v>100</v>
      </c>
      <c r="U784" s="138">
        <f t="shared" si="466"/>
        <v>125</v>
      </c>
      <c r="V784" s="138" t="e">
        <f t="shared" si="467"/>
        <v>#VALUE!</v>
      </c>
      <c r="W784" s="158" t="str">
        <f t="shared" si="444"/>
        <v>09:00 17:00(12:30 13:30)</v>
      </c>
      <c r="X784" s="159">
        <f>HLOOKUP(SEARCH("2",$M784)-1,$Q$3:$V784,$P784+1,FALSE)</f>
        <v>25</v>
      </c>
      <c r="Y784" s="160" t="str">
        <f t="shared" si="445"/>
        <v>09:00 17:00(12:30 13:30)|09:00 17:00(12:30 13:30)|09:00 17:00(12:30 13:30)|09:00 17:00(12:30 13:30)|08:00 16:00(12:30 13:30)</v>
      </c>
      <c r="Z784" s="161" t="str">
        <f t="shared" si="446"/>
        <v>09:00 17:00(12:30 13:30)</v>
      </c>
      <c r="AA784" s="158" t="str">
        <f t="shared" si="447"/>
        <v>09:00 17:00(12:30 13:30)</v>
      </c>
      <c r="AB784" s="159">
        <f>HLOOKUP(SEARCH("3",$M784)-1,$Q$3:$V784,$P784+1,FALSE)</f>
        <v>50</v>
      </c>
      <c r="AC784" s="160" t="str">
        <f t="shared" si="448"/>
        <v>09:00 17:00(12:30 13:30)|09:00 17:00(12:30 13:30)|09:00 17:00(12:30 13:30)|08:00 16:00(12:30 13:30)</v>
      </c>
      <c r="AD784" s="161" t="str">
        <f t="shared" si="449"/>
        <v>09:00 17:00(12:30 13:30)</v>
      </c>
      <c r="AE784" s="158" t="str">
        <f t="shared" si="450"/>
        <v>09:00 17:00(12:30 13:30)</v>
      </c>
      <c r="AF784" s="159">
        <f>HLOOKUP(SEARCH("4",$M784)-1,$Q$3:$V784,$P784+1,FALSE)</f>
        <v>75</v>
      </c>
      <c r="AG784" s="161" t="str">
        <f t="shared" si="451"/>
        <v>09:00 17:00(12:30 13:30)|09:00 17:00(12:30 13:30)|08:00 16:00(12:30 13:30)</v>
      </c>
      <c r="AH784" s="161" t="str">
        <f t="shared" si="452"/>
        <v>09:00 17:00(12:30 13:30)</v>
      </c>
      <c r="AI784" s="158" t="str">
        <f t="shared" si="453"/>
        <v>09:00 17:00(12:30 13:30)</v>
      </c>
      <c r="AJ784" s="159">
        <f>HLOOKUP(SEARCH("5",$M784)-1,$Q$3:$V784,$P784+1,FALSE)</f>
        <v>100</v>
      </c>
      <c r="AK784" s="161" t="str">
        <f t="shared" si="454"/>
        <v>09:00 17:00(12:30 13:30)|08:00 16:00(12:30 13:30)</v>
      </c>
      <c r="AL784" s="161" t="str">
        <f t="shared" si="455"/>
        <v>09:00 17:00(12:30 13:30)</v>
      </c>
      <c r="AM784" s="158" t="str">
        <f t="shared" si="456"/>
        <v>09:00 17:00(12:30 13:30)</v>
      </c>
      <c r="AN784" s="159">
        <f>HLOOKUP(SEARCH("6",$M784)-1,$Q$3:$V784,$P784+1,FALSE)</f>
        <v>125</v>
      </c>
      <c r="AO784" s="161" t="str">
        <f t="shared" si="457"/>
        <v>08:00 16:00(12:30 13:30)</v>
      </c>
      <c r="AP784" s="161" t="e">
        <f t="shared" si="458"/>
        <v>#VALUE!</v>
      </c>
      <c r="AQ784" s="162" t="str">
        <f t="shared" si="459"/>
        <v>08:00 16:00(12:30 13:30)</v>
      </c>
      <c r="AR784" s="163" t="e">
        <f>HLOOKUP(SEARCH("7",$M784)-1,$Q$3:$V784,$P784+1,FALSE)</f>
        <v>#VALUE!</v>
      </c>
      <c r="AS784" s="164" t="str">
        <f t="shared" si="460"/>
        <v>выходной</v>
      </c>
      <c r="AT784" s="142"/>
      <c r="AU784" s="11" t="str">
        <f>IF(ISERROR(VLOOKUP(B784,'РЕОРГ 2008'!$A:$B,2,FALSE)),"",VLOOKUP(B784,'РЕОРГ 2008'!$A:$B,2,FALSE))</f>
        <v/>
      </c>
      <c r="AV784" s="12" t="str">
        <f t="shared" si="461"/>
        <v>Опер.касса №8568/019</v>
      </c>
      <c r="AW784" s="31" t="e">
        <f>LEFT(#REF!,2)</f>
        <v>#REF!</v>
      </c>
      <c r="AX784" s="12" t="str">
        <f t="shared" si="439"/>
        <v>8568/019</v>
      </c>
      <c r="AZ784" t="str">
        <f>IF(ISERROR(VLOOKUP(B784,'РЕОРГ 01.08.2009'!$A:$B,2,FALSE)),"",VLOOKUP(B784,'РЕОРГ 01.08.2009'!$A:$B,2,FALSE))</f>
        <v>Опер.касса №8568/019</v>
      </c>
      <c r="BA784" s="12" t="str">
        <f t="shared" si="434"/>
        <v>Опер.касса №8568/019</v>
      </c>
      <c r="BB784" t="e">
        <f>LEFT(#REF!,2)</f>
        <v>#REF!</v>
      </c>
      <c r="BC784" s="12" t="str">
        <f t="shared" si="440"/>
        <v>8568/019</v>
      </c>
      <c r="BE784" t="str">
        <f>IF(ISERROR(VLOOKUP(B784,'РЕОРГ 01.10.2009'!A:C,3,FALSE)),"",VLOOKUP(B784,'РЕОРГ 01.10.2009'!A:C,3,FALSE))</f>
        <v/>
      </c>
      <c r="BF784" s="12" t="str">
        <f t="shared" si="435"/>
        <v>Доп.офис №93/0130</v>
      </c>
      <c r="BG784" t="e">
        <f>LEFT(#REF!,2)</f>
        <v>#REF!</v>
      </c>
      <c r="BH784" s="12" t="str">
        <f t="shared" si="441"/>
        <v>93/0130</v>
      </c>
      <c r="BJ784" t="str">
        <f>IF(ISERROR(VLOOKUP($B784,'РЕОРГ 01.05.2010'!A:B,2,FALSE)),"",VLOOKUP($B784,'РЕОРГ 01.05.2010'!A:B,2,FALSE))</f>
        <v/>
      </c>
      <c r="BK784" s="12" t="str">
        <f t="shared" si="436"/>
        <v>Доп.офис №93/0130</v>
      </c>
      <c r="BL784" t="e">
        <f>LEFT(#REF!,2)</f>
        <v>#REF!</v>
      </c>
      <c r="BM784" s="12" t="str">
        <f t="shared" si="442"/>
        <v>93/0130</v>
      </c>
      <c r="BO784" t="str">
        <f>IF(ISERROR(VLOOKUP($B784,'РЕОРГ 01.08.2010'!A:B,2,FALSE)),"",VLOOKUP($B784,'РЕОРГ 01.08.2010'!A:B,2,FALSE))</f>
        <v/>
      </c>
      <c r="BP784" s="12" t="str">
        <f t="shared" si="437"/>
        <v>Доп.офис №93/0130</v>
      </c>
      <c r="BQ784" t="e">
        <f>LEFT(#REF!,2)</f>
        <v>#REF!</v>
      </c>
      <c r="BR784" s="12" t="str">
        <f t="shared" si="443"/>
        <v>93/0130</v>
      </c>
    </row>
    <row r="785" spans="1:70" ht="12.75" customHeight="1">
      <c r="A785" t="str">
        <f t="shared" si="438"/>
        <v>93/0131</v>
      </c>
      <c r="B785" s="133">
        <v>811</v>
      </c>
      <c r="C785" s="1" t="s">
        <v>9208</v>
      </c>
      <c r="D785" s="32" t="s">
        <v>1931</v>
      </c>
      <c r="E785" s="1" t="s">
        <v>9874</v>
      </c>
      <c r="F785" s="1" t="s">
        <v>8206</v>
      </c>
      <c r="G785" s="1" t="s">
        <v>9875</v>
      </c>
      <c r="H785" s="1" t="s">
        <v>9876</v>
      </c>
      <c r="I785" s="1" t="s">
        <v>9877</v>
      </c>
      <c r="J785" s="1"/>
      <c r="K785" s="1">
        <v>2.25</v>
      </c>
      <c r="L785" s="32" t="s">
        <v>4052</v>
      </c>
      <c r="M785" s="8" t="s">
        <v>11802</v>
      </c>
      <c r="N785" s="2" t="s">
        <v>12290</v>
      </c>
      <c r="O785" s="173"/>
      <c r="P785" s="168">
        <f t="shared" si="468"/>
        <v>782</v>
      </c>
      <c r="Q785" s="138">
        <f t="shared" si="462"/>
        <v>25</v>
      </c>
      <c r="R785" s="138">
        <f t="shared" si="463"/>
        <v>50</v>
      </c>
      <c r="S785" s="138">
        <f t="shared" si="464"/>
        <v>75</v>
      </c>
      <c r="T785" s="138" t="e">
        <f t="shared" si="465"/>
        <v>#VALUE!</v>
      </c>
      <c r="U785" s="138" t="e">
        <f t="shared" si="466"/>
        <v>#VALUE!</v>
      </c>
      <c r="V785" s="138" t="e">
        <f t="shared" si="467"/>
        <v>#VALUE!</v>
      </c>
      <c r="W785" s="158" t="str">
        <f t="shared" si="444"/>
        <v>выходной</v>
      </c>
      <c r="X785" s="159" t="e">
        <f>HLOOKUP(SEARCH("2",$M785)-1,$Q$3:$V785,$P785+1,FALSE)</f>
        <v>#N/A</v>
      </c>
      <c r="Y785" s="160" t="str">
        <f t="shared" si="445"/>
        <v>08:00 15:00(13:00 13:30)</v>
      </c>
      <c r="Z785" s="161" t="e">
        <f t="shared" si="446"/>
        <v>#VALUE!</v>
      </c>
      <c r="AA785" s="158" t="str">
        <f t="shared" si="447"/>
        <v>08:00 15:00(13:00 13:30)</v>
      </c>
      <c r="AB785" s="159">
        <f>HLOOKUP(SEARCH("3",$M785)-1,$Q$3:$V785,$P785+1,FALSE)</f>
        <v>25</v>
      </c>
      <c r="AC785" s="160" t="str">
        <f t="shared" si="448"/>
        <v>08:00 15:00(13:00 13:30)|08:00 15:00(13:00 13:30)|08:00 15:00(13:00 13:30)</v>
      </c>
      <c r="AD785" s="161" t="str">
        <f t="shared" si="449"/>
        <v>08:00 15:00(13:00 13:30)</v>
      </c>
      <c r="AE785" s="158" t="str">
        <f t="shared" si="450"/>
        <v>08:00 15:00(13:00 13:30)</v>
      </c>
      <c r="AF785" s="159">
        <f>HLOOKUP(SEARCH("4",$M785)-1,$Q$3:$V785,$P785+1,FALSE)</f>
        <v>50</v>
      </c>
      <c r="AG785" s="161" t="str">
        <f t="shared" si="451"/>
        <v>08:00 15:00(13:00 13:30)|08:00 15:00(13:00 13:30)</v>
      </c>
      <c r="AH785" s="161" t="str">
        <f t="shared" si="452"/>
        <v>08:00 15:00(13:00 13:30)</v>
      </c>
      <c r="AI785" s="158" t="str">
        <f t="shared" si="453"/>
        <v>08:00 15:00(13:00 13:30)</v>
      </c>
      <c r="AJ785" s="159">
        <f>HLOOKUP(SEARCH("5",$M785)-1,$Q$3:$V785,$P785+1,FALSE)</f>
        <v>75</v>
      </c>
      <c r="AK785" s="161" t="str">
        <f t="shared" si="454"/>
        <v>08:00 15:00(13:00 13:30)</v>
      </c>
      <c r="AL785" s="161" t="e">
        <f t="shared" si="455"/>
        <v>#VALUE!</v>
      </c>
      <c r="AM785" s="158" t="str">
        <f t="shared" si="456"/>
        <v>08:00 15:00(13:00 13:30)</v>
      </c>
      <c r="AN785" s="159" t="e">
        <f>HLOOKUP(SEARCH("6",$M785)-1,$Q$3:$V785,$P785+1,FALSE)</f>
        <v>#VALUE!</v>
      </c>
      <c r="AO785" s="161" t="e">
        <f t="shared" si="457"/>
        <v>#VALUE!</v>
      </c>
      <c r="AP785" s="161" t="e">
        <f t="shared" si="458"/>
        <v>#VALUE!</v>
      </c>
      <c r="AQ785" s="162" t="str">
        <f t="shared" si="459"/>
        <v>выходной</v>
      </c>
      <c r="AR785" s="163" t="e">
        <f>HLOOKUP(SEARCH("7",$M785)-1,$Q$3:$V785,$P785+1,FALSE)</f>
        <v>#VALUE!</v>
      </c>
      <c r="AS785" s="164" t="str">
        <f t="shared" si="460"/>
        <v>выходной</v>
      </c>
      <c r="AT785" s="142"/>
      <c r="AU785" s="11" t="str">
        <f>IF(ISERROR(VLOOKUP(B785,'РЕОРГ 2008'!$A:$B,2,FALSE)),"",VLOOKUP(B785,'РЕОРГ 2008'!$A:$B,2,FALSE))</f>
        <v/>
      </c>
      <c r="AV785" s="12" t="str">
        <f t="shared" si="461"/>
        <v>Опер.касса №8568/05</v>
      </c>
      <c r="AW785" s="31" t="e">
        <f>LEFT(#REF!,2)</f>
        <v>#REF!</v>
      </c>
      <c r="AX785" s="12" t="str">
        <f t="shared" si="439"/>
        <v>8568/05</v>
      </c>
      <c r="AZ785" t="str">
        <f>IF(ISERROR(VLOOKUP(B785,'РЕОРГ 01.08.2009'!$A:$B,2,FALSE)),"",VLOOKUP(B785,'РЕОРГ 01.08.2009'!$A:$B,2,FALSE))</f>
        <v>Опер.касса №8568/05</v>
      </c>
      <c r="BA785" s="12" t="str">
        <f t="shared" si="434"/>
        <v>Опер.касса №8568/05</v>
      </c>
      <c r="BB785" t="e">
        <f>LEFT(#REF!,2)</f>
        <v>#REF!</v>
      </c>
      <c r="BC785" s="12" t="str">
        <f t="shared" si="440"/>
        <v>8568/05</v>
      </c>
      <c r="BE785" t="str">
        <f>IF(ISERROR(VLOOKUP(B785,'РЕОРГ 01.10.2009'!A:C,3,FALSE)),"",VLOOKUP(B785,'РЕОРГ 01.10.2009'!A:C,3,FALSE))</f>
        <v/>
      </c>
      <c r="BF785" s="12" t="str">
        <f t="shared" si="435"/>
        <v>Опер.касса №93/0131</v>
      </c>
      <c r="BG785" t="e">
        <f>LEFT(#REF!,2)</f>
        <v>#REF!</v>
      </c>
      <c r="BH785" s="12" t="str">
        <f t="shared" si="441"/>
        <v>93/0131</v>
      </c>
      <c r="BJ785" t="str">
        <f>IF(ISERROR(VLOOKUP($B785,'РЕОРГ 01.05.2010'!A:B,2,FALSE)),"",VLOOKUP($B785,'РЕОРГ 01.05.2010'!A:B,2,FALSE))</f>
        <v/>
      </c>
      <c r="BK785" s="12" t="str">
        <f t="shared" si="436"/>
        <v>Опер.касса №93/0131</v>
      </c>
      <c r="BL785" t="e">
        <f>LEFT(#REF!,2)</f>
        <v>#REF!</v>
      </c>
      <c r="BM785" s="12" t="str">
        <f t="shared" si="442"/>
        <v>93/0131</v>
      </c>
      <c r="BO785" t="str">
        <f>IF(ISERROR(VLOOKUP($B785,'РЕОРГ 01.08.2010'!A:B,2,FALSE)),"",VLOOKUP($B785,'РЕОРГ 01.08.2010'!A:B,2,FALSE))</f>
        <v/>
      </c>
      <c r="BP785" s="12" t="str">
        <f t="shared" si="437"/>
        <v>Опер.касса №93/0131</v>
      </c>
      <c r="BQ785" t="e">
        <f>LEFT(#REF!,2)</f>
        <v>#REF!</v>
      </c>
      <c r="BR785" s="12" t="str">
        <f t="shared" si="443"/>
        <v>93/0131</v>
      </c>
    </row>
    <row r="786" spans="1:70" ht="12.75" customHeight="1">
      <c r="A786" t="str">
        <f t="shared" si="438"/>
        <v>93/0132</v>
      </c>
      <c r="B786" s="133">
        <v>795</v>
      </c>
      <c r="C786" s="1" t="s">
        <v>9209</v>
      </c>
      <c r="D786" s="32" t="s">
        <v>1931</v>
      </c>
      <c r="E786" s="1" t="s">
        <v>7922</v>
      </c>
      <c r="F786" s="1" t="s">
        <v>8206</v>
      </c>
      <c r="G786" s="1" t="s">
        <v>324</v>
      </c>
      <c r="H786" s="1" t="s">
        <v>7924</v>
      </c>
      <c r="I786" s="1" t="s">
        <v>7925</v>
      </c>
      <c r="J786" s="1"/>
      <c r="K786" s="1">
        <v>1.5</v>
      </c>
      <c r="L786" s="32" t="s">
        <v>4049</v>
      </c>
      <c r="M786" s="8" t="s">
        <v>11872</v>
      </c>
      <c r="N786" s="2" t="s">
        <v>12027</v>
      </c>
      <c r="O786" s="173"/>
      <c r="P786" s="168">
        <f t="shared" si="468"/>
        <v>783</v>
      </c>
      <c r="Q786" s="138">
        <f t="shared" si="462"/>
        <v>25</v>
      </c>
      <c r="R786" s="138">
        <f t="shared" si="463"/>
        <v>50</v>
      </c>
      <c r="S786" s="138">
        <f t="shared" si="464"/>
        <v>75</v>
      </c>
      <c r="T786" s="138" t="e">
        <f t="shared" si="465"/>
        <v>#VALUE!</v>
      </c>
      <c r="U786" s="138" t="e">
        <f t="shared" si="466"/>
        <v>#VALUE!</v>
      </c>
      <c r="V786" s="138" t="e">
        <f t="shared" si="467"/>
        <v>#VALUE!</v>
      </c>
      <c r="W786" s="158" t="str">
        <f t="shared" si="444"/>
        <v>08:00 15:30(12:00 13:00)</v>
      </c>
      <c r="X786" s="159">
        <f>HLOOKUP(SEARCH("2",$M786)-1,$Q$3:$V786,$P786+1,FALSE)</f>
        <v>25</v>
      </c>
      <c r="Y786" s="160" t="str">
        <f t="shared" si="445"/>
        <v>08:00 15:30(12:00 13:00)|08:00 15:30(12:00 13:00)|08:00 15:30(12:00 13:00)</v>
      </c>
      <c r="Z786" s="161" t="str">
        <f t="shared" si="446"/>
        <v>08:00 15:30(12:00 13:00)</v>
      </c>
      <c r="AA786" s="158" t="str">
        <f t="shared" si="447"/>
        <v>08:00 15:30(12:00 13:00)</v>
      </c>
      <c r="AB786" s="159">
        <f>HLOOKUP(SEARCH("3",$M786)-1,$Q$3:$V786,$P786+1,FALSE)</f>
        <v>50</v>
      </c>
      <c r="AC786" s="160" t="str">
        <f t="shared" si="448"/>
        <v>08:00 15:30(12:00 13:00)|08:00 15:30(12:00 13:00)</v>
      </c>
      <c r="AD786" s="161" t="str">
        <f t="shared" si="449"/>
        <v>08:00 15:30(12:00 13:00)</v>
      </c>
      <c r="AE786" s="158" t="str">
        <f t="shared" si="450"/>
        <v>08:00 15:30(12:00 13:00)</v>
      </c>
      <c r="AF786" s="159">
        <f>HLOOKUP(SEARCH("4",$M786)-1,$Q$3:$V786,$P786+1,FALSE)</f>
        <v>75</v>
      </c>
      <c r="AG786" s="161" t="str">
        <f t="shared" si="451"/>
        <v>08:00 15:30(12:00 13:00)</v>
      </c>
      <c r="AH786" s="161" t="e">
        <f t="shared" si="452"/>
        <v>#VALUE!</v>
      </c>
      <c r="AI786" s="158" t="str">
        <f t="shared" si="453"/>
        <v>08:00 15:30(12:00 13:00)</v>
      </c>
      <c r="AJ786" s="159" t="e">
        <f>HLOOKUP(SEARCH("5",$M786)-1,$Q$3:$V786,$P786+1,FALSE)</f>
        <v>#VALUE!</v>
      </c>
      <c r="AK786" s="161" t="e">
        <f t="shared" si="454"/>
        <v>#VALUE!</v>
      </c>
      <c r="AL786" s="161" t="e">
        <f t="shared" si="455"/>
        <v>#VALUE!</v>
      </c>
      <c r="AM786" s="158" t="str">
        <f t="shared" si="456"/>
        <v>выходной</v>
      </c>
      <c r="AN786" s="159" t="e">
        <f>HLOOKUP(SEARCH("6",$M786)-1,$Q$3:$V786,$P786+1,FALSE)</f>
        <v>#VALUE!</v>
      </c>
      <c r="AO786" s="161" t="e">
        <f t="shared" si="457"/>
        <v>#VALUE!</v>
      </c>
      <c r="AP786" s="161" t="e">
        <f t="shared" si="458"/>
        <v>#VALUE!</v>
      </c>
      <c r="AQ786" s="162" t="str">
        <f t="shared" si="459"/>
        <v>выходной</v>
      </c>
      <c r="AR786" s="163" t="e">
        <f>HLOOKUP(SEARCH("7",$M786)-1,$Q$3:$V786,$P786+1,FALSE)</f>
        <v>#VALUE!</v>
      </c>
      <c r="AS786" s="164" t="str">
        <f t="shared" si="460"/>
        <v>выходной</v>
      </c>
      <c r="AT786" s="142"/>
      <c r="AU786" s="11" t="str">
        <f>IF(ISERROR(VLOOKUP(B786,'РЕОРГ 2008'!$A:$B,2,FALSE)),"",VLOOKUP(B786,'РЕОРГ 2008'!$A:$B,2,FALSE))</f>
        <v/>
      </c>
      <c r="AV786" s="12" t="str">
        <f t="shared" si="461"/>
        <v>Опер.касса №8568/021</v>
      </c>
      <c r="AW786" s="31" t="e">
        <f>LEFT(#REF!,2)</f>
        <v>#REF!</v>
      </c>
      <c r="AX786" s="12" t="str">
        <f t="shared" si="439"/>
        <v>8568/021</v>
      </c>
      <c r="AZ786" t="str">
        <f>IF(ISERROR(VLOOKUP(B786,'РЕОРГ 01.08.2009'!$A:$B,2,FALSE)),"",VLOOKUP(B786,'РЕОРГ 01.08.2009'!$A:$B,2,FALSE))</f>
        <v>Опер.касса №8568/021</v>
      </c>
      <c r="BA786" s="12" t="str">
        <f t="shared" si="434"/>
        <v>Опер.касса №8568/021</v>
      </c>
      <c r="BB786" t="e">
        <f>LEFT(#REF!,2)</f>
        <v>#REF!</v>
      </c>
      <c r="BC786" s="12" t="str">
        <f t="shared" si="440"/>
        <v>8568/021</v>
      </c>
      <c r="BE786" t="str">
        <f>IF(ISERROR(VLOOKUP(B786,'РЕОРГ 01.10.2009'!A:C,3,FALSE)),"",VLOOKUP(B786,'РЕОРГ 01.10.2009'!A:C,3,FALSE))</f>
        <v/>
      </c>
      <c r="BF786" s="12" t="str">
        <f t="shared" si="435"/>
        <v>Опер.касса №93/0132</v>
      </c>
      <c r="BG786" t="e">
        <f>LEFT(#REF!,2)</f>
        <v>#REF!</v>
      </c>
      <c r="BH786" s="12" t="str">
        <f t="shared" si="441"/>
        <v>93/0132</v>
      </c>
      <c r="BJ786" t="str">
        <f>IF(ISERROR(VLOOKUP($B786,'РЕОРГ 01.05.2010'!A:B,2,FALSE)),"",VLOOKUP($B786,'РЕОРГ 01.05.2010'!A:B,2,FALSE))</f>
        <v/>
      </c>
      <c r="BK786" s="12" t="str">
        <f t="shared" si="436"/>
        <v>Опер.касса №93/0132</v>
      </c>
      <c r="BL786" t="e">
        <f>LEFT(#REF!,2)</f>
        <v>#REF!</v>
      </c>
      <c r="BM786" s="12" t="str">
        <f t="shared" si="442"/>
        <v>93/0132</v>
      </c>
      <c r="BO786" t="str">
        <f>IF(ISERROR(VLOOKUP($B786,'РЕОРГ 01.08.2010'!A:B,2,FALSE)),"",VLOOKUP($B786,'РЕОРГ 01.08.2010'!A:B,2,FALSE))</f>
        <v/>
      </c>
      <c r="BP786" s="12" t="str">
        <f t="shared" si="437"/>
        <v>Опер.касса №93/0132</v>
      </c>
      <c r="BQ786" t="e">
        <f>LEFT(#REF!,2)</f>
        <v>#REF!</v>
      </c>
      <c r="BR786" s="12" t="str">
        <f t="shared" si="443"/>
        <v>93/0132</v>
      </c>
    </row>
    <row r="787" spans="1:70" ht="12.75" customHeight="1">
      <c r="A787" t="str">
        <f t="shared" si="438"/>
        <v>93/0133</v>
      </c>
      <c r="B787" s="133">
        <v>812</v>
      </c>
      <c r="C787" s="1" t="s">
        <v>9210</v>
      </c>
      <c r="D787" s="32" t="s">
        <v>1931</v>
      </c>
      <c r="E787" s="1" t="s">
        <v>9878</v>
      </c>
      <c r="F787" s="1" t="s">
        <v>8206</v>
      </c>
      <c r="G787" s="1" t="s">
        <v>9879</v>
      </c>
      <c r="H787" s="1" t="s">
        <v>9880</v>
      </c>
      <c r="I787" s="1" t="s">
        <v>11311</v>
      </c>
      <c r="J787" s="1"/>
      <c r="K787" s="1">
        <v>0.6</v>
      </c>
      <c r="L787" s="32" t="s">
        <v>4049</v>
      </c>
      <c r="M787" s="8" t="s">
        <v>11941</v>
      </c>
      <c r="N787" s="2" t="s">
        <v>12291</v>
      </c>
      <c r="O787" s="173"/>
      <c r="P787" s="168">
        <f t="shared" si="468"/>
        <v>784</v>
      </c>
      <c r="Q787" s="138">
        <f t="shared" si="462"/>
        <v>25</v>
      </c>
      <c r="R787" s="138" t="e">
        <f t="shared" si="463"/>
        <v>#VALUE!</v>
      </c>
      <c r="S787" s="138" t="e">
        <f t="shared" si="464"/>
        <v>#VALUE!</v>
      </c>
      <c r="T787" s="138" t="e">
        <f t="shared" si="465"/>
        <v>#VALUE!</v>
      </c>
      <c r="U787" s="138" t="e">
        <f t="shared" si="466"/>
        <v>#VALUE!</v>
      </c>
      <c r="V787" s="138" t="e">
        <f t="shared" si="467"/>
        <v>#VALUE!</v>
      </c>
      <c r="W787" s="158" t="str">
        <f t="shared" si="444"/>
        <v>09:30 15:30(12:00 13:00)</v>
      </c>
      <c r="X787" s="159" t="e">
        <f>HLOOKUP(SEARCH("2",$M787)-1,$Q$3:$V787,$P787+1,FALSE)</f>
        <v>#VALUE!</v>
      </c>
      <c r="Y787" s="160" t="e">
        <f t="shared" si="445"/>
        <v>#VALUE!</v>
      </c>
      <c r="Z787" s="161" t="e">
        <f t="shared" si="446"/>
        <v>#VALUE!</v>
      </c>
      <c r="AA787" s="158" t="str">
        <f t="shared" si="447"/>
        <v>выходной</v>
      </c>
      <c r="AB787" s="159" t="e">
        <f>HLOOKUP(SEARCH("3",$M787)-1,$Q$3:$V787,$P787+1,FALSE)</f>
        <v>#VALUE!</v>
      </c>
      <c r="AC787" s="160" t="e">
        <f t="shared" si="448"/>
        <v>#VALUE!</v>
      </c>
      <c r="AD787" s="161" t="e">
        <f t="shared" si="449"/>
        <v>#VALUE!</v>
      </c>
      <c r="AE787" s="158" t="str">
        <f t="shared" si="450"/>
        <v>выходной</v>
      </c>
      <c r="AF787" s="159">
        <f>HLOOKUP(SEARCH("4",$M787)-1,$Q$3:$V787,$P787+1,FALSE)</f>
        <v>25</v>
      </c>
      <c r="AG787" s="161" t="str">
        <f t="shared" si="451"/>
        <v>09:30 15:30(12:00 13:00)</v>
      </c>
      <c r="AH787" s="161" t="e">
        <f t="shared" si="452"/>
        <v>#VALUE!</v>
      </c>
      <c r="AI787" s="158" t="str">
        <f t="shared" si="453"/>
        <v>09:30 15:30(12:00 13:00)</v>
      </c>
      <c r="AJ787" s="159" t="e">
        <f>HLOOKUP(SEARCH("5",$M787)-1,$Q$3:$V787,$P787+1,FALSE)</f>
        <v>#VALUE!</v>
      </c>
      <c r="AK787" s="161" t="e">
        <f t="shared" si="454"/>
        <v>#VALUE!</v>
      </c>
      <c r="AL787" s="161" t="e">
        <f t="shared" si="455"/>
        <v>#VALUE!</v>
      </c>
      <c r="AM787" s="158" t="str">
        <f t="shared" si="456"/>
        <v>выходной</v>
      </c>
      <c r="AN787" s="159" t="e">
        <f>HLOOKUP(SEARCH("6",$M787)-1,$Q$3:$V787,$P787+1,FALSE)</f>
        <v>#VALUE!</v>
      </c>
      <c r="AO787" s="161" t="e">
        <f t="shared" si="457"/>
        <v>#VALUE!</v>
      </c>
      <c r="AP787" s="161" t="e">
        <f t="shared" si="458"/>
        <v>#VALUE!</v>
      </c>
      <c r="AQ787" s="162" t="str">
        <f t="shared" si="459"/>
        <v>выходной</v>
      </c>
      <c r="AR787" s="163" t="e">
        <f>HLOOKUP(SEARCH("7",$M787)-1,$Q$3:$V787,$P787+1,FALSE)</f>
        <v>#VALUE!</v>
      </c>
      <c r="AS787" s="164" t="str">
        <f t="shared" si="460"/>
        <v>выходной</v>
      </c>
      <c r="AT787" s="142"/>
      <c r="AU787" s="11" t="str">
        <f>IF(ISERROR(VLOOKUP(B787,'РЕОРГ 2008'!$A:$B,2,FALSE)),"",VLOOKUP(B787,'РЕОРГ 2008'!$A:$B,2,FALSE))</f>
        <v/>
      </c>
      <c r="AV787" s="12" t="str">
        <f t="shared" si="461"/>
        <v>Опер.касса №8568/06</v>
      </c>
      <c r="AW787" s="31" t="e">
        <f>LEFT(#REF!,2)</f>
        <v>#REF!</v>
      </c>
      <c r="AX787" s="12" t="str">
        <f t="shared" si="439"/>
        <v>8568/06</v>
      </c>
      <c r="AZ787" t="str">
        <f>IF(ISERROR(VLOOKUP(B787,'РЕОРГ 01.08.2009'!$A:$B,2,FALSE)),"",VLOOKUP(B787,'РЕОРГ 01.08.2009'!$A:$B,2,FALSE))</f>
        <v>Опер.касса №8568/06</v>
      </c>
      <c r="BA787" s="12" t="str">
        <f t="shared" si="434"/>
        <v>Опер.касса №8568/06</v>
      </c>
      <c r="BB787" t="e">
        <f>LEFT(#REF!,2)</f>
        <v>#REF!</v>
      </c>
      <c r="BC787" s="12" t="str">
        <f t="shared" si="440"/>
        <v>8568/06</v>
      </c>
      <c r="BE787" t="str">
        <f>IF(ISERROR(VLOOKUP(B787,'РЕОРГ 01.10.2009'!A:C,3,FALSE)),"",VLOOKUP(B787,'РЕОРГ 01.10.2009'!A:C,3,FALSE))</f>
        <v/>
      </c>
      <c r="BF787" s="12" t="str">
        <f t="shared" si="435"/>
        <v>Опер.касса №93/0133</v>
      </c>
      <c r="BG787" t="e">
        <f>LEFT(#REF!,2)</f>
        <v>#REF!</v>
      </c>
      <c r="BH787" s="12" t="str">
        <f t="shared" si="441"/>
        <v>93/0133</v>
      </c>
      <c r="BJ787" t="str">
        <f>IF(ISERROR(VLOOKUP($B787,'РЕОРГ 01.05.2010'!A:B,2,FALSE)),"",VLOOKUP($B787,'РЕОРГ 01.05.2010'!A:B,2,FALSE))</f>
        <v/>
      </c>
      <c r="BK787" s="12" t="str">
        <f t="shared" si="436"/>
        <v>Опер.касса №93/0133</v>
      </c>
      <c r="BL787" t="e">
        <f>LEFT(#REF!,2)</f>
        <v>#REF!</v>
      </c>
      <c r="BM787" s="12" t="str">
        <f t="shared" si="442"/>
        <v>93/0133</v>
      </c>
      <c r="BO787" t="str">
        <f>IF(ISERROR(VLOOKUP($B787,'РЕОРГ 01.08.2010'!A:B,2,FALSE)),"",VLOOKUP($B787,'РЕОРГ 01.08.2010'!A:B,2,FALSE))</f>
        <v/>
      </c>
      <c r="BP787" s="12" t="str">
        <f t="shared" si="437"/>
        <v>Опер.касса №93/0133</v>
      </c>
      <c r="BQ787" t="e">
        <f>LEFT(#REF!,2)</f>
        <v>#REF!</v>
      </c>
      <c r="BR787" s="12" t="str">
        <f t="shared" si="443"/>
        <v>93/0133</v>
      </c>
    </row>
    <row r="788" spans="1:70" ht="12.75" customHeight="1">
      <c r="A788" t="str">
        <f t="shared" si="438"/>
        <v>93/0134</v>
      </c>
      <c r="B788" s="133">
        <v>789</v>
      </c>
      <c r="C788" s="1" t="s">
        <v>9211</v>
      </c>
      <c r="D788" s="32" t="s">
        <v>1931</v>
      </c>
      <c r="E788" s="1" t="s">
        <v>10584</v>
      </c>
      <c r="F788" s="1" t="s">
        <v>8206</v>
      </c>
      <c r="G788" s="1" t="s">
        <v>10585</v>
      </c>
      <c r="H788" s="1" t="s">
        <v>10586</v>
      </c>
      <c r="I788" s="1" t="s">
        <v>10587</v>
      </c>
      <c r="J788" s="1"/>
      <c r="K788" s="1">
        <v>0.75</v>
      </c>
      <c r="L788" s="32" t="s">
        <v>4049</v>
      </c>
      <c r="M788" s="8" t="s">
        <v>11872</v>
      </c>
      <c r="N788" s="2" t="s">
        <v>12292</v>
      </c>
      <c r="O788" s="173"/>
      <c r="P788" s="168">
        <f t="shared" si="468"/>
        <v>785</v>
      </c>
      <c r="Q788" s="138">
        <f t="shared" si="462"/>
        <v>25</v>
      </c>
      <c r="R788" s="138">
        <f t="shared" si="463"/>
        <v>50</v>
      </c>
      <c r="S788" s="138">
        <f t="shared" si="464"/>
        <v>75</v>
      </c>
      <c r="T788" s="138" t="e">
        <f t="shared" si="465"/>
        <v>#VALUE!</v>
      </c>
      <c r="U788" s="138" t="e">
        <f t="shared" si="466"/>
        <v>#VALUE!</v>
      </c>
      <c r="V788" s="138" t="e">
        <f t="shared" si="467"/>
        <v>#VALUE!</v>
      </c>
      <c r="W788" s="158" t="str">
        <f t="shared" si="444"/>
        <v>08:00 16:00(12:00 13:00)</v>
      </c>
      <c r="X788" s="159">
        <f>HLOOKUP(SEARCH("2",$M788)-1,$Q$3:$V788,$P788+1,FALSE)</f>
        <v>25</v>
      </c>
      <c r="Y788" s="160" t="str">
        <f t="shared" si="445"/>
        <v>08:00 16:00(12:00 13:00)|08:00 16:00(12:00 13:00)|10:00 16:00(12:00 13:00)</v>
      </c>
      <c r="Z788" s="161" t="str">
        <f t="shared" si="446"/>
        <v>08:00 16:00(12:00 13:00)</v>
      </c>
      <c r="AA788" s="158" t="str">
        <f t="shared" si="447"/>
        <v>08:00 16:00(12:00 13:00)</v>
      </c>
      <c r="AB788" s="159">
        <f>HLOOKUP(SEARCH("3",$M788)-1,$Q$3:$V788,$P788+1,FALSE)</f>
        <v>50</v>
      </c>
      <c r="AC788" s="160" t="str">
        <f t="shared" si="448"/>
        <v>08:00 16:00(12:00 13:00)|10:00 16:00(12:00 13:00)</v>
      </c>
      <c r="AD788" s="161" t="str">
        <f t="shared" si="449"/>
        <v>08:00 16:00(12:00 13:00)</v>
      </c>
      <c r="AE788" s="158" t="str">
        <f t="shared" si="450"/>
        <v>08:00 16:00(12:00 13:00)</v>
      </c>
      <c r="AF788" s="159">
        <f>HLOOKUP(SEARCH("4",$M788)-1,$Q$3:$V788,$P788+1,FALSE)</f>
        <v>75</v>
      </c>
      <c r="AG788" s="161" t="str">
        <f t="shared" si="451"/>
        <v>10:00 16:00(12:00 13:00)</v>
      </c>
      <c r="AH788" s="161" t="e">
        <f t="shared" si="452"/>
        <v>#VALUE!</v>
      </c>
      <c r="AI788" s="158" t="str">
        <f t="shared" si="453"/>
        <v>10:00 16:00(12:00 13:00)</v>
      </c>
      <c r="AJ788" s="159" t="e">
        <f>HLOOKUP(SEARCH("5",$M788)-1,$Q$3:$V788,$P788+1,FALSE)</f>
        <v>#VALUE!</v>
      </c>
      <c r="AK788" s="161" t="e">
        <f t="shared" si="454"/>
        <v>#VALUE!</v>
      </c>
      <c r="AL788" s="161" t="e">
        <f t="shared" si="455"/>
        <v>#VALUE!</v>
      </c>
      <c r="AM788" s="158" t="str">
        <f t="shared" si="456"/>
        <v>выходной</v>
      </c>
      <c r="AN788" s="159" t="e">
        <f>HLOOKUP(SEARCH("6",$M788)-1,$Q$3:$V788,$P788+1,FALSE)</f>
        <v>#VALUE!</v>
      </c>
      <c r="AO788" s="161" t="e">
        <f t="shared" si="457"/>
        <v>#VALUE!</v>
      </c>
      <c r="AP788" s="161" t="e">
        <f t="shared" si="458"/>
        <v>#VALUE!</v>
      </c>
      <c r="AQ788" s="162" t="str">
        <f t="shared" si="459"/>
        <v>выходной</v>
      </c>
      <c r="AR788" s="163" t="e">
        <f>HLOOKUP(SEARCH("7",$M788)-1,$Q$3:$V788,$P788+1,FALSE)</f>
        <v>#VALUE!</v>
      </c>
      <c r="AS788" s="164" t="str">
        <f t="shared" si="460"/>
        <v>выходной</v>
      </c>
      <c r="AT788" s="142"/>
      <c r="AU788" s="11" t="str">
        <f>IF(ISERROR(VLOOKUP(B788,'РЕОРГ 2008'!$A:$B,2,FALSE)),"",VLOOKUP(B788,'РЕОРГ 2008'!$A:$B,2,FALSE))</f>
        <v/>
      </c>
      <c r="AV788" s="12" t="str">
        <f t="shared" si="461"/>
        <v>Опер.касса №8568/010</v>
      </c>
      <c r="AW788" s="31" t="e">
        <f>LEFT(#REF!,2)</f>
        <v>#REF!</v>
      </c>
      <c r="AX788" s="12" t="str">
        <f t="shared" si="439"/>
        <v>8568/010</v>
      </c>
      <c r="AZ788" t="str">
        <f>IF(ISERROR(VLOOKUP(B788,'РЕОРГ 01.08.2009'!$A:$B,2,FALSE)),"",VLOOKUP(B788,'РЕОРГ 01.08.2009'!$A:$B,2,FALSE))</f>
        <v>Опер.касса №8568/010</v>
      </c>
      <c r="BA788" s="12" t="str">
        <f t="shared" si="434"/>
        <v>Опер.касса №8568/010</v>
      </c>
      <c r="BB788" t="e">
        <f>LEFT(#REF!,2)</f>
        <v>#REF!</v>
      </c>
      <c r="BC788" s="12" t="str">
        <f t="shared" si="440"/>
        <v>8568/010</v>
      </c>
      <c r="BE788" t="str">
        <f>IF(ISERROR(VLOOKUP(B788,'РЕОРГ 01.10.2009'!A:C,3,FALSE)),"",VLOOKUP(B788,'РЕОРГ 01.10.2009'!A:C,3,FALSE))</f>
        <v/>
      </c>
      <c r="BF788" s="12" t="str">
        <f t="shared" si="435"/>
        <v>Опер.касса №93/0134</v>
      </c>
      <c r="BG788" t="e">
        <f>LEFT(#REF!,2)</f>
        <v>#REF!</v>
      </c>
      <c r="BH788" s="12" t="str">
        <f t="shared" si="441"/>
        <v>93/0134</v>
      </c>
      <c r="BJ788" t="str">
        <f>IF(ISERROR(VLOOKUP($B788,'РЕОРГ 01.05.2010'!A:B,2,FALSE)),"",VLOOKUP($B788,'РЕОРГ 01.05.2010'!A:B,2,FALSE))</f>
        <v/>
      </c>
      <c r="BK788" s="12" t="str">
        <f t="shared" si="436"/>
        <v>Опер.касса №93/0134</v>
      </c>
      <c r="BL788" t="e">
        <f>LEFT(#REF!,2)</f>
        <v>#REF!</v>
      </c>
      <c r="BM788" s="12" t="str">
        <f t="shared" si="442"/>
        <v>93/0134</v>
      </c>
      <c r="BO788" t="str">
        <f>IF(ISERROR(VLOOKUP($B788,'РЕОРГ 01.08.2010'!A:B,2,FALSE)),"",VLOOKUP($B788,'РЕОРГ 01.08.2010'!A:B,2,FALSE))</f>
        <v/>
      </c>
      <c r="BP788" s="12" t="str">
        <f t="shared" si="437"/>
        <v>Опер.касса №93/0134</v>
      </c>
      <c r="BQ788" t="e">
        <f>LEFT(#REF!,2)</f>
        <v>#REF!</v>
      </c>
      <c r="BR788" s="12" t="str">
        <f t="shared" si="443"/>
        <v>93/0134</v>
      </c>
    </row>
    <row r="789" spans="1:70" ht="12.75" customHeight="1">
      <c r="A789" t="str">
        <f t="shared" si="438"/>
        <v>93/0135</v>
      </c>
      <c r="B789" s="133">
        <v>790</v>
      </c>
      <c r="C789" s="1" t="s">
        <v>9212</v>
      </c>
      <c r="D789" s="32" t="s">
        <v>1931</v>
      </c>
      <c r="E789" s="1" t="s">
        <v>10588</v>
      </c>
      <c r="F789" s="1" t="s">
        <v>8206</v>
      </c>
      <c r="G789" s="1" t="s">
        <v>9670</v>
      </c>
      <c r="H789" s="1" t="s">
        <v>10590</v>
      </c>
      <c r="I789" s="1" t="s">
        <v>10591</v>
      </c>
      <c r="J789" s="1"/>
      <c r="K789" s="1">
        <v>0.75</v>
      </c>
      <c r="L789" s="32" t="s">
        <v>4049</v>
      </c>
      <c r="M789" s="8" t="s">
        <v>11802</v>
      </c>
      <c r="N789" s="2" t="s">
        <v>12293</v>
      </c>
      <c r="O789" s="173"/>
      <c r="P789" s="168">
        <f t="shared" si="468"/>
        <v>786</v>
      </c>
      <c r="Q789" s="138">
        <f t="shared" si="462"/>
        <v>25</v>
      </c>
      <c r="R789" s="138">
        <f t="shared" si="463"/>
        <v>50</v>
      </c>
      <c r="S789" s="138">
        <f t="shared" si="464"/>
        <v>75</v>
      </c>
      <c r="T789" s="138" t="e">
        <f t="shared" si="465"/>
        <v>#VALUE!</v>
      </c>
      <c r="U789" s="138" t="e">
        <f t="shared" si="466"/>
        <v>#VALUE!</v>
      </c>
      <c r="V789" s="138" t="e">
        <f t="shared" si="467"/>
        <v>#VALUE!</v>
      </c>
      <c r="W789" s="158" t="str">
        <f t="shared" si="444"/>
        <v>выходной</v>
      </c>
      <c r="X789" s="159" t="e">
        <f>HLOOKUP(SEARCH("2",$M789)-1,$Q$3:$V789,$P789+1,FALSE)</f>
        <v>#N/A</v>
      </c>
      <c r="Y789" s="160" t="str">
        <f t="shared" si="445"/>
        <v>08:00 15:00(12:00 12:30)</v>
      </c>
      <c r="Z789" s="161" t="e">
        <f t="shared" si="446"/>
        <v>#VALUE!</v>
      </c>
      <c r="AA789" s="158" t="str">
        <f t="shared" si="447"/>
        <v>08:00 15:00(12:00 12:30)</v>
      </c>
      <c r="AB789" s="159">
        <f>HLOOKUP(SEARCH("3",$M789)-1,$Q$3:$V789,$P789+1,FALSE)</f>
        <v>25</v>
      </c>
      <c r="AC789" s="160" t="str">
        <f t="shared" si="448"/>
        <v>08:00 15:00(12:00 12:30)|08:00 15:00(12:00 12:30)|08:00 15:00(12:00 12:30)</v>
      </c>
      <c r="AD789" s="161" t="str">
        <f t="shared" si="449"/>
        <v>08:00 15:00(12:00 12:30)</v>
      </c>
      <c r="AE789" s="158" t="str">
        <f t="shared" si="450"/>
        <v>08:00 15:00(12:00 12:30)</v>
      </c>
      <c r="AF789" s="159">
        <f>HLOOKUP(SEARCH("4",$M789)-1,$Q$3:$V789,$P789+1,FALSE)</f>
        <v>50</v>
      </c>
      <c r="AG789" s="161" t="str">
        <f t="shared" si="451"/>
        <v>08:00 15:00(12:00 12:30)|08:00 15:00(12:00 12:30)</v>
      </c>
      <c r="AH789" s="161" t="str">
        <f t="shared" si="452"/>
        <v>08:00 15:00(12:00 12:30)</v>
      </c>
      <c r="AI789" s="158" t="str">
        <f t="shared" si="453"/>
        <v>08:00 15:00(12:00 12:30)</v>
      </c>
      <c r="AJ789" s="159">
        <f>HLOOKUP(SEARCH("5",$M789)-1,$Q$3:$V789,$P789+1,FALSE)</f>
        <v>75</v>
      </c>
      <c r="AK789" s="161" t="str">
        <f t="shared" si="454"/>
        <v>08:00 15:00(12:00 12:30)</v>
      </c>
      <c r="AL789" s="161" t="e">
        <f t="shared" si="455"/>
        <v>#VALUE!</v>
      </c>
      <c r="AM789" s="158" t="str">
        <f t="shared" si="456"/>
        <v>08:00 15:00(12:00 12:30)</v>
      </c>
      <c r="AN789" s="159" t="e">
        <f>HLOOKUP(SEARCH("6",$M789)-1,$Q$3:$V789,$P789+1,FALSE)</f>
        <v>#VALUE!</v>
      </c>
      <c r="AO789" s="161" t="e">
        <f t="shared" si="457"/>
        <v>#VALUE!</v>
      </c>
      <c r="AP789" s="161" t="e">
        <f t="shared" si="458"/>
        <v>#VALUE!</v>
      </c>
      <c r="AQ789" s="162" t="str">
        <f t="shared" si="459"/>
        <v>выходной</v>
      </c>
      <c r="AR789" s="163" t="e">
        <f>HLOOKUP(SEARCH("7",$M789)-1,$Q$3:$V789,$P789+1,FALSE)</f>
        <v>#VALUE!</v>
      </c>
      <c r="AS789" s="164" t="str">
        <f t="shared" si="460"/>
        <v>выходной</v>
      </c>
      <c r="AT789" s="142"/>
      <c r="AU789" s="11" t="str">
        <f>IF(ISERROR(VLOOKUP(B789,'РЕОРГ 2008'!$A:$B,2,FALSE)),"",VLOOKUP(B789,'РЕОРГ 2008'!$A:$B,2,FALSE))</f>
        <v/>
      </c>
      <c r="AV789" s="12" t="str">
        <f t="shared" si="461"/>
        <v>Опер.касса №8568/014</v>
      </c>
      <c r="AW789" s="31" t="e">
        <f>LEFT(#REF!,2)</f>
        <v>#REF!</v>
      </c>
      <c r="AX789" s="12" t="str">
        <f t="shared" si="439"/>
        <v>8568/014</v>
      </c>
      <c r="AZ789" t="str">
        <f>IF(ISERROR(VLOOKUP(B789,'РЕОРГ 01.08.2009'!$A:$B,2,FALSE)),"",VLOOKUP(B789,'РЕОРГ 01.08.2009'!$A:$B,2,FALSE))</f>
        <v>Опер.касса №8568/014</v>
      </c>
      <c r="BA789" s="12" t="str">
        <f t="shared" si="434"/>
        <v>Опер.касса №8568/014</v>
      </c>
      <c r="BB789" t="e">
        <f>LEFT(#REF!,2)</f>
        <v>#REF!</v>
      </c>
      <c r="BC789" s="12" t="str">
        <f t="shared" si="440"/>
        <v>8568/014</v>
      </c>
      <c r="BE789" t="str">
        <f>IF(ISERROR(VLOOKUP(B789,'РЕОРГ 01.10.2009'!A:C,3,FALSE)),"",VLOOKUP(B789,'РЕОРГ 01.10.2009'!A:C,3,FALSE))</f>
        <v/>
      </c>
      <c r="BF789" s="12" t="str">
        <f t="shared" si="435"/>
        <v>Опер.касса №93/0135</v>
      </c>
      <c r="BG789" t="e">
        <f>LEFT(#REF!,2)</f>
        <v>#REF!</v>
      </c>
      <c r="BH789" s="12" t="str">
        <f t="shared" si="441"/>
        <v>93/0135</v>
      </c>
      <c r="BJ789" t="str">
        <f>IF(ISERROR(VLOOKUP($B789,'РЕОРГ 01.05.2010'!A:B,2,FALSE)),"",VLOOKUP($B789,'РЕОРГ 01.05.2010'!A:B,2,FALSE))</f>
        <v/>
      </c>
      <c r="BK789" s="12" t="str">
        <f t="shared" si="436"/>
        <v>Опер.касса №93/0135</v>
      </c>
      <c r="BL789" t="e">
        <f>LEFT(#REF!,2)</f>
        <v>#REF!</v>
      </c>
      <c r="BM789" s="12" t="str">
        <f t="shared" si="442"/>
        <v>93/0135</v>
      </c>
      <c r="BO789" t="str">
        <f>IF(ISERROR(VLOOKUP($B789,'РЕОРГ 01.08.2010'!A:B,2,FALSE)),"",VLOOKUP($B789,'РЕОРГ 01.08.2010'!A:B,2,FALSE))</f>
        <v/>
      </c>
      <c r="BP789" s="12" t="str">
        <f t="shared" si="437"/>
        <v>Опер.касса №93/0135</v>
      </c>
      <c r="BQ789" t="e">
        <f>LEFT(#REF!,2)</f>
        <v>#REF!</v>
      </c>
      <c r="BR789" s="12" t="str">
        <f t="shared" si="443"/>
        <v>93/0135</v>
      </c>
    </row>
    <row r="790" spans="1:70" ht="12.75" customHeight="1">
      <c r="A790" t="str">
        <f t="shared" si="438"/>
        <v>93/0136</v>
      </c>
      <c r="B790" s="133">
        <v>796</v>
      </c>
      <c r="C790" s="1" t="s">
        <v>9213</v>
      </c>
      <c r="D790" s="32" t="s">
        <v>1931</v>
      </c>
      <c r="E790" s="1" t="s">
        <v>7926</v>
      </c>
      <c r="F790" s="1" t="s">
        <v>8206</v>
      </c>
      <c r="G790" s="1" t="s">
        <v>8329</v>
      </c>
      <c r="H790" s="1" t="s">
        <v>7928</v>
      </c>
      <c r="I790" s="1" t="s">
        <v>247</v>
      </c>
      <c r="J790" s="1"/>
      <c r="K790" s="1">
        <v>0.75</v>
      </c>
      <c r="L790" s="32" t="s">
        <v>4049</v>
      </c>
      <c r="M790" s="8" t="s">
        <v>11872</v>
      </c>
      <c r="N790" s="2" t="s">
        <v>12293</v>
      </c>
      <c r="O790" s="173"/>
      <c r="P790" s="168">
        <f t="shared" si="468"/>
        <v>787</v>
      </c>
      <c r="Q790" s="138">
        <f t="shared" si="462"/>
        <v>25</v>
      </c>
      <c r="R790" s="138">
        <f t="shared" si="463"/>
        <v>50</v>
      </c>
      <c r="S790" s="138">
        <f t="shared" si="464"/>
        <v>75</v>
      </c>
      <c r="T790" s="138" t="e">
        <f t="shared" si="465"/>
        <v>#VALUE!</v>
      </c>
      <c r="U790" s="138" t="e">
        <f t="shared" si="466"/>
        <v>#VALUE!</v>
      </c>
      <c r="V790" s="138" t="e">
        <f t="shared" si="467"/>
        <v>#VALUE!</v>
      </c>
      <c r="W790" s="158" t="str">
        <f t="shared" si="444"/>
        <v>08:00 15:00(12:00 12:30)</v>
      </c>
      <c r="X790" s="159">
        <f>HLOOKUP(SEARCH("2",$M790)-1,$Q$3:$V790,$P790+1,FALSE)</f>
        <v>25</v>
      </c>
      <c r="Y790" s="160" t="str">
        <f t="shared" si="445"/>
        <v>08:00 15:00(12:00 12:30)|08:00 15:00(12:00 12:30)|08:00 15:00(12:00 12:30)</v>
      </c>
      <c r="Z790" s="161" t="str">
        <f t="shared" si="446"/>
        <v>08:00 15:00(12:00 12:30)</v>
      </c>
      <c r="AA790" s="158" t="str">
        <f t="shared" si="447"/>
        <v>08:00 15:00(12:00 12:30)</v>
      </c>
      <c r="AB790" s="159">
        <f>HLOOKUP(SEARCH("3",$M790)-1,$Q$3:$V790,$P790+1,FALSE)</f>
        <v>50</v>
      </c>
      <c r="AC790" s="160" t="str">
        <f t="shared" si="448"/>
        <v>08:00 15:00(12:00 12:30)|08:00 15:00(12:00 12:30)</v>
      </c>
      <c r="AD790" s="161" t="str">
        <f t="shared" si="449"/>
        <v>08:00 15:00(12:00 12:30)</v>
      </c>
      <c r="AE790" s="158" t="str">
        <f t="shared" si="450"/>
        <v>08:00 15:00(12:00 12:30)</v>
      </c>
      <c r="AF790" s="159">
        <f>HLOOKUP(SEARCH("4",$M790)-1,$Q$3:$V790,$P790+1,FALSE)</f>
        <v>75</v>
      </c>
      <c r="AG790" s="161" t="str">
        <f t="shared" si="451"/>
        <v>08:00 15:00(12:00 12:30)</v>
      </c>
      <c r="AH790" s="161" t="e">
        <f t="shared" si="452"/>
        <v>#VALUE!</v>
      </c>
      <c r="AI790" s="158" t="str">
        <f t="shared" si="453"/>
        <v>08:00 15:00(12:00 12:30)</v>
      </c>
      <c r="AJ790" s="159" t="e">
        <f>HLOOKUP(SEARCH("5",$M790)-1,$Q$3:$V790,$P790+1,FALSE)</f>
        <v>#VALUE!</v>
      </c>
      <c r="AK790" s="161" t="e">
        <f t="shared" si="454"/>
        <v>#VALUE!</v>
      </c>
      <c r="AL790" s="161" t="e">
        <f t="shared" si="455"/>
        <v>#VALUE!</v>
      </c>
      <c r="AM790" s="158" t="str">
        <f t="shared" si="456"/>
        <v>выходной</v>
      </c>
      <c r="AN790" s="159" t="e">
        <f>HLOOKUP(SEARCH("6",$M790)-1,$Q$3:$V790,$P790+1,FALSE)</f>
        <v>#VALUE!</v>
      </c>
      <c r="AO790" s="161" t="e">
        <f t="shared" si="457"/>
        <v>#VALUE!</v>
      </c>
      <c r="AP790" s="161" t="e">
        <f t="shared" si="458"/>
        <v>#VALUE!</v>
      </c>
      <c r="AQ790" s="162" t="str">
        <f t="shared" si="459"/>
        <v>выходной</v>
      </c>
      <c r="AR790" s="163" t="e">
        <f>HLOOKUP(SEARCH("7",$M790)-1,$Q$3:$V790,$P790+1,FALSE)</f>
        <v>#VALUE!</v>
      </c>
      <c r="AS790" s="164" t="str">
        <f t="shared" si="460"/>
        <v>выходной</v>
      </c>
      <c r="AT790" s="142"/>
      <c r="AU790" s="11" t="str">
        <f>IF(ISERROR(VLOOKUP(B790,'РЕОРГ 2008'!$A:$B,2,FALSE)),"",VLOOKUP(B790,'РЕОРГ 2008'!$A:$B,2,FALSE))</f>
        <v/>
      </c>
      <c r="AV790" s="12" t="str">
        <f t="shared" si="461"/>
        <v>Опер.касса №8568/022</v>
      </c>
      <c r="AW790" s="31" t="e">
        <f>LEFT(#REF!,2)</f>
        <v>#REF!</v>
      </c>
      <c r="AX790" s="12" t="str">
        <f t="shared" si="439"/>
        <v>8568/022</v>
      </c>
      <c r="AZ790" t="str">
        <f>IF(ISERROR(VLOOKUP(B790,'РЕОРГ 01.08.2009'!$A:$B,2,FALSE)),"",VLOOKUP(B790,'РЕОРГ 01.08.2009'!$A:$B,2,FALSE))</f>
        <v>Опер.касса №8568/022</v>
      </c>
      <c r="BA790" s="12" t="str">
        <f t="shared" si="434"/>
        <v>Опер.касса №8568/022</v>
      </c>
      <c r="BB790" t="e">
        <f>LEFT(#REF!,2)</f>
        <v>#REF!</v>
      </c>
      <c r="BC790" s="12" t="str">
        <f t="shared" si="440"/>
        <v>8568/022</v>
      </c>
      <c r="BE790" t="str">
        <f>IF(ISERROR(VLOOKUP(B790,'РЕОРГ 01.10.2009'!A:C,3,FALSE)),"",VLOOKUP(B790,'РЕОРГ 01.10.2009'!A:C,3,FALSE))</f>
        <v/>
      </c>
      <c r="BF790" s="12" t="str">
        <f t="shared" si="435"/>
        <v>Опер.касса №93/0136</v>
      </c>
      <c r="BG790" t="e">
        <f>LEFT(#REF!,2)</f>
        <v>#REF!</v>
      </c>
      <c r="BH790" s="12" t="str">
        <f t="shared" si="441"/>
        <v>93/0136</v>
      </c>
      <c r="BJ790" t="str">
        <f>IF(ISERROR(VLOOKUP($B790,'РЕОРГ 01.05.2010'!A:B,2,FALSE)),"",VLOOKUP($B790,'РЕОРГ 01.05.2010'!A:B,2,FALSE))</f>
        <v/>
      </c>
      <c r="BK790" s="12" t="str">
        <f t="shared" si="436"/>
        <v>Опер.касса №93/0136</v>
      </c>
      <c r="BL790" t="e">
        <f>LEFT(#REF!,2)</f>
        <v>#REF!</v>
      </c>
      <c r="BM790" s="12" t="str">
        <f t="shared" si="442"/>
        <v>93/0136</v>
      </c>
      <c r="BO790" t="str">
        <f>IF(ISERROR(VLOOKUP($B790,'РЕОРГ 01.08.2010'!A:B,2,FALSE)),"",VLOOKUP($B790,'РЕОРГ 01.08.2010'!A:B,2,FALSE))</f>
        <v/>
      </c>
      <c r="BP790" s="12" t="str">
        <f t="shared" si="437"/>
        <v>Опер.касса №93/0136</v>
      </c>
      <c r="BQ790" t="e">
        <f>LEFT(#REF!,2)</f>
        <v>#REF!</v>
      </c>
      <c r="BR790" s="12" t="str">
        <f t="shared" si="443"/>
        <v>93/0136</v>
      </c>
    </row>
    <row r="791" spans="1:70" ht="12.75" customHeight="1">
      <c r="A791" t="str">
        <f t="shared" si="438"/>
        <v>93/0137</v>
      </c>
      <c r="B791" s="133">
        <v>798</v>
      </c>
      <c r="C791" s="1" t="s">
        <v>9214</v>
      </c>
      <c r="D791" s="32" t="s">
        <v>1931</v>
      </c>
      <c r="E791" s="1" t="s">
        <v>10102</v>
      </c>
      <c r="F791" s="1" t="s">
        <v>8206</v>
      </c>
      <c r="G791" s="1" t="s">
        <v>9722</v>
      </c>
      <c r="H791" s="1" t="s">
        <v>7821</v>
      </c>
      <c r="I791" s="1" t="s">
        <v>10104</v>
      </c>
      <c r="J791" s="1"/>
      <c r="K791" s="1">
        <v>0.75</v>
      </c>
      <c r="L791" s="32" t="s">
        <v>4049</v>
      </c>
      <c r="M791" s="8" t="s">
        <v>11872</v>
      </c>
      <c r="N791" s="2" t="s">
        <v>12294</v>
      </c>
      <c r="O791" s="173"/>
      <c r="P791" s="168">
        <f t="shared" si="468"/>
        <v>788</v>
      </c>
      <c r="Q791" s="138">
        <f t="shared" si="462"/>
        <v>25</v>
      </c>
      <c r="R791" s="138">
        <f t="shared" si="463"/>
        <v>50</v>
      </c>
      <c r="S791" s="138">
        <f t="shared" si="464"/>
        <v>75</v>
      </c>
      <c r="T791" s="138" t="e">
        <f t="shared" si="465"/>
        <v>#VALUE!</v>
      </c>
      <c r="U791" s="138" t="e">
        <f t="shared" si="466"/>
        <v>#VALUE!</v>
      </c>
      <c r="V791" s="138" t="e">
        <f t="shared" si="467"/>
        <v>#VALUE!</v>
      </c>
      <c r="W791" s="158" t="str">
        <f t="shared" si="444"/>
        <v>08:00 15:00(12:30 13:00)</v>
      </c>
      <c r="X791" s="159">
        <f>HLOOKUP(SEARCH("2",$M791)-1,$Q$3:$V791,$P791+1,FALSE)</f>
        <v>25</v>
      </c>
      <c r="Y791" s="160" t="str">
        <f t="shared" si="445"/>
        <v>08:00 15:00(12:30 13:00)|08:00 15:00(12:30 13:00)|08:00 15:00(12:30 13:00)</v>
      </c>
      <c r="Z791" s="161" t="str">
        <f t="shared" si="446"/>
        <v>08:00 15:00(12:30 13:00)</v>
      </c>
      <c r="AA791" s="158" t="str">
        <f t="shared" si="447"/>
        <v>08:00 15:00(12:30 13:00)</v>
      </c>
      <c r="AB791" s="159">
        <f>HLOOKUP(SEARCH("3",$M791)-1,$Q$3:$V791,$P791+1,FALSE)</f>
        <v>50</v>
      </c>
      <c r="AC791" s="160" t="str">
        <f t="shared" si="448"/>
        <v>08:00 15:00(12:30 13:00)|08:00 15:00(12:30 13:00)</v>
      </c>
      <c r="AD791" s="161" t="str">
        <f t="shared" si="449"/>
        <v>08:00 15:00(12:30 13:00)</v>
      </c>
      <c r="AE791" s="158" t="str">
        <f t="shared" si="450"/>
        <v>08:00 15:00(12:30 13:00)</v>
      </c>
      <c r="AF791" s="159">
        <f>HLOOKUP(SEARCH("4",$M791)-1,$Q$3:$V791,$P791+1,FALSE)</f>
        <v>75</v>
      </c>
      <c r="AG791" s="161" t="str">
        <f t="shared" si="451"/>
        <v>08:00 15:00(12:30 13:00)</v>
      </c>
      <c r="AH791" s="161" t="e">
        <f t="shared" si="452"/>
        <v>#VALUE!</v>
      </c>
      <c r="AI791" s="158" t="str">
        <f t="shared" si="453"/>
        <v>08:00 15:00(12:30 13:00)</v>
      </c>
      <c r="AJ791" s="159" t="e">
        <f>HLOOKUP(SEARCH("5",$M791)-1,$Q$3:$V791,$P791+1,FALSE)</f>
        <v>#VALUE!</v>
      </c>
      <c r="AK791" s="161" t="e">
        <f t="shared" si="454"/>
        <v>#VALUE!</v>
      </c>
      <c r="AL791" s="161" t="e">
        <f t="shared" si="455"/>
        <v>#VALUE!</v>
      </c>
      <c r="AM791" s="158" t="str">
        <f t="shared" si="456"/>
        <v>выходной</v>
      </c>
      <c r="AN791" s="159" t="e">
        <f>HLOOKUP(SEARCH("6",$M791)-1,$Q$3:$V791,$P791+1,FALSE)</f>
        <v>#VALUE!</v>
      </c>
      <c r="AO791" s="161" t="e">
        <f t="shared" si="457"/>
        <v>#VALUE!</v>
      </c>
      <c r="AP791" s="161" t="e">
        <f t="shared" si="458"/>
        <v>#VALUE!</v>
      </c>
      <c r="AQ791" s="162" t="str">
        <f t="shared" si="459"/>
        <v>выходной</v>
      </c>
      <c r="AR791" s="163" t="e">
        <f>HLOOKUP(SEARCH("7",$M791)-1,$Q$3:$V791,$P791+1,FALSE)</f>
        <v>#VALUE!</v>
      </c>
      <c r="AS791" s="164" t="str">
        <f t="shared" si="460"/>
        <v>выходной</v>
      </c>
      <c r="AT791" s="142"/>
      <c r="AU791" s="11" t="str">
        <f>IF(ISERROR(VLOOKUP(B791,'РЕОРГ 2008'!$A:$B,2,FALSE)),"",VLOOKUP(B791,'РЕОРГ 2008'!$A:$B,2,FALSE))</f>
        <v/>
      </c>
      <c r="AV791" s="12" t="str">
        <f t="shared" si="461"/>
        <v>Опер.касса №8568/026</v>
      </c>
      <c r="AW791" s="31" t="e">
        <f>LEFT(#REF!,2)</f>
        <v>#REF!</v>
      </c>
      <c r="AX791" s="12" t="str">
        <f t="shared" si="439"/>
        <v>8568/026</v>
      </c>
      <c r="AZ791" t="str">
        <f>IF(ISERROR(VLOOKUP(B791,'РЕОРГ 01.08.2009'!$A:$B,2,FALSE)),"",VLOOKUP(B791,'РЕОРГ 01.08.2009'!$A:$B,2,FALSE))</f>
        <v>Опер.касса №8568/026</v>
      </c>
      <c r="BA791" s="12" t="str">
        <f t="shared" si="434"/>
        <v>Опер.касса №8568/026</v>
      </c>
      <c r="BB791" t="e">
        <f>LEFT(#REF!,2)</f>
        <v>#REF!</v>
      </c>
      <c r="BC791" s="12" t="str">
        <f t="shared" si="440"/>
        <v>8568/026</v>
      </c>
      <c r="BE791" t="str">
        <f>IF(ISERROR(VLOOKUP(B791,'РЕОРГ 01.10.2009'!A:C,3,FALSE)),"",VLOOKUP(B791,'РЕОРГ 01.10.2009'!A:C,3,FALSE))</f>
        <v/>
      </c>
      <c r="BF791" s="12" t="str">
        <f t="shared" si="435"/>
        <v>Опер.касса №93/0137</v>
      </c>
      <c r="BG791" t="e">
        <f>LEFT(#REF!,2)</f>
        <v>#REF!</v>
      </c>
      <c r="BH791" s="12" t="str">
        <f t="shared" si="441"/>
        <v>93/0137</v>
      </c>
      <c r="BJ791" t="str">
        <f>IF(ISERROR(VLOOKUP($B791,'РЕОРГ 01.05.2010'!A:B,2,FALSE)),"",VLOOKUP($B791,'РЕОРГ 01.05.2010'!A:B,2,FALSE))</f>
        <v/>
      </c>
      <c r="BK791" s="12" t="str">
        <f t="shared" si="436"/>
        <v>Опер.касса №93/0137</v>
      </c>
      <c r="BL791" t="e">
        <f>LEFT(#REF!,2)</f>
        <v>#REF!</v>
      </c>
      <c r="BM791" s="12" t="str">
        <f t="shared" si="442"/>
        <v>93/0137</v>
      </c>
      <c r="BO791" t="str">
        <f>IF(ISERROR(VLOOKUP($B791,'РЕОРГ 01.08.2010'!A:B,2,FALSE)),"",VLOOKUP($B791,'РЕОРГ 01.08.2010'!A:B,2,FALSE))</f>
        <v/>
      </c>
      <c r="BP791" s="12" t="str">
        <f t="shared" si="437"/>
        <v>Опер.касса №93/0137</v>
      </c>
      <c r="BQ791" t="e">
        <f>LEFT(#REF!,2)</f>
        <v>#REF!</v>
      </c>
      <c r="BR791" s="12" t="str">
        <f t="shared" si="443"/>
        <v>93/0137</v>
      </c>
    </row>
    <row r="792" spans="1:70" ht="12.75" customHeight="1">
      <c r="A792" t="str">
        <f t="shared" si="438"/>
        <v>93/0138</v>
      </c>
      <c r="B792" s="133">
        <v>800</v>
      </c>
      <c r="C792" s="1" t="s">
        <v>9215</v>
      </c>
      <c r="D792" s="32" t="s">
        <v>1931</v>
      </c>
      <c r="E792" s="1" t="s">
        <v>10109</v>
      </c>
      <c r="F792" s="1" t="s">
        <v>8206</v>
      </c>
      <c r="G792" s="1" t="s">
        <v>10110</v>
      </c>
      <c r="H792" s="1" t="s">
        <v>10111</v>
      </c>
      <c r="I792" s="1" t="s">
        <v>13</v>
      </c>
      <c r="J792" s="1"/>
      <c r="K792" s="1">
        <v>0.75</v>
      </c>
      <c r="L792" s="32" t="s">
        <v>4049</v>
      </c>
      <c r="M792" s="8" t="s">
        <v>11872</v>
      </c>
      <c r="N792" s="2" t="s">
        <v>12295</v>
      </c>
      <c r="O792" s="173"/>
      <c r="P792" s="168">
        <f t="shared" si="468"/>
        <v>789</v>
      </c>
      <c r="Q792" s="138">
        <f t="shared" si="462"/>
        <v>25</v>
      </c>
      <c r="R792" s="138">
        <f t="shared" si="463"/>
        <v>50</v>
      </c>
      <c r="S792" s="138">
        <f t="shared" si="464"/>
        <v>75</v>
      </c>
      <c r="T792" s="138" t="e">
        <f t="shared" si="465"/>
        <v>#VALUE!</v>
      </c>
      <c r="U792" s="138" t="e">
        <f t="shared" si="466"/>
        <v>#VALUE!</v>
      </c>
      <c r="V792" s="138" t="e">
        <f t="shared" si="467"/>
        <v>#VALUE!</v>
      </c>
      <c r="W792" s="158" t="str">
        <f t="shared" si="444"/>
        <v>09:00 16:30(12:00 13:00)</v>
      </c>
      <c r="X792" s="159">
        <f>HLOOKUP(SEARCH("2",$M792)-1,$Q$3:$V792,$P792+1,FALSE)</f>
        <v>25</v>
      </c>
      <c r="Y792" s="160" t="str">
        <f t="shared" si="445"/>
        <v>09:00 16:30(12:00 13:00)|09:00 16:30(12:00 13:00)|08:00 15:30(12:00 13:00)</v>
      </c>
      <c r="Z792" s="161" t="str">
        <f t="shared" si="446"/>
        <v>09:00 16:30(12:00 13:00)</v>
      </c>
      <c r="AA792" s="158" t="str">
        <f t="shared" si="447"/>
        <v>09:00 16:30(12:00 13:00)</v>
      </c>
      <c r="AB792" s="159">
        <f>HLOOKUP(SEARCH("3",$M792)-1,$Q$3:$V792,$P792+1,FALSE)</f>
        <v>50</v>
      </c>
      <c r="AC792" s="160" t="str">
        <f t="shared" si="448"/>
        <v>09:00 16:30(12:00 13:00)|08:00 15:30(12:00 13:00)</v>
      </c>
      <c r="AD792" s="161" t="str">
        <f t="shared" si="449"/>
        <v>09:00 16:30(12:00 13:00)</v>
      </c>
      <c r="AE792" s="158" t="str">
        <f t="shared" si="450"/>
        <v>09:00 16:30(12:00 13:00)</v>
      </c>
      <c r="AF792" s="159">
        <f>HLOOKUP(SEARCH("4",$M792)-1,$Q$3:$V792,$P792+1,FALSE)</f>
        <v>75</v>
      </c>
      <c r="AG792" s="161" t="str">
        <f t="shared" si="451"/>
        <v>08:00 15:30(12:00 13:00)</v>
      </c>
      <c r="AH792" s="161" t="e">
        <f t="shared" si="452"/>
        <v>#VALUE!</v>
      </c>
      <c r="AI792" s="158" t="str">
        <f t="shared" si="453"/>
        <v>08:00 15:30(12:00 13:00)</v>
      </c>
      <c r="AJ792" s="159" t="e">
        <f>HLOOKUP(SEARCH("5",$M792)-1,$Q$3:$V792,$P792+1,FALSE)</f>
        <v>#VALUE!</v>
      </c>
      <c r="AK792" s="161" t="e">
        <f t="shared" si="454"/>
        <v>#VALUE!</v>
      </c>
      <c r="AL792" s="161" t="e">
        <f t="shared" si="455"/>
        <v>#VALUE!</v>
      </c>
      <c r="AM792" s="158" t="str">
        <f t="shared" si="456"/>
        <v>выходной</v>
      </c>
      <c r="AN792" s="159" t="e">
        <f>HLOOKUP(SEARCH("6",$M792)-1,$Q$3:$V792,$P792+1,FALSE)</f>
        <v>#VALUE!</v>
      </c>
      <c r="AO792" s="161" t="e">
        <f t="shared" si="457"/>
        <v>#VALUE!</v>
      </c>
      <c r="AP792" s="161" t="e">
        <f t="shared" si="458"/>
        <v>#VALUE!</v>
      </c>
      <c r="AQ792" s="162" t="str">
        <f t="shared" si="459"/>
        <v>выходной</v>
      </c>
      <c r="AR792" s="163" t="e">
        <f>HLOOKUP(SEARCH("7",$M792)-1,$Q$3:$V792,$P792+1,FALSE)</f>
        <v>#VALUE!</v>
      </c>
      <c r="AS792" s="164" t="str">
        <f t="shared" si="460"/>
        <v>выходной</v>
      </c>
      <c r="AT792" s="142"/>
      <c r="AU792" s="11" t="str">
        <f>IF(ISERROR(VLOOKUP(B792,'РЕОРГ 2008'!$A:$B,2,FALSE)),"",VLOOKUP(B792,'РЕОРГ 2008'!$A:$B,2,FALSE))</f>
        <v/>
      </c>
      <c r="AV792" s="12" t="str">
        <f t="shared" si="461"/>
        <v>Опер.касса №8568/029</v>
      </c>
      <c r="AW792" s="31" t="e">
        <f>LEFT(#REF!,2)</f>
        <v>#REF!</v>
      </c>
      <c r="AX792" s="12" t="str">
        <f t="shared" si="439"/>
        <v>8568/029</v>
      </c>
      <c r="AZ792" t="str">
        <f>IF(ISERROR(VLOOKUP(B792,'РЕОРГ 01.08.2009'!$A:$B,2,FALSE)),"",VLOOKUP(B792,'РЕОРГ 01.08.2009'!$A:$B,2,FALSE))</f>
        <v>Опер.касса №8568/029</v>
      </c>
      <c r="BA792" s="12" t="str">
        <f t="shared" si="434"/>
        <v>Опер.касса №8568/029</v>
      </c>
      <c r="BB792" t="e">
        <f>LEFT(#REF!,2)</f>
        <v>#REF!</v>
      </c>
      <c r="BC792" s="12" t="str">
        <f t="shared" si="440"/>
        <v>8568/029</v>
      </c>
      <c r="BE792" t="str">
        <f>IF(ISERROR(VLOOKUP(B792,'РЕОРГ 01.10.2009'!A:C,3,FALSE)),"",VLOOKUP(B792,'РЕОРГ 01.10.2009'!A:C,3,FALSE))</f>
        <v/>
      </c>
      <c r="BF792" s="12" t="str">
        <f t="shared" si="435"/>
        <v>Опер.касса №93/0138</v>
      </c>
      <c r="BG792" t="e">
        <f>LEFT(#REF!,2)</f>
        <v>#REF!</v>
      </c>
      <c r="BH792" s="12" t="str">
        <f t="shared" si="441"/>
        <v>93/0138</v>
      </c>
      <c r="BJ792" t="str">
        <f>IF(ISERROR(VLOOKUP($B792,'РЕОРГ 01.05.2010'!A:B,2,FALSE)),"",VLOOKUP($B792,'РЕОРГ 01.05.2010'!A:B,2,FALSE))</f>
        <v/>
      </c>
      <c r="BK792" s="12" t="str">
        <f t="shared" si="436"/>
        <v>Опер.касса №93/0138</v>
      </c>
      <c r="BL792" t="e">
        <f>LEFT(#REF!,2)</f>
        <v>#REF!</v>
      </c>
      <c r="BM792" s="12" t="str">
        <f t="shared" si="442"/>
        <v>93/0138</v>
      </c>
      <c r="BO792" t="str">
        <f>IF(ISERROR(VLOOKUP($B792,'РЕОРГ 01.08.2010'!A:B,2,FALSE)),"",VLOOKUP($B792,'РЕОРГ 01.08.2010'!A:B,2,FALSE))</f>
        <v/>
      </c>
      <c r="BP792" s="12" t="str">
        <f t="shared" si="437"/>
        <v>Опер.касса №93/0138</v>
      </c>
      <c r="BQ792" t="e">
        <f>LEFT(#REF!,2)</f>
        <v>#REF!</v>
      </c>
      <c r="BR792" s="12" t="str">
        <f t="shared" si="443"/>
        <v>93/0138</v>
      </c>
    </row>
    <row r="793" spans="1:70" ht="12.75" customHeight="1">
      <c r="A793" t="str">
        <f t="shared" si="438"/>
        <v>93/0139</v>
      </c>
      <c r="B793" s="133">
        <v>810</v>
      </c>
      <c r="C793" s="1" t="s">
        <v>9216</v>
      </c>
      <c r="D793" s="32" t="s">
        <v>1931</v>
      </c>
      <c r="E793" s="1" t="s">
        <v>9870</v>
      </c>
      <c r="F793" s="1" t="s">
        <v>8206</v>
      </c>
      <c r="G793" s="1" t="s">
        <v>9671</v>
      </c>
      <c r="H793" s="1" t="s">
        <v>9872</v>
      </c>
      <c r="I793" s="1" t="s">
        <v>9873</v>
      </c>
      <c r="J793" s="1"/>
      <c r="K793" s="1">
        <v>0.75</v>
      </c>
      <c r="L793" s="32" t="s">
        <v>4049</v>
      </c>
      <c r="M793" s="8" t="s">
        <v>11872</v>
      </c>
      <c r="N793" s="2" t="s">
        <v>12293</v>
      </c>
      <c r="O793" s="173"/>
      <c r="P793" s="168">
        <f t="shared" si="468"/>
        <v>790</v>
      </c>
      <c r="Q793" s="138">
        <f t="shared" si="462"/>
        <v>25</v>
      </c>
      <c r="R793" s="138">
        <f t="shared" si="463"/>
        <v>50</v>
      </c>
      <c r="S793" s="138">
        <f t="shared" si="464"/>
        <v>75</v>
      </c>
      <c r="T793" s="138" t="e">
        <f t="shared" si="465"/>
        <v>#VALUE!</v>
      </c>
      <c r="U793" s="138" t="e">
        <f t="shared" si="466"/>
        <v>#VALUE!</v>
      </c>
      <c r="V793" s="138" t="e">
        <f t="shared" si="467"/>
        <v>#VALUE!</v>
      </c>
      <c r="W793" s="158" t="str">
        <f t="shared" si="444"/>
        <v>08:00 15:00(12:00 12:30)</v>
      </c>
      <c r="X793" s="159">
        <f>HLOOKUP(SEARCH("2",$M793)-1,$Q$3:$V793,$P793+1,FALSE)</f>
        <v>25</v>
      </c>
      <c r="Y793" s="160" t="str">
        <f t="shared" si="445"/>
        <v>08:00 15:00(12:00 12:30)|08:00 15:00(12:00 12:30)|08:00 15:00(12:00 12:30)</v>
      </c>
      <c r="Z793" s="161" t="str">
        <f t="shared" si="446"/>
        <v>08:00 15:00(12:00 12:30)</v>
      </c>
      <c r="AA793" s="158" t="str">
        <f t="shared" si="447"/>
        <v>08:00 15:00(12:00 12:30)</v>
      </c>
      <c r="AB793" s="159">
        <f>HLOOKUP(SEARCH("3",$M793)-1,$Q$3:$V793,$P793+1,FALSE)</f>
        <v>50</v>
      </c>
      <c r="AC793" s="160" t="str">
        <f t="shared" si="448"/>
        <v>08:00 15:00(12:00 12:30)|08:00 15:00(12:00 12:30)</v>
      </c>
      <c r="AD793" s="161" t="str">
        <f t="shared" si="449"/>
        <v>08:00 15:00(12:00 12:30)</v>
      </c>
      <c r="AE793" s="158" t="str">
        <f t="shared" si="450"/>
        <v>08:00 15:00(12:00 12:30)</v>
      </c>
      <c r="AF793" s="159">
        <f>HLOOKUP(SEARCH("4",$M793)-1,$Q$3:$V793,$P793+1,FALSE)</f>
        <v>75</v>
      </c>
      <c r="AG793" s="161" t="str">
        <f t="shared" si="451"/>
        <v>08:00 15:00(12:00 12:30)</v>
      </c>
      <c r="AH793" s="161" t="e">
        <f t="shared" si="452"/>
        <v>#VALUE!</v>
      </c>
      <c r="AI793" s="158" t="str">
        <f t="shared" si="453"/>
        <v>08:00 15:00(12:00 12:30)</v>
      </c>
      <c r="AJ793" s="159" t="e">
        <f>HLOOKUP(SEARCH("5",$M793)-1,$Q$3:$V793,$P793+1,FALSE)</f>
        <v>#VALUE!</v>
      </c>
      <c r="AK793" s="161" t="e">
        <f t="shared" si="454"/>
        <v>#VALUE!</v>
      </c>
      <c r="AL793" s="161" t="e">
        <f t="shared" si="455"/>
        <v>#VALUE!</v>
      </c>
      <c r="AM793" s="158" t="str">
        <f t="shared" si="456"/>
        <v>выходной</v>
      </c>
      <c r="AN793" s="159" t="e">
        <f>HLOOKUP(SEARCH("6",$M793)-1,$Q$3:$V793,$P793+1,FALSE)</f>
        <v>#VALUE!</v>
      </c>
      <c r="AO793" s="161" t="e">
        <f t="shared" si="457"/>
        <v>#VALUE!</v>
      </c>
      <c r="AP793" s="161" t="e">
        <f t="shared" si="458"/>
        <v>#VALUE!</v>
      </c>
      <c r="AQ793" s="162" t="str">
        <f t="shared" si="459"/>
        <v>выходной</v>
      </c>
      <c r="AR793" s="163" t="e">
        <f>HLOOKUP(SEARCH("7",$M793)-1,$Q$3:$V793,$P793+1,FALSE)</f>
        <v>#VALUE!</v>
      </c>
      <c r="AS793" s="164" t="str">
        <f t="shared" si="460"/>
        <v>выходной</v>
      </c>
      <c r="AT793" s="142"/>
      <c r="AU793" s="11" t="str">
        <f>IF(ISERROR(VLOOKUP(B793,'РЕОРГ 2008'!$A:$B,2,FALSE)),"",VLOOKUP(B793,'РЕОРГ 2008'!$A:$B,2,FALSE))</f>
        <v/>
      </c>
      <c r="AV793" s="12" t="str">
        <f t="shared" si="461"/>
        <v>Опер.касса №8568/04</v>
      </c>
      <c r="AW793" s="31" t="e">
        <f>LEFT(#REF!,2)</f>
        <v>#REF!</v>
      </c>
      <c r="AX793" s="12" t="str">
        <f t="shared" si="439"/>
        <v>8568/04</v>
      </c>
      <c r="AZ793" t="str">
        <f>IF(ISERROR(VLOOKUP(B793,'РЕОРГ 01.08.2009'!$A:$B,2,FALSE)),"",VLOOKUP(B793,'РЕОРГ 01.08.2009'!$A:$B,2,FALSE))</f>
        <v>Опер.касса №8568/04</v>
      </c>
      <c r="BA793" s="12" t="str">
        <f t="shared" si="434"/>
        <v>Опер.касса №8568/04</v>
      </c>
      <c r="BB793" t="e">
        <f>LEFT(#REF!,2)</f>
        <v>#REF!</v>
      </c>
      <c r="BC793" s="12" t="str">
        <f t="shared" si="440"/>
        <v>8568/04</v>
      </c>
      <c r="BE793" t="str">
        <f>IF(ISERROR(VLOOKUP(B793,'РЕОРГ 01.10.2009'!A:C,3,FALSE)),"",VLOOKUP(B793,'РЕОРГ 01.10.2009'!A:C,3,FALSE))</f>
        <v/>
      </c>
      <c r="BF793" s="12" t="str">
        <f t="shared" si="435"/>
        <v>Опер.касса №93/0139</v>
      </c>
      <c r="BG793" t="e">
        <f>LEFT(#REF!,2)</f>
        <v>#REF!</v>
      </c>
      <c r="BH793" s="12" t="str">
        <f t="shared" si="441"/>
        <v>93/0139</v>
      </c>
      <c r="BJ793" t="str">
        <f>IF(ISERROR(VLOOKUP($B793,'РЕОРГ 01.05.2010'!A:B,2,FALSE)),"",VLOOKUP($B793,'РЕОРГ 01.05.2010'!A:B,2,FALSE))</f>
        <v/>
      </c>
      <c r="BK793" s="12" t="str">
        <f t="shared" si="436"/>
        <v>Опер.касса №93/0139</v>
      </c>
      <c r="BL793" t="e">
        <f>LEFT(#REF!,2)</f>
        <v>#REF!</v>
      </c>
      <c r="BM793" s="12" t="str">
        <f t="shared" si="442"/>
        <v>93/0139</v>
      </c>
      <c r="BO793" t="str">
        <f>IF(ISERROR(VLOOKUP($B793,'РЕОРГ 01.08.2010'!A:B,2,FALSE)),"",VLOOKUP($B793,'РЕОРГ 01.08.2010'!A:B,2,FALSE))</f>
        <v/>
      </c>
      <c r="BP793" s="12" t="str">
        <f t="shared" si="437"/>
        <v>Опер.касса №93/0139</v>
      </c>
      <c r="BQ793" t="e">
        <f>LEFT(#REF!,2)</f>
        <v>#REF!</v>
      </c>
      <c r="BR793" s="12" t="str">
        <f t="shared" si="443"/>
        <v>93/0139</v>
      </c>
    </row>
    <row r="794" spans="1:70" ht="12.75" customHeight="1">
      <c r="A794" t="str">
        <f t="shared" si="438"/>
        <v>93/014</v>
      </c>
      <c r="B794" s="133">
        <v>899</v>
      </c>
      <c r="C794" s="1" t="s">
        <v>5549</v>
      </c>
      <c r="D794" s="32" t="s">
        <v>1931</v>
      </c>
      <c r="E794" s="1" t="s">
        <v>5550</v>
      </c>
      <c r="F794" s="1" t="s">
        <v>8206</v>
      </c>
      <c r="G794" s="1" t="s">
        <v>5551</v>
      </c>
      <c r="H794" s="1" t="s">
        <v>5552</v>
      </c>
      <c r="I794" s="1" t="s">
        <v>10827</v>
      </c>
      <c r="J794" s="1"/>
      <c r="K794" s="1">
        <v>0.75</v>
      </c>
      <c r="L794" s="32" t="s">
        <v>4049</v>
      </c>
      <c r="M794" s="8" t="s">
        <v>11802</v>
      </c>
      <c r="N794" s="2" t="s">
        <v>12296</v>
      </c>
      <c r="O794" s="173"/>
      <c r="P794" s="168">
        <f t="shared" si="468"/>
        <v>791</v>
      </c>
      <c r="Q794" s="138">
        <f t="shared" si="462"/>
        <v>25</v>
      </c>
      <c r="R794" s="138">
        <f t="shared" si="463"/>
        <v>50</v>
      </c>
      <c r="S794" s="138">
        <f t="shared" si="464"/>
        <v>75</v>
      </c>
      <c r="T794" s="138" t="e">
        <f t="shared" si="465"/>
        <v>#VALUE!</v>
      </c>
      <c r="U794" s="138" t="e">
        <f t="shared" si="466"/>
        <v>#VALUE!</v>
      </c>
      <c r="V794" s="138" t="e">
        <f t="shared" si="467"/>
        <v>#VALUE!</v>
      </c>
      <c r="W794" s="158" t="str">
        <f t="shared" si="444"/>
        <v>выходной</v>
      </c>
      <c r="X794" s="159" t="e">
        <f>HLOOKUP(SEARCH("2",$M794)-1,$Q$3:$V794,$P794+1,FALSE)</f>
        <v>#N/A</v>
      </c>
      <c r="Y794" s="160" t="str">
        <f t="shared" si="445"/>
        <v>08:30 16:30(12:30 13:30)</v>
      </c>
      <c r="Z794" s="161" t="e">
        <f t="shared" si="446"/>
        <v>#VALUE!</v>
      </c>
      <c r="AA794" s="158" t="str">
        <f t="shared" si="447"/>
        <v>08:30 16:30(12:30 13:30)</v>
      </c>
      <c r="AB794" s="159">
        <f>HLOOKUP(SEARCH("3",$M794)-1,$Q$3:$V794,$P794+1,FALSE)</f>
        <v>25</v>
      </c>
      <c r="AC794" s="160" t="str">
        <f t="shared" si="448"/>
        <v>08:30 16:30(12:30 13:30)|08:30 16:30(12:30 13:30)|08:30 16:30(12:30 13:30)</v>
      </c>
      <c r="AD794" s="161" t="str">
        <f t="shared" si="449"/>
        <v>08:30 16:30(12:30 13:30)</v>
      </c>
      <c r="AE794" s="158" t="str">
        <f t="shared" si="450"/>
        <v>08:30 16:30(12:30 13:30)</v>
      </c>
      <c r="AF794" s="159">
        <f>HLOOKUP(SEARCH("4",$M794)-1,$Q$3:$V794,$P794+1,FALSE)</f>
        <v>50</v>
      </c>
      <c r="AG794" s="161" t="str">
        <f t="shared" si="451"/>
        <v>08:30 16:30(12:30 13:30)|08:30 16:30(12:30 13:30)</v>
      </c>
      <c r="AH794" s="161" t="str">
        <f t="shared" si="452"/>
        <v>08:30 16:30(12:30 13:30)</v>
      </c>
      <c r="AI794" s="158" t="str">
        <f t="shared" si="453"/>
        <v>08:30 16:30(12:30 13:30)</v>
      </c>
      <c r="AJ794" s="159">
        <f>HLOOKUP(SEARCH("5",$M794)-1,$Q$3:$V794,$P794+1,FALSE)</f>
        <v>75</v>
      </c>
      <c r="AK794" s="161" t="str">
        <f t="shared" si="454"/>
        <v>08:30 16:30(12:30 13:30)</v>
      </c>
      <c r="AL794" s="161" t="e">
        <f t="shared" si="455"/>
        <v>#VALUE!</v>
      </c>
      <c r="AM794" s="158" t="str">
        <f t="shared" si="456"/>
        <v>08:30 16:30(12:30 13:30)</v>
      </c>
      <c r="AN794" s="159" t="e">
        <f>HLOOKUP(SEARCH("6",$M794)-1,$Q$3:$V794,$P794+1,FALSE)</f>
        <v>#VALUE!</v>
      </c>
      <c r="AO794" s="161" t="e">
        <f t="shared" si="457"/>
        <v>#VALUE!</v>
      </c>
      <c r="AP794" s="161" t="e">
        <f t="shared" si="458"/>
        <v>#VALUE!</v>
      </c>
      <c r="AQ794" s="162" t="str">
        <f t="shared" si="459"/>
        <v>выходной</v>
      </c>
      <c r="AR794" s="163" t="e">
        <f>HLOOKUP(SEARCH("7",$M794)-1,$Q$3:$V794,$P794+1,FALSE)</f>
        <v>#VALUE!</v>
      </c>
      <c r="AS794" s="164" t="str">
        <f t="shared" si="460"/>
        <v>выходной</v>
      </c>
      <c r="AT794" s="142"/>
      <c r="AU794" s="11" t="str">
        <f>IF(ISERROR(VLOOKUP(B794,'РЕОРГ 2008'!$A:$B,2,FALSE)),"",VLOOKUP(B794,'РЕОРГ 2008'!$A:$B,2,FALSE))</f>
        <v/>
      </c>
      <c r="AV794" s="12" t="str">
        <f t="shared" si="461"/>
        <v>Опер.касса №93/014</v>
      </c>
      <c r="AW794" s="31" t="e">
        <f>LEFT(#REF!,2)</f>
        <v>#REF!</v>
      </c>
      <c r="AX794" s="12" t="str">
        <f t="shared" si="439"/>
        <v>93/014</v>
      </c>
      <c r="AZ794" t="str">
        <f>IF(ISERROR(VLOOKUP(B794,'РЕОРГ 01.08.2009'!$A:$B,2,FALSE)),"",VLOOKUP(B794,'РЕОРГ 01.08.2009'!$A:$B,2,FALSE))</f>
        <v/>
      </c>
      <c r="BA794" s="12" t="str">
        <f t="shared" si="434"/>
        <v>Опер.касса №93/014</v>
      </c>
      <c r="BB794" t="e">
        <f>LEFT(#REF!,2)</f>
        <v>#REF!</v>
      </c>
      <c r="BC794" s="12" t="str">
        <f t="shared" si="440"/>
        <v>93/014</v>
      </c>
      <c r="BE794" t="str">
        <f>IF(ISERROR(VLOOKUP(B794,'РЕОРГ 01.10.2009'!A:C,3,FALSE)),"",VLOOKUP(B794,'РЕОРГ 01.10.2009'!A:C,3,FALSE))</f>
        <v/>
      </c>
      <c r="BF794" s="12" t="str">
        <f t="shared" si="435"/>
        <v>Опер.касса №93/014</v>
      </c>
      <c r="BG794" t="e">
        <f>LEFT(#REF!,2)</f>
        <v>#REF!</v>
      </c>
      <c r="BH794" s="12" t="str">
        <f t="shared" si="441"/>
        <v>93/014</v>
      </c>
      <c r="BJ794" t="str">
        <f>IF(ISERROR(VLOOKUP($B794,'РЕОРГ 01.05.2010'!A:B,2,FALSE)),"",VLOOKUP($B794,'РЕОРГ 01.05.2010'!A:B,2,FALSE))</f>
        <v/>
      </c>
      <c r="BK794" s="12" t="str">
        <f t="shared" si="436"/>
        <v>Опер.касса №93/014</v>
      </c>
      <c r="BL794" t="e">
        <f>LEFT(#REF!,2)</f>
        <v>#REF!</v>
      </c>
      <c r="BM794" s="12" t="str">
        <f t="shared" si="442"/>
        <v>93/014</v>
      </c>
      <c r="BO794" t="str">
        <f>IF(ISERROR(VLOOKUP($B794,'РЕОРГ 01.08.2010'!A:B,2,FALSE)),"",VLOOKUP($B794,'РЕОРГ 01.08.2010'!A:B,2,FALSE))</f>
        <v/>
      </c>
      <c r="BP794" s="12" t="str">
        <f t="shared" si="437"/>
        <v>Опер.касса №93/014</v>
      </c>
      <c r="BQ794" t="e">
        <f>LEFT(#REF!,2)</f>
        <v>#REF!</v>
      </c>
      <c r="BR794" s="12" t="str">
        <f t="shared" si="443"/>
        <v>93/014</v>
      </c>
    </row>
    <row r="795" spans="1:70" ht="12.75" customHeight="1">
      <c r="A795" t="str">
        <f t="shared" si="438"/>
        <v>93/0140</v>
      </c>
      <c r="B795" s="133">
        <v>794</v>
      </c>
      <c r="C795" s="1" t="s">
        <v>9217</v>
      </c>
      <c r="D795" s="32" t="s">
        <v>1931</v>
      </c>
      <c r="E795" s="1" t="s">
        <v>7918</v>
      </c>
      <c r="F795" s="1" t="s">
        <v>8206</v>
      </c>
      <c r="G795" s="1" t="s">
        <v>9672</v>
      </c>
      <c r="H795" s="1" t="s">
        <v>7920</v>
      </c>
      <c r="I795" s="1" t="s">
        <v>9673</v>
      </c>
      <c r="J795" s="1"/>
      <c r="K795" s="1">
        <v>0.5</v>
      </c>
      <c r="L795" s="32" t="s">
        <v>4049</v>
      </c>
      <c r="M795" s="8" t="s">
        <v>11976</v>
      </c>
      <c r="N795" s="2" t="s">
        <v>12297</v>
      </c>
      <c r="O795" s="173"/>
      <c r="P795" s="168">
        <f t="shared" si="468"/>
        <v>792</v>
      </c>
      <c r="Q795" s="138">
        <f t="shared" si="462"/>
        <v>25</v>
      </c>
      <c r="R795" s="138">
        <f t="shared" si="463"/>
        <v>50</v>
      </c>
      <c r="S795" s="138" t="e">
        <f t="shared" si="464"/>
        <v>#VALUE!</v>
      </c>
      <c r="T795" s="138" t="e">
        <f t="shared" si="465"/>
        <v>#VALUE!</v>
      </c>
      <c r="U795" s="138" t="e">
        <f t="shared" si="466"/>
        <v>#VALUE!</v>
      </c>
      <c r="V795" s="138" t="e">
        <f t="shared" si="467"/>
        <v>#VALUE!</v>
      </c>
      <c r="W795" s="158" t="str">
        <f t="shared" si="444"/>
        <v>08:30 15:30(12:00 13:00)</v>
      </c>
      <c r="X795" s="159" t="e">
        <f>HLOOKUP(SEARCH("2",$M795)-1,$Q$3:$V795,$P795+1,FALSE)</f>
        <v>#VALUE!</v>
      </c>
      <c r="Y795" s="160" t="e">
        <f t="shared" si="445"/>
        <v>#VALUE!</v>
      </c>
      <c r="Z795" s="161" t="e">
        <f t="shared" si="446"/>
        <v>#VALUE!</v>
      </c>
      <c r="AA795" s="158" t="str">
        <f t="shared" si="447"/>
        <v>выходной</v>
      </c>
      <c r="AB795" s="159">
        <f>HLOOKUP(SEARCH("3",$M795)-1,$Q$3:$V795,$P795+1,FALSE)</f>
        <v>25</v>
      </c>
      <c r="AC795" s="160" t="str">
        <f t="shared" si="448"/>
        <v>08:30 15:30(12:00 13:00)|08:30 14:30(12:00 13:00)</v>
      </c>
      <c r="AD795" s="161" t="str">
        <f t="shared" si="449"/>
        <v>08:30 15:30(12:00 13:00)</v>
      </c>
      <c r="AE795" s="158" t="str">
        <f t="shared" si="450"/>
        <v>08:30 15:30(12:00 13:00)</v>
      </c>
      <c r="AF795" s="159">
        <f>HLOOKUP(SEARCH("4",$M795)-1,$Q$3:$V795,$P795+1,FALSE)</f>
        <v>50</v>
      </c>
      <c r="AG795" s="161" t="str">
        <f t="shared" si="451"/>
        <v>08:30 14:30(12:00 13:00)</v>
      </c>
      <c r="AH795" s="161" t="e">
        <f t="shared" si="452"/>
        <v>#VALUE!</v>
      </c>
      <c r="AI795" s="158" t="str">
        <f t="shared" si="453"/>
        <v>08:30 14:30(12:00 13:00)</v>
      </c>
      <c r="AJ795" s="159" t="e">
        <f>HLOOKUP(SEARCH("5",$M795)-1,$Q$3:$V795,$P795+1,FALSE)</f>
        <v>#VALUE!</v>
      </c>
      <c r="AK795" s="161" t="e">
        <f t="shared" si="454"/>
        <v>#VALUE!</v>
      </c>
      <c r="AL795" s="161" t="e">
        <f t="shared" si="455"/>
        <v>#VALUE!</v>
      </c>
      <c r="AM795" s="158" t="str">
        <f t="shared" si="456"/>
        <v>выходной</v>
      </c>
      <c r="AN795" s="159" t="e">
        <f>HLOOKUP(SEARCH("6",$M795)-1,$Q$3:$V795,$P795+1,FALSE)</f>
        <v>#VALUE!</v>
      </c>
      <c r="AO795" s="161" t="e">
        <f t="shared" si="457"/>
        <v>#VALUE!</v>
      </c>
      <c r="AP795" s="161" t="e">
        <f t="shared" si="458"/>
        <v>#VALUE!</v>
      </c>
      <c r="AQ795" s="162" t="str">
        <f t="shared" si="459"/>
        <v>выходной</v>
      </c>
      <c r="AR795" s="163" t="e">
        <f>HLOOKUP(SEARCH("7",$M795)-1,$Q$3:$V795,$P795+1,FALSE)</f>
        <v>#VALUE!</v>
      </c>
      <c r="AS795" s="164" t="str">
        <f t="shared" si="460"/>
        <v>выходной</v>
      </c>
      <c r="AT795" s="142"/>
      <c r="AU795" s="11" t="str">
        <f>IF(ISERROR(VLOOKUP(B795,'РЕОРГ 2008'!$A:$B,2,FALSE)),"",VLOOKUP(B795,'РЕОРГ 2008'!$A:$B,2,FALSE))</f>
        <v/>
      </c>
      <c r="AV795" s="12" t="str">
        <f t="shared" si="461"/>
        <v>Опер.касса №8568/020</v>
      </c>
      <c r="AW795" s="31" t="e">
        <f>LEFT(#REF!,2)</f>
        <v>#REF!</v>
      </c>
      <c r="AX795" s="12" t="str">
        <f t="shared" si="439"/>
        <v>8568/020</v>
      </c>
      <c r="AZ795" t="str">
        <f>IF(ISERROR(VLOOKUP(B795,'РЕОРГ 01.08.2009'!$A:$B,2,FALSE)),"",VLOOKUP(B795,'РЕОРГ 01.08.2009'!$A:$B,2,FALSE))</f>
        <v>Опер.касса №8568/020</v>
      </c>
      <c r="BA795" s="12" t="str">
        <f t="shared" si="434"/>
        <v>Опер.касса №8568/020</v>
      </c>
      <c r="BB795" t="e">
        <f>LEFT(#REF!,2)</f>
        <v>#REF!</v>
      </c>
      <c r="BC795" s="12" t="str">
        <f t="shared" si="440"/>
        <v>8568/020</v>
      </c>
      <c r="BE795" t="str">
        <f>IF(ISERROR(VLOOKUP(B795,'РЕОРГ 01.10.2009'!A:C,3,FALSE)),"",VLOOKUP(B795,'РЕОРГ 01.10.2009'!A:C,3,FALSE))</f>
        <v/>
      </c>
      <c r="BF795" s="12" t="str">
        <f t="shared" si="435"/>
        <v>Опер.касса №93/0140</v>
      </c>
      <c r="BG795" t="e">
        <f>LEFT(#REF!,2)</f>
        <v>#REF!</v>
      </c>
      <c r="BH795" s="12" t="str">
        <f t="shared" si="441"/>
        <v>93/0140</v>
      </c>
      <c r="BJ795" t="str">
        <f>IF(ISERROR(VLOOKUP($B795,'РЕОРГ 01.05.2010'!A:B,2,FALSE)),"",VLOOKUP($B795,'РЕОРГ 01.05.2010'!A:B,2,FALSE))</f>
        <v/>
      </c>
      <c r="BK795" s="12" t="str">
        <f t="shared" si="436"/>
        <v>Опер.касса №93/0140</v>
      </c>
      <c r="BL795" t="e">
        <f>LEFT(#REF!,2)</f>
        <v>#REF!</v>
      </c>
      <c r="BM795" s="12" t="str">
        <f t="shared" si="442"/>
        <v>93/0140</v>
      </c>
      <c r="BO795" t="str">
        <f>IF(ISERROR(VLOOKUP($B795,'РЕОРГ 01.08.2010'!A:B,2,FALSE)),"",VLOOKUP($B795,'РЕОРГ 01.08.2010'!A:B,2,FALSE))</f>
        <v/>
      </c>
      <c r="BP795" s="12" t="str">
        <f t="shared" si="437"/>
        <v>Опер.касса №93/0140</v>
      </c>
      <c r="BQ795" t="e">
        <f>LEFT(#REF!,2)</f>
        <v>#REF!</v>
      </c>
      <c r="BR795" s="12" t="str">
        <f t="shared" si="443"/>
        <v>93/0140</v>
      </c>
    </row>
    <row r="796" spans="1:70" ht="12.75" customHeight="1">
      <c r="A796" t="str">
        <f t="shared" si="438"/>
        <v>93/0141</v>
      </c>
      <c r="B796" s="133">
        <v>797</v>
      </c>
      <c r="C796" s="1" t="s">
        <v>9218</v>
      </c>
      <c r="D796" s="32" t="s">
        <v>1931</v>
      </c>
      <c r="E796" s="1" t="s">
        <v>7930</v>
      </c>
      <c r="F796" s="1" t="s">
        <v>8206</v>
      </c>
      <c r="G796" s="1" t="s">
        <v>10099</v>
      </c>
      <c r="H796" s="1" t="s">
        <v>10100</v>
      </c>
      <c r="I796" s="1" t="s">
        <v>10101</v>
      </c>
      <c r="J796" s="1"/>
      <c r="K796" s="1">
        <v>0.6</v>
      </c>
      <c r="L796" s="32" t="s">
        <v>4049</v>
      </c>
      <c r="M796" s="8" t="s">
        <v>11991</v>
      </c>
      <c r="N796" s="2" t="s">
        <v>12298</v>
      </c>
      <c r="O796" s="173"/>
      <c r="P796" s="168">
        <f t="shared" si="468"/>
        <v>793</v>
      </c>
      <c r="Q796" s="138">
        <f t="shared" si="462"/>
        <v>25</v>
      </c>
      <c r="R796" s="138">
        <f t="shared" si="463"/>
        <v>50</v>
      </c>
      <c r="S796" s="138" t="e">
        <f t="shared" si="464"/>
        <v>#VALUE!</v>
      </c>
      <c r="T796" s="138" t="e">
        <f t="shared" si="465"/>
        <v>#VALUE!</v>
      </c>
      <c r="U796" s="138" t="e">
        <f t="shared" si="466"/>
        <v>#VALUE!</v>
      </c>
      <c r="V796" s="138" t="e">
        <f t="shared" si="467"/>
        <v>#VALUE!</v>
      </c>
      <c r="W796" s="158" t="str">
        <f t="shared" si="444"/>
        <v>08:30 16:00(12:30 13:00)</v>
      </c>
      <c r="X796" s="159" t="e">
        <f>HLOOKUP(SEARCH("2",$M796)-1,$Q$3:$V796,$P796+1,FALSE)</f>
        <v>#VALUE!</v>
      </c>
      <c r="Y796" s="160" t="e">
        <f t="shared" si="445"/>
        <v>#VALUE!</v>
      </c>
      <c r="Z796" s="161" t="e">
        <f t="shared" si="446"/>
        <v>#VALUE!</v>
      </c>
      <c r="AA796" s="158" t="str">
        <f t="shared" si="447"/>
        <v>выходной</v>
      </c>
      <c r="AB796" s="159">
        <f>HLOOKUP(SEARCH("3",$M796)-1,$Q$3:$V796,$P796+1,FALSE)</f>
        <v>25</v>
      </c>
      <c r="AC796" s="160" t="str">
        <f t="shared" si="448"/>
        <v>08:30 16:00(12:30 13:00)|08:30 16:00(12:30 13:00)</v>
      </c>
      <c r="AD796" s="161" t="str">
        <f t="shared" si="449"/>
        <v>08:30 16:00(12:30 13:00)</v>
      </c>
      <c r="AE796" s="158" t="str">
        <f t="shared" si="450"/>
        <v>08:30 16:00(12:30 13:00)</v>
      </c>
      <c r="AF796" s="159" t="e">
        <f>HLOOKUP(SEARCH("4",$M796)-1,$Q$3:$V796,$P796+1,FALSE)</f>
        <v>#VALUE!</v>
      </c>
      <c r="AG796" s="161" t="e">
        <f t="shared" si="451"/>
        <v>#VALUE!</v>
      </c>
      <c r="AH796" s="161" t="e">
        <f t="shared" si="452"/>
        <v>#VALUE!</v>
      </c>
      <c r="AI796" s="158" t="str">
        <f t="shared" si="453"/>
        <v>выходной</v>
      </c>
      <c r="AJ796" s="159">
        <f>HLOOKUP(SEARCH("5",$M796)-1,$Q$3:$V796,$P796+1,FALSE)</f>
        <v>50</v>
      </c>
      <c r="AK796" s="161" t="str">
        <f t="shared" si="454"/>
        <v>08:30 16:00(12:30 13:00)</v>
      </c>
      <c r="AL796" s="161" t="e">
        <f t="shared" si="455"/>
        <v>#VALUE!</v>
      </c>
      <c r="AM796" s="158" t="str">
        <f t="shared" si="456"/>
        <v>08:30 16:00(12:30 13:00)</v>
      </c>
      <c r="AN796" s="159" t="e">
        <f>HLOOKUP(SEARCH("6",$M796)-1,$Q$3:$V796,$P796+1,FALSE)</f>
        <v>#VALUE!</v>
      </c>
      <c r="AO796" s="161" t="e">
        <f t="shared" si="457"/>
        <v>#VALUE!</v>
      </c>
      <c r="AP796" s="161" t="e">
        <f t="shared" si="458"/>
        <v>#VALUE!</v>
      </c>
      <c r="AQ796" s="162" t="str">
        <f t="shared" si="459"/>
        <v>выходной</v>
      </c>
      <c r="AR796" s="163" t="e">
        <f>HLOOKUP(SEARCH("7",$M796)-1,$Q$3:$V796,$P796+1,FALSE)</f>
        <v>#VALUE!</v>
      </c>
      <c r="AS796" s="164" t="str">
        <f t="shared" si="460"/>
        <v>выходной</v>
      </c>
      <c r="AT796" s="142"/>
      <c r="AU796" s="11" t="str">
        <f>IF(ISERROR(VLOOKUP(B796,'РЕОРГ 2008'!$A:$B,2,FALSE)),"",VLOOKUP(B796,'РЕОРГ 2008'!$A:$B,2,FALSE))</f>
        <v/>
      </c>
      <c r="AV796" s="12" t="str">
        <f t="shared" si="461"/>
        <v>Опер.касса №8568/024</v>
      </c>
      <c r="AW796" s="31" t="e">
        <f>LEFT(#REF!,2)</f>
        <v>#REF!</v>
      </c>
      <c r="AX796" s="12" t="str">
        <f t="shared" si="439"/>
        <v>8568/024</v>
      </c>
      <c r="AZ796" t="str">
        <f>IF(ISERROR(VLOOKUP(B796,'РЕОРГ 01.08.2009'!$A:$B,2,FALSE)),"",VLOOKUP(B796,'РЕОРГ 01.08.2009'!$A:$B,2,FALSE))</f>
        <v>Опер.касса №8568/024</v>
      </c>
      <c r="BA796" s="12" t="str">
        <f t="shared" si="434"/>
        <v>Опер.касса №8568/024</v>
      </c>
      <c r="BB796" t="e">
        <f>LEFT(#REF!,2)</f>
        <v>#REF!</v>
      </c>
      <c r="BC796" s="12" t="str">
        <f t="shared" si="440"/>
        <v>8568/024</v>
      </c>
      <c r="BE796" t="str">
        <f>IF(ISERROR(VLOOKUP(B796,'РЕОРГ 01.10.2009'!A:C,3,FALSE)),"",VLOOKUP(B796,'РЕОРГ 01.10.2009'!A:C,3,FALSE))</f>
        <v/>
      </c>
      <c r="BF796" s="12" t="str">
        <f t="shared" si="435"/>
        <v>Опер.касса №93/0141</v>
      </c>
      <c r="BG796" t="e">
        <f>LEFT(#REF!,2)</f>
        <v>#REF!</v>
      </c>
      <c r="BH796" s="12" t="str">
        <f t="shared" si="441"/>
        <v>93/0141</v>
      </c>
      <c r="BJ796" t="str">
        <f>IF(ISERROR(VLOOKUP($B796,'РЕОРГ 01.05.2010'!A:B,2,FALSE)),"",VLOOKUP($B796,'РЕОРГ 01.05.2010'!A:B,2,FALSE))</f>
        <v/>
      </c>
      <c r="BK796" s="12" t="str">
        <f t="shared" si="436"/>
        <v>Опер.касса №93/0141</v>
      </c>
      <c r="BL796" t="e">
        <f>LEFT(#REF!,2)</f>
        <v>#REF!</v>
      </c>
      <c r="BM796" s="12" t="str">
        <f t="shared" si="442"/>
        <v>93/0141</v>
      </c>
      <c r="BO796" t="str">
        <f>IF(ISERROR(VLOOKUP($B796,'РЕОРГ 01.08.2010'!A:B,2,FALSE)),"",VLOOKUP($B796,'РЕОРГ 01.08.2010'!A:B,2,FALSE))</f>
        <v/>
      </c>
      <c r="BP796" s="12" t="str">
        <f t="shared" si="437"/>
        <v>Опер.касса №93/0141</v>
      </c>
      <c r="BQ796" t="e">
        <f>LEFT(#REF!,2)</f>
        <v>#REF!</v>
      </c>
      <c r="BR796" s="12" t="str">
        <f t="shared" si="443"/>
        <v>93/0141</v>
      </c>
    </row>
    <row r="797" spans="1:70" ht="12.75" customHeight="1">
      <c r="A797" t="str">
        <f t="shared" si="438"/>
        <v>93/0142</v>
      </c>
      <c r="B797" s="133">
        <v>802</v>
      </c>
      <c r="C797" s="1" t="s">
        <v>9219</v>
      </c>
      <c r="D797" s="32" t="s">
        <v>7017</v>
      </c>
      <c r="E797" s="1" t="s">
        <v>10219</v>
      </c>
      <c r="F797" s="1" t="s">
        <v>8206</v>
      </c>
      <c r="G797" s="1" t="s">
        <v>10220</v>
      </c>
      <c r="H797" s="1" t="s">
        <v>10221</v>
      </c>
      <c r="I797" s="1" t="s">
        <v>2830</v>
      </c>
      <c r="J797" s="1"/>
      <c r="K797" s="1">
        <v>22.5</v>
      </c>
      <c r="L797" s="32" t="s">
        <v>4051</v>
      </c>
      <c r="M797" s="8" t="s">
        <v>11773</v>
      </c>
      <c r="N797" s="2" t="s">
        <v>12299</v>
      </c>
      <c r="O797" s="173"/>
      <c r="P797" s="168">
        <f t="shared" si="468"/>
        <v>794</v>
      </c>
      <c r="Q797" s="138">
        <f t="shared" si="462"/>
        <v>12</v>
      </c>
      <c r="R797" s="138">
        <f t="shared" si="463"/>
        <v>24</v>
      </c>
      <c r="S797" s="138">
        <f t="shared" si="464"/>
        <v>36</v>
      </c>
      <c r="T797" s="138">
        <f t="shared" si="465"/>
        <v>48</v>
      </c>
      <c r="U797" s="138">
        <f t="shared" si="466"/>
        <v>60</v>
      </c>
      <c r="V797" s="138" t="e">
        <f t="shared" si="467"/>
        <v>#VALUE!</v>
      </c>
      <c r="W797" s="158" t="str">
        <f t="shared" si="444"/>
        <v>08:30 18:00</v>
      </c>
      <c r="X797" s="159">
        <f>HLOOKUP(SEARCH("2",$M797)-1,$Q$3:$V797,$P797+1,FALSE)</f>
        <v>12</v>
      </c>
      <c r="Y797" s="160" t="str">
        <f t="shared" si="445"/>
        <v>08:30 18:00|08:30 18:00|08:30 18:00|08:30 18:00|08:30 17:00</v>
      </c>
      <c r="Z797" s="161" t="str">
        <f t="shared" si="446"/>
        <v>08:30 18:00</v>
      </c>
      <c r="AA797" s="158" t="str">
        <f t="shared" si="447"/>
        <v>08:30 18:00</v>
      </c>
      <c r="AB797" s="159">
        <f>HLOOKUP(SEARCH("3",$M797)-1,$Q$3:$V797,$P797+1,FALSE)</f>
        <v>24</v>
      </c>
      <c r="AC797" s="160" t="str">
        <f t="shared" si="448"/>
        <v>08:30 18:00|08:30 18:00|08:30 18:00|08:30 17:00</v>
      </c>
      <c r="AD797" s="161" t="str">
        <f t="shared" si="449"/>
        <v>08:30 18:00</v>
      </c>
      <c r="AE797" s="158" t="str">
        <f t="shared" si="450"/>
        <v>08:30 18:00</v>
      </c>
      <c r="AF797" s="159">
        <f>HLOOKUP(SEARCH("4",$M797)-1,$Q$3:$V797,$P797+1,FALSE)</f>
        <v>36</v>
      </c>
      <c r="AG797" s="161" t="str">
        <f t="shared" si="451"/>
        <v>08:30 18:00|08:30 18:00|08:30 17:00</v>
      </c>
      <c r="AH797" s="161" t="str">
        <f t="shared" si="452"/>
        <v>08:30 18:00</v>
      </c>
      <c r="AI797" s="158" t="str">
        <f t="shared" si="453"/>
        <v>08:30 18:00</v>
      </c>
      <c r="AJ797" s="159">
        <f>HLOOKUP(SEARCH("5",$M797)-1,$Q$3:$V797,$P797+1,FALSE)</f>
        <v>48</v>
      </c>
      <c r="AK797" s="161" t="str">
        <f t="shared" si="454"/>
        <v>08:30 18:00|08:30 17:00</v>
      </c>
      <c r="AL797" s="161" t="str">
        <f t="shared" si="455"/>
        <v>08:30 18:00</v>
      </c>
      <c r="AM797" s="158" t="str">
        <f t="shared" si="456"/>
        <v>08:30 18:00</v>
      </c>
      <c r="AN797" s="159">
        <f>HLOOKUP(SEARCH("6",$M797)-1,$Q$3:$V797,$P797+1,FALSE)</f>
        <v>60</v>
      </c>
      <c r="AO797" s="161" t="str">
        <f t="shared" si="457"/>
        <v>08:30 17:00</v>
      </c>
      <c r="AP797" s="161" t="e">
        <f t="shared" si="458"/>
        <v>#VALUE!</v>
      </c>
      <c r="AQ797" s="162" t="str">
        <f t="shared" si="459"/>
        <v>08:30 17:00</v>
      </c>
      <c r="AR797" s="163" t="e">
        <f>HLOOKUP(SEARCH("7",$M797)-1,$Q$3:$V797,$P797+1,FALSE)</f>
        <v>#VALUE!</v>
      </c>
      <c r="AS797" s="164" t="str">
        <f t="shared" si="460"/>
        <v>выходной</v>
      </c>
      <c r="AT797" s="142"/>
      <c r="AU797" s="11" t="str">
        <f>IF(ISERROR(VLOOKUP(B797,'РЕОРГ 2008'!$A:$B,2,FALSE)),"",VLOOKUP(B797,'РЕОРГ 2008'!$A:$B,2,FALSE))</f>
        <v/>
      </c>
      <c r="AV797" s="12" t="str">
        <f t="shared" si="461"/>
        <v>Доп.офис №8568/031</v>
      </c>
      <c r="AW797" s="31" t="e">
        <f>LEFT(#REF!,2)</f>
        <v>#REF!</v>
      </c>
      <c r="AX797" s="12" t="str">
        <f t="shared" si="439"/>
        <v>8568/031</v>
      </c>
      <c r="AZ797" t="str">
        <f>IF(ISERROR(VLOOKUP(B797,'РЕОРГ 01.08.2009'!$A:$B,2,FALSE)),"",VLOOKUP(B797,'РЕОРГ 01.08.2009'!$A:$B,2,FALSE))</f>
        <v>Доп.офис №8568/031</v>
      </c>
      <c r="BA797" s="12" t="str">
        <f t="shared" si="434"/>
        <v>Доп.офис №8568/031</v>
      </c>
      <c r="BB797" t="e">
        <f>LEFT(#REF!,2)</f>
        <v>#REF!</v>
      </c>
      <c r="BC797" s="12" t="str">
        <f t="shared" si="440"/>
        <v>8568/031</v>
      </c>
      <c r="BE797" t="str">
        <f>IF(ISERROR(VLOOKUP(B797,'РЕОРГ 01.10.2009'!A:C,3,FALSE)),"",VLOOKUP(B797,'РЕОРГ 01.10.2009'!A:C,3,FALSE))</f>
        <v/>
      </c>
      <c r="BF797" s="12" t="str">
        <f t="shared" si="435"/>
        <v>Доп.офис №93/0142</v>
      </c>
      <c r="BG797" t="e">
        <f>LEFT(#REF!,2)</f>
        <v>#REF!</v>
      </c>
      <c r="BH797" s="12" t="str">
        <f t="shared" si="441"/>
        <v>93/0142</v>
      </c>
      <c r="BJ797" t="str">
        <f>IF(ISERROR(VLOOKUP($B797,'РЕОРГ 01.05.2010'!A:B,2,FALSE)),"",VLOOKUP($B797,'РЕОРГ 01.05.2010'!A:B,2,FALSE))</f>
        <v/>
      </c>
      <c r="BK797" s="12" t="str">
        <f t="shared" si="436"/>
        <v>Доп.офис №93/0142</v>
      </c>
      <c r="BL797" t="e">
        <f>LEFT(#REF!,2)</f>
        <v>#REF!</v>
      </c>
      <c r="BM797" s="12" t="str">
        <f t="shared" si="442"/>
        <v>93/0142</v>
      </c>
      <c r="BO797" t="str">
        <f>IF(ISERROR(VLOOKUP($B797,'РЕОРГ 01.08.2010'!A:B,2,FALSE)),"",VLOOKUP($B797,'РЕОРГ 01.08.2010'!A:B,2,FALSE))</f>
        <v/>
      </c>
      <c r="BP797" s="12" t="str">
        <f t="shared" si="437"/>
        <v>Доп.офис №93/0142</v>
      </c>
      <c r="BQ797" t="e">
        <f>LEFT(#REF!,2)</f>
        <v>#REF!</v>
      </c>
      <c r="BR797" s="12" t="str">
        <f t="shared" si="443"/>
        <v>93/0142</v>
      </c>
    </row>
    <row r="798" spans="1:70" ht="12.75" customHeight="1">
      <c r="A798" t="str">
        <f t="shared" si="438"/>
        <v>93/0143</v>
      </c>
      <c r="B798" s="133">
        <v>803</v>
      </c>
      <c r="C798" s="1" t="s">
        <v>9220</v>
      </c>
      <c r="D798" s="32" t="s">
        <v>1926</v>
      </c>
      <c r="E798" s="1" t="s">
        <v>10561</v>
      </c>
      <c r="F798" s="1" t="s">
        <v>8206</v>
      </c>
      <c r="G798" s="1" t="s">
        <v>10562</v>
      </c>
      <c r="H798" s="1" t="s">
        <v>10563</v>
      </c>
      <c r="I798" s="1" t="s">
        <v>1970</v>
      </c>
      <c r="J798" s="1"/>
      <c r="K798" s="1">
        <v>1.5</v>
      </c>
      <c r="L798" s="32" t="s">
        <v>4051</v>
      </c>
      <c r="M798" s="8" t="s">
        <v>11802</v>
      </c>
      <c r="N798" s="2" t="s">
        <v>12300</v>
      </c>
      <c r="O798" s="173"/>
      <c r="P798" s="168">
        <f t="shared" si="468"/>
        <v>795</v>
      </c>
      <c r="Q798" s="138">
        <f t="shared" si="462"/>
        <v>25</v>
      </c>
      <c r="R798" s="138">
        <f t="shared" si="463"/>
        <v>50</v>
      </c>
      <c r="S798" s="138">
        <f t="shared" si="464"/>
        <v>75</v>
      </c>
      <c r="T798" s="138" t="e">
        <f t="shared" si="465"/>
        <v>#VALUE!</v>
      </c>
      <c r="U798" s="138" t="e">
        <f t="shared" si="466"/>
        <v>#VALUE!</v>
      </c>
      <c r="V798" s="138" t="e">
        <f t="shared" si="467"/>
        <v>#VALUE!</v>
      </c>
      <c r="W798" s="158" t="str">
        <f t="shared" si="444"/>
        <v>выходной</v>
      </c>
      <c r="X798" s="159" t="e">
        <f>HLOOKUP(SEARCH("2",$M798)-1,$Q$3:$V798,$P798+1,FALSE)</f>
        <v>#N/A</v>
      </c>
      <c r="Y798" s="160" t="str">
        <f t="shared" si="445"/>
        <v>10:00 18:00(12:30 13:30)</v>
      </c>
      <c r="Z798" s="161" t="e">
        <f t="shared" si="446"/>
        <v>#VALUE!</v>
      </c>
      <c r="AA798" s="158" t="str">
        <f t="shared" si="447"/>
        <v>10:00 18:00(12:30 13:30)</v>
      </c>
      <c r="AB798" s="159">
        <f>HLOOKUP(SEARCH("3",$M798)-1,$Q$3:$V798,$P798+1,FALSE)</f>
        <v>25</v>
      </c>
      <c r="AC798" s="160" t="str">
        <f t="shared" si="448"/>
        <v>10:00 18:00(12:30 13:30)|10:00 18:00(12:30 13:30)|10:00 16:00(12:30 13:30)</v>
      </c>
      <c r="AD798" s="161" t="str">
        <f t="shared" si="449"/>
        <v>10:00 18:00(12:30 13:30)</v>
      </c>
      <c r="AE798" s="158" t="str">
        <f t="shared" si="450"/>
        <v>10:00 18:00(12:30 13:30)</v>
      </c>
      <c r="AF798" s="159">
        <f>HLOOKUP(SEARCH("4",$M798)-1,$Q$3:$V798,$P798+1,FALSE)</f>
        <v>50</v>
      </c>
      <c r="AG798" s="161" t="str">
        <f t="shared" si="451"/>
        <v>10:00 18:00(12:30 13:30)|10:00 16:00(12:30 13:30)</v>
      </c>
      <c r="AH798" s="161" t="str">
        <f t="shared" si="452"/>
        <v>10:00 18:00(12:30 13:30)</v>
      </c>
      <c r="AI798" s="158" t="str">
        <f t="shared" si="453"/>
        <v>10:00 18:00(12:30 13:30)</v>
      </c>
      <c r="AJ798" s="159">
        <f>HLOOKUP(SEARCH("5",$M798)-1,$Q$3:$V798,$P798+1,FALSE)</f>
        <v>75</v>
      </c>
      <c r="AK798" s="161" t="str">
        <f t="shared" si="454"/>
        <v>10:00 16:00(12:30 13:30)</v>
      </c>
      <c r="AL798" s="161" t="e">
        <f t="shared" si="455"/>
        <v>#VALUE!</v>
      </c>
      <c r="AM798" s="158" t="str">
        <f t="shared" si="456"/>
        <v>10:00 16:00(12:30 13:30)</v>
      </c>
      <c r="AN798" s="159" t="e">
        <f>HLOOKUP(SEARCH("6",$M798)-1,$Q$3:$V798,$P798+1,FALSE)</f>
        <v>#VALUE!</v>
      </c>
      <c r="AO798" s="161" t="e">
        <f t="shared" si="457"/>
        <v>#VALUE!</v>
      </c>
      <c r="AP798" s="161" t="e">
        <f t="shared" si="458"/>
        <v>#VALUE!</v>
      </c>
      <c r="AQ798" s="162" t="str">
        <f t="shared" si="459"/>
        <v>выходной</v>
      </c>
      <c r="AR798" s="163" t="e">
        <f>HLOOKUP(SEARCH("7",$M798)-1,$Q$3:$V798,$P798+1,FALSE)</f>
        <v>#VALUE!</v>
      </c>
      <c r="AS798" s="164" t="str">
        <f t="shared" si="460"/>
        <v>выходной</v>
      </c>
      <c r="AT798" s="142"/>
      <c r="AU798" s="11" t="str">
        <f>IF(ISERROR(VLOOKUP(B798,'РЕОРГ 2008'!$A:$B,2,FALSE)),"",VLOOKUP(B798,'РЕОРГ 2008'!$A:$B,2,FALSE))</f>
        <v/>
      </c>
      <c r="AV798" s="12" t="str">
        <f t="shared" si="461"/>
        <v>Доп.офис №8568/032</v>
      </c>
      <c r="AW798" s="31" t="e">
        <f>LEFT(#REF!,2)</f>
        <v>#REF!</v>
      </c>
      <c r="AX798" s="12" t="str">
        <f t="shared" si="439"/>
        <v>8568/032</v>
      </c>
      <c r="AZ798" t="str">
        <f>IF(ISERROR(VLOOKUP(B798,'РЕОРГ 01.08.2009'!$A:$B,2,FALSE)),"",VLOOKUP(B798,'РЕОРГ 01.08.2009'!$A:$B,2,FALSE))</f>
        <v>Доп.офис №8568/032</v>
      </c>
      <c r="BA798" s="12" t="str">
        <f t="shared" si="434"/>
        <v>Доп.офис №8568/032</v>
      </c>
      <c r="BB798" t="e">
        <f>LEFT(#REF!,2)</f>
        <v>#REF!</v>
      </c>
      <c r="BC798" s="12" t="str">
        <f t="shared" si="440"/>
        <v>8568/032</v>
      </c>
      <c r="BE798" t="str">
        <f>IF(ISERROR(VLOOKUP(B798,'РЕОРГ 01.10.2009'!A:C,3,FALSE)),"",VLOOKUP(B798,'РЕОРГ 01.10.2009'!A:C,3,FALSE))</f>
        <v/>
      </c>
      <c r="BF798" s="12" t="str">
        <f t="shared" si="435"/>
        <v>Доп.офис №93/0143</v>
      </c>
      <c r="BG798" t="e">
        <f>LEFT(#REF!,2)</f>
        <v>#REF!</v>
      </c>
      <c r="BH798" s="12" t="str">
        <f t="shared" si="441"/>
        <v>93/0143</v>
      </c>
      <c r="BJ798" t="str">
        <f>IF(ISERROR(VLOOKUP($B798,'РЕОРГ 01.05.2010'!A:B,2,FALSE)),"",VLOOKUP($B798,'РЕОРГ 01.05.2010'!A:B,2,FALSE))</f>
        <v/>
      </c>
      <c r="BK798" s="12" t="str">
        <f t="shared" si="436"/>
        <v>Доп.офис №93/0143</v>
      </c>
      <c r="BL798" t="e">
        <f>LEFT(#REF!,2)</f>
        <v>#REF!</v>
      </c>
      <c r="BM798" s="12" t="str">
        <f t="shared" si="442"/>
        <v>93/0143</v>
      </c>
      <c r="BO798" t="str">
        <f>IF(ISERROR(VLOOKUP($B798,'РЕОРГ 01.08.2010'!A:B,2,FALSE)),"",VLOOKUP($B798,'РЕОРГ 01.08.2010'!A:B,2,FALSE))</f>
        <v/>
      </c>
      <c r="BP798" s="12" t="str">
        <f t="shared" si="437"/>
        <v>Доп.офис №93/0143</v>
      </c>
      <c r="BQ798" t="e">
        <f>LEFT(#REF!,2)</f>
        <v>#REF!</v>
      </c>
      <c r="BR798" s="12" t="str">
        <f t="shared" si="443"/>
        <v>93/0143</v>
      </c>
    </row>
    <row r="799" spans="1:70" ht="12.75" customHeight="1">
      <c r="A799" t="str">
        <f t="shared" si="438"/>
        <v>93/0144</v>
      </c>
      <c r="B799" s="133">
        <v>808</v>
      </c>
      <c r="C799" s="1" t="s">
        <v>10317</v>
      </c>
      <c r="D799" s="32" t="s">
        <v>1931</v>
      </c>
      <c r="E799" s="1" t="s">
        <v>10558</v>
      </c>
      <c r="F799" s="1" t="s">
        <v>8206</v>
      </c>
      <c r="G799" s="1" t="s">
        <v>10559</v>
      </c>
      <c r="H799" s="1" t="s">
        <v>10560</v>
      </c>
      <c r="I799" s="1" t="s">
        <v>8598</v>
      </c>
      <c r="J799" s="1"/>
      <c r="K799" s="1">
        <v>1.5</v>
      </c>
      <c r="L799" s="32" t="s">
        <v>4049</v>
      </c>
      <c r="M799" s="8" t="s">
        <v>11991</v>
      </c>
      <c r="N799" s="2" t="s">
        <v>12278</v>
      </c>
      <c r="O799" s="173"/>
      <c r="P799" s="168">
        <f t="shared" si="468"/>
        <v>796</v>
      </c>
      <c r="Q799" s="138">
        <f t="shared" si="462"/>
        <v>25</v>
      </c>
      <c r="R799" s="138">
        <f t="shared" si="463"/>
        <v>50</v>
      </c>
      <c r="S799" s="138" t="e">
        <f t="shared" si="464"/>
        <v>#VALUE!</v>
      </c>
      <c r="T799" s="138" t="e">
        <f t="shared" si="465"/>
        <v>#VALUE!</v>
      </c>
      <c r="U799" s="138" t="e">
        <f t="shared" si="466"/>
        <v>#VALUE!</v>
      </c>
      <c r="V799" s="138" t="e">
        <f t="shared" si="467"/>
        <v>#VALUE!</v>
      </c>
      <c r="W799" s="158" t="str">
        <f t="shared" si="444"/>
        <v>09:00 16:30(12:30 13:30)</v>
      </c>
      <c r="X799" s="159" t="e">
        <f>HLOOKUP(SEARCH("2",$M799)-1,$Q$3:$V799,$P799+1,FALSE)</f>
        <v>#VALUE!</v>
      </c>
      <c r="Y799" s="160" t="e">
        <f t="shared" si="445"/>
        <v>#VALUE!</v>
      </c>
      <c r="Z799" s="161" t="e">
        <f t="shared" si="446"/>
        <v>#VALUE!</v>
      </c>
      <c r="AA799" s="158" t="str">
        <f t="shared" si="447"/>
        <v>выходной</v>
      </c>
      <c r="AB799" s="159">
        <f>HLOOKUP(SEARCH("3",$M799)-1,$Q$3:$V799,$P799+1,FALSE)</f>
        <v>25</v>
      </c>
      <c r="AC799" s="160" t="str">
        <f t="shared" si="448"/>
        <v>09:00 16:30(12:30 13:30)|09:00 15:30(12:30 13:30)</v>
      </c>
      <c r="AD799" s="161" t="str">
        <f t="shared" si="449"/>
        <v>09:00 16:30(12:30 13:30)</v>
      </c>
      <c r="AE799" s="158" t="str">
        <f t="shared" si="450"/>
        <v>09:00 16:30(12:30 13:30)</v>
      </c>
      <c r="AF799" s="159" t="e">
        <f>HLOOKUP(SEARCH("4",$M799)-1,$Q$3:$V799,$P799+1,FALSE)</f>
        <v>#VALUE!</v>
      </c>
      <c r="AG799" s="161" t="e">
        <f t="shared" si="451"/>
        <v>#VALUE!</v>
      </c>
      <c r="AH799" s="161" t="e">
        <f t="shared" si="452"/>
        <v>#VALUE!</v>
      </c>
      <c r="AI799" s="158" t="str">
        <f t="shared" si="453"/>
        <v>выходной</v>
      </c>
      <c r="AJ799" s="159">
        <f>HLOOKUP(SEARCH("5",$M799)-1,$Q$3:$V799,$P799+1,FALSE)</f>
        <v>50</v>
      </c>
      <c r="AK799" s="161" t="str">
        <f t="shared" si="454"/>
        <v>09:00 15:30(12:30 13:30)</v>
      </c>
      <c r="AL799" s="161" t="e">
        <f t="shared" si="455"/>
        <v>#VALUE!</v>
      </c>
      <c r="AM799" s="158" t="str">
        <f t="shared" si="456"/>
        <v>09:00 15:30(12:30 13:30)</v>
      </c>
      <c r="AN799" s="159" t="e">
        <f>HLOOKUP(SEARCH("6",$M799)-1,$Q$3:$V799,$P799+1,FALSE)</f>
        <v>#VALUE!</v>
      </c>
      <c r="AO799" s="161" t="e">
        <f t="shared" si="457"/>
        <v>#VALUE!</v>
      </c>
      <c r="AP799" s="161" t="e">
        <f t="shared" si="458"/>
        <v>#VALUE!</v>
      </c>
      <c r="AQ799" s="162" t="str">
        <f t="shared" si="459"/>
        <v>выходной</v>
      </c>
      <c r="AR799" s="163" t="e">
        <f>HLOOKUP(SEARCH("7",$M799)-1,$Q$3:$V799,$P799+1,FALSE)</f>
        <v>#VALUE!</v>
      </c>
      <c r="AS799" s="164" t="str">
        <f t="shared" si="460"/>
        <v>выходной</v>
      </c>
      <c r="AT799" s="142"/>
      <c r="AU799" s="11" t="str">
        <f>IF(ISERROR(VLOOKUP(B799,'РЕОРГ 2008'!$A:$B,2,FALSE)),"",VLOOKUP(B799,'РЕОРГ 2008'!$A:$B,2,FALSE))</f>
        <v/>
      </c>
      <c r="AV799" s="12" t="str">
        <f t="shared" si="461"/>
        <v>Опер.касса №8568/037</v>
      </c>
      <c r="AW799" s="31" t="e">
        <f>LEFT(#REF!,2)</f>
        <v>#REF!</v>
      </c>
      <c r="AX799" s="12" t="str">
        <f t="shared" si="439"/>
        <v>8568/037</v>
      </c>
      <c r="AZ799" t="str">
        <f>IF(ISERROR(VLOOKUP(B799,'РЕОРГ 01.08.2009'!$A:$B,2,FALSE)),"",VLOOKUP(B799,'РЕОРГ 01.08.2009'!$A:$B,2,FALSE))</f>
        <v>Опер.касса №8568/037</v>
      </c>
      <c r="BA799" s="12" t="str">
        <f t="shared" si="434"/>
        <v>Опер.касса №8568/037</v>
      </c>
      <c r="BB799" t="e">
        <f>LEFT(#REF!,2)</f>
        <v>#REF!</v>
      </c>
      <c r="BC799" s="12" t="str">
        <f t="shared" si="440"/>
        <v>8568/037</v>
      </c>
      <c r="BE799" t="str">
        <f>IF(ISERROR(VLOOKUP(B799,'РЕОРГ 01.10.2009'!A:C,3,FALSE)),"",VLOOKUP(B799,'РЕОРГ 01.10.2009'!A:C,3,FALSE))</f>
        <v/>
      </c>
      <c r="BF799" s="12" t="str">
        <f t="shared" si="435"/>
        <v>Опер.касса №93/0144</v>
      </c>
      <c r="BG799" t="e">
        <f>LEFT(#REF!,2)</f>
        <v>#REF!</v>
      </c>
      <c r="BH799" s="12" t="str">
        <f t="shared" si="441"/>
        <v>93/0144</v>
      </c>
      <c r="BJ799" t="str">
        <f>IF(ISERROR(VLOOKUP($B799,'РЕОРГ 01.05.2010'!A:B,2,FALSE)),"",VLOOKUP($B799,'РЕОРГ 01.05.2010'!A:B,2,FALSE))</f>
        <v/>
      </c>
      <c r="BK799" s="12" t="str">
        <f t="shared" si="436"/>
        <v>Опер.касса №93/0144</v>
      </c>
      <c r="BL799" t="e">
        <f>LEFT(#REF!,2)</f>
        <v>#REF!</v>
      </c>
      <c r="BM799" s="12" t="str">
        <f t="shared" si="442"/>
        <v>93/0144</v>
      </c>
      <c r="BO799" t="str">
        <f>IF(ISERROR(VLOOKUP($B799,'РЕОРГ 01.08.2010'!A:B,2,FALSE)),"",VLOOKUP($B799,'РЕОРГ 01.08.2010'!A:B,2,FALSE))</f>
        <v/>
      </c>
      <c r="BP799" s="12" t="str">
        <f t="shared" si="437"/>
        <v>Опер.касса №93/0144</v>
      </c>
      <c r="BQ799" t="e">
        <f>LEFT(#REF!,2)</f>
        <v>#REF!</v>
      </c>
      <c r="BR799" s="12" t="str">
        <f t="shared" si="443"/>
        <v>93/0144</v>
      </c>
    </row>
    <row r="800" spans="1:70" ht="12.75" customHeight="1">
      <c r="A800" t="str">
        <f t="shared" si="438"/>
        <v>93/0145</v>
      </c>
      <c r="B800" s="133">
        <v>804</v>
      </c>
      <c r="C800" s="1" t="s">
        <v>10318</v>
      </c>
      <c r="D800" s="32" t="s">
        <v>1931</v>
      </c>
      <c r="E800" s="1" t="s">
        <v>10567</v>
      </c>
      <c r="F800" s="1" t="s">
        <v>8206</v>
      </c>
      <c r="G800" s="1" t="s">
        <v>6693</v>
      </c>
      <c r="H800" s="1" t="s">
        <v>10568</v>
      </c>
      <c r="I800" s="1" t="s">
        <v>10569</v>
      </c>
      <c r="J800" s="1"/>
      <c r="K800" s="1">
        <v>0.6</v>
      </c>
      <c r="L800" s="32" t="s">
        <v>4049</v>
      </c>
      <c r="M800" s="8" t="s">
        <v>11991</v>
      </c>
      <c r="N800" s="2" t="s">
        <v>12301</v>
      </c>
      <c r="O800" s="173"/>
      <c r="P800" s="168">
        <f t="shared" si="468"/>
        <v>797</v>
      </c>
      <c r="Q800" s="138">
        <f t="shared" si="462"/>
        <v>25</v>
      </c>
      <c r="R800" s="138">
        <f t="shared" si="463"/>
        <v>50</v>
      </c>
      <c r="S800" s="138" t="e">
        <f t="shared" si="464"/>
        <v>#VALUE!</v>
      </c>
      <c r="T800" s="138" t="e">
        <f t="shared" si="465"/>
        <v>#VALUE!</v>
      </c>
      <c r="U800" s="138" t="e">
        <f t="shared" si="466"/>
        <v>#VALUE!</v>
      </c>
      <c r="V800" s="138" t="e">
        <f t="shared" si="467"/>
        <v>#VALUE!</v>
      </c>
      <c r="W800" s="158" t="str">
        <f t="shared" si="444"/>
        <v>08:30 16:30(12:00 13:00)</v>
      </c>
      <c r="X800" s="159" t="e">
        <f>HLOOKUP(SEARCH("2",$M800)-1,$Q$3:$V800,$P800+1,FALSE)</f>
        <v>#VALUE!</v>
      </c>
      <c r="Y800" s="160" t="e">
        <f t="shared" si="445"/>
        <v>#VALUE!</v>
      </c>
      <c r="Z800" s="161" t="e">
        <f t="shared" si="446"/>
        <v>#VALUE!</v>
      </c>
      <c r="AA800" s="158" t="str">
        <f t="shared" si="447"/>
        <v>выходной</v>
      </c>
      <c r="AB800" s="159">
        <f>HLOOKUP(SEARCH("3",$M800)-1,$Q$3:$V800,$P800+1,FALSE)</f>
        <v>25</v>
      </c>
      <c r="AC800" s="160" t="str">
        <f t="shared" si="448"/>
        <v>08:30 16:30(12:00 13:00)|08:30 16:30(12:00 13:00)</v>
      </c>
      <c r="AD800" s="161" t="str">
        <f t="shared" si="449"/>
        <v>08:30 16:30(12:00 13:00)</v>
      </c>
      <c r="AE800" s="158" t="str">
        <f t="shared" si="450"/>
        <v>08:30 16:30(12:00 13:00)</v>
      </c>
      <c r="AF800" s="159" t="e">
        <f>HLOOKUP(SEARCH("4",$M800)-1,$Q$3:$V800,$P800+1,FALSE)</f>
        <v>#VALUE!</v>
      </c>
      <c r="AG800" s="161" t="e">
        <f t="shared" si="451"/>
        <v>#VALUE!</v>
      </c>
      <c r="AH800" s="161" t="e">
        <f t="shared" si="452"/>
        <v>#VALUE!</v>
      </c>
      <c r="AI800" s="158" t="str">
        <f t="shared" si="453"/>
        <v>выходной</v>
      </c>
      <c r="AJ800" s="159">
        <f>HLOOKUP(SEARCH("5",$M800)-1,$Q$3:$V800,$P800+1,FALSE)</f>
        <v>50</v>
      </c>
      <c r="AK800" s="161" t="str">
        <f t="shared" si="454"/>
        <v>08:30 16:30(12:00 13:00)</v>
      </c>
      <c r="AL800" s="161" t="e">
        <f t="shared" si="455"/>
        <v>#VALUE!</v>
      </c>
      <c r="AM800" s="158" t="str">
        <f t="shared" si="456"/>
        <v>08:30 16:30(12:00 13:00)</v>
      </c>
      <c r="AN800" s="159" t="e">
        <f>HLOOKUP(SEARCH("6",$M800)-1,$Q$3:$V800,$P800+1,FALSE)</f>
        <v>#VALUE!</v>
      </c>
      <c r="AO800" s="161" t="e">
        <f t="shared" si="457"/>
        <v>#VALUE!</v>
      </c>
      <c r="AP800" s="161" t="e">
        <f t="shared" si="458"/>
        <v>#VALUE!</v>
      </c>
      <c r="AQ800" s="162" t="str">
        <f t="shared" si="459"/>
        <v>выходной</v>
      </c>
      <c r="AR800" s="163" t="e">
        <f>HLOOKUP(SEARCH("7",$M800)-1,$Q$3:$V800,$P800+1,FALSE)</f>
        <v>#VALUE!</v>
      </c>
      <c r="AS800" s="164" t="str">
        <f t="shared" si="460"/>
        <v>выходной</v>
      </c>
      <c r="AT800" s="142"/>
      <c r="AU800" s="11" t="str">
        <f>IF(ISERROR(VLOOKUP(B800,'РЕОРГ 2008'!$A:$B,2,FALSE)),"",VLOOKUP(B800,'РЕОРГ 2008'!$A:$B,2,FALSE))</f>
        <v/>
      </c>
      <c r="AV800" s="12" t="str">
        <f t="shared" si="461"/>
        <v>Опер.касса №8568/033</v>
      </c>
      <c r="AW800" s="31" t="e">
        <f>LEFT(#REF!,2)</f>
        <v>#REF!</v>
      </c>
      <c r="AX800" s="12" t="str">
        <f t="shared" si="439"/>
        <v>8568/033</v>
      </c>
      <c r="AZ800" t="str">
        <f>IF(ISERROR(VLOOKUP(B800,'РЕОРГ 01.08.2009'!$A:$B,2,FALSE)),"",VLOOKUP(B800,'РЕОРГ 01.08.2009'!$A:$B,2,FALSE))</f>
        <v>Опер.касса №8568/033</v>
      </c>
      <c r="BA800" s="12" t="str">
        <f t="shared" si="434"/>
        <v>Опер.касса №8568/033</v>
      </c>
      <c r="BB800" t="e">
        <f>LEFT(#REF!,2)</f>
        <v>#REF!</v>
      </c>
      <c r="BC800" s="12" t="str">
        <f t="shared" si="440"/>
        <v>8568/033</v>
      </c>
      <c r="BE800" t="str">
        <f>IF(ISERROR(VLOOKUP(B800,'РЕОРГ 01.10.2009'!A:C,3,FALSE)),"",VLOOKUP(B800,'РЕОРГ 01.10.2009'!A:C,3,FALSE))</f>
        <v/>
      </c>
      <c r="BF800" s="12" t="str">
        <f t="shared" si="435"/>
        <v>Опер.касса №93/0145</v>
      </c>
      <c r="BG800" t="e">
        <f>LEFT(#REF!,2)</f>
        <v>#REF!</v>
      </c>
      <c r="BH800" s="12" t="str">
        <f t="shared" si="441"/>
        <v>93/0145</v>
      </c>
      <c r="BJ800" t="str">
        <f>IF(ISERROR(VLOOKUP($B800,'РЕОРГ 01.05.2010'!A:B,2,FALSE)),"",VLOOKUP($B800,'РЕОРГ 01.05.2010'!A:B,2,FALSE))</f>
        <v/>
      </c>
      <c r="BK800" s="12" t="str">
        <f t="shared" si="436"/>
        <v>Опер.касса №93/0145</v>
      </c>
      <c r="BL800" t="e">
        <f>LEFT(#REF!,2)</f>
        <v>#REF!</v>
      </c>
      <c r="BM800" s="12" t="str">
        <f t="shared" si="442"/>
        <v>93/0145</v>
      </c>
      <c r="BO800" t="str">
        <f>IF(ISERROR(VLOOKUP($B800,'РЕОРГ 01.08.2010'!A:B,2,FALSE)),"",VLOOKUP($B800,'РЕОРГ 01.08.2010'!A:B,2,FALSE))</f>
        <v/>
      </c>
      <c r="BP800" s="12" t="str">
        <f t="shared" si="437"/>
        <v>Опер.касса №93/0145</v>
      </c>
      <c r="BQ800" t="e">
        <f>LEFT(#REF!,2)</f>
        <v>#REF!</v>
      </c>
      <c r="BR800" s="12" t="str">
        <f t="shared" si="443"/>
        <v>93/0145</v>
      </c>
    </row>
    <row r="801" spans="1:70" ht="12.75" customHeight="1">
      <c r="A801" t="str">
        <f t="shared" si="438"/>
        <v>93/0146</v>
      </c>
      <c r="B801" s="133">
        <v>805</v>
      </c>
      <c r="C801" s="1" t="s">
        <v>10319</v>
      </c>
      <c r="D801" s="32" t="s">
        <v>1931</v>
      </c>
      <c r="E801" s="1" t="s">
        <v>10570</v>
      </c>
      <c r="F801" s="1" t="s">
        <v>8206</v>
      </c>
      <c r="G801" s="1" t="s">
        <v>8330</v>
      </c>
      <c r="H801" s="1" t="s">
        <v>10572</v>
      </c>
      <c r="I801" s="1" t="s">
        <v>1604</v>
      </c>
      <c r="J801" s="1"/>
      <c r="K801" s="1">
        <v>0.75</v>
      </c>
      <c r="L801" s="32" t="s">
        <v>4049</v>
      </c>
      <c r="M801" s="8" t="s">
        <v>11802</v>
      </c>
      <c r="N801" s="2" t="s">
        <v>12302</v>
      </c>
      <c r="O801" s="173"/>
      <c r="P801" s="168">
        <f t="shared" si="468"/>
        <v>798</v>
      </c>
      <c r="Q801" s="138">
        <f t="shared" si="462"/>
        <v>25</v>
      </c>
      <c r="R801" s="138">
        <f t="shared" si="463"/>
        <v>50</v>
      </c>
      <c r="S801" s="138">
        <f t="shared" si="464"/>
        <v>75</v>
      </c>
      <c r="T801" s="138" t="e">
        <f t="shared" si="465"/>
        <v>#VALUE!</v>
      </c>
      <c r="U801" s="138" t="e">
        <f t="shared" si="466"/>
        <v>#VALUE!</v>
      </c>
      <c r="V801" s="138" t="e">
        <f t="shared" si="467"/>
        <v>#VALUE!</v>
      </c>
      <c r="W801" s="158" t="str">
        <f t="shared" si="444"/>
        <v>выходной</v>
      </c>
      <c r="X801" s="159" t="e">
        <f>HLOOKUP(SEARCH("2",$M801)-1,$Q$3:$V801,$P801+1,FALSE)</f>
        <v>#N/A</v>
      </c>
      <c r="Y801" s="160" t="str">
        <f t="shared" si="445"/>
        <v>08:30 16:00(12:00 13:00)</v>
      </c>
      <c r="Z801" s="161" t="e">
        <f t="shared" si="446"/>
        <v>#VALUE!</v>
      </c>
      <c r="AA801" s="158" t="str">
        <f t="shared" si="447"/>
        <v>08:30 16:00(12:00 13:00)</v>
      </c>
      <c r="AB801" s="159">
        <f>HLOOKUP(SEARCH("3",$M801)-1,$Q$3:$V801,$P801+1,FALSE)</f>
        <v>25</v>
      </c>
      <c r="AC801" s="160" t="str">
        <f t="shared" si="448"/>
        <v>08:30 16:00(12:00 13:00)|08:30 16:00(12:00 13:00)|08:30 16:00(12:00 13:00)</v>
      </c>
      <c r="AD801" s="161" t="str">
        <f t="shared" si="449"/>
        <v>08:30 16:00(12:00 13:00)</v>
      </c>
      <c r="AE801" s="158" t="str">
        <f t="shared" si="450"/>
        <v>08:30 16:00(12:00 13:00)</v>
      </c>
      <c r="AF801" s="159">
        <f>HLOOKUP(SEARCH("4",$M801)-1,$Q$3:$V801,$P801+1,FALSE)</f>
        <v>50</v>
      </c>
      <c r="AG801" s="161" t="str">
        <f t="shared" si="451"/>
        <v>08:30 16:00(12:00 13:00)|08:30 16:00(12:00 13:00)</v>
      </c>
      <c r="AH801" s="161" t="str">
        <f t="shared" si="452"/>
        <v>08:30 16:00(12:00 13:00)</v>
      </c>
      <c r="AI801" s="158" t="str">
        <f t="shared" si="453"/>
        <v>08:30 16:00(12:00 13:00)</v>
      </c>
      <c r="AJ801" s="159">
        <f>HLOOKUP(SEARCH("5",$M801)-1,$Q$3:$V801,$P801+1,FALSE)</f>
        <v>75</v>
      </c>
      <c r="AK801" s="161" t="str">
        <f t="shared" si="454"/>
        <v>08:30 16:00(12:00 13:00)</v>
      </c>
      <c r="AL801" s="161" t="e">
        <f t="shared" si="455"/>
        <v>#VALUE!</v>
      </c>
      <c r="AM801" s="158" t="str">
        <f t="shared" si="456"/>
        <v>08:30 16:00(12:00 13:00)</v>
      </c>
      <c r="AN801" s="159" t="e">
        <f>HLOOKUP(SEARCH("6",$M801)-1,$Q$3:$V801,$P801+1,FALSE)</f>
        <v>#VALUE!</v>
      </c>
      <c r="AO801" s="161" t="e">
        <f t="shared" si="457"/>
        <v>#VALUE!</v>
      </c>
      <c r="AP801" s="161" t="e">
        <f t="shared" si="458"/>
        <v>#VALUE!</v>
      </c>
      <c r="AQ801" s="162" t="str">
        <f t="shared" si="459"/>
        <v>выходной</v>
      </c>
      <c r="AR801" s="163" t="e">
        <f>HLOOKUP(SEARCH("7",$M801)-1,$Q$3:$V801,$P801+1,FALSE)</f>
        <v>#VALUE!</v>
      </c>
      <c r="AS801" s="164" t="str">
        <f t="shared" si="460"/>
        <v>выходной</v>
      </c>
      <c r="AT801" s="142"/>
      <c r="AU801" s="11" t="str">
        <f>IF(ISERROR(VLOOKUP(B801,'РЕОРГ 2008'!$A:$B,2,FALSE)),"",VLOOKUP(B801,'РЕОРГ 2008'!$A:$B,2,FALSE))</f>
        <v/>
      </c>
      <c r="AV801" s="12" t="str">
        <f t="shared" si="461"/>
        <v>Опер.касса №8568/034</v>
      </c>
      <c r="AW801" s="31" t="e">
        <f>LEFT(#REF!,2)</f>
        <v>#REF!</v>
      </c>
      <c r="AX801" s="12" t="str">
        <f t="shared" si="439"/>
        <v>8568/034</v>
      </c>
      <c r="AZ801" t="str">
        <f>IF(ISERROR(VLOOKUP(B801,'РЕОРГ 01.08.2009'!$A:$B,2,FALSE)),"",VLOOKUP(B801,'РЕОРГ 01.08.2009'!$A:$B,2,FALSE))</f>
        <v>Опер.касса №8568/034</v>
      </c>
      <c r="BA801" s="12" t="str">
        <f t="shared" si="434"/>
        <v>Опер.касса №8568/034</v>
      </c>
      <c r="BB801" t="e">
        <f>LEFT(#REF!,2)</f>
        <v>#REF!</v>
      </c>
      <c r="BC801" s="12" t="str">
        <f t="shared" si="440"/>
        <v>8568/034</v>
      </c>
      <c r="BE801" t="str">
        <f>IF(ISERROR(VLOOKUP(B801,'РЕОРГ 01.10.2009'!A:C,3,FALSE)),"",VLOOKUP(B801,'РЕОРГ 01.10.2009'!A:C,3,FALSE))</f>
        <v/>
      </c>
      <c r="BF801" s="12" t="str">
        <f t="shared" si="435"/>
        <v>Опер.касса №93/0146</v>
      </c>
      <c r="BG801" t="e">
        <f>LEFT(#REF!,2)</f>
        <v>#REF!</v>
      </c>
      <c r="BH801" s="12" t="str">
        <f t="shared" si="441"/>
        <v>93/0146</v>
      </c>
      <c r="BJ801" t="str">
        <f>IF(ISERROR(VLOOKUP($B801,'РЕОРГ 01.05.2010'!A:B,2,FALSE)),"",VLOOKUP($B801,'РЕОРГ 01.05.2010'!A:B,2,FALSE))</f>
        <v/>
      </c>
      <c r="BK801" s="12" t="str">
        <f t="shared" si="436"/>
        <v>Опер.касса №93/0146</v>
      </c>
      <c r="BL801" t="e">
        <f>LEFT(#REF!,2)</f>
        <v>#REF!</v>
      </c>
      <c r="BM801" s="12" t="str">
        <f t="shared" si="442"/>
        <v>93/0146</v>
      </c>
      <c r="BO801" t="str">
        <f>IF(ISERROR(VLOOKUP($B801,'РЕОРГ 01.08.2010'!A:B,2,FALSE)),"",VLOOKUP($B801,'РЕОРГ 01.08.2010'!A:B,2,FALSE))</f>
        <v/>
      </c>
      <c r="BP801" s="12" t="str">
        <f t="shared" si="437"/>
        <v>Опер.касса №93/0146</v>
      </c>
      <c r="BQ801" t="e">
        <f>LEFT(#REF!,2)</f>
        <v>#REF!</v>
      </c>
      <c r="BR801" s="12" t="str">
        <f t="shared" si="443"/>
        <v>93/0146</v>
      </c>
    </row>
    <row r="802" spans="1:70" ht="12.75" customHeight="1">
      <c r="A802" t="str">
        <f t="shared" si="438"/>
        <v>93/0147</v>
      </c>
      <c r="B802" s="133">
        <v>809</v>
      </c>
      <c r="C802" s="1" t="s">
        <v>10320</v>
      </c>
      <c r="D802" s="32" t="s">
        <v>1931</v>
      </c>
      <c r="E802" s="1" t="s">
        <v>10564</v>
      </c>
      <c r="F802" s="1" t="s">
        <v>8206</v>
      </c>
      <c r="G802" s="1" t="s">
        <v>10565</v>
      </c>
      <c r="H802" s="1" t="s">
        <v>10566</v>
      </c>
      <c r="I802" s="1" t="s">
        <v>11312</v>
      </c>
      <c r="J802" s="1"/>
      <c r="K802" s="1">
        <v>0.5</v>
      </c>
      <c r="L802" s="32" t="s">
        <v>4049</v>
      </c>
      <c r="M802" s="8" t="s">
        <v>11863</v>
      </c>
      <c r="N802" s="2" t="s">
        <v>12222</v>
      </c>
      <c r="O802" s="173"/>
      <c r="P802" s="168">
        <f t="shared" si="468"/>
        <v>799</v>
      </c>
      <c r="Q802" s="138">
        <f t="shared" si="462"/>
        <v>25</v>
      </c>
      <c r="R802" s="138">
        <f t="shared" si="463"/>
        <v>50</v>
      </c>
      <c r="S802" s="138" t="e">
        <f t="shared" si="464"/>
        <v>#VALUE!</v>
      </c>
      <c r="T802" s="138" t="e">
        <f t="shared" si="465"/>
        <v>#VALUE!</v>
      </c>
      <c r="U802" s="138" t="e">
        <f t="shared" si="466"/>
        <v>#VALUE!</v>
      </c>
      <c r="V802" s="138" t="e">
        <f t="shared" si="467"/>
        <v>#VALUE!</v>
      </c>
      <c r="W802" s="158" t="str">
        <f t="shared" si="444"/>
        <v>выходной</v>
      </c>
      <c r="X802" s="159" t="e">
        <f>HLOOKUP(SEARCH("2",$M802)-1,$Q$3:$V802,$P802+1,FALSE)</f>
        <v>#N/A</v>
      </c>
      <c r="Y802" s="160" t="str">
        <f t="shared" si="445"/>
        <v>09:00 16:00(12:30 13:30)</v>
      </c>
      <c r="Z802" s="161" t="e">
        <f t="shared" si="446"/>
        <v>#VALUE!</v>
      </c>
      <c r="AA802" s="158" t="str">
        <f t="shared" si="447"/>
        <v>09:00 16:00(12:30 13:30)</v>
      </c>
      <c r="AB802" s="159">
        <f>HLOOKUP(SEARCH("3",$M802)-1,$Q$3:$V802,$P802+1,FALSE)</f>
        <v>25</v>
      </c>
      <c r="AC802" s="160" t="str">
        <f t="shared" si="448"/>
        <v>09:00 16:00(12:30 13:30)|09:00 15:00(12:30 13:30)</v>
      </c>
      <c r="AD802" s="161" t="str">
        <f t="shared" si="449"/>
        <v>09:00 16:00(12:30 13:30)</v>
      </c>
      <c r="AE802" s="158" t="str">
        <f t="shared" si="450"/>
        <v>09:00 16:00(12:30 13:30)</v>
      </c>
      <c r="AF802" s="159" t="e">
        <f>HLOOKUP(SEARCH("4",$M802)-1,$Q$3:$V802,$P802+1,FALSE)</f>
        <v>#VALUE!</v>
      </c>
      <c r="AG802" s="161" t="e">
        <f t="shared" si="451"/>
        <v>#VALUE!</v>
      </c>
      <c r="AH802" s="161" t="e">
        <f t="shared" si="452"/>
        <v>#VALUE!</v>
      </c>
      <c r="AI802" s="158" t="str">
        <f t="shared" si="453"/>
        <v>выходной</v>
      </c>
      <c r="AJ802" s="159">
        <f>HLOOKUP(SEARCH("5",$M802)-1,$Q$3:$V802,$P802+1,FALSE)</f>
        <v>50</v>
      </c>
      <c r="AK802" s="161" t="str">
        <f t="shared" si="454"/>
        <v>09:00 15:00(12:30 13:30)</v>
      </c>
      <c r="AL802" s="161" t="e">
        <f t="shared" si="455"/>
        <v>#VALUE!</v>
      </c>
      <c r="AM802" s="158" t="str">
        <f t="shared" si="456"/>
        <v>09:00 15:00(12:30 13:30)</v>
      </c>
      <c r="AN802" s="159" t="e">
        <f>HLOOKUP(SEARCH("6",$M802)-1,$Q$3:$V802,$P802+1,FALSE)</f>
        <v>#VALUE!</v>
      </c>
      <c r="AO802" s="161" t="e">
        <f t="shared" si="457"/>
        <v>#VALUE!</v>
      </c>
      <c r="AP802" s="161" t="e">
        <f t="shared" si="458"/>
        <v>#VALUE!</v>
      </c>
      <c r="AQ802" s="162" t="str">
        <f t="shared" si="459"/>
        <v>выходной</v>
      </c>
      <c r="AR802" s="163" t="e">
        <f>HLOOKUP(SEARCH("7",$M802)-1,$Q$3:$V802,$P802+1,FALSE)</f>
        <v>#VALUE!</v>
      </c>
      <c r="AS802" s="164" t="str">
        <f t="shared" si="460"/>
        <v>выходной</v>
      </c>
      <c r="AT802" s="142"/>
      <c r="AU802" s="11" t="str">
        <f>IF(ISERROR(VLOOKUP(B802,'РЕОРГ 2008'!$A:$B,2,FALSE)),"",VLOOKUP(B802,'РЕОРГ 2008'!$A:$B,2,FALSE))</f>
        <v/>
      </c>
      <c r="AV802" s="12" t="str">
        <f t="shared" si="461"/>
        <v>Опер.касса №8568/038</v>
      </c>
      <c r="AW802" s="31" t="e">
        <f>LEFT(#REF!,2)</f>
        <v>#REF!</v>
      </c>
      <c r="AX802" s="12" t="str">
        <f t="shared" si="439"/>
        <v>8568/038</v>
      </c>
      <c r="AZ802" t="str">
        <f>IF(ISERROR(VLOOKUP(B802,'РЕОРГ 01.08.2009'!$A:$B,2,FALSE)),"",VLOOKUP(B802,'РЕОРГ 01.08.2009'!$A:$B,2,FALSE))</f>
        <v>Опер.касса №8568/038</v>
      </c>
      <c r="BA802" s="12" t="str">
        <f t="shared" si="434"/>
        <v>Опер.касса №8568/038</v>
      </c>
      <c r="BB802" t="e">
        <f>LEFT(#REF!,2)</f>
        <v>#REF!</v>
      </c>
      <c r="BC802" s="12" t="str">
        <f t="shared" si="440"/>
        <v>8568/038</v>
      </c>
      <c r="BE802" t="str">
        <f>IF(ISERROR(VLOOKUP(B802,'РЕОРГ 01.10.2009'!A:C,3,FALSE)),"",VLOOKUP(B802,'РЕОРГ 01.10.2009'!A:C,3,FALSE))</f>
        <v/>
      </c>
      <c r="BF802" s="12" t="str">
        <f t="shared" si="435"/>
        <v>Опер.касса №93/0147</v>
      </c>
      <c r="BG802" t="e">
        <f>LEFT(#REF!,2)</f>
        <v>#REF!</v>
      </c>
      <c r="BH802" s="12" t="str">
        <f t="shared" si="441"/>
        <v>93/0147</v>
      </c>
      <c r="BJ802" t="str">
        <f>IF(ISERROR(VLOOKUP($B802,'РЕОРГ 01.05.2010'!A:B,2,FALSE)),"",VLOOKUP($B802,'РЕОРГ 01.05.2010'!A:B,2,FALSE))</f>
        <v/>
      </c>
      <c r="BK802" s="12" t="str">
        <f t="shared" si="436"/>
        <v>Опер.касса №93/0147</v>
      </c>
      <c r="BL802" t="e">
        <f>LEFT(#REF!,2)</f>
        <v>#REF!</v>
      </c>
      <c r="BM802" s="12" t="str">
        <f t="shared" si="442"/>
        <v>93/0147</v>
      </c>
      <c r="BO802" t="str">
        <f>IF(ISERROR(VLOOKUP($B802,'РЕОРГ 01.08.2010'!A:B,2,FALSE)),"",VLOOKUP($B802,'РЕОРГ 01.08.2010'!A:B,2,FALSE))</f>
        <v/>
      </c>
      <c r="BP802" s="12" t="str">
        <f t="shared" si="437"/>
        <v>Опер.касса №93/0147</v>
      </c>
      <c r="BQ802" t="e">
        <f>LEFT(#REF!,2)</f>
        <v>#REF!</v>
      </c>
      <c r="BR802" s="12" t="str">
        <f t="shared" si="443"/>
        <v>93/0147</v>
      </c>
    </row>
    <row r="803" spans="1:70" ht="12.75" customHeight="1">
      <c r="A803" t="str">
        <f t="shared" si="438"/>
        <v>93/0148</v>
      </c>
      <c r="B803" s="133">
        <v>806</v>
      </c>
      <c r="C803" s="1" t="s">
        <v>10321</v>
      </c>
      <c r="D803" s="32" t="s">
        <v>1931</v>
      </c>
      <c r="E803" s="1" t="s">
        <v>10573</v>
      </c>
      <c r="F803" s="1" t="s">
        <v>8206</v>
      </c>
      <c r="G803" s="1" t="s">
        <v>10574</v>
      </c>
      <c r="H803" s="1" t="s">
        <v>10575</v>
      </c>
      <c r="I803" s="1" t="s">
        <v>1604</v>
      </c>
      <c r="J803" s="1"/>
      <c r="K803" s="1">
        <v>0.25</v>
      </c>
      <c r="L803" s="32" t="s">
        <v>4049</v>
      </c>
      <c r="M803" s="8" t="s">
        <v>11849</v>
      </c>
      <c r="N803" s="2" t="s">
        <v>11954</v>
      </c>
      <c r="O803" s="173"/>
      <c r="P803" s="168">
        <f t="shared" si="468"/>
        <v>800</v>
      </c>
      <c r="Q803" s="138">
        <f t="shared" si="462"/>
        <v>12</v>
      </c>
      <c r="R803" s="138" t="e">
        <f t="shared" si="463"/>
        <v>#VALUE!</v>
      </c>
      <c r="S803" s="138" t="e">
        <f t="shared" si="464"/>
        <v>#VALUE!</v>
      </c>
      <c r="T803" s="138" t="e">
        <f t="shared" si="465"/>
        <v>#VALUE!</v>
      </c>
      <c r="U803" s="138" t="e">
        <f t="shared" si="466"/>
        <v>#VALUE!</v>
      </c>
      <c r="V803" s="138" t="e">
        <f t="shared" si="467"/>
        <v>#VALUE!</v>
      </c>
      <c r="W803" s="158" t="str">
        <f t="shared" si="444"/>
        <v>выходной</v>
      </c>
      <c r="X803" s="159" t="e">
        <f>HLOOKUP(SEARCH("2",$M803)-1,$Q$3:$V803,$P803+1,FALSE)</f>
        <v>#N/A</v>
      </c>
      <c r="Y803" s="160" t="str">
        <f t="shared" si="445"/>
        <v>11:00 15:30</v>
      </c>
      <c r="Z803" s="161" t="e">
        <f t="shared" si="446"/>
        <v>#VALUE!</v>
      </c>
      <c r="AA803" s="158" t="str">
        <f t="shared" si="447"/>
        <v>11:00 15:30</v>
      </c>
      <c r="AB803" s="159" t="e">
        <f>HLOOKUP(SEARCH("3",$M803)-1,$Q$3:$V803,$P803+1,FALSE)</f>
        <v>#VALUE!</v>
      </c>
      <c r="AC803" s="160" t="e">
        <f t="shared" si="448"/>
        <v>#VALUE!</v>
      </c>
      <c r="AD803" s="161" t="e">
        <f t="shared" si="449"/>
        <v>#VALUE!</v>
      </c>
      <c r="AE803" s="158" t="str">
        <f t="shared" si="450"/>
        <v>выходной</v>
      </c>
      <c r="AF803" s="159" t="e">
        <f>HLOOKUP(SEARCH("4",$M803)-1,$Q$3:$V803,$P803+1,FALSE)</f>
        <v>#VALUE!</v>
      </c>
      <c r="AG803" s="161" t="e">
        <f t="shared" si="451"/>
        <v>#VALUE!</v>
      </c>
      <c r="AH803" s="161" t="e">
        <f t="shared" si="452"/>
        <v>#VALUE!</v>
      </c>
      <c r="AI803" s="158" t="str">
        <f t="shared" si="453"/>
        <v>выходной</v>
      </c>
      <c r="AJ803" s="159">
        <f>HLOOKUP(SEARCH("5",$M803)-1,$Q$3:$V803,$P803+1,FALSE)</f>
        <v>12</v>
      </c>
      <c r="AK803" s="161" t="str">
        <f t="shared" si="454"/>
        <v>11:00 15:30</v>
      </c>
      <c r="AL803" s="161" t="e">
        <f t="shared" si="455"/>
        <v>#VALUE!</v>
      </c>
      <c r="AM803" s="158" t="str">
        <f t="shared" si="456"/>
        <v>11:00 15:30</v>
      </c>
      <c r="AN803" s="159" t="e">
        <f>HLOOKUP(SEARCH("6",$M803)-1,$Q$3:$V803,$P803+1,FALSE)</f>
        <v>#VALUE!</v>
      </c>
      <c r="AO803" s="161" t="e">
        <f t="shared" si="457"/>
        <v>#VALUE!</v>
      </c>
      <c r="AP803" s="161" t="e">
        <f t="shared" si="458"/>
        <v>#VALUE!</v>
      </c>
      <c r="AQ803" s="162" t="str">
        <f t="shared" si="459"/>
        <v>выходной</v>
      </c>
      <c r="AR803" s="163" t="e">
        <f>HLOOKUP(SEARCH("7",$M803)-1,$Q$3:$V803,$P803+1,FALSE)</f>
        <v>#VALUE!</v>
      </c>
      <c r="AS803" s="164" t="str">
        <f t="shared" si="460"/>
        <v>выходной</v>
      </c>
      <c r="AT803" s="142"/>
      <c r="AU803" s="11" t="str">
        <f>IF(ISERROR(VLOOKUP(B803,'РЕОРГ 2008'!$A:$B,2,FALSE)),"",VLOOKUP(B803,'РЕОРГ 2008'!$A:$B,2,FALSE))</f>
        <v/>
      </c>
      <c r="AV803" s="12" t="str">
        <f t="shared" si="461"/>
        <v>Опер.касса №8568/035</v>
      </c>
      <c r="AW803" s="31" t="e">
        <f>LEFT(#REF!,2)</f>
        <v>#REF!</v>
      </c>
      <c r="AX803" s="12" t="str">
        <f t="shared" si="439"/>
        <v>8568/035</v>
      </c>
      <c r="AZ803" t="str">
        <f>IF(ISERROR(VLOOKUP(B803,'РЕОРГ 01.08.2009'!$A:$B,2,FALSE)),"",VLOOKUP(B803,'РЕОРГ 01.08.2009'!$A:$B,2,FALSE))</f>
        <v>Опер.касса №8568/035</v>
      </c>
      <c r="BA803" s="12" t="str">
        <f t="shared" si="434"/>
        <v>Опер.касса №8568/035</v>
      </c>
      <c r="BB803" t="e">
        <f>LEFT(#REF!,2)</f>
        <v>#REF!</v>
      </c>
      <c r="BC803" s="12" t="str">
        <f t="shared" si="440"/>
        <v>8568/035</v>
      </c>
      <c r="BE803" t="str">
        <f>IF(ISERROR(VLOOKUP(B803,'РЕОРГ 01.10.2009'!A:C,3,FALSE)),"",VLOOKUP(B803,'РЕОРГ 01.10.2009'!A:C,3,FALSE))</f>
        <v/>
      </c>
      <c r="BF803" s="12" t="str">
        <f t="shared" si="435"/>
        <v>Опер.касса №93/0148</v>
      </c>
      <c r="BG803" t="e">
        <f>LEFT(#REF!,2)</f>
        <v>#REF!</v>
      </c>
      <c r="BH803" s="12" t="str">
        <f t="shared" si="441"/>
        <v>93/0148</v>
      </c>
      <c r="BJ803" t="str">
        <f>IF(ISERROR(VLOOKUP($B803,'РЕОРГ 01.05.2010'!A:B,2,FALSE)),"",VLOOKUP($B803,'РЕОРГ 01.05.2010'!A:B,2,FALSE))</f>
        <v/>
      </c>
      <c r="BK803" s="12" t="str">
        <f t="shared" si="436"/>
        <v>Опер.касса №93/0148</v>
      </c>
      <c r="BL803" t="e">
        <f>LEFT(#REF!,2)</f>
        <v>#REF!</v>
      </c>
      <c r="BM803" s="12" t="str">
        <f t="shared" si="442"/>
        <v>93/0148</v>
      </c>
      <c r="BO803" t="str">
        <f>IF(ISERROR(VLOOKUP($B803,'РЕОРГ 01.08.2010'!A:B,2,FALSE)),"",VLOOKUP($B803,'РЕОРГ 01.08.2010'!A:B,2,FALSE))</f>
        <v/>
      </c>
      <c r="BP803" s="12" t="str">
        <f t="shared" si="437"/>
        <v>Опер.касса №93/0148</v>
      </c>
      <c r="BQ803" t="e">
        <f>LEFT(#REF!,2)</f>
        <v>#REF!</v>
      </c>
      <c r="BR803" s="12" t="str">
        <f t="shared" si="443"/>
        <v>93/0148</v>
      </c>
    </row>
    <row r="804" spans="1:70" ht="12.75" customHeight="1">
      <c r="A804" t="str">
        <f t="shared" si="438"/>
        <v>93/015</v>
      </c>
      <c r="B804" s="133">
        <v>900</v>
      </c>
      <c r="C804" s="1" t="s">
        <v>5553</v>
      </c>
      <c r="D804" s="32" t="s">
        <v>1931</v>
      </c>
      <c r="E804" s="1" t="s">
        <v>5554</v>
      </c>
      <c r="F804" s="1" t="s">
        <v>8206</v>
      </c>
      <c r="G804" s="1" t="s">
        <v>5555</v>
      </c>
      <c r="H804" s="1" t="s">
        <v>5556</v>
      </c>
      <c r="I804" s="1" t="s">
        <v>4061</v>
      </c>
      <c r="J804" s="1"/>
      <c r="K804" s="1">
        <v>0.75</v>
      </c>
      <c r="L804" s="32" t="s">
        <v>4049</v>
      </c>
      <c r="M804" s="8" t="s">
        <v>11802</v>
      </c>
      <c r="N804" s="2" t="s">
        <v>12296</v>
      </c>
      <c r="O804" s="173"/>
      <c r="P804" s="168">
        <f t="shared" si="468"/>
        <v>801</v>
      </c>
      <c r="Q804" s="138">
        <f t="shared" si="462"/>
        <v>25</v>
      </c>
      <c r="R804" s="138">
        <f t="shared" si="463"/>
        <v>50</v>
      </c>
      <c r="S804" s="138">
        <f t="shared" si="464"/>
        <v>75</v>
      </c>
      <c r="T804" s="138" t="e">
        <f t="shared" si="465"/>
        <v>#VALUE!</v>
      </c>
      <c r="U804" s="138" t="e">
        <f t="shared" si="466"/>
        <v>#VALUE!</v>
      </c>
      <c r="V804" s="138" t="e">
        <f t="shared" si="467"/>
        <v>#VALUE!</v>
      </c>
      <c r="W804" s="158" t="str">
        <f t="shared" si="444"/>
        <v>выходной</v>
      </c>
      <c r="X804" s="159" t="e">
        <f>HLOOKUP(SEARCH("2",$M804)-1,$Q$3:$V804,$P804+1,FALSE)</f>
        <v>#N/A</v>
      </c>
      <c r="Y804" s="160" t="str">
        <f t="shared" si="445"/>
        <v>08:30 16:30(12:30 13:30)</v>
      </c>
      <c r="Z804" s="161" t="e">
        <f t="shared" si="446"/>
        <v>#VALUE!</v>
      </c>
      <c r="AA804" s="158" t="str">
        <f t="shared" si="447"/>
        <v>08:30 16:30(12:30 13:30)</v>
      </c>
      <c r="AB804" s="159">
        <f>HLOOKUP(SEARCH("3",$M804)-1,$Q$3:$V804,$P804+1,FALSE)</f>
        <v>25</v>
      </c>
      <c r="AC804" s="160" t="str">
        <f t="shared" si="448"/>
        <v>08:30 16:30(12:30 13:30)|08:30 16:30(12:30 13:30)|08:30 16:30(12:30 13:30)</v>
      </c>
      <c r="AD804" s="161" t="str">
        <f t="shared" si="449"/>
        <v>08:30 16:30(12:30 13:30)</v>
      </c>
      <c r="AE804" s="158" t="str">
        <f t="shared" si="450"/>
        <v>08:30 16:30(12:30 13:30)</v>
      </c>
      <c r="AF804" s="159">
        <f>HLOOKUP(SEARCH("4",$M804)-1,$Q$3:$V804,$P804+1,FALSE)</f>
        <v>50</v>
      </c>
      <c r="AG804" s="161" t="str">
        <f t="shared" si="451"/>
        <v>08:30 16:30(12:30 13:30)|08:30 16:30(12:30 13:30)</v>
      </c>
      <c r="AH804" s="161" t="str">
        <f t="shared" si="452"/>
        <v>08:30 16:30(12:30 13:30)</v>
      </c>
      <c r="AI804" s="158" t="str">
        <f t="shared" si="453"/>
        <v>08:30 16:30(12:30 13:30)</v>
      </c>
      <c r="AJ804" s="159">
        <f>HLOOKUP(SEARCH("5",$M804)-1,$Q$3:$V804,$P804+1,FALSE)</f>
        <v>75</v>
      </c>
      <c r="AK804" s="161" t="str">
        <f t="shared" si="454"/>
        <v>08:30 16:30(12:30 13:30)</v>
      </c>
      <c r="AL804" s="161" t="e">
        <f t="shared" si="455"/>
        <v>#VALUE!</v>
      </c>
      <c r="AM804" s="158" t="str">
        <f t="shared" si="456"/>
        <v>08:30 16:30(12:30 13:30)</v>
      </c>
      <c r="AN804" s="159" t="e">
        <f>HLOOKUP(SEARCH("6",$M804)-1,$Q$3:$V804,$P804+1,FALSE)</f>
        <v>#VALUE!</v>
      </c>
      <c r="AO804" s="161" t="e">
        <f t="shared" si="457"/>
        <v>#VALUE!</v>
      </c>
      <c r="AP804" s="161" t="e">
        <f t="shared" si="458"/>
        <v>#VALUE!</v>
      </c>
      <c r="AQ804" s="162" t="str">
        <f t="shared" si="459"/>
        <v>выходной</v>
      </c>
      <c r="AR804" s="163" t="e">
        <f>HLOOKUP(SEARCH("7",$M804)-1,$Q$3:$V804,$P804+1,FALSE)</f>
        <v>#VALUE!</v>
      </c>
      <c r="AS804" s="164" t="str">
        <f t="shared" si="460"/>
        <v>выходной</v>
      </c>
      <c r="AT804" s="142"/>
      <c r="AU804" s="11" t="str">
        <f>IF(ISERROR(VLOOKUP(B804,'РЕОРГ 2008'!$A:$B,2,FALSE)),"",VLOOKUP(B804,'РЕОРГ 2008'!$A:$B,2,FALSE))</f>
        <v/>
      </c>
      <c r="AV804" s="12" t="str">
        <f t="shared" si="461"/>
        <v>Опер.касса №93/015</v>
      </c>
      <c r="AW804" s="31" t="e">
        <f>LEFT(#REF!,2)</f>
        <v>#REF!</v>
      </c>
      <c r="AX804" s="12" t="str">
        <f t="shared" si="439"/>
        <v>93/015</v>
      </c>
      <c r="AZ804" t="str">
        <f>IF(ISERROR(VLOOKUP(B804,'РЕОРГ 01.08.2009'!$A:$B,2,FALSE)),"",VLOOKUP(B804,'РЕОРГ 01.08.2009'!$A:$B,2,FALSE))</f>
        <v/>
      </c>
      <c r="BA804" s="12" t="str">
        <f t="shared" si="434"/>
        <v>Опер.касса №93/015</v>
      </c>
      <c r="BB804" t="e">
        <f>LEFT(#REF!,2)</f>
        <v>#REF!</v>
      </c>
      <c r="BC804" s="12" t="str">
        <f t="shared" si="440"/>
        <v>93/015</v>
      </c>
      <c r="BE804" t="str">
        <f>IF(ISERROR(VLOOKUP(B804,'РЕОРГ 01.10.2009'!A:C,3,FALSE)),"",VLOOKUP(B804,'РЕОРГ 01.10.2009'!A:C,3,FALSE))</f>
        <v/>
      </c>
      <c r="BF804" s="12" t="str">
        <f t="shared" si="435"/>
        <v>Опер.касса №93/015</v>
      </c>
      <c r="BG804" t="e">
        <f>LEFT(#REF!,2)</f>
        <v>#REF!</v>
      </c>
      <c r="BH804" s="12" t="str">
        <f t="shared" si="441"/>
        <v>93/015</v>
      </c>
      <c r="BJ804" t="str">
        <f>IF(ISERROR(VLOOKUP($B804,'РЕОРГ 01.05.2010'!A:B,2,FALSE)),"",VLOOKUP($B804,'РЕОРГ 01.05.2010'!A:B,2,FALSE))</f>
        <v/>
      </c>
      <c r="BK804" s="12" t="str">
        <f t="shared" si="436"/>
        <v>Опер.касса №93/015</v>
      </c>
      <c r="BL804" t="e">
        <f>LEFT(#REF!,2)</f>
        <v>#REF!</v>
      </c>
      <c r="BM804" s="12" t="str">
        <f t="shared" si="442"/>
        <v>93/015</v>
      </c>
      <c r="BO804" t="str">
        <f>IF(ISERROR(VLOOKUP($B804,'РЕОРГ 01.08.2010'!A:B,2,FALSE)),"",VLOOKUP($B804,'РЕОРГ 01.08.2010'!A:B,2,FALSE))</f>
        <v/>
      </c>
      <c r="BP804" s="12" t="str">
        <f t="shared" si="437"/>
        <v>Опер.касса №93/015</v>
      </c>
      <c r="BQ804" t="e">
        <f>LEFT(#REF!,2)</f>
        <v>#REF!</v>
      </c>
      <c r="BR804" s="12" t="str">
        <f t="shared" si="443"/>
        <v>93/015</v>
      </c>
    </row>
    <row r="805" spans="1:70" ht="12.75" customHeight="1">
      <c r="A805" t="str">
        <f t="shared" si="438"/>
        <v>93/0150</v>
      </c>
      <c r="B805" s="133">
        <v>2598</v>
      </c>
      <c r="C805" s="1" t="s">
        <v>11469</v>
      </c>
      <c r="D805" s="32" t="s">
        <v>11368</v>
      </c>
      <c r="E805" s="1" t="s">
        <v>9813</v>
      </c>
      <c r="F805" s="1" t="s">
        <v>8206</v>
      </c>
      <c r="G805" s="1" t="s">
        <v>7849</v>
      </c>
      <c r="H805" s="1" t="s">
        <v>11470</v>
      </c>
      <c r="I805" s="1" t="s">
        <v>11471</v>
      </c>
      <c r="J805" s="1"/>
      <c r="K805" s="1">
        <v>10</v>
      </c>
      <c r="L805" s="32" t="s">
        <v>4050</v>
      </c>
      <c r="M805" s="8" t="s">
        <v>11773</v>
      </c>
      <c r="N805" s="2" t="s">
        <v>12303</v>
      </c>
      <c r="O805" s="173"/>
      <c r="P805" s="168">
        <f t="shared" si="468"/>
        <v>802</v>
      </c>
      <c r="Q805" s="138">
        <f t="shared" si="462"/>
        <v>12</v>
      </c>
      <c r="R805" s="138">
        <f t="shared" si="463"/>
        <v>24</v>
      </c>
      <c r="S805" s="138">
        <f t="shared" si="464"/>
        <v>36</v>
      </c>
      <c r="T805" s="138">
        <f t="shared" si="465"/>
        <v>48</v>
      </c>
      <c r="U805" s="138">
        <f t="shared" si="466"/>
        <v>60</v>
      </c>
      <c r="V805" s="138" t="e">
        <f t="shared" si="467"/>
        <v>#VALUE!</v>
      </c>
      <c r="W805" s="158" t="str">
        <f t="shared" si="444"/>
        <v>07:45 22:00</v>
      </c>
      <c r="X805" s="159">
        <f>HLOOKUP(SEARCH("2",$M805)-1,$Q$3:$V805,$P805+1,FALSE)</f>
        <v>12</v>
      </c>
      <c r="Y805" s="160" t="str">
        <f t="shared" si="445"/>
        <v>07:45 22:00|07:45 22:00|07:45 22:00|07:45 22:00|15:00 20:00</v>
      </c>
      <c r="Z805" s="161" t="str">
        <f t="shared" si="446"/>
        <v>07:45 22:00</v>
      </c>
      <c r="AA805" s="158" t="str">
        <f t="shared" si="447"/>
        <v>07:45 22:00</v>
      </c>
      <c r="AB805" s="159">
        <f>HLOOKUP(SEARCH("3",$M805)-1,$Q$3:$V805,$P805+1,FALSE)</f>
        <v>24</v>
      </c>
      <c r="AC805" s="160" t="str">
        <f t="shared" si="448"/>
        <v>07:45 22:00|07:45 22:00|07:45 22:00|15:00 20:00</v>
      </c>
      <c r="AD805" s="161" t="str">
        <f t="shared" si="449"/>
        <v>07:45 22:00</v>
      </c>
      <c r="AE805" s="158" t="str">
        <f t="shared" si="450"/>
        <v>07:45 22:00</v>
      </c>
      <c r="AF805" s="159">
        <f>HLOOKUP(SEARCH("4",$M805)-1,$Q$3:$V805,$P805+1,FALSE)</f>
        <v>36</v>
      </c>
      <c r="AG805" s="161" t="str">
        <f t="shared" si="451"/>
        <v>07:45 22:00|07:45 22:00|15:00 20:00</v>
      </c>
      <c r="AH805" s="161" t="str">
        <f t="shared" si="452"/>
        <v>07:45 22:00</v>
      </c>
      <c r="AI805" s="158" t="str">
        <f t="shared" si="453"/>
        <v>07:45 22:00</v>
      </c>
      <c r="AJ805" s="159">
        <f>HLOOKUP(SEARCH("5",$M805)-1,$Q$3:$V805,$P805+1,FALSE)</f>
        <v>48</v>
      </c>
      <c r="AK805" s="161" t="str">
        <f t="shared" si="454"/>
        <v>07:45 22:00|15:00 20:00</v>
      </c>
      <c r="AL805" s="161" t="str">
        <f t="shared" si="455"/>
        <v>07:45 22:00</v>
      </c>
      <c r="AM805" s="158" t="str">
        <f t="shared" si="456"/>
        <v>07:45 22:00</v>
      </c>
      <c r="AN805" s="159">
        <f>HLOOKUP(SEARCH("6",$M805)-1,$Q$3:$V805,$P805+1,FALSE)</f>
        <v>60</v>
      </c>
      <c r="AO805" s="161" t="str">
        <f t="shared" si="457"/>
        <v>15:00 20:00</v>
      </c>
      <c r="AP805" s="161" t="e">
        <f t="shared" si="458"/>
        <v>#VALUE!</v>
      </c>
      <c r="AQ805" s="162" t="str">
        <f t="shared" si="459"/>
        <v>15:00 20:00</v>
      </c>
      <c r="AR805" s="163" t="e">
        <f>HLOOKUP(SEARCH("7",$M805)-1,$Q$3:$V805,$P805+1,FALSE)</f>
        <v>#VALUE!</v>
      </c>
      <c r="AS805" s="164" t="str">
        <f t="shared" si="460"/>
        <v>выходной</v>
      </c>
      <c r="AT805" s="142"/>
      <c r="AU805" s="11" t="str">
        <f>IF(ISERROR(VLOOKUP(B805,'РЕОРГ 2008'!$A:$B,2,FALSE)),"",VLOOKUP(B805,'РЕОРГ 2008'!$A:$B,2,FALSE))</f>
        <v/>
      </c>
      <c r="AV805" s="12" t="str">
        <f t="shared" si="461"/>
        <v>Опер.офис №93/0150</v>
      </c>
      <c r="AW805" s="31" t="e">
        <f>LEFT(#REF!,2)</f>
        <v>#REF!</v>
      </c>
      <c r="AX805" s="12" t="str">
        <f t="shared" si="439"/>
        <v>93/0150</v>
      </c>
      <c r="AZ805" t="str">
        <f>IF(ISERROR(VLOOKUP(B805,'РЕОРГ 01.08.2009'!$A:$B,2,FALSE)),"",VLOOKUP(B805,'РЕОРГ 01.08.2009'!$A:$B,2,FALSE))</f>
        <v/>
      </c>
      <c r="BA805" s="12" t="str">
        <f t="shared" si="434"/>
        <v>Опер.офис №93/0150</v>
      </c>
      <c r="BB805" t="e">
        <f>LEFT(#REF!,2)</f>
        <v>#REF!</v>
      </c>
      <c r="BC805" s="12" t="str">
        <f t="shared" si="440"/>
        <v>93/0150</v>
      </c>
      <c r="BE805" t="str">
        <f>IF(ISERROR(VLOOKUP(B805,'РЕОРГ 01.10.2009'!A:C,3,FALSE)),"",VLOOKUP(B805,'РЕОРГ 01.10.2009'!A:C,3,FALSE))</f>
        <v/>
      </c>
      <c r="BF805" s="12" t="str">
        <f t="shared" si="435"/>
        <v>Опер.офис №93/0150</v>
      </c>
      <c r="BG805" t="e">
        <f>LEFT(#REF!,2)</f>
        <v>#REF!</v>
      </c>
      <c r="BH805" s="12" t="str">
        <f t="shared" si="441"/>
        <v>93/0150</v>
      </c>
      <c r="BJ805" t="str">
        <f>IF(ISERROR(VLOOKUP($B805,'РЕОРГ 01.05.2010'!A:B,2,FALSE)),"",VLOOKUP($B805,'РЕОРГ 01.05.2010'!A:B,2,FALSE))</f>
        <v/>
      </c>
      <c r="BK805" s="12" t="str">
        <f t="shared" si="436"/>
        <v>Опер.офис №93/0150</v>
      </c>
      <c r="BL805" t="e">
        <f>LEFT(#REF!,2)</f>
        <v>#REF!</v>
      </c>
      <c r="BM805" s="12" t="str">
        <f t="shared" si="442"/>
        <v>93/0150</v>
      </c>
      <c r="BO805" t="str">
        <f>IF(ISERROR(VLOOKUP($B805,'РЕОРГ 01.08.2010'!A:B,2,FALSE)),"",VLOOKUP($B805,'РЕОРГ 01.08.2010'!A:B,2,FALSE))</f>
        <v/>
      </c>
      <c r="BP805" s="12" t="str">
        <f t="shared" si="437"/>
        <v>Опер.офис №93/0150</v>
      </c>
      <c r="BQ805" t="e">
        <f>LEFT(#REF!,2)</f>
        <v>#REF!</v>
      </c>
      <c r="BR805" s="12" t="str">
        <f t="shared" si="443"/>
        <v>93/0150</v>
      </c>
    </row>
    <row r="806" spans="1:70" ht="12.75" customHeight="1">
      <c r="A806" t="str">
        <f t="shared" si="438"/>
        <v>93/0151</v>
      </c>
      <c r="B806" s="133">
        <v>2599</v>
      </c>
      <c r="C806" s="1" t="s">
        <v>11472</v>
      </c>
      <c r="D806" s="32" t="s">
        <v>11368</v>
      </c>
      <c r="E806" s="1" t="s">
        <v>8327</v>
      </c>
      <c r="F806" s="1" t="s">
        <v>8206</v>
      </c>
      <c r="G806" s="1" t="s">
        <v>10578</v>
      </c>
      <c r="H806" s="1" t="s">
        <v>11473</v>
      </c>
      <c r="I806" s="1" t="s">
        <v>11474</v>
      </c>
      <c r="J806" s="1"/>
      <c r="K806" s="1">
        <v>7.25</v>
      </c>
      <c r="L806" s="32" t="s">
        <v>4051</v>
      </c>
      <c r="M806" s="8" t="s">
        <v>12259</v>
      </c>
      <c r="N806" s="2" t="s">
        <v>12304</v>
      </c>
      <c r="O806" s="173"/>
      <c r="P806" s="168">
        <f t="shared" si="468"/>
        <v>803</v>
      </c>
      <c r="Q806" s="138">
        <f t="shared" si="462"/>
        <v>12</v>
      </c>
      <c r="R806" s="138">
        <f t="shared" si="463"/>
        <v>24</v>
      </c>
      <c r="S806" s="138">
        <f t="shared" si="464"/>
        <v>36</v>
      </c>
      <c r="T806" s="138">
        <f t="shared" si="465"/>
        <v>48</v>
      </c>
      <c r="U806" s="138">
        <f t="shared" si="466"/>
        <v>60</v>
      </c>
      <c r="V806" s="138" t="e">
        <f t="shared" si="467"/>
        <v>#VALUE!</v>
      </c>
      <c r="W806" s="158" t="str">
        <f t="shared" si="444"/>
        <v>07:45 21:00</v>
      </c>
      <c r="X806" s="159">
        <f>HLOOKUP(SEARCH("2",$M806)-1,$Q$3:$V806,$P806+1,FALSE)</f>
        <v>12</v>
      </c>
      <c r="Y806" s="160" t="str">
        <f t="shared" si="445"/>
        <v>07:45 21:00|07:45 21:00|07:45 21:00|07:45 21:00|11:00 21:00</v>
      </c>
      <c r="Z806" s="161" t="str">
        <f t="shared" si="446"/>
        <v>07:45 21:00</v>
      </c>
      <c r="AA806" s="158" t="str">
        <f t="shared" si="447"/>
        <v>07:45 21:00</v>
      </c>
      <c r="AB806" s="159">
        <f>HLOOKUP(SEARCH("3",$M806)-1,$Q$3:$V806,$P806+1,FALSE)</f>
        <v>24</v>
      </c>
      <c r="AC806" s="160" t="str">
        <f t="shared" si="448"/>
        <v>07:45 21:00|07:45 21:00|07:45 21:00|11:00 21:00</v>
      </c>
      <c r="AD806" s="161" t="str">
        <f t="shared" si="449"/>
        <v>07:45 21:00</v>
      </c>
      <c r="AE806" s="158" t="str">
        <f t="shared" si="450"/>
        <v>07:45 21:00</v>
      </c>
      <c r="AF806" s="159">
        <f>HLOOKUP(SEARCH("4",$M806)-1,$Q$3:$V806,$P806+1,FALSE)</f>
        <v>36</v>
      </c>
      <c r="AG806" s="161" t="str">
        <f t="shared" si="451"/>
        <v>07:45 21:00|07:45 21:00|11:00 21:00</v>
      </c>
      <c r="AH806" s="161" t="str">
        <f t="shared" si="452"/>
        <v>07:45 21:00</v>
      </c>
      <c r="AI806" s="158" t="str">
        <f t="shared" si="453"/>
        <v>07:45 21:00</v>
      </c>
      <c r="AJ806" s="159">
        <f>HLOOKUP(SEARCH("5",$M806)-1,$Q$3:$V806,$P806+1,FALSE)</f>
        <v>48</v>
      </c>
      <c r="AK806" s="161" t="str">
        <f t="shared" si="454"/>
        <v>07:45 21:00|11:00 21:00</v>
      </c>
      <c r="AL806" s="161" t="str">
        <f t="shared" si="455"/>
        <v>07:45 21:00</v>
      </c>
      <c r="AM806" s="158" t="str">
        <f t="shared" si="456"/>
        <v>07:45 21:00</v>
      </c>
      <c r="AN806" s="159" t="e">
        <f>HLOOKUP(SEARCH("6",$M806)-1,$Q$3:$V806,$P806+1,FALSE)</f>
        <v>#VALUE!</v>
      </c>
      <c r="AO806" s="161" t="e">
        <f t="shared" si="457"/>
        <v>#VALUE!</v>
      </c>
      <c r="AP806" s="161" t="e">
        <f t="shared" si="458"/>
        <v>#VALUE!</v>
      </c>
      <c r="AQ806" s="162" t="str">
        <f t="shared" si="459"/>
        <v>выходной</v>
      </c>
      <c r="AR806" s="163">
        <f>HLOOKUP(SEARCH("7",$M806)-1,$Q$3:$V806,$P806+1,FALSE)</f>
        <v>60</v>
      </c>
      <c r="AS806" s="164" t="str">
        <f t="shared" si="460"/>
        <v>11:00 21:00</v>
      </c>
      <c r="AT806" s="142"/>
      <c r="AU806" s="11" t="str">
        <f>IF(ISERROR(VLOOKUP(B806,'РЕОРГ 2008'!$A:$B,2,FALSE)),"",VLOOKUP(B806,'РЕОРГ 2008'!$A:$B,2,FALSE))</f>
        <v/>
      </c>
      <c r="AV806" s="12" t="str">
        <f t="shared" si="461"/>
        <v>Опер.офис №93/0151</v>
      </c>
      <c r="AW806" s="31" t="e">
        <f>LEFT(#REF!,2)</f>
        <v>#REF!</v>
      </c>
      <c r="AX806" s="12" t="str">
        <f t="shared" si="439"/>
        <v>93/0151</v>
      </c>
      <c r="AZ806" t="str">
        <f>IF(ISERROR(VLOOKUP(B806,'РЕОРГ 01.08.2009'!$A:$B,2,FALSE)),"",VLOOKUP(B806,'РЕОРГ 01.08.2009'!$A:$B,2,FALSE))</f>
        <v/>
      </c>
      <c r="BA806" s="12" t="str">
        <f t="shared" si="434"/>
        <v>Опер.офис №93/0151</v>
      </c>
      <c r="BB806" t="e">
        <f>LEFT(#REF!,2)</f>
        <v>#REF!</v>
      </c>
      <c r="BC806" s="12" t="str">
        <f t="shared" si="440"/>
        <v>93/0151</v>
      </c>
      <c r="BE806" t="str">
        <f>IF(ISERROR(VLOOKUP(B806,'РЕОРГ 01.10.2009'!A:C,3,FALSE)),"",VLOOKUP(B806,'РЕОРГ 01.10.2009'!A:C,3,FALSE))</f>
        <v/>
      </c>
      <c r="BF806" s="12" t="str">
        <f t="shared" si="435"/>
        <v>Опер.офис №93/0151</v>
      </c>
      <c r="BG806" t="e">
        <f>LEFT(#REF!,2)</f>
        <v>#REF!</v>
      </c>
      <c r="BH806" s="12" t="str">
        <f t="shared" si="441"/>
        <v>93/0151</v>
      </c>
      <c r="BJ806" t="str">
        <f>IF(ISERROR(VLOOKUP($B806,'РЕОРГ 01.05.2010'!A:B,2,FALSE)),"",VLOOKUP($B806,'РЕОРГ 01.05.2010'!A:B,2,FALSE))</f>
        <v/>
      </c>
      <c r="BK806" s="12" t="str">
        <f t="shared" si="436"/>
        <v>Опер.офис №93/0151</v>
      </c>
      <c r="BL806" t="e">
        <f>LEFT(#REF!,2)</f>
        <v>#REF!</v>
      </c>
      <c r="BM806" s="12" t="str">
        <f t="shared" si="442"/>
        <v>93/0151</v>
      </c>
      <c r="BO806" t="str">
        <f>IF(ISERROR(VLOOKUP($B806,'РЕОРГ 01.08.2010'!A:B,2,FALSE)),"",VLOOKUP($B806,'РЕОРГ 01.08.2010'!A:B,2,FALSE))</f>
        <v/>
      </c>
      <c r="BP806" s="12" t="str">
        <f t="shared" si="437"/>
        <v>Опер.офис №93/0151</v>
      </c>
      <c r="BQ806" t="e">
        <f>LEFT(#REF!,2)</f>
        <v>#REF!</v>
      </c>
      <c r="BR806" s="12" t="str">
        <f t="shared" si="443"/>
        <v>93/0151</v>
      </c>
    </row>
    <row r="807" spans="1:70" ht="12.75" customHeight="1">
      <c r="A807" t="str">
        <f t="shared" si="438"/>
        <v>93/016</v>
      </c>
      <c r="B807" s="133">
        <v>901</v>
      </c>
      <c r="C807" s="1" t="s">
        <v>4062</v>
      </c>
      <c r="D807" s="32" t="s">
        <v>1926</v>
      </c>
      <c r="E807" s="1" t="s">
        <v>4063</v>
      </c>
      <c r="F807" s="1" t="s">
        <v>8206</v>
      </c>
      <c r="G807" s="1" t="s">
        <v>1427</v>
      </c>
      <c r="H807" s="1" t="s">
        <v>4064</v>
      </c>
      <c r="I807" s="1" t="s">
        <v>4065</v>
      </c>
      <c r="J807" s="1"/>
      <c r="K807" s="1">
        <v>6</v>
      </c>
      <c r="L807" s="32" t="s">
        <v>4050</v>
      </c>
      <c r="M807" s="8" t="s">
        <v>11773</v>
      </c>
      <c r="N807" s="2" t="s">
        <v>12305</v>
      </c>
      <c r="O807" s="173"/>
      <c r="P807" s="168">
        <f t="shared" si="468"/>
        <v>804</v>
      </c>
      <c r="Q807" s="138">
        <f t="shared" si="462"/>
        <v>25</v>
      </c>
      <c r="R807" s="138">
        <f t="shared" si="463"/>
        <v>50</v>
      </c>
      <c r="S807" s="138">
        <f t="shared" si="464"/>
        <v>75</v>
      </c>
      <c r="T807" s="138">
        <f t="shared" si="465"/>
        <v>100</v>
      </c>
      <c r="U807" s="138">
        <f t="shared" si="466"/>
        <v>125</v>
      </c>
      <c r="V807" s="138" t="e">
        <f t="shared" si="467"/>
        <v>#VALUE!</v>
      </c>
      <c r="W807" s="158" t="str">
        <f t="shared" si="444"/>
        <v>08:30 17:30(13:00 14:00)</v>
      </c>
      <c r="X807" s="159">
        <f>HLOOKUP(SEARCH("2",$M807)-1,$Q$3:$V807,$P807+1,FALSE)</f>
        <v>25</v>
      </c>
      <c r="Y807" s="160" t="str">
        <f t="shared" si="445"/>
        <v>08:30 17:30(13:00 14:00)|08:30 17:30(13:00 14:00)|08:30 17:30(13:00 14:00)|08:30 17:30(13:00 14:00)|09:00 14:00</v>
      </c>
      <c r="Z807" s="161" t="str">
        <f t="shared" si="446"/>
        <v>08:30 17:30(13:00 14:00)</v>
      </c>
      <c r="AA807" s="158" t="str">
        <f t="shared" si="447"/>
        <v>08:30 17:30(13:00 14:00)</v>
      </c>
      <c r="AB807" s="159">
        <f>HLOOKUP(SEARCH("3",$M807)-1,$Q$3:$V807,$P807+1,FALSE)</f>
        <v>50</v>
      </c>
      <c r="AC807" s="160" t="str">
        <f t="shared" si="448"/>
        <v>08:30 17:30(13:00 14:00)|08:30 17:30(13:00 14:00)|08:30 17:30(13:00 14:00)|09:00 14:00</v>
      </c>
      <c r="AD807" s="161" t="str">
        <f t="shared" si="449"/>
        <v>08:30 17:30(13:00 14:00)</v>
      </c>
      <c r="AE807" s="158" t="str">
        <f t="shared" si="450"/>
        <v>08:30 17:30(13:00 14:00)</v>
      </c>
      <c r="AF807" s="159">
        <f>HLOOKUP(SEARCH("4",$M807)-1,$Q$3:$V807,$P807+1,FALSE)</f>
        <v>75</v>
      </c>
      <c r="AG807" s="161" t="str">
        <f t="shared" si="451"/>
        <v>08:30 17:30(13:00 14:00)|08:30 17:30(13:00 14:00)|09:00 14:00</v>
      </c>
      <c r="AH807" s="161" t="str">
        <f t="shared" si="452"/>
        <v>08:30 17:30(13:00 14:00)</v>
      </c>
      <c r="AI807" s="158" t="str">
        <f t="shared" si="453"/>
        <v>08:30 17:30(13:00 14:00)</v>
      </c>
      <c r="AJ807" s="159">
        <f>HLOOKUP(SEARCH("5",$M807)-1,$Q$3:$V807,$P807+1,FALSE)</f>
        <v>100</v>
      </c>
      <c r="AK807" s="161" t="str">
        <f t="shared" si="454"/>
        <v>08:30 17:30(13:00 14:00)|09:00 14:00</v>
      </c>
      <c r="AL807" s="161" t="str">
        <f t="shared" si="455"/>
        <v>08:30 17:30(13:00 14:00)</v>
      </c>
      <c r="AM807" s="158" t="str">
        <f t="shared" si="456"/>
        <v>08:30 17:30(13:00 14:00)</v>
      </c>
      <c r="AN807" s="159">
        <f>HLOOKUP(SEARCH("6",$M807)-1,$Q$3:$V807,$P807+1,FALSE)</f>
        <v>125</v>
      </c>
      <c r="AO807" s="161" t="str">
        <f t="shared" si="457"/>
        <v>09:00 14:00</v>
      </c>
      <c r="AP807" s="161" t="e">
        <f t="shared" si="458"/>
        <v>#VALUE!</v>
      </c>
      <c r="AQ807" s="162" t="str">
        <f t="shared" si="459"/>
        <v>09:00 14:00</v>
      </c>
      <c r="AR807" s="163" t="e">
        <f>HLOOKUP(SEARCH("7",$M807)-1,$Q$3:$V807,$P807+1,FALSE)</f>
        <v>#VALUE!</v>
      </c>
      <c r="AS807" s="164" t="str">
        <f t="shared" si="460"/>
        <v>выходной</v>
      </c>
      <c r="AT807" s="142"/>
      <c r="AU807" s="11" t="str">
        <f>IF(ISERROR(VLOOKUP(B807,'РЕОРГ 2008'!$A:$B,2,FALSE)),"",VLOOKUP(B807,'РЕОРГ 2008'!$A:$B,2,FALSE))</f>
        <v/>
      </c>
      <c r="AV807" s="12" t="str">
        <f t="shared" si="461"/>
        <v>Доп.офис №93/016</v>
      </c>
      <c r="AW807" s="31" t="e">
        <f>LEFT(#REF!,2)</f>
        <v>#REF!</v>
      </c>
      <c r="AX807" s="12" t="str">
        <f t="shared" si="439"/>
        <v>93/016</v>
      </c>
      <c r="AZ807" t="str">
        <f>IF(ISERROR(VLOOKUP(B807,'РЕОРГ 01.08.2009'!$A:$B,2,FALSE)),"",VLOOKUP(B807,'РЕОРГ 01.08.2009'!$A:$B,2,FALSE))</f>
        <v/>
      </c>
      <c r="BA807" s="12" t="str">
        <f t="shared" si="434"/>
        <v>Доп.офис №93/016</v>
      </c>
      <c r="BB807" t="e">
        <f>LEFT(#REF!,2)</f>
        <v>#REF!</v>
      </c>
      <c r="BC807" s="12" t="str">
        <f t="shared" si="440"/>
        <v>93/016</v>
      </c>
      <c r="BE807" t="str">
        <f>IF(ISERROR(VLOOKUP(B807,'РЕОРГ 01.10.2009'!A:C,3,FALSE)),"",VLOOKUP(B807,'РЕОРГ 01.10.2009'!A:C,3,FALSE))</f>
        <v/>
      </c>
      <c r="BF807" s="12" t="str">
        <f t="shared" si="435"/>
        <v>Доп.офис №93/016</v>
      </c>
      <c r="BG807" t="e">
        <f>LEFT(#REF!,2)</f>
        <v>#REF!</v>
      </c>
      <c r="BH807" s="12" t="str">
        <f t="shared" si="441"/>
        <v>93/016</v>
      </c>
      <c r="BJ807" t="str">
        <f>IF(ISERROR(VLOOKUP($B807,'РЕОРГ 01.05.2010'!A:B,2,FALSE)),"",VLOOKUP($B807,'РЕОРГ 01.05.2010'!A:B,2,FALSE))</f>
        <v/>
      </c>
      <c r="BK807" s="12" t="str">
        <f t="shared" si="436"/>
        <v>Доп.офис №93/016</v>
      </c>
      <c r="BL807" t="e">
        <f>LEFT(#REF!,2)</f>
        <v>#REF!</v>
      </c>
      <c r="BM807" s="12" t="str">
        <f t="shared" si="442"/>
        <v>93/016</v>
      </c>
      <c r="BO807" t="str">
        <f>IF(ISERROR(VLOOKUP($B807,'РЕОРГ 01.08.2010'!A:B,2,FALSE)),"",VLOOKUP($B807,'РЕОРГ 01.08.2010'!A:B,2,FALSE))</f>
        <v/>
      </c>
      <c r="BP807" s="12" t="str">
        <f t="shared" si="437"/>
        <v>Доп.офис №93/016</v>
      </c>
      <c r="BQ807" t="e">
        <f>LEFT(#REF!,2)</f>
        <v>#REF!</v>
      </c>
      <c r="BR807" s="12" t="str">
        <f t="shared" si="443"/>
        <v>93/016</v>
      </c>
    </row>
    <row r="808" spans="1:70" ht="12.75" customHeight="1">
      <c r="A808" t="str">
        <f t="shared" si="438"/>
        <v>93/020</v>
      </c>
      <c r="B808" s="133">
        <v>903</v>
      </c>
      <c r="C808" s="1" t="s">
        <v>4067</v>
      </c>
      <c r="D808" s="32" t="s">
        <v>1926</v>
      </c>
      <c r="E808" s="1" t="s">
        <v>4068</v>
      </c>
      <c r="F808" s="1" t="s">
        <v>8206</v>
      </c>
      <c r="G808" s="1" t="s">
        <v>6694</v>
      </c>
      <c r="H808" s="1" t="s">
        <v>4069</v>
      </c>
      <c r="I808" s="1" t="s">
        <v>4070</v>
      </c>
      <c r="J808" s="1"/>
      <c r="K808" s="1">
        <v>9.75</v>
      </c>
      <c r="L808" s="32" t="s">
        <v>4050</v>
      </c>
      <c r="M808" s="8" t="s">
        <v>11783</v>
      </c>
      <c r="N808" s="2" t="s">
        <v>11835</v>
      </c>
      <c r="O808" s="173"/>
      <c r="P808" s="168">
        <f t="shared" si="468"/>
        <v>805</v>
      </c>
      <c r="Q808" s="138">
        <f t="shared" si="462"/>
        <v>12</v>
      </c>
      <c r="R808" s="138">
        <f t="shared" si="463"/>
        <v>24</v>
      </c>
      <c r="S808" s="138">
        <f t="shared" si="464"/>
        <v>36</v>
      </c>
      <c r="T808" s="138">
        <f t="shared" si="465"/>
        <v>48</v>
      </c>
      <c r="U808" s="138">
        <f t="shared" si="466"/>
        <v>60</v>
      </c>
      <c r="V808" s="138">
        <f t="shared" si="467"/>
        <v>72</v>
      </c>
      <c r="W808" s="158" t="str">
        <f t="shared" si="444"/>
        <v>08:00 19:00</v>
      </c>
      <c r="X808" s="159">
        <f>HLOOKUP(SEARCH("2",$M808)-1,$Q$3:$V808,$P808+1,FALSE)</f>
        <v>12</v>
      </c>
      <c r="Y808" s="160" t="str">
        <f t="shared" si="445"/>
        <v>08:00 19:00|08:00 19:00|08:00 19:00|08:00 19:00|09:00 16:00|09:00 14:00</v>
      </c>
      <c r="Z808" s="161" t="str">
        <f t="shared" si="446"/>
        <v>08:00 19:00</v>
      </c>
      <c r="AA808" s="158" t="str">
        <f t="shared" si="447"/>
        <v>08:00 19:00</v>
      </c>
      <c r="AB808" s="159">
        <f>HLOOKUP(SEARCH("3",$M808)-1,$Q$3:$V808,$P808+1,FALSE)</f>
        <v>24</v>
      </c>
      <c r="AC808" s="160" t="str">
        <f t="shared" si="448"/>
        <v>08:00 19:00|08:00 19:00|08:00 19:00|09:00 16:00|09:00 14:00</v>
      </c>
      <c r="AD808" s="161" t="str">
        <f t="shared" si="449"/>
        <v>08:00 19:00</v>
      </c>
      <c r="AE808" s="158" t="str">
        <f t="shared" si="450"/>
        <v>08:00 19:00</v>
      </c>
      <c r="AF808" s="159">
        <f>HLOOKUP(SEARCH("4",$M808)-1,$Q$3:$V808,$P808+1,FALSE)</f>
        <v>36</v>
      </c>
      <c r="AG808" s="161" t="str">
        <f t="shared" si="451"/>
        <v>08:00 19:00|08:00 19:00|09:00 16:00|09:00 14:00</v>
      </c>
      <c r="AH808" s="161" t="str">
        <f t="shared" si="452"/>
        <v>08:00 19:00</v>
      </c>
      <c r="AI808" s="158" t="str">
        <f t="shared" si="453"/>
        <v>08:00 19:00</v>
      </c>
      <c r="AJ808" s="159">
        <f>HLOOKUP(SEARCH("5",$M808)-1,$Q$3:$V808,$P808+1,FALSE)</f>
        <v>48</v>
      </c>
      <c r="AK808" s="161" t="str">
        <f t="shared" si="454"/>
        <v>08:00 19:00|09:00 16:00|09:00 14:00</v>
      </c>
      <c r="AL808" s="161" t="str">
        <f t="shared" si="455"/>
        <v>08:00 19:00</v>
      </c>
      <c r="AM808" s="158" t="str">
        <f t="shared" si="456"/>
        <v>08:00 19:00</v>
      </c>
      <c r="AN808" s="159">
        <f>HLOOKUP(SEARCH("6",$M808)-1,$Q$3:$V808,$P808+1,FALSE)</f>
        <v>60</v>
      </c>
      <c r="AO808" s="161" t="str">
        <f t="shared" si="457"/>
        <v>09:00 16:00|09:00 14:00</v>
      </c>
      <c r="AP808" s="161" t="str">
        <f t="shared" si="458"/>
        <v>09:00 16:00</v>
      </c>
      <c r="AQ808" s="162" t="str">
        <f t="shared" si="459"/>
        <v>09:00 16:00</v>
      </c>
      <c r="AR808" s="163">
        <f>HLOOKUP(SEARCH("7",$M808)-1,$Q$3:$V808,$P808+1,FALSE)</f>
        <v>72</v>
      </c>
      <c r="AS808" s="164" t="str">
        <f t="shared" si="460"/>
        <v>09:00 14:00</v>
      </c>
      <c r="AT808" s="142"/>
      <c r="AU808" s="11" t="str">
        <f>IF(ISERROR(VLOOKUP(B808,'РЕОРГ 2008'!$A:$B,2,FALSE)),"",VLOOKUP(B808,'РЕОРГ 2008'!$A:$B,2,FALSE))</f>
        <v/>
      </c>
      <c r="AV808" s="12" t="str">
        <f t="shared" si="461"/>
        <v>Доп.офис №93/020</v>
      </c>
      <c r="AW808" s="31" t="e">
        <f>LEFT(#REF!,2)</f>
        <v>#REF!</v>
      </c>
      <c r="AX808" s="12" t="str">
        <f t="shared" si="439"/>
        <v>93/020</v>
      </c>
      <c r="AZ808" t="str">
        <f>IF(ISERROR(VLOOKUP(B808,'РЕОРГ 01.08.2009'!$A:$B,2,FALSE)),"",VLOOKUP(B808,'РЕОРГ 01.08.2009'!$A:$B,2,FALSE))</f>
        <v/>
      </c>
      <c r="BA808" s="12" t="str">
        <f t="shared" si="434"/>
        <v>Доп.офис №93/020</v>
      </c>
      <c r="BB808" t="e">
        <f>LEFT(#REF!,2)</f>
        <v>#REF!</v>
      </c>
      <c r="BC808" s="12" t="str">
        <f t="shared" si="440"/>
        <v>93/020</v>
      </c>
      <c r="BE808" t="str">
        <f>IF(ISERROR(VLOOKUP(B808,'РЕОРГ 01.10.2009'!A:C,3,FALSE)),"",VLOOKUP(B808,'РЕОРГ 01.10.2009'!A:C,3,FALSE))</f>
        <v/>
      </c>
      <c r="BF808" s="12" t="str">
        <f t="shared" si="435"/>
        <v>Доп.офис №93/020</v>
      </c>
      <c r="BG808" t="e">
        <f>LEFT(#REF!,2)</f>
        <v>#REF!</v>
      </c>
      <c r="BH808" s="12" t="str">
        <f t="shared" si="441"/>
        <v>93/020</v>
      </c>
      <c r="BJ808" t="str">
        <f>IF(ISERROR(VLOOKUP($B808,'РЕОРГ 01.05.2010'!A:B,2,FALSE)),"",VLOOKUP($B808,'РЕОРГ 01.05.2010'!A:B,2,FALSE))</f>
        <v/>
      </c>
      <c r="BK808" s="12" t="str">
        <f t="shared" si="436"/>
        <v>Доп.офис №93/020</v>
      </c>
      <c r="BL808" t="e">
        <f>LEFT(#REF!,2)</f>
        <v>#REF!</v>
      </c>
      <c r="BM808" s="12" t="str">
        <f t="shared" si="442"/>
        <v>93/020</v>
      </c>
      <c r="BO808" t="str">
        <f>IF(ISERROR(VLOOKUP($B808,'РЕОРГ 01.08.2010'!A:B,2,FALSE)),"",VLOOKUP($B808,'РЕОРГ 01.08.2010'!A:B,2,FALSE))</f>
        <v/>
      </c>
      <c r="BP808" s="12" t="str">
        <f t="shared" si="437"/>
        <v>Доп.офис №93/020</v>
      </c>
      <c r="BQ808" t="e">
        <f>LEFT(#REF!,2)</f>
        <v>#REF!</v>
      </c>
      <c r="BR808" s="12" t="str">
        <f t="shared" si="443"/>
        <v>93/020</v>
      </c>
    </row>
    <row r="809" spans="1:70" ht="12.75" customHeight="1">
      <c r="A809" t="str">
        <f t="shared" si="438"/>
        <v>93/021</v>
      </c>
      <c r="B809" s="133">
        <v>904</v>
      </c>
      <c r="C809" s="1" t="s">
        <v>4071</v>
      </c>
      <c r="D809" s="32" t="s">
        <v>1931</v>
      </c>
      <c r="E809" s="1" t="s">
        <v>4072</v>
      </c>
      <c r="F809" s="1" t="s">
        <v>8206</v>
      </c>
      <c r="G809" s="1" t="s">
        <v>4073</v>
      </c>
      <c r="H809" s="1" t="s">
        <v>4074</v>
      </c>
      <c r="I809" s="1" t="s">
        <v>4075</v>
      </c>
      <c r="J809" s="1"/>
      <c r="K809" s="1">
        <v>1</v>
      </c>
      <c r="L809" s="32" t="s">
        <v>4049</v>
      </c>
      <c r="M809" s="8" t="s">
        <v>11771</v>
      </c>
      <c r="N809" s="2" t="s">
        <v>12279</v>
      </c>
      <c r="O809" s="173"/>
      <c r="P809" s="168">
        <f t="shared" si="468"/>
        <v>806</v>
      </c>
      <c r="Q809" s="138">
        <f t="shared" si="462"/>
        <v>25</v>
      </c>
      <c r="R809" s="138">
        <f t="shared" si="463"/>
        <v>50</v>
      </c>
      <c r="S809" s="138">
        <f t="shared" si="464"/>
        <v>75</v>
      </c>
      <c r="T809" s="138">
        <f t="shared" si="465"/>
        <v>100</v>
      </c>
      <c r="U809" s="138" t="e">
        <f t="shared" si="466"/>
        <v>#VALUE!</v>
      </c>
      <c r="V809" s="138" t="e">
        <f t="shared" si="467"/>
        <v>#VALUE!</v>
      </c>
      <c r="W809" s="158" t="str">
        <f t="shared" si="444"/>
        <v>09:00 17:30(12:30 13:30)</v>
      </c>
      <c r="X809" s="159">
        <f>HLOOKUP(SEARCH("2",$M809)-1,$Q$3:$V809,$P809+1,FALSE)</f>
        <v>25</v>
      </c>
      <c r="Y809" s="160" t="str">
        <f t="shared" si="445"/>
        <v>09:00 17:30(12:30 13:30)|09:00 17:30(12:30 13:30)|09:00 17:30(12:30 13:30)|09:00 17:30(12:30 13:30)</v>
      </c>
      <c r="Z809" s="161" t="str">
        <f t="shared" si="446"/>
        <v>09:00 17:30(12:30 13:30)</v>
      </c>
      <c r="AA809" s="158" t="str">
        <f t="shared" si="447"/>
        <v>09:00 17:30(12:30 13:30)</v>
      </c>
      <c r="AB809" s="159">
        <f>HLOOKUP(SEARCH("3",$M809)-1,$Q$3:$V809,$P809+1,FALSE)</f>
        <v>50</v>
      </c>
      <c r="AC809" s="160" t="str">
        <f t="shared" si="448"/>
        <v>09:00 17:30(12:30 13:30)|09:00 17:30(12:30 13:30)|09:00 17:30(12:30 13:30)</v>
      </c>
      <c r="AD809" s="161" t="str">
        <f t="shared" si="449"/>
        <v>09:00 17:30(12:30 13:30)</v>
      </c>
      <c r="AE809" s="158" t="str">
        <f t="shared" si="450"/>
        <v>09:00 17:30(12:30 13:30)</v>
      </c>
      <c r="AF809" s="159">
        <f>HLOOKUP(SEARCH("4",$M809)-1,$Q$3:$V809,$P809+1,FALSE)</f>
        <v>75</v>
      </c>
      <c r="AG809" s="161" t="str">
        <f t="shared" si="451"/>
        <v>09:00 17:30(12:30 13:30)|09:00 17:30(12:30 13:30)</v>
      </c>
      <c r="AH809" s="161" t="str">
        <f t="shared" si="452"/>
        <v>09:00 17:30(12:30 13:30)</v>
      </c>
      <c r="AI809" s="158" t="str">
        <f t="shared" si="453"/>
        <v>09:00 17:30(12:30 13:30)</v>
      </c>
      <c r="AJ809" s="159">
        <f>HLOOKUP(SEARCH("5",$M809)-1,$Q$3:$V809,$P809+1,FALSE)</f>
        <v>100</v>
      </c>
      <c r="AK809" s="161" t="str">
        <f t="shared" si="454"/>
        <v>09:00 17:30(12:30 13:30)</v>
      </c>
      <c r="AL809" s="161" t="e">
        <f t="shared" si="455"/>
        <v>#VALUE!</v>
      </c>
      <c r="AM809" s="158" t="str">
        <f t="shared" si="456"/>
        <v>09:00 17:30(12:30 13:30)</v>
      </c>
      <c r="AN809" s="159" t="e">
        <f>HLOOKUP(SEARCH("6",$M809)-1,$Q$3:$V809,$P809+1,FALSE)</f>
        <v>#VALUE!</v>
      </c>
      <c r="AO809" s="161" t="e">
        <f t="shared" si="457"/>
        <v>#VALUE!</v>
      </c>
      <c r="AP809" s="161" t="e">
        <f t="shared" si="458"/>
        <v>#VALUE!</v>
      </c>
      <c r="AQ809" s="162" t="str">
        <f t="shared" si="459"/>
        <v>выходной</v>
      </c>
      <c r="AR809" s="163" t="e">
        <f>HLOOKUP(SEARCH("7",$M809)-1,$Q$3:$V809,$P809+1,FALSE)</f>
        <v>#VALUE!</v>
      </c>
      <c r="AS809" s="164" t="str">
        <f t="shared" si="460"/>
        <v>выходной</v>
      </c>
      <c r="AT809" s="142"/>
      <c r="AU809" s="11" t="str">
        <f>IF(ISERROR(VLOOKUP(B809,'РЕОРГ 2008'!$A:$B,2,FALSE)),"",VLOOKUP(B809,'РЕОРГ 2008'!$A:$B,2,FALSE))</f>
        <v/>
      </c>
      <c r="AV809" s="12" t="str">
        <f t="shared" si="461"/>
        <v>Опер.касса №93/021</v>
      </c>
      <c r="AW809" s="31" t="e">
        <f>LEFT(#REF!,2)</f>
        <v>#REF!</v>
      </c>
      <c r="AX809" s="12" t="str">
        <f t="shared" si="439"/>
        <v>93/021</v>
      </c>
      <c r="AZ809" t="str">
        <f>IF(ISERROR(VLOOKUP(B809,'РЕОРГ 01.08.2009'!$A:$B,2,FALSE)),"",VLOOKUP(B809,'РЕОРГ 01.08.2009'!$A:$B,2,FALSE))</f>
        <v/>
      </c>
      <c r="BA809" s="12" t="str">
        <f t="shared" si="434"/>
        <v>Опер.касса №93/021</v>
      </c>
      <c r="BB809" t="e">
        <f>LEFT(#REF!,2)</f>
        <v>#REF!</v>
      </c>
      <c r="BC809" s="12" t="str">
        <f t="shared" si="440"/>
        <v>93/021</v>
      </c>
      <c r="BE809" t="str">
        <f>IF(ISERROR(VLOOKUP(B809,'РЕОРГ 01.10.2009'!A:C,3,FALSE)),"",VLOOKUP(B809,'РЕОРГ 01.10.2009'!A:C,3,FALSE))</f>
        <v/>
      </c>
      <c r="BF809" s="12" t="str">
        <f t="shared" si="435"/>
        <v>Опер.касса №93/021</v>
      </c>
      <c r="BG809" t="e">
        <f>LEFT(#REF!,2)</f>
        <v>#REF!</v>
      </c>
      <c r="BH809" s="12" t="str">
        <f t="shared" si="441"/>
        <v>93/021</v>
      </c>
      <c r="BJ809" t="str">
        <f>IF(ISERROR(VLOOKUP($B809,'РЕОРГ 01.05.2010'!A:B,2,FALSE)),"",VLOOKUP($B809,'РЕОРГ 01.05.2010'!A:B,2,FALSE))</f>
        <v/>
      </c>
      <c r="BK809" s="12" t="str">
        <f t="shared" si="436"/>
        <v>Опер.касса №93/021</v>
      </c>
      <c r="BL809" t="e">
        <f>LEFT(#REF!,2)</f>
        <v>#REF!</v>
      </c>
      <c r="BM809" s="12" t="str">
        <f t="shared" si="442"/>
        <v>93/021</v>
      </c>
      <c r="BO809" t="str">
        <f>IF(ISERROR(VLOOKUP($B809,'РЕОРГ 01.08.2010'!A:B,2,FALSE)),"",VLOOKUP($B809,'РЕОРГ 01.08.2010'!A:B,2,FALSE))</f>
        <v/>
      </c>
      <c r="BP809" s="12" t="str">
        <f t="shared" si="437"/>
        <v>Опер.касса №93/021</v>
      </c>
      <c r="BQ809" t="e">
        <f>LEFT(#REF!,2)</f>
        <v>#REF!</v>
      </c>
      <c r="BR809" s="12" t="str">
        <f t="shared" si="443"/>
        <v>93/021</v>
      </c>
    </row>
    <row r="810" spans="1:70" ht="12.75" customHeight="1">
      <c r="A810" t="str">
        <f t="shared" si="438"/>
        <v>93/022</v>
      </c>
      <c r="B810" s="133">
        <v>905</v>
      </c>
      <c r="C810" s="1" t="s">
        <v>4076</v>
      </c>
      <c r="D810" s="32" t="s">
        <v>1931</v>
      </c>
      <c r="E810" s="1" t="s">
        <v>4077</v>
      </c>
      <c r="F810" s="1" t="s">
        <v>8206</v>
      </c>
      <c r="G810" s="1" t="s">
        <v>4189</v>
      </c>
      <c r="H810" s="1" t="s">
        <v>4190</v>
      </c>
      <c r="I810" s="1" t="s">
        <v>10347</v>
      </c>
      <c r="J810" s="1"/>
      <c r="K810" s="1">
        <v>0.6</v>
      </c>
      <c r="L810" s="32" t="s">
        <v>4049</v>
      </c>
      <c r="M810" s="8" t="s">
        <v>11863</v>
      </c>
      <c r="N810" s="2" t="s">
        <v>12306</v>
      </c>
      <c r="O810" s="173"/>
      <c r="P810" s="168">
        <f t="shared" si="468"/>
        <v>807</v>
      </c>
      <c r="Q810" s="138">
        <f t="shared" si="462"/>
        <v>25</v>
      </c>
      <c r="R810" s="138">
        <f t="shared" si="463"/>
        <v>50</v>
      </c>
      <c r="S810" s="138" t="e">
        <f t="shared" si="464"/>
        <v>#VALUE!</v>
      </c>
      <c r="T810" s="138" t="e">
        <f t="shared" si="465"/>
        <v>#VALUE!</v>
      </c>
      <c r="U810" s="138" t="e">
        <f t="shared" si="466"/>
        <v>#VALUE!</v>
      </c>
      <c r="V810" s="138" t="e">
        <f t="shared" si="467"/>
        <v>#VALUE!</v>
      </c>
      <c r="W810" s="158" t="str">
        <f t="shared" si="444"/>
        <v>выходной</v>
      </c>
      <c r="X810" s="159" t="e">
        <f>HLOOKUP(SEARCH("2",$M810)-1,$Q$3:$V810,$P810+1,FALSE)</f>
        <v>#N/A</v>
      </c>
      <c r="Y810" s="160" t="str">
        <f t="shared" si="445"/>
        <v>09:00 17:30(12:30 13:30)</v>
      </c>
      <c r="Z810" s="161" t="e">
        <f t="shared" si="446"/>
        <v>#VALUE!</v>
      </c>
      <c r="AA810" s="158" t="str">
        <f t="shared" si="447"/>
        <v>09:00 17:30(12:30 13:30)</v>
      </c>
      <c r="AB810" s="159">
        <f>HLOOKUP(SEARCH("3",$M810)-1,$Q$3:$V810,$P810+1,FALSE)</f>
        <v>25</v>
      </c>
      <c r="AC810" s="160" t="str">
        <f t="shared" si="448"/>
        <v>09:00 17:30(12:30 13:30)|09:00 17:30(12:30 13:30)</v>
      </c>
      <c r="AD810" s="161" t="str">
        <f t="shared" si="449"/>
        <v>09:00 17:30(12:30 13:30)</v>
      </c>
      <c r="AE810" s="158" t="str">
        <f t="shared" si="450"/>
        <v>09:00 17:30(12:30 13:30)</v>
      </c>
      <c r="AF810" s="159" t="e">
        <f>HLOOKUP(SEARCH("4",$M810)-1,$Q$3:$V810,$P810+1,FALSE)</f>
        <v>#VALUE!</v>
      </c>
      <c r="AG810" s="161" t="e">
        <f t="shared" si="451"/>
        <v>#VALUE!</v>
      </c>
      <c r="AH810" s="161" t="e">
        <f t="shared" si="452"/>
        <v>#VALUE!</v>
      </c>
      <c r="AI810" s="158" t="str">
        <f t="shared" si="453"/>
        <v>выходной</v>
      </c>
      <c r="AJ810" s="159">
        <f>HLOOKUP(SEARCH("5",$M810)-1,$Q$3:$V810,$P810+1,FALSE)</f>
        <v>50</v>
      </c>
      <c r="AK810" s="161" t="str">
        <f t="shared" si="454"/>
        <v>09:00 17:30(12:30 13:30)</v>
      </c>
      <c r="AL810" s="161" t="e">
        <f t="shared" si="455"/>
        <v>#VALUE!</v>
      </c>
      <c r="AM810" s="158" t="str">
        <f t="shared" si="456"/>
        <v>09:00 17:30(12:30 13:30)</v>
      </c>
      <c r="AN810" s="159" t="e">
        <f>HLOOKUP(SEARCH("6",$M810)-1,$Q$3:$V810,$P810+1,FALSE)</f>
        <v>#VALUE!</v>
      </c>
      <c r="AO810" s="161" t="e">
        <f t="shared" si="457"/>
        <v>#VALUE!</v>
      </c>
      <c r="AP810" s="161" t="e">
        <f t="shared" si="458"/>
        <v>#VALUE!</v>
      </c>
      <c r="AQ810" s="162" t="str">
        <f t="shared" si="459"/>
        <v>выходной</v>
      </c>
      <c r="AR810" s="163" t="e">
        <f>HLOOKUP(SEARCH("7",$M810)-1,$Q$3:$V810,$P810+1,FALSE)</f>
        <v>#VALUE!</v>
      </c>
      <c r="AS810" s="164" t="str">
        <f t="shared" si="460"/>
        <v>выходной</v>
      </c>
      <c r="AT810" s="142"/>
      <c r="AU810" s="11" t="str">
        <f>IF(ISERROR(VLOOKUP(B810,'РЕОРГ 2008'!$A:$B,2,FALSE)),"",VLOOKUP(B810,'РЕОРГ 2008'!$A:$B,2,FALSE))</f>
        <v/>
      </c>
      <c r="AV810" s="12" t="str">
        <f t="shared" si="461"/>
        <v>Опер.касса №93/022</v>
      </c>
      <c r="AW810" s="31" t="e">
        <f>LEFT(#REF!,2)</f>
        <v>#REF!</v>
      </c>
      <c r="AX810" s="12" t="str">
        <f t="shared" si="439"/>
        <v>93/022</v>
      </c>
      <c r="AZ810" t="str">
        <f>IF(ISERROR(VLOOKUP(B810,'РЕОРГ 01.08.2009'!$A:$B,2,FALSE)),"",VLOOKUP(B810,'РЕОРГ 01.08.2009'!$A:$B,2,FALSE))</f>
        <v/>
      </c>
      <c r="BA810" s="12" t="str">
        <f t="shared" si="434"/>
        <v>Опер.касса №93/022</v>
      </c>
      <c r="BB810" t="e">
        <f>LEFT(#REF!,2)</f>
        <v>#REF!</v>
      </c>
      <c r="BC810" s="12" t="str">
        <f t="shared" si="440"/>
        <v>93/022</v>
      </c>
      <c r="BE810" t="str">
        <f>IF(ISERROR(VLOOKUP(B810,'РЕОРГ 01.10.2009'!A:C,3,FALSE)),"",VLOOKUP(B810,'РЕОРГ 01.10.2009'!A:C,3,FALSE))</f>
        <v/>
      </c>
      <c r="BF810" s="12" t="str">
        <f t="shared" si="435"/>
        <v>Опер.касса №93/022</v>
      </c>
      <c r="BG810" t="e">
        <f>LEFT(#REF!,2)</f>
        <v>#REF!</v>
      </c>
      <c r="BH810" s="12" t="str">
        <f t="shared" si="441"/>
        <v>93/022</v>
      </c>
      <c r="BJ810" t="str">
        <f>IF(ISERROR(VLOOKUP($B810,'РЕОРГ 01.05.2010'!A:B,2,FALSE)),"",VLOOKUP($B810,'РЕОРГ 01.05.2010'!A:B,2,FALSE))</f>
        <v/>
      </c>
      <c r="BK810" s="12" t="str">
        <f t="shared" si="436"/>
        <v>Опер.касса №93/022</v>
      </c>
      <c r="BL810" t="e">
        <f>LEFT(#REF!,2)</f>
        <v>#REF!</v>
      </c>
      <c r="BM810" s="12" t="str">
        <f t="shared" si="442"/>
        <v>93/022</v>
      </c>
      <c r="BO810" t="str">
        <f>IF(ISERROR(VLOOKUP($B810,'РЕОРГ 01.08.2010'!A:B,2,FALSE)),"",VLOOKUP($B810,'РЕОРГ 01.08.2010'!A:B,2,FALSE))</f>
        <v/>
      </c>
      <c r="BP810" s="12" t="str">
        <f t="shared" si="437"/>
        <v>Опер.касса №93/022</v>
      </c>
      <c r="BQ810" t="e">
        <f>LEFT(#REF!,2)</f>
        <v>#REF!</v>
      </c>
      <c r="BR810" s="12" t="str">
        <f t="shared" si="443"/>
        <v>93/022</v>
      </c>
    </row>
    <row r="811" spans="1:70" ht="12.75" customHeight="1">
      <c r="A811" t="str">
        <f t="shared" si="438"/>
        <v>93/023</v>
      </c>
      <c r="B811" s="133">
        <v>906</v>
      </c>
      <c r="C811" s="1" t="s">
        <v>10881</v>
      </c>
      <c r="D811" s="32" t="s">
        <v>1931</v>
      </c>
      <c r="E811" s="1" t="s">
        <v>10882</v>
      </c>
      <c r="F811" s="1" t="s">
        <v>8206</v>
      </c>
      <c r="G811" s="1" t="s">
        <v>10883</v>
      </c>
      <c r="H811" s="1" t="s">
        <v>10884</v>
      </c>
      <c r="I811" s="1" t="s">
        <v>10885</v>
      </c>
      <c r="J811" s="1"/>
      <c r="K811" s="1">
        <v>0.75</v>
      </c>
      <c r="L811" s="32" t="s">
        <v>4049</v>
      </c>
      <c r="M811" s="8" t="s">
        <v>11802</v>
      </c>
      <c r="N811" s="2" t="s">
        <v>12288</v>
      </c>
      <c r="O811" s="173"/>
      <c r="P811" s="168">
        <f t="shared" si="468"/>
        <v>808</v>
      </c>
      <c r="Q811" s="138">
        <f t="shared" si="462"/>
        <v>25</v>
      </c>
      <c r="R811" s="138">
        <f t="shared" si="463"/>
        <v>50</v>
      </c>
      <c r="S811" s="138">
        <f t="shared" si="464"/>
        <v>75</v>
      </c>
      <c r="T811" s="138" t="e">
        <f t="shared" si="465"/>
        <v>#VALUE!</v>
      </c>
      <c r="U811" s="138" t="e">
        <f t="shared" si="466"/>
        <v>#VALUE!</v>
      </c>
      <c r="V811" s="138" t="e">
        <f t="shared" si="467"/>
        <v>#VALUE!</v>
      </c>
      <c r="W811" s="158" t="str">
        <f t="shared" si="444"/>
        <v>выходной</v>
      </c>
      <c r="X811" s="159" t="e">
        <f>HLOOKUP(SEARCH("2",$M811)-1,$Q$3:$V811,$P811+1,FALSE)</f>
        <v>#N/A</v>
      </c>
      <c r="Y811" s="160" t="str">
        <f t="shared" si="445"/>
        <v>09:00 17:00(12:30 13:30)</v>
      </c>
      <c r="Z811" s="161" t="e">
        <f t="shared" si="446"/>
        <v>#VALUE!</v>
      </c>
      <c r="AA811" s="158" t="str">
        <f t="shared" si="447"/>
        <v>09:00 17:00(12:30 13:30)</v>
      </c>
      <c r="AB811" s="159">
        <f>HLOOKUP(SEARCH("3",$M811)-1,$Q$3:$V811,$P811+1,FALSE)</f>
        <v>25</v>
      </c>
      <c r="AC811" s="160" t="str">
        <f t="shared" si="448"/>
        <v>09:00 17:00(12:30 13:30)|09:00 17:00(12:30 13:30)|09:00 17:00(12:30 13:30)</v>
      </c>
      <c r="AD811" s="161" t="str">
        <f t="shared" si="449"/>
        <v>09:00 17:00(12:30 13:30)</v>
      </c>
      <c r="AE811" s="158" t="str">
        <f t="shared" si="450"/>
        <v>09:00 17:00(12:30 13:30)</v>
      </c>
      <c r="AF811" s="159">
        <f>HLOOKUP(SEARCH("4",$M811)-1,$Q$3:$V811,$P811+1,FALSE)</f>
        <v>50</v>
      </c>
      <c r="AG811" s="161" t="str">
        <f t="shared" si="451"/>
        <v>09:00 17:00(12:30 13:30)|09:00 17:00(12:30 13:30)</v>
      </c>
      <c r="AH811" s="161" t="str">
        <f t="shared" si="452"/>
        <v>09:00 17:00(12:30 13:30)</v>
      </c>
      <c r="AI811" s="158" t="str">
        <f t="shared" si="453"/>
        <v>09:00 17:00(12:30 13:30)</v>
      </c>
      <c r="AJ811" s="159">
        <f>HLOOKUP(SEARCH("5",$M811)-1,$Q$3:$V811,$P811+1,FALSE)</f>
        <v>75</v>
      </c>
      <c r="AK811" s="161" t="str">
        <f t="shared" si="454"/>
        <v>09:00 17:00(12:30 13:30)</v>
      </c>
      <c r="AL811" s="161" t="e">
        <f t="shared" si="455"/>
        <v>#VALUE!</v>
      </c>
      <c r="AM811" s="158" t="str">
        <f t="shared" si="456"/>
        <v>09:00 17:00(12:30 13:30)</v>
      </c>
      <c r="AN811" s="159" t="e">
        <f>HLOOKUP(SEARCH("6",$M811)-1,$Q$3:$V811,$P811+1,FALSE)</f>
        <v>#VALUE!</v>
      </c>
      <c r="AO811" s="161" t="e">
        <f t="shared" si="457"/>
        <v>#VALUE!</v>
      </c>
      <c r="AP811" s="161" t="e">
        <f t="shared" si="458"/>
        <v>#VALUE!</v>
      </c>
      <c r="AQ811" s="162" t="str">
        <f t="shared" si="459"/>
        <v>выходной</v>
      </c>
      <c r="AR811" s="163" t="e">
        <f>HLOOKUP(SEARCH("7",$M811)-1,$Q$3:$V811,$P811+1,FALSE)</f>
        <v>#VALUE!</v>
      </c>
      <c r="AS811" s="164" t="str">
        <f t="shared" si="460"/>
        <v>выходной</v>
      </c>
      <c r="AT811" s="142"/>
      <c r="AU811" s="11" t="str">
        <f>IF(ISERROR(VLOOKUP(B811,'РЕОРГ 2008'!$A:$B,2,FALSE)),"",VLOOKUP(B811,'РЕОРГ 2008'!$A:$B,2,FALSE))</f>
        <v/>
      </c>
      <c r="AV811" s="12" t="str">
        <f t="shared" si="461"/>
        <v>Опер.касса №93/023</v>
      </c>
      <c r="AW811" s="31" t="e">
        <f>LEFT(#REF!,2)</f>
        <v>#REF!</v>
      </c>
      <c r="AX811" s="12" t="str">
        <f t="shared" si="439"/>
        <v>93/023</v>
      </c>
      <c r="AZ811" t="str">
        <f>IF(ISERROR(VLOOKUP(B811,'РЕОРГ 01.08.2009'!$A:$B,2,FALSE)),"",VLOOKUP(B811,'РЕОРГ 01.08.2009'!$A:$B,2,FALSE))</f>
        <v/>
      </c>
      <c r="BA811" s="12" t="str">
        <f t="shared" si="434"/>
        <v>Опер.касса №93/023</v>
      </c>
      <c r="BB811" t="e">
        <f>LEFT(#REF!,2)</f>
        <v>#REF!</v>
      </c>
      <c r="BC811" s="12" t="str">
        <f t="shared" si="440"/>
        <v>93/023</v>
      </c>
      <c r="BE811" t="str">
        <f>IF(ISERROR(VLOOKUP(B811,'РЕОРГ 01.10.2009'!A:C,3,FALSE)),"",VLOOKUP(B811,'РЕОРГ 01.10.2009'!A:C,3,FALSE))</f>
        <v/>
      </c>
      <c r="BF811" s="12" t="str">
        <f t="shared" si="435"/>
        <v>Опер.касса №93/023</v>
      </c>
      <c r="BG811" t="e">
        <f>LEFT(#REF!,2)</f>
        <v>#REF!</v>
      </c>
      <c r="BH811" s="12" t="str">
        <f t="shared" si="441"/>
        <v>93/023</v>
      </c>
      <c r="BJ811" t="str">
        <f>IF(ISERROR(VLOOKUP($B811,'РЕОРГ 01.05.2010'!A:B,2,FALSE)),"",VLOOKUP($B811,'РЕОРГ 01.05.2010'!A:B,2,FALSE))</f>
        <v/>
      </c>
      <c r="BK811" s="12" t="str">
        <f t="shared" si="436"/>
        <v>Опер.касса №93/023</v>
      </c>
      <c r="BL811" t="e">
        <f>LEFT(#REF!,2)</f>
        <v>#REF!</v>
      </c>
      <c r="BM811" s="12" t="str">
        <f t="shared" si="442"/>
        <v>93/023</v>
      </c>
      <c r="BO811" t="str">
        <f>IF(ISERROR(VLOOKUP($B811,'РЕОРГ 01.08.2010'!A:B,2,FALSE)),"",VLOOKUP($B811,'РЕОРГ 01.08.2010'!A:B,2,FALSE))</f>
        <v/>
      </c>
      <c r="BP811" s="12" t="str">
        <f t="shared" si="437"/>
        <v>Опер.касса №93/023</v>
      </c>
      <c r="BQ811" t="e">
        <f>LEFT(#REF!,2)</f>
        <v>#REF!</v>
      </c>
      <c r="BR811" s="12" t="str">
        <f t="shared" si="443"/>
        <v>93/023</v>
      </c>
    </row>
    <row r="812" spans="1:70" ht="12.75" customHeight="1">
      <c r="A812" t="str">
        <f t="shared" si="438"/>
        <v>93/027</v>
      </c>
      <c r="B812" s="133">
        <v>907</v>
      </c>
      <c r="C812" s="1" t="s">
        <v>10886</v>
      </c>
      <c r="D812" s="32" t="s">
        <v>1931</v>
      </c>
      <c r="E812" s="1" t="s">
        <v>10887</v>
      </c>
      <c r="F812" s="1" t="s">
        <v>8206</v>
      </c>
      <c r="G812" s="1" t="s">
        <v>10888</v>
      </c>
      <c r="H812" s="1" t="s">
        <v>10889</v>
      </c>
      <c r="I812" s="1" t="s">
        <v>10890</v>
      </c>
      <c r="J812" s="1"/>
      <c r="K812" s="1">
        <v>0.75</v>
      </c>
      <c r="L812" s="32" t="s">
        <v>4049</v>
      </c>
      <c r="M812" s="8" t="s">
        <v>11802</v>
      </c>
      <c r="N812" s="2" t="s">
        <v>12296</v>
      </c>
      <c r="O812" s="173"/>
      <c r="P812" s="168">
        <f t="shared" si="468"/>
        <v>809</v>
      </c>
      <c r="Q812" s="138">
        <f t="shared" si="462"/>
        <v>25</v>
      </c>
      <c r="R812" s="138">
        <f t="shared" si="463"/>
        <v>50</v>
      </c>
      <c r="S812" s="138">
        <f t="shared" si="464"/>
        <v>75</v>
      </c>
      <c r="T812" s="138" t="e">
        <f t="shared" si="465"/>
        <v>#VALUE!</v>
      </c>
      <c r="U812" s="138" t="e">
        <f t="shared" si="466"/>
        <v>#VALUE!</v>
      </c>
      <c r="V812" s="138" t="e">
        <f t="shared" si="467"/>
        <v>#VALUE!</v>
      </c>
      <c r="W812" s="158" t="str">
        <f t="shared" si="444"/>
        <v>выходной</v>
      </c>
      <c r="X812" s="159" t="e">
        <f>HLOOKUP(SEARCH("2",$M812)-1,$Q$3:$V812,$P812+1,FALSE)</f>
        <v>#N/A</v>
      </c>
      <c r="Y812" s="160" t="str">
        <f t="shared" si="445"/>
        <v>08:30 16:30(12:30 13:30)</v>
      </c>
      <c r="Z812" s="161" t="e">
        <f t="shared" si="446"/>
        <v>#VALUE!</v>
      </c>
      <c r="AA812" s="158" t="str">
        <f t="shared" si="447"/>
        <v>08:30 16:30(12:30 13:30)</v>
      </c>
      <c r="AB812" s="159">
        <f>HLOOKUP(SEARCH("3",$M812)-1,$Q$3:$V812,$P812+1,FALSE)</f>
        <v>25</v>
      </c>
      <c r="AC812" s="160" t="str">
        <f t="shared" si="448"/>
        <v>08:30 16:30(12:30 13:30)|08:30 16:30(12:30 13:30)|08:30 16:30(12:30 13:30)</v>
      </c>
      <c r="AD812" s="161" t="str">
        <f t="shared" si="449"/>
        <v>08:30 16:30(12:30 13:30)</v>
      </c>
      <c r="AE812" s="158" t="str">
        <f t="shared" si="450"/>
        <v>08:30 16:30(12:30 13:30)</v>
      </c>
      <c r="AF812" s="159">
        <f>HLOOKUP(SEARCH("4",$M812)-1,$Q$3:$V812,$P812+1,FALSE)</f>
        <v>50</v>
      </c>
      <c r="AG812" s="161" t="str">
        <f t="shared" si="451"/>
        <v>08:30 16:30(12:30 13:30)|08:30 16:30(12:30 13:30)</v>
      </c>
      <c r="AH812" s="161" t="str">
        <f t="shared" si="452"/>
        <v>08:30 16:30(12:30 13:30)</v>
      </c>
      <c r="AI812" s="158" t="str">
        <f t="shared" si="453"/>
        <v>08:30 16:30(12:30 13:30)</v>
      </c>
      <c r="AJ812" s="159">
        <f>HLOOKUP(SEARCH("5",$M812)-1,$Q$3:$V812,$P812+1,FALSE)</f>
        <v>75</v>
      </c>
      <c r="AK812" s="161" t="str">
        <f t="shared" si="454"/>
        <v>08:30 16:30(12:30 13:30)</v>
      </c>
      <c r="AL812" s="161" t="e">
        <f t="shared" si="455"/>
        <v>#VALUE!</v>
      </c>
      <c r="AM812" s="158" t="str">
        <f t="shared" si="456"/>
        <v>08:30 16:30(12:30 13:30)</v>
      </c>
      <c r="AN812" s="159" t="e">
        <f>HLOOKUP(SEARCH("6",$M812)-1,$Q$3:$V812,$P812+1,FALSE)</f>
        <v>#VALUE!</v>
      </c>
      <c r="AO812" s="161" t="e">
        <f t="shared" si="457"/>
        <v>#VALUE!</v>
      </c>
      <c r="AP812" s="161" t="e">
        <f t="shared" si="458"/>
        <v>#VALUE!</v>
      </c>
      <c r="AQ812" s="162" t="str">
        <f t="shared" si="459"/>
        <v>выходной</v>
      </c>
      <c r="AR812" s="163" t="e">
        <f>HLOOKUP(SEARCH("7",$M812)-1,$Q$3:$V812,$P812+1,FALSE)</f>
        <v>#VALUE!</v>
      </c>
      <c r="AS812" s="164" t="str">
        <f t="shared" si="460"/>
        <v>выходной</v>
      </c>
      <c r="AT812" s="142"/>
      <c r="AU812" s="11" t="str">
        <f>IF(ISERROR(VLOOKUP(B812,'РЕОРГ 2008'!$A:$B,2,FALSE)),"",VLOOKUP(B812,'РЕОРГ 2008'!$A:$B,2,FALSE))</f>
        <v/>
      </c>
      <c r="AV812" s="12" t="str">
        <f t="shared" si="461"/>
        <v>Опер.касса №93/027</v>
      </c>
      <c r="AW812" s="31" t="e">
        <f>LEFT(#REF!,2)</f>
        <v>#REF!</v>
      </c>
      <c r="AX812" s="12" t="str">
        <f t="shared" si="439"/>
        <v>93/027</v>
      </c>
      <c r="AZ812" t="str">
        <f>IF(ISERROR(VLOOKUP(B812,'РЕОРГ 01.08.2009'!$A:$B,2,FALSE)),"",VLOOKUP(B812,'РЕОРГ 01.08.2009'!$A:$B,2,FALSE))</f>
        <v/>
      </c>
      <c r="BA812" s="12" t="str">
        <f t="shared" si="434"/>
        <v>Опер.касса №93/027</v>
      </c>
      <c r="BB812" t="e">
        <f>LEFT(#REF!,2)</f>
        <v>#REF!</v>
      </c>
      <c r="BC812" s="12" t="str">
        <f t="shared" si="440"/>
        <v>93/027</v>
      </c>
      <c r="BE812" t="str">
        <f>IF(ISERROR(VLOOKUP(B812,'РЕОРГ 01.10.2009'!A:C,3,FALSE)),"",VLOOKUP(B812,'РЕОРГ 01.10.2009'!A:C,3,FALSE))</f>
        <v/>
      </c>
      <c r="BF812" s="12" t="str">
        <f t="shared" si="435"/>
        <v>Опер.касса №93/027</v>
      </c>
      <c r="BG812" t="e">
        <f>LEFT(#REF!,2)</f>
        <v>#REF!</v>
      </c>
      <c r="BH812" s="12" t="str">
        <f t="shared" si="441"/>
        <v>93/027</v>
      </c>
      <c r="BJ812" t="str">
        <f>IF(ISERROR(VLOOKUP($B812,'РЕОРГ 01.05.2010'!A:B,2,FALSE)),"",VLOOKUP($B812,'РЕОРГ 01.05.2010'!A:B,2,FALSE))</f>
        <v/>
      </c>
      <c r="BK812" s="12" t="str">
        <f t="shared" si="436"/>
        <v>Опер.касса №93/027</v>
      </c>
      <c r="BL812" t="e">
        <f>LEFT(#REF!,2)</f>
        <v>#REF!</v>
      </c>
      <c r="BM812" s="12" t="str">
        <f t="shared" si="442"/>
        <v>93/027</v>
      </c>
      <c r="BO812" t="str">
        <f>IF(ISERROR(VLOOKUP($B812,'РЕОРГ 01.08.2010'!A:B,2,FALSE)),"",VLOOKUP($B812,'РЕОРГ 01.08.2010'!A:B,2,FALSE))</f>
        <v/>
      </c>
      <c r="BP812" s="12" t="str">
        <f t="shared" si="437"/>
        <v>Опер.касса №93/027</v>
      </c>
      <c r="BQ812" t="e">
        <f>LEFT(#REF!,2)</f>
        <v>#REF!</v>
      </c>
      <c r="BR812" s="12" t="str">
        <f t="shared" si="443"/>
        <v>93/027</v>
      </c>
    </row>
    <row r="813" spans="1:70" ht="12.75" customHeight="1">
      <c r="A813" t="str">
        <f t="shared" si="438"/>
        <v>93/03</v>
      </c>
      <c r="B813" s="133">
        <v>908</v>
      </c>
      <c r="C813" s="1" t="s">
        <v>10891</v>
      </c>
      <c r="D813" s="32" t="s">
        <v>1926</v>
      </c>
      <c r="E813" s="1" t="s">
        <v>10892</v>
      </c>
      <c r="F813" s="1" t="s">
        <v>8206</v>
      </c>
      <c r="G813" s="1" t="s">
        <v>10893</v>
      </c>
      <c r="H813" s="1" t="s">
        <v>10894</v>
      </c>
      <c r="I813" s="1" t="s">
        <v>6244</v>
      </c>
      <c r="J813" s="1"/>
      <c r="K813" s="1">
        <v>6</v>
      </c>
      <c r="L813" s="32" t="s">
        <v>4050</v>
      </c>
      <c r="M813" s="8" t="s">
        <v>11773</v>
      </c>
      <c r="N813" s="2" t="s">
        <v>12307</v>
      </c>
      <c r="O813" s="173"/>
      <c r="P813" s="168">
        <f t="shared" si="468"/>
        <v>810</v>
      </c>
      <c r="Q813" s="138">
        <f t="shared" si="462"/>
        <v>25</v>
      </c>
      <c r="R813" s="138">
        <f t="shared" si="463"/>
        <v>50</v>
      </c>
      <c r="S813" s="138">
        <f t="shared" si="464"/>
        <v>75</v>
      </c>
      <c r="T813" s="138">
        <f t="shared" si="465"/>
        <v>100</v>
      </c>
      <c r="U813" s="138">
        <f t="shared" si="466"/>
        <v>125</v>
      </c>
      <c r="V813" s="138" t="e">
        <f t="shared" si="467"/>
        <v>#VALUE!</v>
      </c>
      <c r="W813" s="158" t="str">
        <f t="shared" si="444"/>
        <v>09:00 18:00(12:30 13:30)</v>
      </c>
      <c r="X813" s="159">
        <f>HLOOKUP(SEARCH("2",$M813)-1,$Q$3:$V813,$P813+1,FALSE)</f>
        <v>25</v>
      </c>
      <c r="Y813" s="160" t="str">
        <f t="shared" si="445"/>
        <v>09:00 18:00(12:30 13:30)|09:00 18:00(12:30 13:30)|09:00 18:00(12:30 13:30)|09:00 18:00(12:30 13:30)|08:30 13:30</v>
      </c>
      <c r="Z813" s="161" t="str">
        <f t="shared" si="446"/>
        <v>09:00 18:00(12:30 13:30)</v>
      </c>
      <c r="AA813" s="158" t="str">
        <f t="shared" si="447"/>
        <v>09:00 18:00(12:30 13:30)</v>
      </c>
      <c r="AB813" s="159">
        <f>HLOOKUP(SEARCH("3",$M813)-1,$Q$3:$V813,$P813+1,FALSE)</f>
        <v>50</v>
      </c>
      <c r="AC813" s="160" t="str">
        <f t="shared" si="448"/>
        <v>09:00 18:00(12:30 13:30)|09:00 18:00(12:30 13:30)|09:00 18:00(12:30 13:30)|08:30 13:30</v>
      </c>
      <c r="AD813" s="161" t="str">
        <f t="shared" si="449"/>
        <v>09:00 18:00(12:30 13:30)</v>
      </c>
      <c r="AE813" s="158" t="str">
        <f t="shared" si="450"/>
        <v>09:00 18:00(12:30 13:30)</v>
      </c>
      <c r="AF813" s="159">
        <f>HLOOKUP(SEARCH("4",$M813)-1,$Q$3:$V813,$P813+1,FALSE)</f>
        <v>75</v>
      </c>
      <c r="AG813" s="161" t="str">
        <f t="shared" si="451"/>
        <v>09:00 18:00(12:30 13:30)|09:00 18:00(12:30 13:30)|08:30 13:30</v>
      </c>
      <c r="AH813" s="161" t="str">
        <f t="shared" si="452"/>
        <v>09:00 18:00(12:30 13:30)</v>
      </c>
      <c r="AI813" s="158" t="str">
        <f t="shared" si="453"/>
        <v>09:00 18:00(12:30 13:30)</v>
      </c>
      <c r="AJ813" s="159">
        <f>HLOOKUP(SEARCH("5",$M813)-1,$Q$3:$V813,$P813+1,FALSE)</f>
        <v>100</v>
      </c>
      <c r="AK813" s="161" t="str">
        <f t="shared" si="454"/>
        <v>09:00 18:00(12:30 13:30)|08:30 13:30</v>
      </c>
      <c r="AL813" s="161" t="str">
        <f t="shared" si="455"/>
        <v>09:00 18:00(12:30 13:30)</v>
      </c>
      <c r="AM813" s="158" t="str">
        <f t="shared" si="456"/>
        <v>09:00 18:00(12:30 13:30)</v>
      </c>
      <c r="AN813" s="159">
        <f>HLOOKUP(SEARCH("6",$M813)-1,$Q$3:$V813,$P813+1,FALSE)</f>
        <v>125</v>
      </c>
      <c r="AO813" s="161" t="str">
        <f t="shared" si="457"/>
        <v>08:30 13:30</v>
      </c>
      <c r="AP813" s="161" t="e">
        <f t="shared" si="458"/>
        <v>#VALUE!</v>
      </c>
      <c r="AQ813" s="162" t="str">
        <f t="shared" si="459"/>
        <v>08:30 13:30</v>
      </c>
      <c r="AR813" s="163" t="e">
        <f>HLOOKUP(SEARCH("7",$M813)-1,$Q$3:$V813,$P813+1,FALSE)</f>
        <v>#VALUE!</v>
      </c>
      <c r="AS813" s="164" t="str">
        <f t="shared" si="460"/>
        <v>выходной</v>
      </c>
      <c r="AT813" s="142"/>
      <c r="AU813" s="11" t="str">
        <f>IF(ISERROR(VLOOKUP(B813,'РЕОРГ 2008'!$A:$B,2,FALSE)),"",VLOOKUP(B813,'РЕОРГ 2008'!$A:$B,2,FALSE))</f>
        <v/>
      </c>
      <c r="AV813" s="12" t="str">
        <f t="shared" si="461"/>
        <v>Доп.офис №93/03</v>
      </c>
      <c r="AW813" s="31" t="e">
        <f>LEFT(#REF!,2)</f>
        <v>#REF!</v>
      </c>
      <c r="AX813" s="12" t="str">
        <f t="shared" si="439"/>
        <v>93/03</v>
      </c>
      <c r="AZ813" t="str">
        <f>IF(ISERROR(VLOOKUP(B813,'РЕОРГ 01.08.2009'!$A:$B,2,FALSE)),"",VLOOKUP(B813,'РЕОРГ 01.08.2009'!$A:$B,2,FALSE))</f>
        <v/>
      </c>
      <c r="BA813" s="12" t="str">
        <f t="shared" si="434"/>
        <v>Доп.офис №93/03</v>
      </c>
      <c r="BB813" t="e">
        <f>LEFT(#REF!,2)</f>
        <v>#REF!</v>
      </c>
      <c r="BC813" s="12" t="str">
        <f t="shared" si="440"/>
        <v>93/03</v>
      </c>
      <c r="BE813" t="str">
        <f>IF(ISERROR(VLOOKUP(B813,'РЕОРГ 01.10.2009'!A:C,3,FALSE)),"",VLOOKUP(B813,'РЕОРГ 01.10.2009'!A:C,3,FALSE))</f>
        <v/>
      </c>
      <c r="BF813" s="12" t="str">
        <f t="shared" si="435"/>
        <v>Доп.офис №93/03</v>
      </c>
      <c r="BG813" t="e">
        <f>LEFT(#REF!,2)</f>
        <v>#REF!</v>
      </c>
      <c r="BH813" s="12" t="str">
        <f t="shared" si="441"/>
        <v>93/03</v>
      </c>
      <c r="BJ813" t="str">
        <f>IF(ISERROR(VLOOKUP($B813,'РЕОРГ 01.05.2010'!A:B,2,FALSE)),"",VLOOKUP($B813,'РЕОРГ 01.05.2010'!A:B,2,FALSE))</f>
        <v/>
      </c>
      <c r="BK813" s="12" t="str">
        <f t="shared" si="436"/>
        <v>Доп.офис №93/03</v>
      </c>
      <c r="BL813" t="e">
        <f>LEFT(#REF!,2)</f>
        <v>#REF!</v>
      </c>
      <c r="BM813" s="12" t="str">
        <f t="shared" si="442"/>
        <v>93/03</v>
      </c>
      <c r="BO813" t="str">
        <f>IF(ISERROR(VLOOKUP($B813,'РЕОРГ 01.08.2010'!A:B,2,FALSE)),"",VLOOKUP($B813,'РЕОРГ 01.08.2010'!A:B,2,FALSE))</f>
        <v/>
      </c>
      <c r="BP813" s="12" t="str">
        <f t="shared" si="437"/>
        <v>Доп.офис №93/03</v>
      </c>
      <c r="BQ813" t="e">
        <f>LEFT(#REF!,2)</f>
        <v>#REF!</v>
      </c>
      <c r="BR813" s="12" t="str">
        <f t="shared" si="443"/>
        <v>93/03</v>
      </c>
    </row>
    <row r="814" spans="1:70" ht="12.75" customHeight="1">
      <c r="A814" t="str">
        <f t="shared" si="438"/>
        <v>93/035</v>
      </c>
      <c r="B814" s="133">
        <v>909</v>
      </c>
      <c r="C814" s="1" t="s">
        <v>10895</v>
      </c>
      <c r="D814" s="32" t="s">
        <v>1931</v>
      </c>
      <c r="E814" s="1" t="s">
        <v>10896</v>
      </c>
      <c r="F814" s="1" t="s">
        <v>8206</v>
      </c>
      <c r="G814" s="1" t="s">
        <v>10897</v>
      </c>
      <c r="H814" s="1" t="s">
        <v>10898</v>
      </c>
      <c r="I814" s="1" t="s">
        <v>10899</v>
      </c>
      <c r="J814" s="1"/>
      <c r="K814" s="1">
        <v>1</v>
      </c>
      <c r="L814" s="32" t="s">
        <v>4049</v>
      </c>
      <c r="M814" s="8" t="s">
        <v>11771</v>
      </c>
      <c r="N814" s="2" t="s">
        <v>12308</v>
      </c>
      <c r="O814" s="173"/>
      <c r="P814" s="168">
        <f t="shared" si="468"/>
        <v>811</v>
      </c>
      <c r="Q814" s="138">
        <f t="shared" si="462"/>
        <v>25</v>
      </c>
      <c r="R814" s="138">
        <f t="shared" si="463"/>
        <v>50</v>
      </c>
      <c r="S814" s="138">
        <f t="shared" si="464"/>
        <v>75</v>
      </c>
      <c r="T814" s="138">
        <f t="shared" si="465"/>
        <v>100</v>
      </c>
      <c r="U814" s="138" t="e">
        <f t="shared" si="466"/>
        <v>#VALUE!</v>
      </c>
      <c r="V814" s="138" t="e">
        <f t="shared" si="467"/>
        <v>#VALUE!</v>
      </c>
      <c r="W814" s="158" t="str">
        <f t="shared" si="444"/>
        <v>08:30 17:00(12:30 13:30)</v>
      </c>
      <c r="X814" s="159">
        <f>HLOOKUP(SEARCH("2",$M814)-1,$Q$3:$V814,$P814+1,FALSE)</f>
        <v>25</v>
      </c>
      <c r="Y814" s="160" t="str">
        <f t="shared" si="445"/>
        <v>08:30 17:00(12:30 13:30)|08:30 17:00(12:30 13:30)|08:30 17:00(12:30 13:30)|08:30 17:00(12:30 13:30)</v>
      </c>
      <c r="Z814" s="161" t="str">
        <f t="shared" si="446"/>
        <v>08:30 17:00(12:30 13:30)</v>
      </c>
      <c r="AA814" s="158" t="str">
        <f t="shared" si="447"/>
        <v>08:30 17:00(12:30 13:30)</v>
      </c>
      <c r="AB814" s="159">
        <f>HLOOKUP(SEARCH("3",$M814)-1,$Q$3:$V814,$P814+1,FALSE)</f>
        <v>50</v>
      </c>
      <c r="AC814" s="160" t="str">
        <f t="shared" si="448"/>
        <v>08:30 17:00(12:30 13:30)|08:30 17:00(12:30 13:30)|08:30 17:00(12:30 13:30)</v>
      </c>
      <c r="AD814" s="161" t="str">
        <f t="shared" si="449"/>
        <v>08:30 17:00(12:30 13:30)</v>
      </c>
      <c r="AE814" s="158" t="str">
        <f t="shared" si="450"/>
        <v>08:30 17:00(12:30 13:30)</v>
      </c>
      <c r="AF814" s="159">
        <f>HLOOKUP(SEARCH("4",$M814)-1,$Q$3:$V814,$P814+1,FALSE)</f>
        <v>75</v>
      </c>
      <c r="AG814" s="161" t="str">
        <f t="shared" si="451"/>
        <v>08:30 17:00(12:30 13:30)|08:30 17:00(12:30 13:30)</v>
      </c>
      <c r="AH814" s="161" t="str">
        <f t="shared" si="452"/>
        <v>08:30 17:00(12:30 13:30)</v>
      </c>
      <c r="AI814" s="158" t="str">
        <f t="shared" si="453"/>
        <v>08:30 17:00(12:30 13:30)</v>
      </c>
      <c r="AJ814" s="159">
        <f>HLOOKUP(SEARCH("5",$M814)-1,$Q$3:$V814,$P814+1,FALSE)</f>
        <v>100</v>
      </c>
      <c r="AK814" s="161" t="str">
        <f t="shared" si="454"/>
        <v>08:30 17:00(12:30 13:30)</v>
      </c>
      <c r="AL814" s="161" t="e">
        <f t="shared" si="455"/>
        <v>#VALUE!</v>
      </c>
      <c r="AM814" s="158" t="str">
        <f t="shared" si="456"/>
        <v>08:30 17:00(12:30 13:30)</v>
      </c>
      <c r="AN814" s="159" t="e">
        <f>HLOOKUP(SEARCH("6",$M814)-1,$Q$3:$V814,$P814+1,FALSE)</f>
        <v>#VALUE!</v>
      </c>
      <c r="AO814" s="161" t="e">
        <f t="shared" si="457"/>
        <v>#VALUE!</v>
      </c>
      <c r="AP814" s="161" t="e">
        <f t="shared" si="458"/>
        <v>#VALUE!</v>
      </c>
      <c r="AQ814" s="162" t="str">
        <f t="shared" si="459"/>
        <v>выходной</v>
      </c>
      <c r="AR814" s="163" t="e">
        <f>HLOOKUP(SEARCH("7",$M814)-1,$Q$3:$V814,$P814+1,FALSE)</f>
        <v>#VALUE!</v>
      </c>
      <c r="AS814" s="164" t="str">
        <f t="shared" si="460"/>
        <v>выходной</v>
      </c>
      <c r="AT814" s="142"/>
      <c r="AU814" s="11" t="str">
        <f>IF(ISERROR(VLOOKUP(B814,'РЕОРГ 2008'!$A:$B,2,FALSE)),"",VLOOKUP(B814,'РЕОРГ 2008'!$A:$B,2,FALSE))</f>
        <v/>
      </c>
      <c r="AV814" s="12" t="str">
        <f t="shared" si="461"/>
        <v>Опер.касса №93/035</v>
      </c>
      <c r="AW814" s="31" t="e">
        <f>LEFT(#REF!,2)</f>
        <v>#REF!</v>
      </c>
      <c r="AX814" s="12" t="str">
        <f t="shared" si="439"/>
        <v>93/035</v>
      </c>
      <c r="AZ814" t="str">
        <f>IF(ISERROR(VLOOKUP(B814,'РЕОРГ 01.08.2009'!$A:$B,2,FALSE)),"",VLOOKUP(B814,'РЕОРГ 01.08.2009'!$A:$B,2,FALSE))</f>
        <v/>
      </c>
      <c r="BA814" s="12" t="str">
        <f t="shared" si="434"/>
        <v>Опер.касса №93/035</v>
      </c>
      <c r="BB814" t="e">
        <f>LEFT(#REF!,2)</f>
        <v>#REF!</v>
      </c>
      <c r="BC814" s="12" t="str">
        <f t="shared" si="440"/>
        <v>93/035</v>
      </c>
      <c r="BE814" t="str">
        <f>IF(ISERROR(VLOOKUP(B814,'РЕОРГ 01.10.2009'!A:C,3,FALSE)),"",VLOOKUP(B814,'РЕОРГ 01.10.2009'!A:C,3,FALSE))</f>
        <v/>
      </c>
      <c r="BF814" s="12" t="str">
        <f t="shared" si="435"/>
        <v>Опер.касса №93/035</v>
      </c>
      <c r="BG814" t="e">
        <f>LEFT(#REF!,2)</f>
        <v>#REF!</v>
      </c>
      <c r="BH814" s="12" t="str">
        <f t="shared" si="441"/>
        <v>93/035</v>
      </c>
      <c r="BJ814" t="str">
        <f>IF(ISERROR(VLOOKUP($B814,'РЕОРГ 01.05.2010'!A:B,2,FALSE)),"",VLOOKUP($B814,'РЕОРГ 01.05.2010'!A:B,2,FALSE))</f>
        <v/>
      </c>
      <c r="BK814" s="12" t="str">
        <f t="shared" si="436"/>
        <v>Опер.касса №93/035</v>
      </c>
      <c r="BL814" t="e">
        <f>LEFT(#REF!,2)</f>
        <v>#REF!</v>
      </c>
      <c r="BM814" s="12" t="str">
        <f t="shared" si="442"/>
        <v>93/035</v>
      </c>
      <c r="BO814" t="str">
        <f>IF(ISERROR(VLOOKUP($B814,'РЕОРГ 01.08.2010'!A:B,2,FALSE)),"",VLOOKUP($B814,'РЕОРГ 01.08.2010'!A:B,2,FALSE))</f>
        <v/>
      </c>
      <c r="BP814" s="12" t="str">
        <f t="shared" si="437"/>
        <v>Опер.касса №93/035</v>
      </c>
      <c r="BQ814" t="e">
        <f>LEFT(#REF!,2)</f>
        <v>#REF!</v>
      </c>
      <c r="BR814" s="12" t="str">
        <f t="shared" si="443"/>
        <v>93/035</v>
      </c>
    </row>
    <row r="815" spans="1:70" ht="12.75" customHeight="1">
      <c r="A815" t="str">
        <f t="shared" si="438"/>
        <v>93/04</v>
      </c>
      <c r="B815" s="133">
        <v>910</v>
      </c>
      <c r="C815" s="1" t="s">
        <v>11475</v>
      </c>
      <c r="D815" s="32" t="s">
        <v>1926</v>
      </c>
      <c r="E815" s="1" t="s">
        <v>10900</v>
      </c>
      <c r="F815" s="1" t="s">
        <v>8206</v>
      </c>
      <c r="G815" s="1" t="s">
        <v>3166</v>
      </c>
      <c r="H815" s="1" t="s">
        <v>3167</v>
      </c>
      <c r="I815" s="1" t="s">
        <v>2140</v>
      </c>
      <c r="J815" s="1"/>
      <c r="K815" s="1">
        <v>4</v>
      </c>
      <c r="L815" s="32" t="s">
        <v>4050</v>
      </c>
      <c r="M815" s="8" t="s">
        <v>11773</v>
      </c>
      <c r="N815" s="2" t="s">
        <v>12309</v>
      </c>
      <c r="O815" s="173"/>
      <c r="P815" s="168">
        <f t="shared" si="468"/>
        <v>812</v>
      </c>
      <c r="Q815" s="138">
        <f t="shared" si="462"/>
        <v>25</v>
      </c>
      <c r="R815" s="138">
        <f t="shared" si="463"/>
        <v>50</v>
      </c>
      <c r="S815" s="138">
        <f t="shared" si="464"/>
        <v>75</v>
      </c>
      <c r="T815" s="138">
        <f t="shared" si="465"/>
        <v>100</v>
      </c>
      <c r="U815" s="138">
        <f t="shared" si="466"/>
        <v>125</v>
      </c>
      <c r="V815" s="138" t="e">
        <f t="shared" si="467"/>
        <v>#VALUE!</v>
      </c>
      <c r="W815" s="158" t="str">
        <f t="shared" si="444"/>
        <v>09:00 18:00(12:30 13:30)</v>
      </c>
      <c r="X815" s="159">
        <f>HLOOKUP(SEARCH("2",$M815)-1,$Q$3:$V815,$P815+1,FALSE)</f>
        <v>25</v>
      </c>
      <c r="Y815" s="160" t="str">
        <f t="shared" si="445"/>
        <v>09:00 18:00(12:30 13:30)|09:00 18:00(12:30 13:30)|09:00 18:00(12:30 13:30)|09:00 18:00(12:30 13:30)|09:00 14:00(00:00 00:00)</v>
      </c>
      <c r="Z815" s="161" t="str">
        <f t="shared" si="446"/>
        <v>09:00 18:00(12:30 13:30)</v>
      </c>
      <c r="AA815" s="158" t="str">
        <f t="shared" si="447"/>
        <v>09:00 18:00(12:30 13:30)</v>
      </c>
      <c r="AB815" s="159">
        <f>HLOOKUP(SEARCH("3",$M815)-1,$Q$3:$V815,$P815+1,FALSE)</f>
        <v>50</v>
      </c>
      <c r="AC815" s="160" t="str">
        <f t="shared" si="448"/>
        <v>09:00 18:00(12:30 13:30)|09:00 18:00(12:30 13:30)|09:00 18:00(12:30 13:30)|09:00 14:00(00:00 00:00)</v>
      </c>
      <c r="AD815" s="161" t="str">
        <f t="shared" si="449"/>
        <v>09:00 18:00(12:30 13:30)</v>
      </c>
      <c r="AE815" s="158" t="str">
        <f t="shared" si="450"/>
        <v>09:00 18:00(12:30 13:30)</v>
      </c>
      <c r="AF815" s="159">
        <f>HLOOKUP(SEARCH("4",$M815)-1,$Q$3:$V815,$P815+1,FALSE)</f>
        <v>75</v>
      </c>
      <c r="AG815" s="161" t="str">
        <f t="shared" si="451"/>
        <v>09:00 18:00(12:30 13:30)|09:00 18:00(12:30 13:30)|09:00 14:00(00:00 00:00)</v>
      </c>
      <c r="AH815" s="161" t="str">
        <f t="shared" si="452"/>
        <v>09:00 18:00(12:30 13:30)</v>
      </c>
      <c r="AI815" s="158" t="str">
        <f t="shared" si="453"/>
        <v>09:00 18:00(12:30 13:30)</v>
      </c>
      <c r="AJ815" s="159">
        <f>HLOOKUP(SEARCH("5",$M815)-1,$Q$3:$V815,$P815+1,FALSE)</f>
        <v>100</v>
      </c>
      <c r="AK815" s="161" t="str">
        <f t="shared" si="454"/>
        <v>09:00 18:00(12:30 13:30)|09:00 14:00(00:00 00:00)</v>
      </c>
      <c r="AL815" s="161" t="str">
        <f t="shared" si="455"/>
        <v>09:00 18:00(12:30 13:30)</v>
      </c>
      <c r="AM815" s="158" t="str">
        <f t="shared" si="456"/>
        <v>09:00 18:00(12:30 13:30)</v>
      </c>
      <c r="AN815" s="159">
        <f>HLOOKUP(SEARCH("6",$M815)-1,$Q$3:$V815,$P815+1,FALSE)</f>
        <v>125</v>
      </c>
      <c r="AO815" s="161" t="str">
        <f t="shared" si="457"/>
        <v>09:00 14:00(00:00 00:00)</v>
      </c>
      <c r="AP815" s="161" t="e">
        <f t="shared" si="458"/>
        <v>#VALUE!</v>
      </c>
      <c r="AQ815" s="162" t="str">
        <f t="shared" si="459"/>
        <v>09:00 14:00(00:00 00:00)</v>
      </c>
      <c r="AR815" s="163" t="e">
        <f>HLOOKUP(SEARCH("7",$M815)-1,$Q$3:$V815,$P815+1,FALSE)</f>
        <v>#VALUE!</v>
      </c>
      <c r="AS815" s="164" t="str">
        <f t="shared" si="460"/>
        <v>выходной</v>
      </c>
      <c r="AT815" s="142"/>
      <c r="AU815" s="11" t="str">
        <f>IF(ISERROR(VLOOKUP(B815,'РЕОРГ 2008'!$A:$B,2,FALSE)),"",VLOOKUP(B815,'РЕОРГ 2008'!$A:$B,2,FALSE))</f>
        <v/>
      </c>
      <c r="AV815" s="12" t="str">
        <f t="shared" si="461"/>
        <v>Доп.офис №93/04</v>
      </c>
      <c r="AW815" s="31" t="e">
        <f>LEFT(#REF!,2)</f>
        <v>#REF!</v>
      </c>
      <c r="AX815" s="12" t="str">
        <f t="shared" si="439"/>
        <v>93/04</v>
      </c>
      <c r="AZ815" t="str">
        <f>IF(ISERROR(VLOOKUP(B815,'РЕОРГ 01.08.2009'!$A:$B,2,FALSE)),"",VLOOKUP(B815,'РЕОРГ 01.08.2009'!$A:$B,2,FALSE))</f>
        <v/>
      </c>
      <c r="BA815" s="12" t="str">
        <f t="shared" si="434"/>
        <v>Доп.офис №93/04</v>
      </c>
      <c r="BB815" t="e">
        <f>LEFT(#REF!,2)</f>
        <v>#REF!</v>
      </c>
      <c r="BC815" s="12" t="str">
        <f t="shared" si="440"/>
        <v>93/04</v>
      </c>
      <c r="BE815" t="str">
        <f>IF(ISERROR(VLOOKUP(B815,'РЕОРГ 01.10.2009'!A:C,3,FALSE)),"",VLOOKUP(B815,'РЕОРГ 01.10.2009'!A:C,3,FALSE))</f>
        <v/>
      </c>
      <c r="BF815" s="12" t="str">
        <f t="shared" si="435"/>
        <v>Доп.офис №93/04</v>
      </c>
      <c r="BG815" t="e">
        <f>LEFT(#REF!,2)</f>
        <v>#REF!</v>
      </c>
      <c r="BH815" s="12" t="str">
        <f t="shared" si="441"/>
        <v>93/04</v>
      </c>
      <c r="BJ815" t="str">
        <f>IF(ISERROR(VLOOKUP($B815,'РЕОРГ 01.05.2010'!A:B,2,FALSE)),"",VLOOKUP($B815,'РЕОРГ 01.05.2010'!A:B,2,FALSE))</f>
        <v/>
      </c>
      <c r="BK815" s="12" t="str">
        <f t="shared" si="436"/>
        <v>Доп.офис №93/04</v>
      </c>
      <c r="BL815" t="e">
        <f>LEFT(#REF!,2)</f>
        <v>#REF!</v>
      </c>
      <c r="BM815" s="12" t="str">
        <f t="shared" si="442"/>
        <v>93/04</v>
      </c>
      <c r="BO815" t="str">
        <f>IF(ISERROR(VLOOKUP($B815,'РЕОРГ 01.08.2010'!A:B,2,FALSE)),"",VLOOKUP($B815,'РЕОРГ 01.08.2010'!A:B,2,FALSE))</f>
        <v/>
      </c>
      <c r="BP815" s="12" t="str">
        <f t="shared" si="437"/>
        <v>Доп.офис №93/04</v>
      </c>
      <c r="BQ815" t="e">
        <f>LEFT(#REF!,2)</f>
        <v>#REF!</v>
      </c>
      <c r="BR815" s="12" t="str">
        <f t="shared" si="443"/>
        <v>93/04</v>
      </c>
    </row>
    <row r="816" spans="1:70" ht="12.75" customHeight="1">
      <c r="A816" t="str">
        <f t="shared" si="438"/>
        <v>93/042</v>
      </c>
      <c r="B816" s="133">
        <v>911</v>
      </c>
      <c r="C816" s="1" t="s">
        <v>10213</v>
      </c>
      <c r="D816" s="32" t="s">
        <v>1931</v>
      </c>
      <c r="E816" s="1" t="s">
        <v>10214</v>
      </c>
      <c r="F816" s="1" t="s">
        <v>8206</v>
      </c>
      <c r="G816" s="1" t="s">
        <v>10215</v>
      </c>
      <c r="H816" s="1" t="s">
        <v>10216</v>
      </c>
      <c r="I816" s="1" t="s">
        <v>10217</v>
      </c>
      <c r="J816" s="1"/>
      <c r="K816" s="1">
        <v>0.6</v>
      </c>
      <c r="L816" s="32" t="s">
        <v>4049</v>
      </c>
      <c r="M816" s="8" t="s">
        <v>11863</v>
      </c>
      <c r="N816" s="2" t="s">
        <v>12306</v>
      </c>
      <c r="O816" s="173"/>
      <c r="P816" s="168">
        <f t="shared" si="468"/>
        <v>813</v>
      </c>
      <c r="Q816" s="138">
        <f t="shared" si="462"/>
        <v>25</v>
      </c>
      <c r="R816" s="138">
        <f t="shared" si="463"/>
        <v>50</v>
      </c>
      <c r="S816" s="138" t="e">
        <f t="shared" si="464"/>
        <v>#VALUE!</v>
      </c>
      <c r="T816" s="138" t="e">
        <f t="shared" si="465"/>
        <v>#VALUE!</v>
      </c>
      <c r="U816" s="138" t="e">
        <f t="shared" si="466"/>
        <v>#VALUE!</v>
      </c>
      <c r="V816" s="138" t="e">
        <f t="shared" si="467"/>
        <v>#VALUE!</v>
      </c>
      <c r="W816" s="158" t="str">
        <f t="shared" si="444"/>
        <v>выходной</v>
      </c>
      <c r="X816" s="159" t="e">
        <f>HLOOKUP(SEARCH("2",$M816)-1,$Q$3:$V816,$P816+1,FALSE)</f>
        <v>#N/A</v>
      </c>
      <c r="Y816" s="160" t="str">
        <f t="shared" si="445"/>
        <v>09:00 17:30(12:30 13:30)</v>
      </c>
      <c r="Z816" s="161" t="e">
        <f t="shared" si="446"/>
        <v>#VALUE!</v>
      </c>
      <c r="AA816" s="158" t="str">
        <f t="shared" si="447"/>
        <v>09:00 17:30(12:30 13:30)</v>
      </c>
      <c r="AB816" s="159">
        <f>HLOOKUP(SEARCH("3",$M816)-1,$Q$3:$V816,$P816+1,FALSE)</f>
        <v>25</v>
      </c>
      <c r="AC816" s="160" t="str">
        <f t="shared" si="448"/>
        <v>09:00 17:30(12:30 13:30)|09:00 17:30(12:30 13:30)</v>
      </c>
      <c r="AD816" s="161" t="str">
        <f t="shared" si="449"/>
        <v>09:00 17:30(12:30 13:30)</v>
      </c>
      <c r="AE816" s="158" t="str">
        <f t="shared" si="450"/>
        <v>09:00 17:30(12:30 13:30)</v>
      </c>
      <c r="AF816" s="159" t="e">
        <f>HLOOKUP(SEARCH("4",$M816)-1,$Q$3:$V816,$P816+1,FALSE)</f>
        <v>#VALUE!</v>
      </c>
      <c r="AG816" s="161" t="e">
        <f t="shared" si="451"/>
        <v>#VALUE!</v>
      </c>
      <c r="AH816" s="161" t="e">
        <f t="shared" si="452"/>
        <v>#VALUE!</v>
      </c>
      <c r="AI816" s="158" t="str">
        <f t="shared" si="453"/>
        <v>выходной</v>
      </c>
      <c r="AJ816" s="159">
        <f>HLOOKUP(SEARCH("5",$M816)-1,$Q$3:$V816,$P816+1,FALSE)</f>
        <v>50</v>
      </c>
      <c r="AK816" s="161" t="str">
        <f t="shared" si="454"/>
        <v>09:00 17:30(12:30 13:30)</v>
      </c>
      <c r="AL816" s="161" t="e">
        <f t="shared" si="455"/>
        <v>#VALUE!</v>
      </c>
      <c r="AM816" s="158" t="str">
        <f t="shared" si="456"/>
        <v>09:00 17:30(12:30 13:30)</v>
      </c>
      <c r="AN816" s="159" t="e">
        <f>HLOOKUP(SEARCH("6",$M816)-1,$Q$3:$V816,$P816+1,FALSE)</f>
        <v>#VALUE!</v>
      </c>
      <c r="AO816" s="161" t="e">
        <f t="shared" si="457"/>
        <v>#VALUE!</v>
      </c>
      <c r="AP816" s="161" t="e">
        <f t="shared" si="458"/>
        <v>#VALUE!</v>
      </c>
      <c r="AQ816" s="162" t="str">
        <f t="shared" si="459"/>
        <v>выходной</v>
      </c>
      <c r="AR816" s="163" t="e">
        <f>HLOOKUP(SEARCH("7",$M816)-1,$Q$3:$V816,$P816+1,FALSE)</f>
        <v>#VALUE!</v>
      </c>
      <c r="AS816" s="164" t="str">
        <f t="shared" si="460"/>
        <v>выходной</v>
      </c>
      <c r="AT816" s="142"/>
      <c r="AU816" s="11" t="str">
        <f>IF(ISERROR(VLOOKUP(B816,'РЕОРГ 2008'!$A:$B,2,FALSE)),"",VLOOKUP(B816,'РЕОРГ 2008'!$A:$B,2,FALSE))</f>
        <v/>
      </c>
      <c r="AV816" s="12" t="str">
        <f t="shared" si="461"/>
        <v>Опер.касса №93/042</v>
      </c>
      <c r="AW816" s="31" t="e">
        <f>LEFT(#REF!,2)</f>
        <v>#REF!</v>
      </c>
      <c r="AX816" s="12" t="str">
        <f t="shared" si="439"/>
        <v>93/042</v>
      </c>
      <c r="AZ816" t="str">
        <f>IF(ISERROR(VLOOKUP(B816,'РЕОРГ 01.08.2009'!$A:$B,2,FALSE)),"",VLOOKUP(B816,'РЕОРГ 01.08.2009'!$A:$B,2,FALSE))</f>
        <v/>
      </c>
      <c r="BA816" s="12" t="str">
        <f t="shared" si="434"/>
        <v>Опер.касса №93/042</v>
      </c>
      <c r="BB816" t="e">
        <f>LEFT(#REF!,2)</f>
        <v>#REF!</v>
      </c>
      <c r="BC816" s="12" t="str">
        <f t="shared" si="440"/>
        <v>93/042</v>
      </c>
      <c r="BE816" t="str">
        <f>IF(ISERROR(VLOOKUP(B816,'РЕОРГ 01.10.2009'!A:C,3,FALSE)),"",VLOOKUP(B816,'РЕОРГ 01.10.2009'!A:C,3,FALSE))</f>
        <v/>
      </c>
      <c r="BF816" s="12" t="str">
        <f t="shared" si="435"/>
        <v>Опер.касса №93/042</v>
      </c>
      <c r="BG816" t="e">
        <f>LEFT(#REF!,2)</f>
        <v>#REF!</v>
      </c>
      <c r="BH816" s="12" t="str">
        <f t="shared" si="441"/>
        <v>93/042</v>
      </c>
      <c r="BJ816" t="str">
        <f>IF(ISERROR(VLOOKUP($B816,'РЕОРГ 01.05.2010'!A:B,2,FALSE)),"",VLOOKUP($B816,'РЕОРГ 01.05.2010'!A:B,2,FALSE))</f>
        <v/>
      </c>
      <c r="BK816" s="12" t="str">
        <f t="shared" si="436"/>
        <v>Опер.касса №93/042</v>
      </c>
      <c r="BL816" t="e">
        <f>LEFT(#REF!,2)</f>
        <v>#REF!</v>
      </c>
      <c r="BM816" s="12" t="str">
        <f t="shared" si="442"/>
        <v>93/042</v>
      </c>
      <c r="BO816" t="str">
        <f>IF(ISERROR(VLOOKUP($B816,'РЕОРГ 01.08.2010'!A:B,2,FALSE)),"",VLOOKUP($B816,'РЕОРГ 01.08.2010'!A:B,2,FALSE))</f>
        <v/>
      </c>
      <c r="BP816" s="12" t="str">
        <f t="shared" si="437"/>
        <v>Опер.касса №93/042</v>
      </c>
      <c r="BQ816" t="e">
        <f>LEFT(#REF!,2)</f>
        <v>#REF!</v>
      </c>
      <c r="BR816" s="12" t="str">
        <f t="shared" si="443"/>
        <v>93/042</v>
      </c>
    </row>
    <row r="817" spans="1:70" ht="12.75" customHeight="1">
      <c r="A817" t="str">
        <f t="shared" si="438"/>
        <v>93/05</v>
      </c>
      <c r="B817" s="133">
        <v>912</v>
      </c>
      <c r="C817" s="1" t="s">
        <v>8887</v>
      </c>
      <c r="D817" s="32" t="s">
        <v>1931</v>
      </c>
      <c r="E817" s="1" t="s">
        <v>8888</v>
      </c>
      <c r="F817" s="1" t="s">
        <v>8206</v>
      </c>
      <c r="G817" s="1" t="s">
        <v>1428</v>
      </c>
      <c r="H817" s="1" t="s">
        <v>8889</v>
      </c>
      <c r="I817" s="1" t="s">
        <v>7822</v>
      </c>
      <c r="J817" s="1"/>
      <c r="K817" s="1">
        <v>1</v>
      </c>
      <c r="L817" s="32" t="s">
        <v>4049</v>
      </c>
      <c r="M817" s="8" t="s">
        <v>11771</v>
      </c>
      <c r="N817" s="2" t="s">
        <v>12279</v>
      </c>
      <c r="O817" s="173"/>
      <c r="P817" s="168">
        <f t="shared" si="468"/>
        <v>814</v>
      </c>
      <c r="Q817" s="138">
        <f t="shared" si="462"/>
        <v>25</v>
      </c>
      <c r="R817" s="138">
        <f t="shared" si="463"/>
        <v>50</v>
      </c>
      <c r="S817" s="138">
        <f t="shared" si="464"/>
        <v>75</v>
      </c>
      <c r="T817" s="138">
        <f t="shared" si="465"/>
        <v>100</v>
      </c>
      <c r="U817" s="138" t="e">
        <f t="shared" si="466"/>
        <v>#VALUE!</v>
      </c>
      <c r="V817" s="138" t="e">
        <f t="shared" si="467"/>
        <v>#VALUE!</v>
      </c>
      <c r="W817" s="158" t="str">
        <f t="shared" si="444"/>
        <v>09:00 17:30(12:30 13:30)</v>
      </c>
      <c r="X817" s="159">
        <f>HLOOKUP(SEARCH("2",$M817)-1,$Q$3:$V817,$P817+1,FALSE)</f>
        <v>25</v>
      </c>
      <c r="Y817" s="160" t="str">
        <f t="shared" si="445"/>
        <v>09:00 17:30(12:30 13:30)|09:00 17:30(12:30 13:30)|09:00 17:30(12:30 13:30)|09:00 17:30(12:30 13:30)</v>
      </c>
      <c r="Z817" s="161" t="str">
        <f t="shared" si="446"/>
        <v>09:00 17:30(12:30 13:30)</v>
      </c>
      <c r="AA817" s="158" t="str">
        <f t="shared" si="447"/>
        <v>09:00 17:30(12:30 13:30)</v>
      </c>
      <c r="AB817" s="159">
        <f>HLOOKUP(SEARCH("3",$M817)-1,$Q$3:$V817,$P817+1,FALSE)</f>
        <v>50</v>
      </c>
      <c r="AC817" s="160" t="str">
        <f t="shared" si="448"/>
        <v>09:00 17:30(12:30 13:30)|09:00 17:30(12:30 13:30)|09:00 17:30(12:30 13:30)</v>
      </c>
      <c r="AD817" s="161" t="str">
        <f t="shared" si="449"/>
        <v>09:00 17:30(12:30 13:30)</v>
      </c>
      <c r="AE817" s="158" t="str">
        <f t="shared" si="450"/>
        <v>09:00 17:30(12:30 13:30)</v>
      </c>
      <c r="AF817" s="159">
        <f>HLOOKUP(SEARCH("4",$M817)-1,$Q$3:$V817,$P817+1,FALSE)</f>
        <v>75</v>
      </c>
      <c r="AG817" s="161" t="str">
        <f t="shared" si="451"/>
        <v>09:00 17:30(12:30 13:30)|09:00 17:30(12:30 13:30)</v>
      </c>
      <c r="AH817" s="161" t="str">
        <f t="shared" si="452"/>
        <v>09:00 17:30(12:30 13:30)</v>
      </c>
      <c r="AI817" s="158" t="str">
        <f t="shared" si="453"/>
        <v>09:00 17:30(12:30 13:30)</v>
      </c>
      <c r="AJ817" s="159">
        <f>HLOOKUP(SEARCH("5",$M817)-1,$Q$3:$V817,$P817+1,FALSE)</f>
        <v>100</v>
      </c>
      <c r="AK817" s="161" t="str">
        <f t="shared" si="454"/>
        <v>09:00 17:30(12:30 13:30)</v>
      </c>
      <c r="AL817" s="161" t="e">
        <f t="shared" si="455"/>
        <v>#VALUE!</v>
      </c>
      <c r="AM817" s="158" t="str">
        <f t="shared" si="456"/>
        <v>09:00 17:30(12:30 13:30)</v>
      </c>
      <c r="AN817" s="159" t="e">
        <f>HLOOKUP(SEARCH("6",$M817)-1,$Q$3:$V817,$P817+1,FALSE)</f>
        <v>#VALUE!</v>
      </c>
      <c r="AO817" s="161" t="e">
        <f t="shared" si="457"/>
        <v>#VALUE!</v>
      </c>
      <c r="AP817" s="161" t="e">
        <f t="shared" si="458"/>
        <v>#VALUE!</v>
      </c>
      <c r="AQ817" s="162" t="str">
        <f t="shared" si="459"/>
        <v>выходной</v>
      </c>
      <c r="AR817" s="163" t="e">
        <f>HLOOKUP(SEARCH("7",$M817)-1,$Q$3:$V817,$P817+1,FALSE)</f>
        <v>#VALUE!</v>
      </c>
      <c r="AS817" s="164" t="str">
        <f t="shared" si="460"/>
        <v>выходной</v>
      </c>
      <c r="AT817" s="142"/>
      <c r="AU817" s="11" t="str">
        <f>IF(ISERROR(VLOOKUP(B817,'РЕОРГ 2008'!$A:$B,2,FALSE)),"",VLOOKUP(B817,'РЕОРГ 2008'!$A:$B,2,FALSE))</f>
        <v/>
      </c>
      <c r="AV817" s="12" t="str">
        <f t="shared" si="461"/>
        <v>Опер.касса №93/05</v>
      </c>
      <c r="AW817" s="31" t="e">
        <f>LEFT(#REF!,2)</f>
        <v>#REF!</v>
      </c>
      <c r="AX817" s="12" t="str">
        <f t="shared" si="439"/>
        <v>93/05</v>
      </c>
      <c r="AZ817" t="str">
        <f>IF(ISERROR(VLOOKUP(B817,'РЕОРГ 01.08.2009'!$A:$B,2,FALSE)),"",VLOOKUP(B817,'РЕОРГ 01.08.2009'!$A:$B,2,FALSE))</f>
        <v/>
      </c>
      <c r="BA817" s="12" t="str">
        <f t="shared" si="434"/>
        <v>Опер.касса №93/05</v>
      </c>
      <c r="BB817" t="e">
        <f>LEFT(#REF!,2)</f>
        <v>#REF!</v>
      </c>
      <c r="BC817" s="12" t="str">
        <f t="shared" si="440"/>
        <v>93/05</v>
      </c>
      <c r="BE817" t="str">
        <f>IF(ISERROR(VLOOKUP(B817,'РЕОРГ 01.10.2009'!A:C,3,FALSE)),"",VLOOKUP(B817,'РЕОРГ 01.10.2009'!A:C,3,FALSE))</f>
        <v/>
      </c>
      <c r="BF817" s="12" t="str">
        <f t="shared" si="435"/>
        <v>Опер.касса №93/05</v>
      </c>
      <c r="BG817" t="e">
        <f>LEFT(#REF!,2)</f>
        <v>#REF!</v>
      </c>
      <c r="BH817" s="12" t="str">
        <f t="shared" si="441"/>
        <v>93/05</v>
      </c>
      <c r="BJ817" t="str">
        <f>IF(ISERROR(VLOOKUP($B817,'РЕОРГ 01.05.2010'!A:B,2,FALSE)),"",VLOOKUP($B817,'РЕОРГ 01.05.2010'!A:B,2,FALSE))</f>
        <v/>
      </c>
      <c r="BK817" s="12" t="str">
        <f t="shared" si="436"/>
        <v>Опер.касса №93/05</v>
      </c>
      <c r="BL817" t="e">
        <f>LEFT(#REF!,2)</f>
        <v>#REF!</v>
      </c>
      <c r="BM817" s="12" t="str">
        <f t="shared" si="442"/>
        <v>93/05</v>
      </c>
      <c r="BO817" t="str">
        <f>IF(ISERROR(VLOOKUP($B817,'РЕОРГ 01.08.2010'!A:B,2,FALSE)),"",VLOOKUP($B817,'РЕОРГ 01.08.2010'!A:B,2,FALSE))</f>
        <v/>
      </c>
      <c r="BP817" s="12" t="str">
        <f t="shared" si="437"/>
        <v>Опер.касса №93/05</v>
      </c>
      <c r="BQ817" t="e">
        <f>LEFT(#REF!,2)</f>
        <v>#REF!</v>
      </c>
      <c r="BR817" s="12" t="str">
        <f t="shared" si="443"/>
        <v>93/05</v>
      </c>
    </row>
    <row r="818" spans="1:70" ht="12.75" customHeight="1">
      <c r="A818" t="str">
        <f t="shared" si="438"/>
        <v>93/050</v>
      </c>
      <c r="B818" s="133">
        <v>913</v>
      </c>
      <c r="C818" s="1" t="s">
        <v>8890</v>
      </c>
      <c r="D818" s="32" t="s">
        <v>1926</v>
      </c>
      <c r="E818" s="1" t="s">
        <v>8891</v>
      </c>
      <c r="F818" s="1" t="s">
        <v>8206</v>
      </c>
      <c r="G818" s="1" t="s">
        <v>8892</v>
      </c>
      <c r="H818" s="1" t="s">
        <v>8893</v>
      </c>
      <c r="I818" s="1" t="s">
        <v>11681</v>
      </c>
      <c r="J818" s="1"/>
      <c r="K818" s="1">
        <v>9</v>
      </c>
      <c r="L818" s="32" t="s">
        <v>4050</v>
      </c>
      <c r="M818" s="8" t="s">
        <v>11773</v>
      </c>
      <c r="N818" s="2" t="s">
        <v>11829</v>
      </c>
      <c r="O818" s="173"/>
      <c r="P818" s="168">
        <f t="shared" si="468"/>
        <v>815</v>
      </c>
      <c r="Q818" s="138">
        <f t="shared" si="462"/>
        <v>12</v>
      </c>
      <c r="R818" s="138">
        <f t="shared" si="463"/>
        <v>24</v>
      </c>
      <c r="S818" s="138">
        <f t="shared" si="464"/>
        <v>36</v>
      </c>
      <c r="T818" s="138">
        <f t="shared" si="465"/>
        <v>48</v>
      </c>
      <c r="U818" s="138">
        <f t="shared" si="466"/>
        <v>60</v>
      </c>
      <c r="V818" s="138" t="e">
        <f t="shared" si="467"/>
        <v>#VALUE!</v>
      </c>
      <c r="W818" s="158" t="str">
        <f t="shared" si="444"/>
        <v>09:00 18:00</v>
      </c>
      <c r="X818" s="159">
        <f>HLOOKUP(SEARCH("2",$M818)-1,$Q$3:$V818,$P818+1,FALSE)</f>
        <v>12</v>
      </c>
      <c r="Y818" s="160" t="str">
        <f t="shared" si="445"/>
        <v>09:00 18:00|09:00 18:00|09:00 18:00|09:00 18:00|09:00 16:00</v>
      </c>
      <c r="Z818" s="161" t="str">
        <f t="shared" si="446"/>
        <v>09:00 18:00</v>
      </c>
      <c r="AA818" s="158" t="str">
        <f t="shared" si="447"/>
        <v>09:00 18:00</v>
      </c>
      <c r="AB818" s="159">
        <f>HLOOKUP(SEARCH("3",$M818)-1,$Q$3:$V818,$P818+1,FALSE)</f>
        <v>24</v>
      </c>
      <c r="AC818" s="160" t="str">
        <f t="shared" si="448"/>
        <v>09:00 18:00|09:00 18:00|09:00 18:00|09:00 16:00</v>
      </c>
      <c r="AD818" s="161" t="str">
        <f t="shared" si="449"/>
        <v>09:00 18:00</v>
      </c>
      <c r="AE818" s="158" t="str">
        <f t="shared" si="450"/>
        <v>09:00 18:00</v>
      </c>
      <c r="AF818" s="159">
        <f>HLOOKUP(SEARCH("4",$M818)-1,$Q$3:$V818,$P818+1,FALSE)</f>
        <v>36</v>
      </c>
      <c r="AG818" s="161" t="str">
        <f t="shared" si="451"/>
        <v>09:00 18:00|09:00 18:00|09:00 16:00</v>
      </c>
      <c r="AH818" s="161" t="str">
        <f t="shared" si="452"/>
        <v>09:00 18:00</v>
      </c>
      <c r="AI818" s="158" t="str">
        <f t="shared" si="453"/>
        <v>09:00 18:00</v>
      </c>
      <c r="AJ818" s="159">
        <f>HLOOKUP(SEARCH("5",$M818)-1,$Q$3:$V818,$P818+1,FALSE)</f>
        <v>48</v>
      </c>
      <c r="AK818" s="161" t="str">
        <f t="shared" si="454"/>
        <v>09:00 18:00|09:00 16:00</v>
      </c>
      <c r="AL818" s="161" t="str">
        <f t="shared" si="455"/>
        <v>09:00 18:00</v>
      </c>
      <c r="AM818" s="158" t="str">
        <f t="shared" si="456"/>
        <v>09:00 18:00</v>
      </c>
      <c r="AN818" s="159">
        <f>HLOOKUP(SEARCH("6",$M818)-1,$Q$3:$V818,$P818+1,FALSE)</f>
        <v>60</v>
      </c>
      <c r="AO818" s="161" t="str">
        <f t="shared" si="457"/>
        <v>09:00 16:00</v>
      </c>
      <c r="AP818" s="161" t="e">
        <f t="shared" si="458"/>
        <v>#VALUE!</v>
      </c>
      <c r="AQ818" s="162" t="str">
        <f t="shared" si="459"/>
        <v>09:00 16:00</v>
      </c>
      <c r="AR818" s="163" t="e">
        <f>HLOOKUP(SEARCH("7",$M818)-1,$Q$3:$V818,$P818+1,FALSE)</f>
        <v>#VALUE!</v>
      </c>
      <c r="AS818" s="164" t="str">
        <f t="shared" si="460"/>
        <v>выходной</v>
      </c>
      <c r="AT818" s="142"/>
      <c r="AU818" s="11" t="str">
        <f>IF(ISERROR(VLOOKUP(B818,'РЕОРГ 2008'!$A:$B,2,FALSE)),"",VLOOKUP(B818,'РЕОРГ 2008'!$A:$B,2,FALSE))</f>
        <v/>
      </c>
      <c r="AV818" s="12" t="str">
        <f t="shared" si="461"/>
        <v>Доп.офис №93/050</v>
      </c>
      <c r="AW818" s="31" t="e">
        <f>LEFT(#REF!,2)</f>
        <v>#REF!</v>
      </c>
      <c r="AX818" s="12" t="str">
        <f t="shared" si="439"/>
        <v>93/050</v>
      </c>
      <c r="AZ818" t="str">
        <f>IF(ISERROR(VLOOKUP(B818,'РЕОРГ 01.08.2009'!$A:$B,2,FALSE)),"",VLOOKUP(B818,'РЕОРГ 01.08.2009'!$A:$B,2,FALSE))</f>
        <v/>
      </c>
      <c r="BA818" s="12" t="str">
        <f t="shared" si="434"/>
        <v>Доп.офис №93/050</v>
      </c>
      <c r="BB818" t="e">
        <f>LEFT(#REF!,2)</f>
        <v>#REF!</v>
      </c>
      <c r="BC818" s="12" t="str">
        <f t="shared" si="440"/>
        <v>93/050</v>
      </c>
      <c r="BE818" t="str">
        <f>IF(ISERROR(VLOOKUP(B818,'РЕОРГ 01.10.2009'!A:C,3,FALSE)),"",VLOOKUP(B818,'РЕОРГ 01.10.2009'!A:C,3,FALSE))</f>
        <v/>
      </c>
      <c r="BF818" s="12" t="str">
        <f t="shared" si="435"/>
        <v>Доп.офис №93/050</v>
      </c>
      <c r="BG818" t="e">
        <f>LEFT(#REF!,2)</f>
        <v>#REF!</v>
      </c>
      <c r="BH818" s="12" t="str">
        <f t="shared" si="441"/>
        <v>93/050</v>
      </c>
      <c r="BJ818" t="str">
        <f>IF(ISERROR(VLOOKUP($B818,'РЕОРГ 01.05.2010'!A:B,2,FALSE)),"",VLOOKUP($B818,'РЕОРГ 01.05.2010'!A:B,2,FALSE))</f>
        <v/>
      </c>
      <c r="BK818" s="12" t="str">
        <f t="shared" si="436"/>
        <v>Доп.офис №93/050</v>
      </c>
      <c r="BL818" t="e">
        <f>LEFT(#REF!,2)</f>
        <v>#REF!</v>
      </c>
      <c r="BM818" s="12" t="str">
        <f t="shared" si="442"/>
        <v>93/050</v>
      </c>
      <c r="BO818" t="str">
        <f>IF(ISERROR(VLOOKUP($B818,'РЕОРГ 01.08.2010'!A:B,2,FALSE)),"",VLOOKUP($B818,'РЕОРГ 01.08.2010'!A:B,2,FALSE))</f>
        <v/>
      </c>
      <c r="BP818" s="12" t="str">
        <f t="shared" si="437"/>
        <v>Доп.офис №93/050</v>
      </c>
      <c r="BQ818" t="e">
        <f>LEFT(#REF!,2)</f>
        <v>#REF!</v>
      </c>
      <c r="BR818" s="12" t="str">
        <f t="shared" si="443"/>
        <v>93/050</v>
      </c>
    </row>
    <row r="819" spans="1:70" ht="12.75" customHeight="1">
      <c r="A819" t="str">
        <f t="shared" si="438"/>
        <v>93/052</v>
      </c>
      <c r="B819" s="133">
        <v>914</v>
      </c>
      <c r="C819" s="1" t="s">
        <v>8894</v>
      </c>
      <c r="D819" s="32" t="s">
        <v>1926</v>
      </c>
      <c r="E819" s="1" t="s">
        <v>4066</v>
      </c>
      <c r="F819" s="1" t="s">
        <v>8206</v>
      </c>
      <c r="G819" s="1" t="s">
        <v>9482</v>
      </c>
      <c r="H819" s="1" t="s">
        <v>11476</v>
      </c>
      <c r="I819" s="1" t="s">
        <v>1784</v>
      </c>
      <c r="J819" s="1"/>
      <c r="K819" s="1">
        <v>10.75</v>
      </c>
      <c r="L819" s="32" t="s">
        <v>4050</v>
      </c>
      <c r="M819" s="8" t="s">
        <v>11773</v>
      </c>
      <c r="N819" s="2" t="s">
        <v>12310</v>
      </c>
      <c r="O819" s="173"/>
      <c r="P819" s="168">
        <f t="shared" si="468"/>
        <v>816</v>
      </c>
      <c r="Q819" s="138">
        <f t="shared" si="462"/>
        <v>25</v>
      </c>
      <c r="R819" s="138">
        <f t="shared" si="463"/>
        <v>50</v>
      </c>
      <c r="S819" s="138">
        <f t="shared" si="464"/>
        <v>75</v>
      </c>
      <c r="T819" s="138">
        <f t="shared" si="465"/>
        <v>100</v>
      </c>
      <c r="U819" s="138">
        <f t="shared" si="466"/>
        <v>125</v>
      </c>
      <c r="V819" s="138" t="e">
        <f t="shared" si="467"/>
        <v>#VALUE!</v>
      </c>
      <c r="W819" s="158" t="str">
        <f t="shared" si="444"/>
        <v>09:00 20:00(14:00 15:00)</v>
      </c>
      <c r="X819" s="159">
        <f>HLOOKUP(SEARCH("2",$M819)-1,$Q$3:$V819,$P819+1,FALSE)</f>
        <v>25</v>
      </c>
      <c r="Y819" s="160" t="str">
        <f t="shared" si="445"/>
        <v>09:00 20:00(14:00 15:00)|09:00 20:00(14:00 15:00)|09:00 20:00(14:00 15:00)|09:00 20:00(14:00 15:00)|09:00 14:00</v>
      </c>
      <c r="Z819" s="161" t="str">
        <f t="shared" si="446"/>
        <v>09:00 20:00(14:00 15:00)</v>
      </c>
      <c r="AA819" s="158" t="str">
        <f t="shared" si="447"/>
        <v>09:00 20:00(14:00 15:00)</v>
      </c>
      <c r="AB819" s="159">
        <f>HLOOKUP(SEARCH("3",$M819)-1,$Q$3:$V819,$P819+1,FALSE)</f>
        <v>50</v>
      </c>
      <c r="AC819" s="160" t="str">
        <f t="shared" si="448"/>
        <v>09:00 20:00(14:00 15:00)|09:00 20:00(14:00 15:00)|09:00 20:00(14:00 15:00)|09:00 14:00</v>
      </c>
      <c r="AD819" s="161" t="str">
        <f t="shared" si="449"/>
        <v>09:00 20:00(14:00 15:00)</v>
      </c>
      <c r="AE819" s="158" t="str">
        <f t="shared" si="450"/>
        <v>09:00 20:00(14:00 15:00)</v>
      </c>
      <c r="AF819" s="159">
        <f>HLOOKUP(SEARCH("4",$M819)-1,$Q$3:$V819,$P819+1,FALSE)</f>
        <v>75</v>
      </c>
      <c r="AG819" s="161" t="str">
        <f t="shared" si="451"/>
        <v>09:00 20:00(14:00 15:00)|09:00 20:00(14:00 15:00)|09:00 14:00</v>
      </c>
      <c r="AH819" s="161" t="str">
        <f t="shared" si="452"/>
        <v>09:00 20:00(14:00 15:00)</v>
      </c>
      <c r="AI819" s="158" t="str">
        <f t="shared" si="453"/>
        <v>09:00 20:00(14:00 15:00)</v>
      </c>
      <c r="AJ819" s="159">
        <f>HLOOKUP(SEARCH("5",$M819)-1,$Q$3:$V819,$P819+1,FALSE)</f>
        <v>100</v>
      </c>
      <c r="AK819" s="161" t="str">
        <f t="shared" si="454"/>
        <v>09:00 20:00(14:00 15:00)|09:00 14:00</v>
      </c>
      <c r="AL819" s="161" t="str">
        <f t="shared" si="455"/>
        <v>09:00 20:00(14:00 15:00)</v>
      </c>
      <c r="AM819" s="158" t="str">
        <f t="shared" si="456"/>
        <v>09:00 20:00(14:00 15:00)</v>
      </c>
      <c r="AN819" s="159">
        <f>HLOOKUP(SEARCH("6",$M819)-1,$Q$3:$V819,$P819+1,FALSE)</f>
        <v>125</v>
      </c>
      <c r="AO819" s="161" t="str">
        <f t="shared" si="457"/>
        <v>09:00 14:00</v>
      </c>
      <c r="AP819" s="161" t="e">
        <f t="shared" si="458"/>
        <v>#VALUE!</v>
      </c>
      <c r="AQ819" s="162" t="str">
        <f t="shared" si="459"/>
        <v>09:00 14:00</v>
      </c>
      <c r="AR819" s="163" t="e">
        <f>HLOOKUP(SEARCH("7",$M819)-1,$Q$3:$V819,$P819+1,FALSE)</f>
        <v>#VALUE!</v>
      </c>
      <c r="AS819" s="164" t="str">
        <f t="shared" si="460"/>
        <v>выходной</v>
      </c>
      <c r="AT819" s="142"/>
      <c r="AU819" s="11" t="str">
        <f>IF(ISERROR(VLOOKUP(B819,'РЕОРГ 2008'!$A:$B,2,FALSE)),"",VLOOKUP(B819,'РЕОРГ 2008'!$A:$B,2,FALSE))</f>
        <v/>
      </c>
      <c r="AV819" s="12" t="str">
        <f t="shared" si="461"/>
        <v>Доп.офис №93/052</v>
      </c>
      <c r="AW819" s="31" t="e">
        <f>LEFT(#REF!,2)</f>
        <v>#REF!</v>
      </c>
      <c r="AX819" s="12" t="str">
        <f t="shared" si="439"/>
        <v>93/052</v>
      </c>
      <c r="AZ819" t="str">
        <f>IF(ISERROR(VLOOKUP(B819,'РЕОРГ 01.08.2009'!$A:$B,2,FALSE)),"",VLOOKUP(B819,'РЕОРГ 01.08.2009'!$A:$B,2,FALSE))</f>
        <v/>
      </c>
      <c r="BA819" s="12" t="str">
        <f t="shared" si="434"/>
        <v>Доп.офис №93/052</v>
      </c>
      <c r="BB819" t="e">
        <f>LEFT(#REF!,2)</f>
        <v>#REF!</v>
      </c>
      <c r="BC819" s="12" t="str">
        <f t="shared" si="440"/>
        <v>93/052</v>
      </c>
      <c r="BE819" t="str">
        <f>IF(ISERROR(VLOOKUP(B819,'РЕОРГ 01.10.2009'!A:C,3,FALSE)),"",VLOOKUP(B819,'РЕОРГ 01.10.2009'!A:C,3,FALSE))</f>
        <v/>
      </c>
      <c r="BF819" s="12" t="str">
        <f t="shared" si="435"/>
        <v>Доп.офис №93/052</v>
      </c>
      <c r="BG819" t="e">
        <f>LEFT(#REF!,2)</f>
        <v>#REF!</v>
      </c>
      <c r="BH819" s="12" t="str">
        <f t="shared" si="441"/>
        <v>93/052</v>
      </c>
      <c r="BJ819" t="str">
        <f>IF(ISERROR(VLOOKUP($B819,'РЕОРГ 01.05.2010'!A:B,2,FALSE)),"",VLOOKUP($B819,'РЕОРГ 01.05.2010'!A:B,2,FALSE))</f>
        <v/>
      </c>
      <c r="BK819" s="12" t="str">
        <f t="shared" si="436"/>
        <v>Доп.офис №93/052</v>
      </c>
      <c r="BL819" t="e">
        <f>LEFT(#REF!,2)</f>
        <v>#REF!</v>
      </c>
      <c r="BM819" s="12" t="str">
        <f t="shared" si="442"/>
        <v>93/052</v>
      </c>
      <c r="BO819" t="str">
        <f>IF(ISERROR(VLOOKUP($B819,'РЕОРГ 01.08.2010'!A:B,2,FALSE)),"",VLOOKUP($B819,'РЕОРГ 01.08.2010'!A:B,2,FALSE))</f>
        <v/>
      </c>
      <c r="BP819" s="12" t="str">
        <f t="shared" si="437"/>
        <v>Доп.офис №93/052</v>
      </c>
      <c r="BQ819" t="e">
        <f>LEFT(#REF!,2)</f>
        <v>#REF!</v>
      </c>
      <c r="BR819" s="12" t="str">
        <f t="shared" si="443"/>
        <v>93/052</v>
      </c>
    </row>
    <row r="820" spans="1:70" ht="12.75" customHeight="1">
      <c r="A820" t="str">
        <f t="shared" si="438"/>
        <v>93/053</v>
      </c>
      <c r="B820" s="133">
        <v>915</v>
      </c>
      <c r="C820" s="1" t="s">
        <v>10592</v>
      </c>
      <c r="D820" s="32" t="s">
        <v>1931</v>
      </c>
      <c r="E820" s="1" t="s">
        <v>10593</v>
      </c>
      <c r="F820" s="1" t="s">
        <v>8206</v>
      </c>
      <c r="G820" s="1" t="s">
        <v>10594</v>
      </c>
      <c r="H820" s="1" t="s">
        <v>10595</v>
      </c>
      <c r="I820" s="1" t="s">
        <v>10596</v>
      </c>
      <c r="J820" s="1"/>
      <c r="K820" s="1">
        <v>2</v>
      </c>
      <c r="L820" s="32" t="s">
        <v>4049</v>
      </c>
      <c r="M820" s="8" t="s">
        <v>11771</v>
      </c>
      <c r="N820" s="2" t="s">
        <v>12279</v>
      </c>
      <c r="O820" s="173"/>
      <c r="P820" s="168">
        <f t="shared" si="468"/>
        <v>817</v>
      </c>
      <c r="Q820" s="138">
        <f t="shared" si="462"/>
        <v>25</v>
      </c>
      <c r="R820" s="138">
        <f t="shared" si="463"/>
        <v>50</v>
      </c>
      <c r="S820" s="138">
        <f t="shared" si="464"/>
        <v>75</v>
      </c>
      <c r="T820" s="138">
        <f t="shared" si="465"/>
        <v>100</v>
      </c>
      <c r="U820" s="138" t="e">
        <f t="shared" si="466"/>
        <v>#VALUE!</v>
      </c>
      <c r="V820" s="138" t="e">
        <f t="shared" si="467"/>
        <v>#VALUE!</v>
      </c>
      <c r="W820" s="158" t="str">
        <f t="shared" si="444"/>
        <v>09:00 17:30(12:30 13:30)</v>
      </c>
      <c r="X820" s="159">
        <f>HLOOKUP(SEARCH("2",$M820)-1,$Q$3:$V820,$P820+1,FALSE)</f>
        <v>25</v>
      </c>
      <c r="Y820" s="160" t="str">
        <f t="shared" si="445"/>
        <v>09:00 17:30(12:30 13:30)|09:00 17:30(12:30 13:30)|09:00 17:30(12:30 13:30)|09:00 17:30(12:30 13:30)</v>
      </c>
      <c r="Z820" s="161" t="str">
        <f t="shared" si="446"/>
        <v>09:00 17:30(12:30 13:30)</v>
      </c>
      <c r="AA820" s="158" t="str">
        <f t="shared" si="447"/>
        <v>09:00 17:30(12:30 13:30)</v>
      </c>
      <c r="AB820" s="159">
        <f>HLOOKUP(SEARCH("3",$M820)-1,$Q$3:$V820,$P820+1,FALSE)</f>
        <v>50</v>
      </c>
      <c r="AC820" s="160" t="str">
        <f t="shared" si="448"/>
        <v>09:00 17:30(12:30 13:30)|09:00 17:30(12:30 13:30)|09:00 17:30(12:30 13:30)</v>
      </c>
      <c r="AD820" s="161" t="str">
        <f t="shared" si="449"/>
        <v>09:00 17:30(12:30 13:30)</v>
      </c>
      <c r="AE820" s="158" t="str">
        <f t="shared" si="450"/>
        <v>09:00 17:30(12:30 13:30)</v>
      </c>
      <c r="AF820" s="159">
        <f>HLOOKUP(SEARCH("4",$M820)-1,$Q$3:$V820,$P820+1,FALSE)</f>
        <v>75</v>
      </c>
      <c r="AG820" s="161" t="str">
        <f t="shared" si="451"/>
        <v>09:00 17:30(12:30 13:30)|09:00 17:30(12:30 13:30)</v>
      </c>
      <c r="AH820" s="161" t="str">
        <f t="shared" si="452"/>
        <v>09:00 17:30(12:30 13:30)</v>
      </c>
      <c r="AI820" s="158" t="str">
        <f t="shared" si="453"/>
        <v>09:00 17:30(12:30 13:30)</v>
      </c>
      <c r="AJ820" s="159">
        <f>HLOOKUP(SEARCH("5",$M820)-1,$Q$3:$V820,$P820+1,FALSE)</f>
        <v>100</v>
      </c>
      <c r="AK820" s="161" t="str">
        <f t="shared" si="454"/>
        <v>09:00 17:30(12:30 13:30)</v>
      </c>
      <c r="AL820" s="161" t="e">
        <f t="shared" si="455"/>
        <v>#VALUE!</v>
      </c>
      <c r="AM820" s="158" t="str">
        <f t="shared" si="456"/>
        <v>09:00 17:30(12:30 13:30)</v>
      </c>
      <c r="AN820" s="159" t="e">
        <f>HLOOKUP(SEARCH("6",$M820)-1,$Q$3:$V820,$P820+1,FALSE)</f>
        <v>#VALUE!</v>
      </c>
      <c r="AO820" s="161" t="e">
        <f t="shared" si="457"/>
        <v>#VALUE!</v>
      </c>
      <c r="AP820" s="161" t="e">
        <f t="shared" si="458"/>
        <v>#VALUE!</v>
      </c>
      <c r="AQ820" s="162" t="str">
        <f t="shared" si="459"/>
        <v>выходной</v>
      </c>
      <c r="AR820" s="163" t="e">
        <f>HLOOKUP(SEARCH("7",$M820)-1,$Q$3:$V820,$P820+1,FALSE)</f>
        <v>#VALUE!</v>
      </c>
      <c r="AS820" s="164" t="str">
        <f t="shared" si="460"/>
        <v>выходной</v>
      </c>
      <c r="AT820" s="142"/>
      <c r="AU820" s="11" t="str">
        <f>IF(ISERROR(VLOOKUP(B820,'РЕОРГ 2008'!$A:$B,2,FALSE)),"",VLOOKUP(B820,'РЕОРГ 2008'!$A:$B,2,FALSE))</f>
        <v/>
      </c>
      <c r="AV820" s="12" t="str">
        <f t="shared" si="461"/>
        <v>Опер.касса №93/053</v>
      </c>
      <c r="AW820" s="31" t="e">
        <f>LEFT(#REF!,2)</f>
        <v>#REF!</v>
      </c>
      <c r="AX820" s="12" t="str">
        <f t="shared" si="439"/>
        <v>93/053</v>
      </c>
      <c r="AZ820" t="str">
        <f>IF(ISERROR(VLOOKUP(B820,'РЕОРГ 01.08.2009'!$A:$B,2,FALSE)),"",VLOOKUP(B820,'РЕОРГ 01.08.2009'!$A:$B,2,FALSE))</f>
        <v/>
      </c>
      <c r="BA820" s="12" t="str">
        <f t="shared" si="434"/>
        <v>Опер.касса №93/053</v>
      </c>
      <c r="BB820" t="e">
        <f>LEFT(#REF!,2)</f>
        <v>#REF!</v>
      </c>
      <c r="BC820" s="12" t="str">
        <f t="shared" si="440"/>
        <v>93/053</v>
      </c>
      <c r="BE820" t="str">
        <f>IF(ISERROR(VLOOKUP(B820,'РЕОРГ 01.10.2009'!A:C,3,FALSE)),"",VLOOKUP(B820,'РЕОРГ 01.10.2009'!A:C,3,FALSE))</f>
        <v/>
      </c>
      <c r="BF820" s="12" t="str">
        <f t="shared" si="435"/>
        <v>Опер.касса №93/053</v>
      </c>
      <c r="BG820" t="e">
        <f>LEFT(#REF!,2)</f>
        <v>#REF!</v>
      </c>
      <c r="BH820" s="12" t="str">
        <f t="shared" si="441"/>
        <v>93/053</v>
      </c>
      <c r="BJ820" t="str">
        <f>IF(ISERROR(VLOOKUP($B820,'РЕОРГ 01.05.2010'!A:B,2,FALSE)),"",VLOOKUP($B820,'РЕОРГ 01.05.2010'!A:B,2,FALSE))</f>
        <v/>
      </c>
      <c r="BK820" s="12" t="str">
        <f t="shared" si="436"/>
        <v>Опер.касса №93/053</v>
      </c>
      <c r="BL820" t="e">
        <f>LEFT(#REF!,2)</f>
        <v>#REF!</v>
      </c>
      <c r="BM820" s="12" t="str">
        <f t="shared" si="442"/>
        <v>93/053</v>
      </c>
      <c r="BO820" t="str">
        <f>IF(ISERROR(VLOOKUP($B820,'РЕОРГ 01.08.2010'!A:B,2,FALSE)),"",VLOOKUP($B820,'РЕОРГ 01.08.2010'!A:B,2,FALSE))</f>
        <v/>
      </c>
      <c r="BP820" s="12" t="str">
        <f t="shared" si="437"/>
        <v>Опер.касса №93/053</v>
      </c>
      <c r="BQ820" t="e">
        <f>LEFT(#REF!,2)</f>
        <v>#REF!</v>
      </c>
      <c r="BR820" s="12" t="str">
        <f t="shared" si="443"/>
        <v>93/053</v>
      </c>
    </row>
    <row r="821" spans="1:70" ht="12.75" customHeight="1">
      <c r="A821" t="str">
        <f t="shared" si="438"/>
        <v>93/055</v>
      </c>
      <c r="B821" s="133">
        <v>916</v>
      </c>
      <c r="C821" s="1" t="s">
        <v>11477</v>
      </c>
      <c r="D821" s="32" t="s">
        <v>1926</v>
      </c>
      <c r="E821" s="1" t="s">
        <v>10597</v>
      </c>
      <c r="F821" s="1" t="s">
        <v>8206</v>
      </c>
      <c r="G821" s="1" t="s">
        <v>1429</v>
      </c>
      <c r="H821" s="1" t="s">
        <v>10598</v>
      </c>
      <c r="I821" s="1" t="s">
        <v>1785</v>
      </c>
      <c r="J821" s="1"/>
      <c r="K821" s="1">
        <v>5</v>
      </c>
      <c r="L821" s="32" t="s">
        <v>4050</v>
      </c>
      <c r="M821" s="8" t="s">
        <v>11773</v>
      </c>
      <c r="N821" s="2" t="s">
        <v>12199</v>
      </c>
      <c r="O821" s="173"/>
      <c r="P821" s="168">
        <f t="shared" si="468"/>
        <v>818</v>
      </c>
      <c r="Q821" s="138">
        <f t="shared" si="462"/>
        <v>25</v>
      </c>
      <c r="R821" s="138">
        <f t="shared" si="463"/>
        <v>50</v>
      </c>
      <c r="S821" s="138">
        <f t="shared" si="464"/>
        <v>75</v>
      </c>
      <c r="T821" s="138">
        <f t="shared" si="465"/>
        <v>100</v>
      </c>
      <c r="U821" s="138">
        <f t="shared" si="466"/>
        <v>125</v>
      </c>
      <c r="V821" s="138" t="e">
        <f t="shared" si="467"/>
        <v>#VALUE!</v>
      </c>
      <c r="W821" s="158" t="str">
        <f t="shared" si="444"/>
        <v>09:00 18:00(12:30 13:30)</v>
      </c>
      <c r="X821" s="159">
        <f>HLOOKUP(SEARCH("2",$M821)-1,$Q$3:$V821,$P821+1,FALSE)</f>
        <v>25</v>
      </c>
      <c r="Y821" s="160" t="str">
        <f t="shared" si="445"/>
        <v>09:00 18:00(12:30 13:30)|09:00 18:00(12:30 13:30)|09:00 18:00(12:30 13:30)|09:00 18:00(12:30 13:30)|09:00 14:00</v>
      </c>
      <c r="Z821" s="161" t="str">
        <f t="shared" si="446"/>
        <v>09:00 18:00(12:30 13:30)</v>
      </c>
      <c r="AA821" s="158" t="str">
        <f t="shared" si="447"/>
        <v>09:00 18:00(12:30 13:30)</v>
      </c>
      <c r="AB821" s="159">
        <f>HLOOKUP(SEARCH("3",$M821)-1,$Q$3:$V821,$P821+1,FALSE)</f>
        <v>50</v>
      </c>
      <c r="AC821" s="160" t="str">
        <f t="shared" si="448"/>
        <v>09:00 18:00(12:30 13:30)|09:00 18:00(12:30 13:30)|09:00 18:00(12:30 13:30)|09:00 14:00</v>
      </c>
      <c r="AD821" s="161" t="str">
        <f t="shared" si="449"/>
        <v>09:00 18:00(12:30 13:30)</v>
      </c>
      <c r="AE821" s="158" t="str">
        <f t="shared" si="450"/>
        <v>09:00 18:00(12:30 13:30)</v>
      </c>
      <c r="AF821" s="159">
        <f>HLOOKUP(SEARCH("4",$M821)-1,$Q$3:$V821,$P821+1,FALSE)</f>
        <v>75</v>
      </c>
      <c r="AG821" s="161" t="str">
        <f t="shared" si="451"/>
        <v>09:00 18:00(12:30 13:30)|09:00 18:00(12:30 13:30)|09:00 14:00</v>
      </c>
      <c r="AH821" s="161" t="str">
        <f t="shared" si="452"/>
        <v>09:00 18:00(12:30 13:30)</v>
      </c>
      <c r="AI821" s="158" t="str">
        <f t="shared" si="453"/>
        <v>09:00 18:00(12:30 13:30)</v>
      </c>
      <c r="AJ821" s="159">
        <f>HLOOKUP(SEARCH("5",$M821)-1,$Q$3:$V821,$P821+1,FALSE)</f>
        <v>100</v>
      </c>
      <c r="AK821" s="161" t="str">
        <f t="shared" si="454"/>
        <v>09:00 18:00(12:30 13:30)|09:00 14:00</v>
      </c>
      <c r="AL821" s="161" t="str">
        <f t="shared" si="455"/>
        <v>09:00 18:00(12:30 13:30)</v>
      </c>
      <c r="AM821" s="158" t="str">
        <f t="shared" si="456"/>
        <v>09:00 18:00(12:30 13:30)</v>
      </c>
      <c r="AN821" s="159">
        <f>HLOOKUP(SEARCH("6",$M821)-1,$Q$3:$V821,$P821+1,FALSE)</f>
        <v>125</v>
      </c>
      <c r="AO821" s="161" t="str">
        <f t="shared" si="457"/>
        <v>09:00 14:00</v>
      </c>
      <c r="AP821" s="161" t="e">
        <f t="shared" si="458"/>
        <v>#VALUE!</v>
      </c>
      <c r="AQ821" s="162" t="str">
        <f t="shared" si="459"/>
        <v>09:00 14:00</v>
      </c>
      <c r="AR821" s="163" t="e">
        <f>HLOOKUP(SEARCH("7",$M821)-1,$Q$3:$V821,$P821+1,FALSE)</f>
        <v>#VALUE!</v>
      </c>
      <c r="AS821" s="164" t="str">
        <f t="shared" si="460"/>
        <v>выходной</v>
      </c>
      <c r="AT821" s="142"/>
      <c r="AU821" s="11" t="str">
        <f>IF(ISERROR(VLOOKUP(B821,'РЕОРГ 2008'!$A:$B,2,FALSE)),"",VLOOKUP(B821,'РЕОРГ 2008'!$A:$B,2,FALSE))</f>
        <v/>
      </c>
      <c r="AV821" s="12" t="str">
        <f t="shared" si="461"/>
        <v>Доп.офис №93/055</v>
      </c>
      <c r="AW821" s="31" t="e">
        <f>LEFT(#REF!,2)</f>
        <v>#REF!</v>
      </c>
      <c r="AX821" s="12" t="str">
        <f t="shared" si="439"/>
        <v>93/055</v>
      </c>
      <c r="AZ821" t="str">
        <f>IF(ISERROR(VLOOKUP(B821,'РЕОРГ 01.08.2009'!$A:$B,2,FALSE)),"",VLOOKUP(B821,'РЕОРГ 01.08.2009'!$A:$B,2,FALSE))</f>
        <v/>
      </c>
      <c r="BA821" s="12" t="str">
        <f t="shared" si="434"/>
        <v>Доп.офис №93/055</v>
      </c>
      <c r="BB821" t="e">
        <f>LEFT(#REF!,2)</f>
        <v>#REF!</v>
      </c>
      <c r="BC821" s="12" t="str">
        <f t="shared" si="440"/>
        <v>93/055</v>
      </c>
      <c r="BE821" t="str">
        <f>IF(ISERROR(VLOOKUP(B821,'РЕОРГ 01.10.2009'!A:C,3,FALSE)),"",VLOOKUP(B821,'РЕОРГ 01.10.2009'!A:C,3,FALSE))</f>
        <v/>
      </c>
      <c r="BF821" s="12" t="str">
        <f t="shared" si="435"/>
        <v>Доп.офис №93/055</v>
      </c>
      <c r="BG821" t="e">
        <f>LEFT(#REF!,2)</f>
        <v>#REF!</v>
      </c>
      <c r="BH821" s="12" t="str">
        <f t="shared" si="441"/>
        <v>93/055</v>
      </c>
      <c r="BJ821" t="str">
        <f>IF(ISERROR(VLOOKUP($B821,'РЕОРГ 01.05.2010'!A:B,2,FALSE)),"",VLOOKUP($B821,'РЕОРГ 01.05.2010'!A:B,2,FALSE))</f>
        <v/>
      </c>
      <c r="BK821" s="12" t="str">
        <f t="shared" si="436"/>
        <v>Доп.офис №93/055</v>
      </c>
      <c r="BL821" t="e">
        <f>LEFT(#REF!,2)</f>
        <v>#REF!</v>
      </c>
      <c r="BM821" s="12" t="str">
        <f t="shared" si="442"/>
        <v>93/055</v>
      </c>
      <c r="BO821" t="str">
        <f>IF(ISERROR(VLOOKUP($B821,'РЕОРГ 01.08.2010'!A:B,2,FALSE)),"",VLOOKUP($B821,'РЕОРГ 01.08.2010'!A:B,2,FALSE))</f>
        <v/>
      </c>
      <c r="BP821" s="12" t="str">
        <f t="shared" si="437"/>
        <v>Доп.офис №93/055</v>
      </c>
      <c r="BQ821" t="e">
        <f>LEFT(#REF!,2)</f>
        <v>#REF!</v>
      </c>
      <c r="BR821" s="12" t="str">
        <f t="shared" si="443"/>
        <v>93/055</v>
      </c>
    </row>
    <row r="822" spans="1:70" ht="12.75" customHeight="1">
      <c r="A822" t="str">
        <f t="shared" si="438"/>
        <v>93/056</v>
      </c>
      <c r="B822" s="133">
        <v>917</v>
      </c>
      <c r="C822" s="1" t="s">
        <v>10599</v>
      </c>
      <c r="D822" s="32" t="s">
        <v>1926</v>
      </c>
      <c r="E822" s="1" t="s">
        <v>10600</v>
      </c>
      <c r="F822" s="1" t="s">
        <v>8206</v>
      </c>
      <c r="G822" s="1" t="s">
        <v>10601</v>
      </c>
      <c r="H822" s="1" t="s">
        <v>10602</v>
      </c>
      <c r="I822" s="1" t="s">
        <v>11682</v>
      </c>
      <c r="J822" s="1"/>
      <c r="K822" s="1">
        <v>6.75</v>
      </c>
      <c r="L822" s="32" t="s">
        <v>4050</v>
      </c>
      <c r="M822" s="8" t="s">
        <v>11773</v>
      </c>
      <c r="N822" s="2" t="s">
        <v>12311</v>
      </c>
      <c r="O822" s="173"/>
      <c r="P822" s="168">
        <f t="shared" si="468"/>
        <v>819</v>
      </c>
      <c r="Q822" s="138">
        <f t="shared" si="462"/>
        <v>12</v>
      </c>
      <c r="R822" s="138">
        <f t="shared" si="463"/>
        <v>24</v>
      </c>
      <c r="S822" s="138">
        <f t="shared" si="464"/>
        <v>36</v>
      </c>
      <c r="T822" s="138">
        <f t="shared" si="465"/>
        <v>48</v>
      </c>
      <c r="U822" s="138">
        <f t="shared" si="466"/>
        <v>60</v>
      </c>
      <c r="V822" s="138" t="e">
        <f t="shared" si="467"/>
        <v>#VALUE!</v>
      </c>
      <c r="W822" s="158" t="str">
        <f t="shared" si="444"/>
        <v>08:00 19:00</v>
      </c>
      <c r="X822" s="159">
        <f>HLOOKUP(SEARCH("2",$M822)-1,$Q$3:$V822,$P822+1,FALSE)</f>
        <v>12</v>
      </c>
      <c r="Y822" s="160" t="str">
        <f t="shared" si="445"/>
        <v>08:00 19:00|08:00 19:00|08:00 19:00|08:00 19:00|09:00 14:00</v>
      </c>
      <c r="Z822" s="161" t="str">
        <f t="shared" si="446"/>
        <v>08:00 19:00</v>
      </c>
      <c r="AA822" s="158" t="str">
        <f t="shared" si="447"/>
        <v>08:00 19:00</v>
      </c>
      <c r="AB822" s="159">
        <f>HLOOKUP(SEARCH("3",$M822)-1,$Q$3:$V822,$P822+1,FALSE)</f>
        <v>24</v>
      </c>
      <c r="AC822" s="160" t="str">
        <f t="shared" si="448"/>
        <v>08:00 19:00|08:00 19:00|08:00 19:00|09:00 14:00</v>
      </c>
      <c r="AD822" s="161" t="str">
        <f t="shared" si="449"/>
        <v>08:00 19:00</v>
      </c>
      <c r="AE822" s="158" t="str">
        <f t="shared" si="450"/>
        <v>08:00 19:00</v>
      </c>
      <c r="AF822" s="159">
        <f>HLOOKUP(SEARCH("4",$M822)-1,$Q$3:$V822,$P822+1,FALSE)</f>
        <v>36</v>
      </c>
      <c r="AG822" s="161" t="str">
        <f t="shared" si="451"/>
        <v>08:00 19:00|08:00 19:00|09:00 14:00</v>
      </c>
      <c r="AH822" s="161" t="str">
        <f t="shared" si="452"/>
        <v>08:00 19:00</v>
      </c>
      <c r="AI822" s="158" t="str">
        <f t="shared" si="453"/>
        <v>08:00 19:00</v>
      </c>
      <c r="AJ822" s="159">
        <f>HLOOKUP(SEARCH("5",$M822)-1,$Q$3:$V822,$P822+1,FALSE)</f>
        <v>48</v>
      </c>
      <c r="AK822" s="161" t="str">
        <f t="shared" si="454"/>
        <v>08:00 19:00|09:00 14:00</v>
      </c>
      <c r="AL822" s="161" t="str">
        <f t="shared" si="455"/>
        <v>08:00 19:00</v>
      </c>
      <c r="AM822" s="158" t="str">
        <f t="shared" si="456"/>
        <v>08:00 19:00</v>
      </c>
      <c r="AN822" s="159">
        <f>HLOOKUP(SEARCH("6",$M822)-1,$Q$3:$V822,$P822+1,FALSE)</f>
        <v>60</v>
      </c>
      <c r="AO822" s="161" t="str">
        <f t="shared" si="457"/>
        <v>09:00 14:00</v>
      </c>
      <c r="AP822" s="161" t="e">
        <f t="shared" si="458"/>
        <v>#VALUE!</v>
      </c>
      <c r="AQ822" s="162" t="str">
        <f t="shared" si="459"/>
        <v>09:00 14:00</v>
      </c>
      <c r="AR822" s="163" t="e">
        <f>HLOOKUP(SEARCH("7",$M822)-1,$Q$3:$V822,$P822+1,FALSE)</f>
        <v>#VALUE!</v>
      </c>
      <c r="AS822" s="164" t="str">
        <f t="shared" si="460"/>
        <v>выходной</v>
      </c>
      <c r="AT822" s="142"/>
      <c r="AU822" s="11" t="str">
        <f>IF(ISERROR(VLOOKUP(B822,'РЕОРГ 2008'!$A:$B,2,FALSE)),"",VLOOKUP(B822,'РЕОРГ 2008'!$A:$B,2,FALSE))</f>
        <v/>
      </c>
      <c r="AV822" s="12" t="str">
        <f t="shared" si="461"/>
        <v>Доп.офис №93/056</v>
      </c>
      <c r="AW822" s="31" t="e">
        <f>LEFT(#REF!,2)</f>
        <v>#REF!</v>
      </c>
      <c r="AX822" s="12" t="str">
        <f t="shared" si="439"/>
        <v>93/056</v>
      </c>
      <c r="AZ822" t="str">
        <f>IF(ISERROR(VLOOKUP(B822,'РЕОРГ 01.08.2009'!$A:$B,2,FALSE)),"",VLOOKUP(B822,'РЕОРГ 01.08.2009'!$A:$B,2,FALSE))</f>
        <v/>
      </c>
      <c r="BA822" s="12" t="str">
        <f t="shared" si="434"/>
        <v>Доп.офис №93/056</v>
      </c>
      <c r="BB822" t="e">
        <f>LEFT(#REF!,2)</f>
        <v>#REF!</v>
      </c>
      <c r="BC822" s="12" t="str">
        <f t="shared" si="440"/>
        <v>93/056</v>
      </c>
      <c r="BE822" t="str">
        <f>IF(ISERROR(VLOOKUP(B822,'РЕОРГ 01.10.2009'!A:C,3,FALSE)),"",VLOOKUP(B822,'РЕОРГ 01.10.2009'!A:C,3,FALSE))</f>
        <v/>
      </c>
      <c r="BF822" s="12" t="str">
        <f t="shared" si="435"/>
        <v>Доп.офис №93/056</v>
      </c>
      <c r="BG822" t="e">
        <f>LEFT(#REF!,2)</f>
        <v>#REF!</v>
      </c>
      <c r="BH822" s="12" t="str">
        <f t="shared" si="441"/>
        <v>93/056</v>
      </c>
      <c r="BJ822" t="str">
        <f>IF(ISERROR(VLOOKUP($B822,'РЕОРГ 01.05.2010'!A:B,2,FALSE)),"",VLOOKUP($B822,'РЕОРГ 01.05.2010'!A:B,2,FALSE))</f>
        <v/>
      </c>
      <c r="BK822" s="12" t="str">
        <f t="shared" si="436"/>
        <v>Доп.офис №93/056</v>
      </c>
      <c r="BL822" t="e">
        <f>LEFT(#REF!,2)</f>
        <v>#REF!</v>
      </c>
      <c r="BM822" s="12" t="str">
        <f t="shared" si="442"/>
        <v>93/056</v>
      </c>
      <c r="BO822" t="str">
        <f>IF(ISERROR(VLOOKUP($B822,'РЕОРГ 01.08.2010'!A:B,2,FALSE)),"",VLOOKUP($B822,'РЕОРГ 01.08.2010'!A:B,2,FALSE))</f>
        <v/>
      </c>
      <c r="BP822" s="12" t="str">
        <f t="shared" si="437"/>
        <v>Доп.офис №93/056</v>
      </c>
      <c r="BQ822" t="e">
        <f>LEFT(#REF!,2)</f>
        <v>#REF!</v>
      </c>
      <c r="BR822" s="12" t="str">
        <f t="shared" si="443"/>
        <v>93/056</v>
      </c>
    </row>
    <row r="823" spans="1:70" ht="12.75" customHeight="1">
      <c r="A823" t="str">
        <f t="shared" si="438"/>
        <v>93/057</v>
      </c>
      <c r="B823" s="133">
        <v>918</v>
      </c>
      <c r="C823" s="1" t="s">
        <v>11478</v>
      </c>
      <c r="D823" s="32" t="s">
        <v>1926</v>
      </c>
      <c r="E823" s="1" t="s">
        <v>4068</v>
      </c>
      <c r="F823" s="1" t="s">
        <v>8206</v>
      </c>
      <c r="G823" s="1" t="s">
        <v>10603</v>
      </c>
      <c r="H823" s="1" t="s">
        <v>10604</v>
      </c>
      <c r="I823" s="1" t="s">
        <v>14</v>
      </c>
      <c r="J823" s="1"/>
      <c r="K823" s="1">
        <v>3</v>
      </c>
      <c r="L823" s="32" t="s">
        <v>4050</v>
      </c>
      <c r="M823" s="8" t="s">
        <v>11771</v>
      </c>
      <c r="N823" s="2" t="s">
        <v>12187</v>
      </c>
      <c r="O823" s="173"/>
      <c r="P823" s="168">
        <f t="shared" si="468"/>
        <v>820</v>
      </c>
      <c r="Q823" s="138">
        <f t="shared" si="462"/>
        <v>25</v>
      </c>
      <c r="R823" s="138">
        <f t="shared" si="463"/>
        <v>50</v>
      </c>
      <c r="S823" s="138">
        <f t="shared" si="464"/>
        <v>75</v>
      </c>
      <c r="T823" s="138">
        <f t="shared" si="465"/>
        <v>100</v>
      </c>
      <c r="U823" s="138" t="e">
        <f t="shared" si="466"/>
        <v>#VALUE!</v>
      </c>
      <c r="V823" s="138" t="e">
        <f t="shared" si="467"/>
        <v>#VALUE!</v>
      </c>
      <c r="W823" s="158" t="str">
        <f t="shared" si="444"/>
        <v>09:30 17:30(13:00 14:00)</v>
      </c>
      <c r="X823" s="159">
        <f>HLOOKUP(SEARCH("2",$M823)-1,$Q$3:$V823,$P823+1,FALSE)</f>
        <v>25</v>
      </c>
      <c r="Y823" s="160" t="str">
        <f t="shared" si="445"/>
        <v>09:30 17:30(13:00 14:00)|09:30 17:30(13:00 14:00)|09:30 17:30(13:00 14:00)|09:30 17:30(13:00 14:00)</v>
      </c>
      <c r="Z823" s="161" t="str">
        <f t="shared" si="446"/>
        <v>09:30 17:30(13:00 14:00)</v>
      </c>
      <c r="AA823" s="158" t="str">
        <f t="shared" si="447"/>
        <v>09:30 17:30(13:00 14:00)</v>
      </c>
      <c r="AB823" s="159">
        <f>HLOOKUP(SEARCH("3",$M823)-1,$Q$3:$V823,$P823+1,FALSE)</f>
        <v>50</v>
      </c>
      <c r="AC823" s="160" t="str">
        <f t="shared" si="448"/>
        <v>09:30 17:30(13:00 14:00)|09:30 17:30(13:00 14:00)|09:30 17:30(13:00 14:00)</v>
      </c>
      <c r="AD823" s="161" t="str">
        <f t="shared" si="449"/>
        <v>09:30 17:30(13:00 14:00)</v>
      </c>
      <c r="AE823" s="158" t="str">
        <f t="shared" si="450"/>
        <v>09:30 17:30(13:00 14:00)</v>
      </c>
      <c r="AF823" s="159">
        <f>HLOOKUP(SEARCH("4",$M823)-1,$Q$3:$V823,$P823+1,FALSE)</f>
        <v>75</v>
      </c>
      <c r="AG823" s="161" t="str">
        <f t="shared" si="451"/>
        <v>09:30 17:30(13:00 14:00)|09:30 17:30(13:00 14:00)</v>
      </c>
      <c r="AH823" s="161" t="str">
        <f t="shared" si="452"/>
        <v>09:30 17:30(13:00 14:00)</v>
      </c>
      <c r="AI823" s="158" t="str">
        <f t="shared" si="453"/>
        <v>09:30 17:30(13:00 14:00)</v>
      </c>
      <c r="AJ823" s="159">
        <f>HLOOKUP(SEARCH("5",$M823)-1,$Q$3:$V823,$P823+1,FALSE)</f>
        <v>100</v>
      </c>
      <c r="AK823" s="161" t="str">
        <f t="shared" si="454"/>
        <v>09:30 17:30(13:00 14:00)</v>
      </c>
      <c r="AL823" s="161" t="e">
        <f t="shared" si="455"/>
        <v>#VALUE!</v>
      </c>
      <c r="AM823" s="158" t="str">
        <f t="shared" si="456"/>
        <v>09:30 17:30(13:00 14:00)</v>
      </c>
      <c r="AN823" s="159" t="e">
        <f>HLOOKUP(SEARCH("6",$M823)-1,$Q$3:$V823,$P823+1,FALSE)</f>
        <v>#VALUE!</v>
      </c>
      <c r="AO823" s="161" t="e">
        <f t="shared" si="457"/>
        <v>#VALUE!</v>
      </c>
      <c r="AP823" s="161" t="e">
        <f t="shared" si="458"/>
        <v>#VALUE!</v>
      </c>
      <c r="AQ823" s="162" t="str">
        <f t="shared" si="459"/>
        <v>выходной</v>
      </c>
      <c r="AR823" s="163" t="e">
        <f>HLOOKUP(SEARCH("7",$M823)-1,$Q$3:$V823,$P823+1,FALSE)</f>
        <v>#VALUE!</v>
      </c>
      <c r="AS823" s="164" t="str">
        <f t="shared" si="460"/>
        <v>выходной</v>
      </c>
      <c r="AT823" s="142"/>
      <c r="AU823" s="11" t="str">
        <f>IF(ISERROR(VLOOKUP(B823,'РЕОРГ 2008'!$A:$B,2,FALSE)),"",VLOOKUP(B823,'РЕОРГ 2008'!$A:$B,2,FALSE))</f>
        <v/>
      </c>
      <c r="AV823" s="12" t="str">
        <f t="shared" si="461"/>
        <v>Доп.офис №93/057</v>
      </c>
      <c r="AW823" s="31" t="e">
        <f>LEFT(#REF!,2)</f>
        <v>#REF!</v>
      </c>
      <c r="AX823" s="12" t="str">
        <f t="shared" si="439"/>
        <v>93/057</v>
      </c>
      <c r="AZ823" t="str">
        <f>IF(ISERROR(VLOOKUP(B823,'РЕОРГ 01.08.2009'!$A:$B,2,FALSE)),"",VLOOKUP(B823,'РЕОРГ 01.08.2009'!$A:$B,2,FALSE))</f>
        <v/>
      </c>
      <c r="BA823" s="12" t="str">
        <f t="shared" si="434"/>
        <v>Доп.офис №93/057</v>
      </c>
      <c r="BB823" t="e">
        <f>LEFT(#REF!,2)</f>
        <v>#REF!</v>
      </c>
      <c r="BC823" s="12" t="str">
        <f t="shared" si="440"/>
        <v>93/057</v>
      </c>
      <c r="BE823" t="str">
        <f>IF(ISERROR(VLOOKUP(B823,'РЕОРГ 01.10.2009'!A:C,3,FALSE)),"",VLOOKUP(B823,'РЕОРГ 01.10.2009'!A:C,3,FALSE))</f>
        <v/>
      </c>
      <c r="BF823" s="12" t="str">
        <f t="shared" si="435"/>
        <v>Доп.офис №93/057</v>
      </c>
      <c r="BG823" t="e">
        <f>LEFT(#REF!,2)</f>
        <v>#REF!</v>
      </c>
      <c r="BH823" s="12" t="str">
        <f t="shared" si="441"/>
        <v>93/057</v>
      </c>
      <c r="BJ823" t="str">
        <f>IF(ISERROR(VLOOKUP($B823,'РЕОРГ 01.05.2010'!A:B,2,FALSE)),"",VLOOKUP($B823,'РЕОРГ 01.05.2010'!A:B,2,FALSE))</f>
        <v/>
      </c>
      <c r="BK823" s="12" t="str">
        <f t="shared" si="436"/>
        <v>Доп.офис №93/057</v>
      </c>
      <c r="BL823" t="e">
        <f>LEFT(#REF!,2)</f>
        <v>#REF!</v>
      </c>
      <c r="BM823" s="12" t="str">
        <f t="shared" si="442"/>
        <v>93/057</v>
      </c>
      <c r="BO823" t="str">
        <f>IF(ISERROR(VLOOKUP($B823,'РЕОРГ 01.08.2010'!A:B,2,FALSE)),"",VLOOKUP($B823,'РЕОРГ 01.08.2010'!A:B,2,FALSE))</f>
        <v/>
      </c>
      <c r="BP823" s="12" t="str">
        <f t="shared" si="437"/>
        <v>Доп.офис №93/057</v>
      </c>
      <c r="BQ823" t="e">
        <f>LEFT(#REF!,2)</f>
        <v>#REF!</v>
      </c>
      <c r="BR823" s="12" t="str">
        <f t="shared" si="443"/>
        <v>93/057</v>
      </c>
    </row>
    <row r="824" spans="1:70" ht="12.75" customHeight="1">
      <c r="A824" t="str">
        <f t="shared" si="438"/>
        <v>93/059</v>
      </c>
      <c r="B824" s="133">
        <v>919</v>
      </c>
      <c r="C824" s="1" t="s">
        <v>11479</v>
      </c>
      <c r="D824" s="32" t="s">
        <v>1926</v>
      </c>
      <c r="E824" s="1" t="s">
        <v>10605</v>
      </c>
      <c r="F824" s="1" t="s">
        <v>8206</v>
      </c>
      <c r="G824" s="1" t="s">
        <v>10606</v>
      </c>
      <c r="H824" s="1" t="s">
        <v>10607</v>
      </c>
      <c r="I824" s="1" t="s">
        <v>6244</v>
      </c>
      <c r="J824" s="1"/>
      <c r="K824" s="1">
        <v>6</v>
      </c>
      <c r="L824" s="32" t="s">
        <v>4050</v>
      </c>
      <c r="M824" s="8" t="s">
        <v>11773</v>
      </c>
      <c r="N824" s="2" t="s">
        <v>12219</v>
      </c>
      <c r="O824" s="173"/>
      <c r="P824" s="168">
        <f t="shared" si="468"/>
        <v>821</v>
      </c>
      <c r="Q824" s="138">
        <f t="shared" si="462"/>
        <v>25</v>
      </c>
      <c r="R824" s="138">
        <f t="shared" si="463"/>
        <v>50</v>
      </c>
      <c r="S824" s="138">
        <f t="shared" si="464"/>
        <v>75</v>
      </c>
      <c r="T824" s="138">
        <f t="shared" si="465"/>
        <v>100</v>
      </c>
      <c r="U824" s="138">
        <f t="shared" si="466"/>
        <v>125</v>
      </c>
      <c r="V824" s="138" t="e">
        <f t="shared" si="467"/>
        <v>#VALUE!</v>
      </c>
      <c r="W824" s="158" t="str">
        <f t="shared" si="444"/>
        <v>09:00 18:00(13:00 14:00)</v>
      </c>
      <c r="X824" s="159">
        <f>HLOOKUP(SEARCH("2",$M824)-1,$Q$3:$V824,$P824+1,FALSE)</f>
        <v>25</v>
      </c>
      <c r="Y824" s="160" t="str">
        <f t="shared" si="445"/>
        <v>09:00 18:00(13:00 14:00)|09:00 18:00(13:00 14:00)|09:00 18:00(13:00 14:00)|09:00 18:00(13:00 14:00)|09:00 14:00</v>
      </c>
      <c r="Z824" s="161" t="str">
        <f t="shared" si="446"/>
        <v>09:00 18:00(13:00 14:00)</v>
      </c>
      <c r="AA824" s="158" t="str">
        <f t="shared" si="447"/>
        <v>09:00 18:00(13:00 14:00)</v>
      </c>
      <c r="AB824" s="159">
        <f>HLOOKUP(SEARCH("3",$M824)-1,$Q$3:$V824,$P824+1,FALSE)</f>
        <v>50</v>
      </c>
      <c r="AC824" s="160" t="str">
        <f t="shared" si="448"/>
        <v>09:00 18:00(13:00 14:00)|09:00 18:00(13:00 14:00)|09:00 18:00(13:00 14:00)|09:00 14:00</v>
      </c>
      <c r="AD824" s="161" t="str">
        <f t="shared" si="449"/>
        <v>09:00 18:00(13:00 14:00)</v>
      </c>
      <c r="AE824" s="158" t="str">
        <f t="shared" si="450"/>
        <v>09:00 18:00(13:00 14:00)</v>
      </c>
      <c r="AF824" s="159">
        <f>HLOOKUP(SEARCH("4",$M824)-1,$Q$3:$V824,$P824+1,FALSE)</f>
        <v>75</v>
      </c>
      <c r="AG824" s="161" t="str">
        <f t="shared" si="451"/>
        <v>09:00 18:00(13:00 14:00)|09:00 18:00(13:00 14:00)|09:00 14:00</v>
      </c>
      <c r="AH824" s="161" t="str">
        <f t="shared" si="452"/>
        <v>09:00 18:00(13:00 14:00)</v>
      </c>
      <c r="AI824" s="158" t="str">
        <f t="shared" si="453"/>
        <v>09:00 18:00(13:00 14:00)</v>
      </c>
      <c r="AJ824" s="159">
        <f>HLOOKUP(SEARCH("5",$M824)-1,$Q$3:$V824,$P824+1,FALSE)</f>
        <v>100</v>
      </c>
      <c r="AK824" s="161" t="str">
        <f t="shared" si="454"/>
        <v>09:00 18:00(13:00 14:00)|09:00 14:00</v>
      </c>
      <c r="AL824" s="161" t="str">
        <f t="shared" si="455"/>
        <v>09:00 18:00(13:00 14:00)</v>
      </c>
      <c r="AM824" s="158" t="str">
        <f t="shared" si="456"/>
        <v>09:00 18:00(13:00 14:00)</v>
      </c>
      <c r="AN824" s="159">
        <f>HLOOKUP(SEARCH("6",$M824)-1,$Q$3:$V824,$P824+1,FALSE)</f>
        <v>125</v>
      </c>
      <c r="AO824" s="161" t="str">
        <f t="shared" si="457"/>
        <v>09:00 14:00</v>
      </c>
      <c r="AP824" s="161" t="e">
        <f t="shared" si="458"/>
        <v>#VALUE!</v>
      </c>
      <c r="AQ824" s="162" t="str">
        <f t="shared" si="459"/>
        <v>09:00 14:00</v>
      </c>
      <c r="AR824" s="163" t="e">
        <f>HLOOKUP(SEARCH("7",$M824)-1,$Q$3:$V824,$P824+1,FALSE)</f>
        <v>#VALUE!</v>
      </c>
      <c r="AS824" s="164" t="str">
        <f t="shared" si="460"/>
        <v>выходной</v>
      </c>
      <c r="AT824" s="142"/>
      <c r="AU824" s="11" t="str">
        <f>IF(ISERROR(VLOOKUP(B824,'РЕОРГ 2008'!$A:$B,2,FALSE)),"",VLOOKUP(B824,'РЕОРГ 2008'!$A:$B,2,FALSE))</f>
        <v/>
      </c>
      <c r="AV824" s="12" t="str">
        <f t="shared" si="461"/>
        <v>Доп.офис №93/059</v>
      </c>
      <c r="AW824" s="31" t="e">
        <f>LEFT(#REF!,2)</f>
        <v>#REF!</v>
      </c>
      <c r="AX824" s="12" t="str">
        <f t="shared" si="439"/>
        <v>93/059</v>
      </c>
      <c r="AZ824" t="str">
        <f>IF(ISERROR(VLOOKUP(B824,'РЕОРГ 01.08.2009'!$A:$B,2,FALSE)),"",VLOOKUP(B824,'РЕОРГ 01.08.2009'!$A:$B,2,FALSE))</f>
        <v/>
      </c>
      <c r="BA824" s="12" t="str">
        <f t="shared" si="434"/>
        <v>Доп.офис №93/059</v>
      </c>
      <c r="BB824" t="e">
        <f>LEFT(#REF!,2)</f>
        <v>#REF!</v>
      </c>
      <c r="BC824" s="12" t="str">
        <f t="shared" si="440"/>
        <v>93/059</v>
      </c>
      <c r="BE824" t="str">
        <f>IF(ISERROR(VLOOKUP(B824,'РЕОРГ 01.10.2009'!A:C,3,FALSE)),"",VLOOKUP(B824,'РЕОРГ 01.10.2009'!A:C,3,FALSE))</f>
        <v/>
      </c>
      <c r="BF824" s="12" t="str">
        <f t="shared" si="435"/>
        <v>Доп.офис №93/059</v>
      </c>
      <c r="BG824" t="e">
        <f>LEFT(#REF!,2)</f>
        <v>#REF!</v>
      </c>
      <c r="BH824" s="12" t="str">
        <f t="shared" si="441"/>
        <v>93/059</v>
      </c>
      <c r="BJ824" t="str">
        <f>IF(ISERROR(VLOOKUP($B824,'РЕОРГ 01.05.2010'!A:B,2,FALSE)),"",VLOOKUP($B824,'РЕОРГ 01.05.2010'!A:B,2,FALSE))</f>
        <v/>
      </c>
      <c r="BK824" s="12" t="str">
        <f t="shared" si="436"/>
        <v>Доп.офис №93/059</v>
      </c>
      <c r="BL824" t="e">
        <f>LEFT(#REF!,2)</f>
        <v>#REF!</v>
      </c>
      <c r="BM824" s="12" t="str">
        <f t="shared" si="442"/>
        <v>93/059</v>
      </c>
      <c r="BO824" t="str">
        <f>IF(ISERROR(VLOOKUP($B824,'РЕОРГ 01.08.2010'!A:B,2,FALSE)),"",VLOOKUP($B824,'РЕОРГ 01.08.2010'!A:B,2,FALSE))</f>
        <v/>
      </c>
      <c r="BP824" s="12" t="str">
        <f t="shared" si="437"/>
        <v>Доп.офис №93/059</v>
      </c>
      <c r="BQ824" t="e">
        <f>LEFT(#REF!,2)</f>
        <v>#REF!</v>
      </c>
      <c r="BR824" s="12" t="str">
        <f t="shared" si="443"/>
        <v>93/059</v>
      </c>
    </row>
    <row r="825" spans="1:70" ht="12.75" customHeight="1">
      <c r="A825" t="str">
        <f t="shared" si="438"/>
        <v>93/061</v>
      </c>
      <c r="B825" s="133">
        <v>920</v>
      </c>
      <c r="C825" s="1" t="s">
        <v>10608</v>
      </c>
      <c r="D825" s="32" t="s">
        <v>1931</v>
      </c>
      <c r="E825" s="1" t="s">
        <v>10609</v>
      </c>
      <c r="F825" s="1" t="s">
        <v>8206</v>
      </c>
      <c r="G825" s="1" t="s">
        <v>9810</v>
      </c>
      <c r="H825" s="1" t="s">
        <v>9811</v>
      </c>
      <c r="I825" s="1" t="s">
        <v>9812</v>
      </c>
      <c r="J825" s="1"/>
      <c r="K825" s="1">
        <v>1</v>
      </c>
      <c r="L825" s="32" t="s">
        <v>4049</v>
      </c>
      <c r="M825" s="8" t="s">
        <v>11771</v>
      </c>
      <c r="N825" s="2" t="s">
        <v>12279</v>
      </c>
      <c r="O825" s="173"/>
      <c r="P825" s="168">
        <f t="shared" si="468"/>
        <v>822</v>
      </c>
      <c r="Q825" s="138">
        <f t="shared" si="462"/>
        <v>25</v>
      </c>
      <c r="R825" s="138">
        <f t="shared" si="463"/>
        <v>50</v>
      </c>
      <c r="S825" s="138">
        <f t="shared" si="464"/>
        <v>75</v>
      </c>
      <c r="T825" s="138">
        <f t="shared" si="465"/>
        <v>100</v>
      </c>
      <c r="U825" s="138" t="e">
        <f t="shared" si="466"/>
        <v>#VALUE!</v>
      </c>
      <c r="V825" s="138" t="e">
        <f t="shared" si="467"/>
        <v>#VALUE!</v>
      </c>
      <c r="W825" s="158" t="str">
        <f t="shared" si="444"/>
        <v>09:00 17:30(12:30 13:30)</v>
      </c>
      <c r="X825" s="159">
        <f>HLOOKUP(SEARCH("2",$M825)-1,$Q$3:$V825,$P825+1,FALSE)</f>
        <v>25</v>
      </c>
      <c r="Y825" s="160" t="str">
        <f t="shared" si="445"/>
        <v>09:00 17:30(12:30 13:30)|09:00 17:30(12:30 13:30)|09:00 17:30(12:30 13:30)|09:00 17:30(12:30 13:30)</v>
      </c>
      <c r="Z825" s="161" t="str">
        <f t="shared" si="446"/>
        <v>09:00 17:30(12:30 13:30)</v>
      </c>
      <c r="AA825" s="158" t="str">
        <f t="shared" si="447"/>
        <v>09:00 17:30(12:30 13:30)</v>
      </c>
      <c r="AB825" s="159">
        <f>HLOOKUP(SEARCH("3",$M825)-1,$Q$3:$V825,$P825+1,FALSE)</f>
        <v>50</v>
      </c>
      <c r="AC825" s="160" t="str">
        <f t="shared" si="448"/>
        <v>09:00 17:30(12:30 13:30)|09:00 17:30(12:30 13:30)|09:00 17:30(12:30 13:30)</v>
      </c>
      <c r="AD825" s="161" t="str">
        <f t="shared" si="449"/>
        <v>09:00 17:30(12:30 13:30)</v>
      </c>
      <c r="AE825" s="158" t="str">
        <f t="shared" si="450"/>
        <v>09:00 17:30(12:30 13:30)</v>
      </c>
      <c r="AF825" s="159">
        <f>HLOOKUP(SEARCH("4",$M825)-1,$Q$3:$V825,$P825+1,FALSE)</f>
        <v>75</v>
      </c>
      <c r="AG825" s="161" t="str">
        <f t="shared" si="451"/>
        <v>09:00 17:30(12:30 13:30)|09:00 17:30(12:30 13:30)</v>
      </c>
      <c r="AH825" s="161" t="str">
        <f t="shared" si="452"/>
        <v>09:00 17:30(12:30 13:30)</v>
      </c>
      <c r="AI825" s="158" t="str">
        <f t="shared" si="453"/>
        <v>09:00 17:30(12:30 13:30)</v>
      </c>
      <c r="AJ825" s="159">
        <f>HLOOKUP(SEARCH("5",$M825)-1,$Q$3:$V825,$P825+1,FALSE)</f>
        <v>100</v>
      </c>
      <c r="AK825" s="161" t="str">
        <f t="shared" si="454"/>
        <v>09:00 17:30(12:30 13:30)</v>
      </c>
      <c r="AL825" s="161" t="e">
        <f t="shared" si="455"/>
        <v>#VALUE!</v>
      </c>
      <c r="AM825" s="158" t="str">
        <f t="shared" si="456"/>
        <v>09:00 17:30(12:30 13:30)</v>
      </c>
      <c r="AN825" s="159" t="e">
        <f>HLOOKUP(SEARCH("6",$M825)-1,$Q$3:$V825,$P825+1,FALSE)</f>
        <v>#VALUE!</v>
      </c>
      <c r="AO825" s="161" t="e">
        <f t="shared" si="457"/>
        <v>#VALUE!</v>
      </c>
      <c r="AP825" s="161" t="e">
        <f t="shared" si="458"/>
        <v>#VALUE!</v>
      </c>
      <c r="AQ825" s="162" t="str">
        <f t="shared" si="459"/>
        <v>выходной</v>
      </c>
      <c r="AR825" s="163" t="e">
        <f>HLOOKUP(SEARCH("7",$M825)-1,$Q$3:$V825,$P825+1,FALSE)</f>
        <v>#VALUE!</v>
      </c>
      <c r="AS825" s="164" t="str">
        <f t="shared" si="460"/>
        <v>выходной</v>
      </c>
      <c r="AT825" s="142"/>
      <c r="AU825" s="11" t="str">
        <f>IF(ISERROR(VLOOKUP(B825,'РЕОРГ 2008'!$A:$B,2,FALSE)),"",VLOOKUP(B825,'РЕОРГ 2008'!$A:$B,2,FALSE))</f>
        <v/>
      </c>
      <c r="AV825" s="12" t="str">
        <f t="shared" si="461"/>
        <v>Опер.касса №93/061</v>
      </c>
      <c r="AW825" s="31" t="e">
        <f>LEFT(#REF!,2)</f>
        <v>#REF!</v>
      </c>
      <c r="AX825" s="12" t="str">
        <f t="shared" si="439"/>
        <v>93/061</v>
      </c>
      <c r="AZ825" t="str">
        <f>IF(ISERROR(VLOOKUP(B825,'РЕОРГ 01.08.2009'!$A:$B,2,FALSE)),"",VLOOKUP(B825,'РЕОРГ 01.08.2009'!$A:$B,2,FALSE))</f>
        <v/>
      </c>
      <c r="BA825" s="12" t="str">
        <f t="shared" si="434"/>
        <v>Опер.касса №93/061</v>
      </c>
      <c r="BB825" t="e">
        <f>LEFT(#REF!,2)</f>
        <v>#REF!</v>
      </c>
      <c r="BC825" s="12" t="str">
        <f t="shared" si="440"/>
        <v>93/061</v>
      </c>
      <c r="BE825" t="str">
        <f>IF(ISERROR(VLOOKUP(B825,'РЕОРГ 01.10.2009'!A:C,3,FALSE)),"",VLOOKUP(B825,'РЕОРГ 01.10.2009'!A:C,3,FALSE))</f>
        <v/>
      </c>
      <c r="BF825" s="12" t="str">
        <f t="shared" si="435"/>
        <v>Опер.касса №93/061</v>
      </c>
      <c r="BG825" t="e">
        <f>LEFT(#REF!,2)</f>
        <v>#REF!</v>
      </c>
      <c r="BH825" s="12" t="str">
        <f t="shared" si="441"/>
        <v>93/061</v>
      </c>
      <c r="BJ825" t="str">
        <f>IF(ISERROR(VLOOKUP($B825,'РЕОРГ 01.05.2010'!A:B,2,FALSE)),"",VLOOKUP($B825,'РЕОРГ 01.05.2010'!A:B,2,FALSE))</f>
        <v/>
      </c>
      <c r="BK825" s="12" t="str">
        <f t="shared" si="436"/>
        <v>Опер.касса №93/061</v>
      </c>
      <c r="BL825" t="e">
        <f>LEFT(#REF!,2)</f>
        <v>#REF!</v>
      </c>
      <c r="BM825" s="12" t="str">
        <f t="shared" si="442"/>
        <v>93/061</v>
      </c>
      <c r="BO825" t="str">
        <f>IF(ISERROR(VLOOKUP($B825,'РЕОРГ 01.08.2010'!A:B,2,FALSE)),"",VLOOKUP($B825,'РЕОРГ 01.08.2010'!A:B,2,FALSE))</f>
        <v/>
      </c>
      <c r="BP825" s="12" t="str">
        <f t="shared" si="437"/>
        <v>Опер.касса №93/061</v>
      </c>
      <c r="BQ825" t="e">
        <f>LEFT(#REF!,2)</f>
        <v>#REF!</v>
      </c>
      <c r="BR825" s="12" t="str">
        <f t="shared" si="443"/>
        <v>93/061</v>
      </c>
    </row>
    <row r="826" spans="1:70" ht="12.75" customHeight="1">
      <c r="A826" t="str">
        <f t="shared" si="438"/>
        <v>93/062</v>
      </c>
      <c r="B826" s="133">
        <v>921</v>
      </c>
      <c r="C826" s="1" t="s">
        <v>11480</v>
      </c>
      <c r="D826" s="32" t="s">
        <v>1926</v>
      </c>
      <c r="E826" s="1" t="s">
        <v>9813</v>
      </c>
      <c r="F826" s="1" t="s">
        <v>8206</v>
      </c>
      <c r="G826" s="1" t="s">
        <v>9814</v>
      </c>
      <c r="H826" s="1" t="s">
        <v>9815</v>
      </c>
      <c r="I826" s="1" t="s">
        <v>248</v>
      </c>
      <c r="J826" s="1"/>
      <c r="K826" s="1">
        <v>7</v>
      </c>
      <c r="L826" s="32" t="s">
        <v>4050</v>
      </c>
      <c r="M826" s="8" t="s">
        <v>11783</v>
      </c>
      <c r="N826" s="2" t="s">
        <v>12312</v>
      </c>
      <c r="O826" s="173"/>
      <c r="P826" s="168">
        <f t="shared" si="468"/>
        <v>823</v>
      </c>
      <c r="Q826" s="138">
        <f t="shared" si="462"/>
        <v>25</v>
      </c>
      <c r="R826" s="138">
        <f t="shared" si="463"/>
        <v>50</v>
      </c>
      <c r="S826" s="138">
        <f t="shared" si="464"/>
        <v>75</v>
      </c>
      <c r="T826" s="138">
        <f t="shared" si="465"/>
        <v>100</v>
      </c>
      <c r="U826" s="138">
        <f t="shared" si="466"/>
        <v>125</v>
      </c>
      <c r="V826" s="138">
        <f t="shared" si="467"/>
        <v>137</v>
      </c>
      <c r="W826" s="158" t="str">
        <f t="shared" si="444"/>
        <v>09:00 18:00(12:30 13:30)</v>
      </c>
      <c r="X826" s="159">
        <f>HLOOKUP(SEARCH("2",$M826)-1,$Q$3:$V826,$P826+1,FALSE)</f>
        <v>25</v>
      </c>
      <c r="Y826" s="160" t="str">
        <f t="shared" si="445"/>
        <v>09:00 18:00(12:30 13:30)|09:00 18:00(12:30 13:30)|09:00 18:00(12:30 13:30)|09:00 18:00(12:30 13:30)|09:00 14:00|09:00 14:00</v>
      </c>
      <c r="Z826" s="161" t="str">
        <f t="shared" si="446"/>
        <v>09:00 18:00(12:30 13:30)</v>
      </c>
      <c r="AA826" s="158" t="str">
        <f t="shared" si="447"/>
        <v>09:00 18:00(12:30 13:30)</v>
      </c>
      <c r="AB826" s="159">
        <f>HLOOKUP(SEARCH("3",$M826)-1,$Q$3:$V826,$P826+1,FALSE)</f>
        <v>50</v>
      </c>
      <c r="AC826" s="160" t="str">
        <f t="shared" si="448"/>
        <v>09:00 18:00(12:30 13:30)|09:00 18:00(12:30 13:30)|09:00 18:00(12:30 13:30)|09:00 14:00|09:00 14:00</v>
      </c>
      <c r="AD826" s="161" t="str">
        <f t="shared" si="449"/>
        <v>09:00 18:00(12:30 13:30)</v>
      </c>
      <c r="AE826" s="158" t="str">
        <f t="shared" si="450"/>
        <v>09:00 18:00(12:30 13:30)</v>
      </c>
      <c r="AF826" s="159">
        <f>HLOOKUP(SEARCH("4",$M826)-1,$Q$3:$V826,$P826+1,FALSE)</f>
        <v>75</v>
      </c>
      <c r="AG826" s="161" t="str">
        <f t="shared" si="451"/>
        <v>09:00 18:00(12:30 13:30)|09:00 18:00(12:30 13:30)|09:00 14:00|09:00 14:00</v>
      </c>
      <c r="AH826" s="161" t="str">
        <f t="shared" si="452"/>
        <v>09:00 18:00(12:30 13:30)</v>
      </c>
      <c r="AI826" s="158" t="str">
        <f t="shared" si="453"/>
        <v>09:00 18:00(12:30 13:30)</v>
      </c>
      <c r="AJ826" s="159">
        <f>HLOOKUP(SEARCH("5",$M826)-1,$Q$3:$V826,$P826+1,FALSE)</f>
        <v>100</v>
      </c>
      <c r="AK826" s="161" t="str">
        <f t="shared" si="454"/>
        <v>09:00 18:00(12:30 13:30)|09:00 14:00|09:00 14:00</v>
      </c>
      <c r="AL826" s="161" t="str">
        <f t="shared" si="455"/>
        <v>09:00 18:00(12:30 13:30)</v>
      </c>
      <c r="AM826" s="158" t="str">
        <f t="shared" si="456"/>
        <v>09:00 18:00(12:30 13:30)</v>
      </c>
      <c r="AN826" s="159">
        <f>HLOOKUP(SEARCH("6",$M826)-1,$Q$3:$V826,$P826+1,FALSE)</f>
        <v>125</v>
      </c>
      <c r="AO826" s="161" t="str">
        <f t="shared" si="457"/>
        <v>09:00 14:00|09:00 14:00</v>
      </c>
      <c r="AP826" s="161" t="str">
        <f t="shared" si="458"/>
        <v>09:00 14:00</v>
      </c>
      <c r="AQ826" s="162" t="str">
        <f t="shared" si="459"/>
        <v>09:00 14:00</v>
      </c>
      <c r="AR826" s="163">
        <f>HLOOKUP(SEARCH("7",$M826)-1,$Q$3:$V826,$P826+1,FALSE)</f>
        <v>137</v>
      </c>
      <c r="AS826" s="164" t="str">
        <f t="shared" si="460"/>
        <v>09:00 14:00</v>
      </c>
      <c r="AT826" s="142"/>
      <c r="AU826" s="11" t="str">
        <f>IF(ISERROR(VLOOKUP(B826,'РЕОРГ 2008'!$A:$B,2,FALSE)),"",VLOOKUP(B826,'РЕОРГ 2008'!$A:$B,2,FALSE))</f>
        <v/>
      </c>
      <c r="AV826" s="12" t="str">
        <f t="shared" si="461"/>
        <v>Доп.офис №93/062</v>
      </c>
      <c r="AW826" s="31" t="e">
        <f>LEFT(#REF!,2)</f>
        <v>#REF!</v>
      </c>
      <c r="AX826" s="12" t="str">
        <f t="shared" si="439"/>
        <v>93/062</v>
      </c>
      <c r="AZ826" t="str">
        <f>IF(ISERROR(VLOOKUP(B826,'РЕОРГ 01.08.2009'!$A:$B,2,FALSE)),"",VLOOKUP(B826,'РЕОРГ 01.08.2009'!$A:$B,2,FALSE))</f>
        <v/>
      </c>
      <c r="BA826" s="12" t="str">
        <f t="shared" si="434"/>
        <v>Доп.офис №93/062</v>
      </c>
      <c r="BB826" t="e">
        <f>LEFT(#REF!,2)</f>
        <v>#REF!</v>
      </c>
      <c r="BC826" s="12" t="str">
        <f t="shared" si="440"/>
        <v>93/062</v>
      </c>
      <c r="BE826" t="str">
        <f>IF(ISERROR(VLOOKUP(B826,'РЕОРГ 01.10.2009'!A:C,3,FALSE)),"",VLOOKUP(B826,'РЕОРГ 01.10.2009'!A:C,3,FALSE))</f>
        <v/>
      </c>
      <c r="BF826" s="12" t="str">
        <f t="shared" si="435"/>
        <v>Доп.офис №93/062</v>
      </c>
      <c r="BG826" t="e">
        <f>LEFT(#REF!,2)</f>
        <v>#REF!</v>
      </c>
      <c r="BH826" s="12" t="str">
        <f t="shared" si="441"/>
        <v>93/062</v>
      </c>
      <c r="BJ826" t="str">
        <f>IF(ISERROR(VLOOKUP($B826,'РЕОРГ 01.05.2010'!A:B,2,FALSE)),"",VLOOKUP($B826,'РЕОРГ 01.05.2010'!A:B,2,FALSE))</f>
        <v/>
      </c>
      <c r="BK826" s="12" t="str">
        <f t="shared" si="436"/>
        <v>Доп.офис №93/062</v>
      </c>
      <c r="BL826" t="e">
        <f>LEFT(#REF!,2)</f>
        <v>#REF!</v>
      </c>
      <c r="BM826" s="12" t="str">
        <f t="shared" si="442"/>
        <v>93/062</v>
      </c>
      <c r="BO826" t="str">
        <f>IF(ISERROR(VLOOKUP($B826,'РЕОРГ 01.08.2010'!A:B,2,FALSE)),"",VLOOKUP($B826,'РЕОРГ 01.08.2010'!A:B,2,FALSE))</f>
        <v/>
      </c>
      <c r="BP826" s="12" t="str">
        <f t="shared" si="437"/>
        <v>Доп.офис №93/062</v>
      </c>
      <c r="BQ826" t="e">
        <f>LEFT(#REF!,2)</f>
        <v>#REF!</v>
      </c>
      <c r="BR826" s="12" t="str">
        <f t="shared" si="443"/>
        <v>93/062</v>
      </c>
    </row>
    <row r="827" spans="1:70" ht="12.75" customHeight="1">
      <c r="A827" t="str">
        <f t="shared" si="438"/>
        <v>93/064</v>
      </c>
      <c r="B827" s="133">
        <v>922</v>
      </c>
      <c r="C827" s="1" t="s">
        <v>9816</v>
      </c>
      <c r="D827" s="32" t="s">
        <v>7240</v>
      </c>
      <c r="E827" s="1" t="s">
        <v>7848</v>
      </c>
      <c r="F827" s="1" t="s">
        <v>8206</v>
      </c>
      <c r="G827" s="1" t="s">
        <v>9817</v>
      </c>
      <c r="H827" s="1" t="s">
        <v>9818</v>
      </c>
      <c r="I827" s="1" t="s">
        <v>9194</v>
      </c>
      <c r="J827" s="1"/>
      <c r="K827" s="1">
        <v>5</v>
      </c>
      <c r="L827" s="32" t="s">
        <v>4050</v>
      </c>
      <c r="M827" s="8" t="s">
        <v>11771</v>
      </c>
      <c r="N827" s="2" t="s">
        <v>12225</v>
      </c>
      <c r="O827" s="173"/>
      <c r="P827" s="168">
        <f t="shared" si="468"/>
        <v>824</v>
      </c>
      <c r="Q827" s="138">
        <f t="shared" si="462"/>
        <v>12</v>
      </c>
      <c r="R827" s="138">
        <f t="shared" si="463"/>
        <v>24</v>
      </c>
      <c r="S827" s="138">
        <f t="shared" si="464"/>
        <v>36</v>
      </c>
      <c r="T827" s="138">
        <f t="shared" si="465"/>
        <v>48</v>
      </c>
      <c r="U827" s="138" t="e">
        <f t="shared" si="466"/>
        <v>#VALUE!</v>
      </c>
      <c r="V827" s="138" t="e">
        <f t="shared" si="467"/>
        <v>#VALUE!</v>
      </c>
      <c r="W827" s="158" t="str">
        <f t="shared" si="444"/>
        <v>09:00 16:00</v>
      </c>
      <c r="X827" s="159">
        <f>HLOOKUP(SEARCH("2",$M827)-1,$Q$3:$V827,$P827+1,FALSE)</f>
        <v>12</v>
      </c>
      <c r="Y827" s="160" t="str">
        <f t="shared" si="445"/>
        <v>09:00 16:00|09:00 16:00|09:00 16:00|09:00 15:00</v>
      </c>
      <c r="Z827" s="161" t="str">
        <f t="shared" si="446"/>
        <v>09:00 16:00</v>
      </c>
      <c r="AA827" s="158" t="str">
        <f t="shared" si="447"/>
        <v>09:00 16:00</v>
      </c>
      <c r="AB827" s="159">
        <f>HLOOKUP(SEARCH("3",$M827)-1,$Q$3:$V827,$P827+1,FALSE)</f>
        <v>24</v>
      </c>
      <c r="AC827" s="160" t="str">
        <f t="shared" si="448"/>
        <v>09:00 16:00|09:00 16:00|09:00 15:00</v>
      </c>
      <c r="AD827" s="161" t="str">
        <f t="shared" si="449"/>
        <v>09:00 16:00</v>
      </c>
      <c r="AE827" s="158" t="str">
        <f t="shared" si="450"/>
        <v>09:00 16:00</v>
      </c>
      <c r="AF827" s="159">
        <f>HLOOKUP(SEARCH("4",$M827)-1,$Q$3:$V827,$P827+1,FALSE)</f>
        <v>36</v>
      </c>
      <c r="AG827" s="161" t="str">
        <f t="shared" si="451"/>
        <v>09:00 16:00|09:00 15:00</v>
      </c>
      <c r="AH827" s="161" t="str">
        <f t="shared" si="452"/>
        <v>09:00 16:00</v>
      </c>
      <c r="AI827" s="158" t="str">
        <f t="shared" si="453"/>
        <v>09:00 16:00</v>
      </c>
      <c r="AJ827" s="159">
        <f>HLOOKUP(SEARCH("5",$M827)-1,$Q$3:$V827,$P827+1,FALSE)</f>
        <v>48</v>
      </c>
      <c r="AK827" s="161" t="str">
        <f t="shared" si="454"/>
        <v>09:00 15:00</v>
      </c>
      <c r="AL827" s="161" t="e">
        <f t="shared" si="455"/>
        <v>#VALUE!</v>
      </c>
      <c r="AM827" s="158" t="str">
        <f t="shared" si="456"/>
        <v>09:00 15:00</v>
      </c>
      <c r="AN827" s="159" t="e">
        <f>HLOOKUP(SEARCH("6",$M827)-1,$Q$3:$V827,$P827+1,FALSE)</f>
        <v>#VALUE!</v>
      </c>
      <c r="AO827" s="161" t="e">
        <f t="shared" si="457"/>
        <v>#VALUE!</v>
      </c>
      <c r="AP827" s="161" t="e">
        <f t="shared" si="458"/>
        <v>#VALUE!</v>
      </c>
      <c r="AQ827" s="162" t="str">
        <f t="shared" si="459"/>
        <v>выходной</v>
      </c>
      <c r="AR827" s="163" t="e">
        <f>HLOOKUP(SEARCH("7",$M827)-1,$Q$3:$V827,$P827+1,FALSE)</f>
        <v>#VALUE!</v>
      </c>
      <c r="AS827" s="164" t="str">
        <f t="shared" si="460"/>
        <v>выходной</v>
      </c>
      <c r="AT827" s="142"/>
      <c r="AU827" s="11" t="str">
        <f>IF(ISERROR(VLOOKUP(B827,'РЕОРГ 2008'!$A:$B,2,FALSE)),"",VLOOKUP(B827,'РЕОРГ 2008'!$A:$B,2,FALSE))</f>
        <v/>
      </c>
      <c r="AV827" s="12" t="str">
        <f t="shared" si="461"/>
        <v>Доп.офис №93/064</v>
      </c>
      <c r="AW827" s="31" t="e">
        <f>LEFT(#REF!,2)</f>
        <v>#REF!</v>
      </c>
      <c r="AX827" s="12" t="str">
        <f t="shared" si="439"/>
        <v>93/064</v>
      </c>
      <c r="AZ827" t="str">
        <f>IF(ISERROR(VLOOKUP(B827,'РЕОРГ 01.08.2009'!$A:$B,2,FALSE)),"",VLOOKUP(B827,'РЕОРГ 01.08.2009'!$A:$B,2,FALSE))</f>
        <v/>
      </c>
      <c r="BA827" s="12" t="str">
        <f t="shared" si="434"/>
        <v>Доп.офис №93/064</v>
      </c>
      <c r="BB827" t="e">
        <f>LEFT(#REF!,2)</f>
        <v>#REF!</v>
      </c>
      <c r="BC827" s="12" t="str">
        <f t="shared" si="440"/>
        <v>93/064</v>
      </c>
      <c r="BE827" t="str">
        <f>IF(ISERROR(VLOOKUP(B827,'РЕОРГ 01.10.2009'!A:C,3,FALSE)),"",VLOOKUP(B827,'РЕОРГ 01.10.2009'!A:C,3,FALSE))</f>
        <v/>
      </c>
      <c r="BF827" s="12" t="str">
        <f t="shared" si="435"/>
        <v>Доп.офис №93/064</v>
      </c>
      <c r="BG827" t="e">
        <f>LEFT(#REF!,2)</f>
        <v>#REF!</v>
      </c>
      <c r="BH827" s="12" t="str">
        <f t="shared" si="441"/>
        <v>93/064</v>
      </c>
      <c r="BJ827" t="str">
        <f>IF(ISERROR(VLOOKUP($B827,'РЕОРГ 01.05.2010'!A:B,2,FALSE)),"",VLOOKUP($B827,'РЕОРГ 01.05.2010'!A:B,2,FALSE))</f>
        <v/>
      </c>
      <c r="BK827" s="12" t="str">
        <f t="shared" si="436"/>
        <v>Доп.офис №93/064</v>
      </c>
      <c r="BL827" t="e">
        <f>LEFT(#REF!,2)</f>
        <v>#REF!</v>
      </c>
      <c r="BM827" s="12" t="str">
        <f t="shared" si="442"/>
        <v>93/064</v>
      </c>
      <c r="BO827" t="str">
        <f>IF(ISERROR(VLOOKUP($B827,'РЕОРГ 01.08.2010'!A:B,2,FALSE)),"",VLOOKUP($B827,'РЕОРГ 01.08.2010'!A:B,2,FALSE))</f>
        <v/>
      </c>
      <c r="BP827" s="12" t="str">
        <f t="shared" si="437"/>
        <v>Доп.офис №93/064</v>
      </c>
      <c r="BQ827" t="e">
        <f>LEFT(#REF!,2)</f>
        <v>#REF!</v>
      </c>
      <c r="BR827" s="12" t="str">
        <f t="shared" si="443"/>
        <v>93/064</v>
      </c>
    </row>
    <row r="828" spans="1:70" ht="12.75" customHeight="1">
      <c r="A828" t="str">
        <f t="shared" si="438"/>
        <v>4447</v>
      </c>
      <c r="B828" s="133">
        <v>949</v>
      </c>
      <c r="C828" s="1" t="s">
        <v>2495</v>
      </c>
      <c r="D828" s="32" t="s">
        <v>4491</v>
      </c>
      <c r="E828" s="1" t="s">
        <v>2496</v>
      </c>
      <c r="F828" s="1" t="s">
        <v>9819</v>
      </c>
      <c r="G828" s="1" t="s">
        <v>2497</v>
      </c>
      <c r="H828" s="1" t="s">
        <v>2498</v>
      </c>
      <c r="I828" s="1" t="s">
        <v>6244</v>
      </c>
      <c r="J828" s="1" t="s">
        <v>12998</v>
      </c>
      <c r="K828" s="1">
        <v>40</v>
      </c>
      <c r="L828" s="32" t="s">
        <v>4051</v>
      </c>
      <c r="M828" s="8" t="s">
        <v>11771</v>
      </c>
      <c r="N828" s="2" t="s">
        <v>12313</v>
      </c>
      <c r="O828" s="173"/>
      <c r="P828" s="168">
        <f t="shared" si="468"/>
        <v>825</v>
      </c>
      <c r="Q828" s="138">
        <f t="shared" si="462"/>
        <v>12</v>
      </c>
      <c r="R828" s="138">
        <f t="shared" si="463"/>
        <v>24</v>
      </c>
      <c r="S828" s="138">
        <f t="shared" si="464"/>
        <v>36</v>
      </c>
      <c r="T828" s="138">
        <f t="shared" si="465"/>
        <v>48</v>
      </c>
      <c r="U828" s="138" t="e">
        <f t="shared" si="466"/>
        <v>#VALUE!</v>
      </c>
      <c r="V828" s="138" t="e">
        <f t="shared" si="467"/>
        <v>#VALUE!</v>
      </c>
      <c r="W828" s="158" t="str">
        <f t="shared" si="444"/>
        <v>09:15 16:30</v>
      </c>
      <c r="X828" s="159">
        <f>HLOOKUP(SEARCH("2",$M828)-1,$Q$3:$V828,$P828+1,FALSE)</f>
        <v>12</v>
      </c>
      <c r="Y828" s="160" t="str">
        <f t="shared" si="445"/>
        <v>09:15 16:30|09:15 15:30|09:15 16:30|09:15 16:30</v>
      </c>
      <c r="Z828" s="161" t="str">
        <f t="shared" si="446"/>
        <v>09:15 16:30</v>
      </c>
      <c r="AA828" s="158" t="str">
        <f t="shared" si="447"/>
        <v>09:15 16:30</v>
      </c>
      <c r="AB828" s="159">
        <f>HLOOKUP(SEARCH("3",$M828)-1,$Q$3:$V828,$P828+1,FALSE)</f>
        <v>24</v>
      </c>
      <c r="AC828" s="160" t="str">
        <f t="shared" si="448"/>
        <v>09:15 15:30|09:15 16:30|09:15 16:30</v>
      </c>
      <c r="AD828" s="161" t="str">
        <f t="shared" si="449"/>
        <v>09:15 15:30</v>
      </c>
      <c r="AE828" s="158" t="str">
        <f t="shared" si="450"/>
        <v>09:15 15:30</v>
      </c>
      <c r="AF828" s="159">
        <f>HLOOKUP(SEARCH("4",$M828)-1,$Q$3:$V828,$P828+1,FALSE)</f>
        <v>36</v>
      </c>
      <c r="AG828" s="161" t="str">
        <f t="shared" si="451"/>
        <v>09:15 16:30|09:15 16:30</v>
      </c>
      <c r="AH828" s="161" t="str">
        <f t="shared" si="452"/>
        <v>09:15 16:30</v>
      </c>
      <c r="AI828" s="158" t="str">
        <f t="shared" si="453"/>
        <v>09:15 16:30</v>
      </c>
      <c r="AJ828" s="159">
        <f>HLOOKUP(SEARCH("5",$M828)-1,$Q$3:$V828,$P828+1,FALSE)</f>
        <v>48</v>
      </c>
      <c r="AK828" s="161" t="str">
        <f t="shared" si="454"/>
        <v>09:15 16:30</v>
      </c>
      <c r="AL828" s="161" t="e">
        <f t="shared" si="455"/>
        <v>#VALUE!</v>
      </c>
      <c r="AM828" s="158" t="str">
        <f t="shared" si="456"/>
        <v>09:15 16:30</v>
      </c>
      <c r="AN828" s="159" t="e">
        <f>HLOOKUP(SEARCH("6",$M828)-1,$Q$3:$V828,$P828+1,FALSE)</f>
        <v>#VALUE!</v>
      </c>
      <c r="AO828" s="161" t="e">
        <f t="shared" si="457"/>
        <v>#VALUE!</v>
      </c>
      <c r="AP828" s="161" t="e">
        <f t="shared" si="458"/>
        <v>#VALUE!</v>
      </c>
      <c r="AQ828" s="162" t="str">
        <f t="shared" si="459"/>
        <v>выходной</v>
      </c>
      <c r="AR828" s="163" t="e">
        <f>HLOOKUP(SEARCH("7",$M828)-1,$Q$3:$V828,$P828+1,FALSE)</f>
        <v>#VALUE!</v>
      </c>
      <c r="AS828" s="164" t="str">
        <f t="shared" si="460"/>
        <v>выходной</v>
      </c>
      <c r="AT828" s="142"/>
      <c r="AU828" s="11" t="str">
        <f>IF(ISERROR(VLOOKUP(B828,'РЕОРГ 2008'!$A:$B,2,FALSE)),"",VLOOKUP(B828,'РЕОРГ 2008'!$A:$B,2,FALSE))</f>
        <v/>
      </c>
      <c r="AV828" s="12" t="str">
        <f t="shared" si="461"/>
        <v>Горномарийское отделение №4447</v>
      </c>
      <c r="AW828" s="31" t="e">
        <f>LEFT(#REF!,2)</f>
        <v>#REF!</v>
      </c>
      <c r="AX828" s="12" t="str">
        <f t="shared" si="439"/>
        <v>4447</v>
      </c>
      <c r="AZ828" t="str">
        <f>IF(ISERROR(VLOOKUP(B828,'РЕОРГ 01.08.2009'!$A:$B,2,FALSE)),"",VLOOKUP(B828,'РЕОРГ 01.08.2009'!$A:$B,2,FALSE))</f>
        <v/>
      </c>
      <c r="BA828" s="12" t="str">
        <f t="shared" si="434"/>
        <v>Горномарийское отделение №4447</v>
      </c>
      <c r="BB828" t="e">
        <f>LEFT(#REF!,2)</f>
        <v>#REF!</v>
      </c>
      <c r="BC828" s="12" t="str">
        <f t="shared" si="440"/>
        <v>4447</v>
      </c>
      <c r="BE828" t="str">
        <f>IF(ISERROR(VLOOKUP(B828,'РЕОРГ 01.10.2009'!A:C,3,FALSE)),"",VLOOKUP(B828,'РЕОРГ 01.10.2009'!A:C,3,FALSE))</f>
        <v/>
      </c>
      <c r="BF828" s="12" t="str">
        <f t="shared" si="435"/>
        <v>Горномарийское отделение №4447</v>
      </c>
      <c r="BG828" t="e">
        <f>LEFT(#REF!,2)</f>
        <v>#REF!</v>
      </c>
      <c r="BH828" s="12" t="str">
        <f t="shared" si="441"/>
        <v>4447</v>
      </c>
      <c r="BJ828" t="str">
        <f>IF(ISERROR(VLOOKUP($B828,'РЕОРГ 01.05.2010'!A:B,2,FALSE)),"",VLOOKUP($B828,'РЕОРГ 01.05.2010'!A:B,2,FALSE))</f>
        <v/>
      </c>
      <c r="BK828" s="12" t="str">
        <f t="shared" si="436"/>
        <v>Горномарийское отделение №4447</v>
      </c>
      <c r="BL828" t="e">
        <f>LEFT(#REF!,2)</f>
        <v>#REF!</v>
      </c>
      <c r="BM828" s="12" t="str">
        <f t="shared" si="442"/>
        <v>4447</v>
      </c>
      <c r="BO828" t="str">
        <f>IF(ISERROR(VLOOKUP($B828,'РЕОРГ 01.08.2010'!A:B,2,FALSE)),"",VLOOKUP($B828,'РЕОРГ 01.08.2010'!A:B,2,FALSE))</f>
        <v/>
      </c>
      <c r="BP828" s="12" t="str">
        <f t="shared" si="437"/>
        <v>Горномарийское отделение №4447</v>
      </c>
      <c r="BQ828" t="e">
        <f>LEFT(#REF!,2)</f>
        <v>#REF!</v>
      </c>
      <c r="BR828" s="12" t="str">
        <f t="shared" si="443"/>
        <v>4447</v>
      </c>
    </row>
    <row r="829" spans="1:70" ht="12.75" customHeight="1">
      <c r="A829" t="str">
        <f t="shared" si="438"/>
        <v>4447/025</v>
      </c>
      <c r="B829" s="133">
        <v>950</v>
      </c>
      <c r="C829" s="1" t="s">
        <v>2499</v>
      </c>
      <c r="D829" s="32" t="s">
        <v>1931</v>
      </c>
      <c r="E829" s="1" t="s">
        <v>2500</v>
      </c>
      <c r="F829" s="1" t="s">
        <v>9819</v>
      </c>
      <c r="G829" s="1" t="s">
        <v>2501</v>
      </c>
      <c r="H829" s="1" t="s">
        <v>2502</v>
      </c>
      <c r="I829" s="1" t="s">
        <v>2503</v>
      </c>
      <c r="J829" s="1"/>
      <c r="K829" s="1">
        <v>0.75</v>
      </c>
      <c r="L829" s="32" t="s">
        <v>4049</v>
      </c>
      <c r="M829" s="8" t="s">
        <v>11908</v>
      </c>
      <c r="N829" s="2" t="s">
        <v>12314</v>
      </c>
      <c r="O829" s="173"/>
      <c r="P829" s="168">
        <f t="shared" si="468"/>
        <v>826</v>
      </c>
      <c r="Q829" s="138">
        <f t="shared" si="462"/>
        <v>25</v>
      </c>
      <c r="R829" s="138">
        <f t="shared" si="463"/>
        <v>50</v>
      </c>
      <c r="S829" s="138">
        <f t="shared" si="464"/>
        <v>75</v>
      </c>
      <c r="T829" s="138" t="e">
        <f t="shared" si="465"/>
        <v>#VALUE!</v>
      </c>
      <c r="U829" s="138" t="e">
        <f t="shared" si="466"/>
        <v>#VALUE!</v>
      </c>
      <c r="V829" s="138" t="e">
        <f t="shared" si="467"/>
        <v>#VALUE!</v>
      </c>
      <c r="W829" s="158" t="str">
        <f t="shared" si="444"/>
        <v>08:00 15:30(13:00 14:00)</v>
      </c>
      <c r="X829" s="159">
        <f>HLOOKUP(SEARCH("2",$M829)-1,$Q$3:$V829,$P829+1,FALSE)</f>
        <v>25</v>
      </c>
      <c r="Y829" s="160" t="str">
        <f t="shared" si="445"/>
        <v>08:00 15:30(13:00 14:00)|08:00 15:30(13:00 14:00)|09:00 15:30(13:00 14:00)</v>
      </c>
      <c r="Z829" s="161" t="str">
        <f t="shared" si="446"/>
        <v>08:00 15:30(13:00 14:00)</v>
      </c>
      <c r="AA829" s="158" t="str">
        <f t="shared" si="447"/>
        <v>08:00 15:30(13:00 14:00)</v>
      </c>
      <c r="AB829" s="159" t="e">
        <f>HLOOKUP(SEARCH("3",$M829)-1,$Q$3:$V829,$P829+1,FALSE)</f>
        <v>#VALUE!</v>
      </c>
      <c r="AC829" s="160" t="e">
        <f t="shared" si="448"/>
        <v>#VALUE!</v>
      </c>
      <c r="AD829" s="161" t="e">
        <f t="shared" si="449"/>
        <v>#VALUE!</v>
      </c>
      <c r="AE829" s="158" t="str">
        <f t="shared" si="450"/>
        <v>выходной</v>
      </c>
      <c r="AF829" s="159">
        <f>HLOOKUP(SEARCH("4",$M829)-1,$Q$3:$V829,$P829+1,FALSE)</f>
        <v>50</v>
      </c>
      <c r="AG829" s="161" t="str">
        <f t="shared" si="451"/>
        <v>08:00 15:30(13:00 14:00)|09:00 15:30(13:00 14:00)</v>
      </c>
      <c r="AH829" s="161" t="str">
        <f t="shared" si="452"/>
        <v>08:00 15:30(13:00 14:00)</v>
      </c>
      <c r="AI829" s="158" t="str">
        <f t="shared" si="453"/>
        <v>08:00 15:30(13:00 14:00)</v>
      </c>
      <c r="AJ829" s="159">
        <f>HLOOKUP(SEARCH("5",$M829)-1,$Q$3:$V829,$P829+1,FALSE)</f>
        <v>75</v>
      </c>
      <c r="AK829" s="161" t="str">
        <f t="shared" si="454"/>
        <v>09:00 15:30(13:00 14:00)</v>
      </c>
      <c r="AL829" s="161" t="e">
        <f t="shared" si="455"/>
        <v>#VALUE!</v>
      </c>
      <c r="AM829" s="158" t="str">
        <f t="shared" si="456"/>
        <v>09:00 15:30(13:00 14:00)</v>
      </c>
      <c r="AN829" s="159" t="e">
        <f>HLOOKUP(SEARCH("6",$M829)-1,$Q$3:$V829,$P829+1,FALSE)</f>
        <v>#VALUE!</v>
      </c>
      <c r="AO829" s="161" t="e">
        <f t="shared" si="457"/>
        <v>#VALUE!</v>
      </c>
      <c r="AP829" s="161" t="e">
        <f t="shared" si="458"/>
        <v>#VALUE!</v>
      </c>
      <c r="AQ829" s="162" t="str">
        <f t="shared" si="459"/>
        <v>выходной</v>
      </c>
      <c r="AR829" s="163" t="e">
        <f>HLOOKUP(SEARCH("7",$M829)-1,$Q$3:$V829,$P829+1,FALSE)</f>
        <v>#VALUE!</v>
      </c>
      <c r="AS829" s="164" t="str">
        <f t="shared" si="460"/>
        <v>выходной</v>
      </c>
      <c r="AT829" s="142"/>
      <c r="AU829" s="11" t="str">
        <f>IF(ISERROR(VLOOKUP(B829,'РЕОРГ 2008'!$A:$B,2,FALSE)),"",VLOOKUP(B829,'РЕОРГ 2008'!$A:$B,2,FALSE))</f>
        <v/>
      </c>
      <c r="AV829" s="12" t="str">
        <f t="shared" si="461"/>
        <v>Опер.касса №4447/025</v>
      </c>
      <c r="AW829" s="31" t="e">
        <f>LEFT(#REF!,2)</f>
        <v>#REF!</v>
      </c>
      <c r="AX829" s="12" t="str">
        <f t="shared" si="439"/>
        <v>4447/025</v>
      </c>
      <c r="AZ829" t="str">
        <f>IF(ISERROR(VLOOKUP(B829,'РЕОРГ 01.08.2009'!$A:$B,2,FALSE)),"",VLOOKUP(B829,'РЕОРГ 01.08.2009'!$A:$B,2,FALSE))</f>
        <v/>
      </c>
      <c r="BA829" s="12" t="str">
        <f t="shared" si="434"/>
        <v>Опер.касса №4447/025</v>
      </c>
      <c r="BB829" t="e">
        <f>LEFT(#REF!,2)</f>
        <v>#REF!</v>
      </c>
      <c r="BC829" s="12" t="str">
        <f t="shared" si="440"/>
        <v>4447/025</v>
      </c>
      <c r="BE829" t="str">
        <f>IF(ISERROR(VLOOKUP(B829,'РЕОРГ 01.10.2009'!A:C,3,FALSE)),"",VLOOKUP(B829,'РЕОРГ 01.10.2009'!A:C,3,FALSE))</f>
        <v/>
      </c>
      <c r="BF829" s="12" t="str">
        <f t="shared" si="435"/>
        <v>Опер.касса №4447/025</v>
      </c>
      <c r="BG829" t="e">
        <f>LEFT(#REF!,2)</f>
        <v>#REF!</v>
      </c>
      <c r="BH829" s="12" t="str">
        <f t="shared" si="441"/>
        <v>4447/025</v>
      </c>
      <c r="BJ829" t="str">
        <f>IF(ISERROR(VLOOKUP($B829,'РЕОРГ 01.05.2010'!A:B,2,FALSE)),"",VLOOKUP($B829,'РЕОРГ 01.05.2010'!A:B,2,FALSE))</f>
        <v/>
      </c>
      <c r="BK829" s="12" t="str">
        <f t="shared" si="436"/>
        <v>Опер.касса №4447/025</v>
      </c>
      <c r="BL829" t="e">
        <f>LEFT(#REF!,2)</f>
        <v>#REF!</v>
      </c>
      <c r="BM829" s="12" t="str">
        <f t="shared" si="442"/>
        <v>4447/025</v>
      </c>
      <c r="BO829" t="str">
        <f>IF(ISERROR(VLOOKUP($B829,'РЕОРГ 01.08.2010'!A:B,2,FALSE)),"",VLOOKUP($B829,'РЕОРГ 01.08.2010'!A:B,2,FALSE))</f>
        <v/>
      </c>
      <c r="BP829" s="12" t="str">
        <f t="shared" si="437"/>
        <v>Опер.касса №4447/025</v>
      </c>
      <c r="BQ829" t="e">
        <f>LEFT(#REF!,2)</f>
        <v>#REF!</v>
      </c>
      <c r="BR829" s="12" t="str">
        <f t="shared" si="443"/>
        <v>4447/025</v>
      </c>
    </row>
    <row r="830" spans="1:70" ht="12.75" customHeight="1">
      <c r="A830" t="str">
        <f t="shared" si="438"/>
        <v>4447/027</v>
      </c>
      <c r="B830" s="133">
        <v>951</v>
      </c>
      <c r="C830" s="1" t="s">
        <v>2504</v>
      </c>
      <c r="D830" s="32" t="s">
        <v>1931</v>
      </c>
      <c r="E830" s="1" t="s">
        <v>2505</v>
      </c>
      <c r="F830" s="1" t="s">
        <v>9819</v>
      </c>
      <c r="G830" s="1" t="s">
        <v>2506</v>
      </c>
      <c r="H830" s="1" t="s">
        <v>2507</v>
      </c>
      <c r="I830" s="1" t="s">
        <v>1605</v>
      </c>
      <c r="J830" s="1"/>
      <c r="K830" s="1">
        <v>0.75</v>
      </c>
      <c r="L830" s="32" t="s">
        <v>4049</v>
      </c>
      <c r="M830" s="8" t="s">
        <v>11908</v>
      </c>
      <c r="N830" s="2" t="s">
        <v>12315</v>
      </c>
      <c r="O830" s="173"/>
      <c r="P830" s="168">
        <f t="shared" si="468"/>
        <v>827</v>
      </c>
      <c r="Q830" s="138">
        <f t="shared" si="462"/>
        <v>25</v>
      </c>
      <c r="R830" s="138">
        <f t="shared" si="463"/>
        <v>50</v>
      </c>
      <c r="S830" s="138">
        <f t="shared" si="464"/>
        <v>75</v>
      </c>
      <c r="T830" s="138" t="e">
        <f t="shared" si="465"/>
        <v>#VALUE!</v>
      </c>
      <c r="U830" s="138" t="e">
        <f t="shared" si="466"/>
        <v>#VALUE!</v>
      </c>
      <c r="V830" s="138" t="e">
        <f t="shared" si="467"/>
        <v>#VALUE!</v>
      </c>
      <c r="W830" s="158" t="str">
        <f t="shared" si="444"/>
        <v>08:15 15:45(13:00 14:00)</v>
      </c>
      <c r="X830" s="159">
        <f>HLOOKUP(SEARCH("2",$M830)-1,$Q$3:$V830,$P830+1,FALSE)</f>
        <v>25</v>
      </c>
      <c r="Y830" s="160" t="str">
        <f t="shared" si="445"/>
        <v>09:00 15:45(13:00 14:00)|08:15 15:45(13:00 14:00)|08:15 15:45(13:00 14:00)</v>
      </c>
      <c r="Z830" s="161" t="str">
        <f t="shared" si="446"/>
        <v>09:00 15:45(13:00 14:00)</v>
      </c>
      <c r="AA830" s="158" t="str">
        <f t="shared" si="447"/>
        <v>09:00 15:45(13:00 14:00)</v>
      </c>
      <c r="AB830" s="159" t="e">
        <f>HLOOKUP(SEARCH("3",$M830)-1,$Q$3:$V830,$P830+1,FALSE)</f>
        <v>#VALUE!</v>
      </c>
      <c r="AC830" s="160" t="e">
        <f t="shared" si="448"/>
        <v>#VALUE!</v>
      </c>
      <c r="AD830" s="161" t="e">
        <f t="shared" si="449"/>
        <v>#VALUE!</v>
      </c>
      <c r="AE830" s="158" t="str">
        <f t="shared" si="450"/>
        <v>выходной</v>
      </c>
      <c r="AF830" s="159">
        <f>HLOOKUP(SEARCH("4",$M830)-1,$Q$3:$V830,$P830+1,FALSE)</f>
        <v>50</v>
      </c>
      <c r="AG830" s="161" t="str">
        <f t="shared" si="451"/>
        <v>08:15 15:45(13:00 14:00)|08:15 15:45(13:00 14:00)</v>
      </c>
      <c r="AH830" s="161" t="str">
        <f t="shared" si="452"/>
        <v>08:15 15:45(13:00 14:00)</v>
      </c>
      <c r="AI830" s="158" t="str">
        <f t="shared" si="453"/>
        <v>08:15 15:45(13:00 14:00)</v>
      </c>
      <c r="AJ830" s="159">
        <f>HLOOKUP(SEARCH("5",$M830)-1,$Q$3:$V830,$P830+1,FALSE)</f>
        <v>75</v>
      </c>
      <c r="AK830" s="161" t="str">
        <f t="shared" si="454"/>
        <v>08:15 15:45(13:00 14:00)</v>
      </c>
      <c r="AL830" s="161" t="e">
        <f t="shared" si="455"/>
        <v>#VALUE!</v>
      </c>
      <c r="AM830" s="158" t="str">
        <f t="shared" si="456"/>
        <v>08:15 15:45(13:00 14:00)</v>
      </c>
      <c r="AN830" s="159" t="e">
        <f>HLOOKUP(SEARCH("6",$M830)-1,$Q$3:$V830,$P830+1,FALSE)</f>
        <v>#VALUE!</v>
      </c>
      <c r="AO830" s="161" t="e">
        <f t="shared" si="457"/>
        <v>#VALUE!</v>
      </c>
      <c r="AP830" s="161" t="e">
        <f t="shared" si="458"/>
        <v>#VALUE!</v>
      </c>
      <c r="AQ830" s="162" t="str">
        <f t="shared" si="459"/>
        <v>выходной</v>
      </c>
      <c r="AR830" s="163" t="e">
        <f>HLOOKUP(SEARCH("7",$M830)-1,$Q$3:$V830,$P830+1,FALSE)</f>
        <v>#VALUE!</v>
      </c>
      <c r="AS830" s="164" t="str">
        <f t="shared" si="460"/>
        <v>выходной</v>
      </c>
      <c r="AT830" s="142"/>
      <c r="AU830" s="11" t="str">
        <f>IF(ISERROR(VLOOKUP(B830,'РЕОРГ 2008'!$A:$B,2,FALSE)),"",VLOOKUP(B830,'РЕОРГ 2008'!$A:$B,2,FALSE))</f>
        <v/>
      </c>
      <c r="AV830" s="12" t="str">
        <f t="shared" si="461"/>
        <v>Опер.касса №4447/027</v>
      </c>
      <c r="AW830" s="31" t="e">
        <f>LEFT(#REF!,2)</f>
        <v>#REF!</v>
      </c>
      <c r="AX830" s="12" t="str">
        <f t="shared" si="439"/>
        <v>4447/027</v>
      </c>
      <c r="AZ830" t="str">
        <f>IF(ISERROR(VLOOKUP(B830,'РЕОРГ 01.08.2009'!$A:$B,2,FALSE)),"",VLOOKUP(B830,'РЕОРГ 01.08.2009'!$A:$B,2,FALSE))</f>
        <v/>
      </c>
      <c r="BA830" s="12" t="str">
        <f t="shared" ref="BA830:BA893" si="469">IF(AND(BF830&lt;&gt;"",AZ830=""),BF830,IF(AZ830="",$C830,AZ830))</f>
        <v>Опер.касса №4447/027</v>
      </c>
      <c r="BB830" t="e">
        <f>LEFT(#REF!,2)</f>
        <v>#REF!</v>
      </c>
      <c r="BC830" s="12" t="str">
        <f t="shared" si="440"/>
        <v>4447/027</v>
      </c>
      <c r="BE830" t="str">
        <f>IF(ISERROR(VLOOKUP(B830,'РЕОРГ 01.10.2009'!A:C,3,FALSE)),"",VLOOKUP(B830,'РЕОРГ 01.10.2009'!A:C,3,FALSE))</f>
        <v/>
      </c>
      <c r="BF830" s="12" t="str">
        <f t="shared" ref="BF830:BF893" si="470">IF(AND(BK830&lt;&gt;"",BE830=""),BK830,IF(BE830="",$C830,BE830))</f>
        <v>Опер.касса №4447/027</v>
      </c>
      <c r="BG830" t="e">
        <f>LEFT(#REF!,2)</f>
        <v>#REF!</v>
      </c>
      <c r="BH830" s="12" t="str">
        <f t="shared" si="441"/>
        <v>4447/027</v>
      </c>
      <c r="BJ830" t="str">
        <f>IF(ISERROR(VLOOKUP($B830,'РЕОРГ 01.05.2010'!A:B,2,FALSE)),"",VLOOKUP($B830,'РЕОРГ 01.05.2010'!A:B,2,FALSE))</f>
        <v/>
      </c>
      <c r="BK830" s="12" t="str">
        <f t="shared" ref="BK830:BK893" si="471">IF(AND(BP830&lt;&gt;"",BJ830=""),BP830,IF(BJ830="",$C830,BJ830))</f>
        <v>Опер.касса №4447/027</v>
      </c>
      <c r="BL830" t="e">
        <f>LEFT(#REF!,2)</f>
        <v>#REF!</v>
      </c>
      <c r="BM830" s="12" t="str">
        <f t="shared" si="442"/>
        <v>4447/027</v>
      </c>
      <c r="BO830" t="str">
        <f>IF(ISERROR(VLOOKUP($B830,'РЕОРГ 01.08.2010'!A:B,2,FALSE)),"",VLOOKUP($B830,'РЕОРГ 01.08.2010'!A:B,2,FALSE))</f>
        <v/>
      </c>
      <c r="BP830" s="12" t="str">
        <f t="shared" ref="BP830:BP893" si="472">IF(AND(BU830&lt;&gt;"",BO830=""),BU830,IF(BO830="",$C830,BO830))</f>
        <v>Опер.касса №4447/027</v>
      </c>
      <c r="BQ830" t="e">
        <f>LEFT(#REF!,2)</f>
        <v>#REF!</v>
      </c>
      <c r="BR830" s="12" t="str">
        <f t="shared" si="443"/>
        <v>4447/027</v>
      </c>
    </row>
    <row r="831" spans="1:70" ht="12.75" customHeight="1">
      <c r="A831" t="str">
        <f t="shared" ref="A831:A894" si="473">RIGHT(C831,LEN(C831)-SEARCH("№",C831))</f>
        <v>4447/069</v>
      </c>
      <c r="B831" s="133">
        <v>953</v>
      </c>
      <c r="C831" s="1" t="s">
        <v>38</v>
      </c>
      <c r="D831" s="32" t="s">
        <v>7017</v>
      </c>
      <c r="E831" s="1" t="s">
        <v>39</v>
      </c>
      <c r="F831" s="1" t="s">
        <v>9819</v>
      </c>
      <c r="G831" s="1" t="s">
        <v>40</v>
      </c>
      <c r="H831" s="1" t="s">
        <v>41</v>
      </c>
      <c r="I831" s="1" t="s">
        <v>6244</v>
      </c>
      <c r="J831" s="1"/>
      <c r="K831" s="1">
        <v>5.25</v>
      </c>
      <c r="L831" s="32" t="s">
        <v>4052</v>
      </c>
      <c r="M831" s="8" t="s">
        <v>11771</v>
      </c>
      <c r="N831" s="2" t="s">
        <v>12316</v>
      </c>
      <c r="O831" s="173"/>
      <c r="P831" s="168">
        <f t="shared" si="468"/>
        <v>828</v>
      </c>
      <c r="Q831" s="138">
        <f t="shared" si="462"/>
        <v>12</v>
      </c>
      <c r="R831" s="138">
        <f t="shared" si="463"/>
        <v>24</v>
      </c>
      <c r="S831" s="138">
        <f t="shared" si="464"/>
        <v>36</v>
      </c>
      <c r="T831" s="138">
        <f t="shared" si="465"/>
        <v>48</v>
      </c>
      <c r="U831" s="138" t="e">
        <f t="shared" si="466"/>
        <v>#VALUE!</v>
      </c>
      <c r="V831" s="138" t="e">
        <f t="shared" si="467"/>
        <v>#VALUE!</v>
      </c>
      <c r="W831" s="158" t="str">
        <f t="shared" si="444"/>
        <v>08:00 16:15</v>
      </c>
      <c r="X831" s="159">
        <f>HLOOKUP(SEARCH("2",$M831)-1,$Q$3:$V831,$P831+1,FALSE)</f>
        <v>12</v>
      </c>
      <c r="Y831" s="160" t="str">
        <f t="shared" si="445"/>
        <v>08:00 16:15|08:00 16:15|08:00 16:15|08:00 15:15</v>
      </c>
      <c r="Z831" s="161" t="str">
        <f t="shared" si="446"/>
        <v>08:00 16:15</v>
      </c>
      <c r="AA831" s="158" t="str">
        <f t="shared" si="447"/>
        <v>08:00 16:15</v>
      </c>
      <c r="AB831" s="159">
        <f>HLOOKUP(SEARCH("3",$M831)-1,$Q$3:$V831,$P831+1,FALSE)</f>
        <v>24</v>
      </c>
      <c r="AC831" s="160" t="str">
        <f t="shared" si="448"/>
        <v>08:00 16:15|08:00 16:15|08:00 15:15</v>
      </c>
      <c r="AD831" s="161" t="str">
        <f t="shared" si="449"/>
        <v>08:00 16:15</v>
      </c>
      <c r="AE831" s="158" t="str">
        <f t="shared" si="450"/>
        <v>08:00 16:15</v>
      </c>
      <c r="AF831" s="159">
        <f>HLOOKUP(SEARCH("4",$M831)-1,$Q$3:$V831,$P831+1,FALSE)</f>
        <v>36</v>
      </c>
      <c r="AG831" s="161" t="str">
        <f t="shared" si="451"/>
        <v>08:00 16:15|08:00 15:15</v>
      </c>
      <c r="AH831" s="161" t="str">
        <f t="shared" si="452"/>
        <v>08:00 16:15</v>
      </c>
      <c r="AI831" s="158" t="str">
        <f t="shared" si="453"/>
        <v>08:00 16:15</v>
      </c>
      <c r="AJ831" s="159">
        <f>HLOOKUP(SEARCH("5",$M831)-1,$Q$3:$V831,$P831+1,FALSE)</f>
        <v>48</v>
      </c>
      <c r="AK831" s="161" t="str">
        <f t="shared" si="454"/>
        <v>08:00 15:15</v>
      </c>
      <c r="AL831" s="161" t="e">
        <f t="shared" si="455"/>
        <v>#VALUE!</v>
      </c>
      <c r="AM831" s="158" t="str">
        <f t="shared" si="456"/>
        <v>08:00 15:15</v>
      </c>
      <c r="AN831" s="159" t="e">
        <f>HLOOKUP(SEARCH("6",$M831)-1,$Q$3:$V831,$P831+1,FALSE)</f>
        <v>#VALUE!</v>
      </c>
      <c r="AO831" s="161" t="e">
        <f t="shared" si="457"/>
        <v>#VALUE!</v>
      </c>
      <c r="AP831" s="161" t="e">
        <f t="shared" si="458"/>
        <v>#VALUE!</v>
      </c>
      <c r="AQ831" s="162" t="str">
        <f t="shared" si="459"/>
        <v>выходной</v>
      </c>
      <c r="AR831" s="163" t="e">
        <f>HLOOKUP(SEARCH("7",$M831)-1,$Q$3:$V831,$P831+1,FALSE)</f>
        <v>#VALUE!</v>
      </c>
      <c r="AS831" s="164" t="str">
        <f t="shared" si="460"/>
        <v>выходной</v>
      </c>
      <c r="AT831" s="142"/>
      <c r="AU831" s="11" t="str">
        <f>IF(ISERROR(VLOOKUP(B831,'РЕОРГ 2008'!$A:$B,2,FALSE)),"",VLOOKUP(B831,'РЕОРГ 2008'!$A:$B,2,FALSE))</f>
        <v/>
      </c>
      <c r="AV831" s="12" t="str">
        <f t="shared" si="461"/>
        <v>Доп.офис №4447/069</v>
      </c>
      <c r="AW831" s="31" t="e">
        <f>LEFT(#REF!,2)</f>
        <v>#REF!</v>
      </c>
      <c r="AX831" s="12" t="str">
        <f t="shared" ref="AX831:AX894" si="474">RIGHT(AV831,(LEN(AV831)-SEARCH("№",AV831)))</f>
        <v>4447/069</v>
      </c>
      <c r="AZ831" t="str">
        <f>IF(ISERROR(VLOOKUP(B831,'РЕОРГ 01.08.2009'!$A:$B,2,FALSE)),"",VLOOKUP(B831,'РЕОРГ 01.08.2009'!$A:$B,2,FALSE))</f>
        <v/>
      </c>
      <c r="BA831" s="12" t="str">
        <f t="shared" si="469"/>
        <v>Доп.офис №4447/069</v>
      </c>
      <c r="BB831" t="e">
        <f>LEFT(#REF!,2)</f>
        <v>#REF!</v>
      </c>
      <c r="BC831" s="12" t="str">
        <f t="shared" ref="BC831:BC894" si="475">RIGHT(BA831,(LEN(BA831)-SEARCH("№",BA831)))</f>
        <v>4447/069</v>
      </c>
      <c r="BE831" t="str">
        <f>IF(ISERROR(VLOOKUP(B831,'РЕОРГ 01.10.2009'!A:C,3,FALSE)),"",VLOOKUP(B831,'РЕОРГ 01.10.2009'!A:C,3,FALSE))</f>
        <v/>
      </c>
      <c r="BF831" s="12" t="str">
        <f t="shared" si="470"/>
        <v>Доп.офис №4447/069</v>
      </c>
      <c r="BG831" t="e">
        <f>LEFT(#REF!,2)</f>
        <v>#REF!</v>
      </c>
      <c r="BH831" s="12" t="str">
        <f t="shared" ref="BH831:BH894" si="476">RIGHT(BF831,(LEN(BF831)-SEARCH("№",BF831)))</f>
        <v>4447/069</v>
      </c>
      <c r="BJ831" t="str">
        <f>IF(ISERROR(VLOOKUP($B831,'РЕОРГ 01.05.2010'!A:B,2,FALSE)),"",VLOOKUP($B831,'РЕОРГ 01.05.2010'!A:B,2,FALSE))</f>
        <v/>
      </c>
      <c r="BK831" s="12" t="str">
        <f t="shared" si="471"/>
        <v>Доп.офис №4447/069</v>
      </c>
      <c r="BL831" t="e">
        <f>LEFT(#REF!,2)</f>
        <v>#REF!</v>
      </c>
      <c r="BM831" s="12" t="str">
        <f t="shared" ref="BM831:BM894" si="477">RIGHT(BK831,(LEN(BK831)-SEARCH("№",BK831)))</f>
        <v>4447/069</v>
      </c>
      <c r="BO831" t="str">
        <f>IF(ISERROR(VLOOKUP($B831,'РЕОРГ 01.08.2010'!A:B,2,FALSE)),"",VLOOKUP($B831,'РЕОРГ 01.08.2010'!A:B,2,FALSE))</f>
        <v/>
      </c>
      <c r="BP831" s="12" t="str">
        <f t="shared" si="472"/>
        <v>Доп.офис №4447/069</v>
      </c>
      <c r="BQ831" t="e">
        <f>LEFT(#REF!,2)</f>
        <v>#REF!</v>
      </c>
      <c r="BR831" s="12" t="str">
        <f t="shared" ref="BR831:BR894" si="478">RIGHT(BP831,(LEN(BP831)-SEARCH("№",BP831)))</f>
        <v>4447/069</v>
      </c>
    </row>
    <row r="832" spans="1:70" ht="12.75" customHeight="1">
      <c r="A832" t="str">
        <f t="shared" si="473"/>
        <v>4447/072</v>
      </c>
      <c r="B832" s="133">
        <v>954</v>
      </c>
      <c r="C832" s="1" t="s">
        <v>11313</v>
      </c>
      <c r="D832" s="32" t="s">
        <v>1926</v>
      </c>
      <c r="E832" s="1" t="s">
        <v>2496</v>
      </c>
      <c r="F832" s="1" t="s">
        <v>9819</v>
      </c>
      <c r="G832" s="1" t="s">
        <v>42</v>
      </c>
      <c r="H832" s="1" t="s">
        <v>2309</v>
      </c>
      <c r="I832" s="1" t="s">
        <v>99</v>
      </c>
      <c r="J832" s="1"/>
      <c r="K832" s="1">
        <v>9</v>
      </c>
      <c r="L832" s="32" t="s">
        <v>4051</v>
      </c>
      <c r="M832" s="8" t="s">
        <v>11773</v>
      </c>
      <c r="N832" s="2" t="s">
        <v>11905</v>
      </c>
      <c r="O832" s="173"/>
      <c r="P832" s="168">
        <f t="shared" si="468"/>
        <v>829</v>
      </c>
      <c r="Q832" s="138">
        <f t="shared" si="462"/>
        <v>12</v>
      </c>
      <c r="R832" s="138">
        <f t="shared" si="463"/>
        <v>24</v>
      </c>
      <c r="S832" s="138">
        <f t="shared" si="464"/>
        <v>36</v>
      </c>
      <c r="T832" s="138">
        <f t="shared" si="465"/>
        <v>48</v>
      </c>
      <c r="U832" s="138">
        <f t="shared" si="466"/>
        <v>60</v>
      </c>
      <c r="V832" s="138" t="e">
        <f t="shared" si="467"/>
        <v>#VALUE!</v>
      </c>
      <c r="W832" s="158" t="str">
        <f t="shared" ref="W832:W895" si="479">IF(M832="1",N832,IF(ISERROR(SEARCH(1,M832)=1),"выходной",IF(SEARCH(1,M832)=1,LEFT(N832,Q832-1),"")))</f>
        <v>08:00 18:00</v>
      </c>
      <c r="X832" s="159">
        <f>HLOOKUP(SEARCH("2",$M832)-1,$Q$3:$V832,$P832+1,FALSE)</f>
        <v>12</v>
      </c>
      <c r="Y832" s="160" t="str">
        <f t="shared" ref="Y832:Y895" si="480">IF(M832="2",N832,IF(LEFT(M832,1)="2",LEFT(N832,Q832-1),RIGHT(N832,LEN(N832)-SEARCH("|",N832,X832))))</f>
        <v>08:00 18:00|08:00 18:00|08:00 18:00|09:00 18:00|08:00 15:00</v>
      </c>
      <c r="Z832" s="161" t="str">
        <f t="shared" ref="Z832:Z895" si="481">LEFT(Y832,SEARCH("|",Y832,1)-1)</f>
        <v>08:00 18:00</v>
      </c>
      <c r="AA832" s="158" t="str">
        <f t="shared" ref="AA832:AA895" si="482">IF(ISERROR(SEARCH(2,$M832)),"выходной",IF(LEFT($M832,1)="2",Y832,IF(RIGHT($M832,1)="2",Y832,Z832)))</f>
        <v>08:00 18:00</v>
      </c>
      <c r="AB832" s="159">
        <f>HLOOKUP(SEARCH("3",$M832)-1,$Q$3:$V832,$P832+1,FALSE)</f>
        <v>24</v>
      </c>
      <c r="AC832" s="160" t="str">
        <f t="shared" ref="AC832:AC895" si="483">IF(M832="3",N832,IF(LEFT($M832,1)="3",LEFT($N832,$Q832-1),RIGHT($N832,LEN($N832)-SEARCH("|",$N832,AB832))))</f>
        <v>08:00 18:00|08:00 18:00|09:00 18:00|08:00 15:00</v>
      </c>
      <c r="AD832" s="161" t="str">
        <f t="shared" ref="AD832:AD895" si="484">LEFT(AC832,SEARCH("|",AC832,1)-1)</f>
        <v>08:00 18:00</v>
      </c>
      <c r="AE832" s="158" t="str">
        <f t="shared" ref="AE832:AE895" si="485">IF(ISERROR(SEARCH(3,$M832)),"выходной",IF(LEFT($M832,1)="3",AC832,IF(RIGHT($M832,1)="3",AC832,AD832)))</f>
        <v>08:00 18:00</v>
      </c>
      <c r="AF832" s="159">
        <f>HLOOKUP(SEARCH("4",$M832)-1,$Q$3:$V832,$P832+1,FALSE)</f>
        <v>36</v>
      </c>
      <c r="AG832" s="161" t="str">
        <f t="shared" ref="AG832:AG895" si="486">IF(M832="4",N832,IF(LEFT($M832,1)="4",LEFT($N832,$Q832-1),RIGHT($N832,LEN($N832)-SEARCH("|",$N832,AF832))))</f>
        <v>08:00 18:00|09:00 18:00|08:00 15:00</v>
      </c>
      <c r="AH832" s="161" t="str">
        <f t="shared" ref="AH832:AH895" si="487">LEFT(AG832,SEARCH("|",AG832,1)-1)</f>
        <v>08:00 18:00</v>
      </c>
      <c r="AI832" s="158" t="str">
        <f t="shared" ref="AI832:AI895" si="488">IF(ISERROR(SEARCH(4,$M832)),"выходной",IF(LEFT($M832,1)="4",AG832,IF(RIGHT($M832,1)="4",AG832,AH832)))</f>
        <v>08:00 18:00</v>
      </c>
      <c r="AJ832" s="159">
        <f>HLOOKUP(SEARCH("5",$M832)-1,$Q$3:$V832,$P832+1,FALSE)</f>
        <v>48</v>
      </c>
      <c r="AK832" s="161" t="str">
        <f t="shared" ref="AK832:AK895" si="489">IF(M832="5",N832,IF(LEFT($M832,1)="5",LEFT($N832,$Q832-1),RIGHT($N832,LEN($N832)-SEARCH("|",$N832,AJ832))))</f>
        <v>09:00 18:00|08:00 15:00</v>
      </c>
      <c r="AL832" s="161" t="str">
        <f t="shared" ref="AL832:AL895" si="490">LEFT(AK832,SEARCH("|",AK832,1)-1)</f>
        <v>09:00 18:00</v>
      </c>
      <c r="AM832" s="158" t="str">
        <f t="shared" ref="AM832:AM895" si="491">IF(ISERROR(SEARCH(5,$M832)),"выходной",IF(LEFT($M832,1)="5",AK832,IF(RIGHT($M832,1)="5",AK832,AL832)))</f>
        <v>09:00 18:00</v>
      </c>
      <c r="AN832" s="159">
        <f>HLOOKUP(SEARCH("6",$M832)-1,$Q$3:$V832,$P832+1,FALSE)</f>
        <v>60</v>
      </c>
      <c r="AO832" s="161" t="str">
        <f t="shared" ref="AO832:AO895" si="492">IF(M832="6",N832,IF(LEFT($M832,1)="6",LEFT($N832,$Q832-1),RIGHT($N832,LEN($N832)-SEARCH("|",$N832,AN832))))</f>
        <v>08:00 15:00</v>
      </c>
      <c r="AP832" s="161" t="e">
        <f t="shared" ref="AP832:AP895" si="493">LEFT(AO832,SEARCH("|",AO832,1)-1)</f>
        <v>#VALUE!</v>
      </c>
      <c r="AQ832" s="162" t="str">
        <f t="shared" ref="AQ832:AQ895" si="494">IF(ISERROR(SEARCH(6,$M832)),"выходной",IF(LEFT($M832,1)="6",AO832,IF(RIGHT($M832,1)="6",AO832,AP832)))</f>
        <v>08:00 15:00</v>
      </c>
      <c r="AR832" s="163" t="e">
        <f>HLOOKUP(SEARCH("7",$M832)-1,$Q$3:$V832,$P832+1,FALSE)</f>
        <v>#VALUE!</v>
      </c>
      <c r="AS832" s="164" t="str">
        <f t="shared" ref="AS832:AS895" si="495">IF(M832=7,N832,IF(ISERROR(SEARCH(7,M832)=1),"выходной",RIGHT(N832,LEN(N832)-AR832)))</f>
        <v>выходной</v>
      </c>
      <c r="AT832" s="142"/>
      <c r="AU832" s="11" t="str">
        <f>IF(ISERROR(VLOOKUP(B832,'РЕОРГ 2008'!$A:$B,2,FALSE)),"",VLOOKUP(B832,'РЕОРГ 2008'!$A:$B,2,FALSE))</f>
        <v/>
      </c>
      <c r="AV832" s="12" t="str">
        <f t="shared" ref="AV832:AV895" si="496">IF(AND(BA832&lt;&gt;"",AU832=""),BA832,IF(AU832="",$C832,AU832))</f>
        <v>Доп.офис №4447/072</v>
      </c>
      <c r="AW832" s="31" t="e">
        <f>LEFT(#REF!,2)</f>
        <v>#REF!</v>
      </c>
      <c r="AX832" s="12" t="str">
        <f t="shared" si="474"/>
        <v>4447/072</v>
      </c>
      <c r="AZ832" t="str">
        <f>IF(ISERROR(VLOOKUP(B832,'РЕОРГ 01.08.2009'!$A:$B,2,FALSE)),"",VLOOKUP(B832,'РЕОРГ 01.08.2009'!$A:$B,2,FALSE))</f>
        <v/>
      </c>
      <c r="BA832" s="12" t="str">
        <f t="shared" si="469"/>
        <v>Доп.офис №4447/072</v>
      </c>
      <c r="BB832" t="e">
        <f>LEFT(#REF!,2)</f>
        <v>#REF!</v>
      </c>
      <c r="BC832" s="12" t="str">
        <f t="shared" si="475"/>
        <v>4447/072</v>
      </c>
      <c r="BE832" t="str">
        <f>IF(ISERROR(VLOOKUP(B832,'РЕОРГ 01.10.2009'!A:C,3,FALSE)),"",VLOOKUP(B832,'РЕОРГ 01.10.2009'!A:C,3,FALSE))</f>
        <v/>
      </c>
      <c r="BF832" s="12" t="str">
        <f t="shared" si="470"/>
        <v>Доп.офис №4447/072</v>
      </c>
      <c r="BG832" t="e">
        <f>LEFT(#REF!,2)</f>
        <v>#REF!</v>
      </c>
      <c r="BH832" s="12" t="str">
        <f t="shared" si="476"/>
        <v>4447/072</v>
      </c>
      <c r="BJ832" t="str">
        <f>IF(ISERROR(VLOOKUP($B832,'РЕОРГ 01.05.2010'!A:B,2,FALSE)),"",VLOOKUP($B832,'РЕОРГ 01.05.2010'!A:B,2,FALSE))</f>
        <v/>
      </c>
      <c r="BK832" s="12" t="str">
        <f t="shared" si="471"/>
        <v>Доп.офис №4447/072</v>
      </c>
      <c r="BL832" t="e">
        <f>LEFT(#REF!,2)</f>
        <v>#REF!</v>
      </c>
      <c r="BM832" s="12" t="str">
        <f t="shared" si="477"/>
        <v>4447/072</v>
      </c>
      <c r="BO832" t="str">
        <f>IF(ISERROR(VLOOKUP($B832,'РЕОРГ 01.08.2010'!A:B,2,FALSE)),"",VLOOKUP($B832,'РЕОРГ 01.08.2010'!A:B,2,FALSE))</f>
        <v/>
      </c>
      <c r="BP832" s="12" t="str">
        <f t="shared" si="472"/>
        <v>Доп.офис №4447/072</v>
      </c>
      <c r="BQ832" t="e">
        <f>LEFT(#REF!,2)</f>
        <v>#REF!</v>
      </c>
      <c r="BR832" s="12" t="str">
        <f t="shared" si="478"/>
        <v>4447/072</v>
      </c>
    </row>
    <row r="833" spans="1:70" ht="12.75" customHeight="1">
      <c r="A833" t="str">
        <f t="shared" si="473"/>
        <v>4447/073</v>
      </c>
      <c r="B833" s="133">
        <v>955</v>
      </c>
      <c r="C833" s="1" t="s">
        <v>2310</v>
      </c>
      <c r="D833" s="32" t="s">
        <v>1931</v>
      </c>
      <c r="E833" s="1" t="s">
        <v>2496</v>
      </c>
      <c r="F833" s="1" t="s">
        <v>9819</v>
      </c>
      <c r="G833" s="1" t="s">
        <v>2311</v>
      </c>
      <c r="H833" s="1" t="s">
        <v>43</v>
      </c>
      <c r="I833" s="1" t="s">
        <v>10069</v>
      </c>
      <c r="J833" s="1"/>
      <c r="K833" s="1">
        <v>7</v>
      </c>
      <c r="L833" s="32" t="s">
        <v>4051</v>
      </c>
      <c r="M833" s="8" t="s">
        <v>11773</v>
      </c>
      <c r="N833" s="2" t="s">
        <v>12317</v>
      </c>
      <c r="O833" s="173"/>
      <c r="P833" s="168">
        <f t="shared" si="468"/>
        <v>830</v>
      </c>
      <c r="Q833" s="138">
        <f t="shared" ref="Q833:Q896" si="497">SEARCH("|",N833,1)</f>
        <v>12</v>
      </c>
      <c r="R833" s="138">
        <f t="shared" ref="R833:R896" si="498">SEARCH("|",N833,Q833+1)</f>
        <v>24</v>
      </c>
      <c r="S833" s="138">
        <f t="shared" ref="S833:S896" si="499">SEARCH("|",N833,R833+1)</f>
        <v>36</v>
      </c>
      <c r="T833" s="138">
        <f t="shared" ref="T833:T896" si="500">SEARCH("|",N833,S833+1)</f>
        <v>48</v>
      </c>
      <c r="U833" s="138">
        <f t="shared" ref="U833:U896" si="501">SEARCH("|",N833,T833+1)</f>
        <v>60</v>
      </c>
      <c r="V833" s="138" t="e">
        <f t="shared" ref="V833:V896" si="502">SEARCH("|",N833,U833+1)</f>
        <v>#VALUE!</v>
      </c>
      <c r="W833" s="158" t="str">
        <f t="shared" si="479"/>
        <v>08:00 18:00</v>
      </c>
      <c r="X833" s="159">
        <f>HLOOKUP(SEARCH("2",$M833)-1,$Q$3:$V833,$P833+1,FALSE)</f>
        <v>12</v>
      </c>
      <c r="Y833" s="160" t="str">
        <f t="shared" si="480"/>
        <v>09:00 18:00|08:00 18:00|08:00 18:00|08:00 18:00|08:00 15:00(12:00 13:00)</v>
      </c>
      <c r="Z833" s="161" t="str">
        <f t="shared" si="481"/>
        <v>09:00 18:00</v>
      </c>
      <c r="AA833" s="158" t="str">
        <f t="shared" si="482"/>
        <v>09:00 18:00</v>
      </c>
      <c r="AB833" s="159">
        <f>HLOOKUP(SEARCH("3",$M833)-1,$Q$3:$V833,$P833+1,FALSE)</f>
        <v>24</v>
      </c>
      <c r="AC833" s="160" t="str">
        <f t="shared" si="483"/>
        <v>08:00 18:00|08:00 18:00|08:00 18:00|08:00 15:00(12:00 13:00)</v>
      </c>
      <c r="AD833" s="161" t="str">
        <f t="shared" si="484"/>
        <v>08:00 18:00</v>
      </c>
      <c r="AE833" s="158" t="str">
        <f t="shared" si="485"/>
        <v>08:00 18:00</v>
      </c>
      <c r="AF833" s="159">
        <f>HLOOKUP(SEARCH("4",$M833)-1,$Q$3:$V833,$P833+1,FALSE)</f>
        <v>36</v>
      </c>
      <c r="AG833" s="161" t="str">
        <f t="shared" si="486"/>
        <v>08:00 18:00|08:00 18:00|08:00 15:00(12:00 13:00)</v>
      </c>
      <c r="AH833" s="161" t="str">
        <f t="shared" si="487"/>
        <v>08:00 18:00</v>
      </c>
      <c r="AI833" s="158" t="str">
        <f t="shared" si="488"/>
        <v>08:00 18:00</v>
      </c>
      <c r="AJ833" s="159">
        <f>HLOOKUP(SEARCH("5",$M833)-1,$Q$3:$V833,$P833+1,FALSE)</f>
        <v>48</v>
      </c>
      <c r="AK833" s="161" t="str">
        <f t="shared" si="489"/>
        <v>08:00 18:00|08:00 15:00(12:00 13:00)</v>
      </c>
      <c r="AL833" s="161" t="str">
        <f t="shared" si="490"/>
        <v>08:00 18:00</v>
      </c>
      <c r="AM833" s="158" t="str">
        <f t="shared" si="491"/>
        <v>08:00 18:00</v>
      </c>
      <c r="AN833" s="159">
        <f>HLOOKUP(SEARCH("6",$M833)-1,$Q$3:$V833,$P833+1,FALSE)</f>
        <v>60</v>
      </c>
      <c r="AO833" s="161" t="str">
        <f t="shared" si="492"/>
        <v>08:00 15:00(12:00 13:00)</v>
      </c>
      <c r="AP833" s="161" t="e">
        <f t="shared" si="493"/>
        <v>#VALUE!</v>
      </c>
      <c r="AQ833" s="162" t="str">
        <f t="shared" si="494"/>
        <v>08:00 15:00(12:00 13:00)</v>
      </c>
      <c r="AR833" s="163" t="e">
        <f>HLOOKUP(SEARCH("7",$M833)-1,$Q$3:$V833,$P833+1,FALSE)</f>
        <v>#VALUE!</v>
      </c>
      <c r="AS833" s="164" t="str">
        <f t="shared" si="495"/>
        <v>выходной</v>
      </c>
      <c r="AT833" s="142"/>
      <c r="AU833" s="11" t="str">
        <f>IF(ISERROR(VLOOKUP(B833,'РЕОРГ 2008'!$A:$B,2,FALSE)),"",VLOOKUP(B833,'РЕОРГ 2008'!$A:$B,2,FALSE))</f>
        <v/>
      </c>
      <c r="AV833" s="12" t="str">
        <f t="shared" si="496"/>
        <v>Опер.касса №4447/073</v>
      </c>
      <c r="AW833" s="31" t="e">
        <f>LEFT(#REF!,2)</f>
        <v>#REF!</v>
      </c>
      <c r="AX833" s="12" t="str">
        <f t="shared" si="474"/>
        <v>4447/073</v>
      </c>
      <c r="AZ833" t="str">
        <f>IF(ISERROR(VLOOKUP(B833,'РЕОРГ 01.08.2009'!$A:$B,2,FALSE)),"",VLOOKUP(B833,'РЕОРГ 01.08.2009'!$A:$B,2,FALSE))</f>
        <v/>
      </c>
      <c r="BA833" s="12" t="str">
        <f t="shared" si="469"/>
        <v>Опер.касса №4447/073</v>
      </c>
      <c r="BB833" t="e">
        <f>LEFT(#REF!,2)</f>
        <v>#REF!</v>
      </c>
      <c r="BC833" s="12" t="str">
        <f t="shared" si="475"/>
        <v>4447/073</v>
      </c>
      <c r="BE833" t="str">
        <f>IF(ISERROR(VLOOKUP(B833,'РЕОРГ 01.10.2009'!A:C,3,FALSE)),"",VLOOKUP(B833,'РЕОРГ 01.10.2009'!A:C,3,FALSE))</f>
        <v/>
      </c>
      <c r="BF833" s="12" t="str">
        <f t="shared" si="470"/>
        <v>Опер.касса №4447/073</v>
      </c>
      <c r="BG833" t="e">
        <f>LEFT(#REF!,2)</f>
        <v>#REF!</v>
      </c>
      <c r="BH833" s="12" t="str">
        <f t="shared" si="476"/>
        <v>4447/073</v>
      </c>
      <c r="BJ833" t="str">
        <f>IF(ISERROR(VLOOKUP($B833,'РЕОРГ 01.05.2010'!A:B,2,FALSE)),"",VLOOKUP($B833,'РЕОРГ 01.05.2010'!A:B,2,FALSE))</f>
        <v/>
      </c>
      <c r="BK833" s="12" t="str">
        <f t="shared" si="471"/>
        <v>Опер.касса №4447/073</v>
      </c>
      <c r="BL833" t="e">
        <f>LEFT(#REF!,2)</f>
        <v>#REF!</v>
      </c>
      <c r="BM833" s="12" t="str">
        <f t="shared" si="477"/>
        <v>4447/073</v>
      </c>
      <c r="BO833" t="str">
        <f>IF(ISERROR(VLOOKUP($B833,'РЕОРГ 01.08.2010'!A:B,2,FALSE)),"",VLOOKUP($B833,'РЕОРГ 01.08.2010'!A:B,2,FALSE))</f>
        <v/>
      </c>
      <c r="BP833" s="12" t="str">
        <f t="shared" si="472"/>
        <v>Опер.касса №4447/073</v>
      </c>
      <c r="BQ833" t="e">
        <f>LEFT(#REF!,2)</f>
        <v>#REF!</v>
      </c>
      <c r="BR833" s="12" t="str">
        <f t="shared" si="478"/>
        <v>4447/073</v>
      </c>
    </row>
    <row r="834" spans="1:70" ht="12.75" customHeight="1">
      <c r="A834" t="str">
        <f t="shared" si="473"/>
        <v>6281</v>
      </c>
      <c r="B834" s="133">
        <v>956</v>
      </c>
      <c r="C834" s="1" t="s">
        <v>44</v>
      </c>
      <c r="D834" s="32" t="s">
        <v>4491</v>
      </c>
      <c r="E834" s="1" t="s">
        <v>45</v>
      </c>
      <c r="F834" s="1" t="s">
        <v>9819</v>
      </c>
      <c r="G834" s="1" t="s">
        <v>46</v>
      </c>
      <c r="H834" s="1" t="s">
        <v>47</v>
      </c>
      <c r="I834" s="1" t="s">
        <v>48</v>
      </c>
      <c r="J834" s="1" t="s">
        <v>12999</v>
      </c>
      <c r="K834" s="1">
        <v>46</v>
      </c>
      <c r="L834" s="32" t="s">
        <v>2043</v>
      </c>
      <c r="M834" s="8" t="s">
        <v>11773</v>
      </c>
      <c r="N834" s="2" t="s">
        <v>12318</v>
      </c>
      <c r="O834" s="173"/>
      <c r="P834" s="168">
        <f t="shared" si="468"/>
        <v>831</v>
      </c>
      <c r="Q834" s="138">
        <f t="shared" si="497"/>
        <v>12</v>
      </c>
      <c r="R834" s="138">
        <f t="shared" si="498"/>
        <v>24</v>
      </c>
      <c r="S834" s="138">
        <f t="shared" si="499"/>
        <v>36</v>
      </c>
      <c r="T834" s="138">
        <f t="shared" si="500"/>
        <v>48</v>
      </c>
      <c r="U834" s="138">
        <f t="shared" si="501"/>
        <v>60</v>
      </c>
      <c r="V834" s="138" t="e">
        <f t="shared" si="502"/>
        <v>#VALUE!</v>
      </c>
      <c r="W834" s="158" t="str">
        <f t="shared" si="479"/>
        <v>08:00 18:00</v>
      </c>
      <c r="X834" s="159">
        <f>HLOOKUP(SEARCH("2",$M834)-1,$Q$3:$V834,$P834+1,FALSE)</f>
        <v>12</v>
      </c>
      <c r="Y834" s="160" t="str">
        <f t="shared" si="480"/>
        <v>09:00 18:00|08:00 18:00|08:00 18:00|08:00 18:00|08:00 16:00</v>
      </c>
      <c r="Z834" s="161" t="str">
        <f t="shared" si="481"/>
        <v>09:00 18:00</v>
      </c>
      <c r="AA834" s="158" t="str">
        <f t="shared" si="482"/>
        <v>09:00 18:00</v>
      </c>
      <c r="AB834" s="159">
        <f>HLOOKUP(SEARCH("3",$M834)-1,$Q$3:$V834,$P834+1,FALSE)</f>
        <v>24</v>
      </c>
      <c r="AC834" s="160" t="str">
        <f t="shared" si="483"/>
        <v>08:00 18:00|08:00 18:00|08:00 18:00|08:00 16:00</v>
      </c>
      <c r="AD834" s="161" t="str">
        <f t="shared" si="484"/>
        <v>08:00 18:00</v>
      </c>
      <c r="AE834" s="158" t="str">
        <f t="shared" si="485"/>
        <v>08:00 18:00</v>
      </c>
      <c r="AF834" s="159">
        <f>HLOOKUP(SEARCH("4",$M834)-1,$Q$3:$V834,$P834+1,FALSE)</f>
        <v>36</v>
      </c>
      <c r="AG834" s="161" t="str">
        <f t="shared" si="486"/>
        <v>08:00 18:00|08:00 18:00|08:00 16:00</v>
      </c>
      <c r="AH834" s="161" t="str">
        <f t="shared" si="487"/>
        <v>08:00 18:00</v>
      </c>
      <c r="AI834" s="158" t="str">
        <f t="shared" si="488"/>
        <v>08:00 18:00</v>
      </c>
      <c r="AJ834" s="159">
        <f>HLOOKUP(SEARCH("5",$M834)-1,$Q$3:$V834,$P834+1,FALSE)</f>
        <v>48</v>
      </c>
      <c r="AK834" s="161" t="str">
        <f t="shared" si="489"/>
        <v>08:00 18:00|08:00 16:00</v>
      </c>
      <c r="AL834" s="161" t="str">
        <f t="shared" si="490"/>
        <v>08:00 18:00</v>
      </c>
      <c r="AM834" s="158" t="str">
        <f t="shared" si="491"/>
        <v>08:00 18:00</v>
      </c>
      <c r="AN834" s="159">
        <f>HLOOKUP(SEARCH("6",$M834)-1,$Q$3:$V834,$P834+1,FALSE)</f>
        <v>60</v>
      </c>
      <c r="AO834" s="161" t="str">
        <f t="shared" si="492"/>
        <v>08:00 16:00</v>
      </c>
      <c r="AP834" s="161" t="e">
        <f t="shared" si="493"/>
        <v>#VALUE!</v>
      </c>
      <c r="AQ834" s="162" t="str">
        <f t="shared" si="494"/>
        <v>08:00 16:00</v>
      </c>
      <c r="AR834" s="163" t="e">
        <f>HLOOKUP(SEARCH("7",$M834)-1,$Q$3:$V834,$P834+1,FALSE)</f>
        <v>#VALUE!</v>
      </c>
      <c r="AS834" s="164" t="str">
        <f t="shared" si="495"/>
        <v>выходной</v>
      </c>
      <c r="AT834" s="142"/>
      <c r="AU834" s="11" t="str">
        <f>IF(ISERROR(VLOOKUP(B834,'РЕОРГ 2008'!$A:$B,2,FALSE)),"",VLOOKUP(B834,'РЕОРГ 2008'!$A:$B,2,FALSE))</f>
        <v/>
      </c>
      <c r="AV834" s="12" t="str">
        <f t="shared" si="496"/>
        <v>Волжское отделение №6281</v>
      </c>
      <c r="AW834" s="31" t="e">
        <f>LEFT(#REF!,2)</f>
        <v>#REF!</v>
      </c>
      <c r="AX834" s="12" t="str">
        <f t="shared" si="474"/>
        <v>6281</v>
      </c>
      <c r="AZ834" t="str">
        <f>IF(ISERROR(VLOOKUP(B834,'РЕОРГ 01.08.2009'!$A:$B,2,FALSE)),"",VLOOKUP(B834,'РЕОРГ 01.08.2009'!$A:$B,2,FALSE))</f>
        <v/>
      </c>
      <c r="BA834" s="12" t="str">
        <f t="shared" si="469"/>
        <v>Волжское отделение №6281</v>
      </c>
      <c r="BB834" t="e">
        <f>LEFT(#REF!,2)</f>
        <v>#REF!</v>
      </c>
      <c r="BC834" s="12" t="str">
        <f t="shared" si="475"/>
        <v>6281</v>
      </c>
      <c r="BE834" t="str">
        <f>IF(ISERROR(VLOOKUP(B834,'РЕОРГ 01.10.2009'!A:C,3,FALSE)),"",VLOOKUP(B834,'РЕОРГ 01.10.2009'!A:C,3,FALSE))</f>
        <v/>
      </c>
      <c r="BF834" s="12" t="str">
        <f t="shared" si="470"/>
        <v>Волжское отделение №6281</v>
      </c>
      <c r="BG834" t="e">
        <f>LEFT(#REF!,2)</f>
        <v>#REF!</v>
      </c>
      <c r="BH834" s="12" t="str">
        <f t="shared" si="476"/>
        <v>6281</v>
      </c>
      <c r="BJ834" t="str">
        <f>IF(ISERROR(VLOOKUP($B834,'РЕОРГ 01.05.2010'!A:B,2,FALSE)),"",VLOOKUP($B834,'РЕОРГ 01.05.2010'!A:B,2,FALSE))</f>
        <v/>
      </c>
      <c r="BK834" s="12" t="str">
        <f t="shared" si="471"/>
        <v>Волжское отделение №6281</v>
      </c>
      <c r="BL834" t="e">
        <f>LEFT(#REF!,2)</f>
        <v>#REF!</v>
      </c>
      <c r="BM834" s="12" t="str">
        <f t="shared" si="477"/>
        <v>6281</v>
      </c>
      <c r="BO834" t="str">
        <f>IF(ISERROR(VLOOKUP($B834,'РЕОРГ 01.08.2010'!A:B,2,FALSE)),"",VLOOKUP($B834,'РЕОРГ 01.08.2010'!A:B,2,FALSE))</f>
        <v/>
      </c>
      <c r="BP834" s="12" t="str">
        <f t="shared" si="472"/>
        <v>Волжское отделение №6281</v>
      </c>
      <c r="BQ834" t="e">
        <f>LEFT(#REF!,2)</f>
        <v>#REF!</v>
      </c>
      <c r="BR834" s="12" t="str">
        <f t="shared" si="478"/>
        <v>6281</v>
      </c>
    </row>
    <row r="835" spans="1:70" ht="12.75" customHeight="1">
      <c r="A835" t="str">
        <f t="shared" si="473"/>
        <v>6281/010</v>
      </c>
      <c r="B835" s="133">
        <v>957</v>
      </c>
      <c r="C835" s="1" t="s">
        <v>49</v>
      </c>
      <c r="D835" s="32" t="s">
        <v>1931</v>
      </c>
      <c r="E835" s="1" t="s">
        <v>50</v>
      </c>
      <c r="F835" s="1" t="s">
        <v>9819</v>
      </c>
      <c r="G835" s="1" t="s">
        <v>2890</v>
      </c>
      <c r="H835" s="1" t="s">
        <v>12912</v>
      </c>
      <c r="I835" s="1" t="s">
        <v>51</v>
      </c>
      <c r="J835" s="1"/>
      <c r="K835" s="1">
        <v>0.75</v>
      </c>
      <c r="L835" s="32" t="s">
        <v>4049</v>
      </c>
      <c r="M835" s="8" t="s">
        <v>11872</v>
      </c>
      <c r="N835" s="2" t="s">
        <v>12161</v>
      </c>
      <c r="O835" s="173"/>
      <c r="P835" s="168">
        <f t="shared" si="468"/>
        <v>832</v>
      </c>
      <c r="Q835" s="138">
        <f t="shared" si="497"/>
        <v>25</v>
      </c>
      <c r="R835" s="138">
        <f t="shared" si="498"/>
        <v>50</v>
      </c>
      <c r="S835" s="138">
        <f t="shared" si="499"/>
        <v>75</v>
      </c>
      <c r="T835" s="138" t="e">
        <f t="shared" si="500"/>
        <v>#VALUE!</v>
      </c>
      <c r="U835" s="138" t="e">
        <f t="shared" si="501"/>
        <v>#VALUE!</v>
      </c>
      <c r="V835" s="138" t="e">
        <f t="shared" si="502"/>
        <v>#VALUE!</v>
      </c>
      <c r="W835" s="158" t="str">
        <f t="shared" si="479"/>
        <v>08:00 16:00(12:00 13:00)</v>
      </c>
      <c r="X835" s="159">
        <f>HLOOKUP(SEARCH("2",$M835)-1,$Q$3:$V835,$P835+1,FALSE)</f>
        <v>25</v>
      </c>
      <c r="Y835" s="160" t="str">
        <f t="shared" si="480"/>
        <v>08:00 16:00(12:00 13:00)|08:00 16:00(12:00 13:00)|08:00 16:00(12:00 13:00)</v>
      </c>
      <c r="Z835" s="161" t="str">
        <f t="shared" si="481"/>
        <v>08:00 16:00(12:00 13:00)</v>
      </c>
      <c r="AA835" s="158" t="str">
        <f t="shared" si="482"/>
        <v>08:00 16:00(12:00 13:00)</v>
      </c>
      <c r="AB835" s="159">
        <f>HLOOKUP(SEARCH("3",$M835)-1,$Q$3:$V835,$P835+1,FALSE)</f>
        <v>50</v>
      </c>
      <c r="AC835" s="160" t="str">
        <f t="shared" si="483"/>
        <v>08:00 16:00(12:00 13:00)|08:00 16:00(12:00 13:00)</v>
      </c>
      <c r="AD835" s="161" t="str">
        <f t="shared" si="484"/>
        <v>08:00 16:00(12:00 13:00)</v>
      </c>
      <c r="AE835" s="158" t="str">
        <f t="shared" si="485"/>
        <v>08:00 16:00(12:00 13:00)</v>
      </c>
      <c r="AF835" s="159">
        <f>HLOOKUP(SEARCH("4",$M835)-1,$Q$3:$V835,$P835+1,FALSE)</f>
        <v>75</v>
      </c>
      <c r="AG835" s="161" t="str">
        <f t="shared" si="486"/>
        <v>08:00 16:00(12:00 13:00)</v>
      </c>
      <c r="AH835" s="161" t="e">
        <f t="shared" si="487"/>
        <v>#VALUE!</v>
      </c>
      <c r="AI835" s="158" t="str">
        <f t="shared" si="488"/>
        <v>08:00 16:00(12:00 13:00)</v>
      </c>
      <c r="AJ835" s="159" t="e">
        <f>HLOOKUP(SEARCH("5",$M835)-1,$Q$3:$V835,$P835+1,FALSE)</f>
        <v>#VALUE!</v>
      </c>
      <c r="AK835" s="161" t="e">
        <f t="shared" si="489"/>
        <v>#VALUE!</v>
      </c>
      <c r="AL835" s="161" t="e">
        <f t="shared" si="490"/>
        <v>#VALUE!</v>
      </c>
      <c r="AM835" s="158" t="str">
        <f t="shared" si="491"/>
        <v>выходной</v>
      </c>
      <c r="AN835" s="159" t="e">
        <f>HLOOKUP(SEARCH("6",$M835)-1,$Q$3:$V835,$P835+1,FALSE)</f>
        <v>#VALUE!</v>
      </c>
      <c r="AO835" s="161" t="e">
        <f t="shared" si="492"/>
        <v>#VALUE!</v>
      </c>
      <c r="AP835" s="161" t="e">
        <f t="shared" si="493"/>
        <v>#VALUE!</v>
      </c>
      <c r="AQ835" s="162" t="str">
        <f t="shared" si="494"/>
        <v>выходной</v>
      </c>
      <c r="AR835" s="163" t="e">
        <f>HLOOKUP(SEARCH("7",$M835)-1,$Q$3:$V835,$P835+1,FALSE)</f>
        <v>#VALUE!</v>
      </c>
      <c r="AS835" s="164" t="str">
        <f t="shared" si="495"/>
        <v>выходной</v>
      </c>
      <c r="AT835" s="142"/>
      <c r="AU835" s="11" t="str">
        <f>IF(ISERROR(VLOOKUP(B835,'РЕОРГ 2008'!$A:$B,2,FALSE)),"",VLOOKUP(B835,'РЕОРГ 2008'!$A:$B,2,FALSE))</f>
        <v/>
      </c>
      <c r="AV835" s="12" t="str">
        <f t="shared" si="496"/>
        <v>Опер.касса №6281/010</v>
      </c>
      <c r="AW835" s="31" t="e">
        <f>LEFT(#REF!,2)</f>
        <v>#REF!</v>
      </c>
      <c r="AX835" s="12" t="str">
        <f t="shared" si="474"/>
        <v>6281/010</v>
      </c>
      <c r="AZ835" t="str">
        <f>IF(ISERROR(VLOOKUP(B835,'РЕОРГ 01.08.2009'!$A:$B,2,FALSE)),"",VLOOKUP(B835,'РЕОРГ 01.08.2009'!$A:$B,2,FALSE))</f>
        <v/>
      </c>
      <c r="BA835" s="12" t="str">
        <f t="shared" si="469"/>
        <v>Опер.касса №6281/010</v>
      </c>
      <c r="BB835" t="e">
        <f>LEFT(#REF!,2)</f>
        <v>#REF!</v>
      </c>
      <c r="BC835" s="12" t="str">
        <f t="shared" si="475"/>
        <v>6281/010</v>
      </c>
      <c r="BE835" t="str">
        <f>IF(ISERROR(VLOOKUP(B835,'РЕОРГ 01.10.2009'!A:C,3,FALSE)),"",VLOOKUP(B835,'РЕОРГ 01.10.2009'!A:C,3,FALSE))</f>
        <v/>
      </c>
      <c r="BF835" s="12" t="str">
        <f t="shared" si="470"/>
        <v>Опер.касса №6281/010</v>
      </c>
      <c r="BG835" t="e">
        <f>LEFT(#REF!,2)</f>
        <v>#REF!</v>
      </c>
      <c r="BH835" s="12" t="str">
        <f t="shared" si="476"/>
        <v>6281/010</v>
      </c>
      <c r="BJ835" t="str">
        <f>IF(ISERROR(VLOOKUP($B835,'РЕОРГ 01.05.2010'!A:B,2,FALSE)),"",VLOOKUP($B835,'РЕОРГ 01.05.2010'!A:B,2,FALSE))</f>
        <v/>
      </c>
      <c r="BK835" s="12" t="str">
        <f t="shared" si="471"/>
        <v>Опер.касса №6281/010</v>
      </c>
      <c r="BL835" t="e">
        <f>LEFT(#REF!,2)</f>
        <v>#REF!</v>
      </c>
      <c r="BM835" s="12" t="str">
        <f t="shared" si="477"/>
        <v>6281/010</v>
      </c>
      <c r="BO835" t="str">
        <f>IF(ISERROR(VLOOKUP($B835,'РЕОРГ 01.08.2010'!A:B,2,FALSE)),"",VLOOKUP($B835,'РЕОРГ 01.08.2010'!A:B,2,FALSE))</f>
        <v/>
      </c>
      <c r="BP835" s="12" t="str">
        <f t="shared" si="472"/>
        <v>Опер.касса №6281/010</v>
      </c>
      <c r="BQ835" t="e">
        <f>LEFT(#REF!,2)</f>
        <v>#REF!</v>
      </c>
      <c r="BR835" s="12" t="str">
        <f t="shared" si="478"/>
        <v>6281/010</v>
      </c>
    </row>
    <row r="836" spans="1:70" ht="12.75" customHeight="1">
      <c r="A836" t="str">
        <f t="shared" si="473"/>
        <v>6281/011</v>
      </c>
      <c r="B836" s="133">
        <v>958</v>
      </c>
      <c r="C836" s="1" t="s">
        <v>52</v>
      </c>
      <c r="D836" s="32" t="s">
        <v>1931</v>
      </c>
      <c r="E836" s="1" t="s">
        <v>53</v>
      </c>
      <c r="F836" s="1" t="s">
        <v>9819</v>
      </c>
      <c r="G836" s="1" t="s">
        <v>54</v>
      </c>
      <c r="H836" s="1" t="s">
        <v>55</v>
      </c>
      <c r="I836" s="1" t="s">
        <v>12916</v>
      </c>
      <c r="J836" s="1"/>
      <c r="K836" s="1">
        <v>2</v>
      </c>
      <c r="L836" s="32" t="s">
        <v>4052</v>
      </c>
      <c r="M836" s="8" t="s">
        <v>11771</v>
      </c>
      <c r="N836" s="2" t="s">
        <v>12319</v>
      </c>
      <c r="O836" s="173"/>
      <c r="P836" s="168">
        <f t="shared" si="468"/>
        <v>833</v>
      </c>
      <c r="Q836" s="138">
        <f t="shared" si="497"/>
        <v>25</v>
      </c>
      <c r="R836" s="138">
        <f t="shared" si="498"/>
        <v>50</v>
      </c>
      <c r="S836" s="138">
        <f t="shared" si="499"/>
        <v>75</v>
      </c>
      <c r="T836" s="138">
        <f t="shared" si="500"/>
        <v>100</v>
      </c>
      <c r="U836" s="138" t="e">
        <f t="shared" si="501"/>
        <v>#VALUE!</v>
      </c>
      <c r="V836" s="138" t="e">
        <f t="shared" si="502"/>
        <v>#VALUE!</v>
      </c>
      <c r="W836" s="158" t="str">
        <f t="shared" si="479"/>
        <v>08:00 16:30(12:00 13:00)</v>
      </c>
      <c r="X836" s="159">
        <f>HLOOKUP(SEARCH("2",$M836)-1,$Q$3:$V836,$P836+1,FALSE)</f>
        <v>25</v>
      </c>
      <c r="Y836" s="160" t="str">
        <f t="shared" si="480"/>
        <v>08:00 16:30(12:00 13:00)|08:00 16:30(12:00 13:00)|08:00 16:30(12:00 13:00)|08:00 16:30(12:00 13:00)</v>
      </c>
      <c r="Z836" s="161" t="str">
        <f t="shared" si="481"/>
        <v>08:00 16:30(12:00 13:00)</v>
      </c>
      <c r="AA836" s="158" t="str">
        <f t="shared" si="482"/>
        <v>08:00 16:30(12:00 13:00)</v>
      </c>
      <c r="AB836" s="159">
        <f>HLOOKUP(SEARCH("3",$M836)-1,$Q$3:$V836,$P836+1,FALSE)</f>
        <v>50</v>
      </c>
      <c r="AC836" s="160" t="str">
        <f t="shared" si="483"/>
        <v>08:00 16:30(12:00 13:00)|08:00 16:30(12:00 13:00)|08:00 16:30(12:00 13:00)</v>
      </c>
      <c r="AD836" s="161" t="str">
        <f t="shared" si="484"/>
        <v>08:00 16:30(12:00 13:00)</v>
      </c>
      <c r="AE836" s="158" t="str">
        <f t="shared" si="485"/>
        <v>08:00 16:30(12:00 13:00)</v>
      </c>
      <c r="AF836" s="159">
        <f>HLOOKUP(SEARCH("4",$M836)-1,$Q$3:$V836,$P836+1,FALSE)</f>
        <v>75</v>
      </c>
      <c r="AG836" s="161" t="str">
        <f t="shared" si="486"/>
        <v>08:00 16:30(12:00 13:00)|08:00 16:30(12:00 13:00)</v>
      </c>
      <c r="AH836" s="161" t="str">
        <f t="shared" si="487"/>
        <v>08:00 16:30(12:00 13:00)</v>
      </c>
      <c r="AI836" s="158" t="str">
        <f t="shared" si="488"/>
        <v>08:00 16:30(12:00 13:00)</v>
      </c>
      <c r="AJ836" s="159">
        <f>HLOOKUP(SEARCH("5",$M836)-1,$Q$3:$V836,$P836+1,FALSE)</f>
        <v>100</v>
      </c>
      <c r="AK836" s="161" t="str">
        <f t="shared" si="489"/>
        <v>08:00 16:30(12:00 13:00)</v>
      </c>
      <c r="AL836" s="161" t="e">
        <f t="shared" si="490"/>
        <v>#VALUE!</v>
      </c>
      <c r="AM836" s="158" t="str">
        <f t="shared" si="491"/>
        <v>08:00 16:30(12:00 13:00)</v>
      </c>
      <c r="AN836" s="159" t="e">
        <f>HLOOKUP(SEARCH("6",$M836)-1,$Q$3:$V836,$P836+1,FALSE)</f>
        <v>#VALUE!</v>
      </c>
      <c r="AO836" s="161" t="e">
        <f t="shared" si="492"/>
        <v>#VALUE!</v>
      </c>
      <c r="AP836" s="161" t="e">
        <f t="shared" si="493"/>
        <v>#VALUE!</v>
      </c>
      <c r="AQ836" s="162" t="str">
        <f t="shared" si="494"/>
        <v>выходной</v>
      </c>
      <c r="AR836" s="163" t="e">
        <f>HLOOKUP(SEARCH("7",$M836)-1,$Q$3:$V836,$P836+1,FALSE)</f>
        <v>#VALUE!</v>
      </c>
      <c r="AS836" s="164" t="str">
        <f t="shared" si="495"/>
        <v>выходной</v>
      </c>
      <c r="AT836" s="142"/>
      <c r="AU836" s="11" t="str">
        <f>IF(ISERROR(VLOOKUP(B836,'РЕОРГ 2008'!$A:$B,2,FALSE)),"",VLOOKUP(B836,'РЕОРГ 2008'!$A:$B,2,FALSE))</f>
        <v/>
      </c>
      <c r="AV836" s="12" t="str">
        <f t="shared" si="496"/>
        <v>Опер.касса №6281/011</v>
      </c>
      <c r="AW836" s="31" t="e">
        <f>LEFT(#REF!,2)</f>
        <v>#REF!</v>
      </c>
      <c r="AX836" s="12" t="str">
        <f t="shared" si="474"/>
        <v>6281/011</v>
      </c>
      <c r="AZ836" t="str">
        <f>IF(ISERROR(VLOOKUP(B836,'РЕОРГ 01.08.2009'!$A:$B,2,FALSE)),"",VLOOKUP(B836,'РЕОРГ 01.08.2009'!$A:$B,2,FALSE))</f>
        <v/>
      </c>
      <c r="BA836" s="12" t="str">
        <f t="shared" si="469"/>
        <v>Опер.касса №6281/011</v>
      </c>
      <c r="BB836" t="e">
        <f>LEFT(#REF!,2)</f>
        <v>#REF!</v>
      </c>
      <c r="BC836" s="12" t="str">
        <f t="shared" si="475"/>
        <v>6281/011</v>
      </c>
      <c r="BE836" t="str">
        <f>IF(ISERROR(VLOOKUP(B836,'РЕОРГ 01.10.2009'!A:C,3,FALSE)),"",VLOOKUP(B836,'РЕОРГ 01.10.2009'!A:C,3,FALSE))</f>
        <v/>
      </c>
      <c r="BF836" s="12" t="str">
        <f t="shared" si="470"/>
        <v>Опер.касса №6281/011</v>
      </c>
      <c r="BG836" t="e">
        <f>LEFT(#REF!,2)</f>
        <v>#REF!</v>
      </c>
      <c r="BH836" s="12" t="str">
        <f t="shared" si="476"/>
        <v>6281/011</v>
      </c>
      <c r="BJ836" t="str">
        <f>IF(ISERROR(VLOOKUP($B836,'РЕОРГ 01.05.2010'!A:B,2,FALSE)),"",VLOOKUP($B836,'РЕОРГ 01.05.2010'!A:B,2,FALSE))</f>
        <v/>
      </c>
      <c r="BK836" s="12" t="str">
        <f t="shared" si="471"/>
        <v>Опер.касса №6281/011</v>
      </c>
      <c r="BL836" t="e">
        <f>LEFT(#REF!,2)</f>
        <v>#REF!</v>
      </c>
      <c r="BM836" s="12" t="str">
        <f t="shared" si="477"/>
        <v>6281/011</v>
      </c>
      <c r="BO836" t="str">
        <f>IF(ISERROR(VLOOKUP($B836,'РЕОРГ 01.08.2010'!A:B,2,FALSE)),"",VLOOKUP($B836,'РЕОРГ 01.08.2010'!A:B,2,FALSE))</f>
        <v/>
      </c>
      <c r="BP836" s="12" t="str">
        <f t="shared" si="472"/>
        <v>Опер.касса №6281/011</v>
      </c>
      <c r="BQ836" t="e">
        <f>LEFT(#REF!,2)</f>
        <v>#REF!</v>
      </c>
      <c r="BR836" s="12" t="str">
        <f t="shared" si="478"/>
        <v>6281/011</v>
      </c>
    </row>
    <row r="837" spans="1:70" ht="12.75" customHeight="1">
      <c r="A837" t="str">
        <f t="shared" si="473"/>
        <v>6281/021</v>
      </c>
      <c r="B837" s="133">
        <v>959</v>
      </c>
      <c r="C837" s="1" t="s">
        <v>56</v>
      </c>
      <c r="D837" s="32" t="s">
        <v>1926</v>
      </c>
      <c r="E837" s="1" t="s">
        <v>57</v>
      </c>
      <c r="F837" s="1" t="s">
        <v>9819</v>
      </c>
      <c r="G837" s="1" t="s">
        <v>58</v>
      </c>
      <c r="H837" s="1" t="s">
        <v>59</v>
      </c>
      <c r="I837" s="1" t="s">
        <v>15</v>
      </c>
      <c r="J837" s="1"/>
      <c r="K837" s="1">
        <v>7</v>
      </c>
      <c r="L837" s="32" t="s">
        <v>2043</v>
      </c>
      <c r="M837" s="8" t="s">
        <v>11773</v>
      </c>
      <c r="N837" s="2" t="s">
        <v>11905</v>
      </c>
      <c r="O837" s="173"/>
      <c r="P837" s="168">
        <f t="shared" ref="P837:P900" si="503">P836+1</f>
        <v>834</v>
      </c>
      <c r="Q837" s="138">
        <f t="shared" si="497"/>
        <v>12</v>
      </c>
      <c r="R837" s="138">
        <f t="shared" si="498"/>
        <v>24</v>
      </c>
      <c r="S837" s="138">
        <f t="shared" si="499"/>
        <v>36</v>
      </c>
      <c r="T837" s="138">
        <f t="shared" si="500"/>
        <v>48</v>
      </c>
      <c r="U837" s="138">
        <f t="shared" si="501"/>
        <v>60</v>
      </c>
      <c r="V837" s="138" t="e">
        <f t="shared" si="502"/>
        <v>#VALUE!</v>
      </c>
      <c r="W837" s="158" t="str">
        <f t="shared" si="479"/>
        <v>08:00 18:00</v>
      </c>
      <c r="X837" s="159">
        <f>HLOOKUP(SEARCH("2",$M837)-1,$Q$3:$V837,$P837+1,FALSE)</f>
        <v>12</v>
      </c>
      <c r="Y837" s="160" t="str">
        <f t="shared" si="480"/>
        <v>08:00 18:00|08:00 18:00|08:00 18:00|09:00 18:00|08:00 15:00</v>
      </c>
      <c r="Z837" s="161" t="str">
        <f t="shared" si="481"/>
        <v>08:00 18:00</v>
      </c>
      <c r="AA837" s="158" t="str">
        <f t="shared" si="482"/>
        <v>08:00 18:00</v>
      </c>
      <c r="AB837" s="159">
        <f>HLOOKUP(SEARCH("3",$M837)-1,$Q$3:$V837,$P837+1,FALSE)</f>
        <v>24</v>
      </c>
      <c r="AC837" s="160" t="str">
        <f t="shared" si="483"/>
        <v>08:00 18:00|08:00 18:00|09:00 18:00|08:00 15:00</v>
      </c>
      <c r="AD837" s="161" t="str">
        <f t="shared" si="484"/>
        <v>08:00 18:00</v>
      </c>
      <c r="AE837" s="158" t="str">
        <f t="shared" si="485"/>
        <v>08:00 18:00</v>
      </c>
      <c r="AF837" s="159">
        <f>HLOOKUP(SEARCH("4",$M837)-1,$Q$3:$V837,$P837+1,FALSE)</f>
        <v>36</v>
      </c>
      <c r="AG837" s="161" t="str">
        <f t="shared" si="486"/>
        <v>08:00 18:00|09:00 18:00|08:00 15:00</v>
      </c>
      <c r="AH837" s="161" t="str">
        <f t="shared" si="487"/>
        <v>08:00 18:00</v>
      </c>
      <c r="AI837" s="158" t="str">
        <f t="shared" si="488"/>
        <v>08:00 18:00</v>
      </c>
      <c r="AJ837" s="159">
        <f>HLOOKUP(SEARCH("5",$M837)-1,$Q$3:$V837,$P837+1,FALSE)</f>
        <v>48</v>
      </c>
      <c r="AK837" s="161" t="str">
        <f t="shared" si="489"/>
        <v>09:00 18:00|08:00 15:00</v>
      </c>
      <c r="AL837" s="161" t="str">
        <f t="shared" si="490"/>
        <v>09:00 18:00</v>
      </c>
      <c r="AM837" s="158" t="str">
        <f t="shared" si="491"/>
        <v>09:00 18:00</v>
      </c>
      <c r="AN837" s="159">
        <f>HLOOKUP(SEARCH("6",$M837)-1,$Q$3:$V837,$P837+1,FALSE)</f>
        <v>60</v>
      </c>
      <c r="AO837" s="161" t="str">
        <f t="shared" si="492"/>
        <v>08:00 15:00</v>
      </c>
      <c r="AP837" s="161" t="e">
        <f t="shared" si="493"/>
        <v>#VALUE!</v>
      </c>
      <c r="AQ837" s="162" t="str">
        <f t="shared" si="494"/>
        <v>08:00 15:00</v>
      </c>
      <c r="AR837" s="163" t="e">
        <f>HLOOKUP(SEARCH("7",$M837)-1,$Q$3:$V837,$P837+1,FALSE)</f>
        <v>#VALUE!</v>
      </c>
      <c r="AS837" s="164" t="str">
        <f t="shared" si="495"/>
        <v>выходной</v>
      </c>
      <c r="AT837" s="142"/>
      <c r="AU837" s="11" t="str">
        <f>IF(ISERROR(VLOOKUP(B837,'РЕОРГ 2008'!$A:$B,2,FALSE)),"",VLOOKUP(B837,'РЕОРГ 2008'!$A:$B,2,FALSE))</f>
        <v/>
      </c>
      <c r="AV837" s="12" t="str">
        <f t="shared" si="496"/>
        <v>Доп.офис №6281/021</v>
      </c>
      <c r="AW837" s="31" t="e">
        <f>LEFT(#REF!,2)</f>
        <v>#REF!</v>
      </c>
      <c r="AX837" s="12" t="str">
        <f t="shared" si="474"/>
        <v>6281/021</v>
      </c>
      <c r="AZ837" t="str">
        <f>IF(ISERROR(VLOOKUP(B837,'РЕОРГ 01.08.2009'!$A:$B,2,FALSE)),"",VLOOKUP(B837,'РЕОРГ 01.08.2009'!$A:$B,2,FALSE))</f>
        <v/>
      </c>
      <c r="BA837" s="12" t="str">
        <f t="shared" si="469"/>
        <v>Доп.офис №6281/021</v>
      </c>
      <c r="BB837" t="e">
        <f>LEFT(#REF!,2)</f>
        <v>#REF!</v>
      </c>
      <c r="BC837" s="12" t="str">
        <f t="shared" si="475"/>
        <v>6281/021</v>
      </c>
      <c r="BE837" t="str">
        <f>IF(ISERROR(VLOOKUP(B837,'РЕОРГ 01.10.2009'!A:C,3,FALSE)),"",VLOOKUP(B837,'РЕОРГ 01.10.2009'!A:C,3,FALSE))</f>
        <v/>
      </c>
      <c r="BF837" s="12" t="str">
        <f t="shared" si="470"/>
        <v>Доп.офис №6281/021</v>
      </c>
      <c r="BG837" t="e">
        <f>LEFT(#REF!,2)</f>
        <v>#REF!</v>
      </c>
      <c r="BH837" s="12" t="str">
        <f t="shared" si="476"/>
        <v>6281/021</v>
      </c>
      <c r="BJ837" t="str">
        <f>IF(ISERROR(VLOOKUP($B837,'РЕОРГ 01.05.2010'!A:B,2,FALSE)),"",VLOOKUP($B837,'РЕОРГ 01.05.2010'!A:B,2,FALSE))</f>
        <v/>
      </c>
      <c r="BK837" s="12" t="str">
        <f t="shared" si="471"/>
        <v>Доп.офис №6281/021</v>
      </c>
      <c r="BL837" t="e">
        <f>LEFT(#REF!,2)</f>
        <v>#REF!</v>
      </c>
      <c r="BM837" s="12" t="str">
        <f t="shared" si="477"/>
        <v>6281/021</v>
      </c>
      <c r="BO837" t="str">
        <f>IF(ISERROR(VLOOKUP($B837,'РЕОРГ 01.08.2010'!A:B,2,FALSE)),"",VLOOKUP($B837,'РЕОРГ 01.08.2010'!A:B,2,FALSE))</f>
        <v/>
      </c>
      <c r="BP837" s="12" t="str">
        <f t="shared" si="472"/>
        <v>Доп.офис №6281/021</v>
      </c>
      <c r="BQ837" t="e">
        <f>LEFT(#REF!,2)</f>
        <v>#REF!</v>
      </c>
      <c r="BR837" s="12" t="str">
        <f t="shared" si="478"/>
        <v>6281/021</v>
      </c>
    </row>
    <row r="838" spans="1:70" ht="12.75" customHeight="1">
      <c r="A838" t="str">
        <f t="shared" si="473"/>
        <v>6281/023</v>
      </c>
      <c r="B838" s="133">
        <v>960</v>
      </c>
      <c r="C838" s="1" t="s">
        <v>60</v>
      </c>
      <c r="D838" s="32" t="s">
        <v>1931</v>
      </c>
      <c r="E838" s="1" t="s">
        <v>61</v>
      </c>
      <c r="F838" s="1" t="s">
        <v>9819</v>
      </c>
      <c r="G838" s="1" t="s">
        <v>62</v>
      </c>
      <c r="H838" s="1" t="s">
        <v>63</v>
      </c>
      <c r="I838" s="1" t="s">
        <v>11151</v>
      </c>
      <c r="J838" s="1"/>
      <c r="K838" s="1">
        <v>2</v>
      </c>
      <c r="L838" s="32" t="s">
        <v>2043</v>
      </c>
      <c r="M838" s="8" t="s">
        <v>11831</v>
      </c>
      <c r="N838" s="2" t="s">
        <v>12320</v>
      </c>
      <c r="O838" s="173"/>
      <c r="P838" s="168">
        <f t="shared" si="503"/>
        <v>835</v>
      </c>
      <c r="Q838" s="138">
        <f t="shared" si="497"/>
        <v>25</v>
      </c>
      <c r="R838" s="138">
        <f t="shared" si="498"/>
        <v>50</v>
      </c>
      <c r="S838" s="138">
        <f t="shared" si="499"/>
        <v>75</v>
      </c>
      <c r="T838" s="138">
        <f t="shared" si="500"/>
        <v>100</v>
      </c>
      <c r="U838" s="138" t="e">
        <f t="shared" si="501"/>
        <v>#VALUE!</v>
      </c>
      <c r="V838" s="138" t="e">
        <f t="shared" si="502"/>
        <v>#VALUE!</v>
      </c>
      <c r="W838" s="158" t="str">
        <f t="shared" si="479"/>
        <v>выходной</v>
      </c>
      <c r="X838" s="159" t="e">
        <f>HLOOKUP(SEARCH("2",$M838)-1,$Q$3:$V838,$P838+1,FALSE)</f>
        <v>#N/A</v>
      </c>
      <c r="Y838" s="160" t="str">
        <f t="shared" si="480"/>
        <v>09:00 18:00(13:00 14:00)</v>
      </c>
      <c r="Z838" s="161" t="e">
        <f t="shared" si="481"/>
        <v>#VALUE!</v>
      </c>
      <c r="AA838" s="158" t="str">
        <f t="shared" si="482"/>
        <v>09:00 18:00(13:00 14:00)</v>
      </c>
      <c r="AB838" s="159">
        <f>HLOOKUP(SEARCH("3",$M838)-1,$Q$3:$V838,$P838+1,FALSE)</f>
        <v>25</v>
      </c>
      <c r="AC838" s="160" t="str">
        <f t="shared" si="483"/>
        <v>09:00 18:00(13:00 14:00)|09:00 18:00(13:00 14:00)|10:00 18:00(13:00 14:00)|09:00 14:00</v>
      </c>
      <c r="AD838" s="161" t="str">
        <f t="shared" si="484"/>
        <v>09:00 18:00(13:00 14:00)</v>
      </c>
      <c r="AE838" s="158" t="str">
        <f t="shared" si="485"/>
        <v>09:00 18:00(13:00 14:00)</v>
      </c>
      <c r="AF838" s="159">
        <f>HLOOKUP(SEARCH("4",$M838)-1,$Q$3:$V838,$P838+1,FALSE)</f>
        <v>50</v>
      </c>
      <c r="AG838" s="161" t="str">
        <f t="shared" si="486"/>
        <v>09:00 18:00(13:00 14:00)|10:00 18:00(13:00 14:00)|09:00 14:00</v>
      </c>
      <c r="AH838" s="161" t="str">
        <f t="shared" si="487"/>
        <v>09:00 18:00(13:00 14:00)</v>
      </c>
      <c r="AI838" s="158" t="str">
        <f t="shared" si="488"/>
        <v>09:00 18:00(13:00 14:00)</v>
      </c>
      <c r="AJ838" s="159">
        <f>HLOOKUP(SEARCH("5",$M838)-1,$Q$3:$V838,$P838+1,FALSE)</f>
        <v>75</v>
      </c>
      <c r="AK838" s="161" t="str">
        <f t="shared" si="489"/>
        <v>10:00 18:00(13:00 14:00)|09:00 14:00</v>
      </c>
      <c r="AL838" s="161" t="str">
        <f t="shared" si="490"/>
        <v>10:00 18:00(13:00 14:00)</v>
      </c>
      <c r="AM838" s="158" t="str">
        <f t="shared" si="491"/>
        <v>10:00 18:00(13:00 14:00)</v>
      </c>
      <c r="AN838" s="159">
        <f>HLOOKUP(SEARCH("6",$M838)-1,$Q$3:$V838,$P838+1,FALSE)</f>
        <v>100</v>
      </c>
      <c r="AO838" s="161" t="str">
        <f t="shared" si="492"/>
        <v>09:00 14:00</v>
      </c>
      <c r="AP838" s="161" t="e">
        <f t="shared" si="493"/>
        <v>#VALUE!</v>
      </c>
      <c r="AQ838" s="162" t="str">
        <f t="shared" si="494"/>
        <v>09:00 14:00</v>
      </c>
      <c r="AR838" s="163" t="e">
        <f>HLOOKUP(SEARCH("7",$M838)-1,$Q$3:$V838,$P838+1,FALSE)</f>
        <v>#VALUE!</v>
      </c>
      <c r="AS838" s="164" t="str">
        <f t="shared" si="495"/>
        <v>выходной</v>
      </c>
      <c r="AT838" s="142"/>
      <c r="AU838" s="11" t="str">
        <f>IF(ISERROR(VLOOKUP(B838,'РЕОРГ 2008'!$A:$B,2,FALSE)),"",VLOOKUP(B838,'РЕОРГ 2008'!$A:$B,2,FALSE))</f>
        <v/>
      </c>
      <c r="AV838" s="12" t="str">
        <f t="shared" si="496"/>
        <v>Опер.касса №6281/023</v>
      </c>
      <c r="AW838" s="31" t="e">
        <f>LEFT(#REF!,2)</f>
        <v>#REF!</v>
      </c>
      <c r="AX838" s="12" t="str">
        <f t="shared" si="474"/>
        <v>6281/023</v>
      </c>
      <c r="AZ838" t="str">
        <f>IF(ISERROR(VLOOKUP(B838,'РЕОРГ 01.08.2009'!$A:$B,2,FALSE)),"",VLOOKUP(B838,'РЕОРГ 01.08.2009'!$A:$B,2,FALSE))</f>
        <v/>
      </c>
      <c r="BA838" s="12" t="str">
        <f t="shared" si="469"/>
        <v>Опер.касса №6281/023</v>
      </c>
      <c r="BB838" t="e">
        <f>LEFT(#REF!,2)</f>
        <v>#REF!</v>
      </c>
      <c r="BC838" s="12" t="str">
        <f t="shared" si="475"/>
        <v>6281/023</v>
      </c>
      <c r="BE838" t="str">
        <f>IF(ISERROR(VLOOKUP(B838,'РЕОРГ 01.10.2009'!A:C,3,FALSE)),"",VLOOKUP(B838,'РЕОРГ 01.10.2009'!A:C,3,FALSE))</f>
        <v/>
      </c>
      <c r="BF838" s="12" t="str">
        <f t="shared" si="470"/>
        <v>Опер.касса №6281/023</v>
      </c>
      <c r="BG838" t="e">
        <f>LEFT(#REF!,2)</f>
        <v>#REF!</v>
      </c>
      <c r="BH838" s="12" t="str">
        <f t="shared" si="476"/>
        <v>6281/023</v>
      </c>
      <c r="BJ838" t="str">
        <f>IF(ISERROR(VLOOKUP($B838,'РЕОРГ 01.05.2010'!A:B,2,FALSE)),"",VLOOKUP($B838,'РЕОРГ 01.05.2010'!A:B,2,FALSE))</f>
        <v/>
      </c>
      <c r="BK838" s="12" t="str">
        <f t="shared" si="471"/>
        <v>Опер.касса №6281/023</v>
      </c>
      <c r="BL838" t="e">
        <f>LEFT(#REF!,2)</f>
        <v>#REF!</v>
      </c>
      <c r="BM838" s="12" t="str">
        <f t="shared" si="477"/>
        <v>6281/023</v>
      </c>
      <c r="BO838" t="str">
        <f>IF(ISERROR(VLOOKUP($B838,'РЕОРГ 01.08.2010'!A:B,2,FALSE)),"",VLOOKUP($B838,'РЕОРГ 01.08.2010'!A:B,2,FALSE))</f>
        <v/>
      </c>
      <c r="BP838" s="12" t="str">
        <f t="shared" si="472"/>
        <v>Опер.касса №6281/023</v>
      </c>
      <c r="BQ838" t="e">
        <f>LEFT(#REF!,2)</f>
        <v>#REF!</v>
      </c>
      <c r="BR838" s="12" t="str">
        <f t="shared" si="478"/>
        <v>6281/023</v>
      </c>
    </row>
    <row r="839" spans="1:70" ht="12.75" customHeight="1">
      <c r="A839" t="str">
        <f t="shared" si="473"/>
        <v>6281/024</v>
      </c>
      <c r="B839" s="133">
        <v>961</v>
      </c>
      <c r="C839" s="1" t="s">
        <v>65</v>
      </c>
      <c r="D839" s="32" t="s">
        <v>1931</v>
      </c>
      <c r="E839" s="1" t="s">
        <v>66</v>
      </c>
      <c r="F839" s="1" t="s">
        <v>9819</v>
      </c>
      <c r="G839" s="1" t="s">
        <v>67</v>
      </c>
      <c r="H839" s="1" t="s">
        <v>68</v>
      </c>
      <c r="I839" s="1" t="s">
        <v>11152</v>
      </c>
      <c r="J839" s="1"/>
      <c r="K839" s="1">
        <v>3</v>
      </c>
      <c r="L839" s="32" t="s">
        <v>2043</v>
      </c>
      <c r="M839" s="8" t="s">
        <v>11831</v>
      </c>
      <c r="N839" s="2" t="s">
        <v>12321</v>
      </c>
      <c r="O839" s="173"/>
      <c r="P839" s="168">
        <f t="shared" si="503"/>
        <v>836</v>
      </c>
      <c r="Q839" s="138">
        <f t="shared" si="497"/>
        <v>12</v>
      </c>
      <c r="R839" s="138">
        <f t="shared" si="498"/>
        <v>24</v>
      </c>
      <c r="S839" s="138">
        <f t="shared" si="499"/>
        <v>36</v>
      </c>
      <c r="T839" s="138">
        <f t="shared" si="500"/>
        <v>48</v>
      </c>
      <c r="U839" s="138" t="e">
        <f t="shared" si="501"/>
        <v>#VALUE!</v>
      </c>
      <c r="V839" s="138" t="e">
        <f t="shared" si="502"/>
        <v>#VALUE!</v>
      </c>
      <c r="W839" s="158" t="str">
        <f t="shared" si="479"/>
        <v>выходной</v>
      </c>
      <c r="X839" s="159" t="e">
        <f>HLOOKUP(SEARCH("2",$M839)-1,$Q$3:$V839,$P839+1,FALSE)</f>
        <v>#N/A</v>
      </c>
      <c r="Y839" s="160" t="str">
        <f t="shared" si="480"/>
        <v>09:00 18:00</v>
      </c>
      <c r="Z839" s="161" t="e">
        <f t="shared" si="481"/>
        <v>#VALUE!</v>
      </c>
      <c r="AA839" s="158" t="str">
        <f t="shared" si="482"/>
        <v>09:00 18:00</v>
      </c>
      <c r="AB839" s="159">
        <f>HLOOKUP(SEARCH("3",$M839)-1,$Q$3:$V839,$P839+1,FALSE)</f>
        <v>12</v>
      </c>
      <c r="AC839" s="160" t="str">
        <f t="shared" si="483"/>
        <v>10:00 18:00|09:00 18:00|09:00 18:00|09:00 14:00</v>
      </c>
      <c r="AD839" s="161" t="str">
        <f t="shared" si="484"/>
        <v>10:00 18:00</v>
      </c>
      <c r="AE839" s="158" t="str">
        <f t="shared" si="485"/>
        <v>10:00 18:00</v>
      </c>
      <c r="AF839" s="159">
        <f>HLOOKUP(SEARCH("4",$M839)-1,$Q$3:$V839,$P839+1,FALSE)</f>
        <v>24</v>
      </c>
      <c r="AG839" s="161" t="str">
        <f t="shared" si="486"/>
        <v>09:00 18:00|09:00 18:00|09:00 14:00</v>
      </c>
      <c r="AH839" s="161" t="str">
        <f t="shared" si="487"/>
        <v>09:00 18:00</v>
      </c>
      <c r="AI839" s="158" t="str">
        <f t="shared" si="488"/>
        <v>09:00 18:00</v>
      </c>
      <c r="AJ839" s="159">
        <f>HLOOKUP(SEARCH("5",$M839)-1,$Q$3:$V839,$P839+1,FALSE)</f>
        <v>36</v>
      </c>
      <c r="AK839" s="161" t="str">
        <f t="shared" si="489"/>
        <v>09:00 18:00|09:00 14:00</v>
      </c>
      <c r="AL839" s="161" t="str">
        <f t="shared" si="490"/>
        <v>09:00 18:00</v>
      </c>
      <c r="AM839" s="158" t="str">
        <f t="shared" si="491"/>
        <v>09:00 18:00</v>
      </c>
      <c r="AN839" s="159">
        <f>HLOOKUP(SEARCH("6",$M839)-1,$Q$3:$V839,$P839+1,FALSE)</f>
        <v>48</v>
      </c>
      <c r="AO839" s="161" t="str">
        <f t="shared" si="492"/>
        <v>09:00 14:00</v>
      </c>
      <c r="AP839" s="161" t="e">
        <f t="shared" si="493"/>
        <v>#VALUE!</v>
      </c>
      <c r="AQ839" s="162" t="str">
        <f t="shared" si="494"/>
        <v>09:00 14:00</v>
      </c>
      <c r="AR839" s="163" t="e">
        <f>HLOOKUP(SEARCH("7",$M839)-1,$Q$3:$V839,$P839+1,FALSE)</f>
        <v>#VALUE!</v>
      </c>
      <c r="AS839" s="164" t="str">
        <f t="shared" si="495"/>
        <v>выходной</v>
      </c>
      <c r="AT839" s="142"/>
      <c r="AU839" s="11" t="str">
        <f>IF(ISERROR(VLOOKUP(B839,'РЕОРГ 2008'!$A:$B,2,FALSE)),"",VLOOKUP(B839,'РЕОРГ 2008'!$A:$B,2,FALSE))</f>
        <v/>
      </c>
      <c r="AV839" s="12" t="str">
        <f t="shared" si="496"/>
        <v>Опер.касса №6281/024</v>
      </c>
      <c r="AW839" s="31" t="e">
        <f>LEFT(#REF!,2)</f>
        <v>#REF!</v>
      </c>
      <c r="AX839" s="12" t="str">
        <f t="shared" si="474"/>
        <v>6281/024</v>
      </c>
      <c r="AZ839" t="str">
        <f>IF(ISERROR(VLOOKUP(B839,'РЕОРГ 01.08.2009'!$A:$B,2,FALSE)),"",VLOOKUP(B839,'РЕОРГ 01.08.2009'!$A:$B,2,FALSE))</f>
        <v/>
      </c>
      <c r="BA839" s="12" t="str">
        <f t="shared" si="469"/>
        <v>Опер.касса №6281/024</v>
      </c>
      <c r="BB839" t="e">
        <f>LEFT(#REF!,2)</f>
        <v>#REF!</v>
      </c>
      <c r="BC839" s="12" t="str">
        <f t="shared" si="475"/>
        <v>6281/024</v>
      </c>
      <c r="BE839" t="str">
        <f>IF(ISERROR(VLOOKUP(B839,'РЕОРГ 01.10.2009'!A:C,3,FALSE)),"",VLOOKUP(B839,'РЕОРГ 01.10.2009'!A:C,3,FALSE))</f>
        <v/>
      </c>
      <c r="BF839" s="12" t="str">
        <f t="shared" si="470"/>
        <v>Опер.касса №6281/024</v>
      </c>
      <c r="BG839" t="e">
        <f>LEFT(#REF!,2)</f>
        <v>#REF!</v>
      </c>
      <c r="BH839" s="12" t="str">
        <f t="shared" si="476"/>
        <v>6281/024</v>
      </c>
      <c r="BJ839" t="str">
        <f>IF(ISERROR(VLOOKUP($B839,'РЕОРГ 01.05.2010'!A:B,2,FALSE)),"",VLOOKUP($B839,'РЕОРГ 01.05.2010'!A:B,2,FALSE))</f>
        <v/>
      </c>
      <c r="BK839" s="12" t="str">
        <f t="shared" si="471"/>
        <v>Опер.касса №6281/024</v>
      </c>
      <c r="BL839" t="e">
        <f>LEFT(#REF!,2)</f>
        <v>#REF!</v>
      </c>
      <c r="BM839" s="12" t="str">
        <f t="shared" si="477"/>
        <v>6281/024</v>
      </c>
      <c r="BO839" t="str">
        <f>IF(ISERROR(VLOOKUP($B839,'РЕОРГ 01.08.2010'!A:B,2,FALSE)),"",VLOOKUP($B839,'РЕОРГ 01.08.2010'!A:B,2,FALSE))</f>
        <v/>
      </c>
      <c r="BP839" s="12" t="str">
        <f t="shared" si="472"/>
        <v>Опер.касса №6281/024</v>
      </c>
      <c r="BQ839" t="e">
        <f>LEFT(#REF!,2)</f>
        <v>#REF!</v>
      </c>
      <c r="BR839" s="12" t="str">
        <f t="shared" si="478"/>
        <v>6281/024</v>
      </c>
    </row>
    <row r="840" spans="1:70" ht="12.75" customHeight="1">
      <c r="A840" t="str">
        <f t="shared" si="473"/>
        <v>6281/025</v>
      </c>
      <c r="B840" s="133">
        <v>962</v>
      </c>
      <c r="C840" s="1" t="s">
        <v>69</v>
      </c>
      <c r="D840" s="32" t="s">
        <v>1926</v>
      </c>
      <c r="E840" s="1" t="s">
        <v>45</v>
      </c>
      <c r="F840" s="1" t="s">
        <v>9819</v>
      </c>
      <c r="G840" s="1" t="s">
        <v>70</v>
      </c>
      <c r="H840" s="1" t="s">
        <v>71</v>
      </c>
      <c r="I840" s="1" t="s">
        <v>64</v>
      </c>
      <c r="J840" s="1"/>
      <c r="K840" s="1">
        <v>2</v>
      </c>
      <c r="L840" s="32" t="s">
        <v>2043</v>
      </c>
      <c r="M840" s="8" t="s">
        <v>11831</v>
      </c>
      <c r="N840" s="2" t="s">
        <v>12320</v>
      </c>
      <c r="O840" s="173"/>
      <c r="P840" s="168">
        <f t="shared" si="503"/>
        <v>837</v>
      </c>
      <c r="Q840" s="138">
        <f t="shared" si="497"/>
        <v>25</v>
      </c>
      <c r="R840" s="138">
        <f t="shared" si="498"/>
        <v>50</v>
      </c>
      <c r="S840" s="138">
        <f t="shared" si="499"/>
        <v>75</v>
      </c>
      <c r="T840" s="138">
        <f t="shared" si="500"/>
        <v>100</v>
      </c>
      <c r="U840" s="138" t="e">
        <f t="shared" si="501"/>
        <v>#VALUE!</v>
      </c>
      <c r="V840" s="138" t="e">
        <f t="shared" si="502"/>
        <v>#VALUE!</v>
      </c>
      <c r="W840" s="158" t="str">
        <f t="shared" si="479"/>
        <v>выходной</v>
      </c>
      <c r="X840" s="159" t="e">
        <f>HLOOKUP(SEARCH("2",$M840)-1,$Q$3:$V840,$P840+1,FALSE)</f>
        <v>#N/A</v>
      </c>
      <c r="Y840" s="160" t="str">
        <f t="shared" si="480"/>
        <v>09:00 18:00(13:00 14:00)</v>
      </c>
      <c r="Z840" s="161" t="e">
        <f t="shared" si="481"/>
        <v>#VALUE!</v>
      </c>
      <c r="AA840" s="158" t="str">
        <f t="shared" si="482"/>
        <v>09:00 18:00(13:00 14:00)</v>
      </c>
      <c r="AB840" s="159">
        <f>HLOOKUP(SEARCH("3",$M840)-1,$Q$3:$V840,$P840+1,FALSE)</f>
        <v>25</v>
      </c>
      <c r="AC840" s="160" t="str">
        <f t="shared" si="483"/>
        <v>09:00 18:00(13:00 14:00)|09:00 18:00(13:00 14:00)|10:00 18:00(13:00 14:00)|09:00 14:00</v>
      </c>
      <c r="AD840" s="161" t="str">
        <f t="shared" si="484"/>
        <v>09:00 18:00(13:00 14:00)</v>
      </c>
      <c r="AE840" s="158" t="str">
        <f t="shared" si="485"/>
        <v>09:00 18:00(13:00 14:00)</v>
      </c>
      <c r="AF840" s="159">
        <f>HLOOKUP(SEARCH("4",$M840)-1,$Q$3:$V840,$P840+1,FALSE)</f>
        <v>50</v>
      </c>
      <c r="AG840" s="161" t="str">
        <f t="shared" si="486"/>
        <v>09:00 18:00(13:00 14:00)|10:00 18:00(13:00 14:00)|09:00 14:00</v>
      </c>
      <c r="AH840" s="161" t="str">
        <f t="shared" si="487"/>
        <v>09:00 18:00(13:00 14:00)</v>
      </c>
      <c r="AI840" s="158" t="str">
        <f t="shared" si="488"/>
        <v>09:00 18:00(13:00 14:00)</v>
      </c>
      <c r="AJ840" s="159">
        <f>HLOOKUP(SEARCH("5",$M840)-1,$Q$3:$V840,$P840+1,FALSE)</f>
        <v>75</v>
      </c>
      <c r="AK840" s="161" t="str">
        <f t="shared" si="489"/>
        <v>10:00 18:00(13:00 14:00)|09:00 14:00</v>
      </c>
      <c r="AL840" s="161" t="str">
        <f t="shared" si="490"/>
        <v>10:00 18:00(13:00 14:00)</v>
      </c>
      <c r="AM840" s="158" t="str">
        <f t="shared" si="491"/>
        <v>10:00 18:00(13:00 14:00)</v>
      </c>
      <c r="AN840" s="159">
        <f>HLOOKUP(SEARCH("6",$M840)-1,$Q$3:$V840,$P840+1,FALSE)</f>
        <v>100</v>
      </c>
      <c r="AO840" s="161" t="str">
        <f t="shared" si="492"/>
        <v>09:00 14:00</v>
      </c>
      <c r="AP840" s="161" t="e">
        <f t="shared" si="493"/>
        <v>#VALUE!</v>
      </c>
      <c r="AQ840" s="162" t="str">
        <f t="shared" si="494"/>
        <v>09:00 14:00</v>
      </c>
      <c r="AR840" s="163" t="e">
        <f>HLOOKUP(SEARCH("7",$M840)-1,$Q$3:$V840,$P840+1,FALSE)</f>
        <v>#VALUE!</v>
      </c>
      <c r="AS840" s="164" t="str">
        <f t="shared" si="495"/>
        <v>выходной</v>
      </c>
      <c r="AT840" s="142"/>
      <c r="AU840" s="11" t="str">
        <f>IF(ISERROR(VLOOKUP(B840,'РЕОРГ 2008'!$A:$B,2,FALSE)),"",VLOOKUP(B840,'РЕОРГ 2008'!$A:$B,2,FALSE))</f>
        <v/>
      </c>
      <c r="AV840" s="12" t="str">
        <f t="shared" si="496"/>
        <v>Доп.офис №6281/025</v>
      </c>
      <c r="AW840" s="31" t="e">
        <f>LEFT(#REF!,2)</f>
        <v>#REF!</v>
      </c>
      <c r="AX840" s="12" t="str">
        <f t="shared" si="474"/>
        <v>6281/025</v>
      </c>
      <c r="AZ840" t="str">
        <f>IF(ISERROR(VLOOKUP(B840,'РЕОРГ 01.08.2009'!$A:$B,2,FALSE)),"",VLOOKUP(B840,'РЕОРГ 01.08.2009'!$A:$B,2,FALSE))</f>
        <v/>
      </c>
      <c r="BA840" s="12" t="str">
        <f t="shared" si="469"/>
        <v>Доп.офис №6281/025</v>
      </c>
      <c r="BB840" t="e">
        <f>LEFT(#REF!,2)</f>
        <v>#REF!</v>
      </c>
      <c r="BC840" s="12" t="str">
        <f t="shared" si="475"/>
        <v>6281/025</v>
      </c>
      <c r="BE840" t="str">
        <f>IF(ISERROR(VLOOKUP(B840,'РЕОРГ 01.10.2009'!A:C,3,FALSE)),"",VLOOKUP(B840,'РЕОРГ 01.10.2009'!A:C,3,FALSE))</f>
        <v/>
      </c>
      <c r="BF840" s="12" t="str">
        <f t="shared" si="470"/>
        <v>Доп.офис №6281/025</v>
      </c>
      <c r="BG840" t="e">
        <f>LEFT(#REF!,2)</f>
        <v>#REF!</v>
      </c>
      <c r="BH840" s="12" t="str">
        <f t="shared" si="476"/>
        <v>6281/025</v>
      </c>
      <c r="BJ840" t="str">
        <f>IF(ISERROR(VLOOKUP($B840,'РЕОРГ 01.05.2010'!A:B,2,FALSE)),"",VLOOKUP($B840,'РЕОРГ 01.05.2010'!A:B,2,FALSE))</f>
        <v/>
      </c>
      <c r="BK840" s="12" t="str">
        <f t="shared" si="471"/>
        <v>Доп.офис №6281/025</v>
      </c>
      <c r="BL840" t="e">
        <f>LEFT(#REF!,2)</f>
        <v>#REF!</v>
      </c>
      <c r="BM840" s="12" t="str">
        <f t="shared" si="477"/>
        <v>6281/025</v>
      </c>
      <c r="BO840" t="str">
        <f>IF(ISERROR(VLOOKUP($B840,'РЕОРГ 01.08.2010'!A:B,2,FALSE)),"",VLOOKUP($B840,'РЕОРГ 01.08.2010'!A:B,2,FALSE))</f>
        <v/>
      </c>
      <c r="BP840" s="12" t="str">
        <f t="shared" si="472"/>
        <v>Доп.офис №6281/025</v>
      </c>
      <c r="BQ840" t="e">
        <f>LEFT(#REF!,2)</f>
        <v>#REF!</v>
      </c>
      <c r="BR840" s="12" t="str">
        <f t="shared" si="478"/>
        <v>6281/025</v>
      </c>
    </row>
    <row r="841" spans="1:70" ht="12.75" customHeight="1">
      <c r="A841" t="str">
        <f t="shared" si="473"/>
        <v>6281/026</v>
      </c>
      <c r="B841" s="133">
        <v>963</v>
      </c>
      <c r="C841" s="1" t="s">
        <v>72</v>
      </c>
      <c r="D841" s="32" t="s">
        <v>7017</v>
      </c>
      <c r="E841" s="1" t="s">
        <v>73</v>
      </c>
      <c r="F841" s="1" t="s">
        <v>9819</v>
      </c>
      <c r="G841" s="1" t="s">
        <v>74</v>
      </c>
      <c r="H841" s="1" t="s">
        <v>12911</v>
      </c>
      <c r="I841" s="1" t="s">
        <v>9483</v>
      </c>
      <c r="J841" s="1"/>
      <c r="K841" s="1">
        <v>13</v>
      </c>
      <c r="L841" s="32" t="s">
        <v>4051</v>
      </c>
      <c r="M841" s="8" t="s">
        <v>11773</v>
      </c>
      <c r="N841" s="2" t="s">
        <v>12322</v>
      </c>
      <c r="O841" s="173"/>
      <c r="P841" s="168">
        <f t="shared" si="503"/>
        <v>838</v>
      </c>
      <c r="Q841" s="138">
        <f t="shared" si="497"/>
        <v>12</v>
      </c>
      <c r="R841" s="138">
        <f t="shared" si="498"/>
        <v>24</v>
      </c>
      <c r="S841" s="138">
        <f t="shared" si="499"/>
        <v>36</v>
      </c>
      <c r="T841" s="138">
        <f t="shared" si="500"/>
        <v>48</v>
      </c>
      <c r="U841" s="138">
        <f t="shared" si="501"/>
        <v>60</v>
      </c>
      <c r="V841" s="138" t="e">
        <f t="shared" si="502"/>
        <v>#VALUE!</v>
      </c>
      <c r="W841" s="158" t="str">
        <f t="shared" si="479"/>
        <v>08:00 18:00</v>
      </c>
      <c r="X841" s="159">
        <f>HLOOKUP(SEARCH("2",$M841)-1,$Q$3:$V841,$P841+1,FALSE)</f>
        <v>12</v>
      </c>
      <c r="Y841" s="160" t="str">
        <f t="shared" si="480"/>
        <v>08:00 18:00|08:00 18:00|08:00 18:00|09:00 18:00|08:00 16:00</v>
      </c>
      <c r="Z841" s="161" t="str">
        <f t="shared" si="481"/>
        <v>08:00 18:00</v>
      </c>
      <c r="AA841" s="158" t="str">
        <f t="shared" si="482"/>
        <v>08:00 18:00</v>
      </c>
      <c r="AB841" s="159">
        <f>HLOOKUP(SEARCH("3",$M841)-1,$Q$3:$V841,$P841+1,FALSE)</f>
        <v>24</v>
      </c>
      <c r="AC841" s="160" t="str">
        <f t="shared" si="483"/>
        <v>08:00 18:00|08:00 18:00|09:00 18:00|08:00 16:00</v>
      </c>
      <c r="AD841" s="161" t="str">
        <f t="shared" si="484"/>
        <v>08:00 18:00</v>
      </c>
      <c r="AE841" s="158" t="str">
        <f t="shared" si="485"/>
        <v>08:00 18:00</v>
      </c>
      <c r="AF841" s="159">
        <f>HLOOKUP(SEARCH("4",$M841)-1,$Q$3:$V841,$P841+1,FALSE)</f>
        <v>36</v>
      </c>
      <c r="AG841" s="161" t="str">
        <f t="shared" si="486"/>
        <v>08:00 18:00|09:00 18:00|08:00 16:00</v>
      </c>
      <c r="AH841" s="161" t="str">
        <f t="shared" si="487"/>
        <v>08:00 18:00</v>
      </c>
      <c r="AI841" s="158" t="str">
        <f t="shared" si="488"/>
        <v>08:00 18:00</v>
      </c>
      <c r="AJ841" s="159">
        <f>HLOOKUP(SEARCH("5",$M841)-1,$Q$3:$V841,$P841+1,FALSE)</f>
        <v>48</v>
      </c>
      <c r="AK841" s="161" t="str">
        <f t="shared" si="489"/>
        <v>09:00 18:00|08:00 16:00</v>
      </c>
      <c r="AL841" s="161" t="str">
        <f t="shared" si="490"/>
        <v>09:00 18:00</v>
      </c>
      <c r="AM841" s="158" t="str">
        <f t="shared" si="491"/>
        <v>09:00 18:00</v>
      </c>
      <c r="AN841" s="159">
        <f>HLOOKUP(SEARCH("6",$M841)-1,$Q$3:$V841,$P841+1,FALSE)</f>
        <v>60</v>
      </c>
      <c r="AO841" s="161" t="str">
        <f t="shared" si="492"/>
        <v>08:00 16:00</v>
      </c>
      <c r="AP841" s="161" t="e">
        <f t="shared" si="493"/>
        <v>#VALUE!</v>
      </c>
      <c r="AQ841" s="162" t="str">
        <f t="shared" si="494"/>
        <v>08:00 16:00</v>
      </c>
      <c r="AR841" s="163" t="e">
        <f>HLOOKUP(SEARCH("7",$M841)-1,$Q$3:$V841,$P841+1,FALSE)</f>
        <v>#VALUE!</v>
      </c>
      <c r="AS841" s="164" t="str">
        <f t="shared" si="495"/>
        <v>выходной</v>
      </c>
      <c r="AT841" s="142"/>
      <c r="AU841" s="11" t="str">
        <f>IF(ISERROR(VLOOKUP(B841,'РЕОРГ 2008'!$A:$B,2,FALSE)),"",VLOOKUP(B841,'РЕОРГ 2008'!$A:$B,2,FALSE))</f>
        <v/>
      </c>
      <c r="AV841" s="12" t="str">
        <f t="shared" si="496"/>
        <v>Доп.офис №6281/026</v>
      </c>
      <c r="AW841" s="31" t="e">
        <f>LEFT(#REF!,2)</f>
        <v>#REF!</v>
      </c>
      <c r="AX841" s="12" t="str">
        <f t="shared" si="474"/>
        <v>6281/026</v>
      </c>
      <c r="AZ841" t="str">
        <f>IF(ISERROR(VLOOKUP(B841,'РЕОРГ 01.08.2009'!$A:$B,2,FALSE)),"",VLOOKUP(B841,'РЕОРГ 01.08.2009'!$A:$B,2,FALSE))</f>
        <v/>
      </c>
      <c r="BA841" s="12" t="str">
        <f t="shared" si="469"/>
        <v>Доп.офис №6281/026</v>
      </c>
      <c r="BB841" t="e">
        <f>LEFT(#REF!,2)</f>
        <v>#REF!</v>
      </c>
      <c r="BC841" s="12" t="str">
        <f t="shared" si="475"/>
        <v>6281/026</v>
      </c>
      <c r="BE841" t="str">
        <f>IF(ISERROR(VLOOKUP(B841,'РЕОРГ 01.10.2009'!A:C,3,FALSE)),"",VLOOKUP(B841,'РЕОРГ 01.10.2009'!A:C,3,FALSE))</f>
        <v/>
      </c>
      <c r="BF841" s="12" t="str">
        <f t="shared" si="470"/>
        <v>Доп.офис №6281/026</v>
      </c>
      <c r="BG841" t="e">
        <f>LEFT(#REF!,2)</f>
        <v>#REF!</v>
      </c>
      <c r="BH841" s="12" t="str">
        <f t="shared" si="476"/>
        <v>6281/026</v>
      </c>
      <c r="BJ841" t="str">
        <f>IF(ISERROR(VLOOKUP($B841,'РЕОРГ 01.05.2010'!A:B,2,FALSE)),"",VLOOKUP($B841,'РЕОРГ 01.05.2010'!A:B,2,FALSE))</f>
        <v/>
      </c>
      <c r="BK841" s="12" t="str">
        <f t="shared" si="471"/>
        <v>Доп.офис №6281/026</v>
      </c>
      <c r="BL841" t="e">
        <f>LEFT(#REF!,2)</f>
        <v>#REF!</v>
      </c>
      <c r="BM841" s="12" t="str">
        <f t="shared" si="477"/>
        <v>6281/026</v>
      </c>
      <c r="BO841" t="str">
        <f>IF(ISERROR(VLOOKUP($B841,'РЕОРГ 01.08.2010'!A:B,2,FALSE)),"",VLOOKUP($B841,'РЕОРГ 01.08.2010'!A:B,2,FALSE))</f>
        <v/>
      </c>
      <c r="BP841" s="12" t="str">
        <f t="shared" si="472"/>
        <v>Доп.офис №6281/026</v>
      </c>
      <c r="BQ841" t="e">
        <f>LEFT(#REF!,2)</f>
        <v>#REF!</v>
      </c>
      <c r="BR841" s="12" t="str">
        <f t="shared" si="478"/>
        <v>6281/026</v>
      </c>
    </row>
    <row r="842" spans="1:70" ht="12.75" customHeight="1">
      <c r="A842" t="str">
        <f t="shared" si="473"/>
        <v>6281/027</v>
      </c>
      <c r="B842" s="133">
        <v>964</v>
      </c>
      <c r="C842" s="1" t="s">
        <v>2561</v>
      </c>
      <c r="D842" s="32" t="s">
        <v>1926</v>
      </c>
      <c r="E842" s="1" t="s">
        <v>2562</v>
      </c>
      <c r="F842" s="1" t="s">
        <v>9819</v>
      </c>
      <c r="G842" s="1" t="s">
        <v>2563</v>
      </c>
      <c r="H842" s="1" t="s">
        <v>2564</v>
      </c>
      <c r="I842" s="1" t="s">
        <v>1786</v>
      </c>
      <c r="J842" s="1"/>
      <c r="K842" s="1">
        <v>4.5</v>
      </c>
      <c r="L842" s="32" t="s">
        <v>4052</v>
      </c>
      <c r="M842" s="8" t="s">
        <v>11831</v>
      </c>
      <c r="N842" s="2" t="s">
        <v>12323</v>
      </c>
      <c r="O842" s="173"/>
      <c r="P842" s="168">
        <f t="shared" si="503"/>
        <v>839</v>
      </c>
      <c r="Q842" s="138">
        <f t="shared" si="497"/>
        <v>12</v>
      </c>
      <c r="R842" s="138">
        <f t="shared" si="498"/>
        <v>24</v>
      </c>
      <c r="S842" s="138">
        <f t="shared" si="499"/>
        <v>36</v>
      </c>
      <c r="T842" s="138">
        <f t="shared" si="500"/>
        <v>48</v>
      </c>
      <c r="U842" s="138" t="e">
        <f t="shared" si="501"/>
        <v>#VALUE!</v>
      </c>
      <c r="V842" s="138" t="e">
        <f t="shared" si="502"/>
        <v>#VALUE!</v>
      </c>
      <c r="W842" s="158" t="str">
        <f t="shared" si="479"/>
        <v>выходной</v>
      </c>
      <c r="X842" s="159" t="e">
        <f>HLOOKUP(SEARCH("2",$M842)-1,$Q$3:$V842,$P842+1,FALSE)</f>
        <v>#N/A</v>
      </c>
      <c r="Y842" s="160" t="str">
        <f t="shared" si="480"/>
        <v>08:30 17:30</v>
      </c>
      <c r="Z842" s="161" t="e">
        <f t="shared" si="481"/>
        <v>#VALUE!</v>
      </c>
      <c r="AA842" s="158" t="str">
        <f t="shared" si="482"/>
        <v>08:30 17:30</v>
      </c>
      <c r="AB842" s="159">
        <f>HLOOKUP(SEARCH("3",$M842)-1,$Q$3:$V842,$P842+1,FALSE)</f>
        <v>12</v>
      </c>
      <c r="AC842" s="160" t="str">
        <f t="shared" si="483"/>
        <v>08:30 17:30|09:30 17:30|08:30 17:30|09:00 14:00</v>
      </c>
      <c r="AD842" s="161" t="str">
        <f t="shared" si="484"/>
        <v>08:30 17:30</v>
      </c>
      <c r="AE842" s="158" t="str">
        <f t="shared" si="485"/>
        <v>08:30 17:30</v>
      </c>
      <c r="AF842" s="159">
        <f>HLOOKUP(SEARCH("4",$M842)-1,$Q$3:$V842,$P842+1,FALSE)</f>
        <v>24</v>
      </c>
      <c r="AG842" s="161" t="str">
        <f t="shared" si="486"/>
        <v>09:30 17:30|08:30 17:30|09:00 14:00</v>
      </c>
      <c r="AH842" s="161" t="str">
        <f t="shared" si="487"/>
        <v>09:30 17:30</v>
      </c>
      <c r="AI842" s="158" t="str">
        <f t="shared" si="488"/>
        <v>09:30 17:30</v>
      </c>
      <c r="AJ842" s="159">
        <f>HLOOKUP(SEARCH("5",$M842)-1,$Q$3:$V842,$P842+1,FALSE)</f>
        <v>36</v>
      </c>
      <c r="AK842" s="161" t="str">
        <f t="shared" si="489"/>
        <v>08:30 17:30|09:00 14:00</v>
      </c>
      <c r="AL842" s="161" t="str">
        <f t="shared" si="490"/>
        <v>08:30 17:30</v>
      </c>
      <c r="AM842" s="158" t="str">
        <f t="shared" si="491"/>
        <v>08:30 17:30</v>
      </c>
      <c r="AN842" s="159">
        <f>HLOOKUP(SEARCH("6",$M842)-1,$Q$3:$V842,$P842+1,FALSE)</f>
        <v>48</v>
      </c>
      <c r="AO842" s="161" t="str">
        <f t="shared" si="492"/>
        <v>09:00 14:00</v>
      </c>
      <c r="AP842" s="161" t="e">
        <f t="shared" si="493"/>
        <v>#VALUE!</v>
      </c>
      <c r="AQ842" s="162" t="str">
        <f t="shared" si="494"/>
        <v>09:00 14:00</v>
      </c>
      <c r="AR842" s="163" t="e">
        <f>HLOOKUP(SEARCH("7",$M842)-1,$Q$3:$V842,$P842+1,FALSE)</f>
        <v>#VALUE!</v>
      </c>
      <c r="AS842" s="164" t="str">
        <f t="shared" si="495"/>
        <v>выходной</v>
      </c>
      <c r="AT842" s="142"/>
      <c r="AU842" s="11" t="str">
        <f>IF(ISERROR(VLOOKUP(B842,'РЕОРГ 2008'!$A:$B,2,FALSE)),"",VLOOKUP(B842,'РЕОРГ 2008'!$A:$B,2,FALSE))</f>
        <v/>
      </c>
      <c r="AV842" s="12" t="str">
        <f t="shared" si="496"/>
        <v>Доп.офис №6281/027</v>
      </c>
      <c r="AW842" s="31" t="e">
        <f>LEFT(#REF!,2)</f>
        <v>#REF!</v>
      </c>
      <c r="AX842" s="12" t="str">
        <f t="shared" si="474"/>
        <v>6281/027</v>
      </c>
      <c r="AZ842" t="str">
        <f>IF(ISERROR(VLOOKUP(B842,'РЕОРГ 01.08.2009'!$A:$B,2,FALSE)),"",VLOOKUP(B842,'РЕОРГ 01.08.2009'!$A:$B,2,FALSE))</f>
        <v/>
      </c>
      <c r="BA842" s="12" t="str">
        <f t="shared" si="469"/>
        <v>Доп.офис №6281/027</v>
      </c>
      <c r="BB842" t="e">
        <f>LEFT(#REF!,2)</f>
        <v>#REF!</v>
      </c>
      <c r="BC842" s="12" t="str">
        <f t="shared" si="475"/>
        <v>6281/027</v>
      </c>
      <c r="BE842" t="str">
        <f>IF(ISERROR(VLOOKUP(B842,'РЕОРГ 01.10.2009'!A:C,3,FALSE)),"",VLOOKUP(B842,'РЕОРГ 01.10.2009'!A:C,3,FALSE))</f>
        <v/>
      </c>
      <c r="BF842" s="12" t="str">
        <f t="shared" si="470"/>
        <v>Доп.офис №6281/027</v>
      </c>
      <c r="BG842" t="e">
        <f>LEFT(#REF!,2)</f>
        <v>#REF!</v>
      </c>
      <c r="BH842" s="12" t="str">
        <f t="shared" si="476"/>
        <v>6281/027</v>
      </c>
      <c r="BJ842" t="str">
        <f>IF(ISERROR(VLOOKUP($B842,'РЕОРГ 01.05.2010'!A:B,2,FALSE)),"",VLOOKUP($B842,'РЕОРГ 01.05.2010'!A:B,2,FALSE))</f>
        <v/>
      </c>
      <c r="BK842" s="12" t="str">
        <f t="shared" si="471"/>
        <v>Доп.офис №6281/027</v>
      </c>
      <c r="BL842" t="e">
        <f>LEFT(#REF!,2)</f>
        <v>#REF!</v>
      </c>
      <c r="BM842" s="12" t="str">
        <f t="shared" si="477"/>
        <v>6281/027</v>
      </c>
      <c r="BO842" t="str">
        <f>IF(ISERROR(VLOOKUP($B842,'РЕОРГ 01.08.2010'!A:B,2,FALSE)),"",VLOOKUP($B842,'РЕОРГ 01.08.2010'!A:B,2,FALSE))</f>
        <v/>
      </c>
      <c r="BP842" s="12" t="str">
        <f t="shared" si="472"/>
        <v>Доп.офис №6281/027</v>
      </c>
      <c r="BQ842" t="e">
        <f>LEFT(#REF!,2)</f>
        <v>#REF!</v>
      </c>
      <c r="BR842" s="12" t="str">
        <f t="shared" si="478"/>
        <v>6281/027</v>
      </c>
    </row>
    <row r="843" spans="1:70" ht="12.75" customHeight="1">
      <c r="A843" t="str">
        <f t="shared" si="473"/>
        <v>6281/028</v>
      </c>
      <c r="B843" s="133">
        <v>965</v>
      </c>
      <c r="C843" s="1" t="s">
        <v>2565</v>
      </c>
      <c r="D843" s="32" t="s">
        <v>1931</v>
      </c>
      <c r="E843" s="1" t="s">
        <v>2566</v>
      </c>
      <c r="F843" s="1" t="s">
        <v>9819</v>
      </c>
      <c r="G843" s="1" t="s">
        <v>2567</v>
      </c>
      <c r="H843" s="1" t="s">
        <v>1272</v>
      </c>
      <c r="I843" s="1" t="s">
        <v>2141</v>
      </c>
      <c r="J843" s="1"/>
      <c r="K843" s="1">
        <v>0.5</v>
      </c>
      <c r="L843" s="32" t="s">
        <v>4049</v>
      </c>
      <c r="M843" s="8" t="s">
        <v>11943</v>
      </c>
      <c r="N843" s="2" t="s">
        <v>12324</v>
      </c>
      <c r="O843" s="173"/>
      <c r="P843" s="168">
        <f t="shared" si="503"/>
        <v>840</v>
      </c>
      <c r="Q843" s="138">
        <f t="shared" si="497"/>
        <v>25</v>
      </c>
      <c r="R843" s="138">
        <f t="shared" si="498"/>
        <v>50</v>
      </c>
      <c r="S843" s="138" t="e">
        <f t="shared" si="499"/>
        <v>#VALUE!</v>
      </c>
      <c r="T843" s="138" t="e">
        <f t="shared" si="500"/>
        <v>#VALUE!</v>
      </c>
      <c r="U843" s="138" t="e">
        <f t="shared" si="501"/>
        <v>#VALUE!</v>
      </c>
      <c r="V843" s="138" t="e">
        <f t="shared" si="502"/>
        <v>#VALUE!</v>
      </c>
      <c r="W843" s="158" t="str">
        <f t="shared" si="479"/>
        <v>выходной</v>
      </c>
      <c r="X843" s="159" t="e">
        <f>HLOOKUP(SEARCH("2",$M843)-1,$Q$3:$V843,$P843+1,FALSE)</f>
        <v>#N/A</v>
      </c>
      <c r="Y843" s="160" t="str">
        <f t="shared" si="480"/>
        <v>09:00 16:20(12:00 13:00)</v>
      </c>
      <c r="Z843" s="161" t="e">
        <f t="shared" si="481"/>
        <v>#VALUE!</v>
      </c>
      <c r="AA843" s="158" t="str">
        <f t="shared" si="482"/>
        <v>09:00 16:20(12:00 13:00)</v>
      </c>
      <c r="AB843" s="159">
        <f>HLOOKUP(SEARCH("3",$M843)-1,$Q$3:$V843,$P843+1,FALSE)</f>
        <v>25</v>
      </c>
      <c r="AC843" s="160" t="str">
        <f t="shared" si="483"/>
        <v>09:00 16:20(12:00 13:00)|09:00 16:20(12:00 13:00)</v>
      </c>
      <c r="AD843" s="161" t="str">
        <f t="shared" si="484"/>
        <v>09:00 16:20(12:00 13:00)</v>
      </c>
      <c r="AE843" s="158" t="str">
        <f t="shared" si="485"/>
        <v>09:00 16:20(12:00 13:00)</v>
      </c>
      <c r="AF843" s="159">
        <f>HLOOKUP(SEARCH("4",$M843)-1,$Q$3:$V843,$P843+1,FALSE)</f>
        <v>50</v>
      </c>
      <c r="AG843" s="161" t="str">
        <f t="shared" si="486"/>
        <v>09:00 16:20(12:00 13:00)</v>
      </c>
      <c r="AH843" s="161" t="e">
        <f t="shared" si="487"/>
        <v>#VALUE!</v>
      </c>
      <c r="AI843" s="158" t="str">
        <f t="shared" si="488"/>
        <v>09:00 16:20(12:00 13:00)</v>
      </c>
      <c r="AJ843" s="159" t="e">
        <f>HLOOKUP(SEARCH("5",$M843)-1,$Q$3:$V843,$P843+1,FALSE)</f>
        <v>#VALUE!</v>
      </c>
      <c r="AK843" s="161" t="e">
        <f t="shared" si="489"/>
        <v>#VALUE!</v>
      </c>
      <c r="AL843" s="161" t="e">
        <f t="shared" si="490"/>
        <v>#VALUE!</v>
      </c>
      <c r="AM843" s="158" t="str">
        <f t="shared" si="491"/>
        <v>выходной</v>
      </c>
      <c r="AN843" s="159" t="e">
        <f>HLOOKUP(SEARCH("6",$M843)-1,$Q$3:$V843,$P843+1,FALSE)</f>
        <v>#VALUE!</v>
      </c>
      <c r="AO843" s="161" t="e">
        <f t="shared" si="492"/>
        <v>#VALUE!</v>
      </c>
      <c r="AP843" s="161" t="e">
        <f t="shared" si="493"/>
        <v>#VALUE!</v>
      </c>
      <c r="AQ843" s="162" t="str">
        <f t="shared" si="494"/>
        <v>выходной</v>
      </c>
      <c r="AR843" s="163" t="e">
        <f>HLOOKUP(SEARCH("7",$M843)-1,$Q$3:$V843,$P843+1,FALSE)</f>
        <v>#VALUE!</v>
      </c>
      <c r="AS843" s="164" t="str">
        <f t="shared" si="495"/>
        <v>выходной</v>
      </c>
      <c r="AT843" s="142"/>
      <c r="AU843" s="11" t="str">
        <f>IF(ISERROR(VLOOKUP(B843,'РЕОРГ 2008'!$A:$B,2,FALSE)),"",VLOOKUP(B843,'РЕОРГ 2008'!$A:$B,2,FALSE))</f>
        <v/>
      </c>
      <c r="AV843" s="12" t="str">
        <f t="shared" si="496"/>
        <v>Опер.касса №6281/028</v>
      </c>
      <c r="AW843" s="31" t="e">
        <f>LEFT(#REF!,2)</f>
        <v>#REF!</v>
      </c>
      <c r="AX843" s="12" t="str">
        <f t="shared" si="474"/>
        <v>6281/028</v>
      </c>
      <c r="AZ843" t="str">
        <f>IF(ISERROR(VLOOKUP(B843,'РЕОРГ 01.08.2009'!$A:$B,2,FALSE)),"",VLOOKUP(B843,'РЕОРГ 01.08.2009'!$A:$B,2,FALSE))</f>
        <v/>
      </c>
      <c r="BA843" s="12" t="str">
        <f t="shared" si="469"/>
        <v>Опер.касса №6281/028</v>
      </c>
      <c r="BB843" t="e">
        <f>LEFT(#REF!,2)</f>
        <v>#REF!</v>
      </c>
      <c r="BC843" s="12" t="str">
        <f t="shared" si="475"/>
        <v>6281/028</v>
      </c>
      <c r="BE843" t="str">
        <f>IF(ISERROR(VLOOKUP(B843,'РЕОРГ 01.10.2009'!A:C,3,FALSE)),"",VLOOKUP(B843,'РЕОРГ 01.10.2009'!A:C,3,FALSE))</f>
        <v/>
      </c>
      <c r="BF843" s="12" t="str">
        <f t="shared" si="470"/>
        <v>Опер.касса №6281/028</v>
      </c>
      <c r="BG843" t="e">
        <f>LEFT(#REF!,2)</f>
        <v>#REF!</v>
      </c>
      <c r="BH843" s="12" t="str">
        <f t="shared" si="476"/>
        <v>6281/028</v>
      </c>
      <c r="BJ843" t="str">
        <f>IF(ISERROR(VLOOKUP($B843,'РЕОРГ 01.05.2010'!A:B,2,FALSE)),"",VLOOKUP($B843,'РЕОРГ 01.05.2010'!A:B,2,FALSE))</f>
        <v/>
      </c>
      <c r="BK843" s="12" t="str">
        <f t="shared" si="471"/>
        <v>Опер.касса №6281/028</v>
      </c>
      <c r="BL843" t="e">
        <f>LEFT(#REF!,2)</f>
        <v>#REF!</v>
      </c>
      <c r="BM843" s="12" t="str">
        <f t="shared" si="477"/>
        <v>6281/028</v>
      </c>
      <c r="BO843" t="str">
        <f>IF(ISERROR(VLOOKUP($B843,'РЕОРГ 01.08.2010'!A:B,2,FALSE)),"",VLOOKUP($B843,'РЕОРГ 01.08.2010'!A:B,2,FALSE))</f>
        <v/>
      </c>
      <c r="BP843" s="12" t="str">
        <f t="shared" si="472"/>
        <v>Опер.касса №6281/028</v>
      </c>
      <c r="BQ843" t="e">
        <f>LEFT(#REF!,2)</f>
        <v>#REF!</v>
      </c>
      <c r="BR843" s="12" t="str">
        <f t="shared" si="478"/>
        <v>6281/028</v>
      </c>
    </row>
    <row r="844" spans="1:70" ht="12.75" customHeight="1">
      <c r="A844" t="str">
        <f t="shared" si="473"/>
        <v>6281/030</v>
      </c>
      <c r="B844" s="133">
        <v>967</v>
      </c>
      <c r="C844" s="1" t="s">
        <v>2568</v>
      </c>
      <c r="D844" s="32" t="s">
        <v>1931</v>
      </c>
      <c r="E844" s="1" t="s">
        <v>2569</v>
      </c>
      <c r="F844" s="1" t="s">
        <v>9819</v>
      </c>
      <c r="G844" s="1" t="s">
        <v>2570</v>
      </c>
      <c r="H844" s="1" t="s">
        <v>2571</v>
      </c>
      <c r="I844" s="1" t="s">
        <v>6244</v>
      </c>
      <c r="J844" s="1"/>
      <c r="K844" s="1">
        <v>0.25</v>
      </c>
      <c r="L844" s="32" t="s">
        <v>4049</v>
      </c>
      <c r="M844" s="8" t="s">
        <v>11868</v>
      </c>
      <c r="N844" s="2" t="s">
        <v>12325</v>
      </c>
      <c r="O844" s="173"/>
      <c r="P844" s="168">
        <f t="shared" si="503"/>
        <v>841</v>
      </c>
      <c r="Q844" s="138">
        <f t="shared" si="497"/>
        <v>12</v>
      </c>
      <c r="R844" s="138" t="e">
        <f t="shared" si="498"/>
        <v>#VALUE!</v>
      </c>
      <c r="S844" s="138" t="e">
        <f t="shared" si="499"/>
        <v>#VALUE!</v>
      </c>
      <c r="T844" s="138" t="e">
        <f t="shared" si="500"/>
        <v>#VALUE!</v>
      </c>
      <c r="U844" s="138" t="e">
        <f t="shared" si="501"/>
        <v>#VALUE!</v>
      </c>
      <c r="V844" s="138" t="e">
        <f t="shared" si="502"/>
        <v>#VALUE!</v>
      </c>
      <c r="W844" s="158" t="str">
        <f t="shared" si="479"/>
        <v>выходной</v>
      </c>
      <c r="X844" s="159" t="e">
        <f>HLOOKUP(SEARCH("2",$M844)-1,$Q$3:$V844,$P844+1,FALSE)</f>
        <v>#N/A</v>
      </c>
      <c r="Y844" s="160" t="str">
        <f t="shared" si="480"/>
        <v>11:30 16:30</v>
      </c>
      <c r="Z844" s="161" t="e">
        <f t="shared" si="481"/>
        <v>#VALUE!</v>
      </c>
      <c r="AA844" s="158" t="str">
        <f t="shared" si="482"/>
        <v>11:30 16:30</v>
      </c>
      <c r="AB844" s="159" t="e">
        <f>HLOOKUP(SEARCH("3",$M844)-1,$Q$3:$V844,$P844+1,FALSE)</f>
        <v>#VALUE!</v>
      </c>
      <c r="AC844" s="160" t="e">
        <f t="shared" si="483"/>
        <v>#VALUE!</v>
      </c>
      <c r="AD844" s="161" t="e">
        <f t="shared" si="484"/>
        <v>#VALUE!</v>
      </c>
      <c r="AE844" s="158" t="str">
        <f t="shared" si="485"/>
        <v>выходной</v>
      </c>
      <c r="AF844" s="159">
        <f>HLOOKUP(SEARCH("4",$M844)-1,$Q$3:$V844,$P844+1,FALSE)</f>
        <v>12</v>
      </c>
      <c r="AG844" s="161" t="str">
        <f t="shared" si="486"/>
        <v>11:30 16:30</v>
      </c>
      <c r="AH844" s="161" t="e">
        <f t="shared" si="487"/>
        <v>#VALUE!</v>
      </c>
      <c r="AI844" s="158" t="str">
        <f t="shared" si="488"/>
        <v>11:30 16:30</v>
      </c>
      <c r="AJ844" s="159" t="e">
        <f>HLOOKUP(SEARCH("5",$M844)-1,$Q$3:$V844,$P844+1,FALSE)</f>
        <v>#VALUE!</v>
      </c>
      <c r="AK844" s="161" t="e">
        <f t="shared" si="489"/>
        <v>#VALUE!</v>
      </c>
      <c r="AL844" s="161" t="e">
        <f t="shared" si="490"/>
        <v>#VALUE!</v>
      </c>
      <c r="AM844" s="158" t="str">
        <f t="shared" si="491"/>
        <v>выходной</v>
      </c>
      <c r="AN844" s="159" t="e">
        <f>HLOOKUP(SEARCH("6",$M844)-1,$Q$3:$V844,$P844+1,FALSE)</f>
        <v>#VALUE!</v>
      </c>
      <c r="AO844" s="161" t="e">
        <f t="shared" si="492"/>
        <v>#VALUE!</v>
      </c>
      <c r="AP844" s="161" t="e">
        <f t="shared" si="493"/>
        <v>#VALUE!</v>
      </c>
      <c r="AQ844" s="162" t="str">
        <f t="shared" si="494"/>
        <v>выходной</v>
      </c>
      <c r="AR844" s="163" t="e">
        <f>HLOOKUP(SEARCH("7",$M844)-1,$Q$3:$V844,$P844+1,FALSE)</f>
        <v>#VALUE!</v>
      </c>
      <c r="AS844" s="164" t="str">
        <f t="shared" si="495"/>
        <v>выходной</v>
      </c>
      <c r="AT844" s="142"/>
      <c r="AU844" s="11" t="str">
        <f>IF(ISERROR(VLOOKUP(B844,'РЕОРГ 2008'!$A:$B,2,FALSE)),"",VLOOKUP(B844,'РЕОРГ 2008'!$A:$B,2,FALSE))</f>
        <v/>
      </c>
      <c r="AV844" s="12" t="str">
        <f t="shared" si="496"/>
        <v>Опер.касса №6281/030</v>
      </c>
      <c r="AW844" s="31" t="e">
        <f>LEFT(#REF!,2)</f>
        <v>#REF!</v>
      </c>
      <c r="AX844" s="12" t="str">
        <f t="shared" si="474"/>
        <v>6281/030</v>
      </c>
      <c r="AZ844" t="str">
        <f>IF(ISERROR(VLOOKUP(B844,'РЕОРГ 01.08.2009'!$A:$B,2,FALSE)),"",VLOOKUP(B844,'РЕОРГ 01.08.2009'!$A:$B,2,FALSE))</f>
        <v/>
      </c>
      <c r="BA844" s="12" t="str">
        <f t="shared" si="469"/>
        <v>Опер.касса №6281/030</v>
      </c>
      <c r="BB844" t="e">
        <f>LEFT(#REF!,2)</f>
        <v>#REF!</v>
      </c>
      <c r="BC844" s="12" t="str">
        <f t="shared" si="475"/>
        <v>6281/030</v>
      </c>
      <c r="BE844" t="str">
        <f>IF(ISERROR(VLOOKUP(B844,'РЕОРГ 01.10.2009'!A:C,3,FALSE)),"",VLOOKUP(B844,'РЕОРГ 01.10.2009'!A:C,3,FALSE))</f>
        <v/>
      </c>
      <c r="BF844" s="12" t="str">
        <f t="shared" si="470"/>
        <v>Опер.касса №6281/030</v>
      </c>
      <c r="BG844" t="e">
        <f>LEFT(#REF!,2)</f>
        <v>#REF!</v>
      </c>
      <c r="BH844" s="12" t="str">
        <f t="shared" si="476"/>
        <v>6281/030</v>
      </c>
      <c r="BJ844" t="str">
        <f>IF(ISERROR(VLOOKUP($B844,'РЕОРГ 01.05.2010'!A:B,2,FALSE)),"",VLOOKUP($B844,'РЕОРГ 01.05.2010'!A:B,2,FALSE))</f>
        <v/>
      </c>
      <c r="BK844" s="12" t="str">
        <f t="shared" si="471"/>
        <v>Опер.касса №6281/030</v>
      </c>
      <c r="BL844" t="e">
        <f>LEFT(#REF!,2)</f>
        <v>#REF!</v>
      </c>
      <c r="BM844" s="12" t="str">
        <f t="shared" si="477"/>
        <v>6281/030</v>
      </c>
      <c r="BO844" t="str">
        <f>IF(ISERROR(VLOOKUP($B844,'РЕОРГ 01.08.2010'!A:B,2,FALSE)),"",VLOOKUP($B844,'РЕОРГ 01.08.2010'!A:B,2,FALSE))</f>
        <v/>
      </c>
      <c r="BP844" s="12" t="str">
        <f t="shared" si="472"/>
        <v>Опер.касса №6281/030</v>
      </c>
      <c r="BQ844" t="e">
        <f>LEFT(#REF!,2)</f>
        <v>#REF!</v>
      </c>
      <c r="BR844" s="12" t="str">
        <f t="shared" si="478"/>
        <v>6281/030</v>
      </c>
    </row>
    <row r="845" spans="1:70" ht="12.75" customHeight="1">
      <c r="A845" t="str">
        <f t="shared" si="473"/>
        <v>6281/031</v>
      </c>
      <c r="B845" s="133">
        <v>968</v>
      </c>
      <c r="C845" s="1" t="s">
        <v>2572</v>
      </c>
      <c r="D845" s="32" t="s">
        <v>1931</v>
      </c>
      <c r="E845" s="1" t="s">
        <v>2573</v>
      </c>
      <c r="F845" s="1" t="s">
        <v>9819</v>
      </c>
      <c r="G845" s="1" t="s">
        <v>2574</v>
      </c>
      <c r="H845" s="1" t="s">
        <v>2575</v>
      </c>
      <c r="I845" s="1" t="s">
        <v>2576</v>
      </c>
      <c r="J845" s="1"/>
      <c r="K845" s="1">
        <v>0.75</v>
      </c>
      <c r="L845" s="32" t="s">
        <v>4052</v>
      </c>
      <c r="M845" s="8" t="s">
        <v>12326</v>
      </c>
      <c r="N845" s="2" t="s">
        <v>12327</v>
      </c>
      <c r="O845" s="173"/>
      <c r="P845" s="168">
        <f t="shared" si="503"/>
        <v>842</v>
      </c>
      <c r="Q845" s="138">
        <f t="shared" si="497"/>
        <v>25</v>
      </c>
      <c r="R845" s="138">
        <f t="shared" si="498"/>
        <v>50</v>
      </c>
      <c r="S845" s="138">
        <f t="shared" si="499"/>
        <v>75</v>
      </c>
      <c r="T845" s="138" t="e">
        <f t="shared" si="500"/>
        <v>#VALUE!</v>
      </c>
      <c r="U845" s="138" t="e">
        <f t="shared" si="501"/>
        <v>#VALUE!</v>
      </c>
      <c r="V845" s="138" t="e">
        <f t="shared" si="502"/>
        <v>#VALUE!</v>
      </c>
      <c r="W845" s="158" t="str">
        <f t="shared" si="479"/>
        <v>выходной</v>
      </c>
      <c r="X845" s="159" t="e">
        <f>HLOOKUP(SEARCH("2",$M845)-1,$Q$3:$V845,$P845+1,FALSE)</f>
        <v>#VALUE!</v>
      </c>
      <c r="Y845" s="160" t="e">
        <f t="shared" si="480"/>
        <v>#VALUE!</v>
      </c>
      <c r="Z845" s="161" t="e">
        <f t="shared" si="481"/>
        <v>#VALUE!</v>
      </c>
      <c r="AA845" s="158" t="str">
        <f t="shared" si="482"/>
        <v>выходной</v>
      </c>
      <c r="AB845" s="159" t="e">
        <f>HLOOKUP(SEARCH("3",$M845)-1,$Q$3:$V845,$P845+1,FALSE)</f>
        <v>#N/A</v>
      </c>
      <c r="AC845" s="160" t="str">
        <f t="shared" si="483"/>
        <v>08:00 16:30(13:00 14:00)</v>
      </c>
      <c r="AD845" s="161" t="e">
        <f t="shared" si="484"/>
        <v>#VALUE!</v>
      </c>
      <c r="AE845" s="158" t="str">
        <f t="shared" si="485"/>
        <v>08:00 16:30(13:00 14:00)</v>
      </c>
      <c r="AF845" s="159">
        <f>HLOOKUP(SEARCH("4",$M845)-1,$Q$3:$V845,$P845+1,FALSE)</f>
        <v>25</v>
      </c>
      <c r="AG845" s="161" t="str">
        <f t="shared" si="486"/>
        <v>09:00 16:30(13:00 14:00)|08:00 16:30(13:00 14:00)|08:00 13:00</v>
      </c>
      <c r="AH845" s="161" t="str">
        <f t="shared" si="487"/>
        <v>09:00 16:30(13:00 14:00)</v>
      </c>
      <c r="AI845" s="158" t="str">
        <f t="shared" si="488"/>
        <v>09:00 16:30(13:00 14:00)</v>
      </c>
      <c r="AJ845" s="159">
        <f>HLOOKUP(SEARCH("5",$M845)-1,$Q$3:$V845,$P845+1,FALSE)</f>
        <v>50</v>
      </c>
      <c r="AK845" s="161" t="str">
        <f t="shared" si="489"/>
        <v>08:00 16:30(13:00 14:00)|08:00 13:00</v>
      </c>
      <c r="AL845" s="161" t="str">
        <f t="shared" si="490"/>
        <v>08:00 16:30(13:00 14:00)</v>
      </c>
      <c r="AM845" s="158" t="str">
        <f t="shared" si="491"/>
        <v>08:00 16:30(13:00 14:00)</v>
      </c>
      <c r="AN845" s="159">
        <f>HLOOKUP(SEARCH("6",$M845)-1,$Q$3:$V845,$P845+1,FALSE)</f>
        <v>75</v>
      </c>
      <c r="AO845" s="161" t="str">
        <f t="shared" si="492"/>
        <v>08:00 13:00</v>
      </c>
      <c r="AP845" s="161" t="e">
        <f t="shared" si="493"/>
        <v>#VALUE!</v>
      </c>
      <c r="AQ845" s="162" t="str">
        <f t="shared" si="494"/>
        <v>08:00 13:00</v>
      </c>
      <c r="AR845" s="163" t="e">
        <f>HLOOKUP(SEARCH("7",$M845)-1,$Q$3:$V845,$P845+1,FALSE)</f>
        <v>#VALUE!</v>
      </c>
      <c r="AS845" s="164" t="str">
        <f t="shared" si="495"/>
        <v>выходной</v>
      </c>
      <c r="AT845" s="142"/>
      <c r="AU845" s="11" t="str">
        <f>IF(ISERROR(VLOOKUP(B845,'РЕОРГ 2008'!$A:$B,2,FALSE)),"",VLOOKUP(B845,'РЕОРГ 2008'!$A:$B,2,FALSE))</f>
        <v/>
      </c>
      <c r="AV845" s="12" t="str">
        <f t="shared" si="496"/>
        <v>Опер.касса №6281/031</v>
      </c>
      <c r="AW845" s="31" t="e">
        <f>LEFT(#REF!,2)</f>
        <v>#REF!</v>
      </c>
      <c r="AX845" s="12" t="str">
        <f t="shared" si="474"/>
        <v>6281/031</v>
      </c>
      <c r="AZ845" t="str">
        <f>IF(ISERROR(VLOOKUP(B845,'РЕОРГ 01.08.2009'!$A:$B,2,FALSE)),"",VLOOKUP(B845,'РЕОРГ 01.08.2009'!$A:$B,2,FALSE))</f>
        <v/>
      </c>
      <c r="BA845" s="12" t="str">
        <f t="shared" si="469"/>
        <v>Опер.касса №6281/031</v>
      </c>
      <c r="BB845" t="e">
        <f>LEFT(#REF!,2)</f>
        <v>#REF!</v>
      </c>
      <c r="BC845" s="12" t="str">
        <f t="shared" si="475"/>
        <v>6281/031</v>
      </c>
      <c r="BE845" t="str">
        <f>IF(ISERROR(VLOOKUP(B845,'РЕОРГ 01.10.2009'!A:C,3,FALSE)),"",VLOOKUP(B845,'РЕОРГ 01.10.2009'!A:C,3,FALSE))</f>
        <v/>
      </c>
      <c r="BF845" s="12" t="str">
        <f t="shared" si="470"/>
        <v>Опер.касса №6281/031</v>
      </c>
      <c r="BG845" t="e">
        <f>LEFT(#REF!,2)</f>
        <v>#REF!</v>
      </c>
      <c r="BH845" s="12" t="str">
        <f t="shared" si="476"/>
        <v>6281/031</v>
      </c>
      <c r="BJ845" t="str">
        <f>IF(ISERROR(VLOOKUP($B845,'РЕОРГ 01.05.2010'!A:B,2,FALSE)),"",VLOOKUP($B845,'РЕОРГ 01.05.2010'!A:B,2,FALSE))</f>
        <v/>
      </c>
      <c r="BK845" s="12" t="str">
        <f t="shared" si="471"/>
        <v>Опер.касса №6281/031</v>
      </c>
      <c r="BL845" t="e">
        <f>LEFT(#REF!,2)</f>
        <v>#REF!</v>
      </c>
      <c r="BM845" s="12" t="str">
        <f t="shared" si="477"/>
        <v>6281/031</v>
      </c>
      <c r="BO845" t="str">
        <f>IF(ISERROR(VLOOKUP($B845,'РЕОРГ 01.08.2010'!A:B,2,FALSE)),"",VLOOKUP($B845,'РЕОРГ 01.08.2010'!A:B,2,FALSE))</f>
        <v/>
      </c>
      <c r="BP845" s="12" t="str">
        <f t="shared" si="472"/>
        <v>Опер.касса №6281/031</v>
      </c>
      <c r="BQ845" t="e">
        <f>LEFT(#REF!,2)</f>
        <v>#REF!</v>
      </c>
      <c r="BR845" s="12" t="str">
        <f t="shared" si="478"/>
        <v>6281/031</v>
      </c>
    </row>
    <row r="846" spans="1:70" ht="12.75" customHeight="1">
      <c r="A846" t="str">
        <f t="shared" si="473"/>
        <v>6281/032</v>
      </c>
      <c r="B846" s="133">
        <v>969</v>
      </c>
      <c r="C846" s="1" t="s">
        <v>1266</v>
      </c>
      <c r="D846" s="32" t="s">
        <v>1931</v>
      </c>
      <c r="E846" s="1" t="s">
        <v>1267</v>
      </c>
      <c r="F846" s="1" t="s">
        <v>9819</v>
      </c>
      <c r="G846" s="1" t="s">
        <v>9484</v>
      </c>
      <c r="H846" s="1" t="s">
        <v>1268</v>
      </c>
      <c r="I846" s="1" t="s">
        <v>1269</v>
      </c>
      <c r="J846" s="1"/>
      <c r="K846" s="1">
        <v>0.5</v>
      </c>
      <c r="L846" s="32" t="s">
        <v>4049</v>
      </c>
      <c r="M846" s="8" t="s">
        <v>11943</v>
      </c>
      <c r="N846" s="2" t="s">
        <v>12328</v>
      </c>
      <c r="O846" s="173"/>
      <c r="P846" s="168">
        <f t="shared" si="503"/>
        <v>843</v>
      </c>
      <c r="Q846" s="138">
        <f t="shared" si="497"/>
        <v>25</v>
      </c>
      <c r="R846" s="138">
        <f t="shared" si="498"/>
        <v>50</v>
      </c>
      <c r="S846" s="138" t="e">
        <f t="shared" si="499"/>
        <v>#VALUE!</v>
      </c>
      <c r="T846" s="138" t="e">
        <f t="shared" si="500"/>
        <v>#VALUE!</v>
      </c>
      <c r="U846" s="138" t="e">
        <f t="shared" si="501"/>
        <v>#VALUE!</v>
      </c>
      <c r="V846" s="138" t="e">
        <f t="shared" si="502"/>
        <v>#VALUE!</v>
      </c>
      <c r="W846" s="158" t="str">
        <f t="shared" si="479"/>
        <v>выходной</v>
      </c>
      <c r="X846" s="159" t="e">
        <f>HLOOKUP(SEARCH("2",$M846)-1,$Q$3:$V846,$P846+1,FALSE)</f>
        <v>#N/A</v>
      </c>
      <c r="Y846" s="160" t="str">
        <f t="shared" si="480"/>
        <v>08:00 15:20(12:00 13:00)</v>
      </c>
      <c r="Z846" s="161" t="e">
        <f t="shared" si="481"/>
        <v>#VALUE!</v>
      </c>
      <c r="AA846" s="158" t="str">
        <f t="shared" si="482"/>
        <v>08:00 15:20(12:00 13:00)</v>
      </c>
      <c r="AB846" s="159">
        <f>HLOOKUP(SEARCH("3",$M846)-1,$Q$3:$V846,$P846+1,FALSE)</f>
        <v>25</v>
      </c>
      <c r="AC846" s="160" t="str">
        <f t="shared" si="483"/>
        <v>08:00 15:20(12:00 13:00)|08:00 15:20(12:00 13:00)</v>
      </c>
      <c r="AD846" s="161" t="str">
        <f t="shared" si="484"/>
        <v>08:00 15:20(12:00 13:00)</v>
      </c>
      <c r="AE846" s="158" t="str">
        <f t="shared" si="485"/>
        <v>08:00 15:20(12:00 13:00)</v>
      </c>
      <c r="AF846" s="159">
        <f>HLOOKUP(SEARCH("4",$M846)-1,$Q$3:$V846,$P846+1,FALSE)</f>
        <v>50</v>
      </c>
      <c r="AG846" s="161" t="str">
        <f t="shared" si="486"/>
        <v>08:00 15:20(12:00 13:00)</v>
      </c>
      <c r="AH846" s="161" t="e">
        <f t="shared" si="487"/>
        <v>#VALUE!</v>
      </c>
      <c r="AI846" s="158" t="str">
        <f t="shared" si="488"/>
        <v>08:00 15:20(12:00 13:00)</v>
      </c>
      <c r="AJ846" s="159" t="e">
        <f>HLOOKUP(SEARCH("5",$M846)-1,$Q$3:$V846,$P846+1,FALSE)</f>
        <v>#VALUE!</v>
      </c>
      <c r="AK846" s="161" t="e">
        <f t="shared" si="489"/>
        <v>#VALUE!</v>
      </c>
      <c r="AL846" s="161" t="e">
        <f t="shared" si="490"/>
        <v>#VALUE!</v>
      </c>
      <c r="AM846" s="158" t="str">
        <f t="shared" si="491"/>
        <v>выходной</v>
      </c>
      <c r="AN846" s="159" t="e">
        <f>HLOOKUP(SEARCH("6",$M846)-1,$Q$3:$V846,$P846+1,FALSE)</f>
        <v>#VALUE!</v>
      </c>
      <c r="AO846" s="161" t="e">
        <f t="shared" si="492"/>
        <v>#VALUE!</v>
      </c>
      <c r="AP846" s="161" t="e">
        <f t="shared" si="493"/>
        <v>#VALUE!</v>
      </c>
      <c r="AQ846" s="162" t="str">
        <f t="shared" si="494"/>
        <v>выходной</v>
      </c>
      <c r="AR846" s="163" t="e">
        <f>HLOOKUP(SEARCH("7",$M846)-1,$Q$3:$V846,$P846+1,FALSE)</f>
        <v>#VALUE!</v>
      </c>
      <c r="AS846" s="164" t="str">
        <f t="shared" si="495"/>
        <v>выходной</v>
      </c>
      <c r="AT846" s="142"/>
      <c r="AU846" s="11" t="str">
        <f>IF(ISERROR(VLOOKUP(B846,'РЕОРГ 2008'!$A:$B,2,FALSE)),"",VLOOKUP(B846,'РЕОРГ 2008'!$A:$B,2,FALSE))</f>
        <v/>
      </c>
      <c r="AV846" s="12" t="str">
        <f t="shared" si="496"/>
        <v>Опер.касса №6281/032</v>
      </c>
      <c r="AW846" s="31" t="e">
        <f>LEFT(#REF!,2)</f>
        <v>#REF!</v>
      </c>
      <c r="AX846" s="12" t="str">
        <f t="shared" si="474"/>
        <v>6281/032</v>
      </c>
      <c r="AZ846" t="str">
        <f>IF(ISERROR(VLOOKUP(B846,'РЕОРГ 01.08.2009'!$A:$B,2,FALSE)),"",VLOOKUP(B846,'РЕОРГ 01.08.2009'!$A:$B,2,FALSE))</f>
        <v/>
      </c>
      <c r="BA846" s="12" t="str">
        <f t="shared" si="469"/>
        <v>Опер.касса №6281/032</v>
      </c>
      <c r="BB846" t="e">
        <f>LEFT(#REF!,2)</f>
        <v>#REF!</v>
      </c>
      <c r="BC846" s="12" t="str">
        <f t="shared" si="475"/>
        <v>6281/032</v>
      </c>
      <c r="BE846" t="str">
        <f>IF(ISERROR(VLOOKUP(B846,'РЕОРГ 01.10.2009'!A:C,3,FALSE)),"",VLOOKUP(B846,'РЕОРГ 01.10.2009'!A:C,3,FALSE))</f>
        <v/>
      </c>
      <c r="BF846" s="12" t="str">
        <f t="shared" si="470"/>
        <v>Опер.касса №6281/032</v>
      </c>
      <c r="BG846" t="e">
        <f>LEFT(#REF!,2)</f>
        <v>#REF!</v>
      </c>
      <c r="BH846" s="12" t="str">
        <f t="shared" si="476"/>
        <v>6281/032</v>
      </c>
      <c r="BJ846" t="str">
        <f>IF(ISERROR(VLOOKUP($B846,'РЕОРГ 01.05.2010'!A:B,2,FALSE)),"",VLOOKUP($B846,'РЕОРГ 01.05.2010'!A:B,2,FALSE))</f>
        <v/>
      </c>
      <c r="BK846" s="12" t="str">
        <f t="shared" si="471"/>
        <v>Опер.касса №6281/032</v>
      </c>
      <c r="BL846" t="e">
        <f>LEFT(#REF!,2)</f>
        <v>#REF!</v>
      </c>
      <c r="BM846" s="12" t="str">
        <f t="shared" si="477"/>
        <v>6281/032</v>
      </c>
      <c r="BO846" t="str">
        <f>IF(ISERROR(VLOOKUP($B846,'РЕОРГ 01.08.2010'!A:B,2,FALSE)),"",VLOOKUP($B846,'РЕОРГ 01.08.2010'!A:B,2,FALSE))</f>
        <v/>
      </c>
      <c r="BP846" s="12" t="str">
        <f t="shared" si="472"/>
        <v>Опер.касса №6281/032</v>
      </c>
      <c r="BQ846" t="e">
        <f>LEFT(#REF!,2)</f>
        <v>#REF!</v>
      </c>
      <c r="BR846" s="12" t="str">
        <f t="shared" si="478"/>
        <v>6281/032</v>
      </c>
    </row>
    <row r="847" spans="1:70" ht="12.75" customHeight="1">
      <c r="A847" t="str">
        <f t="shared" si="473"/>
        <v>6281/033</v>
      </c>
      <c r="B847" s="133">
        <v>970</v>
      </c>
      <c r="C847" s="1" t="s">
        <v>1270</v>
      </c>
      <c r="D847" s="32" t="s">
        <v>1931</v>
      </c>
      <c r="E847" s="1" t="s">
        <v>1271</v>
      </c>
      <c r="F847" s="1" t="s">
        <v>9819</v>
      </c>
      <c r="G847" s="1" t="s">
        <v>12915</v>
      </c>
      <c r="H847" s="1" t="s">
        <v>1272</v>
      </c>
      <c r="I847" s="1" t="s">
        <v>2141</v>
      </c>
      <c r="J847" s="1"/>
      <c r="K847" s="1">
        <v>0.25</v>
      </c>
      <c r="L847" s="32" t="s">
        <v>4049</v>
      </c>
      <c r="M847" s="8" t="s">
        <v>12070</v>
      </c>
      <c r="N847" s="2" t="s">
        <v>11953</v>
      </c>
      <c r="O847" s="173"/>
      <c r="P847" s="168">
        <f t="shared" si="503"/>
        <v>844</v>
      </c>
      <c r="Q847" s="138">
        <f t="shared" si="497"/>
        <v>12</v>
      </c>
      <c r="R847" s="138" t="e">
        <f t="shared" si="498"/>
        <v>#VALUE!</v>
      </c>
      <c r="S847" s="138" t="e">
        <f t="shared" si="499"/>
        <v>#VALUE!</v>
      </c>
      <c r="T847" s="138" t="e">
        <f t="shared" si="500"/>
        <v>#VALUE!</v>
      </c>
      <c r="U847" s="138" t="e">
        <f t="shared" si="501"/>
        <v>#VALUE!</v>
      </c>
      <c r="V847" s="138" t="e">
        <f t="shared" si="502"/>
        <v>#VALUE!</v>
      </c>
      <c r="W847" s="158" t="str">
        <f t="shared" si="479"/>
        <v>09:00 13:30</v>
      </c>
      <c r="X847" s="159" t="e">
        <f>HLOOKUP(SEARCH("2",$M847)-1,$Q$3:$V847,$P847+1,FALSE)</f>
        <v>#VALUE!</v>
      </c>
      <c r="Y847" s="160" t="e">
        <f t="shared" si="480"/>
        <v>#VALUE!</v>
      </c>
      <c r="Z847" s="161" t="e">
        <f t="shared" si="481"/>
        <v>#VALUE!</v>
      </c>
      <c r="AA847" s="158" t="str">
        <f t="shared" si="482"/>
        <v>выходной</v>
      </c>
      <c r="AB847" s="159" t="e">
        <f>HLOOKUP(SEARCH("3",$M847)-1,$Q$3:$V847,$P847+1,FALSE)</f>
        <v>#VALUE!</v>
      </c>
      <c r="AC847" s="160" t="e">
        <f t="shared" si="483"/>
        <v>#VALUE!</v>
      </c>
      <c r="AD847" s="161" t="e">
        <f t="shared" si="484"/>
        <v>#VALUE!</v>
      </c>
      <c r="AE847" s="158" t="str">
        <f t="shared" si="485"/>
        <v>выходной</v>
      </c>
      <c r="AF847" s="159" t="e">
        <f>HLOOKUP(SEARCH("4",$M847)-1,$Q$3:$V847,$P847+1,FALSE)</f>
        <v>#VALUE!</v>
      </c>
      <c r="AG847" s="161" t="e">
        <f t="shared" si="486"/>
        <v>#VALUE!</v>
      </c>
      <c r="AH847" s="161" t="e">
        <f t="shared" si="487"/>
        <v>#VALUE!</v>
      </c>
      <c r="AI847" s="158" t="str">
        <f t="shared" si="488"/>
        <v>выходной</v>
      </c>
      <c r="AJ847" s="159">
        <f>HLOOKUP(SEARCH("5",$M847)-1,$Q$3:$V847,$P847+1,FALSE)</f>
        <v>12</v>
      </c>
      <c r="AK847" s="161" t="str">
        <f t="shared" si="489"/>
        <v>09:00 13:30</v>
      </c>
      <c r="AL847" s="161" t="e">
        <f t="shared" si="490"/>
        <v>#VALUE!</v>
      </c>
      <c r="AM847" s="158" t="str">
        <f t="shared" si="491"/>
        <v>09:00 13:30</v>
      </c>
      <c r="AN847" s="159" t="e">
        <f>HLOOKUP(SEARCH("6",$M847)-1,$Q$3:$V847,$P847+1,FALSE)</f>
        <v>#VALUE!</v>
      </c>
      <c r="AO847" s="161" t="e">
        <f t="shared" si="492"/>
        <v>#VALUE!</v>
      </c>
      <c r="AP847" s="161" t="e">
        <f t="shared" si="493"/>
        <v>#VALUE!</v>
      </c>
      <c r="AQ847" s="162" t="str">
        <f t="shared" si="494"/>
        <v>выходной</v>
      </c>
      <c r="AR847" s="163" t="e">
        <f>HLOOKUP(SEARCH("7",$M847)-1,$Q$3:$V847,$P847+1,FALSE)</f>
        <v>#VALUE!</v>
      </c>
      <c r="AS847" s="164" t="str">
        <f t="shared" si="495"/>
        <v>выходной</v>
      </c>
      <c r="AT847" s="142"/>
      <c r="AU847" s="11" t="str">
        <f>IF(ISERROR(VLOOKUP(B847,'РЕОРГ 2008'!$A:$B,2,FALSE)),"",VLOOKUP(B847,'РЕОРГ 2008'!$A:$B,2,FALSE))</f>
        <v/>
      </c>
      <c r="AV847" s="12" t="str">
        <f t="shared" si="496"/>
        <v>Опер.касса №6281/033</v>
      </c>
      <c r="AW847" s="31" t="e">
        <f>LEFT(#REF!,2)</f>
        <v>#REF!</v>
      </c>
      <c r="AX847" s="12" t="str">
        <f t="shared" si="474"/>
        <v>6281/033</v>
      </c>
      <c r="AZ847" t="str">
        <f>IF(ISERROR(VLOOKUP(B847,'РЕОРГ 01.08.2009'!$A:$B,2,FALSE)),"",VLOOKUP(B847,'РЕОРГ 01.08.2009'!$A:$B,2,FALSE))</f>
        <v/>
      </c>
      <c r="BA847" s="12" t="str">
        <f t="shared" si="469"/>
        <v>Опер.касса №6281/033</v>
      </c>
      <c r="BB847" t="e">
        <f>LEFT(#REF!,2)</f>
        <v>#REF!</v>
      </c>
      <c r="BC847" s="12" t="str">
        <f t="shared" si="475"/>
        <v>6281/033</v>
      </c>
      <c r="BE847" t="str">
        <f>IF(ISERROR(VLOOKUP(B847,'РЕОРГ 01.10.2009'!A:C,3,FALSE)),"",VLOOKUP(B847,'РЕОРГ 01.10.2009'!A:C,3,FALSE))</f>
        <v/>
      </c>
      <c r="BF847" s="12" t="str">
        <f t="shared" si="470"/>
        <v>Опер.касса №6281/033</v>
      </c>
      <c r="BG847" t="e">
        <f>LEFT(#REF!,2)</f>
        <v>#REF!</v>
      </c>
      <c r="BH847" s="12" t="str">
        <f t="shared" si="476"/>
        <v>6281/033</v>
      </c>
      <c r="BJ847" t="str">
        <f>IF(ISERROR(VLOOKUP($B847,'РЕОРГ 01.05.2010'!A:B,2,FALSE)),"",VLOOKUP($B847,'РЕОРГ 01.05.2010'!A:B,2,FALSE))</f>
        <v/>
      </c>
      <c r="BK847" s="12" t="str">
        <f t="shared" si="471"/>
        <v>Опер.касса №6281/033</v>
      </c>
      <c r="BL847" t="e">
        <f>LEFT(#REF!,2)</f>
        <v>#REF!</v>
      </c>
      <c r="BM847" s="12" t="str">
        <f t="shared" si="477"/>
        <v>6281/033</v>
      </c>
      <c r="BO847" t="str">
        <f>IF(ISERROR(VLOOKUP($B847,'РЕОРГ 01.08.2010'!A:B,2,FALSE)),"",VLOOKUP($B847,'РЕОРГ 01.08.2010'!A:B,2,FALSE))</f>
        <v/>
      </c>
      <c r="BP847" s="12" t="str">
        <f t="shared" si="472"/>
        <v>Опер.касса №6281/033</v>
      </c>
      <c r="BQ847" t="e">
        <f>LEFT(#REF!,2)</f>
        <v>#REF!</v>
      </c>
      <c r="BR847" s="12" t="str">
        <f t="shared" si="478"/>
        <v>6281/033</v>
      </c>
    </row>
    <row r="848" spans="1:70" ht="12.75" customHeight="1">
      <c r="A848" t="str">
        <f t="shared" si="473"/>
        <v>6281/034</v>
      </c>
      <c r="B848" s="133">
        <v>971</v>
      </c>
      <c r="C848" s="1" t="s">
        <v>1273</v>
      </c>
      <c r="D848" s="32" t="s">
        <v>1926</v>
      </c>
      <c r="E848" s="1" t="s">
        <v>2562</v>
      </c>
      <c r="F848" s="1" t="s">
        <v>9819</v>
      </c>
      <c r="G848" s="1" t="s">
        <v>1430</v>
      </c>
      <c r="H848" s="1" t="s">
        <v>2571</v>
      </c>
      <c r="I848" s="1" t="s">
        <v>16</v>
      </c>
      <c r="J848" s="1"/>
      <c r="K848" s="1">
        <v>1.5</v>
      </c>
      <c r="L848" s="32" t="s">
        <v>4052</v>
      </c>
      <c r="M848" s="8" t="s">
        <v>12326</v>
      </c>
      <c r="N848" s="2" t="s">
        <v>12329</v>
      </c>
      <c r="O848" s="173"/>
      <c r="P848" s="168">
        <f t="shared" si="503"/>
        <v>845</v>
      </c>
      <c r="Q848" s="138">
        <f t="shared" si="497"/>
        <v>25</v>
      </c>
      <c r="R848" s="138">
        <f t="shared" si="498"/>
        <v>50</v>
      </c>
      <c r="S848" s="138">
        <f t="shared" si="499"/>
        <v>75</v>
      </c>
      <c r="T848" s="138" t="e">
        <f t="shared" si="500"/>
        <v>#VALUE!</v>
      </c>
      <c r="U848" s="138" t="e">
        <f t="shared" si="501"/>
        <v>#VALUE!</v>
      </c>
      <c r="V848" s="138" t="e">
        <f t="shared" si="502"/>
        <v>#VALUE!</v>
      </c>
      <c r="W848" s="158" t="str">
        <f t="shared" si="479"/>
        <v>выходной</v>
      </c>
      <c r="X848" s="159" t="e">
        <f>HLOOKUP(SEARCH("2",$M848)-1,$Q$3:$V848,$P848+1,FALSE)</f>
        <v>#VALUE!</v>
      </c>
      <c r="Y848" s="160" t="e">
        <f t="shared" si="480"/>
        <v>#VALUE!</v>
      </c>
      <c r="Z848" s="161" t="e">
        <f t="shared" si="481"/>
        <v>#VALUE!</v>
      </c>
      <c r="AA848" s="158" t="str">
        <f t="shared" si="482"/>
        <v>выходной</v>
      </c>
      <c r="AB848" s="159" t="e">
        <f>HLOOKUP(SEARCH("3",$M848)-1,$Q$3:$V848,$P848+1,FALSE)</f>
        <v>#N/A</v>
      </c>
      <c r="AC848" s="160" t="str">
        <f t="shared" si="483"/>
        <v>08:30 17:30(13:00 14:00)</v>
      </c>
      <c r="AD848" s="161" t="e">
        <f t="shared" si="484"/>
        <v>#VALUE!</v>
      </c>
      <c r="AE848" s="158" t="str">
        <f t="shared" si="485"/>
        <v>08:30 17:30(13:00 14:00)</v>
      </c>
      <c r="AF848" s="159">
        <f>HLOOKUP(SEARCH("4",$M848)-1,$Q$3:$V848,$P848+1,FALSE)</f>
        <v>25</v>
      </c>
      <c r="AG848" s="161" t="str">
        <f t="shared" si="486"/>
        <v>09:30 17:30(13:00 14:00)|08:30 17:30(13:00 14:00)|09:00 14:00</v>
      </c>
      <c r="AH848" s="161" t="str">
        <f t="shared" si="487"/>
        <v>09:30 17:30(13:00 14:00)</v>
      </c>
      <c r="AI848" s="158" t="str">
        <f t="shared" si="488"/>
        <v>09:30 17:30(13:00 14:00)</v>
      </c>
      <c r="AJ848" s="159">
        <f>HLOOKUP(SEARCH("5",$M848)-1,$Q$3:$V848,$P848+1,FALSE)</f>
        <v>50</v>
      </c>
      <c r="AK848" s="161" t="str">
        <f t="shared" si="489"/>
        <v>08:30 17:30(13:00 14:00)|09:00 14:00</v>
      </c>
      <c r="AL848" s="161" t="str">
        <f t="shared" si="490"/>
        <v>08:30 17:30(13:00 14:00)</v>
      </c>
      <c r="AM848" s="158" t="str">
        <f t="shared" si="491"/>
        <v>08:30 17:30(13:00 14:00)</v>
      </c>
      <c r="AN848" s="159">
        <f>HLOOKUP(SEARCH("6",$M848)-1,$Q$3:$V848,$P848+1,FALSE)</f>
        <v>75</v>
      </c>
      <c r="AO848" s="161" t="str">
        <f t="shared" si="492"/>
        <v>09:00 14:00</v>
      </c>
      <c r="AP848" s="161" t="e">
        <f t="shared" si="493"/>
        <v>#VALUE!</v>
      </c>
      <c r="AQ848" s="162" t="str">
        <f t="shared" si="494"/>
        <v>09:00 14:00</v>
      </c>
      <c r="AR848" s="163" t="e">
        <f>HLOOKUP(SEARCH("7",$M848)-1,$Q$3:$V848,$P848+1,FALSE)</f>
        <v>#VALUE!</v>
      </c>
      <c r="AS848" s="164" t="str">
        <f t="shared" si="495"/>
        <v>выходной</v>
      </c>
      <c r="AT848" s="142"/>
      <c r="AU848" s="11" t="str">
        <f>IF(ISERROR(VLOOKUP(B848,'РЕОРГ 2008'!$A:$B,2,FALSE)),"",VLOOKUP(B848,'РЕОРГ 2008'!$A:$B,2,FALSE))</f>
        <v/>
      </c>
      <c r="AV848" s="12" t="str">
        <f t="shared" si="496"/>
        <v>Доп.офис №6281/034</v>
      </c>
      <c r="AW848" s="31" t="e">
        <f>LEFT(#REF!,2)</f>
        <v>#REF!</v>
      </c>
      <c r="AX848" s="12" t="str">
        <f t="shared" si="474"/>
        <v>6281/034</v>
      </c>
      <c r="AZ848" t="str">
        <f>IF(ISERROR(VLOOKUP(B848,'РЕОРГ 01.08.2009'!$A:$B,2,FALSE)),"",VLOOKUP(B848,'РЕОРГ 01.08.2009'!$A:$B,2,FALSE))</f>
        <v/>
      </c>
      <c r="BA848" s="12" t="str">
        <f t="shared" si="469"/>
        <v>Доп.офис №6281/034</v>
      </c>
      <c r="BB848" t="e">
        <f>LEFT(#REF!,2)</f>
        <v>#REF!</v>
      </c>
      <c r="BC848" s="12" t="str">
        <f t="shared" si="475"/>
        <v>6281/034</v>
      </c>
      <c r="BE848" t="str">
        <f>IF(ISERROR(VLOOKUP(B848,'РЕОРГ 01.10.2009'!A:C,3,FALSE)),"",VLOOKUP(B848,'РЕОРГ 01.10.2009'!A:C,3,FALSE))</f>
        <v/>
      </c>
      <c r="BF848" s="12" t="str">
        <f t="shared" si="470"/>
        <v>Доп.офис №6281/034</v>
      </c>
      <c r="BG848" t="e">
        <f>LEFT(#REF!,2)</f>
        <v>#REF!</v>
      </c>
      <c r="BH848" s="12" t="str">
        <f t="shared" si="476"/>
        <v>6281/034</v>
      </c>
      <c r="BJ848" t="str">
        <f>IF(ISERROR(VLOOKUP($B848,'РЕОРГ 01.05.2010'!A:B,2,FALSE)),"",VLOOKUP($B848,'РЕОРГ 01.05.2010'!A:B,2,FALSE))</f>
        <v/>
      </c>
      <c r="BK848" s="12" t="str">
        <f t="shared" si="471"/>
        <v>Доп.офис №6281/034</v>
      </c>
      <c r="BL848" t="e">
        <f>LEFT(#REF!,2)</f>
        <v>#REF!</v>
      </c>
      <c r="BM848" s="12" t="str">
        <f t="shared" si="477"/>
        <v>6281/034</v>
      </c>
      <c r="BO848" t="str">
        <f>IF(ISERROR(VLOOKUP($B848,'РЕОРГ 01.08.2010'!A:B,2,FALSE)),"",VLOOKUP($B848,'РЕОРГ 01.08.2010'!A:B,2,FALSE))</f>
        <v/>
      </c>
      <c r="BP848" s="12" t="str">
        <f t="shared" si="472"/>
        <v>Доп.офис №6281/034</v>
      </c>
      <c r="BQ848" t="e">
        <f>LEFT(#REF!,2)</f>
        <v>#REF!</v>
      </c>
      <c r="BR848" s="12" t="str">
        <f t="shared" si="478"/>
        <v>6281/034</v>
      </c>
    </row>
    <row r="849" spans="1:70" ht="12.75" customHeight="1">
      <c r="A849" t="str">
        <f t="shared" si="473"/>
        <v>6281/035</v>
      </c>
      <c r="B849" s="133">
        <v>2600</v>
      </c>
      <c r="C849" s="1" t="s">
        <v>11481</v>
      </c>
      <c r="D849" s="32" t="s">
        <v>11368</v>
      </c>
      <c r="E849" s="1" t="s">
        <v>45</v>
      </c>
      <c r="F849" s="1" t="s">
        <v>9819</v>
      </c>
      <c r="G849" s="1" t="s">
        <v>11482</v>
      </c>
      <c r="H849" s="1" t="s">
        <v>11483</v>
      </c>
      <c r="I849" s="1" t="s">
        <v>11484</v>
      </c>
      <c r="J849" s="1"/>
      <c r="K849" s="1">
        <v>5</v>
      </c>
      <c r="L849" s="32" t="s">
        <v>2043</v>
      </c>
      <c r="M849" s="8" t="s">
        <v>11771</v>
      </c>
      <c r="N849" s="2" t="s">
        <v>11998</v>
      </c>
      <c r="O849" s="173"/>
      <c r="P849" s="168">
        <f t="shared" si="503"/>
        <v>846</v>
      </c>
      <c r="Q849" s="138">
        <f t="shared" si="497"/>
        <v>25</v>
      </c>
      <c r="R849" s="138">
        <f t="shared" si="498"/>
        <v>50</v>
      </c>
      <c r="S849" s="138">
        <f t="shared" si="499"/>
        <v>75</v>
      </c>
      <c r="T849" s="138">
        <f t="shared" si="500"/>
        <v>100</v>
      </c>
      <c r="U849" s="138" t="e">
        <f t="shared" si="501"/>
        <v>#VALUE!</v>
      </c>
      <c r="V849" s="138" t="e">
        <f t="shared" si="502"/>
        <v>#VALUE!</v>
      </c>
      <c r="W849" s="158" t="str">
        <f t="shared" si="479"/>
        <v>08:00 17:00(12:00 13:00)</v>
      </c>
      <c r="X849" s="159">
        <f>HLOOKUP(SEARCH("2",$M849)-1,$Q$3:$V849,$P849+1,FALSE)</f>
        <v>25</v>
      </c>
      <c r="Y849" s="160" t="str">
        <f t="shared" si="480"/>
        <v>08:00 17:00(12:00 13:00)|08:00 17:00(12:00 13:00)|08:00 17:00(12:00 13:00)|08:00 17:00(12:00 13:00)</v>
      </c>
      <c r="Z849" s="161" t="str">
        <f t="shared" si="481"/>
        <v>08:00 17:00(12:00 13:00)</v>
      </c>
      <c r="AA849" s="158" t="str">
        <f t="shared" si="482"/>
        <v>08:00 17:00(12:00 13:00)</v>
      </c>
      <c r="AB849" s="159">
        <f>HLOOKUP(SEARCH("3",$M849)-1,$Q$3:$V849,$P849+1,FALSE)</f>
        <v>50</v>
      </c>
      <c r="AC849" s="160" t="str">
        <f t="shared" si="483"/>
        <v>08:00 17:00(12:00 13:00)|08:00 17:00(12:00 13:00)|08:00 17:00(12:00 13:00)</v>
      </c>
      <c r="AD849" s="161" t="str">
        <f t="shared" si="484"/>
        <v>08:00 17:00(12:00 13:00)</v>
      </c>
      <c r="AE849" s="158" t="str">
        <f t="shared" si="485"/>
        <v>08:00 17:00(12:00 13:00)</v>
      </c>
      <c r="AF849" s="159">
        <f>HLOOKUP(SEARCH("4",$M849)-1,$Q$3:$V849,$P849+1,FALSE)</f>
        <v>75</v>
      </c>
      <c r="AG849" s="161" t="str">
        <f t="shared" si="486"/>
        <v>08:00 17:00(12:00 13:00)|08:00 17:00(12:00 13:00)</v>
      </c>
      <c r="AH849" s="161" t="str">
        <f t="shared" si="487"/>
        <v>08:00 17:00(12:00 13:00)</v>
      </c>
      <c r="AI849" s="158" t="str">
        <f t="shared" si="488"/>
        <v>08:00 17:00(12:00 13:00)</v>
      </c>
      <c r="AJ849" s="159">
        <f>HLOOKUP(SEARCH("5",$M849)-1,$Q$3:$V849,$P849+1,FALSE)</f>
        <v>100</v>
      </c>
      <c r="AK849" s="161" t="str">
        <f t="shared" si="489"/>
        <v>08:00 17:00(12:00 13:00)</v>
      </c>
      <c r="AL849" s="161" t="e">
        <f t="shared" si="490"/>
        <v>#VALUE!</v>
      </c>
      <c r="AM849" s="158" t="str">
        <f t="shared" si="491"/>
        <v>08:00 17:00(12:00 13:00)</v>
      </c>
      <c r="AN849" s="159" t="e">
        <f>HLOOKUP(SEARCH("6",$M849)-1,$Q$3:$V849,$P849+1,FALSE)</f>
        <v>#VALUE!</v>
      </c>
      <c r="AO849" s="161" t="e">
        <f t="shared" si="492"/>
        <v>#VALUE!</v>
      </c>
      <c r="AP849" s="161" t="e">
        <f t="shared" si="493"/>
        <v>#VALUE!</v>
      </c>
      <c r="AQ849" s="162" t="str">
        <f t="shared" si="494"/>
        <v>выходной</v>
      </c>
      <c r="AR849" s="163" t="e">
        <f>HLOOKUP(SEARCH("7",$M849)-1,$Q$3:$V849,$P849+1,FALSE)</f>
        <v>#VALUE!</v>
      </c>
      <c r="AS849" s="164" t="str">
        <f t="shared" si="495"/>
        <v>выходной</v>
      </c>
      <c r="AT849" s="142"/>
      <c r="AU849" s="11" t="str">
        <f>IF(ISERROR(VLOOKUP(B849,'РЕОРГ 2008'!$A:$B,2,FALSE)),"",VLOOKUP(B849,'РЕОРГ 2008'!$A:$B,2,FALSE))</f>
        <v/>
      </c>
      <c r="AV849" s="12" t="str">
        <f t="shared" si="496"/>
        <v>Опер.офис №6281/035</v>
      </c>
      <c r="AW849" s="31" t="e">
        <f>LEFT(#REF!,2)</f>
        <v>#REF!</v>
      </c>
      <c r="AX849" s="12" t="str">
        <f t="shared" si="474"/>
        <v>6281/035</v>
      </c>
      <c r="AZ849" t="str">
        <f>IF(ISERROR(VLOOKUP(B849,'РЕОРГ 01.08.2009'!$A:$B,2,FALSE)),"",VLOOKUP(B849,'РЕОРГ 01.08.2009'!$A:$B,2,FALSE))</f>
        <v/>
      </c>
      <c r="BA849" s="12" t="str">
        <f t="shared" si="469"/>
        <v>Опер.офис №6281/035</v>
      </c>
      <c r="BB849" t="e">
        <f>LEFT(#REF!,2)</f>
        <v>#REF!</v>
      </c>
      <c r="BC849" s="12" t="str">
        <f t="shared" si="475"/>
        <v>6281/035</v>
      </c>
      <c r="BE849" t="str">
        <f>IF(ISERROR(VLOOKUP(B849,'РЕОРГ 01.10.2009'!A:C,3,FALSE)),"",VLOOKUP(B849,'РЕОРГ 01.10.2009'!A:C,3,FALSE))</f>
        <v/>
      </c>
      <c r="BF849" s="12" t="str">
        <f t="shared" si="470"/>
        <v>Опер.офис №6281/035</v>
      </c>
      <c r="BG849" t="e">
        <f>LEFT(#REF!,2)</f>
        <v>#REF!</v>
      </c>
      <c r="BH849" s="12" t="str">
        <f t="shared" si="476"/>
        <v>6281/035</v>
      </c>
      <c r="BJ849" t="str">
        <f>IF(ISERROR(VLOOKUP($B849,'РЕОРГ 01.05.2010'!A:B,2,FALSE)),"",VLOOKUP($B849,'РЕОРГ 01.05.2010'!A:B,2,FALSE))</f>
        <v/>
      </c>
      <c r="BK849" s="12" t="str">
        <f t="shared" si="471"/>
        <v>Опер.офис №6281/035</v>
      </c>
      <c r="BL849" t="e">
        <f>LEFT(#REF!,2)</f>
        <v>#REF!</v>
      </c>
      <c r="BM849" s="12" t="str">
        <f t="shared" si="477"/>
        <v>6281/035</v>
      </c>
      <c r="BO849" t="str">
        <f>IF(ISERROR(VLOOKUP($B849,'РЕОРГ 01.08.2010'!A:B,2,FALSE)),"",VLOOKUP($B849,'РЕОРГ 01.08.2010'!A:B,2,FALSE))</f>
        <v/>
      </c>
      <c r="BP849" s="12" t="str">
        <f t="shared" si="472"/>
        <v>Опер.офис №6281/035</v>
      </c>
      <c r="BQ849" t="e">
        <f>LEFT(#REF!,2)</f>
        <v>#REF!</v>
      </c>
      <c r="BR849" s="12" t="str">
        <f t="shared" si="478"/>
        <v>6281/035</v>
      </c>
    </row>
    <row r="850" spans="1:70" ht="12.75" customHeight="1">
      <c r="A850" t="str">
        <f t="shared" si="473"/>
        <v>6281/06</v>
      </c>
      <c r="B850" s="133">
        <v>972</v>
      </c>
      <c r="C850" s="1" t="s">
        <v>1274</v>
      </c>
      <c r="D850" s="32" t="s">
        <v>1931</v>
      </c>
      <c r="E850" s="1" t="s">
        <v>1275</v>
      </c>
      <c r="F850" s="1" t="s">
        <v>9819</v>
      </c>
      <c r="G850" s="1" t="s">
        <v>1276</v>
      </c>
      <c r="H850" s="1" t="s">
        <v>1277</v>
      </c>
      <c r="I850" s="1" t="s">
        <v>11153</v>
      </c>
      <c r="J850" s="1"/>
      <c r="K850" s="1">
        <v>2</v>
      </c>
      <c r="L850" s="32" t="s">
        <v>2043</v>
      </c>
      <c r="M850" s="8" t="s">
        <v>12330</v>
      </c>
      <c r="N850" s="2" t="s">
        <v>12331</v>
      </c>
      <c r="O850" s="173"/>
      <c r="P850" s="168">
        <f t="shared" si="503"/>
        <v>847</v>
      </c>
      <c r="Q850" s="138">
        <f t="shared" si="497"/>
        <v>25</v>
      </c>
      <c r="R850" s="138">
        <f t="shared" si="498"/>
        <v>50</v>
      </c>
      <c r="S850" s="138">
        <f t="shared" si="499"/>
        <v>75</v>
      </c>
      <c r="T850" s="138">
        <f t="shared" si="500"/>
        <v>100</v>
      </c>
      <c r="U850" s="138" t="e">
        <f t="shared" si="501"/>
        <v>#VALUE!</v>
      </c>
      <c r="V850" s="138" t="e">
        <f t="shared" si="502"/>
        <v>#VALUE!</v>
      </c>
      <c r="W850" s="158" t="str">
        <f t="shared" si="479"/>
        <v>09:00 18:00(13:00 14:00)</v>
      </c>
      <c r="X850" s="159">
        <f>HLOOKUP(SEARCH("2",$M850)-1,$Q$3:$V850,$P850+1,FALSE)</f>
        <v>25</v>
      </c>
      <c r="Y850" s="160" t="str">
        <f t="shared" si="480"/>
        <v>09:00 18:00(13:00 14:00)|09:00 18:00(13:00 14:00)|09:00 18:00(13:00 14:00)|09:00 14:00</v>
      </c>
      <c r="Z850" s="161" t="str">
        <f t="shared" si="481"/>
        <v>09:00 18:00(13:00 14:00)</v>
      </c>
      <c r="AA850" s="158" t="str">
        <f t="shared" si="482"/>
        <v>09:00 18:00(13:00 14:00)</v>
      </c>
      <c r="AB850" s="159">
        <f>HLOOKUP(SEARCH("3",$M850)-1,$Q$3:$V850,$P850+1,FALSE)</f>
        <v>50</v>
      </c>
      <c r="AC850" s="160" t="str">
        <f t="shared" si="483"/>
        <v>09:00 18:00(13:00 14:00)|09:00 18:00(13:00 14:00)|09:00 14:00</v>
      </c>
      <c r="AD850" s="161" t="str">
        <f t="shared" si="484"/>
        <v>09:00 18:00(13:00 14:00)</v>
      </c>
      <c r="AE850" s="158" t="str">
        <f t="shared" si="485"/>
        <v>09:00 18:00(13:00 14:00)</v>
      </c>
      <c r="AF850" s="159">
        <f>HLOOKUP(SEARCH("4",$M850)-1,$Q$3:$V850,$P850+1,FALSE)</f>
        <v>75</v>
      </c>
      <c r="AG850" s="161" t="str">
        <f t="shared" si="486"/>
        <v>09:00 18:00(13:00 14:00)|09:00 14:00</v>
      </c>
      <c r="AH850" s="161" t="str">
        <f t="shared" si="487"/>
        <v>09:00 18:00(13:00 14:00)</v>
      </c>
      <c r="AI850" s="158" t="str">
        <f t="shared" si="488"/>
        <v>09:00 18:00(13:00 14:00)</v>
      </c>
      <c r="AJ850" s="159" t="e">
        <f>HLOOKUP(SEARCH("5",$M850)-1,$Q$3:$V850,$P850+1,FALSE)</f>
        <v>#VALUE!</v>
      </c>
      <c r="AK850" s="161" t="e">
        <f t="shared" si="489"/>
        <v>#VALUE!</v>
      </c>
      <c r="AL850" s="161" t="e">
        <f t="shared" si="490"/>
        <v>#VALUE!</v>
      </c>
      <c r="AM850" s="158" t="str">
        <f t="shared" si="491"/>
        <v>выходной</v>
      </c>
      <c r="AN850" s="159" t="e">
        <f>HLOOKUP(SEARCH("6",$M850)-1,$Q$3:$V850,$P850+1,FALSE)</f>
        <v>#VALUE!</v>
      </c>
      <c r="AO850" s="161" t="e">
        <f t="shared" si="492"/>
        <v>#VALUE!</v>
      </c>
      <c r="AP850" s="161" t="e">
        <f t="shared" si="493"/>
        <v>#VALUE!</v>
      </c>
      <c r="AQ850" s="162" t="str">
        <f t="shared" si="494"/>
        <v>выходной</v>
      </c>
      <c r="AR850" s="163">
        <f>HLOOKUP(SEARCH("7",$M850)-1,$Q$3:$V850,$P850+1,FALSE)</f>
        <v>100</v>
      </c>
      <c r="AS850" s="164" t="str">
        <f t="shared" si="495"/>
        <v>09:00 14:00</v>
      </c>
      <c r="AT850" s="142"/>
      <c r="AU850" s="11" t="str">
        <f>IF(ISERROR(VLOOKUP(B850,'РЕОРГ 2008'!$A:$B,2,FALSE)),"",VLOOKUP(B850,'РЕОРГ 2008'!$A:$B,2,FALSE))</f>
        <v/>
      </c>
      <c r="AV850" s="12" t="str">
        <f t="shared" si="496"/>
        <v>Опер.касса №6281/06</v>
      </c>
      <c r="AW850" s="31" t="e">
        <f>LEFT(#REF!,2)</f>
        <v>#REF!</v>
      </c>
      <c r="AX850" s="12" t="str">
        <f t="shared" si="474"/>
        <v>6281/06</v>
      </c>
      <c r="AZ850" t="str">
        <f>IF(ISERROR(VLOOKUP(B850,'РЕОРГ 01.08.2009'!$A:$B,2,FALSE)),"",VLOOKUP(B850,'РЕОРГ 01.08.2009'!$A:$B,2,FALSE))</f>
        <v/>
      </c>
      <c r="BA850" s="12" t="str">
        <f t="shared" si="469"/>
        <v>Опер.касса №6281/06</v>
      </c>
      <c r="BB850" t="e">
        <f>LEFT(#REF!,2)</f>
        <v>#REF!</v>
      </c>
      <c r="BC850" s="12" t="str">
        <f t="shared" si="475"/>
        <v>6281/06</v>
      </c>
      <c r="BE850" t="str">
        <f>IF(ISERROR(VLOOKUP(B850,'РЕОРГ 01.10.2009'!A:C,3,FALSE)),"",VLOOKUP(B850,'РЕОРГ 01.10.2009'!A:C,3,FALSE))</f>
        <v/>
      </c>
      <c r="BF850" s="12" t="str">
        <f t="shared" si="470"/>
        <v>Опер.касса №6281/06</v>
      </c>
      <c r="BG850" t="e">
        <f>LEFT(#REF!,2)</f>
        <v>#REF!</v>
      </c>
      <c r="BH850" s="12" t="str">
        <f t="shared" si="476"/>
        <v>6281/06</v>
      </c>
      <c r="BJ850" t="str">
        <f>IF(ISERROR(VLOOKUP($B850,'РЕОРГ 01.05.2010'!A:B,2,FALSE)),"",VLOOKUP($B850,'РЕОРГ 01.05.2010'!A:B,2,FALSE))</f>
        <v/>
      </c>
      <c r="BK850" s="12" t="str">
        <f t="shared" si="471"/>
        <v>Опер.касса №6281/06</v>
      </c>
      <c r="BL850" t="e">
        <f>LEFT(#REF!,2)</f>
        <v>#REF!</v>
      </c>
      <c r="BM850" s="12" t="str">
        <f t="shared" si="477"/>
        <v>6281/06</v>
      </c>
      <c r="BO850" t="str">
        <f>IF(ISERROR(VLOOKUP($B850,'РЕОРГ 01.08.2010'!A:B,2,FALSE)),"",VLOOKUP($B850,'РЕОРГ 01.08.2010'!A:B,2,FALSE))</f>
        <v/>
      </c>
      <c r="BP850" s="12" t="str">
        <f t="shared" si="472"/>
        <v>Опер.касса №6281/06</v>
      </c>
      <c r="BQ850" t="e">
        <f>LEFT(#REF!,2)</f>
        <v>#REF!</v>
      </c>
      <c r="BR850" s="12" t="str">
        <f t="shared" si="478"/>
        <v>6281/06</v>
      </c>
    </row>
    <row r="851" spans="1:70" ht="12.75" customHeight="1">
      <c r="A851" t="str">
        <f t="shared" si="473"/>
        <v>8614</v>
      </c>
      <c r="B851" s="133">
        <v>985</v>
      </c>
      <c r="C851" s="1" t="s">
        <v>5461</v>
      </c>
      <c r="D851" s="32" t="s">
        <v>4491</v>
      </c>
      <c r="E851" s="1" t="s">
        <v>5462</v>
      </c>
      <c r="F851" s="1" t="s">
        <v>9819</v>
      </c>
      <c r="G851" s="1" t="s">
        <v>325</v>
      </c>
      <c r="H851" s="1" t="s">
        <v>5464</v>
      </c>
      <c r="I851" s="1" t="s">
        <v>11683</v>
      </c>
      <c r="J851" s="1" t="s">
        <v>13000</v>
      </c>
      <c r="K851" s="1">
        <v>370.25</v>
      </c>
      <c r="L851" s="32" t="s">
        <v>4048</v>
      </c>
      <c r="M851" s="8" t="s">
        <v>11773</v>
      </c>
      <c r="N851" s="2" t="s">
        <v>12332</v>
      </c>
      <c r="O851" s="173"/>
      <c r="P851" s="168">
        <f t="shared" si="503"/>
        <v>848</v>
      </c>
      <c r="Q851" s="138">
        <f t="shared" si="497"/>
        <v>12</v>
      </c>
      <c r="R851" s="138">
        <f t="shared" si="498"/>
        <v>24</v>
      </c>
      <c r="S851" s="138">
        <f t="shared" si="499"/>
        <v>36</v>
      </c>
      <c r="T851" s="138">
        <f t="shared" si="500"/>
        <v>48</v>
      </c>
      <c r="U851" s="138">
        <f t="shared" si="501"/>
        <v>60</v>
      </c>
      <c r="V851" s="138" t="e">
        <f t="shared" si="502"/>
        <v>#VALUE!</v>
      </c>
      <c r="W851" s="158" t="str">
        <f t="shared" si="479"/>
        <v>09:00 18:00</v>
      </c>
      <c r="X851" s="159">
        <f>HLOOKUP(SEARCH("2",$M851)-1,$Q$3:$V851,$P851+1,FALSE)</f>
        <v>12</v>
      </c>
      <c r="Y851" s="160" t="str">
        <f t="shared" si="480"/>
        <v>09:00 18:00|09:00 17:00|09:00 18:00|09:00 18:00|09:00 15:00</v>
      </c>
      <c r="Z851" s="161" t="str">
        <f t="shared" si="481"/>
        <v>09:00 18:00</v>
      </c>
      <c r="AA851" s="158" t="str">
        <f t="shared" si="482"/>
        <v>09:00 18:00</v>
      </c>
      <c r="AB851" s="159">
        <f>HLOOKUP(SEARCH("3",$M851)-1,$Q$3:$V851,$P851+1,FALSE)</f>
        <v>24</v>
      </c>
      <c r="AC851" s="160" t="str">
        <f t="shared" si="483"/>
        <v>09:00 17:00|09:00 18:00|09:00 18:00|09:00 15:00</v>
      </c>
      <c r="AD851" s="161" t="str">
        <f t="shared" si="484"/>
        <v>09:00 17:00</v>
      </c>
      <c r="AE851" s="158" t="str">
        <f t="shared" si="485"/>
        <v>09:00 17:00</v>
      </c>
      <c r="AF851" s="159">
        <f>HLOOKUP(SEARCH("4",$M851)-1,$Q$3:$V851,$P851+1,FALSE)</f>
        <v>36</v>
      </c>
      <c r="AG851" s="161" t="str">
        <f t="shared" si="486"/>
        <v>09:00 18:00|09:00 18:00|09:00 15:00</v>
      </c>
      <c r="AH851" s="161" t="str">
        <f t="shared" si="487"/>
        <v>09:00 18:00</v>
      </c>
      <c r="AI851" s="158" t="str">
        <f t="shared" si="488"/>
        <v>09:00 18:00</v>
      </c>
      <c r="AJ851" s="159">
        <f>HLOOKUP(SEARCH("5",$M851)-1,$Q$3:$V851,$P851+1,FALSE)</f>
        <v>48</v>
      </c>
      <c r="AK851" s="161" t="str">
        <f t="shared" si="489"/>
        <v>09:00 18:00|09:00 15:00</v>
      </c>
      <c r="AL851" s="161" t="str">
        <f t="shared" si="490"/>
        <v>09:00 18:00</v>
      </c>
      <c r="AM851" s="158" t="str">
        <f t="shared" si="491"/>
        <v>09:00 18:00</v>
      </c>
      <c r="AN851" s="159">
        <f>HLOOKUP(SEARCH("6",$M851)-1,$Q$3:$V851,$P851+1,FALSE)</f>
        <v>60</v>
      </c>
      <c r="AO851" s="161" t="str">
        <f t="shared" si="492"/>
        <v>09:00 15:00</v>
      </c>
      <c r="AP851" s="161" t="e">
        <f t="shared" si="493"/>
        <v>#VALUE!</v>
      </c>
      <c r="AQ851" s="162" t="str">
        <f t="shared" si="494"/>
        <v>09:00 15:00</v>
      </c>
      <c r="AR851" s="163" t="e">
        <f>HLOOKUP(SEARCH("7",$M851)-1,$Q$3:$V851,$P851+1,FALSE)</f>
        <v>#VALUE!</v>
      </c>
      <c r="AS851" s="164" t="str">
        <f t="shared" si="495"/>
        <v>выходной</v>
      </c>
      <c r="AT851" s="142"/>
      <c r="AU851" s="11" t="str">
        <f>IF(ISERROR(VLOOKUP(B851,'РЕОРГ 2008'!$A:$B,2,FALSE)),"",VLOOKUP(B851,'РЕОРГ 2008'!$A:$B,2,FALSE))</f>
        <v/>
      </c>
      <c r="AV851" s="12" t="str">
        <f t="shared" si="496"/>
        <v>Марий Эл отделение №8614</v>
      </c>
      <c r="AW851" s="31" t="e">
        <f>LEFT(#REF!,2)</f>
        <v>#REF!</v>
      </c>
      <c r="AX851" s="12" t="str">
        <f t="shared" si="474"/>
        <v>8614</v>
      </c>
      <c r="AZ851" t="str">
        <f>IF(ISERROR(VLOOKUP(B851,'РЕОРГ 01.08.2009'!$A:$B,2,FALSE)),"",VLOOKUP(B851,'РЕОРГ 01.08.2009'!$A:$B,2,FALSE))</f>
        <v/>
      </c>
      <c r="BA851" s="12" t="str">
        <f t="shared" si="469"/>
        <v>Марий Эл отделение №8614</v>
      </c>
      <c r="BB851" t="e">
        <f>LEFT(#REF!,2)</f>
        <v>#REF!</v>
      </c>
      <c r="BC851" s="12" t="str">
        <f t="shared" si="475"/>
        <v>8614</v>
      </c>
      <c r="BE851" t="str">
        <f>IF(ISERROR(VLOOKUP(B851,'РЕОРГ 01.10.2009'!A:C,3,FALSE)),"",VLOOKUP(B851,'РЕОРГ 01.10.2009'!A:C,3,FALSE))</f>
        <v/>
      </c>
      <c r="BF851" s="12" t="str">
        <f t="shared" si="470"/>
        <v>Марий Эл отделение №8614</v>
      </c>
      <c r="BG851" t="e">
        <f>LEFT(#REF!,2)</f>
        <v>#REF!</v>
      </c>
      <c r="BH851" s="12" t="str">
        <f t="shared" si="476"/>
        <v>8614</v>
      </c>
      <c r="BJ851" t="str">
        <f>IF(ISERROR(VLOOKUP($B851,'РЕОРГ 01.05.2010'!A:B,2,FALSE)),"",VLOOKUP($B851,'РЕОРГ 01.05.2010'!A:B,2,FALSE))</f>
        <v/>
      </c>
      <c r="BK851" s="12" t="str">
        <f t="shared" si="471"/>
        <v>Марий Эл отделение №8614</v>
      </c>
      <c r="BL851" t="e">
        <f>LEFT(#REF!,2)</f>
        <v>#REF!</v>
      </c>
      <c r="BM851" s="12" t="str">
        <f t="shared" si="477"/>
        <v>8614</v>
      </c>
      <c r="BO851" t="str">
        <f>IF(ISERROR(VLOOKUP($B851,'РЕОРГ 01.08.2010'!A:B,2,FALSE)),"",VLOOKUP($B851,'РЕОРГ 01.08.2010'!A:B,2,FALSE))</f>
        <v/>
      </c>
      <c r="BP851" s="12" t="str">
        <f t="shared" si="472"/>
        <v>Марий Эл отделение №8614</v>
      </c>
      <c r="BQ851" t="e">
        <f>LEFT(#REF!,2)</f>
        <v>#REF!</v>
      </c>
      <c r="BR851" s="12" t="str">
        <f t="shared" si="478"/>
        <v>8614</v>
      </c>
    </row>
    <row r="852" spans="1:70" ht="12.75" customHeight="1">
      <c r="A852" t="str">
        <f t="shared" si="473"/>
        <v>8614/010</v>
      </c>
      <c r="B852" s="133">
        <v>986</v>
      </c>
      <c r="C852" s="1" t="s">
        <v>5466</v>
      </c>
      <c r="D852" s="32" t="s">
        <v>1931</v>
      </c>
      <c r="E852" s="1" t="s">
        <v>5467</v>
      </c>
      <c r="F852" s="1" t="s">
        <v>9819</v>
      </c>
      <c r="G852" s="1" t="s">
        <v>5468</v>
      </c>
      <c r="H852" s="1" t="s">
        <v>5469</v>
      </c>
      <c r="I852" s="1" t="s">
        <v>1974</v>
      </c>
      <c r="J852" s="1"/>
      <c r="K852" s="1">
        <v>0.75</v>
      </c>
      <c r="L852" s="32" t="s">
        <v>4049</v>
      </c>
      <c r="M852" s="8" t="s">
        <v>11903</v>
      </c>
      <c r="N852" s="2" t="s">
        <v>12333</v>
      </c>
      <c r="O852" s="173"/>
      <c r="P852" s="168">
        <f t="shared" si="503"/>
        <v>849</v>
      </c>
      <c r="Q852" s="138">
        <f t="shared" si="497"/>
        <v>25</v>
      </c>
      <c r="R852" s="138">
        <f t="shared" si="498"/>
        <v>50</v>
      </c>
      <c r="S852" s="138">
        <f t="shared" si="499"/>
        <v>75</v>
      </c>
      <c r="T852" s="138" t="e">
        <f t="shared" si="500"/>
        <v>#VALUE!</v>
      </c>
      <c r="U852" s="138" t="e">
        <f t="shared" si="501"/>
        <v>#VALUE!</v>
      </c>
      <c r="V852" s="138" t="e">
        <f t="shared" si="502"/>
        <v>#VALUE!</v>
      </c>
      <c r="W852" s="158" t="str">
        <f t="shared" si="479"/>
        <v>выходной</v>
      </c>
      <c r="X852" s="159" t="e">
        <f>HLOOKUP(SEARCH("2",$M852)-1,$Q$3:$V852,$P852+1,FALSE)</f>
        <v>#N/A</v>
      </c>
      <c r="Y852" s="160" t="str">
        <f t="shared" si="480"/>
        <v>09:00 17:30(13:00 14:00)</v>
      </c>
      <c r="Z852" s="161" t="e">
        <f t="shared" si="481"/>
        <v>#VALUE!</v>
      </c>
      <c r="AA852" s="158" t="str">
        <f t="shared" si="482"/>
        <v>09:00 17:30(13:00 14:00)</v>
      </c>
      <c r="AB852" s="159">
        <f>HLOOKUP(SEARCH("3",$M852)-1,$Q$3:$V852,$P852+1,FALSE)</f>
        <v>25</v>
      </c>
      <c r="AC852" s="160" t="str">
        <f t="shared" si="483"/>
        <v>09:00 17:30(13:00 14:00)|09:00 17:30(13:00 14:00)|09:00 15:30(13:00 14:00)</v>
      </c>
      <c r="AD852" s="161" t="str">
        <f t="shared" si="484"/>
        <v>09:00 17:30(13:00 14:00)</v>
      </c>
      <c r="AE852" s="158" t="str">
        <f t="shared" si="485"/>
        <v>09:00 17:30(13:00 14:00)</v>
      </c>
      <c r="AF852" s="159" t="e">
        <f>HLOOKUP(SEARCH("4",$M852)-1,$Q$3:$V852,$P852+1,FALSE)</f>
        <v>#VALUE!</v>
      </c>
      <c r="AG852" s="161" t="e">
        <f t="shared" si="486"/>
        <v>#VALUE!</v>
      </c>
      <c r="AH852" s="161" t="e">
        <f t="shared" si="487"/>
        <v>#VALUE!</v>
      </c>
      <c r="AI852" s="158" t="str">
        <f t="shared" si="488"/>
        <v>выходной</v>
      </c>
      <c r="AJ852" s="159">
        <f>HLOOKUP(SEARCH("5",$M852)-1,$Q$3:$V852,$P852+1,FALSE)</f>
        <v>50</v>
      </c>
      <c r="AK852" s="161" t="str">
        <f t="shared" si="489"/>
        <v>09:00 17:30(13:00 14:00)|09:00 15:30(13:00 14:00)</v>
      </c>
      <c r="AL852" s="161" t="str">
        <f t="shared" si="490"/>
        <v>09:00 17:30(13:00 14:00)</v>
      </c>
      <c r="AM852" s="158" t="str">
        <f t="shared" si="491"/>
        <v>09:00 17:30(13:00 14:00)</v>
      </c>
      <c r="AN852" s="159">
        <f>HLOOKUP(SEARCH("6",$M852)-1,$Q$3:$V852,$P852+1,FALSE)</f>
        <v>75</v>
      </c>
      <c r="AO852" s="161" t="str">
        <f t="shared" si="492"/>
        <v>09:00 15:30(13:00 14:00)</v>
      </c>
      <c r="AP852" s="161" t="e">
        <f t="shared" si="493"/>
        <v>#VALUE!</v>
      </c>
      <c r="AQ852" s="162" t="str">
        <f t="shared" si="494"/>
        <v>09:00 15:30(13:00 14:00)</v>
      </c>
      <c r="AR852" s="163" t="e">
        <f>HLOOKUP(SEARCH("7",$M852)-1,$Q$3:$V852,$P852+1,FALSE)</f>
        <v>#VALUE!</v>
      </c>
      <c r="AS852" s="164" t="str">
        <f t="shared" si="495"/>
        <v>выходной</v>
      </c>
      <c r="AT852" s="142"/>
      <c r="AU852" s="11" t="str">
        <f>IF(ISERROR(VLOOKUP(B852,'РЕОРГ 2008'!$A:$B,2,FALSE)),"",VLOOKUP(B852,'РЕОРГ 2008'!$A:$B,2,FALSE))</f>
        <v/>
      </c>
      <c r="AV852" s="12" t="str">
        <f t="shared" si="496"/>
        <v>Опер.касса №8614/010</v>
      </c>
      <c r="AW852" s="31" t="e">
        <f>LEFT(#REF!,2)</f>
        <v>#REF!</v>
      </c>
      <c r="AX852" s="12" t="str">
        <f t="shared" si="474"/>
        <v>8614/010</v>
      </c>
      <c r="AZ852" t="str">
        <f>IF(ISERROR(VLOOKUP(B852,'РЕОРГ 01.08.2009'!$A:$B,2,FALSE)),"",VLOOKUP(B852,'РЕОРГ 01.08.2009'!$A:$B,2,FALSE))</f>
        <v/>
      </c>
      <c r="BA852" s="12" t="str">
        <f t="shared" si="469"/>
        <v>Опер.касса №8614/010</v>
      </c>
      <c r="BB852" t="e">
        <f>LEFT(#REF!,2)</f>
        <v>#REF!</v>
      </c>
      <c r="BC852" s="12" t="str">
        <f t="shared" si="475"/>
        <v>8614/010</v>
      </c>
      <c r="BE852" t="str">
        <f>IF(ISERROR(VLOOKUP(B852,'РЕОРГ 01.10.2009'!A:C,3,FALSE)),"",VLOOKUP(B852,'РЕОРГ 01.10.2009'!A:C,3,FALSE))</f>
        <v/>
      </c>
      <c r="BF852" s="12" t="str">
        <f t="shared" si="470"/>
        <v>Опер.касса №8614/010</v>
      </c>
      <c r="BG852" t="e">
        <f>LEFT(#REF!,2)</f>
        <v>#REF!</v>
      </c>
      <c r="BH852" s="12" t="str">
        <f t="shared" si="476"/>
        <v>8614/010</v>
      </c>
      <c r="BJ852" t="str">
        <f>IF(ISERROR(VLOOKUP($B852,'РЕОРГ 01.05.2010'!A:B,2,FALSE)),"",VLOOKUP($B852,'РЕОРГ 01.05.2010'!A:B,2,FALSE))</f>
        <v/>
      </c>
      <c r="BK852" s="12" t="str">
        <f t="shared" si="471"/>
        <v>Опер.касса №8614/010</v>
      </c>
      <c r="BL852" t="e">
        <f>LEFT(#REF!,2)</f>
        <v>#REF!</v>
      </c>
      <c r="BM852" s="12" t="str">
        <f t="shared" si="477"/>
        <v>8614/010</v>
      </c>
      <c r="BO852" t="str">
        <f>IF(ISERROR(VLOOKUP($B852,'РЕОРГ 01.08.2010'!A:B,2,FALSE)),"",VLOOKUP($B852,'РЕОРГ 01.08.2010'!A:B,2,FALSE))</f>
        <v/>
      </c>
      <c r="BP852" s="12" t="str">
        <f t="shared" si="472"/>
        <v>Опер.касса №8614/010</v>
      </c>
      <c r="BQ852" t="e">
        <f>LEFT(#REF!,2)</f>
        <v>#REF!</v>
      </c>
      <c r="BR852" s="12" t="str">
        <f t="shared" si="478"/>
        <v>8614/010</v>
      </c>
    </row>
    <row r="853" spans="1:70" ht="12.75" customHeight="1">
      <c r="A853" t="str">
        <f t="shared" si="473"/>
        <v>8614/011</v>
      </c>
      <c r="B853" s="133">
        <v>987</v>
      </c>
      <c r="C853" s="1" t="s">
        <v>5470</v>
      </c>
      <c r="D853" s="32" t="s">
        <v>1931</v>
      </c>
      <c r="E853" s="1" t="s">
        <v>5471</v>
      </c>
      <c r="F853" s="1" t="s">
        <v>9819</v>
      </c>
      <c r="G853" s="1" t="s">
        <v>5472</v>
      </c>
      <c r="H853" s="1" t="s">
        <v>5473</v>
      </c>
      <c r="I853" s="1" t="s">
        <v>10828</v>
      </c>
      <c r="J853" s="1"/>
      <c r="K853" s="1">
        <v>5</v>
      </c>
      <c r="L853" s="32" t="s">
        <v>4048</v>
      </c>
      <c r="M853" s="8" t="s">
        <v>11773</v>
      </c>
      <c r="N853" s="2" t="s">
        <v>12334</v>
      </c>
      <c r="O853" s="173"/>
      <c r="P853" s="168">
        <f t="shared" si="503"/>
        <v>850</v>
      </c>
      <c r="Q853" s="138">
        <f t="shared" si="497"/>
        <v>25</v>
      </c>
      <c r="R853" s="138">
        <f t="shared" si="498"/>
        <v>50</v>
      </c>
      <c r="S853" s="138">
        <f t="shared" si="499"/>
        <v>75</v>
      </c>
      <c r="T853" s="138">
        <f t="shared" si="500"/>
        <v>100</v>
      </c>
      <c r="U853" s="138">
        <f t="shared" si="501"/>
        <v>125</v>
      </c>
      <c r="V853" s="138" t="e">
        <f t="shared" si="502"/>
        <v>#VALUE!</v>
      </c>
      <c r="W853" s="158" t="str">
        <f t="shared" si="479"/>
        <v>09:00 19:00(14:00 15:00)</v>
      </c>
      <c r="X853" s="159">
        <f>HLOOKUP(SEARCH("2",$M853)-1,$Q$3:$V853,$P853+1,FALSE)</f>
        <v>25</v>
      </c>
      <c r="Y853" s="160" t="str">
        <f t="shared" si="480"/>
        <v>09:00 19:00(14:00 15:00)|09:00 19:00(14:00 15:00)|09:00 19:00(14:00 15:00)|10:00 19:00(14:00 15:00)|09:00 17:00(13:00 14:00)</v>
      </c>
      <c r="Z853" s="161" t="str">
        <f t="shared" si="481"/>
        <v>09:00 19:00(14:00 15:00)</v>
      </c>
      <c r="AA853" s="158" t="str">
        <f t="shared" si="482"/>
        <v>09:00 19:00(14:00 15:00)</v>
      </c>
      <c r="AB853" s="159">
        <f>HLOOKUP(SEARCH("3",$M853)-1,$Q$3:$V853,$P853+1,FALSE)</f>
        <v>50</v>
      </c>
      <c r="AC853" s="160" t="str">
        <f t="shared" si="483"/>
        <v>09:00 19:00(14:00 15:00)|09:00 19:00(14:00 15:00)|10:00 19:00(14:00 15:00)|09:00 17:00(13:00 14:00)</v>
      </c>
      <c r="AD853" s="161" t="str">
        <f t="shared" si="484"/>
        <v>09:00 19:00(14:00 15:00)</v>
      </c>
      <c r="AE853" s="158" t="str">
        <f t="shared" si="485"/>
        <v>09:00 19:00(14:00 15:00)</v>
      </c>
      <c r="AF853" s="159">
        <f>HLOOKUP(SEARCH("4",$M853)-1,$Q$3:$V853,$P853+1,FALSE)</f>
        <v>75</v>
      </c>
      <c r="AG853" s="161" t="str">
        <f t="shared" si="486"/>
        <v>09:00 19:00(14:00 15:00)|10:00 19:00(14:00 15:00)|09:00 17:00(13:00 14:00)</v>
      </c>
      <c r="AH853" s="161" t="str">
        <f t="shared" si="487"/>
        <v>09:00 19:00(14:00 15:00)</v>
      </c>
      <c r="AI853" s="158" t="str">
        <f t="shared" si="488"/>
        <v>09:00 19:00(14:00 15:00)</v>
      </c>
      <c r="AJ853" s="159">
        <f>HLOOKUP(SEARCH("5",$M853)-1,$Q$3:$V853,$P853+1,FALSE)</f>
        <v>100</v>
      </c>
      <c r="AK853" s="161" t="str">
        <f t="shared" si="489"/>
        <v>10:00 19:00(14:00 15:00)|09:00 17:00(13:00 14:00)</v>
      </c>
      <c r="AL853" s="161" t="str">
        <f t="shared" si="490"/>
        <v>10:00 19:00(14:00 15:00)</v>
      </c>
      <c r="AM853" s="158" t="str">
        <f t="shared" si="491"/>
        <v>10:00 19:00(14:00 15:00)</v>
      </c>
      <c r="AN853" s="159">
        <f>HLOOKUP(SEARCH("6",$M853)-1,$Q$3:$V853,$P853+1,FALSE)</f>
        <v>125</v>
      </c>
      <c r="AO853" s="161" t="str">
        <f t="shared" si="492"/>
        <v>09:00 17:00(13:00 14:00)</v>
      </c>
      <c r="AP853" s="161" t="e">
        <f t="shared" si="493"/>
        <v>#VALUE!</v>
      </c>
      <c r="AQ853" s="162" t="str">
        <f t="shared" si="494"/>
        <v>09:00 17:00(13:00 14:00)</v>
      </c>
      <c r="AR853" s="163" t="e">
        <f>HLOOKUP(SEARCH("7",$M853)-1,$Q$3:$V853,$P853+1,FALSE)</f>
        <v>#VALUE!</v>
      </c>
      <c r="AS853" s="164" t="str">
        <f t="shared" si="495"/>
        <v>выходной</v>
      </c>
      <c r="AT853" s="142"/>
      <c r="AU853" s="11" t="str">
        <f>IF(ISERROR(VLOOKUP(B853,'РЕОРГ 2008'!$A:$B,2,FALSE)),"",VLOOKUP(B853,'РЕОРГ 2008'!$A:$B,2,FALSE))</f>
        <v/>
      </c>
      <c r="AV853" s="12" t="str">
        <f t="shared" si="496"/>
        <v>Опер.касса №8614/011</v>
      </c>
      <c r="AW853" s="31" t="e">
        <f>LEFT(#REF!,2)</f>
        <v>#REF!</v>
      </c>
      <c r="AX853" s="12" t="str">
        <f t="shared" si="474"/>
        <v>8614/011</v>
      </c>
      <c r="AZ853" t="str">
        <f>IF(ISERROR(VLOOKUP(B853,'РЕОРГ 01.08.2009'!$A:$B,2,FALSE)),"",VLOOKUP(B853,'РЕОРГ 01.08.2009'!$A:$B,2,FALSE))</f>
        <v/>
      </c>
      <c r="BA853" s="12" t="str">
        <f t="shared" si="469"/>
        <v>Опер.касса №8614/011</v>
      </c>
      <c r="BB853" t="e">
        <f>LEFT(#REF!,2)</f>
        <v>#REF!</v>
      </c>
      <c r="BC853" s="12" t="str">
        <f t="shared" si="475"/>
        <v>8614/011</v>
      </c>
      <c r="BE853" t="str">
        <f>IF(ISERROR(VLOOKUP(B853,'РЕОРГ 01.10.2009'!A:C,3,FALSE)),"",VLOOKUP(B853,'РЕОРГ 01.10.2009'!A:C,3,FALSE))</f>
        <v/>
      </c>
      <c r="BF853" s="12" t="str">
        <f t="shared" si="470"/>
        <v>Опер.касса №8614/011</v>
      </c>
      <c r="BG853" t="e">
        <f>LEFT(#REF!,2)</f>
        <v>#REF!</v>
      </c>
      <c r="BH853" s="12" t="str">
        <f t="shared" si="476"/>
        <v>8614/011</v>
      </c>
      <c r="BJ853" t="str">
        <f>IF(ISERROR(VLOOKUP($B853,'РЕОРГ 01.05.2010'!A:B,2,FALSE)),"",VLOOKUP($B853,'РЕОРГ 01.05.2010'!A:B,2,FALSE))</f>
        <v/>
      </c>
      <c r="BK853" s="12" t="str">
        <f t="shared" si="471"/>
        <v>Опер.касса №8614/011</v>
      </c>
      <c r="BL853" t="e">
        <f>LEFT(#REF!,2)</f>
        <v>#REF!</v>
      </c>
      <c r="BM853" s="12" t="str">
        <f t="shared" si="477"/>
        <v>8614/011</v>
      </c>
      <c r="BO853" t="str">
        <f>IF(ISERROR(VLOOKUP($B853,'РЕОРГ 01.08.2010'!A:B,2,FALSE)),"",VLOOKUP($B853,'РЕОРГ 01.08.2010'!A:B,2,FALSE))</f>
        <v/>
      </c>
      <c r="BP853" s="12" t="str">
        <f t="shared" si="472"/>
        <v>Опер.касса №8614/011</v>
      </c>
      <c r="BQ853" t="e">
        <f>LEFT(#REF!,2)</f>
        <v>#REF!</v>
      </c>
      <c r="BR853" s="12" t="str">
        <f t="shared" si="478"/>
        <v>8614/011</v>
      </c>
    </row>
    <row r="854" spans="1:70" ht="12.75" customHeight="1">
      <c r="A854" t="str">
        <f t="shared" si="473"/>
        <v>8614/012</v>
      </c>
      <c r="B854" s="133">
        <v>988</v>
      </c>
      <c r="C854" s="1" t="s">
        <v>5474</v>
      </c>
      <c r="D854" s="32" t="s">
        <v>1931</v>
      </c>
      <c r="E854" s="1" t="s">
        <v>5475</v>
      </c>
      <c r="F854" s="1" t="s">
        <v>9819</v>
      </c>
      <c r="G854" s="1" t="s">
        <v>10807</v>
      </c>
      <c r="H854" s="1" t="s">
        <v>5476</v>
      </c>
      <c r="I854" s="1" t="s">
        <v>5477</v>
      </c>
      <c r="J854" s="1"/>
      <c r="K854" s="1">
        <v>0.75</v>
      </c>
      <c r="L854" s="32" t="s">
        <v>4049</v>
      </c>
      <c r="M854" s="8" t="s">
        <v>11903</v>
      </c>
      <c r="N854" s="2" t="s">
        <v>12333</v>
      </c>
      <c r="O854" s="173"/>
      <c r="P854" s="168">
        <f t="shared" si="503"/>
        <v>851</v>
      </c>
      <c r="Q854" s="138">
        <f t="shared" si="497"/>
        <v>25</v>
      </c>
      <c r="R854" s="138">
        <f t="shared" si="498"/>
        <v>50</v>
      </c>
      <c r="S854" s="138">
        <f t="shared" si="499"/>
        <v>75</v>
      </c>
      <c r="T854" s="138" t="e">
        <f t="shared" si="500"/>
        <v>#VALUE!</v>
      </c>
      <c r="U854" s="138" t="e">
        <f t="shared" si="501"/>
        <v>#VALUE!</v>
      </c>
      <c r="V854" s="138" t="e">
        <f t="shared" si="502"/>
        <v>#VALUE!</v>
      </c>
      <c r="W854" s="158" t="str">
        <f t="shared" si="479"/>
        <v>выходной</v>
      </c>
      <c r="X854" s="159" t="e">
        <f>HLOOKUP(SEARCH("2",$M854)-1,$Q$3:$V854,$P854+1,FALSE)</f>
        <v>#N/A</v>
      </c>
      <c r="Y854" s="160" t="str">
        <f t="shared" si="480"/>
        <v>09:00 17:30(13:00 14:00)</v>
      </c>
      <c r="Z854" s="161" t="e">
        <f t="shared" si="481"/>
        <v>#VALUE!</v>
      </c>
      <c r="AA854" s="158" t="str">
        <f t="shared" si="482"/>
        <v>09:00 17:30(13:00 14:00)</v>
      </c>
      <c r="AB854" s="159">
        <f>HLOOKUP(SEARCH("3",$M854)-1,$Q$3:$V854,$P854+1,FALSE)</f>
        <v>25</v>
      </c>
      <c r="AC854" s="160" t="str">
        <f t="shared" si="483"/>
        <v>09:00 17:30(13:00 14:00)|09:00 17:30(13:00 14:00)|09:00 15:30(13:00 14:00)</v>
      </c>
      <c r="AD854" s="161" t="str">
        <f t="shared" si="484"/>
        <v>09:00 17:30(13:00 14:00)</v>
      </c>
      <c r="AE854" s="158" t="str">
        <f t="shared" si="485"/>
        <v>09:00 17:30(13:00 14:00)</v>
      </c>
      <c r="AF854" s="159" t="e">
        <f>HLOOKUP(SEARCH("4",$M854)-1,$Q$3:$V854,$P854+1,FALSE)</f>
        <v>#VALUE!</v>
      </c>
      <c r="AG854" s="161" t="e">
        <f t="shared" si="486"/>
        <v>#VALUE!</v>
      </c>
      <c r="AH854" s="161" t="e">
        <f t="shared" si="487"/>
        <v>#VALUE!</v>
      </c>
      <c r="AI854" s="158" t="str">
        <f t="shared" si="488"/>
        <v>выходной</v>
      </c>
      <c r="AJ854" s="159">
        <f>HLOOKUP(SEARCH("5",$M854)-1,$Q$3:$V854,$P854+1,FALSE)</f>
        <v>50</v>
      </c>
      <c r="AK854" s="161" t="str">
        <f t="shared" si="489"/>
        <v>09:00 17:30(13:00 14:00)|09:00 15:30(13:00 14:00)</v>
      </c>
      <c r="AL854" s="161" t="str">
        <f t="shared" si="490"/>
        <v>09:00 17:30(13:00 14:00)</v>
      </c>
      <c r="AM854" s="158" t="str">
        <f t="shared" si="491"/>
        <v>09:00 17:30(13:00 14:00)</v>
      </c>
      <c r="AN854" s="159">
        <f>HLOOKUP(SEARCH("6",$M854)-1,$Q$3:$V854,$P854+1,FALSE)</f>
        <v>75</v>
      </c>
      <c r="AO854" s="161" t="str">
        <f t="shared" si="492"/>
        <v>09:00 15:30(13:00 14:00)</v>
      </c>
      <c r="AP854" s="161" t="e">
        <f t="shared" si="493"/>
        <v>#VALUE!</v>
      </c>
      <c r="AQ854" s="162" t="str">
        <f t="shared" si="494"/>
        <v>09:00 15:30(13:00 14:00)</v>
      </c>
      <c r="AR854" s="163" t="e">
        <f>HLOOKUP(SEARCH("7",$M854)-1,$Q$3:$V854,$P854+1,FALSE)</f>
        <v>#VALUE!</v>
      </c>
      <c r="AS854" s="164" t="str">
        <f t="shared" si="495"/>
        <v>выходной</v>
      </c>
      <c r="AT854" s="142"/>
      <c r="AU854" s="11" t="str">
        <f>IF(ISERROR(VLOOKUP(B854,'РЕОРГ 2008'!$A:$B,2,FALSE)),"",VLOOKUP(B854,'РЕОРГ 2008'!$A:$B,2,FALSE))</f>
        <v/>
      </c>
      <c r="AV854" s="12" t="str">
        <f t="shared" si="496"/>
        <v>Опер.касса №8614/012</v>
      </c>
      <c r="AW854" s="31" t="e">
        <f>LEFT(#REF!,2)</f>
        <v>#REF!</v>
      </c>
      <c r="AX854" s="12" t="str">
        <f t="shared" si="474"/>
        <v>8614/012</v>
      </c>
      <c r="AZ854" t="str">
        <f>IF(ISERROR(VLOOKUP(B854,'РЕОРГ 01.08.2009'!$A:$B,2,FALSE)),"",VLOOKUP(B854,'РЕОРГ 01.08.2009'!$A:$B,2,FALSE))</f>
        <v/>
      </c>
      <c r="BA854" s="12" t="str">
        <f t="shared" si="469"/>
        <v>Опер.касса №8614/012</v>
      </c>
      <c r="BB854" t="e">
        <f>LEFT(#REF!,2)</f>
        <v>#REF!</v>
      </c>
      <c r="BC854" s="12" t="str">
        <f t="shared" si="475"/>
        <v>8614/012</v>
      </c>
      <c r="BE854" t="str">
        <f>IF(ISERROR(VLOOKUP(B854,'РЕОРГ 01.10.2009'!A:C,3,FALSE)),"",VLOOKUP(B854,'РЕОРГ 01.10.2009'!A:C,3,FALSE))</f>
        <v/>
      </c>
      <c r="BF854" s="12" t="str">
        <f t="shared" si="470"/>
        <v>Опер.касса №8614/012</v>
      </c>
      <c r="BG854" t="e">
        <f>LEFT(#REF!,2)</f>
        <v>#REF!</v>
      </c>
      <c r="BH854" s="12" t="str">
        <f t="shared" si="476"/>
        <v>8614/012</v>
      </c>
      <c r="BJ854" t="str">
        <f>IF(ISERROR(VLOOKUP($B854,'РЕОРГ 01.05.2010'!A:B,2,FALSE)),"",VLOOKUP($B854,'РЕОРГ 01.05.2010'!A:B,2,FALSE))</f>
        <v/>
      </c>
      <c r="BK854" s="12" t="str">
        <f t="shared" si="471"/>
        <v>Опер.касса №8614/012</v>
      </c>
      <c r="BL854" t="e">
        <f>LEFT(#REF!,2)</f>
        <v>#REF!</v>
      </c>
      <c r="BM854" s="12" t="str">
        <f t="shared" si="477"/>
        <v>8614/012</v>
      </c>
      <c r="BO854" t="str">
        <f>IF(ISERROR(VLOOKUP($B854,'РЕОРГ 01.08.2010'!A:B,2,FALSE)),"",VLOOKUP($B854,'РЕОРГ 01.08.2010'!A:B,2,FALSE))</f>
        <v/>
      </c>
      <c r="BP854" s="12" t="str">
        <f t="shared" si="472"/>
        <v>Опер.касса №8614/012</v>
      </c>
      <c r="BQ854" t="e">
        <f>LEFT(#REF!,2)</f>
        <v>#REF!</v>
      </c>
      <c r="BR854" s="12" t="str">
        <f t="shared" si="478"/>
        <v>8614/012</v>
      </c>
    </row>
    <row r="855" spans="1:70" ht="12.75" customHeight="1">
      <c r="A855" t="str">
        <f t="shared" si="473"/>
        <v>8614/013</v>
      </c>
      <c r="B855" s="133">
        <v>989</v>
      </c>
      <c r="C855" s="1" t="s">
        <v>5478</v>
      </c>
      <c r="D855" s="32" t="s">
        <v>1926</v>
      </c>
      <c r="E855" s="1" t="s">
        <v>5479</v>
      </c>
      <c r="F855" s="1" t="s">
        <v>9819</v>
      </c>
      <c r="G855" s="1" t="s">
        <v>5480</v>
      </c>
      <c r="H855" s="1" t="s">
        <v>5481</v>
      </c>
      <c r="I855" s="1" t="s">
        <v>5482</v>
      </c>
      <c r="J855" s="1"/>
      <c r="K855" s="1">
        <v>9</v>
      </c>
      <c r="L855" s="32" t="s">
        <v>4048</v>
      </c>
      <c r="M855" s="8" t="s">
        <v>11773</v>
      </c>
      <c r="N855" s="2" t="s">
        <v>11821</v>
      </c>
      <c r="O855" s="173"/>
      <c r="P855" s="168">
        <f t="shared" si="503"/>
        <v>852</v>
      </c>
      <c r="Q855" s="138">
        <f t="shared" si="497"/>
        <v>12</v>
      </c>
      <c r="R855" s="138">
        <f t="shared" si="498"/>
        <v>24</v>
      </c>
      <c r="S855" s="138">
        <f t="shared" si="499"/>
        <v>36</v>
      </c>
      <c r="T855" s="138">
        <f t="shared" si="500"/>
        <v>48</v>
      </c>
      <c r="U855" s="138">
        <f t="shared" si="501"/>
        <v>60</v>
      </c>
      <c r="V855" s="138" t="e">
        <f t="shared" si="502"/>
        <v>#VALUE!</v>
      </c>
      <c r="W855" s="158" t="str">
        <f t="shared" si="479"/>
        <v>09:00 19:00</v>
      </c>
      <c r="X855" s="159">
        <f>HLOOKUP(SEARCH("2",$M855)-1,$Q$3:$V855,$P855+1,FALSE)</f>
        <v>12</v>
      </c>
      <c r="Y855" s="160" t="str">
        <f t="shared" si="480"/>
        <v>09:00 19:00|09:00 19:00|09:00 19:00|09:00 19:00|09:00 16:00</v>
      </c>
      <c r="Z855" s="161" t="str">
        <f t="shared" si="481"/>
        <v>09:00 19:00</v>
      </c>
      <c r="AA855" s="158" t="str">
        <f t="shared" si="482"/>
        <v>09:00 19:00</v>
      </c>
      <c r="AB855" s="159">
        <f>HLOOKUP(SEARCH("3",$M855)-1,$Q$3:$V855,$P855+1,FALSE)</f>
        <v>24</v>
      </c>
      <c r="AC855" s="160" t="str">
        <f t="shared" si="483"/>
        <v>09:00 19:00|09:00 19:00|09:00 19:00|09:00 16:00</v>
      </c>
      <c r="AD855" s="161" t="str">
        <f t="shared" si="484"/>
        <v>09:00 19:00</v>
      </c>
      <c r="AE855" s="158" t="str">
        <f t="shared" si="485"/>
        <v>09:00 19:00</v>
      </c>
      <c r="AF855" s="159">
        <f>HLOOKUP(SEARCH("4",$M855)-1,$Q$3:$V855,$P855+1,FALSE)</f>
        <v>36</v>
      </c>
      <c r="AG855" s="161" t="str">
        <f t="shared" si="486"/>
        <v>09:00 19:00|09:00 19:00|09:00 16:00</v>
      </c>
      <c r="AH855" s="161" t="str">
        <f t="shared" si="487"/>
        <v>09:00 19:00</v>
      </c>
      <c r="AI855" s="158" t="str">
        <f t="shared" si="488"/>
        <v>09:00 19:00</v>
      </c>
      <c r="AJ855" s="159">
        <f>HLOOKUP(SEARCH("5",$M855)-1,$Q$3:$V855,$P855+1,FALSE)</f>
        <v>48</v>
      </c>
      <c r="AK855" s="161" t="str">
        <f t="shared" si="489"/>
        <v>09:00 19:00|09:00 16:00</v>
      </c>
      <c r="AL855" s="161" t="str">
        <f t="shared" si="490"/>
        <v>09:00 19:00</v>
      </c>
      <c r="AM855" s="158" t="str">
        <f t="shared" si="491"/>
        <v>09:00 19:00</v>
      </c>
      <c r="AN855" s="159">
        <f>HLOOKUP(SEARCH("6",$M855)-1,$Q$3:$V855,$P855+1,FALSE)</f>
        <v>60</v>
      </c>
      <c r="AO855" s="161" t="str">
        <f t="shared" si="492"/>
        <v>09:00 16:00</v>
      </c>
      <c r="AP855" s="161" t="e">
        <f t="shared" si="493"/>
        <v>#VALUE!</v>
      </c>
      <c r="AQ855" s="162" t="str">
        <f t="shared" si="494"/>
        <v>09:00 16:00</v>
      </c>
      <c r="AR855" s="163" t="e">
        <f>HLOOKUP(SEARCH("7",$M855)-1,$Q$3:$V855,$P855+1,FALSE)</f>
        <v>#VALUE!</v>
      </c>
      <c r="AS855" s="164" t="str">
        <f t="shared" si="495"/>
        <v>выходной</v>
      </c>
      <c r="AT855" s="142"/>
      <c r="AU855" s="11" t="str">
        <f>IF(ISERROR(VLOOKUP(B855,'РЕОРГ 2008'!$A:$B,2,FALSE)),"",VLOOKUP(B855,'РЕОРГ 2008'!$A:$B,2,FALSE))</f>
        <v/>
      </c>
      <c r="AV855" s="12" t="str">
        <f t="shared" si="496"/>
        <v>Доп.офис №8614/013</v>
      </c>
      <c r="AW855" s="31" t="e">
        <f>LEFT(#REF!,2)</f>
        <v>#REF!</v>
      </c>
      <c r="AX855" s="12" t="str">
        <f t="shared" si="474"/>
        <v>8614/013</v>
      </c>
      <c r="AZ855" t="str">
        <f>IF(ISERROR(VLOOKUP(B855,'РЕОРГ 01.08.2009'!$A:$B,2,FALSE)),"",VLOOKUP(B855,'РЕОРГ 01.08.2009'!$A:$B,2,FALSE))</f>
        <v/>
      </c>
      <c r="BA855" s="12" t="str">
        <f t="shared" si="469"/>
        <v>Доп.офис №8614/013</v>
      </c>
      <c r="BB855" t="e">
        <f>LEFT(#REF!,2)</f>
        <v>#REF!</v>
      </c>
      <c r="BC855" s="12" t="str">
        <f t="shared" si="475"/>
        <v>8614/013</v>
      </c>
      <c r="BE855" t="str">
        <f>IF(ISERROR(VLOOKUP(B855,'РЕОРГ 01.10.2009'!A:C,3,FALSE)),"",VLOOKUP(B855,'РЕОРГ 01.10.2009'!A:C,3,FALSE))</f>
        <v/>
      </c>
      <c r="BF855" s="12" t="str">
        <f t="shared" si="470"/>
        <v>Доп.офис №8614/013</v>
      </c>
      <c r="BG855" t="e">
        <f>LEFT(#REF!,2)</f>
        <v>#REF!</v>
      </c>
      <c r="BH855" s="12" t="str">
        <f t="shared" si="476"/>
        <v>8614/013</v>
      </c>
      <c r="BJ855" t="str">
        <f>IF(ISERROR(VLOOKUP($B855,'РЕОРГ 01.05.2010'!A:B,2,FALSE)),"",VLOOKUP($B855,'РЕОРГ 01.05.2010'!A:B,2,FALSE))</f>
        <v/>
      </c>
      <c r="BK855" s="12" t="str">
        <f t="shared" si="471"/>
        <v>Доп.офис №8614/013</v>
      </c>
      <c r="BL855" t="e">
        <f>LEFT(#REF!,2)</f>
        <v>#REF!</v>
      </c>
      <c r="BM855" s="12" t="str">
        <f t="shared" si="477"/>
        <v>8614/013</v>
      </c>
      <c r="BO855" t="str">
        <f>IF(ISERROR(VLOOKUP($B855,'РЕОРГ 01.08.2010'!A:B,2,FALSE)),"",VLOOKUP($B855,'РЕОРГ 01.08.2010'!A:B,2,FALSE))</f>
        <v/>
      </c>
      <c r="BP855" s="12" t="str">
        <f t="shared" si="472"/>
        <v>Доп.офис №8614/013</v>
      </c>
      <c r="BQ855" t="e">
        <f>LEFT(#REF!,2)</f>
        <v>#REF!</v>
      </c>
      <c r="BR855" s="12" t="str">
        <f t="shared" si="478"/>
        <v>8614/013</v>
      </c>
    </row>
    <row r="856" spans="1:70" ht="12.75" customHeight="1">
      <c r="A856" t="str">
        <f t="shared" si="473"/>
        <v>8614/014</v>
      </c>
      <c r="B856" s="133">
        <v>990</v>
      </c>
      <c r="C856" s="1" t="s">
        <v>5483</v>
      </c>
      <c r="D856" s="32" t="s">
        <v>1931</v>
      </c>
      <c r="E856" s="1" t="s">
        <v>5484</v>
      </c>
      <c r="F856" s="1" t="s">
        <v>9819</v>
      </c>
      <c r="G856" s="1" t="s">
        <v>5485</v>
      </c>
      <c r="H856" s="1" t="s">
        <v>5486</v>
      </c>
      <c r="I856" s="1" t="s">
        <v>8851</v>
      </c>
      <c r="J856" s="1"/>
      <c r="K856" s="1">
        <v>6</v>
      </c>
      <c r="L856" s="32" t="s">
        <v>4048</v>
      </c>
      <c r="M856" s="8" t="s">
        <v>11773</v>
      </c>
      <c r="N856" s="2" t="s">
        <v>12335</v>
      </c>
      <c r="O856" s="173"/>
      <c r="P856" s="168">
        <f t="shared" si="503"/>
        <v>853</v>
      </c>
      <c r="Q856" s="138">
        <f t="shared" si="497"/>
        <v>12</v>
      </c>
      <c r="R856" s="138">
        <f t="shared" si="498"/>
        <v>24</v>
      </c>
      <c r="S856" s="138">
        <f t="shared" si="499"/>
        <v>36</v>
      </c>
      <c r="T856" s="138">
        <f t="shared" si="500"/>
        <v>48</v>
      </c>
      <c r="U856" s="138">
        <f t="shared" si="501"/>
        <v>60</v>
      </c>
      <c r="V856" s="138" t="e">
        <f t="shared" si="502"/>
        <v>#VALUE!</v>
      </c>
      <c r="W856" s="158" t="str">
        <f t="shared" si="479"/>
        <v>09:00 19:00</v>
      </c>
      <c r="X856" s="159">
        <f>HLOOKUP(SEARCH("2",$M856)-1,$Q$3:$V856,$P856+1,FALSE)</f>
        <v>12</v>
      </c>
      <c r="Y856" s="160" t="str">
        <f t="shared" si="480"/>
        <v>09:00 19:00|09:00 19:00|09:00 19:00|09:00 19:00|09:00 16:00(13:00 14:00)</v>
      </c>
      <c r="Z856" s="161" t="str">
        <f t="shared" si="481"/>
        <v>09:00 19:00</v>
      </c>
      <c r="AA856" s="158" t="str">
        <f t="shared" si="482"/>
        <v>09:00 19:00</v>
      </c>
      <c r="AB856" s="159">
        <f>HLOOKUP(SEARCH("3",$M856)-1,$Q$3:$V856,$P856+1,FALSE)</f>
        <v>24</v>
      </c>
      <c r="AC856" s="160" t="str">
        <f t="shared" si="483"/>
        <v>09:00 19:00|09:00 19:00|09:00 19:00|09:00 16:00(13:00 14:00)</v>
      </c>
      <c r="AD856" s="161" t="str">
        <f t="shared" si="484"/>
        <v>09:00 19:00</v>
      </c>
      <c r="AE856" s="158" t="str">
        <f t="shared" si="485"/>
        <v>09:00 19:00</v>
      </c>
      <c r="AF856" s="159">
        <f>HLOOKUP(SEARCH("4",$M856)-1,$Q$3:$V856,$P856+1,FALSE)</f>
        <v>36</v>
      </c>
      <c r="AG856" s="161" t="str">
        <f t="shared" si="486"/>
        <v>09:00 19:00|09:00 19:00|09:00 16:00(13:00 14:00)</v>
      </c>
      <c r="AH856" s="161" t="str">
        <f t="shared" si="487"/>
        <v>09:00 19:00</v>
      </c>
      <c r="AI856" s="158" t="str">
        <f t="shared" si="488"/>
        <v>09:00 19:00</v>
      </c>
      <c r="AJ856" s="159">
        <f>HLOOKUP(SEARCH("5",$M856)-1,$Q$3:$V856,$P856+1,FALSE)</f>
        <v>48</v>
      </c>
      <c r="AK856" s="161" t="str">
        <f t="shared" si="489"/>
        <v>09:00 19:00|09:00 16:00(13:00 14:00)</v>
      </c>
      <c r="AL856" s="161" t="str">
        <f t="shared" si="490"/>
        <v>09:00 19:00</v>
      </c>
      <c r="AM856" s="158" t="str">
        <f t="shared" si="491"/>
        <v>09:00 19:00</v>
      </c>
      <c r="AN856" s="159">
        <f>HLOOKUP(SEARCH("6",$M856)-1,$Q$3:$V856,$P856+1,FALSE)</f>
        <v>60</v>
      </c>
      <c r="AO856" s="161" t="str">
        <f t="shared" si="492"/>
        <v>09:00 16:00(13:00 14:00)</v>
      </c>
      <c r="AP856" s="161" t="e">
        <f t="shared" si="493"/>
        <v>#VALUE!</v>
      </c>
      <c r="AQ856" s="162" t="str">
        <f t="shared" si="494"/>
        <v>09:00 16:00(13:00 14:00)</v>
      </c>
      <c r="AR856" s="163" t="e">
        <f>HLOOKUP(SEARCH("7",$M856)-1,$Q$3:$V856,$P856+1,FALSE)</f>
        <v>#VALUE!</v>
      </c>
      <c r="AS856" s="164" t="str">
        <f t="shared" si="495"/>
        <v>выходной</v>
      </c>
      <c r="AT856" s="142"/>
      <c r="AU856" s="11" t="str">
        <f>IF(ISERROR(VLOOKUP(B856,'РЕОРГ 2008'!$A:$B,2,FALSE)),"",VLOOKUP(B856,'РЕОРГ 2008'!$A:$B,2,FALSE))</f>
        <v/>
      </c>
      <c r="AV856" s="12" t="str">
        <f t="shared" si="496"/>
        <v>Опер.касса №8614/014</v>
      </c>
      <c r="AW856" s="31" t="e">
        <f>LEFT(#REF!,2)</f>
        <v>#REF!</v>
      </c>
      <c r="AX856" s="12" t="str">
        <f t="shared" si="474"/>
        <v>8614/014</v>
      </c>
      <c r="AZ856" t="str">
        <f>IF(ISERROR(VLOOKUP(B856,'РЕОРГ 01.08.2009'!$A:$B,2,FALSE)),"",VLOOKUP(B856,'РЕОРГ 01.08.2009'!$A:$B,2,FALSE))</f>
        <v/>
      </c>
      <c r="BA856" s="12" t="str">
        <f t="shared" si="469"/>
        <v>Опер.касса №8614/014</v>
      </c>
      <c r="BB856" t="e">
        <f>LEFT(#REF!,2)</f>
        <v>#REF!</v>
      </c>
      <c r="BC856" s="12" t="str">
        <f t="shared" si="475"/>
        <v>8614/014</v>
      </c>
      <c r="BE856" t="str">
        <f>IF(ISERROR(VLOOKUP(B856,'РЕОРГ 01.10.2009'!A:C,3,FALSE)),"",VLOOKUP(B856,'РЕОРГ 01.10.2009'!A:C,3,FALSE))</f>
        <v/>
      </c>
      <c r="BF856" s="12" t="str">
        <f t="shared" si="470"/>
        <v>Опер.касса №8614/014</v>
      </c>
      <c r="BG856" t="e">
        <f>LEFT(#REF!,2)</f>
        <v>#REF!</v>
      </c>
      <c r="BH856" s="12" t="str">
        <f t="shared" si="476"/>
        <v>8614/014</v>
      </c>
      <c r="BJ856" t="str">
        <f>IF(ISERROR(VLOOKUP($B856,'РЕОРГ 01.05.2010'!A:B,2,FALSE)),"",VLOOKUP($B856,'РЕОРГ 01.05.2010'!A:B,2,FALSE))</f>
        <v/>
      </c>
      <c r="BK856" s="12" t="str">
        <f t="shared" si="471"/>
        <v>Опер.касса №8614/014</v>
      </c>
      <c r="BL856" t="e">
        <f>LEFT(#REF!,2)</f>
        <v>#REF!</v>
      </c>
      <c r="BM856" s="12" t="str">
        <f t="shared" si="477"/>
        <v>8614/014</v>
      </c>
      <c r="BO856" t="str">
        <f>IF(ISERROR(VLOOKUP($B856,'РЕОРГ 01.08.2010'!A:B,2,FALSE)),"",VLOOKUP($B856,'РЕОРГ 01.08.2010'!A:B,2,FALSE))</f>
        <v/>
      </c>
      <c r="BP856" s="12" t="str">
        <f t="shared" si="472"/>
        <v>Опер.касса №8614/014</v>
      </c>
      <c r="BQ856" t="e">
        <f>LEFT(#REF!,2)</f>
        <v>#REF!</v>
      </c>
      <c r="BR856" s="12" t="str">
        <f t="shared" si="478"/>
        <v>8614/014</v>
      </c>
    </row>
    <row r="857" spans="1:70" ht="12.75" customHeight="1">
      <c r="A857" t="str">
        <f t="shared" si="473"/>
        <v>8614/015</v>
      </c>
      <c r="B857" s="133">
        <v>991</v>
      </c>
      <c r="C857" s="1" t="s">
        <v>11314</v>
      </c>
      <c r="D857" s="32" t="s">
        <v>1926</v>
      </c>
      <c r="E857" s="1" t="s">
        <v>11684</v>
      </c>
      <c r="F857" s="1" t="s">
        <v>9819</v>
      </c>
      <c r="G857" s="1" t="s">
        <v>11685</v>
      </c>
      <c r="H857" s="1" t="s">
        <v>5487</v>
      </c>
      <c r="I857" s="1" t="s">
        <v>9485</v>
      </c>
      <c r="J857" s="1"/>
      <c r="K857" s="1">
        <v>14</v>
      </c>
      <c r="L857" s="32" t="s">
        <v>4048</v>
      </c>
      <c r="M857" s="8" t="s">
        <v>11783</v>
      </c>
      <c r="N857" s="2" t="s">
        <v>12336</v>
      </c>
      <c r="O857" s="173"/>
      <c r="P857" s="168">
        <f t="shared" si="503"/>
        <v>854</v>
      </c>
      <c r="Q857" s="138">
        <f t="shared" si="497"/>
        <v>12</v>
      </c>
      <c r="R857" s="138">
        <f t="shared" si="498"/>
        <v>24</v>
      </c>
      <c r="S857" s="138">
        <f t="shared" si="499"/>
        <v>36</v>
      </c>
      <c r="T857" s="138">
        <f t="shared" si="500"/>
        <v>48</v>
      </c>
      <c r="U857" s="138">
        <f t="shared" si="501"/>
        <v>60</v>
      </c>
      <c r="V857" s="138">
        <f t="shared" si="502"/>
        <v>72</v>
      </c>
      <c r="W857" s="158" t="str">
        <f t="shared" si="479"/>
        <v>09:00 19:00</v>
      </c>
      <c r="X857" s="159">
        <f>HLOOKUP(SEARCH("2",$M857)-1,$Q$3:$V857,$P857+1,FALSE)</f>
        <v>12</v>
      </c>
      <c r="Y857" s="160" t="str">
        <f t="shared" si="480"/>
        <v>09:00 19:00|10:00 19:00|09:00 19:00|09:00 19:00|09:00 15:00|09:00 15:00</v>
      </c>
      <c r="Z857" s="161" t="str">
        <f t="shared" si="481"/>
        <v>09:00 19:00</v>
      </c>
      <c r="AA857" s="158" t="str">
        <f t="shared" si="482"/>
        <v>09:00 19:00</v>
      </c>
      <c r="AB857" s="159">
        <f>HLOOKUP(SEARCH("3",$M857)-1,$Q$3:$V857,$P857+1,FALSE)</f>
        <v>24</v>
      </c>
      <c r="AC857" s="160" t="str">
        <f t="shared" si="483"/>
        <v>10:00 19:00|09:00 19:00|09:00 19:00|09:00 15:00|09:00 15:00</v>
      </c>
      <c r="AD857" s="161" t="str">
        <f t="shared" si="484"/>
        <v>10:00 19:00</v>
      </c>
      <c r="AE857" s="158" t="str">
        <f t="shared" si="485"/>
        <v>10:00 19:00</v>
      </c>
      <c r="AF857" s="159">
        <f>HLOOKUP(SEARCH("4",$M857)-1,$Q$3:$V857,$P857+1,FALSE)</f>
        <v>36</v>
      </c>
      <c r="AG857" s="161" t="str">
        <f t="shared" si="486"/>
        <v>09:00 19:00|09:00 19:00|09:00 15:00|09:00 15:00</v>
      </c>
      <c r="AH857" s="161" t="str">
        <f t="shared" si="487"/>
        <v>09:00 19:00</v>
      </c>
      <c r="AI857" s="158" t="str">
        <f t="shared" si="488"/>
        <v>09:00 19:00</v>
      </c>
      <c r="AJ857" s="159">
        <f>HLOOKUP(SEARCH("5",$M857)-1,$Q$3:$V857,$P857+1,FALSE)</f>
        <v>48</v>
      </c>
      <c r="AK857" s="161" t="str">
        <f t="shared" si="489"/>
        <v>09:00 19:00|09:00 15:00|09:00 15:00</v>
      </c>
      <c r="AL857" s="161" t="str">
        <f t="shared" si="490"/>
        <v>09:00 19:00</v>
      </c>
      <c r="AM857" s="158" t="str">
        <f t="shared" si="491"/>
        <v>09:00 19:00</v>
      </c>
      <c r="AN857" s="159">
        <f>HLOOKUP(SEARCH("6",$M857)-1,$Q$3:$V857,$P857+1,FALSE)</f>
        <v>60</v>
      </c>
      <c r="AO857" s="161" t="str">
        <f t="shared" si="492"/>
        <v>09:00 15:00|09:00 15:00</v>
      </c>
      <c r="AP857" s="161" t="str">
        <f t="shared" si="493"/>
        <v>09:00 15:00</v>
      </c>
      <c r="AQ857" s="162" t="str">
        <f t="shared" si="494"/>
        <v>09:00 15:00</v>
      </c>
      <c r="AR857" s="163">
        <f>HLOOKUP(SEARCH("7",$M857)-1,$Q$3:$V857,$P857+1,FALSE)</f>
        <v>72</v>
      </c>
      <c r="AS857" s="164" t="str">
        <f t="shared" si="495"/>
        <v>09:00 15:00</v>
      </c>
      <c r="AT857" s="142"/>
      <c r="AU857" s="11" t="str">
        <f>IF(ISERROR(VLOOKUP(B857,'РЕОРГ 2008'!$A:$B,2,FALSE)),"",VLOOKUP(B857,'РЕОРГ 2008'!$A:$B,2,FALSE))</f>
        <v/>
      </c>
      <c r="AV857" s="12" t="str">
        <f t="shared" si="496"/>
        <v>Доп.офис №8614/015</v>
      </c>
      <c r="AW857" s="31" t="e">
        <f>LEFT(#REF!,2)</f>
        <v>#REF!</v>
      </c>
      <c r="AX857" s="12" t="str">
        <f t="shared" si="474"/>
        <v>8614/015</v>
      </c>
      <c r="AZ857" t="str">
        <f>IF(ISERROR(VLOOKUP(B857,'РЕОРГ 01.08.2009'!$A:$B,2,FALSE)),"",VLOOKUP(B857,'РЕОРГ 01.08.2009'!$A:$B,2,FALSE))</f>
        <v/>
      </c>
      <c r="BA857" s="12" t="str">
        <f t="shared" si="469"/>
        <v>Доп.офис №8614/015</v>
      </c>
      <c r="BB857" t="e">
        <f>LEFT(#REF!,2)</f>
        <v>#REF!</v>
      </c>
      <c r="BC857" s="12" t="str">
        <f t="shared" si="475"/>
        <v>8614/015</v>
      </c>
      <c r="BE857" t="str">
        <f>IF(ISERROR(VLOOKUP(B857,'РЕОРГ 01.10.2009'!A:C,3,FALSE)),"",VLOOKUP(B857,'РЕОРГ 01.10.2009'!A:C,3,FALSE))</f>
        <v/>
      </c>
      <c r="BF857" s="12" t="str">
        <f t="shared" si="470"/>
        <v>Доп.офис №8614/015</v>
      </c>
      <c r="BG857" t="e">
        <f>LEFT(#REF!,2)</f>
        <v>#REF!</v>
      </c>
      <c r="BH857" s="12" t="str">
        <f t="shared" si="476"/>
        <v>8614/015</v>
      </c>
      <c r="BJ857" t="str">
        <f>IF(ISERROR(VLOOKUP($B857,'РЕОРГ 01.05.2010'!A:B,2,FALSE)),"",VLOOKUP($B857,'РЕОРГ 01.05.2010'!A:B,2,FALSE))</f>
        <v/>
      </c>
      <c r="BK857" s="12" t="str">
        <f t="shared" si="471"/>
        <v>Доп.офис №8614/015</v>
      </c>
      <c r="BL857" t="e">
        <f>LEFT(#REF!,2)</f>
        <v>#REF!</v>
      </c>
      <c r="BM857" s="12" t="str">
        <f t="shared" si="477"/>
        <v>8614/015</v>
      </c>
      <c r="BO857" t="str">
        <f>IF(ISERROR(VLOOKUP($B857,'РЕОРГ 01.08.2010'!A:B,2,FALSE)),"",VLOOKUP($B857,'РЕОРГ 01.08.2010'!A:B,2,FALSE))</f>
        <v/>
      </c>
      <c r="BP857" s="12" t="str">
        <f t="shared" si="472"/>
        <v>Доп.офис №8614/015</v>
      </c>
      <c r="BQ857" t="e">
        <f>LEFT(#REF!,2)</f>
        <v>#REF!</v>
      </c>
      <c r="BR857" s="12" t="str">
        <f t="shared" si="478"/>
        <v>8614/015</v>
      </c>
    </row>
    <row r="858" spans="1:70" ht="12.75" customHeight="1">
      <c r="A858" t="str">
        <f t="shared" si="473"/>
        <v>8614/016</v>
      </c>
      <c r="B858" s="133">
        <v>992</v>
      </c>
      <c r="C858" s="1" t="s">
        <v>5488</v>
      </c>
      <c r="D858" s="32" t="s">
        <v>1931</v>
      </c>
      <c r="E858" s="1" t="s">
        <v>5489</v>
      </c>
      <c r="F858" s="1" t="s">
        <v>9819</v>
      </c>
      <c r="G858" s="1" t="s">
        <v>12913</v>
      </c>
      <c r="H858" s="1" t="s">
        <v>5490</v>
      </c>
      <c r="I858" s="1" t="s">
        <v>9197</v>
      </c>
      <c r="J858" s="1"/>
      <c r="K858" s="1">
        <v>2.75</v>
      </c>
      <c r="L858" s="32" t="s">
        <v>4049</v>
      </c>
      <c r="M858" s="8" t="s">
        <v>11831</v>
      </c>
      <c r="N858" s="2" t="s">
        <v>12337</v>
      </c>
      <c r="O858" s="173"/>
      <c r="P858" s="168">
        <f t="shared" si="503"/>
        <v>855</v>
      </c>
      <c r="Q858" s="138">
        <f t="shared" si="497"/>
        <v>25</v>
      </c>
      <c r="R858" s="138">
        <f t="shared" si="498"/>
        <v>50</v>
      </c>
      <c r="S858" s="138">
        <f t="shared" si="499"/>
        <v>75</v>
      </c>
      <c r="T858" s="138">
        <f t="shared" si="500"/>
        <v>100</v>
      </c>
      <c r="U858" s="138" t="e">
        <f t="shared" si="501"/>
        <v>#VALUE!</v>
      </c>
      <c r="V858" s="138" t="e">
        <f t="shared" si="502"/>
        <v>#VALUE!</v>
      </c>
      <c r="W858" s="158" t="str">
        <f t="shared" si="479"/>
        <v>выходной</v>
      </c>
      <c r="X858" s="159" t="e">
        <f>HLOOKUP(SEARCH("2",$M858)-1,$Q$3:$V858,$P858+1,FALSE)</f>
        <v>#N/A</v>
      </c>
      <c r="Y858" s="160" t="str">
        <f t="shared" si="480"/>
        <v>10:00 18:00(14:00 15:00)</v>
      </c>
      <c r="Z858" s="161" t="e">
        <f t="shared" si="481"/>
        <v>#VALUE!</v>
      </c>
      <c r="AA858" s="158" t="str">
        <f t="shared" si="482"/>
        <v>10:00 18:00(14:00 15:00)</v>
      </c>
      <c r="AB858" s="159">
        <f>HLOOKUP(SEARCH("3",$M858)-1,$Q$3:$V858,$P858+1,FALSE)</f>
        <v>25</v>
      </c>
      <c r="AC858" s="160" t="str">
        <f t="shared" si="483"/>
        <v>10:00 18:00(14:00 15:00)|10:00 18:00(14:00 15:00)|10:00 18:00(14:00 15:00)|09:00 17:00(13:00 14:00)</v>
      </c>
      <c r="AD858" s="161" t="str">
        <f t="shared" si="484"/>
        <v>10:00 18:00(14:00 15:00)</v>
      </c>
      <c r="AE858" s="158" t="str">
        <f t="shared" si="485"/>
        <v>10:00 18:00(14:00 15:00)</v>
      </c>
      <c r="AF858" s="159">
        <f>HLOOKUP(SEARCH("4",$M858)-1,$Q$3:$V858,$P858+1,FALSE)</f>
        <v>50</v>
      </c>
      <c r="AG858" s="161" t="str">
        <f t="shared" si="486"/>
        <v>10:00 18:00(14:00 15:00)|10:00 18:00(14:00 15:00)|09:00 17:00(13:00 14:00)</v>
      </c>
      <c r="AH858" s="161" t="str">
        <f t="shared" si="487"/>
        <v>10:00 18:00(14:00 15:00)</v>
      </c>
      <c r="AI858" s="158" t="str">
        <f t="shared" si="488"/>
        <v>10:00 18:00(14:00 15:00)</v>
      </c>
      <c r="AJ858" s="159">
        <f>HLOOKUP(SEARCH("5",$M858)-1,$Q$3:$V858,$P858+1,FALSE)</f>
        <v>75</v>
      </c>
      <c r="AK858" s="161" t="str">
        <f t="shared" si="489"/>
        <v>10:00 18:00(14:00 15:00)|09:00 17:00(13:00 14:00)</v>
      </c>
      <c r="AL858" s="161" t="str">
        <f t="shared" si="490"/>
        <v>10:00 18:00(14:00 15:00)</v>
      </c>
      <c r="AM858" s="158" t="str">
        <f t="shared" si="491"/>
        <v>10:00 18:00(14:00 15:00)</v>
      </c>
      <c r="AN858" s="159">
        <f>HLOOKUP(SEARCH("6",$M858)-1,$Q$3:$V858,$P858+1,FALSE)</f>
        <v>100</v>
      </c>
      <c r="AO858" s="161" t="str">
        <f t="shared" si="492"/>
        <v>09:00 17:00(13:00 14:00)</v>
      </c>
      <c r="AP858" s="161" t="e">
        <f t="shared" si="493"/>
        <v>#VALUE!</v>
      </c>
      <c r="AQ858" s="162" t="str">
        <f t="shared" si="494"/>
        <v>09:00 17:00(13:00 14:00)</v>
      </c>
      <c r="AR858" s="163" t="e">
        <f>HLOOKUP(SEARCH("7",$M858)-1,$Q$3:$V858,$P858+1,FALSE)</f>
        <v>#VALUE!</v>
      </c>
      <c r="AS858" s="164" t="str">
        <f t="shared" si="495"/>
        <v>выходной</v>
      </c>
      <c r="AT858" s="142"/>
      <c r="AU858" s="11" t="str">
        <f>IF(ISERROR(VLOOKUP(B858,'РЕОРГ 2008'!$A:$B,2,FALSE)),"",VLOOKUP(B858,'РЕОРГ 2008'!$A:$B,2,FALSE))</f>
        <v/>
      </c>
      <c r="AV858" s="12" t="str">
        <f t="shared" si="496"/>
        <v>Опер.касса №8614/016</v>
      </c>
      <c r="AW858" s="31" t="e">
        <f>LEFT(#REF!,2)</f>
        <v>#REF!</v>
      </c>
      <c r="AX858" s="12" t="str">
        <f t="shared" si="474"/>
        <v>8614/016</v>
      </c>
      <c r="AZ858" t="str">
        <f>IF(ISERROR(VLOOKUP(B858,'РЕОРГ 01.08.2009'!$A:$B,2,FALSE)),"",VLOOKUP(B858,'РЕОРГ 01.08.2009'!$A:$B,2,FALSE))</f>
        <v/>
      </c>
      <c r="BA858" s="12" t="str">
        <f t="shared" si="469"/>
        <v>Опер.касса №8614/016</v>
      </c>
      <c r="BB858" t="e">
        <f>LEFT(#REF!,2)</f>
        <v>#REF!</v>
      </c>
      <c r="BC858" s="12" t="str">
        <f t="shared" si="475"/>
        <v>8614/016</v>
      </c>
      <c r="BE858" t="str">
        <f>IF(ISERROR(VLOOKUP(B858,'РЕОРГ 01.10.2009'!A:C,3,FALSE)),"",VLOOKUP(B858,'РЕОРГ 01.10.2009'!A:C,3,FALSE))</f>
        <v/>
      </c>
      <c r="BF858" s="12" t="str">
        <f t="shared" si="470"/>
        <v>Опер.касса №8614/016</v>
      </c>
      <c r="BG858" t="e">
        <f>LEFT(#REF!,2)</f>
        <v>#REF!</v>
      </c>
      <c r="BH858" s="12" t="str">
        <f t="shared" si="476"/>
        <v>8614/016</v>
      </c>
      <c r="BJ858" t="str">
        <f>IF(ISERROR(VLOOKUP($B858,'РЕОРГ 01.05.2010'!A:B,2,FALSE)),"",VLOOKUP($B858,'РЕОРГ 01.05.2010'!A:B,2,FALSE))</f>
        <v/>
      </c>
      <c r="BK858" s="12" t="str">
        <f t="shared" si="471"/>
        <v>Опер.касса №8614/016</v>
      </c>
      <c r="BL858" t="e">
        <f>LEFT(#REF!,2)</f>
        <v>#REF!</v>
      </c>
      <c r="BM858" s="12" t="str">
        <f t="shared" si="477"/>
        <v>8614/016</v>
      </c>
      <c r="BO858" t="str">
        <f>IF(ISERROR(VLOOKUP($B858,'РЕОРГ 01.08.2010'!A:B,2,FALSE)),"",VLOOKUP($B858,'РЕОРГ 01.08.2010'!A:B,2,FALSE))</f>
        <v/>
      </c>
      <c r="BP858" s="12" t="str">
        <f t="shared" si="472"/>
        <v>Опер.касса №8614/016</v>
      </c>
      <c r="BQ858" t="e">
        <f>LEFT(#REF!,2)</f>
        <v>#REF!</v>
      </c>
      <c r="BR858" s="12" t="str">
        <f t="shared" si="478"/>
        <v>8614/016</v>
      </c>
    </row>
    <row r="859" spans="1:70" ht="12.75" customHeight="1">
      <c r="A859" t="str">
        <f t="shared" si="473"/>
        <v>8614/017</v>
      </c>
      <c r="B859" s="133">
        <v>993</v>
      </c>
      <c r="C859" s="1" t="s">
        <v>5491</v>
      </c>
      <c r="D859" s="32" t="s">
        <v>1926</v>
      </c>
      <c r="E859" s="1" t="s">
        <v>5462</v>
      </c>
      <c r="F859" s="1" t="s">
        <v>9819</v>
      </c>
      <c r="G859" s="1" t="s">
        <v>5492</v>
      </c>
      <c r="H859" s="1" t="s">
        <v>5493</v>
      </c>
      <c r="I859" s="1" t="s">
        <v>5494</v>
      </c>
      <c r="J859" s="1"/>
      <c r="K859" s="1">
        <v>13</v>
      </c>
      <c r="L859" s="32" t="s">
        <v>4048</v>
      </c>
      <c r="M859" s="8" t="s">
        <v>11783</v>
      </c>
      <c r="N859" s="2" t="s">
        <v>12338</v>
      </c>
      <c r="O859" s="173"/>
      <c r="P859" s="168">
        <f t="shared" si="503"/>
        <v>856</v>
      </c>
      <c r="Q859" s="138">
        <f t="shared" si="497"/>
        <v>12</v>
      </c>
      <c r="R859" s="138">
        <f t="shared" si="498"/>
        <v>24</v>
      </c>
      <c r="S859" s="138">
        <f t="shared" si="499"/>
        <v>36</v>
      </c>
      <c r="T859" s="138">
        <f t="shared" si="500"/>
        <v>48</v>
      </c>
      <c r="U859" s="138">
        <f t="shared" si="501"/>
        <v>60</v>
      </c>
      <c r="V859" s="138">
        <f t="shared" si="502"/>
        <v>72</v>
      </c>
      <c r="W859" s="158" t="str">
        <f t="shared" si="479"/>
        <v>08:00 19:00</v>
      </c>
      <c r="X859" s="159">
        <f>HLOOKUP(SEARCH("2",$M859)-1,$Q$3:$V859,$P859+1,FALSE)</f>
        <v>12</v>
      </c>
      <c r="Y859" s="160" t="str">
        <f t="shared" si="480"/>
        <v>08:00 19:00|08:00 19:00|08:00 19:00|09:00 19:00|09:00 17:30|09:00 16:00</v>
      </c>
      <c r="Z859" s="161" t="str">
        <f t="shared" si="481"/>
        <v>08:00 19:00</v>
      </c>
      <c r="AA859" s="158" t="str">
        <f t="shared" si="482"/>
        <v>08:00 19:00</v>
      </c>
      <c r="AB859" s="159">
        <f>HLOOKUP(SEARCH("3",$M859)-1,$Q$3:$V859,$P859+1,FALSE)</f>
        <v>24</v>
      </c>
      <c r="AC859" s="160" t="str">
        <f t="shared" si="483"/>
        <v>08:00 19:00|08:00 19:00|09:00 19:00|09:00 17:30|09:00 16:00</v>
      </c>
      <c r="AD859" s="161" t="str">
        <f t="shared" si="484"/>
        <v>08:00 19:00</v>
      </c>
      <c r="AE859" s="158" t="str">
        <f t="shared" si="485"/>
        <v>08:00 19:00</v>
      </c>
      <c r="AF859" s="159">
        <f>HLOOKUP(SEARCH("4",$M859)-1,$Q$3:$V859,$P859+1,FALSE)</f>
        <v>36</v>
      </c>
      <c r="AG859" s="161" t="str">
        <f t="shared" si="486"/>
        <v>08:00 19:00|09:00 19:00|09:00 17:30|09:00 16:00</v>
      </c>
      <c r="AH859" s="161" t="str">
        <f t="shared" si="487"/>
        <v>08:00 19:00</v>
      </c>
      <c r="AI859" s="158" t="str">
        <f t="shared" si="488"/>
        <v>08:00 19:00</v>
      </c>
      <c r="AJ859" s="159">
        <f>HLOOKUP(SEARCH("5",$M859)-1,$Q$3:$V859,$P859+1,FALSE)</f>
        <v>48</v>
      </c>
      <c r="AK859" s="161" t="str">
        <f t="shared" si="489"/>
        <v>09:00 19:00|09:00 17:30|09:00 16:00</v>
      </c>
      <c r="AL859" s="161" t="str">
        <f t="shared" si="490"/>
        <v>09:00 19:00</v>
      </c>
      <c r="AM859" s="158" t="str">
        <f t="shared" si="491"/>
        <v>09:00 19:00</v>
      </c>
      <c r="AN859" s="159">
        <f>HLOOKUP(SEARCH("6",$M859)-1,$Q$3:$V859,$P859+1,FALSE)</f>
        <v>60</v>
      </c>
      <c r="AO859" s="161" t="str">
        <f t="shared" si="492"/>
        <v>09:00 17:30|09:00 16:00</v>
      </c>
      <c r="AP859" s="161" t="str">
        <f t="shared" si="493"/>
        <v>09:00 17:30</v>
      </c>
      <c r="AQ859" s="162" t="str">
        <f t="shared" si="494"/>
        <v>09:00 17:30</v>
      </c>
      <c r="AR859" s="163">
        <f>HLOOKUP(SEARCH("7",$M859)-1,$Q$3:$V859,$P859+1,FALSE)</f>
        <v>72</v>
      </c>
      <c r="AS859" s="164" t="str">
        <f t="shared" si="495"/>
        <v>09:00 16:00</v>
      </c>
      <c r="AT859" s="142"/>
      <c r="AU859" s="11" t="str">
        <f>IF(ISERROR(VLOOKUP(B859,'РЕОРГ 2008'!$A:$B,2,FALSE)),"",VLOOKUP(B859,'РЕОРГ 2008'!$A:$B,2,FALSE))</f>
        <v/>
      </c>
      <c r="AV859" s="12" t="str">
        <f t="shared" si="496"/>
        <v>Доп.офис №8614/017</v>
      </c>
      <c r="AW859" s="31" t="e">
        <f>LEFT(#REF!,2)</f>
        <v>#REF!</v>
      </c>
      <c r="AX859" s="12" t="str">
        <f t="shared" si="474"/>
        <v>8614/017</v>
      </c>
      <c r="AZ859" t="str">
        <f>IF(ISERROR(VLOOKUP(B859,'РЕОРГ 01.08.2009'!$A:$B,2,FALSE)),"",VLOOKUP(B859,'РЕОРГ 01.08.2009'!$A:$B,2,FALSE))</f>
        <v/>
      </c>
      <c r="BA859" s="12" t="str">
        <f t="shared" si="469"/>
        <v>Доп.офис №8614/017</v>
      </c>
      <c r="BB859" t="e">
        <f>LEFT(#REF!,2)</f>
        <v>#REF!</v>
      </c>
      <c r="BC859" s="12" t="str">
        <f t="shared" si="475"/>
        <v>8614/017</v>
      </c>
      <c r="BE859" t="str">
        <f>IF(ISERROR(VLOOKUP(B859,'РЕОРГ 01.10.2009'!A:C,3,FALSE)),"",VLOOKUP(B859,'РЕОРГ 01.10.2009'!A:C,3,FALSE))</f>
        <v/>
      </c>
      <c r="BF859" s="12" t="str">
        <f t="shared" si="470"/>
        <v>Доп.офис №8614/017</v>
      </c>
      <c r="BG859" t="e">
        <f>LEFT(#REF!,2)</f>
        <v>#REF!</v>
      </c>
      <c r="BH859" s="12" t="str">
        <f t="shared" si="476"/>
        <v>8614/017</v>
      </c>
      <c r="BJ859" t="str">
        <f>IF(ISERROR(VLOOKUP($B859,'РЕОРГ 01.05.2010'!A:B,2,FALSE)),"",VLOOKUP($B859,'РЕОРГ 01.05.2010'!A:B,2,FALSE))</f>
        <v/>
      </c>
      <c r="BK859" s="12" t="str">
        <f t="shared" si="471"/>
        <v>Доп.офис №8614/017</v>
      </c>
      <c r="BL859" t="e">
        <f>LEFT(#REF!,2)</f>
        <v>#REF!</v>
      </c>
      <c r="BM859" s="12" t="str">
        <f t="shared" si="477"/>
        <v>8614/017</v>
      </c>
      <c r="BO859" t="str">
        <f>IF(ISERROR(VLOOKUP($B859,'РЕОРГ 01.08.2010'!A:B,2,FALSE)),"",VLOOKUP($B859,'РЕОРГ 01.08.2010'!A:B,2,FALSE))</f>
        <v/>
      </c>
      <c r="BP859" s="12" t="str">
        <f t="shared" si="472"/>
        <v>Доп.офис №8614/017</v>
      </c>
      <c r="BQ859" t="e">
        <f>LEFT(#REF!,2)</f>
        <v>#REF!</v>
      </c>
      <c r="BR859" s="12" t="str">
        <f t="shared" si="478"/>
        <v>8614/017</v>
      </c>
    </row>
    <row r="860" spans="1:70" ht="12.75" customHeight="1">
      <c r="A860" t="str">
        <f t="shared" si="473"/>
        <v>8614/018</v>
      </c>
      <c r="B860" s="133">
        <v>994</v>
      </c>
      <c r="C860" s="1" t="s">
        <v>11686</v>
      </c>
      <c r="D860" s="32" t="s">
        <v>1926</v>
      </c>
      <c r="E860" s="1" t="s">
        <v>5495</v>
      </c>
      <c r="F860" s="1" t="s">
        <v>9819</v>
      </c>
      <c r="G860" s="1" t="s">
        <v>5496</v>
      </c>
      <c r="H860" s="1" t="s">
        <v>5497</v>
      </c>
      <c r="I860" s="1" t="s">
        <v>11687</v>
      </c>
      <c r="J860" s="1"/>
      <c r="K860" s="1">
        <v>7</v>
      </c>
      <c r="L860" s="32" t="s">
        <v>4048</v>
      </c>
      <c r="M860" s="8" t="s">
        <v>11773</v>
      </c>
      <c r="N860" s="2" t="s">
        <v>12339</v>
      </c>
      <c r="O860" s="173"/>
      <c r="P860" s="168">
        <f t="shared" si="503"/>
        <v>857</v>
      </c>
      <c r="Q860" s="138">
        <f t="shared" si="497"/>
        <v>12</v>
      </c>
      <c r="R860" s="138">
        <f t="shared" si="498"/>
        <v>24</v>
      </c>
      <c r="S860" s="138">
        <f t="shared" si="499"/>
        <v>36</v>
      </c>
      <c r="T860" s="138">
        <f t="shared" si="500"/>
        <v>48</v>
      </c>
      <c r="U860" s="138">
        <f t="shared" si="501"/>
        <v>60</v>
      </c>
      <c r="V860" s="138" t="e">
        <f t="shared" si="502"/>
        <v>#VALUE!</v>
      </c>
      <c r="W860" s="158" t="str">
        <f t="shared" si="479"/>
        <v>09:00 19:00</v>
      </c>
      <c r="X860" s="159">
        <f>HLOOKUP(SEARCH("2",$M860)-1,$Q$3:$V860,$P860+1,FALSE)</f>
        <v>12</v>
      </c>
      <c r="Y860" s="160" t="str">
        <f t="shared" si="480"/>
        <v>09:00 19:00|10:00 19:00|09:00 19:00|09:00 19:00|09:00 15:00</v>
      </c>
      <c r="Z860" s="161" t="str">
        <f t="shared" si="481"/>
        <v>09:00 19:00</v>
      </c>
      <c r="AA860" s="158" t="str">
        <f t="shared" si="482"/>
        <v>09:00 19:00</v>
      </c>
      <c r="AB860" s="159">
        <f>HLOOKUP(SEARCH("3",$M860)-1,$Q$3:$V860,$P860+1,FALSE)</f>
        <v>24</v>
      </c>
      <c r="AC860" s="160" t="str">
        <f t="shared" si="483"/>
        <v>10:00 19:00|09:00 19:00|09:00 19:00|09:00 15:00</v>
      </c>
      <c r="AD860" s="161" t="str">
        <f t="shared" si="484"/>
        <v>10:00 19:00</v>
      </c>
      <c r="AE860" s="158" t="str">
        <f t="shared" si="485"/>
        <v>10:00 19:00</v>
      </c>
      <c r="AF860" s="159">
        <f>HLOOKUP(SEARCH("4",$M860)-1,$Q$3:$V860,$P860+1,FALSE)</f>
        <v>36</v>
      </c>
      <c r="AG860" s="161" t="str">
        <f t="shared" si="486"/>
        <v>09:00 19:00|09:00 19:00|09:00 15:00</v>
      </c>
      <c r="AH860" s="161" t="str">
        <f t="shared" si="487"/>
        <v>09:00 19:00</v>
      </c>
      <c r="AI860" s="158" t="str">
        <f t="shared" si="488"/>
        <v>09:00 19:00</v>
      </c>
      <c r="AJ860" s="159">
        <f>HLOOKUP(SEARCH("5",$M860)-1,$Q$3:$V860,$P860+1,FALSE)</f>
        <v>48</v>
      </c>
      <c r="AK860" s="161" t="str">
        <f t="shared" si="489"/>
        <v>09:00 19:00|09:00 15:00</v>
      </c>
      <c r="AL860" s="161" t="str">
        <f t="shared" si="490"/>
        <v>09:00 19:00</v>
      </c>
      <c r="AM860" s="158" t="str">
        <f t="shared" si="491"/>
        <v>09:00 19:00</v>
      </c>
      <c r="AN860" s="159">
        <f>HLOOKUP(SEARCH("6",$M860)-1,$Q$3:$V860,$P860+1,FALSE)</f>
        <v>60</v>
      </c>
      <c r="AO860" s="161" t="str">
        <f t="shared" si="492"/>
        <v>09:00 15:00</v>
      </c>
      <c r="AP860" s="161" t="e">
        <f t="shared" si="493"/>
        <v>#VALUE!</v>
      </c>
      <c r="AQ860" s="162" t="str">
        <f t="shared" si="494"/>
        <v>09:00 15:00</v>
      </c>
      <c r="AR860" s="163" t="e">
        <f>HLOOKUP(SEARCH("7",$M860)-1,$Q$3:$V860,$P860+1,FALSE)</f>
        <v>#VALUE!</v>
      </c>
      <c r="AS860" s="164" t="str">
        <f t="shared" si="495"/>
        <v>выходной</v>
      </c>
      <c r="AT860" s="142"/>
      <c r="AU860" s="11" t="str">
        <f>IF(ISERROR(VLOOKUP(B860,'РЕОРГ 2008'!$A:$B,2,FALSE)),"",VLOOKUP(B860,'РЕОРГ 2008'!$A:$B,2,FALSE))</f>
        <v/>
      </c>
      <c r="AV860" s="12" t="str">
        <f t="shared" si="496"/>
        <v>Доп.офис №8614/018</v>
      </c>
      <c r="AW860" s="31" t="e">
        <f>LEFT(#REF!,2)</f>
        <v>#REF!</v>
      </c>
      <c r="AX860" s="12" t="str">
        <f t="shared" si="474"/>
        <v>8614/018</v>
      </c>
      <c r="AZ860" t="str">
        <f>IF(ISERROR(VLOOKUP(B860,'РЕОРГ 01.08.2009'!$A:$B,2,FALSE)),"",VLOOKUP(B860,'РЕОРГ 01.08.2009'!$A:$B,2,FALSE))</f>
        <v/>
      </c>
      <c r="BA860" s="12" t="str">
        <f t="shared" si="469"/>
        <v>Доп.офис №8614/018</v>
      </c>
      <c r="BB860" t="e">
        <f>LEFT(#REF!,2)</f>
        <v>#REF!</v>
      </c>
      <c r="BC860" s="12" t="str">
        <f t="shared" si="475"/>
        <v>8614/018</v>
      </c>
      <c r="BE860" t="str">
        <f>IF(ISERROR(VLOOKUP(B860,'РЕОРГ 01.10.2009'!A:C,3,FALSE)),"",VLOOKUP(B860,'РЕОРГ 01.10.2009'!A:C,3,FALSE))</f>
        <v/>
      </c>
      <c r="BF860" s="12" t="str">
        <f t="shared" si="470"/>
        <v>Доп.офис №8614/018</v>
      </c>
      <c r="BG860" t="e">
        <f>LEFT(#REF!,2)</f>
        <v>#REF!</v>
      </c>
      <c r="BH860" s="12" t="str">
        <f t="shared" si="476"/>
        <v>8614/018</v>
      </c>
      <c r="BJ860" t="str">
        <f>IF(ISERROR(VLOOKUP($B860,'РЕОРГ 01.05.2010'!A:B,2,FALSE)),"",VLOOKUP($B860,'РЕОРГ 01.05.2010'!A:B,2,FALSE))</f>
        <v/>
      </c>
      <c r="BK860" s="12" t="str">
        <f t="shared" si="471"/>
        <v>Доп.офис №8614/018</v>
      </c>
      <c r="BL860" t="e">
        <f>LEFT(#REF!,2)</f>
        <v>#REF!</v>
      </c>
      <c r="BM860" s="12" t="str">
        <f t="shared" si="477"/>
        <v>8614/018</v>
      </c>
      <c r="BO860" t="str">
        <f>IF(ISERROR(VLOOKUP($B860,'РЕОРГ 01.08.2010'!A:B,2,FALSE)),"",VLOOKUP($B860,'РЕОРГ 01.08.2010'!A:B,2,FALSE))</f>
        <v/>
      </c>
      <c r="BP860" s="12" t="str">
        <f t="shared" si="472"/>
        <v>Доп.офис №8614/018</v>
      </c>
      <c r="BQ860" t="e">
        <f>LEFT(#REF!,2)</f>
        <v>#REF!</v>
      </c>
      <c r="BR860" s="12" t="str">
        <f t="shared" si="478"/>
        <v>8614/018</v>
      </c>
    </row>
    <row r="861" spans="1:70" ht="12.75" customHeight="1">
      <c r="A861" t="str">
        <f t="shared" si="473"/>
        <v>8614/019</v>
      </c>
      <c r="B861" s="133">
        <v>995</v>
      </c>
      <c r="C861" s="1" t="s">
        <v>5498</v>
      </c>
      <c r="D861" s="32" t="s">
        <v>7017</v>
      </c>
      <c r="E861" s="1" t="s">
        <v>5499</v>
      </c>
      <c r="F861" s="1" t="s">
        <v>9819</v>
      </c>
      <c r="G861" s="1" t="s">
        <v>5500</v>
      </c>
      <c r="H861" s="1" t="s">
        <v>5501</v>
      </c>
      <c r="I861" s="1" t="s">
        <v>13047</v>
      </c>
      <c r="J861" s="1"/>
      <c r="K861" s="1">
        <v>27</v>
      </c>
      <c r="L861" s="32" t="s">
        <v>4048</v>
      </c>
      <c r="M861" s="8" t="s">
        <v>11773</v>
      </c>
      <c r="N861" s="2" t="s">
        <v>12340</v>
      </c>
      <c r="O861" s="173"/>
      <c r="P861" s="168">
        <f t="shared" si="503"/>
        <v>858</v>
      </c>
      <c r="Q861" s="138">
        <f t="shared" si="497"/>
        <v>12</v>
      </c>
      <c r="R861" s="138">
        <f t="shared" si="498"/>
        <v>24</v>
      </c>
      <c r="S861" s="138">
        <f t="shared" si="499"/>
        <v>36</v>
      </c>
      <c r="T861" s="138">
        <f t="shared" si="500"/>
        <v>48</v>
      </c>
      <c r="U861" s="138">
        <f t="shared" si="501"/>
        <v>60</v>
      </c>
      <c r="V861" s="138" t="e">
        <f t="shared" si="502"/>
        <v>#VALUE!</v>
      </c>
      <c r="W861" s="158" t="str">
        <f t="shared" si="479"/>
        <v>08:00 19:00</v>
      </c>
      <c r="X861" s="159">
        <f>HLOOKUP(SEARCH("2",$M861)-1,$Q$3:$V861,$P861+1,FALSE)</f>
        <v>12</v>
      </c>
      <c r="Y861" s="160" t="str">
        <f t="shared" si="480"/>
        <v>08:00 19:00|08:00 19:00|08:00 19:00|08:00 19:00|09:00 18:00</v>
      </c>
      <c r="Z861" s="161" t="str">
        <f t="shared" si="481"/>
        <v>08:00 19:00</v>
      </c>
      <c r="AA861" s="158" t="str">
        <f t="shared" si="482"/>
        <v>08:00 19:00</v>
      </c>
      <c r="AB861" s="159">
        <f>HLOOKUP(SEARCH("3",$M861)-1,$Q$3:$V861,$P861+1,FALSE)</f>
        <v>24</v>
      </c>
      <c r="AC861" s="160" t="str">
        <f t="shared" si="483"/>
        <v>08:00 19:00|08:00 19:00|08:00 19:00|09:00 18:00</v>
      </c>
      <c r="AD861" s="161" t="str">
        <f t="shared" si="484"/>
        <v>08:00 19:00</v>
      </c>
      <c r="AE861" s="158" t="str">
        <f t="shared" si="485"/>
        <v>08:00 19:00</v>
      </c>
      <c r="AF861" s="159">
        <f>HLOOKUP(SEARCH("4",$M861)-1,$Q$3:$V861,$P861+1,FALSE)</f>
        <v>36</v>
      </c>
      <c r="AG861" s="161" t="str">
        <f t="shared" si="486"/>
        <v>08:00 19:00|08:00 19:00|09:00 18:00</v>
      </c>
      <c r="AH861" s="161" t="str">
        <f t="shared" si="487"/>
        <v>08:00 19:00</v>
      </c>
      <c r="AI861" s="158" t="str">
        <f t="shared" si="488"/>
        <v>08:00 19:00</v>
      </c>
      <c r="AJ861" s="159">
        <f>HLOOKUP(SEARCH("5",$M861)-1,$Q$3:$V861,$P861+1,FALSE)</f>
        <v>48</v>
      </c>
      <c r="AK861" s="161" t="str">
        <f t="shared" si="489"/>
        <v>08:00 19:00|09:00 18:00</v>
      </c>
      <c r="AL861" s="161" t="str">
        <f t="shared" si="490"/>
        <v>08:00 19:00</v>
      </c>
      <c r="AM861" s="158" t="str">
        <f t="shared" si="491"/>
        <v>08:00 19:00</v>
      </c>
      <c r="AN861" s="159">
        <f>HLOOKUP(SEARCH("6",$M861)-1,$Q$3:$V861,$P861+1,FALSE)</f>
        <v>60</v>
      </c>
      <c r="AO861" s="161" t="str">
        <f t="shared" si="492"/>
        <v>09:00 18:00</v>
      </c>
      <c r="AP861" s="161" t="e">
        <f t="shared" si="493"/>
        <v>#VALUE!</v>
      </c>
      <c r="AQ861" s="162" t="str">
        <f t="shared" si="494"/>
        <v>09:00 18:00</v>
      </c>
      <c r="AR861" s="163" t="e">
        <f>HLOOKUP(SEARCH("7",$M861)-1,$Q$3:$V861,$P861+1,FALSE)</f>
        <v>#VALUE!</v>
      </c>
      <c r="AS861" s="164" t="str">
        <f t="shared" si="495"/>
        <v>выходной</v>
      </c>
      <c r="AT861" s="142"/>
      <c r="AU861" s="11" t="str">
        <f>IF(ISERROR(VLOOKUP(B861,'РЕОРГ 2008'!$A:$B,2,FALSE)),"",VLOOKUP(B861,'РЕОРГ 2008'!$A:$B,2,FALSE))</f>
        <v/>
      </c>
      <c r="AV861" s="12" t="str">
        <f t="shared" si="496"/>
        <v>Доп.офис №8614/019</v>
      </c>
      <c r="AW861" s="31" t="e">
        <f>LEFT(#REF!,2)</f>
        <v>#REF!</v>
      </c>
      <c r="AX861" s="12" t="str">
        <f t="shared" si="474"/>
        <v>8614/019</v>
      </c>
      <c r="AZ861" t="str">
        <f>IF(ISERROR(VLOOKUP(B861,'РЕОРГ 01.08.2009'!$A:$B,2,FALSE)),"",VLOOKUP(B861,'РЕОРГ 01.08.2009'!$A:$B,2,FALSE))</f>
        <v/>
      </c>
      <c r="BA861" s="12" t="str">
        <f t="shared" si="469"/>
        <v>Доп.офис №8614/019</v>
      </c>
      <c r="BB861" t="e">
        <f>LEFT(#REF!,2)</f>
        <v>#REF!</v>
      </c>
      <c r="BC861" s="12" t="str">
        <f t="shared" si="475"/>
        <v>8614/019</v>
      </c>
      <c r="BE861" t="str">
        <f>IF(ISERROR(VLOOKUP(B861,'РЕОРГ 01.10.2009'!A:C,3,FALSE)),"",VLOOKUP(B861,'РЕОРГ 01.10.2009'!A:C,3,FALSE))</f>
        <v/>
      </c>
      <c r="BF861" s="12" t="str">
        <f t="shared" si="470"/>
        <v>Доп.офис №8614/019</v>
      </c>
      <c r="BG861" t="e">
        <f>LEFT(#REF!,2)</f>
        <v>#REF!</v>
      </c>
      <c r="BH861" s="12" t="str">
        <f t="shared" si="476"/>
        <v>8614/019</v>
      </c>
      <c r="BJ861" t="str">
        <f>IF(ISERROR(VLOOKUP($B861,'РЕОРГ 01.05.2010'!A:B,2,FALSE)),"",VLOOKUP($B861,'РЕОРГ 01.05.2010'!A:B,2,FALSE))</f>
        <v/>
      </c>
      <c r="BK861" s="12" t="str">
        <f t="shared" si="471"/>
        <v>Доп.офис №8614/019</v>
      </c>
      <c r="BL861" t="e">
        <f>LEFT(#REF!,2)</f>
        <v>#REF!</v>
      </c>
      <c r="BM861" s="12" t="str">
        <f t="shared" si="477"/>
        <v>8614/019</v>
      </c>
      <c r="BO861" t="str">
        <f>IF(ISERROR(VLOOKUP($B861,'РЕОРГ 01.08.2010'!A:B,2,FALSE)),"",VLOOKUP($B861,'РЕОРГ 01.08.2010'!A:B,2,FALSE))</f>
        <v/>
      </c>
      <c r="BP861" s="12" t="str">
        <f t="shared" si="472"/>
        <v>Доп.офис №8614/019</v>
      </c>
      <c r="BQ861" t="e">
        <f>LEFT(#REF!,2)</f>
        <v>#REF!</v>
      </c>
      <c r="BR861" s="12" t="str">
        <f t="shared" si="478"/>
        <v>8614/019</v>
      </c>
    </row>
    <row r="862" spans="1:70" ht="12.75" customHeight="1">
      <c r="A862" t="str">
        <f t="shared" si="473"/>
        <v>8614/02</v>
      </c>
      <c r="B862" s="133">
        <v>996</v>
      </c>
      <c r="C862" s="1" t="s">
        <v>5502</v>
      </c>
      <c r="D862" s="32" t="s">
        <v>1926</v>
      </c>
      <c r="E862" s="1" t="s">
        <v>5495</v>
      </c>
      <c r="F862" s="1" t="s">
        <v>9819</v>
      </c>
      <c r="G862" s="1" t="s">
        <v>1431</v>
      </c>
      <c r="H862" s="1" t="s">
        <v>5503</v>
      </c>
      <c r="I862" s="1" t="s">
        <v>9806</v>
      </c>
      <c r="J862" s="1"/>
      <c r="K862" s="1">
        <v>5</v>
      </c>
      <c r="L862" s="32" t="s">
        <v>4048</v>
      </c>
      <c r="M862" s="8" t="s">
        <v>11831</v>
      </c>
      <c r="N862" s="2" t="s">
        <v>12341</v>
      </c>
      <c r="O862" s="173"/>
      <c r="P862" s="168">
        <f t="shared" si="503"/>
        <v>859</v>
      </c>
      <c r="Q862" s="138">
        <f t="shared" si="497"/>
        <v>12</v>
      </c>
      <c r="R862" s="138">
        <f t="shared" si="498"/>
        <v>24</v>
      </c>
      <c r="S862" s="138">
        <f t="shared" si="499"/>
        <v>36</v>
      </c>
      <c r="T862" s="138">
        <f t="shared" si="500"/>
        <v>48</v>
      </c>
      <c r="U862" s="138" t="e">
        <f t="shared" si="501"/>
        <v>#VALUE!</v>
      </c>
      <c r="V862" s="138" t="e">
        <f t="shared" si="502"/>
        <v>#VALUE!</v>
      </c>
      <c r="W862" s="158" t="str">
        <f t="shared" si="479"/>
        <v>выходной</v>
      </c>
      <c r="X862" s="159" t="e">
        <f>HLOOKUP(SEARCH("2",$M862)-1,$Q$3:$V862,$P862+1,FALSE)</f>
        <v>#N/A</v>
      </c>
      <c r="Y862" s="160" t="str">
        <f t="shared" si="480"/>
        <v>09:30 18:00</v>
      </c>
      <c r="Z862" s="161" t="e">
        <f t="shared" si="481"/>
        <v>#VALUE!</v>
      </c>
      <c r="AA862" s="158" t="str">
        <f t="shared" si="482"/>
        <v>09:30 18:00</v>
      </c>
      <c r="AB862" s="159">
        <f>HLOOKUP(SEARCH("3",$M862)-1,$Q$3:$V862,$P862+1,FALSE)</f>
        <v>12</v>
      </c>
      <c r="AC862" s="160" t="str">
        <f t="shared" si="483"/>
        <v>09:30 18:00|09:30 18:00|09:30 18:00|10:00 14:00</v>
      </c>
      <c r="AD862" s="161" t="str">
        <f t="shared" si="484"/>
        <v>09:30 18:00</v>
      </c>
      <c r="AE862" s="158" t="str">
        <f t="shared" si="485"/>
        <v>09:30 18:00</v>
      </c>
      <c r="AF862" s="159">
        <f>HLOOKUP(SEARCH("4",$M862)-1,$Q$3:$V862,$P862+1,FALSE)</f>
        <v>24</v>
      </c>
      <c r="AG862" s="161" t="str">
        <f t="shared" si="486"/>
        <v>09:30 18:00|09:30 18:00|10:00 14:00</v>
      </c>
      <c r="AH862" s="161" t="str">
        <f t="shared" si="487"/>
        <v>09:30 18:00</v>
      </c>
      <c r="AI862" s="158" t="str">
        <f t="shared" si="488"/>
        <v>09:30 18:00</v>
      </c>
      <c r="AJ862" s="159">
        <f>HLOOKUP(SEARCH("5",$M862)-1,$Q$3:$V862,$P862+1,FALSE)</f>
        <v>36</v>
      </c>
      <c r="AK862" s="161" t="str">
        <f t="shared" si="489"/>
        <v>09:30 18:00|10:00 14:00</v>
      </c>
      <c r="AL862" s="161" t="str">
        <f t="shared" si="490"/>
        <v>09:30 18:00</v>
      </c>
      <c r="AM862" s="158" t="str">
        <f t="shared" si="491"/>
        <v>09:30 18:00</v>
      </c>
      <c r="AN862" s="159">
        <f>HLOOKUP(SEARCH("6",$M862)-1,$Q$3:$V862,$P862+1,FALSE)</f>
        <v>48</v>
      </c>
      <c r="AO862" s="161" t="str">
        <f t="shared" si="492"/>
        <v>10:00 14:00</v>
      </c>
      <c r="AP862" s="161" t="e">
        <f t="shared" si="493"/>
        <v>#VALUE!</v>
      </c>
      <c r="AQ862" s="162" t="str">
        <f t="shared" si="494"/>
        <v>10:00 14:00</v>
      </c>
      <c r="AR862" s="163" t="e">
        <f>HLOOKUP(SEARCH("7",$M862)-1,$Q$3:$V862,$P862+1,FALSE)</f>
        <v>#VALUE!</v>
      </c>
      <c r="AS862" s="164" t="str">
        <f t="shared" si="495"/>
        <v>выходной</v>
      </c>
      <c r="AT862" s="142"/>
      <c r="AU862" s="11" t="str">
        <f>IF(ISERROR(VLOOKUP(B862,'РЕОРГ 2008'!$A:$B,2,FALSE)),"",VLOOKUP(B862,'РЕОРГ 2008'!$A:$B,2,FALSE))</f>
        <v/>
      </c>
      <c r="AV862" s="12" t="str">
        <f t="shared" si="496"/>
        <v>Доп.офис №8614/02</v>
      </c>
      <c r="AW862" s="31" t="e">
        <f>LEFT(#REF!,2)</f>
        <v>#REF!</v>
      </c>
      <c r="AX862" s="12" t="str">
        <f t="shared" si="474"/>
        <v>8614/02</v>
      </c>
      <c r="AZ862" t="str">
        <f>IF(ISERROR(VLOOKUP(B862,'РЕОРГ 01.08.2009'!$A:$B,2,FALSE)),"",VLOOKUP(B862,'РЕОРГ 01.08.2009'!$A:$B,2,FALSE))</f>
        <v/>
      </c>
      <c r="BA862" s="12" t="str">
        <f t="shared" si="469"/>
        <v>Доп.офис №8614/02</v>
      </c>
      <c r="BB862" t="e">
        <f>LEFT(#REF!,2)</f>
        <v>#REF!</v>
      </c>
      <c r="BC862" s="12" t="str">
        <f t="shared" si="475"/>
        <v>8614/02</v>
      </c>
      <c r="BE862" t="str">
        <f>IF(ISERROR(VLOOKUP(B862,'РЕОРГ 01.10.2009'!A:C,3,FALSE)),"",VLOOKUP(B862,'РЕОРГ 01.10.2009'!A:C,3,FALSE))</f>
        <v/>
      </c>
      <c r="BF862" s="12" t="str">
        <f t="shared" si="470"/>
        <v>Доп.офис №8614/02</v>
      </c>
      <c r="BG862" t="e">
        <f>LEFT(#REF!,2)</f>
        <v>#REF!</v>
      </c>
      <c r="BH862" s="12" t="str">
        <f t="shared" si="476"/>
        <v>8614/02</v>
      </c>
      <c r="BJ862" t="str">
        <f>IF(ISERROR(VLOOKUP($B862,'РЕОРГ 01.05.2010'!A:B,2,FALSE)),"",VLOOKUP($B862,'РЕОРГ 01.05.2010'!A:B,2,FALSE))</f>
        <v/>
      </c>
      <c r="BK862" s="12" t="str">
        <f t="shared" si="471"/>
        <v>Доп.офис №8614/02</v>
      </c>
      <c r="BL862" t="e">
        <f>LEFT(#REF!,2)</f>
        <v>#REF!</v>
      </c>
      <c r="BM862" s="12" t="str">
        <f t="shared" si="477"/>
        <v>8614/02</v>
      </c>
      <c r="BO862" t="str">
        <f>IF(ISERROR(VLOOKUP($B862,'РЕОРГ 01.08.2010'!A:B,2,FALSE)),"",VLOOKUP($B862,'РЕОРГ 01.08.2010'!A:B,2,FALSE))</f>
        <v/>
      </c>
      <c r="BP862" s="12" t="str">
        <f t="shared" si="472"/>
        <v>Доп.офис №8614/02</v>
      </c>
      <c r="BQ862" t="e">
        <f>LEFT(#REF!,2)</f>
        <v>#REF!</v>
      </c>
      <c r="BR862" s="12" t="str">
        <f t="shared" si="478"/>
        <v>8614/02</v>
      </c>
    </row>
    <row r="863" spans="1:70" ht="12.75" customHeight="1">
      <c r="A863" t="str">
        <f t="shared" si="473"/>
        <v>8614/020</v>
      </c>
      <c r="B863" s="133">
        <v>997</v>
      </c>
      <c r="C863" s="1" t="s">
        <v>5504</v>
      </c>
      <c r="D863" s="32" t="s">
        <v>7017</v>
      </c>
      <c r="E863" s="1" t="s">
        <v>5517</v>
      </c>
      <c r="F863" s="1" t="s">
        <v>9819</v>
      </c>
      <c r="G863" s="1" t="s">
        <v>5505</v>
      </c>
      <c r="H863" s="1" t="s">
        <v>5506</v>
      </c>
      <c r="I863" s="1" t="s">
        <v>12910</v>
      </c>
      <c r="J863" s="1"/>
      <c r="K863" s="1">
        <v>29</v>
      </c>
      <c r="L863" s="32" t="s">
        <v>4048</v>
      </c>
      <c r="M863" s="8" t="s">
        <v>11783</v>
      </c>
      <c r="N863" s="2" t="s">
        <v>12342</v>
      </c>
      <c r="O863" s="173"/>
      <c r="P863" s="168">
        <f t="shared" si="503"/>
        <v>860</v>
      </c>
      <c r="Q863" s="138">
        <f t="shared" si="497"/>
        <v>12</v>
      </c>
      <c r="R863" s="138">
        <f t="shared" si="498"/>
        <v>24</v>
      </c>
      <c r="S863" s="138">
        <f t="shared" si="499"/>
        <v>36</v>
      </c>
      <c r="T863" s="138">
        <f t="shared" si="500"/>
        <v>48</v>
      </c>
      <c r="U863" s="138">
        <f t="shared" si="501"/>
        <v>60</v>
      </c>
      <c r="V863" s="138">
        <f t="shared" si="502"/>
        <v>85</v>
      </c>
      <c r="W863" s="158" t="str">
        <f t="shared" si="479"/>
        <v>09:00 19:00</v>
      </c>
      <c r="X863" s="159">
        <f>HLOOKUP(SEARCH("2",$M863)-1,$Q$3:$V863,$P863+1,FALSE)</f>
        <v>12</v>
      </c>
      <c r="Y863" s="160" t="str">
        <f t="shared" si="480"/>
        <v>09:00 19:00|09:00 19:00|10:00 19:00|09:00 19:00|09:00 16:00(13:00 14:00)|09:00 16:00(13:00 14:00)</v>
      </c>
      <c r="Z863" s="161" t="str">
        <f t="shared" si="481"/>
        <v>09:00 19:00</v>
      </c>
      <c r="AA863" s="158" t="str">
        <f t="shared" si="482"/>
        <v>09:00 19:00</v>
      </c>
      <c r="AB863" s="159">
        <f>HLOOKUP(SEARCH("3",$M863)-1,$Q$3:$V863,$P863+1,FALSE)</f>
        <v>24</v>
      </c>
      <c r="AC863" s="160" t="str">
        <f t="shared" si="483"/>
        <v>09:00 19:00|10:00 19:00|09:00 19:00|09:00 16:00(13:00 14:00)|09:00 16:00(13:00 14:00)</v>
      </c>
      <c r="AD863" s="161" t="str">
        <f t="shared" si="484"/>
        <v>09:00 19:00</v>
      </c>
      <c r="AE863" s="158" t="str">
        <f t="shared" si="485"/>
        <v>09:00 19:00</v>
      </c>
      <c r="AF863" s="159">
        <f>HLOOKUP(SEARCH("4",$M863)-1,$Q$3:$V863,$P863+1,FALSE)</f>
        <v>36</v>
      </c>
      <c r="AG863" s="161" t="str">
        <f t="shared" si="486"/>
        <v>10:00 19:00|09:00 19:00|09:00 16:00(13:00 14:00)|09:00 16:00(13:00 14:00)</v>
      </c>
      <c r="AH863" s="161" t="str">
        <f t="shared" si="487"/>
        <v>10:00 19:00</v>
      </c>
      <c r="AI863" s="158" t="str">
        <f t="shared" si="488"/>
        <v>10:00 19:00</v>
      </c>
      <c r="AJ863" s="159">
        <f>HLOOKUP(SEARCH("5",$M863)-1,$Q$3:$V863,$P863+1,FALSE)</f>
        <v>48</v>
      </c>
      <c r="AK863" s="161" t="str">
        <f t="shared" si="489"/>
        <v>09:00 19:00|09:00 16:00(13:00 14:00)|09:00 16:00(13:00 14:00)</v>
      </c>
      <c r="AL863" s="161" t="str">
        <f t="shared" si="490"/>
        <v>09:00 19:00</v>
      </c>
      <c r="AM863" s="158" t="str">
        <f t="shared" si="491"/>
        <v>09:00 19:00</v>
      </c>
      <c r="AN863" s="159">
        <f>HLOOKUP(SEARCH("6",$M863)-1,$Q$3:$V863,$P863+1,FALSE)</f>
        <v>60</v>
      </c>
      <c r="AO863" s="161" t="str">
        <f t="shared" si="492"/>
        <v>09:00 16:00(13:00 14:00)|09:00 16:00(13:00 14:00)</v>
      </c>
      <c r="AP863" s="161" t="str">
        <f t="shared" si="493"/>
        <v>09:00 16:00(13:00 14:00)</v>
      </c>
      <c r="AQ863" s="162" t="str">
        <f t="shared" si="494"/>
        <v>09:00 16:00(13:00 14:00)</v>
      </c>
      <c r="AR863" s="163">
        <f>HLOOKUP(SEARCH("7",$M863)-1,$Q$3:$V863,$P863+1,FALSE)</f>
        <v>85</v>
      </c>
      <c r="AS863" s="164" t="str">
        <f t="shared" si="495"/>
        <v>09:00 16:00(13:00 14:00)</v>
      </c>
      <c r="AT863" s="142"/>
      <c r="AU863" s="11" t="str">
        <f>IF(ISERROR(VLOOKUP(B863,'РЕОРГ 2008'!$A:$B,2,FALSE)),"",VLOOKUP(B863,'РЕОРГ 2008'!$A:$B,2,FALSE))</f>
        <v/>
      </c>
      <c r="AV863" s="12" t="str">
        <f t="shared" si="496"/>
        <v>Доп.офис №8614/020</v>
      </c>
      <c r="AW863" s="31" t="e">
        <f>LEFT(#REF!,2)</f>
        <v>#REF!</v>
      </c>
      <c r="AX863" s="12" t="str">
        <f t="shared" si="474"/>
        <v>8614/020</v>
      </c>
      <c r="AZ863" t="str">
        <f>IF(ISERROR(VLOOKUP(B863,'РЕОРГ 01.08.2009'!$A:$B,2,FALSE)),"",VLOOKUP(B863,'РЕОРГ 01.08.2009'!$A:$B,2,FALSE))</f>
        <v/>
      </c>
      <c r="BA863" s="12" t="str">
        <f t="shared" si="469"/>
        <v>Доп.офис №8614/020</v>
      </c>
      <c r="BB863" t="e">
        <f>LEFT(#REF!,2)</f>
        <v>#REF!</v>
      </c>
      <c r="BC863" s="12" t="str">
        <f t="shared" si="475"/>
        <v>8614/020</v>
      </c>
      <c r="BE863" t="str">
        <f>IF(ISERROR(VLOOKUP(B863,'РЕОРГ 01.10.2009'!A:C,3,FALSE)),"",VLOOKUP(B863,'РЕОРГ 01.10.2009'!A:C,3,FALSE))</f>
        <v/>
      </c>
      <c r="BF863" s="12" t="str">
        <f t="shared" si="470"/>
        <v>Доп.офис №8614/020</v>
      </c>
      <c r="BG863" t="e">
        <f>LEFT(#REF!,2)</f>
        <v>#REF!</v>
      </c>
      <c r="BH863" s="12" t="str">
        <f t="shared" si="476"/>
        <v>8614/020</v>
      </c>
      <c r="BJ863" t="str">
        <f>IF(ISERROR(VLOOKUP($B863,'РЕОРГ 01.05.2010'!A:B,2,FALSE)),"",VLOOKUP($B863,'РЕОРГ 01.05.2010'!A:B,2,FALSE))</f>
        <v/>
      </c>
      <c r="BK863" s="12" t="str">
        <f t="shared" si="471"/>
        <v>Доп.офис №8614/020</v>
      </c>
      <c r="BL863" t="e">
        <f>LEFT(#REF!,2)</f>
        <v>#REF!</v>
      </c>
      <c r="BM863" s="12" t="str">
        <f t="shared" si="477"/>
        <v>8614/020</v>
      </c>
      <c r="BO863" t="str">
        <f>IF(ISERROR(VLOOKUP($B863,'РЕОРГ 01.08.2010'!A:B,2,FALSE)),"",VLOOKUP($B863,'РЕОРГ 01.08.2010'!A:B,2,FALSE))</f>
        <v/>
      </c>
      <c r="BP863" s="12" t="str">
        <f t="shared" si="472"/>
        <v>Доп.офис №8614/020</v>
      </c>
      <c r="BQ863" t="e">
        <f>LEFT(#REF!,2)</f>
        <v>#REF!</v>
      </c>
      <c r="BR863" s="12" t="str">
        <f t="shared" si="478"/>
        <v>8614/020</v>
      </c>
    </row>
    <row r="864" spans="1:70" ht="12.75" customHeight="1">
      <c r="A864" t="str">
        <f t="shared" si="473"/>
        <v>8614/021</v>
      </c>
      <c r="B864" s="133">
        <v>998</v>
      </c>
      <c r="C864" s="1" t="s">
        <v>1975</v>
      </c>
      <c r="D864" s="32" t="s">
        <v>1926</v>
      </c>
      <c r="E864" s="1" t="s">
        <v>5484</v>
      </c>
      <c r="F864" s="1" t="s">
        <v>9819</v>
      </c>
      <c r="G864" s="1" t="s">
        <v>7699</v>
      </c>
      <c r="H864" s="1" t="s">
        <v>326</v>
      </c>
      <c r="I864" s="1" t="s">
        <v>11485</v>
      </c>
      <c r="J864" s="1"/>
      <c r="K864" s="1">
        <v>5.5</v>
      </c>
      <c r="L864" s="32" t="s">
        <v>4048</v>
      </c>
      <c r="M864" s="8" t="s">
        <v>11831</v>
      </c>
      <c r="N864" s="2" t="s">
        <v>12343</v>
      </c>
      <c r="O864" s="173"/>
      <c r="P864" s="168">
        <f t="shared" si="503"/>
        <v>861</v>
      </c>
      <c r="Q864" s="138">
        <f t="shared" si="497"/>
        <v>12</v>
      </c>
      <c r="R864" s="138">
        <f t="shared" si="498"/>
        <v>24</v>
      </c>
      <c r="S864" s="138">
        <f t="shared" si="499"/>
        <v>36</v>
      </c>
      <c r="T864" s="138">
        <f t="shared" si="500"/>
        <v>48</v>
      </c>
      <c r="U864" s="138" t="e">
        <f t="shared" si="501"/>
        <v>#VALUE!</v>
      </c>
      <c r="V864" s="138" t="e">
        <f t="shared" si="502"/>
        <v>#VALUE!</v>
      </c>
      <c r="W864" s="158" t="str">
        <f t="shared" si="479"/>
        <v>выходной</v>
      </c>
      <c r="X864" s="159" t="e">
        <f>HLOOKUP(SEARCH("2",$M864)-1,$Q$3:$V864,$P864+1,FALSE)</f>
        <v>#N/A</v>
      </c>
      <c r="Y864" s="160" t="str">
        <f t="shared" si="480"/>
        <v>10:30 18:30</v>
      </c>
      <c r="Z864" s="161" t="e">
        <f t="shared" si="481"/>
        <v>#VALUE!</v>
      </c>
      <c r="AA864" s="158" t="str">
        <f t="shared" si="482"/>
        <v>10:30 18:30</v>
      </c>
      <c r="AB864" s="159">
        <f>HLOOKUP(SEARCH("3",$M864)-1,$Q$3:$V864,$P864+1,FALSE)</f>
        <v>12</v>
      </c>
      <c r="AC864" s="160" t="str">
        <f t="shared" si="483"/>
        <v>10:30 18:30|10:30 18:30|10:30 18:30|10:00 16:00</v>
      </c>
      <c r="AD864" s="161" t="str">
        <f t="shared" si="484"/>
        <v>10:30 18:30</v>
      </c>
      <c r="AE864" s="158" t="str">
        <f t="shared" si="485"/>
        <v>10:30 18:30</v>
      </c>
      <c r="AF864" s="159">
        <f>HLOOKUP(SEARCH("4",$M864)-1,$Q$3:$V864,$P864+1,FALSE)</f>
        <v>24</v>
      </c>
      <c r="AG864" s="161" t="str">
        <f t="shared" si="486"/>
        <v>10:30 18:30|10:30 18:30|10:00 16:00</v>
      </c>
      <c r="AH864" s="161" t="str">
        <f t="shared" si="487"/>
        <v>10:30 18:30</v>
      </c>
      <c r="AI864" s="158" t="str">
        <f t="shared" si="488"/>
        <v>10:30 18:30</v>
      </c>
      <c r="AJ864" s="159">
        <f>HLOOKUP(SEARCH("5",$M864)-1,$Q$3:$V864,$P864+1,FALSE)</f>
        <v>36</v>
      </c>
      <c r="AK864" s="161" t="str">
        <f t="shared" si="489"/>
        <v>10:30 18:30|10:00 16:00</v>
      </c>
      <c r="AL864" s="161" t="str">
        <f t="shared" si="490"/>
        <v>10:30 18:30</v>
      </c>
      <c r="AM864" s="158" t="str">
        <f t="shared" si="491"/>
        <v>10:30 18:30</v>
      </c>
      <c r="AN864" s="159">
        <f>HLOOKUP(SEARCH("6",$M864)-1,$Q$3:$V864,$P864+1,FALSE)</f>
        <v>48</v>
      </c>
      <c r="AO864" s="161" t="str">
        <f t="shared" si="492"/>
        <v>10:00 16:00</v>
      </c>
      <c r="AP864" s="161" t="e">
        <f t="shared" si="493"/>
        <v>#VALUE!</v>
      </c>
      <c r="AQ864" s="162" t="str">
        <f t="shared" si="494"/>
        <v>10:00 16:00</v>
      </c>
      <c r="AR864" s="163" t="e">
        <f>HLOOKUP(SEARCH("7",$M864)-1,$Q$3:$V864,$P864+1,FALSE)</f>
        <v>#VALUE!</v>
      </c>
      <c r="AS864" s="164" t="str">
        <f t="shared" si="495"/>
        <v>выходной</v>
      </c>
      <c r="AT864" s="142"/>
      <c r="AU864" s="11" t="str">
        <f>IF(ISERROR(VLOOKUP(B864,'РЕОРГ 2008'!$A:$B,2,FALSE)),"",VLOOKUP(B864,'РЕОРГ 2008'!$A:$B,2,FALSE))</f>
        <v/>
      </c>
      <c r="AV864" s="12" t="str">
        <f t="shared" si="496"/>
        <v>Доп.офис №8614/021</v>
      </c>
      <c r="AW864" s="31" t="e">
        <f>LEFT(#REF!,2)</f>
        <v>#REF!</v>
      </c>
      <c r="AX864" s="12" t="str">
        <f t="shared" si="474"/>
        <v>8614/021</v>
      </c>
      <c r="AZ864" t="str">
        <f>IF(ISERROR(VLOOKUP(B864,'РЕОРГ 01.08.2009'!$A:$B,2,FALSE)),"",VLOOKUP(B864,'РЕОРГ 01.08.2009'!$A:$B,2,FALSE))</f>
        <v/>
      </c>
      <c r="BA864" s="12" t="str">
        <f t="shared" si="469"/>
        <v>Доп.офис №8614/021</v>
      </c>
      <c r="BB864" t="e">
        <f>LEFT(#REF!,2)</f>
        <v>#REF!</v>
      </c>
      <c r="BC864" s="12" t="str">
        <f t="shared" si="475"/>
        <v>8614/021</v>
      </c>
      <c r="BE864" t="str">
        <f>IF(ISERROR(VLOOKUP(B864,'РЕОРГ 01.10.2009'!A:C,3,FALSE)),"",VLOOKUP(B864,'РЕОРГ 01.10.2009'!A:C,3,FALSE))</f>
        <v/>
      </c>
      <c r="BF864" s="12" t="str">
        <f t="shared" si="470"/>
        <v>Доп.офис №8614/021</v>
      </c>
      <c r="BG864" t="e">
        <f>LEFT(#REF!,2)</f>
        <v>#REF!</v>
      </c>
      <c r="BH864" s="12" t="str">
        <f t="shared" si="476"/>
        <v>8614/021</v>
      </c>
      <c r="BJ864" t="str">
        <f>IF(ISERROR(VLOOKUP($B864,'РЕОРГ 01.05.2010'!A:B,2,FALSE)),"",VLOOKUP($B864,'РЕОРГ 01.05.2010'!A:B,2,FALSE))</f>
        <v/>
      </c>
      <c r="BK864" s="12" t="str">
        <f t="shared" si="471"/>
        <v>Доп.офис №8614/021</v>
      </c>
      <c r="BL864" t="e">
        <f>LEFT(#REF!,2)</f>
        <v>#REF!</v>
      </c>
      <c r="BM864" s="12" t="str">
        <f t="shared" si="477"/>
        <v>8614/021</v>
      </c>
      <c r="BO864" t="str">
        <f>IF(ISERROR(VLOOKUP($B864,'РЕОРГ 01.08.2010'!A:B,2,FALSE)),"",VLOOKUP($B864,'РЕОРГ 01.08.2010'!A:B,2,FALSE))</f>
        <v/>
      </c>
      <c r="BP864" s="12" t="str">
        <f t="shared" si="472"/>
        <v>Доп.офис №8614/021</v>
      </c>
      <c r="BQ864" t="e">
        <f>LEFT(#REF!,2)</f>
        <v>#REF!</v>
      </c>
      <c r="BR864" s="12" t="str">
        <f t="shared" si="478"/>
        <v>8614/021</v>
      </c>
    </row>
    <row r="865" spans="1:70" ht="12.75" customHeight="1">
      <c r="A865" t="str">
        <f t="shared" si="473"/>
        <v>8614/022</v>
      </c>
      <c r="B865" s="133">
        <v>999</v>
      </c>
      <c r="C865" s="1" t="s">
        <v>5507</v>
      </c>
      <c r="D865" s="32" t="s">
        <v>7017</v>
      </c>
      <c r="E865" s="1" t="s">
        <v>6353</v>
      </c>
      <c r="F865" s="1" t="s">
        <v>9819</v>
      </c>
      <c r="G865" s="1" t="s">
        <v>6354</v>
      </c>
      <c r="H865" s="1" t="s">
        <v>6355</v>
      </c>
      <c r="I865" s="1" t="s">
        <v>9486</v>
      </c>
      <c r="J865" s="1"/>
      <c r="K865" s="1">
        <v>13.5</v>
      </c>
      <c r="L865" s="32" t="s">
        <v>4052</v>
      </c>
      <c r="M865" s="8" t="s">
        <v>11773</v>
      </c>
      <c r="N865" s="2" t="s">
        <v>12344</v>
      </c>
      <c r="O865" s="173"/>
      <c r="P865" s="168">
        <f t="shared" si="503"/>
        <v>862</v>
      </c>
      <c r="Q865" s="138">
        <f t="shared" si="497"/>
        <v>12</v>
      </c>
      <c r="R865" s="138">
        <f t="shared" si="498"/>
        <v>24</v>
      </c>
      <c r="S865" s="138">
        <f t="shared" si="499"/>
        <v>36</v>
      </c>
      <c r="T865" s="138">
        <f t="shared" si="500"/>
        <v>48</v>
      </c>
      <c r="U865" s="138">
        <f t="shared" si="501"/>
        <v>60</v>
      </c>
      <c r="V865" s="138" t="e">
        <f t="shared" si="502"/>
        <v>#VALUE!</v>
      </c>
      <c r="W865" s="158" t="str">
        <f t="shared" si="479"/>
        <v>08:00 18:00</v>
      </c>
      <c r="X865" s="159">
        <f>HLOOKUP(SEARCH("2",$M865)-1,$Q$3:$V865,$P865+1,FALSE)</f>
        <v>12</v>
      </c>
      <c r="Y865" s="160" t="str">
        <f t="shared" si="480"/>
        <v>08:00 18:00|08:00 18:00|08:00 17:00|08:00 18:00|08:00 14:00</v>
      </c>
      <c r="Z865" s="161" t="str">
        <f t="shared" si="481"/>
        <v>08:00 18:00</v>
      </c>
      <c r="AA865" s="158" t="str">
        <f t="shared" si="482"/>
        <v>08:00 18:00</v>
      </c>
      <c r="AB865" s="159">
        <f>HLOOKUP(SEARCH("3",$M865)-1,$Q$3:$V865,$P865+1,FALSE)</f>
        <v>24</v>
      </c>
      <c r="AC865" s="160" t="str">
        <f t="shared" si="483"/>
        <v>08:00 18:00|08:00 17:00|08:00 18:00|08:00 14:00</v>
      </c>
      <c r="AD865" s="161" t="str">
        <f t="shared" si="484"/>
        <v>08:00 18:00</v>
      </c>
      <c r="AE865" s="158" t="str">
        <f t="shared" si="485"/>
        <v>08:00 18:00</v>
      </c>
      <c r="AF865" s="159">
        <f>HLOOKUP(SEARCH("4",$M865)-1,$Q$3:$V865,$P865+1,FALSE)</f>
        <v>36</v>
      </c>
      <c r="AG865" s="161" t="str">
        <f t="shared" si="486"/>
        <v>08:00 17:00|08:00 18:00|08:00 14:00</v>
      </c>
      <c r="AH865" s="161" t="str">
        <f t="shared" si="487"/>
        <v>08:00 17:00</v>
      </c>
      <c r="AI865" s="158" t="str">
        <f t="shared" si="488"/>
        <v>08:00 17:00</v>
      </c>
      <c r="AJ865" s="159">
        <f>HLOOKUP(SEARCH("5",$M865)-1,$Q$3:$V865,$P865+1,FALSE)</f>
        <v>48</v>
      </c>
      <c r="AK865" s="161" t="str">
        <f t="shared" si="489"/>
        <v>08:00 18:00|08:00 14:00</v>
      </c>
      <c r="AL865" s="161" t="str">
        <f t="shared" si="490"/>
        <v>08:00 18:00</v>
      </c>
      <c r="AM865" s="158" t="str">
        <f t="shared" si="491"/>
        <v>08:00 18:00</v>
      </c>
      <c r="AN865" s="159">
        <f>HLOOKUP(SEARCH("6",$M865)-1,$Q$3:$V865,$P865+1,FALSE)</f>
        <v>60</v>
      </c>
      <c r="AO865" s="161" t="str">
        <f t="shared" si="492"/>
        <v>08:00 14:00</v>
      </c>
      <c r="AP865" s="161" t="e">
        <f t="shared" si="493"/>
        <v>#VALUE!</v>
      </c>
      <c r="AQ865" s="162" t="str">
        <f t="shared" si="494"/>
        <v>08:00 14:00</v>
      </c>
      <c r="AR865" s="163" t="e">
        <f>HLOOKUP(SEARCH("7",$M865)-1,$Q$3:$V865,$P865+1,FALSE)</f>
        <v>#VALUE!</v>
      </c>
      <c r="AS865" s="164" t="str">
        <f t="shared" si="495"/>
        <v>выходной</v>
      </c>
      <c r="AT865" s="142"/>
      <c r="AU865" s="11" t="str">
        <f>IF(ISERROR(VLOOKUP(B865,'РЕОРГ 2008'!$A:$B,2,FALSE)),"",VLOOKUP(B865,'РЕОРГ 2008'!$A:$B,2,FALSE))</f>
        <v/>
      </c>
      <c r="AV865" s="12" t="str">
        <f t="shared" si="496"/>
        <v>Доп.офис №8614/022</v>
      </c>
      <c r="AW865" s="31" t="e">
        <f>LEFT(#REF!,2)</f>
        <v>#REF!</v>
      </c>
      <c r="AX865" s="12" t="str">
        <f t="shared" si="474"/>
        <v>8614/022</v>
      </c>
      <c r="AZ865" t="str">
        <f>IF(ISERROR(VLOOKUP(B865,'РЕОРГ 01.08.2009'!$A:$B,2,FALSE)),"",VLOOKUP(B865,'РЕОРГ 01.08.2009'!$A:$B,2,FALSE))</f>
        <v/>
      </c>
      <c r="BA865" s="12" t="str">
        <f t="shared" si="469"/>
        <v>Доп.офис №8614/022</v>
      </c>
      <c r="BB865" t="e">
        <f>LEFT(#REF!,2)</f>
        <v>#REF!</v>
      </c>
      <c r="BC865" s="12" t="str">
        <f t="shared" si="475"/>
        <v>8614/022</v>
      </c>
      <c r="BE865" t="str">
        <f>IF(ISERROR(VLOOKUP(B865,'РЕОРГ 01.10.2009'!A:C,3,FALSE)),"",VLOOKUP(B865,'РЕОРГ 01.10.2009'!A:C,3,FALSE))</f>
        <v/>
      </c>
      <c r="BF865" s="12" t="str">
        <f t="shared" si="470"/>
        <v>Доп.офис №8614/022</v>
      </c>
      <c r="BG865" t="e">
        <f>LEFT(#REF!,2)</f>
        <v>#REF!</v>
      </c>
      <c r="BH865" s="12" t="str">
        <f t="shared" si="476"/>
        <v>8614/022</v>
      </c>
      <c r="BJ865" t="str">
        <f>IF(ISERROR(VLOOKUP($B865,'РЕОРГ 01.05.2010'!A:B,2,FALSE)),"",VLOOKUP($B865,'РЕОРГ 01.05.2010'!A:B,2,FALSE))</f>
        <v/>
      </c>
      <c r="BK865" s="12" t="str">
        <f t="shared" si="471"/>
        <v>Доп.офис №8614/022</v>
      </c>
      <c r="BL865" t="e">
        <f>LEFT(#REF!,2)</f>
        <v>#REF!</v>
      </c>
      <c r="BM865" s="12" t="str">
        <f t="shared" si="477"/>
        <v>8614/022</v>
      </c>
      <c r="BO865" t="str">
        <f>IF(ISERROR(VLOOKUP($B865,'РЕОРГ 01.08.2010'!A:B,2,FALSE)),"",VLOOKUP($B865,'РЕОРГ 01.08.2010'!A:B,2,FALSE))</f>
        <v/>
      </c>
      <c r="BP865" s="12" t="str">
        <f t="shared" si="472"/>
        <v>Доп.офис №8614/022</v>
      </c>
      <c r="BQ865" t="e">
        <f>LEFT(#REF!,2)</f>
        <v>#REF!</v>
      </c>
      <c r="BR865" s="12" t="str">
        <f t="shared" si="478"/>
        <v>8614/022</v>
      </c>
    </row>
    <row r="866" spans="1:70" ht="12.75" customHeight="1">
      <c r="A866" t="str">
        <f t="shared" si="473"/>
        <v>8614/023</v>
      </c>
      <c r="B866" s="133">
        <v>1000</v>
      </c>
      <c r="C866" s="1" t="s">
        <v>5508</v>
      </c>
      <c r="D866" s="32" t="s">
        <v>1931</v>
      </c>
      <c r="E866" s="1" t="s">
        <v>6878</v>
      </c>
      <c r="F866" s="1" t="s">
        <v>9819</v>
      </c>
      <c r="G866" s="1" t="s">
        <v>1432</v>
      </c>
      <c r="H866" s="1" t="s">
        <v>6879</v>
      </c>
      <c r="I866" s="1" t="s">
        <v>6880</v>
      </c>
      <c r="J866" s="1"/>
      <c r="K866" s="1">
        <v>0.5</v>
      </c>
      <c r="L866" s="32" t="s">
        <v>4049</v>
      </c>
      <c r="M866" s="8" t="s">
        <v>11991</v>
      </c>
      <c r="N866" s="2" t="s">
        <v>12345</v>
      </c>
      <c r="O866" s="173"/>
      <c r="P866" s="168">
        <f t="shared" si="503"/>
        <v>863</v>
      </c>
      <c r="Q866" s="138">
        <f t="shared" si="497"/>
        <v>25</v>
      </c>
      <c r="R866" s="138">
        <f t="shared" si="498"/>
        <v>50</v>
      </c>
      <c r="S866" s="138" t="e">
        <f t="shared" si="499"/>
        <v>#VALUE!</v>
      </c>
      <c r="T866" s="138" t="e">
        <f t="shared" si="500"/>
        <v>#VALUE!</v>
      </c>
      <c r="U866" s="138" t="e">
        <f t="shared" si="501"/>
        <v>#VALUE!</v>
      </c>
      <c r="V866" s="138" t="e">
        <f t="shared" si="502"/>
        <v>#VALUE!</v>
      </c>
      <c r="W866" s="158" t="str">
        <f t="shared" si="479"/>
        <v>08:30 15:30(12:30 13:00)</v>
      </c>
      <c r="X866" s="159" t="e">
        <f>HLOOKUP(SEARCH("2",$M866)-1,$Q$3:$V866,$P866+1,FALSE)</f>
        <v>#VALUE!</v>
      </c>
      <c r="Y866" s="160" t="e">
        <f t="shared" si="480"/>
        <v>#VALUE!</v>
      </c>
      <c r="Z866" s="161" t="e">
        <f t="shared" si="481"/>
        <v>#VALUE!</v>
      </c>
      <c r="AA866" s="158" t="str">
        <f t="shared" si="482"/>
        <v>выходной</v>
      </c>
      <c r="AB866" s="159">
        <f>HLOOKUP(SEARCH("3",$M866)-1,$Q$3:$V866,$P866+1,FALSE)</f>
        <v>25</v>
      </c>
      <c r="AC866" s="160" t="str">
        <f t="shared" si="483"/>
        <v>08:30 15:30(12:30 13:00)|08:30 14:30(12:30 13:00)</v>
      </c>
      <c r="AD866" s="161" t="str">
        <f t="shared" si="484"/>
        <v>08:30 15:30(12:30 13:00)</v>
      </c>
      <c r="AE866" s="158" t="str">
        <f t="shared" si="485"/>
        <v>08:30 15:30(12:30 13:00)</v>
      </c>
      <c r="AF866" s="159" t="e">
        <f>HLOOKUP(SEARCH("4",$M866)-1,$Q$3:$V866,$P866+1,FALSE)</f>
        <v>#VALUE!</v>
      </c>
      <c r="AG866" s="161" t="e">
        <f t="shared" si="486"/>
        <v>#VALUE!</v>
      </c>
      <c r="AH866" s="161" t="e">
        <f t="shared" si="487"/>
        <v>#VALUE!</v>
      </c>
      <c r="AI866" s="158" t="str">
        <f t="shared" si="488"/>
        <v>выходной</v>
      </c>
      <c r="AJ866" s="159">
        <f>HLOOKUP(SEARCH("5",$M866)-1,$Q$3:$V866,$P866+1,FALSE)</f>
        <v>50</v>
      </c>
      <c r="AK866" s="161" t="str">
        <f t="shared" si="489"/>
        <v>08:30 14:30(12:30 13:00)</v>
      </c>
      <c r="AL866" s="161" t="e">
        <f t="shared" si="490"/>
        <v>#VALUE!</v>
      </c>
      <c r="AM866" s="158" t="str">
        <f t="shared" si="491"/>
        <v>08:30 14:30(12:30 13:00)</v>
      </c>
      <c r="AN866" s="159" t="e">
        <f>HLOOKUP(SEARCH("6",$M866)-1,$Q$3:$V866,$P866+1,FALSE)</f>
        <v>#VALUE!</v>
      </c>
      <c r="AO866" s="161" t="e">
        <f t="shared" si="492"/>
        <v>#VALUE!</v>
      </c>
      <c r="AP866" s="161" t="e">
        <f t="shared" si="493"/>
        <v>#VALUE!</v>
      </c>
      <c r="AQ866" s="162" t="str">
        <f t="shared" si="494"/>
        <v>выходной</v>
      </c>
      <c r="AR866" s="163" t="e">
        <f>HLOOKUP(SEARCH("7",$M866)-1,$Q$3:$V866,$P866+1,FALSE)</f>
        <v>#VALUE!</v>
      </c>
      <c r="AS866" s="164" t="str">
        <f t="shared" si="495"/>
        <v>выходной</v>
      </c>
      <c r="AT866" s="142"/>
      <c r="AU866" s="11" t="str">
        <f>IF(ISERROR(VLOOKUP(B866,'РЕОРГ 2008'!$A:$B,2,FALSE)),"",VLOOKUP(B866,'РЕОРГ 2008'!$A:$B,2,FALSE))</f>
        <v/>
      </c>
      <c r="AV866" s="12" t="str">
        <f t="shared" si="496"/>
        <v>Опер.касса №8614/023</v>
      </c>
      <c r="AW866" s="31" t="e">
        <f>LEFT(#REF!,2)</f>
        <v>#REF!</v>
      </c>
      <c r="AX866" s="12" t="str">
        <f t="shared" si="474"/>
        <v>8614/023</v>
      </c>
      <c r="AZ866" t="str">
        <f>IF(ISERROR(VLOOKUP(B866,'РЕОРГ 01.08.2009'!$A:$B,2,FALSE)),"",VLOOKUP(B866,'РЕОРГ 01.08.2009'!$A:$B,2,FALSE))</f>
        <v/>
      </c>
      <c r="BA866" s="12" t="str">
        <f t="shared" si="469"/>
        <v>Опер.касса №8614/023</v>
      </c>
      <c r="BB866" t="e">
        <f>LEFT(#REF!,2)</f>
        <v>#REF!</v>
      </c>
      <c r="BC866" s="12" t="str">
        <f t="shared" si="475"/>
        <v>8614/023</v>
      </c>
      <c r="BE866" t="str">
        <f>IF(ISERROR(VLOOKUP(B866,'РЕОРГ 01.10.2009'!A:C,3,FALSE)),"",VLOOKUP(B866,'РЕОРГ 01.10.2009'!A:C,3,FALSE))</f>
        <v/>
      </c>
      <c r="BF866" s="12" t="str">
        <f t="shared" si="470"/>
        <v>Опер.касса №8614/023</v>
      </c>
      <c r="BG866" t="e">
        <f>LEFT(#REF!,2)</f>
        <v>#REF!</v>
      </c>
      <c r="BH866" s="12" t="str">
        <f t="shared" si="476"/>
        <v>8614/023</v>
      </c>
      <c r="BJ866" t="str">
        <f>IF(ISERROR(VLOOKUP($B866,'РЕОРГ 01.05.2010'!A:B,2,FALSE)),"",VLOOKUP($B866,'РЕОРГ 01.05.2010'!A:B,2,FALSE))</f>
        <v/>
      </c>
      <c r="BK866" s="12" t="str">
        <f t="shared" si="471"/>
        <v>Опер.касса №8614/023</v>
      </c>
      <c r="BL866" t="e">
        <f>LEFT(#REF!,2)</f>
        <v>#REF!</v>
      </c>
      <c r="BM866" s="12" t="str">
        <f t="shared" si="477"/>
        <v>8614/023</v>
      </c>
      <c r="BO866" t="str">
        <f>IF(ISERROR(VLOOKUP($B866,'РЕОРГ 01.08.2010'!A:B,2,FALSE)),"",VLOOKUP($B866,'РЕОРГ 01.08.2010'!A:B,2,FALSE))</f>
        <v/>
      </c>
      <c r="BP866" s="12" t="str">
        <f t="shared" si="472"/>
        <v>Опер.касса №8614/023</v>
      </c>
      <c r="BQ866" t="e">
        <f>LEFT(#REF!,2)</f>
        <v>#REF!</v>
      </c>
      <c r="BR866" s="12" t="str">
        <f t="shared" si="478"/>
        <v>8614/023</v>
      </c>
    </row>
    <row r="867" spans="1:70" ht="12.75" customHeight="1">
      <c r="A867" t="str">
        <f t="shared" si="473"/>
        <v>8614/024</v>
      </c>
      <c r="B867" s="133">
        <v>1001</v>
      </c>
      <c r="C867" s="1" t="s">
        <v>5509</v>
      </c>
      <c r="D867" s="32" t="s">
        <v>1931</v>
      </c>
      <c r="E867" s="1" t="s">
        <v>6356</v>
      </c>
      <c r="F867" s="1" t="s">
        <v>9819</v>
      </c>
      <c r="G867" s="1" t="s">
        <v>5683</v>
      </c>
      <c r="H867" s="1" t="s">
        <v>6357</v>
      </c>
      <c r="I867" s="1" t="s">
        <v>6869</v>
      </c>
      <c r="J867" s="1"/>
      <c r="K867" s="1">
        <v>0.25</v>
      </c>
      <c r="L867" s="32" t="s">
        <v>4049</v>
      </c>
      <c r="M867" s="8" t="s">
        <v>12070</v>
      </c>
      <c r="N867" s="2" t="s">
        <v>12346</v>
      </c>
      <c r="O867" s="173"/>
      <c r="P867" s="168">
        <f t="shared" si="503"/>
        <v>864</v>
      </c>
      <c r="Q867" s="138">
        <f t="shared" si="497"/>
        <v>12</v>
      </c>
      <c r="R867" s="138" t="e">
        <f t="shared" si="498"/>
        <v>#VALUE!</v>
      </c>
      <c r="S867" s="138" t="e">
        <f t="shared" si="499"/>
        <v>#VALUE!</v>
      </c>
      <c r="T867" s="138" t="e">
        <f t="shared" si="500"/>
        <v>#VALUE!</v>
      </c>
      <c r="U867" s="138" t="e">
        <f t="shared" si="501"/>
        <v>#VALUE!</v>
      </c>
      <c r="V867" s="138" t="e">
        <f t="shared" si="502"/>
        <v>#VALUE!</v>
      </c>
      <c r="W867" s="158" t="str">
        <f t="shared" si="479"/>
        <v>08:30 13:00</v>
      </c>
      <c r="X867" s="159" t="e">
        <f>HLOOKUP(SEARCH("2",$M867)-1,$Q$3:$V867,$P867+1,FALSE)</f>
        <v>#VALUE!</v>
      </c>
      <c r="Y867" s="160" t="e">
        <f t="shared" si="480"/>
        <v>#VALUE!</v>
      </c>
      <c r="Z867" s="161" t="e">
        <f t="shared" si="481"/>
        <v>#VALUE!</v>
      </c>
      <c r="AA867" s="158" t="str">
        <f t="shared" si="482"/>
        <v>выходной</v>
      </c>
      <c r="AB867" s="159" t="e">
        <f>HLOOKUP(SEARCH("3",$M867)-1,$Q$3:$V867,$P867+1,FALSE)</f>
        <v>#VALUE!</v>
      </c>
      <c r="AC867" s="160" t="e">
        <f t="shared" si="483"/>
        <v>#VALUE!</v>
      </c>
      <c r="AD867" s="161" t="e">
        <f t="shared" si="484"/>
        <v>#VALUE!</v>
      </c>
      <c r="AE867" s="158" t="str">
        <f t="shared" si="485"/>
        <v>выходной</v>
      </c>
      <c r="AF867" s="159" t="e">
        <f>HLOOKUP(SEARCH("4",$M867)-1,$Q$3:$V867,$P867+1,FALSE)</f>
        <v>#VALUE!</v>
      </c>
      <c r="AG867" s="161" t="e">
        <f t="shared" si="486"/>
        <v>#VALUE!</v>
      </c>
      <c r="AH867" s="161" t="e">
        <f t="shared" si="487"/>
        <v>#VALUE!</v>
      </c>
      <c r="AI867" s="158" t="str">
        <f t="shared" si="488"/>
        <v>выходной</v>
      </c>
      <c r="AJ867" s="159">
        <f>HLOOKUP(SEARCH("5",$M867)-1,$Q$3:$V867,$P867+1,FALSE)</f>
        <v>12</v>
      </c>
      <c r="AK867" s="161" t="str">
        <f t="shared" si="489"/>
        <v>08:30 13:00</v>
      </c>
      <c r="AL867" s="161" t="e">
        <f t="shared" si="490"/>
        <v>#VALUE!</v>
      </c>
      <c r="AM867" s="158" t="str">
        <f t="shared" si="491"/>
        <v>08:30 13:00</v>
      </c>
      <c r="AN867" s="159" t="e">
        <f>HLOOKUP(SEARCH("6",$M867)-1,$Q$3:$V867,$P867+1,FALSE)</f>
        <v>#VALUE!</v>
      </c>
      <c r="AO867" s="161" t="e">
        <f t="shared" si="492"/>
        <v>#VALUE!</v>
      </c>
      <c r="AP867" s="161" t="e">
        <f t="shared" si="493"/>
        <v>#VALUE!</v>
      </c>
      <c r="AQ867" s="162" t="str">
        <f t="shared" si="494"/>
        <v>выходной</v>
      </c>
      <c r="AR867" s="163" t="e">
        <f>HLOOKUP(SEARCH("7",$M867)-1,$Q$3:$V867,$P867+1,FALSE)</f>
        <v>#VALUE!</v>
      </c>
      <c r="AS867" s="164" t="str">
        <f t="shared" si="495"/>
        <v>выходной</v>
      </c>
      <c r="AT867" s="142"/>
      <c r="AU867" s="11" t="str">
        <f>IF(ISERROR(VLOOKUP(B867,'РЕОРГ 2008'!$A:$B,2,FALSE)),"",VLOOKUP(B867,'РЕОРГ 2008'!$A:$B,2,FALSE))</f>
        <v/>
      </c>
      <c r="AV867" s="12" t="str">
        <f t="shared" si="496"/>
        <v>Опер.касса №8614/024</v>
      </c>
      <c r="AW867" s="31" t="e">
        <f>LEFT(#REF!,2)</f>
        <v>#REF!</v>
      </c>
      <c r="AX867" s="12" t="str">
        <f t="shared" si="474"/>
        <v>8614/024</v>
      </c>
      <c r="AZ867" t="str">
        <f>IF(ISERROR(VLOOKUP(B867,'РЕОРГ 01.08.2009'!$A:$B,2,FALSE)),"",VLOOKUP(B867,'РЕОРГ 01.08.2009'!$A:$B,2,FALSE))</f>
        <v/>
      </c>
      <c r="BA867" s="12" t="str">
        <f t="shared" si="469"/>
        <v>Опер.касса №8614/024</v>
      </c>
      <c r="BB867" t="e">
        <f>LEFT(#REF!,2)</f>
        <v>#REF!</v>
      </c>
      <c r="BC867" s="12" t="str">
        <f t="shared" si="475"/>
        <v>8614/024</v>
      </c>
      <c r="BE867" t="str">
        <f>IF(ISERROR(VLOOKUP(B867,'РЕОРГ 01.10.2009'!A:C,3,FALSE)),"",VLOOKUP(B867,'РЕОРГ 01.10.2009'!A:C,3,FALSE))</f>
        <v/>
      </c>
      <c r="BF867" s="12" t="str">
        <f t="shared" si="470"/>
        <v>Опер.касса №8614/024</v>
      </c>
      <c r="BG867" t="e">
        <f>LEFT(#REF!,2)</f>
        <v>#REF!</v>
      </c>
      <c r="BH867" s="12" t="str">
        <f t="shared" si="476"/>
        <v>8614/024</v>
      </c>
      <c r="BJ867" t="str">
        <f>IF(ISERROR(VLOOKUP($B867,'РЕОРГ 01.05.2010'!A:B,2,FALSE)),"",VLOOKUP($B867,'РЕОРГ 01.05.2010'!A:B,2,FALSE))</f>
        <v/>
      </c>
      <c r="BK867" s="12" t="str">
        <f t="shared" si="471"/>
        <v>Опер.касса №8614/024</v>
      </c>
      <c r="BL867" t="e">
        <f>LEFT(#REF!,2)</f>
        <v>#REF!</v>
      </c>
      <c r="BM867" s="12" t="str">
        <f t="shared" si="477"/>
        <v>8614/024</v>
      </c>
      <c r="BO867" t="str">
        <f>IF(ISERROR(VLOOKUP($B867,'РЕОРГ 01.08.2010'!A:B,2,FALSE)),"",VLOOKUP($B867,'РЕОРГ 01.08.2010'!A:B,2,FALSE))</f>
        <v/>
      </c>
      <c r="BP867" s="12" t="str">
        <f t="shared" si="472"/>
        <v>Опер.касса №8614/024</v>
      </c>
      <c r="BQ867" t="e">
        <f>LEFT(#REF!,2)</f>
        <v>#REF!</v>
      </c>
      <c r="BR867" s="12" t="str">
        <f t="shared" si="478"/>
        <v>8614/024</v>
      </c>
    </row>
    <row r="868" spans="1:70" ht="12.75" customHeight="1">
      <c r="A868" t="str">
        <f t="shared" si="473"/>
        <v>8614/025</v>
      </c>
      <c r="B868" s="133">
        <v>1002</v>
      </c>
      <c r="C868" s="1" t="s">
        <v>5510</v>
      </c>
      <c r="D868" s="32" t="s">
        <v>1931</v>
      </c>
      <c r="E868" s="1" t="s">
        <v>6870</v>
      </c>
      <c r="F868" s="1" t="s">
        <v>9819</v>
      </c>
      <c r="G868" s="1" t="s">
        <v>6871</v>
      </c>
      <c r="H868" s="1" t="s">
        <v>5511</v>
      </c>
      <c r="I868" s="1" t="s">
        <v>6872</v>
      </c>
      <c r="J868" s="1"/>
      <c r="K868" s="1">
        <v>0.25</v>
      </c>
      <c r="L868" s="32" t="s">
        <v>4049</v>
      </c>
      <c r="M868" s="8" t="s">
        <v>12070</v>
      </c>
      <c r="N868" s="2" t="s">
        <v>12346</v>
      </c>
      <c r="O868" s="173"/>
      <c r="P868" s="168">
        <f t="shared" si="503"/>
        <v>865</v>
      </c>
      <c r="Q868" s="138">
        <f t="shared" si="497"/>
        <v>12</v>
      </c>
      <c r="R868" s="138" t="e">
        <f t="shared" si="498"/>
        <v>#VALUE!</v>
      </c>
      <c r="S868" s="138" t="e">
        <f t="shared" si="499"/>
        <v>#VALUE!</v>
      </c>
      <c r="T868" s="138" t="e">
        <f t="shared" si="500"/>
        <v>#VALUE!</v>
      </c>
      <c r="U868" s="138" t="e">
        <f t="shared" si="501"/>
        <v>#VALUE!</v>
      </c>
      <c r="V868" s="138" t="e">
        <f t="shared" si="502"/>
        <v>#VALUE!</v>
      </c>
      <c r="W868" s="158" t="str">
        <f t="shared" si="479"/>
        <v>08:30 13:00</v>
      </c>
      <c r="X868" s="159" t="e">
        <f>HLOOKUP(SEARCH("2",$M868)-1,$Q$3:$V868,$P868+1,FALSE)</f>
        <v>#VALUE!</v>
      </c>
      <c r="Y868" s="160" t="e">
        <f t="shared" si="480"/>
        <v>#VALUE!</v>
      </c>
      <c r="Z868" s="161" t="e">
        <f t="shared" si="481"/>
        <v>#VALUE!</v>
      </c>
      <c r="AA868" s="158" t="str">
        <f t="shared" si="482"/>
        <v>выходной</v>
      </c>
      <c r="AB868" s="159" t="e">
        <f>HLOOKUP(SEARCH("3",$M868)-1,$Q$3:$V868,$P868+1,FALSE)</f>
        <v>#VALUE!</v>
      </c>
      <c r="AC868" s="160" t="e">
        <f t="shared" si="483"/>
        <v>#VALUE!</v>
      </c>
      <c r="AD868" s="161" t="e">
        <f t="shared" si="484"/>
        <v>#VALUE!</v>
      </c>
      <c r="AE868" s="158" t="str">
        <f t="shared" si="485"/>
        <v>выходной</v>
      </c>
      <c r="AF868" s="159" t="e">
        <f>HLOOKUP(SEARCH("4",$M868)-1,$Q$3:$V868,$P868+1,FALSE)</f>
        <v>#VALUE!</v>
      </c>
      <c r="AG868" s="161" t="e">
        <f t="shared" si="486"/>
        <v>#VALUE!</v>
      </c>
      <c r="AH868" s="161" t="e">
        <f t="shared" si="487"/>
        <v>#VALUE!</v>
      </c>
      <c r="AI868" s="158" t="str">
        <f t="shared" si="488"/>
        <v>выходной</v>
      </c>
      <c r="AJ868" s="159">
        <f>HLOOKUP(SEARCH("5",$M868)-1,$Q$3:$V868,$P868+1,FALSE)</f>
        <v>12</v>
      </c>
      <c r="AK868" s="161" t="str">
        <f t="shared" si="489"/>
        <v>08:30 13:00</v>
      </c>
      <c r="AL868" s="161" t="e">
        <f t="shared" si="490"/>
        <v>#VALUE!</v>
      </c>
      <c r="AM868" s="158" t="str">
        <f t="shared" si="491"/>
        <v>08:30 13:00</v>
      </c>
      <c r="AN868" s="159" t="e">
        <f>HLOOKUP(SEARCH("6",$M868)-1,$Q$3:$V868,$P868+1,FALSE)</f>
        <v>#VALUE!</v>
      </c>
      <c r="AO868" s="161" t="e">
        <f t="shared" si="492"/>
        <v>#VALUE!</v>
      </c>
      <c r="AP868" s="161" t="e">
        <f t="shared" si="493"/>
        <v>#VALUE!</v>
      </c>
      <c r="AQ868" s="162" t="str">
        <f t="shared" si="494"/>
        <v>выходной</v>
      </c>
      <c r="AR868" s="163" t="e">
        <f>HLOOKUP(SEARCH("7",$M868)-1,$Q$3:$V868,$P868+1,FALSE)</f>
        <v>#VALUE!</v>
      </c>
      <c r="AS868" s="164" t="str">
        <f t="shared" si="495"/>
        <v>выходной</v>
      </c>
      <c r="AT868" s="142"/>
      <c r="AU868" s="11" t="str">
        <f>IF(ISERROR(VLOOKUP(B868,'РЕОРГ 2008'!$A:$B,2,FALSE)),"",VLOOKUP(B868,'РЕОРГ 2008'!$A:$B,2,FALSE))</f>
        <v/>
      </c>
      <c r="AV868" s="12" t="str">
        <f t="shared" si="496"/>
        <v>Опер.касса №8614/025</v>
      </c>
      <c r="AW868" s="31" t="e">
        <f>LEFT(#REF!,2)</f>
        <v>#REF!</v>
      </c>
      <c r="AX868" s="12" t="str">
        <f t="shared" si="474"/>
        <v>8614/025</v>
      </c>
      <c r="AZ868" t="str">
        <f>IF(ISERROR(VLOOKUP(B868,'РЕОРГ 01.08.2009'!$A:$B,2,FALSE)),"",VLOOKUP(B868,'РЕОРГ 01.08.2009'!$A:$B,2,FALSE))</f>
        <v/>
      </c>
      <c r="BA868" s="12" t="str">
        <f t="shared" si="469"/>
        <v>Опер.касса №8614/025</v>
      </c>
      <c r="BB868" t="e">
        <f>LEFT(#REF!,2)</f>
        <v>#REF!</v>
      </c>
      <c r="BC868" s="12" t="str">
        <f t="shared" si="475"/>
        <v>8614/025</v>
      </c>
      <c r="BE868" t="str">
        <f>IF(ISERROR(VLOOKUP(B868,'РЕОРГ 01.10.2009'!A:C,3,FALSE)),"",VLOOKUP(B868,'РЕОРГ 01.10.2009'!A:C,3,FALSE))</f>
        <v/>
      </c>
      <c r="BF868" s="12" t="str">
        <f t="shared" si="470"/>
        <v>Опер.касса №8614/025</v>
      </c>
      <c r="BG868" t="e">
        <f>LEFT(#REF!,2)</f>
        <v>#REF!</v>
      </c>
      <c r="BH868" s="12" t="str">
        <f t="shared" si="476"/>
        <v>8614/025</v>
      </c>
      <c r="BJ868" t="str">
        <f>IF(ISERROR(VLOOKUP($B868,'РЕОРГ 01.05.2010'!A:B,2,FALSE)),"",VLOOKUP($B868,'РЕОРГ 01.05.2010'!A:B,2,FALSE))</f>
        <v/>
      </c>
      <c r="BK868" s="12" t="str">
        <f t="shared" si="471"/>
        <v>Опер.касса №8614/025</v>
      </c>
      <c r="BL868" t="e">
        <f>LEFT(#REF!,2)</f>
        <v>#REF!</v>
      </c>
      <c r="BM868" s="12" t="str">
        <f t="shared" si="477"/>
        <v>8614/025</v>
      </c>
      <c r="BO868" t="str">
        <f>IF(ISERROR(VLOOKUP($B868,'РЕОРГ 01.08.2010'!A:B,2,FALSE)),"",VLOOKUP($B868,'РЕОРГ 01.08.2010'!A:B,2,FALSE))</f>
        <v/>
      </c>
      <c r="BP868" s="12" t="str">
        <f t="shared" si="472"/>
        <v>Опер.касса №8614/025</v>
      </c>
      <c r="BQ868" t="e">
        <f>LEFT(#REF!,2)</f>
        <v>#REF!</v>
      </c>
      <c r="BR868" s="12" t="str">
        <f t="shared" si="478"/>
        <v>8614/025</v>
      </c>
    </row>
    <row r="869" spans="1:70" ht="12.75" customHeight="1">
      <c r="A869" t="str">
        <f t="shared" si="473"/>
        <v>8614/026</v>
      </c>
      <c r="B869" s="133">
        <v>1003</v>
      </c>
      <c r="C869" s="1" t="s">
        <v>5512</v>
      </c>
      <c r="D869" s="32" t="s">
        <v>1931</v>
      </c>
      <c r="E869" s="1" t="s">
        <v>6873</v>
      </c>
      <c r="F869" s="1" t="s">
        <v>9819</v>
      </c>
      <c r="G869" s="1" t="s">
        <v>6874</v>
      </c>
      <c r="H869" s="1" t="s">
        <v>5513</v>
      </c>
      <c r="I869" s="1" t="s">
        <v>1278</v>
      </c>
      <c r="J869" s="1"/>
      <c r="K869" s="1">
        <v>0.5</v>
      </c>
      <c r="L869" s="32" t="s">
        <v>4049</v>
      </c>
      <c r="M869" s="8" t="s">
        <v>12347</v>
      </c>
      <c r="N869" s="2" t="s">
        <v>12345</v>
      </c>
      <c r="O869" s="173"/>
      <c r="P869" s="168">
        <f t="shared" si="503"/>
        <v>866</v>
      </c>
      <c r="Q869" s="138">
        <f t="shared" si="497"/>
        <v>25</v>
      </c>
      <c r="R869" s="138">
        <f t="shared" si="498"/>
        <v>50</v>
      </c>
      <c r="S869" s="138" t="e">
        <f t="shared" si="499"/>
        <v>#VALUE!</v>
      </c>
      <c r="T869" s="138" t="e">
        <f t="shared" si="500"/>
        <v>#VALUE!</v>
      </c>
      <c r="U869" s="138" t="e">
        <f t="shared" si="501"/>
        <v>#VALUE!</v>
      </c>
      <c r="V869" s="138" t="e">
        <f t="shared" si="502"/>
        <v>#VALUE!</v>
      </c>
      <c r="W869" s="158" t="str">
        <f t="shared" si="479"/>
        <v>выходной</v>
      </c>
      <c r="X869" s="159" t="e">
        <f>HLOOKUP(SEARCH("2",$M869)-1,$Q$3:$V869,$P869+1,FALSE)</f>
        <v>#VALUE!</v>
      </c>
      <c r="Y869" s="160" t="e">
        <f t="shared" si="480"/>
        <v>#VALUE!</v>
      </c>
      <c r="Z869" s="161" t="e">
        <f t="shared" si="481"/>
        <v>#VALUE!</v>
      </c>
      <c r="AA869" s="158" t="str">
        <f t="shared" si="482"/>
        <v>выходной</v>
      </c>
      <c r="AB869" s="159" t="e">
        <f>HLOOKUP(SEARCH("3",$M869)-1,$Q$3:$V869,$P869+1,FALSE)</f>
        <v>#N/A</v>
      </c>
      <c r="AC869" s="160" t="str">
        <f t="shared" si="483"/>
        <v>08:30 15:30(12:30 13:00)</v>
      </c>
      <c r="AD869" s="161" t="e">
        <f t="shared" si="484"/>
        <v>#VALUE!</v>
      </c>
      <c r="AE869" s="158" t="str">
        <f t="shared" si="485"/>
        <v>08:30 15:30(12:30 13:00)</v>
      </c>
      <c r="AF869" s="159" t="e">
        <f>HLOOKUP(SEARCH("4",$M869)-1,$Q$3:$V869,$P869+1,FALSE)</f>
        <v>#VALUE!</v>
      </c>
      <c r="AG869" s="161" t="e">
        <f t="shared" si="486"/>
        <v>#VALUE!</v>
      </c>
      <c r="AH869" s="161" t="e">
        <f t="shared" si="487"/>
        <v>#VALUE!</v>
      </c>
      <c r="AI869" s="158" t="str">
        <f t="shared" si="488"/>
        <v>выходной</v>
      </c>
      <c r="AJ869" s="159">
        <f>HLOOKUP(SEARCH("5",$M869)-1,$Q$3:$V869,$P869+1,FALSE)</f>
        <v>25</v>
      </c>
      <c r="AK869" s="161" t="str">
        <f t="shared" si="489"/>
        <v>08:30 15:30(12:30 13:00)|08:30 14:30(12:30 13:00)</v>
      </c>
      <c r="AL869" s="161" t="str">
        <f t="shared" si="490"/>
        <v>08:30 15:30(12:30 13:00)</v>
      </c>
      <c r="AM869" s="158" t="str">
        <f t="shared" si="491"/>
        <v>08:30 15:30(12:30 13:00)</v>
      </c>
      <c r="AN869" s="159">
        <f>HLOOKUP(SEARCH("6",$M869)-1,$Q$3:$V869,$P869+1,FALSE)</f>
        <v>50</v>
      </c>
      <c r="AO869" s="161" t="str">
        <f t="shared" si="492"/>
        <v>08:30 14:30(12:30 13:00)</v>
      </c>
      <c r="AP869" s="161" t="e">
        <f t="shared" si="493"/>
        <v>#VALUE!</v>
      </c>
      <c r="AQ869" s="162" t="str">
        <f t="shared" si="494"/>
        <v>08:30 14:30(12:30 13:00)</v>
      </c>
      <c r="AR869" s="163" t="e">
        <f>HLOOKUP(SEARCH("7",$M869)-1,$Q$3:$V869,$P869+1,FALSE)</f>
        <v>#VALUE!</v>
      </c>
      <c r="AS869" s="164" t="str">
        <f t="shared" si="495"/>
        <v>выходной</v>
      </c>
      <c r="AT869" s="142"/>
      <c r="AU869" s="11" t="str">
        <f>IF(ISERROR(VLOOKUP(B869,'РЕОРГ 2008'!$A:$B,2,FALSE)),"",VLOOKUP(B869,'РЕОРГ 2008'!$A:$B,2,FALSE))</f>
        <v/>
      </c>
      <c r="AV869" s="12" t="str">
        <f t="shared" si="496"/>
        <v>Опер.касса №8614/026</v>
      </c>
      <c r="AW869" s="31" t="e">
        <f>LEFT(#REF!,2)</f>
        <v>#REF!</v>
      </c>
      <c r="AX869" s="12" t="str">
        <f t="shared" si="474"/>
        <v>8614/026</v>
      </c>
      <c r="AZ869" t="str">
        <f>IF(ISERROR(VLOOKUP(B869,'РЕОРГ 01.08.2009'!$A:$B,2,FALSE)),"",VLOOKUP(B869,'РЕОРГ 01.08.2009'!$A:$B,2,FALSE))</f>
        <v/>
      </c>
      <c r="BA869" s="12" t="str">
        <f t="shared" si="469"/>
        <v>Опер.касса №8614/026</v>
      </c>
      <c r="BB869" t="e">
        <f>LEFT(#REF!,2)</f>
        <v>#REF!</v>
      </c>
      <c r="BC869" s="12" t="str">
        <f t="shared" si="475"/>
        <v>8614/026</v>
      </c>
      <c r="BE869" t="str">
        <f>IF(ISERROR(VLOOKUP(B869,'РЕОРГ 01.10.2009'!A:C,3,FALSE)),"",VLOOKUP(B869,'РЕОРГ 01.10.2009'!A:C,3,FALSE))</f>
        <v/>
      </c>
      <c r="BF869" s="12" t="str">
        <f t="shared" si="470"/>
        <v>Опер.касса №8614/026</v>
      </c>
      <c r="BG869" t="e">
        <f>LEFT(#REF!,2)</f>
        <v>#REF!</v>
      </c>
      <c r="BH869" s="12" t="str">
        <f t="shared" si="476"/>
        <v>8614/026</v>
      </c>
      <c r="BJ869" t="str">
        <f>IF(ISERROR(VLOOKUP($B869,'РЕОРГ 01.05.2010'!A:B,2,FALSE)),"",VLOOKUP($B869,'РЕОРГ 01.05.2010'!A:B,2,FALSE))</f>
        <v/>
      </c>
      <c r="BK869" s="12" t="str">
        <f t="shared" si="471"/>
        <v>Опер.касса №8614/026</v>
      </c>
      <c r="BL869" t="e">
        <f>LEFT(#REF!,2)</f>
        <v>#REF!</v>
      </c>
      <c r="BM869" s="12" t="str">
        <f t="shared" si="477"/>
        <v>8614/026</v>
      </c>
      <c r="BO869" t="str">
        <f>IF(ISERROR(VLOOKUP($B869,'РЕОРГ 01.08.2010'!A:B,2,FALSE)),"",VLOOKUP($B869,'РЕОРГ 01.08.2010'!A:B,2,FALSE))</f>
        <v/>
      </c>
      <c r="BP869" s="12" t="str">
        <f t="shared" si="472"/>
        <v>Опер.касса №8614/026</v>
      </c>
      <c r="BQ869" t="e">
        <f>LEFT(#REF!,2)</f>
        <v>#REF!</v>
      </c>
      <c r="BR869" s="12" t="str">
        <f t="shared" si="478"/>
        <v>8614/026</v>
      </c>
    </row>
    <row r="870" spans="1:70" ht="12.75" customHeight="1">
      <c r="A870" t="str">
        <f t="shared" si="473"/>
        <v>8614/027</v>
      </c>
      <c r="B870" s="133">
        <v>1004</v>
      </c>
      <c r="C870" s="1" t="s">
        <v>5514</v>
      </c>
      <c r="D870" s="32" t="s">
        <v>1931</v>
      </c>
      <c r="E870" s="1" t="s">
        <v>6353</v>
      </c>
      <c r="F870" s="1" t="s">
        <v>9819</v>
      </c>
      <c r="G870" s="1" t="s">
        <v>6875</v>
      </c>
      <c r="H870" s="1" t="s">
        <v>6876</v>
      </c>
      <c r="I870" s="1" t="s">
        <v>6877</v>
      </c>
      <c r="J870" s="1"/>
      <c r="K870" s="1">
        <v>1</v>
      </c>
      <c r="L870" s="32" t="s">
        <v>4052</v>
      </c>
      <c r="M870" s="8" t="s">
        <v>11771</v>
      </c>
      <c r="N870" s="2" t="s">
        <v>12348</v>
      </c>
      <c r="O870" s="173"/>
      <c r="P870" s="168">
        <f t="shared" si="503"/>
        <v>867</v>
      </c>
      <c r="Q870" s="138">
        <f t="shared" si="497"/>
        <v>25</v>
      </c>
      <c r="R870" s="138">
        <f t="shared" si="498"/>
        <v>50</v>
      </c>
      <c r="S870" s="138">
        <f t="shared" si="499"/>
        <v>75</v>
      </c>
      <c r="T870" s="138">
        <f t="shared" si="500"/>
        <v>100</v>
      </c>
      <c r="U870" s="138" t="e">
        <f t="shared" si="501"/>
        <v>#VALUE!</v>
      </c>
      <c r="V870" s="138" t="e">
        <f t="shared" si="502"/>
        <v>#VALUE!</v>
      </c>
      <c r="W870" s="158" t="str">
        <f t="shared" si="479"/>
        <v>09:00 17:30(12:00 13:00)</v>
      </c>
      <c r="X870" s="159">
        <f>HLOOKUP(SEARCH("2",$M870)-1,$Q$3:$V870,$P870+1,FALSE)</f>
        <v>25</v>
      </c>
      <c r="Y870" s="160" t="str">
        <f t="shared" si="480"/>
        <v>09:00 17:30(12:00 13:00)|09:00 17:30(12:00 13:00)|09:00 17:30(12:00 14:30)|09:00 17:30(12:00 13:00)</v>
      </c>
      <c r="Z870" s="161" t="str">
        <f t="shared" si="481"/>
        <v>09:00 17:30(12:00 13:00)</v>
      </c>
      <c r="AA870" s="158" t="str">
        <f t="shared" si="482"/>
        <v>09:00 17:30(12:00 13:00)</v>
      </c>
      <c r="AB870" s="159">
        <f>HLOOKUP(SEARCH("3",$M870)-1,$Q$3:$V870,$P870+1,FALSE)</f>
        <v>50</v>
      </c>
      <c r="AC870" s="160" t="str">
        <f t="shared" si="483"/>
        <v>09:00 17:30(12:00 13:00)|09:00 17:30(12:00 14:30)|09:00 17:30(12:00 13:00)</v>
      </c>
      <c r="AD870" s="161" t="str">
        <f t="shared" si="484"/>
        <v>09:00 17:30(12:00 13:00)</v>
      </c>
      <c r="AE870" s="158" t="str">
        <f t="shared" si="485"/>
        <v>09:00 17:30(12:00 13:00)</v>
      </c>
      <c r="AF870" s="159">
        <f>HLOOKUP(SEARCH("4",$M870)-1,$Q$3:$V870,$P870+1,FALSE)</f>
        <v>75</v>
      </c>
      <c r="AG870" s="161" t="str">
        <f t="shared" si="486"/>
        <v>09:00 17:30(12:00 14:30)|09:00 17:30(12:00 13:00)</v>
      </c>
      <c r="AH870" s="161" t="str">
        <f t="shared" si="487"/>
        <v>09:00 17:30(12:00 14:30)</v>
      </c>
      <c r="AI870" s="158" t="str">
        <f t="shared" si="488"/>
        <v>09:00 17:30(12:00 14:30)</v>
      </c>
      <c r="AJ870" s="159">
        <f>HLOOKUP(SEARCH("5",$M870)-1,$Q$3:$V870,$P870+1,FALSE)</f>
        <v>100</v>
      </c>
      <c r="AK870" s="161" t="str">
        <f t="shared" si="489"/>
        <v>09:00 17:30(12:00 13:00)</v>
      </c>
      <c r="AL870" s="161" t="e">
        <f t="shared" si="490"/>
        <v>#VALUE!</v>
      </c>
      <c r="AM870" s="158" t="str">
        <f t="shared" si="491"/>
        <v>09:00 17:30(12:00 13:00)</v>
      </c>
      <c r="AN870" s="159" t="e">
        <f>HLOOKUP(SEARCH("6",$M870)-1,$Q$3:$V870,$P870+1,FALSE)</f>
        <v>#VALUE!</v>
      </c>
      <c r="AO870" s="161" t="e">
        <f t="shared" si="492"/>
        <v>#VALUE!</v>
      </c>
      <c r="AP870" s="161" t="e">
        <f t="shared" si="493"/>
        <v>#VALUE!</v>
      </c>
      <c r="AQ870" s="162" t="str">
        <f t="shared" si="494"/>
        <v>выходной</v>
      </c>
      <c r="AR870" s="163" t="e">
        <f>HLOOKUP(SEARCH("7",$M870)-1,$Q$3:$V870,$P870+1,FALSE)</f>
        <v>#VALUE!</v>
      </c>
      <c r="AS870" s="164" t="str">
        <f t="shared" si="495"/>
        <v>выходной</v>
      </c>
      <c r="AT870" s="142"/>
      <c r="AU870" s="11" t="str">
        <f>IF(ISERROR(VLOOKUP(B870,'РЕОРГ 2008'!$A:$B,2,FALSE)),"",VLOOKUP(B870,'РЕОРГ 2008'!$A:$B,2,FALSE))</f>
        <v/>
      </c>
      <c r="AV870" s="12" t="str">
        <f t="shared" si="496"/>
        <v>Опер.касса №8614/027</v>
      </c>
      <c r="AW870" s="31" t="e">
        <f>LEFT(#REF!,2)</f>
        <v>#REF!</v>
      </c>
      <c r="AX870" s="12" t="str">
        <f t="shared" si="474"/>
        <v>8614/027</v>
      </c>
      <c r="AZ870" t="str">
        <f>IF(ISERROR(VLOOKUP(B870,'РЕОРГ 01.08.2009'!$A:$B,2,FALSE)),"",VLOOKUP(B870,'РЕОРГ 01.08.2009'!$A:$B,2,FALSE))</f>
        <v/>
      </c>
      <c r="BA870" s="12" t="str">
        <f t="shared" si="469"/>
        <v>Опер.касса №8614/027</v>
      </c>
      <c r="BB870" t="e">
        <f>LEFT(#REF!,2)</f>
        <v>#REF!</v>
      </c>
      <c r="BC870" s="12" t="str">
        <f t="shared" si="475"/>
        <v>8614/027</v>
      </c>
      <c r="BE870" t="str">
        <f>IF(ISERROR(VLOOKUP(B870,'РЕОРГ 01.10.2009'!A:C,3,FALSE)),"",VLOOKUP(B870,'РЕОРГ 01.10.2009'!A:C,3,FALSE))</f>
        <v/>
      </c>
      <c r="BF870" s="12" t="str">
        <f t="shared" si="470"/>
        <v>Опер.касса №8614/027</v>
      </c>
      <c r="BG870" t="e">
        <f>LEFT(#REF!,2)</f>
        <v>#REF!</v>
      </c>
      <c r="BH870" s="12" t="str">
        <f t="shared" si="476"/>
        <v>8614/027</v>
      </c>
      <c r="BJ870" t="str">
        <f>IF(ISERROR(VLOOKUP($B870,'РЕОРГ 01.05.2010'!A:B,2,FALSE)),"",VLOOKUP($B870,'РЕОРГ 01.05.2010'!A:B,2,FALSE))</f>
        <v/>
      </c>
      <c r="BK870" s="12" t="str">
        <f t="shared" si="471"/>
        <v>Опер.касса №8614/027</v>
      </c>
      <c r="BL870" t="e">
        <f>LEFT(#REF!,2)</f>
        <v>#REF!</v>
      </c>
      <c r="BM870" s="12" t="str">
        <f t="shared" si="477"/>
        <v>8614/027</v>
      </c>
      <c r="BO870" t="str">
        <f>IF(ISERROR(VLOOKUP($B870,'РЕОРГ 01.08.2010'!A:B,2,FALSE)),"",VLOOKUP($B870,'РЕОРГ 01.08.2010'!A:B,2,FALSE))</f>
        <v/>
      </c>
      <c r="BP870" s="12" t="str">
        <f t="shared" si="472"/>
        <v>Опер.касса №8614/027</v>
      </c>
      <c r="BQ870" t="e">
        <f>LEFT(#REF!,2)</f>
        <v>#REF!</v>
      </c>
      <c r="BR870" s="12" t="str">
        <f t="shared" si="478"/>
        <v>8614/027</v>
      </c>
    </row>
    <row r="871" spans="1:70" ht="12.75" customHeight="1">
      <c r="A871" t="str">
        <f t="shared" si="473"/>
        <v>8614/028</v>
      </c>
      <c r="B871" s="133">
        <v>973</v>
      </c>
      <c r="C871" s="1" t="s">
        <v>10348</v>
      </c>
      <c r="D871" s="32" t="s">
        <v>7017</v>
      </c>
      <c r="E871" s="1" t="s">
        <v>4380</v>
      </c>
      <c r="F871" s="1" t="s">
        <v>9819</v>
      </c>
      <c r="G871" s="1" t="s">
        <v>4381</v>
      </c>
      <c r="H871" s="1" t="s">
        <v>4382</v>
      </c>
      <c r="I871" s="1" t="s">
        <v>11271</v>
      </c>
      <c r="J871" s="1"/>
      <c r="K871" s="1">
        <v>13</v>
      </c>
      <c r="L871" s="32" t="s">
        <v>4052</v>
      </c>
      <c r="M871" s="8" t="s">
        <v>11773</v>
      </c>
      <c r="N871" s="2" t="s">
        <v>12349</v>
      </c>
      <c r="O871" s="173"/>
      <c r="P871" s="168">
        <f t="shared" si="503"/>
        <v>868</v>
      </c>
      <c r="Q871" s="138">
        <f t="shared" si="497"/>
        <v>12</v>
      </c>
      <c r="R871" s="138">
        <f t="shared" si="498"/>
        <v>24</v>
      </c>
      <c r="S871" s="138">
        <f t="shared" si="499"/>
        <v>36</v>
      </c>
      <c r="T871" s="138">
        <f t="shared" si="500"/>
        <v>48</v>
      </c>
      <c r="U871" s="138">
        <f t="shared" si="501"/>
        <v>60</v>
      </c>
      <c r="V871" s="138" t="e">
        <f t="shared" si="502"/>
        <v>#VALUE!</v>
      </c>
      <c r="W871" s="158" t="str">
        <f t="shared" si="479"/>
        <v>08:00 18:00</v>
      </c>
      <c r="X871" s="159">
        <f>HLOOKUP(SEARCH("2",$M871)-1,$Q$3:$V871,$P871+1,FALSE)</f>
        <v>12</v>
      </c>
      <c r="Y871" s="160" t="str">
        <f t="shared" si="480"/>
        <v>08:00 18:00|09:00 18:00|08:00 18:00|08:00 18:00|09:00 15:00</v>
      </c>
      <c r="Z871" s="161" t="str">
        <f t="shared" si="481"/>
        <v>08:00 18:00</v>
      </c>
      <c r="AA871" s="158" t="str">
        <f t="shared" si="482"/>
        <v>08:00 18:00</v>
      </c>
      <c r="AB871" s="159">
        <f>HLOOKUP(SEARCH("3",$M871)-1,$Q$3:$V871,$P871+1,FALSE)</f>
        <v>24</v>
      </c>
      <c r="AC871" s="160" t="str">
        <f t="shared" si="483"/>
        <v>09:00 18:00|08:00 18:00|08:00 18:00|09:00 15:00</v>
      </c>
      <c r="AD871" s="161" t="str">
        <f t="shared" si="484"/>
        <v>09:00 18:00</v>
      </c>
      <c r="AE871" s="158" t="str">
        <f t="shared" si="485"/>
        <v>09:00 18:00</v>
      </c>
      <c r="AF871" s="159">
        <f>HLOOKUP(SEARCH("4",$M871)-1,$Q$3:$V871,$P871+1,FALSE)</f>
        <v>36</v>
      </c>
      <c r="AG871" s="161" t="str">
        <f t="shared" si="486"/>
        <v>08:00 18:00|08:00 18:00|09:00 15:00</v>
      </c>
      <c r="AH871" s="161" t="str">
        <f t="shared" si="487"/>
        <v>08:00 18:00</v>
      </c>
      <c r="AI871" s="158" t="str">
        <f t="shared" si="488"/>
        <v>08:00 18:00</v>
      </c>
      <c r="AJ871" s="159">
        <f>HLOOKUP(SEARCH("5",$M871)-1,$Q$3:$V871,$P871+1,FALSE)</f>
        <v>48</v>
      </c>
      <c r="AK871" s="161" t="str">
        <f t="shared" si="489"/>
        <v>08:00 18:00|09:00 15:00</v>
      </c>
      <c r="AL871" s="161" t="str">
        <f t="shared" si="490"/>
        <v>08:00 18:00</v>
      </c>
      <c r="AM871" s="158" t="str">
        <f t="shared" si="491"/>
        <v>08:00 18:00</v>
      </c>
      <c r="AN871" s="159">
        <f>HLOOKUP(SEARCH("6",$M871)-1,$Q$3:$V871,$P871+1,FALSE)</f>
        <v>60</v>
      </c>
      <c r="AO871" s="161" t="str">
        <f t="shared" si="492"/>
        <v>09:00 15:00</v>
      </c>
      <c r="AP871" s="161" t="e">
        <f t="shared" si="493"/>
        <v>#VALUE!</v>
      </c>
      <c r="AQ871" s="162" t="str">
        <f t="shared" si="494"/>
        <v>09:00 15:00</v>
      </c>
      <c r="AR871" s="163" t="e">
        <f>HLOOKUP(SEARCH("7",$M871)-1,$Q$3:$V871,$P871+1,FALSE)</f>
        <v>#VALUE!</v>
      </c>
      <c r="AS871" s="164" t="str">
        <f t="shared" si="495"/>
        <v>выходной</v>
      </c>
      <c r="AT871" s="142"/>
      <c r="AU871" s="11" t="str">
        <f>IF(ISERROR(VLOOKUP(B871,'РЕОРГ 2008'!$A:$B,2,FALSE)),"",VLOOKUP(B871,'РЕОРГ 2008'!$A:$B,2,FALSE))</f>
        <v/>
      </c>
      <c r="AV871" s="12" t="str">
        <f t="shared" si="496"/>
        <v>Медведевское отделение №7020</v>
      </c>
      <c r="AW871" s="31" t="e">
        <f>LEFT(#REF!,2)</f>
        <v>#REF!</v>
      </c>
      <c r="AX871" s="12" t="str">
        <f t="shared" si="474"/>
        <v>7020</v>
      </c>
      <c r="AZ871" t="str">
        <f>IF(ISERROR(VLOOKUP(B871,'РЕОРГ 01.08.2009'!$A:$B,2,FALSE)),"",VLOOKUP(B871,'РЕОРГ 01.08.2009'!$A:$B,2,FALSE))</f>
        <v>Медведевское отделение №7020</v>
      </c>
      <c r="BA871" s="12" t="str">
        <f t="shared" si="469"/>
        <v>Медведевское отделение №7020</v>
      </c>
      <c r="BB871" t="e">
        <f>LEFT(#REF!,2)</f>
        <v>#REF!</v>
      </c>
      <c r="BC871" s="12" t="str">
        <f t="shared" si="475"/>
        <v>7020</v>
      </c>
      <c r="BE871" t="str">
        <f>IF(ISERROR(VLOOKUP(B871,'РЕОРГ 01.10.2009'!A:C,3,FALSE)),"",VLOOKUP(B871,'РЕОРГ 01.10.2009'!A:C,3,FALSE))</f>
        <v/>
      </c>
      <c r="BF871" s="12" t="str">
        <f t="shared" si="470"/>
        <v>Доп.офис №8614/028</v>
      </c>
      <c r="BG871" t="e">
        <f>LEFT(#REF!,2)</f>
        <v>#REF!</v>
      </c>
      <c r="BH871" s="12" t="str">
        <f t="shared" si="476"/>
        <v>8614/028</v>
      </c>
      <c r="BJ871" t="str">
        <f>IF(ISERROR(VLOOKUP($B871,'РЕОРГ 01.05.2010'!A:B,2,FALSE)),"",VLOOKUP($B871,'РЕОРГ 01.05.2010'!A:B,2,FALSE))</f>
        <v/>
      </c>
      <c r="BK871" s="12" t="str">
        <f t="shared" si="471"/>
        <v>Доп.офис №8614/028</v>
      </c>
      <c r="BL871" t="e">
        <f>LEFT(#REF!,2)</f>
        <v>#REF!</v>
      </c>
      <c r="BM871" s="12" t="str">
        <f t="shared" si="477"/>
        <v>8614/028</v>
      </c>
      <c r="BO871" t="str">
        <f>IF(ISERROR(VLOOKUP($B871,'РЕОРГ 01.08.2010'!A:B,2,FALSE)),"",VLOOKUP($B871,'РЕОРГ 01.08.2010'!A:B,2,FALSE))</f>
        <v/>
      </c>
      <c r="BP871" s="12" t="str">
        <f t="shared" si="472"/>
        <v>Доп.офис №8614/028</v>
      </c>
      <c r="BQ871" t="e">
        <f>LEFT(#REF!,2)</f>
        <v>#REF!</v>
      </c>
      <c r="BR871" s="12" t="str">
        <f t="shared" si="478"/>
        <v>8614/028</v>
      </c>
    </row>
    <row r="872" spans="1:70" ht="12.75" customHeight="1">
      <c r="A872" t="str">
        <f t="shared" si="473"/>
        <v>8614/029</v>
      </c>
      <c r="B872" s="133">
        <v>974</v>
      </c>
      <c r="C872" s="1" t="s">
        <v>10349</v>
      </c>
      <c r="D872" s="32" t="s">
        <v>1931</v>
      </c>
      <c r="E872" s="1" t="s">
        <v>4383</v>
      </c>
      <c r="F872" s="1" t="s">
        <v>9819</v>
      </c>
      <c r="G872" s="1" t="s">
        <v>4384</v>
      </c>
      <c r="H872" s="1" t="s">
        <v>10028</v>
      </c>
      <c r="I872" s="1" t="s">
        <v>9487</v>
      </c>
      <c r="J872" s="1"/>
      <c r="K872" s="1">
        <v>1</v>
      </c>
      <c r="L872" s="32" t="s">
        <v>4052</v>
      </c>
      <c r="M872" s="8" t="s">
        <v>11771</v>
      </c>
      <c r="N872" s="2" t="s">
        <v>11853</v>
      </c>
      <c r="O872" s="173"/>
      <c r="P872" s="168">
        <f t="shared" si="503"/>
        <v>869</v>
      </c>
      <c r="Q872" s="138">
        <f t="shared" si="497"/>
        <v>25</v>
      </c>
      <c r="R872" s="138">
        <f t="shared" si="498"/>
        <v>50</v>
      </c>
      <c r="S872" s="138">
        <f t="shared" si="499"/>
        <v>75</v>
      </c>
      <c r="T872" s="138">
        <f t="shared" si="500"/>
        <v>100</v>
      </c>
      <c r="U872" s="138" t="e">
        <f t="shared" si="501"/>
        <v>#VALUE!</v>
      </c>
      <c r="V872" s="138" t="e">
        <f t="shared" si="502"/>
        <v>#VALUE!</v>
      </c>
      <c r="W872" s="158" t="str">
        <f t="shared" si="479"/>
        <v>08:30 17:00(13:00 14:00)</v>
      </c>
      <c r="X872" s="159">
        <f>HLOOKUP(SEARCH("2",$M872)-1,$Q$3:$V872,$P872+1,FALSE)</f>
        <v>25</v>
      </c>
      <c r="Y872" s="160" t="str">
        <f t="shared" si="480"/>
        <v>08:30 17:00(13:00 14:00)|08:30 17:00(13:00 14:00)|08:30 17:00(13:00 14:00)|08:30 17:00(13:00 14:00)</v>
      </c>
      <c r="Z872" s="161" t="str">
        <f t="shared" si="481"/>
        <v>08:30 17:00(13:00 14:00)</v>
      </c>
      <c r="AA872" s="158" t="str">
        <f t="shared" si="482"/>
        <v>08:30 17:00(13:00 14:00)</v>
      </c>
      <c r="AB872" s="159">
        <f>HLOOKUP(SEARCH("3",$M872)-1,$Q$3:$V872,$P872+1,FALSE)</f>
        <v>50</v>
      </c>
      <c r="AC872" s="160" t="str">
        <f t="shared" si="483"/>
        <v>08:30 17:00(13:00 14:00)|08:30 17:00(13:00 14:00)|08:30 17:00(13:00 14:00)</v>
      </c>
      <c r="AD872" s="161" t="str">
        <f t="shared" si="484"/>
        <v>08:30 17:00(13:00 14:00)</v>
      </c>
      <c r="AE872" s="158" t="str">
        <f t="shared" si="485"/>
        <v>08:30 17:00(13:00 14:00)</v>
      </c>
      <c r="AF872" s="159">
        <f>HLOOKUP(SEARCH("4",$M872)-1,$Q$3:$V872,$P872+1,FALSE)</f>
        <v>75</v>
      </c>
      <c r="AG872" s="161" t="str">
        <f t="shared" si="486"/>
        <v>08:30 17:00(13:00 14:00)|08:30 17:00(13:00 14:00)</v>
      </c>
      <c r="AH872" s="161" t="str">
        <f t="shared" si="487"/>
        <v>08:30 17:00(13:00 14:00)</v>
      </c>
      <c r="AI872" s="158" t="str">
        <f t="shared" si="488"/>
        <v>08:30 17:00(13:00 14:00)</v>
      </c>
      <c r="AJ872" s="159">
        <f>HLOOKUP(SEARCH("5",$M872)-1,$Q$3:$V872,$P872+1,FALSE)</f>
        <v>100</v>
      </c>
      <c r="AK872" s="161" t="str">
        <f t="shared" si="489"/>
        <v>08:30 17:00(13:00 14:00)</v>
      </c>
      <c r="AL872" s="161" t="e">
        <f t="shared" si="490"/>
        <v>#VALUE!</v>
      </c>
      <c r="AM872" s="158" t="str">
        <f t="shared" si="491"/>
        <v>08:30 17:00(13:00 14:00)</v>
      </c>
      <c r="AN872" s="159" t="e">
        <f>HLOOKUP(SEARCH("6",$M872)-1,$Q$3:$V872,$P872+1,FALSE)</f>
        <v>#VALUE!</v>
      </c>
      <c r="AO872" s="161" t="e">
        <f t="shared" si="492"/>
        <v>#VALUE!</v>
      </c>
      <c r="AP872" s="161" t="e">
        <f t="shared" si="493"/>
        <v>#VALUE!</v>
      </c>
      <c r="AQ872" s="162" t="str">
        <f t="shared" si="494"/>
        <v>выходной</v>
      </c>
      <c r="AR872" s="163" t="e">
        <f>HLOOKUP(SEARCH("7",$M872)-1,$Q$3:$V872,$P872+1,FALSE)</f>
        <v>#VALUE!</v>
      </c>
      <c r="AS872" s="164" t="str">
        <f t="shared" si="495"/>
        <v>выходной</v>
      </c>
      <c r="AT872" s="142"/>
      <c r="AU872" s="11" t="str">
        <f>IF(ISERROR(VLOOKUP(B872,'РЕОРГ 2008'!$A:$B,2,FALSE)),"",VLOOKUP(B872,'РЕОРГ 2008'!$A:$B,2,FALSE))</f>
        <v/>
      </c>
      <c r="AV872" s="12" t="str">
        <f t="shared" si="496"/>
        <v>Опер.касса №7020/010</v>
      </c>
      <c r="AW872" s="31" t="e">
        <f>LEFT(#REF!,2)</f>
        <v>#REF!</v>
      </c>
      <c r="AX872" s="12" t="str">
        <f t="shared" si="474"/>
        <v>7020/010</v>
      </c>
      <c r="AZ872" t="str">
        <f>IF(ISERROR(VLOOKUP(B872,'РЕОРГ 01.08.2009'!$A:$B,2,FALSE)),"",VLOOKUP(B872,'РЕОРГ 01.08.2009'!$A:$B,2,FALSE))</f>
        <v>Опер.касса №7020/010</v>
      </c>
      <c r="BA872" s="12" t="str">
        <f t="shared" si="469"/>
        <v>Опер.касса №7020/010</v>
      </c>
      <c r="BB872" t="e">
        <f>LEFT(#REF!,2)</f>
        <v>#REF!</v>
      </c>
      <c r="BC872" s="12" t="str">
        <f t="shared" si="475"/>
        <v>7020/010</v>
      </c>
      <c r="BE872" t="str">
        <f>IF(ISERROR(VLOOKUP(B872,'РЕОРГ 01.10.2009'!A:C,3,FALSE)),"",VLOOKUP(B872,'РЕОРГ 01.10.2009'!A:C,3,FALSE))</f>
        <v/>
      </c>
      <c r="BF872" s="12" t="str">
        <f t="shared" si="470"/>
        <v>Опер.касса №8614/029</v>
      </c>
      <c r="BG872" t="e">
        <f>LEFT(#REF!,2)</f>
        <v>#REF!</v>
      </c>
      <c r="BH872" s="12" t="str">
        <f t="shared" si="476"/>
        <v>8614/029</v>
      </c>
      <c r="BJ872" t="str">
        <f>IF(ISERROR(VLOOKUP($B872,'РЕОРГ 01.05.2010'!A:B,2,FALSE)),"",VLOOKUP($B872,'РЕОРГ 01.05.2010'!A:B,2,FALSE))</f>
        <v/>
      </c>
      <c r="BK872" s="12" t="str">
        <f t="shared" si="471"/>
        <v>Опер.касса №8614/029</v>
      </c>
      <c r="BL872" t="e">
        <f>LEFT(#REF!,2)</f>
        <v>#REF!</v>
      </c>
      <c r="BM872" s="12" t="str">
        <f t="shared" si="477"/>
        <v>8614/029</v>
      </c>
      <c r="BO872" t="str">
        <f>IF(ISERROR(VLOOKUP($B872,'РЕОРГ 01.08.2010'!A:B,2,FALSE)),"",VLOOKUP($B872,'РЕОРГ 01.08.2010'!A:B,2,FALSE))</f>
        <v/>
      </c>
      <c r="BP872" s="12" t="str">
        <f t="shared" si="472"/>
        <v>Опер.касса №8614/029</v>
      </c>
      <c r="BQ872" t="e">
        <f>LEFT(#REF!,2)</f>
        <v>#REF!</v>
      </c>
      <c r="BR872" s="12" t="str">
        <f t="shared" si="478"/>
        <v>8614/029</v>
      </c>
    </row>
    <row r="873" spans="1:70" ht="12.75" customHeight="1">
      <c r="A873" t="str">
        <f t="shared" si="473"/>
        <v>8614/03</v>
      </c>
      <c r="B873" s="133">
        <v>1005</v>
      </c>
      <c r="C873" s="1" t="s">
        <v>5515</v>
      </c>
      <c r="D873" s="32" t="s">
        <v>1926</v>
      </c>
      <c r="E873" s="1" t="s">
        <v>5462</v>
      </c>
      <c r="F873" s="1" t="s">
        <v>9819</v>
      </c>
      <c r="G873" s="1" t="s">
        <v>1433</v>
      </c>
      <c r="H873" s="1" t="s">
        <v>5516</v>
      </c>
      <c r="I873" s="1" t="s">
        <v>1279</v>
      </c>
      <c r="J873" s="1"/>
      <c r="K873" s="1">
        <v>4.5</v>
      </c>
      <c r="L873" s="32" t="s">
        <v>4048</v>
      </c>
      <c r="M873" s="8" t="s">
        <v>11831</v>
      </c>
      <c r="N873" s="2" t="s">
        <v>12350</v>
      </c>
      <c r="O873" s="173"/>
      <c r="P873" s="168">
        <f t="shared" si="503"/>
        <v>870</v>
      </c>
      <c r="Q873" s="138">
        <f t="shared" si="497"/>
        <v>25</v>
      </c>
      <c r="R873" s="138">
        <f t="shared" si="498"/>
        <v>50</v>
      </c>
      <c r="S873" s="138">
        <f t="shared" si="499"/>
        <v>75</v>
      </c>
      <c r="T873" s="138">
        <f t="shared" si="500"/>
        <v>100</v>
      </c>
      <c r="U873" s="138" t="e">
        <f t="shared" si="501"/>
        <v>#VALUE!</v>
      </c>
      <c r="V873" s="138" t="e">
        <f t="shared" si="502"/>
        <v>#VALUE!</v>
      </c>
      <c r="W873" s="158" t="str">
        <f t="shared" si="479"/>
        <v>выходной</v>
      </c>
      <c r="X873" s="159" t="e">
        <f>HLOOKUP(SEARCH("2",$M873)-1,$Q$3:$V873,$P873+1,FALSE)</f>
        <v>#N/A</v>
      </c>
      <c r="Y873" s="160" t="str">
        <f t="shared" si="480"/>
        <v>10:00 18:00(14:00 15:00)</v>
      </c>
      <c r="Z873" s="161" t="e">
        <f t="shared" si="481"/>
        <v>#VALUE!</v>
      </c>
      <c r="AA873" s="158" t="str">
        <f t="shared" si="482"/>
        <v>10:00 18:00(14:00 15:00)</v>
      </c>
      <c r="AB873" s="159">
        <f>HLOOKUP(SEARCH("3",$M873)-1,$Q$3:$V873,$P873+1,FALSE)</f>
        <v>25</v>
      </c>
      <c r="AC873" s="160" t="str">
        <f t="shared" si="483"/>
        <v>10:00 18:00(14:00 15:00)|09:00 17:00(13:00 14:00)|09:00 18:00(13:00 14:00)|10:00 15:00(00:00 00:00)</v>
      </c>
      <c r="AD873" s="161" t="str">
        <f t="shared" si="484"/>
        <v>10:00 18:00(14:00 15:00)</v>
      </c>
      <c r="AE873" s="158" t="str">
        <f t="shared" si="485"/>
        <v>10:00 18:00(14:00 15:00)</v>
      </c>
      <c r="AF873" s="159">
        <f>HLOOKUP(SEARCH("4",$M873)-1,$Q$3:$V873,$P873+1,FALSE)</f>
        <v>50</v>
      </c>
      <c r="AG873" s="161" t="str">
        <f t="shared" si="486"/>
        <v>09:00 17:00(13:00 14:00)|09:00 18:00(13:00 14:00)|10:00 15:00(00:00 00:00)</v>
      </c>
      <c r="AH873" s="161" t="str">
        <f t="shared" si="487"/>
        <v>09:00 17:00(13:00 14:00)</v>
      </c>
      <c r="AI873" s="158" t="str">
        <f t="shared" si="488"/>
        <v>09:00 17:00(13:00 14:00)</v>
      </c>
      <c r="AJ873" s="159">
        <f>HLOOKUP(SEARCH("5",$M873)-1,$Q$3:$V873,$P873+1,FALSE)</f>
        <v>75</v>
      </c>
      <c r="AK873" s="161" t="str">
        <f t="shared" si="489"/>
        <v>09:00 18:00(13:00 14:00)|10:00 15:00(00:00 00:00)</v>
      </c>
      <c r="AL873" s="161" t="str">
        <f t="shared" si="490"/>
        <v>09:00 18:00(13:00 14:00)</v>
      </c>
      <c r="AM873" s="158" t="str">
        <f t="shared" si="491"/>
        <v>09:00 18:00(13:00 14:00)</v>
      </c>
      <c r="AN873" s="159">
        <f>HLOOKUP(SEARCH("6",$M873)-1,$Q$3:$V873,$P873+1,FALSE)</f>
        <v>100</v>
      </c>
      <c r="AO873" s="161" t="str">
        <f t="shared" si="492"/>
        <v>10:00 15:00(00:00 00:00)</v>
      </c>
      <c r="AP873" s="161" t="e">
        <f t="shared" si="493"/>
        <v>#VALUE!</v>
      </c>
      <c r="AQ873" s="162" t="str">
        <f t="shared" si="494"/>
        <v>10:00 15:00(00:00 00:00)</v>
      </c>
      <c r="AR873" s="163" t="e">
        <f>HLOOKUP(SEARCH("7",$M873)-1,$Q$3:$V873,$P873+1,FALSE)</f>
        <v>#VALUE!</v>
      </c>
      <c r="AS873" s="164" t="str">
        <f t="shared" si="495"/>
        <v>выходной</v>
      </c>
      <c r="AT873" s="142"/>
      <c r="AU873" s="11" t="str">
        <f>IF(ISERROR(VLOOKUP(B873,'РЕОРГ 2008'!$A:$B,2,FALSE)),"",VLOOKUP(B873,'РЕОРГ 2008'!$A:$B,2,FALSE))</f>
        <v/>
      </c>
      <c r="AV873" s="12" t="str">
        <f t="shared" si="496"/>
        <v>Доп.офис №8614/03</v>
      </c>
      <c r="AW873" s="31" t="e">
        <f>LEFT(#REF!,2)</f>
        <v>#REF!</v>
      </c>
      <c r="AX873" s="12" t="str">
        <f t="shared" si="474"/>
        <v>8614/03</v>
      </c>
      <c r="AZ873" t="str">
        <f>IF(ISERROR(VLOOKUP(B873,'РЕОРГ 01.08.2009'!$A:$B,2,FALSE)),"",VLOOKUP(B873,'РЕОРГ 01.08.2009'!$A:$B,2,FALSE))</f>
        <v/>
      </c>
      <c r="BA873" s="12" t="str">
        <f t="shared" si="469"/>
        <v>Доп.офис №8614/03</v>
      </c>
      <c r="BB873" t="e">
        <f>LEFT(#REF!,2)</f>
        <v>#REF!</v>
      </c>
      <c r="BC873" s="12" t="str">
        <f t="shared" si="475"/>
        <v>8614/03</v>
      </c>
      <c r="BE873" t="str">
        <f>IF(ISERROR(VLOOKUP(B873,'РЕОРГ 01.10.2009'!A:C,3,FALSE)),"",VLOOKUP(B873,'РЕОРГ 01.10.2009'!A:C,3,FALSE))</f>
        <v/>
      </c>
      <c r="BF873" s="12" t="str">
        <f t="shared" si="470"/>
        <v>Доп.офис №8614/03</v>
      </c>
      <c r="BG873" t="e">
        <f>LEFT(#REF!,2)</f>
        <v>#REF!</v>
      </c>
      <c r="BH873" s="12" t="str">
        <f t="shared" si="476"/>
        <v>8614/03</v>
      </c>
      <c r="BJ873" t="str">
        <f>IF(ISERROR(VLOOKUP($B873,'РЕОРГ 01.05.2010'!A:B,2,FALSE)),"",VLOOKUP($B873,'РЕОРГ 01.05.2010'!A:B,2,FALSE))</f>
        <v/>
      </c>
      <c r="BK873" s="12" t="str">
        <f t="shared" si="471"/>
        <v>Доп.офис №8614/03</v>
      </c>
      <c r="BL873" t="e">
        <f>LEFT(#REF!,2)</f>
        <v>#REF!</v>
      </c>
      <c r="BM873" s="12" t="str">
        <f t="shared" si="477"/>
        <v>8614/03</v>
      </c>
      <c r="BO873" t="str">
        <f>IF(ISERROR(VLOOKUP($B873,'РЕОРГ 01.08.2010'!A:B,2,FALSE)),"",VLOOKUP($B873,'РЕОРГ 01.08.2010'!A:B,2,FALSE))</f>
        <v/>
      </c>
      <c r="BP873" s="12" t="str">
        <f t="shared" si="472"/>
        <v>Доп.офис №8614/03</v>
      </c>
      <c r="BQ873" t="e">
        <f>LEFT(#REF!,2)</f>
        <v>#REF!</v>
      </c>
      <c r="BR873" s="12" t="str">
        <f t="shared" si="478"/>
        <v>8614/03</v>
      </c>
    </row>
    <row r="874" spans="1:70" ht="12.75" customHeight="1">
      <c r="A874" t="str">
        <f t="shared" si="473"/>
        <v>8614/030</v>
      </c>
      <c r="B874" s="133">
        <v>975</v>
      </c>
      <c r="C874" s="1" t="s">
        <v>10350</v>
      </c>
      <c r="D874" s="32" t="s">
        <v>1931</v>
      </c>
      <c r="E874" s="1" t="s">
        <v>8048</v>
      </c>
      <c r="F874" s="1" t="s">
        <v>9819</v>
      </c>
      <c r="G874" s="1" t="s">
        <v>8049</v>
      </c>
      <c r="H874" s="1" t="s">
        <v>8050</v>
      </c>
      <c r="I874" s="1" t="s">
        <v>9488</v>
      </c>
      <c r="J874" s="1"/>
      <c r="K874" s="1">
        <v>0.5</v>
      </c>
      <c r="L874" s="32" t="s">
        <v>4049</v>
      </c>
      <c r="M874" s="8" t="s">
        <v>11976</v>
      </c>
      <c r="N874" s="2" t="s">
        <v>12351</v>
      </c>
      <c r="O874" s="173"/>
      <c r="P874" s="168">
        <f t="shared" si="503"/>
        <v>871</v>
      </c>
      <c r="Q874" s="138">
        <f t="shared" si="497"/>
        <v>25</v>
      </c>
      <c r="R874" s="138">
        <f t="shared" si="498"/>
        <v>37</v>
      </c>
      <c r="S874" s="138" t="e">
        <f t="shared" si="499"/>
        <v>#VALUE!</v>
      </c>
      <c r="T874" s="138" t="e">
        <f t="shared" si="500"/>
        <v>#VALUE!</v>
      </c>
      <c r="U874" s="138" t="e">
        <f t="shared" si="501"/>
        <v>#VALUE!</v>
      </c>
      <c r="V874" s="138" t="e">
        <f t="shared" si="502"/>
        <v>#VALUE!</v>
      </c>
      <c r="W874" s="158" t="str">
        <f t="shared" si="479"/>
        <v>08:00 16:30(12:00 13:00)</v>
      </c>
      <c r="X874" s="159" t="e">
        <f>HLOOKUP(SEARCH("2",$M874)-1,$Q$3:$V874,$P874+1,FALSE)</f>
        <v>#VALUE!</v>
      </c>
      <c r="Y874" s="160" t="e">
        <f t="shared" si="480"/>
        <v>#VALUE!</v>
      </c>
      <c r="Z874" s="161" t="e">
        <f t="shared" si="481"/>
        <v>#VALUE!</v>
      </c>
      <c r="AA874" s="158" t="str">
        <f t="shared" si="482"/>
        <v>выходной</v>
      </c>
      <c r="AB874" s="159">
        <f>HLOOKUP(SEARCH("3",$M874)-1,$Q$3:$V874,$P874+1,FALSE)</f>
        <v>25</v>
      </c>
      <c r="AC874" s="160" t="str">
        <f t="shared" si="483"/>
        <v>09:00 12:30|08:00 16:30(12:00 13:00)</v>
      </c>
      <c r="AD874" s="161" t="str">
        <f t="shared" si="484"/>
        <v>09:00 12:30</v>
      </c>
      <c r="AE874" s="158" t="str">
        <f t="shared" si="485"/>
        <v>09:00 12:30</v>
      </c>
      <c r="AF874" s="159">
        <f>HLOOKUP(SEARCH("4",$M874)-1,$Q$3:$V874,$P874+1,FALSE)</f>
        <v>37</v>
      </c>
      <c r="AG874" s="161" t="str">
        <f t="shared" si="486"/>
        <v>08:00 16:30(12:00 13:00)</v>
      </c>
      <c r="AH874" s="161" t="e">
        <f t="shared" si="487"/>
        <v>#VALUE!</v>
      </c>
      <c r="AI874" s="158" t="str">
        <f t="shared" si="488"/>
        <v>08:00 16:30(12:00 13:00)</v>
      </c>
      <c r="AJ874" s="159" t="e">
        <f>HLOOKUP(SEARCH("5",$M874)-1,$Q$3:$V874,$P874+1,FALSE)</f>
        <v>#VALUE!</v>
      </c>
      <c r="AK874" s="161" t="e">
        <f t="shared" si="489"/>
        <v>#VALUE!</v>
      </c>
      <c r="AL874" s="161" t="e">
        <f t="shared" si="490"/>
        <v>#VALUE!</v>
      </c>
      <c r="AM874" s="158" t="str">
        <f t="shared" si="491"/>
        <v>выходной</v>
      </c>
      <c r="AN874" s="159" t="e">
        <f>HLOOKUP(SEARCH("6",$M874)-1,$Q$3:$V874,$P874+1,FALSE)</f>
        <v>#VALUE!</v>
      </c>
      <c r="AO874" s="161" t="e">
        <f t="shared" si="492"/>
        <v>#VALUE!</v>
      </c>
      <c r="AP874" s="161" t="e">
        <f t="shared" si="493"/>
        <v>#VALUE!</v>
      </c>
      <c r="AQ874" s="162" t="str">
        <f t="shared" si="494"/>
        <v>выходной</v>
      </c>
      <c r="AR874" s="163" t="e">
        <f>HLOOKUP(SEARCH("7",$M874)-1,$Q$3:$V874,$P874+1,FALSE)</f>
        <v>#VALUE!</v>
      </c>
      <c r="AS874" s="164" t="str">
        <f t="shared" si="495"/>
        <v>выходной</v>
      </c>
      <c r="AT874" s="142"/>
      <c r="AU874" s="11" t="str">
        <f>IF(ISERROR(VLOOKUP(B874,'РЕОРГ 2008'!$A:$B,2,FALSE)),"",VLOOKUP(B874,'РЕОРГ 2008'!$A:$B,2,FALSE))</f>
        <v/>
      </c>
      <c r="AV874" s="12" t="str">
        <f t="shared" si="496"/>
        <v>Опер.касса №7020/012</v>
      </c>
      <c r="AW874" s="31" t="e">
        <f>LEFT(#REF!,2)</f>
        <v>#REF!</v>
      </c>
      <c r="AX874" s="12" t="str">
        <f t="shared" si="474"/>
        <v>7020/012</v>
      </c>
      <c r="AZ874" t="str">
        <f>IF(ISERROR(VLOOKUP(B874,'РЕОРГ 01.08.2009'!$A:$B,2,FALSE)),"",VLOOKUP(B874,'РЕОРГ 01.08.2009'!$A:$B,2,FALSE))</f>
        <v>Опер.касса №7020/012</v>
      </c>
      <c r="BA874" s="12" t="str">
        <f t="shared" si="469"/>
        <v>Опер.касса №7020/012</v>
      </c>
      <c r="BB874" t="e">
        <f>LEFT(#REF!,2)</f>
        <v>#REF!</v>
      </c>
      <c r="BC874" s="12" t="str">
        <f t="shared" si="475"/>
        <v>7020/012</v>
      </c>
      <c r="BE874" t="str">
        <f>IF(ISERROR(VLOOKUP(B874,'РЕОРГ 01.10.2009'!A:C,3,FALSE)),"",VLOOKUP(B874,'РЕОРГ 01.10.2009'!A:C,3,FALSE))</f>
        <v/>
      </c>
      <c r="BF874" s="12" t="str">
        <f t="shared" si="470"/>
        <v>Опер.касса №8614/030</v>
      </c>
      <c r="BG874" t="e">
        <f>LEFT(#REF!,2)</f>
        <v>#REF!</v>
      </c>
      <c r="BH874" s="12" t="str">
        <f t="shared" si="476"/>
        <v>8614/030</v>
      </c>
      <c r="BJ874" t="str">
        <f>IF(ISERROR(VLOOKUP($B874,'РЕОРГ 01.05.2010'!A:B,2,FALSE)),"",VLOOKUP($B874,'РЕОРГ 01.05.2010'!A:B,2,FALSE))</f>
        <v/>
      </c>
      <c r="BK874" s="12" t="str">
        <f t="shared" si="471"/>
        <v>Опер.касса №8614/030</v>
      </c>
      <c r="BL874" t="e">
        <f>LEFT(#REF!,2)</f>
        <v>#REF!</v>
      </c>
      <c r="BM874" s="12" t="str">
        <f t="shared" si="477"/>
        <v>8614/030</v>
      </c>
      <c r="BO874" t="str">
        <f>IF(ISERROR(VLOOKUP($B874,'РЕОРГ 01.08.2010'!A:B,2,FALSE)),"",VLOOKUP($B874,'РЕОРГ 01.08.2010'!A:B,2,FALSE))</f>
        <v/>
      </c>
      <c r="BP874" s="12" t="str">
        <f t="shared" si="472"/>
        <v>Опер.касса №8614/030</v>
      </c>
      <c r="BQ874" t="e">
        <f>LEFT(#REF!,2)</f>
        <v>#REF!</v>
      </c>
      <c r="BR874" s="12" t="str">
        <f t="shared" si="478"/>
        <v>8614/030</v>
      </c>
    </row>
    <row r="875" spans="1:70" ht="12.75" customHeight="1">
      <c r="A875" t="str">
        <f t="shared" si="473"/>
        <v>8614/031</v>
      </c>
      <c r="B875" s="133">
        <v>976</v>
      </c>
      <c r="C875" s="1" t="s">
        <v>7932</v>
      </c>
      <c r="D875" s="32" t="s">
        <v>1931</v>
      </c>
      <c r="E875" s="1" t="s">
        <v>8051</v>
      </c>
      <c r="F875" s="1" t="s">
        <v>9819</v>
      </c>
      <c r="G875" s="1" t="s">
        <v>8052</v>
      </c>
      <c r="H875" s="1" t="s">
        <v>8053</v>
      </c>
      <c r="I875" s="1" t="s">
        <v>8054</v>
      </c>
      <c r="J875" s="1"/>
      <c r="K875" s="1">
        <v>0.5</v>
      </c>
      <c r="L875" s="32" t="s">
        <v>4049</v>
      </c>
      <c r="M875" s="8" t="s">
        <v>11881</v>
      </c>
      <c r="N875" s="2" t="s">
        <v>12352</v>
      </c>
      <c r="O875" s="173"/>
      <c r="P875" s="168">
        <f t="shared" si="503"/>
        <v>872</v>
      </c>
      <c r="Q875" s="138">
        <f t="shared" si="497"/>
        <v>25</v>
      </c>
      <c r="R875" s="138">
        <f t="shared" si="498"/>
        <v>37</v>
      </c>
      <c r="S875" s="138" t="e">
        <f t="shared" si="499"/>
        <v>#VALUE!</v>
      </c>
      <c r="T875" s="138" t="e">
        <f t="shared" si="500"/>
        <v>#VALUE!</v>
      </c>
      <c r="U875" s="138" t="e">
        <f t="shared" si="501"/>
        <v>#VALUE!</v>
      </c>
      <c r="V875" s="138" t="e">
        <f t="shared" si="502"/>
        <v>#VALUE!</v>
      </c>
      <c r="W875" s="158" t="str">
        <f t="shared" si="479"/>
        <v>08:30 17:00(12:30 13:30)</v>
      </c>
      <c r="X875" s="159">
        <f>HLOOKUP(SEARCH("2",$M875)-1,$Q$3:$V875,$P875+1,FALSE)</f>
        <v>25</v>
      </c>
      <c r="Y875" s="160" t="str">
        <f t="shared" si="480"/>
        <v>08:30 12:00|08:30 17:00(12:30 13:30)</v>
      </c>
      <c r="Z875" s="161" t="str">
        <f t="shared" si="481"/>
        <v>08:30 12:00</v>
      </c>
      <c r="AA875" s="158" t="str">
        <f t="shared" si="482"/>
        <v>08:30 12:00</v>
      </c>
      <c r="AB875" s="159" t="e">
        <f>HLOOKUP(SEARCH("3",$M875)-1,$Q$3:$V875,$P875+1,FALSE)</f>
        <v>#VALUE!</v>
      </c>
      <c r="AC875" s="160" t="e">
        <f t="shared" si="483"/>
        <v>#VALUE!</v>
      </c>
      <c r="AD875" s="161" t="e">
        <f t="shared" si="484"/>
        <v>#VALUE!</v>
      </c>
      <c r="AE875" s="158" t="str">
        <f t="shared" si="485"/>
        <v>выходной</v>
      </c>
      <c r="AF875" s="159">
        <f>HLOOKUP(SEARCH("4",$M875)-1,$Q$3:$V875,$P875+1,FALSE)</f>
        <v>37</v>
      </c>
      <c r="AG875" s="161" t="str">
        <f t="shared" si="486"/>
        <v>08:30 17:00(12:30 13:30)</v>
      </c>
      <c r="AH875" s="161" t="e">
        <f t="shared" si="487"/>
        <v>#VALUE!</v>
      </c>
      <c r="AI875" s="158" t="str">
        <f t="shared" si="488"/>
        <v>08:30 17:00(12:30 13:30)</v>
      </c>
      <c r="AJ875" s="159" t="e">
        <f>HLOOKUP(SEARCH("5",$M875)-1,$Q$3:$V875,$P875+1,FALSE)</f>
        <v>#VALUE!</v>
      </c>
      <c r="AK875" s="161" t="e">
        <f t="shared" si="489"/>
        <v>#VALUE!</v>
      </c>
      <c r="AL875" s="161" t="e">
        <f t="shared" si="490"/>
        <v>#VALUE!</v>
      </c>
      <c r="AM875" s="158" t="str">
        <f t="shared" si="491"/>
        <v>выходной</v>
      </c>
      <c r="AN875" s="159" t="e">
        <f>HLOOKUP(SEARCH("6",$M875)-1,$Q$3:$V875,$P875+1,FALSE)</f>
        <v>#VALUE!</v>
      </c>
      <c r="AO875" s="161" t="e">
        <f t="shared" si="492"/>
        <v>#VALUE!</v>
      </c>
      <c r="AP875" s="161" t="e">
        <f t="shared" si="493"/>
        <v>#VALUE!</v>
      </c>
      <c r="AQ875" s="162" t="str">
        <f t="shared" si="494"/>
        <v>выходной</v>
      </c>
      <c r="AR875" s="163" t="e">
        <f>HLOOKUP(SEARCH("7",$M875)-1,$Q$3:$V875,$P875+1,FALSE)</f>
        <v>#VALUE!</v>
      </c>
      <c r="AS875" s="164" t="str">
        <f t="shared" si="495"/>
        <v>выходной</v>
      </c>
      <c r="AT875" s="142"/>
      <c r="AU875" s="11" t="str">
        <f>IF(ISERROR(VLOOKUP(B875,'РЕОРГ 2008'!$A:$B,2,FALSE)),"",VLOOKUP(B875,'РЕОРГ 2008'!$A:$B,2,FALSE))</f>
        <v/>
      </c>
      <c r="AV875" s="12" t="str">
        <f t="shared" si="496"/>
        <v>Опер.касса №7020/017</v>
      </c>
      <c r="AW875" s="31" t="e">
        <f>LEFT(#REF!,2)</f>
        <v>#REF!</v>
      </c>
      <c r="AX875" s="12" t="str">
        <f t="shared" si="474"/>
        <v>7020/017</v>
      </c>
      <c r="AZ875" t="str">
        <f>IF(ISERROR(VLOOKUP(B875,'РЕОРГ 01.08.2009'!$A:$B,2,FALSE)),"",VLOOKUP(B875,'РЕОРГ 01.08.2009'!$A:$B,2,FALSE))</f>
        <v>Опер.касса №7020/017</v>
      </c>
      <c r="BA875" s="12" t="str">
        <f t="shared" si="469"/>
        <v>Опер.касса №7020/017</v>
      </c>
      <c r="BB875" t="e">
        <f>LEFT(#REF!,2)</f>
        <v>#REF!</v>
      </c>
      <c r="BC875" s="12" t="str">
        <f t="shared" si="475"/>
        <v>7020/017</v>
      </c>
      <c r="BE875" t="str">
        <f>IF(ISERROR(VLOOKUP(B875,'РЕОРГ 01.10.2009'!A:C,3,FALSE)),"",VLOOKUP(B875,'РЕОРГ 01.10.2009'!A:C,3,FALSE))</f>
        <v/>
      </c>
      <c r="BF875" s="12" t="str">
        <f t="shared" si="470"/>
        <v>Опер.касса №8614/031</v>
      </c>
      <c r="BG875" t="e">
        <f>LEFT(#REF!,2)</f>
        <v>#REF!</v>
      </c>
      <c r="BH875" s="12" t="str">
        <f t="shared" si="476"/>
        <v>8614/031</v>
      </c>
      <c r="BJ875" t="str">
        <f>IF(ISERROR(VLOOKUP($B875,'РЕОРГ 01.05.2010'!A:B,2,FALSE)),"",VLOOKUP($B875,'РЕОРГ 01.05.2010'!A:B,2,FALSE))</f>
        <v/>
      </c>
      <c r="BK875" s="12" t="str">
        <f t="shared" si="471"/>
        <v>Опер.касса №8614/031</v>
      </c>
      <c r="BL875" t="e">
        <f>LEFT(#REF!,2)</f>
        <v>#REF!</v>
      </c>
      <c r="BM875" s="12" t="str">
        <f t="shared" si="477"/>
        <v>8614/031</v>
      </c>
      <c r="BO875" t="str">
        <f>IF(ISERROR(VLOOKUP($B875,'РЕОРГ 01.08.2010'!A:B,2,FALSE)),"",VLOOKUP($B875,'РЕОРГ 01.08.2010'!A:B,2,FALSE))</f>
        <v/>
      </c>
      <c r="BP875" s="12" t="str">
        <f t="shared" si="472"/>
        <v>Опер.касса №8614/031</v>
      </c>
      <c r="BQ875" t="e">
        <f>LEFT(#REF!,2)</f>
        <v>#REF!</v>
      </c>
      <c r="BR875" s="12" t="str">
        <f t="shared" si="478"/>
        <v>8614/031</v>
      </c>
    </row>
    <row r="876" spans="1:70" ht="12.75" customHeight="1">
      <c r="A876" t="str">
        <f t="shared" si="473"/>
        <v>8614/032</v>
      </c>
      <c r="B876" s="133">
        <v>977</v>
      </c>
      <c r="C876" s="1" t="s">
        <v>7933</v>
      </c>
      <c r="D876" s="32" t="s">
        <v>1931</v>
      </c>
      <c r="E876" s="1" t="s">
        <v>8055</v>
      </c>
      <c r="F876" s="1" t="s">
        <v>9819</v>
      </c>
      <c r="G876" s="1" t="s">
        <v>8056</v>
      </c>
      <c r="H876" s="1" t="s">
        <v>8057</v>
      </c>
      <c r="I876" s="1" t="s">
        <v>8058</v>
      </c>
      <c r="J876" s="1"/>
      <c r="K876" s="1">
        <v>0.75</v>
      </c>
      <c r="L876" s="32" t="s">
        <v>4049</v>
      </c>
      <c r="M876" s="8" t="s">
        <v>11908</v>
      </c>
      <c r="N876" s="2" t="s">
        <v>12161</v>
      </c>
      <c r="O876" s="173"/>
      <c r="P876" s="168">
        <f t="shared" si="503"/>
        <v>873</v>
      </c>
      <c r="Q876" s="138">
        <f t="shared" si="497"/>
        <v>25</v>
      </c>
      <c r="R876" s="138">
        <f t="shared" si="498"/>
        <v>50</v>
      </c>
      <c r="S876" s="138">
        <f t="shared" si="499"/>
        <v>75</v>
      </c>
      <c r="T876" s="138" t="e">
        <f t="shared" si="500"/>
        <v>#VALUE!</v>
      </c>
      <c r="U876" s="138" t="e">
        <f t="shared" si="501"/>
        <v>#VALUE!</v>
      </c>
      <c r="V876" s="138" t="e">
        <f t="shared" si="502"/>
        <v>#VALUE!</v>
      </c>
      <c r="W876" s="158" t="str">
        <f t="shared" si="479"/>
        <v>08:00 16:00(12:00 13:00)</v>
      </c>
      <c r="X876" s="159">
        <f>HLOOKUP(SEARCH("2",$M876)-1,$Q$3:$V876,$P876+1,FALSE)</f>
        <v>25</v>
      </c>
      <c r="Y876" s="160" t="str">
        <f t="shared" si="480"/>
        <v>08:00 16:00(12:00 13:00)|08:00 16:00(12:00 13:00)|08:00 16:00(12:00 13:00)</v>
      </c>
      <c r="Z876" s="161" t="str">
        <f t="shared" si="481"/>
        <v>08:00 16:00(12:00 13:00)</v>
      </c>
      <c r="AA876" s="158" t="str">
        <f t="shared" si="482"/>
        <v>08:00 16:00(12:00 13:00)</v>
      </c>
      <c r="AB876" s="159" t="e">
        <f>HLOOKUP(SEARCH("3",$M876)-1,$Q$3:$V876,$P876+1,FALSE)</f>
        <v>#VALUE!</v>
      </c>
      <c r="AC876" s="160" t="e">
        <f t="shared" si="483"/>
        <v>#VALUE!</v>
      </c>
      <c r="AD876" s="161" t="e">
        <f t="shared" si="484"/>
        <v>#VALUE!</v>
      </c>
      <c r="AE876" s="158" t="str">
        <f t="shared" si="485"/>
        <v>выходной</v>
      </c>
      <c r="AF876" s="159">
        <f>HLOOKUP(SEARCH("4",$M876)-1,$Q$3:$V876,$P876+1,FALSE)</f>
        <v>50</v>
      </c>
      <c r="AG876" s="161" t="str">
        <f t="shared" si="486"/>
        <v>08:00 16:00(12:00 13:00)|08:00 16:00(12:00 13:00)</v>
      </c>
      <c r="AH876" s="161" t="str">
        <f t="shared" si="487"/>
        <v>08:00 16:00(12:00 13:00)</v>
      </c>
      <c r="AI876" s="158" t="str">
        <f t="shared" si="488"/>
        <v>08:00 16:00(12:00 13:00)</v>
      </c>
      <c r="AJ876" s="159">
        <f>HLOOKUP(SEARCH("5",$M876)-1,$Q$3:$V876,$P876+1,FALSE)</f>
        <v>75</v>
      </c>
      <c r="AK876" s="161" t="str">
        <f t="shared" si="489"/>
        <v>08:00 16:00(12:00 13:00)</v>
      </c>
      <c r="AL876" s="161" t="e">
        <f t="shared" si="490"/>
        <v>#VALUE!</v>
      </c>
      <c r="AM876" s="158" t="str">
        <f t="shared" si="491"/>
        <v>08:00 16:00(12:00 13:00)</v>
      </c>
      <c r="AN876" s="159" t="e">
        <f>HLOOKUP(SEARCH("6",$M876)-1,$Q$3:$V876,$P876+1,FALSE)</f>
        <v>#VALUE!</v>
      </c>
      <c r="AO876" s="161" t="e">
        <f t="shared" si="492"/>
        <v>#VALUE!</v>
      </c>
      <c r="AP876" s="161" t="e">
        <f t="shared" si="493"/>
        <v>#VALUE!</v>
      </c>
      <c r="AQ876" s="162" t="str">
        <f t="shared" si="494"/>
        <v>выходной</v>
      </c>
      <c r="AR876" s="163" t="e">
        <f>HLOOKUP(SEARCH("7",$M876)-1,$Q$3:$V876,$P876+1,FALSE)</f>
        <v>#VALUE!</v>
      </c>
      <c r="AS876" s="164" t="str">
        <f t="shared" si="495"/>
        <v>выходной</v>
      </c>
      <c r="AT876" s="142"/>
      <c r="AU876" s="11" t="str">
        <f>IF(ISERROR(VLOOKUP(B876,'РЕОРГ 2008'!$A:$B,2,FALSE)),"",VLOOKUP(B876,'РЕОРГ 2008'!$A:$B,2,FALSE))</f>
        <v/>
      </c>
      <c r="AV876" s="12" t="str">
        <f t="shared" si="496"/>
        <v>Опер.касса №7020/019</v>
      </c>
      <c r="AW876" s="31" t="e">
        <f>LEFT(#REF!,2)</f>
        <v>#REF!</v>
      </c>
      <c r="AX876" s="12" t="str">
        <f t="shared" si="474"/>
        <v>7020/019</v>
      </c>
      <c r="AZ876" t="str">
        <f>IF(ISERROR(VLOOKUP(B876,'РЕОРГ 01.08.2009'!$A:$B,2,FALSE)),"",VLOOKUP(B876,'РЕОРГ 01.08.2009'!$A:$B,2,FALSE))</f>
        <v>Опер.касса №7020/019</v>
      </c>
      <c r="BA876" s="12" t="str">
        <f t="shared" si="469"/>
        <v>Опер.касса №7020/019</v>
      </c>
      <c r="BB876" t="e">
        <f>LEFT(#REF!,2)</f>
        <v>#REF!</v>
      </c>
      <c r="BC876" s="12" t="str">
        <f t="shared" si="475"/>
        <v>7020/019</v>
      </c>
      <c r="BE876" t="str">
        <f>IF(ISERROR(VLOOKUP(B876,'РЕОРГ 01.10.2009'!A:C,3,FALSE)),"",VLOOKUP(B876,'РЕОРГ 01.10.2009'!A:C,3,FALSE))</f>
        <v/>
      </c>
      <c r="BF876" s="12" t="str">
        <f t="shared" si="470"/>
        <v>Опер.касса №8614/032</v>
      </c>
      <c r="BG876" t="e">
        <f>LEFT(#REF!,2)</f>
        <v>#REF!</v>
      </c>
      <c r="BH876" s="12" t="str">
        <f t="shared" si="476"/>
        <v>8614/032</v>
      </c>
      <c r="BJ876" t="str">
        <f>IF(ISERROR(VLOOKUP($B876,'РЕОРГ 01.05.2010'!A:B,2,FALSE)),"",VLOOKUP($B876,'РЕОРГ 01.05.2010'!A:B,2,FALSE))</f>
        <v/>
      </c>
      <c r="BK876" s="12" t="str">
        <f t="shared" si="471"/>
        <v>Опер.касса №8614/032</v>
      </c>
      <c r="BL876" t="e">
        <f>LEFT(#REF!,2)</f>
        <v>#REF!</v>
      </c>
      <c r="BM876" s="12" t="str">
        <f t="shared" si="477"/>
        <v>8614/032</v>
      </c>
      <c r="BO876" t="str">
        <f>IF(ISERROR(VLOOKUP($B876,'РЕОРГ 01.08.2010'!A:B,2,FALSE)),"",VLOOKUP($B876,'РЕОРГ 01.08.2010'!A:B,2,FALSE))</f>
        <v/>
      </c>
      <c r="BP876" s="12" t="str">
        <f t="shared" si="472"/>
        <v>Опер.касса №8614/032</v>
      </c>
      <c r="BQ876" t="e">
        <f>LEFT(#REF!,2)</f>
        <v>#REF!</v>
      </c>
      <c r="BR876" s="12" t="str">
        <f t="shared" si="478"/>
        <v>8614/032</v>
      </c>
    </row>
    <row r="877" spans="1:70" ht="12.75" customHeight="1">
      <c r="A877" t="str">
        <f t="shared" si="473"/>
        <v>8614/035</v>
      </c>
      <c r="B877" s="133">
        <v>980</v>
      </c>
      <c r="C877" s="1" t="s">
        <v>7936</v>
      </c>
      <c r="D877" s="32" t="s">
        <v>7017</v>
      </c>
      <c r="E877" s="1" t="s">
        <v>10248</v>
      </c>
      <c r="F877" s="1" t="s">
        <v>9819</v>
      </c>
      <c r="G877" s="1" t="s">
        <v>10249</v>
      </c>
      <c r="H877" s="1" t="s">
        <v>9195</v>
      </c>
      <c r="I877" s="1" t="s">
        <v>1280</v>
      </c>
      <c r="J877" s="1"/>
      <c r="K877" s="1">
        <v>7.75</v>
      </c>
      <c r="L877" s="32" t="s">
        <v>4052</v>
      </c>
      <c r="M877" s="8" t="s">
        <v>11771</v>
      </c>
      <c r="N877" s="2" t="s">
        <v>12353</v>
      </c>
      <c r="O877" s="173"/>
      <c r="P877" s="168">
        <f t="shared" si="503"/>
        <v>874</v>
      </c>
      <c r="Q877" s="138">
        <f t="shared" si="497"/>
        <v>25</v>
      </c>
      <c r="R877" s="138">
        <f t="shared" si="498"/>
        <v>50</v>
      </c>
      <c r="S877" s="138">
        <f t="shared" si="499"/>
        <v>75</v>
      </c>
      <c r="T877" s="138">
        <f t="shared" si="500"/>
        <v>100</v>
      </c>
      <c r="U877" s="138" t="e">
        <f t="shared" si="501"/>
        <v>#VALUE!</v>
      </c>
      <c r="V877" s="138" t="e">
        <f t="shared" si="502"/>
        <v>#VALUE!</v>
      </c>
      <c r="W877" s="158" t="str">
        <f t="shared" si="479"/>
        <v>08:00 16:00(13:00 14:00)</v>
      </c>
      <c r="X877" s="159">
        <f>HLOOKUP(SEARCH("2",$M877)-1,$Q$3:$V877,$P877+1,FALSE)</f>
        <v>25</v>
      </c>
      <c r="Y877" s="160" t="str">
        <f t="shared" si="480"/>
        <v>08:00 16:00(13:00 14:00)|08:00 15:00(13:00 14:00)|08:00 16:00(13:00 14:00)|08:00 16:00(13:00 14:00)</v>
      </c>
      <c r="Z877" s="161" t="str">
        <f t="shared" si="481"/>
        <v>08:00 16:00(13:00 14:00)</v>
      </c>
      <c r="AA877" s="158" t="str">
        <f t="shared" si="482"/>
        <v>08:00 16:00(13:00 14:00)</v>
      </c>
      <c r="AB877" s="159">
        <f>HLOOKUP(SEARCH("3",$M877)-1,$Q$3:$V877,$P877+1,FALSE)</f>
        <v>50</v>
      </c>
      <c r="AC877" s="160" t="str">
        <f t="shared" si="483"/>
        <v>08:00 15:00(13:00 14:00)|08:00 16:00(13:00 14:00)|08:00 16:00(13:00 14:00)</v>
      </c>
      <c r="AD877" s="161" t="str">
        <f t="shared" si="484"/>
        <v>08:00 15:00(13:00 14:00)</v>
      </c>
      <c r="AE877" s="158" t="str">
        <f t="shared" si="485"/>
        <v>08:00 15:00(13:00 14:00)</v>
      </c>
      <c r="AF877" s="159">
        <f>HLOOKUP(SEARCH("4",$M877)-1,$Q$3:$V877,$P877+1,FALSE)</f>
        <v>75</v>
      </c>
      <c r="AG877" s="161" t="str">
        <f t="shared" si="486"/>
        <v>08:00 16:00(13:00 14:00)|08:00 16:00(13:00 14:00)</v>
      </c>
      <c r="AH877" s="161" t="str">
        <f t="shared" si="487"/>
        <v>08:00 16:00(13:00 14:00)</v>
      </c>
      <c r="AI877" s="158" t="str">
        <f t="shared" si="488"/>
        <v>08:00 16:00(13:00 14:00)</v>
      </c>
      <c r="AJ877" s="159">
        <f>HLOOKUP(SEARCH("5",$M877)-1,$Q$3:$V877,$P877+1,FALSE)</f>
        <v>100</v>
      </c>
      <c r="AK877" s="161" t="str">
        <f t="shared" si="489"/>
        <v>08:00 16:00(13:00 14:00)</v>
      </c>
      <c r="AL877" s="161" t="e">
        <f t="shared" si="490"/>
        <v>#VALUE!</v>
      </c>
      <c r="AM877" s="158" t="str">
        <f t="shared" si="491"/>
        <v>08:00 16:00(13:00 14:00)</v>
      </c>
      <c r="AN877" s="159" t="e">
        <f>HLOOKUP(SEARCH("6",$M877)-1,$Q$3:$V877,$P877+1,FALSE)</f>
        <v>#VALUE!</v>
      </c>
      <c r="AO877" s="161" t="e">
        <f t="shared" si="492"/>
        <v>#VALUE!</v>
      </c>
      <c r="AP877" s="161" t="e">
        <f t="shared" si="493"/>
        <v>#VALUE!</v>
      </c>
      <c r="AQ877" s="162" t="str">
        <f t="shared" si="494"/>
        <v>выходной</v>
      </c>
      <c r="AR877" s="163" t="e">
        <f>HLOOKUP(SEARCH("7",$M877)-1,$Q$3:$V877,$P877+1,FALSE)</f>
        <v>#VALUE!</v>
      </c>
      <c r="AS877" s="164" t="str">
        <f t="shared" si="495"/>
        <v>выходной</v>
      </c>
      <c r="AT877" s="142"/>
      <c r="AU877" s="11" t="str">
        <f>IF(ISERROR(VLOOKUP(B877,'РЕОРГ 2008'!$A:$B,2,FALSE)),"",VLOOKUP(B877,'РЕОРГ 2008'!$A:$B,2,FALSE))</f>
        <v/>
      </c>
      <c r="AV877" s="12" t="str">
        <f t="shared" si="496"/>
        <v>Доп.офис №7020/053</v>
      </c>
      <c r="AW877" s="31" t="e">
        <f>LEFT(#REF!,2)</f>
        <v>#REF!</v>
      </c>
      <c r="AX877" s="12" t="str">
        <f t="shared" si="474"/>
        <v>7020/053</v>
      </c>
      <c r="AZ877" t="str">
        <f>IF(ISERROR(VLOOKUP(B877,'РЕОРГ 01.08.2009'!$A:$B,2,FALSE)),"",VLOOKUP(B877,'РЕОРГ 01.08.2009'!$A:$B,2,FALSE))</f>
        <v>Доп.офис №7020/053</v>
      </c>
      <c r="BA877" s="12" t="str">
        <f t="shared" si="469"/>
        <v>Доп.офис №7020/053</v>
      </c>
      <c r="BB877" t="e">
        <f>LEFT(#REF!,2)</f>
        <v>#REF!</v>
      </c>
      <c r="BC877" s="12" t="str">
        <f t="shared" si="475"/>
        <v>7020/053</v>
      </c>
      <c r="BE877" t="str">
        <f>IF(ISERROR(VLOOKUP(B877,'РЕОРГ 01.10.2009'!A:C,3,FALSE)),"",VLOOKUP(B877,'РЕОРГ 01.10.2009'!A:C,3,FALSE))</f>
        <v/>
      </c>
      <c r="BF877" s="12" t="str">
        <f t="shared" si="470"/>
        <v>Доп.офис №8614/035</v>
      </c>
      <c r="BG877" t="e">
        <f>LEFT(#REF!,2)</f>
        <v>#REF!</v>
      </c>
      <c r="BH877" s="12" t="str">
        <f t="shared" si="476"/>
        <v>8614/035</v>
      </c>
      <c r="BJ877" t="str">
        <f>IF(ISERROR(VLOOKUP($B877,'РЕОРГ 01.05.2010'!A:B,2,FALSE)),"",VLOOKUP($B877,'РЕОРГ 01.05.2010'!A:B,2,FALSE))</f>
        <v/>
      </c>
      <c r="BK877" s="12" t="str">
        <f t="shared" si="471"/>
        <v>Доп.офис №8614/035</v>
      </c>
      <c r="BL877" t="e">
        <f>LEFT(#REF!,2)</f>
        <v>#REF!</v>
      </c>
      <c r="BM877" s="12" t="str">
        <f t="shared" si="477"/>
        <v>8614/035</v>
      </c>
      <c r="BO877" t="str">
        <f>IF(ISERROR(VLOOKUP($B877,'РЕОРГ 01.08.2010'!A:B,2,FALSE)),"",VLOOKUP($B877,'РЕОРГ 01.08.2010'!A:B,2,FALSE))</f>
        <v/>
      </c>
      <c r="BP877" s="12" t="str">
        <f t="shared" si="472"/>
        <v>Доп.офис №8614/035</v>
      </c>
      <c r="BQ877" t="e">
        <f>LEFT(#REF!,2)</f>
        <v>#REF!</v>
      </c>
      <c r="BR877" s="12" t="str">
        <f t="shared" si="478"/>
        <v>8614/035</v>
      </c>
    </row>
    <row r="878" spans="1:70" ht="12.75" customHeight="1">
      <c r="A878" t="str">
        <f t="shared" si="473"/>
        <v>8614/036</v>
      </c>
      <c r="B878" s="133">
        <v>981</v>
      </c>
      <c r="C878" s="1" t="s">
        <v>7937</v>
      </c>
      <c r="D878" s="32" t="s">
        <v>7017</v>
      </c>
      <c r="E878" s="1" t="s">
        <v>10251</v>
      </c>
      <c r="F878" s="1" t="s">
        <v>9819</v>
      </c>
      <c r="G878" s="1" t="s">
        <v>10252</v>
      </c>
      <c r="H878" s="1" t="s">
        <v>9196</v>
      </c>
      <c r="I878" s="1" t="s">
        <v>10253</v>
      </c>
      <c r="J878" s="1"/>
      <c r="K878" s="1">
        <v>6.75</v>
      </c>
      <c r="L878" s="32" t="s">
        <v>4052</v>
      </c>
      <c r="M878" s="8" t="s">
        <v>11771</v>
      </c>
      <c r="N878" s="2" t="s">
        <v>12354</v>
      </c>
      <c r="O878" s="173"/>
      <c r="P878" s="168">
        <f t="shared" si="503"/>
        <v>875</v>
      </c>
      <c r="Q878" s="138">
        <f t="shared" si="497"/>
        <v>25</v>
      </c>
      <c r="R878" s="138">
        <f t="shared" si="498"/>
        <v>50</v>
      </c>
      <c r="S878" s="138">
        <f t="shared" si="499"/>
        <v>75</v>
      </c>
      <c r="T878" s="138">
        <f t="shared" si="500"/>
        <v>100</v>
      </c>
      <c r="U878" s="138" t="e">
        <f t="shared" si="501"/>
        <v>#VALUE!</v>
      </c>
      <c r="V878" s="138" t="e">
        <f t="shared" si="502"/>
        <v>#VALUE!</v>
      </c>
      <c r="W878" s="158" t="str">
        <f t="shared" si="479"/>
        <v>08:00 16:00(13:00 14:00)</v>
      </c>
      <c r="X878" s="159">
        <f>HLOOKUP(SEARCH("2",$M878)-1,$Q$3:$V878,$P878+1,FALSE)</f>
        <v>25</v>
      </c>
      <c r="Y878" s="160" t="str">
        <f t="shared" si="480"/>
        <v>08:00 16:00(13:00 14:00)|08:00 16:00(13:00 14:00)|08:00 15:00(13:00 14:00)|08:00 16:00(13:00 14:00)</v>
      </c>
      <c r="Z878" s="161" t="str">
        <f t="shared" si="481"/>
        <v>08:00 16:00(13:00 14:00)</v>
      </c>
      <c r="AA878" s="158" t="str">
        <f t="shared" si="482"/>
        <v>08:00 16:00(13:00 14:00)</v>
      </c>
      <c r="AB878" s="159">
        <f>HLOOKUP(SEARCH("3",$M878)-1,$Q$3:$V878,$P878+1,FALSE)</f>
        <v>50</v>
      </c>
      <c r="AC878" s="160" t="str">
        <f t="shared" si="483"/>
        <v>08:00 16:00(13:00 14:00)|08:00 15:00(13:00 14:00)|08:00 16:00(13:00 14:00)</v>
      </c>
      <c r="AD878" s="161" t="str">
        <f t="shared" si="484"/>
        <v>08:00 16:00(13:00 14:00)</v>
      </c>
      <c r="AE878" s="158" t="str">
        <f t="shared" si="485"/>
        <v>08:00 16:00(13:00 14:00)</v>
      </c>
      <c r="AF878" s="159">
        <f>HLOOKUP(SEARCH("4",$M878)-1,$Q$3:$V878,$P878+1,FALSE)</f>
        <v>75</v>
      </c>
      <c r="AG878" s="161" t="str">
        <f t="shared" si="486"/>
        <v>08:00 15:00(13:00 14:00)|08:00 16:00(13:00 14:00)</v>
      </c>
      <c r="AH878" s="161" t="str">
        <f t="shared" si="487"/>
        <v>08:00 15:00(13:00 14:00)</v>
      </c>
      <c r="AI878" s="158" t="str">
        <f t="shared" si="488"/>
        <v>08:00 15:00(13:00 14:00)</v>
      </c>
      <c r="AJ878" s="159">
        <f>HLOOKUP(SEARCH("5",$M878)-1,$Q$3:$V878,$P878+1,FALSE)</f>
        <v>100</v>
      </c>
      <c r="AK878" s="161" t="str">
        <f t="shared" si="489"/>
        <v>08:00 16:00(13:00 14:00)</v>
      </c>
      <c r="AL878" s="161" t="e">
        <f t="shared" si="490"/>
        <v>#VALUE!</v>
      </c>
      <c r="AM878" s="158" t="str">
        <f t="shared" si="491"/>
        <v>08:00 16:00(13:00 14:00)</v>
      </c>
      <c r="AN878" s="159" t="e">
        <f>HLOOKUP(SEARCH("6",$M878)-1,$Q$3:$V878,$P878+1,FALSE)</f>
        <v>#VALUE!</v>
      </c>
      <c r="AO878" s="161" t="e">
        <f t="shared" si="492"/>
        <v>#VALUE!</v>
      </c>
      <c r="AP878" s="161" t="e">
        <f t="shared" si="493"/>
        <v>#VALUE!</v>
      </c>
      <c r="AQ878" s="162" t="str">
        <f t="shared" si="494"/>
        <v>выходной</v>
      </c>
      <c r="AR878" s="163" t="e">
        <f>HLOOKUP(SEARCH("7",$M878)-1,$Q$3:$V878,$P878+1,FALSE)</f>
        <v>#VALUE!</v>
      </c>
      <c r="AS878" s="164" t="str">
        <f t="shared" si="495"/>
        <v>выходной</v>
      </c>
      <c r="AT878" s="142"/>
      <c r="AU878" s="11" t="str">
        <f>IF(ISERROR(VLOOKUP(B878,'РЕОРГ 2008'!$A:$B,2,FALSE)),"",VLOOKUP(B878,'РЕОРГ 2008'!$A:$B,2,FALSE))</f>
        <v/>
      </c>
      <c r="AV878" s="12" t="str">
        <f t="shared" si="496"/>
        <v>Доп.офис №7020/062</v>
      </c>
      <c r="AW878" s="31" t="e">
        <f>LEFT(#REF!,2)</f>
        <v>#REF!</v>
      </c>
      <c r="AX878" s="12" t="str">
        <f t="shared" si="474"/>
        <v>7020/062</v>
      </c>
      <c r="AZ878" t="str">
        <f>IF(ISERROR(VLOOKUP(B878,'РЕОРГ 01.08.2009'!$A:$B,2,FALSE)),"",VLOOKUP(B878,'РЕОРГ 01.08.2009'!$A:$B,2,FALSE))</f>
        <v>Доп.офис №7020/062</v>
      </c>
      <c r="BA878" s="12" t="str">
        <f t="shared" si="469"/>
        <v>Доп.офис №7020/062</v>
      </c>
      <c r="BB878" t="e">
        <f>LEFT(#REF!,2)</f>
        <v>#REF!</v>
      </c>
      <c r="BC878" s="12" t="str">
        <f t="shared" si="475"/>
        <v>7020/062</v>
      </c>
      <c r="BE878" t="str">
        <f>IF(ISERROR(VLOOKUP(B878,'РЕОРГ 01.10.2009'!A:C,3,FALSE)),"",VLOOKUP(B878,'РЕОРГ 01.10.2009'!A:C,3,FALSE))</f>
        <v/>
      </c>
      <c r="BF878" s="12" t="str">
        <f t="shared" si="470"/>
        <v>Доп.офис №8614/036</v>
      </c>
      <c r="BG878" t="e">
        <f>LEFT(#REF!,2)</f>
        <v>#REF!</v>
      </c>
      <c r="BH878" s="12" t="str">
        <f t="shared" si="476"/>
        <v>8614/036</v>
      </c>
      <c r="BJ878" t="str">
        <f>IF(ISERROR(VLOOKUP($B878,'РЕОРГ 01.05.2010'!A:B,2,FALSE)),"",VLOOKUP($B878,'РЕОРГ 01.05.2010'!A:B,2,FALSE))</f>
        <v/>
      </c>
      <c r="BK878" s="12" t="str">
        <f t="shared" si="471"/>
        <v>Доп.офис №8614/036</v>
      </c>
      <c r="BL878" t="e">
        <f>LEFT(#REF!,2)</f>
        <v>#REF!</v>
      </c>
      <c r="BM878" s="12" t="str">
        <f t="shared" si="477"/>
        <v>8614/036</v>
      </c>
      <c r="BO878" t="str">
        <f>IF(ISERROR(VLOOKUP($B878,'РЕОРГ 01.08.2010'!A:B,2,FALSE)),"",VLOOKUP($B878,'РЕОРГ 01.08.2010'!A:B,2,FALSE))</f>
        <v/>
      </c>
      <c r="BP878" s="12" t="str">
        <f t="shared" si="472"/>
        <v>Доп.офис №8614/036</v>
      </c>
      <c r="BQ878" t="e">
        <f>LEFT(#REF!,2)</f>
        <v>#REF!</v>
      </c>
      <c r="BR878" s="12" t="str">
        <f t="shared" si="478"/>
        <v>8614/036</v>
      </c>
    </row>
    <row r="879" spans="1:70" ht="12.75" customHeight="1">
      <c r="A879" t="str">
        <f t="shared" si="473"/>
        <v>8614/037</v>
      </c>
      <c r="B879" s="133">
        <v>982</v>
      </c>
      <c r="C879" s="1" t="s">
        <v>7938</v>
      </c>
      <c r="D879" s="32" t="s">
        <v>1931</v>
      </c>
      <c r="E879" s="1" t="s">
        <v>10254</v>
      </c>
      <c r="F879" s="1" t="s">
        <v>9819</v>
      </c>
      <c r="G879" s="1" t="s">
        <v>1434</v>
      </c>
      <c r="H879" s="1" t="s">
        <v>10256</v>
      </c>
      <c r="I879" s="1" t="s">
        <v>10257</v>
      </c>
      <c r="J879" s="1"/>
      <c r="K879" s="1">
        <v>0.75</v>
      </c>
      <c r="L879" s="32" t="s">
        <v>4049</v>
      </c>
      <c r="M879" s="8" t="s">
        <v>11908</v>
      </c>
      <c r="N879" s="2" t="s">
        <v>12355</v>
      </c>
      <c r="O879" s="173"/>
      <c r="P879" s="168">
        <f t="shared" si="503"/>
        <v>876</v>
      </c>
      <c r="Q879" s="138">
        <f t="shared" si="497"/>
        <v>25</v>
      </c>
      <c r="R879" s="138">
        <f t="shared" si="498"/>
        <v>50</v>
      </c>
      <c r="S879" s="138">
        <f t="shared" si="499"/>
        <v>75</v>
      </c>
      <c r="T879" s="138" t="e">
        <f t="shared" si="500"/>
        <v>#VALUE!</v>
      </c>
      <c r="U879" s="138" t="e">
        <f t="shared" si="501"/>
        <v>#VALUE!</v>
      </c>
      <c r="V879" s="138" t="e">
        <f t="shared" si="502"/>
        <v>#VALUE!</v>
      </c>
      <c r="W879" s="158" t="str">
        <f t="shared" si="479"/>
        <v>08:15 15:45(13:00 13:30)</v>
      </c>
      <c r="X879" s="159">
        <f>HLOOKUP(SEARCH("2",$M879)-1,$Q$3:$V879,$P879+1,FALSE)</f>
        <v>25</v>
      </c>
      <c r="Y879" s="160" t="str">
        <f t="shared" si="480"/>
        <v>08:15 15:45(13:00 13:30)|08:15 15:45(13:00 13:30)|08:15 15:45(13:00 13:30)</v>
      </c>
      <c r="Z879" s="161" t="str">
        <f t="shared" si="481"/>
        <v>08:15 15:45(13:00 13:30)</v>
      </c>
      <c r="AA879" s="158" t="str">
        <f t="shared" si="482"/>
        <v>08:15 15:45(13:00 13:30)</v>
      </c>
      <c r="AB879" s="159" t="e">
        <f>HLOOKUP(SEARCH("3",$M879)-1,$Q$3:$V879,$P879+1,FALSE)</f>
        <v>#VALUE!</v>
      </c>
      <c r="AC879" s="160" t="e">
        <f t="shared" si="483"/>
        <v>#VALUE!</v>
      </c>
      <c r="AD879" s="161" t="e">
        <f t="shared" si="484"/>
        <v>#VALUE!</v>
      </c>
      <c r="AE879" s="158" t="str">
        <f t="shared" si="485"/>
        <v>выходной</v>
      </c>
      <c r="AF879" s="159">
        <f>HLOOKUP(SEARCH("4",$M879)-1,$Q$3:$V879,$P879+1,FALSE)</f>
        <v>50</v>
      </c>
      <c r="AG879" s="161" t="str">
        <f t="shared" si="486"/>
        <v>08:15 15:45(13:00 13:30)|08:15 15:45(13:00 13:30)</v>
      </c>
      <c r="AH879" s="161" t="str">
        <f t="shared" si="487"/>
        <v>08:15 15:45(13:00 13:30)</v>
      </c>
      <c r="AI879" s="158" t="str">
        <f t="shared" si="488"/>
        <v>08:15 15:45(13:00 13:30)</v>
      </c>
      <c r="AJ879" s="159">
        <f>HLOOKUP(SEARCH("5",$M879)-1,$Q$3:$V879,$P879+1,FALSE)</f>
        <v>75</v>
      </c>
      <c r="AK879" s="161" t="str">
        <f t="shared" si="489"/>
        <v>08:15 15:45(13:00 13:30)</v>
      </c>
      <c r="AL879" s="161" t="e">
        <f t="shared" si="490"/>
        <v>#VALUE!</v>
      </c>
      <c r="AM879" s="158" t="str">
        <f t="shared" si="491"/>
        <v>08:15 15:45(13:00 13:30)</v>
      </c>
      <c r="AN879" s="159" t="e">
        <f>HLOOKUP(SEARCH("6",$M879)-1,$Q$3:$V879,$P879+1,FALSE)</f>
        <v>#VALUE!</v>
      </c>
      <c r="AO879" s="161" t="e">
        <f t="shared" si="492"/>
        <v>#VALUE!</v>
      </c>
      <c r="AP879" s="161" t="e">
        <f t="shared" si="493"/>
        <v>#VALUE!</v>
      </c>
      <c r="AQ879" s="162" t="str">
        <f t="shared" si="494"/>
        <v>выходной</v>
      </c>
      <c r="AR879" s="163" t="e">
        <f>HLOOKUP(SEARCH("7",$M879)-1,$Q$3:$V879,$P879+1,FALSE)</f>
        <v>#VALUE!</v>
      </c>
      <c r="AS879" s="164" t="str">
        <f t="shared" si="495"/>
        <v>выходной</v>
      </c>
      <c r="AT879" s="142"/>
      <c r="AU879" s="11" t="str">
        <f>IF(ISERROR(VLOOKUP(B879,'РЕОРГ 2008'!$A:$B,2,FALSE)),"",VLOOKUP(B879,'РЕОРГ 2008'!$A:$B,2,FALSE))</f>
        <v/>
      </c>
      <c r="AV879" s="12" t="str">
        <f t="shared" si="496"/>
        <v>Опер.касса №7020/063</v>
      </c>
      <c r="AW879" s="31" t="e">
        <f>LEFT(#REF!,2)</f>
        <v>#REF!</v>
      </c>
      <c r="AX879" s="12" t="str">
        <f t="shared" si="474"/>
        <v>7020/063</v>
      </c>
      <c r="AZ879" t="str">
        <f>IF(ISERROR(VLOOKUP(B879,'РЕОРГ 01.08.2009'!$A:$B,2,FALSE)),"",VLOOKUP(B879,'РЕОРГ 01.08.2009'!$A:$B,2,FALSE))</f>
        <v>Опер.касса №7020/063</v>
      </c>
      <c r="BA879" s="12" t="str">
        <f t="shared" si="469"/>
        <v>Опер.касса №7020/063</v>
      </c>
      <c r="BB879" t="e">
        <f>LEFT(#REF!,2)</f>
        <v>#REF!</v>
      </c>
      <c r="BC879" s="12" t="str">
        <f t="shared" si="475"/>
        <v>7020/063</v>
      </c>
      <c r="BE879" t="str">
        <f>IF(ISERROR(VLOOKUP(B879,'РЕОРГ 01.10.2009'!A:C,3,FALSE)),"",VLOOKUP(B879,'РЕОРГ 01.10.2009'!A:C,3,FALSE))</f>
        <v/>
      </c>
      <c r="BF879" s="12" t="str">
        <f t="shared" si="470"/>
        <v>Опер.касса №8614/037</v>
      </c>
      <c r="BG879" t="e">
        <f>LEFT(#REF!,2)</f>
        <v>#REF!</v>
      </c>
      <c r="BH879" s="12" t="str">
        <f t="shared" si="476"/>
        <v>8614/037</v>
      </c>
      <c r="BJ879" t="str">
        <f>IF(ISERROR(VLOOKUP($B879,'РЕОРГ 01.05.2010'!A:B,2,FALSE)),"",VLOOKUP($B879,'РЕОРГ 01.05.2010'!A:B,2,FALSE))</f>
        <v/>
      </c>
      <c r="BK879" s="12" t="str">
        <f t="shared" si="471"/>
        <v>Опер.касса №8614/037</v>
      </c>
      <c r="BL879" t="e">
        <f>LEFT(#REF!,2)</f>
        <v>#REF!</v>
      </c>
      <c r="BM879" s="12" t="str">
        <f t="shared" si="477"/>
        <v>8614/037</v>
      </c>
      <c r="BO879" t="str">
        <f>IF(ISERROR(VLOOKUP($B879,'РЕОРГ 01.08.2010'!A:B,2,FALSE)),"",VLOOKUP($B879,'РЕОРГ 01.08.2010'!A:B,2,FALSE))</f>
        <v/>
      </c>
      <c r="BP879" s="12" t="str">
        <f t="shared" si="472"/>
        <v>Опер.касса №8614/037</v>
      </c>
      <c r="BQ879" t="e">
        <f>LEFT(#REF!,2)</f>
        <v>#REF!</v>
      </c>
      <c r="BR879" s="12" t="str">
        <f t="shared" si="478"/>
        <v>8614/037</v>
      </c>
    </row>
    <row r="880" spans="1:70" ht="12.75" customHeight="1">
      <c r="A880" t="str">
        <f t="shared" si="473"/>
        <v>8614/038</v>
      </c>
      <c r="B880" s="133">
        <v>983</v>
      </c>
      <c r="C880" s="1" t="s">
        <v>7939</v>
      </c>
      <c r="D880" s="32" t="s">
        <v>1926</v>
      </c>
      <c r="E880" s="1" t="s">
        <v>4380</v>
      </c>
      <c r="F880" s="1" t="s">
        <v>9819</v>
      </c>
      <c r="G880" s="1" t="s">
        <v>10258</v>
      </c>
      <c r="H880" s="1" t="s">
        <v>10259</v>
      </c>
      <c r="I880" s="1" t="s">
        <v>7123</v>
      </c>
      <c r="J880" s="1"/>
      <c r="K880" s="1">
        <v>3</v>
      </c>
      <c r="L880" s="32" t="s">
        <v>4052</v>
      </c>
      <c r="M880" s="8" t="s">
        <v>11831</v>
      </c>
      <c r="N880" s="2" t="s">
        <v>12356</v>
      </c>
      <c r="O880" s="173"/>
      <c r="P880" s="168">
        <f t="shared" si="503"/>
        <v>877</v>
      </c>
      <c r="Q880" s="138">
        <f t="shared" si="497"/>
        <v>25</v>
      </c>
      <c r="R880" s="138">
        <f t="shared" si="498"/>
        <v>50</v>
      </c>
      <c r="S880" s="138">
        <f t="shared" si="499"/>
        <v>75</v>
      </c>
      <c r="T880" s="138">
        <f t="shared" si="500"/>
        <v>100</v>
      </c>
      <c r="U880" s="138" t="e">
        <f t="shared" si="501"/>
        <v>#VALUE!</v>
      </c>
      <c r="V880" s="138" t="e">
        <f t="shared" si="502"/>
        <v>#VALUE!</v>
      </c>
      <c r="W880" s="158" t="str">
        <f t="shared" si="479"/>
        <v>выходной</v>
      </c>
      <c r="X880" s="159" t="e">
        <f>HLOOKUP(SEARCH("2",$M880)-1,$Q$3:$V880,$P880+1,FALSE)</f>
        <v>#N/A</v>
      </c>
      <c r="Y880" s="160" t="str">
        <f t="shared" si="480"/>
        <v>08:30 17:00(13:00 14:00)</v>
      </c>
      <c r="Z880" s="161" t="e">
        <f t="shared" si="481"/>
        <v>#VALUE!</v>
      </c>
      <c r="AA880" s="158" t="str">
        <f t="shared" si="482"/>
        <v>08:30 17:00(13:00 14:00)</v>
      </c>
      <c r="AB880" s="159">
        <f>HLOOKUP(SEARCH("3",$M880)-1,$Q$3:$V880,$P880+1,FALSE)</f>
        <v>25</v>
      </c>
      <c r="AC880" s="160" t="str">
        <f t="shared" si="483"/>
        <v>08:30 17:00(13:00 14:00)|08:30 17:00(13:00 14:00)|08:30 16:00(13:00 14:00)|08:30 15:00</v>
      </c>
      <c r="AD880" s="161" t="str">
        <f t="shared" si="484"/>
        <v>08:30 17:00(13:00 14:00)</v>
      </c>
      <c r="AE880" s="158" t="str">
        <f t="shared" si="485"/>
        <v>08:30 17:00(13:00 14:00)</v>
      </c>
      <c r="AF880" s="159">
        <f>HLOOKUP(SEARCH("4",$M880)-1,$Q$3:$V880,$P880+1,FALSE)</f>
        <v>50</v>
      </c>
      <c r="AG880" s="161" t="str">
        <f t="shared" si="486"/>
        <v>08:30 17:00(13:00 14:00)|08:30 16:00(13:00 14:00)|08:30 15:00</v>
      </c>
      <c r="AH880" s="161" t="str">
        <f t="shared" si="487"/>
        <v>08:30 17:00(13:00 14:00)</v>
      </c>
      <c r="AI880" s="158" t="str">
        <f t="shared" si="488"/>
        <v>08:30 17:00(13:00 14:00)</v>
      </c>
      <c r="AJ880" s="159">
        <f>HLOOKUP(SEARCH("5",$M880)-1,$Q$3:$V880,$P880+1,FALSE)</f>
        <v>75</v>
      </c>
      <c r="AK880" s="161" t="str">
        <f t="shared" si="489"/>
        <v>08:30 16:00(13:00 14:00)|08:30 15:00</v>
      </c>
      <c r="AL880" s="161" t="str">
        <f t="shared" si="490"/>
        <v>08:30 16:00(13:00 14:00)</v>
      </c>
      <c r="AM880" s="158" t="str">
        <f t="shared" si="491"/>
        <v>08:30 16:00(13:00 14:00)</v>
      </c>
      <c r="AN880" s="159">
        <f>HLOOKUP(SEARCH("6",$M880)-1,$Q$3:$V880,$P880+1,FALSE)</f>
        <v>100</v>
      </c>
      <c r="AO880" s="161" t="str">
        <f t="shared" si="492"/>
        <v>08:30 15:00</v>
      </c>
      <c r="AP880" s="161" t="e">
        <f t="shared" si="493"/>
        <v>#VALUE!</v>
      </c>
      <c r="AQ880" s="162" t="str">
        <f t="shared" si="494"/>
        <v>08:30 15:00</v>
      </c>
      <c r="AR880" s="163" t="e">
        <f>HLOOKUP(SEARCH("7",$M880)-1,$Q$3:$V880,$P880+1,FALSE)</f>
        <v>#VALUE!</v>
      </c>
      <c r="AS880" s="164" t="str">
        <f t="shared" si="495"/>
        <v>выходной</v>
      </c>
      <c r="AT880" s="142"/>
      <c r="AU880" s="11" t="str">
        <f>IF(ISERROR(VLOOKUP(B880,'РЕОРГ 2008'!$A:$B,2,FALSE)),"",VLOOKUP(B880,'РЕОРГ 2008'!$A:$B,2,FALSE))</f>
        <v/>
      </c>
      <c r="AV880" s="12" t="str">
        <f t="shared" si="496"/>
        <v>Доп.офис №7020/065</v>
      </c>
      <c r="AW880" s="31" t="e">
        <f>LEFT(#REF!,2)</f>
        <v>#REF!</v>
      </c>
      <c r="AX880" s="12" t="str">
        <f t="shared" si="474"/>
        <v>7020/065</v>
      </c>
      <c r="AZ880" t="str">
        <f>IF(ISERROR(VLOOKUP(B880,'РЕОРГ 01.08.2009'!$A:$B,2,FALSE)),"",VLOOKUP(B880,'РЕОРГ 01.08.2009'!$A:$B,2,FALSE))</f>
        <v>Доп.офис №7020/065</v>
      </c>
      <c r="BA880" s="12" t="str">
        <f t="shared" si="469"/>
        <v>Доп.офис №7020/065</v>
      </c>
      <c r="BB880" t="e">
        <f>LEFT(#REF!,2)</f>
        <v>#REF!</v>
      </c>
      <c r="BC880" s="12" t="str">
        <f t="shared" si="475"/>
        <v>7020/065</v>
      </c>
      <c r="BE880" t="str">
        <f>IF(ISERROR(VLOOKUP(B880,'РЕОРГ 01.10.2009'!A:C,3,FALSE)),"",VLOOKUP(B880,'РЕОРГ 01.10.2009'!A:C,3,FALSE))</f>
        <v/>
      </c>
      <c r="BF880" s="12" t="str">
        <f t="shared" si="470"/>
        <v>Доп.офис №8614/038</v>
      </c>
      <c r="BG880" t="e">
        <f>LEFT(#REF!,2)</f>
        <v>#REF!</v>
      </c>
      <c r="BH880" s="12" t="str">
        <f t="shared" si="476"/>
        <v>8614/038</v>
      </c>
      <c r="BJ880" t="str">
        <f>IF(ISERROR(VLOOKUP($B880,'РЕОРГ 01.05.2010'!A:B,2,FALSE)),"",VLOOKUP($B880,'РЕОРГ 01.05.2010'!A:B,2,FALSE))</f>
        <v/>
      </c>
      <c r="BK880" s="12" t="str">
        <f t="shared" si="471"/>
        <v>Доп.офис №8614/038</v>
      </c>
      <c r="BL880" t="e">
        <f>LEFT(#REF!,2)</f>
        <v>#REF!</v>
      </c>
      <c r="BM880" s="12" t="str">
        <f t="shared" si="477"/>
        <v>8614/038</v>
      </c>
      <c r="BO880" t="str">
        <f>IF(ISERROR(VLOOKUP($B880,'РЕОРГ 01.08.2010'!A:B,2,FALSE)),"",VLOOKUP($B880,'РЕОРГ 01.08.2010'!A:B,2,FALSE))</f>
        <v/>
      </c>
      <c r="BP880" s="12" t="str">
        <f t="shared" si="472"/>
        <v>Доп.офис №8614/038</v>
      </c>
      <c r="BQ880" t="e">
        <f>LEFT(#REF!,2)</f>
        <v>#REF!</v>
      </c>
      <c r="BR880" s="12" t="str">
        <f t="shared" si="478"/>
        <v>8614/038</v>
      </c>
    </row>
    <row r="881" spans="1:70" ht="12.75" customHeight="1">
      <c r="A881" t="str">
        <f t="shared" si="473"/>
        <v>8614/039</v>
      </c>
      <c r="B881" s="133">
        <v>984</v>
      </c>
      <c r="C881" s="1" t="s">
        <v>7940</v>
      </c>
      <c r="D881" s="32" t="s">
        <v>1931</v>
      </c>
      <c r="E881" s="1" t="s">
        <v>6350</v>
      </c>
      <c r="F881" s="1" t="s">
        <v>9819</v>
      </c>
      <c r="G881" s="1" t="s">
        <v>6351</v>
      </c>
      <c r="H881" s="1" t="s">
        <v>7124</v>
      </c>
      <c r="I881" s="1" t="s">
        <v>6352</v>
      </c>
      <c r="J881" s="1"/>
      <c r="K881" s="1">
        <v>0.75</v>
      </c>
      <c r="L881" s="32" t="s">
        <v>4049</v>
      </c>
      <c r="M881" s="8" t="s">
        <v>11908</v>
      </c>
      <c r="N881" s="2" t="s">
        <v>12355</v>
      </c>
      <c r="O881" s="173"/>
      <c r="P881" s="168">
        <f t="shared" si="503"/>
        <v>878</v>
      </c>
      <c r="Q881" s="138">
        <f t="shared" si="497"/>
        <v>25</v>
      </c>
      <c r="R881" s="138">
        <f t="shared" si="498"/>
        <v>50</v>
      </c>
      <c r="S881" s="138">
        <f t="shared" si="499"/>
        <v>75</v>
      </c>
      <c r="T881" s="138" t="e">
        <f t="shared" si="500"/>
        <v>#VALUE!</v>
      </c>
      <c r="U881" s="138" t="e">
        <f t="shared" si="501"/>
        <v>#VALUE!</v>
      </c>
      <c r="V881" s="138" t="e">
        <f t="shared" si="502"/>
        <v>#VALUE!</v>
      </c>
      <c r="W881" s="158" t="str">
        <f t="shared" si="479"/>
        <v>08:15 15:45(13:00 13:30)</v>
      </c>
      <c r="X881" s="159">
        <f>HLOOKUP(SEARCH("2",$M881)-1,$Q$3:$V881,$P881+1,FALSE)</f>
        <v>25</v>
      </c>
      <c r="Y881" s="160" t="str">
        <f t="shared" si="480"/>
        <v>08:15 15:45(13:00 13:30)|08:15 15:45(13:00 13:30)|08:15 15:45(13:00 13:30)</v>
      </c>
      <c r="Z881" s="161" t="str">
        <f t="shared" si="481"/>
        <v>08:15 15:45(13:00 13:30)</v>
      </c>
      <c r="AA881" s="158" t="str">
        <f t="shared" si="482"/>
        <v>08:15 15:45(13:00 13:30)</v>
      </c>
      <c r="AB881" s="159" t="e">
        <f>HLOOKUP(SEARCH("3",$M881)-1,$Q$3:$V881,$P881+1,FALSE)</f>
        <v>#VALUE!</v>
      </c>
      <c r="AC881" s="160" t="e">
        <f t="shared" si="483"/>
        <v>#VALUE!</v>
      </c>
      <c r="AD881" s="161" t="e">
        <f t="shared" si="484"/>
        <v>#VALUE!</v>
      </c>
      <c r="AE881" s="158" t="str">
        <f t="shared" si="485"/>
        <v>выходной</v>
      </c>
      <c r="AF881" s="159">
        <f>HLOOKUP(SEARCH("4",$M881)-1,$Q$3:$V881,$P881+1,FALSE)</f>
        <v>50</v>
      </c>
      <c r="AG881" s="161" t="str">
        <f t="shared" si="486"/>
        <v>08:15 15:45(13:00 13:30)|08:15 15:45(13:00 13:30)</v>
      </c>
      <c r="AH881" s="161" t="str">
        <f t="shared" si="487"/>
        <v>08:15 15:45(13:00 13:30)</v>
      </c>
      <c r="AI881" s="158" t="str">
        <f t="shared" si="488"/>
        <v>08:15 15:45(13:00 13:30)</v>
      </c>
      <c r="AJ881" s="159">
        <f>HLOOKUP(SEARCH("5",$M881)-1,$Q$3:$V881,$P881+1,FALSE)</f>
        <v>75</v>
      </c>
      <c r="AK881" s="161" t="str">
        <f t="shared" si="489"/>
        <v>08:15 15:45(13:00 13:30)</v>
      </c>
      <c r="AL881" s="161" t="e">
        <f t="shared" si="490"/>
        <v>#VALUE!</v>
      </c>
      <c r="AM881" s="158" t="str">
        <f t="shared" si="491"/>
        <v>08:15 15:45(13:00 13:30)</v>
      </c>
      <c r="AN881" s="159" t="e">
        <f>HLOOKUP(SEARCH("6",$M881)-1,$Q$3:$V881,$P881+1,FALSE)</f>
        <v>#VALUE!</v>
      </c>
      <c r="AO881" s="161" t="e">
        <f t="shared" si="492"/>
        <v>#VALUE!</v>
      </c>
      <c r="AP881" s="161" t="e">
        <f t="shared" si="493"/>
        <v>#VALUE!</v>
      </c>
      <c r="AQ881" s="162" t="str">
        <f t="shared" si="494"/>
        <v>выходной</v>
      </c>
      <c r="AR881" s="163" t="e">
        <f>HLOOKUP(SEARCH("7",$M881)-1,$Q$3:$V881,$P881+1,FALSE)</f>
        <v>#VALUE!</v>
      </c>
      <c r="AS881" s="164" t="str">
        <f t="shared" si="495"/>
        <v>выходной</v>
      </c>
      <c r="AT881" s="142"/>
      <c r="AU881" s="11" t="str">
        <f>IF(ISERROR(VLOOKUP(B881,'РЕОРГ 2008'!$A:$B,2,FALSE)),"",VLOOKUP(B881,'РЕОРГ 2008'!$A:$B,2,FALSE))</f>
        <v/>
      </c>
      <c r="AV881" s="12" t="str">
        <f t="shared" si="496"/>
        <v>Опер.касса №7020/066</v>
      </c>
      <c r="AW881" s="31" t="e">
        <f>LEFT(#REF!,2)</f>
        <v>#REF!</v>
      </c>
      <c r="AX881" s="12" t="str">
        <f t="shared" si="474"/>
        <v>7020/066</v>
      </c>
      <c r="AZ881" t="str">
        <f>IF(ISERROR(VLOOKUP(B881,'РЕОРГ 01.08.2009'!$A:$B,2,FALSE)),"",VLOOKUP(B881,'РЕОРГ 01.08.2009'!$A:$B,2,FALSE))</f>
        <v>Опер.касса №7020/066</v>
      </c>
      <c r="BA881" s="12" t="str">
        <f t="shared" si="469"/>
        <v>Опер.касса №7020/066</v>
      </c>
      <c r="BB881" t="e">
        <f>LEFT(#REF!,2)</f>
        <v>#REF!</v>
      </c>
      <c r="BC881" s="12" t="str">
        <f t="shared" si="475"/>
        <v>7020/066</v>
      </c>
      <c r="BE881" t="str">
        <f>IF(ISERROR(VLOOKUP(B881,'РЕОРГ 01.10.2009'!A:C,3,FALSE)),"",VLOOKUP(B881,'РЕОРГ 01.10.2009'!A:C,3,FALSE))</f>
        <v/>
      </c>
      <c r="BF881" s="12" t="str">
        <f t="shared" si="470"/>
        <v>Опер.касса №8614/039</v>
      </c>
      <c r="BG881" t="e">
        <f>LEFT(#REF!,2)</f>
        <v>#REF!</v>
      </c>
      <c r="BH881" s="12" t="str">
        <f t="shared" si="476"/>
        <v>8614/039</v>
      </c>
      <c r="BJ881" t="str">
        <f>IF(ISERROR(VLOOKUP($B881,'РЕОРГ 01.05.2010'!A:B,2,FALSE)),"",VLOOKUP($B881,'РЕОРГ 01.05.2010'!A:B,2,FALSE))</f>
        <v/>
      </c>
      <c r="BK881" s="12" t="str">
        <f t="shared" si="471"/>
        <v>Опер.касса №8614/039</v>
      </c>
      <c r="BL881" t="e">
        <f>LEFT(#REF!,2)</f>
        <v>#REF!</v>
      </c>
      <c r="BM881" s="12" t="str">
        <f t="shared" si="477"/>
        <v>8614/039</v>
      </c>
      <c r="BO881" t="str">
        <f>IF(ISERROR(VLOOKUP($B881,'РЕОРГ 01.08.2010'!A:B,2,FALSE)),"",VLOOKUP($B881,'РЕОРГ 01.08.2010'!A:B,2,FALSE))</f>
        <v/>
      </c>
      <c r="BP881" s="12" t="str">
        <f t="shared" si="472"/>
        <v>Опер.касса №8614/039</v>
      </c>
      <c r="BQ881" t="e">
        <f>LEFT(#REF!,2)</f>
        <v>#REF!</v>
      </c>
      <c r="BR881" s="12" t="str">
        <f t="shared" si="478"/>
        <v>8614/039</v>
      </c>
    </row>
    <row r="882" spans="1:70" ht="12.75" customHeight="1">
      <c r="A882" t="str">
        <f t="shared" si="473"/>
        <v>8614/04</v>
      </c>
      <c r="B882" s="133">
        <v>1006</v>
      </c>
      <c r="C882" s="1" t="s">
        <v>5518</v>
      </c>
      <c r="D882" s="32" t="s">
        <v>1926</v>
      </c>
      <c r="E882" s="1" t="s">
        <v>5517</v>
      </c>
      <c r="F882" s="1" t="s">
        <v>9819</v>
      </c>
      <c r="G882" s="1" t="s">
        <v>5519</v>
      </c>
      <c r="H882" s="1" t="s">
        <v>5520</v>
      </c>
      <c r="I882" s="1" t="s">
        <v>5521</v>
      </c>
      <c r="J882" s="1"/>
      <c r="K882" s="1">
        <v>11</v>
      </c>
      <c r="L882" s="32" t="s">
        <v>4048</v>
      </c>
      <c r="M882" s="8" t="s">
        <v>11773</v>
      </c>
      <c r="N882" s="2" t="s">
        <v>12357</v>
      </c>
      <c r="O882" s="173"/>
      <c r="P882" s="168">
        <f t="shared" si="503"/>
        <v>879</v>
      </c>
      <c r="Q882" s="138">
        <f t="shared" si="497"/>
        <v>12</v>
      </c>
      <c r="R882" s="138">
        <f t="shared" si="498"/>
        <v>24</v>
      </c>
      <c r="S882" s="138">
        <f t="shared" si="499"/>
        <v>36</v>
      </c>
      <c r="T882" s="138">
        <f t="shared" si="500"/>
        <v>48</v>
      </c>
      <c r="U882" s="138">
        <f t="shared" si="501"/>
        <v>60</v>
      </c>
      <c r="V882" s="138" t="e">
        <f t="shared" si="502"/>
        <v>#VALUE!</v>
      </c>
      <c r="W882" s="158" t="str">
        <f t="shared" si="479"/>
        <v>09:00 19:00</v>
      </c>
      <c r="X882" s="159">
        <f>HLOOKUP(SEARCH("2",$M882)-1,$Q$3:$V882,$P882+1,FALSE)</f>
        <v>12</v>
      </c>
      <c r="Y882" s="160" t="str">
        <f t="shared" si="480"/>
        <v>09:00 19:00|09:00 19:00|10:00 19:00|09:00 19:00|09:00 16:00(13:00 14:00)</v>
      </c>
      <c r="Z882" s="161" t="str">
        <f t="shared" si="481"/>
        <v>09:00 19:00</v>
      </c>
      <c r="AA882" s="158" t="str">
        <f t="shared" si="482"/>
        <v>09:00 19:00</v>
      </c>
      <c r="AB882" s="159">
        <f>HLOOKUP(SEARCH("3",$M882)-1,$Q$3:$V882,$P882+1,FALSE)</f>
        <v>24</v>
      </c>
      <c r="AC882" s="160" t="str">
        <f t="shared" si="483"/>
        <v>09:00 19:00|10:00 19:00|09:00 19:00|09:00 16:00(13:00 14:00)</v>
      </c>
      <c r="AD882" s="161" t="str">
        <f t="shared" si="484"/>
        <v>09:00 19:00</v>
      </c>
      <c r="AE882" s="158" t="str">
        <f t="shared" si="485"/>
        <v>09:00 19:00</v>
      </c>
      <c r="AF882" s="159">
        <f>HLOOKUP(SEARCH("4",$M882)-1,$Q$3:$V882,$P882+1,FALSE)</f>
        <v>36</v>
      </c>
      <c r="AG882" s="161" t="str">
        <f t="shared" si="486"/>
        <v>10:00 19:00|09:00 19:00|09:00 16:00(13:00 14:00)</v>
      </c>
      <c r="AH882" s="161" t="str">
        <f t="shared" si="487"/>
        <v>10:00 19:00</v>
      </c>
      <c r="AI882" s="158" t="str">
        <f t="shared" si="488"/>
        <v>10:00 19:00</v>
      </c>
      <c r="AJ882" s="159">
        <f>HLOOKUP(SEARCH("5",$M882)-1,$Q$3:$V882,$P882+1,FALSE)</f>
        <v>48</v>
      </c>
      <c r="AK882" s="161" t="str">
        <f t="shared" si="489"/>
        <v>09:00 19:00|09:00 16:00(13:00 14:00)</v>
      </c>
      <c r="AL882" s="161" t="str">
        <f t="shared" si="490"/>
        <v>09:00 19:00</v>
      </c>
      <c r="AM882" s="158" t="str">
        <f t="shared" si="491"/>
        <v>09:00 19:00</v>
      </c>
      <c r="AN882" s="159">
        <f>HLOOKUP(SEARCH("6",$M882)-1,$Q$3:$V882,$P882+1,FALSE)</f>
        <v>60</v>
      </c>
      <c r="AO882" s="161" t="str">
        <f t="shared" si="492"/>
        <v>09:00 16:00(13:00 14:00)</v>
      </c>
      <c r="AP882" s="161" t="e">
        <f t="shared" si="493"/>
        <v>#VALUE!</v>
      </c>
      <c r="AQ882" s="162" t="str">
        <f t="shared" si="494"/>
        <v>09:00 16:00(13:00 14:00)</v>
      </c>
      <c r="AR882" s="163" t="e">
        <f>HLOOKUP(SEARCH("7",$M882)-1,$Q$3:$V882,$P882+1,FALSE)</f>
        <v>#VALUE!</v>
      </c>
      <c r="AS882" s="164" t="str">
        <f t="shared" si="495"/>
        <v>выходной</v>
      </c>
      <c r="AT882" s="142"/>
      <c r="AU882" s="11" t="str">
        <f>IF(ISERROR(VLOOKUP(B882,'РЕОРГ 2008'!$A:$B,2,FALSE)),"",VLOOKUP(B882,'РЕОРГ 2008'!$A:$B,2,FALSE))</f>
        <v/>
      </c>
      <c r="AV882" s="12" t="str">
        <f t="shared" si="496"/>
        <v>Доп.офис №8614/04</v>
      </c>
      <c r="AW882" s="31" t="e">
        <f>LEFT(#REF!,2)</f>
        <v>#REF!</v>
      </c>
      <c r="AX882" s="12" t="str">
        <f t="shared" si="474"/>
        <v>8614/04</v>
      </c>
      <c r="AZ882" t="str">
        <f>IF(ISERROR(VLOOKUP(B882,'РЕОРГ 01.08.2009'!$A:$B,2,FALSE)),"",VLOOKUP(B882,'РЕОРГ 01.08.2009'!$A:$B,2,FALSE))</f>
        <v/>
      </c>
      <c r="BA882" s="12" t="str">
        <f t="shared" si="469"/>
        <v>Доп.офис №8614/04</v>
      </c>
      <c r="BB882" t="e">
        <f>LEFT(#REF!,2)</f>
        <v>#REF!</v>
      </c>
      <c r="BC882" s="12" t="str">
        <f t="shared" si="475"/>
        <v>8614/04</v>
      </c>
      <c r="BE882" t="str">
        <f>IF(ISERROR(VLOOKUP(B882,'РЕОРГ 01.10.2009'!A:C,3,FALSE)),"",VLOOKUP(B882,'РЕОРГ 01.10.2009'!A:C,3,FALSE))</f>
        <v/>
      </c>
      <c r="BF882" s="12" t="str">
        <f t="shared" si="470"/>
        <v>Доп.офис №8614/04</v>
      </c>
      <c r="BG882" t="e">
        <f>LEFT(#REF!,2)</f>
        <v>#REF!</v>
      </c>
      <c r="BH882" s="12" t="str">
        <f t="shared" si="476"/>
        <v>8614/04</v>
      </c>
      <c r="BJ882" t="str">
        <f>IF(ISERROR(VLOOKUP($B882,'РЕОРГ 01.05.2010'!A:B,2,FALSE)),"",VLOOKUP($B882,'РЕОРГ 01.05.2010'!A:B,2,FALSE))</f>
        <v/>
      </c>
      <c r="BK882" s="12" t="str">
        <f t="shared" si="471"/>
        <v>Доп.офис №8614/04</v>
      </c>
      <c r="BL882" t="e">
        <f>LEFT(#REF!,2)</f>
        <v>#REF!</v>
      </c>
      <c r="BM882" s="12" t="str">
        <f t="shared" si="477"/>
        <v>8614/04</v>
      </c>
      <c r="BO882" t="str">
        <f>IF(ISERROR(VLOOKUP($B882,'РЕОРГ 01.08.2010'!A:B,2,FALSE)),"",VLOOKUP($B882,'РЕОРГ 01.08.2010'!A:B,2,FALSE))</f>
        <v/>
      </c>
      <c r="BP882" s="12" t="str">
        <f t="shared" si="472"/>
        <v>Доп.офис №8614/04</v>
      </c>
      <c r="BQ882" t="e">
        <f>LEFT(#REF!,2)</f>
        <v>#REF!</v>
      </c>
      <c r="BR882" s="12" t="str">
        <f t="shared" si="478"/>
        <v>8614/04</v>
      </c>
    </row>
    <row r="883" spans="1:70" ht="12.75" customHeight="1">
      <c r="A883" t="str">
        <f t="shared" si="473"/>
        <v>8614/040</v>
      </c>
      <c r="B883" s="133">
        <v>943</v>
      </c>
      <c r="C883" s="1" t="s">
        <v>4483</v>
      </c>
      <c r="D883" s="32" t="s">
        <v>7017</v>
      </c>
      <c r="E883" s="1" t="s">
        <v>6307</v>
      </c>
      <c r="F883" s="1" t="s">
        <v>9819</v>
      </c>
      <c r="G883" s="1" t="s">
        <v>6308</v>
      </c>
      <c r="H883" s="1" t="s">
        <v>1281</v>
      </c>
      <c r="I883" s="1" t="s">
        <v>1288</v>
      </c>
      <c r="J883" s="1"/>
      <c r="K883" s="1">
        <v>15.75</v>
      </c>
      <c r="L883" s="32" t="s">
        <v>4052</v>
      </c>
      <c r="M883" s="8" t="s">
        <v>11773</v>
      </c>
      <c r="N883" s="2" t="s">
        <v>12358</v>
      </c>
      <c r="O883" s="173"/>
      <c r="P883" s="168">
        <f t="shared" si="503"/>
        <v>880</v>
      </c>
      <c r="Q883" s="138">
        <f t="shared" si="497"/>
        <v>12</v>
      </c>
      <c r="R883" s="138">
        <f t="shared" si="498"/>
        <v>24</v>
      </c>
      <c r="S883" s="138">
        <f t="shared" si="499"/>
        <v>36</v>
      </c>
      <c r="T883" s="138">
        <f t="shared" si="500"/>
        <v>48</v>
      </c>
      <c r="U883" s="138">
        <f t="shared" si="501"/>
        <v>60</v>
      </c>
      <c r="V883" s="138" t="e">
        <f t="shared" si="502"/>
        <v>#VALUE!</v>
      </c>
      <c r="W883" s="158" t="str">
        <f t="shared" si="479"/>
        <v>08:00 17:00</v>
      </c>
      <c r="X883" s="159">
        <f>HLOOKUP(SEARCH("2",$M883)-1,$Q$3:$V883,$P883+1,FALSE)</f>
        <v>12</v>
      </c>
      <c r="Y883" s="160" t="str">
        <f t="shared" si="480"/>
        <v>08:00 17:00|08:00 17:00|08:00 17:00|08:00 17:00|09:00 13:00</v>
      </c>
      <c r="Z883" s="161" t="str">
        <f t="shared" si="481"/>
        <v>08:00 17:00</v>
      </c>
      <c r="AA883" s="158" t="str">
        <f t="shared" si="482"/>
        <v>08:00 17:00</v>
      </c>
      <c r="AB883" s="159">
        <f>HLOOKUP(SEARCH("3",$M883)-1,$Q$3:$V883,$P883+1,FALSE)</f>
        <v>24</v>
      </c>
      <c r="AC883" s="160" t="str">
        <f t="shared" si="483"/>
        <v>08:00 17:00|08:00 17:00|08:00 17:00|09:00 13:00</v>
      </c>
      <c r="AD883" s="161" t="str">
        <f t="shared" si="484"/>
        <v>08:00 17:00</v>
      </c>
      <c r="AE883" s="158" t="str">
        <f t="shared" si="485"/>
        <v>08:00 17:00</v>
      </c>
      <c r="AF883" s="159">
        <f>HLOOKUP(SEARCH("4",$M883)-1,$Q$3:$V883,$P883+1,FALSE)</f>
        <v>36</v>
      </c>
      <c r="AG883" s="161" t="str">
        <f t="shared" si="486"/>
        <v>08:00 17:00|08:00 17:00|09:00 13:00</v>
      </c>
      <c r="AH883" s="161" t="str">
        <f t="shared" si="487"/>
        <v>08:00 17:00</v>
      </c>
      <c r="AI883" s="158" t="str">
        <f t="shared" si="488"/>
        <v>08:00 17:00</v>
      </c>
      <c r="AJ883" s="159">
        <f>HLOOKUP(SEARCH("5",$M883)-1,$Q$3:$V883,$P883+1,FALSE)</f>
        <v>48</v>
      </c>
      <c r="AK883" s="161" t="str">
        <f t="shared" si="489"/>
        <v>08:00 17:00|09:00 13:00</v>
      </c>
      <c r="AL883" s="161" t="str">
        <f t="shared" si="490"/>
        <v>08:00 17:00</v>
      </c>
      <c r="AM883" s="158" t="str">
        <f t="shared" si="491"/>
        <v>08:00 17:00</v>
      </c>
      <c r="AN883" s="159">
        <f>HLOOKUP(SEARCH("6",$M883)-1,$Q$3:$V883,$P883+1,FALSE)</f>
        <v>60</v>
      </c>
      <c r="AO883" s="161" t="str">
        <f t="shared" si="492"/>
        <v>09:00 13:00</v>
      </c>
      <c r="AP883" s="161" t="e">
        <f t="shared" si="493"/>
        <v>#VALUE!</v>
      </c>
      <c r="AQ883" s="162" t="str">
        <f t="shared" si="494"/>
        <v>09:00 13:00</v>
      </c>
      <c r="AR883" s="163" t="e">
        <f>HLOOKUP(SEARCH("7",$M883)-1,$Q$3:$V883,$P883+1,FALSE)</f>
        <v>#VALUE!</v>
      </c>
      <c r="AS883" s="164" t="str">
        <f t="shared" si="495"/>
        <v>выходной</v>
      </c>
      <c r="AT883" s="142"/>
      <c r="AU883" s="11" t="str">
        <f>IF(ISERROR(VLOOKUP(B883,'РЕОРГ 2008'!$A:$B,2,FALSE)),"",VLOOKUP(B883,'РЕОРГ 2008'!$A:$B,2,FALSE))</f>
        <v/>
      </c>
      <c r="AV883" s="12" t="str">
        <f t="shared" si="496"/>
        <v>Моркинское отделение №4445</v>
      </c>
      <c r="AW883" s="31" t="e">
        <f>LEFT(#REF!,2)</f>
        <v>#REF!</v>
      </c>
      <c r="AX883" s="12" t="str">
        <f t="shared" si="474"/>
        <v>4445</v>
      </c>
      <c r="AZ883" t="str">
        <f>IF(ISERROR(VLOOKUP(B883,'РЕОРГ 01.08.2009'!$A:$B,2,FALSE)),"",VLOOKUP(B883,'РЕОРГ 01.08.2009'!$A:$B,2,FALSE))</f>
        <v/>
      </c>
      <c r="BA883" s="12" t="str">
        <f t="shared" si="469"/>
        <v>Моркинское отделение №4445</v>
      </c>
      <c r="BB883" t="e">
        <f>LEFT(#REF!,2)</f>
        <v>#REF!</v>
      </c>
      <c r="BC883" s="12" t="str">
        <f t="shared" si="475"/>
        <v>4445</v>
      </c>
      <c r="BE883" t="str">
        <f>IF(ISERROR(VLOOKUP(B883,'РЕОРГ 01.10.2009'!A:C,3,FALSE)),"",VLOOKUP(B883,'РЕОРГ 01.10.2009'!A:C,3,FALSE))</f>
        <v>Моркинское отделение №4445</v>
      </c>
      <c r="BF883" s="12" t="str">
        <f t="shared" si="470"/>
        <v>Моркинское отделение №4445</v>
      </c>
      <c r="BG883" t="e">
        <f>LEFT(#REF!,2)</f>
        <v>#REF!</v>
      </c>
      <c r="BH883" s="12" t="str">
        <f t="shared" si="476"/>
        <v>4445</v>
      </c>
      <c r="BJ883" t="str">
        <f>IF(ISERROR(VLOOKUP($B883,'РЕОРГ 01.05.2010'!A:B,2,FALSE)),"",VLOOKUP($B883,'РЕОРГ 01.05.2010'!A:B,2,FALSE))</f>
        <v/>
      </c>
      <c r="BK883" s="12" t="str">
        <f t="shared" si="471"/>
        <v>Доп.офис №8614/040</v>
      </c>
      <c r="BL883" t="e">
        <f>LEFT(#REF!,2)</f>
        <v>#REF!</v>
      </c>
      <c r="BM883" s="12" t="str">
        <f t="shared" si="477"/>
        <v>8614/040</v>
      </c>
      <c r="BO883" t="str">
        <f>IF(ISERROR(VLOOKUP($B883,'РЕОРГ 01.08.2010'!A:B,2,FALSE)),"",VLOOKUP($B883,'РЕОРГ 01.08.2010'!A:B,2,FALSE))</f>
        <v/>
      </c>
      <c r="BP883" s="12" t="str">
        <f t="shared" si="472"/>
        <v>Доп.офис №8614/040</v>
      </c>
      <c r="BQ883" t="e">
        <f>LEFT(#REF!,2)</f>
        <v>#REF!</v>
      </c>
      <c r="BR883" s="12" t="str">
        <f t="shared" si="478"/>
        <v>8614/040</v>
      </c>
    </row>
    <row r="884" spans="1:70" ht="12.75" customHeight="1">
      <c r="A884" t="str">
        <f t="shared" si="473"/>
        <v>8614/041</v>
      </c>
      <c r="B884" s="133">
        <v>948</v>
      </c>
      <c r="C884" s="1" t="s">
        <v>4488</v>
      </c>
      <c r="D884" s="32" t="s">
        <v>1931</v>
      </c>
      <c r="E884" s="1" t="s">
        <v>6348</v>
      </c>
      <c r="F884" s="1" t="s">
        <v>9819</v>
      </c>
      <c r="G884" s="1" t="s">
        <v>6349</v>
      </c>
      <c r="H884" s="1" t="s">
        <v>1282</v>
      </c>
      <c r="I884" s="1" t="s">
        <v>1283</v>
      </c>
      <c r="J884" s="1"/>
      <c r="K884" s="1">
        <v>0.25</v>
      </c>
      <c r="L884" s="32" t="s">
        <v>4049</v>
      </c>
      <c r="M884" s="8" t="s">
        <v>11849</v>
      </c>
      <c r="N884" s="2" t="s">
        <v>11955</v>
      </c>
      <c r="O884" s="173"/>
      <c r="P884" s="168">
        <f t="shared" si="503"/>
        <v>881</v>
      </c>
      <c r="Q884" s="138">
        <f t="shared" si="497"/>
        <v>25</v>
      </c>
      <c r="R884" s="138" t="e">
        <f t="shared" si="498"/>
        <v>#VALUE!</v>
      </c>
      <c r="S884" s="138" t="e">
        <f t="shared" si="499"/>
        <v>#VALUE!</v>
      </c>
      <c r="T884" s="138" t="e">
        <f t="shared" si="500"/>
        <v>#VALUE!</v>
      </c>
      <c r="U884" s="138" t="e">
        <f t="shared" si="501"/>
        <v>#VALUE!</v>
      </c>
      <c r="V884" s="138" t="e">
        <f t="shared" si="502"/>
        <v>#VALUE!</v>
      </c>
      <c r="W884" s="158" t="str">
        <f t="shared" si="479"/>
        <v>выходной</v>
      </c>
      <c r="X884" s="159" t="e">
        <f>HLOOKUP(SEARCH("2",$M884)-1,$Q$3:$V884,$P884+1,FALSE)</f>
        <v>#N/A</v>
      </c>
      <c r="Y884" s="160" t="str">
        <f t="shared" si="480"/>
        <v>09:00 13:30(00:00 00:00)</v>
      </c>
      <c r="Z884" s="161" t="e">
        <f t="shared" si="481"/>
        <v>#VALUE!</v>
      </c>
      <c r="AA884" s="158" t="str">
        <f t="shared" si="482"/>
        <v>09:00 13:30(00:00 00:00)</v>
      </c>
      <c r="AB884" s="159" t="e">
        <f>HLOOKUP(SEARCH("3",$M884)-1,$Q$3:$V884,$P884+1,FALSE)</f>
        <v>#VALUE!</v>
      </c>
      <c r="AC884" s="160" t="e">
        <f t="shared" si="483"/>
        <v>#VALUE!</v>
      </c>
      <c r="AD884" s="161" t="e">
        <f t="shared" si="484"/>
        <v>#VALUE!</v>
      </c>
      <c r="AE884" s="158" t="str">
        <f t="shared" si="485"/>
        <v>выходной</v>
      </c>
      <c r="AF884" s="159" t="e">
        <f>HLOOKUP(SEARCH("4",$M884)-1,$Q$3:$V884,$P884+1,FALSE)</f>
        <v>#VALUE!</v>
      </c>
      <c r="AG884" s="161" t="e">
        <f t="shared" si="486"/>
        <v>#VALUE!</v>
      </c>
      <c r="AH884" s="161" t="e">
        <f t="shared" si="487"/>
        <v>#VALUE!</v>
      </c>
      <c r="AI884" s="158" t="str">
        <f t="shared" si="488"/>
        <v>выходной</v>
      </c>
      <c r="AJ884" s="159">
        <f>HLOOKUP(SEARCH("5",$M884)-1,$Q$3:$V884,$P884+1,FALSE)</f>
        <v>25</v>
      </c>
      <c r="AK884" s="161" t="str">
        <f t="shared" si="489"/>
        <v>09:00 13:30(00:00 00:00)</v>
      </c>
      <c r="AL884" s="161" t="e">
        <f t="shared" si="490"/>
        <v>#VALUE!</v>
      </c>
      <c r="AM884" s="158" t="str">
        <f t="shared" si="491"/>
        <v>09:00 13:30(00:00 00:00)</v>
      </c>
      <c r="AN884" s="159" t="e">
        <f>HLOOKUP(SEARCH("6",$M884)-1,$Q$3:$V884,$P884+1,FALSE)</f>
        <v>#VALUE!</v>
      </c>
      <c r="AO884" s="161" t="e">
        <f t="shared" si="492"/>
        <v>#VALUE!</v>
      </c>
      <c r="AP884" s="161" t="e">
        <f t="shared" si="493"/>
        <v>#VALUE!</v>
      </c>
      <c r="AQ884" s="162" t="str">
        <f t="shared" si="494"/>
        <v>выходной</v>
      </c>
      <c r="AR884" s="163" t="e">
        <f>HLOOKUP(SEARCH("7",$M884)-1,$Q$3:$V884,$P884+1,FALSE)</f>
        <v>#VALUE!</v>
      </c>
      <c r="AS884" s="164" t="str">
        <f t="shared" si="495"/>
        <v>выходной</v>
      </c>
      <c r="AT884" s="142"/>
      <c r="AU884" s="11" t="str">
        <f>IF(ISERROR(VLOOKUP(B884,'РЕОРГ 2008'!$A:$B,2,FALSE)),"",VLOOKUP(B884,'РЕОРГ 2008'!$A:$B,2,FALSE))</f>
        <v/>
      </c>
      <c r="AV884" s="12" t="str">
        <f t="shared" si="496"/>
        <v>Опер.касса №4445/03</v>
      </c>
      <c r="AW884" s="31" t="e">
        <f>LEFT(#REF!,2)</f>
        <v>#REF!</v>
      </c>
      <c r="AX884" s="12" t="str">
        <f t="shared" si="474"/>
        <v>4445/03</v>
      </c>
      <c r="AZ884" t="str">
        <f>IF(ISERROR(VLOOKUP(B884,'РЕОРГ 01.08.2009'!$A:$B,2,FALSE)),"",VLOOKUP(B884,'РЕОРГ 01.08.2009'!$A:$B,2,FALSE))</f>
        <v/>
      </c>
      <c r="BA884" s="12" t="str">
        <f t="shared" si="469"/>
        <v>Опер.касса №4445/03</v>
      </c>
      <c r="BB884" t="e">
        <f>LEFT(#REF!,2)</f>
        <v>#REF!</v>
      </c>
      <c r="BC884" s="12" t="str">
        <f t="shared" si="475"/>
        <v>4445/03</v>
      </c>
      <c r="BE884" t="str">
        <f>IF(ISERROR(VLOOKUP(B884,'РЕОРГ 01.10.2009'!A:C,3,FALSE)),"",VLOOKUP(B884,'РЕОРГ 01.10.2009'!A:C,3,FALSE))</f>
        <v>Опер.касса №4445/03</v>
      </c>
      <c r="BF884" s="12" t="str">
        <f t="shared" si="470"/>
        <v>Опер.касса №4445/03</v>
      </c>
      <c r="BG884" t="e">
        <f>LEFT(#REF!,2)</f>
        <v>#REF!</v>
      </c>
      <c r="BH884" s="12" t="str">
        <f t="shared" si="476"/>
        <v>4445/03</v>
      </c>
      <c r="BJ884" t="str">
        <f>IF(ISERROR(VLOOKUP($B884,'РЕОРГ 01.05.2010'!A:B,2,FALSE)),"",VLOOKUP($B884,'РЕОРГ 01.05.2010'!A:B,2,FALSE))</f>
        <v/>
      </c>
      <c r="BK884" s="12" t="str">
        <f t="shared" si="471"/>
        <v>Опер.касса №8614/041</v>
      </c>
      <c r="BL884" t="e">
        <f>LEFT(#REF!,2)</f>
        <v>#REF!</v>
      </c>
      <c r="BM884" s="12" t="str">
        <f t="shared" si="477"/>
        <v>8614/041</v>
      </c>
      <c r="BO884" t="str">
        <f>IF(ISERROR(VLOOKUP($B884,'РЕОРГ 01.08.2010'!A:B,2,FALSE)),"",VLOOKUP($B884,'РЕОРГ 01.08.2010'!A:B,2,FALSE))</f>
        <v/>
      </c>
      <c r="BP884" s="12" t="str">
        <f t="shared" si="472"/>
        <v>Опер.касса №8614/041</v>
      </c>
      <c r="BQ884" t="e">
        <f>LEFT(#REF!,2)</f>
        <v>#REF!</v>
      </c>
      <c r="BR884" s="12" t="str">
        <f t="shared" si="478"/>
        <v>8614/041</v>
      </c>
    </row>
    <row r="885" spans="1:70" ht="12.75" customHeight="1">
      <c r="A885" t="str">
        <f t="shared" si="473"/>
        <v>8614/042</v>
      </c>
      <c r="B885" s="133">
        <v>944</v>
      </c>
      <c r="C885" s="1" t="s">
        <v>4484</v>
      </c>
      <c r="D885" s="32" t="s">
        <v>1931</v>
      </c>
      <c r="E885" s="1" t="s">
        <v>5342</v>
      </c>
      <c r="F885" s="1" t="s">
        <v>9819</v>
      </c>
      <c r="G885" s="1" t="s">
        <v>1435</v>
      </c>
      <c r="H885" s="1" t="s">
        <v>1284</v>
      </c>
      <c r="I885" s="1" t="s">
        <v>1285</v>
      </c>
      <c r="J885" s="1"/>
      <c r="K885" s="1">
        <v>0.25</v>
      </c>
      <c r="L885" s="32" t="s">
        <v>4049</v>
      </c>
      <c r="M885" s="8" t="s">
        <v>11849</v>
      </c>
      <c r="N885" s="2" t="s">
        <v>11953</v>
      </c>
      <c r="O885" s="173"/>
      <c r="P885" s="168">
        <f t="shared" si="503"/>
        <v>882</v>
      </c>
      <c r="Q885" s="138">
        <f t="shared" si="497"/>
        <v>12</v>
      </c>
      <c r="R885" s="138" t="e">
        <f t="shared" si="498"/>
        <v>#VALUE!</v>
      </c>
      <c r="S885" s="138" t="e">
        <f t="shared" si="499"/>
        <v>#VALUE!</v>
      </c>
      <c r="T885" s="138" t="e">
        <f t="shared" si="500"/>
        <v>#VALUE!</v>
      </c>
      <c r="U885" s="138" t="e">
        <f t="shared" si="501"/>
        <v>#VALUE!</v>
      </c>
      <c r="V885" s="138" t="e">
        <f t="shared" si="502"/>
        <v>#VALUE!</v>
      </c>
      <c r="W885" s="158" t="str">
        <f t="shared" si="479"/>
        <v>выходной</v>
      </c>
      <c r="X885" s="159" t="e">
        <f>HLOOKUP(SEARCH("2",$M885)-1,$Q$3:$V885,$P885+1,FALSE)</f>
        <v>#N/A</v>
      </c>
      <c r="Y885" s="160" t="str">
        <f t="shared" si="480"/>
        <v>09:00 13:30</v>
      </c>
      <c r="Z885" s="161" t="e">
        <f t="shared" si="481"/>
        <v>#VALUE!</v>
      </c>
      <c r="AA885" s="158" t="str">
        <f t="shared" si="482"/>
        <v>09:00 13:30</v>
      </c>
      <c r="AB885" s="159" t="e">
        <f>HLOOKUP(SEARCH("3",$M885)-1,$Q$3:$V885,$P885+1,FALSE)</f>
        <v>#VALUE!</v>
      </c>
      <c r="AC885" s="160" t="e">
        <f t="shared" si="483"/>
        <v>#VALUE!</v>
      </c>
      <c r="AD885" s="161" t="e">
        <f t="shared" si="484"/>
        <v>#VALUE!</v>
      </c>
      <c r="AE885" s="158" t="str">
        <f t="shared" si="485"/>
        <v>выходной</v>
      </c>
      <c r="AF885" s="159" t="e">
        <f>HLOOKUP(SEARCH("4",$M885)-1,$Q$3:$V885,$P885+1,FALSE)</f>
        <v>#VALUE!</v>
      </c>
      <c r="AG885" s="161" t="e">
        <f t="shared" si="486"/>
        <v>#VALUE!</v>
      </c>
      <c r="AH885" s="161" t="e">
        <f t="shared" si="487"/>
        <v>#VALUE!</v>
      </c>
      <c r="AI885" s="158" t="str">
        <f t="shared" si="488"/>
        <v>выходной</v>
      </c>
      <c r="AJ885" s="159">
        <f>HLOOKUP(SEARCH("5",$M885)-1,$Q$3:$V885,$P885+1,FALSE)</f>
        <v>12</v>
      </c>
      <c r="AK885" s="161" t="str">
        <f t="shared" si="489"/>
        <v>09:00 13:30</v>
      </c>
      <c r="AL885" s="161" t="e">
        <f t="shared" si="490"/>
        <v>#VALUE!</v>
      </c>
      <c r="AM885" s="158" t="str">
        <f t="shared" si="491"/>
        <v>09:00 13:30</v>
      </c>
      <c r="AN885" s="159" t="e">
        <f>HLOOKUP(SEARCH("6",$M885)-1,$Q$3:$V885,$P885+1,FALSE)</f>
        <v>#VALUE!</v>
      </c>
      <c r="AO885" s="161" t="e">
        <f t="shared" si="492"/>
        <v>#VALUE!</v>
      </c>
      <c r="AP885" s="161" t="e">
        <f t="shared" si="493"/>
        <v>#VALUE!</v>
      </c>
      <c r="AQ885" s="162" t="str">
        <f t="shared" si="494"/>
        <v>выходной</v>
      </c>
      <c r="AR885" s="163" t="e">
        <f>HLOOKUP(SEARCH("7",$M885)-1,$Q$3:$V885,$P885+1,FALSE)</f>
        <v>#VALUE!</v>
      </c>
      <c r="AS885" s="164" t="str">
        <f t="shared" si="495"/>
        <v>выходной</v>
      </c>
      <c r="AT885" s="142"/>
      <c r="AU885" s="11" t="str">
        <f>IF(ISERROR(VLOOKUP(B885,'РЕОРГ 2008'!$A:$B,2,FALSE)),"",VLOOKUP(B885,'РЕОРГ 2008'!$A:$B,2,FALSE))</f>
        <v/>
      </c>
      <c r="AV885" s="12" t="str">
        <f t="shared" si="496"/>
        <v>Опер.касса №4445/010</v>
      </c>
      <c r="AW885" s="31" t="e">
        <f>LEFT(#REF!,2)</f>
        <v>#REF!</v>
      </c>
      <c r="AX885" s="12" t="str">
        <f t="shared" si="474"/>
        <v>4445/010</v>
      </c>
      <c r="AZ885" t="str">
        <f>IF(ISERROR(VLOOKUP(B885,'РЕОРГ 01.08.2009'!$A:$B,2,FALSE)),"",VLOOKUP(B885,'РЕОРГ 01.08.2009'!$A:$B,2,FALSE))</f>
        <v/>
      </c>
      <c r="BA885" s="12" t="str">
        <f t="shared" si="469"/>
        <v>Опер.касса №4445/010</v>
      </c>
      <c r="BB885" t="e">
        <f>LEFT(#REF!,2)</f>
        <v>#REF!</v>
      </c>
      <c r="BC885" s="12" t="str">
        <f t="shared" si="475"/>
        <v>4445/010</v>
      </c>
      <c r="BE885" t="str">
        <f>IF(ISERROR(VLOOKUP(B885,'РЕОРГ 01.10.2009'!A:C,3,FALSE)),"",VLOOKUP(B885,'РЕОРГ 01.10.2009'!A:C,3,FALSE))</f>
        <v>Опер.касса №4445/010</v>
      </c>
      <c r="BF885" s="12" t="str">
        <f t="shared" si="470"/>
        <v>Опер.касса №4445/010</v>
      </c>
      <c r="BG885" t="e">
        <f>LEFT(#REF!,2)</f>
        <v>#REF!</v>
      </c>
      <c r="BH885" s="12" t="str">
        <f t="shared" si="476"/>
        <v>4445/010</v>
      </c>
      <c r="BJ885" t="str">
        <f>IF(ISERROR(VLOOKUP($B885,'РЕОРГ 01.05.2010'!A:B,2,FALSE)),"",VLOOKUP($B885,'РЕОРГ 01.05.2010'!A:B,2,FALSE))</f>
        <v/>
      </c>
      <c r="BK885" s="12" t="str">
        <f t="shared" si="471"/>
        <v>Опер.касса №8614/042</v>
      </c>
      <c r="BL885" t="e">
        <f>LEFT(#REF!,2)</f>
        <v>#REF!</v>
      </c>
      <c r="BM885" s="12" t="str">
        <f t="shared" si="477"/>
        <v>8614/042</v>
      </c>
      <c r="BO885" t="str">
        <f>IF(ISERROR(VLOOKUP($B885,'РЕОРГ 01.08.2010'!A:B,2,FALSE)),"",VLOOKUP($B885,'РЕОРГ 01.08.2010'!A:B,2,FALSE))</f>
        <v/>
      </c>
      <c r="BP885" s="12" t="str">
        <f t="shared" si="472"/>
        <v>Опер.касса №8614/042</v>
      </c>
      <c r="BQ885" t="e">
        <f>LEFT(#REF!,2)</f>
        <v>#REF!</v>
      </c>
      <c r="BR885" s="12" t="str">
        <f t="shared" si="478"/>
        <v>8614/042</v>
      </c>
    </row>
    <row r="886" spans="1:70" ht="12.75" customHeight="1">
      <c r="A886" t="str">
        <f t="shared" si="473"/>
        <v>8614/043</v>
      </c>
      <c r="B886" s="133">
        <v>945</v>
      </c>
      <c r="C886" s="1" t="s">
        <v>4485</v>
      </c>
      <c r="D886" s="32" t="s">
        <v>1931</v>
      </c>
      <c r="E886" s="1" t="s">
        <v>8060</v>
      </c>
      <c r="F886" s="1" t="s">
        <v>9819</v>
      </c>
      <c r="G886" s="1" t="s">
        <v>8061</v>
      </c>
      <c r="H886" s="1" t="s">
        <v>1286</v>
      </c>
      <c r="I886" s="1" t="s">
        <v>2831</v>
      </c>
      <c r="J886" s="1"/>
      <c r="K886" s="1">
        <v>0.25</v>
      </c>
      <c r="L886" s="32" t="s">
        <v>4049</v>
      </c>
      <c r="M886" s="8" t="s">
        <v>11849</v>
      </c>
      <c r="N886" s="2" t="s">
        <v>11953</v>
      </c>
      <c r="O886" s="173"/>
      <c r="P886" s="168">
        <f t="shared" si="503"/>
        <v>883</v>
      </c>
      <c r="Q886" s="138">
        <f t="shared" si="497"/>
        <v>12</v>
      </c>
      <c r="R886" s="138" t="e">
        <f t="shared" si="498"/>
        <v>#VALUE!</v>
      </c>
      <c r="S886" s="138" t="e">
        <f t="shared" si="499"/>
        <v>#VALUE!</v>
      </c>
      <c r="T886" s="138" t="e">
        <f t="shared" si="500"/>
        <v>#VALUE!</v>
      </c>
      <c r="U886" s="138" t="e">
        <f t="shared" si="501"/>
        <v>#VALUE!</v>
      </c>
      <c r="V886" s="138" t="e">
        <f t="shared" si="502"/>
        <v>#VALUE!</v>
      </c>
      <c r="W886" s="158" t="str">
        <f t="shared" si="479"/>
        <v>выходной</v>
      </c>
      <c r="X886" s="159" t="e">
        <f>HLOOKUP(SEARCH("2",$M886)-1,$Q$3:$V886,$P886+1,FALSE)</f>
        <v>#N/A</v>
      </c>
      <c r="Y886" s="160" t="str">
        <f t="shared" si="480"/>
        <v>09:00 13:30</v>
      </c>
      <c r="Z886" s="161" t="e">
        <f t="shared" si="481"/>
        <v>#VALUE!</v>
      </c>
      <c r="AA886" s="158" t="str">
        <f t="shared" si="482"/>
        <v>09:00 13:30</v>
      </c>
      <c r="AB886" s="159" t="e">
        <f>HLOOKUP(SEARCH("3",$M886)-1,$Q$3:$V886,$P886+1,FALSE)</f>
        <v>#VALUE!</v>
      </c>
      <c r="AC886" s="160" t="e">
        <f t="shared" si="483"/>
        <v>#VALUE!</v>
      </c>
      <c r="AD886" s="161" t="e">
        <f t="shared" si="484"/>
        <v>#VALUE!</v>
      </c>
      <c r="AE886" s="158" t="str">
        <f t="shared" si="485"/>
        <v>выходной</v>
      </c>
      <c r="AF886" s="159" t="e">
        <f>HLOOKUP(SEARCH("4",$M886)-1,$Q$3:$V886,$P886+1,FALSE)</f>
        <v>#VALUE!</v>
      </c>
      <c r="AG886" s="161" t="e">
        <f t="shared" si="486"/>
        <v>#VALUE!</v>
      </c>
      <c r="AH886" s="161" t="e">
        <f t="shared" si="487"/>
        <v>#VALUE!</v>
      </c>
      <c r="AI886" s="158" t="str">
        <f t="shared" si="488"/>
        <v>выходной</v>
      </c>
      <c r="AJ886" s="159">
        <f>HLOOKUP(SEARCH("5",$M886)-1,$Q$3:$V886,$P886+1,FALSE)</f>
        <v>12</v>
      </c>
      <c r="AK886" s="161" t="str">
        <f t="shared" si="489"/>
        <v>09:00 13:30</v>
      </c>
      <c r="AL886" s="161" t="e">
        <f t="shared" si="490"/>
        <v>#VALUE!</v>
      </c>
      <c r="AM886" s="158" t="str">
        <f t="shared" si="491"/>
        <v>09:00 13:30</v>
      </c>
      <c r="AN886" s="159" t="e">
        <f>HLOOKUP(SEARCH("6",$M886)-1,$Q$3:$V886,$P886+1,FALSE)</f>
        <v>#VALUE!</v>
      </c>
      <c r="AO886" s="161" t="e">
        <f t="shared" si="492"/>
        <v>#VALUE!</v>
      </c>
      <c r="AP886" s="161" t="e">
        <f t="shared" si="493"/>
        <v>#VALUE!</v>
      </c>
      <c r="AQ886" s="162" t="str">
        <f t="shared" si="494"/>
        <v>выходной</v>
      </c>
      <c r="AR886" s="163" t="e">
        <f>HLOOKUP(SEARCH("7",$M886)-1,$Q$3:$V886,$P886+1,FALSE)</f>
        <v>#VALUE!</v>
      </c>
      <c r="AS886" s="164" t="str">
        <f t="shared" si="495"/>
        <v>выходной</v>
      </c>
      <c r="AT886" s="142"/>
      <c r="AU886" s="11" t="str">
        <f>IF(ISERROR(VLOOKUP(B886,'РЕОРГ 2008'!$A:$B,2,FALSE)),"",VLOOKUP(B886,'РЕОРГ 2008'!$A:$B,2,FALSE))</f>
        <v/>
      </c>
      <c r="AV886" s="12" t="str">
        <f t="shared" si="496"/>
        <v>Опер.касса №4445/012</v>
      </c>
      <c r="AW886" s="31" t="e">
        <f>LEFT(#REF!,2)</f>
        <v>#REF!</v>
      </c>
      <c r="AX886" s="12" t="str">
        <f t="shared" si="474"/>
        <v>4445/012</v>
      </c>
      <c r="AZ886" t="str">
        <f>IF(ISERROR(VLOOKUP(B886,'РЕОРГ 01.08.2009'!$A:$B,2,FALSE)),"",VLOOKUP(B886,'РЕОРГ 01.08.2009'!$A:$B,2,FALSE))</f>
        <v/>
      </c>
      <c r="BA886" s="12" t="str">
        <f t="shared" si="469"/>
        <v>Опер.касса №4445/012</v>
      </c>
      <c r="BB886" t="e">
        <f>LEFT(#REF!,2)</f>
        <v>#REF!</v>
      </c>
      <c r="BC886" s="12" t="str">
        <f t="shared" si="475"/>
        <v>4445/012</v>
      </c>
      <c r="BE886" t="str">
        <f>IF(ISERROR(VLOOKUP(B886,'РЕОРГ 01.10.2009'!A:C,3,FALSE)),"",VLOOKUP(B886,'РЕОРГ 01.10.2009'!A:C,3,FALSE))</f>
        <v>Опер.касса №4445/012</v>
      </c>
      <c r="BF886" s="12" t="str">
        <f t="shared" si="470"/>
        <v>Опер.касса №4445/012</v>
      </c>
      <c r="BG886" t="e">
        <f>LEFT(#REF!,2)</f>
        <v>#REF!</v>
      </c>
      <c r="BH886" s="12" t="str">
        <f t="shared" si="476"/>
        <v>4445/012</v>
      </c>
      <c r="BJ886" t="str">
        <f>IF(ISERROR(VLOOKUP($B886,'РЕОРГ 01.05.2010'!A:B,2,FALSE)),"",VLOOKUP($B886,'РЕОРГ 01.05.2010'!A:B,2,FALSE))</f>
        <v/>
      </c>
      <c r="BK886" s="12" t="str">
        <f t="shared" si="471"/>
        <v>Опер.касса №8614/043</v>
      </c>
      <c r="BL886" t="e">
        <f>LEFT(#REF!,2)</f>
        <v>#REF!</v>
      </c>
      <c r="BM886" s="12" t="str">
        <f t="shared" si="477"/>
        <v>8614/043</v>
      </c>
      <c r="BO886" t="str">
        <f>IF(ISERROR(VLOOKUP($B886,'РЕОРГ 01.08.2010'!A:B,2,FALSE)),"",VLOOKUP($B886,'РЕОРГ 01.08.2010'!A:B,2,FALSE))</f>
        <v/>
      </c>
      <c r="BP886" s="12" t="str">
        <f t="shared" si="472"/>
        <v>Опер.касса №8614/043</v>
      </c>
      <c r="BQ886" t="e">
        <f>LEFT(#REF!,2)</f>
        <v>#REF!</v>
      </c>
      <c r="BR886" s="12" t="str">
        <f t="shared" si="478"/>
        <v>8614/043</v>
      </c>
    </row>
    <row r="887" spans="1:70" ht="12.75" customHeight="1">
      <c r="A887" t="str">
        <f t="shared" si="473"/>
        <v>8614/045</v>
      </c>
      <c r="B887" s="133">
        <v>947</v>
      </c>
      <c r="C887" s="1" t="s">
        <v>4487</v>
      </c>
      <c r="D887" s="32" t="s">
        <v>1926</v>
      </c>
      <c r="E887" s="1" t="s">
        <v>6307</v>
      </c>
      <c r="F887" s="1" t="s">
        <v>9819</v>
      </c>
      <c r="G887" s="1" t="s">
        <v>8066</v>
      </c>
      <c r="H887" s="1" t="s">
        <v>1287</v>
      </c>
      <c r="I887" s="1" t="s">
        <v>11154</v>
      </c>
      <c r="J887" s="1"/>
      <c r="K887" s="1">
        <v>2.5</v>
      </c>
      <c r="L887" s="32" t="s">
        <v>4052</v>
      </c>
      <c r="M887" s="8" t="s">
        <v>11771</v>
      </c>
      <c r="N887" s="2" t="s">
        <v>12359</v>
      </c>
      <c r="O887" s="173"/>
      <c r="P887" s="168">
        <f t="shared" si="503"/>
        <v>884</v>
      </c>
      <c r="Q887" s="138">
        <f t="shared" si="497"/>
        <v>25</v>
      </c>
      <c r="R887" s="138">
        <f t="shared" si="498"/>
        <v>50</v>
      </c>
      <c r="S887" s="138">
        <f t="shared" si="499"/>
        <v>75</v>
      </c>
      <c r="T887" s="138">
        <f t="shared" si="500"/>
        <v>100</v>
      </c>
      <c r="U887" s="138" t="e">
        <f t="shared" si="501"/>
        <v>#VALUE!</v>
      </c>
      <c r="V887" s="138" t="e">
        <f t="shared" si="502"/>
        <v>#VALUE!</v>
      </c>
      <c r="W887" s="158" t="str">
        <f t="shared" si="479"/>
        <v>08:00 16:30(13:00 14:00)</v>
      </c>
      <c r="X887" s="159">
        <f>HLOOKUP(SEARCH("2",$M887)-1,$Q$3:$V887,$P887+1,FALSE)</f>
        <v>25</v>
      </c>
      <c r="Y887" s="160" t="str">
        <f t="shared" si="480"/>
        <v>08:00 16:30(13:00 14:00)|08:00 16:30(13:00 14:00)|08:00 16:30(13:00 14:00)|08:00 16:30(13:00 14:00)</v>
      </c>
      <c r="Z887" s="161" t="str">
        <f t="shared" si="481"/>
        <v>08:00 16:30(13:00 14:00)</v>
      </c>
      <c r="AA887" s="158" t="str">
        <f t="shared" si="482"/>
        <v>08:00 16:30(13:00 14:00)</v>
      </c>
      <c r="AB887" s="159">
        <f>HLOOKUP(SEARCH("3",$M887)-1,$Q$3:$V887,$P887+1,FALSE)</f>
        <v>50</v>
      </c>
      <c r="AC887" s="160" t="str">
        <f t="shared" si="483"/>
        <v>08:00 16:30(13:00 14:00)|08:00 16:30(13:00 14:00)|08:00 16:30(13:00 14:00)</v>
      </c>
      <c r="AD887" s="161" t="str">
        <f t="shared" si="484"/>
        <v>08:00 16:30(13:00 14:00)</v>
      </c>
      <c r="AE887" s="158" t="str">
        <f t="shared" si="485"/>
        <v>08:00 16:30(13:00 14:00)</v>
      </c>
      <c r="AF887" s="159">
        <f>HLOOKUP(SEARCH("4",$M887)-1,$Q$3:$V887,$P887+1,FALSE)</f>
        <v>75</v>
      </c>
      <c r="AG887" s="161" t="str">
        <f t="shared" si="486"/>
        <v>08:00 16:30(13:00 14:00)|08:00 16:30(13:00 14:00)</v>
      </c>
      <c r="AH887" s="161" t="str">
        <f t="shared" si="487"/>
        <v>08:00 16:30(13:00 14:00)</v>
      </c>
      <c r="AI887" s="158" t="str">
        <f t="shared" si="488"/>
        <v>08:00 16:30(13:00 14:00)</v>
      </c>
      <c r="AJ887" s="159">
        <f>HLOOKUP(SEARCH("5",$M887)-1,$Q$3:$V887,$P887+1,FALSE)</f>
        <v>100</v>
      </c>
      <c r="AK887" s="161" t="str">
        <f t="shared" si="489"/>
        <v>08:00 16:30(13:00 14:00)</v>
      </c>
      <c r="AL887" s="161" t="e">
        <f t="shared" si="490"/>
        <v>#VALUE!</v>
      </c>
      <c r="AM887" s="158" t="str">
        <f t="shared" si="491"/>
        <v>08:00 16:30(13:00 14:00)</v>
      </c>
      <c r="AN887" s="159" t="e">
        <f>HLOOKUP(SEARCH("6",$M887)-1,$Q$3:$V887,$P887+1,FALSE)</f>
        <v>#VALUE!</v>
      </c>
      <c r="AO887" s="161" t="e">
        <f t="shared" si="492"/>
        <v>#VALUE!</v>
      </c>
      <c r="AP887" s="161" t="e">
        <f t="shared" si="493"/>
        <v>#VALUE!</v>
      </c>
      <c r="AQ887" s="162" t="str">
        <f t="shared" si="494"/>
        <v>выходной</v>
      </c>
      <c r="AR887" s="163" t="e">
        <f>HLOOKUP(SEARCH("7",$M887)-1,$Q$3:$V887,$P887+1,FALSE)</f>
        <v>#VALUE!</v>
      </c>
      <c r="AS887" s="164" t="str">
        <f t="shared" si="495"/>
        <v>выходной</v>
      </c>
      <c r="AT887" s="142"/>
      <c r="AU887" s="11" t="str">
        <f>IF(ISERROR(VLOOKUP(B887,'РЕОРГ 2008'!$A:$B,2,FALSE)),"",VLOOKUP(B887,'РЕОРГ 2008'!$A:$B,2,FALSE))</f>
        <v/>
      </c>
      <c r="AV887" s="12" t="str">
        <f t="shared" si="496"/>
        <v>Доп.офис №4445/029</v>
      </c>
      <c r="AW887" s="31" t="e">
        <f>LEFT(#REF!,2)</f>
        <v>#REF!</v>
      </c>
      <c r="AX887" s="12" t="str">
        <f t="shared" si="474"/>
        <v>4445/029</v>
      </c>
      <c r="AZ887" t="str">
        <f>IF(ISERROR(VLOOKUP(B887,'РЕОРГ 01.08.2009'!$A:$B,2,FALSE)),"",VLOOKUP(B887,'РЕОРГ 01.08.2009'!$A:$B,2,FALSE))</f>
        <v/>
      </c>
      <c r="BA887" s="12" t="str">
        <f t="shared" si="469"/>
        <v>Доп.офис №4445/029</v>
      </c>
      <c r="BB887" t="e">
        <f>LEFT(#REF!,2)</f>
        <v>#REF!</v>
      </c>
      <c r="BC887" s="12" t="str">
        <f t="shared" si="475"/>
        <v>4445/029</v>
      </c>
      <c r="BE887" t="str">
        <f>IF(ISERROR(VLOOKUP(B887,'РЕОРГ 01.10.2009'!A:C,3,FALSE)),"",VLOOKUP(B887,'РЕОРГ 01.10.2009'!A:C,3,FALSE))</f>
        <v>Доп.офис №4445/029</v>
      </c>
      <c r="BF887" s="12" t="str">
        <f t="shared" si="470"/>
        <v>Доп.офис №4445/029</v>
      </c>
      <c r="BG887" t="e">
        <f>LEFT(#REF!,2)</f>
        <v>#REF!</v>
      </c>
      <c r="BH887" s="12" t="str">
        <f t="shared" si="476"/>
        <v>4445/029</v>
      </c>
      <c r="BJ887" t="str">
        <f>IF(ISERROR(VLOOKUP($B887,'РЕОРГ 01.05.2010'!A:B,2,FALSE)),"",VLOOKUP($B887,'РЕОРГ 01.05.2010'!A:B,2,FALSE))</f>
        <v/>
      </c>
      <c r="BK887" s="12" t="str">
        <f t="shared" si="471"/>
        <v>Доп.офис №8614/045</v>
      </c>
      <c r="BL887" t="e">
        <f>LEFT(#REF!,2)</f>
        <v>#REF!</v>
      </c>
      <c r="BM887" s="12" t="str">
        <f t="shared" si="477"/>
        <v>8614/045</v>
      </c>
      <c r="BO887" t="str">
        <f>IF(ISERROR(VLOOKUP($B887,'РЕОРГ 01.08.2010'!A:B,2,FALSE)),"",VLOOKUP($B887,'РЕОРГ 01.08.2010'!A:B,2,FALSE))</f>
        <v/>
      </c>
      <c r="BP887" s="12" t="str">
        <f t="shared" si="472"/>
        <v>Доп.офис №8614/045</v>
      </c>
      <c r="BQ887" t="e">
        <f>LEFT(#REF!,2)</f>
        <v>#REF!</v>
      </c>
      <c r="BR887" s="12" t="str">
        <f t="shared" si="478"/>
        <v>8614/045</v>
      </c>
    </row>
    <row r="888" spans="1:70" ht="12.75" customHeight="1">
      <c r="A888" t="str">
        <f t="shared" si="473"/>
        <v>8614/046</v>
      </c>
      <c r="B888" s="133">
        <v>924</v>
      </c>
      <c r="C888" s="1" t="s">
        <v>2832</v>
      </c>
      <c r="D888" s="32" t="s">
        <v>7017</v>
      </c>
      <c r="E888" s="1" t="s">
        <v>7824</v>
      </c>
      <c r="F888" s="1" t="s">
        <v>9819</v>
      </c>
      <c r="G888" s="1" t="s">
        <v>7825</v>
      </c>
      <c r="H888" s="1" t="s">
        <v>7826</v>
      </c>
      <c r="I888" s="1" t="s">
        <v>10070</v>
      </c>
      <c r="J888" s="1"/>
      <c r="K888" s="1">
        <v>14</v>
      </c>
      <c r="L888" s="32" t="s">
        <v>4052</v>
      </c>
      <c r="M888" s="8" t="s">
        <v>11773</v>
      </c>
      <c r="N888" s="2" t="s">
        <v>12360</v>
      </c>
      <c r="O888" s="173"/>
      <c r="P888" s="168">
        <f t="shared" si="503"/>
        <v>885</v>
      </c>
      <c r="Q888" s="138">
        <f t="shared" si="497"/>
        <v>12</v>
      </c>
      <c r="R888" s="138">
        <f t="shared" si="498"/>
        <v>24</v>
      </c>
      <c r="S888" s="138">
        <f t="shared" si="499"/>
        <v>36</v>
      </c>
      <c r="T888" s="138">
        <f t="shared" si="500"/>
        <v>48</v>
      </c>
      <c r="U888" s="138">
        <f t="shared" si="501"/>
        <v>60</v>
      </c>
      <c r="V888" s="138" t="e">
        <f t="shared" si="502"/>
        <v>#VALUE!</v>
      </c>
      <c r="W888" s="158" t="str">
        <f t="shared" si="479"/>
        <v>08:00 18:00</v>
      </c>
      <c r="X888" s="159">
        <f>HLOOKUP(SEARCH("2",$M888)-1,$Q$3:$V888,$P888+1,FALSE)</f>
        <v>12</v>
      </c>
      <c r="Y888" s="160" t="str">
        <f t="shared" si="480"/>
        <v>08:00 18:00|08:00 18:00|08:00 18:00|09:00 18:00|09:00 13:00</v>
      </c>
      <c r="Z888" s="161" t="str">
        <f t="shared" si="481"/>
        <v>08:00 18:00</v>
      </c>
      <c r="AA888" s="158" t="str">
        <f t="shared" si="482"/>
        <v>08:00 18:00</v>
      </c>
      <c r="AB888" s="159">
        <f>HLOOKUP(SEARCH("3",$M888)-1,$Q$3:$V888,$P888+1,FALSE)</f>
        <v>24</v>
      </c>
      <c r="AC888" s="160" t="str">
        <f t="shared" si="483"/>
        <v>08:00 18:00|08:00 18:00|09:00 18:00|09:00 13:00</v>
      </c>
      <c r="AD888" s="161" t="str">
        <f t="shared" si="484"/>
        <v>08:00 18:00</v>
      </c>
      <c r="AE888" s="158" t="str">
        <f t="shared" si="485"/>
        <v>08:00 18:00</v>
      </c>
      <c r="AF888" s="159">
        <f>HLOOKUP(SEARCH("4",$M888)-1,$Q$3:$V888,$P888+1,FALSE)</f>
        <v>36</v>
      </c>
      <c r="AG888" s="161" t="str">
        <f t="shared" si="486"/>
        <v>08:00 18:00|09:00 18:00|09:00 13:00</v>
      </c>
      <c r="AH888" s="161" t="str">
        <f t="shared" si="487"/>
        <v>08:00 18:00</v>
      </c>
      <c r="AI888" s="158" t="str">
        <f t="shared" si="488"/>
        <v>08:00 18:00</v>
      </c>
      <c r="AJ888" s="159">
        <f>HLOOKUP(SEARCH("5",$M888)-1,$Q$3:$V888,$P888+1,FALSE)</f>
        <v>48</v>
      </c>
      <c r="AK888" s="161" t="str">
        <f t="shared" si="489"/>
        <v>09:00 18:00|09:00 13:00</v>
      </c>
      <c r="AL888" s="161" t="str">
        <f t="shared" si="490"/>
        <v>09:00 18:00</v>
      </c>
      <c r="AM888" s="158" t="str">
        <f t="shared" si="491"/>
        <v>09:00 18:00</v>
      </c>
      <c r="AN888" s="159">
        <f>HLOOKUP(SEARCH("6",$M888)-1,$Q$3:$V888,$P888+1,FALSE)</f>
        <v>60</v>
      </c>
      <c r="AO888" s="161" t="str">
        <f t="shared" si="492"/>
        <v>09:00 13:00</v>
      </c>
      <c r="AP888" s="161" t="e">
        <f t="shared" si="493"/>
        <v>#VALUE!</v>
      </c>
      <c r="AQ888" s="162" t="str">
        <f t="shared" si="494"/>
        <v>09:00 13:00</v>
      </c>
      <c r="AR888" s="163" t="e">
        <f>HLOOKUP(SEARCH("7",$M888)-1,$Q$3:$V888,$P888+1,FALSE)</f>
        <v>#VALUE!</v>
      </c>
      <c r="AS888" s="164" t="str">
        <f t="shared" si="495"/>
        <v>выходной</v>
      </c>
      <c r="AT888" s="142"/>
      <c r="AU888" s="11" t="str">
        <f>IF(ISERROR(VLOOKUP(B888,'РЕОРГ 2008'!$A:$B,2,FALSE)),"",VLOOKUP(B888,'РЕОРГ 2008'!$A:$B,2,FALSE))</f>
        <v/>
      </c>
      <c r="AV888" s="12" t="str">
        <f t="shared" si="496"/>
        <v>Сернурское отделение №4443</v>
      </c>
      <c r="AW888" s="31" t="e">
        <f>LEFT(#REF!,2)</f>
        <v>#REF!</v>
      </c>
      <c r="AX888" s="12" t="str">
        <f t="shared" si="474"/>
        <v>4443</v>
      </c>
      <c r="AZ888" t="str">
        <f>IF(ISERROR(VLOOKUP(B888,'РЕОРГ 01.08.2009'!$A:$B,2,FALSE)),"",VLOOKUP(B888,'РЕОРГ 01.08.2009'!$A:$B,2,FALSE))</f>
        <v/>
      </c>
      <c r="BA888" s="12" t="str">
        <f t="shared" si="469"/>
        <v>Сернурское отделение №4443</v>
      </c>
      <c r="BB888" t="e">
        <f>LEFT(#REF!,2)</f>
        <v>#REF!</v>
      </c>
      <c r="BC888" s="12" t="str">
        <f t="shared" si="475"/>
        <v>4443</v>
      </c>
      <c r="BE888" t="str">
        <f>IF(ISERROR(VLOOKUP(B888,'РЕОРГ 01.10.2009'!A:C,3,FALSE)),"",VLOOKUP(B888,'РЕОРГ 01.10.2009'!A:C,3,FALSE))</f>
        <v/>
      </c>
      <c r="BF888" s="12" t="str">
        <f t="shared" si="470"/>
        <v>Сернурское отделение №4443</v>
      </c>
      <c r="BG888" t="e">
        <f>LEFT(#REF!,2)</f>
        <v>#REF!</v>
      </c>
      <c r="BH888" s="12" t="str">
        <f t="shared" si="476"/>
        <v>4443</v>
      </c>
      <c r="BJ888" t="str">
        <f>IF(ISERROR(VLOOKUP($B888,'РЕОРГ 01.05.2010'!A:B,2,FALSE)),"",VLOOKUP($B888,'РЕОРГ 01.05.2010'!A:B,2,FALSE))</f>
        <v/>
      </c>
      <c r="BK888" s="12" t="str">
        <f t="shared" si="471"/>
        <v>Сернурское отделение №4443</v>
      </c>
      <c r="BL888" t="e">
        <f>LEFT(#REF!,2)</f>
        <v>#REF!</v>
      </c>
      <c r="BM888" s="12" t="str">
        <f t="shared" si="477"/>
        <v>4443</v>
      </c>
      <c r="BO888" t="str">
        <f>IF(ISERROR(VLOOKUP($B888,'РЕОРГ 01.08.2010'!A:B,2,FALSE)),"",VLOOKUP($B888,'РЕОРГ 01.08.2010'!A:B,2,FALSE))</f>
        <v>Сернурское отделение №4443</v>
      </c>
      <c r="BP888" s="12" t="str">
        <f t="shared" si="472"/>
        <v>Сернурское отделение №4443</v>
      </c>
      <c r="BQ888" t="e">
        <f>LEFT(#REF!,2)</f>
        <v>#REF!</v>
      </c>
      <c r="BR888" s="12" t="str">
        <f t="shared" si="478"/>
        <v>4443</v>
      </c>
    </row>
    <row r="889" spans="1:70" ht="12.75" customHeight="1">
      <c r="A889" t="str">
        <f t="shared" si="473"/>
        <v>8614/047</v>
      </c>
      <c r="B889" s="133">
        <v>940</v>
      </c>
      <c r="C889" s="1" t="s">
        <v>2833</v>
      </c>
      <c r="D889" s="32" t="s">
        <v>1931</v>
      </c>
      <c r="E889" s="1" t="s">
        <v>2485</v>
      </c>
      <c r="F889" s="1" t="s">
        <v>9819</v>
      </c>
      <c r="G889" s="1" t="s">
        <v>2486</v>
      </c>
      <c r="H889" s="1" t="s">
        <v>2487</v>
      </c>
      <c r="I889" s="1" t="s">
        <v>2488</v>
      </c>
      <c r="J889" s="1"/>
      <c r="K889" s="1">
        <v>0.25</v>
      </c>
      <c r="L889" s="32" t="s">
        <v>4049</v>
      </c>
      <c r="M889" s="8" t="s">
        <v>11868</v>
      </c>
      <c r="N889" s="2" t="s">
        <v>11953</v>
      </c>
      <c r="O889" s="173"/>
      <c r="P889" s="168">
        <f t="shared" si="503"/>
        <v>886</v>
      </c>
      <c r="Q889" s="138">
        <f t="shared" si="497"/>
        <v>12</v>
      </c>
      <c r="R889" s="138" t="e">
        <f t="shared" si="498"/>
        <v>#VALUE!</v>
      </c>
      <c r="S889" s="138" t="e">
        <f t="shared" si="499"/>
        <v>#VALUE!</v>
      </c>
      <c r="T889" s="138" t="e">
        <f t="shared" si="500"/>
        <v>#VALUE!</v>
      </c>
      <c r="U889" s="138" t="e">
        <f t="shared" si="501"/>
        <v>#VALUE!</v>
      </c>
      <c r="V889" s="138" t="e">
        <f t="shared" si="502"/>
        <v>#VALUE!</v>
      </c>
      <c r="W889" s="158" t="str">
        <f t="shared" si="479"/>
        <v>выходной</v>
      </c>
      <c r="X889" s="159" t="e">
        <f>HLOOKUP(SEARCH("2",$M889)-1,$Q$3:$V889,$P889+1,FALSE)</f>
        <v>#N/A</v>
      </c>
      <c r="Y889" s="160" t="str">
        <f t="shared" si="480"/>
        <v>09:00 13:30</v>
      </c>
      <c r="Z889" s="161" t="e">
        <f t="shared" si="481"/>
        <v>#VALUE!</v>
      </c>
      <c r="AA889" s="158" t="str">
        <f t="shared" si="482"/>
        <v>09:00 13:30</v>
      </c>
      <c r="AB889" s="159" t="e">
        <f>HLOOKUP(SEARCH("3",$M889)-1,$Q$3:$V889,$P889+1,FALSE)</f>
        <v>#VALUE!</v>
      </c>
      <c r="AC889" s="160" t="e">
        <f t="shared" si="483"/>
        <v>#VALUE!</v>
      </c>
      <c r="AD889" s="161" t="e">
        <f t="shared" si="484"/>
        <v>#VALUE!</v>
      </c>
      <c r="AE889" s="158" t="str">
        <f t="shared" si="485"/>
        <v>выходной</v>
      </c>
      <c r="AF889" s="159">
        <f>HLOOKUP(SEARCH("4",$M889)-1,$Q$3:$V889,$P889+1,FALSE)</f>
        <v>12</v>
      </c>
      <c r="AG889" s="161" t="str">
        <f t="shared" si="486"/>
        <v>09:00 13:30</v>
      </c>
      <c r="AH889" s="161" t="e">
        <f t="shared" si="487"/>
        <v>#VALUE!</v>
      </c>
      <c r="AI889" s="158" t="str">
        <f t="shared" si="488"/>
        <v>09:00 13:30</v>
      </c>
      <c r="AJ889" s="159" t="e">
        <f>HLOOKUP(SEARCH("5",$M889)-1,$Q$3:$V889,$P889+1,FALSE)</f>
        <v>#VALUE!</v>
      </c>
      <c r="AK889" s="161" t="e">
        <f t="shared" si="489"/>
        <v>#VALUE!</v>
      </c>
      <c r="AL889" s="161" t="e">
        <f t="shared" si="490"/>
        <v>#VALUE!</v>
      </c>
      <c r="AM889" s="158" t="str">
        <f t="shared" si="491"/>
        <v>выходной</v>
      </c>
      <c r="AN889" s="159" t="e">
        <f>HLOOKUP(SEARCH("6",$M889)-1,$Q$3:$V889,$P889+1,FALSE)</f>
        <v>#VALUE!</v>
      </c>
      <c r="AO889" s="161" t="e">
        <f t="shared" si="492"/>
        <v>#VALUE!</v>
      </c>
      <c r="AP889" s="161" t="e">
        <f t="shared" si="493"/>
        <v>#VALUE!</v>
      </c>
      <c r="AQ889" s="162" t="str">
        <f t="shared" si="494"/>
        <v>выходной</v>
      </c>
      <c r="AR889" s="163" t="e">
        <f>HLOOKUP(SEARCH("7",$M889)-1,$Q$3:$V889,$P889+1,FALSE)</f>
        <v>#VALUE!</v>
      </c>
      <c r="AS889" s="164" t="str">
        <f t="shared" si="495"/>
        <v>выходной</v>
      </c>
      <c r="AT889" s="142"/>
      <c r="AU889" s="11" t="str">
        <f>IF(ISERROR(VLOOKUP(B889,'РЕОРГ 2008'!$A:$B,2,FALSE)),"",VLOOKUP(B889,'РЕОРГ 2008'!$A:$B,2,FALSE))</f>
        <v/>
      </c>
      <c r="AV889" s="12" t="str">
        <f t="shared" si="496"/>
        <v>Опер.касса №4443/07</v>
      </c>
      <c r="AW889" s="31" t="e">
        <f>LEFT(#REF!,2)</f>
        <v>#REF!</v>
      </c>
      <c r="AX889" s="12" t="str">
        <f t="shared" si="474"/>
        <v>4443/07</v>
      </c>
      <c r="AZ889" t="str">
        <f>IF(ISERROR(VLOOKUP(B889,'РЕОРГ 01.08.2009'!$A:$B,2,FALSE)),"",VLOOKUP(B889,'РЕОРГ 01.08.2009'!$A:$B,2,FALSE))</f>
        <v/>
      </c>
      <c r="BA889" s="12" t="str">
        <f t="shared" si="469"/>
        <v>Опер.касса №4443/07</v>
      </c>
      <c r="BB889" t="e">
        <f>LEFT(#REF!,2)</f>
        <v>#REF!</v>
      </c>
      <c r="BC889" s="12" t="str">
        <f t="shared" si="475"/>
        <v>4443/07</v>
      </c>
      <c r="BE889" t="str">
        <f>IF(ISERROR(VLOOKUP(B889,'РЕОРГ 01.10.2009'!A:C,3,FALSE)),"",VLOOKUP(B889,'РЕОРГ 01.10.2009'!A:C,3,FALSE))</f>
        <v/>
      </c>
      <c r="BF889" s="12" t="str">
        <f t="shared" si="470"/>
        <v>Опер.касса №4443/07</v>
      </c>
      <c r="BG889" t="e">
        <f>LEFT(#REF!,2)</f>
        <v>#REF!</v>
      </c>
      <c r="BH889" s="12" t="str">
        <f t="shared" si="476"/>
        <v>4443/07</v>
      </c>
      <c r="BJ889" t="str">
        <f>IF(ISERROR(VLOOKUP($B889,'РЕОРГ 01.05.2010'!A:B,2,FALSE)),"",VLOOKUP($B889,'РЕОРГ 01.05.2010'!A:B,2,FALSE))</f>
        <v/>
      </c>
      <c r="BK889" s="12" t="str">
        <f t="shared" si="471"/>
        <v>Опер.касса №4443/07</v>
      </c>
      <c r="BL889" t="e">
        <f>LEFT(#REF!,2)</f>
        <v>#REF!</v>
      </c>
      <c r="BM889" s="12" t="str">
        <f t="shared" si="477"/>
        <v>4443/07</v>
      </c>
      <c r="BO889" t="str">
        <f>IF(ISERROR(VLOOKUP($B889,'РЕОРГ 01.08.2010'!A:B,2,FALSE)),"",VLOOKUP($B889,'РЕОРГ 01.08.2010'!A:B,2,FALSE))</f>
        <v>Опер.касса №4443/07</v>
      </c>
      <c r="BP889" s="12" t="str">
        <f t="shared" si="472"/>
        <v>Опер.касса №4443/07</v>
      </c>
      <c r="BQ889" t="e">
        <f>LEFT(#REF!,2)</f>
        <v>#REF!</v>
      </c>
      <c r="BR889" s="12" t="str">
        <f t="shared" si="478"/>
        <v>4443/07</v>
      </c>
    </row>
    <row r="890" spans="1:70" ht="12.75" customHeight="1">
      <c r="A890" t="str">
        <f t="shared" si="473"/>
        <v>8614/05</v>
      </c>
      <c r="B890" s="133">
        <v>1007</v>
      </c>
      <c r="C890" s="1" t="s">
        <v>5522</v>
      </c>
      <c r="D890" s="32" t="s">
        <v>7017</v>
      </c>
      <c r="E890" s="1" t="s">
        <v>5462</v>
      </c>
      <c r="F890" s="1" t="s">
        <v>9819</v>
      </c>
      <c r="G890" s="1" t="s">
        <v>5463</v>
      </c>
      <c r="H890" s="1" t="s">
        <v>5523</v>
      </c>
      <c r="I890" s="1" t="s">
        <v>11239</v>
      </c>
      <c r="J890" s="1"/>
      <c r="K890" s="1">
        <v>4.5</v>
      </c>
      <c r="L890" s="32" t="s">
        <v>4048</v>
      </c>
      <c r="M890" s="8" t="s">
        <v>11771</v>
      </c>
      <c r="N890" s="2" t="s">
        <v>12361</v>
      </c>
      <c r="O890" s="173"/>
      <c r="P890" s="168">
        <f t="shared" si="503"/>
        <v>887</v>
      </c>
      <c r="Q890" s="138">
        <f t="shared" si="497"/>
        <v>25</v>
      </c>
      <c r="R890" s="138">
        <f t="shared" si="498"/>
        <v>50</v>
      </c>
      <c r="S890" s="138">
        <f t="shared" si="499"/>
        <v>75</v>
      </c>
      <c r="T890" s="138">
        <f t="shared" si="500"/>
        <v>100</v>
      </c>
      <c r="U890" s="138" t="e">
        <f t="shared" si="501"/>
        <v>#VALUE!</v>
      </c>
      <c r="V890" s="138" t="e">
        <f t="shared" si="502"/>
        <v>#VALUE!</v>
      </c>
      <c r="W890" s="158" t="str">
        <f t="shared" si="479"/>
        <v>10:00 18:00(13:00 14:00)</v>
      </c>
      <c r="X890" s="159">
        <f>HLOOKUP(SEARCH("2",$M890)-1,$Q$3:$V890,$P890+1,FALSE)</f>
        <v>25</v>
      </c>
      <c r="Y890" s="160" t="str">
        <f t="shared" si="480"/>
        <v>09:00 18:00(13:00 14:00)|09:00 18:00(13:00 14:00)|11:00 18:00(14:00 15:00)|11:00 18:00(14:00 15:00)</v>
      </c>
      <c r="Z890" s="161" t="str">
        <f t="shared" si="481"/>
        <v>09:00 18:00(13:00 14:00)</v>
      </c>
      <c r="AA890" s="158" t="str">
        <f t="shared" si="482"/>
        <v>09:00 18:00(13:00 14:00)</v>
      </c>
      <c r="AB890" s="159">
        <f>HLOOKUP(SEARCH("3",$M890)-1,$Q$3:$V890,$P890+1,FALSE)</f>
        <v>50</v>
      </c>
      <c r="AC890" s="160" t="str">
        <f t="shared" si="483"/>
        <v>09:00 18:00(13:00 14:00)|11:00 18:00(14:00 15:00)|11:00 18:00(14:00 15:00)</v>
      </c>
      <c r="AD890" s="161" t="str">
        <f t="shared" si="484"/>
        <v>09:00 18:00(13:00 14:00)</v>
      </c>
      <c r="AE890" s="158" t="str">
        <f t="shared" si="485"/>
        <v>09:00 18:00(13:00 14:00)</v>
      </c>
      <c r="AF890" s="159">
        <f>HLOOKUP(SEARCH("4",$M890)-1,$Q$3:$V890,$P890+1,FALSE)</f>
        <v>75</v>
      </c>
      <c r="AG890" s="161" t="str">
        <f t="shared" si="486"/>
        <v>11:00 18:00(14:00 15:00)|11:00 18:00(14:00 15:00)</v>
      </c>
      <c r="AH890" s="161" t="str">
        <f t="shared" si="487"/>
        <v>11:00 18:00(14:00 15:00)</v>
      </c>
      <c r="AI890" s="158" t="str">
        <f t="shared" si="488"/>
        <v>11:00 18:00(14:00 15:00)</v>
      </c>
      <c r="AJ890" s="159">
        <f>HLOOKUP(SEARCH("5",$M890)-1,$Q$3:$V890,$P890+1,FALSE)</f>
        <v>100</v>
      </c>
      <c r="AK890" s="161" t="str">
        <f t="shared" si="489"/>
        <v>11:00 18:00(14:00 15:00)</v>
      </c>
      <c r="AL890" s="161" t="e">
        <f t="shared" si="490"/>
        <v>#VALUE!</v>
      </c>
      <c r="AM890" s="158" t="str">
        <f t="shared" si="491"/>
        <v>11:00 18:00(14:00 15:00)</v>
      </c>
      <c r="AN890" s="159" t="e">
        <f>HLOOKUP(SEARCH("6",$M890)-1,$Q$3:$V890,$P890+1,FALSE)</f>
        <v>#VALUE!</v>
      </c>
      <c r="AO890" s="161" t="e">
        <f t="shared" si="492"/>
        <v>#VALUE!</v>
      </c>
      <c r="AP890" s="161" t="e">
        <f t="shared" si="493"/>
        <v>#VALUE!</v>
      </c>
      <c r="AQ890" s="162" t="str">
        <f t="shared" si="494"/>
        <v>выходной</v>
      </c>
      <c r="AR890" s="163" t="e">
        <f>HLOOKUP(SEARCH("7",$M890)-1,$Q$3:$V890,$P890+1,FALSE)</f>
        <v>#VALUE!</v>
      </c>
      <c r="AS890" s="164" t="str">
        <f t="shared" si="495"/>
        <v>выходной</v>
      </c>
      <c r="AT890" s="142"/>
      <c r="AU890" s="11" t="str">
        <f>IF(ISERROR(VLOOKUP(B890,'РЕОРГ 2008'!$A:$B,2,FALSE)),"",VLOOKUP(B890,'РЕОРГ 2008'!$A:$B,2,FALSE))</f>
        <v/>
      </c>
      <c r="AV890" s="12" t="str">
        <f t="shared" si="496"/>
        <v>Доп.офис №8614/05</v>
      </c>
      <c r="AW890" s="31" t="e">
        <f>LEFT(#REF!,2)</f>
        <v>#REF!</v>
      </c>
      <c r="AX890" s="12" t="str">
        <f t="shared" si="474"/>
        <v>8614/05</v>
      </c>
      <c r="AZ890" t="str">
        <f>IF(ISERROR(VLOOKUP(B890,'РЕОРГ 01.08.2009'!$A:$B,2,FALSE)),"",VLOOKUP(B890,'РЕОРГ 01.08.2009'!$A:$B,2,FALSE))</f>
        <v/>
      </c>
      <c r="BA890" s="12" t="str">
        <f t="shared" si="469"/>
        <v>Доп.офис №8614/05</v>
      </c>
      <c r="BB890" t="e">
        <f>LEFT(#REF!,2)</f>
        <v>#REF!</v>
      </c>
      <c r="BC890" s="12" t="str">
        <f t="shared" si="475"/>
        <v>8614/05</v>
      </c>
      <c r="BE890" t="str">
        <f>IF(ISERROR(VLOOKUP(B890,'РЕОРГ 01.10.2009'!A:C,3,FALSE)),"",VLOOKUP(B890,'РЕОРГ 01.10.2009'!A:C,3,FALSE))</f>
        <v/>
      </c>
      <c r="BF890" s="12" t="str">
        <f t="shared" si="470"/>
        <v>Доп.офис №8614/05</v>
      </c>
      <c r="BG890" t="e">
        <f>LEFT(#REF!,2)</f>
        <v>#REF!</v>
      </c>
      <c r="BH890" s="12" t="str">
        <f t="shared" si="476"/>
        <v>8614/05</v>
      </c>
      <c r="BJ890" t="str">
        <f>IF(ISERROR(VLOOKUP($B890,'РЕОРГ 01.05.2010'!A:B,2,FALSE)),"",VLOOKUP($B890,'РЕОРГ 01.05.2010'!A:B,2,FALSE))</f>
        <v/>
      </c>
      <c r="BK890" s="12" t="str">
        <f t="shared" si="471"/>
        <v>Доп.офис №8614/05</v>
      </c>
      <c r="BL890" t="e">
        <f>LEFT(#REF!,2)</f>
        <v>#REF!</v>
      </c>
      <c r="BM890" s="12" t="str">
        <f t="shared" si="477"/>
        <v>8614/05</v>
      </c>
      <c r="BO890" t="str">
        <f>IF(ISERROR(VLOOKUP($B890,'РЕОРГ 01.08.2010'!A:B,2,FALSE)),"",VLOOKUP($B890,'РЕОРГ 01.08.2010'!A:B,2,FALSE))</f>
        <v/>
      </c>
      <c r="BP890" s="12" t="str">
        <f t="shared" si="472"/>
        <v>Доп.офис №8614/05</v>
      </c>
      <c r="BQ890" t="e">
        <f>LEFT(#REF!,2)</f>
        <v>#REF!</v>
      </c>
      <c r="BR890" s="12" t="str">
        <f t="shared" si="478"/>
        <v>8614/05</v>
      </c>
    </row>
    <row r="891" spans="1:70" ht="12.75" customHeight="1">
      <c r="A891" t="str">
        <f t="shared" si="473"/>
        <v>8614/050</v>
      </c>
      <c r="B891" s="133">
        <v>925</v>
      </c>
      <c r="C891" s="1" t="s">
        <v>2836</v>
      </c>
      <c r="D891" s="32" t="s">
        <v>7017</v>
      </c>
      <c r="E891" s="1" t="s">
        <v>7828</v>
      </c>
      <c r="F891" s="1" t="s">
        <v>9819</v>
      </c>
      <c r="G891" s="1" t="s">
        <v>7829</v>
      </c>
      <c r="H891" s="1" t="s">
        <v>7830</v>
      </c>
      <c r="I891" s="1" t="s">
        <v>9489</v>
      </c>
      <c r="J891" s="1"/>
      <c r="K891" s="1">
        <v>8.75</v>
      </c>
      <c r="L891" s="32" t="s">
        <v>4052</v>
      </c>
      <c r="M891" s="8" t="s">
        <v>11773</v>
      </c>
      <c r="N891" s="2" t="s">
        <v>12362</v>
      </c>
      <c r="O891" s="173"/>
      <c r="P891" s="168">
        <f t="shared" si="503"/>
        <v>888</v>
      </c>
      <c r="Q891" s="138">
        <f t="shared" si="497"/>
        <v>25</v>
      </c>
      <c r="R891" s="138">
        <f t="shared" si="498"/>
        <v>50</v>
      </c>
      <c r="S891" s="138">
        <f t="shared" si="499"/>
        <v>75</v>
      </c>
      <c r="T891" s="138">
        <f t="shared" si="500"/>
        <v>100</v>
      </c>
      <c r="U891" s="138">
        <f t="shared" si="501"/>
        <v>125</v>
      </c>
      <c r="V891" s="138" t="e">
        <f t="shared" si="502"/>
        <v>#VALUE!</v>
      </c>
      <c r="W891" s="158" t="str">
        <f t="shared" si="479"/>
        <v>08:00 18:00(13:00 14:00)</v>
      </c>
      <c r="X891" s="159">
        <f>HLOOKUP(SEARCH("2",$M891)-1,$Q$3:$V891,$P891+1,FALSE)</f>
        <v>25</v>
      </c>
      <c r="Y891" s="160" t="str">
        <f t="shared" si="480"/>
        <v>08:00 18:00(13:00 14:00)|08:00 18:00(13:00 14:00)|08:00 18:00(13:00 14:00)|08:00 18:00(13:00 14:00)|09:00 13:00</v>
      </c>
      <c r="Z891" s="161" t="str">
        <f t="shared" si="481"/>
        <v>08:00 18:00(13:00 14:00)</v>
      </c>
      <c r="AA891" s="158" t="str">
        <f t="shared" si="482"/>
        <v>08:00 18:00(13:00 14:00)</v>
      </c>
      <c r="AB891" s="159">
        <f>HLOOKUP(SEARCH("3",$M891)-1,$Q$3:$V891,$P891+1,FALSE)</f>
        <v>50</v>
      </c>
      <c r="AC891" s="160" t="str">
        <f t="shared" si="483"/>
        <v>08:00 18:00(13:00 14:00)|08:00 18:00(13:00 14:00)|08:00 18:00(13:00 14:00)|09:00 13:00</v>
      </c>
      <c r="AD891" s="161" t="str">
        <f t="shared" si="484"/>
        <v>08:00 18:00(13:00 14:00)</v>
      </c>
      <c r="AE891" s="158" t="str">
        <f t="shared" si="485"/>
        <v>08:00 18:00(13:00 14:00)</v>
      </c>
      <c r="AF891" s="159">
        <f>HLOOKUP(SEARCH("4",$M891)-1,$Q$3:$V891,$P891+1,FALSE)</f>
        <v>75</v>
      </c>
      <c r="AG891" s="161" t="str">
        <f t="shared" si="486"/>
        <v>08:00 18:00(13:00 14:00)|08:00 18:00(13:00 14:00)|09:00 13:00</v>
      </c>
      <c r="AH891" s="161" t="str">
        <f t="shared" si="487"/>
        <v>08:00 18:00(13:00 14:00)</v>
      </c>
      <c r="AI891" s="158" t="str">
        <f t="shared" si="488"/>
        <v>08:00 18:00(13:00 14:00)</v>
      </c>
      <c r="AJ891" s="159">
        <f>HLOOKUP(SEARCH("5",$M891)-1,$Q$3:$V891,$P891+1,FALSE)</f>
        <v>100</v>
      </c>
      <c r="AK891" s="161" t="str">
        <f t="shared" si="489"/>
        <v>08:00 18:00(13:00 14:00)|09:00 13:00</v>
      </c>
      <c r="AL891" s="161" t="str">
        <f t="shared" si="490"/>
        <v>08:00 18:00(13:00 14:00)</v>
      </c>
      <c r="AM891" s="158" t="str">
        <f t="shared" si="491"/>
        <v>08:00 18:00(13:00 14:00)</v>
      </c>
      <c r="AN891" s="159">
        <f>HLOOKUP(SEARCH("6",$M891)-1,$Q$3:$V891,$P891+1,FALSE)</f>
        <v>125</v>
      </c>
      <c r="AO891" s="161" t="str">
        <f t="shared" si="492"/>
        <v>09:00 13:00</v>
      </c>
      <c r="AP891" s="161" t="e">
        <f t="shared" si="493"/>
        <v>#VALUE!</v>
      </c>
      <c r="AQ891" s="162" t="str">
        <f t="shared" si="494"/>
        <v>09:00 13:00</v>
      </c>
      <c r="AR891" s="163" t="e">
        <f>HLOOKUP(SEARCH("7",$M891)-1,$Q$3:$V891,$P891+1,FALSE)</f>
        <v>#VALUE!</v>
      </c>
      <c r="AS891" s="164" t="str">
        <f t="shared" si="495"/>
        <v>выходной</v>
      </c>
      <c r="AT891" s="142"/>
      <c r="AU891" s="11" t="str">
        <f>IF(ISERROR(VLOOKUP(B891,'РЕОРГ 2008'!$A:$B,2,FALSE)),"",VLOOKUP(B891,'РЕОРГ 2008'!$A:$B,2,FALSE))</f>
        <v/>
      </c>
      <c r="AV891" s="12" t="str">
        <f t="shared" si="496"/>
        <v>Доп.офис №4443/023</v>
      </c>
      <c r="AW891" s="31" t="e">
        <f>LEFT(#REF!,2)</f>
        <v>#REF!</v>
      </c>
      <c r="AX891" s="12" t="str">
        <f t="shared" si="474"/>
        <v>4443/023</v>
      </c>
      <c r="AZ891" t="str">
        <f>IF(ISERROR(VLOOKUP(B891,'РЕОРГ 01.08.2009'!$A:$B,2,FALSE)),"",VLOOKUP(B891,'РЕОРГ 01.08.2009'!$A:$B,2,FALSE))</f>
        <v/>
      </c>
      <c r="BA891" s="12" t="str">
        <f t="shared" si="469"/>
        <v>Доп.офис №4443/023</v>
      </c>
      <c r="BB891" t="e">
        <f>LEFT(#REF!,2)</f>
        <v>#REF!</v>
      </c>
      <c r="BC891" s="12" t="str">
        <f t="shared" si="475"/>
        <v>4443/023</v>
      </c>
      <c r="BE891" t="str">
        <f>IF(ISERROR(VLOOKUP(B891,'РЕОРГ 01.10.2009'!A:C,3,FALSE)),"",VLOOKUP(B891,'РЕОРГ 01.10.2009'!A:C,3,FALSE))</f>
        <v/>
      </c>
      <c r="BF891" s="12" t="str">
        <f t="shared" si="470"/>
        <v>Доп.офис №4443/023</v>
      </c>
      <c r="BG891" t="e">
        <f>LEFT(#REF!,2)</f>
        <v>#REF!</v>
      </c>
      <c r="BH891" s="12" t="str">
        <f t="shared" si="476"/>
        <v>4443/023</v>
      </c>
      <c r="BJ891" t="str">
        <f>IF(ISERROR(VLOOKUP($B891,'РЕОРГ 01.05.2010'!A:B,2,FALSE)),"",VLOOKUP($B891,'РЕОРГ 01.05.2010'!A:B,2,FALSE))</f>
        <v/>
      </c>
      <c r="BK891" s="12" t="str">
        <f t="shared" si="471"/>
        <v>Доп.офис №4443/023</v>
      </c>
      <c r="BL891" t="e">
        <f>LEFT(#REF!,2)</f>
        <v>#REF!</v>
      </c>
      <c r="BM891" s="12" t="str">
        <f t="shared" si="477"/>
        <v>4443/023</v>
      </c>
      <c r="BO891" t="str">
        <f>IF(ISERROR(VLOOKUP($B891,'РЕОРГ 01.08.2010'!A:B,2,FALSE)),"",VLOOKUP($B891,'РЕОРГ 01.08.2010'!A:B,2,FALSE))</f>
        <v>Доп.офис №4443/023</v>
      </c>
      <c r="BP891" s="12" t="str">
        <f t="shared" si="472"/>
        <v>Доп.офис №4443/023</v>
      </c>
      <c r="BQ891" t="e">
        <f>LEFT(#REF!,2)</f>
        <v>#REF!</v>
      </c>
      <c r="BR891" s="12" t="str">
        <f t="shared" si="478"/>
        <v>4443/023</v>
      </c>
    </row>
    <row r="892" spans="1:70" ht="12.75" customHeight="1">
      <c r="A892" t="str">
        <f t="shared" si="473"/>
        <v>8614/053</v>
      </c>
      <c r="B892" s="133">
        <v>928</v>
      </c>
      <c r="C892" s="1" t="s">
        <v>2839</v>
      </c>
      <c r="D892" s="32" t="s">
        <v>1931</v>
      </c>
      <c r="E892" s="1" t="s">
        <v>5357</v>
      </c>
      <c r="F892" s="1" t="s">
        <v>9819</v>
      </c>
      <c r="G892" s="1" t="s">
        <v>5358</v>
      </c>
      <c r="H892" s="1" t="s">
        <v>5359</v>
      </c>
      <c r="I892" s="1" t="s">
        <v>5360</v>
      </c>
      <c r="J892" s="1"/>
      <c r="K892" s="1">
        <v>0.5</v>
      </c>
      <c r="L892" s="32" t="s">
        <v>4049</v>
      </c>
      <c r="M892" s="8" t="s">
        <v>11991</v>
      </c>
      <c r="N892" s="2" t="s">
        <v>12177</v>
      </c>
      <c r="O892" s="173"/>
      <c r="P892" s="168">
        <f t="shared" si="503"/>
        <v>889</v>
      </c>
      <c r="Q892" s="138">
        <f t="shared" si="497"/>
        <v>25</v>
      </c>
      <c r="R892" s="138">
        <f t="shared" si="498"/>
        <v>50</v>
      </c>
      <c r="S892" s="138" t="e">
        <f t="shared" si="499"/>
        <v>#VALUE!</v>
      </c>
      <c r="T892" s="138" t="e">
        <f t="shared" si="500"/>
        <v>#VALUE!</v>
      </c>
      <c r="U892" s="138" t="e">
        <f t="shared" si="501"/>
        <v>#VALUE!</v>
      </c>
      <c r="V892" s="138" t="e">
        <f t="shared" si="502"/>
        <v>#VALUE!</v>
      </c>
      <c r="W892" s="158" t="str">
        <f t="shared" si="479"/>
        <v>08:00 15:00(12:00 13:00)</v>
      </c>
      <c r="X892" s="159" t="e">
        <f>HLOOKUP(SEARCH("2",$M892)-1,$Q$3:$V892,$P892+1,FALSE)</f>
        <v>#VALUE!</v>
      </c>
      <c r="Y892" s="160" t="e">
        <f t="shared" si="480"/>
        <v>#VALUE!</v>
      </c>
      <c r="Z892" s="161" t="e">
        <f t="shared" si="481"/>
        <v>#VALUE!</v>
      </c>
      <c r="AA892" s="158" t="str">
        <f t="shared" si="482"/>
        <v>выходной</v>
      </c>
      <c r="AB892" s="159">
        <f>HLOOKUP(SEARCH("3",$M892)-1,$Q$3:$V892,$P892+1,FALSE)</f>
        <v>25</v>
      </c>
      <c r="AC892" s="160" t="str">
        <f t="shared" si="483"/>
        <v>08:00 15:00(12:00 13:00)|08:00 15:00(12:00 13:00)</v>
      </c>
      <c r="AD892" s="161" t="str">
        <f t="shared" si="484"/>
        <v>08:00 15:00(12:00 13:00)</v>
      </c>
      <c r="AE892" s="158" t="str">
        <f t="shared" si="485"/>
        <v>08:00 15:00(12:00 13:00)</v>
      </c>
      <c r="AF892" s="159" t="e">
        <f>HLOOKUP(SEARCH("4",$M892)-1,$Q$3:$V892,$P892+1,FALSE)</f>
        <v>#VALUE!</v>
      </c>
      <c r="AG892" s="161" t="e">
        <f t="shared" si="486"/>
        <v>#VALUE!</v>
      </c>
      <c r="AH892" s="161" t="e">
        <f t="shared" si="487"/>
        <v>#VALUE!</v>
      </c>
      <c r="AI892" s="158" t="str">
        <f t="shared" si="488"/>
        <v>выходной</v>
      </c>
      <c r="AJ892" s="159">
        <f>HLOOKUP(SEARCH("5",$M892)-1,$Q$3:$V892,$P892+1,FALSE)</f>
        <v>50</v>
      </c>
      <c r="AK892" s="161" t="str">
        <f t="shared" si="489"/>
        <v>08:00 15:00(12:00 13:00)</v>
      </c>
      <c r="AL892" s="161" t="e">
        <f t="shared" si="490"/>
        <v>#VALUE!</v>
      </c>
      <c r="AM892" s="158" t="str">
        <f t="shared" si="491"/>
        <v>08:00 15:00(12:00 13:00)</v>
      </c>
      <c r="AN892" s="159" t="e">
        <f>HLOOKUP(SEARCH("6",$M892)-1,$Q$3:$V892,$P892+1,FALSE)</f>
        <v>#VALUE!</v>
      </c>
      <c r="AO892" s="161" t="e">
        <f t="shared" si="492"/>
        <v>#VALUE!</v>
      </c>
      <c r="AP892" s="161" t="e">
        <f t="shared" si="493"/>
        <v>#VALUE!</v>
      </c>
      <c r="AQ892" s="162" t="str">
        <f t="shared" si="494"/>
        <v>выходной</v>
      </c>
      <c r="AR892" s="163" t="e">
        <f>HLOOKUP(SEARCH("7",$M892)-1,$Q$3:$V892,$P892+1,FALSE)</f>
        <v>#VALUE!</v>
      </c>
      <c r="AS892" s="164" t="str">
        <f t="shared" si="495"/>
        <v>выходной</v>
      </c>
      <c r="AT892" s="142"/>
      <c r="AU892" s="11" t="str">
        <f>IF(ISERROR(VLOOKUP(B892,'РЕОРГ 2008'!$A:$B,2,FALSE)),"",VLOOKUP(B892,'РЕОРГ 2008'!$A:$B,2,FALSE))</f>
        <v/>
      </c>
      <c r="AV892" s="12" t="str">
        <f t="shared" si="496"/>
        <v>Опер.касса №4443/027</v>
      </c>
      <c r="AW892" s="31" t="e">
        <f>LEFT(#REF!,2)</f>
        <v>#REF!</v>
      </c>
      <c r="AX892" s="12" t="str">
        <f t="shared" si="474"/>
        <v>4443/027</v>
      </c>
      <c r="AZ892" t="str">
        <f>IF(ISERROR(VLOOKUP(B892,'РЕОРГ 01.08.2009'!$A:$B,2,FALSE)),"",VLOOKUP(B892,'РЕОРГ 01.08.2009'!$A:$B,2,FALSE))</f>
        <v/>
      </c>
      <c r="BA892" s="12" t="str">
        <f t="shared" si="469"/>
        <v>Опер.касса №4443/027</v>
      </c>
      <c r="BB892" t="e">
        <f>LEFT(#REF!,2)</f>
        <v>#REF!</v>
      </c>
      <c r="BC892" s="12" t="str">
        <f t="shared" si="475"/>
        <v>4443/027</v>
      </c>
      <c r="BE892" t="str">
        <f>IF(ISERROR(VLOOKUP(B892,'РЕОРГ 01.10.2009'!A:C,3,FALSE)),"",VLOOKUP(B892,'РЕОРГ 01.10.2009'!A:C,3,FALSE))</f>
        <v/>
      </c>
      <c r="BF892" s="12" t="str">
        <f t="shared" si="470"/>
        <v>Опер.касса №4443/027</v>
      </c>
      <c r="BG892" t="e">
        <f>LEFT(#REF!,2)</f>
        <v>#REF!</v>
      </c>
      <c r="BH892" s="12" t="str">
        <f t="shared" si="476"/>
        <v>4443/027</v>
      </c>
      <c r="BJ892" t="str">
        <f>IF(ISERROR(VLOOKUP($B892,'РЕОРГ 01.05.2010'!A:B,2,FALSE)),"",VLOOKUP($B892,'РЕОРГ 01.05.2010'!A:B,2,FALSE))</f>
        <v/>
      </c>
      <c r="BK892" s="12" t="str">
        <f t="shared" si="471"/>
        <v>Опер.касса №4443/027</v>
      </c>
      <c r="BL892" t="e">
        <f>LEFT(#REF!,2)</f>
        <v>#REF!</v>
      </c>
      <c r="BM892" s="12" t="str">
        <f t="shared" si="477"/>
        <v>4443/027</v>
      </c>
      <c r="BO892" t="str">
        <f>IF(ISERROR(VLOOKUP($B892,'РЕОРГ 01.08.2010'!A:B,2,FALSE)),"",VLOOKUP($B892,'РЕОРГ 01.08.2010'!A:B,2,FALSE))</f>
        <v>Опер.касса №4443/027</v>
      </c>
      <c r="BP892" s="12" t="str">
        <f t="shared" si="472"/>
        <v>Опер.касса №4443/027</v>
      </c>
      <c r="BQ892" t="e">
        <f>LEFT(#REF!,2)</f>
        <v>#REF!</v>
      </c>
      <c r="BR892" s="12" t="str">
        <f t="shared" si="478"/>
        <v>4443/027</v>
      </c>
    </row>
    <row r="893" spans="1:70" ht="12.75" customHeight="1">
      <c r="A893" t="str">
        <f t="shared" si="473"/>
        <v>8614/054</v>
      </c>
      <c r="B893" s="133">
        <v>929</v>
      </c>
      <c r="C893" s="1" t="s">
        <v>2840</v>
      </c>
      <c r="D893" s="32" t="s">
        <v>7017</v>
      </c>
      <c r="E893" s="1" t="s">
        <v>5362</v>
      </c>
      <c r="F893" s="1" t="s">
        <v>9819</v>
      </c>
      <c r="G893" s="1" t="s">
        <v>5363</v>
      </c>
      <c r="H893" s="1" t="s">
        <v>5364</v>
      </c>
      <c r="I893" s="1" t="s">
        <v>5365</v>
      </c>
      <c r="J893" s="1"/>
      <c r="K893" s="1">
        <v>9.75</v>
      </c>
      <c r="L893" s="32" t="s">
        <v>4052</v>
      </c>
      <c r="M893" s="8" t="s">
        <v>11773</v>
      </c>
      <c r="N893" s="2" t="s">
        <v>12363</v>
      </c>
      <c r="O893" s="173"/>
      <c r="P893" s="168">
        <f t="shared" si="503"/>
        <v>890</v>
      </c>
      <c r="Q893" s="138">
        <f t="shared" si="497"/>
        <v>12</v>
      </c>
      <c r="R893" s="138">
        <f t="shared" si="498"/>
        <v>24</v>
      </c>
      <c r="S893" s="138">
        <f t="shared" si="499"/>
        <v>36</v>
      </c>
      <c r="T893" s="138">
        <f t="shared" si="500"/>
        <v>48</v>
      </c>
      <c r="U893" s="138">
        <f t="shared" si="501"/>
        <v>60</v>
      </c>
      <c r="V893" s="138" t="e">
        <f t="shared" si="502"/>
        <v>#VALUE!</v>
      </c>
      <c r="W893" s="158" t="str">
        <f t="shared" si="479"/>
        <v>08:00 18:00</v>
      </c>
      <c r="X893" s="159">
        <f>HLOOKUP(SEARCH("2",$M893)-1,$Q$3:$V893,$P893+1,FALSE)</f>
        <v>12</v>
      </c>
      <c r="Y893" s="160" t="str">
        <f t="shared" si="480"/>
        <v>09:00 18:00|08:00 18:00|08:00 18:00|08:00 18:00|09:00 13:00</v>
      </c>
      <c r="Z893" s="161" t="str">
        <f t="shared" si="481"/>
        <v>09:00 18:00</v>
      </c>
      <c r="AA893" s="158" t="str">
        <f t="shared" si="482"/>
        <v>09:00 18:00</v>
      </c>
      <c r="AB893" s="159">
        <f>HLOOKUP(SEARCH("3",$M893)-1,$Q$3:$V893,$P893+1,FALSE)</f>
        <v>24</v>
      </c>
      <c r="AC893" s="160" t="str">
        <f t="shared" si="483"/>
        <v>08:00 18:00|08:00 18:00|08:00 18:00|09:00 13:00</v>
      </c>
      <c r="AD893" s="161" t="str">
        <f t="shared" si="484"/>
        <v>08:00 18:00</v>
      </c>
      <c r="AE893" s="158" t="str">
        <f t="shared" si="485"/>
        <v>08:00 18:00</v>
      </c>
      <c r="AF893" s="159">
        <f>HLOOKUP(SEARCH("4",$M893)-1,$Q$3:$V893,$P893+1,FALSE)</f>
        <v>36</v>
      </c>
      <c r="AG893" s="161" t="str">
        <f t="shared" si="486"/>
        <v>08:00 18:00|08:00 18:00|09:00 13:00</v>
      </c>
      <c r="AH893" s="161" t="str">
        <f t="shared" si="487"/>
        <v>08:00 18:00</v>
      </c>
      <c r="AI893" s="158" t="str">
        <f t="shared" si="488"/>
        <v>08:00 18:00</v>
      </c>
      <c r="AJ893" s="159">
        <f>HLOOKUP(SEARCH("5",$M893)-1,$Q$3:$V893,$P893+1,FALSE)</f>
        <v>48</v>
      </c>
      <c r="AK893" s="161" t="str">
        <f t="shared" si="489"/>
        <v>08:00 18:00|09:00 13:00</v>
      </c>
      <c r="AL893" s="161" t="str">
        <f t="shared" si="490"/>
        <v>08:00 18:00</v>
      </c>
      <c r="AM893" s="158" t="str">
        <f t="shared" si="491"/>
        <v>08:00 18:00</v>
      </c>
      <c r="AN893" s="159">
        <f>HLOOKUP(SEARCH("6",$M893)-1,$Q$3:$V893,$P893+1,FALSE)</f>
        <v>60</v>
      </c>
      <c r="AO893" s="161" t="str">
        <f t="shared" si="492"/>
        <v>09:00 13:00</v>
      </c>
      <c r="AP893" s="161" t="e">
        <f t="shared" si="493"/>
        <v>#VALUE!</v>
      </c>
      <c r="AQ893" s="162" t="str">
        <f t="shared" si="494"/>
        <v>09:00 13:00</v>
      </c>
      <c r="AR893" s="163" t="e">
        <f>HLOOKUP(SEARCH("7",$M893)-1,$Q$3:$V893,$P893+1,FALSE)</f>
        <v>#VALUE!</v>
      </c>
      <c r="AS893" s="164" t="str">
        <f t="shared" si="495"/>
        <v>выходной</v>
      </c>
      <c r="AT893" s="142"/>
      <c r="AU893" s="11" t="str">
        <f>IF(ISERROR(VLOOKUP(B893,'РЕОРГ 2008'!$A:$B,2,FALSE)),"",VLOOKUP(B893,'РЕОРГ 2008'!$A:$B,2,FALSE))</f>
        <v/>
      </c>
      <c r="AV893" s="12" t="str">
        <f t="shared" si="496"/>
        <v>Доп.офис №4443/029</v>
      </c>
      <c r="AW893" s="31" t="e">
        <f>LEFT(#REF!,2)</f>
        <v>#REF!</v>
      </c>
      <c r="AX893" s="12" t="str">
        <f t="shared" si="474"/>
        <v>4443/029</v>
      </c>
      <c r="AZ893" t="str">
        <f>IF(ISERROR(VLOOKUP(B893,'РЕОРГ 01.08.2009'!$A:$B,2,FALSE)),"",VLOOKUP(B893,'РЕОРГ 01.08.2009'!$A:$B,2,FALSE))</f>
        <v/>
      </c>
      <c r="BA893" s="12" t="str">
        <f t="shared" si="469"/>
        <v>Доп.офис №4443/029</v>
      </c>
      <c r="BB893" t="e">
        <f>LEFT(#REF!,2)</f>
        <v>#REF!</v>
      </c>
      <c r="BC893" s="12" t="str">
        <f t="shared" si="475"/>
        <v>4443/029</v>
      </c>
      <c r="BE893" t="str">
        <f>IF(ISERROR(VLOOKUP(B893,'РЕОРГ 01.10.2009'!A:C,3,FALSE)),"",VLOOKUP(B893,'РЕОРГ 01.10.2009'!A:C,3,FALSE))</f>
        <v/>
      </c>
      <c r="BF893" s="12" t="str">
        <f t="shared" si="470"/>
        <v>Доп.офис №4443/029</v>
      </c>
      <c r="BG893" t="e">
        <f>LEFT(#REF!,2)</f>
        <v>#REF!</v>
      </c>
      <c r="BH893" s="12" t="str">
        <f t="shared" si="476"/>
        <v>4443/029</v>
      </c>
      <c r="BJ893" t="str">
        <f>IF(ISERROR(VLOOKUP($B893,'РЕОРГ 01.05.2010'!A:B,2,FALSE)),"",VLOOKUP($B893,'РЕОРГ 01.05.2010'!A:B,2,FALSE))</f>
        <v/>
      </c>
      <c r="BK893" s="12" t="str">
        <f t="shared" si="471"/>
        <v>Доп.офис №4443/029</v>
      </c>
      <c r="BL893" t="e">
        <f>LEFT(#REF!,2)</f>
        <v>#REF!</v>
      </c>
      <c r="BM893" s="12" t="str">
        <f t="shared" si="477"/>
        <v>4443/029</v>
      </c>
      <c r="BO893" t="str">
        <f>IF(ISERROR(VLOOKUP($B893,'РЕОРГ 01.08.2010'!A:B,2,FALSE)),"",VLOOKUP($B893,'РЕОРГ 01.08.2010'!A:B,2,FALSE))</f>
        <v>Доп.офис №4443/029</v>
      </c>
      <c r="BP893" s="12" t="str">
        <f t="shared" si="472"/>
        <v>Доп.офис №4443/029</v>
      </c>
      <c r="BQ893" t="e">
        <f>LEFT(#REF!,2)</f>
        <v>#REF!</v>
      </c>
      <c r="BR893" s="12" t="str">
        <f t="shared" si="478"/>
        <v>4443/029</v>
      </c>
    </row>
    <row r="894" spans="1:70" ht="12.75" customHeight="1">
      <c r="A894" t="str">
        <f t="shared" si="473"/>
        <v>8614/055</v>
      </c>
      <c r="B894" s="133">
        <v>930</v>
      </c>
      <c r="C894" s="1" t="s">
        <v>2841</v>
      </c>
      <c r="D894" s="32" t="s">
        <v>1931</v>
      </c>
      <c r="E894" s="1" t="s">
        <v>5367</v>
      </c>
      <c r="F894" s="1" t="s">
        <v>9819</v>
      </c>
      <c r="G894" s="1" t="s">
        <v>5368</v>
      </c>
      <c r="H894" s="1" t="s">
        <v>5369</v>
      </c>
      <c r="I894" s="1" t="s">
        <v>5370</v>
      </c>
      <c r="J894" s="1"/>
      <c r="K894" s="1">
        <v>0.25</v>
      </c>
      <c r="L894" s="32" t="s">
        <v>4049</v>
      </c>
      <c r="M894" s="8" t="s">
        <v>11941</v>
      </c>
      <c r="N894" s="2" t="s">
        <v>11971</v>
      </c>
      <c r="O894" s="173"/>
      <c r="P894" s="168">
        <f t="shared" si="503"/>
        <v>891</v>
      </c>
      <c r="Q894" s="138">
        <f t="shared" si="497"/>
        <v>12</v>
      </c>
      <c r="R894" s="138" t="e">
        <f t="shared" si="498"/>
        <v>#VALUE!</v>
      </c>
      <c r="S894" s="138" t="e">
        <f t="shared" si="499"/>
        <v>#VALUE!</v>
      </c>
      <c r="T894" s="138" t="e">
        <f t="shared" si="500"/>
        <v>#VALUE!</v>
      </c>
      <c r="U894" s="138" t="e">
        <f t="shared" si="501"/>
        <v>#VALUE!</v>
      </c>
      <c r="V894" s="138" t="e">
        <f t="shared" si="502"/>
        <v>#VALUE!</v>
      </c>
      <c r="W894" s="158" t="str">
        <f t="shared" si="479"/>
        <v>08:00 12:30</v>
      </c>
      <c r="X894" s="159" t="e">
        <f>HLOOKUP(SEARCH("2",$M894)-1,$Q$3:$V894,$P894+1,FALSE)</f>
        <v>#VALUE!</v>
      </c>
      <c r="Y894" s="160" t="e">
        <f t="shared" si="480"/>
        <v>#VALUE!</v>
      </c>
      <c r="Z894" s="161" t="e">
        <f t="shared" si="481"/>
        <v>#VALUE!</v>
      </c>
      <c r="AA894" s="158" t="str">
        <f t="shared" si="482"/>
        <v>выходной</v>
      </c>
      <c r="AB894" s="159" t="e">
        <f>HLOOKUP(SEARCH("3",$M894)-1,$Q$3:$V894,$P894+1,FALSE)</f>
        <v>#VALUE!</v>
      </c>
      <c r="AC894" s="160" t="e">
        <f t="shared" si="483"/>
        <v>#VALUE!</v>
      </c>
      <c r="AD894" s="161" t="e">
        <f t="shared" si="484"/>
        <v>#VALUE!</v>
      </c>
      <c r="AE894" s="158" t="str">
        <f t="shared" si="485"/>
        <v>выходной</v>
      </c>
      <c r="AF894" s="159">
        <f>HLOOKUP(SEARCH("4",$M894)-1,$Q$3:$V894,$P894+1,FALSE)</f>
        <v>12</v>
      </c>
      <c r="AG894" s="161" t="str">
        <f t="shared" si="486"/>
        <v>08:00 12:30</v>
      </c>
      <c r="AH894" s="161" t="e">
        <f t="shared" si="487"/>
        <v>#VALUE!</v>
      </c>
      <c r="AI894" s="158" t="str">
        <f t="shared" si="488"/>
        <v>08:00 12:30</v>
      </c>
      <c r="AJ894" s="159" t="e">
        <f>HLOOKUP(SEARCH("5",$M894)-1,$Q$3:$V894,$P894+1,FALSE)</f>
        <v>#VALUE!</v>
      </c>
      <c r="AK894" s="161" t="e">
        <f t="shared" si="489"/>
        <v>#VALUE!</v>
      </c>
      <c r="AL894" s="161" t="e">
        <f t="shared" si="490"/>
        <v>#VALUE!</v>
      </c>
      <c r="AM894" s="158" t="str">
        <f t="shared" si="491"/>
        <v>выходной</v>
      </c>
      <c r="AN894" s="159" t="e">
        <f>HLOOKUP(SEARCH("6",$M894)-1,$Q$3:$V894,$P894+1,FALSE)</f>
        <v>#VALUE!</v>
      </c>
      <c r="AO894" s="161" t="e">
        <f t="shared" si="492"/>
        <v>#VALUE!</v>
      </c>
      <c r="AP894" s="161" t="e">
        <f t="shared" si="493"/>
        <v>#VALUE!</v>
      </c>
      <c r="AQ894" s="162" t="str">
        <f t="shared" si="494"/>
        <v>выходной</v>
      </c>
      <c r="AR894" s="163" t="e">
        <f>HLOOKUP(SEARCH("7",$M894)-1,$Q$3:$V894,$P894+1,FALSE)</f>
        <v>#VALUE!</v>
      </c>
      <c r="AS894" s="164" t="str">
        <f t="shared" si="495"/>
        <v>выходной</v>
      </c>
      <c r="AT894" s="142"/>
      <c r="AU894" s="11" t="str">
        <f>IF(ISERROR(VLOOKUP(B894,'РЕОРГ 2008'!$A:$B,2,FALSE)),"",VLOOKUP(B894,'РЕОРГ 2008'!$A:$B,2,FALSE))</f>
        <v/>
      </c>
      <c r="AV894" s="12" t="str">
        <f t="shared" si="496"/>
        <v>Опер.касса №4443/030</v>
      </c>
      <c r="AW894" s="31" t="e">
        <f>LEFT(#REF!,2)</f>
        <v>#REF!</v>
      </c>
      <c r="AX894" s="12" t="str">
        <f t="shared" si="474"/>
        <v>4443/030</v>
      </c>
      <c r="AZ894" t="str">
        <f>IF(ISERROR(VLOOKUP(B894,'РЕОРГ 01.08.2009'!$A:$B,2,FALSE)),"",VLOOKUP(B894,'РЕОРГ 01.08.2009'!$A:$B,2,FALSE))</f>
        <v/>
      </c>
      <c r="BA894" s="12" t="str">
        <f t="shared" ref="BA894:BA957" si="504">IF(AND(BF894&lt;&gt;"",AZ894=""),BF894,IF(AZ894="",$C894,AZ894))</f>
        <v>Опер.касса №4443/030</v>
      </c>
      <c r="BB894" t="e">
        <f>LEFT(#REF!,2)</f>
        <v>#REF!</v>
      </c>
      <c r="BC894" s="12" t="str">
        <f t="shared" si="475"/>
        <v>4443/030</v>
      </c>
      <c r="BE894" t="str">
        <f>IF(ISERROR(VLOOKUP(B894,'РЕОРГ 01.10.2009'!A:C,3,FALSE)),"",VLOOKUP(B894,'РЕОРГ 01.10.2009'!A:C,3,FALSE))</f>
        <v/>
      </c>
      <c r="BF894" s="12" t="str">
        <f t="shared" ref="BF894:BF957" si="505">IF(AND(BK894&lt;&gt;"",BE894=""),BK894,IF(BE894="",$C894,BE894))</f>
        <v>Опер.касса №4443/030</v>
      </c>
      <c r="BG894" t="e">
        <f>LEFT(#REF!,2)</f>
        <v>#REF!</v>
      </c>
      <c r="BH894" s="12" t="str">
        <f t="shared" si="476"/>
        <v>4443/030</v>
      </c>
      <c r="BJ894" t="str">
        <f>IF(ISERROR(VLOOKUP($B894,'РЕОРГ 01.05.2010'!A:B,2,FALSE)),"",VLOOKUP($B894,'РЕОРГ 01.05.2010'!A:B,2,FALSE))</f>
        <v/>
      </c>
      <c r="BK894" s="12" t="str">
        <f t="shared" ref="BK894:BK957" si="506">IF(AND(BP894&lt;&gt;"",BJ894=""),BP894,IF(BJ894="",$C894,BJ894))</f>
        <v>Опер.касса №4443/030</v>
      </c>
      <c r="BL894" t="e">
        <f>LEFT(#REF!,2)</f>
        <v>#REF!</v>
      </c>
      <c r="BM894" s="12" t="str">
        <f t="shared" si="477"/>
        <v>4443/030</v>
      </c>
      <c r="BO894" t="str">
        <f>IF(ISERROR(VLOOKUP($B894,'РЕОРГ 01.08.2010'!A:B,2,FALSE)),"",VLOOKUP($B894,'РЕОРГ 01.08.2010'!A:B,2,FALSE))</f>
        <v>Опер.касса №4443/030</v>
      </c>
      <c r="BP894" s="12" t="str">
        <f t="shared" ref="BP894:BP957" si="507">IF(AND(BU894&lt;&gt;"",BO894=""),BU894,IF(BO894="",$C894,BO894))</f>
        <v>Опер.касса №4443/030</v>
      </c>
      <c r="BQ894" t="e">
        <f>LEFT(#REF!,2)</f>
        <v>#REF!</v>
      </c>
      <c r="BR894" s="12" t="str">
        <f t="shared" si="478"/>
        <v>4443/030</v>
      </c>
    </row>
    <row r="895" spans="1:70" ht="12.75" customHeight="1">
      <c r="A895" t="str">
        <f t="shared" ref="A895:A958" si="508">RIGHT(C895,LEN(C895)-SEARCH("№",C895))</f>
        <v>8614/057</v>
      </c>
      <c r="B895" s="133">
        <v>932</v>
      </c>
      <c r="C895" s="1" t="s">
        <v>2843</v>
      </c>
      <c r="D895" s="32" t="s">
        <v>1931</v>
      </c>
      <c r="E895" s="1" t="s">
        <v>5375</v>
      </c>
      <c r="F895" s="1" t="s">
        <v>9819</v>
      </c>
      <c r="G895" s="1" t="s">
        <v>5376</v>
      </c>
      <c r="H895" s="1" t="s">
        <v>5377</v>
      </c>
      <c r="I895" s="1" t="s">
        <v>5378</v>
      </c>
      <c r="J895" s="1"/>
      <c r="K895" s="1">
        <v>0.5</v>
      </c>
      <c r="L895" s="32" t="s">
        <v>4049</v>
      </c>
      <c r="M895" s="8" t="s">
        <v>11881</v>
      </c>
      <c r="N895" s="2" t="s">
        <v>12177</v>
      </c>
      <c r="O895" s="173"/>
      <c r="P895" s="168">
        <f t="shared" si="503"/>
        <v>892</v>
      </c>
      <c r="Q895" s="138">
        <f t="shared" si="497"/>
        <v>25</v>
      </c>
      <c r="R895" s="138">
        <f t="shared" si="498"/>
        <v>50</v>
      </c>
      <c r="S895" s="138" t="e">
        <f t="shared" si="499"/>
        <v>#VALUE!</v>
      </c>
      <c r="T895" s="138" t="e">
        <f t="shared" si="500"/>
        <v>#VALUE!</v>
      </c>
      <c r="U895" s="138" t="e">
        <f t="shared" si="501"/>
        <v>#VALUE!</v>
      </c>
      <c r="V895" s="138" t="e">
        <f t="shared" si="502"/>
        <v>#VALUE!</v>
      </c>
      <c r="W895" s="158" t="str">
        <f t="shared" si="479"/>
        <v>08:00 15:00(12:00 13:00)</v>
      </c>
      <c r="X895" s="159">
        <f>HLOOKUP(SEARCH("2",$M895)-1,$Q$3:$V895,$P895+1,FALSE)</f>
        <v>25</v>
      </c>
      <c r="Y895" s="160" t="str">
        <f t="shared" si="480"/>
        <v>08:00 15:00(12:00 13:00)|08:00 15:00(12:00 13:00)</v>
      </c>
      <c r="Z895" s="161" t="str">
        <f t="shared" si="481"/>
        <v>08:00 15:00(12:00 13:00)</v>
      </c>
      <c r="AA895" s="158" t="str">
        <f t="shared" si="482"/>
        <v>08:00 15:00(12:00 13:00)</v>
      </c>
      <c r="AB895" s="159" t="e">
        <f>HLOOKUP(SEARCH("3",$M895)-1,$Q$3:$V895,$P895+1,FALSE)</f>
        <v>#VALUE!</v>
      </c>
      <c r="AC895" s="160" t="e">
        <f t="shared" si="483"/>
        <v>#VALUE!</v>
      </c>
      <c r="AD895" s="161" t="e">
        <f t="shared" si="484"/>
        <v>#VALUE!</v>
      </c>
      <c r="AE895" s="158" t="str">
        <f t="shared" si="485"/>
        <v>выходной</v>
      </c>
      <c r="AF895" s="159">
        <f>HLOOKUP(SEARCH("4",$M895)-1,$Q$3:$V895,$P895+1,FALSE)</f>
        <v>50</v>
      </c>
      <c r="AG895" s="161" t="str">
        <f t="shared" si="486"/>
        <v>08:00 15:00(12:00 13:00)</v>
      </c>
      <c r="AH895" s="161" t="e">
        <f t="shared" si="487"/>
        <v>#VALUE!</v>
      </c>
      <c r="AI895" s="158" t="str">
        <f t="shared" si="488"/>
        <v>08:00 15:00(12:00 13:00)</v>
      </c>
      <c r="AJ895" s="159" t="e">
        <f>HLOOKUP(SEARCH("5",$M895)-1,$Q$3:$V895,$P895+1,FALSE)</f>
        <v>#VALUE!</v>
      </c>
      <c r="AK895" s="161" t="e">
        <f t="shared" si="489"/>
        <v>#VALUE!</v>
      </c>
      <c r="AL895" s="161" t="e">
        <f t="shared" si="490"/>
        <v>#VALUE!</v>
      </c>
      <c r="AM895" s="158" t="str">
        <f t="shared" si="491"/>
        <v>выходной</v>
      </c>
      <c r="AN895" s="159" t="e">
        <f>HLOOKUP(SEARCH("6",$M895)-1,$Q$3:$V895,$P895+1,FALSE)</f>
        <v>#VALUE!</v>
      </c>
      <c r="AO895" s="161" t="e">
        <f t="shared" si="492"/>
        <v>#VALUE!</v>
      </c>
      <c r="AP895" s="161" t="e">
        <f t="shared" si="493"/>
        <v>#VALUE!</v>
      </c>
      <c r="AQ895" s="162" t="str">
        <f t="shared" si="494"/>
        <v>выходной</v>
      </c>
      <c r="AR895" s="163" t="e">
        <f>HLOOKUP(SEARCH("7",$M895)-1,$Q$3:$V895,$P895+1,FALSE)</f>
        <v>#VALUE!</v>
      </c>
      <c r="AS895" s="164" t="str">
        <f t="shared" si="495"/>
        <v>выходной</v>
      </c>
      <c r="AT895" s="142"/>
      <c r="AU895" s="11" t="str">
        <f>IF(ISERROR(VLOOKUP(B895,'РЕОРГ 2008'!$A:$B,2,FALSE)),"",VLOOKUP(B895,'РЕОРГ 2008'!$A:$B,2,FALSE))</f>
        <v/>
      </c>
      <c r="AV895" s="12" t="str">
        <f t="shared" si="496"/>
        <v>Опер.касса №4443/032</v>
      </c>
      <c r="AW895" s="31" t="e">
        <f>LEFT(#REF!,2)</f>
        <v>#REF!</v>
      </c>
      <c r="AX895" s="12" t="str">
        <f t="shared" ref="AX895:AX958" si="509">RIGHT(AV895,(LEN(AV895)-SEARCH("№",AV895)))</f>
        <v>4443/032</v>
      </c>
      <c r="AZ895" t="str">
        <f>IF(ISERROR(VLOOKUP(B895,'РЕОРГ 01.08.2009'!$A:$B,2,FALSE)),"",VLOOKUP(B895,'РЕОРГ 01.08.2009'!$A:$B,2,FALSE))</f>
        <v/>
      </c>
      <c r="BA895" s="12" t="str">
        <f t="shared" si="504"/>
        <v>Опер.касса №4443/032</v>
      </c>
      <c r="BB895" t="e">
        <f>LEFT(#REF!,2)</f>
        <v>#REF!</v>
      </c>
      <c r="BC895" s="12" t="str">
        <f t="shared" ref="BC895:BC958" si="510">RIGHT(BA895,(LEN(BA895)-SEARCH("№",BA895)))</f>
        <v>4443/032</v>
      </c>
      <c r="BE895" t="str">
        <f>IF(ISERROR(VLOOKUP(B895,'РЕОРГ 01.10.2009'!A:C,3,FALSE)),"",VLOOKUP(B895,'РЕОРГ 01.10.2009'!A:C,3,FALSE))</f>
        <v/>
      </c>
      <c r="BF895" s="12" t="str">
        <f t="shared" si="505"/>
        <v>Опер.касса №4443/032</v>
      </c>
      <c r="BG895" t="e">
        <f>LEFT(#REF!,2)</f>
        <v>#REF!</v>
      </c>
      <c r="BH895" s="12" t="str">
        <f t="shared" ref="BH895:BH958" si="511">RIGHT(BF895,(LEN(BF895)-SEARCH("№",BF895)))</f>
        <v>4443/032</v>
      </c>
      <c r="BJ895" t="str">
        <f>IF(ISERROR(VLOOKUP($B895,'РЕОРГ 01.05.2010'!A:B,2,FALSE)),"",VLOOKUP($B895,'РЕОРГ 01.05.2010'!A:B,2,FALSE))</f>
        <v/>
      </c>
      <c r="BK895" s="12" t="str">
        <f t="shared" si="506"/>
        <v>Опер.касса №4443/032</v>
      </c>
      <c r="BL895" t="e">
        <f>LEFT(#REF!,2)</f>
        <v>#REF!</v>
      </c>
      <c r="BM895" s="12" t="str">
        <f t="shared" ref="BM895:BM958" si="512">RIGHT(BK895,(LEN(BK895)-SEARCH("№",BK895)))</f>
        <v>4443/032</v>
      </c>
      <c r="BO895" t="str">
        <f>IF(ISERROR(VLOOKUP($B895,'РЕОРГ 01.08.2010'!A:B,2,FALSE)),"",VLOOKUP($B895,'РЕОРГ 01.08.2010'!A:B,2,FALSE))</f>
        <v>Опер.касса №4443/032</v>
      </c>
      <c r="BP895" s="12" t="str">
        <f t="shared" si="507"/>
        <v>Опер.касса №4443/032</v>
      </c>
      <c r="BQ895" t="e">
        <f>LEFT(#REF!,2)</f>
        <v>#REF!</v>
      </c>
      <c r="BR895" s="12" t="str">
        <f t="shared" ref="BR895:BR958" si="513">RIGHT(BP895,(LEN(BP895)-SEARCH("№",BP895)))</f>
        <v>4443/032</v>
      </c>
    </row>
    <row r="896" spans="1:70" ht="12.75" customHeight="1">
      <c r="A896" t="str">
        <f t="shared" si="508"/>
        <v>8614/058</v>
      </c>
      <c r="B896" s="133">
        <v>933</v>
      </c>
      <c r="C896" s="1" t="s">
        <v>2844</v>
      </c>
      <c r="D896" s="32" t="s">
        <v>1931</v>
      </c>
      <c r="E896" s="1" t="s">
        <v>5380</v>
      </c>
      <c r="F896" s="1" t="s">
        <v>9819</v>
      </c>
      <c r="G896" s="1" t="s">
        <v>5381</v>
      </c>
      <c r="H896" s="1" t="s">
        <v>5382</v>
      </c>
      <c r="I896" s="1" t="s">
        <v>5383</v>
      </c>
      <c r="J896" s="1"/>
      <c r="K896" s="1">
        <v>0.5</v>
      </c>
      <c r="L896" s="32" t="s">
        <v>4049</v>
      </c>
      <c r="M896" s="8" t="s">
        <v>11991</v>
      </c>
      <c r="N896" s="2" t="s">
        <v>12364</v>
      </c>
      <c r="O896" s="173"/>
      <c r="P896" s="168">
        <f t="shared" si="503"/>
        <v>893</v>
      </c>
      <c r="Q896" s="138">
        <f t="shared" si="497"/>
        <v>25</v>
      </c>
      <c r="R896" s="138">
        <f t="shared" si="498"/>
        <v>50</v>
      </c>
      <c r="S896" s="138" t="e">
        <f t="shared" si="499"/>
        <v>#VALUE!</v>
      </c>
      <c r="T896" s="138" t="e">
        <f t="shared" si="500"/>
        <v>#VALUE!</v>
      </c>
      <c r="U896" s="138" t="e">
        <f t="shared" si="501"/>
        <v>#VALUE!</v>
      </c>
      <c r="V896" s="138" t="e">
        <f t="shared" si="502"/>
        <v>#VALUE!</v>
      </c>
      <c r="W896" s="158" t="str">
        <f t="shared" ref="W896:W959" si="514">IF(M896="1",N896,IF(ISERROR(SEARCH(1,M896)=1),"выходной",IF(SEARCH(1,M896)=1,LEFT(N896,Q896-1),"")))</f>
        <v>08:00 16:20(12:00 13:00)</v>
      </c>
      <c r="X896" s="159" t="e">
        <f>HLOOKUP(SEARCH("2",$M896)-1,$Q$3:$V896,$P896+1,FALSE)</f>
        <v>#VALUE!</v>
      </c>
      <c r="Y896" s="160" t="e">
        <f t="shared" ref="Y896:Y959" si="515">IF(M896="2",N896,IF(LEFT(M896,1)="2",LEFT(N896,Q896-1),RIGHT(N896,LEN(N896)-SEARCH("|",N896,X896))))</f>
        <v>#VALUE!</v>
      </c>
      <c r="Z896" s="161" t="e">
        <f t="shared" ref="Z896:Z959" si="516">LEFT(Y896,SEARCH("|",Y896,1)-1)</f>
        <v>#VALUE!</v>
      </c>
      <c r="AA896" s="158" t="str">
        <f t="shared" ref="AA896:AA959" si="517">IF(ISERROR(SEARCH(2,$M896)),"выходной",IF(LEFT($M896,1)="2",Y896,IF(RIGHT($M896,1)="2",Y896,Z896)))</f>
        <v>выходной</v>
      </c>
      <c r="AB896" s="159">
        <f>HLOOKUP(SEARCH("3",$M896)-1,$Q$3:$V896,$P896+1,FALSE)</f>
        <v>25</v>
      </c>
      <c r="AC896" s="160" t="str">
        <f t="shared" ref="AC896:AC959" si="518">IF(M896="3",N896,IF(LEFT($M896,1)="3",LEFT($N896,$Q896-1),RIGHT($N896,LEN($N896)-SEARCH("|",$N896,AB896))))</f>
        <v>08:00 16:20(12:00 13:00)|08:00 11:20</v>
      </c>
      <c r="AD896" s="161" t="str">
        <f t="shared" ref="AD896:AD959" si="519">LEFT(AC896,SEARCH("|",AC896,1)-1)</f>
        <v>08:00 16:20(12:00 13:00)</v>
      </c>
      <c r="AE896" s="158" t="str">
        <f t="shared" ref="AE896:AE959" si="520">IF(ISERROR(SEARCH(3,$M896)),"выходной",IF(LEFT($M896,1)="3",AC896,IF(RIGHT($M896,1)="3",AC896,AD896)))</f>
        <v>08:00 16:20(12:00 13:00)</v>
      </c>
      <c r="AF896" s="159" t="e">
        <f>HLOOKUP(SEARCH("4",$M896)-1,$Q$3:$V896,$P896+1,FALSE)</f>
        <v>#VALUE!</v>
      </c>
      <c r="AG896" s="161" t="e">
        <f t="shared" ref="AG896:AG959" si="521">IF(M896="4",N896,IF(LEFT($M896,1)="4",LEFT($N896,$Q896-1),RIGHT($N896,LEN($N896)-SEARCH("|",$N896,AF896))))</f>
        <v>#VALUE!</v>
      </c>
      <c r="AH896" s="161" t="e">
        <f t="shared" ref="AH896:AH959" si="522">LEFT(AG896,SEARCH("|",AG896,1)-1)</f>
        <v>#VALUE!</v>
      </c>
      <c r="AI896" s="158" t="str">
        <f t="shared" ref="AI896:AI959" si="523">IF(ISERROR(SEARCH(4,$M896)),"выходной",IF(LEFT($M896,1)="4",AG896,IF(RIGHT($M896,1)="4",AG896,AH896)))</f>
        <v>выходной</v>
      </c>
      <c r="AJ896" s="159">
        <f>HLOOKUP(SEARCH("5",$M896)-1,$Q$3:$V896,$P896+1,FALSE)</f>
        <v>50</v>
      </c>
      <c r="AK896" s="161" t="str">
        <f t="shared" ref="AK896:AK959" si="524">IF(M896="5",N896,IF(LEFT($M896,1)="5",LEFT($N896,$Q896-1),RIGHT($N896,LEN($N896)-SEARCH("|",$N896,AJ896))))</f>
        <v>08:00 11:20</v>
      </c>
      <c r="AL896" s="161" t="e">
        <f t="shared" ref="AL896:AL959" si="525">LEFT(AK896,SEARCH("|",AK896,1)-1)</f>
        <v>#VALUE!</v>
      </c>
      <c r="AM896" s="158" t="str">
        <f t="shared" ref="AM896:AM959" si="526">IF(ISERROR(SEARCH(5,$M896)),"выходной",IF(LEFT($M896,1)="5",AK896,IF(RIGHT($M896,1)="5",AK896,AL896)))</f>
        <v>08:00 11:20</v>
      </c>
      <c r="AN896" s="159" t="e">
        <f>HLOOKUP(SEARCH("6",$M896)-1,$Q$3:$V896,$P896+1,FALSE)</f>
        <v>#VALUE!</v>
      </c>
      <c r="AO896" s="161" t="e">
        <f t="shared" ref="AO896:AO959" si="527">IF(M896="6",N896,IF(LEFT($M896,1)="6",LEFT($N896,$Q896-1),RIGHT($N896,LEN($N896)-SEARCH("|",$N896,AN896))))</f>
        <v>#VALUE!</v>
      </c>
      <c r="AP896" s="161" t="e">
        <f t="shared" ref="AP896:AP959" si="528">LEFT(AO896,SEARCH("|",AO896,1)-1)</f>
        <v>#VALUE!</v>
      </c>
      <c r="AQ896" s="162" t="str">
        <f t="shared" ref="AQ896:AQ959" si="529">IF(ISERROR(SEARCH(6,$M896)),"выходной",IF(LEFT($M896,1)="6",AO896,IF(RIGHT($M896,1)="6",AO896,AP896)))</f>
        <v>выходной</v>
      </c>
      <c r="AR896" s="163" t="e">
        <f>HLOOKUP(SEARCH("7",$M896)-1,$Q$3:$V896,$P896+1,FALSE)</f>
        <v>#VALUE!</v>
      </c>
      <c r="AS896" s="164" t="str">
        <f t="shared" ref="AS896:AS959" si="530">IF(M896=7,N896,IF(ISERROR(SEARCH(7,M896)=1),"выходной",RIGHT(N896,LEN(N896)-AR896)))</f>
        <v>выходной</v>
      </c>
      <c r="AT896" s="142"/>
      <c r="AU896" s="11" t="str">
        <f>IF(ISERROR(VLOOKUP(B896,'РЕОРГ 2008'!$A:$B,2,FALSE)),"",VLOOKUP(B896,'РЕОРГ 2008'!$A:$B,2,FALSE))</f>
        <v/>
      </c>
      <c r="AV896" s="12" t="str">
        <f t="shared" ref="AV896:AV959" si="531">IF(AND(BA896&lt;&gt;"",AU896=""),BA896,IF(AU896="",$C896,AU896))</f>
        <v>Опер.касса №4443/033</v>
      </c>
      <c r="AW896" s="31" t="e">
        <f>LEFT(#REF!,2)</f>
        <v>#REF!</v>
      </c>
      <c r="AX896" s="12" t="str">
        <f t="shared" si="509"/>
        <v>4443/033</v>
      </c>
      <c r="AZ896" t="str">
        <f>IF(ISERROR(VLOOKUP(B896,'РЕОРГ 01.08.2009'!$A:$B,2,FALSE)),"",VLOOKUP(B896,'РЕОРГ 01.08.2009'!$A:$B,2,FALSE))</f>
        <v/>
      </c>
      <c r="BA896" s="12" t="str">
        <f t="shared" si="504"/>
        <v>Опер.касса №4443/033</v>
      </c>
      <c r="BB896" t="e">
        <f>LEFT(#REF!,2)</f>
        <v>#REF!</v>
      </c>
      <c r="BC896" s="12" t="str">
        <f t="shared" si="510"/>
        <v>4443/033</v>
      </c>
      <c r="BE896" t="str">
        <f>IF(ISERROR(VLOOKUP(B896,'РЕОРГ 01.10.2009'!A:C,3,FALSE)),"",VLOOKUP(B896,'РЕОРГ 01.10.2009'!A:C,3,FALSE))</f>
        <v/>
      </c>
      <c r="BF896" s="12" t="str">
        <f t="shared" si="505"/>
        <v>Опер.касса №4443/033</v>
      </c>
      <c r="BG896" t="e">
        <f>LEFT(#REF!,2)</f>
        <v>#REF!</v>
      </c>
      <c r="BH896" s="12" t="str">
        <f t="shared" si="511"/>
        <v>4443/033</v>
      </c>
      <c r="BJ896" t="str">
        <f>IF(ISERROR(VLOOKUP($B896,'РЕОРГ 01.05.2010'!A:B,2,FALSE)),"",VLOOKUP($B896,'РЕОРГ 01.05.2010'!A:B,2,FALSE))</f>
        <v/>
      </c>
      <c r="BK896" s="12" t="str">
        <f t="shared" si="506"/>
        <v>Опер.касса №4443/033</v>
      </c>
      <c r="BL896" t="e">
        <f>LEFT(#REF!,2)</f>
        <v>#REF!</v>
      </c>
      <c r="BM896" s="12" t="str">
        <f t="shared" si="512"/>
        <v>4443/033</v>
      </c>
      <c r="BO896" t="str">
        <f>IF(ISERROR(VLOOKUP($B896,'РЕОРГ 01.08.2010'!A:B,2,FALSE)),"",VLOOKUP($B896,'РЕОРГ 01.08.2010'!A:B,2,FALSE))</f>
        <v>Опер.касса №4443/033</v>
      </c>
      <c r="BP896" s="12" t="str">
        <f t="shared" si="507"/>
        <v>Опер.касса №4443/033</v>
      </c>
      <c r="BQ896" t="e">
        <f>LEFT(#REF!,2)</f>
        <v>#REF!</v>
      </c>
      <c r="BR896" s="12" t="str">
        <f t="shared" si="513"/>
        <v>4443/033</v>
      </c>
    </row>
    <row r="897" spans="1:70" ht="12.75" customHeight="1">
      <c r="A897" t="str">
        <f t="shared" si="508"/>
        <v>8614/059</v>
      </c>
      <c r="B897" s="133">
        <v>934</v>
      </c>
      <c r="C897" s="1" t="s">
        <v>2845</v>
      </c>
      <c r="D897" s="32" t="s">
        <v>1931</v>
      </c>
      <c r="E897" s="1" t="s">
        <v>5385</v>
      </c>
      <c r="F897" s="1" t="s">
        <v>9819</v>
      </c>
      <c r="G897" s="1" t="s">
        <v>5386</v>
      </c>
      <c r="H897" s="1" t="s">
        <v>5387</v>
      </c>
      <c r="I897" s="1" t="s">
        <v>5388</v>
      </c>
      <c r="J897" s="1"/>
      <c r="K897" s="1">
        <v>0.5</v>
      </c>
      <c r="L897" s="32" t="s">
        <v>4049</v>
      </c>
      <c r="M897" s="8" t="s">
        <v>11991</v>
      </c>
      <c r="N897" s="2" t="s">
        <v>12364</v>
      </c>
      <c r="O897" s="173"/>
      <c r="P897" s="168">
        <f t="shared" si="503"/>
        <v>894</v>
      </c>
      <c r="Q897" s="138">
        <f t="shared" ref="Q897:Q960" si="532">SEARCH("|",N897,1)</f>
        <v>25</v>
      </c>
      <c r="R897" s="138">
        <f t="shared" ref="R897:R960" si="533">SEARCH("|",N897,Q897+1)</f>
        <v>50</v>
      </c>
      <c r="S897" s="138" t="e">
        <f t="shared" ref="S897:S960" si="534">SEARCH("|",N897,R897+1)</f>
        <v>#VALUE!</v>
      </c>
      <c r="T897" s="138" t="e">
        <f t="shared" ref="T897:T960" si="535">SEARCH("|",N897,S897+1)</f>
        <v>#VALUE!</v>
      </c>
      <c r="U897" s="138" t="e">
        <f t="shared" ref="U897:U960" si="536">SEARCH("|",N897,T897+1)</f>
        <v>#VALUE!</v>
      </c>
      <c r="V897" s="138" t="e">
        <f t="shared" ref="V897:V960" si="537">SEARCH("|",N897,U897+1)</f>
        <v>#VALUE!</v>
      </c>
      <c r="W897" s="158" t="str">
        <f t="shared" si="514"/>
        <v>08:00 16:20(12:00 13:00)</v>
      </c>
      <c r="X897" s="159" t="e">
        <f>HLOOKUP(SEARCH("2",$M897)-1,$Q$3:$V897,$P897+1,FALSE)</f>
        <v>#VALUE!</v>
      </c>
      <c r="Y897" s="160" t="e">
        <f t="shared" si="515"/>
        <v>#VALUE!</v>
      </c>
      <c r="Z897" s="161" t="e">
        <f t="shared" si="516"/>
        <v>#VALUE!</v>
      </c>
      <c r="AA897" s="158" t="str">
        <f t="shared" si="517"/>
        <v>выходной</v>
      </c>
      <c r="AB897" s="159">
        <f>HLOOKUP(SEARCH("3",$M897)-1,$Q$3:$V897,$P897+1,FALSE)</f>
        <v>25</v>
      </c>
      <c r="AC897" s="160" t="str">
        <f t="shared" si="518"/>
        <v>08:00 16:20(12:00 13:00)|08:00 11:20</v>
      </c>
      <c r="AD897" s="161" t="str">
        <f t="shared" si="519"/>
        <v>08:00 16:20(12:00 13:00)</v>
      </c>
      <c r="AE897" s="158" t="str">
        <f t="shared" si="520"/>
        <v>08:00 16:20(12:00 13:00)</v>
      </c>
      <c r="AF897" s="159" t="e">
        <f>HLOOKUP(SEARCH("4",$M897)-1,$Q$3:$V897,$P897+1,FALSE)</f>
        <v>#VALUE!</v>
      </c>
      <c r="AG897" s="161" t="e">
        <f t="shared" si="521"/>
        <v>#VALUE!</v>
      </c>
      <c r="AH897" s="161" t="e">
        <f t="shared" si="522"/>
        <v>#VALUE!</v>
      </c>
      <c r="AI897" s="158" t="str">
        <f t="shared" si="523"/>
        <v>выходной</v>
      </c>
      <c r="AJ897" s="159">
        <f>HLOOKUP(SEARCH("5",$M897)-1,$Q$3:$V897,$P897+1,FALSE)</f>
        <v>50</v>
      </c>
      <c r="AK897" s="161" t="str">
        <f t="shared" si="524"/>
        <v>08:00 11:20</v>
      </c>
      <c r="AL897" s="161" t="e">
        <f t="shared" si="525"/>
        <v>#VALUE!</v>
      </c>
      <c r="AM897" s="158" t="str">
        <f t="shared" si="526"/>
        <v>08:00 11:20</v>
      </c>
      <c r="AN897" s="159" t="e">
        <f>HLOOKUP(SEARCH("6",$M897)-1,$Q$3:$V897,$P897+1,FALSE)</f>
        <v>#VALUE!</v>
      </c>
      <c r="AO897" s="161" t="e">
        <f t="shared" si="527"/>
        <v>#VALUE!</v>
      </c>
      <c r="AP897" s="161" t="e">
        <f t="shared" si="528"/>
        <v>#VALUE!</v>
      </c>
      <c r="AQ897" s="162" t="str">
        <f t="shared" si="529"/>
        <v>выходной</v>
      </c>
      <c r="AR897" s="163" t="e">
        <f>HLOOKUP(SEARCH("7",$M897)-1,$Q$3:$V897,$P897+1,FALSE)</f>
        <v>#VALUE!</v>
      </c>
      <c r="AS897" s="164" t="str">
        <f t="shared" si="530"/>
        <v>выходной</v>
      </c>
      <c r="AT897" s="142"/>
      <c r="AU897" s="11" t="str">
        <f>IF(ISERROR(VLOOKUP(B897,'РЕОРГ 2008'!$A:$B,2,FALSE)),"",VLOOKUP(B897,'РЕОРГ 2008'!$A:$B,2,FALSE))</f>
        <v/>
      </c>
      <c r="AV897" s="12" t="str">
        <f t="shared" si="531"/>
        <v>Опер.касса №4443/034</v>
      </c>
      <c r="AW897" s="31" t="e">
        <f>LEFT(#REF!,2)</f>
        <v>#REF!</v>
      </c>
      <c r="AX897" s="12" t="str">
        <f t="shared" si="509"/>
        <v>4443/034</v>
      </c>
      <c r="AZ897" t="str">
        <f>IF(ISERROR(VLOOKUP(B897,'РЕОРГ 01.08.2009'!$A:$B,2,FALSE)),"",VLOOKUP(B897,'РЕОРГ 01.08.2009'!$A:$B,2,FALSE))</f>
        <v/>
      </c>
      <c r="BA897" s="12" t="str">
        <f t="shared" si="504"/>
        <v>Опер.касса №4443/034</v>
      </c>
      <c r="BB897" t="e">
        <f>LEFT(#REF!,2)</f>
        <v>#REF!</v>
      </c>
      <c r="BC897" s="12" t="str">
        <f t="shared" si="510"/>
        <v>4443/034</v>
      </c>
      <c r="BE897" t="str">
        <f>IF(ISERROR(VLOOKUP(B897,'РЕОРГ 01.10.2009'!A:C,3,FALSE)),"",VLOOKUP(B897,'РЕОРГ 01.10.2009'!A:C,3,FALSE))</f>
        <v/>
      </c>
      <c r="BF897" s="12" t="str">
        <f t="shared" si="505"/>
        <v>Опер.касса №4443/034</v>
      </c>
      <c r="BG897" t="e">
        <f>LEFT(#REF!,2)</f>
        <v>#REF!</v>
      </c>
      <c r="BH897" s="12" t="str">
        <f t="shared" si="511"/>
        <v>4443/034</v>
      </c>
      <c r="BJ897" t="str">
        <f>IF(ISERROR(VLOOKUP($B897,'РЕОРГ 01.05.2010'!A:B,2,FALSE)),"",VLOOKUP($B897,'РЕОРГ 01.05.2010'!A:B,2,FALSE))</f>
        <v/>
      </c>
      <c r="BK897" s="12" t="str">
        <f t="shared" si="506"/>
        <v>Опер.касса №4443/034</v>
      </c>
      <c r="BL897" t="e">
        <f>LEFT(#REF!,2)</f>
        <v>#REF!</v>
      </c>
      <c r="BM897" s="12" t="str">
        <f t="shared" si="512"/>
        <v>4443/034</v>
      </c>
      <c r="BO897" t="str">
        <f>IF(ISERROR(VLOOKUP($B897,'РЕОРГ 01.08.2010'!A:B,2,FALSE)),"",VLOOKUP($B897,'РЕОРГ 01.08.2010'!A:B,2,FALSE))</f>
        <v>Опер.касса №4443/034</v>
      </c>
      <c r="BP897" s="12" t="str">
        <f t="shared" si="507"/>
        <v>Опер.касса №4443/034</v>
      </c>
      <c r="BQ897" t="e">
        <f>LEFT(#REF!,2)</f>
        <v>#REF!</v>
      </c>
      <c r="BR897" s="12" t="str">
        <f t="shared" si="513"/>
        <v>4443/034</v>
      </c>
    </row>
    <row r="898" spans="1:70" ht="12.75" customHeight="1">
      <c r="A898" t="str">
        <f t="shared" si="508"/>
        <v>8614/06</v>
      </c>
      <c r="B898" s="133">
        <v>1008</v>
      </c>
      <c r="C898" s="1" t="s">
        <v>8092</v>
      </c>
      <c r="D898" s="32" t="s">
        <v>7017</v>
      </c>
      <c r="E898" s="1" t="s">
        <v>5465</v>
      </c>
      <c r="F898" s="1" t="s">
        <v>9819</v>
      </c>
      <c r="G898" s="1" t="s">
        <v>1436</v>
      </c>
      <c r="H898" s="1" t="s">
        <v>8093</v>
      </c>
      <c r="I898" s="1" t="s">
        <v>8094</v>
      </c>
      <c r="J898" s="1"/>
      <c r="K898" s="1">
        <v>18</v>
      </c>
      <c r="L898" s="32" t="s">
        <v>4048</v>
      </c>
      <c r="M898" s="8" t="s">
        <v>11783</v>
      </c>
      <c r="N898" s="2" t="s">
        <v>12365</v>
      </c>
      <c r="O898" s="173"/>
      <c r="P898" s="168">
        <f t="shared" si="503"/>
        <v>895</v>
      </c>
      <c r="Q898" s="138">
        <f t="shared" si="532"/>
        <v>12</v>
      </c>
      <c r="R898" s="138">
        <f t="shared" si="533"/>
        <v>24</v>
      </c>
      <c r="S898" s="138">
        <f t="shared" si="534"/>
        <v>36</v>
      </c>
      <c r="T898" s="138">
        <f t="shared" si="535"/>
        <v>48</v>
      </c>
      <c r="U898" s="138">
        <f t="shared" si="536"/>
        <v>60</v>
      </c>
      <c r="V898" s="138">
        <f t="shared" si="537"/>
        <v>72</v>
      </c>
      <c r="W898" s="158" t="str">
        <f t="shared" si="514"/>
        <v>09:00 19:00</v>
      </c>
      <c r="X898" s="159">
        <f>HLOOKUP(SEARCH("2",$M898)-1,$Q$3:$V898,$P898+1,FALSE)</f>
        <v>12</v>
      </c>
      <c r="Y898" s="160" t="str">
        <f t="shared" si="515"/>
        <v>09:00 19:00|09:00 19:00|09:00 19:00|10:00 19:00|09:00 16:00|10:00 15:00</v>
      </c>
      <c r="Z898" s="161" t="str">
        <f t="shared" si="516"/>
        <v>09:00 19:00</v>
      </c>
      <c r="AA898" s="158" t="str">
        <f t="shared" si="517"/>
        <v>09:00 19:00</v>
      </c>
      <c r="AB898" s="159">
        <f>HLOOKUP(SEARCH("3",$M898)-1,$Q$3:$V898,$P898+1,FALSE)</f>
        <v>24</v>
      </c>
      <c r="AC898" s="160" t="str">
        <f t="shared" si="518"/>
        <v>09:00 19:00|09:00 19:00|10:00 19:00|09:00 16:00|10:00 15:00</v>
      </c>
      <c r="AD898" s="161" t="str">
        <f t="shared" si="519"/>
        <v>09:00 19:00</v>
      </c>
      <c r="AE898" s="158" t="str">
        <f t="shared" si="520"/>
        <v>09:00 19:00</v>
      </c>
      <c r="AF898" s="159">
        <f>HLOOKUP(SEARCH("4",$M898)-1,$Q$3:$V898,$P898+1,FALSE)</f>
        <v>36</v>
      </c>
      <c r="AG898" s="161" t="str">
        <f t="shared" si="521"/>
        <v>09:00 19:00|10:00 19:00|09:00 16:00|10:00 15:00</v>
      </c>
      <c r="AH898" s="161" t="str">
        <f t="shared" si="522"/>
        <v>09:00 19:00</v>
      </c>
      <c r="AI898" s="158" t="str">
        <f t="shared" si="523"/>
        <v>09:00 19:00</v>
      </c>
      <c r="AJ898" s="159">
        <f>HLOOKUP(SEARCH("5",$M898)-1,$Q$3:$V898,$P898+1,FALSE)</f>
        <v>48</v>
      </c>
      <c r="AK898" s="161" t="str">
        <f t="shared" si="524"/>
        <v>10:00 19:00|09:00 16:00|10:00 15:00</v>
      </c>
      <c r="AL898" s="161" t="str">
        <f t="shared" si="525"/>
        <v>10:00 19:00</v>
      </c>
      <c r="AM898" s="158" t="str">
        <f t="shared" si="526"/>
        <v>10:00 19:00</v>
      </c>
      <c r="AN898" s="159">
        <f>HLOOKUP(SEARCH("6",$M898)-1,$Q$3:$V898,$P898+1,FALSE)</f>
        <v>60</v>
      </c>
      <c r="AO898" s="161" t="str">
        <f t="shared" si="527"/>
        <v>09:00 16:00|10:00 15:00</v>
      </c>
      <c r="AP898" s="161" t="str">
        <f t="shared" si="528"/>
        <v>09:00 16:00</v>
      </c>
      <c r="AQ898" s="162" t="str">
        <f t="shared" si="529"/>
        <v>09:00 16:00</v>
      </c>
      <c r="AR898" s="163">
        <f>HLOOKUP(SEARCH("7",$M898)-1,$Q$3:$V898,$P898+1,FALSE)</f>
        <v>72</v>
      </c>
      <c r="AS898" s="164" t="str">
        <f t="shared" si="530"/>
        <v>10:00 15:00</v>
      </c>
      <c r="AT898" s="142"/>
      <c r="AU898" s="11" t="str">
        <f>IF(ISERROR(VLOOKUP(B898,'РЕОРГ 2008'!$A:$B,2,FALSE)),"",VLOOKUP(B898,'РЕОРГ 2008'!$A:$B,2,FALSE))</f>
        <v/>
      </c>
      <c r="AV898" s="12" t="str">
        <f t="shared" si="531"/>
        <v>Доп.офис №8614/06</v>
      </c>
      <c r="AW898" s="31" t="e">
        <f>LEFT(#REF!,2)</f>
        <v>#REF!</v>
      </c>
      <c r="AX898" s="12" t="str">
        <f t="shared" si="509"/>
        <v>8614/06</v>
      </c>
      <c r="AZ898" t="str">
        <f>IF(ISERROR(VLOOKUP(B898,'РЕОРГ 01.08.2009'!$A:$B,2,FALSE)),"",VLOOKUP(B898,'РЕОРГ 01.08.2009'!$A:$B,2,FALSE))</f>
        <v/>
      </c>
      <c r="BA898" s="12" t="str">
        <f t="shared" si="504"/>
        <v>Доп.офис №8614/06</v>
      </c>
      <c r="BB898" t="e">
        <f>LEFT(#REF!,2)</f>
        <v>#REF!</v>
      </c>
      <c r="BC898" s="12" t="str">
        <f t="shared" si="510"/>
        <v>8614/06</v>
      </c>
      <c r="BE898" t="str">
        <f>IF(ISERROR(VLOOKUP(B898,'РЕОРГ 01.10.2009'!A:C,3,FALSE)),"",VLOOKUP(B898,'РЕОРГ 01.10.2009'!A:C,3,FALSE))</f>
        <v/>
      </c>
      <c r="BF898" s="12" t="str">
        <f t="shared" si="505"/>
        <v>Доп.офис №8614/06</v>
      </c>
      <c r="BG898" t="e">
        <f>LEFT(#REF!,2)</f>
        <v>#REF!</v>
      </c>
      <c r="BH898" s="12" t="str">
        <f t="shared" si="511"/>
        <v>8614/06</v>
      </c>
      <c r="BJ898" t="str">
        <f>IF(ISERROR(VLOOKUP($B898,'РЕОРГ 01.05.2010'!A:B,2,FALSE)),"",VLOOKUP($B898,'РЕОРГ 01.05.2010'!A:B,2,FALSE))</f>
        <v/>
      </c>
      <c r="BK898" s="12" t="str">
        <f t="shared" si="506"/>
        <v>Доп.офис №8614/06</v>
      </c>
      <c r="BL898" t="e">
        <f>LEFT(#REF!,2)</f>
        <v>#REF!</v>
      </c>
      <c r="BM898" s="12" t="str">
        <f t="shared" si="512"/>
        <v>8614/06</v>
      </c>
      <c r="BO898" t="str">
        <f>IF(ISERROR(VLOOKUP($B898,'РЕОРГ 01.08.2010'!A:B,2,FALSE)),"",VLOOKUP($B898,'РЕОРГ 01.08.2010'!A:B,2,FALSE))</f>
        <v/>
      </c>
      <c r="BP898" s="12" t="str">
        <f t="shared" si="507"/>
        <v>Доп.офис №8614/06</v>
      </c>
      <c r="BQ898" t="e">
        <f>LEFT(#REF!,2)</f>
        <v>#REF!</v>
      </c>
      <c r="BR898" s="12" t="str">
        <f t="shared" si="513"/>
        <v>8614/06</v>
      </c>
    </row>
    <row r="899" spans="1:70" ht="12.75" customHeight="1">
      <c r="A899" t="str">
        <f t="shared" si="508"/>
        <v>8614/060</v>
      </c>
      <c r="B899" s="133">
        <v>935</v>
      </c>
      <c r="C899" s="1" t="s">
        <v>2846</v>
      </c>
      <c r="D899" s="32" t="s">
        <v>1931</v>
      </c>
      <c r="E899" s="1" t="s">
        <v>5390</v>
      </c>
      <c r="F899" s="1" t="s">
        <v>9819</v>
      </c>
      <c r="G899" s="1" t="s">
        <v>5391</v>
      </c>
      <c r="H899" s="1" t="s">
        <v>5392</v>
      </c>
      <c r="I899" s="1" t="s">
        <v>5393</v>
      </c>
      <c r="J899" s="1"/>
      <c r="K899" s="1">
        <v>0.5</v>
      </c>
      <c r="L899" s="32" t="s">
        <v>4049</v>
      </c>
      <c r="M899" s="8" t="s">
        <v>11991</v>
      </c>
      <c r="N899" s="2" t="s">
        <v>12364</v>
      </c>
      <c r="O899" s="173"/>
      <c r="P899" s="168">
        <f t="shared" si="503"/>
        <v>896</v>
      </c>
      <c r="Q899" s="138">
        <f t="shared" si="532"/>
        <v>25</v>
      </c>
      <c r="R899" s="138">
        <f t="shared" si="533"/>
        <v>50</v>
      </c>
      <c r="S899" s="138" t="e">
        <f t="shared" si="534"/>
        <v>#VALUE!</v>
      </c>
      <c r="T899" s="138" t="e">
        <f t="shared" si="535"/>
        <v>#VALUE!</v>
      </c>
      <c r="U899" s="138" t="e">
        <f t="shared" si="536"/>
        <v>#VALUE!</v>
      </c>
      <c r="V899" s="138" t="e">
        <f t="shared" si="537"/>
        <v>#VALUE!</v>
      </c>
      <c r="W899" s="158" t="str">
        <f t="shared" si="514"/>
        <v>08:00 16:20(12:00 13:00)</v>
      </c>
      <c r="X899" s="159" t="e">
        <f>HLOOKUP(SEARCH("2",$M899)-1,$Q$3:$V899,$P899+1,FALSE)</f>
        <v>#VALUE!</v>
      </c>
      <c r="Y899" s="160" t="e">
        <f t="shared" si="515"/>
        <v>#VALUE!</v>
      </c>
      <c r="Z899" s="161" t="e">
        <f t="shared" si="516"/>
        <v>#VALUE!</v>
      </c>
      <c r="AA899" s="158" t="str">
        <f t="shared" si="517"/>
        <v>выходной</v>
      </c>
      <c r="AB899" s="159">
        <f>HLOOKUP(SEARCH("3",$M899)-1,$Q$3:$V899,$P899+1,FALSE)</f>
        <v>25</v>
      </c>
      <c r="AC899" s="160" t="str">
        <f t="shared" si="518"/>
        <v>08:00 16:20(12:00 13:00)|08:00 11:20</v>
      </c>
      <c r="AD899" s="161" t="str">
        <f t="shared" si="519"/>
        <v>08:00 16:20(12:00 13:00)</v>
      </c>
      <c r="AE899" s="158" t="str">
        <f t="shared" si="520"/>
        <v>08:00 16:20(12:00 13:00)</v>
      </c>
      <c r="AF899" s="159" t="e">
        <f>HLOOKUP(SEARCH("4",$M899)-1,$Q$3:$V899,$P899+1,FALSE)</f>
        <v>#VALUE!</v>
      </c>
      <c r="AG899" s="161" t="e">
        <f t="shared" si="521"/>
        <v>#VALUE!</v>
      </c>
      <c r="AH899" s="161" t="e">
        <f t="shared" si="522"/>
        <v>#VALUE!</v>
      </c>
      <c r="AI899" s="158" t="str">
        <f t="shared" si="523"/>
        <v>выходной</v>
      </c>
      <c r="AJ899" s="159">
        <f>HLOOKUP(SEARCH("5",$M899)-1,$Q$3:$V899,$P899+1,FALSE)</f>
        <v>50</v>
      </c>
      <c r="AK899" s="161" t="str">
        <f t="shared" si="524"/>
        <v>08:00 11:20</v>
      </c>
      <c r="AL899" s="161" t="e">
        <f t="shared" si="525"/>
        <v>#VALUE!</v>
      </c>
      <c r="AM899" s="158" t="str">
        <f t="shared" si="526"/>
        <v>08:00 11:20</v>
      </c>
      <c r="AN899" s="159" t="e">
        <f>HLOOKUP(SEARCH("6",$M899)-1,$Q$3:$V899,$P899+1,FALSE)</f>
        <v>#VALUE!</v>
      </c>
      <c r="AO899" s="161" t="e">
        <f t="shared" si="527"/>
        <v>#VALUE!</v>
      </c>
      <c r="AP899" s="161" t="e">
        <f t="shared" si="528"/>
        <v>#VALUE!</v>
      </c>
      <c r="AQ899" s="162" t="str">
        <f t="shared" si="529"/>
        <v>выходной</v>
      </c>
      <c r="AR899" s="163" t="e">
        <f>HLOOKUP(SEARCH("7",$M899)-1,$Q$3:$V899,$P899+1,FALSE)</f>
        <v>#VALUE!</v>
      </c>
      <c r="AS899" s="164" t="str">
        <f t="shared" si="530"/>
        <v>выходной</v>
      </c>
      <c r="AT899" s="142"/>
      <c r="AU899" s="11" t="str">
        <f>IF(ISERROR(VLOOKUP(B899,'РЕОРГ 2008'!$A:$B,2,FALSE)),"",VLOOKUP(B899,'РЕОРГ 2008'!$A:$B,2,FALSE))</f>
        <v/>
      </c>
      <c r="AV899" s="12" t="str">
        <f t="shared" si="531"/>
        <v>Опер.касса №4443/035</v>
      </c>
      <c r="AW899" s="31" t="e">
        <f>LEFT(#REF!,2)</f>
        <v>#REF!</v>
      </c>
      <c r="AX899" s="12" t="str">
        <f t="shared" si="509"/>
        <v>4443/035</v>
      </c>
      <c r="AZ899" t="str">
        <f>IF(ISERROR(VLOOKUP(B899,'РЕОРГ 01.08.2009'!$A:$B,2,FALSE)),"",VLOOKUP(B899,'РЕОРГ 01.08.2009'!$A:$B,2,FALSE))</f>
        <v/>
      </c>
      <c r="BA899" s="12" t="str">
        <f t="shared" si="504"/>
        <v>Опер.касса №4443/035</v>
      </c>
      <c r="BB899" t="e">
        <f>LEFT(#REF!,2)</f>
        <v>#REF!</v>
      </c>
      <c r="BC899" s="12" t="str">
        <f t="shared" si="510"/>
        <v>4443/035</v>
      </c>
      <c r="BE899" t="str">
        <f>IF(ISERROR(VLOOKUP(B899,'РЕОРГ 01.10.2009'!A:C,3,FALSE)),"",VLOOKUP(B899,'РЕОРГ 01.10.2009'!A:C,3,FALSE))</f>
        <v/>
      </c>
      <c r="BF899" s="12" t="str">
        <f t="shared" si="505"/>
        <v>Опер.касса №4443/035</v>
      </c>
      <c r="BG899" t="e">
        <f>LEFT(#REF!,2)</f>
        <v>#REF!</v>
      </c>
      <c r="BH899" s="12" t="str">
        <f t="shared" si="511"/>
        <v>4443/035</v>
      </c>
      <c r="BJ899" t="str">
        <f>IF(ISERROR(VLOOKUP($B899,'РЕОРГ 01.05.2010'!A:B,2,FALSE)),"",VLOOKUP($B899,'РЕОРГ 01.05.2010'!A:B,2,FALSE))</f>
        <v/>
      </c>
      <c r="BK899" s="12" t="str">
        <f t="shared" si="506"/>
        <v>Опер.касса №4443/035</v>
      </c>
      <c r="BL899" t="e">
        <f>LEFT(#REF!,2)</f>
        <v>#REF!</v>
      </c>
      <c r="BM899" s="12" t="str">
        <f t="shared" si="512"/>
        <v>4443/035</v>
      </c>
      <c r="BO899" t="str">
        <f>IF(ISERROR(VLOOKUP($B899,'РЕОРГ 01.08.2010'!A:B,2,FALSE)),"",VLOOKUP($B899,'РЕОРГ 01.08.2010'!A:B,2,FALSE))</f>
        <v>Опер.касса №4443/035</v>
      </c>
      <c r="BP899" s="12" t="str">
        <f t="shared" si="507"/>
        <v>Опер.касса №4443/035</v>
      </c>
      <c r="BQ899" t="e">
        <f>LEFT(#REF!,2)</f>
        <v>#REF!</v>
      </c>
      <c r="BR899" s="12" t="str">
        <f t="shared" si="513"/>
        <v>4443/035</v>
      </c>
    </row>
    <row r="900" spans="1:70" ht="12.75" customHeight="1">
      <c r="A900" t="str">
        <f t="shared" si="508"/>
        <v>8614/061</v>
      </c>
      <c r="B900" s="133">
        <v>936</v>
      </c>
      <c r="C900" s="1" t="s">
        <v>2847</v>
      </c>
      <c r="D900" s="32" t="s">
        <v>7017</v>
      </c>
      <c r="E900" s="1" t="s">
        <v>5395</v>
      </c>
      <c r="F900" s="1" t="s">
        <v>9819</v>
      </c>
      <c r="G900" s="1" t="s">
        <v>5396</v>
      </c>
      <c r="H900" s="1" t="s">
        <v>5397</v>
      </c>
      <c r="I900" s="1" t="s">
        <v>5398</v>
      </c>
      <c r="J900" s="1"/>
      <c r="K900" s="1">
        <v>9.5</v>
      </c>
      <c r="L900" s="32" t="s">
        <v>4052</v>
      </c>
      <c r="M900" s="8" t="s">
        <v>11773</v>
      </c>
      <c r="N900" s="2" t="s">
        <v>12366</v>
      </c>
      <c r="O900" s="173"/>
      <c r="P900" s="168">
        <f t="shared" si="503"/>
        <v>897</v>
      </c>
      <c r="Q900" s="138">
        <f t="shared" si="532"/>
        <v>12</v>
      </c>
      <c r="R900" s="138">
        <f t="shared" si="533"/>
        <v>24</v>
      </c>
      <c r="S900" s="138">
        <f t="shared" si="534"/>
        <v>36</v>
      </c>
      <c r="T900" s="138">
        <f t="shared" si="535"/>
        <v>48</v>
      </c>
      <c r="U900" s="138">
        <f t="shared" si="536"/>
        <v>60</v>
      </c>
      <c r="V900" s="138" t="e">
        <f t="shared" si="537"/>
        <v>#VALUE!</v>
      </c>
      <c r="W900" s="158" t="str">
        <f t="shared" si="514"/>
        <v>08:00 18:00</v>
      </c>
      <c r="X900" s="159">
        <f>HLOOKUP(SEARCH("2",$M900)-1,$Q$3:$V900,$P900+1,FALSE)</f>
        <v>12</v>
      </c>
      <c r="Y900" s="160" t="str">
        <f t="shared" si="515"/>
        <v>08:00 18:00|09:00 18:00|08:00 18:00|08:00 18:00|09:00 13:00</v>
      </c>
      <c r="Z900" s="161" t="str">
        <f t="shared" si="516"/>
        <v>08:00 18:00</v>
      </c>
      <c r="AA900" s="158" t="str">
        <f t="shared" si="517"/>
        <v>08:00 18:00</v>
      </c>
      <c r="AB900" s="159">
        <f>HLOOKUP(SEARCH("3",$M900)-1,$Q$3:$V900,$P900+1,FALSE)</f>
        <v>24</v>
      </c>
      <c r="AC900" s="160" t="str">
        <f t="shared" si="518"/>
        <v>09:00 18:00|08:00 18:00|08:00 18:00|09:00 13:00</v>
      </c>
      <c r="AD900" s="161" t="str">
        <f t="shared" si="519"/>
        <v>09:00 18:00</v>
      </c>
      <c r="AE900" s="158" t="str">
        <f t="shared" si="520"/>
        <v>09:00 18:00</v>
      </c>
      <c r="AF900" s="159">
        <f>HLOOKUP(SEARCH("4",$M900)-1,$Q$3:$V900,$P900+1,FALSE)</f>
        <v>36</v>
      </c>
      <c r="AG900" s="161" t="str">
        <f t="shared" si="521"/>
        <v>08:00 18:00|08:00 18:00|09:00 13:00</v>
      </c>
      <c r="AH900" s="161" t="str">
        <f t="shared" si="522"/>
        <v>08:00 18:00</v>
      </c>
      <c r="AI900" s="158" t="str">
        <f t="shared" si="523"/>
        <v>08:00 18:00</v>
      </c>
      <c r="AJ900" s="159">
        <f>HLOOKUP(SEARCH("5",$M900)-1,$Q$3:$V900,$P900+1,FALSE)</f>
        <v>48</v>
      </c>
      <c r="AK900" s="161" t="str">
        <f t="shared" si="524"/>
        <v>08:00 18:00|09:00 13:00</v>
      </c>
      <c r="AL900" s="161" t="str">
        <f t="shared" si="525"/>
        <v>08:00 18:00</v>
      </c>
      <c r="AM900" s="158" t="str">
        <f t="shared" si="526"/>
        <v>08:00 18:00</v>
      </c>
      <c r="AN900" s="159">
        <f>HLOOKUP(SEARCH("6",$M900)-1,$Q$3:$V900,$P900+1,FALSE)</f>
        <v>60</v>
      </c>
      <c r="AO900" s="161" t="str">
        <f t="shared" si="527"/>
        <v>09:00 13:00</v>
      </c>
      <c r="AP900" s="161" t="e">
        <f t="shared" si="528"/>
        <v>#VALUE!</v>
      </c>
      <c r="AQ900" s="162" t="str">
        <f t="shared" si="529"/>
        <v>09:00 13:00</v>
      </c>
      <c r="AR900" s="163" t="e">
        <f>HLOOKUP(SEARCH("7",$M900)-1,$Q$3:$V900,$P900+1,FALSE)</f>
        <v>#VALUE!</v>
      </c>
      <c r="AS900" s="164" t="str">
        <f t="shared" si="530"/>
        <v>выходной</v>
      </c>
      <c r="AT900" s="142"/>
      <c r="AU900" s="11" t="str">
        <f>IF(ISERROR(VLOOKUP(B900,'РЕОРГ 2008'!$A:$B,2,FALSE)),"",VLOOKUP(B900,'РЕОРГ 2008'!$A:$B,2,FALSE))</f>
        <v/>
      </c>
      <c r="AV900" s="12" t="str">
        <f t="shared" si="531"/>
        <v>Доп.офис №4443/036</v>
      </c>
      <c r="AW900" s="31" t="e">
        <f>LEFT(#REF!,2)</f>
        <v>#REF!</v>
      </c>
      <c r="AX900" s="12" t="str">
        <f t="shared" si="509"/>
        <v>4443/036</v>
      </c>
      <c r="AZ900" t="str">
        <f>IF(ISERROR(VLOOKUP(B900,'РЕОРГ 01.08.2009'!$A:$B,2,FALSE)),"",VLOOKUP(B900,'РЕОРГ 01.08.2009'!$A:$B,2,FALSE))</f>
        <v/>
      </c>
      <c r="BA900" s="12" t="str">
        <f t="shared" si="504"/>
        <v>Доп.офис №4443/036</v>
      </c>
      <c r="BB900" t="e">
        <f>LEFT(#REF!,2)</f>
        <v>#REF!</v>
      </c>
      <c r="BC900" s="12" t="str">
        <f t="shared" si="510"/>
        <v>4443/036</v>
      </c>
      <c r="BE900" t="str">
        <f>IF(ISERROR(VLOOKUP(B900,'РЕОРГ 01.10.2009'!A:C,3,FALSE)),"",VLOOKUP(B900,'РЕОРГ 01.10.2009'!A:C,3,FALSE))</f>
        <v/>
      </c>
      <c r="BF900" s="12" t="str">
        <f t="shared" si="505"/>
        <v>Доп.офис №4443/036</v>
      </c>
      <c r="BG900" t="e">
        <f>LEFT(#REF!,2)</f>
        <v>#REF!</v>
      </c>
      <c r="BH900" s="12" t="str">
        <f t="shared" si="511"/>
        <v>4443/036</v>
      </c>
      <c r="BJ900" t="str">
        <f>IF(ISERROR(VLOOKUP($B900,'РЕОРГ 01.05.2010'!A:B,2,FALSE)),"",VLOOKUP($B900,'РЕОРГ 01.05.2010'!A:B,2,FALSE))</f>
        <v/>
      </c>
      <c r="BK900" s="12" t="str">
        <f t="shared" si="506"/>
        <v>Доп.офис №4443/036</v>
      </c>
      <c r="BL900" t="e">
        <f>LEFT(#REF!,2)</f>
        <v>#REF!</v>
      </c>
      <c r="BM900" s="12" t="str">
        <f t="shared" si="512"/>
        <v>4443/036</v>
      </c>
      <c r="BO900" t="str">
        <f>IF(ISERROR(VLOOKUP($B900,'РЕОРГ 01.08.2010'!A:B,2,FALSE)),"",VLOOKUP($B900,'РЕОРГ 01.08.2010'!A:B,2,FALSE))</f>
        <v>Доп.офис №4443/036</v>
      </c>
      <c r="BP900" s="12" t="str">
        <f t="shared" si="507"/>
        <v>Доп.офис №4443/036</v>
      </c>
      <c r="BQ900" t="e">
        <f>LEFT(#REF!,2)</f>
        <v>#REF!</v>
      </c>
      <c r="BR900" s="12" t="str">
        <f t="shared" si="513"/>
        <v>4443/036</v>
      </c>
    </row>
    <row r="901" spans="1:70" ht="12.75" customHeight="1">
      <c r="A901" t="str">
        <f t="shared" si="508"/>
        <v>8614/062</v>
      </c>
      <c r="B901" s="133">
        <v>937</v>
      </c>
      <c r="C901" s="1" t="s">
        <v>2848</v>
      </c>
      <c r="D901" s="32" t="s">
        <v>1931</v>
      </c>
      <c r="E901" s="1" t="s">
        <v>2472</v>
      </c>
      <c r="F901" s="1" t="s">
        <v>9819</v>
      </c>
      <c r="G901" s="1" t="s">
        <v>2473</v>
      </c>
      <c r="H901" s="1" t="s">
        <v>2474</v>
      </c>
      <c r="I901" s="1" t="s">
        <v>2475</v>
      </c>
      <c r="J901" s="1"/>
      <c r="K901" s="1">
        <v>0.25</v>
      </c>
      <c r="L901" s="32" t="s">
        <v>4049</v>
      </c>
      <c r="M901" s="8" t="s">
        <v>11849</v>
      </c>
      <c r="N901" s="2" t="s">
        <v>11953</v>
      </c>
      <c r="O901" s="173"/>
      <c r="P901" s="168">
        <f t="shared" ref="P901:P964" si="538">P900+1</f>
        <v>898</v>
      </c>
      <c r="Q901" s="138">
        <f t="shared" si="532"/>
        <v>12</v>
      </c>
      <c r="R901" s="138" t="e">
        <f t="shared" si="533"/>
        <v>#VALUE!</v>
      </c>
      <c r="S901" s="138" t="e">
        <f t="shared" si="534"/>
        <v>#VALUE!</v>
      </c>
      <c r="T901" s="138" t="e">
        <f t="shared" si="535"/>
        <v>#VALUE!</v>
      </c>
      <c r="U901" s="138" t="e">
        <f t="shared" si="536"/>
        <v>#VALUE!</v>
      </c>
      <c r="V901" s="138" t="e">
        <f t="shared" si="537"/>
        <v>#VALUE!</v>
      </c>
      <c r="W901" s="158" t="str">
        <f t="shared" si="514"/>
        <v>выходной</v>
      </c>
      <c r="X901" s="159" t="e">
        <f>HLOOKUP(SEARCH("2",$M901)-1,$Q$3:$V901,$P901+1,FALSE)</f>
        <v>#N/A</v>
      </c>
      <c r="Y901" s="160" t="str">
        <f t="shared" si="515"/>
        <v>09:00 13:30</v>
      </c>
      <c r="Z901" s="161" t="e">
        <f t="shared" si="516"/>
        <v>#VALUE!</v>
      </c>
      <c r="AA901" s="158" t="str">
        <f t="shared" si="517"/>
        <v>09:00 13:30</v>
      </c>
      <c r="AB901" s="159" t="e">
        <f>HLOOKUP(SEARCH("3",$M901)-1,$Q$3:$V901,$P901+1,FALSE)</f>
        <v>#VALUE!</v>
      </c>
      <c r="AC901" s="160" t="e">
        <f t="shared" si="518"/>
        <v>#VALUE!</v>
      </c>
      <c r="AD901" s="161" t="e">
        <f t="shared" si="519"/>
        <v>#VALUE!</v>
      </c>
      <c r="AE901" s="158" t="str">
        <f t="shared" si="520"/>
        <v>выходной</v>
      </c>
      <c r="AF901" s="159" t="e">
        <f>HLOOKUP(SEARCH("4",$M901)-1,$Q$3:$V901,$P901+1,FALSE)</f>
        <v>#VALUE!</v>
      </c>
      <c r="AG901" s="161" t="e">
        <f t="shared" si="521"/>
        <v>#VALUE!</v>
      </c>
      <c r="AH901" s="161" t="e">
        <f t="shared" si="522"/>
        <v>#VALUE!</v>
      </c>
      <c r="AI901" s="158" t="str">
        <f t="shared" si="523"/>
        <v>выходной</v>
      </c>
      <c r="AJ901" s="159">
        <f>HLOOKUP(SEARCH("5",$M901)-1,$Q$3:$V901,$P901+1,FALSE)</f>
        <v>12</v>
      </c>
      <c r="AK901" s="161" t="str">
        <f t="shared" si="524"/>
        <v>09:00 13:30</v>
      </c>
      <c r="AL901" s="161" t="e">
        <f t="shared" si="525"/>
        <v>#VALUE!</v>
      </c>
      <c r="AM901" s="158" t="str">
        <f t="shared" si="526"/>
        <v>09:00 13:30</v>
      </c>
      <c r="AN901" s="159" t="e">
        <f>HLOOKUP(SEARCH("6",$M901)-1,$Q$3:$V901,$P901+1,FALSE)</f>
        <v>#VALUE!</v>
      </c>
      <c r="AO901" s="161" t="e">
        <f t="shared" si="527"/>
        <v>#VALUE!</v>
      </c>
      <c r="AP901" s="161" t="e">
        <f t="shared" si="528"/>
        <v>#VALUE!</v>
      </c>
      <c r="AQ901" s="162" t="str">
        <f t="shared" si="529"/>
        <v>выходной</v>
      </c>
      <c r="AR901" s="163" t="e">
        <f>HLOOKUP(SEARCH("7",$M901)-1,$Q$3:$V901,$P901+1,FALSE)</f>
        <v>#VALUE!</v>
      </c>
      <c r="AS901" s="164" t="str">
        <f t="shared" si="530"/>
        <v>выходной</v>
      </c>
      <c r="AT901" s="142"/>
      <c r="AU901" s="11" t="str">
        <f>IF(ISERROR(VLOOKUP(B901,'РЕОРГ 2008'!$A:$B,2,FALSE)),"",VLOOKUP(B901,'РЕОРГ 2008'!$A:$B,2,FALSE))</f>
        <v/>
      </c>
      <c r="AV901" s="12" t="str">
        <f t="shared" si="531"/>
        <v>Опер.касса №4443/037</v>
      </c>
      <c r="AW901" s="31" t="e">
        <f>LEFT(#REF!,2)</f>
        <v>#REF!</v>
      </c>
      <c r="AX901" s="12" t="str">
        <f t="shared" si="509"/>
        <v>4443/037</v>
      </c>
      <c r="AZ901" t="str">
        <f>IF(ISERROR(VLOOKUP(B901,'РЕОРГ 01.08.2009'!$A:$B,2,FALSE)),"",VLOOKUP(B901,'РЕОРГ 01.08.2009'!$A:$B,2,FALSE))</f>
        <v/>
      </c>
      <c r="BA901" s="12" t="str">
        <f t="shared" si="504"/>
        <v>Опер.касса №4443/037</v>
      </c>
      <c r="BB901" t="e">
        <f>LEFT(#REF!,2)</f>
        <v>#REF!</v>
      </c>
      <c r="BC901" s="12" t="str">
        <f t="shared" si="510"/>
        <v>4443/037</v>
      </c>
      <c r="BE901" t="str">
        <f>IF(ISERROR(VLOOKUP(B901,'РЕОРГ 01.10.2009'!A:C,3,FALSE)),"",VLOOKUP(B901,'РЕОРГ 01.10.2009'!A:C,3,FALSE))</f>
        <v/>
      </c>
      <c r="BF901" s="12" t="str">
        <f t="shared" si="505"/>
        <v>Опер.касса №4443/037</v>
      </c>
      <c r="BG901" t="e">
        <f>LEFT(#REF!,2)</f>
        <v>#REF!</v>
      </c>
      <c r="BH901" s="12" t="str">
        <f t="shared" si="511"/>
        <v>4443/037</v>
      </c>
      <c r="BJ901" t="str">
        <f>IF(ISERROR(VLOOKUP($B901,'РЕОРГ 01.05.2010'!A:B,2,FALSE)),"",VLOOKUP($B901,'РЕОРГ 01.05.2010'!A:B,2,FALSE))</f>
        <v/>
      </c>
      <c r="BK901" s="12" t="str">
        <f t="shared" si="506"/>
        <v>Опер.касса №4443/037</v>
      </c>
      <c r="BL901" t="e">
        <f>LEFT(#REF!,2)</f>
        <v>#REF!</v>
      </c>
      <c r="BM901" s="12" t="str">
        <f t="shared" si="512"/>
        <v>4443/037</v>
      </c>
      <c r="BO901" t="str">
        <f>IF(ISERROR(VLOOKUP($B901,'РЕОРГ 01.08.2010'!A:B,2,FALSE)),"",VLOOKUP($B901,'РЕОРГ 01.08.2010'!A:B,2,FALSE))</f>
        <v>Опер.касса №4443/037</v>
      </c>
      <c r="BP901" s="12" t="str">
        <f t="shared" si="507"/>
        <v>Опер.касса №4443/037</v>
      </c>
      <c r="BQ901" t="e">
        <f>LEFT(#REF!,2)</f>
        <v>#REF!</v>
      </c>
      <c r="BR901" s="12" t="str">
        <f t="shared" si="513"/>
        <v>4443/037</v>
      </c>
    </row>
    <row r="902" spans="1:70" ht="12.75" customHeight="1">
      <c r="A902" t="str">
        <f t="shared" si="508"/>
        <v>8614/063</v>
      </c>
      <c r="B902" s="133">
        <v>938</v>
      </c>
      <c r="C902" s="1" t="s">
        <v>2849</v>
      </c>
      <c r="D902" s="32" t="s">
        <v>7017</v>
      </c>
      <c r="E902" s="1" t="s">
        <v>2477</v>
      </c>
      <c r="F902" s="1" t="s">
        <v>9819</v>
      </c>
      <c r="G902" s="1" t="s">
        <v>2478</v>
      </c>
      <c r="H902" s="1" t="s">
        <v>2479</v>
      </c>
      <c r="I902" s="1" t="s">
        <v>2850</v>
      </c>
      <c r="J902" s="1"/>
      <c r="K902" s="1">
        <v>8.25</v>
      </c>
      <c r="L902" s="32" t="s">
        <v>4052</v>
      </c>
      <c r="M902" s="8" t="s">
        <v>11773</v>
      </c>
      <c r="N902" s="2" t="s">
        <v>12367</v>
      </c>
      <c r="O902" s="173"/>
      <c r="P902" s="168">
        <f t="shared" si="538"/>
        <v>899</v>
      </c>
      <c r="Q902" s="138">
        <f t="shared" si="532"/>
        <v>12</v>
      </c>
      <c r="R902" s="138">
        <f t="shared" si="533"/>
        <v>24</v>
      </c>
      <c r="S902" s="138">
        <f t="shared" si="534"/>
        <v>36</v>
      </c>
      <c r="T902" s="138">
        <f t="shared" si="535"/>
        <v>48</v>
      </c>
      <c r="U902" s="138">
        <f t="shared" si="536"/>
        <v>60</v>
      </c>
      <c r="V902" s="138" t="e">
        <f t="shared" si="537"/>
        <v>#VALUE!</v>
      </c>
      <c r="W902" s="158" t="str">
        <f t="shared" si="514"/>
        <v>08:00 16:00</v>
      </c>
      <c r="X902" s="159">
        <f>HLOOKUP(SEARCH("2",$M902)-1,$Q$3:$V902,$P902+1,FALSE)</f>
        <v>12</v>
      </c>
      <c r="Y902" s="160" t="str">
        <f t="shared" si="515"/>
        <v>08:00 16:00|08:00 16:00|08:00 16:00|08:00 16:00|08:30 12:00</v>
      </c>
      <c r="Z902" s="161" t="str">
        <f t="shared" si="516"/>
        <v>08:00 16:00</v>
      </c>
      <c r="AA902" s="158" t="str">
        <f t="shared" si="517"/>
        <v>08:00 16:00</v>
      </c>
      <c r="AB902" s="159">
        <f>HLOOKUP(SEARCH("3",$M902)-1,$Q$3:$V902,$P902+1,FALSE)</f>
        <v>24</v>
      </c>
      <c r="AC902" s="160" t="str">
        <f t="shared" si="518"/>
        <v>08:00 16:00|08:00 16:00|08:00 16:00|08:30 12:00</v>
      </c>
      <c r="AD902" s="161" t="str">
        <f t="shared" si="519"/>
        <v>08:00 16:00</v>
      </c>
      <c r="AE902" s="158" t="str">
        <f t="shared" si="520"/>
        <v>08:00 16:00</v>
      </c>
      <c r="AF902" s="159">
        <f>HLOOKUP(SEARCH("4",$M902)-1,$Q$3:$V902,$P902+1,FALSE)</f>
        <v>36</v>
      </c>
      <c r="AG902" s="161" t="str">
        <f t="shared" si="521"/>
        <v>08:00 16:00|08:00 16:00|08:30 12:00</v>
      </c>
      <c r="AH902" s="161" t="str">
        <f t="shared" si="522"/>
        <v>08:00 16:00</v>
      </c>
      <c r="AI902" s="158" t="str">
        <f t="shared" si="523"/>
        <v>08:00 16:00</v>
      </c>
      <c r="AJ902" s="159">
        <f>HLOOKUP(SEARCH("5",$M902)-1,$Q$3:$V902,$P902+1,FALSE)</f>
        <v>48</v>
      </c>
      <c r="AK902" s="161" t="str">
        <f t="shared" si="524"/>
        <v>08:00 16:00|08:30 12:00</v>
      </c>
      <c r="AL902" s="161" t="str">
        <f t="shared" si="525"/>
        <v>08:00 16:00</v>
      </c>
      <c r="AM902" s="158" t="str">
        <f t="shared" si="526"/>
        <v>08:00 16:00</v>
      </c>
      <c r="AN902" s="159">
        <f>HLOOKUP(SEARCH("6",$M902)-1,$Q$3:$V902,$P902+1,FALSE)</f>
        <v>60</v>
      </c>
      <c r="AO902" s="161" t="str">
        <f t="shared" si="527"/>
        <v>08:30 12:00</v>
      </c>
      <c r="AP902" s="161" t="e">
        <f t="shared" si="528"/>
        <v>#VALUE!</v>
      </c>
      <c r="AQ902" s="162" t="str">
        <f t="shared" si="529"/>
        <v>08:30 12:00</v>
      </c>
      <c r="AR902" s="163" t="e">
        <f>HLOOKUP(SEARCH("7",$M902)-1,$Q$3:$V902,$P902+1,FALSE)</f>
        <v>#VALUE!</v>
      </c>
      <c r="AS902" s="164" t="str">
        <f t="shared" si="530"/>
        <v>выходной</v>
      </c>
      <c r="AT902" s="142"/>
      <c r="AU902" s="11" t="str">
        <f>IF(ISERROR(VLOOKUP(B902,'РЕОРГ 2008'!$A:$B,2,FALSE)),"",VLOOKUP(B902,'РЕОРГ 2008'!$A:$B,2,FALSE))</f>
        <v/>
      </c>
      <c r="AV902" s="12" t="str">
        <f t="shared" si="531"/>
        <v>Доп.офис №4443/038</v>
      </c>
      <c r="AW902" s="31" t="e">
        <f>LEFT(#REF!,2)</f>
        <v>#REF!</v>
      </c>
      <c r="AX902" s="12" t="str">
        <f t="shared" si="509"/>
        <v>4443/038</v>
      </c>
      <c r="AZ902" t="str">
        <f>IF(ISERROR(VLOOKUP(B902,'РЕОРГ 01.08.2009'!$A:$B,2,FALSE)),"",VLOOKUP(B902,'РЕОРГ 01.08.2009'!$A:$B,2,FALSE))</f>
        <v/>
      </c>
      <c r="BA902" s="12" t="str">
        <f t="shared" si="504"/>
        <v>Доп.офис №4443/038</v>
      </c>
      <c r="BB902" t="e">
        <f>LEFT(#REF!,2)</f>
        <v>#REF!</v>
      </c>
      <c r="BC902" s="12" t="str">
        <f t="shared" si="510"/>
        <v>4443/038</v>
      </c>
      <c r="BE902" t="str">
        <f>IF(ISERROR(VLOOKUP(B902,'РЕОРГ 01.10.2009'!A:C,3,FALSE)),"",VLOOKUP(B902,'РЕОРГ 01.10.2009'!A:C,3,FALSE))</f>
        <v/>
      </c>
      <c r="BF902" s="12" t="str">
        <f t="shared" si="505"/>
        <v>Доп.офис №4443/038</v>
      </c>
      <c r="BG902" t="e">
        <f>LEFT(#REF!,2)</f>
        <v>#REF!</v>
      </c>
      <c r="BH902" s="12" t="str">
        <f t="shared" si="511"/>
        <v>4443/038</v>
      </c>
      <c r="BJ902" t="str">
        <f>IF(ISERROR(VLOOKUP($B902,'РЕОРГ 01.05.2010'!A:B,2,FALSE)),"",VLOOKUP($B902,'РЕОРГ 01.05.2010'!A:B,2,FALSE))</f>
        <v/>
      </c>
      <c r="BK902" s="12" t="str">
        <f t="shared" si="506"/>
        <v>Доп.офис №4443/038</v>
      </c>
      <c r="BL902" t="e">
        <f>LEFT(#REF!,2)</f>
        <v>#REF!</v>
      </c>
      <c r="BM902" s="12" t="str">
        <f t="shared" si="512"/>
        <v>4443/038</v>
      </c>
      <c r="BO902" t="str">
        <f>IF(ISERROR(VLOOKUP($B902,'РЕОРГ 01.08.2010'!A:B,2,FALSE)),"",VLOOKUP($B902,'РЕОРГ 01.08.2010'!A:B,2,FALSE))</f>
        <v>Доп.офис №4443/038</v>
      </c>
      <c r="BP902" s="12" t="str">
        <f t="shared" si="507"/>
        <v>Доп.офис №4443/038</v>
      </c>
      <c r="BQ902" t="e">
        <f>LEFT(#REF!,2)</f>
        <v>#REF!</v>
      </c>
      <c r="BR902" s="12" t="str">
        <f t="shared" si="513"/>
        <v>4443/038</v>
      </c>
    </row>
    <row r="903" spans="1:70" ht="12.75" customHeight="1">
      <c r="A903" t="str">
        <f t="shared" si="508"/>
        <v>8614/064</v>
      </c>
      <c r="B903" s="133">
        <v>2576</v>
      </c>
      <c r="C903" s="1" t="s">
        <v>2851</v>
      </c>
      <c r="D903" s="32" t="s">
        <v>1926</v>
      </c>
      <c r="E903" s="1" t="s">
        <v>7824</v>
      </c>
      <c r="F903" s="1" t="s">
        <v>9819</v>
      </c>
      <c r="G903" s="1" t="s">
        <v>2481</v>
      </c>
      <c r="H903" s="1" t="s">
        <v>2482</v>
      </c>
      <c r="I903" s="1" t="s">
        <v>2483</v>
      </c>
      <c r="J903" s="1"/>
      <c r="K903" s="1">
        <v>1</v>
      </c>
      <c r="L903" s="32" t="s">
        <v>4052</v>
      </c>
      <c r="M903" s="8" t="s">
        <v>11771</v>
      </c>
      <c r="N903" s="2" t="s">
        <v>12368</v>
      </c>
      <c r="O903" s="173"/>
      <c r="P903" s="168">
        <f t="shared" si="538"/>
        <v>900</v>
      </c>
      <c r="Q903" s="138">
        <f t="shared" si="532"/>
        <v>25</v>
      </c>
      <c r="R903" s="138">
        <f t="shared" si="533"/>
        <v>50</v>
      </c>
      <c r="S903" s="138">
        <f t="shared" si="534"/>
        <v>75</v>
      </c>
      <c r="T903" s="138">
        <f t="shared" si="535"/>
        <v>100</v>
      </c>
      <c r="U903" s="138" t="e">
        <f t="shared" si="536"/>
        <v>#VALUE!</v>
      </c>
      <c r="V903" s="138" t="e">
        <f t="shared" si="537"/>
        <v>#VALUE!</v>
      </c>
      <c r="W903" s="158" t="str">
        <f t="shared" si="514"/>
        <v>09:00 17:30(13:00 14:00)</v>
      </c>
      <c r="X903" s="159">
        <f>HLOOKUP(SEARCH("2",$M903)-1,$Q$3:$V903,$P903+1,FALSE)</f>
        <v>25</v>
      </c>
      <c r="Y903" s="160" t="str">
        <f t="shared" si="515"/>
        <v>09:00 17:30(13:00 14:00)|09:00 17:30(13:00 14:00)|09:00 17:30(13:00 14:00)|09:00 17:30(13:00 14:00)</v>
      </c>
      <c r="Z903" s="161" t="str">
        <f t="shared" si="516"/>
        <v>09:00 17:30(13:00 14:00)</v>
      </c>
      <c r="AA903" s="158" t="str">
        <f t="shared" si="517"/>
        <v>09:00 17:30(13:00 14:00)</v>
      </c>
      <c r="AB903" s="159">
        <f>HLOOKUP(SEARCH("3",$M903)-1,$Q$3:$V903,$P903+1,FALSE)</f>
        <v>50</v>
      </c>
      <c r="AC903" s="160" t="str">
        <f t="shared" si="518"/>
        <v>09:00 17:30(13:00 14:00)|09:00 17:30(13:00 14:00)|09:00 17:30(13:00 14:00)</v>
      </c>
      <c r="AD903" s="161" t="str">
        <f t="shared" si="519"/>
        <v>09:00 17:30(13:00 14:00)</v>
      </c>
      <c r="AE903" s="158" t="str">
        <f t="shared" si="520"/>
        <v>09:00 17:30(13:00 14:00)</v>
      </c>
      <c r="AF903" s="159">
        <f>HLOOKUP(SEARCH("4",$M903)-1,$Q$3:$V903,$P903+1,FALSE)</f>
        <v>75</v>
      </c>
      <c r="AG903" s="161" t="str">
        <f t="shared" si="521"/>
        <v>09:00 17:30(13:00 14:00)|09:00 17:30(13:00 14:00)</v>
      </c>
      <c r="AH903" s="161" t="str">
        <f t="shared" si="522"/>
        <v>09:00 17:30(13:00 14:00)</v>
      </c>
      <c r="AI903" s="158" t="str">
        <f t="shared" si="523"/>
        <v>09:00 17:30(13:00 14:00)</v>
      </c>
      <c r="AJ903" s="159">
        <f>HLOOKUP(SEARCH("5",$M903)-1,$Q$3:$V903,$P903+1,FALSE)</f>
        <v>100</v>
      </c>
      <c r="AK903" s="161" t="str">
        <f t="shared" si="524"/>
        <v>09:00 17:30(13:00 14:00)</v>
      </c>
      <c r="AL903" s="161" t="e">
        <f t="shared" si="525"/>
        <v>#VALUE!</v>
      </c>
      <c r="AM903" s="158" t="str">
        <f t="shared" si="526"/>
        <v>09:00 17:30(13:00 14:00)</v>
      </c>
      <c r="AN903" s="159" t="e">
        <f>HLOOKUP(SEARCH("6",$M903)-1,$Q$3:$V903,$P903+1,FALSE)</f>
        <v>#VALUE!</v>
      </c>
      <c r="AO903" s="161" t="e">
        <f t="shared" si="527"/>
        <v>#VALUE!</v>
      </c>
      <c r="AP903" s="161" t="e">
        <f t="shared" si="528"/>
        <v>#VALUE!</v>
      </c>
      <c r="AQ903" s="162" t="str">
        <f t="shared" si="529"/>
        <v>выходной</v>
      </c>
      <c r="AR903" s="163" t="e">
        <f>HLOOKUP(SEARCH("7",$M903)-1,$Q$3:$V903,$P903+1,FALSE)</f>
        <v>#VALUE!</v>
      </c>
      <c r="AS903" s="164" t="str">
        <f t="shared" si="530"/>
        <v>выходной</v>
      </c>
      <c r="AT903" s="142"/>
      <c r="AU903" s="11" t="str">
        <f>IF(ISERROR(VLOOKUP(B903,'РЕОРГ 2008'!$A:$B,2,FALSE)),"",VLOOKUP(B903,'РЕОРГ 2008'!$A:$B,2,FALSE))</f>
        <v/>
      </c>
      <c r="AV903" s="12" t="str">
        <f t="shared" si="531"/>
        <v>Доп.офис №4443/040</v>
      </c>
      <c r="AW903" s="31" t="e">
        <f>LEFT(#REF!,2)</f>
        <v>#REF!</v>
      </c>
      <c r="AX903" s="12" t="str">
        <f t="shared" si="509"/>
        <v>4443/040</v>
      </c>
      <c r="AZ903" t="str">
        <f>IF(ISERROR(VLOOKUP(B903,'РЕОРГ 01.08.2009'!$A:$B,2,FALSE)),"",VLOOKUP(B903,'РЕОРГ 01.08.2009'!$A:$B,2,FALSE))</f>
        <v/>
      </c>
      <c r="BA903" s="12" t="str">
        <f t="shared" si="504"/>
        <v>Доп.офис №4443/040</v>
      </c>
      <c r="BB903" t="e">
        <f>LEFT(#REF!,2)</f>
        <v>#REF!</v>
      </c>
      <c r="BC903" s="12" t="str">
        <f t="shared" si="510"/>
        <v>4443/040</v>
      </c>
      <c r="BE903" t="str">
        <f>IF(ISERROR(VLOOKUP(B903,'РЕОРГ 01.10.2009'!A:C,3,FALSE)),"",VLOOKUP(B903,'РЕОРГ 01.10.2009'!A:C,3,FALSE))</f>
        <v/>
      </c>
      <c r="BF903" s="12" t="str">
        <f t="shared" si="505"/>
        <v>Доп.офис №4443/040</v>
      </c>
      <c r="BG903" t="e">
        <f>LEFT(#REF!,2)</f>
        <v>#REF!</v>
      </c>
      <c r="BH903" s="12" t="str">
        <f t="shared" si="511"/>
        <v>4443/040</v>
      </c>
      <c r="BJ903" t="str">
        <f>IF(ISERROR(VLOOKUP($B903,'РЕОРГ 01.05.2010'!A:B,2,FALSE)),"",VLOOKUP($B903,'РЕОРГ 01.05.2010'!A:B,2,FALSE))</f>
        <v/>
      </c>
      <c r="BK903" s="12" t="str">
        <f t="shared" si="506"/>
        <v>Доп.офис №4443/040</v>
      </c>
      <c r="BL903" t="e">
        <f>LEFT(#REF!,2)</f>
        <v>#REF!</v>
      </c>
      <c r="BM903" s="12" t="str">
        <f t="shared" si="512"/>
        <v>4443/040</v>
      </c>
      <c r="BO903" t="str">
        <f>IF(ISERROR(VLOOKUP($B903,'РЕОРГ 01.08.2010'!A:B,2,FALSE)),"",VLOOKUP($B903,'РЕОРГ 01.08.2010'!A:B,2,FALSE))</f>
        <v>Доп.офис №4443/040</v>
      </c>
      <c r="BP903" s="12" t="str">
        <f t="shared" si="507"/>
        <v>Доп.офис №4443/040</v>
      </c>
      <c r="BQ903" t="e">
        <f>LEFT(#REF!,2)</f>
        <v>#REF!</v>
      </c>
      <c r="BR903" s="12" t="str">
        <f t="shared" si="513"/>
        <v>4443/040</v>
      </c>
    </row>
    <row r="904" spans="1:70" ht="12.75" customHeight="1">
      <c r="A904" t="str">
        <f t="shared" si="508"/>
        <v>8614/065</v>
      </c>
      <c r="B904" s="133">
        <v>2601</v>
      </c>
      <c r="C904" s="1" t="s">
        <v>11486</v>
      </c>
      <c r="D904" s="32" t="s">
        <v>11368</v>
      </c>
      <c r="E904" s="1" t="s">
        <v>11487</v>
      </c>
      <c r="F904" s="1" t="s">
        <v>9819</v>
      </c>
      <c r="G904" s="1" t="s">
        <v>11488</v>
      </c>
      <c r="H904" s="1" t="s">
        <v>11489</v>
      </c>
      <c r="I904" s="1" t="s">
        <v>7700</v>
      </c>
      <c r="J904" s="1"/>
      <c r="K904" s="1">
        <v>19</v>
      </c>
      <c r="L904" s="32" t="s">
        <v>4048</v>
      </c>
      <c r="M904" s="8" t="s">
        <v>11783</v>
      </c>
      <c r="N904" s="2" t="s">
        <v>12369</v>
      </c>
      <c r="O904" s="173"/>
      <c r="P904" s="168">
        <f t="shared" si="538"/>
        <v>901</v>
      </c>
      <c r="Q904" s="138">
        <f t="shared" si="532"/>
        <v>12</v>
      </c>
      <c r="R904" s="138">
        <f t="shared" si="533"/>
        <v>24</v>
      </c>
      <c r="S904" s="138">
        <f t="shared" si="534"/>
        <v>36</v>
      </c>
      <c r="T904" s="138">
        <f t="shared" si="535"/>
        <v>48</v>
      </c>
      <c r="U904" s="138">
        <f t="shared" si="536"/>
        <v>60</v>
      </c>
      <c r="V904" s="138">
        <f t="shared" si="537"/>
        <v>72</v>
      </c>
      <c r="W904" s="158" t="str">
        <f t="shared" si="514"/>
        <v>07:00 23:00</v>
      </c>
      <c r="X904" s="159">
        <f>HLOOKUP(SEARCH("2",$M904)-1,$Q$3:$V904,$P904+1,FALSE)</f>
        <v>12</v>
      </c>
      <c r="Y904" s="160" t="str">
        <f t="shared" si="515"/>
        <v>07:00 23:00|07:00 23:00|07:00 23:00|07:00 23:00|16:00 23:00|16:00 23:00</v>
      </c>
      <c r="Z904" s="161" t="str">
        <f t="shared" si="516"/>
        <v>07:00 23:00</v>
      </c>
      <c r="AA904" s="158" t="str">
        <f t="shared" si="517"/>
        <v>07:00 23:00</v>
      </c>
      <c r="AB904" s="159">
        <f>HLOOKUP(SEARCH("3",$M904)-1,$Q$3:$V904,$P904+1,FALSE)</f>
        <v>24</v>
      </c>
      <c r="AC904" s="160" t="str">
        <f t="shared" si="518"/>
        <v>07:00 23:00|07:00 23:00|07:00 23:00|16:00 23:00|16:00 23:00</v>
      </c>
      <c r="AD904" s="161" t="str">
        <f t="shared" si="519"/>
        <v>07:00 23:00</v>
      </c>
      <c r="AE904" s="158" t="str">
        <f t="shared" si="520"/>
        <v>07:00 23:00</v>
      </c>
      <c r="AF904" s="159">
        <f>HLOOKUP(SEARCH("4",$M904)-1,$Q$3:$V904,$P904+1,FALSE)</f>
        <v>36</v>
      </c>
      <c r="AG904" s="161" t="str">
        <f t="shared" si="521"/>
        <v>07:00 23:00|07:00 23:00|16:00 23:00|16:00 23:00</v>
      </c>
      <c r="AH904" s="161" t="str">
        <f t="shared" si="522"/>
        <v>07:00 23:00</v>
      </c>
      <c r="AI904" s="158" t="str">
        <f t="shared" si="523"/>
        <v>07:00 23:00</v>
      </c>
      <c r="AJ904" s="159">
        <f>HLOOKUP(SEARCH("5",$M904)-1,$Q$3:$V904,$P904+1,FALSE)</f>
        <v>48</v>
      </c>
      <c r="AK904" s="161" t="str">
        <f t="shared" si="524"/>
        <v>07:00 23:00|16:00 23:00|16:00 23:00</v>
      </c>
      <c r="AL904" s="161" t="str">
        <f t="shared" si="525"/>
        <v>07:00 23:00</v>
      </c>
      <c r="AM904" s="158" t="str">
        <f t="shared" si="526"/>
        <v>07:00 23:00</v>
      </c>
      <c r="AN904" s="159">
        <f>HLOOKUP(SEARCH("6",$M904)-1,$Q$3:$V904,$P904+1,FALSE)</f>
        <v>60</v>
      </c>
      <c r="AO904" s="161" t="str">
        <f t="shared" si="527"/>
        <v>16:00 23:00|16:00 23:00</v>
      </c>
      <c r="AP904" s="161" t="str">
        <f t="shared" si="528"/>
        <v>16:00 23:00</v>
      </c>
      <c r="AQ904" s="162" t="str">
        <f t="shared" si="529"/>
        <v>16:00 23:00</v>
      </c>
      <c r="AR904" s="163">
        <f>HLOOKUP(SEARCH("7",$M904)-1,$Q$3:$V904,$P904+1,FALSE)</f>
        <v>72</v>
      </c>
      <c r="AS904" s="164" t="str">
        <f t="shared" si="530"/>
        <v>16:00 23:00</v>
      </c>
      <c r="AT904" s="142"/>
      <c r="AU904" s="11" t="str">
        <f>IF(ISERROR(VLOOKUP(B904,'РЕОРГ 2008'!$A:$B,2,FALSE)),"",VLOOKUP(B904,'РЕОРГ 2008'!$A:$B,2,FALSE))</f>
        <v/>
      </c>
      <c r="AV904" s="12" t="str">
        <f t="shared" si="531"/>
        <v>Опер.офис №8614/065</v>
      </c>
      <c r="AW904" s="31" t="e">
        <f>LEFT(#REF!,2)</f>
        <v>#REF!</v>
      </c>
      <c r="AX904" s="12" t="str">
        <f t="shared" si="509"/>
        <v>8614/065</v>
      </c>
      <c r="AZ904" t="str">
        <f>IF(ISERROR(VLOOKUP(B904,'РЕОРГ 01.08.2009'!$A:$B,2,FALSE)),"",VLOOKUP(B904,'РЕОРГ 01.08.2009'!$A:$B,2,FALSE))</f>
        <v/>
      </c>
      <c r="BA904" s="12" t="str">
        <f t="shared" si="504"/>
        <v>Опер.офис №8614/065</v>
      </c>
      <c r="BB904" t="e">
        <f>LEFT(#REF!,2)</f>
        <v>#REF!</v>
      </c>
      <c r="BC904" s="12" t="str">
        <f t="shared" si="510"/>
        <v>8614/065</v>
      </c>
      <c r="BE904" t="str">
        <f>IF(ISERROR(VLOOKUP(B904,'РЕОРГ 01.10.2009'!A:C,3,FALSE)),"",VLOOKUP(B904,'РЕОРГ 01.10.2009'!A:C,3,FALSE))</f>
        <v/>
      </c>
      <c r="BF904" s="12" t="str">
        <f t="shared" si="505"/>
        <v>Опер.офис №8614/065</v>
      </c>
      <c r="BG904" t="e">
        <f>LEFT(#REF!,2)</f>
        <v>#REF!</v>
      </c>
      <c r="BH904" s="12" t="str">
        <f t="shared" si="511"/>
        <v>8614/065</v>
      </c>
      <c r="BJ904" t="str">
        <f>IF(ISERROR(VLOOKUP($B904,'РЕОРГ 01.05.2010'!A:B,2,FALSE)),"",VLOOKUP($B904,'РЕОРГ 01.05.2010'!A:B,2,FALSE))</f>
        <v/>
      </c>
      <c r="BK904" s="12" t="str">
        <f t="shared" si="506"/>
        <v>Опер.офис №8614/065</v>
      </c>
      <c r="BL904" t="e">
        <f>LEFT(#REF!,2)</f>
        <v>#REF!</v>
      </c>
      <c r="BM904" s="12" t="str">
        <f t="shared" si="512"/>
        <v>8614/065</v>
      </c>
      <c r="BO904" t="str">
        <f>IF(ISERROR(VLOOKUP($B904,'РЕОРГ 01.08.2010'!A:B,2,FALSE)),"",VLOOKUP($B904,'РЕОРГ 01.08.2010'!A:B,2,FALSE))</f>
        <v/>
      </c>
      <c r="BP904" s="12" t="str">
        <f t="shared" si="507"/>
        <v>Опер.офис №8614/065</v>
      </c>
      <c r="BQ904" t="e">
        <f>LEFT(#REF!,2)</f>
        <v>#REF!</v>
      </c>
      <c r="BR904" s="12" t="str">
        <f t="shared" si="513"/>
        <v>8614/065</v>
      </c>
    </row>
    <row r="905" spans="1:70" ht="12.75" customHeight="1">
      <c r="A905" t="str">
        <f t="shared" si="508"/>
        <v>8614/07</v>
      </c>
      <c r="B905" s="133">
        <v>1009</v>
      </c>
      <c r="C905" s="1" t="s">
        <v>6245</v>
      </c>
      <c r="D905" s="32" t="s">
        <v>1931</v>
      </c>
      <c r="E905" s="1" t="s">
        <v>5517</v>
      </c>
      <c r="F905" s="1" t="s">
        <v>9819</v>
      </c>
      <c r="G905" s="1" t="s">
        <v>6246</v>
      </c>
      <c r="H905" s="1" t="s">
        <v>6247</v>
      </c>
      <c r="I905" s="1" t="s">
        <v>6248</v>
      </c>
      <c r="J905" s="1"/>
      <c r="K905" s="1">
        <v>6</v>
      </c>
      <c r="L905" s="32" t="s">
        <v>4048</v>
      </c>
      <c r="M905" s="8" t="s">
        <v>11773</v>
      </c>
      <c r="N905" s="2" t="s">
        <v>12335</v>
      </c>
      <c r="O905" s="173"/>
      <c r="P905" s="168">
        <f t="shared" si="538"/>
        <v>902</v>
      </c>
      <c r="Q905" s="138">
        <f t="shared" si="532"/>
        <v>12</v>
      </c>
      <c r="R905" s="138">
        <f t="shared" si="533"/>
        <v>24</v>
      </c>
      <c r="S905" s="138">
        <f t="shared" si="534"/>
        <v>36</v>
      </c>
      <c r="T905" s="138">
        <f t="shared" si="535"/>
        <v>48</v>
      </c>
      <c r="U905" s="138">
        <f t="shared" si="536"/>
        <v>60</v>
      </c>
      <c r="V905" s="138" t="e">
        <f t="shared" si="537"/>
        <v>#VALUE!</v>
      </c>
      <c r="W905" s="158" t="str">
        <f t="shared" si="514"/>
        <v>09:00 19:00</v>
      </c>
      <c r="X905" s="159">
        <f>HLOOKUP(SEARCH("2",$M905)-1,$Q$3:$V905,$P905+1,FALSE)</f>
        <v>12</v>
      </c>
      <c r="Y905" s="160" t="str">
        <f t="shared" si="515"/>
        <v>09:00 19:00|09:00 19:00|09:00 19:00|09:00 19:00|09:00 16:00(13:00 14:00)</v>
      </c>
      <c r="Z905" s="161" t="str">
        <f t="shared" si="516"/>
        <v>09:00 19:00</v>
      </c>
      <c r="AA905" s="158" t="str">
        <f t="shared" si="517"/>
        <v>09:00 19:00</v>
      </c>
      <c r="AB905" s="159">
        <f>HLOOKUP(SEARCH("3",$M905)-1,$Q$3:$V905,$P905+1,FALSE)</f>
        <v>24</v>
      </c>
      <c r="AC905" s="160" t="str">
        <f t="shared" si="518"/>
        <v>09:00 19:00|09:00 19:00|09:00 19:00|09:00 16:00(13:00 14:00)</v>
      </c>
      <c r="AD905" s="161" t="str">
        <f t="shared" si="519"/>
        <v>09:00 19:00</v>
      </c>
      <c r="AE905" s="158" t="str">
        <f t="shared" si="520"/>
        <v>09:00 19:00</v>
      </c>
      <c r="AF905" s="159">
        <f>HLOOKUP(SEARCH("4",$M905)-1,$Q$3:$V905,$P905+1,FALSE)</f>
        <v>36</v>
      </c>
      <c r="AG905" s="161" t="str">
        <f t="shared" si="521"/>
        <v>09:00 19:00|09:00 19:00|09:00 16:00(13:00 14:00)</v>
      </c>
      <c r="AH905" s="161" t="str">
        <f t="shared" si="522"/>
        <v>09:00 19:00</v>
      </c>
      <c r="AI905" s="158" t="str">
        <f t="shared" si="523"/>
        <v>09:00 19:00</v>
      </c>
      <c r="AJ905" s="159">
        <f>HLOOKUP(SEARCH("5",$M905)-1,$Q$3:$V905,$P905+1,FALSE)</f>
        <v>48</v>
      </c>
      <c r="AK905" s="161" t="str">
        <f t="shared" si="524"/>
        <v>09:00 19:00|09:00 16:00(13:00 14:00)</v>
      </c>
      <c r="AL905" s="161" t="str">
        <f t="shared" si="525"/>
        <v>09:00 19:00</v>
      </c>
      <c r="AM905" s="158" t="str">
        <f t="shared" si="526"/>
        <v>09:00 19:00</v>
      </c>
      <c r="AN905" s="159">
        <f>HLOOKUP(SEARCH("6",$M905)-1,$Q$3:$V905,$P905+1,FALSE)</f>
        <v>60</v>
      </c>
      <c r="AO905" s="161" t="str">
        <f t="shared" si="527"/>
        <v>09:00 16:00(13:00 14:00)</v>
      </c>
      <c r="AP905" s="161" t="e">
        <f t="shared" si="528"/>
        <v>#VALUE!</v>
      </c>
      <c r="AQ905" s="162" t="str">
        <f t="shared" si="529"/>
        <v>09:00 16:00(13:00 14:00)</v>
      </c>
      <c r="AR905" s="163" t="e">
        <f>HLOOKUP(SEARCH("7",$M905)-1,$Q$3:$V905,$P905+1,FALSE)</f>
        <v>#VALUE!</v>
      </c>
      <c r="AS905" s="164" t="str">
        <f t="shared" si="530"/>
        <v>выходной</v>
      </c>
      <c r="AT905" s="142"/>
      <c r="AU905" s="11" t="str">
        <f>IF(ISERROR(VLOOKUP(B905,'РЕОРГ 2008'!$A:$B,2,FALSE)),"",VLOOKUP(B905,'РЕОРГ 2008'!$A:$B,2,FALSE))</f>
        <v/>
      </c>
      <c r="AV905" s="12" t="str">
        <f t="shared" si="531"/>
        <v>Опер.касса №8614/07</v>
      </c>
      <c r="AW905" s="31" t="e">
        <f>LEFT(#REF!,2)</f>
        <v>#REF!</v>
      </c>
      <c r="AX905" s="12" t="str">
        <f t="shared" si="509"/>
        <v>8614/07</v>
      </c>
      <c r="AZ905" t="str">
        <f>IF(ISERROR(VLOOKUP(B905,'РЕОРГ 01.08.2009'!$A:$B,2,FALSE)),"",VLOOKUP(B905,'РЕОРГ 01.08.2009'!$A:$B,2,FALSE))</f>
        <v/>
      </c>
      <c r="BA905" s="12" t="str">
        <f t="shared" si="504"/>
        <v>Опер.касса №8614/07</v>
      </c>
      <c r="BB905" t="e">
        <f>LEFT(#REF!,2)</f>
        <v>#REF!</v>
      </c>
      <c r="BC905" s="12" t="str">
        <f t="shared" si="510"/>
        <v>8614/07</v>
      </c>
      <c r="BE905" t="str">
        <f>IF(ISERROR(VLOOKUP(B905,'РЕОРГ 01.10.2009'!A:C,3,FALSE)),"",VLOOKUP(B905,'РЕОРГ 01.10.2009'!A:C,3,FALSE))</f>
        <v/>
      </c>
      <c r="BF905" s="12" t="str">
        <f t="shared" si="505"/>
        <v>Опер.касса №8614/07</v>
      </c>
      <c r="BG905" t="e">
        <f>LEFT(#REF!,2)</f>
        <v>#REF!</v>
      </c>
      <c r="BH905" s="12" t="str">
        <f t="shared" si="511"/>
        <v>8614/07</v>
      </c>
      <c r="BJ905" t="str">
        <f>IF(ISERROR(VLOOKUP($B905,'РЕОРГ 01.05.2010'!A:B,2,FALSE)),"",VLOOKUP($B905,'РЕОРГ 01.05.2010'!A:B,2,FALSE))</f>
        <v/>
      </c>
      <c r="BK905" s="12" t="str">
        <f t="shared" si="506"/>
        <v>Опер.касса №8614/07</v>
      </c>
      <c r="BL905" t="e">
        <f>LEFT(#REF!,2)</f>
        <v>#REF!</v>
      </c>
      <c r="BM905" s="12" t="str">
        <f t="shared" si="512"/>
        <v>8614/07</v>
      </c>
      <c r="BO905" t="str">
        <f>IF(ISERROR(VLOOKUP($B905,'РЕОРГ 01.08.2010'!A:B,2,FALSE)),"",VLOOKUP($B905,'РЕОРГ 01.08.2010'!A:B,2,FALSE))</f>
        <v/>
      </c>
      <c r="BP905" s="12" t="str">
        <f t="shared" si="507"/>
        <v>Опер.касса №8614/07</v>
      </c>
      <c r="BQ905" t="e">
        <f>LEFT(#REF!,2)</f>
        <v>#REF!</v>
      </c>
      <c r="BR905" s="12" t="str">
        <f t="shared" si="513"/>
        <v>8614/07</v>
      </c>
    </row>
    <row r="906" spans="1:70" ht="12.75" customHeight="1">
      <c r="A906" t="str">
        <f t="shared" si="508"/>
        <v>8614/08</v>
      </c>
      <c r="B906" s="133">
        <v>1010</v>
      </c>
      <c r="C906" s="1" t="s">
        <v>11688</v>
      </c>
      <c r="D906" s="32" t="s">
        <v>1926</v>
      </c>
      <c r="E906" s="1" t="s">
        <v>6249</v>
      </c>
      <c r="F906" s="1" t="s">
        <v>9819</v>
      </c>
      <c r="G906" s="1" t="s">
        <v>6250</v>
      </c>
      <c r="H906" s="1" t="s">
        <v>6251</v>
      </c>
      <c r="I906" s="1" t="s">
        <v>11689</v>
      </c>
      <c r="J906" s="1"/>
      <c r="K906" s="1">
        <v>7</v>
      </c>
      <c r="L906" s="32" t="s">
        <v>4048</v>
      </c>
      <c r="M906" s="8" t="s">
        <v>11773</v>
      </c>
      <c r="N906" s="2" t="s">
        <v>12370</v>
      </c>
      <c r="O906" s="173"/>
      <c r="P906" s="168">
        <f t="shared" si="538"/>
        <v>903</v>
      </c>
      <c r="Q906" s="138">
        <f t="shared" si="532"/>
        <v>12</v>
      </c>
      <c r="R906" s="138">
        <f t="shared" si="533"/>
        <v>24</v>
      </c>
      <c r="S906" s="138">
        <f t="shared" si="534"/>
        <v>36</v>
      </c>
      <c r="T906" s="138">
        <f t="shared" si="535"/>
        <v>48</v>
      </c>
      <c r="U906" s="138">
        <f t="shared" si="536"/>
        <v>60</v>
      </c>
      <c r="V906" s="138" t="e">
        <f t="shared" si="537"/>
        <v>#VALUE!</v>
      </c>
      <c r="W906" s="158" t="str">
        <f t="shared" si="514"/>
        <v>09:00 19:00</v>
      </c>
      <c r="X906" s="159">
        <f>HLOOKUP(SEARCH("2",$M906)-1,$Q$3:$V906,$P906+1,FALSE)</f>
        <v>12</v>
      </c>
      <c r="Y906" s="160" t="str">
        <f t="shared" si="515"/>
        <v>09:00 19:00|10:00 19:00|09:00 19:00|09:00 19:00|09:00 16:00(13:00 14:00)</v>
      </c>
      <c r="Z906" s="161" t="str">
        <f t="shared" si="516"/>
        <v>09:00 19:00</v>
      </c>
      <c r="AA906" s="158" t="str">
        <f t="shared" si="517"/>
        <v>09:00 19:00</v>
      </c>
      <c r="AB906" s="159">
        <f>HLOOKUP(SEARCH("3",$M906)-1,$Q$3:$V906,$P906+1,FALSE)</f>
        <v>24</v>
      </c>
      <c r="AC906" s="160" t="str">
        <f t="shared" si="518"/>
        <v>10:00 19:00|09:00 19:00|09:00 19:00|09:00 16:00(13:00 14:00)</v>
      </c>
      <c r="AD906" s="161" t="str">
        <f t="shared" si="519"/>
        <v>10:00 19:00</v>
      </c>
      <c r="AE906" s="158" t="str">
        <f t="shared" si="520"/>
        <v>10:00 19:00</v>
      </c>
      <c r="AF906" s="159">
        <f>HLOOKUP(SEARCH("4",$M906)-1,$Q$3:$V906,$P906+1,FALSE)</f>
        <v>36</v>
      </c>
      <c r="AG906" s="161" t="str">
        <f t="shared" si="521"/>
        <v>09:00 19:00|09:00 19:00|09:00 16:00(13:00 14:00)</v>
      </c>
      <c r="AH906" s="161" t="str">
        <f t="shared" si="522"/>
        <v>09:00 19:00</v>
      </c>
      <c r="AI906" s="158" t="str">
        <f t="shared" si="523"/>
        <v>09:00 19:00</v>
      </c>
      <c r="AJ906" s="159">
        <f>HLOOKUP(SEARCH("5",$M906)-1,$Q$3:$V906,$P906+1,FALSE)</f>
        <v>48</v>
      </c>
      <c r="AK906" s="161" t="str">
        <f t="shared" si="524"/>
        <v>09:00 19:00|09:00 16:00(13:00 14:00)</v>
      </c>
      <c r="AL906" s="161" t="str">
        <f t="shared" si="525"/>
        <v>09:00 19:00</v>
      </c>
      <c r="AM906" s="158" t="str">
        <f t="shared" si="526"/>
        <v>09:00 19:00</v>
      </c>
      <c r="AN906" s="159">
        <f>HLOOKUP(SEARCH("6",$M906)-1,$Q$3:$V906,$P906+1,FALSE)</f>
        <v>60</v>
      </c>
      <c r="AO906" s="161" t="str">
        <f t="shared" si="527"/>
        <v>09:00 16:00(13:00 14:00)</v>
      </c>
      <c r="AP906" s="161" t="e">
        <f t="shared" si="528"/>
        <v>#VALUE!</v>
      </c>
      <c r="AQ906" s="162" t="str">
        <f t="shared" si="529"/>
        <v>09:00 16:00(13:00 14:00)</v>
      </c>
      <c r="AR906" s="163" t="e">
        <f>HLOOKUP(SEARCH("7",$M906)-1,$Q$3:$V906,$P906+1,FALSE)</f>
        <v>#VALUE!</v>
      </c>
      <c r="AS906" s="164" t="str">
        <f t="shared" si="530"/>
        <v>выходной</v>
      </c>
      <c r="AT906" s="142"/>
      <c r="AU906" s="11" t="str">
        <f>IF(ISERROR(VLOOKUP(B906,'РЕОРГ 2008'!$A:$B,2,FALSE)),"",VLOOKUP(B906,'РЕОРГ 2008'!$A:$B,2,FALSE))</f>
        <v/>
      </c>
      <c r="AV906" s="12" t="str">
        <f t="shared" si="531"/>
        <v>Доп.офис №8614/08</v>
      </c>
      <c r="AW906" s="31" t="e">
        <f>LEFT(#REF!,2)</f>
        <v>#REF!</v>
      </c>
      <c r="AX906" s="12" t="str">
        <f t="shared" si="509"/>
        <v>8614/08</v>
      </c>
      <c r="AZ906" t="str">
        <f>IF(ISERROR(VLOOKUP(B906,'РЕОРГ 01.08.2009'!$A:$B,2,FALSE)),"",VLOOKUP(B906,'РЕОРГ 01.08.2009'!$A:$B,2,FALSE))</f>
        <v/>
      </c>
      <c r="BA906" s="12" t="str">
        <f t="shared" si="504"/>
        <v>Доп.офис №8614/08</v>
      </c>
      <c r="BB906" t="e">
        <f>LEFT(#REF!,2)</f>
        <v>#REF!</v>
      </c>
      <c r="BC906" s="12" t="str">
        <f t="shared" si="510"/>
        <v>8614/08</v>
      </c>
      <c r="BE906" t="str">
        <f>IF(ISERROR(VLOOKUP(B906,'РЕОРГ 01.10.2009'!A:C,3,FALSE)),"",VLOOKUP(B906,'РЕОРГ 01.10.2009'!A:C,3,FALSE))</f>
        <v/>
      </c>
      <c r="BF906" s="12" t="str">
        <f t="shared" si="505"/>
        <v>Доп.офис №8614/08</v>
      </c>
      <c r="BG906" t="e">
        <f>LEFT(#REF!,2)</f>
        <v>#REF!</v>
      </c>
      <c r="BH906" s="12" t="str">
        <f t="shared" si="511"/>
        <v>8614/08</v>
      </c>
      <c r="BJ906" t="str">
        <f>IF(ISERROR(VLOOKUP($B906,'РЕОРГ 01.05.2010'!A:B,2,FALSE)),"",VLOOKUP($B906,'РЕОРГ 01.05.2010'!A:B,2,FALSE))</f>
        <v/>
      </c>
      <c r="BK906" s="12" t="str">
        <f t="shared" si="506"/>
        <v>Доп.офис №8614/08</v>
      </c>
      <c r="BL906" t="e">
        <f>LEFT(#REF!,2)</f>
        <v>#REF!</v>
      </c>
      <c r="BM906" s="12" t="str">
        <f t="shared" si="512"/>
        <v>8614/08</v>
      </c>
      <c r="BO906" t="str">
        <f>IF(ISERROR(VLOOKUP($B906,'РЕОРГ 01.08.2010'!A:B,2,FALSE)),"",VLOOKUP($B906,'РЕОРГ 01.08.2010'!A:B,2,FALSE))</f>
        <v/>
      </c>
      <c r="BP906" s="12" t="str">
        <f t="shared" si="507"/>
        <v>Доп.офис №8614/08</v>
      </c>
      <c r="BQ906" t="e">
        <f>LEFT(#REF!,2)</f>
        <v>#REF!</v>
      </c>
      <c r="BR906" s="12" t="str">
        <f t="shared" si="513"/>
        <v>8614/08</v>
      </c>
    </row>
    <row r="907" spans="1:70" ht="12.75" customHeight="1">
      <c r="A907" t="str">
        <f t="shared" si="508"/>
        <v>8614/09</v>
      </c>
      <c r="B907" s="133">
        <v>1011</v>
      </c>
      <c r="C907" s="1" t="s">
        <v>10803</v>
      </c>
      <c r="D907" s="32" t="s">
        <v>1931</v>
      </c>
      <c r="E907" s="1" t="s">
        <v>10804</v>
      </c>
      <c r="F907" s="1" t="s">
        <v>9819</v>
      </c>
      <c r="G907" s="1" t="s">
        <v>12914</v>
      </c>
      <c r="H907" s="1" t="s">
        <v>10805</v>
      </c>
      <c r="I907" s="1" t="s">
        <v>10829</v>
      </c>
      <c r="J907" s="1"/>
      <c r="K907" s="1">
        <v>5.5</v>
      </c>
      <c r="L907" s="32" t="s">
        <v>4048</v>
      </c>
      <c r="M907" s="8" t="s">
        <v>11773</v>
      </c>
      <c r="N907" s="2" t="s">
        <v>12357</v>
      </c>
      <c r="O907" s="173"/>
      <c r="P907" s="168">
        <f t="shared" si="538"/>
        <v>904</v>
      </c>
      <c r="Q907" s="138">
        <f t="shared" si="532"/>
        <v>12</v>
      </c>
      <c r="R907" s="138">
        <f t="shared" si="533"/>
        <v>24</v>
      </c>
      <c r="S907" s="138">
        <f t="shared" si="534"/>
        <v>36</v>
      </c>
      <c r="T907" s="138">
        <f t="shared" si="535"/>
        <v>48</v>
      </c>
      <c r="U907" s="138">
        <f t="shared" si="536"/>
        <v>60</v>
      </c>
      <c r="V907" s="138" t="e">
        <f t="shared" si="537"/>
        <v>#VALUE!</v>
      </c>
      <c r="W907" s="158" t="str">
        <f t="shared" si="514"/>
        <v>09:00 19:00</v>
      </c>
      <c r="X907" s="159">
        <f>HLOOKUP(SEARCH("2",$M907)-1,$Q$3:$V907,$P907+1,FALSE)</f>
        <v>12</v>
      </c>
      <c r="Y907" s="160" t="str">
        <f t="shared" si="515"/>
        <v>09:00 19:00|09:00 19:00|10:00 19:00|09:00 19:00|09:00 16:00(13:00 14:00)</v>
      </c>
      <c r="Z907" s="161" t="str">
        <f t="shared" si="516"/>
        <v>09:00 19:00</v>
      </c>
      <c r="AA907" s="158" t="str">
        <f t="shared" si="517"/>
        <v>09:00 19:00</v>
      </c>
      <c r="AB907" s="159">
        <f>HLOOKUP(SEARCH("3",$M907)-1,$Q$3:$V907,$P907+1,FALSE)</f>
        <v>24</v>
      </c>
      <c r="AC907" s="160" t="str">
        <f t="shared" si="518"/>
        <v>09:00 19:00|10:00 19:00|09:00 19:00|09:00 16:00(13:00 14:00)</v>
      </c>
      <c r="AD907" s="161" t="str">
        <f t="shared" si="519"/>
        <v>09:00 19:00</v>
      </c>
      <c r="AE907" s="158" t="str">
        <f t="shared" si="520"/>
        <v>09:00 19:00</v>
      </c>
      <c r="AF907" s="159">
        <f>HLOOKUP(SEARCH("4",$M907)-1,$Q$3:$V907,$P907+1,FALSE)</f>
        <v>36</v>
      </c>
      <c r="AG907" s="161" t="str">
        <f t="shared" si="521"/>
        <v>10:00 19:00|09:00 19:00|09:00 16:00(13:00 14:00)</v>
      </c>
      <c r="AH907" s="161" t="str">
        <f t="shared" si="522"/>
        <v>10:00 19:00</v>
      </c>
      <c r="AI907" s="158" t="str">
        <f t="shared" si="523"/>
        <v>10:00 19:00</v>
      </c>
      <c r="AJ907" s="159">
        <f>HLOOKUP(SEARCH("5",$M907)-1,$Q$3:$V907,$P907+1,FALSE)</f>
        <v>48</v>
      </c>
      <c r="AK907" s="161" t="str">
        <f t="shared" si="524"/>
        <v>09:00 19:00|09:00 16:00(13:00 14:00)</v>
      </c>
      <c r="AL907" s="161" t="str">
        <f t="shared" si="525"/>
        <v>09:00 19:00</v>
      </c>
      <c r="AM907" s="158" t="str">
        <f t="shared" si="526"/>
        <v>09:00 19:00</v>
      </c>
      <c r="AN907" s="159">
        <f>HLOOKUP(SEARCH("6",$M907)-1,$Q$3:$V907,$P907+1,FALSE)</f>
        <v>60</v>
      </c>
      <c r="AO907" s="161" t="str">
        <f t="shared" si="527"/>
        <v>09:00 16:00(13:00 14:00)</v>
      </c>
      <c r="AP907" s="161" t="e">
        <f t="shared" si="528"/>
        <v>#VALUE!</v>
      </c>
      <c r="AQ907" s="162" t="str">
        <f t="shared" si="529"/>
        <v>09:00 16:00(13:00 14:00)</v>
      </c>
      <c r="AR907" s="163" t="e">
        <f>HLOOKUP(SEARCH("7",$M907)-1,$Q$3:$V907,$P907+1,FALSE)</f>
        <v>#VALUE!</v>
      </c>
      <c r="AS907" s="164" t="str">
        <f t="shared" si="530"/>
        <v>выходной</v>
      </c>
      <c r="AT907" s="142"/>
      <c r="AU907" s="11" t="str">
        <f>IF(ISERROR(VLOOKUP(B907,'РЕОРГ 2008'!$A:$B,2,FALSE)),"",VLOOKUP(B907,'РЕОРГ 2008'!$A:$B,2,FALSE))</f>
        <v/>
      </c>
      <c r="AV907" s="12" t="str">
        <f t="shared" si="531"/>
        <v>Опер.касса №8614/09</v>
      </c>
      <c r="AW907" s="31" t="e">
        <f>LEFT(#REF!,2)</f>
        <v>#REF!</v>
      </c>
      <c r="AX907" s="12" t="str">
        <f t="shared" si="509"/>
        <v>8614/09</v>
      </c>
      <c r="AZ907" t="str">
        <f>IF(ISERROR(VLOOKUP(B907,'РЕОРГ 01.08.2009'!$A:$B,2,FALSE)),"",VLOOKUP(B907,'РЕОРГ 01.08.2009'!$A:$B,2,FALSE))</f>
        <v/>
      </c>
      <c r="BA907" s="12" t="str">
        <f t="shared" si="504"/>
        <v>Опер.касса №8614/09</v>
      </c>
      <c r="BB907" t="e">
        <f>LEFT(#REF!,2)</f>
        <v>#REF!</v>
      </c>
      <c r="BC907" s="12" t="str">
        <f t="shared" si="510"/>
        <v>8614/09</v>
      </c>
      <c r="BE907" t="str">
        <f>IF(ISERROR(VLOOKUP(B907,'РЕОРГ 01.10.2009'!A:C,3,FALSE)),"",VLOOKUP(B907,'РЕОРГ 01.10.2009'!A:C,3,FALSE))</f>
        <v/>
      </c>
      <c r="BF907" s="12" t="str">
        <f t="shared" si="505"/>
        <v>Опер.касса №8614/09</v>
      </c>
      <c r="BG907" t="e">
        <f>LEFT(#REF!,2)</f>
        <v>#REF!</v>
      </c>
      <c r="BH907" s="12" t="str">
        <f t="shared" si="511"/>
        <v>8614/09</v>
      </c>
      <c r="BJ907" t="str">
        <f>IF(ISERROR(VLOOKUP($B907,'РЕОРГ 01.05.2010'!A:B,2,FALSE)),"",VLOOKUP($B907,'РЕОРГ 01.05.2010'!A:B,2,FALSE))</f>
        <v/>
      </c>
      <c r="BK907" s="12" t="str">
        <f t="shared" si="506"/>
        <v>Опер.касса №8614/09</v>
      </c>
      <c r="BL907" t="e">
        <f>LEFT(#REF!,2)</f>
        <v>#REF!</v>
      </c>
      <c r="BM907" s="12" t="str">
        <f t="shared" si="512"/>
        <v>8614/09</v>
      </c>
      <c r="BO907" t="str">
        <f>IF(ISERROR(VLOOKUP($B907,'РЕОРГ 01.08.2010'!A:B,2,FALSE)),"",VLOOKUP($B907,'РЕОРГ 01.08.2010'!A:B,2,FALSE))</f>
        <v/>
      </c>
      <c r="BP907" s="12" t="str">
        <f t="shared" si="507"/>
        <v>Опер.касса №8614/09</v>
      </c>
      <c r="BQ907" t="e">
        <f>LEFT(#REF!,2)</f>
        <v>#REF!</v>
      </c>
      <c r="BR907" s="12" t="str">
        <f t="shared" si="513"/>
        <v>8614/09</v>
      </c>
    </row>
    <row r="908" spans="1:70" ht="12.75" customHeight="1">
      <c r="A908" t="str">
        <f t="shared" si="508"/>
        <v>4299</v>
      </c>
      <c r="B908" s="133">
        <v>1012</v>
      </c>
      <c r="C908" s="1" t="s">
        <v>1289</v>
      </c>
      <c r="D908" s="32" t="s">
        <v>4491</v>
      </c>
      <c r="E908" s="1" t="s">
        <v>1290</v>
      </c>
      <c r="F908" s="1" t="s">
        <v>1291</v>
      </c>
      <c r="G908" s="1" t="s">
        <v>11315</v>
      </c>
      <c r="H908" s="1" t="s">
        <v>3330</v>
      </c>
      <c r="I908" s="1" t="s">
        <v>3331</v>
      </c>
      <c r="J908" s="1" t="s">
        <v>13001</v>
      </c>
      <c r="K908" s="1">
        <v>40.25</v>
      </c>
      <c r="L908" s="32" t="s">
        <v>4052</v>
      </c>
      <c r="M908" s="8" t="s">
        <v>11773</v>
      </c>
      <c r="N908" s="2" t="s">
        <v>12917</v>
      </c>
      <c r="O908" s="173"/>
      <c r="P908" s="168">
        <f t="shared" si="538"/>
        <v>905</v>
      </c>
      <c r="Q908" s="138">
        <f t="shared" si="532"/>
        <v>12</v>
      </c>
      <c r="R908" s="138">
        <f t="shared" si="533"/>
        <v>24</v>
      </c>
      <c r="S908" s="138">
        <f t="shared" si="534"/>
        <v>36</v>
      </c>
      <c r="T908" s="138">
        <f t="shared" si="535"/>
        <v>48</v>
      </c>
      <c r="U908" s="138">
        <f t="shared" si="536"/>
        <v>60</v>
      </c>
      <c r="V908" s="138" t="e">
        <f t="shared" si="537"/>
        <v>#VALUE!</v>
      </c>
      <c r="W908" s="158" t="str">
        <f t="shared" si="514"/>
        <v>08:40 17:50</v>
      </c>
      <c r="X908" s="159">
        <f>HLOOKUP(SEARCH("2",$M908)-1,$Q$3:$V908,$P908+1,FALSE)</f>
        <v>12</v>
      </c>
      <c r="Y908" s="160" t="str">
        <f t="shared" si="515"/>
        <v>08:40 17:50|08:40 17:50|08:40 17:50|08:40 17:50|08:30 17:00(13:00 14:00)</v>
      </c>
      <c r="Z908" s="161" t="str">
        <f t="shared" si="516"/>
        <v>08:40 17:50</v>
      </c>
      <c r="AA908" s="158" t="str">
        <f t="shared" si="517"/>
        <v>08:40 17:50</v>
      </c>
      <c r="AB908" s="159">
        <f>HLOOKUP(SEARCH("3",$M908)-1,$Q$3:$V908,$P908+1,FALSE)</f>
        <v>24</v>
      </c>
      <c r="AC908" s="160" t="str">
        <f t="shared" si="518"/>
        <v>08:40 17:50|08:40 17:50|08:40 17:50|08:30 17:00(13:00 14:00)</v>
      </c>
      <c r="AD908" s="161" t="str">
        <f t="shared" si="519"/>
        <v>08:40 17:50</v>
      </c>
      <c r="AE908" s="158" t="str">
        <f t="shared" si="520"/>
        <v>08:40 17:50</v>
      </c>
      <c r="AF908" s="159">
        <f>HLOOKUP(SEARCH("4",$M908)-1,$Q$3:$V908,$P908+1,FALSE)</f>
        <v>36</v>
      </c>
      <c r="AG908" s="161" t="str">
        <f t="shared" si="521"/>
        <v>08:40 17:50|08:40 17:50|08:30 17:00(13:00 14:00)</v>
      </c>
      <c r="AH908" s="161" t="str">
        <f t="shared" si="522"/>
        <v>08:40 17:50</v>
      </c>
      <c r="AI908" s="158" t="str">
        <f t="shared" si="523"/>
        <v>08:40 17:50</v>
      </c>
      <c r="AJ908" s="159">
        <f>HLOOKUP(SEARCH("5",$M908)-1,$Q$3:$V908,$P908+1,FALSE)</f>
        <v>48</v>
      </c>
      <c r="AK908" s="161" t="str">
        <f t="shared" si="524"/>
        <v>08:40 17:50|08:30 17:00(13:00 14:00)</v>
      </c>
      <c r="AL908" s="161" t="str">
        <f t="shared" si="525"/>
        <v>08:40 17:50</v>
      </c>
      <c r="AM908" s="158" t="str">
        <f t="shared" si="526"/>
        <v>08:40 17:50</v>
      </c>
      <c r="AN908" s="159">
        <f>HLOOKUP(SEARCH("6",$M908)-1,$Q$3:$V908,$P908+1,FALSE)</f>
        <v>60</v>
      </c>
      <c r="AO908" s="161" t="str">
        <f t="shared" si="527"/>
        <v>08:30 17:00(13:00 14:00)</v>
      </c>
      <c r="AP908" s="161" t="e">
        <f t="shared" si="528"/>
        <v>#VALUE!</v>
      </c>
      <c r="AQ908" s="162" t="str">
        <f t="shared" si="529"/>
        <v>08:30 17:00(13:00 14:00)</v>
      </c>
      <c r="AR908" s="163" t="e">
        <f>HLOOKUP(SEARCH("7",$M908)-1,$Q$3:$V908,$P908+1,FALSE)</f>
        <v>#VALUE!</v>
      </c>
      <c r="AS908" s="164" t="str">
        <f t="shared" si="530"/>
        <v>выходной</v>
      </c>
      <c r="AT908" s="142"/>
      <c r="AU908" s="11" t="str">
        <f>IF(ISERROR(VLOOKUP(B908,'РЕОРГ 2008'!$A:$B,2,FALSE)),"",VLOOKUP(B908,'РЕОРГ 2008'!$A:$B,2,FALSE))</f>
        <v/>
      </c>
      <c r="AV908" s="12" t="str">
        <f t="shared" si="531"/>
        <v>Зубово-Полянское отделение №4299</v>
      </c>
      <c r="AW908" s="31" t="e">
        <f>LEFT(#REF!,2)</f>
        <v>#REF!</v>
      </c>
      <c r="AX908" s="12" t="str">
        <f t="shared" si="509"/>
        <v>4299</v>
      </c>
      <c r="AZ908" t="str">
        <f>IF(ISERROR(VLOOKUP(B908,'РЕОРГ 01.08.2009'!$A:$B,2,FALSE)),"",VLOOKUP(B908,'РЕОРГ 01.08.2009'!$A:$B,2,FALSE))</f>
        <v/>
      </c>
      <c r="BA908" s="12" t="str">
        <f t="shared" si="504"/>
        <v>Зубово-Полянское отделение №4299</v>
      </c>
      <c r="BB908" t="e">
        <f>LEFT(#REF!,2)</f>
        <v>#REF!</v>
      </c>
      <c r="BC908" s="12" t="str">
        <f t="shared" si="510"/>
        <v>4299</v>
      </c>
      <c r="BE908" t="str">
        <f>IF(ISERROR(VLOOKUP(B908,'РЕОРГ 01.10.2009'!A:C,3,FALSE)),"",VLOOKUP(B908,'РЕОРГ 01.10.2009'!A:C,3,FALSE))</f>
        <v/>
      </c>
      <c r="BF908" s="12" t="str">
        <f t="shared" si="505"/>
        <v>Зубово-Полянское отделение №4299</v>
      </c>
      <c r="BG908" t="e">
        <f>LEFT(#REF!,2)</f>
        <v>#REF!</v>
      </c>
      <c r="BH908" s="12" t="str">
        <f t="shared" si="511"/>
        <v>4299</v>
      </c>
      <c r="BJ908" t="str">
        <f>IF(ISERROR(VLOOKUP($B908,'РЕОРГ 01.05.2010'!A:B,2,FALSE)),"",VLOOKUP($B908,'РЕОРГ 01.05.2010'!A:B,2,FALSE))</f>
        <v/>
      </c>
      <c r="BK908" s="12" t="str">
        <f t="shared" si="506"/>
        <v>Зубово-Полянское отделение №4299</v>
      </c>
      <c r="BL908" t="e">
        <f>LEFT(#REF!,2)</f>
        <v>#REF!</v>
      </c>
      <c r="BM908" s="12" t="str">
        <f t="shared" si="512"/>
        <v>4299</v>
      </c>
      <c r="BO908" t="str">
        <f>IF(ISERROR(VLOOKUP($B908,'РЕОРГ 01.08.2010'!A:B,2,FALSE)),"",VLOOKUP($B908,'РЕОРГ 01.08.2010'!A:B,2,FALSE))</f>
        <v/>
      </c>
      <c r="BP908" s="12" t="str">
        <f t="shared" si="507"/>
        <v>Зубово-Полянское отделение №4299</v>
      </c>
      <c r="BQ908" t="e">
        <f>LEFT(#REF!,2)</f>
        <v>#REF!</v>
      </c>
      <c r="BR908" s="12" t="str">
        <f t="shared" si="513"/>
        <v>4299</v>
      </c>
    </row>
    <row r="909" spans="1:70" ht="12.75" customHeight="1">
      <c r="A909" t="str">
        <f t="shared" si="508"/>
        <v>4299/01</v>
      </c>
      <c r="B909" s="133">
        <v>1013</v>
      </c>
      <c r="C909" s="1" t="s">
        <v>3332</v>
      </c>
      <c r="D909" s="32" t="s">
        <v>7017</v>
      </c>
      <c r="E909" s="1" t="s">
        <v>3333</v>
      </c>
      <c r="F909" s="1" t="s">
        <v>1291</v>
      </c>
      <c r="G909" s="1" t="s">
        <v>11690</v>
      </c>
      <c r="H909" s="1" t="s">
        <v>3334</v>
      </c>
      <c r="I909" s="1" t="s">
        <v>3119</v>
      </c>
      <c r="J909" s="1"/>
      <c r="K909" s="1">
        <v>5.5</v>
      </c>
      <c r="L909" s="32" t="s">
        <v>4052</v>
      </c>
      <c r="M909" s="8" t="s">
        <v>11771</v>
      </c>
      <c r="N909" s="2" t="s">
        <v>12919</v>
      </c>
      <c r="O909" s="173"/>
      <c r="P909" s="168">
        <f t="shared" si="538"/>
        <v>906</v>
      </c>
      <c r="Q909" s="138">
        <f t="shared" si="532"/>
        <v>12</v>
      </c>
      <c r="R909" s="138">
        <f t="shared" si="533"/>
        <v>24</v>
      </c>
      <c r="S909" s="138">
        <f t="shared" si="534"/>
        <v>36</v>
      </c>
      <c r="T909" s="138">
        <f t="shared" si="535"/>
        <v>48</v>
      </c>
      <c r="U909" s="138" t="e">
        <f t="shared" si="536"/>
        <v>#VALUE!</v>
      </c>
      <c r="V909" s="138" t="e">
        <f t="shared" si="537"/>
        <v>#VALUE!</v>
      </c>
      <c r="W909" s="158" t="str">
        <f t="shared" si="514"/>
        <v>09:00 17:00</v>
      </c>
      <c r="X909" s="159">
        <f>HLOOKUP(SEARCH("2",$M909)-1,$Q$3:$V909,$P909+1,FALSE)</f>
        <v>12</v>
      </c>
      <c r="Y909" s="160" t="str">
        <f t="shared" si="515"/>
        <v>09:00 17:00|09:00 17:00|09:00 17:00|09:00 17:00</v>
      </c>
      <c r="Z909" s="161" t="str">
        <f t="shared" si="516"/>
        <v>09:00 17:00</v>
      </c>
      <c r="AA909" s="158" t="str">
        <f t="shared" si="517"/>
        <v>09:00 17:00</v>
      </c>
      <c r="AB909" s="159">
        <f>HLOOKUP(SEARCH("3",$M909)-1,$Q$3:$V909,$P909+1,FALSE)</f>
        <v>24</v>
      </c>
      <c r="AC909" s="160" t="str">
        <f t="shared" si="518"/>
        <v>09:00 17:00|09:00 17:00|09:00 17:00</v>
      </c>
      <c r="AD909" s="161" t="str">
        <f t="shared" si="519"/>
        <v>09:00 17:00</v>
      </c>
      <c r="AE909" s="158" t="str">
        <f t="shared" si="520"/>
        <v>09:00 17:00</v>
      </c>
      <c r="AF909" s="159">
        <f>HLOOKUP(SEARCH("4",$M909)-1,$Q$3:$V909,$P909+1,FALSE)</f>
        <v>36</v>
      </c>
      <c r="AG909" s="161" t="str">
        <f t="shared" si="521"/>
        <v>09:00 17:00|09:00 17:00</v>
      </c>
      <c r="AH909" s="161" t="str">
        <f t="shared" si="522"/>
        <v>09:00 17:00</v>
      </c>
      <c r="AI909" s="158" t="str">
        <f t="shared" si="523"/>
        <v>09:00 17:00</v>
      </c>
      <c r="AJ909" s="159">
        <f>HLOOKUP(SEARCH("5",$M909)-1,$Q$3:$V909,$P909+1,FALSE)</f>
        <v>48</v>
      </c>
      <c r="AK909" s="161" t="str">
        <f t="shared" si="524"/>
        <v>09:00 17:00</v>
      </c>
      <c r="AL909" s="161" t="e">
        <f t="shared" si="525"/>
        <v>#VALUE!</v>
      </c>
      <c r="AM909" s="158" t="str">
        <f t="shared" si="526"/>
        <v>09:00 17:00</v>
      </c>
      <c r="AN909" s="159" t="e">
        <f>HLOOKUP(SEARCH("6",$M909)-1,$Q$3:$V909,$P909+1,FALSE)</f>
        <v>#VALUE!</v>
      </c>
      <c r="AO909" s="161" t="e">
        <f t="shared" si="527"/>
        <v>#VALUE!</v>
      </c>
      <c r="AP909" s="161" t="e">
        <f t="shared" si="528"/>
        <v>#VALUE!</v>
      </c>
      <c r="AQ909" s="162" t="str">
        <f t="shared" si="529"/>
        <v>выходной</v>
      </c>
      <c r="AR909" s="163" t="e">
        <f>HLOOKUP(SEARCH("7",$M909)-1,$Q$3:$V909,$P909+1,FALSE)</f>
        <v>#VALUE!</v>
      </c>
      <c r="AS909" s="164" t="str">
        <f t="shared" si="530"/>
        <v>выходной</v>
      </c>
      <c r="AT909" s="142"/>
      <c r="AU909" s="11" t="str">
        <f>IF(ISERROR(VLOOKUP(B909,'РЕОРГ 2008'!$A:$B,2,FALSE)),"",VLOOKUP(B909,'РЕОРГ 2008'!$A:$B,2,FALSE))</f>
        <v/>
      </c>
      <c r="AV909" s="12" t="str">
        <f t="shared" si="531"/>
        <v>Доп.офис №4299/01</v>
      </c>
      <c r="AW909" s="31" t="e">
        <f>LEFT(#REF!,2)</f>
        <v>#REF!</v>
      </c>
      <c r="AX909" s="12" t="str">
        <f t="shared" si="509"/>
        <v>4299/01</v>
      </c>
      <c r="AZ909" t="str">
        <f>IF(ISERROR(VLOOKUP(B909,'РЕОРГ 01.08.2009'!$A:$B,2,FALSE)),"",VLOOKUP(B909,'РЕОРГ 01.08.2009'!$A:$B,2,FALSE))</f>
        <v/>
      </c>
      <c r="BA909" s="12" t="str">
        <f t="shared" si="504"/>
        <v>Доп.офис №4299/01</v>
      </c>
      <c r="BB909" t="e">
        <f>LEFT(#REF!,2)</f>
        <v>#REF!</v>
      </c>
      <c r="BC909" s="12" t="str">
        <f t="shared" si="510"/>
        <v>4299/01</v>
      </c>
      <c r="BE909" t="str">
        <f>IF(ISERROR(VLOOKUP(B909,'РЕОРГ 01.10.2009'!A:C,3,FALSE)),"",VLOOKUP(B909,'РЕОРГ 01.10.2009'!A:C,3,FALSE))</f>
        <v/>
      </c>
      <c r="BF909" s="12" t="str">
        <f t="shared" si="505"/>
        <v>Доп.офис №4299/01</v>
      </c>
      <c r="BG909" t="e">
        <f>LEFT(#REF!,2)</f>
        <v>#REF!</v>
      </c>
      <c r="BH909" s="12" t="str">
        <f t="shared" si="511"/>
        <v>4299/01</v>
      </c>
      <c r="BJ909" t="str">
        <f>IF(ISERROR(VLOOKUP($B909,'РЕОРГ 01.05.2010'!A:B,2,FALSE)),"",VLOOKUP($B909,'РЕОРГ 01.05.2010'!A:B,2,FALSE))</f>
        <v/>
      </c>
      <c r="BK909" s="12" t="str">
        <f t="shared" si="506"/>
        <v>Доп.офис №4299/01</v>
      </c>
      <c r="BL909" t="e">
        <f>LEFT(#REF!,2)</f>
        <v>#REF!</v>
      </c>
      <c r="BM909" s="12" t="str">
        <f t="shared" si="512"/>
        <v>4299/01</v>
      </c>
      <c r="BO909" t="str">
        <f>IF(ISERROR(VLOOKUP($B909,'РЕОРГ 01.08.2010'!A:B,2,FALSE)),"",VLOOKUP($B909,'РЕОРГ 01.08.2010'!A:B,2,FALSE))</f>
        <v/>
      </c>
      <c r="BP909" s="12" t="str">
        <f t="shared" si="507"/>
        <v>Доп.офис №4299/01</v>
      </c>
      <c r="BQ909" t="e">
        <f>LEFT(#REF!,2)</f>
        <v>#REF!</v>
      </c>
      <c r="BR909" s="12" t="str">
        <f t="shared" si="513"/>
        <v>4299/01</v>
      </c>
    </row>
    <row r="910" spans="1:70" ht="12.75" customHeight="1">
      <c r="A910" t="str">
        <f t="shared" si="508"/>
        <v>4299/013</v>
      </c>
      <c r="B910" s="133">
        <v>1014</v>
      </c>
      <c r="C910" s="1" t="s">
        <v>3335</v>
      </c>
      <c r="D910" s="32" t="s">
        <v>1931</v>
      </c>
      <c r="E910" s="1" t="s">
        <v>3336</v>
      </c>
      <c r="F910" s="1" t="s">
        <v>1291</v>
      </c>
      <c r="G910" s="1" t="s">
        <v>3337</v>
      </c>
      <c r="H910" s="1" t="s">
        <v>3338</v>
      </c>
      <c r="I910" s="1" t="s">
        <v>3339</v>
      </c>
      <c r="J910" s="1"/>
      <c r="K910" s="1">
        <v>0.75</v>
      </c>
      <c r="L910" s="32" t="s">
        <v>4049</v>
      </c>
      <c r="M910" s="8" t="s">
        <v>12043</v>
      </c>
      <c r="N910" s="2" t="s">
        <v>12922</v>
      </c>
      <c r="O910" s="173"/>
      <c r="P910" s="168">
        <f t="shared" si="538"/>
        <v>907</v>
      </c>
      <c r="Q910" s="138">
        <f t="shared" si="532"/>
        <v>25</v>
      </c>
      <c r="R910" s="138">
        <f t="shared" si="533"/>
        <v>50</v>
      </c>
      <c r="S910" s="138">
        <f t="shared" si="534"/>
        <v>75</v>
      </c>
      <c r="T910" s="138" t="e">
        <f t="shared" si="535"/>
        <v>#VALUE!</v>
      </c>
      <c r="U910" s="138" t="e">
        <f t="shared" si="536"/>
        <v>#VALUE!</v>
      </c>
      <c r="V910" s="138" t="e">
        <f t="shared" si="537"/>
        <v>#VALUE!</v>
      </c>
      <c r="W910" s="158" t="str">
        <f t="shared" si="514"/>
        <v>09:00 17:15(13:00 14:00)</v>
      </c>
      <c r="X910" s="159">
        <f>HLOOKUP(SEARCH("2",$M910)-1,$Q$3:$V910,$P910+1,FALSE)</f>
        <v>25</v>
      </c>
      <c r="Y910" s="160" t="str">
        <f t="shared" si="515"/>
        <v>09:00 17:15(13:00 14:00)|09:00 17:15(13:00 14:00)|09:30 15:45(13:00 14:00)</v>
      </c>
      <c r="Z910" s="161" t="str">
        <f t="shared" si="516"/>
        <v>09:00 17:15(13:00 14:00)</v>
      </c>
      <c r="AA910" s="158" t="str">
        <f t="shared" si="517"/>
        <v>09:00 17:15(13:00 14:00)</v>
      </c>
      <c r="AB910" s="159">
        <f>HLOOKUP(SEARCH("3",$M910)-1,$Q$3:$V910,$P910+1,FALSE)</f>
        <v>50</v>
      </c>
      <c r="AC910" s="160" t="str">
        <f t="shared" si="518"/>
        <v>09:00 17:15(13:00 14:00)|09:30 15:45(13:00 14:00)</v>
      </c>
      <c r="AD910" s="161" t="str">
        <f t="shared" si="519"/>
        <v>09:00 17:15(13:00 14:00)</v>
      </c>
      <c r="AE910" s="158" t="str">
        <f t="shared" si="520"/>
        <v>09:00 17:15(13:00 14:00)</v>
      </c>
      <c r="AF910" s="159" t="e">
        <f>HLOOKUP(SEARCH("4",$M910)-1,$Q$3:$V910,$P910+1,FALSE)</f>
        <v>#VALUE!</v>
      </c>
      <c r="AG910" s="161" t="e">
        <f t="shared" si="521"/>
        <v>#VALUE!</v>
      </c>
      <c r="AH910" s="161" t="e">
        <f t="shared" si="522"/>
        <v>#VALUE!</v>
      </c>
      <c r="AI910" s="158" t="str">
        <f t="shared" si="523"/>
        <v>выходной</v>
      </c>
      <c r="AJ910" s="159">
        <f>HLOOKUP(SEARCH("5",$M910)-1,$Q$3:$V910,$P910+1,FALSE)</f>
        <v>75</v>
      </c>
      <c r="AK910" s="161" t="str">
        <f t="shared" si="524"/>
        <v>09:30 15:45(13:00 14:00)</v>
      </c>
      <c r="AL910" s="161" t="e">
        <f t="shared" si="525"/>
        <v>#VALUE!</v>
      </c>
      <c r="AM910" s="158" t="str">
        <f t="shared" si="526"/>
        <v>09:30 15:45(13:00 14:00)</v>
      </c>
      <c r="AN910" s="159" t="e">
        <f>HLOOKUP(SEARCH("6",$M910)-1,$Q$3:$V910,$P910+1,FALSE)</f>
        <v>#VALUE!</v>
      </c>
      <c r="AO910" s="161" t="e">
        <f t="shared" si="527"/>
        <v>#VALUE!</v>
      </c>
      <c r="AP910" s="161" t="e">
        <f t="shared" si="528"/>
        <v>#VALUE!</v>
      </c>
      <c r="AQ910" s="162" t="str">
        <f t="shared" si="529"/>
        <v>выходной</v>
      </c>
      <c r="AR910" s="163" t="e">
        <f>HLOOKUP(SEARCH("7",$M910)-1,$Q$3:$V910,$P910+1,FALSE)</f>
        <v>#VALUE!</v>
      </c>
      <c r="AS910" s="164" t="str">
        <f t="shared" si="530"/>
        <v>выходной</v>
      </c>
      <c r="AT910" s="142"/>
      <c r="AU910" s="11" t="str">
        <f>IF(ISERROR(VLOOKUP(B910,'РЕОРГ 2008'!$A:$B,2,FALSE)),"",VLOOKUP(B910,'РЕОРГ 2008'!$A:$B,2,FALSE))</f>
        <v/>
      </c>
      <c r="AV910" s="12" t="str">
        <f t="shared" si="531"/>
        <v>Опер.касса №4299/013</v>
      </c>
      <c r="AW910" s="31" t="e">
        <f>LEFT(#REF!,2)</f>
        <v>#REF!</v>
      </c>
      <c r="AX910" s="12" t="str">
        <f t="shared" si="509"/>
        <v>4299/013</v>
      </c>
      <c r="AZ910" t="str">
        <f>IF(ISERROR(VLOOKUP(B910,'РЕОРГ 01.08.2009'!$A:$B,2,FALSE)),"",VLOOKUP(B910,'РЕОРГ 01.08.2009'!$A:$B,2,FALSE))</f>
        <v/>
      </c>
      <c r="BA910" s="12" t="str">
        <f t="shared" si="504"/>
        <v>Опер.касса №4299/013</v>
      </c>
      <c r="BB910" t="e">
        <f>LEFT(#REF!,2)</f>
        <v>#REF!</v>
      </c>
      <c r="BC910" s="12" t="str">
        <f t="shared" si="510"/>
        <v>4299/013</v>
      </c>
      <c r="BE910" t="str">
        <f>IF(ISERROR(VLOOKUP(B910,'РЕОРГ 01.10.2009'!A:C,3,FALSE)),"",VLOOKUP(B910,'РЕОРГ 01.10.2009'!A:C,3,FALSE))</f>
        <v/>
      </c>
      <c r="BF910" s="12" t="str">
        <f t="shared" si="505"/>
        <v>Опер.касса №4299/013</v>
      </c>
      <c r="BG910" t="e">
        <f>LEFT(#REF!,2)</f>
        <v>#REF!</v>
      </c>
      <c r="BH910" s="12" t="str">
        <f t="shared" si="511"/>
        <v>4299/013</v>
      </c>
      <c r="BJ910" t="str">
        <f>IF(ISERROR(VLOOKUP($B910,'РЕОРГ 01.05.2010'!A:B,2,FALSE)),"",VLOOKUP($B910,'РЕОРГ 01.05.2010'!A:B,2,FALSE))</f>
        <v/>
      </c>
      <c r="BK910" s="12" t="str">
        <f t="shared" si="506"/>
        <v>Опер.касса №4299/013</v>
      </c>
      <c r="BL910" t="e">
        <f>LEFT(#REF!,2)</f>
        <v>#REF!</v>
      </c>
      <c r="BM910" s="12" t="str">
        <f t="shared" si="512"/>
        <v>4299/013</v>
      </c>
      <c r="BO910" t="str">
        <f>IF(ISERROR(VLOOKUP($B910,'РЕОРГ 01.08.2010'!A:B,2,FALSE)),"",VLOOKUP($B910,'РЕОРГ 01.08.2010'!A:B,2,FALSE))</f>
        <v/>
      </c>
      <c r="BP910" s="12" t="str">
        <f t="shared" si="507"/>
        <v>Опер.касса №4299/013</v>
      </c>
      <c r="BQ910" t="e">
        <f>LEFT(#REF!,2)</f>
        <v>#REF!</v>
      </c>
      <c r="BR910" s="12" t="str">
        <f t="shared" si="513"/>
        <v>4299/013</v>
      </c>
    </row>
    <row r="911" spans="1:70" ht="12.75" customHeight="1">
      <c r="A911" t="str">
        <f t="shared" si="508"/>
        <v>4299/017</v>
      </c>
      <c r="B911" s="133">
        <v>1015</v>
      </c>
      <c r="C911" s="1" t="s">
        <v>3340</v>
      </c>
      <c r="D911" s="32" t="s">
        <v>1931</v>
      </c>
      <c r="E911" s="1" t="s">
        <v>3341</v>
      </c>
      <c r="F911" s="1" t="s">
        <v>1291</v>
      </c>
      <c r="G911" s="1" t="s">
        <v>3342</v>
      </c>
      <c r="H911" s="1" t="s">
        <v>3343</v>
      </c>
      <c r="I911" s="1" t="s">
        <v>3344</v>
      </c>
      <c r="J911" s="1"/>
      <c r="K911" s="1">
        <v>0.75</v>
      </c>
      <c r="L911" s="32" t="s">
        <v>4049</v>
      </c>
      <c r="M911" s="8" t="s">
        <v>12043</v>
      </c>
      <c r="N911" s="2" t="s">
        <v>12922</v>
      </c>
      <c r="O911" s="173"/>
      <c r="P911" s="168">
        <f t="shared" si="538"/>
        <v>908</v>
      </c>
      <c r="Q911" s="138">
        <f t="shared" si="532"/>
        <v>25</v>
      </c>
      <c r="R911" s="138">
        <f t="shared" si="533"/>
        <v>50</v>
      </c>
      <c r="S911" s="138">
        <f t="shared" si="534"/>
        <v>75</v>
      </c>
      <c r="T911" s="138" t="e">
        <f t="shared" si="535"/>
        <v>#VALUE!</v>
      </c>
      <c r="U911" s="138" t="e">
        <f t="shared" si="536"/>
        <v>#VALUE!</v>
      </c>
      <c r="V911" s="138" t="e">
        <f t="shared" si="537"/>
        <v>#VALUE!</v>
      </c>
      <c r="W911" s="158" t="str">
        <f t="shared" si="514"/>
        <v>09:00 17:15(13:00 14:00)</v>
      </c>
      <c r="X911" s="159">
        <f>HLOOKUP(SEARCH("2",$M911)-1,$Q$3:$V911,$P911+1,FALSE)</f>
        <v>25</v>
      </c>
      <c r="Y911" s="160" t="str">
        <f t="shared" si="515"/>
        <v>09:00 17:15(13:00 14:00)|09:00 17:15(13:00 14:00)|09:30 15:45(13:00 14:00)</v>
      </c>
      <c r="Z911" s="161" t="str">
        <f t="shared" si="516"/>
        <v>09:00 17:15(13:00 14:00)</v>
      </c>
      <c r="AA911" s="158" t="str">
        <f t="shared" si="517"/>
        <v>09:00 17:15(13:00 14:00)</v>
      </c>
      <c r="AB911" s="159">
        <f>HLOOKUP(SEARCH("3",$M911)-1,$Q$3:$V911,$P911+1,FALSE)</f>
        <v>50</v>
      </c>
      <c r="AC911" s="160" t="str">
        <f t="shared" si="518"/>
        <v>09:00 17:15(13:00 14:00)|09:30 15:45(13:00 14:00)</v>
      </c>
      <c r="AD911" s="161" t="str">
        <f t="shared" si="519"/>
        <v>09:00 17:15(13:00 14:00)</v>
      </c>
      <c r="AE911" s="158" t="str">
        <f t="shared" si="520"/>
        <v>09:00 17:15(13:00 14:00)</v>
      </c>
      <c r="AF911" s="159" t="e">
        <f>HLOOKUP(SEARCH("4",$M911)-1,$Q$3:$V911,$P911+1,FALSE)</f>
        <v>#VALUE!</v>
      </c>
      <c r="AG911" s="161" t="e">
        <f t="shared" si="521"/>
        <v>#VALUE!</v>
      </c>
      <c r="AH911" s="161" t="e">
        <f t="shared" si="522"/>
        <v>#VALUE!</v>
      </c>
      <c r="AI911" s="158" t="str">
        <f t="shared" si="523"/>
        <v>выходной</v>
      </c>
      <c r="AJ911" s="159">
        <f>HLOOKUP(SEARCH("5",$M911)-1,$Q$3:$V911,$P911+1,FALSE)</f>
        <v>75</v>
      </c>
      <c r="AK911" s="161" t="str">
        <f t="shared" si="524"/>
        <v>09:30 15:45(13:00 14:00)</v>
      </c>
      <c r="AL911" s="161" t="e">
        <f t="shared" si="525"/>
        <v>#VALUE!</v>
      </c>
      <c r="AM911" s="158" t="str">
        <f t="shared" si="526"/>
        <v>09:30 15:45(13:00 14:00)</v>
      </c>
      <c r="AN911" s="159" t="e">
        <f>HLOOKUP(SEARCH("6",$M911)-1,$Q$3:$V911,$P911+1,FALSE)</f>
        <v>#VALUE!</v>
      </c>
      <c r="AO911" s="161" t="e">
        <f t="shared" si="527"/>
        <v>#VALUE!</v>
      </c>
      <c r="AP911" s="161" t="e">
        <f t="shared" si="528"/>
        <v>#VALUE!</v>
      </c>
      <c r="AQ911" s="162" t="str">
        <f t="shared" si="529"/>
        <v>выходной</v>
      </c>
      <c r="AR911" s="163" t="e">
        <f>HLOOKUP(SEARCH("7",$M911)-1,$Q$3:$V911,$P911+1,FALSE)</f>
        <v>#VALUE!</v>
      </c>
      <c r="AS911" s="164" t="str">
        <f t="shared" si="530"/>
        <v>выходной</v>
      </c>
      <c r="AT911" s="142"/>
      <c r="AU911" s="11" t="str">
        <f>IF(ISERROR(VLOOKUP(B911,'РЕОРГ 2008'!$A:$B,2,FALSE)),"",VLOOKUP(B911,'РЕОРГ 2008'!$A:$B,2,FALSE))</f>
        <v/>
      </c>
      <c r="AV911" s="12" t="str">
        <f t="shared" si="531"/>
        <v>Опер.касса №4299/017</v>
      </c>
      <c r="AW911" s="31" t="e">
        <f>LEFT(#REF!,2)</f>
        <v>#REF!</v>
      </c>
      <c r="AX911" s="12" t="str">
        <f t="shared" si="509"/>
        <v>4299/017</v>
      </c>
      <c r="AZ911" t="str">
        <f>IF(ISERROR(VLOOKUP(B911,'РЕОРГ 01.08.2009'!$A:$B,2,FALSE)),"",VLOOKUP(B911,'РЕОРГ 01.08.2009'!$A:$B,2,FALSE))</f>
        <v/>
      </c>
      <c r="BA911" s="12" t="str">
        <f t="shared" si="504"/>
        <v>Опер.касса №4299/017</v>
      </c>
      <c r="BB911" t="e">
        <f>LEFT(#REF!,2)</f>
        <v>#REF!</v>
      </c>
      <c r="BC911" s="12" t="str">
        <f t="shared" si="510"/>
        <v>4299/017</v>
      </c>
      <c r="BE911" t="str">
        <f>IF(ISERROR(VLOOKUP(B911,'РЕОРГ 01.10.2009'!A:C,3,FALSE)),"",VLOOKUP(B911,'РЕОРГ 01.10.2009'!A:C,3,FALSE))</f>
        <v/>
      </c>
      <c r="BF911" s="12" t="str">
        <f t="shared" si="505"/>
        <v>Опер.касса №4299/017</v>
      </c>
      <c r="BG911" t="e">
        <f>LEFT(#REF!,2)</f>
        <v>#REF!</v>
      </c>
      <c r="BH911" s="12" t="str">
        <f t="shared" si="511"/>
        <v>4299/017</v>
      </c>
      <c r="BJ911" t="str">
        <f>IF(ISERROR(VLOOKUP($B911,'РЕОРГ 01.05.2010'!A:B,2,FALSE)),"",VLOOKUP($B911,'РЕОРГ 01.05.2010'!A:B,2,FALSE))</f>
        <v/>
      </c>
      <c r="BK911" s="12" t="str">
        <f t="shared" si="506"/>
        <v>Опер.касса №4299/017</v>
      </c>
      <c r="BL911" t="e">
        <f>LEFT(#REF!,2)</f>
        <v>#REF!</v>
      </c>
      <c r="BM911" s="12" t="str">
        <f t="shared" si="512"/>
        <v>4299/017</v>
      </c>
      <c r="BO911" t="str">
        <f>IF(ISERROR(VLOOKUP($B911,'РЕОРГ 01.08.2010'!A:B,2,FALSE)),"",VLOOKUP($B911,'РЕОРГ 01.08.2010'!A:B,2,FALSE))</f>
        <v/>
      </c>
      <c r="BP911" s="12" t="str">
        <f t="shared" si="507"/>
        <v>Опер.касса №4299/017</v>
      </c>
      <c r="BQ911" t="e">
        <f>LEFT(#REF!,2)</f>
        <v>#REF!</v>
      </c>
      <c r="BR911" s="12" t="str">
        <f t="shared" si="513"/>
        <v>4299/017</v>
      </c>
    </row>
    <row r="912" spans="1:70" ht="12.75" customHeight="1">
      <c r="A912" t="str">
        <f t="shared" si="508"/>
        <v>4299/02</v>
      </c>
      <c r="B912" s="133">
        <v>1016</v>
      </c>
      <c r="C912" s="1" t="s">
        <v>3345</v>
      </c>
      <c r="D912" s="32" t="s">
        <v>1931</v>
      </c>
      <c r="E912" s="1" t="s">
        <v>3346</v>
      </c>
      <c r="F912" s="1" t="s">
        <v>1291</v>
      </c>
      <c r="G912" s="1" t="s">
        <v>3347</v>
      </c>
      <c r="H912" s="1" t="s">
        <v>3348</v>
      </c>
      <c r="I912" s="1" t="s">
        <v>11490</v>
      </c>
      <c r="J912" s="1"/>
      <c r="K912" s="1">
        <v>0.75</v>
      </c>
      <c r="L912" s="32" t="s">
        <v>4049</v>
      </c>
      <c r="M912" s="8" t="s">
        <v>12043</v>
      </c>
      <c r="N912" s="2" t="s">
        <v>12930</v>
      </c>
      <c r="O912" s="173"/>
      <c r="P912" s="168">
        <f t="shared" si="538"/>
        <v>909</v>
      </c>
      <c r="Q912" s="138">
        <f t="shared" si="532"/>
        <v>25</v>
      </c>
      <c r="R912" s="138">
        <f t="shared" si="533"/>
        <v>50</v>
      </c>
      <c r="S912" s="138">
        <f t="shared" si="534"/>
        <v>75</v>
      </c>
      <c r="T912" s="138" t="e">
        <f t="shared" si="535"/>
        <v>#VALUE!</v>
      </c>
      <c r="U912" s="138" t="e">
        <f t="shared" si="536"/>
        <v>#VALUE!</v>
      </c>
      <c r="V912" s="138" t="e">
        <f t="shared" si="537"/>
        <v>#VALUE!</v>
      </c>
      <c r="W912" s="158" t="str">
        <f t="shared" si="514"/>
        <v>09:00 17:15(13:00 14:00)</v>
      </c>
      <c r="X912" s="159">
        <f>HLOOKUP(SEARCH("2",$M912)-1,$Q$3:$V912,$P912+1,FALSE)</f>
        <v>25</v>
      </c>
      <c r="Y912" s="160" t="str">
        <f t="shared" si="515"/>
        <v>09:00 17:15(13:00 14:00)|09:00 17:15(13:00 14:00)|09:00 15:15(13:00 14:00)</v>
      </c>
      <c r="Z912" s="161" t="str">
        <f t="shared" si="516"/>
        <v>09:00 17:15(13:00 14:00)</v>
      </c>
      <c r="AA912" s="158" t="str">
        <f t="shared" si="517"/>
        <v>09:00 17:15(13:00 14:00)</v>
      </c>
      <c r="AB912" s="159">
        <f>HLOOKUP(SEARCH("3",$M912)-1,$Q$3:$V912,$P912+1,FALSE)</f>
        <v>50</v>
      </c>
      <c r="AC912" s="160" t="str">
        <f t="shared" si="518"/>
        <v>09:00 17:15(13:00 14:00)|09:00 15:15(13:00 14:00)</v>
      </c>
      <c r="AD912" s="161" t="str">
        <f t="shared" si="519"/>
        <v>09:00 17:15(13:00 14:00)</v>
      </c>
      <c r="AE912" s="158" t="str">
        <f t="shared" si="520"/>
        <v>09:00 17:15(13:00 14:00)</v>
      </c>
      <c r="AF912" s="159" t="e">
        <f>HLOOKUP(SEARCH("4",$M912)-1,$Q$3:$V912,$P912+1,FALSE)</f>
        <v>#VALUE!</v>
      </c>
      <c r="AG912" s="161" t="e">
        <f t="shared" si="521"/>
        <v>#VALUE!</v>
      </c>
      <c r="AH912" s="161" t="e">
        <f t="shared" si="522"/>
        <v>#VALUE!</v>
      </c>
      <c r="AI912" s="158" t="str">
        <f t="shared" si="523"/>
        <v>выходной</v>
      </c>
      <c r="AJ912" s="159">
        <f>HLOOKUP(SEARCH("5",$M912)-1,$Q$3:$V912,$P912+1,FALSE)</f>
        <v>75</v>
      </c>
      <c r="AK912" s="161" t="str">
        <f t="shared" si="524"/>
        <v>09:00 15:15(13:00 14:00)</v>
      </c>
      <c r="AL912" s="161" t="e">
        <f t="shared" si="525"/>
        <v>#VALUE!</v>
      </c>
      <c r="AM912" s="158" t="str">
        <f t="shared" si="526"/>
        <v>09:00 15:15(13:00 14:00)</v>
      </c>
      <c r="AN912" s="159" t="e">
        <f>HLOOKUP(SEARCH("6",$M912)-1,$Q$3:$V912,$P912+1,FALSE)</f>
        <v>#VALUE!</v>
      </c>
      <c r="AO912" s="161" t="e">
        <f t="shared" si="527"/>
        <v>#VALUE!</v>
      </c>
      <c r="AP912" s="161" t="e">
        <f t="shared" si="528"/>
        <v>#VALUE!</v>
      </c>
      <c r="AQ912" s="162" t="str">
        <f t="shared" si="529"/>
        <v>выходной</v>
      </c>
      <c r="AR912" s="163" t="e">
        <f>HLOOKUP(SEARCH("7",$M912)-1,$Q$3:$V912,$P912+1,FALSE)</f>
        <v>#VALUE!</v>
      </c>
      <c r="AS912" s="164" t="str">
        <f t="shared" si="530"/>
        <v>выходной</v>
      </c>
      <c r="AT912" s="142"/>
      <c r="AU912" s="11" t="str">
        <f>IF(ISERROR(VLOOKUP(B912,'РЕОРГ 2008'!$A:$B,2,FALSE)),"",VLOOKUP(B912,'РЕОРГ 2008'!$A:$B,2,FALSE))</f>
        <v/>
      </c>
      <c r="AV912" s="12" t="str">
        <f t="shared" si="531"/>
        <v>Опер.касса №4299/02</v>
      </c>
      <c r="AW912" s="31" t="e">
        <f>LEFT(#REF!,2)</f>
        <v>#REF!</v>
      </c>
      <c r="AX912" s="12" t="str">
        <f t="shared" si="509"/>
        <v>4299/02</v>
      </c>
      <c r="AZ912" t="str">
        <f>IF(ISERROR(VLOOKUP(B912,'РЕОРГ 01.08.2009'!$A:$B,2,FALSE)),"",VLOOKUP(B912,'РЕОРГ 01.08.2009'!$A:$B,2,FALSE))</f>
        <v/>
      </c>
      <c r="BA912" s="12" t="str">
        <f t="shared" si="504"/>
        <v>Опер.касса №4299/02</v>
      </c>
      <c r="BB912" t="e">
        <f>LEFT(#REF!,2)</f>
        <v>#REF!</v>
      </c>
      <c r="BC912" s="12" t="str">
        <f t="shared" si="510"/>
        <v>4299/02</v>
      </c>
      <c r="BE912" t="str">
        <f>IF(ISERROR(VLOOKUP(B912,'РЕОРГ 01.10.2009'!A:C,3,FALSE)),"",VLOOKUP(B912,'РЕОРГ 01.10.2009'!A:C,3,FALSE))</f>
        <v/>
      </c>
      <c r="BF912" s="12" t="str">
        <f t="shared" si="505"/>
        <v>Опер.касса №4299/02</v>
      </c>
      <c r="BG912" t="e">
        <f>LEFT(#REF!,2)</f>
        <v>#REF!</v>
      </c>
      <c r="BH912" s="12" t="str">
        <f t="shared" si="511"/>
        <v>4299/02</v>
      </c>
      <c r="BJ912" t="str">
        <f>IF(ISERROR(VLOOKUP($B912,'РЕОРГ 01.05.2010'!A:B,2,FALSE)),"",VLOOKUP($B912,'РЕОРГ 01.05.2010'!A:B,2,FALSE))</f>
        <v/>
      </c>
      <c r="BK912" s="12" t="str">
        <f t="shared" si="506"/>
        <v>Опер.касса №4299/02</v>
      </c>
      <c r="BL912" t="e">
        <f>LEFT(#REF!,2)</f>
        <v>#REF!</v>
      </c>
      <c r="BM912" s="12" t="str">
        <f t="shared" si="512"/>
        <v>4299/02</v>
      </c>
      <c r="BO912" t="str">
        <f>IF(ISERROR(VLOOKUP($B912,'РЕОРГ 01.08.2010'!A:B,2,FALSE)),"",VLOOKUP($B912,'РЕОРГ 01.08.2010'!A:B,2,FALSE))</f>
        <v/>
      </c>
      <c r="BP912" s="12" t="str">
        <f t="shared" si="507"/>
        <v>Опер.касса №4299/02</v>
      </c>
      <c r="BQ912" t="e">
        <f>LEFT(#REF!,2)</f>
        <v>#REF!</v>
      </c>
      <c r="BR912" s="12" t="str">
        <f t="shared" si="513"/>
        <v>4299/02</v>
      </c>
    </row>
    <row r="913" spans="1:70" ht="12.75" customHeight="1">
      <c r="A913" t="str">
        <f t="shared" si="508"/>
        <v>4299/022</v>
      </c>
      <c r="B913" s="133">
        <v>1017</v>
      </c>
      <c r="C913" s="1" t="s">
        <v>3349</v>
      </c>
      <c r="D913" s="32" t="s">
        <v>1931</v>
      </c>
      <c r="E913" s="1" t="s">
        <v>3350</v>
      </c>
      <c r="F913" s="1" t="s">
        <v>1291</v>
      </c>
      <c r="G913" s="1" t="s">
        <v>3351</v>
      </c>
      <c r="H913" s="1" t="s">
        <v>3352</v>
      </c>
      <c r="I913" s="1" t="s">
        <v>3353</v>
      </c>
      <c r="J913" s="1"/>
      <c r="K913" s="1">
        <v>0.5</v>
      </c>
      <c r="L913" s="32" t="s">
        <v>4049</v>
      </c>
      <c r="M913" s="8" t="s">
        <v>11991</v>
      </c>
      <c r="N913" s="2" t="s">
        <v>12923</v>
      </c>
      <c r="O913" s="173"/>
      <c r="P913" s="168">
        <f t="shared" si="538"/>
        <v>910</v>
      </c>
      <c r="Q913" s="138">
        <f t="shared" si="532"/>
        <v>25</v>
      </c>
      <c r="R913" s="138">
        <f t="shared" si="533"/>
        <v>50</v>
      </c>
      <c r="S913" s="138" t="e">
        <f t="shared" si="534"/>
        <v>#VALUE!</v>
      </c>
      <c r="T913" s="138" t="e">
        <f t="shared" si="535"/>
        <v>#VALUE!</v>
      </c>
      <c r="U913" s="138" t="e">
        <f t="shared" si="536"/>
        <v>#VALUE!</v>
      </c>
      <c r="V913" s="138" t="e">
        <f t="shared" si="537"/>
        <v>#VALUE!</v>
      </c>
      <c r="W913" s="158" t="str">
        <f t="shared" si="514"/>
        <v>09:00 16:15(13:00 14:00)</v>
      </c>
      <c r="X913" s="159" t="e">
        <f>HLOOKUP(SEARCH("2",$M913)-1,$Q$3:$V913,$P913+1,FALSE)</f>
        <v>#VALUE!</v>
      </c>
      <c r="Y913" s="160" t="e">
        <f t="shared" si="515"/>
        <v>#VALUE!</v>
      </c>
      <c r="Z913" s="161" t="e">
        <f t="shared" si="516"/>
        <v>#VALUE!</v>
      </c>
      <c r="AA913" s="158" t="str">
        <f t="shared" si="517"/>
        <v>выходной</v>
      </c>
      <c r="AB913" s="159">
        <f>HLOOKUP(SEARCH("3",$M913)-1,$Q$3:$V913,$P913+1,FALSE)</f>
        <v>25</v>
      </c>
      <c r="AC913" s="160" t="str">
        <f t="shared" si="518"/>
        <v>09:00 16:15(13:00 14:00)|09:00 15:15(13:00 14:00)</v>
      </c>
      <c r="AD913" s="161" t="str">
        <f t="shared" si="519"/>
        <v>09:00 16:15(13:00 14:00)</v>
      </c>
      <c r="AE913" s="158" t="str">
        <f t="shared" si="520"/>
        <v>09:00 16:15(13:00 14:00)</v>
      </c>
      <c r="AF913" s="159" t="e">
        <f>HLOOKUP(SEARCH("4",$M913)-1,$Q$3:$V913,$P913+1,FALSE)</f>
        <v>#VALUE!</v>
      </c>
      <c r="AG913" s="161" t="e">
        <f t="shared" si="521"/>
        <v>#VALUE!</v>
      </c>
      <c r="AH913" s="161" t="e">
        <f t="shared" si="522"/>
        <v>#VALUE!</v>
      </c>
      <c r="AI913" s="158" t="str">
        <f t="shared" si="523"/>
        <v>выходной</v>
      </c>
      <c r="AJ913" s="159">
        <f>HLOOKUP(SEARCH("5",$M913)-1,$Q$3:$V913,$P913+1,FALSE)</f>
        <v>50</v>
      </c>
      <c r="AK913" s="161" t="str">
        <f t="shared" si="524"/>
        <v>09:00 15:15(13:00 14:00)</v>
      </c>
      <c r="AL913" s="161" t="e">
        <f t="shared" si="525"/>
        <v>#VALUE!</v>
      </c>
      <c r="AM913" s="158" t="str">
        <f t="shared" si="526"/>
        <v>09:00 15:15(13:00 14:00)</v>
      </c>
      <c r="AN913" s="159" t="e">
        <f>HLOOKUP(SEARCH("6",$M913)-1,$Q$3:$V913,$P913+1,FALSE)</f>
        <v>#VALUE!</v>
      </c>
      <c r="AO913" s="161" t="e">
        <f t="shared" si="527"/>
        <v>#VALUE!</v>
      </c>
      <c r="AP913" s="161" t="e">
        <f t="shared" si="528"/>
        <v>#VALUE!</v>
      </c>
      <c r="AQ913" s="162" t="str">
        <f t="shared" si="529"/>
        <v>выходной</v>
      </c>
      <c r="AR913" s="163" t="e">
        <f>HLOOKUP(SEARCH("7",$M913)-1,$Q$3:$V913,$P913+1,FALSE)</f>
        <v>#VALUE!</v>
      </c>
      <c r="AS913" s="164" t="str">
        <f t="shared" si="530"/>
        <v>выходной</v>
      </c>
      <c r="AT913" s="142"/>
      <c r="AU913" s="11" t="str">
        <f>IF(ISERROR(VLOOKUP(B913,'РЕОРГ 2008'!$A:$B,2,FALSE)),"",VLOOKUP(B913,'РЕОРГ 2008'!$A:$B,2,FALSE))</f>
        <v/>
      </c>
      <c r="AV913" s="12" t="str">
        <f t="shared" si="531"/>
        <v>Опер.касса №4299/022</v>
      </c>
      <c r="AW913" s="31" t="e">
        <f>LEFT(#REF!,2)</f>
        <v>#REF!</v>
      </c>
      <c r="AX913" s="12" t="str">
        <f t="shared" si="509"/>
        <v>4299/022</v>
      </c>
      <c r="AZ913" t="str">
        <f>IF(ISERROR(VLOOKUP(B913,'РЕОРГ 01.08.2009'!$A:$B,2,FALSE)),"",VLOOKUP(B913,'РЕОРГ 01.08.2009'!$A:$B,2,FALSE))</f>
        <v/>
      </c>
      <c r="BA913" s="12" t="str">
        <f t="shared" si="504"/>
        <v>Опер.касса №4299/022</v>
      </c>
      <c r="BB913" t="e">
        <f>LEFT(#REF!,2)</f>
        <v>#REF!</v>
      </c>
      <c r="BC913" s="12" t="str">
        <f t="shared" si="510"/>
        <v>4299/022</v>
      </c>
      <c r="BE913" t="str">
        <f>IF(ISERROR(VLOOKUP(B913,'РЕОРГ 01.10.2009'!A:C,3,FALSE)),"",VLOOKUP(B913,'РЕОРГ 01.10.2009'!A:C,3,FALSE))</f>
        <v/>
      </c>
      <c r="BF913" s="12" t="str">
        <f t="shared" si="505"/>
        <v>Опер.касса №4299/022</v>
      </c>
      <c r="BG913" t="e">
        <f>LEFT(#REF!,2)</f>
        <v>#REF!</v>
      </c>
      <c r="BH913" s="12" t="str">
        <f t="shared" si="511"/>
        <v>4299/022</v>
      </c>
      <c r="BJ913" t="str">
        <f>IF(ISERROR(VLOOKUP($B913,'РЕОРГ 01.05.2010'!A:B,2,FALSE)),"",VLOOKUP($B913,'РЕОРГ 01.05.2010'!A:B,2,FALSE))</f>
        <v/>
      </c>
      <c r="BK913" s="12" t="str">
        <f t="shared" si="506"/>
        <v>Опер.касса №4299/022</v>
      </c>
      <c r="BL913" t="e">
        <f>LEFT(#REF!,2)</f>
        <v>#REF!</v>
      </c>
      <c r="BM913" s="12" t="str">
        <f t="shared" si="512"/>
        <v>4299/022</v>
      </c>
      <c r="BO913" t="str">
        <f>IF(ISERROR(VLOOKUP($B913,'РЕОРГ 01.08.2010'!A:B,2,FALSE)),"",VLOOKUP($B913,'РЕОРГ 01.08.2010'!A:B,2,FALSE))</f>
        <v/>
      </c>
      <c r="BP913" s="12" t="str">
        <f t="shared" si="507"/>
        <v>Опер.касса №4299/022</v>
      </c>
      <c r="BQ913" t="e">
        <f>LEFT(#REF!,2)</f>
        <v>#REF!</v>
      </c>
      <c r="BR913" s="12" t="str">
        <f t="shared" si="513"/>
        <v>4299/022</v>
      </c>
    </row>
    <row r="914" spans="1:70" ht="12.75" customHeight="1">
      <c r="A914" t="str">
        <f t="shared" si="508"/>
        <v>4299/025</v>
      </c>
      <c r="B914" s="133">
        <v>1018</v>
      </c>
      <c r="C914" s="1" t="s">
        <v>3354</v>
      </c>
      <c r="D914" s="32" t="s">
        <v>1931</v>
      </c>
      <c r="E914" s="1" t="s">
        <v>3355</v>
      </c>
      <c r="F914" s="1" t="s">
        <v>1291</v>
      </c>
      <c r="G914" s="1" t="s">
        <v>3356</v>
      </c>
      <c r="H914" s="1" t="s">
        <v>3357</v>
      </c>
      <c r="I914" s="1" t="s">
        <v>3358</v>
      </c>
      <c r="J914" s="1"/>
      <c r="K914" s="1">
        <v>0.5</v>
      </c>
      <c r="L914" s="32" t="s">
        <v>4049</v>
      </c>
      <c r="M914" s="8" t="s">
        <v>11991</v>
      </c>
      <c r="N914" s="2" t="s">
        <v>12923</v>
      </c>
      <c r="O914" s="173"/>
      <c r="P914" s="168">
        <f t="shared" si="538"/>
        <v>911</v>
      </c>
      <c r="Q914" s="138">
        <f t="shared" si="532"/>
        <v>25</v>
      </c>
      <c r="R914" s="138">
        <f t="shared" si="533"/>
        <v>50</v>
      </c>
      <c r="S914" s="138" t="e">
        <f t="shared" si="534"/>
        <v>#VALUE!</v>
      </c>
      <c r="T914" s="138" t="e">
        <f t="shared" si="535"/>
        <v>#VALUE!</v>
      </c>
      <c r="U914" s="138" t="e">
        <f t="shared" si="536"/>
        <v>#VALUE!</v>
      </c>
      <c r="V914" s="138" t="e">
        <f t="shared" si="537"/>
        <v>#VALUE!</v>
      </c>
      <c r="W914" s="158" t="str">
        <f t="shared" si="514"/>
        <v>09:00 16:15(13:00 14:00)</v>
      </c>
      <c r="X914" s="159" t="e">
        <f>HLOOKUP(SEARCH("2",$M914)-1,$Q$3:$V914,$P914+1,FALSE)</f>
        <v>#VALUE!</v>
      </c>
      <c r="Y914" s="160" t="e">
        <f t="shared" si="515"/>
        <v>#VALUE!</v>
      </c>
      <c r="Z914" s="161" t="e">
        <f t="shared" si="516"/>
        <v>#VALUE!</v>
      </c>
      <c r="AA914" s="158" t="str">
        <f t="shared" si="517"/>
        <v>выходной</v>
      </c>
      <c r="AB914" s="159">
        <f>HLOOKUP(SEARCH("3",$M914)-1,$Q$3:$V914,$P914+1,FALSE)</f>
        <v>25</v>
      </c>
      <c r="AC914" s="160" t="str">
        <f t="shared" si="518"/>
        <v>09:00 16:15(13:00 14:00)|09:00 15:15(13:00 14:00)</v>
      </c>
      <c r="AD914" s="161" t="str">
        <f t="shared" si="519"/>
        <v>09:00 16:15(13:00 14:00)</v>
      </c>
      <c r="AE914" s="158" t="str">
        <f t="shared" si="520"/>
        <v>09:00 16:15(13:00 14:00)</v>
      </c>
      <c r="AF914" s="159" t="e">
        <f>HLOOKUP(SEARCH("4",$M914)-1,$Q$3:$V914,$P914+1,FALSE)</f>
        <v>#VALUE!</v>
      </c>
      <c r="AG914" s="161" t="e">
        <f t="shared" si="521"/>
        <v>#VALUE!</v>
      </c>
      <c r="AH914" s="161" t="e">
        <f t="shared" si="522"/>
        <v>#VALUE!</v>
      </c>
      <c r="AI914" s="158" t="str">
        <f t="shared" si="523"/>
        <v>выходной</v>
      </c>
      <c r="AJ914" s="159">
        <f>HLOOKUP(SEARCH("5",$M914)-1,$Q$3:$V914,$P914+1,FALSE)</f>
        <v>50</v>
      </c>
      <c r="AK914" s="161" t="str">
        <f t="shared" si="524"/>
        <v>09:00 15:15(13:00 14:00)</v>
      </c>
      <c r="AL914" s="161" t="e">
        <f t="shared" si="525"/>
        <v>#VALUE!</v>
      </c>
      <c r="AM914" s="158" t="str">
        <f t="shared" si="526"/>
        <v>09:00 15:15(13:00 14:00)</v>
      </c>
      <c r="AN914" s="159" t="e">
        <f>HLOOKUP(SEARCH("6",$M914)-1,$Q$3:$V914,$P914+1,FALSE)</f>
        <v>#VALUE!</v>
      </c>
      <c r="AO914" s="161" t="e">
        <f t="shared" si="527"/>
        <v>#VALUE!</v>
      </c>
      <c r="AP914" s="161" t="e">
        <f t="shared" si="528"/>
        <v>#VALUE!</v>
      </c>
      <c r="AQ914" s="162" t="str">
        <f t="shared" si="529"/>
        <v>выходной</v>
      </c>
      <c r="AR914" s="163" t="e">
        <f>HLOOKUP(SEARCH("7",$M914)-1,$Q$3:$V914,$P914+1,FALSE)</f>
        <v>#VALUE!</v>
      </c>
      <c r="AS914" s="164" t="str">
        <f t="shared" si="530"/>
        <v>выходной</v>
      </c>
      <c r="AT914" s="142"/>
      <c r="AU914" s="11" t="str">
        <f>IF(ISERROR(VLOOKUP(B914,'РЕОРГ 2008'!$A:$B,2,FALSE)),"",VLOOKUP(B914,'РЕОРГ 2008'!$A:$B,2,FALSE))</f>
        <v/>
      </c>
      <c r="AV914" s="12" t="str">
        <f t="shared" si="531"/>
        <v>Опер.касса №4299/025</v>
      </c>
      <c r="AW914" s="31" t="e">
        <f>LEFT(#REF!,2)</f>
        <v>#REF!</v>
      </c>
      <c r="AX914" s="12" t="str">
        <f t="shared" si="509"/>
        <v>4299/025</v>
      </c>
      <c r="AZ914" t="str">
        <f>IF(ISERROR(VLOOKUP(B914,'РЕОРГ 01.08.2009'!$A:$B,2,FALSE)),"",VLOOKUP(B914,'РЕОРГ 01.08.2009'!$A:$B,2,FALSE))</f>
        <v/>
      </c>
      <c r="BA914" s="12" t="str">
        <f t="shared" si="504"/>
        <v>Опер.касса №4299/025</v>
      </c>
      <c r="BB914" t="e">
        <f>LEFT(#REF!,2)</f>
        <v>#REF!</v>
      </c>
      <c r="BC914" s="12" t="str">
        <f t="shared" si="510"/>
        <v>4299/025</v>
      </c>
      <c r="BE914" t="str">
        <f>IF(ISERROR(VLOOKUP(B914,'РЕОРГ 01.10.2009'!A:C,3,FALSE)),"",VLOOKUP(B914,'РЕОРГ 01.10.2009'!A:C,3,FALSE))</f>
        <v/>
      </c>
      <c r="BF914" s="12" t="str">
        <f t="shared" si="505"/>
        <v>Опер.касса №4299/025</v>
      </c>
      <c r="BG914" t="e">
        <f>LEFT(#REF!,2)</f>
        <v>#REF!</v>
      </c>
      <c r="BH914" s="12" t="str">
        <f t="shared" si="511"/>
        <v>4299/025</v>
      </c>
      <c r="BJ914" t="str">
        <f>IF(ISERROR(VLOOKUP($B914,'РЕОРГ 01.05.2010'!A:B,2,FALSE)),"",VLOOKUP($B914,'РЕОРГ 01.05.2010'!A:B,2,FALSE))</f>
        <v/>
      </c>
      <c r="BK914" s="12" t="str">
        <f t="shared" si="506"/>
        <v>Опер.касса №4299/025</v>
      </c>
      <c r="BL914" t="e">
        <f>LEFT(#REF!,2)</f>
        <v>#REF!</v>
      </c>
      <c r="BM914" s="12" t="str">
        <f t="shared" si="512"/>
        <v>4299/025</v>
      </c>
      <c r="BO914" t="str">
        <f>IF(ISERROR(VLOOKUP($B914,'РЕОРГ 01.08.2010'!A:B,2,FALSE)),"",VLOOKUP($B914,'РЕОРГ 01.08.2010'!A:B,2,FALSE))</f>
        <v/>
      </c>
      <c r="BP914" s="12" t="str">
        <f t="shared" si="507"/>
        <v>Опер.касса №4299/025</v>
      </c>
      <c r="BQ914" t="e">
        <f>LEFT(#REF!,2)</f>
        <v>#REF!</v>
      </c>
      <c r="BR914" s="12" t="str">
        <f t="shared" si="513"/>
        <v>4299/025</v>
      </c>
    </row>
    <row r="915" spans="1:70" ht="12.75" customHeight="1">
      <c r="A915" t="str">
        <f t="shared" si="508"/>
        <v>4299/027</v>
      </c>
      <c r="B915" s="133">
        <v>1019</v>
      </c>
      <c r="C915" s="1" t="s">
        <v>3359</v>
      </c>
      <c r="D915" s="32" t="s">
        <v>1931</v>
      </c>
      <c r="E915" s="1" t="s">
        <v>3360</v>
      </c>
      <c r="F915" s="1" t="s">
        <v>1291</v>
      </c>
      <c r="G915" s="1" t="s">
        <v>3361</v>
      </c>
      <c r="H915" s="1" t="s">
        <v>3362</v>
      </c>
      <c r="I915" s="1" t="s">
        <v>3363</v>
      </c>
      <c r="J915" s="1"/>
      <c r="K915" s="1">
        <v>0.5</v>
      </c>
      <c r="L915" s="32" t="s">
        <v>4049</v>
      </c>
      <c r="M915" s="8" t="s">
        <v>11991</v>
      </c>
      <c r="N915" s="2" t="s">
        <v>12923</v>
      </c>
      <c r="O915" s="173"/>
      <c r="P915" s="168">
        <f t="shared" si="538"/>
        <v>912</v>
      </c>
      <c r="Q915" s="138">
        <f t="shared" si="532"/>
        <v>25</v>
      </c>
      <c r="R915" s="138">
        <f t="shared" si="533"/>
        <v>50</v>
      </c>
      <c r="S915" s="138" t="e">
        <f t="shared" si="534"/>
        <v>#VALUE!</v>
      </c>
      <c r="T915" s="138" t="e">
        <f t="shared" si="535"/>
        <v>#VALUE!</v>
      </c>
      <c r="U915" s="138" t="e">
        <f t="shared" si="536"/>
        <v>#VALUE!</v>
      </c>
      <c r="V915" s="138" t="e">
        <f t="shared" si="537"/>
        <v>#VALUE!</v>
      </c>
      <c r="W915" s="158" t="str">
        <f t="shared" si="514"/>
        <v>09:00 16:15(13:00 14:00)</v>
      </c>
      <c r="X915" s="159" t="e">
        <f>HLOOKUP(SEARCH("2",$M915)-1,$Q$3:$V915,$P915+1,FALSE)</f>
        <v>#VALUE!</v>
      </c>
      <c r="Y915" s="160" t="e">
        <f t="shared" si="515"/>
        <v>#VALUE!</v>
      </c>
      <c r="Z915" s="161" t="e">
        <f t="shared" si="516"/>
        <v>#VALUE!</v>
      </c>
      <c r="AA915" s="158" t="str">
        <f t="shared" si="517"/>
        <v>выходной</v>
      </c>
      <c r="AB915" s="159">
        <f>HLOOKUP(SEARCH("3",$M915)-1,$Q$3:$V915,$P915+1,FALSE)</f>
        <v>25</v>
      </c>
      <c r="AC915" s="160" t="str">
        <f t="shared" si="518"/>
        <v>09:00 16:15(13:00 14:00)|09:00 15:15(13:00 14:00)</v>
      </c>
      <c r="AD915" s="161" t="str">
        <f t="shared" si="519"/>
        <v>09:00 16:15(13:00 14:00)</v>
      </c>
      <c r="AE915" s="158" t="str">
        <f t="shared" si="520"/>
        <v>09:00 16:15(13:00 14:00)</v>
      </c>
      <c r="AF915" s="159" t="e">
        <f>HLOOKUP(SEARCH("4",$M915)-1,$Q$3:$V915,$P915+1,FALSE)</f>
        <v>#VALUE!</v>
      </c>
      <c r="AG915" s="161" t="e">
        <f t="shared" si="521"/>
        <v>#VALUE!</v>
      </c>
      <c r="AH915" s="161" t="e">
        <f t="shared" si="522"/>
        <v>#VALUE!</v>
      </c>
      <c r="AI915" s="158" t="str">
        <f t="shared" si="523"/>
        <v>выходной</v>
      </c>
      <c r="AJ915" s="159">
        <f>HLOOKUP(SEARCH("5",$M915)-1,$Q$3:$V915,$P915+1,FALSE)</f>
        <v>50</v>
      </c>
      <c r="AK915" s="161" t="str">
        <f t="shared" si="524"/>
        <v>09:00 15:15(13:00 14:00)</v>
      </c>
      <c r="AL915" s="161" t="e">
        <f t="shared" si="525"/>
        <v>#VALUE!</v>
      </c>
      <c r="AM915" s="158" t="str">
        <f t="shared" si="526"/>
        <v>09:00 15:15(13:00 14:00)</v>
      </c>
      <c r="AN915" s="159" t="e">
        <f>HLOOKUP(SEARCH("6",$M915)-1,$Q$3:$V915,$P915+1,FALSE)</f>
        <v>#VALUE!</v>
      </c>
      <c r="AO915" s="161" t="e">
        <f t="shared" si="527"/>
        <v>#VALUE!</v>
      </c>
      <c r="AP915" s="161" t="e">
        <f t="shared" si="528"/>
        <v>#VALUE!</v>
      </c>
      <c r="AQ915" s="162" t="str">
        <f t="shared" si="529"/>
        <v>выходной</v>
      </c>
      <c r="AR915" s="163" t="e">
        <f>HLOOKUP(SEARCH("7",$M915)-1,$Q$3:$V915,$P915+1,FALSE)</f>
        <v>#VALUE!</v>
      </c>
      <c r="AS915" s="164" t="str">
        <f t="shared" si="530"/>
        <v>выходной</v>
      </c>
      <c r="AT915" s="142"/>
      <c r="AU915" s="11" t="str">
        <f>IF(ISERROR(VLOOKUP(B915,'РЕОРГ 2008'!$A:$B,2,FALSE)),"",VLOOKUP(B915,'РЕОРГ 2008'!$A:$B,2,FALSE))</f>
        <v/>
      </c>
      <c r="AV915" s="12" t="str">
        <f t="shared" si="531"/>
        <v>Опер.касса №4299/027</v>
      </c>
      <c r="AW915" s="31" t="e">
        <f>LEFT(#REF!,2)</f>
        <v>#REF!</v>
      </c>
      <c r="AX915" s="12" t="str">
        <f t="shared" si="509"/>
        <v>4299/027</v>
      </c>
      <c r="AZ915" t="str">
        <f>IF(ISERROR(VLOOKUP(B915,'РЕОРГ 01.08.2009'!$A:$B,2,FALSE)),"",VLOOKUP(B915,'РЕОРГ 01.08.2009'!$A:$B,2,FALSE))</f>
        <v/>
      </c>
      <c r="BA915" s="12" t="str">
        <f t="shared" si="504"/>
        <v>Опер.касса №4299/027</v>
      </c>
      <c r="BB915" t="e">
        <f>LEFT(#REF!,2)</f>
        <v>#REF!</v>
      </c>
      <c r="BC915" s="12" t="str">
        <f t="shared" si="510"/>
        <v>4299/027</v>
      </c>
      <c r="BE915" t="str">
        <f>IF(ISERROR(VLOOKUP(B915,'РЕОРГ 01.10.2009'!A:C,3,FALSE)),"",VLOOKUP(B915,'РЕОРГ 01.10.2009'!A:C,3,FALSE))</f>
        <v/>
      </c>
      <c r="BF915" s="12" t="str">
        <f t="shared" si="505"/>
        <v>Опер.касса №4299/027</v>
      </c>
      <c r="BG915" t="e">
        <f>LEFT(#REF!,2)</f>
        <v>#REF!</v>
      </c>
      <c r="BH915" s="12" t="str">
        <f t="shared" si="511"/>
        <v>4299/027</v>
      </c>
      <c r="BJ915" t="str">
        <f>IF(ISERROR(VLOOKUP($B915,'РЕОРГ 01.05.2010'!A:B,2,FALSE)),"",VLOOKUP($B915,'РЕОРГ 01.05.2010'!A:B,2,FALSE))</f>
        <v/>
      </c>
      <c r="BK915" s="12" t="str">
        <f t="shared" si="506"/>
        <v>Опер.касса №4299/027</v>
      </c>
      <c r="BL915" t="e">
        <f>LEFT(#REF!,2)</f>
        <v>#REF!</v>
      </c>
      <c r="BM915" s="12" t="str">
        <f t="shared" si="512"/>
        <v>4299/027</v>
      </c>
      <c r="BO915" t="str">
        <f>IF(ISERROR(VLOOKUP($B915,'РЕОРГ 01.08.2010'!A:B,2,FALSE)),"",VLOOKUP($B915,'РЕОРГ 01.08.2010'!A:B,2,FALSE))</f>
        <v/>
      </c>
      <c r="BP915" s="12" t="str">
        <f t="shared" si="507"/>
        <v>Опер.касса №4299/027</v>
      </c>
      <c r="BQ915" t="e">
        <f>LEFT(#REF!,2)</f>
        <v>#REF!</v>
      </c>
      <c r="BR915" s="12" t="str">
        <f t="shared" si="513"/>
        <v>4299/027</v>
      </c>
    </row>
    <row r="916" spans="1:70" ht="12.75" customHeight="1">
      <c r="A916" t="str">
        <f t="shared" si="508"/>
        <v>4299/029</v>
      </c>
      <c r="B916" s="133">
        <v>1020</v>
      </c>
      <c r="C916" s="1" t="s">
        <v>3364</v>
      </c>
      <c r="D916" s="32" t="s">
        <v>1931</v>
      </c>
      <c r="E916" s="1" t="s">
        <v>3365</v>
      </c>
      <c r="F916" s="1" t="s">
        <v>1291</v>
      </c>
      <c r="G916" s="1" t="s">
        <v>3366</v>
      </c>
      <c r="H916" s="1" t="s">
        <v>3367</v>
      </c>
      <c r="I916" s="1" t="s">
        <v>3368</v>
      </c>
      <c r="J916" s="1"/>
      <c r="K916" s="1">
        <v>0.5</v>
      </c>
      <c r="L916" s="32" t="s">
        <v>4049</v>
      </c>
      <c r="M916" s="8" t="s">
        <v>11991</v>
      </c>
      <c r="N916" s="2" t="s">
        <v>12923</v>
      </c>
      <c r="O916" s="173"/>
      <c r="P916" s="168">
        <f t="shared" si="538"/>
        <v>913</v>
      </c>
      <c r="Q916" s="138">
        <f t="shared" si="532"/>
        <v>25</v>
      </c>
      <c r="R916" s="138">
        <f t="shared" si="533"/>
        <v>50</v>
      </c>
      <c r="S916" s="138" t="e">
        <f t="shared" si="534"/>
        <v>#VALUE!</v>
      </c>
      <c r="T916" s="138" t="e">
        <f t="shared" si="535"/>
        <v>#VALUE!</v>
      </c>
      <c r="U916" s="138" t="e">
        <f t="shared" si="536"/>
        <v>#VALUE!</v>
      </c>
      <c r="V916" s="138" t="e">
        <f t="shared" si="537"/>
        <v>#VALUE!</v>
      </c>
      <c r="W916" s="158" t="str">
        <f t="shared" si="514"/>
        <v>09:00 16:15(13:00 14:00)</v>
      </c>
      <c r="X916" s="159" t="e">
        <f>HLOOKUP(SEARCH("2",$M916)-1,$Q$3:$V916,$P916+1,FALSE)</f>
        <v>#VALUE!</v>
      </c>
      <c r="Y916" s="160" t="e">
        <f t="shared" si="515"/>
        <v>#VALUE!</v>
      </c>
      <c r="Z916" s="161" t="e">
        <f t="shared" si="516"/>
        <v>#VALUE!</v>
      </c>
      <c r="AA916" s="158" t="str">
        <f t="shared" si="517"/>
        <v>выходной</v>
      </c>
      <c r="AB916" s="159">
        <f>HLOOKUP(SEARCH("3",$M916)-1,$Q$3:$V916,$P916+1,FALSE)</f>
        <v>25</v>
      </c>
      <c r="AC916" s="160" t="str">
        <f t="shared" si="518"/>
        <v>09:00 16:15(13:00 14:00)|09:00 15:15(13:00 14:00)</v>
      </c>
      <c r="AD916" s="161" t="str">
        <f t="shared" si="519"/>
        <v>09:00 16:15(13:00 14:00)</v>
      </c>
      <c r="AE916" s="158" t="str">
        <f t="shared" si="520"/>
        <v>09:00 16:15(13:00 14:00)</v>
      </c>
      <c r="AF916" s="159" t="e">
        <f>HLOOKUP(SEARCH("4",$M916)-1,$Q$3:$V916,$P916+1,FALSE)</f>
        <v>#VALUE!</v>
      </c>
      <c r="AG916" s="161" t="e">
        <f t="shared" si="521"/>
        <v>#VALUE!</v>
      </c>
      <c r="AH916" s="161" t="e">
        <f t="shared" si="522"/>
        <v>#VALUE!</v>
      </c>
      <c r="AI916" s="158" t="str">
        <f t="shared" si="523"/>
        <v>выходной</v>
      </c>
      <c r="AJ916" s="159">
        <f>HLOOKUP(SEARCH("5",$M916)-1,$Q$3:$V916,$P916+1,FALSE)</f>
        <v>50</v>
      </c>
      <c r="AK916" s="161" t="str">
        <f t="shared" si="524"/>
        <v>09:00 15:15(13:00 14:00)</v>
      </c>
      <c r="AL916" s="161" t="e">
        <f t="shared" si="525"/>
        <v>#VALUE!</v>
      </c>
      <c r="AM916" s="158" t="str">
        <f t="shared" si="526"/>
        <v>09:00 15:15(13:00 14:00)</v>
      </c>
      <c r="AN916" s="159" t="e">
        <f>HLOOKUP(SEARCH("6",$M916)-1,$Q$3:$V916,$P916+1,FALSE)</f>
        <v>#VALUE!</v>
      </c>
      <c r="AO916" s="161" t="e">
        <f t="shared" si="527"/>
        <v>#VALUE!</v>
      </c>
      <c r="AP916" s="161" t="e">
        <f t="shared" si="528"/>
        <v>#VALUE!</v>
      </c>
      <c r="AQ916" s="162" t="str">
        <f t="shared" si="529"/>
        <v>выходной</v>
      </c>
      <c r="AR916" s="163" t="e">
        <f>HLOOKUP(SEARCH("7",$M916)-1,$Q$3:$V916,$P916+1,FALSE)</f>
        <v>#VALUE!</v>
      </c>
      <c r="AS916" s="164" t="str">
        <f t="shared" si="530"/>
        <v>выходной</v>
      </c>
      <c r="AT916" s="142"/>
      <c r="AU916" s="11" t="str">
        <f>IF(ISERROR(VLOOKUP(B916,'РЕОРГ 2008'!$A:$B,2,FALSE)),"",VLOOKUP(B916,'РЕОРГ 2008'!$A:$B,2,FALSE))</f>
        <v/>
      </c>
      <c r="AV916" s="12" t="str">
        <f t="shared" si="531"/>
        <v>Опер.касса №4299/029</v>
      </c>
      <c r="AW916" s="31" t="e">
        <f>LEFT(#REF!,2)</f>
        <v>#REF!</v>
      </c>
      <c r="AX916" s="12" t="str">
        <f t="shared" si="509"/>
        <v>4299/029</v>
      </c>
      <c r="AZ916" t="str">
        <f>IF(ISERROR(VLOOKUP(B916,'РЕОРГ 01.08.2009'!$A:$B,2,FALSE)),"",VLOOKUP(B916,'РЕОРГ 01.08.2009'!$A:$B,2,FALSE))</f>
        <v/>
      </c>
      <c r="BA916" s="12" t="str">
        <f t="shared" si="504"/>
        <v>Опер.касса №4299/029</v>
      </c>
      <c r="BB916" t="e">
        <f>LEFT(#REF!,2)</f>
        <v>#REF!</v>
      </c>
      <c r="BC916" s="12" t="str">
        <f t="shared" si="510"/>
        <v>4299/029</v>
      </c>
      <c r="BE916" t="str">
        <f>IF(ISERROR(VLOOKUP(B916,'РЕОРГ 01.10.2009'!A:C,3,FALSE)),"",VLOOKUP(B916,'РЕОРГ 01.10.2009'!A:C,3,FALSE))</f>
        <v/>
      </c>
      <c r="BF916" s="12" t="str">
        <f t="shared" si="505"/>
        <v>Опер.касса №4299/029</v>
      </c>
      <c r="BG916" t="e">
        <f>LEFT(#REF!,2)</f>
        <v>#REF!</v>
      </c>
      <c r="BH916" s="12" t="str">
        <f t="shared" si="511"/>
        <v>4299/029</v>
      </c>
      <c r="BJ916" t="str">
        <f>IF(ISERROR(VLOOKUP($B916,'РЕОРГ 01.05.2010'!A:B,2,FALSE)),"",VLOOKUP($B916,'РЕОРГ 01.05.2010'!A:B,2,FALSE))</f>
        <v/>
      </c>
      <c r="BK916" s="12" t="str">
        <f t="shared" si="506"/>
        <v>Опер.касса №4299/029</v>
      </c>
      <c r="BL916" t="e">
        <f>LEFT(#REF!,2)</f>
        <v>#REF!</v>
      </c>
      <c r="BM916" s="12" t="str">
        <f t="shared" si="512"/>
        <v>4299/029</v>
      </c>
      <c r="BO916" t="str">
        <f>IF(ISERROR(VLOOKUP($B916,'РЕОРГ 01.08.2010'!A:B,2,FALSE)),"",VLOOKUP($B916,'РЕОРГ 01.08.2010'!A:B,2,FALSE))</f>
        <v/>
      </c>
      <c r="BP916" s="12" t="str">
        <f t="shared" si="507"/>
        <v>Опер.касса №4299/029</v>
      </c>
      <c r="BQ916" t="e">
        <f>LEFT(#REF!,2)</f>
        <v>#REF!</v>
      </c>
      <c r="BR916" s="12" t="str">
        <f t="shared" si="513"/>
        <v>4299/029</v>
      </c>
    </row>
    <row r="917" spans="1:70" ht="12.75" customHeight="1">
      <c r="A917" t="str">
        <f t="shared" si="508"/>
        <v>4299/03</v>
      </c>
      <c r="B917" s="133">
        <v>1021</v>
      </c>
      <c r="C917" s="1" t="s">
        <v>3369</v>
      </c>
      <c r="D917" s="32" t="s">
        <v>1931</v>
      </c>
      <c r="E917" s="1" t="s">
        <v>3370</v>
      </c>
      <c r="F917" s="1" t="s">
        <v>1291</v>
      </c>
      <c r="G917" s="1" t="s">
        <v>3371</v>
      </c>
      <c r="H917" s="1" t="s">
        <v>3372</v>
      </c>
      <c r="I917" s="1" t="s">
        <v>3373</v>
      </c>
      <c r="J917" s="1"/>
      <c r="K917" s="1">
        <v>0.75</v>
      </c>
      <c r="L917" s="32" t="s">
        <v>4052</v>
      </c>
      <c r="M917" s="8" t="s">
        <v>12043</v>
      </c>
      <c r="N917" s="2" t="s">
        <v>12922</v>
      </c>
      <c r="O917" s="173"/>
      <c r="P917" s="168">
        <f t="shared" si="538"/>
        <v>914</v>
      </c>
      <c r="Q917" s="138">
        <f t="shared" si="532"/>
        <v>25</v>
      </c>
      <c r="R917" s="138">
        <f t="shared" si="533"/>
        <v>50</v>
      </c>
      <c r="S917" s="138">
        <f t="shared" si="534"/>
        <v>75</v>
      </c>
      <c r="T917" s="138" t="e">
        <f t="shared" si="535"/>
        <v>#VALUE!</v>
      </c>
      <c r="U917" s="138" t="e">
        <f t="shared" si="536"/>
        <v>#VALUE!</v>
      </c>
      <c r="V917" s="138" t="e">
        <f t="shared" si="537"/>
        <v>#VALUE!</v>
      </c>
      <c r="W917" s="158" t="str">
        <f t="shared" si="514"/>
        <v>09:00 17:15(13:00 14:00)</v>
      </c>
      <c r="X917" s="159">
        <f>HLOOKUP(SEARCH("2",$M917)-1,$Q$3:$V917,$P917+1,FALSE)</f>
        <v>25</v>
      </c>
      <c r="Y917" s="160" t="str">
        <f t="shared" si="515"/>
        <v>09:00 17:15(13:00 14:00)|09:00 17:15(13:00 14:00)|09:30 15:45(13:00 14:00)</v>
      </c>
      <c r="Z917" s="161" t="str">
        <f t="shared" si="516"/>
        <v>09:00 17:15(13:00 14:00)</v>
      </c>
      <c r="AA917" s="158" t="str">
        <f t="shared" si="517"/>
        <v>09:00 17:15(13:00 14:00)</v>
      </c>
      <c r="AB917" s="159">
        <f>HLOOKUP(SEARCH("3",$M917)-1,$Q$3:$V917,$P917+1,FALSE)</f>
        <v>50</v>
      </c>
      <c r="AC917" s="160" t="str">
        <f t="shared" si="518"/>
        <v>09:00 17:15(13:00 14:00)|09:30 15:45(13:00 14:00)</v>
      </c>
      <c r="AD917" s="161" t="str">
        <f t="shared" si="519"/>
        <v>09:00 17:15(13:00 14:00)</v>
      </c>
      <c r="AE917" s="158" t="str">
        <f t="shared" si="520"/>
        <v>09:00 17:15(13:00 14:00)</v>
      </c>
      <c r="AF917" s="159" t="e">
        <f>HLOOKUP(SEARCH("4",$M917)-1,$Q$3:$V917,$P917+1,FALSE)</f>
        <v>#VALUE!</v>
      </c>
      <c r="AG917" s="161" t="e">
        <f t="shared" si="521"/>
        <v>#VALUE!</v>
      </c>
      <c r="AH917" s="161" t="e">
        <f t="shared" si="522"/>
        <v>#VALUE!</v>
      </c>
      <c r="AI917" s="158" t="str">
        <f t="shared" si="523"/>
        <v>выходной</v>
      </c>
      <c r="AJ917" s="159">
        <f>HLOOKUP(SEARCH("5",$M917)-1,$Q$3:$V917,$P917+1,FALSE)</f>
        <v>75</v>
      </c>
      <c r="AK917" s="161" t="str">
        <f t="shared" si="524"/>
        <v>09:30 15:45(13:00 14:00)</v>
      </c>
      <c r="AL917" s="161" t="e">
        <f t="shared" si="525"/>
        <v>#VALUE!</v>
      </c>
      <c r="AM917" s="158" t="str">
        <f t="shared" si="526"/>
        <v>09:30 15:45(13:00 14:00)</v>
      </c>
      <c r="AN917" s="159" t="e">
        <f>HLOOKUP(SEARCH("6",$M917)-1,$Q$3:$V917,$P917+1,FALSE)</f>
        <v>#VALUE!</v>
      </c>
      <c r="AO917" s="161" t="e">
        <f t="shared" si="527"/>
        <v>#VALUE!</v>
      </c>
      <c r="AP917" s="161" t="e">
        <f t="shared" si="528"/>
        <v>#VALUE!</v>
      </c>
      <c r="AQ917" s="162" t="str">
        <f t="shared" si="529"/>
        <v>выходной</v>
      </c>
      <c r="AR917" s="163" t="e">
        <f>HLOOKUP(SEARCH("7",$M917)-1,$Q$3:$V917,$P917+1,FALSE)</f>
        <v>#VALUE!</v>
      </c>
      <c r="AS917" s="164" t="str">
        <f t="shared" si="530"/>
        <v>выходной</v>
      </c>
      <c r="AT917" s="142"/>
      <c r="AU917" s="11" t="str">
        <f>IF(ISERROR(VLOOKUP(B917,'РЕОРГ 2008'!$A:$B,2,FALSE)),"",VLOOKUP(B917,'РЕОРГ 2008'!$A:$B,2,FALSE))</f>
        <v/>
      </c>
      <c r="AV917" s="12" t="str">
        <f t="shared" si="531"/>
        <v>Опер.касса №4299/03</v>
      </c>
      <c r="AW917" s="31" t="e">
        <f>LEFT(#REF!,2)</f>
        <v>#REF!</v>
      </c>
      <c r="AX917" s="12" t="str">
        <f t="shared" si="509"/>
        <v>4299/03</v>
      </c>
      <c r="AZ917" t="str">
        <f>IF(ISERROR(VLOOKUP(B917,'РЕОРГ 01.08.2009'!$A:$B,2,FALSE)),"",VLOOKUP(B917,'РЕОРГ 01.08.2009'!$A:$B,2,FALSE))</f>
        <v/>
      </c>
      <c r="BA917" s="12" t="str">
        <f t="shared" si="504"/>
        <v>Опер.касса №4299/03</v>
      </c>
      <c r="BB917" t="e">
        <f>LEFT(#REF!,2)</f>
        <v>#REF!</v>
      </c>
      <c r="BC917" s="12" t="str">
        <f t="shared" si="510"/>
        <v>4299/03</v>
      </c>
      <c r="BE917" t="str">
        <f>IF(ISERROR(VLOOKUP(B917,'РЕОРГ 01.10.2009'!A:C,3,FALSE)),"",VLOOKUP(B917,'РЕОРГ 01.10.2009'!A:C,3,FALSE))</f>
        <v/>
      </c>
      <c r="BF917" s="12" t="str">
        <f t="shared" si="505"/>
        <v>Опер.касса №4299/03</v>
      </c>
      <c r="BG917" t="e">
        <f>LEFT(#REF!,2)</f>
        <v>#REF!</v>
      </c>
      <c r="BH917" s="12" t="str">
        <f t="shared" si="511"/>
        <v>4299/03</v>
      </c>
      <c r="BJ917" t="str">
        <f>IF(ISERROR(VLOOKUP($B917,'РЕОРГ 01.05.2010'!A:B,2,FALSE)),"",VLOOKUP($B917,'РЕОРГ 01.05.2010'!A:B,2,FALSE))</f>
        <v/>
      </c>
      <c r="BK917" s="12" t="str">
        <f t="shared" si="506"/>
        <v>Опер.касса №4299/03</v>
      </c>
      <c r="BL917" t="e">
        <f>LEFT(#REF!,2)</f>
        <v>#REF!</v>
      </c>
      <c r="BM917" s="12" t="str">
        <f t="shared" si="512"/>
        <v>4299/03</v>
      </c>
      <c r="BO917" t="str">
        <f>IF(ISERROR(VLOOKUP($B917,'РЕОРГ 01.08.2010'!A:B,2,FALSE)),"",VLOOKUP($B917,'РЕОРГ 01.08.2010'!A:B,2,FALSE))</f>
        <v/>
      </c>
      <c r="BP917" s="12" t="str">
        <f t="shared" si="507"/>
        <v>Опер.касса №4299/03</v>
      </c>
      <c r="BQ917" t="e">
        <f>LEFT(#REF!,2)</f>
        <v>#REF!</v>
      </c>
      <c r="BR917" s="12" t="str">
        <f t="shared" si="513"/>
        <v>4299/03</v>
      </c>
    </row>
    <row r="918" spans="1:70" ht="12.75" customHeight="1">
      <c r="A918" t="str">
        <f t="shared" si="508"/>
        <v>4299/037</v>
      </c>
      <c r="B918" s="133">
        <v>1022</v>
      </c>
      <c r="C918" s="1" t="s">
        <v>3374</v>
      </c>
      <c r="D918" s="32" t="s">
        <v>1931</v>
      </c>
      <c r="E918" s="1" t="s">
        <v>3375</v>
      </c>
      <c r="F918" s="1" t="s">
        <v>1291</v>
      </c>
      <c r="G918" s="1" t="s">
        <v>3376</v>
      </c>
      <c r="H918" s="1" t="s">
        <v>3377</v>
      </c>
      <c r="I918" s="1" t="s">
        <v>3378</v>
      </c>
      <c r="J918" s="1"/>
      <c r="K918" s="1">
        <v>0.75</v>
      </c>
      <c r="L918" s="32" t="s">
        <v>4052</v>
      </c>
      <c r="M918" s="8" t="s">
        <v>12043</v>
      </c>
      <c r="N918" s="2" t="s">
        <v>12930</v>
      </c>
      <c r="O918" s="173"/>
      <c r="P918" s="168">
        <f t="shared" si="538"/>
        <v>915</v>
      </c>
      <c r="Q918" s="138">
        <f t="shared" si="532"/>
        <v>25</v>
      </c>
      <c r="R918" s="138">
        <f t="shared" si="533"/>
        <v>50</v>
      </c>
      <c r="S918" s="138">
        <f t="shared" si="534"/>
        <v>75</v>
      </c>
      <c r="T918" s="138" t="e">
        <f t="shared" si="535"/>
        <v>#VALUE!</v>
      </c>
      <c r="U918" s="138" t="e">
        <f t="shared" si="536"/>
        <v>#VALUE!</v>
      </c>
      <c r="V918" s="138" t="e">
        <f t="shared" si="537"/>
        <v>#VALUE!</v>
      </c>
      <c r="W918" s="158" t="str">
        <f t="shared" si="514"/>
        <v>09:00 17:15(13:00 14:00)</v>
      </c>
      <c r="X918" s="159">
        <f>HLOOKUP(SEARCH("2",$M918)-1,$Q$3:$V918,$P918+1,FALSE)</f>
        <v>25</v>
      </c>
      <c r="Y918" s="160" t="str">
        <f t="shared" si="515"/>
        <v>09:00 17:15(13:00 14:00)|09:00 17:15(13:00 14:00)|09:00 15:15(13:00 14:00)</v>
      </c>
      <c r="Z918" s="161" t="str">
        <f t="shared" si="516"/>
        <v>09:00 17:15(13:00 14:00)</v>
      </c>
      <c r="AA918" s="158" t="str">
        <f t="shared" si="517"/>
        <v>09:00 17:15(13:00 14:00)</v>
      </c>
      <c r="AB918" s="159">
        <f>HLOOKUP(SEARCH("3",$M918)-1,$Q$3:$V918,$P918+1,FALSE)</f>
        <v>50</v>
      </c>
      <c r="AC918" s="160" t="str">
        <f t="shared" si="518"/>
        <v>09:00 17:15(13:00 14:00)|09:00 15:15(13:00 14:00)</v>
      </c>
      <c r="AD918" s="161" t="str">
        <f t="shared" si="519"/>
        <v>09:00 17:15(13:00 14:00)</v>
      </c>
      <c r="AE918" s="158" t="str">
        <f t="shared" si="520"/>
        <v>09:00 17:15(13:00 14:00)</v>
      </c>
      <c r="AF918" s="159" t="e">
        <f>HLOOKUP(SEARCH("4",$M918)-1,$Q$3:$V918,$P918+1,FALSE)</f>
        <v>#VALUE!</v>
      </c>
      <c r="AG918" s="161" t="e">
        <f t="shared" si="521"/>
        <v>#VALUE!</v>
      </c>
      <c r="AH918" s="161" t="e">
        <f t="shared" si="522"/>
        <v>#VALUE!</v>
      </c>
      <c r="AI918" s="158" t="str">
        <f t="shared" si="523"/>
        <v>выходной</v>
      </c>
      <c r="AJ918" s="159">
        <f>HLOOKUP(SEARCH("5",$M918)-1,$Q$3:$V918,$P918+1,FALSE)</f>
        <v>75</v>
      </c>
      <c r="AK918" s="161" t="str">
        <f t="shared" si="524"/>
        <v>09:00 15:15(13:00 14:00)</v>
      </c>
      <c r="AL918" s="161" t="e">
        <f t="shared" si="525"/>
        <v>#VALUE!</v>
      </c>
      <c r="AM918" s="158" t="str">
        <f t="shared" si="526"/>
        <v>09:00 15:15(13:00 14:00)</v>
      </c>
      <c r="AN918" s="159" t="e">
        <f>HLOOKUP(SEARCH("6",$M918)-1,$Q$3:$V918,$P918+1,FALSE)</f>
        <v>#VALUE!</v>
      </c>
      <c r="AO918" s="161" t="e">
        <f t="shared" si="527"/>
        <v>#VALUE!</v>
      </c>
      <c r="AP918" s="161" t="e">
        <f t="shared" si="528"/>
        <v>#VALUE!</v>
      </c>
      <c r="AQ918" s="162" t="str">
        <f t="shared" si="529"/>
        <v>выходной</v>
      </c>
      <c r="AR918" s="163" t="e">
        <f>HLOOKUP(SEARCH("7",$M918)-1,$Q$3:$V918,$P918+1,FALSE)</f>
        <v>#VALUE!</v>
      </c>
      <c r="AS918" s="164" t="str">
        <f t="shared" si="530"/>
        <v>выходной</v>
      </c>
      <c r="AT918" s="142"/>
      <c r="AU918" s="11" t="str">
        <f>IF(ISERROR(VLOOKUP(B918,'РЕОРГ 2008'!$A:$B,2,FALSE)),"",VLOOKUP(B918,'РЕОРГ 2008'!$A:$B,2,FALSE))</f>
        <v/>
      </c>
      <c r="AV918" s="12" t="str">
        <f t="shared" si="531"/>
        <v>Опер.касса №4299/037</v>
      </c>
      <c r="AW918" s="31" t="e">
        <f>LEFT(#REF!,2)</f>
        <v>#REF!</v>
      </c>
      <c r="AX918" s="12" t="str">
        <f t="shared" si="509"/>
        <v>4299/037</v>
      </c>
      <c r="AZ918" t="str">
        <f>IF(ISERROR(VLOOKUP(B918,'РЕОРГ 01.08.2009'!$A:$B,2,FALSE)),"",VLOOKUP(B918,'РЕОРГ 01.08.2009'!$A:$B,2,FALSE))</f>
        <v/>
      </c>
      <c r="BA918" s="12" t="str">
        <f t="shared" si="504"/>
        <v>Опер.касса №4299/037</v>
      </c>
      <c r="BB918" t="e">
        <f>LEFT(#REF!,2)</f>
        <v>#REF!</v>
      </c>
      <c r="BC918" s="12" t="str">
        <f t="shared" si="510"/>
        <v>4299/037</v>
      </c>
      <c r="BE918" t="str">
        <f>IF(ISERROR(VLOOKUP(B918,'РЕОРГ 01.10.2009'!A:C,3,FALSE)),"",VLOOKUP(B918,'РЕОРГ 01.10.2009'!A:C,3,FALSE))</f>
        <v/>
      </c>
      <c r="BF918" s="12" t="str">
        <f t="shared" si="505"/>
        <v>Опер.касса №4299/037</v>
      </c>
      <c r="BG918" t="e">
        <f>LEFT(#REF!,2)</f>
        <v>#REF!</v>
      </c>
      <c r="BH918" s="12" t="str">
        <f t="shared" si="511"/>
        <v>4299/037</v>
      </c>
      <c r="BJ918" t="str">
        <f>IF(ISERROR(VLOOKUP($B918,'РЕОРГ 01.05.2010'!A:B,2,FALSE)),"",VLOOKUP($B918,'РЕОРГ 01.05.2010'!A:B,2,FALSE))</f>
        <v/>
      </c>
      <c r="BK918" s="12" t="str">
        <f t="shared" si="506"/>
        <v>Опер.касса №4299/037</v>
      </c>
      <c r="BL918" t="e">
        <f>LEFT(#REF!,2)</f>
        <v>#REF!</v>
      </c>
      <c r="BM918" s="12" t="str">
        <f t="shared" si="512"/>
        <v>4299/037</v>
      </c>
      <c r="BO918" t="str">
        <f>IF(ISERROR(VLOOKUP($B918,'РЕОРГ 01.08.2010'!A:B,2,FALSE)),"",VLOOKUP($B918,'РЕОРГ 01.08.2010'!A:B,2,FALSE))</f>
        <v/>
      </c>
      <c r="BP918" s="12" t="str">
        <f t="shared" si="507"/>
        <v>Опер.касса №4299/037</v>
      </c>
      <c r="BQ918" t="e">
        <f>LEFT(#REF!,2)</f>
        <v>#REF!</v>
      </c>
      <c r="BR918" s="12" t="str">
        <f t="shared" si="513"/>
        <v>4299/037</v>
      </c>
    </row>
    <row r="919" spans="1:70" ht="12.75" customHeight="1">
      <c r="A919" t="str">
        <f t="shared" si="508"/>
        <v>4299/038</v>
      </c>
      <c r="B919" s="133">
        <v>1023</v>
      </c>
      <c r="C919" s="1" t="s">
        <v>3379</v>
      </c>
      <c r="D919" s="32" t="s">
        <v>1931</v>
      </c>
      <c r="E919" s="1" t="s">
        <v>3380</v>
      </c>
      <c r="F919" s="1" t="s">
        <v>1291</v>
      </c>
      <c r="G919" s="1" t="s">
        <v>3381</v>
      </c>
      <c r="H919" s="1" t="s">
        <v>3382</v>
      </c>
      <c r="I919" s="1" t="s">
        <v>3383</v>
      </c>
      <c r="J919" s="1"/>
      <c r="K919" s="1">
        <v>0.75</v>
      </c>
      <c r="L919" s="32" t="s">
        <v>4049</v>
      </c>
      <c r="M919" s="8" t="s">
        <v>12043</v>
      </c>
      <c r="N919" s="2" t="s">
        <v>12922</v>
      </c>
      <c r="O919" s="173"/>
      <c r="P919" s="168">
        <f t="shared" si="538"/>
        <v>916</v>
      </c>
      <c r="Q919" s="138">
        <f t="shared" si="532"/>
        <v>25</v>
      </c>
      <c r="R919" s="138">
        <f t="shared" si="533"/>
        <v>50</v>
      </c>
      <c r="S919" s="138">
        <f t="shared" si="534"/>
        <v>75</v>
      </c>
      <c r="T919" s="138" t="e">
        <f t="shared" si="535"/>
        <v>#VALUE!</v>
      </c>
      <c r="U919" s="138" t="e">
        <f t="shared" si="536"/>
        <v>#VALUE!</v>
      </c>
      <c r="V919" s="138" t="e">
        <f t="shared" si="537"/>
        <v>#VALUE!</v>
      </c>
      <c r="W919" s="158" t="str">
        <f t="shared" si="514"/>
        <v>09:00 17:15(13:00 14:00)</v>
      </c>
      <c r="X919" s="159">
        <f>HLOOKUP(SEARCH("2",$M919)-1,$Q$3:$V919,$P919+1,FALSE)</f>
        <v>25</v>
      </c>
      <c r="Y919" s="160" t="str">
        <f t="shared" si="515"/>
        <v>09:00 17:15(13:00 14:00)|09:00 17:15(13:00 14:00)|09:30 15:45(13:00 14:00)</v>
      </c>
      <c r="Z919" s="161" t="str">
        <f t="shared" si="516"/>
        <v>09:00 17:15(13:00 14:00)</v>
      </c>
      <c r="AA919" s="158" t="str">
        <f t="shared" si="517"/>
        <v>09:00 17:15(13:00 14:00)</v>
      </c>
      <c r="AB919" s="159">
        <f>HLOOKUP(SEARCH("3",$M919)-1,$Q$3:$V919,$P919+1,FALSE)</f>
        <v>50</v>
      </c>
      <c r="AC919" s="160" t="str">
        <f t="shared" si="518"/>
        <v>09:00 17:15(13:00 14:00)|09:30 15:45(13:00 14:00)</v>
      </c>
      <c r="AD919" s="161" t="str">
        <f t="shared" si="519"/>
        <v>09:00 17:15(13:00 14:00)</v>
      </c>
      <c r="AE919" s="158" t="str">
        <f t="shared" si="520"/>
        <v>09:00 17:15(13:00 14:00)</v>
      </c>
      <c r="AF919" s="159" t="e">
        <f>HLOOKUP(SEARCH("4",$M919)-1,$Q$3:$V919,$P919+1,FALSE)</f>
        <v>#VALUE!</v>
      </c>
      <c r="AG919" s="161" t="e">
        <f t="shared" si="521"/>
        <v>#VALUE!</v>
      </c>
      <c r="AH919" s="161" t="e">
        <f t="shared" si="522"/>
        <v>#VALUE!</v>
      </c>
      <c r="AI919" s="158" t="str">
        <f t="shared" si="523"/>
        <v>выходной</v>
      </c>
      <c r="AJ919" s="159">
        <f>HLOOKUP(SEARCH("5",$M919)-1,$Q$3:$V919,$P919+1,FALSE)</f>
        <v>75</v>
      </c>
      <c r="AK919" s="161" t="str">
        <f t="shared" si="524"/>
        <v>09:30 15:45(13:00 14:00)</v>
      </c>
      <c r="AL919" s="161" t="e">
        <f t="shared" si="525"/>
        <v>#VALUE!</v>
      </c>
      <c r="AM919" s="158" t="str">
        <f t="shared" si="526"/>
        <v>09:30 15:45(13:00 14:00)</v>
      </c>
      <c r="AN919" s="159" t="e">
        <f>HLOOKUP(SEARCH("6",$M919)-1,$Q$3:$V919,$P919+1,FALSE)</f>
        <v>#VALUE!</v>
      </c>
      <c r="AO919" s="161" t="e">
        <f t="shared" si="527"/>
        <v>#VALUE!</v>
      </c>
      <c r="AP919" s="161" t="e">
        <f t="shared" si="528"/>
        <v>#VALUE!</v>
      </c>
      <c r="AQ919" s="162" t="str">
        <f t="shared" si="529"/>
        <v>выходной</v>
      </c>
      <c r="AR919" s="163" t="e">
        <f>HLOOKUP(SEARCH("7",$M919)-1,$Q$3:$V919,$P919+1,FALSE)</f>
        <v>#VALUE!</v>
      </c>
      <c r="AS919" s="164" t="str">
        <f t="shared" si="530"/>
        <v>выходной</v>
      </c>
      <c r="AT919" s="142"/>
      <c r="AU919" s="11" t="str">
        <f>IF(ISERROR(VLOOKUP(B919,'РЕОРГ 2008'!$A:$B,2,FALSE)),"",VLOOKUP(B919,'РЕОРГ 2008'!$A:$B,2,FALSE))</f>
        <v/>
      </c>
      <c r="AV919" s="12" t="str">
        <f t="shared" si="531"/>
        <v>Опер.касса №4299/038</v>
      </c>
      <c r="AW919" s="31" t="e">
        <f>LEFT(#REF!,2)</f>
        <v>#REF!</v>
      </c>
      <c r="AX919" s="12" t="str">
        <f t="shared" si="509"/>
        <v>4299/038</v>
      </c>
      <c r="AZ919" t="str">
        <f>IF(ISERROR(VLOOKUP(B919,'РЕОРГ 01.08.2009'!$A:$B,2,FALSE)),"",VLOOKUP(B919,'РЕОРГ 01.08.2009'!$A:$B,2,FALSE))</f>
        <v/>
      </c>
      <c r="BA919" s="12" t="str">
        <f t="shared" si="504"/>
        <v>Опер.касса №4299/038</v>
      </c>
      <c r="BB919" t="e">
        <f>LEFT(#REF!,2)</f>
        <v>#REF!</v>
      </c>
      <c r="BC919" s="12" t="str">
        <f t="shared" si="510"/>
        <v>4299/038</v>
      </c>
      <c r="BE919" t="str">
        <f>IF(ISERROR(VLOOKUP(B919,'РЕОРГ 01.10.2009'!A:C,3,FALSE)),"",VLOOKUP(B919,'РЕОРГ 01.10.2009'!A:C,3,FALSE))</f>
        <v/>
      </c>
      <c r="BF919" s="12" t="str">
        <f t="shared" si="505"/>
        <v>Опер.касса №4299/038</v>
      </c>
      <c r="BG919" t="e">
        <f>LEFT(#REF!,2)</f>
        <v>#REF!</v>
      </c>
      <c r="BH919" s="12" t="str">
        <f t="shared" si="511"/>
        <v>4299/038</v>
      </c>
      <c r="BJ919" t="str">
        <f>IF(ISERROR(VLOOKUP($B919,'РЕОРГ 01.05.2010'!A:B,2,FALSE)),"",VLOOKUP($B919,'РЕОРГ 01.05.2010'!A:B,2,FALSE))</f>
        <v/>
      </c>
      <c r="BK919" s="12" t="str">
        <f t="shared" si="506"/>
        <v>Опер.касса №4299/038</v>
      </c>
      <c r="BL919" t="e">
        <f>LEFT(#REF!,2)</f>
        <v>#REF!</v>
      </c>
      <c r="BM919" s="12" t="str">
        <f t="shared" si="512"/>
        <v>4299/038</v>
      </c>
      <c r="BO919" t="str">
        <f>IF(ISERROR(VLOOKUP($B919,'РЕОРГ 01.08.2010'!A:B,2,FALSE)),"",VLOOKUP($B919,'РЕОРГ 01.08.2010'!A:B,2,FALSE))</f>
        <v/>
      </c>
      <c r="BP919" s="12" t="str">
        <f t="shared" si="507"/>
        <v>Опер.касса №4299/038</v>
      </c>
      <c r="BQ919" t="e">
        <f>LEFT(#REF!,2)</f>
        <v>#REF!</v>
      </c>
      <c r="BR919" s="12" t="str">
        <f t="shared" si="513"/>
        <v>4299/038</v>
      </c>
    </row>
    <row r="920" spans="1:70" ht="12.75" customHeight="1">
      <c r="A920" t="str">
        <f t="shared" si="508"/>
        <v>4299/04</v>
      </c>
      <c r="B920" s="133">
        <v>1024</v>
      </c>
      <c r="C920" s="1" t="s">
        <v>3384</v>
      </c>
      <c r="D920" s="32" t="s">
        <v>1931</v>
      </c>
      <c r="E920" s="1" t="s">
        <v>3385</v>
      </c>
      <c r="F920" s="1" t="s">
        <v>1291</v>
      </c>
      <c r="G920" s="1" t="s">
        <v>3386</v>
      </c>
      <c r="H920" s="1" t="s">
        <v>3387</v>
      </c>
      <c r="I920" s="1" t="s">
        <v>9490</v>
      </c>
      <c r="J920" s="1"/>
      <c r="K920" s="1">
        <v>0.25</v>
      </c>
      <c r="L920" s="32" t="s">
        <v>4049</v>
      </c>
      <c r="M920" s="8" t="s">
        <v>11929</v>
      </c>
      <c r="N920" s="2" t="s">
        <v>12927</v>
      </c>
      <c r="O920" s="173"/>
      <c r="P920" s="168">
        <f t="shared" si="538"/>
        <v>917</v>
      </c>
      <c r="Q920" s="138">
        <f t="shared" si="532"/>
        <v>12</v>
      </c>
      <c r="R920" s="138" t="e">
        <f t="shared" si="533"/>
        <v>#VALUE!</v>
      </c>
      <c r="S920" s="138" t="e">
        <f t="shared" si="534"/>
        <v>#VALUE!</v>
      </c>
      <c r="T920" s="138" t="e">
        <f t="shared" si="535"/>
        <v>#VALUE!</v>
      </c>
      <c r="U920" s="138" t="e">
        <f t="shared" si="536"/>
        <v>#VALUE!</v>
      </c>
      <c r="V920" s="138" t="e">
        <f t="shared" si="537"/>
        <v>#VALUE!</v>
      </c>
      <c r="W920" s="158" t="str">
        <f t="shared" si="514"/>
        <v>09:00 13:15</v>
      </c>
      <c r="X920" s="159" t="e">
        <f>HLOOKUP(SEARCH("2",$M920)-1,$Q$3:$V920,$P920+1,FALSE)</f>
        <v>#VALUE!</v>
      </c>
      <c r="Y920" s="160" t="e">
        <f t="shared" si="515"/>
        <v>#VALUE!</v>
      </c>
      <c r="Z920" s="161" t="e">
        <f t="shared" si="516"/>
        <v>#VALUE!</v>
      </c>
      <c r="AA920" s="158" t="str">
        <f t="shared" si="517"/>
        <v>выходной</v>
      </c>
      <c r="AB920" s="159">
        <f>HLOOKUP(SEARCH("3",$M920)-1,$Q$3:$V920,$P920+1,FALSE)</f>
        <v>12</v>
      </c>
      <c r="AC920" s="160" t="str">
        <f t="shared" si="518"/>
        <v>09:00 13:15</v>
      </c>
      <c r="AD920" s="161" t="e">
        <f t="shared" si="519"/>
        <v>#VALUE!</v>
      </c>
      <c r="AE920" s="158" t="str">
        <f t="shared" si="520"/>
        <v>09:00 13:15</v>
      </c>
      <c r="AF920" s="159" t="e">
        <f>HLOOKUP(SEARCH("4",$M920)-1,$Q$3:$V920,$P920+1,FALSE)</f>
        <v>#VALUE!</v>
      </c>
      <c r="AG920" s="161" t="e">
        <f t="shared" si="521"/>
        <v>#VALUE!</v>
      </c>
      <c r="AH920" s="161" t="e">
        <f t="shared" si="522"/>
        <v>#VALUE!</v>
      </c>
      <c r="AI920" s="158" t="str">
        <f t="shared" si="523"/>
        <v>выходной</v>
      </c>
      <c r="AJ920" s="159" t="e">
        <f>HLOOKUP(SEARCH("5",$M920)-1,$Q$3:$V920,$P920+1,FALSE)</f>
        <v>#VALUE!</v>
      </c>
      <c r="AK920" s="161" t="e">
        <f t="shared" si="524"/>
        <v>#VALUE!</v>
      </c>
      <c r="AL920" s="161" t="e">
        <f t="shared" si="525"/>
        <v>#VALUE!</v>
      </c>
      <c r="AM920" s="158" t="str">
        <f t="shared" si="526"/>
        <v>выходной</v>
      </c>
      <c r="AN920" s="159" t="e">
        <f>HLOOKUP(SEARCH("6",$M920)-1,$Q$3:$V920,$P920+1,FALSE)</f>
        <v>#VALUE!</v>
      </c>
      <c r="AO920" s="161" t="e">
        <f t="shared" si="527"/>
        <v>#VALUE!</v>
      </c>
      <c r="AP920" s="161" t="e">
        <f t="shared" si="528"/>
        <v>#VALUE!</v>
      </c>
      <c r="AQ920" s="162" t="str">
        <f t="shared" si="529"/>
        <v>выходной</v>
      </c>
      <c r="AR920" s="163" t="e">
        <f>HLOOKUP(SEARCH("7",$M920)-1,$Q$3:$V920,$P920+1,FALSE)</f>
        <v>#VALUE!</v>
      </c>
      <c r="AS920" s="164" t="str">
        <f t="shared" si="530"/>
        <v>выходной</v>
      </c>
      <c r="AT920" s="142"/>
      <c r="AU920" s="11" t="str">
        <f>IF(ISERROR(VLOOKUP(B920,'РЕОРГ 2008'!$A:$B,2,FALSE)),"",VLOOKUP(B920,'РЕОРГ 2008'!$A:$B,2,FALSE))</f>
        <v/>
      </c>
      <c r="AV920" s="12" t="str">
        <f t="shared" si="531"/>
        <v>Опер.касса №4299/04</v>
      </c>
      <c r="AW920" s="31" t="e">
        <f>LEFT(#REF!,2)</f>
        <v>#REF!</v>
      </c>
      <c r="AX920" s="12" t="str">
        <f t="shared" si="509"/>
        <v>4299/04</v>
      </c>
      <c r="AZ920" t="str">
        <f>IF(ISERROR(VLOOKUP(B920,'РЕОРГ 01.08.2009'!$A:$B,2,FALSE)),"",VLOOKUP(B920,'РЕОРГ 01.08.2009'!$A:$B,2,FALSE))</f>
        <v/>
      </c>
      <c r="BA920" s="12" t="str">
        <f t="shared" si="504"/>
        <v>Опер.касса №4299/04</v>
      </c>
      <c r="BB920" t="e">
        <f>LEFT(#REF!,2)</f>
        <v>#REF!</v>
      </c>
      <c r="BC920" s="12" t="str">
        <f t="shared" si="510"/>
        <v>4299/04</v>
      </c>
      <c r="BE920" t="str">
        <f>IF(ISERROR(VLOOKUP(B920,'РЕОРГ 01.10.2009'!A:C,3,FALSE)),"",VLOOKUP(B920,'РЕОРГ 01.10.2009'!A:C,3,FALSE))</f>
        <v/>
      </c>
      <c r="BF920" s="12" t="str">
        <f t="shared" si="505"/>
        <v>Опер.касса №4299/04</v>
      </c>
      <c r="BG920" t="e">
        <f>LEFT(#REF!,2)</f>
        <v>#REF!</v>
      </c>
      <c r="BH920" s="12" t="str">
        <f t="shared" si="511"/>
        <v>4299/04</v>
      </c>
      <c r="BJ920" t="str">
        <f>IF(ISERROR(VLOOKUP($B920,'РЕОРГ 01.05.2010'!A:B,2,FALSE)),"",VLOOKUP($B920,'РЕОРГ 01.05.2010'!A:B,2,FALSE))</f>
        <v/>
      </c>
      <c r="BK920" s="12" t="str">
        <f t="shared" si="506"/>
        <v>Опер.касса №4299/04</v>
      </c>
      <c r="BL920" t="e">
        <f>LEFT(#REF!,2)</f>
        <v>#REF!</v>
      </c>
      <c r="BM920" s="12" t="str">
        <f t="shared" si="512"/>
        <v>4299/04</v>
      </c>
      <c r="BO920" t="str">
        <f>IF(ISERROR(VLOOKUP($B920,'РЕОРГ 01.08.2010'!A:B,2,FALSE)),"",VLOOKUP($B920,'РЕОРГ 01.08.2010'!A:B,2,FALSE))</f>
        <v/>
      </c>
      <c r="BP920" s="12" t="str">
        <f t="shared" si="507"/>
        <v>Опер.касса №4299/04</v>
      </c>
      <c r="BQ920" t="e">
        <f>LEFT(#REF!,2)</f>
        <v>#REF!</v>
      </c>
      <c r="BR920" s="12" t="str">
        <f t="shared" si="513"/>
        <v>4299/04</v>
      </c>
    </row>
    <row r="921" spans="1:70" ht="12.75" customHeight="1">
      <c r="A921" t="str">
        <f t="shared" si="508"/>
        <v>4299/040</v>
      </c>
      <c r="B921" s="133">
        <v>1025</v>
      </c>
      <c r="C921" s="1" t="s">
        <v>3388</v>
      </c>
      <c r="D921" s="32" t="s">
        <v>1931</v>
      </c>
      <c r="E921" s="1" t="s">
        <v>3389</v>
      </c>
      <c r="F921" s="1" t="s">
        <v>1291</v>
      </c>
      <c r="G921" s="1" t="s">
        <v>3390</v>
      </c>
      <c r="H921" s="1" t="s">
        <v>3391</v>
      </c>
      <c r="I921" s="1" t="s">
        <v>3392</v>
      </c>
      <c r="J921" s="1"/>
      <c r="K921" s="1">
        <v>0.5</v>
      </c>
      <c r="L921" s="32" t="s">
        <v>4049</v>
      </c>
      <c r="M921" s="8" t="s">
        <v>11991</v>
      </c>
      <c r="N921" s="2" t="s">
        <v>12923</v>
      </c>
      <c r="O921" s="173"/>
      <c r="P921" s="168">
        <f t="shared" si="538"/>
        <v>918</v>
      </c>
      <c r="Q921" s="138">
        <f t="shared" si="532"/>
        <v>25</v>
      </c>
      <c r="R921" s="138">
        <f t="shared" si="533"/>
        <v>50</v>
      </c>
      <c r="S921" s="138" t="e">
        <f t="shared" si="534"/>
        <v>#VALUE!</v>
      </c>
      <c r="T921" s="138" t="e">
        <f t="shared" si="535"/>
        <v>#VALUE!</v>
      </c>
      <c r="U921" s="138" t="e">
        <f t="shared" si="536"/>
        <v>#VALUE!</v>
      </c>
      <c r="V921" s="138" t="e">
        <f t="shared" si="537"/>
        <v>#VALUE!</v>
      </c>
      <c r="W921" s="158" t="str">
        <f t="shared" si="514"/>
        <v>09:00 16:15(13:00 14:00)</v>
      </c>
      <c r="X921" s="159" t="e">
        <f>HLOOKUP(SEARCH("2",$M921)-1,$Q$3:$V921,$P921+1,FALSE)</f>
        <v>#VALUE!</v>
      </c>
      <c r="Y921" s="160" t="e">
        <f t="shared" si="515"/>
        <v>#VALUE!</v>
      </c>
      <c r="Z921" s="161" t="e">
        <f t="shared" si="516"/>
        <v>#VALUE!</v>
      </c>
      <c r="AA921" s="158" t="str">
        <f t="shared" si="517"/>
        <v>выходной</v>
      </c>
      <c r="AB921" s="159">
        <f>HLOOKUP(SEARCH("3",$M921)-1,$Q$3:$V921,$P921+1,FALSE)</f>
        <v>25</v>
      </c>
      <c r="AC921" s="160" t="str">
        <f t="shared" si="518"/>
        <v>09:00 16:15(13:00 14:00)|09:00 15:15(13:00 14:00)</v>
      </c>
      <c r="AD921" s="161" t="str">
        <f t="shared" si="519"/>
        <v>09:00 16:15(13:00 14:00)</v>
      </c>
      <c r="AE921" s="158" t="str">
        <f t="shared" si="520"/>
        <v>09:00 16:15(13:00 14:00)</v>
      </c>
      <c r="AF921" s="159" t="e">
        <f>HLOOKUP(SEARCH("4",$M921)-1,$Q$3:$V921,$P921+1,FALSE)</f>
        <v>#VALUE!</v>
      </c>
      <c r="AG921" s="161" t="e">
        <f t="shared" si="521"/>
        <v>#VALUE!</v>
      </c>
      <c r="AH921" s="161" t="e">
        <f t="shared" si="522"/>
        <v>#VALUE!</v>
      </c>
      <c r="AI921" s="158" t="str">
        <f t="shared" si="523"/>
        <v>выходной</v>
      </c>
      <c r="AJ921" s="159">
        <f>HLOOKUP(SEARCH("5",$M921)-1,$Q$3:$V921,$P921+1,FALSE)</f>
        <v>50</v>
      </c>
      <c r="AK921" s="161" t="str">
        <f t="shared" si="524"/>
        <v>09:00 15:15(13:00 14:00)</v>
      </c>
      <c r="AL921" s="161" t="e">
        <f t="shared" si="525"/>
        <v>#VALUE!</v>
      </c>
      <c r="AM921" s="158" t="str">
        <f t="shared" si="526"/>
        <v>09:00 15:15(13:00 14:00)</v>
      </c>
      <c r="AN921" s="159" t="e">
        <f>HLOOKUP(SEARCH("6",$M921)-1,$Q$3:$V921,$P921+1,FALSE)</f>
        <v>#VALUE!</v>
      </c>
      <c r="AO921" s="161" t="e">
        <f t="shared" si="527"/>
        <v>#VALUE!</v>
      </c>
      <c r="AP921" s="161" t="e">
        <f t="shared" si="528"/>
        <v>#VALUE!</v>
      </c>
      <c r="AQ921" s="162" t="str">
        <f t="shared" si="529"/>
        <v>выходной</v>
      </c>
      <c r="AR921" s="163" t="e">
        <f>HLOOKUP(SEARCH("7",$M921)-1,$Q$3:$V921,$P921+1,FALSE)</f>
        <v>#VALUE!</v>
      </c>
      <c r="AS921" s="164" t="str">
        <f t="shared" si="530"/>
        <v>выходной</v>
      </c>
      <c r="AT921" s="142"/>
      <c r="AU921" s="11" t="str">
        <f>IF(ISERROR(VLOOKUP(B921,'РЕОРГ 2008'!$A:$B,2,FALSE)),"",VLOOKUP(B921,'РЕОРГ 2008'!$A:$B,2,FALSE))</f>
        <v/>
      </c>
      <c r="AV921" s="12" t="str">
        <f t="shared" si="531"/>
        <v>Опер.касса №4299/040</v>
      </c>
      <c r="AW921" s="31" t="e">
        <f>LEFT(#REF!,2)</f>
        <v>#REF!</v>
      </c>
      <c r="AX921" s="12" t="str">
        <f t="shared" si="509"/>
        <v>4299/040</v>
      </c>
      <c r="AZ921" t="str">
        <f>IF(ISERROR(VLOOKUP(B921,'РЕОРГ 01.08.2009'!$A:$B,2,FALSE)),"",VLOOKUP(B921,'РЕОРГ 01.08.2009'!$A:$B,2,FALSE))</f>
        <v/>
      </c>
      <c r="BA921" s="12" t="str">
        <f t="shared" si="504"/>
        <v>Опер.касса №4299/040</v>
      </c>
      <c r="BB921" t="e">
        <f>LEFT(#REF!,2)</f>
        <v>#REF!</v>
      </c>
      <c r="BC921" s="12" t="str">
        <f t="shared" si="510"/>
        <v>4299/040</v>
      </c>
      <c r="BE921" t="str">
        <f>IF(ISERROR(VLOOKUP(B921,'РЕОРГ 01.10.2009'!A:C,3,FALSE)),"",VLOOKUP(B921,'РЕОРГ 01.10.2009'!A:C,3,FALSE))</f>
        <v/>
      </c>
      <c r="BF921" s="12" t="str">
        <f t="shared" si="505"/>
        <v>Опер.касса №4299/040</v>
      </c>
      <c r="BG921" t="e">
        <f>LEFT(#REF!,2)</f>
        <v>#REF!</v>
      </c>
      <c r="BH921" s="12" t="str">
        <f t="shared" si="511"/>
        <v>4299/040</v>
      </c>
      <c r="BJ921" t="str">
        <f>IF(ISERROR(VLOOKUP($B921,'РЕОРГ 01.05.2010'!A:B,2,FALSE)),"",VLOOKUP($B921,'РЕОРГ 01.05.2010'!A:B,2,FALSE))</f>
        <v/>
      </c>
      <c r="BK921" s="12" t="str">
        <f t="shared" si="506"/>
        <v>Опер.касса №4299/040</v>
      </c>
      <c r="BL921" t="e">
        <f>LEFT(#REF!,2)</f>
        <v>#REF!</v>
      </c>
      <c r="BM921" s="12" t="str">
        <f t="shared" si="512"/>
        <v>4299/040</v>
      </c>
      <c r="BO921" t="str">
        <f>IF(ISERROR(VLOOKUP($B921,'РЕОРГ 01.08.2010'!A:B,2,FALSE)),"",VLOOKUP($B921,'РЕОРГ 01.08.2010'!A:B,2,FALSE))</f>
        <v/>
      </c>
      <c r="BP921" s="12" t="str">
        <f t="shared" si="507"/>
        <v>Опер.касса №4299/040</v>
      </c>
      <c r="BQ921" t="e">
        <f>LEFT(#REF!,2)</f>
        <v>#REF!</v>
      </c>
      <c r="BR921" s="12" t="str">
        <f t="shared" si="513"/>
        <v>4299/040</v>
      </c>
    </row>
    <row r="922" spans="1:70" ht="12.75" customHeight="1">
      <c r="A922" t="str">
        <f t="shared" si="508"/>
        <v>4299/041</v>
      </c>
      <c r="B922" s="133">
        <v>1026</v>
      </c>
      <c r="C922" s="1" t="s">
        <v>3393</v>
      </c>
      <c r="D922" s="32" t="s">
        <v>1931</v>
      </c>
      <c r="E922" s="1" t="s">
        <v>3394</v>
      </c>
      <c r="F922" s="1" t="s">
        <v>1291</v>
      </c>
      <c r="G922" s="1" t="s">
        <v>3395</v>
      </c>
      <c r="H922" s="1" t="s">
        <v>3396</v>
      </c>
      <c r="I922" s="1" t="s">
        <v>3397</v>
      </c>
      <c r="J922" s="1"/>
      <c r="K922" s="1">
        <v>0.5</v>
      </c>
      <c r="L922" s="32" t="s">
        <v>4049</v>
      </c>
      <c r="M922" s="8" t="s">
        <v>11991</v>
      </c>
      <c r="N922" s="2" t="s">
        <v>12923</v>
      </c>
      <c r="O922" s="173"/>
      <c r="P922" s="168">
        <f t="shared" si="538"/>
        <v>919</v>
      </c>
      <c r="Q922" s="138">
        <f t="shared" si="532"/>
        <v>25</v>
      </c>
      <c r="R922" s="138">
        <f t="shared" si="533"/>
        <v>50</v>
      </c>
      <c r="S922" s="138" t="e">
        <f t="shared" si="534"/>
        <v>#VALUE!</v>
      </c>
      <c r="T922" s="138" t="e">
        <f t="shared" si="535"/>
        <v>#VALUE!</v>
      </c>
      <c r="U922" s="138" t="e">
        <f t="shared" si="536"/>
        <v>#VALUE!</v>
      </c>
      <c r="V922" s="138" t="e">
        <f t="shared" si="537"/>
        <v>#VALUE!</v>
      </c>
      <c r="W922" s="158" t="str">
        <f t="shared" si="514"/>
        <v>09:00 16:15(13:00 14:00)</v>
      </c>
      <c r="X922" s="159" t="e">
        <f>HLOOKUP(SEARCH("2",$M922)-1,$Q$3:$V922,$P922+1,FALSE)</f>
        <v>#VALUE!</v>
      </c>
      <c r="Y922" s="160" t="e">
        <f t="shared" si="515"/>
        <v>#VALUE!</v>
      </c>
      <c r="Z922" s="161" t="e">
        <f t="shared" si="516"/>
        <v>#VALUE!</v>
      </c>
      <c r="AA922" s="158" t="str">
        <f t="shared" si="517"/>
        <v>выходной</v>
      </c>
      <c r="AB922" s="159">
        <f>HLOOKUP(SEARCH("3",$M922)-1,$Q$3:$V922,$P922+1,FALSE)</f>
        <v>25</v>
      </c>
      <c r="AC922" s="160" t="str">
        <f t="shared" si="518"/>
        <v>09:00 16:15(13:00 14:00)|09:00 15:15(13:00 14:00)</v>
      </c>
      <c r="AD922" s="161" t="str">
        <f t="shared" si="519"/>
        <v>09:00 16:15(13:00 14:00)</v>
      </c>
      <c r="AE922" s="158" t="str">
        <f t="shared" si="520"/>
        <v>09:00 16:15(13:00 14:00)</v>
      </c>
      <c r="AF922" s="159" t="e">
        <f>HLOOKUP(SEARCH("4",$M922)-1,$Q$3:$V922,$P922+1,FALSE)</f>
        <v>#VALUE!</v>
      </c>
      <c r="AG922" s="161" t="e">
        <f t="shared" si="521"/>
        <v>#VALUE!</v>
      </c>
      <c r="AH922" s="161" t="e">
        <f t="shared" si="522"/>
        <v>#VALUE!</v>
      </c>
      <c r="AI922" s="158" t="str">
        <f t="shared" si="523"/>
        <v>выходной</v>
      </c>
      <c r="AJ922" s="159">
        <f>HLOOKUP(SEARCH("5",$M922)-1,$Q$3:$V922,$P922+1,FALSE)</f>
        <v>50</v>
      </c>
      <c r="AK922" s="161" t="str">
        <f t="shared" si="524"/>
        <v>09:00 15:15(13:00 14:00)</v>
      </c>
      <c r="AL922" s="161" t="e">
        <f t="shared" si="525"/>
        <v>#VALUE!</v>
      </c>
      <c r="AM922" s="158" t="str">
        <f t="shared" si="526"/>
        <v>09:00 15:15(13:00 14:00)</v>
      </c>
      <c r="AN922" s="159" t="e">
        <f>HLOOKUP(SEARCH("6",$M922)-1,$Q$3:$V922,$P922+1,FALSE)</f>
        <v>#VALUE!</v>
      </c>
      <c r="AO922" s="161" t="e">
        <f t="shared" si="527"/>
        <v>#VALUE!</v>
      </c>
      <c r="AP922" s="161" t="e">
        <f t="shared" si="528"/>
        <v>#VALUE!</v>
      </c>
      <c r="AQ922" s="162" t="str">
        <f t="shared" si="529"/>
        <v>выходной</v>
      </c>
      <c r="AR922" s="163" t="e">
        <f>HLOOKUP(SEARCH("7",$M922)-1,$Q$3:$V922,$P922+1,FALSE)</f>
        <v>#VALUE!</v>
      </c>
      <c r="AS922" s="164" t="str">
        <f t="shared" si="530"/>
        <v>выходной</v>
      </c>
      <c r="AT922" s="142"/>
      <c r="AU922" s="11" t="str">
        <f>IF(ISERROR(VLOOKUP(B922,'РЕОРГ 2008'!$A:$B,2,FALSE)),"",VLOOKUP(B922,'РЕОРГ 2008'!$A:$B,2,FALSE))</f>
        <v/>
      </c>
      <c r="AV922" s="12" t="str">
        <f t="shared" si="531"/>
        <v>Опер.касса №4299/041</v>
      </c>
      <c r="AW922" s="31" t="e">
        <f>LEFT(#REF!,2)</f>
        <v>#REF!</v>
      </c>
      <c r="AX922" s="12" t="str">
        <f t="shared" si="509"/>
        <v>4299/041</v>
      </c>
      <c r="AZ922" t="str">
        <f>IF(ISERROR(VLOOKUP(B922,'РЕОРГ 01.08.2009'!$A:$B,2,FALSE)),"",VLOOKUP(B922,'РЕОРГ 01.08.2009'!$A:$B,2,FALSE))</f>
        <v/>
      </c>
      <c r="BA922" s="12" t="str">
        <f t="shared" si="504"/>
        <v>Опер.касса №4299/041</v>
      </c>
      <c r="BB922" t="e">
        <f>LEFT(#REF!,2)</f>
        <v>#REF!</v>
      </c>
      <c r="BC922" s="12" t="str">
        <f t="shared" si="510"/>
        <v>4299/041</v>
      </c>
      <c r="BE922" t="str">
        <f>IF(ISERROR(VLOOKUP(B922,'РЕОРГ 01.10.2009'!A:C,3,FALSE)),"",VLOOKUP(B922,'РЕОРГ 01.10.2009'!A:C,3,FALSE))</f>
        <v/>
      </c>
      <c r="BF922" s="12" t="str">
        <f t="shared" si="505"/>
        <v>Опер.касса №4299/041</v>
      </c>
      <c r="BG922" t="e">
        <f>LEFT(#REF!,2)</f>
        <v>#REF!</v>
      </c>
      <c r="BH922" s="12" t="str">
        <f t="shared" si="511"/>
        <v>4299/041</v>
      </c>
      <c r="BJ922" t="str">
        <f>IF(ISERROR(VLOOKUP($B922,'РЕОРГ 01.05.2010'!A:B,2,FALSE)),"",VLOOKUP($B922,'РЕОРГ 01.05.2010'!A:B,2,FALSE))</f>
        <v/>
      </c>
      <c r="BK922" s="12" t="str">
        <f t="shared" si="506"/>
        <v>Опер.касса №4299/041</v>
      </c>
      <c r="BL922" t="e">
        <f>LEFT(#REF!,2)</f>
        <v>#REF!</v>
      </c>
      <c r="BM922" s="12" t="str">
        <f t="shared" si="512"/>
        <v>4299/041</v>
      </c>
      <c r="BO922" t="str">
        <f>IF(ISERROR(VLOOKUP($B922,'РЕОРГ 01.08.2010'!A:B,2,FALSE)),"",VLOOKUP($B922,'РЕОРГ 01.08.2010'!A:B,2,FALSE))</f>
        <v/>
      </c>
      <c r="BP922" s="12" t="str">
        <f t="shared" si="507"/>
        <v>Опер.касса №4299/041</v>
      </c>
      <c r="BQ922" t="e">
        <f>LEFT(#REF!,2)</f>
        <v>#REF!</v>
      </c>
      <c r="BR922" s="12" t="str">
        <f t="shared" si="513"/>
        <v>4299/041</v>
      </c>
    </row>
    <row r="923" spans="1:70" ht="12.75" customHeight="1">
      <c r="A923" t="str">
        <f t="shared" si="508"/>
        <v>4299/042</v>
      </c>
      <c r="B923" s="133">
        <v>1027</v>
      </c>
      <c r="C923" s="1" t="s">
        <v>3398</v>
      </c>
      <c r="D923" s="32" t="s">
        <v>7017</v>
      </c>
      <c r="E923" s="1" t="s">
        <v>3399</v>
      </c>
      <c r="F923" s="1" t="s">
        <v>1291</v>
      </c>
      <c r="G923" s="1" t="s">
        <v>3400</v>
      </c>
      <c r="H923" s="1" t="s">
        <v>3401</v>
      </c>
      <c r="I923" s="1" t="s">
        <v>3402</v>
      </c>
      <c r="J923" s="1"/>
      <c r="K923" s="1">
        <v>7</v>
      </c>
      <c r="L923" s="32" t="s">
        <v>4049</v>
      </c>
      <c r="M923" s="8" t="s">
        <v>11771</v>
      </c>
      <c r="N923" s="2" t="s">
        <v>12919</v>
      </c>
      <c r="O923" s="173"/>
      <c r="P923" s="168">
        <f t="shared" si="538"/>
        <v>920</v>
      </c>
      <c r="Q923" s="138">
        <f t="shared" si="532"/>
        <v>12</v>
      </c>
      <c r="R923" s="138">
        <f t="shared" si="533"/>
        <v>24</v>
      </c>
      <c r="S923" s="138">
        <f t="shared" si="534"/>
        <v>36</v>
      </c>
      <c r="T923" s="138">
        <f t="shared" si="535"/>
        <v>48</v>
      </c>
      <c r="U923" s="138" t="e">
        <f t="shared" si="536"/>
        <v>#VALUE!</v>
      </c>
      <c r="V923" s="138" t="e">
        <f t="shared" si="537"/>
        <v>#VALUE!</v>
      </c>
      <c r="W923" s="158" t="str">
        <f t="shared" si="514"/>
        <v>09:00 17:00</v>
      </c>
      <c r="X923" s="159">
        <f>HLOOKUP(SEARCH("2",$M923)-1,$Q$3:$V923,$P923+1,FALSE)</f>
        <v>12</v>
      </c>
      <c r="Y923" s="160" t="str">
        <f t="shared" si="515"/>
        <v>09:00 17:00|09:00 17:00|09:00 17:00|09:00 17:00</v>
      </c>
      <c r="Z923" s="161" t="str">
        <f t="shared" si="516"/>
        <v>09:00 17:00</v>
      </c>
      <c r="AA923" s="158" t="str">
        <f t="shared" si="517"/>
        <v>09:00 17:00</v>
      </c>
      <c r="AB923" s="159">
        <f>HLOOKUP(SEARCH("3",$M923)-1,$Q$3:$V923,$P923+1,FALSE)</f>
        <v>24</v>
      </c>
      <c r="AC923" s="160" t="str">
        <f t="shared" si="518"/>
        <v>09:00 17:00|09:00 17:00|09:00 17:00</v>
      </c>
      <c r="AD923" s="161" t="str">
        <f t="shared" si="519"/>
        <v>09:00 17:00</v>
      </c>
      <c r="AE923" s="158" t="str">
        <f t="shared" si="520"/>
        <v>09:00 17:00</v>
      </c>
      <c r="AF923" s="159">
        <f>HLOOKUP(SEARCH("4",$M923)-1,$Q$3:$V923,$P923+1,FALSE)</f>
        <v>36</v>
      </c>
      <c r="AG923" s="161" t="str">
        <f t="shared" si="521"/>
        <v>09:00 17:00|09:00 17:00</v>
      </c>
      <c r="AH923" s="161" t="str">
        <f t="shared" si="522"/>
        <v>09:00 17:00</v>
      </c>
      <c r="AI923" s="158" t="str">
        <f t="shared" si="523"/>
        <v>09:00 17:00</v>
      </c>
      <c r="AJ923" s="159">
        <f>HLOOKUP(SEARCH("5",$M923)-1,$Q$3:$V923,$P923+1,FALSE)</f>
        <v>48</v>
      </c>
      <c r="AK923" s="161" t="str">
        <f t="shared" si="524"/>
        <v>09:00 17:00</v>
      </c>
      <c r="AL923" s="161" t="e">
        <f t="shared" si="525"/>
        <v>#VALUE!</v>
      </c>
      <c r="AM923" s="158" t="str">
        <f t="shared" si="526"/>
        <v>09:00 17:00</v>
      </c>
      <c r="AN923" s="159" t="e">
        <f>HLOOKUP(SEARCH("6",$M923)-1,$Q$3:$V923,$P923+1,FALSE)</f>
        <v>#VALUE!</v>
      </c>
      <c r="AO923" s="161" t="e">
        <f t="shared" si="527"/>
        <v>#VALUE!</v>
      </c>
      <c r="AP923" s="161" t="e">
        <f t="shared" si="528"/>
        <v>#VALUE!</v>
      </c>
      <c r="AQ923" s="162" t="str">
        <f t="shared" si="529"/>
        <v>выходной</v>
      </c>
      <c r="AR923" s="163" t="e">
        <f>HLOOKUP(SEARCH("7",$M923)-1,$Q$3:$V923,$P923+1,FALSE)</f>
        <v>#VALUE!</v>
      </c>
      <c r="AS923" s="164" t="str">
        <f t="shared" si="530"/>
        <v>выходной</v>
      </c>
      <c r="AT923" s="142"/>
      <c r="AU923" s="11" t="str">
        <f>IF(ISERROR(VLOOKUP(B923,'РЕОРГ 2008'!$A:$B,2,FALSE)),"",VLOOKUP(B923,'РЕОРГ 2008'!$A:$B,2,FALSE))</f>
        <v/>
      </c>
      <c r="AV923" s="12" t="str">
        <f t="shared" si="531"/>
        <v>Доп.офис №4299/042</v>
      </c>
      <c r="AW923" s="31" t="e">
        <f>LEFT(#REF!,2)</f>
        <v>#REF!</v>
      </c>
      <c r="AX923" s="12" t="str">
        <f t="shared" si="509"/>
        <v>4299/042</v>
      </c>
      <c r="AZ923" t="str">
        <f>IF(ISERROR(VLOOKUP(B923,'РЕОРГ 01.08.2009'!$A:$B,2,FALSE)),"",VLOOKUP(B923,'РЕОРГ 01.08.2009'!$A:$B,2,FALSE))</f>
        <v/>
      </c>
      <c r="BA923" s="12" t="str">
        <f t="shared" si="504"/>
        <v>Доп.офис №4299/042</v>
      </c>
      <c r="BB923" t="e">
        <f>LEFT(#REF!,2)</f>
        <v>#REF!</v>
      </c>
      <c r="BC923" s="12" t="str">
        <f t="shared" si="510"/>
        <v>4299/042</v>
      </c>
      <c r="BE923" t="str">
        <f>IF(ISERROR(VLOOKUP(B923,'РЕОРГ 01.10.2009'!A:C,3,FALSE)),"",VLOOKUP(B923,'РЕОРГ 01.10.2009'!A:C,3,FALSE))</f>
        <v/>
      </c>
      <c r="BF923" s="12" t="str">
        <f t="shared" si="505"/>
        <v>Доп.офис №4299/042</v>
      </c>
      <c r="BG923" t="e">
        <f>LEFT(#REF!,2)</f>
        <v>#REF!</v>
      </c>
      <c r="BH923" s="12" t="str">
        <f t="shared" si="511"/>
        <v>4299/042</v>
      </c>
      <c r="BJ923" t="str">
        <f>IF(ISERROR(VLOOKUP($B923,'РЕОРГ 01.05.2010'!A:B,2,FALSE)),"",VLOOKUP($B923,'РЕОРГ 01.05.2010'!A:B,2,FALSE))</f>
        <v/>
      </c>
      <c r="BK923" s="12" t="str">
        <f t="shared" si="506"/>
        <v>Доп.офис №4299/042</v>
      </c>
      <c r="BL923" t="e">
        <f>LEFT(#REF!,2)</f>
        <v>#REF!</v>
      </c>
      <c r="BM923" s="12" t="str">
        <f t="shared" si="512"/>
        <v>4299/042</v>
      </c>
      <c r="BO923" t="str">
        <f>IF(ISERROR(VLOOKUP($B923,'РЕОРГ 01.08.2010'!A:B,2,FALSE)),"",VLOOKUP($B923,'РЕОРГ 01.08.2010'!A:B,2,FALSE))</f>
        <v/>
      </c>
      <c r="BP923" s="12" t="str">
        <f t="shared" si="507"/>
        <v>Доп.офис №4299/042</v>
      </c>
      <c r="BQ923" t="e">
        <f>LEFT(#REF!,2)</f>
        <v>#REF!</v>
      </c>
      <c r="BR923" s="12" t="str">
        <f t="shared" si="513"/>
        <v>4299/042</v>
      </c>
    </row>
    <row r="924" spans="1:70" ht="12.75" customHeight="1">
      <c r="A924" t="str">
        <f t="shared" si="508"/>
        <v>4299/044</v>
      </c>
      <c r="B924" s="133">
        <v>1029</v>
      </c>
      <c r="C924" s="1" t="s">
        <v>3403</v>
      </c>
      <c r="D924" s="32" t="s">
        <v>1931</v>
      </c>
      <c r="E924" s="1" t="s">
        <v>3404</v>
      </c>
      <c r="F924" s="1" t="s">
        <v>1291</v>
      </c>
      <c r="G924" s="1" t="s">
        <v>3405</v>
      </c>
      <c r="H924" s="1" t="s">
        <v>3406</v>
      </c>
      <c r="I924" s="1" t="s">
        <v>3407</v>
      </c>
      <c r="J924" s="1"/>
      <c r="K924" s="1">
        <v>0.25</v>
      </c>
      <c r="L924" s="32" t="s">
        <v>4049</v>
      </c>
      <c r="M924" s="8" t="s">
        <v>11929</v>
      </c>
      <c r="N924" s="2" t="s">
        <v>12932</v>
      </c>
      <c r="O924" s="173"/>
      <c r="P924" s="168">
        <f t="shared" si="538"/>
        <v>921</v>
      </c>
      <c r="Q924" s="138">
        <f t="shared" si="532"/>
        <v>12</v>
      </c>
      <c r="R924" s="138" t="e">
        <f t="shared" si="533"/>
        <v>#VALUE!</v>
      </c>
      <c r="S924" s="138" t="e">
        <f t="shared" si="534"/>
        <v>#VALUE!</v>
      </c>
      <c r="T924" s="138" t="e">
        <f t="shared" si="535"/>
        <v>#VALUE!</v>
      </c>
      <c r="U924" s="138" t="e">
        <f t="shared" si="536"/>
        <v>#VALUE!</v>
      </c>
      <c r="V924" s="138" t="e">
        <f t="shared" si="537"/>
        <v>#VALUE!</v>
      </c>
      <c r="W924" s="158" t="str">
        <f t="shared" si="514"/>
        <v>12:00 16:15</v>
      </c>
      <c r="X924" s="159" t="e">
        <f>HLOOKUP(SEARCH("2",$M924)-1,$Q$3:$V924,$P924+1,FALSE)</f>
        <v>#VALUE!</v>
      </c>
      <c r="Y924" s="160" t="e">
        <f t="shared" si="515"/>
        <v>#VALUE!</v>
      </c>
      <c r="Z924" s="161" t="e">
        <f t="shared" si="516"/>
        <v>#VALUE!</v>
      </c>
      <c r="AA924" s="158" t="str">
        <f t="shared" si="517"/>
        <v>выходной</v>
      </c>
      <c r="AB924" s="159">
        <f>HLOOKUP(SEARCH("3",$M924)-1,$Q$3:$V924,$P924+1,FALSE)</f>
        <v>12</v>
      </c>
      <c r="AC924" s="160" t="str">
        <f t="shared" si="518"/>
        <v>12:00 16:15</v>
      </c>
      <c r="AD924" s="161" t="e">
        <f t="shared" si="519"/>
        <v>#VALUE!</v>
      </c>
      <c r="AE924" s="158" t="str">
        <f t="shared" si="520"/>
        <v>12:00 16:15</v>
      </c>
      <c r="AF924" s="159" t="e">
        <f>HLOOKUP(SEARCH("4",$M924)-1,$Q$3:$V924,$P924+1,FALSE)</f>
        <v>#VALUE!</v>
      </c>
      <c r="AG924" s="161" t="e">
        <f t="shared" si="521"/>
        <v>#VALUE!</v>
      </c>
      <c r="AH924" s="161" t="e">
        <f t="shared" si="522"/>
        <v>#VALUE!</v>
      </c>
      <c r="AI924" s="158" t="str">
        <f t="shared" si="523"/>
        <v>выходной</v>
      </c>
      <c r="AJ924" s="159" t="e">
        <f>HLOOKUP(SEARCH("5",$M924)-1,$Q$3:$V924,$P924+1,FALSE)</f>
        <v>#VALUE!</v>
      </c>
      <c r="AK924" s="161" t="e">
        <f t="shared" si="524"/>
        <v>#VALUE!</v>
      </c>
      <c r="AL924" s="161" t="e">
        <f t="shared" si="525"/>
        <v>#VALUE!</v>
      </c>
      <c r="AM924" s="158" t="str">
        <f t="shared" si="526"/>
        <v>выходной</v>
      </c>
      <c r="AN924" s="159" t="e">
        <f>HLOOKUP(SEARCH("6",$M924)-1,$Q$3:$V924,$P924+1,FALSE)</f>
        <v>#VALUE!</v>
      </c>
      <c r="AO924" s="161" t="e">
        <f t="shared" si="527"/>
        <v>#VALUE!</v>
      </c>
      <c r="AP924" s="161" t="e">
        <f t="shared" si="528"/>
        <v>#VALUE!</v>
      </c>
      <c r="AQ924" s="162" t="str">
        <f t="shared" si="529"/>
        <v>выходной</v>
      </c>
      <c r="AR924" s="163" t="e">
        <f>HLOOKUP(SEARCH("7",$M924)-1,$Q$3:$V924,$P924+1,FALSE)</f>
        <v>#VALUE!</v>
      </c>
      <c r="AS924" s="164" t="str">
        <f t="shared" si="530"/>
        <v>выходной</v>
      </c>
      <c r="AT924" s="142"/>
      <c r="AU924" s="11" t="str">
        <f>IF(ISERROR(VLOOKUP(B924,'РЕОРГ 2008'!$A:$B,2,FALSE)),"",VLOOKUP(B924,'РЕОРГ 2008'!$A:$B,2,FALSE))</f>
        <v/>
      </c>
      <c r="AV924" s="12" t="str">
        <f t="shared" si="531"/>
        <v>Опер.касса №4299/044</v>
      </c>
      <c r="AW924" s="31" t="e">
        <f>LEFT(#REF!,2)</f>
        <v>#REF!</v>
      </c>
      <c r="AX924" s="12" t="str">
        <f t="shared" si="509"/>
        <v>4299/044</v>
      </c>
      <c r="AZ924" t="str">
        <f>IF(ISERROR(VLOOKUP(B924,'РЕОРГ 01.08.2009'!$A:$B,2,FALSE)),"",VLOOKUP(B924,'РЕОРГ 01.08.2009'!$A:$B,2,FALSE))</f>
        <v/>
      </c>
      <c r="BA924" s="12" t="str">
        <f t="shared" si="504"/>
        <v>Опер.касса №4299/044</v>
      </c>
      <c r="BB924" t="e">
        <f>LEFT(#REF!,2)</f>
        <v>#REF!</v>
      </c>
      <c r="BC924" s="12" t="str">
        <f t="shared" si="510"/>
        <v>4299/044</v>
      </c>
      <c r="BE924" t="str">
        <f>IF(ISERROR(VLOOKUP(B924,'РЕОРГ 01.10.2009'!A:C,3,FALSE)),"",VLOOKUP(B924,'РЕОРГ 01.10.2009'!A:C,3,FALSE))</f>
        <v/>
      </c>
      <c r="BF924" s="12" t="str">
        <f t="shared" si="505"/>
        <v>Опер.касса №4299/044</v>
      </c>
      <c r="BG924" t="e">
        <f>LEFT(#REF!,2)</f>
        <v>#REF!</v>
      </c>
      <c r="BH924" s="12" t="str">
        <f t="shared" si="511"/>
        <v>4299/044</v>
      </c>
      <c r="BJ924" t="str">
        <f>IF(ISERROR(VLOOKUP($B924,'РЕОРГ 01.05.2010'!A:B,2,FALSE)),"",VLOOKUP($B924,'РЕОРГ 01.05.2010'!A:B,2,FALSE))</f>
        <v/>
      </c>
      <c r="BK924" s="12" t="str">
        <f t="shared" si="506"/>
        <v>Опер.касса №4299/044</v>
      </c>
      <c r="BL924" t="e">
        <f>LEFT(#REF!,2)</f>
        <v>#REF!</v>
      </c>
      <c r="BM924" s="12" t="str">
        <f t="shared" si="512"/>
        <v>4299/044</v>
      </c>
      <c r="BO924" t="str">
        <f>IF(ISERROR(VLOOKUP($B924,'РЕОРГ 01.08.2010'!A:B,2,FALSE)),"",VLOOKUP($B924,'РЕОРГ 01.08.2010'!A:B,2,FALSE))</f>
        <v/>
      </c>
      <c r="BP924" s="12" t="str">
        <f t="shared" si="507"/>
        <v>Опер.касса №4299/044</v>
      </c>
      <c r="BQ924" t="e">
        <f>LEFT(#REF!,2)</f>
        <v>#REF!</v>
      </c>
      <c r="BR924" s="12" t="str">
        <f t="shared" si="513"/>
        <v>4299/044</v>
      </c>
    </row>
    <row r="925" spans="1:70" ht="12.75" customHeight="1">
      <c r="A925" t="str">
        <f t="shared" si="508"/>
        <v>4299/045</v>
      </c>
      <c r="B925" s="133">
        <v>1030</v>
      </c>
      <c r="C925" s="1" t="s">
        <v>3408</v>
      </c>
      <c r="D925" s="32" t="s">
        <v>1931</v>
      </c>
      <c r="E925" s="1" t="s">
        <v>3409</v>
      </c>
      <c r="F925" s="1" t="s">
        <v>1291</v>
      </c>
      <c r="G925" s="1" t="s">
        <v>3410</v>
      </c>
      <c r="H925" s="1" t="s">
        <v>3411</v>
      </c>
      <c r="I925" s="1" t="s">
        <v>3412</v>
      </c>
      <c r="J925" s="1"/>
      <c r="K925" s="1">
        <v>0.25</v>
      </c>
      <c r="L925" s="32" t="s">
        <v>4049</v>
      </c>
      <c r="M925" s="8" t="s">
        <v>11929</v>
      </c>
      <c r="N925" s="2" t="s">
        <v>12932</v>
      </c>
      <c r="O925" s="173"/>
      <c r="P925" s="168">
        <f t="shared" si="538"/>
        <v>922</v>
      </c>
      <c r="Q925" s="138">
        <f t="shared" si="532"/>
        <v>12</v>
      </c>
      <c r="R925" s="138" t="e">
        <f t="shared" si="533"/>
        <v>#VALUE!</v>
      </c>
      <c r="S925" s="138" t="e">
        <f t="shared" si="534"/>
        <v>#VALUE!</v>
      </c>
      <c r="T925" s="138" t="e">
        <f t="shared" si="535"/>
        <v>#VALUE!</v>
      </c>
      <c r="U925" s="138" t="e">
        <f t="shared" si="536"/>
        <v>#VALUE!</v>
      </c>
      <c r="V925" s="138" t="e">
        <f t="shared" si="537"/>
        <v>#VALUE!</v>
      </c>
      <c r="W925" s="158" t="str">
        <f t="shared" si="514"/>
        <v>12:00 16:15</v>
      </c>
      <c r="X925" s="159" t="e">
        <f>HLOOKUP(SEARCH("2",$M925)-1,$Q$3:$V925,$P925+1,FALSE)</f>
        <v>#VALUE!</v>
      </c>
      <c r="Y925" s="160" t="e">
        <f t="shared" si="515"/>
        <v>#VALUE!</v>
      </c>
      <c r="Z925" s="161" t="e">
        <f t="shared" si="516"/>
        <v>#VALUE!</v>
      </c>
      <c r="AA925" s="158" t="str">
        <f t="shared" si="517"/>
        <v>выходной</v>
      </c>
      <c r="AB925" s="159">
        <f>HLOOKUP(SEARCH("3",$M925)-1,$Q$3:$V925,$P925+1,FALSE)</f>
        <v>12</v>
      </c>
      <c r="AC925" s="160" t="str">
        <f t="shared" si="518"/>
        <v>12:00 16:15</v>
      </c>
      <c r="AD925" s="161" t="e">
        <f t="shared" si="519"/>
        <v>#VALUE!</v>
      </c>
      <c r="AE925" s="158" t="str">
        <f t="shared" si="520"/>
        <v>12:00 16:15</v>
      </c>
      <c r="AF925" s="159" t="e">
        <f>HLOOKUP(SEARCH("4",$M925)-1,$Q$3:$V925,$P925+1,FALSE)</f>
        <v>#VALUE!</v>
      </c>
      <c r="AG925" s="161" t="e">
        <f t="shared" si="521"/>
        <v>#VALUE!</v>
      </c>
      <c r="AH925" s="161" t="e">
        <f t="shared" si="522"/>
        <v>#VALUE!</v>
      </c>
      <c r="AI925" s="158" t="str">
        <f t="shared" si="523"/>
        <v>выходной</v>
      </c>
      <c r="AJ925" s="159" t="e">
        <f>HLOOKUP(SEARCH("5",$M925)-1,$Q$3:$V925,$P925+1,FALSE)</f>
        <v>#VALUE!</v>
      </c>
      <c r="AK925" s="161" t="e">
        <f t="shared" si="524"/>
        <v>#VALUE!</v>
      </c>
      <c r="AL925" s="161" t="e">
        <f t="shared" si="525"/>
        <v>#VALUE!</v>
      </c>
      <c r="AM925" s="158" t="str">
        <f t="shared" si="526"/>
        <v>выходной</v>
      </c>
      <c r="AN925" s="159" t="e">
        <f>HLOOKUP(SEARCH("6",$M925)-1,$Q$3:$V925,$P925+1,FALSE)</f>
        <v>#VALUE!</v>
      </c>
      <c r="AO925" s="161" t="e">
        <f t="shared" si="527"/>
        <v>#VALUE!</v>
      </c>
      <c r="AP925" s="161" t="e">
        <f t="shared" si="528"/>
        <v>#VALUE!</v>
      </c>
      <c r="AQ925" s="162" t="str">
        <f t="shared" si="529"/>
        <v>выходной</v>
      </c>
      <c r="AR925" s="163" t="e">
        <f>HLOOKUP(SEARCH("7",$M925)-1,$Q$3:$V925,$P925+1,FALSE)</f>
        <v>#VALUE!</v>
      </c>
      <c r="AS925" s="164" t="str">
        <f t="shared" si="530"/>
        <v>выходной</v>
      </c>
      <c r="AT925" s="142"/>
      <c r="AU925" s="11" t="str">
        <f>IF(ISERROR(VLOOKUP(B925,'РЕОРГ 2008'!$A:$B,2,FALSE)),"",VLOOKUP(B925,'РЕОРГ 2008'!$A:$B,2,FALSE))</f>
        <v/>
      </c>
      <c r="AV925" s="12" t="str">
        <f t="shared" si="531"/>
        <v>Опер.касса №4299/045</v>
      </c>
      <c r="AW925" s="31" t="e">
        <f>LEFT(#REF!,2)</f>
        <v>#REF!</v>
      </c>
      <c r="AX925" s="12" t="str">
        <f t="shared" si="509"/>
        <v>4299/045</v>
      </c>
      <c r="AZ925" t="str">
        <f>IF(ISERROR(VLOOKUP(B925,'РЕОРГ 01.08.2009'!$A:$B,2,FALSE)),"",VLOOKUP(B925,'РЕОРГ 01.08.2009'!$A:$B,2,FALSE))</f>
        <v/>
      </c>
      <c r="BA925" s="12" t="str">
        <f t="shared" si="504"/>
        <v>Опер.касса №4299/045</v>
      </c>
      <c r="BB925" t="e">
        <f>LEFT(#REF!,2)</f>
        <v>#REF!</v>
      </c>
      <c r="BC925" s="12" t="str">
        <f t="shared" si="510"/>
        <v>4299/045</v>
      </c>
      <c r="BE925" t="str">
        <f>IF(ISERROR(VLOOKUP(B925,'РЕОРГ 01.10.2009'!A:C,3,FALSE)),"",VLOOKUP(B925,'РЕОРГ 01.10.2009'!A:C,3,FALSE))</f>
        <v/>
      </c>
      <c r="BF925" s="12" t="str">
        <f t="shared" si="505"/>
        <v>Опер.касса №4299/045</v>
      </c>
      <c r="BG925" t="e">
        <f>LEFT(#REF!,2)</f>
        <v>#REF!</v>
      </c>
      <c r="BH925" s="12" t="str">
        <f t="shared" si="511"/>
        <v>4299/045</v>
      </c>
      <c r="BJ925" t="str">
        <f>IF(ISERROR(VLOOKUP($B925,'РЕОРГ 01.05.2010'!A:B,2,FALSE)),"",VLOOKUP($B925,'РЕОРГ 01.05.2010'!A:B,2,FALSE))</f>
        <v/>
      </c>
      <c r="BK925" s="12" t="str">
        <f t="shared" si="506"/>
        <v>Опер.касса №4299/045</v>
      </c>
      <c r="BL925" t="e">
        <f>LEFT(#REF!,2)</f>
        <v>#REF!</v>
      </c>
      <c r="BM925" s="12" t="str">
        <f t="shared" si="512"/>
        <v>4299/045</v>
      </c>
      <c r="BO925" t="str">
        <f>IF(ISERROR(VLOOKUP($B925,'РЕОРГ 01.08.2010'!A:B,2,FALSE)),"",VLOOKUP($B925,'РЕОРГ 01.08.2010'!A:B,2,FALSE))</f>
        <v/>
      </c>
      <c r="BP925" s="12" t="str">
        <f t="shared" si="507"/>
        <v>Опер.касса №4299/045</v>
      </c>
      <c r="BQ925" t="e">
        <f>LEFT(#REF!,2)</f>
        <v>#REF!</v>
      </c>
      <c r="BR925" s="12" t="str">
        <f t="shared" si="513"/>
        <v>4299/045</v>
      </c>
    </row>
    <row r="926" spans="1:70" ht="12.75" customHeight="1">
      <c r="A926" t="str">
        <f t="shared" si="508"/>
        <v>4299/048</v>
      </c>
      <c r="B926" s="133">
        <v>1031</v>
      </c>
      <c r="C926" s="1" t="s">
        <v>3413</v>
      </c>
      <c r="D926" s="32" t="s">
        <v>1931</v>
      </c>
      <c r="E926" s="1" t="s">
        <v>3414</v>
      </c>
      <c r="F926" s="1" t="s">
        <v>1291</v>
      </c>
      <c r="G926" s="1" t="s">
        <v>3415</v>
      </c>
      <c r="H926" s="1" t="s">
        <v>3416</v>
      </c>
      <c r="I926" s="1" t="s">
        <v>3417</v>
      </c>
      <c r="J926" s="1"/>
      <c r="K926" s="1">
        <v>0.75</v>
      </c>
      <c r="L926" s="32" t="s">
        <v>4049</v>
      </c>
      <c r="M926" s="8" t="s">
        <v>12043</v>
      </c>
      <c r="N926" s="2" t="s">
        <v>12931</v>
      </c>
      <c r="O926" s="173"/>
      <c r="P926" s="168">
        <f t="shared" si="538"/>
        <v>923</v>
      </c>
      <c r="Q926" s="138">
        <f t="shared" si="532"/>
        <v>25</v>
      </c>
      <c r="R926" s="138">
        <f t="shared" si="533"/>
        <v>50</v>
      </c>
      <c r="S926" s="138">
        <f t="shared" si="534"/>
        <v>75</v>
      </c>
      <c r="T926" s="138" t="e">
        <f t="shared" si="535"/>
        <v>#VALUE!</v>
      </c>
      <c r="U926" s="138" t="e">
        <f t="shared" si="536"/>
        <v>#VALUE!</v>
      </c>
      <c r="V926" s="138" t="e">
        <f t="shared" si="537"/>
        <v>#VALUE!</v>
      </c>
      <c r="W926" s="158" t="str">
        <f t="shared" si="514"/>
        <v>09:00 17:15(13:00 14:00)</v>
      </c>
      <c r="X926" s="159">
        <f>HLOOKUP(SEARCH("2",$M926)-1,$Q$3:$V926,$P926+1,FALSE)</f>
        <v>25</v>
      </c>
      <c r="Y926" s="160" t="str">
        <f t="shared" si="515"/>
        <v>09:00 17:15(13:00 14:00)|09:00 17:15(13:00 14:00)|10:00 16:15(13:00 14:00)</v>
      </c>
      <c r="Z926" s="161" t="str">
        <f t="shared" si="516"/>
        <v>09:00 17:15(13:00 14:00)</v>
      </c>
      <c r="AA926" s="158" t="str">
        <f t="shared" si="517"/>
        <v>09:00 17:15(13:00 14:00)</v>
      </c>
      <c r="AB926" s="159">
        <f>HLOOKUP(SEARCH("3",$M926)-1,$Q$3:$V926,$P926+1,FALSE)</f>
        <v>50</v>
      </c>
      <c r="AC926" s="160" t="str">
        <f t="shared" si="518"/>
        <v>09:00 17:15(13:00 14:00)|10:00 16:15(13:00 14:00)</v>
      </c>
      <c r="AD926" s="161" t="str">
        <f t="shared" si="519"/>
        <v>09:00 17:15(13:00 14:00)</v>
      </c>
      <c r="AE926" s="158" t="str">
        <f t="shared" si="520"/>
        <v>09:00 17:15(13:00 14:00)</v>
      </c>
      <c r="AF926" s="159" t="e">
        <f>HLOOKUP(SEARCH("4",$M926)-1,$Q$3:$V926,$P926+1,FALSE)</f>
        <v>#VALUE!</v>
      </c>
      <c r="AG926" s="161" t="e">
        <f t="shared" si="521"/>
        <v>#VALUE!</v>
      </c>
      <c r="AH926" s="161" t="e">
        <f t="shared" si="522"/>
        <v>#VALUE!</v>
      </c>
      <c r="AI926" s="158" t="str">
        <f t="shared" si="523"/>
        <v>выходной</v>
      </c>
      <c r="AJ926" s="159">
        <f>HLOOKUP(SEARCH("5",$M926)-1,$Q$3:$V926,$P926+1,FALSE)</f>
        <v>75</v>
      </c>
      <c r="AK926" s="161" t="str">
        <f t="shared" si="524"/>
        <v>10:00 16:15(13:00 14:00)</v>
      </c>
      <c r="AL926" s="161" t="e">
        <f t="shared" si="525"/>
        <v>#VALUE!</v>
      </c>
      <c r="AM926" s="158" t="str">
        <f t="shared" si="526"/>
        <v>10:00 16:15(13:00 14:00)</v>
      </c>
      <c r="AN926" s="159" t="e">
        <f>HLOOKUP(SEARCH("6",$M926)-1,$Q$3:$V926,$P926+1,FALSE)</f>
        <v>#VALUE!</v>
      </c>
      <c r="AO926" s="161" t="e">
        <f t="shared" si="527"/>
        <v>#VALUE!</v>
      </c>
      <c r="AP926" s="161" t="e">
        <f t="shared" si="528"/>
        <v>#VALUE!</v>
      </c>
      <c r="AQ926" s="162" t="str">
        <f t="shared" si="529"/>
        <v>выходной</v>
      </c>
      <c r="AR926" s="163" t="e">
        <f>HLOOKUP(SEARCH("7",$M926)-1,$Q$3:$V926,$P926+1,FALSE)</f>
        <v>#VALUE!</v>
      </c>
      <c r="AS926" s="164" t="str">
        <f t="shared" si="530"/>
        <v>выходной</v>
      </c>
      <c r="AT926" s="142"/>
      <c r="AU926" s="11" t="str">
        <f>IF(ISERROR(VLOOKUP(B926,'РЕОРГ 2008'!$A:$B,2,FALSE)),"",VLOOKUP(B926,'РЕОРГ 2008'!$A:$B,2,FALSE))</f>
        <v/>
      </c>
      <c r="AV926" s="12" t="str">
        <f t="shared" si="531"/>
        <v>Опер.касса №4299/048</v>
      </c>
      <c r="AW926" s="31" t="e">
        <f>LEFT(#REF!,2)</f>
        <v>#REF!</v>
      </c>
      <c r="AX926" s="12" t="str">
        <f t="shared" si="509"/>
        <v>4299/048</v>
      </c>
      <c r="AZ926" t="str">
        <f>IF(ISERROR(VLOOKUP(B926,'РЕОРГ 01.08.2009'!$A:$B,2,FALSE)),"",VLOOKUP(B926,'РЕОРГ 01.08.2009'!$A:$B,2,FALSE))</f>
        <v/>
      </c>
      <c r="BA926" s="12" t="str">
        <f t="shared" si="504"/>
        <v>Опер.касса №4299/048</v>
      </c>
      <c r="BB926" t="e">
        <f>LEFT(#REF!,2)</f>
        <v>#REF!</v>
      </c>
      <c r="BC926" s="12" t="str">
        <f t="shared" si="510"/>
        <v>4299/048</v>
      </c>
      <c r="BE926" t="str">
        <f>IF(ISERROR(VLOOKUP(B926,'РЕОРГ 01.10.2009'!A:C,3,FALSE)),"",VLOOKUP(B926,'РЕОРГ 01.10.2009'!A:C,3,FALSE))</f>
        <v/>
      </c>
      <c r="BF926" s="12" t="str">
        <f t="shared" si="505"/>
        <v>Опер.касса №4299/048</v>
      </c>
      <c r="BG926" t="e">
        <f>LEFT(#REF!,2)</f>
        <v>#REF!</v>
      </c>
      <c r="BH926" s="12" t="str">
        <f t="shared" si="511"/>
        <v>4299/048</v>
      </c>
      <c r="BJ926" t="str">
        <f>IF(ISERROR(VLOOKUP($B926,'РЕОРГ 01.05.2010'!A:B,2,FALSE)),"",VLOOKUP($B926,'РЕОРГ 01.05.2010'!A:B,2,FALSE))</f>
        <v/>
      </c>
      <c r="BK926" s="12" t="str">
        <f t="shared" si="506"/>
        <v>Опер.касса №4299/048</v>
      </c>
      <c r="BL926" t="e">
        <f>LEFT(#REF!,2)</f>
        <v>#REF!</v>
      </c>
      <c r="BM926" s="12" t="str">
        <f t="shared" si="512"/>
        <v>4299/048</v>
      </c>
      <c r="BO926" t="str">
        <f>IF(ISERROR(VLOOKUP($B926,'РЕОРГ 01.08.2010'!A:B,2,FALSE)),"",VLOOKUP($B926,'РЕОРГ 01.08.2010'!A:B,2,FALSE))</f>
        <v/>
      </c>
      <c r="BP926" s="12" t="str">
        <f t="shared" si="507"/>
        <v>Опер.касса №4299/048</v>
      </c>
      <c r="BQ926" t="e">
        <f>LEFT(#REF!,2)</f>
        <v>#REF!</v>
      </c>
      <c r="BR926" s="12" t="str">
        <f t="shared" si="513"/>
        <v>4299/048</v>
      </c>
    </row>
    <row r="927" spans="1:70" ht="12.75" customHeight="1">
      <c r="A927" t="str">
        <f t="shared" si="508"/>
        <v>4299/049</v>
      </c>
      <c r="B927" s="133">
        <v>1032</v>
      </c>
      <c r="C927" s="1" t="s">
        <v>3418</v>
      </c>
      <c r="D927" s="32" t="s">
        <v>1931</v>
      </c>
      <c r="E927" s="1" t="s">
        <v>3419</v>
      </c>
      <c r="F927" s="1" t="s">
        <v>1291</v>
      </c>
      <c r="G927" s="1" t="s">
        <v>792</v>
      </c>
      <c r="H927" s="1" t="s">
        <v>793</v>
      </c>
      <c r="I927" s="1" t="s">
        <v>794</v>
      </c>
      <c r="J927" s="1"/>
      <c r="K927" s="1">
        <v>0.25</v>
      </c>
      <c r="L927" s="32" t="s">
        <v>4049</v>
      </c>
      <c r="M927" s="8" t="s">
        <v>11929</v>
      </c>
      <c r="N927" s="2" t="s">
        <v>12932</v>
      </c>
      <c r="O927" s="173"/>
      <c r="P927" s="168">
        <f t="shared" si="538"/>
        <v>924</v>
      </c>
      <c r="Q927" s="138">
        <f t="shared" si="532"/>
        <v>12</v>
      </c>
      <c r="R927" s="138" t="e">
        <f t="shared" si="533"/>
        <v>#VALUE!</v>
      </c>
      <c r="S927" s="138" t="e">
        <f t="shared" si="534"/>
        <v>#VALUE!</v>
      </c>
      <c r="T927" s="138" t="e">
        <f t="shared" si="535"/>
        <v>#VALUE!</v>
      </c>
      <c r="U927" s="138" t="e">
        <f t="shared" si="536"/>
        <v>#VALUE!</v>
      </c>
      <c r="V927" s="138" t="e">
        <f t="shared" si="537"/>
        <v>#VALUE!</v>
      </c>
      <c r="W927" s="158" t="str">
        <f t="shared" si="514"/>
        <v>12:00 16:15</v>
      </c>
      <c r="X927" s="159" t="e">
        <f>HLOOKUP(SEARCH("2",$M927)-1,$Q$3:$V927,$P927+1,FALSE)</f>
        <v>#VALUE!</v>
      </c>
      <c r="Y927" s="160" t="e">
        <f t="shared" si="515"/>
        <v>#VALUE!</v>
      </c>
      <c r="Z927" s="161" t="e">
        <f t="shared" si="516"/>
        <v>#VALUE!</v>
      </c>
      <c r="AA927" s="158" t="str">
        <f t="shared" si="517"/>
        <v>выходной</v>
      </c>
      <c r="AB927" s="159">
        <f>HLOOKUP(SEARCH("3",$M927)-1,$Q$3:$V927,$P927+1,FALSE)</f>
        <v>12</v>
      </c>
      <c r="AC927" s="160" t="str">
        <f t="shared" si="518"/>
        <v>12:00 16:15</v>
      </c>
      <c r="AD927" s="161" t="e">
        <f t="shared" si="519"/>
        <v>#VALUE!</v>
      </c>
      <c r="AE927" s="158" t="str">
        <f t="shared" si="520"/>
        <v>12:00 16:15</v>
      </c>
      <c r="AF927" s="159" t="e">
        <f>HLOOKUP(SEARCH("4",$M927)-1,$Q$3:$V927,$P927+1,FALSE)</f>
        <v>#VALUE!</v>
      </c>
      <c r="AG927" s="161" t="e">
        <f t="shared" si="521"/>
        <v>#VALUE!</v>
      </c>
      <c r="AH927" s="161" t="e">
        <f t="shared" si="522"/>
        <v>#VALUE!</v>
      </c>
      <c r="AI927" s="158" t="str">
        <f t="shared" si="523"/>
        <v>выходной</v>
      </c>
      <c r="AJ927" s="159" t="e">
        <f>HLOOKUP(SEARCH("5",$M927)-1,$Q$3:$V927,$P927+1,FALSE)</f>
        <v>#VALUE!</v>
      </c>
      <c r="AK927" s="161" t="e">
        <f t="shared" si="524"/>
        <v>#VALUE!</v>
      </c>
      <c r="AL927" s="161" t="e">
        <f t="shared" si="525"/>
        <v>#VALUE!</v>
      </c>
      <c r="AM927" s="158" t="str">
        <f t="shared" si="526"/>
        <v>выходной</v>
      </c>
      <c r="AN927" s="159" t="e">
        <f>HLOOKUP(SEARCH("6",$M927)-1,$Q$3:$V927,$P927+1,FALSE)</f>
        <v>#VALUE!</v>
      </c>
      <c r="AO927" s="161" t="e">
        <f t="shared" si="527"/>
        <v>#VALUE!</v>
      </c>
      <c r="AP927" s="161" t="e">
        <f t="shared" si="528"/>
        <v>#VALUE!</v>
      </c>
      <c r="AQ927" s="162" t="str">
        <f t="shared" si="529"/>
        <v>выходной</v>
      </c>
      <c r="AR927" s="163" t="e">
        <f>HLOOKUP(SEARCH("7",$M927)-1,$Q$3:$V927,$P927+1,FALSE)</f>
        <v>#VALUE!</v>
      </c>
      <c r="AS927" s="164" t="str">
        <f t="shared" si="530"/>
        <v>выходной</v>
      </c>
      <c r="AT927" s="142"/>
      <c r="AU927" s="11" t="str">
        <f>IF(ISERROR(VLOOKUP(B927,'РЕОРГ 2008'!$A:$B,2,FALSE)),"",VLOOKUP(B927,'РЕОРГ 2008'!$A:$B,2,FALSE))</f>
        <v/>
      </c>
      <c r="AV927" s="12" t="str">
        <f t="shared" si="531"/>
        <v>Опер.касса №4299/049</v>
      </c>
      <c r="AW927" s="31" t="e">
        <f>LEFT(#REF!,2)</f>
        <v>#REF!</v>
      </c>
      <c r="AX927" s="12" t="str">
        <f t="shared" si="509"/>
        <v>4299/049</v>
      </c>
      <c r="AZ927" t="str">
        <f>IF(ISERROR(VLOOKUP(B927,'РЕОРГ 01.08.2009'!$A:$B,2,FALSE)),"",VLOOKUP(B927,'РЕОРГ 01.08.2009'!$A:$B,2,FALSE))</f>
        <v/>
      </c>
      <c r="BA927" s="12" t="str">
        <f t="shared" si="504"/>
        <v>Опер.касса №4299/049</v>
      </c>
      <c r="BB927" t="e">
        <f>LEFT(#REF!,2)</f>
        <v>#REF!</v>
      </c>
      <c r="BC927" s="12" t="str">
        <f t="shared" si="510"/>
        <v>4299/049</v>
      </c>
      <c r="BE927" t="str">
        <f>IF(ISERROR(VLOOKUP(B927,'РЕОРГ 01.10.2009'!A:C,3,FALSE)),"",VLOOKUP(B927,'РЕОРГ 01.10.2009'!A:C,3,FALSE))</f>
        <v/>
      </c>
      <c r="BF927" s="12" t="str">
        <f t="shared" si="505"/>
        <v>Опер.касса №4299/049</v>
      </c>
      <c r="BG927" t="e">
        <f>LEFT(#REF!,2)</f>
        <v>#REF!</v>
      </c>
      <c r="BH927" s="12" t="str">
        <f t="shared" si="511"/>
        <v>4299/049</v>
      </c>
      <c r="BJ927" t="str">
        <f>IF(ISERROR(VLOOKUP($B927,'РЕОРГ 01.05.2010'!A:B,2,FALSE)),"",VLOOKUP($B927,'РЕОРГ 01.05.2010'!A:B,2,FALSE))</f>
        <v/>
      </c>
      <c r="BK927" s="12" t="str">
        <f t="shared" si="506"/>
        <v>Опер.касса №4299/049</v>
      </c>
      <c r="BL927" t="e">
        <f>LEFT(#REF!,2)</f>
        <v>#REF!</v>
      </c>
      <c r="BM927" s="12" t="str">
        <f t="shared" si="512"/>
        <v>4299/049</v>
      </c>
      <c r="BO927" t="str">
        <f>IF(ISERROR(VLOOKUP($B927,'РЕОРГ 01.08.2010'!A:B,2,FALSE)),"",VLOOKUP($B927,'РЕОРГ 01.08.2010'!A:B,2,FALSE))</f>
        <v/>
      </c>
      <c r="BP927" s="12" t="str">
        <f t="shared" si="507"/>
        <v>Опер.касса №4299/049</v>
      </c>
      <c r="BQ927" t="e">
        <f>LEFT(#REF!,2)</f>
        <v>#REF!</v>
      </c>
      <c r="BR927" s="12" t="str">
        <f t="shared" si="513"/>
        <v>4299/049</v>
      </c>
    </row>
    <row r="928" spans="1:70" ht="12.75" customHeight="1">
      <c r="A928" t="str">
        <f t="shared" si="508"/>
        <v>4306</v>
      </c>
      <c r="B928" s="133">
        <v>1061</v>
      </c>
      <c r="C928" s="1" t="s">
        <v>1292</v>
      </c>
      <c r="D928" s="32" t="s">
        <v>4491</v>
      </c>
      <c r="E928" s="1" t="s">
        <v>1293</v>
      </c>
      <c r="F928" s="1" t="s">
        <v>1291</v>
      </c>
      <c r="G928" s="1" t="s">
        <v>1294</v>
      </c>
      <c r="H928" s="1" t="s">
        <v>1295</v>
      </c>
      <c r="I928" s="1" t="s">
        <v>1296</v>
      </c>
      <c r="J928" s="1" t="s">
        <v>13004</v>
      </c>
      <c r="K928" s="1">
        <v>58.25</v>
      </c>
      <c r="L928" s="32" t="s">
        <v>4051</v>
      </c>
      <c r="M928" s="8" t="s">
        <v>11773</v>
      </c>
      <c r="N928" s="2" t="s">
        <v>12918</v>
      </c>
      <c r="O928" s="173"/>
      <c r="P928" s="168">
        <f t="shared" si="538"/>
        <v>925</v>
      </c>
      <c r="Q928" s="138">
        <f t="shared" si="532"/>
        <v>12</v>
      </c>
      <c r="R928" s="138">
        <f t="shared" si="533"/>
        <v>24</v>
      </c>
      <c r="S928" s="138">
        <f t="shared" si="534"/>
        <v>36</v>
      </c>
      <c r="T928" s="138">
        <f t="shared" si="535"/>
        <v>48</v>
      </c>
      <c r="U928" s="138">
        <f t="shared" si="536"/>
        <v>60</v>
      </c>
      <c r="V928" s="138" t="e">
        <f t="shared" si="537"/>
        <v>#VALUE!</v>
      </c>
      <c r="W928" s="158" t="str">
        <f t="shared" si="514"/>
        <v>08:30 18:00</v>
      </c>
      <c r="X928" s="159">
        <f>HLOOKUP(SEARCH("2",$M928)-1,$Q$3:$V928,$P928+1,FALSE)</f>
        <v>12</v>
      </c>
      <c r="Y928" s="160" t="str">
        <f t="shared" si="515"/>
        <v>08:30 18:00|08:30 18:00|08:30 17:00|08:30 17:00|08:30 17:00(13:00 14:00)</v>
      </c>
      <c r="Z928" s="161" t="str">
        <f t="shared" si="516"/>
        <v>08:30 18:00</v>
      </c>
      <c r="AA928" s="158" t="str">
        <f t="shared" si="517"/>
        <v>08:30 18:00</v>
      </c>
      <c r="AB928" s="159">
        <f>HLOOKUP(SEARCH("3",$M928)-1,$Q$3:$V928,$P928+1,FALSE)</f>
        <v>24</v>
      </c>
      <c r="AC928" s="160" t="str">
        <f t="shared" si="518"/>
        <v>08:30 18:00|08:30 17:00|08:30 17:00|08:30 17:00(13:00 14:00)</v>
      </c>
      <c r="AD928" s="161" t="str">
        <f t="shared" si="519"/>
        <v>08:30 18:00</v>
      </c>
      <c r="AE928" s="158" t="str">
        <f t="shared" si="520"/>
        <v>08:30 18:00</v>
      </c>
      <c r="AF928" s="159">
        <f>HLOOKUP(SEARCH("4",$M928)-1,$Q$3:$V928,$P928+1,FALSE)</f>
        <v>36</v>
      </c>
      <c r="AG928" s="161" t="str">
        <f t="shared" si="521"/>
        <v>08:30 17:00|08:30 17:00|08:30 17:00(13:00 14:00)</v>
      </c>
      <c r="AH928" s="161" t="str">
        <f t="shared" si="522"/>
        <v>08:30 17:00</v>
      </c>
      <c r="AI928" s="158" t="str">
        <f t="shared" si="523"/>
        <v>08:30 17:00</v>
      </c>
      <c r="AJ928" s="159">
        <f>HLOOKUP(SEARCH("5",$M928)-1,$Q$3:$V928,$P928+1,FALSE)</f>
        <v>48</v>
      </c>
      <c r="AK928" s="161" t="str">
        <f t="shared" si="524"/>
        <v>08:30 17:00|08:30 17:00(13:00 14:00)</v>
      </c>
      <c r="AL928" s="161" t="str">
        <f t="shared" si="525"/>
        <v>08:30 17:00</v>
      </c>
      <c r="AM928" s="158" t="str">
        <f t="shared" si="526"/>
        <v>08:30 17:00</v>
      </c>
      <c r="AN928" s="159">
        <f>HLOOKUP(SEARCH("6",$M928)-1,$Q$3:$V928,$P928+1,FALSE)</f>
        <v>60</v>
      </c>
      <c r="AO928" s="161" t="str">
        <f t="shared" si="527"/>
        <v>08:30 17:00(13:00 14:00)</v>
      </c>
      <c r="AP928" s="161" t="e">
        <f t="shared" si="528"/>
        <v>#VALUE!</v>
      </c>
      <c r="AQ928" s="162" t="str">
        <f t="shared" si="529"/>
        <v>08:30 17:00(13:00 14:00)</v>
      </c>
      <c r="AR928" s="163" t="e">
        <f>HLOOKUP(SEARCH("7",$M928)-1,$Q$3:$V928,$P928+1,FALSE)</f>
        <v>#VALUE!</v>
      </c>
      <c r="AS928" s="164" t="str">
        <f t="shared" si="530"/>
        <v>выходной</v>
      </c>
      <c r="AT928" s="142"/>
      <c r="AU928" s="11" t="str">
        <f>IF(ISERROR(VLOOKUP(B928,'РЕОРГ 2008'!$A:$B,2,FALSE)),"",VLOOKUP(B928,'РЕОРГ 2008'!$A:$B,2,FALSE))</f>
        <v/>
      </c>
      <c r="AV928" s="12" t="str">
        <f t="shared" si="531"/>
        <v>Краснослободское отделение №4306</v>
      </c>
      <c r="AW928" s="31" t="e">
        <f>LEFT(#REF!,2)</f>
        <v>#REF!</v>
      </c>
      <c r="AX928" s="12" t="str">
        <f t="shared" si="509"/>
        <v>4306</v>
      </c>
      <c r="AZ928" t="str">
        <f>IF(ISERROR(VLOOKUP(B928,'РЕОРГ 01.08.2009'!$A:$B,2,FALSE)),"",VLOOKUP(B928,'РЕОРГ 01.08.2009'!$A:$B,2,FALSE))</f>
        <v/>
      </c>
      <c r="BA928" s="12" t="str">
        <f t="shared" si="504"/>
        <v>Краснослободское отделение №4306</v>
      </c>
      <c r="BB928" t="e">
        <f>LEFT(#REF!,2)</f>
        <v>#REF!</v>
      </c>
      <c r="BC928" s="12" t="str">
        <f t="shared" si="510"/>
        <v>4306</v>
      </c>
      <c r="BE928" t="str">
        <f>IF(ISERROR(VLOOKUP(B928,'РЕОРГ 01.10.2009'!A:C,3,FALSE)),"",VLOOKUP(B928,'РЕОРГ 01.10.2009'!A:C,3,FALSE))</f>
        <v/>
      </c>
      <c r="BF928" s="12" t="str">
        <f t="shared" si="505"/>
        <v>Краснослободское отделение №4306</v>
      </c>
      <c r="BG928" t="e">
        <f>LEFT(#REF!,2)</f>
        <v>#REF!</v>
      </c>
      <c r="BH928" s="12" t="str">
        <f t="shared" si="511"/>
        <v>4306</v>
      </c>
      <c r="BJ928" t="str">
        <f>IF(ISERROR(VLOOKUP($B928,'РЕОРГ 01.05.2010'!A:B,2,FALSE)),"",VLOOKUP($B928,'РЕОРГ 01.05.2010'!A:B,2,FALSE))</f>
        <v/>
      </c>
      <c r="BK928" s="12" t="str">
        <f t="shared" si="506"/>
        <v>Краснослободское отделение №4306</v>
      </c>
      <c r="BL928" t="e">
        <f>LEFT(#REF!,2)</f>
        <v>#REF!</v>
      </c>
      <c r="BM928" s="12" t="str">
        <f t="shared" si="512"/>
        <v>4306</v>
      </c>
      <c r="BO928" t="str">
        <f>IF(ISERROR(VLOOKUP($B928,'РЕОРГ 01.08.2010'!A:B,2,FALSE)),"",VLOOKUP($B928,'РЕОРГ 01.08.2010'!A:B,2,FALSE))</f>
        <v/>
      </c>
      <c r="BP928" s="12" t="str">
        <f t="shared" si="507"/>
        <v>Краснослободское отделение №4306</v>
      </c>
      <c r="BQ928" t="e">
        <f>LEFT(#REF!,2)</f>
        <v>#REF!</v>
      </c>
      <c r="BR928" s="12" t="str">
        <f t="shared" si="513"/>
        <v>4306</v>
      </c>
    </row>
    <row r="929" spans="1:70" ht="12.75" customHeight="1">
      <c r="A929" t="str">
        <f t="shared" si="508"/>
        <v>4306/012</v>
      </c>
      <c r="B929" s="133">
        <v>1062</v>
      </c>
      <c r="C929" s="1" t="s">
        <v>1297</v>
      </c>
      <c r="D929" s="32" t="s">
        <v>1931</v>
      </c>
      <c r="E929" s="1" t="s">
        <v>1298</v>
      </c>
      <c r="F929" s="1" t="s">
        <v>1291</v>
      </c>
      <c r="G929" s="1" t="s">
        <v>1299</v>
      </c>
      <c r="H929" s="1" t="s">
        <v>1300</v>
      </c>
      <c r="I929" s="1" t="s">
        <v>1301</v>
      </c>
      <c r="J929" s="1"/>
      <c r="K929" s="1">
        <v>0.5</v>
      </c>
      <c r="L929" s="32" t="s">
        <v>4049</v>
      </c>
      <c r="M929" s="8" t="s">
        <v>11872</v>
      </c>
      <c r="N929" s="2" t="s">
        <v>12375</v>
      </c>
      <c r="O929" s="173"/>
      <c r="P929" s="168">
        <f t="shared" si="538"/>
        <v>926</v>
      </c>
      <c r="Q929" s="138">
        <f t="shared" si="532"/>
        <v>12</v>
      </c>
      <c r="R929" s="138">
        <f t="shared" si="533"/>
        <v>24</v>
      </c>
      <c r="S929" s="138">
        <f t="shared" si="534"/>
        <v>36</v>
      </c>
      <c r="T929" s="138" t="e">
        <f t="shared" si="535"/>
        <v>#VALUE!</v>
      </c>
      <c r="U929" s="138" t="e">
        <f t="shared" si="536"/>
        <v>#VALUE!</v>
      </c>
      <c r="V929" s="138" t="e">
        <f t="shared" si="537"/>
        <v>#VALUE!</v>
      </c>
      <c r="W929" s="158" t="str">
        <f t="shared" si="514"/>
        <v>08:00 12:30</v>
      </c>
      <c r="X929" s="159">
        <f>HLOOKUP(SEARCH("2",$M929)-1,$Q$3:$V929,$P929+1,FALSE)</f>
        <v>12</v>
      </c>
      <c r="Y929" s="160" t="str">
        <f t="shared" si="515"/>
        <v>08:00 12:30|08:00 12:30|08:00 12:30</v>
      </c>
      <c r="Z929" s="161" t="str">
        <f t="shared" si="516"/>
        <v>08:00 12:30</v>
      </c>
      <c r="AA929" s="158" t="str">
        <f t="shared" si="517"/>
        <v>08:00 12:30</v>
      </c>
      <c r="AB929" s="159">
        <f>HLOOKUP(SEARCH("3",$M929)-1,$Q$3:$V929,$P929+1,FALSE)</f>
        <v>24</v>
      </c>
      <c r="AC929" s="160" t="str">
        <f t="shared" si="518"/>
        <v>08:00 12:30|08:00 12:30</v>
      </c>
      <c r="AD929" s="161" t="str">
        <f t="shared" si="519"/>
        <v>08:00 12:30</v>
      </c>
      <c r="AE929" s="158" t="str">
        <f t="shared" si="520"/>
        <v>08:00 12:30</v>
      </c>
      <c r="AF929" s="159">
        <f>HLOOKUP(SEARCH("4",$M929)-1,$Q$3:$V929,$P929+1,FALSE)</f>
        <v>36</v>
      </c>
      <c r="AG929" s="161" t="str">
        <f t="shared" si="521"/>
        <v>08:00 12:30</v>
      </c>
      <c r="AH929" s="161" t="e">
        <f t="shared" si="522"/>
        <v>#VALUE!</v>
      </c>
      <c r="AI929" s="158" t="str">
        <f t="shared" si="523"/>
        <v>08:00 12:30</v>
      </c>
      <c r="AJ929" s="159" t="e">
        <f>HLOOKUP(SEARCH("5",$M929)-1,$Q$3:$V929,$P929+1,FALSE)</f>
        <v>#VALUE!</v>
      </c>
      <c r="AK929" s="161" t="e">
        <f t="shared" si="524"/>
        <v>#VALUE!</v>
      </c>
      <c r="AL929" s="161" t="e">
        <f t="shared" si="525"/>
        <v>#VALUE!</v>
      </c>
      <c r="AM929" s="158" t="str">
        <f t="shared" si="526"/>
        <v>выходной</v>
      </c>
      <c r="AN929" s="159" t="e">
        <f>HLOOKUP(SEARCH("6",$M929)-1,$Q$3:$V929,$P929+1,FALSE)</f>
        <v>#VALUE!</v>
      </c>
      <c r="AO929" s="161" t="e">
        <f t="shared" si="527"/>
        <v>#VALUE!</v>
      </c>
      <c r="AP929" s="161" t="e">
        <f t="shared" si="528"/>
        <v>#VALUE!</v>
      </c>
      <c r="AQ929" s="162" t="str">
        <f t="shared" si="529"/>
        <v>выходной</v>
      </c>
      <c r="AR929" s="163" t="e">
        <f>HLOOKUP(SEARCH("7",$M929)-1,$Q$3:$V929,$P929+1,FALSE)</f>
        <v>#VALUE!</v>
      </c>
      <c r="AS929" s="164" t="str">
        <f t="shared" si="530"/>
        <v>выходной</v>
      </c>
      <c r="AT929" s="142"/>
      <c r="AU929" s="11" t="str">
        <f>IF(ISERROR(VLOOKUP(B929,'РЕОРГ 2008'!$A:$B,2,FALSE)),"",VLOOKUP(B929,'РЕОРГ 2008'!$A:$B,2,FALSE))</f>
        <v/>
      </c>
      <c r="AV929" s="12" t="str">
        <f t="shared" si="531"/>
        <v>Опер.касса №4306/012</v>
      </c>
      <c r="AW929" s="31" t="e">
        <f>LEFT(#REF!,2)</f>
        <v>#REF!</v>
      </c>
      <c r="AX929" s="12" t="str">
        <f t="shared" si="509"/>
        <v>4306/012</v>
      </c>
      <c r="AZ929" t="str">
        <f>IF(ISERROR(VLOOKUP(B929,'РЕОРГ 01.08.2009'!$A:$B,2,FALSE)),"",VLOOKUP(B929,'РЕОРГ 01.08.2009'!$A:$B,2,FALSE))</f>
        <v/>
      </c>
      <c r="BA929" s="12" t="str">
        <f t="shared" si="504"/>
        <v>Опер.касса №4306/012</v>
      </c>
      <c r="BB929" t="e">
        <f>LEFT(#REF!,2)</f>
        <v>#REF!</v>
      </c>
      <c r="BC929" s="12" t="str">
        <f t="shared" si="510"/>
        <v>4306/012</v>
      </c>
      <c r="BE929" t="str">
        <f>IF(ISERROR(VLOOKUP(B929,'РЕОРГ 01.10.2009'!A:C,3,FALSE)),"",VLOOKUP(B929,'РЕОРГ 01.10.2009'!A:C,3,FALSE))</f>
        <v/>
      </c>
      <c r="BF929" s="12" t="str">
        <f t="shared" si="505"/>
        <v>Опер.касса №4306/012</v>
      </c>
      <c r="BG929" t="e">
        <f>LEFT(#REF!,2)</f>
        <v>#REF!</v>
      </c>
      <c r="BH929" s="12" t="str">
        <f t="shared" si="511"/>
        <v>4306/012</v>
      </c>
      <c r="BJ929" t="str">
        <f>IF(ISERROR(VLOOKUP($B929,'РЕОРГ 01.05.2010'!A:B,2,FALSE)),"",VLOOKUP($B929,'РЕОРГ 01.05.2010'!A:B,2,FALSE))</f>
        <v/>
      </c>
      <c r="BK929" s="12" t="str">
        <f t="shared" si="506"/>
        <v>Опер.касса №4306/012</v>
      </c>
      <c r="BL929" t="e">
        <f>LEFT(#REF!,2)</f>
        <v>#REF!</v>
      </c>
      <c r="BM929" s="12" t="str">
        <f t="shared" si="512"/>
        <v>4306/012</v>
      </c>
      <c r="BO929" t="str">
        <f>IF(ISERROR(VLOOKUP($B929,'РЕОРГ 01.08.2010'!A:B,2,FALSE)),"",VLOOKUP($B929,'РЕОРГ 01.08.2010'!A:B,2,FALSE))</f>
        <v/>
      </c>
      <c r="BP929" s="12" t="str">
        <f t="shared" si="507"/>
        <v>Опер.касса №4306/012</v>
      </c>
      <c r="BQ929" t="e">
        <f>LEFT(#REF!,2)</f>
        <v>#REF!</v>
      </c>
      <c r="BR929" s="12" t="str">
        <f t="shared" si="513"/>
        <v>4306/012</v>
      </c>
    </row>
    <row r="930" spans="1:70" ht="12.75" customHeight="1">
      <c r="A930" t="str">
        <f t="shared" si="508"/>
        <v>4306/017</v>
      </c>
      <c r="B930" s="133">
        <v>1063</v>
      </c>
      <c r="C930" s="1" t="s">
        <v>1302</v>
      </c>
      <c r="D930" s="32" t="s">
        <v>1931</v>
      </c>
      <c r="E930" s="1" t="s">
        <v>1303</v>
      </c>
      <c r="F930" s="1" t="s">
        <v>1291</v>
      </c>
      <c r="G930" s="1" t="s">
        <v>1304</v>
      </c>
      <c r="H930" s="1" t="s">
        <v>1305</v>
      </c>
      <c r="I930" s="1" t="s">
        <v>1306</v>
      </c>
      <c r="J930" s="1"/>
      <c r="K930" s="1">
        <v>0.75</v>
      </c>
      <c r="L930" s="32" t="s">
        <v>4049</v>
      </c>
      <c r="M930" s="8" t="s">
        <v>11771</v>
      </c>
      <c r="N930" s="2" t="s">
        <v>12376</v>
      </c>
      <c r="O930" s="173"/>
      <c r="P930" s="168">
        <f t="shared" si="538"/>
        <v>927</v>
      </c>
      <c r="Q930" s="138">
        <f t="shared" si="532"/>
        <v>12</v>
      </c>
      <c r="R930" s="138">
        <f t="shared" si="533"/>
        <v>24</v>
      </c>
      <c r="S930" s="138">
        <f t="shared" si="534"/>
        <v>36</v>
      </c>
      <c r="T930" s="138">
        <f t="shared" si="535"/>
        <v>48</v>
      </c>
      <c r="U930" s="138" t="e">
        <f t="shared" si="536"/>
        <v>#VALUE!</v>
      </c>
      <c r="V930" s="138" t="e">
        <f t="shared" si="537"/>
        <v>#VALUE!</v>
      </c>
      <c r="W930" s="158" t="str">
        <f t="shared" si="514"/>
        <v>08:00 13:30</v>
      </c>
      <c r="X930" s="159">
        <f>HLOOKUP(SEARCH("2",$M930)-1,$Q$3:$V930,$P930+1,FALSE)</f>
        <v>12</v>
      </c>
      <c r="Y930" s="160" t="str">
        <f t="shared" si="515"/>
        <v>08:00 13:30|08:00 13:30|08:00 13:30|08:00 13:30</v>
      </c>
      <c r="Z930" s="161" t="str">
        <f t="shared" si="516"/>
        <v>08:00 13:30</v>
      </c>
      <c r="AA930" s="158" t="str">
        <f t="shared" si="517"/>
        <v>08:00 13:30</v>
      </c>
      <c r="AB930" s="159">
        <f>HLOOKUP(SEARCH("3",$M930)-1,$Q$3:$V930,$P930+1,FALSE)</f>
        <v>24</v>
      </c>
      <c r="AC930" s="160" t="str">
        <f t="shared" si="518"/>
        <v>08:00 13:30|08:00 13:30|08:00 13:30</v>
      </c>
      <c r="AD930" s="161" t="str">
        <f t="shared" si="519"/>
        <v>08:00 13:30</v>
      </c>
      <c r="AE930" s="158" t="str">
        <f t="shared" si="520"/>
        <v>08:00 13:30</v>
      </c>
      <c r="AF930" s="159">
        <f>HLOOKUP(SEARCH("4",$M930)-1,$Q$3:$V930,$P930+1,FALSE)</f>
        <v>36</v>
      </c>
      <c r="AG930" s="161" t="str">
        <f t="shared" si="521"/>
        <v>08:00 13:30|08:00 13:30</v>
      </c>
      <c r="AH930" s="161" t="str">
        <f t="shared" si="522"/>
        <v>08:00 13:30</v>
      </c>
      <c r="AI930" s="158" t="str">
        <f t="shared" si="523"/>
        <v>08:00 13:30</v>
      </c>
      <c r="AJ930" s="159">
        <f>HLOOKUP(SEARCH("5",$M930)-1,$Q$3:$V930,$P930+1,FALSE)</f>
        <v>48</v>
      </c>
      <c r="AK930" s="161" t="str">
        <f t="shared" si="524"/>
        <v>08:00 13:30</v>
      </c>
      <c r="AL930" s="161" t="e">
        <f t="shared" si="525"/>
        <v>#VALUE!</v>
      </c>
      <c r="AM930" s="158" t="str">
        <f t="shared" si="526"/>
        <v>08:00 13:30</v>
      </c>
      <c r="AN930" s="159" t="e">
        <f>HLOOKUP(SEARCH("6",$M930)-1,$Q$3:$V930,$P930+1,FALSE)</f>
        <v>#VALUE!</v>
      </c>
      <c r="AO930" s="161" t="e">
        <f t="shared" si="527"/>
        <v>#VALUE!</v>
      </c>
      <c r="AP930" s="161" t="e">
        <f t="shared" si="528"/>
        <v>#VALUE!</v>
      </c>
      <c r="AQ930" s="162" t="str">
        <f t="shared" si="529"/>
        <v>выходной</v>
      </c>
      <c r="AR930" s="163" t="e">
        <f>HLOOKUP(SEARCH("7",$M930)-1,$Q$3:$V930,$P930+1,FALSE)</f>
        <v>#VALUE!</v>
      </c>
      <c r="AS930" s="164" t="str">
        <f t="shared" si="530"/>
        <v>выходной</v>
      </c>
      <c r="AT930" s="142"/>
      <c r="AU930" s="11" t="str">
        <f>IF(ISERROR(VLOOKUP(B930,'РЕОРГ 2008'!$A:$B,2,FALSE)),"",VLOOKUP(B930,'РЕОРГ 2008'!$A:$B,2,FALSE))</f>
        <v/>
      </c>
      <c r="AV930" s="12" t="str">
        <f t="shared" si="531"/>
        <v>Опер.касса №4306/017</v>
      </c>
      <c r="AW930" s="31" t="e">
        <f>LEFT(#REF!,2)</f>
        <v>#REF!</v>
      </c>
      <c r="AX930" s="12" t="str">
        <f t="shared" si="509"/>
        <v>4306/017</v>
      </c>
      <c r="AZ930" t="str">
        <f>IF(ISERROR(VLOOKUP(B930,'РЕОРГ 01.08.2009'!$A:$B,2,FALSE)),"",VLOOKUP(B930,'РЕОРГ 01.08.2009'!$A:$B,2,FALSE))</f>
        <v/>
      </c>
      <c r="BA930" s="12" t="str">
        <f t="shared" si="504"/>
        <v>Опер.касса №4306/017</v>
      </c>
      <c r="BB930" t="e">
        <f>LEFT(#REF!,2)</f>
        <v>#REF!</v>
      </c>
      <c r="BC930" s="12" t="str">
        <f t="shared" si="510"/>
        <v>4306/017</v>
      </c>
      <c r="BE930" t="str">
        <f>IF(ISERROR(VLOOKUP(B930,'РЕОРГ 01.10.2009'!A:C,3,FALSE)),"",VLOOKUP(B930,'РЕОРГ 01.10.2009'!A:C,3,FALSE))</f>
        <v/>
      </c>
      <c r="BF930" s="12" t="str">
        <f t="shared" si="505"/>
        <v>Опер.касса №4306/017</v>
      </c>
      <c r="BG930" t="e">
        <f>LEFT(#REF!,2)</f>
        <v>#REF!</v>
      </c>
      <c r="BH930" s="12" t="str">
        <f t="shared" si="511"/>
        <v>4306/017</v>
      </c>
      <c r="BJ930" t="str">
        <f>IF(ISERROR(VLOOKUP($B930,'РЕОРГ 01.05.2010'!A:B,2,FALSE)),"",VLOOKUP($B930,'РЕОРГ 01.05.2010'!A:B,2,FALSE))</f>
        <v/>
      </c>
      <c r="BK930" s="12" t="str">
        <f t="shared" si="506"/>
        <v>Опер.касса №4306/017</v>
      </c>
      <c r="BL930" t="e">
        <f>LEFT(#REF!,2)</f>
        <v>#REF!</v>
      </c>
      <c r="BM930" s="12" t="str">
        <f t="shared" si="512"/>
        <v>4306/017</v>
      </c>
      <c r="BO930" t="str">
        <f>IF(ISERROR(VLOOKUP($B930,'РЕОРГ 01.08.2010'!A:B,2,FALSE)),"",VLOOKUP($B930,'РЕОРГ 01.08.2010'!A:B,2,FALSE))</f>
        <v/>
      </c>
      <c r="BP930" s="12" t="str">
        <f t="shared" si="507"/>
        <v>Опер.касса №4306/017</v>
      </c>
      <c r="BQ930" t="e">
        <f>LEFT(#REF!,2)</f>
        <v>#REF!</v>
      </c>
      <c r="BR930" s="12" t="str">
        <f t="shared" si="513"/>
        <v>4306/017</v>
      </c>
    </row>
    <row r="931" spans="1:70" ht="12.75" customHeight="1">
      <c r="A931" t="str">
        <f t="shared" si="508"/>
        <v>4306/018</v>
      </c>
      <c r="B931" s="133">
        <v>1064</v>
      </c>
      <c r="C931" s="1" t="s">
        <v>1307</v>
      </c>
      <c r="D931" s="32" t="s">
        <v>1931</v>
      </c>
      <c r="E931" s="1" t="s">
        <v>1308</v>
      </c>
      <c r="F931" s="1" t="s">
        <v>1291</v>
      </c>
      <c r="G931" s="1" t="s">
        <v>1309</v>
      </c>
      <c r="H931" s="1" t="s">
        <v>1310</v>
      </c>
      <c r="I931" s="1" t="s">
        <v>1311</v>
      </c>
      <c r="J931" s="1"/>
      <c r="K931" s="1">
        <v>0.75</v>
      </c>
      <c r="L931" s="32" t="s">
        <v>4049</v>
      </c>
      <c r="M931" s="8" t="s">
        <v>11771</v>
      </c>
      <c r="N931" s="2" t="s">
        <v>12376</v>
      </c>
      <c r="O931" s="173"/>
      <c r="P931" s="168">
        <f t="shared" si="538"/>
        <v>928</v>
      </c>
      <c r="Q931" s="138">
        <f t="shared" si="532"/>
        <v>12</v>
      </c>
      <c r="R931" s="138">
        <f t="shared" si="533"/>
        <v>24</v>
      </c>
      <c r="S931" s="138">
        <f t="shared" si="534"/>
        <v>36</v>
      </c>
      <c r="T931" s="138">
        <f t="shared" si="535"/>
        <v>48</v>
      </c>
      <c r="U931" s="138" t="e">
        <f t="shared" si="536"/>
        <v>#VALUE!</v>
      </c>
      <c r="V931" s="138" t="e">
        <f t="shared" si="537"/>
        <v>#VALUE!</v>
      </c>
      <c r="W931" s="158" t="str">
        <f t="shared" si="514"/>
        <v>08:00 13:30</v>
      </c>
      <c r="X931" s="159">
        <f>HLOOKUP(SEARCH("2",$M931)-1,$Q$3:$V931,$P931+1,FALSE)</f>
        <v>12</v>
      </c>
      <c r="Y931" s="160" t="str">
        <f t="shared" si="515"/>
        <v>08:00 13:30|08:00 13:30|08:00 13:30|08:00 13:30</v>
      </c>
      <c r="Z931" s="161" t="str">
        <f t="shared" si="516"/>
        <v>08:00 13:30</v>
      </c>
      <c r="AA931" s="158" t="str">
        <f t="shared" si="517"/>
        <v>08:00 13:30</v>
      </c>
      <c r="AB931" s="159">
        <f>HLOOKUP(SEARCH("3",$M931)-1,$Q$3:$V931,$P931+1,FALSE)</f>
        <v>24</v>
      </c>
      <c r="AC931" s="160" t="str">
        <f t="shared" si="518"/>
        <v>08:00 13:30|08:00 13:30|08:00 13:30</v>
      </c>
      <c r="AD931" s="161" t="str">
        <f t="shared" si="519"/>
        <v>08:00 13:30</v>
      </c>
      <c r="AE931" s="158" t="str">
        <f t="shared" si="520"/>
        <v>08:00 13:30</v>
      </c>
      <c r="AF931" s="159">
        <f>HLOOKUP(SEARCH("4",$M931)-1,$Q$3:$V931,$P931+1,FALSE)</f>
        <v>36</v>
      </c>
      <c r="AG931" s="161" t="str">
        <f t="shared" si="521"/>
        <v>08:00 13:30|08:00 13:30</v>
      </c>
      <c r="AH931" s="161" t="str">
        <f t="shared" si="522"/>
        <v>08:00 13:30</v>
      </c>
      <c r="AI931" s="158" t="str">
        <f t="shared" si="523"/>
        <v>08:00 13:30</v>
      </c>
      <c r="AJ931" s="159">
        <f>HLOOKUP(SEARCH("5",$M931)-1,$Q$3:$V931,$P931+1,FALSE)</f>
        <v>48</v>
      </c>
      <c r="AK931" s="161" t="str">
        <f t="shared" si="524"/>
        <v>08:00 13:30</v>
      </c>
      <c r="AL931" s="161" t="e">
        <f t="shared" si="525"/>
        <v>#VALUE!</v>
      </c>
      <c r="AM931" s="158" t="str">
        <f t="shared" si="526"/>
        <v>08:00 13:30</v>
      </c>
      <c r="AN931" s="159" t="e">
        <f>HLOOKUP(SEARCH("6",$M931)-1,$Q$3:$V931,$P931+1,FALSE)</f>
        <v>#VALUE!</v>
      </c>
      <c r="AO931" s="161" t="e">
        <f t="shared" si="527"/>
        <v>#VALUE!</v>
      </c>
      <c r="AP931" s="161" t="e">
        <f t="shared" si="528"/>
        <v>#VALUE!</v>
      </c>
      <c r="AQ931" s="162" t="str">
        <f t="shared" si="529"/>
        <v>выходной</v>
      </c>
      <c r="AR931" s="163" t="e">
        <f>HLOOKUP(SEARCH("7",$M931)-1,$Q$3:$V931,$P931+1,FALSE)</f>
        <v>#VALUE!</v>
      </c>
      <c r="AS931" s="164" t="str">
        <f t="shared" si="530"/>
        <v>выходной</v>
      </c>
      <c r="AT931" s="142"/>
      <c r="AU931" s="11" t="str">
        <f>IF(ISERROR(VLOOKUP(B931,'РЕОРГ 2008'!$A:$B,2,FALSE)),"",VLOOKUP(B931,'РЕОРГ 2008'!$A:$B,2,FALSE))</f>
        <v/>
      </c>
      <c r="AV931" s="12" t="str">
        <f t="shared" si="531"/>
        <v>Опер.касса №4306/018</v>
      </c>
      <c r="AW931" s="31" t="e">
        <f>LEFT(#REF!,2)</f>
        <v>#REF!</v>
      </c>
      <c r="AX931" s="12" t="str">
        <f t="shared" si="509"/>
        <v>4306/018</v>
      </c>
      <c r="AZ931" t="str">
        <f>IF(ISERROR(VLOOKUP(B931,'РЕОРГ 01.08.2009'!$A:$B,2,FALSE)),"",VLOOKUP(B931,'РЕОРГ 01.08.2009'!$A:$B,2,FALSE))</f>
        <v/>
      </c>
      <c r="BA931" s="12" t="str">
        <f t="shared" si="504"/>
        <v>Опер.касса №4306/018</v>
      </c>
      <c r="BB931" t="e">
        <f>LEFT(#REF!,2)</f>
        <v>#REF!</v>
      </c>
      <c r="BC931" s="12" t="str">
        <f t="shared" si="510"/>
        <v>4306/018</v>
      </c>
      <c r="BE931" t="str">
        <f>IF(ISERROR(VLOOKUP(B931,'РЕОРГ 01.10.2009'!A:C,3,FALSE)),"",VLOOKUP(B931,'РЕОРГ 01.10.2009'!A:C,3,FALSE))</f>
        <v/>
      </c>
      <c r="BF931" s="12" t="str">
        <f t="shared" si="505"/>
        <v>Опер.касса №4306/018</v>
      </c>
      <c r="BG931" t="e">
        <f>LEFT(#REF!,2)</f>
        <v>#REF!</v>
      </c>
      <c r="BH931" s="12" t="str">
        <f t="shared" si="511"/>
        <v>4306/018</v>
      </c>
      <c r="BJ931" t="str">
        <f>IF(ISERROR(VLOOKUP($B931,'РЕОРГ 01.05.2010'!A:B,2,FALSE)),"",VLOOKUP($B931,'РЕОРГ 01.05.2010'!A:B,2,FALSE))</f>
        <v/>
      </c>
      <c r="BK931" s="12" t="str">
        <f t="shared" si="506"/>
        <v>Опер.касса №4306/018</v>
      </c>
      <c r="BL931" t="e">
        <f>LEFT(#REF!,2)</f>
        <v>#REF!</v>
      </c>
      <c r="BM931" s="12" t="str">
        <f t="shared" si="512"/>
        <v>4306/018</v>
      </c>
      <c r="BO931" t="str">
        <f>IF(ISERROR(VLOOKUP($B931,'РЕОРГ 01.08.2010'!A:B,2,FALSE)),"",VLOOKUP($B931,'РЕОРГ 01.08.2010'!A:B,2,FALSE))</f>
        <v/>
      </c>
      <c r="BP931" s="12" t="str">
        <f t="shared" si="507"/>
        <v>Опер.касса №4306/018</v>
      </c>
      <c r="BQ931" t="e">
        <f>LEFT(#REF!,2)</f>
        <v>#REF!</v>
      </c>
      <c r="BR931" s="12" t="str">
        <f t="shared" si="513"/>
        <v>4306/018</v>
      </c>
    </row>
    <row r="932" spans="1:70" ht="12.75" customHeight="1">
      <c r="A932" t="str">
        <f t="shared" si="508"/>
        <v>4306/030</v>
      </c>
      <c r="B932" s="133">
        <v>1066</v>
      </c>
      <c r="C932" s="1" t="s">
        <v>1312</v>
      </c>
      <c r="D932" s="32" t="s">
        <v>1931</v>
      </c>
      <c r="E932" s="1" t="s">
        <v>1313</v>
      </c>
      <c r="F932" s="1" t="s">
        <v>1291</v>
      </c>
      <c r="G932" s="1" t="s">
        <v>1314</v>
      </c>
      <c r="H932" s="1" t="s">
        <v>1315</v>
      </c>
      <c r="I932" s="1" t="s">
        <v>1316</v>
      </c>
      <c r="J932" s="1"/>
      <c r="K932" s="1">
        <v>0.75</v>
      </c>
      <c r="L932" s="32" t="s">
        <v>4049</v>
      </c>
      <c r="M932" s="8" t="s">
        <v>11771</v>
      </c>
      <c r="N932" s="2" t="s">
        <v>12376</v>
      </c>
      <c r="O932" s="173"/>
      <c r="P932" s="168">
        <f t="shared" si="538"/>
        <v>929</v>
      </c>
      <c r="Q932" s="138">
        <f t="shared" si="532"/>
        <v>12</v>
      </c>
      <c r="R932" s="138">
        <f t="shared" si="533"/>
        <v>24</v>
      </c>
      <c r="S932" s="138">
        <f t="shared" si="534"/>
        <v>36</v>
      </c>
      <c r="T932" s="138">
        <f t="shared" si="535"/>
        <v>48</v>
      </c>
      <c r="U932" s="138" t="e">
        <f t="shared" si="536"/>
        <v>#VALUE!</v>
      </c>
      <c r="V932" s="138" t="e">
        <f t="shared" si="537"/>
        <v>#VALUE!</v>
      </c>
      <c r="W932" s="158" t="str">
        <f t="shared" si="514"/>
        <v>08:00 13:30</v>
      </c>
      <c r="X932" s="159">
        <f>HLOOKUP(SEARCH("2",$M932)-1,$Q$3:$V932,$P932+1,FALSE)</f>
        <v>12</v>
      </c>
      <c r="Y932" s="160" t="str">
        <f t="shared" si="515"/>
        <v>08:00 13:30|08:00 13:30|08:00 13:30|08:00 13:30</v>
      </c>
      <c r="Z932" s="161" t="str">
        <f t="shared" si="516"/>
        <v>08:00 13:30</v>
      </c>
      <c r="AA932" s="158" t="str">
        <f t="shared" si="517"/>
        <v>08:00 13:30</v>
      </c>
      <c r="AB932" s="159">
        <f>HLOOKUP(SEARCH("3",$M932)-1,$Q$3:$V932,$P932+1,FALSE)</f>
        <v>24</v>
      </c>
      <c r="AC932" s="160" t="str">
        <f t="shared" si="518"/>
        <v>08:00 13:30|08:00 13:30|08:00 13:30</v>
      </c>
      <c r="AD932" s="161" t="str">
        <f t="shared" si="519"/>
        <v>08:00 13:30</v>
      </c>
      <c r="AE932" s="158" t="str">
        <f t="shared" si="520"/>
        <v>08:00 13:30</v>
      </c>
      <c r="AF932" s="159">
        <f>HLOOKUP(SEARCH("4",$M932)-1,$Q$3:$V932,$P932+1,FALSE)</f>
        <v>36</v>
      </c>
      <c r="AG932" s="161" t="str">
        <f t="shared" si="521"/>
        <v>08:00 13:30|08:00 13:30</v>
      </c>
      <c r="AH932" s="161" t="str">
        <f t="shared" si="522"/>
        <v>08:00 13:30</v>
      </c>
      <c r="AI932" s="158" t="str">
        <f t="shared" si="523"/>
        <v>08:00 13:30</v>
      </c>
      <c r="AJ932" s="159">
        <f>HLOOKUP(SEARCH("5",$M932)-1,$Q$3:$V932,$P932+1,FALSE)</f>
        <v>48</v>
      </c>
      <c r="AK932" s="161" t="str">
        <f t="shared" si="524"/>
        <v>08:00 13:30</v>
      </c>
      <c r="AL932" s="161" t="e">
        <f t="shared" si="525"/>
        <v>#VALUE!</v>
      </c>
      <c r="AM932" s="158" t="str">
        <f t="shared" si="526"/>
        <v>08:00 13:30</v>
      </c>
      <c r="AN932" s="159" t="e">
        <f>HLOOKUP(SEARCH("6",$M932)-1,$Q$3:$V932,$P932+1,FALSE)</f>
        <v>#VALUE!</v>
      </c>
      <c r="AO932" s="161" t="e">
        <f t="shared" si="527"/>
        <v>#VALUE!</v>
      </c>
      <c r="AP932" s="161" t="e">
        <f t="shared" si="528"/>
        <v>#VALUE!</v>
      </c>
      <c r="AQ932" s="162" t="str">
        <f t="shared" si="529"/>
        <v>выходной</v>
      </c>
      <c r="AR932" s="163" t="e">
        <f>HLOOKUP(SEARCH("7",$M932)-1,$Q$3:$V932,$P932+1,FALSE)</f>
        <v>#VALUE!</v>
      </c>
      <c r="AS932" s="164" t="str">
        <f t="shared" si="530"/>
        <v>выходной</v>
      </c>
      <c r="AT932" s="142"/>
      <c r="AU932" s="11" t="str">
        <f>IF(ISERROR(VLOOKUP(B932,'РЕОРГ 2008'!$A:$B,2,FALSE)),"",VLOOKUP(B932,'РЕОРГ 2008'!$A:$B,2,FALSE))</f>
        <v/>
      </c>
      <c r="AV932" s="12" t="str">
        <f t="shared" si="531"/>
        <v>Опер.касса №4306/030</v>
      </c>
      <c r="AW932" s="31" t="e">
        <f>LEFT(#REF!,2)</f>
        <v>#REF!</v>
      </c>
      <c r="AX932" s="12" t="str">
        <f t="shared" si="509"/>
        <v>4306/030</v>
      </c>
      <c r="AZ932" t="str">
        <f>IF(ISERROR(VLOOKUP(B932,'РЕОРГ 01.08.2009'!$A:$B,2,FALSE)),"",VLOOKUP(B932,'РЕОРГ 01.08.2009'!$A:$B,2,FALSE))</f>
        <v/>
      </c>
      <c r="BA932" s="12" t="str">
        <f t="shared" si="504"/>
        <v>Опер.касса №4306/030</v>
      </c>
      <c r="BB932" t="e">
        <f>LEFT(#REF!,2)</f>
        <v>#REF!</v>
      </c>
      <c r="BC932" s="12" t="str">
        <f t="shared" si="510"/>
        <v>4306/030</v>
      </c>
      <c r="BE932" t="str">
        <f>IF(ISERROR(VLOOKUP(B932,'РЕОРГ 01.10.2009'!A:C,3,FALSE)),"",VLOOKUP(B932,'РЕОРГ 01.10.2009'!A:C,3,FALSE))</f>
        <v/>
      </c>
      <c r="BF932" s="12" t="str">
        <f t="shared" si="505"/>
        <v>Опер.касса №4306/030</v>
      </c>
      <c r="BG932" t="e">
        <f>LEFT(#REF!,2)</f>
        <v>#REF!</v>
      </c>
      <c r="BH932" s="12" t="str">
        <f t="shared" si="511"/>
        <v>4306/030</v>
      </c>
      <c r="BJ932" t="str">
        <f>IF(ISERROR(VLOOKUP($B932,'РЕОРГ 01.05.2010'!A:B,2,FALSE)),"",VLOOKUP($B932,'РЕОРГ 01.05.2010'!A:B,2,FALSE))</f>
        <v/>
      </c>
      <c r="BK932" s="12" t="str">
        <f t="shared" si="506"/>
        <v>Опер.касса №4306/030</v>
      </c>
      <c r="BL932" t="e">
        <f>LEFT(#REF!,2)</f>
        <v>#REF!</v>
      </c>
      <c r="BM932" s="12" t="str">
        <f t="shared" si="512"/>
        <v>4306/030</v>
      </c>
      <c r="BO932" t="str">
        <f>IF(ISERROR(VLOOKUP($B932,'РЕОРГ 01.08.2010'!A:B,2,FALSE)),"",VLOOKUP($B932,'РЕОРГ 01.08.2010'!A:B,2,FALSE))</f>
        <v/>
      </c>
      <c r="BP932" s="12" t="str">
        <f t="shared" si="507"/>
        <v>Опер.касса №4306/030</v>
      </c>
      <c r="BQ932" t="e">
        <f>LEFT(#REF!,2)</f>
        <v>#REF!</v>
      </c>
      <c r="BR932" s="12" t="str">
        <f t="shared" si="513"/>
        <v>4306/030</v>
      </c>
    </row>
    <row r="933" spans="1:70" ht="12.75" customHeight="1">
      <c r="A933" t="str">
        <f t="shared" si="508"/>
        <v>4306/037</v>
      </c>
      <c r="B933" s="133">
        <v>1067</v>
      </c>
      <c r="C933" s="1" t="s">
        <v>1317</v>
      </c>
      <c r="D933" s="32" t="s">
        <v>1931</v>
      </c>
      <c r="E933" s="1" t="s">
        <v>1318</v>
      </c>
      <c r="F933" s="1" t="s">
        <v>1291</v>
      </c>
      <c r="G933" s="1" t="s">
        <v>1319</v>
      </c>
      <c r="H933" s="1" t="s">
        <v>1320</v>
      </c>
      <c r="I933" s="1" t="s">
        <v>1321</v>
      </c>
      <c r="J933" s="1"/>
      <c r="K933" s="1">
        <v>1</v>
      </c>
      <c r="L933" s="32" t="s">
        <v>4049</v>
      </c>
      <c r="M933" s="8" t="s">
        <v>11771</v>
      </c>
      <c r="N933" s="2" t="s">
        <v>12929</v>
      </c>
      <c r="O933" s="173"/>
      <c r="P933" s="168">
        <f t="shared" si="538"/>
        <v>930</v>
      </c>
      <c r="Q933" s="138">
        <f t="shared" si="532"/>
        <v>25</v>
      </c>
      <c r="R933" s="138">
        <f t="shared" si="533"/>
        <v>50</v>
      </c>
      <c r="S933" s="138">
        <f t="shared" si="534"/>
        <v>75</v>
      </c>
      <c r="T933" s="138">
        <f t="shared" si="535"/>
        <v>100</v>
      </c>
      <c r="U933" s="138" t="e">
        <f t="shared" si="536"/>
        <v>#VALUE!</v>
      </c>
      <c r="V933" s="138" t="e">
        <f t="shared" si="537"/>
        <v>#VALUE!</v>
      </c>
      <c r="W933" s="158" t="str">
        <f t="shared" si="514"/>
        <v>08:00 16:20(12:00 13:00)</v>
      </c>
      <c r="X933" s="159">
        <f>HLOOKUP(SEARCH("2",$M933)-1,$Q$3:$V933,$P933+1,FALSE)</f>
        <v>25</v>
      </c>
      <c r="Y933" s="160" t="str">
        <f t="shared" si="515"/>
        <v>08:00 16:20(12:00 13:00)|08:00 16:20(12:00 13:00)|08:00 16:20(12:00 13:00)|08:00 16:20(12:00 13:00)</v>
      </c>
      <c r="Z933" s="161" t="str">
        <f t="shared" si="516"/>
        <v>08:00 16:20(12:00 13:00)</v>
      </c>
      <c r="AA933" s="158" t="str">
        <f t="shared" si="517"/>
        <v>08:00 16:20(12:00 13:00)</v>
      </c>
      <c r="AB933" s="159">
        <f>HLOOKUP(SEARCH("3",$M933)-1,$Q$3:$V933,$P933+1,FALSE)</f>
        <v>50</v>
      </c>
      <c r="AC933" s="160" t="str">
        <f t="shared" si="518"/>
        <v>08:00 16:20(12:00 13:00)|08:00 16:20(12:00 13:00)|08:00 16:20(12:00 13:00)</v>
      </c>
      <c r="AD933" s="161" t="str">
        <f t="shared" si="519"/>
        <v>08:00 16:20(12:00 13:00)</v>
      </c>
      <c r="AE933" s="158" t="str">
        <f t="shared" si="520"/>
        <v>08:00 16:20(12:00 13:00)</v>
      </c>
      <c r="AF933" s="159">
        <f>HLOOKUP(SEARCH("4",$M933)-1,$Q$3:$V933,$P933+1,FALSE)</f>
        <v>75</v>
      </c>
      <c r="AG933" s="161" t="str">
        <f t="shared" si="521"/>
        <v>08:00 16:20(12:00 13:00)|08:00 16:20(12:00 13:00)</v>
      </c>
      <c r="AH933" s="161" t="str">
        <f t="shared" si="522"/>
        <v>08:00 16:20(12:00 13:00)</v>
      </c>
      <c r="AI933" s="158" t="str">
        <f t="shared" si="523"/>
        <v>08:00 16:20(12:00 13:00)</v>
      </c>
      <c r="AJ933" s="159">
        <f>HLOOKUP(SEARCH("5",$M933)-1,$Q$3:$V933,$P933+1,FALSE)</f>
        <v>100</v>
      </c>
      <c r="AK933" s="161" t="str">
        <f t="shared" si="524"/>
        <v>08:00 16:20(12:00 13:00)</v>
      </c>
      <c r="AL933" s="161" t="e">
        <f t="shared" si="525"/>
        <v>#VALUE!</v>
      </c>
      <c r="AM933" s="158" t="str">
        <f t="shared" si="526"/>
        <v>08:00 16:20(12:00 13:00)</v>
      </c>
      <c r="AN933" s="159" t="e">
        <f>HLOOKUP(SEARCH("6",$M933)-1,$Q$3:$V933,$P933+1,FALSE)</f>
        <v>#VALUE!</v>
      </c>
      <c r="AO933" s="161" t="e">
        <f t="shared" si="527"/>
        <v>#VALUE!</v>
      </c>
      <c r="AP933" s="161" t="e">
        <f t="shared" si="528"/>
        <v>#VALUE!</v>
      </c>
      <c r="AQ933" s="162" t="str">
        <f t="shared" si="529"/>
        <v>выходной</v>
      </c>
      <c r="AR933" s="163" t="e">
        <f>HLOOKUP(SEARCH("7",$M933)-1,$Q$3:$V933,$P933+1,FALSE)</f>
        <v>#VALUE!</v>
      </c>
      <c r="AS933" s="164" t="str">
        <f t="shared" si="530"/>
        <v>выходной</v>
      </c>
      <c r="AT933" s="142"/>
      <c r="AU933" s="11" t="str">
        <f>IF(ISERROR(VLOOKUP(B933,'РЕОРГ 2008'!$A:$B,2,FALSE)),"",VLOOKUP(B933,'РЕОРГ 2008'!$A:$B,2,FALSE))</f>
        <v/>
      </c>
      <c r="AV933" s="12" t="str">
        <f t="shared" si="531"/>
        <v>Опер.касса №4306/037</v>
      </c>
      <c r="AW933" s="31" t="e">
        <f>LEFT(#REF!,2)</f>
        <v>#REF!</v>
      </c>
      <c r="AX933" s="12" t="str">
        <f t="shared" si="509"/>
        <v>4306/037</v>
      </c>
      <c r="AZ933" t="str">
        <f>IF(ISERROR(VLOOKUP(B933,'РЕОРГ 01.08.2009'!$A:$B,2,FALSE)),"",VLOOKUP(B933,'РЕОРГ 01.08.2009'!$A:$B,2,FALSE))</f>
        <v/>
      </c>
      <c r="BA933" s="12" t="str">
        <f t="shared" si="504"/>
        <v>Опер.касса №4306/037</v>
      </c>
      <c r="BB933" t="e">
        <f>LEFT(#REF!,2)</f>
        <v>#REF!</v>
      </c>
      <c r="BC933" s="12" t="str">
        <f t="shared" si="510"/>
        <v>4306/037</v>
      </c>
      <c r="BE933" t="str">
        <f>IF(ISERROR(VLOOKUP(B933,'РЕОРГ 01.10.2009'!A:C,3,FALSE)),"",VLOOKUP(B933,'РЕОРГ 01.10.2009'!A:C,3,FALSE))</f>
        <v/>
      </c>
      <c r="BF933" s="12" t="str">
        <f t="shared" si="505"/>
        <v>Опер.касса №4306/037</v>
      </c>
      <c r="BG933" t="e">
        <f>LEFT(#REF!,2)</f>
        <v>#REF!</v>
      </c>
      <c r="BH933" s="12" t="str">
        <f t="shared" si="511"/>
        <v>4306/037</v>
      </c>
      <c r="BJ933" t="str">
        <f>IF(ISERROR(VLOOKUP($B933,'РЕОРГ 01.05.2010'!A:B,2,FALSE)),"",VLOOKUP($B933,'РЕОРГ 01.05.2010'!A:B,2,FALSE))</f>
        <v/>
      </c>
      <c r="BK933" s="12" t="str">
        <f t="shared" si="506"/>
        <v>Опер.касса №4306/037</v>
      </c>
      <c r="BL933" t="e">
        <f>LEFT(#REF!,2)</f>
        <v>#REF!</v>
      </c>
      <c r="BM933" s="12" t="str">
        <f t="shared" si="512"/>
        <v>4306/037</v>
      </c>
      <c r="BO933" t="str">
        <f>IF(ISERROR(VLOOKUP($B933,'РЕОРГ 01.08.2010'!A:B,2,FALSE)),"",VLOOKUP($B933,'РЕОРГ 01.08.2010'!A:B,2,FALSE))</f>
        <v/>
      </c>
      <c r="BP933" s="12" t="str">
        <f t="shared" si="507"/>
        <v>Опер.касса №4306/037</v>
      </c>
      <c r="BQ933" t="e">
        <f>LEFT(#REF!,2)</f>
        <v>#REF!</v>
      </c>
      <c r="BR933" s="12" t="str">
        <f t="shared" si="513"/>
        <v>4306/037</v>
      </c>
    </row>
    <row r="934" spans="1:70" ht="12.75" customHeight="1">
      <c r="A934" t="str">
        <f t="shared" si="508"/>
        <v>4306/038</v>
      </c>
      <c r="B934" s="133">
        <v>1068</v>
      </c>
      <c r="C934" s="1" t="s">
        <v>1322</v>
      </c>
      <c r="D934" s="32" t="s">
        <v>1931</v>
      </c>
      <c r="E934" s="1" t="s">
        <v>1323</v>
      </c>
      <c r="F934" s="1" t="s">
        <v>1291</v>
      </c>
      <c r="G934" s="1" t="s">
        <v>329</v>
      </c>
      <c r="H934" s="1" t="s">
        <v>1324</v>
      </c>
      <c r="I934" s="1" t="s">
        <v>1325</v>
      </c>
      <c r="J934" s="1"/>
      <c r="K934" s="1">
        <v>2</v>
      </c>
      <c r="L934" s="32" t="s">
        <v>4051</v>
      </c>
      <c r="M934" s="8" t="s">
        <v>11771</v>
      </c>
      <c r="N934" s="2" t="s">
        <v>12377</v>
      </c>
      <c r="O934" s="173"/>
      <c r="P934" s="168">
        <f t="shared" si="538"/>
        <v>931</v>
      </c>
      <c r="Q934" s="138">
        <f t="shared" si="532"/>
        <v>25</v>
      </c>
      <c r="R934" s="138">
        <f t="shared" si="533"/>
        <v>50</v>
      </c>
      <c r="S934" s="138">
        <f t="shared" si="534"/>
        <v>75</v>
      </c>
      <c r="T934" s="138">
        <f t="shared" si="535"/>
        <v>100</v>
      </c>
      <c r="U934" s="138" t="e">
        <f t="shared" si="536"/>
        <v>#VALUE!</v>
      </c>
      <c r="V934" s="138" t="e">
        <f t="shared" si="537"/>
        <v>#VALUE!</v>
      </c>
      <c r="W934" s="158" t="str">
        <f t="shared" si="514"/>
        <v>08:00 16:30(12:00 13:00)</v>
      </c>
      <c r="X934" s="159">
        <f>HLOOKUP(SEARCH("2",$M934)-1,$Q$3:$V934,$P934+1,FALSE)</f>
        <v>25</v>
      </c>
      <c r="Y934" s="160" t="str">
        <f t="shared" si="515"/>
        <v>08:00 16:30(12:00 13:00)|08:00 16:30(12:00 13:00)|08:00 16:30(12:00 13:00)|08:00 15:30(12:00 13:00)</v>
      </c>
      <c r="Z934" s="161" t="str">
        <f t="shared" si="516"/>
        <v>08:00 16:30(12:00 13:00)</v>
      </c>
      <c r="AA934" s="158" t="str">
        <f t="shared" si="517"/>
        <v>08:00 16:30(12:00 13:00)</v>
      </c>
      <c r="AB934" s="159">
        <f>HLOOKUP(SEARCH("3",$M934)-1,$Q$3:$V934,$P934+1,FALSE)</f>
        <v>50</v>
      </c>
      <c r="AC934" s="160" t="str">
        <f t="shared" si="518"/>
        <v>08:00 16:30(12:00 13:00)|08:00 16:30(12:00 13:00)|08:00 15:30(12:00 13:00)</v>
      </c>
      <c r="AD934" s="161" t="str">
        <f t="shared" si="519"/>
        <v>08:00 16:30(12:00 13:00)</v>
      </c>
      <c r="AE934" s="158" t="str">
        <f t="shared" si="520"/>
        <v>08:00 16:30(12:00 13:00)</v>
      </c>
      <c r="AF934" s="159">
        <f>HLOOKUP(SEARCH("4",$M934)-1,$Q$3:$V934,$P934+1,FALSE)</f>
        <v>75</v>
      </c>
      <c r="AG934" s="161" t="str">
        <f t="shared" si="521"/>
        <v>08:00 16:30(12:00 13:00)|08:00 15:30(12:00 13:00)</v>
      </c>
      <c r="AH934" s="161" t="str">
        <f t="shared" si="522"/>
        <v>08:00 16:30(12:00 13:00)</v>
      </c>
      <c r="AI934" s="158" t="str">
        <f t="shared" si="523"/>
        <v>08:00 16:30(12:00 13:00)</v>
      </c>
      <c r="AJ934" s="159">
        <f>HLOOKUP(SEARCH("5",$M934)-1,$Q$3:$V934,$P934+1,FALSE)</f>
        <v>100</v>
      </c>
      <c r="AK934" s="161" t="str">
        <f t="shared" si="524"/>
        <v>08:00 15:30(12:00 13:00)</v>
      </c>
      <c r="AL934" s="161" t="e">
        <f t="shared" si="525"/>
        <v>#VALUE!</v>
      </c>
      <c r="AM934" s="158" t="str">
        <f t="shared" si="526"/>
        <v>08:00 15:30(12:00 13:00)</v>
      </c>
      <c r="AN934" s="159" t="e">
        <f>HLOOKUP(SEARCH("6",$M934)-1,$Q$3:$V934,$P934+1,FALSE)</f>
        <v>#VALUE!</v>
      </c>
      <c r="AO934" s="161" t="e">
        <f t="shared" si="527"/>
        <v>#VALUE!</v>
      </c>
      <c r="AP934" s="161" t="e">
        <f t="shared" si="528"/>
        <v>#VALUE!</v>
      </c>
      <c r="AQ934" s="162" t="str">
        <f t="shared" si="529"/>
        <v>выходной</v>
      </c>
      <c r="AR934" s="163" t="e">
        <f>HLOOKUP(SEARCH("7",$M934)-1,$Q$3:$V934,$P934+1,FALSE)</f>
        <v>#VALUE!</v>
      </c>
      <c r="AS934" s="164" t="str">
        <f t="shared" si="530"/>
        <v>выходной</v>
      </c>
      <c r="AT934" s="142"/>
      <c r="AU934" s="11" t="str">
        <f>IF(ISERROR(VLOOKUP(B934,'РЕОРГ 2008'!$A:$B,2,FALSE)),"",VLOOKUP(B934,'РЕОРГ 2008'!$A:$B,2,FALSE))</f>
        <v/>
      </c>
      <c r="AV934" s="12" t="str">
        <f t="shared" si="531"/>
        <v>Опер.касса №4306/038</v>
      </c>
      <c r="AW934" s="31" t="e">
        <f>LEFT(#REF!,2)</f>
        <v>#REF!</v>
      </c>
      <c r="AX934" s="12" t="str">
        <f t="shared" si="509"/>
        <v>4306/038</v>
      </c>
      <c r="AZ934" t="str">
        <f>IF(ISERROR(VLOOKUP(B934,'РЕОРГ 01.08.2009'!$A:$B,2,FALSE)),"",VLOOKUP(B934,'РЕОРГ 01.08.2009'!$A:$B,2,FALSE))</f>
        <v/>
      </c>
      <c r="BA934" s="12" t="str">
        <f t="shared" si="504"/>
        <v>Опер.касса №4306/038</v>
      </c>
      <c r="BB934" t="e">
        <f>LEFT(#REF!,2)</f>
        <v>#REF!</v>
      </c>
      <c r="BC934" s="12" t="str">
        <f t="shared" si="510"/>
        <v>4306/038</v>
      </c>
      <c r="BE934" t="str">
        <f>IF(ISERROR(VLOOKUP(B934,'РЕОРГ 01.10.2009'!A:C,3,FALSE)),"",VLOOKUP(B934,'РЕОРГ 01.10.2009'!A:C,3,FALSE))</f>
        <v/>
      </c>
      <c r="BF934" s="12" t="str">
        <f t="shared" si="505"/>
        <v>Опер.касса №4306/038</v>
      </c>
      <c r="BG934" t="e">
        <f>LEFT(#REF!,2)</f>
        <v>#REF!</v>
      </c>
      <c r="BH934" s="12" t="str">
        <f t="shared" si="511"/>
        <v>4306/038</v>
      </c>
      <c r="BJ934" t="str">
        <f>IF(ISERROR(VLOOKUP($B934,'РЕОРГ 01.05.2010'!A:B,2,FALSE)),"",VLOOKUP($B934,'РЕОРГ 01.05.2010'!A:B,2,FALSE))</f>
        <v/>
      </c>
      <c r="BK934" s="12" t="str">
        <f t="shared" si="506"/>
        <v>Опер.касса №4306/038</v>
      </c>
      <c r="BL934" t="e">
        <f>LEFT(#REF!,2)</f>
        <v>#REF!</v>
      </c>
      <c r="BM934" s="12" t="str">
        <f t="shared" si="512"/>
        <v>4306/038</v>
      </c>
      <c r="BO934" t="str">
        <f>IF(ISERROR(VLOOKUP($B934,'РЕОРГ 01.08.2010'!A:B,2,FALSE)),"",VLOOKUP($B934,'РЕОРГ 01.08.2010'!A:B,2,FALSE))</f>
        <v/>
      </c>
      <c r="BP934" s="12" t="str">
        <f t="shared" si="507"/>
        <v>Опер.касса №4306/038</v>
      </c>
      <c r="BQ934" t="e">
        <f>LEFT(#REF!,2)</f>
        <v>#REF!</v>
      </c>
      <c r="BR934" s="12" t="str">
        <f t="shared" si="513"/>
        <v>4306/038</v>
      </c>
    </row>
    <row r="935" spans="1:70" ht="12.75" customHeight="1">
      <c r="A935" t="str">
        <f t="shared" si="508"/>
        <v>4306/039</v>
      </c>
      <c r="B935" s="133">
        <v>1069</v>
      </c>
      <c r="C935" s="1" t="s">
        <v>1326</v>
      </c>
      <c r="D935" s="32" t="s">
        <v>7017</v>
      </c>
      <c r="E935" s="1" t="s">
        <v>1327</v>
      </c>
      <c r="F935" s="1" t="s">
        <v>1291</v>
      </c>
      <c r="G935" s="1" t="s">
        <v>1328</v>
      </c>
      <c r="H935" s="1" t="s">
        <v>1329</v>
      </c>
      <c r="I935" s="1" t="s">
        <v>1330</v>
      </c>
      <c r="J935" s="1"/>
      <c r="K935" s="1">
        <v>7.75</v>
      </c>
      <c r="L935" s="32" t="s">
        <v>4049</v>
      </c>
      <c r="M935" s="8" t="s">
        <v>11771</v>
      </c>
      <c r="N935" s="2" t="s">
        <v>12378</v>
      </c>
      <c r="O935" s="173"/>
      <c r="P935" s="168">
        <f t="shared" si="538"/>
        <v>932</v>
      </c>
      <c r="Q935" s="138">
        <f t="shared" si="532"/>
        <v>12</v>
      </c>
      <c r="R935" s="138">
        <f t="shared" si="533"/>
        <v>24</v>
      </c>
      <c r="S935" s="138">
        <f t="shared" si="534"/>
        <v>36</v>
      </c>
      <c r="T935" s="138">
        <f t="shared" si="535"/>
        <v>48</v>
      </c>
      <c r="U935" s="138" t="e">
        <f t="shared" si="536"/>
        <v>#VALUE!</v>
      </c>
      <c r="V935" s="138" t="e">
        <f t="shared" si="537"/>
        <v>#VALUE!</v>
      </c>
      <c r="W935" s="158" t="str">
        <f t="shared" si="514"/>
        <v>09:00 16:30</v>
      </c>
      <c r="X935" s="159">
        <f>HLOOKUP(SEARCH("2",$M935)-1,$Q$3:$V935,$P935+1,FALSE)</f>
        <v>12</v>
      </c>
      <c r="Y935" s="160" t="str">
        <f t="shared" si="515"/>
        <v>09:00 16:30|09:00 16:30|09:00 16:30|09:00 15:30</v>
      </c>
      <c r="Z935" s="161" t="str">
        <f t="shared" si="516"/>
        <v>09:00 16:30</v>
      </c>
      <c r="AA935" s="158" t="str">
        <f t="shared" si="517"/>
        <v>09:00 16:30</v>
      </c>
      <c r="AB935" s="159">
        <f>HLOOKUP(SEARCH("3",$M935)-1,$Q$3:$V935,$P935+1,FALSE)</f>
        <v>24</v>
      </c>
      <c r="AC935" s="160" t="str">
        <f t="shared" si="518"/>
        <v>09:00 16:30|09:00 16:30|09:00 15:30</v>
      </c>
      <c r="AD935" s="161" t="str">
        <f t="shared" si="519"/>
        <v>09:00 16:30</v>
      </c>
      <c r="AE935" s="158" t="str">
        <f t="shared" si="520"/>
        <v>09:00 16:30</v>
      </c>
      <c r="AF935" s="159">
        <f>HLOOKUP(SEARCH("4",$M935)-1,$Q$3:$V935,$P935+1,FALSE)</f>
        <v>36</v>
      </c>
      <c r="AG935" s="161" t="str">
        <f t="shared" si="521"/>
        <v>09:00 16:30|09:00 15:30</v>
      </c>
      <c r="AH935" s="161" t="str">
        <f t="shared" si="522"/>
        <v>09:00 16:30</v>
      </c>
      <c r="AI935" s="158" t="str">
        <f t="shared" si="523"/>
        <v>09:00 16:30</v>
      </c>
      <c r="AJ935" s="159">
        <f>HLOOKUP(SEARCH("5",$M935)-1,$Q$3:$V935,$P935+1,FALSE)</f>
        <v>48</v>
      </c>
      <c r="AK935" s="161" t="str">
        <f t="shared" si="524"/>
        <v>09:00 15:30</v>
      </c>
      <c r="AL935" s="161" t="e">
        <f t="shared" si="525"/>
        <v>#VALUE!</v>
      </c>
      <c r="AM935" s="158" t="str">
        <f t="shared" si="526"/>
        <v>09:00 15:30</v>
      </c>
      <c r="AN935" s="159" t="e">
        <f>HLOOKUP(SEARCH("6",$M935)-1,$Q$3:$V935,$P935+1,FALSE)</f>
        <v>#VALUE!</v>
      </c>
      <c r="AO935" s="161" t="e">
        <f t="shared" si="527"/>
        <v>#VALUE!</v>
      </c>
      <c r="AP935" s="161" t="e">
        <f t="shared" si="528"/>
        <v>#VALUE!</v>
      </c>
      <c r="AQ935" s="162" t="str">
        <f t="shared" si="529"/>
        <v>выходной</v>
      </c>
      <c r="AR935" s="163" t="e">
        <f>HLOOKUP(SEARCH("7",$M935)-1,$Q$3:$V935,$P935+1,FALSE)</f>
        <v>#VALUE!</v>
      </c>
      <c r="AS935" s="164" t="str">
        <f t="shared" si="530"/>
        <v>выходной</v>
      </c>
      <c r="AT935" s="142"/>
      <c r="AU935" s="11" t="str">
        <f>IF(ISERROR(VLOOKUP(B935,'РЕОРГ 2008'!$A:$B,2,FALSE)),"",VLOOKUP(B935,'РЕОРГ 2008'!$A:$B,2,FALSE))</f>
        <v/>
      </c>
      <c r="AV935" s="12" t="str">
        <f t="shared" si="531"/>
        <v>Доп.офис №4306/039</v>
      </c>
      <c r="AW935" s="31" t="e">
        <f>LEFT(#REF!,2)</f>
        <v>#REF!</v>
      </c>
      <c r="AX935" s="12" t="str">
        <f t="shared" si="509"/>
        <v>4306/039</v>
      </c>
      <c r="AZ935" t="str">
        <f>IF(ISERROR(VLOOKUP(B935,'РЕОРГ 01.08.2009'!$A:$B,2,FALSE)),"",VLOOKUP(B935,'РЕОРГ 01.08.2009'!$A:$B,2,FALSE))</f>
        <v/>
      </c>
      <c r="BA935" s="12" t="str">
        <f t="shared" si="504"/>
        <v>Доп.офис №4306/039</v>
      </c>
      <c r="BB935" t="e">
        <f>LEFT(#REF!,2)</f>
        <v>#REF!</v>
      </c>
      <c r="BC935" s="12" t="str">
        <f t="shared" si="510"/>
        <v>4306/039</v>
      </c>
      <c r="BE935" t="str">
        <f>IF(ISERROR(VLOOKUP(B935,'РЕОРГ 01.10.2009'!A:C,3,FALSE)),"",VLOOKUP(B935,'РЕОРГ 01.10.2009'!A:C,3,FALSE))</f>
        <v/>
      </c>
      <c r="BF935" s="12" t="str">
        <f t="shared" si="505"/>
        <v>Доп.офис №4306/039</v>
      </c>
      <c r="BG935" t="e">
        <f>LEFT(#REF!,2)</f>
        <v>#REF!</v>
      </c>
      <c r="BH935" s="12" t="str">
        <f t="shared" si="511"/>
        <v>4306/039</v>
      </c>
      <c r="BJ935" t="str">
        <f>IF(ISERROR(VLOOKUP($B935,'РЕОРГ 01.05.2010'!A:B,2,FALSE)),"",VLOOKUP($B935,'РЕОРГ 01.05.2010'!A:B,2,FALSE))</f>
        <v/>
      </c>
      <c r="BK935" s="12" t="str">
        <f t="shared" si="506"/>
        <v>Доп.офис №4306/039</v>
      </c>
      <c r="BL935" t="e">
        <f>LEFT(#REF!,2)</f>
        <v>#REF!</v>
      </c>
      <c r="BM935" s="12" t="str">
        <f t="shared" si="512"/>
        <v>4306/039</v>
      </c>
      <c r="BO935" t="str">
        <f>IF(ISERROR(VLOOKUP($B935,'РЕОРГ 01.08.2010'!A:B,2,FALSE)),"",VLOOKUP($B935,'РЕОРГ 01.08.2010'!A:B,2,FALSE))</f>
        <v/>
      </c>
      <c r="BP935" s="12" t="str">
        <f t="shared" si="507"/>
        <v>Доп.офис №4306/039</v>
      </c>
      <c r="BQ935" t="e">
        <f>LEFT(#REF!,2)</f>
        <v>#REF!</v>
      </c>
      <c r="BR935" s="12" t="str">
        <f t="shared" si="513"/>
        <v>4306/039</v>
      </c>
    </row>
    <row r="936" spans="1:70" ht="12.75" customHeight="1">
      <c r="A936" t="str">
        <f t="shared" si="508"/>
        <v>4306/040</v>
      </c>
      <c r="B936" s="133">
        <v>1070</v>
      </c>
      <c r="C936" s="1" t="s">
        <v>1331</v>
      </c>
      <c r="D936" s="32" t="s">
        <v>1931</v>
      </c>
      <c r="E936" s="1" t="s">
        <v>1332</v>
      </c>
      <c r="F936" s="1" t="s">
        <v>1291</v>
      </c>
      <c r="G936" s="1" t="s">
        <v>1333</v>
      </c>
      <c r="H936" s="1" t="s">
        <v>1334</v>
      </c>
      <c r="I936" s="1" t="s">
        <v>1335</v>
      </c>
      <c r="J936" s="1"/>
      <c r="K936" s="1">
        <v>0.25</v>
      </c>
      <c r="L936" s="32" t="s">
        <v>4049</v>
      </c>
      <c r="M936" s="8" t="s">
        <v>11929</v>
      </c>
      <c r="N936" s="2" t="s">
        <v>11971</v>
      </c>
      <c r="O936" s="173"/>
      <c r="P936" s="168">
        <f t="shared" si="538"/>
        <v>933</v>
      </c>
      <c r="Q936" s="138">
        <f t="shared" si="532"/>
        <v>12</v>
      </c>
      <c r="R936" s="138" t="e">
        <f t="shared" si="533"/>
        <v>#VALUE!</v>
      </c>
      <c r="S936" s="138" t="e">
        <f t="shared" si="534"/>
        <v>#VALUE!</v>
      </c>
      <c r="T936" s="138" t="e">
        <f t="shared" si="535"/>
        <v>#VALUE!</v>
      </c>
      <c r="U936" s="138" t="e">
        <f t="shared" si="536"/>
        <v>#VALUE!</v>
      </c>
      <c r="V936" s="138" t="e">
        <f t="shared" si="537"/>
        <v>#VALUE!</v>
      </c>
      <c r="W936" s="158" t="str">
        <f t="shared" si="514"/>
        <v>08:00 12:30</v>
      </c>
      <c r="X936" s="159" t="e">
        <f>HLOOKUP(SEARCH("2",$M936)-1,$Q$3:$V936,$P936+1,FALSE)</f>
        <v>#VALUE!</v>
      </c>
      <c r="Y936" s="160" t="e">
        <f t="shared" si="515"/>
        <v>#VALUE!</v>
      </c>
      <c r="Z936" s="161" t="e">
        <f t="shared" si="516"/>
        <v>#VALUE!</v>
      </c>
      <c r="AA936" s="158" t="str">
        <f t="shared" si="517"/>
        <v>выходной</v>
      </c>
      <c r="AB936" s="159">
        <f>HLOOKUP(SEARCH("3",$M936)-1,$Q$3:$V936,$P936+1,FALSE)</f>
        <v>12</v>
      </c>
      <c r="AC936" s="160" t="str">
        <f t="shared" si="518"/>
        <v>08:00 12:30</v>
      </c>
      <c r="AD936" s="161" t="e">
        <f t="shared" si="519"/>
        <v>#VALUE!</v>
      </c>
      <c r="AE936" s="158" t="str">
        <f t="shared" si="520"/>
        <v>08:00 12:30</v>
      </c>
      <c r="AF936" s="159" t="e">
        <f>HLOOKUP(SEARCH("4",$M936)-1,$Q$3:$V936,$P936+1,FALSE)</f>
        <v>#VALUE!</v>
      </c>
      <c r="AG936" s="161" t="e">
        <f t="shared" si="521"/>
        <v>#VALUE!</v>
      </c>
      <c r="AH936" s="161" t="e">
        <f t="shared" si="522"/>
        <v>#VALUE!</v>
      </c>
      <c r="AI936" s="158" t="str">
        <f t="shared" si="523"/>
        <v>выходной</v>
      </c>
      <c r="AJ936" s="159" t="e">
        <f>HLOOKUP(SEARCH("5",$M936)-1,$Q$3:$V936,$P936+1,FALSE)</f>
        <v>#VALUE!</v>
      </c>
      <c r="AK936" s="161" t="e">
        <f t="shared" si="524"/>
        <v>#VALUE!</v>
      </c>
      <c r="AL936" s="161" t="e">
        <f t="shared" si="525"/>
        <v>#VALUE!</v>
      </c>
      <c r="AM936" s="158" t="str">
        <f t="shared" si="526"/>
        <v>выходной</v>
      </c>
      <c r="AN936" s="159" t="e">
        <f>HLOOKUP(SEARCH("6",$M936)-1,$Q$3:$V936,$P936+1,FALSE)</f>
        <v>#VALUE!</v>
      </c>
      <c r="AO936" s="161" t="e">
        <f t="shared" si="527"/>
        <v>#VALUE!</v>
      </c>
      <c r="AP936" s="161" t="e">
        <f t="shared" si="528"/>
        <v>#VALUE!</v>
      </c>
      <c r="AQ936" s="162" t="str">
        <f t="shared" si="529"/>
        <v>выходной</v>
      </c>
      <c r="AR936" s="163" t="e">
        <f>HLOOKUP(SEARCH("7",$M936)-1,$Q$3:$V936,$P936+1,FALSE)</f>
        <v>#VALUE!</v>
      </c>
      <c r="AS936" s="164" t="str">
        <f t="shared" si="530"/>
        <v>выходной</v>
      </c>
      <c r="AT936" s="142"/>
      <c r="AU936" s="11" t="str">
        <f>IF(ISERROR(VLOOKUP(B936,'РЕОРГ 2008'!$A:$B,2,FALSE)),"",VLOOKUP(B936,'РЕОРГ 2008'!$A:$B,2,FALSE))</f>
        <v/>
      </c>
      <c r="AV936" s="12" t="str">
        <f t="shared" si="531"/>
        <v>Опер.касса №4306/040</v>
      </c>
      <c r="AW936" s="31" t="e">
        <f>LEFT(#REF!,2)</f>
        <v>#REF!</v>
      </c>
      <c r="AX936" s="12" t="str">
        <f t="shared" si="509"/>
        <v>4306/040</v>
      </c>
      <c r="AZ936" t="str">
        <f>IF(ISERROR(VLOOKUP(B936,'РЕОРГ 01.08.2009'!$A:$B,2,FALSE)),"",VLOOKUP(B936,'РЕОРГ 01.08.2009'!$A:$B,2,FALSE))</f>
        <v/>
      </c>
      <c r="BA936" s="12" t="str">
        <f t="shared" si="504"/>
        <v>Опер.касса №4306/040</v>
      </c>
      <c r="BB936" t="e">
        <f>LEFT(#REF!,2)</f>
        <v>#REF!</v>
      </c>
      <c r="BC936" s="12" t="str">
        <f t="shared" si="510"/>
        <v>4306/040</v>
      </c>
      <c r="BE936" t="str">
        <f>IF(ISERROR(VLOOKUP(B936,'РЕОРГ 01.10.2009'!A:C,3,FALSE)),"",VLOOKUP(B936,'РЕОРГ 01.10.2009'!A:C,3,FALSE))</f>
        <v/>
      </c>
      <c r="BF936" s="12" t="str">
        <f t="shared" si="505"/>
        <v>Опер.касса №4306/040</v>
      </c>
      <c r="BG936" t="e">
        <f>LEFT(#REF!,2)</f>
        <v>#REF!</v>
      </c>
      <c r="BH936" s="12" t="str">
        <f t="shared" si="511"/>
        <v>4306/040</v>
      </c>
      <c r="BJ936" t="str">
        <f>IF(ISERROR(VLOOKUP($B936,'РЕОРГ 01.05.2010'!A:B,2,FALSE)),"",VLOOKUP($B936,'РЕОРГ 01.05.2010'!A:B,2,FALSE))</f>
        <v/>
      </c>
      <c r="BK936" s="12" t="str">
        <f t="shared" si="506"/>
        <v>Опер.касса №4306/040</v>
      </c>
      <c r="BL936" t="e">
        <f>LEFT(#REF!,2)</f>
        <v>#REF!</v>
      </c>
      <c r="BM936" s="12" t="str">
        <f t="shared" si="512"/>
        <v>4306/040</v>
      </c>
      <c r="BO936" t="str">
        <f>IF(ISERROR(VLOOKUP($B936,'РЕОРГ 01.08.2010'!A:B,2,FALSE)),"",VLOOKUP($B936,'РЕОРГ 01.08.2010'!A:B,2,FALSE))</f>
        <v/>
      </c>
      <c r="BP936" s="12" t="str">
        <f t="shared" si="507"/>
        <v>Опер.касса №4306/040</v>
      </c>
      <c r="BQ936" t="e">
        <f>LEFT(#REF!,2)</f>
        <v>#REF!</v>
      </c>
      <c r="BR936" s="12" t="str">
        <f t="shared" si="513"/>
        <v>4306/040</v>
      </c>
    </row>
    <row r="937" spans="1:70" ht="12.75" customHeight="1">
      <c r="A937" t="str">
        <f t="shared" si="508"/>
        <v>4306/05</v>
      </c>
      <c r="B937" s="133">
        <v>1071</v>
      </c>
      <c r="C937" s="1" t="s">
        <v>1336</v>
      </c>
      <c r="D937" s="32" t="s">
        <v>1931</v>
      </c>
      <c r="E937" s="1" t="s">
        <v>1337</v>
      </c>
      <c r="F937" s="1" t="s">
        <v>1291</v>
      </c>
      <c r="G937" s="1" t="s">
        <v>1338</v>
      </c>
      <c r="H937" s="1" t="s">
        <v>3188</v>
      </c>
      <c r="I937" s="1" t="s">
        <v>6244</v>
      </c>
      <c r="J937" s="1"/>
      <c r="K937" s="1">
        <v>0.15</v>
      </c>
      <c r="L937" s="32" t="s">
        <v>4049</v>
      </c>
      <c r="M937" s="8" t="s">
        <v>11876</v>
      </c>
      <c r="N937" s="2" t="s">
        <v>13048</v>
      </c>
      <c r="O937" s="173"/>
      <c r="P937" s="168">
        <f t="shared" si="538"/>
        <v>934</v>
      </c>
      <c r="Q937" s="138" t="e">
        <f t="shared" si="532"/>
        <v>#VALUE!</v>
      </c>
      <c r="R937" s="138" t="e">
        <f t="shared" si="533"/>
        <v>#VALUE!</v>
      </c>
      <c r="S937" s="138" t="e">
        <f t="shared" si="534"/>
        <v>#VALUE!</v>
      </c>
      <c r="T937" s="138" t="e">
        <f t="shared" si="535"/>
        <v>#VALUE!</v>
      </c>
      <c r="U937" s="138" t="e">
        <f t="shared" si="536"/>
        <v>#VALUE!</v>
      </c>
      <c r="V937" s="138" t="e">
        <f t="shared" si="537"/>
        <v>#VALUE!</v>
      </c>
      <c r="W937" s="158" t="str">
        <f t="shared" si="514"/>
        <v>выходной</v>
      </c>
      <c r="X937" s="159" t="e">
        <f>HLOOKUP(SEARCH("2",$M937)-1,$Q$3:$V937,$P937+1,FALSE)</f>
        <v>#VALUE!</v>
      </c>
      <c r="Y937" s="160" t="e">
        <f t="shared" si="515"/>
        <v>#VALUE!</v>
      </c>
      <c r="Z937" s="161" t="e">
        <f t="shared" si="516"/>
        <v>#VALUE!</v>
      </c>
      <c r="AA937" s="158" t="str">
        <f t="shared" si="517"/>
        <v>выходной</v>
      </c>
      <c r="AB937" s="159" t="e">
        <f>HLOOKUP(SEARCH("3",$M937)-1,$Q$3:$V937,$P937+1,FALSE)</f>
        <v>#VALUE!</v>
      </c>
      <c r="AC937" s="160" t="e">
        <f t="shared" si="518"/>
        <v>#VALUE!</v>
      </c>
      <c r="AD937" s="161" t="e">
        <f t="shared" si="519"/>
        <v>#VALUE!</v>
      </c>
      <c r="AE937" s="158" t="str">
        <f t="shared" si="520"/>
        <v>выходной</v>
      </c>
      <c r="AF937" s="159" t="e">
        <f>HLOOKUP(SEARCH("4",$M937)-1,$Q$3:$V937,$P937+1,FALSE)</f>
        <v>#N/A</v>
      </c>
      <c r="AG937" s="161" t="str">
        <f t="shared" si="521"/>
        <v>08:30 14:00</v>
      </c>
      <c r="AH937" s="161" t="e">
        <f t="shared" si="522"/>
        <v>#VALUE!</v>
      </c>
      <c r="AI937" s="158" t="str">
        <f t="shared" si="523"/>
        <v>08:30 14:00</v>
      </c>
      <c r="AJ937" s="159" t="e">
        <f>HLOOKUP(SEARCH("5",$M937)-1,$Q$3:$V937,$P937+1,FALSE)</f>
        <v>#VALUE!</v>
      </c>
      <c r="AK937" s="161" t="e">
        <f t="shared" si="524"/>
        <v>#VALUE!</v>
      </c>
      <c r="AL937" s="161" t="e">
        <f t="shared" si="525"/>
        <v>#VALUE!</v>
      </c>
      <c r="AM937" s="158" t="str">
        <f t="shared" si="526"/>
        <v>выходной</v>
      </c>
      <c r="AN937" s="159" t="e">
        <f>HLOOKUP(SEARCH("6",$M937)-1,$Q$3:$V937,$P937+1,FALSE)</f>
        <v>#VALUE!</v>
      </c>
      <c r="AO937" s="161" t="e">
        <f t="shared" si="527"/>
        <v>#VALUE!</v>
      </c>
      <c r="AP937" s="161" t="e">
        <f t="shared" si="528"/>
        <v>#VALUE!</v>
      </c>
      <c r="AQ937" s="162" t="str">
        <f t="shared" si="529"/>
        <v>выходной</v>
      </c>
      <c r="AR937" s="163" t="e">
        <f>HLOOKUP(SEARCH("7",$M937)-1,$Q$3:$V937,$P937+1,FALSE)</f>
        <v>#VALUE!</v>
      </c>
      <c r="AS937" s="164" t="str">
        <f t="shared" si="530"/>
        <v>выходной</v>
      </c>
      <c r="AT937" s="142"/>
      <c r="AU937" s="11" t="str">
        <f>IF(ISERROR(VLOOKUP(B937,'РЕОРГ 2008'!$A:$B,2,FALSE)),"",VLOOKUP(B937,'РЕОРГ 2008'!$A:$B,2,FALSE))</f>
        <v/>
      </c>
      <c r="AV937" s="12" t="str">
        <f t="shared" si="531"/>
        <v>Опер.касса №4306/05</v>
      </c>
      <c r="AW937" s="31" t="e">
        <f>LEFT(#REF!,2)</f>
        <v>#REF!</v>
      </c>
      <c r="AX937" s="12" t="str">
        <f t="shared" si="509"/>
        <v>4306/05</v>
      </c>
      <c r="AZ937" t="str">
        <f>IF(ISERROR(VLOOKUP(B937,'РЕОРГ 01.08.2009'!$A:$B,2,FALSE)),"",VLOOKUP(B937,'РЕОРГ 01.08.2009'!$A:$B,2,FALSE))</f>
        <v/>
      </c>
      <c r="BA937" s="12" t="str">
        <f t="shared" si="504"/>
        <v>Опер.касса №4306/05</v>
      </c>
      <c r="BB937" t="e">
        <f>LEFT(#REF!,2)</f>
        <v>#REF!</v>
      </c>
      <c r="BC937" s="12" t="str">
        <f t="shared" si="510"/>
        <v>4306/05</v>
      </c>
      <c r="BE937" t="str">
        <f>IF(ISERROR(VLOOKUP(B937,'РЕОРГ 01.10.2009'!A:C,3,FALSE)),"",VLOOKUP(B937,'РЕОРГ 01.10.2009'!A:C,3,FALSE))</f>
        <v/>
      </c>
      <c r="BF937" s="12" t="str">
        <f t="shared" si="505"/>
        <v>Опер.касса №4306/05</v>
      </c>
      <c r="BG937" t="e">
        <f>LEFT(#REF!,2)</f>
        <v>#REF!</v>
      </c>
      <c r="BH937" s="12" t="str">
        <f t="shared" si="511"/>
        <v>4306/05</v>
      </c>
      <c r="BJ937" t="str">
        <f>IF(ISERROR(VLOOKUP($B937,'РЕОРГ 01.05.2010'!A:B,2,FALSE)),"",VLOOKUP($B937,'РЕОРГ 01.05.2010'!A:B,2,FALSE))</f>
        <v/>
      </c>
      <c r="BK937" s="12" t="str">
        <f t="shared" si="506"/>
        <v>Опер.касса №4306/05</v>
      </c>
      <c r="BL937" t="e">
        <f>LEFT(#REF!,2)</f>
        <v>#REF!</v>
      </c>
      <c r="BM937" s="12" t="str">
        <f t="shared" si="512"/>
        <v>4306/05</v>
      </c>
      <c r="BO937" t="str">
        <f>IF(ISERROR(VLOOKUP($B937,'РЕОРГ 01.08.2010'!A:B,2,FALSE)),"",VLOOKUP($B937,'РЕОРГ 01.08.2010'!A:B,2,FALSE))</f>
        <v/>
      </c>
      <c r="BP937" s="12" t="str">
        <f t="shared" si="507"/>
        <v>Опер.касса №4306/05</v>
      </c>
      <c r="BQ937" t="e">
        <f>LEFT(#REF!,2)</f>
        <v>#REF!</v>
      </c>
      <c r="BR937" s="12" t="str">
        <f t="shared" si="513"/>
        <v>4306/05</v>
      </c>
    </row>
    <row r="938" spans="1:70" ht="12.75" customHeight="1">
      <c r="A938" t="str">
        <f t="shared" si="508"/>
        <v>4306/054</v>
      </c>
      <c r="B938" s="133">
        <v>1072</v>
      </c>
      <c r="C938" s="1" t="s">
        <v>3189</v>
      </c>
      <c r="D938" s="32" t="s">
        <v>1931</v>
      </c>
      <c r="E938" s="1" t="s">
        <v>3190</v>
      </c>
      <c r="F938" s="1" t="s">
        <v>1291</v>
      </c>
      <c r="G938" s="1" t="s">
        <v>3191</v>
      </c>
      <c r="H938" s="1" t="s">
        <v>10830</v>
      </c>
      <c r="I938" s="1" t="s">
        <v>3192</v>
      </c>
      <c r="J938" s="1"/>
      <c r="K938" s="1">
        <v>0.25</v>
      </c>
      <c r="L938" s="32" t="s">
        <v>4049</v>
      </c>
      <c r="M938" s="8" t="s">
        <v>11929</v>
      </c>
      <c r="N938" s="2" t="s">
        <v>11971</v>
      </c>
      <c r="O938" s="173"/>
      <c r="P938" s="168">
        <f t="shared" si="538"/>
        <v>935</v>
      </c>
      <c r="Q938" s="138">
        <f t="shared" si="532"/>
        <v>12</v>
      </c>
      <c r="R938" s="138" t="e">
        <f t="shared" si="533"/>
        <v>#VALUE!</v>
      </c>
      <c r="S938" s="138" t="e">
        <f t="shared" si="534"/>
        <v>#VALUE!</v>
      </c>
      <c r="T938" s="138" t="e">
        <f t="shared" si="535"/>
        <v>#VALUE!</v>
      </c>
      <c r="U938" s="138" t="e">
        <f t="shared" si="536"/>
        <v>#VALUE!</v>
      </c>
      <c r="V938" s="138" t="e">
        <f t="shared" si="537"/>
        <v>#VALUE!</v>
      </c>
      <c r="W938" s="158" t="str">
        <f t="shared" si="514"/>
        <v>08:00 12:30</v>
      </c>
      <c r="X938" s="159" t="e">
        <f>HLOOKUP(SEARCH("2",$M938)-1,$Q$3:$V938,$P938+1,FALSE)</f>
        <v>#VALUE!</v>
      </c>
      <c r="Y938" s="160" t="e">
        <f t="shared" si="515"/>
        <v>#VALUE!</v>
      </c>
      <c r="Z938" s="161" t="e">
        <f t="shared" si="516"/>
        <v>#VALUE!</v>
      </c>
      <c r="AA938" s="158" t="str">
        <f t="shared" si="517"/>
        <v>выходной</v>
      </c>
      <c r="AB938" s="159">
        <f>HLOOKUP(SEARCH("3",$M938)-1,$Q$3:$V938,$P938+1,FALSE)</f>
        <v>12</v>
      </c>
      <c r="AC938" s="160" t="str">
        <f t="shared" si="518"/>
        <v>08:00 12:30</v>
      </c>
      <c r="AD938" s="161" t="e">
        <f t="shared" si="519"/>
        <v>#VALUE!</v>
      </c>
      <c r="AE938" s="158" t="str">
        <f t="shared" si="520"/>
        <v>08:00 12:30</v>
      </c>
      <c r="AF938" s="159" t="e">
        <f>HLOOKUP(SEARCH("4",$M938)-1,$Q$3:$V938,$P938+1,FALSE)</f>
        <v>#VALUE!</v>
      </c>
      <c r="AG938" s="161" t="e">
        <f t="shared" si="521"/>
        <v>#VALUE!</v>
      </c>
      <c r="AH938" s="161" t="e">
        <f t="shared" si="522"/>
        <v>#VALUE!</v>
      </c>
      <c r="AI938" s="158" t="str">
        <f t="shared" si="523"/>
        <v>выходной</v>
      </c>
      <c r="AJ938" s="159" t="e">
        <f>HLOOKUP(SEARCH("5",$M938)-1,$Q$3:$V938,$P938+1,FALSE)</f>
        <v>#VALUE!</v>
      </c>
      <c r="AK938" s="161" t="e">
        <f t="shared" si="524"/>
        <v>#VALUE!</v>
      </c>
      <c r="AL938" s="161" t="e">
        <f t="shared" si="525"/>
        <v>#VALUE!</v>
      </c>
      <c r="AM938" s="158" t="str">
        <f t="shared" si="526"/>
        <v>выходной</v>
      </c>
      <c r="AN938" s="159" t="e">
        <f>HLOOKUP(SEARCH("6",$M938)-1,$Q$3:$V938,$P938+1,FALSE)</f>
        <v>#VALUE!</v>
      </c>
      <c r="AO938" s="161" t="e">
        <f t="shared" si="527"/>
        <v>#VALUE!</v>
      </c>
      <c r="AP938" s="161" t="e">
        <f t="shared" si="528"/>
        <v>#VALUE!</v>
      </c>
      <c r="AQ938" s="162" t="str">
        <f t="shared" si="529"/>
        <v>выходной</v>
      </c>
      <c r="AR938" s="163" t="e">
        <f>HLOOKUP(SEARCH("7",$M938)-1,$Q$3:$V938,$P938+1,FALSE)</f>
        <v>#VALUE!</v>
      </c>
      <c r="AS938" s="164" t="str">
        <f t="shared" si="530"/>
        <v>выходной</v>
      </c>
      <c r="AT938" s="142"/>
      <c r="AU938" s="11" t="str">
        <f>IF(ISERROR(VLOOKUP(B938,'РЕОРГ 2008'!$A:$B,2,FALSE)),"",VLOOKUP(B938,'РЕОРГ 2008'!$A:$B,2,FALSE))</f>
        <v/>
      </c>
      <c r="AV938" s="12" t="str">
        <f t="shared" si="531"/>
        <v>Опер.касса №4306/054</v>
      </c>
      <c r="AW938" s="31" t="e">
        <f>LEFT(#REF!,2)</f>
        <v>#REF!</v>
      </c>
      <c r="AX938" s="12" t="str">
        <f t="shared" si="509"/>
        <v>4306/054</v>
      </c>
      <c r="AZ938" t="str">
        <f>IF(ISERROR(VLOOKUP(B938,'РЕОРГ 01.08.2009'!$A:$B,2,FALSE)),"",VLOOKUP(B938,'РЕОРГ 01.08.2009'!$A:$B,2,FALSE))</f>
        <v/>
      </c>
      <c r="BA938" s="12" t="str">
        <f t="shared" si="504"/>
        <v>Опер.касса №4306/054</v>
      </c>
      <c r="BB938" t="e">
        <f>LEFT(#REF!,2)</f>
        <v>#REF!</v>
      </c>
      <c r="BC938" s="12" t="str">
        <f t="shared" si="510"/>
        <v>4306/054</v>
      </c>
      <c r="BE938" t="str">
        <f>IF(ISERROR(VLOOKUP(B938,'РЕОРГ 01.10.2009'!A:C,3,FALSE)),"",VLOOKUP(B938,'РЕОРГ 01.10.2009'!A:C,3,FALSE))</f>
        <v/>
      </c>
      <c r="BF938" s="12" t="str">
        <f t="shared" si="505"/>
        <v>Опер.касса №4306/054</v>
      </c>
      <c r="BG938" t="e">
        <f>LEFT(#REF!,2)</f>
        <v>#REF!</v>
      </c>
      <c r="BH938" s="12" t="str">
        <f t="shared" si="511"/>
        <v>4306/054</v>
      </c>
      <c r="BJ938" t="str">
        <f>IF(ISERROR(VLOOKUP($B938,'РЕОРГ 01.05.2010'!A:B,2,FALSE)),"",VLOOKUP($B938,'РЕОРГ 01.05.2010'!A:B,2,FALSE))</f>
        <v/>
      </c>
      <c r="BK938" s="12" t="str">
        <f t="shared" si="506"/>
        <v>Опер.касса №4306/054</v>
      </c>
      <c r="BL938" t="e">
        <f>LEFT(#REF!,2)</f>
        <v>#REF!</v>
      </c>
      <c r="BM938" s="12" t="str">
        <f t="shared" si="512"/>
        <v>4306/054</v>
      </c>
      <c r="BO938" t="str">
        <f>IF(ISERROR(VLOOKUP($B938,'РЕОРГ 01.08.2010'!A:B,2,FALSE)),"",VLOOKUP($B938,'РЕОРГ 01.08.2010'!A:B,2,FALSE))</f>
        <v/>
      </c>
      <c r="BP938" s="12" t="str">
        <f t="shared" si="507"/>
        <v>Опер.касса №4306/054</v>
      </c>
      <c r="BQ938" t="e">
        <f>LEFT(#REF!,2)</f>
        <v>#REF!</v>
      </c>
      <c r="BR938" s="12" t="str">
        <f t="shared" si="513"/>
        <v>4306/054</v>
      </c>
    </row>
    <row r="939" spans="1:70" ht="12.75" customHeight="1">
      <c r="A939" t="str">
        <f t="shared" si="508"/>
        <v>4306/057</v>
      </c>
      <c r="B939" s="133">
        <v>1073</v>
      </c>
      <c r="C939" s="1" t="s">
        <v>3193</v>
      </c>
      <c r="D939" s="32" t="s">
        <v>7017</v>
      </c>
      <c r="E939" s="1" t="s">
        <v>3194</v>
      </c>
      <c r="F939" s="1" t="s">
        <v>1291</v>
      </c>
      <c r="G939" s="1" t="s">
        <v>3195</v>
      </c>
      <c r="H939" s="1" t="s">
        <v>3196</v>
      </c>
      <c r="I939" s="1" t="s">
        <v>3197</v>
      </c>
      <c r="J939" s="1"/>
      <c r="K939" s="1">
        <v>5.25</v>
      </c>
      <c r="L939" s="32" t="s">
        <v>4049</v>
      </c>
      <c r="M939" s="8" t="s">
        <v>11771</v>
      </c>
      <c r="N939" s="2" t="s">
        <v>12185</v>
      </c>
      <c r="O939" s="173"/>
      <c r="P939" s="168">
        <f t="shared" si="538"/>
        <v>936</v>
      </c>
      <c r="Q939" s="138">
        <f t="shared" si="532"/>
        <v>25</v>
      </c>
      <c r="R939" s="138">
        <f t="shared" si="533"/>
        <v>50</v>
      </c>
      <c r="S939" s="138">
        <f t="shared" si="534"/>
        <v>75</v>
      </c>
      <c r="T939" s="138">
        <f t="shared" si="535"/>
        <v>100</v>
      </c>
      <c r="U939" s="138" t="e">
        <f t="shared" si="536"/>
        <v>#VALUE!</v>
      </c>
      <c r="V939" s="138" t="e">
        <f t="shared" si="537"/>
        <v>#VALUE!</v>
      </c>
      <c r="W939" s="158" t="str">
        <f t="shared" si="514"/>
        <v>09:00 16:30(13:00 14:00)</v>
      </c>
      <c r="X939" s="159">
        <f>HLOOKUP(SEARCH("2",$M939)-1,$Q$3:$V939,$P939+1,FALSE)</f>
        <v>25</v>
      </c>
      <c r="Y939" s="160" t="str">
        <f t="shared" si="515"/>
        <v>09:00 16:30(13:00 14:00)|09:00 16:30(13:00 14:00)|09:00 16:30(13:00 14:00)|09:00 16:30(13:00 14:00)</v>
      </c>
      <c r="Z939" s="161" t="str">
        <f t="shared" si="516"/>
        <v>09:00 16:30(13:00 14:00)</v>
      </c>
      <c r="AA939" s="158" t="str">
        <f t="shared" si="517"/>
        <v>09:00 16:30(13:00 14:00)</v>
      </c>
      <c r="AB939" s="159">
        <f>HLOOKUP(SEARCH("3",$M939)-1,$Q$3:$V939,$P939+1,FALSE)</f>
        <v>50</v>
      </c>
      <c r="AC939" s="160" t="str">
        <f t="shared" si="518"/>
        <v>09:00 16:30(13:00 14:00)|09:00 16:30(13:00 14:00)|09:00 16:30(13:00 14:00)</v>
      </c>
      <c r="AD939" s="161" t="str">
        <f t="shared" si="519"/>
        <v>09:00 16:30(13:00 14:00)</v>
      </c>
      <c r="AE939" s="158" t="str">
        <f t="shared" si="520"/>
        <v>09:00 16:30(13:00 14:00)</v>
      </c>
      <c r="AF939" s="159">
        <f>HLOOKUP(SEARCH("4",$M939)-1,$Q$3:$V939,$P939+1,FALSE)</f>
        <v>75</v>
      </c>
      <c r="AG939" s="161" t="str">
        <f t="shared" si="521"/>
        <v>09:00 16:30(13:00 14:00)|09:00 16:30(13:00 14:00)</v>
      </c>
      <c r="AH939" s="161" t="str">
        <f t="shared" si="522"/>
        <v>09:00 16:30(13:00 14:00)</v>
      </c>
      <c r="AI939" s="158" t="str">
        <f t="shared" si="523"/>
        <v>09:00 16:30(13:00 14:00)</v>
      </c>
      <c r="AJ939" s="159">
        <f>HLOOKUP(SEARCH("5",$M939)-1,$Q$3:$V939,$P939+1,FALSE)</f>
        <v>100</v>
      </c>
      <c r="AK939" s="161" t="str">
        <f t="shared" si="524"/>
        <v>09:00 16:30(13:00 14:00)</v>
      </c>
      <c r="AL939" s="161" t="e">
        <f t="shared" si="525"/>
        <v>#VALUE!</v>
      </c>
      <c r="AM939" s="158" t="str">
        <f t="shared" si="526"/>
        <v>09:00 16:30(13:00 14:00)</v>
      </c>
      <c r="AN939" s="159" t="e">
        <f>HLOOKUP(SEARCH("6",$M939)-1,$Q$3:$V939,$P939+1,FALSE)</f>
        <v>#VALUE!</v>
      </c>
      <c r="AO939" s="161" t="e">
        <f t="shared" si="527"/>
        <v>#VALUE!</v>
      </c>
      <c r="AP939" s="161" t="e">
        <f t="shared" si="528"/>
        <v>#VALUE!</v>
      </c>
      <c r="AQ939" s="162" t="str">
        <f t="shared" si="529"/>
        <v>выходной</v>
      </c>
      <c r="AR939" s="163" t="e">
        <f>HLOOKUP(SEARCH("7",$M939)-1,$Q$3:$V939,$P939+1,FALSE)</f>
        <v>#VALUE!</v>
      </c>
      <c r="AS939" s="164" t="str">
        <f t="shared" si="530"/>
        <v>выходной</v>
      </c>
      <c r="AT939" s="142"/>
      <c r="AU939" s="11" t="str">
        <f>IF(ISERROR(VLOOKUP(B939,'РЕОРГ 2008'!$A:$B,2,FALSE)),"",VLOOKUP(B939,'РЕОРГ 2008'!$A:$B,2,FALSE))</f>
        <v/>
      </c>
      <c r="AV939" s="12" t="str">
        <f t="shared" si="531"/>
        <v>Доп.офис №4306/057</v>
      </c>
      <c r="AW939" s="31" t="e">
        <f>LEFT(#REF!,2)</f>
        <v>#REF!</v>
      </c>
      <c r="AX939" s="12" t="str">
        <f t="shared" si="509"/>
        <v>4306/057</v>
      </c>
      <c r="AZ939" t="str">
        <f>IF(ISERROR(VLOOKUP(B939,'РЕОРГ 01.08.2009'!$A:$B,2,FALSE)),"",VLOOKUP(B939,'РЕОРГ 01.08.2009'!$A:$B,2,FALSE))</f>
        <v/>
      </c>
      <c r="BA939" s="12" t="str">
        <f t="shared" si="504"/>
        <v>Доп.офис №4306/057</v>
      </c>
      <c r="BB939" t="e">
        <f>LEFT(#REF!,2)</f>
        <v>#REF!</v>
      </c>
      <c r="BC939" s="12" t="str">
        <f t="shared" si="510"/>
        <v>4306/057</v>
      </c>
      <c r="BE939" t="str">
        <f>IF(ISERROR(VLOOKUP(B939,'РЕОРГ 01.10.2009'!A:C,3,FALSE)),"",VLOOKUP(B939,'РЕОРГ 01.10.2009'!A:C,3,FALSE))</f>
        <v/>
      </c>
      <c r="BF939" s="12" t="str">
        <f t="shared" si="505"/>
        <v>Доп.офис №4306/057</v>
      </c>
      <c r="BG939" t="e">
        <f>LEFT(#REF!,2)</f>
        <v>#REF!</v>
      </c>
      <c r="BH939" s="12" t="str">
        <f t="shared" si="511"/>
        <v>4306/057</v>
      </c>
      <c r="BJ939" t="str">
        <f>IF(ISERROR(VLOOKUP($B939,'РЕОРГ 01.05.2010'!A:B,2,FALSE)),"",VLOOKUP($B939,'РЕОРГ 01.05.2010'!A:B,2,FALSE))</f>
        <v/>
      </c>
      <c r="BK939" s="12" t="str">
        <f t="shared" si="506"/>
        <v>Доп.офис №4306/057</v>
      </c>
      <c r="BL939" t="e">
        <f>LEFT(#REF!,2)</f>
        <v>#REF!</v>
      </c>
      <c r="BM939" s="12" t="str">
        <f t="shared" si="512"/>
        <v>4306/057</v>
      </c>
      <c r="BO939" t="str">
        <f>IF(ISERROR(VLOOKUP($B939,'РЕОРГ 01.08.2010'!A:B,2,FALSE)),"",VLOOKUP($B939,'РЕОРГ 01.08.2010'!A:B,2,FALSE))</f>
        <v/>
      </c>
      <c r="BP939" s="12" t="str">
        <f t="shared" si="507"/>
        <v>Доп.офис №4306/057</v>
      </c>
      <c r="BQ939" t="e">
        <f>LEFT(#REF!,2)</f>
        <v>#REF!</v>
      </c>
      <c r="BR939" s="12" t="str">
        <f t="shared" si="513"/>
        <v>4306/057</v>
      </c>
    </row>
    <row r="940" spans="1:70" ht="12.75" customHeight="1">
      <c r="A940" t="str">
        <f t="shared" si="508"/>
        <v>4306/058</v>
      </c>
      <c r="B940" s="133">
        <v>1074</v>
      </c>
      <c r="C940" s="1" t="s">
        <v>3198</v>
      </c>
      <c r="D940" s="32" t="s">
        <v>1931</v>
      </c>
      <c r="E940" s="1" t="s">
        <v>3199</v>
      </c>
      <c r="F940" s="1" t="s">
        <v>1291</v>
      </c>
      <c r="G940" s="1" t="s">
        <v>8331</v>
      </c>
      <c r="H940" s="1" t="s">
        <v>17</v>
      </c>
      <c r="I940" s="1" t="s">
        <v>3200</v>
      </c>
      <c r="J940" s="1"/>
      <c r="K940" s="1">
        <v>0.25</v>
      </c>
      <c r="L940" s="32" t="s">
        <v>4049</v>
      </c>
      <c r="M940" s="8" t="s">
        <v>11929</v>
      </c>
      <c r="N940" s="2" t="s">
        <v>11971</v>
      </c>
      <c r="O940" s="173"/>
      <c r="P940" s="168">
        <f t="shared" si="538"/>
        <v>937</v>
      </c>
      <c r="Q940" s="138">
        <f t="shared" si="532"/>
        <v>12</v>
      </c>
      <c r="R940" s="138" t="e">
        <f t="shared" si="533"/>
        <v>#VALUE!</v>
      </c>
      <c r="S940" s="138" t="e">
        <f t="shared" si="534"/>
        <v>#VALUE!</v>
      </c>
      <c r="T940" s="138" t="e">
        <f t="shared" si="535"/>
        <v>#VALUE!</v>
      </c>
      <c r="U940" s="138" t="e">
        <f t="shared" si="536"/>
        <v>#VALUE!</v>
      </c>
      <c r="V940" s="138" t="e">
        <f t="shared" si="537"/>
        <v>#VALUE!</v>
      </c>
      <c r="W940" s="158" t="str">
        <f t="shared" si="514"/>
        <v>08:00 12:30</v>
      </c>
      <c r="X940" s="159" t="e">
        <f>HLOOKUP(SEARCH("2",$M940)-1,$Q$3:$V940,$P940+1,FALSE)</f>
        <v>#VALUE!</v>
      </c>
      <c r="Y940" s="160" t="e">
        <f t="shared" si="515"/>
        <v>#VALUE!</v>
      </c>
      <c r="Z940" s="161" t="e">
        <f t="shared" si="516"/>
        <v>#VALUE!</v>
      </c>
      <c r="AA940" s="158" t="str">
        <f t="shared" si="517"/>
        <v>выходной</v>
      </c>
      <c r="AB940" s="159">
        <f>HLOOKUP(SEARCH("3",$M940)-1,$Q$3:$V940,$P940+1,FALSE)</f>
        <v>12</v>
      </c>
      <c r="AC940" s="160" t="str">
        <f t="shared" si="518"/>
        <v>08:00 12:30</v>
      </c>
      <c r="AD940" s="161" t="e">
        <f t="shared" si="519"/>
        <v>#VALUE!</v>
      </c>
      <c r="AE940" s="158" t="str">
        <f t="shared" si="520"/>
        <v>08:00 12:30</v>
      </c>
      <c r="AF940" s="159" t="e">
        <f>HLOOKUP(SEARCH("4",$M940)-1,$Q$3:$V940,$P940+1,FALSE)</f>
        <v>#VALUE!</v>
      </c>
      <c r="AG940" s="161" t="e">
        <f t="shared" si="521"/>
        <v>#VALUE!</v>
      </c>
      <c r="AH940" s="161" t="e">
        <f t="shared" si="522"/>
        <v>#VALUE!</v>
      </c>
      <c r="AI940" s="158" t="str">
        <f t="shared" si="523"/>
        <v>выходной</v>
      </c>
      <c r="AJ940" s="159" t="e">
        <f>HLOOKUP(SEARCH("5",$M940)-1,$Q$3:$V940,$P940+1,FALSE)</f>
        <v>#VALUE!</v>
      </c>
      <c r="AK940" s="161" t="e">
        <f t="shared" si="524"/>
        <v>#VALUE!</v>
      </c>
      <c r="AL940" s="161" t="e">
        <f t="shared" si="525"/>
        <v>#VALUE!</v>
      </c>
      <c r="AM940" s="158" t="str">
        <f t="shared" si="526"/>
        <v>выходной</v>
      </c>
      <c r="AN940" s="159" t="e">
        <f>HLOOKUP(SEARCH("6",$M940)-1,$Q$3:$V940,$P940+1,FALSE)</f>
        <v>#VALUE!</v>
      </c>
      <c r="AO940" s="161" t="e">
        <f t="shared" si="527"/>
        <v>#VALUE!</v>
      </c>
      <c r="AP940" s="161" t="e">
        <f t="shared" si="528"/>
        <v>#VALUE!</v>
      </c>
      <c r="AQ940" s="162" t="str">
        <f t="shared" si="529"/>
        <v>выходной</v>
      </c>
      <c r="AR940" s="163" t="e">
        <f>HLOOKUP(SEARCH("7",$M940)-1,$Q$3:$V940,$P940+1,FALSE)</f>
        <v>#VALUE!</v>
      </c>
      <c r="AS940" s="164" t="str">
        <f t="shared" si="530"/>
        <v>выходной</v>
      </c>
      <c r="AT940" s="142"/>
      <c r="AU940" s="11" t="str">
        <f>IF(ISERROR(VLOOKUP(B940,'РЕОРГ 2008'!$A:$B,2,FALSE)),"",VLOOKUP(B940,'РЕОРГ 2008'!$A:$B,2,FALSE))</f>
        <v/>
      </c>
      <c r="AV940" s="12" t="str">
        <f t="shared" si="531"/>
        <v>Опер.касса №4306/058</v>
      </c>
      <c r="AW940" s="31" t="e">
        <f>LEFT(#REF!,2)</f>
        <v>#REF!</v>
      </c>
      <c r="AX940" s="12" t="str">
        <f t="shared" si="509"/>
        <v>4306/058</v>
      </c>
      <c r="AZ940" t="str">
        <f>IF(ISERROR(VLOOKUP(B940,'РЕОРГ 01.08.2009'!$A:$B,2,FALSE)),"",VLOOKUP(B940,'РЕОРГ 01.08.2009'!$A:$B,2,FALSE))</f>
        <v/>
      </c>
      <c r="BA940" s="12" t="str">
        <f t="shared" si="504"/>
        <v>Опер.касса №4306/058</v>
      </c>
      <c r="BB940" t="e">
        <f>LEFT(#REF!,2)</f>
        <v>#REF!</v>
      </c>
      <c r="BC940" s="12" t="str">
        <f t="shared" si="510"/>
        <v>4306/058</v>
      </c>
      <c r="BE940" t="str">
        <f>IF(ISERROR(VLOOKUP(B940,'РЕОРГ 01.10.2009'!A:C,3,FALSE)),"",VLOOKUP(B940,'РЕОРГ 01.10.2009'!A:C,3,FALSE))</f>
        <v/>
      </c>
      <c r="BF940" s="12" t="str">
        <f t="shared" si="505"/>
        <v>Опер.касса №4306/058</v>
      </c>
      <c r="BG940" t="e">
        <f>LEFT(#REF!,2)</f>
        <v>#REF!</v>
      </c>
      <c r="BH940" s="12" t="str">
        <f t="shared" si="511"/>
        <v>4306/058</v>
      </c>
      <c r="BJ940" t="str">
        <f>IF(ISERROR(VLOOKUP($B940,'РЕОРГ 01.05.2010'!A:B,2,FALSE)),"",VLOOKUP($B940,'РЕОРГ 01.05.2010'!A:B,2,FALSE))</f>
        <v/>
      </c>
      <c r="BK940" s="12" t="str">
        <f t="shared" si="506"/>
        <v>Опер.касса №4306/058</v>
      </c>
      <c r="BL940" t="e">
        <f>LEFT(#REF!,2)</f>
        <v>#REF!</v>
      </c>
      <c r="BM940" s="12" t="str">
        <f t="shared" si="512"/>
        <v>4306/058</v>
      </c>
      <c r="BO940" t="str">
        <f>IF(ISERROR(VLOOKUP($B940,'РЕОРГ 01.08.2010'!A:B,2,FALSE)),"",VLOOKUP($B940,'РЕОРГ 01.08.2010'!A:B,2,FALSE))</f>
        <v/>
      </c>
      <c r="BP940" s="12" t="str">
        <f t="shared" si="507"/>
        <v>Опер.касса №4306/058</v>
      </c>
      <c r="BQ940" t="e">
        <f>LEFT(#REF!,2)</f>
        <v>#REF!</v>
      </c>
      <c r="BR940" s="12" t="str">
        <f t="shared" si="513"/>
        <v>4306/058</v>
      </c>
    </row>
    <row r="941" spans="1:70" ht="12.75" customHeight="1">
      <c r="A941" t="str">
        <f t="shared" si="508"/>
        <v>4306/059</v>
      </c>
      <c r="B941" s="133">
        <v>1075</v>
      </c>
      <c r="C941" s="1" t="s">
        <v>3201</v>
      </c>
      <c r="D941" s="32" t="s">
        <v>7017</v>
      </c>
      <c r="E941" s="1" t="s">
        <v>3202</v>
      </c>
      <c r="F941" s="1" t="s">
        <v>1291</v>
      </c>
      <c r="G941" s="1" t="s">
        <v>3203</v>
      </c>
      <c r="H941" s="1" t="s">
        <v>3204</v>
      </c>
      <c r="I941" s="1" t="s">
        <v>3205</v>
      </c>
      <c r="J941" s="1"/>
      <c r="K941" s="1">
        <v>7.25</v>
      </c>
      <c r="L941" s="32" t="s">
        <v>4051</v>
      </c>
      <c r="M941" s="8" t="s">
        <v>11771</v>
      </c>
      <c r="N941" s="2" t="s">
        <v>12465</v>
      </c>
      <c r="O941" s="173"/>
      <c r="P941" s="168">
        <f t="shared" si="538"/>
        <v>938</v>
      </c>
      <c r="Q941" s="138">
        <f t="shared" si="532"/>
        <v>12</v>
      </c>
      <c r="R941" s="138">
        <f t="shared" si="533"/>
        <v>24</v>
      </c>
      <c r="S941" s="138">
        <f t="shared" si="534"/>
        <v>36</v>
      </c>
      <c r="T941" s="138">
        <f t="shared" si="535"/>
        <v>48</v>
      </c>
      <c r="U941" s="138" t="e">
        <f t="shared" si="536"/>
        <v>#VALUE!</v>
      </c>
      <c r="V941" s="138" t="e">
        <f t="shared" si="537"/>
        <v>#VALUE!</v>
      </c>
      <c r="W941" s="158" t="str">
        <f t="shared" si="514"/>
        <v>09:00 16:30</v>
      </c>
      <c r="X941" s="159">
        <f>HLOOKUP(SEARCH("2",$M941)-1,$Q$3:$V941,$P941+1,FALSE)</f>
        <v>12</v>
      </c>
      <c r="Y941" s="160" t="str">
        <f t="shared" si="515"/>
        <v>09:00 16:30|09:00 16:30|09:00 16:30|09:00 16:30</v>
      </c>
      <c r="Z941" s="161" t="str">
        <f t="shared" si="516"/>
        <v>09:00 16:30</v>
      </c>
      <c r="AA941" s="158" t="str">
        <f t="shared" si="517"/>
        <v>09:00 16:30</v>
      </c>
      <c r="AB941" s="159">
        <f>HLOOKUP(SEARCH("3",$M941)-1,$Q$3:$V941,$P941+1,FALSE)</f>
        <v>24</v>
      </c>
      <c r="AC941" s="160" t="str">
        <f t="shared" si="518"/>
        <v>09:00 16:30|09:00 16:30|09:00 16:30</v>
      </c>
      <c r="AD941" s="161" t="str">
        <f t="shared" si="519"/>
        <v>09:00 16:30</v>
      </c>
      <c r="AE941" s="158" t="str">
        <f t="shared" si="520"/>
        <v>09:00 16:30</v>
      </c>
      <c r="AF941" s="159">
        <f>HLOOKUP(SEARCH("4",$M941)-1,$Q$3:$V941,$P941+1,FALSE)</f>
        <v>36</v>
      </c>
      <c r="AG941" s="161" t="str">
        <f t="shared" si="521"/>
        <v>09:00 16:30|09:00 16:30</v>
      </c>
      <c r="AH941" s="161" t="str">
        <f t="shared" si="522"/>
        <v>09:00 16:30</v>
      </c>
      <c r="AI941" s="158" t="str">
        <f t="shared" si="523"/>
        <v>09:00 16:30</v>
      </c>
      <c r="AJ941" s="159">
        <f>HLOOKUP(SEARCH("5",$M941)-1,$Q$3:$V941,$P941+1,FALSE)</f>
        <v>48</v>
      </c>
      <c r="AK941" s="161" t="str">
        <f t="shared" si="524"/>
        <v>09:00 16:30</v>
      </c>
      <c r="AL941" s="161" t="e">
        <f t="shared" si="525"/>
        <v>#VALUE!</v>
      </c>
      <c r="AM941" s="158" t="str">
        <f t="shared" si="526"/>
        <v>09:00 16:30</v>
      </c>
      <c r="AN941" s="159" t="e">
        <f>HLOOKUP(SEARCH("6",$M941)-1,$Q$3:$V941,$P941+1,FALSE)</f>
        <v>#VALUE!</v>
      </c>
      <c r="AO941" s="161" t="e">
        <f t="shared" si="527"/>
        <v>#VALUE!</v>
      </c>
      <c r="AP941" s="161" t="e">
        <f t="shared" si="528"/>
        <v>#VALUE!</v>
      </c>
      <c r="AQ941" s="162" t="str">
        <f t="shared" si="529"/>
        <v>выходной</v>
      </c>
      <c r="AR941" s="163" t="e">
        <f>HLOOKUP(SEARCH("7",$M941)-1,$Q$3:$V941,$P941+1,FALSE)</f>
        <v>#VALUE!</v>
      </c>
      <c r="AS941" s="164" t="str">
        <f t="shared" si="530"/>
        <v>выходной</v>
      </c>
      <c r="AT941" s="142"/>
      <c r="AU941" s="11" t="str">
        <f>IF(ISERROR(VLOOKUP(B941,'РЕОРГ 2008'!$A:$B,2,FALSE)),"",VLOOKUP(B941,'РЕОРГ 2008'!$A:$B,2,FALSE))</f>
        <v/>
      </c>
      <c r="AV941" s="12" t="str">
        <f t="shared" si="531"/>
        <v>Доп.офис №4306/059</v>
      </c>
      <c r="AW941" s="31" t="e">
        <f>LEFT(#REF!,2)</f>
        <v>#REF!</v>
      </c>
      <c r="AX941" s="12" t="str">
        <f t="shared" si="509"/>
        <v>4306/059</v>
      </c>
      <c r="AZ941" t="str">
        <f>IF(ISERROR(VLOOKUP(B941,'РЕОРГ 01.08.2009'!$A:$B,2,FALSE)),"",VLOOKUP(B941,'РЕОРГ 01.08.2009'!$A:$B,2,FALSE))</f>
        <v/>
      </c>
      <c r="BA941" s="12" t="str">
        <f t="shared" si="504"/>
        <v>Доп.офис №4306/059</v>
      </c>
      <c r="BB941" t="e">
        <f>LEFT(#REF!,2)</f>
        <v>#REF!</v>
      </c>
      <c r="BC941" s="12" t="str">
        <f t="shared" si="510"/>
        <v>4306/059</v>
      </c>
      <c r="BE941" t="str">
        <f>IF(ISERROR(VLOOKUP(B941,'РЕОРГ 01.10.2009'!A:C,3,FALSE)),"",VLOOKUP(B941,'РЕОРГ 01.10.2009'!A:C,3,FALSE))</f>
        <v/>
      </c>
      <c r="BF941" s="12" t="str">
        <f t="shared" si="505"/>
        <v>Доп.офис №4306/059</v>
      </c>
      <c r="BG941" t="e">
        <f>LEFT(#REF!,2)</f>
        <v>#REF!</v>
      </c>
      <c r="BH941" s="12" t="str">
        <f t="shared" si="511"/>
        <v>4306/059</v>
      </c>
      <c r="BJ941" t="str">
        <f>IF(ISERROR(VLOOKUP($B941,'РЕОРГ 01.05.2010'!A:B,2,FALSE)),"",VLOOKUP($B941,'РЕОРГ 01.05.2010'!A:B,2,FALSE))</f>
        <v/>
      </c>
      <c r="BK941" s="12" t="str">
        <f t="shared" si="506"/>
        <v>Доп.офис №4306/059</v>
      </c>
      <c r="BL941" t="e">
        <f>LEFT(#REF!,2)</f>
        <v>#REF!</v>
      </c>
      <c r="BM941" s="12" t="str">
        <f t="shared" si="512"/>
        <v>4306/059</v>
      </c>
      <c r="BO941" t="str">
        <f>IF(ISERROR(VLOOKUP($B941,'РЕОРГ 01.08.2010'!A:B,2,FALSE)),"",VLOOKUP($B941,'РЕОРГ 01.08.2010'!A:B,2,FALSE))</f>
        <v/>
      </c>
      <c r="BP941" s="12" t="str">
        <f t="shared" si="507"/>
        <v>Доп.офис №4306/059</v>
      </c>
      <c r="BQ941" t="e">
        <f>LEFT(#REF!,2)</f>
        <v>#REF!</v>
      </c>
      <c r="BR941" s="12" t="str">
        <f t="shared" si="513"/>
        <v>4306/059</v>
      </c>
    </row>
    <row r="942" spans="1:70" ht="12.75" customHeight="1">
      <c r="A942" t="str">
        <f t="shared" si="508"/>
        <v>4306/060</v>
      </c>
      <c r="B942" s="133">
        <v>1076</v>
      </c>
      <c r="C942" s="1" t="s">
        <v>3206</v>
      </c>
      <c r="D942" s="32" t="s">
        <v>1931</v>
      </c>
      <c r="E942" s="1" t="s">
        <v>3207</v>
      </c>
      <c r="F942" s="1" t="s">
        <v>1291</v>
      </c>
      <c r="G942" s="1" t="s">
        <v>3208</v>
      </c>
      <c r="H942" s="1" t="s">
        <v>3209</v>
      </c>
      <c r="I942" s="1" t="s">
        <v>6244</v>
      </c>
      <c r="J942" s="1"/>
      <c r="K942" s="1">
        <v>0.25</v>
      </c>
      <c r="L942" s="32" t="s">
        <v>4049</v>
      </c>
      <c r="M942" s="8" t="s">
        <v>11985</v>
      </c>
      <c r="N942" s="2" t="s">
        <v>12379</v>
      </c>
      <c r="O942" s="173"/>
      <c r="P942" s="168">
        <f t="shared" si="538"/>
        <v>939</v>
      </c>
      <c r="Q942" s="138" t="e">
        <f t="shared" si="532"/>
        <v>#VALUE!</v>
      </c>
      <c r="R942" s="138" t="e">
        <f t="shared" si="533"/>
        <v>#VALUE!</v>
      </c>
      <c r="S942" s="138" t="e">
        <f t="shared" si="534"/>
        <v>#VALUE!</v>
      </c>
      <c r="T942" s="138" t="e">
        <f t="shared" si="535"/>
        <v>#VALUE!</v>
      </c>
      <c r="U942" s="138" t="e">
        <f t="shared" si="536"/>
        <v>#VALUE!</v>
      </c>
      <c r="V942" s="138" t="e">
        <f t="shared" si="537"/>
        <v>#VALUE!</v>
      </c>
      <c r="W942" s="158" t="str">
        <f t="shared" si="514"/>
        <v>выходной</v>
      </c>
      <c r="X942" s="159" t="e">
        <f>HLOOKUP(SEARCH("2",$M942)-1,$Q$3:$V942,$P942+1,FALSE)</f>
        <v>#VALUE!</v>
      </c>
      <c r="Y942" s="160" t="e">
        <f t="shared" si="515"/>
        <v>#VALUE!</v>
      </c>
      <c r="Z942" s="161" t="e">
        <f t="shared" si="516"/>
        <v>#VALUE!</v>
      </c>
      <c r="AA942" s="158" t="str">
        <f t="shared" si="517"/>
        <v>выходной</v>
      </c>
      <c r="AB942" s="159" t="e">
        <f>HLOOKUP(SEARCH("3",$M942)-1,$Q$3:$V942,$P942+1,FALSE)</f>
        <v>#VALUE!</v>
      </c>
      <c r="AC942" s="160" t="e">
        <f t="shared" si="518"/>
        <v>#VALUE!</v>
      </c>
      <c r="AD942" s="161" t="e">
        <f t="shared" si="519"/>
        <v>#VALUE!</v>
      </c>
      <c r="AE942" s="158" t="str">
        <f t="shared" si="520"/>
        <v>выходной</v>
      </c>
      <c r="AF942" s="159" t="e">
        <f>HLOOKUP(SEARCH("4",$M942)-1,$Q$3:$V942,$P942+1,FALSE)</f>
        <v>#VALUE!</v>
      </c>
      <c r="AG942" s="161" t="e">
        <f t="shared" si="521"/>
        <v>#VALUE!</v>
      </c>
      <c r="AH942" s="161" t="e">
        <f t="shared" si="522"/>
        <v>#VALUE!</v>
      </c>
      <c r="AI942" s="158" t="str">
        <f t="shared" si="523"/>
        <v>выходной</v>
      </c>
      <c r="AJ942" s="159" t="e">
        <f>HLOOKUP(SEARCH("5",$M942)-1,$Q$3:$V942,$P942+1,FALSE)</f>
        <v>#N/A</v>
      </c>
      <c r="AK942" s="161" t="str">
        <f t="shared" si="524"/>
        <v>08:30 14:30</v>
      </c>
      <c r="AL942" s="161" t="e">
        <f t="shared" si="525"/>
        <v>#VALUE!</v>
      </c>
      <c r="AM942" s="158" t="str">
        <f t="shared" si="526"/>
        <v>08:30 14:30</v>
      </c>
      <c r="AN942" s="159" t="e">
        <f>HLOOKUP(SEARCH("6",$M942)-1,$Q$3:$V942,$P942+1,FALSE)</f>
        <v>#VALUE!</v>
      </c>
      <c r="AO942" s="161" t="e">
        <f t="shared" si="527"/>
        <v>#VALUE!</v>
      </c>
      <c r="AP942" s="161" t="e">
        <f t="shared" si="528"/>
        <v>#VALUE!</v>
      </c>
      <c r="AQ942" s="162" t="str">
        <f t="shared" si="529"/>
        <v>выходной</v>
      </c>
      <c r="AR942" s="163" t="e">
        <f>HLOOKUP(SEARCH("7",$M942)-1,$Q$3:$V942,$P942+1,FALSE)</f>
        <v>#VALUE!</v>
      </c>
      <c r="AS942" s="164" t="str">
        <f t="shared" si="530"/>
        <v>выходной</v>
      </c>
      <c r="AT942" s="142"/>
      <c r="AU942" s="11" t="str">
        <f>IF(ISERROR(VLOOKUP(B942,'РЕОРГ 2008'!$A:$B,2,FALSE)),"",VLOOKUP(B942,'РЕОРГ 2008'!$A:$B,2,FALSE))</f>
        <v/>
      </c>
      <c r="AV942" s="12" t="str">
        <f t="shared" si="531"/>
        <v>Опер.касса №4306/060</v>
      </c>
      <c r="AW942" s="31" t="e">
        <f>LEFT(#REF!,2)</f>
        <v>#REF!</v>
      </c>
      <c r="AX942" s="12" t="str">
        <f t="shared" si="509"/>
        <v>4306/060</v>
      </c>
      <c r="AZ942" t="str">
        <f>IF(ISERROR(VLOOKUP(B942,'РЕОРГ 01.08.2009'!$A:$B,2,FALSE)),"",VLOOKUP(B942,'РЕОРГ 01.08.2009'!$A:$B,2,FALSE))</f>
        <v/>
      </c>
      <c r="BA942" s="12" t="str">
        <f t="shared" si="504"/>
        <v>Опер.касса №4306/060</v>
      </c>
      <c r="BB942" t="e">
        <f>LEFT(#REF!,2)</f>
        <v>#REF!</v>
      </c>
      <c r="BC942" s="12" t="str">
        <f t="shared" si="510"/>
        <v>4306/060</v>
      </c>
      <c r="BE942" t="str">
        <f>IF(ISERROR(VLOOKUP(B942,'РЕОРГ 01.10.2009'!A:C,3,FALSE)),"",VLOOKUP(B942,'РЕОРГ 01.10.2009'!A:C,3,FALSE))</f>
        <v/>
      </c>
      <c r="BF942" s="12" t="str">
        <f t="shared" si="505"/>
        <v>Опер.касса №4306/060</v>
      </c>
      <c r="BG942" t="e">
        <f>LEFT(#REF!,2)</f>
        <v>#REF!</v>
      </c>
      <c r="BH942" s="12" t="str">
        <f t="shared" si="511"/>
        <v>4306/060</v>
      </c>
      <c r="BJ942" t="str">
        <f>IF(ISERROR(VLOOKUP($B942,'РЕОРГ 01.05.2010'!A:B,2,FALSE)),"",VLOOKUP($B942,'РЕОРГ 01.05.2010'!A:B,2,FALSE))</f>
        <v/>
      </c>
      <c r="BK942" s="12" t="str">
        <f t="shared" si="506"/>
        <v>Опер.касса №4306/060</v>
      </c>
      <c r="BL942" t="e">
        <f>LEFT(#REF!,2)</f>
        <v>#REF!</v>
      </c>
      <c r="BM942" s="12" t="str">
        <f t="shared" si="512"/>
        <v>4306/060</v>
      </c>
      <c r="BO942" t="str">
        <f>IF(ISERROR(VLOOKUP($B942,'РЕОРГ 01.08.2010'!A:B,2,FALSE)),"",VLOOKUP($B942,'РЕОРГ 01.08.2010'!A:B,2,FALSE))</f>
        <v/>
      </c>
      <c r="BP942" s="12" t="str">
        <f t="shared" si="507"/>
        <v>Опер.касса №4306/060</v>
      </c>
      <c r="BQ942" t="e">
        <f>LEFT(#REF!,2)</f>
        <v>#REF!</v>
      </c>
      <c r="BR942" s="12" t="str">
        <f t="shared" si="513"/>
        <v>4306/060</v>
      </c>
    </row>
    <row r="943" spans="1:70" ht="12.75" customHeight="1">
      <c r="A943" t="str">
        <f t="shared" si="508"/>
        <v>4306/061</v>
      </c>
      <c r="B943" s="133">
        <v>1077</v>
      </c>
      <c r="C943" s="1" t="s">
        <v>3210</v>
      </c>
      <c r="D943" s="32" t="s">
        <v>1931</v>
      </c>
      <c r="E943" s="1" t="s">
        <v>3211</v>
      </c>
      <c r="F943" s="1" t="s">
        <v>1291</v>
      </c>
      <c r="G943" s="1" t="s">
        <v>3212</v>
      </c>
      <c r="H943" s="1" t="s">
        <v>3213</v>
      </c>
      <c r="I943" s="1" t="s">
        <v>2891</v>
      </c>
      <c r="J943" s="1"/>
      <c r="K943" s="1">
        <v>0.5</v>
      </c>
      <c r="L943" s="32" t="s">
        <v>4049</v>
      </c>
      <c r="M943" s="8" t="s">
        <v>11872</v>
      </c>
      <c r="N943" s="2" t="s">
        <v>12375</v>
      </c>
      <c r="O943" s="173"/>
      <c r="P943" s="168">
        <f t="shared" si="538"/>
        <v>940</v>
      </c>
      <c r="Q943" s="138">
        <f t="shared" si="532"/>
        <v>12</v>
      </c>
      <c r="R943" s="138">
        <f t="shared" si="533"/>
        <v>24</v>
      </c>
      <c r="S943" s="138">
        <f t="shared" si="534"/>
        <v>36</v>
      </c>
      <c r="T943" s="138" t="e">
        <f t="shared" si="535"/>
        <v>#VALUE!</v>
      </c>
      <c r="U943" s="138" t="e">
        <f t="shared" si="536"/>
        <v>#VALUE!</v>
      </c>
      <c r="V943" s="138" t="e">
        <f t="shared" si="537"/>
        <v>#VALUE!</v>
      </c>
      <c r="W943" s="158" t="str">
        <f t="shared" si="514"/>
        <v>08:00 12:30</v>
      </c>
      <c r="X943" s="159">
        <f>HLOOKUP(SEARCH("2",$M943)-1,$Q$3:$V943,$P943+1,FALSE)</f>
        <v>12</v>
      </c>
      <c r="Y943" s="160" t="str">
        <f t="shared" si="515"/>
        <v>08:00 12:30|08:00 12:30|08:00 12:30</v>
      </c>
      <c r="Z943" s="161" t="str">
        <f t="shared" si="516"/>
        <v>08:00 12:30</v>
      </c>
      <c r="AA943" s="158" t="str">
        <f t="shared" si="517"/>
        <v>08:00 12:30</v>
      </c>
      <c r="AB943" s="159">
        <f>HLOOKUP(SEARCH("3",$M943)-1,$Q$3:$V943,$P943+1,FALSE)</f>
        <v>24</v>
      </c>
      <c r="AC943" s="160" t="str">
        <f t="shared" si="518"/>
        <v>08:00 12:30|08:00 12:30</v>
      </c>
      <c r="AD943" s="161" t="str">
        <f t="shared" si="519"/>
        <v>08:00 12:30</v>
      </c>
      <c r="AE943" s="158" t="str">
        <f t="shared" si="520"/>
        <v>08:00 12:30</v>
      </c>
      <c r="AF943" s="159">
        <f>HLOOKUP(SEARCH("4",$M943)-1,$Q$3:$V943,$P943+1,FALSE)</f>
        <v>36</v>
      </c>
      <c r="AG943" s="161" t="str">
        <f t="shared" si="521"/>
        <v>08:00 12:30</v>
      </c>
      <c r="AH943" s="161" t="e">
        <f t="shared" si="522"/>
        <v>#VALUE!</v>
      </c>
      <c r="AI943" s="158" t="str">
        <f t="shared" si="523"/>
        <v>08:00 12:30</v>
      </c>
      <c r="AJ943" s="159" t="e">
        <f>HLOOKUP(SEARCH("5",$M943)-1,$Q$3:$V943,$P943+1,FALSE)</f>
        <v>#VALUE!</v>
      </c>
      <c r="AK943" s="161" t="e">
        <f t="shared" si="524"/>
        <v>#VALUE!</v>
      </c>
      <c r="AL943" s="161" t="e">
        <f t="shared" si="525"/>
        <v>#VALUE!</v>
      </c>
      <c r="AM943" s="158" t="str">
        <f t="shared" si="526"/>
        <v>выходной</v>
      </c>
      <c r="AN943" s="159" t="e">
        <f>HLOOKUP(SEARCH("6",$M943)-1,$Q$3:$V943,$P943+1,FALSE)</f>
        <v>#VALUE!</v>
      </c>
      <c r="AO943" s="161" t="e">
        <f t="shared" si="527"/>
        <v>#VALUE!</v>
      </c>
      <c r="AP943" s="161" t="e">
        <f t="shared" si="528"/>
        <v>#VALUE!</v>
      </c>
      <c r="AQ943" s="162" t="str">
        <f t="shared" si="529"/>
        <v>выходной</v>
      </c>
      <c r="AR943" s="163" t="e">
        <f>HLOOKUP(SEARCH("7",$M943)-1,$Q$3:$V943,$P943+1,FALSE)</f>
        <v>#VALUE!</v>
      </c>
      <c r="AS943" s="164" t="str">
        <f t="shared" si="530"/>
        <v>выходной</v>
      </c>
      <c r="AT943" s="142"/>
      <c r="AU943" s="11" t="str">
        <f>IF(ISERROR(VLOOKUP(B943,'РЕОРГ 2008'!$A:$B,2,FALSE)),"",VLOOKUP(B943,'РЕОРГ 2008'!$A:$B,2,FALSE))</f>
        <v/>
      </c>
      <c r="AV943" s="12" t="str">
        <f t="shared" si="531"/>
        <v>Опер.касса №4306/061</v>
      </c>
      <c r="AW943" s="31" t="e">
        <f>LEFT(#REF!,2)</f>
        <v>#REF!</v>
      </c>
      <c r="AX943" s="12" t="str">
        <f t="shared" si="509"/>
        <v>4306/061</v>
      </c>
      <c r="AZ943" t="str">
        <f>IF(ISERROR(VLOOKUP(B943,'РЕОРГ 01.08.2009'!$A:$B,2,FALSE)),"",VLOOKUP(B943,'РЕОРГ 01.08.2009'!$A:$B,2,FALSE))</f>
        <v/>
      </c>
      <c r="BA943" s="12" t="str">
        <f t="shared" si="504"/>
        <v>Опер.касса №4306/061</v>
      </c>
      <c r="BB943" t="e">
        <f>LEFT(#REF!,2)</f>
        <v>#REF!</v>
      </c>
      <c r="BC943" s="12" t="str">
        <f t="shared" si="510"/>
        <v>4306/061</v>
      </c>
      <c r="BE943" t="str">
        <f>IF(ISERROR(VLOOKUP(B943,'РЕОРГ 01.10.2009'!A:C,3,FALSE)),"",VLOOKUP(B943,'РЕОРГ 01.10.2009'!A:C,3,FALSE))</f>
        <v/>
      </c>
      <c r="BF943" s="12" t="str">
        <f t="shared" si="505"/>
        <v>Опер.касса №4306/061</v>
      </c>
      <c r="BG943" t="e">
        <f>LEFT(#REF!,2)</f>
        <v>#REF!</v>
      </c>
      <c r="BH943" s="12" t="str">
        <f t="shared" si="511"/>
        <v>4306/061</v>
      </c>
      <c r="BJ943" t="str">
        <f>IF(ISERROR(VLOOKUP($B943,'РЕОРГ 01.05.2010'!A:B,2,FALSE)),"",VLOOKUP($B943,'РЕОРГ 01.05.2010'!A:B,2,FALSE))</f>
        <v/>
      </c>
      <c r="BK943" s="12" t="str">
        <f t="shared" si="506"/>
        <v>Опер.касса №4306/061</v>
      </c>
      <c r="BL943" t="e">
        <f>LEFT(#REF!,2)</f>
        <v>#REF!</v>
      </c>
      <c r="BM943" s="12" t="str">
        <f t="shared" si="512"/>
        <v>4306/061</v>
      </c>
      <c r="BO943" t="str">
        <f>IF(ISERROR(VLOOKUP($B943,'РЕОРГ 01.08.2010'!A:B,2,FALSE)),"",VLOOKUP($B943,'РЕОРГ 01.08.2010'!A:B,2,FALSE))</f>
        <v/>
      </c>
      <c r="BP943" s="12" t="str">
        <f t="shared" si="507"/>
        <v>Опер.касса №4306/061</v>
      </c>
      <c r="BQ943" t="e">
        <f>LEFT(#REF!,2)</f>
        <v>#REF!</v>
      </c>
      <c r="BR943" s="12" t="str">
        <f t="shared" si="513"/>
        <v>4306/061</v>
      </c>
    </row>
    <row r="944" spans="1:70" ht="12.75" customHeight="1">
      <c r="A944" t="str">
        <f t="shared" si="508"/>
        <v>4306/062</v>
      </c>
      <c r="B944" s="133">
        <v>1078</v>
      </c>
      <c r="C944" s="1" t="s">
        <v>3214</v>
      </c>
      <c r="D944" s="32" t="s">
        <v>1931</v>
      </c>
      <c r="E944" s="1" t="s">
        <v>3215</v>
      </c>
      <c r="F944" s="1" t="s">
        <v>1291</v>
      </c>
      <c r="G944" s="1" t="s">
        <v>3216</v>
      </c>
      <c r="H944" s="1" t="s">
        <v>3217</v>
      </c>
      <c r="I944" s="1" t="s">
        <v>2142</v>
      </c>
      <c r="J944" s="1"/>
      <c r="K944" s="1">
        <v>0.25</v>
      </c>
      <c r="L944" s="32" t="s">
        <v>4049</v>
      </c>
      <c r="M944" s="8" t="s">
        <v>11929</v>
      </c>
      <c r="N944" s="2" t="s">
        <v>11971</v>
      </c>
      <c r="O944" s="173"/>
      <c r="P944" s="168">
        <f t="shared" si="538"/>
        <v>941</v>
      </c>
      <c r="Q944" s="138">
        <f t="shared" si="532"/>
        <v>12</v>
      </c>
      <c r="R944" s="138" t="e">
        <f t="shared" si="533"/>
        <v>#VALUE!</v>
      </c>
      <c r="S944" s="138" t="e">
        <f t="shared" si="534"/>
        <v>#VALUE!</v>
      </c>
      <c r="T944" s="138" t="e">
        <f t="shared" si="535"/>
        <v>#VALUE!</v>
      </c>
      <c r="U944" s="138" t="e">
        <f t="shared" si="536"/>
        <v>#VALUE!</v>
      </c>
      <c r="V944" s="138" t="e">
        <f t="shared" si="537"/>
        <v>#VALUE!</v>
      </c>
      <c r="W944" s="158" t="str">
        <f t="shared" si="514"/>
        <v>08:00 12:30</v>
      </c>
      <c r="X944" s="159" t="e">
        <f>HLOOKUP(SEARCH("2",$M944)-1,$Q$3:$V944,$P944+1,FALSE)</f>
        <v>#VALUE!</v>
      </c>
      <c r="Y944" s="160" t="e">
        <f t="shared" si="515"/>
        <v>#VALUE!</v>
      </c>
      <c r="Z944" s="161" t="e">
        <f t="shared" si="516"/>
        <v>#VALUE!</v>
      </c>
      <c r="AA944" s="158" t="str">
        <f t="shared" si="517"/>
        <v>выходной</v>
      </c>
      <c r="AB944" s="159">
        <f>HLOOKUP(SEARCH("3",$M944)-1,$Q$3:$V944,$P944+1,FALSE)</f>
        <v>12</v>
      </c>
      <c r="AC944" s="160" t="str">
        <f t="shared" si="518"/>
        <v>08:00 12:30</v>
      </c>
      <c r="AD944" s="161" t="e">
        <f t="shared" si="519"/>
        <v>#VALUE!</v>
      </c>
      <c r="AE944" s="158" t="str">
        <f t="shared" si="520"/>
        <v>08:00 12:30</v>
      </c>
      <c r="AF944" s="159" t="e">
        <f>HLOOKUP(SEARCH("4",$M944)-1,$Q$3:$V944,$P944+1,FALSE)</f>
        <v>#VALUE!</v>
      </c>
      <c r="AG944" s="161" t="e">
        <f t="shared" si="521"/>
        <v>#VALUE!</v>
      </c>
      <c r="AH944" s="161" t="e">
        <f t="shared" si="522"/>
        <v>#VALUE!</v>
      </c>
      <c r="AI944" s="158" t="str">
        <f t="shared" si="523"/>
        <v>выходной</v>
      </c>
      <c r="AJ944" s="159" t="e">
        <f>HLOOKUP(SEARCH("5",$M944)-1,$Q$3:$V944,$P944+1,FALSE)</f>
        <v>#VALUE!</v>
      </c>
      <c r="AK944" s="161" t="e">
        <f t="shared" si="524"/>
        <v>#VALUE!</v>
      </c>
      <c r="AL944" s="161" t="e">
        <f t="shared" si="525"/>
        <v>#VALUE!</v>
      </c>
      <c r="AM944" s="158" t="str">
        <f t="shared" si="526"/>
        <v>выходной</v>
      </c>
      <c r="AN944" s="159" t="e">
        <f>HLOOKUP(SEARCH("6",$M944)-1,$Q$3:$V944,$P944+1,FALSE)</f>
        <v>#VALUE!</v>
      </c>
      <c r="AO944" s="161" t="e">
        <f t="shared" si="527"/>
        <v>#VALUE!</v>
      </c>
      <c r="AP944" s="161" t="e">
        <f t="shared" si="528"/>
        <v>#VALUE!</v>
      </c>
      <c r="AQ944" s="162" t="str">
        <f t="shared" si="529"/>
        <v>выходной</v>
      </c>
      <c r="AR944" s="163" t="e">
        <f>HLOOKUP(SEARCH("7",$M944)-1,$Q$3:$V944,$P944+1,FALSE)</f>
        <v>#VALUE!</v>
      </c>
      <c r="AS944" s="164" t="str">
        <f t="shared" si="530"/>
        <v>выходной</v>
      </c>
      <c r="AT944" s="142"/>
      <c r="AU944" s="11" t="str">
        <f>IF(ISERROR(VLOOKUP(B944,'РЕОРГ 2008'!$A:$B,2,FALSE)),"",VLOOKUP(B944,'РЕОРГ 2008'!$A:$B,2,FALSE))</f>
        <v/>
      </c>
      <c r="AV944" s="12" t="str">
        <f t="shared" si="531"/>
        <v>Опер.касса №4306/062</v>
      </c>
      <c r="AW944" s="31" t="e">
        <f>LEFT(#REF!,2)</f>
        <v>#REF!</v>
      </c>
      <c r="AX944" s="12" t="str">
        <f t="shared" si="509"/>
        <v>4306/062</v>
      </c>
      <c r="AZ944" t="str">
        <f>IF(ISERROR(VLOOKUP(B944,'РЕОРГ 01.08.2009'!$A:$B,2,FALSE)),"",VLOOKUP(B944,'РЕОРГ 01.08.2009'!$A:$B,2,FALSE))</f>
        <v/>
      </c>
      <c r="BA944" s="12" t="str">
        <f t="shared" si="504"/>
        <v>Опер.касса №4306/062</v>
      </c>
      <c r="BB944" t="e">
        <f>LEFT(#REF!,2)</f>
        <v>#REF!</v>
      </c>
      <c r="BC944" s="12" t="str">
        <f t="shared" si="510"/>
        <v>4306/062</v>
      </c>
      <c r="BE944" t="str">
        <f>IF(ISERROR(VLOOKUP(B944,'РЕОРГ 01.10.2009'!A:C,3,FALSE)),"",VLOOKUP(B944,'РЕОРГ 01.10.2009'!A:C,3,FALSE))</f>
        <v/>
      </c>
      <c r="BF944" s="12" t="str">
        <f t="shared" si="505"/>
        <v>Опер.касса №4306/062</v>
      </c>
      <c r="BG944" t="e">
        <f>LEFT(#REF!,2)</f>
        <v>#REF!</v>
      </c>
      <c r="BH944" s="12" t="str">
        <f t="shared" si="511"/>
        <v>4306/062</v>
      </c>
      <c r="BJ944" t="str">
        <f>IF(ISERROR(VLOOKUP($B944,'РЕОРГ 01.05.2010'!A:B,2,FALSE)),"",VLOOKUP($B944,'РЕОРГ 01.05.2010'!A:B,2,FALSE))</f>
        <v/>
      </c>
      <c r="BK944" s="12" t="str">
        <f t="shared" si="506"/>
        <v>Опер.касса №4306/062</v>
      </c>
      <c r="BL944" t="e">
        <f>LEFT(#REF!,2)</f>
        <v>#REF!</v>
      </c>
      <c r="BM944" s="12" t="str">
        <f t="shared" si="512"/>
        <v>4306/062</v>
      </c>
      <c r="BO944" t="str">
        <f>IF(ISERROR(VLOOKUP($B944,'РЕОРГ 01.08.2010'!A:B,2,FALSE)),"",VLOOKUP($B944,'РЕОРГ 01.08.2010'!A:B,2,FALSE))</f>
        <v/>
      </c>
      <c r="BP944" s="12" t="str">
        <f t="shared" si="507"/>
        <v>Опер.касса №4306/062</v>
      </c>
      <c r="BQ944" t="e">
        <f>LEFT(#REF!,2)</f>
        <v>#REF!</v>
      </c>
      <c r="BR944" s="12" t="str">
        <f t="shared" si="513"/>
        <v>4306/062</v>
      </c>
    </row>
    <row r="945" spans="1:70" ht="12.75" customHeight="1">
      <c r="A945" t="str">
        <f t="shared" si="508"/>
        <v>4306/063</v>
      </c>
      <c r="B945" s="133">
        <v>1079</v>
      </c>
      <c r="C945" s="1" t="s">
        <v>3218</v>
      </c>
      <c r="D945" s="32" t="s">
        <v>1931</v>
      </c>
      <c r="E945" s="1" t="s">
        <v>3219</v>
      </c>
      <c r="F945" s="1" t="s">
        <v>1291</v>
      </c>
      <c r="G945" s="1" t="s">
        <v>3220</v>
      </c>
      <c r="H945" s="1" t="s">
        <v>3221</v>
      </c>
      <c r="I945" s="1" t="s">
        <v>9491</v>
      </c>
      <c r="J945" s="1"/>
      <c r="K945" s="1">
        <v>0.5</v>
      </c>
      <c r="L945" s="32" t="s">
        <v>4049</v>
      </c>
      <c r="M945" s="8" t="s">
        <v>11872</v>
      </c>
      <c r="N945" s="2" t="s">
        <v>12375</v>
      </c>
      <c r="O945" s="173"/>
      <c r="P945" s="168">
        <f t="shared" si="538"/>
        <v>942</v>
      </c>
      <c r="Q945" s="138">
        <f t="shared" si="532"/>
        <v>12</v>
      </c>
      <c r="R945" s="138">
        <f t="shared" si="533"/>
        <v>24</v>
      </c>
      <c r="S945" s="138">
        <f t="shared" si="534"/>
        <v>36</v>
      </c>
      <c r="T945" s="138" t="e">
        <f t="shared" si="535"/>
        <v>#VALUE!</v>
      </c>
      <c r="U945" s="138" t="e">
        <f t="shared" si="536"/>
        <v>#VALUE!</v>
      </c>
      <c r="V945" s="138" t="e">
        <f t="shared" si="537"/>
        <v>#VALUE!</v>
      </c>
      <c r="W945" s="158" t="str">
        <f t="shared" si="514"/>
        <v>08:00 12:30</v>
      </c>
      <c r="X945" s="159">
        <f>HLOOKUP(SEARCH("2",$M945)-1,$Q$3:$V945,$P945+1,FALSE)</f>
        <v>12</v>
      </c>
      <c r="Y945" s="160" t="str">
        <f t="shared" si="515"/>
        <v>08:00 12:30|08:00 12:30|08:00 12:30</v>
      </c>
      <c r="Z945" s="161" t="str">
        <f t="shared" si="516"/>
        <v>08:00 12:30</v>
      </c>
      <c r="AA945" s="158" t="str">
        <f t="shared" si="517"/>
        <v>08:00 12:30</v>
      </c>
      <c r="AB945" s="159">
        <f>HLOOKUP(SEARCH("3",$M945)-1,$Q$3:$V945,$P945+1,FALSE)</f>
        <v>24</v>
      </c>
      <c r="AC945" s="160" t="str">
        <f t="shared" si="518"/>
        <v>08:00 12:30|08:00 12:30</v>
      </c>
      <c r="AD945" s="161" t="str">
        <f t="shared" si="519"/>
        <v>08:00 12:30</v>
      </c>
      <c r="AE945" s="158" t="str">
        <f t="shared" si="520"/>
        <v>08:00 12:30</v>
      </c>
      <c r="AF945" s="159">
        <f>HLOOKUP(SEARCH("4",$M945)-1,$Q$3:$V945,$P945+1,FALSE)</f>
        <v>36</v>
      </c>
      <c r="AG945" s="161" t="str">
        <f t="shared" si="521"/>
        <v>08:00 12:30</v>
      </c>
      <c r="AH945" s="161" t="e">
        <f t="shared" si="522"/>
        <v>#VALUE!</v>
      </c>
      <c r="AI945" s="158" t="str">
        <f t="shared" si="523"/>
        <v>08:00 12:30</v>
      </c>
      <c r="AJ945" s="159" t="e">
        <f>HLOOKUP(SEARCH("5",$M945)-1,$Q$3:$V945,$P945+1,FALSE)</f>
        <v>#VALUE!</v>
      </c>
      <c r="AK945" s="161" t="e">
        <f t="shared" si="524"/>
        <v>#VALUE!</v>
      </c>
      <c r="AL945" s="161" t="e">
        <f t="shared" si="525"/>
        <v>#VALUE!</v>
      </c>
      <c r="AM945" s="158" t="str">
        <f t="shared" si="526"/>
        <v>выходной</v>
      </c>
      <c r="AN945" s="159" t="e">
        <f>HLOOKUP(SEARCH("6",$M945)-1,$Q$3:$V945,$P945+1,FALSE)</f>
        <v>#VALUE!</v>
      </c>
      <c r="AO945" s="161" t="e">
        <f t="shared" si="527"/>
        <v>#VALUE!</v>
      </c>
      <c r="AP945" s="161" t="e">
        <f t="shared" si="528"/>
        <v>#VALUE!</v>
      </c>
      <c r="AQ945" s="162" t="str">
        <f t="shared" si="529"/>
        <v>выходной</v>
      </c>
      <c r="AR945" s="163" t="e">
        <f>HLOOKUP(SEARCH("7",$M945)-1,$Q$3:$V945,$P945+1,FALSE)</f>
        <v>#VALUE!</v>
      </c>
      <c r="AS945" s="164" t="str">
        <f t="shared" si="530"/>
        <v>выходной</v>
      </c>
      <c r="AT945" s="142"/>
      <c r="AU945" s="11" t="str">
        <f>IF(ISERROR(VLOOKUP(B945,'РЕОРГ 2008'!$A:$B,2,FALSE)),"",VLOOKUP(B945,'РЕОРГ 2008'!$A:$B,2,FALSE))</f>
        <v/>
      </c>
      <c r="AV945" s="12" t="str">
        <f t="shared" si="531"/>
        <v>Опер.касса №4306/063</v>
      </c>
      <c r="AW945" s="31" t="e">
        <f>LEFT(#REF!,2)</f>
        <v>#REF!</v>
      </c>
      <c r="AX945" s="12" t="str">
        <f t="shared" si="509"/>
        <v>4306/063</v>
      </c>
      <c r="AZ945" t="str">
        <f>IF(ISERROR(VLOOKUP(B945,'РЕОРГ 01.08.2009'!$A:$B,2,FALSE)),"",VLOOKUP(B945,'РЕОРГ 01.08.2009'!$A:$B,2,FALSE))</f>
        <v/>
      </c>
      <c r="BA945" s="12" t="str">
        <f t="shared" si="504"/>
        <v>Опер.касса №4306/063</v>
      </c>
      <c r="BB945" t="e">
        <f>LEFT(#REF!,2)</f>
        <v>#REF!</v>
      </c>
      <c r="BC945" s="12" t="str">
        <f t="shared" si="510"/>
        <v>4306/063</v>
      </c>
      <c r="BE945" t="str">
        <f>IF(ISERROR(VLOOKUP(B945,'РЕОРГ 01.10.2009'!A:C,3,FALSE)),"",VLOOKUP(B945,'РЕОРГ 01.10.2009'!A:C,3,FALSE))</f>
        <v/>
      </c>
      <c r="BF945" s="12" t="str">
        <f t="shared" si="505"/>
        <v>Опер.касса №4306/063</v>
      </c>
      <c r="BG945" t="e">
        <f>LEFT(#REF!,2)</f>
        <v>#REF!</v>
      </c>
      <c r="BH945" s="12" t="str">
        <f t="shared" si="511"/>
        <v>4306/063</v>
      </c>
      <c r="BJ945" t="str">
        <f>IF(ISERROR(VLOOKUP($B945,'РЕОРГ 01.05.2010'!A:B,2,FALSE)),"",VLOOKUP($B945,'РЕОРГ 01.05.2010'!A:B,2,FALSE))</f>
        <v/>
      </c>
      <c r="BK945" s="12" t="str">
        <f t="shared" si="506"/>
        <v>Опер.касса №4306/063</v>
      </c>
      <c r="BL945" t="e">
        <f>LEFT(#REF!,2)</f>
        <v>#REF!</v>
      </c>
      <c r="BM945" s="12" t="str">
        <f t="shared" si="512"/>
        <v>4306/063</v>
      </c>
      <c r="BO945" t="str">
        <f>IF(ISERROR(VLOOKUP($B945,'РЕОРГ 01.08.2010'!A:B,2,FALSE)),"",VLOOKUP($B945,'РЕОРГ 01.08.2010'!A:B,2,FALSE))</f>
        <v/>
      </c>
      <c r="BP945" s="12" t="str">
        <f t="shared" si="507"/>
        <v>Опер.касса №4306/063</v>
      </c>
      <c r="BQ945" t="e">
        <f>LEFT(#REF!,2)</f>
        <v>#REF!</v>
      </c>
      <c r="BR945" s="12" t="str">
        <f t="shared" si="513"/>
        <v>4306/063</v>
      </c>
    </row>
    <row r="946" spans="1:70" ht="12.75" customHeight="1">
      <c r="A946" t="str">
        <f t="shared" si="508"/>
        <v>4306/064</v>
      </c>
      <c r="B946" s="133">
        <v>1080</v>
      </c>
      <c r="C946" s="1" t="s">
        <v>3222</v>
      </c>
      <c r="D946" s="32" t="s">
        <v>1931</v>
      </c>
      <c r="E946" s="1" t="s">
        <v>3223</v>
      </c>
      <c r="F946" s="1" t="s">
        <v>1291</v>
      </c>
      <c r="G946" s="1" t="s">
        <v>3224</v>
      </c>
      <c r="H946" s="1" t="s">
        <v>3225</v>
      </c>
      <c r="I946" s="1" t="s">
        <v>11316</v>
      </c>
      <c r="J946" s="1"/>
      <c r="K946" s="1">
        <v>0.25</v>
      </c>
      <c r="L946" s="32" t="s">
        <v>4049</v>
      </c>
      <c r="M946" s="8" t="s">
        <v>11929</v>
      </c>
      <c r="N946" s="2" t="s">
        <v>11971</v>
      </c>
      <c r="O946" s="173"/>
      <c r="P946" s="168">
        <f t="shared" si="538"/>
        <v>943</v>
      </c>
      <c r="Q946" s="138">
        <f t="shared" si="532"/>
        <v>12</v>
      </c>
      <c r="R946" s="138" t="e">
        <f t="shared" si="533"/>
        <v>#VALUE!</v>
      </c>
      <c r="S946" s="138" t="e">
        <f t="shared" si="534"/>
        <v>#VALUE!</v>
      </c>
      <c r="T946" s="138" t="e">
        <f t="shared" si="535"/>
        <v>#VALUE!</v>
      </c>
      <c r="U946" s="138" t="e">
        <f t="shared" si="536"/>
        <v>#VALUE!</v>
      </c>
      <c r="V946" s="138" t="e">
        <f t="shared" si="537"/>
        <v>#VALUE!</v>
      </c>
      <c r="W946" s="158" t="str">
        <f t="shared" si="514"/>
        <v>08:00 12:30</v>
      </c>
      <c r="X946" s="159" t="e">
        <f>HLOOKUP(SEARCH("2",$M946)-1,$Q$3:$V946,$P946+1,FALSE)</f>
        <v>#VALUE!</v>
      </c>
      <c r="Y946" s="160" t="e">
        <f t="shared" si="515"/>
        <v>#VALUE!</v>
      </c>
      <c r="Z946" s="161" t="e">
        <f t="shared" si="516"/>
        <v>#VALUE!</v>
      </c>
      <c r="AA946" s="158" t="str">
        <f t="shared" si="517"/>
        <v>выходной</v>
      </c>
      <c r="AB946" s="159">
        <f>HLOOKUP(SEARCH("3",$M946)-1,$Q$3:$V946,$P946+1,FALSE)</f>
        <v>12</v>
      </c>
      <c r="AC946" s="160" t="str">
        <f t="shared" si="518"/>
        <v>08:00 12:30</v>
      </c>
      <c r="AD946" s="161" t="e">
        <f t="shared" si="519"/>
        <v>#VALUE!</v>
      </c>
      <c r="AE946" s="158" t="str">
        <f t="shared" si="520"/>
        <v>08:00 12:30</v>
      </c>
      <c r="AF946" s="159" t="e">
        <f>HLOOKUP(SEARCH("4",$M946)-1,$Q$3:$V946,$P946+1,FALSE)</f>
        <v>#VALUE!</v>
      </c>
      <c r="AG946" s="161" t="e">
        <f t="shared" si="521"/>
        <v>#VALUE!</v>
      </c>
      <c r="AH946" s="161" t="e">
        <f t="shared" si="522"/>
        <v>#VALUE!</v>
      </c>
      <c r="AI946" s="158" t="str">
        <f t="shared" si="523"/>
        <v>выходной</v>
      </c>
      <c r="AJ946" s="159" t="e">
        <f>HLOOKUP(SEARCH("5",$M946)-1,$Q$3:$V946,$P946+1,FALSE)</f>
        <v>#VALUE!</v>
      </c>
      <c r="AK946" s="161" t="e">
        <f t="shared" si="524"/>
        <v>#VALUE!</v>
      </c>
      <c r="AL946" s="161" t="e">
        <f t="shared" si="525"/>
        <v>#VALUE!</v>
      </c>
      <c r="AM946" s="158" t="str">
        <f t="shared" si="526"/>
        <v>выходной</v>
      </c>
      <c r="AN946" s="159" t="e">
        <f>HLOOKUP(SEARCH("6",$M946)-1,$Q$3:$V946,$P946+1,FALSE)</f>
        <v>#VALUE!</v>
      </c>
      <c r="AO946" s="161" t="e">
        <f t="shared" si="527"/>
        <v>#VALUE!</v>
      </c>
      <c r="AP946" s="161" t="e">
        <f t="shared" si="528"/>
        <v>#VALUE!</v>
      </c>
      <c r="AQ946" s="162" t="str">
        <f t="shared" si="529"/>
        <v>выходной</v>
      </c>
      <c r="AR946" s="163" t="e">
        <f>HLOOKUP(SEARCH("7",$M946)-1,$Q$3:$V946,$P946+1,FALSE)</f>
        <v>#VALUE!</v>
      </c>
      <c r="AS946" s="164" t="str">
        <f t="shared" si="530"/>
        <v>выходной</v>
      </c>
      <c r="AT946" s="142"/>
      <c r="AU946" s="11" t="str">
        <f>IF(ISERROR(VLOOKUP(B946,'РЕОРГ 2008'!$A:$B,2,FALSE)),"",VLOOKUP(B946,'РЕОРГ 2008'!$A:$B,2,FALSE))</f>
        <v/>
      </c>
      <c r="AV946" s="12" t="str">
        <f t="shared" si="531"/>
        <v>Опер.касса №4306/064</v>
      </c>
      <c r="AW946" s="31" t="e">
        <f>LEFT(#REF!,2)</f>
        <v>#REF!</v>
      </c>
      <c r="AX946" s="12" t="str">
        <f t="shared" si="509"/>
        <v>4306/064</v>
      </c>
      <c r="AZ946" t="str">
        <f>IF(ISERROR(VLOOKUP(B946,'РЕОРГ 01.08.2009'!$A:$B,2,FALSE)),"",VLOOKUP(B946,'РЕОРГ 01.08.2009'!$A:$B,2,FALSE))</f>
        <v/>
      </c>
      <c r="BA946" s="12" t="str">
        <f t="shared" si="504"/>
        <v>Опер.касса №4306/064</v>
      </c>
      <c r="BB946" t="e">
        <f>LEFT(#REF!,2)</f>
        <v>#REF!</v>
      </c>
      <c r="BC946" s="12" t="str">
        <f t="shared" si="510"/>
        <v>4306/064</v>
      </c>
      <c r="BE946" t="str">
        <f>IF(ISERROR(VLOOKUP(B946,'РЕОРГ 01.10.2009'!A:C,3,FALSE)),"",VLOOKUP(B946,'РЕОРГ 01.10.2009'!A:C,3,FALSE))</f>
        <v/>
      </c>
      <c r="BF946" s="12" t="str">
        <f t="shared" si="505"/>
        <v>Опер.касса №4306/064</v>
      </c>
      <c r="BG946" t="e">
        <f>LEFT(#REF!,2)</f>
        <v>#REF!</v>
      </c>
      <c r="BH946" s="12" t="str">
        <f t="shared" si="511"/>
        <v>4306/064</v>
      </c>
      <c r="BJ946" t="str">
        <f>IF(ISERROR(VLOOKUP($B946,'РЕОРГ 01.05.2010'!A:B,2,FALSE)),"",VLOOKUP($B946,'РЕОРГ 01.05.2010'!A:B,2,FALSE))</f>
        <v/>
      </c>
      <c r="BK946" s="12" t="str">
        <f t="shared" si="506"/>
        <v>Опер.касса №4306/064</v>
      </c>
      <c r="BL946" t="e">
        <f>LEFT(#REF!,2)</f>
        <v>#REF!</v>
      </c>
      <c r="BM946" s="12" t="str">
        <f t="shared" si="512"/>
        <v>4306/064</v>
      </c>
      <c r="BO946" t="str">
        <f>IF(ISERROR(VLOOKUP($B946,'РЕОРГ 01.08.2010'!A:B,2,FALSE)),"",VLOOKUP($B946,'РЕОРГ 01.08.2010'!A:B,2,FALSE))</f>
        <v/>
      </c>
      <c r="BP946" s="12" t="str">
        <f t="shared" si="507"/>
        <v>Опер.касса №4306/064</v>
      </c>
      <c r="BQ946" t="e">
        <f>LEFT(#REF!,2)</f>
        <v>#REF!</v>
      </c>
      <c r="BR946" s="12" t="str">
        <f t="shared" si="513"/>
        <v>4306/064</v>
      </c>
    </row>
    <row r="947" spans="1:70" ht="12.75" customHeight="1">
      <c r="A947" t="str">
        <f t="shared" si="508"/>
        <v>4306/065</v>
      </c>
      <c r="B947" s="133">
        <v>1033</v>
      </c>
      <c r="C947" s="1" t="s">
        <v>2852</v>
      </c>
      <c r="D947" s="32" t="s">
        <v>7017</v>
      </c>
      <c r="E947" s="1" t="s">
        <v>796</v>
      </c>
      <c r="F947" s="1" t="s">
        <v>1291</v>
      </c>
      <c r="G947" s="1" t="s">
        <v>797</v>
      </c>
      <c r="H947" s="1" t="s">
        <v>798</v>
      </c>
      <c r="I947" s="1" t="s">
        <v>2853</v>
      </c>
      <c r="J947" s="1"/>
      <c r="K947" s="1">
        <v>14.75</v>
      </c>
      <c r="L947" s="32" t="s">
        <v>4051</v>
      </c>
      <c r="M947" s="8" t="s">
        <v>11773</v>
      </c>
      <c r="N947" s="2" t="s">
        <v>12380</v>
      </c>
      <c r="O947" s="173"/>
      <c r="P947" s="168">
        <f t="shared" si="538"/>
        <v>944</v>
      </c>
      <c r="Q947" s="138">
        <f t="shared" si="532"/>
        <v>12</v>
      </c>
      <c r="R947" s="138">
        <f t="shared" si="533"/>
        <v>24</v>
      </c>
      <c r="S947" s="138">
        <f t="shared" si="534"/>
        <v>36</v>
      </c>
      <c r="T947" s="138">
        <f t="shared" si="535"/>
        <v>48</v>
      </c>
      <c r="U947" s="138">
        <f t="shared" si="536"/>
        <v>60</v>
      </c>
      <c r="V947" s="138" t="e">
        <f t="shared" si="537"/>
        <v>#VALUE!</v>
      </c>
      <c r="W947" s="158" t="str">
        <f t="shared" si="514"/>
        <v>09:00 18:30</v>
      </c>
      <c r="X947" s="159">
        <f>HLOOKUP(SEARCH("2",$M947)-1,$Q$3:$V947,$P947+1,FALSE)</f>
        <v>12</v>
      </c>
      <c r="Y947" s="160" t="str">
        <f t="shared" si="515"/>
        <v>09:00 18:30|09:00 18:30|09:00 17:30|09:00 18:30|09:00 17:30(13:00 14:00)</v>
      </c>
      <c r="Z947" s="161" t="str">
        <f t="shared" si="516"/>
        <v>09:00 18:30</v>
      </c>
      <c r="AA947" s="158" t="str">
        <f t="shared" si="517"/>
        <v>09:00 18:30</v>
      </c>
      <c r="AB947" s="159">
        <f>HLOOKUP(SEARCH("3",$M947)-1,$Q$3:$V947,$P947+1,FALSE)</f>
        <v>24</v>
      </c>
      <c r="AC947" s="160" t="str">
        <f t="shared" si="518"/>
        <v>09:00 18:30|09:00 17:30|09:00 18:30|09:00 17:30(13:00 14:00)</v>
      </c>
      <c r="AD947" s="161" t="str">
        <f t="shared" si="519"/>
        <v>09:00 18:30</v>
      </c>
      <c r="AE947" s="158" t="str">
        <f t="shared" si="520"/>
        <v>09:00 18:30</v>
      </c>
      <c r="AF947" s="159">
        <f>HLOOKUP(SEARCH("4",$M947)-1,$Q$3:$V947,$P947+1,FALSE)</f>
        <v>36</v>
      </c>
      <c r="AG947" s="161" t="str">
        <f t="shared" si="521"/>
        <v>09:00 17:30|09:00 18:30|09:00 17:30(13:00 14:00)</v>
      </c>
      <c r="AH947" s="161" t="str">
        <f t="shared" si="522"/>
        <v>09:00 17:30</v>
      </c>
      <c r="AI947" s="158" t="str">
        <f t="shared" si="523"/>
        <v>09:00 17:30</v>
      </c>
      <c r="AJ947" s="159">
        <f>HLOOKUP(SEARCH("5",$M947)-1,$Q$3:$V947,$P947+1,FALSE)</f>
        <v>48</v>
      </c>
      <c r="AK947" s="161" t="str">
        <f t="shared" si="524"/>
        <v>09:00 18:30|09:00 17:30(13:00 14:00)</v>
      </c>
      <c r="AL947" s="161" t="str">
        <f t="shared" si="525"/>
        <v>09:00 18:30</v>
      </c>
      <c r="AM947" s="158" t="str">
        <f t="shared" si="526"/>
        <v>09:00 18:30</v>
      </c>
      <c r="AN947" s="159">
        <f>HLOOKUP(SEARCH("6",$M947)-1,$Q$3:$V947,$P947+1,FALSE)</f>
        <v>60</v>
      </c>
      <c r="AO947" s="161" t="str">
        <f t="shared" si="527"/>
        <v>09:00 17:30(13:00 14:00)</v>
      </c>
      <c r="AP947" s="161" t="e">
        <f t="shared" si="528"/>
        <v>#VALUE!</v>
      </c>
      <c r="AQ947" s="162" t="str">
        <f t="shared" si="529"/>
        <v>09:00 17:30(13:00 14:00)</v>
      </c>
      <c r="AR947" s="163" t="e">
        <f>HLOOKUP(SEARCH("7",$M947)-1,$Q$3:$V947,$P947+1,FALSE)</f>
        <v>#VALUE!</v>
      </c>
      <c r="AS947" s="164" t="str">
        <f t="shared" si="530"/>
        <v>выходной</v>
      </c>
      <c r="AT947" s="142"/>
      <c r="AU947" s="11" t="str">
        <f>IF(ISERROR(VLOOKUP(B947,'РЕОРГ 2008'!$A:$B,2,FALSE)),"",VLOOKUP(B947,'РЕОРГ 2008'!$A:$B,2,FALSE))</f>
        <v/>
      </c>
      <c r="AV947" s="12" t="str">
        <f t="shared" si="531"/>
        <v>Ковылкинское отделение №4303</v>
      </c>
      <c r="AW947" s="31" t="e">
        <f>LEFT(#REF!,2)</f>
        <v>#REF!</v>
      </c>
      <c r="AX947" s="12" t="str">
        <f t="shared" si="509"/>
        <v>4303</v>
      </c>
      <c r="AZ947" t="str">
        <f>IF(ISERROR(VLOOKUP(B947,'РЕОРГ 01.08.2009'!$A:$B,2,FALSE)),"",VLOOKUP(B947,'РЕОРГ 01.08.2009'!$A:$B,2,FALSE))</f>
        <v/>
      </c>
      <c r="BA947" s="12" t="str">
        <f t="shared" si="504"/>
        <v>Ковылкинское отделение №4303</v>
      </c>
      <c r="BB947" t="e">
        <f>LEFT(#REF!,2)</f>
        <v>#REF!</v>
      </c>
      <c r="BC947" s="12" t="str">
        <f t="shared" si="510"/>
        <v>4303</v>
      </c>
      <c r="BE947" t="str">
        <f>IF(ISERROR(VLOOKUP(B947,'РЕОРГ 01.10.2009'!A:C,3,FALSE)),"",VLOOKUP(B947,'РЕОРГ 01.10.2009'!A:C,3,FALSE))</f>
        <v/>
      </c>
      <c r="BF947" s="12" t="str">
        <f t="shared" si="505"/>
        <v>Ковылкинское отделение №4303</v>
      </c>
      <c r="BG947" t="e">
        <f>LEFT(#REF!,2)</f>
        <v>#REF!</v>
      </c>
      <c r="BH947" s="12" t="str">
        <f t="shared" si="511"/>
        <v>4303</v>
      </c>
      <c r="BJ947" t="str">
        <f>IF(ISERROR(VLOOKUP($B947,'РЕОРГ 01.05.2010'!A:B,2,FALSE)),"",VLOOKUP($B947,'РЕОРГ 01.05.2010'!A:B,2,FALSE))</f>
        <v/>
      </c>
      <c r="BK947" s="12" t="str">
        <f t="shared" si="506"/>
        <v>Ковылкинское отделение №4303</v>
      </c>
      <c r="BL947" t="e">
        <f>LEFT(#REF!,2)</f>
        <v>#REF!</v>
      </c>
      <c r="BM947" s="12" t="str">
        <f t="shared" si="512"/>
        <v>4303</v>
      </c>
      <c r="BO947" t="str">
        <f>IF(ISERROR(VLOOKUP($B947,'РЕОРГ 01.08.2010'!A:B,2,FALSE)),"",VLOOKUP($B947,'РЕОРГ 01.08.2010'!A:B,2,FALSE))</f>
        <v>Ковылкинское отделение №4303</v>
      </c>
      <c r="BP947" s="12" t="str">
        <f t="shared" si="507"/>
        <v>Ковылкинское отделение №4303</v>
      </c>
      <c r="BQ947" t="e">
        <f>LEFT(#REF!,2)</f>
        <v>#REF!</v>
      </c>
      <c r="BR947" s="12" t="str">
        <f t="shared" si="513"/>
        <v>4303</v>
      </c>
    </row>
    <row r="948" spans="1:70" ht="12.75" customHeight="1">
      <c r="A948" t="str">
        <f t="shared" si="508"/>
        <v>4306/066</v>
      </c>
      <c r="B948" s="133">
        <v>1034</v>
      </c>
      <c r="C948" s="1" t="s">
        <v>2854</v>
      </c>
      <c r="D948" s="32" t="s">
        <v>1931</v>
      </c>
      <c r="E948" s="1" t="s">
        <v>800</v>
      </c>
      <c r="F948" s="1" t="s">
        <v>1291</v>
      </c>
      <c r="G948" s="1" t="s">
        <v>801</v>
      </c>
      <c r="H948" s="1" t="s">
        <v>802</v>
      </c>
      <c r="I948" s="1" t="s">
        <v>803</v>
      </c>
      <c r="J948" s="1"/>
      <c r="K948" s="1">
        <v>0.5</v>
      </c>
      <c r="L948" s="32" t="s">
        <v>4049</v>
      </c>
      <c r="M948" s="8" t="s">
        <v>11991</v>
      </c>
      <c r="N948" s="2" t="s">
        <v>12925</v>
      </c>
      <c r="O948" s="173"/>
      <c r="P948" s="168">
        <f t="shared" si="538"/>
        <v>945</v>
      </c>
      <c r="Q948" s="138">
        <f t="shared" si="532"/>
        <v>12</v>
      </c>
      <c r="R948" s="138">
        <f t="shared" si="533"/>
        <v>24</v>
      </c>
      <c r="S948" s="138" t="e">
        <f t="shared" si="534"/>
        <v>#VALUE!</v>
      </c>
      <c r="T948" s="138" t="e">
        <f t="shared" si="535"/>
        <v>#VALUE!</v>
      </c>
      <c r="U948" s="138" t="e">
        <f t="shared" si="536"/>
        <v>#VALUE!</v>
      </c>
      <c r="V948" s="138" t="e">
        <f t="shared" si="537"/>
        <v>#VALUE!</v>
      </c>
      <c r="W948" s="158" t="str">
        <f t="shared" si="514"/>
        <v>08:00 14:30</v>
      </c>
      <c r="X948" s="159" t="e">
        <f>HLOOKUP(SEARCH("2",$M948)-1,$Q$3:$V948,$P948+1,FALSE)</f>
        <v>#VALUE!</v>
      </c>
      <c r="Y948" s="160" t="e">
        <f t="shared" si="515"/>
        <v>#VALUE!</v>
      </c>
      <c r="Z948" s="161" t="e">
        <f t="shared" si="516"/>
        <v>#VALUE!</v>
      </c>
      <c r="AA948" s="158" t="str">
        <f t="shared" si="517"/>
        <v>выходной</v>
      </c>
      <c r="AB948" s="159">
        <f>HLOOKUP(SEARCH("3",$M948)-1,$Q$3:$V948,$P948+1,FALSE)</f>
        <v>12</v>
      </c>
      <c r="AC948" s="160" t="str">
        <f t="shared" si="518"/>
        <v>08:00 14:30|08:10 13:30</v>
      </c>
      <c r="AD948" s="161" t="str">
        <f t="shared" si="519"/>
        <v>08:00 14:30</v>
      </c>
      <c r="AE948" s="158" t="str">
        <f t="shared" si="520"/>
        <v>08:00 14:30</v>
      </c>
      <c r="AF948" s="159" t="e">
        <f>HLOOKUP(SEARCH("4",$M948)-1,$Q$3:$V948,$P948+1,FALSE)</f>
        <v>#VALUE!</v>
      </c>
      <c r="AG948" s="161" t="e">
        <f t="shared" si="521"/>
        <v>#VALUE!</v>
      </c>
      <c r="AH948" s="161" t="e">
        <f t="shared" si="522"/>
        <v>#VALUE!</v>
      </c>
      <c r="AI948" s="158" t="str">
        <f t="shared" si="523"/>
        <v>выходной</v>
      </c>
      <c r="AJ948" s="159">
        <f>HLOOKUP(SEARCH("5",$M948)-1,$Q$3:$V948,$P948+1,FALSE)</f>
        <v>24</v>
      </c>
      <c r="AK948" s="161" t="str">
        <f t="shared" si="524"/>
        <v>08:10 13:30</v>
      </c>
      <c r="AL948" s="161" t="e">
        <f t="shared" si="525"/>
        <v>#VALUE!</v>
      </c>
      <c r="AM948" s="158" t="str">
        <f t="shared" si="526"/>
        <v>08:10 13:30</v>
      </c>
      <c r="AN948" s="159" t="e">
        <f>HLOOKUP(SEARCH("6",$M948)-1,$Q$3:$V948,$P948+1,FALSE)</f>
        <v>#VALUE!</v>
      </c>
      <c r="AO948" s="161" t="e">
        <f t="shared" si="527"/>
        <v>#VALUE!</v>
      </c>
      <c r="AP948" s="161" t="e">
        <f t="shared" si="528"/>
        <v>#VALUE!</v>
      </c>
      <c r="AQ948" s="162" t="str">
        <f t="shared" si="529"/>
        <v>выходной</v>
      </c>
      <c r="AR948" s="163" t="e">
        <f>HLOOKUP(SEARCH("7",$M948)-1,$Q$3:$V948,$P948+1,FALSE)</f>
        <v>#VALUE!</v>
      </c>
      <c r="AS948" s="164" t="str">
        <f t="shared" si="530"/>
        <v>выходной</v>
      </c>
      <c r="AT948" s="142"/>
      <c r="AU948" s="11" t="str">
        <f>IF(ISERROR(VLOOKUP(B948,'РЕОРГ 2008'!$A:$B,2,FALSE)),"",VLOOKUP(B948,'РЕОРГ 2008'!$A:$B,2,FALSE))</f>
        <v/>
      </c>
      <c r="AV948" s="12" t="str">
        <f t="shared" si="531"/>
        <v>Опер.касса №4303/010</v>
      </c>
      <c r="AW948" s="31" t="e">
        <f>LEFT(#REF!,2)</f>
        <v>#REF!</v>
      </c>
      <c r="AX948" s="12" t="str">
        <f t="shared" si="509"/>
        <v>4303/010</v>
      </c>
      <c r="AZ948" t="str">
        <f>IF(ISERROR(VLOOKUP(B948,'РЕОРГ 01.08.2009'!$A:$B,2,FALSE)),"",VLOOKUP(B948,'РЕОРГ 01.08.2009'!$A:$B,2,FALSE))</f>
        <v/>
      </c>
      <c r="BA948" s="12" t="str">
        <f t="shared" si="504"/>
        <v>Опер.касса №4303/010</v>
      </c>
      <c r="BB948" t="e">
        <f>LEFT(#REF!,2)</f>
        <v>#REF!</v>
      </c>
      <c r="BC948" s="12" t="str">
        <f t="shared" si="510"/>
        <v>4303/010</v>
      </c>
      <c r="BE948" t="str">
        <f>IF(ISERROR(VLOOKUP(B948,'РЕОРГ 01.10.2009'!A:C,3,FALSE)),"",VLOOKUP(B948,'РЕОРГ 01.10.2009'!A:C,3,FALSE))</f>
        <v/>
      </c>
      <c r="BF948" s="12" t="str">
        <f t="shared" si="505"/>
        <v>Опер.касса №4303/010</v>
      </c>
      <c r="BG948" t="e">
        <f>LEFT(#REF!,2)</f>
        <v>#REF!</v>
      </c>
      <c r="BH948" s="12" t="str">
        <f t="shared" si="511"/>
        <v>4303/010</v>
      </c>
      <c r="BJ948" t="str">
        <f>IF(ISERROR(VLOOKUP($B948,'РЕОРГ 01.05.2010'!A:B,2,FALSE)),"",VLOOKUP($B948,'РЕОРГ 01.05.2010'!A:B,2,FALSE))</f>
        <v/>
      </c>
      <c r="BK948" s="12" t="str">
        <f t="shared" si="506"/>
        <v>Опер.касса №4303/010</v>
      </c>
      <c r="BL948" t="e">
        <f>LEFT(#REF!,2)</f>
        <v>#REF!</v>
      </c>
      <c r="BM948" s="12" t="str">
        <f t="shared" si="512"/>
        <v>4303/010</v>
      </c>
      <c r="BO948" t="str">
        <f>IF(ISERROR(VLOOKUP($B948,'РЕОРГ 01.08.2010'!A:B,2,FALSE)),"",VLOOKUP($B948,'РЕОРГ 01.08.2010'!A:B,2,FALSE))</f>
        <v>Опер.касса №4303/010</v>
      </c>
      <c r="BP948" s="12" t="str">
        <f t="shared" si="507"/>
        <v>Опер.касса №4303/010</v>
      </c>
      <c r="BQ948" t="e">
        <f>LEFT(#REF!,2)</f>
        <v>#REF!</v>
      </c>
      <c r="BR948" s="12" t="str">
        <f t="shared" si="513"/>
        <v>4303/010</v>
      </c>
    </row>
    <row r="949" spans="1:70" ht="12.75" customHeight="1">
      <c r="A949" t="str">
        <f t="shared" si="508"/>
        <v>4306/067</v>
      </c>
      <c r="B949" s="133">
        <v>1035</v>
      </c>
      <c r="C949" s="1" t="s">
        <v>2855</v>
      </c>
      <c r="D949" s="32" t="s">
        <v>1931</v>
      </c>
      <c r="E949" s="1" t="s">
        <v>805</v>
      </c>
      <c r="F949" s="1" t="s">
        <v>1291</v>
      </c>
      <c r="G949" s="1" t="s">
        <v>327</v>
      </c>
      <c r="H949" s="1" t="s">
        <v>806</v>
      </c>
      <c r="I949" s="1" t="s">
        <v>807</v>
      </c>
      <c r="J949" s="1"/>
      <c r="K949" s="1">
        <v>0.25</v>
      </c>
      <c r="L949" s="32" t="s">
        <v>4049</v>
      </c>
      <c r="M949" s="8" t="s">
        <v>11868</v>
      </c>
      <c r="N949" s="2" t="s">
        <v>11971</v>
      </c>
      <c r="O949" s="173"/>
      <c r="P949" s="168">
        <f t="shared" si="538"/>
        <v>946</v>
      </c>
      <c r="Q949" s="138">
        <f t="shared" si="532"/>
        <v>12</v>
      </c>
      <c r="R949" s="138" t="e">
        <f t="shared" si="533"/>
        <v>#VALUE!</v>
      </c>
      <c r="S949" s="138" t="e">
        <f t="shared" si="534"/>
        <v>#VALUE!</v>
      </c>
      <c r="T949" s="138" t="e">
        <f t="shared" si="535"/>
        <v>#VALUE!</v>
      </c>
      <c r="U949" s="138" t="e">
        <f t="shared" si="536"/>
        <v>#VALUE!</v>
      </c>
      <c r="V949" s="138" t="e">
        <f t="shared" si="537"/>
        <v>#VALUE!</v>
      </c>
      <c r="W949" s="158" t="str">
        <f t="shared" si="514"/>
        <v>выходной</v>
      </c>
      <c r="X949" s="159" t="e">
        <f>HLOOKUP(SEARCH("2",$M949)-1,$Q$3:$V949,$P949+1,FALSE)</f>
        <v>#N/A</v>
      </c>
      <c r="Y949" s="160" t="str">
        <f t="shared" si="515"/>
        <v>08:00 12:30</v>
      </c>
      <c r="Z949" s="161" t="e">
        <f t="shared" si="516"/>
        <v>#VALUE!</v>
      </c>
      <c r="AA949" s="158" t="str">
        <f t="shared" si="517"/>
        <v>08:00 12:30</v>
      </c>
      <c r="AB949" s="159" t="e">
        <f>HLOOKUP(SEARCH("3",$M949)-1,$Q$3:$V949,$P949+1,FALSE)</f>
        <v>#VALUE!</v>
      </c>
      <c r="AC949" s="160" t="e">
        <f t="shared" si="518"/>
        <v>#VALUE!</v>
      </c>
      <c r="AD949" s="161" t="e">
        <f t="shared" si="519"/>
        <v>#VALUE!</v>
      </c>
      <c r="AE949" s="158" t="str">
        <f t="shared" si="520"/>
        <v>выходной</v>
      </c>
      <c r="AF949" s="159">
        <f>HLOOKUP(SEARCH("4",$M949)-1,$Q$3:$V949,$P949+1,FALSE)</f>
        <v>12</v>
      </c>
      <c r="AG949" s="161" t="str">
        <f t="shared" si="521"/>
        <v>08:00 12:30</v>
      </c>
      <c r="AH949" s="161" t="e">
        <f t="shared" si="522"/>
        <v>#VALUE!</v>
      </c>
      <c r="AI949" s="158" t="str">
        <f t="shared" si="523"/>
        <v>08:00 12:30</v>
      </c>
      <c r="AJ949" s="159" t="e">
        <f>HLOOKUP(SEARCH("5",$M949)-1,$Q$3:$V949,$P949+1,FALSE)</f>
        <v>#VALUE!</v>
      </c>
      <c r="AK949" s="161" t="e">
        <f t="shared" si="524"/>
        <v>#VALUE!</v>
      </c>
      <c r="AL949" s="161" t="e">
        <f t="shared" si="525"/>
        <v>#VALUE!</v>
      </c>
      <c r="AM949" s="158" t="str">
        <f t="shared" si="526"/>
        <v>выходной</v>
      </c>
      <c r="AN949" s="159" t="e">
        <f>HLOOKUP(SEARCH("6",$M949)-1,$Q$3:$V949,$P949+1,FALSE)</f>
        <v>#VALUE!</v>
      </c>
      <c r="AO949" s="161" t="e">
        <f t="shared" si="527"/>
        <v>#VALUE!</v>
      </c>
      <c r="AP949" s="161" t="e">
        <f t="shared" si="528"/>
        <v>#VALUE!</v>
      </c>
      <c r="AQ949" s="162" t="str">
        <f t="shared" si="529"/>
        <v>выходной</v>
      </c>
      <c r="AR949" s="163" t="e">
        <f>HLOOKUP(SEARCH("7",$M949)-1,$Q$3:$V949,$P949+1,FALSE)</f>
        <v>#VALUE!</v>
      </c>
      <c r="AS949" s="164" t="str">
        <f t="shared" si="530"/>
        <v>выходной</v>
      </c>
      <c r="AT949" s="142"/>
      <c r="AU949" s="11" t="str">
        <f>IF(ISERROR(VLOOKUP(B949,'РЕОРГ 2008'!$A:$B,2,FALSE)),"",VLOOKUP(B949,'РЕОРГ 2008'!$A:$B,2,FALSE))</f>
        <v/>
      </c>
      <c r="AV949" s="12" t="str">
        <f t="shared" si="531"/>
        <v>Опер.касса №4303/011</v>
      </c>
      <c r="AW949" s="31" t="e">
        <f>LEFT(#REF!,2)</f>
        <v>#REF!</v>
      </c>
      <c r="AX949" s="12" t="str">
        <f t="shared" si="509"/>
        <v>4303/011</v>
      </c>
      <c r="AZ949" t="str">
        <f>IF(ISERROR(VLOOKUP(B949,'РЕОРГ 01.08.2009'!$A:$B,2,FALSE)),"",VLOOKUP(B949,'РЕОРГ 01.08.2009'!$A:$B,2,FALSE))</f>
        <v/>
      </c>
      <c r="BA949" s="12" t="str">
        <f t="shared" si="504"/>
        <v>Опер.касса №4303/011</v>
      </c>
      <c r="BB949" t="e">
        <f>LEFT(#REF!,2)</f>
        <v>#REF!</v>
      </c>
      <c r="BC949" s="12" t="str">
        <f t="shared" si="510"/>
        <v>4303/011</v>
      </c>
      <c r="BE949" t="str">
        <f>IF(ISERROR(VLOOKUP(B949,'РЕОРГ 01.10.2009'!A:C,3,FALSE)),"",VLOOKUP(B949,'РЕОРГ 01.10.2009'!A:C,3,FALSE))</f>
        <v/>
      </c>
      <c r="BF949" s="12" t="str">
        <f t="shared" si="505"/>
        <v>Опер.касса №4303/011</v>
      </c>
      <c r="BG949" t="e">
        <f>LEFT(#REF!,2)</f>
        <v>#REF!</v>
      </c>
      <c r="BH949" s="12" t="str">
        <f t="shared" si="511"/>
        <v>4303/011</v>
      </c>
      <c r="BJ949" t="str">
        <f>IF(ISERROR(VLOOKUP($B949,'РЕОРГ 01.05.2010'!A:B,2,FALSE)),"",VLOOKUP($B949,'РЕОРГ 01.05.2010'!A:B,2,FALSE))</f>
        <v/>
      </c>
      <c r="BK949" s="12" t="str">
        <f t="shared" si="506"/>
        <v>Опер.касса №4303/011</v>
      </c>
      <c r="BL949" t="e">
        <f>LEFT(#REF!,2)</f>
        <v>#REF!</v>
      </c>
      <c r="BM949" s="12" t="str">
        <f t="shared" si="512"/>
        <v>4303/011</v>
      </c>
      <c r="BO949" t="str">
        <f>IF(ISERROR(VLOOKUP($B949,'РЕОРГ 01.08.2010'!A:B,2,FALSE)),"",VLOOKUP($B949,'РЕОРГ 01.08.2010'!A:B,2,FALSE))</f>
        <v>Опер.касса №4303/011</v>
      </c>
      <c r="BP949" s="12" t="str">
        <f t="shared" si="507"/>
        <v>Опер.касса №4303/011</v>
      </c>
      <c r="BQ949" t="e">
        <f>LEFT(#REF!,2)</f>
        <v>#REF!</v>
      </c>
      <c r="BR949" s="12" t="str">
        <f t="shared" si="513"/>
        <v>4303/011</v>
      </c>
    </row>
    <row r="950" spans="1:70" ht="12.75" customHeight="1">
      <c r="A950" t="str">
        <f t="shared" si="508"/>
        <v>4306/068</v>
      </c>
      <c r="B950" s="133">
        <v>1036</v>
      </c>
      <c r="C950" s="1" t="s">
        <v>2856</v>
      </c>
      <c r="D950" s="32" t="s">
        <v>1931</v>
      </c>
      <c r="E950" s="1" t="s">
        <v>809</v>
      </c>
      <c r="F950" s="1" t="s">
        <v>1291</v>
      </c>
      <c r="G950" s="1" t="s">
        <v>3424</v>
      </c>
      <c r="H950" s="1" t="s">
        <v>3425</v>
      </c>
      <c r="I950" s="1" t="s">
        <v>6244</v>
      </c>
      <c r="J950" s="1"/>
      <c r="K950" s="1">
        <v>0.15</v>
      </c>
      <c r="L950" s="32" t="s">
        <v>4049</v>
      </c>
      <c r="M950" s="8" t="s">
        <v>11851</v>
      </c>
      <c r="N950" s="2" t="s">
        <v>12745</v>
      </c>
      <c r="O950" s="173"/>
      <c r="P950" s="168">
        <f t="shared" si="538"/>
        <v>947</v>
      </c>
      <c r="Q950" s="138" t="e">
        <f t="shared" si="532"/>
        <v>#VALUE!</v>
      </c>
      <c r="R950" s="138" t="e">
        <f t="shared" si="533"/>
        <v>#VALUE!</v>
      </c>
      <c r="S950" s="138" t="e">
        <f t="shared" si="534"/>
        <v>#VALUE!</v>
      </c>
      <c r="T950" s="138" t="e">
        <f t="shared" si="535"/>
        <v>#VALUE!</v>
      </c>
      <c r="U950" s="138" t="e">
        <f t="shared" si="536"/>
        <v>#VALUE!</v>
      </c>
      <c r="V950" s="138" t="e">
        <f t="shared" si="537"/>
        <v>#VALUE!</v>
      </c>
      <c r="W950" s="158" t="str">
        <f t="shared" si="514"/>
        <v>выходной</v>
      </c>
      <c r="X950" s="159" t="e">
        <f>HLOOKUP(SEARCH("2",$M950)-1,$Q$3:$V950,$P950+1,FALSE)</f>
        <v>#N/A</v>
      </c>
      <c r="Y950" s="160" t="str">
        <f t="shared" si="515"/>
        <v>08:00 13:30</v>
      </c>
      <c r="Z950" s="161" t="e">
        <f t="shared" si="516"/>
        <v>#VALUE!</v>
      </c>
      <c r="AA950" s="158" t="str">
        <f t="shared" si="517"/>
        <v>08:00 13:30</v>
      </c>
      <c r="AB950" s="159" t="e">
        <f>HLOOKUP(SEARCH("3",$M950)-1,$Q$3:$V950,$P950+1,FALSE)</f>
        <v>#VALUE!</v>
      </c>
      <c r="AC950" s="160" t="e">
        <f t="shared" si="518"/>
        <v>#VALUE!</v>
      </c>
      <c r="AD950" s="161" t="e">
        <f t="shared" si="519"/>
        <v>#VALUE!</v>
      </c>
      <c r="AE950" s="158" t="str">
        <f t="shared" si="520"/>
        <v>выходной</v>
      </c>
      <c r="AF950" s="159" t="e">
        <f>HLOOKUP(SEARCH("4",$M950)-1,$Q$3:$V950,$P950+1,FALSE)</f>
        <v>#VALUE!</v>
      </c>
      <c r="AG950" s="161" t="e">
        <f t="shared" si="521"/>
        <v>#VALUE!</v>
      </c>
      <c r="AH950" s="161" t="e">
        <f t="shared" si="522"/>
        <v>#VALUE!</v>
      </c>
      <c r="AI950" s="158" t="str">
        <f t="shared" si="523"/>
        <v>выходной</v>
      </c>
      <c r="AJ950" s="159" t="e">
        <f>HLOOKUP(SEARCH("5",$M950)-1,$Q$3:$V950,$P950+1,FALSE)</f>
        <v>#VALUE!</v>
      </c>
      <c r="AK950" s="161" t="e">
        <f t="shared" si="524"/>
        <v>#VALUE!</v>
      </c>
      <c r="AL950" s="161" t="e">
        <f t="shared" si="525"/>
        <v>#VALUE!</v>
      </c>
      <c r="AM950" s="158" t="str">
        <f t="shared" si="526"/>
        <v>выходной</v>
      </c>
      <c r="AN950" s="159" t="e">
        <f>HLOOKUP(SEARCH("6",$M950)-1,$Q$3:$V950,$P950+1,FALSE)</f>
        <v>#VALUE!</v>
      </c>
      <c r="AO950" s="161" t="e">
        <f t="shared" si="527"/>
        <v>#VALUE!</v>
      </c>
      <c r="AP950" s="161" t="e">
        <f t="shared" si="528"/>
        <v>#VALUE!</v>
      </c>
      <c r="AQ950" s="162" t="str">
        <f t="shared" si="529"/>
        <v>выходной</v>
      </c>
      <c r="AR950" s="163" t="e">
        <f>HLOOKUP(SEARCH("7",$M950)-1,$Q$3:$V950,$P950+1,FALSE)</f>
        <v>#VALUE!</v>
      </c>
      <c r="AS950" s="164" t="str">
        <f t="shared" si="530"/>
        <v>выходной</v>
      </c>
      <c r="AT950" s="142"/>
      <c r="AU950" s="11" t="str">
        <f>IF(ISERROR(VLOOKUP(B950,'РЕОРГ 2008'!$A:$B,2,FALSE)),"",VLOOKUP(B950,'РЕОРГ 2008'!$A:$B,2,FALSE))</f>
        <v/>
      </c>
      <c r="AV950" s="12" t="str">
        <f t="shared" si="531"/>
        <v>Опер.касса №4303/013</v>
      </c>
      <c r="AW950" s="31" t="e">
        <f>LEFT(#REF!,2)</f>
        <v>#REF!</v>
      </c>
      <c r="AX950" s="12" t="str">
        <f t="shared" si="509"/>
        <v>4303/013</v>
      </c>
      <c r="AZ950" t="str">
        <f>IF(ISERROR(VLOOKUP(B950,'РЕОРГ 01.08.2009'!$A:$B,2,FALSE)),"",VLOOKUP(B950,'РЕОРГ 01.08.2009'!$A:$B,2,FALSE))</f>
        <v/>
      </c>
      <c r="BA950" s="12" t="str">
        <f t="shared" si="504"/>
        <v>Опер.касса №4303/013</v>
      </c>
      <c r="BB950" t="e">
        <f>LEFT(#REF!,2)</f>
        <v>#REF!</v>
      </c>
      <c r="BC950" s="12" t="str">
        <f t="shared" si="510"/>
        <v>4303/013</v>
      </c>
      <c r="BE950" t="str">
        <f>IF(ISERROR(VLOOKUP(B950,'РЕОРГ 01.10.2009'!A:C,3,FALSE)),"",VLOOKUP(B950,'РЕОРГ 01.10.2009'!A:C,3,FALSE))</f>
        <v/>
      </c>
      <c r="BF950" s="12" t="str">
        <f t="shared" si="505"/>
        <v>Опер.касса №4303/013</v>
      </c>
      <c r="BG950" t="e">
        <f>LEFT(#REF!,2)</f>
        <v>#REF!</v>
      </c>
      <c r="BH950" s="12" t="str">
        <f t="shared" si="511"/>
        <v>4303/013</v>
      </c>
      <c r="BJ950" t="str">
        <f>IF(ISERROR(VLOOKUP($B950,'РЕОРГ 01.05.2010'!A:B,2,FALSE)),"",VLOOKUP($B950,'РЕОРГ 01.05.2010'!A:B,2,FALSE))</f>
        <v/>
      </c>
      <c r="BK950" s="12" t="str">
        <f t="shared" si="506"/>
        <v>Опер.касса №4303/013</v>
      </c>
      <c r="BL950" t="e">
        <f>LEFT(#REF!,2)</f>
        <v>#REF!</v>
      </c>
      <c r="BM950" s="12" t="str">
        <f t="shared" si="512"/>
        <v>4303/013</v>
      </c>
      <c r="BO950" t="str">
        <f>IF(ISERROR(VLOOKUP($B950,'РЕОРГ 01.08.2010'!A:B,2,FALSE)),"",VLOOKUP($B950,'РЕОРГ 01.08.2010'!A:B,2,FALSE))</f>
        <v>Опер.касса №4303/013</v>
      </c>
      <c r="BP950" s="12" t="str">
        <f t="shared" si="507"/>
        <v>Опер.касса №4303/013</v>
      </c>
      <c r="BQ950" t="e">
        <f>LEFT(#REF!,2)</f>
        <v>#REF!</v>
      </c>
      <c r="BR950" s="12" t="str">
        <f t="shared" si="513"/>
        <v>4303/013</v>
      </c>
    </row>
    <row r="951" spans="1:70" ht="12.75" customHeight="1">
      <c r="A951" t="str">
        <f t="shared" si="508"/>
        <v>4306/069</v>
      </c>
      <c r="B951" s="133">
        <v>1037</v>
      </c>
      <c r="C951" s="1" t="s">
        <v>2857</v>
      </c>
      <c r="D951" s="32" t="s">
        <v>1931</v>
      </c>
      <c r="E951" s="1" t="s">
        <v>3427</v>
      </c>
      <c r="F951" s="1" t="s">
        <v>1291</v>
      </c>
      <c r="G951" s="1" t="s">
        <v>3428</v>
      </c>
      <c r="H951" s="1" t="s">
        <v>3429</v>
      </c>
      <c r="I951" s="1" t="s">
        <v>11317</v>
      </c>
      <c r="J951" s="1"/>
      <c r="K951" s="1">
        <v>0.75</v>
      </c>
      <c r="L951" s="32" t="s">
        <v>4049</v>
      </c>
      <c r="M951" s="8" t="s">
        <v>11771</v>
      </c>
      <c r="N951" s="2" t="s">
        <v>12376</v>
      </c>
      <c r="O951" s="173"/>
      <c r="P951" s="168">
        <f t="shared" si="538"/>
        <v>948</v>
      </c>
      <c r="Q951" s="138">
        <f t="shared" si="532"/>
        <v>12</v>
      </c>
      <c r="R951" s="138">
        <f t="shared" si="533"/>
        <v>24</v>
      </c>
      <c r="S951" s="138">
        <f t="shared" si="534"/>
        <v>36</v>
      </c>
      <c r="T951" s="138">
        <f t="shared" si="535"/>
        <v>48</v>
      </c>
      <c r="U951" s="138" t="e">
        <f t="shared" si="536"/>
        <v>#VALUE!</v>
      </c>
      <c r="V951" s="138" t="e">
        <f t="shared" si="537"/>
        <v>#VALUE!</v>
      </c>
      <c r="W951" s="158" t="str">
        <f t="shared" si="514"/>
        <v>08:00 13:30</v>
      </c>
      <c r="X951" s="159">
        <f>HLOOKUP(SEARCH("2",$M951)-1,$Q$3:$V951,$P951+1,FALSE)</f>
        <v>12</v>
      </c>
      <c r="Y951" s="160" t="str">
        <f t="shared" si="515"/>
        <v>08:00 13:30|08:00 13:30|08:00 13:30|08:00 13:30</v>
      </c>
      <c r="Z951" s="161" t="str">
        <f t="shared" si="516"/>
        <v>08:00 13:30</v>
      </c>
      <c r="AA951" s="158" t="str">
        <f t="shared" si="517"/>
        <v>08:00 13:30</v>
      </c>
      <c r="AB951" s="159">
        <f>HLOOKUP(SEARCH("3",$M951)-1,$Q$3:$V951,$P951+1,FALSE)</f>
        <v>24</v>
      </c>
      <c r="AC951" s="160" t="str">
        <f t="shared" si="518"/>
        <v>08:00 13:30|08:00 13:30|08:00 13:30</v>
      </c>
      <c r="AD951" s="161" t="str">
        <f t="shared" si="519"/>
        <v>08:00 13:30</v>
      </c>
      <c r="AE951" s="158" t="str">
        <f t="shared" si="520"/>
        <v>08:00 13:30</v>
      </c>
      <c r="AF951" s="159">
        <f>HLOOKUP(SEARCH("4",$M951)-1,$Q$3:$V951,$P951+1,FALSE)</f>
        <v>36</v>
      </c>
      <c r="AG951" s="161" t="str">
        <f t="shared" si="521"/>
        <v>08:00 13:30|08:00 13:30</v>
      </c>
      <c r="AH951" s="161" t="str">
        <f t="shared" si="522"/>
        <v>08:00 13:30</v>
      </c>
      <c r="AI951" s="158" t="str">
        <f t="shared" si="523"/>
        <v>08:00 13:30</v>
      </c>
      <c r="AJ951" s="159">
        <f>HLOOKUP(SEARCH("5",$M951)-1,$Q$3:$V951,$P951+1,FALSE)</f>
        <v>48</v>
      </c>
      <c r="AK951" s="161" t="str">
        <f t="shared" si="524"/>
        <v>08:00 13:30</v>
      </c>
      <c r="AL951" s="161" t="e">
        <f t="shared" si="525"/>
        <v>#VALUE!</v>
      </c>
      <c r="AM951" s="158" t="str">
        <f t="shared" si="526"/>
        <v>08:00 13:30</v>
      </c>
      <c r="AN951" s="159" t="e">
        <f>HLOOKUP(SEARCH("6",$M951)-1,$Q$3:$V951,$P951+1,FALSE)</f>
        <v>#VALUE!</v>
      </c>
      <c r="AO951" s="161" t="e">
        <f t="shared" si="527"/>
        <v>#VALUE!</v>
      </c>
      <c r="AP951" s="161" t="e">
        <f t="shared" si="528"/>
        <v>#VALUE!</v>
      </c>
      <c r="AQ951" s="162" t="str">
        <f t="shared" si="529"/>
        <v>выходной</v>
      </c>
      <c r="AR951" s="163" t="e">
        <f>HLOOKUP(SEARCH("7",$M951)-1,$Q$3:$V951,$P951+1,FALSE)</f>
        <v>#VALUE!</v>
      </c>
      <c r="AS951" s="164" t="str">
        <f t="shared" si="530"/>
        <v>выходной</v>
      </c>
      <c r="AT951" s="142"/>
      <c r="AU951" s="11" t="str">
        <f>IF(ISERROR(VLOOKUP(B951,'РЕОРГ 2008'!$A:$B,2,FALSE)),"",VLOOKUP(B951,'РЕОРГ 2008'!$A:$B,2,FALSE))</f>
        <v/>
      </c>
      <c r="AV951" s="12" t="str">
        <f t="shared" si="531"/>
        <v>Опер.касса №4303/020</v>
      </c>
      <c r="AW951" s="31" t="e">
        <f>LEFT(#REF!,2)</f>
        <v>#REF!</v>
      </c>
      <c r="AX951" s="12" t="str">
        <f t="shared" si="509"/>
        <v>4303/020</v>
      </c>
      <c r="AZ951" t="str">
        <f>IF(ISERROR(VLOOKUP(B951,'РЕОРГ 01.08.2009'!$A:$B,2,FALSE)),"",VLOOKUP(B951,'РЕОРГ 01.08.2009'!$A:$B,2,FALSE))</f>
        <v/>
      </c>
      <c r="BA951" s="12" t="str">
        <f t="shared" si="504"/>
        <v>Опер.касса №4303/020</v>
      </c>
      <c r="BB951" t="e">
        <f>LEFT(#REF!,2)</f>
        <v>#REF!</v>
      </c>
      <c r="BC951" s="12" t="str">
        <f t="shared" si="510"/>
        <v>4303/020</v>
      </c>
      <c r="BE951" t="str">
        <f>IF(ISERROR(VLOOKUP(B951,'РЕОРГ 01.10.2009'!A:C,3,FALSE)),"",VLOOKUP(B951,'РЕОРГ 01.10.2009'!A:C,3,FALSE))</f>
        <v/>
      </c>
      <c r="BF951" s="12" t="str">
        <f t="shared" si="505"/>
        <v>Опер.касса №4303/020</v>
      </c>
      <c r="BG951" t="e">
        <f>LEFT(#REF!,2)</f>
        <v>#REF!</v>
      </c>
      <c r="BH951" s="12" t="str">
        <f t="shared" si="511"/>
        <v>4303/020</v>
      </c>
      <c r="BJ951" t="str">
        <f>IF(ISERROR(VLOOKUP($B951,'РЕОРГ 01.05.2010'!A:B,2,FALSE)),"",VLOOKUP($B951,'РЕОРГ 01.05.2010'!A:B,2,FALSE))</f>
        <v/>
      </c>
      <c r="BK951" s="12" t="str">
        <f t="shared" si="506"/>
        <v>Опер.касса №4303/020</v>
      </c>
      <c r="BL951" t="e">
        <f>LEFT(#REF!,2)</f>
        <v>#REF!</v>
      </c>
      <c r="BM951" s="12" t="str">
        <f t="shared" si="512"/>
        <v>4303/020</v>
      </c>
      <c r="BO951" t="str">
        <f>IF(ISERROR(VLOOKUP($B951,'РЕОРГ 01.08.2010'!A:B,2,FALSE)),"",VLOOKUP($B951,'РЕОРГ 01.08.2010'!A:B,2,FALSE))</f>
        <v>Опер.касса №4303/020</v>
      </c>
      <c r="BP951" s="12" t="str">
        <f t="shared" si="507"/>
        <v>Опер.касса №4303/020</v>
      </c>
      <c r="BQ951" t="e">
        <f>LEFT(#REF!,2)</f>
        <v>#REF!</v>
      </c>
      <c r="BR951" s="12" t="str">
        <f t="shared" si="513"/>
        <v>4303/020</v>
      </c>
    </row>
    <row r="952" spans="1:70" ht="12.75" customHeight="1">
      <c r="A952" t="str">
        <f t="shared" si="508"/>
        <v>4306/070</v>
      </c>
      <c r="B952" s="133">
        <v>1038</v>
      </c>
      <c r="C952" s="1" t="s">
        <v>2858</v>
      </c>
      <c r="D952" s="32" t="s">
        <v>1931</v>
      </c>
      <c r="E952" s="1" t="s">
        <v>3431</v>
      </c>
      <c r="F952" s="1" t="s">
        <v>1291</v>
      </c>
      <c r="G952" s="1" t="s">
        <v>3432</v>
      </c>
      <c r="H952" s="1" t="s">
        <v>3433</v>
      </c>
      <c r="I952" s="1" t="s">
        <v>3434</v>
      </c>
      <c r="J952" s="1"/>
      <c r="K952" s="1">
        <v>0.5</v>
      </c>
      <c r="L952" s="32" t="s">
        <v>4049</v>
      </c>
      <c r="M952" s="8" t="s">
        <v>11802</v>
      </c>
      <c r="N952" s="2" t="s">
        <v>12375</v>
      </c>
      <c r="O952" s="173"/>
      <c r="P952" s="168">
        <f t="shared" si="538"/>
        <v>949</v>
      </c>
      <c r="Q952" s="138">
        <f t="shared" si="532"/>
        <v>12</v>
      </c>
      <c r="R952" s="138">
        <f t="shared" si="533"/>
        <v>24</v>
      </c>
      <c r="S952" s="138">
        <f t="shared" si="534"/>
        <v>36</v>
      </c>
      <c r="T952" s="138" t="e">
        <f t="shared" si="535"/>
        <v>#VALUE!</v>
      </c>
      <c r="U952" s="138" t="e">
        <f t="shared" si="536"/>
        <v>#VALUE!</v>
      </c>
      <c r="V952" s="138" t="e">
        <f t="shared" si="537"/>
        <v>#VALUE!</v>
      </c>
      <c r="W952" s="158" t="str">
        <f t="shared" si="514"/>
        <v>выходной</v>
      </c>
      <c r="X952" s="159" t="e">
        <f>HLOOKUP(SEARCH("2",$M952)-1,$Q$3:$V952,$P952+1,FALSE)</f>
        <v>#N/A</v>
      </c>
      <c r="Y952" s="160" t="str">
        <f t="shared" si="515"/>
        <v>08:00 12:30</v>
      </c>
      <c r="Z952" s="161" t="e">
        <f t="shared" si="516"/>
        <v>#VALUE!</v>
      </c>
      <c r="AA952" s="158" t="str">
        <f t="shared" si="517"/>
        <v>08:00 12:30</v>
      </c>
      <c r="AB952" s="159">
        <f>HLOOKUP(SEARCH("3",$M952)-1,$Q$3:$V952,$P952+1,FALSE)</f>
        <v>12</v>
      </c>
      <c r="AC952" s="160" t="str">
        <f t="shared" si="518"/>
        <v>08:00 12:30|08:00 12:30|08:00 12:30</v>
      </c>
      <c r="AD952" s="161" t="str">
        <f t="shared" si="519"/>
        <v>08:00 12:30</v>
      </c>
      <c r="AE952" s="158" t="str">
        <f t="shared" si="520"/>
        <v>08:00 12:30</v>
      </c>
      <c r="AF952" s="159">
        <f>HLOOKUP(SEARCH("4",$M952)-1,$Q$3:$V952,$P952+1,FALSE)</f>
        <v>24</v>
      </c>
      <c r="AG952" s="161" t="str">
        <f t="shared" si="521"/>
        <v>08:00 12:30|08:00 12:30</v>
      </c>
      <c r="AH952" s="161" t="str">
        <f t="shared" si="522"/>
        <v>08:00 12:30</v>
      </c>
      <c r="AI952" s="158" t="str">
        <f t="shared" si="523"/>
        <v>08:00 12:30</v>
      </c>
      <c r="AJ952" s="159">
        <f>HLOOKUP(SEARCH("5",$M952)-1,$Q$3:$V952,$P952+1,FALSE)</f>
        <v>36</v>
      </c>
      <c r="AK952" s="161" t="str">
        <f t="shared" si="524"/>
        <v>08:00 12:30</v>
      </c>
      <c r="AL952" s="161" t="e">
        <f t="shared" si="525"/>
        <v>#VALUE!</v>
      </c>
      <c r="AM952" s="158" t="str">
        <f t="shared" si="526"/>
        <v>08:00 12:30</v>
      </c>
      <c r="AN952" s="159" t="e">
        <f>HLOOKUP(SEARCH("6",$M952)-1,$Q$3:$V952,$P952+1,FALSE)</f>
        <v>#VALUE!</v>
      </c>
      <c r="AO952" s="161" t="e">
        <f t="shared" si="527"/>
        <v>#VALUE!</v>
      </c>
      <c r="AP952" s="161" t="e">
        <f t="shared" si="528"/>
        <v>#VALUE!</v>
      </c>
      <c r="AQ952" s="162" t="str">
        <f t="shared" si="529"/>
        <v>выходной</v>
      </c>
      <c r="AR952" s="163" t="e">
        <f>HLOOKUP(SEARCH("7",$M952)-1,$Q$3:$V952,$P952+1,FALSE)</f>
        <v>#VALUE!</v>
      </c>
      <c r="AS952" s="164" t="str">
        <f t="shared" si="530"/>
        <v>выходной</v>
      </c>
      <c r="AT952" s="142"/>
      <c r="AU952" s="11" t="str">
        <f>IF(ISERROR(VLOOKUP(B952,'РЕОРГ 2008'!$A:$B,2,FALSE)),"",VLOOKUP(B952,'РЕОРГ 2008'!$A:$B,2,FALSE))</f>
        <v/>
      </c>
      <c r="AV952" s="12" t="str">
        <f t="shared" si="531"/>
        <v>Опер.касса №4303/022</v>
      </c>
      <c r="AW952" s="31" t="e">
        <f>LEFT(#REF!,2)</f>
        <v>#REF!</v>
      </c>
      <c r="AX952" s="12" t="str">
        <f t="shared" si="509"/>
        <v>4303/022</v>
      </c>
      <c r="AZ952" t="str">
        <f>IF(ISERROR(VLOOKUP(B952,'РЕОРГ 01.08.2009'!$A:$B,2,FALSE)),"",VLOOKUP(B952,'РЕОРГ 01.08.2009'!$A:$B,2,FALSE))</f>
        <v/>
      </c>
      <c r="BA952" s="12" t="str">
        <f t="shared" si="504"/>
        <v>Опер.касса №4303/022</v>
      </c>
      <c r="BB952" t="e">
        <f>LEFT(#REF!,2)</f>
        <v>#REF!</v>
      </c>
      <c r="BC952" s="12" t="str">
        <f t="shared" si="510"/>
        <v>4303/022</v>
      </c>
      <c r="BE952" t="str">
        <f>IF(ISERROR(VLOOKUP(B952,'РЕОРГ 01.10.2009'!A:C,3,FALSE)),"",VLOOKUP(B952,'РЕОРГ 01.10.2009'!A:C,3,FALSE))</f>
        <v/>
      </c>
      <c r="BF952" s="12" t="str">
        <f t="shared" si="505"/>
        <v>Опер.касса №4303/022</v>
      </c>
      <c r="BG952" t="e">
        <f>LEFT(#REF!,2)</f>
        <v>#REF!</v>
      </c>
      <c r="BH952" s="12" t="str">
        <f t="shared" si="511"/>
        <v>4303/022</v>
      </c>
      <c r="BJ952" t="str">
        <f>IF(ISERROR(VLOOKUP($B952,'РЕОРГ 01.05.2010'!A:B,2,FALSE)),"",VLOOKUP($B952,'РЕОРГ 01.05.2010'!A:B,2,FALSE))</f>
        <v/>
      </c>
      <c r="BK952" s="12" t="str">
        <f t="shared" si="506"/>
        <v>Опер.касса №4303/022</v>
      </c>
      <c r="BL952" t="e">
        <f>LEFT(#REF!,2)</f>
        <v>#REF!</v>
      </c>
      <c r="BM952" s="12" t="str">
        <f t="shared" si="512"/>
        <v>4303/022</v>
      </c>
      <c r="BO952" t="str">
        <f>IF(ISERROR(VLOOKUP($B952,'РЕОРГ 01.08.2010'!A:B,2,FALSE)),"",VLOOKUP($B952,'РЕОРГ 01.08.2010'!A:B,2,FALSE))</f>
        <v>Опер.касса №4303/022</v>
      </c>
      <c r="BP952" s="12" t="str">
        <f t="shared" si="507"/>
        <v>Опер.касса №4303/022</v>
      </c>
      <c r="BQ952" t="e">
        <f>LEFT(#REF!,2)</f>
        <v>#REF!</v>
      </c>
      <c r="BR952" s="12" t="str">
        <f t="shared" si="513"/>
        <v>4303/022</v>
      </c>
    </row>
    <row r="953" spans="1:70" ht="12.75" customHeight="1">
      <c r="A953" t="str">
        <f t="shared" si="508"/>
        <v>4306/072</v>
      </c>
      <c r="B953" s="133">
        <v>1040</v>
      </c>
      <c r="C953" s="1" t="s">
        <v>2860</v>
      </c>
      <c r="D953" s="32" t="s">
        <v>1931</v>
      </c>
      <c r="E953" s="1" t="s">
        <v>3439</v>
      </c>
      <c r="F953" s="1" t="s">
        <v>1291</v>
      </c>
      <c r="G953" s="1" t="s">
        <v>3440</v>
      </c>
      <c r="H953" s="1" t="s">
        <v>3441</v>
      </c>
      <c r="I953" s="1" t="s">
        <v>3442</v>
      </c>
      <c r="J953" s="1"/>
      <c r="K953" s="1">
        <v>0.5</v>
      </c>
      <c r="L953" s="32" t="s">
        <v>4049</v>
      </c>
      <c r="M953" s="8" t="s">
        <v>11802</v>
      </c>
      <c r="N953" s="2" t="s">
        <v>12375</v>
      </c>
      <c r="O953" s="173"/>
      <c r="P953" s="168">
        <f t="shared" si="538"/>
        <v>950</v>
      </c>
      <c r="Q953" s="138">
        <f t="shared" si="532"/>
        <v>12</v>
      </c>
      <c r="R953" s="138">
        <f t="shared" si="533"/>
        <v>24</v>
      </c>
      <c r="S953" s="138">
        <f t="shared" si="534"/>
        <v>36</v>
      </c>
      <c r="T953" s="138" t="e">
        <f t="shared" si="535"/>
        <v>#VALUE!</v>
      </c>
      <c r="U953" s="138" t="e">
        <f t="shared" si="536"/>
        <v>#VALUE!</v>
      </c>
      <c r="V953" s="138" t="e">
        <f t="shared" si="537"/>
        <v>#VALUE!</v>
      </c>
      <c r="W953" s="158" t="str">
        <f t="shared" si="514"/>
        <v>выходной</v>
      </c>
      <c r="X953" s="159" t="e">
        <f>HLOOKUP(SEARCH("2",$M953)-1,$Q$3:$V953,$P953+1,FALSE)</f>
        <v>#N/A</v>
      </c>
      <c r="Y953" s="160" t="str">
        <f t="shared" si="515"/>
        <v>08:00 12:30</v>
      </c>
      <c r="Z953" s="161" t="e">
        <f t="shared" si="516"/>
        <v>#VALUE!</v>
      </c>
      <c r="AA953" s="158" t="str">
        <f t="shared" si="517"/>
        <v>08:00 12:30</v>
      </c>
      <c r="AB953" s="159">
        <f>HLOOKUP(SEARCH("3",$M953)-1,$Q$3:$V953,$P953+1,FALSE)</f>
        <v>12</v>
      </c>
      <c r="AC953" s="160" t="str">
        <f t="shared" si="518"/>
        <v>08:00 12:30|08:00 12:30|08:00 12:30</v>
      </c>
      <c r="AD953" s="161" t="str">
        <f t="shared" si="519"/>
        <v>08:00 12:30</v>
      </c>
      <c r="AE953" s="158" t="str">
        <f t="shared" si="520"/>
        <v>08:00 12:30</v>
      </c>
      <c r="AF953" s="159">
        <f>HLOOKUP(SEARCH("4",$M953)-1,$Q$3:$V953,$P953+1,FALSE)</f>
        <v>24</v>
      </c>
      <c r="AG953" s="161" t="str">
        <f t="shared" si="521"/>
        <v>08:00 12:30|08:00 12:30</v>
      </c>
      <c r="AH953" s="161" t="str">
        <f t="shared" si="522"/>
        <v>08:00 12:30</v>
      </c>
      <c r="AI953" s="158" t="str">
        <f t="shared" si="523"/>
        <v>08:00 12:30</v>
      </c>
      <c r="AJ953" s="159">
        <f>HLOOKUP(SEARCH("5",$M953)-1,$Q$3:$V953,$P953+1,FALSE)</f>
        <v>36</v>
      </c>
      <c r="AK953" s="161" t="str">
        <f t="shared" si="524"/>
        <v>08:00 12:30</v>
      </c>
      <c r="AL953" s="161" t="e">
        <f t="shared" si="525"/>
        <v>#VALUE!</v>
      </c>
      <c r="AM953" s="158" t="str">
        <f t="shared" si="526"/>
        <v>08:00 12:30</v>
      </c>
      <c r="AN953" s="159" t="e">
        <f>HLOOKUP(SEARCH("6",$M953)-1,$Q$3:$V953,$P953+1,FALSE)</f>
        <v>#VALUE!</v>
      </c>
      <c r="AO953" s="161" t="e">
        <f t="shared" si="527"/>
        <v>#VALUE!</v>
      </c>
      <c r="AP953" s="161" t="e">
        <f t="shared" si="528"/>
        <v>#VALUE!</v>
      </c>
      <c r="AQ953" s="162" t="str">
        <f t="shared" si="529"/>
        <v>выходной</v>
      </c>
      <c r="AR953" s="163" t="e">
        <f>HLOOKUP(SEARCH("7",$M953)-1,$Q$3:$V953,$P953+1,FALSE)</f>
        <v>#VALUE!</v>
      </c>
      <c r="AS953" s="164" t="str">
        <f t="shared" si="530"/>
        <v>выходной</v>
      </c>
      <c r="AT953" s="142"/>
      <c r="AU953" s="11" t="str">
        <f>IF(ISERROR(VLOOKUP(B953,'РЕОРГ 2008'!$A:$B,2,FALSE)),"",VLOOKUP(B953,'РЕОРГ 2008'!$A:$B,2,FALSE))</f>
        <v/>
      </c>
      <c r="AV953" s="12" t="str">
        <f t="shared" si="531"/>
        <v>Опер.касса №4303/045</v>
      </c>
      <c r="AW953" s="31" t="e">
        <f>LEFT(#REF!,2)</f>
        <v>#REF!</v>
      </c>
      <c r="AX953" s="12" t="str">
        <f t="shared" si="509"/>
        <v>4303/045</v>
      </c>
      <c r="AZ953" t="str">
        <f>IF(ISERROR(VLOOKUP(B953,'РЕОРГ 01.08.2009'!$A:$B,2,FALSE)),"",VLOOKUP(B953,'РЕОРГ 01.08.2009'!$A:$B,2,FALSE))</f>
        <v/>
      </c>
      <c r="BA953" s="12" t="str">
        <f t="shared" si="504"/>
        <v>Опер.касса №4303/045</v>
      </c>
      <c r="BB953" t="e">
        <f>LEFT(#REF!,2)</f>
        <v>#REF!</v>
      </c>
      <c r="BC953" s="12" t="str">
        <f t="shared" si="510"/>
        <v>4303/045</v>
      </c>
      <c r="BE953" t="str">
        <f>IF(ISERROR(VLOOKUP(B953,'РЕОРГ 01.10.2009'!A:C,3,FALSE)),"",VLOOKUP(B953,'РЕОРГ 01.10.2009'!A:C,3,FALSE))</f>
        <v/>
      </c>
      <c r="BF953" s="12" t="str">
        <f t="shared" si="505"/>
        <v>Опер.касса №4303/045</v>
      </c>
      <c r="BG953" t="e">
        <f>LEFT(#REF!,2)</f>
        <v>#REF!</v>
      </c>
      <c r="BH953" s="12" t="str">
        <f t="shared" si="511"/>
        <v>4303/045</v>
      </c>
      <c r="BJ953" t="str">
        <f>IF(ISERROR(VLOOKUP($B953,'РЕОРГ 01.05.2010'!A:B,2,FALSE)),"",VLOOKUP($B953,'РЕОРГ 01.05.2010'!A:B,2,FALSE))</f>
        <v/>
      </c>
      <c r="BK953" s="12" t="str">
        <f t="shared" si="506"/>
        <v>Опер.касса №4303/045</v>
      </c>
      <c r="BL953" t="e">
        <f>LEFT(#REF!,2)</f>
        <v>#REF!</v>
      </c>
      <c r="BM953" s="12" t="str">
        <f t="shared" si="512"/>
        <v>4303/045</v>
      </c>
      <c r="BO953" t="str">
        <f>IF(ISERROR(VLOOKUP($B953,'РЕОРГ 01.08.2010'!A:B,2,FALSE)),"",VLOOKUP($B953,'РЕОРГ 01.08.2010'!A:B,2,FALSE))</f>
        <v>Опер.касса №4303/045</v>
      </c>
      <c r="BP953" s="12" t="str">
        <f t="shared" si="507"/>
        <v>Опер.касса №4303/045</v>
      </c>
      <c r="BQ953" t="e">
        <f>LEFT(#REF!,2)</f>
        <v>#REF!</v>
      </c>
      <c r="BR953" s="12" t="str">
        <f t="shared" si="513"/>
        <v>4303/045</v>
      </c>
    </row>
    <row r="954" spans="1:70" ht="12.75" customHeight="1">
      <c r="A954" t="str">
        <f t="shared" si="508"/>
        <v>4306/073</v>
      </c>
      <c r="B954" s="133">
        <v>1041</v>
      </c>
      <c r="C954" s="1" t="s">
        <v>2861</v>
      </c>
      <c r="D954" s="32" t="s">
        <v>1931</v>
      </c>
      <c r="E954" s="1" t="s">
        <v>3444</v>
      </c>
      <c r="F954" s="1" t="s">
        <v>1291</v>
      </c>
      <c r="G954" s="1" t="s">
        <v>328</v>
      </c>
      <c r="H954" s="1" t="s">
        <v>3445</v>
      </c>
      <c r="I954" s="1" t="s">
        <v>6244</v>
      </c>
      <c r="J954" s="1"/>
      <c r="K954" s="1">
        <v>0.15</v>
      </c>
      <c r="L954" s="32" t="s">
        <v>4049</v>
      </c>
      <c r="M954" s="8" t="s">
        <v>11876</v>
      </c>
      <c r="N954" s="2" t="s">
        <v>12780</v>
      </c>
      <c r="O954" s="173"/>
      <c r="P954" s="168">
        <f t="shared" si="538"/>
        <v>951</v>
      </c>
      <c r="Q954" s="138" t="e">
        <f t="shared" si="532"/>
        <v>#VALUE!</v>
      </c>
      <c r="R954" s="138" t="e">
        <f t="shared" si="533"/>
        <v>#VALUE!</v>
      </c>
      <c r="S954" s="138" t="e">
        <f t="shared" si="534"/>
        <v>#VALUE!</v>
      </c>
      <c r="T954" s="138" t="e">
        <f t="shared" si="535"/>
        <v>#VALUE!</v>
      </c>
      <c r="U954" s="138" t="e">
        <f t="shared" si="536"/>
        <v>#VALUE!</v>
      </c>
      <c r="V954" s="138" t="e">
        <f t="shared" si="537"/>
        <v>#VALUE!</v>
      </c>
      <c r="W954" s="158" t="str">
        <f t="shared" si="514"/>
        <v>выходной</v>
      </c>
      <c r="X954" s="159" t="e">
        <f>HLOOKUP(SEARCH("2",$M954)-1,$Q$3:$V954,$P954+1,FALSE)</f>
        <v>#VALUE!</v>
      </c>
      <c r="Y954" s="160" t="e">
        <f t="shared" si="515"/>
        <v>#VALUE!</v>
      </c>
      <c r="Z954" s="161" t="e">
        <f t="shared" si="516"/>
        <v>#VALUE!</v>
      </c>
      <c r="AA954" s="158" t="str">
        <f t="shared" si="517"/>
        <v>выходной</v>
      </c>
      <c r="AB954" s="159" t="e">
        <f>HLOOKUP(SEARCH("3",$M954)-1,$Q$3:$V954,$P954+1,FALSE)</f>
        <v>#VALUE!</v>
      </c>
      <c r="AC954" s="160" t="e">
        <f t="shared" si="518"/>
        <v>#VALUE!</v>
      </c>
      <c r="AD954" s="161" t="e">
        <f t="shared" si="519"/>
        <v>#VALUE!</v>
      </c>
      <c r="AE954" s="158" t="str">
        <f t="shared" si="520"/>
        <v>выходной</v>
      </c>
      <c r="AF954" s="159" t="e">
        <f>HLOOKUP(SEARCH("4",$M954)-1,$Q$3:$V954,$P954+1,FALSE)</f>
        <v>#N/A</v>
      </c>
      <c r="AG954" s="161" t="str">
        <f t="shared" si="521"/>
        <v>09:00 14:30</v>
      </c>
      <c r="AH954" s="161" t="e">
        <f t="shared" si="522"/>
        <v>#VALUE!</v>
      </c>
      <c r="AI954" s="158" t="str">
        <f t="shared" si="523"/>
        <v>09:00 14:30</v>
      </c>
      <c r="AJ954" s="159" t="e">
        <f>HLOOKUP(SEARCH("5",$M954)-1,$Q$3:$V954,$P954+1,FALSE)</f>
        <v>#VALUE!</v>
      </c>
      <c r="AK954" s="161" t="e">
        <f t="shared" si="524"/>
        <v>#VALUE!</v>
      </c>
      <c r="AL954" s="161" t="e">
        <f t="shared" si="525"/>
        <v>#VALUE!</v>
      </c>
      <c r="AM954" s="158" t="str">
        <f t="shared" si="526"/>
        <v>выходной</v>
      </c>
      <c r="AN954" s="159" t="e">
        <f>HLOOKUP(SEARCH("6",$M954)-1,$Q$3:$V954,$P954+1,FALSE)</f>
        <v>#VALUE!</v>
      </c>
      <c r="AO954" s="161" t="e">
        <f t="shared" si="527"/>
        <v>#VALUE!</v>
      </c>
      <c r="AP954" s="161" t="e">
        <f t="shared" si="528"/>
        <v>#VALUE!</v>
      </c>
      <c r="AQ954" s="162" t="str">
        <f t="shared" si="529"/>
        <v>выходной</v>
      </c>
      <c r="AR954" s="163" t="e">
        <f>HLOOKUP(SEARCH("7",$M954)-1,$Q$3:$V954,$P954+1,FALSE)</f>
        <v>#VALUE!</v>
      </c>
      <c r="AS954" s="164" t="str">
        <f t="shared" si="530"/>
        <v>выходной</v>
      </c>
      <c r="AT954" s="142"/>
      <c r="AU954" s="11" t="str">
        <f>IF(ISERROR(VLOOKUP(B954,'РЕОРГ 2008'!$A:$B,2,FALSE)),"",VLOOKUP(B954,'РЕОРГ 2008'!$A:$B,2,FALSE))</f>
        <v/>
      </c>
      <c r="AV954" s="12" t="str">
        <f t="shared" si="531"/>
        <v>Опер.касса №4303/053</v>
      </c>
      <c r="AW954" s="31" t="e">
        <f>LEFT(#REF!,2)</f>
        <v>#REF!</v>
      </c>
      <c r="AX954" s="12" t="str">
        <f t="shared" si="509"/>
        <v>4303/053</v>
      </c>
      <c r="AZ954" t="str">
        <f>IF(ISERROR(VLOOKUP(B954,'РЕОРГ 01.08.2009'!$A:$B,2,FALSE)),"",VLOOKUP(B954,'РЕОРГ 01.08.2009'!$A:$B,2,FALSE))</f>
        <v/>
      </c>
      <c r="BA954" s="12" t="str">
        <f t="shared" si="504"/>
        <v>Опер.касса №4303/053</v>
      </c>
      <c r="BB954" t="e">
        <f>LEFT(#REF!,2)</f>
        <v>#REF!</v>
      </c>
      <c r="BC954" s="12" t="str">
        <f t="shared" si="510"/>
        <v>4303/053</v>
      </c>
      <c r="BE954" t="str">
        <f>IF(ISERROR(VLOOKUP(B954,'РЕОРГ 01.10.2009'!A:C,3,FALSE)),"",VLOOKUP(B954,'РЕОРГ 01.10.2009'!A:C,3,FALSE))</f>
        <v/>
      </c>
      <c r="BF954" s="12" t="str">
        <f t="shared" si="505"/>
        <v>Опер.касса №4303/053</v>
      </c>
      <c r="BG954" t="e">
        <f>LEFT(#REF!,2)</f>
        <v>#REF!</v>
      </c>
      <c r="BH954" s="12" t="str">
        <f t="shared" si="511"/>
        <v>4303/053</v>
      </c>
      <c r="BJ954" t="str">
        <f>IF(ISERROR(VLOOKUP($B954,'РЕОРГ 01.05.2010'!A:B,2,FALSE)),"",VLOOKUP($B954,'РЕОРГ 01.05.2010'!A:B,2,FALSE))</f>
        <v/>
      </c>
      <c r="BK954" s="12" t="str">
        <f t="shared" si="506"/>
        <v>Опер.касса №4303/053</v>
      </c>
      <c r="BL954" t="e">
        <f>LEFT(#REF!,2)</f>
        <v>#REF!</v>
      </c>
      <c r="BM954" s="12" t="str">
        <f t="shared" si="512"/>
        <v>4303/053</v>
      </c>
      <c r="BO954" t="str">
        <f>IF(ISERROR(VLOOKUP($B954,'РЕОРГ 01.08.2010'!A:B,2,FALSE)),"",VLOOKUP($B954,'РЕОРГ 01.08.2010'!A:B,2,FALSE))</f>
        <v>Опер.касса №4303/053</v>
      </c>
      <c r="BP954" s="12" t="str">
        <f t="shared" si="507"/>
        <v>Опер.касса №4303/053</v>
      </c>
      <c r="BQ954" t="e">
        <f>LEFT(#REF!,2)</f>
        <v>#REF!</v>
      </c>
      <c r="BR954" s="12" t="str">
        <f t="shared" si="513"/>
        <v>4303/053</v>
      </c>
    </row>
    <row r="955" spans="1:70" ht="12.75" customHeight="1">
      <c r="A955" t="str">
        <f t="shared" si="508"/>
        <v>4306/074</v>
      </c>
      <c r="B955" s="133">
        <v>1042</v>
      </c>
      <c r="C955" s="1" t="s">
        <v>2862</v>
      </c>
      <c r="D955" s="32" t="s">
        <v>1926</v>
      </c>
      <c r="E955" s="1" t="s">
        <v>796</v>
      </c>
      <c r="F955" s="1" t="s">
        <v>1291</v>
      </c>
      <c r="G955" s="1" t="s">
        <v>3447</v>
      </c>
      <c r="H955" s="1" t="s">
        <v>3448</v>
      </c>
      <c r="I955" s="1" t="s">
        <v>3449</v>
      </c>
      <c r="J955" s="1"/>
      <c r="K955" s="1">
        <v>3.75</v>
      </c>
      <c r="L955" s="32" t="s">
        <v>4051</v>
      </c>
      <c r="M955" s="8" t="s">
        <v>11831</v>
      </c>
      <c r="N955" s="2" t="s">
        <v>12921</v>
      </c>
      <c r="O955" s="173"/>
      <c r="P955" s="168">
        <f t="shared" si="538"/>
        <v>952</v>
      </c>
      <c r="Q955" s="138">
        <f t="shared" si="532"/>
        <v>25</v>
      </c>
      <c r="R955" s="138">
        <f t="shared" si="533"/>
        <v>50</v>
      </c>
      <c r="S955" s="138">
        <f t="shared" si="534"/>
        <v>75</v>
      </c>
      <c r="T955" s="138">
        <f t="shared" si="535"/>
        <v>100</v>
      </c>
      <c r="U955" s="138" t="e">
        <f t="shared" si="536"/>
        <v>#VALUE!</v>
      </c>
      <c r="V955" s="138" t="e">
        <f t="shared" si="537"/>
        <v>#VALUE!</v>
      </c>
      <c r="W955" s="158" t="str">
        <f t="shared" si="514"/>
        <v>выходной</v>
      </c>
      <c r="X955" s="159" t="e">
        <f>HLOOKUP(SEARCH("2",$M955)-1,$Q$3:$V955,$P955+1,FALSE)</f>
        <v>#N/A</v>
      </c>
      <c r="Y955" s="160" t="str">
        <f t="shared" si="515"/>
        <v>10:00 16:30(14:00 15:00)</v>
      </c>
      <c r="Z955" s="161" t="e">
        <f t="shared" si="516"/>
        <v>#VALUE!</v>
      </c>
      <c r="AA955" s="158" t="str">
        <f t="shared" si="517"/>
        <v>10:00 16:30(14:00 15:00)</v>
      </c>
      <c r="AB955" s="159">
        <f>HLOOKUP(SEARCH("3",$M955)-1,$Q$3:$V955,$P955+1,FALSE)</f>
        <v>25</v>
      </c>
      <c r="AC955" s="160" t="str">
        <f t="shared" si="518"/>
        <v>10:00 17:30(14:00 15:00)|10:00 17:30(14:00 15:00)|10:00 17:30(14:00 15:00)|09:00 16:30(13:00 14:00)</v>
      </c>
      <c r="AD955" s="161" t="str">
        <f t="shared" si="519"/>
        <v>10:00 17:30(14:00 15:00)</v>
      </c>
      <c r="AE955" s="158" t="str">
        <f t="shared" si="520"/>
        <v>10:00 17:30(14:00 15:00)</v>
      </c>
      <c r="AF955" s="159">
        <f>HLOOKUP(SEARCH("4",$M955)-1,$Q$3:$V955,$P955+1,FALSE)</f>
        <v>50</v>
      </c>
      <c r="AG955" s="161" t="str">
        <f t="shared" si="521"/>
        <v>10:00 17:30(14:00 15:00)|10:00 17:30(14:00 15:00)|09:00 16:30(13:00 14:00)</v>
      </c>
      <c r="AH955" s="161" t="str">
        <f t="shared" si="522"/>
        <v>10:00 17:30(14:00 15:00)</v>
      </c>
      <c r="AI955" s="158" t="str">
        <f t="shared" si="523"/>
        <v>10:00 17:30(14:00 15:00)</v>
      </c>
      <c r="AJ955" s="159">
        <f>HLOOKUP(SEARCH("5",$M955)-1,$Q$3:$V955,$P955+1,FALSE)</f>
        <v>75</v>
      </c>
      <c r="AK955" s="161" t="str">
        <f t="shared" si="524"/>
        <v>10:00 17:30(14:00 15:00)|09:00 16:30(13:00 14:00)</v>
      </c>
      <c r="AL955" s="161" t="str">
        <f t="shared" si="525"/>
        <v>10:00 17:30(14:00 15:00)</v>
      </c>
      <c r="AM955" s="158" t="str">
        <f t="shared" si="526"/>
        <v>10:00 17:30(14:00 15:00)</v>
      </c>
      <c r="AN955" s="159">
        <f>HLOOKUP(SEARCH("6",$M955)-1,$Q$3:$V955,$P955+1,FALSE)</f>
        <v>100</v>
      </c>
      <c r="AO955" s="161" t="str">
        <f t="shared" si="527"/>
        <v>09:00 16:30(13:00 14:00)</v>
      </c>
      <c r="AP955" s="161" t="e">
        <f t="shared" si="528"/>
        <v>#VALUE!</v>
      </c>
      <c r="AQ955" s="162" t="str">
        <f t="shared" si="529"/>
        <v>09:00 16:30(13:00 14:00)</v>
      </c>
      <c r="AR955" s="163" t="e">
        <f>HLOOKUP(SEARCH("7",$M955)-1,$Q$3:$V955,$P955+1,FALSE)</f>
        <v>#VALUE!</v>
      </c>
      <c r="AS955" s="164" t="str">
        <f t="shared" si="530"/>
        <v>выходной</v>
      </c>
      <c r="AT955" s="142"/>
      <c r="AU955" s="11" t="str">
        <f>IF(ISERROR(VLOOKUP(B955,'РЕОРГ 2008'!$A:$B,2,FALSE)),"",VLOOKUP(B955,'РЕОРГ 2008'!$A:$B,2,FALSE))</f>
        <v/>
      </c>
      <c r="AV955" s="12" t="str">
        <f t="shared" si="531"/>
        <v>Доп.офис №4303/055</v>
      </c>
      <c r="AW955" s="31" t="e">
        <f>LEFT(#REF!,2)</f>
        <v>#REF!</v>
      </c>
      <c r="AX955" s="12" t="str">
        <f t="shared" si="509"/>
        <v>4303/055</v>
      </c>
      <c r="AZ955" t="str">
        <f>IF(ISERROR(VLOOKUP(B955,'РЕОРГ 01.08.2009'!$A:$B,2,FALSE)),"",VLOOKUP(B955,'РЕОРГ 01.08.2009'!$A:$B,2,FALSE))</f>
        <v/>
      </c>
      <c r="BA955" s="12" t="str">
        <f t="shared" si="504"/>
        <v>Доп.офис №4303/055</v>
      </c>
      <c r="BB955" t="e">
        <f>LEFT(#REF!,2)</f>
        <v>#REF!</v>
      </c>
      <c r="BC955" s="12" t="str">
        <f t="shared" si="510"/>
        <v>4303/055</v>
      </c>
      <c r="BE955" t="str">
        <f>IF(ISERROR(VLOOKUP(B955,'РЕОРГ 01.10.2009'!A:C,3,FALSE)),"",VLOOKUP(B955,'РЕОРГ 01.10.2009'!A:C,3,FALSE))</f>
        <v/>
      </c>
      <c r="BF955" s="12" t="str">
        <f t="shared" si="505"/>
        <v>Доп.офис №4303/055</v>
      </c>
      <c r="BG955" t="e">
        <f>LEFT(#REF!,2)</f>
        <v>#REF!</v>
      </c>
      <c r="BH955" s="12" t="str">
        <f t="shared" si="511"/>
        <v>4303/055</v>
      </c>
      <c r="BJ955" t="str">
        <f>IF(ISERROR(VLOOKUP($B955,'РЕОРГ 01.05.2010'!A:B,2,FALSE)),"",VLOOKUP($B955,'РЕОРГ 01.05.2010'!A:B,2,FALSE))</f>
        <v/>
      </c>
      <c r="BK955" s="12" t="str">
        <f t="shared" si="506"/>
        <v>Доп.офис №4303/055</v>
      </c>
      <c r="BL955" t="e">
        <f>LEFT(#REF!,2)</f>
        <v>#REF!</v>
      </c>
      <c r="BM955" s="12" t="str">
        <f t="shared" si="512"/>
        <v>4303/055</v>
      </c>
      <c r="BO955" t="str">
        <f>IF(ISERROR(VLOOKUP($B955,'РЕОРГ 01.08.2010'!A:B,2,FALSE)),"",VLOOKUP($B955,'РЕОРГ 01.08.2010'!A:B,2,FALSE))</f>
        <v>Доп.офис №4303/055</v>
      </c>
      <c r="BP955" s="12" t="str">
        <f t="shared" si="507"/>
        <v>Доп.офис №4303/055</v>
      </c>
      <c r="BQ955" t="e">
        <f>LEFT(#REF!,2)</f>
        <v>#REF!</v>
      </c>
      <c r="BR955" s="12" t="str">
        <f t="shared" si="513"/>
        <v>4303/055</v>
      </c>
    </row>
    <row r="956" spans="1:70" ht="12.75" customHeight="1">
      <c r="A956" t="str">
        <f t="shared" si="508"/>
        <v>4306/075</v>
      </c>
      <c r="B956" s="133">
        <v>1043</v>
      </c>
      <c r="C956" s="1" t="s">
        <v>2863</v>
      </c>
      <c r="D956" s="32" t="s">
        <v>7017</v>
      </c>
      <c r="E956" s="1" t="s">
        <v>3451</v>
      </c>
      <c r="F956" s="1" t="s">
        <v>1291</v>
      </c>
      <c r="G956" s="1" t="s">
        <v>11691</v>
      </c>
      <c r="H956" s="1" t="s">
        <v>3453</v>
      </c>
      <c r="I956" s="1" t="s">
        <v>3454</v>
      </c>
      <c r="J956" s="1"/>
      <c r="K956" s="1">
        <v>11.5</v>
      </c>
      <c r="L956" s="32" t="s">
        <v>4052</v>
      </c>
      <c r="M956" s="8" t="s">
        <v>11773</v>
      </c>
      <c r="N956" s="2" t="s">
        <v>12382</v>
      </c>
      <c r="O956" s="173"/>
      <c r="P956" s="168">
        <f t="shared" si="538"/>
        <v>953</v>
      </c>
      <c r="Q956" s="138">
        <f t="shared" si="532"/>
        <v>12</v>
      </c>
      <c r="R956" s="138">
        <f t="shared" si="533"/>
        <v>24</v>
      </c>
      <c r="S956" s="138">
        <f t="shared" si="534"/>
        <v>36</v>
      </c>
      <c r="T956" s="138">
        <f t="shared" si="535"/>
        <v>48</v>
      </c>
      <c r="U956" s="138">
        <f t="shared" si="536"/>
        <v>60</v>
      </c>
      <c r="V956" s="138" t="e">
        <f t="shared" si="537"/>
        <v>#VALUE!</v>
      </c>
      <c r="W956" s="158" t="str">
        <f t="shared" si="514"/>
        <v>08:30 18:00</v>
      </c>
      <c r="X956" s="159">
        <f>HLOOKUP(SEARCH("2",$M956)-1,$Q$3:$V956,$P956+1,FALSE)</f>
        <v>12</v>
      </c>
      <c r="Y956" s="160" t="str">
        <f t="shared" si="515"/>
        <v>08:30 18:00|08:30 18:00|08:30 17:00|08:30 18:00|08:30 17:00(13:00 14:00)</v>
      </c>
      <c r="Z956" s="161" t="str">
        <f t="shared" si="516"/>
        <v>08:30 18:00</v>
      </c>
      <c r="AA956" s="158" t="str">
        <f t="shared" si="517"/>
        <v>08:30 18:00</v>
      </c>
      <c r="AB956" s="159">
        <f>HLOOKUP(SEARCH("3",$M956)-1,$Q$3:$V956,$P956+1,FALSE)</f>
        <v>24</v>
      </c>
      <c r="AC956" s="160" t="str">
        <f t="shared" si="518"/>
        <v>08:30 18:00|08:30 17:00|08:30 18:00|08:30 17:00(13:00 14:00)</v>
      </c>
      <c r="AD956" s="161" t="str">
        <f t="shared" si="519"/>
        <v>08:30 18:00</v>
      </c>
      <c r="AE956" s="158" t="str">
        <f t="shared" si="520"/>
        <v>08:30 18:00</v>
      </c>
      <c r="AF956" s="159">
        <f>HLOOKUP(SEARCH("4",$M956)-1,$Q$3:$V956,$P956+1,FALSE)</f>
        <v>36</v>
      </c>
      <c r="AG956" s="161" t="str">
        <f t="shared" si="521"/>
        <v>08:30 17:00|08:30 18:00|08:30 17:00(13:00 14:00)</v>
      </c>
      <c r="AH956" s="161" t="str">
        <f t="shared" si="522"/>
        <v>08:30 17:00</v>
      </c>
      <c r="AI956" s="158" t="str">
        <f t="shared" si="523"/>
        <v>08:30 17:00</v>
      </c>
      <c r="AJ956" s="159">
        <f>HLOOKUP(SEARCH("5",$M956)-1,$Q$3:$V956,$P956+1,FALSE)</f>
        <v>48</v>
      </c>
      <c r="AK956" s="161" t="str">
        <f t="shared" si="524"/>
        <v>08:30 18:00|08:30 17:00(13:00 14:00)</v>
      </c>
      <c r="AL956" s="161" t="str">
        <f t="shared" si="525"/>
        <v>08:30 18:00</v>
      </c>
      <c r="AM956" s="158" t="str">
        <f t="shared" si="526"/>
        <v>08:30 18:00</v>
      </c>
      <c r="AN956" s="159">
        <f>HLOOKUP(SEARCH("6",$M956)-1,$Q$3:$V956,$P956+1,FALSE)</f>
        <v>60</v>
      </c>
      <c r="AO956" s="161" t="str">
        <f t="shared" si="527"/>
        <v>08:30 17:00(13:00 14:00)</v>
      </c>
      <c r="AP956" s="161" t="e">
        <f t="shared" si="528"/>
        <v>#VALUE!</v>
      </c>
      <c r="AQ956" s="162" t="str">
        <f t="shared" si="529"/>
        <v>08:30 17:00(13:00 14:00)</v>
      </c>
      <c r="AR956" s="163" t="e">
        <f>HLOOKUP(SEARCH("7",$M956)-1,$Q$3:$V956,$P956+1,FALSE)</f>
        <v>#VALUE!</v>
      </c>
      <c r="AS956" s="164" t="str">
        <f t="shared" si="530"/>
        <v>выходной</v>
      </c>
      <c r="AT956" s="142"/>
      <c r="AU956" s="11" t="str">
        <f>IF(ISERROR(VLOOKUP(B956,'РЕОРГ 2008'!$A:$B,2,FALSE)),"",VLOOKUP(B956,'РЕОРГ 2008'!$A:$B,2,FALSE))</f>
        <v/>
      </c>
      <c r="AV956" s="12" t="str">
        <f t="shared" si="531"/>
        <v>Доп.офис №4303/057</v>
      </c>
      <c r="AW956" s="31" t="e">
        <f>LEFT(#REF!,2)</f>
        <v>#REF!</v>
      </c>
      <c r="AX956" s="12" t="str">
        <f t="shared" si="509"/>
        <v>4303/057</v>
      </c>
      <c r="AZ956" t="str">
        <f>IF(ISERROR(VLOOKUP(B956,'РЕОРГ 01.08.2009'!$A:$B,2,FALSE)),"",VLOOKUP(B956,'РЕОРГ 01.08.2009'!$A:$B,2,FALSE))</f>
        <v/>
      </c>
      <c r="BA956" s="12" t="str">
        <f t="shared" si="504"/>
        <v>Доп.офис №4303/057</v>
      </c>
      <c r="BB956" t="e">
        <f>LEFT(#REF!,2)</f>
        <v>#REF!</v>
      </c>
      <c r="BC956" s="12" t="str">
        <f t="shared" si="510"/>
        <v>4303/057</v>
      </c>
      <c r="BE956" t="str">
        <f>IF(ISERROR(VLOOKUP(B956,'РЕОРГ 01.10.2009'!A:C,3,FALSE)),"",VLOOKUP(B956,'РЕОРГ 01.10.2009'!A:C,3,FALSE))</f>
        <v/>
      </c>
      <c r="BF956" s="12" t="str">
        <f t="shared" si="505"/>
        <v>Доп.офис №4303/057</v>
      </c>
      <c r="BG956" t="e">
        <f>LEFT(#REF!,2)</f>
        <v>#REF!</v>
      </c>
      <c r="BH956" s="12" t="str">
        <f t="shared" si="511"/>
        <v>4303/057</v>
      </c>
      <c r="BJ956" t="str">
        <f>IF(ISERROR(VLOOKUP($B956,'РЕОРГ 01.05.2010'!A:B,2,FALSE)),"",VLOOKUP($B956,'РЕОРГ 01.05.2010'!A:B,2,FALSE))</f>
        <v/>
      </c>
      <c r="BK956" s="12" t="str">
        <f t="shared" si="506"/>
        <v>Доп.офис №4303/057</v>
      </c>
      <c r="BL956" t="e">
        <f>LEFT(#REF!,2)</f>
        <v>#REF!</v>
      </c>
      <c r="BM956" s="12" t="str">
        <f t="shared" si="512"/>
        <v>4303/057</v>
      </c>
      <c r="BO956" t="str">
        <f>IF(ISERROR(VLOOKUP($B956,'РЕОРГ 01.08.2010'!A:B,2,FALSE)),"",VLOOKUP($B956,'РЕОРГ 01.08.2010'!A:B,2,FALSE))</f>
        <v>Доп.офис №4303/057</v>
      </c>
      <c r="BP956" s="12" t="str">
        <f t="shared" si="507"/>
        <v>Доп.офис №4303/057</v>
      </c>
      <c r="BQ956" t="e">
        <f>LEFT(#REF!,2)</f>
        <v>#REF!</v>
      </c>
      <c r="BR956" s="12" t="str">
        <f t="shared" si="513"/>
        <v>4303/057</v>
      </c>
    </row>
    <row r="957" spans="1:70" ht="12.75" customHeight="1">
      <c r="A957" t="str">
        <f t="shared" si="508"/>
        <v>4306/076</v>
      </c>
      <c r="B957" s="133">
        <v>1044</v>
      </c>
      <c r="C957" s="1" t="s">
        <v>2864</v>
      </c>
      <c r="D957" s="32" t="s">
        <v>1931</v>
      </c>
      <c r="E957" s="1" t="s">
        <v>3456</v>
      </c>
      <c r="F957" s="1" t="s">
        <v>1291</v>
      </c>
      <c r="G957" s="1" t="s">
        <v>3457</v>
      </c>
      <c r="H957" s="1" t="s">
        <v>3458</v>
      </c>
      <c r="I957" s="1" t="s">
        <v>6244</v>
      </c>
      <c r="J957" s="1"/>
      <c r="K957" s="1">
        <v>0.15</v>
      </c>
      <c r="L957" s="32" t="s">
        <v>4049</v>
      </c>
      <c r="M957" s="8" t="s">
        <v>11876</v>
      </c>
      <c r="N957" s="2" t="s">
        <v>12745</v>
      </c>
      <c r="O957" s="173"/>
      <c r="P957" s="168">
        <f t="shared" si="538"/>
        <v>954</v>
      </c>
      <c r="Q957" s="138" t="e">
        <f t="shared" si="532"/>
        <v>#VALUE!</v>
      </c>
      <c r="R957" s="138" t="e">
        <f t="shared" si="533"/>
        <v>#VALUE!</v>
      </c>
      <c r="S957" s="138" t="e">
        <f t="shared" si="534"/>
        <v>#VALUE!</v>
      </c>
      <c r="T957" s="138" t="e">
        <f t="shared" si="535"/>
        <v>#VALUE!</v>
      </c>
      <c r="U957" s="138" t="e">
        <f t="shared" si="536"/>
        <v>#VALUE!</v>
      </c>
      <c r="V957" s="138" t="e">
        <f t="shared" si="537"/>
        <v>#VALUE!</v>
      </c>
      <c r="W957" s="158" t="str">
        <f t="shared" si="514"/>
        <v>выходной</v>
      </c>
      <c r="X957" s="159" t="e">
        <f>HLOOKUP(SEARCH("2",$M957)-1,$Q$3:$V957,$P957+1,FALSE)</f>
        <v>#VALUE!</v>
      </c>
      <c r="Y957" s="160" t="e">
        <f t="shared" si="515"/>
        <v>#VALUE!</v>
      </c>
      <c r="Z957" s="161" t="e">
        <f t="shared" si="516"/>
        <v>#VALUE!</v>
      </c>
      <c r="AA957" s="158" t="str">
        <f t="shared" si="517"/>
        <v>выходной</v>
      </c>
      <c r="AB957" s="159" t="e">
        <f>HLOOKUP(SEARCH("3",$M957)-1,$Q$3:$V957,$P957+1,FALSE)</f>
        <v>#VALUE!</v>
      </c>
      <c r="AC957" s="160" t="e">
        <f t="shared" si="518"/>
        <v>#VALUE!</v>
      </c>
      <c r="AD957" s="161" t="e">
        <f t="shared" si="519"/>
        <v>#VALUE!</v>
      </c>
      <c r="AE957" s="158" t="str">
        <f t="shared" si="520"/>
        <v>выходной</v>
      </c>
      <c r="AF957" s="159" t="e">
        <f>HLOOKUP(SEARCH("4",$M957)-1,$Q$3:$V957,$P957+1,FALSE)</f>
        <v>#N/A</v>
      </c>
      <c r="AG957" s="161" t="str">
        <f t="shared" si="521"/>
        <v>08:00 13:30</v>
      </c>
      <c r="AH957" s="161" t="e">
        <f t="shared" si="522"/>
        <v>#VALUE!</v>
      </c>
      <c r="AI957" s="158" t="str">
        <f t="shared" si="523"/>
        <v>08:00 13:30</v>
      </c>
      <c r="AJ957" s="159" t="e">
        <f>HLOOKUP(SEARCH("5",$M957)-1,$Q$3:$V957,$P957+1,FALSE)</f>
        <v>#VALUE!</v>
      </c>
      <c r="AK957" s="161" t="e">
        <f t="shared" si="524"/>
        <v>#VALUE!</v>
      </c>
      <c r="AL957" s="161" t="e">
        <f t="shared" si="525"/>
        <v>#VALUE!</v>
      </c>
      <c r="AM957" s="158" t="str">
        <f t="shared" si="526"/>
        <v>выходной</v>
      </c>
      <c r="AN957" s="159" t="e">
        <f>HLOOKUP(SEARCH("6",$M957)-1,$Q$3:$V957,$P957+1,FALSE)</f>
        <v>#VALUE!</v>
      </c>
      <c r="AO957" s="161" t="e">
        <f t="shared" si="527"/>
        <v>#VALUE!</v>
      </c>
      <c r="AP957" s="161" t="e">
        <f t="shared" si="528"/>
        <v>#VALUE!</v>
      </c>
      <c r="AQ957" s="162" t="str">
        <f t="shared" si="529"/>
        <v>выходной</v>
      </c>
      <c r="AR957" s="163" t="e">
        <f>HLOOKUP(SEARCH("7",$M957)-1,$Q$3:$V957,$P957+1,FALSE)</f>
        <v>#VALUE!</v>
      </c>
      <c r="AS957" s="164" t="str">
        <f t="shared" si="530"/>
        <v>выходной</v>
      </c>
      <c r="AT957" s="142"/>
      <c r="AU957" s="11" t="str">
        <f>IF(ISERROR(VLOOKUP(B957,'РЕОРГ 2008'!$A:$B,2,FALSE)),"",VLOOKUP(B957,'РЕОРГ 2008'!$A:$B,2,FALSE))</f>
        <v/>
      </c>
      <c r="AV957" s="12" t="str">
        <f t="shared" si="531"/>
        <v>Опер.касса №4303/058</v>
      </c>
      <c r="AW957" s="31" t="e">
        <f>LEFT(#REF!,2)</f>
        <v>#REF!</v>
      </c>
      <c r="AX957" s="12" t="str">
        <f t="shared" si="509"/>
        <v>4303/058</v>
      </c>
      <c r="AZ957" t="str">
        <f>IF(ISERROR(VLOOKUP(B957,'РЕОРГ 01.08.2009'!$A:$B,2,FALSE)),"",VLOOKUP(B957,'РЕОРГ 01.08.2009'!$A:$B,2,FALSE))</f>
        <v/>
      </c>
      <c r="BA957" s="12" t="str">
        <f t="shared" si="504"/>
        <v>Опер.касса №4303/058</v>
      </c>
      <c r="BB957" t="e">
        <f>LEFT(#REF!,2)</f>
        <v>#REF!</v>
      </c>
      <c r="BC957" s="12" t="str">
        <f t="shared" si="510"/>
        <v>4303/058</v>
      </c>
      <c r="BE957" t="str">
        <f>IF(ISERROR(VLOOKUP(B957,'РЕОРГ 01.10.2009'!A:C,3,FALSE)),"",VLOOKUP(B957,'РЕОРГ 01.10.2009'!A:C,3,FALSE))</f>
        <v/>
      </c>
      <c r="BF957" s="12" t="str">
        <f t="shared" si="505"/>
        <v>Опер.касса №4303/058</v>
      </c>
      <c r="BG957" t="e">
        <f>LEFT(#REF!,2)</f>
        <v>#REF!</v>
      </c>
      <c r="BH957" s="12" t="str">
        <f t="shared" si="511"/>
        <v>4303/058</v>
      </c>
      <c r="BJ957" t="str">
        <f>IF(ISERROR(VLOOKUP($B957,'РЕОРГ 01.05.2010'!A:B,2,FALSE)),"",VLOOKUP($B957,'РЕОРГ 01.05.2010'!A:B,2,FALSE))</f>
        <v/>
      </c>
      <c r="BK957" s="12" t="str">
        <f t="shared" si="506"/>
        <v>Опер.касса №4303/058</v>
      </c>
      <c r="BL957" t="e">
        <f>LEFT(#REF!,2)</f>
        <v>#REF!</v>
      </c>
      <c r="BM957" s="12" t="str">
        <f t="shared" si="512"/>
        <v>4303/058</v>
      </c>
      <c r="BO957" t="str">
        <f>IF(ISERROR(VLOOKUP($B957,'РЕОРГ 01.08.2010'!A:B,2,FALSE)),"",VLOOKUP($B957,'РЕОРГ 01.08.2010'!A:B,2,FALSE))</f>
        <v>Опер.касса №4303/058</v>
      </c>
      <c r="BP957" s="12" t="str">
        <f t="shared" si="507"/>
        <v>Опер.касса №4303/058</v>
      </c>
      <c r="BQ957" t="e">
        <f>LEFT(#REF!,2)</f>
        <v>#REF!</v>
      </c>
      <c r="BR957" s="12" t="str">
        <f t="shared" si="513"/>
        <v>4303/058</v>
      </c>
    </row>
    <row r="958" spans="1:70" ht="12.75" customHeight="1">
      <c r="A958" t="str">
        <f t="shared" si="508"/>
        <v>4306/077</v>
      </c>
      <c r="B958" s="133">
        <v>1045</v>
      </c>
      <c r="C958" s="1" t="s">
        <v>2865</v>
      </c>
      <c r="D958" s="32" t="s">
        <v>1931</v>
      </c>
      <c r="E958" s="1" t="s">
        <v>3460</v>
      </c>
      <c r="F958" s="1" t="s">
        <v>1291</v>
      </c>
      <c r="G958" s="1" t="s">
        <v>3461</v>
      </c>
      <c r="H958" s="1" t="s">
        <v>3462</v>
      </c>
      <c r="I958" s="1" t="s">
        <v>3463</v>
      </c>
      <c r="J958" s="1"/>
      <c r="K958" s="1">
        <v>0.25</v>
      </c>
      <c r="L958" s="32" t="s">
        <v>4049</v>
      </c>
      <c r="M958" s="8" t="s">
        <v>11868</v>
      </c>
      <c r="N958" s="2" t="s">
        <v>11971</v>
      </c>
      <c r="O958" s="173"/>
      <c r="P958" s="168">
        <f t="shared" si="538"/>
        <v>955</v>
      </c>
      <c r="Q958" s="138">
        <f t="shared" si="532"/>
        <v>12</v>
      </c>
      <c r="R958" s="138" t="e">
        <f t="shared" si="533"/>
        <v>#VALUE!</v>
      </c>
      <c r="S958" s="138" t="e">
        <f t="shared" si="534"/>
        <v>#VALUE!</v>
      </c>
      <c r="T958" s="138" t="e">
        <f t="shared" si="535"/>
        <v>#VALUE!</v>
      </c>
      <c r="U958" s="138" t="e">
        <f t="shared" si="536"/>
        <v>#VALUE!</v>
      </c>
      <c r="V958" s="138" t="e">
        <f t="shared" si="537"/>
        <v>#VALUE!</v>
      </c>
      <c r="W958" s="158" t="str">
        <f t="shared" si="514"/>
        <v>выходной</v>
      </c>
      <c r="X958" s="159" t="e">
        <f>HLOOKUP(SEARCH("2",$M958)-1,$Q$3:$V958,$P958+1,FALSE)</f>
        <v>#N/A</v>
      </c>
      <c r="Y958" s="160" t="str">
        <f t="shared" si="515"/>
        <v>08:00 12:30</v>
      </c>
      <c r="Z958" s="161" t="e">
        <f t="shared" si="516"/>
        <v>#VALUE!</v>
      </c>
      <c r="AA958" s="158" t="str">
        <f t="shared" si="517"/>
        <v>08:00 12:30</v>
      </c>
      <c r="AB958" s="159" t="e">
        <f>HLOOKUP(SEARCH("3",$M958)-1,$Q$3:$V958,$P958+1,FALSE)</f>
        <v>#VALUE!</v>
      </c>
      <c r="AC958" s="160" t="e">
        <f t="shared" si="518"/>
        <v>#VALUE!</v>
      </c>
      <c r="AD958" s="161" t="e">
        <f t="shared" si="519"/>
        <v>#VALUE!</v>
      </c>
      <c r="AE958" s="158" t="str">
        <f t="shared" si="520"/>
        <v>выходной</v>
      </c>
      <c r="AF958" s="159">
        <f>HLOOKUP(SEARCH("4",$M958)-1,$Q$3:$V958,$P958+1,FALSE)</f>
        <v>12</v>
      </c>
      <c r="AG958" s="161" t="str">
        <f t="shared" si="521"/>
        <v>08:00 12:30</v>
      </c>
      <c r="AH958" s="161" t="e">
        <f t="shared" si="522"/>
        <v>#VALUE!</v>
      </c>
      <c r="AI958" s="158" t="str">
        <f t="shared" si="523"/>
        <v>08:00 12:30</v>
      </c>
      <c r="AJ958" s="159" t="e">
        <f>HLOOKUP(SEARCH("5",$M958)-1,$Q$3:$V958,$P958+1,FALSE)</f>
        <v>#VALUE!</v>
      </c>
      <c r="AK958" s="161" t="e">
        <f t="shared" si="524"/>
        <v>#VALUE!</v>
      </c>
      <c r="AL958" s="161" t="e">
        <f t="shared" si="525"/>
        <v>#VALUE!</v>
      </c>
      <c r="AM958" s="158" t="str">
        <f t="shared" si="526"/>
        <v>выходной</v>
      </c>
      <c r="AN958" s="159" t="e">
        <f>HLOOKUP(SEARCH("6",$M958)-1,$Q$3:$V958,$P958+1,FALSE)</f>
        <v>#VALUE!</v>
      </c>
      <c r="AO958" s="161" t="e">
        <f t="shared" si="527"/>
        <v>#VALUE!</v>
      </c>
      <c r="AP958" s="161" t="e">
        <f t="shared" si="528"/>
        <v>#VALUE!</v>
      </c>
      <c r="AQ958" s="162" t="str">
        <f t="shared" si="529"/>
        <v>выходной</v>
      </c>
      <c r="AR958" s="163" t="e">
        <f>HLOOKUP(SEARCH("7",$M958)-1,$Q$3:$V958,$P958+1,FALSE)</f>
        <v>#VALUE!</v>
      </c>
      <c r="AS958" s="164" t="str">
        <f t="shared" si="530"/>
        <v>выходной</v>
      </c>
      <c r="AT958" s="142"/>
      <c r="AU958" s="11" t="str">
        <f>IF(ISERROR(VLOOKUP(B958,'РЕОРГ 2008'!$A:$B,2,FALSE)),"",VLOOKUP(B958,'РЕОРГ 2008'!$A:$B,2,FALSE))</f>
        <v/>
      </c>
      <c r="AV958" s="12" t="str">
        <f t="shared" si="531"/>
        <v>Опер.касса №4303/059</v>
      </c>
      <c r="AW958" s="31" t="e">
        <f>LEFT(#REF!,2)</f>
        <v>#REF!</v>
      </c>
      <c r="AX958" s="12" t="str">
        <f t="shared" si="509"/>
        <v>4303/059</v>
      </c>
      <c r="AZ958" t="str">
        <f>IF(ISERROR(VLOOKUP(B958,'РЕОРГ 01.08.2009'!$A:$B,2,FALSE)),"",VLOOKUP(B958,'РЕОРГ 01.08.2009'!$A:$B,2,FALSE))</f>
        <v/>
      </c>
      <c r="BA958" s="12" t="str">
        <f t="shared" ref="BA958:BA1021" si="539">IF(AND(BF958&lt;&gt;"",AZ958=""),BF958,IF(AZ958="",$C958,AZ958))</f>
        <v>Опер.касса №4303/059</v>
      </c>
      <c r="BB958" t="e">
        <f>LEFT(#REF!,2)</f>
        <v>#REF!</v>
      </c>
      <c r="BC958" s="12" t="str">
        <f t="shared" si="510"/>
        <v>4303/059</v>
      </c>
      <c r="BE958" t="str">
        <f>IF(ISERROR(VLOOKUP(B958,'РЕОРГ 01.10.2009'!A:C,3,FALSE)),"",VLOOKUP(B958,'РЕОРГ 01.10.2009'!A:C,3,FALSE))</f>
        <v/>
      </c>
      <c r="BF958" s="12" t="str">
        <f t="shared" ref="BF958:BF1021" si="540">IF(AND(BK958&lt;&gt;"",BE958=""),BK958,IF(BE958="",$C958,BE958))</f>
        <v>Опер.касса №4303/059</v>
      </c>
      <c r="BG958" t="e">
        <f>LEFT(#REF!,2)</f>
        <v>#REF!</v>
      </c>
      <c r="BH958" s="12" t="str">
        <f t="shared" si="511"/>
        <v>4303/059</v>
      </c>
      <c r="BJ958" t="str">
        <f>IF(ISERROR(VLOOKUP($B958,'РЕОРГ 01.05.2010'!A:B,2,FALSE)),"",VLOOKUP($B958,'РЕОРГ 01.05.2010'!A:B,2,FALSE))</f>
        <v/>
      </c>
      <c r="BK958" s="12" t="str">
        <f t="shared" ref="BK958:BK1021" si="541">IF(AND(BP958&lt;&gt;"",BJ958=""),BP958,IF(BJ958="",$C958,BJ958))</f>
        <v>Опер.касса №4303/059</v>
      </c>
      <c r="BL958" t="e">
        <f>LEFT(#REF!,2)</f>
        <v>#REF!</v>
      </c>
      <c r="BM958" s="12" t="str">
        <f t="shared" si="512"/>
        <v>4303/059</v>
      </c>
      <c r="BO958" t="str">
        <f>IF(ISERROR(VLOOKUP($B958,'РЕОРГ 01.08.2010'!A:B,2,FALSE)),"",VLOOKUP($B958,'РЕОРГ 01.08.2010'!A:B,2,FALSE))</f>
        <v>Опер.касса №4303/059</v>
      </c>
      <c r="BP958" s="12" t="str">
        <f t="shared" ref="BP958:BP1021" si="542">IF(AND(BU958&lt;&gt;"",BO958=""),BU958,IF(BO958="",$C958,BO958))</f>
        <v>Опер.касса №4303/059</v>
      </c>
      <c r="BQ958" t="e">
        <f>LEFT(#REF!,2)</f>
        <v>#REF!</v>
      </c>
      <c r="BR958" s="12" t="str">
        <f t="shared" si="513"/>
        <v>4303/059</v>
      </c>
    </row>
    <row r="959" spans="1:70" ht="12.75" customHeight="1">
      <c r="A959" t="str">
        <f t="shared" ref="A959:A1022" si="543">RIGHT(C959,LEN(C959)-SEARCH("№",C959))</f>
        <v>4306/078</v>
      </c>
      <c r="B959" s="133">
        <v>1046</v>
      </c>
      <c r="C959" s="1" t="s">
        <v>2866</v>
      </c>
      <c r="D959" s="32" t="s">
        <v>1931</v>
      </c>
      <c r="E959" s="1" t="s">
        <v>3465</v>
      </c>
      <c r="F959" s="1" t="s">
        <v>1291</v>
      </c>
      <c r="G959" s="1" t="s">
        <v>3466</v>
      </c>
      <c r="H959" s="1" t="s">
        <v>3467</v>
      </c>
      <c r="I959" s="1" t="s">
        <v>3468</v>
      </c>
      <c r="J959" s="1"/>
      <c r="K959" s="1">
        <v>0.25</v>
      </c>
      <c r="L959" s="32" t="s">
        <v>4049</v>
      </c>
      <c r="M959" s="8" t="s">
        <v>11868</v>
      </c>
      <c r="N959" s="2" t="s">
        <v>11971</v>
      </c>
      <c r="O959" s="173"/>
      <c r="P959" s="168">
        <f t="shared" si="538"/>
        <v>956</v>
      </c>
      <c r="Q959" s="138">
        <f t="shared" si="532"/>
        <v>12</v>
      </c>
      <c r="R959" s="138" t="e">
        <f t="shared" si="533"/>
        <v>#VALUE!</v>
      </c>
      <c r="S959" s="138" t="e">
        <f t="shared" si="534"/>
        <v>#VALUE!</v>
      </c>
      <c r="T959" s="138" t="e">
        <f t="shared" si="535"/>
        <v>#VALUE!</v>
      </c>
      <c r="U959" s="138" t="e">
        <f t="shared" si="536"/>
        <v>#VALUE!</v>
      </c>
      <c r="V959" s="138" t="e">
        <f t="shared" si="537"/>
        <v>#VALUE!</v>
      </c>
      <c r="W959" s="158" t="str">
        <f t="shared" si="514"/>
        <v>выходной</v>
      </c>
      <c r="X959" s="159" t="e">
        <f>HLOOKUP(SEARCH("2",$M959)-1,$Q$3:$V959,$P959+1,FALSE)</f>
        <v>#N/A</v>
      </c>
      <c r="Y959" s="160" t="str">
        <f t="shared" si="515"/>
        <v>08:00 12:30</v>
      </c>
      <c r="Z959" s="161" t="e">
        <f t="shared" si="516"/>
        <v>#VALUE!</v>
      </c>
      <c r="AA959" s="158" t="str">
        <f t="shared" si="517"/>
        <v>08:00 12:30</v>
      </c>
      <c r="AB959" s="159" t="e">
        <f>HLOOKUP(SEARCH("3",$M959)-1,$Q$3:$V959,$P959+1,FALSE)</f>
        <v>#VALUE!</v>
      </c>
      <c r="AC959" s="160" t="e">
        <f t="shared" si="518"/>
        <v>#VALUE!</v>
      </c>
      <c r="AD959" s="161" t="e">
        <f t="shared" si="519"/>
        <v>#VALUE!</v>
      </c>
      <c r="AE959" s="158" t="str">
        <f t="shared" si="520"/>
        <v>выходной</v>
      </c>
      <c r="AF959" s="159">
        <f>HLOOKUP(SEARCH("4",$M959)-1,$Q$3:$V959,$P959+1,FALSE)</f>
        <v>12</v>
      </c>
      <c r="AG959" s="161" t="str">
        <f t="shared" si="521"/>
        <v>08:00 12:30</v>
      </c>
      <c r="AH959" s="161" t="e">
        <f t="shared" si="522"/>
        <v>#VALUE!</v>
      </c>
      <c r="AI959" s="158" t="str">
        <f t="shared" si="523"/>
        <v>08:00 12:30</v>
      </c>
      <c r="AJ959" s="159" t="e">
        <f>HLOOKUP(SEARCH("5",$M959)-1,$Q$3:$V959,$P959+1,FALSE)</f>
        <v>#VALUE!</v>
      </c>
      <c r="AK959" s="161" t="e">
        <f t="shared" si="524"/>
        <v>#VALUE!</v>
      </c>
      <c r="AL959" s="161" t="e">
        <f t="shared" si="525"/>
        <v>#VALUE!</v>
      </c>
      <c r="AM959" s="158" t="str">
        <f t="shared" si="526"/>
        <v>выходной</v>
      </c>
      <c r="AN959" s="159" t="e">
        <f>HLOOKUP(SEARCH("6",$M959)-1,$Q$3:$V959,$P959+1,FALSE)</f>
        <v>#VALUE!</v>
      </c>
      <c r="AO959" s="161" t="e">
        <f t="shared" si="527"/>
        <v>#VALUE!</v>
      </c>
      <c r="AP959" s="161" t="e">
        <f t="shared" si="528"/>
        <v>#VALUE!</v>
      </c>
      <c r="AQ959" s="162" t="str">
        <f t="shared" si="529"/>
        <v>выходной</v>
      </c>
      <c r="AR959" s="163" t="e">
        <f>HLOOKUP(SEARCH("7",$M959)-1,$Q$3:$V959,$P959+1,FALSE)</f>
        <v>#VALUE!</v>
      </c>
      <c r="AS959" s="164" t="str">
        <f t="shared" si="530"/>
        <v>выходной</v>
      </c>
      <c r="AT959" s="142"/>
      <c r="AU959" s="11" t="str">
        <f>IF(ISERROR(VLOOKUP(B959,'РЕОРГ 2008'!$A:$B,2,FALSE)),"",VLOOKUP(B959,'РЕОРГ 2008'!$A:$B,2,FALSE))</f>
        <v/>
      </c>
      <c r="AV959" s="12" t="str">
        <f t="shared" si="531"/>
        <v>Опер.касса №4303/060</v>
      </c>
      <c r="AW959" s="31" t="e">
        <f>LEFT(#REF!,2)</f>
        <v>#REF!</v>
      </c>
      <c r="AX959" s="12" t="str">
        <f t="shared" ref="AX959:AX1022" si="544">RIGHT(AV959,(LEN(AV959)-SEARCH("№",AV959)))</f>
        <v>4303/060</v>
      </c>
      <c r="AZ959" t="str">
        <f>IF(ISERROR(VLOOKUP(B959,'РЕОРГ 01.08.2009'!$A:$B,2,FALSE)),"",VLOOKUP(B959,'РЕОРГ 01.08.2009'!$A:$B,2,FALSE))</f>
        <v/>
      </c>
      <c r="BA959" s="12" t="str">
        <f t="shared" si="539"/>
        <v>Опер.касса №4303/060</v>
      </c>
      <c r="BB959" t="e">
        <f>LEFT(#REF!,2)</f>
        <v>#REF!</v>
      </c>
      <c r="BC959" s="12" t="str">
        <f t="shared" ref="BC959:BC1022" si="545">RIGHT(BA959,(LEN(BA959)-SEARCH("№",BA959)))</f>
        <v>4303/060</v>
      </c>
      <c r="BE959" t="str">
        <f>IF(ISERROR(VLOOKUP(B959,'РЕОРГ 01.10.2009'!A:C,3,FALSE)),"",VLOOKUP(B959,'РЕОРГ 01.10.2009'!A:C,3,FALSE))</f>
        <v/>
      </c>
      <c r="BF959" s="12" t="str">
        <f t="shared" si="540"/>
        <v>Опер.касса №4303/060</v>
      </c>
      <c r="BG959" t="e">
        <f>LEFT(#REF!,2)</f>
        <v>#REF!</v>
      </c>
      <c r="BH959" s="12" t="str">
        <f t="shared" ref="BH959:BH1022" si="546">RIGHT(BF959,(LEN(BF959)-SEARCH("№",BF959)))</f>
        <v>4303/060</v>
      </c>
      <c r="BJ959" t="str">
        <f>IF(ISERROR(VLOOKUP($B959,'РЕОРГ 01.05.2010'!A:B,2,FALSE)),"",VLOOKUP($B959,'РЕОРГ 01.05.2010'!A:B,2,FALSE))</f>
        <v/>
      </c>
      <c r="BK959" s="12" t="str">
        <f t="shared" si="541"/>
        <v>Опер.касса №4303/060</v>
      </c>
      <c r="BL959" t="e">
        <f>LEFT(#REF!,2)</f>
        <v>#REF!</v>
      </c>
      <c r="BM959" s="12" t="str">
        <f t="shared" ref="BM959:BM1022" si="547">RIGHT(BK959,(LEN(BK959)-SEARCH("№",BK959)))</f>
        <v>4303/060</v>
      </c>
      <c r="BO959" t="str">
        <f>IF(ISERROR(VLOOKUP($B959,'РЕОРГ 01.08.2010'!A:B,2,FALSE)),"",VLOOKUP($B959,'РЕОРГ 01.08.2010'!A:B,2,FALSE))</f>
        <v>Опер.касса №4303/060</v>
      </c>
      <c r="BP959" s="12" t="str">
        <f t="shared" si="542"/>
        <v>Опер.касса №4303/060</v>
      </c>
      <c r="BQ959" t="e">
        <f>LEFT(#REF!,2)</f>
        <v>#REF!</v>
      </c>
      <c r="BR959" s="12" t="str">
        <f t="shared" ref="BR959:BR1022" si="548">RIGHT(BP959,(LEN(BP959)-SEARCH("№",BP959)))</f>
        <v>4303/060</v>
      </c>
    </row>
    <row r="960" spans="1:70" ht="12.75" customHeight="1">
      <c r="A960" t="str">
        <f t="shared" si="543"/>
        <v>4306/080</v>
      </c>
      <c r="B960" s="133">
        <v>2602</v>
      </c>
      <c r="C960" s="1" t="s">
        <v>11491</v>
      </c>
      <c r="D960" s="32" t="s">
        <v>11368</v>
      </c>
      <c r="E960" s="1" t="s">
        <v>1293</v>
      </c>
      <c r="F960" s="1" t="s">
        <v>1291</v>
      </c>
      <c r="G960" s="1" t="s">
        <v>11492</v>
      </c>
      <c r="H960" s="1" t="s">
        <v>11493</v>
      </c>
      <c r="I960" s="1" t="s">
        <v>11494</v>
      </c>
      <c r="J960" s="1"/>
      <c r="K960" s="1">
        <v>4</v>
      </c>
      <c r="L960" s="32" t="s">
        <v>4051</v>
      </c>
      <c r="M960" s="8" t="s">
        <v>11771</v>
      </c>
      <c r="N960" s="2" t="s">
        <v>12383</v>
      </c>
      <c r="O960" s="173"/>
      <c r="P960" s="168">
        <f t="shared" si="538"/>
        <v>957</v>
      </c>
      <c r="Q960" s="138">
        <f t="shared" si="532"/>
        <v>25</v>
      </c>
      <c r="R960" s="138">
        <f t="shared" si="533"/>
        <v>50</v>
      </c>
      <c r="S960" s="138">
        <f t="shared" si="534"/>
        <v>75</v>
      </c>
      <c r="T960" s="138">
        <f t="shared" si="535"/>
        <v>100</v>
      </c>
      <c r="U960" s="138" t="e">
        <f t="shared" si="536"/>
        <v>#VALUE!</v>
      </c>
      <c r="V960" s="138" t="e">
        <f t="shared" si="537"/>
        <v>#VALUE!</v>
      </c>
      <c r="W960" s="158" t="str">
        <f t="shared" ref="W960:W1023" si="549">IF(M960="1",N960,IF(ISERROR(SEARCH(1,M960)=1),"выходной",IF(SEARCH(1,M960)=1,LEFT(N960,Q960-1),"")))</f>
        <v>08:30 17:30(13:00 14:00)</v>
      </c>
      <c r="X960" s="159">
        <f>HLOOKUP(SEARCH("2",$M960)-1,$Q$3:$V960,$P960+1,FALSE)</f>
        <v>25</v>
      </c>
      <c r="Y960" s="160" t="str">
        <f t="shared" ref="Y960:Y1023" si="550">IF(M960="2",N960,IF(LEFT(M960,1)="2",LEFT(N960,Q960-1),RIGHT(N960,LEN(N960)-SEARCH("|",N960,X960))))</f>
        <v>08:30 17:30(13:00 14:00)|08:30 17:30(13:00 14:00)|08:30 17:30(13:00 14:00)|08:30 17:30(13:00 14:00)</v>
      </c>
      <c r="Z960" s="161" t="str">
        <f t="shared" ref="Z960:Z1023" si="551">LEFT(Y960,SEARCH("|",Y960,1)-1)</f>
        <v>08:30 17:30(13:00 14:00)</v>
      </c>
      <c r="AA960" s="158" t="str">
        <f t="shared" ref="AA960:AA1023" si="552">IF(ISERROR(SEARCH(2,$M960)),"выходной",IF(LEFT($M960,1)="2",Y960,IF(RIGHT($M960,1)="2",Y960,Z960)))</f>
        <v>08:30 17:30(13:00 14:00)</v>
      </c>
      <c r="AB960" s="159">
        <f>HLOOKUP(SEARCH("3",$M960)-1,$Q$3:$V960,$P960+1,FALSE)</f>
        <v>50</v>
      </c>
      <c r="AC960" s="160" t="str">
        <f t="shared" ref="AC960:AC1023" si="553">IF(M960="3",N960,IF(LEFT($M960,1)="3",LEFT($N960,$Q960-1),RIGHT($N960,LEN($N960)-SEARCH("|",$N960,AB960))))</f>
        <v>08:30 17:30(13:00 14:00)|08:30 17:30(13:00 14:00)|08:30 17:30(13:00 14:00)</v>
      </c>
      <c r="AD960" s="161" t="str">
        <f t="shared" ref="AD960:AD1023" si="554">LEFT(AC960,SEARCH("|",AC960,1)-1)</f>
        <v>08:30 17:30(13:00 14:00)</v>
      </c>
      <c r="AE960" s="158" t="str">
        <f t="shared" ref="AE960:AE1023" si="555">IF(ISERROR(SEARCH(3,$M960)),"выходной",IF(LEFT($M960,1)="3",AC960,IF(RIGHT($M960,1)="3",AC960,AD960)))</f>
        <v>08:30 17:30(13:00 14:00)</v>
      </c>
      <c r="AF960" s="159">
        <f>HLOOKUP(SEARCH("4",$M960)-1,$Q$3:$V960,$P960+1,FALSE)</f>
        <v>75</v>
      </c>
      <c r="AG960" s="161" t="str">
        <f t="shared" ref="AG960:AG1023" si="556">IF(M960="4",N960,IF(LEFT($M960,1)="4",LEFT($N960,$Q960-1),RIGHT($N960,LEN($N960)-SEARCH("|",$N960,AF960))))</f>
        <v>08:30 17:30(13:00 14:00)|08:30 17:30(13:00 14:00)</v>
      </c>
      <c r="AH960" s="161" t="str">
        <f t="shared" ref="AH960:AH1023" si="557">LEFT(AG960,SEARCH("|",AG960,1)-1)</f>
        <v>08:30 17:30(13:00 14:00)</v>
      </c>
      <c r="AI960" s="158" t="str">
        <f t="shared" ref="AI960:AI1023" si="558">IF(ISERROR(SEARCH(4,$M960)),"выходной",IF(LEFT($M960,1)="4",AG960,IF(RIGHT($M960,1)="4",AG960,AH960)))</f>
        <v>08:30 17:30(13:00 14:00)</v>
      </c>
      <c r="AJ960" s="159">
        <f>HLOOKUP(SEARCH("5",$M960)-1,$Q$3:$V960,$P960+1,FALSE)</f>
        <v>100</v>
      </c>
      <c r="AK960" s="161" t="str">
        <f t="shared" ref="AK960:AK1023" si="559">IF(M960="5",N960,IF(LEFT($M960,1)="5",LEFT($N960,$Q960-1),RIGHT($N960,LEN($N960)-SEARCH("|",$N960,AJ960))))</f>
        <v>08:30 17:30(13:00 14:00)</v>
      </c>
      <c r="AL960" s="161" t="e">
        <f t="shared" ref="AL960:AL1023" si="560">LEFT(AK960,SEARCH("|",AK960,1)-1)</f>
        <v>#VALUE!</v>
      </c>
      <c r="AM960" s="158" t="str">
        <f t="shared" ref="AM960:AM1023" si="561">IF(ISERROR(SEARCH(5,$M960)),"выходной",IF(LEFT($M960,1)="5",AK960,IF(RIGHT($M960,1)="5",AK960,AL960)))</f>
        <v>08:30 17:30(13:00 14:00)</v>
      </c>
      <c r="AN960" s="159" t="e">
        <f>HLOOKUP(SEARCH("6",$M960)-1,$Q$3:$V960,$P960+1,FALSE)</f>
        <v>#VALUE!</v>
      </c>
      <c r="AO960" s="161" t="e">
        <f t="shared" ref="AO960:AO1023" si="562">IF(M960="6",N960,IF(LEFT($M960,1)="6",LEFT($N960,$Q960-1),RIGHT($N960,LEN($N960)-SEARCH("|",$N960,AN960))))</f>
        <v>#VALUE!</v>
      </c>
      <c r="AP960" s="161" t="e">
        <f t="shared" ref="AP960:AP1023" si="563">LEFT(AO960,SEARCH("|",AO960,1)-1)</f>
        <v>#VALUE!</v>
      </c>
      <c r="AQ960" s="162" t="str">
        <f t="shared" ref="AQ960:AQ1023" si="564">IF(ISERROR(SEARCH(6,$M960)),"выходной",IF(LEFT($M960,1)="6",AO960,IF(RIGHT($M960,1)="6",AO960,AP960)))</f>
        <v>выходной</v>
      </c>
      <c r="AR960" s="163" t="e">
        <f>HLOOKUP(SEARCH("7",$M960)-1,$Q$3:$V960,$P960+1,FALSE)</f>
        <v>#VALUE!</v>
      </c>
      <c r="AS960" s="164" t="str">
        <f t="shared" ref="AS960:AS1023" si="565">IF(M960=7,N960,IF(ISERROR(SEARCH(7,M960)=1),"выходной",RIGHT(N960,LEN(N960)-AR960)))</f>
        <v>выходной</v>
      </c>
      <c r="AT960" s="142"/>
      <c r="AU960" s="11" t="str">
        <f>IF(ISERROR(VLOOKUP(B960,'РЕОРГ 2008'!$A:$B,2,FALSE)),"",VLOOKUP(B960,'РЕОРГ 2008'!$A:$B,2,FALSE))</f>
        <v/>
      </c>
      <c r="AV960" s="12" t="str">
        <f t="shared" ref="AV960:AV1023" si="566">IF(AND(BA960&lt;&gt;"",AU960=""),BA960,IF(AU960="",$C960,AU960))</f>
        <v>Опер.офис №4306/080</v>
      </c>
      <c r="AW960" s="31" t="e">
        <f>LEFT(#REF!,2)</f>
        <v>#REF!</v>
      </c>
      <c r="AX960" s="12" t="str">
        <f t="shared" si="544"/>
        <v>4306/080</v>
      </c>
      <c r="AZ960" t="str">
        <f>IF(ISERROR(VLOOKUP(B960,'РЕОРГ 01.08.2009'!$A:$B,2,FALSE)),"",VLOOKUP(B960,'РЕОРГ 01.08.2009'!$A:$B,2,FALSE))</f>
        <v/>
      </c>
      <c r="BA960" s="12" t="str">
        <f t="shared" si="539"/>
        <v>Опер.офис №4306/080</v>
      </c>
      <c r="BB960" t="e">
        <f>LEFT(#REF!,2)</f>
        <v>#REF!</v>
      </c>
      <c r="BC960" s="12" t="str">
        <f t="shared" si="545"/>
        <v>4306/080</v>
      </c>
      <c r="BE960" t="str">
        <f>IF(ISERROR(VLOOKUP(B960,'РЕОРГ 01.10.2009'!A:C,3,FALSE)),"",VLOOKUP(B960,'РЕОРГ 01.10.2009'!A:C,3,FALSE))</f>
        <v/>
      </c>
      <c r="BF960" s="12" t="str">
        <f t="shared" si="540"/>
        <v>Опер.офис №4306/080</v>
      </c>
      <c r="BG960" t="e">
        <f>LEFT(#REF!,2)</f>
        <v>#REF!</v>
      </c>
      <c r="BH960" s="12" t="str">
        <f t="shared" si="546"/>
        <v>4306/080</v>
      </c>
      <c r="BJ960" t="str">
        <f>IF(ISERROR(VLOOKUP($B960,'РЕОРГ 01.05.2010'!A:B,2,FALSE)),"",VLOOKUP($B960,'РЕОРГ 01.05.2010'!A:B,2,FALSE))</f>
        <v/>
      </c>
      <c r="BK960" s="12" t="str">
        <f t="shared" si="541"/>
        <v>Опер.офис №4306/080</v>
      </c>
      <c r="BL960" t="e">
        <f>LEFT(#REF!,2)</f>
        <v>#REF!</v>
      </c>
      <c r="BM960" s="12" t="str">
        <f t="shared" si="547"/>
        <v>4306/080</v>
      </c>
      <c r="BO960" t="str">
        <f>IF(ISERROR(VLOOKUP($B960,'РЕОРГ 01.08.2010'!A:B,2,FALSE)),"",VLOOKUP($B960,'РЕОРГ 01.08.2010'!A:B,2,FALSE))</f>
        <v/>
      </c>
      <c r="BP960" s="12" t="str">
        <f t="shared" si="542"/>
        <v>Опер.офис №4306/080</v>
      </c>
      <c r="BQ960" t="e">
        <f>LEFT(#REF!,2)</f>
        <v>#REF!</v>
      </c>
      <c r="BR960" s="12" t="str">
        <f t="shared" si="548"/>
        <v>4306/080</v>
      </c>
    </row>
    <row r="961" spans="1:70" ht="12.75" customHeight="1">
      <c r="A961" t="str">
        <f t="shared" si="543"/>
        <v>4314</v>
      </c>
      <c r="B961" s="133">
        <v>1081</v>
      </c>
      <c r="C961" s="1" t="s">
        <v>3226</v>
      </c>
      <c r="D961" s="32" t="s">
        <v>4491</v>
      </c>
      <c r="E961" s="1" t="s">
        <v>3227</v>
      </c>
      <c r="F961" s="1" t="s">
        <v>1291</v>
      </c>
      <c r="G961" s="1" t="s">
        <v>11318</v>
      </c>
      <c r="H961" s="1" t="s">
        <v>3228</v>
      </c>
      <c r="I961" s="1" t="s">
        <v>6100</v>
      </c>
      <c r="J961" s="1" t="s">
        <v>13002</v>
      </c>
      <c r="K961" s="1">
        <v>49.25</v>
      </c>
      <c r="L961" s="32" t="s">
        <v>4052</v>
      </c>
      <c r="M961" s="8" t="s">
        <v>11773</v>
      </c>
      <c r="N961" s="2" t="s">
        <v>12384</v>
      </c>
      <c r="O961" s="173"/>
      <c r="P961" s="168">
        <f t="shared" si="538"/>
        <v>958</v>
      </c>
      <c r="Q961" s="138">
        <f t="shared" ref="Q961:Q1024" si="567">SEARCH("|",N961,1)</f>
        <v>12</v>
      </c>
      <c r="R961" s="138">
        <f t="shared" ref="R961:R1024" si="568">SEARCH("|",N961,Q961+1)</f>
        <v>24</v>
      </c>
      <c r="S961" s="138">
        <f t="shared" ref="S961:S1024" si="569">SEARCH("|",N961,R961+1)</f>
        <v>36</v>
      </c>
      <c r="T961" s="138">
        <f t="shared" ref="T961:T1024" si="570">SEARCH("|",N961,S961+1)</f>
        <v>48</v>
      </c>
      <c r="U961" s="138">
        <f t="shared" ref="U961:U1024" si="571">SEARCH("|",N961,T961+1)</f>
        <v>60</v>
      </c>
      <c r="V961" s="138" t="e">
        <f t="shared" ref="V961:V1024" si="572">SEARCH("|",N961,U961+1)</f>
        <v>#VALUE!</v>
      </c>
      <c r="W961" s="158" t="str">
        <f t="shared" si="549"/>
        <v>08:30 19:00</v>
      </c>
      <c r="X961" s="159">
        <f>HLOOKUP(SEARCH("2",$M961)-1,$Q$3:$V961,$P961+1,FALSE)</f>
        <v>12</v>
      </c>
      <c r="Y961" s="160" t="str">
        <f t="shared" si="550"/>
        <v>08:30 19:00|08:30 19:00|08:30 18:00|08:30 19:00|08:30 19:00(13:00 14:00)</v>
      </c>
      <c r="Z961" s="161" t="str">
        <f t="shared" si="551"/>
        <v>08:30 19:00</v>
      </c>
      <c r="AA961" s="158" t="str">
        <f t="shared" si="552"/>
        <v>08:30 19:00</v>
      </c>
      <c r="AB961" s="159">
        <f>HLOOKUP(SEARCH("3",$M961)-1,$Q$3:$V961,$P961+1,FALSE)</f>
        <v>24</v>
      </c>
      <c r="AC961" s="160" t="str">
        <f t="shared" si="553"/>
        <v>08:30 19:00|08:30 18:00|08:30 19:00|08:30 19:00(13:00 14:00)</v>
      </c>
      <c r="AD961" s="161" t="str">
        <f t="shared" si="554"/>
        <v>08:30 19:00</v>
      </c>
      <c r="AE961" s="158" t="str">
        <f t="shared" si="555"/>
        <v>08:30 19:00</v>
      </c>
      <c r="AF961" s="159">
        <f>HLOOKUP(SEARCH("4",$M961)-1,$Q$3:$V961,$P961+1,FALSE)</f>
        <v>36</v>
      </c>
      <c r="AG961" s="161" t="str">
        <f t="shared" si="556"/>
        <v>08:30 18:00|08:30 19:00|08:30 19:00(13:00 14:00)</v>
      </c>
      <c r="AH961" s="161" t="str">
        <f t="shared" si="557"/>
        <v>08:30 18:00</v>
      </c>
      <c r="AI961" s="158" t="str">
        <f t="shared" si="558"/>
        <v>08:30 18:00</v>
      </c>
      <c r="AJ961" s="159">
        <f>HLOOKUP(SEARCH("5",$M961)-1,$Q$3:$V961,$P961+1,FALSE)</f>
        <v>48</v>
      </c>
      <c r="AK961" s="161" t="str">
        <f t="shared" si="559"/>
        <v>08:30 19:00|08:30 19:00(13:00 14:00)</v>
      </c>
      <c r="AL961" s="161" t="str">
        <f t="shared" si="560"/>
        <v>08:30 19:00</v>
      </c>
      <c r="AM961" s="158" t="str">
        <f t="shared" si="561"/>
        <v>08:30 19:00</v>
      </c>
      <c r="AN961" s="159">
        <f>HLOOKUP(SEARCH("6",$M961)-1,$Q$3:$V961,$P961+1,FALSE)</f>
        <v>60</v>
      </c>
      <c r="AO961" s="161" t="str">
        <f t="shared" si="562"/>
        <v>08:30 19:00(13:00 14:00)</v>
      </c>
      <c r="AP961" s="161" t="e">
        <f t="shared" si="563"/>
        <v>#VALUE!</v>
      </c>
      <c r="AQ961" s="162" t="str">
        <f t="shared" si="564"/>
        <v>08:30 19:00(13:00 14:00)</v>
      </c>
      <c r="AR961" s="163" t="e">
        <f>HLOOKUP(SEARCH("7",$M961)-1,$Q$3:$V961,$P961+1,FALSE)</f>
        <v>#VALUE!</v>
      </c>
      <c r="AS961" s="164" t="str">
        <f t="shared" si="565"/>
        <v>выходной</v>
      </c>
      <c r="AT961" s="142"/>
      <c r="AU961" s="11" t="str">
        <f>IF(ISERROR(VLOOKUP(B961,'РЕОРГ 2008'!$A:$B,2,FALSE)),"",VLOOKUP(B961,'РЕОРГ 2008'!$A:$B,2,FALSE))</f>
        <v/>
      </c>
      <c r="AV961" s="12" t="str">
        <f t="shared" si="566"/>
        <v>Чамзинское отделение №4314</v>
      </c>
      <c r="AW961" s="31" t="e">
        <f>LEFT(#REF!,2)</f>
        <v>#REF!</v>
      </c>
      <c r="AX961" s="12" t="str">
        <f t="shared" si="544"/>
        <v>4314</v>
      </c>
      <c r="AZ961" t="str">
        <f>IF(ISERROR(VLOOKUP(B961,'РЕОРГ 01.08.2009'!$A:$B,2,FALSE)),"",VLOOKUP(B961,'РЕОРГ 01.08.2009'!$A:$B,2,FALSE))</f>
        <v/>
      </c>
      <c r="BA961" s="12" t="str">
        <f t="shared" si="539"/>
        <v>Чамзинское отделение №4314</v>
      </c>
      <c r="BB961" t="e">
        <f>LEFT(#REF!,2)</f>
        <v>#REF!</v>
      </c>
      <c r="BC961" s="12" t="str">
        <f t="shared" si="545"/>
        <v>4314</v>
      </c>
      <c r="BE961" t="str">
        <f>IF(ISERROR(VLOOKUP(B961,'РЕОРГ 01.10.2009'!A:C,3,FALSE)),"",VLOOKUP(B961,'РЕОРГ 01.10.2009'!A:C,3,FALSE))</f>
        <v/>
      </c>
      <c r="BF961" s="12" t="str">
        <f t="shared" si="540"/>
        <v>Чамзинское отделение №4314</v>
      </c>
      <c r="BG961" t="e">
        <f>LEFT(#REF!,2)</f>
        <v>#REF!</v>
      </c>
      <c r="BH961" s="12" t="str">
        <f t="shared" si="546"/>
        <v>4314</v>
      </c>
      <c r="BJ961" t="str">
        <f>IF(ISERROR(VLOOKUP($B961,'РЕОРГ 01.05.2010'!A:B,2,FALSE)),"",VLOOKUP($B961,'РЕОРГ 01.05.2010'!A:B,2,FALSE))</f>
        <v/>
      </c>
      <c r="BK961" s="12" t="str">
        <f t="shared" si="541"/>
        <v>Чамзинское отделение №4314</v>
      </c>
      <c r="BL961" t="e">
        <f>LEFT(#REF!,2)</f>
        <v>#REF!</v>
      </c>
      <c r="BM961" s="12" t="str">
        <f t="shared" si="547"/>
        <v>4314</v>
      </c>
      <c r="BO961" t="str">
        <f>IF(ISERROR(VLOOKUP($B961,'РЕОРГ 01.08.2010'!A:B,2,FALSE)),"",VLOOKUP($B961,'РЕОРГ 01.08.2010'!A:B,2,FALSE))</f>
        <v/>
      </c>
      <c r="BP961" s="12" t="str">
        <f t="shared" si="542"/>
        <v>Чамзинское отделение №4314</v>
      </c>
      <c r="BQ961" t="e">
        <f>LEFT(#REF!,2)</f>
        <v>#REF!</v>
      </c>
      <c r="BR961" s="12" t="str">
        <f t="shared" si="548"/>
        <v>4314</v>
      </c>
    </row>
    <row r="962" spans="1:70" ht="12.75" customHeight="1">
      <c r="A962" t="str">
        <f t="shared" si="543"/>
        <v>4314/01</v>
      </c>
      <c r="B962" s="133">
        <v>1082</v>
      </c>
      <c r="C962" s="1" t="s">
        <v>3229</v>
      </c>
      <c r="D962" s="32" t="s">
        <v>1931</v>
      </c>
      <c r="E962" s="1" t="s">
        <v>3230</v>
      </c>
      <c r="F962" s="1" t="s">
        <v>1291</v>
      </c>
      <c r="G962" s="1" t="s">
        <v>3231</v>
      </c>
      <c r="H962" s="1" t="s">
        <v>3232</v>
      </c>
      <c r="I962" s="1" t="s">
        <v>3233</v>
      </c>
      <c r="J962" s="1"/>
      <c r="K962" s="1">
        <v>0.5</v>
      </c>
      <c r="L962" s="32" t="s">
        <v>4049</v>
      </c>
      <c r="M962" s="8" t="s">
        <v>11991</v>
      </c>
      <c r="N962" s="2" t="s">
        <v>12385</v>
      </c>
      <c r="O962" s="173"/>
      <c r="P962" s="168">
        <f t="shared" si="538"/>
        <v>959</v>
      </c>
      <c r="Q962" s="138">
        <f t="shared" si="567"/>
        <v>25</v>
      </c>
      <c r="R962" s="138">
        <f t="shared" si="568"/>
        <v>50</v>
      </c>
      <c r="S962" s="138" t="e">
        <f t="shared" si="569"/>
        <v>#VALUE!</v>
      </c>
      <c r="T962" s="138" t="e">
        <f t="shared" si="570"/>
        <v>#VALUE!</v>
      </c>
      <c r="U962" s="138" t="e">
        <f t="shared" si="571"/>
        <v>#VALUE!</v>
      </c>
      <c r="V962" s="138" t="e">
        <f t="shared" si="572"/>
        <v>#VALUE!</v>
      </c>
      <c r="W962" s="158" t="str">
        <f t="shared" si="549"/>
        <v>08:30 16:00(13:00 14:00)</v>
      </c>
      <c r="X962" s="159" t="e">
        <f>HLOOKUP(SEARCH("2",$M962)-1,$Q$3:$V962,$P962+1,FALSE)</f>
        <v>#VALUE!</v>
      </c>
      <c r="Y962" s="160" t="e">
        <f t="shared" si="550"/>
        <v>#VALUE!</v>
      </c>
      <c r="Z962" s="161" t="e">
        <f t="shared" si="551"/>
        <v>#VALUE!</v>
      </c>
      <c r="AA962" s="158" t="str">
        <f t="shared" si="552"/>
        <v>выходной</v>
      </c>
      <c r="AB962" s="159">
        <f>HLOOKUP(SEARCH("3",$M962)-1,$Q$3:$V962,$P962+1,FALSE)</f>
        <v>25</v>
      </c>
      <c r="AC962" s="160" t="str">
        <f t="shared" si="553"/>
        <v>08:30 16:00(13:00 14:00)|08:30 14:00</v>
      </c>
      <c r="AD962" s="161" t="str">
        <f t="shared" si="554"/>
        <v>08:30 16:00(13:00 14:00)</v>
      </c>
      <c r="AE962" s="158" t="str">
        <f t="shared" si="555"/>
        <v>08:30 16:00(13:00 14:00)</v>
      </c>
      <c r="AF962" s="159" t="e">
        <f>HLOOKUP(SEARCH("4",$M962)-1,$Q$3:$V962,$P962+1,FALSE)</f>
        <v>#VALUE!</v>
      </c>
      <c r="AG962" s="161" t="e">
        <f t="shared" si="556"/>
        <v>#VALUE!</v>
      </c>
      <c r="AH962" s="161" t="e">
        <f t="shared" si="557"/>
        <v>#VALUE!</v>
      </c>
      <c r="AI962" s="158" t="str">
        <f t="shared" si="558"/>
        <v>выходной</v>
      </c>
      <c r="AJ962" s="159">
        <f>HLOOKUP(SEARCH("5",$M962)-1,$Q$3:$V962,$P962+1,FALSE)</f>
        <v>50</v>
      </c>
      <c r="AK962" s="161" t="str">
        <f t="shared" si="559"/>
        <v>08:30 14:00</v>
      </c>
      <c r="AL962" s="161" t="e">
        <f t="shared" si="560"/>
        <v>#VALUE!</v>
      </c>
      <c r="AM962" s="158" t="str">
        <f t="shared" si="561"/>
        <v>08:30 14:00</v>
      </c>
      <c r="AN962" s="159" t="e">
        <f>HLOOKUP(SEARCH("6",$M962)-1,$Q$3:$V962,$P962+1,FALSE)</f>
        <v>#VALUE!</v>
      </c>
      <c r="AO962" s="161" t="e">
        <f t="shared" si="562"/>
        <v>#VALUE!</v>
      </c>
      <c r="AP962" s="161" t="e">
        <f t="shared" si="563"/>
        <v>#VALUE!</v>
      </c>
      <c r="AQ962" s="162" t="str">
        <f t="shared" si="564"/>
        <v>выходной</v>
      </c>
      <c r="AR962" s="163" t="e">
        <f>HLOOKUP(SEARCH("7",$M962)-1,$Q$3:$V962,$P962+1,FALSE)</f>
        <v>#VALUE!</v>
      </c>
      <c r="AS962" s="164" t="str">
        <f t="shared" si="565"/>
        <v>выходной</v>
      </c>
      <c r="AT962" s="142"/>
      <c r="AU962" s="11" t="str">
        <f>IF(ISERROR(VLOOKUP(B962,'РЕОРГ 2008'!$A:$B,2,FALSE)),"",VLOOKUP(B962,'РЕОРГ 2008'!$A:$B,2,FALSE))</f>
        <v/>
      </c>
      <c r="AV962" s="12" t="str">
        <f t="shared" si="566"/>
        <v>Опер.касса №4314/01</v>
      </c>
      <c r="AW962" s="31" t="e">
        <f>LEFT(#REF!,2)</f>
        <v>#REF!</v>
      </c>
      <c r="AX962" s="12" t="str">
        <f t="shared" si="544"/>
        <v>4314/01</v>
      </c>
      <c r="AZ962" t="str">
        <f>IF(ISERROR(VLOOKUP(B962,'РЕОРГ 01.08.2009'!$A:$B,2,FALSE)),"",VLOOKUP(B962,'РЕОРГ 01.08.2009'!$A:$B,2,FALSE))</f>
        <v/>
      </c>
      <c r="BA962" s="12" t="str">
        <f t="shared" si="539"/>
        <v>Опер.касса №4314/01</v>
      </c>
      <c r="BB962" t="e">
        <f>LEFT(#REF!,2)</f>
        <v>#REF!</v>
      </c>
      <c r="BC962" s="12" t="str">
        <f t="shared" si="545"/>
        <v>4314/01</v>
      </c>
      <c r="BE962" t="str">
        <f>IF(ISERROR(VLOOKUP(B962,'РЕОРГ 01.10.2009'!A:C,3,FALSE)),"",VLOOKUP(B962,'РЕОРГ 01.10.2009'!A:C,3,FALSE))</f>
        <v/>
      </c>
      <c r="BF962" s="12" t="str">
        <f t="shared" si="540"/>
        <v>Опер.касса №4314/01</v>
      </c>
      <c r="BG962" t="e">
        <f>LEFT(#REF!,2)</f>
        <v>#REF!</v>
      </c>
      <c r="BH962" s="12" t="str">
        <f t="shared" si="546"/>
        <v>4314/01</v>
      </c>
      <c r="BJ962" t="str">
        <f>IF(ISERROR(VLOOKUP($B962,'РЕОРГ 01.05.2010'!A:B,2,FALSE)),"",VLOOKUP($B962,'РЕОРГ 01.05.2010'!A:B,2,FALSE))</f>
        <v/>
      </c>
      <c r="BK962" s="12" t="str">
        <f t="shared" si="541"/>
        <v>Опер.касса №4314/01</v>
      </c>
      <c r="BL962" t="e">
        <f>LEFT(#REF!,2)</f>
        <v>#REF!</v>
      </c>
      <c r="BM962" s="12" t="str">
        <f t="shared" si="547"/>
        <v>4314/01</v>
      </c>
      <c r="BO962" t="str">
        <f>IF(ISERROR(VLOOKUP($B962,'РЕОРГ 01.08.2010'!A:B,2,FALSE)),"",VLOOKUP($B962,'РЕОРГ 01.08.2010'!A:B,2,FALSE))</f>
        <v/>
      </c>
      <c r="BP962" s="12" t="str">
        <f t="shared" si="542"/>
        <v>Опер.касса №4314/01</v>
      </c>
      <c r="BQ962" t="e">
        <f>LEFT(#REF!,2)</f>
        <v>#REF!</v>
      </c>
      <c r="BR962" s="12" t="str">
        <f t="shared" si="548"/>
        <v>4314/01</v>
      </c>
    </row>
    <row r="963" spans="1:70" ht="12.75" customHeight="1">
      <c r="A963" t="str">
        <f t="shared" si="543"/>
        <v>4314/011</v>
      </c>
      <c r="B963" s="133">
        <v>1083</v>
      </c>
      <c r="C963" s="1" t="s">
        <v>3234</v>
      </c>
      <c r="D963" s="32" t="s">
        <v>1931</v>
      </c>
      <c r="E963" s="1" t="s">
        <v>5821</v>
      </c>
      <c r="F963" s="1" t="s">
        <v>1291</v>
      </c>
      <c r="G963" s="1" t="s">
        <v>5822</v>
      </c>
      <c r="H963" s="1" t="s">
        <v>5823</v>
      </c>
      <c r="I963" s="1" t="s">
        <v>5824</v>
      </c>
      <c r="J963" s="1"/>
      <c r="K963" s="1">
        <v>0.5</v>
      </c>
      <c r="L963" s="32" t="s">
        <v>4049</v>
      </c>
      <c r="M963" s="8" t="s">
        <v>11991</v>
      </c>
      <c r="N963" s="2" t="s">
        <v>12385</v>
      </c>
      <c r="O963" s="173"/>
      <c r="P963" s="168">
        <f t="shared" si="538"/>
        <v>960</v>
      </c>
      <c r="Q963" s="138">
        <f t="shared" si="567"/>
        <v>25</v>
      </c>
      <c r="R963" s="138">
        <f t="shared" si="568"/>
        <v>50</v>
      </c>
      <c r="S963" s="138" t="e">
        <f t="shared" si="569"/>
        <v>#VALUE!</v>
      </c>
      <c r="T963" s="138" t="e">
        <f t="shared" si="570"/>
        <v>#VALUE!</v>
      </c>
      <c r="U963" s="138" t="e">
        <f t="shared" si="571"/>
        <v>#VALUE!</v>
      </c>
      <c r="V963" s="138" t="e">
        <f t="shared" si="572"/>
        <v>#VALUE!</v>
      </c>
      <c r="W963" s="158" t="str">
        <f t="shared" si="549"/>
        <v>08:30 16:00(13:00 14:00)</v>
      </c>
      <c r="X963" s="159" t="e">
        <f>HLOOKUP(SEARCH("2",$M963)-1,$Q$3:$V963,$P963+1,FALSE)</f>
        <v>#VALUE!</v>
      </c>
      <c r="Y963" s="160" t="e">
        <f t="shared" si="550"/>
        <v>#VALUE!</v>
      </c>
      <c r="Z963" s="161" t="e">
        <f t="shared" si="551"/>
        <v>#VALUE!</v>
      </c>
      <c r="AA963" s="158" t="str">
        <f t="shared" si="552"/>
        <v>выходной</v>
      </c>
      <c r="AB963" s="159">
        <f>HLOOKUP(SEARCH("3",$M963)-1,$Q$3:$V963,$P963+1,FALSE)</f>
        <v>25</v>
      </c>
      <c r="AC963" s="160" t="str">
        <f t="shared" si="553"/>
        <v>08:30 16:00(13:00 14:00)|08:30 14:00</v>
      </c>
      <c r="AD963" s="161" t="str">
        <f t="shared" si="554"/>
        <v>08:30 16:00(13:00 14:00)</v>
      </c>
      <c r="AE963" s="158" t="str">
        <f t="shared" si="555"/>
        <v>08:30 16:00(13:00 14:00)</v>
      </c>
      <c r="AF963" s="159" t="e">
        <f>HLOOKUP(SEARCH("4",$M963)-1,$Q$3:$V963,$P963+1,FALSE)</f>
        <v>#VALUE!</v>
      </c>
      <c r="AG963" s="161" t="e">
        <f t="shared" si="556"/>
        <v>#VALUE!</v>
      </c>
      <c r="AH963" s="161" t="e">
        <f t="shared" si="557"/>
        <v>#VALUE!</v>
      </c>
      <c r="AI963" s="158" t="str">
        <f t="shared" si="558"/>
        <v>выходной</v>
      </c>
      <c r="AJ963" s="159">
        <f>HLOOKUP(SEARCH("5",$M963)-1,$Q$3:$V963,$P963+1,FALSE)</f>
        <v>50</v>
      </c>
      <c r="AK963" s="161" t="str">
        <f t="shared" si="559"/>
        <v>08:30 14:00</v>
      </c>
      <c r="AL963" s="161" t="e">
        <f t="shared" si="560"/>
        <v>#VALUE!</v>
      </c>
      <c r="AM963" s="158" t="str">
        <f t="shared" si="561"/>
        <v>08:30 14:00</v>
      </c>
      <c r="AN963" s="159" t="e">
        <f>HLOOKUP(SEARCH("6",$M963)-1,$Q$3:$V963,$P963+1,FALSE)</f>
        <v>#VALUE!</v>
      </c>
      <c r="AO963" s="161" t="e">
        <f t="shared" si="562"/>
        <v>#VALUE!</v>
      </c>
      <c r="AP963" s="161" t="e">
        <f t="shared" si="563"/>
        <v>#VALUE!</v>
      </c>
      <c r="AQ963" s="162" t="str">
        <f t="shared" si="564"/>
        <v>выходной</v>
      </c>
      <c r="AR963" s="163" t="e">
        <f>HLOOKUP(SEARCH("7",$M963)-1,$Q$3:$V963,$P963+1,FALSE)</f>
        <v>#VALUE!</v>
      </c>
      <c r="AS963" s="164" t="str">
        <f t="shared" si="565"/>
        <v>выходной</v>
      </c>
      <c r="AT963" s="142"/>
      <c r="AU963" s="11" t="str">
        <f>IF(ISERROR(VLOOKUP(B963,'РЕОРГ 2008'!$A:$B,2,FALSE)),"",VLOOKUP(B963,'РЕОРГ 2008'!$A:$B,2,FALSE))</f>
        <v/>
      </c>
      <c r="AV963" s="12" t="str">
        <f t="shared" si="566"/>
        <v>Опер.касса №4314/011</v>
      </c>
      <c r="AW963" s="31" t="e">
        <f>LEFT(#REF!,2)</f>
        <v>#REF!</v>
      </c>
      <c r="AX963" s="12" t="str">
        <f t="shared" si="544"/>
        <v>4314/011</v>
      </c>
      <c r="AZ963" t="str">
        <f>IF(ISERROR(VLOOKUP(B963,'РЕОРГ 01.08.2009'!$A:$B,2,FALSE)),"",VLOOKUP(B963,'РЕОРГ 01.08.2009'!$A:$B,2,FALSE))</f>
        <v/>
      </c>
      <c r="BA963" s="12" t="str">
        <f t="shared" si="539"/>
        <v>Опер.касса №4314/011</v>
      </c>
      <c r="BB963" t="e">
        <f>LEFT(#REF!,2)</f>
        <v>#REF!</v>
      </c>
      <c r="BC963" s="12" t="str">
        <f t="shared" si="545"/>
        <v>4314/011</v>
      </c>
      <c r="BE963" t="str">
        <f>IF(ISERROR(VLOOKUP(B963,'РЕОРГ 01.10.2009'!A:C,3,FALSE)),"",VLOOKUP(B963,'РЕОРГ 01.10.2009'!A:C,3,FALSE))</f>
        <v/>
      </c>
      <c r="BF963" s="12" t="str">
        <f t="shared" si="540"/>
        <v>Опер.касса №4314/011</v>
      </c>
      <c r="BG963" t="e">
        <f>LEFT(#REF!,2)</f>
        <v>#REF!</v>
      </c>
      <c r="BH963" s="12" t="str">
        <f t="shared" si="546"/>
        <v>4314/011</v>
      </c>
      <c r="BJ963" t="str">
        <f>IF(ISERROR(VLOOKUP($B963,'РЕОРГ 01.05.2010'!A:B,2,FALSE)),"",VLOOKUP($B963,'РЕОРГ 01.05.2010'!A:B,2,FALSE))</f>
        <v/>
      </c>
      <c r="BK963" s="12" t="str">
        <f t="shared" si="541"/>
        <v>Опер.касса №4314/011</v>
      </c>
      <c r="BL963" t="e">
        <f>LEFT(#REF!,2)</f>
        <v>#REF!</v>
      </c>
      <c r="BM963" s="12" t="str">
        <f t="shared" si="547"/>
        <v>4314/011</v>
      </c>
      <c r="BO963" t="str">
        <f>IF(ISERROR(VLOOKUP($B963,'РЕОРГ 01.08.2010'!A:B,2,FALSE)),"",VLOOKUP($B963,'РЕОРГ 01.08.2010'!A:B,2,FALSE))</f>
        <v/>
      </c>
      <c r="BP963" s="12" t="str">
        <f t="shared" si="542"/>
        <v>Опер.касса №4314/011</v>
      </c>
      <c r="BQ963" t="e">
        <f>LEFT(#REF!,2)</f>
        <v>#REF!</v>
      </c>
      <c r="BR963" s="12" t="str">
        <f t="shared" si="548"/>
        <v>4314/011</v>
      </c>
    </row>
    <row r="964" spans="1:70" ht="12.75" customHeight="1">
      <c r="A964" t="str">
        <f t="shared" si="543"/>
        <v>4314/015</v>
      </c>
      <c r="B964" s="133">
        <v>1084</v>
      </c>
      <c r="C964" s="1" t="s">
        <v>5825</v>
      </c>
      <c r="D964" s="32" t="s">
        <v>1931</v>
      </c>
      <c r="E964" s="1" t="s">
        <v>5826</v>
      </c>
      <c r="F964" s="1" t="s">
        <v>1291</v>
      </c>
      <c r="G964" s="1" t="s">
        <v>5827</v>
      </c>
      <c r="H964" s="1" t="s">
        <v>5828</v>
      </c>
      <c r="I964" s="1" t="s">
        <v>5829</v>
      </c>
      <c r="J964" s="1"/>
      <c r="K964" s="1">
        <v>0.5</v>
      </c>
      <c r="L964" s="32" t="s">
        <v>4049</v>
      </c>
      <c r="M964" s="8" t="s">
        <v>11991</v>
      </c>
      <c r="N964" s="2" t="s">
        <v>12385</v>
      </c>
      <c r="O964" s="173"/>
      <c r="P964" s="168">
        <f t="shared" si="538"/>
        <v>961</v>
      </c>
      <c r="Q964" s="138">
        <f t="shared" si="567"/>
        <v>25</v>
      </c>
      <c r="R964" s="138">
        <f t="shared" si="568"/>
        <v>50</v>
      </c>
      <c r="S964" s="138" t="e">
        <f t="shared" si="569"/>
        <v>#VALUE!</v>
      </c>
      <c r="T964" s="138" t="e">
        <f t="shared" si="570"/>
        <v>#VALUE!</v>
      </c>
      <c r="U964" s="138" t="e">
        <f t="shared" si="571"/>
        <v>#VALUE!</v>
      </c>
      <c r="V964" s="138" t="e">
        <f t="shared" si="572"/>
        <v>#VALUE!</v>
      </c>
      <c r="W964" s="158" t="str">
        <f t="shared" si="549"/>
        <v>08:30 16:00(13:00 14:00)</v>
      </c>
      <c r="X964" s="159" t="e">
        <f>HLOOKUP(SEARCH("2",$M964)-1,$Q$3:$V964,$P964+1,FALSE)</f>
        <v>#VALUE!</v>
      </c>
      <c r="Y964" s="160" t="e">
        <f t="shared" si="550"/>
        <v>#VALUE!</v>
      </c>
      <c r="Z964" s="161" t="e">
        <f t="shared" si="551"/>
        <v>#VALUE!</v>
      </c>
      <c r="AA964" s="158" t="str">
        <f t="shared" si="552"/>
        <v>выходной</v>
      </c>
      <c r="AB964" s="159">
        <f>HLOOKUP(SEARCH("3",$M964)-1,$Q$3:$V964,$P964+1,FALSE)</f>
        <v>25</v>
      </c>
      <c r="AC964" s="160" t="str">
        <f t="shared" si="553"/>
        <v>08:30 16:00(13:00 14:00)|08:30 14:00</v>
      </c>
      <c r="AD964" s="161" t="str">
        <f t="shared" si="554"/>
        <v>08:30 16:00(13:00 14:00)</v>
      </c>
      <c r="AE964" s="158" t="str">
        <f t="shared" si="555"/>
        <v>08:30 16:00(13:00 14:00)</v>
      </c>
      <c r="AF964" s="159" t="e">
        <f>HLOOKUP(SEARCH("4",$M964)-1,$Q$3:$V964,$P964+1,FALSE)</f>
        <v>#VALUE!</v>
      </c>
      <c r="AG964" s="161" t="e">
        <f t="shared" si="556"/>
        <v>#VALUE!</v>
      </c>
      <c r="AH964" s="161" t="e">
        <f t="shared" si="557"/>
        <v>#VALUE!</v>
      </c>
      <c r="AI964" s="158" t="str">
        <f t="shared" si="558"/>
        <v>выходной</v>
      </c>
      <c r="AJ964" s="159">
        <f>HLOOKUP(SEARCH("5",$M964)-1,$Q$3:$V964,$P964+1,FALSE)</f>
        <v>50</v>
      </c>
      <c r="AK964" s="161" t="str">
        <f t="shared" si="559"/>
        <v>08:30 14:00</v>
      </c>
      <c r="AL964" s="161" t="e">
        <f t="shared" si="560"/>
        <v>#VALUE!</v>
      </c>
      <c r="AM964" s="158" t="str">
        <f t="shared" si="561"/>
        <v>08:30 14:00</v>
      </c>
      <c r="AN964" s="159" t="e">
        <f>HLOOKUP(SEARCH("6",$M964)-1,$Q$3:$V964,$P964+1,FALSE)</f>
        <v>#VALUE!</v>
      </c>
      <c r="AO964" s="161" t="e">
        <f t="shared" si="562"/>
        <v>#VALUE!</v>
      </c>
      <c r="AP964" s="161" t="e">
        <f t="shared" si="563"/>
        <v>#VALUE!</v>
      </c>
      <c r="AQ964" s="162" t="str">
        <f t="shared" si="564"/>
        <v>выходной</v>
      </c>
      <c r="AR964" s="163" t="e">
        <f>HLOOKUP(SEARCH("7",$M964)-1,$Q$3:$V964,$P964+1,FALSE)</f>
        <v>#VALUE!</v>
      </c>
      <c r="AS964" s="164" t="str">
        <f t="shared" si="565"/>
        <v>выходной</v>
      </c>
      <c r="AT964" s="142"/>
      <c r="AU964" s="11" t="str">
        <f>IF(ISERROR(VLOOKUP(B964,'РЕОРГ 2008'!$A:$B,2,FALSE)),"",VLOOKUP(B964,'РЕОРГ 2008'!$A:$B,2,FALSE))</f>
        <v/>
      </c>
      <c r="AV964" s="12" t="str">
        <f t="shared" si="566"/>
        <v>Опер.касса №4314/015</v>
      </c>
      <c r="AW964" s="31" t="e">
        <f>LEFT(#REF!,2)</f>
        <v>#REF!</v>
      </c>
      <c r="AX964" s="12" t="str">
        <f t="shared" si="544"/>
        <v>4314/015</v>
      </c>
      <c r="AZ964" t="str">
        <f>IF(ISERROR(VLOOKUP(B964,'РЕОРГ 01.08.2009'!$A:$B,2,FALSE)),"",VLOOKUP(B964,'РЕОРГ 01.08.2009'!$A:$B,2,FALSE))</f>
        <v/>
      </c>
      <c r="BA964" s="12" t="str">
        <f t="shared" si="539"/>
        <v>Опер.касса №4314/015</v>
      </c>
      <c r="BB964" t="e">
        <f>LEFT(#REF!,2)</f>
        <v>#REF!</v>
      </c>
      <c r="BC964" s="12" t="str">
        <f t="shared" si="545"/>
        <v>4314/015</v>
      </c>
      <c r="BE964" t="str">
        <f>IF(ISERROR(VLOOKUP(B964,'РЕОРГ 01.10.2009'!A:C,3,FALSE)),"",VLOOKUP(B964,'РЕОРГ 01.10.2009'!A:C,3,FALSE))</f>
        <v/>
      </c>
      <c r="BF964" s="12" t="str">
        <f t="shared" si="540"/>
        <v>Опер.касса №4314/015</v>
      </c>
      <c r="BG964" t="e">
        <f>LEFT(#REF!,2)</f>
        <v>#REF!</v>
      </c>
      <c r="BH964" s="12" t="str">
        <f t="shared" si="546"/>
        <v>4314/015</v>
      </c>
      <c r="BJ964" t="str">
        <f>IF(ISERROR(VLOOKUP($B964,'РЕОРГ 01.05.2010'!A:B,2,FALSE)),"",VLOOKUP($B964,'РЕОРГ 01.05.2010'!A:B,2,FALSE))</f>
        <v/>
      </c>
      <c r="BK964" s="12" t="str">
        <f t="shared" si="541"/>
        <v>Опер.касса №4314/015</v>
      </c>
      <c r="BL964" t="e">
        <f>LEFT(#REF!,2)</f>
        <v>#REF!</v>
      </c>
      <c r="BM964" s="12" t="str">
        <f t="shared" si="547"/>
        <v>4314/015</v>
      </c>
      <c r="BO964" t="str">
        <f>IF(ISERROR(VLOOKUP($B964,'РЕОРГ 01.08.2010'!A:B,2,FALSE)),"",VLOOKUP($B964,'РЕОРГ 01.08.2010'!A:B,2,FALSE))</f>
        <v/>
      </c>
      <c r="BP964" s="12" t="str">
        <f t="shared" si="542"/>
        <v>Опер.касса №4314/015</v>
      </c>
      <c r="BQ964" t="e">
        <f>LEFT(#REF!,2)</f>
        <v>#REF!</v>
      </c>
      <c r="BR964" s="12" t="str">
        <f t="shared" si="548"/>
        <v>4314/015</v>
      </c>
    </row>
    <row r="965" spans="1:70" ht="12.75" customHeight="1">
      <c r="A965" t="str">
        <f t="shared" si="543"/>
        <v>4314/016</v>
      </c>
      <c r="B965" s="133">
        <v>1085</v>
      </c>
      <c r="C965" s="1" t="s">
        <v>5830</v>
      </c>
      <c r="D965" s="32" t="s">
        <v>1931</v>
      </c>
      <c r="E965" s="1" t="s">
        <v>5831</v>
      </c>
      <c r="F965" s="1" t="s">
        <v>1291</v>
      </c>
      <c r="G965" s="1" t="s">
        <v>5832</v>
      </c>
      <c r="H965" s="1" t="s">
        <v>5833</v>
      </c>
      <c r="I965" s="1" t="s">
        <v>2143</v>
      </c>
      <c r="J965" s="1"/>
      <c r="K965" s="1">
        <v>0.5</v>
      </c>
      <c r="L965" s="32" t="s">
        <v>4049</v>
      </c>
      <c r="M965" s="8" t="s">
        <v>11991</v>
      </c>
      <c r="N965" s="2" t="s">
        <v>12385</v>
      </c>
      <c r="O965" s="173"/>
      <c r="P965" s="168">
        <f t="shared" ref="P965:P1028" si="573">P964+1</f>
        <v>962</v>
      </c>
      <c r="Q965" s="138">
        <f t="shared" si="567"/>
        <v>25</v>
      </c>
      <c r="R965" s="138">
        <f t="shared" si="568"/>
        <v>50</v>
      </c>
      <c r="S965" s="138" t="e">
        <f t="shared" si="569"/>
        <v>#VALUE!</v>
      </c>
      <c r="T965" s="138" t="e">
        <f t="shared" si="570"/>
        <v>#VALUE!</v>
      </c>
      <c r="U965" s="138" t="e">
        <f t="shared" si="571"/>
        <v>#VALUE!</v>
      </c>
      <c r="V965" s="138" t="e">
        <f t="shared" si="572"/>
        <v>#VALUE!</v>
      </c>
      <c r="W965" s="158" t="str">
        <f t="shared" si="549"/>
        <v>08:30 16:00(13:00 14:00)</v>
      </c>
      <c r="X965" s="159" t="e">
        <f>HLOOKUP(SEARCH("2",$M965)-1,$Q$3:$V965,$P965+1,FALSE)</f>
        <v>#VALUE!</v>
      </c>
      <c r="Y965" s="160" t="e">
        <f t="shared" si="550"/>
        <v>#VALUE!</v>
      </c>
      <c r="Z965" s="161" t="e">
        <f t="shared" si="551"/>
        <v>#VALUE!</v>
      </c>
      <c r="AA965" s="158" t="str">
        <f t="shared" si="552"/>
        <v>выходной</v>
      </c>
      <c r="AB965" s="159">
        <f>HLOOKUP(SEARCH("3",$M965)-1,$Q$3:$V965,$P965+1,FALSE)</f>
        <v>25</v>
      </c>
      <c r="AC965" s="160" t="str">
        <f t="shared" si="553"/>
        <v>08:30 16:00(13:00 14:00)|08:30 14:00</v>
      </c>
      <c r="AD965" s="161" t="str">
        <f t="shared" si="554"/>
        <v>08:30 16:00(13:00 14:00)</v>
      </c>
      <c r="AE965" s="158" t="str">
        <f t="shared" si="555"/>
        <v>08:30 16:00(13:00 14:00)</v>
      </c>
      <c r="AF965" s="159" t="e">
        <f>HLOOKUP(SEARCH("4",$M965)-1,$Q$3:$V965,$P965+1,FALSE)</f>
        <v>#VALUE!</v>
      </c>
      <c r="AG965" s="161" t="e">
        <f t="shared" si="556"/>
        <v>#VALUE!</v>
      </c>
      <c r="AH965" s="161" t="e">
        <f t="shared" si="557"/>
        <v>#VALUE!</v>
      </c>
      <c r="AI965" s="158" t="str">
        <f t="shared" si="558"/>
        <v>выходной</v>
      </c>
      <c r="AJ965" s="159">
        <f>HLOOKUP(SEARCH("5",$M965)-1,$Q$3:$V965,$P965+1,FALSE)</f>
        <v>50</v>
      </c>
      <c r="AK965" s="161" t="str">
        <f t="shared" si="559"/>
        <v>08:30 14:00</v>
      </c>
      <c r="AL965" s="161" t="e">
        <f t="shared" si="560"/>
        <v>#VALUE!</v>
      </c>
      <c r="AM965" s="158" t="str">
        <f t="shared" si="561"/>
        <v>08:30 14:00</v>
      </c>
      <c r="AN965" s="159" t="e">
        <f>HLOOKUP(SEARCH("6",$M965)-1,$Q$3:$V965,$P965+1,FALSE)</f>
        <v>#VALUE!</v>
      </c>
      <c r="AO965" s="161" t="e">
        <f t="shared" si="562"/>
        <v>#VALUE!</v>
      </c>
      <c r="AP965" s="161" t="e">
        <f t="shared" si="563"/>
        <v>#VALUE!</v>
      </c>
      <c r="AQ965" s="162" t="str">
        <f t="shared" si="564"/>
        <v>выходной</v>
      </c>
      <c r="AR965" s="163" t="e">
        <f>HLOOKUP(SEARCH("7",$M965)-1,$Q$3:$V965,$P965+1,FALSE)</f>
        <v>#VALUE!</v>
      </c>
      <c r="AS965" s="164" t="str">
        <f t="shared" si="565"/>
        <v>выходной</v>
      </c>
      <c r="AT965" s="142"/>
      <c r="AU965" s="11" t="str">
        <f>IF(ISERROR(VLOOKUP(B965,'РЕОРГ 2008'!$A:$B,2,FALSE)),"",VLOOKUP(B965,'РЕОРГ 2008'!$A:$B,2,FALSE))</f>
        <v/>
      </c>
      <c r="AV965" s="12" t="str">
        <f t="shared" si="566"/>
        <v>Опер.касса №4314/016</v>
      </c>
      <c r="AW965" s="31" t="e">
        <f>LEFT(#REF!,2)</f>
        <v>#REF!</v>
      </c>
      <c r="AX965" s="12" t="str">
        <f t="shared" si="544"/>
        <v>4314/016</v>
      </c>
      <c r="AZ965" t="str">
        <f>IF(ISERROR(VLOOKUP(B965,'РЕОРГ 01.08.2009'!$A:$B,2,FALSE)),"",VLOOKUP(B965,'РЕОРГ 01.08.2009'!$A:$B,2,FALSE))</f>
        <v/>
      </c>
      <c r="BA965" s="12" t="str">
        <f t="shared" si="539"/>
        <v>Опер.касса №4314/016</v>
      </c>
      <c r="BB965" t="e">
        <f>LEFT(#REF!,2)</f>
        <v>#REF!</v>
      </c>
      <c r="BC965" s="12" t="str">
        <f t="shared" si="545"/>
        <v>4314/016</v>
      </c>
      <c r="BE965" t="str">
        <f>IF(ISERROR(VLOOKUP(B965,'РЕОРГ 01.10.2009'!A:C,3,FALSE)),"",VLOOKUP(B965,'РЕОРГ 01.10.2009'!A:C,3,FALSE))</f>
        <v/>
      </c>
      <c r="BF965" s="12" t="str">
        <f t="shared" si="540"/>
        <v>Опер.касса №4314/016</v>
      </c>
      <c r="BG965" t="e">
        <f>LEFT(#REF!,2)</f>
        <v>#REF!</v>
      </c>
      <c r="BH965" s="12" t="str">
        <f t="shared" si="546"/>
        <v>4314/016</v>
      </c>
      <c r="BJ965" t="str">
        <f>IF(ISERROR(VLOOKUP($B965,'РЕОРГ 01.05.2010'!A:B,2,FALSE)),"",VLOOKUP($B965,'РЕОРГ 01.05.2010'!A:B,2,FALSE))</f>
        <v/>
      </c>
      <c r="BK965" s="12" t="str">
        <f t="shared" si="541"/>
        <v>Опер.касса №4314/016</v>
      </c>
      <c r="BL965" t="e">
        <f>LEFT(#REF!,2)</f>
        <v>#REF!</v>
      </c>
      <c r="BM965" s="12" t="str">
        <f t="shared" si="547"/>
        <v>4314/016</v>
      </c>
      <c r="BO965" t="str">
        <f>IF(ISERROR(VLOOKUP($B965,'РЕОРГ 01.08.2010'!A:B,2,FALSE)),"",VLOOKUP($B965,'РЕОРГ 01.08.2010'!A:B,2,FALSE))</f>
        <v/>
      </c>
      <c r="BP965" s="12" t="str">
        <f t="shared" si="542"/>
        <v>Опер.касса №4314/016</v>
      </c>
      <c r="BQ965" t="e">
        <f>LEFT(#REF!,2)</f>
        <v>#REF!</v>
      </c>
      <c r="BR965" s="12" t="str">
        <f t="shared" si="548"/>
        <v>4314/016</v>
      </c>
    </row>
    <row r="966" spans="1:70" ht="12.75" customHeight="1">
      <c r="A966" t="str">
        <f t="shared" si="543"/>
        <v>4314/02</v>
      </c>
      <c r="B966" s="133">
        <v>1086</v>
      </c>
      <c r="C966" s="1" t="s">
        <v>5834</v>
      </c>
      <c r="D966" s="32" t="s">
        <v>1931</v>
      </c>
      <c r="E966" s="1" t="s">
        <v>5835</v>
      </c>
      <c r="F966" s="1" t="s">
        <v>1291</v>
      </c>
      <c r="G966" s="1" t="s">
        <v>5836</v>
      </c>
      <c r="H966" s="1" t="s">
        <v>5837</v>
      </c>
      <c r="I966" s="1" t="s">
        <v>11267</v>
      </c>
      <c r="J966" s="1"/>
      <c r="K966" s="1">
        <v>0.5</v>
      </c>
      <c r="L966" s="32" t="s">
        <v>4049</v>
      </c>
      <c r="M966" s="8" t="s">
        <v>11901</v>
      </c>
      <c r="N966" s="2" t="s">
        <v>12385</v>
      </c>
      <c r="O966" s="173"/>
      <c r="P966" s="168">
        <f t="shared" si="573"/>
        <v>963</v>
      </c>
      <c r="Q966" s="138">
        <f t="shared" si="567"/>
        <v>25</v>
      </c>
      <c r="R966" s="138">
        <f t="shared" si="568"/>
        <v>50</v>
      </c>
      <c r="S966" s="138" t="e">
        <f t="shared" si="569"/>
        <v>#VALUE!</v>
      </c>
      <c r="T966" s="138" t="e">
        <f t="shared" si="570"/>
        <v>#VALUE!</v>
      </c>
      <c r="U966" s="138" t="e">
        <f t="shared" si="571"/>
        <v>#VALUE!</v>
      </c>
      <c r="V966" s="138" t="e">
        <f t="shared" si="572"/>
        <v>#VALUE!</v>
      </c>
      <c r="W966" s="158" t="str">
        <f t="shared" si="549"/>
        <v>выходной</v>
      </c>
      <c r="X966" s="159" t="e">
        <f>HLOOKUP(SEARCH("2",$M966)-1,$Q$3:$V966,$P966+1,FALSE)</f>
        <v>#N/A</v>
      </c>
      <c r="Y966" s="160" t="str">
        <f t="shared" si="550"/>
        <v>08:30 16:00(13:00 14:00)</v>
      </c>
      <c r="Z966" s="161" t="e">
        <f t="shared" si="551"/>
        <v>#VALUE!</v>
      </c>
      <c r="AA966" s="158" t="str">
        <f t="shared" si="552"/>
        <v>08:30 16:00(13:00 14:00)</v>
      </c>
      <c r="AB966" s="159" t="e">
        <f>HLOOKUP(SEARCH("3",$M966)-1,$Q$3:$V966,$P966+1,FALSE)</f>
        <v>#VALUE!</v>
      </c>
      <c r="AC966" s="160" t="e">
        <f t="shared" si="553"/>
        <v>#VALUE!</v>
      </c>
      <c r="AD966" s="161" t="e">
        <f t="shared" si="554"/>
        <v>#VALUE!</v>
      </c>
      <c r="AE966" s="158" t="str">
        <f t="shared" si="555"/>
        <v>выходной</v>
      </c>
      <c r="AF966" s="159">
        <f>HLOOKUP(SEARCH("4",$M966)-1,$Q$3:$V966,$P966+1,FALSE)</f>
        <v>25</v>
      </c>
      <c r="AG966" s="161" t="str">
        <f t="shared" si="556"/>
        <v>08:30 16:00(13:00 14:00)|08:30 14:00</v>
      </c>
      <c r="AH966" s="161" t="str">
        <f t="shared" si="557"/>
        <v>08:30 16:00(13:00 14:00)</v>
      </c>
      <c r="AI966" s="158" t="str">
        <f t="shared" si="558"/>
        <v>08:30 16:00(13:00 14:00)</v>
      </c>
      <c r="AJ966" s="159">
        <f>HLOOKUP(SEARCH("5",$M966)-1,$Q$3:$V966,$P966+1,FALSE)</f>
        <v>50</v>
      </c>
      <c r="AK966" s="161" t="str">
        <f t="shared" si="559"/>
        <v>08:30 14:00</v>
      </c>
      <c r="AL966" s="161" t="e">
        <f t="shared" si="560"/>
        <v>#VALUE!</v>
      </c>
      <c r="AM966" s="158" t="str">
        <f t="shared" si="561"/>
        <v>08:30 14:00</v>
      </c>
      <c r="AN966" s="159" t="e">
        <f>HLOOKUP(SEARCH("6",$M966)-1,$Q$3:$V966,$P966+1,FALSE)</f>
        <v>#VALUE!</v>
      </c>
      <c r="AO966" s="161" t="e">
        <f t="shared" si="562"/>
        <v>#VALUE!</v>
      </c>
      <c r="AP966" s="161" t="e">
        <f t="shared" si="563"/>
        <v>#VALUE!</v>
      </c>
      <c r="AQ966" s="162" t="str">
        <f t="shared" si="564"/>
        <v>выходной</v>
      </c>
      <c r="AR966" s="163" t="e">
        <f>HLOOKUP(SEARCH("7",$M966)-1,$Q$3:$V966,$P966+1,FALSE)</f>
        <v>#VALUE!</v>
      </c>
      <c r="AS966" s="164" t="str">
        <f t="shared" si="565"/>
        <v>выходной</v>
      </c>
      <c r="AT966" s="142"/>
      <c r="AU966" s="11" t="str">
        <f>IF(ISERROR(VLOOKUP(B966,'РЕОРГ 2008'!$A:$B,2,FALSE)),"",VLOOKUP(B966,'РЕОРГ 2008'!$A:$B,2,FALSE))</f>
        <v/>
      </c>
      <c r="AV966" s="12" t="str">
        <f t="shared" si="566"/>
        <v>Опер.касса №4314/02</v>
      </c>
      <c r="AW966" s="31" t="e">
        <f>LEFT(#REF!,2)</f>
        <v>#REF!</v>
      </c>
      <c r="AX966" s="12" t="str">
        <f t="shared" si="544"/>
        <v>4314/02</v>
      </c>
      <c r="AZ966" t="str">
        <f>IF(ISERROR(VLOOKUP(B966,'РЕОРГ 01.08.2009'!$A:$B,2,FALSE)),"",VLOOKUP(B966,'РЕОРГ 01.08.2009'!$A:$B,2,FALSE))</f>
        <v/>
      </c>
      <c r="BA966" s="12" t="str">
        <f t="shared" si="539"/>
        <v>Опер.касса №4314/02</v>
      </c>
      <c r="BB966" t="e">
        <f>LEFT(#REF!,2)</f>
        <v>#REF!</v>
      </c>
      <c r="BC966" s="12" t="str">
        <f t="shared" si="545"/>
        <v>4314/02</v>
      </c>
      <c r="BE966" t="str">
        <f>IF(ISERROR(VLOOKUP(B966,'РЕОРГ 01.10.2009'!A:C,3,FALSE)),"",VLOOKUP(B966,'РЕОРГ 01.10.2009'!A:C,3,FALSE))</f>
        <v/>
      </c>
      <c r="BF966" s="12" t="str">
        <f t="shared" si="540"/>
        <v>Опер.касса №4314/02</v>
      </c>
      <c r="BG966" t="e">
        <f>LEFT(#REF!,2)</f>
        <v>#REF!</v>
      </c>
      <c r="BH966" s="12" t="str">
        <f t="shared" si="546"/>
        <v>4314/02</v>
      </c>
      <c r="BJ966" t="str">
        <f>IF(ISERROR(VLOOKUP($B966,'РЕОРГ 01.05.2010'!A:B,2,FALSE)),"",VLOOKUP($B966,'РЕОРГ 01.05.2010'!A:B,2,FALSE))</f>
        <v/>
      </c>
      <c r="BK966" s="12" t="str">
        <f t="shared" si="541"/>
        <v>Опер.касса №4314/02</v>
      </c>
      <c r="BL966" t="e">
        <f>LEFT(#REF!,2)</f>
        <v>#REF!</v>
      </c>
      <c r="BM966" s="12" t="str">
        <f t="shared" si="547"/>
        <v>4314/02</v>
      </c>
      <c r="BO966" t="str">
        <f>IF(ISERROR(VLOOKUP($B966,'РЕОРГ 01.08.2010'!A:B,2,FALSE)),"",VLOOKUP($B966,'РЕОРГ 01.08.2010'!A:B,2,FALSE))</f>
        <v/>
      </c>
      <c r="BP966" s="12" t="str">
        <f t="shared" si="542"/>
        <v>Опер.касса №4314/02</v>
      </c>
      <c r="BQ966" t="e">
        <f>LEFT(#REF!,2)</f>
        <v>#REF!</v>
      </c>
      <c r="BR966" s="12" t="str">
        <f t="shared" si="548"/>
        <v>4314/02</v>
      </c>
    </row>
    <row r="967" spans="1:70" ht="12.75" customHeight="1">
      <c r="A967" t="str">
        <f t="shared" si="543"/>
        <v>4314/027</v>
      </c>
      <c r="B967" s="133">
        <v>1087</v>
      </c>
      <c r="C967" s="1" t="s">
        <v>5838</v>
      </c>
      <c r="D967" s="32" t="s">
        <v>1926</v>
      </c>
      <c r="E967" s="1" t="s">
        <v>5839</v>
      </c>
      <c r="F967" s="1" t="s">
        <v>1291</v>
      </c>
      <c r="G967" s="1" t="s">
        <v>5840</v>
      </c>
      <c r="H967" s="1" t="s">
        <v>5959</v>
      </c>
      <c r="I967" s="1" t="s">
        <v>9492</v>
      </c>
      <c r="J967" s="1"/>
      <c r="K967" s="1">
        <v>6</v>
      </c>
      <c r="L967" s="32" t="s">
        <v>4052</v>
      </c>
      <c r="M967" s="8" t="s">
        <v>11773</v>
      </c>
      <c r="N967" s="2" t="s">
        <v>12386</v>
      </c>
      <c r="O967" s="173"/>
      <c r="P967" s="168">
        <f t="shared" si="573"/>
        <v>964</v>
      </c>
      <c r="Q967" s="138">
        <f t="shared" si="567"/>
        <v>12</v>
      </c>
      <c r="R967" s="138">
        <f t="shared" si="568"/>
        <v>24</v>
      </c>
      <c r="S967" s="138">
        <f t="shared" si="569"/>
        <v>36</v>
      </c>
      <c r="T967" s="138">
        <f t="shared" si="570"/>
        <v>48</v>
      </c>
      <c r="U967" s="138">
        <f t="shared" si="571"/>
        <v>60</v>
      </c>
      <c r="V967" s="138" t="e">
        <f t="shared" si="572"/>
        <v>#VALUE!</v>
      </c>
      <c r="W967" s="158" t="str">
        <f t="shared" si="549"/>
        <v>08:30 17:30</v>
      </c>
      <c r="X967" s="159">
        <f>HLOOKUP(SEARCH("2",$M967)-1,$Q$3:$V967,$P967+1,FALSE)</f>
        <v>12</v>
      </c>
      <c r="Y967" s="160" t="str">
        <f t="shared" si="550"/>
        <v>08:30 17:30|08:30 17:30|08:30 17:30|08:30 17:30|08:30 13:00</v>
      </c>
      <c r="Z967" s="161" t="str">
        <f t="shared" si="551"/>
        <v>08:30 17:30</v>
      </c>
      <c r="AA967" s="158" t="str">
        <f t="shared" si="552"/>
        <v>08:30 17:30</v>
      </c>
      <c r="AB967" s="159">
        <f>HLOOKUP(SEARCH("3",$M967)-1,$Q$3:$V967,$P967+1,FALSE)</f>
        <v>24</v>
      </c>
      <c r="AC967" s="160" t="str">
        <f t="shared" si="553"/>
        <v>08:30 17:30|08:30 17:30|08:30 17:30|08:30 13:00</v>
      </c>
      <c r="AD967" s="161" t="str">
        <f t="shared" si="554"/>
        <v>08:30 17:30</v>
      </c>
      <c r="AE967" s="158" t="str">
        <f t="shared" si="555"/>
        <v>08:30 17:30</v>
      </c>
      <c r="AF967" s="159">
        <f>HLOOKUP(SEARCH("4",$M967)-1,$Q$3:$V967,$P967+1,FALSE)</f>
        <v>36</v>
      </c>
      <c r="AG967" s="161" t="str">
        <f t="shared" si="556"/>
        <v>08:30 17:30|08:30 17:30|08:30 13:00</v>
      </c>
      <c r="AH967" s="161" t="str">
        <f t="shared" si="557"/>
        <v>08:30 17:30</v>
      </c>
      <c r="AI967" s="158" t="str">
        <f t="shared" si="558"/>
        <v>08:30 17:30</v>
      </c>
      <c r="AJ967" s="159">
        <f>HLOOKUP(SEARCH("5",$M967)-1,$Q$3:$V967,$P967+1,FALSE)</f>
        <v>48</v>
      </c>
      <c r="AK967" s="161" t="str">
        <f t="shared" si="559"/>
        <v>08:30 17:30|08:30 13:00</v>
      </c>
      <c r="AL967" s="161" t="str">
        <f t="shared" si="560"/>
        <v>08:30 17:30</v>
      </c>
      <c r="AM967" s="158" t="str">
        <f t="shared" si="561"/>
        <v>08:30 17:30</v>
      </c>
      <c r="AN967" s="159">
        <f>HLOOKUP(SEARCH("6",$M967)-1,$Q$3:$V967,$P967+1,FALSE)</f>
        <v>60</v>
      </c>
      <c r="AO967" s="161" t="str">
        <f t="shared" si="562"/>
        <v>08:30 13:00</v>
      </c>
      <c r="AP967" s="161" t="e">
        <f t="shared" si="563"/>
        <v>#VALUE!</v>
      </c>
      <c r="AQ967" s="162" t="str">
        <f t="shared" si="564"/>
        <v>08:30 13:00</v>
      </c>
      <c r="AR967" s="163" t="e">
        <f>HLOOKUP(SEARCH("7",$M967)-1,$Q$3:$V967,$P967+1,FALSE)</f>
        <v>#VALUE!</v>
      </c>
      <c r="AS967" s="164" t="str">
        <f t="shared" si="565"/>
        <v>выходной</v>
      </c>
      <c r="AT967" s="142"/>
      <c r="AU967" s="11" t="str">
        <f>IF(ISERROR(VLOOKUP(B967,'РЕОРГ 2008'!$A:$B,2,FALSE)),"",VLOOKUP(B967,'РЕОРГ 2008'!$A:$B,2,FALSE))</f>
        <v/>
      </c>
      <c r="AV967" s="12" t="str">
        <f t="shared" si="566"/>
        <v>Доп.офис №4314/027</v>
      </c>
      <c r="AW967" s="31" t="e">
        <f>LEFT(#REF!,2)</f>
        <v>#REF!</v>
      </c>
      <c r="AX967" s="12" t="str">
        <f t="shared" si="544"/>
        <v>4314/027</v>
      </c>
      <c r="AZ967" t="str">
        <f>IF(ISERROR(VLOOKUP(B967,'РЕОРГ 01.08.2009'!$A:$B,2,FALSE)),"",VLOOKUP(B967,'РЕОРГ 01.08.2009'!$A:$B,2,FALSE))</f>
        <v/>
      </c>
      <c r="BA967" s="12" t="str">
        <f t="shared" si="539"/>
        <v>Доп.офис №4314/027</v>
      </c>
      <c r="BB967" t="e">
        <f>LEFT(#REF!,2)</f>
        <v>#REF!</v>
      </c>
      <c r="BC967" s="12" t="str">
        <f t="shared" si="545"/>
        <v>4314/027</v>
      </c>
      <c r="BE967" t="str">
        <f>IF(ISERROR(VLOOKUP(B967,'РЕОРГ 01.10.2009'!A:C,3,FALSE)),"",VLOOKUP(B967,'РЕОРГ 01.10.2009'!A:C,3,FALSE))</f>
        <v/>
      </c>
      <c r="BF967" s="12" t="str">
        <f t="shared" si="540"/>
        <v>Доп.офис №4314/027</v>
      </c>
      <c r="BG967" t="e">
        <f>LEFT(#REF!,2)</f>
        <v>#REF!</v>
      </c>
      <c r="BH967" s="12" t="str">
        <f t="shared" si="546"/>
        <v>4314/027</v>
      </c>
      <c r="BJ967" t="str">
        <f>IF(ISERROR(VLOOKUP($B967,'РЕОРГ 01.05.2010'!A:B,2,FALSE)),"",VLOOKUP($B967,'РЕОРГ 01.05.2010'!A:B,2,FALSE))</f>
        <v/>
      </c>
      <c r="BK967" s="12" t="str">
        <f t="shared" si="541"/>
        <v>Доп.офис №4314/027</v>
      </c>
      <c r="BL967" t="e">
        <f>LEFT(#REF!,2)</f>
        <v>#REF!</v>
      </c>
      <c r="BM967" s="12" t="str">
        <f t="shared" si="547"/>
        <v>4314/027</v>
      </c>
      <c r="BO967" t="str">
        <f>IF(ISERROR(VLOOKUP($B967,'РЕОРГ 01.08.2010'!A:B,2,FALSE)),"",VLOOKUP($B967,'РЕОРГ 01.08.2010'!A:B,2,FALSE))</f>
        <v/>
      </c>
      <c r="BP967" s="12" t="str">
        <f t="shared" si="542"/>
        <v>Доп.офис №4314/027</v>
      </c>
      <c r="BQ967" t="e">
        <f>LEFT(#REF!,2)</f>
        <v>#REF!</v>
      </c>
      <c r="BR967" s="12" t="str">
        <f t="shared" si="548"/>
        <v>4314/027</v>
      </c>
    </row>
    <row r="968" spans="1:70" ht="12.75" customHeight="1">
      <c r="A968" t="str">
        <f t="shared" si="543"/>
        <v>4314/028</v>
      </c>
      <c r="B968" s="133">
        <v>1088</v>
      </c>
      <c r="C968" s="1" t="s">
        <v>5960</v>
      </c>
      <c r="D968" s="32" t="s">
        <v>7017</v>
      </c>
      <c r="E968" s="1" t="s">
        <v>5961</v>
      </c>
      <c r="F968" s="1" t="s">
        <v>1291</v>
      </c>
      <c r="G968" s="1" t="s">
        <v>5962</v>
      </c>
      <c r="H968" s="1" t="s">
        <v>5963</v>
      </c>
      <c r="I968" s="1" t="s">
        <v>2144</v>
      </c>
      <c r="J968" s="1"/>
      <c r="K968" s="1">
        <v>8</v>
      </c>
      <c r="L968" s="32" t="s">
        <v>4049</v>
      </c>
      <c r="M968" s="8" t="s">
        <v>11771</v>
      </c>
      <c r="N968" s="2" t="s">
        <v>12387</v>
      </c>
      <c r="O968" s="173"/>
      <c r="P968" s="168">
        <f t="shared" si="573"/>
        <v>965</v>
      </c>
      <c r="Q968" s="138">
        <f t="shared" si="567"/>
        <v>25</v>
      </c>
      <c r="R968" s="138">
        <f t="shared" si="568"/>
        <v>50</v>
      </c>
      <c r="S968" s="138">
        <f t="shared" si="569"/>
        <v>75</v>
      </c>
      <c r="T968" s="138">
        <f t="shared" si="570"/>
        <v>100</v>
      </c>
      <c r="U968" s="138" t="e">
        <f t="shared" si="571"/>
        <v>#VALUE!</v>
      </c>
      <c r="V968" s="138" t="e">
        <f t="shared" si="572"/>
        <v>#VALUE!</v>
      </c>
      <c r="W968" s="158" t="str">
        <f t="shared" si="549"/>
        <v>08:30 17:00(13:00 14:00)</v>
      </c>
      <c r="X968" s="159">
        <f>HLOOKUP(SEARCH("2",$M968)-1,$Q$3:$V968,$P968+1,FALSE)</f>
        <v>25</v>
      </c>
      <c r="Y968" s="160" t="str">
        <f t="shared" si="550"/>
        <v>08:30 17:00(13:00 14:00)|08:30 17:00(13:00 14:00)|08:30 17:00(13:00 14:00)|08:30 15:00(13:00 14:00)</v>
      </c>
      <c r="Z968" s="161" t="str">
        <f t="shared" si="551"/>
        <v>08:30 17:00(13:00 14:00)</v>
      </c>
      <c r="AA968" s="158" t="str">
        <f t="shared" si="552"/>
        <v>08:30 17:00(13:00 14:00)</v>
      </c>
      <c r="AB968" s="159">
        <f>HLOOKUP(SEARCH("3",$M968)-1,$Q$3:$V968,$P968+1,FALSE)</f>
        <v>50</v>
      </c>
      <c r="AC968" s="160" t="str">
        <f t="shared" si="553"/>
        <v>08:30 17:00(13:00 14:00)|08:30 17:00(13:00 14:00)|08:30 15:00(13:00 14:00)</v>
      </c>
      <c r="AD968" s="161" t="str">
        <f t="shared" si="554"/>
        <v>08:30 17:00(13:00 14:00)</v>
      </c>
      <c r="AE968" s="158" t="str">
        <f t="shared" si="555"/>
        <v>08:30 17:00(13:00 14:00)</v>
      </c>
      <c r="AF968" s="159">
        <f>HLOOKUP(SEARCH("4",$M968)-1,$Q$3:$V968,$P968+1,FALSE)</f>
        <v>75</v>
      </c>
      <c r="AG968" s="161" t="str">
        <f t="shared" si="556"/>
        <v>08:30 17:00(13:00 14:00)|08:30 15:00(13:00 14:00)</v>
      </c>
      <c r="AH968" s="161" t="str">
        <f t="shared" si="557"/>
        <v>08:30 17:00(13:00 14:00)</v>
      </c>
      <c r="AI968" s="158" t="str">
        <f t="shared" si="558"/>
        <v>08:30 17:00(13:00 14:00)</v>
      </c>
      <c r="AJ968" s="159">
        <f>HLOOKUP(SEARCH("5",$M968)-1,$Q$3:$V968,$P968+1,FALSE)</f>
        <v>100</v>
      </c>
      <c r="AK968" s="161" t="str">
        <f t="shared" si="559"/>
        <v>08:30 15:00(13:00 14:00)</v>
      </c>
      <c r="AL968" s="161" t="e">
        <f t="shared" si="560"/>
        <v>#VALUE!</v>
      </c>
      <c r="AM968" s="158" t="str">
        <f t="shared" si="561"/>
        <v>08:30 15:00(13:00 14:00)</v>
      </c>
      <c r="AN968" s="159" t="e">
        <f>HLOOKUP(SEARCH("6",$M968)-1,$Q$3:$V968,$P968+1,FALSE)</f>
        <v>#VALUE!</v>
      </c>
      <c r="AO968" s="161" t="e">
        <f t="shared" si="562"/>
        <v>#VALUE!</v>
      </c>
      <c r="AP968" s="161" t="e">
        <f t="shared" si="563"/>
        <v>#VALUE!</v>
      </c>
      <c r="AQ968" s="162" t="str">
        <f t="shared" si="564"/>
        <v>выходной</v>
      </c>
      <c r="AR968" s="163" t="e">
        <f>HLOOKUP(SEARCH("7",$M968)-1,$Q$3:$V968,$P968+1,FALSE)</f>
        <v>#VALUE!</v>
      </c>
      <c r="AS968" s="164" t="str">
        <f t="shared" si="565"/>
        <v>выходной</v>
      </c>
      <c r="AT968" s="142"/>
      <c r="AU968" s="11" t="str">
        <f>IF(ISERROR(VLOOKUP(B968,'РЕОРГ 2008'!$A:$B,2,FALSE)),"",VLOOKUP(B968,'РЕОРГ 2008'!$A:$B,2,FALSE))</f>
        <v/>
      </c>
      <c r="AV968" s="12" t="str">
        <f t="shared" si="566"/>
        <v>Доп.офис №4314/028</v>
      </c>
      <c r="AW968" s="31" t="e">
        <f>LEFT(#REF!,2)</f>
        <v>#REF!</v>
      </c>
      <c r="AX968" s="12" t="str">
        <f t="shared" si="544"/>
        <v>4314/028</v>
      </c>
      <c r="AZ968" t="str">
        <f>IF(ISERROR(VLOOKUP(B968,'РЕОРГ 01.08.2009'!$A:$B,2,FALSE)),"",VLOOKUP(B968,'РЕОРГ 01.08.2009'!$A:$B,2,FALSE))</f>
        <v/>
      </c>
      <c r="BA968" s="12" t="str">
        <f t="shared" si="539"/>
        <v>Доп.офис №4314/028</v>
      </c>
      <c r="BB968" t="e">
        <f>LEFT(#REF!,2)</f>
        <v>#REF!</v>
      </c>
      <c r="BC968" s="12" t="str">
        <f t="shared" si="545"/>
        <v>4314/028</v>
      </c>
      <c r="BE968" t="str">
        <f>IF(ISERROR(VLOOKUP(B968,'РЕОРГ 01.10.2009'!A:C,3,FALSE)),"",VLOOKUP(B968,'РЕОРГ 01.10.2009'!A:C,3,FALSE))</f>
        <v/>
      </c>
      <c r="BF968" s="12" t="str">
        <f t="shared" si="540"/>
        <v>Доп.офис №4314/028</v>
      </c>
      <c r="BG968" t="e">
        <f>LEFT(#REF!,2)</f>
        <v>#REF!</v>
      </c>
      <c r="BH968" s="12" t="str">
        <f t="shared" si="546"/>
        <v>4314/028</v>
      </c>
      <c r="BJ968" t="str">
        <f>IF(ISERROR(VLOOKUP($B968,'РЕОРГ 01.05.2010'!A:B,2,FALSE)),"",VLOOKUP($B968,'РЕОРГ 01.05.2010'!A:B,2,FALSE))</f>
        <v/>
      </c>
      <c r="BK968" s="12" t="str">
        <f t="shared" si="541"/>
        <v>Доп.офис №4314/028</v>
      </c>
      <c r="BL968" t="e">
        <f>LEFT(#REF!,2)</f>
        <v>#REF!</v>
      </c>
      <c r="BM968" s="12" t="str">
        <f t="shared" si="547"/>
        <v>4314/028</v>
      </c>
      <c r="BO968" t="str">
        <f>IF(ISERROR(VLOOKUP($B968,'РЕОРГ 01.08.2010'!A:B,2,FALSE)),"",VLOOKUP($B968,'РЕОРГ 01.08.2010'!A:B,2,FALSE))</f>
        <v/>
      </c>
      <c r="BP968" s="12" t="str">
        <f t="shared" si="542"/>
        <v>Доп.офис №4314/028</v>
      </c>
      <c r="BQ968" t="e">
        <f>LEFT(#REF!,2)</f>
        <v>#REF!</v>
      </c>
      <c r="BR968" s="12" t="str">
        <f t="shared" si="548"/>
        <v>4314/028</v>
      </c>
    </row>
    <row r="969" spans="1:70" ht="12.75" customHeight="1">
      <c r="A969" t="str">
        <f t="shared" si="543"/>
        <v>4314/03</v>
      </c>
      <c r="B969" s="133">
        <v>1089</v>
      </c>
      <c r="C969" s="1" t="s">
        <v>5964</v>
      </c>
      <c r="D969" s="32" t="s">
        <v>1931</v>
      </c>
      <c r="E969" s="1" t="s">
        <v>5965</v>
      </c>
      <c r="F969" s="1" t="s">
        <v>1291</v>
      </c>
      <c r="G969" s="1" t="s">
        <v>5966</v>
      </c>
      <c r="H969" s="1" t="s">
        <v>5967</v>
      </c>
      <c r="I969" s="1" t="s">
        <v>5968</v>
      </c>
      <c r="J969" s="1"/>
      <c r="K969" s="1">
        <v>0.5</v>
      </c>
      <c r="L969" s="32" t="s">
        <v>4049</v>
      </c>
      <c r="M969" s="8" t="s">
        <v>11901</v>
      </c>
      <c r="N969" s="2" t="s">
        <v>12385</v>
      </c>
      <c r="O969" s="173"/>
      <c r="P969" s="168">
        <f t="shared" si="573"/>
        <v>966</v>
      </c>
      <c r="Q969" s="138">
        <f t="shared" si="567"/>
        <v>25</v>
      </c>
      <c r="R969" s="138">
        <f t="shared" si="568"/>
        <v>50</v>
      </c>
      <c r="S969" s="138" t="e">
        <f t="shared" si="569"/>
        <v>#VALUE!</v>
      </c>
      <c r="T969" s="138" t="e">
        <f t="shared" si="570"/>
        <v>#VALUE!</v>
      </c>
      <c r="U969" s="138" t="e">
        <f t="shared" si="571"/>
        <v>#VALUE!</v>
      </c>
      <c r="V969" s="138" t="e">
        <f t="shared" si="572"/>
        <v>#VALUE!</v>
      </c>
      <c r="W969" s="158" t="str">
        <f t="shared" si="549"/>
        <v>выходной</v>
      </c>
      <c r="X969" s="159" t="e">
        <f>HLOOKUP(SEARCH("2",$M969)-1,$Q$3:$V969,$P969+1,FALSE)</f>
        <v>#N/A</v>
      </c>
      <c r="Y969" s="160" t="str">
        <f t="shared" si="550"/>
        <v>08:30 16:00(13:00 14:00)</v>
      </c>
      <c r="Z969" s="161" t="e">
        <f t="shared" si="551"/>
        <v>#VALUE!</v>
      </c>
      <c r="AA969" s="158" t="str">
        <f t="shared" si="552"/>
        <v>08:30 16:00(13:00 14:00)</v>
      </c>
      <c r="AB969" s="159" t="e">
        <f>HLOOKUP(SEARCH("3",$M969)-1,$Q$3:$V969,$P969+1,FALSE)</f>
        <v>#VALUE!</v>
      </c>
      <c r="AC969" s="160" t="e">
        <f t="shared" si="553"/>
        <v>#VALUE!</v>
      </c>
      <c r="AD969" s="161" t="e">
        <f t="shared" si="554"/>
        <v>#VALUE!</v>
      </c>
      <c r="AE969" s="158" t="str">
        <f t="shared" si="555"/>
        <v>выходной</v>
      </c>
      <c r="AF969" s="159">
        <f>HLOOKUP(SEARCH("4",$M969)-1,$Q$3:$V969,$P969+1,FALSE)</f>
        <v>25</v>
      </c>
      <c r="AG969" s="161" t="str">
        <f t="shared" si="556"/>
        <v>08:30 16:00(13:00 14:00)|08:30 14:00</v>
      </c>
      <c r="AH969" s="161" t="str">
        <f t="shared" si="557"/>
        <v>08:30 16:00(13:00 14:00)</v>
      </c>
      <c r="AI969" s="158" t="str">
        <f t="shared" si="558"/>
        <v>08:30 16:00(13:00 14:00)</v>
      </c>
      <c r="AJ969" s="159">
        <f>HLOOKUP(SEARCH("5",$M969)-1,$Q$3:$V969,$P969+1,FALSE)</f>
        <v>50</v>
      </c>
      <c r="AK969" s="161" t="str">
        <f t="shared" si="559"/>
        <v>08:30 14:00</v>
      </c>
      <c r="AL969" s="161" t="e">
        <f t="shared" si="560"/>
        <v>#VALUE!</v>
      </c>
      <c r="AM969" s="158" t="str">
        <f t="shared" si="561"/>
        <v>08:30 14:00</v>
      </c>
      <c r="AN969" s="159" t="e">
        <f>HLOOKUP(SEARCH("6",$M969)-1,$Q$3:$V969,$P969+1,FALSE)</f>
        <v>#VALUE!</v>
      </c>
      <c r="AO969" s="161" t="e">
        <f t="shared" si="562"/>
        <v>#VALUE!</v>
      </c>
      <c r="AP969" s="161" t="e">
        <f t="shared" si="563"/>
        <v>#VALUE!</v>
      </c>
      <c r="AQ969" s="162" t="str">
        <f t="shared" si="564"/>
        <v>выходной</v>
      </c>
      <c r="AR969" s="163" t="e">
        <f>HLOOKUP(SEARCH("7",$M969)-1,$Q$3:$V969,$P969+1,FALSE)</f>
        <v>#VALUE!</v>
      </c>
      <c r="AS969" s="164" t="str">
        <f t="shared" si="565"/>
        <v>выходной</v>
      </c>
      <c r="AT969" s="142"/>
      <c r="AU969" s="11" t="str">
        <f>IF(ISERROR(VLOOKUP(B969,'РЕОРГ 2008'!$A:$B,2,FALSE)),"",VLOOKUP(B969,'РЕОРГ 2008'!$A:$B,2,FALSE))</f>
        <v/>
      </c>
      <c r="AV969" s="12" t="str">
        <f t="shared" si="566"/>
        <v>Опер.касса №4314/03</v>
      </c>
      <c r="AW969" s="31" t="e">
        <f>LEFT(#REF!,2)</f>
        <v>#REF!</v>
      </c>
      <c r="AX969" s="12" t="str">
        <f t="shared" si="544"/>
        <v>4314/03</v>
      </c>
      <c r="AZ969" t="str">
        <f>IF(ISERROR(VLOOKUP(B969,'РЕОРГ 01.08.2009'!$A:$B,2,FALSE)),"",VLOOKUP(B969,'РЕОРГ 01.08.2009'!$A:$B,2,FALSE))</f>
        <v/>
      </c>
      <c r="BA969" s="12" t="str">
        <f t="shared" si="539"/>
        <v>Опер.касса №4314/03</v>
      </c>
      <c r="BB969" t="e">
        <f>LEFT(#REF!,2)</f>
        <v>#REF!</v>
      </c>
      <c r="BC969" s="12" t="str">
        <f t="shared" si="545"/>
        <v>4314/03</v>
      </c>
      <c r="BE969" t="str">
        <f>IF(ISERROR(VLOOKUP(B969,'РЕОРГ 01.10.2009'!A:C,3,FALSE)),"",VLOOKUP(B969,'РЕОРГ 01.10.2009'!A:C,3,FALSE))</f>
        <v/>
      </c>
      <c r="BF969" s="12" t="str">
        <f t="shared" si="540"/>
        <v>Опер.касса №4314/03</v>
      </c>
      <c r="BG969" t="e">
        <f>LEFT(#REF!,2)</f>
        <v>#REF!</v>
      </c>
      <c r="BH969" s="12" t="str">
        <f t="shared" si="546"/>
        <v>4314/03</v>
      </c>
      <c r="BJ969" t="str">
        <f>IF(ISERROR(VLOOKUP($B969,'РЕОРГ 01.05.2010'!A:B,2,FALSE)),"",VLOOKUP($B969,'РЕОРГ 01.05.2010'!A:B,2,FALSE))</f>
        <v/>
      </c>
      <c r="BK969" s="12" t="str">
        <f t="shared" si="541"/>
        <v>Опер.касса №4314/03</v>
      </c>
      <c r="BL969" t="e">
        <f>LEFT(#REF!,2)</f>
        <v>#REF!</v>
      </c>
      <c r="BM969" s="12" t="str">
        <f t="shared" si="547"/>
        <v>4314/03</v>
      </c>
      <c r="BO969" t="str">
        <f>IF(ISERROR(VLOOKUP($B969,'РЕОРГ 01.08.2010'!A:B,2,FALSE)),"",VLOOKUP($B969,'РЕОРГ 01.08.2010'!A:B,2,FALSE))</f>
        <v/>
      </c>
      <c r="BP969" s="12" t="str">
        <f t="shared" si="542"/>
        <v>Опер.касса №4314/03</v>
      </c>
      <c r="BQ969" t="e">
        <f>LEFT(#REF!,2)</f>
        <v>#REF!</v>
      </c>
      <c r="BR969" s="12" t="str">
        <f t="shared" si="548"/>
        <v>4314/03</v>
      </c>
    </row>
    <row r="970" spans="1:70" ht="12.75" customHeight="1">
      <c r="A970" t="str">
        <f t="shared" si="543"/>
        <v>4314/031</v>
      </c>
      <c r="B970" s="133">
        <v>1090</v>
      </c>
      <c r="C970" s="1" t="s">
        <v>5969</v>
      </c>
      <c r="D970" s="32" t="s">
        <v>1931</v>
      </c>
      <c r="E970" s="1" t="s">
        <v>5970</v>
      </c>
      <c r="F970" s="1" t="s">
        <v>1291</v>
      </c>
      <c r="G970" s="1" t="s">
        <v>5971</v>
      </c>
      <c r="H970" s="1" t="s">
        <v>5972</v>
      </c>
      <c r="I970" s="1" t="s">
        <v>5973</v>
      </c>
      <c r="J970" s="1"/>
      <c r="K970" s="1">
        <v>0.75</v>
      </c>
      <c r="L970" s="32" t="s">
        <v>4049</v>
      </c>
      <c r="M970" s="8" t="s">
        <v>12043</v>
      </c>
      <c r="N970" s="2" t="s">
        <v>12373</v>
      </c>
      <c r="O970" s="173"/>
      <c r="P970" s="168">
        <f t="shared" si="573"/>
        <v>967</v>
      </c>
      <c r="Q970" s="138">
        <f t="shared" si="567"/>
        <v>25</v>
      </c>
      <c r="R970" s="138">
        <f t="shared" si="568"/>
        <v>50</v>
      </c>
      <c r="S970" s="138">
        <f t="shared" si="569"/>
        <v>75</v>
      </c>
      <c r="T970" s="138" t="e">
        <f t="shared" si="570"/>
        <v>#VALUE!</v>
      </c>
      <c r="U970" s="138" t="e">
        <f t="shared" si="571"/>
        <v>#VALUE!</v>
      </c>
      <c r="V970" s="138" t="e">
        <f t="shared" si="572"/>
        <v>#VALUE!</v>
      </c>
      <c r="W970" s="158" t="str">
        <f t="shared" si="549"/>
        <v>08:30 17:00(13:00 14:00)</v>
      </c>
      <c r="X970" s="159">
        <f>HLOOKUP(SEARCH("2",$M970)-1,$Q$3:$V970,$P970+1,FALSE)</f>
        <v>25</v>
      </c>
      <c r="Y970" s="160" t="str">
        <f t="shared" si="550"/>
        <v>08:30 17:00(13:00 14:00)|08:30 17:00(13:00 14:00)|08:30 14:00</v>
      </c>
      <c r="Z970" s="161" t="str">
        <f t="shared" si="551"/>
        <v>08:30 17:00(13:00 14:00)</v>
      </c>
      <c r="AA970" s="158" t="str">
        <f t="shared" si="552"/>
        <v>08:30 17:00(13:00 14:00)</v>
      </c>
      <c r="AB970" s="159">
        <f>HLOOKUP(SEARCH("3",$M970)-1,$Q$3:$V970,$P970+1,FALSE)</f>
        <v>50</v>
      </c>
      <c r="AC970" s="160" t="str">
        <f t="shared" si="553"/>
        <v>08:30 17:00(13:00 14:00)|08:30 14:00</v>
      </c>
      <c r="AD970" s="161" t="str">
        <f t="shared" si="554"/>
        <v>08:30 17:00(13:00 14:00)</v>
      </c>
      <c r="AE970" s="158" t="str">
        <f t="shared" si="555"/>
        <v>08:30 17:00(13:00 14:00)</v>
      </c>
      <c r="AF970" s="159" t="e">
        <f>HLOOKUP(SEARCH("4",$M970)-1,$Q$3:$V970,$P970+1,FALSE)</f>
        <v>#VALUE!</v>
      </c>
      <c r="AG970" s="161" t="e">
        <f t="shared" si="556"/>
        <v>#VALUE!</v>
      </c>
      <c r="AH970" s="161" t="e">
        <f t="shared" si="557"/>
        <v>#VALUE!</v>
      </c>
      <c r="AI970" s="158" t="str">
        <f t="shared" si="558"/>
        <v>выходной</v>
      </c>
      <c r="AJ970" s="159">
        <f>HLOOKUP(SEARCH("5",$M970)-1,$Q$3:$V970,$P970+1,FALSE)</f>
        <v>75</v>
      </c>
      <c r="AK970" s="161" t="str">
        <f t="shared" si="559"/>
        <v>08:30 14:00</v>
      </c>
      <c r="AL970" s="161" t="e">
        <f t="shared" si="560"/>
        <v>#VALUE!</v>
      </c>
      <c r="AM970" s="158" t="str">
        <f t="shared" si="561"/>
        <v>08:30 14:00</v>
      </c>
      <c r="AN970" s="159" t="e">
        <f>HLOOKUP(SEARCH("6",$M970)-1,$Q$3:$V970,$P970+1,FALSE)</f>
        <v>#VALUE!</v>
      </c>
      <c r="AO970" s="161" t="e">
        <f t="shared" si="562"/>
        <v>#VALUE!</v>
      </c>
      <c r="AP970" s="161" t="e">
        <f t="shared" si="563"/>
        <v>#VALUE!</v>
      </c>
      <c r="AQ970" s="162" t="str">
        <f t="shared" si="564"/>
        <v>выходной</v>
      </c>
      <c r="AR970" s="163" t="e">
        <f>HLOOKUP(SEARCH("7",$M970)-1,$Q$3:$V970,$P970+1,FALSE)</f>
        <v>#VALUE!</v>
      </c>
      <c r="AS970" s="164" t="str">
        <f t="shared" si="565"/>
        <v>выходной</v>
      </c>
      <c r="AT970" s="142"/>
      <c r="AU970" s="11" t="str">
        <f>IF(ISERROR(VLOOKUP(B970,'РЕОРГ 2008'!$A:$B,2,FALSE)),"",VLOOKUP(B970,'РЕОРГ 2008'!$A:$B,2,FALSE))</f>
        <v/>
      </c>
      <c r="AV970" s="12" t="str">
        <f t="shared" si="566"/>
        <v>Опер.касса №4314/031</v>
      </c>
      <c r="AW970" s="31" t="e">
        <f>LEFT(#REF!,2)</f>
        <v>#REF!</v>
      </c>
      <c r="AX970" s="12" t="str">
        <f t="shared" si="544"/>
        <v>4314/031</v>
      </c>
      <c r="AZ970" t="str">
        <f>IF(ISERROR(VLOOKUP(B970,'РЕОРГ 01.08.2009'!$A:$B,2,FALSE)),"",VLOOKUP(B970,'РЕОРГ 01.08.2009'!$A:$B,2,FALSE))</f>
        <v/>
      </c>
      <c r="BA970" s="12" t="str">
        <f t="shared" si="539"/>
        <v>Опер.касса №4314/031</v>
      </c>
      <c r="BB970" t="e">
        <f>LEFT(#REF!,2)</f>
        <v>#REF!</v>
      </c>
      <c r="BC970" s="12" t="str">
        <f t="shared" si="545"/>
        <v>4314/031</v>
      </c>
      <c r="BE970" t="str">
        <f>IF(ISERROR(VLOOKUP(B970,'РЕОРГ 01.10.2009'!A:C,3,FALSE)),"",VLOOKUP(B970,'РЕОРГ 01.10.2009'!A:C,3,FALSE))</f>
        <v/>
      </c>
      <c r="BF970" s="12" t="str">
        <f t="shared" si="540"/>
        <v>Опер.касса №4314/031</v>
      </c>
      <c r="BG970" t="e">
        <f>LEFT(#REF!,2)</f>
        <v>#REF!</v>
      </c>
      <c r="BH970" s="12" t="str">
        <f t="shared" si="546"/>
        <v>4314/031</v>
      </c>
      <c r="BJ970" t="str">
        <f>IF(ISERROR(VLOOKUP($B970,'РЕОРГ 01.05.2010'!A:B,2,FALSE)),"",VLOOKUP($B970,'РЕОРГ 01.05.2010'!A:B,2,FALSE))</f>
        <v/>
      </c>
      <c r="BK970" s="12" t="str">
        <f t="shared" si="541"/>
        <v>Опер.касса №4314/031</v>
      </c>
      <c r="BL970" t="e">
        <f>LEFT(#REF!,2)</f>
        <v>#REF!</v>
      </c>
      <c r="BM970" s="12" t="str">
        <f t="shared" si="547"/>
        <v>4314/031</v>
      </c>
      <c r="BO970" t="str">
        <f>IF(ISERROR(VLOOKUP($B970,'РЕОРГ 01.08.2010'!A:B,2,FALSE)),"",VLOOKUP($B970,'РЕОРГ 01.08.2010'!A:B,2,FALSE))</f>
        <v/>
      </c>
      <c r="BP970" s="12" t="str">
        <f t="shared" si="542"/>
        <v>Опер.касса №4314/031</v>
      </c>
      <c r="BQ970" t="e">
        <f>LEFT(#REF!,2)</f>
        <v>#REF!</v>
      </c>
      <c r="BR970" s="12" t="str">
        <f t="shared" si="548"/>
        <v>4314/031</v>
      </c>
    </row>
    <row r="971" spans="1:70" ht="12.75" customHeight="1">
      <c r="A971" t="str">
        <f t="shared" si="543"/>
        <v>4314/032</v>
      </c>
      <c r="B971" s="133">
        <v>1091</v>
      </c>
      <c r="C971" s="1" t="s">
        <v>5974</v>
      </c>
      <c r="D971" s="32" t="s">
        <v>1931</v>
      </c>
      <c r="E971" s="1" t="s">
        <v>5975</v>
      </c>
      <c r="F971" s="1" t="s">
        <v>1291</v>
      </c>
      <c r="G971" s="1" t="s">
        <v>5976</v>
      </c>
      <c r="H971" s="1" t="s">
        <v>5977</v>
      </c>
      <c r="I971" s="1" t="s">
        <v>5978</v>
      </c>
      <c r="J971" s="1"/>
      <c r="K971" s="1">
        <v>0.5</v>
      </c>
      <c r="L971" s="32" t="s">
        <v>4049</v>
      </c>
      <c r="M971" s="8" t="s">
        <v>11991</v>
      </c>
      <c r="N971" s="2" t="s">
        <v>12385</v>
      </c>
      <c r="O971" s="173"/>
      <c r="P971" s="168">
        <f t="shared" si="573"/>
        <v>968</v>
      </c>
      <c r="Q971" s="138">
        <f t="shared" si="567"/>
        <v>25</v>
      </c>
      <c r="R971" s="138">
        <f t="shared" si="568"/>
        <v>50</v>
      </c>
      <c r="S971" s="138" t="e">
        <f t="shared" si="569"/>
        <v>#VALUE!</v>
      </c>
      <c r="T971" s="138" t="e">
        <f t="shared" si="570"/>
        <v>#VALUE!</v>
      </c>
      <c r="U971" s="138" t="e">
        <f t="shared" si="571"/>
        <v>#VALUE!</v>
      </c>
      <c r="V971" s="138" t="e">
        <f t="shared" si="572"/>
        <v>#VALUE!</v>
      </c>
      <c r="W971" s="158" t="str">
        <f t="shared" si="549"/>
        <v>08:30 16:00(13:00 14:00)</v>
      </c>
      <c r="X971" s="159" t="e">
        <f>HLOOKUP(SEARCH("2",$M971)-1,$Q$3:$V971,$P971+1,FALSE)</f>
        <v>#VALUE!</v>
      </c>
      <c r="Y971" s="160" t="e">
        <f t="shared" si="550"/>
        <v>#VALUE!</v>
      </c>
      <c r="Z971" s="161" t="e">
        <f t="shared" si="551"/>
        <v>#VALUE!</v>
      </c>
      <c r="AA971" s="158" t="str">
        <f t="shared" si="552"/>
        <v>выходной</v>
      </c>
      <c r="AB971" s="159">
        <f>HLOOKUP(SEARCH("3",$M971)-1,$Q$3:$V971,$P971+1,FALSE)</f>
        <v>25</v>
      </c>
      <c r="AC971" s="160" t="str">
        <f t="shared" si="553"/>
        <v>08:30 16:00(13:00 14:00)|08:30 14:00</v>
      </c>
      <c r="AD971" s="161" t="str">
        <f t="shared" si="554"/>
        <v>08:30 16:00(13:00 14:00)</v>
      </c>
      <c r="AE971" s="158" t="str">
        <f t="shared" si="555"/>
        <v>08:30 16:00(13:00 14:00)</v>
      </c>
      <c r="AF971" s="159" t="e">
        <f>HLOOKUP(SEARCH("4",$M971)-1,$Q$3:$V971,$P971+1,FALSE)</f>
        <v>#VALUE!</v>
      </c>
      <c r="AG971" s="161" t="e">
        <f t="shared" si="556"/>
        <v>#VALUE!</v>
      </c>
      <c r="AH971" s="161" t="e">
        <f t="shared" si="557"/>
        <v>#VALUE!</v>
      </c>
      <c r="AI971" s="158" t="str">
        <f t="shared" si="558"/>
        <v>выходной</v>
      </c>
      <c r="AJ971" s="159">
        <f>HLOOKUP(SEARCH("5",$M971)-1,$Q$3:$V971,$P971+1,FALSE)</f>
        <v>50</v>
      </c>
      <c r="AK971" s="161" t="str">
        <f t="shared" si="559"/>
        <v>08:30 14:00</v>
      </c>
      <c r="AL971" s="161" t="e">
        <f t="shared" si="560"/>
        <v>#VALUE!</v>
      </c>
      <c r="AM971" s="158" t="str">
        <f t="shared" si="561"/>
        <v>08:30 14:00</v>
      </c>
      <c r="AN971" s="159" t="e">
        <f>HLOOKUP(SEARCH("6",$M971)-1,$Q$3:$V971,$P971+1,FALSE)</f>
        <v>#VALUE!</v>
      </c>
      <c r="AO971" s="161" t="e">
        <f t="shared" si="562"/>
        <v>#VALUE!</v>
      </c>
      <c r="AP971" s="161" t="e">
        <f t="shared" si="563"/>
        <v>#VALUE!</v>
      </c>
      <c r="AQ971" s="162" t="str">
        <f t="shared" si="564"/>
        <v>выходной</v>
      </c>
      <c r="AR971" s="163" t="e">
        <f>HLOOKUP(SEARCH("7",$M971)-1,$Q$3:$V971,$P971+1,FALSE)</f>
        <v>#VALUE!</v>
      </c>
      <c r="AS971" s="164" t="str">
        <f t="shared" si="565"/>
        <v>выходной</v>
      </c>
      <c r="AT971" s="142"/>
      <c r="AU971" s="11" t="str">
        <f>IF(ISERROR(VLOOKUP(B971,'РЕОРГ 2008'!$A:$B,2,FALSE)),"",VLOOKUP(B971,'РЕОРГ 2008'!$A:$B,2,FALSE))</f>
        <v/>
      </c>
      <c r="AV971" s="12" t="str">
        <f t="shared" si="566"/>
        <v>Опер.касса №4314/032</v>
      </c>
      <c r="AW971" s="31" t="e">
        <f>LEFT(#REF!,2)</f>
        <v>#REF!</v>
      </c>
      <c r="AX971" s="12" t="str">
        <f t="shared" si="544"/>
        <v>4314/032</v>
      </c>
      <c r="AZ971" t="str">
        <f>IF(ISERROR(VLOOKUP(B971,'РЕОРГ 01.08.2009'!$A:$B,2,FALSE)),"",VLOOKUP(B971,'РЕОРГ 01.08.2009'!$A:$B,2,FALSE))</f>
        <v/>
      </c>
      <c r="BA971" s="12" t="str">
        <f t="shared" si="539"/>
        <v>Опер.касса №4314/032</v>
      </c>
      <c r="BB971" t="e">
        <f>LEFT(#REF!,2)</f>
        <v>#REF!</v>
      </c>
      <c r="BC971" s="12" t="str">
        <f t="shared" si="545"/>
        <v>4314/032</v>
      </c>
      <c r="BE971" t="str">
        <f>IF(ISERROR(VLOOKUP(B971,'РЕОРГ 01.10.2009'!A:C,3,FALSE)),"",VLOOKUP(B971,'РЕОРГ 01.10.2009'!A:C,3,FALSE))</f>
        <v/>
      </c>
      <c r="BF971" s="12" t="str">
        <f t="shared" si="540"/>
        <v>Опер.касса №4314/032</v>
      </c>
      <c r="BG971" t="e">
        <f>LEFT(#REF!,2)</f>
        <v>#REF!</v>
      </c>
      <c r="BH971" s="12" t="str">
        <f t="shared" si="546"/>
        <v>4314/032</v>
      </c>
      <c r="BJ971" t="str">
        <f>IF(ISERROR(VLOOKUP($B971,'РЕОРГ 01.05.2010'!A:B,2,FALSE)),"",VLOOKUP($B971,'РЕОРГ 01.05.2010'!A:B,2,FALSE))</f>
        <v/>
      </c>
      <c r="BK971" s="12" t="str">
        <f t="shared" si="541"/>
        <v>Опер.касса №4314/032</v>
      </c>
      <c r="BL971" t="e">
        <f>LEFT(#REF!,2)</f>
        <v>#REF!</v>
      </c>
      <c r="BM971" s="12" t="str">
        <f t="shared" si="547"/>
        <v>4314/032</v>
      </c>
      <c r="BO971" t="str">
        <f>IF(ISERROR(VLOOKUP($B971,'РЕОРГ 01.08.2010'!A:B,2,FALSE)),"",VLOOKUP($B971,'РЕОРГ 01.08.2010'!A:B,2,FALSE))</f>
        <v/>
      </c>
      <c r="BP971" s="12" t="str">
        <f t="shared" si="542"/>
        <v>Опер.касса №4314/032</v>
      </c>
      <c r="BQ971" t="e">
        <f>LEFT(#REF!,2)</f>
        <v>#REF!</v>
      </c>
      <c r="BR971" s="12" t="str">
        <f t="shared" si="548"/>
        <v>4314/032</v>
      </c>
    </row>
    <row r="972" spans="1:70" ht="12.75" customHeight="1">
      <c r="A972" t="str">
        <f t="shared" si="543"/>
        <v>4314/033</v>
      </c>
      <c r="B972" s="133">
        <v>1092</v>
      </c>
      <c r="C972" s="1" t="s">
        <v>5979</v>
      </c>
      <c r="D972" s="32" t="s">
        <v>1931</v>
      </c>
      <c r="E972" s="1" t="s">
        <v>5980</v>
      </c>
      <c r="F972" s="1" t="s">
        <v>1291</v>
      </c>
      <c r="G972" s="1" t="s">
        <v>5981</v>
      </c>
      <c r="H972" s="1" t="s">
        <v>5982</v>
      </c>
      <c r="I972" s="1" t="s">
        <v>5983</v>
      </c>
      <c r="J972" s="1"/>
      <c r="K972" s="1">
        <v>0.5</v>
      </c>
      <c r="L972" s="32" t="s">
        <v>4049</v>
      </c>
      <c r="M972" s="8" t="s">
        <v>11991</v>
      </c>
      <c r="N972" s="2" t="s">
        <v>12385</v>
      </c>
      <c r="O972" s="173"/>
      <c r="P972" s="168">
        <f t="shared" si="573"/>
        <v>969</v>
      </c>
      <c r="Q972" s="138">
        <f t="shared" si="567"/>
        <v>25</v>
      </c>
      <c r="R972" s="138">
        <f t="shared" si="568"/>
        <v>50</v>
      </c>
      <c r="S972" s="138" t="e">
        <f t="shared" si="569"/>
        <v>#VALUE!</v>
      </c>
      <c r="T972" s="138" t="e">
        <f t="shared" si="570"/>
        <v>#VALUE!</v>
      </c>
      <c r="U972" s="138" t="e">
        <f t="shared" si="571"/>
        <v>#VALUE!</v>
      </c>
      <c r="V972" s="138" t="e">
        <f t="shared" si="572"/>
        <v>#VALUE!</v>
      </c>
      <c r="W972" s="158" t="str">
        <f t="shared" si="549"/>
        <v>08:30 16:00(13:00 14:00)</v>
      </c>
      <c r="X972" s="159" t="e">
        <f>HLOOKUP(SEARCH("2",$M972)-1,$Q$3:$V972,$P972+1,FALSE)</f>
        <v>#VALUE!</v>
      </c>
      <c r="Y972" s="160" t="e">
        <f t="shared" si="550"/>
        <v>#VALUE!</v>
      </c>
      <c r="Z972" s="161" t="e">
        <f t="shared" si="551"/>
        <v>#VALUE!</v>
      </c>
      <c r="AA972" s="158" t="str">
        <f t="shared" si="552"/>
        <v>выходной</v>
      </c>
      <c r="AB972" s="159">
        <f>HLOOKUP(SEARCH("3",$M972)-1,$Q$3:$V972,$P972+1,FALSE)</f>
        <v>25</v>
      </c>
      <c r="AC972" s="160" t="str">
        <f t="shared" si="553"/>
        <v>08:30 16:00(13:00 14:00)|08:30 14:00</v>
      </c>
      <c r="AD972" s="161" t="str">
        <f t="shared" si="554"/>
        <v>08:30 16:00(13:00 14:00)</v>
      </c>
      <c r="AE972" s="158" t="str">
        <f t="shared" si="555"/>
        <v>08:30 16:00(13:00 14:00)</v>
      </c>
      <c r="AF972" s="159" t="e">
        <f>HLOOKUP(SEARCH("4",$M972)-1,$Q$3:$V972,$P972+1,FALSE)</f>
        <v>#VALUE!</v>
      </c>
      <c r="AG972" s="161" t="e">
        <f t="shared" si="556"/>
        <v>#VALUE!</v>
      </c>
      <c r="AH972" s="161" t="e">
        <f t="shared" si="557"/>
        <v>#VALUE!</v>
      </c>
      <c r="AI972" s="158" t="str">
        <f t="shared" si="558"/>
        <v>выходной</v>
      </c>
      <c r="AJ972" s="159">
        <f>HLOOKUP(SEARCH("5",$M972)-1,$Q$3:$V972,$P972+1,FALSE)</f>
        <v>50</v>
      </c>
      <c r="AK972" s="161" t="str">
        <f t="shared" si="559"/>
        <v>08:30 14:00</v>
      </c>
      <c r="AL972" s="161" t="e">
        <f t="shared" si="560"/>
        <v>#VALUE!</v>
      </c>
      <c r="AM972" s="158" t="str">
        <f t="shared" si="561"/>
        <v>08:30 14:00</v>
      </c>
      <c r="AN972" s="159" t="e">
        <f>HLOOKUP(SEARCH("6",$M972)-1,$Q$3:$V972,$P972+1,FALSE)</f>
        <v>#VALUE!</v>
      </c>
      <c r="AO972" s="161" t="e">
        <f t="shared" si="562"/>
        <v>#VALUE!</v>
      </c>
      <c r="AP972" s="161" t="e">
        <f t="shared" si="563"/>
        <v>#VALUE!</v>
      </c>
      <c r="AQ972" s="162" t="str">
        <f t="shared" si="564"/>
        <v>выходной</v>
      </c>
      <c r="AR972" s="163" t="e">
        <f>HLOOKUP(SEARCH("7",$M972)-1,$Q$3:$V972,$P972+1,FALSE)</f>
        <v>#VALUE!</v>
      </c>
      <c r="AS972" s="164" t="str">
        <f t="shared" si="565"/>
        <v>выходной</v>
      </c>
      <c r="AT972" s="142"/>
      <c r="AU972" s="11" t="str">
        <f>IF(ISERROR(VLOOKUP(B972,'РЕОРГ 2008'!$A:$B,2,FALSE)),"",VLOOKUP(B972,'РЕОРГ 2008'!$A:$B,2,FALSE))</f>
        <v/>
      </c>
      <c r="AV972" s="12" t="str">
        <f t="shared" si="566"/>
        <v>Опер.касса №4314/033</v>
      </c>
      <c r="AW972" s="31" t="e">
        <f>LEFT(#REF!,2)</f>
        <v>#REF!</v>
      </c>
      <c r="AX972" s="12" t="str">
        <f t="shared" si="544"/>
        <v>4314/033</v>
      </c>
      <c r="AZ972" t="str">
        <f>IF(ISERROR(VLOOKUP(B972,'РЕОРГ 01.08.2009'!$A:$B,2,FALSE)),"",VLOOKUP(B972,'РЕОРГ 01.08.2009'!$A:$B,2,FALSE))</f>
        <v/>
      </c>
      <c r="BA972" s="12" t="str">
        <f t="shared" si="539"/>
        <v>Опер.касса №4314/033</v>
      </c>
      <c r="BB972" t="e">
        <f>LEFT(#REF!,2)</f>
        <v>#REF!</v>
      </c>
      <c r="BC972" s="12" t="str">
        <f t="shared" si="545"/>
        <v>4314/033</v>
      </c>
      <c r="BE972" t="str">
        <f>IF(ISERROR(VLOOKUP(B972,'РЕОРГ 01.10.2009'!A:C,3,FALSE)),"",VLOOKUP(B972,'РЕОРГ 01.10.2009'!A:C,3,FALSE))</f>
        <v/>
      </c>
      <c r="BF972" s="12" t="str">
        <f t="shared" si="540"/>
        <v>Опер.касса №4314/033</v>
      </c>
      <c r="BG972" t="e">
        <f>LEFT(#REF!,2)</f>
        <v>#REF!</v>
      </c>
      <c r="BH972" s="12" t="str">
        <f t="shared" si="546"/>
        <v>4314/033</v>
      </c>
      <c r="BJ972" t="str">
        <f>IF(ISERROR(VLOOKUP($B972,'РЕОРГ 01.05.2010'!A:B,2,FALSE)),"",VLOOKUP($B972,'РЕОРГ 01.05.2010'!A:B,2,FALSE))</f>
        <v/>
      </c>
      <c r="BK972" s="12" t="str">
        <f t="shared" si="541"/>
        <v>Опер.касса №4314/033</v>
      </c>
      <c r="BL972" t="e">
        <f>LEFT(#REF!,2)</f>
        <v>#REF!</v>
      </c>
      <c r="BM972" s="12" t="str">
        <f t="shared" si="547"/>
        <v>4314/033</v>
      </c>
      <c r="BO972" t="str">
        <f>IF(ISERROR(VLOOKUP($B972,'РЕОРГ 01.08.2010'!A:B,2,FALSE)),"",VLOOKUP($B972,'РЕОРГ 01.08.2010'!A:B,2,FALSE))</f>
        <v/>
      </c>
      <c r="BP972" s="12" t="str">
        <f t="shared" si="542"/>
        <v>Опер.касса №4314/033</v>
      </c>
      <c r="BQ972" t="e">
        <f>LEFT(#REF!,2)</f>
        <v>#REF!</v>
      </c>
      <c r="BR972" s="12" t="str">
        <f t="shared" si="548"/>
        <v>4314/033</v>
      </c>
    </row>
    <row r="973" spans="1:70" ht="12.75" customHeight="1">
      <c r="A973" t="str">
        <f t="shared" si="543"/>
        <v>4314/036</v>
      </c>
      <c r="B973" s="133">
        <v>1093</v>
      </c>
      <c r="C973" s="1" t="s">
        <v>5984</v>
      </c>
      <c r="D973" s="32" t="s">
        <v>1931</v>
      </c>
      <c r="E973" s="1" t="s">
        <v>5985</v>
      </c>
      <c r="F973" s="1" t="s">
        <v>1291</v>
      </c>
      <c r="G973" s="1" t="s">
        <v>5986</v>
      </c>
      <c r="H973" s="1" t="s">
        <v>5987</v>
      </c>
      <c r="I973" s="1" t="s">
        <v>5988</v>
      </c>
      <c r="J973" s="1"/>
      <c r="K973" s="1">
        <v>2</v>
      </c>
      <c r="L973" s="32" t="s">
        <v>4049</v>
      </c>
      <c r="M973" s="8" t="s">
        <v>11771</v>
      </c>
      <c r="N973" s="2" t="s">
        <v>12372</v>
      </c>
      <c r="O973" s="173"/>
      <c r="P973" s="168">
        <f t="shared" si="573"/>
        <v>970</v>
      </c>
      <c r="Q973" s="138">
        <f t="shared" si="567"/>
        <v>25</v>
      </c>
      <c r="R973" s="138">
        <f t="shared" si="568"/>
        <v>50</v>
      </c>
      <c r="S973" s="138">
        <f t="shared" si="569"/>
        <v>75</v>
      </c>
      <c r="T973" s="138">
        <f t="shared" si="570"/>
        <v>100</v>
      </c>
      <c r="U973" s="138" t="e">
        <f t="shared" si="571"/>
        <v>#VALUE!</v>
      </c>
      <c r="V973" s="138" t="e">
        <f t="shared" si="572"/>
        <v>#VALUE!</v>
      </c>
      <c r="W973" s="158" t="str">
        <f t="shared" si="549"/>
        <v>08:30 17:00(13:00 14:00)</v>
      </c>
      <c r="X973" s="159">
        <f>HLOOKUP(SEARCH("2",$M973)-1,$Q$3:$V973,$P973+1,FALSE)</f>
        <v>25</v>
      </c>
      <c r="Y973" s="160" t="str">
        <f t="shared" si="550"/>
        <v>08:30 17:00(13:00 14:00)|08:30 17:00(13:00 14:00)|08:30 17:00(13:00 14:00)|08:30 16:00(13:00 14:00)</v>
      </c>
      <c r="Z973" s="161" t="str">
        <f t="shared" si="551"/>
        <v>08:30 17:00(13:00 14:00)</v>
      </c>
      <c r="AA973" s="158" t="str">
        <f t="shared" si="552"/>
        <v>08:30 17:00(13:00 14:00)</v>
      </c>
      <c r="AB973" s="159">
        <f>HLOOKUP(SEARCH("3",$M973)-1,$Q$3:$V973,$P973+1,FALSE)</f>
        <v>50</v>
      </c>
      <c r="AC973" s="160" t="str">
        <f t="shared" si="553"/>
        <v>08:30 17:00(13:00 14:00)|08:30 17:00(13:00 14:00)|08:30 16:00(13:00 14:00)</v>
      </c>
      <c r="AD973" s="161" t="str">
        <f t="shared" si="554"/>
        <v>08:30 17:00(13:00 14:00)</v>
      </c>
      <c r="AE973" s="158" t="str">
        <f t="shared" si="555"/>
        <v>08:30 17:00(13:00 14:00)</v>
      </c>
      <c r="AF973" s="159">
        <f>HLOOKUP(SEARCH("4",$M973)-1,$Q$3:$V973,$P973+1,FALSE)</f>
        <v>75</v>
      </c>
      <c r="AG973" s="161" t="str">
        <f t="shared" si="556"/>
        <v>08:30 17:00(13:00 14:00)|08:30 16:00(13:00 14:00)</v>
      </c>
      <c r="AH973" s="161" t="str">
        <f t="shared" si="557"/>
        <v>08:30 17:00(13:00 14:00)</v>
      </c>
      <c r="AI973" s="158" t="str">
        <f t="shared" si="558"/>
        <v>08:30 17:00(13:00 14:00)</v>
      </c>
      <c r="AJ973" s="159">
        <f>HLOOKUP(SEARCH("5",$M973)-1,$Q$3:$V973,$P973+1,FALSE)</f>
        <v>100</v>
      </c>
      <c r="AK973" s="161" t="str">
        <f t="shared" si="559"/>
        <v>08:30 16:00(13:00 14:00)</v>
      </c>
      <c r="AL973" s="161" t="e">
        <f t="shared" si="560"/>
        <v>#VALUE!</v>
      </c>
      <c r="AM973" s="158" t="str">
        <f t="shared" si="561"/>
        <v>08:30 16:00(13:00 14:00)</v>
      </c>
      <c r="AN973" s="159" t="e">
        <f>HLOOKUP(SEARCH("6",$M973)-1,$Q$3:$V973,$P973+1,FALSE)</f>
        <v>#VALUE!</v>
      </c>
      <c r="AO973" s="161" t="e">
        <f t="shared" si="562"/>
        <v>#VALUE!</v>
      </c>
      <c r="AP973" s="161" t="e">
        <f t="shared" si="563"/>
        <v>#VALUE!</v>
      </c>
      <c r="AQ973" s="162" t="str">
        <f t="shared" si="564"/>
        <v>выходной</v>
      </c>
      <c r="AR973" s="163" t="e">
        <f>HLOOKUP(SEARCH("7",$M973)-1,$Q$3:$V973,$P973+1,FALSE)</f>
        <v>#VALUE!</v>
      </c>
      <c r="AS973" s="164" t="str">
        <f t="shared" si="565"/>
        <v>выходной</v>
      </c>
      <c r="AT973" s="142"/>
      <c r="AU973" s="11" t="str">
        <f>IF(ISERROR(VLOOKUP(B973,'РЕОРГ 2008'!$A:$B,2,FALSE)),"",VLOOKUP(B973,'РЕОРГ 2008'!$A:$B,2,FALSE))</f>
        <v/>
      </c>
      <c r="AV973" s="12" t="str">
        <f t="shared" si="566"/>
        <v>Опер.касса №4314/036</v>
      </c>
      <c r="AW973" s="31" t="e">
        <f>LEFT(#REF!,2)</f>
        <v>#REF!</v>
      </c>
      <c r="AX973" s="12" t="str">
        <f t="shared" si="544"/>
        <v>4314/036</v>
      </c>
      <c r="AZ973" t="str">
        <f>IF(ISERROR(VLOOKUP(B973,'РЕОРГ 01.08.2009'!$A:$B,2,FALSE)),"",VLOOKUP(B973,'РЕОРГ 01.08.2009'!$A:$B,2,FALSE))</f>
        <v/>
      </c>
      <c r="BA973" s="12" t="str">
        <f t="shared" si="539"/>
        <v>Опер.касса №4314/036</v>
      </c>
      <c r="BB973" t="e">
        <f>LEFT(#REF!,2)</f>
        <v>#REF!</v>
      </c>
      <c r="BC973" s="12" t="str">
        <f t="shared" si="545"/>
        <v>4314/036</v>
      </c>
      <c r="BE973" t="str">
        <f>IF(ISERROR(VLOOKUP(B973,'РЕОРГ 01.10.2009'!A:C,3,FALSE)),"",VLOOKUP(B973,'РЕОРГ 01.10.2009'!A:C,3,FALSE))</f>
        <v/>
      </c>
      <c r="BF973" s="12" t="str">
        <f t="shared" si="540"/>
        <v>Опер.касса №4314/036</v>
      </c>
      <c r="BG973" t="e">
        <f>LEFT(#REF!,2)</f>
        <v>#REF!</v>
      </c>
      <c r="BH973" s="12" t="str">
        <f t="shared" si="546"/>
        <v>4314/036</v>
      </c>
      <c r="BJ973" t="str">
        <f>IF(ISERROR(VLOOKUP($B973,'РЕОРГ 01.05.2010'!A:B,2,FALSE)),"",VLOOKUP($B973,'РЕОРГ 01.05.2010'!A:B,2,FALSE))</f>
        <v/>
      </c>
      <c r="BK973" s="12" t="str">
        <f t="shared" si="541"/>
        <v>Опер.касса №4314/036</v>
      </c>
      <c r="BL973" t="e">
        <f>LEFT(#REF!,2)</f>
        <v>#REF!</v>
      </c>
      <c r="BM973" s="12" t="str">
        <f t="shared" si="547"/>
        <v>4314/036</v>
      </c>
      <c r="BO973" t="str">
        <f>IF(ISERROR(VLOOKUP($B973,'РЕОРГ 01.08.2010'!A:B,2,FALSE)),"",VLOOKUP($B973,'РЕОРГ 01.08.2010'!A:B,2,FALSE))</f>
        <v/>
      </c>
      <c r="BP973" s="12" t="str">
        <f t="shared" si="542"/>
        <v>Опер.касса №4314/036</v>
      </c>
      <c r="BQ973" t="e">
        <f>LEFT(#REF!,2)</f>
        <v>#REF!</v>
      </c>
      <c r="BR973" s="12" t="str">
        <f t="shared" si="548"/>
        <v>4314/036</v>
      </c>
    </row>
    <row r="974" spans="1:70" ht="12.75" customHeight="1">
      <c r="A974" t="str">
        <f t="shared" si="543"/>
        <v>4314/037</v>
      </c>
      <c r="B974" s="133">
        <v>1094</v>
      </c>
      <c r="C974" s="1" t="s">
        <v>5989</v>
      </c>
      <c r="D974" s="32" t="s">
        <v>1931</v>
      </c>
      <c r="E974" s="1" t="s">
        <v>5990</v>
      </c>
      <c r="F974" s="1" t="s">
        <v>1291</v>
      </c>
      <c r="G974" s="1" t="s">
        <v>5991</v>
      </c>
      <c r="H974" s="1" t="s">
        <v>5992</v>
      </c>
      <c r="I974" s="1" t="s">
        <v>5993</v>
      </c>
      <c r="J974" s="1"/>
      <c r="K974" s="1">
        <v>0.5</v>
      </c>
      <c r="L974" s="32" t="s">
        <v>4049</v>
      </c>
      <c r="M974" s="8" t="s">
        <v>11991</v>
      </c>
      <c r="N974" s="2" t="s">
        <v>12385</v>
      </c>
      <c r="O974" s="173"/>
      <c r="P974" s="168">
        <f t="shared" si="573"/>
        <v>971</v>
      </c>
      <c r="Q974" s="138">
        <f t="shared" si="567"/>
        <v>25</v>
      </c>
      <c r="R974" s="138">
        <f t="shared" si="568"/>
        <v>50</v>
      </c>
      <c r="S974" s="138" t="e">
        <f t="shared" si="569"/>
        <v>#VALUE!</v>
      </c>
      <c r="T974" s="138" t="e">
        <f t="shared" si="570"/>
        <v>#VALUE!</v>
      </c>
      <c r="U974" s="138" t="e">
        <f t="shared" si="571"/>
        <v>#VALUE!</v>
      </c>
      <c r="V974" s="138" t="e">
        <f t="shared" si="572"/>
        <v>#VALUE!</v>
      </c>
      <c r="W974" s="158" t="str">
        <f t="shared" si="549"/>
        <v>08:30 16:00(13:00 14:00)</v>
      </c>
      <c r="X974" s="159" t="e">
        <f>HLOOKUP(SEARCH("2",$M974)-1,$Q$3:$V974,$P974+1,FALSE)</f>
        <v>#VALUE!</v>
      </c>
      <c r="Y974" s="160" t="e">
        <f t="shared" si="550"/>
        <v>#VALUE!</v>
      </c>
      <c r="Z974" s="161" t="e">
        <f t="shared" si="551"/>
        <v>#VALUE!</v>
      </c>
      <c r="AA974" s="158" t="str">
        <f t="shared" si="552"/>
        <v>выходной</v>
      </c>
      <c r="AB974" s="159">
        <f>HLOOKUP(SEARCH("3",$M974)-1,$Q$3:$V974,$P974+1,FALSE)</f>
        <v>25</v>
      </c>
      <c r="AC974" s="160" t="str">
        <f t="shared" si="553"/>
        <v>08:30 16:00(13:00 14:00)|08:30 14:00</v>
      </c>
      <c r="AD974" s="161" t="str">
        <f t="shared" si="554"/>
        <v>08:30 16:00(13:00 14:00)</v>
      </c>
      <c r="AE974" s="158" t="str">
        <f t="shared" si="555"/>
        <v>08:30 16:00(13:00 14:00)</v>
      </c>
      <c r="AF974" s="159" t="e">
        <f>HLOOKUP(SEARCH("4",$M974)-1,$Q$3:$V974,$P974+1,FALSE)</f>
        <v>#VALUE!</v>
      </c>
      <c r="AG974" s="161" t="e">
        <f t="shared" si="556"/>
        <v>#VALUE!</v>
      </c>
      <c r="AH974" s="161" t="e">
        <f t="shared" si="557"/>
        <v>#VALUE!</v>
      </c>
      <c r="AI974" s="158" t="str">
        <f t="shared" si="558"/>
        <v>выходной</v>
      </c>
      <c r="AJ974" s="159">
        <f>HLOOKUP(SEARCH("5",$M974)-1,$Q$3:$V974,$P974+1,FALSE)</f>
        <v>50</v>
      </c>
      <c r="AK974" s="161" t="str">
        <f t="shared" si="559"/>
        <v>08:30 14:00</v>
      </c>
      <c r="AL974" s="161" t="e">
        <f t="shared" si="560"/>
        <v>#VALUE!</v>
      </c>
      <c r="AM974" s="158" t="str">
        <f t="shared" si="561"/>
        <v>08:30 14:00</v>
      </c>
      <c r="AN974" s="159" t="e">
        <f>HLOOKUP(SEARCH("6",$M974)-1,$Q$3:$V974,$P974+1,FALSE)</f>
        <v>#VALUE!</v>
      </c>
      <c r="AO974" s="161" t="e">
        <f t="shared" si="562"/>
        <v>#VALUE!</v>
      </c>
      <c r="AP974" s="161" t="e">
        <f t="shared" si="563"/>
        <v>#VALUE!</v>
      </c>
      <c r="AQ974" s="162" t="str">
        <f t="shared" si="564"/>
        <v>выходной</v>
      </c>
      <c r="AR974" s="163" t="e">
        <f>HLOOKUP(SEARCH("7",$M974)-1,$Q$3:$V974,$P974+1,FALSE)</f>
        <v>#VALUE!</v>
      </c>
      <c r="AS974" s="164" t="str">
        <f t="shared" si="565"/>
        <v>выходной</v>
      </c>
      <c r="AT974" s="142"/>
      <c r="AU974" s="11" t="str">
        <f>IF(ISERROR(VLOOKUP(B974,'РЕОРГ 2008'!$A:$B,2,FALSE)),"",VLOOKUP(B974,'РЕОРГ 2008'!$A:$B,2,FALSE))</f>
        <v/>
      </c>
      <c r="AV974" s="12" t="str">
        <f t="shared" si="566"/>
        <v>Опер.касса №4314/037</v>
      </c>
      <c r="AW974" s="31" t="e">
        <f>LEFT(#REF!,2)</f>
        <v>#REF!</v>
      </c>
      <c r="AX974" s="12" t="str">
        <f t="shared" si="544"/>
        <v>4314/037</v>
      </c>
      <c r="AZ974" t="str">
        <f>IF(ISERROR(VLOOKUP(B974,'РЕОРГ 01.08.2009'!$A:$B,2,FALSE)),"",VLOOKUP(B974,'РЕОРГ 01.08.2009'!$A:$B,2,FALSE))</f>
        <v/>
      </c>
      <c r="BA974" s="12" t="str">
        <f t="shared" si="539"/>
        <v>Опер.касса №4314/037</v>
      </c>
      <c r="BB974" t="e">
        <f>LEFT(#REF!,2)</f>
        <v>#REF!</v>
      </c>
      <c r="BC974" s="12" t="str">
        <f t="shared" si="545"/>
        <v>4314/037</v>
      </c>
      <c r="BE974" t="str">
        <f>IF(ISERROR(VLOOKUP(B974,'РЕОРГ 01.10.2009'!A:C,3,FALSE)),"",VLOOKUP(B974,'РЕОРГ 01.10.2009'!A:C,3,FALSE))</f>
        <v/>
      </c>
      <c r="BF974" s="12" t="str">
        <f t="shared" si="540"/>
        <v>Опер.касса №4314/037</v>
      </c>
      <c r="BG974" t="e">
        <f>LEFT(#REF!,2)</f>
        <v>#REF!</v>
      </c>
      <c r="BH974" s="12" t="str">
        <f t="shared" si="546"/>
        <v>4314/037</v>
      </c>
      <c r="BJ974" t="str">
        <f>IF(ISERROR(VLOOKUP($B974,'РЕОРГ 01.05.2010'!A:B,2,FALSE)),"",VLOOKUP($B974,'РЕОРГ 01.05.2010'!A:B,2,FALSE))</f>
        <v/>
      </c>
      <c r="BK974" s="12" t="str">
        <f t="shared" si="541"/>
        <v>Опер.касса №4314/037</v>
      </c>
      <c r="BL974" t="e">
        <f>LEFT(#REF!,2)</f>
        <v>#REF!</v>
      </c>
      <c r="BM974" s="12" t="str">
        <f t="shared" si="547"/>
        <v>4314/037</v>
      </c>
      <c r="BO974" t="str">
        <f>IF(ISERROR(VLOOKUP($B974,'РЕОРГ 01.08.2010'!A:B,2,FALSE)),"",VLOOKUP($B974,'РЕОРГ 01.08.2010'!A:B,2,FALSE))</f>
        <v/>
      </c>
      <c r="BP974" s="12" t="str">
        <f t="shared" si="542"/>
        <v>Опер.касса №4314/037</v>
      </c>
      <c r="BQ974" t="e">
        <f>LEFT(#REF!,2)</f>
        <v>#REF!</v>
      </c>
      <c r="BR974" s="12" t="str">
        <f t="shared" si="548"/>
        <v>4314/037</v>
      </c>
    </row>
    <row r="975" spans="1:70" ht="12.75" customHeight="1">
      <c r="A975" t="str">
        <f t="shared" si="543"/>
        <v>4314/040</v>
      </c>
      <c r="B975" s="133">
        <v>1095</v>
      </c>
      <c r="C975" s="1" t="s">
        <v>5994</v>
      </c>
      <c r="D975" s="32" t="s">
        <v>1931</v>
      </c>
      <c r="E975" s="1" t="s">
        <v>5995</v>
      </c>
      <c r="F975" s="1" t="s">
        <v>1291</v>
      </c>
      <c r="G975" s="1" t="s">
        <v>5996</v>
      </c>
      <c r="H975" s="1" t="s">
        <v>5997</v>
      </c>
      <c r="I975" s="1" t="s">
        <v>1360</v>
      </c>
      <c r="J975" s="1"/>
      <c r="K975" s="1">
        <v>0.5</v>
      </c>
      <c r="L975" s="32" t="s">
        <v>4049</v>
      </c>
      <c r="M975" s="8" t="s">
        <v>11991</v>
      </c>
      <c r="N975" s="2" t="s">
        <v>12385</v>
      </c>
      <c r="O975" s="173"/>
      <c r="P975" s="168">
        <f t="shared" si="573"/>
        <v>972</v>
      </c>
      <c r="Q975" s="138">
        <f t="shared" si="567"/>
        <v>25</v>
      </c>
      <c r="R975" s="138">
        <f t="shared" si="568"/>
        <v>50</v>
      </c>
      <c r="S975" s="138" t="e">
        <f t="shared" si="569"/>
        <v>#VALUE!</v>
      </c>
      <c r="T975" s="138" t="e">
        <f t="shared" si="570"/>
        <v>#VALUE!</v>
      </c>
      <c r="U975" s="138" t="e">
        <f t="shared" si="571"/>
        <v>#VALUE!</v>
      </c>
      <c r="V975" s="138" t="e">
        <f t="shared" si="572"/>
        <v>#VALUE!</v>
      </c>
      <c r="W975" s="158" t="str">
        <f t="shared" si="549"/>
        <v>08:30 16:00(13:00 14:00)</v>
      </c>
      <c r="X975" s="159" t="e">
        <f>HLOOKUP(SEARCH("2",$M975)-1,$Q$3:$V975,$P975+1,FALSE)</f>
        <v>#VALUE!</v>
      </c>
      <c r="Y975" s="160" t="e">
        <f t="shared" si="550"/>
        <v>#VALUE!</v>
      </c>
      <c r="Z975" s="161" t="e">
        <f t="shared" si="551"/>
        <v>#VALUE!</v>
      </c>
      <c r="AA975" s="158" t="str">
        <f t="shared" si="552"/>
        <v>выходной</v>
      </c>
      <c r="AB975" s="159">
        <f>HLOOKUP(SEARCH("3",$M975)-1,$Q$3:$V975,$P975+1,FALSE)</f>
        <v>25</v>
      </c>
      <c r="AC975" s="160" t="str">
        <f t="shared" si="553"/>
        <v>08:30 16:00(13:00 14:00)|08:30 14:00</v>
      </c>
      <c r="AD975" s="161" t="str">
        <f t="shared" si="554"/>
        <v>08:30 16:00(13:00 14:00)</v>
      </c>
      <c r="AE975" s="158" t="str">
        <f t="shared" si="555"/>
        <v>08:30 16:00(13:00 14:00)</v>
      </c>
      <c r="AF975" s="159" t="e">
        <f>HLOOKUP(SEARCH("4",$M975)-1,$Q$3:$V975,$P975+1,FALSE)</f>
        <v>#VALUE!</v>
      </c>
      <c r="AG975" s="161" t="e">
        <f t="shared" si="556"/>
        <v>#VALUE!</v>
      </c>
      <c r="AH975" s="161" t="e">
        <f t="shared" si="557"/>
        <v>#VALUE!</v>
      </c>
      <c r="AI975" s="158" t="str">
        <f t="shared" si="558"/>
        <v>выходной</v>
      </c>
      <c r="AJ975" s="159">
        <f>HLOOKUP(SEARCH("5",$M975)-1,$Q$3:$V975,$P975+1,FALSE)</f>
        <v>50</v>
      </c>
      <c r="AK975" s="161" t="str">
        <f t="shared" si="559"/>
        <v>08:30 14:00</v>
      </c>
      <c r="AL975" s="161" t="e">
        <f t="shared" si="560"/>
        <v>#VALUE!</v>
      </c>
      <c r="AM975" s="158" t="str">
        <f t="shared" si="561"/>
        <v>08:30 14:00</v>
      </c>
      <c r="AN975" s="159" t="e">
        <f>HLOOKUP(SEARCH("6",$M975)-1,$Q$3:$V975,$P975+1,FALSE)</f>
        <v>#VALUE!</v>
      </c>
      <c r="AO975" s="161" t="e">
        <f t="shared" si="562"/>
        <v>#VALUE!</v>
      </c>
      <c r="AP975" s="161" t="e">
        <f t="shared" si="563"/>
        <v>#VALUE!</v>
      </c>
      <c r="AQ975" s="162" t="str">
        <f t="shared" si="564"/>
        <v>выходной</v>
      </c>
      <c r="AR975" s="163" t="e">
        <f>HLOOKUP(SEARCH("7",$M975)-1,$Q$3:$V975,$P975+1,FALSE)</f>
        <v>#VALUE!</v>
      </c>
      <c r="AS975" s="164" t="str">
        <f t="shared" si="565"/>
        <v>выходной</v>
      </c>
      <c r="AT975" s="142"/>
      <c r="AU975" s="11" t="str">
        <f>IF(ISERROR(VLOOKUP(B975,'РЕОРГ 2008'!$A:$B,2,FALSE)),"",VLOOKUP(B975,'РЕОРГ 2008'!$A:$B,2,FALSE))</f>
        <v/>
      </c>
      <c r="AV975" s="12" t="str">
        <f t="shared" si="566"/>
        <v>Опер.касса №4314/040</v>
      </c>
      <c r="AW975" s="31" t="e">
        <f>LEFT(#REF!,2)</f>
        <v>#REF!</v>
      </c>
      <c r="AX975" s="12" t="str">
        <f t="shared" si="544"/>
        <v>4314/040</v>
      </c>
      <c r="AZ975" t="str">
        <f>IF(ISERROR(VLOOKUP(B975,'РЕОРГ 01.08.2009'!$A:$B,2,FALSE)),"",VLOOKUP(B975,'РЕОРГ 01.08.2009'!$A:$B,2,FALSE))</f>
        <v/>
      </c>
      <c r="BA975" s="12" t="str">
        <f t="shared" si="539"/>
        <v>Опер.касса №4314/040</v>
      </c>
      <c r="BB975" t="e">
        <f>LEFT(#REF!,2)</f>
        <v>#REF!</v>
      </c>
      <c r="BC975" s="12" t="str">
        <f t="shared" si="545"/>
        <v>4314/040</v>
      </c>
      <c r="BE975" t="str">
        <f>IF(ISERROR(VLOOKUP(B975,'РЕОРГ 01.10.2009'!A:C,3,FALSE)),"",VLOOKUP(B975,'РЕОРГ 01.10.2009'!A:C,3,FALSE))</f>
        <v/>
      </c>
      <c r="BF975" s="12" t="str">
        <f t="shared" si="540"/>
        <v>Опер.касса №4314/040</v>
      </c>
      <c r="BG975" t="e">
        <f>LEFT(#REF!,2)</f>
        <v>#REF!</v>
      </c>
      <c r="BH975" s="12" t="str">
        <f t="shared" si="546"/>
        <v>4314/040</v>
      </c>
      <c r="BJ975" t="str">
        <f>IF(ISERROR(VLOOKUP($B975,'РЕОРГ 01.05.2010'!A:B,2,FALSE)),"",VLOOKUP($B975,'РЕОРГ 01.05.2010'!A:B,2,FALSE))</f>
        <v/>
      </c>
      <c r="BK975" s="12" t="str">
        <f t="shared" si="541"/>
        <v>Опер.касса №4314/040</v>
      </c>
      <c r="BL975" t="e">
        <f>LEFT(#REF!,2)</f>
        <v>#REF!</v>
      </c>
      <c r="BM975" s="12" t="str">
        <f t="shared" si="547"/>
        <v>4314/040</v>
      </c>
      <c r="BO975" t="str">
        <f>IF(ISERROR(VLOOKUP($B975,'РЕОРГ 01.08.2010'!A:B,2,FALSE)),"",VLOOKUP($B975,'РЕОРГ 01.08.2010'!A:B,2,FALSE))</f>
        <v/>
      </c>
      <c r="BP975" s="12" t="str">
        <f t="shared" si="542"/>
        <v>Опер.касса №4314/040</v>
      </c>
      <c r="BQ975" t="e">
        <f>LEFT(#REF!,2)</f>
        <v>#REF!</v>
      </c>
      <c r="BR975" s="12" t="str">
        <f t="shared" si="548"/>
        <v>4314/040</v>
      </c>
    </row>
    <row r="976" spans="1:70" ht="12.75" customHeight="1">
      <c r="A976" t="str">
        <f t="shared" si="543"/>
        <v>4314/044</v>
      </c>
      <c r="B976" s="133">
        <v>1096</v>
      </c>
      <c r="C976" s="1" t="s">
        <v>1361</v>
      </c>
      <c r="D976" s="32" t="s">
        <v>7017</v>
      </c>
      <c r="E976" s="1" t="s">
        <v>1362</v>
      </c>
      <c r="F976" s="1" t="s">
        <v>1291</v>
      </c>
      <c r="G976" s="1" t="s">
        <v>1363</v>
      </c>
      <c r="H976" s="1" t="s">
        <v>1364</v>
      </c>
      <c r="I976" s="1" t="s">
        <v>9807</v>
      </c>
      <c r="J976" s="1"/>
      <c r="K976" s="1">
        <v>8</v>
      </c>
      <c r="L976" s="32" t="s">
        <v>4049</v>
      </c>
      <c r="M976" s="8" t="s">
        <v>11771</v>
      </c>
      <c r="N976" s="2" t="s">
        <v>12388</v>
      </c>
      <c r="O976" s="173"/>
      <c r="P976" s="168">
        <f t="shared" si="573"/>
        <v>973</v>
      </c>
      <c r="Q976" s="138">
        <f t="shared" si="567"/>
        <v>12</v>
      </c>
      <c r="R976" s="138">
        <f t="shared" si="568"/>
        <v>24</v>
      </c>
      <c r="S976" s="138">
        <f t="shared" si="569"/>
        <v>36</v>
      </c>
      <c r="T976" s="138">
        <f t="shared" si="570"/>
        <v>48</v>
      </c>
      <c r="U976" s="138" t="e">
        <f t="shared" si="571"/>
        <v>#VALUE!</v>
      </c>
      <c r="V976" s="138" t="e">
        <f t="shared" si="572"/>
        <v>#VALUE!</v>
      </c>
      <c r="W976" s="158" t="str">
        <f t="shared" si="549"/>
        <v>08:30 17:00</v>
      </c>
      <c r="X976" s="159">
        <f>HLOOKUP(SEARCH("2",$M976)-1,$Q$3:$V976,$P976+1,FALSE)</f>
        <v>12</v>
      </c>
      <c r="Y976" s="160" t="str">
        <f t="shared" si="550"/>
        <v>08:30 17:00|08:30 17:00|08:30 16:00|08:30 16:00</v>
      </c>
      <c r="Z976" s="161" t="str">
        <f t="shared" si="551"/>
        <v>08:30 17:00</v>
      </c>
      <c r="AA976" s="158" t="str">
        <f t="shared" si="552"/>
        <v>08:30 17:00</v>
      </c>
      <c r="AB976" s="159">
        <f>HLOOKUP(SEARCH("3",$M976)-1,$Q$3:$V976,$P976+1,FALSE)</f>
        <v>24</v>
      </c>
      <c r="AC976" s="160" t="str">
        <f t="shared" si="553"/>
        <v>08:30 17:00|08:30 16:00|08:30 16:00</v>
      </c>
      <c r="AD976" s="161" t="str">
        <f t="shared" si="554"/>
        <v>08:30 17:00</v>
      </c>
      <c r="AE976" s="158" t="str">
        <f t="shared" si="555"/>
        <v>08:30 17:00</v>
      </c>
      <c r="AF976" s="159">
        <f>HLOOKUP(SEARCH("4",$M976)-1,$Q$3:$V976,$P976+1,FALSE)</f>
        <v>36</v>
      </c>
      <c r="AG976" s="161" t="str">
        <f t="shared" si="556"/>
        <v>08:30 16:00|08:30 16:00</v>
      </c>
      <c r="AH976" s="161" t="str">
        <f t="shared" si="557"/>
        <v>08:30 16:00</v>
      </c>
      <c r="AI976" s="158" t="str">
        <f t="shared" si="558"/>
        <v>08:30 16:00</v>
      </c>
      <c r="AJ976" s="159">
        <f>HLOOKUP(SEARCH("5",$M976)-1,$Q$3:$V976,$P976+1,FALSE)</f>
        <v>48</v>
      </c>
      <c r="AK976" s="161" t="str">
        <f t="shared" si="559"/>
        <v>08:30 16:00</v>
      </c>
      <c r="AL976" s="161" t="e">
        <f t="shared" si="560"/>
        <v>#VALUE!</v>
      </c>
      <c r="AM976" s="158" t="str">
        <f t="shared" si="561"/>
        <v>08:30 16:00</v>
      </c>
      <c r="AN976" s="159" t="e">
        <f>HLOOKUP(SEARCH("6",$M976)-1,$Q$3:$V976,$P976+1,FALSE)</f>
        <v>#VALUE!</v>
      </c>
      <c r="AO976" s="161" t="e">
        <f t="shared" si="562"/>
        <v>#VALUE!</v>
      </c>
      <c r="AP976" s="161" t="e">
        <f t="shared" si="563"/>
        <v>#VALUE!</v>
      </c>
      <c r="AQ976" s="162" t="str">
        <f t="shared" si="564"/>
        <v>выходной</v>
      </c>
      <c r="AR976" s="163" t="e">
        <f>HLOOKUP(SEARCH("7",$M976)-1,$Q$3:$V976,$P976+1,FALSE)</f>
        <v>#VALUE!</v>
      </c>
      <c r="AS976" s="164" t="str">
        <f t="shared" si="565"/>
        <v>выходной</v>
      </c>
      <c r="AT976" s="142"/>
      <c r="AU976" s="11" t="str">
        <f>IF(ISERROR(VLOOKUP(B976,'РЕОРГ 2008'!$A:$B,2,FALSE)),"",VLOOKUP(B976,'РЕОРГ 2008'!$A:$B,2,FALSE))</f>
        <v/>
      </c>
      <c r="AV976" s="12" t="str">
        <f t="shared" si="566"/>
        <v>Доп.офис №4314/044</v>
      </c>
      <c r="AW976" s="31" t="e">
        <f>LEFT(#REF!,2)</f>
        <v>#REF!</v>
      </c>
      <c r="AX976" s="12" t="str">
        <f t="shared" si="544"/>
        <v>4314/044</v>
      </c>
      <c r="AZ976" t="str">
        <f>IF(ISERROR(VLOOKUP(B976,'РЕОРГ 01.08.2009'!$A:$B,2,FALSE)),"",VLOOKUP(B976,'РЕОРГ 01.08.2009'!$A:$B,2,FALSE))</f>
        <v/>
      </c>
      <c r="BA976" s="12" t="str">
        <f t="shared" si="539"/>
        <v>Доп.офис №4314/044</v>
      </c>
      <c r="BB976" t="e">
        <f>LEFT(#REF!,2)</f>
        <v>#REF!</v>
      </c>
      <c r="BC976" s="12" t="str">
        <f t="shared" si="545"/>
        <v>4314/044</v>
      </c>
      <c r="BE976" t="str">
        <f>IF(ISERROR(VLOOKUP(B976,'РЕОРГ 01.10.2009'!A:C,3,FALSE)),"",VLOOKUP(B976,'РЕОРГ 01.10.2009'!A:C,3,FALSE))</f>
        <v/>
      </c>
      <c r="BF976" s="12" t="str">
        <f t="shared" si="540"/>
        <v>Доп.офис №4314/044</v>
      </c>
      <c r="BG976" t="e">
        <f>LEFT(#REF!,2)</f>
        <v>#REF!</v>
      </c>
      <c r="BH976" s="12" t="str">
        <f t="shared" si="546"/>
        <v>4314/044</v>
      </c>
      <c r="BJ976" t="str">
        <f>IF(ISERROR(VLOOKUP($B976,'РЕОРГ 01.05.2010'!A:B,2,FALSE)),"",VLOOKUP($B976,'РЕОРГ 01.05.2010'!A:B,2,FALSE))</f>
        <v/>
      </c>
      <c r="BK976" s="12" t="str">
        <f t="shared" si="541"/>
        <v>Доп.офис №4314/044</v>
      </c>
      <c r="BL976" t="e">
        <f>LEFT(#REF!,2)</f>
        <v>#REF!</v>
      </c>
      <c r="BM976" s="12" t="str">
        <f t="shared" si="547"/>
        <v>4314/044</v>
      </c>
      <c r="BO976" t="str">
        <f>IF(ISERROR(VLOOKUP($B976,'РЕОРГ 01.08.2010'!A:B,2,FALSE)),"",VLOOKUP($B976,'РЕОРГ 01.08.2010'!A:B,2,FALSE))</f>
        <v/>
      </c>
      <c r="BP976" s="12" t="str">
        <f t="shared" si="542"/>
        <v>Доп.офис №4314/044</v>
      </c>
      <c r="BQ976" t="e">
        <f>LEFT(#REF!,2)</f>
        <v>#REF!</v>
      </c>
      <c r="BR976" s="12" t="str">
        <f t="shared" si="548"/>
        <v>4314/044</v>
      </c>
    </row>
    <row r="977" spans="1:70" ht="12.75" customHeight="1">
      <c r="A977" t="str">
        <f t="shared" si="543"/>
        <v>4314/045</v>
      </c>
      <c r="B977" s="133">
        <v>1097</v>
      </c>
      <c r="C977" s="1" t="s">
        <v>1365</v>
      </c>
      <c r="D977" s="32" t="s">
        <v>1931</v>
      </c>
      <c r="E977" s="1" t="s">
        <v>1366</v>
      </c>
      <c r="F977" s="1" t="s">
        <v>1291</v>
      </c>
      <c r="G977" s="1" t="s">
        <v>1367</v>
      </c>
      <c r="H977" s="1" t="s">
        <v>1368</v>
      </c>
      <c r="I977" s="1" t="s">
        <v>1369</v>
      </c>
      <c r="J977" s="1"/>
      <c r="K977" s="1">
        <v>0.5</v>
      </c>
      <c r="L977" s="32" t="s">
        <v>4049</v>
      </c>
      <c r="M977" s="8" t="s">
        <v>11991</v>
      </c>
      <c r="N977" s="2" t="s">
        <v>12385</v>
      </c>
      <c r="O977" s="173"/>
      <c r="P977" s="168">
        <f t="shared" si="573"/>
        <v>974</v>
      </c>
      <c r="Q977" s="138">
        <f t="shared" si="567"/>
        <v>25</v>
      </c>
      <c r="R977" s="138">
        <f t="shared" si="568"/>
        <v>50</v>
      </c>
      <c r="S977" s="138" t="e">
        <f t="shared" si="569"/>
        <v>#VALUE!</v>
      </c>
      <c r="T977" s="138" t="e">
        <f t="shared" si="570"/>
        <v>#VALUE!</v>
      </c>
      <c r="U977" s="138" t="e">
        <f t="shared" si="571"/>
        <v>#VALUE!</v>
      </c>
      <c r="V977" s="138" t="e">
        <f t="shared" si="572"/>
        <v>#VALUE!</v>
      </c>
      <c r="W977" s="158" t="str">
        <f t="shared" si="549"/>
        <v>08:30 16:00(13:00 14:00)</v>
      </c>
      <c r="X977" s="159" t="e">
        <f>HLOOKUP(SEARCH("2",$M977)-1,$Q$3:$V977,$P977+1,FALSE)</f>
        <v>#VALUE!</v>
      </c>
      <c r="Y977" s="160" t="e">
        <f t="shared" si="550"/>
        <v>#VALUE!</v>
      </c>
      <c r="Z977" s="161" t="e">
        <f t="shared" si="551"/>
        <v>#VALUE!</v>
      </c>
      <c r="AA977" s="158" t="str">
        <f t="shared" si="552"/>
        <v>выходной</v>
      </c>
      <c r="AB977" s="159">
        <f>HLOOKUP(SEARCH("3",$M977)-1,$Q$3:$V977,$P977+1,FALSE)</f>
        <v>25</v>
      </c>
      <c r="AC977" s="160" t="str">
        <f t="shared" si="553"/>
        <v>08:30 16:00(13:00 14:00)|08:30 14:00</v>
      </c>
      <c r="AD977" s="161" t="str">
        <f t="shared" si="554"/>
        <v>08:30 16:00(13:00 14:00)</v>
      </c>
      <c r="AE977" s="158" t="str">
        <f t="shared" si="555"/>
        <v>08:30 16:00(13:00 14:00)</v>
      </c>
      <c r="AF977" s="159" t="e">
        <f>HLOOKUP(SEARCH("4",$M977)-1,$Q$3:$V977,$P977+1,FALSE)</f>
        <v>#VALUE!</v>
      </c>
      <c r="AG977" s="161" t="e">
        <f t="shared" si="556"/>
        <v>#VALUE!</v>
      </c>
      <c r="AH977" s="161" t="e">
        <f t="shared" si="557"/>
        <v>#VALUE!</v>
      </c>
      <c r="AI977" s="158" t="str">
        <f t="shared" si="558"/>
        <v>выходной</v>
      </c>
      <c r="AJ977" s="159">
        <f>HLOOKUP(SEARCH("5",$M977)-1,$Q$3:$V977,$P977+1,FALSE)</f>
        <v>50</v>
      </c>
      <c r="AK977" s="161" t="str">
        <f t="shared" si="559"/>
        <v>08:30 14:00</v>
      </c>
      <c r="AL977" s="161" t="e">
        <f t="shared" si="560"/>
        <v>#VALUE!</v>
      </c>
      <c r="AM977" s="158" t="str">
        <f t="shared" si="561"/>
        <v>08:30 14:00</v>
      </c>
      <c r="AN977" s="159" t="e">
        <f>HLOOKUP(SEARCH("6",$M977)-1,$Q$3:$V977,$P977+1,FALSE)</f>
        <v>#VALUE!</v>
      </c>
      <c r="AO977" s="161" t="e">
        <f t="shared" si="562"/>
        <v>#VALUE!</v>
      </c>
      <c r="AP977" s="161" t="e">
        <f t="shared" si="563"/>
        <v>#VALUE!</v>
      </c>
      <c r="AQ977" s="162" t="str">
        <f t="shared" si="564"/>
        <v>выходной</v>
      </c>
      <c r="AR977" s="163" t="e">
        <f>HLOOKUP(SEARCH("7",$M977)-1,$Q$3:$V977,$P977+1,FALSE)</f>
        <v>#VALUE!</v>
      </c>
      <c r="AS977" s="164" t="str">
        <f t="shared" si="565"/>
        <v>выходной</v>
      </c>
      <c r="AT977" s="142"/>
      <c r="AU977" s="11" t="str">
        <f>IF(ISERROR(VLOOKUP(B977,'РЕОРГ 2008'!$A:$B,2,FALSE)),"",VLOOKUP(B977,'РЕОРГ 2008'!$A:$B,2,FALSE))</f>
        <v/>
      </c>
      <c r="AV977" s="12" t="str">
        <f t="shared" si="566"/>
        <v>Опер.касса №4314/045</v>
      </c>
      <c r="AW977" s="31" t="e">
        <f>LEFT(#REF!,2)</f>
        <v>#REF!</v>
      </c>
      <c r="AX977" s="12" t="str">
        <f t="shared" si="544"/>
        <v>4314/045</v>
      </c>
      <c r="AZ977" t="str">
        <f>IF(ISERROR(VLOOKUP(B977,'РЕОРГ 01.08.2009'!$A:$B,2,FALSE)),"",VLOOKUP(B977,'РЕОРГ 01.08.2009'!$A:$B,2,FALSE))</f>
        <v/>
      </c>
      <c r="BA977" s="12" t="str">
        <f t="shared" si="539"/>
        <v>Опер.касса №4314/045</v>
      </c>
      <c r="BB977" t="e">
        <f>LEFT(#REF!,2)</f>
        <v>#REF!</v>
      </c>
      <c r="BC977" s="12" t="str">
        <f t="shared" si="545"/>
        <v>4314/045</v>
      </c>
      <c r="BE977" t="str">
        <f>IF(ISERROR(VLOOKUP(B977,'РЕОРГ 01.10.2009'!A:C,3,FALSE)),"",VLOOKUP(B977,'РЕОРГ 01.10.2009'!A:C,3,FALSE))</f>
        <v/>
      </c>
      <c r="BF977" s="12" t="str">
        <f t="shared" si="540"/>
        <v>Опер.касса №4314/045</v>
      </c>
      <c r="BG977" t="e">
        <f>LEFT(#REF!,2)</f>
        <v>#REF!</v>
      </c>
      <c r="BH977" s="12" t="str">
        <f t="shared" si="546"/>
        <v>4314/045</v>
      </c>
      <c r="BJ977" t="str">
        <f>IF(ISERROR(VLOOKUP($B977,'РЕОРГ 01.05.2010'!A:B,2,FALSE)),"",VLOOKUP($B977,'РЕОРГ 01.05.2010'!A:B,2,FALSE))</f>
        <v/>
      </c>
      <c r="BK977" s="12" t="str">
        <f t="shared" si="541"/>
        <v>Опер.касса №4314/045</v>
      </c>
      <c r="BL977" t="e">
        <f>LEFT(#REF!,2)</f>
        <v>#REF!</v>
      </c>
      <c r="BM977" s="12" t="str">
        <f t="shared" si="547"/>
        <v>4314/045</v>
      </c>
      <c r="BO977" t="str">
        <f>IF(ISERROR(VLOOKUP($B977,'РЕОРГ 01.08.2010'!A:B,2,FALSE)),"",VLOOKUP($B977,'РЕОРГ 01.08.2010'!A:B,2,FALSE))</f>
        <v/>
      </c>
      <c r="BP977" s="12" t="str">
        <f t="shared" si="542"/>
        <v>Опер.касса №4314/045</v>
      </c>
      <c r="BQ977" t="e">
        <f>LEFT(#REF!,2)</f>
        <v>#REF!</v>
      </c>
      <c r="BR977" s="12" t="str">
        <f t="shared" si="548"/>
        <v>4314/045</v>
      </c>
    </row>
    <row r="978" spans="1:70" ht="12.75" customHeight="1">
      <c r="A978" t="str">
        <f t="shared" si="543"/>
        <v>4314/046</v>
      </c>
      <c r="B978" s="133">
        <v>1098</v>
      </c>
      <c r="C978" s="1" t="s">
        <v>1370</v>
      </c>
      <c r="D978" s="32" t="s">
        <v>1931</v>
      </c>
      <c r="E978" s="1" t="s">
        <v>1371</v>
      </c>
      <c r="F978" s="1" t="s">
        <v>1291</v>
      </c>
      <c r="G978" s="1" t="s">
        <v>1372</v>
      </c>
      <c r="H978" s="1" t="s">
        <v>1373</v>
      </c>
      <c r="I978" s="1" t="s">
        <v>1374</v>
      </c>
      <c r="J978" s="1"/>
      <c r="K978" s="1">
        <v>0.5</v>
      </c>
      <c r="L978" s="32" t="s">
        <v>4049</v>
      </c>
      <c r="M978" s="8" t="s">
        <v>11991</v>
      </c>
      <c r="N978" s="2" t="s">
        <v>12385</v>
      </c>
      <c r="O978" s="173"/>
      <c r="P978" s="168">
        <f t="shared" si="573"/>
        <v>975</v>
      </c>
      <c r="Q978" s="138">
        <f t="shared" si="567"/>
        <v>25</v>
      </c>
      <c r="R978" s="138">
        <f t="shared" si="568"/>
        <v>50</v>
      </c>
      <c r="S978" s="138" t="e">
        <f t="shared" si="569"/>
        <v>#VALUE!</v>
      </c>
      <c r="T978" s="138" t="e">
        <f t="shared" si="570"/>
        <v>#VALUE!</v>
      </c>
      <c r="U978" s="138" t="e">
        <f t="shared" si="571"/>
        <v>#VALUE!</v>
      </c>
      <c r="V978" s="138" t="e">
        <f t="shared" si="572"/>
        <v>#VALUE!</v>
      </c>
      <c r="W978" s="158" t="str">
        <f t="shared" si="549"/>
        <v>08:30 16:00(13:00 14:00)</v>
      </c>
      <c r="X978" s="159" t="e">
        <f>HLOOKUP(SEARCH("2",$M978)-1,$Q$3:$V978,$P978+1,FALSE)</f>
        <v>#VALUE!</v>
      </c>
      <c r="Y978" s="160" t="e">
        <f t="shared" si="550"/>
        <v>#VALUE!</v>
      </c>
      <c r="Z978" s="161" t="e">
        <f t="shared" si="551"/>
        <v>#VALUE!</v>
      </c>
      <c r="AA978" s="158" t="str">
        <f t="shared" si="552"/>
        <v>выходной</v>
      </c>
      <c r="AB978" s="159">
        <f>HLOOKUP(SEARCH("3",$M978)-1,$Q$3:$V978,$P978+1,FALSE)</f>
        <v>25</v>
      </c>
      <c r="AC978" s="160" t="str">
        <f t="shared" si="553"/>
        <v>08:30 16:00(13:00 14:00)|08:30 14:00</v>
      </c>
      <c r="AD978" s="161" t="str">
        <f t="shared" si="554"/>
        <v>08:30 16:00(13:00 14:00)</v>
      </c>
      <c r="AE978" s="158" t="str">
        <f t="shared" si="555"/>
        <v>08:30 16:00(13:00 14:00)</v>
      </c>
      <c r="AF978" s="159" t="e">
        <f>HLOOKUP(SEARCH("4",$M978)-1,$Q$3:$V978,$P978+1,FALSE)</f>
        <v>#VALUE!</v>
      </c>
      <c r="AG978" s="161" t="e">
        <f t="shared" si="556"/>
        <v>#VALUE!</v>
      </c>
      <c r="AH978" s="161" t="e">
        <f t="shared" si="557"/>
        <v>#VALUE!</v>
      </c>
      <c r="AI978" s="158" t="str">
        <f t="shared" si="558"/>
        <v>выходной</v>
      </c>
      <c r="AJ978" s="159">
        <f>HLOOKUP(SEARCH("5",$M978)-1,$Q$3:$V978,$P978+1,FALSE)</f>
        <v>50</v>
      </c>
      <c r="AK978" s="161" t="str">
        <f t="shared" si="559"/>
        <v>08:30 14:00</v>
      </c>
      <c r="AL978" s="161" t="e">
        <f t="shared" si="560"/>
        <v>#VALUE!</v>
      </c>
      <c r="AM978" s="158" t="str">
        <f t="shared" si="561"/>
        <v>08:30 14:00</v>
      </c>
      <c r="AN978" s="159" t="e">
        <f>HLOOKUP(SEARCH("6",$M978)-1,$Q$3:$V978,$P978+1,FALSE)</f>
        <v>#VALUE!</v>
      </c>
      <c r="AO978" s="161" t="e">
        <f t="shared" si="562"/>
        <v>#VALUE!</v>
      </c>
      <c r="AP978" s="161" t="e">
        <f t="shared" si="563"/>
        <v>#VALUE!</v>
      </c>
      <c r="AQ978" s="162" t="str">
        <f t="shared" si="564"/>
        <v>выходной</v>
      </c>
      <c r="AR978" s="163" t="e">
        <f>HLOOKUP(SEARCH("7",$M978)-1,$Q$3:$V978,$P978+1,FALSE)</f>
        <v>#VALUE!</v>
      </c>
      <c r="AS978" s="164" t="str">
        <f t="shared" si="565"/>
        <v>выходной</v>
      </c>
      <c r="AT978" s="142"/>
      <c r="AU978" s="11" t="str">
        <f>IF(ISERROR(VLOOKUP(B978,'РЕОРГ 2008'!$A:$B,2,FALSE)),"",VLOOKUP(B978,'РЕОРГ 2008'!$A:$B,2,FALSE))</f>
        <v/>
      </c>
      <c r="AV978" s="12" t="str">
        <f t="shared" si="566"/>
        <v>Опер.касса №4314/046</v>
      </c>
      <c r="AW978" s="31" t="e">
        <f>LEFT(#REF!,2)</f>
        <v>#REF!</v>
      </c>
      <c r="AX978" s="12" t="str">
        <f t="shared" si="544"/>
        <v>4314/046</v>
      </c>
      <c r="AZ978" t="str">
        <f>IF(ISERROR(VLOOKUP(B978,'РЕОРГ 01.08.2009'!$A:$B,2,FALSE)),"",VLOOKUP(B978,'РЕОРГ 01.08.2009'!$A:$B,2,FALSE))</f>
        <v/>
      </c>
      <c r="BA978" s="12" t="str">
        <f t="shared" si="539"/>
        <v>Опер.касса №4314/046</v>
      </c>
      <c r="BB978" t="e">
        <f>LEFT(#REF!,2)</f>
        <v>#REF!</v>
      </c>
      <c r="BC978" s="12" t="str">
        <f t="shared" si="545"/>
        <v>4314/046</v>
      </c>
      <c r="BE978" t="str">
        <f>IF(ISERROR(VLOOKUP(B978,'РЕОРГ 01.10.2009'!A:C,3,FALSE)),"",VLOOKUP(B978,'РЕОРГ 01.10.2009'!A:C,3,FALSE))</f>
        <v/>
      </c>
      <c r="BF978" s="12" t="str">
        <f t="shared" si="540"/>
        <v>Опер.касса №4314/046</v>
      </c>
      <c r="BG978" t="e">
        <f>LEFT(#REF!,2)</f>
        <v>#REF!</v>
      </c>
      <c r="BH978" s="12" t="str">
        <f t="shared" si="546"/>
        <v>4314/046</v>
      </c>
      <c r="BJ978" t="str">
        <f>IF(ISERROR(VLOOKUP($B978,'РЕОРГ 01.05.2010'!A:B,2,FALSE)),"",VLOOKUP($B978,'РЕОРГ 01.05.2010'!A:B,2,FALSE))</f>
        <v/>
      </c>
      <c r="BK978" s="12" t="str">
        <f t="shared" si="541"/>
        <v>Опер.касса №4314/046</v>
      </c>
      <c r="BL978" t="e">
        <f>LEFT(#REF!,2)</f>
        <v>#REF!</v>
      </c>
      <c r="BM978" s="12" t="str">
        <f t="shared" si="547"/>
        <v>4314/046</v>
      </c>
      <c r="BO978" t="str">
        <f>IF(ISERROR(VLOOKUP($B978,'РЕОРГ 01.08.2010'!A:B,2,FALSE)),"",VLOOKUP($B978,'РЕОРГ 01.08.2010'!A:B,2,FALSE))</f>
        <v/>
      </c>
      <c r="BP978" s="12" t="str">
        <f t="shared" si="542"/>
        <v>Опер.касса №4314/046</v>
      </c>
      <c r="BQ978" t="e">
        <f>LEFT(#REF!,2)</f>
        <v>#REF!</v>
      </c>
      <c r="BR978" s="12" t="str">
        <f t="shared" si="548"/>
        <v>4314/046</v>
      </c>
    </row>
    <row r="979" spans="1:70" ht="12.75" customHeight="1">
      <c r="A979" t="str">
        <f t="shared" si="543"/>
        <v>4314/047</v>
      </c>
      <c r="B979" s="133">
        <v>1099</v>
      </c>
      <c r="C979" s="1" t="s">
        <v>1375</v>
      </c>
      <c r="D979" s="32" t="s">
        <v>1931</v>
      </c>
      <c r="E979" s="1" t="s">
        <v>1376</v>
      </c>
      <c r="F979" s="1" t="s">
        <v>1291</v>
      </c>
      <c r="G979" s="1" t="s">
        <v>1377</v>
      </c>
      <c r="H979" s="1" t="s">
        <v>1378</v>
      </c>
      <c r="I979" s="1" t="s">
        <v>1379</v>
      </c>
      <c r="J979" s="1"/>
      <c r="K979" s="1">
        <v>0.75</v>
      </c>
      <c r="L979" s="32" t="s">
        <v>4049</v>
      </c>
      <c r="M979" s="8" t="s">
        <v>12043</v>
      </c>
      <c r="N979" s="2" t="s">
        <v>12373</v>
      </c>
      <c r="O979" s="173"/>
      <c r="P979" s="168">
        <f t="shared" si="573"/>
        <v>976</v>
      </c>
      <c r="Q979" s="138">
        <f t="shared" si="567"/>
        <v>25</v>
      </c>
      <c r="R979" s="138">
        <f t="shared" si="568"/>
        <v>50</v>
      </c>
      <c r="S979" s="138">
        <f t="shared" si="569"/>
        <v>75</v>
      </c>
      <c r="T979" s="138" t="e">
        <f t="shared" si="570"/>
        <v>#VALUE!</v>
      </c>
      <c r="U979" s="138" t="e">
        <f t="shared" si="571"/>
        <v>#VALUE!</v>
      </c>
      <c r="V979" s="138" t="e">
        <f t="shared" si="572"/>
        <v>#VALUE!</v>
      </c>
      <c r="W979" s="158" t="str">
        <f t="shared" si="549"/>
        <v>08:30 17:00(13:00 14:00)</v>
      </c>
      <c r="X979" s="159">
        <f>HLOOKUP(SEARCH("2",$M979)-1,$Q$3:$V979,$P979+1,FALSE)</f>
        <v>25</v>
      </c>
      <c r="Y979" s="160" t="str">
        <f t="shared" si="550"/>
        <v>08:30 17:00(13:00 14:00)|08:30 17:00(13:00 14:00)|08:30 14:00</v>
      </c>
      <c r="Z979" s="161" t="str">
        <f t="shared" si="551"/>
        <v>08:30 17:00(13:00 14:00)</v>
      </c>
      <c r="AA979" s="158" t="str">
        <f t="shared" si="552"/>
        <v>08:30 17:00(13:00 14:00)</v>
      </c>
      <c r="AB979" s="159">
        <f>HLOOKUP(SEARCH("3",$M979)-1,$Q$3:$V979,$P979+1,FALSE)</f>
        <v>50</v>
      </c>
      <c r="AC979" s="160" t="str">
        <f t="shared" si="553"/>
        <v>08:30 17:00(13:00 14:00)|08:30 14:00</v>
      </c>
      <c r="AD979" s="161" t="str">
        <f t="shared" si="554"/>
        <v>08:30 17:00(13:00 14:00)</v>
      </c>
      <c r="AE979" s="158" t="str">
        <f t="shared" si="555"/>
        <v>08:30 17:00(13:00 14:00)</v>
      </c>
      <c r="AF979" s="159" t="e">
        <f>HLOOKUP(SEARCH("4",$M979)-1,$Q$3:$V979,$P979+1,FALSE)</f>
        <v>#VALUE!</v>
      </c>
      <c r="AG979" s="161" t="e">
        <f t="shared" si="556"/>
        <v>#VALUE!</v>
      </c>
      <c r="AH979" s="161" t="e">
        <f t="shared" si="557"/>
        <v>#VALUE!</v>
      </c>
      <c r="AI979" s="158" t="str">
        <f t="shared" si="558"/>
        <v>выходной</v>
      </c>
      <c r="AJ979" s="159">
        <f>HLOOKUP(SEARCH("5",$M979)-1,$Q$3:$V979,$P979+1,FALSE)</f>
        <v>75</v>
      </c>
      <c r="AK979" s="161" t="str">
        <f t="shared" si="559"/>
        <v>08:30 14:00</v>
      </c>
      <c r="AL979" s="161" t="e">
        <f t="shared" si="560"/>
        <v>#VALUE!</v>
      </c>
      <c r="AM979" s="158" t="str">
        <f t="shared" si="561"/>
        <v>08:30 14:00</v>
      </c>
      <c r="AN979" s="159" t="e">
        <f>HLOOKUP(SEARCH("6",$M979)-1,$Q$3:$V979,$P979+1,FALSE)</f>
        <v>#VALUE!</v>
      </c>
      <c r="AO979" s="161" t="e">
        <f t="shared" si="562"/>
        <v>#VALUE!</v>
      </c>
      <c r="AP979" s="161" t="e">
        <f t="shared" si="563"/>
        <v>#VALUE!</v>
      </c>
      <c r="AQ979" s="162" t="str">
        <f t="shared" si="564"/>
        <v>выходной</v>
      </c>
      <c r="AR979" s="163" t="e">
        <f>HLOOKUP(SEARCH("7",$M979)-1,$Q$3:$V979,$P979+1,FALSE)</f>
        <v>#VALUE!</v>
      </c>
      <c r="AS979" s="164" t="str">
        <f t="shared" si="565"/>
        <v>выходной</v>
      </c>
      <c r="AT979" s="142"/>
      <c r="AU979" s="11" t="str">
        <f>IF(ISERROR(VLOOKUP(B979,'РЕОРГ 2008'!$A:$B,2,FALSE)),"",VLOOKUP(B979,'РЕОРГ 2008'!$A:$B,2,FALSE))</f>
        <v/>
      </c>
      <c r="AV979" s="12" t="str">
        <f t="shared" si="566"/>
        <v>Опер.касса №4314/047</v>
      </c>
      <c r="AW979" s="31" t="e">
        <f>LEFT(#REF!,2)</f>
        <v>#REF!</v>
      </c>
      <c r="AX979" s="12" t="str">
        <f t="shared" si="544"/>
        <v>4314/047</v>
      </c>
      <c r="AZ979" t="str">
        <f>IF(ISERROR(VLOOKUP(B979,'РЕОРГ 01.08.2009'!$A:$B,2,FALSE)),"",VLOOKUP(B979,'РЕОРГ 01.08.2009'!$A:$B,2,FALSE))</f>
        <v/>
      </c>
      <c r="BA979" s="12" t="str">
        <f t="shared" si="539"/>
        <v>Опер.касса №4314/047</v>
      </c>
      <c r="BB979" t="e">
        <f>LEFT(#REF!,2)</f>
        <v>#REF!</v>
      </c>
      <c r="BC979" s="12" t="str">
        <f t="shared" si="545"/>
        <v>4314/047</v>
      </c>
      <c r="BE979" t="str">
        <f>IF(ISERROR(VLOOKUP(B979,'РЕОРГ 01.10.2009'!A:C,3,FALSE)),"",VLOOKUP(B979,'РЕОРГ 01.10.2009'!A:C,3,FALSE))</f>
        <v/>
      </c>
      <c r="BF979" s="12" t="str">
        <f t="shared" si="540"/>
        <v>Опер.касса №4314/047</v>
      </c>
      <c r="BG979" t="e">
        <f>LEFT(#REF!,2)</f>
        <v>#REF!</v>
      </c>
      <c r="BH979" s="12" t="str">
        <f t="shared" si="546"/>
        <v>4314/047</v>
      </c>
      <c r="BJ979" t="str">
        <f>IF(ISERROR(VLOOKUP($B979,'РЕОРГ 01.05.2010'!A:B,2,FALSE)),"",VLOOKUP($B979,'РЕОРГ 01.05.2010'!A:B,2,FALSE))</f>
        <v/>
      </c>
      <c r="BK979" s="12" t="str">
        <f t="shared" si="541"/>
        <v>Опер.касса №4314/047</v>
      </c>
      <c r="BL979" t="e">
        <f>LEFT(#REF!,2)</f>
        <v>#REF!</v>
      </c>
      <c r="BM979" s="12" t="str">
        <f t="shared" si="547"/>
        <v>4314/047</v>
      </c>
      <c r="BO979" t="str">
        <f>IF(ISERROR(VLOOKUP($B979,'РЕОРГ 01.08.2010'!A:B,2,FALSE)),"",VLOOKUP($B979,'РЕОРГ 01.08.2010'!A:B,2,FALSE))</f>
        <v/>
      </c>
      <c r="BP979" s="12" t="str">
        <f t="shared" si="542"/>
        <v>Опер.касса №4314/047</v>
      </c>
      <c r="BQ979" t="e">
        <f>LEFT(#REF!,2)</f>
        <v>#REF!</v>
      </c>
      <c r="BR979" s="12" t="str">
        <f t="shared" si="548"/>
        <v>4314/047</v>
      </c>
    </row>
    <row r="980" spans="1:70" ht="12.75" customHeight="1">
      <c r="A980" t="str">
        <f t="shared" si="543"/>
        <v>4314/053</v>
      </c>
      <c r="B980" s="133">
        <v>1100</v>
      </c>
      <c r="C980" s="1" t="s">
        <v>1380</v>
      </c>
      <c r="D980" s="32" t="s">
        <v>1931</v>
      </c>
      <c r="E980" s="1" t="s">
        <v>1381</v>
      </c>
      <c r="F980" s="1" t="s">
        <v>1291</v>
      </c>
      <c r="G980" s="1" t="s">
        <v>1382</v>
      </c>
      <c r="H980" s="1" t="s">
        <v>1383</v>
      </c>
      <c r="I980" s="1" t="s">
        <v>1384</v>
      </c>
      <c r="J980" s="1"/>
      <c r="K980" s="1">
        <v>0.5</v>
      </c>
      <c r="L980" s="32" t="s">
        <v>4049</v>
      </c>
      <c r="M980" s="8" t="s">
        <v>11991</v>
      </c>
      <c r="N980" s="2" t="s">
        <v>12385</v>
      </c>
      <c r="O980" s="173"/>
      <c r="P980" s="168">
        <f t="shared" si="573"/>
        <v>977</v>
      </c>
      <c r="Q980" s="138">
        <f t="shared" si="567"/>
        <v>25</v>
      </c>
      <c r="R980" s="138">
        <f t="shared" si="568"/>
        <v>50</v>
      </c>
      <c r="S980" s="138" t="e">
        <f t="shared" si="569"/>
        <v>#VALUE!</v>
      </c>
      <c r="T980" s="138" t="e">
        <f t="shared" si="570"/>
        <v>#VALUE!</v>
      </c>
      <c r="U980" s="138" t="e">
        <f t="shared" si="571"/>
        <v>#VALUE!</v>
      </c>
      <c r="V980" s="138" t="e">
        <f t="shared" si="572"/>
        <v>#VALUE!</v>
      </c>
      <c r="W980" s="158" t="str">
        <f t="shared" si="549"/>
        <v>08:30 16:00(13:00 14:00)</v>
      </c>
      <c r="X980" s="159" t="e">
        <f>HLOOKUP(SEARCH("2",$M980)-1,$Q$3:$V980,$P980+1,FALSE)</f>
        <v>#VALUE!</v>
      </c>
      <c r="Y980" s="160" t="e">
        <f t="shared" si="550"/>
        <v>#VALUE!</v>
      </c>
      <c r="Z980" s="161" t="e">
        <f t="shared" si="551"/>
        <v>#VALUE!</v>
      </c>
      <c r="AA980" s="158" t="str">
        <f t="shared" si="552"/>
        <v>выходной</v>
      </c>
      <c r="AB980" s="159">
        <f>HLOOKUP(SEARCH("3",$M980)-1,$Q$3:$V980,$P980+1,FALSE)</f>
        <v>25</v>
      </c>
      <c r="AC980" s="160" t="str">
        <f t="shared" si="553"/>
        <v>08:30 16:00(13:00 14:00)|08:30 14:00</v>
      </c>
      <c r="AD980" s="161" t="str">
        <f t="shared" si="554"/>
        <v>08:30 16:00(13:00 14:00)</v>
      </c>
      <c r="AE980" s="158" t="str">
        <f t="shared" si="555"/>
        <v>08:30 16:00(13:00 14:00)</v>
      </c>
      <c r="AF980" s="159" t="e">
        <f>HLOOKUP(SEARCH("4",$M980)-1,$Q$3:$V980,$P980+1,FALSE)</f>
        <v>#VALUE!</v>
      </c>
      <c r="AG980" s="161" t="e">
        <f t="shared" si="556"/>
        <v>#VALUE!</v>
      </c>
      <c r="AH980" s="161" t="e">
        <f t="shared" si="557"/>
        <v>#VALUE!</v>
      </c>
      <c r="AI980" s="158" t="str">
        <f t="shared" si="558"/>
        <v>выходной</v>
      </c>
      <c r="AJ980" s="159">
        <f>HLOOKUP(SEARCH("5",$M980)-1,$Q$3:$V980,$P980+1,FALSE)</f>
        <v>50</v>
      </c>
      <c r="AK980" s="161" t="str">
        <f t="shared" si="559"/>
        <v>08:30 14:00</v>
      </c>
      <c r="AL980" s="161" t="e">
        <f t="shared" si="560"/>
        <v>#VALUE!</v>
      </c>
      <c r="AM980" s="158" t="str">
        <f t="shared" si="561"/>
        <v>08:30 14:00</v>
      </c>
      <c r="AN980" s="159" t="e">
        <f>HLOOKUP(SEARCH("6",$M980)-1,$Q$3:$V980,$P980+1,FALSE)</f>
        <v>#VALUE!</v>
      </c>
      <c r="AO980" s="161" t="e">
        <f t="shared" si="562"/>
        <v>#VALUE!</v>
      </c>
      <c r="AP980" s="161" t="e">
        <f t="shared" si="563"/>
        <v>#VALUE!</v>
      </c>
      <c r="AQ980" s="162" t="str">
        <f t="shared" si="564"/>
        <v>выходной</v>
      </c>
      <c r="AR980" s="163" t="e">
        <f>HLOOKUP(SEARCH("7",$M980)-1,$Q$3:$V980,$P980+1,FALSE)</f>
        <v>#VALUE!</v>
      </c>
      <c r="AS980" s="164" t="str">
        <f t="shared" si="565"/>
        <v>выходной</v>
      </c>
      <c r="AT980" s="142"/>
      <c r="AU980" s="11" t="str">
        <f>IF(ISERROR(VLOOKUP(B980,'РЕОРГ 2008'!$A:$B,2,FALSE)),"",VLOOKUP(B980,'РЕОРГ 2008'!$A:$B,2,FALSE))</f>
        <v/>
      </c>
      <c r="AV980" s="12" t="str">
        <f t="shared" si="566"/>
        <v>Опер.касса №4314/053</v>
      </c>
      <c r="AW980" s="31" t="e">
        <f>LEFT(#REF!,2)</f>
        <v>#REF!</v>
      </c>
      <c r="AX980" s="12" t="str">
        <f t="shared" si="544"/>
        <v>4314/053</v>
      </c>
      <c r="AZ980" t="str">
        <f>IF(ISERROR(VLOOKUP(B980,'РЕОРГ 01.08.2009'!$A:$B,2,FALSE)),"",VLOOKUP(B980,'РЕОРГ 01.08.2009'!$A:$B,2,FALSE))</f>
        <v/>
      </c>
      <c r="BA980" s="12" t="str">
        <f t="shared" si="539"/>
        <v>Опер.касса №4314/053</v>
      </c>
      <c r="BB980" t="e">
        <f>LEFT(#REF!,2)</f>
        <v>#REF!</v>
      </c>
      <c r="BC980" s="12" t="str">
        <f t="shared" si="545"/>
        <v>4314/053</v>
      </c>
      <c r="BE980" t="str">
        <f>IF(ISERROR(VLOOKUP(B980,'РЕОРГ 01.10.2009'!A:C,3,FALSE)),"",VLOOKUP(B980,'РЕОРГ 01.10.2009'!A:C,3,FALSE))</f>
        <v/>
      </c>
      <c r="BF980" s="12" t="str">
        <f t="shared" si="540"/>
        <v>Опер.касса №4314/053</v>
      </c>
      <c r="BG980" t="e">
        <f>LEFT(#REF!,2)</f>
        <v>#REF!</v>
      </c>
      <c r="BH980" s="12" t="str">
        <f t="shared" si="546"/>
        <v>4314/053</v>
      </c>
      <c r="BJ980" t="str">
        <f>IF(ISERROR(VLOOKUP($B980,'РЕОРГ 01.05.2010'!A:B,2,FALSE)),"",VLOOKUP($B980,'РЕОРГ 01.05.2010'!A:B,2,FALSE))</f>
        <v/>
      </c>
      <c r="BK980" s="12" t="str">
        <f t="shared" si="541"/>
        <v>Опер.касса №4314/053</v>
      </c>
      <c r="BL980" t="e">
        <f>LEFT(#REF!,2)</f>
        <v>#REF!</v>
      </c>
      <c r="BM980" s="12" t="str">
        <f t="shared" si="547"/>
        <v>4314/053</v>
      </c>
      <c r="BO980" t="str">
        <f>IF(ISERROR(VLOOKUP($B980,'РЕОРГ 01.08.2010'!A:B,2,FALSE)),"",VLOOKUP($B980,'РЕОРГ 01.08.2010'!A:B,2,FALSE))</f>
        <v/>
      </c>
      <c r="BP980" s="12" t="str">
        <f t="shared" si="542"/>
        <v>Опер.касса №4314/053</v>
      </c>
      <c r="BQ980" t="e">
        <f>LEFT(#REF!,2)</f>
        <v>#REF!</v>
      </c>
      <c r="BR980" s="12" t="str">
        <f t="shared" si="548"/>
        <v>4314/053</v>
      </c>
    </row>
    <row r="981" spans="1:70" ht="12.75" customHeight="1">
      <c r="A981" t="str">
        <f t="shared" si="543"/>
        <v>4314/054</v>
      </c>
      <c r="B981" s="133">
        <v>1101</v>
      </c>
      <c r="C981" s="1" t="s">
        <v>1385</v>
      </c>
      <c r="D981" s="32" t="s">
        <v>1931</v>
      </c>
      <c r="E981" s="1" t="s">
        <v>1386</v>
      </c>
      <c r="F981" s="1" t="s">
        <v>1291</v>
      </c>
      <c r="G981" s="1" t="s">
        <v>1387</v>
      </c>
      <c r="H981" s="1" t="s">
        <v>1388</v>
      </c>
      <c r="I981" s="1" t="s">
        <v>1389</v>
      </c>
      <c r="J981" s="1"/>
      <c r="K981" s="1">
        <v>0.25</v>
      </c>
      <c r="L981" s="32" t="s">
        <v>4049</v>
      </c>
      <c r="M981" s="8" t="s">
        <v>11855</v>
      </c>
      <c r="N981" s="2" t="s">
        <v>12346</v>
      </c>
      <c r="O981" s="173"/>
      <c r="P981" s="168">
        <f t="shared" si="573"/>
        <v>978</v>
      </c>
      <c r="Q981" s="138">
        <f t="shared" si="567"/>
        <v>12</v>
      </c>
      <c r="R981" s="138" t="e">
        <f t="shared" si="568"/>
        <v>#VALUE!</v>
      </c>
      <c r="S981" s="138" t="e">
        <f t="shared" si="569"/>
        <v>#VALUE!</v>
      </c>
      <c r="T981" s="138" t="e">
        <f t="shared" si="570"/>
        <v>#VALUE!</v>
      </c>
      <c r="U981" s="138" t="e">
        <f t="shared" si="571"/>
        <v>#VALUE!</v>
      </c>
      <c r="V981" s="138" t="e">
        <f t="shared" si="572"/>
        <v>#VALUE!</v>
      </c>
      <c r="W981" s="158" t="str">
        <f t="shared" si="549"/>
        <v>выходной</v>
      </c>
      <c r="X981" s="159" t="e">
        <f>HLOOKUP(SEARCH("2",$M981)-1,$Q$3:$V981,$P981+1,FALSE)</f>
        <v>#VALUE!</v>
      </c>
      <c r="Y981" s="160" t="e">
        <f t="shared" si="550"/>
        <v>#VALUE!</v>
      </c>
      <c r="Z981" s="161" t="e">
        <f t="shared" si="551"/>
        <v>#VALUE!</v>
      </c>
      <c r="AA981" s="158" t="str">
        <f t="shared" si="552"/>
        <v>выходной</v>
      </c>
      <c r="AB981" s="159" t="e">
        <f>HLOOKUP(SEARCH("3",$M981)-1,$Q$3:$V981,$P981+1,FALSE)</f>
        <v>#N/A</v>
      </c>
      <c r="AC981" s="160" t="str">
        <f t="shared" si="553"/>
        <v>08:30 13:00</v>
      </c>
      <c r="AD981" s="161" t="e">
        <f t="shared" si="554"/>
        <v>#VALUE!</v>
      </c>
      <c r="AE981" s="158" t="str">
        <f t="shared" si="555"/>
        <v>08:30 13:00</v>
      </c>
      <c r="AF981" s="159" t="e">
        <f>HLOOKUP(SEARCH("4",$M981)-1,$Q$3:$V981,$P981+1,FALSE)</f>
        <v>#VALUE!</v>
      </c>
      <c r="AG981" s="161" t="e">
        <f t="shared" si="556"/>
        <v>#VALUE!</v>
      </c>
      <c r="AH981" s="161" t="e">
        <f t="shared" si="557"/>
        <v>#VALUE!</v>
      </c>
      <c r="AI981" s="158" t="str">
        <f t="shared" si="558"/>
        <v>выходной</v>
      </c>
      <c r="AJ981" s="159">
        <f>HLOOKUP(SEARCH("5",$M981)-1,$Q$3:$V981,$P981+1,FALSE)</f>
        <v>12</v>
      </c>
      <c r="AK981" s="161" t="str">
        <f t="shared" si="559"/>
        <v>08:30 13:00</v>
      </c>
      <c r="AL981" s="161" t="e">
        <f t="shared" si="560"/>
        <v>#VALUE!</v>
      </c>
      <c r="AM981" s="158" t="str">
        <f t="shared" si="561"/>
        <v>08:30 13:00</v>
      </c>
      <c r="AN981" s="159" t="e">
        <f>HLOOKUP(SEARCH("6",$M981)-1,$Q$3:$V981,$P981+1,FALSE)</f>
        <v>#VALUE!</v>
      </c>
      <c r="AO981" s="161" t="e">
        <f t="shared" si="562"/>
        <v>#VALUE!</v>
      </c>
      <c r="AP981" s="161" t="e">
        <f t="shared" si="563"/>
        <v>#VALUE!</v>
      </c>
      <c r="AQ981" s="162" t="str">
        <f t="shared" si="564"/>
        <v>выходной</v>
      </c>
      <c r="AR981" s="163" t="e">
        <f>HLOOKUP(SEARCH("7",$M981)-1,$Q$3:$V981,$P981+1,FALSE)</f>
        <v>#VALUE!</v>
      </c>
      <c r="AS981" s="164" t="str">
        <f t="shared" si="565"/>
        <v>выходной</v>
      </c>
      <c r="AT981" s="142"/>
      <c r="AU981" s="11" t="str">
        <f>IF(ISERROR(VLOOKUP(B981,'РЕОРГ 2008'!$A:$B,2,FALSE)),"",VLOOKUP(B981,'РЕОРГ 2008'!$A:$B,2,FALSE))</f>
        <v/>
      </c>
      <c r="AV981" s="12" t="str">
        <f t="shared" si="566"/>
        <v>Опер.касса №4314/054</v>
      </c>
      <c r="AW981" s="31" t="e">
        <f>LEFT(#REF!,2)</f>
        <v>#REF!</v>
      </c>
      <c r="AX981" s="12" t="str">
        <f t="shared" si="544"/>
        <v>4314/054</v>
      </c>
      <c r="AZ981" t="str">
        <f>IF(ISERROR(VLOOKUP(B981,'РЕОРГ 01.08.2009'!$A:$B,2,FALSE)),"",VLOOKUP(B981,'РЕОРГ 01.08.2009'!$A:$B,2,FALSE))</f>
        <v/>
      </c>
      <c r="BA981" s="12" t="str">
        <f t="shared" si="539"/>
        <v>Опер.касса №4314/054</v>
      </c>
      <c r="BB981" t="e">
        <f>LEFT(#REF!,2)</f>
        <v>#REF!</v>
      </c>
      <c r="BC981" s="12" t="str">
        <f t="shared" si="545"/>
        <v>4314/054</v>
      </c>
      <c r="BE981" t="str">
        <f>IF(ISERROR(VLOOKUP(B981,'РЕОРГ 01.10.2009'!A:C,3,FALSE)),"",VLOOKUP(B981,'РЕОРГ 01.10.2009'!A:C,3,FALSE))</f>
        <v/>
      </c>
      <c r="BF981" s="12" t="str">
        <f t="shared" si="540"/>
        <v>Опер.касса №4314/054</v>
      </c>
      <c r="BG981" t="e">
        <f>LEFT(#REF!,2)</f>
        <v>#REF!</v>
      </c>
      <c r="BH981" s="12" t="str">
        <f t="shared" si="546"/>
        <v>4314/054</v>
      </c>
      <c r="BJ981" t="str">
        <f>IF(ISERROR(VLOOKUP($B981,'РЕОРГ 01.05.2010'!A:B,2,FALSE)),"",VLOOKUP($B981,'РЕОРГ 01.05.2010'!A:B,2,FALSE))</f>
        <v/>
      </c>
      <c r="BK981" s="12" t="str">
        <f t="shared" si="541"/>
        <v>Опер.касса №4314/054</v>
      </c>
      <c r="BL981" t="e">
        <f>LEFT(#REF!,2)</f>
        <v>#REF!</v>
      </c>
      <c r="BM981" s="12" t="str">
        <f t="shared" si="547"/>
        <v>4314/054</v>
      </c>
      <c r="BO981" t="str">
        <f>IF(ISERROR(VLOOKUP($B981,'РЕОРГ 01.08.2010'!A:B,2,FALSE)),"",VLOOKUP($B981,'РЕОРГ 01.08.2010'!A:B,2,FALSE))</f>
        <v/>
      </c>
      <c r="BP981" s="12" t="str">
        <f t="shared" si="542"/>
        <v>Опер.касса №4314/054</v>
      </c>
      <c r="BQ981" t="e">
        <f>LEFT(#REF!,2)</f>
        <v>#REF!</v>
      </c>
      <c r="BR981" s="12" t="str">
        <f t="shared" si="548"/>
        <v>4314/054</v>
      </c>
    </row>
    <row r="982" spans="1:70" ht="12.75" customHeight="1">
      <c r="A982" t="str">
        <f t="shared" si="543"/>
        <v>4314/055</v>
      </c>
      <c r="B982" s="133">
        <v>1102</v>
      </c>
      <c r="C982" s="1" t="s">
        <v>1390</v>
      </c>
      <c r="D982" s="32" t="s">
        <v>7017</v>
      </c>
      <c r="E982" s="1" t="s">
        <v>1391</v>
      </c>
      <c r="F982" s="1" t="s">
        <v>1291</v>
      </c>
      <c r="G982" s="1" t="s">
        <v>6046</v>
      </c>
      <c r="H982" s="1" t="s">
        <v>6047</v>
      </c>
      <c r="I982" s="1" t="s">
        <v>6048</v>
      </c>
      <c r="J982" s="1"/>
      <c r="K982" s="1">
        <v>8.5</v>
      </c>
      <c r="L982" s="32" t="s">
        <v>4052</v>
      </c>
      <c r="M982" s="8" t="s">
        <v>11773</v>
      </c>
      <c r="N982" s="2" t="s">
        <v>12389</v>
      </c>
      <c r="O982" s="173"/>
      <c r="P982" s="168">
        <f t="shared" si="573"/>
        <v>979</v>
      </c>
      <c r="Q982" s="138">
        <f t="shared" si="567"/>
        <v>12</v>
      </c>
      <c r="R982" s="138">
        <f t="shared" si="568"/>
        <v>24</v>
      </c>
      <c r="S982" s="138">
        <f t="shared" si="569"/>
        <v>36</v>
      </c>
      <c r="T982" s="138">
        <f t="shared" si="570"/>
        <v>48</v>
      </c>
      <c r="U982" s="138">
        <f t="shared" si="571"/>
        <v>60</v>
      </c>
      <c r="V982" s="138" t="e">
        <f t="shared" si="572"/>
        <v>#VALUE!</v>
      </c>
      <c r="W982" s="158" t="str">
        <f t="shared" si="549"/>
        <v>08:30 17:30</v>
      </c>
      <c r="X982" s="159">
        <f>HLOOKUP(SEARCH("2",$M982)-1,$Q$3:$V982,$P982+1,FALSE)</f>
        <v>12</v>
      </c>
      <c r="Y982" s="160" t="str">
        <f t="shared" si="550"/>
        <v>08:30 16:30|08:30 17:30|08:30 17:30|08:30 17:30|08:30 13:00</v>
      </c>
      <c r="Z982" s="161" t="str">
        <f t="shared" si="551"/>
        <v>08:30 16:30</v>
      </c>
      <c r="AA982" s="158" t="str">
        <f t="shared" si="552"/>
        <v>08:30 16:30</v>
      </c>
      <c r="AB982" s="159">
        <f>HLOOKUP(SEARCH("3",$M982)-1,$Q$3:$V982,$P982+1,FALSE)</f>
        <v>24</v>
      </c>
      <c r="AC982" s="160" t="str">
        <f t="shared" si="553"/>
        <v>08:30 17:30|08:30 17:30|08:30 17:30|08:30 13:00</v>
      </c>
      <c r="AD982" s="161" t="str">
        <f t="shared" si="554"/>
        <v>08:30 17:30</v>
      </c>
      <c r="AE982" s="158" t="str">
        <f t="shared" si="555"/>
        <v>08:30 17:30</v>
      </c>
      <c r="AF982" s="159">
        <f>HLOOKUP(SEARCH("4",$M982)-1,$Q$3:$V982,$P982+1,FALSE)</f>
        <v>36</v>
      </c>
      <c r="AG982" s="161" t="str">
        <f t="shared" si="556"/>
        <v>08:30 17:30|08:30 17:30|08:30 13:00</v>
      </c>
      <c r="AH982" s="161" t="str">
        <f t="shared" si="557"/>
        <v>08:30 17:30</v>
      </c>
      <c r="AI982" s="158" t="str">
        <f t="shared" si="558"/>
        <v>08:30 17:30</v>
      </c>
      <c r="AJ982" s="159">
        <f>HLOOKUP(SEARCH("5",$M982)-1,$Q$3:$V982,$P982+1,FALSE)</f>
        <v>48</v>
      </c>
      <c r="AK982" s="161" t="str">
        <f t="shared" si="559"/>
        <v>08:30 17:30|08:30 13:00</v>
      </c>
      <c r="AL982" s="161" t="str">
        <f t="shared" si="560"/>
        <v>08:30 17:30</v>
      </c>
      <c r="AM982" s="158" t="str">
        <f t="shared" si="561"/>
        <v>08:30 17:30</v>
      </c>
      <c r="AN982" s="159">
        <f>HLOOKUP(SEARCH("6",$M982)-1,$Q$3:$V982,$P982+1,FALSE)</f>
        <v>60</v>
      </c>
      <c r="AO982" s="161" t="str">
        <f t="shared" si="562"/>
        <v>08:30 13:00</v>
      </c>
      <c r="AP982" s="161" t="e">
        <f t="shared" si="563"/>
        <v>#VALUE!</v>
      </c>
      <c r="AQ982" s="162" t="str">
        <f t="shared" si="564"/>
        <v>08:30 13:00</v>
      </c>
      <c r="AR982" s="163" t="e">
        <f>HLOOKUP(SEARCH("7",$M982)-1,$Q$3:$V982,$P982+1,FALSE)</f>
        <v>#VALUE!</v>
      </c>
      <c r="AS982" s="164" t="str">
        <f t="shared" si="565"/>
        <v>выходной</v>
      </c>
      <c r="AT982" s="142"/>
      <c r="AU982" s="11" t="str">
        <f>IF(ISERROR(VLOOKUP(B982,'РЕОРГ 2008'!$A:$B,2,FALSE)),"",VLOOKUP(B982,'РЕОРГ 2008'!$A:$B,2,FALSE))</f>
        <v/>
      </c>
      <c r="AV982" s="12" t="str">
        <f t="shared" si="566"/>
        <v>Доп.офис №4314/055</v>
      </c>
      <c r="AW982" s="31" t="e">
        <f>LEFT(#REF!,2)</f>
        <v>#REF!</v>
      </c>
      <c r="AX982" s="12" t="str">
        <f t="shared" si="544"/>
        <v>4314/055</v>
      </c>
      <c r="AZ982" t="str">
        <f>IF(ISERROR(VLOOKUP(B982,'РЕОРГ 01.08.2009'!$A:$B,2,FALSE)),"",VLOOKUP(B982,'РЕОРГ 01.08.2009'!$A:$B,2,FALSE))</f>
        <v/>
      </c>
      <c r="BA982" s="12" t="str">
        <f t="shared" si="539"/>
        <v>Доп.офис №4314/055</v>
      </c>
      <c r="BB982" t="e">
        <f>LEFT(#REF!,2)</f>
        <v>#REF!</v>
      </c>
      <c r="BC982" s="12" t="str">
        <f t="shared" si="545"/>
        <v>4314/055</v>
      </c>
      <c r="BE982" t="str">
        <f>IF(ISERROR(VLOOKUP(B982,'РЕОРГ 01.10.2009'!A:C,3,FALSE)),"",VLOOKUP(B982,'РЕОРГ 01.10.2009'!A:C,3,FALSE))</f>
        <v/>
      </c>
      <c r="BF982" s="12" t="str">
        <f t="shared" si="540"/>
        <v>Доп.офис №4314/055</v>
      </c>
      <c r="BG982" t="e">
        <f>LEFT(#REF!,2)</f>
        <v>#REF!</v>
      </c>
      <c r="BH982" s="12" t="str">
        <f t="shared" si="546"/>
        <v>4314/055</v>
      </c>
      <c r="BJ982" t="str">
        <f>IF(ISERROR(VLOOKUP($B982,'РЕОРГ 01.05.2010'!A:B,2,FALSE)),"",VLOOKUP($B982,'РЕОРГ 01.05.2010'!A:B,2,FALSE))</f>
        <v/>
      </c>
      <c r="BK982" s="12" t="str">
        <f t="shared" si="541"/>
        <v>Доп.офис №4314/055</v>
      </c>
      <c r="BL982" t="e">
        <f>LEFT(#REF!,2)</f>
        <v>#REF!</v>
      </c>
      <c r="BM982" s="12" t="str">
        <f t="shared" si="547"/>
        <v>4314/055</v>
      </c>
      <c r="BO982" t="str">
        <f>IF(ISERROR(VLOOKUP($B982,'РЕОРГ 01.08.2010'!A:B,2,FALSE)),"",VLOOKUP($B982,'РЕОРГ 01.08.2010'!A:B,2,FALSE))</f>
        <v/>
      </c>
      <c r="BP982" s="12" t="str">
        <f t="shared" si="542"/>
        <v>Доп.офис №4314/055</v>
      </c>
      <c r="BQ982" t="e">
        <f>LEFT(#REF!,2)</f>
        <v>#REF!</v>
      </c>
      <c r="BR982" s="12" t="str">
        <f t="shared" si="548"/>
        <v>4314/055</v>
      </c>
    </row>
    <row r="983" spans="1:70" ht="12.75" customHeight="1">
      <c r="A983" t="str">
        <f t="shared" si="543"/>
        <v>4314/056</v>
      </c>
      <c r="B983" s="133">
        <v>1103</v>
      </c>
      <c r="C983" s="1" t="s">
        <v>6049</v>
      </c>
      <c r="D983" s="32" t="s">
        <v>1931</v>
      </c>
      <c r="E983" s="1" t="s">
        <v>6050</v>
      </c>
      <c r="F983" s="1" t="s">
        <v>1291</v>
      </c>
      <c r="G983" s="1" t="s">
        <v>6051</v>
      </c>
      <c r="H983" s="1" t="s">
        <v>6052</v>
      </c>
      <c r="I983" s="1" t="s">
        <v>6053</v>
      </c>
      <c r="J983" s="1"/>
      <c r="K983" s="1">
        <v>0.5</v>
      </c>
      <c r="L983" s="32" t="s">
        <v>4049</v>
      </c>
      <c r="M983" s="8" t="s">
        <v>11994</v>
      </c>
      <c r="N983" s="2" t="s">
        <v>12385</v>
      </c>
      <c r="O983" s="173"/>
      <c r="P983" s="168">
        <f t="shared" si="573"/>
        <v>980</v>
      </c>
      <c r="Q983" s="138">
        <f t="shared" si="567"/>
        <v>25</v>
      </c>
      <c r="R983" s="138">
        <f t="shared" si="568"/>
        <v>50</v>
      </c>
      <c r="S983" s="138" t="e">
        <f t="shared" si="569"/>
        <v>#VALUE!</v>
      </c>
      <c r="T983" s="138" t="e">
        <f t="shared" si="570"/>
        <v>#VALUE!</v>
      </c>
      <c r="U983" s="138" t="e">
        <f t="shared" si="571"/>
        <v>#VALUE!</v>
      </c>
      <c r="V983" s="138" t="e">
        <f t="shared" si="572"/>
        <v>#VALUE!</v>
      </c>
      <c r="W983" s="158" t="str">
        <f t="shared" si="549"/>
        <v>08:30 16:00(13:00 14:00)</v>
      </c>
      <c r="X983" s="159">
        <f>HLOOKUP(SEARCH("2",$M983)-1,$Q$3:$V983,$P983+1,FALSE)</f>
        <v>25</v>
      </c>
      <c r="Y983" s="160" t="str">
        <f t="shared" si="550"/>
        <v>08:30 16:00(13:00 14:00)|08:30 14:00</v>
      </c>
      <c r="Z983" s="161" t="str">
        <f t="shared" si="551"/>
        <v>08:30 16:00(13:00 14:00)</v>
      </c>
      <c r="AA983" s="158" t="str">
        <f t="shared" si="552"/>
        <v>08:30 16:00(13:00 14:00)</v>
      </c>
      <c r="AB983" s="159" t="e">
        <f>HLOOKUP(SEARCH("3",$M983)-1,$Q$3:$V983,$P983+1,FALSE)</f>
        <v>#VALUE!</v>
      </c>
      <c r="AC983" s="160" t="e">
        <f t="shared" si="553"/>
        <v>#VALUE!</v>
      </c>
      <c r="AD983" s="161" t="e">
        <f t="shared" si="554"/>
        <v>#VALUE!</v>
      </c>
      <c r="AE983" s="158" t="str">
        <f t="shared" si="555"/>
        <v>выходной</v>
      </c>
      <c r="AF983" s="159" t="e">
        <f>HLOOKUP(SEARCH("4",$M983)-1,$Q$3:$V983,$P983+1,FALSE)</f>
        <v>#VALUE!</v>
      </c>
      <c r="AG983" s="161" t="e">
        <f t="shared" si="556"/>
        <v>#VALUE!</v>
      </c>
      <c r="AH983" s="161" t="e">
        <f t="shared" si="557"/>
        <v>#VALUE!</v>
      </c>
      <c r="AI983" s="158" t="str">
        <f t="shared" si="558"/>
        <v>выходной</v>
      </c>
      <c r="AJ983" s="159">
        <f>HLOOKUP(SEARCH("5",$M983)-1,$Q$3:$V983,$P983+1,FALSE)</f>
        <v>50</v>
      </c>
      <c r="AK983" s="161" t="str">
        <f t="shared" si="559"/>
        <v>08:30 14:00</v>
      </c>
      <c r="AL983" s="161" t="e">
        <f t="shared" si="560"/>
        <v>#VALUE!</v>
      </c>
      <c r="AM983" s="158" t="str">
        <f t="shared" si="561"/>
        <v>08:30 14:00</v>
      </c>
      <c r="AN983" s="159" t="e">
        <f>HLOOKUP(SEARCH("6",$M983)-1,$Q$3:$V983,$P983+1,FALSE)</f>
        <v>#VALUE!</v>
      </c>
      <c r="AO983" s="161" t="e">
        <f t="shared" si="562"/>
        <v>#VALUE!</v>
      </c>
      <c r="AP983" s="161" t="e">
        <f t="shared" si="563"/>
        <v>#VALUE!</v>
      </c>
      <c r="AQ983" s="162" t="str">
        <f t="shared" si="564"/>
        <v>выходной</v>
      </c>
      <c r="AR983" s="163" t="e">
        <f>HLOOKUP(SEARCH("7",$M983)-1,$Q$3:$V983,$P983+1,FALSE)</f>
        <v>#VALUE!</v>
      </c>
      <c r="AS983" s="164" t="str">
        <f t="shared" si="565"/>
        <v>выходной</v>
      </c>
      <c r="AT983" s="142"/>
      <c r="AU983" s="11" t="str">
        <f>IF(ISERROR(VLOOKUP(B983,'РЕОРГ 2008'!$A:$B,2,FALSE)),"",VLOOKUP(B983,'РЕОРГ 2008'!$A:$B,2,FALSE))</f>
        <v/>
      </c>
      <c r="AV983" s="12" t="str">
        <f t="shared" si="566"/>
        <v>Опер.касса №4314/056</v>
      </c>
      <c r="AW983" s="31" t="e">
        <f>LEFT(#REF!,2)</f>
        <v>#REF!</v>
      </c>
      <c r="AX983" s="12" t="str">
        <f t="shared" si="544"/>
        <v>4314/056</v>
      </c>
      <c r="AZ983" t="str">
        <f>IF(ISERROR(VLOOKUP(B983,'РЕОРГ 01.08.2009'!$A:$B,2,FALSE)),"",VLOOKUP(B983,'РЕОРГ 01.08.2009'!$A:$B,2,FALSE))</f>
        <v/>
      </c>
      <c r="BA983" s="12" t="str">
        <f t="shared" si="539"/>
        <v>Опер.касса №4314/056</v>
      </c>
      <c r="BB983" t="e">
        <f>LEFT(#REF!,2)</f>
        <v>#REF!</v>
      </c>
      <c r="BC983" s="12" t="str">
        <f t="shared" si="545"/>
        <v>4314/056</v>
      </c>
      <c r="BE983" t="str">
        <f>IF(ISERROR(VLOOKUP(B983,'РЕОРГ 01.10.2009'!A:C,3,FALSE)),"",VLOOKUP(B983,'РЕОРГ 01.10.2009'!A:C,3,FALSE))</f>
        <v/>
      </c>
      <c r="BF983" s="12" t="str">
        <f t="shared" si="540"/>
        <v>Опер.касса №4314/056</v>
      </c>
      <c r="BG983" t="e">
        <f>LEFT(#REF!,2)</f>
        <v>#REF!</v>
      </c>
      <c r="BH983" s="12" t="str">
        <f t="shared" si="546"/>
        <v>4314/056</v>
      </c>
      <c r="BJ983" t="str">
        <f>IF(ISERROR(VLOOKUP($B983,'РЕОРГ 01.05.2010'!A:B,2,FALSE)),"",VLOOKUP($B983,'РЕОРГ 01.05.2010'!A:B,2,FALSE))</f>
        <v/>
      </c>
      <c r="BK983" s="12" t="str">
        <f t="shared" si="541"/>
        <v>Опер.касса №4314/056</v>
      </c>
      <c r="BL983" t="e">
        <f>LEFT(#REF!,2)</f>
        <v>#REF!</v>
      </c>
      <c r="BM983" s="12" t="str">
        <f t="shared" si="547"/>
        <v>4314/056</v>
      </c>
      <c r="BO983" t="str">
        <f>IF(ISERROR(VLOOKUP($B983,'РЕОРГ 01.08.2010'!A:B,2,FALSE)),"",VLOOKUP($B983,'РЕОРГ 01.08.2010'!A:B,2,FALSE))</f>
        <v/>
      </c>
      <c r="BP983" s="12" t="str">
        <f t="shared" si="542"/>
        <v>Опер.касса №4314/056</v>
      </c>
      <c r="BQ983" t="e">
        <f>LEFT(#REF!,2)</f>
        <v>#REF!</v>
      </c>
      <c r="BR983" s="12" t="str">
        <f t="shared" si="548"/>
        <v>4314/056</v>
      </c>
    </row>
    <row r="984" spans="1:70" ht="12.75" customHeight="1">
      <c r="A984" t="str">
        <f t="shared" si="543"/>
        <v>4314/057</v>
      </c>
      <c r="B984" s="133">
        <v>1104</v>
      </c>
      <c r="C984" s="1" t="s">
        <v>6054</v>
      </c>
      <c r="D984" s="32" t="s">
        <v>1931</v>
      </c>
      <c r="E984" s="1" t="s">
        <v>6055</v>
      </c>
      <c r="F984" s="1" t="s">
        <v>1291</v>
      </c>
      <c r="G984" s="1" t="s">
        <v>6056</v>
      </c>
      <c r="H984" s="1" t="s">
        <v>6057</v>
      </c>
      <c r="I984" s="1" t="s">
        <v>6058</v>
      </c>
      <c r="J984" s="1"/>
      <c r="K984" s="1">
        <v>0.5</v>
      </c>
      <c r="L984" s="32" t="s">
        <v>4049</v>
      </c>
      <c r="M984" s="8" t="s">
        <v>11994</v>
      </c>
      <c r="N984" s="2" t="s">
        <v>12385</v>
      </c>
      <c r="O984" s="173"/>
      <c r="P984" s="168">
        <f t="shared" si="573"/>
        <v>981</v>
      </c>
      <c r="Q984" s="138">
        <f t="shared" si="567"/>
        <v>25</v>
      </c>
      <c r="R984" s="138">
        <f t="shared" si="568"/>
        <v>50</v>
      </c>
      <c r="S984" s="138" t="e">
        <f t="shared" si="569"/>
        <v>#VALUE!</v>
      </c>
      <c r="T984" s="138" t="e">
        <f t="shared" si="570"/>
        <v>#VALUE!</v>
      </c>
      <c r="U984" s="138" t="e">
        <f t="shared" si="571"/>
        <v>#VALUE!</v>
      </c>
      <c r="V984" s="138" t="e">
        <f t="shared" si="572"/>
        <v>#VALUE!</v>
      </c>
      <c r="W984" s="158" t="str">
        <f t="shared" si="549"/>
        <v>08:30 16:00(13:00 14:00)</v>
      </c>
      <c r="X984" s="159">
        <f>HLOOKUP(SEARCH("2",$M984)-1,$Q$3:$V984,$P984+1,FALSE)</f>
        <v>25</v>
      </c>
      <c r="Y984" s="160" t="str">
        <f t="shared" si="550"/>
        <v>08:30 16:00(13:00 14:00)|08:30 14:00</v>
      </c>
      <c r="Z984" s="161" t="str">
        <f t="shared" si="551"/>
        <v>08:30 16:00(13:00 14:00)</v>
      </c>
      <c r="AA984" s="158" t="str">
        <f t="shared" si="552"/>
        <v>08:30 16:00(13:00 14:00)</v>
      </c>
      <c r="AB984" s="159" t="e">
        <f>HLOOKUP(SEARCH("3",$M984)-1,$Q$3:$V984,$P984+1,FALSE)</f>
        <v>#VALUE!</v>
      </c>
      <c r="AC984" s="160" t="e">
        <f t="shared" si="553"/>
        <v>#VALUE!</v>
      </c>
      <c r="AD984" s="161" t="e">
        <f t="shared" si="554"/>
        <v>#VALUE!</v>
      </c>
      <c r="AE984" s="158" t="str">
        <f t="shared" si="555"/>
        <v>выходной</v>
      </c>
      <c r="AF984" s="159" t="e">
        <f>HLOOKUP(SEARCH("4",$M984)-1,$Q$3:$V984,$P984+1,FALSE)</f>
        <v>#VALUE!</v>
      </c>
      <c r="AG984" s="161" t="e">
        <f t="shared" si="556"/>
        <v>#VALUE!</v>
      </c>
      <c r="AH984" s="161" t="e">
        <f t="shared" si="557"/>
        <v>#VALUE!</v>
      </c>
      <c r="AI984" s="158" t="str">
        <f t="shared" si="558"/>
        <v>выходной</v>
      </c>
      <c r="AJ984" s="159">
        <f>HLOOKUP(SEARCH("5",$M984)-1,$Q$3:$V984,$P984+1,FALSE)</f>
        <v>50</v>
      </c>
      <c r="AK984" s="161" t="str">
        <f t="shared" si="559"/>
        <v>08:30 14:00</v>
      </c>
      <c r="AL984" s="161" t="e">
        <f t="shared" si="560"/>
        <v>#VALUE!</v>
      </c>
      <c r="AM984" s="158" t="str">
        <f t="shared" si="561"/>
        <v>08:30 14:00</v>
      </c>
      <c r="AN984" s="159" t="e">
        <f>HLOOKUP(SEARCH("6",$M984)-1,$Q$3:$V984,$P984+1,FALSE)</f>
        <v>#VALUE!</v>
      </c>
      <c r="AO984" s="161" t="e">
        <f t="shared" si="562"/>
        <v>#VALUE!</v>
      </c>
      <c r="AP984" s="161" t="e">
        <f t="shared" si="563"/>
        <v>#VALUE!</v>
      </c>
      <c r="AQ984" s="162" t="str">
        <f t="shared" si="564"/>
        <v>выходной</v>
      </c>
      <c r="AR984" s="163" t="e">
        <f>HLOOKUP(SEARCH("7",$M984)-1,$Q$3:$V984,$P984+1,FALSE)</f>
        <v>#VALUE!</v>
      </c>
      <c r="AS984" s="164" t="str">
        <f t="shared" si="565"/>
        <v>выходной</v>
      </c>
      <c r="AT984" s="142"/>
      <c r="AU984" s="11" t="str">
        <f>IF(ISERROR(VLOOKUP(B984,'РЕОРГ 2008'!$A:$B,2,FALSE)),"",VLOOKUP(B984,'РЕОРГ 2008'!$A:$B,2,FALSE))</f>
        <v/>
      </c>
      <c r="AV984" s="12" t="str">
        <f t="shared" si="566"/>
        <v>Опер.касса №4314/057</v>
      </c>
      <c r="AW984" s="31" t="e">
        <f>LEFT(#REF!,2)</f>
        <v>#REF!</v>
      </c>
      <c r="AX984" s="12" t="str">
        <f t="shared" si="544"/>
        <v>4314/057</v>
      </c>
      <c r="AZ984" t="str">
        <f>IF(ISERROR(VLOOKUP(B984,'РЕОРГ 01.08.2009'!$A:$B,2,FALSE)),"",VLOOKUP(B984,'РЕОРГ 01.08.2009'!$A:$B,2,FALSE))</f>
        <v/>
      </c>
      <c r="BA984" s="12" t="str">
        <f t="shared" si="539"/>
        <v>Опер.касса №4314/057</v>
      </c>
      <c r="BB984" t="e">
        <f>LEFT(#REF!,2)</f>
        <v>#REF!</v>
      </c>
      <c r="BC984" s="12" t="str">
        <f t="shared" si="545"/>
        <v>4314/057</v>
      </c>
      <c r="BE984" t="str">
        <f>IF(ISERROR(VLOOKUP(B984,'РЕОРГ 01.10.2009'!A:C,3,FALSE)),"",VLOOKUP(B984,'РЕОРГ 01.10.2009'!A:C,3,FALSE))</f>
        <v/>
      </c>
      <c r="BF984" s="12" t="str">
        <f t="shared" si="540"/>
        <v>Опер.касса №4314/057</v>
      </c>
      <c r="BG984" t="e">
        <f>LEFT(#REF!,2)</f>
        <v>#REF!</v>
      </c>
      <c r="BH984" s="12" t="str">
        <f t="shared" si="546"/>
        <v>4314/057</v>
      </c>
      <c r="BJ984" t="str">
        <f>IF(ISERROR(VLOOKUP($B984,'РЕОРГ 01.05.2010'!A:B,2,FALSE)),"",VLOOKUP($B984,'РЕОРГ 01.05.2010'!A:B,2,FALSE))</f>
        <v/>
      </c>
      <c r="BK984" s="12" t="str">
        <f t="shared" si="541"/>
        <v>Опер.касса №4314/057</v>
      </c>
      <c r="BL984" t="e">
        <f>LEFT(#REF!,2)</f>
        <v>#REF!</v>
      </c>
      <c r="BM984" s="12" t="str">
        <f t="shared" si="547"/>
        <v>4314/057</v>
      </c>
      <c r="BO984" t="str">
        <f>IF(ISERROR(VLOOKUP($B984,'РЕОРГ 01.08.2010'!A:B,2,FALSE)),"",VLOOKUP($B984,'РЕОРГ 01.08.2010'!A:B,2,FALSE))</f>
        <v/>
      </c>
      <c r="BP984" s="12" t="str">
        <f t="shared" si="542"/>
        <v>Опер.касса №4314/057</v>
      </c>
      <c r="BQ984" t="e">
        <f>LEFT(#REF!,2)</f>
        <v>#REF!</v>
      </c>
      <c r="BR984" s="12" t="str">
        <f t="shared" si="548"/>
        <v>4314/057</v>
      </c>
    </row>
    <row r="985" spans="1:70" ht="12.75" customHeight="1">
      <c r="A985" t="str">
        <f t="shared" si="543"/>
        <v>4314/058</v>
      </c>
      <c r="B985" s="133">
        <v>1105</v>
      </c>
      <c r="C985" s="1" t="s">
        <v>6059</v>
      </c>
      <c r="D985" s="32" t="s">
        <v>1931</v>
      </c>
      <c r="E985" s="1" t="s">
        <v>6060</v>
      </c>
      <c r="F985" s="1" t="s">
        <v>1291</v>
      </c>
      <c r="G985" s="1" t="s">
        <v>6061</v>
      </c>
      <c r="H985" s="1" t="s">
        <v>6062</v>
      </c>
      <c r="I985" s="1" t="s">
        <v>6063</v>
      </c>
      <c r="J985" s="1"/>
      <c r="K985" s="1">
        <v>0.5</v>
      </c>
      <c r="L985" s="32" t="s">
        <v>4049</v>
      </c>
      <c r="M985" s="8" t="s">
        <v>11991</v>
      </c>
      <c r="N985" s="2" t="s">
        <v>12385</v>
      </c>
      <c r="O985" s="173"/>
      <c r="P985" s="168">
        <f t="shared" si="573"/>
        <v>982</v>
      </c>
      <c r="Q985" s="138">
        <f t="shared" si="567"/>
        <v>25</v>
      </c>
      <c r="R985" s="138">
        <f t="shared" si="568"/>
        <v>50</v>
      </c>
      <c r="S985" s="138" t="e">
        <f t="shared" si="569"/>
        <v>#VALUE!</v>
      </c>
      <c r="T985" s="138" t="e">
        <f t="shared" si="570"/>
        <v>#VALUE!</v>
      </c>
      <c r="U985" s="138" t="e">
        <f t="shared" si="571"/>
        <v>#VALUE!</v>
      </c>
      <c r="V985" s="138" t="e">
        <f t="shared" si="572"/>
        <v>#VALUE!</v>
      </c>
      <c r="W985" s="158" t="str">
        <f t="shared" si="549"/>
        <v>08:30 16:00(13:00 14:00)</v>
      </c>
      <c r="X985" s="159" t="e">
        <f>HLOOKUP(SEARCH("2",$M985)-1,$Q$3:$V985,$P985+1,FALSE)</f>
        <v>#VALUE!</v>
      </c>
      <c r="Y985" s="160" t="e">
        <f t="shared" si="550"/>
        <v>#VALUE!</v>
      </c>
      <c r="Z985" s="161" t="e">
        <f t="shared" si="551"/>
        <v>#VALUE!</v>
      </c>
      <c r="AA985" s="158" t="str">
        <f t="shared" si="552"/>
        <v>выходной</v>
      </c>
      <c r="AB985" s="159">
        <f>HLOOKUP(SEARCH("3",$M985)-1,$Q$3:$V985,$P985+1,FALSE)</f>
        <v>25</v>
      </c>
      <c r="AC985" s="160" t="str">
        <f t="shared" si="553"/>
        <v>08:30 16:00(13:00 14:00)|08:30 14:00</v>
      </c>
      <c r="AD985" s="161" t="str">
        <f t="shared" si="554"/>
        <v>08:30 16:00(13:00 14:00)</v>
      </c>
      <c r="AE985" s="158" t="str">
        <f t="shared" si="555"/>
        <v>08:30 16:00(13:00 14:00)</v>
      </c>
      <c r="AF985" s="159" t="e">
        <f>HLOOKUP(SEARCH("4",$M985)-1,$Q$3:$V985,$P985+1,FALSE)</f>
        <v>#VALUE!</v>
      </c>
      <c r="AG985" s="161" t="e">
        <f t="shared" si="556"/>
        <v>#VALUE!</v>
      </c>
      <c r="AH985" s="161" t="e">
        <f t="shared" si="557"/>
        <v>#VALUE!</v>
      </c>
      <c r="AI985" s="158" t="str">
        <f t="shared" si="558"/>
        <v>выходной</v>
      </c>
      <c r="AJ985" s="159">
        <f>HLOOKUP(SEARCH("5",$M985)-1,$Q$3:$V985,$P985+1,FALSE)</f>
        <v>50</v>
      </c>
      <c r="AK985" s="161" t="str">
        <f t="shared" si="559"/>
        <v>08:30 14:00</v>
      </c>
      <c r="AL985" s="161" t="e">
        <f t="shared" si="560"/>
        <v>#VALUE!</v>
      </c>
      <c r="AM985" s="158" t="str">
        <f t="shared" si="561"/>
        <v>08:30 14:00</v>
      </c>
      <c r="AN985" s="159" t="e">
        <f>HLOOKUP(SEARCH("6",$M985)-1,$Q$3:$V985,$P985+1,FALSE)</f>
        <v>#VALUE!</v>
      </c>
      <c r="AO985" s="161" t="e">
        <f t="shared" si="562"/>
        <v>#VALUE!</v>
      </c>
      <c r="AP985" s="161" t="e">
        <f t="shared" si="563"/>
        <v>#VALUE!</v>
      </c>
      <c r="AQ985" s="162" t="str">
        <f t="shared" si="564"/>
        <v>выходной</v>
      </c>
      <c r="AR985" s="163" t="e">
        <f>HLOOKUP(SEARCH("7",$M985)-1,$Q$3:$V985,$P985+1,FALSE)</f>
        <v>#VALUE!</v>
      </c>
      <c r="AS985" s="164" t="str">
        <f t="shared" si="565"/>
        <v>выходной</v>
      </c>
      <c r="AT985" s="142"/>
      <c r="AU985" s="11" t="str">
        <f>IF(ISERROR(VLOOKUP(B985,'РЕОРГ 2008'!$A:$B,2,FALSE)),"",VLOOKUP(B985,'РЕОРГ 2008'!$A:$B,2,FALSE))</f>
        <v/>
      </c>
      <c r="AV985" s="12" t="str">
        <f t="shared" si="566"/>
        <v>Опер.касса №4314/058</v>
      </c>
      <c r="AW985" s="31" t="e">
        <f>LEFT(#REF!,2)</f>
        <v>#REF!</v>
      </c>
      <c r="AX985" s="12" t="str">
        <f t="shared" si="544"/>
        <v>4314/058</v>
      </c>
      <c r="AZ985" t="str">
        <f>IF(ISERROR(VLOOKUP(B985,'РЕОРГ 01.08.2009'!$A:$B,2,FALSE)),"",VLOOKUP(B985,'РЕОРГ 01.08.2009'!$A:$B,2,FALSE))</f>
        <v/>
      </c>
      <c r="BA985" s="12" t="str">
        <f t="shared" si="539"/>
        <v>Опер.касса №4314/058</v>
      </c>
      <c r="BB985" t="e">
        <f>LEFT(#REF!,2)</f>
        <v>#REF!</v>
      </c>
      <c r="BC985" s="12" t="str">
        <f t="shared" si="545"/>
        <v>4314/058</v>
      </c>
      <c r="BE985" t="str">
        <f>IF(ISERROR(VLOOKUP(B985,'РЕОРГ 01.10.2009'!A:C,3,FALSE)),"",VLOOKUP(B985,'РЕОРГ 01.10.2009'!A:C,3,FALSE))</f>
        <v/>
      </c>
      <c r="BF985" s="12" t="str">
        <f t="shared" si="540"/>
        <v>Опер.касса №4314/058</v>
      </c>
      <c r="BG985" t="e">
        <f>LEFT(#REF!,2)</f>
        <v>#REF!</v>
      </c>
      <c r="BH985" s="12" t="str">
        <f t="shared" si="546"/>
        <v>4314/058</v>
      </c>
      <c r="BJ985" t="str">
        <f>IF(ISERROR(VLOOKUP($B985,'РЕОРГ 01.05.2010'!A:B,2,FALSE)),"",VLOOKUP($B985,'РЕОРГ 01.05.2010'!A:B,2,FALSE))</f>
        <v/>
      </c>
      <c r="BK985" s="12" t="str">
        <f t="shared" si="541"/>
        <v>Опер.касса №4314/058</v>
      </c>
      <c r="BL985" t="e">
        <f>LEFT(#REF!,2)</f>
        <v>#REF!</v>
      </c>
      <c r="BM985" s="12" t="str">
        <f t="shared" si="547"/>
        <v>4314/058</v>
      </c>
      <c r="BO985" t="str">
        <f>IF(ISERROR(VLOOKUP($B985,'РЕОРГ 01.08.2010'!A:B,2,FALSE)),"",VLOOKUP($B985,'РЕОРГ 01.08.2010'!A:B,2,FALSE))</f>
        <v/>
      </c>
      <c r="BP985" s="12" t="str">
        <f t="shared" si="542"/>
        <v>Опер.касса №4314/058</v>
      </c>
      <c r="BQ985" t="e">
        <f>LEFT(#REF!,2)</f>
        <v>#REF!</v>
      </c>
      <c r="BR985" s="12" t="str">
        <f t="shared" si="548"/>
        <v>4314/058</v>
      </c>
    </row>
    <row r="986" spans="1:70" ht="12.75" customHeight="1">
      <c r="A986" t="str">
        <f t="shared" si="543"/>
        <v>4314/059</v>
      </c>
      <c r="B986" s="133">
        <v>1106</v>
      </c>
      <c r="C986" s="1" t="s">
        <v>6064</v>
      </c>
      <c r="D986" s="32" t="s">
        <v>1931</v>
      </c>
      <c r="E986" s="1" t="s">
        <v>6065</v>
      </c>
      <c r="F986" s="1" t="s">
        <v>1291</v>
      </c>
      <c r="G986" s="1" t="s">
        <v>6066</v>
      </c>
      <c r="H986" s="1" t="s">
        <v>6067</v>
      </c>
      <c r="I986" s="1" t="s">
        <v>6244</v>
      </c>
      <c r="J986" s="1"/>
      <c r="K986" s="1">
        <v>0.25</v>
      </c>
      <c r="L986" s="32" t="s">
        <v>4049</v>
      </c>
      <c r="M986" s="8" t="s">
        <v>11849</v>
      </c>
      <c r="N986" s="2" t="s">
        <v>12346</v>
      </c>
      <c r="O986" s="173"/>
      <c r="P986" s="168">
        <f t="shared" si="573"/>
        <v>983</v>
      </c>
      <c r="Q986" s="138">
        <f t="shared" si="567"/>
        <v>12</v>
      </c>
      <c r="R986" s="138" t="e">
        <f t="shared" si="568"/>
        <v>#VALUE!</v>
      </c>
      <c r="S986" s="138" t="e">
        <f t="shared" si="569"/>
        <v>#VALUE!</v>
      </c>
      <c r="T986" s="138" t="e">
        <f t="shared" si="570"/>
        <v>#VALUE!</v>
      </c>
      <c r="U986" s="138" t="e">
        <f t="shared" si="571"/>
        <v>#VALUE!</v>
      </c>
      <c r="V986" s="138" t="e">
        <f t="shared" si="572"/>
        <v>#VALUE!</v>
      </c>
      <c r="W986" s="158" t="str">
        <f t="shared" si="549"/>
        <v>выходной</v>
      </c>
      <c r="X986" s="159" t="e">
        <f>HLOOKUP(SEARCH("2",$M986)-1,$Q$3:$V986,$P986+1,FALSE)</f>
        <v>#N/A</v>
      </c>
      <c r="Y986" s="160" t="str">
        <f t="shared" si="550"/>
        <v>08:30 13:00</v>
      </c>
      <c r="Z986" s="161" t="e">
        <f t="shared" si="551"/>
        <v>#VALUE!</v>
      </c>
      <c r="AA986" s="158" t="str">
        <f t="shared" si="552"/>
        <v>08:30 13:00</v>
      </c>
      <c r="AB986" s="159" t="e">
        <f>HLOOKUP(SEARCH("3",$M986)-1,$Q$3:$V986,$P986+1,FALSE)</f>
        <v>#VALUE!</v>
      </c>
      <c r="AC986" s="160" t="e">
        <f t="shared" si="553"/>
        <v>#VALUE!</v>
      </c>
      <c r="AD986" s="161" t="e">
        <f t="shared" si="554"/>
        <v>#VALUE!</v>
      </c>
      <c r="AE986" s="158" t="str">
        <f t="shared" si="555"/>
        <v>выходной</v>
      </c>
      <c r="AF986" s="159" t="e">
        <f>HLOOKUP(SEARCH("4",$M986)-1,$Q$3:$V986,$P986+1,FALSE)</f>
        <v>#VALUE!</v>
      </c>
      <c r="AG986" s="161" t="e">
        <f t="shared" si="556"/>
        <v>#VALUE!</v>
      </c>
      <c r="AH986" s="161" t="e">
        <f t="shared" si="557"/>
        <v>#VALUE!</v>
      </c>
      <c r="AI986" s="158" t="str">
        <f t="shared" si="558"/>
        <v>выходной</v>
      </c>
      <c r="AJ986" s="159">
        <f>HLOOKUP(SEARCH("5",$M986)-1,$Q$3:$V986,$P986+1,FALSE)</f>
        <v>12</v>
      </c>
      <c r="AK986" s="161" t="str">
        <f t="shared" si="559"/>
        <v>08:30 13:00</v>
      </c>
      <c r="AL986" s="161" t="e">
        <f t="shared" si="560"/>
        <v>#VALUE!</v>
      </c>
      <c r="AM986" s="158" t="str">
        <f t="shared" si="561"/>
        <v>08:30 13:00</v>
      </c>
      <c r="AN986" s="159" t="e">
        <f>HLOOKUP(SEARCH("6",$M986)-1,$Q$3:$V986,$P986+1,FALSE)</f>
        <v>#VALUE!</v>
      </c>
      <c r="AO986" s="161" t="e">
        <f t="shared" si="562"/>
        <v>#VALUE!</v>
      </c>
      <c r="AP986" s="161" t="e">
        <f t="shared" si="563"/>
        <v>#VALUE!</v>
      </c>
      <c r="AQ986" s="162" t="str">
        <f t="shared" si="564"/>
        <v>выходной</v>
      </c>
      <c r="AR986" s="163" t="e">
        <f>HLOOKUP(SEARCH("7",$M986)-1,$Q$3:$V986,$P986+1,FALSE)</f>
        <v>#VALUE!</v>
      </c>
      <c r="AS986" s="164" t="str">
        <f t="shared" si="565"/>
        <v>выходной</v>
      </c>
      <c r="AT986" s="142"/>
      <c r="AU986" s="11" t="str">
        <f>IF(ISERROR(VLOOKUP(B986,'РЕОРГ 2008'!$A:$B,2,FALSE)),"",VLOOKUP(B986,'РЕОРГ 2008'!$A:$B,2,FALSE))</f>
        <v/>
      </c>
      <c r="AV986" s="12" t="str">
        <f t="shared" si="566"/>
        <v>Опер.касса №4314/059</v>
      </c>
      <c r="AW986" s="31" t="e">
        <f>LEFT(#REF!,2)</f>
        <v>#REF!</v>
      </c>
      <c r="AX986" s="12" t="str">
        <f t="shared" si="544"/>
        <v>4314/059</v>
      </c>
      <c r="AZ986" t="str">
        <f>IF(ISERROR(VLOOKUP(B986,'РЕОРГ 01.08.2009'!$A:$B,2,FALSE)),"",VLOOKUP(B986,'РЕОРГ 01.08.2009'!$A:$B,2,FALSE))</f>
        <v/>
      </c>
      <c r="BA986" s="12" t="str">
        <f t="shared" si="539"/>
        <v>Опер.касса №4314/059</v>
      </c>
      <c r="BB986" t="e">
        <f>LEFT(#REF!,2)</f>
        <v>#REF!</v>
      </c>
      <c r="BC986" s="12" t="str">
        <f t="shared" si="545"/>
        <v>4314/059</v>
      </c>
      <c r="BE986" t="str">
        <f>IF(ISERROR(VLOOKUP(B986,'РЕОРГ 01.10.2009'!A:C,3,FALSE)),"",VLOOKUP(B986,'РЕОРГ 01.10.2009'!A:C,3,FALSE))</f>
        <v/>
      </c>
      <c r="BF986" s="12" t="str">
        <f t="shared" si="540"/>
        <v>Опер.касса №4314/059</v>
      </c>
      <c r="BG986" t="e">
        <f>LEFT(#REF!,2)</f>
        <v>#REF!</v>
      </c>
      <c r="BH986" s="12" t="str">
        <f t="shared" si="546"/>
        <v>4314/059</v>
      </c>
      <c r="BJ986" t="str">
        <f>IF(ISERROR(VLOOKUP($B986,'РЕОРГ 01.05.2010'!A:B,2,FALSE)),"",VLOOKUP($B986,'РЕОРГ 01.05.2010'!A:B,2,FALSE))</f>
        <v/>
      </c>
      <c r="BK986" s="12" t="str">
        <f t="shared" si="541"/>
        <v>Опер.касса №4314/059</v>
      </c>
      <c r="BL986" t="e">
        <f>LEFT(#REF!,2)</f>
        <v>#REF!</v>
      </c>
      <c r="BM986" s="12" t="str">
        <f t="shared" si="547"/>
        <v>4314/059</v>
      </c>
      <c r="BO986" t="str">
        <f>IF(ISERROR(VLOOKUP($B986,'РЕОРГ 01.08.2010'!A:B,2,FALSE)),"",VLOOKUP($B986,'РЕОРГ 01.08.2010'!A:B,2,FALSE))</f>
        <v/>
      </c>
      <c r="BP986" s="12" t="str">
        <f t="shared" si="542"/>
        <v>Опер.касса №4314/059</v>
      </c>
      <c r="BQ986" t="e">
        <f>LEFT(#REF!,2)</f>
        <v>#REF!</v>
      </c>
      <c r="BR986" s="12" t="str">
        <f t="shared" si="548"/>
        <v>4314/059</v>
      </c>
    </row>
    <row r="987" spans="1:70" ht="12.75" customHeight="1">
      <c r="A987" t="str">
        <f t="shared" si="543"/>
        <v>4314/06</v>
      </c>
      <c r="B987" s="133">
        <v>1107</v>
      </c>
      <c r="C987" s="1" t="s">
        <v>6068</v>
      </c>
      <c r="D987" s="32" t="s">
        <v>1931</v>
      </c>
      <c r="E987" s="1" t="s">
        <v>6069</v>
      </c>
      <c r="F987" s="1" t="s">
        <v>1291</v>
      </c>
      <c r="G987" s="1" t="s">
        <v>6070</v>
      </c>
      <c r="H987" s="1" t="s">
        <v>6071</v>
      </c>
      <c r="I987" s="1" t="s">
        <v>6072</v>
      </c>
      <c r="J987" s="1"/>
      <c r="K987" s="1">
        <v>0.5</v>
      </c>
      <c r="L987" s="32" t="s">
        <v>4049</v>
      </c>
      <c r="M987" s="8" t="s">
        <v>11991</v>
      </c>
      <c r="N987" s="2" t="s">
        <v>12385</v>
      </c>
      <c r="O987" s="173"/>
      <c r="P987" s="168">
        <f t="shared" si="573"/>
        <v>984</v>
      </c>
      <c r="Q987" s="138">
        <f t="shared" si="567"/>
        <v>25</v>
      </c>
      <c r="R987" s="138">
        <f t="shared" si="568"/>
        <v>50</v>
      </c>
      <c r="S987" s="138" t="e">
        <f t="shared" si="569"/>
        <v>#VALUE!</v>
      </c>
      <c r="T987" s="138" t="e">
        <f t="shared" si="570"/>
        <v>#VALUE!</v>
      </c>
      <c r="U987" s="138" t="e">
        <f t="shared" si="571"/>
        <v>#VALUE!</v>
      </c>
      <c r="V987" s="138" t="e">
        <f t="shared" si="572"/>
        <v>#VALUE!</v>
      </c>
      <c r="W987" s="158" t="str">
        <f t="shared" si="549"/>
        <v>08:30 16:00(13:00 14:00)</v>
      </c>
      <c r="X987" s="159" t="e">
        <f>HLOOKUP(SEARCH("2",$M987)-1,$Q$3:$V987,$P987+1,FALSE)</f>
        <v>#VALUE!</v>
      </c>
      <c r="Y987" s="160" t="e">
        <f t="shared" si="550"/>
        <v>#VALUE!</v>
      </c>
      <c r="Z987" s="161" t="e">
        <f t="shared" si="551"/>
        <v>#VALUE!</v>
      </c>
      <c r="AA987" s="158" t="str">
        <f t="shared" si="552"/>
        <v>выходной</v>
      </c>
      <c r="AB987" s="159">
        <f>HLOOKUP(SEARCH("3",$M987)-1,$Q$3:$V987,$P987+1,FALSE)</f>
        <v>25</v>
      </c>
      <c r="AC987" s="160" t="str">
        <f t="shared" si="553"/>
        <v>08:30 16:00(13:00 14:00)|08:30 14:00</v>
      </c>
      <c r="AD987" s="161" t="str">
        <f t="shared" si="554"/>
        <v>08:30 16:00(13:00 14:00)</v>
      </c>
      <c r="AE987" s="158" t="str">
        <f t="shared" si="555"/>
        <v>08:30 16:00(13:00 14:00)</v>
      </c>
      <c r="AF987" s="159" t="e">
        <f>HLOOKUP(SEARCH("4",$M987)-1,$Q$3:$V987,$P987+1,FALSE)</f>
        <v>#VALUE!</v>
      </c>
      <c r="AG987" s="161" t="e">
        <f t="shared" si="556"/>
        <v>#VALUE!</v>
      </c>
      <c r="AH987" s="161" t="e">
        <f t="shared" si="557"/>
        <v>#VALUE!</v>
      </c>
      <c r="AI987" s="158" t="str">
        <f t="shared" si="558"/>
        <v>выходной</v>
      </c>
      <c r="AJ987" s="159">
        <f>HLOOKUP(SEARCH("5",$M987)-1,$Q$3:$V987,$P987+1,FALSE)</f>
        <v>50</v>
      </c>
      <c r="AK987" s="161" t="str">
        <f t="shared" si="559"/>
        <v>08:30 14:00</v>
      </c>
      <c r="AL987" s="161" t="e">
        <f t="shared" si="560"/>
        <v>#VALUE!</v>
      </c>
      <c r="AM987" s="158" t="str">
        <f t="shared" si="561"/>
        <v>08:30 14:00</v>
      </c>
      <c r="AN987" s="159" t="e">
        <f>HLOOKUP(SEARCH("6",$M987)-1,$Q$3:$V987,$P987+1,FALSE)</f>
        <v>#VALUE!</v>
      </c>
      <c r="AO987" s="161" t="e">
        <f t="shared" si="562"/>
        <v>#VALUE!</v>
      </c>
      <c r="AP987" s="161" t="e">
        <f t="shared" si="563"/>
        <v>#VALUE!</v>
      </c>
      <c r="AQ987" s="162" t="str">
        <f t="shared" si="564"/>
        <v>выходной</v>
      </c>
      <c r="AR987" s="163" t="e">
        <f>HLOOKUP(SEARCH("7",$M987)-1,$Q$3:$V987,$P987+1,FALSE)</f>
        <v>#VALUE!</v>
      </c>
      <c r="AS987" s="164" t="str">
        <f t="shared" si="565"/>
        <v>выходной</v>
      </c>
      <c r="AT987" s="142"/>
      <c r="AU987" s="11" t="str">
        <f>IF(ISERROR(VLOOKUP(B987,'РЕОРГ 2008'!$A:$B,2,FALSE)),"",VLOOKUP(B987,'РЕОРГ 2008'!$A:$B,2,FALSE))</f>
        <v/>
      </c>
      <c r="AV987" s="12" t="str">
        <f t="shared" si="566"/>
        <v>Опер.касса №4314/06</v>
      </c>
      <c r="AW987" s="31" t="e">
        <f>LEFT(#REF!,2)</f>
        <v>#REF!</v>
      </c>
      <c r="AX987" s="12" t="str">
        <f t="shared" si="544"/>
        <v>4314/06</v>
      </c>
      <c r="AZ987" t="str">
        <f>IF(ISERROR(VLOOKUP(B987,'РЕОРГ 01.08.2009'!$A:$B,2,FALSE)),"",VLOOKUP(B987,'РЕОРГ 01.08.2009'!$A:$B,2,FALSE))</f>
        <v/>
      </c>
      <c r="BA987" s="12" t="str">
        <f t="shared" si="539"/>
        <v>Опер.касса №4314/06</v>
      </c>
      <c r="BB987" t="e">
        <f>LEFT(#REF!,2)</f>
        <v>#REF!</v>
      </c>
      <c r="BC987" s="12" t="str">
        <f t="shared" si="545"/>
        <v>4314/06</v>
      </c>
      <c r="BE987" t="str">
        <f>IF(ISERROR(VLOOKUP(B987,'РЕОРГ 01.10.2009'!A:C,3,FALSE)),"",VLOOKUP(B987,'РЕОРГ 01.10.2009'!A:C,3,FALSE))</f>
        <v/>
      </c>
      <c r="BF987" s="12" t="str">
        <f t="shared" si="540"/>
        <v>Опер.касса №4314/06</v>
      </c>
      <c r="BG987" t="e">
        <f>LEFT(#REF!,2)</f>
        <v>#REF!</v>
      </c>
      <c r="BH987" s="12" t="str">
        <f t="shared" si="546"/>
        <v>4314/06</v>
      </c>
      <c r="BJ987" t="str">
        <f>IF(ISERROR(VLOOKUP($B987,'РЕОРГ 01.05.2010'!A:B,2,FALSE)),"",VLOOKUP($B987,'РЕОРГ 01.05.2010'!A:B,2,FALSE))</f>
        <v/>
      </c>
      <c r="BK987" s="12" t="str">
        <f t="shared" si="541"/>
        <v>Опер.касса №4314/06</v>
      </c>
      <c r="BL987" t="e">
        <f>LEFT(#REF!,2)</f>
        <v>#REF!</v>
      </c>
      <c r="BM987" s="12" t="str">
        <f t="shared" si="547"/>
        <v>4314/06</v>
      </c>
      <c r="BO987" t="str">
        <f>IF(ISERROR(VLOOKUP($B987,'РЕОРГ 01.08.2010'!A:B,2,FALSE)),"",VLOOKUP($B987,'РЕОРГ 01.08.2010'!A:B,2,FALSE))</f>
        <v/>
      </c>
      <c r="BP987" s="12" t="str">
        <f t="shared" si="542"/>
        <v>Опер.касса №4314/06</v>
      </c>
      <c r="BQ987" t="e">
        <f>LEFT(#REF!,2)</f>
        <v>#REF!</v>
      </c>
      <c r="BR987" s="12" t="str">
        <f t="shared" si="548"/>
        <v>4314/06</v>
      </c>
    </row>
    <row r="988" spans="1:70" ht="12.75" customHeight="1">
      <c r="A988" t="str">
        <f t="shared" si="543"/>
        <v>4314/060</v>
      </c>
      <c r="B988" s="133">
        <v>1108</v>
      </c>
      <c r="C988" s="1" t="s">
        <v>6073</v>
      </c>
      <c r="D988" s="32" t="s">
        <v>1931</v>
      </c>
      <c r="E988" s="1" t="s">
        <v>6074</v>
      </c>
      <c r="F988" s="1" t="s">
        <v>1291</v>
      </c>
      <c r="G988" s="1" t="s">
        <v>6075</v>
      </c>
      <c r="H988" s="1" t="s">
        <v>6076</v>
      </c>
      <c r="I988" s="1" t="s">
        <v>6077</v>
      </c>
      <c r="J988" s="1"/>
      <c r="K988" s="1">
        <v>0.5</v>
      </c>
      <c r="L988" s="32" t="s">
        <v>4049</v>
      </c>
      <c r="M988" s="8" t="s">
        <v>11994</v>
      </c>
      <c r="N988" s="2" t="s">
        <v>12385</v>
      </c>
      <c r="O988" s="173"/>
      <c r="P988" s="168">
        <f t="shared" si="573"/>
        <v>985</v>
      </c>
      <c r="Q988" s="138">
        <f t="shared" si="567"/>
        <v>25</v>
      </c>
      <c r="R988" s="138">
        <f t="shared" si="568"/>
        <v>50</v>
      </c>
      <c r="S988" s="138" t="e">
        <f t="shared" si="569"/>
        <v>#VALUE!</v>
      </c>
      <c r="T988" s="138" t="e">
        <f t="shared" si="570"/>
        <v>#VALUE!</v>
      </c>
      <c r="U988" s="138" t="e">
        <f t="shared" si="571"/>
        <v>#VALUE!</v>
      </c>
      <c r="V988" s="138" t="e">
        <f t="shared" si="572"/>
        <v>#VALUE!</v>
      </c>
      <c r="W988" s="158" t="str">
        <f t="shared" si="549"/>
        <v>08:30 16:00(13:00 14:00)</v>
      </c>
      <c r="X988" s="159">
        <f>HLOOKUP(SEARCH("2",$M988)-1,$Q$3:$V988,$P988+1,FALSE)</f>
        <v>25</v>
      </c>
      <c r="Y988" s="160" t="str">
        <f t="shared" si="550"/>
        <v>08:30 16:00(13:00 14:00)|08:30 14:00</v>
      </c>
      <c r="Z988" s="161" t="str">
        <f t="shared" si="551"/>
        <v>08:30 16:00(13:00 14:00)</v>
      </c>
      <c r="AA988" s="158" t="str">
        <f t="shared" si="552"/>
        <v>08:30 16:00(13:00 14:00)</v>
      </c>
      <c r="AB988" s="159" t="e">
        <f>HLOOKUP(SEARCH("3",$M988)-1,$Q$3:$V988,$P988+1,FALSE)</f>
        <v>#VALUE!</v>
      </c>
      <c r="AC988" s="160" t="e">
        <f t="shared" si="553"/>
        <v>#VALUE!</v>
      </c>
      <c r="AD988" s="161" t="e">
        <f t="shared" si="554"/>
        <v>#VALUE!</v>
      </c>
      <c r="AE988" s="158" t="str">
        <f t="shared" si="555"/>
        <v>выходной</v>
      </c>
      <c r="AF988" s="159" t="e">
        <f>HLOOKUP(SEARCH("4",$M988)-1,$Q$3:$V988,$P988+1,FALSE)</f>
        <v>#VALUE!</v>
      </c>
      <c r="AG988" s="161" t="e">
        <f t="shared" si="556"/>
        <v>#VALUE!</v>
      </c>
      <c r="AH988" s="161" t="e">
        <f t="shared" si="557"/>
        <v>#VALUE!</v>
      </c>
      <c r="AI988" s="158" t="str">
        <f t="shared" si="558"/>
        <v>выходной</v>
      </c>
      <c r="AJ988" s="159">
        <f>HLOOKUP(SEARCH("5",$M988)-1,$Q$3:$V988,$P988+1,FALSE)</f>
        <v>50</v>
      </c>
      <c r="AK988" s="161" t="str">
        <f t="shared" si="559"/>
        <v>08:30 14:00</v>
      </c>
      <c r="AL988" s="161" t="e">
        <f t="shared" si="560"/>
        <v>#VALUE!</v>
      </c>
      <c r="AM988" s="158" t="str">
        <f t="shared" si="561"/>
        <v>08:30 14:00</v>
      </c>
      <c r="AN988" s="159" t="e">
        <f>HLOOKUP(SEARCH("6",$M988)-1,$Q$3:$V988,$P988+1,FALSE)</f>
        <v>#VALUE!</v>
      </c>
      <c r="AO988" s="161" t="e">
        <f t="shared" si="562"/>
        <v>#VALUE!</v>
      </c>
      <c r="AP988" s="161" t="e">
        <f t="shared" si="563"/>
        <v>#VALUE!</v>
      </c>
      <c r="AQ988" s="162" t="str">
        <f t="shared" si="564"/>
        <v>выходной</v>
      </c>
      <c r="AR988" s="163" t="e">
        <f>HLOOKUP(SEARCH("7",$M988)-1,$Q$3:$V988,$P988+1,FALSE)</f>
        <v>#VALUE!</v>
      </c>
      <c r="AS988" s="164" t="str">
        <f t="shared" si="565"/>
        <v>выходной</v>
      </c>
      <c r="AT988" s="142"/>
      <c r="AU988" s="11" t="str">
        <f>IF(ISERROR(VLOOKUP(B988,'РЕОРГ 2008'!$A:$B,2,FALSE)),"",VLOOKUP(B988,'РЕОРГ 2008'!$A:$B,2,FALSE))</f>
        <v/>
      </c>
      <c r="AV988" s="12" t="str">
        <f t="shared" si="566"/>
        <v>Опер.касса №4314/060</v>
      </c>
      <c r="AW988" s="31" t="e">
        <f>LEFT(#REF!,2)</f>
        <v>#REF!</v>
      </c>
      <c r="AX988" s="12" t="str">
        <f t="shared" si="544"/>
        <v>4314/060</v>
      </c>
      <c r="AZ988" t="str">
        <f>IF(ISERROR(VLOOKUP(B988,'РЕОРГ 01.08.2009'!$A:$B,2,FALSE)),"",VLOOKUP(B988,'РЕОРГ 01.08.2009'!$A:$B,2,FALSE))</f>
        <v/>
      </c>
      <c r="BA988" s="12" t="str">
        <f t="shared" si="539"/>
        <v>Опер.касса №4314/060</v>
      </c>
      <c r="BB988" t="e">
        <f>LEFT(#REF!,2)</f>
        <v>#REF!</v>
      </c>
      <c r="BC988" s="12" t="str">
        <f t="shared" si="545"/>
        <v>4314/060</v>
      </c>
      <c r="BE988" t="str">
        <f>IF(ISERROR(VLOOKUP(B988,'РЕОРГ 01.10.2009'!A:C,3,FALSE)),"",VLOOKUP(B988,'РЕОРГ 01.10.2009'!A:C,3,FALSE))</f>
        <v/>
      </c>
      <c r="BF988" s="12" t="str">
        <f t="shared" si="540"/>
        <v>Опер.касса №4314/060</v>
      </c>
      <c r="BG988" t="e">
        <f>LEFT(#REF!,2)</f>
        <v>#REF!</v>
      </c>
      <c r="BH988" s="12" t="str">
        <f t="shared" si="546"/>
        <v>4314/060</v>
      </c>
      <c r="BJ988" t="str">
        <f>IF(ISERROR(VLOOKUP($B988,'РЕОРГ 01.05.2010'!A:B,2,FALSE)),"",VLOOKUP($B988,'РЕОРГ 01.05.2010'!A:B,2,FALSE))</f>
        <v/>
      </c>
      <c r="BK988" s="12" t="str">
        <f t="shared" si="541"/>
        <v>Опер.касса №4314/060</v>
      </c>
      <c r="BL988" t="e">
        <f>LEFT(#REF!,2)</f>
        <v>#REF!</v>
      </c>
      <c r="BM988" s="12" t="str">
        <f t="shared" si="547"/>
        <v>4314/060</v>
      </c>
      <c r="BO988" t="str">
        <f>IF(ISERROR(VLOOKUP($B988,'РЕОРГ 01.08.2010'!A:B,2,FALSE)),"",VLOOKUP($B988,'РЕОРГ 01.08.2010'!A:B,2,FALSE))</f>
        <v/>
      </c>
      <c r="BP988" s="12" t="str">
        <f t="shared" si="542"/>
        <v>Опер.касса №4314/060</v>
      </c>
      <c r="BQ988" t="e">
        <f>LEFT(#REF!,2)</f>
        <v>#REF!</v>
      </c>
      <c r="BR988" s="12" t="str">
        <f t="shared" si="548"/>
        <v>4314/060</v>
      </c>
    </row>
    <row r="989" spans="1:70" ht="12.75" customHeight="1">
      <c r="A989" t="str">
        <f t="shared" si="543"/>
        <v>4314/061</v>
      </c>
      <c r="B989" s="133">
        <v>1109</v>
      </c>
      <c r="C989" s="1" t="s">
        <v>6078</v>
      </c>
      <c r="D989" s="32" t="s">
        <v>1931</v>
      </c>
      <c r="E989" s="1" t="s">
        <v>6079</v>
      </c>
      <c r="F989" s="1" t="s">
        <v>1291</v>
      </c>
      <c r="G989" s="1" t="s">
        <v>11495</v>
      </c>
      <c r="H989" s="1" t="s">
        <v>6080</v>
      </c>
      <c r="I989" s="1" t="s">
        <v>6081</v>
      </c>
      <c r="J989" s="1"/>
      <c r="K989" s="1">
        <v>0.5</v>
      </c>
      <c r="L989" s="32" t="s">
        <v>4049</v>
      </c>
      <c r="M989" s="8" t="s">
        <v>11991</v>
      </c>
      <c r="N989" s="2" t="s">
        <v>12924</v>
      </c>
      <c r="O989" s="173"/>
      <c r="P989" s="168">
        <f t="shared" si="573"/>
        <v>986</v>
      </c>
      <c r="Q989" s="138">
        <f t="shared" si="567"/>
        <v>25</v>
      </c>
      <c r="R989" s="138">
        <f t="shared" si="568"/>
        <v>50</v>
      </c>
      <c r="S989" s="138" t="e">
        <f t="shared" si="569"/>
        <v>#VALUE!</v>
      </c>
      <c r="T989" s="138" t="e">
        <f t="shared" si="570"/>
        <v>#VALUE!</v>
      </c>
      <c r="U989" s="138" t="e">
        <f t="shared" si="571"/>
        <v>#VALUE!</v>
      </c>
      <c r="V989" s="138" t="e">
        <f t="shared" si="572"/>
        <v>#VALUE!</v>
      </c>
      <c r="W989" s="158" t="str">
        <f t="shared" si="549"/>
        <v>08:30 16:00(13:00 14:00)</v>
      </c>
      <c r="X989" s="159" t="e">
        <f>HLOOKUP(SEARCH("2",$M989)-1,$Q$3:$V989,$P989+1,FALSE)</f>
        <v>#VALUE!</v>
      </c>
      <c r="Y989" s="160" t="e">
        <f t="shared" si="550"/>
        <v>#VALUE!</v>
      </c>
      <c r="Z989" s="161" t="e">
        <f t="shared" si="551"/>
        <v>#VALUE!</v>
      </c>
      <c r="AA989" s="158" t="str">
        <f t="shared" si="552"/>
        <v>выходной</v>
      </c>
      <c r="AB989" s="159">
        <f>HLOOKUP(SEARCH("3",$M989)-1,$Q$3:$V989,$P989+1,FALSE)</f>
        <v>25</v>
      </c>
      <c r="AC989" s="160" t="str">
        <f t="shared" si="553"/>
        <v>08:30 16:00(13:00 14:00)|08:30 15:00</v>
      </c>
      <c r="AD989" s="161" t="str">
        <f t="shared" si="554"/>
        <v>08:30 16:00(13:00 14:00)</v>
      </c>
      <c r="AE989" s="158" t="str">
        <f t="shared" si="555"/>
        <v>08:30 16:00(13:00 14:00)</v>
      </c>
      <c r="AF989" s="159" t="e">
        <f>HLOOKUP(SEARCH("4",$M989)-1,$Q$3:$V989,$P989+1,FALSE)</f>
        <v>#VALUE!</v>
      </c>
      <c r="AG989" s="161" t="e">
        <f t="shared" si="556"/>
        <v>#VALUE!</v>
      </c>
      <c r="AH989" s="161" t="e">
        <f t="shared" si="557"/>
        <v>#VALUE!</v>
      </c>
      <c r="AI989" s="158" t="str">
        <f t="shared" si="558"/>
        <v>выходной</v>
      </c>
      <c r="AJ989" s="159">
        <f>HLOOKUP(SEARCH("5",$M989)-1,$Q$3:$V989,$P989+1,FALSE)</f>
        <v>50</v>
      </c>
      <c r="AK989" s="161" t="str">
        <f t="shared" si="559"/>
        <v>08:30 15:00</v>
      </c>
      <c r="AL989" s="161" t="e">
        <f t="shared" si="560"/>
        <v>#VALUE!</v>
      </c>
      <c r="AM989" s="158" t="str">
        <f t="shared" si="561"/>
        <v>08:30 15:00</v>
      </c>
      <c r="AN989" s="159" t="e">
        <f>HLOOKUP(SEARCH("6",$M989)-1,$Q$3:$V989,$P989+1,FALSE)</f>
        <v>#VALUE!</v>
      </c>
      <c r="AO989" s="161" t="e">
        <f t="shared" si="562"/>
        <v>#VALUE!</v>
      </c>
      <c r="AP989" s="161" t="e">
        <f t="shared" si="563"/>
        <v>#VALUE!</v>
      </c>
      <c r="AQ989" s="162" t="str">
        <f t="shared" si="564"/>
        <v>выходной</v>
      </c>
      <c r="AR989" s="163" t="e">
        <f>HLOOKUP(SEARCH("7",$M989)-1,$Q$3:$V989,$P989+1,FALSE)</f>
        <v>#VALUE!</v>
      </c>
      <c r="AS989" s="164" t="str">
        <f t="shared" si="565"/>
        <v>выходной</v>
      </c>
      <c r="AT989" s="142"/>
      <c r="AU989" s="11" t="str">
        <f>IF(ISERROR(VLOOKUP(B989,'РЕОРГ 2008'!$A:$B,2,FALSE)),"",VLOOKUP(B989,'РЕОРГ 2008'!$A:$B,2,FALSE))</f>
        <v/>
      </c>
      <c r="AV989" s="12" t="str">
        <f t="shared" si="566"/>
        <v>Опер.касса №4314/061</v>
      </c>
      <c r="AW989" s="31" t="e">
        <f>LEFT(#REF!,2)</f>
        <v>#REF!</v>
      </c>
      <c r="AX989" s="12" t="str">
        <f t="shared" si="544"/>
        <v>4314/061</v>
      </c>
      <c r="AZ989" t="str">
        <f>IF(ISERROR(VLOOKUP(B989,'РЕОРГ 01.08.2009'!$A:$B,2,FALSE)),"",VLOOKUP(B989,'РЕОРГ 01.08.2009'!$A:$B,2,FALSE))</f>
        <v/>
      </c>
      <c r="BA989" s="12" t="str">
        <f t="shared" si="539"/>
        <v>Опер.касса №4314/061</v>
      </c>
      <c r="BB989" t="e">
        <f>LEFT(#REF!,2)</f>
        <v>#REF!</v>
      </c>
      <c r="BC989" s="12" t="str">
        <f t="shared" si="545"/>
        <v>4314/061</v>
      </c>
      <c r="BE989" t="str">
        <f>IF(ISERROR(VLOOKUP(B989,'РЕОРГ 01.10.2009'!A:C,3,FALSE)),"",VLOOKUP(B989,'РЕОРГ 01.10.2009'!A:C,3,FALSE))</f>
        <v/>
      </c>
      <c r="BF989" s="12" t="str">
        <f t="shared" si="540"/>
        <v>Опер.касса №4314/061</v>
      </c>
      <c r="BG989" t="e">
        <f>LEFT(#REF!,2)</f>
        <v>#REF!</v>
      </c>
      <c r="BH989" s="12" t="str">
        <f t="shared" si="546"/>
        <v>4314/061</v>
      </c>
      <c r="BJ989" t="str">
        <f>IF(ISERROR(VLOOKUP($B989,'РЕОРГ 01.05.2010'!A:B,2,FALSE)),"",VLOOKUP($B989,'РЕОРГ 01.05.2010'!A:B,2,FALSE))</f>
        <v/>
      </c>
      <c r="BK989" s="12" t="str">
        <f t="shared" si="541"/>
        <v>Опер.касса №4314/061</v>
      </c>
      <c r="BL989" t="e">
        <f>LEFT(#REF!,2)</f>
        <v>#REF!</v>
      </c>
      <c r="BM989" s="12" t="str">
        <f t="shared" si="547"/>
        <v>4314/061</v>
      </c>
      <c r="BO989" t="str">
        <f>IF(ISERROR(VLOOKUP($B989,'РЕОРГ 01.08.2010'!A:B,2,FALSE)),"",VLOOKUP($B989,'РЕОРГ 01.08.2010'!A:B,2,FALSE))</f>
        <v/>
      </c>
      <c r="BP989" s="12" t="str">
        <f t="shared" si="542"/>
        <v>Опер.касса №4314/061</v>
      </c>
      <c r="BQ989" t="e">
        <f>LEFT(#REF!,2)</f>
        <v>#REF!</v>
      </c>
      <c r="BR989" s="12" t="str">
        <f t="shared" si="548"/>
        <v>4314/061</v>
      </c>
    </row>
    <row r="990" spans="1:70" ht="12.75" customHeight="1">
      <c r="A990" t="str">
        <f t="shared" si="543"/>
        <v>4314/062</v>
      </c>
      <c r="B990" s="133">
        <v>1110</v>
      </c>
      <c r="C990" s="1" t="s">
        <v>6082</v>
      </c>
      <c r="D990" s="32" t="s">
        <v>1931</v>
      </c>
      <c r="E990" s="1" t="s">
        <v>6083</v>
      </c>
      <c r="F990" s="1" t="s">
        <v>1291</v>
      </c>
      <c r="G990" s="1" t="s">
        <v>6084</v>
      </c>
      <c r="H990" s="1" t="s">
        <v>6085</v>
      </c>
      <c r="I990" s="1" t="s">
        <v>6086</v>
      </c>
      <c r="J990" s="1"/>
      <c r="K990" s="1">
        <v>0.5</v>
      </c>
      <c r="L990" s="32" t="s">
        <v>4049</v>
      </c>
      <c r="M990" s="8" t="s">
        <v>11991</v>
      </c>
      <c r="N990" s="2" t="s">
        <v>12385</v>
      </c>
      <c r="O990" s="173"/>
      <c r="P990" s="168">
        <f t="shared" si="573"/>
        <v>987</v>
      </c>
      <c r="Q990" s="138">
        <f t="shared" si="567"/>
        <v>25</v>
      </c>
      <c r="R990" s="138">
        <f t="shared" si="568"/>
        <v>50</v>
      </c>
      <c r="S990" s="138" t="e">
        <f t="shared" si="569"/>
        <v>#VALUE!</v>
      </c>
      <c r="T990" s="138" t="e">
        <f t="shared" si="570"/>
        <v>#VALUE!</v>
      </c>
      <c r="U990" s="138" t="e">
        <f t="shared" si="571"/>
        <v>#VALUE!</v>
      </c>
      <c r="V990" s="138" t="e">
        <f t="shared" si="572"/>
        <v>#VALUE!</v>
      </c>
      <c r="W990" s="158" t="str">
        <f t="shared" si="549"/>
        <v>08:30 16:00(13:00 14:00)</v>
      </c>
      <c r="X990" s="159" t="e">
        <f>HLOOKUP(SEARCH("2",$M990)-1,$Q$3:$V990,$P990+1,FALSE)</f>
        <v>#VALUE!</v>
      </c>
      <c r="Y990" s="160" t="e">
        <f t="shared" si="550"/>
        <v>#VALUE!</v>
      </c>
      <c r="Z990" s="161" t="e">
        <f t="shared" si="551"/>
        <v>#VALUE!</v>
      </c>
      <c r="AA990" s="158" t="str">
        <f t="shared" si="552"/>
        <v>выходной</v>
      </c>
      <c r="AB990" s="159">
        <f>HLOOKUP(SEARCH("3",$M990)-1,$Q$3:$V990,$P990+1,FALSE)</f>
        <v>25</v>
      </c>
      <c r="AC990" s="160" t="str">
        <f t="shared" si="553"/>
        <v>08:30 16:00(13:00 14:00)|08:30 14:00</v>
      </c>
      <c r="AD990" s="161" t="str">
        <f t="shared" si="554"/>
        <v>08:30 16:00(13:00 14:00)</v>
      </c>
      <c r="AE990" s="158" t="str">
        <f t="shared" si="555"/>
        <v>08:30 16:00(13:00 14:00)</v>
      </c>
      <c r="AF990" s="159" t="e">
        <f>HLOOKUP(SEARCH("4",$M990)-1,$Q$3:$V990,$P990+1,FALSE)</f>
        <v>#VALUE!</v>
      </c>
      <c r="AG990" s="161" t="e">
        <f t="shared" si="556"/>
        <v>#VALUE!</v>
      </c>
      <c r="AH990" s="161" t="e">
        <f t="shared" si="557"/>
        <v>#VALUE!</v>
      </c>
      <c r="AI990" s="158" t="str">
        <f t="shared" si="558"/>
        <v>выходной</v>
      </c>
      <c r="AJ990" s="159">
        <f>HLOOKUP(SEARCH("5",$M990)-1,$Q$3:$V990,$P990+1,FALSE)</f>
        <v>50</v>
      </c>
      <c r="AK990" s="161" t="str">
        <f t="shared" si="559"/>
        <v>08:30 14:00</v>
      </c>
      <c r="AL990" s="161" t="e">
        <f t="shared" si="560"/>
        <v>#VALUE!</v>
      </c>
      <c r="AM990" s="158" t="str">
        <f t="shared" si="561"/>
        <v>08:30 14:00</v>
      </c>
      <c r="AN990" s="159" t="e">
        <f>HLOOKUP(SEARCH("6",$M990)-1,$Q$3:$V990,$P990+1,FALSE)</f>
        <v>#VALUE!</v>
      </c>
      <c r="AO990" s="161" t="e">
        <f t="shared" si="562"/>
        <v>#VALUE!</v>
      </c>
      <c r="AP990" s="161" t="e">
        <f t="shared" si="563"/>
        <v>#VALUE!</v>
      </c>
      <c r="AQ990" s="162" t="str">
        <f t="shared" si="564"/>
        <v>выходной</v>
      </c>
      <c r="AR990" s="163" t="e">
        <f>HLOOKUP(SEARCH("7",$M990)-1,$Q$3:$V990,$P990+1,FALSE)</f>
        <v>#VALUE!</v>
      </c>
      <c r="AS990" s="164" t="str">
        <f t="shared" si="565"/>
        <v>выходной</v>
      </c>
      <c r="AT990" s="142"/>
      <c r="AU990" s="11" t="str">
        <f>IF(ISERROR(VLOOKUP(B990,'РЕОРГ 2008'!$A:$B,2,FALSE)),"",VLOOKUP(B990,'РЕОРГ 2008'!$A:$B,2,FALSE))</f>
        <v/>
      </c>
      <c r="AV990" s="12" t="str">
        <f t="shared" si="566"/>
        <v>Опер.касса №4314/062</v>
      </c>
      <c r="AW990" s="31" t="e">
        <f>LEFT(#REF!,2)</f>
        <v>#REF!</v>
      </c>
      <c r="AX990" s="12" t="str">
        <f t="shared" si="544"/>
        <v>4314/062</v>
      </c>
      <c r="AZ990" t="str">
        <f>IF(ISERROR(VLOOKUP(B990,'РЕОРГ 01.08.2009'!$A:$B,2,FALSE)),"",VLOOKUP(B990,'РЕОРГ 01.08.2009'!$A:$B,2,FALSE))</f>
        <v/>
      </c>
      <c r="BA990" s="12" t="str">
        <f t="shared" si="539"/>
        <v>Опер.касса №4314/062</v>
      </c>
      <c r="BB990" t="e">
        <f>LEFT(#REF!,2)</f>
        <v>#REF!</v>
      </c>
      <c r="BC990" s="12" t="str">
        <f t="shared" si="545"/>
        <v>4314/062</v>
      </c>
      <c r="BE990" t="str">
        <f>IF(ISERROR(VLOOKUP(B990,'РЕОРГ 01.10.2009'!A:C,3,FALSE)),"",VLOOKUP(B990,'РЕОРГ 01.10.2009'!A:C,3,FALSE))</f>
        <v/>
      </c>
      <c r="BF990" s="12" t="str">
        <f t="shared" si="540"/>
        <v>Опер.касса №4314/062</v>
      </c>
      <c r="BG990" t="e">
        <f>LEFT(#REF!,2)</f>
        <v>#REF!</v>
      </c>
      <c r="BH990" s="12" t="str">
        <f t="shared" si="546"/>
        <v>4314/062</v>
      </c>
      <c r="BJ990" t="str">
        <f>IF(ISERROR(VLOOKUP($B990,'РЕОРГ 01.05.2010'!A:B,2,FALSE)),"",VLOOKUP($B990,'РЕОРГ 01.05.2010'!A:B,2,FALSE))</f>
        <v/>
      </c>
      <c r="BK990" s="12" t="str">
        <f t="shared" si="541"/>
        <v>Опер.касса №4314/062</v>
      </c>
      <c r="BL990" t="e">
        <f>LEFT(#REF!,2)</f>
        <v>#REF!</v>
      </c>
      <c r="BM990" s="12" t="str">
        <f t="shared" si="547"/>
        <v>4314/062</v>
      </c>
      <c r="BO990" t="str">
        <f>IF(ISERROR(VLOOKUP($B990,'РЕОРГ 01.08.2010'!A:B,2,FALSE)),"",VLOOKUP($B990,'РЕОРГ 01.08.2010'!A:B,2,FALSE))</f>
        <v/>
      </c>
      <c r="BP990" s="12" t="str">
        <f t="shared" si="542"/>
        <v>Опер.касса №4314/062</v>
      </c>
      <c r="BQ990" t="e">
        <f>LEFT(#REF!,2)</f>
        <v>#REF!</v>
      </c>
      <c r="BR990" s="12" t="str">
        <f t="shared" si="548"/>
        <v>4314/062</v>
      </c>
    </row>
    <row r="991" spans="1:70" ht="12.75" customHeight="1">
      <c r="A991" t="str">
        <f t="shared" si="543"/>
        <v>4314/063</v>
      </c>
      <c r="B991" s="133">
        <v>1111</v>
      </c>
      <c r="C991" s="1" t="s">
        <v>6087</v>
      </c>
      <c r="D991" s="32" t="s">
        <v>1931</v>
      </c>
      <c r="E991" s="1" t="s">
        <v>6088</v>
      </c>
      <c r="F991" s="1" t="s">
        <v>1291</v>
      </c>
      <c r="G991" s="1" t="s">
        <v>6089</v>
      </c>
      <c r="H991" s="1" t="s">
        <v>6090</v>
      </c>
      <c r="I991" s="1" t="s">
        <v>6091</v>
      </c>
      <c r="J991" s="1"/>
      <c r="K991" s="1">
        <v>0.5</v>
      </c>
      <c r="L991" s="32" t="s">
        <v>4049</v>
      </c>
      <c r="M991" s="8" t="s">
        <v>11991</v>
      </c>
      <c r="N991" s="2" t="s">
        <v>12385</v>
      </c>
      <c r="O991" s="173"/>
      <c r="P991" s="168">
        <f t="shared" si="573"/>
        <v>988</v>
      </c>
      <c r="Q991" s="138">
        <f t="shared" si="567"/>
        <v>25</v>
      </c>
      <c r="R991" s="138">
        <f t="shared" si="568"/>
        <v>50</v>
      </c>
      <c r="S991" s="138" t="e">
        <f t="shared" si="569"/>
        <v>#VALUE!</v>
      </c>
      <c r="T991" s="138" t="e">
        <f t="shared" si="570"/>
        <v>#VALUE!</v>
      </c>
      <c r="U991" s="138" t="e">
        <f t="shared" si="571"/>
        <v>#VALUE!</v>
      </c>
      <c r="V991" s="138" t="e">
        <f t="shared" si="572"/>
        <v>#VALUE!</v>
      </c>
      <c r="W991" s="158" t="str">
        <f t="shared" si="549"/>
        <v>08:30 16:00(13:00 14:00)</v>
      </c>
      <c r="X991" s="159" t="e">
        <f>HLOOKUP(SEARCH("2",$M991)-1,$Q$3:$V991,$P991+1,FALSE)</f>
        <v>#VALUE!</v>
      </c>
      <c r="Y991" s="160" t="e">
        <f t="shared" si="550"/>
        <v>#VALUE!</v>
      </c>
      <c r="Z991" s="161" t="e">
        <f t="shared" si="551"/>
        <v>#VALUE!</v>
      </c>
      <c r="AA991" s="158" t="str">
        <f t="shared" si="552"/>
        <v>выходной</v>
      </c>
      <c r="AB991" s="159">
        <f>HLOOKUP(SEARCH("3",$M991)-1,$Q$3:$V991,$P991+1,FALSE)</f>
        <v>25</v>
      </c>
      <c r="AC991" s="160" t="str">
        <f t="shared" si="553"/>
        <v>08:30 16:00(13:00 14:00)|08:30 14:00</v>
      </c>
      <c r="AD991" s="161" t="str">
        <f t="shared" si="554"/>
        <v>08:30 16:00(13:00 14:00)</v>
      </c>
      <c r="AE991" s="158" t="str">
        <f t="shared" si="555"/>
        <v>08:30 16:00(13:00 14:00)</v>
      </c>
      <c r="AF991" s="159" t="e">
        <f>HLOOKUP(SEARCH("4",$M991)-1,$Q$3:$V991,$P991+1,FALSE)</f>
        <v>#VALUE!</v>
      </c>
      <c r="AG991" s="161" t="e">
        <f t="shared" si="556"/>
        <v>#VALUE!</v>
      </c>
      <c r="AH991" s="161" t="e">
        <f t="shared" si="557"/>
        <v>#VALUE!</v>
      </c>
      <c r="AI991" s="158" t="str">
        <f t="shared" si="558"/>
        <v>выходной</v>
      </c>
      <c r="AJ991" s="159">
        <f>HLOOKUP(SEARCH("5",$M991)-1,$Q$3:$V991,$P991+1,FALSE)</f>
        <v>50</v>
      </c>
      <c r="AK991" s="161" t="str">
        <f t="shared" si="559"/>
        <v>08:30 14:00</v>
      </c>
      <c r="AL991" s="161" t="e">
        <f t="shared" si="560"/>
        <v>#VALUE!</v>
      </c>
      <c r="AM991" s="158" t="str">
        <f t="shared" si="561"/>
        <v>08:30 14:00</v>
      </c>
      <c r="AN991" s="159" t="e">
        <f>HLOOKUP(SEARCH("6",$M991)-1,$Q$3:$V991,$P991+1,FALSE)</f>
        <v>#VALUE!</v>
      </c>
      <c r="AO991" s="161" t="e">
        <f t="shared" si="562"/>
        <v>#VALUE!</v>
      </c>
      <c r="AP991" s="161" t="e">
        <f t="shared" si="563"/>
        <v>#VALUE!</v>
      </c>
      <c r="AQ991" s="162" t="str">
        <f t="shared" si="564"/>
        <v>выходной</v>
      </c>
      <c r="AR991" s="163" t="e">
        <f>HLOOKUP(SEARCH("7",$M991)-1,$Q$3:$V991,$P991+1,FALSE)</f>
        <v>#VALUE!</v>
      </c>
      <c r="AS991" s="164" t="str">
        <f t="shared" si="565"/>
        <v>выходной</v>
      </c>
      <c r="AT991" s="142"/>
      <c r="AU991" s="11" t="str">
        <f>IF(ISERROR(VLOOKUP(B991,'РЕОРГ 2008'!$A:$B,2,FALSE)),"",VLOOKUP(B991,'РЕОРГ 2008'!$A:$B,2,FALSE))</f>
        <v/>
      </c>
      <c r="AV991" s="12" t="str">
        <f t="shared" si="566"/>
        <v>Опер.касса №4314/063</v>
      </c>
      <c r="AW991" s="31" t="e">
        <f>LEFT(#REF!,2)</f>
        <v>#REF!</v>
      </c>
      <c r="AX991" s="12" t="str">
        <f t="shared" si="544"/>
        <v>4314/063</v>
      </c>
      <c r="AZ991" t="str">
        <f>IF(ISERROR(VLOOKUP(B991,'РЕОРГ 01.08.2009'!$A:$B,2,FALSE)),"",VLOOKUP(B991,'РЕОРГ 01.08.2009'!$A:$B,2,FALSE))</f>
        <v/>
      </c>
      <c r="BA991" s="12" t="str">
        <f t="shared" si="539"/>
        <v>Опер.касса №4314/063</v>
      </c>
      <c r="BB991" t="e">
        <f>LEFT(#REF!,2)</f>
        <v>#REF!</v>
      </c>
      <c r="BC991" s="12" t="str">
        <f t="shared" si="545"/>
        <v>4314/063</v>
      </c>
      <c r="BE991" t="str">
        <f>IF(ISERROR(VLOOKUP(B991,'РЕОРГ 01.10.2009'!A:C,3,FALSE)),"",VLOOKUP(B991,'РЕОРГ 01.10.2009'!A:C,3,FALSE))</f>
        <v/>
      </c>
      <c r="BF991" s="12" t="str">
        <f t="shared" si="540"/>
        <v>Опер.касса №4314/063</v>
      </c>
      <c r="BG991" t="e">
        <f>LEFT(#REF!,2)</f>
        <v>#REF!</v>
      </c>
      <c r="BH991" s="12" t="str">
        <f t="shared" si="546"/>
        <v>4314/063</v>
      </c>
      <c r="BJ991" t="str">
        <f>IF(ISERROR(VLOOKUP($B991,'РЕОРГ 01.05.2010'!A:B,2,FALSE)),"",VLOOKUP($B991,'РЕОРГ 01.05.2010'!A:B,2,FALSE))</f>
        <v/>
      </c>
      <c r="BK991" s="12" t="str">
        <f t="shared" si="541"/>
        <v>Опер.касса №4314/063</v>
      </c>
      <c r="BL991" t="e">
        <f>LEFT(#REF!,2)</f>
        <v>#REF!</v>
      </c>
      <c r="BM991" s="12" t="str">
        <f t="shared" si="547"/>
        <v>4314/063</v>
      </c>
      <c r="BO991" t="str">
        <f>IF(ISERROR(VLOOKUP($B991,'РЕОРГ 01.08.2010'!A:B,2,FALSE)),"",VLOOKUP($B991,'РЕОРГ 01.08.2010'!A:B,2,FALSE))</f>
        <v/>
      </c>
      <c r="BP991" s="12" t="str">
        <f t="shared" si="542"/>
        <v>Опер.касса №4314/063</v>
      </c>
      <c r="BQ991" t="e">
        <f>LEFT(#REF!,2)</f>
        <v>#REF!</v>
      </c>
      <c r="BR991" s="12" t="str">
        <f t="shared" si="548"/>
        <v>4314/063</v>
      </c>
    </row>
    <row r="992" spans="1:70" ht="12.75" customHeight="1">
      <c r="A992" t="str">
        <f t="shared" si="543"/>
        <v>4314/064</v>
      </c>
      <c r="B992" s="133">
        <v>1112</v>
      </c>
      <c r="C992" s="1" t="s">
        <v>6092</v>
      </c>
      <c r="D992" s="32" t="s">
        <v>1931</v>
      </c>
      <c r="E992" s="1" t="s">
        <v>6093</v>
      </c>
      <c r="F992" s="1" t="s">
        <v>1291</v>
      </c>
      <c r="G992" s="1" t="s">
        <v>6094</v>
      </c>
      <c r="H992" s="1" t="s">
        <v>6095</v>
      </c>
      <c r="I992" s="1" t="s">
        <v>6244</v>
      </c>
      <c r="J992" s="1"/>
      <c r="K992" s="1">
        <v>0.25</v>
      </c>
      <c r="L992" s="32" t="s">
        <v>4049</v>
      </c>
      <c r="M992" s="8" t="s">
        <v>12070</v>
      </c>
      <c r="N992" s="2" t="s">
        <v>12346</v>
      </c>
      <c r="O992" s="173"/>
      <c r="P992" s="168">
        <f t="shared" si="573"/>
        <v>989</v>
      </c>
      <c r="Q992" s="138">
        <f t="shared" si="567"/>
        <v>12</v>
      </c>
      <c r="R992" s="138" t="e">
        <f t="shared" si="568"/>
        <v>#VALUE!</v>
      </c>
      <c r="S992" s="138" t="e">
        <f t="shared" si="569"/>
        <v>#VALUE!</v>
      </c>
      <c r="T992" s="138" t="e">
        <f t="shared" si="570"/>
        <v>#VALUE!</v>
      </c>
      <c r="U992" s="138" t="e">
        <f t="shared" si="571"/>
        <v>#VALUE!</v>
      </c>
      <c r="V992" s="138" t="e">
        <f t="shared" si="572"/>
        <v>#VALUE!</v>
      </c>
      <c r="W992" s="158" t="str">
        <f t="shared" si="549"/>
        <v>08:30 13:00</v>
      </c>
      <c r="X992" s="159" t="e">
        <f>HLOOKUP(SEARCH("2",$M992)-1,$Q$3:$V992,$P992+1,FALSE)</f>
        <v>#VALUE!</v>
      </c>
      <c r="Y992" s="160" t="e">
        <f t="shared" si="550"/>
        <v>#VALUE!</v>
      </c>
      <c r="Z992" s="161" t="e">
        <f t="shared" si="551"/>
        <v>#VALUE!</v>
      </c>
      <c r="AA992" s="158" t="str">
        <f t="shared" si="552"/>
        <v>выходной</v>
      </c>
      <c r="AB992" s="159" t="e">
        <f>HLOOKUP(SEARCH("3",$M992)-1,$Q$3:$V992,$P992+1,FALSE)</f>
        <v>#VALUE!</v>
      </c>
      <c r="AC992" s="160" t="e">
        <f t="shared" si="553"/>
        <v>#VALUE!</v>
      </c>
      <c r="AD992" s="161" t="e">
        <f t="shared" si="554"/>
        <v>#VALUE!</v>
      </c>
      <c r="AE992" s="158" t="str">
        <f t="shared" si="555"/>
        <v>выходной</v>
      </c>
      <c r="AF992" s="159" t="e">
        <f>HLOOKUP(SEARCH("4",$M992)-1,$Q$3:$V992,$P992+1,FALSE)</f>
        <v>#VALUE!</v>
      </c>
      <c r="AG992" s="161" t="e">
        <f t="shared" si="556"/>
        <v>#VALUE!</v>
      </c>
      <c r="AH992" s="161" t="e">
        <f t="shared" si="557"/>
        <v>#VALUE!</v>
      </c>
      <c r="AI992" s="158" t="str">
        <f t="shared" si="558"/>
        <v>выходной</v>
      </c>
      <c r="AJ992" s="159">
        <f>HLOOKUP(SEARCH("5",$M992)-1,$Q$3:$V992,$P992+1,FALSE)</f>
        <v>12</v>
      </c>
      <c r="AK992" s="161" t="str">
        <f t="shared" si="559"/>
        <v>08:30 13:00</v>
      </c>
      <c r="AL992" s="161" t="e">
        <f t="shared" si="560"/>
        <v>#VALUE!</v>
      </c>
      <c r="AM992" s="158" t="str">
        <f t="shared" si="561"/>
        <v>08:30 13:00</v>
      </c>
      <c r="AN992" s="159" t="e">
        <f>HLOOKUP(SEARCH("6",$M992)-1,$Q$3:$V992,$P992+1,FALSE)</f>
        <v>#VALUE!</v>
      </c>
      <c r="AO992" s="161" t="e">
        <f t="shared" si="562"/>
        <v>#VALUE!</v>
      </c>
      <c r="AP992" s="161" t="e">
        <f t="shared" si="563"/>
        <v>#VALUE!</v>
      </c>
      <c r="AQ992" s="162" t="str">
        <f t="shared" si="564"/>
        <v>выходной</v>
      </c>
      <c r="AR992" s="163" t="e">
        <f>HLOOKUP(SEARCH("7",$M992)-1,$Q$3:$V992,$P992+1,FALSE)</f>
        <v>#VALUE!</v>
      </c>
      <c r="AS992" s="164" t="str">
        <f t="shared" si="565"/>
        <v>выходной</v>
      </c>
      <c r="AT992" s="142"/>
      <c r="AU992" s="11" t="str">
        <f>IF(ISERROR(VLOOKUP(B992,'РЕОРГ 2008'!$A:$B,2,FALSE)),"",VLOOKUP(B992,'РЕОРГ 2008'!$A:$B,2,FALSE))</f>
        <v/>
      </c>
      <c r="AV992" s="12" t="str">
        <f t="shared" si="566"/>
        <v>Опер.касса №4314/064</v>
      </c>
      <c r="AW992" s="31" t="e">
        <f>LEFT(#REF!,2)</f>
        <v>#REF!</v>
      </c>
      <c r="AX992" s="12" t="str">
        <f t="shared" si="544"/>
        <v>4314/064</v>
      </c>
      <c r="AZ992" t="str">
        <f>IF(ISERROR(VLOOKUP(B992,'РЕОРГ 01.08.2009'!$A:$B,2,FALSE)),"",VLOOKUP(B992,'РЕОРГ 01.08.2009'!$A:$B,2,FALSE))</f>
        <v/>
      </c>
      <c r="BA992" s="12" t="str">
        <f t="shared" si="539"/>
        <v>Опер.касса №4314/064</v>
      </c>
      <c r="BB992" t="e">
        <f>LEFT(#REF!,2)</f>
        <v>#REF!</v>
      </c>
      <c r="BC992" s="12" t="str">
        <f t="shared" si="545"/>
        <v>4314/064</v>
      </c>
      <c r="BE992" t="str">
        <f>IF(ISERROR(VLOOKUP(B992,'РЕОРГ 01.10.2009'!A:C,3,FALSE)),"",VLOOKUP(B992,'РЕОРГ 01.10.2009'!A:C,3,FALSE))</f>
        <v/>
      </c>
      <c r="BF992" s="12" t="str">
        <f t="shared" si="540"/>
        <v>Опер.касса №4314/064</v>
      </c>
      <c r="BG992" t="e">
        <f>LEFT(#REF!,2)</f>
        <v>#REF!</v>
      </c>
      <c r="BH992" s="12" t="str">
        <f t="shared" si="546"/>
        <v>4314/064</v>
      </c>
      <c r="BJ992" t="str">
        <f>IF(ISERROR(VLOOKUP($B992,'РЕОРГ 01.05.2010'!A:B,2,FALSE)),"",VLOOKUP($B992,'РЕОРГ 01.05.2010'!A:B,2,FALSE))</f>
        <v/>
      </c>
      <c r="BK992" s="12" t="str">
        <f t="shared" si="541"/>
        <v>Опер.касса №4314/064</v>
      </c>
      <c r="BL992" t="e">
        <f>LEFT(#REF!,2)</f>
        <v>#REF!</v>
      </c>
      <c r="BM992" s="12" t="str">
        <f t="shared" si="547"/>
        <v>4314/064</v>
      </c>
      <c r="BO992" t="str">
        <f>IF(ISERROR(VLOOKUP($B992,'РЕОРГ 01.08.2010'!A:B,2,FALSE)),"",VLOOKUP($B992,'РЕОРГ 01.08.2010'!A:B,2,FALSE))</f>
        <v/>
      </c>
      <c r="BP992" s="12" t="str">
        <f t="shared" si="542"/>
        <v>Опер.касса №4314/064</v>
      </c>
      <c r="BQ992" t="e">
        <f>LEFT(#REF!,2)</f>
        <v>#REF!</v>
      </c>
      <c r="BR992" s="12" t="str">
        <f t="shared" si="548"/>
        <v>4314/064</v>
      </c>
    </row>
    <row r="993" spans="1:70" ht="12.75" customHeight="1">
      <c r="A993" t="str">
        <f t="shared" si="543"/>
        <v>4314/065</v>
      </c>
      <c r="B993" s="133">
        <v>1113</v>
      </c>
      <c r="C993" s="1" t="s">
        <v>6096</v>
      </c>
      <c r="D993" s="32" t="s">
        <v>7017</v>
      </c>
      <c r="E993" s="1" t="s">
        <v>6097</v>
      </c>
      <c r="F993" s="1" t="s">
        <v>1291</v>
      </c>
      <c r="G993" s="1" t="s">
        <v>6098</v>
      </c>
      <c r="H993" s="1" t="s">
        <v>6099</v>
      </c>
      <c r="I993" s="1" t="s">
        <v>6244</v>
      </c>
      <c r="J993" s="1"/>
      <c r="K993" s="1">
        <v>9.5</v>
      </c>
      <c r="L993" s="32" t="s">
        <v>4051</v>
      </c>
      <c r="M993" s="8" t="s">
        <v>11771</v>
      </c>
      <c r="N993" s="2" t="s">
        <v>12390</v>
      </c>
      <c r="O993" s="173"/>
      <c r="P993" s="168">
        <f t="shared" si="573"/>
        <v>990</v>
      </c>
      <c r="Q993" s="138">
        <f t="shared" si="567"/>
        <v>12</v>
      </c>
      <c r="R993" s="138">
        <f t="shared" si="568"/>
        <v>24</v>
      </c>
      <c r="S993" s="138">
        <f t="shared" si="569"/>
        <v>36</v>
      </c>
      <c r="T993" s="138">
        <f t="shared" si="570"/>
        <v>48</v>
      </c>
      <c r="U993" s="138" t="e">
        <f t="shared" si="571"/>
        <v>#VALUE!</v>
      </c>
      <c r="V993" s="138" t="e">
        <f t="shared" si="572"/>
        <v>#VALUE!</v>
      </c>
      <c r="W993" s="158" t="str">
        <f t="shared" si="549"/>
        <v>08:30 17:00</v>
      </c>
      <c r="X993" s="159">
        <f>HLOOKUP(SEARCH("2",$M993)-1,$Q$3:$V993,$P993+1,FALSE)</f>
        <v>12</v>
      </c>
      <c r="Y993" s="160" t="str">
        <f t="shared" si="550"/>
        <v>08:30 16:00|08:30 17:00|08:30 17:00|08:30 16:00</v>
      </c>
      <c r="Z993" s="161" t="str">
        <f t="shared" si="551"/>
        <v>08:30 16:00</v>
      </c>
      <c r="AA993" s="158" t="str">
        <f t="shared" si="552"/>
        <v>08:30 16:00</v>
      </c>
      <c r="AB993" s="159">
        <f>HLOOKUP(SEARCH("3",$M993)-1,$Q$3:$V993,$P993+1,FALSE)</f>
        <v>24</v>
      </c>
      <c r="AC993" s="160" t="str">
        <f t="shared" si="553"/>
        <v>08:30 17:00|08:30 17:00|08:30 16:00</v>
      </c>
      <c r="AD993" s="161" t="str">
        <f t="shared" si="554"/>
        <v>08:30 17:00</v>
      </c>
      <c r="AE993" s="158" t="str">
        <f t="shared" si="555"/>
        <v>08:30 17:00</v>
      </c>
      <c r="AF993" s="159">
        <f>HLOOKUP(SEARCH("4",$M993)-1,$Q$3:$V993,$P993+1,FALSE)</f>
        <v>36</v>
      </c>
      <c r="AG993" s="161" t="str">
        <f t="shared" si="556"/>
        <v>08:30 17:00|08:30 16:00</v>
      </c>
      <c r="AH993" s="161" t="str">
        <f t="shared" si="557"/>
        <v>08:30 17:00</v>
      </c>
      <c r="AI993" s="158" t="str">
        <f t="shared" si="558"/>
        <v>08:30 17:00</v>
      </c>
      <c r="AJ993" s="159">
        <f>HLOOKUP(SEARCH("5",$M993)-1,$Q$3:$V993,$P993+1,FALSE)</f>
        <v>48</v>
      </c>
      <c r="AK993" s="161" t="str">
        <f t="shared" si="559"/>
        <v>08:30 16:00</v>
      </c>
      <c r="AL993" s="161" t="e">
        <f t="shared" si="560"/>
        <v>#VALUE!</v>
      </c>
      <c r="AM993" s="158" t="str">
        <f t="shared" si="561"/>
        <v>08:30 16:00</v>
      </c>
      <c r="AN993" s="159" t="e">
        <f>HLOOKUP(SEARCH("6",$M993)-1,$Q$3:$V993,$P993+1,FALSE)</f>
        <v>#VALUE!</v>
      </c>
      <c r="AO993" s="161" t="e">
        <f t="shared" si="562"/>
        <v>#VALUE!</v>
      </c>
      <c r="AP993" s="161" t="e">
        <f t="shared" si="563"/>
        <v>#VALUE!</v>
      </c>
      <c r="AQ993" s="162" t="str">
        <f t="shared" si="564"/>
        <v>выходной</v>
      </c>
      <c r="AR993" s="163" t="e">
        <f>HLOOKUP(SEARCH("7",$M993)-1,$Q$3:$V993,$P993+1,FALSE)</f>
        <v>#VALUE!</v>
      </c>
      <c r="AS993" s="164" t="str">
        <f t="shared" si="565"/>
        <v>выходной</v>
      </c>
      <c r="AT993" s="142"/>
      <c r="AU993" s="11" t="str">
        <f>IF(ISERROR(VLOOKUP(B993,'РЕОРГ 2008'!$A:$B,2,FALSE)),"",VLOOKUP(B993,'РЕОРГ 2008'!$A:$B,2,FALSE))</f>
        <v/>
      </c>
      <c r="AV993" s="12" t="str">
        <f t="shared" si="566"/>
        <v>Доп.офис №4314/065</v>
      </c>
      <c r="AW993" s="31" t="e">
        <f>LEFT(#REF!,2)</f>
        <v>#REF!</v>
      </c>
      <c r="AX993" s="12" t="str">
        <f t="shared" si="544"/>
        <v>4314/065</v>
      </c>
      <c r="AZ993" t="str">
        <f>IF(ISERROR(VLOOKUP(B993,'РЕОРГ 01.08.2009'!$A:$B,2,FALSE)),"",VLOOKUP(B993,'РЕОРГ 01.08.2009'!$A:$B,2,FALSE))</f>
        <v/>
      </c>
      <c r="BA993" s="12" t="str">
        <f t="shared" si="539"/>
        <v>Доп.офис №4314/065</v>
      </c>
      <c r="BB993" t="e">
        <f>LEFT(#REF!,2)</f>
        <v>#REF!</v>
      </c>
      <c r="BC993" s="12" t="str">
        <f t="shared" si="545"/>
        <v>4314/065</v>
      </c>
      <c r="BE993" t="str">
        <f>IF(ISERROR(VLOOKUP(B993,'РЕОРГ 01.10.2009'!A:C,3,FALSE)),"",VLOOKUP(B993,'РЕОРГ 01.10.2009'!A:C,3,FALSE))</f>
        <v/>
      </c>
      <c r="BF993" s="12" t="str">
        <f t="shared" si="540"/>
        <v>Доп.офис №4314/065</v>
      </c>
      <c r="BG993" t="e">
        <f>LEFT(#REF!,2)</f>
        <v>#REF!</v>
      </c>
      <c r="BH993" s="12" t="str">
        <f t="shared" si="546"/>
        <v>4314/065</v>
      </c>
      <c r="BJ993" t="str">
        <f>IF(ISERROR(VLOOKUP($B993,'РЕОРГ 01.05.2010'!A:B,2,FALSE)),"",VLOOKUP($B993,'РЕОРГ 01.05.2010'!A:B,2,FALSE))</f>
        <v/>
      </c>
      <c r="BK993" s="12" t="str">
        <f t="shared" si="541"/>
        <v>Доп.офис №4314/065</v>
      </c>
      <c r="BL993" t="e">
        <f>LEFT(#REF!,2)</f>
        <v>#REF!</v>
      </c>
      <c r="BM993" s="12" t="str">
        <f t="shared" si="547"/>
        <v>4314/065</v>
      </c>
      <c r="BO993" t="str">
        <f>IF(ISERROR(VLOOKUP($B993,'РЕОРГ 01.08.2010'!A:B,2,FALSE)),"",VLOOKUP($B993,'РЕОРГ 01.08.2010'!A:B,2,FALSE))</f>
        <v/>
      </c>
      <c r="BP993" s="12" t="str">
        <f t="shared" si="542"/>
        <v>Доп.офис №4314/065</v>
      </c>
      <c r="BQ993" t="e">
        <f>LEFT(#REF!,2)</f>
        <v>#REF!</v>
      </c>
      <c r="BR993" s="12" t="str">
        <f t="shared" si="548"/>
        <v>4314/065</v>
      </c>
    </row>
    <row r="994" spans="1:70" ht="12.75" customHeight="1">
      <c r="A994" t="str">
        <f t="shared" si="543"/>
        <v>4314/066</v>
      </c>
      <c r="B994" s="133">
        <v>1114</v>
      </c>
      <c r="C994" s="1" t="s">
        <v>6101</v>
      </c>
      <c r="D994" s="32" t="s">
        <v>1931</v>
      </c>
      <c r="E994" s="1" t="s">
        <v>6102</v>
      </c>
      <c r="F994" s="1" t="s">
        <v>1291</v>
      </c>
      <c r="G994" s="1" t="s">
        <v>6103</v>
      </c>
      <c r="H994" s="1" t="s">
        <v>6104</v>
      </c>
      <c r="I994" s="1" t="s">
        <v>2145</v>
      </c>
      <c r="J994" s="1"/>
      <c r="K994" s="1">
        <v>0.5</v>
      </c>
      <c r="L994" s="32" t="s">
        <v>4049</v>
      </c>
      <c r="M994" s="8" t="s">
        <v>11991</v>
      </c>
      <c r="N994" s="2" t="s">
        <v>12385</v>
      </c>
      <c r="O994" s="173"/>
      <c r="P994" s="168">
        <f t="shared" si="573"/>
        <v>991</v>
      </c>
      <c r="Q994" s="138">
        <f t="shared" si="567"/>
        <v>25</v>
      </c>
      <c r="R994" s="138">
        <f t="shared" si="568"/>
        <v>50</v>
      </c>
      <c r="S994" s="138" t="e">
        <f t="shared" si="569"/>
        <v>#VALUE!</v>
      </c>
      <c r="T994" s="138" t="e">
        <f t="shared" si="570"/>
        <v>#VALUE!</v>
      </c>
      <c r="U994" s="138" t="e">
        <f t="shared" si="571"/>
        <v>#VALUE!</v>
      </c>
      <c r="V994" s="138" t="e">
        <f t="shared" si="572"/>
        <v>#VALUE!</v>
      </c>
      <c r="W994" s="158" t="str">
        <f t="shared" si="549"/>
        <v>08:30 16:00(13:00 14:00)</v>
      </c>
      <c r="X994" s="159" t="e">
        <f>HLOOKUP(SEARCH("2",$M994)-1,$Q$3:$V994,$P994+1,FALSE)</f>
        <v>#VALUE!</v>
      </c>
      <c r="Y994" s="160" t="e">
        <f t="shared" si="550"/>
        <v>#VALUE!</v>
      </c>
      <c r="Z994" s="161" t="e">
        <f t="shared" si="551"/>
        <v>#VALUE!</v>
      </c>
      <c r="AA994" s="158" t="str">
        <f t="shared" si="552"/>
        <v>выходной</v>
      </c>
      <c r="AB994" s="159">
        <f>HLOOKUP(SEARCH("3",$M994)-1,$Q$3:$V994,$P994+1,FALSE)</f>
        <v>25</v>
      </c>
      <c r="AC994" s="160" t="str">
        <f t="shared" si="553"/>
        <v>08:30 16:00(13:00 14:00)|08:30 14:00</v>
      </c>
      <c r="AD994" s="161" t="str">
        <f t="shared" si="554"/>
        <v>08:30 16:00(13:00 14:00)</v>
      </c>
      <c r="AE994" s="158" t="str">
        <f t="shared" si="555"/>
        <v>08:30 16:00(13:00 14:00)</v>
      </c>
      <c r="AF994" s="159" t="e">
        <f>HLOOKUP(SEARCH("4",$M994)-1,$Q$3:$V994,$P994+1,FALSE)</f>
        <v>#VALUE!</v>
      </c>
      <c r="AG994" s="161" t="e">
        <f t="shared" si="556"/>
        <v>#VALUE!</v>
      </c>
      <c r="AH994" s="161" t="e">
        <f t="shared" si="557"/>
        <v>#VALUE!</v>
      </c>
      <c r="AI994" s="158" t="str">
        <f t="shared" si="558"/>
        <v>выходной</v>
      </c>
      <c r="AJ994" s="159">
        <f>HLOOKUP(SEARCH("5",$M994)-1,$Q$3:$V994,$P994+1,FALSE)</f>
        <v>50</v>
      </c>
      <c r="AK994" s="161" t="str">
        <f t="shared" si="559"/>
        <v>08:30 14:00</v>
      </c>
      <c r="AL994" s="161" t="e">
        <f t="shared" si="560"/>
        <v>#VALUE!</v>
      </c>
      <c r="AM994" s="158" t="str">
        <f t="shared" si="561"/>
        <v>08:30 14:00</v>
      </c>
      <c r="AN994" s="159" t="e">
        <f>HLOOKUP(SEARCH("6",$M994)-1,$Q$3:$V994,$P994+1,FALSE)</f>
        <v>#VALUE!</v>
      </c>
      <c r="AO994" s="161" t="e">
        <f t="shared" si="562"/>
        <v>#VALUE!</v>
      </c>
      <c r="AP994" s="161" t="e">
        <f t="shared" si="563"/>
        <v>#VALUE!</v>
      </c>
      <c r="AQ994" s="162" t="str">
        <f t="shared" si="564"/>
        <v>выходной</v>
      </c>
      <c r="AR994" s="163" t="e">
        <f>HLOOKUP(SEARCH("7",$M994)-1,$Q$3:$V994,$P994+1,FALSE)</f>
        <v>#VALUE!</v>
      </c>
      <c r="AS994" s="164" t="str">
        <f t="shared" si="565"/>
        <v>выходной</v>
      </c>
      <c r="AT994" s="142"/>
      <c r="AU994" s="11" t="str">
        <f>IF(ISERROR(VLOOKUP(B994,'РЕОРГ 2008'!$A:$B,2,FALSE)),"",VLOOKUP(B994,'РЕОРГ 2008'!$A:$B,2,FALSE))</f>
        <v/>
      </c>
      <c r="AV994" s="12" t="str">
        <f t="shared" si="566"/>
        <v>Опер.касса №4314/066</v>
      </c>
      <c r="AW994" s="31" t="e">
        <f>LEFT(#REF!,2)</f>
        <v>#REF!</v>
      </c>
      <c r="AX994" s="12" t="str">
        <f t="shared" si="544"/>
        <v>4314/066</v>
      </c>
      <c r="AZ994" t="str">
        <f>IF(ISERROR(VLOOKUP(B994,'РЕОРГ 01.08.2009'!$A:$B,2,FALSE)),"",VLOOKUP(B994,'РЕОРГ 01.08.2009'!$A:$B,2,FALSE))</f>
        <v/>
      </c>
      <c r="BA994" s="12" t="str">
        <f t="shared" si="539"/>
        <v>Опер.касса №4314/066</v>
      </c>
      <c r="BB994" t="e">
        <f>LEFT(#REF!,2)</f>
        <v>#REF!</v>
      </c>
      <c r="BC994" s="12" t="str">
        <f t="shared" si="545"/>
        <v>4314/066</v>
      </c>
      <c r="BE994" t="str">
        <f>IF(ISERROR(VLOOKUP(B994,'РЕОРГ 01.10.2009'!A:C,3,FALSE)),"",VLOOKUP(B994,'РЕОРГ 01.10.2009'!A:C,3,FALSE))</f>
        <v/>
      </c>
      <c r="BF994" s="12" t="str">
        <f t="shared" si="540"/>
        <v>Опер.касса №4314/066</v>
      </c>
      <c r="BG994" t="e">
        <f>LEFT(#REF!,2)</f>
        <v>#REF!</v>
      </c>
      <c r="BH994" s="12" t="str">
        <f t="shared" si="546"/>
        <v>4314/066</v>
      </c>
      <c r="BJ994" t="str">
        <f>IF(ISERROR(VLOOKUP($B994,'РЕОРГ 01.05.2010'!A:B,2,FALSE)),"",VLOOKUP($B994,'РЕОРГ 01.05.2010'!A:B,2,FALSE))</f>
        <v/>
      </c>
      <c r="BK994" s="12" t="str">
        <f t="shared" si="541"/>
        <v>Опер.касса №4314/066</v>
      </c>
      <c r="BL994" t="e">
        <f>LEFT(#REF!,2)</f>
        <v>#REF!</v>
      </c>
      <c r="BM994" s="12" t="str">
        <f t="shared" si="547"/>
        <v>4314/066</v>
      </c>
      <c r="BO994" t="str">
        <f>IF(ISERROR(VLOOKUP($B994,'РЕОРГ 01.08.2010'!A:B,2,FALSE)),"",VLOOKUP($B994,'РЕОРГ 01.08.2010'!A:B,2,FALSE))</f>
        <v/>
      </c>
      <c r="BP994" s="12" t="str">
        <f t="shared" si="542"/>
        <v>Опер.касса №4314/066</v>
      </c>
      <c r="BQ994" t="e">
        <f>LEFT(#REF!,2)</f>
        <v>#REF!</v>
      </c>
      <c r="BR994" s="12" t="str">
        <f t="shared" si="548"/>
        <v>4314/066</v>
      </c>
    </row>
    <row r="995" spans="1:70" ht="12.75" customHeight="1">
      <c r="A995" t="str">
        <f t="shared" si="543"/>
        <v>4314/067</v>
      </c>
      <c r="B995" s="133">
        <v>1115</v>
      </c>
      <c r="C995" s="1" t="s">
        <v>6105</v>
      </c>
      <c r="D995" s="32" t="s">
        <v>1931</v>
      </c>
      <c r="E995" s="1" t="s">
        <v>6106</v>
      </c>
      <c r="F995" s="1" t="s">
        <v>1291</v>
      </c>
      <c r="G995" s="1" t="s">
        <v>6107</v>
      </c>
      <c r="H995" s="1" t="s">
        <v>6108</v>
      </c>
      <c r="I995" s="1" t="s">
        <v>11692</v>
      </c>
      <c r="J995" s="1"/>
      <c r="K995" s="1">
        <v>0.5</v>
      </c>
      <c r="L995" s="32" t="s">
        <v>4049</v>
      </c>
      <c r="M995" s="8" t="s">
        <v>11901</v>
      </c>
      <c r="N995" s="2" t="s">
        <v>12385</v>
      </c>
      <c r="O995" s="173"/>
      <c r="P995" s="168">
        <f t="shared" si="573"/>
        <v>992</v>
      </c>
      <c r="Q995" s="138">
        <f t="shared" si="567"/>
        <v>25</v>
      </c>
      <c r="R995" s="138">
        <f t="shared" si="568"/>
        <v>50</v>
      </c>
      <c r="S995" s="138" t="e">
        <f t="shared" si="569"/>
        <v>#VALUE!</v>
      </c>
      <c r="T995" s="138" t="e">
        <f t="shared" si="570"/>
        <v>#VALUE!</v>
      </c>
      <c r="U995" s="138" t="e">
        <f t="shared" si="571"/>
        <v>#VALUE!</v>
      </c>
      <c r="V995" s="138" t="e">
        <f t="shared" si="572"/>
        <v>#VALUE!</v>
      </c>
      <c r="W995" s="158" t="str">
        <f t="shared" si="549"/>
        <v>выходной</v>
      </c>
      <c r="X995" s="159" t="e">
        <f>HLOOKUP(SEARCH("2",$M995)-1,$Q$3:$V995,$P995+1,FALSE)</f>
        <v>#N/A</v>
      </c>
      <c r="Y995" s="160" t="str">
        <f t="shared" si="550"/>
        <v>08:30 16:00(13:00 14:00)</v>
      </c>
      <c r="Z995" s="161" t="e">
        <f t="shared" si="551"/>
        <v>#VALUE!</v>
      </c>
      <c r="AA995" s="158" t="str">
        <f t="shared" si="552"/>
        <v>08:30 16:00(13:00 14:00)</v>
      </c>
      <c r="AB995" s="159" t="e">
        <f>HLOOKUP(SEARCH("3",$M995)-1,$Q$3:$V995,$P995+1,FALSE)</f>
        <v>#VALUE!</v>
      </c>
      <c r="AC995" s="160" t="e">
        <f t="shared" si="553"/>
        <v>#VALUE!</v>
      </c>
      <c r="AD995" s="161" t="e">
        <f t="shared" si="554"/>
        <v>#VALUE!</v>
      </c>
      <c r="AE995" s="158" t="str">
        <f t="shared" si="555"/>
        <v>выходной</v>
      </c>
      <c r="AF995" s="159">
        <f>HLOOKUP(SEARCH("4",$M995)-1,$Q$3:$V995,$P995+1,FALSE)</f>
        <v>25</v>
      </c>
      <c r="AG995" s="161" t="str">
        <f t="shared" si="556"/>
        <v>08:30 16:00(13:00 14:00)|08:30 14:00</v>
      </c>
      <c r="AH995" s="161" t="str">
        <f t="shared" si="557"/>
        <v>08:30 16:00(13:00 14:00)</v>
      </c>
      <c r="AI995" s="158" t="str">
        <f t="shared" si="558"/>
        <v>08:30 16:00(13:00 14:00)</v>
      </c>
      <c r="AJ995" s="159">
        <f>HLOOKUP(SEARCH("5",$M995)-1,$Q$3:$V995,$P995+1,FALSE)</f>
        <v>50</v>
      </c>
      <c r="AK995" s="161" t="str">
        <f t="shared" si="559"/>
        <v>08:30 14:00</v>
      </c>
      <c r="AL995" s="161" t="e">
        <f t="shared" si="560"/>
        <v>#VALUE!</v>
      </c>
      <c r="AM995" s="158" t="str">
        <f t="shared" si="561"/>
        <v>08:30 14:00</v>
      </c>
      <c r="AN995" s="159" t="e">
        <f>HLOOKUP(SEARCH("6",$M995)-1,$Q$3:$V995,$P995+1,FALSE)</f>
        <v>#VALUE!</v>
      </c>
      <c r="AO995" s="161" t="e">
        <f t="shared" si="562"/>
        <v>#VALUE!</v>
      </c>
      <c r="AP995" s="161" t="e">
        <f t="shared" si="563"/>
        <v>#VALUE!</v>
      </c>
      <c r="AQ995" s="162" t="str">
        <f t="shared" si="564"/>
        <v>выходной</v>
      </c>
      <c r="AR995" s="163" t="e">
        <f>HLOOKUP(SEARCH("7",$M995)-1,$Q$3:$V995,$P995+1,FALSE)</f>
        <v>#VALUE!</v>
      </c>
      <c r="AS995" s="164" t="str">
        <f t="shared" si="565"/>
        <v>выходной</v>
      </c>
      <c r="AT995" s="142"/>
      <c r="AU995" s="11" t="str">
        <f>IF(ISERROR(VLOOKUP(B995,'РЕОРГ 2008'!$A:$B,2,FALSE)),"",VLOOKUP(B995,'РЕОРГ 2008'!$A:$B,2,FALSE))</f>
        <v/>
      </c>
      <c r="AV995" s="12" t="str">
        <f t="shared" si="566"/>
        <v>Опер.касса №4314/067</v>
      </c>
      <c r="AW995" s="31" t="e">
        <f>LEFT(#REF!,2)</f>
        <v>#REF!</v>
      </c>
      <c r="AX995" s="12" t="str">
        <f t="shared" si="544"/>
        <v>4314/067</v>
      </c>
      <c r="AZ995" t="str">
        <f>IF(ISERROR(VLOOKUP(B995,'РЕОРГ 01.08.2009'!$A:$B,2,FALSE)),"",VLOOKUP(B995,'РЕОРГ 01.08.2009'!$A:$B,2,FALSE))</f>
        <v/>
      </c>
      <c r="BA995" s="12" t="str">
        <f t="shared" si="539"/>
        <v>Опер.касса №4314/067</v>
      </c>
      <c r="BB995" t="e">
        <f>LEFT(#REF!,2)</f>
        <v>#REF!</v>
      </c>
      <c r="BC995" s="12" t="str">
        <f t="shared" si="545"/>
        <v>4314/067</v>
      </c>
      <c r="BE995" t="str">
        <f>IF(ISERROR(VLOOKUP(B995,'РЕОРГ 01.10.2009'!A:C,3,FALSE)),"",VLOOKUP(B995,'РЕОРГ 01.10.2009'!A:C,3,FALSE))</f>
        <v/>
      </c>
      <c r="BF995" s="12" t="str">
        <f t="shared" si="540"/>
        <v>Опер.касса №4314/067</v>
      </c>
      <c r="BG995" t="e">
        <f>LEFT(#REF!,2)</f>
        <v>#REF!</v>
      </c>
      <c r="BH995" s="12" t="str">
        <f t="shared" si="546"/>
        <v>4314/067</v>
      </c>
      <c r="BJ995" t="str">
        <f>IF(ISERROR(VLOOKUP($B995,'РЕОРГ 01.05.2010'!A:B,2,FALSE)),"",VLOOKUP($B995,'РЕОРГ 01.05.2010'!A:B,2,FALSE))</f>
        <v/>
      </c>
      <c r="BK995" s="12" t="str">
        <f t="shared" si="541"/>
        <v>Опер.касса №4314/067</v>
      </c>
      <c r="BL995" t="e">
        <f>LEFT(#REF!,2)</f>
        <v>#REF!</v>
      </c>
      <c r="BM995" s="12" t="str">
        <f t="shared" si="547"/>
        <v>4314/067</v>
      </c>
      <c r="BO995" t="str">
        <f>IF(ISERROR(VLOOKUP($B995,'РЕОРГ 01.08.2010'!A:B,2,FALSE)),"",VLOOKUP($B995,'РЕОРГ 01.08.2010'!A:B,2,FALSE))</f>
        <v/>
      </c>
      <c r="BP995" s="12" t="str">
        <f t="shared" si="542"/>
        <v>Опер.касса №4314/067</v>
      </c>
      <c r="BQ995" t="e">
        <f>LEFT(#REF!,2)</f>
        <v>#REF!</v>
      </c>
      <c r="BR995" s="12" t="str">
        <f t="shared" si="548"/>
        <v>4314/067</v>
      </c>
    </row>
    <row r="996" spans="1:70" ht="12.75" customHeight="1">
      <c r="A996" t="str">
        <f t="shared" si="543"/>
        <v>4314/068</v>
      </c>
      <c r="B996" s="133">
        <v>1116</v>
      </c>
      <c r="C996" s="1" t="s">
        <v>6109</v>
      </c>
      <c r="D996" s="32" t="s">
        <v>1931</v>
      </c>
      <c r="E996" s="1" t="s">
        <v>6110</v>
      </c>
      <c r="F996" s="1" t="s">
        <v>1291</v>
      </c>
      <c r="G996" s="1" t="s">
        <v>6111</v>
      </c>
      <c r="H996" s="1" t="s">
        <v>6112</v>
      </c>
      <c r="I996" s="1" t="s">
        <v>8611</v>
      </c>
      <c r="J996" s="1"/>
      <c r="K996" s="1">
        <v>0.5</v>
      </c>
      <c r="L996" s="32" t="s">
        <v>4049</v>
      </c>
      <c r="M996" s="8" t="s">
        <v>11991</v>
      </c>
      <c r="N996" s="2" t="s">
        <v>12385</v>
      </c>
      <c r="O996" s="173"/>
      <c r="P996" s="168">
        <f t="shared" si="573"/>
        <v>993</v>
      </c>
      <c r="Q996" s="138">
        <f t="shared" si="567"/>
        <v>25</v>
      </c>
      <c r="R996" s="138">
        <f t="shared" si="568"/>
        <v>50</v>
      </c>
      <c r="S996" s="138" t="e">
        <f t="shared" si="569"/>
        <v>#VALUE!</v>
      </c>
      <c r="T996" s="138" t="e">
        <f t="shared" si="570"/>
        <v>#VALUE!</v>
      </c>
      <c r="U996" s="138" t="e">
        <f t="shared" si="571"/>
        <v>#VALUE!</v>
      </c>
      <c r="V996" s="138" t="e">
        <f t="shared" si="572"/>
        <v>#VALUE!</v>
      </c>
      <c r="W996" s="158" t="str">
        <f t="shared" si="549"/>
        <v>08:30 16:00(13:00 14:00)</v>
      </c>
      <c r="X996" s="159" t="e">
        <f>HLOOKUP(SEARCH("2",$M996)-1,$Q$3:$V996,$P996+1,FALSE)</f>
        <v>#VALUE!</v>
      </c>
      <c r="Y996" s="160" t="e">
        <f t="shared" si="550"/>
        <v>#VALUE!</v>
      </c>
      <c r="Z996" s="161" t="e">
        <f t="shared" si="551"/>
        <v>#VALUE!</v>
      </c>
      <c r="AA996" s="158" t="str">
        <f t="shared" si="552"/>
        <v>выходной</v>
      </c>
      <c r="AB996" s="159">
        <f>HLOOKUP(SEARCH("3",$M996)-1,$Q$3:$V996,$P996+1,FALSE)</f>
        <v>25</v>
      </c>
      <c r="AC996" s="160" t="str">
        <f t="shared" si="553"/>
        <v>08:30 16:00(13:00 14:00)|08:30 14:00</v>
      </c>
      <c r="AD996" s="161" t="str">
        <f t="shared" si="554"/>
        <v>08:30 16:00(13:00 14:00)</v>
      </c>
      <c r="AE996" s="158" t="str">
        <f t="shared" si="555"/>
        <v>08:30 16:00(13:00 14:00)</v>
      </c>
      <c r="AF996" s="159" t="e">
        <f>HLOOKUP(SEARCH("4",$M996)-1,$Q$3:$V996,$P996+1,FALSE)</f>
        <v>#VALUE!</v>
      </c>
      <c r="AG996" s="161" t="e">
        <f t="shared" si="556"/>
        <v>#VALUE!</v>
      </c>
      <c r="AH996" s="161" t="e">
        <f t="shared" si="557"/>
        <v>#VALUE!</v>
      </c>
      <c r="AI996" s="158" t="str">
        <f t="shared" si="558"/>
        <v>выходной</v>
      </c>
      <c r="AJ996" s="159">
        <f>HLOOKUP(SEARCH("5",$M996)-1,$Q$3:$V996,$P996+1,FALSE)</f>
        <v>50</v>
      </c>
      <c r="AK996" s="161" t="str">
        <f t="shared" si="559"/>
        <v>08:30 14:00</v>
      </c>
      <c r="AL996" s="161" t="e">
        <f t="shared" si="560"/>
        <v>#VALUE!</v>
      </c>
      <c r="AM996" s="158" t="str">
        <f t="shared" si="561"/>
        <v>08:30 14:00</v>
      </c>
      <c r="AN996" s="159" t="e">
        <f>HLOOKUP(SEARCH("6",$M996)-1,$Q$3:$V996,$P996+1,FALSE)</f>
        <v>#VALUE!</v>
      </c>
      <c r="AO996" s="161" t="e">
        <f t="shared" si="562"/>
        <v>#VALUE!</v>
      </c>
      <c r="AP996" s="161" t="e">
        <f t="shared" si="563"/>
        <v>#VALUE!</v>
      </c>
      <c r="AQ996" s="162" t="str">
        <f t="shared" si="564"/>
        <v>выходной</v>
      </c>
      <c r="AR996" s="163" t="e">
        <f>HLOOKUP(SEARCH("7",$M996)-1,$Q$3:$V996,$P996+1,FALSE)</f>
        <v>#VALUE!</v>
      </c>
      <c r="AS996" s="164" t="str">
        <f t="shared" si="565"/>
        <v>выходной</v>
      </c>
      <c r="AT996" s="142"/>
      <c r="AU996" s="11" t="str">
        <f>IF(ISERROR(VLOOKUP(B996,'РЕОРГ 2008'!$A:$B,2,FALSE)),"",VLOOKUP(B996,'РЕОРГ 2008'!$A:$B,2,FALSE))</f>
        <v/>
      </c>
      <c r="AV996" s="12" t="str">
        <f t="shared" si="566"/>
        <v>Опер.касса №4314/068</v>
      </c>
      <c r="AW996" s="31" t="e">
        <f>LEFT(#REF!,2)</f>
        <v>#REF!</v>
      </c>
      <c r="AX996" s="12" t="str">
        <f t="shared" si="544"/>
        <v>4314/068</v>
      </c>
      <c r="AZ996" t="str">
        <f>IF(ISERROR(VLOOKUP(B996,'РЕОРГ 01.08.2009'!$A:$B,2,FALSE)),"",VLOOKUP(B996,'РЕОРГ 01.08.2009'!$A:$B,2,FALSE))</f>
        <v/>
      </c>
      <c r="BA996" s="12" t="str">
        <f t="shared" si="539"/>
        <v>Опер.касса №4314/068</v>
      </c>
      <c r="BB996" t="e">
        <f>LEFT(#REF!,2)</f>
        <v>#REF!</v>
      </c>
      <c r="BC996" s="12" t="str">
        <f t="shared" si="545"/>
        <v>4314/068</v>
      </c>
      <c r="BE996" t="str">
        <f>IF(ISERROR(VLOOKUP(B996,'РЕОРГ 01.10.2009'!A:C,3,FALSE)),"",VLOOKUP(B996,'РЕОРГ 01.10.2009'!A:C,3,FALSE))</f>
        <v/>
      </c>
      <c r="BF996" s="12" t="str">
        <f t="shared" si="540"/>
        <v>Опер.касса №4314/068</v>
      </c>
      <c r="BG996" t="e">
        <f>LEFT(#REF!,2)</f>
        <v>#REF!</v>
      </c>
      <c r="BH996" s="12" t="str">
        <f t="shared" si="546"/>
        <v>4314/068</v>
      </c>
      <c r="BJ996" t="str">
        <f>IF(ISERROR(VLOOKUP($B996,'РЕОРГ 01.05.2010'!A:B,2,FALSE)),"",VLOOKUP($B996,'РЕОРГ 01.05.2010'!A:B,2,FALSE))</f>
        <v/>
      </c>
      <c r="BK996" s="12" t="str">
        <f t="shared" si="541"/>
        <v>Опер.касса №4314/068</v>
      </c>
      <c r="BL996" t="e">
        <f>LEFT(#REF!,2)</f>
        <v>#REF!</v>
      </c>
      <c r="BM996" s="12" t="str">
        <f t="shared" si="547"/>
        <v>4314/068</v>
      </c>
      <c r="BO996" t="str">
        <f>IF(ISERROR(VLOOKUP($B996,'РЕОРГ 01.08.2010'!A:B,2,FALSE)),"",VLOOKUP($B996,'РЕОРГ 01.08.2010'!A:B,2,FALSE))</f>
        <v/>
      </c>
      <c r="BP996" s="12" t="str">
        <f t="shared" si="542"/>
        <v>Опер.касса №4314/068</v>
      </c>
      <c r="BQ996" t="e">
        <f>LEFT(#REF!,2)</f>
        <v>#REF!</v>
      </c>
      <c r="BR996" s="12" t="str">
        <f t="shared" si="548"/>
        <v>4314/068</v>
      </c>
    </row>
    <row r="997" spans="1:70" ht="12.75" customHeight="1">
      <c r="A997" t="str">
        <f t="shared" si="543"/>
        <v>4314/069</v>
      </c>
      <c r="B997" s="133">
        <v>1117</v>
      </c>
      <c r="C997" s="1" t="s">
        <v>8612</v>
      </c>
      <c r="D997" s="32" t="s">
        <v>1931</v>
      </c>
      <c r="E997" s="1" t="s">
        <v>8613</v>
      </c>
      <c r="F997" s="1" t="s">
        <v>1291</v>
      </c>
      <c r="G997" s="1" t="s">
        <v>8614</v>
      </c>
      <c r="H997" s="1" t="s">
        <v>8615</v>
      </c>
      <c r="I997" s="1" t="s">
        <v>8616</v>
      </c>
      <c r="J997" s="1"/>
      <c r="K997" s="1">
        <v>0.75</v>
      </c>
      <c r="L997" s="32" t="s">
        <v>4049</v>
      </c>
      <c r="M997" s="8" t="s">
        <v>12043</v>
      </c>
      <c r="N997" s="2" t="s">
        <v>12373</v>
      </c>
      <c r="O997" s="173"/>
      <c r="P997" s="168">
        <f t="shared" si="573"/>
        <v>994</v>
      </c>
      <c r="Q997" s="138">
        <f t="shared" si="567"/>
        <v>25</v>
      </c>
      <c r="R997" s="138">
        <f t="shared" si="568"/>
        <v>50</v>
      </c>
      <c r="S997" s="138">
        <f t="shared" si="569"/>
        <v>75</v>
      </c>
      <c r="T997" s="138" t="e">
        <f t="shared" si="570"/>
        <v>#VALUE!</v>
      </c>
      <c r="U997" s="138" t="e">
        <f t="shared" si="571"/>
        <v>#VALUE!</v>
      </c>
      <c r="V997" s="138" t="e">
        <f t="shared" si="572"/>
        <v>#VALUE!</v>
      </c>
      <c r="W997" s="158" t="str">
        <f t="shared" si="549"/>
        <v>08:30 17:00(13:00 14:00)</v>
      </c>
      <c r="X997" s="159">
        <f>HLOOKUP(SEARCH("2",$M997)-1,$Q$3:$V997,$P997+1,FALSE)</f>
        <v>25</v>
      </c>
      <c r="Y997" s="160" t="str">
        <f t="shared" si="550"/>
        <v>08:30 17:00(13:00 14:00)|08:30 17:00(13:00 14:00)|08:30 14:00</v>
      </c>
      <c r="Z997" s="161" t="str">
        <f t="shared" si="551"/>
        <v>08:30 17:00(13:00 14:00)</v>
      </c>
      <c r="AA997" s="158" t="str">
        <f t="shared" si="552"/>
        <v>08:30 17:00(13:00 14:00)</v>
      </c>
      <c r="AB997" s="159">
        <f>HLOOKUP(SEARCH("3",$M997)-1,$Q$3:$V997,$P997+1,FALSE)</f>
        <v>50</v>
      </c>
      <c r="AC997" s="160" t="str">
        <f t="shared" si="553"/>
        <v>08:30 17:00(13:00 14:00)|08:30 14:00</v>
      </c>
      <c r="AD997" s="161" t="str">
        <f t="shared" si="554"/>
        <v>08:30 17:00(13:00 14:00)</v>
      </c>
      <c r="AE997" s="158" t="str">
        <f t="shared" si="555"/>
        <v>08:30 17:00(13:00 14:00)</v>
      </c>
      <c r="AF997" s="159" t="e">
        <f>HLOOKUP(SEARCH("4",$M997)-1,$Q$3:$V997,$P997+1,FALSE)</f>
        <v>#VALUE!</v>
      </c>
      <c r="AG997" s="161" t="e">
        <f t="shared" si="556"/>
        <v>#VALUE!</v>
      </c>
      <c r="AH997" s="161" t="e">
        <f t="shared" si="557"/>
        <v>#VALUE!</v>
      </c>
      <c r="AI997" s="158" t="str">
        <f t="shared" si="558"/>
        <v>выходной</v>
      </c>
      <c r="AJ997" s="159">
        <f>HLOOKUP(SEARCH("5",$M997)-1,$Q$3:$V997,$P997+1,FALSE)</f>
        <v>75</v>
      </c>
      <c r="AK997" s="161" t="str">
        <f t="shared" si="559"/>
        <v>08:30 14:00</v>
      </c>
      <c r="AL997" s="161" t="e">
        <f t="shared" si="560"/>
        <v>#VALUE!</v>
      </c>
      <c r="AM997" s="158" t="str">
        <f t="shared" si="561"/>
        <v>08:30 14:00</v>
      </c>
      <c r="AN997" s="159" t="e">
        <f>HLOOKUP(SEARCH("6",$M997)-1,$Q$3:$V997,$P997+1,FALSE)</f>
        <v>#VALUE!</v>
      </c>
      <c r="AO997" s="161" t="e">
        <f t="shared" si="562"/>
        <v>#VALUE!</v>
      </c>
      <c r="AP997" s="161" t="e">
        <f t="shared" si="563"/>
        <v>#VALUE!</v>
      </c>
      <c r="AQ997" s="162" t="str">
        <f t="shared" si="564"/>
        <v>выходной</v>
      </c>
      <c r="AR997" s="163" t="e">
        <f>HLOOKUP(SEARCH("7",$M997)-1,$Q$3:$V997,$P997+1,FALSE)</f>
        <v>#VALUE!</v>
      </c>
      <c r="AS997" s="164" t="str">
        <f t="shared" si="565"/>
        <v>выходной</v>
      </c>
      <c r="AT997" s="142"/>
      <c r="AU997" s="11" t="str">
        <f>IF(ISERROR(VLOOKUP(B997,'РЕОРГ 2008'!$A:$B,2,FALSE)),"",VLOOKUP(B997,'РЕОРГ 2008'!$A:$B,2,FALSE))</f>
        <v/>
      </c>
      <c r="AV997" s="12" t="str">
        <f t="shared" si="566"/>
        <v>Опер.касса №4314/069</v>
      </c>
      <c r="AW997" s="31" t="e">
        <f>LEFT(#REF!,2)</f>
        <v>#REF!</v>
      </c>
      <c r="AX997" s="12" t="str">
        <f t="shared" si="544"/>
        <v>4314/069</v>
      </c>
      <c r="AZ997" t="str">
        <f>IF(ISERROR(VLOOKUP(B997,'РЕОРГ 01.08.2009'!$A:$B,2,FALSE)),"",VLOOKUP(B997,'РЕОРГ 01.08.2009'!$A:$B,2,FALSE))</f>
        <v/>
      </c>
      <c r="BA997" s="12" t="str">
        <f t="shared" si="539"/>
        <v>Опер.касса №4314/069</v>
      </c>
      <c r="BB997" t="e">
        <f>LEFT(#REF!,2)</f>
        <v>#REF!</v>
      </c>
      <c r="BC997" s="12" t="str">
        <f t="shared" si="545"/>
        <v>4314/069</v>
      </c>
      <c r="BE997" t="str">
        <f>IF(ISERROR(VLOOKUP(B997,'РЕОРГ 01.10.2009'!A:C,3,FALSE)),"",VLOOKUP(B997,'РЕОРГ 01.10.2009'!A:C,3,FALSE))</f>
        <v/>
      </c>
      <c r="BF997" s="12" t="str">
        <f t="shared" si="540"/>
        <v>Опер.касса №4314/069</v>
      </c>
      <c r="BG997" t="e">
        <f>LEFT(#REF!,2)</f>
        <v>#REF!</v>
      </c>
      <c r="BH997" s="12" t="str">
        <f t="shared" si="546"/>
        <v>4314/069</v>
      </c>
      <c r="BJ997" t="str">
        <f>IF(ISERROR(VLOOKUP($B997,'РЕОРГ 01.05.2010'!A:B,2,FALSE)),"",VLOOKUP($B997,'РЕОРГ 01.05.2010'!A:B,2,FALSE))</f>
        <v/>
      </c>
      <c r="BK997" s="12" t="str">
        <f t="shared" si="541"/>
        <v>Опер.касса №4314/069</v>
      </c>
      <c r="BL997" t="e">
        <f>LEFT(#REF!,2)</f>
        <v>#REF!</v>
      </c>
      <c r="BM997" s="12" t="str">
        <f t="shared" si="547"/>
        <v>4314/069</v>
      </c>
      <c r="BO997" t="str">
        <f>IF(ISERROR(VLOOKUP($B997,'РЕОРГ 01.08.2010'!A:B,2,FALSE)),"",VLOOKUP($B997,'РЕОРГ 01.08.2010'!A:B,2,FALSE))</f>
        <v/>
      </c>
      <c r="BP997" s="12" t="str">
        <f t="shared" si="542"/>
        <v>Опер.касса №4314/069</v>
      </c>
      <c r="BQ997" t="e">
        <f>LEFT(#REF!,2)</f>
        <v>#REF!</v>
      </c>
      <c r="BR997" s="12" t="str">
        <f t="shared" si="548"/>
        <v>4314/069</v>
      </c>
    </row>
    <row r="998" spans="1:70" ht="12.75" customHeight="1">
      <c r="A998" t="str">
        <f t="shared" si="543"/>
        <v>4314/070</v>
      </c>
      <c r="B998" s="133">
        <v>1118</v>
      </c>
      <c r="C998" s="1" t="s">
        <v>8617</v>
      </c>
      <c r="D998" s="32" t="s">
        <v>1931</v>
      </c>
      <c r="E998" s="1" t="s">
        <v>8618</v>
      </c>
      <c r="F998" s="1" t="s">
        <v>1291</v>
      </c>
      <c r="G998" s="1" t="s">
        <v>6118</v>
      </c>
      <c r="H998" s="1" t="s">
        <v>6119</v>
      </c>
      <c r="I998" s="1" t="s">
        <v>6120</v>
      </c>
      <c r="J998" s="1"/>
      <c r="K998" s="1">
        <v>0.25</v>
      </c>
      <c r="L998" s="32" t="s">
        <v>4049</v>
      </c>
      <c r="M998" s="8" t="s">
        <v>12070</v>
      </c>
      <c r="N998" s="2" t="s">
        <v>12346</v>
      </c>
      <c r="O998" s="173"/>
      <c r="P998" s="168">
        <f t="shared" si="573"/>
        <v>995</v>
      </c>
      <c r="Q998" s="138">
        <f t="shared" si="567"/>
        <v>12</v>
      </c>
      <c r="R998" s="138" t="e">
        <f t="shared" si="568"/>
        <v>#VALUE!</v>
      </c>
      <c r="S998" s="138" t="e">
        <f t="shared" si="569"/>
        <v>#VALUE!</v>
      </c>
      <c r="T998" s="138" t="e">
        <f t="shared" si="570"/>
        <v>#VALUE!</v>
      </c>
      <c r="U998" s="138" t="e">
        <f t="shared" si="571"/>
        <v>#VALUE!</v>
      </c>
      <c r="V998" s="138" t="e">
        <f t="shared" si="572"/>
        <v>#VALUE!</v>
      </c>
      <c r="W998" s="158" t="str">
        <f t="shared" si="549"/>
        <v>08:30 13:00</v>
      </c>
      <c r="X998" s="159" t="e">
        <f>HLOOKUP(SEARCH("2",$M998)-1,$Q$3:$V998,$P998+1,FALSE)</f>
        <v>#VALUE!</v>
      </c>
      <c r="Y998" s="160" t="e">
        <f t="shared" si="550"/>
        <v>#VALUE!</v>
      </c>
      <c r="Z998" s="161" t="e">
        <f t="shared" si="551"/>
        <v>#VALUE!</v>
      </c>
      <c r="AA998" s="158" t="str">
        <f t="shared" si="552"/>
        <v>выходной</v>
      </c>
      <c r="AB998" s="159" t="e">
        <f>HLOOKUP(SEARCH("3",$M998)-1,$Q$3:$V998,$P998+1,FALSE)</f>
        <v>#VALUE!</v>
      </c>
      <c r="AC998" s="160" t="e">
        <f t="shared" si="553"/>
        <v>#VALUE!</v>
      </c>
      <c r="AD998" s="161" t="e">
        <f t="shared" si="554"/>
        <v>#VALUE!</v>
      </c>
      <c r="AE998" s="158" t="str">
        <f t="shared" si="555"/>
        <v>выходной</v>
      </c>
      <c r="AF998" s="159" t="e">
        <f>HLOOKUP(SEARCH("4",$M998)-1,$Q$3:$V998,$P998+1,FALSE)</f>
        <v>#VALUE!</v>
      </c>
      <c r="AG998" s="161" t="e">
        <f t="shared" si="556"/>
        <v>#VALUE!</v>
      </c>
      <c r="AH998" s="161" t="e">
        <f t="shared" si="557"/>
        <v>#VALUE!</v>
      </c>
      <c r="AI998" s="158" t="str">
        <f t="shared" si="558"/>
        <v>выходной</v>
      </c>
      <c r="AJ998" s="159">
        <f>HLOOKUP(SEARCH("5",$M998)-1,$Q$3:$V998,$P998+1,FALSE)</f>
        <v>12</v>
      </c>
      <c r="AK998" s="161" t="str">
        <f t="shared" si="559"/>
        <v>08:30 13:00</v>
      </c>
      <c r="AL998" s="161" t="e">
        <f t="shared" si="560"/>
        <v>#VALUE!</v>
      </c>
      <c r="AM998" s="158" t="str">
        <f t="shared" si="561"/>
        <v>08:30 13:00</v>
      </c>
      <c r="AN998" s="159" t="e">
        <f>HLOOKUP(SEARCH("6",$M998)-1,$Q$3:$V998,$P998+1,FALSE)</f>
        <v>#VALUE!</v>
      </c>
      <c r="AO998" s="161" t="e">
        <f t="shared" si="562"/>
        <v>#VALUE!</v>
      </c>
      <c r="AP998" s="161" t="e">
        <f t="shared" si="563"/>
        <v>#VALUE!</v>
      </c>
      <c r="AQ998" s="162" t="str">
        <f t="shared" si="564"/>
        <v>выходной</v>
      </c>
      <c r="AR998" s="163" t="e">
        <f>HLOOKUP(SEARCH("7",$M998)-1,$Q$3:$V998,$P998+1,FALSE)</f>
        <v>#VALUE!</v>
      </c>
      <c r="AS998" s="164" t="str">
        <f t="shared" si="565"/>
        <v>выходной</v>
      </c>
      <c r="AT998" s="142"/>
      <c r="AU998" s="11" t="str">
        <f>IF(ISERROR(VLOOKUP(B998,'РЕОРГ 2008'!$A:$B,2,FALSE)),"",VLOOKUP(B998,'РЕОРГ 2008'!$A:$B,2,FALSE))</f>
        <v/>
      </c>
      <c r="AV998" s="12" t="str">
        <f t="shared" si="566"/>
        <v>Опер.касса №4314/070</v>
      </c>
      <c r="AW998" s="31" t="e">
        <f>LEFT(#REF!,2)</f>
        <v>#REF!</v>
      </c>
      <c r="AX998" s="12" t="str">
        <f t="shared" si="544"/>
        <v>4314/070</v>
      </c>
      <c r="AZ998" t="str">
        <f>IF(ISERROR(VLOOKUP(B998,'РЕОРГ 01.08.2009'!$A:$B,2,FALSE)),"",VLOOKUP(B998,'РЕОРГ 01.08.2009'!$A:$B,2,FALSE))</f>
        <v/>
      </c>
      <c r="BA998" s="12" t="str">
        <f t="shared" si="539"/>
        <v>Опер.касса №4314/070</v>
      </c>
      <c r="BB998" t="e">
        <f>LEFT(#REF!,2)</f>
        <v>#REF!</v>
      </c>
      <c r="BC998" s="12" t="str">
        <f t="shared" si="545"/>
        <v>4314/070</v>
      </c>
      <c r="BE998" t="str">
        <f>IF(ISERROR(VLOOKUP(B998,'РЕОРГ 01.10.2009'!A:C,3,FALSE)),"",VLOOKUP(B998,'РЕОРГ 01.10.2009'!A:C,3,FALSE))</f>
        <v/>
      </c>
      <c r="BF998" s="12" t="str">
        <f t="shared" si="540"/>
        <v>Опер.касса №4314/070</v>
      </c>
      <c r="BG998" t="e">
        <f>LEFT(#REF!,2)</f>
        <v>#REF!</v>
      </c>
      <c r="BH998" s="12" t="str">
        <f t="shared" si="546"/>
        <v>4314/070</v>
      </c>
      <c r="BJ998" t="str">
        <f>IF(ISERROR(VLOOKUP($B998,'РЕОРГ 01.05.2010'!A:B,2,FALSE)),"",VLOOKUP($B998,'РЕОРГ 01.05.2010'!A:B,2,FALSE))</f>
        <v/>
      </c>
      <c r="BK998" s="12" t="str">
        <f t="shared" si="541"/>
        <v>Опер.касса №4314/070</v>
      </c>
      <c r="BL998" t="e">
        <f>LEFT(#REF!,2)</f>
        <v>#REF!</v>
      </c>
      <c r="BM998" s="12" t="str">
        <f t="shared" si="547"/>
        <v>4314/070</v>
      </c>
      <c r="BO998" t="str">
        <f>IF(ISERROR(VLOOKUP($B998,'РЕОРГ 01.08.2010'!A:B,2,FALSE)),"",VLOOKUP($B998,'РЕОРГ 01.08.2010'!A:B,2,FALSE))</f>
        <v/>
      </c>
      <c r="BP998" s="12" t="str">
        <f t="shared" si="542"/>
        <v>Опер.касса №4314/070</v>
      </c>
      <c r="BQ998" t="e">
        <f>LEFT(#REF!,2)</f>
        <v>#REF!</v>
      </c>
      <c r="BR998" s="12" t="str">
        <f t="shared" si="548"/>
        <v>4314/070</v>
      </c>
    </row>
    <row r="999" spans="1:70" ht="12.75" customHeight="1">
      <c r="A999" t="str">
        <f t="shared" si="543"/>
        <v>4314/071</v>
      </c>
      <c r="B999" s="133">
        <v>1119</v>
      </c>
      <c r="C999" s="1" t="s">
        <v>6121</v>
      </c>
      <c r="D999" s="32" t="s">
        <v>1931</v>
      </c>
      <c r="E999" s="1" t="s">
        <v>6122</v>
      </c>
      <c r="F999" s="1" t="s">
        <v>1291</v>
      </c>
      <c r="G999" s="1" t="s">
        <v>6123</v>
      </c>
      <c r="H999" s="1" t="s">
        <v>6124</v>
      </c>
      <c r="I999" s="1" t="s">
        <v>6125</v>
      </c>
      <c r="J999" s="1"/>
      <c r="K999" s="1">
        <v>0.5</v>
      </c>
      <c r="L999" s="32" t="s">
        <v>4049</v>
      </c>
      <c r="M999" s="8" t="s">
        <v>11991</v>
      </c>
      <c r="N999" s="2" t="s">
        <v>12385</v>
      </c>
      <c r="O999" s="173"/>
      <c r="P999" s="168">
        <f t="shared" si="573"/>
        <v>996</v>
      </c>
      <c r="Q999" s="138">
        <f t="shared" si="567"/>
        <v>25</v>
      </c>
      <c r="R999" s="138">
        <f t="shared" si="568"/>
        <v>50</v>
      </c>
      <c r="S999" s="138" t="e">
        <f t="shared" si="569"/>
        <v>#VALUE!</v>
      </c>
      <c r="T999" s="138" t="e">
        <f t="shared" si="570"/>
        <v>#VALUE!</v>
      </c>
      <c r="U999" s="138" t="e">
        <f t="shared" si="571"/>
        <v>#VALUE!</v>
      </c>
      <c r="V999" s="138" t="e">
        <f t="shared" si="572"/>
        <v>#VALUE!</v>
      </c>
      <c r="W999" s="158" t="str">
        <f t="shared" si="549"/>
        <v>08:30 16:00(13:00 14:00)</v>
      </c>
      <c r="X999" s="159" t="e">
        <f>HLOOKUP(SEARCH("2",$M999)-1,$Q$3:$V999,$P999+1,FALSE)</f>
        <v>#VALUE!</v>
      </c>
      <c r="Y999" s="160" t="e">
        <f t="shared" si="550"/>
        <v>#VALUE!</v>
      </c>
      <c r="Z999" s="161" t="e">
        <f t="shared" si="551"/>
        <v>#VALUE!</v>
      </c>
      <c r="AA999" s="158" t="str">
        <f t="shared" si="552"/>
        <v>выходной</v>
      </c>
      <c r="AB999" s="159">
        <f>HLOOKUP(SEARCH("3",$M999)-1,$Q$3:$V999,$P999+1,FALSE)</f>
        <v>25</v>
      </c>
      <c r="AC999" s="160" t="str">
        <f t="shared" si="553"/>
        <v>08:30 16:00(13:00 14:00)|08:30 14:00</v>
      </c>
      <c r="AD999" s="161" t="str">
        <f t="shared" si="554"/>
        <v>08:30 16:00(13:00 14:00)</v>
      </c>
      <c r="AE999" s="158" t="str">
        <f t="shared" si="555"/>
        <v>08:30 16:00(13:00 14:00)</v>
      </c>
      <c r="AF999" s="159" t="e">
        <f>HLOOKUP(SEARCH("4",$M999)-1,$Q$3:$V999,$P999+1,FALSE)</f>
        <v>#VALUE!</v>
      </c>
      <c r="AG999" s="161" t="e">
        <f t="shared" si="556"/>
        <v>#VALUE!</v>
      </c>
      <c r="AH999" s="161" t="e">
        <f t="shared" si="557"/>
        <v>#VALUE!</v>
      </c>
      <c r="AI999" s="158" t="str">
        <f t="shared" si="558"/>
        <v>выходной</v>
      </c>
      <c r="AJ999" s="159">
        <f>HLOOKUP(SEARCH("5",$M999)-1,$Q$3:$V999,$P999+1,FALSE)</f>
        <v>50</v>
      </c>
      <c r="AK999" s="161" t="str">
        <f t="shared" si="559"/>
        <v>08:30 14:00</v>
      </c>
      <c r="AL999" s="161" t="e">
        <f t="shared" si="560"/>
        <v>#VALUE!</v>
      </c>
      <c r="AM999" s="158" t="str">
        <f t="shared" si="561"/>
        <v>08:30 14:00</v>
      </c>
      <c r="AN999" s="159" t="e">
        <f>HLOOKUP(SEARCH("6",$M999)-1,$Q$3:$V999,$P999+1,FALSE)</f>
        <v>#VALUE!</v>
      </c>
      <c r="AO999" s="161" t="e">
        <f t="shared" si="562"/>
        <v>#VALUE!</v>
      </c>
      <c r="AP999" s="161" t="e">
        <f t="shared" si="563"/>
        <v>#VALUE!</v>
      </c>
      <c r="AQ999" s="162" t="str">
        <f t="shared" si="564"/>
        <v>выходной</v>
      </c>
      <c r="AR999" s="163" t="e">
        <f>HLOOKUP(SEARCH("7",$M999)-1,$Q$3:$V999,$P999+1,FALSE)</f>
        <v>#VALUE!</v>
      </c>
      <c r="AS999" s="164" t="str">
        <f t="shared" si="565"/>
        <v>выходной</v>
      </c>
      <c r="AT999" s="142"/>
      <c r="AU999" s="11" t="str">
        <f>IF(ISERROR(VLOOKUP(B999,'РЕОРГ 2008'!$A:$B,2,FALSE)),"",VLOOKUP(B999,'РЕОРГ 2008'!$A:$B,2,FALSE))</f>
        <v/>
      </c>
      <c r="AV999" s="12" t="str">
        <f t="shared" si="566"/>
        <v>Опер.касса №4314/071</v>
      </c>
      <c r="AW999" s="31" t="e">
        <f>LEFT(#REF!,2)</f>
        <v>#REF!</v>
      </c>
      <c r="AX999" s="12" t="str">
        <f t="shared" si="544"/>
        <v>4314/071</v>
      </c>
      <c r="AZ999" t="str">
        <f>IF(ISERROR(VLOOKUP(B999,'РЕОРГ 01.08.2009'!$A:$B,2,FALSE)),"",VLOOKUP(B999,'РЕОРГ 01.08.2009'!$A:$B,2,FALSE))</f>
        <v/>
      </c>
      <c r="BA999" s="12" t="str">
        <f t="shared" si="539"/>
        <v>Опер.касса №4314/071</v>
      </c>
      <c r="BB999" t="e">
        <f>LEFT(#REF!,2)</f>
        <v>#REF!</v>
      </c>
      <c r="BC999" s="12" t="str">
        <f t="shared" si="545"/>
        <v>4314/071</v>
      </c>
      <c r="BE999" t="str">
        <f>IF(ISERROR(VLOOKUP(B999,'РЕОРГ 01.10.2009'!A:C,3,FALSE)),"",VLOOKUP(B999,'РЕОРГ 01.10.2009'!A:C,3,FALSE))</f>
        <v/>
      </c>
      <c r="BF999" s="12" t="str">
        <f t="shared" si="540"/>
        <v>Опер.касса №4314/071</v>
      </c>
      <c r="BG999" t="e">
        <f>LEFT(#REF!,2)</f>
        <v>#REF!</v>
      </c>
      <c r="BH999" s="12" t="str">
        <f t="shared" si="546"/>
        <v>4314/071</v>
      </c>
      <c r="BJ999" t="str">
        <f>IF(ISERROR(VLOOKUP($B999,'РЕОРГ 01.05.2010'!A:B,2,FALSE)),"",VLOOKUP($B999,'РЕОРГ 01.05.2010'!A:B,2,FALSE))</f>
        <v/>
      </c>
      <c r="BK999" s="12" t="str">
        <f t="shared" si="541"/>
        <v>Опер.касса №4314/071</v>
      </c>
      <c r="BL999" t="e">
        <f>LEFT(#REF!,2)</f>
        <v>#REF!</v>
      </c>
      <c r="BM999" s="12" t="str">
        <f t="shared" si="547"/>
        <v>4314/071</v>
      </c>
      <c r="BO999" t="str">
        <f>IF(ISERROR(VLOOKUP($B999,'РЕОРГ 01.08.2010'!A:B,2,FALSE)),"",VLOOKUP($B999,'РЕОРГ 01.08.2010'!A:B,2,FALSE))</f>
        <v/>
      </c>
      <c r="BP999" s="12" t="str">
        <f t="shared" si="542"/>
        <v>Опер.касса №4314/071</v>
      </c>
      <c r="BQ999" t="e">
        <f>LEFT(#REF!,2)</f>
        <v>#REF!</v>
      </c>
      <c r="BR999" s="12" t="str">
        <f t="shared" si="548"/>
        <v>4314/071</v>
      </c>
    </row>
    <row r="1000" spans="1:70" ht="12.75" customHeight="1">
      <c r="A1000" t="str">
        <f t="shared" si="543"/>
        <v>4314/072</v>
      </c>
      <c r="B1000" s="133">
        <v>1120</v>
      </c>
      <c r="C1000" s="1" t="s">
        <v>6126</v>
      </c>
      <c r="D1000" s="32" t="s">
        <v>1931</v>
      </c>
      <c r="E1000" s="1" t="s">
        <v>6127</v>
      </c>
      <c r="F1000" s="1" t="s">
        <v>1291</v>
      </c>
      <c r="G1000" s="1" t="s">
        <v>3536</v>
      </c>
      <c r="H1000" s="1" t="s">
        <v>3537</v>
      </c>
      <c r="I1000" s="1" t="s">
        <v>3538</v>
      </c>
      <c r="J1000" s="1"/>
      <c r="K1000" s="1">
        <v>0.5</v>
      </c>
      <c r="L1000" s="32" t="s">
        <v>4049</v>
      </c>
      <c r="M1000" s="8" t="s">
        <v>11901</v>
      </c>
      <c r="N1000" s="2" t="s">
        <v>12385</v>
      </c>
      <c r="O1000" s="173"/>
      <c r="P1000" s="168">
        <f t="shared" si="573"/>
        <v>997</v>
      </c>
      <c r="Q1000" s="138">
        <f t="shared" si="567"/>
        <v>25</v>
      </c>
      <c r="R1000" s="138">
        <f t="shared" si="568"/>
        <v>50</v>
      </c>
      <c r="S1000" s="138" t="e">
        <f t="shared" si="569"/>
        <v>#VALUE!</v>
      </c>
      <c r="T1000" s="138" t="e">
        <f t="shared" si="570"/>
        <v>#VALUE!</v>
      </c>
      <c r="U1000" s="138" t="e">
        <f t="shared" si="571"/>
        <v>#VALUE!</v>
      </c>
      <c r="V1000" s="138" t="e">
        <f t="shared" si="572"/>
        <v>#VALUE!</v>
      </c>
      <c r="W1000" s="158" t="str">
        <f t="shared" si="549"/>
        <v>выходной</v>
      </c>
      <c r="X1000" s="159" t="e">
        <f>HLOOKUP(SEARCH("2",$M1000)-1,$Q$3:$V1000,$P1000+1,FALSE)</f>
        <v>#N/A</v>
      </c>
      <c r="Y1000" s="160" t="str">
        <f t="shared" si="550"/>
        <v>08:30 16:00(13:00 14:00)</v>
      </c>
      <c r="Z1000" s="161" t="e">
        <f t="shared" si="551"/>
        <v>#VALUE!</v>
      </c>
      <c r="AA1000" s="158" t="str">
        <f t="shared" si="552"/>
        <v>08:30 16:00(13:00 14:00)</v>
      </c>
      <c r="AB1000" s="159" t="e">
        <f>HLOOKUP(SEARCH("3",$M1000)-1,$Q$3:$V1000,$P1000+1,FALSE)</f>
        <v>#VALUE!</v>
      </c>
      <c r="AC1000" s="160" t="e">
        <f t="shared" si="553"/>
        <v>#VALUE!</v>
      </c>
      <c r="AD1000" s="161" t="e">
        <f t="shared" si="554"/>
        <v>#VALUE!</v>
      </c>
      <c r="AE1000" s="158" t="str">
        <f t="shared" si="555"/>
        <v>выходной</v>
      </c>
      <c r="AF1000" s="159">
        <f>HLOOKUP(SEARCH("4",$M1000)-1,$Q$3:$V1000,$P1000+1,FALSE)</f>
        <v>25</v>
      </c>
      <c r="AG1000" s="161" t="str">
        <f t="shared" si="556"/>
        <v>08:30 16:00(13:00 14:00)|08:30 14:00</v>
      </c>
      <c r="AH1000" s="161" t="str">
        <f t="shared" si="557"/>
        <v>08:30 16:00(13:00 14:00)</v>
      </c>
      <c r="AI1000" s="158" t="str">
        <f t="shared" si="558"/>
        <v>08:30 16:00(13:00 14:00)</v>
      </c>
      <c r="AJ1000" s="159">
        <f>HLOOKUP(SEARCH("5",$M1000)-1,$Q$3:$V1000,$P1000+1,FALSE)</f>
        <v>50</v>
      </c>
      <c r="AK1000" s="161" t="str">
        <f t="shared" si="559"/>
        <v>08:30 14:00</v>
      </c>
      <c r="AL1000" s="161" t="e">
        <f t="shared" si="560"/>
        <v>#VALUE!</v>
      </c>
      <c r="AM1000" s="158" t="str">
        <f t="shared" si="561"/>
        <v>08:30 14:00</v>
      </c>
      <c r="AN1000" s="159" t="e">
        <f>HLOOKUP(SEARCH("6",$M1000)-1,$Q$3:$V1000,$P1000+1,FALSE)</f>
        <v>#VALUE!</v>
      </c>
      <c r="AO1000" s="161" t="e">
        <f t="shared" si="562"/>
        <v>#VALUE!</v>
      </c>
      <c r="AP1000" s="161" t="e">
        <f t="shared" si="563"/>
        <v>#VALUE!</v>
      </c>
      <c r="AQ1000" s="162" t="str">
        <f t="shared" si="564"/>
        <v>выходной</v>
      </c>
      <c r="AR1000" s="163" t="e">
        <f>HLOOKUP(SEARCH("7",$M1000)-1,$Q$3:$V1000,$P1000+1,FALSE)</f>
        <v>#VALUE!</v>
      </c>
      <c r="AS1000" s="164" t="str">
        <f t="shared" si="565"/>
        <v>выходной</v>
      </c>
      <c r="AT1000" s="142"/>
      <c r="AU1000" s="11" t="str">
        <f>IF(ISERROR(VLOOKUP(B1000,'РЕОРГ 2008'!$A:$B,2,FALSE)),"",VLOOKUP(B1000,'РЕОРГ 2008'!$A:$B,2,FALSE))</f>
        <v/>
      </c>
      <c r="AV1000" s="12" t="str">
        <f t="shared" si="566"/>
        <v>Опер.касса №4314/072</v>
      </c>
      <c r="AW1000" s="31" t="e">
        <f>LEFT(#REF!,2)</f>
        <v>#REF!</v>
      </c>
      <c r="AX1000" s="12" t="str">
        <f t="shared" si="544"/>
        <v>4314/072</v>
      </c>
      <c r="AZ1000" t="str">
        <f>IF(ISERROR(VLOOKUP(B1000,'РЕОРГ 01.08.2009'!$A:$B,2,FALSE)),"",VLOOKUP(B1000,'РЕОРГ 01.08.2009'!$A:$B,2,FALSE))</f>
        <v/>
      </c>
      <c r="BA1000" s="12" t="str">
        <f t="shared" si="539"/>
        <v>Опер.касса №4314/072</v>
      </c>
      <c r="BB1000" t="e">
        <f>LEFT(#REF!,2)</f>
        <v>#REF!</v>
      </c>
      <c r="BC1000" s="12" t="str">
        <f t="shared" si="545"/>
        <v>4314/072</v>
      </c>
      <c r="BE1000" t="str">
        <f>IF(ISERROR(VLOOKUP(B1000,'РЕОРГ 01.10.2009'!A:C,3,FALSE)),"",VLOOKUP(B1000,'РЕОРГ 01.10.2009'!A:C,3,FALSE))</f>
        <v/>
      </c>
      <c r="BF1000" s="12" t="str">
        <f t="shared" si="540"/>
        <v>Опер.касса №4314/072</v>
      </c>
      <c r="BG1000" t="e">
        <f>LEFT(#REF!,2)</f>
        <v>#REF!</v>
      </c>
      <c r="BH1000" s="12" t="str">
        <f t="shared" si="546"/>
        <v>4314/072</v>
      </c>
      <c r="BJ1000" t="str">
        <f>IF(ISERROR(VLOOKUP($B1000,'РЕОРГ 01.05.2010'!A:B,2,FALSE)),"",VLOOKUP($B1000,'РЕОРГ 01.05.2010'!A:B,2,FALSE))</f>
        <v/>
      </c>
      <c r="BK1000" s="12" t="str">
        <f t="shared" si="541"/>
        <v>Опер.касса №4314/072</v>
      </c>
      <c r="BL1000" t="e">
        <f>LEFT(#REF!,2)</f>
        <v>#REF!</v>
      </c>
      <c r="BM1000" s="12" t="str">
        <f t="shared" si="547"/>
        <v>4314/072</v>
      </c>
      <c r="BO1000" t="str">
        <f>IF(ISERROR(VLOOKUP($B1000,'РЕОРГ 01.08.2010'!A:B,2,FALSE)),"",VLOOKUP($B1000,'РЕОРГ 01.08.2010'!A:B,2,FALSE))</f>
        <v/>
      </c>
      <c r="BP1000" s="12" t="str">
        <f t="shared" si="542"/>
        <v>Опер.касса №4314/072</v>
      </c>
      <c r="BQ1000" t="e">
        <f>LEFT(#REF!,2)</f>
        <v>#REF!</v>
      </c>
      <c r="BR1000" s="12" t="str">
        <f t="shared" si="548"/>
        <v>4314/072</v>
      </c>
    </row>
    <row r="1001" spans="1:70" ht="12.75" customHeight="1">
      <c r="A1001" t="str">
        <f t="shared" si="543"/>
        <v>4314/073</v>
      </c>
      <c r="B1001" s="133">
        <v>1121</v>
      </c>
      <c r="C1001" s="1" t="s">
        <v>3539</v>
      </c>
      <c r="D1001" s="32" t="s">
        <v>1931</v>
      </c>
      <c r="E1001" s="1" t="s">
        <v>3540</v>
      </c>
      <c r="F1001" s="1" t="s">
        <v>1291</v>
      </c>
      <c r="G1001" s="1" t="s">
        <v>3541</v>
      </c>
      <c r="H1001" s="1" t="s">
        <v>3542</v>
      </c>
      <c r="I1001" s="1" t="s">
        <v>3543</v>
      </c>
      <c r="J1001" s="1"/>
      <c r="K1001" s="1">
        <v>0.5</v>
      </c>
      <c r="L1001" s="32" t="s">
        <v>4049</v>
      </c>
      <c r="M1001" s="8" t="s">
        <v>11901</v>
      </c>
      <c r="N1001" s="2" t="s">
        <v>12385</v>
      </c>
      <c r="O1001" s="173"/>
      <c r="P1001" s="168">
        <f t="shared" si="573"/>
        <v>998</v>
      </c>
      <c r="Q1001" s="138">
        <f t="shared" si="567"/>
        <v>25</v>
      </c>
      <c r="R1001" s="138">
        <f t="shared" si="568"/>
        <v>50</v>
      </c>
      <c r="S1001" s="138" t="e">
        <f t="shared" si="569"/>
        <v>#VALUE!</v>
      </c>
      <c r="T1001" s="138" t="e">
        <f t="shared" si="570"/>
        <v>#VALUE!</v>
      </c>
      <c r="U1001" s="138" t="e">
        <f t="shared" si="571"/>
        <v>#VALUE!</v>
      </c>
      <c r="V1001" s="138" t="e">
        <f t="shared" si="572"/>
        <v>#VALUE!</v>
      </c>
      <c r="W1001" s="158" t="str">
        <f t="shared" si="549"/>
        <v>выходной</v>
      </c>
      <c r="X1001" s="159" t="e">
        <f>HLOOKUP(SEARCH("2",$M1001)-1,$Q$3:$V1001,$P1001+1,FALSE)</f>
        <v>#N/A</v>
      </c>
      <c r="Y1001" s="160" t="str">
        <f t="shared" si="550"/>
        <v>08:30 16:00(13:00 14:00)</v>
      </c>
      <c r="Z1001" s="161" t="e">
        <f t="shared" si="551"/>
        <v>#VALUE!</v>
      </c>
      <c r="AA1001" s="158" t="str">
        <f t="shared" si="552"/>
        <v>08:30 16:00(13:00 14:00)</v>
      </c>
      <c r="AB1001" s="159" t="e">
        <f>HLOOKUP(SEARCH("3",$M1001)-1,$Q$3:$V1001,$P1001+1,FALSE)</f>
        <v>#VALUE!</v>
      </c>
      <c r="AC1001" s="160" t="e">
        <f t="shared" si="553"/>
        <v>#VALUE!</v>
      </c>
      <c r="AD1001" s="161" t="e">
        <f t="shared" si="554"/>
        <v>#VALUE!</v>
      </c>
      <c r="AE1001" s="158" t="str">
        <f t="shared" si="555"/>
        <v>выходной</v>
      </c>
      <c r="AF1001" s="159">
        <f>HLOOKUP(SEARCH("4",$M1001)-1,$Q$3:$V1001,$P1001+1,FALSE)</f>
        <v>25</v>
      </c>
      <c r="AG1001" s="161" t="str">
        <f t="shared" si="556"/>
        <v>08:30 16:00(13:00 14:00)|08:30 14:00</v>
      </c>
      <c r="AH1001" s="161" t="str">
        <f t="shared" si="557"/>
        <v>08:30 16:00(13:00 14:00)</v>
      </c>
      <c r="AI1001" s="158" t="str">
        <f t="shared" si="558"/>
        <v>08:30 16:00(13:00 14:00)</v>
      </c>
      <c r="AJ1001" s="159">
        <f>HLOOKUP(SEARCH("5",$M1001)-1,$Q$3:$V1001,$P1001+1,FALSE)</f>
        <v>50</v>
      </c>
      <c r="AK1001" s="161" t="str">
        <f t="shared" si="559"/>
        <v>08:30 14:00</v>
      </c>
      <c r="AL1001" s="161" t="e">
        <f t="shared" si="560"/>
        <v>#VALUE!</v>
      </c>
      <c r="AM1001" s="158" t="str">
        <f t="shared" si="561"/>
        <v>08:30 14:00</v>
      </c>
      <c r="AN1001" s="159" t="e">
        <f>HLOOKUP(SEARCH("6",$M1001)-1,$Q$3:$V1001,$P1001+1,FALSE)</f>
        <v>#VALUE!</v>
      </c>
      <c r="AO1001" s="161" t="e">
        <f t="shared" si="562"/>
        <v>#VALUE!</v>
      </c>
      <c r="AP1001" s="161" t="e">
        <f t="shared" si="563"/>
        <v>#VALUE!</v>
      </c>
      <c r="AQ1001" s="162" t="str">
        <f t="shared" si="564"/>
        <v>выходной</v>
      </c>
      <c r="AR1001" s="163" t="e">
        <f>HLOOKUP(SEARCH("7",$M1001)-1,$Q$3:$V1001,$P1001+1,FALSE)</f>
        <v>#VALUE!</v>
      </c>
      <c r="AS1001" s="164" t="str">
        <f t="shared" si="565"/>
        <v>выходной</v>
      </c>
      <c r="AT1001" s="142"/>
      <c r="AU1001" s="11" t="str">
        <f>IF(ISERROR(VLOOKUP(B1001,'РЕОРГ 2008'!$A:$B,2,FALSE)),"",VLOOKUP(B1001,'РЕОРГ 2008'!$A:$B,2,FALSE))</f>
        <v/>
      </c>
      <c r="AV1001" s="12" t="str">
        <f t="shared" si="566"/>
        <v>Опер.касса №4314/073</v>
      </c>
      <c r="AW1001" s="31" t="e">
        <f>LEFT(#REF!,2)</f>
        <v>#REF!</v>
      </c>
      <c r="AX1001" s="12" t="str">
        <f t="shared" si="544"/>
        <v>4314/073</v>
      </c>
      <c r="AZ1001" t="str">
        <f>IF(ISERROR(VLOOKUP(B1001,'РЕОРГ 01.08.2009'!$A:$B,2,FALSE)),"",VLOOKUP(B1001,'РЕОРГ 01.08.2009'!$A:$B,2,FALSE))</f>
        <v/>
      </c>
      <c r="BA1001" s="12" t="str">
        <f t="shared" si="539"/>
        <v>Опер.касса №4314/073</v>
      </c>
      <c r="BB1001" t="e">
        <f>LEFT(#REF!,2)</f>
        <v>#REF!</v>
      </c>
      <c r="BC1001" s="12" t="str">
        <f t="shared" si="545"/>
        <v>4314/073</v>
      </c>
      <c r="BE1001" t="str">
        <f>IF(ISERROR(VLOOKUP(B1001,'РЕОРГ 01.10.2009'!A:C,3,FALSE)),"",VLOOKUP(B1001,'РЕОРГ 01.10.2009'!A:C,3,FALSE))</f>
        <v/>
      </c>
      <c r="BF1001" s="12" t="str">
        <f t="shared" si="540"/>
        <v>Опер.касса №4314/073</v>
      </c>
      <c r="BG1001" t="e">
        <f>LEFT(#REF!,2)</f>
        <v>#REF!</v>
      </c>
      <c r="BH1001" s="12" t="str">
        <f t="shared" si="546"/>
        <v>4314/073</v>
      </c>
      <c r="BJ1001" t="str">
        <f>IF(ISERROR(VLOOKUP($B1001,'РЕОРГ 01.05.2010'!A:B,2,FALSE)),"",VLOOKUP($B1001,'РЕОРГ 01.05.2010'!A:B,2,FALSE))</f>
        <v/>
      </c>
      <c r="BK1001" s="12" t="str">
        <f t="shared" si="541"/>
        <v>Опер.касса №4314/073</v>
      </c>
      <c r="BL1001" t="e">
        <f>LEFT(#REF!,2)</f>
        <v>#REF!</v>
      </c>
      <c r="BM1001" s="12" t="str">
        <f t="shared" si="547"/>
        <v>4314/073</v>
      </c>
      <c r="BO1001" t="str">
        <f>IF(ISERROR(VLOOKUP($B1001,'РЕОРГ 01.08.2010'!A:B,2,FALSE)),"",VLOOKUP($B1001,'РЕОРГ 01.08.2010'!A:B,2,FALSE))</f>
        <v/>
      </c>
      <c r="BP1001" s="12" t="str">
        <f t="shared" si="542"/>
        <v>Опер.касса №4314/073</v>
      </c>
      <c r="BQ1001" t="e">
        <f>LEFT(#REF!,2)</f>
        <v>#REF!</v>
      </c>
      <c r="BR1001" s="12" t="str">
        <f t="shared" si="548"/>
        <v>4314/073</v>
      </c>
    </row>
    <row r="1002" spans="1:70" ht="12.75" customHeight="1">
      <c r="A1002" t="str">
        <f t="shared" si="543"/>
        <v>4314/074</v>
      </c>
      <c r="B1002" s="133">
        <v>1122</v>
      </c>
      <c r="C1002" s="1" t="s">
        <v>3544</v>
      </c>
      <c r="D1002" s="32" t="s">
        <v>1926</v>
      </c>
      <c r="E1002" s="1" t="s">
        <v>3545</v>
      </c>
      <c r="F1002" s="1" t="s">
        <v>1291</v>
      </c>
      <c r="G1002" s="1" t="s">
        <v>3546</v>
      </c>
      <c r="H1002" s="1" t="s">
        <v>3547</v>
      </c>
      <c r="I1002" s="1" t="s">
        <v>3548</v>
      </c>
      <c r="J1002" s="1"/>
      <c r="K1002" s="1">
        <v>3</v>
      </c>
      <c r="L1002" s="32" t="s">
        <v>4052</v>
      </c>
      <c r="M1002" s="8" t="s">
        <v>11831</v>
      </c>
      <c r="N1002" s="2" t="s">
        <v>12372</v>
      </c>
      <c r="O1002" s="173"/>
      <c r="P1002" s="168">
        <f t="shared" si="573"/>
        <v>999</v>
      </c>
      <c r="Q1002" s="138">
        <f t="shared" si="567"/>
        <v>25</v>
      </c>
      <c r="R1002" s="138">
        <f t="shared" si="568"/>
        <v>50</v>
      </c>
      <c r="S1002" s="138">
        <f t="shared" si="569"/>
        <v>75</v>
      </c>
      <c r="T1002" s="138">
        <f t="shared" si="570"/>
        <v>100</v>
      </c>
      <c r="U1002" s="138" t="e">
        <f t="shared" si="571"/>
        <v>#VALUE!</v>
      </c>
      <c r="V1002" s="138" t="e">
        <f t="shared" si="572"/>
        <v>#VALUE!</v>
      </c>
      <c r="W1002" s="158" t="str">
        <f t="shared" si="549"/>
        <v>выходной</v>
      </c>
      <c r="X1002" s="159" t="e">
        <f>HLOOKUP(SEARCH("2",$M1002)-1,$Q$3:$V1002,$P1002+1,FALSE)</f>
        <v>#N/A</v>
      </c>
      <c r="Y1002" s="160" t="str">
        <f t="shared" si="550"/>
        <v>08:30 17:00(13:00 14:00)</v>
      </c>
      <c r="Z1002" s="161" t="e">
        <f t="shared" si="551"/>
        <v>#VALUE!</v>
      </c>
      <c r="AA1002" s="158" t="str">
        <f t="shared" si="552"/>
        <v>08:30 17:00(13:00 14:00)</v>
      </c>
      <c r="AB1002" s="159">
        <f>HLOOKUP(SEARCH("3",$M1002)-1,$Q$3:$V1002,$P1002+1,FALSE)</f>
        <v>25</v>
      </c>
      <c r="AC1002" s="160" t="str">
        <f t="shared" si="553"/>
        <v>08:30 17:00(13:00 14:00)|08:30 17:00(13:00 14:00)|08:30 17:00(13:00 14:00)|08:30 16:00(13:00 14:00)</v>
      </c>
      <c r="AD1002" s="161" t="str">
        <f t="shared" si="554"/>
        <v>08:30 17:00(13:00 14:00)</v>
      </c>
      <c r="AE1002" s="158" t="str">
        <f t="shared" si="555"/>
        <v>08:30 17:00(13:00 14:00)</v>
      </c>
      <c r="AF1002" s="159">
        <f>HLOOKUP(SEARCH("4",$M1002)-1,$Q$3:$V1002,$P1002+1,FALSE)</f>
        <v>50</v>
      </c>
      <c r="AG1002" s="161" t="str">
        <f t="shared" si="556"/>
        <v>08:30 17:00(13:00 14:00)|08:30 17:00(13:00 14:00)|08:30 16:00(13:00 14:00)</v>
      </c>
      <c r="AH1002" s="161" t="str">
        <f t="shared" si="557"/>
        <v>08:30 17:00(13:00 14:00)</v>
      </c>
      <c r="AI1002" s="158" t="str">
        <f t="shared" si="558"/>
        <v>08:30 17:00(13:00 14:00)</v>
      </c>
      <c r="AJ1002" s="159">
        <f>HLOOKUP(SEARCH("5",$M1002)-1,$Q$3:$V1002,$P1002+1,FALSE)</f>
        <v>75</v>
      </c>
      <c r="AK1002" s="161" t="str">
        <f t="shared" si="559"/>
        <v>08:30 17:00(13:00 14:00)|08:30 16:00(13:00 14:00)</v>
      </c>
      <c r="AL1002" s="161" t="str">
        <f t="shared" si="560"/>
        <v>08:30 17:00(13:00 14:00)</v>
      </c>
      <c r="AM1002" s="158" t="str">
        <f t="shared" si="561"/>
        <v>08:30 17:00(13:00 14:00)</v>
      </c>
      <c r="AN1002" s="159">
        <f>HLOOKUP(SEARCH("6",$M1002)-1,$Q$3:$V1002,$P1002+1,FALSE)</f>
        <v>100</v>
      </c>
      <c r="AO1002" s="161" t="str">
        <f t="shared" si="562"/>
        <v>08:30 16:00(13:00 14:00)</v>
      </c>
      <c r="AP1002" s="161" t="e">
        <f t="shared" si="563"/>
        <v>#VALUE!</v>
      </c>
      <c r="AQ1002" s="162" t="str">
        <f t="shared" si="564"/>
        <v>08:30 16:00(13:00 14:00)</v>
      </c>
      <c r="AR1002" s="163" t="e">
        <f>HLOOKUP(SEARCH("7",$M1002)-1,$Q$3:$V1002,$P1002+1,FALSE)</f>
        <v>#VALUE!</v>
      </c>
      <c r="AS1002" s="164" t="str">
        <f t="shared" si="565"/>
        <v>выходной</v>
      </c>
      <c r="AT1002" s="142"/>
      <c r="AU1002" s="11" t="str">
        <f>IF(ISERROR(VLOOKUP(B1002,'РЕОРГ 2008'!$A:$B,2,FALSE)),"",VLOOKUP(B1002,'РЕОРГ 2008'!$A:$B,2,FALSE))</f>
        <v/>
      </c>
      <c r="AV1002" s="12" t="str">
        <f t="shared" si="566"/>
        <v>Доп.офис №4314/074</v>
      </c>
      <c r="AW1002" s="31" t="e">
        <f>LEFT(#REF!,2)</f>
        <v>#REF!</v>
      </c>
      <c r="AX1002" s="12" t="str">
        <f t="shared" si="544"/>
        <v>4314/074</v>
      </c>
      <c r="AZ1002" t="str">
        <f>IF(ISERROR(VLOOKUP(B1002,'РЕОРГ 01.08.2009'!$A:$B,2,FALSE)),"",VLOOKUP(B1002,'РЕОРГ 01.08.2009'!$A:$B,2,FALSE))</f>
        <v/>
      </c>
      <c r="BA1002" s="12" t="str">
        <f t="shared" si="539"/>
        <v>Доп.офис №4314/074</v>
      </c>
      <c r="BB1002" t="e">
        <f>LEFT(#REF!,2)</f>
        <v>#REF!</v>
      </c>
      <c r="BC1002" s="12" t="str">
        <f t="shared" si="545"/>
        <v>4314/074</v>
      </c>
      <c r="BE1002" t="str">
        <f>IF(ISERROR(VLOOKUP(B1002,'РЕОРГ 01.10.2009'!A:C,3,FALSE)),"",VLOOKUP(B1002,'РЕОРГ 01.10.2009'!A:C,3,FALSE))</f>
        <v/>
      </c>
      <c r="BF1002" s="12" t="str">
        <f t="shared" si="540"/>
        <v>Доп.офис №4314/074</v>
      </c>
      <c r="BG1002" t="e">
        <f>LEFT(#REF!,2)</f>
        <v>#REF!</v>
      </c>
      <c r="BH1002" s="12" t="str">
        <f t="shared" si="546"/>
        <v>4314/074</v>
      </c>
      <c r="BJ1002" t="str">
        <f>IF(ISERROR(VLOOKUP($B1002,'РЕОРГ 01.05.2010'!A:B,2,FALSE)),"",VLOOKUP($B1002,'РЕОРГ 01.05.2010'!A:B,2,FALSE))</f>
        <v/>
      </c>
      <c r="BK1002" s="12" t="str">
        <f t="shared" si="541"/>
        <v>Доп.офис №4314/074</v>
      </c>
      <c r="BL1002" t="e">
        <f>LEFT(#REF!,2)</f>
        <v>#REF!</v>
      </c>
      <c r="BM1002" s="12" t="str">
        <f t="shared" si="547"/>
        <v>4314/074</v>
      </c>
      <c r="BO1002" t="str">
        <f>IF(ISERROR(VLOOKUP($B1002,'РЕОРГ 01.08.2010'!A:B,2,FALSE)),"",VLOOKUP($B1002,'РЕОРГ 01.08.2010'!A:B,2,FALSE))</f>
        <v/>
      </c>
      <c r="BP1002" s="12" t="str">
        <f t="shared" si="542"/>
        <v>Доп.офис №4314/074</v>
      </c>
      <c r="BQ1002" t="e">
        <f>LEFT(#REF!,2)</f>
        <v>#REF!</v>
      </c>
      <c r="BR1002" s="12" t="str">
        <f t="shared" si="548"/>
        <v>4314/074</v>
      </c>
    </row>
    <row r="1003" spans="1:70" ht="12.75" customHeight="1">
      <c r="A1003" t="str">
        <f t="shared" si="543"/>
        <v>4314/075</v>
      </c>
      <c r="B1003" s="133">
        <v>2603</v>
      </c>
      <c r="C1003" s="1" t="s">
        <v>11496</v>
      </c>
      <c r="D1003" s="32" t="s">
        <v>11368</v>
      </c>
      <c r="E1003" s="1" t="s">
        <v>3227</v>
      </c>
      <c r="F1003" s="1" t="s">
        <v>1291</v>
      </c>
      <c r="G1003" s="1" t="s">
        <v>11497</v>
      </c>
      <c r="H1003" s="1" t="s">
        <v>11498</v>
      </c>
      <c r="I1003" s="1" t="s">
        <v>11499</v>
      </c>
      <c r="J1003" s="1"/>
      <c r="K1003" s="1">
        <v>4</v>
      </c>
      <c r="L1003" s="32" t="s">
        <v>4052</v>
      </c>
      <c r="M1003" s="8" t="s">
        <v>11771</v>
      </c>
      <c r="N1003" s="2" t="s">
        <v>12383</v>
      </c>
      <c r="O1003" s="173"/>
      <c r="P1003" s="168">
        <f t="shared" si="573"/>
        <v>1000</v>
      </c>
      <c r="Q1003" s="138">
        <f t="shared" si="567"/>
        <v>25</v>
      </c>
      <c r="R1003" s="138">
        <f t="shared" si="568"/>
        <v>50</v>
      </c>
      <c r="S1003" s="138">
        <f t="shared" si="569"/>
        <v>75</v>
      </c>
      <c r="T1003" s="138">
        <f t="shared" si="570"/>
        <v>100</v>
      </c>
      <c r="U1003" s="138" t="e">
        <f t="shared" si="571"/>
        <v>#VALUE!</v>
      </c>
      <c r="V1003" s="138" t="e">
        <f t="shared" si="572"/>
        <v>#VALUE!</v>
      </c>
      <c r="W1003" s="158" t="str">
        <f t="shared" si="549"/>
        <v>08:30 17:30(13:00 14:00)</v>
      </c>
      <c r="X1003" s="159">
        <f>HLOOKUP(SEARCH("2",$M1003)-1,$Q$3:$V1003,$P1003+1,FALSE)</f>
        <v>25</v>
      </c>
      <c r="Y1003" s="160" t="str">
        <f t="shared" si="550"/>
        <v>08:30 17:30(13:00 14:00)|08:30 17:30(13:00 14:00)|08:30 17:30(13:00 14:00)|08:30 17:30(13:00 14:00)</v>
      </c>
      <c r="Z1003" s="161" t="str">
        <f t="shared" si="551"/>
        <v>08:30 17:30(13:00 14:00)</v>
      </c>
      <c r="AA1003" s="158" t="str">
        <f t="shared" si="552"/>
        <v>08:30 17:30(13:00 14:00)</v>
      </c>
      <c r="AB1003" s="159">
        <f>HLOOKUP(SEARCH("3",$M1003)-1,$Q$3:$V1003,$P1003+1,FALSE)</f>
        <v>50</v>
      </c>
      <c r="AC1003" s="160" t="str">
        <f t="shared" si="553"/>
        <v>08:30 17:30(13:00 14:00)|08:30 17:30(13:00 14:00)|08:30 17:30(13:00 14:00)</v>
      </c>
      <c r="AD1003" s="161" t="str">
        <f t="shared" si="554"/>
        <v>08:30 17:30(13:00 14:00)</v>
      </c>
      <c r="AE1003" s="158" t="str">
        <f t="shared" si="555"/>
        <v>08:30 17:30(13:00 14:00)</v>
      </c>
      <c r="AF1003" s="159">
        <f>HLOOKUP(SEARCH("4",$M1003)-1,$Q$3:$V1003,$P1003+1,FALSE)</f>
        <v>75</v>
      </c>
      <c r="AG1003" s="161" t="str">
        <f t="shared" si="556"/>
        <v>08:30 17:30(13:00 14:00)|08:30 17:30(13:00 14:00)</v>
      </c>
      <c r="AH1003" s="161" t="str">
        <f t="shared" si="557"/>
        <v>08:30 17:30(13:00 14:00)</v>
      </c>
      <c r="AI1003" s="158" t="str">
        <f t="shared" si="558"/>
        <v>08:30 17:30(13:00 14:00)</v>
      </c>
      <c r="AJ1003" s="159">
        <f>HLOOKUP(SEARCH("5",$M1003)-1,$Q$3:$V1003,$P1003+1,FALSE)</f>
        <v>100</v>
      </c>
      <c r="AK1003" s="161" t="str">
        <f t="shared" si="559"/>
        <v>08:30 17:30(13:00 14:00)</v>
      </c>
      <c r="AL1003" s="161" t="e">
        <f t="shared" si="560"/>
        <v>#VALUE!</v>
      </c>
      <c r="AM1003" s="158" t="str">
        <f t="shared" si="561"/>
        <v>08:30 17:30(13:00 14:00)</v>
      </c>
      <c r="AN1003" s="159" t="e">
        <f>HLOOKUP(SEARCH("6",$M1003)-1,$Q$3:$V1003,$P1003+1,FALSE)</f>
        <v>#VALUE!</v>
      </c>
      <c r="AO1003" s="161" t="e">
        <f t="shared" si="562"/>
        <v>#VALUE!</v>
      </c>
      <c r="AP1003" s="161" t="e">
        <f t="shared" si="563"/>
        <v>#VALUE!</v>
      </c>
      <c r="AQ1003" s="162" t="str">
        <f t="shared" si="564"/>
        <v>выходной</v>
      </c>
      <c r="AR1003" s="163" t="e">
        <f>HLOOKUP(SEARCH("7",$M1003)-1,$Q$3:$V1003,$P1003+1,FALSE)</f>
        <v>#VALUE!</v>
      </c>
      <c r="AS1003" s="164" t="str">
        <f t="shared" si="565"/>
        <v>выходной</v>
      </c>
      <c r="AT1003" s="142"/>
      <c r="AU1003" s="11" t="str">
        <f>IF(ISERROR(VLOOKUP(B1003,'РЕОРГ 2008'!$A:$B,2,FALSE)),"",VLOOKUP(B1003,'РЕОРГ 2008'!$A:$B,2,FALSE))</f>
        <v/>
      </c>
      <c r="AV1003" s="12" t="str">
        <f t="shared" si="566"/>
        <v>Опер.офис №4314/075</v>
      </c>
      <c r="AW1003" s="31" t="e">
        <f>LEFT(#REF!,2)</f>
        <v>#REF!</v>
      </c>
      <c r="AX1003" s="12" t="str">
        <f t="shared" si="544"/>
        <v>4314/075</v>
      </c>
      <c r="AZ1003" t="str">
        <f>IF(ISERROR(VLOOKUP(B1003,'РЕОРГ 01.08.2009'!$A:$B,2,FALSE)),"",VLOOKUP(B1003,'РЕОРГ 01.08.2009'!$A:$B,2,FALSE))</f>
        <v/>
      </c>
      <c r="BA1003" s="12" t="str">
        <f t="shared" si="539"/>
        <v>Опер.офис №4314/075</v>
      </c>
      <c r="BB1003" t="e">
        <f>LEFT(#REF!,2)</f>
        <v>#REF!</v>
      </c>
      <c r="BC1003" s="12" t="str">
        <f t="shared" si="545"/>
        <v>4314/075</v>
      </c>
      <c r="BE1003" t="str">
        <f>IF(ISERROR(VLOOKUP(B1003,'РЕОРГ 01.10.2009'!A:C,3,FALSE)),"",VLOOKUP(B1003,'РЕОРГ 01.10.2009'!A:C,3,FALSE))</f>
        <v/>
      </c>
      <c r="BF1003" s="12" t="str">
        <f t="shared" si="540"/>
        <v>Опер.офис №4314/075</v>
      </c>
      <c r="BG1003" t="e">
        <f>LEFT(#REF!,2)</f>
        <v>#REF!</v>
      </c>
      <c r="BH1003" s="12" t="str">
        <f t="shared" si="546"/>
        <v>4314/075</v>
      </c>
      <c r="BJ1003" t="str">
        <f>IF(ISERROR(VLOOKUP($B1003,'РЕОРГ 01.05.2010'!A:B,2,FALSE)),"",VLOOKUP($B1003,'РЕОРГ 01.05.2010'!A:B,2,FALSE))</f>
        <v/>
      </c>
      <c r="BK1003" s="12" t="str">
        <f t="shared" si="541"/>
        <v>Опер.офис №4314/075</v>
      </c>
      <c r="BL1003" t="e">
        <f>LEFT(#REF!,2)</f>
        <v>#REF!</v>
      </c>
      <c r="BM1003" s="12" t="str">
        <f t="shared" si="547"/>
        <v>4314/075</v>
      </c>
      <c r="BO1003" t="str">
        <f>IF(ISERROR(VLOOKUP($B1003,'РЕОРГ 01.08.2010'!A:B,2,FALSE)),"",VLOOKUP($B1003,'РЕОРГ 01.08.2010'!A:B,2,FALSE))</f>
        <v/>
      </c>
      <c r="BP1003" s="12" t="str">
        <f t="shared" si="542"/>
        <v>Опер.офис №4314/075</v>
      </c>
      <c r="BQ1003" t="e">
        <f>LEFT(#REF!,2)</f>
        <v>#REF!</v>
      </c>
      <c r="BR1003" s="12" t="str">
        <f t="shared" si="548"/>
        <v>4314/075</v>
      </c>
    </row>
    <row r="1004" spans="1:70" ht="12.75" customHeight="1">
      <c r="A1004" t="str">
        <f t="shared" si="543"/>
        <v>4314/08</v>
      </c>
      <c r="B1004" s="133">
        <v>1123</v>
      </c>
      <c r="C1004" s="1" t="s">
        <v>3549</v>
      </c>
      <c r="D1004" s="32" t="s">
        <v>1931</v>
      </c>
      <c r="E1004" s="1" t="s">
        <v>3550</v>
      </c>
      <c r="F1004" s="1" t="s">
        <v>1291</v>
      </c>
      <c r="G1004" s="1" t="s">
        <v>3551</v>
      </c>
      <c r="H1004" s="1" t="s">
        <v>3552</v>
      </c>
      <c r="I1004" s="1" t="s">
        <v>8595</v>
      </c>
      <c r="J1004" s="1"/>
      <c r="K1004" s="1">
        <v>0.75</v>
      </c>
      <c r="L1004" s="32" t="s">
        <v>4049</v>
      </c>
      <c r="M1004" s="8" t="s">
        <v>12043</v>
      </c>
      <c r="N1004" s="2" t="s">
        <v>12373</v>
      </c>
      <c r="O1004" s="173"/>
      <c r="P1004" s="168">
        <f t="shared" si="573"/>
        <v>1001</v>
      </c>
      <c r="Q1004" s="138">
        <f t="shared" si="567"/>
        <v>25</v>
      </c>
      <c r="R1004" s="138">
        <f t="shared" si="568"/>
        <v>50</v>
      </c>
      <c r="S1004" s="138">
        <f t="shared" si="569"/>
        <v>75</v>
      </c>
      <c r="T1004" s="138" t="e">
        <f t="shared" si="570"/>
        <v>#VALUE!</v>
      </c>
      <c r="U1004" s="138" t="e">
        <f t="shared" si="571"/>
        <v>#VALUE!</v>
      </c>
      <c r="V1004" s="138" t="e">
        <f t="shared" si="572"/>
        <v>#VALUE!</v>
      </c>
      <c r="W1004" s="158" t="str">
        <f t="shared" si="549"/>
        <v>08:30 17:00(13:00 14:00)</v>
      </c>
      <c r="X1004" s="159">
        <f>HLOOKUP(SEARCH("2",$M1004)-1,$Q$3:$V1004,$P1004+1,FALSE)</f>
        <v>25</v>
      </c>
      <c r="Y1004" s="160" t="str">
        <f t="shared" si="550"/>
        <v>08:30 17:00(13:00 14:00)|08:30 17:00(13:00 14:00)|08:30 14:00</v>
      </c>
      <c r="Z1004" s="161" t="str">
        <f t="shared" si="551"/>
        <v>08:30 17:00(13:00 14:00)</v>
      </c>
      <c r="AA1004" s="158" t="str">
        <f t="shared" si="552"/>
        <v>08:30 17:00(13:00 14:00)</v>
      </c>
      <c r="AB1004" s="159">
        <f>HLOOKUP(SEARCH("3",$M1004)-1,$Q$3:$V1004,$P1004+1,FALSE)</f>
        <v>50</v>
      </c>
      <c r="AC1004" s="160" t="str">
        <f t="shared" si="553"/>
        <v>08:30 17:00(13:00 14:00)|08:30 14:00</v>
      </c>
      <c r="AD1004" s="161" t="str">
        <f t="shared" si="554"/>
        <v>08:30 17:00(13:00 14:00)</v>
      </c>
      <c r="AE1004" s="158" t="str">
        <f t="shared" si="555"/>
        <v>08:30 17:00(13:00 14:00)</v>
      </c>
      <c r="AF1004" s="159" t="e">
        <f>HLOOKUP(SEARCH("4",$M1004)-1,$Q$3:$V1004,$P1004+1,FALSE)</f>
        <v>#VALUE!</v>
      </c>
      <c r="AG1004" s="161" t="e">
        <f t="shared" si="556"/>
        <v>#VALUE!</v>
      </c>
      <c r="AH1004" s="161" t="e">
        <f t="shared" si="557"/>
        <v>#VALUE!</v>
      </c>
      <c r="AI1004" s="158" t="str">
        <f t="shared" si="558"/>
        <v>выходной</v>
      </c>
      <c r="AJ1004" s="159">
        <f>HLOOKUP(SEARCH("5",$M1004)-1,$Q$3:$V1004,$P1004+1,FALSE)</f>
        <v>75</v>
      </c>
      <c r="AK1004" s="161" t="str">
        <f t="shared" si="559"/>
        <v>08:30 14:00</v>
      </c>
      <c r="AL1004" s="161" t="e">
        <f t="shared" si="560"/>
        <v>#VALUE!</v>
      </c>
      <c r="AM1004" s="158" t="str">
        <f t="shared" si="561"/>
        <v>08:30 14:00</v>
      </c>
      <c r="AN1004" s="159" t="e">
        <f>HLOOKUP(SEARCH("6",$M1004)-1,$Q$3:$V1004,$P1004+1,FALSE)</f>
        <v>#VALUE!</v>
      </c>
      <c r="AO1004" s="161" t="e">
        <f t="shared" si="562"/>
        <v>#VALUE!</v>
      </c>
      <c r="AP1004" s="161" t="e">
        <f t="shared" si="563"/>
        <v>#VALUE!</v>
      </c>
      <c r="AQ1004" s="162" t="str">
        <f t="shared" si="564"/>
        <v>выходной</v>
      </c>
      <c r="AR1004" s="163" t="e">
        <f>HLOOKUP(SEARCH("7",$M1004)-1,$Q$3:$V1004,$P1004+1,FALSE)</f>
        <v>#VALUE!</v>
      </c>
      <c r="AS1004" s="164" t="str">
        <f t="shared" si="565"/>
        <v>выходной</v>
      </c>
      <c r="AT1004" s="142"/>
      <c r="AU1004" s="11" t="str">
        <f>IF(ISERROR(VLOOKUP(B1004,'РЕОРГ 2008'!$A:$B,2,FALSE)),"",VLOOKUP(B1004,'РЕОРГ 2008'!$A:$B,2,FALSE))</f>
        <v/>
      </c>
      <c r="AV1004" s="12" t="str">
        <f t="shared" si="566"/>
        <v>Опер.касса №4314/08</v>
      </c>
      <c r="AW1004" s="31" t="e">
        <f>LEFT(#REF!,2)</f>
        <v>#REF!</v>
      </c>
      <c r="AX1004" s="12" t="str">
        <f t="shared" si="544"/>
        <v>4314/08</v>
      </c>
      <c r="AZ1004" t="str">
        <f>IF(ISERROR(VLOOKUP(B1004,'РЕОРГ 01.08.2009'!$A:$B,2,FALSE)),"",VLOOKUP(B1004,'РЕОРГ 01.08.2009'!$A:$B,2,FALSE))</f>
        <v/>
      </c>
      <c r="BA1004" s="12" t="str">
        <f t="shared" si="539"/>
        <v>Опер.касса №4314/08</v>
      </c>
      <c r="BB1004" t="e">
        <f>LEFT(#REF!,2)</f>
        <v>#REF!</v>
      </c>
      <c r="BC1004" s="12" t="str">
        <f t="shared" si="545"/>
        <v>4314/08</v>
      </c>
      <c r="BE1004" t="str">
        <f>IF(ISERROR(VLOOKUP(B1004,'РЕОРГ 01.10.2009'!A:C,3,FALSE)),"",VLOOKUP(B1004,'РЕОРГ 01.10.2009'!A:C,3,FALSE))</f>
        <v/>
      </c>
      <c r="BF1004" s="12" t="str">
        <f t="shared" si="540"/>
        <v>Опер.касса №4314/08</v>
      </c>
      <c r="BG1004" t="e">
        <f>LEFT(#REF!,2)</f>
        <v>#REF!</v>
      </c>
      <c r="BH1004" s="12" t="str">
        <f t="shared" si="546"/>
        <v>4314/08</v>
      </c>
      <c r="BJ1004" t="str">
        <f>IF(ISERROR(VLOOKUP($B1004,'РЕОРГ 01.05.2010'!A:B,2,FALSE)),"",VLOOKUP($B1004,'РЕОРГ 01.05.2010'!A:B,2,FALSE))</f>
        <v/>
      </c>
      <c r="BK1004" s="12" t="str">
        <f t="shared" si="541"/>
        <v>Опер.касса №4314/08</v>
      </c>
      <c r="BL1004" t="e">
        <f>LEFT(#REF!,2)</f>
        <v>#REF!</v>
      </c>
      <c r="BM1004" s="12" t="str">
        <f t="shared" si="547"/>
        <v>4314/08</v>
      </c>
      <c r="BO1004" t="str">
        <f>IF(ISERROR(VLOOKUP($B1004,'РЕОРГ 01.08.2010'!A:B,2,FALSE)),"",VLOOKUP($B1004,'РЕОРГ 01.08.2010'!A:B,2,FALSE))</f>
        <v/>
      </c>
      <c r="BP1004" s="12" t="str">
        <f t="shared" si="542"/>
        <v>Опер.касса №4314/08</v>
      </c>
      <c r="BQ1004" t="e">
        <f>LEFT(#REF!,2)</f>
        <v>#REF!</v>
      </c>
      <c r="BR1004" s="12" t="str">
        <f t="shared" si="548"/>
        <v>4314/08</v>
      </c>
    </row>
    <row r="1005" spans="1:70" ht="12.75" customHeight="1">
      <c r="A1005" t="str">
        <f t="shared" si="543"/>
        <v>8589</v>
      </c>
      <c r="B1005" s="133">
        <v>1124</v>
      </c>
      <c r="C1005" s="1" t="s">
        <v>3564</v>
      </c>
      <c r="D1005" s="32" t="s">
        <v>4491</v>
      </c>
      <c r="E1005" s="1" t="s">
        <v>3565</v>
      </c>
      <c r="F1005" s="1" t="s">
        <v>1291</v>
      </c>
      <c r="G1005" s="1" t="s">
        <v>3566</v>
      </c>
      <c r="H1005" s="1" t="s">
        <v>3567</v>
      </c>
      <c r="I1005" s="1" t="s">
        <v>3568</v>
      </c>
      <c r="J1005" s="1" t="s">
        <v>13003</v>
      </c>
      <c r="K1005" s="1">
        <v>440.75</v>
      </c>
      <c r="L1005" s="32" t="s">
        <v>4048</v>
      </c>
      <c r="M1005" s="8" t="s">
        <v>11773</v>
      </c>
      <c r="N1005" s="2" t="s">
        <v>12391</v>
      </c>
      <c r="O1005" s="173"/>
      <c r="P1005" s="168">
        <f t="shared" si="573"/>
        <v>1002</v>
      </c>
      <c r="Q1005" s="138">
        <f t="shared" si="567"/>
        <v>12</v>
      </c>
      <c r="R1005" s="138">
        <f t="shared" si="568"/>
        <v>24</v>
      </c>
      <c r="S1005" s="138">
        <f t="shared" si="569"/>
        <v>36</v>
      </c>
      <c r="T1005" s="138">
        <f t="shared" si="570"/>
        <v>48</v>
      </c>
      <c r="U1005" s="138">
        <f t="shared" si="571"/>
        <v>60</v>
      </c>
      <c r="V1005" s="138" t="e">
        <f t="shared" si="572"/>
        <v>#VALUE!</v>
      </c>
      <c r="W1005" s="158" t="str">
        <f t="shared" si="549"/>
        <v>09:00 19:00</v>
      </c>
      <c r="X1005" s="159">
        <f>HLOOKUP(SEARCH("2",$M1005)-1,$Q$3:$V1005,$P1005+1,FALSE)</f>
        <v>12</v>
      </c>
      <c r="Y1005" s="160" t="str">
        <f t="shared" si="550"/>
        <v>09:00 19:00|09:00 19:00|10:00 19:00|09:00 19:00|09:00 17:00(13:00 14:00)</v>
      </c>
      <c r="Z1005" s="161" t="str">
        <f t="shared" si="551"/>
        <v>09:00 19:00</v>
      </c>
      <c r="AA1005" s="158" t="str">
        <f t="shared" si="552"/>
        <v>09:00 19:00</v>
      </c>
      <c r="AB1005" s="159">
        <f>HLOOKUP(SEARCH("3",$M1005)-1,$Q$3:$V1005,$P1005+1,FALSE)</f>
        <v>24</v>
      </c>
      <c r="AC1005" s="160" t="str">
        <f t="shared" si="553"/>
        <v>09:00 19:00|10:00 19:00|09:00 19:00|09:00 17:00(13:00 14:00)</v>
      </c>
      <c r="AD1005" s="161" t="str">
        <f t="shared" si="554"/>
        <v>09:00 19:00</v>
      </c>
      <c r="AE1005" s="158" t="str">
        <f t="shared" si="555"/>
        <v>09:00 19:00</v>
      </c>
      <c r="AF1005" s="159">
        <f>HLOOKUP(SEARCH("4",$M1005)-1,$Q$3:$V1005,$P1005+1,FALSE)</f>
        <v>36</v>
      </c>
      <c r="AG1005" s="161" t="str">
        <f t="shared" si="556"/>
        <v>10:00 19:00|09:00 19:00|09:00 17:00(13:00 14:00)</v>
      </c>
      <c r="AH1005" s="161" t="str">
        <f t="shared" si="557"/>
        <v>10:00 19:00</v>
      </c>
      <c r="AI1005" s="158" t="str">
        <f t="shared" si="558"/>
        <v>10:00 19:00</v>
      </c>
      <c r="AJ1005" s="159">
        <f>HLOOKUP(SEARCH("5",$M1005)-1,$Q$3:$V1005,$P1005+1,FALSE)</f>
        <v>48</v>
      </c>
      <c r="AK1005" s="161" t="str">
        <f t="shared" si="559"/>
        <v>09:00 19:00|09:00 17:00(13:00 14:00)</v>
      </c>
      <c r="AL1005" s="161" t="str">
        <f t="shared" si="560"/>
        <v>09:00 19:00</v>
      </c>
      <c r="AM1005" s="158" t="str">
        <f t="shared" si="561"/>
        <v>09:00 19:00</v>
      </c>
      <c r="AN1005" s="159">
        <f>HLOOKUP(SEARCH("6",$M1005)-1,$Q$3:$V1005,$P1005+1,FALSE)</f>
        <v>60</v>
      </c>
      <c r="AO1005" s="161" t="str">
        <f t="shared" si="562"/>
        <v>09:00 17:00(13:00 14:00)</v>
      </c>
      <c r="AP1005" s="161" t="e">
        <f t="shared" si="563"/>
        <v>#VALUE!</v>
      </c>
      <c r="AQ1005" s="162" t="str">
        <f t="shared" si="564"/>
        <v>09:00 17:00(13:00 14:00)</v>
      </c>
      <c r="AR1005" s="163" t="e">
        <f>HLOOKUP(SEARCH("7",$M1005)-1,$Q$3:$V1005,$P1005+1,FALSE)</f>
        <v>#VALUE!</v>
      </c>
      <c r="AS1005" s="164" t="str">
        <f t="shared" si="565"/>
        <v>выходной</v>
      </c>
      <c r="AT1005" s="142"/>
      <c r="AU1005" s="11" t="str">
        <f>IF(ISERROR(VLOOKUP(B1005,'РЕОРГ 2008'!$A:$B,2,FALSE)),"",VLOOKUP(B1005,'РЕОРГ 2008'!$A:$B,2,FALSE))</f>
        <v/>
      </c>
      <c r="AV1005" s="12" t="str">
        <f t="shared" si="566"/>
        <v>Мордовское отделение №8589</v>
      </c>
      <c r="AW1005" s="31" t="e">
        <f>LEFT(#REF!,2)</f>
        <v>#REF!</v>
      </c>
      <c r="AX1005" s="12" t="str">
        <f t="shared" si="544"/>
        <v>8589</v>
      </c>
      <c r="AZ1005" t="str">
        <f>IF(ISERROR(VLOOKUP(B1005,'РЕОРГ 01.08.2009'!$A:$B,2,FALSE)),"",VLOOKUP(B1005,'РЕОРГ 01.08.2009'!$A:$B,2,FALSE))</f>
        <v/>
      </c>
      <c r="BA1005" s="12" t="str">
        <f t="shared" si="539"/>
        <v>Мордовское отделение №8589</v>
      </c>
      <c r="BB1005" t="e">
        <f>LEFT(#REF!,2)</f>
        <v>#REF!</v>
      </c>
      <c r="BC1005" s="12" t="str">
        <f t="shared" si="545"/>
        <v>8589</v>
      </c>
      <c r="BE1005" t="str">
        <f>IF(ISERROR(VLOOKUP(B1005,'РЕОРГ 01.10.2009'!A:C,3,FALSE)),"",VLOOKUP(B1005,'РЕОРГ 01.10.2009'!A:C,3,FALSE))</f>
        <v/>
      </c>
      <c r="BF1005" s="12" t="str">
        <f t="shared" si="540"/>
        <v>Мордовское отделение №8589</v>
      </c>
      <c r="BG1005" t="e">
        <f>LEFT(#REF!,2)</f>
        <v>#REF!</v>
      </c>
      <c r="BH1005" s="12" t="str">
        <f t="shared" si="546"/>
        <v>8589</v>
      </c>
      <c r="BJ1005" t="str">
        <f>IF(ISERROR(VLOOKUP($B1005,'РЕОРГ 01.05.2010'!A:B,2,FALSE)),"",VLOOKUP($B1005,'РЕОРГ 01.05.2010'!A:B,2,FALSE))</f>
        <v/>
      </c>
      <c r="BK1005" s="12" t="str">
        <f t="shared" si="541"/>
        <v>Мордовское отделение №8589</v>
      </c>
      <c r="BL1005" t="e">
        <f>LEFT(#REF!,2)</f>
        <v>#REF!</v>
      </c>
      <c r="BM1005" s="12" t="str">
        <f t="shared" si="547"/>
        <v>8589</v>
      </c>
      <c r="BO1005" t="str">
        <f>IF(ISERROR(VLOOKUP($B1005,'РЕОРГ 01.08.2010'!A:B,2,FALSE)),"",VLOOKUP($B1005,'РЕОРГ 01.08.2010'!A:B,2,FALSE))</f>
        <v/>
      </c>
      <c r="BP1005" s="12" t="str">
        <f t="shared" si="542"/>
        <v>Мордовское отделение №8589</v>
      </c>
      <c r="BQ1005" t="e">
        <f>LEFT(#REF!,2)</f>
        <v>#REF!</v>
      </c>
      <c r="BR1005" s="12" t="str">
        <f t="shared" si="548"/>
        <v>8589</v>
      </c>
    </row>
    <row r="1006" spans="1:70" ht="12.75" customHeight="1">
      <c r="A1006" t="str">
        <f t="shared" si="543"/>
        <v>8589/01</v>
      </c>
      <c r="B1006" s="133">
        <v>1125</v>
      </c>
      <c r="C1006" s="1" t="s">
        <v>3569</v>
      </c>
      <c r="D1006" s="32" t="s">
        <v>7017</v>
      </c>
      <c r="E1006" s="1" t="s">
        <v>3570</v>
      </c>
      <c r="F1006" s="1" t="s">
        <v>1291</v>
      </c>
      <c r="G1006" s="1" t="s">
        <v>3571</v>
      </c>
      <c r="H1006" s="1" t="s">
        <v>10679</v>
      </c>
      <c r="I1006" s="1" t="s">
        <v>11500</v>
      </c>
      <c r="J1006" s="1"/>
      <c r="K1006" s="1">
        <v>8.25</v>
      </c>
      <c r="L1006" s="32" t="s">
        <v>4049</v>
      </c>
      <c r="M1006" s="8" t="s">
        <v>11771</v>
      </c>
      <c r="N1006" s="2" t="s">
        <v>12392</v>
      </c>
      <c r="O1006" s="173"/>
      <c r="P1006" s="168">
        <f t="shared" si="573"/>
        <v>1003</v>
      </c>
      <c r="Q1006" s="138">
        <f t="shared" si="567"/>
        <v>12</v>
      </c>
      <c r="R1006" s="138">
        <f t="shared" si="568"/>
        <v>24</v>
      </c>
      <c r="S1006" s="138">
        <f t="shared" si="569"/>
        <v>36</v>
      </c>
      <c r="T1006" s="138">
        <f t="shared" si="570"/>
        <v>48</v>
      </c>
      <c r="U1006" s="138" t="e">
        <f t="shared" si="571"/>
        <v>#VALUE!</v>
      </c>
      <c r="V1006" s="138" t="e">
        <f t="shared" si="572"/>
        <v>#VALUE!</v>
      </c>
      <c r="W1006" s="158" t="str">
        <f t="shared" si="549"/>
        <v>08:30 16:30</v>
      </c>
      <c r="X1006" s="159">
        <f>HLOOKUP(SEARCH("2",$M1006)-1,$Q$3:$V1006,$P1006+1,FALSE)</f>
        <v>12</v>
      </c>
      <c r="Y1006" s="160" t="str">
        <f t="shared" si="550"/>
        <v>08:30 16:30|08:30 16:30|09:30 16:30|08:30 16:30</v>
      </c>
      <c r="Z1006" s="161" t="str">
        <f t="shared" si="551"/>
        <v>08:30 16:30</v>
      </c>
      <c r="AA1006" s="158" t="str">
        <f t="shared" si="552"/>
        <v>08:30 16:30</v>
      </c>
      <c r="AB1006" s="159">
        <f>HLOOKUP(SEARCH("3",$M1006)-1,$Q$3:$V1006,$P1006+1,FALSE)</f>
        <v>24</v>
      </c>
      <c r="AC1006" s="160" t="str">
        <f t="shared" si="553"/>
        <v>08:30 16:30|09:30 16:30|08:30 16:30</v>
      </c>
      <c r="AD1006" s="161" t="str">
        <f t="shared" si="554"/>
        <v>08:30 16:30</v>
      </c>
      <c r="AE1006" s="158" t="str">
        <f t="shared" si="555"/>
        <v>08:30 16:30</v>
      </c>
      <c r="AF1006" s="159">
        <f>HLOOKUP(SEARCH("4",$M1006)-1,$Q$3:$V1006,$P1006+1,FALSE)</f>
        <v>36</v>
      </c>
      <c r="AG1006" s="161" t="str">
        <f t="shared" si="556"/>
        <v>09:30 16:30|08:30 16:30</v>
      </c>
      <c r="AH1006" s="161" t="str">
        <f t="shared" si="557"/>
        <v>09:30 16:30</v>
      </c>
      <c r="AI1006" s="158" t="str">
        <f t="shared" si="558"/>
        <v>09:30 16:30</v>
      </c>
      <c r="AJ1006" s="159">
        <f>HLOOKUP(SEARCH("5",$M1006)-1,$Q$3:$V1006,$P1006+1,FALSE)</f>
        <v>48</v>
      </c>
      <c r="AK1006" s="161" t="str">
        <f t="shared" si="559"/>
        <v>08:30 16:30</v>
      </c>
      <c r="AL1006" s="161" t="e">
        <f t="shared" si="560"/>
        <v>#VALUE!</v>
      </c>
      <c r="AM1006" s="158" t="str">
        <f t="shared" si="561"/>
        <v>08:30 16:30</v>
      </c>
      <c r="AN1006" s="159" t="e">
        <f>HLOOKUP(SEARCH("6",$M1006)-1,$Q$3:$V1006,$P1006+1,FALSE)</f>
        <v>#VALUE!</v>
      </c>
      <c r="AO1006" s="161" t="e">
        <f t="shared" si="562"/>
        <v>#VALUE!</v>
      </c>
      <c r="AP1006" s="161" t="e">
        <f t="shared" si="563"/>
        <v>#VALUE!</v>
      </c>
      <c r="AQ1006" s="162" t="str">
        <f t="shared" si="564"/>
        <v>выходной</v>
      </c>
      <c r="AR1006" s="163" t="e">
        <f>HLOOKUP(SEARCH("7",$M1006)-1,$Q$3:$V1006,$P1006+1,FALSE)</f>
        <v>#VALUE!</v>
      </c>
      <c r="AS1006" s="164" t="str">
        <f t="shared" si="565"/>
        <v>выходной</v>
      </c>
      <c r="AT1006" s="142"/>
      <c r="AU1006" s="11" t="str">
        <f>IF(ISERROR(VLOOKUP(B1006,'РЕОРГ 2008'!$A:$B,2,FALSE)),"",VLOOKUP(B1006,'РЕОРГ 2008'!$A:$B,2,FALSE))</f>
        <v/>
      </c>
      <c r="AV1006" s="12" t="str">
        <f t="shared" si="566"/>
        <v>Доп.офис №8589/01</v>
      </c>
      <c r="AW1006" s="31" t="e">
        <f>LEFT(#REF!,2)</f>
        <v>#REF!</v>
      </c>
      <c r="AX1006" s="12" t="str">
        <f t="shared" si="544"/>
        <v>8589/01</v>
      </c>
      <c r="AZ1006" t="str">
        <f>IF(ISERROR(VLOOKUP(B1006,'РЕОРГ 01.08.2009'!$A:$B,2,FALSE)),"",VLOOKUP(B1006,'РЕОРГ 01.08.2009'!$A:$B,2,FALSE))</f>
        <v/>
      </c>
      <c r="BA1006" s="12" t="str">
        <f t="shared" si="539"/>
        <v>Доп.офис №8589/01</v>
      </c>
      <c r="BB1006" t="e">
        <f>LEFT(#REF!,2)</f>
        <v>#REF!</v>
      </c>
      <c r="BC1006" s="12" t="str">
        <f t="shared" si="545"/>
        <v>8589/01</v>
      </c>
      <c r="BE1006" t="str">
        <f>IF(ISERROR(VLOOKUP(B1006,'РЕОРГ 01.10.2009'!A:C,3,FALSE)),"",VLOOKUP(B1006,'РЕОРГ 01.10.2009'!A:C,3,FALSE))</f>
        <v/>
      </c>
      <c r="BF1006" s="12" t="str">
        <f t="shared" si="540"/>
        <v>Доп.офис №8589/01</v>
      </c>
      <c r="BG1006" t="e">
        <f>LEFT(#REF!,2)</f>
        <v>#REF!</v>
      </c>
      <c r="BH1006" s="12" t="str">
        <f t="shared" si="546"/>
        <v>8589/01</v>
      </c>
      <c r="BJ1006" t="str">
        <f>IF(ISERROR(VLOOKUP($B1006,'РЕОРГ 01.05.2010'!A:B,2,FALSE)),"",VLOOKUP($B1006,'РЕОРГ 01.05.2010'!A:B,2,FALSE))</f>
        <v/>
      </c>
      <c r="BK1006" s="12" t="str">
        <f t="shared" si="541"/>
        <v>Доп.офис №8589/01</v>
      </c>
      <c r="BL1006" t="e">
        <f>LEFT(#REF!,2)</f>
        <v>#REF!</v>
      </c>
      <c r="BM1006" s="12" t="str">
        <f t="shared" si="547"/>
        <v>8589/01</v>
      </c>
      <c r="BO1006" t="str">
        <f>IF(ISERROR(VLOOKUP($B1006,'РЕОРГ 01.08.2010'!A:B,2,FALSE)),"",VLOOKUP($B1006,'РЕОРГ 01.08.2010'!A:B,2,FALSE))</f>
        <v/>
      </c>
      <c r="BP1006" s="12" t="str">
        <f t="shared" si="542"/>
        <v>Доп.офис №8589/01</v>
      </c>
      <c r="BQ1006" t="e">
        <f>LEFT(#REF!,2)</f>
        <v>#REF!</v>
      </c>
      <c r="BR1006" s="12" t="str">
        <f t="shared" si="548"/>
        <v>8589/01</v>
      </c>
    </row>
    <row r="1007" spans="1:70" ht="12.75" customHeight="1">
      <c r="A1007" t="str">
        <f t="shared" si="543"/>
        <v>8589/010</v>
      </c>
      <c r="B1007" s="133">
        <v>1126</v>
      </c>
      <c r="C1007" s="1" t="s">
        <v>8619</v>
      </c>
      <c r="D1007" s="32" t="s">
        <v>1931</v>
      </c>
      <c r="E1007" s="1" t="s">
        <v>8620</v>
      </c>
      <c r="F1007" s="1" t="s">
        <v>1291</v>
      </c>
      <c r="G1007" s="1" t="s">
        <v>8621</v>
      </c>
      <c r="H1007" s="1" t="s">
        <v>8622</v>
      </c>
      <c r="I1007" s="1" t="s">
        <v>12928</v>
      </c>
      <c r="J1007" s="1"/>
      <c r="K1007" s="1">
        <v>0.25</v>
      </c>
      <c r="L1007" s="32" t="s">
        <v>4049</v>
      </c>
      <c r="M1007" s="8" t="s">
        <v>11929</v>
      </c>
      <c r="N1007" s="2" t="s">
        <v>12282</v>
      </c>
      <c r="O1007" s="173"/>
      <c r="P1007" s="168">
        <f t="shared" si="573"/>
        <v>1004</v>
      </c>
      <c r="Q1007" s="138">
        <f t="shared" si="567"/>
        <v>12</v>
      </c>
      <c r="R1007" s="138" t="e">
        <f t="shared" si="568"/>
        <v>#VALUE!</v>
      </c>
      <c r="S1007" s="138" t="e">
        <f t="shared" si="569"/>
        <v>#VALUE!</v>
      </c>
      <c r="T1007" s="138" t="e">
        <f t="shared" si="570"/>
        <v>#VALUE!</v>
      </c>
      <c r="U1007" s="138" t="e">
        <f t="shared" si="571"/>
        <v>#VALUE!</v>
      </c>
      <c r="V1007" s="138" t="e">
        <f t="shared" si="572"/>
        <v>#VALUE!</v>
      </c>
      <c r="W1007" s="158" t="str">
        <f t="shared" si="549"/>
        <v>10:00 15:30</v>
      </c>
      <c r="X1007" s="159" t="e">
        <f>HLOOKUP(SEARCH("2",$M1007)-1,$Q$3:$V1007,$P1007+1,FALSE)</f>
        <v>#VALUE!</v>
      </c>
      <c r="Y1007" s="160" t="e">
        <f t="shared" si="550"/>
        <v>#VALUE!</v>
      </c>
      <c r="Z1007" s="161" t="e">
        <f t="shared" si="551"/>
        <v>#VALUE!</v>
      </c>
      <c r="AA1007" s="158" t="str">
        <f t="shared" si="552"/>
        <v>выходной</v>
      </c>
      <c r="AB1007" s="159">
        <f>HLOOKUP(SEARCH("3",$M1007)-1,$Q$3:$V1007,$P1007+1,FALSE)</f>
        <v>12</v>
      </c>
      <c r="AC1007" s="160" t="str">
        <f t="shared" si="553"/>
        <v>10:00 15:30</v>
      </c>
      <c r="AD1007" s="161" t="e">
        <f t="shared" si="554"/>
        <v>#VALUE!</v>
      </c>
      <c r="AE1007" s="158" t="str">
        <f t="shared" si="555"/>
        <v>10:00 15:30</v>
      </c>
      <c r="AF1007" s="159" t="e">
        <f>HLOOKUP(SEARCH("4",$M1007)-1,$Q$3:$V1007,$P1007+1,FALSE)</f>
        <v>#VALUE!</v>
      </c>
      <c r="AG1007" s="161" t="e">
        <f t="shared" si="556"/>
        <v>#VALUE!</v>
      </c>
      <c r="AH1007" s="161" t="e">
        <f t="shared" si="557"/>
        <v>#VALUE!</v>
      </c>
      <c r="AI1007" s="158" t="str">
        <f t="shared" si="558"/>
        <v>выходной</v>
      </c>
      <c r="AJ1007" s="159" t="e">
        <f>HLOOKUP(SEARCH("5",$M1007)-1,$Q$3:$V1007,$P1007+1,FALSE)</f>
        <v>#VALUE!</v>
      </c>
      <c r="AK1007" s="161" t="e">
        <f t="shared" si="559"/>
        <v>#VALUE!</v>
      </c>
      <c r="AL1007" s="161" t="e">
        <f t="shared" si="560"/>
        <v>#VALUE!</v>
      </c>
      <c r="AM1007" s="158" t="str">
        <f t="shared" si="561"/>
        <v>выходной</v>
      </c>
      <c r="AN1007" s="159" t="e">
        <f>HLOOKUP(SEARCH("6",$M1007)-1,$Q$3:$V1007,$P1007+1,FALSE)</f>
        <v>#VALUE!</v>
      </c>
      <c r="AO1007" s="161" t="e">
        <f t="shared" si="562"/>
        <v>#VALUE!</v>
      </c>
      <c r="AP1007" s="161" t="e">
        <f t="shared" si="563"/>
        <v>#VALUE!</v>
      </c>
      <c r="AQ1007" s="162" t="str">
        <f t="shared" si="564"/>
        <v>выходной</v>
      </c>
      <c r="AR1007" s="163" t="e">
        <f>HLOOKUP(SEARCH("7",$M1007)-1,$Q$3:$V1007,$P1007+1,FALSE)</f>
        <v>#VALUE!</v>
      </c>
      <c r="AS1007" s="164" t="str">
        <f t="shared" si="565"/>
        <v>выходной</v>
      </c>
      <c r="AT1007" s="142"/>
      <c r="AU1007" s="11" t="str">
        <f>IF(ISERROR(VLOOKUP(B1007,'РЕОРГ 2008'!$A:$B,2,FALSE)),"",VLOOKUP(B1007,'РЕОРГ 2008'!$A:$B,2,FALSE))</f>
        <v/>
      </c>
      <c r="AV1007" s="12" t="str">
        <f t="shared" si="566"/>
        <v>Опер.касса №8589/010</v>
      </c>
      <c r="AW1007" s="31" t="e">
        <f>LEFT(#REF!,2)</f>
        <v>#REF!</v>
      </c>
      <c r="AX1007" s="12" t="str">
        <f t="shared" si="544"/>
        <v>8589/010</v>
      </c>
      <c r="AZ1007" t="str">
        <f>IF(ISERROR(VLOOKUP(B1007,'РЕОРГ 01.08.2009'!$A:$B,2,FALSE)),"",VLOOKUP(B1007,'РЕОРГ 01.08.2009'!$A:$B,2,FALSE))</f>
        <v/>
      </c>
      <c r="BA1007" s="12" t="str">
        <f t="shared" si="539"/>
        <v>Опер.касса №8589/010</v>
      </c>
      <c r="BB1007" t="e">
        <f>LEFT(#REF!,2)</f>
        <v>#REF!</v>
      </c>
      <c r="BC1007" s="12" t="str">
        <f t="shared" si="545"/>
        <v>8589/010</v>
      </c>
      <c r="BE1007" t="str">
        <f>IF(ISERROR(VLOOKUP(B1007,'РЕОРГ 01.10.2009'!A:C,3,FALSE)),"",VLOOKUP(B1007,'РЕОРГ 01.10.2009'!A:C,3,FALSE))</f>
        <v/>
      </c>
      <c r="BF1007" s="12" t="str">
        <f t="shared" si="540"/>
        <v>Опер.касса №8589/010</v>
      </c>
      <c r="BG1007" t="e">
        <f>LEFT(#REF!,2)</f>
        <v>#REF!</v>
      </c>
      <c r="BH1007" s="12" t="str">
        <f t="shared" si="546"/>
        <v>8589/010</v>
      </c>
      <c r="BJ1007" t="str">
        <f>IF(ISERROR(VLOOKUP($B1007,'РЕОРГ 01.05.2010'!A:B,2,FALSE)),"",VLOOKUP($B1007,'РЕОРГ 01.05.2010'!A:B,2,FALSE))</f>
        <v/>
      </c>
      <c r="BK1007" s="12" t="str">
        <f t="shared" si="541"/>
        <v>Опер.касса №8589/010</v>
      </c>
      <c r="BL1007" t="e">
        <f>LEFT(#REF!,2)</f>
        <v>#REF!</v>
      </c>
      <c r="BM1007" s="12" t="str">
        <f t="shared" si="547"/>
        <v>8589/010</v>
      </c>
      <c r="BO1007" t="str">
        <f>IF(ISERROR(VLOOKUP($B1007,'РЕОРГ 01.08.2010'!A:B,2,FALSE)),"",VLOOKUP($B1007,'РЕОРГ 01.08.2010'!A:B,2,FALSE))</f>
        <v/>
      </c>
      <c r="BP1007" s="12" t="str">
        <f t="shared" si="542"/>
        <v>Опер.касса №8589/010</v>
      </c>
      <c r="BQ1007" t="e">
        <f>LEFT(#REF!,2)</f>
        <v>#REF!</v>
      </c>
      <c r="BR1007" s="12" t="str">
        <f t="shared" si="548"/>
        <v>8589/010</v>
      </c>
    </row>
    <row r="1008" spans="1:70" ht="12.75" customHeight="1">
      <c r="A1008" t="str">
        <f t="shared" si="543"/>
        <v>8589/0100</v>
      </c>
      <c r="B1008" s="133">
        <v>1050</v>
      </c>
      <c r="C1008" s="1" t="s">
        <v>2933</v>
      </c>
      <c r="D1008" s="32" t="s">
        <v>7017</v>
      </c>
      <c r="E1008" s="1" t="s">
        <v>360</v>
      </c>
      <c r="F1008" s="1" t="s">
        <v>1291</v>
      </c>
      <c r="G1008" s="1" t="s">
        <v>361</v>
      </c>
      <c r="H1008" s="1" t="s">
        <v>3489</v>
      </c>
      <c r="I1008" s="1" t="s">
        <v>3490</v>
      </c>
      <c r="J1008" s="1"/>
      <c r="K1008" s="1">
        <v>8.5</v>
      </c>
      <c r="L1008" s="32" t="s">
        <v>4051</v>
      </c>
      <c r="M1008" s="8" t="s">
        <v>11773</v>
      </c>
      <c r="N1008" s="2" t="s">
        <v>12393</v>
      </c>
      <c r="O1008" s="173"/>
      <c r="P1008" s="168">
        <f t="shared" si="573"/>
        <v>1005</v>
      </c>
      <c r="Q1008" s="138">
        <f t="shared" si="567"/>
        <v>12</v>
      </c>
      <c r="R1008" s="138">
        <f t="shared" si="568"/>
        <v>24</v>
      </c>
      <c r="S1008" s="138">
        <f t="shared" si="569"/>
        <v>36</v>
      </c>
      <c r="T1008" s="138">
        <f t="shared" si="570"/>
        <v>48</v>
      </c>
      <c r="U1008" s="138">
        <f t="shared" si="571"/>
        <v>60</v>
      </c>
      <c r="V1008" s="138" t="e">
        <f t="shared" si="572"/>
        <v>#VALUE!</v>
      </c>
      <c r="W1008" s="158" t="str">
        <f t="shared" si="549"/>
        <v>08:30 18:00</v>
      </c>
      <c r="X1008" s="159">
        <f>HLOOKUP(SEARCH("2",$M1008)-1,$Q$3:$V1008,$P1008+1,FALSE)</f>
        <v>12</v>
      </c>
      <c r="Y1008" s="160" t="str">
        <f t="shared" si="550"/>
        <v>08:30 18:00|08:30 18:00|08:30 18:00|08:30 17:00|08:30 16:00(13:00 14:00)</v>
      </c>
      <c r="Z1008" s="161" t="str">
        <f t="shared" si="551"/>
        <v>08:30 18:00</v>
      </c>
      <c r="AA1008" s="158" t="str">
        <f t="shared" si="552"/>
        <v>08:30 18:00</v>
      </c>
      <c r="AB1008" s="159">
        <f>HLOOKUP(SEARCH("3",$M1008)-1,$Q$3:$V1008,$P1008+1,FALSE)</f>
        <v>24</v>
      </c>
      <c r="AC1008" s="160" t="str">
        <f t="shared" si="553"/>
        <v>08:30 18:00|08:30 18:00|08:30 17:00|08:30 16:00(13:00 14:00)</v>
      </c>
      <c r="AD1008" s="161" t="str">
        <f t="shared" si="554"/>
        <v>08:30 18:00</v>
      </c>
      <c r="AE1008" s="158" t="str">
        <f t="shared" si="555"/>
        <v>08:30 18:00</v>
      </c>
      <c r="AF1008" s="159">
        <f>HLOOKUP(SEARCH("4",$M1008)-1,$Q$3:$V1008,$P1008+1,FALSE)</f>
        <v>36</v>
      </c>
      <c r="AG1008" s="161" t="str">
        <f t="shared" si="556"/>
        <v>08:30 18:00|08:30 17:00|08:30 16:00(13:00 14:00)</v>
      </c>
      <c r="AH1008" s="161" t="str">
        <f t="shared" si="557"/>
        <v>08:30 18:00</v>
      </c>
      <c r="AI1008" s="158" t="str">
        <f t="shared" si="558"/>
        <v>08:30 18:00</v>
      </c>
      <c r="AJ1008" s="159">
        <f>HLOOKUP(SEARCH("5",$M1008)-1,$Q$3:$V1008,$P1008+1,FALSE)</f>
        <v>48</v>
      </c>
      <c r="AK1008" s="161" t="str">
        <f t="shared" si="559"/>
        <v>08:30 17:00|08:30 16:00(13:00 14:00)</v>
      </c>
      <c r="AL1008" s="161" t="str">
        <f t="shared" si="560"/>
        <v>08:30 17:00</v>
      </c>
      <c r="AM1008" s="158" t="str">
        <f t="shared" si="561"/>
        <v>08:30 17:00</v>
      </c>
      <c r="AN1008" s="159">
        <f>HLOOKUP(SEARCH("6",$M1008)-1,$Q$3:$V1008,$P1008+1,FALSE)</f>
        <v>60</v>
      </c>
      <c r="AO1008" s="161" t="str">
        <f t="shared" si="562"/>
        <v>08:30 16:00(13:00 14:00)</v>
      </c>
      <c r="AP1008" s="161" t="e">
        <f t="shared" si="563"/>
        <v>#VALUE!</v>
      </c>
      <c r="AQ1008" s="162" t="str">
        <f t="shared" si="564"/>
        <v>08:30 16:00(13:00 14:00)</v>
      </c>
      <c r="AR1008" s="163" t="e">
        <f>HLOOKUP(SEARCH("7",$M1008)-1,$Q$3:$V1008,$P1008+1,FALSE)</f>
        <v>#VALUE!</v>
      </c>
      <c r="AS1008" s="164" t="str">
        <f t="shared" si="565"/>
        <v>выходной</v>
      </c>
      <c r="AT1008" s="142"/>
      <c r="AU1008" s="11" t="str">
        <f>IF(ISERROR(VLOOKUP(B1008,'РЕОРГ 2008'!$A:$B,2,FALSE)),"",VLOOKUP(B1008,'РЕОРГ 2008'!$A:$B,2,FALSE))</f>
        <v/>
      </c>
      <c r="AV1008" s="12" t="str">
        <f t="shared" si="566"/>
        <v>Доп.офис №4303/064</v>
      </c>
      <c r="AW1008" s="31" t="e">
        <f>LEFT(#REF!,2)</f>
        <v>#REF!</v>
      </c>
      <c r="AX1008" s="12" t="str">
        <f t="shared" si="544"/>
        <v>4303/064</v>
      </c>
      <c r="AZ1008" t="str">
        <f>IF(ISERROR(VLOOKUP(B1008,'РЕОРГ 01.08.2009'!$A:$B,2,FALSE)),"",VLOOKUP(B1008,'РЕОРГ 01.08.2009'!$A:$B,2,FALSE))</f>
        <v/>
      </c>
      <c r="BA1008" s="12" t="str">
        <f t="shared" si="539"/>
        <v>Доп.офис №4303/064</v>
      </c>
      <c r="BB1008" t="e">
        <f>LEFT(#REF!,2)</f>
        <v>#REF!</v>
      </c>
      <c r="BC1008" s="12" t="str">
        <f t="shared" si="545"/>
        <v>4303/064</v>
      </c>
      <c r="BE1008" t="str">
        <f>IF(ISERROR(VLOOKUP(B1008,'РЕОРГ 01.10.2009'!A:C,3,FALSE)),"",VLOOKUP(B1008,'РЕОРГ 01.10.2009'!A:C,3,FALSE))</f>
        <v/>
      </c>
      <c r="BF1008" s="12" t="str">
        <f t="shared" si="540"/>
        <v>Доп.офис №4303/064</v>
      </c>
      <c r="BG1008" t="e">
        <f>LEFT(#REF!,2)</f>
        <v>#REF!</v>
      </c>
      <c r="BH1008" s="12" t="str">
        <f t="shared" si="546"/>
        <v>4303/064</v>
      </c>
      <c r="BJ1008" t="str">
        <f>IF(ISERROR(VLOOKUP($B1008,'РЕОРГ 01.05.2010'!A:B,2,FALSE)),"",VLOOKUP($B1008,'РЕОРГ 01.05.2010'!A:B,2,FALSE))</f>
        <v/>
      </c>
      <c r="BK1008" s="12" t="str">
        <f t="shared" si="541"/>
        <v>Доп.офис №4303/064</v>
      </c>
      <c r="BL1008" t="e">
        <f>LEFT(#REF!,2)</f>
        <v>#REF!</v>
      </c>
      <c r="BM1008" s="12" t="str">
        <f t="shared" si="547"/>
        <v>4303/064</v>
      </c>
      <c r="BO1008" t="str">
        <f>IF(ISERROR(VLOOKUP($B1008,'РЕОРГ 01.08.2010'!A:B,2,FALSE)),"",VLOOKUP($B1008,'РЕОРГ 01.08.2010'!A:B,2,FALSE))</f>
        <v>Доп.офис №4303/064</v>
      </c>
      <c r="BP1008" s="12" t="str">
        <f t="shared" si="542"/>
        <v>Доп.офис №4303/064</v>
      </c>
      <c r="BQ1008" t="e">
        <f>LEFT(#REF!,2)</f>
        <v>#REF!</v>
      </c>
      <c r="BR1008" s="12" t="str">
        <f t="shared" si="548"/>
        <v>4303/064</v>
      </c>
    </row>
    <row r="1009" spans="1:70" ht="12.75" customHeight="1">
      <c r="A1009" t="str">
        <f t="shared" si="543"/>
        <v>8589/0101</v>
      </c>
      <c r="B1009" s="133">
        <v>1051</v>
      </c>
      <c r="C1009" s="1" t="s">
        <v>2934</v>
      </c>
      <c r="D1009" s="32" t="s">
        <v>1931</v>
      </c>
      <c r="E1009" s="1" t="s">
        <v>3492</v>
      </c>
      <c r="F1009" s="1" t="s">
        <v>1291</v>
      </c>
      <c r="G1009" s="1" t="s">
        <v>3493</v>
      </c>
      <c r="H1009" s="1" t="s">
        <v>3494</v>
      </c>
      <c r="I1009" s="1" t="s">
        <v>3495</v>
      </c>
      <c r="J1009" s="1"/>
      <c r="K1009" s="1">
        <v>0.5</v>
      </c>
      <c r="L1009" s="32" t="s">
        <v>4049</v>
      </c>
      <c r="M1009" s="8" t="s">
        <v>11901</v>
      </c>
      <c r="N1009" s="2" t="s">
        <v>11981</v>
      </c>
      <c r="O1009" s="173"/>
      <c r="P1009" s="168">
        <f t="shared" si="573"/>
        <v>1006</v>
      </c>
      <c r="Q1009" s="138">
        <f t="shared" si="567"/>
        <v>25</v>
      </c>
      <c r="R1009" s="138">
        <f t="shared" si="568"/>
        <v>50</v>
      </c>
      <c r="S1009" s="138" t="e">
        <f t="shared" si="569"/>
        <v>#VALUE!</v>
      </c>
      <c r="T1009" s="138" t="e">
        <f t="shared" si="570"/>
        <v>#VALUE!</v>
      </c>
      <c r="U1009" s="138" t="e">
        <f t="shared" si="571"/>
        <v>#VALUE!</v>
      </c>
      <c r="V1009" s="138" t="e">
        <f t="shared" si="572"/>
        <v>#VALUE!</v>
      </c>
      <c r="W1009" s="158" t="str">
        <f t="shared" si="549"/>
        <v>выходной</v>
      </c>
      <c r="X1009" s="159" t="e">
        <f>HLOOKUP(SEARCH("2",$M1009)-1,$Q$3:$V1009,$P1009+1,FALSE)</f>
        <v>#N/A</v>
      </c>
      <c r="Y1009" s="160" t="str">
        <f t="shared" si="550"/>
        <v>09:00 16:00(13:00 14:00)</v>
      </c>
      <c r="Z1009" s="161" t="e">
        <f t="shared" si="551"/>
        <v>#VALUE!</v>
      </c>
      <c r="AA1009" s="158" t="str">
        <f t="shared" si="552"/>
        <v>09:00 16:00(13:00 14:00)</v>
      </c>
      <c r="AB1009" s="159" t="e">
        <f>HLOOKUP(SEARCH("3",$M1009)-1,$Q$3:$V1009,$P1009+1,FALSE)</f>
        <v>#VALUE!</v>
      </c>
      <c r="AC1009" s="160" t="e">
        <f t="shared" si="553"/>
        <v>#VALUE!</v>
      </c>
      <c r="AD1009" s="161" t="e">
        <f t="shared" si="554"/>
        <v>#VALUE!</v>
      </c>
      <c r="AE1009" s="158" t="str">
        <f t="shared" si="555"/>
        <v>выходной</v>
      </c>
      <c r="AF1009" s="159">
        <f>HLOOKUP(SEARCH("4",$M1009)-1,$Q$3:$V1009,$P1009+1,FALSE)</f>
        <v>25</v>
      </c>
      <c r="AG1009" s="161" t="str">
        <f t="shared" si="556"/>
        <v>09:00 16:00(13:00 14:00)|09:00 16:00(13:00 14:00)</v>
      </c>
      <c r="AH1009" s="161" t="str">
        <f t="shared" si="557"/>
        <v>09:00 16:00(13:00 14:00)</v>
      </c>
      <c r="AI1009" s="158" t="str">
        <f t="shared" si="558"/>
        <v>09:00 16:00(13:00 14:00)</v>
      </c>
      <c r="AJ1009" s="159">
        <f>HLOOKUP(SEARCH("5",$M1009)-1,$Q$3:$V1009,$P1009+1,FALSE)</f>
        <v>50</v>
      </c>
      <c r="AK1009" s="161" t="str">
        <f t="shared" si="559"/>
        <v>09:00 16:00(13:00 14:00)</v>
      </c>
      <c r="AL1009" s="161" t="e">
        <f t="shared" si="560"/>
        <v>#VALUE!</v>
      </c>
      <c r="AM1009" s="158" t="str">
        <f t="shared" si="561"/>
        <v>09:00 16:00(13:00 14:00)</v>
      </c>
      <c r="AN1009" s="159" t="e">
        <f>HLOOKUP(SEARCH("6",$M1009)-1,$Q$3:$V1009,$P1009+1,FALSE)</f>
        <v>#VALUE!</v>
      </c>
      <c r="AO1009" s="161" t="e">
        <f t="shared" si="562"/>
        <v>#VALUE!</v>
      </c>
      <c r="AP1009" s="161" t="e">
        <f t="shared" si="563"/>
        <v>#VALUE!</v>
      </c>
      <c r="AQ1009" s="162" t="str">
        <f t="shared" si="564"/>
        <v>выходной</v>
      </c>
      <c r="AR1009" s="163" t="e">
        <f>HLOOKUP(SEARCH("7",$M1009)-1,$Q$3:$V1009,$P1009+1,FALSE)</f>
        <v>#VALUE!</v>
      </c>
      <c r="AS1009" s="164" t="str">
        <f t="shared" si="565"/>
        <v>выходной</v>
      </c>
      <c r="AT1009" s="142"/>
      <c r="AU1009" s="11" t="str">
        <f>IF(ISERROR(VLOOKUP(B1009,'РЕОРГ 2008'!$A:$B,2,FALSE)),"",VLOOKUP(B1009,'РЕОРГ 2008'!$A:$B,2,FALSE))</f>
        <v/>
      </c>
      <c r="AV1009" s="12" t="str">
        <f t="shared" si="566"/>
        <v>Опер.касса №4303/065</v>
      </c>
      <c r="AW1009" s="31" t="e">
        <f>LEFT(#REF!,2)</f>
        <v>#REF!</v>
      </c>
      <c r="AX1009" s="12" t="str">
        <f t="shared" si="544"/>
        <v>4303/065</v>
      </c>
      <c r="AZ1009" t="str">
        <f>IF(ISERROR(VLOOKUP(B1009,'РЕОРГ 01.08.2009'!$A:$B,2,FALSE)),"",VLOOKUP(B1009,'РЕОРГ 01.08.2009'!$A:$B,2,FALSE))</f>
        <v/>
      </c>
      <c r="BA1009" s="12" t="str">
        <f t="shared" si="539"/>
        <v>Опер.касса №4303/065</v>
      </c>
      <c r="BB1009" t="e">
        <f>LEFT(#REF!,2)</f>
        <v>#REF!</v>
      </c>
      <c r="BC1009" s="12" t="str">
        <f t="shared" si="545"/>
        <v>4303/065</v>
      </c>
      <c r="BE1009" t="str">
        <f>IF(ISERROR(VLOOKUP(B1009,'РЕОРГ 01.10.2009'!A:C,3,FALSE)),"",VLOOKUP(B1009,'РЕОРГ 01.10.2009'!A:C,3,FALSE))</f>
        <v/>
      </c>
      <c r="BF1009" s="12" t="str">
        <f t="shared" si="540"/>
        <v>Опер.касса №4303/065</v>
      </c>
      <c r="BG1009" t="e">
        <f>LEFT(#REF!,2)</f>
        <v>#REF!</v>
      </c>
      <c r="BH1009" s="12" t="str">
        <f t="shared" si="546"/>
        <v>4303/065</v>
      </c>
      <c r="BJ1009" t="str">
        <f>IF(ISERROR(VLOOKUP($B1009,'РЕОРГ 01.05.2010'!A:B,2,FALSE)),"",VLOOKUP($B1009,'РЕОРГ 01.05.2010'!A:B,2,FALSE))</f>
        <v/>
      </c>
      <c r="BK1009" s="12" t="str">
        <f t="shared" si="541"/>
        <v>Опер.касса №4303/065</v>
      </c>
      <c r="BL1009" t="e">
        <f>LEFT(#REF!,2)</f>
        <v>#REF!</v>
      </c>
      <c r="BM1009" s="12" t="str">
        <f t="shared" si="547"/>
        <v>4303/065</v>
      </c>
      <c r="BO1009" t="str">
        <f>IF(ISERROR(VLOOKUP($B1009,'РЕОРГ 01.08.2010'!A:B,2,FALSE)),"",VLOOKUP($B1009,'РЕОРГ 01.08.2010'!A:B,2,FALSE))</f>
        <v>Опер.касса №4303/065</v>
      </c>
      <c r="BP1009" s="12" t="str">
        <f t="shared" si="542"/>
        <v>Опер.касса №4303/065</v>
      </c>
      <c r="BQ1009" t="e">
        <f>LEFT(#REF!,2)</f>
        <v>#REF!</v>
      </c>
      <c r="BR1009" s="12" t="str">
        <f t="shared" si="548"/>
        <v>4303/065</v>
      </c>
    </row>
    <row r="1010" spans="1:70" ht="12.75" customHeight="1">
      <c r="A1010" t="str">
        <f t="shared" si="543"/>
        <v>8589/0102</v>
      </c>
      <c r="B1010" s="133">
        <v>1052</v>
      </c>
      <c r="C1010" s="1" t="s">
        <v>2935</v>
      </c>
      <c r="D1010" s="32" t="s">
        <v>1931</v>
      </c>
      <c r="E1010" s="1" t="s">
        <v>3497</v>
      </c>
      <c r="F1010" s="1" t="s">
        <v>1291</v>
      </c>
      <c r="G1010" s="1" t="s">
        <v>3498</v>
      </c>
      <c r="H1010" s="1" t="s">
        <v>3499</v>
      </c>
      <c r="I1010" s="1" t="s">
        <v>3500</v>
      </c>
      <c r="J1010" s="1"/>
      <c r="K1010" s="1">
        <v>0.5</v>
      </c>
      <c r="L1010" s="32" t="s">
        <v>4049</v>
      </c>
      <c r="M1010" s="8" t="s">
        <v>11863</v>
      </c>
      <c r="N1010" s="2" t="s">
        <v>11981</v>
      </c>
      <c r="O1010" s="173"/>
      <c r="P1010" s="168">
        <f t="shared" si="573"/>
        <v>1007</v>
      </c>
      <c r="Q1010" s="138">
        <f t="shared" si="567"/>
        <v>25</v>
      </c>
      <c r="R1010" s="138">
        <f t="shared" si="568"/>
        <v>50</v>
      </c>
      <c r="S1010" s="138" t="e">
        <f t="shared" si="569"/>
        <v>#VALUE!</v>
      </c>
      <c r="T1010" s="138" t="e">
        <f t="shared" si="570"/>
        <v>#VALUE!</v>
      </c>
      <c r="U1010" s="138" t="e">
        <f t="shared" si="571"/>
        <v>#VALUE!</v>
      </c>
      <c r="V1010" s="138" t="e">
        <f t="shared" si="572"/>
        <v>#VALUE!</v>
      </c>
      <c r="W1010" s="158" t="str">
        <f t="shared" si="549"/>
        <v>выходной</v>
      </c>
      <c r="X1010" s="159" t="e">
        <f>HLOOKUP(SEARCH("2",$M1010)-1,$Q$3:$V1010,$P1010+1,FALSE)</f>
        <v>#N/A</v>
      </c>
      <c r="Y1010" s="160" t="str">
        <f t="shared" si="550"/>
        <v>09:00 16:00(13:00 14:00)</v>
      </c>
      <c r="Z1010" s="161" t="e">
        <f t="shared" si="551"/>
        <v>#VALUE!</v>
      </c>
      <c r="AA1010" s="158" t="str">
        <f t="shared" si="552"/>
        <v>09:00 16:00(13:00 14:00)</v>
      </c>
      <c r="AB1010" s="159">
        <f>HLOOKUP(SEARCH("3",$M1010)-1,$Q$3:$V1010,$P1010+1,FALSE)</f>
        <v>25</v>
      </c>
      <c r="AC1010" s="160" t="str">
        <f t="shared" si="553"/>
        <v>09:00 16:00(13:00 14:00)|09:00 16:00(13:00 14:00)</v>
      </c>
      <c r="AD1010" s="161" t="str">
        <f t="shared" si="554"/>
        <v>09:00 16:00(13:00 14:00)</v>
      </c>
      <c r="AE1010" s="158" t="str">
        <f t="shared" si="555"/>
        <v>09:00 16:00(13:00 14:00)</v>
      </c>
      <c r="AF1010" s="159" t="e">
        <f>HLOOKUP(SEARCH("4",$M1010)-1,$Q$3:$V1010,$P1010+1,FALSE)</f>
        <v>#VALUE!</v>
      </c>
      <c r="AG1010" s="161" t="e">
        <f t="shared" si="556"/>
        <v>#VALUE!</v>
      </c>
      <c r="AH1010" s="161" t="e">
        <f t="shared" si="557"/>
        <v>#VALUE!</v>
      </c>
      <c r="AI1010" s="158" t="str">
        <f t="shared" si="558"/>
        <v>выходной</v>
      </c>
      <c r="AJ1010" s="159">
        <f>HLOOKUP(SEARCH("5",$M1010)-1,$Q$3:$V1010,$P1010+1,FALSE)</f>
        <v>50</v>
      </c>
      <c r="AK1010" s="161" t="str">
        <f t="shared" si="559"/>
        <v>09:00 16:00(13:00 14:00)</v>
      </c>
      <c r="AL1010" s="161" t="e">
        <f t="shared" si="560"/>
        <v>#VALUE!</v>
      </c>
      <c r="AM1010" s="158" t="str">
        <f t="shared" si="561"/>
        <v>09:00 16:00(13:00 14:00)</v>
      </c>
      <c r="AN1010" s="159" t="e">
        <f>HLOOKUP(SEARCH("6",$M1010)-1,$Q$3:$V1010,$P1010+1,FALSE)</f>
        <v>#VALUE!</v>
      </c>
      <c r="AO1010" s="161" t="e">
        <f t="shared" si="562"/>
        <v>#VALUE!</v>
      </c>
      <c r="AP1010" s="161" t="e">
        <f t="shared" si="563"/>
        <v>#VALUE!</v>
      </c>
      <c r="AQ1010" s="162" t="str">
        <f t="shared" si="564"/>
        <v>выходной</v>
      </c>
      <c r="AR1010" s="163" t="e">
        <f>HLOOKUP(SEARCH("7",$M1010)-1,$Q$3:$V1010,$P1010+1,FALSE)</f>
        <v>#VALUE!</v>
      </c>
      <c r="AS1010" s="164" t="str">
        <f t="shared" si="565"/>
        <v>выходной</v>
      </c>
      <c r="AT1010" s="142"/>
      <c r="AU1010" s="11" t="str">
        <f>IF(ISERROR(VLOOKUP(B1010,'РЕОРГ 2008'!$A:$B,2,FALSE)),"",VLOOKUP(B1010,'РЕОРГ 2008'!$A:$B,2,FALSE))</f>
        <v/>
      </c>
      <c r="AV1010" s="12" t="str">
        <f t="shared" si="566"/>
        <v>Опер.касса №4303/066</v>
      </c>
      <c r="AW1010" s="31" t="e">
        <f>LEFT(#REF!,2)</f>
        <v>#REF!</v>
      </c>
      <c r="AX1010" s="12" t="str">
        <f t="shared" si="544"/>
        <v>4303/066</v>
      </c>
      <c r="AZ1010" t="str">
        <f>IF(ISERROR(VLOOKUP(B1010,'РЕОРГ 01.08.2009'!$A:$B,2,FALSE)),"",VLOOKUP(B1010,'РЕОРГ 01.08.2009'!$A:$B,2,FALSE))</f>
        <v/>
      </c>
      <c r="BA1010" s="12" t="str">
        <f t="shared" si="539"/>
        <v>Опер.касса №4303/066</v>
      </c>
      <c r="BB1010" t="e">
        <f>LEFT(#REF!,2)</f>
        <v>#REF!</v>
      </c>
      <c r="BC1010" s="12" t="str">
        <f t="shared" si="545"/>
        <v>4303/066</v>
      </c>
      <c r="BE1010" t="str">
        <f>IF(ISERROR(VLOOKUP(B1010,'РЕОРГ 01.10.2009'!A:C,3,FALSE)),"",VLOOKUP(B1010,'РЕОРГ 01.10.2009'!A:C,3,FALSE))</f>
        <v/>
      </c>
      <c r="BF1010" s="12" t="str">
        <f t="shared" si="540"/>
        <v>Опер.касса №4303/066</v>
      </c>
      <c r="BG1010" t="e">
        <f>LEFT(#REF!,2)</f>
        <v>#REF!</v>
      </c>
      <c r="BH1010" s="12" t="str">
        <f t="shared" si="546"/>
        <v>4303/066</v>
      </c>
      <c r="BJ1010" t="str">
        <f>IF(ISERROR(VLOOKUP($B1010,'РЕОРГ 01.05.2010'!A:B,2,FALSE)),"",VLOOKUP($B1010,'РЕОРГ 01.05.2010'!A:B,2,FALSE))</f>
        <v/>
      </c>
      <c r="BK1010" s="12" t="str">
        <f t="shared" si="541"/>
        <v>Опер.касса №4303/066</v>
      </c>
      <c r="BL1010" t="e">
        <f>LEFT(#REF!,2)</f>
        <v>#REF!</v>
      </c>
      <c r="BM1010" s="12" t="str">
        <f t="shared" si="547"/>
        <v>4303/066</v>
      </c>
      <c r="BO1010" t="str">
        <f>IF(ISERROR(VLOOKUP($B1010,'РЕОРГ 01.08.2010'!A:B,2,FALSE)),"",VLOOKUP($B1010,'РЕОРГ 01.08.2010'!A:B,2,FALSE))</f>
        <v>Опер.касса №4303/066</v>
      </c>
      <c r="BP1010" s="12" t="str">
        <f t="shared" si="542"/>
        <v>Опер.касса №4303/066</v>
      </c>
      <c r="BQ1010" t="e">
        <f>LEFT(#REF!,2)</f>
        <v>#REF!</v>
      </c>
      <c r="BR1010" s="12" t="str">
        <f t="shared" si="548"/>
        <v>4303/066</v>
      </c>
    </row>
    <row r="1011" spans="1:70" ht="12.75" customHeight="1">
      <c r="A1011" t="str">
        <f t="shared" si="543"/>
        <v>8589/0103</v>
      </c>
      <c r="B1011" s="133">
        <v>1053</v>
      </c>
      <c r="C1011" s="1" t="s">
        <v>2936</v>
      </c>
      <c r="D1011" s="32" t="s">
        <v>1931</v>
      </c>
      <c r="E1011" s="1" t="s">
        <v>3502</v>
      </c>
      <c r="F1011" s="1" t="s">
        <v>1291</v>
      </c>
      <c r="G1011" s="1" t="s">
        <v>3503</v>
      </c>
      <c r="H1011" s="1" t="s">
        <v>3504</v>
      </c>
      <c r="I1011" s="1" t="s">
        <v>3505</v>
      </c>
      <c r="J1011" s="1"/>
      <c r="K1011" s="1">
        <v>0.5</v>
      </c>
      <c r="L1011" s="32" t="s">
        <v>4049</v>
      </c>
      <c r="M1011" s="8" t="s">
        <v>11863</v>
      </c>
      <c r="N1011" s="2" t="s">
        <v>11981</v>
      </c>
      <c r="O1011" s="173"/>
      <c r="P1011" s="168">
        <f t="shared" si="573"/>
        <v>1008</v>
      </c>
      <c r="Q1011" s="138">
        <f t="shared" si="567"/>
        <v>25</v>
      </c>
      <c r="R1011" s="138">
        <f t="shared" si="568"/>
        <v>50</v>
      </c>
      <c r="S1011" s="138" t="e">
        <f t="shared" si="569"/>
        <v>#VALUE!</v>
      </c>
      <c r="T1011" s="138" t="e">
        <f t="shared" si="570"/>
        <v>#VALUE!</v>
      </c>
      <c r="U1011" s="138" t="e">
        <f t="shared" si="571"/>
        <v>#VALUE!</v>
      </c>
      <c r="V1011" s="138" t="e">
        <f t="shared" si="572"/>
        <v>#VALUE!</v>
      </c>
      <c r="W1011" s="158" t="str">
        <f t="shared" si="549"/>
        <v>выходной</v>
      </c>
      <c r="X1011" s="159" t="e">
        <f>HLOOKUP(SEARCH("2",$M1011)-1,$Q$3:$V1011,$P1011+1,FALSE)</f>
        <v>#N/A</v>
      </c>
      <c r="Y1011" s="160" t="str">
        <f t="shared" si="550"/>
        <v>09:00 16:00(13:00 14:00)</v>
      </c>
      <c r="Z1011" s="161" t="e">
        <f t="shared" si="551"/>
        <v>#VALUE!</v>
      </c>
      <c r="AA1011" s="158" t="str">
        <f t="shared" si="552"/>
        <v>09:00 16:00(13:00 14:00)</v>
      </c>
      <c r="AB1011" s="159">
        <f>HLOOKUP(SEARCH("3",$M1011)-1,$Q$3:$V1011,$P1011+1,FALSE)</f>
        <v>25</v>
      </c>
      <c r="AC1011" s="160" t="str">
        <f t="shared" si="553"/>
        <v>09:00 16:00(13:00 14:00)|09:00 16:00(13:00 14:00)</v>
      </c>
      <c r="AD1011" s="161" t="str">
        <f t="shared" si="554"/>
        <v>09:00 16:00(13:00 14:00)</v>
      </c>
      <c r="AE1011" s="158" t="str">
        <f t="shared" si="555"/>
        <v>09:00 16:00(13:00 14:00)</v>
      </c>
      <c r="AF1011" s="159" t="e">
        <f>HLOOKUP(SEARCH("4",$M1011)-1,$Q$3:$V1011,$P1011+1,FALSE)</f>
        <v>#VALUE!</v>
      </c>
      <c r="AG1011" s="161" t="e">
        <f t="shared" si="556"/>
        <v>#VALUE!</v>
      </c>
      <c r="AH1011" s="161" t="e">
        <f t="shared" si="557"/>
        <v>#VALUE!</v>
      </c>
      <c r="AI1011" s="158" t="str">
        <f t="shared" si="558"/>
        <v>выходной</v>
      </c>
      <c r="AJ1011" s="159">
        <f>HLOOKUP(SEARCH("5",$M1011)-1,$Q$3:$V1011,$P1011+1,FALSE)</f>
        <v>50</v>
      </c>
      <c r="AK1011" s="161" t="str">
        <f t="shared" si="559"/>
        <v>09:00 16:00(13:00 14:00)</v>
      </c>
      <c r="AL1011" s="161" t="e">
        <f t="shared" si="560"/>
        <v>#VALUE!</v>
      </c>
      <c r="AM1011" s="158" t="str">
        <f t="shared" si="561"/>
        <v>09:00 16:00(13:00 14:00)</v>
      </c>
      <c r="AN1011" s="159" t="e">
        <f>HLOOKUP(SEARCH("6",$M1011)-1,$Q$3:$V1011,$P1011+1,FALSE)</f>
        <v>#VALUE!</v>
      </c>
      <c r="AO1011" s="161" t="e">
        <f t="shared" si="562"/>
        <v>#VALUE!</v>
      </c>
      <c r="AP1011" s="161" t="e">
        <f t="shared" si="563"/>
        <v>#VALUE!</v>
      </c>
      <c r="AQ1011" s="162" t="str">
        <f t="shared" si="564"/>
        <v>выходной</v>
      </c>
      <c r="AR1011" s="163" t="e">
        <f>HLOOKUP(SEARCH("7",$M1011)-1,$Q$3:$V1011,$P1011+1,FALSE)</f>
        <v>#VALUE!</v>
      </c>
      <c r="AS1011" s="164" t="str">
        <f t="shared" si="565"/>
        <v>выходной</v>
      </c>
      <c r="AT1011" s="142"/>
      <c r="AU1011" s="11" t="str">
        <f>IF(ISERROR(VLOOKUP(B1011,'РЕОРГ 2008'!$A:$B,2,FALSE)),"",VLOOKUP(B1011,'РЕОРГ 2008'!$A:$B,2,FALSE))</f>
        <v/>
      </c>
      <c r="AV1011" s="12" t="str">
        <f t="shared" si="566"/>
        <v>Опер.касса №4303/067</v>
      </c>
      <c r="AW1011" s="31" t="e">
        <f>LEFT(#REF!,2)</f>
        <v>#REF!</v>
      </c>
      <c r="AX1011" s="12" t="str">
        <f t="shared" si="544"/>
        <v>4303/067</v>
      </c>
      <c r="AZ1011" t="str">
        <f>IF(ISERROR(VLOOKUP(B1011,'РЕОРГ 01.08.2009'!$A:$B,2,FALSE)),"",VLOOKUP(B1011,'РЕОРГ 01.08.2009'!$A:$B,2,FALSE))</f>
        <v/>
      </c>
      <c r="BA1011" s="12" t="str">
        <f t="shared" si="539"/>
        <v>Опер.касса №4303/067</v>
      </c>
      <c r="BB1011" t="e">
        <f>LEFT(#REF!,2)</f>
        <v>#REF!</v>
      </c>
      <c r="BC1011" s="12" t="str">
        <f t="shared" si="545"/>
        <v>4303/067</v>
      </c>
      <c r="BE1011" t="str">
        <f>IF(ISERROR(VLOOKUP(B1011,'РЕОРГ 01.10.2009'!A:C,3,FALSE)),"",VLOOKUP(B1011,'РЕОРГ 01.10.2009'!A:C,3,FALSE))</f>
        <v/>
      </c>
      <c r="BF1011" s="12" t="str">
        <f t="shared" si="540"/>
        <v>Опер.касса №4303/067</v>
      </c>
      <c r="BG1011" t="e">
        <f>LEFT(#REF!,2)</f>
        <v>#REF!</v>
      </c>
      <c r="BH1011" s="12" t="str">
        <f t="shared" si="546"/>
        <v>4303/067</v>
      </c>
      <c r="BJ1011" t="str">
        <f>IF(ISERROR(VLOOKUP($B1011,'РЕОРГ 01.05.2010'!A:B,2,FALSE)),"",VLOOKUP($B1011,'РЕОРГ 01.05.2010'!A:B,2,FALSE))</f>
        <v/>
      </c>
      <c r="BK1011" s="12" t="str">
        <f t="shared" si="541"/>
        <v>Опер.касса №4303/067</v>
      </c>
      <c r="BL1011" t="e">
        <f>LEFT(#REF!,2)</f>
        <v>#REF!</v>
      </c>
      <c r="BM1011" s="12" t="str">
        <f t="shared" si="547"/>
        <v>4303/067</v>
      </c>
      <c r="BO1011" t="str">
        <f>IF(ISERROR(VLOOKUP($B1011,'РЕОРГ 01.08.2010'!A:B,2,FALSE)),"",VLOOKUP($B1011,'РЕОРГ 01.08.2010'!A:B,2,FALSE))</f>
        <v>Опер.касса №4303/067</v>
      </c>
      <c r="BP1011" s="12" t="str">
        <f t="shared" si="542"/>
        <v>Опер.касса №4303/067</v>
      </c>
      <c r="BQ1011" t="e">
        <f>LEFT(#REF!,2)</f>
        <v>#REF!</v>
      </c>
      <c r="BR1011" s="12" t="str">
        <f t="shared" si="548"/>
        <v>4303/067</v>
      </c>
    </row>
    <row r="1012" spans="1:70" ht="12.75" customHeight="1">
      <c r="A1012" t="str">
        <f t="shared" si="543"/>
        <v>8589/0104</v>
      </c>
      <c r="B1012" s="133">
        <v>1054</v>
      </c>
      <c r="C1012" s="1" t="s">
        <v>2937</v>
      </c>
      <c r="D1012" s="32" t="s">
        <v>1931</v>
      </c>
      <c r="E1012" s="1" t="s">
        <v>3507</v>
      </c>
      <c r="F1012" s="1" t="s">
        <v>1291</v>
      </c>
      <c r="G1012" s="1" t="s">
        <v>3508</v>
      </c>
      <c r="H1012" s="1" t="s">
        <v>2146</v>
      </c>
      <c r="I1012" s="1" t="s">
        <v>9493</v>
      </c>
      <c r="J1012" s="1"/>
      <c r="K1012" s="1">
        <v>0.25</v>
      </c>
      <c r="L1012" s="32" t="s">
        <v>4049</v>
      </c>
      <c r="M1012" s="8" t="s">
        <v>11849</v>
      </c>
      <c r="N1012" s="2" t="s">
        <v>11953</v>
      </c>
      <c r="O1012" s="173"/>
      <c r="P1012" s="168">
        <f t="shared" si="573"/>
        <v>1009</v>
      </c>
      <c r="Q1012" s="138">
        <f t="shared" si="567"/>
        <v>12</v>
      </c>
      <c r="R1012" s="138" t="e">
        <f t="shared" si="568"/>
        <v>#VALUE!</v>
      </c>
      <c r="S1012" s="138" t="e">
        <f t="shared" si="569"/>
        <v>#VALUE!</v>
      </c>
      <c r="T1012" s="138" t="e">
        <f t="shared" si="570"/>
        <v>#VALUE!</v>
      </c>
      <c r="U1012" s="138" t="e">
        <f t="shared" si="571"/>
        <v>#VALUE!</v>
      </c>
      <c r="V1012" s="138" t="e">
        <f t="shared" si="572"/>
        <v>#VALUE!</v>
      </c>
      <c r="W1012" s="158" t="str">
        <f t="shared" si="549"/>
        <v>выходной</v>
      </c>
      <c r="X1012" s="159" t="e">
        <f>HLOOKUP(SEARCH("2",$M1012)-1,$Q$3:$V1012,$P1012+1,FALSE)</f>
        <v>#N/A</v>
      </c>
      <c r="Y1012" s="160" t="str">
        <f t="shared" si="550"/>
        <v>09:00 13:30</v>
      </c>
      <c r="Z1012" s="161" t="e">
        <f t="shared" si="551"/>
        <v>#VALUE!</v>
      </c>
      <c r="AA1012" s="158" t="str">
        <f t="shared" si="552"/>
        <v>09:00 13:30</v>
      </c>
      <c r="AB1012" s="159" t="e">
        <f>HLOOKUP(SEARCH("3",$M1012)-1,$Q$3:$V1012,$P1012+1,FALSE)</f>
        <v>#VALUE!</v>
      </c>
      <c r="AC1012" s="160" t="e">
        <f t="shared" si="553"/>
        <v>#VALUE!</v>
      </c>
      <c r="AD1012" s="161" t="e">
        <f t="shared" si="554"/>
        <v>#VALUE!</v>
      </c>
      <c r="AE1012" s="158" t="str">
        <f t="shared" si="555"/>
        <v>выходной</v>
      </c>
      <c r="AF1012" s="159" t="e">
        <f>HLOOKUP(SEARCH("4",$M1012)-1,$Q$3:$V1012,$P1012+1,FALSE)</f>
        <v>#VALUE!</v>
      </c>
      <c r="AG1012" s="161" t="e">
        <f t="shared" si="556"/>
        <v>#VALUE!</v>
      </c>
      <c r="AH1012" s="161" t="e">
        <f t="shared" si="557"/>
        <v>#VALUE!</v>
      </c>
      <c r="AI1012" s="158" t="str">
        <f t="shared" si="558"/>
        <v>выходной</v>
      </c>
      <c r="AJ1012" s="159">
        <f>HLOOKUP(SEARCH("5",$M1012)-1,$Q$3:$V1012,$P1012+1,FALSE)</f>
        <v>12</v>
      </c>
      <c r="AK1012" s="161" t="str">
        <f t="shared" si="559"/>
        <v>09:00 13:30</v>
      </c>
      <c r="AL1012" s="161" t="e">
        <f t="shared" si="560"/>
        <v>#VALUE!</v>
      </c>
      <c r="AM1012" s="158" t="str">
        <f t="shared" si="561"/>
        <v>09:00 13:30</v>
      </c>
      <c r="AN1012" s="159" t="e">
        <f>HLOOKUP(SEARCH("6",$M1012)-1,$Q$3:$V1012,$P1012+1,FALSE)</f>
        <v>#VALUE!</v>
      </c>
      <c r="AO1012" s="161" t="e">
        <f t="shared" si="562"/>
        <v>#VALUE!</v>
      </c>
      <c r="AP1012" s="161" t="e">
        <f t="shared" si="563"/>
        <v>#VALUE!</v>
      </c>
      <c r="AQ1012" s="162" t="str">
        <f t="shared" si="564"/>
        <v>выходной</v>
      </c>
      <c r="AR1012" s="163" t="e">
        <f>HLOOKUP(SEARCH("7",$M1012)-1,$Q$3:$V1012,$P1012+1,FALSE)</f>
        <v>#VALUE!</v>
      </c>
      <c r="AS1012" s="164" t="str">
        <f t="shared" si="565"/>
        <v>выходной</v>
      </c>
      <c r="AT1012" s="142"/>
      <c r="AU1012" s="11" t="str">
        <f>IF(ISERROR(VLOOKUP(B1012,'РЕОРГ 2008'!$A:$B,2,FALSE)),"",VLOOKUP(B1012,'РЕОРГ 2008'!$A:$B,2,FALSE))</f>
        <v/>
      </c>
      <c r="AV1012" s="12" t="str">
        <f t="shared" si="566"/>
        <v>Опер.касса №4303/068</v>
      </c>
      <c r="AW1012" s="31" t="e">
        <f>LEFT(#REF!,2)</f>
        <v>#REF!</v>
      </c>
      <c r="AX1012" s="12" t="str">
        <f t="shared" si="544"/>
        <v>4303/068</v>
      </c>
      <c r="AZ1012" t="str">
        <f>IF(ISERROR(VLOOKUP(B1012,'РЕОРГ 01.08.2009'!$A:$B,2,FALSE)),"",VLOOKUP(B1012,'РЕОРГ 01.08.2009'!$A:$B,2,FALSE))</f>
        <v/>
      </c>
      <c r="BA1012" s="12" t="str">
        <f t="shared" si="539"/>
        <v>Опер.касса №4303/068</v>
      </c>
      <c r="BB1012" t="e">
        <f>LEFT(#REF!,2)</f>
        <v>#REF!</v>
      </c>
      <c r="BC1012" s="12" t="str">
        <f t="shared" si="545"/>
        <v>4303/068</v>
      </c>
      <c r="BE1012" t="str">
        <f>IF(ISERROR(VLOOKUP(B1012,'РЕОРГ 01.10.2009'!A:C,3,FALSE)),"",VLOOKUP(B1012,'РЕОРГ 01.10.2009'!A:C,3,FALSE))</f>
        <v/>
      </c>
      <c r="BF1012" s="12" t="str">
        <f t="shared" si="540"/>
        <v>Опер.касса №4303/068</v>
      </c>
      <c r="BG1012" t="e">
        <f>LEFT(#REF!,2)</f>
        <v>#REF!</v>
      </c>
      <c r="BH1012" s="12" t="str">
        <f t="shared" si="546"/>
        <v>4303/068</v>
      </c>
      <c r="BJ1012" t="str">
        <f>IF(ISERROR(VLOOKUP($B1012,'РЕОРГ 01.05.2010'!A:B,2,FALSE)),"",VLOOKUP($B1012,'РЕОРГ 01.05.2010'!A:B,2,FALSE))</f>
        <v/>
      </c>
      <c r="BK1012" s="12" t="str">
        <f t="shared" si="541"/>
        <v>Опер.касса №4303/068</v>
      </c>
      <c r="BL1012" t="e">
        <f>LEFT(#REF!,2)</f>
        <v>#REF!</v>
      </c>
      <c r="BM1012" s="12" t="str">
        <f t="shared" si="547"/>
        <v>4303/068</v>
      </c>
      <c r="BO1012" t="str">
        <f>IF(ISERROR(VLOOKUP($B1012,'РЕОРГ 01.08.2010'!A:B,2,FALSE)),"",VLOOKUP($B1012,'РЕОРГ 01.08.2010'!A:B,2,FALSE))</f>
        <v>Опер.касса №4303/068</v>
      </c>
      <c r="BP1012" s="12" t="str">
        <f t="shared" si="542"/>
        <v>Опер.касса №4303/068</v>
      </c>
      <c r="BQ1012" t="e">
        <f>LEFT(#REF!,2)</f>
        <v>#REF!</v>
      </c>
      <c r="BR1012" s="12" t="str">
        <f t="shared" si="548"/>
        <v>4303/068</v>
      </c>
    </row>
    <row r="1013" spans="1:70" ht="12.75" customHeight="1">
      <c r="A1013" t="str">
        <f t="shared" si="543"/>
        <v>8589/0105</v>
      </c>
      <c r="B1013" s="133">
        <v>1055</v>
      </c>
      <c r="C1013" s="1" t="s">
        <v>2938</v>
      </c>
      <c r="D1013" s="32" t="s">
        <v>1931</v>
      </c>
      <c r="E1013" s="1" t="s">
        <v>3510</v>
      </c>
      <c r="F1013" s="1" t="s">
        <v>1291</v>
      </c>
      <c r="G1013" s="1" t="s">
        <v>3511</v>
      </c>
      <c r="H1013" s="1" t="s">
        <v>3512</v>
      </c>
      <c r="I1013" s="1" t="s">
        <v>3513</v>
      </c>
      <c r="J1013" s="1"/>
      <c r="K1013" s="1">
        <v>0.5</v>
      </c>
      <c r="L1013" s="32" t="s">
        <v>4049</v>
      </c>
      <c r="M1013" s="8" t="s">
        <v>11901</v>
      </c>
      <c r="N1013" s="2" t="s">
        <v>11981</v>
      </c>
      <c r="O1013" s="173"/>
      <c r="P1013" s="168">
        <f t="shared" si="573"/>
        <v>1010</v>
      </c>
      <c r="Q1013" s="138">
        <f t="shared" si="567"/>
        <v>25</v>
      </c>
      <c r="R1013" s="138">
        <f t="shared" si="568"/>
        <v>50</v>
      </c>
      <c r="S1013" s="138" t="e">
        <f t="shared" si="569"/>
        <v>#VALUE!</v>
      </c>
      <c r="T1013" s="138" t="e">
        <f t="shared" si="570"/>
        <v>#VALUE!</v>
      </c>
      <c r="U1013" s="138" t="e">
        <f t="shared" si="571"/>
        <v>#VALUE!</v>
      </c>
      <c r="V1013" s="138" t="e">
        <f t="shared" si="572"/>
        <v>#VALUE!</v>
      </c>
      <c r="W1013" s="158" t="str">
        <f t="shared" si="549"/>
        <v>выходной</v>
      </c>
      <c r="X1013" s="159" t="e">
        <f>HLOOKUP(SEARCH("2",$M1013)-1,$Q$3:$V1013,$P1013+1,FALSE)</f>
        <v>#N/A</v>
      </c>
      <c r="Y1013" s="160" t="str">
        <f t="shared" si="550"/>
        <v>09:00 16:00(13:00 14:00)</v>
      </c>
      <c r="Z1013" s="161" t="e">
        <f t="shared" si="551"/>
        <v>#VALUE!</v>
      </c>
      <c r="AA1013" s="158" t="str">
        <f t="shared" si="552"/>
        <v>09:00 16:00(13:00 14:00)</v>
      </c>
      <c r="AB1013" s="159" t="e">
        <f>HLOOKUP(SEARCH("3",$M1013)-1,$Q$3:$V1013,$P1013+1,FALSE)</f>
        <v>#VALUE!</v>
      </c>
      <c r="AC1013" s="160" t="e">
        <f t="shared" si="553"/>
        <v>#VALUE!</v>
      </c>
      <c r="AD1013" s="161" t="e">
        <f t="shared" si="554"/>
        <v>#VALUE!</v>
      </c>
      <c r="AE1013" s="158" t="str">
        <f t="shared" si="555"/>
        <v>выходной</v>
      </c>
      <c r="AF1013" s="159">
        <f>HLOOKUP(SEARCH("4",$M1013)-1,$Q$3:$V1013,$P1013+1,FALSE)</f>
        <v>25</v>
      </c>
      <c r="AG1013" s="161" t="str">
        <f t="shared" si="556"/>
        <v>09:00 16:00(13:00 14:00)|09:00 16:00(13:00 14:00)</v>
      </c>
      <c r="AH1013" s="161" t="str">
        <f t="shared" si="557"/>
        <v>09:00 16:00(13:00 14:00)</v>
      </c>
      <c r="AI1013" s="158" t="str">
        <f t="shared" si="558"/>
        <v>09:00 16:00(13:00 14:00)</v>
      </c>
      <c r="AJ1013" s="159">
        <f>HLOOKUP(SEARCH("5",$M1013)-1,$Q$3:$V1013,$P1013+1,FALSE)</f>
        <v>50</v>
      </c>
      <c r="AK1013" s="161" t="str">
        <f t="shared" si="559"/>
        <v>09:00 16:00(13:00 14:00)</v>
      </c>
      <c r="AL1013" s="161" t="e">
        <f t="shared" si="560"/>
        <v>#VALUE!</v>
      </c>
      <c r="AM1013" s="158" t="str">
        <f t="shared" si="561"/>
        <v>09:00 16:00(13:00 14:00)</v>
      </c>
      <c r="AN1013" s="159" t="e">
        <f>HLOOKUP(SEARCH("6",$M1013)-1,$Q$3:$V1013,$P1013+1,FALSE)</f>
        <v>#VALUE!</v>
      </c>
      <c r="AO1013" s="161" t="e">
        <f t="shared" si="562"/>
        <v>#VALUE!</v>
      </c>
      <c r="AP1013" s="161" t="e">
        <f t="shared" si="563"/>
        <v>#VALUE!</v>
      </c>
      <c r="AQ1013" s="162" t="str">
        <f t="shared" si="564"/>
        <v>выходной</v>
      </c>
      <c r="AR1013" s="163" t="e">
        <f>HLOOKUP(SEARCH("7",$M1013)-1,$Q$3:$V1013,$P1013+1,FALSE)</f>
        <v>#VALUE!</v>
      </c>
      <c r="AS1013" s="164" t="str">
        <f t="shared" si="565"/>
        <v>выходной</v>
      </c>
      <c r="AT1013" s="142"/>
      <c r="AU1013" s="11" t="str">
        <f>IF(ISERROR(VLOOKUP(B1013,'РЕОРГ 2008'!$A:$B,2,FALSE)),"",VLOOKUP(B1013,'РЕОРГ 2008'!$A:$B,2,FALSE))</f>
        <v/>
      </c>
      <c r="AV1013" s="12" t="str">
        <f t="shared" si="566"/>
        <v>Опер.касса №4303/069</v>
      </c>
      <c r="AW1013" s="31" t="e">
        <f>LEFT(#REF!,2)</f>
        <v>#REF!</v>
      </c>
      <c r="AX1013" s="12" t="str">
        <f t="shared" si="544"/>
        <v>4303/069</v>
      </c>
      <c r="AZ1013" t="str">
        <f>IF(ISERROR(VLOOKUP(B1013,'РЕОРГ 01.08.2009'!$A:$B,2,FALSE)),"",VLOOKUP(B1013,'РЕОРГ 01.08.2009'!$A:$B,2,FALSE))</f>
        <v/>
      </c>
      <c r="BA1013" s="12" t="str">
        <f t="shared" si="539"/>
        <v>Опер.касса №4303/069</v>
      </c>
      <c r="BB1013" t="e">
        <f>LEFT(#REF!,2)</f>
        <v>#REF!</v>
      </c>
      <c r="BC1013" s="12" t="str">
        <f t="shared" si="545"/>
        <v>4303/069</v>
      </c>
      <c r="BE1013" t="str">
        <f>IF(ISERROR(VLOOKUP(B1013,'РЕОРГ 01.10.2009'!A:C,3,FALSE)),"",VLOOKUP(B1013,'РЕОРГ 01.10.2009'!A:C,3,FALSE))</f>
        <v/>
      </c>
      <c r="BF1013" s="12" t="str">
        <f t="shared" si="540"/>
        <v>Опер.касса №4303/069</v>
      </c>
      <c r="BG1013" t="e">
        <f>LEFT(#REF!,2)</f>
        <v>#REF!</v>
      </c>
      <c r="BH1013" s="12" t="str">
        <f t="shared" si="546"/>
        <v>4303/069</v>
      </c>
      <c r="BJ1013" t="str">
        <f>IF(ISERROR(VLOOKUP($B1013,'РЕОРГ 01.05.2010'!A:B,2,FALSE)),"",VLOOKUP($B1013,'РЕОРГ 01.05.2010'!A:B,2,FALSE))</f>
        <v/>
      </c>
      <c r="BK1013" s="12" t="str">
        <f t="shared" si="541"/>
        <v>Опер.касса №4303/069</v>
      </c>
      <c r="BL1013" t="e">
        <f>LEFT(#REF!,2)</f>
        <v>#REF!</v>
      </c>
      <c r="BM1013" s="12" t="str">
        <f t="shared" si="547"/>
        <v>4303/069</v>
      </c>
      <c r="BO1013" t="str">
        <f>IF(ISERROR(VLOOKUP($B1013,'РЕОРГ 01.08.2010'!A:B,2,FALSE)),"",VLOOKUP($B1013,'РЕОРГ 01.08.2010'!A:B,2,FALSE))</f>
        <v>Опер.касса №4303/069</v>
      </c>
      <c r="BP1013" s="12" t="str">
        <f t="shared" si="542"/>
        <v>Опер.касса №4303/069</v>
      </c>
      <c r="BQ1013" t="e">
        <f>LEFT(#REF!,2)</f>
        <v>#REF!</v>
      </c>
      <c r="BR1013" s="12" t="str">
        <f t="shared" si="548"/>
        <v>4303/069</v>
      </c>
    </row>
    <row r="1014" spans="1:70" ht="12.75" customHeight="1">
      <c r="A1014" t="str">
        <f t="shared" si="543"/>
        <v>8589/0106</v>
      </c>
      <c r="B1014" s="133">
        <v>1056</v>
      </c>
      <c r="C1014" s="1" t="s">
        <v>2939</v>
      </c>
      <c r="D1014" s="32" t="s">
        <v>1931</v>
      </c>
      <c r="E1014" s="1" t="s">
        <v>3515</v>
      </c>
      <c r="F1014" s="1" t="s">
        <v>1291</v>
      </c>
      <c r="G1014" s="1" t="s">
        <v>3516</v>
      </c>
      <c r="H1014" s="1" t="s">
        <v>3517</v>
      </c>
      <c r="I1014" s="1" t="s">
        <v>6244</v>
      </c>
      <c r="J1014" s="1"/>
      <c r="K1014" s="1">
        <v>0.15</v>
      </c>
      <c r="L1014" s="32" t="s">
        <v>4049</v>
      </c>
      <c r="M1014" s="8" t="s">
        <v>11789</v>
      </c>
      <c r="N1014" s="2" t="s">
        <v>12780</v>
      </c>
      <c r="O1014" s="173"/>
      <c r="P1014" s="168">
        <f t="shared" si="573"/>
        <v>1011</v>
      </c>
      <c r="Q1014" s="138" t="e">
        <f t="shared" si="567"/>
        <v>#VALUE!</v>
      </c>
      <c r="R1014" s="138" t="e">
        <f t="shared" si="568"/>
        <v>#VALUE!</v>
      </c>
      <c r="S1014" s="138" t="e">
        <f t="shared" si="569"/>
        <v>#VALUE!</v>
      </c>
      <c r="T1014" s="138" t="e">
        <f t="shared" si="570"/>
        <v>#VALUE!</v>
      </c>
      <c r="U1014" s="138" t="e">
        <f t="shared" si="571"/>
        <v>#VALUE!</v>
      </c>
      <c r="V1014" s="138" t="e">
        <f t="shared" si="572"/>
        <v>#VALUE!</v>
      </c>
      <c r="W1014" s="158" t="str">
        <f t="shared" si="549"/>
        <v>09:00 14:30</v>
      </c>
      <c r="X1014" s="159" t="e">
        <f>HLOOKUP(SEARCH("2",$M1014)-1,$Q$3:$V1014,$P1014+1,FALSE)</f>
        <v>#VALUE!</v>
      </c>
      <c r="Y1014" s="160" t="e">
        <f t="shared" si="550"/>
        <v>#VALUE!</v>
      </c>
      <c r="Z1014" s="161" t="e">
        <f t="shared" si="551"/>
        <v>#VALUE!</v>
      </c>
      <c r="AA1014" s="158" t="str">
        <f t="shared" si="552"/>
        <v>выходной</v>
      </c>
      <c r="AB1014" s="159" t="e">
        <f>HLOOKUP(SEARCH("3",$M1014)-1,$Q$3:$V1014,$P1014+1,FALSE)</f>
        <v>#VALUE!</v>
      </c>
      <c r="AC1014" s="160" t="e">
        <f t="shared" si="553"/>
        <v>#VALUE!</v>
      </c>
      <c r="AD1014" s="161" t="e">
        <f t="shared" si="554"/>
        <v>#VALUE!</v>
      </c>
      <c r="AE1014" s="158" t="str">
        <f t="shared" si="555"/>
        <v>выходной</v>
      </c>
      <c r="AF1014" s="159" t="e">
        <f>HLOOKUP(SEARCH("4",$M1014)-1,$Q$3:$V1014,$P1014+1,FALSE)</f>
        <v>#VALUE!</v>
      </c>
      <c r="AG1014" s="161" t="e">
        <f t="shared" si="556"/>
        <v>#VALUE!</v>
      </c>
      <c r="AH1014" s="161" t="e">
        <f t="shared" si="557"/>
        <v>#VALUE!</v>
      </c>
      <c r="AI1014" s="158" t="str">
        <f t="shared" si="558"/>
        <v>выходной</v>
      </c>
      <c r="AJ1014" s="159" t="e">
        <f>HLOOKUP(SEARCH("5",$M1014)-1,$Q$3:$V1014,$P1014+1,FALSE)</f>
        <v>#VALUE!</v>
      </c>
      <c r="AK1014" s="161" t="e">
        <f t="shared" si="559"/>
        <v>#VALUE!</v>
      </c>
      <c r="AL1014" s="161" t="e">
        <f t="shared" si="560"/>
        <v>#VALUE!</v>
      </c>
      <c r="AM1014" s="158" t="str">
        <f t="shared" si="561"/>
        <v>выходной</v>
      </c>
      <c r="AN1014" s="159" t="e">
        <f>HLOOKUP(SEARCH("6",$M1014)-1,$Q$3:$V1014,$P1014+1,FALSE)</f>
        <v>#VALUE!</v>
      </c>
      <c r="AO1014" s="161" t="e">
        <f t="shared" si="562"/>
        <v>#VALUE!</v>
      </c>
      <c r="AP1014" s="161" t="e">
        <f t="shared" si="563"/>
        <v>#VALUE!</v>
      </c>
      <c r="AQ1014" s="162" t="str">
        <f t="shared" si="564"/>
        <v>выходной</v>
      </c>
      <c r="AR1014" s="163" t="e">
        <f>HLOOKUP(SEARCH("7",$M1014)-1,$Q$3:$V1014,$P1014+1,FALSE)</f>
        <v>#VALUE!</v>
      </c>
      <c r="AS1014" s="164" t="str">
        <f t="shared" si="565"/>
        <v>выходной</v>
      </c>
      <c r="AT1014" s="142"/>
      <c r="AU1014" s="11" t="str">
        <f>IF(ISERROR(VLOOKUP(B1014,'РЕОРГ 2008'!$A:$B,2,FALSE)),"",VLOOKUP(B1014,'РЕОРГ 2008'!$A:$B,2,FALSE))</f>
        <v/>
      </c>
      <c r="AV1014" s="12" t="str">
        <f t="shared" si="566"/>
        <v>Опер.касса №4303/070</v>
      </c>
      <c r="AW1014" s="31" t="e">
        <f>LEFT(#REF!,2)</f>
        <v>#REF!</v>
      </c>
      <c r="AX1014" s="12" t="str">
        <f t="shared" si="544"/>
        <v>4303/070</v>
      </c>
      <c r="AZ1014" t="str">
        <f>IF(ISERROR(VLOOKUP(B1014,'РЕОРГ 01.08.2009'!$A:$B,2,FALSE)),"",VLOOKUP(B1014,'РЕОРГ 01.08.2009'!$A:$B,2,FALSE))</f>
        <v/>
      </c>
      <c r="BA1014" s="12" t="str">
        <f t="shared" si="539"/>
        <v>Опер.касса №4303/070</v>
      </c>
      <c r="BB1014" t="e">
        <f>LEFT(#REF!,2)</f>
        <v>#REF!</v>
      </c>
      <c r="BC1014" s="12" t="str">
        <f t="shared" si="545"/>
        <v>4303/070</v>
      </c>
      <c r="BE1014" t="str">
        <f>IF(ISERROR(VLOOKUP(B1014,'РЕОРГ 01.10.2009'!A:C,3,FALSE)),"",VLOOKUP(B1014,'РЕОРГ 01.10.2009'!A:C,3,FALSE))</f>
        <v/>
      </c>
      <c r="BF1014" s="12" t="str">
        <f t="shared" si="540"/>
        <v>Опер.касса №4303/070</v>
      </c>
      <c r="BG1014" t="e">
        <f>LEFT(#REF!,2)</f>
        <v>#REF!</v>
      </c>
      <c r="BH1014" s="12" t="str">
        <f t="shared" si="546"/>
        <v>4303/070</v>
      </c>
      <c r="BJ1014" t="str">
        <f>IF(ISERROR(VLOOKUP($B1014,'РЕОРГ 01.05.2010'!A:B,2,FALSE)),"",VLOOKUP($B1014,'РЕОРГ 01.05.2010'!A:B,2,FALSE))</f>
        <v/>
      </c>
      <c r="BK1014" s="12" t="str">
        <f t="shared" si="541"/>
        <v>Опер.касса №4303/070</v>
      </c>
      <c r="BL1014" t="e">
        <f>LEFT(#REF!,2)</f>
        <v>#REF!</v>
      </c>
      <c r="BM1014" s="12" t="str">
        <f t="shared" si="547"/>
        <v>4303/070</v>
      </c>
      <c r="BO1014" t="str">
        <f>IF(ISERROR(VLOOKUP($B1014,'РЕОРГ 01.08.2010'!A:B,2,FALSE)),"",VLOOKUP($B1014,'РЕОРГ 01.08.2010'!A:B,2,FALSE))</f>
        <v>Опер.касса №4303/070</v>
      </c>
      <c r="BP1014" s="12" t="str">
        <f t="shared" si="542"/>
        <v>Опер.касса №4303/070</v>
      </c>
      <c r="BQ1014" t="e">
        <f>LEFT(#REF!,2)</f>
        <v>#REF!</v>
      </c>
      <c r="BR1014" s="12" t="str">
        <f t="shared" si="548"/>
        <v>4303/070</v>
      </c>
    </row>
    <row r="1015" spans="1:70" ht="12.75" customHeight="1">
      <c r="A1015" t="str">
        <f t="shared" si="543"/>
        <v>8589/0107</v>
      </c>
      <c r="B1015" s="133">
        <v>1057</v>
      </c>
      <c r="C1015" s="1" t="s">
        <v>2940</v>
      </c>
      <c r="D1015" s="32" t="s">
        <v>1931</v>
      </c>
      <c r="E1015" s="1" t="s">
        <v>3519</v>
      </c>
      <c r="F1015" s="1" t="s">
        <v>1291</v>
      </c>
      <c r="G1015" s="1" t="s">
        <v>3520</v>
      </c>
      <c r="H1015" s="1" t="s">
        <v>3521</v>
      </c>
      <c r="I1015" s="1" t="s">
        <v>12843</v>
      </c>
      <c r="J1015" s="1"/>
      <c r="K1015" s="1">
        <v>0.5</v>
      </c>
      <c r="L1015" s="32" t="s">
        <v>4049</v>
      </c>
      <c r="M1015" s="8" t="s">
        <v>11991</v>
      </c>
      <c r="N1015" s="2" t="s">
        <v>11981</v>
      </c>
      <c r="O1015" s="173"/>
      <c r="P1015" s="168">
        <f t="shared" si="573"/>
        <v>1012</v>
      </c>
      <c r="Q1015" s="138">
        <f t="shared" si="567"/>
        <v>25</v>
      </c>
      <c r="R1015" s="138">
        <f t="shared" si="568"/>
        <v>50</v>
      </c>
      <c r="S1015" s="138" t="e">
        <f t="shared" si="569"/>
        <v>#VALUE!</v>
      </c>
      <c r="T1015" s="138" t="e">
        <f t="shared" si="570"/>
        <v>#VALUE!</v>
      </c>
      <c r="U1015" s="138" t="e">
        <f t="shared" si="571"/>
        <v>#VALUE!</v>
      </c>
      <c r="V1015" s="138" t="e">
        <f t="shared" si="572"/>
        <v>#VALUE!</v>
      </c>
      <c r="W1015" s="158" t="str">
        <f t="shared" si="549"/>
        <v>09:00 16:00(13:00 14:00)</v>
      </c>
      <c r="X1015" s="159" t="e">
        <f>HLOOKUP(SEARCH("2",$M1015)-1,$Q$3:$V1015,$P1015+1,FALSE)</f>
        <v>#VALUE!</v>
      </c>
      <c r="Y1015" s="160" t="e">
        <f t="shared" si="550"/>
        <v>#VALUE!</v>
      </c>
      <c r="Z1015" s="161" t="e">
        <f t="shared" si="551"/>
        <v>#VALUE!</v>
      </c>
      <c r="AA1015" s="158" t="str">
        <f t="shared" si="552"/>
        <v>выходной</v>
      </c>
      <c r="AB1015" s="159">
        <f>HLOOKUP(SEARCH("3",$M1015)-1,$Q$3:$V1015,$P1015+1,FALSE)</f>
        <v>25</v>
      </c>
      <c r="AC1015" s="160" t="str">
        <f t="shared" si="553"/>
        <v>09:00 16:00(13:00 14:00)|09:00 16:00(13:00 14:00)</v>
      </c>
      <c r="AD1015" s="161" t="str">
        <f t="shared" si="554"/>
        <v>09:00 16:00(13:00 14:00)</v>
      </c>
      <c r="AE1015" s="158" t="str">
        <f t="shared" si="555"/>
        <v>09:00 16:00(13:00 14:00)</v>
      </c>
      <c r="AF1015" s="159" t="e">
        <f>HLOOKUP(SEARCH("4",$M1015)-1,$Q$3:$V1015,$P1015+1,FALSE)</f>
        <v>#VALUE!</v>
      </c>
      <c r="AG1015" s="161" t="e">
        <f t="shared" si="556"/>
        <v>#VALUE!</v>
      </c>
      <c r="AH1015" s="161" t="e">
        <f t="shared" si="557"/>
        <v>#VALUE!</v>
      </c>
      <c r="AI1015" s="158" t="str">
        <f t="shared" si="558"/>
        <v>выходной</v>
      </c>
      <c r="AJ1015" s="159">
        <f>HLOOKUP(SEARCH("5",$M1015)-1,$Q$3:$V1015,$P1015+1,FALSE)</f>
        <v>50</v>
      </c>
      <c r="AK1015" s="161" t="str">
        <f t="shared" si="559"/>
        <v>09:00 16:00(13:00 14:00)</v>
      </c>
      <c r="AL1015" s="161" t="e">
        <f t="shared" si="560"/>
        <v>#VALUE!</v>
      </c>
      <c r="AM1015" s="158" t="str">
        <f t="shared" si="561"/>
        <v>09:00 16:00(13:00 14:00)</v>
      </c>
      <c r="AN1015" s="159" t="e">
        <f>HLOOKUP(SEARCH("6",$M1015)-1,$Q$3:$V1015,$P1015+1,FALSE)</f>
        <v>#VALUE!</v>
      </c>
      <c r="AO1015" s="161" t="e">
        <f t="shared" si="562"/>
        <v>#VALUE!</v>
      </c>
      <c r="AP1015" s="161" t="e">
        <f t="shared" si="563"/>
        <v>#VALUE!</v>
      </c>
      <c r="AQ1015" s="162" t="str">
        <f t="shared" si="564"/>
        <v>выходной</v>
      </c>
      <c r="AR1015" s="163" t="e">
        <f>HLOOKUP(SEARCH("7",$M1015)-1,$Q$3:$V1015,$P1015+1,FALSE)</f>
        <v>#VALUE!</v>
      </c>
      <c r="AS1015" s="164" t="str">
        <f t="shared" si="565"/>
        <v>выходной</v>
      </c>
      <c r="AT1015" s="142"/>
      <c r="AU1015" s="11" t="str">
        <f>IF(ISERROR(VLOOKUP(B1015,'РЕОРГ 2008'!$A:$B,2,FALSE)),"",VLOOKUP(B1015,'РЕОРГ 2008'!$A:$B,2,FALSE))</f>
        <v/>
      </c>
      <c r="AV1015" s="12" t="str">
        <f t="shared" si="566"/>
        <v>Опер.касса №4303/071</v>
      </c>
      <c r="AW1015" s="31" t="e">
        <f>LEFT(#REF!,2)</f>
        <v>#REF!</v>
      </c>
      <c r="AX1015" s="12" t="str">
        <f t="shared" si="544"/>
        <v>4303/071</v>
      </c>
      <c r="AZ1015" t="str">
        <f>IF(ISERROR(VLOOKUP(B1015,'РЕОРГ 01.08.2009'!$A:$B,2,FALSE)),"",VLOOKUP(B1015,'РЕОРГ 01.08.2009'!$A:$B,2,FALSE))</f>
        <v/>
      </c>
      <c r="BA1015" s="12" t="str">
        <f t="shared" si="539"/>
        <v>Опер.касса №4303/071</v>
      </c>
      <c r="BB1015" t="e">
        <f>LEFT(#REF!,2)</f>
        <v>#REF!</v>
      </c>
      <c r="BC1015" s="12" t="str">
        <f t="shared" si="545"/>
        <v>4303/071</v>
      </c>
      <c r="BE1015" t="str">
        <f>IF(ISERROR(VLOOKUP(B1015,'РЕОРГ 01.10.2009'!A:C,3,FALSE)),"",VLOOKUP(B1015,'РЕОРГ 01.10.2009'!A:C,3,FALSE))</f>
        <v/>
      </c>
      <c r="BF1015" s="12" t="str">
        <f t="shared" si="540"/>
        <v>Опер.касса №4303/071</v>
      </c>
      <c r="BG1015" t="e">
        <f>LEFT(#REF!,2)</f>
        <v>#REF!</v>
      </c>
      <c r="BH1015" s="12" t="str">
        <f t="shared" si="546"/>
        <v>4303/071</v>
      </c>
      <c r="BJ1015" t="str">
        <f>IF(ISERROR(VLOOKUP($B1015,'РЕОРГ 01.05.2010'!A:B,2,FALSE)),"",VLOOKUP($B1015,'РЕОРГ 01.05.2010'!A:B,2,FALSE))</f>
        <v/>
      </c>
      <c r="BK1015" s="12" t="str">
        <f t="shared" si="541"/>
        <v>Опер.касса №4303/071</v>
      </c>
      <c r="BL1015" t="e">
        <f>LEFT(#REF!,2)</f>
        <v>#REF!</v>
      </c>
      <c r="BM1015" s="12" t="str">
        <f t="shared" si="547"/>
        <v>4303/071</v>
      </c>
      <c r="BO1015" t="str">
        <f>IF(ISERROR(VLOOKUP($B1015,'РЕОРГ 01.08.2010'!A:B,2,FALSE)),"",VLOOKUP($B1015,'РЕОРГ 01.08.2010'!A:B,2,FALSE))</f>
        <v>Опер.касса №4303/071</v>
      </c>
      <c r="BP1015" s="12" t="str">
        <f t="shared" si="542"/>
        <v>Опер.касса №4303/071</v>
      </c>
      <c r="BQ1015" t="e">
        <f>LEFT(#REF!,2)</f>
        <v>#REF!</v>
      </c>
      <c r="BR1015" s="12" t="str">
        <f t="shared" si="548"/>
        <v>4303/071</v>
      </c>
    </row>
    <row r="1016" spans="1:70" ht="12.75" customHeight="1">
      <c r="A1016" t="str">
        <f t="shared" si="543"/>
        <v>8589/0108</v>
      </c>
      <c r="B1016" s="133">
        <v>1058</v>
      </c>
      <c r="C1016" s="1" t="s">
        <v>2941</v>
      </c>
      <c r="D1016" s="32" t="s">
        <v>1931</v>
      </c>
      <c r="E1016" s="1" t="s">
        <v>3523</v>
      </c>
      <c r="F1016" s="1" t="s">
        <v>1291</v>
      </c>
      <c r="G1016" s="1" t="s">
        <v>3524</v>
      </c>
      <c r="H1016" s="1" t="s">
        <v>3525</v>
      </c>
      <c r="I1016" s="1" t="s">
        <v>3526</v>
      </c>
      <c r="J1016" s="1"/>
      <c r="K1016" s="1">
        <v>0.5</v>
      </c>
      <c r="L1016" s="32" t="s">
        <v>4049</v>
      </c>
      <c r="M1016" s="8" t="s">
        <v>11991</v>
      </c>
      <c r="N1016" s="2" t="s">
        <v>11981</v>
      </c>
      <c r="O1016" s="173"/>
      <c r="P1016" s="168">
        <f t="shared" si="573"/>
        <v>1013</v>
      </c>
      <c r="Q1016" s="138">
        <f t="shared" si="567"/>
        <v>25</v>
      </c>
      <c r="R1016" s="138">
        <f t="shared" si="568"/>
        <v>50</v>
      </c>
      <c r="S1016" s="138" t="e">
        <f t="shared" si="569"/>
        <v>#VALUE!</v>
      </c>
      <c r="T1016" s="138" t="e">
        <f t="shared" si="570"/>
        <v>#VALUE!</v>
      </c>
      <c r="U1016" s="138" t="e">
        <f t="shared" si="571"/>
        <v>#VALUE!</v>
      </c>
      <c r="V1016" s="138" t="e">
        <f t="shared" si="572"/>
        <v>#VALUE!</v>
      </c>
      <c r="W1016" s="158" t="str">
        <f t="shared" si="549"/>
        <v>09:00 16:00(13:00 14:00)</v>
      </c>
      <c r="X1016" s="159" t="e">
        <f>HLOOKUP(SEARCH("2",$M1016)-1,$Q$3:$V1016,$P1016+1,FALSE)</f>
        <v>#VALUE!</v>
      </c>
      <c r="Y1016" s="160" t="e">
        <f t="shared" si="550"/>
        <v>#VALUE!</v>
      </c>
      <c r="Z1016" s="161" t="e">
        <f t="shared" si="551"/>
        <v>#VALUE!</v>
      </c>
      <c r="AA1016" s="158" t="str">
        <f t="shared" si="552"/>
        <v>выходной</v>
      </c>
      <c r="AB1016" s="159">
        <f>HLOOKUP(SEARCH("3",$M1016)-1,$Q$3:$V1016,$P1016+1,FALSE)</f>
        <v>25</v>
      </c>
      <c r="AC1016" s="160" t="str">
        <f t="shared" si="553"/>
        <v>09:00 16:00(13:00 14:00)|09:00 16:00(13:00 14:00)</v>
      </c>
      <c r="AD1016" s="161" t="str">
        <f t="shared" si="554"/>
        <v>09:00 16:00(13:00 14:00)</v>
      </c>
      <c r="AE1016" s="158" t="str">
        <f t="shared" si="555"/>
        <v>09:00 16:00(13:00 14:00)</v>
      </c>
      <c r="AF1016" s="159" t="e">
        <f>HLOOKUP(SEARCH("4",$M1016)-1,$Q$3:$V1016,$P1016+1,FALSE)</f>
        <v>#VALUE!</v>
      </c>
      <c r="AG1016" s="161" t="e">
        <f t="shared" si="556"/>
        <v>#VALUE!</v>
      </c>
      <c r="AH1016" s="161" t="e">
        <f t="shared" si="557"/>
        <v>#VALUE!</v>
      </c>
      <c r="AI1016" s="158" t="str">
        <f t="shared" si="558"/>
        <v>выходной</v>
      </c>
      <c r="AJ1016" s="159">
        <f>HLOOKUP(SEARCH("5",$M1016)-1,$Q$3:$V1016,$P1016+1,FALSE)</f>
        <v>50</v>
      </c>
      <c r="AK1016" s="161" t="str">
        <f t="shared" si="559"/>
        <v>09:00 16:00(13:00 14:00)</v>
      </c>
      <c r="AL1016" s="161" t="e">
        <f t="shared" si="560"/>
        <v>#VALUE!</v>
      </c>
      <c r="AM1016" s="158" t="str">
        <f t="shared" si="561"/>
        <v>09:00 16:00(13:00 14:00)</v>
      </c>
      <c r="AN1016" s="159" t="e">
        <f>HLOOKUP(SEARCH("6",$M1016)-1,$Q$3:$V1016,$P1016+1,FALSE)</f>
        <v>#VALUE!</v>
      </c>
      <c r="AO1016" s="161" t="e">
        <f t="shared" si="562"/>
        <v>#VALUE!</v>
      </c>
      <c r="AP1016" s="161" t="e">
        <f t="shared" si="563"/>
        <v>#VALUE!</v>
      </c>
      <c r="AQ1016" s="162" t="str">
        <f t="shared" si="564"/>
        <v>выходной</v>
      </c>
      <c r="AR1016" s="163" t="e">
        <f>HLOOKUP(SEARCH("7",$M1016)-1,$Q$3:$V1016,$P1016+1,FALSE)</f>
        <v>#VALUE!</v>
      </c>
      <c r="AS1016" s="164" t="str">
        <f t="shared" si="565"/>
        <v>выходной</v>
      </c>
      <c r="AT1016" s="142"/>
      <c r="AU1016" s="11" t="str">
        <f>IF(ISERROR(VLOOKUP(B1016,'РЕОРГ 2008'!$A:$B,2,FALSE)),"",VLOOKUP(B1016,'РЕОРГ 2008'!$A:$B,2,FALSE))</f>
        <v/>
      </c>
      <c r="AV1016" s="12" t="str">
        <f t="shared" si="566"/>
        <v>Опер.касса №4303/072</v>
      </c>
      <c r="AW1016" s="31" t="e">
        <f>LEFT(#REF!,2)</f>
        <v>#REF!</v>
      </c>
      <c r="AX1016" s="12" t="str">
        <f t="shared" si="544"/>
        <v>4303/072</v>
      </c>
      <c r="AZ1016" t="str">
        <f>IF(ISERROR(VLOOKUP(B1016,'РЕОРГ 01.08.2009'!$A:$B,2,FALSE)),"",VLOOKUP(B1016,'РЕОРГ 01.08.2009'!$A:$B,2,FALSE))</f>
        <v/>
      </c>
      <c r="BA1016" s="12" t="str">
        <f t="shared" si="539"/>
        <v>Опер.касса №4303/072</v>
      </c>
      <c r="BB1016" t="e">
        <f>LEFT(#REF!,2)</f>
        <v>#REF!</v>
      </c>
      <c r="BC1016" s="12" t="str">
        <f t="shared" si="545"/>
        <v>4303/072</v>
      </c>
      <c r="BE1016" t="str">
        <f>IF(ISERROR(VLOOKUP(B1016,'РЕОРГ 01.10.2009'!A:C,3,FALSE)),"",VLOOKUP(B1016,'РЕОРГ 01.10.2009'!A:C,3,FALSE))</f>
        <v/>
      </c>
      <c r="BF1016" s="12" t="str">
        <f t="shared" si="540"/>
        <v>Опер.касса №4303/072</v>
      </c>
      <c r="BG1016" t="e">
        <f>LEFT(#REF!,2)</f>
        <v>#REF!</v>
      </c>
      <c r="BH1016" s="12" t="str">
        <f t="shared" si="546"/>
        <v>4303/072</v>
      </c>
      <c r="BJ1016" t="str">
        <f>IF(ISERROR(VLOOKUP($B1016,'РЕОРГ 01.05.2010'!A:B,2,FALSE)),"",VLOOKUP($B1016,'РЕОРГ 01.05.2010'!A:B,2,FALSE))</f>
        <v/>
      </c>
      <c r="BK1016" s="12" t="str">
        <f t="shared" si="541"/>
        <v>Опер.касса №4303/072</v>
      </c>
      <c r="BL1016" t="e">
        <f>LEFT(#REF!,2)</f>
        <v>#REF!</v>
      </c>
      <c r="BM1016" s="12" t="str">
        <f t="shared" si="547"/>
        <v>4303/072</v>
      </c>
      <c r="BO1016" t="str">
        <f>IF(ISERROR(VLOOKUP($B1016,'РЕОРГ 01.08.2010'!A:B,2,FALSE)),"",VLOOKUP($B1016,'РЕОРГ 01.08.2010'!A:B,2,FALSE))</f>
        <v>Опер.касса №4303/072</v>
      </c>
      <c r="BP1016" s="12" t="str">
        <f t="shared" si="542"/>
        <v>Опер.касса №4303/072</v>
      </c>
      <c r="BQ1016" t="e">
        <f>LEFT(#REF!,2)</f>
        <v>#REF!</v>
      </c>
      <c r="BR1016" s="12" t="str">
        <f t="shared" si="548"/>
        <v>4303/072</v>
      </c>
    </row>
    <row r="1017" spans="1:70" ht="12.75" customHeight="1">
      <c r="A1017" t="str">
        <f t="shared" si="543"/>
        <v>8589/0109</v>
      </c>
      <c r="B1017" s="133">
        <v>1059</v>
      </c>
      <c r="C1017" s="1" t="s">
        <v>2942</v>
      </c>
      <c r="D1017" s="32" t="s">
        <v>7017</v>
      </c>
      <c r="E1017" s="1" t="s">
        <v>3528</v>
      </c>
      <c r="F1017" s="1" t="s">
        <v>1291</v>
      </c>
      <c r="G1017" s="1" t="s">
        <v>3529</v>
      </c>
      <c r="H1017" s="1" t="s">
        <v>3530</v>
      </c>
      <c r="I1017" s="1" t="s">
        <v>3531</v>
      </c>
      <c r="J1017" s="1"/>
      <c r="K1017" s="1">
        <v>7</v>
      </c>
      <c r="L1017" s="32" t="s">
        <v>4052</v>
      </c>
      <c r="M1017" s="8" t="s">
        <v>11771</v>
      </c>
      <c r="N1017" s="2" t="s">
        <v>12394</v>
      </c>
      <c r="O1017" s="173"/>
      <c r="P1017" s="168">
        <f t="shared" si="573"/>
        <v>1014</v>
      </c>
      <c r="Q1017" s="138">
        <f t="shared" si="567"/>
        <v>12</v>
      </c>
      <c r="R1017" s="138">
        <f t="shared" si="568"/>
        <v>24</v>
      </c>
      <c r="S1017" s="138">
        <f t="shared" si="569"/>
        <v>36</v>
      </c>
      <c r="T1017" s="138">
        <f t="shared" si="570"/>
        <v>48</v>
      </c>
      <c r="U1017" s="138" t="e">
        <f t="shared" si="571"/>
        <v>#VALUE!</v>
      </c>
      <c r="V1017" s="138" t="e">
        <f t="shared" si="572"/>
        <v>#VALUE!</v>
      </c>
      <c r="W1017" s="158" t="str">
        <f t="shared" si="549"/>
        <v>08:30 16:30</v>
      </c>
      <c r="X1017" s="159">
        <f>HLOOKUP(SEARCH("2",$M1017)-1,$Q$3:$V1017,$P1017+1,FALSE)</f>
        <v>12</v>
      </c>
      <c r="Y1017" s="160" t="str">
        <f t="shared" si="550"/>
        <v>08:30 16:30|08:30 16:30|08:30 16:30|08:30 15:30</v>
      </c>
      <c r="Z1017" s="161" t="str">
        <f t="shared" si="551"/>
        <v>08:30 16:30</v>
      </c>
      <c r="AA1017" s="158" t="str">
        <f t="shared" si="552"/>
        <v>08:30 16:30</v>
      </c>
      <c r="AB1017" s="159">
        <f>HLOOKUP(SEARCH("3",$M1017)-1,$Q$3:$V1017,$P1017+1,FALSE)</f>
        <v>24</v>
      </c>
      <c r="AC1017" s="160" t="str">
        <f t="shared" si="553"/>
        <v>08:30 16:30|08:30 16:30|08:30 15:30</v>
      </c>
      <c r="AD1017" s="161" t="str">
        <f t="shared" si="554"/>
        <v>08:30 16:30</v>
      </c>
      <c r="AE1017" s="158" t="str">
        <f t="shared" si="555"/>
        <v>08:30 16:30</v>
      </c>
      <c r="AF1017" s="159">
        <f>HLOOKUP(SEARCH("4",$M1017)-1,$Q$3:$V1017,$P1017+1,FALSE)</f>
        <v>36</v>
      </c>
      <c r="AG1017" s="161" t="str">
        <f t="shared" si="556"/>
        <v>08:30 16:30|08:30 15:30</v>
      </c>
      <c r="AH1017" s="161" t="str">
        <f t="shared" si="557"/>
        <v>08:30 16:30</v>
      </c>
      <c r="AI1017" s="158" t="str">
        <f t="shared" si="558"/>
        <v>08:30 16:30</v>
      </c>
      <c r="AJ1017" s="159">
        <f>HLOOKUP(SEARCH("5",$M1017)-1,$Q$3:$V1017,$P1017+1,FALSE)</f>
        <v>48</v>
      </c>
      <c r="AK1017" s="161" t="str">
        <f t="shared" si="559"/>
        <v>08:30 15:30</v>
      </c>
      <c r="AL1017" s="161" t="e">
        <f t="shared" si="560"/>
        <v>#VALUE!</v>
      </c>
      <c r="AM1017" s="158" t="str">
        <f t="shared" si="561"/>
        <v>08:30 15:30</v>
      </c>
      <c r="AN1017" s="159" t="e">
        <f>HLOOKUP(SEARCH("6",$M1017)-1,$Q$3:$V1017,$P1017+1,FALSE)</f>
        <v>#VALUE!</v>
      </c>
      <c r="AO1017" s="161" t="e">
        <f t="shared" si="562"/>
        <v>#VALUE!</v>
      </c>
      <c r="AP1017" s="161" t="e">
        <f t="shared" si="563"/>
        <v>#VALUE!</v>
      </c>
      <c r="AQ1017" s="162" t="str">
        <f t="shared" si="564"/>
        <v>выходной</v>
      </c>
      <c r="AR1017" s="163" t="e">
        <f>HLOOKUP(SEARCH("7",$M1017)-1,$Q$3:$V1017,$P1017+1,FALSE)</f>
        <v>#VALUE!</v>
      </c>
      <c r="AS1017" s="164" t="str">
        <f t="shared" si="565"/>
        <v>выходной</v>
      </c>
      <c r="AT1017" s="142"/>
      <c r="AU1017" s="11" t="str">
        <f>IF(ISERROR(VLOOKUP(B1017,'РЕОРГ 2008'!$A:$B,2,FALSE)),"",VLOOKUP(B1017,'РЕОРГ 2008'!$A:$B,2,FALSE))</f>
        <v/>
      </c>
      <c r="AV1017" s="12" t="str">
        <f t="shared" si="566"/>
        <v>Доп.офис №4303/073</v>
      </c>
      <c r="AW1017" s="31" t="e">
        <f>LEFT(#REF!,2)</f>
        <v>#REF!</v>
      </c>
      <c r="AX1017" s="12" t="str">
        <f t="shared" si="544"/>
        <v>4303/073</v>
      </c>
      <c r="AZ1017" t="str">
        <f>IF(ISERROR(VLOOKUP(B1017,'РЕОРГ 01.08.2009'!$A:$B,2,FALSE)),"",VLOOKUP(B1017,'РЕОРГ 01.08.2009'!$A:$B,2,FALSE))</f>
        <v/>
      </c>
      <c r="BA1017" s="12" t="str">
        <f t="shared" si="539"/>
        <v>Доп.офис №4303/073</v>
      </c>
      <c r="BB1017" t="e">
        <f>LEFT(#REF!,2)</f>
        <v>#REF!</v>
      </c>
      <c r="BC1017" s="12" t="str">
        <f t="shared" si="545"/>
        <v>4303/073</v>
      </c>
      <c r="BE1017" t="str">
        <f>IF(ISERROR(VLOOKUP(B1017,'РЕОРГ 01.10.2009'!A:C,3,FALSE)),"",VLOOKUP(B1017,'РЕОРГ 01.10.2009'!A:C,3,FALSE))</f>
        <v/>
      </c>
      <c r="BF1017" s="12" t="str">
        <f t="shared" si="540"/>
        <v>Доп.офис №4303/073</v>
      </c>
      <c r="BG1017" t="e">
        <f>LEFT(#REF!,2)</f>
        <v>#REF!</v>
      </c>
      <c r="BH1017" s="12" t="str">
        <f t="shared" si="546"/>
        <v>4303/073</v>
      </c>
      <c r="BJ1017" t="str">
        <f>IF(ISERROR(VLOOKUP($B1017,'РЕОРГ 01.05.2010'!A:B,2,FALSE)),"",VLOOKUP($B1017,'РЕОРГ 01.05.2010'!A:B,2,FALSE))</f>
        <v/>
      </c>
      <c r="BK1017" s="12" t="str">
        <f t="shared" si="541"/>
        <v>Доп.офис №4303/073</v>
      </c>
      <c r="BL1017" t="e">
        <f>LEFT(#REF!,2)</f>
        <v>#REF!</v>
      </c>
      <c r="BM1017" s="12" t="str">
        <f t="shared" si="547"/>
        <v>4303/073</v>
      </c>
      <c r="BO1017" t="str">
        <f>IF(ISERROR(VLOOKUP($B1017,'РЕОРГ 01.08.2010'!A:B,2,FALSE)),"",VLOOKUP($B1017,'РЕОРГ 01.08.2010'!A:B,2,FALSE))</f>
        <v>Доп.офис №4303/073</v>
      </c>
      <c r="BP1017" s="12" t="str">
        <f t="shared" si="542"/>
        <v>Доп.офис №4303/073</v>
      </c>
      <c r="BQ1017" t="e">
        <f>LEFT(#REF!,2)</f>
        <v>#REF!</v>
      </c>
      <c r="BR1017" s="12" t="str">
        <f t="shared" si="548"/>
        <v>4303/073</v>
      </c>
    </row>
    <row r="1018" spans="1:70" ht="12.75" customHeight="1">
      <c r="A1018" t="str">
        <f t="shared" si="543"/>
        <v>8589/011</v>
      </c>
      <c r="B1018" s="133">
        <v>1127</v>
      </c>
      <c r="C1018" s="1" t="s">
        <v>8623</v>
      </c>
      <c r="D1018" s="32" t="s">
        <v>7017</v>
      </c>
      <c r="E1018" s="1" t="s">
        <v>8624</v>
      </c>
      <c r="F1018" s="1" t="s">
        <v>1291</v>
      </c>
      <c r="G1018" s="1" t="s">
        <v>8625</v>
      </c>
      <c r="H1018" s="1" t="s">
        <v>8626</v>
      </c>
      <c r="I1018" s="1" t="s">
        <v>8627</v>
      </c>
      <c r="J1018" s="1"/>
      <c r="K1018" s="1">
        <v>11.25</v>
      </c>
      <c r="L1018" s="32" t="s">
        <v>4049</v>
      </c>
      <c r="M1018" s="8" t="s">
        <v>11773</v>
      </c>
      <c r="N1018" s="2" t="s">
        <v>12395</v>
      </c>
      <c r="O1018" s="173"/>
      <c r="P1018" s="168">
        <f t="shared" si="573"/>
        <v>1015</v>
      </c>
      <c r="Q1018" s="138">
        <f t="shared" si="567"/>
        <v>12</v>
      </c>
      <c r="R1018" s="138">
        <f t="shared" si="568"/>
        <v>24</v>
      </c>
      <c r="S1018" s="138">
        <f t="shared" si="569"/>
        <v>36</v>
      </c>
      <c r="T1018" s="138">
        <f t="shared" si="570"/>
        <v>48</v>
      </c>
      <c r="U1018" s="138">
        <f t="shared" si="571"/>
        <v>60</v>
      </c>
      <c r="V1018" s="138" t="e">
        <f t="shared" si="572"/>
        <v>#VALUE!</v>
      </c>
      <c r="W1018" s="158" t="str">
        <f t="shared" si="549"/>
        <v>08:00 18:00</v>
      </c>
      <c r="X1018" s="159">
        <f>HLOOKUP(SEARCH("2",$M1018)-1,$Q$3:$V1018,$P1018+1,FALSE)</f>
        <v>12</v>
      </c>
      <c r="Y1018" s="160" t="str">
        <f t="shared" si="550"/>
        <v>08:00 18:00|08:00 18:00|09:00 18:00|08:00 18:00|08:00 17:00(13:00 14:00)</v>
      </c>
      <c r="Z1018" s="161" t="str">
        <f t="shared" si="551"/>
        <v>08:00 18:00</v>
      </c>
      <c r="AA1018" s="158" t="str">
        <f t="shared" si="552"/>
        <v>08:00 18:00</v>
      </c>
      <c r="AB1018" s="159">
        <f>HLOOKUP(SEARCH("3",$M1018)-1,$Q$3:$V1018,$P1018+1,FALSE)</f>
        <v>24</v>
      </c>
      <c r="AC1018" s="160" t="str">
        <f t="shared" si="553"/>
        <v>08:00 18:00|09:00 18:00|08:00 18:00|08:00 17:00(13:00 14:00)</v>
      </c>
      <c r="AD1018" s="161" t="str">
        <f t="shared" si="554"/>
        <v>08:00 18:00</v>
      </c>
      <c r="AE1018" s="158" t="str">
        <f t="shared" si="555"/>
        <v>08:00 18:00</v>
      </c>
      <c r="AF1018" s="159">
        <f>HLOOKUP(SEARCH("4",$M1018)-1,$Q$3:$V1018,$P1018+1,FALSE)</f>
        <v>36</v>
      </c>
      <c r="AG1018" s="161" t="str">
        <f t="shared" si="556"/>
        <v>09:00 18:00|08:00 18:00|08:00 17:00(13:00 14:00)</v>
      </c>
      <c r="AH1018" s="161" t="str">
        <f t="shared" si="557"/>
        <v>09:00 18:00</v>
      </c>
      <c r="AI1018" s="158" t="str">
        <f t="shared" si="558"/>
        <v>09:00 18:00</v>
      </c>
      <c r="AJ1018" s="159">
        <f>HLOOKUP(SEARCH("5",$M1018)-1,$Q$3:$V1018,$P1018+1,FALSE)</f>
        <v>48</v>
      </c>
      <c r="AK1018" s="161" t="str">
        <f t="shared" si="559"/>
        <v>08:00 18:00|08:00 17:00(13:00 14:00)</v>
      </c>
      <c r="AL1018" s="161" t="str">
        <f t="shared" si="560"/>
        <v>08:00 18:00</v>
      </c>
      <c r="AM1018" s="158" t="str">
        <f t="shared" si="561"/>
        <v>08:00 18:00</v>
      </c>
      <c r="AN1018" s="159">
        <f>HLOOKUP(SEARCH("6",$M1018)-1,$Q$3:$V1018,$P1018+1,FALSE)</f>
        <v>60</v>
      </c>
      <c r="AO1018" s="161" t="str">
        <f t="shared" si="562"/>
        <v>08:00 17:00(13:00 14:00)</v>
      </c>
      <c r="AP1018" s="161" t="e">
        <f t="shared" si="563"/>
        <v>#VALUE!</v>
      </c>
      <c r="AQ1018" s="162" t="str">
        <f t="shared" si="564"/>
        <v>08:00 17:00(13:00 14:00)</v>
      </c>
      <c r="AR1018" s="163" t="e">
        <f>HLOOKUP(SEARCH("7",$M1018)-1,$Q$3:$V1018,$P1018+1,FALSE)</f>
        <v>#VALUE!</v>
      </c>
      <c r="AS1018" s="164" t="str">
        <f t="shared" si="565"/>
        <v>выходной</v>
      </c>
      <c r="AT1018" s="142"/>
      <c r="AU1018" s="11" t="str">
        <f>IF(ISERROR(VLOOKUP(B1018,'РЕОРГ 2008'!$A:$B,2,FALSE)),"",VLOOKUP(B1018,'РЕОРГ 2008'!$A:$B,2,FALSE))</f>
        <v/>
      </c>
      <c r="AV1018" s="12" t="str">
        <f t="shared" si="566"/>
        <v>Доп.офис №8589/011</v>
      </c>
      <c r="AW1018" s="31" t="e">
        <f>LEFT(#REF!,2)</f>
        <v>#REF!</v>
      </c>
      <c r="AX1018" s="12" t="str">
        <f t="shared" si="544"/>
        <v>8589/011</v>
      </c>
      <c r="AZ1018" t="str">
        <f>IF(ISERROR(VLOOKUP(B1018,'РЕОРГ 01.08.2009'!$A:$B,2,FALSE)),"",VLOOKUP(B1018,'РЕОРГ 01.08.2009'!$A:$B,2,FALSE))</f>
        <v/>
      </c>
      <c r="BA1018" s="12" t="str">
        <f t="shared" si="539"/>
        <v>Доп.офис №8589/011</v>
      </c>
      <c r="BB1018" t="e">
        <f>LEFT(#REF!,2)</f>
        <v>#REF!</v>
      </c>
      <c r="BC1018" s="12" t="str">
        <f t="shared" si="545"/>
        <v>8589/011</v>
      </c>
      <c r="BE1018" t="str">
        <f>IF(ISERROR(VLOOKUP(B1018,'РЕОРГ 01.10.2009'!A:C,3,FALSE)),"",VLOOKUP(B1018,'РЕОРГ 01.10.2009'!A:C,3,FALSE))</f>
        <v/>
      </c>
      <c r="BF1018" s="12" t="str">
        <f t="shared" si="540"/>
        <v>Доп.офис №8589/011</v>
      </c>
      <c r="BG1018" t="e">
        <f>LEFT(#REF!,2)</f>
        <v>#REF!</v>
      </c>
      <c r="BH1018" s="12" t="str">
        <f t="shared" si="546"/>
        <v>8589/011</v>
      </c>
      <c r="BJ1018" t="str">
        <f>IF(ISERROR(VLOOKUP($B1018,'РЕОРГ 01.05.2010'!A:B,2,FALSE)),"",VLOOKUP($B1018,'РЕОРГ 01.05.2010'!A:B,2,FALSE))</f>
        <v/>
      </c>
      <c r="BK1018" s="12" t="str">
        <f t="shared" si="541"/>
        <v>Доп.офис №8589/011</v>
      </c>
      <c r="BL1018" t="e">
        <f>LEFT(#REF!,2)</f>
        <v>#REF!</v>
      </c>
      <c r="BM1018" s="12" t="str">
        <f t="shared" si="547"/>
        <v>8589/011</v>
      </c>
      <c r="BO1018" t="str">
        <f>IF(ISERROR(VLOOKUP($B1018,'РЕОРГ 01.08.2010'!A:B,2,FALSE)),"",VLOOKUP($B1018,'РЕОРГ 01.08.2010'!A:B,2,FALSE))</f>
        <v/>
      </c>
      <c r="BP1018" s="12" t="str">
        <f t="shared" si="542"/>
        <v>Доп.офис №8589/011</v>
      </c>
      <c r="BQ1018" t="e">
        <f>LEFT(#REF!,2)</f>
        <v>#REF!</v>
      </c>
      <c r="BR1018" s="12" t="str">
        <f t="shared" si="548"/>
        <v>8589/011</v>
      </c>
    </row>
    <row r="1019" spans="1:70" ht="12.75" customHeight="1">
      <c r="A1019" t="str">
        <f t="shared" si="543"/>
        <v>8589/0110</v>
      </c>
      <c r="B1019" s="133">
        <v>1060</v>
      </c>
      <c r="C1019" s="1" t="s">
        <v>2943</v>
      </c>
      <c r="D1019" s="32" t="s">
        <v>1931</v>
      </c>
      <c r="E1019" s="1" t="s">
        <v>3533</v>
      </c>
      <c r="F1019" s="1" t="s">
        <v>1291</v>
      </c>
      <c r="G1019" s="1" t="s">
        <v>3534</v>
      </c>
      <c r="H1019" s="1" t="s">
        <v>3535</v>
      </c>
      <c r="I1019" s="1" t="s">
        <v>100</v>
      </c>
      <c r="J1019" s="1"/>
      <c r="K1019" s="1">
        <v>0.5</v>
      </c>
      <c r="L1019" s="32" t="s">
        <v>4049</v>
      </c>
      <c r="M1019" s="8" t="s">
        <v>11976</v>
      </c>
      <c r="N1019" s="2" t="s">
        <v>11981</v>
      </c>
      <c r="O1019" s="173"/>
      <c r="P1019" s="168">
        <f t="shared" si="573"/>
        <v>1016</v>
      </c>
      <c r="Q1019" s="138">
        <f t="shared" si="567"/>
        <v>25</v>
      </c>
      <c r="R1019" s="138">
        <f t="shared" si="568"/>
        <v>50</v>
      </c>
      <c r="S1019" s="138" t="e">
        <f t="shared" si="569"/>
        <v>#VALUE!</v>
      </c>
      <c r="T1019" s="138" t="e">
        <f t="shared" si="570"/>
        <v>#VALUE!</v>
      </c>
      <c r="U1019" s="138" t="e">
        <f t="shared" si="571"/>
        <v>#VALUE!</v>
      </c>
      <c r="V1019" s="138" t="e">
        <f t="shared" si="572"/>
        <v>#VALUE!</v>
      </c>
      <c r="W1019" s="158" t="str">
        <f t="shared" si="549"/>
        <v>09:00 16:00(13:00 14:00)</v>
      </c>
      <c r="X1019" s="159" t="e">
        <f>HLOOKUP(SEARCH("2",$M1019)-1,$Q$3:$V1019,$P1019+1,FALSE)</f>
        <v>#VALUE!</v>
      </c>
      <c r="Y1019" s="160" t="e">
        <f t="shared" si="550"/>
        <v>#VALUE!</v>
      </c>
      <c r="Z1019" s="161" t="e">
        <f t="shared" si="551"/>
        <v>#VALUE!</v>
      </c>
      <c r="AA1019" s="158" t="str">
        <f t="shared" si="552"/>
        <v>выходной</v>
      </c>
      <c r="AB1019" s="159">
        <f>HLOOKUP(SEARCH("3",$M1019)-1,$Q$3:$V1019,$P1019+1,FALSE)</f>
        <v>25</v>
      </c>
      <c r="AC1019" s="160" t="str">
        <f t="shared" si="553"/>
        <v>09:00 16:00(13:00 14:00)|09:00 16:00(13:00 14:00)</v>
      </c>
      <c r="AD1019" s="161" t="str">
        <f t="shared" si="554"/>
        <v>09:00 16:00(13:00 14:00)</v>
      </c>
      <c r="AE1019" s="158" t="str">
        <f t="shared" si="555"/>
        <v>09:00 16:00(13:00 14:00)</v>
      </c>
      <c r="AF1019" s="159">
        <f>HLOOKUP(SEARCH("4",$M1019)-1,$Q$3:$V1019,$P1019+1,FALSE)</f>
        <v>50</v>
      </c>
      <c r="AG1019" s="161" t="str">
        <f t="shared" si="556"/>
        <v>09:00 16:00(13:00 14:00)</v>
      </c>
      <c r="AH1019" s="161" t="e">
        <f t="shared" si="557"/>
        <v>#VALUE!</v>
      </c>
      <c r="AI1019" s="158" t="str">
        <f t="shared" si="558"/>
        <v>09:00 16:00(13:00 14:00)</v>
      </c>
      <c r="AJ1019" s="159" t="e">
        <f>HLOOKUP(SEARCH("5",$M1019)-1,$Q$3:$V1019,$P1019+1,FALSE)</f>
        <v>#VALUE!</v>
      </c>
      <c r="AK1019" s="161" t="e">
        <f t="shared" si="559"/>
        <v>#VALUE!</v>
      </c>
      <c r="AL1019" s="161" t="e">
        <f t="shared" si="560"/>
        <v>#VALUE!</v>
      </c>
      <c r="AM1019" s="158" t="str">
        <f t="shared" si="561"/>
        <v>выходной</v>
      </c>
      <c r="AN1019" s="159" t="e">
        <f>HLOOKUP(SEARCH("6",$M1019)-1,$Q$3:$V1019,$P1019+1,FALSE)</f>
        <v>#VALUE!</v>
      </c>
      <c r="AO1019" s="161" t="e">
        <f t="shared" si="562"/>
        <v>#VALUE!</v>
      </c>
      <c r="AP1019" s="161" t="e">
        <f t="shared" si="563"/>
        <v>#VALUE!</v>
      </c>
      <c r="AQ1019" s="162" t="str">
        <f t="shared" si="564"/>
        <v>выходной</v>
      </c>
      <c r="AR1019" s="163" t="e">
        <f>HLOOKUP(SEARCH("7",$M1019)-1,$Q$3:$V1019,$P1019+1,FALSE)</f>
        <v>#VALUE!</v>
      </c>
      <c r="AS1019" s="164" t="str">
        <f t="shared" si="565"/>
        <v>выходной</v>
      </c>
      <c r="AT1019" s="142"/>
      <c r="AU1019" s="11" t="str">
        <f>IF(ISERROR(VLOOKUP(B1019,'РЕОРГ 2008'!$A:$B,2,FALSE)),"",VLOOKUP(B1019,'РЕОРГ 2008'!$A:$B,2,FALSE))</f>
        <v/>
      </c>
      <c r="AV1019" s="12" t="str">
        <f t="shared" si="566"/>
        <v>Опер.касса №4303/074</v>
      </c>
      <c r="AW1019" s="31" t="e">
        <f>LEFT(#REF!,2)</f>
        <v>#REF!</v>
      </c>
      <c r="AX1019" s="12" t="str">
        <f t="shared" si="544"/>
        <v>4303/074</v>
      </c>
      <c r="AZ1019" t="str">
        <f>IF(ISERROR(VLOOKUP(B1019,'РЕОРГ 01.08.2009'!$A:$B,2,FALSE)),"",VLOOKUP(B1019,'РЕОРГ 01.08.2009'!$A:$B,2,FALSE))</f>
        <v/>
      </c>
      <c r="BA1019" s="12" t="str">
        <f t="shared" si="539"/>
        <v>Опер.касса №4303/074</v>
      </c>
      <c r="BB1019" t="e">
        <f>LEFT(#REF!,2)</f>
        <v>#REF!</v>
      </c>
      <c r="BC1019" s="12" t="str">
        <f t="shared" si="545"/>
        <v>4303/074</v>
      </c>
      <c r="BE1019" t="str">
        <f>IF(ISERROR(VLOOKUP(B1019,'РЕОРГ 01.10.2009'!A:C,3,FALSE)),"",VLOOKUP(B1019,'РЕОРГ 01.10.2009'!A:C,3,FALSE))</f>
        <v/>
      </c>
      <c r="BF1019" s="12" t="str">
        <f t="shared" si="540"/>
        <v>Опер.касса №4303/074</v>
      </c>
      <c r="BG1019" t="e">
        <f>LEFT(#REF!,2)</f>
        <v>#REF!</v>
      </c>
      <c r="BH1019" s="12" t="str">
        <f t="shared" si="546"/>
        <v>4303/074</v>
      </c>
      <c r="BJ1019" t="str">
        <f>IF(ISERROR(VLOOKUP($B1019,'РЕОРГ 01.05.2010'!A:B,2,FALSE)),"",VLOOKUP($B1019,'РЕОРГ 01.05.2010'!A:B,2,FALSE))</f>
        <v/>
      </c>
      <c r="BK1019" s="12" t="str">
        <f t="shared" si="541"/>
        <v>Опер.касса №4303/074</v>
      </c>
      <c r="BL1019" t="e">
        <f>LEFT(#REF!,2)</f>
        <v>#REF!</v>
      </c>
      <c r="BM1019" s="12" t="str">
        <f t="shared" si="547"/>
        <v>4303/074</v>
      </c>
      <c r="BO1019" t="str">
        <f>IF(ISERROR(VLOOKUP($B1019,'РЕОРГ 01.08.2010'!A:B,2,FALSE)),"",VLOOKUP($B1019,'РЕОРГ 01.08.2010'!A:B,2,FALSE))</f>
        <v>Опер.касса №4303/074</v>
      </c>
      <c r="BP1019" s="12" t="str">
        <f t="shared" si="542"/>
        <v>Опер.касса №4303/074</v>
      </c>
      <c r="BQ1019" t="e">
        <f>LEFT(#REF!,2)</f>
        <v>#REF!</v>
      </c>
      <c r="BR1019" s="12" t="str">
        <f t="shared" si="548"/>
        <v>4303/074</v>
      </c>
    </row>
    <row r="1020" spans="1:70" ht="12.75" customHeight="1">
      <c r="A1020" t="str">
        <f t="shared" si="543"/>
        <v>8589/0111</v>
      </c>
      <c r="B1020" s="133">
        <v>2604</v>
      </c>
      <c r="C1020" s="1" t="s">
        <v>11501</v>
      </c>
      <c r="D1020" s="32" t="s">
        <v>11368</v>
      </c>
      <c r="E1020" s="1" t="s">
        <v>3565</v>
      </c>
      <c r="F1020" s="1" t="s">
        <v>1291</v>
      </c>
      <c r="G1020" s="1" t="s">
        <v>11502</v>
      </c>
      <c r="H1020" s="1" t="s">
        <v>11503</v>
      </c>
      <c r="I1020" s="1" t="s">
        <v>13049</v>
      </c>
      <c r="J1020" s="1"/>
      <c r="K1020" s="1">
        <v>18</v>
      </c>
      <c r="L1020" s="32" t="s">
        <v>4048</v>
      </c>
      <c r="M1020" s="8" t="s">
        <v>11773</v>
      </c>
      <c r="N1020" s="2" t="s">
        <v>12396</v>
      </c>
      <c r="O1020" s="173"/>
      <c r="P1020" s="168">
        <f t="shared" si="573"/>
        <v>1017</v>
      </c>
      <c r="Q1020" s="138">
        <f t="shared" si="567"/>
        <v>12</v>
      </c>
      <c r="R1020" s="138">
        <f t="shared" si="568"/>
        <v>24</v>
      </c>
      <c r="S1020" s="138">
        <f t="shared" si="569"/>
        <v>36</v>
      </c>
      <c r="T1020" s="138">
        <f t="shared" si="570"/>
        <v>48</v>
      </c>
      <c r="U1020" s="138">
        <f t="shared" si="571"/>
        <v>60</v>
      </c>
      <c r="V1020" s="138" t="e">
        <f t="shared" si="572"/>
        <v>#VALUE!</v>
      </c>
      <c r="W1020" s="158" t="str">
        <f t="shared" si="549"/>
        <v>08:30 23:00</v>
      </c>
      <c r="X1020" s="159">
        <f>HLOOKUP(SEARCH("2",$M1020)-1,$Q$3:$V1020,$P1020+1,FALSE)</f>
        <v>12</v>
      </c>
      <c r="Y1020" s="160" t="str">
        <f t="shared" si="550"/>
        <v>08:30 23:00|08:30 23:00|08:30 23:00|08:30 23:00|08:30 23:00</v>
      </c>
      <c r="Z1020" s="161" t="str">
        <f t="shared" si="551"/>
        <v>08:30 23:00</v>
      </c>
      <c r="AA1020" s="158" t="str">
        <f t="shared" si="552"/>
        <v>08:30 23:00</v>
      </c>
      <c r="AB1020" s="159">
        <f>HLOOKUP(SEARCH("3",$M1020)-1,$Q$3:$V1020,$P1020+1,FALSE)</f>
        <v>24</v>
      </c>
      <c r="AC1020" s="160" t="str">
        <f t="shared" si="553"/>
        <v>08:30 23:00|08:30 23:00|08:30 23:00|08:30 23:00</v>
      </c>
      <c r="AD1020" s="161" t="str">
        <f t="shared" si="554"/>
        <v>08:30 23:00</v>
      </c>
      <c r="AE1020" s="158" t="str">
        <f t="shared" si="555"/>
        <v>08:30 23:00</v>
      </c>
      <c r="AF1020" s="159">
        <f>HLOOKUP(SEARCH("4",$M1020)-1,$Q$3:$V1020,$P1020+1,FALSE)</f>
        <v>36</v>
      </c>
      <c r="AG1020" s="161" t="str">
        <f t="shared" si="556"/>
        <v>08:30 23:00|08:30 23:00|08:30 23:00</v>
      </c>
      <c r="AH1020" s="161" t="str">
        <f t="shared" si="557"/>
        <v>08:30 23:00</v>
      </c>
      <c r="AI1020" s="158" t="str">
        <f t="shared" si="558"/>
        <v>08:30 23:00</v>
      </c>
      <c r="AJ1020" s="159">
        <f>HLOOKUP(SEARCH("5",$M1020)-1,$Q$3:$V1020,$P1020+1,FALSE)</f>
        <v>48</v>
      </c>
      <c r="AK1020" s="161" t="str">
        <f t="shared" si="559"/>
        <v>08:30 23:00|08:30 23:00</v>
      </c>
      <c r="AL1020" s="161" t="str">
        <f t="shared" si="560"/>
        <v>08:30 23:00</v>
      </c>
      <c r="AM1020" s="158" t="str">
        <f t="shared" si="561"/>
        <v>08:30 23:00</v>
      </c>
      <c r="AN1020" s="159">
        <f>HLOOKUP(SEARCH("6",$M1020)-1,$Q$3:$V1020,$P1020+1,FALSE)</f>
        <v>60</v>
      </c>
      <c r="AO1020" s="161" t="str">
        <f t="shared" si="562"/>
        <v>08:30 23:00</v>
      </c>
      <c r="AP1020" s="161" t="e">
        <f t="shared" si="563"/>
        <v>#VALUE!</v>
      </c>
      <c r="AQ1020" s="162" t="str">
        <f t="shared" si="564"/>
        <v>08:30 23:00</v>
      </c>
      <c r="AR1020" s="163" t="e">
        <f>HLOOKUP(SEARCH("7",$M1020)-1,$Q$3:$V1020,$P1020+1,FALSE)</f>
        <v>#VALUE!</v>
      </c>
      <c r="AS1020" s="164" t="str">
        <f t="shared" si="565"/>
        <v>выходной</v>
      </c>
      <c r="AT1020" s="142"/>
      <c r="AU1020" s="11" t="str">
        <f>IF(ISERROR(VLOOKUP(B1020,'РЕОРГ 2008'!$A:$B,2,FALSE)),"",VLOOKUP(B1020,'РЕОРГ 2008'!$A:$B,2,FALSE))</f>
        <v/>
      </c>
      <c r="AV1020" s="12" t="str">
        <f t="shared" si="566"/>
        <v>Опер.офис №8589/0111</v>
      </c>
      <c r="AW1020" s="31" t="e">
        <f>LEFT(#REF!,2)</f>
        <v>#REF!</v>
      </c>
      <c r="AX1020" s="12" t="str">
        <f t="shared" si="544"/>
        <v>8589/0111</v>
      </c>
      <c r="AZ1020" t="str">
        <f>IF(ISERROR(VLOOKUP(B1020,'РЕОРГ 01.08.2009'!$A:$B,2,FALSE)),"",VLOOKUP(B1020,'РЕОРГ 01.08.2009'!$A:$B,2,FALSE))</f>
        <v/>
      </c>
      <c r="BA1020" s="12" t="str">
        <f t="shared" si="539"/>
        <v>Опер.офис №8589/0111</v>
      </c>
      <c r="BB1020" t="e">
        <f>LEFT(#REF!,2)</f>
        <v>#REF!</v>
      </c>
      <c r="BC1020" s="12" t="str">
        <f t="shared" si="545"/>
        <v>8589/0111</v>
      </c>
      <c r="BE1020" t="str">
        <f>IF(ISERROR(VLOOKUP(B1020,'РЕОРГ 01.10.2009'!A:C,3,FALSE)),"",VLOOKUP(B1020,'РЕОРГ 01.10.2009'!A:C,3,FALSE))</f>
        <v/>
      </c>
      <c r="BF1020" s="12" t="str">
        <f t="shared" si="540"/>
        <v>Опер.офис №8589/0111</v>
      </c>
      <c r="BG1020" t="e">
        <f>LEFT(#REF!,2)</f>
        <v>#REF!</v>
      </c>
      <c r="BH1020" s="12" t="str">
        <f t="shared" si="546"/>
        <v>8589/0111</v>
      </c>
      <c r="BJ1020" t="str">
        <f>IF(ISERROR(VLOOKUP($B1020,'РЕОРГ 01.05.2010'!A:B,2,FALSE)),"",VLOOKUP($B1020,'РЕОРГ 01.05.2010'!A:B,2,FALSE))</f>
        <v/>
      </c>
      <c r="BK1020" s="12" t="str">
        <f t="shared" si="541"/>
        <v>Опер.офис №8589/0111</v>
      </c>
      <c r="BL1020" t="e">
        <f>LEFT(#REF!,2)</f>
        <v>#REF!</v>
      </c>
      <c r="BM1020" s="12" t="str">
        <f t="shared" si="547"/>
        <v>8589/0111</v>
      </c>
      <c r="BO1020" t="str">
        <f>IF(ISERROR(VLOOKUP($B1020,'РЕОРГ 01.08.2010'!A:B,2,FALSE)),"",VLOOKUP($B1020,'РЕОРГ 01.08.2010'!A:B,2,FALSE))</f>
        <v/>
      </c>
      <c r="BP1020" s="12" t="str">
        <f t="shared" si="542"/>
        <v>Опер.офис №8589/0111</v>
      </c>
      <c r="BQ1020" t="e">
        <f>LEFT(#REF!,2)</f>
        <v>#REF!</v>
      </c>
      <c r="BR1020" s="12" t="str">
        <f t="shared" si="548"/>
        <v>8589/0111</v>
      </c>
    </row>
    <row r="1021" spans="1:70" ht="12.75" customHeight="1">
      <c r="A1021" t="str">
        <f t="shared" si="543"/>
        <v>8589/013</v>
      </c>
      <c r="B1021" s="133">
        <v>1128</v>
      </c>
      <c r="C1021" s="1" t="s">
        <v>8628</v>
      </c>
      <c r="D1021" s="32" t="s">
        <v>1931</v>
      </c>
      <c r="E1021" s="1" t="s">
        <v>8629</v>
      </c>
      <c r="F1021" s="1" t="s">
        <v>1291</v>
      </c>
      <c r="G1021" s="1" t="s">
        <v>8630</v>
      </c>
      <c r="H1021" s="1" t="s">
        <v>8631</v>
      </c>
      <c r="I1021" s="1" t="s">
        <v>8632</v>
      </c>
      <c r="J1021" s="1"/>
      <c r="K1021" s="1">
        <v>1.5</v>
      </c>
      <c r="L1021" s="32" t="s">
        <v>4049</v>
      </c>
      <c r="M1021" s="8" t="s">
        <v>11903</v>
      </c>
      <c r="N1021" s="2" t="s">
        <v>12397</v>
      </c>
      <c r="O1021" s="173"/>
      <c r="P1021" s="168">
        <f t="shared" si="573"/>
        <v>1018</v>
      </c>
      <c r="Q1021" s="138">
        <f t="shared" si="567"/>
        <v>25</v>
      </c>
      <c r="R1021" s="138">
        <f t="shared" si="568"/>
        <v>50</v>
      </c>
      <c r="S1021" s="138">
        <f t="shared" si="569"/>
        <v>75</v>
      </c>
      <c r="T1021" s="138" t="e">
        <f t="shared" si="570"/>
        <v>#VALUE!</v>
      </c>
      <c r="U1021" s="138" t="e">
        <f t="shared" si="571"/>
        <v>#VALUE!</v>
      </c>
      <c r="V1021" s="138" t="e">
        <f t="shared" si="572"/>
        <v>#VALUE!</v>
      </c>
      <c r="W1021" s="158" t="str">
        <f t="shared" si="549"/>
        <v>выходной</v>
      </c>
      <c r="X1021" s="159" t="e">
        <f>HLOOKUP(SEARCH("2",$M1021)-1,$Q$3:$V1021,$P1021+1,FALSE)</f>
        <v>#N/A</v>
      </c>
      <c r="Y1021" s="160" t="str">
        <f t="shared" si="550"/>
        <v>09:00 17:00(13:00 14:00)</v>
      </c>
      <c r="Z1021" s="161" t="e">
        <f t="shared" si="551"/>
        <v>#VALUE!</v>
      </c>
      <c r="AA1021" s="158" t="str">
        <f t="shared" si="552"/>
        <v>09:00 17:00(13:00 14:00)</v>
      </c>
      <c r="AB1021" s="159">
        <f>HLOOKUP(SEARCH("3",$M1021)-1,$Q$3:$V1021,$P1021+1,FALSE)</f>
        <v>25</v>
      </c>
      <c r="AC1021" s="160" t="str">
        <f t="shared" si="553"/>
        <v>09:00 17:00(13:00 14:00)|09:00 17:00(13:00 14:00)|09:00 16:00(13:00 14:00)</v>
      </c>
      <c r="AD1021" s="161" t="str">
        <f t="shared" si="554"/>
        <v>09:00 17:00(13:00 14:00)</v>
      </c>
      <c r="AE1021" s="158" t="str">
        <f t="shared" si="555"/>
        <v>09:00 17:00(13:00 14:00)</v>
      </c>
      <c r="AF1021" s="159" t="e">
        <f>HLOOKUP(SEARCH("4",$M1021)-1,$Q$3:$V1021,$P1021+1,FALSE)</f>
        <v>#VALUE!</v>
      </c>
      <c r="AG1021" s="161" t="e">
        <f t="shared" si="556"/>
        <v>#VALUE!</v>
      </c>
      <c r="AH1021" s="161" t="e">
        <f t="shared" si="557"/>
        <v>#VALUE!</v>
      </c>
      <c r="AI1021" s="158" t="str">
        <f t="shared" si="558"/>
        <v>выходной</v>
      </c>
      <c r="AJ1021" s="159">
        <f>HLOOKUP(SEARCH("5",$M1021)-1,$Q$3:$V1021,$P1021+1,FALSE)</f>
        <v>50</v>
      </c>
      <c r="AK1021" s="161" t="str">
        <f t="shared" si="559"/>
        <v>09:00 17:00(13:00 14:00)|09:00 16:00(13:00 14:00)</v>
      </c>
      <c r="AL1021" s="161" t="str">
        <f t="shared" si="560"/>
        <v>09:00 17:00(13:00 14:00)</v>
      </c>
      <c r="AM1021" s="158" t="str">
        <f t="shared" si="561"/>
        <v>09:00 17:00(13:00 14:00)</v>
      </c>
      <c r="AN1021" s="159">
        <f>HLOOKUP(SEARCH("6",$M1021)-1,$Q$3:$V1021,$P1021+1,FALSE)</f>
        <v>75</v>
      </c>
      <c r="AO1021" s="161" t="str">
        <f t="shared" si="562"/>
        <v>09:00 16:00(13:00 14:00)</v>
      </c>
      <c r="AP1021" s="161" t="e">
        <f t="shared" si="563"/>
        <v>#VALUE!</v>
      </c>
      <c r="AQ1021" s="162" t="str">
        <f t="shared" si="564"/>
        <v>09:00 16:00(13:00 14:00)</v>
      </c>
      <c r="AR1021" s="163" t="e">
        <f>HLOOKUP(SEARCH("7",$M1021)-1,$Q$3:$V1021,$P1021+1,FALSE)</f>
        <v>#VALUE!</v>
      </c>
      <c r="AS1021" s="164" t="str">
        <f t="shared" si="565"/>
        <v>выходной</v>
      </c>
      <c r="AT1021" s="142"/>
      <c r="AU1021" s="11" t="str">
        <f>IF(ISERROR(VLOOKUP(B1021,'РЕОРГ 2008'!$A:$B,2,FALSE)),"",VLOOKUP(B1021,'РЕОРГ 2008'!$A:$B,2,FALSE))</f>
        <v/>
      </c>
      <c r="AV1021" s="12" t="str">
        <f t="shared" si="566"/>
        <v>Опер.касса №8589/013</v>
      </c>
      <c r="AW1021" s="31" t="e">
        <f>LEFT(#REF!,2)</f>
        <v>#REF!</v>
      </c>
      <c r="AX1021" s="12" t="str">
        <f t="shared" si="544"/>
        <v>8589/013</v>
      </c>
      <c r="AZ1021" t="str">
        <f>IF(ISERROR(VLOOKUP(B1021,'РЕОРГ 01.08.2009'!$A:$B,2,FALSE)),"",VLOOKUP(B1021,'РЕОРГ 01.08.2009'!$A:$B,2,FALSE))</f>
        <v/>
      </c>
      <c r="BA1021" s="12" t="str">
        <f t="shared" si="539"/>
        <v>Опер.касса №8589/013</v>
      </c>
      <c r="BB1021" t="e">
        <f>LEFT(#REF!,2)</f>
        <v>#REF!</v>
      </c>
      <c r="BC1021" s="12" t="str">
        <f t="shared" si="545"/>
        <v>8589/013</v>
      </c>
      <c r="BE1021" t="str">
        <f>IF(ISERROR(VLOOKUP(B1021,'РЕОРГ 01.10.2009'!A:C,3,FALSE)),"",VLOOKUP(B1021,'РЕОРГ 01.10.2009'!A:C,3,FALSE))</f>
        <v/>
      </c>
      <c r="BF1021" s="12" t="str">
        <f t="shared" si="540"/>
        <v>Опер.касса №8589/013</v>
      </c>
      <c r="BG1021" t="e">
        <f>LEFT(#REF!,2)</f>
        <v>#REF!</v>
      </c>
      <c r="BH1021" s="12" t="str">
        <f t="shared" si="546"/>
        <v>8589/013</v>
      </c>
      <c r="BJ1021" t="str">
        <f>IF(ISERROR(VLOOKUP($B1021,'РЕОРГ 01.05.2010'!A:B,2,FALSE)),"",VLOOKUP($B1021,'РЕОРГ 01.05.2010'!A:B,2,FALSE))</f>
        <v/>
      </c>
      <c r="BK1021" s="12" t="str">
        <f t="shared" si="541"/>
        <v>Опер.касса №8589/013</v>
      </c>
      <c r="BL1021" t="e">
        <f>LEFT(#REF!,2)</f>
        <v>#REF!</v>
      </c>
      <c r="BM1021" s="12" t="str">
        <f t="shared" si="547"/>
        <v>8589/013</v>
      </c>
      <c r="BO1021" t="str">
        <f>IF(ISERROR(VLOOKUP($B1021,'РЕОРГ 01.08.2010'!A:B,2,FALSE)),"",VLOOKUP($B1021,'РЕОРГ 01.08.2010'!A:B,2,FALSE))</f>
        <v/>
      </c>
      <c r="BP1021" s="12" t="str">
        <f t="shared" si="542"/>
        <v>Опер.касса №8589/013</v>
      </c>
      <c r="BQ1021" t="e">
        <f>LEFT(#REF!,2)</f>
        <v>#REF!</v>
      </c>
      <c r="BR1021" s="12" t="str">
        <f t="shared" si="548"/>
        <v>8589/013</v>
      </c>
    </row>
    <row r="1022" spans="1:70" ht="12.75" customHeight="1">
      <c r="A1022" t="str">
        <f t="shared" si="543"/>
        <v>8589/014</v>
      </c>
      <c r="B1022" s="133">
        <v>1129</v>
      </c>
      <c r="C1022" s="1" t="s">
        <v>8633</v>
      </c>
      <c r="D1022" s="32" t="s">
        <v>1931</v>
      </c>
      <c r="E1022" s="1" t="s">
        <v>8634</v>
      </c>
      <c r="F1022" s="1" t="s">
        <v>1291</v>
      </c>
      <c r="G1022" s="1" t="s">
        <v>330</v>
      </c>
      <c r="H1022" s="1" t="s">
        <v>8635</v>
      </c>
      <c r="I1022" s="1" t="s">
        <v>8636</v>
      </c>
      <c r="J1022" s="1"/>
      <c r="K1022" s="1">
        <v>0.5</v>
      </c>
      <c r="L1022" s="32" t="s">
        <v>4049</v>
      </c>
      <c r="M1022" s="8" t="s">
        <v>11991</v>
      </c>
      <c r="N1022" s="2" t="s">
        <v>12177</v>
      </c>
      <c r="O1022" s="173"/>
      <c r="P1022" s="168">
        <f t="shared" si="573"/>
        <v>1019</v>
      </c>
      <c r="Q1022" s="138">
        <f t="shared" si="567"/>
        <v>25</v>
      </c>
      <c r="R1022" s="138">
        <f t="shared" si="568"/>
        <v>50</v>
      </c>
      <c r="S1022" s="138" t="e">
        <f t="shared" si="569"/>
        <v>#VALUE!</v>
      </c>
      <c r="T1022" s="138" t="e">
        <f t="shared" si="570"/>
        <v>#VALUE!</v>
      </c>
      <c r="U1022" s="138" t="e">
        <f t="shared" si="571"/>
        <v>#VALUE!</v>
      </c>
      <c r="V1022" s="138" t="e">
        <f t="shared" si="572"/>
        <v>#VALUE!</v>
      </c>
      <c r="W1022" s="158" t="str">
        <f t="shared" si="549"/>
        <v>08:00 15:00(12:00 13:00)</v>
      </c>
      <c r="X1022" s="159" t="e">
        <f>HLOOKUP(SEARCH("2",$M1022)-1,$Q$3:$V1022,$P1022+1,FALSE)</f>
        <v>#VALUE!</v>
      </c>
      <c r="Y1022" s="160" t="e">
        <f t="shared" si="550"/>
        <v>#VALUE!</v>
      </c>
      <c r="Z1022" s="161" t="e">
        <f t="shared" si="551"/>
        <v>#VALUE!</v>
      </c>
      <c r="AA1022" s="158" t="str">
        <f t="shared" si="552"/>
        <v>выходной</v>
      </c>
      <c r="AB1022" s="159">
        <f>HLOOKUP(SEARCH("3",$M1022)-1,$Q$3:$V1022,$P1022+1,FALSE)</f>
        <v>25</v>
      </c>
      <c r="AC1022" s="160" t="str">
        <f t="shared" si="553"/>
        <v>08:00 15:00(12:00 13:00)|08:00 15:00(12:00 13:00)</v>
      </c>
      <c r="AD1022" s="161" t="str">
        <f t="shared" si="554"/>
        <v>08:00 15:00(12:00 13:00)</v>
      </c>
      <c r="AE1022" s="158" t="str">
        <f t="shared" si="555"/>
        <v>08:00 15:00(12:00 13:00)</v>
      </c>
      <c r="AF1022" s="159" t="e">
        <f>HLOOKUP(SEARCH("4",$M1022)-1,$Q$3:$V1022,$P1022+1,FALSE)</f>
        <v>#VALUE!</v>
      </c>
      <c r="AG1022" s="161" t="e">
        <f t="shared" si="556"/>
        <v>#VALUE!</v>
      </c>
      <c r="AH1022" s="161" t="e">
        <f t="shared" si="557"/>
        <v>#VALUE!</v>
      </c>
      <c r="AI1022" s="158" t="str">
        <f t="shared" si="558"/>
        <v>выходной</v>
      </c>
      <c r="AJ1022" s="159">
        <f>HLOOKUP(SEARCH("5",$M1022)-1,$Q$3:$V1022,$P1022+1,FALSE)</f>
        <v>50</v>
      </c>
      <c r="AK1022" s="161" t="str">
        <f t="shared" si="559"/>
        <v>08:00 15:00(12:00 13:00)</v>
      </c>
      <c r="AL1022" s="161" t="e">
        <f t="shared" si="560"/>
        <v>#VALUE!</v>
      </c>
      <c r="AM1022" s="158" t="str">
        <f t="shared" si="561"/>
        <v>08:00 15:00(12:00 13:00)</v>
      </c>
      <c r="AN1022" s="159" t="e">
        <f>HLOOKUP(SEARCH("6",$M1022)-1,$Q$3:$V1022,$P1022+1,FALSE)</f>
        <v>#VALUE!</v>
      </c>
      <c r="AO1022" s="161" t="e">
        <f t="shared" si="562"/>
        <v>#VALUE!</v>
      </c>
      <c r="AP1022" s="161" t="e">
        <f t="shared" si="563"/>
        <v>#VALUE!</v>
      </c>
      <c r="AQ1022" s="162" t="str">
        <f t="shared" si="564"/>
        <v>выходной</v>
      </c>
      <c r="AR1022" s="163" t="e">
        <f>HLOOKUP(SEARCH("7",$M1022)-1,$Q$3:$V1022,$P1022+1,FALSE)</f>
        <v>#VALUE!</v>
      </c>
      <c r="AS1022" s="164" t="str">
        <f t="shared" si="565"/>
        <v>выходной</v>
      </c>
      <c r="AT1022" s="142"/>
      <c r="AU1022" s="11" t="str">
        <f>IF(ISERROR(VLOOKUP(B1022,'РЕОРГ 2008'!$A:$B,2,FALSE)),"",VLOOKUP(B1022,'РЕОРГ 2008'!$A:$B,2,FALSE))</f>
        <v/>
      </c>
      <c r="AV1022" s="12" t="str">
        <f t="shared" si="566"/>
        <v>Опер.касса №8589/014</v>
      </c>
      <c r="AW1022" s="31" t="e">
        <f>LEFT(#REF!,2)</f>
        <v>#REF!</v>
      </c>
      <c r="AX1022" s="12" t="str">
        <f t="shared" si="544"/>
        <v>8589/014</v>
      </c>
      <c r="AZ1022" t="str">
        <f>IF(ISERROR(VLOOKUP(B1022,'РЕОРГ 01.08.2009'!$A:$B,2,FALSE)),"",VLOOKUP(B1022,'РЕОРГ 01.08.2009'!$A:$B,2,FALSE))</f>
        <v/>
      </c>
      <c r="BA1022" s="12" t="str">
        <f t="shared" ref="BA1022:BA1085" si="574">IF(AND(BF1022&lt;&gt;"",AZ1022=""),BF1022,IF(AZ1022="",$C1022,AZ1022))</f>
        <v>Опер.касса №8589/014</v>
      </c>
      <c r="BB1022" t="e">
        <f>LEFT(#REF!,2)</f>
        <v>#REF!</v>
      </c>
      <c r="BC1022" s="12" t="str">
        <f t="shared" si="545"/>
        <v>8589/014</v>
      </c>
      <c r="BE1022" t="str">
        <f>IF(ISERROR(VLOOKUP(B1022,'РЕОРГ 01.10.2009'!A:C,3,FALSE)),"",VLOOKUP(B1022,'РЕОРГ 01.10.2009'!A:C,3,FALSE))</f>
        <v/>
      </c>
      <c r="BF1022" s="12" t="str">
        <f t="shared" ref="BF1022:BF1085" si="575">IF(AND(BK1022&lt;&gt;"",BE1022=""),BK1022,IF(BE1022="",$C1022,BE1022))</f>
        <v>Опер.касса №8589/014</v>
      </c>
      <c r="BG1022" t="e">
        <f>LEFT(#REF!,2)</f>
        <v>#REF!</v>
      </c>
      <c r="BH1022" s="12" t="str">
        <f t="shared" si="546"/>
        <v>8589/014</v>
      </c>
      <c r="BJ1022" t="str">
        <f>IF(ISERROR(VLOOKUP($B1022,'РЕОРГ 01.05.2010'!A:B,2,FALSE)),"",VLOOKUP($B1022,'РЕОРГ 01.05.2010'!A:B,2,FALSE))</f>
        <v/>
      </c>
      <c r="BK1022" s="12" t="str">
        <f t="shared" ref="BK1022:BK1085" si="576">IF(AND(BP1022&lt;&gt;"",BJ1022=""),BP1022,IF(BJ1022="",$C1022,BJ1022))</f>
        <v>Опер.касса №8589/014</v>
      </c>
      <c r="BL1022" t="e">
        <f>LEFT(#REF!,2)</f>
        <v>#REF!</v>
      </c>
      <c r="BM1022" s="12" t="str">
        <f t="shared" si="547"/>
        <v>8589/014</v>
      </c>
      <c r="BO1022" t="str">
        <f>IF(ISERROR(VLOOKUP($B1022,'РЕОРГ 01.08.2010'!A:B,2,FALSE)),"",VLOOKUP($B1022,'РЕОРГ 01.08.2010'!A:B,2,FALSE))</f>
        <v/>
      </c>
      <c r="BP1022" s="12" t="str">
        <f t="shared" ref="BP1022:BP1085" si="577">IF(AND(BU1022&lt;&gt;"",BO1022=""),BU1022,IF(BO1022="",$C1022,BO1022))</f>
        <v>Опер.касса №8589/014</v>
      </c>
      <c r="BQ1022" t="e">
        <f>LEFT(#REF!,2)</f>
        <v>#REF!</v>
      </c>
      <c r="BR1022" s="12" t="str">
        <f t="shared" si="548"/>
        <v>8589/014</v>
      </c>
    </row>
    <row r="1023" spans="1:70" ht="12.75" customHeight="1">
      <c r="A1023" t="str">
        <f t="shared" ref="A1023:A1086" si="578">RIGHT(C1023,LEN(C1023)-SEARCH("№",C1023))</f>
        <v>8589/017</v>
      </c>
      <c r="B1023" s="133">
        <v>1130</v>
      </c>
      <c r="C1023" s="1" t="s">
        <v>8637</v>
      </c>
      <c r="D1023" s="32" t="s">
        <v>1931</v>
      </c>
      <c r="E1023" s="1" t="s">
        <v>8638</v>
      </c>
      <c r="F1023" s="1" t="s">
        <v>1291</v>
      </c>
      <c r="G1023" s="1" t="s">
        <v>8639</v>
      </c>
      <c r="H1023" s="1" t="s">
        <v>8640</v>
      </c>
      <c r="I1023" s="1" t="s">
        <v>8641</v>
      </c>
      <c r="J1023" s="1"/>
      <c r="K1023" s="1">
        <v>0.25</v>
      </c>
      <c r="L1023" s="32" t="s">
        <v>4049</v>
      </c>
      <c r="M1023" s="8" t="s">
        <v>11849</v>
      </c>
      <c r="N1023" s="2" t="s">
        <v>11953</v>
      </c>
      <c r="O1023" s="173"/>
      <c r="P1023" s="168">
        <f t="shared" si="573"/>
        <v>1020</v>
      </c>
      <c r="Q1023" s="138">
        <f t="shared" si="567"/>
        <v>12</v>
      </c>
      <c r="R1023" s="138" t="e">
        <f t="shared" si="568"/>
        <v>#VALUE!</v>
      </c>
      <c r="S1023" s="138" t="e">
        <f t="shared" si="569"/>
        <v>#VALUE!</v>
      </c>
      <c r="T1023" s="138" t="e">
        <f t="shared" si="570"/>
        <v>#VALUE!</v>
      </c>
      <c r="U1023" s="138" t="e">
        <f t="shared" si="571"/>
        <v>#VALUE!</v>
      </c>
      <c r="V1023" s="138" t="e">
        <f t="shared" si="572"/>
        <v>#VALUE!</v>
      </c>
      <c r="W1023" s="158" t="str">
        <f t="shared" si="549"/>
        <v>выходной</v>
      </c>
      <c r="X1023" s="159" t="e">
        <f>HLOOKUP(SEARCH("2",$M1023)-1,$Q$3:$V1023,$P1023+1,FALSE)</f>
        <v>#N/A</v>
      </c>
      <c r="Y1023" s="160" t="str">
        <f t="shared" si="550"/>
        <v>09:00 13:30</v>
      </c>
      <c r="Z1023" s="161" t="e">
        <f t="shared" si="551"/>
        <v>#VALUE!</v>
      </c>
      <c r="AA1023" s="158" t="str">
        <f t="shared" si="552"/>
        <v>09:00 13:30</v>
      </c>
      <c r="AB1023" s="159" t="e">
        <f>HLOOKUP(SEARCH("3",$M1023)-1,$Q$3:$V1023,$P1023+1,FALSE)</f>
        <v>#VALUE!</v>
      </c>
      <c r="AC1023" s="160" t="e">
        <f t="shared" si="553"/>
        <v>#VALUE!</v>
      </c>
      <c r="AD1023" s="161" t="e">
        <f t="shared" si="554"/>
        <v>#VALUE!</v>
      </c>
      <c r="AE1023" s="158" t="str">
        <f t="shared" si="555"/>
        <v>выходной</v>
      </c>
      <c r="AF1023" s="159" t="e">
        <f>HLOOKUP(SEARCH("4",$M1023)-1,$Q$3:$V1023,$P1023+1,FALSE)</f>
        <v>#VALUE!</v>
      </c>
      <c r="AG1023" s="161" t="e">
        <f t="shared" si="556"/>
        <v>#VALUE!</v>
      </c>
      <c r="AH1023" s="161" t="e">
        <f t="shared" si="557"/>
        <v>#VALUE!</v>
      </c>
      <c r="AI1023" s="158" t="str">
        <f t="shared" si="558"/>
        <v>выходной</v>
      </c>
      <c r="AJ1023" s="159">
        <f>HLOOKUP(SEARCH("5",$M1023)-1,$Q$3:$V1023,$P1023+1,FALSE)</f>
        <v>12</v>
      </c>
      <c r="AK1023" s="161" t="str">
        <f t="shared" si="559"/>
        <v>09:00 13:30</v>
      </c>
      <c r="AL1023" s="161" t="e">
        <f t="shared" si="560"/>
        <v>#VALUE!</v>
      </c>
      <c r="AM1023" s="158" t="str">
        <f t="shared" si="561"/>
        <v>09:00 13:30</v>
      </c>
      <c r="AN1023" s="159" t="e">
        <f>HLOOKUP(SEARCH("6",$M1023)-1,$Q$3:$V1023,$P1023+1,FALSE)</f>
        <v>#VALUE!</v>
      </c>
      <c r="AO1023" s="161" t="e">
        <f t="shared" si="562"/>
        <v>#VALUE!</v>
      </c>
      <c r="AP1023" s="161" t="e">
        <f t="shared" si="563"/>
        <v>#VALUE!</v>
      </c>
      <c r="AQ1023" s="162" t="str">
        <f t="shared" si="564"/>
        <v>выходной</v>
      </c>
      <c r="AR1023" s="163" t="e">
        <f>HLOOKUP(SEARCH("7",$M1023)-1,$Q$3:$V1023,$P1023+1,FALSE)</f>
        <v>#VALUE!</v>
      </c>
      <c r="AS1023" s="164" t="str">
        <f t="shared" si="565"/>
        <v>выходной</v>
      </c>
      <c r="AT1023" s="142"/>
      <c r="AU1023" s="11" t="str">
        <f>IF(ISERROR(VLOOKUP(B1023,'РЕОРГ 2008'!$A:$B,2,FALSE)),"",VLOOKUP(B1023,'РЕОРГ 2008'!$A:$B,2,FALSE))</f>
        <v/>
      </c>
      <c r="AV1023" s="12" t="str">
        <f t="shared" si="566"/>
        <v>Опер.касса №8589/017</v>
      </c>
      <c r="AW1023" s="31" t="e">
        <f>LEFT(#REF!,2)</f>
        <v>#REF!</v>
      </c>
      <c r="AX1023" s="12" t="str">
        <f t="shared" ref="AX1023:AX1086" si="579">RIGHT(AV1023,(LEN(AV1023)-SEARCH("№",AV1023)))</f>
        <v>8589/017</v>
      </c>
      <c r="AZ1023" t="str">
        <f>IF(ISERROR(VLOOKUP(B1023,'РЕОРГ 01.08.2009'!$A:$B,2,FALSE)),"",VLOOKUP(B1023,'РЕОРГ 01.08.2009'!$A:$B,2,FALSE))</f>
        <v/>
      </c>
      <c r="BA1023" s="12" t="str">
        <f t="shared" si="574"/>
        <v>Опер.касса №8589/017</v>
      </c>
      <c r="BB1023" t="e">
        <f>LEFT(#REF!,2)</f>
        <v>#REF!</v>
      </c>
      <c r="BC1023" s="12" t="str">
        <f t="shared" ref="BC1023:BC1086" si="580">RIGHT(BA1023,(LEN(BA1023)-SEARCH("№",BA1023)))</f>
        <v>8589/017</v>
      </c>
      <c r="BE1023" t="str">
        <f>IF(ISERROR(VLOOKUP(B1023,'РЕОРГ 01.10.2009'!A:C,3,FALSE)),"",VLOOKUP(B1023,'РЕОРГ 01.10.2009'!A:C,3,FALSE))</f>
        <v/>
      </c>
      <c r="BF1023" s="12" t="str">
        <f t="shared" si="575"/>
        <v>Опер.касса №8589/017</v>
      </c>
      <c r="BG1023" t="e">
        <f>LEFT(#REF!,2)</f>
        <v>#REF!</v>
      </c>
      <c r="BH1023" s="12" t="str">
        <f t="shared" ref="BH1023:BH1086" si="581">RIGHT(BF1023,(LEN(BF1023)-SEARCH("№",BF1023)))</f>
        <v>8589/017</v>
      </c>
      <c r="BJ1023" t="str">
        <f>IF(ISERROR(VLOOKUP($B1023,'РЕОРГ 01.05.2010'!A:B,2,FALSE)),"",VLOOKUP($B1023,'РЕОРГ 01.05.2010'!A:B,2,FALSE))</f>
        <v/>
      </c>
      <c r="BK1023" s="12" t="str">
        <f t="shared" si="576"/>
        <v>Опер.касса №8589/017</v>
      </c>
      <c r="BL1023" t="e">
        <f>LEFT(#REF!,2)</f>
        <v>#REF!</v>
      </c>
      <c r="BM1023" s="12" t="str">
        <f t="shared" ref="BM1023:BM1086" si="582">RIGHT(BK1023,(LEN(BK1023)-SEARCH("№",BK1023)))</f>
        <v>8589/017</v>
      </c>
      <c r="BO1023" t="str">
        <f>IF(ISERROR(VLOOKUP($B1023,'РЕОРГ 01.08.2010'!A:B,2,FALSE)),"",VLOOKUP($B1023,'РЕОРГ 01.08.2010'!A:B,2,FALSE))</f>
        <v/>
      </c>
      <c r="BP1023" s="12" t="str">
        <f t="shared" si="577"/>
        <v>Опер.касса №8589/017</v>
      </c>
      <c r="BQ1023" t="e">
        <f>LEFT(#REF!,2)</f>
        <v>#REF!</v>
      </c>
      <c r="BR1023" s="12" t="str">
        <f t="shared" ref="BR1023:BR1086" si="583">RIGHT(BP1023,(LEN(BP1023)-SEARCH("№",BP1023)))</f>
        <v>8589/017</v>
      </c>
    </row>
    <row r="1024" spans="1:70" ht="12.75" customHeight="1">
      <c r="A1024" t="str">
        <f t="shared" si="578"/>
        <v>8589/018</v>
      </c>
      <c r="B1024" s="133">
        <v>1131</v>
      </c>
      <c r="C1024" s="1" t="s">
        <v>8642</v>
      </c>
      <c r="D1024" s="32" t="s">
        <v>1931</v>
      </c>
      <c r="E1024" s="1" t="s">
        <v>8643</v>
      </c>
      <c r="F1024" s="1" t="s">
        <v>1291</v>
      </c>
      <c r="G1024" s="1" t="s">
        <v>8644</v>
      </c>
      <c r="H1024" s="1" t="s">
        <v>8645</v>
      </c>
      <c r="I1024" s="1" t="s">
        <v>8646</v>
      </c>
      <c r="J1024" s="1"/>
      <c r="K1024" s="1">
        <v>1.5</v>
      </c>
      <c r="L1024" s="32" t="s">
        <v>4049</v>
      </c>
      <c r="M1024" s="8" t="s">
        <v>11903</v>
      </c>
      <c r="N1024" s="2" t="s">
        <v>12398</v>
      </c>
      <c r="O1024" s="173"/>
      <c r="P1024" s="168">
        <f t="shared" si="573"/>
        <v>1021</v>
      </c>
      <c r="Q1024" s="138">
        <f t="shared" si="567"/>
        <v>25</v>
      </c>
      <c r="R1024" s="138">
        <f t="shared" si="568"/>
        <v>50</v>
      </c>
      <c r="S1024" s="138">
        <f t="shared" si="569"/>
        <v>75</v>
      </c>
      <c r="T1024" s="138" t="e">
        <f t="shared" si="570"/>
        <v>#VALUE!</v>
      </c>
      <c r="U1024" s="138" t="e">
        <f t="shared" si="571"/>
        <v>#VALUE!</v>
      </c>
      <c r="V1024" s="138" t="e">
        <f t="shared" si="572"/>
        <v>#VALUE!</v>
      </c>
      <c r="W1024" s="158" t="str">
        <f t="shared" ref="W1024:W1087" si="584">IF(M1024="1",N1024,IF(ISERROR(SEARCH(1,M1024)=1),"выходной",IF(SEARCH(1,M1024)=1,LEFT(N1024,Q1024-1),"")))</f>
        <v>выходной</v>
      </c>
      <c r="X1024" s="159" t="e">
        <f>HLOOKUP(SEARCH("2",$M1024)-1,$Q$3:$V1024,$P1024+1,FALSE)</f>
        <v>#N/A</v>
      </c>
      <c r="Y1024" s="160" t="str">
        <f t="shared" ref="Y1024:Y1087" si="585">IF(M1024="2",N1024,IF(LEFT(M1024,1)="2",LEFT(N1024,Q1024-1),RIGHT(N1024,LEN(N1024)-SEARCH("|",N1024,X1024))))</f>
        <v>09:00 18:00(13:00 14:00)</v>
      </c>
      <c r="Z1024" s="161" t="e">
        <f t="shared" ref="Z1024:Z1087" si="586">LEFT(Y1024,SEARCH("|",Y1024,1)-1)</f>
        <v>#VALUE!</v>
      </c>
      <c r="AA1024" s="158" t="str">
        <f t="shared" ref="AA1024:AA1087" si="587">IF(ISERROR(SEARCH(2,$M1024)),"выходной",IF(LEFT($M1024,1)="2",Y1024,IF(RIGHT($M1024,1)="2",Y1024,Z1024)))</f>
        <v>09:00 18:00(13:00 14:00)</v>
      </c>
      <c r="AB1024" s="159">
        <f>HLOOKUP(SEARCH("3",$M1024)-1,$Q$3:$V1024,$P1024+1,FALSE)</f>
        <v>25</v>
      </c>
      <c r="AC1024" s="160" t="str">
        <f t="shared" ref="AC1024:AC1087" si="588">IF(M1024="3",N1024,IF(LEFT($M1024,1)="3",LEFT($N1024,$Q1024-1),RIGHT($N1024,LEN($N1024)-SEARCH("|",$N1024,AB1024))))</f>
        <v>09:00 17:00(13:00 14:00)|09:00 17:00(13:00 14:00)|09:00 13:00</v>
      </c>
      <c r="AD1024" s="161" t="str">
        <f t="shared" ref="AD1024:AD1087" si="589">LEFT(AC1024,SEARCH("|",AC1024,1)-1)</f>
        <v>09:00 17:00(13:00 14:00)</v>
      </c>
      <c r="AE1024" s="158" t="str">
        <f t="shared" ref="AE1024:AE1087" si="590">IF(ISERROR(SEARCH(3,$M1024)),"выходной",IF(LEFT($M1024,1)="3",AC1024,IF(RIGHT($M1024,1)="3",AC1024,AD1024)))</f>
        <v>09:00 17:00(13:00 14:00)</v>
      </c>
      <c r="AF1024" s="159" t="e">
        <f>HLOOKUP(SEARCH("4",$M1024)-1,$Q$3:$V1024,$P1024+1,FALSE)</f>
        <v>#VALUE!</v>
      </c>
      <c r="AG1024" s="161" t="e">
        <f t="shared" ref="AG1024:AG1087" si="591">IF(M1024="4",N1024,IF(LEFT($M1024,1)="4",LEFT($N1024,$Q1024-1),RIGHT($N1024,LEN($N1024)-SEARCH("|",$N1024,AF1024))))</f>
        <v>#VALUE!</v>
      </c>
      <c r="AH1024" s="161" t="e">
        <f t="shared" ref="AH1024:AH1087" si="592">LEFT(AG1024,SEARCH("|",AG1024,1)-1)</f>
        <v>#VALUE!</v>
      </c>
      <c r="AI1024" s="158" t="str">
        <f t="shared" ref="AI1024:AI1087" si="593">IF(ISERROR(SEARCH(4,$M1024)),"выходной",IF(LEFT($M1024,1)="4",AG1024,IF(RIGHT($M1024,1)="4",AG1024,AH1024)))</f>
        <v>выходной</v>
      </c>
      <c r="AJ1024" s="159">
        <f>HLOOKUP(SEARCH("5",$M1024)-1,$Q$3:$V1024,$P1024+1,FALSE)</f>
        <v>50</v>
      </c>
      <c r="AK1024" s="161" t="str">
        <f t="shared" ref="AK1024:AK1087" si="594">IF(M1024="5",N1024,IF(LEFT($M1024,1)="5",LEFT($N1024,$Q1024-1),RIGHT($N1024,LEN($N1024)-SEARCH("|",$N1024,AJ1024))))</f>
        <v>09:00 17:00(13:00 14:00)|09:00 13:00</v>
      </c>
      <c r="AL1024" s="161" t="str">
        <f t="shared" ref="AL1024:AL1087" si="595">LEFT(AK1024,SEARCH("|",AK1024,1)-1)</f>
        <v>09:00 17:00(13:00 14:00)</v>
      </c>
      <c r="AM1024" s="158" t="str">
        <f t="shared" ref="AM1024:AM1087" si="596">IF(ISERROR(SEARCH(5,$M1024)),"выходной",IF(LEFT($M1024,1)="5",AK1024,IF(RIGHT($M1024,1)="5",AK1024,AL1024)))</f>
        <v>09:00 17:00(13:00 14:00)</v>
      </c>
      <c r="AN1024" s="159">
        <f>HLOOKUP(SEARCH("6",$M1024)-1,$Q$3:$V1024,$P1024+1,FALSE)</f>
        <v>75</v>
      </c>
      <c r="AO1024" s="161" t="str">
        <f t="shared" ref="AO1024:AO1087" si="597">IF(M1024="6",N1024,IF(LEFT($M1024,1)="6",LEFT($N1024,$Q1024-1),RIGHT($N1024,LEN($N1024)-SEARCH("|",$N1024,AN1024))))</f>
        <v>09:00 13:00</v>
      </c>
      <c r="AP1024" s="161" t="e">
        <f t="shared" ref="AP1024:AP1087" si="598">LEFT(AO1024,SEARCH("|",AO1024,1)-1)</f>
        <v>#VALUE!</v>
      </c>
      <c r="AQ1024" s="162" t="str">
        <f t="shared" ref="AQ1024:AQ1087" si="599">IF(ISERROR(SEARCH(6,$M1024)),"выходной",IF(LEFT($M1024,1)="6",AO1024,IF(RIGHT($M1024,1)="6",AO1024,AP1024)))</f>
        <v>09:00 13:00</v>
      </c>
      <c r="AR1024" s="163" t="e">
        <f>HLOOKUP(SEARCH("7",$M1024)-1,$Q$3:$V1024,$P1024+1,FALSE)</f>
        <v>#VALUE!</v>
      </c>
      <c r="AS1024" s="164" t="str">
        <f t="shared" ref="AS1024:AS1087" si="600">IF(M1024=7,N1024,IF(ISERROR(SEARCH(7,M1024)=1),"выходной",RIGHT(N1024,LEN(N1024)-AR1024)))</f>
        <v>выходной</v>
      </c>
      <c r="AT1024" s="142"/>
      <c r="AU1024" s="11" t="str">
        <f>IF(ISERROR(VLOOKUP(B1024,'РЕОРГ 2008'!$A:$B,2,FALSE)),"",VLOOKUP(B1024,'РЕОРГ 2008'!$A:$B,2,FALSE))</f>
        <v/>
      </c>
      <c r="AV1024" s="12" t="str">
        <f t="shared" ref="AV1024:AV1087" si="601">IF(AND(BA1024&lt;&gt;"",AU1024=""),BA1024,IF(AU1024="",$C1024,AU1024))</f>
        <v>Опер.касса №8589/018</v>
      </c>
      <c r="AW1024" s="31" t="e">
        <f>LEFT(#REF!,2)</f>
        <v>#REF!</v>
      </c>
      <c r="AX1024" s="12" t="str">
        <f t="shared" si="579"/>
        <v>8589/018</v>
      </c>
      <c r="AZ1024" t="str">
        <f>IF(ISERROR(VLOOKUP(B1024,'РЕОРГ 01.08.2009'!$A:$B,2,FALSE)),"",VLOOKUP(B1024,'РЕОРГ 01.08.2009'!$A:$B,2,FALSE))</f>
        <v/>
      </c>
      <c r="BA1024" s="12" t="str">
        <f t="shared" si="574"/>
        <v>Опер.касса №8589/018</v>
      </c>
      <c r="BB1024" t="e">
        <f>LEFT(#REF!,2)</f>
        <v>#REF!</v>
      </c>
      <c r="BC1024" s="12" t="str">
        <f t="shared" si="580"/>
        <v>8589/018</v>
      </c>
      <c r="BE1024" t="str">
        <f>IF(ISERROR(VLOOKUP(B1024,'РЕОРГ 01.10.2009'!A:C,3,FALSE)),"",VLOOKUP(B1024,'РЕОРГ 01.10.2009'!A:C,3,FALSE))</f>
        <v/>
      </c>
      <c r="BF1024" s="12" t="str">
        <f t="shared" si="575"/>
        <v>Опер.касса №8589/018</v>
      </c>
      <c r="BG1024" t="e">
        <f>LEFT(#REF!,2)</f>
        <v>#REF!</v>
      </c>
      <c r="BH1024" s="12" t="str">
        <f t="shared" si="581"/>
        <v>8589/018</v>
      </c>
      <c r="BJ1024" t="str">
        <f>IF(ISERROR(VLOOKUP($B1024,'РЕОРГ 01.05.2010'!A:B,2,FALSE)),"",VLOOKUP($B1024,'РЕОРГ 01.05.2010'!A:B,2,FALSE))</f>
        <v/>
      </c>
      <c r="BK1024" s="12" t="str">
        <f t="shared" si="576"/>
        <v>Опер.касса №8589/018</v>
      </c>
      <c r="BL1024" t="e">
        <f>LEFT(#REF!,2)</f>
        <v>#REF!</v>
      </c>
      <c r="BM1024" s="12" t="str">
        <f t="shared" si="582"/>
        <v>8589/018</v>
      </c>
      <c r="BO1024" t="str">
        <f>IF(ISERROR(VLOOKUP($B1024,'РЕОРГ 01.08.2010'!A:B,2,FALSE)),"",VLOOKUP($B1024,'РЕОРГ 01.08.2010'!A:B,2,FALSE))</f>
        <v/>
      </c>
      <c r="BP1024" s="12" t="str">
        <f t="shared" si="577"/>
        <v>Опер.касса №8589/018</v>
      </c>
      <c r="BQ1024" t="e">
        <f>LEFT(#REF!,2)</f>
        <v>#REF!</v>
      </c>
      <c r="BR1024" s="12" t="str">
        <f t="shared" si="583"/>
        <v>8589/018</v>
      </c>
    </row>
    <row r="1025" spans="1:70" ht="12.75" customHeight="1">
      <c r="A1025" t="str">
        <f t="shared" si="578"/>
        <v>8589/019</v>
      </c>
      <c r="B1025" s="133">
        <v>1132</v>
      </c>
      <c r="C1025" s="1" t="s">
        <v>8647</v>
      </c>
      <c r="D1025" s="32" t="s">
        <v>1931</v>
      </c>
      <c r="E1025" s="1" t="s">
        <v>8648</v>
      </c>
      <c r="F1025" s="1" t="s">
        <v>1291</v>
      </c>
      <c r="G1025" s="1" t="s">
        <v>8649</v>
      </c>
      <c r="H1025" s="1" t="s">
        <v>8650</v>
      </c>
      <c r="I1025" s="1" t="s">
        <v>8651</v>
      </c>
      <c r="J1025" s="1"/>
      <c r="K1025" s="1">
        <v>0.75</v>
      </c>
      <c r="L1025" s="32" t="s">
        <v>4049</v>
      </c>
      <c r="M1025" s="8" t="s">
        <v>12043</v>
      </c>
      <c r="N1025" s="2" t="s">
        <v>12397</v>
      </c>
      <c r="O1025" s="173"/>
      <c r="P1025" s="168">
        <f t="shared" si="573"/>
        <v>1022</v>
      </c>
      <c r="Q1025" s="138">
        <f t="shared" ref="Q1025:Q1088" si="602">SEARCH("|",N1025,1)</f>
        <v>25</v>
      </c>
      <c r="R1025" s="138">
        <f t="shared" ref="R1025:R1088" si="603">SEARCH("|",N1025,Q1025+1)</f>
        <v>50</v>
      </c>
      <c r="S1025" s="138">
        <f t="shared" ref="S1025:S1088" si="604">SEARCH("|",N1025,R1025+1)</f>
        <v>75</v>
      </c>
      <c r="T1025" s="138" t="e">
        <f t="shared" ref="T1025:T1088" si="605">SEARCH("|",N1025,S1025+1)</f>
        <v>#VALUE!</v>
      </c>
      <c r="U1025" s="138" t="e">
        <f t="shared" ref="U1025:U1088" si="606">SEARCH("|",N1025,T1025+1)</f>
        <v>#VALUE!</v>
      </c>
      <c r="V1025" s="138" t="e">
        <f t="shared" ref="V1025:V1088" si="607">SEARCH("|",N1025,U1025+1)</f>
        <v>#VALUE!</v>
      </c>
      <c r="W1025" s="158" t="str">
        <f t="shared" si="584"/>
        <v>09:00 17:00(13:00 14:00)</v>
      </c>
      <c r="X1025" s="159">
        <f>HLOOKUP(SEARCH("2",$M1025)-1,$Q$3:$V1025,$P1025+1,FALSE)</f>
        <v>25</v>
      </c>
      <c r="Y1025" s="160" t="str">
        <f t="shared" si="585"/>
        <v>09:00 17:00(13:00 14:00)|09:00 17:00(13:00 14:00)|09:00 16:00(13:00 14:00)</v>
      </c>
      <c r="Z1025" s="161" t="str">
        <f t="shared" si="586"/>
        <v>09:00 17:00(13:00 14:00)</v>
      </c>
      <c r="AA1025" s="158" t="str">
        <f t="shared" si="587"/>
        <v>09:00 17:00(13:00 14:00)</v>
      </c>
      <c r="AB1025" s="159">
        <f>HLOOKUP(SEARCH("3",$M1025)-1,$Q$3:$V1025,$P1025+1,FALSE)</f>
        <v>50</v>
      </c>
      <c r="AC1025" s="160" t="str">
        <f t="shared" si="588"/>
        <v>09:00 17:00(13:00 14:00)|09:00 16:00(13:00 14:00)</v>
      </c>
      <c r="AD1025" s="161" t="str">
        <f t="shared" si="589"/>
        <v>09:00 17:00(13:00 14:00)</v>
      </c>
      <c r="AE1025" s="158" t="str">
        <f t="shared" si="590"/>
        <v>09:00 17:00(13:00 14:00)</v>
      </c>
      <c r="AF1025" s="159" t="e">
        <f>HLOOKUP(SEARCH("4",$M1025)-1,$Q$3:$V1025,$P1025+1,FALSE)</f>
        <v>#VALUE!</v>
      </c>
      <c r="AG1025" s="161" t="e">
        <f t="shared" si="591"/>
        <v>#VALUE!</v>
      </c>
      <c r="AH1025" s="161" t="e">
        <f t="shared" si="592"/>
        <v>#VALUE!</v>
      </c>
      <c r="AI1025" s="158" t="str">
        <f t="shared" si="593"/>
        <v>выходной</v>
      </c>
      <c r="AJ1025" s="159">
        <f>HLOOKUP(SEARCH("5",$M1025)-1,$Q$3:$V1025,$P1025+1,FALSE)</f>
        <v>75</v>
      </c>
      <c r="AK1025" s="161" t="str">
        <f t="shared" si="594"/>
        <v>09:00 16:00(13:00 14:00)</v>
      </c>
      <c r="AL1025" s="161" t="e">
        <f t="shared" si="595"/>
        <v>#VALUE!</v>
      </c>
      <c r="AM1025" s="158" t="str">
        <f t="shared" si="596"/>
        <v>09:00 16:00(13:00 14:00)</v>
      </c>
      <c r="AN1025" s="159" t="e">
        <f>HLOOKUP(SEARCH("6",$M1025)-1,$Q$3:$V1025,$P1025+1,FALSE)</f>
        <v>#VALUE!</v>
      </c>
      <c r="AO1025" s="161" t="e">
        <f t="shared" si="597"/>
        <v>#VALUE!</v>
      </c>
      <c r="AP1025" s="161" t="e">
        <f t="shared" si="598"/>
        <v>#VALUE!</v>
      </c>
      <c r="AQ1025" s="162" t="str">
        <f t="shared" si="599"/>
        <v>выходной</v>
      </c>
      <c r="AR1025" s="163" t="e">
        <f>HLOOKUP(SEARCH("7",$M1025)-1,$Q$3:$V1025,$P1025+1,FALSE)</f>
        <v>#VALUE!</v>
      </c>
      <c r="AS1025" s="164" t="str">
        <f t="shared" si="600"/>
        <v>выходной</v>
      </c>
      <c r="AT1025" s="142"/>
      <c r="AU1025" s="11" t="str">
        <f>IF(ISERROR(VLOOKUP(B1025,'РЕОРГ 2008'!$A:$B,2,FALSE)),"",VLOOKUP(B1025,'РЕОРГ 2008'!$A:$B,2,FALSE))</f>
        <v/>
      </c>
      <c r="AV1025" s="12" t="str">
        <f t="shared" si="601"/>
        <v>Опер.касса №8589/019</v>
      </c>
      <c r="AW1025" s="31" t="e">
        <f>LEFT(#REF!,2)</f>
        <v>#REF!</v>
      </c>
      <c r="AX1025" s="12" t="str">
        <f t="shared" si="579"/>
        <v>8589/019</v>
      </c>
      <c r="AZ1025" t="str">
        <f>IF(ISERROR(VLOOKUP(B1025,'РЕОРГ 01.08.2009'!$A:$B,2,FALSE)),"",VLOOKUP(B1025,'РЕОРГ 01.08.2009'!$A:$B,2,FALSE))</f>
        <v/>
      </c>
      <c r="BA1025" s="12" t="str">
        <f t="shared" si="574"/>
        <v>Опер.касса №8589/019</v>
      </c>
      <c r="BB1025" t="e">
        <f>LEFT(#REF!,2)</f>
        <v>#REF!</v>
      </c>
      <c r="BC1025" s="12" t="str">
        <f t="shared" si="580"/>
        <v>8589/019</v>
      </c>
      <c r="BE1025" t="str">
        <f>IF(ISERROR(VLOOKUP(B1025,'РЕОРГ 01.10.2009'!A:C,3,FALSE)),"",VLOOKUP(B1025,'РЕОРГ 01.10.2009'!A:C,3,FALSE))</f>
        <v/>
      </c>
      <c r="BF1025" s="12" t="str">
        <f t="shared" si="575"/>
        <v>Опер.касса №8589/019</v>
      </c>
      <c r="BG1025" t="e">
        <f>LEFT(#REF!,2)</f>
        <v>#REF!</v>
      </c>
      <c r="BH1025" s="12" t="str">
        <f t="shared" si="581"/>
        <v>8589/019</v>
      </c>
      <c r="BJ1025" t="str">
        <f>IF(ISERROR(VLOOKUP($B1025,'РЕОРГ 01.05.2010'!A:B,2,FALSE)),"",VLOOKUP($B1025,'РЕОРГ 01.05.2010'!A:B,2,FALSE))</f>
        <v/>
      </c>
      <c r="BK1025" s="12" t="str">
        <f t="shared" si="576"/>
        <v>Опер.касса №8589/019</v>
      </c>
      <c r="BL1025" t="e">
        <f>LEFT(#REF!,2)</f>
        <v>#REF!</v>
      </c>
      <c r="BM1025" s="12" t="str">
        <f t="shared" si="582"/>
        <v>8589/019</v>
      </c>
      <c r="BO1025" t="str">
        <f>IF(ISERROR(VLOOKUP($B1025,'РЕОРГ 01.08.2010'!A:B,2,FALSE)),"",VLOOKUP($B1025,'РЕОРГ 01.08.2010'!A:B,2,FALSE))</f>
        <v/>
      </c>
      <c r="BP1025" s="12" t="str">
        <f t="shared" si="577"/>
        <v>Опер.касса №8589/019</v>
      </c>
      <c r="BQ1025" t="e">
        <f>LEFT(#REF!,2)</f>
        <v>#REF!</v>
      </c>
      <c r="BR1025" s="12" t="str">
        <f t="shared" si="583"/>
        <v>8589/019</v>
      </c>
    </row>
    <row r="1026" spans="1:70" ht="12.75" customHeight="1">
      <c r="A1026" t="str">
        <f t="shared" si="578"/>
        <v>8589/02</v>
      </c>
      <c r="B1026" s="133">
        <v>1133</v>
      </c>
      <c r="C1026" s="1" t="s">
        <v>8652</v>
      </c>
      <c r="D1026" s="32" t="s">
        <v>1931</v>
      </c>
      <c r="E1026" s="1" t="s">
        <v>8653</v>
      </c>
      <c r="F1026" s="1" t="s">
        <v>1291</v>
      </c>
      <c r="G1026" s="1" t="s">
        <v>8654</v>
      </c>
      <c r="H1026" s="1" t="s">
        <v>3646</v>
      </c>
      <c r="I1026" s="1" t="s">
        <v>3647</v>
      </c>
      <c r="J1026" s="1"/>
      <c r="K1026" s="1">
        <v>0.25</v>
      </c>
      <c r="L1026" s="32" t="s">
        <v>4049</v>
      </c>
      <c r="M1026" s="8" t="s">
        <v>11868</v>
      </c>
      <c r="N1026" s="2" t="s">
        <v>12457</v>
      </c>
      <c r="O1026" s="173"/>
      <c r="P1026" s="168">
        <f t="shared" si="573"/>
        <v>1023</v>
      </c>
      <c r="Q1026" s="138">
        <f t="shared" si="602"/>
        <v>25</v>
      </c>
      <c r="R1026" s="138" t="e">
        <f t="shared" si="603"/>
        <v>#VALUE!</v>
      </c>
      <c r="S1026" s="138" t="e">
        <f t="shared" si="604"/>
        <v>#VALUE!</v>
      </c>
      <c r="T1026" s="138" t="e">
        <f t="shared" si="605"/>
        <v>#VALUE!</v>
      </c>
      <c r="U1026" s="138" t="e">
        <f t="shared" si="606"/>
        <v>#VALUE!</v>
      </c>
      <c r="V1026" s="138" t="e">
        <f t="shared" si="607"/>
        <v>#VALUE!</v>
      </c>
      <c r="W1026" s="158" t="str">
        <f t="shared" si="584"/>
        <v>выходной</v>
      </c>
      <c r="X1026" s="159" t="e">
        <f>HLOOKUP(SEARCH("2",$M1026)-1,$Q$3:$V1026,$P1026+1,FALSE)</f>
        <v>#N/A</v>
      </c>
      <c r="Y1026" s="160" t="str">
        <f t="shared" si="585"/>
        <v>10:00 15:30(13:00 14:00)</v>
      </c>
      <c r="Z1026" s="161" t="e">
        <f t="shared" si="586"/>
        <v>#VALUE!</v>
      </c>
      <c r="AA1026" s="158" t="str">
        <f t="shared" si="587"/>
        <v>10:00 15:30(13:00 14:00)</v>
      </c>
      <c r="AB1026" s="159" t="e">
        <f>HLOOKUP(SEARCH("3",$M1026)-1,$Q$3:$V1026,$P1026+1,FALSE)</f>
        <v>#VALUE!</v>
      </c>
      <c r="AC1026" s="160" t="e">
        <f t="shared" si="588"/>
        <v>#VALUE!</v>
      </c>
      <c r="AD1026" s="161" t="e">
        <f t="shared" si="589"/>
        <v>#VALUE!</v>
      </c>
      <c r="AE1026" s="158" t="str">
        <f t="shared" si="590"/>
        <v>выходной</v>
      </c>
      <c r="AF1026" s="159">
        <f>HLOOKUP(SEARCH("4",$M1026)-1,$Q$3:$V1026,$P1026+1,FALSE)</f>
        <v>25</v>
      </c>
      <c r="AG1026" s="161" t="str">
        <f t="shared" si="591"/>
        <v>10:00 15:30(13:00 14:00)</v>
      </c>
      <c r="AH1026" s="161" t="e">
        <f t="shared" si="592"/>
        <v>#VALUE!</v>
      </c>
      <c r="AI1026" s="158" t="str">
        <f t="shared" si="593"/>
        <v>10:00 15:30(13:00 14:00)</v>
      </c>
      <c r="AJ1026" s="159" t="e">
        <f>HLOOKUP(SEARCH("5",$M1026)-1,$Q$3:$V1026,$P1026+1,FALSE)</f>
        <v>#VALUE!</v>
      </c>
      <c r="AK1026" s="161" t="e">
        <f t="shared" si="594"/>
        <v>#VALUE!</v>
      </c>
      <c r="AL1026" s="161" t="e">
        <f t="shared" si="595"/>
        <v>#VALUE!</v>
      </c>
      <c r="AM1026" s="158" t="str">
        <f t="shared" si="596"/>
        <v>выходной</v>
      </c>
      <c r="AN1026" s="159" t="e">
        <f>HLOOKUP(SEARCH("6",$M1026)-1,$Q$3:$V1026,$P1026+1,FALSE)</f>
        <v>#VALUE!</v>
      </c>
      <c r="AO1026" s="161" t="e">
        <f t="shared" si="597"/>
        <v>#VALUE!</v>
      </c>
      <c r="AP1026" s="161" t="e">
        <f t="shared" si="598"/>
        <v>#VALUE!</v>
      </c>
      <c r="AQ1026" s="162" t="str">
        <f t="shared" si="599"/>
        <v>выходной</v>
      </c>
      <c r="AR1026" s="163" t="e">
        <f>HLOOKUP(SEARCH("7",$M1026)-1,$Q$3:$V1026,$P1026+1,FALSE)</f>
        <v>#VALUE!</v>
      </c>
      <c r="AS1026" s="164" t="str">
        <f t="shared" si="600"/>
        <v>выходной</v>
      </c>
      <c r="AT1026" s="142"/>
      <c r="AU1026" s="11" t="str">
        <f>IF(ISERROR(VLOOKUP(B1026,'РЕОРГ 2008'!$A:$B,2,FALSE)),"",VLOOKUP(B1026,'РЕОРГ 2008'!$A:$B,2,FALSE))</f>
        <v/>
      </c>
      <c r="AV1026" s="12" t="str">
        <f t="shared" si="601"/>
        <v>Опер.касса №8589/02</v>
      </c>
      <c r="AW1026" s="31" t="e">
        <f>LEFT(#REF!,2)</f>
        <v>#REF!</v>
      </c>
      <c r="AX1026" s="12" t="str">
        <f t="shared" si="579"/>
        <v>8589/02</v>
      </c>
      <c r="AZ1026" t="str">
        <f>IF(ISERROR(VLOOKUP(B1026,'РЕОРГ 01.08.2009'!$A:$B,2,FALSE)),"",VLOOKUP(B1026,'РЕОРГ 01.08.2009'!$A:$B,2,FALSE))</f>
        <v/>
      </c>
      <c r="BA1026" s="12" t="str">
        <f t="shared" si="574"/>
        <v>Опер.касса №8589/02</v>
      </c>
      <c r="BB1026" t="e">
        <f>LEFT(#REF!,2)</f>
        <v>#REF!</v>
      </c>
      <c r="BC1026" s="12" t="str">
        <f t="shared" si="580"/>
        <v>8589/02</v>
      </c>
      <c r="BE1026" t="str">
        <f>IF(ISERROR(VLOOKUP(B1026,'РЕОРГ 01.10.2009'!A:C,3,FALSE)),"",VLOOKUP(B1026,'РЕОРГ 01.10.2009'!A:C,3,FALSE))</f>
        <v/>
      </c>
      <c r="BF1026" s="12" t="str">
        <f t="shared" si="575"/>
        <v>Опер.касса №8589/02</v>
      </c>
      <c r="BG1026" t="e">
        <f>LEFT(#REF!,2)</f>
        <v>#REF!</v>
      </c>
      <c r="BH1026" s="12" t="str">
        <f t="shared" si="581"/>
        <v>8589/02</v>
      </c>
      <c r="BJ1026" t="str">
        <f>IF(ISERROR(VLOOKUP($B1026,'РЕОРГ 01.05.2010'!A:B,2,FALSE)),"",VLOOKUP($B1026,'РЕОРГ 01.05.2010'!A:B,2,FALSE))</f>
        <v/>
      </c>
      <c r="BK1026" s="12" t="str">
        <f t="shared" si="576"/>
        <v>Опер.касса №8589/02</v>
      </c>
      <c r="BL1026" t="e">
        <f>LEFT(#REF!,2)</f>
        <v>#REF!</v>
      </c>
      <c r="BM1026" s="12" t="str">
        <f t="shared" si="582"/>
        <v>8589/02</v>
      </c>
      <c r="BO1026" t="str">
        <f>IF(ISERROR(VLOOKUP($B1026,'РЕОРГ 01.08.2010'!A:B,2,FALSE)),"",VLOOKUP($B1026,'РЕОРГ 01.08.2010'!A:B,2,FALSE))</f>
        <v/>
      </c>
      <c r="BP1026" s="12" t="str">
        <f t="shared" si="577"/>
        <v>Опер.касса №8589/02</v>
      </c>
      <c r="BQ1026" t="e">
        <f>LEFT(#REF!,2)</f>
        <v>#REF!</v>
      </c>
      <c r="BR1026" s="12" t="str">
        <f t="shared" si="583"/>
        <v>8589/02</v>
      </c>
    </row>
    <row r="1027" spans="1:70" ht="12.75" customHeight="1">
      <c r="A1027" t="str">
        <f t="shared" si="578"/>
        <v>8589/022</v>
      </c>
      <c r="B1027" s="133">
        <v>1134</v>
      </c>
      <c r="C1027" s="1" t="s">
        <v>3648</v>
      </c>
      <c r="D1027" s="32" t="s">
        <v>1931</v>
      </c>
      <c r="E1027" s="1" t="s">
        <v>3649</v>
      </c>
      <c r="F1027" s="1" t="s">
        <v>1291</v>
      </c>
      <c r="G1027" s="1" t="s">
        <v>3650</v>
      </c>
      <c r="H1027" s="1" t="s">
        <v>3651</v>
      </c>
      <c r="I1027" s="1" t="s">
        <v>3652</v>
      </c>
      <c r="J1027" s="1"/>
      <c r="K1027" s="1">
        <v>0.5</v>
      </c>
      <c r="L1027" s="32" t="s">
        <v>4049</v>
      </c>
      <c r="M1027" s="8" t="s">
        <v>11991</v>
      </c>
      <c r="N1027" s="2" t="s">
        <v>12177</v>
      </c>
      <c r="O1027" s="173"/>
      <c r="P1027" s="168">
        <f t="shared" si="573"/>
        <v>1024</v>
      </c>
      <c r="Q1027" s="138">
        <f t="shared" si="602"/>
        <v>25</v>
      </c>
      <c r="R1027" s="138">
        <f t="shared" si="603"/>
        <v>50</v>
      </c>
      <c r="S1027" s="138" t="e">
        <f t="shared" si="604"/>
        <v>#VALUE!</v>
      </c>
      <c r="T1027" s="138" t="e">
        <f t="shared" si="605"/>
        <v>#VALUE!</v>
      </c>
      <c r="U1027" s="138" t="e">
        <f t="shared" si="606"/>
        <v>#VALUE!</v>
      </c>
      <c r="V1027" s="138" t="e">
        <f t="shared" si="607"/>
        <v>#VALUE!</v>
      </c>
      <c r="W1027" s="158" t="str">
        <f t="shared" si="584"/>
        <v>08:00 15:00(12:00 13:00)</v>
      </c>
      <c r="X1027" s="159" t="e">
        <f>HLOOKUP(SEARCH("2",$M1027)-1,$Q$3:$V1027,$P1027+1,FALSE)</f>
        <v>#VALUE!</v>
      </c>
      <c r="Y1027" s="160" t="e">
        <f t="shared" si="585"/>
        <v>#VALUE!</v>
      </c>
      <c r="Z1027" s="161" t="e">
        <f t="shared" si="586"/>
        <v>#VALUE!</v>
      </c>
      <c r="AA1027" s="158" t="str">
        <f t="shared" si="587"/>
        <v>выходной</v>
      </c>
      <c r="AB1027" s="159">
        <f>HLOOKUP(SEARCH("3",$M1027)-1,$Q$3:$V1027,$P1027+1,FALSE)</f>
        <v>25</v>
      </c>
      <c r="AC1027" s="160" t="str">
        <f t="shared" si="588"/>
        <v>08:00 15:00(12:00 13:00)|08:00 15:00(12:00 13:00)</v>
      </c>
      <c r="AD1027" s="161" t="str">
        <f t="shared" si="589"/>
        <v>08:00 15:00(12:00 13:00)</v>
      </c>
      <c r="AE1027" s="158" t="str">
        <f t="shared" si="590"/>
        <v>08:00 15:00(12:00 13:00)</v>
      </c>
      <c r="AF1027" s="159" t="e">
        <f>HLOOKUP(SEARCH("4",$M1027)-1,$Q$3:$V1027,$P1027+1,FALSE)</f>
        <v>#VALUE!</v>
      </c>
      <c r="AG1027" s="161" t="e">
        <f t="shared" si="591"/>
        <v>#VALUE!</v>
      </c>
      <c r="AH1027" s="161" t="e">
        <f t="shared" si="592"/>
        <v>#VALUE!</v>
      </c>
      <c r="AI1027" s="158" t="str">
        <f t="shared" si="593"/>
        <v>выходной</v>
      </c>
      <c r="AJ1027" s="159">
        <f>HLOOKUP(SEARCH("5",$M1027)-1,$Q$3:$V1027,$P1027+1,FALSE)</f>
        <v>50</v>
      </c>
      <c r="AK1027" s="161" t="str">
        <f t="shared" si="594"/>
        <v>08:00 15:00(12:00 13:00)</v>
      </c>
      <c r="AL1027" s="161" t="e">
        <f t="shared" si="595"/>
        <v>#VALUE!</v>
      </c>
      <c r="AM1027" s="158" t="str">
        <f t="shared" si="596"/>
        <v>08:00 15:00(12:00 13:00)</v>
      </c>
      <c r="AN1027" s="159" t="e">
        <f>HLOOKUP(SEARCH("6",$M1027)-1,$Q$3:$V1027,$P1027+1,FALSE)</f>
        <v>#VALUE!</v>
      </c>
      <c r="AO1027" s="161" t="e">
        <f t="shared" si="597"/>
        <v>#VALUE!</v>
      </c>
      <c r="AP1027" s="161" t="e">
        <f t="shared" si="598"/>
        <v>#VALUE!</v>
      </c>
      <c r="AQ1027" s="162" t="str">
        <f t="shared" si="599"/>
        <v>выходной</v>
      </c>
      <c r="AR1027" s="163" t="e">
        <f>HLOOKUP(SEARCH("7",$M1027)-1,$Q$3:$V1027,$P1027+1,FALSE)</f>
        <v>#VALUE!</v>
      </c>
      <c r="AS1027" s="164" t="str">
        <f t="shared" si="600"/>
        <v>выходной</v>
      </c>
      <c r="AT1027" s="142"/>
      <c r="AU1027" s="11" t="str">
        <f>IF(ISERROR(VLOOKUP(B1027,'РЕОРГ 2008'!$A:$B,2,FALSE)),"",VLOOKUP(B1027,'РЕОРГ 2008'!$A:$B,2,FALSE))</f>
        <v/>
      </c>
      <c r="AV1027" s="12" t="str">
        <f t="shared" si="601"/>
        <v>Опер.касса №8589/022</v>
      </c>
      <c r="AW1027" s="31" t="e">
        <f>LEFT(#REF!,2)</f>
        <v>#REF!</v>
      </c>
      <c r="AX1027" s="12" t="str">
        <f t="shared" si="579"/>
        <v>8589/022</v>
      </c>
      <c r="AZ1027" t="str">
        <f>IF(ISERROR(VLOOKUP(B1027,'РЕОРГ 01.08.2009'!$A:$B,2,FALSE)),"",VLOOKUP(B1027,'РЕОРГ 01.08.2009'!$A:$B,2,FALSE))</f>
        <v/>
      </c>
      <c r="BA1027" s="12" t="str">
        <f t="shared" si="574"/>
        <v>Опер.касса №8589/022</v>
      </c>
      <c r="BB1027" t="e">
        <f>LEFT(#REF!,2)</f>
        <v>#REF!</v>
      </c>
      <c r="BC1027" s="12" t="str">
        <f t="shared" si="580"/>
        <v>8589/022</v>
      </c>
      <c r="BE1027" t="str">
        <f>IF(ISERROR(VLOOKUP(B1027,'РЕОРГ 01.10.2009'!A:C,3,FALSE)),"",VLOOKUP(B1027,'РЕОРГ 01.10.2009'!A:C,3,FALSE))</f>
        <v/>
      </c>
      <c r="BF1027" s="12" t="str">
        <f t="shared" si="575"/>
        <v>Опер.касса №8589/022</v>
      </c>
      <c r="BG1027" t="e">
        <f>LEFT(#REF!,2)</f>
        <v>#REF!</v>
      </c>
      <c r="BH1027" s="12" t="str">
        <f t="shared" si="581"/>
        <v>8589/022</v>
      </c>
      <c r="BJ1027" t="str">
        <f>IF(ISERROR(VLOOKUP($B1027,'РЕОРГ 01.05.2010'!A:B,2,FALSE)),"",VLOOKUP($B1027,'РЕОРГ 01.05.2010'!A:B,2,FALSE))</f>
        <v/>
      </c>
      <c r="BK1027" s="12" t="str">
        <f t="shared" si="576"/>
        <v>Опер.касса №8589/022</v>
      </c>
      <c r="BL1027" t="e">
        <f>LEFT(#REF!,2)</f>
        <v>#REF!</v>
      </c>
      <c r="BM1027" s="12" t="str">
        <f t="shared" si="582"/>
        <v>8589/022</v>
      </c>
      <c r="BO1027" t="str">
        <f>IF(ISERROR(VLOOKUP($B1027,'РЕОРГ 01.08.2010'!A:B,2,FALSE)),"",VLOOKUP($B1027,'РЕОРГ 01.08.2010'!A:B,2,FALSE))</f>
        <v/>
      </c>
      <c r="BP1027" s="12" t="str">
        <f t="shared" si="577"/>
        <v>Опер.касса №8589/022</v>
      </c>
      <c r="BQ1027" t="e">
        <f>LEFT(#REF!,2)</f>
        <v>#REF!</v>
      </c>
      <c r="BR1027" s="12" t="str">
        <f t="shared" si="583"/>
        <v>8589/022</v>
      </c>
    </row>
    <row r="1028" spans="1:70" ht="12.75" customHeight="1">
      <c r="A1028" t="str">
        <f t="shared" si="578"/>
        <v>8589/023</v>
      </c>
      <c r="B1028" s="133">
        <v>1135</v>
      </c>
      <c r="C1028" s="1" t="s">
        <v>3653</v>
      </c>
      <c r="D1028" s="32" t="s">
        <v>1931</v>
      </c>
      <c r="E1028" s="1" t="s">
        <v>3654</v>
      </c>
      <c r="F1028" s="1" t="s">
        <v>1291</v>
      </c>
      <c r="G1028" s="1" t="s">
        <v>331</v>
      </c>
      <c r="H1028" s="1" t="s">
        <v>3655</v>
      </c>
      <c r="I1028" s="1" t="s">
        <v>101</v>
      </c>
      <c r="J1028" s="1"/>
      <c r="K1028" s="1">
        <v>0.5</v>
      </c>
      <c r="L1028" s="32" t="s">
        <v>4049</v>
      </c>
      <c r="M1028" s="8" t="s">
        <v>11991</v>
      </c>
      <c r="N1028" s="2" t="s">
        <v>11981</v>
      </c>
      <c r="O1028" s="173"/>
      <c r="P1028" s="168">
        <f t="shared" si="573"/>
        <v>1025</v>
      </c>
      <c r="Q1028" s="138">
        <f t="shared" si="602"/>
        <v>25</v>
      </c>
      <c r="R1028" s="138">
        <f t="shared" si="603"/>
        <v>50</v>
      </c>
      <c r="S1028" s="138" t="e">
        <f t="shared" si="604"/>
        <v>#VALUE!</v>
      </c>
      <c r="T1028" s="138" t="e">
        <f t="shared" si="605"/>
        <v>#VALUE!</v>
      </c>
      <c r="U1028" s="138" t="e">
        <f t="shared" si="606"/>
        <v>#VALUE!</v>
      </c>
      <c r="V1028" s="138" t="e">
        <f t="shared" si="607"/>
        <v>#VALUE!</v>
      </c>
      <c r="W1028" s="158" t="str">
        <f t="shared" si="584"/>
        <v>09:00 16:00(13:00 14:00)</v>
      </c>
      <c r="X1028" s="159" t="e">
        <f>HLOOKUP(SEARCH("2",$M1028)-1,$Q$3:$V1028,$P1028+1,FALSE)</f>
        <v>#VALUE!</v>
      </c>
      <c r="Y1028" s="160" t="e">
        <f t="shared" si="585"/>
        <v>#VALUE!</v>
      </c>
      <c r="Z1028" s="161" t="e">
        <f t="shared" si="586"/>
        <v>#VALUE!</v>
      </c>
      <c r="AA1028" s="158" t="str">
        <f t="shared" si="587"/>
        <v>выходной</v>
      </c>
      <c r="AB1028" s="159">
        <f>HLOOKUP(SEARCH("3",$M1028)-1,$Q$3:$V1028,$P1028+1,FALSE)</f>
        <v>25</v>
      </c>
      <c r="AC1028" s="160" t="str">
        <f t="shared" si="588"/>
        <v>09:00 16:00(13:00 14:00)|09:00 16:00(13:00 14:00)</v>
      </c>
      <c r="AD1028" s="161" t="str">
        <f t="shared" si="589"/>
        <v>09:00 16:00(13:00 14:00)</v>
      </c>
      <c r="AE1028" s="158" t="str">
        <f t="shared" si="590"/>
        <v>09:00 16:00(13:00 14:00)</v>
      </c>
      <c r="AF1028" s="159" t="e">
        <f>HLOOKUP(SEARCH("4",$M1028)-1,$Q$3:$V1028,$P1028+1,FALSE)</f>
        <v>#VALUE!</v>
      </c>
      <c r="AG1028" s="161" t="e">
        <f t="shared" si="591"/>
        <v>#VALUE!</v>
      </c>
      <c r="AH1028" s="161" t="e">
        <f t="shared" si="592"/>
        <v>#VALUE!</v>
      </c>
      <c r="AI1028" s="158" t="str">
        <f t="shared" si="593"/>
        <v>выходной</v>
      </c>
      <c r="AJ1028" s="159">
        <f>HLOOKUP(SEARCH("5",$M1028)-1,$Q$3:$V1028,$P1028+1,FALSE)</f>
        <v>50</v>
      </c>
      <c r="AK1028" s="161" t="str">
        <f t="shared" si="594"/>
        <v>09:00 16:00(13:00 14:00)</v>
      </c>
      <c r="AL1028" s="161" t="e">
        <f t="shared" si="595"/>
        <v>#VALUE!</v>
      </c>
      <c r="AM1028" s="158" t="str">
        <f t="shared" si="596"/>
        <v>09:00 16:00(13:00 14:00)</v>
      </c>
      <c r="AN1028" s="159" t="e">
        <f>HLOOKUP(SEARCH("6",$M1028)-1,$Q$3:$V1028,$P1028+1,FALSE)</f>
        <v>#VALUE!</v>
      </c>
      <c r="AO1028" s="161" t="e">
        <f t="shared" si="597"/>
        <v>#VALUE!</v>
      </c>
      <c r="AP1028" s="161" t="e">
        <f t="shared" si="598"/>
        <v>#VALUE!</v>
      </c>
      <c r="AQ1028" s="162" t="str">
        <f t="shared" si="599"/>
        <v>выходной</v>
      </c>
      <c r="AR1028" s="163" t="e">
        <f>HLOOKUP(SEARCH("7",$M1028)-1,$Q$3:$V1028,$P1028+1,FALSE)</f>
        <v>#VALUE!</v>
      </c>
      <c r="AS1028" s="164" t="str">
        <f t="shared" si="600"/>
        <v>выходной</v>
      </c>
      <c r="AT1028" s="142"/>
      <c r="AU1028" s="11" t="str">
        <f>IF(ISERROR(VLOOKUP(B1028,'РЕОРГ 2008'!$A:$B,2,FALSE)),"",VLOOKUP(B1028,'РЕОРГ 2008'!$A:$B,2,FALSE))</f>
        <v/>
      </c>
      <c r="AV1028" s="12" t="str">
        <f t="shared" si="601"/>
        <v>Опер.касса №8589/023</v>
      </c>
      <c r="AW1028" s="31" t="e">
        <f>LEFT(#REF!,2)</f>
        <v>#REF!</v>
      </c>
      <c r="AX1028" s="12" t="str">
        <f t="shared" si="579"/>
        <v>8589/023</v>
      </c>
      <c r="AZ1028" t="str">
        <f>IF(ISERROR(VLOOKUP(B1028,'РЕОРГ 01.08.2009'!$A:$B,2,FALSE)),"",VLOOKUP(B1028,'РЕОРГ 01.08.2009'!$A:$B,2,FALSE))</f>
        <v/>
      </c>
      <c r="BA1028" s="12" t="str">
        <f t="shared" si="574"/>
        <v>Опер.касса №8589/023</v>
      </c>
      <c r="BB1028" t="e">
        <f>LEFT(#REF!,2)</f>
        <v>#REF!</v>
      </c>
      <c r="BC1028" s="12" t="str">
        <f t="shared" si="580"/>
        <v>8589/023</v>
      </c>
      <c r="BE1028" t="str">
        <f>IF(ISERROR(VLOOKUP(B1028,'РЕОРГ 01.10.2009'!A:C,3,FALSE)),"",VLOOKUP(B1028,'РЕОРГ 01.10.2009'!A:C,3,FALSE))</f>
        <v/>
      </c>
      <c r="BF1028" s="12" t="str">
        <f t="shared" si="575"/>
        <v>Опер.касса №8589/023</v>
      </c>
      <c r="BG1028" t="e">
        <f>LEFT(#REF!,2)</f>
        <v>#REF!</v>
      </c>
      <c r="BH1028" s="12" t="str">
        <f t="shared" si="581"/>
        <v>8589/023</v>
      </c>
      <c r="BJ1028" t="str">
        <f>IF(ISERROR(VLOOKUP($B1028,'РЕОРГ 01.05.2010'!A:B,2,FALSE)),"",VLOOKUP($B1028,'РЕОРГ 01.05.2010'!A:B,2,FALSE))</f>
        <v/>
      </c>
      <c r="BK1028" s="12" t="str">
        <f t="shared" si="576"/>
        <v>Опер.касса №8589/023</v>
      </c>
      <c r="BL1028" t="e">
        <f>LEFT(#REF!,2)</f>
        <v>#REF!</v>
      </c>
      <c r="BM1028" s="12" t="str">
        <f t="shared" si="582"/>
        <v>8589/023</v>
      </c>
      <c r="BO1028" t="str">
        <f>IF(ISERROR(VLOOKUP($B1028,'РЕОРГ 01.08.2010'!A:B,2,FALSE)),"",VLOOKUP($B1028,'РЕОРГ 01.08.2010'!A:B,2,FALSE))</f>
        <v/>
      </c>
      <c r="BP1028" s="12" t="str">
        <f t="shared" si="577"/>
        <v>Опер.касса №8589/023</v>
      </c>
      <c r="BQ1028" t="e">
        <f>LEFT(#REF!,2)</f>
        <v>#REF!</v>
      </c>
      <c r="BR1028" s="12" t="str">
        <f t="shared" si="583"/>
        <v>8589/023</v>
      </c>
    </row>
    <row r="1029" spans="1:70" ht="12.75" customHeight="1">
      <c r="A1029" t="str">
        <f t="shared" si="578"/>
        <v>8589/026</v>
      </c>
      <c r="B1029" s="133">
        <v>1136</v>
      </c>
      <c r="C1029" s="1" t="s">
        <v>3656</v>
      </c>
      <c r="D1029" s="32" t="s">
        <v>7017</v>
      </c>
      <c r="E1029" s="1" t="s">
        <v>3657</v>
      </c>
      <c r="F1029" s="1" t="s">
        <v>1291</v>
      </c>
      <c r="G1029" s="1" t="s">
        <v>3658</v>
      </c>
      <c r="H1029" s="1" t="s">
        <v>3659</v>
      </c>
      <c r="I1029" s="1" t="s">
        <v>3660</v>
      </c>
      <c r="J1029" s="1"/>
      <c r="K1029" s="1">
        <v>7.5</v>
      </c>
      <c r="L1029" s="32" t="s">
        <v>4049</v>
      </c>
      <c r="M1029" s="8" t="s">
        <v>11771</v>
      </c>
      <c r="N1029" s="2" t="s">
        <v>12392</v>
      </c>
      <c r="O1029" s="173"/>
      <c r="P1029" s="168">
        <f t="shared" ref="P1029:P1092" si="608">P1028+1</f>
        <v>1026</v>
      </c>
      <c r="Q1029" s="138">
        <f t="shared" si="602"/>
        <v>12</v>
      </c>
      <c r="R1029" s="138">
        <f t="shared" si="603"/>
        <v>24</v>
      </c>
      <c r="S1029" s="138">
        <f t="shared" si="604"/>
        <v>36</v>
      </c>
      <c r="T1029" s="138">
        <f t="shared" si="605"/>
        <v>48</v>
      </c>
      <c r="U1029" s="138" t="e">
        <f t="shared" si="606"/>
        <v>#VALUE!</v>
      </c>
      <c r="V1029" s="138" t="e">
        <f t="shared" si="607"/>
        <v>#VALUE!</v>
      </c>
      <c r="W1029" s="158" t="str">
        <f t="shared" si="584"/>
        <v>08:30 16:30</v>
      </c>
      <c r="X1029" s="159">
        <f>HLOOKUP(SEARCH("2",$M1029)-1,$Q$3:$V1029,$P1029+1,FALSE)</f>
        <v>12</v>
      </c>
      <c r="Y1029" s="160" t="str">
        <f t="shared" si="585"/>
        <v>08:30 16:30|08:30 16:30|09:30 16:30|08:30 16:30</v>
      </c>
      <c r="Z1029" s="161" t="str">
        <f t="shared" si="586"/>
        <v>08:30 16:30</v>
      </c>
      <c r="AA1029" s="158" t="str">
        <f t="shared" si="587"/>
        <v>08:30 16:30</v>
      </c>
      <c r="AB1029" s="159">
        <f>HLOOKUP(SEARCH("3",$M1029)-1,$Q$3:$V1029,$P1029+1,FALSE)</f>
        <v>24</v>
      </c>
      <c r="AC1029" s="160" t="str">
        <f t="shared" si="588"/>
        <v>08:30 16:30|09:30 16:30|08:30 16:30</v>
      </c>
      <c r="AD1029" s="161" t="str">
        <f t="shared" si="589"/>
        <v>08:30 16:30</v>
      </c>
      <c r="AE1029" s="158" t="str">
        <f t="shared" si="590"/>
        <v>08:30 16:30</v>
      </c>
      <c r="AF1029" s="159">
        <f>HLOOKUP(SEARCH("4",$M1029)-1,$Q$3:$V1029,$P1029+1,FALSE)</f>
        <v>36</v>
      </c>
      <c r="AG1029" s="161" t="str">
        <f t="shared" si="591"/>
        <v>09:30 16:30|08:30 16:30</v>
      </c>
      <c r="AH1029" s="161" t="str">
        <f t="shared" si="592"/>
        <v>09:30 16:30</v>
      </c>
      <c r="AI1029" s="158" t="str">
        <f t="shared" si="593"/>
        <v>09:30 16:30</v>
      </c>
      <c r="AJ1029" s="159">
        <f>HLOOKUP(SEARCH("5",$M1029)-1,$Q$3:$V1029,$P1029+1,FALSE)</f>
        <v>48</v>
      </c>
      <c r="AK1029" s="161" t="str">
        <f t="shared" si="594"/>
        <v>08:30 16:30</v>
      </c>
      <c r="AL1029" s="161" t="e">
        <f t="shared" si="595"/>
        <v>#VALUE!</v>
      </c>
      <c r="AM1029" s="158" t="str">
        <f t="shared" si="596"/>
        <v>08:30 16:30</v>
      </c>
      <c r="AN1029" s="159" t="e">
        <f>HLOOKUP(SEARCH("6",$M1029)-1,$Q$3:$V1029,$P1029+1,FALSE)</f>
        <v>#VALUE!</v>
      </c>
      <c r="AO1029" s="161" t="e">
        <f t="shared" si="597"/>
        <v>#VALUE!</v>
      </c>
      <c r="AP1029" s="161" t="e">
        <f t="shared" si="598"/>
        <v>#VALUE!</v>
      </c>
      <c r="AQ1029" s="162" t="str">
        <f t="shared" si="599"/>
        <v>выходной</v>
      </c>
      <c r="AR1029" s="163" t="e">
        <f>HLOOKUP(SEARCH("7",$M1029)-1,$Q$3:$V1029,$P1029+1,FALSE)</f>
        <v>#VALUE!</v>
      </c>
      <c r="AS1029" s="164" t="str">
        <f t="shared" si="600"/>
        <v>выходной</v>
      </c>
      <c r="AT1029" s="142"/>
      <c r="AU1029" s="11" t="str">
        <f>IF(ISERROR(VLOOKUP(B1029,'РЕОРГ 2008'!$A:$B,2,FALSE)),"",VLOOKUP(B1029,'РЕОРГ 2008'!$A:$B,2,FALSE))</f>
        <v/>
      </c>
      <c r="AV1029" s="12" t="str">
        <f t="shared" si="601"/>
        <v>Доп.офис №8589/026</v>
      </c>
      <c r="AW1029" s="31" t="e">
        <f>LEFT(#REF!,2)</f>
        <v>#REF!</v>
      </c>
      <c r="AX1029" s="12" t="str">
        <f t="shared" si="579"/>
        <v>8589/026</v>
      </c>
      <c r="AZ1029" t="str">
        <f>IF(ISERROR(VLOOKUP(B1029,'РЕОРГ 01.08.2009'!$A:$B,2,FALSE)),"",VLOOKUP(B1029,'РЕОРГ 01.08.2009'!$A:$B,2,FALSE))</f>
        <v/>
      </c>
      <c r="BA1029" s="12" t="str">
        <f t="shared" si="574"/>
        <v>Доп.офис №8589/026</v>
      </c>
      <c r="BB1029" t="e">
        <f>LEFT(#REF!,2)</f>
        <v>#REF!</v>
      </c>
      <c r="BC1029" s="12" t="str">
        <f t="shared" si="580"/>
        <v>8589/026</v>
      </c>
      <c r="BE1029" t="str">
        <f>IF(ISERROR(VLOOKUP(B1029,'РЕОРГ 01.10.2009'!A:C,3,FALSE)),"",VLOOKUP(B1029,'РЕОРГ 01.10.2009'!A:C,3,FALSE))</f>
        <v/>
      </c>
      <c r="BF1029" s="12" t="str">
        <f t="shared" si="575"/>
        <v>Доп.офис №8589/026</v>
      </c>
      <c r="BG1029" t="e">
        <f>LEFT(#REF!,2)</f>
        <v>#REF!</v>
      </c>
      <c r="BH1029" s="12" t="str">
        <f t="shared" si="581"/>
        <v>8589/026</v>
      </c>
      <c r="BJ1029" t="str">
        <f>IF(ISERROR(VLOOKUP($B1029,'РЕОРГ 01.05.2010'!A:B,2,FALSE)),"",VLOOKUP($B1029,'РЕОРГ 01.05.2010'!A:B,2,FALSE))</f>
        <v/>
      </c>
      <c r="BK1029" s="12" t="str">
        <f t="shared" si="576"/>
        <v>Доп.офис №8589/026</v>
      </c>
      <c r="BL1029" t="e">
        <f>LEFT(#REF!,2)</f>
        <v>#REF!</v>
      </c>
      <c r="BM1029" s="12" t="str">
        <f t="shared" si="582"/>
        <v>8589/026</v>
      </c>
      <c r="BO1029" t="str">
        <f>IF(ISERROR(VLOOKUP($B1029,'РЕОРГ 01.08.2010'!A:B,2,FALSE)),"",VLOOKUP($B1029,'РЕОРГ 01.08.2010'!A:B,2,FALSE))</f>
        <v/>
      </c>
      <c r="BP1029" s="12" t="str">
        <f t="shared" si="577"/>
        <v>Доп.офис №8589/026</v>
      </c>
      <c r="BQ1029" t="e">
        <f>LEFT(#REF!,2)</f>
        <v>#REF!</v>
      </c>
      <c r="BR1029" s="12" t="str">
        <f t="shared" si="583"/>
        <v>8589/026</v>
      </c>
    </row>
    <row r="1030" spans="1:70" ht="12.75" customHeight="1">
      <c r="A1030" t="str">
        <f t="shared" si="578"/>
        <v>8589/027</v>
      </c>
      <c r="B1030" s="133">
        <v>1137</v>
      </c>
      <c r="C1030" s="1" t="s">
        <v>3661</v>
      </c>
      <c r="D1030" s="32" t="s">
        <v>1931</v>
      </c>
      <c r="E1030" s="1" t="s">
        <v>3662</v>
      </c>
      <c r="F1030" s="1" t="s">
        <v>1291</v>
      </c>
      <c r="G1030" s="1" t="s">
        <v>3663</v>
      </c>
      <c r="H1030" s="1" t="s">
        <v>3664</v>
      </c>
      <c r="I1030" s="1" t="s">
        <v>3665</v>
      </c>
      <c r="J1030" s="1"/>
      <c r="K1030" s="1">
        <v>0.5</v>
      </c>
      <c r="L1030" s="32" t="s">
        <v>4049</v>
      </c>
      <c r="M1030" s="8" t="s">
        <v>11991</v>
      </c>
      <c r="N1030" s="2" t="s">
        <v>12177</v>
      </c>
      <c r="O1030" s="173"/>
      <c r="P1030" s="168">
        <f t="shared" si="608"/>
        <v>1027</v>
      </c>
      <c r="Q1030" s="138">
        <f t="shared" si="602"/>
        <v>25</v>
      </c>
      <c r="R1030" s="138">
        <f t="shared" si="603"/>
        <v>50</v>
      </c>
      <c r="S1030" s="138" t="e">
        <f t="shared" si="604"/>
        <v>#VALUE!</v>
      </c>
      <c r="T1030" s="138" t="e">
        <f t="shared" si="605"/>
        <v>#VALUE!</v>
      </c>
      <c r="U1030" s="138" t="e">
        <f t="shared" si="606"/>
        <v>#VALUE!</v>
      </c>
      <c r="V1030" s="138" t="e">
        <f t="shared" si="607"/>
        <v>#VALUE!</v>
      </c>
      <c r="W1030" s="158" t="str">
        <f t="shared" si="584"/>
        <v>08:00 15:00(12:00 13:00)</v>
      </c>
      <c r="X1030" s="159" t="e">
        <f>HLOOKUP(SEARCH("2",$M1030)-1,$Q$3:$V1030,$P1030+1,FALSE)</f>
        <v>#VALUE!</v>
      </c>
      <c r="Y1030" s="160" t="e">
        <f t="shared" si="585"/>
        <v>#VALUE!</v>
      </c>
      <c r="Z1030" s="161" t="e">
        <f t="shared" si="586"/>
        <v>#VALUE!</v>
      </c>
      <c r="AA1030" s="158" t="str">
        <f t="shared" si="587"/>
        <v>выходной</v>
      </c>
      <c r="AB1030" s="159">
        <f>HLOOKUP(SEARCH("3",$M1030)-1,$Q$3:$V1030,$P1030+1,FALSE)</f>
        <v>25</v>
      </c>
      <c r="AC1030" s="160" t="str">
        <f t="shared" si="588"/>
        <v>08:00 15:00(12:00 13:00)|08:00 15:00(12:00 13:00)</v>
      </c>
      <c r="AD1030" s="161" t="str">
        <f t="shared" si="589"/>
        <v>08:00 15:00(12:00 13:00)</v>
      </c>
      <c r="AE1030" s="158" t="str">
        <f t="shared" si="590"/>
        <v>08:00 15:00(12:00 13:00)</v>
      </c>
      <c r="AF1030" s="159" t="e">
        <f>HLOOKUP(SEARCH("4",$M1030)-1,$Q$3:$V1030,$P1030+1,FALSE)</f>
        <v>#VALUE!</v>
      </c>
      <c r="AG1030" s="161" t="e">
        <f t="shared" si="591"/>
        <v>#VALUE!</v>
      </c>
      <c r="AH1030" s="161" t="e">
        <f t="shared" si="592"/>
        <v>#VALUE!</v>
      </c>
      <c r="AI1030" s="158" t="str">
        <f t="shared" si="593"/>
        <v>выходной</v>
      </c>
      <c r="AJ1030" s="159">
        <f>HLOOKUP(SEARCH("5",$M1030)-1,$Q$3:$V1030,$P1030+1,FALSE)</f>
        <v>50</v>
      </c>
      <c r="AK1030" s="161" t="str">
        <f t="shared" si="594"/>
        <v>08:00 15:00(12:00 13:00)</v>
      </c>
      <c r="AL1030" s="161" t="e">
        <f t="shared" si="595"/>
        <v>#VALUE!</v>
      </c>
      <c r="AM1030" s="158" t="str">
        <f t="shared" si="596"/>
        <v>08:00 15:00(12:00 13:00)</v>
      </c>
      <c r="AN1030" s="159" t="e">
        <f>HLOOKUP(SEARCH("6",$M1030)-1,$Q$3:$V1030,$P1030+1,FALSE)</f>
        <v>#VALUE!</v>
      </c>
      <c r="AO1030" s="161" t="e">
        <f t="shared" si="597"/>
        <v>#VALUE!</v>
      </c>
      <c r="AP1030" s="161" t="e">
        <f t="shared" si="598"/>
        <v>#VALUE!</v>
      </c>
      <c r="AQ1030" s="162" t="str">
        <f t="shared" si="599"/>
        <v>выходной</v>
      </c>
      <c r="AR1030" s="163" t="e">
        <f>HLOOKUP(SEARCH("7",$M1030)-1,$Q$3:$V1030,$P1030+1,FALSE)</f>
        <v>#VALUE!</v>
      </c>
      <c r="AS1030" s="164" t="str">
        <f t="shared" si="600"/>
        <v>выходной</v>
      </c>
      <c r="AT1030" s="142"/>
      <c r="AU1030" s="11" t="str">
        <f>IF(ISERROR(VLOOKUP(B1030,'РЕОРГ 2008'!$A:$B,2,FALSE)),"",VLOOKUP(B1030,'РЕОРГ 2008'!$A:$B,2,FALSE))</f>
        <v/>
      </c>
      <c r="AV1030" s="12" t="str">
        <f t="shared" si="601"/>
        <v>Опер.касса №8589/027</v>
      </c>
      <c r="AW1030" s="31" t="e">
        <f>LEFT(#REF!,2)</f>
        <v>#REF!</v>
      </c>
      <c r="AX1030" s="12" t="str">
        <f t="shared" si="579"/>
        <v>8589/027</v>
      </c>
      <c r="AZ1030" t="str">
        <f>IF(ISERROR(VLOOKUP(B1030,'РЕОРГ 01.08.2009'!$A:$B,2,FALSE)),"",VLOOKUP(B1030,'РЕОРГ 01.08.2009'!$A:$B,2,FALSE))</f>
        <v/>
      </c>
      <c r="BA1030" s="12" t="str">
        <f t="shared" si="574"/>
        <v>Опер.касса №8589/027</v>
      </c>
      <c r="BB1030" t="e">
        <f>LEFT(#REF!,2)</f>
        <v>#REF!</v>
      </c>
      <c r="BC1030" s="12" t="str">
        <f t="shared" si="580"/>
        <v>8589/027</v>
      </c>
      <c r="BE1030" t="str">
        <f>IF(ISERROR(VLOOKUP(B1030,'РЕОРГ 01.10.2009'!A:C,3,FALSE)),"",VLOOKUP(B1030,'РЕОРГ 01.10.2009'!A:C,3,FALSE))</f>
        <v/>
      </c>
      <c r="BF1030" s="12" t="str">
        <f t="shared" si="575"/>
        <v>Опер.касса №8589/027</v>
      </c>
      <c r="BG1030" t="e">
        <f>LEFT(#REF!,2)</f>
        <v>#REF!</v>
      </c>
      <c r="BH1030" s="12" t="str">
        <f t="shared" si="581"/>
        <v>8589/027</v>
      </c>
      <c r="BJ1030" t="str">
        <f>IF(ISERROR(VLOOKUP($B1030,'РЕОРГ 01.05.2010'!A:B,2,FALSE)),"",VLOOKUP($B1030,'РЕОРГ 01.05.2010'!A:B,2,FALSE))</f>
        <v/>
      </c>
      <c r="BK1030" s="12" t="str">
        <f t="shared" si="576"/>
        <v>Опер.касса №8589/027</v>
      </c>
      <c r="BL1030" t="e">
        <f>LEFT(#REF!,2)</f>
        <v>#REF!</v>
      </c>
      <c r="BM1030" s="12" t="str">
        <f t="shared" si="582"/>
        <v>8589/027</v>
      </c>
      <c r="BO1030" t="str">
        <f>IF(ISERROR(VLOOKUP($B1030,'РЕОРГ 01.08.2010'!A:B,2,FALSE)),"",VLOOKUP($B1030,'РЕОРГ 01.08.2010'!A:B,2,FALSE))</f>
        <v/>
      </c>
      <c r="BP1030" s="12" t="str">
        <f t="shared" si="577"/>
        <v>Опер.касса №8589/027</v>
      </c>
      <c r="BQ1030" t="e">
        <f>LEFT(#REF!,2)</f>
        <v>#REF!</v>
      </c>
      <c r="BR1030" s="12" t="str">
        <f t="shared" si="583"/>
        <v>8589/027</v>
      </c>
    </row>
    <row r="1031" spans="1:70" ht="12.75" customHeight="1">
      <c r="A1031" t="str">
        <f t="shared" si="578"/>
        <v>8589/028</v>
      </c>
      <c r="B1031" s="133">
        <v>1138</v>
      </c>
      <c r="C1031" s="1" t="s">
        <v>3666</v>
      </c>
      <c r="D1031" s="32" t="s">
        <v>1931</v>
      </c>
      <c r="E1031" s="1" t="s">
        <v>3667</v>
      </c>
      <c r="F1031" s="1" t="s">
        <v>1291</v>
      </c>
      <c r="G1031" s="1" t="s">
        <v>2892</v>
      </c>
      <c r="H1031" s="1" t="s">
        <v>3668</v>
      </c>
      <c r="I1031" s="1" t="s">
        <v>11155</v>
      </c>
      <c r="J1031" s="1"/>
      <c r="K1031" s="1">
        <v>0.5</v>
      </c>
      <c r="L1031" s="32" t="s">
        <v>4049</v>
      </c>
      <c r="M1031" s="8" t="s">
        <v>11991</v>
      </c>
      <c r="N1031" s="2" t="s">
        <v>12177</v>
      </c>
      <c r="O1031" s="173"/>
      <c r="P1031" s="168">
        <f t="shared" si="608"/>
        <v>1028</v>
      </c>
      <c r="Q1031" s="138">
        <f t="shared" si="602"/>
        <v>25</v>
      </c>
      <c r="R1031" s="138">
        <f t="shared" si="603"/>
        <v>50</v>
      </c>
      <c r="S1031" s="138" t="e">
        <f t="shared" si="604"/>
        <v>#VALUE!</v>
      </c>
      <c r="T1031" s="138" t="e">
        <f t="shared" si="605"/>
        <v>#VALUE!</v>
      </c>
      <c r="U1031" s="138" t="e">
        <f t="shared" si="606"/>
        <v>#VALUE!</v>
      </c>
      <c r="V1031" s="138" t="e">
        <f t="shared" si="607"/>
        <v>#VALUE!</v>
      </c>
      <c r="W1031" s="158" t="str">
        <f t="shared" si="584"/>
        <v>08:00 15:00(12:00 13:00)</v>
      </c>
      <c r="X1031" s="159" t="e">
        <f>HLOOKUP(SEARCH("2",$M1031)-1,$Q$3:$V1031,$P1031+1,FALSE)</f>
        <v>#VALUE!</v>
      </c>
      <c r="Y1031" s="160" t="e">
        <f t="shared" si="585"/>
        <v>#VALUE!</v>
      </c>
      <c r="Z1031" s="161" t="e">
        <f t="shared" si="586"/>
        <v>#VALUE!</v>
      </c>
      <c r="AA1031" s="158" t="str">
        <f t="shared" si="587"/>
        <v>выходной</v>
      </c>
      <c r="AB1031" s="159">
        <f>HLOOKUP(SEARCH("3",$M1031)-1,$Q$3:$V1031,$P1031+1,FALSE)</f>
        <v>25</v>
      </c>
      <c r="AC1031" s="160" t="str">
        <f t="shared" si="588"/>
        <v>08:00 15:00(12:00 13:00)|08:00 15:00(12:00 13:00)</v>
      </c>
      <c r="AD1031" s="161" t="str">
        <f t="shared" si="589"/>
        <v>08:00 15:00(12:00 13:00)</v>
      </c>
      <c r="AE1031" s="158" t="str">
        <f t="shared" si="590"/>
        <v>08:00 15:00(12:00 13:00)</v>
      </c>
      <c r="AF1031" s="159" t="e">
        <f>HLOOKUP(SEARCH("4",$M1031)-1,$Q$3:$V1031,$P1031+1,FALSE)</f>
        <v>#VALUE!</v>
      </c>
      <c r="AG1031" s="161" t="e">
        <f t="shared" si="591"/>
        <v>#VALUE!</v>
      </c>
      <c r="AH1031" s="161" t="e">
        <f t="shared" si="592"/>
        <v>#VALUE!</v>
      </c>
      <c r="AI1031" s="158" t="str">
        <f t="shared" si="593"/>
        <v>выходной</v>
      </c>
      <c r="AJ1031" s="159">
        <f>HLOOKUP(SEARCH("5",$M1031)-1,$Q$3:$V1031,$P1031+1,FALSE)</f>
        <v>50</v>
      </c>
      <c r="AK1031" s="161" t="str">
        <f t="shared" si="594"/>
        <v>08:00 15:00(12:00 13:00)</v>
      </c>
      <c r="AL1031" s="161" t="e">
        <f t="shared" si="595"/>
        <v>#VALUE!</v>
      </c>
      <c r="AM1031" s="158" t="str">
        <f t="shared" si="596"/>
        <v>08:00 15:00(12:00 13:00)</v>
      </c>
      <c r="AN1031" s="159" t="e">
        <f>HLOOKUP(SEARCH("6",$M1031)-1,$Q$3:$V1031,$P1031+1,FALSE)</f>
        <v>#VALUE!</v>
      </c>
      <c r="AO1031" s="161" t="e">
        <f t="shared" si="597"/>
        <v>#VALUE!</v>
      </c>
      <c r="AP1031" s="161" t="e">
        <f t="shared" si="598"/>
        <v>#VALUE!</v>
      </c>
      <c r="AQ1031" s="162" t="str">
        <f t="shared" si="599"/>
        <v>выходной</v>
      </c>
      <c r="AR1031" s="163" t="e">
        <f>HLOOKUP(SEARCH("7",$M1031)-1,$Q$3:$V1031,$P1031+1,FALSE)</f>
        <v>#VALUE!</v>
      </c>
      <c r="AS1031" s="164" t="str">
        <f t="shared" si="600"/>
        <v>выходной</v>
      </c>
      <c r="AT1031" s="142"/>
      <c r="AU1031" s="11" t="str">
        <f>IF(ISERROR(VLOOKUP(B1031,'РЕОРГ 2008'!$A:$B,2,FALSE)),"",VLOOKUP(B1031,'РЕОРГ 2008'!$A:$B,2,FALSE))</f>
        <v/>
      </c>
      <c r="AV1031" s="12" t="str">
        <f t="shared" si="601"/>
        <v>Опер.касса №8589/028</v>
      </c>
      <c r="AW1031" s="31" t="e">
        <f>LEFT(#REF!,2)</f>
        <v>#REF!</v>
      </c>
      <c r="AX1031" s="12" t="str">
        <f t="shared" si="579"/>
        <v>8589/028</v>
      </c>
      <c r="AZ1031" t="str">
        <f>IF(ISERROR(VLOOKUP(B1031,'РЕОРГ 01.08.2009'!$A:$B,2,FALSE)),"",VLOOKUP(B1031,'РЕОРГ 01.08.2009'!$A:$B,2,FALSE))</f>
        <v/>
      </c>
      <c r="BA1031" s="12" t="str">
        <f t="shared" si="574"/>
        <v>Опер.касса №8589/028</v>
      </c>
      <c r="BB1031" t="e">
        <f>LEFT(#REF!,2)</f>
        <v>#REF!</v>
      </c>
      <c r="BC1031" s="12" t="str">
        <f t="shared" si="580"/>
        <v>8589/028</v>
      </c>
      <c r="BE1031" t="str">
        <f>IF(ISERROR(VLOOKUP(B1031,'РЕОРГ 01.10.2009'!A:C,3,FALSE)),"",VLOOKUP(B1031,'РЕОРГ 01.10.2009'!A:C,3,FALSE))</f>
        <v/>
      </c>
      <c r="BF1031" s="12" t="str">
        <f t="shared" si="575"/>
        <v>Опер.касса №8589/028</v>
      </c>
      <c r="BG1031" t="e">
        <f>LEFT(#REF!,2)</f>
        <v>#REF!</v>
      </c>
      <c r="BH1031" s="12" t="str">
        <f t="shared" si="581"/>
        <v>8589/028</v>
      </c>
      <c r="BJ1031" t="str">
        <f>IF(ISERROR(VLOOKUP($B1031,'РЕОРГ 01.05.2010'!A:B,2,FALSE)),"",VLOOKUP($B1031,'РЕОРГ 01.05.2010'!A:B,2,FALSE))</f>
        <v/>
      </c>
      <c r="BK1031" s="12" t="str">
        <f t="shared" si="576"/>
        <v>Опер.касса №8589/028</v>
      </c>
      <c r="BL1031" t="e">
        <f>LEFT(#REF!,2)</f>
        <v>#REF!</v>
      </c>
      <c r="BM1031" s="12" t="str">
        <f t="shared" si="582"/>
        <v>8589/028</v>
      </c>
      <c r="BO1031" t="str">
        <f>IF(ISERROR(VLOOKUP($B1031,'РЕОРГ 01.08.2010'!A:B,2,FALSE)),"",VLOOKUP($B1031,'РЕОРГ 01.08.2010'!A:B,2,FALSE))</f>
        <v/>
      </c>
      <c r="BP1031" s="12" t="str">
        <f t="shared" si="577"/>
        <v>Опер.касса №8589/028</v>
      </c>
      <c r="BQ1031" t="e">
        <f>LEFT(#REF!,2)</f>
        <v>#REF!</v>
      </c>
      <c r="BR1031" s="12" t="str">
        <f t="shared" si="583"/>
        <v>8589/028</v>
      </c>
    </row>
    <row r="1032" spans="1:70" ht="12.75" customHeight="1">
      <c r="A1032" t="str">
        <f t="shared" si="578"/>
        <v>8589/030</v>
      </c>
      <c r="B1032" s="133">
        <v>1140</v>
      </c>
      <c r="C1032" s="1" t="s">
        <v>3670</v>
      </c>
      <c r="D1032" s="32" t="s">
        <v>1931</v>
      </c>
      <c r="E1032" s="1" t="s">
        <v>3671</v>
      </c>
      <c r="F1032" s="1" t="s">
        <v>1291</v>
      </c>
      <c r="G1032" s="1" t="s">
        <v>3672</v>
      </c>
      <c r="H1032" s="1" t="s">
        <v>3673</v>
      </c>
      <c r="I1032" s="1" t="s">
        <v>3674</v>
      </c>
      <c r="J1032" s="1"/>
      <c r="K1032" s="1">
        <v>0.25</v>
      </c>
      <c r="L1032" s="32" t="s">
        <v>4049</v>
      </c>
      <c r="M1032" s="8" t="s">
        <v>11929</v>
      </c>
      <c r="N1032" s="2" t="s">
        <v>12399</v>
      </c>
      <c r="O1032" s="173"/>
      <c r="P1032" s="168">
        <f t="shared" si="608"/>
        <v>1029</v>
      </c>
      <c r="Q1032" s="138">
        <f t="shared" si="602"/>
        <v>25</v>
      </c>
      <c r="R1032" s="138" t="e">
        <f t="shared" si="603"/>
        <v>#VALUE!</v>
      </c>
      <c r="S1032" s="138" t="e">
        <f t="shared" si="604"/>
        <v>#VALUE!</v>
      </c>
      <c r="T1032" s="138" t="e">
        <f t="shared" si="605"/>
        <v>#VALUE!</v>
      </c>
      <c r="U1032" s="138" t="e">
        <f t="shared" si="606"/>
        <v>#VALUE!</v>
      </c>
      <c r="V1032" s="138" t="e">
        <f t="shared" si="607"/>
        <v>#VALUE!</v>
      </c>
      <c r="W1032" s="158" t="str">
        <f t="shared" si="584"/>
        <v>09:00 14:30(12:00 13:00)</v>
      </c>
      <c r="X1032" s="159" t="e">
        <f>HLOOKUP(SEARCH("2",$M1032)-1,$Q$3:$V1032,$P1032+1,FALSE)</f>
        <v>#VALUE!</v>
      </c>
      <c r="Y1032" s="160" t="e">
        <f t="shared" si="585"/>
        <v>#VALUE!</v>
      </c>
      <c r="Z1032" s="161" t="e">
        <f t="shared" si="586"/>
        <v>#VALUE!</v>
      </c>
      <c r="AA1032" s="158" t="str">
        <f t="shared" si="587"/>
        <v>выходной</v>
      </c>
      <c r="AB1032" s="159">
        <f>HLOOKUP(SEARCH("3",$M1032)-1,$Q$3:$V1032,$P1032+1,FALSE)</f>
        <v>25</v>
      </c>
      <c r="AC1032" s="160" t="str">
        <f t="shared" si="588"/>
        <v>09:00 14:30(12:00 13:00)</v>
      </c>
      <c r="AD1032" s="161" t="e">
        <f t="shared" si="589"/>
        <v>#VALUE!</v>
      </c>
      <c r="AE1032" s="158" t="str">
        <f t="shared" si="590"/>
        <v>09:00 14:30(12:00 13:00)</v>
      </c>
      <c r="AF1032" s="159" t="e">
        <f>HLOOKUP(SEARCH("4",$M1032)-1,$Q$3:$V1032,$P1032+1,FALSE)</f>
        <v>#VALUE!</v>
      </c>
      <c r="AG1032" s="161" t="e">
        <f t="shared" si="591"/>
        <v>#VALUE!</v>
      </c>
      <c r="AH1032" s="161" t="e">
        <f t="shared" si="592"/>
        <v>#VALUE!</v>
      </c>
      <c r="AI1032" s="158" t="str">
        <f t="shared" si="593"/>
        <v>выходной</v>
      </c>
      <c r="AJ1032" s="159" t="e">
        <f>HLOOKUP(SEARCH("5",$M1032)-1,$Q$3:$V1032,$P1032+1,FALSE)</f>
        <v>#VALUE!</v>
      </c>
      <c r="AK1032" s="161" t="e">
        <f t="shared" si="594"/>
        <v>#VALUE!</v>
      </c>
      <c r="AL1032" s="161" t="e">
        <f t="shared" si="595"/>
        <v>#VALUE!</v>
      </c>
      <c r="AM1032" s="158" t="str">
        <f t="shared" si="596"/>
        <v>выходной</v>
      </c>
      <c r="AN1032" s="159" t="e">
        <f>HLOOKUP(SEARCH("6",$M1032)-1,$Q$3:$V1032,$P1032+1,FALSE)</f>
        <v>#VALUE!</v>
      </c>
      <c r="AO1032" s="161" t="e">
        <f t="shared" si="597"/>
        <v>#VALUE!</v>
      </c>
      <c r="AP1032" s="161" t="e">
        <f t="shared" si="598"/>
        <v>#VALUE!</v>
      </c>
      <c r="AQ1032" s="162" t="str">
        <f t="shared" si="599"/>
        <v>выходной</v>
      </c>
      <c r="AR1032" s="163" t="e">
        <f>HLOOKUP(SEARCH("7",$M1032)-1,$Q$3:$V1032,$P1032+1,FALSE)</f>
        <v>#VALUE!</v>
      </c>
      <c r="AS1032" s="164" t="str">
        <f t="shared" si="600"/>
        <v>выходной</v>
      </c>
      <c r="AT1032" s="142"/>
      <c r="AU1032" s="11" t="str">
        <f>IF(ISERROR(VLOOKUP(B1032,'РЕОРГ 2008'!$A:$B,2,FALSE)),"",VLOOKUP(B1032,'РЕОРГ 2008'!$A:$B,2,FALSE))</f>
        <v/>
      </c>
      <c r="AV1032" s="12" t="str">
        <f t="shared" si="601"/>
        <v>Опер.касса №8589/030</v>
      </c>
      <c r="AW1032" s="31" t="e">
        <f>LEFT(#REF!,2)</f>
        <v>#REF!</v>
      </c>
      <c r="AX1032" s="12" t="str">
        <f t="shared" si="579"/>
        <v>8589/030</v>
      </c>
      <c r="AZ1032" t="str">
        <f>IF(ISERROR(VLOOKUP(B1032,'РЕОРГ 01.08.2009'!$A:$B,2,FALSE)),"",VLOOKUP(B1032,'РЕОРГ 01.08.2009'!$A:$B,2,FALSE))</f>
        <v/>
      </c>
      <c r="BA1032" s="12" t="str">
        <f t="shared" si="574"/>
        <v>Опер.касса №8589/030</v>
      </c>
      <c r="BB1032" t="e">
        <f>LEFT(#REF!,2)</f>
        <v>#REF!</v>
      </c>
      <c r="BC1032" s="12" t="str">
        <f t="shared" si="580"/>
        <v>8589/030</v>
      </c>
      <c r="BE1032" t="str">
        <f>IF(ISERROR(VLOOKUP(B1032,'РЕОРГ 01.10.2009'!A:C,3,FALSE)),"",VLOOKUP(B1032,'РЕОРГ 01.10.2009'!A:C,3,FALSE))</f>
        <v/>
      </c>
      <c r="BF1032" s="12" t="str">
        <f t="shared" si="575"/>
        <v>Опер.касса №8589/030</v>
      </c>
      <c r="BG1032" t="e">
        <f>LEFT(#REF!,2)</f>
        <v>#REF!</v>
      </c>
      <c r="BH1032" s="12" t="str">
        <f t="shared" si="581"/>
        <v>8589/030</v>
      </c>
      <c r="BJ1032" t="str">
        <f>IF(ISERROR(VLOOKUP($B1032,'РЕОРГ 01.05.2010'!A:B,2,FALSE)),"",VLOOKUP($B1032,'РЕОРГ 01.05.2010'!A:B,2,FALSE))</f>
        <v/>
      </c>
      <c r="BK1032" s="12" t="str">
        <f t="shared" si="576"/>
        <v>Опер.касса №8589/030</v>
      </c>
      <c r="BL1032" t="e">
        <f>LEFT(#REF!,2)</f>
        <v>#REF!</v>
      </c>
      <c r="BM1032" s="12" t="str">
        <f t="shared" si="582"/>
        <v>8589/030</v>
      </c>
      <c r="BO1032" t="str">
        <f>IF(ISERROR(VLOOKUP($B1032,'РЕОРГ 01.08.2010'!A:B,2,FALSE)),"",VLOOKUP($B1032,'РЕОРГ 01.08.2010'!A:B,2,FALSE))</f>
        <v/>
      </c>
      <c r="BP1032" s="12" t="str">
        <f t="shared" si="577"/>
        <v>Опер.касса №8589/030</v>
      </c>
      <c r="BQ1032" t="e">
        <f>LEFT(#REF!,2)</f>
        <v>#REF!</v>
      </c>
      <c r="BR1032" s="12" t="str">
        <f t="shared" si="583"/>
        <v>8589/030</v>
      </c>
    </row>
    <row r="1033" spans="1:70" ht="12.75" customHeight="1">
      <c r="A1033" t="str">
        <f t="shared" si="578"/>
        <v>8589/031</v>
      </c>
      <c r="B1033" s="133">
        <v>1141</v>
      </c>
      <c r="C1033" s="1" t="s">
        <v>3675</v>
      </c>
      <c r="D1033" s="32" t="s">
        <v>1931</v>
      </c>
      <c r="E1033" s="1" t="s">
        <v>3676</v>
      </c>
      <c r="F1033" s="1" t="s">
        <v>1291</v>
      </c>
      <c r="G1033" s="1" t="s">
        <v>3677</v>
      </c>
      <c r="H1033" s="1" t="s">
        <v>3678</v>
      </c>
      <c r="I1033" s="1" t="s">
        <v>3669</v>
      </c>
      <c r="J1033" s="1"/>
      <c r="K1033" s="1">
        <v>0.5</v>
      </c>
      <c r="L1033" s="32" t="s">
        <v>4049</v>
      </c>
      <c r="M1033" s="8" t="s">
        <v>11991</v>
      </c>
      <c r="N1033" s="2" t="s">
        <v>12177</v>
      </c>
      <c r="O1033" s="173"/>
      <c r="P1033" s="168">
        <f t="shared" si="608"/>
        <v>1030</v>
      </c>
      <c r="Q1033" s="138">
        <f t="shared" si="602"/>
        <v>25</v>
      </c>
      <c r="R1033" s="138">
        <f t="shared" si="603"/>
        <v>50</v>
      </c>
      <c r="S1033" s="138" t="e">
        <f t="shared" si="604"/>
        <v>#VALUE!</v>
      </c>
      <c r="T1033" s="138" t="e">
        <f t="shared" si="605"/>
        <v>#VALUE!</v>
      </c>
      <c r="U1033" s="138" t="e">
        <f t="shared" si="606"/>
        <v>#VALUE!</v>
      </c>
      <c r="V1033" s="138" t="e">
        <f t="shared" si="607"/>
        <v>#VALUE!</v>
      </c>
      <c r="W1033" s="158" t="str">
        <f t="shared" si="584"/>
        <v>08:00 15:00(12:00 13:00)</v>
      </c>
      <c r="X1033" s="159" t="e">
        <f>HLOOKUP(SEARCH("2",$M1033)-1,$Q$3:$V1033,$P1033+1,FALSE)</f>
        <v>#VALUE!</v>
      </c>
      <c r="Y1033" s="160" t="e">
        <f t="shared" si="585"/>
        <v>#VALUE!</v>
      </c>
      <c r="Z1033" s="161" t="e">
        <f t="shared" si="586"/>
        <v>#VALUE!</v>
      </c>
      <c r="AA1033" s="158" t="str">
        <f t="shared" si="587"/>
        <v>выходной</v>
      </c>
      <c r="AB1033" s="159">
        <f>HLOOKUP(SEARCH("3",$M1033)-1,$Q$3:$V1033,$P1033+1,FALSE)</f>
        <v>25</v>
      </c>
      <c r="AC1033" s="160" t="str">
        <f t="shared" si="588"/>
        <v>08:00 15:00(12:00 13:00)|08:00 15:00(12:00 13:00)</v>
      </c>
      <c r="AD1033" s="161" t="str">
        <f t="shared" si="589"/>
        <v>08:00 15:00(12:00 13:00)</v>
      </c>
      <c r="AE1033" s="158" t="str">
        <f t="shared" si="590"/>
        <v>08:00 15:00(12:00 13:00)</v>
      </c>
      <c r="AF1033" s="159" t="e">
        <f>HLOOKUP(SEARCH("4",$M1033)-1,$Q$3:$V1033,$P1033+1,FALSE)</f>
        <v>#VALUE!</v>
      </c>
      <c r="AG1033" s="161" t="e">
        <f t="shared" si="591"/>
        <v>#VALUE!</v>
      </c>
      <c r="AH1033" s="161" t="e">
        <f t="shared" si="592"/>
        <v>#VALUE!</v>
      </c>
      <c r="AI1033" s="158" t="str">
        <f t="shared" si="593"/>
        <v>выходной</v>
      </c>
      <c r="AJ1033" s="159">
        <f>HLOOKUP(SEARCH("5",$M1033)-1,$Q$3:$V1033,$P1033+1,FALSE)</f>
        <v>50</v>
      </c>
      <c r="AK1033" s="161" t="str">
        <f t="shared" si="594"/>
        <v>08:00 15:00(12:00 13:00)</v>
      </c>
      <c r="AL1033" s="161" t="e">
        <f t="shared" si="595"/>
        <v>#VALUE!</v>
      </c>
      <c r="AM1033" s="158" t="str">
        <f t="shared" si="596"/>
        <v>08:00 15:00(12:00 13:00)</v>
      </c>
      <c r="AN1033" s="159" t="e">
        <f>HLOOKUP(SEARCH("6",$M1033)-1,$Q$3:$V1033,$P1033+1,FALSE)</f>
        <v>#VALUE!</v>
      </c>
      <c r="AO1033" s="161" t="e">
        <f t="shared" si="597"/>
        <v>#VALUE!</v>
      </c>
      <c r="AP1033" s="161" t="e">
        <f t="shared" si="598"/>
        <v>#VALUE!</v>
      </c>
      <c r="AQ1033" s="162" t="str">
        <f t="shared" si="599"/>
        <v>выходной</v>
      </c>
      <c r="AR1033" s="163" t="e">
        <f>HLOOKUP(SEARCH("7",$M1033)-1,$Q$3:$V1033,$P1033+1,FALSE)</f>
        <v>#VALUE!</v>
      </c>
      <c r="AS1033" s="164" t="str">
        <f t="shared" si="600"/>
        <v>выходной</v>
      </c>
      <c r="AT1033" s="142"/>
      <c r="AU1033" s="11" t="str">
        <f>IF(ISERROR(VLOOKUP(B1033,'РЕОРГ 2008'!$A:$B,2,FALSE)),"",VLOOKUP(B1033,'РЕОРГ 2008'!$A:$B,2,FALSE))</f>
        <v/>
      </c>
      <c r="AV1033" s="12" t="str">
        <f t="shared" si="601"/>
        <v>Опер.касса №8589/031</v>
      </c>
      <c r="AW1033" s="31" t="e">
        <f>LEFT(#REF!,2)</f>
        <v>#REF!</v>
      </c>
      <c r="AX1033" s="12" t="str">
        <f t="shared" si="579"/>
        <v>8589/031</v>
      </c>
      <c r="AZ1033" t="str">
        <f>IF(ISERROR(VLOOKUP(B1033,'РЕОРГ 01.08.2009'!$A:$B,2,FALSE)),"",VLOOKUP(B1033,'РЕОРГ 01.08.2009'!$A:$B,2,FALSE))</f>
        <v/>
      </c>
      <c r="BA1033" s="12" t="str">
        <f t="shared" si="574"/>
        <v>Опер.касса №8589/031</v>
      </c>
      <c r="BB1033" t="e">
        <f>LEFT(#REF!,2)</f>
        <v>#REF!</v>
      </c>
      <c r="BC1033" s="12" t="str">
        <f t="shared" si="580"/>
        <v>8589/031</v>
      </c>
      <c r="BE1033" t="str">
        <f>IF(ISERROR(VLOOKUP(B1033,'РЕОРГ 01.10.2009'!A:C,3,FALSE)),"",VLOOKUP(B1033,'РЕОРГ 01.10.2009'!A:C,3,FALSE))</f>
        <v/>
      </c>
      <c r="BF1033" s="12" t="str">
        <f t="shared" si="575"/>
        <v>Опер.касса №8589/031</v>
      </c>
      <c r="BG1033" t="e">
        <f>LEFT(#REF!,2)</f>
        <v>#REF!</v>
      </c>
      <c r="BH1033" s="12" t="str">
        <f t="shared" si="581"/>
        <v>8589/031</v>
      </c>
      <c r="BJ1033" t="str">
        <f>IF(ISERROR(VLOOKUP($B1033,'РЕОРГ 01.05.2010'!A:B,2,FALSE)),"",VLOOKUP($B1033,'РЕОРГ 01.05.2010'!A:B,2,FALSE))</f>
        <v/>
      </c>
      <c r="BK1033" s="12" t="str">
        <f t="shared" si="576"/>
        <v>Опер.касса №8589/031</v>
      </c>
      <c r="BL1033" t="e">
        <f>LEFT(#REF!,2)</f>
        <v>#REF!</v>
      </c>
      <c r="BM1033" s="12" t="str">
        <f t="shared" si="582"/>
        <v>8589/031</v>
      </c>
      <c r="BO1033" t="str">
        <f>IF(ISERROR(VLOOKUP($B1033,'РЕОРГ 01.08.2010'!A:B,2,FALSE)),"",VLOOKUP($B1033,'РЕОРГ 01.08.2010'!A:B,2,FALSE))</f>
        <v/>
      </c>
      <c r="BP1033" s="12" t="str">
        <f t="shared" si="577"/>
        <v>Опер.касса №8589/031</v>
      </c>
      <c r="BQ1033" t="e">
        <f>LEFT(#REF!,2)</f>
        <v>#REF!</v>
      </c>
      <c r="BR1033" s="12" t="str">
        <f t="shared" si="583"/>
        <v>8589/031</v>
      </c>
    </row>
    <row r="1034" spans="1:70" ht="12.75" customHeight="1">
      <c r="A1034" t="str">
        <f t="shared" si="578"/>
        <v>8589/032</v>
      </c>
      <c r="B1034" s="133">
        <v>1142</v>
      </c>
      <c r="C1034" s="1" t="s">
        <v>3679</v>
      </c>
      <c r="D1034" s="32" t="s">
        <v>1926</v>
      </c>
      <c r="E1034" s="1" t="s">
        <v>3680</v>
      </c>
      <c r="F1034" s="1" t="s">
        <v>1291</v>
      </c>
      <c r="G1034" s="1" t="s">
        <v>3681</v>
      </c>
      <c r="H1034" s="1" t="s">
        <v>11693</v>
      </c>
      <c r="I1034" s="1" t="s">
        <v>11694</v>
      </c>
      <c r="J1034" s="1"/>
      <c r="K1034" s="1">
        <v>11</v>
      </c>
      <c r="L1034" s="32" t="s">
        <v>4048</v>
      </c>
      <c r="M1034" s="8" t="s">
        <v>11773</v>
      </c>
      <c r="N1034" s="2" t="s">
        <v>12400</v>
      </c>
      <c r="O1034" s="173"/>
      <c r="P1034" s="168">
        <f t="shared" si="608"/>
        <v>1031</v>
      </c>
      <c r="Q1034" s="138">
        <f t="shared" si="602"/>
        <v>12</v>
      </c>
      <c r="R1034" s="138">
        <f t="shared" si="603"/>
        <v>24</v>
      </c>
      <c r="S1034" s="138">
        <f t="shared" si="604"/>
        <v>36</v>
      </c>
      <c r="T1034" s="138">
        <f t="shared" si="605"/>
        <v>48</v>
      </c>
      <c r="U1034" s="138">
        <f t="shared" si="606"/>
        <v>60</v>
      </c>
      <c r="V1034" s="138" t="e">
        <f t="shared" si="607"/>
        <v>#VALUE!</v>
      </c>
      <c r="W1034" s="158" t="str">
        <f t="shared" si="584"/>
        <v>08:00 20:00</v>
      </c>
      <c r="X1034" s="159">
        <f>HLOOKUP(SEARCH("2",$M1034)-1,$Q$3:$V1034,$P1034+1,FALSE)</f>
        <v>12</v>
      </c>
      <c r="Y1034" s="160" t="str">
        <f t="shared" si="585"/>
        <v>09:00 20:00|08:00 20:00|08:00 20:00|08:00 20:00|09:00 18:00</v>
      </c>
      <c r="Z1034" s="161" t="str">
        <f t="shared" si="586"/>
        <v>09:00 20:00</v>
      </c>
      <c r="AA1034" s="158" t="str">
        <f t="shared" si="587"/>
        <v>09:00 20:00</v>
      </c>
      <c r="AB1034" s="159">
        <f>HLOOKUP(SEARCH("3",$M1034)-1,$Q$3:$V1034,$P1034+1,FALSE)</f>
        <v>24</v>
      </c>
      <c r="AC1034" s="160" t="str">
        <f t="shared" si="588"/>
        <v>08:00 20:00|08:00 20:00|08:00 20:00|09:00 18:00</v>
      </c>
      <c r="AD1034" s="161" t="str">
        <f t="shared" si="589"/>
        <v>08:00 20:00</v>
      </c>
      <c r="AE1034" s="158" t="str">
        <f t="shared" si="590"/>
        <v>08:00 20:00</v>
      </c>
      <c r="AF1034" s="159">
        <f>HLOOKUP(SEARCH("4",$M1034)-1,$Q$3:$V1034,$P1034+1,FALSE)</f>
        <v>36</v>
      </c>
      <c r="AG1034" s="161" t="str">
        <f t="shared" si="591"/>
        <v>08:00 20:00|08:00 20:00|09:00 18:00</v>
      </c>
      <c r="AH1034" s="161" t="str">
        <f t="shared" si="592"/>
        <v>08:00 20:00</v>
      </c>
      <c r="AI1034" s="158" t="str">
        <f t="shared" si="593"/>
        <v>08:00 20:00</v>
      </c>
      <c r="AJ1034" s="159">
        <f>HLOOKUP(SEARCH("5",$M1034)-1,$Q$3:$V1034,$P1034+1,FALSE)</f>
        <v>48</v>
      </c>
      <c r="AK1034" s="161" t="str">
        <f t="shared" si="594"/>
        <v>08:00 20:00|09:00 18:00</v>
      </c>
      <c r="AL1034" s="161" t="str">
        <f t="shared" si="595"/>
        <v>08:00 20:00</v>
      </c>
      <c r="AM1034" s="158" t="str">
        <f t="shared" si="596"/>
        <v>08:00 20:00</v>
      </c>
      <c r="AN1034" s="159">
        <f>HLOOKUP(SEARCH("6",$M1034)-1,$Q$3:$V1034,$P1034+1,FALSE)</f>
        <v>60</v>
      </c>
      <c r="AO1034" s="161" t="str">
        <f t="shared" si="597"/>
        <v>09:00 18:00</v>
      </c>
      <c r="AP1034" s="161" t="e">
        <f t="shared" si="598"/>
        <v>#VALUE!</v>
      </c>
      <c r="AQ1034" s="162" t="str">
        <f t="shared" si="599"/>
        <v>09:00 18:00</v>
      </c>
      <c r="AR1034" s="163" t="e">
        <f>HLOOKUP(SEARCH("7",$M1034)-1,$Q$3:$V1034,$P1034+1,FALSE)</f>
        <v>#VALUE!</v>
      </c>
      <c r="AS1034" s="164" t="str">
        <f t="shared" si="600"/>
        <v>выходной</v>
      </c>
      <c r="AT1034" s="142"/>
      <c r="AU1034" s="11" t="str">
        <f>IF(ISERROR(VLOOKUP(B1034,'РЕОРГ 2008'!$A:$B,2,FALSE)),"",VLOOKUP(B1034,'РЕОРГ 2008'!$A:$B,2,FALSE))</f>
        <v/>
      </c>
      <c r="AV1034" s="12" t="str">
        <f t="shared" si="601"/>
        <v>Доп.офис №8589/032</v>
      </c>
      <c r="AW1034" s="31" t="e">
        <f>LEFT(#REF!,2)</f>
        <v>#REF!</v>
      </c>
      <c r="AX1034" s="12" t="str">
        <f t="shared" si="579"/>
        <v>8589/032</v>
      </c>
      <c r="AZ1034" t="str">
        <f>IF(ISERROR(VLOOKUP(B1034,'РЕОРГ 01.08.2009'!$A:$B,2,FALSE)),"",VLOOKUP(B1034,'РЕОРГ 01.08.2009'!$A:$B,2,FALSE))</f>
        <v/>
      </c>
      <c r="BA1034" s="12" t="str">
        <f t="shared" si="574"/>
        <v>Доп.офис №8589/032</v>
      </c>
      <c r="BB1034" t="e">
        <f>LEFT(#REF!,2)</f>
        <v>#REF!</v>
      </c>
      <c r="BC1034" s="12" t="str">
        <f t="shared" si="580"/>
        <v>8589/032</v>
      </c>
      <c r="BE1034" t="str">
        <f>IF(ISERROR(VLOOKUP(B1034,'РЕОРГ 01.10.2009'!A:C,3,FALSE)),"",VLOOKUP(B1034,'РЕОРГ 01.10.2009'!A:C,3,FALSE))</f>
        <v/>
      </c>
      <c r="BF1034" s="12" t="str">
        <f t="shared" si="575"/>
        <v>Доп.офис №8589/032</v>
      </c>
      <c r="BG1034" t="e">
        <f>LEFT(#REF!,2)</f>
        <v>#REF!</v>
      </c>
      <c r="BH1034" s="12" t="str">
        <f t="shared" si="581"/>
        <v>8589/032</v>
      </c>
      <c r="BJ1034" t="str">
        <f>IF(ISERROR(VLOOKUP($B1034,'РЕОРГ 01.05.2010'!A:B,2,FALSE)),"",VLOOKUP($B1034,'РЕОРГ 01.05.2010'!A:B,2,FALSE))</f>
        <v/>
      </c>
      <c r="BK1034" s="12" t="str">
        <f t="shared" si="576"/>
        <v>Доп.офис №8589/032</v>
      </c>
      <c r="BL1034" t="e">
        <f>LEFT(#REF!,2)</f>
        <v>#REF!</v>
      </c>
      <c r="BM1034" s="12" t="str">
        <f t="shared" si="582"/>
        <v>8589/032</v>
      </c>
      <c r="BO1034" t="str">
        <f>IF(ISERROR(VLOOKUP($B1034,'РЕОРГ 01.08.2010'!A:B,2,FALSE)),"",VLOOKUP($B1034,'РЕОРГ 01.08.2010'!A:B,2,FALSE))</f>
        <v/>
      </c>
      <c r="BP1034" s="12" t="str">
        <f t="shared" si="577"/>
        <v>Доп.офис №8589/032</v>
      </c>
      <c r="BQ1034" t="e">
        <f>LEFT(#REF!,2)</f>
        <v>#REF!</v>
      </c>
      <c r="BR1034" s="12" t="str">
        <f t="shared" si="583"/>
        <v>8589/032</v>
      </c>
    </row>
    <row r="1035" spans="1:70" ht="12.75" customHeight="1">
      <c r="A1035" t="str">
        <f t="shared" si="578"/>
        <v>8589/033</v>
      </c>
      <c r="B1035" s="133">
        <v>1143</v>
      </c>
      <c r="C1035" s="1" t="s">
        <v>3683</v>
      </c>
      <c r="D1035" s="32" t="s">
        <v>1926</v>
      </c>
      <c r="E1035" s="1" t="s">
        <v>3684</v>
      </c>
      <c r="F1035" s="1" t="s">
        <v>1291</v>
      </c>
      <c r="G1035" s="1" t="s">
        <v>102</v>
      </c>
      <c r="H1035" s="1" t="s">
        <v>3685</v>
      </c>
      <c r="I1035" s="1" t="s">
        <v>3686</v>
      </c>
      <c r="J1035" s="1"/>
      <c r="K1035" s="1">
        <v>3</v>
      </c>
      <c r="L1035" s="32" t="s">
        <v>4048</v>
      </c>
      <c r="M1035" s="8" t="s">
        <v>11831</v>
      </c>
      <c r="N1035" s="2" t="s">
        <v>12401</v>
      </c>
      <c r="O1035" s="173"/>
      <c r="P1035" s="168">
        <f t="shared" si="608"/>
        <v>1032</v>
      </c>
      <c r="Q1035" s="138">
        <f t="shared" si="602"/>
        <v>25</v>
      </c>
      <c r="R1035" s="138">
        <f t="shared" si="603"/>
        <v>50</v>
      </c>
      <c r="S1035" s="138">
        <f t="shared" si="604"/>
        <v>75</v>
      </c>
      <c r="T1035" s="138">
        <f t="shared" si="605"/>
        <v>100</v>
      </c>
      <c r="U1035" s="138" t="e">
        <f t="shared" si="606"/>
        <v>#VALUE!</v>
      </c>
      <c r="V1035" s="138" t="e">
        <f t="shared" si="607"/>
        <v>#VALUE!</v>
      </c>
      <c r="W1035" s="158" t="str">
        <f t="shared" si="584"/>
        <v>выходной</v>
      </c>
      <c r="X1035" s="159" t="e">
        <f>HLOOKUP(SEARCH("2",$M1035)-1,$Q$3:$V1035,$P1035+1,FALSE)</f>
        <v>#N/A</v>
      </c>
      <c r="Y1035" s="160" t="str">
        <f t="shared" si="585"/>
        <v>09:30 18:00(13:00 14:00)</v>
      </c>
      <c r="Z1035" s="161" t="e">
        <f t="shared" si="586"/>
        <v>#VALUE!</v>
      </c>
      <c r="AA1035" s="158" t="str">
        <f t="shared" si="587"/>
        <v>09:30 18:00(13:00 14:00)</v>
      </c>
      <c r="AB1035" s="159">
        <f>HLOOKUP(SEARCH("3",$M1035)-1,$Q$3:$V1035,$P1035+1,FALSE)</f>
        <v>25</v>
      </c>
      <c r="AC1035" s="160" t="str">
        <f t="shared" si="588"/>
        <v>09:30 18:00(13:00 14:00)|09:30 18:00(13:00 14:00)|09:30 17:30(13:00 14:00)|09:30 17:00(13:00 14:00)</v>
      </c>
      <c r="AD1035" s="161" t="str">
        <f t="shared" si="589"/>
        <v>09:30 18:00(13:00 14:00)</v>
      </c>
      <c r="AE1035" s="158" t="str">
        <f t="shared" si="590"/>
        <v>09:30 18:00(13:00 14:00)</v>
      </c>
      <c r="AF1035" s="159">
        <f>HLOOKUP(SEARCH("4",$M1035)-1,$Q$3:$V1035,$P1035+1,FALSE)</f>
        <v>50</v>
      </c>
      <c r="AG1035" s="161" t="str">
        <f t="shared" si="591"/>
        <v>09:30 18:00(13:00 14:00)|09:30 17:30(13:00 14:00)|09:30 17:00(13:00 14:00)</v>
      </c>
      <c r="AH1035" s="161" t="str">
        <f t="shared" si="592"/>
        <v>09:30 18:00(13:00 14:00)</v>
      </c>
      <c r="AI1035" s="158" t="str">
        <f t="shared" si="593"/>
        <v>09:30 18:00(13:00 14:00)</v>
      </c>
      <c r="AJ1035" s="159">
        <f>HLOOKUP(SEARCH("5",$M1035)-1,$Q$3:$V1035,$P1035+1,FALSE)</f>
        <v>75</v>
      </c>
      <c r="AK1035" s="161" t="str">
        <f t="shared" si="594"/>
        <v>09:30 17:30(13:00 14:00)|09:30 17:00(13:00 14:00)</v>
      </c>
      <c r="AL1035" s="161" t="str">
        <f t="shared" si="595"/>
        <v>09:30 17:30(13:00 14:00)</v>
      </c>
      <c r="AM1035" s="158" t="str">
        <f t="shared" si="596"/>
        <v>09:30 17:30(13:00 14:00)</v>
      </c>
      <c r="AN1035" s="159">
        <f>HLOOKUP(SEARCH("6",$M1035)-1,$Q$3:$V1035,$P1035+1,FALSE)</f>
        <v>100</v>
      </c>
      <c r="AO1035" s="161" t="str">
        <f t="shared" si="597"/>
        <v>09:30 17:00(13:00 14:00)</v>
      </c>
      <c r="AP1035" s="161" t="e">
        <f t="shared" si="598"/>
        <v>#VALUE!</v>
      </c>
      <c r="AQ1035" s="162" t="str">
        <f t="shared" si="599"/>
        <v>09:30 17:00(13:00 14:00)</v>
      </c>
      <c r="AR1035" s="163" t="e">
        <f>HLOOKUP(SEARCH("7",$M1035)-1,$Q$3:$V1035,$P1035+1,FALSE)</f>
        <v>#VALUE!</v>
      </c>
      <c r="AS1035" s="164" t="str">
        <f t="shared" si="600"/>
        <v>выходной</v>
      </c>
      <c r="AT1035" s="142"/>
      <c r="AU1035" s="11" t="str">
        <f>IF(ISERROR(VLOOKUP(B1035,'РЕОРГ 2008'!$A:$B,2,FALSE)),"",VLOOKUP(B1035,'РЕОРГ 2008'!$A:$B,2,FALSE))</f>
        <v/>
      </c>
      <c r="AV1035" s="12" t="str">
        <f t="shared" si="601"/>
        <v>Доп.офис №8589/033</v>
      </c>
      <c r="AW1035" s="31" t="e">
        <f>LEFT(#REF!,2)</f>
        <v>#REF!</v>
      </c>
      <c r="AX1035" s="12" t="str">
        <f t="shared" si="579"/>
        <v>8589/033</v>
      </c>
      <c r="AZ1035" t="str">
        <f>IF(ISERROR(VLOOKUP(B1035,'РЕОРГ 01.08.2009'!$A:$B,2,FALSE)),"",VLOOKUP(B1035,'РЕОРГ 01.08.2009'!$A:$B,2,FALSE))</f>
        <v/>
      </c>
      <c r="BA1035" s="12" t="str">
        <f t="shared" si="574"/>
        <v>Доп.офис №8589/033</v>
      </c>
      <c r="BB1035" t="e">
        <f>LEFT(#REF!,2)</f>
        <v>#REF!</v>
      </c>
      <c r="BC1035" s="12" t="str">
        <f t="shared" si="580"/>
        <v>8589/033</v>
      </c>
      <c r="BE1035" t="str">
        <f>IF(ISERROR(VLOOKUP(B1035,'РЕОРГ 01.10.2009'!A:C,3,FALSE)),"",VLOOKUP(B1035,'РЕОРГ 01.10.2009'!A:C,3,FALSE))</f>
        <v/>
      </c>
      <c r="BF1035" s="12" t="str">
        <f t="shared" si="575"/>
        <v>Доп.офис №8589/033</v>
      </c>
      <c r="BG1035" t="e">
        <f>LEFT(#REF!,2)</f>
        <v>#REF!</v>
      </c>
      <c r="BH1035" s="12" t="str">
        <f t="shared" si="581"/>
        <v>8589/033</v>
      </c>
      <c r="BJ1035" t="str">
        <f>IF(ISERROR(VLOOKUP($B1035,'РЕОРГ 01.05.2010'!A:B,2,FALSE)),"",VLOOKUP($B1035,'РЕОРГ 01.05.2010'!A:B,2,FALSE))</f>
        <v/>
      </c>
      <c r="BK1035" s="12" t="str">
        <f t="shared" si="576"/>
        <v>Доп.офис №8589/033</v>
      </c>
      <c r="BL1035" t="e">
        <f>LEFT(#REF!,2)</f>
        <v>#REF!</v>
      </c>
      <c r="BM1035" s="12" t="str">
        <f t="shared" si="582"/>
        <v>8589/033</v>
      </c>
      <c r="BO1035" t="str">
        <f>IF(ISERROR(VLOOKUP($B1035,'РЕОРГ 01.08.2010'!A:B,2,FALSE)),"",VLOOKUP($B1035,'РЕОРГ 01.08.2010'!A:B,2,FALSE))</f>
        <v/>
      </c>
      <c r="BP1035" s="12" t="str">
        <f t="shared" si="577"/>
        <v>Доп.офис №8589/033</v>
      </c>
      <c r="BQ1035" t="e">
        <f>LEFT(#REF!,2)</f>
        <v>#REF!</v>
      </c>
      <c r="BR1035" s="12" t="str">
        <f t="shared" si="583"/>
        <v>8589/033</v>
      </c>
    </row>
    <row r="1036" spans="1:70" ht="12.75" customHeight="1">
      <c r="A1036" t="str">
        <f t="shared" si="578"/>
        <v>8589/034</v>
      </c>
      <c r="B1036" s="133">
        <v>1144</v>
      </c>
      <c r="C1036" s="1" t="s">
        <v>3687</v>
      </c>
      <c r="D1036" s="32" t="s">
        <v>1931</v>
      </c>
      <c r="E1036" s="1" t="s">
        <v>3688</v>
      </c>
      <c r="F1036" s="1" t="s">
        <v>1291</v>
      </c>
      <c r="G1036" s="1" t="s">
        <v>3689</v>
      </c>
      <c r="H1036" s="1" t="s">
        <v>3690</v>
      </c>
      <c r="I1036" s="1" t="s">
        <v>3691</v>
      </c>
      <c r="J1036" s="1"/>
      <c r="K1036" s="1">
        <v>2</v>
      </c>
      <c r="L1036" s="32" t="s">
        <v>4048</v>
      </c>
      <c r="M1036" s="8" t="s">
        <v>11771</v>
      </c>
      <c r="N1036" s="2" t="s">
        <v>12402</v>
      </c>
      <c r="O1036" s="173"/>
      <c r="P1036" s="168">
        <f t="shared" si="608"/>
        <v>1033</v>
      </c>
      <c r="Q1036" s="138">
        <f t="shared" si="602"/>
        <v>25</v>
      </c>
      <c r="R1036" s="138">
        <f t="shared" si="603"/>
        <v>50</v>
      </c>
      <c r="S1036" s="138">
        <f t="shared" si="604"/>
        <v>75</v>
      </c>
      <c r="T1036" s="138">
        <f t="shared" si="605"/>
        <v>100</v>
      </c>
      <c r="U1036" s="138" t="e">
        <f t="shared" si="606"/>
        <v>#VALUE!</v>
      </c>
      <c r="V1036" s="138" t="e">
        <f t="shared" si="607"/>
        <v>#VALUE!</v>
      </c>
      <c r="W1036" s="158" t="str">
        <f t="shared" si="584"/>
        <v>09:00 17:30(13:00 14:00)</v>
      </c>
      <c r="X1036" s="159">
        <f>HLOOKUP(SEARCH("2",$M1036)-1,$Q$3:$V1036,$P1036+1,FALSE)</f>
        <v>25</v>
      </c>
      <c r="Y1036" s="160" t="str">
        <f t="shared" si="585"/>
        <v>09:00 17:30(13:00 14:00)|09:00 17:30(13:00 14:00)|09:00 17:30(13:00 14:00)|10:00 17:30(13:00 14:00)</v>
      </c>
      <c r="Z1036" s="161" t="str">
        <f t="shared" si="586"/>
        <v>09:00 17:30(13:00 14:00)</v>
      </c>
      <c r="AA1036" s="158" t="str">
        <f t="shared" si="587"/>
        <v>09:00 17:30(13:00 14:00)</v>
      </c>
      <c r="AB1036" s="159">
        <f>HLOOKUP(SEARCH("3",$M1036)-1,$Q$3:$V1036,$P1036+1,FALSE)</f>
        <v>50</v>
      </c>
      <c r="AC1036" s="160" t="str">
        <f t="shared" si="588"/>
        <v>09:00 17:30(13:00 14:00)|09:00 17:30(13:00 14:00)|10:00 17:30(13:00 14:00)</v>
      </c>
      <c r="AD1036" s="161" t="str">
        <f t="shared" si="589"/>
        <v>09:00 17:30(13:00 14:00)</v>
      </c>
      <c r="AE1036" s="158" t="str">
        <f t="shared" si="590"/>
        <v>09:00 17:30(13:00 14:00)</v>
      </c>
      <c r="AF1036" s="159">
        <f>HLOOKUP(SEARCH("4",$M1036)-1,$Q$3:$V1036,$P1036+1,FALSE)</f>
        <v>75</v>
      </c>
      <c r="AG1036" s="161" t="str">
        <f t="shared" si="591"/>
        <v>09:00 17:30(13:00 14:00)|10:00 17:30(13:00 14:00)</v>
      </c>
      <c r="AH1036" s="161" t="str">
        <f t="shared" si="592"/>
        <v>09:00 17:30(13:00 14:00)</v>
      </c>
      <c r="AI1036" s="158" t="str">
        <f t="shared" si="593"/>
        <v>09:00 17:30(13:00 14:00)</v>
      </c>
      <c r="AJ1036" s="159">
        <f>HLOOKUP(SEARCH("5",$M1036)-1,$Q$3:$V1036,$P1036+1,FALSE)</f>
        <v>100</v>
      </c>
      <c r="AK1036" s="161" t="str">
        <f t="shared" si="594"/>
        <v>10:00 17:30(13:00 14:00)</v>
      </c>
      <c r="AL1036" s="161" t="e">
        <f t="shared" si="595"/>
        <v>#VALUE!</v>
      </c>
      <c r="AM1036" s="158" t="str">
        <f t="shared" si="596"/>
        <v>10:00 17:30(13:00 14:00)</v>
      </c>
      <c r="AN1036" s="159" t="e">
        <f>HLOOKUP(SEARCH("6",$M1036)-1,$Q$3:$V1036,$P1036+1,FALSE)</f>
        <v>#VALUE!</v>
      </c>
      <c r="AO1036" s="161" t="e">
        <f t="shared" si="597"/>
        <v>#VALUE!</v>
      </c>
      <c r="AP1036" s="161" t="e">
        <f t="shared" si="598"/>
        <v>#VALUE!</v>
      </c>
      <c r="AQ1036" s="162" t="str">
        <f t="shared" si="599"/>
        <v>выходной</v>
      </c>
      <c r="AR1036" s="163" t="e">
        <f>HLOOKUP(SEARCH("7",$M1036)-1,$Q$3:$V1036,$P1036+1,FALSE)</f>
        <v>#VALUE!</v>
      </c>
      <c r="AS1036" s="164" t="str">
        <f t="shared" si="600"/>
        <v>выходной</v>
      </c>
      <c r="AT1036" s="142"/>
      <c r="AU1036" s="11" t="str">
        <f>IF(ISERROR(VLOOKUP(B1036,'РЕОРГ 2008'!$A:$B,2,FALSE)),"",VLOOKUP(B1036,'РЕОРГ 2008'!$A:$B,2,FALSE))</f>
        <v/>
      </c>
      <c r="AV1036" s="12" t="str">
        <f t="shared" si="601"/>
        <v>Опер.касса №8589/034</v>
      </c>
      <c r="AW1036" s="31" t="e">
        <f>LEFT(#REF!,2)</f>
        <v>#REF!</v>
      </c>
      <c r="AX1036" s="12" t="str">
        <f t="shared" si="579"/>
        <v>8589/034</v>
      </c>
      <c r="AZ1036" t="str">
        <f>IF(ISERROR(VLOOKUP(B1036,'РЕОРГ 01.08.2009'!$A:$B,2,FALSE)),"",VLOOKUP(B1036,'РЕОРГ 01.08.2009'!$A:$B,2,FALSE))</f>
        <v/>
      </c>
      <c r="BA1036" s="12" t="str">
        <f t="shared" si="574"/>
        <v>Опер.касса №8589/034</v>
      </c>
      <c r="BB1036" t="e">
        <f>LEFT(#REF!,2)</f>
        <v>#REF!</v>
      </c>
      <c r="BC1036" s="12" t="str">
        <f t="shared" si="580"/>
        <v>8589/034</v>
      </c>
      <c r="BE1036" t="str">
        <f>IF(ISERROR(VLOOKUP(B1036,'РЕОРГ 01.10.2009'!A:C,3,FALSE)),"",VLOOKUP(B1036,'РЕОРГ 01.10.2009'!A:C,3,FALSE))</f>
        <v/>
      </c>
      <c r="BF1036" s="12" t="str">
        <f t="shared" si="575"/>
        <v>Опер.касса №8589/034</v>
      </c>
      <c r="BG1036" t="e">
        <f>LEFT(#REF!,2)</f>
        <v>#REF!</v>
      </c>
      <c r="BH1036" s="12" t="str">
        <f t="shared" si="581"/>
        <v>8589/034</v>
      </c>
      <c r="BJ1036" t="str">
        <f>IF(ISERROR(VLOOKUP($B1036,'РЕОРГ 01.05.2010'!A:B,2,FALSE)),"",VLOOKUP($B1036,'РЕОРГ 01.05.2010'!A:B,2,FALSE))</f>
        <v/>
      </c>
      <c r="BK1036" s="12" t="str">
        <f t="shared" si="576"/>
        <v>Опер.касса №8589/034</v>
      </c>
      <c r="BL1036" t="e">
        <f>LEFT(#REF!,2)</f>
        <v>#REF!</v>
      </c>
      <c r="BM1036" s="12" t="str">
        <f t="shared" si="582"/>
        <v>8589/034</v>
      </c>
      <c r="BO1036" t="str">
        <f>IF(ISERROR(VLOOKUP($B1036,'РЕОРГ 01.08.2010'!A:B,2,FALSE)),"",VLOOKUP($B1036,'РЕОРГ 01.08.2010'!A:B,2,FALSE))</f>
        <v/>
      </c>
      <c r="BP1036" s="12" t="str">
        <f t="shared" si="577"/>
        <v>Опер.касса №8589/034</v>
      </c>
      <c r="BQ1036" t="e">
        <f>LEFT(#REF!,2)</f>
        <v>#REF!</v>
      </c>
      <c r="BR1036" s="12" t="str">
        <f t="shared" si="583"/>
        <v>8589/034</v>
      </c>
    </row>
    <row r="1037" spans="1:70" ht="12.75" customHeight="1">
      <c r="A1037" t="str">
        <f t="shared" si="578"/>
        <v>8589/035</v>
      </c>
      <c r="B1037" s="133">
        <v>1145</v>
      </c>
      <c r="C1037" s="1" t="s">
        <v>11319</v>
      </c>
      <c r="D1037" s="32" t="s">
        <v>1926</v>
      </c>
      <c r="E1037" s="1" t="s">
        <v>3692</v>
      </c>
      <c r="F1037" s="1" t="s">
        <v>1291</v>
      </c>
      <c r="G1037" s="1" t="s">
        <v>3693</v>
      </c>
      <c r="H1037" s="1" t="s">
        <v>3694</v>
      </c>
      <c r="I1037" s="1" t="s">
        <v>11504</v>
      </c>
      <c r="J1037" s="1"/>
      <c r="K1037" s="1">
        <v>5</v>
      </c>
      <c r="L1037" s="32" t="s">
        <v>4048</v>
      </c>
      <c r="M1037" s="8" t="s">
        <v>11773</v>
      </c>
      <c r="N1037" s="2" t="s">
        <v>12403</v>
      </c>
      <c r="O1037" s="173"/>
      <c r="P1037" s="168">
        <f t="shared" si="608"/>
        <v>1034</v>
      </c>
      <c r="Q1037" s="138">
        <f t="shared" si="602"/>
        <v>12</v>
      </c>
      <c r="R1037" s="138">
        <f t="shared" si="603"/>
        <v>24</v>
      </c>
      <c r="S1037" s="138">
        <f t="shared" si="604"/>
        <v>36</v>
      </c>
      <c r="T1037" s="138">
        <f t="shared" si="605"/>
        <v>48</v>
      </c>
      <c r="U1037" s="138">
        <f t="shared" si="606"/>
        <v>60</v>
      </c>
      <c r="V1037" s="138" t="e">
        <f t="shared" si="607"/>
        <v>#VALUE!</v>
      </c>
      <c r="W1037" s="158" t="str">
        <f t="shared" si="584"/>
        <v>09:00 19:00</v>
      </c>
      <c r="X1037" s="159">
        <f>HLOOKUP(SEARCH("2",$M1037)-1,$Q$3:$V1037,$P1037+1,FALSE)</f>
        <v>12</v>
      </c>
      <c r="Y1037" s="160" t="str">
        <f t="shared" si="585"/>
        <v>10:00 19:00|09:00 19:00|09:00 19:00|09:00 19:00|09:00 18:00(13:00 14:00)</v>
      </c>
      <c r="Z1037" s="161" t="str">
        <f t="shared" si="586"/>
        <v>10:00 19:00</v>
      </c>
      <c r="AA1037" s="158" t="str">
        <f t="shared" si="587"/>
        <v>10:00 19:00</v>
      </c>
      <c r="AB1037" s="159">
        <f>HLOOKUP(SEARCH("3",$M1037)-1,$Q$3:$V1037,$P1037+1,FALSE)</f>
        <v>24</v>
      </c>
      <c r="AC1037" s="160" t="str">
        <f t="shared" si="588"/>
        <v>09:00 19:00|09:00 19:00|09:00 19:00|09:00 18:00(13:00 14:00)</v>
      </c>
      <c r="AD1037" s="161" t="str">
        <f t="shared" si="589"/>
        <v>09:00 19:00</v>
      </c>
      <c r="AE1037" s="158" t="str">
        <f t="shared" si="590"/>
        <v>09:00 19:00</v>
      </c>
      <c r="AF1037" s="159">
        <f>HLOOKUP(SEARCH("4",$M1037)-1,$Q$3:$V1037,$P1037+1,FALSE)</f>
        <v>36</v>
      </c>
      <c r="AG1037" s="161" t="str">
        <f t="shared" si="591"/>
        <v>09:00 19:00|09:00 19:00|09:00 18:00(13:00 14:00)</v>
      </c>
      <c r="AH1037" s="161" t="str">
        <f t="shared" si="592"/>
        <v>09:00 19:00</v>
      </c>
      <c r="AI1037" s="158" t="str">
        <f t="shared" si="593"/>
        <v>09:00 19:00</v>
      </c>
      <c r="AJ1037" s="159">
        <f>HLOOKUP(SEARCH("5",$M1037)-1,$Q$3:$V1037,$P1037+1,FALSE)</f>
        <v>48</v>
      </c>
      <c r="AK1037" s="161" t="str">
        <f t="shared" si="594"/>
        <v>09:00 19:00|09:00 18:00(13:00 14:00)</v>
      </c>
      <c r="AL1037" s="161" t="str">
        <f t="shared" si="595"/>
        <v>09:00 19:00</v>
      </c>
      <c r="AM1037" s="158" t="str">
        <f t="shared" si="596"/>
        <v>09:00 19:00</v>
      </c>
      <c r="AN1037" s="159">
        <f>HLOOKUP(SEARCH("6",$M1037)-1,$Q$3:$V1037,$P1037+1,FALSE)</f>
        <v>60</v>
      </c>
      <c r="AO1037" s="161" t="str">
        <f t="shared" si="597"/>
        <v>09:00 18:00(13:00 14:00)</v>
      </c>
      <c r="AP1037" s="161" t="e">
        <f t="shared" si="598"/>
        <v>#VALUE!</v>
      </c>
      <c r="AQ1037" s="162" t="str">
        <f t="shared" si="599"/>
        <v>09:00 18:00(13:00 14:00)</v>
      </c>
      <c r="AR1037" s="163" t="e">
        <f>HLOOKUP(SEARCH("7",$M1037)-1,$Q$3:$V1037,$P1037+1,FALSE)</f>
        <v>#VALUE!</v>
      </c>
      <c r="AS1037" s="164" t="str">
        <f t="shared" si="600"/>
        <v>выходной</v>
      </c>
      <c r="AT1037" s="142"/>
      <c r="AU1037" s="11" t="str">
        <f>IF(ISERROR(VLOOKUP(B1037,'РЕОРГ 2008'!$A:$B,2,FALSE)),"",VLOOKUP(B1037,'РЕОРГ 2008'!$A:$B,2,FALSE))</f>
        <v/>
      </c>
      <c r="AV1037" s="12" t="str">
        <f t="shared" si="601"/>
        <v>Доп.офис №8589/035</v>
      </c>
      <c r="AW1037" s="31" t="e">
        <f>LEFT(#REF!,2)</f>
        <v>#REF!</v>
      </c>
      <c r="AX1037" s="12" t="str">
        <f t="shared" si="579"/>
        <v>8589/035</v>
      </c>
      <c r="AZ1037" t="str">
        <f>IF(ISERROR(VLOOKUP(B1037,'РЕОРГ 01.08.2009'!$A:$B,2,FALSE)),"",VLOOKUP(B1037,'РЕОРГ 01.08.2009'!$A:$B,2,FALSE))</f>
        <v/>
      </c>
      <c r="BA1037" s="12" t="str">
        <f t="shared" si="574"/>
        <v>Доп.офис №8589/035</v>
      </c>
      <c r="BB1037" t="e">
        <f>LEFT(#REF!,2)</f>
        <v>#REF!</v>
      </c>
      <c r="BC1037" s="12" t="str">
        <f t="shared" si="580"/>
        <v>8589/035</v>
      </c>
      <c r="BE1037" t="str">
        <f>IF(ISERROR(VLOOKUP(B1037,'РЕОРГ 01.10.2009'!A:C,3,FALSE)),"",VLOOKUP(B1037,'РЕОРГ 01.10.2009'!A:C,3,FALSE))</f>
        <v/>
      </c>
      <c r="BF1037" s="12" t="str">
        <f t="shared" si="575"/>
        <v>Доп.офис №8589/035</v>
      </c>
      <c r="BG1037" t="e">
        <f>LEFT(#REF!,2)</f>
        <v>#REF!</v>
      </c>
      <c r="BH1037" s="12" t="str">
        <f t="shared" si="581"/>
        <v>8589/035</v>
      </c>
      <c r="BJ1037" t="str">
        <f>IF(ISERROR(VLOOKUP($B1037,'РЕОРГ 01.05.2010'!A:B,2,FALSE)),"",VLOOKUP($B1037,'РЕОРГ 01.05.2010'!A:B,2,FALSE))</f>
        <v/>
      </c>
      <c r="BK1037" s="12" t="str">
        <f t="shared" si="576"/>
        <v>Доп.офис №8589/035</v>
      </c>
      <c r="BL1037" t="e">
        <f>LEFT(#REF!,2)</f>
        <v>#REF!</v>
      </c>
      <c r="BM1037" s="12" t="str">
        <f t="shared" si="582"/>
        <v>8589/035</v>
      </c>
      <c r="BO1037" t="str">
        <f>IF(ISERROR(VLOOKUP($B1037,'РЕОРГ 01.08.2010'!A:B,2,FALSE)),"",VLOOKUP($B1037,'РЕОРГ 01.08.2010'!A:B,2,FALSE))</f>
        <v/>
      </c>
      <c r="BP1037" s="12" t="str">
        <f t="shared" si="577"/>
        <v>Доп.офис №8589/035</v>
      </c>
      <c r="BQ1037" t="e">
        <f>LEFT(#REF!,2)</f>
        <v>#REF!</v>
      </c>
      <c r="BR1037" s="12" t="str">
        <f t="shared" si="583"/>
        <v>8589/035</v>
      </c>
    </row>
    <row r="1038" spans="1:70" ht="12.75" customHeight="1">
      <c r="A1038" t="str">
        <f t="shared" si="578"/>
        <v>8589/036</v>
      </c>
      <c r="B1038" s="133">
        <v>1146</v>
      </c>
      <c r="C1038" s="1" t="s">
        <v>3695</v>
      </c>
      <c r="D1038" s="32" t="s">
        <v>1931</v>
      </c>
      <c r="E1038" s="1" t="s">
        <v>3696</v>
      </c>
      <c r="F1038" s="1" t="s">
        <v>1291</v>
      </c>
      <c r="G1038" s="1" t="s">
        <v>332</v>
      </c>
      <c r="H1038" s="1" t="s">
        <v>3697</v>
      </c>
      <c r="I1038" s="1" t="s">
        <v>3698</v>
      </c>
      <c r="J1038" s="1"/>
      <c r="K1038" s="1">
        <v>1.5</v>
      </c>
      <c r="L1038" s="32" t="s">
        <v>4048</v>
      </c>
      <c r="M1038" s="8" t="s">
        <v>11903</v>
      </c>
      <c r="N1038" s="2" t="s">
        <v>12404</v>
      </c>
      <c r="O1038" s="173"/>
      <c r="P1038" s="168">
        <f t="shared" si="608"/>
        <v>1035</v>
      </c>
      <c r="Q1038" s="138">
        <f t="shared" si="602"/>
        <v>25</v>
      </c>
      <c r="R1038" s="138">
        <f t="shared" si="603"/>
        <v>50</v>
      </c>
      <c r="S1038" s="138">
        <f t="shared" si="604"/>
        <v>75</v>
      </c>
      <c r="T1038" s="138" t="e">
        <f t="shared" si="605"/>
        <v>#VALUE!</v>
      </c>
      <c r="U1038" s="138" t="e">
        <f t="shared" si="606"/>
        <v>#VALUE!</v>
      </c>
      <c r="V1038" s="138" t="e">
        <f t="shared" si="607"/>
        <v>#VALUE!</v>
      </c>
      <c r="W1038" s="158" t="str">
        <f t="shared" si="584"/>
        <v>выходной</v>
      </c>
      <c r="X1038" s="159" t="e">
        <f>HLOOKUP(SEARCH("2",$M1038)-1,$Q$3:$V1038,$P1038+1,FALSE)</f>
        <v>#N/A</v>
      </c>
      <c r="Y1038" s="160" t="str">
        <f t="shared" si="585"/>
        <v>10:00 18:00(13:00 14:00)</v>
      </c>
      <c r="Z1038" s="161" t="e">
        <f t="shared" si="586"/>
        <v>#VALUE!</v>
      </c>
      <c r="AA1038" s="158" t="str">
        <f t="shared" si="587"/>
        <v>10:00 18:00(13:00 14:00)</v>
      </c>
      <c r="AB1038" s="159">
        <f>HLOOKUP(SEARCH("3",$M1038)-1,$Q$3:$V1038,$P1038+1,FALSE)</f>
        <v>25</v>
      </c>
      <c r="AC1038" s="160" t="str">
        <f t="shared" si="588"/>
        <v>10:00 18:00(13:00 14:00)|10:00 18:00(13:00 14:00)|10:00 18:00(13:00 14:00)</v>
      </c>
      <c r="AD1038" s="161" t="str">
        <f t="shared" si="589"/>
        <v>10:00 18:00(13:00 14:00)</v>
      </c>
      <c r="AE1038" s="158" t="str">
        <f t="shared" si="590"/>
        <v>10:00 18:00(13:00 14:00)</v>
      </c>
      <c r="AF1038" s="159" t="e">
        <f>HLOOKUP(SEARCH("4",$M1038)-1,$Q$3:$V1038,$P1038+1,FALSE)</f>
        <v>#VALUE!</v>
      </c>
      <c r="AG1038" s="161" t="e">
        <f t="shared" si="591"/>
        <v>#VALUE!</v>
      </c>
      <c r="AH1038" s="161" t="e">
        <f t="shared" si="592"/>
        <v>#VALUE!</v>
      </c>
      <c r="AI1038" s="158" t="str">
        <f t="shared" si="593"/>
        <v>выходной</v>
      </c>
      <c r="AJ1038" s="159">
        <f>HLOOKUP(SEARCH("5",$M1038)-1,$Q$3:$V1038,$P1038+1,FALSE)</f>
        <v>50</v>
      </c>
      <c r="AK1038" s="161" t="str">
        <f t="shared" si="594"/>
        <v>10:00 18:00(13:00 14:00)|10:00 18:00(13:00 14:00)</v>
      </c>
      <c r="AL1038" s="161" t="str">
        <f t="shared" si="595"/>
        <v>10:00 18:00(13:00 14:00)</v>
      </c>
      <c r="AM1038" s="158" t="str">
        <f t="shared" si="596"/>
        <v>10:00 18:00(13:00 14:00)</v>
      </c>
      <c r="AN1038" s="159">
        <f>HLOOKUP(SEARCH("6",$M1038)-1,$Q$3:$V1038,$P1038+1,FALSE)</f>
        <v>75</v>
      </c>
      <c r="AO1038" s="161" t="str">
        <f t="shared" si="597"/>
        <v>10:00 18:00(13:00 14:00)</v>
      </c>
      <c r="AP1038" s="161" t="e">
        <f t="shared" si="598"/>
        <v>#VALUE!</v>
      </c>
      <c r="AQ1038" s="162" t="str">
        <f t="shared" si="599"/>
        <v>10:00 18:00(13:00 14:00)</v>
      </c>
      <c r="AR1038" s="163" t="e">
        <f>HLOOKUP(SEARCH("7",$M1038)-1,$Q$3:$V1038,$P1038+1,FALSE)</f>
        <v>#VALUE!</v>
      </c>
      <c r="AS1038" s="164" t="str">
        <f t="shared" si="600"/>
        <v>выходной</v>
      </c>
      <c r="AT1038" s="142"/>
      <c r="AU1038" s="11" t="str">
        <f>IF(ISERROR(VLOOKUP(B1038,'РЕОРГ 2008'!$A:$B,2,FALSE)),"",VLOOKUP(B1038,'РЕОРГ 2008'!$A:$B,2,FALSE))</f>
        <v/>
      </c>
      <c r="AV1038" s="12" t="str">
        <f t="shared" si="601"/>
        <v>Опер.касса №8589/036</v>
      </c>
      <c r="AW1038" s="31" t="e">
        <f>LEFT(#REF!,2)</f>
        <v>#REF!</v>
      </c>
      <c r="AX1038" s="12" t="str">
        <f t="shared" si="579"/>
        <v>8589/036</v>
      </c>
      <c r="AZ1038" t="str">
        <f>IF(ISERROR(VLOOKUP(B1038,'РЕОРГ 01.08.2009'!$A:$B,2,FALSE)),"",VLOOKUP(B1038,'РЕОРГ 01.08.2009'!$A:$B,2,FALSE))</f>
        <v/>
      </c>
      <c r="BA1038" s="12" t="str">
        <f t="shared" si="574"/>
        <v>Опер.касса №8589/036</v>
      </c>
      <c r="BB1038" t="e">
        <f>LEFT(#REF!,2)</f>
        <v>#REF!</v>
      </c>
      <c r="BC1038" s="12" t="str">
        <f t="shared" si="580"/>
        <v>8589/036</v>
      </c>
      <c r="BE1038" t="str">
        <f>IF(ISERROR(VLOOKUP(B1038,'РЕОРГ 01.10.2009'!A:C,3,FALSE)),"",VLOOKUP(B1038,'РЕОРГ 01.10.2009'!A:C,3,FALSE))</f>
        <v/>
      </c>
      <c r="BF1038" s="12" t="str">
        <f t="shared" si="575"/>
        <v>Опер.касса №8589/036</v>
      </c>
      <c r="BG1038" t="e">
        <f>LEFT(#REF!,2)</f>
        <v>#REF!</v>
      </c>
      <c r="BH1038" s="12" t="str">
        <f t="shared" si="581"/>
        <v>8589/036</v>
      </c>
      <c r="BJ1038" t="str">
        <f>IF(ISERROR(VLOOKUP($B1038,'РЕОРГ 01.05.2010'!A:B,2,FALSE)),"",VLOOKUP($B1038,'РЕОРГ 01.05.2010'!A:B,2,FALSE))</f>
        <v/>
      </c>
      <c r="BK1038" s="12" t="str">
        <f t="shared" si="576"/>
        <v>Опер.касса №8589/036</v>
      </c>
      <c r="BL1038" t="e">
        <f>LEFT(#REF!,2)</f>
        <v>#REF!</v>
      </c>
      <c r="BM1038" s="12" t="str">
        <f t="shared" si="582"/>
        <v>8589/036</v>
      </c>
      <c r="BO1038" t="str">
        <f>IF(ISERROR(VLOOKUP($B1038,'РЕОРГ 01.08.2010'!A:B,2,FALSE)),"",VLOOKUP($B1038,'РЕОРГ 01.08.2010'!A:B,2,FALSE))</f>
        <v/>
      </c>
      <c r="BP1038" s="12" t="str">
        <f t="shared" si="577"/>
        <v>Опер.касса №8589/036</v>
      </c>
      <c r="BQ1038" t="e">
        <f>LEFT(#REF!,2)</f>
        <v>#REF!</v>
      </c>
      <c r="BR1038" s="12" t="str">
        <f t="shared" si="583"/>
        <v>8589/036</v>
      </c>
    </row>
    <row r="1039" spans="1:70" ht="12.75" customHeight="1">
      <c r="A1039" t="str">
        <f t="shared" si="578"/>
        <v>8589/037</v>
      </c>
      <c r="B1039" s="133">
        <v>1147</v>
      </c>
      <c r="C1039" s="1" t="s">
        <v>3699</v>
      </c>
      <c r="D1039" s="32" t="s">
        <v>1931</v>
      </c>
      <c r="E1039" s="1" t="s">
        <v>3700</v>
      </c>
      <c r="F1039" s="1" t="s">
        <v>1291</v>
      </c>
      <c r="G1039" s="1" t="s">
        <v>333</v>
      </c>
      <c r="H1039" s="1" t="s">
        <v>3701</v>
      </c>
      <c r="I1039" s="1" t="s">
        <v>3702</v>
      </c>
      <c r="J1039" s="1"/>
      <c r="K1039" s="1">
        <v>2</v>
      </c>
      <c r="L1039" s="32" t="s">
        <v>4048</v>
      </c>
      <c r="M1039" s="8" t="s">
        <v>11771</v>
      </c>
      <c r="N1039" s="2" t="s">
        <v>12926</v>
      </c>
      <c r="O1039" s="173"/>
      <c r="P1039" s="168">
        <f t="shared" si="608"/>
        <v>1036</v>
      </c>
      <c r="Q1039" s="138">
        <f t="shared" si="602"/>
        <v>25</v>
      </c>
      <c r="R1039" s="138">
        <f t="shared" si="603"/>
        <v>50</v>
      </c>
      <c r="S1039" s="138">
        <f t="shared" si="604"/>
        <v>75</v>
      </c>
      <c r="T1039" s="138">
        <f t="shared" si="605"/>
        <v>100</v>
      </c>
      <c r="U1039" s="138" t="e">
        <f t="shared" si="606"/>
        <v>#VALUE!</v>
      </c>
      <c r="V1039" s="138" t="e">
        <f t="shared" si="607"/>
        <v>#VALUE!</v>
      </c>
      <c r="W1039" s="158" t="str">
        <f t="shared" si="584"/>
        <v>10:00 18:30(13:00 14:00)</v>
      </c>
      <c r="X1039" s="159">
        <f>HLOOKUP(SEARCH("2",$M1039)-1,$Q$3:$V1039,$P1039+1,FALSE)</f>
        <v>25</v>
      </c>
      <c r="Y1039" s="160" t="str">
        <f t="shared" si="585"/>
        <v>10:00 18:30(13:00 14:00)|10:00 18:30(13:00 14:00)|10:00 17:30(13:00 14:00)|10:00 18:30(13:00 14:00)</v>
      </c>
      <c r="Z1039" s="161" t="str">
        <f t="shared" si="586"/>
        <v>10:00 18:30(13:00 14:00)</v>
      </c>
      <c r="AA1039" s="158" t="str">
        <f t="shared" si="587"/>
        <v>10:00 18:30(13:00 14:00)</v>
      </c>
      <c r="AB1039" s="159">
        <f>HLOOKUP(SEARCH("3",$M1039)-1,$Q$3:$V1039,$P1039+1,FALSE)</f>
        <v>50</v>
      </c>
      <c r="AC1039" s="160" t="str">
        <f t="shared" si="588"/>
        <v>10:00 18:30(13:00 14:00)|10:00 17:30(13:00 14:00)|10:00 18:30(13:00 14:00)</v>
      </c>
      <c r="AD1039" s="161" t="str">
        <f t="shared" si="589"/>
        <v>10:00 18:30(13:00 14:00)</v>
      </c>
      <c r="AE1039" s="158" t="str">
        <f t="shared" si="590"/>
        <v>10:00 18:30(13:00 14:00)</v>
      </c>
      <c r="AF1039" s="159">
        <f>HLOOKUP(SEARCH("4",$M1039)-1,$Q$3:$V1039,$P1039+1,FALSE)</f>
        <v>75</v>
      </c>
      <c r="AG1039" s="161" t="str">
        <f t="shared" si="591"/>
        <v>10:00 17:30(13:00 14:00)|10:00 18:30(13:00 14:00)</v>
      </c>
      <c r="AH1039" s="161" t="str">
        <f t="shared" si="592"/>
        <v>10:00 17:30(13:00 14:00)</v>
      </c>
      <c r="AI1039" s="158" t="str">
        <f t="shared" si="593"/>
        <v>10:00 17:30(13:00 14:00)</v>
      </c>
      <c r="AJ1039" s="159">
        <f>HLOOKUP(SEARCH("5",$M1039)-1,$Q$3:$V1039,$P1039+1,FALSE)</f>
        <v>100</v>
      </c>
      <c r="AK1039" s="161" t="str">
        <f t="shared" si="594"/>
        <v>10:00 18:30(13:00 14:00)</v>
      </c>
      <c r="AL1039" s="161" t="e">
        <f t="shared" si="595"/>
        <v>#VALUE!</v>
      </c>
      <c r="AM1039" s="158" t="str">
        <f t="shared" si="596"/>
        <v>10:00 18:30(13:00 14:00)</v>
      </c>
      <c r="AN1039" s="159" t="e">
        <f>HLOOKUP(SEARCH("6",$M1039)-1,$Q$3:$V1039,$P1039+1,FALSE)</f>
        <v>#VALUE!</v>
      </c>
      <c r="AO1039" s="161" t="e">
        <f t="shared" si="597"/>
        <v>#VALUE!</v>
      </c>
      <c r="AP1039" s="161" t="e">
        <f t="shared" si="598"/>
        <v>#VALUE!</v>
      </c>
      <c r="AQ1039" s="162" t="str">
        <f t="shared" si="599"/>
        <v>выходной</v>
      </c>
      <c r="AR1039" s="163" t="e">
        <f>HLOOKUP(SEARCH("7",$M1039)-1,$Q$3:$V1039,$P1039+1,FALSE)</f>
        <v>#VALUE!</v>
      </c>
      <c r="AS1039" s="164" t="str">
        <f t="shared" si="600"/>
        <v>выходной</v>
      </c>
      <c r="AT1039" s="142"/>
      <c r="AU1039" s="11" t="str">
        <f>IF(ISERROR(VLOOKUP(B1039,'РЕОРГ 2008'!$A:$B,2,FALSE)),"",VLOOKUP(B1039,'РЕОРГ 2008'!$A:$B,2,FALSE))</f>
        <v/>
      </c>
      <c r="AV1039" s="12" t="str">
        <f t="shared" si="601"/>
        <v>Опер.касса №8589/037</v>
      </c>
      <c r="AW1039" s="31" t="e">
        <f>LEFT(#REF!,2)</f>
        <v>#REF!</v>
      </c>
      <c r="AX1039" s="12" t="str">
        <f t="shared" si="579"/>
        <v>8589/037</v>
      </c>
      <c r="AZ1039" t="str">
        <f>IF(ISERROR(VLOOKUP(B1039,'РЕОРГ 01.08.2009'!$A:$B,2,FALSE)),"",VLOOKUP(B1039,'РЕОРГ 01.08.2009'!$A:$B,2,FALSE))</f>
        <v/>
      </c>
      <c r="BA1039" s="12" t="str">
        <f t="shared" si="574"/>
        <v>Опер.касса №8589/037</v>
      </c>
      <c r="BB1039" t="e">
        <f>LEFT(#REF!,2)</f>
        <v>#REF!</v>
      </c>
      <c r="BC1039" s="12" t="str">
        <f t="shared" si="580"/>
        <v>8589/037</v>
      </c>
      <c r="BE1039" t="str">
        <f>IF(ISERROR(VLOOKUP(B1039,'РЕОРГ 01.10.2009'!A:C,3,FALSE)),"",VLOOKUP(B1039,'РЕОРГ 01.10.2009'!A:C,3,FALSE))</f>
        <v/>
      </c>
      <c r="BF1039" s="12" t="str">
        <f t="shared" si="575"/>
        <v>Опер.касса №8589/037</v>
      </c>
      <c r="BG1039" t="e">
        <f>LEFT(#REF!,2)</f>
        <v>#REF!</v>
      </c>
      <c r="BH1039" s="12" t="str">
        <f t="shared" si="581"/>
        <v>8589/037</v>
      </c>
      <c r="BJ1039" t="str">
        <f>IF(ISERROR(VLOOKUP($B1039,'РЕОРГ 01.05.2010'!A:B,2,FALSE)),"",VLOOKUP($B1039,'РЕОРГ 01.05.2010'!A:B,2,FALSE))</f>
        <v/>
      </c>
      <c r="BK1039" s="12" t="str">
        <f t="shared" si="576"/>
        <v>Опер.касса №8589/037</v>
      </c>
      <c r="BL1039" t="e">
        <f>LEFT(#REF!,2)</f>
        <v>#REF!</v>
      </c>
      <c r="BM1039" s="12" t="str">
        <f t="shared" si="582"/>
        <v>8589/037</v>
      </c>
      <c r="BO1039" t="str">
        <f>IF(ISERROR(VLOOKUP($B1039,'РЕОРГ 01.08.2010'!A:B,2,FALSE)),"",VLOOKUP($B1039,'РЕОРГ 01.08.2010'!A:B,2,FALSE))</f>
        <v/>
      </c>
      <c r="BP1039" s="12" t="str">
        <f t="shared" si="577"/>
        <v>Опер.касса №8589/037</v>
      </c>
      <c r="BQ1039" t="e">
        <f>LEFT(#REF!,2)</f>
        <v>#REF!</v>
      </c>
      <c r="BR1039" s="12" t="str">
        <f t="shared" si="583"/>
        <v>8589/037</v>
      </c>
    </row>
    <row r="1040" spans="1:70" ht="12.75" customHeight="1">
      <c r="A1040" t="str">
        <f t="shared" si="578"/>
        <v>8589/038</v>
      </c>
      <c r="B1040" s="133">
        <v>1148</v>
      </c>
      <c r="C1040" s="1" t="s">
        <v>3703</v>
      </c>
      <c r="D1040" s="32" t="s">
        <v>1926</v>
      </c>
      <c r="E1040" s="1" t="s">
        <v>3704</v>
      </c>
      <c r="F1040" s="1" t="s">
        <v>1291</v>
      </c>
      <c r="G1040" s="1" t="s">
        <v>3705</v>
      </c>
      <c r="H1040" s="1" t="s">
        <v>11695</v>
      </c>
      <c r="I1040" s="1" t="s">
        <v>3876</v>
      </c>
      <c r="J1040" s="1"/>
      <c r="K1040" s="1">
        <v>10</v>
      </c>
      <c r="L1040" s="32" t="s">
        <v>4048</v>
      </c>
      <c r="M1040" s="8" t="s">
        <v>11773</v>
      </c>
      <c r="N1040" s="2" t="s">
        <v>12405</v>
      </c>
      <c r="O1040" s="173"/>
      <c r="P1040" s="168">
        <f t="shared" si="608"/>
        <v>1037</v>
      </c>
      <c r="Q1040" s="138">
        <f t="shared" si="602"/>
        <v>12</v>
      </c>
      <c r="R1040" s="138">
        <f t="shared" si="603"/>
        <v>24</v>
      </c>
      <c r="S1040" s="138">
        <f t="shared" si="604"/>
        <v>36</v>
      </c>
      <c r="T1040" s="138">
        <f t="shared" si="605"/>
        <v>48</v>
      </c>
      <c r="U1040" s="138">
        <f t="shared" si="606"/>
        <v>60</v>
      </c>
      <c r="V1040" s="138" t="e">
        <f t="shared" si="607"/>
        <v>#VALUE!</v>
      </c>
      <c r="W1040" s="158" t="str">
        <f t="shared" si="584"/>
        <v>09:00 19:00</v>
      </c>
      <c r="X1040" s="159">
        <f>HLOOKUP(SEARCH("2",$M1040)-1,$Q$3:$V1040,$P1040+1,FALSE)</f>
        <v>12</v>
      </c>
      <c r="Y1040" s="160" t="str">
        <f t="shared" si="585"/>
        <v>09:00 19:00|09:00 19:00|09:00 19:00|09:00 19:00|09:00 18:00</v>
      </c>
      <c r="Z1040" s="161" t="str">
        <f t="shared" si="586"/>
        <v>09:00 19:00</v>
      </c>
      <c r="AA1040" s="158" t="str">
        <f t="shared" si="587"/>
        <v>09:00 19:00</v>
      </c>
      <c r="AB1040" s="159">
        <f>HLOOKUP(SEARCH("3",$M1040)-1,$Q$3:$V1040,$P1040+1,FALSE)</f>
        <v>24</v>
      </c>
      <c r="AC1040" s="160" t="str">
        <f t="shared" si="588"/>
        <v>09:00 19:00|09:00 19:00|09:00 19:00|09:00 18:00</v>
      </c>
      <c r="AD1040" s="161" t="str">
        <f t="shared" si="589"/>
        <v>09:00 19:00</v>
      </c>
      <c r="AE1040" s="158" t="str">
        <f t="shared" si="590"/>
        <v>09:00 19:00</v>
      </c>
      <c r="AF1040" s="159">
        <f>HLOOKUP(SEARCH("4",$M1040)-1,$Q$3:$V1040,$P1040+1,FALSE)</f>
        <v>36</v>
      </c>
      <c r="AG1040" s="161" t="str">
        <f t="shared" si="591"/>
        <v>09:00 19:00|09:00 19:00|09:00 18:00</v>
      </c>
      <c r="AH1040" s="161" t="str">
        <f t="shared" si="592"/>
        <v>09:00 19:00</v>
      </c>
      <c r="AI1040" s="158" t="str">
        <f t="shared" si="593"/>
        <v>09:00 19:00</v>
      </c>
      <c r="AJ1040" s="159">
        <f>HLOOKUP(SEARCH("5",$M1040)-1,$Q$3:$V1040,$P1040+1,FALSE)</f>
        <v>48</v>
      </c>
      <c r="AK1040" s="161" t="str">
        <f t="shared" si="594"/>
        <v>09:00 19:00|09:00 18:00</v>
      </c>
      <c r="AL1040" s="161" t="str">
        <f t="shared" si="595"/>
        <v>09:00 19:00</v>
      </c>
      <c r="AM1040" s="158" t="str">
        <f t="shared" si="596"/>
        <v>09:00 19:00</v>
      </c>
      <c r="AN1040" s="159">
        <f>HLOOKUP(SEARCH("6",$M1040)-1,$Q$3:$V1040,$P1040+1,FALSE)</f>
        <v>60</v>
      </c>
      <c r="AO1040" s="161" t="str">
        <f t="shared" si="597"/>
        <v>09:00 18:00</v>
      </c>
      <c r="AP1040" s="161" t="e">
        <f t="shared" si="598"/>
        <v>#VALUE!</v>
      </c>
      <c r="AQ1040" s="162" t="str">
        <f t="shared" si="599"/>
        <v>09:00 18:00</v>
      </c>
      <c r="AR1040" s="163" t="e">
        <f>HLOOKUP(SEARCH("7",$M1040)-1,$Q$3:$V1040,$P1040+1,FALSE)</f>
        <v>#VALUE!</v>
      </c>
      <c r="AS1040" s="164" t="str">
        <f t="shared" si="600"/>
        <v>выходной</v>
      </c>
      <c r="AT1040" s="142"/>
      <c r="AU1040" s="11" t="str">
        <f>IF(ISERROR(VLOOKUP(B1040,'РЕОРГ 2008'!$A:$B,2,FALSE)),"",VLOOKUP(B1040,'РЕОРГ 2008'!$A:$B,2,FALSE))</f>
        <v/>
      </c>
      <c r="AV1040" s="12" t="str">
        <f t="shared" si="601"/>
        <v>Доп.офис №8589/038</v>
      </c>
      <c r="AW1040" s="31" t="e">
        <f>LEFT(#REF!,2)</f>
        <v>#REF!</v>
      </c>
      <c r="AX1040" s="12" t="str">
        <f t="shared" si="579"/>
        <v>8589/038</v>
      </c>
      <c r="AZ1040" t="str">
        <f>IF(ISERROR(VLOOKUP(B1040,'РЕОРГ 01.08.2009'!$A:$B,2,FALSE)),"",VLOOKUP(B1040,'РЕОРГ 01.08.2009'!$A:$B,2,FALSE))</f>
        <v/>
      </c>
      <c r="BA1040" s="12" t="str">
        <f t="shared" si="574"/>
        <v>Доп.офис №8589/038</v>
      </c>
      <c r="BB1040" t="e">
        <f>LEFT(#REF!,2)</f>
        <v>#REF!</v>
      </c>
      <c r="BC1040" s="12" t="str">
        <f t="shared" si="580"/>
        <v>8589/038</v>
      </c>
      <c r="BE1040" t="str">
        <f>IF(ISERROR(VLOOKUP(B1040,'РЕОРГ 01.10.2009'!A:C,3,FALSE)),"",VLOOKUP(B1040,'РЕОРГ 01.10.2009'!A:C,3,FALSE))</f>
        <v/>
      </c>
      <c r="BF1040" s="12" t="str">
        <f t="shared" si="575"/>
        <v>Доп.офис №8589/038</v>
      </c>
      <c r="BG1040" t="e">
        <f>LEFT(#REF!,2)</f>
        <v>#REF!</v>
      </c>
      <c r="BH1040" s="12" t="str">
        <f t="shared" si="581"/>
        <v>8589/038</v>
      </c>
      <c r="BJ1040" t="str">
        <f>IF(ISERROR(VLOOKUP($B1040,'РЕОРГ 01.05.2010'!A:B,2,FALSE)),"",VLOOKUP($B1040,'РЕОРГ 01.05.2010'!A:B,2,FALSE))</f>
        <v/>
      </c>
      <c r="BK1040" s="12" t="str">
        <f t="shared" si="576"/>
        <v>Доп.офис №8589/038</v>
      </c>
      <c r="BL1040" t="e">
        <f>LEFT(#REF!,2)</f>
        <v>#REF!</v>
      </c>
      <c r="BM1040" s="12" t="str">
        <f t="shared" si="582"/>
        <v>8589/038</v>
      </c>
      <c r="BO1040" t="str">
        <f>IF(ISERROR(VLOOKUP($B1040,'РЕОРГ 01.08.2010'!A:B,2,FALSE)),"",VLOOKUP($B1040,'РЕОРГ 01.08.2010'!A:B,2,FALSE))</f>
        <v/>
      </c>
      <c r="BP1040" s="12" t="str">
        <f t="shared" si="577"/>
        <v>Доп.офис №8589/038</v>
      </c>
      <c r="BQ1040" t="e">
        <f>LEFT(#REF!,2)</f>
        <v>#REF!</v>
      </c>
      <c r="BR1040" s="12" t="str">
        <f t="shared" si="583"/>
        <v>8589/038</v>
      </c>
    </row>
    <row r="1041" spans="1:70" ht="12.75" customHeight="1">
      <c r="A1041" t="str">
        <f t="shared" si="578"/>
        <v>8589/040</v>
      </c>
      <c r="B1041" s="133">
        <v>1149</v>
      </c>
      <c r="C1041" s="1" t="s">
        <v>3706</v>
      </c>
      <c r="D1041" s="32" t="s">
        <v>1926</v>
      </c>
      <c r="E1041" s="1" t="s">
        <v>3707</v>
      </c>
      <c r="F1041" s="1" t="s">
        <v>1291</v>
      </c>
      <c r="G1041" s="1" t="s">
        <v>3856</v>
      </c>
      <c r="H1041" s="1" t="s">
        <v>3857</v>
      </c>
      <c r="I1041" s="1" t="s">
        <v>9494</v>
      </c>
      <c r="J1041" s="1"/>
      <c r="K1041" s="1">
        <v>7</v>
      </c>
      <c r="L1041" s="32" t="s">
        <v>4048</v>
      </c>
      <c r="M1041" s="8" t="s">
        <v>11773</v>
      </c>
      <c r="N1041" s="2" t="s">
        <v>12406</v>
      </c>
      <c r="O1041" s="173"/>
      <c r="P1041" s="168">
        <f t="shared" si="608"/>
        <v>1038</v>
      </c>
      <c r="Q1041" s="138">
        <f t="shared" si="602"/>
        <v>12</v>
      </c>
      <c r="R1041" s="138">
        <f t="shared" si="603"/>
        <v>24</v>
      </c>
      <c r="S1041" s="138">
        <f t="shared" si="604"/>
        <v>36</v>
      </c>
      <c r="T1041" s="138">
        <f t="shared" si="605"/>
        <v>48</v>
      </c>
      <c r="U1041" s="138">
        <f t="shared" si="606"/>
        <v>60</v>
      </c>
      <c r="V1041" s="138" t="e">
        <f t="shared" si="607"/>
        <v>#VALUE!</v>
      </c>
      <c r="W1041" s="158" t="str">
        <f t="shared" si="584"/>
        <v>09:00 19:00</v>
      </c>
      <c r="X1041" s="159">
        <f>HLOOKUP(SEARCH("2",$M1041)-1,$Q$3:$V1041,$P1041+1,FALSE)</f>
        <v>12</v>
      </c>
      <c r="Y1041" s="160" t="str">
        <f t="shared" si="585"/>
        <v>09:00 19:00|10:00 19:00|09:00 19:00|09:00 19:00|09:00 18:00(13:00 14:00)</v>
      </c>
      <c r="Z1041" s="161" t="str">
        <f t="shared" si="586"/>
        <v>09:00 19:00</v>
      </c>
      <c r="AA1041" s="158" t="str">
        <f t="shared" si="587"/>
        <v>09:00 19:00</v>
      </c>
      <c r="AB1041" s="159">
        <f>HLOOKUP(SEARCH("3",$M1041)-1,$Q$3:$V1041,$P1041+1,FALSE)</f>
        <v>24</v>
      </c>
      <c r="AC1041" s="160" t="str">
        <f t="shared" si="588"/>
        <v>10:00 19:00|09:00 19:00|09:00 19:00|09:00 18:00(13:00 14:00)</v>
      </c>
      <c r="AD1041" s="161" t="str">
        <f t="shared" si="589"/>
        <v>10:00 19:00</v>
      </c>
      <c r="AE1041" s="158" t="str">
        <f t="shared" si="590"/>
        <v>10:00 19:00</v>
      </c>
      <c r="AF1041" s="159">
        <f>HLOOKUP(SEARCH("4",$M1041)-1,$Q$3:$V1041,$P1041+1,FALSE)</f>
        <v>36</v>
      </c>
      <c r="AG1041" s="161" t="str">
        <f t="shared" si="591"/>
        <v>09:00 19:00|09:00 19:00|09:00 18:00(13:00 14:00)</v>
      </c>
      <c r="AH1041" s="161" t="str">
        <f t="shared" si="592"/>
        <v>09:00 19:00</v>
      </c>
      <c r="AI1041" s="158" t="str">
        <f t="shared" si="593"/>
        <v>09:00 19:00</v>
      </c>
      <c r="AJ1041" s="159">
        <f>HLOOKUP(SEARCH("5",$M1041)-1,$Q$3:$V1041,$P1041+1,FALSE)</f>
        <v>48</v>
      </c>
      <c r="AK1041" s="161" t="str">
        <f t="shared" si="594"/>
        <v>09:00 19:00|09:00 18:00(13:00 14:00)</v>
      </c>
      <c r="AL1041" s="161" t="str">
        <f t="shared" si="595"/>
        <v>09:00 19:00</v>
      </c>
      <c r="AM1041" s="158" t="str">
        <f t="shared" si="596"/>
        <v>09:00 19:00</v>
      </c>
      <c r="AN1041" s="159">
        <f>HLOOKUP(SEARCH("6",$M1041)-1,$Q$3:$V1041,$P1041+1,FALSE)</f>
        <v>60</v>
      </c>
      <c r="AO1041" s="161" t="str">
        <f t="shared" si="597"/>
        <v>09:00 18:00(13:00 14:00)</v>
      </c>
      <c r="AP1041" s="161" t="e">
        <f t="shared" si="598"/>
        <v>#VALUE!</v>
      </c>
      <c r="AQ1041" s="162" t="str">
        <f t="shared" si="599"/>
        <v>09:00 18:00(13:00 14:00)</v>
      </c>
      <c r="AR1041" s="163" t="e">
        <f>HLOOKUP(SEARCH("7",$M1041)-1,$Q$3:$V1041,$P1041+1,FALSE)</f>
        <v>#VALUE!</v>
      </c>
      <c r="AS1041" s="164" t="str">
        <f t="shared" si="600"/>
        <v>выходной</v>
      </c>
      <c r="AT1041" s="142"/>
      <c r="AU1041" s="11" t="str">
        <f>IF(ISERROR(VLOOKUP(B1041,'РЕОРГ 2008'!$A:$B,2,FALSE)),"",VLOOKUP(B1041,'РЕОРГ 2008'!$A:$B,2,FALSE))</f>
        <v/>
      </c>
      <c r="AV1041" s="12" t="str">
        <f t="shared" si="601"/>
        <v>Доп.офис №8589/040</v>
      </c>
      <c r="AW1041" s="31" t="e">
        <f>LEFT(#REF!,2)</f>
        <v>#REF!</v>
      </c>
      <c r="AX1041" s="12" t="str">
        <f t="shared" si="579"/>
        <v>8589/040</v>
      </c>
      <c r="AZ1041" t="str">
        <f>IF(ISERROR(VLOOKUP(B1041,'РЕОРГ 01.08.2009'!$A:$B,2,FALSE)),"",VLOOKUP(B1041,'РЕОРГ 01.08.2009'!$A:$B,2,FALSE))</f>
        <v/>
      </c>
      <c r="BA1041" s="12" t="str">
        <f t="shared" si="574"/>
        <v>Доп.офис №8589/040</v>
      </c>
      <c r="BB1041" t="e">
        <f>LEFT(#REF!,2)</f>
        <v>#REF!</v>
      </c>
      <c r="BC1041" s="12" t="str">
        <f t="shared" si="580"/>
        <v>8589/040</v>
      </c>
      <c r="BE1041" t="str">
        <f>IF(ISERROR(VLOOKUP(B1041,'РЕОРГ 01.10.2009'!A:C,3,FALSE)),"",VLOOKUP(B1041,'РЕОРГ 01.10.2009'!A:C,3,FALSE))</f>
        <v/>
      </c>
      <c r="BF1041" s="12" t="str">
        <f t="shared" si="575"/>
        <v>Доп.офис №8589/040</v>
      </c>
      <c r="BG1041" t="e">
        <f>LEFT(#REF!,2)</f>
        <v>#REF!</v>
      </c>
      <c r="BH1041" s="12" t="str">
        <f t="shared" si="581"/>
        <v>8589/040</v>
      </c>
      <c r="BJ1041" t="str">
        <f>IF(ISERROR(VLOOKUP($B1041,'РЕОРГ 01.05.2010'!A:B,2,FALSE)),"",VLOOKUP($B1041,'РЕОРГ 01.05.2010'!A:B,2,FALSE))</f>
        <v/>
      </c>
      <c r="BK1041" s="12" t="str">
        <f t="shared" si="576"/>
        <v>Доп.офис №8589/040</v>
      </c>
      <c r="BL1041" t="e">
        <f>LEFT(#REF!,2)</f>
        <v>#REF!</v>
      </c>
      <c r="BM1041" s="12" t="str">
        <f t="shared" si="582"/>
        <v>8589/040</v>
      </c>
      <c r="BO1041" t="str">
        <f>IF(ISERROR(VLOOKUP($B1041,'РЕОРГ 01.08.2010'!A:B,2,FALSE)),"",VLOOKUP($B1041,'РЕОРГ 01.08.2010'!A:B,2,FALSE))</f>
        <v/>
      </c>
      <c r="BP1041" s="12" t="str">
        <f t="shared" si="577"/>
        <v>Доп.офис №8589/040</v>
      </c>
      <c r="BQ1041" t="e">
        <f>LEFT(#REF!,2)</f>
        <v>#REF!</v>
      </c>
      <c r="BR1041" s="12" t="str">
        <f t="shared" si="583"/>
        <v>8589/040</v>
      </c>
    </row>
    <row r="1042" spans="1:70" ht="12.75" customHeight="1">
      <c r="A1042" t="str">
        <f t="shared" si="578"/>
        <v>8589/042</v>
      </c>
      <c r="B1042" s="133">
        <v>1150</v>
      </c>
      <c r="C1042" s="1" t="s">
        <v>11320</v>
      </c>
      <c r="D1042" s="32" t="s">
        <v>1926</v>
      </c>
      <c r="E1042" s="1" t="s">
        <v>3858</v>
      </c>
      <c r="F1042" s="1" t="s">
        <v>1291</v>
      </c>
      <c r="G1042" s="1" t="s">
        <v>11696</v>
      </c>
      <c r="H1042" s="1" t="s">
        <v>11697</v>
      </c>
      <c r="I1042" s="1" t="s">
        <v>11698</v>
      </c>
      <c r="J1042" s="1"/>
      <c r="K1042" s="1">
        <v>11</v>
      </c>
      <c r="L1042" s="32" t="s">
        <v>4048</v>
      </c>
      <c r="M1042" s="8" t="s">
        <v>11783</v>
      </c>
      <c r="N1042" s="2" t="s">
        <v>12407</v>
      </c>
      <c r="O1042" s="173"/>
      <c r="P1042" s="168">
        <f t="shared" si="608"/>
        <v>1039</v>
      </c>
      <c r="Q1042" s="138">
        <f t="shared" si="602"/>
        <v>12</v>
      </c>
      <c r="R1042" s="138">
        <f t="shared" si="603"/>
        <v>24</v>
      </c>
      <c r="S1042" s="138">
        <f t="shared" si="604"/>
        <v>36</v>
      </c>
      <c r="T1042" s="138">
        <f t="shared" si="605"/>
        <v>48</v>
      </c>
      <c r="U1042" s="138">
        <f t="shared" si="606"/>
        <v>60</v>
      </c>
      <c r="V1042" s="138">
        <f t="shared" si="607"/>
        <v>72</v>
      </c>
      <c r="W1042" s="158" t="str">
        <f t="shared" si="584"/>
        <v>09:00 19:00</v>
      </c>
      <c r="X1042" s="159">
        <f>HLOOKUP(SEARCH("2",$M1042)-1,$Q$3:$V1042,$P1042+1,FALSE)</f>
        <v>12</v>
      </c>
      <c r="Y1042" s="160" t="str">
        <f t="shared" si="585"/>
        <v>09:00 19:00|09:00 19:00|09:00 19:00|09:00 19:00|10:00 18:00|10:00 16:00(13:00 13:30)</v>
      </c>
      <c r="Z1042" s="161" t="str">
        <f t="shared" si="586"/>
        <v>09:00 19:00</v>
      </c>
      <c r="AA1042" s="158" t="str">
        <f t="shared" si="587"/>
        <v>09:00 19:00</v>
      </c>
      <c r="AB1042" s="159">
        <f>HLOOKUP(SEARCH("3",$M1042)-1,$Q$3:$V1042,$P1042+1,FALSE)</f>
        <v>24</v>
      </c>
      <c r="AC1042" s="160" t="str">
        <f t="shared" si="588"/>
        <v>09:00 19:00|09:00 19:00|09:00 19:00|10:00 18:00|10:00 16:00(13:00 13:30)</v>
      </c>
      <c r="AD1042" s="161" t="str">
        <f t="shared" si="589"/>
        <v>09:00 19:00</v>
      </c>
      <c r="AE1042" s="158" t="str">
        <f t="shared" si="590"/>
        <v>09:00 19:00</v>
      </c>
      <c r="AF1042" s="159">
        <f>HLOOKUP(SEARCH("4",$M1042)-1,$Q$3:$V1042,$P1042+1,FALSE)</f>
        <v>36</v>
      </c>
      <c r="AG1042" s="161" t="str">
        <f t="shared" si="591"/>
        <v>09:00 19:00|09:00 19:00|10:00 18:00|10:00 16:00(13:00 13:30)</v>
      </c>
      <c r="AH1042" s="161" t="str">
        <f t="shared" si="592"/>
        <v>09:00 19:00</v>
      </c>
      <c r="AI1042" s="158" t="str">
        <f t="shared" si="593"/>
        <v>09:00 19:00</v>
      </c>
      <c r="AJ1042" s="159">
        <f>HLOOKUP(SEARCH("5",$M1042)-1,$Q$3:$V1042,$P1042+1,FALSE)</f>
        <v>48</v>
      </c>
      <c r="AK1042" s="161" t="str">
        <f t="shared" si="594"/>
        <v>09:00 19:00|10:00 18:00|10:00 16:00(13:00 13:30)</v>
      </c>
      <c r="AL1042" s="161" t="str">
        <f t="shared" si="595"/>
        <v>09:00 19:00</v>
      </c>
      <c r="AM1042" s="158" t="str">
        <f t="shared" si="596"/>
        <v>09:00 19:00</v>
      </c>
      <c r="AN1042" s="159">
        <f>HLOOKUP(SEARCH("6",$M1042)-1,$Q$3:$V1042,$P1042+1,FALSE)</f>
        <v>60</v>
      </c>
      <c r="AO1042" s="161" t="str">
        <f t="shared" si="597"/>
        <v>10:00 18:00|10:00 16:00(13:00 13:30)</v>
      </c>
      <c r="AP1042" s="161" t="str">
        <f t="shared" si="598"/>
        <v>10:00 18:00</v>
      </c>
      <c r="AQ1042" s="162" t="str">
        <f t="shared" si="599"/>
        <v>10:00 18:00</v>
      </c>
      <c r="AR1042" s="163">
        <f>HLOOKUP(SEARCH("7",$M1042)-1,$Q$3:$V1042,$P1042+1,FALSE)</f>
        <v>72</v>
      </c>
      <c r="AS1042" s="164" t="str">
        <f t="shared" si="600"/>
        <v>10:00 16:00(13:00 13:30)</v>
      </c>
      <c r="AT1042" s="142"/>
      <c r="AU1042" s="11" t="str">
        <f>IF(ISERROR(VLOOKUP(B1042,'РЕОРГ 2008'!$A:$B,2,FALSE)),"",VLOOKUP(B1042,'РЕОРГ 2008'!$A:$B,2,FALSE))</f>
        <v/>
      </c>
      <c r="AV1042" s="12" t="str">
        <f t="shared" si="601"/>
        <v>Доп.офис №8589/042</v>
      </c>
      <c r="AW1042" s="31" t="e">
        <f>LEFT(#REF!,2)</f>
        <v>#REF!</v>
      </c>
      <c r="AX1042" s="12" t="str">
        <f t="shared" si="579"/>
        <v>8589/042</v>
      </c>
      <c r="AZ1042" t="str">
        <f>IF(ISERROR(VLOOKUP(B1042,'РЕОРГ 01.08.2009'!$A:$B,2,FALSE)),"",VLOOKUP(B1042,'РЕОРГ 01.08.2009'!$A:$B,2,FALSE))</f>
        <v/>
      </c>
      <c r="BA1042" s="12" t="str">
        <f t="shared" si="574"/>
        <v>Доп.офис №8589/042</v>
      </c>
      <c r="BB1042" t="e">
        <f>LEFT(#REF!,2)</f>
        <v>#REF!</v>
      </c>
      <c r="BC1042" s="12" t="str">
        <f t="shared" si="580"/>
        <v>8589/042</v>
      </c>
      <c r="BE1042" t="str">
        <f>IF(ISERROR(VLOOKUP(B1042,'РЕОРГ 01.10.2009'!A:C,3,FALSE)),"",VLOOKUP(B1042,'РЕОРГ 01.10.2009'!A:C,3,FALSE))</f>
        <v/>
      </c>
      <c r="BF1042" s="12" t="str">
        <f t="shared" si="575"/>
        <v>Доп.офис №8589/042</v>
      </c>
      <c r="BG1042" t="e">
        <f>LEFT(#REF!,2)</f>
        <v>#REF!</v>
      </c>
      <c r="BH1042" s="12" t="str">
        <f t="shared" si="581"/>
        <v>8589/042</v>
      </c>
      <c r="BJ1042" t="str">
        <f>IF(ISERROR(VLOOKUP($B1042,'РЕОРГ 01.05.2010'!A:B,2,FALSE)),"",VLOOKUP($B1042,'РЕОРГ 01.05.2010'!A:B,2,FALSE))</f>
        <v/>
      </c>
      <c r="BK1042" s="12" t="str">
        <f t="shared" si="576"/>
        <v>Доп.офис №8589/042</v>
      </c>
      <c r="BL1042" t="e">
        <f>LEFT(#REF!,2)</f>
        <v>#REF!</v>
      </c>
      <c r="BM1042" s="12" t="str">
        <f t="shared" si="582"/>
        <v>8589/042</v>
      </c>
      <c r="BO1042" t="str">
        <f>IF(ISERROR(VLOOKUP($B1042,'РЕОРГ 01.08.2010'!A:B,2,FALSE)),"",VLOOKUP($B1042,'РЕОРГ 01.08.2010'!A:B,2,FALSE))</f>
        <v/>
      </c>
      <c r="BP1042" s="12" t="str">
        <f t="shared" si="577"/>
        <v>Доп.офис №8589/042</v>
      </c>
      <c r="BQ1042" t="e">
        <f>LEFT(#REF!,2)</f>
        <v>#REF!</v>
      </c>
      <c r="BR1042" s="12" t="str">
        <f t="shared" si="583"/>
        <v>8589/042</v>
      </c>
    </row>
    <row r="1043" spans="1:70" ht="12.75" customHeight="1">
      <c r="A1043" t="str">
        <f t="shared" si="578"/>
        <v>8589/043</v>
      </c>
      <c r="B1043" s="133">
        <v>1151</v>
      </c>
      <c r="C1043" s="1" t="s">
        <v>3859</v>
      </c>
      <c r="D1043" s="32" t="s">
        <v>1926</v>
      </c>
      <c r="E1043" s="1" t="s">
        <v>3860</v>
      </c>
      <c r="F1043" s="1" t="s">
        <v>1291</v>
      </c>
      <c r="G1043" s="1" t="s">
        <v>6695</v>
      </c>
      <c r="H1043" s="1" t="s">
        <v>3861</v>
      </c>
      <c r="I1043" s="1" t="s">
        <v>3805</v>
      </c>
      <c r="J1043" s="1"/>
      <c r="K1043" s="1">
        <v>12</v>
      </c>
      <c r="L1043" s="32" t="s">
        <v>4048</v>
      </c>
      <c r="M1043" s="8" t="s">
        <v>11773</v>
      </c>
      <c r="N1043" s="2" t="s">
        <v>13050</v>
      </c>
      <c r="O1043" s="173"/>
      <c r="P1043" s="168">
        <f t="shared" si="608"/>
        <v>1040</v>
      </c>
      <c r="Q1043" s="138">
        <f t="shared" si="602"/>
        <v>12</v>
      </c>
      <c r="R1043" s="138">
        <f t="shared" si="603"/>
        <v>24</v>
      </c>
      <c r="S1043" s="138">
        <f t="shared" si="604"/>
        <v>36</v>
      </c>
      <c r="T1043" s="138">
        <f t="shared" si="605"/>
        <v>48</v>
      </c>
      <c r="U1043" s="138">
        <f t="shared" si="606"/>
        <v>60</v>
      </c>
      <c r="V1043" s="138" t="e">
        <f t="shared" si="607"/>
        <v>#VALUE!</v>
      </c>
      <c r="W1043" s="158" t="str">
        <f t="shared" si="584"/>
        <v>08:30 18:30</v>
      </c>
      <c r="X1043" s="159">
        <f>HLOOKUP(SEARCH("2",$M1043)-1,$Q$3:$V1043,$P1043+1,FALSE)</f>
        <v>12</v>
      </c>
      <c r="Y1043" s="160" t="str">
        <f t="shared" si="585"/>
        <v>08:30 18:30|08:30 18:30|08:30 18:30|08:30 18:30|09:00 18:00</v>
      </c>
      <c r="Z1043" s="161" t="str">
        <f t="shared" si="586"/>
        <v>08:30 18:30</v>
      </c>
      <c r="AA1043" s="158" t="str">
        <f t="shared" si="587"/>
        <v>08:30 18:30</v>
      </c>
      <c r="AB1043" s="159">
        <f>HLOOKUP(SEARCH("3",$M1043)-1,$Q$3:$V1043,$P1043+1,FALSE)</f>
        <v>24</v>
      </c>
      <c r="AC1043" s="160" t="str">
        <f t="shared" si="588"/>
        <v>08:30 18:30|08:30 18:30|08:30 18:30|09:00 18:00</v>
      </c>
      <c r="AD1043" s="161" t="str">
        <f t="shared" si="589"/>
        <v>08:30 18:30</v>
      </c>
      <c r="AE1043" s="158" t="str">
        <f t="shared" si="590"/>
        <v>08:30 18:30</v>
      </c>
      <c r="AF1043" s="159">
        <f>HLOOKUP(SEARCH("4",$M1043)-1,$Q$3:$V1043,$P1043+1,FALSE)</f>
        <v>36</v>
      </c>
      <c r="AG1043" s="161" t="str">
        <f t="shared" si="591"/>
        <v>08:30 18:30|08:30 18:30|09:00 18:00</v>
      </c>
      <c r="AH1043" s="161" t="str">
        <f t="shared" si="592"/>
        <v>08:30 18:30</v>
      </c>
      <c r="AI1043" s="158" t="str">
        <f t="shared" si="593"/>
        <v>08:30 18:30</v>
      </c>
      <c r="AJ1043" s="159">
        <f>HLOOKUP(SEARCH("5",$M1043)-1,$Q$3:$V1043,$P1043+1,FALSE)</f>
        <v>48</v>
      </c>
      <c r="AK1043" s="161" t="str">
        <f t="shared" si="594"/>
        <v>08:30 18:30|09:00 18:00</v>
      </c>
      <c r="AL1043" s="161" t="str">
        <f t="shared" si="595"/>
        <v>08:30 18:30</v>
      </c>
      <c r="AM1043" s="158" t="str">
        <f t="shared" si="596"/>
        <v>08:30 18:30</v>
      </c>
      <c r="AN1043" s="159">
        <f>HLOOKUP(SEARCH("6",$M1043)-1,$Q$3:$V1043,$P1043+1,FALSE)</f>
        <v>60</v>
      </c>
      <c r="AO1043" s="161" t="str">
        <f t="shared" si="597"/>
        <v>09:00 18:00</v>
      </c>
      <c r="AP1043" s="161" t="e">
        <f t="shared" si="598"/>
        <v>#VALUE!</v>
      </c>
      <c r="AQ1043" s="162" t="str">
        <f t="shared" si="599"/>
        <v>09:00 18:00</v>
      </c>
      <c r="AR1043" s="163" t="e">
        <f>HLOOKUP(SEARCH("7",$M1043)-1,$Q$3:$V1043,$P1043+1,FALSE)</f>
        <v>#VALUE!</v>
      </c>
      <c r="AS1043" s="164" t="str">
        <f t="shared" si="600"/>
        <v>выходной</v>
      </c>
      <c r="AT1043" s="142"/>
      <c r="AU1043" s="11" t="str">
        <f>IF(ISERROR(VLOOKUP(B1043,'РЕОРГ 2008'!$A:$B,2,FALSE)),"",VLOOKUP(B1043,'РЕОРГ 2008'!$A:$B,2,FALSE))</f>
        <v/>
      </c>
      <c r="AV1043" s="12" t="str">
        <f t="shared" si="601"/>
        <v>Доп.офис №8589/043</v>
      </c>
      <c r="AW1043" s="31" t="e">
        <f>LEFT(#REF!,2)</f>
        <v>#REF!</v>
      </c>
      <c r="AX1043" s="12" t="str">
        <f t="shared" si="579"/>
        <v>8589/043</v>
      </c>
      <c r="AZ1043" t="str">
        <f>IF(ISERROR(VLOOKUP(B1043,'РЕОРГ 01.08.2009'!$A:$B,2,FALSE)),"",VLOOKUP(B1043,'РЕОРГ 01.08.2009'!$A:$B,2,FALSE))</f>
        <v/>
      </c>
      <c r="BA1043" s="12" t="str">
        <f t="shared" si="574"/>
        <v>Доп.офис №8589/043</v>
      </c>
      <c r="BB1043" t="e">
        <f>LEFT(#REF!,2)</f>
        <v>#REF!</v>
      </c>
      <c r="BC1043" s="12" t="str">
        <f t="shared" si="580"/>
        <v>8589/043</v>
      </c>
      <c r="BE1043" t="str">
        <f>IF(ISERROR(VLOOKUP(B1043,'РЕОРГ 01.10.2009'!A:C,3,FALSE)),"",VLOOKUP(B1043,'РЕОРГ 01.10.2009'!A:C,3,FALSE))</f>
        <v/>
      </c>
      <c r="BF1043" s="12" t="str">
        <f t="shared" si="575"/>
        <v>Доп.офис №8589/043</v>
      </c>
      <c r="BG1043" t="e">
        <f>LEFT(#REF!,2)</f>
        <v>#REF!</v>
      </c>
      <c r="BH1043" s="12" t="str">
        <f t="shared" si="581"/>
        <v>8589/043</v>
      </c>
      <c r="BJ1043" t="str">
        <f>IF(ISERROR(VLOOKUP($B1043,'РЕОРГ 01.05.2010'!A:B,2,FALSE)),"",VLOOKUP($B1043,'РЕОРГ 01.05.2010'!A:B,2,FALSE))</f>
        <v/>
      </c>
      <c r="BK1043" s="12" t="str">
        <f t="shared" si="576"/>
        <v>Доп.офис №8589/043</v>
      </c>
      <c r="BL1043" t="e">
        <f>LEFT(#REF!,2)</f>
        <v>#REF!</v>
      </c>
      <c r="BM1043" s="12" t="str">
        <f t="shared" si="582"/>
        <v>8589/043</v>
      </c>
      <c r="BO1043" t="str">
        <f>IF(ISERROR(VLOOKUP($B1043,'РЕОРГ 01.08.2010'!A:B,2,FALSE)),"",VLOOKUP($B1043,'РЕОРГ 01.08.2010'!A:B,2,FALSE))</f>
        <v/>
      </c>
      <c r="BP1043" s="12" t="str">
        <f t="shared" si="577"/>
        <v>Доп.офис №8589/043</v>
      </c>
      <c r="BQ1043" t="e">
        <f>LEFT(#REF!,2)</f>
        <v>#REF!</v>
      </c>
      <c r="BR1043" s="12" t="str">
        <f t="shared" si="583"/>
        <v>8589/043</v>
      </c>
    </row>
    <row r="1044" spans="1:70" ht="12.75" customHeight="1">
      <c r="A1044" t="str">
        <f t="shared" si="578"/>
        <v>8589/044</v>
      </c>
      <c r="B1044" s="133">
        <v>1152</v>
      </c>
      <c r="C1044" s="1" t="s">
        <v>3863</v>
      </c>
      <c r="D1044" s="32" t="s">
        <v>7017</v>
      </c>
      <c r="E1044" s="1" t="s">
        <v>3864</v>
      </c>
      <c r="F1044" s="1" t="s">
        <v>1291</v>
      </c>
      <c r="G1044" s="1" t="s">
        <v>249</v>
      </c>
      <c r="H1044" s="1" t="s">
        <v>3865</v>
      </c>
      <c r="I1044" s="1" t="s">
        <v>103</v>
      </c>
      <c r="J1044" s="1"/>
      <c r="K1044" s="1">
        <v>12</v>
      </c>
      <c r="L1044" s="32" t="s">
        <v>4048</v>
      </c>
      <c r="M1044" s="8" t="s">
        <v>11773</v>
      </c>
      <c r="N1044" s="2" t="s">
        <v>13051</v>
      </c>
      <c r="O1044" s="173"/>
      <c r="P1044" s="168">
        <f t="shared" si="608"/>
        <v>1041</v>
      </c>
      <c r="Q1044" s="138">
        <f t="shared" si="602"/>
        <v>12</v>
      </c>
      <c r="R1044" s="138">
        <f t="shared" si="603"/>
        <v>24</v>
      </c>
      <c r="S1044" s="138">
        <f t="shared" si="604"/>
        <v>36</v>
      </c>
      <c r="T1044" s="138">
        <f t="shared" si="605"/>
        <v>48</v>
      </c>
      <c r="U1044" s="138">
        <f t="shared" si="606"/>
        <v>60</v>
      </c>
      <c r="V1044" s="138" t="e">
        <f t="shared" si="607"/>
        <v>#VALUE!</v>
      </c>
      <c r="W1044" s="158" t="str">
        <f t="shared" si="584"/>
        <v>08:30 19:00</v>
      </c>
      <c r="X1044" s="159">
        <f>HLOOKUP(SEARCH("2",$M1044)-1,$Q$3:$V1044,$P1044+1,FALSE)</f>
        <v>12</v>
      </c>
      <c r="Y1044" s="160" t="str">
        <f t="shared" si="585"/>
        <v>08:30 19:00|08:30 19:00|08:30 19:00|08:30 19:00|09:00 18:00</v>
      </c>
      <c r="Z1044" s="161" t="str">
        <f t="shared" si="586"/>
        <v>08:30 19:00</v>
      </c>
      <c r="AA1044" s="158" t="str">
        <f t="shared" si="587"/>
        <v>08:30 19:00</v>
      </c>
      <c r="AB1044" s="159">
        <f>HLOOKUP(SEARCH("3",$M1044)-1,$Q$3:$V1044,$P1044+1,FALSE)</f>
        <v>24</v>
      </c>
      <c r="AC1044" s="160" t="str">
        <f t="shared" si="588"/>
        <v>08:30 19:00|08:30 19:00|08:30 19:00|09:00 18:00</v>
      </c>
      <c r="AD1044" s="161" t="str">
        <f t="shared" si="589"/>
        <v>08:30 19:00</v>
      </c>
      <c r="AE1044" s="158" t="str">
        <f t="shared" si="590"/>
        <v>08:30 19:00</v>
      </c>
      <c r="AF1044" s="159">
        <f>HLOOKUP(SEARCH("4",$M1044)-1,$Q$3:$V1044,$P1044+1,FALSE)</f>
        <v>36</v>
      </c>
      <c r="AG1044" s="161" t="str">
        <f t="shared" si="591"/>
        <v>08:30 19:00|08:30 19:00|09:00 18:00</v>
      </c>
      <c r="AH1044" s="161" t="str">
        <f t="shared" si="592"/>
        <v>08:30 19:00</v>
      </c>
      <c r="AI1044" s="158" t="str">
        <f t="shared" si="593"/>
        <v>08:30 19:00</v>
      </c>
      <c r="AJ1044" s="159">
        <f>HLOOKUP(SEARCH("5",$M1044)-1,$Q$3:$V1044,$P1044+1,FALSE)</f>
        <v>48</v>
      </c>
      <c r="AK1044" s="161" t="str">
        <f t="shared" si="594"/>
        <v>08:30 19:00|09:00 18:00</v>
      </c>
      <c r="AL1044" s="161" t="str">
        <f t="shared" si="595"/>
        <v>08:30 19:00</v>
      </c>
      <c r="AM1044" s="158" t="str">
        <f t="shared" si="596"/>
        <v>08:30 19:00</v>
      </c>
      <c r="AN1044" s="159">
        <f>HLOOKUP(SEARCH("6",$M1044)-1,$Q$3:$V1044,$P1044+1,FALSE)</f>
        <v>60</v>
      </c>
      <c r="AO1044" s="161" t="str">
        <f t="shared" si="597"/>
        <v>09:00 18:00</v>
      </c>
      <c r="AP1044" s="161" t="e">
        <f t="shared" si="598"/>
        <v>#VALUE!</v>
      </c>
      <c r="AQ1044" s="162" t="str">
        <f t="shared" si="599"/>
        <v>09:00 18:00</v>
      </c>
      <c r="AR1044" s="163" t="e">
        <f>HLOOKUP(SEARCH("7",$M1044)-1,$Q$3:$V1044,$P1044+1,FALSE)</f>
        <v>#VALUE!</v>
      </c>
      <c r="AS1044" s="164" t="str">
        <f t="shared" si="600"/>
        <v>выходной</v>
      </c>
      <c r="AT1044" s="142"/>
      <c r="AU1044" s="11" t="str">
        <f>IF(ISERROR(VLOOKUP(B1044,'РЕОРГ 2008'!$A:$B,2,FALSE)),"",VLOOKUP(B1044,'РЕОРГ 2008'!$A:$B,2,FALSE))</f>
        <v/>
      </c>
      <c r="AV1044" s="12" t="str">
        <f t="shared" si="601"/>
        <v>Доп.офис №8589/044</v>
      </c>
      <c r="AW1044" s="31" t="e">
        <f>LEFT(#REF!,2)</f>
        <v>#REF!</v>
      </c>
      <c r="AX1044" s="12" t="str">
        <f t="shared" si="579"/>
        <v>8589/044</v>
      </c>
      <c r="AZ1044" t="str">
        <f>IF(ISERROR(VLOOKUP(B1044,'РЕОРГ 01.08.2009'!$A:$B,2,FALSE)),"",VLOOKUP(B1044,'РЕОРГ 01.08.2009'!$A:$B,2,FALSE))</f>
        <v/>
      </c>
      <c r="BA1044" s="12" t="str">
        <f t="shared" si="574"/>
        <v>Доп.офис №8589/044</v>
      </c>
      <c r="BB1044" t="e">
        <f>LEFT(#REF!,2)</f>
        <v>#REF!</v>
      </c>
      <c r="BC1044" s="12" t="str">
        <f t="shared" si="580"/>
        <v>8589/044</v>
      </c>
      <c r="BE1044" t="str">
        <f>IF(ISERROR(VLOOKUP(B1044,'РЕОРГ 01.10.2009'!A:C,3,FALSE)),"",VLOOKUP(B1044,'РЕОРГ 01.10.2009'!A:C,3,FALSE))</f>
        <v/>
      </c>
      <c r="BF1044" s="12" t="str">
        <f t="shared" si="575"/>
        <v>Доп.офис №8589/044</v>
      </c>
      <c r="BG1044" t="e">
        <f>LEFT(#REF!,2)</f>
        <v>#REF!</v>
      </c>
      <c r="BH1044" s="12" t="str">
        <f t="shared" si="581"/>
        <v>8589/044</v>
      </c>
      <c r="BJ1044" t="str">
        <f>IF(ISERROR(VLOOKUP($B1044,'РЕОРГ 01.05.2010'!A:B,2,FALSE)),"",VLOOKUP($B1044,'РЕОРГ 01.05.2010'!A:B,2,FALSE))</f>
        <v/>
      </c>
      <c r="BK1044" s="12" t="str">
        <f t="shared" si="576"/>
        <v>Доп.офис №8589/044</v>
      </c>
      <c r="BL1044" t="e">
        <f>LEFT(#REF!,2)</f>
        <v>#REF!</v>
      </c>
      <c r="BM1044" s="12" t="str">
        <f t="shared" si="582"/>
        <v>8589/044</v>
      </c>
      <c r="BO1044" t="str">
        <f>IF(ISERROR(VLOOKUP($B1044,'РЕОРГ 01.08.2010'!A:B,2,FALSE)),"",VLOOKUP($B1044,'РЕОРГ 01.08.2010'!A:B,2,FALSE))</f>
        <v/>
      </c>
      <c r="BP1044" s="12" t="str">
        <f t="shared" si="577"/>
        <v>Доп.офис №8589/044</v>
      </c>
      <c r="BQ1044" t="e">
        <f>LEFT(#REF!,2)</f>
        <v>#REF!</v>
      </c>
      <c r="BR1044" s="12" t="str">
        <f t="shared" si="583"/>
        <v>8589/044</v>
      </c>
    </row>
    <row r="1045" spans="1:70" ht="12.75" customHeight="1">
      <c r="A1045" t="str">
        <f t="shared" si="578"/>
        <v>8589/045</v>
      </c>
      <c r="B1045" s="133">
        <v>1153</v>
      </c>
      <c r="C1045" s="1" t="s">
        <v>3866</v>
      </c>
      <c r="D1045" s="32" t="s">
        <v>1926</v>
      </c>
      <c r="E1045" s="1" t="s">
        <v>3867</v>
      </c>
      <c r="F1045" s="1" t="s">
        <v>1291</v>
      </c>
      <c r="G1045" s="1" t="s">
        <v>3868</v>
      </c>
      <c r="H1045" s="1" t="s">
        <v>11699</v>
      </c>
      <c r="I1045" s="1" t="s">
        <v>3869</v>
      </c>
      <c r="J1045" s="1"/>
      <c r="K1045" s="1">
        <v>6</v>
      </c>
      <c r="L1045" s="32" t="s">
        <v>4048</v>
      </c>
      <c r="M1045" s="8" t="s">
        <v>11773</v>
      </c>
      <c r="N1045" s="2" t="s">
        <v>12408</v>
      </c>
      <c r="O1045" s="173"/>
      <c r="P1045" s="168">
        <f t="shared" si="608"/>
        <v>1042</v>
      </c>
      <c r="Q1045" s="138">
        <f t="shared" si="602"/>
        <v>12</v>
      </c>
      <c r="R1045" s="138">
        <f t="shared" si="603"/>
        <v>24</v>
      </c>
      <c r="S1045" s="138">
        <f t="shared" si="604"/>
        <v>36</v>
      </c>
      <c r="T1045" s="138">
        <f t="shared" si="605"/>
        <v>48</v>
      </c>
      <c r="U1045" s="138">
        <f t="shared" si="606"/>
        <v>60</v>
      </c>
      <c r="V1045" s="138" t="e">
        <f t="shared" si="607"/>
        <v>#VALUE!</v>
      </c>
      <c r="W1045" s="158" t="str">
        <f t="shared" si="584"/>
        <v>08:30 18:30</v>
      </c>
      <c r="X1045" s="159">
        <f>HLOOKUP(SEARCH("2",$M1045)-1,$Q$3:$V1045,$P1045+1,FALSE)</f>
        <v>12</v>
      </c>
      <c r="Y1045" s="160" t="str">
        <f t="shared" si="585"/>
        <v>09:30 18:30|08:30 18:30|08:30 18:30|08:30 18:30|09:00 18:00(13:00 14:00)</v>
      </c>
      <c r="Z1045" s="161" t="str">
        <f t="shared" si="586"/>
        <v>09:30 18:30</v>
      </c>
      <c r="AA1045" s="158" t="str">
        <f t="shared" si="587"/>
        <v>09:30 18:30</v>
      </c>
      <c r="AB1045" s="159">
        <f>HLOOKUP(SEARCH("3",$M1045)-1,$Q$3:$V1045,$P1045+1,FALSE)</f>
        <v>24</v>
      </c>
      <c r="AC1045" s="160" t="str">
        <f t="shared" si="588"/>
        <v>08:30 18:30|08:30 18:30|08:30 18:30|09:00 18:00(13:00 14:00)</v>
      </c>
      <c r="AD1045" s="161" t="str">
        <f t="shared" si="589"/>
        <v>08:30 18:30</v>
      </c>
      <c r="AE1045" s="158" t="str">
        <f t="shared" si="590"/>
        <v>08:30 18:30</v>
      </c>
      <c r="AF1045" s="159">
        <f>HLOOKUP(SEARCH("4",$M1045)-1,$Q$3:$V1045,$P1045+1,FALSE)</f>
        <v>36</v>
      </c>
      <c r="AG1045" s="161" t="str">
        <f t="shared" si="591"/>
        <v>08:30 18:30|08:30 18:30|09:00 18:00(13:00 14:00)</v>
      </c>
      <c r="AH1045" s="161" t="str">
        <f t="shared" si="592"/>
        <v>08:30 18:30</v>
      </c>
      <c r="AI1045" s="158" t="str">
        <f t="shared" si="593"/>
        <v>08:30 18:30</v>
      </c>
      <c r="AJ1045" s="159">
        <f>HLOOKUP(SEARCH("5",$M1045)-1,$Q$3:$V1045,$P1045+1,FALSE)</f>
        <v>48</v>
      </c>
      <c r="AK1045" s="161" t="str">
        <f t="shared" si="594"/>
        <v>08:30 18:30|09:00 18:00(13:00 14:00)</v>
      </c>
      <c r="AL1045" s="161" t="str">
        <f t="shared" si="595"/>
        <v>08:30 18:30</v>
      </c>
      <c r="AM1045" s="158" t="str">
        <f t="shared" si="596"/>
        <v>08:30 18:30</v>
      </c>
      <c r="AN1045" s="159">
        <f>HLOOKUP(SEARCH("6",$M1045)-1,$Q$3:$V1045,$P1045+1,FALSE)</f>
        <v>60</v>
      </c>
      <c r="AO1045" s="161" t="str">
        <f t="shared" si="597"/>
        <v>09:00 18:00(13:00 14:00)</v>
      </c>
      <c r="AP1045" s="161" t="e">
        <f t="shared" si="598"/>
        <v>#VALUE!</v>
      </c>
      <c r="AQ1045" s="162" t="str">
        <f t="shared" si="599"/>
        <v>09:00 18:00(13:00 14:00)</v>
      </c>
      <c r="AR1045" s="163" t="e">
        <f>HLOOKUP(SEARCH("7",$M1045)-1,$Q$3:$V1045,$P1045+1,FALSE)</f>
        <v>#VALUE!</v>
      </c>
      <c r="AS1045" s="164" t="str">
        <f t="shared" si="600"/>
        <v>выходной</v>
      </c>
      <c r="AT1045" s="142"/>
      <c r="AU1045" s="11" t="str">
        <f>IF(ISERROR(VLOOKUP(B1045,'РЕОРГ 2008'!$A:$B,2,FALSE)),"",VLOOKUP(B1045,'РЕОРГ 2008'!$A:$B,2,FALSE))</f>
        <v/>
      </c>
      <c r="AV1045" s="12" t="str">
        <f t="shared" si="601"/>
        <v>Доп.офис №8589/045</v>
      </c>
      <c r="AW1045" s="31" t="e">
        <f>LEFT(#REF!,2)</f>
        <v>#REF!</v>
      </c>
      <c r="AX1045" s="12" t="str">
        <f t="shared" si="579"/>
        <v>8589/045</v>
      </c>
      <c r="AZ1045" t="str">
        <f>IF(ISERROR(VLOOKUP(B1045,'РЕОРГ 01.08.2009'!$A:$B,2,FALSE)),"",VLOOKUP(B1045,'РЕОРГ 01.08.2009'!$A:$B,2,FALSE))</f>
        <v/>
      </c>
      <c r="BA1045" s="12" t="str">
        <f t="shared" si="574"/>
        <v>Доп.офис №8589/045</v>
      </c>
      <c r="BB1045" t="e">
        <f>LEFT(#REF!,2)</f>
        <v>#REF!</v>
      </c>
      <c r="BC1045" s="12" t="str">
        <f t="shared" si="580"/>
        <v>8589/045</v>
      </c>
      <c r="BE1045" t="str">
        <f>IF(ISERROR(VLOOKUP(B1045,'РЕОРГ 01.10.2009'!A:C,3,FALSE)),"",VLOOKUP(B1045,'РЕОРГ 01.10.2009'!A:C,3,FALSE))</f>
        <v/>
      </c>
      <c r="BF1045" s="12" t="str">
        <f t="shared" si="575"/>
        <v>Доп.офис №8589/045</v>
      </c>
      <c r="BG1045" t="e">
        <f>LEFT(#REF!,2)</f>
        <v>#REF!</v>
      </c>
      <c r="BH1045" s="12" t="str">
        <f t="shared" si="581"/>
        <v>8589/045</v>
      </c>
      <c r="BJ1045" t="str">
        <f>IF(ISERROR(VLOOKUP($B1045,'РЕОРГ 01.05.2010'!A:B,2,FALSE)),"",VLOOKUP($B1045,'РЕОРГ 01.05.2010'!A:B,2,FALSE))</f>
        <v/>
      </c>
      <c r="BK1045" s="12" t="str">
        <f t="shared" si="576"/>
        <v>Доп.офис №8589/045</v>
      </c>
      <c r="BL1045" t="e">
        <f>LEFT(#REF!,2)</f>
        <v>#REF!</v>
      </c>
      <c r="BM1045" s="12" t="str">
        <f t="shared" si="582"/>
        <v>8589/045</v>
      </c>
      <c r="BO1045" t="str">
        <f>IF(ISERROR(VLOOKUP($B1045,'РЕОРГ 01.08.2010'!A:B,2,FALSE)),"",VLOOKUP($B1045,'РЕОРГ 01.08.2010'!A:B,2,FALSE))</f>
        <v/>
      </c>
      <c r="BP1045" s="12" t="str">
        <f t="shared" si="577"/>
        <v>Доп.офис №8589/045</v>
      </c>
      <c r="BQ1045" t="e">
        <f>LEFT(#REF!,2)</f>
        <v>#REF!</v>
      </c>
      <c r="BR1045" s="12" t="str">
        <f t="shared" si="583"/>
        <v>8589/045</v>
      </c>
    </row>
    <row r="1046" spans="1:70" ht="12.75" customHeight="1">
      <c r="A1046" t="str">
        <f t="shared" si="578"/>
        <v>8589/046</v>
      </c>
      <c r="B1046" s="133">
        <v>1154</v>
      </c>
      <c r="C1046" s="1" t="s">
        <v>11321</v>
      </c>
      <c r="D1046" s="32" t="s">
        <v>1926</v>
      </c>
      <c r="E1046" s="1" t="s">
        <v>3704</v>
      </c>
      <c r="F1046" s="1" t="s">
        <v>1291</v>
      </c>
      <c r="G1046" s="1" t="s">
        <v>3870</v>
      </c>
      <c r="H1046" s="1" t="s">
        <v>3871</v>
      </c>
      <c r="I1046" s="1" t="s">
        <v>9495</v>
      </c>
      <c r="J1046" s="1"/>
      <c r="K1046" s="1">
        <v>7</v>
      </c>
      <c r="L1046" s="32" t="s">
        <v>4048</v>
      </c>
      <c r="M1046" s="8" t="s">
        <v>11773</v>
      </c>
      <c r="N1046" s="2" t="s">
        <v>12409</v>
      </c>
      <c r="O1046" s="173"/>
      <c r="P1046" s="168">
        <f t="shared" si="608"/>
        <v>1043</v>
      </c>
      <c r="Q1046" s="138">
        <f t="shared" si="602"/>
        <v>12</v>
      </c>
      <c r="R1046" s="138">
        <f t="shared" si="603"/>
        <v>24</v>
      </c>
      <c r="S1046" s="138">
        <f t="shared" si="604"/>
        <v>36</v>
      </c>
      <c r="T1046" s="138">
        <f t="shared" si="605"/>
        <v>48</v>
      </c>
      <c r="U1046" s="138">
        <f t="shared" si="606"/>
        <v>60</v>
      </c>
      <c r="V1046" s="138" t="e">
        <f t="shared" si="607"/>
        <v>#VALUE!</v>
      </c>
      <c r="W1046" s="158" t="str">
        <f t="shared" si="584"/>
        <v>09:00 19:00</v>
      </c>
      <c r="X1046" s="159">
        <f>HLOOKUP(SEARCH("2",$M1046)-1,$Q$3:$V1046,$P1046+1,FALSE)</f>
        <v>12</v>
      </c>
      <c r="Y1046" s="160" t="str">
        <f t="shared" si="585"/>
        <v>09:00 19:00|09:00 19:00|10:00 19:00|09:00 19:00|09:00 18:00(13:00 14:00)</v>
      </c>
      <c r="Z1046" s="161" t="str">
        <f t="shared" si="586"/>
        <v>09:00 19:00</v>
      </c>
      <c r="AA1046" s="158" t="str">
        <f t="shared" si="587"/>
        <v>09:00 19:00</v>
      </c>
      <c r="AB1046" s="159">
        <f>HLOOKUP(SEARCH("3",$M1046)-1,$Q$3:$V1046,$P1046+1,FALSE)</f>
        <v>24</v>
      </c>
      <c r="AC1046" s="160" t="str">
        <f t="shared" si="588"/>
        <v>09:00 19:00|10:00 19:00|09:00 19:00|09:00 18:00(13:00 14:00)</v>
      </c>
      <c r="AD1046" s="161" t="str">
        <f t="shared" si="589"/>
        <v>09:00 19:00</v>
      </c>
      <c r="AE1046" s="158" t="str">
        <f t="shared" si="590"/>
        <v>09:00 19:00</v>
      </c>
      <c r="AF1046" s="159">
        <f>HLOOKUP(SEARCH("4",$M1046)-1,$Q$3:$V1046,$P1046+1,FALSE)</f>
        <v>36</v>
      </c>
      <c r="AG1046" s="161" t="str">
        <f t="shared" si="591"/>
        <v>10:00 19:00|09:00 19:00|09:00 18:00(13:00 14:00)</v>
      </c>
      <c r="AH1046" s="161" t="str">
        <f t="shared" si="592"/>
        <v>10:00 19:00</v>
      </c>
      <c r="AI1046" s="158" t="str">
        <f t="shared" si="593"/>
        <v>10:00 19:00</v>
      </c>
      <c r="AJ1046" s="159">
        <f>HLOOKUP(SEARCH("5",$M1046)-1,$Q$3:$V1046,$P1046+1,FALSE)</f>
        <v>48</v>
      </c>
      <c r="AK1046" s="161" t="str">
        <f t="shared" si="594"/>
        <v>09:00 19:00|09:00 18:00(13:00 14:00)</v>
      </c>
      <c r="AL1046" s="161" t="str">
        <f t="shared" si="595"/>
        <v>09:00 19:00</v>
      </c>
      <c r="AM1046" s="158" t="str">
        <f t="shared" si="596"/>
        <v>09:00 19:00</v>
      </c>
      <c r="AN1046" s="159">
        <f>HLOOKUP(SEARCH("6",$M1046)-1,$Q$3:$V1046,$P1046+1,FALSE)</f>
        <v>60</v>
      </c>
      <c r="AO1046" s="161" t="str">
        <f t="shared" si="597"/>
        <v>09:00 18:00(13:00 14:00)</v>
      </c>
      <c r="AP1046" s="161" t="e">
        <f t="shared" si="598"/>
        <v>#VALUE!</v>
      </c>
      <c r="AQ1046" s="162" t="str">
        <f t="shared" si="599"/>
        <v>09:00 18:00(13:00 14:00)</v>
      </c>
      <c r="AR1046" s="163" t="e">
        <f>HLOOKUP(SEARCH("7",$M1046)-1,$Q$3:$V1046,$P1046+1,FALSE)</f>
        <v>#VALUE!</v>
      </c>
      <c r="AS1046" s="164" t="str">
        <f t="shared" si="600"/>
        <v>выходной</v>
      </c>
      <c r="AT1046" s="142"/>
      <c r="AU1046" s="11" t="str">
        <f>IF(ISERROR(VLOOKUP(B1046,'РЕОРГ 2008'!$A:$B,2,FALSE)),"",VLOOKUP(B1046,'РЕОРГ 2008'!$A:$B,2,FALSE))</f>
        <v/>
      </c>
      <c r="AV1046" s="12" t="str">
        <f t="shared" si="601"/>
        <v>Доп.офис №8589/046</v>
      </c>
      <c r="AW1046" s="31" t="e">
        <f>LEFT(#REF!,2)</f>
        <v>#REF!</v>
      </c>
      <c r="AX1046" s="12" t="str">
        <f t="shared" si="579"/>
        <v>8589/046</v>
      </c>
      <c r="AZ1046" t="str">
        <f>IF(ISERROR(VLOOKUP(B1046,'РЕОРГ 01.08.2009'!$A:$B,2,FALSE)),"",VLOOKUP(B1046,'РЕОРГ 01.08.2009'!$A:$B,2,FALSE))</f>
        <v/>
      </c>
      <c r="BA1046" s="12" t="str">
        <f t="shared" si="574"/>
        <v>Доп.офис №8589/046</v>
      </c>
      <c r="BB1046" t="e">
        <f>LEFT(#REF!,2)</f>
        <v>#REF!</v>
      </c>
      <c r="BC1046" s="12" t="str">
        <f t="shared" si="580"/>
        <v>8589/046</v>
      </c>
      <c r="BE1046" t="str">
        <f>IF(ISERROR(VLOOKUP(B1046,'РЕОРГ 01.10.2009'!A:C,3,FALSE)),"",VLOOKUP(B1046,'РЕОРГ 01.10.2009'!A:C,3,FALSE))</f>
        <v/>
      </c>
      <c r="BF1046" s="12" t="str">
        <f t="shared" si="575"/>
        <v>Доп.офис №8589/046</v>
      </c>
      <c r="BG1046" t="e">
        <f>LEFT(#REF!,2)</f>
        <v>#REF!</v>
      </c>
      <c r="BH1046" s="12" t="str">
        <f t="shared" si="581"/>
        <v>8589/046</v>
      </c>
      <c r="BJ1046" t="str">
        <f>IF(ISERROR(VLOOKUP($B1046,'РЕОРГ 01.05.2010'!A:B,2,FALSE)),"",VLOOKUP($B1046,'РЕОРГ 01.05.2010'!A:B,2,FALSE))</f>
        <v/>
      </c>
      <c r="BK1046" s="12" t="str">
        <f t="shared" si="576"/>
        <v>Доп.офис №8589/046</v>
      </c>
      <c r="BL1046" t="e">
        <f>LEFT(#REF!,2)</f>
        <v>#REF!</v>
      </c>
      <c r="BM1046" s="12" t="str">
        <f t="shared" si="582"/>
        <v>8589/046</v>
      </c>
      <c r="BO1046" t="str">
        <f>IF(ISERROR(VLOOKUP($B1046,'РЕОРГ 01.08.2010'!A:B,2,FALSE)),"",VLOOKUP($B1046,'РЕОРГ 01.08.2010'!A:B,2,FALSE))</f>
        <v/>
      </c>
      <c r="BP1046" s="12" t="str">
        <f t="shared" si="577"/>
        <v>Доп.офис №8589/046</v>
      </c>
      <c r="BQ1046" t="e">
        <f>LEFT(#REF!,2)</f>
        <v>#REF!</v>
      </c>
      <c r="BR1046" s="12" t="str">
        <f t="shared" si="583"/>
        <v>8589/046</v>
      </c>
    </row>
    <row r="1047" spans="1:70" ht="12.75" customHeight="1">
      <c r="A1047" t="str">
        <f t="shared" si="578"/>
        <v>8589/047</v>
      </c>
      <c r="B1047" s="133">
        <v>1155</v>
      </c>
      <c r="C1047" s="1" t="s">
        <v>3872</v>
      </c>
      <c r="D1047" s="32" t="s">
        <v>1926</v>
      </c>
      <c r="E1047" s="1" t="s">
        <v>3873</v>
      </c>
      <c r="F1047" s="1" t="s">
        <v>1291</v>
      </c>
      <c r="G1047" s="1" t="s">
        <v>3874</v>
      </c>
      <c r="H1047" s="1" t="s">
        <v>3875</v>
      </c>
      <c r="I1047" s="1" t="s">
        <v>3862</v>
      </c>
      <c r="J1047" s="1"/>
      <c r="K1047" s="1">
        <v>8</v>
      </c>
      <c r="L1047" s="32" t="s">
        <v>4048</v>
      </c>
      <c r="M1047" s="8" t="s">
        <v>11773</v>
      </c>
      <c r="N1047" s="2" t="s">
        <v>12410</v>
      </c>
      <c r="O1047" s="173"/>
      <c r="P1047" s="168">
        <f t="shared" si="608"/>
        <v>1044</v>
      </c>
      <c r="Q1047" s="138">
        <f t="shared" si="602"/>
        <v>12</v>
      </c>
      <c r="R1047" s="138">
        <f t="shared" si="603"/>
        <v>24</v>
      </c>
      <c r="S1047" s="138">
        <f t="shared" si="604"/>
        <v>36</v>
      </c>
      <c r="T1047" s="138">
        <f t="shared" si="605"/>
        <v>48</v>
      </c>
      <c r="U1047" s="138">
        <f t="shared" si="606"/>
        <v>60</v>
      </c>
      <c r="V1047" s="138" t="e">
        <f t="shared" si="607"/>
        <v>#VALUE!</v>
      </c>
      <c r="W1047" s="158" t="str">
        <f t="shared" si="584"/>
        <v>08:30 18:30</v>
      </c>
      <c r="X1047" s="159">
        <f>HLOOKUP(SEARCH("2",$M1047)-1,$Q$3:$V1047,$P1047+1,FALSE)</f>
        <v>12</v>
      </c>
      <c r="Y1047" s="160" t="str">
        <f t="shared" si="585"/>
        <v>08:30 18:30|09:30 18:30|08:30 18:30|08:30 18:30|09:00 18:00</v>
      </c>
      <c r="Z1047" s="161" t="str">
        <f t="shared" si="586"/>
        <v>08:30 18:30</v>
      </c>
      <c r="AA1047" s="158" t="str">
        <f t="shared" si="587"/>
        <v>08:30 18:30</v>
      </c>
      <c r="AB1047" s="159">
        <f>HLOOKUP(SEARCH("3",$M1047)-1,$Q$3:$V1047,$P1047+1,FALSE)</f>
        <v>24</v>
      </c>
      <c r="AC1047" s="160" t="str">
        <f t="shared" si="588"/>
        <v>09:30 18:30|08:30 18:30|08:30 18:30|09:00 18:00</v>
      </c>
      <c r="AD1047" s="161" t="str">
        <f t="shared" si="589"/>
        <v>09:30 18:30</v>
      </c>
      <c r="AE1047" s="158" t="str">
        <f t="shared" si="590"/>
        <v>09:30 18:30</v>
      </c>
      <c r="AF1047" s="159">
        <f>HLOOKUP(SEARCH("4",$M1047)-1,$Q$3:$V1047,$P1047+1,FALSE)</f>
        <v>36</v>
      </c>
      <c r="AG1047" s="161" t="str">
        <f t="shared" si="591"/>
        <v>08:30 18:30|08:30 18:30|09:00 18:00</v>
      </c>
      <c r="AH1047" s="161" t="str">
        <f t="shared" si="592"/>
        <v>08:30 18:30</v>
      </c>
      <c r="AI1047" s="158" t="str">
        <f t="shared" si="593"/>
        <v>08:30 18:30</v>
      </c>
      <c r="AJ1047" s="159">
        <f>HLOOKUP(SEARCH("5",$M1047)-1,$Q$3:$V1047,$P1047+1,FALSE)</f>
        <v>48</v>
      </c>
      <c r="AK1047" s="161" t="str">
        <f t="shared" si="594"/>
        <v>08:30 18:30|09:00 18:00</v>
      </c>
      <c r="AL1047" s="161" t="str">
        <f t="shared" si="595"/>
        <v>08:30 18:30</v>
      </c>
      <c r="AM1047" s="158" t="str">
        <f t="shared" si="596"/>
        <v>08:30 18:30</v>
      </c>
      <c r="AN1047" s="159">
        <f>HLOOKUP(SEARCH("6",$M1047)-1,$Q$3:$V1047,$P1047+1,FALSE)</f>
        <v>60</v>
      </c>
      <c r="AO1047" s="161" t="str">
        <f t="shared" si="597"/>
        <v>09:00 18:00</v>
      </c>
      <c r="AP1047" s="161" t="e">
        <f t="shared" si="598"/>
        <v>#VALUE!</v>
      </c>
      <c r="AQ1047" s="162" t="str">
        <f t="shared" si="599"/>
        <v>09:00 18:00</v>
      </c>
      <c r="AR1047" s="163" t="e">
        <f>HLOOKUP(SEARCH("7",$M1047)-1,$Q$3:$V1047,$P1047+1,FALSE)</f>
        <v>#VALUE!</v>
      </c>
      <c r="AS1047" s="164" t="str">
        <f t="shared" si="600"/>
        <v>выходной</v>
      </c>
      <c r="AT1047" s="142"/>
      <c r="AU1047" s="11" t="str">
        <f>IF(ISERROR(VLOOKUP(B1047,'РЕОРГ 2008'!$A:$B,2,FALSE)),"",VLOOKUP(B1047,'РЕОРГ 2008'!$A:$B,2,FALSE))</f>
        <v/>
      </c>
      <c r="AV1047" s="12" t="str">
        <f t="shared" si="601"/>
        <v>Доп.офис №8589/047</v>
      </c>
      <c r="AW1047" s="31" t="e">
        <f>LEFT(#REF!,2)</f>
        <v>#REF!</v>
      </c>
      <c r="AX1047" s="12" t="str">
        <f t="shared" si="579"/>
        <v>8589/047</v>
      </c>
      <c r="AZ1047" t="str">
        <f>IF(ISERROR(VLOOKUP(B1047,'РЕОРГ 01.08.2009'!$A:$B,2,FALSE)),"",VLOOKUP(B1047,'РЕОРГ 01.08.2009'!$A:$B,2,FALSE))</f>
        <v/>
      </c>
      <c r="BA1047" s="12" t="str">
        <f t="shared" si="574"/>
        <v>Доп.офис №8589/047</v>
      </c>
      <c r="BB1047" t="e">
        <f>LEFT(#REF!,2)</f>
        <v>#REF!</v>
      </c>
      <c r="BC1047" s="12" t="str">
        <f t="shared" si="580"/>
        <v>8589/047</v>
      </c>
      <c r="BE1047" t="str">
        <f>IF(ISERROR(VLOOKUP(B1047,'РЕОРГ 01.10.2009'!A:C,3,FALSE)),"",VLOOKUP(B1047,'РЕОРГ 01.10.2009'!A:C,3,FALSE))</f>
        <v/>
      </c>
      <c r="BF1047" s="12" t="str">
        <f t="shared" si="575"/>
        <v>Доп.офис №8589/047</v>
      </c>
      <c r="BG1047" t="e">
        <f>LEFT(#REF!,2)</f>
        <v>#REF!</v>
      </c>
      <c r="BH1047" s="12" t="str">
        <f t="shared" si="581"/>
        <v>8589/047</v>
      </c>
      <c r="BJ1047" t="str">
        <f>IF(ISERROR(VLOOKUP($B1047,'РЕОРГ 01.05.2010'!A:B,2,FALSE)),"",VLOOKUP($B1047,'РЕОРГ 01.05.2010'!A:B,2,FALSE))</f>
        <v/>
      </c>
      <c r="BK1047" s="12" t="str">
        <f t="shared" si="576"/>
        <v>Доп.офис №8589/047</v>
      </c>
      <c r="BL1047" t="e">
        <f>LEFT(#REF!,2)</f>
        <v>#REF!</v>
      </c>
      <c r="BM1047" s="12" t="str">
        <f t="shared" si="582"/>
        <v>8589/047</v>
      </c>
      <c r="BO1047" t="str">
        <f>IF(ISERROR(VLOOKUP($B1047,'РЕОРГ 01.08.2010'!A:B,2,FALSE)),"",VLOOKUP($B1047,'РЕОРГ 01.08.2010'!A:B,2,FALSE))</f>
        <v/>
      </c>
      <c r="BP1047" s="12" t="str">
        <f t="shared" si="577"/>
        <v>Доп.офис №8589/047</v>
      </c>
      <c r="BQ1047" t="e">
        <f>LEFT(#REF!,2)</f>
        <v>#REF!</v>
      </c>
      <c r="BR1047" s="12" t="str">
        <f t="shared" si="583"/>
        <v>8589/047</v>
      </c>
    </row>
    <row r="1048" spans="1:70" ht="12.75" customHeight="1">
      <c r="A1048" t="str">
        <f t="shared" si="578"/>
        <v>8589/048</v>
      </c>
      <c r="B1048" s="133">
        <v>1156</v>
      </c>
      <c r="C1048" s="1" t="s">
        <v>3877</v>
      </c>
      <c r="D1048" s="32" t="s">
        <v>1926</v>
      </c>
      <c r="E1048" s="1" t="s">
        <v>3878</v>
      </c>
      <c r="F1048" s="1" t="s">
        <v>1291</v>
      </c>
      <c r="G1048" s="1" t="s">
        <v>3879</v>
      </c>
      <c r="H1048" s="1" t="s">
        <v>3880</v>
      </c>
      <c r="I1048" s="1" t="s">
        <v>11156</v>
      </c>
      <c r="J1048" s="1"/>
      <c r="K1048" s="1">
        <v>9</v>
      </c>
      <c r="L1048" s="32" t="s">
        <v>4048</v>
      </c>
      <c r="M1048" s="8" t="s">
        <v>11783</v>
      </c>
      <c r="N1048" s="2" t="s">
        <v>12411</v>
      </c>
      <c r="O1048" s="173"/>
      <c r="P1048" s="168">
        <f t="shared" si="608"/>
        <v>1045</v>
      </c>
      <c r="Q1048" s="138">
        <f t="shared" si="602"/>
        <v>12</v>
      </c>
      <c r="R1048" s="138">
        <f t="shared" si="603"/>
        <v>24</v>
      </c>
      <c r="S1048" s="138">
        <f t="shared" si="604"/>
        <v>36</v>
      </c>
      <c r="T1048" s="138">
        <f t="shared" si="605"/>
        <v>48</v>
      </c>
      <c r="U1048" s="138">
        <f t="shared" si="606"/>
        <v>60</v>
      </c>
      <c r="V1048" s="138">
        <f t="shared" si="607"/>
        <v>72</v>
      </c>
      <c r="W1048" s="158" t="str">
        <f t="shared" si="584"/>
        <v>09:00 19:00</v>
      </c>
      <c r="X1048" s="159">
        <f>HLOOKUP(SEARCH("2",$M1048)-1,$Q$3:$V1048,$P1048+1,FALSE)</f>
        <v>12</v>
      </c>
      <c r="Y1048" s="160" t="str">
        <f t="shared" si="585"/>
        <v>09:00 19:00|10:00 19:00|09:00 19:00|09:00 19:00|10:00 15:00|10:00 14:00</v>
      </c>
      <c r="Z1048" s="161" t="str">
        <f t="shared" si="586"/>
        <v>09:00 19:00</v>
      </c>
      <c r="AA1048" s="158" t="str">
        <f t="shared" si="587"/>
        <v>09:00 19:00</v>
      </c>
      <c r="AB1048" s="159">
        <f>HLOOKUP(SEARCH("3",$M1048)-1,$Q$3:$V1048,$P1048+1,FALSE)</f>
        <v>24</v>
      </c>
      <c r="AC1048" s="160" t="str">
        <f t="shared" si="588"/>
        <v>10:00 19:00|09:00 19:00|09:00 19:00|10:00 15:00|10:00 14:00</v>
      </c>
      <c r="AD1048" s="161" t="str">
        <f t="shared" si="589"/>
        <v>10:00 19:00</v>
      </c>
      <c r="AE1048" s="158" t="str">
        <f t="shared" si="590"/>
        <v>10:00 19:00</v>
      </c>
      <c r="AF1048" s="159">
        <f>HLOOKUP(SEARCH("4",$M1048)-1,$Q$3:$V1048,$P1048+1,FALSE)</f>
        <v>36</v>
      </c>
      <c r="AG1048" s="161" t="str">
        <f t="shared" si="591"/>
        <v>09:00 19:00|09:00 19:00|10:00 15:00|10:00 14:00</v>
      </c>
      <c r="AH1048" s="161" t="str">
        <f t="shared" si="592"/>
        <v>09:00 19:00</v>
      </c>
      <c r="AI1048" s="158" t="str">
        <f t="shared" si="593"/>
        <v>09:00 19:00</v>
      </c>
      <c r="AJ1048" s="159">
        <f>HLOOKUP(SEARCH("5",$M1048)-1,$Q$3:$V1048,$P1048+1,FALSE)</f>
        <v>48</v>
      </c>
      <c r="AK1048" s="161" t="str">
        <f t="shared" si="594"/>
        <v>09:00 19:00|10:00 15:00|10:00 14:00</v>
      </c>
      <c r="AL1048" s="161" t="str">
        <f t="shared" si="595"/>
        <v>09:00 19:00</v>
      </c>
      <c r="AM1048" s="158" t="str">
        <f t="shared" si="596"/>
        <v>09:00 19:00</v>
      </c>
      <c r="AN1048" s="159">
        <f>HLOOKUP(SEARCH("6",$M1048)-1,$Q$3:$V1048,$P1048+1,FALSE)</f>
        <v>60</v>
      </c>
      <c r="AO1048" s="161" t="str">
        <f t="shared" si="597"/>
        <v>10:00 15:00|10:00 14:00</v>
      </c>
      <c r="AP1048" s="161" t="str">
        <f t="shared" si="598"/>
        <v>10:00 15:00</v>
      </c>
      <c r="AQ1048" s="162" t="str">
        <f t="shared" si="599"/>
        <v>10:00 15:00</v>
      </c>
      <c r="AR1048" s="163">
        <f>HLOOKUP(SEARCH("7",$M1048)-1,$Q$3:$V1048,$P1048+1,FALSE)</f>
        <v>72</v>
      </c>
      <c r="AS1048" s="164" t="str">
        <f t="shared" si="600"/>
        <v>10:00 14:00</v>
      </c>
      <c r="AT1048" s="142"/>
      <c r="AU1048" s="11" t="str">
        <f>IF(ISERROR(VLOOKUP(B1048,'РЕОРГ 2008'!$A:$B,2,FALSE)),"",VLOOKUP(B1048,'РЕОРГ 2008'!$A:$B,2,FALSE))</f>
        <v/>
      </c>
      <c r="AV1048" s="12" t="str">
        <f t="shared" si="601"/>
        <v>Доп.офис №8589/048</v>
      </c>
      <c r="AW1048" s="31" t="e">
        <f>LEFT(#REF!,2)</f>
        <v>#REF!</v>
      </c>
      <c r="AX1048" s="12" t="str">
        <f t="shared" si="579"/>
        <v>8589/048</v>
      </c>
      <c r="AZ1048" t="str">
        <f>IF(ISERROR(VLOOKUP(B1048,'РЕОРГ 01.08.2009'!$A:$B,2,FALSE)),"",VLOOKUP(B1048,'РЕОРГ 01.08.2009'!$A:$B,2,FALSE))</f>
        <v/>
      </c>
      <c r="BA1048" s="12" t="str">
        <f t="shared" si="574"/>
        <v>Доп.офис №8589/048</v>
      </c>
      <c r="BB1048" t="e">
        <f>LEFT(#REF!,2)</f>
        <v>#REF!</v>
      </c>
      <c r="BC1048" s="12" t="str">
        <f t="shared" si="580"/>
        <v>8589/048</v>
      </c>
      <c r="BE1048" t="str">
        <f>IF(ISERROR(VLOOKUP(B1048,'РЕОРГ 01.10.2009'!A:C,3,FALSE)),"",VLOOKUP(B1048,'РЕОРГ 01.10.2009'!A:C,3,FALSE))</f>
        <v/>
      </c>
      <c r="BF1048" s="12" t="str">
        <f t="shared" si="575"/>
        <v>Доп.офис №8589/048</v>
      </c>
      <c r="BG1048" t="e">
        <f>LEFT(#REF!,2)</f>
        <v>#REF!</v>
      </c>
      <c r="BH1048" s="12" t="str">
        <f t="shared" si="581"/>
        <v>8589/048</v>
      </c>
      <c r="BJ1048" t="str">
        <f>IF(ISERROR(VLOOKUP($B1048,'РЕОРГ 01.05.2010'!A:B,2,FALSE)),"",VLOOKUP($B1048,'РЕОРГ 01.05.2010'!A:B,2,FALSE))</f>
        <v/>
      </c>
      <c r="BK1048" s="12" t="str">
        <f t="shared" si="576"/>
        <v>Доп.офис №8589/048</v>
      </c>
      <c r="BL1048" t="e">
        <f>LEFT(#REF!,2)</f>
        <v>#REF!</v>
      </c>
      <c r="BM1048" s="12" t="str">
        <f t="shared" si="582"/>
        <v>8589/048</v>
      </c>
      <c r="BO1048" t="str">
        <f>IF(ISERROR(VLOOKUP($B1048,'РЕОРГ 01.08.2010'!A:B,2,FALSE)),"",VLOOKUP($B1048,'РЕОРГ 01.08.2010'!A:B,2,FALSE))</f>
        <v/>
      </c>
      <c r="BP1048" s="12" t="str">
        <f t="shared" si="577"/>
        <v>Доп.офис №8589/048</v>
      </c>
      <c r="BQ1048" t="e">
        <f>LEFT(#REF!,2)</f>
        <v>#REF!</v>
      </c>
      <c r="BR1048" s="12" t="str">
        <f t="shared" si="583"/>
        <v>8589/048</v>
      </c>
    </row>
    <row r="1049" spans="1:70" ht="12.75" customHeight="1">
      <c r="A1049" t="str">
        <f t="shared" si="578"/>
        <v>8589/049</v>
      </c>
      <c r="B1049" s="133">
        <v>1157</v>
      </c>
      <c r="C1049" s="1" t="s">
        <v>3881</v>
      </c>
      <c r="D1049" s="32" t="s">
        <v>7017</v>
      </c>
      <c r="E1049" s="1" t="s">
        <v>3882</v>
      </c>
      <c r="F1049" s="1" t="s">
        <v>1291</v>
      </c>
      <c r="G1049" s="1" t="s">
        <v>3883</v>
      </c>
      <c r="H1049" s="1" t="s">
        <v>3884</v>
      </c>
      <c r="I1049" s="1" t="s">
        <v>6318</v>
      </c>
      <c r="J1049" s="1"/>
      <c r="K1049" s="1">
        <v>10</v>
      </c>
      <c r="L1049" s="32" t="s">
        <v>4052</v>
      </c>
      <c r="M1049" s="8" t="s">
        <v>11773</v>
      </c>
      <c r="N1049" s="2" t="s">
        <v>12412</v>
      </c>
      <c r="O1049" s="173"/>
      <c r="P1049" s="168">
        <f t="shared" si="608"/>
        <v>1046</v>
      </c>
      <c r="Q1049" s="138">
        <f t="shared" si="602"/>
        <v>12</v>
      </c>
      <c r="R1049" s="138">
        <f t="shared" si="603"/>
        <v>24</v>
      </c>
      <c r="S1049" s="138">
        <f t="shared" si="604"/>
        <v>36</v>
      </c>
      <c r="T1049" s="138">
        <f t="shared" si="605"/>
        <v>48</v>
      </c>
      <c r="U1049" s="138">
        <f t="shared" si="606"/>
        <v>60</v>
      </c>
      <c r="V1049" s="138" t="e">
        <f t="shared" si="607"/>
        <v>#VALUE!</v>
      </c>
      <c r="W1049" s="158" t="str">
        <f t="shared" si="584"/>
        <v>08:30 18:30</v>
      </c>
      <c r="X1049" s="159">
        <f>HLOOKUP(SEARCH("2",$M1049)-1,$Q$3:$V1049,$P1049+1,FALSE)</f>
        <v>12</v>
      </c>
      <c r="Y1049" s="160" t="str">
        <f t="shared" si="585"/>
        <v>08:30 18:30|08:30 18:30|08:30 18:30|08:30 17:30|08:30 17:30(13:00 14:00)</v>
      </c>
      <c r="Z1049" s="161" t="str">
        <f t="shared" si="586"/>
        <v>08:30 18:30</v>
      </c>
      <c r="AA1049" s="158" t="str">
        <f t="shared" si="587"/>
        <v>08:30 18:30</v>
      </c>
      <c r="AB1049" s="159">
        <f>HLOOKUP(SEARCH("3",$M1049)-1,$Q$3:$V1049,$P1049+1,FALSE)</f>
        <v>24</v>
      </c>
      <c r="AC1049" s="160" t="str">
        <f t="shared" si="588"/>
        <v>08:30 18:30|08:30 18:30|08:30 17:30|08:30 17:30(13:00 14:00)</v>
      </c>
      <c r="AD1049" s="161" t="str">
        <f t="shared" si="589"/>
        <v>08:30 18:30</v>
      </c>
      <c r="AE1049" s="158" t="str">
        <f t="shared" si="590"/>
        <v>08:30 18:30</v>
      </c>
      <c r="AF1049" s="159">
        <f>HLOOKUP(SEARCH("4",$M1049)-1,$Q$3:$V1049,$P1049+1,FALSE)</f>
        <v>36</v>
      </c>
      <c r="AG1049" s="161" t="str">
        <f t="shared" si="591"/>
        <v>08:30 18:30|08:30 17:30|08:30 17:30(13:00 14:00)</v>
      </c>
      <c r="AH1049" s="161" t="str">
        <f t="shared" si="592"/>
        <v>08:30 18:30</v>
      </c>
      <c r="AI1049" s="158" t="str">
        <f t="shared" si="593"/>
        <v>08:30 18:30</v>
      </c>
      <c r="AJ1049" s="159">
        <f>HLOOKUP(SEARCH("5",$M1049)-1,$Q$3:$V1049,$P1049+1,FALSE)</f>
        <v>48</v>
      </c>
      <c r="AK1049" s="161" t="str">
        <f t="shared" si="594"/>
        <v>08:30 17:30|08:30 17:30(13:00 14:00)</v>
      </c>
      <c r="AL1049" s="161" t="str">
        <f t="shared" si="595"/>
        <v>08:30 17:30</v>
      </c>
      <c r="AM1049" s="158" t="str">
        <f t="shared" si="596"/>
        <v>08:30 17:30</v>
      </c>
      <c r="AN1049" s="159">
        <f>HLOOKUP(SEARCH("6",$M1049)-1,$Q$3:$V1049,$P1049+1,FALSE)</f>
        <v>60</v>
      </c>
      <c r="AO1049" s="161" t="str">
        <f t="shared" si="597"/>
        <v>08:30 17:30(13:00 14:00)</v>
      </c>
      <c r="AP1049" s="161" t="e">
        <f t="shared" si="598"/>
        <v>#VALUE!</v>
      </c>
      <c r="AQ1049" s="162" t="str">
        <f t="shared" si="599"/>
        <v>08:30 17:30(13:00 14:00)</v>
      </c>
      <c r="AR1049" s="163" t="e">
        <f>HLOOKUP(SEARCH("7",$M1049)-1,$Q$3:$V1049,$P1049+1,FALSE)</f>
        <v>#VALUE!</v>
      </c>
      <c r="AS1049" s="164" t="str">
        <f t="shared" si="600"/>
        <v>выходной</v>
      </c>
      <c r="AT1049" s="142"/>
      <c r="AU1049" s="11" t="str">
        <f>IF(ISERROR(VLOOKUP(B1049,'РЕОРГ 2008'!$A:$B,2,FALSE)),"",VLOOKUP(B1049,'РЕОРГ 2008'!$A:$B,2,FALSE))</f>
        <v/>
      </c>
      <c r="AV1049" s="12" t="str">
        <f t="shared" si="601"/>
        <v>Доп.офис №8589/049</v>
      </c>
      <c r="AW1049" s="31" t="e">
        <f>LEFT(#REF!,2)</f>
        <v>#REF!</v>
      </c>
      <c r="AX1049" s="12" t="str">
        <f t="shared" si="579"/>
        <v>8589/049</v>
      </c>
      <c r="AZ1049" t="str">
        <f>IF(ISERROR(VLOOKUP(B1049,'РЕОРГ 01.08.2009'!$A:$B,2,FALSE)),"",VLOOKUP(B1049,'РЕОРГ 01.08.2009'!$A:$B,2,FALSE))</f>
        <v/>
      </c>
      <c r="BA1049" s="12" t="str">
        <f t="shared" si="574"/>
        <v>Доп.офис №8589/049</v>
      </c>
      <c r="BB1049" t="e">
        <f>LEFT(#REF!,2)</f>
        <v>#REF!</v>
      </c>
      <c r="BC1049" s="12" t="str">
        <f t="shared" si="580"/>
        <v>8589/049</v>
      </c>
      <c r="BE1049" t="str">
        <f>IF(ISERROR(VLOOKUP(B1049,'РЕОРГ 01.10.2009'!A:C,3,FALSE)),"",VLOOKUP(B1049,'РЕОРГ 01.10.2009'!A:C,3,FALSE))</f>
        <v/>
      </c>
      <c r="BF1049" s="12" t="str">
        <f t="shared" si="575"/>
        <v>Доп.офис №8589/049</v>
      </c>
      <c r="BG1049" t="e">
        <f>LEFT(#REF!,2)</f>
        <v>#REF!</v>
      </c>
      <c r="BH1049" s="12" t="str">
        <f t="shared" si="581"/>
        <v>8589/049</v>
      </c>
      <c r="BJ1049" t="str">
        <f>IF(ISERROR(VLOOKUP($B1049,'РЕОРГ 01.05.2010'!A:B,2,FALSE)),"",VLOOKUP($B1049,'РЕОРГ 01.05.2010'!A:B,2,FALSE))</f>
        <v/>
      </c>
      <c r="BK1049" s="12" t="str">
        <f t="shared" si="576"/>
        <v>Доп.офис №8589/049</v>
      </c>
      <c r="BL1049" t="e">
        <f>LEFT(#REF!,2)</f>
        <v>#REF!</v>
      </c>
      <c r="BM1049" s="12" t="str">
        <f t="shared" si="582"/>
        <v>8589/049</v>
      </c>
      <c r="BO1049" t="str">
        <f>IF(ISERROR(VLOOKUP($B1049,'РЕОРГ 01.08.2010'!A:B,2,FALSE)),"",VLOOKUP($B1049,'РЕОРГ 01.08.2010'!A:B,2,FALSE))</f>
        <v/>
      </c>
      <c r="BP1049" s="12" t="str">
        <f t="shared" si="577"/>
        <v>Доп.офис №8589/049</v>
      </c>
      <c r="BQ1049" t="e">
        <f>LEFT(#REF!,2)</f>
        <v>#REF!</v>
      </c>
      <c r="BR1049" s="12" t="str">
        <f t="shared" si="583"/>
        <v>8589/049</v>
      </c>
    </row>
    <row r="1050" spans="1:70" ht="12.75" customHeight="1">
      <c r="A1050" t="str">
        <f t="shared" si="578"/>
        <v>8589/050</v>
      </c>
      <c r="B1050" s="133">
        <v>1158</v>
      </c>
      <c r="C1050" s="1" t="s">
        <v>6319</v>
      </c>
      <c r="D1050" s="32" t="s">
        <v>1931</v>
      </c>
      <c r="E1050" s="1" t="s">
        <v>6320</v>
      </c>
      <c r="F1050" s="1" t="s">
        <v>1291</v>
      </c>
      <c r="G1050" s="1" t="s">
        <v>6321</v>
      </c>
      <c r="H1050" s="1" t="s">
        <v>6322</v>
      </c>
      <c r="I1050" s="1" t="s">
        <v>12844</v>
      </c>
      <c r="J1050" s="1"/>
      <c r="K1050" s="1">
        <v>0.5</v>
      </c>
      <c r="L1050" s="32" t="s">
        <v>4049</v>
      </c>
      <c r="M1050" s="8" t="s">
        <v>11991</v>
      </c>
      <c r="N1050" s="2" t="s">
        <v>11981</v>
      </c>
      <c r="O1050" s="173"/>
      <c r="P1050" s="168">
        <f t="shared" si="608"/>
        <v>1047</v>
      </c>
      <c r="Q1050" s="138">
        <f t="shared" si="602"/>
        <v>25</v>
      </c>
      <c r="R1050" s="138">
        <f t="shared" si="603"/>
        <v>50</v>
      </c>
      <c r="S1050" s="138" t="e">
        <f t="shared" si="604"/>
        <v>#VALUE!</v>
      </c>
      <c r="T1050" s="138" t="e">
        <f t="shared" si="605"/>
        <v>#VALUE!</v>
      </c>
      <c r="U1050" s="138" t="e">
        <f t="shared" si="606"/>
        <v>#VALUE!</v>
      </c>
      <c r="V1050" s="138" t="e">
        <f t="shared" si="607"/>
        <v>#VALUE!</v>
      </c>
      <c r="W1050" s="158" t="str">
        <f t="shared" si="584"/>
        <v>09:00 16:00(13:00 14:00)</v>
      </c>
      <c r="X1050" s="159" t="e">
        <f>HLOOKUP(SEARCH("2",$M1050)-1,$Q$3:$V1050,$P1050+1,FALSE)</f>
        <v>#VALUE!</v>
      </c>
      <c r="Y1050" s="160" t="e">
        <f t="shared" si="585"/>
        <v>#VALUE!</v>
      </c>
      <c r="Z1050" s="161" t="e">
        <f t="shared" si="586"/>
        <v>#VALUE!</v>
      </c>
      <c r="AA1050" s="158" t="str">
        <f t="shared" si="587"/>
        <v>выходной</v>
      </c>
      <c r="AB1050" s="159">
        <f>HLOOKUP(SEARCH("3",$M1050)-1,$Q$3:$V1050,$P1050+1,FALSE)</f>
        <v>25</v>
      </c>
      <c r="AC1050" s="160" t="str">
        <f t="shared" si="588"/>
        <v>09:00 16:00(13:00 14:00)|09:00 16:00(13:00 14:00)</v>
      </c>
      <c r="AD1050" s="161" t="str">
        <f t="shared" si="589"/>
        <v>09:00 16:00(13:00 14:00)</v>
      </c>
      <c r="AE1050" s="158" t="str">
        <f t="shared" si="590"/>
        <v>09:00 16:00(13:00 14:00)</v>
      </c>
      <c r="AF1050" s="159" t="e">
        <f>HLOOKUP(SEARCH("4",$M1050)-1,$Q$3:$V1050,$P1050+1,FALSE)</f>
        <v>#VALUE!</v>
      </c>
      <c r="AG1050" s="161" t="e">
        <f t="shared" si="591"/>
        <v>#VALUE!</v>
      </c>
      <c r="AH1050" s="161" t="e">
        <f t="shared" si="592"/>
        <v>#VALUE!</v>
      </c>
      <c r="AI1050" s="158" t="str">
        <f t="shared" si="593"/>
        <v>выходной</v>
      </c>
      <c r="AJ1050" s="159">
        <f>HLOOKUP(SEARCH("5",$M1050)-1,$Q$3:$V1050,$P1050+1,FALSE)</f>
        <v>50</v>
      </c>
      <c r="AK1050" s="161" t="str">
        <f t="shared" si="594"/>
        <v>09:00 16:00(13:00 14:00)</v>
      </c>
      <c r="AL1050" s="161" t="e">
        <f t="shared" si="595"/>
        <v>#VALUE!</v>
      </c>
      <c r="AM1050" s="158" t="str">
        <f t="shared" si="596"/>
        <v>09:00 16:00(13:00 14:00)</v>
      </c>
      <c r="AN1050" s="159" t="e">
        <f>HLOOKUP(SEARCH("6",$M1050)-1,$Q$3:$V1050,$P1050+1,FALSE)</f>
        <v>#VALUE!</v>
      </c>
      <c r="AO1050" s="161" t="e">
        <f t="shared" si="597"/>
        <v>#VALUE!</v>
      </c>
      <c r="AP1050" s="161" t="e">
        <f t="shared" si="598"/>
        <v>#VALUE!</v>
      </c>
      <c r="AQ1050" s="162" t="str">
        <f t="shared" si="599"/>
        <v>выходной</v>
      </c>
      <c r="AR1050" s="163" t="e">
        <f>HLOOKUP(SEARCH("7",$M1050)-1,$Q$3:$V1050,$P1050+1,FALSE)</f>
        <v>#VALUE!</v>
      </c>
      <c r="AS1050" s="164" t="str">
        <f t="shared" si="600"/>
        <v>выходной</v>
      </c>
      <c r="AT1050" s="142"/>
      <c r="AU1050" s="11" t="str">
        <f>IF(ISERROR(VLOOKUP(B1050,'РЕОРГ 2008'!$A:$B,2,FALSE)),"",VLOOKUP(B1050,'РЕОРГ 2008'!$A:$B,2,FALSE))</f>
        <v/>
      </c>
      <c r="AV1050" s="12" t="str">
        <f t="shared" si="601"/>
        <v>Опер.касса №8589/050</v>
      </c>
      <c r="AW1050" s="31" t="e">
        <f>LEFT(#REF!,2)</f>
        <v>#REF!</v>
      </c>
      <c r="AX1050" s="12" t="str">
        <f t="shared" si="579"/>
        <v>8589/050</v>
      </c>
      <c r="AZ1050" t="str">
        <f>IF(ISERROR(VLOOKUP(B1050,'РЕОРГ 01.08.2009'!$A:$B,2,FALSE)),"",VLOOKUP(B1050,'РЕОРГ 01.08.2009'!$A:$B,2,FALSE))</f>
        <v/>
      </c>
      <c r="BA1050" s="12" t="str">
        <f t="shared" si="574"/>
        <v>Опер.касса №8589/050</v>
      </c>
      <c r="BB1050" t="e">
        <f>LEFT(#REF!,2)</f>
        <v>#REF!</v>
      </c>
      <c r="BC1050" s="12" t="str">
        <f t="shared" si="580"/>
        <v>8589/050</v>
      </c>
      <c r="BE1050" t="str">
        <f>IF(ISERROR(VLOOKUP(B1050,'РЕОРГ 01.10.2009'!A:C,3,FALSE)),"",VLOOKUP(B1050,'РЕОРГ 01.10.2009'!A:C,3,FALSE))</f>
        <v/>
      </c>
      <c r="BF1050" s="12" t="str">
        <f t="shared" si="575"/>
        <v>Опер.касса №8589/050</v>
      </c>
      <c r="BG1050" t="e">
        <f>LEFT(#REF!,2)</f>
        <v>#REF!</v>
      </c>
      <c r="BH1050" s="12" t="str">
        <f t="shared" si="581"/>
        <v>8589/050</v>
      </c>
      <c r="BJ1050" t="str">
        <f>IF(ISERROR(VLOOKUP($B1050,'РЕОРГ 01.05.2010'!A:B,2,FALSE)),"",VLOOKUP($B1050,'РЕОРГ 01.05.2010'!A:B,2,FALSE))</f>
        <v/>
      </c>
      <c r="BK1050" s="12" t="str">
        <f t="shared" si="576"/>
        <v>Опер.касса №8589/050</v>
      </c>
      <c r="BL1050" t="e">
        <f>LEFT(#REF!,2)</f>
        <v>#REF!</v>
      </c>
      <c r="BM1050" s="12" t="str">
        <f t="shared" si="582"/>
        <v>8589/050</v>
      </c>
      <c r="BO1050" t="str">
        <f>IF(ISERROR(VLOOKUP($B1050,'РЕОРГ 01.08.2010'!A:B,2,FALSE)),"",VLOOKUP($B1050,'РЕОРГ 01.08.2010'!A:B,2,FALSE))</f>
        <v/>
      </c>
      <c r="BP1050" s="12" t="str">
        <f t="shared" si="577"/>
        <v>Опер.касса №8589/050</v>
      </c>
      <c r="BQ1050" t="e">
        <f>LEFT(#REF!,2)</f>
        <v>#REF!</v>
      </c>
      <c r="BR1050" s="12" t="str">
        <f t="shared" si="583"/>
        <v>8589/050</v>
      </c>
    </row>
    <row r="1051" spans="1:70" ht="12.75" customHeight="1">
      <c r="A1051" t="str">
        <f t="shared" si="578"/>
        <v>8589/051</v>
      </c>
      <c r="B1051" s="133">
        <v>1159</v>
      </c>
      <c r="C1051" s="1" t="s">
        <v>6323</v>
      </c>
      <c r="D1051" s="32" t="s">
        <v>1931</v>
      </c>
      <c r="E1051" s="1" t="s">
        <v>6324</v>
      </c>
      <c r="F1051" s="1" t="s">
        <v>1291</v>
      </c>
      <c r="G1051" s="1" t="s">
        <v>6325</v>
      </c>
      <c r="H1051" s="1" t="s">
        <v>6326</v>
      </c>
      <c r="I1051" s="1" t="s">
        <v>6327</v>
      </c>
      <c r="J1051" s="1"/>
      <c r="K1051" s="1">
        <v>0.5</v>
      </c>
      <c r="L1051" s="32" t="s">
        <v>4049</v>
      </c>
      <c r="M1051" s="8" t="s">
        <v>11991</v>
      </c>
      <c r="N1051" s="2" t="s">
        <v>11981</v>
      </c>
      <c r="O1051" s="173"/>
      <c r="P1051" s="168">
        <f t="shared" si="608"/>
        <v>1048</v>
      </c>
      <c r="Q1051" s="138">
        <f t="shared" si="602"/>
        <v>25</v>
      </c>
      <c r="R1051" s="138">
        <f t="shared" si="603"/>
        <v>50</v>
      </c>
      <c r="S1051" s="138" t="e">
        <f t="shared" si="604"/>
        <v>#VALUE!</v>
      </c>
      <c r="T1051" s="138" t="e">
        <f t="shared" si="605"/>
        <v>#VALUE!</v>
      </c>
      <c r="U1051" s="138" t="e">
        <f t="shared" si="606"/>
        <v>#VALUE!</v>
      </c>
      <c r="V1051" s="138" t="e">
        <f t="shared" si="607"/>
        <v>#VALUE!</v>
      </c>
      <c r="W1051" s="158" t="str">
        <f t="shared" si="584"/>
        <v>09:00 16:00(13:00 14:00)</v>
      </c>
      <c r="X1051" s="159" t="e">
        <f>HLOOKUP(SEARCH("2",$M1051)-1,$Q$3:$V1051,$P1051+1,FALSE)</f>
        <v>#VALUE!</v>
      </c>
      <c r="Y1051" s="160" t="e">
        <f t="shared" si="585"/>
        <v>#VALUE!</v>
      </c>
      <c r="Z1051" s="161" t="e">
        <f t="shared" si="586"/>
        <v>#VALUE!</v>
      </c>
      <c r="AA1051" s="158" t="str">
        <f t="shared" si="587"/>
        <v>выходной</v>
      </c>
      <c r="AB1051" s="159">
        <f>HLOOKUP(SEARCH("3",$M1051)-1,$Q$3:$V1051,$P1051+1,FALSE)</f>
        <v>25</v>
      </c>
      <c r="AC1051" s="160" t="str">
        <f t="shared" si="588"/>
        <v>09:00 16:00(13:00 14:00)|09:00 16:00(13:00 14:00)</v>
      </c>
      <c r="AD1051" s="161" t="str">
        <f t="shared" si="589"/>
        <v>09:00 16:00(13:00 14:00)</v>
      </c>
      <c r="AE1051" s="158" t="str">
        <f t="shared" si="590"/>
        <v>09:00 16:00(13:00 14:00)</v>
      </c>
      <c r="AF1051" s="159" t="e">
        <f>HLOOKUP(SEARCH("4",$M1051)-1,$Q$3:$V1051,$P1051+1,FALSE)</f>
        <v>#VALUE!</v>
      </c>
      <c r="AG1051" s="161" t="e">
        <f t="shared" si="591"/>
        <v>#VALUE!</v>
      </c>
      <c r="AH1051" s="161" t="e">
        <f t="shared" si="592"/>
        <v>#VALUE!</v>
      </c>
      <c r="AI1051" s="158" t="str">
        <f t="shared" si="593"/>
        <v>выходной</v>
      </c>
      <c r="AJ1051" s="159">
        <f>HLOOKUP(SEARCH("5",$M1051)-1,$Q$3:$V1051,$P1051+1,FALSE)</f>
        <v>50</v>
      </c>
      <c r="AK1051" s="161" t="str">
        <f t="shared" si="594"/>
        <v>09:00 16:00(13:00 14:00)</v>
      </c>
      <c r="AL1051" s="161" t="e">
        <f t="shared" si="595"/>
        <v>#VALUE!</v>
      </c>
      <c r="AM1051" s="158" t="str">
        <f t="shared" si="596"/>
        <v>09:00 16:00(13:00 14:00)</v>
      </c>
      <c r="AN1051" s="159" t="e">
        <f>HLOOKUP(SEARCH("6",$M1051)-1,$Q$3:$V1051,$P1051+1,FALSE)</f>
        <v>#VALUE!</v>
      </c>
      <c r="AO1051" s="161" t="e">
        <f t="shared" si="597"/>
        <v>#VALUE!</v>
      </c>
      <c r="AP1051" s="161" t="e">
        <f t="shared" si="598"/>
        <v>#VALUE!</v>
      </c>
      <c r="AQ1051" s="162" t="str">
        <f t="shared" si="599"/>
        <v>выходной</v>
      </c>
      <c r="AR1051" s="163" t="e">
        <f>HLOOKUP(SEARCH("7",$M1051)-1,$Q$3:$V1051,$P1051+1,FALSE)</f>
        <v>#VALUE!</v>
      </c>
      <c r="AS1051" s="164" t="str">
        <f t="shared" si="600"/>
        <v>выходной</v>
      </c>
      <c r="AT1051" s="142"/>
      <c r="AU1051" s="11" t="str">
        <f>IF(ISERROR(VLOOKUP(B1051,'РЕОРГ 2008'!$A:$B,2,FALSE)),"",VLOOKUP(B1051,'РЕОРГ 2008'!$A:$B,2,FALSE))</f>
        <v/>
      </c>
      <c r="AV1051" s="12" t="str">
        <f t="shared" si="601"/>
        <v>Опер.касса №8589/051</v>
      </c>
      <c r="AW1051" s="31" t="e">
        <f>LEFT(#REF!,2)</f>
        <v>#REF!</v>
      </c>
      <c r="AX1051" s="12" t="str">
        <f t="shared" si="579"/>
        <v>8589/051</v>
      </c>
      <c r="AZ1051" t="str">
        <f>IF(ISERROR(VLOOKUP(B1051,'РЕОРГ 01.08.2009'!$A:$B,2,FALSE)),"",VLOOKUP(B1051,'РЕОРГ 01.08.2009'!$A:$B,2,FALSE))</f>
        <v/>
      </c>
      <c r="BA1051" s="12" t="str">
        <f t="shared" si="574"/>
        <v>Опер.касса №8589/051</v>
      </c>
      <c r="BB1051" t="e">
        <f>LEFT(#REF!,2)</f>
        <v>#REF!</v>
      </c>
      <c r="BC1051" s="12" t="str">
        <f t="shared" si="580"/>
        <v>8589/051</v>
      </c>
      <c r="BE1051" t="str">
        <f>IF(ISERROR(VLOOKUP(B1051,'РЕОРГ 01.10.2009'!A:C,3,FALSE)),"",VLOOKUP(B1051,'РЕОРГ 01.10.2009'!A:C,3,FALSE))</f>
        <v/>
      </c>
      <c r="BF1051" s="12" t="str">
        <f t="shared" si="575"/>
        <v>Опер.касса №8589/051</v>
      </c>
      <c r="BG1051" t="e">
        <f>LEFT(#REF!,2)</f>
        <v>#REF!</v>
      </c>
      <c r="BH1051" s="12" t="str">
        <f t="shared" si="581"/>
        <v>8589/051</v>
      </c>
      <c r="BJ1051" t="str">
        <f>IF(ISERROR(VLOOKUP($B1051,'РЕОРГ 01.05.2010'!A:B,2,FALSE)),"",VLOOKUP($B1051,'РЕОРГ 01.05.2010'!A:B,2,FALSE))</f>
        <v/>
      </c>
      <c r="BK1051" s="12" t="str">
        <f t="shared" si="576"/>
        <v>Опер.касса №8589/051</v>
      </c>
      <c r="BL1051" t="e">
        <f>LEFT(#REF!,2)</f>
        <v>#REF!</v>
      </c>
      <c r="BM1051" s="12" t="str">
        <f t="shared" si="582"/>
        <v>8589/051</v>
      </c>
      <c r="BO1051" t="str">
        <f>IF(ISERROR(VLOOKUP($B1051,'РЕОРГ 01.08.2010'!A:B,2,FALSE)),"",VLOOKUP($B1051,'РЕОРГ 01.08.2010'!A:B,2,FALSE))</f>
        <v/>
      </c>
      <c r="BP1051" s="12" t="str">
        <f t="shared" si="577"/>
        <v>Опер.касса №8589/051</v>
      </c>
      <c r="BQ1051" t="e">
        <f>LEFT(#REF!,2)</f>
        <v>#REF!</v>
      </c>
      <c r="BR1051" s="12" t="str">
        <f t="shared" si="583"/>
        <v>8589/051</v>
      </c>
    </row>
    <row r="1052" spans="1:70" ht="12.75" customHeight="1">
      <c r="A1052" t="str">
        <f t="shared" si="578"/>
        <v>8589/053</v>
      </c>
      <c r="B1052" s="133">
        <v>1160</v>
      </c>
      <c r="C1052" s="1" t="s">
        <v>6328</v>
      </c>
      <c r="D1052" s="32" t="s">
        <v>1931</v>
      </c>
      <c r="E1052" s="1" t="s">
        <v>6329</v>
      </c>
      <c r="F1052" s="1" t="s">
        <v>1291</v>
      </c>
      <c r="G1052" s="1" t="s">
        <v>3781</v>
      </c>
      <c r="H1052" s="1" t="s">
        <v>3782</v>
      </c>
      <c r="I1052" s="1" t="s">
        <v>3783</v>
      </c>
      <c r="J1052" s="1"/>
      <c r="K1052" s="1">
        <v>0.5</v>
      </c>
      <c r="L1052" s="32" t="s">
        <v>4049</v>
      </c>
      <c r="M1052" s="8" t="s">
        <v>11991</v>
      </c>
      <c r="N1052" s="2" t="s">
        <v>11981</v>
      </c>
      <c r="O1052" s="173"/>
      <c r="P1052" s="168">
        <f t="shared" si="608"/>
        <v>1049</v>
      </c>
      <c r="Q1052" s="138">
        <f t="shared" si="602"/>
        <v>25</v>
      </c>
      <c r="R1052" s="138">
        <f t="shared" si="603"/>
        <v>50</v>
      </c>
      <c r="S1052" s="138" t="e">
        <f t="shared" si="604"/>
        <v>#VALUE!</v>
      </c>
      <c r="T1052" s="138" t="e">
        <f t="shared" si="605"/>
        <v>#VALUE!</v>
      </c>
      <c r="U1052" s="138" t="e">
        <f t="shared" si="606"/>
        <v>#VALUE!</v>
      </c>
      <c r="V1052" s="138" t="e">
        <f t="shared" si="607"/>
        <v>#VALUE!</v>
      </c>
      <c r="W1052" s="158" t="str">
        <f t="shared" si="584"/>
        <v>09:00 16:00(13:00 14:00)</v>
      </c>
      <c r="X1052" s="159" t="e">
        <f>HLOOKUP(SEARCH("2",$M1052)-1,$Q$3:$V1052,$P1052+1,FALSE)</f>
        <v>#VALUE!</v>
      </c>
      <c r="Y1052" s="160" t="e">
        <f t="shared" si="585"/>
        <v>#VALUE!</v>
      </c>
      <c r="Z1052" s="161" t="e">
        <f t="shared" si="586"/>
        <v>#VALUE!</v>
      </c>
      <c r="AA1052" s="158" t="str">
        <f t="shared" si="587"/>
        <v>выходной</v>
      </c>
      <c r="AB1052" s="159">
        <f>HLOOKUP(SEARCH("3",$M1052)-1,$Q$3:$V1052,$P1052+1,FALSE)</f>
        <v>25</v>
      </c>
      <c r="AC1052" s="160" t="str">
        <f t="shared" si="588"/>
        <v>09:00 16:00(13:00 14:00)|09:00 16:00(13:00 14:00)</v>
      </c>
      <c r="AD1052" s="161" t="str">
        <f t="shared" si="589"/>
        <v>09:00 16:00(13:00 14:00)</v>
      </c>
      <c r="AE1052" s="158" t="str">
        <f t="shared" si="590"/>
        <v>09:00 16:00(13:00 14:00)</v>
      </c>
      <c r="AF1052" s="159" t="e">
        <f>HLOOKUP(SEARCH("4",$M1052)-1,$Q$3:$V1052,$P1052+1,FALSE)</f>
        <v>#VALUE!</v>
      </c>
      <c r="AG1052" s="161" t="e">
        <f t="shared" si="591"/>
        <v>#VALUE!</v>
      </c>
      <c r="AH1052" s="161" t="e">
        <f t="shared" si="592"/>
        <v>#VALUE!</v>
      </c>
      <c r="AI1052" s="158" t="str">
        <f t="shared" si="593"/>
        <v>выходной</v>
      </c>
      <c r="AJ1052" s="159">
        <f>HLOOKUP(SEARCH("5",$M1052)-1,$Q$3:$V1052,$P1052+1,FALSE)</f>
        <v>50</v>
      </c>
      <c r="AK1052" s="161" t="str">
        <f t="shared" si="594"/>
        <v>09:00 16:00(13:00 14:00)</v>
      </c>
      <c r="AL1052" s="161" t="e">
        <f t="shared" si="595"/>
        <v>#VALUE!</v>
      </c>
      <c r="AM1052" s="158" t="str">
        <f t="shared" si="596"/>
        <v>09:00 16:00(13:00 14:00)</v>
      </c>
      <c r="AN1052" s="159" t="e">
        <f>HLOOKUP(SEARCH("6",$M1052)-1,$Q$3:$V1052,$P1052+1,FALSE)</f>
        <v>#VALUE!</v>
      </c>
      <c r="AO1052" s="161" t="e">
        <f t="shared" si="597"/>
        <v>#VALUE!</v>
      </c>
      <c r="AP1052" s="161" t="e">
        <f t="shared" si="598"/>
        <v>#VALUE!</v>
      </c>
      <c r="AQ1052" s="162" t="str">
        <f t="shared" si="599"/>
        <v>выходной</v>
      </c>
      <c r="AR1052" s="163" t="e">
        <f>HLOOKUP(SEARCH("7",$M1052)-1,$Q$3:$V1052,$P1052+1,FALSE)</f>
        <v>#VALUE!</v>
      </c>
      <c r="AS1052" s="164" t="str">
        <f t="shared" si="600"/>
        <v>выходной</v>
      </c>
      <c r="AT1052" s="142"/>
      <c r="AU1052" s="11" t="str">
        <f>IF(ISERROR(VLOOKUP(B1052,'РЕОРГ 2008'!$A:$B,2,FALSE)),"",VLOOKUP(B1052,'РЕОРГ 2008'!$A:$B,2,FALSE))</f>
        <v/>
      </c>
      <c r="AV1052" s="12" t="str">
        <f t="shared" si="601"/>
        <v>Опер.касса №8589/053</v>
      </c>
      <c r="AW1052" s="31" t="e">
        <f>LEFT(#REF!,2)</f>
        <v>#REF!</v>
      </c>
      <c r="AX1052" s="12" t="str">
        <f t="shared" si="579"/>
        <v>8589/053</v>
      </c>
      <c r="AZ1052" t="str">
        <f>IF(ISERROR(VLOOKUP(B1052,'РЕОРГ 01.08.2009'!$A:$B,2,FALSE)),"",VLOOKUP(B1052,'РЕОРГ 01.08.2009'!$A:$B,2,FALSE))</f>
        <v/>
      </c>
      <c r="BA1052" s="12" t="str">
        <f t="shared" si="574"/>
        <v>Опер.касса №8589/053</v>
      </c>
      <c r="BB1052" t="e">
        <f>LEFT(#REF!,2)</f>
        <v>#REF!</v>
      </c>
      <c r="BC1052" s="12" t="str">
        <f t="shared" si="580"/>
        <v>8589/053</v>
      </c>
      <c r="BE1052" t="str">
        <f>IF(ISERROR(VLOOKUP(B1052,'РЕОРГ 01.10.2009'!A:C,3,FALSE)),"",VLOOKUP(B1052,'РЕОРГ 01.10.2009'!A:C,3,FALSE))</f>
        <v/>
      </c>
      <c r="BF1052" s="12" t="str">
        <f t="shared" si="575"/>
        <v>Опер.касса №8589/053</v>
      </c>
      <c r="BG1052" t="e">
        <f>LEFT(#REF!,2)</f>
        <v>#REF!</v>
      </c>
      <c r="BH1052" s="12" t="str">
        <f t="shared" si="581"/>
        <v>8589/053</v>
      </c>
      <c r="BJ1052" t="str">
        <f>IF(ISERROR(VLOOKUP($B1052,'РЕОРГ 01.05.2010'!A:B,2,FALSE)),"",VLOOKUP($B1052,'РЕОРГ 01.05.2010'!A:B,2,FALSE))</f>
        <v/>
      </c>
      <c r="BK1052" s="12" t="str">
        <f t="shared" si="576"/>
        <v>Опер.касса №8589/053</v>
      </c>
      <c r="BL1052" t="e">
        <f>LEFT(#REF!,2)</f>
        <v>#REF!</v>
      </c>
      <c r="BM1052" s="12" t="str">
        <f t="shared" si="582"/>
        <v>8589/053</v>
      </c>
      <c r="BO1052" t="str">
        <f>IF(ISERROR(VLOOKUP($B1052,'РЕОРГ 01.08.2010'!A:B,2,FALSE)),"",VLOOKUP($B1052,'РЕОРГ 01.08.2010'!A:B,2,FALSE))</f>
        <v/>
      </c>
      <c r="BP1052" s="12" t="str">
        <f t="shared" si="577"/>
        <v>Опер.касса №8589/053</v>
      </c>
      <c r="BQ1052" t="e">
        <f>LEFT(#REF!,2)</f>
        <v>#REF!</v>
      </c>
      <c r="BR1052" s="12" t="str">
        <f t="shared" si="583"/>
        <v>8589/053</v>
      </c>
    </row>
    <row r="1053" spans="1:70" ht="12.75" customHeight="1">
      <c r="A1053" t="str">
        <f t="shared" si="578"/>
        <v>8589/054</v>
      </c>
      <c r="B1053" s="133">
        <v>1161</v>
      </c>
      <c r="C1053" s="1" t="s">
        <v>3784</v>
      </c>
      <c r="D1053" s="32" t="s">
        <v>1931</v>
      </c>
      <c r="E1053" s="1" t="s">
        <v>3785</v>
      </c>
      <c r="F1053" s="1" t="s">
        <v>1291</v>
      </c>
      <c r="G1053" s="1" t="s">
        <v>2893</v>
      </c>
      <c r="H1053" s="1" t="s">
        <v>3786</v>
      </c>
      <c r="I1053" s="1" t="s">
        <v>3787</v>
      </c>
      <c r="J1053" s="1"/>
      <c r="K1053" s="1">
        <v>0.5</v>
      </c>
      <c r="L1053" s="32" t="s">
        <v>4049</v>
      </c>
      <c r="M1053" s="8" t="s">
        <v>11991</v>
      </c>
      <c r="N1053" s="2" t="s">
        <v>11981</v>
      </c>
      <c r="O1053" s="173"/>
      <c r="P1053" s="168">
        <f t="shared" si="608"/>
        <v>1050</v>
      </c>
      <c r="Q1053" s="138">
        <f t="shared" si="602"/>
        <v>25</v>
      </c>
      <c r="R1053" s="138">
        <f t="shared" si="603"/>
        <v>50</v>
      </c>
      <c r="S1053" s="138" t="e">
        <f t="shared" si="604"/>
        <v>#VALUE!</v>
      </c>
      <c r="T1053" s="138" t="e">
        <f t="shared" si="605"/>
        <v>#VALUE!</v>
      </c>
      <c r="U1053" s="138" t="e">
        <f t="shared" si="606"/>
        <v>#VALUE!</v>
      </c>
      <c r="V1053" s="138" t="e">
        <f t="shared" si="607"/>
        <v>#VALUE!</v>
      </c>
      <c r="W1053" s="158" t="str">
        <f t="shared" si="584"/>
        <v>09:00 16:00(13:00 14:00)</v>
      </c>
      <c r="X1053" s="159" t="e">
        <f>HLOOKUP(SEARCH("2",$M1053)-1,$Q$3:$V1053,$P1053+1,FALSE)</f>
        <v>#VALUE!</v>
      </c>
      <c r="Y1053" s="160" t="e">
        <f t="shared" si="585"/>
        <v>#VALUE!</v>
      </c>
      <c r="Z1053" s="161" t="e">
        <f t="shared" si="586"/>
        <v>#VALUE!</v>
      </c>
      <c r="AA1053" s="158" t="str">
        <f t="shared" si="587"/>
        <v>выходной</v>
      </c>
      <c r="AB1053" s="159">
        <f>HLOOKUP(SEARCH("3",$M1053)-1,$Q$3:$V1053,$P1053+1,FALSE)</f>
        <v>25</v>
      </c>
      <c r="AC1053" s="160" t="str">
        <f t="shared" si="588"/>
        <v>09:00 16:00(13:00 14:00)|09:00 16:00(13:00 14:00)</v>
      </c>
      <c r="AD1053" s="161" t="str">
        <f t="shared" si="589"/>
        <v>09:00 16:00(13:00 14:00)</v>
      </c>
      <c r="AE1053" s="158" t="str">
        <f t="shared" si="590"/>
        <v>09:00 16:00(13:00 14:00)</v>
      </c>
      <c r="AF1053" s="159" t="e">
        <f>HLOOKUP(SEARCH("4",$M1053)-1,$Q$3:$V1053,$P1053+1,FALSE)</f>
        <v>#VALUE!</v>
      </c>
      <c r="AG1053" s="161" t="e">
        <f t="shared" si="591"/>
        <v>#VALUE!</v>
      </c>
      <c r="AH1053" s="161" t="e">
        <f t="shared" si="592"/>
        <v>#VALUE!</v>
      </c>
      <c r="AI1053" s="158" t="str">
        <f t="shared" si="593"/>
        <v>выходной</v>
      </c>
      <c r="AJ1053" s="159">
        <f>HLOOKUP(SEARCH("5",$M1053)-1,$Q$3:$V1053,$P1053+1,FALSE)</f>
        <v>50</v>
      </c>
      <c r="AK1053" s="161" t="str">
        <f t="shared" si="594"/>
        <v>09:00 16:00(13:00 14:00)</v>
      </c>
      <c r="AL1053" s="161" t="e">
        <f t="shared" si="595"/>
        <v>#VALUE!</v>
      </c>
      <c r="AM1053" s="158" t="str">
        <f t="shared" si="596"/>
        <v>09:00 16:00(13:00 14:00)</v>
      </c>
      <c r="AN1053" s="159" t="e">
        <f>HLOOKUP(SEARCH("6",$M1053)-1,$Q$3:$V1053,$P1053+1,FALSE)</f>
        <v>#VALUE!</v>
      </c>
      <c r="AO1053" s="161" t="e">
        <f t="shared" si="597"/>
        <v>#VALUE!</v>
      </c>
      <c r="AP1053" s="161" t="e">
        <f t="shared" si="598"/>
        <v>#VALUE!</v>
      </c>
      <c r="AQ1053" s="162" t="str">
        <f t="shared" si="599"/>
        <v>выходной</v>
      </c>
      <c r="AR1053" s="163" t="e">
        <f>HLOOKUP(SEARCH("7",$M1053)-1,$Q$3:$V1053,$P1053+1,FALSE)</f>
        <v>#VALUE!</v>
      </c>
      <c r="AS1053" s="164" t="str">
        <f t="shared" si="600"/>
        <v>выходной</v>
      </c>
      <c r="AT1053" s="142"/>
      <c r="AU1053" s="11" t="str">
        <f>IF(ISERROR(VLOOKUP(B1053,'РЕОРГ 2008'!$A:$B,2,FALSE)),"",VLOOKUP(B1053,'РЕОРГ 2008'!$A:$B,2,FALSE))</f>
        <v/>
      </c>
      <c r="AV1053" s="12" t="str">
        <f t="shared" si="601"/>
        <v>Опер.касса №8589/054</v>
      </c>
      <c r="AW1053" s="31" t="e">
        <f>LEFT(#REF!,2)</f>
        <v>#REF!</v>
      </c>
      <c r="AX1053" s="12" t="str">
        <f t="shared" si="579"/>
        <v>8589/054</v>
      </c>
      <c r="AZ1053" t="str">
        <f>IF(ISERROR(VLOOKUP(B1053,'РЕОРГ 01.08.2009'!$A:$B,2,FALSE)),"",VLOOKUP(B1053,'РЕОРГ 01.08.2009'!$A:$B,2,FALSE))</f>
        <v/>
      </c>
      <c r="BA1053" s="12" t="str">
        <f t="shared" si="574"/>
        <v>Опер.касса №8589/054</v>
      </c>
      <c r="BB1053" t="e">
        <f>LEFT(#REF!,2)</f>
        <v>#REF!</v>
      </c>
      <c r="BC1053" s="12" t="str">
        <f t="shared" si="580"/>
        <v>8589/054</v>
      </c>
      <c r="BE1053" t="str">
        <f>IF(ISERROR(VLOOKUP(B1053,'РЕОРГ 01.10.2009'!A:C,3,FALSE)),"",VLOOKUP(B1053,'РЕОРГ 01.10.2009'!A:C,3,FALSE))</f>
        <v/>
      </c>
      <c r="BF1053" s="12" t="str">
        <f t="shared" si="575"/>
        <v>Опер.касса №8589/054</v>
      </c>
      <c r="BG1053" t="e">
        <f>LEFT(#REF!,2)</f>
        <v>#REF!</v>
      </c>
      <c r="BH1053" s="12" t="str">
        <f t="shared" si="581"/>
        <v>8589/054</v>
      </c>
      <c r="BJ1053" t="str">
        <f>IF(ISERROR(VLOOKUP($B1053,'РЕОРГ 01.05.2010'!A:B,2,FALSE)),"",VLOOKUP($B1053,'РЕОРГ 01.05.2010'!A:B,2,FALSE))</f>
        <v/>
      </c>
      <c r="BK1053" s="12" t="str">
        <f t="shared" si="576"/>
        <v>Опер.касса №8589/054</v>
      </c>
      <c r="BL1053" t="e">
        <f>LEFT(#REF!,2)</f>
        <v>#REF!</v>
      </c>
      <c r="BM1053" s="12" t="str">
        <f t="shared" si="582"/>
        <v>8589/054</v>
      </c>
      <c r="BO1053" t="str">
        <f>IF(ISERROR(VLOOKUP($B1053,'РЕОРГ 01.08.2010'!A:B,2,FALSE)),"",VLOOKUP($B1053,'РЕОРГ 01.08.2010'!A:B,2,FALSE))</f>
        <v/>
      </c>
      <c r="BP1053" s="12" t="str">
        <f t="shared" si="577"/>
        <v>Опер.касса №8589/054</v>
      </c>
      <c r="BQ1053" t="e">
        <f>LEFT(#REF!,2)</f>
        <v>#REF!</v>
      </c>
      <c r="BR1053" s="12" t="str">
        <f t="shared" si="583"/>
        <v>8589/054</v>
      </c>
    </row>
    <row r="1054" spans="1:70" ht="12.75" customHeight="1">
      <c r="A1054" t="str">
        <f t="shared" si="578"/>
        <v>8589/055</v>
      </c>
      <c r="B1054" s="133">
        <v>1162</v>
      </c>
      <c r="C1054" s="1" t="s">
        <v>3788</v>
      </c>
      <c r="D1054" s="32" t="s">
        <v>1931</v>
      </c>
      <c r="E1054" s="1" t="s">
        <v>3789</v>
      </c>
      <c r="F1054" s="1" t="s">
        <v>1291</v>
      </c>
      <c r="G1054" s="1" t="s">
        <v>3790</v>
      </c>
      <c r="H1054" s="1" t="s">
        <v>3791</v>
      </c>
      <c r="I1054" s="1" t="s">
        <v>3792</v>
      </c>
      <c r="J1054" s="1"/>
      <c r="K1054" s="1">
        <v>0.25</v>
      </c>
      <c r="L1054" s="32" t="s">
        <v>4049</v>
      </c>
      <c r="M1054" s="8" t="s">
        <v>12070</v>
      </c>
      <c r="N1054" s="2" t="s">
        <v>12413</v>
      </c>
      <c r="O1054" s="173"/>
      <c r="P1054" s="168">
        <f t="shared" si="608"/>
        <v>1051</v>
      </c>
      <c r="Q1054" s="138">
        <f t="shared" si="602"/>
        <v>25</v>
      </c>
      <c r="R1054" s="138" t="e">
        <f t="shared" si="603"/>
        <v>#VALUE!</v>
      </c>
      <c r="S1054" s="138" t="e">
        <f t="shared" si="604"/>
        <v>#VALUE!</v>
      </c>
      <c r="T1054" s="138" t="e">
        <f t="shared" si="605"/>
        <v>#VALUE!</v>
      </c>
      <c r="U1054" s="138" t="e">
        <f t="shared" si="606"/>
        <v>#VALUE!</v>
      </c>
      <c r="V1054" s="138" t="e">
        <f t="shared" si="607"/>
        <v>#VALUE!</v>
      </c>
      <c r="W1054" s="158" t="str">
        <f t="shared" si="584"/>
        <v>10:00 15:00(13:00 13:30)</v>
      </c>
      <c r="X1054" s="159" t="e">
        <f>HLOOKUP(SEARCH("2",$M1054)-1,$Q$3:$V1054,$P1054+1,FALSE)</f>
        <v>#VALUE!</v>
      </c>
      <c r="Y1054" s="160" t="e">
        <f t="shared" si="585"/>
        <v>#VALUE!</v>
      </c>
      <c r="Z1054" s="161" t="e">
        <f t="shared" si="586"/>
        <v>#VALUE!</v>
      </c>
      <c r="AA1054" s="158" t="str">
        <f t="shared" si="587"/>
        <v>выходной</v>
      </c>
      <c r="AB1054" s="159" t="e">
        <f>HLOOKUP(SEARCH("3",$M1054)-1,$Q$3:$V1054,$P1054+1,FALSE)</f>
        <v>#VALUE!</v>
      </c>
      <c r="AC1054" s="160" t="e">
        <f t="shared" si="588"/>
        <v>#VALUE!</v>
      </c>
      <c r="AD1054" s="161" t="e">
        <f t="shared" si="589"/>
        <v>#VALUE!</v>
      </c>
      <c r="AE1054" s="158" t="str">
        <f t="shared" si="590"/>
        <v>выходной</v>
      </c>
      <c r="AF1054" s="159" t="e">
        <f>HLOOKUP(SEARCH("4",$M1054)-1,$Q$3:$V1054,$P1054+1,FALSE)</f>
        <v>#VALUE!</v>
      </c>
      <c r="AG1054" s="161" t="e">
        <f t="shared" si="591"/>
        <v>#VALUE!</v>
      </c>
      <c r="AH1054" s="161" t="e">
        <f t="shared" si="592"/>
        <v>#VALUE!</v>
      </c>
      <c r="AI1054" s="158" t="str">
        <f t="shared" si="593"/>
        <v>выходной</v>
      </c>
      <c r="AJ1054" s="159">
        <f>HLOOKUP(SEARCH("5",$M1054)-1,$Q$3:$V1054,$P1054+1,FALSE)</f>
        <v>25</v>
      </c>
      <c r="AK1054" s="161" t="str">
        <f t="shared" si="594"/>
        <v>10:00 15:00(13:00 13:30)</v>
      </c>
      <c r="AL1054" s="161" t="e">
        <f t="shared" si="595"/>
        <v>#VALUE!</v>
      </c>
      <c r="AM1054" s="158" t="str">
        <f t="shared" si="596"/>
        <v>10:00 15:00(13:00 13:30)</v>
      </c>
      <c r="AN1054" s="159" t="e">
        <f>HLOOKUP(SEARCH("6",$M1054)-1,$Q$3:$V1054,$P1054+1,FALSE)</f>
        <v>#VALUE!</v>
      </c>
      <c r="AO1054" s="161" t="e">
        <f t="shared" si="597"/>
        <v>#VALUE!</v>
      </c>
      <c r="AP1054" s="161" t="e">
        <f t="shared" si="598"/>
        <v>#VALUE!</v>
      </c>
      <c r="AQ1054" s="162" t="str">
        <f t="shared" si="599"/>
        <v>выходной</v>
      </c>
      <c r="AR1054" s="163" t="e">
        <f>HLOOKUP(SEARCH("7",$M1054)-1,$Q$3:$V1054,$P1054+1,FALSE)</f>
        <v>#VALUE!</v>
      </c>
      <c r="AS1054" s="164" t="str">
        <f t="shared" si="600"/>
        <v>выходной</v>
      </c>
      <c r="AT1054" s="142"/>
      <c r="AU1054" s="11" t="str">
        <f>IF(ISERROR(VLOOKUP(B1054,'РЕОРГ 2008'!$A:$B,2,FALSE)),"",VLOOKUP(B1054,'РЕОРГ 2008'!$A:$B,2,FALSE))</f>
        <v/>
      </c>
      <c r="AV1054" s="12" t="str">
        <f t="shared" si="601"/>
        <v>Опер.касса №8589/055</v>
      </c>
      <c r="AW1054" s="31" t="e">
        <f>LEFT(#REF!,2)</f>
        <v>#REF!</v>
      </c>
      <c r="AX1054" s="12" t="str">
        <f t="shared" si="579"/>
        <v>8589/055</v>
      </c>
      <c r="AZ1054" t="str">
        <f>IF(ISERROR(VLOOKUP(B1054,'РЕОРГ 01.08.2009'!$A:$B,2,FALSE)),"",VLOOKUP(B1054,'РЕОРГ 01.08.2009'!$A:$B,2,FALSE))</f>
        <v/>
      </c>
      <c r="BA1054" s="12" t="str">
        <f t="shared" si="574"/>
        <v>Опер.касса №8589/055</v>
      </c>
      <c r="BB1054" t="e">
        <f>LEFT(#REF!,2)</f>
        <v>#REF!</v>
      </c>
      <c r="BC1054" s="12" t="str">
        <f t="shared" si="580"/>
        <v>8589/055</v>
      </c>
      <c r="BE1054" t="str">
        <f>IF(ISERROR(VLOOKUP(B1054,'РЕОРГ 01.10.2009'!A:C,3,FALSE)),"",VLOOKUP(B1054,'РЕОРГ 01.10.2009'!A:C,3,FALSE))</f>
        <v/>
      </c>
      <c r="BF1054" s="12" t="str">
        <f t="shared" si="575"/>
        <v>Опер.касса №8589/055</v>
      </c>
      <c r="BG1054" t="e">
        <f>LEFT(#REF!,2)</f>
        <v>#REF!</v>
      </c>
      <c r="BH1054" s="12" t="str">
        <f t="shared" si="581"/>
        <v>8589/055</v>
      </c>
      <c r="BJ1054" t="str">
        <f>IF(ISERROR(VLOOKUP($B1054,'РЕОРГ 01.05.2010'!A:B,2,FALSE)),"",VLOOKUP($B1054,'РЕОРГ 01.05.2010'!A:B,2,FALSE))</f>
        <v/>
      </c>
      <c r="BK1054" s="12" t="str">
        <f t="shared" si="576"/>
        <v>Опер.касса №8589/055</v>
      </c>
      <c r="BL1054" t="e">
        <f>LEFT(#REF!,2)</f>
        <v>#REF!</v>
      </c>
      <c r="BM1054" s="12" t="str">
        <f t="shared" si="582"/>
        <v>8589/055</v>
      </c>
      <c r="BO1054" t="str">
        <f>IF(ISERROR(VLOOKUP($B1054,'РЕОРГ 01.08.2010'!A:B,2,FALSE)),"",VLOOKUP($B1054,'РЕОРГ 01.08.2010'!A:B,2,FALSE))</f>
        <v/>
      </c>
      <c r="BP1054" s="12" t="str">
        <f t="shared" si="577"/>
        <v>Опер.касса №8589/055</v>
      </c>
      <c r="BQ1054" t="e">
        <f>LEFT(#REF!,2)</f>
        <v>#REF!</v>
      </c>
      <c r="BR1054" s="12" t="str">
        <f t="shared" si="583"/>
        <v>8589/055</v>
      </c>
    </row>
    <row r="1055" spans="1:70" ht="12.75" customHeight="1">
      <c r="A1055" t="str">
        <f t="shared" si="578"/>
        <v>8589/057</v>
      </c>
      <c r="B1055" s="133">
        <v>1163</v>
      </c>
      <c r="C1055" s="1" t="s">
        <v>3793</v>
      </c>
      <c r="D1055" s="32" t="s">
        <v>1931</v>
      </c>
      <c r="E1055" s="1" t="s">
        <v>3794</v>
      </c>
      <c r="F1055" s="1" t="s">
        <v>1291</v>
      </c>
      <c r="G1055" s="1" t="s">
        <v>3795</v>
      </c>
      <c r="H1055" s="1" t="s">
        <v>3796</v>
      </c>
      <c r="I1055" s="1" t="s">
        <v>3797</v>
      </c>
      <c r="J1055" s="1"/>
      <c r="K1055" s="1">
        <v>1</v>
      </c>
      <c r="L1055" s="32" t="s">
        <v>4052</v>
      </c>
      <c r="M1055" s="8" t="s">
        <v>11991</v>
      </c>
      <c r="N1055" s="2" t="s">
        <v>12119</v>
      </c>
      <c r="O1055" s="173"/>
      <c r="P1055" s="168">
        <f t="shared" si="608"/>
        <v>1052</v>
      </c>
      <c r="Q1055" s="138">
        <f t="shared" si="602"/>
        <v>25</v>
      </c>
      <c r="R1055" s="138">
        <f t="shared" si="603"/>
        <v>50</v>
      </c>
      <c r="S1055" s="138" t="e">
        <f t="shared" si="604"/>
        <v>#VALUE!</v>
      </c>
      <c r="T1055" s="138" t="e">
        <f t="shared" si="605"/>
        <v>#VALUE!</v>
      </c>
      <c r="U1055" s="138" t="e">
        <f t="shared" si="606"/>
        <v>#VALUE!</v>
      </c>
      <c r="V1055" s="138" t="e">
        <f t="shared" si="607"/>
        <v>#VALUE!</v>
      </c>
      <c r="W1055" s="158" t="str">
        <f t="shared" si="584"/>
        <v>08:30 15:30(13:00 14:00)</v>
      </c>
      <c r="X1055" s="159" t="e">
        <f>HLOOKUP(SEARCH("2",$M1055)-1,$Q$3:$V1055,$P1055+1,FALSE)</f>
        <v>#VALUE!</v>
      </c>
      <c r="Y1055" s="160" t="e">
        <f t="shared" si="585"/>
        <v>#VALUE!</v>
      </c>
      <c r="Z1055" s="161" t="e">
        <f t="shared" si="586"/>
        <v>#VALUE!</v>
      </c>
      <c r="AA1055" s="158" t="str">
        <f t="shared" si="587"/>
        <v>выходной</v>
      </c>
      <c r="AB1055" s="159">
        <f>HLOOKUP(SEARCH("3",$M1055)-1,$Q$3:$V1055,$P1055+1,FALSE)</f>
        <v>25</v>
      </c>
      <c r="AC1055" s="160" t="str">
        <f t="shared" si="588"/>
        <v>08:30 15:30(13:00 14:00)|08:30 15:30(13:00 14:00)</v>
      </c>
      <c r="AD1055" s="161" t="str">
        <f t="shared" si="589"/>
        <v>08:30 15:30(13:00 14:00)</v>
      </c>
      <c r="AE1055" s="158" t="str">
        <f t="shared" si="590"/>
        <v>08:30 15:30(13:00 14:00)</v>
      </c>
      <c r="AF1055" s="159" t="e">
        <f>HLOOKUP(SEARCH("4",$M1055)-1,$Q$3:$V1055,$P1055+1,FALSE)</f>
        <v>#VALUE!</v>
      </c>
      <c r="AG1055" s="161" t="e">
        <f t="shared" si="591"/>
        <v>#VALUE!</v>
      </c>
      <c r="AH1055" s="161" t="e">
        <f t="shared" si="592"/>
        <v>#VALUE!</v>
      </c>
      <c r="AI1055" s="158" t="str">
        <f t="shared" si="593"/>
        <v>выходной</v>
      </c>
      <c r="AJ1055" s="159">
        <f>HLOOKUP(SEARCH("5",$M1055)-1,$Q$3:$V1055,$P1055+1,FALSE)</f>
        <v>50</v>
      </c>
      <c r="AK1055" s="161" t="str">
        <f t="shared" si="594"/>
        <v>08:30 15:30(13:00 14:00)</v>
      </c>
      <c r="AL1055" s="161" t="e">
        <f t="shared" si="595"/>
        <v>#VALUE!</v>
      </c>
      <c r="AM1055" s="158" t="str">
        <f t="shared" si="596"/>
        <v>08:30 15:30(13:00 14:00)</v>
      </c>
      <c r="AN1055" s="159" t="e">
        <f>HLOOKUP(SEARCH("6",$M1055)-1,$Q$3:$V1055,$P1055+1,FALSE)</f>
        <v>#VALUE!</v>
      </c>
      <c r="AO1055" s="161" t="e">
        <f t="shared" si="597"/>
        <v>#VALUE!</v>
      </c>
      <c r="AP1055" s="161" t="e">
        <f t="shared" si="598"/>
        <v>#VALUE!</v>
      </c>
      <c r="AQ1055" s="162" t="str">
        <f t="shared" si="599"/>
        <v>выходной</v>
      </c>
      <c r="AR1055" s="163" t="e">
        <f>HLOOKUP(SEARCH("7",$M1055)-1,$Q$3:$V1055,$P1055+1,FALSE)</f>
        <v>#VALUE!</v>
      </c>
      <c r="AS1055" s="164" t="str">
        <f t="shared" si="600"/>
        <v>выходной</v>
      </c>
      <c r="AT1055" s="142"/>
      <c r="AU1055" s="11" t="str">
        <f>IF(ISERROR(VLOOKUP(B1055,'РЕОРГ 2008'!$A:$B,2,FALSE)),"",VLOOKUP(B1055,'РЕОРГ 2008'!$A:$B,2,FALSE))</f>
        <v/>
      </c>
      <c r="AV1055" s="12" t="str">
        <f t="shared" si="601"/>
        <v>Опер.касса №8589/057</v>
      </c>
      <c r="AW1055" s="31" t="e">
        <f>LEFT(#REF!,2)</f>
        <v>#REF!</v>
      </c>
      <c r="AX1055" s="12" t="str">
        <f t="shared" si="579"/>
        <v>8589/057</v>
      </c>
      <c r="AZ1055" t="str">
        <f>IF(ISERROR(VLOOKUP(B1055,'РЕОРГ 01.08.2009'!$A:$B,2,FALSE)),"",VLOOKUP(B1055,'РЕОРГ 01.08.2009'!$A:$B,2,FALSE))</f>
        <v/>
      </c>
      <c r="BA1055" s="12" t="str">
        <f t="shared" si="574"/>
        <v>Опер.касса №8589/057</v>
      </c>
      <c r="BB1055" t="e">
        <f>LEFT(#REF!,2)</f>
        <v>#REF!</v>
      </c>
      <c r="BC1055" s="12" t="str">
        <f t="shared" si="580"/>
        <v>8589/057</v>
      </c>
      <c r="BE1055" t="str">
        <f>IF(ISERROR(VLOOKUP(B1055,'РЕОРГ 01.10.2009'!A:C,3,FALSE)),"",VLOOKUP(B1055,'РЕОРГ 01.10.2009'!A:C,3,FALSE))</f>
        <v/>
      </c>
      <c r="BF1055" s="12" t="str">
        <f t="shared" si="575"/>
        <v>Опер.касса №8589/057</v>
      </c>
      <c r="BG1055" t="e">
        <f>LEFT(#REF!,2)</f>
        <v>#REF!</v>
      </c>
      <c r="BH1055" s="12" t="str">
        <f t="shared" si="581"/>
        <v>8589/057</v>
      </c>
      <c r="BJ1055" t="str">
        <f>IF(ISERROR(VLOOKUP($B1055,'РЕОРГ 01.05.2010'!A:B,2,FALSE)),"",VLOOKUP($B1055,'РЕОРГ 01.05.2010'!A:B,2,FALSE))</f>
        <v/>
      </c>
      <c r="BK1055" s="12" t="str">
        <f t="shared" si="576"/>
        <v>Опер.касса №8589/057</v>
      </c>
      <c r="BL1055" t="e">
        <f>LEFT(#REF!,2)</f>
        <v>#REF!</v>
      </c>
      <c r="BM1055" s="12" t="str">
        <f t="shared" si="582"/>
        <v>8589/057</v>
      </c>
      <c r="BO1055" t="str">
        <f>IF(ISERROR(VLOOKUP($B1055,'РЕОРГ 01.08.2010'!A:B,2,FALSE)),"",VLOOKUP($B1055,'РЕОРГ 01.08.2010'!A:B,2,FALSE))</f>
        <v/>
      </c>
      <c r="BP1055" s="12" t="str">
        <f t="shared" si="577"/>
        <v>Опер.касса №8589/057</v>
      </c>
      <c r="BQ1055" t="e">
        <f>LEFT(#REF!,2)</f>
        <v>#REF!</v>
      </c>
      <c r="BR1055" s="12" t="str">
        <f t="shared" si="583"/>
        <v>8589/057</v>
      </c>
    </row>
    <row r="1056" spans="1:70" ht="12.75" customHeight="1">
      <c r="A1056" t="str">
        <f t="shared" si="578"/>
        <v>8589/058</v>
      </c>
      <c r="B1056" s="133">
        <v>1164</v>
      </c>
      <c r="C1056" s="1" t="s">
        <v>3798</v>
      </c>
      <c r="D1056" s="32" t="s">
        <v>1931</v>
      </c>
      <c r="E1056" s="1" t="s">
        <v>3799</v>
      </c>
      <c r="F1056" s="1" t="s">
        <v>1291</v>
      </c>
      <c r="G1056" s="1" t="s">
        <v>3800</v>
      </c>
      <c r="H1056" s="1" t="s">
        <v>3801</v>
      </c>
      <c r="I1056" s="1" t="s">
        <v>6244</v>
      </c>
      <c r="J1056" s="1"/>
      <c r="K1056" s="1">
        <v>0.25</v>
      </c>
      <c r="L1056" s="32" t="s">
        <v>4049</v>
      </c>
      <c r="M1056" s="8" t="s">
        <v>11868</v>
      </c>
      <c r="N1056" s="2" t="s">
        <v>12413</v>
      </c>
      <c r="O1056" s="173"/>
      <c r="P1056" s="168">
        <f t="shared" si="608"/>
        <v>1053</v>
      </c>
      <c r="Q1056" s="138">
        <f t="shared" si="602"/>
        <v>25</v>
      </c>
      <c r="R1056" s="138" t="e">
        <f t="shared" si="603"/>
        <v>#VALUE!</v>
      </c>
      <c r="S1056" s="138" t="e">
        <f t="shared" si="604"/>
        <v>#VALUE!</v>
      </c>
      <c r="T1056" s="138" t="e">
        <f t="shared" si="605"/>
        <v>#VALUE!</v>
      </c>
      <c r="U1056" s="138" t="e">
        <f t="shared" si="606"/>
        <v>#VALUE!</v>
      </c>
      <c r="V1056" s="138" t="e">
        <f t="shared" si="607"/>
        <v>#VALUE!</v>
      </c>
      <c r="W1056" s="158" t="str">
        <f t="shared" si="584"/>
        <v>выходной</v>
      </c>
      <c r="X1056" s="159" t="e">
        <f>HLOOKUP(SEARCH("2",$M1056)-1,$Q$3:$V1056,$P1056+1,FALSE)</f>
        <v>#N/A</v>
      </c>
      <c r="Y1056" s="160" t="str">
        <f t="shared" si="585"/>
        <v>10:00 15:00(13:00 13:30)</v>
      </c>
      <c r="Z1056" s="161" t="e">
        <f t="shared" si="586"/>
        <v>#VALUE!</v>
      </c>
      <c r="AA1056" s="158" t="str">
        <f t="shared" si="587"/>
        <v>10:00 15:00(13:00 13:30)</v>
      </c>
      <c r="AB1056" s="159" t="e">
        <f>HLOOKUP(SEARCH("3",$M1056)-1,$Q$3:$V1056,$P1056+1,FALSE)</f>
        <v>#VALUE!</v>
      </c>
      <c r="AC1056" s="160" t="e">
        <f t="shared" si="588"/>
        <v>#VALUE!</v>
      </c>
      <c r="AD1056" s="161" t="e">
        <f t="shared" si="589"/>
        <v>#VALUE!</v>
      </c>
      <c r="AE1056" s="158" t="str">
        <f t="shared" si="590"/>
        <v>выходной</v>
      </c>
      <c r="AF1056" s="159">
        <f>HLOOKUP(SEARCH("4",$M1056)-1,$Q$3:$V1056,$P1056+1,FALSE)</f>
        <v>25</v>
      </c>
      <c r="AG1056" s="161" t="str">
        <f t="shared" si="591"/>
        <v>10:00 15:00(13:00 13:30)</v>
      </c>
      <c r="AH1056" s="161" t="e">
        <f t="shared" si="592"/>
        <v>#VALUE!</v>
      </c>
      <c r="AI1056" s="158" t="str">
        <f t="shared" si="593"/>
        <v>10:00 15:00(13:00 13:30)</v>
      </c>
      <c r="AJ1056" s="159" t="e">
        <f>HLOOKUP(SEARCH("5",$M1056)-1,$Q$3:$V1056,$P1056+1,FALSE)</f>
        <v>#VALUE!</v>
      </c>
      <c r="AK1056" s="161" t="e">
        <f t="shared" si="594"/>
        <v>#VALUE!</v>
      </c>
      <c r="AL1056" s="161" t="e">
        <f t="shared" si="595"/>
        <v>#VALUE!</v>
      </c>
      <c r="AM1056" s="158" t="str">
        <f t="shared" si="596"/>
        <v>выходной</v>
      </c>
      <c r="AN1056" s="159" t="e">
        <f>HLOOKUP(SEARCH("6",$M1056)-1,$Q$3:$V1056,$P1056+1,FALSE)</f>
        <v>#VALUE!</v>
      </c>
      <c r="AO1056" s="161" t="e">
        <f t="shared" si="597"/>
        <v>#VALUE!</v>
      </c>
      <c r="AP1056" s="161" t="e">
        <f t="shared" si="598"/>
        <v>#VALUE!</v>
      </c>
      <c r="AQ1056" s="162" t="str">
        <f t="shared" si="599"/>
        <v>выходной</v>
      </c>
      <c r="AR1056" s="163" t="e">
        <f>HLOOKUP(SEARCH("7",$M1056)-1,$Q$3:$V1056,$P1056+1,FALSE)</f>
        <v>#VALUE!</v>
      </c>
      <c r="AS1056" s="164" t="str">
        <f t="shared" si="600"/>
        <v>выходной</v>
      </c>
      <c r="AT1056" s="142"/>
      <c r="AU1056" s="11" t="str">
        <f>IF(ISERROR(VLOOKUP(B1056,'РЕОРГ 2008'!$A:$B,2,FALSE)),"",VLOOKUP(B1056,'РЕОРГ 2008'!$A:$B,2,FALSE))</f>
        <v/>
      </c>
      <c r="AV1056" s="12" t="str">
        <f t="shared" si="601"/>
        <v>Опер.касса №8589/058</v>
      </c>
      <c r="AW1056" s="31" t="e">
        <f>LEFT(#REF!,2)</f>
        <v>#REF!</v>
      </c>
      <c r="AX1056" s="12" t="str">
        <f t="shared" si="579"/>
        <v>8589/058</v>
      </c>
      <c r="AZ1056" t="str">
        <f>IF(ISERROR(VLOOKUP(B1056,'РЕОРГ 01.08.2009'!$A:$B,2,FALSE)),"",VLOOKUP(B1056,'РЕОРГ 01.08.2009'!$A:$B,2,FALSE))</f>
        <v/>
      </c>
      <c r="BA1056" s="12" t="str">
        <f t="shared" si="574"/>
        <v>Опер.касса №8589/058</v>
      </c>
      <c r="BB1056" t="e">
        <f>LEFT(#REF!,2)</f>
        <v>#REF!</v>
      </c>
      <c r="BC1056" s="12" t="str">
        <f t="shared" si="580"/>
        <v>8589/058</v>
      </c>
      <c r="BE1056" t="str">
        <f>IF(ISERROR(VLOOKUP(B1056,'РЕОРГ 01.10.2009'!A:C,3,FALSE)),"",VLOOKUP(B1056,'РЕОРГ 01.10.2009'!A:C,3,FALSE))</f>
        <v/>
      </c>
      <c r="BF1056" s="12" t="str">
        <f t="shared" si="575"/>
        <v>Опер.касса №8589/058</v>
      </c>
      <c r="BG1056" t="e">
        <f>LEFT(#REF!,2)</f>
        <v>#REF!</v>
      </c>
      <c r="BH1056" s="12" t="str">
        <f t="shared" si="581"/>
        <v>8589/058</v>
      </c>
      <c r="BJ1056" t="str">
        <f>IF(ISERROR(VLOOKUP($B1056,'РЕОРГ 01.05.2010'!A:B,2,FALSE)),"",VLOOKUP($B1056,'РЕОРГ 01.05.2010'!A:B,2,FALSE))</f>
        <v/>
      </c>
      <c r="BK1056" s="12" t="str">
        <f t="shared" si="576"/>
        <v>Опер.касса №8589/058</v>
      </c>
      <c r="BL1056" t="e">
        <f>LEFT(#REF!,2)</f>
        <v>#REF!</v>
      </c>
      <c r="BM1056" s="12" t="str">
        <f t="shared" si="582"/>
        <v>8589/058</v>
      </c>
      <c r="BO1056" t="str">
        <f>IF(ISERROR(VLOOKUP($B1056,'РЕОРГ 01.08.2010'!A:B,2,FALSE)),"",VLOOKUP($B1056,'РЕОРГ 01.08.2010'!A:B,2,FALSE))</f>
        <v/>
      </c>
      <c r="BP1056" s="12" t="str">
        <f t="shared" si="577"/>
        <v>Опер.касса №8589/058</v>
      </c>
      <c r="BQ1056" t="e">
        <f>LEFT(#REF!,2)</f>
        <v>#REF!</v>
      </c>
      <c r="BR1056" s="12" t="str">
        <f t="shared" si="583"/>
        <v>8589/058</v>
      </c>
    </row>
    <row r="1057" spans="1:70" ht="12.75" customHeight="1">
      <c r="A1057" t="str">
        <f t="shared" si="578"/>
        <v>8589/059</v>
      </c>
      <c r="B1057" s="133">
        <v>1165</v>
      </c>
      <c r="C1057" s="1" t="s">
        <v>3802</v>
      </c>
      <c r="D1057" s="32" t="s">
        <v>1926</v>
      </c>
      <c r="E1057" s="1" t="s">
        <v>3680</v>
      </c>
      <c r="F1057" s="1" t="s">
        <v>1291</v>
      </c>
      <c r="G1057" s="1" t="s">
        <v>3803</v>
      </c>
      <c r="H1057" s="1" t="s">
        <v>3804</v>
      </c>
      <c r="I1057" s="1" t="s">
        <v>11505</v>
      </c>
      <c r="J1057" s="1"/>
      <c r="K1057" s="1">
        <v>18</v>
      </c>
      <c r="L1057" s="32" t="s">
        <v>4048</v>
      </c>
      <c r="M1057" s="8" t="s">
        <v>11783</v>
      </c>
      <c r="N1057" s="2" t="s">
        <v>12414</v>
      </c>
      <c r="O1057" s="173"/>
      <c r="P1057" s="168">
        <f t="shared" si="608"/>
        <v>1054</v>
      </c>
      <c r="Q1057" s="138">
        <f t="shared" si="602"/>
        <v>12</v>
      </c>
      <c r="R1057" s="138">
        <f t="shared" si="603"/>
        <v>24</v>
      </c>
      <c r="S1057" s="138">
        <f t="shared" si="604"/>
        <v>36</v>
      </c>
      <c r="T1057" s="138">
        <f t="shared" si="605"/>
        <v>48</v>
      </c>
      <c r="U1057" s="138">
        <f t="shared" si="606"/>
        <v>60</v>
      </c>
      <c r="V1057" s="138">
        <f t="shared" si="607"/>
        <v>72</v>
      </c>
      <c r="W1057" s="158" t="str">
        <f t="shared" si="584"/>
        <v>08:00 20:00</v>
      </c>
      <c r="X1057" s="159">
        <f>HLOOKUP(SEARCH("2",$M1057)-1,$Q$3:$V1057,$P1057+1,FALSE)</f>
        <v>12</v>
      </c>
      <c r="Y1057" s="160" t="str">
        <f t="shared" si="585"/>
        <v>08:00 20:00|08:00 20:00|09:00 20:00|08:00 20:00|08:00 18:00|09:00 14:00</v>
      </c>
      <c r="Z1057" s="161" t="str">
        <f t="shared" si="586"/>
        <v>08:00 20:00</v>
      </c>
      <c r="AA1057" s="158" t="str">
        <f t="shared" si="587"/>
        <v>08:00 20:00</v>
      </c>
      <c r="AB1057" s="159">
        <f>HLOOKUP(SEARCH("3",$M1057)-1,$Q$3:$V1057,$P1057+1,FALSE)</f>
        <v>24</v>
      </c>
      <c r="AC1057" s="160" t="str">
        <f t="shared" si="588"/>
        <v>08:00 20:00|09:00 20:00|08:00 20:00|08:00 18:00|09:00 14:00</v>
      </c>
      <c r="AD1057" s="161" t="str">
        <f t="shared" si="589"/>
        <v>08:00 20:00</v>
      </c>
      <c r="AE1057" s="158" t="str">
        <f t="shared" si="590"/>
        <v>08:00 20:00</v>
      </c>
      <c r="AF1057" s="159">
        <f>HLOOKUP(SEARCH("4",$M1057)-1,$Q$3:$V1057,$P1057+1,FALSE)</f>
        <v>36</v>
      </c>
      <c r="AG1057" s="161" t="str">
        <f t="shared" si="591"/>
        <v>09:00 20:00|08:00 20:00|08:00 18:00|09:00 14:00</v>
      </c>
      <c r="AH1057" s="161" t="str">
        <f t="shared" si="592"/>
        <v>09:00 20:00</v>
      </c>
      <c r="AI1057" s="158" t="str">
        <f t="shared" si="593"/>
        <v>09:00 20:00</v>
      </c>
      <c r="AJ1057" s="159">
        <f>HLOOKUP(SEARCH("5",$M1057)-1,$Q$3:$V1057,$P1057+1,FALSE)</f>
        <v>48</v>
      </c>
      <c r="AK1057" s="161" t="str">
        <f t="shared" si="594"/>
        <v>08:00 20:00|08:00 18:00|09:00 14:00</v>
      </c>
      <c r="AL1057" s="161" t="str">
        <f t="shared" si="595"/>
        <v>08:00 20:00</v>
      </c>
      <c r="AM1057" s="158" t="str">
        <f t="shared" si="596"/>
        <v>08:00 20:00</v>
      </c>
      <c r="AN1057" s="159">
        <f>HLOOKUP(SEARCH("6",$M1057)-1,$Q$3:$V1057,$P1057+1,FALSE)</f>
        <v>60</v>
      </c>
      <c r="AO1057" s="161" t="str">
        <f t="shared" si="597"/>
        <v>08:00 18:00|09:00 14:00</v>
      </c>
      <c r="AP1057" s="161" t="str">
        <f t="shared" si="598"/>
        <v>08:00 18:00</v>
      </c>
      <c r="AQ1057" s="162" t="str">
        <f t="shared" si="599"/>
        <v>08:00 18:00</v>
      </c>
      <c r="AR1057" s="163">
        <f>HLOOKUP(SEARCH("7",$M1057)-1,$Q$3:$V1057,$P1057+1,FALSE)</f>
        <v>72</v>
      </c>
      <c r="AS1057" s="164" t="str">
        <f t="shared" si="600"/>
        <v>09:00 14:00</v>
      </c>
      <c r="AT1057" s="142"/>
      <c r="AU1057" s="11" t="str">
        <f>IF(ISERROR(VLOOKUP(B1057,'РЕОРГ 2008'!$A:$B,2,FALSE)),"",VLOOKUP(B1057,'РЕОРГ 2008'!$A:$B,2,FALSE))</f>
        <v/>
      </c>
      <c r="AV1057" s="12" t="str">
        <f t="shared" si="601"/>
        <v>Доп.офис №8589/059</v>
      </c>
      <c r="AW1057" s="31" t="e">
        <f>LEFT(#REF!,2)</f>
        <v>#REF!</v>
      </c>
      <c r="AX1057" s="12" t="str">
        <f t="shared" si="579"/>
        <v>8589/059</v>
      </c>
      <c r="AZ1057" t="str">
        <f>IF(ISERROR(VLOOKUP(B1057,'РЕОРГ 01.08.2009'!$A:$B,2,FALSE)),"",VLOOKUP(B1057,'РЕОРГ 01.08.2009'!$A:$B,2,FALSE))</f>
        <v/>
      </c>
      <c r="BA1057" s="12" t="str">
        <f t="shared" si="574"/>
        <v>Доп.офис №8589/059</v>
      </c>
      <c r="BB1057" t="e">
        <f>LEFT(#REF!,2)</f>
        <v>#REF!</v>
      </c>
      <c r="BC1057" s="12" t="str">
        <f t="shared" si="580"/>
        <v>8589/059</v>
      </c>
      <c r="BE1057" t="str">
        <f>IF(ISERROR(VLOOKUP(B1057,'РЕОРГ 01.10.2009'!A:C,3,FALSE)),"",VLOOKUP(B1057,'РЕОРГ 01.10.2009'!A:C,3,FALSE))</f>
        <v/>
      </c>
      <c r="BF1057" s="12" t="str">
        <f t="shared" si="575"/>
        <v>Доп.офис №8589/059</v>
      </c>
      <c r="BG1057" t="e">
        <f>LEFT(#REF!,2)</f>
        <v>#REF!</v>
      </c>
      <c r="BH1057" s="12" t="str">
        <f t="shared" si="581"/>
        <v>8589/059</v>
      </c>
      <c r="BJ1057" t="str">
        <f>IF(ISERROR(VLOOKUP($B1057,'РЕОРГ 01.05.2010'!A:B,2,FALSE)),"",VLOOKUP($B1057,'РЕОРГ 01.05.2010'!A:B,2,FALSE))</f>
        <v/>
      </c>
      <c r="BK1057" s="12" t="str">
        <f t="shared" si="576"/>
        <v>Доп.офис №8589/059</v>
      </c>
      <c r="BL1057" t="e">
        <f>LEFT(#REF!,2)</f>
        <v>#REF!</v>
      </c>
      <c r="BM1057" s="12" t="str">
        <f t="shared" si="582"/>
        <v>8589/059</v>
      </c>
      <c r="BO1057" t="str">
        <f>IF(ISERROR(VLOOKUP($B1057,'РЕОРГ 01.08.2010'!A:B,2,FALSE)),"",VLOOKUP($B1057,'РЕОРГ 01.08.2010'!A:B,2,FALSE))</f>
        <v/>
      </c>
      <c r="BP1057" s="12" t="str">
        <f t="shared" si="577"/>
        <v>Доп.офис №8589/059</v>
      </c>
      <c r="BQ1057" t="e">
        <f>LEFT(#REF!,2)</f>
        <v>#REF!</v>
      </c>
      <c r="BR1057" s="12" t="str">
        <f t="shared" si="583"/>
        <v>8589/059</v>
      </c>
    </row>
    <row r="1058" spans="1:70" ht="12.75" customHeight="1">
      <c r="A1058" t="str">
        <f t="shared" si="578"/>
        <v>8589/060</v>
      </c>
      <c r="B1058" s="133">
        <v>1166</v>
      </c>
      <c r="C1058" s="1" t="s">
        <v>3806</v>
      </c>
      <c r="D1058" s="32" t="s">
        <v>7017</v>
      </c>
      <c r="E1058" s="1" t="s">
        <v>3680</v>
      </c>
      <c r="F1058" s="1" t="s">
        <v>1291</v>
      </c>
      <c r="G1058" s="1" t="s">
        <v>3807</v>
      </c>
      <c r="H1058" s="1" t="s">
        <v>3808</v>
      </c>
      <c r="I1058" s="1" t="s">
        <v>3809</v>
      </c>
      <c r="J1058" s="1"/>
      <c r="K1058" s="1">
        <v>19</v>
      </c>
      <c r="L1058" s="32" t="s">
        <v>4048</v>
      </c>
      <c r="M1058" s="8" t="s">
        <v>11773</v>
      </c>
      <c r="N1058" s="2" t="s">
        <v>12415</v>
      </c>
      <c r="O1058" s="173"/>
      <c r="P1058" s="168">
        <f t="shared" si="608"/>
        <v>1055</v>
      </c>
      <c r="Q1058" s="138">
        <f t="shared" si="602"/>
        <v>25</v>
      </c>
      <c r="R1058" s="138">
        <f t="shared" si="603"/>
        <v>50</v>
      </c>
      <c r="S1058" s="138">
        <f t="shared" si="604"/>
        <v>75</v>
      </c>
      <c r="T1058" s="138">
        <f t="shared" si="605"/>
        <v>100</v>
      </c>
      <c r="U1058" s="138">
        <f t="shared" si="606"/>
        <v>125</v>
      </c>
      <c r="V1058" s="138" t="e">
        <f t="shared" si="607"/>
        <v>#VALUE!</v>
      </c>
      <c r="W1058" s="158" t="str">
        <f t="shared" si="584"/>
        <v>09:00 17:30(13:00 14:00)</v>
      </c>
      <c r="X1058" s="159">
        <f>HLOOKUP(SEARCH("2",$M1058)-1,$Q$3:$V1058,$P1058+1,FALSE)</f>
        <v>25</v>
      </c>
      <c r="Y1058" s="160" t="str">
        <f t="shared" si="585"/>
        <v>09:30 17:30(13:00 14:00)|09:00 17:30(13:00 14:00)|09:00 17:30(13:00 14:00)|09:00 16:30(13:00 14:00)|09:00 16:30(13:00 14:00)</v>
      </c>
      <c r="Z1058" s="161" t="str">
        <f t="shared" si="586"/>
        <v>09:30 17:30(13:00 14:00)</v>
      </c>
      <c r="AA1058" s="158" t="str">
        <f t="shared" si="587"/>
        <v>09:30 17:30(13:00 14:00)</v>
      </c>
      <c r="AB1058" s="159">
        <f>HLOOKUP(SEARCH("3",$M1058)-1,$Q$3:$V1058,$P1058+1,FALSE)</f>
        <v>50</v>
      </c>
      <c r="AC1058" s="160" t="str">
        <f t="shared" si="588"/>
        <v>09:00 17:30(13:00 14:00)|09:00 17:30(13:00 14:00)|09:00 16:30(13:00 14:00)|09:00 16:30(13:00 14:00)</v>
      </c>
      <c r="AD1058" s="161" t="str">
        <f t="shared" si="589"/>
        <v>09:00 17:30(13:00 14:00)</v>
      </c>
      <c r="AE1058" s="158" t="str">
        <f t="shared" si="590"/>
        <v>09:00 17:30(13:00 14:00)</v>
      </c>
      <c r="AF1058" s="159">
        <f>HLOOKUP(SEARCH("4",$M1058)-1,$Q$3:$V1058,$P1058+1,FALSE)</f>
        <v>75</v>
      </c>
      <c r="AG1058" s="161" t="str">
        <f t="shared" si="591"/>
        <v>09:00 17:30(13:00 14:00)|09:00 16:30(13:00 14:00)|09:00 16:30(13:00 14:00)</v>
      </c>
      <c r="AH1058" s="161" t="str">
        <f t="shared" si="592"/>
        <v>09:00 17:30(13:00 14:00)</v>
      </c>
      <c r="AI1058" s="158" t="str">
        <f t="shared" si="593"/>
        <v>09:00 17:30(13:00 14:00)</v>
      </c>
      <c r="AJ1058" s="159">
        <f>HLOOKUP(SEARCH("5",$M1058)-1,$Q$3:$V1058,$P1058+1,FALSE)</f>
        <v>100</v>
      </c>
      <c r="AK1058" s="161" t="str">
        <f t="shared" si="594"/>
        <v>09:00 16:30(13:00 14:00)|09:00 16:30(13:00 14:00)</v>
      </c>
      <c r="AL1058" s="161" t="str">
        <f t="shared" si="595"/>
        <v>09:00 16:30(13:00 14:00)</v>
      </c>
      <c r="AM1058" s="158" t="str">
        <f t="shared" si="596"/>
        <v>09:00 16:30(13:00 14:00)</v>
      </c>
      <c r="AN1058" s="159">
        <f>HLOOKUP(SEARCH("6",$M1058)-1,$Q$3:$V1058,$P1058+1,FALSE)</f>
        <v>125</v>
      </c>
      <c r="AO1058" s="161" t="str">
        <f t="shared" si="597"/>
        <v>09:00 16:30(13:00 14:00)</v>
      </c>
      <c r="AP1058" s="161" t="e">
        <f t="shared" si="598"/>
        <v>#VALUE!</v>
      </c>
      <c r="AQ1058" s="162" t="str">
        <f t="shared" si="599"/>
        <v>09:00 16:30(13:00 14:00)</v>
      </c>
      <c r="AR1058" s="163" t="e">
        <f>HLOOKUP(SEARCH("7",$M1058)-1,$Q$3:$V1058,$P1058+1,FALSE)</f>
        <v>#VALUE!</v>
      </c>
      <c r="AS1058" s="164" t="str">
        <f t="shared" si="600"/>
        <v>выходной</v>
      </c>
      <c r="AT1058" s="142"/>
      <c r="AU1058" s="11" t="str">
        <f>IF(ISERROR(VLOOKUP(B1058,'РЕОРГ 2008'!$A:$B,2,FALSE)),"",VLOOKUP(B1058,'РЕОРГ 2008'!$A:$B,2,FALSE))</f>
        <v/>
      </c>
      <c r="AV1058" s="12" t="str">
        <f t="shared" si="601"/>
        <v>Доп.офис №8589/060</v>
      </c>
      <c r="AW1058" s="31" t="e">
        <f>LEFT(#REF!,2)</f>
        <v>#REF!</v>
      </c>
      <c r="AX1058" s="12" t="str">
        <f t="shared" si="579"/>
        <v>8589/060</v>
      </c>
      <c r="AZ1058" t="str">
        <f>IF(ISERROR(VLOOKUP(B1058,'РЕОРГ 01.08.2009'!$A:$B,2,FALSE)),"",VLOOKUP(B1058,'РЕОРГ 01.08.2009'!$A:$B,2,FALSE))</f>
        <v/>
      </c>
      <c r="BA1058" s="12" t="str">
        <f t="shared" si="574"/>
        <v>Доп.офис №8589/060</v>
      </c>
      <c r="BB1058" t="e">
        <f>LEFT(#REF!,2)</f>
        <v>#REF!</v>
      </c>
      <c r="BC1058" s="12" t="str">
        <f t="shared" si="580"/>
        <v>8589/060</v>
      </c>
      <c r="BE1058" t="str">
        <f>IF(ISERROR(VLOOKUP(B1058,'РЕОРГ 01.10.2009'!A:C,3,FALSE)),"",VLOOKUP(B1058,'РЕОРГ 01.10.2009'!A:C,3,FALSE))</f>
        <v/>
      </c>
      <c r="BF1058" s="12" t="str">
        <f t="shared" si="575"/>
        <v>Доп.офис №8589/060</v>
      </c>
      <c r="BG1058" t="e">
        <f>LEFT(#REF!,2)</f>
        <v>#REF!</v>
      </c>
      <c r="BH1058" s="12" t="str">
        <f t="shared" si="581"/>
        <v>8589/060</v>
      </c>
      <c r="BJ1058" t="str">
        <f>IF(ISERROR(VLOOKUP($B1058,'РЕОРГ 01.05.2010'!A:B,2,FALSE)),"",VLOOKUP($B1058,'РЕОРГ 01.05.2010'!A:B,2,FALSE))</f>
        <v/>
      </c>
      <c r="BK1058" s="12" t="str">
        <f t="shared" si="576"/>
        <v>Доп.офис №8589/060</v>
      </c>
      <c r="BL1058" t="e">
        <f>LEFT(#REF!,2)</f>
        <v>#REF!</v>
      </c>
      <c r="BM1058" s="12" t="str">
        <f t="shared" si="582"/>
        <v>8589/060</v>
      </c>
      <c r="BO1058" t="str">
        <f>IF(ISERROR(VLOOKUP($B1058,'РЕОРГ 01.08.2010'!A:B,2,FALSE)),"",VLOOKUP($B1058,'РЕОРГ 01.08.2010'!A:B,2,FALSE))</f>
        <v/>
      </c>
      <c r="BP1058" s="12" t="str">
        <f t="shared" si="577"/>
        <v>Доп.офис №8589/060</v>
      </c>
      <c r="BQ1058" t="e">
        <f>LEFT(#REF!,2)</f>
        <v>#REF!</v>
      </c>
      <c r="BR1058" s="12" t="str">
        <f t="shared" si="583"/>
        <v>8589/060</v>
      </c>
    </row>
    <row r="1059" spans="1:70" ht="12.75" customHeight="1">
      <c r="A1059" t="str">
        <f t="shared" si="578"/>
        <v>8589/061</v>
      </c>
      <c r="B1059" s="133">
        <v>1167</v>
      </c>
      <c r="C1059" s="1" t="s">
        <v>3810</v>
      </c>
      <c r="D1059" s="32" t="s">
        <v>1931</v>
      </c>
      <c r="E1059" s="1" t="s">
        <v>3811</v>
      </c>
      <c r="F1059" s="1" t="s">
        <v>1291</v>
      </c>
      <c r="G1059" s="1" t="s">
        <v>3812</v>
      </c>
      <c r="H1059" s="1" t="s">
        <v>3813</v>
      </c>
      <c r="I1059" s="1" t="s">
        <v>1543</v>
      </c>
      <c r="J1059" s="1"/>
      <c r="K1059" s="1">
        <v>0.25</v>
      </c>
      <c r="L1059" s="32" t="s">
        <v>4048</v>
      </c>
      <c r="M1059" s="8" t="s">
        <v>11868</v>
      </c>
      <c r="N1059" s="2" t="s">
        <v>12346</v>
      </c>
      <c r="O1059" s="173"/>
      <c r="P1059" s="168">
        <f t="shared" si="608"/>
        <v>1056</v>
      </c>
      <c r="Q1059" s="138">
        <f t="shared" si="602"/>
        <v>12</v>
      </c>
      <c r="R1059" s="138" t="e">
        <f t="shared" si="603"/>
        <v>#VALUE!</v>
      </c>
      <c r="S1059" s="138" t="e">
        <f t="shared" si="604"/>
        <v>#VALUE!</v>
      </c>
      <c r="T1059" s="138" t="e">
        <f t="shared" si="605"/>
        <v>#VALUE!</v>
      </c>
      <c r="U1059" s="138" t="e">
        <f t="shared" si="606"/>
        <v>#VALUE!</v>
      </c>
      <c r="V1059" s="138" t="e">
        <f t="shared" si="607"/>
        <v>#VALUE!</v>
      </c>
      <c r="W1059" s="158" t="str">
        <f t="shared" si="584"/>
        <v>выходной</v>
      </c>
      <c r="X1059" s="159" t="e">
        <f>HLOOKUP(SEARCH("2",$M1059)-1,$Q$3:$V1059,$P1059+1,FALSE)</f>
        <v>#N/A</v>
      </c>
      <c r="Y1059" s="160" t="str">
        <f t="shared" si="585"/>
        <v>08:30 13:00</v>
      </c>
      <c r="Z1059" s="161" t="e">
        <f t="shared" si="586"/>
        <v>#VALUE!</v>
      </c>
      <c r="AA1059" s="158" t="str">
        <f t="shared" si="587"/>
        <v>08:30 13:00</v>
      </c>
      <c r="AB1059" s="159" t="e">
        <f>HLOOKUP(SEARCH("3",$M1059)-1,$Q$3:$V1059,$P1059+1,FALSE)</f>
        <v>#VALUE!</v>
      </c>
      <c r="AC1059" s="160" t="e">
        <f t="shared" si="588"/>
        <v>#VALUE!</v>
      </c>
      <c r="AD1059" s="161" t="e">
        <f t="shared" si="589"/>
        <v>#VALUE!</v>
      </c>
      <c r="AE1059" s="158" t="str">
        <f t="shared" si="590"/>
        <v>выходной</v>
      </c>
      <c r="AF1059" s="159">
        <f>HLOOKUP(SEARCH("4",$M1059)-1,$Q$3:$V1059,$P1059+1,FALSE)</f>
        <v>12</v>
      </c>
      <c r="AG1059" s="161" t="str">
        <f t="shared" si="591"/>
        <v>08:30 13:00</v>
      </c>
      <c r="AH1059" s="161" t="e">
        <f t="shared" si="592"/>
        <v>#VALUE!</v>
      </c>
      <c r="AI1059" s="158" t="str">
        <f t="shared" si="593"/>
        <v>08:30 13:00</v>
      </c>
      <c r="AJ1059" s="159" t="e">
        <f>HLOOKUP(SEARCH("5",$M1059)-1,$Q$3:$V1059,$P1059+1,FALSE)</f>
        <v>#VALUE!</v>
      </c>
      <c r="AK1059" s="161" t="e">
        <f t="shared" si="594"/>
        <v>#VALUE!</v>
      </c>
      <c r="AL1059" s="161" t="e">
        <f t="shared" si="595"/>
        <v>#VALUE!</v>
      </c>
      <c r="AM1059" s="158" t="str">
        <f t="shared" si="596"/>
        <v>выходной</v>
      </c>
      <c r="AN1059" s="159" t="e">
        <f>HLOOKUP(SEARCH("6",$M1059)-1,$Q$3:$V1059,$P1059+1,FALSE)</f>
        <v>#VALUE!</v>
      </c>
      <c r="AO1059" s="161" t="e">
        <f t="shared" si="597"/>
        <v>#VALUE!</v>
      </c>
      <c r="AP1059" s="161" t="e">
        <f t="shared" si="598"/>
        <v>#VALUE!</v>
      </c>
      <c r="AQ1059" s="162" t="str">
        <f t="shared" si="599"/>
        <v>выходной</v>
      </c>
      <c r="AR1059" s="163" t="e">
        <f>HLOOKUP(SEARCH("7",$M1059)-1,$Q$3:$V1059,$P1059+1,FALSE)</f>
        <v>#VALUE!</v>
      </c>
      <c r="AS1059" s="164" t="str">
        <f t="shared" si="600"/>
        <v>выходной</v>
      </c>
      <c r="AT1059" s="142"/>
      <c r="AU1059" s="11" t="str">
        <f>IF(ISERROR(VLOOKUP(B1059,'РЕОРГ 2008'!$A:$B,2,FALSE)),"",VLOOKUP(B1059,'РЕОРГ 2008'!$A:$B,2,FALSE))</f>
        <v/>
      </c>
      <c r="AV1059" s="12" t="str">
        <f t="shared" si="601"/>
        <v>Опер.касса №8589/061</v>
      </c>
      <c r="AW1059" s="31" t="e">
        <f>LEFT(#REF!,2)</f>
        <v>#REF!</v>
      </c>
      <c r="AX1059" s="12" t="str">
        <f t="shared" si="579"/>
        <v>8589/061</v>
      </c>
      <c r="AZ1059" t="str">
        <f>IF(ISERROR(VLOOKUP(B1059,'РЕОРГ 01.08.2009'!$A:$B,2,FALSE)),"",VLOOKUP(B1059,'РЕОРГ 01.08.2009'!$A:$B,2,FALSE))</f>
        <v/>
      </c>
      <c r="BA1059" s="12" t="str">
        <f t="shared" si="574"/>
        <v>Опер.касса №8589/061</v>
      </c>
      <c r="BB1059" t="e">
        <f>LEFT(#REF!,2)</f>
        <v>#REF!</v>
      </c>
      <c r="BC1059" s="12" t="str">
        <f t="shared" si="580"/>
        <v>8589/061</v>
      </c>
      <c r="BE1059" t="str">
        <f>IF(ISERROR(VLOOKUP(B1059,'РЕОРГ 01.10.2009'!A:C,3,FALSE)),"",VLOOKUP(B1059,'РЕОРГ 01.10.2009'!A:C,3,FALSE))</f>
        <v/>
      </c>
      <c r="BF1059" s="12" t="str">
        <f t="shared" si="575"/>
        <v>Опер.касса №8589/061</v>
      </c>
      <c r="BG1059" t="e">
        <f>LEFT(#REF!,2)</f>
        <v>#REF!</v>
      </c>
      <c r="BH1059" s="12" t="str">
        <f t="shared" si="581"/>
        <v>8589/061</v>
      </c>
      <c r="BJ1059" t="str">
        <f>IF(ISERROR(VLOOKUP($B1059,'РЕОРГ 01.05.2010'!A:B,2,FALSE)),"",VLOOKUP($B1059,'РЕОРГ 01.05.2010'!A:B,2,FALSE))</f>
        <v/>
      </c>
      <c r="BK1059" s="12" t="str">
        <f t="shared" si="576"/>
        <v>Опер.касса №8589/061</v>
      </c>
      <c r="BL1059" t="e">
        <f>LEFT(#REF!,2)</f>
        <v>#REF!</v>
      </c>
      <c r="BM1059" s="12" t="str">
        <f t="shared" si="582"/>
        <v>8589/061</v>
      </c>
      <c r="BO1059" t="str">
        <f>IF(ISERROR(VLOOKUP($B1059,'РЕОРГ 01.08.2010'!A:B,2,FALSE)),"",VLOOKUP($B1059,'РЕОРГ 01.08.2010'!A:B,2,FALSE))</f>
        <v/>
      </c>
      <c r="BP1059" s="12" t="str">
        <f t="shared" si="577"/>
        <v>Опер.касса №8589/061</v>
      </c>
      <c r="BQ1059" t="e">
        <f>LEFT(#REF!,2)</f>
        <v>#REF!</v>
      </c>
      <c r="BR1059" s="12" t="str">
        <f t="shared" si="583"/>
        <v>8589/061</v>
      </c>
    </row>
    <row r="1060" spans="1:70" ht="12.75" customHeight="1">
      <c r="A1060" t="str">
        <f t="shared" si="578"/>
        <v>8589/063</v>
      </c>
      <c r="B1060" s="133">
        <v>1169</v>
      </c>
      <c r="C1060" s="1" t="s">
        <v>6188</v>
      </c>
      <c r="D1060" s="32" t="s">
        <v>1931</v>
      </c>
      <c r="E1060" s="1" t="s">
        <v>6189</v>
      </c>
      <c r="F1060" s="1" t="s">
        <v>1291</v>
      </c>
      <c r="G1060" s="1" t="s">
        <v>6190</v>
      </c>
      <c r="H1060" s="1" t="s">
        <v>6191</v>
      </c>
      <c r="I1060" s="1" t="s">
        <v>6192</v>
      </c>
      <c r="J1060" s="1"/>
      <c r="K1060" s="1">
        <v>1.5</v>
      </c>
      <c r="L1060" s="32" t="s">
        <v>4048</v>
      </c>
      <c r="M1060" s="8" t="s">
        <v>11903</v>
      </c>
      <c r="N1060" s="2" t="s">
        <v>12416</v>
      </c>
      <c r="O1060" s="173"/>
      <c r="P1060" s="168">
        <f t="shared" si="608"/>
        <v>1057</v>
      </c>
      <c r="Q1060" s="138">
        <f t="shared" si="602"/>
        <v>25</v>
      </c>
      <c r="R1060" s="138">
        <f t="shared" si="603"/>
        <v>50</v>
      </c>
      <c r="S1060" s="138">
        <f t="shared" si="604"/>
        <v>75</v>
      </c>
      <c r="T1060" s="138" t="e">
        <f t="shared" si="605"/>
        <v>#VALUE!</v>
      </c>
      <c r="U1060" s="138" t="e">
        <f t="shared" si="606"/>
        <v>#VALUE!</v>
      </c>
      <c r="V1060" s="138" t="e">
        <f t="shared" si="607"/>
        <v>#VALUE!</v>
      </c>
      <c r="W1060" s="158" t="str">
        <f t="shared" si="584"/>
        <v>выходной</v>
      </c>
      <c r="X1060" s="159" t="e">
        <f>HLOOKUP(SEARCH("2",$M1060)-1,$Q$3:$V1060,$P1060+1,FALSE)</f>
        <v>#N/A</v>
      </c>
      <c r="Y1060" s="160" t="str">
        <f t="shared" si="585"/>
        <v>08:30 17:00(13:00 14:00)</v>
      </c>
      <c r="Z1060" s="161" t="e">
        <f t="shared" si="586"/>
        <v>#VALUE!</v>
      </c>
      <c r="AA1060" s="158" t="str">
        <f t="shared" si="587"/>
        <v>08:30 17:00(13:00 14:00)</v>
      </c>
      <c r="AB1060" s="159">
        <f>HLOOKUP(SEARCH("3",$M1060)-1,$Q$3:$V1060,$P1060+1,FALSE)</f>
        <v>25</v>
      </c>
      <c r="AC1060" s="160" t="str">
        <f t="shared" si="588"/>
        <v>08:30 17:00(13:00 14:00)|08:30 17:00(13:00 14:00)|09:00 13:30</v>
      </c>
      <c r="AD1060" s="161" t="str">
        <f t="shared" si="589"/>
        <v>08:30 17:00(13:00 14:00)</v>
      </c>
      <c r="AE1060" s="158" t="str">
        <f t="shared" si="590"/>
        <v>08:30 17:00(13:00 14:00)</v>
      </c>
      <c r="AF1060" s="159" t="e">
        <f>HLOOKUP(SEARCH("4",$M1060)-1,$Q$3:$V1060,$P1060+1,FALSE)</f>
        <v>#VALUE!</v>
      </c>
      <c r="AG1060" s="161" t="e">
        <f t="shared" si="591"/>
        <v>#VALUE!</v>
      </c>
      <c r="AH1060" s="161" t="e">
        <f t="shared" si="592"/>
        <v>#VALUE!</v>
      </c>
      <c r="AI1060" s="158" t="str">
        <f t="shared" si="593"/>
        <v>выходной</v>
      </c>
      <c r="AJ1060" s="159">
        <f>HLOOKUP(SEARCH("5",$M1060)-1,$Q$3:$V1060,$P1060+1,FALSE)</f>
        <v>50</v>
      </c>
      <c r="AK1060" s="161" t="str">
        <f t="shared" si="594"/>
        <v>08:30 17:00(13:00 14:00)|09:00 13:30</v>
      </c>
      <c r="AL1060" s="161" t="str">
        <f t="shared" si="595"/>
        <v>08:30 17:00(13:00 14:00)</v>
      </c>
      <c r="AM1060" s="158" t="str">
        <f t="shared" si="596"/>
        <v>08:30 17:00(13:00 14:00)</v>
      </c>
      <c r="AN1060" s="159">
        <f>HLOOKUP(SEARCH("6",$M1060)-1,$Q$3:$V1060,$P1060+1,FALSE)</f>
        <v>75</v>
      </c>
      <c r="AO1060" s="161" t="str">
        <f t="shared" si="597"/>
        <v>09:00 13:30</v>
      </c>
      <c r="AP1060" s="161" t="e">
        <f t="shared" si="598"/>
        <v>#VALUE!</v>
      </c>
      <c r="AQ1060" s="162" t="str">
        <f t="shared" si="599"/>
        <v>09:00 13:30</v>
      </c>
      <c r="AR1060" s="163" t="e">
        <f>HLOOKUP(SEARCH("7",$M1060)-1,$Q$3:$V1060,$P1060+1,FALSE)</f>
        <v>#VALUE!</v>
      </c>
      <c r="AS1060" s="164" t="str">
        <f t="shared" si="600"/>
        <v>выходной</v>
      </c>
      <c r="AT1060" s="142"/>
      <c r="AU1060" s="11" t="str">
        <f>IF(ISERROR(VLOOKUP(B1060,'РЕОРГ 2008'!$A:$B,2,FALSE)),"",VLOOKUP(B1060,'РЕОРГ 2008'!$A:$B,2,FALSE))</f>
        <v/>
      </c>
      <c r="AV1060" s="12" t="str">
        <f t="shared" si="601"/>
        <v>Опер.касса №8589/063</v>
      </c>
      <c r="AW1060" s="31" t="e">
        <f>LEFT(#REF!,2)</f>
        <v>#REF!</v>
      </c>
      <c r="AX1060" s="12" t="str">
        <f t="shared" si="579"/>
        <v>8589/063</v>
      </c>
      <c r="AZ1060" t="str">
        <f>IF(ISERROR(VLOOKUP(B1060,'РЕОРГ 01.08.2009'!$A:$B,2,FALSE)),"",VLOOKUP(B1060,'РЕОРГ 01.08.2009'!$A:$B,2,FALSE))</f>
        <v/>
      </c>
      <c r="BA1060" s="12" t="str">
        <f t="shared" si="574"/>
        <v>Опер.касса №8589/063</v>
      </c>
      <c r="BB1060" t="e">
        <f>LEFT(#REF!,2)</f>
        <v>#REF!</v>
      </c>
      <c r="BC1060" s="12" t="str">
        <f t="shared" si="580"/>
        <v>8589/063</v>
      </c>
      <c r="BE1060" t="str">
        <f>IF(ISERROR(VLOOKUP(B1060,'РЕОРГ 01.10.2009'!A:C,3,FALSE)),"",VLOOKUP(B1060,'РЕОРГ 01.10.2009'!A:C,3,FALSE))</f>
        <v/>
      </c>
      <c r="BF1060" s="12" t="str">
        <f t="shared" si="575"/>
        <v>Опер.касса №8589/063</v>
      </c>
      <c r="BG1060" t="e">
        <f>LEFT(#REF!,2)</f>
        <v>#REF!</v>
      </c>
      <c r="BH1060" s="12" t="str">
        <f t="shared" si="581"/>
        <v>8589/063</v>
      </c>
      <c r="BJ1060" t="str">
        <f>IF(ISERROR(VLOOKUP($B1060,'РЕОРГ 01.05.2010'!A:B,2,FALSE)),"",VLOOKUP($B1060,'РЕОРГ 01.05.2010'!A:B,2,FALSE))</f>
        <v/>
      </c>
      <c r="BK1060" s="12" t="str">
        <f t="shared" si="576"/>
        <v>Опер.касса №8589/063</v>
      </c>
      <c r="BL1060" t="e">
        <f>LEFT(#REF!,2)</f>
        <v>#REF!</v>
      </c>
      <c r="BM1060" s="12" t="str">
        <f t="shared" si="582"/>
        <v>8589/063</v>
      </c>
      <c r="BO1060" t="str">
        <f>IF(ISERROR(VLOOKUP($B1060,'РЕОРГ 01.08.2010'!A:B,2,FALSE)),"",VLOOKUP($B1060,'РЕОРГ 01.08.2010'!A:B,2,FALSE))</f>
        <v/>
      </c>
      <c r="BP1060" s="12" t="str">
        <f t="shared" si="577"/>
        <v>Опер.касса №8589/063</v>
      </c>
      <c r="BQ1060" t="e">
        <f>LEFT(#REF!,2)</f>
        <v>#REF!</v>
      </c>
      <c r="BR1060" s="12" t="str">
        <f t="shared" si="583"/>
        <v>8589/063</v>
      </c>
    </row>
    <row r="1061" spans="1:70" ht="12.75" customHeight="1">
      <c r="A1061" t="str">
        <f t="shared" si="578"/>
        <v>8589/064</v>
      </c>
      <c r="B1061" s="133">
        <v>1170</v>
      </c>
      <c r="C1061" s="1" t="s">
        <v>6193</v>
      </c>
      <c r="D1061" s="32" t="s">
        <v>1931</v>
      </c>
      <c r="E1061" s="1" t="s">
        <v>6194</v>
      </c>
      <c r="F1061" s="1" t="s">
        <v>1291</v>
      </c>
      <c r="G1061" s="1" t="s">
        <v>13052</v>
      </c>
      <c r="H1061" s="1" t="s">
        <v>6195</v>
      </c>
      <c r="I1061" s="1" t="s">
        <v>12845</v>
      </c>
      <c r="J1061" s="1"/>
      <c r="K1061" s="1">
        <v>0.5</v>
      </c>
      <c r="L1061" s="32" t="s">
        <v>4048</v>
      </c>
      <c r="M1061" s="8" t="s">
        <v>11991</v>
      </c>
      <c r="N1061" s="2" t="s">
        <v>13053</v>
      </c>
      <c r="O1061" s="173"/>
      <c r="P1061" s="168">
        <f t="shared" si="608"/>
        <v>1058</v>
      </c>
      <c r="Q1061" s="138">
        <f t="shared" si="602"/>
        <v>25</v>
      </c>
      <c r="R1061" s="138">
        <f t="shared" si="603"/>
        <v>50</v>
      </c>
      <c r="S1061" s="138" t="e">
        <f t="shared" si="604"/>
        <v>#VALUE!</v>
      </c>
      <c r="T1061" s="138" t="e">
        <f t="shared" si="605"/>
        <v>#VALUE!</v>
      </c>
      <c r="U1061" s="138" t="e">
        <f t="shared" si="606"/>
        <v>#VALUE!</v>
      </c>
      <c r="V1061" s="138" t="e">
        <f t="shared" si="607"/>
        <v>#VALUE!</v>
      </c>
      <c r="W1061" s="158" t="str">
        <f t="shared" si="584"/>
        <v>10:00 17:00(13:00 14:00)</v>
      </c>
      <c r="X1061" s="159" t="e">
        <f>HLOOKUP(SEARCH("2",$M1061)-1,$Q$3:$V1061,$P1061+1,FALSE)</f>
        <v>#VALUE!</v>
      </c>
      <c r="Y1061" s="160" t="e">
        <f t="shared" si="585"/>
        <v>#VALUE!</v>
      </c>
      <c r="Z1061" s="161" t="e">
        <f t="shared" si="586"/>
        <v>#VALUE!</v>
      </c>
      <c r="AA1061" s="158" t="str">
        <f t="shared" si="587"/>
        <v>выходной</v>
      </c>
      <c r="AB1061" s="159">
        <f>HLOOKUP(SEARCH("3",$M1061)-1,$Q$3:$V1061,$P1061+1,FALSE)</f>
        <v>25</v>
      </c>
      <c r="AC1061" s="160" t="str">
        <f t="shared" si="588"/>
        <v>10:00 17:00(13:00 14:00)|10:00 17:00(13:00 14:00)</v>
      </c>
      <c r="AD1061" s="161" t="str">
        <f t="shared" si="589"/>
        <v>10:00 17:00(13:00 14:00)</v>
      </c>
      <c r="AE1061" s="158" t="str">
        <f t="shared" si="590"/>
        <v>10:00 17:00(13:00 14:00)</v>
      </c>
      <c r="AF1061" s="159" t="e">
        <f>HLOOKUP(SEARCH("4",$M1061)-1,$Q$3:$V1061,$P1061+1,FALSE)</f>
        <v>#VALUE!</v>
      </c>
      <c r="AG1061" s="161" t="e">
        <f t="shared" si="591"/>
        <v>#VALUE!</v>
      </c>
      <c r="AH1061" s="161" t="e">
        <f t="shared" si="592"/>
        <v>#VALUE!</v>
      </c>
      <c r="AI1061" s="158" t="str">
        <f t="shared" si="593"/>
        <v>выходной</v>
      </c>
      <c r="AJ1061" s="159">
        <f>HLOOKUP(SEARCH("5",$M1061)-1,$Q$3:$V1061,$P1061+1,FALSE)</f>
        <v>50</v>
      </c>
      <c r="AK1061" s="161" t="str">
        <f t="shared" si="594"/>
        <v>10:00 17:00(13:00 14:00)</v>
      </c>
      <c r="AL1061" s="161" t="e">
        <f t="shared" si="595"/>
        <v>#VALUE!</v>
      </c>
      <c r="AM1061" s="158" t="str">
        <f t="shared" si="596"/>
        <v>10:00 17:00(13:00 14:00)</v>
      </c>
      <c r="AN1061" s="159" t="e">
        <f>HLOOKUP(SEARCH("6",$M1061)-1,$Q$3:$V1061,$P1061+1,FALSE)</f>
        <v>#VALUE!</v>
      </c>
      <c r="AO1061" s="161" t="e">
        <f t="shared" si="597"/>
        <v>#VALUE!</v>
      </c>
      <c r="AP1061" s="161" t="e">
        <f t="shared" si="598"/>
        <v>#VALUE!</v>
      </c>
      <c r="AQ1061" s="162" t="str">
        <f t="shared" si="599"/>
        <v>выходной</v>
      </c>
      <c r="AR1061" s="163" t="e">
        <f>HLOOKUP(SEARCH("7",$M1061)-1,$Q$3:$V1061,$P1061+1,FALSE)</f>
        <v>#VALUE!</v>
      </c>
      <c r="AS1061" s="164" t="str">
        <f t="shared" si="600"/>
        <v>выходной</v>
      </c>
      <c r="AT1061" s="142"/>
      <c r="AU1061" s="11" t="str">
        <f>IF(ISERROR(VLOOKUP(B1061,'РЕОРГ 2008'!$A:$B,2,FALSE)),"",VLOOKUP(B1061,'РЕОРГ 2008'!$A:$B,2,FALSE))</f>
        <v/>
      </c>
      <c r="AV1061" s="12" t="str">
        <f t="shared" si="601"/>
        <v>Опер.касса №8589/064</v>
      </c>
      <c r="AW1061" s="31" t="e">
        <f>LEFT(#REF!,2)</f>
        <v>#REF!</v>
      </c>
      <c r="AX1061" s="12" t="str">
        <f t="shared" si="579"/>
        <v>8589/064</v>
      </c>
      <c r="AZ1061" t="str">
        <f>IF(ISERROR(VLOOKUP(B1061,'РЕОРГ 01.08.2009'!$A:$B,2,FALSE)),"",VLOOKUP(B1061,'РЕОРГ 01.08.2009'!$A:$B,2,FALSE))</f>
        <v/>
      </c>
      <c r="BA1061" s="12" t="str">
        <f t="shared" si="574"/>
        <v>Опер.касса №8589/064</v>
      </c>
      <c r="BB1061" t="e">
        <f>LEFT(#REF!,2)</f>
        <v>#REF!</v>
      </c>
      <c r="BC1061" s="12" t="str">
        <f t="shared" si="580"/>
        <v>8589/064</v>
      </c>
      <c r="BE1061" t="str">
        <f>IF(ISERROR(VLOOKUP(B1061,'РЕОРГ 01.10.2009'!A:C,3,FALSE)),"",VLOOKUP(B1061,'РЕОРГ 01.10.2009'!A:C,3,FALSE))</f>
        <v/>
      </c>
      <c r="BF1061" s="12" t="str">
        <f t="shared" si="575"/>
        <v>Опер.касса №8589/064</v>
      </c>
      <c r="BG1061" t="e">
        <f>LEFT(#REF!,2)</f>
        <v>#REF!</v>
      </c>
      <c r="BH1061" s="12" t="str">
        <f t="shared" si="581"/>
        <v>8589/064</v>
      </c>
      <c r="BJ1061" t="str">
        <f>IF(ISERROR(VLOOKUP($B1061,'РЕОРГ 01.05.2010'!A:B,2,FALSE)),"",VLOOKUP($B1061,'РЕОРГ 01.05.2010'!A:B,2,FALSE))</f>
        <v/>
      </c>
      <c r="BK1061" s="12" t="str">
        <f t="shared" si="576"/>
        <v>Опер.касса №8589/064</v>
      </c>
      <c r="BL1061" t="e">
        <f>LEFT(#REF!,2)</f>
        <v>#REF!</v>
      </c>
      <c r="BM1061" s="12" t="str">
        <f t="shared" si="582"/>
        <v>8589/064</v>
      </c>
      <c r="BO1061" t="str">
        <f>IF(ISERROR(VLOOKUP($B1061,'РЕОРГ 01.08.2010'!A:B,2,FALSE)),"",VLOOKUP($B1061,'РЕОРГ 01.08.2010'!A:B,2,FALSE))</f>
        <v/>
      </c>
      <c r="BP1061" s="12" t="str">
        <f t="shared" si="577"/>
        <v>Опер.касса №8589/064</v>
      </c>
      <c r="BQ1061" t="e">
        <f>LEFT(#REF!,2)</f>
        <v>#REF!</v>
      </c>
      <c r="BR1061" s="12" t="str">
        <f t="shared" si="583"/>
        <v>8589/064</v>
      </c>
    </row>
    <row r="1062" spans="1:70" ht="12.75" customHeight="1">
      <c r="A1062" t="str">
        <f t="shared" si="578"/>
        <v>8589/065</v>
      </c>
      <c r="B1062" s="133">
        <v>1171</v>
      </c>
      <c r="C1062" s="1" t="s">
        <v>6196</v>
      </c>
      <c r="D1062" s="32" t="s">
        <v>1931</v>
      </c>
      <c r="E1062" s="1" t="s">
        <v>3811</v>
      </c>
      <c r="F1062" s="1" t="s">
        <v>1291</v>
      </c>
      <c r="G1062" s="1" t="s">
        <v>6197</v>
      </c>
      <c r="H1062" s="1" t="s">
        <v>6198</v>
      </c>
      <c r="I1062" s="1" t="s">
        <v>1543</v>
      </c>
      <c r="J1062" s="1"/>
      <c r="K1062" s="1">
        <v>0.25</v>
      </c>
      <c r="L1062" s="32" t="s">
        <v>4048</v>
      </c>
      <c r="M1062" s="8" t="s">
        <v>11929</v>
      </c>
      <c r="N1062" s="2" t="s">
        <v>12417</v>
      </c>
      <c r="O1062" s="173"/>
      <c r="P1062" s="168">
        <f t="shared" si="608"/>
        <v>1059</v>
      </c>
      <c r="Q1062" s="138">
        <f t="shared" si="602"/>
        <v>12</v>
      </c>
      <c r="R1062" s="138" t="e">
        <f t="shared" si="603"/>
        <v>#VALUE!</v>
      </c>
      <c r="S1062" s="138" t="e">
        <f t="shared" si="604"/>
        <v>#VALUE!</v>
      </c>
      <c r="T1062" s="138" t="e">
        <f t="shared" si="605"/>
        <v>#VALUE!</v>
      </c>
      <c r="U1062" s="138" t="e">
        <f t="shared" si="606"/>
        <v>#VALUE!</v>
      </c>
      <c r="V1062" s="138" t="e">
        <f t="shared" si="607"/>
        <v>#VALUE!</v>
      </c>
      <c r="W1062" s="158" t="str">
        <f t="shared" si="584"/>
        <v>13:00 17:30</v>
      </c>
      <c r="X1062" s="159" t="e">
        <f>HLOOKUP(SEARCH("2",$M1062)-1,$Q$3:$V1062,$P1062+1,FALSE)</f>
        <v>#VALUE!</v>
      </c>
      <c r="Y1062" s="160" t="e">
        <f t="shared" si="585"/>
        <v>#VALUE!</v>
      </c>
      <c r="Z1062" s="161" t="e">
        <f t="shared" si="586"/>
        <v>#VALUE!</v>
      </c>
      <c r="AA1062" s="158" t="str">
        <f t="shared" si="587"/>
        <v>выходной</v>
      </c>
      <c r="AB1062" s="159">
        <f>HLOOKUP(SEARCH("3",$M1062)-1,$Q$3:$V1062,$P1062+1,FALSE)</f>
        <v>12</v>
      </c>
      <c r="AC1062" s="160" t="str">
        <f t="shared" si="588"/>
        <v>13:00 17:30</v>
      </c>
      <c r="AD1062" s="161" t="e">
        <f t="shared" si="589"/>
        <v>#VALUE!</v>
      </c>
      <c r="AE1062" s="158" t="str">
        <f t="shared" si="590"/>
        <v>13:00 17:30</v>
      </c>
      <c r="AF1062" s="159" t="e">
        <f>HLOOKUP(SEARCH("4",$M1062)-1,$Q$3:$V1062,$P1062+1,FALSE)</f>
        <v>#VALUE!</v>
      </c>
      <c r="AG1062" s="161" t="e">
        <f t="shared" si="591"/>
        <v>#VALUE!</v>
      </c>
      <c r="AH1062" s="161" t="e">
        <f t="shared" si="592"/>
        <v>#VALUE!</v>
      </c>
      <c r="AI1062" s="158" t="str">
        <f t="shared" si="593"/>
        <v>выходной</v>
      </c>
      <c r="AJ1062" s="159" t="e">
        <f>HLOOKUP(SEARCH("5",$M1062)-1,$Q$3:$V1062,$P1062+1,FALSE)</f>
        <v>#VALUE!</v>
      </c>
      <c r="AK1062" s="161" t="e">
        <f t="shared" si="594"/>
        <v>#VALUE!</v>
      </c>
      <c r="AL1062" s="161" t="e">
        <f t="shared" si="595"/>
        <v>#VALUE!</v>
      </c>
      <c r="AM1062" s="158" t="str">
        <f t="shared" si="596"/>
        <v>выходной</v>
      </c>
      <c r="AN1062" s="159" t="e">
        <f>HLOOKUP(SEARCH("6",$M1062)-1,$Q$3:$V1062,$P1062+1,FALSE)</f>
        <v>#VALUE!</v>
      </c>
      <c r="AO1062" s="161" t="e">
        <f t="shared" si="597"/>
        <v>#VALUE!</v>
      </c>
      <c r="AP1062" s="161" t="e">
        <f t="shared" si="598"/>
        <v>#VALUE!</v>
      </c>
      <c r="AQ1062" s="162" t="str">
        <f t="shared" si="599"/>
        <v>выходной</v>
      </c>
      <c r="AR1062" s="163" t="e">
        <f>HLOOKUP(SEARCH("7",$M1062)-1,$Q$3:$V1062,$P1062+1,FALSE)</f>
        <v>#VALUE!</v>
      </c>
      <c r="AS1062" s="164" t="str">
        <f t="shared" si="600"/>
        <v>выходной</v>
      </c>
      <c r="AT1062" s="142"/>
      <c r="AU1062" s="11" t="str">
        <f>IF(ISERROR(VLOOKUP(B1062,'РЕОРГ 2008'!$A:$B,2,FALSE)),"",VLOOKUP(B1062,'РЕОРГ 2008'!$A:$B,2,FALSE))</f>
        <v/>
      </c>
      <c r="AV1062" s="12" t="str">
        <f t="shared" si="601"/>
        <v>Опер.касса №8589/065</v>
      </c>
      <c r="AW1062" s="31" t="e">
        <f>LEFT(#REF!,2)</f>
        <v>#REF!</v>
      </c>
      <c r="AX1062" s="12" t="str">
        <f t="shared" si="579"/>
        <v>8589/065</v>
      </c>
      <c r="AZ1062" t="str">
        <f>IF(ISERROR(VLOOKUP(B1062,'РЕОРГ 01.08.2009'!$A:$B,2,FALSE)),"",VLOOKUP(B1062,'РЕОРГ 01.08.2009'!$A:$B,2,FALSE))</f>
        <v/>
      </c>
      <c r="BA1062" s="12" t="str">
        <f t="shared" si="574"/>
        <v>Опер.касса №8589/065</v>
      </c>
      <c r="BB1062" t="e">
        <f>LEFT(#REF!,2)</f>
        <v>#REF!</v>
      </c>
      <c r="BC1062" s="12" t="str">
        <f t="shared" si="580"/>
        <v>8589/065</v>
      </c>
      <c r="BE1062" t="str">
        <f>IF(ISERROR(VLOOKUP(B1062,'РЕОРГ 01.10.2009'!A:C,3,FALSE)),"",VLOOKUP(B1062,'РЕОРГ 01.10.2009'!A:C,3,FALSE))</f>
        <v/>
      </c>
      <c r="BF1062" s="12" t="str">
        <f t="shared" si="575"/>
        <v>Опер.касса №8589/065</v>
      </c>
      <c r="BG1062" t="e">
        <f>LEFT(#REF!,2)</f>
        <v>#REF!</v>
      </c>
      <c r="BH1062" s="12" t="str">
        <f t="shared" si="581"/>
        <v>8589/065</v>
      </c>
      <c r="BJ1062" t="str">
        <f>IF(ISERROR(VLOOKUP($B1062,'РЕОРГ 01.05.2010'!A:B,2,FALSE)),"",VLOOKUP($B1062,'РЕОРГ 01.05.2010'!A:B,2,FALSE))</f>
        <v/>
      </c>
      <c r="BK1062" s="12" t="str">
        <f t="shared" si="576"/>
        <v>Опер.касса №8589/065</v>
      </c>
      <c r="BL1062" t="e">
        <f>LEFT(#REF!,2)</f>
        <v>#REF!</v>
      </c>
      <c r="BM1062" s="12" t="str">
        <f t="shared" si="582"/>
        <v>8589/065</v>
      </c>
      <c r="BO1062" t="str">
        <f>IF(ISERROR(VLOOKUP($B1062,'РЕОРГ 01.08.2010'!A:B,2,FALSE)),"",VLOOKUP($B1062,'РЕОРГ 01.08.2010'!A:B,2,FALSE))</f>
        <v/>
      </c>
      <c r="BP1062" s="12" t="str">
        <f t="shared" si="577"/>
        <v>Опер.касса №8589/065</v>
      </c>
      <c r="BQ1062" t="e">
        <f>LEFT(#REF!,2)</f>
        <v>#REF!</v>
      </c>
      <c r="BR1062" s="12" t="str">
        <f t="shared" si="583"/>
        <v>8589/065</v>
      </c>
    </row>
    <row r="1063" spans="1:70" ht="12.75" customHeight="1">
      <c r="A1063" t="str">
        <f t="shared" si="578"/>
        <v>8589/066</v>
      </c>
      <c r="B1063" s="133">
        <v>1172</v>
      </c>
      <c r="C1063" s="1" t="s">
        <v>6199</v>
      </c>
      <c r="D1063" s="32" t="s">
        <v>1931</v>
      </c>
      <c r="E1063" s="1" t="s">
        <v>3680</v>
      </c>
      <c r="F1063" s="1" t="s">
        <v>1291</v>
      </c>
      <c r="G1063" s="1" t="s">
        <v>6200</v>
      </c>
      <c r="H1063" s="1" t="s">
        <v>6201</v>
      </c>
      <c r="I1063" s="1" t="s">
        <v>2147</v>
      </c>
      <c r="J1063" s="1"/>
      <c r="K1063" s="1">
        <v>2</v>
      </c>
      <c r="L1063" s="32" t="s">
        <v>4048</v>
      </c>
      <c r="M1063" s="8" t="s">
        <v>11831</v>
      </c>
      <c r="N1063" s="2" t="s">
        <v>12418</v>
      </c>
      <c r="O1063" s="173"/>
      <c r="P1063" s="168">
        <f t="shared" si="608"/>
        <v>1060</v>
      </c>
      <c r="Q1063" s="138">
        <f t="shared" si="602"/>
        <v>12</v>
      </c>
      <c r="R1063" s="138">
        <f t="shared" si="603"/>
        <v>24</v>
      </c>
      <c r="S1063" s="138">
        <f t="shared" si="604"/>
        <v>36</v>
      </c>
      <c r="T1063" s="138">
        <f t="shared" si="605"/>
        <v>48</v>
      </c>
      <c r="U1063" s="138" t="e">
        <f t="shared" si="606"/>
        <v>#VALUE!</v>
      </c>
      <c r="V1063" s="138" t="e">
        <f t="shared" si="607"/>
        <v>#VALUE!</v>
      </c>
      <c r="W1063" s="158" t="str">
        <f t="shared" si="584"/>
        <v>выходной</v>
      </c>
      <c r="X1063" s="159" t="e">
        <f>HLOOKUP(SEARCH("2",$M1063)-1,$Q$3:$V1063,$P1063+1,FALSE)</f>
        <v>#N/A</v>
      </c>
      <c r="Y1063" s="160" t="str">
        <f t="shared" si="585"/>
        <v>09:00 19:00</v>
      </c>
      <c r="Z1063" s="161" t="e">
        <f t="shared" si="586"/>
        <v>#VALUE!</v>
      </c>
      <c r="AA1063" s="158" t="str">
        <f t="shared" si="587"/>
        <v>09:00 19:00</v>
      </c>
      <c r="AB1063" s="159">
        <f>HLOOKUP(SEARCH("3",$M1063)-1,$Q$3:$V1063,$P1063+1,FALSE)</f>
        <v>12</v>
      </c>
      <c r="AC1063" s="160" t="str">
        <f t="shared" si="588"/>
        <v>09:00 17:00|09:00 19:00|09:00 17:00|09:00 17:00</v>
      </c>
      <c r="AD1063" s="161" t="str">
        <f t="shared" si="589"/>
        <v>09:00 17:00</v>
      </c>
      <c r="AE1063" s="158" t="str">
        <f t="shared" si="590"/>
        <v>09:00 17:00</v>
      </c>
      <c r="AF1063" s="159">
        <f>HLOOKUP(SEARCH("4",$M1063)-1,$Q$3:$V1063,$P1063+1,FALSE)</f>
        <v>24</v>
      </c>
      <c r="AG1063" s="161" t="str">
        <f t="shared" si="591"/>
        <v>09:00 19:00|09:00 17:00|09:00 17:00</v>
      </c>
      <c r="AH1063" s="161" t="str">
        <f t="shared" si="592"/>
        <v>09:00 19:00</v>
      </c>
      <c r="AI1063" s="158" t="str">
        <f t="shared" si="593"/>
        <v>09:00 19:00</v>
      </c>
      <c r="AJ1063" s="159">
        <f>HLOOKUP(SEARCH("5",$M1063)-1,$Q$3:$V1063,$P1063+1,FALSE)</f>
        <v>36</v>
      </c>
      <c r="AK1063" s="161" t="str">
        <f t="shared" si="594"/>
        <v>09:00 17:00|09:00 17:00</v>
      </c>
      <c r="AL1063" s="161" t="str">
        <f t="shared" si="595"/>
        <v>09:00 17:00</v>
      </c>
      <c r="AM1063" s="158" t="str">
        <f t="shared" si="596"/>
        <v>09:00 17:00</v>
      </c>
      <c r="AN1063" s="159">
        <f>HLOOKUP(SEARCH("6",$M1063)-1,$Q$3:$V1063,$P1063+1,FALSE)</f>
        <v>48</v>
      </c>
      <c r="AO1063" s="161" t="str">
        <f t="shared" si="597"/>
        <v>09:00 17:00</v>
      </c>
      <c r="AP1063" s="161" t="e">
        <f t="shared" si="598"/>
        <v>#VALUE!</v>
      </c>
      <c r="AQ1063" s="162" t="str">
        <f t="shared" si="599"/>
        <v>09:00 17:00</v>
      </c>
      <c r="AR1063" s="163" t="e">
        <f>HLOOKUP(SEARCH("7",$M1063)-1,$Q$3:$V1063,$P1063+1,FALSE)</f>
        <v>#VALUE!</v>
      </c>
      <c r="AS1063" s="164" t="str">
        <f t="shared" si="600"/>
        <v>выходной</v>
      </c>
      <c r="AT1063" s="142"/>
      <c r="AU1063" s="11" t="str">
        <f>IF(ISERROR(VLOOKUP(B1063,'РЕОРГ 2008'!$A:$B,2,FALSE)),"",VLOOKUP(B1063,'РЕОРГ 2008'!$A:$B,2,FALSE))</f>
        <v/>
      </c>
      <c r="AV1063" s="12" t="str">
        <f t="shared" si="601"/>
        <v>Опер.касса №8589/066</v>
      </c>
      <c r="AW1063" s="31" t="e">
        <f>LEFT(#REF!,2)</f>
        <v>#REF!</v>
      </c>
      <c r="AX1063" s="12" t="str">
        <f t="shared" si="579"/>
        <v>8589/066</v>
      </c>
      <c r="AZ1063" t="str">
        <f>IF(ISERROR(VLOOKUP(B1063,'РЕОРГ 01.08.2009'!$A:$B,2,FALSE)),"",VLOOKUP(B1063,'РЕОРГ 01.08.2009'!$A:$B,2,FALSE))</f>
        <v/>
      </c>
      <c r="BA1063" s="12" t="str">
        <f t="shared" si="574"/>
        <v>Опер.касса №8589/066</v>
      </c>
      <c r="BB1063" t="e">
        <f>LEFT(#REF!,2)</f>
        <v>#REF!</v>
      </c>
      <c r="BC1063" s="12" t="str">
        <f t="shared" si="580"/>
        <v>8589/066</v>
      </c>
      <c r="BE1063" t="str">
        <f>IF(ISERROR(VLOOKUP(B1063,'РЕОРГ 01.10.2009'!A:C,3,FALSE)),"",VLOOKUP(B1063,'РЕОРГ 01.10.2009'!A:C,3,FALSE))</f>
        <v/>
      </c>
      <c r="BF1063" s="12" t="str">
        <f t="shared" si="575"/>
        <v>Опер.касса №8589/066</v>
      </c>
      <c r="BG1063" t="e">
        <f>LEFT(#REF!,2)</f>
        <v>#REF!</v>
      </c>
      <c r="BH1063" s="12" t="str">
        <f t="shared" si="581"/>
        <v>8589/066</v>
      </c>
      <c r="BJ1063" t="str">
        <f>IF(ISERROR(VLOOKUP($B1063,'РЕОРГ 01.05.2010'!A:B,2,FALSE)),"",VLOOKUP($B1063,'РЕОРГ 01.05.2010'!A:B,2,FALSE))</f>
        <v/>
      </c>
      <c r="BK1063" s="12" t="str">
        <f t="shared" si="576"/>
        <v>Опер.касса №8589/066</v>
      </c>
      <c r="BL1063" t="e">
        <f>LEFT(#REF!,2)</f>
        <v>#REF!</v>
      </c>
      <c r="BM1063" s="12" t="str">
        <f t="shared" si="582"/>
        <v>8589/066</v>
      </c>
      <c r="BO1063" t="str">
        <f>IF(ISERROR(VLOOKUP($B1063,'РЕОРГ 01.08.2010'!A:B,2,FALSE)),"",VLOOKUP($B1063,'РЕОРГ 01.08.2010'!A:B,2,FALSE))</f>
        <v/>
      </c>
      <c r="BP1063" s="12" t="str">
        <f t="shared" si="577"/>
        <v>Опер.касса №8589/066</v>
      </c>
      <c r="BQ1063" t="e">
        <f>LEFT(#REF!,2)</f>
        <v>#REF!</v>
      </c>
      <c r="BR1063" s="12" t="str">
        <f t="shared" si="583"/>
        <v>8589/066</v>
      </c>
    </row>
    <row r="1064" spans="1:70" ht="12.75" customHeight="1">
      <c r="A1064" t="str">
        <f t="shared" si="578"/>
        <v>8589/067</v>
      </c>
      <c r="B1064" s="133">
        <v>1173</v>
      </c>
      <c r="C1064" s="1" t="s">
        <v>6202</v>
      </c>
      <c r="D1064" s="32" t="s">
        <v>7017</v>
      </c>
      <c r="E1064" s="1" t="s">
        <v>6203</v>
      </c>
      <c r="F1064" s="1" t="s">
        <v>1291</v>
      </c>
      <c r="G1064" s="1" t="s">
        <v>6204</v>
      </c>
      <c r="H1064" s="1" t="s">
        <v>1694</v>
      </c>
      <c r="I1064" s="1" t="s">
        <v>2894</v>
      </c>
      <c r="J1064" s="1"/>
      <c r="K1064" s="1">
        <v>17</v>
      </c>
      <c r="L1064" s="32" t="s">
        <v>4051</v>
      </c>
      <c r="M1064" s="8" t="s">
        <v>11773</v>
      </c>
      <c r="N1064" s="2" t="s">
        <v>12419</v>
      </c>
      <c r="O1064" s="173"/>
      <c r="P1064" s="168">
        <f t="shared" si="608"/>
        <v>1061</v>
      </c>
      <c r="Q1064" s="138">
        <f t="shared" si="602"/>
        <v>12</v>
      </c>
      <c r="R1064" s="138">
        <f t="shared" si="603"/>
        <v>24</v>
      </c>
      <c r="S1064" s="138">
        <f t="shared" si="604"/>
        <v>36</v>
      </c>
      <c r="T1064" s="138">
        <f t="shared" si="605"/>
        <v>48</v>
      </c>
      <c r="U1064" s="138">
        <f t="shared" si="606"/>
        <v>60</v>
      </c>
      <c r="V1064" s="138" t="e">
        <f t="shared" si="607"/>
        <v>#VALUE!</v>
      </c>
      <c r="W1064" s="158" t="str">
        <f t="shared" si="584"/>
        <v>08:30 19:00</v>
      </c>
      <c r="X1064" s="159">
        <f>HLOOKUP(SEARCH("2",$M1064)-1,$Q$3:$V1064,$P1064+1,FALSE)</f>
        <v>12</v>
      </c>
      <c r="Y1064" s="160" t="str">
        <f t="shared" si="585"/>
        <v>08:30 19:00|08:30 19:00|09:30 19:00|08:30 19:00|09:00 18:00(13:00 14:00)</v>
      </c>
      <c r="Z1064" s="161" t="str">
        <f t="shared" si="586"/>
        <v>08:30 19:00</v>
      </c>
      <c r="AA1064" s="158" t="str">
        <f t="shared" si="587"/>
        <v>08:30 19:00</v>
      </c>
      <c r="AB1064" s="159">
        <f>HLOOKUP(SEARCH("3",$M1064)-1,$Q$3:$V1064,$P1064+1,FALSE)</f>
        <v>24</v>
      </c>
      <c r="AC1064" s="160" t="str">
        <f t="shared" si="588"/>
        <v>08:30 19:00|09:30 19:00|08:30 19:00|09:00 18:00(13:00 14:00)</v>
      </c>
      <c r="AD1064" s="161" t="str">
        <f t="shared" si="589"/>
        <v>08:30 19:00</v>
      </c>
      <c r="AE1064" s="158" t="str">
        <f t="shared" si="590"/>
        <v>08:30 19:00</v>
      </c>
      <c r="AF1064" s="159">
        <f>HLOOKUP(SEARCH("4",$M1064)-1,$Q$3:$V1064,$P1064+1,FALSE)</f>
        <v>36</v>
      </c>
      <c r="AG1064" s="161" t="str">
        <f t="shared" si="591"/>
        <v>09:30 19:00|08:30 19:00|09:00 18:00(13:00 14:00)</v>
      </c>
      <c r="AH1064" s="161" t="str">
        <f t="shared" si="592"/>
        <v>09:30 19:00</v>
      </c>
      <c r="AI1064" s="158" t="str">
        <f t="shared" si="593"/>
        <v>09:30 19:00</v>
      </c>
      <c r="AJ1064" s="159">
        <f>HLOOKUP(SEARCH("5",$M1064)-1,$Q$3:$V1064,$P1064+1,FALSE)</f>
        <v>48</v>
      </c>
      <c r="AK1064" s="161" t="str">
        <f t="shared" si="594"/>
        <v>08:30 19:00|09:00 18:00(13:00 14:00)</v>
      </c>
      <c r="AL1064" s="161" t="str">
        <f t="shared" si="595"/>
        <v>08:30 19:00</v>
      </c>
      <c r="AM1064" s="158" t="str">
        <f t="shared" si="596"/>
        <v>08:30 19:00</v>
      </c>
      <c r="AN1064" s="159">
        <f>HLOOKUP(SEARCH("6",$M1064)-1,$Q$3:$V1064,$P1064+1,FALSE)</f>
        <v>60</v>
      </c>
      <c r="AO1064" s="161" t="str">
        <f t="shared" si="597"/>
        <v>09:00 18:00(13:00 14:00)</v>
      </c>
      <c r="AP1064" s="161" t="e">
        <f t="shared" si="598"/>
        <v>#VALUE!</v>
      </c>
      <c r="AQ1064" s="162" t="str">
        <f t="shared" si="599"/>
        <v>09:00 18:00(13:00 14:00)</v>
      </c>
      <c r="AR1064" s="163" t="e">
        <f>HLOOKUP(SEARCH("7",$M1064)-1,$Q$3:$V1064,$P1064+1,FALSE)</f>
        <v>#VALUE!</v>
      </c>
      <c r="AS1064" s="164" t="str">
        <f t="shared" si="600"/>
        <v>выходной</v>
      </c>
      <c r="AT1064" s="142"/>
      <c r="AU1064" s="11" t="str">
        <f>IF(ISERROR(VLOOKUP(B1064,'РЕОРГ 2008'!$A:$B,2,FALSE)),"",VLOOKUP(B1064,'РЕОРГ 2008'!$A:$B,2,FALSE))</f>
        <v/>
      </c>
      <c r="AV1064" s="12" t="str">
        <f t="shared" si="601"/>
        <v>Доп.офис №8589/067</v>
      </c>
      <c r="AW1064" s="31" t="e">
        <f>LEFT(#REF!,2)</f>
        <v>#REF!</v>
      </c>
      <c r="AX1064" s="12" t="str">
        <f t="shared" si="579"/>
        <v>8589/067</v>
      </c>
      <c r="AZ1064" t="str">
        <f>IF(ISERROR(VLOOKUP(B1064,'РЕОРГ 01.08.2009'!$A:$B,2,FALSE)),"",VLOOKUP(B1064,'РЕОРГ 01.08.2009'!$A:$B,2,FALSE))</f>
        <v/>
      </c>
      <c r="BA1064" s="12" t="str">
        <f t="shared" si="574"/>
        <v>Доп.офис №8589/067</v>
      </c>
      <c r="BB1064" t="e">
        <f>LEFT(#REF!,2)</f>
        <v>#REF!</v>
      </c>
      <c r="BC1064" s="12" t="str">
        <f t="shared" si="580"/>
        <v>8589/067</v>
      </c>
      <c r="BE1064" t="str">
        <f>IF(ISERROR(VLOOKUP(B1064,'РЕОРГ 01.10.2009'!A:C,3,FALSE)),"",VLOOKUP(B1064,'РЕОРГ 01.10.2009'!A:C,3,FALSE))</f>
        <v/>
      </c>
      <c r="BF1064" s="12" t="str">
        <f t="shared" si="575"/>
        <v>Доп.офис №8589/067</v>
      </c>
      <c r="BG1064" t="e">
        <f>LEFT(#REF!,2)</f>
        <v>#REF!</v>
      </c>
      <c r="BH1064" s="12" t="str">
        <f t="shared" si="581"/>
        <v>8589/067</v>
      </c>
      <c r="BJ1064" t="str">
        <f>IF(ISERROR(VLOOKUP($B1064,'РЕОРГ 01.05.2010'!A:B,2,FALSE)),"",VLOOKUP($B1064,'РЕОРГ 01.05.2010'!A:B,2,FALSE))</f>
        <v/>
      </c>
      <c r="BK1064" s="12" t="str">
        <f t="shared" si="576"/>
        <v>Доп.офис №8589/067</v>
      </c>
      <c r="BL1064" t="e">
        <f>LEFT(#REF!,2)</f>
        <v>#REF!</v>
      </c>
      <c r="BM1064" s="12" t="str">
        <f t="shared" si="582"/>
        <v>8589/067</v>
      </c>
      <c r="BO1064" t="str">
        <f>IF(ISERROR(VLOOKUP($B1064,'РЕОРГ 01.08.2010'!A:B,2,FALSE)),"",VLOOKUP($B1064,'РЕОРГ 01.08.2010'!A:B,2,FALSE))</f>
        <v/>
      </c>
      <c r="BP1064" s="12" t="str">
        <f t="shared" si="577"/>
        <v>Доп.офис №8589/067</v>
      </c>
      <c r="BQ1064" t="e">
        <f>LEFT(#REF!,2)</f>
        <v>#REF!</v>
      </c>
      <c r="BR1064" s="12" t="str">
        <f t="shared" si="583"/>
        <v>8589/067</v>
      </c>
    </row>
    <row r="1065" spans="1:70" ht="12.75" customHeight="1">
      <c r="A1065" t="str">
        <f t="shared" si="578"/>
        <v>8589/068</v>
      </c>
      <c r="B1065" s="133">
        <v>1174</v>
      </c>
      <c r="C1065" s="1" t="s">
        <v>6205</v>
      </c>
      <c r="D1065" s="32" t="s">
        <v>1931</v>
      </c>
      <c r="E1065" s="1" t="s">
        <v>6206</v>
      </c>
      <c r="F1065" s="1" t="s">
        <v>1291</v>
      </c>
      <c r="G1065" s="1" t="s">
        <v>11240</v>
      </c>
      <c r="H1065" s="1" t="s">
        <v>6207</v>
      </c>
      <c r="I1065" s="1" t="s">
        <v>6244</v>
      </c>
      <c r="J1065" s="1"/>
      <c r="K1065" s="1">
        <v>0.25</v>
      </c>
      <c r="L1065" s="32" t="s">
        <v>4049</v>
      </c>
      <c r="M1065" s="8" t="s">
        <v>11855</v>
      </c>
      <c r="N1065" s="2" t="s">
        <v>12878</v>
      </c>
      <c r="O1065" s="173"/>
      <c r="P1065" s="168">
        <f t="shared" si="608"/>
        <v>1062</v>
      </c>
      <c r="Q1065" s="138">
        <f t="shared" si="602"/>
        <v>25</v>
      </c>
      <c r="R1065" s="138" t="e">
        <f t="shared" si="603"/>
        <v>#VALUE!</v>
      </c>
      <c r="S1065" s="138" t="e">
        <f t="shared" si="604"/>
        <v>#VALUE!</v>
      </c>
      <c r="T1065" s="138" t="e">
        <f t="shared" si="605"/>
        <v>#VALUE!</v>
      </c>
      <c r="U1065" s="138" t="e">
        <f t="shared" si="606"/>
        <v>#VALUE!</v>
      </c>
      <c r="V1065" s="138" t="e">
        <f t="shared" si="607"/>
        <v>#VALUE!</v>
      </c>
      <c r="W1065" s="158" t="str">
        <f t="shared" si="584"/>
        <v>выходной</v>
      </c>
      <c r="X1065" s="159" t="e">
        <f>HLOOKUP(SEARCH("2",$M1065)-1,$Q$3:$V1065,$P1065+1,FALSE)</f>
        <v>#VALUE!</v>
      </c>
      <c r="Y1065" s="160" t="e">
        <f t="shared" si="585"/>
        <v>#VALUE!</v>
      </c>
      <c r="Z1065" s="161" t="e">
        <f t="shared" si="586"/>
        <v>#VALUE!</v>
      </c>
      <c r="AA1065" s="158" t="str">
        <f t="shared" si="587"/>
        <v>выходной</v>
      </c>
      <c r="AB1065" s="159" t="e">
        <f>HLOOKUP(SEARCH("3",$M1065)-1,$Q$3:$V1065,$P1065+1,FALSE)</f>
        <v>#N/A</v>
      </c>
      <c r="AC1065" s="160" t="str">
        <f t="shared" si="588"/>
        <v>08:30 14:00(12:00 13:00)</v>
      </c>
      <c r="AD1065" s="161" t="e">
        <f t="shared" si="589"/>
        <v>#VALUE!</v>
      </c>
      <c r="AE1065" s="158" t="str">
        <f t="shared" si="590"/>
        <v>08:30 14:00(12:00 13:00)</v>
      </c>
      <c r="AF1065" s="159" t="e">
        <f>HLOOKUP(SEARCH("4",$M1065)-1,$Q$3:$V1065,$P1065+1,FALSE)</f>
        <v>#VALUE!</v>
      </c>
      <c r="AG1065" s="161" t="e">
        <f t="shared" si="591"/>
        <v>#VALUE!</v>
      </c>
      <c r="AH1065" s="161" t="e">
        <f t="shared" si="592"/>
        <v>#VALUE!</v>
      </c>
      <c r="AI1065" s="158" t="str">
        <f t="shared" si="593"/>
        <v>выходной</v>
      </c>
      <c r="AJ1065" s="159">
        <f>HLOOKUP(SEARCH("5",$M1065)-1,$Q$3:$V1065,$P1065+1,FALSE)</f>
        <v>25</v>
      </c>
      <c r="AK1065" s="161" t="str">
        <f t="shared" si="594"/>
        <v>08:30 14:00(12:00 13:00)</v>
      </c>
      <c r="AL1065" s="161" t="e">
        <f t="shared" si="595"/>
        <v>#VALUE!</v>
      </c>
      <c r="AM1065" s="158" t="str">
        <f t="shared" si="596"/>
        <v>08:30 14:00(12:00 13:00)</v>
      </c>
      <c r="AN1065" s="159" t="e">
        <f>HLOOKUP(SEARCH("6",$M1065)-1,$Q$3:$V1065,$P1065+1,FALSE)</f>
        <v>#VALUE!</v>
      </c>
      <c r="AO1065" s="161" t="e">
        <f t="shared" si="597"/>
        <v>#VALUE!</v>
      </c>
      <c r="AP1065" s="161" t="e">
        <f t="shared" si="598"/>
        <v>#VALUE!</v>
      </c>
      <c r="AQ1065" s="162" t="str">
        <f t="shared" si="599"/>
        <v>выходной</v>
      </c>
      <c r="AR1065" s="163" t="e">
        <f>HLOOKUP(SEARCH("7",$M1065)-1,$Q$3:$V1065,$P1065+1,FALSE)</f>
        <v>#VALUE!</v>
      </c>
      <c r="AS1065" s="164" t="str">
        <f t="shared" si="600"/>
        <v>выходной</v>
      </c>
      <c r="AT1065" s="142"/>
      <c r="AU1065" s="11" t="str">
        <f>IF(ISERROR(VLOOKUP(B1065,'РЕОРГ 2008'!$A:$B,2,FALSE)),"",VLOOKUP(B1065,'РЕОРГ 2008'!$A:$B,2,FALSE))</f>
        <v/>
      </c>
      <c r="AV1065" s="12" t="str">
        <f t="shared" si="601"/>
        <v>Опер.касса №8589/068</v>
      </c>
      <c r="AW1065" s="31" t="e">
        <f>LEFT(#REF!,2)</f>
        <v>#REF!</v>
      </c>
      <c r="AX1065" s="12" t="str">
        <f t="shared" si="579"/>
        <v>8589/068</v>
      </c>
      <c r="AZ1065" t="str">
        <f>IF(ISERROR(VLOOKUP(B1065,'РЕОРГ 01.08.2009'!$A:$B,2,FALSE)),"",VLOOKUP(B1065,'РЕОРГ 01.08.2009'!$A:$B,2,FALSE))</f>
        <v/>
      </c>
      <c r="BA1065" s="12" t="str">
        <f t="shared" si="574"/>
        <v>Опер.касса №8589/068</v>
      </c>
      <c r="BB1065" t="e">
        <f>LEFT(#REF!,2)</f>
        <v>#REF!</v>
      </c>
      <c r="BC1065" s="12" t="str">
        <f t="shared" si="580"/>
        <v>8589/068</v>
      </c>
      <c r="BE1065" t="str">
        <f>IF(ISERROR(VLOOKUP(B1065,'РЕОРГ 01.10.2009'!A:C,3,FALSE)),"",VLOOKUP(B1065,'РЕОРГ 01.10.2009'!A:C,3,FALSE))</f>
        <v/>
      </c>
      <c r="BF1065" s="12" t="str">
        <f t="shared" si="575"/>
        <v>Опер.касса №8589/068</v>
      </c>
      <c r="BG1065" t="e">
        <f>LEFT(#REF!,2)</f>
        <v>#REF!</v>
      </c>
      <c r="BH1065" s="12" t="str">
        <f t="shared" si="581"/>
        <v>8589/068</v>
      </c>
      <c r="BJ1065" t="str">
        <f>IF(ISERROR(VLOOKUP($B1065,'РЕОРГ 01.05.2010'!A:B,2,FALSE)),"",VLOOKUP($B1065,'РЕОРГ 01.05.2010'!A:B,2,FALSE))</f>
        <v/>
      </c>
      <c r="BK1065" s="12" t="str">
        <f t="shared" si="576"/>
        <v>Опер.касса №8589/068</v>
      </c>
      <c r="BL1065" t="e">
        <f>LEFT(#REF!,2)</f>
        <v>#REF!</v>
      </c>
      <c r="BM1065" s="12" t="str">
        <f t="shared" si="582"/>
        <v>8589/068</v>
      </c>
      <c r="BO1065" t="str">
        <f>IF(ISERROR(VLOOKUP($B1065,'РЕОРГ 01.08.2010'!A:B,2,FALSE)),"",VLOOKUP($B1065,'РЕОРГ 01.08.2010'!A:B,2,FALSE))</f>
        <v/>
      </c>
      <c r="BP1065" s="12" t="str">
        <f t="shared" si="577"/>
        <v>Опер.касса №8589/068</v>
      </c>
      <c r="BQ1065" t="e">
        <f>LEFT(#REF!,2)</f>
        <v>#REF!</v>
      </c>
      <c r="BR1065" s="12" t="str">
        <f t="shared" si="583"/>
        <v>8589/068</v>
      </c>
    </row>
    <row r="1066" spans="1:70" ht="12.75" customHeight="1">
      <c r="A1066" t="str">
        <f t="shared" si="578"/>
        <v>8589/07</v>
      </c>
      <c r="B1066" s="133">
        <v>1176</v>
      </c>
      <c r="C1066" s="1" t="s">
        <v>6208</v>
      </c>
      <c r="D1066" s="32" t="s">
        <v>1931</v>
      </c>
      <c r="E1066" s="1" t="s">
        <v>6209</v>
      </c>
      <c r="F1066" s="1" t="s">
        <v>1291</v>
      </c>
      <c r="G1066" s="1" t="s">
        <v>6210</v>
      </c>
      <c r="H1066" s="1" t="s">
        <v>3708</v>
      </c>
      <c r="I1066" s="1" t="s">
        <v>3709</v>
      </c>
      <c r="J1066" s="1"/>
      <c r="K1066" s="1">
        <v>1</v>
      </c>
      <c r="L1066" s="32" t="s">
        <v>4049</v>
      </c>
      <c r="M1066" s="8" t="s">
        <v>11991</v>
      </c>
      <c r="N1066" s="2" t="s">
        <v>12119</v>
      </c>
      <c r="O1066" s="173"/>
      <c r="P1066" s="168">
        <f t="shared" si="608"/>
        <v>1063</v>
      </c>
      <c r="Q1066" s="138">
        <f t="shared" si="602"/>
        <v>25</v>
      </c>
      <c r="R1066" s="138">
        <f t="shared" si="603"/>
        <v>50</v>
      </c>
      <c r="S1066" s="138" t="e">
        <f t="shared" si="604"/>
        <v>#VALUE!</v>
      </c>
      <c r="T1066" s="138" t="e">
        <f t="shared" si="605"/>
        <v>#VALUE!</v>
      </c>
      <c r="U1066" s="138" t="e">
        <f t="shared" si="606"/>
        <v>#VALUE!</v>
      </c>
      <c r="V1066" s="138" t="e">
        <f t="shared" si="607"/>
        <v>#VALUE!</v>
      </c>
      <c r="W1066" s="158" t="str">
        <f t="shared" si="584"/>
        <v>08:30 15:30(13:00 14:00)</v>
      </c>
      <c r="X1066" s="159" t="e">
        <f>HLOOKUP(SEARCH("2",$M1066)-1,$Q$3:$V1066,$P1066+1,FALSE)</f>
        <v>#VALUE!</v>
      </c>
      <c r="Y1066" s="160" t="e">
        <f t="shared" si="585"/>
        <v>#VALUE!</v>
      </c>
      <c r="Z1066" s="161" t="e">
        <f t="shared" si="586"/>
        <v>#VALUE!</v>
      </c>
      <c r="AA1066" s="158" t="str">
        <f t="shared" si="587"/>
        <v>выходной</v>
      </c>
      <c r="AB1066" s="159">
        <f>HLOOKUP(SEARCH("3",$M1066)-1,$Q$3:$V1066,$P1066+1,FALSE)</f>
        <v>25</v>
      </c>
      <c r="AC1066" s="160" t="str">
        <f t="shared" si="588"/>
        <v>08:30 15:30(13:00 14:00)|08:30 15:30(13:00 14:00)</v>
      </c>
      <c r="AD1066" s="161" t="str">
        <f t="shared" si="589"/>
        <v>08:30 15:30(13:00 14:00)</v>
      </c>
      <c r="AE1066" s="158" t="str">
        <f t="shared" si="590"/>
        <v>08:30 15:30(13:00 14:00)</v>
      </c>
      <c r="AF1066" s="159" t="e">
        <f>HLOOKUP(SEARCH("4",$M1066)-1,$Q$3:$V1066,$P1066+1,FALSE)</f>
        <v>#VALUE!</v>
      </c>
      <c r="AG1066" s="161" t="e">
        <f t="shared" si="591"/>
        <v>#VALUE!</v>
      </c>
      <c r="AH1066" s="161" t="e">
        <f t="shared" si="592"/>
        <v>#VALUE!</v>
      </c>
      <c r="AI1066" s="158" t="str">
        <f t="shared" si="593"/>
        <v>выходной</v>
      </c>
      <c r="AJ1066" s="159">
        <f>HLOOKUP(SEARCH("5",$M1066)-1,$Q$3:$V1066,$P1066+1,FALSE)</f>
        <v>50</v>
      </c>
      <c r="AK1066" s="161" t="str">
        <f t="shared" si="594"/>
        <v>08:30 15:30(13:00 14:00)</v>
      </c>
      <c r="AL1066" s="161" t="e">
        <f t="shared" si="595"/>
        <v>#VALUE!</v>
      </c>
      <c r="AM1066" s="158" t="str">
        <f t="shared" si="596"/>
        <v>08:30 15:30(13:00 14:00)</v>
      </c>
      <c r="AN1066" s="159" t="e">
        <f>HLOOKUP(SEARCH("6",$M1066)-1,$Q$3:$V1066,$P1066+1,FALSE)</f>
        <v>#VALUE!</v>
      </c>
      <c r="AO1066" s="161" t="e">
        <f t="shared" si="597"/>
        <v>#VALUE!</v>
      </c>
      <c r="AP1066" s="161" t="e">
        <f t="shared" si="598"/>
        <v>#VALUE!</v>
      </c>
      <c r="AQ1066" s="162" t="str">
        <f t="shared" si="599"/>
        <v>выходной</v>
      </c>
      <c r="AR1066" s="163" t="e">
        <f>HLOOKUP(SEARCH("7",$M1066)-1,$Q$3:$V1066,$P1066+1,FALSE)</f>
        <v>#VALUE!</v>
      </c>
      <c r="AS1066" s="164" t="str">
        <f t="shared" si="600"/>
        <v>выходной</v>
      </c>
      <c r="AT1066" s="142"/>
      <c r="AU1066" s="11" t="str">
        <f>IF(ISERROR(VLOOKUP(B1066,'РЕОРГ 2008'!$A:$B,2,FALSE)),"",VLOOKUP(B1066,'РЕОРГ 2008'!$A:$B,2,FALSE))</f>
        <v/>
      </c>
      <c r="AV1066" s="12" t="str">
        <f t="shared" si="601"/>
        <v>Опер.касса №8589/07</v>
      </c>
      <c r="AW1066" s="31" t="e">
        <f>LEFT(#REF!,2)</f>
        <v>#REF!</v>
      </c>
      <c r="AX1066" s="12" t="str">
        <f t="shared" si="579"/>
        <v>8589/07</v>
      </c>
      <c r="AZ1066" t="str">
        <f>IF(ISERROR(VLOOKUP(B1066,'РЕОРГ 01.08.2009'!$A:$B,2,FALSE)),"",VLOOKUP(B1066,'РЕОРГ 01.08.2009'!$A:$B,2,FALSE))</f>
        <v/>
      </c>
      <c r="BA1066" s="12" t="str">
        <f t="shared" si="574"/>
        <v>Опер.касса №8589/07</v>
      </c>
      <c r="BB1066" t="e">
        <f>LEFT(#REF!,2)</f>
        <v>#REF!</v>
      </c>
      <c r="BC1066" s="12" t="str">
        <f t="shared" si="580"/>
        <v>8589/07</v>
      </c>
      <c r="BE1066" t="str">
        <f>IF(ISERROR(VLOOKUP(B1066,'РЕОРГ 01.10.2009'!A:C,3,FALSE)),"",VLOOKUP(B1066,'РЕОРГ 01.10.2009'!A:C,3,FALSE))</f>
        <v/>
      </c>
      <c r="BF1066" s="12" t="str">
        <f t="shared" si="575"/>
        <v>Опер.касса №8589/07</v>
      </c>
      <c r="BG1066" t="e">
        <f>LEFT(#REF!,2)</f>
        <v>#REF!</v>
      </c>
      <c r="BH1066" s="12" t="str">
        <f t="shared" si="581"/>
        <v>8589/07</v>
      </c>
      <c r="BJ1066" t="str">
        <f>IF(ISERROR(VLOOKUP($B1066,'РЕОРГ 01.05.2010'!A:B,2,FALSE)),"",VLOOKUP($B1066,'РЕОРГ 01.05.2010'!A:B,2,FALSE))</f>
        <v/>
      </c>
      <c r="BK1066" s="12" t="str">
        <f t="shared" si="576"/>
        <v>Опер.касса №8589/07</v>
      </c>
      <c r="BL1066" t="e">
        <f>LEFT(#REF!,2)</f>
        <v>#REF!</v>
      </c>
      <c r="BM1066" s="12" t="str">
        <f t="shared" si="582"/>
        <v>8589/07</v>
      </c>
      <c r="BO1066" t="str">
        <f>IF(ISERROR(VLOOKUP($B1066,'РЕОРГ 01.08.2010'!A:B,2,FALSE)),"",VLOOKUP($B1066,'РЕОРГ 01.08.2010'!A:B,2,FALSE))</f>
        <v/>
      </c>
      <c r="BP1066" s="12" t="str">
        <f t="shared" si="577"/>
        <v>Опер.касса №8589/07</v>
      </c>
      <c r="BQ1066" t="e">
        <f>LEFT(#REF!,2)</f>
        <v>#REF!</v>
      </c>
      <c r="BR1066" s="12" t="str">
        <f t="shared" si="583"/>
        <v>8589/07</v>
      </c>
    </row>
    <row r="1067" spans="1:70" ht="12.75" customHeight="1">
      <c r="A1067" t="str">
        <f t="shared" si="578"/>
        <v>8589/070</v>
      </c>
      <c r="B1067" s="133">
        <v>1177</v>
      </c>
      <c r="C1067" s="1" t="s">
        <v>3710</v>
      </c>
      <c r="D1067" s="32" t="s">
        <v>1931</v>
      </c>
      <c r="E1067" s="1" t="s">
        <v>3711</v>
      </c>
      <c r="F1067" s="1" t="s">
        <v>1291</v>
      </c>
      <c r="G1067" s="1" t="s">
        <v>3712</v>
      </c>
      <c r="H1067" s="1" t="s">
        <v>1695</v>
      </c>
      <c r="I1067" s="1" t="s">
        <v>3730</v>
      </c>
      <c r="J1067" s="1"/>
      <c r="K1067" s="1">
        <v>0.25</v>
      </c>
      <c r="L1067" s="32" t="s">
        <v>4049</v>
      </c>
      <c r="M1067" s="8" t="s">
        <v>11868</v>
      </c>
      <c r="N1067" s="2" t="s">
        <v>12399</v>
      </c>
      <c r="O1067" s="173"/>
      <c r="P1067" s="168">
        <f t="shared" si="608"/>
        <v>1064</v>
      </c>
      <c r="Q1067" s="138">
        <f t="shared" si="602"/>
        <v>25</v>
      </c>
      <c r="R1067" s="138" t="e">
        <f t="shared" si="603"/>
        <v>#VALUE!</v>
      </c>
      <c r="S1067" s="138" t="e">
        <f t="shared" si="604"/>
        <v>#VALUE!</v>
      </c>
      <c r="T1067" s="138" t="e">
        <f t="shared" si="605"/>
        <v>#VALUE!</v>
      </c>
      <c r="U1067" s="138" t="e">
        <f t="shared" si="606"/>
        <v>#VALUE!</v>
      </c>
      <c r="V1067" s="138" t="e">
        <f t="shared" si="607"/>
        <v>#VALUE!</v>
      </c>
      <c r="W1067" s="158" t="str">
        <f t="shared" si="584"/>
        <v>выходной</v>
      </c>
      <c r="X1067" s="159" t="e">
        <f>HLOOKUP(SEARCH("2",$M1067)-1,$Q$3:$V1067,$P1067+1,FALSE)</f>
        <v>#N/A</v>
      </c>
      <c r="Y1067" s="160" t="str">
        <f t="shared" si="585"/>
        <v>09:00 14:30(12:00 13:00)</v>
      </c>
      <c r="Z1067" s="161" t="e">
        <f t="shared" si="586"/>
        <v>#VALUE!</v>
      </c>
      <c r="AA1067" s="158" t="str">
        <f t="shared" si="587"/>
        <v>09:00 14:30(12:00 13:00)</v>
      </c>
      <c r="AB1067" s="159" t="e">
        <f>HLOOKUP(SEARCH("3",$M1067)-1,$Q$3:$V1067,$P1067+1,FALSE)</f>
        <v>#VALUE!</v>
      </c>
      <c r="AC1067" s="160" t="e">
        <f t="shared" si="588"/>
        <v>#VALUE!</v>
      </c>
      <c r="AD1067" s="161" t="e">
        <f t="shared" si="589"/>
        <v>#VALUE!</v>
      </c>
      <c r="AE1067" s="158" t="str">
        <f t="shared" si="590"/>
        <v>выходной</v>
      </c>
      <c r="AF1067" s="159">
        <f>HLOOKUP(SEARCH("4",$M1067)-1,$Q$3:$V1067,$P1067+1,FALSE)</f>
        <v>25</v>
      </c>
      <c r="AG1067" s="161" t="str">
        <f t="shared" si="591"/>
        <v>09:00 14:30(12:00 13:00)</v>
      </c>
      <c r="AH1067" s="161" t="e">
        <f t="shared" si="592"/>
        <v>#VALUE!</v>
      </c>
      <c r="AI1067" s="158" t="str">
        <f t="shared" si="593"/>
        <v>09:00 14:30(12:00 13:00)</v>
      </c>
      <c r="AJ1067" s="159" t="e">
        <f>HLOOKUP(SEARCH("5",$M1067)-1,$Q$3:$V1067,$P1067+1,FALSE)</f>
        <v>#VALUE!</v>
      </c>
      <c r="AK1067" s="161" t="e">
        <f t="shared" si="594"/>
        <v>#VALUE!</v>
      </c>
      <c r="AL1067" s="161" t="e">
        <f t="shared" si="595"/>
        <v>#VALUE!</v>
      </c>
      <c r="AM1067" s="158" t="str">
        <f t="shared" si="596"/>
        <v>выходной</v>
      </c>
      <c r="AN1067" s="159" t="e">
        <f>HLOOKUP(SEARCH("6",$M1067)-1,$Q$3:$V1067,$P1067+1,FALSE)</f>
        <v>#VALUE!</v>
      </c>
      <c r="AO1067" s="161" t="e">
        <f t="shared" si="597"/>
        <v>#VALUE!</v>
      </c>
      <c r="AP1067" s="161" t="e">
        <f t="shared" si="598"/>
        <v>#VALUE!</v>
      </c>
      <c r="AQ1067" s="162" t="str">
        <f t="shared" si="599"/>
        <v>выходной</v>
      </c>
      <c r="AR1067" s="163" t="e">
        <f>HLOOKUP(SEARCH("7",$M1067)-1,$Q$3:$V1067,$P1067+1,FALSE)</f>
        <v>#VALUE!</v>
      </c>
      <c r="AS1067" s="164" t="str">
        <f t="shared" si="600"/>
        <v>выходной</v>
      </c>
      <c r="AT1067" s="142"/>
      <c r="AU1067" s="11" t="str">
        <f>IF(ISERROR(VLOOKUP(B1067,'РЕОРГ 2008'!$A:$B,2,FALSE)),"",VLOOKUP(B1067,'РЕОРГ 2008'!$A:$B,2,FALSE))</f>
        <v/>
      </c>
      <c r="AV1067" s="12" t="str">
        <f t="shared" si="601"/>
        <v>Опер.касса №8589/070</v>
      </c>
      <c r="AW1067" s="31" t="e">
        <f>LEFT(#REF!,2)</f>
        <v>#REF!</v>
      </c>
      <c r="AX1067" s="12" t="str">
        <f t="shared" si="579"/>
        <v>8589/070</v>
      </c>
      <c r="AZ1067" t="str">
        <f>IF(ISERROR(VLOOKUP(B1067,'РЕОРГ 01.08.2009'!$A:$B,2,FALSE)),"",VLOOKUP(B1067,'РЕОРГ 01.08.2009'!$A:$B,2,FALSE))</f>
        <v/>
      </c>
      <c r="BA1067" s="12" t="str">
        <f t="shared" si="574"/>
        <v>Опер.касса №8589/070</v>
      </c>
      <c r="BB1067" t="e">
        <f>LEFT(#REF!,2)</f>
        <v>#REF!</v>
      </c>
      <c r="BC1067" s="12" t="str">
        <f t="shared" si="580"/>
        <v>8589/070</v>
      </c>
      <c r="BE1067" t="str">
        <f>IF(ISERROR(VLOOKUP(B1067,'РЕОРГ 01.10.2009'!A:C,3,FALSE)),"",VLOOKUP(B1067,'РЕОРГ 01.10.2009'!A:C,3,FALSE))</f>
        <v/>
      </c>
      <c r="BF1067" s="12" t="str">
        <f t="shared" si="575"/>
        <v>Опер.касса №8589/070</v>
      </c>
      <c r="BG1067" t="e">
        <f>LEFT(#REF!,2)</f>
        <v>#REF!</v>
      </c>
      <c r="BH1067" s="12" t="str">
        <f t="shared" si="581"/>
        <v>8589/070</v>
      </c>
      <c r="BJ1067" t="str">
        <f>IF(ISERROR(VLOOKUP($B1067,'РЕОРГ 01.05.2010'!A:B,2,FALSE)),"",VLOOKUP($B1067,'РЕОРГ 01.05.2010'!A:B,2,FALSE))</f>
        <v/>
      </c>
      <c r="BK1067" s="12" t="str">
        <f t="shared" si="576"/>
        <v>Опер.касса №8589/070</v>
      </c>
      <c r="BL1067" t="e">
        <f>LEFT(#REF!,2)</f>
        <v>#REF!</v>
      </c>
      <c r="BM1067" s="12" t="str">
        <f t="shared" si="582"/>
        <v>8589/070</v>
      </c>
      <c r="BO1067" t="str">
        <f>IF(ISERROR(VLOOKUP($B1067,'РЕОРГ 01.08.2010'!A:B,2,FALSE)),"",VLOOKUP($B1067,'РЕОРГ 01.08.2010'!A:B,2,FALSE))</f>
        <v/>
      </c>
      <c r="BP1067" s="12" t="str">
        <f t="shared" si="577"/>
        <v>Опер.касса №8589/070</v>
      </c>
      <c r="BQ1067" t="e">
        <f>LEFT(#REF!,2)</f>
        <v>#REF!</v>
      </c>
      <c r="BR1067" s="12" t="str">
        <f t="shared" si="583"/>
        <v>8589/070</v>
      </c>
    </row>
    <row r="1068" spans="1:70" ht="12.75" customHeight="1">
      <c r="A1068" t="str">
        <f t="shared" si="578"/>
        <v>8589/071</v>
      </c>
      <c r="B1068" s="133">
        <v>1178</v>
      </c>
      <c r="C1068" s="1" t="s">
        <v>3713</v>
      </c>
      <c r="D1068" s="32" t="s">
        <v>1931</v>
      </c>
      <c r="E1068" s="1" t="s">
        <v>3714</v>
      </c>
      <c r="F1068" s="1" t="s">
        <v>1291</v>
      </c>
      <c r="G1068" s="1" t="s">
        <v>3715</v>
      </c>
      <c r="H1068" s="1" t="s">
        <v>1696</v>
      </c>
      <c r="I1068" s="1" t="s">
        <v>18</v>
      </c>
      <c r="J1068" s="1"/>
      <c r="K1068" s="1">
        <v>0.5</v>
      </c>
      <c r="L1068" s="32" t="s">
        <v>4049</v>
      </c>
      <c r="M1068" s="8" t="s">
        <v>11991</v>
      </c>
      <c r="N1068" s="2" t="s">
        <v>11981</v>
      </c>
      <c r="O1068" s="173"/>
      <c r="P1068" s="168">
        <f t="shared" si="608"/>
        <v>1065</v>
      </c>
      <c r="Q1068" s="138">
        <f t="shared" si="602"/>
        <v>25</v>
      </c>
      <c r="R1068" s="138">
        <f t="shared" si="603"/>
        <v>50</v>
      </c>
      <c r="S1068" s="138" t="e">
        <f t="shared" si="604"/>
        <v>#VALUE!</v>
      </c>
      <c r="T1068" s="138" t="e">
        <f t="shared" si="605"/>
        <v>#VALUE!</v>
      </c>
      <c r="U1068" s="138" t="e">
        <f t="shared" si="606"/>
        <v>#VALUE!</v>
      </c>
      <c r="V1068" s="138" t="e">
        <f t="shared" si="607"/>
        <v>#VALUE!</v>
      </c>
      <c r="W1068" s="158" t="str">
        <f t="shared" si="584"/>
        <v>09:00 16:00(13:00 14:00)</v>
      </c>
      <c r="X1068" s="159" t="e">
        <f>HLOOKUP(SEARCH("2",$M1068)-1,$Q$3:$V1068,$P1068+1,FALSE)</f>
        <v>#VALUE!</v>
      </c>
      <c r="Y1068" s="160" t="e">
        <f t="shared" si="585"/>
        <v>#VALUE!</v>
      </c>
      <c r="Z1068" s="161" t="e">
        <f t="shared" si="586"/>
        <v>#VALUE!</v>
      </c>
      <c r="AA1068" s="158" t="str">
        <f t="shared" si="587"/>
        <v>выходной</v>
      </c>
      <c r="AB1068" s="159">
        <f>HLOOKUP(SEARCH("3",$M1068)-1,$Q$3:$V1068,$P1068+1,FALSE)</f>
        <v>25</v>
      </c>
      <c r="AC1068" s="160" t="str">
        <f t="shared" si="588"/>
        <v>09:00 16:00(13:00 14:00)|09:00 16:00(13:00 14:00)</v>
      </c>
      <c r="AD1068" s="161" t="str">
        <f t="shared" si="589"/>
        <v>09:00 16:00(13:00 14:00)</v>
      </c>
      <c r="AE1068" s="158" t="str">
        <f t="shared" si="590"/>
        <v>09:00 16:00(13:00 14:00)</v>
      </c>
      <c r="AF1068" s="159" t="e">
        <f>HLOOKUP(SEARCH("4",$M1068)-1,$Q$3:$V1068,$P1068+1,FALSE)</f>
        <v>#VALUE!</v>
      </c>
      <c r="AG1068" s="161" t="e">
        <f t="shared" si="591"/>
        <v>#VALUE!</v>
      </c>
      <c r="AH1068" s="161" t="e">
        <f t="shared" si="592"/>
        <v>#VALUE!</v>
      </c>
      <c r="AI1068" s="158" t="str">
        <f t="shared" si="593"/>
        <v>выходной</v>
      </c>
      <c r="AJ1068" s="159">
        <f>HLOOKUP(SEARCH("5",$M1068)-1,$Q$3:$V1068,$P1068+1,FALSE)</f>
        <v>50</v>
      </c>
      <c r="AK1068" s="161" t="str">
        <f t="shared" si="594"/>
        <v>09:00 16:00(13:00 14:00)</v>
      </c>
      <c r="AL1068" s="161" t="e">
        <f t="shared" si="595"/>
        <v>#VALUE!</v>
      </c>
      <c r="AM1068" s="158" t="str">
        <f t="shared" si="596"/>
        <v>09:00 16:00(13:00 14:00)</v>
      </c>
      <c r="AN1068" s="159" t="e">
        <f>HLOOKUP(SEARCH("6",$M1068)-1,$Q$3:$V1068,$P1068+1,FALSE)</f>
        <v>#VALUE!</v>
      </c>
      <c r="AO1068" s="161" t="e">
        <f t="shared" si="597"/>
        <v>#VALUE!</v>
      </c>
      <c r="AP1068" s="161" t="e">
        <f t="shared" si="598"/>
        <v>#VALUE!</v>
      </c>
      <c r="AQ1068" s="162" t="str">
        <f t="shared" si="599"/>
        <v>выходной</v>
      </c>
      <c r="AR1068" s="163" t="e">
        <f>HLOOKUP(SEARCH("7",$M1068)-1,$Q$3:$V1068,$P1068+1,FALSE)</f>
        <v>#VALUE!</v>
      </c>
      <c r="AS1068" s="164" t="str">
        <f t="shared" si="600"/>
        <v>выходной</v>
      </c>
      <c r="AT1068" s="142"/>
      <c r="AU1068" s="11" t="str">
        <f>IF(ISERROR(VLOOKUP(B1068,'РЕОРГ 2008'!$A:$B,2,FALSE)),"",VLOOKUP(B1068,'РЕОРГ 2008'!$A:$B,2,FALSE))</f>
        <v/>
      </c>
      <c r="AV1068" s="12" t="str">
        <f t="shared" si="601"/>
        <v>Опер.касса №8589/071</v>
      </c>
      <c r="AW1068" s="31" t="e">
        <f>LEFT(#REF!,2)</f>
        <v>#REF!</v>
      </c>
      <c r="AX1068" s="12" t="str">
        <f t="shared" si="579"/>
        <v>8589/071</v>
      </c>
      <c r="AZ1068" t="str">
        <f>IF(ISERROR(VLOOKUP(B1068,'РЕОРГ 01.08.2009'!$A:$B,2,FALSE)),"",VLOOKUP(B1068,'РЕОРГ 01.08.2009'!$A:$B,2,FALSE))</f>
        <v/>
      </c>
      <c r="BA1068" s="12" t="str">
        <f t="shared" si="574"/>
        <v>Опер.касса №8589/071</v>
      </c>
      <c r="BB1068" t="e">
        <f>LEFT(#REF!,2)</f>
        <v>#REF!</v>
      </c>
      <c r="BC1068" s="12" t="str">
        <f t="shared" si="580"/>
        <v>8589/071</v>
      </c>
      <c r="BE1068" t="str">
        <f>IF(ISERROR(VLOOKUP(B1068,'РЕОРГ 01.10.2009'!A:C,3,FALSE)),"",VLOOKUP(B1068,'РЕОРГ 01.10.2009'!A:C,3,FALSE))</f>
        <v/>
      </c>
      <c r="BF1068" s="12" t="str">
        <f t="shared" si="575"/>
        <v>Опер.касса №8589/071</v>
      </c>
      <c r="BG1068" t="e">
        <f>LEFT(#REF!,2)</f>
        <v>#REF!</v>
      </c>
      <c r="BH1068" s="12" t="str">
        <f t="shared" si="581"/>
        <v>8589/071</v>
      </c>
      <c r="BJ1068" t="str">
        <f>IF(ISERROR(VLOOKUP($B1068,'РЕОРГ 01.05.2010'!A:B,2,FALSE)),"",VLOOKUP($B1068,'РЕОРГ 01.05.2010'!A:B,2,FALSE))</f>
        <v/>
      </c>
      <c r="BK1068" s="12" t="str">
        <f t="shared" si="576"/>
        <v>Опер.касса №8589/071</v>
      </c>
      <c r="BL1068" t="e">
        <f>LEFT(#REF!,2)</f>
        <v>#REF!</v>
      </c>
      <c r="BM1068" s="12" t="str">
        <f t="shared" si="582"/>
        <v>8589/071</v>
      </c>
      <c r="BO1068" t="str">
        <f>IF(ISERROR(VLOOKUP($B1068,'РЕОРГ 01.08.2010'!A:B,2,FALSE)),"",VLOOKUP($B1068,'РЕОРГ 01.08.2010'!A:B,2,FALSE))</f>
        <v/>
      </c>
      <c r="BP1068" s="12" t="str">
        <f t="shared" si="577"/>
        <v>Опер.касса №8589/071</v>
      </c>
      <c r="BQ1068" t="e">
        <f>LEFT(#REF!,2)</f>
        <v>#REF!</v>
      </c>
      <c r="BR1068" s="12" t="str">
        <f t="shared" si="583"/>
        <v>8589/071</v>
      </c>
    </row>
    <row r="1069" spans="1:70" ht="12.75" customHeight="1">
      <c r="A1069" t="str">
        <f t="shared" si="578"/>
        <v>8589/072</v>
      </c>
      <c r="B1069" s="133">
        <v>1179</v>
      </c>
      <c r="C1069" s="1" t="s">
        <v>3716</v>
      </c>
      <c r="D1069" s="32" t="s">
        <v>1926</v>
      </c>
      <c r="E1069" s="1" t="s">
        <v>6203</v>
      </c>
      <c r="F1069" s="1" t="s">
        <v>1291</v>
      </c>
      <c r="G1069" s="1" t="s">
        <v>3717</v>
      </c>
      <c r="H1069" s="1" t="s">
        <v>3718</v>
      </c>
      <c r="I1069" s="1" t="s">
        <v>3719</v>
      </c>
      <c r="J1069" s="1"/>
      <c r="K1069" s="1">
        <v>8.25</v>
      </c>
      <c r="L1069" s="32" t="s">
        <v>4051</v>
      </c>
      <c r="M1069" s="8" t="s">
        <v>11773</v>
      </c>
      <c r="N1069" s="2" t="s">
        <v>12420</v>
      </c>
      <c r="O1069" s="173"/>
      <c r="P1069" s="168">
        <f t="shared" si="608"/>
        <v>1066</v>
      </c>
      <c r="Q1069" s="138">
        <f t="shared" si="602"/>
        <v>12</v>
      </c>
      <c r="R1069" s="138">
        <f t="shared" si="603"/>
        <v>24</v>
      </c>
      <c r="S1069" s="138">
        <f t="shared" si="604"/>
        <v>36</v>
      </c>
      <c r="T1069" s="138">
        <f t="shared" si="605"/>
        <v>48</v>
      </c>
      <c r="U1069" s="138">
        <f t="shared" si="606"/>
        <v>60</v>
      </c>
      <c r="V1069" s="138" t="e">
        <f t="shared" si="607"/>
        <v>#VALUE!</v>
      </c>
      <c r="W1069" s="158" t="str">
        <f t="shared" si="584"/>
        <v>08:00 18:00</v>
      </c>
      <c r="X1069" s="159">
        <f>HLOOKUP(SEARCH("2",$M1069)-1,$Q$3:$V1069,$P1069+1,FALSE)</f>
        <v>12</v>
      </c>
      <c r="Y1069" s="160" t="str">
        <f t="shared" si="585"/>
        <v>09:00 18:00|08:00 18:00|08:00 18:00|08:00 18:00|08:00 17:00(13:00 14:00)</v>
      </c>
      <c r="Z1069" s="161" t="str">
        <f t="shared" si="586"/>
        <v>09:00 18:00</v>
      </c>
      <c r="AA1069" s="158" t="str">
        <f t="shared" si="587"/>
        <v>09:00 18:00</v>
      </c>
      <c r="AB1069" s="159">
        <f>HLOOKUP(SEARCH("3",$M1069)-1,$Q$3:$V1069,$P1069+1,FALSE)</f>
        <v>24</v>
      </c>
      <c r="AC1069" s="160" t="str">
        <f t="shared" si="588"/>
        <v>08:00 18:00|08:00 18:00|08:00 18:00|08:00 17:00(13:00 14:00)</v>
      </c>
      <c r="AD1069" s="161" t="str">
        <f t="shared" si="589"/>
        <v>08:00 18:00</v>
      </c>
      <c r="AE1069" s="158" t="str">
        <f t="shared" si="590"/>
        <v>08:00 18:00</v>
      </c>
      <c r="AF1069" s="159">
        <f>HLOOKUP(SEARCH("4",$M1069)-1,$Q$3:$V1069,$P1069+1,FALSE)</f>
        <v>36</v>
      </c>
      <c r="AG1069" s="161" t="str">
        <f t="shared" si="591"/>
        <v>08:00 18:00|08:00 18:00|08:00 17:00(13:00 14:00)</v>
      </c>
      <c r="AH1069" s="161" t="str">
        <f t="shared" si="592"/>
        <v>08:00 18:00</v>
      </c>
      <c r="AI1069" s="158" t="str">
        <f t="shared" si="593"/>
        <v>08:00 18:00</v>
      </c>
      <c r="AJ1069" s="159">
        <f>HLOOKUP(SEARCH("5",$M1069)-1,$Q$3:$V1069,$P1069+1,FALSE)</f>
        <v>48</v>
      </c>
      <c r="AK1069" s="161" t="str">
        <f t="shared" si="594"/>
        <v>08:00 18:00|08:00 17:00(13:00 14:00)</v>
      </c>
      <c r="AL1069" s="161" t="str">
        <f t="shared" si="595"/>
        <v>08:00 18:00</v>
      </c>
      <c r="AM1069" s="158" t="str">
        <f t="shared" si="596"/>
        <v>08:00 18:00</v>
      </c>
      <c r="AN1069" s="159">
        <f>HLOOKUP(SEARCH("6",$M1069)-1,$Q$3:$V1069,$P1069+1,FALSE)</f>
        <v>60</v>
      </c>
      <c r="AO1069" s="161" t="str">
        <f t="shared" si="597"/>
        <v>08:00 17:00(13:00 14:00)</v>
      </c>
      <c r="AP1069" s="161" t="e">
        <f t="shared" si="598"/>
        <v>#VALUE!</v>
      </c>
      <c r="AQ1069" s="162" t="str">
        <f t="shared" si="599"/>
        <v>08:00 17:00(13:00 14:00)</v>
      </c>
      <c r="AR1069" s="163" t="e">
        <f>HLOOKUP(SEARCH("7",$M1069)-1,$Q$3:$V1069,$P1069+1,FALSE)</f>
        <v>#VALUE!</v>
      </c>
      <c r="AS1069" s="164" t="str">
        <f t="shared" si="600"/>
        <v>выходной</v>
      </c>
      <c r="AT1069" s="142"/>
      <c r="AU1069" s="11" t="str">
        <f>IF(ISERROR(VLOOKUP(B1069,'РЕОРГ 2008'!$A:$B,2,FALSE)),"",VLOOKUP(B1069,'РЕОРГ 2008'!$A:$B,2,FALSE))</f>
        <v/>
      </c>
      <c r="AV1069" s="12" t="str">
        <f t="shared" si="601"/>
        <v>Доп.офис №8589/072</v>
      </c>
      <c r="AW1069" s="31" t="e">
        <f>LEFT(#REF!,2)</f>
        <v>#REF!</v>
      </c>
      <c r="AX1069" s="12" t="str">
        <f t="shared" si="579"/>
        <v>8589/072</v>
      </c>
      <c r="AZ1069" t="str">
        <f>IF(ISERROR(VLOOKUP(B1069,'РЕОРГ 01.08.2009'!$A:$B,2,FALSE)),"",VLOOKUP(B1069,'РЕОРГ 01.08.2009'!$A:$B,2,FALSE))</f>
        <v/>
      </c>
      <c r="BA1069" s="12" t="str">
        <f t="shared" si="574"/>
        <v>Доп.офис №8589/072</v>
      </c>
      <c r="BB1069" t="e">
        <f>LEFT(#REF!,2)</f>
        <v>#REF!</v>
      </c>
      <c r="BC1069" s="12" t="str">
        <f t="shared" si="580"/>
        <v>8589/072</v>
      </c>
      <c r="BE1069" t="str">
        <f>IF(ISERROR(VLOOKUP(B1069,'РЕОРГ 01.10.2009'!A:C,3,FALSE)),"",VLOOKUP(B1069,'РЕОРГ 01.10.2009'!A:C,3,FALSE))</f>
        <v/>
      </c>
      <c r="BF1069" s="12" t="str">
        <f t="shared" si="575"/>
        <v>Доп.офис №8589/072</v>
      </c>
      <c r="BG1069" t="e">
        <f>LEFT(#REF!,2)</f>
        <v>#REF!</v>
      </c>
      <c r="BH1069" s="12" t="str">
        <f t="shared" si="581"/>
        <v>8589/072</v>
      </c>
      <c r="BJ1069" t="str">
        <f>IF(ISERROR(VLOOKUP($B1069,'РЕОРГ 01.05.2010'!A:B,2,FALSE)),"",VLOOKUP($B1069,'РЕОРГ 01.05.2010'!A:B,2,FALSE))</f>
        <v/>
      </c>
      <c r="BK1069" s="12" t="str">
        <f t="shared" si="576"/>
        <v>Доп.офис №8589/072</v>
      </c>
      <c r="BL1069" t="e">
        <f>LEFT(#REF!,2)</f>
        <v>#REF!</v>
      </c>
      <c r="BM1069" s="12" t="str">
        <f t="shared" si="582"/>
        <v>8589/072</v>
      </c>
      <c r="BO1069" t="str">
        <f>IF(ISERROR(VLOOKUP($B1069,'РЕОРГ 01.08.2010'!A:B,2,FALSE)),"",VLOOKUP($B1069,'РЕОРГ 01.08.2010'!A:B,2,FALSE))</f>
        <v/>
      </c>
      <c r="BP1069" s="12" t="str">
        <f t="shared" si="577"/>
        <v>Доп.офис №8589/072</v>
      </c>
      <c r="BQ1069" t="e">
        <f>LEFT(#REF!,2)</f>
        <v>#REF!</v>
      </c>
      <c r="BR1069" s="12" t="str">
        <f t="shared" si="583"/>
        <v>8589/072</v>
      </c>
    </row>
    <row r="1070" spans="1:70" ht="12.75" customHeight="1">
      <c r="A1070" t="str">
        <f t="shared" si="578"/>
        <v>8589/073</v>
      </c>
      <c r="B1070" s="133">
        <v>1180</v>
      </c>
      <c r="C1070" s="1" t="s">
        <v>11322</v>
      </c>
      <c r="D1070" s="32" t="s">
        <v>1926</v>
      </c>
      <c r="E1070" s="1" t="s">
        <v>3720</v>
      </c>
      <c r="F1070" s="1" t="s">
        <v>1291</v>
      </c>
      <c r="G1070" s="1" t="s">
        <v>3721</v>
      </c>
      <c r="H1070" s="1" t="s">
        <v>1697</v>
      </c>
      <c r="I1070" s="1" t="s">
        <v>11506</v>
      </c>
      <c r="J1070" s="1"/>
      <c r="K1070" s="1">
        <v>3</v>
      </c>
      <c r="L1070" s="32" t="s">
        <v>4051</v>
      </c>
      <c r="M1070" s="8" t="s">
        <v>11831</v>
      </c>
      <c r="N1070" s="2" t="s">
        <v>12421</v>
      </c>
      <c r="O1070" s="173"/>
      <c r="P1070" s="168">
        <f t="shared" si="608"/>
        <v>1067</v>
      </c>
      <c r="Q1070" s="138">
        <f t="shared" si="602"/>
        <v>12</v>
      </c>
      <c r="R1070" s="138">
        <f t="shared" si="603"/>
        <v>24</v>
      </c>
      <c r="S1070" s="138">
        <f t="shared" si="604"/>
        <v>36</v>
      </c>
      <c r="T1070" s="138">
        <f t="shared" si="605"/>
        <v>48</v>
      </c>
      <c r="U1070" s="138" t="e">
        <f t="shared" si="606"/>
        <v>#VALUE!</v>
      </c>
      <c r="V1070" s="138" t="e">
        <f t="shared" si="607"/>
        <v>#VALUE!</v>
      </c>
      <c r="W1070" s="158" t="str">
        <f t="shared" si="584"/>
        <v>выходной</v>
      </c>
      <c r="X1070" s="159" t="e">
        <f>HLOOKUP(SEARCH("2",$M1070)-1,$Q$3:$V1070,$P1070+1,FALSE)</f>
        <v>#N/A</v>
      </c>
      <c r="Y1070" s="160" t="str">
        <f t="shared" si="585"/>
        <v>08:30 17:00</v>
      </c>
      <c r="Z1070" s="161" t="e">
        <f t="shared" si="586"/>
        <v>#VALUE!</v>
      </c>
      <c r="AA1070" s="158" t="str">
        <f t="shared" si="587"/>
        <v>08:30 17:00</v>
      </c>
      <c r="AB1070" s="159">
        <f>HLOOKUP(SEARCH("3",$M1070)-1,$Q$3:$V1070,$P1070+1,FALSE)</f>
        <v>12</v>
      </c>
      <c r="AC1070" s="160" t="str">
        <f t="shared" si="588"/>
        <v>08:30 17:00|08:30 17:00|08:30 17:00|09:00 17:00</v>
      </c>
      <c r="AD1070" s="161" t="str">
        <f t="shared" si="589"/>
        <v>08:30 17:00</v>
      </c>
      <c r="AE1070" s="158" t="str">
        <f t="shared" si="590"/>
        <v>08:30 17:00</v>
      </c>
      <c r="AF1070" s="159">
        <f>HLOOKUP(SEARCH("4",$M1070)-1,$Q$3:$V1070,$P1070+1,FALSE)</f>
        <v>24</v>
      </c>
      <c r="AG1070" s="161" t="str">
        <f t="shared" si="591"/>
        <v>08:30 17:00|08:30 17:00|09:00 17:00</v>
      </c>
      <c r="AH1070" s="161" t="str">
        <f t="shared" si="592"/>
        <v>08:30 17:00</v>
      </c>
      <c r="AI1070" s="158" t="str">
        <f t="shared" si="593"/>
        <v>08:30 17:00</v>
      </c>
      <c r="AJ1070" s="159">
        <f>HLOOKUP(SEARCH("5",$M1070)-1,$Q$3:$V1070,$P1070+1,FALSE)</f>
        <v>36</v>
      </c>
      <c r="AK1070" s="161" t="str">
        <f t="shared" si="594"/>
        <v>08:30 17:00|09:00 17:00</v>
      </c>
      <c r="AL1070" s="161" t="str">
        <f t="shared" si="595"/>
        <v>08:30 17:00</v>
      </c>
      <c r="AM1070" s="158" t="str">
        <f t="shared" si="596"/>
        <v>08:30 17:00</v>
      </c>
      <c r="AN1070" s="159">
        <f>HLOOKUP(SEARCH("6",$M1070)-1,$Q$3:$V1070,$P1070+1,FALSE)</f>
        <v>48</v>
      </c>
      <c r="AO1070" s="161" t="str">
        <f t="shared" si="597"/>
        <v>09:00 17:00</v>
      </c>
      <c r="AP1070" s="161" t="e">
        <f t="shared" si="598"/>
        <v>#VALUE!</v>
      </c>
      <c r="AQ1070" s="162" t="str">
        <f t="shared" si="599"/>
        <v>09:00 17:00</v>
      </c>
      <c r="AR1070" s="163" t="e">
        <f>HLOOKUP(SEARCH("7",$M1070)-1,$Q$3:$V1070,$P1070+1,FALSE)</f>
        <v>#VALUE!</v>
      </c>
      <c r="AS1070" s="164" t="str">
        <f t="shared" si="600"/>
        <v>выходной</v>
      </c>
      <c r="AT1070" s="142"/>
      <c r="AU1070" s="11" t="str">
        <f>IF(ISERROR(VLOOKUP(B1070,'РЕОРГ 2008'!$A:$B,2,FALSE)),"",VLOOKUP(B1070,'РЕОРГ 2008'!$A:$B,2,FALSE))</f>
        <v/>
      </c>
      <c r="AV1070" s="12" t="str">
        <f t="shared" si="601"/>
        <v>Доп.офис №8589/073</v>
      </c>
      <c r="AW1070" s="31" t="e">
        <f>LEFT(#REF!,2)</f>
        <v>#REF!</v>
      </c>
      <c r="AX1070" s="12" t="str">
        <f t="shared" si="579"/>
        <v>8589/073</v>
      </c>
      <c r="AZ1070" t="str">
        <f>IF(ISERROR(VLOOKUP(B1070,'РЕОРГ 01.08.2009'!$A:$B,2,FALSE)),"",VLOOKUP(B1070,'РЕОРГ 01.08.2009'!$A:$B,2,FALSE))</f>
        <v/>
      </c>
      <c r="BA1070" s="12" t="str">
        <f t="shared" si="574"/>
        <v>Доп.офис №8589/073</v>
      </c>
      <c r="BB1070" t="e">
        <f>LEFT(#REF!,2)</f>
        <v>#REF!</v>
      </c>
      <c r="BC1070" s="12" t="str">
        <f t="shared" si="580"/>
        <v>8589/073</v>
      </c>
      <c r="BE1070" t="str">
        <f>IF(ISERROR(VLOOKUP(B1070,'РЕОРГ 01.10.2009'!A:C,3,FALSE)),"",VLOOKUP(B1070,'РЕОРГ 01.10.2009'!A:C,3,FALSE))</f>
        <v/>
      </c>
      <c r="BF1070" s="12" t="str">
        <f t="shared" si="575"/>
        <v>Доп.офис №8589/073</v>
      </c>
      <c r="BG1070" t="e">
        <f>LEFT(#REF!,2)</f>
        <v>#REF!</v>
      </c>
      <c r="BH1070" s="12" t="str">
        <f t="shared" si="581"/>
        <v>8589/073</v>
      </c>
      <c r="BJ1070" t="str">
        <f>IF(ISERROR(VLOOKUP($B1070,'РЕОРГ 01.05.2010'!A:B,2,FALSE)),"",VLOOKUP($B1070,'РЕОРГ 01.05.2010'!A:B,2,FALSE))</f>
        <v/>
      </c>
      <c r="BK1070" s="12" t="str">
        <f t="shared" si="576"/>
        <v>Доп.офис №8589/073</v>
      </c>
      <c r="BL1070" t="e">
        <f>LEFT(#REF!,2)</f>
        <v>#REF!</v>
      </c>
      <c r="BM1070" s="12" t="str">
        <f t="shared" si="582"/>
        <v>8589/073</v>
      </c>
      <c r="BO1070" t="str">
        <f>IF(ISERROR(VLOOKUP($B1070,'РЕОРГ 01.08.2010'!A:B,2,FALSE)),"",VLOOKUP($B1070,'РЕОРГ 01.08.2010'!A:B,2,FALSE))</f>
        <v/>
      </c>
      <c r="BP1070" s="12" t="str">
        <f t="shared" si="577"/>
        <v>Доп.офис №8589/073</v>
      </c>
      <c r="BQ1070" t="e">
        <f>LEFT(#REF!,2)</f>
        <v>#REF!</v>
      </c>
      <c r="BR1070" s="12" t="str">
        <f t="shared" si="583"/>
        <v>8589/073</v>
      </c>
    </row>
    <row r="1071" spans="1:70" ht="12.75" customHeight="1">
      <c r="A1071" t="str">
        <f t="shared" si="578"/>
        <v>8589/074</v>
      </c>
      <c r="B1071" s="133">
        <v>1181</v>
      </c>
      <c r="C1071" s="1" t="s">
        <v>3722</v>
      </c>
      <c r="D1071" s="32" t="s">
        <v>1931</v>
      </c>
      <c r="E1071" s="1" t="s">
        <v>3723</v>
      </c>
      <c r="F1071" s="1" t="s">
        <v>1291</v>
      </c>
      <c r="G1071" s="1" t="s">
        <v>3724</v>
      </c>
      <c r="H1071" s="1" t="s">
        <v>3725</v>
      </c>
      <c r="I1071" s="1" t="s">
        <v>6244</v>
      </c>
      <c r="J1071" s="1"/>
      <c r="K1071" s="1">
        <v>0.25</v>
      </c>
      <c r="L1071" s="32" t="s">
        <v>4049</v>
      </c>
      <c r="M1071" s="8" t="s">
        <v>12422</v>
      </c>
      <c r="N1071" s="2" t="s">
        <v>11953</v>
      </c>
      <c r="O1071" s="173"/>
      <c r="P1071" s="168">
        <f t="shared" si="608"/>
        <v>1068</v>
      </c>
      <c r="Q1071" s="138">
        <f t="shared" si="602"/>
        <v>12</v>
      </c>
      <c r="R1071" s="138" t="e">
        <f t="shared" si="603"/>
        <v>#VALUE!</v>
      </c>
      <c r="S1071" s="138" t="e">
        <f t="shared" si="604"/>
        <v>#VALUE!</v>
      </c>
      <c r="T1071" s="138" t="e">
        <f t="shared" si="605"/>
        <v>#VALUE!</v>
      </c>
      <c r="U1071" s="138" t="e">
        <f t="shared" si="606"/>
        <v>#VALUE!</v>
      </c>
      <c r="V1071" s="138" t="e">
        <f t="shared" si="607"/>
        <v>#VALUE!</v>
      </c>
      <c r="W1071" s="158" t="str">
        <f t="shared" si="584"/>
        <v>выходной</v>
      </c>
      <c r="X1071" s="159" t="e">
        <f>HLOOKUP(SEARCH("2",$M1071)-1,$Q$3:$V1071,$P1071+1,FALSE)</f>
        <v>#VALUE!</v>
      </c>
      <c r="Y1071" s="160" t="e">
        <f t="shared" si="585"/>
        <v>#VALUE!</v>
      </c>
      <c r="Z1071" s="161" t="e">
        <f t="shared" si="586"/>
        <v>#VALUE!</v>
      </c>
      <c r="AA1071" s="158" t="str">
        <f t="shared" si="587"/>
        <v>выходной</v>
      </c>
      <c r="AB1071" s="159" t="e">
        <f>HLOOKUP(SEARCH("3",$M1071)-1,$Q$3:$V1071,$P1071+1,FALSE)</f>
        <v>#VALUE!</v>
      </c>
      <c r="AC1071" s="160" t="e">
        <f t="shared" si="588"/>
        <v>#VALUE!</v>
      </c>
      <c r="AD1071" s="161" t="e">
        <f t="shared" si="589"/>
        <v>#VALUE!</v>
      </c>
      <c r="AE1071" s="158" t="str">
        <f t="shared" si="590"/>
        <v>выходной</v>
      </c>
      <c r="AF1071" s="159" t="e">
        <f>HLOOKUP(SEARCH("4",$M1071)-1,$Q$3:$V1071,$P1071+1,FALSE)</f>
        <v>#N/A</v>
      </c>
      <c r="AG1071" s="161" t="str">
        <f t="shared" si="591"/>
        <v>09:00 13:30</v>
      </c>
      <c r="AH1071" s="161" t="e">
        <f t="shared" si="592"/>
        <v>#VALUE!</v>
      </c>
      <c r="AI1071" s="158" t="str">
        <f t="shared" si="593"/>
        <v>09:00 13:30</v>
      </c>
      <c r="AJ1071" s="159" t="e">
        <f>HLOOKUP(SEARCH("5",$M1071)-1,$Q$3:$V1071,$P1071+1,FALSE)</f>
        <v>#VALUE!</v>
      </c>
      <c r="AK1071" s="161" t="e">
        <f t="shared" si="594"/>
        <v>#VALUE!</v>
      </c>
      <c r="AL1071" s="161" t="e">
        <f t="shared" si="595"/>
        <v>#VALUE!</v>
      </c>
      <c r="AM1071" s="158" t="str">
        <f t="shared" si="596"/>
        <v>выходной</v>
      </c>
      <c r="AN1071" s="159">
        <f>HLOOKUP(SEARCH("6",$M1071)-1,$Q$3:$V1071,$P1071+1,FALSE)</f>
        <v>12</v>
      </c>
      <c r="AO1071" s="161" t="str">
        <f t="shared" si="597"/>
        <v>09:00 13:30</v>
      </c>
      <c r="AP1071" s="161" t="e">
        <f t="shared" si="598"/>
        <v>#VALUE!</v>
      </c>
      <c r="AQ1071" s="162" t="str">
        <f t="shared" si="599"/>
        <v>09:00 13:30</v>
      </c>
      <c r="AR1071" s="163" t="e">
        <f>HLOOKUP(SEARCH("7",$M1071)-1,$Q$3:$V1071,$P1071+1,FALSE)</f>
        <v>#VALUE!</v>
      </c>
      <c r="AS1071" s="164" t="str">
        <f t="shared" si="600"/>
        <v>выходной</v>
      </c>
      <c r="AT1071" s="142"/>
      <c r="AU1071" s="11" t="str">
        <f>IF(ISERROR(VLOOKUP(B1071,'РЕОРГ 2008'!$A:$B,2,FALSE)),"",VLOOKUP(B1071,'РЕОРГ 2008'!$A:$B,2,FALSE))</f>
        <v/>
      </c>
      <c r="AV1071" s="12" t="str">
        <f t="shared" si="601"/>
        <v>Опер.касса №8589/074</v>
      </c>
      <c r="AW1071" s="31" t="e">
        <f>LEFT(#REF!,2)</f>
        <v>#REF!</v>
      </c>
      <c r="AX1071" s="12" t="str">
        <f t="shared" si="579"/>
        <v>8589/074</v>
      </c>
      <c r="AZ1071" t="str">
        <f>IF(ISERROR(VLOOKUP(B1071,'РЕОРГ 01.08.2009'!$A:$B,2,FALSE)),"",VLOOKUP(B1071,'РЕОРГ 01.08.2009'!$A:$B,2,FALSE))</f>
        <v/>
      </c>
      <c r="BA1071" s="12" t="str">
        <f t="shared" si="574"/>
        <v>Опер.касса №8589/074</v>
      </c>
      <c r="BB1071" t="e">
        <f>LEFT(#REF!,2)</f>
        <v>#REF!</v>
      </c>
      <c r="BC1071" s="12" t="str">
        <f t="shared" si="580"/>
        <v>8589/074</v>
      </c>
      <c r="BE1071" t="str">
        <f>IF(ISERROR(VLOOKUP(B1071,'РЕОРГ 01.10.2009'!A:C,3,FALSE)),"",VLOOKUP(B1071,'РЕОРГ 01.10.2009'!A:C,3,FALSE))</f>
        <v/>
      </c>
      <c r="BF1071" s="12" t="str">
        <f t="shared" si="575"/>
        <v>Опер.касса №8589/074</v>
      </c>
      <c r="BG1071" t="e">
        <f>LEFT(#REF!,2)</f>
        <v>#REF!</v>
      </c>
      <c r="BH1071" s="12" t="str">
        <f t="shared" si="581"/>
        <v>8589/074</v>
      </c>
      <c r="BJ1071" t="str">
        <f>IF(ISERROR(VLOOKUP($B1071,'РЕОРГ 01.05.2010'!A:B,2,FALSE)),"",VLOOKUP($B1071,'РЕОРГ 01.05.2010'!A:B,2,FALSE))</f>
        <v/>
      </c>
      <c r="BK1071" s="12" t="str">
        <f t="shared" si="576"/>
        <v>Опер.касса №8589/074</v>
      </c>
      <c r="BL1071" t="e">
        <f>LEFT(#REF!,2)</f>
        <v>#REF!</v>
      </c>
      <c r="BM1071" s="12" t="str">
        <f t="shared" si="582"/>
        <v>8589/074</v>
      </c>
      <c r="BO1071" t="str">
        <f>IF(ISERROR(VLOOKUP($B1071,'РЕОРГ 01.08.2010'!A:B,2,FALSE)),"",VLOOKUP($B1071,'РЕОРГ 01.08.2010'!A:B,2,FALSE))</f>
        <v/>
      </c>
      <c r="BP1071" s="12" t="str">
        <f t="shared" si="577"/>
        <v>Опер.касса №8589/074</v>
      </c>
      <c r="BQ1071" t="e">
        <f>LEFT(#REF!,2)</f>
        <v>#REF!</v>
      </c>
      <c r="BR1071" s="12" t="str">
        <f t="shared" si="583"/>
        <v>8589/074</v>
      </c>
    </row>
    <row r="1072" spans="1:70" ht="12.75" customHeight="1">
      <c r="A1072" t="str">
        <f t="shared" si="578"/>
        <v>8589/075</v>
      </c>
      <c r="B1072" s="133">
        <v>1182</v>
      </c>
      <c r="C1072" s="1" t="s">
        <v>3726</v>
      </c>
      <c r="D1072" s="32" t="s">
        <v>1931</v>
      </c>
      <c r="E1072" s="1" t="s">
        <v>3727</v>
      </c>
      <c r="F1072" s="1" t="s">
        <v>1291</v>
      </c>
      <c r="G1072" s="1" t="s">
        <v>3728</v>
      </c>
      <c r="H1072" s="1" t="s">
        <v>3729</v>
      </c>
      <c r="I1072" s="1" t="s">
        <v>3730</v>
      </c>
      <c r="J1072" s="1"/>
      <c r="K1072" s="1">
        <v>0.5</v>
      </c>
      <c r="L1072" s="32" t="s">
        <v>4049</v>
      </c>
      <c r="M1072" s="8" t="s">
        <v>11991</v>
      </c>
      <c r="N1072" s="2" t="s">
        <v>12177</v>
      </c>
      <c r="O1072" s="173"/>
      <c r="P1072" s="168">
        <f t="shared" si="608"/>
        <v>1069</v>
      </c>
      <c r="Q1072" s="138">
        <f t="shared" si="602"/>
        <v>25</v>
      </c>
      <c r="R1072" s="138">
        <f t="shared" si="603"/>
        <v>50</v>
      </c>
      <c r="S1072" s="138" t="e">
        <f t="shared" si="604"/>
        <v>#VALUE!</v>
      </c>
      <c r="T1072" s="138" t="e">
        <f t="shared" si="605"/>
        <v>#VALUE!</v>
      </c>
      <c r="U1072" s="138" t="e">
        <f t="shared" si="606"/>
        <v>#VALUE!</v>
      </c>
      <c r="V1072" s="138" t="e">
        <f t="shared" si="607"/>
        <v>#VALUE!</v>
      </c>
      <c r="W1072" s="158" t="str">
        <f t="shared" si="584"/>
        <v>08:00 15:00(12:00 13:00)</v>
      </c>
      <c r="X1072" s="159" t="e">
        <f>HLOOKUP(SEARCH("2",$M1072)-1,$Q$3:$V1072,$P1072+1,FALSE)</f>
        <v>#VALUE!</v>
      </c>
      <c r="Y1072" s="160" t="e">
        <f t="shared" si="585"/>
        <v>#VALUE!</v>
      </c>
      <c r="Z1072" s="161" t="e">
        <f t="shared" si="586"/>
        <v>#VALUE!</v>
      </c>
      <c r="AA1072" s="158" t="str">
        <f t="shared" si="587"/>
        <v>выходной</v>
      </c>
      <c r="AB1072" s="159">
        <f>HLOOKUP(SEARCH("3",$M1072)-1,$Q$3:$V1072,$P1072+1,FALSE)</f>
        <v>25</v>
      </c>
      <c r="AC1072" s="160" t="str">
        <f t="shared" si="588"/>
        <v>08:00 15:00(12:00 13:00)|08:00 15:00(12:00 13:00)</v>
      </c>
      <c r="AD1072" s="161" t="str">
        <f t="shared" si="589"/>
        <v>08:00 15:00(12:00 13:00)</v>
      </c>
      <c r="AE1072" s="158" t="str">
        <f t="shared" si="590"/>
        <v>08:00 15:00(12:00 13:00)</v>
      </c>
      <c r="AF1072" s="159" t="e">
        <f>HLOOKUP(SEARCH("4",$M1072)-1,$Q$3:$V1072,$P1072+1,FALSE)</f>
        <v>#VALUE!</v>
      </c>
      <c r="AG1072" s="161" t="e">
        <f t="shared" si="591"/>
        <v>#VALUE!</v>
      </c>
      <c r="AH1072" s="161" t="e">
        <f t="shared" si="592"/>
        <v>#VALUE!</v>
      </c>
      <c r="AI1072" s="158" t="str">
        <f t="shared" si="593"/>
        <v>выходной</v>
      </c>
      <c r="AJ1072" s="159">
        <f>HLOOKUP(SEARCH("5",$M1072)-1,$Q$3:$V1072,$P1072+1,FALSE)</f>
        <v>50</v>
      </c>
      <c r="AK1072" s="161" t="str">
        <f t="shared" si="594"/>
        <v>08:00 15:00(12:00 13:00)</v>
      </c>
      <c r="AL1072" s="161" t="e">
        <f t="shared" si="595"/>
        <v>#VALUE!</v>
      </c>
      <c r="AM1072" s="158" t="str">
        <f t="shared" si="596"/>
        <v>08:00 15:00(12:00 13:00)</v>
      </c>
      <c r="AN1072" s="159" t="e">
        <f>HLOOKUP(SEARCH("6",$M1072)-1,$Q$3:$V1072,$P1072+1,FALSE)</f>
        <v>#VALUE!</v>
      </c>
      <c r="AO1072" s="161" t="e">
        <f t="shared" si="597"/>
        <v>#VALUE!</v>
      </c>
      <c r="AP1072" s="161" t="e">
        <f t="shared" si="598"/>
        <v>#VALUE!</v>
      </c>
      <c r="AQ1072" s="162" t="str">
        <f t="shared" si="599"/>
        <v>выходной</v>
      </c>
      <c r="AR1072" s="163" t="e">
        <f>HLOOKUP(SEARCH("7",$M1072)-1,$Q$3:$V1072,$P1072+1,FALSE)</f>
        <v>#VALUE!</v>
      </c>
      <c r="AS1072" s="164" t="str">
        <f t="shared" si="600"/>
        <v>выходной</v>
      </c>
      <c r="AT1072" s="142"/>
      <c r="AU1072" s="11" t="str">
        <f>IF(ISERROR(VLOOKUP(B1072,'РЕОРГ 2008'!$A:$B,2,FALSE)),"",VLOOKUP(B1072,'РЕОРГ 2008'!$A:$B,2,FALSE))</f>
        <v/>
      </c>
      <c r="AV1072" s="12" t="str">
        <f t="shared" si="601"/>
        <v>Опер.касса №8589/075</v>
      </c>
      <c r="AW1072" s="31" t="e">
        <f>LEFT(#REF!,2)</f>
        <v>#REF!</v>
      </c>
      <c r="AX1072" s="12" t="str">
        <f t="shared" si="579"/>
        <v>8589/075</v>
      </c>
      <c r="AZ1072" t="str">
        <f>IF(ISERROR(VLOOKUP(B1072,'РЕОРГ 01.08.2009'!$A:$B,2,FALSE)),"",VLOOKUP(B1072,'РЕОРГ 01.08.2009'!$A:$B,2,FALSE))</f>
        <v/>
      </c>
      <c r="BA1072" s="12" t="str">
        <f t="shared" si="574"/>
        <v>Опер.касса №8589/075</v>
      </c>
      <c r="BB1072" t="e">
        <f>LEFT(#REF!,2)</f>
        <v>#REF!</v>
      </c>
      <c r="BC1072" s="12" t="str">
        <f t="shared" si="580"/>
        <v>8589/075</v>
      </c>
      <c r="BE1072" t="str">
        <f>IF(ISERROR(VLOOKUP(B1072,'РЕОРГ 01.10.2009'!A:C,3,FALSE)),"",VLOOKUP(B1072,'РЕОРГ 01.10.2009'!A:C,3,FALSE))</f>
        <v/>
      </c>
      <c r="BF1072" s="12" t="str">
        <f t="shared" si="575"/>
        <v>Опер.касса №8589/075</v>
      </c>
      <c r="BG1072" t="e">
        <f>LEFT(#REF!,2)</f>
        <v>#REF!</v>
      </c>
      <c r="BH1072" s="12" t="str">
        <f t="shared" si="581"/>
        <v>8589/075</v>
      </c>
      <c r="BJ1072" t="str">
        <f>IF(ISERROR(VLOOKUP($B1072,'РЕОРГ 01.05.2010'!A:B,2,FALSE)),"",VLOOKUP($B1072,'РЕОРГ 01.05.2010'!A:B,2,FALSE))</f>
        <v/>
      </c>
      <c r="BK1072" s="12" t="str">
        <f t="shared" si="576"/>
        <v>Опер.касса №8589/075</v>
      </c>
      <c r="BL1072" t="e">
        <f>LEFT(#REF!,2)</f>
        <v>#REF!</v>
      </c>
      <c r="BM1072" s="12" t="str">
        <f t="shared" si="582"/>
        <v>8589/075</v>
      </c>
      <c r="BO1072" t="str">
        <f>IF(ISERROR(VLOOKUP($B1072,'РЕОРГ 01.08.2010'!A:B,2,FALSE)),"",VLOOKUP($B1072,'РЕОРГ 01.08.2010'!A:B,2,FALSE))</f>
        <v/>
      </c>
      <c r="BP1072" s="12" t="str">
        <f t="shared" si="577"/>
        <v>Опер.касса №8589/075</v>
      </c>
      <c r="BQ1072" t="e">
        <f>LEFT(#REF!,2)</f>
        <v>#REF!</v>
      </c>
      <c r="BR1072" s="12" t="str">
        <f t="shared" si="583"/>
        <v>8589/075</v>
      </c>
    </row>
    <row r="1073" spans="1:70" ht="12.75" customHeight="1">
      <c r="A1073" t="str">
        <f t="shared" si="578"/>
        <v>8589/076</v>
      </c>
      <c r="B1073" s="133">
        <v>1183</v>
      </c>
      <c r="C1073" s="1" t="s">
        <v>3731</v>
      </c>
      <c r="D1073" s="32" t="s">
        <v>1926</v>
      </c>
      <c r="E1073" s="1" t="s">
        <v>6203</v>
      </c>
      <c r="F1073" s="1" t="s">
        <v>1291</v>
      </c>
      <c r="G1073" s="1" t="s">
        <v>3732</v>
      </c>
      <c r="H1073" s="1" t="s">
        <v>1698</v>
      </c>
      <c r="I1073" s="1" t="s">
        <v>6256</v>
      </c>
      <c r="J1073" s="1"/>
      <c r="K1073" s="1">
        <v>10</v>
      </c>
      <c r="L1073" s="32" t="s">
        <v>4051</v>
      </c>
      <c r="M1073" s="8" t="s">
        <v>11773</v>
      </c>
      <c r="N1073" s="2" t="s">
        <v>12406</v>
      </c>
      <c r="O1073" s="173"/>
      <c r="P1073" s="168">
        <f t="shared" si="608"/>
        <v>1070</v>
      </c>
      <c r="Q1073" s="138">
        <f t="shared" si="602"/>
        <v>12</v>
      </c>
      <c r="R1073" s="138">
        <f t="shared" si="603"/>
        <v>24</v>
      </c>
      <c r="S1073" s="138">
        <f t="shared" si="604"/>
        <v>36</v>
      </c>
      <c r="T1073" s="138">
        <f t="shared" si="605"/>
        <v>48</v>
      </c>
      <c r="U1073" s="138">
        <f t="shared" si="606"/>
        <v>60</v>
      </c>
      <c r="V1073" s="138" t="e">
        <f t="shared" si="607"/>
        <v>#VALUE!</v>
      </c>
      <c r="W1073" s="158" t="str">
        <f t="shared" si="584"/>
        <v>09:00 19:00</v>
      </c>
      <c r="X1073" s="159">
        <f>HLOOKUP(SEARCH("2",$M1073)-1,$Q$3:$V1073,$P1073+1,FALSE)</f>
        <v>12</v>
      </c>
      <c r="Y1073" s="160" t="str">
        <f t="shared" si="585"/>
        <v>09:00 19:00|10:00 19:00|09:00 19:00|09:00 19:00|09:00 18:00(13:00 14:00)</v>
      </c>
      <c r="Z1073" s="161" t="str">
        <f t="shared" si="586"/>
        <v>09:00 19:00</v>
      </c>
      <c r="AA1073" s="158" t="str">
        <f t="shared" si="587"/>
        <v>09:00 19:00</v>
      </c>
      <c r="AB1073" s="159">
        <f>HLOOKUP(SEARCH("3",$M1073)-1,$Q$3:$V1073,$P1073+1,FALSE)</f>
        <v>24</v>
      </c>
      <c r="AC1073" s="160" t="str">
        <f t="shared" si="588"/>
        <v>10:00 19:00|09:00 19:00|09:00 19:00|09:00 18:00(13:00 14:00)</v>
      </c>
      <c r="AD1073" s="161" t="str">
        <f t="shared" si="589"/>
        <v>10:00 19:00</v>
      </c>
      <c r="AE1073" s="158" t="str">
        <f t="shared" si="590"/>
        <v>10:00 19:00</v>
      </c>
      <c r="AF1073" s="159">
        <f>HLOOKUP(SEARCH("4",$M1073)-1,$Q$3:$V1073,$P1073+1,FALSE)</f>
        <v>36</v>
      </c>
      <c r="AG1073" s="161" t="str">
        <f t="shared" si="591"/>
        <v>09:00 19:00|09:00 19:00|09:00 18:00(13:00 14:00)</v>
      </c>
      <c r="AH1073" s="161" t="str">
        <f t="shared" si="592"/>
        <v>09:00 19:00</v>
      </c>
      <c r="AI1073" s="158" t="str">
        <f t="shared" si="593"/>
        <v>09:00 19:00</v>
      </c>
      <c r="AJ1073" s="159">
        <f>HLOOKUP(SEARCH("5",$M1073)-1,$Q$3:$V1073,$P1073+1,FALSE)</f>
        <v>48</v>
      </c>
      <c r="AK1073" s="161" t="str">
        <f t="shared" si="594"/>
        <v>09:00 19:00|09:00 18:00(13:00 14:00)</v>
      </c>
      <c r="AL1073" s="161" t="str">
        <f t="shared" si="595"/>
        <v>09:00 19:00</v>
      </c>
      <c r="AM1073" s="158" t="str">
        <f t="shared" si="596"/>
        <v>09:00 19:00</v>
      </c>
      <c r="AN1073" s="159">
        <f>HLOOKUP(SEARCH("6",$M1073)-1,$Q$3:$V1073,$P1073+1,FALSE)</f>
        <v>60</v>
      </c>
      <c r="AO1073" s="161" t="str">
        <f t="shared" si="597"/>
        <v>09:00 18:00(13:00 14:00)</v>
      </c>
      <c r="AP1073" s="161" t="e">
        <f t="shared" si="598"/>
        <v>#VALUE!</v>
      </c>
      <c r="AQ1073" s="162" t="str">
        <f t="shared" si="599"/>
        <v>09:00 18:00(13:00 14:00)</v>
      </c>
      <c r="AR1073" s="163" t="e">
        <f>HLOOKUP(SEARCH("7",$M1073)-1,$Q$3:$V1073,$P1073+1,FALSE)</f>
        <v>#VALUE!</v>
      </c>
      <c r="AS1073" s="164" t="str">
        <f t="shared" si="600"/>
        <v>выходной</v>
      </c>
      <c r="AT1073" s="142"/>
      <c r="AU1073" s="11" t="str">
        <f>IF(ISERROR(VLOOKUP(B1073,'РЕОРГ 2008'!$A:$B,2,FALSE)),"",VLOOKUP(B1073,'РЕОРГ 2008'!$A:$B,2,FALSE))</f>
        <v/>
      </c>
      <c r="AV1073" s="12" t="str">
        <f t="shared" si="601"/>
        <v>Доп.офис №8589/076</v>
      </c>
      <c r="AW1073" s="31" t="e">
        <f>LEFT(#REF!,2)</f>
        <v>#REF!</v>
      </c>
      <c r="AX1073" s="12" t="str">
        <f t="shared" si="579"/>
        <v>8589/076</v>
      </c>
      <c r="AZ1073" t="str">
        <f>IF(ISERROR(VLOOKUP(B1073,'РЕОРГ 01.08.2009'!$A:$B,2,FALSE)),"",VLOOKUP(B1073,'РЕОРГ 01.08.2009'!$A:$B,2,FALSE))</f>
        <v/>
      </c>
      <c r="BA1073" s="12" t="str">
        <f t="shared" si="574"/>
        <v>Доп.офис №8589/076</v>
      </c>
      <c r="BB1073" t="e">
        <f>LEFT(#REF!,2)</f>
        <v>#REF!</v>
      </c>
      <c r="BC1073" s="12" t="str">
        <f t="shared" si="580"/>
        <v>8589/076</v>
      </c>
      <c r="BE1073" t="str">
        <f>IF(ISERROR(VLOOKUP(B1073,'РЕОРГ 01.10.2009'!A:C,3,FALSE)),"",VLOOKUP(B1073,'РЕОРГ 01.10.2009'!A:C,3,FALSE))</f>
        <v/>
      </c>
      <c r="BF1073" s="12" t="str">
        <f t="shared" si="575"/>
        <v>Доп.офис №8589/076</v>
      </c>
      <c r="BG1073" t="e">
        <f>LEFT(#REF!,2)</f>
        <v>#REF!</v>
      </c>
      <c r="BH1073" s="12" t="str">
        <f t="shared" si="581"/>
        <v>8589/076</v>
      </c>
      <c r="BJ1073" t="str">
        <f>IF(ISERROR(VLOOKUP($B1073,'РЕОРГ 01.05.2010'!A:B,2,FALSE)),"",VLOOKUP($B1073,'РЕОРГ 01.05.2010'!A:B,2,FALSE))</f>
        <v/>
      </c>
      <c r="BK1073" s="12" t="str">
        <f t="shared" si="576"/>
        <v>Доп.офис №8589/076</v>
      </c>
      <c r="BL1073" t="e">
        <f>LEFT(#REF!,2)</f>
        <v>#REF!</v>
      </c>
      <c r="BM1073" s="12" t="str">
        <f t="shared" si="582"/>
        <v>8589/076</v>
      </c>
      <c r="BO1073" t="str">
        <f>IF(ISERROR(VLOOKUP($B1073,'РЕОРГ 01.08.2010'!A:B,2,FALSE)),"",VLOOKUP($B1073,'РЕОРГ 01.08.2010'!A:B,2,FALSE))</f>
        <v/>
      </c>
      <c r="BP1073" s="12" t="str">
        <f t="shared" si="577"/>
        <v>Доп.офис №8589/076</v>
      </c>
      <c r="BQ1073" t="e">
        <f>LEFT(#REF!,2)</f>
        <v>#REF!</v>
      </c>
      <c r="BR1073" s="12" t="str">
        <f t="shared" si="583"/>
        <v>8589/076</v>
      </c>
    </row>
    <row r="1074" spans="1:70" ht="12.75" customHeight="1">
      <c r="A1074" t="str">
        <f t="shared" si="578"/>
        <v>8589/077</v>
      </c>
      <c r="B1074" s="133">
        <v>1184</v>
      </c>
      <c r="C1074" s="1" t="s">
        <v>3733</v>
      </c>
      <c r="D1074" s="32" t="s">
        <v>1926</v>
      </c>
      <c r="E1074" s="1" t="s">
        <v>6316</v>
      </c>
      <c r="F1074" s="1" t="s">
        <v>1291</v>
      </c>
      <c r="G1074" s="1" t="s">
        <v>6317</v>
      </c>
      <c r="H1074" s="1" t="s">
        <v>334</v>
      </c>
      <c r="I1074" s="1" t="s">
        <v>104</v>
      </c>
      <c r="J1074" s="1"/>
      <c r="K1074" s="1">
        <v>3</v>
      </c>
      <c r="L1074" s="32" t="s">
        <v>4048</v>
      </c>
      <c r="M1074" s="8" t="s">
        <v>11831</v>
      </c>
      <c r="N1074" s="2" t="s">
        <v>12423</v>
      </c>
      <c r="O1074" s="173"/>
      <c r="P1074" s="168">
        <f t="shared" si="608"/>
        <v>1071</v>
      </c>
      <c r="Q1074" s="138">
        <f t="shared" si="602"/>
        <v>25</v>
      </c>
      <c r="R1074" s="138">
        <f t="shared" si="603"/>
        <v>50</v>
      </c>
      <c r="S1074" s="138">
        <f t="shared" si="604"/>
        <v>75</v>
      </c>
      <c r="T1074" s="138">
        <f t="shared" si="605"/>
        <v>100</v>
      </c>
      <c r="U1074" s="138" t="e">
        <f t="shared" si="606"/>
        <v>#VALUE!</v>
      </c>
      <c r="V1074" s="138" t="e">
        <f t="shared" si="607"/>
        <v>#VALUE!</v>
      </c>
      <c r="W1074" s="158" t="str">
        <f t="shared" si="584"/>
        <v>выходной</v>
      </c>
      <c r="X1074" s="159" t="e">
        <f>HLOOKUP(SEARCH("2",$M1074)-1,$Q$3:$V1074,$P1074+1,FALSE)</f>
        <v>#N/A</v>
      </c>
      <c r="Y1074" s="160" t="str">
        <f t="shared" si="585"/>
        <v>09:30 17:30(13:00 13:30)</v>
      </c>
      <c r="Z1074" s="161" t="e">
        <f t="shared" si="586"/>
        <v>#VALUE!</v>
      </c>
      <c r="AA1074" s="158" t="str">
        <f t="shared" si="587"/>
        <v>09:30 17:30(13:00 13:30)</v>
      </c>
      <c r="AB1074" s="159">
        <f>HLOOKUP(SEARCH("3",$M1074)-1,$Q$3:$V1074,$P1074+1,FALSE)</f>
        <v>25</v>
      </c>
      <c r="AC1074" s="160" t="str">
        <f t="shared" si="588"/>
        <v>09:30 17:30(13:00 13:30)|09:30 17:30(13:00 13:30)|09:30 17:30(13:00 13:30)|09:30 17:00(13:00 13:30)</v>
      </c>
      <c r="AD1074" s="161" t="str">
        <f t="shared" si="589"/>
        <v>09:30 17:30(13:00 13:30)</v>
      </c>
      <c r="AE1074" s="158" t="str">
        <f t="shared" si="590"/>
        <v>09:30 17:30(13:00 13:30)</v>
      </c>
      <c r="AF1074" s="159">
        <f>HLOOKUP(SEARCH("4",$M1074)-1,$Q$3:$V1074,$P1074+1,FALSE)</f>
        <v>50</v>
      </c>
      <c r="AG1074" s="161" t="str">
        <f t="shared" si="591"/>
        <v>09:30 17:30(13:00 13:30)|09:30 17:30(13:00 13:30)|09:30 17:00(13:00 13:30)</v>
      </c>
      <c r="AH1074" s="161" t="str">
        <f t="shared" si="592"/>
        <v>09:30 17:30(13:00 13:30)</v>
      </c>
      <c r="AI1074" s="158" t="str">
        <f t="shared" si="593"/>
        <v>09:30 17:30(13:00 13:30)</v>
      </c>
      <c r="AJ1074" s="159">
        <f>HLOOKUP(SEARCH("5",$M1074)-1,$Q$3:$V1074,$P1074+1,FALSE)</f>
        <v>75</v>
      </c>
      <c r="AK1074" s="161" t="str">
        <f t="shared" si="594"/>
        <v>09:30 17:30(13:00 13:30)|09:30 17:00(13:00 13:30)</v>
      </c>
      <c r="AL1074" s="161" t="str">
        <f t="shared" si="595"/>
        <v>09:30 17:30(13:00 13:30)</v>
      </c>
      <c r="AM1074" s="158" t="str">
        <f t="shared" si="596"/>
        <v>09:30 17:30(13:00 13:30)</v>
      </c>
      <c r="AN1074" s="159">
        <f>HLOOKUP(SEARCH("6",$M1074)-1,$Q$3:$V1074,$P1074+1,FALSE)</f>
        <v>100</v>
      </c>
      <c r="AO1074" s="161" t="str">
        <f t="shared" si="597"/>
        <v>09:30 17:00(13:00 13:30)</v>
      </c>
      <c r="AP1074" s="161" t="e">
        <f t="shared" si="598"/>
        <v>#VALUE!</v>
      </c>
      <c r="AQ1074" s="162" t="str">
        <f t="shared" si="599"/>
        <v>09:30 17:00(13:00 13:30)</v>
      </c>
      <c r="AR1074" s="163" t="e">
        <f>HLOOKUP(SEARCH("7",$M1074)-1,$Q$3:$V1074,$P1074+1,FALSE)</f>
        <v>#VALUE!</v>
      </c>
      <c r="AS1074" s="164" t="str">
        <f t="shared" si="600"/>
        <v>выходной</v>
      </c>
      <c r="AT1074" s="142"/>
      <c r="AU1074" s="11" t="str">
        <f>IF(ISERROR(VLOOKUP(B1074,'РЕОРГ 2008'!$A:$B,2,FALSE)),"",VLOOKUP(B1074,'РЕОРГ 2008'!$A:$B,2,FALSE))</f>
        <v/>
      </c>
      <c r="AV1074" s="12" t="str">
        <f t="shared" si="601"/>
        <v>Доп.офис №8589/077</v>
      </c>
      <c r="AW1074" s="31" t="e">
        <f>LEFT(#REF!,2)</f>
        <v>#REF!</v>
      </c>
      <c r="AX1074" s="12" t="str">
        <f t="shared" si="579"/>
        <v>8589/077</v>
      </c>
      <c r="AZ1074" t="str">
        <f>IF(ISERROR(VLOOKUP(B1074,'РЕОРГ 01.08.2009'!$A:$B,2,FALSE)),"",VLOOKUP(B1074,'РЕОРГ 01.08.2009'!$A:$B,2,FALSE))</f>
        <v/>
      </c>
      <c r="BA1074" s="12" t="str">
        <f t="shared" si="574"/>
        <v>Доп.офис №8589/077</v>
      </c>
      <c r="BB1074" t="e">
        <f>LEFT(#REF!,2)</f>
        <v>#REF!</v>
      </c>
      <c r="BC1074" s="12" t="str">
        <f t="shared" si="580"/>
        <v>8589/077</v>
      </c>
      <c r="BE1074" t="str">
        <f>IF(ISERROR(VLOOKUP(B1074,'РЕОРГ 01.10.2009'!A:C,3,FALSE)),"",VLOOKUP(B1074,'РЕОРГ 01.10.2009'!A:C,3,FALSE))</f>
        <v/>
      </c>
      <c r="BF1074" s="12" t="str">
        <f t="shared" si="575"/>
        <v>Доп.офис №8589/077</v>
      </c>
      <c r="BG1074" t="e">
        <f>LEFT(#REF!,2)</f>
        <v>#REF!</v>
      </c>
      <c r="BH1074" s="12" t="str">
        <f t="shared" si="581"/>
        <v>8589/077</v>
      </c>
      <c r="BJ1074" t="str">
        <f>IF(ISERROR(VLOOKUP($B1074,'РЕОРГ 01.05.2010'!A:B,2,FALSE)),"",VLOOKUP($B1074,'РЕОРГ 01.05.2010'!A:B,2,FALSE))</f>
        <v/>
      </c>
      <c r="BK1074" s="12" t="str">
        <f t="shared" si="576"/>
        <v>Доп.офис №8589/077</v>
      </c>
      <c r="BL1074" t="e">
        <f>LEFT(#REF!,2)</f>
        <v>#REF!</v>
      </c>
      <c r="BM1074" s="12" t="str">
        <f t="shared" si="582"/>
        <v>8589/077</v>
      </c>
      <c r="BO1074" t="str">
        <f>IF(ISERROR(VLOOKUP($B1074,'РЕОРГ 01.08.2010'!A:B,2,FALSE)),"",VLOOKUP($B1074,'РЕОРГ 01.08.2010'!A:B,2,FALSE))</f>
        <v/>
      </c>
      <c r="BP1074" s="12" t="str">
        <f t="shared" si="577"/>
        <v>Доп.офис №8589/077</v>
      </c>
      <c r="BQ1074" t="e">
        <f>LEFT(#REF!,2)</f>
        <v>#REF!</v>
      </c>
      <c r="BR1074" s="12" t="str">
        <f t="shared" si="583"/>
        <v>8589/077</v>
      </c>
    </row>
    <row r="1075" spans="1:70" ht="12.75" customHeight="1">
      <c r="A1075" t="str">
        <f t="shared" si="578"/>
        <v>8589/078</v>
      </c>
      <c r="B1075" s="133">
        <v>1185</v>
      </c>
      <c r="C1075" s="1" t="s">
        <v>6252</v>
      </c>
      <c r="D1075" s="32" t="s">
        <v>1926</v>
      </c>
      <c r="E1075" s="1" t="s">
        <v>3864</v>
      </c>
      <c r="F1075" s="1" t="s">
        <v>1291</v>
      </c>
      <c r="G1075" s="1" t="s">
        <v>6253</v>
      </c>
      <c r="H1075" s="1" t="s">
        <v>11323</v>
      </c>
      <c r="I1075" s="1" t="s">
        <v>11324</v>
      </c>
      <c r="J1075" s="1"/>
      <c r="K1075" s="1">
        <v>8</v>
      </c>
      <c r="L1075" s="32" t="s">
        <v>4048</v>
      </c>
      <c r="M1075" s="8" t="s">
        <v>11773</v>
      </c>
      <c r="N1075" s="2" t="s">
        <v>12424</v>
      </c>
      <c r="O1075" s="173"/>
      <c r="P1075" s="168">
        <f t="shared" si="608"/>
        <v>1072</v>
      </c>
      <c r="Q1075" s="138">
        <f t="shared" si="602"/>
        <v>12</v>
      </c>
      <c r="R1075" s="138">
        <f t="shared" si="603"/>
        <v>24</v>
      </c>
      <c r="S1075" s="138">
        <f t="shared" si="604"/>
        <v>36</v>
      </c>
      <c r="T1075" s="138">
        <f t="shared" si="605"/>
        <v>48</v>
      </c>
      <c r="U1075" s="138">
        <f t="shared" si="606"/>
        <v>60</v>
      </c>
      <c r="V1075" s="138" t="e">
        <f t="shared" si="607"/>
        <v>#VALUE!</v>
      </c>
      <c r="W1075" s="158" t="str">
        <f t="shared" si="584"/>
        <v>09:00 19:00</v>
      </c>
      <c r="X1075" s="159">
        <f>HLOOKUP(SEARCH("2",$M1075)-1,$Q$3:$V1075,$P1075+1,FALSE)</f>
        <v>12</v>
      </c>
      <c r="Y1075" s="160" t="str">
        <f t="shared" si="585"/>
        <v>09:00 19:00|09:00 19:00|09:00 19:00|09:00 19:00|09:00 18:00(13:00 14:00)</v>
      </c>
      <c r="Z1075" s="161" t="str">
        <f t="shared" si="586"/>
        <v>09:00 19:00</v>
      </c>
      <c r="AA1075" s="158" t="str">
        <f t="shared" si="587"/>
        <v>09:00 19:00</v>
      </c>
      <c r="AB1075" s="159">
        <f>HLOOKUP(SEARCH("3",$M1075)-1,$Q$3:$V1075,$P1075+1,FALSE)</f>
        <v>24</v>
      </c>
      <c r="AC1075" s="160" t="str">
        <f t="shared" si="588"/>
        <v>09:00 19:00|09:00 19:00|09:00 19:00|09:00 18:00(13:00 14:00)</v>
      </c>
      <c r="AD1075" s="161" t="str">
        <f t="shared" si="589"/>
        <v>09:00 19:00</v>
      </c>
      <c r="AE1075" s="158" t="str">
        <f t="shared" si="590"/>
        <v>09:00 19:00</v>
      </c>
      <c r="AF1075" s="159">
        <f>HLOOKUP(SEARCH("4",$M1075)-1,$Q$3:$V1075,$P1075+1,FALSE)</f>
        <v>36</v>
      </c>
      <c r="AG1075" s="161" t="str">
        <f t="shared" si="591"/>
        <v>09:00 19:00|09:00 19:00|09:00 18:00(13:00 14:00)</v>
      </c>
      <c r="AH1075" s="161" t="str">
        <f t="shared" si="592"/>
        <v>09:00 19:00</v>
      </c>
      <c r="AI1075" s="158" t="str">
        <f t="shared" si="593"/>
        <v>09:00 19:00</v>
      </c>
      <c r="AJ1075" s="159">
        <f>HLOOKUP(SEARCH("5",$M1075)-1,$Q$3:$V1075,$P1075+1,FALSE)</f>
        <v>48</v>
      </c>
      <c r="AK1075" s="161" t="str">
        <f t="shared" si="594"/>
        <v>09:00 19:00|09:00 18:00(13:00 14:00)</v>
      </c>
      <c r="AL1075" s="161" t="str">
        <f t="shared" si="595"/>
        <v>09:00 19:00</v>
      </c>
      <c r="AM1075" s="158" t="str">
        <f t="shared" si="596"/>
        <v>09:00 19:00</v>
      </c>
      <c r="AN1075" s="159">
        <f>HLOOKUP(SEARCH("6",$M1075)-1,$Q$3:$V1075,$P1075+1,FALSE)</f>
        <v>60</v>
      </c>
      <c r="AO1075" s="161" t="str">
        <f t="shared" si="597"/>
        <v>09:00 18:00(13:00 14:00)</v>
      </c>
      <c r="AP1075" s="161" t="e">
        <f t="shared" si="598"/>
        <v>#VALUE!</v>
      </c>
      <c r="AQ1075" s="162" t="str">
        <f t="shared" si="599"/>
        <v>09:00 18:00(13:00 14:00)</v>
      </c>
      <c r="AR1075" s="163" t="e">
        <f>HLOOKUP(SEARCH("7",$M1075)-1,$Q$3:$V1075,$P1075+1,FALSE)</f>
        <v>#VALUE!</v>
      </c>
      <c r="AS1075" s="164" t="str">
        <f t="shared" si="600"/>
        <v>выходной</v>
      </c>
      <c r="AT1075" s="142"/>
      <c r="AU1075" s="11" t="str">
        <f>IF(ISERROR(VLOOKUP(B1075,'РЕОРГ 2008'!$A:$B,2,FALSE)),"",VLOOKUP(B1075,'РЕОРГ 2008'!$A:$B,2,FALSE))</f>
        <v/>
      </c>
      <c r="AV1075" s="12" t="str">
        <f t="shared" si="601"/>
        <v>Доп.офис №8589/078</v>
      </c>
      <c r="AW1075" s="31" t="e">
        <f>LEFT(#REF!,2)</f>
        <v>#REF!</v>
      </c>
      <c r="AX1075" s="12" t="str">
        <f t="shared" si="579"/>
        <v>8589/078</v>
      </c>
      <c r="AZ1075" t="str">
        <f>IF(ISERROR(VLOOKUP(B1075,'РЕОРГ 01.08.2009'!$A:$B,2,FALSE)),"",VLOOKUP(B1075,'РЕОРГ 01.08.2009'!$A:$B,2,FALSE))</f>
        <v/>
      </c>
      <c r="BA1075" s="12" t="str">
        <f t="shared" si="574"/>
        <v>Доп.офис №8589/078</v>
      </c>
      <c r="BB1075" t="e">
        <f>LEFT(#REF!,2)</f>
        <v>#REF!</v>
      </c>
      <c r="BC1075" s="12" t="str">
        <f t="shared" si="580"/>
        <v>8589/078</v>
      </c>
      <c r="BE1075" t="str">
        <f>IF(ISERROR(VLOOKUP(B1075,'РЕОРГ 01.10.2009'!A:C,3,FALSE)),"",VLOOKUP(B1075,'РЕОРГ 01.10.2009'!A:C,3,FALSE))</f>
        <v/>
      </c>
      <c r="BF1075" s="12" t="str">
        <f t="shared" si="575"/>
        <v>Доп.офис №8589/078</v>
      </c>
      <c r="BG1075" t="e">
        <f>LEFT(#REF!,2)</f>
        <v>#REF!</v>
      </c>
      <c r="BH1075" s="12" t="str">
        <f t="shared" si="581"/>
        <v>8589/078</v>
      </c>
      <c r="BJ1075" t="str">
        <f>IF(ISERROR(VLOOKUP($B1075,'РЕОРГ 01.05.2010'!A:B,2,FALSE)),"",VLOOKUP($B1075,'РЕОРГ 01.05.2010'!A:B,2,FALSE))</f>
        <v/>
      </c>
      <c r="BK1075" s="12" t="str">
        <f t="shared" si="576"/>
        <v>Доп.офис №8589/078</v>
      </c>
      <c r="BL1075" t="e">
        <f>LEFT(#REF!,2)</f>
        <v>#REF!</v>
      </c>
      <c r="BM1075" s="12" t="str">
        <f t="shared" si="582"/>
        <v>8589/078</v>
      </c>
      <c r="BO1075" t="str">
        <f>IF(ISERROR(VLOOKUP($B1075,'РЕОРГ 01.08.2010'!A:B,2,FALSE)),"",VLOOKUP($B1075,'РЕОРГ 01.08.2010'!A:B,2,FALSE))</f>
        <v/>
      </c>
      <c r="BP1075" s="12" t="str">
        <f t="shared" si="577"/>
        <v>Доп.офис №8589/078</v>
      </c>
      <c r="BQ1075" t="e">
        <f>LEFT(#REF!,2)</f>
        <v>#REF!</v>
      </c>
      <c r="BR1075" s="12" t="str">
        <f t="shared" si="583"/>
        <v>8589/078</v>
      </c>
    </row>
    <row r="1076" spans="1:70" ht="12.75" customHeight="1">
      <c r="A1076" t="str">
        <f t="shared" si="578"/>
        <v>8589/079</v>
      </c>
      <c r="B1076" s="133">
        <v>1186</v>
      </c>
      <c r="C1076" s="1" t="s">
        <v>6254</v>
      </c>
      <c r="D1076" s="32" t="s">
        <v>1926</v>
      </c>
      <c r="E1076" s="1" t="s">
        <v>6203</v>
      </c>
      <c r="F1076" s="1" t="s">
        <v>1291</v>
      </c>
      <c r="G1076" s="1" t="s">
        <v>6255</v>
      </c>
      <c r="H1076" s="1" t="s">
        <v>2895</v>
      </c>
      <c r="I1076" s="1" t="s">
        <v>11325</v>
      </c>
      <c r="J1076" s="1"/>
      <c r="K1076" s="1">
        <v>2</v>
      </c>
      <c r="L1076" s="32" t="s">
        <v>4051</v>
      </c>
      <c r="M1076" s="8" t="s">
        <v>11903</v>
      </c>
      <c r="N1076" s="2" t="s">
        <v>12425</v>
      </c>
      <c r="O1076" s="173"/>
      <c r="P1076" s="168">
        <f t="shared" si="608"/>
        <v>1073</v>
      </c>
      <c r="Q1076" s="138">
        <f t="shared" si="602"/>
        <v>25</v>
      </c>
      <c r="R1076" s="138">
        <f t="shared" si="603"/>
        <v>50</v>
      </c>
      <c r="S1076" s="138">
        <f t="shared" si="604"/>
        <v>75</v>
      </c>
      <c r="T1076" s="138" t="e">
        <f t="shared" si="605"/>
        <v>#VALUE!</v>
      </c>
      <c r="U1076" s="138" t="e">
        <f t="shared" si="606"/>
        <v>#VALUE!</v>
      </c>
      <c r="V1076" s="138" t="e">
        <f t="shared" si="607"/>
        <v>#VALUE!</v>
      </c>
      <c r="W1076" s="158" t="str">
        <f t="shared" si="584"/>
        <v>выходной</v>
      </c>
      <c r="X1076" s="159" t="e">
        <f>HLOOKUP(SEARCH("2",$M1076)-1,$Q$3:$V1076,$P1076+1,FALSE)</f>
        <v>#N/A</v>
      </c>
      <c r="Y1076" s="160" t="str">
        <f t="shared" si="585"/>
        <v>09:30 18:00(13:00 14:00)</v>
      </c>
      <c r="Z1076" s="161" t="e">
        <f t="shared" si="586"/>
        <v>#VALUE!</v>
      </c>
      <c r="AA1076" s="158" t="str">
        <f t="shared" si="587"/>
        <v>09:30 18:00(13:00 14:00)</v>
      </c>
      <c r="AB1076" s="159">
        <f>HLOOKUP(SEARCH("3",$M1076)-1,$Q$3:$V1076,$P1076+1,FALSE)</f>
        <v>25</v>
      </c>
      <c r="AC1076" s="160" t="str">
        <f t="shared" si="588"/>
        <v>09:30 18:00(13:00 14:00)|09:30 18:00(13:00 14:00)|10:00 16:00(13:00 14:00)</v>
      </c>
      <c r="AD1076" s="161" t="str">
        <f t="shared" si="589"/>
        <v>09:30 18:00(13:00 14:00)</v>
      </c>
      <c r="AE1076" s="158" t="str">
        <f t="shared" si="590"/>
        <v>09:30 18:00(13:00 14:00)</v>
      </c>
      <c r="AF1076" s="159" t="e">
        <f>HLOOKUP(SEARCH("4",$M1076)-1,$Q$3:$V1076,$P1076+1,FALSE)</f>
        <v>#VALUE!</v>
      </c>
      <c r="AG1076" s="161" t="e">
        <f t="shared" si="591"/>
        <v>#VALUE!</v>
      </c>
      <c r="AH1076" s="161" t="e">
        <f t="shared" si="592"/>
        <v>#VALUE!</v>
      </c>
      <c r="AI1076" s="158" t="str">
        <f t="shared" si="593"/>
        <v>выходной</v>
      </c>
      <c r="AJ1076" s="159">
        <f>HLOOKUP(SEARCH("5",$M1076)-1,$Q$3:$V1076,$P1076+1,FALSE)</f>
        <v>50</v>
      </c>
      <c r="AK1076" s="161" t="str">
        <f t="shared" si="594"/>
        <v>09:30 18:00(13:00 14:00)|10:00 16:00(13:00 14:00)</v>
      </c>
      <c r="AL1076" s="161" t="str">
        <f t="shared" si="595"/>
        <v>09:30 18:00(13:00 14:00)</v>
      </c>
      <c r="AM1076" s="158" t="str">
        <f t="shared" si="596"/>
        <v>09:30 18:00(13:00 14:00)</v>
      </c>
      <c r="AN1076" s="159">
        <f>HLOOKUP(SEARCH("6",$M1076)-1,$Q$3:$V1076,$P1076+1,FALSE)</f>
        <v>75</v>
      </c>
      <c r="AO1076" s="161" t="str">
        <f t="shared" si="597"/>
        <v>10:00 16:00(13:00 14:00)</v>
      </c>
      <c r="AP1076" s="161" t="e">
        <f t="shared" si="598"/>
        <v>#VALUE!</v>
      </c>
      <c r="AQ1076" s="162" t="str">
        <f t="shared" si="599"/>
        <v>10:00 16:00(13:00 14:00)</v>
      </c>
      <c r="AR1076" s="163" t="e">
        <f>HLOOKUP(SEARCH("7",$M1076)-1,$Q$3:$V1076,$P1076+1,FALSE)</f>
        <v>#VALUE!</v>
      </c>
      <c r="AS1076" s="164" t="str">
        <f t="shared" si="600"/>
        <v>выходной</v>
      </c>
      <c r="AT1076" s="142"/>
      <c r="AU1076" s="11" t="str">
        <f>IF(ISERROR(VLOOKUP(B1076,'РЕОРГ 2008'!$A:$B,2,FALSE)),"",VLOOKUP(B1076,'РЕОРГ 2008'!$A:$B,2,FALSE))</f>
        <v/>
      </c>
      <c r="AV1076" s="12" t="str">
        <f t="shared" si="601"/>
        <v>Доп.офис №8589/079</v>
      </c>
      <c r="AW1076" s="31" t="e">
        <f>LEFT(#REF!,2)</f>
        <v>#REF!</v>
      </c>
      <c r="AX1076" s="12" t="str">
        <f t="shared" si="579"/>
        <v>8589/079</v>
      </c>
      <c r="AZ1076" t="str">
        <f>IF(ISERROR(VLOOKUP(B1076,'РЕОРГ 01.08.2009'!$A:$B,2,FALSE)),"",VLOOKUP(B1076,'РЕОРГ 01.08.2009'!$A:$B,2,FALSE))</f>
        <v/>
      </c>
      <c r="BA1076" s="12" t="str">
        <f t="shared" si="574"/>
        <v>Доп.офис №8589/079</v>
      </c>
      <c r="BB1076" t="e">
        <f>LEFT(#REF!,2)</f>
        <v>#REF!</v>
      </c>
      <c r="BC1076" s="12" t="str">
        <f t="shared" si="580"/>
        <v>8589/079</v>
      </c>
      <c r="BE1076" t="str">
        <f>IF(ISERROR(VLOOKUP(B1076,'РЕОРГ 01.10.2009'!A:C,3,FALSE)),"",VLOOKUP(B1076,'РЕОРГ 01.10.2009'!A:C,3,FALSE))</f>
        <v/>
      </c>
      <c r="BF1076" s="12" t="str">
        <f t="shared" si="575"/>
        <v>Доп.офис №8589/079</v>
      </c>
      <c r="BG1076" t="e">
        <f>LEFT(#REF!,2)</f>
        <v>#REF!</v>
      </c>
      <c r="BH1076" s="12" t="str">
        <f t="shared" si="581"/>
        <v>8589/079</v>
      </c>
      <c r="BJ1076" t="str">
        <f>IF(ISERROR(VLOOKUP($B1076,'РЕОРГ 01.05.2010'!A:B,2,FALSE)),"",VLOOKUP($B1076,'РЕОРГ 01.05.2010'!A:B,2,FALSE))</f>
        <v/>
      </c>
      <c r="BK1076" s="12" t="str">
        <f t="shared" si="576"/>
        <v>Доп.офис №8589/079</v>
      </c>
      <c r="BL1076" t="e">
        <f>LEFT(#REF!,2)</f>
        <v>#REF!</v>
      </c>
      <c r="BM1076" s="12" t="str">
        <f t="shared" si="582"/>
        <v>8589/079</v>
      </c>
      <c r="BO1076" t="str">
        <f>IF(ISERROR(VLOOKUP($B1076,'РЕОРГ 01.08.2010'!A:B,2,FALSE)),"",VLOOKUP($B1076,'РЕОРГ 01.08.2010'!A:B,2,FALSE))</f>
        <v/>
      </c>
      <c r="BP1076" s="12" t="str">
        <f t="shared" si="577"/>
        <v>Доп.офис №8589/079</v>
      </c>
      <c r="BQ1076" t="e">
        <f>LEFT(#REF!,2)</f>
        <v>#REF!</v>
      </c>
      <c r="BR1076" s="12" t="str">
        <f t="shared" si="583"/>
        <v>8589/079</v>
      </c>
    </row>
    <row r="1077" spans="1:70" ht="12.75" customHeight="1">
      <c r="A1077" t="str">
        <f t="shared" si="578"/>
        <v>8589/08</v>
      </c>
      <c r="B1077" s="133">
        <v>1187</v>
      </c>
      <c r="C1077" s="1" t="s">
        <v>6257</v>
      </c>
      <c r="D1077" s="32" t="s">
        <v>7017</v>
      </c>
      <c r="E1077" s="1" t="s">
        <v>3878</v>
      </c>
      <c r="F1077" s="1" t="s">
        <v>1291</v>
      </c>
      <c r="G1077" s="1" t="s">
        <v>6258</v>
      </c>
      <c r="H1077" s="1" t="s">
        <v>6259</v>
      </c>
      <c r="I1077" s="1" t="s">
        <v>13054</v>
      </c>
      <c r="J1077" s="1"/>
      <c r="K1077" s="1">
        <v>6.75</v>
      </c>
      <c r="L1077" s="32" t="s">
        <v>4048</v>
      </c>
      <c r="M1077" s="8" t="s">
        <v>11771</v>
      </c>
      <c r="N1077" s="2" t="s">
        <v>12919</v>
      </c>
      <c r="O1077" s="173"/>
      <c r="P1077" s="168">
        <f t="shared" si="608"/>
        <v>1074</v>
      </c>
      <c r="Q1077" s="138">
        <f t="shared" si="602"/>
        <v>12</v>
      </c>
      <c r="R1077" s="138">
        <f t="shared" si="603"/>
        <v>24</v>
      </c>
      <c r="S1077" s="138">
        <f t="shared" si="604"/>
        <v>36</v>
      </c>
      <c r="T1077" s="138">
        <f t="shared" si="605"/>
        <v>48</v>
      </c>
      <c r="U1077" s="138" t="e">
        <f t="shared" si="606"/>
        <v>#VALUE!</v>
      </c>
      <c r="V1077" s="138" t="e">
        <f t="shared" si="607"/>
        <v>#VALUE!</v>
      </c>
      <c r="W1077" s="158" t="str">
        <f t="shared" si="584"/>
        <v>09:00 17:00</v>
      </c>
      <c r="X1077" s="159">
        <f>HLOOKUP(SEARCH("2",$M1077)-1,$Q$3:$V1077,$P1077+1,FALSE)</f>
        <v>12</v>
      </c>
      <c r="Y1077" s="160" t="str">
        <f t="shared" si="585"/>
        <v>09:00 17:00|09:00 17:00|09:00 17:00|09:00 17:00</v>
      </c>
      <c r="Z1077" s="161" t="str">
        <f t="shared" si="586"/>
        <v>09:00 17:00</v>
      </c>
      <c r="AA1077" s="158" t="str">
        <f t="shared" si="587"/>
        <v>09:00 17:00</v>
      </c>
      <c r="AB1077" s="159">
        <f>HLOOKUP(SEARCH("3",$M1077)-1,$Q$3:$V1077,$P1077+1,FALSE)</f>
        <v>24</v>
      </c>
      <c r="AC1077" s="160" t="str">
        <f t="shared" si="588"/>
        <v>09:00 17:00|09:00 17:00|09:00 17:00</v>
      </c>
      <c r="AD1077" s="161" t="str">
        <f t="shared" si="589"/>
        <v>09:00 17:00</v>
      </c>
      <c r="AE1077" s="158" t="str">
        <f t="shared" si="590"/>
        <v>09:00 17:00</v>
      </c>
      <c r="AF1077" s="159">
        <f>HLOOKUP(SEARCH("4",$M1077)-1,$Q$3:$V1077,$P1077+1,FALSE)</f>
        <v>36</v>
      </c>
      <c r="AG1077" s="161" t="str">
        <f t="shared" si="591"/>
        <v>09:00 17:00|09:00 17:00</v>
      </c>
      <c r="AH1077" s="161" t="str">
        <f t="shared" si="592"/>
        <v>09:00 17:00</v>
      </c>
      <c r="AI1077" s="158" t="str">
        <f t="shared" si="593"/>
        <v>09:00 17:00</v>
      </c>
      <c r="AJ1077" s="159">
        <f>HLOOKUP(SEARCH("5",$M1077)-1,$Q$3:$V1077,$P1077+1,FALSE)</f>
        <v>48</v>
      </c>
      <c r="AK1077" s="161" t="str">
        <f t="shared" si="594"/>
        <v>09:00 17:00</v>
      </c>
      <c r="AL1077" s="161" t="e">
        <f t="shared" si="595"/>
        <v>#VALUE!</v>
      </c>
      <c r="AM1077" s="158" t="str">
        <f t="shared" si="596"/>
        <v>09:00 17:00</v>
      </c>
      <c r="AN1077" s="159" t="e">
        <f>HLOOKUP(SEARCH("6",$M1077)-1,$Q$3:$V1077,$P1077+1,FALSE)</f>
        <v>#VALUE!</v>
      </c>
      <c r="AO1077" s="161" t="e">
        <f t="shared" si="597"/>
        <v>#VALUE!</v>
      </c>
      <c r="AP1077" s="161" t="e">
        <f t="shared" si="598"/>
        <v>#VALUE!</v>
      </c>
      <c r="AQ1077" s="162" t="str">
        <f t="shared" si="599"/>
        <v>выходной</v>
      </c>
      <c r="AR1077" s="163" t="e">
        <f>HLOOKUP(SEARCH("7",$M1077)-1,$Q$3:$V1077,$P1077+1,FALSE)</f>
        <v>#VALUE!</v>
      </c>
      <c r="AS1077" s="164" t="str">
        <f t="shared" si="600"/>
        <v>выходной</v>
      </c>
      <c r="AT1077" s="142"/>
      <c r="AU1077" s="11" t="str">
        <f>IF(ISERROR(VLOOKUP(B1077,'РЕОРГ 2008'!$A:$B,2,FALSE)),"",VLOOKUP(B1077,'РЕОРГ 2008'!$A:$B,2,FALSE))</f>
        <v/>
      </c>
      <c r="AV1077" s="12" t="str">
        <f t="shared" si="601"/>
        <v>Доп.офис №8589/08</v>
      </c>
      <c r="AW1077" s="31" t="e">
        <f>LEFT(#REF!,2)</f>
        <v>#REF!</v>
      </c>
      <c r="AX1077" s="12" t="str">
        <f t="shared" si="579"/>
        <v>8589/08</v>
      </c>
      <c r="AZ1077" t="str">
        <f>IF(ISERROR(VLOOKUP(B1077,'РЕОРГ 01.08.2009'!$A:$B,2,FALSE)),"",VLOOKUP(B1077,'РЕОРГ 01.08.2009'!$A:$B,2,FALSE))</f>
        <v/>
      </c>
      <c r="BA1077" s="12" t="str">
        <f t="shared" si="574"/>
        <v>Доп.офис №8589/08</v>
      </c>
      <c r="BB1077" t="e">
        <f>LEFT(#REF!,2)</f>
        <v>#REF!</v>
      </c>
      <c r="BC1077" s="12" t="str">
        <f t="shared" si="580"/>
        <v>8589/08</v>
      </c>
      <c r="BE1077" t="str">
        <f>IF(ISERROR(VLOOKUP(B1077,'РЕОРГ 01.10.2009'!A:C,3,FALSE)),"",VLOOKUP(B1077,'РЕОРГ 01.10.2009'!A:C,3,FALSE))</f>
        <v/>
      </c>
      <c r="BF1077" s="12" t="str">
        <f t="shared" si="575"/>
        <v>Доп.офис №8589/08</v>
      </c>
      <c r="BG1077" t="e">
        <f>LEFT(#REF!,2)</f>
        <v>#REF!</v>
      </c>
      <c r="BH1077" s="12" t="str">
        <f t="shared" si="581"/>
        <v>8589/08</v>
      </c>
      <c r="BJ1077" t="str">
        <f>IF(ISERROR(VLOOKUP($B1077,'РЕОРГ 01.05.2010'!A:B,2,FALSE)),"",VLOOKUP($B1077,'РЕОРГ 01.05.2010'!A:B,2,FALSE))</f>
        <v/>
      </c>
      <c r="BK1077" s="12" t="str">
        <f t="shared" si="576"/>
        <v>Доп.офис №8589/08</v>
      </c>
      <c r="BL1077" t="e">
        <f>LEFT(#REF!,2)</f>
        <v>#REF!</v>
      </c>
      <c r="BM1077" s="12" t="str">
        <f t="shared" si="582"/>
        <v>8589/08</v>
      </c>
      <c r="BO1077" t="str">
        <f>IF(ISERROR(VLOOKUP($B1077,'РЕОРГ 01.08.2010'!A:B,2,FALSE)),"",VLOOKUP($B1077,'РЕОРГ 01.08.2010'!A:B,2,FALSE))</f>
        <v/>
      </c>
      <c r="BP1077" s="12" t="str">
        <f t="shared" si="577"/>
        <v>Доп.офис №8589/08</v>
      </c>
      <c r="BQ1077" t="e">
        <f>LEFT(#REF!,2)</f>
        <v>#REF!</v>
      </c>
      <c r="BR1077" s="12" t="str">
        <f t="shared" si="583"/>
        <v>8589/08</v>
      </c>
    </row>
    <row r="1078" spans="1:70" ht="12.75" customHeight="1">
      <c r="A1078" t="str">
        <f t="shared" si="578"/>
        <v>8589/080</v>
      </c>
      <c r="B1078" s="133">
        <v>1188</v>
      </c>
      <c r="C1078" s="1" t="s">
        <v>6260</v>
      </c>
      <c r="D1078" s="32" t="s">
        <v>1926</v>
      </c>
      <c r="E1078" s="1" t="s">
        <v>6261</v>
      </c>
      <c r="F1078" s="1" t="s">
        <v>1291</v>
      </c>
      <c r="G1078" s="1" t="s">
        <v>6262</v>
      </c>
      <c r="H1078" s="1" t="s">
        <v>2944</v>
      </c>
      <c r="I1078" s="1" t="s">
        <v>6263</v>
      </c>
      <c r="J1078" s="1"/>
      <c r="K1078" s="1">
        <v>5</v>
      </c>
      <c r="L1078" s="32" t="s">
        <v>4048</v>
      </c>
      <c r="M1078" s="8" t="s">
        <v>11773</v>
      </c>
      <c r="N1078" s="2" t="s">
        <v>12427</v>
      </c>
      <c r="O1078" s="173"/>
      <c r="P1078" s="168">
        <f t="shared" si="608"/>
        <v>1075</v>
      </c>
      <c r="Q1078" s="138">
        <f t="shared" si="602"/>
        <v>12</v>
      </c>
      <c r="R1078" s="138">
        <f t="shared" si="603"/>
        <v>24</v>
      </c>
      <c r="S1078" s="138">
        <f t="shared" si="604"/>
        <v>36</v>
      </c>
      <c r="T1078" s="138">
        <f t="shared" si="605"/>
        <v>48</v>
      </c>
      <c r="U1078" s="138">
        <f t="shared" si="606"/>
        <v>60</v>
      </c>
      <c r="V1078" s="138" t="e">
        <f t="shared" si="607"/>
        <v>#VALUE!</v>
      </c>
      <c r="W1078" s="158" t="str">
        <f t="shared" si="584"/>
        <v>09:00 19:00</v>
      </c>
      <c r="X1078" s="159">
        <f>HLOOKUP(SEARCH("2",$M1078)-1,$Q$3:$V1078,$P1078+1,FALSE)</f>
        <v>12</v>
      </c>
      <c r="Y1078" s="160" t="str">
        <f t="shared" si="585"/>
        <v>09:00 19:00|09:00 19:00|09:00 19:00|09:00 18:00|09:00 18:00(13:00 14:00)</v>
      </c>
      <c r="Z1078" s="161" t="str">
        <f t="shared" si="586"/>
        <v>09:00 19:00</v>
      </c>
      <c r="AA1078" s="158" t="str">
        <f t="shared" si="587"/>
        <v>09:00 19:00</v>
      </c>
      <c r="AB1078" s="159">
        <f>HLOOKUP(SEARCH("3",$M1078)-1,$Q$3:$V1078,$P1078+1,FALSE)</f>
        <v>24</v>
      </c>
      <c r="AC1078" s="160" t="str">
        <f t="shared" si="588"/>
        <v>09:00 19:00|09:00 19:00|09:00 18:00|09:00 18:00(13:00 14:00)</v>
      </c>
      <c r="AD1078" s="161" t="str">
        <f t="shared" si="589"/>
        <v>09:00 19:00</v>
      </c>
      <c r="AE1078" s="158" t="str">
        <f t="shared" si="590"/>
        <v>09:00 19:00</v>
      </c>
      <c r="AF1078" s="159">
        <f>HLOOKUP(SEARCH("4",$M1078)-1,$Q$3:$V1078,$P1078+1,FALSE)</f>
        <v>36</v>
      </c>
      <c r="AG1078" s="161" t="str">
        <f t="shared" si="591"/>
        <v>09:00 19:00|09:00 18:00|09:00 18:00(13:00 14:00)</v>
      </c>
      <c r="AH1078" s="161" t="str">
        <f t="shared" si="592"/>
        <v>09:00 19:00</v>
      </c>
      <c r="AI1078" s="158" t="str">
        <f t="shared" si="593"/>
        <v>09:00 19:00</v>
      </c>
      <c r="AJ1078" s="159">
        <f>HLOOKUP(SEARCH("5",$M1078)-1,$Q$3:$V1078,$P1078+1,FALSE)</f>
        <v>48</v>
      </c>
      <c r="AK1078" s="161" t="str">
        <f t="shared" si="594"/>
        <v>09:00 18:00|09:00 18:00(13:00 14:00)</v>
      </c>
      <c r="AL1078" s="161" t="str">
        <f t="shared" si="595"/>
        <v>09:00 18:00</v>
      </c>
      <c r="AM1078" s="158" t="str">
        <f t="shared" si="596"/>
        <v>09:00 18:00</v>
      </c>
      <c r="AN1078" s="159">
        <f>HLOOKUP(SEARCH("6",$M1078)-1,$Q$3:$V1078,$P1078+1,FALSE)</f>
        <v>60</v>
      </c>
      <c r="AO1078" s="161" t="str">
        <f t="shared" si="597"/>
        <v>09:00 18:00(13:00 14:00)</v>
      </c>
      <c r="AP1078" s="161" t="e">
        <f t="shared" si="598"/>
        <v>#VALUE!</v>
      </c>
      <c r="AQ1078" s="162" t="str">
        <f t="shared" si="599"/>
        <v>09:00 18:00(13:00 14:00)</v>
      </c>
      <c r="AR1078" s="163" t="e">
        <f>HLOOKUP(SEARCH("7",$M1078)-1,$Q$3:$V1078,$P1078+1,FALSE)</f>
        <v>#VALUE!</v>
      </c>
      <c r="AS1078" s="164" t="str">
        <f t="shared" si="600"/>
        <v>выходной</v>
      </c>
      <c r="AT1078" s="142"/>
      <c r="AU1078" s="11" t="str">
        <f>IF(ISERROR(VLOOKUP(B1078,'РЕОРГ 2008'!$A:$B,2,FALSE)),"",VLOOKUP(B1078,'РЕОРГ 2008'!$A:$B,2,FALSE))</f>
        <v/>
      </c>
      <c r="AV1078" s="12" t="str">
        <f t="shared" si="601"/>
        <v>Доп.офис №8589/080</v>
      </c>
      <c r="AW1078" s="31" t="e">
        <f>LEFT(#REF!,2)</f>
        <v>#REF!</v>
      </c>
      <c r="AX1078" s="12" t="str">
        <f t="shared" si="579"/>
        <v>8589/080</v>
      </c>
      <c r="AZ1078" t="str">
        <f>IF(ISERROR(VLOOKUP(B1078,'РЕОРГ 01.08.2009'!$A:$B,2,FALSE)),"",VLOOKUP(B1078,'РЕОРГ 01.08.2009'!$A:$B,2,FALSE))</f>
        <v/>
      </c>
      <c r="BA1078" s="12" t="str">
        <f t="shared" si="574"/>
        <v>Доп.офис №8589/080</v>
      </c>
      <c r="BB1078" t="e">
        <f>LEFT(#REF!,2)</f>
        <v>#REF!</v>
      </c>
      <c r="BC1078" s="12" t="str">
        <f t="shared" si="580"/>
        <v>8589/080</v>
      </c>
      <c r="BE1078" t="str">
        <f>IF(ISERROR(VLOOKUP(B1078,'РЕОРГ 01.10.2009'!A:C,3,FALSE)),"",VLOOKUP(B1078,'РЕОРГ 01.10.2009'!A:C,3,FALSE))</f>
        <v/>
      </c>
      <c r="BF1078" s="12" t="str">
        <f t="shared" si="575"/>
        <v>Доп.офис №8589/080</v>
      </c>
      <c r="BG1078" t="e">
        <f>LEFT(#REF!,2)</f>
        <v>#REF!</v>
      </c>
      <c r="BH1078" s="12" t="str">
        <f t="shared" si="581"/>
        <v>8589/080</v>
      </c>
      <c r="BJ1078" t="str">
        <f>IF(ISERROR(VLOOKUP($B1078,'РЕОРГ 01.05.2010'!A:B,2,FALSE)),"",VLOOKUP($B1078,'РЕОРГ 01.05.2010'!A:B,2,FALSE))</f>
        <v/>
      </c>
      <c r="BK1078" s="12" t="str">
        <f t="shared" si="576"/>
        <v>Доп.офис №8589/080</v>
      </c>
      <c r="BL1078" t="e">
        <f>LEFT(#REF!,2)</f>
        <v>#REF!</v>
      </c>
      <c r="BM1078" s="12" t="str">
        <f t="shared" si="582"/>
        <v>8589/080</v>
      </c>
      <c r="BO1078" t="str">
        <f>IF(ISERROR(VLOOKUP($B1078,'РЕОРГ 01.08.2010'!A:B,2,FALSE)),"",VLOOKUP($B1078,'РЕОРГ 01.08.2010'!A:B,2,FALSE))</f>
        <v/>
      </c>
      <c r="BP1078" s="12" t="str">
        <f t="shared" si="577"/>
        <v>Доп.офис №8589/080</v>
      </c>
      <c r="BQ1078" t="e">
        <f>LEFT(#REF!,2)</f>
        <v>#REF!</v>
      </c>
      <c r="BR1078" s="12" t="str">
        <f t="shared" si="583"/>
        <v>8589/080</v>
      </c>
    </row>
    <row r="1079" spans="1:70" ht="12.75" customHeight="1">
      <c r="A1079" t="str">
        <f t="shared" si="578"/>
        <v>8589/081</v>
      </c>
      <c r="B1079" s="133">
        <v>1189</v>
      </c>
      <c r="C1079" s="1" t="s">
        <v>6264</v>
      </c>
      <c r="D1079" s="32" t="s">
        <v>1926</v>
      </c>
      <c r="E1079" s="1" t="s">
        <v>6265</v>
      </c>
      <c r="F1079" s="1" t="s">
        <v>1291</v>
      </c>
      <c r="G1079" s="1" t="s">
        <v>6266</v>
      </c>
      <c r="H1079" s="1" t="s">
        <v>6267</v>
      </c>
      <c r="I1079" s="1" t="s">
        <v>19</v>
      </c>
      <c r="J1079" s="1"/>
      <c r="K1079" s="1">
        <v>7</v>
      </c>
      <c r="L1079" s="32" t="s">
        <v>4048</v>
      </c>
      <c r="M1079" s="8" t="s">
        <v>11773</v>
      </c>
      <c r="N1079" s="2" t="s">
        <v>12428</v>
      </c>
      <c r="O1079" s="173"/>
      <c r="P1079" s="168">
        <f t="shared" si="608"/>
        <v>1076</v>
      </c>
      <c r="Q1079" s="138">
        <f t="shared" si="602"/>
        <v>12</v>
      </c>
      <c r="R1079" s="138">
        <f t="shared" si="603"/>
        <v>24</v>
      </c>
      <c r="S1079" s="138">
        <f t="shared" si="604"/>
        <v>36</v>
      </c>
      <c r="T1079" s="138">
        <f t="shared" si="605"/>
        <v>48</v>
      </c>
      <c r="U1079" s="138">
        <f t="shared" si="606"/>
        <v>60</v>
      </c>
      <c r="V1079" s="138" t="e">
        <f t="shared" si="607"/>
        <v>#VALUE!</v>
      </c>
      <c r="W1079" s="158" t="str">
        <f t="shared" si="584"/>
        <v>08:30 19:00</v>
      </c>
      <c r="X1079" s="159">
        <f>HLOOKUP(SEARCH("2",$M1079)-1,$Q$3:$V1079,$P1079+1,FALSE)</f>
        <v>12</v>
      </c>
      <c r="Y1079" s="160" t="str">
        <f t="shared" si="585"/>
        <v>09:30 19:00|08:30 19:00|08:30 19:00|08:30 19:00|09:00 18:00(13:00 14:00)</v>
      </c>
      <c r="Z1079" s="161" t="str">
        <f t="shared" si="586"/>
        <v>09:30 19:00</v>
      </c>
      <c r="AA1079" s="158" t="str">
        <f t="shared" si="587"/>
        <v>09:30 19:00</v>
      </c>
      <c r="AB1079" s="159">
        <f>HLOOKUP(SEARCH("3",$M1079)-1,$Q$3:$V1079,$P1079+1,FALSE)</f>
        <v>24</v>
      </c>
      <c r="AC1079" s="160" t="str">
        <f t="shared" si="588"/>
        <v>08:30 19:00|08:30 19:00|08:30 19:00|09:00 18:00(13:00 14:00)</v>
      </c>
      <c r="AD1079" s="161" t="str">
        <f t="shared" si="589"/>
        <v>08:30 19:00</v>
      </c>
      <c r="AE1079" s="158" t="str">
        <f t="shared" si="590"/>
        <v>08:30 19:00</v>
      </c>
      <c r="AF1079" s="159">
        <f>HLOOKUP(SEARCH("4",$M1079)-1,$Q$3:$V1079,$P1079+1,FALSE)</f>
        <v>36</v>
      </c>
      <c r="AG1079" s="161" t="str">
        <f t="shared" si="591"/>
        <v>08:30 19:00|08:30 19:00|09:00 18:00(13:00 14:00)</v>
      </c>
      <c r="AH1079" s="161" t="str">
        <f t="shared" si="592"/>
        <v>08:30 19:00</v>
      </c>
      <c r="AI1079" s="158" t="str">
        <f t="shared" si="593"/>
        <v>08:30 19:00</v>
      </c>
      <c r="AJ1079" s="159">
        <f>HLOOKUP(SEARCH("5",$M1079)-1,$Q$3:$V1079,$P1079+1,FALSE)</f>
        <v>48</v>
      </c>
      <c r="AK1079" s="161" t="str">
        <f t="shared" si="594"/>
        <v>08:30 19:00|09:00 18:00(13:00 14:00)</v>
      </c>
      <c r="AL1079" s="161" t="str">
        <f t="shared" si="595"/>
        <v>08:30 19:00</v>
      </c>
      <c r="AM1079" s="158" t="str">
        <f t="shared" si="596"/>
        <v>08:30 19:00</v>
      </c>
      <c r="AN1079" s="159">
        <f>HLOOKUP(SEARCH("6",$M1079)-1,$Q$3:$V1079,$P1079+1,FALSE)</f>
        <v>60</v>
      </c>
      <c r="AO1079" s="161" t="str">
        <f t="shared" si="597"/>
        <v>09:00 18:00(13:00 14:00)</v>
      </c>
      <c r="AP1079" s="161" t="e">
        <f t="shared" si="598"/>
        <v>#VALUE!</v>
      </c>
      <c r="AQ1079" s="162" t="str">
        <f t="shared" si="599"/>
        <v>09:00 18:00(13:00 14:00)</v>
      </c>
      <c r="AR1079" s="163" t="e">
        <f>HLOOKUP(SEARCH("7",$M1079)-1,$Q$3:$V1079,$P1079+1,FALSE)</f>
        <v>#VALUE!</v>
      </c>
      <c r="AS1079" s="164" t="str">
        <f t="shared" si="600"/>
        <v>выходной</v>
      </c>
      <c r="AT1079" s="142"/>
      <c r="AU1079" s="11" t="str">
        <f>IF(ISERROR(VLOOKUP(B1079,'РЕОРГ 2008'!$A:$B,2,FALSE)),"",VLOOKUP(B1079,'РЕОРГ 2008'!$A:$B,2,FALSE))</f>
        <v/>
      </c>
      <c r="AV1079" s="12" t="str">
        <f t="shared" si="601"/>
        <v>Доп.офис №8589/081</v>
      </c>
      <c r="AW1079" s="31" t="e">
        <f>LEFT(#REF!,2)</f>
        <v>#REF!</v>
      </c>
      <c r="AX1079" s="12" t="str">
        <f t="shared" si="579"/>
        <v>8589/081</v>
      </c>
      <c r="AZ1079" t="str">
        <f>IF(ISERROR(VLOOKUP(B1079,'РЕОРГ 01.08.2009'!$A:$B,2,FALSE)),"",VLOOKUP(B1079,'РЕОРГ 01.08.2009'!$A:$B,2,FALSE))</f>
        <v/>
      </c>
      <c r="BA1079" s="12" t="str">
        <f t="shared" si="574"/>
        <v>Доп.офис №8589/081</v>
      </c>
      <c r="BB1079" t="e">
        <f>LEFT(#REF!,2)</f>
        <v>#REF!</v>
      </c>
      <c r="BC1079" s="12" t="str">
        <f t="shared" si="580"/>
        <v>8589/081</v>
      </c>
      <c r="BE1079" t="str">
        <f>IF(ISERROR(VLOOKUP(B1079,'РЕОРГ 01.10.2009'!A:C,3,FALSE)),"",VLOOKUP(B1079,'РЕОРГ 01.10.2009'!A:C,3,FALSE))</f>
        <v/>
      </c>
      <c r="BF1079" s="12" t="str">
        <f t="shared" si="575"/>
        <v>Доп.офис №8589/081</v>
      </c>
      <c r="BG1079" t="e">
        <f>LEFT(#REF!,2)</f>
        <v>#REF!</v>
      </c>
      <c r="BH1079" s="12" t="str">
        <f t="shared" si="581"/>
        <v>8589/081</v>
      </c>
      <c r="BJ1079" t="str">
        <f>IF(ISERROR(VLOOKUP($B1079,'РЕОРГ 01.05.2010'!A:B,2,FALSE)),"",VLOOKUP($B1079,'РЕОРГ 01.05.2010'!A:B,2,FALSE))</f>
        <v/>
      </c>
      <c r="BK1079" s="12" t="str">
        <f t="shared" si="576"/>
        <v>Доп.офис №8589/081</v>
      </c>
      <c r="BL1079" t="e">
        <f>LEFT(#REF!,2)</f>
        <v>#REF!</v>
      </c>
      <c r="BM1079" s="12" t="str">
        <f t="shared" si="582"/>
        <v>8589/081</v>
      </c>
      <c r="BO1079" t="str">
        <f>IF(ISERROR(VLOOKUP($B1079,'РЕОРГ 01.08.2010'!A:B,2,FALSE)),"",VLOOKUP($B1079,'РЕОРГ 01.08.2010'!A:B,2,FALSE))</f>
        <v/>
      </c>
      <c r="BP1079" s="12" t="str">
        <f t="shared" si="577"/>
        <v>Доп.офис №8589/081</v>
      </c>
      <c r="BQ1079" t="e">
        <f>LEFT(#REF!,2)</f>
        <v>#REF!</v>
      </c>
      <c r="BR1079" s="12" t="str">
        <f t="shared" si="583"/>
        <v>8589/081</v>
      </c>
    </row>
    <row r="1080" spans="1:70" ht="12.75" customHeight="1">
      <c r="A1080" t="str">
        <f t="shared" si="578"/>
        <v>8589/083</v>
      </c>
      <c r="B1080" s="133">
        <v>1190</v>
      </c>
      <c r="C1080" s="1" t="s">
        <v>6268</v>
      </c>
      <c r="D1080" s="32" t="s">
        <v>7017</v>
      </c>
      <c r="E1080" s="1" t="s">
        <v>6269</v>
      </c>
      <c r="F1080" s="1" t="s">
        <v>1291</v>
      </c>
      <c r="G1080" s="1" t="s">
        <v>6270</v>
      </c>
      <c r="H1080" s="1" t="s">
        <v>6271</v>
      </c>
      <c r="I1080" s="1" t="s">
        <v>6272</v>
      </c>
      <c r="J1080" s="1"/>
      <c r="K1080" s="1">
        <v>12</v>
      </c>
      <c r="L1080" s="32" t="s">
        <v>4049</v>
      </c>
      <c r="M1080" s="8" t="s">
        <v>11773</v>
      </c>
      <c r="N1080" s="2" t="s">
        <v>12426</v>
      </c>
      <c r="O1080" s="173"/>
      <c r="P1080" s="168">
        <f t="shared" si="608"/>
        <v>1077</v>
      </c>
      <c r="Q1080" s="138">
        <f t="shared" si="602"/>
        <v>12</v>
      </c>
      <c r="R1080" s="138">
        <f t="shared" si="603"/>
        <v>24</v>
      </c>
      <c r="S1080" s="138">
        <f t="shared" si="604"/>
        <v>36</v>
      </c>
      <c r="T1080" s="138">
        <f t="shared" si="605"/>
        <v>48</v>
      </c>
      <c r="U1080" s="138">
        <f t="shared" si="606"/>
        <v>60</v>
      </c>
      <c r="V1080" s="138" t="e">
        <f t="shared" si="607"/>
        <v>#VALUE!</v>
      </c>
      <c r="W1080" s="158" t="str">
        <f t="shared" si="584"/>
        <v>08:30 18:30</v>
      </c>
      <c r="X1080" s="159">
        <f>HLOOKUP(SEARCH("2",$M1080)-1,$Q$3:$V1080,$P1080+1,FALSE)</f>
        <v>12</v>
      </c>
      <c r="Y1080" s="160" t="str">
        <f t="shared" si="585"/>
        <v>08:30 18:30|08:30 18:30|09:30 18:30|08:30 18:30|09:00 18:00(13:00 14:00)</v>
      </c>
      <c r="Z1080" s="161" t="str">
        <f t="shared" si="586"/>
        <v>08:30 18:30</v>
      </c>
      <c r="AA1080" s="158" t="str">
        <f t="shared" si="587"/>
        <v>08:30 18:30</v>
      </c>
      <c r="AB1080" s="159">
        <f>HLOOKUP(SEARCH("3",$M1080)-1,$Q$3:$V1080,$P1080+1,FALSE)</f>
        <v>24</v>
      </c>
      <c r="AC1080" s="160" t="str">
        <f t="shared" si="588"/>
        <v>08:30 18:30|09:30 18:30|08:30 18:30|09:00 18:00(13:00 14:00)</v>
      </c>
      <c r="AD1080" s="161" t="str">
        <f t="shared" si="589"/>
        <v>08:30 18:30</v>
      </c>
      <c r="AE1080" s="158" t="str">
        <f t="shared" si="590"/>
        <v>08:30 18:30</v>
      </c>
      <c r="AF1080" s="159">
        <f>HLOOKUP(SEARCH("4",$M1080)-1,$Q$3:$V1080,$P1080+1,FALSE)</f>
        <v>36</v>
      </c>
      <c r="AG1080" s="161" t="str">
        <f t="shared" si="591"/>
        <v>09:30 18:30|08:30 18:30|09:00 18:00(13:00 14:00)</v>
      </c>
      <c r="AH1080" s="161" t="str">
        <f t="shared" si="592"/>
        <v>09:30 18:30</v>
      </c>
      <c r="AI1080" s="158" t="str">
        <f t="shared" si="593"/>
        <v>09:30 18:30</v>
      </c>
      <c r="AJ1080" s="159">
        <f>HLOOKUP(SEARCH("5",$M1080)-1,$Q$3:$V1080,$P1080+1,FALSE)</f>
        <v>48</v>
      </c>
      <c r="AK1080" s="161" t="str">
        <f t="shared" si="594"/>
        <v>08:30 18:30|09:00 18:00(13:00 14:00)</v>
      </c>
      <c r="AL1080" s="161" t="str">
        <f t="shared" si="595"/>
        <v>08:30 18:30</v>
      </c>
      <c r="AM1080" s="158" t="str">
        <f t="shared" si="596"/>
        <v>08:30 18:30</v>
      </c>
      <c r="AN1080" s="159">
        <f>HLOOKUP(SEARCH("6",$M1080)-1,$Q$3:$V1080,$P1080+1,FALSE)</f>
        <v>60</v>
      </c>
      <c r="AO1080" s="161" t="str">
        <f t="shared" si="597"/>
        <v>09:00 18:00(13:00 14:00)</v>
      </c>
      <c r="AP1080" s="161" t="e">
        <f t="shared" si="598"/>
        <v>#VALUE!</v>
      </c>
      <c r="AQ1080" s="162" t="str">
        <f t="shared" si="599"/>
        <v>09:00 18:00(13:00 14:00)</v>
      </c>
      <c r="AR1080" s="163" t="e">
        <f>HLOOKUP(SEARCH("7",$M1080)-1,$Q$3:$V1080,$P1080+1,FALSE)</f>
        <v>#VALUE!</v>
      </c>
      <c r="AS1080" s="164" t="str">
        <f t="shared" si="600"/>
        <v>выходной</v>
      </c>
      <c r="AT1080" s="142"/>
      <c r="AU1080" s="11" t="str">
        <f>IF(ISERROR(VLOOKUP(B1080,'РЕОРГ 2008'!$A:$B,2,FALSE)),"",VLOOKUP(B1080,'РЕОРГ 2008'!$A:$B,2,FALSE))</f>
        <v/>
      </c>
      <c r="AV1080" s="12" t="str">
        <f t="shared" si="601"/>
        <v>Доп.офис №8589/083</v>
      </c>
      <c r="AW1080" s="31" t="e">
        <f>LEFT(#REF!,2)</f>
        <v>#REF!</v>
      </c>
      <c r="AX1080" s="12" t="str">
        <f t="shared" si="579"/>
        <v>8589/083</v>
      </c>
      <c r="AZ1080" t="str">
        <f>IF(ISERROR(VLOOKUP(B1080,'РЕОРГ 01.08.2009'!$A:$B,2,FALSE)),"",VLOOKUP(B1080,'РЕОРГ 01.08.2009'!$A:$B,2,FALSE))</f>
        <v/>
      </c>
      <c r="BA1080" s="12" t="str">
        <f t="shared" si="574"/>
        <v>Доп.офис №8589/083</v>
      </c>
      <c r="BB1080" t="e">
        <f>LEFT(#REF!,2)</f>
        <v>#REF!</v>
      </c>
      <c r="BC1080" s="12" t="str">
        <f t="shared" si="580"/>
        <v>8589/083</v>
      </c>
      <c r="BE1080" t="str">
        <f>IF(ISERROR(VLOOKUP(B1080,'РЕОРГ 01.10.2009'!A:C,3,FALSE)),"",VLOOKUP(B1080,'РЕОРГ 01.10.2009'!A:C,3,FALSE))</f>
        <v/>
      </c>
      <c r="BF1080" s="12" t="str">
        <f t="shared" si="575"/>
        <v>Доп.офис №8589/083</v>
      </c>
      <c r="BG1080" t="e">
        <f>LEFT(#REF!,2)</f>
        <v>#REF!</v>
      </c>
      <c r="BH1080" s="12" t="str">
        <f t="shared" si="581"/>
        <v>8589/083</v>
      </c>
      <c r="BJ1080" t="str">
        <f>IF(ISERROR(VLOOKUP($B1080,'РЕОРГ 01.05.2010'!A:B,2,FALSE)),"",VLOOKUP($B1080,'РЕОРГ 01.05.2010'!A:B,2,FALSE))</f>
        <v/>
      </c>
      <c r="BK1080" s="12" t="str">
        <f t="shared" si="576"/>
        <v>Доп.офис №8589/083</v>
      </c>
      <c r="BL1080" t="e">
        <f>LEFT(#REF!,2)</f>
        <v>#REF!</v>
      </c>
      <c r="BM1080" s="12" t="str">
        <f t="shared" si="582"/>
        <v>8589/083</v>
      </c>
      <c r="BO1080" t="str">
        <f>IF(ISERROR(VLOOKUP($B1080,'РЕОРГ 01.08.2010'!A:B,2,FALSE)),"",VLOOKUP($B1080,'РЕОРГ 01.08.2010'!A:B,2,FALSE))</f>
        <v/>
      </c>
      <c r="BP1080" s="12" t="str">
        <f t="shared" si="577"/>
        <v>Доп.офис №8589/083</v>
      </c>
      <c r="BQ1080" t="e">
        <f>LEFT(#REF!,2)</f>
        <v>#REF!</v>
      </c>
      <c r="BR1080" s="12" t="str">
        <f t="shared" si="583"/>
        <v>8589/083</v>
      </c>
    </row>
    <row r="1081" spans="1:70" ht="12.75" customHeight="1">
      <c r="A1081" t="str">
        <f t="shared" si="578"/>
        <v>8589/084</v>
      </c>
      <c r="B1081" s="133">
        <v>1191</v>
      </c>
      <c r="C1081" s="1" t="s">
        <v>6273</v>
      </c>
      <c r="D1081" s="32" t="s">
        <v>1931</v>
      </c>
      <c r="E1081" s="1" t="s">
        <v>6274</v>
      </c>
      <c r="F1081" s="1" t="s">
        <v>1291</v>
      </c>
      <c r="G1081" s="1" t="s">
        <v>6275</v>
      </c>
      <c r="H1081" s="1" t="s">
        <v>6276</v>
      </c>
      <c r="I1081" s="1" t="s">
        <v>6277</v>
      </c>
      <c r="J1081" s="1"/>
      <c r="K1081" s="1">
        <v>1</v>
      </c>
      <c r="L1081" s="32" t="s">
        <v>4049</v>
      </c>
      <c r="M1081" s="8" t="s">
        <v>11991</v>
      </c>
      <c r="N1081" s="2" t="s">
        <v>12119</v>
      </c>
      <c r="O1081" s="173"/>
      <c r="P1081" s="168">
        <f t="shared" si="608"/>
        <v>1078</v>
      </c>
      <c r="Q1081" s="138">
        <f t="shared" si="602"/>
        <v>25</v>
      </c>
      <c r="R1081" s="138">
        <f t="shared" si="603"/>
        <v>50</v>
      </c>
      <c r="S1081" s="138" t="e">
        <f t="shared" si="604"/>
        <v>#VALUE!</v>
      </c>
      <c r="T1081" s="138" t="e">
        <f t="shared" si="605"/>
        <v>#VALUE!</v>
      </c>
      <c r="U1081" s="138" t="e">
        <f t="shared" si="606"/>
        <v>#VALUE!</v>
      </c>
      <c r="V1081" s="138" t="e">
        <f t="shared" si="607"/>
        <v>#VALUE!</v>
      </c>
      <c r="W1081" s="158" t="str">
        <f t="shared" si="584"/>
        <v>08:30 15:30(13:00 14:00)</v>
      </c>
      <c r="X1081" s="159" t="e">
        <f>HLOOKUP(SEARCH("2",$M1081)-1,$Q$3:$V1081,$P1081+1,FALSE)</f>
        <v>#VALUE!</v>
      </c>
      <c r="Y1081" s="160" t="e">
        <f t="shared" si="585"/>
        <v>#VALUE!</v>
      </c>
      <c r="Z1081" s="161" t="e">
        <f t="shared" si="586"/>
        <v>#VALUE!</v>
      </c>
      <c r="AA1081" s="158" t="str">
        <f t="shared" si="587"/>
        <v>выходной</v>
      </c>
      <c r="AB1081" s="159">
        <f>HLOOKUP(SEARCH("3",$M1081)-1,$Q$3:$V1081,$P1081+1,FALSE)</f>
        <v>25</v>
      </c>
      <c r="AC1081" s="160" t="str">
        <f t="shared" si="588"/>
        <v>08:30 15:30(13:00 14:00)|08:30 15:30(13:00 14:00)</v>
      </c>
      <c r="AD1081" s="161" t="str">
        <f t="shared" si="589"/>
        <v>08:30 15:30(13:00 14:00)</v>
      </c>
      <c r="AE1081" s="158" t="str">
        <f t="shared" si="590"/>
        <v>08:30 15:30(13:00 14:00)</v>
      </c>
      <c r="AF1081" s="159" t="e">
        <f>HLOOKUP(SEARCH("4",$M1081)-1,$Q$3:$V1081,$P1081+1,FALSE)</f>
        <v>#VALUE!</v>
      </c>
      <c r="AG1081" s="161" t="e">
        <f t="shared" si="591"/>
        <v>#VALUE!</v>
      </c>
      <c r="AH1081" s="161" t="e">
        <f t="shared" si="592"/>
        <v>#VALUE!</v>
      </c>
      <c r="AI1081" s="158" t="str">
        <f t="shared" si="593"/>
        <v>выходной</v>
      </c>
      <c r="AJ1081" s="159">
        <f>HLOOKUP(SEARCH("5",$M1081)-1,$Q$3:$V1081,$P1081+1,FALSE)</f>
        <v>50</v>
      </c>
      <c r="AK1081" s="161" t="str">
        <f t="shared" si="594"/>
        <v>08:30 15:30(13:00 14:00)</v>
      </c>
      <c r="AL1081" s="161" t="e">
        <f t="shared" si="595"/>
        <v>#VALUE!</v>
      </c>
      <c r="AM1081" s="158" t="str">
        <f t="shared" si="596"/>
        <v>08:30 15:30(13:00 14:00)</v>
      </c>
      <c r="AN1081" s="159" t="e">
        <f>HLOOKUP(SEARCH("6",$M1081)-1,$Q$3:$V1081,$P1081+1,FALSE)</f>
        <v>#VALUE!</v>
      </c>
      <c r="AO1081" s="161" t="e">
        <f t="shared" si="597"/>
        <v>#VALUE!</v>
      </c>
      <c r="AP1081" s="161" t="e">
        <f t="shared" si="598"/>
        <v>#VALUE!</v>
      </c>
      <c r="AQ1081" s="162" t="str">
        <f t="shared" si="599"/>
        <v>выходной</v>
      </c>
      <c r="AR1081" s="163" t="e">
        <f>HLOOKUP(SEARCH("7",$M1081)-1,$Q$3:$V1081,$P1081+1,FALSE)</f>
        <v>#VALUE!</v>
      </c>
      <c r="AS1081" s="164" t="str">
        <f t="shared" si="600"/>
        <v>выходной</v>
      </c>
      <c r="AT1081" s="142"/>
      <c r="AU1081" s="11" t="str">
        <f>IF(ISERROR(VLOOKUP(B1081,'РЕОРГ 2008'!$A:$B,2,FALSE)),"",VLOOKUP(B1081,'РЕОРГ 2008'!$A:$B,2,FALSE))</f>
        <v/>
      </c>
      <c r="AV1081" s="12" t="str">
        <f t="shared" si="601"/>
        <v>Опер.касса №8589/084</v>
      </c>
      <c r="AW1081" s="31" t="e">
        <f>LEFT(#REF!,2)</f>
        <v>#REF!</v>
      </c>
      <c r="AX1081" s="12" t="str">
        <f t="shared" si="579"/>
        <v>8589/084</v>
      </c>
      <c r="AZ1081" t="str">
        <f>IF(ISERROR(VLOOKUP(B1081,'РЕОРГ 01.08.2009'!$A:$B,2,FALSE)),"",VLOOKUP(B1081,'РЕОРГ 01.08.2009'!$A:$B,2,FALSE))</f>
        <v/>
      </c>
      <c r="BA1081" s="12" t="str">
        <f t="shared" si="574"/>
        <v>Опер.касса №8589/084</v>
      </c>
      <c r="BB1081" t="e">
        <f>LEFT(#REF!,2)</f>
        <v>#REF!</v>
      </c>
      <c r="BC1081" s="12" t="str">
        <f t="shared" si="580"/>
        <v>8589/084</v>
      </c>
      <c r="BE1081" t="str">
        <f>IF(ISERROR(VLOOKUP(B1081,'РЕОРГ 01.10.2009'!A:C,3,FALSE)),"",VLOOKUP(B1081,'РЕОРГ 01.10.2009'!A:C,3,FALSE))</f>
        <v/>
      </c>
      <c r="BF1081" s="12" t="str">
        <f t="shared" si="575"/>
        <v>Опер.касса №8589/084</v>
      </c>
      <c r="BG1081" t="e">
        <f>LEFT(#REF!,2)</f>
        <v>#REF!</v>
      </c>
      <c r="BH1081" s="12" t="str">
        <f t="shared" si="581"/>
        <v>8589/084</v>
      </c>
      <c r="BJ1081" t="str">
        <f>IF(ISERROR(VLOOKUP($B1081,'РЕОРГ 01.05.2010'!A:B,2,FALSE)),"",VLOOKUP($B1081,'РЕОРГ 01.05.2010'!A:B,2,FALSE))</f>
        <v/>
      </c>
      <c r="BK1081" s="12" t="str">
        <f t="shared" si="576"/>
        <v>Опер.касса №8589/084</v>
      </c>
      <c r="BL1081" t="e">
        <f>LEFT(#REF!,2)</f>
        <v>#REF!</v>
      </c>
      <c r="BM1081" s="12" t="str">
        <f t="shared" si="582"/>
        <v>8589/084</v>
      </c>
      <c r="BO1081" t="str">
        <f>IF(ISERROR(VLOOKUP($B1081,'РЕОРГ 01.08.2010'!A:B,2,FALSE)),"",VLOOKUP($B1081,'РЕОРГ 01.08.2010'!A:B,2,FALSE))</f>
        <v/>
      </c>
      <c r="BP1081" s="12" t="str">
        <f t="shared" si="577"/>
        <v>Опер.касса №8589/084</v>
      </c>
      <c r="BQ1081" t="e">
        <f>LEFT(#REF!,2)</f>
        <v>#REF!</v>
      </c>
      <c r="BR1081" s="12" t="str">
        <f t="shared" si="583"/>
        <v>8589/084</v>
      </c>
    </row>
    <row r="1082" spans="1:70" ht="12.75" customHeight="1">
      <c r="A1082" t="str">
        <f t="shared" si="578"/>
        <v>8589/085</v>
      </c>
      <c r="B1082" s="133">
        <v>1192</v>
      </c>
      <c r="C1082" s="1" t="s">
        <v>6278</v>
      </c>
      <c r="D1082" s="32" t="s">
        <v>1931</v>
      </c>
      <c r="E1082" s="1" t="s">
        <v>6279</v>
      </c>
      <c r="F1082" s="1" t="s">
        <v>1291</v>
      </c>
      <c r="G1082" s="1" t="s">
        <v>6280</v>
      </c>
      <c r="H1082" s="1" t="s">
        <v>6281</v>
      </c>
      <c r="I1082" s="1" t="s">
        <v>6282</v>
      </c>
      <c r="J1082" s="1"/>
      <c r="K1082" s="1">
        <v>0.5</v>
      </c>
      <c r="L1082" s="32" t="s">
        <v>4049</v>
      </c>
      <c r="M1082" s="8" t="s">
        <v>11991</v>
      </c>
      <c r="N1082" s="2" t="s">
        <v>12119</v>
      </c>
      <c r="O1082" s="173"/>
      <c r="P1082" s="168">
        <f t="shared" si="608"/>
        <v>1079</v>
      </c>
      <c r="Q1082" s="138">
        <f t="shared" si="602"/>
        <v>25</v>
      </c>
      <c r="R1082" s="138">
        <f t="shared" si="603"/>
        <v>50</v>
      </c>
      <c r="S1082" s="138" t="e">
        <f t="shared" si="604"/>
        <v>#VALUE!</v>
      </c>
      <c r="T1082" s="138" t="e">
        <f t="shared" si="605"/>
        <v>#VALUE!</v>
      </c>
      <c r="U1082" s="138" t="e">
        <f t="shared" si="606"/>
        <v>#VALUE!</v>
      </c>
      <c r="V1082" s="138" t="e">
        <f t="shared" si="607"/>
        <v>#VALUE!</v>
      </c>
      <c r="W1082" s="158" t="str">
        <f t="shared" si="584"/>
        <v>08:30 15:30(13:00 14:00)</v>
      </c>
      <c r="X1082" s="159" t="e">
        <f>HLOOKUP(SEARCH("2",$M1082)-1,$Q$3:$V1082,$P1082+1,FALSE)</f>
        <v>#VALUE!</v>
      </c>
      <c r="Y1082" s="160" t="e">
        <f t="shared" si="585"/>
        <v>#VALUE!</v>
      </c>
      <c r="Z1082" s="161" t="e">
        <f t="shared" si="586"/>
        <v>#VALUE!</v>
      </c>
      <c r="AA1082" s="158" t="str">
        <f t="shared" si="587"/>
        <v>выходной</v>
      </c>
      <c r="AB1082" s="159">
        <f>HLOOKUP(SEARCH("3",$M1082)-1,$Q$3:$V1082,$P1082+1,FALSE)</f>
        <v>25</v>
      </c>
      <c r="AC1082" s="160" t="str">
        <f t="shared" si="588"/>
        <v>08:30 15:30(13:00 14:00)|08:30 15:30(13:00 14:00)</v>
      </c>
      <c r="AD1082" s="161" t="str">
        <f t="shared" si="589"/>
        <v>08:30 15:30(13:00 14:00)</v>
      </c>
      <c r="AE1082" s="158" t="str">
        <f t="shared" si="590"/>
        <v>08:30 15:30(13:00 14:00)</v>
      </c>
      <c r="AF1082" s="159" t="e">
        <f>HLOOKUP(SEARCH("4",$M1082)-1,$Q$3:$V1082,$P1082+1,FALSE)</f>
        <v>#VALUE!</v>
      </c>
      <c r="AG1082" s="161" t="e">
        <f t="shared" si="591"/>
        <v>#VALUE!</v>
      </c>
      <c r="AH1082" s="161" t="e">
        <f t="shared" si="592"/>
        <v>#VALUE!</v>
      </c>
      <c r="AI1082" s="158" t="str">
        <f t="shared" si="593"/>
        <v>выходной</v>
      </c>
      <c r="AJ1082" s="159">
        <f>HLOOKUP(SEARCH("5",$M1082)-1,$Q$3:$V1082,$P1082+1,FALSE)</f>
        <v>50</v>
      </c>
      <c r="AK1082" s="161" t="str">
        <f t="shared" si="594"/>
        <v>08:30 15:30(13:00 14:00)</v>
      </c>
      <c r="AL1082" s="161" t="e">
        <f t="shared" si="595"/>
        <v>#VALUE!</v>
      </c>
      <c r="AM1082" s="158" t="str">
        <f t="shared" si="596"/>
        <v>08:30 15:30(13:00 14:00)</v>
      </c>
      <c r="AN1082" s="159" t="e">
        <f>HLOOKUP(SEARCH("6",$M1082)-1,$Q$3:$V1082,$P1082+1,FALSE)</f>
        <v>#VALUE!</v>
      </c>
      <c r="AO1082" s="161" t="e">
        <f t="shared" si="597"/>
        <v>#VALUE!</v>
      </c>
      <c r="AP1082" s="161" t="e">
        <f t="shared" si="598"/>
        <v>#VALUE!</v>
      </c>
      <c r="AQ1082" s="162" t="str">
        <f t="shared" si="599"/>
        <v>выходной</v>
      </c>
      <c r="AR1082" s="163" t="e">
        <f>HLOOKUP(SEARCH("7",$M1082)-1,$Q$3:$V1082,$P1082+1,FALSE)</f>
        <v>#VALUE!</v>
      </c>
      <c r="AS1082" s="164" t="str">
        <f t="shared" si="600"/>
        <v>выходной</v>
      </c>
      <c r="AT1082" s="142"/>
      <c r="AU1082" s="11" t="str">
        <f>IF(ISERROR(VLOOKUP(B1082,'РЕОРГ 2008'!$A:$B,2,FALSE)),"",VLOOKUP(B1082,'РЕОРГ 2008'!$A:$B,2,FALSE))</f>
        <v/>
      </c>
      <c r="AV1082" s="12" t="str">
        <f t="shared" si="601"/>
        <v>Опер.касса №8589/085</v>
      </c>
      <c r="AW1082" s="31" t="e">
        <f>LEFT(#REF!,2)</f>
        <v>#REF!</v>
      </c>
      <c r="AX1082" s="12" t="str">
        <f t="shared" si="579"/>
        <v>8589/085</v>
      </c>
      <c r="AZ1082" t="str">
        <f>IF(ISERROR(VLOOKUP(B1082,'РЕОРГ 01.08.2009'!$A:$B,2,FALSE)),"",VLOOKUP(B1082,'РЕОРГ 01.08.2009'!$A:$B,2,FALSE))</f>
        <v/>
      </c>
      <c r="BA1082" s="12" t="str">
        <f t="shared" si="574"/>
        <v>Опер.касса №8589/085</v>
      </c>
      <c r="BB1082" t="e">
        <f>LEFT(#REF!,2)</f>
        <v>#REF!</v>
      </c>
      <c r="BC1082" s="12" t="str">
        <f t="shared" si="580"/>
        <v>8589/085</v>
      </c>
      <c r="BE1082" t="str">
        <f>IF(ISERROR(VLOOKUP(B1082,'РЕОРГ 01.10.2009'!A:C,3,FALSE)),"",VLOOKUP(B1082,'РЕОРГ 01.10.2009'!A:C,3,FALSE))</f>
        <v/>
      </c>
      <c r="BF1082" s="12" t="str">
        <f t="shared" si="575"/>
        <v>Опер.касса №8589/085</v>
      </c>
      <c r="BG1082" t="e">
        <f>LEFT(#REF!,2)</f>
        <v>#REF!</v>
      </c>
      <c r="BH1082" s="12" t="str">
        <f t="shared" si="581"/>
        <v>8589/085</v>
      </c>
      <c r="BJ1082" t="str">
        <f>IF(ISERROR(VLOOKUP($B1082,'РЕОРГ 01.05.2010'!A:B,2,FALSE)),"",VLOOKUP($B1082,'РЕОРГ 01.05.2010'!A:B,2,FALSE))</f>
        <v/>
      </c>
      <c r="BK1082" s="12" t="str">
        <f t="shared" si="576"/>
        <v>Опер.касса №8589/085</v>
      </c>
      <c r="BL1082" t="e">
        <f>LEFT(#REF!,2)</f>
        <v>#REF!</v>
      </c>
      <c r="BM1082" s="12" t="str">
        <f t="shared" si="582"/>
        <v>8589/085</v>
      </c>
      <c r="BO1082" t="str">
        <f>IF(ISERROR(VLOOKUP($B1082,'РЕОРГ 01.08.2010'!A:B,2,FALSE)),"",VLOOKUP($B1082,'РЕОРГ 01.08.2010'!A:B,2,FALSE))</f>
        <v/>
      </c>
      <c r="BP1082" s="12" t="str">
        <f t="shared" si="577"/>
        <v>Опер.касса №8589/085</v>
      </c>
      <c r="BQ1082" t="e">
        <f>LEFT(#REF!,2)</f>
        <v>#REF!</v>
      </c>
      <c r="BR1082" s="12" t="str">
        <f t="shared" si="583"/>
        <v>8589/085</v>
      </c>
    </row>
    <row r="1083" spans="1:70" ht="12.75" customHeight="1">
      <c r="A1083" t="str">
        <f t="shared" si="578"/>
        <v>8589/086</v>
      </c>
      <c r="B1083" s="133">
        <v>1193</v>
      </c>
      <c r="C1083" s="1" t="s">
        <v>6283</v>
      </c>
      <c r="D1083" s="32" t="s">
        <v>1931</v>
      </c>
      <c r="E1083" s="1" t="s">
        <v>6284</v>
      </c>
      <c r="F1083" s="1" t="s">
        <v>1291</v>
      </c>
      <c r="G1083" s="1" t="s">
        <v>6285</v>
      </c>
      <c r="H1083" s="1" t="s">
        <v>6286</v>
      </c>
      <c r="I1083" s="1" t="s">
        <v>6287</v>
      </c>
      <c r="J1083" s="1"/>
      <c r="K1083" s="1">
        <v>0.5</v>
      </c>
      <c r="L1083" s="32" t="s">
        <v>4049</v>
      </c>
      <c r="M1083" s="8" t="s">
        <v>11863</v>
      </c>
      <c r="N1083" s="2" t="s">
        <v>11981</v>
      </c>
      <c r="O1083" s="173"/>
      <c r="P1083" s="168">
        <f t="shared" si="608"/>
        <v>1080</v>
      </c>
      <c r="Q1083" s="138">
        <f t="shared" si="602"/>
        <v>25</v>
      </c>
      <c r="R1083" s="138">
        <f t="shared" si="603"/>
        <v>50</v>
      </c>
      <c r="S1083" s="138" t="e">
        <f t="shared" si="604"/>
        <v>#VALUE!</v>
      </c>
      <c r="T1083" s="138" t="e">
        <f t="shared" si="605"/>
        <v>#VALUE!</v>
      </c>
      <c r="U1083" s="138" t="e">
        <f t="shared" si="606"/>
        <v>#VALUE!</v>
      </c>
      <c r="V1083" s="138" t="e">
        <f t="shared" si="607"/>
        <v>#VALUE!</v>
      </c>
      <c r="W1083" s="158" t="str">
        <f t="shared" si="584"/>
        <v>выходной</v>
      </c>
      <c r="X1083" s="159" t="e">
        <f>HLOOKUP(SEARCH("2",$M1083)-1,$Q$3:$V1083,$P1083+1,FALSE)</f>
        <v>#N/A</v>
      </c>
      <c r="Y1083" s="160" t="str">
        <f t="shared" si="585"/>
        <v>09:00 16:00(13:00 14:00)</v>
      </c>
      <c r="Z1083" s="161" t="e">
        <f t="shared" si="586"/>
        <v>#VALUE!</v>
      </c>
      <c r="AA1083" s="158" t="str">
        <f t="shared" si="587"/>
        <v>09:00 16:00(13:00 14:00)</v>
      </c>
      <c r="AB1083" s="159">
        <f>HLOOKUP(SEARCH("3",$M1083)-1,$Q$3:$V1083,$P1083+1,FALSE)</f>
        <v>25</v>
      </c>
      <c r="AC1083" s="160" t="str">
        <f t="shared" si="588"/>
        <v>09:00 16:00(13:00 14:00)|09:00 16:00(13:00 14:00)</v>
      </c>
      <c r="AD1083" s="161" t="str">
        <f t="shared" si="589"/>
        <v>09:00 16:00(13:00 14:00)</v>
      </c>
      <c r="AE1083" s="158" t="str">
        <f t="shared" si="590"/>
        <v>09:00 16:00(13:00 14:00)</v>
      </c>
      <c r="AF1083" s="159" t="e">
        <f>HLOOKUP(SEARCH("4",$M1083)-1,$Q$3:$V1083,$P1083+1,FALSE)</f>
        <v>#VALUE!</v>
      </c>
      <c r="AG1083" s="161" t="e">
        <f t="shared" si="591"/>
        <v>#VALUE!</v>
      </c>
      <c r="AH1083" s="161" t="e">
        <f t="shared" si="592"/>
        <v>#VALUE!</v>
      </c>
      <c r="AI1083" s="158" t="str">
        <f t="shared" si="593"/>
        <v>выходной</v>
      </c>
      <c r="AJ1083" s="159">
        <f>HLOOKUP(SEARCH("5",$M1083)-1,$Q$3:$V1083,$P1083+1,FALSE)</f>
        <v>50</v>
      </c>
      <c r="AK1083" s="161" t="str">
        <f t="shared" si="594"/>
        <v>09:00 16:00(13:00 14:00)</v>
      </c>
      <c r="AL1083" s="161" t="e">
        <f t="shared" si="595"/>
        <v>#VALUE!</v>
      </c>
      <c r="AM1083" s="158" t="str">
        <f t="shared" si="596"/>
        <v>09:00 16:00(13:00 14:00)</v>
      </c>
      <c r="AN1083" s="159" t="e">
        <f>HLOOKUP(SEARCH("6",$M1083)-1,$Q$3:$V1083,$P1083+1,FALSE)</f>
        <v>#VALUE!</v>
      </c>
      <c r="AO1083" s="161" t="e">
        <f t="shared" si="597"/>
        <v>#VALUE!</v>
      </c>
      <c r="AP1083" s="161" t="e">
        <f t="shared" si="598"/>
        <v>#VALUE!</v>
      </c>
      <c r="AQ1083" s="162" t="str">
        <f t="shared" si="599"/>
        <v>выходной</v>
      </c>
      <c r="AR1083" s="163" t="e">
        <f>HLOOKUP(SEARCH("7",$M1083)-1,$Q$3:$V1083,$P1083+1,FALSE)</f>
        <v>#VALUE!</v>
      </c>
      <c r="AS1083" s="164" t="str">
        <f t="shared" si="600"/>
        <v>выходной</v>
      </c>
      <c r="AT1083" s="142"/>
      <c r="AU1083" s="11" t="str">
        <f>IF(ISERROR(VLOOKUP(B1083,'РЕОРГ 2008'!$A:$B,2,FALSE)),"",VLOOKUP(B1083,'РЕОРГ 2008'!$A:$B,2,FALSE))</f>
        <v/>
      </c>
      <c r="AV1083" s="12" t="str">
        <f t="shared" si="601"/>
        <v>Опер.касса №8589/086</v>
      </c>
      <c r="AW1083" s="31" t="e">
        <f>LEFT(#REF!,2)</f>
        <v>#REF!</v>
      </c>
      <c r="AX1083" s="12" t="str">
        <f t="shared" si="579"/>
        <v>8589/086</v>
      </c>
      <c r="AZ1083" t="str">
        <f>IF(ISERROR(VLOOKUP(B1083,'РЕОРГ 01.08.2009'!$A:$B,2,FALSE)),"",VLOOKUP(B1083,'РЕОРГ 01.08.2009'!$A:$B,2,FALSE))</f>
        <v/>
      </c>
      <c r="BA1083" s="12" t="str">
        <f t="shared" si="574"/>
        <v>Опер.касса №8589/086</v>
      </c>
      <c r="BB1083" t="e">
        <f>LEFT(#REF!,2)</f>
        <v>#REF!</v>
      </c>
      <c r="BC1083" s="12" t="str">
        <f t="shared" si="580"/>
        <v>8589/086</v>
      </c>
      <c r="BE1083" t="str">
        <f>IF(ISERROR(VLOOKUP(B1083,'РЕОРГ 01.10.2009'!A:C,3,FALSE)),"",VLOOKUP(B1083,'РЕОРГ 01.10.2009'!A:C,3,FALSE))</f>
        <v/>
      </c>
      <c r="BF1083" s="12" t="str">
        <f t="shared" si="575"/>
        <v>Опер.касса №8589/086</v>
      </c>
      <c r="BG1083" t="e">
        <f>LEFT(#REF!,2)</f>
        <v>#REF!</v>
      </c>
      <c r="BH1083" s="12" t="str">
        <f t="shared" si="581"/>
        <v>8589/086</v>
      </c>
      <c r="BJ1083" t="str">
        <f>IF(ISERROR(VLOOKUP($B1083,'РЕОРГ 01.05.2010'!A:B,2,FALSE)),"",VLOOKUP($B1083,'РЕОРГ 01.05.2010'!A:B,2,FALSE))</f>
        <v/>
      </c>
      <c r="BK1083" s="12" t="str">
        <f t="shared" si="576"/>
        <v>Опер.касса №8589/086</v>
      </c>
      <c r="BL1083" t="e">
        <f>LEFT(#REF!,2)</f>
        <v>#REF!</v>
      </c>
      <c r="BM1083" s="12" t="str">
        <f t="shared" si="582"/>
        <v>8589/086</v>
      </c>
      <c r="BO1083" t="str">
        <f>IF(ISERROR(VLOOKUP($B1083,'РЕОРГ 01.08.2010'!A:B,2,FALSE)),"",VLOOKUP($B1083,'РЕОРГ 01.08.2010'!A:B,2,FALSE))</f>
        <v/>
      </c>
      <c r="BP1083" s="12" t="str">
        <f t="shared" si="577"/>
        <v>Опер.касса №8589/086</v>
      </c>
      <c r="BQ1083" t="e">
        <f>LEFT(#REF!,2)</f>
        <v>#REF!</v>
      </c>
      <c r="BR1083" s="12" t="str">
        <f t="shared" si="583"/>
        <v>8589/086</v>
      </c>
    </row>
    <row r="1084" spans="1:70" ht="12.75" customHeight="1">
      <c r="A1084" t="str">
        <f t="shared" si="578"/>
        <v>8589/087</v>
      </c>
      <c r="B1084" s="133">
        <v>1194</v>
      </c>
      <c r="C1084" s="1" t="s">
        <v>6288</v>
      </c>
      <c r="D1084" s="32" t="s">
        <v>1931</v>
      </c>
      <c r="E1084" s="1" t="s">
        <v>6289</v>
      </c>
      <c r="F1084" s="1" t="s">
        <v>1291</v>
      </c>
      <c r="G1084" s="1" t="s">
        <v>3814</v>
      </c>
      <c r="H1084" s="1" t="s">
        <v>3815</v>
      </c>
      <c r="I1084" s="1" t="s">
        <v>3816</v>
      </c>
      <c r="J1084" s="1"/>
      <c r="K1084" s="1">
        <v>0.5</v>
      </c>
      <c r="L1084" s="32" t="s">
        <v>4049</v>
      </c>
      <c r="M1084" s="8" t="s">
        <v>11991</v>
      </c>
      <c r="N1084" s="2" t="s">
        <v>12119</v>
      </c>
      <c r="O1084" s="173"/>
      <c r="P1084" s="168">
        <f t="shared" si="608"/>
        <v>1081</v>
      </c>
      <c r="Q1084" s="138">
        <f t="shared" si="602"/>
        <v>25</v>
      </c>
      <c r="R1084" s="138">
        <f t="shared" si="603"/>
        <v>50</v>
      </c>
      <c r="S1084" s="138" t="e">
        <f t="shared" si="604"/>
        <v>#VALUE!</v>
      </c>
      <c r="T1084" s="138" t="e">
        <f t="shared" si="605"/>
        <v>#VALUE!</v>
      </c>
      <c r="U1084" s="138" t="e">
        <f t="shared" si="606"/>
        <v>#VALUE!</v>
      </c>
      <c r="V1084" s="138" t="e">
        <f t="shared" si="607"/>
        <v>#VALUE!</v>
      </c>
      <c r="W1084" s="158" t="str">
        <f t="shared" si="584"/>
        <v>08:30 15:30(13:00 14:00)</v>
      </c>
      <c r="X1084" s="159" t="e">
        <f>HLOOKUP(SEARCH("2",$M1084)-1,$Q$3:$V1084,$P1084+1,FALSE)</f>
        <v>#VALUE!</v>
      </c>
      <c r="Y1084" s="160" t="e">
        <f t="shared" si="585"/>
        <v>#VALUE!</v>
      </c>
      <c r="Z1084" s="161" t="e">
        <f t="shared" si="586"/>
        <v>#VALUE!</v>
      </c>
      <c r="AA1084" s="158" t="str">
        <f t="shared" si="587"/>
        <v>выходной</v>
      </c>
      <c r="AB1084" s="159">
        <f>HLOOKUP(SEARCH("3",$M1084)-1,$Q$3:$V1084,$P1084+1,FALSE)</f>
        <v>25</v>
      </c>
      <c r="AC1084" s="160" t="str">
        <f t="shared" si="588"/>
        <v>08:30 15:30(13:00 14:00)|08:30 15:30(13:00 14:00)</v>
      </c>
      <c r="AD1084" s="161" t="str">
        <f t="shared" si="589"/>
        <v>08:30 15:30(13:00 14:00)</v>
      </c>
      <c r="AE1084" s="158" t="str">
        <f t="shared" si="590"/>
        <v>08:30 15:30(13:00 14:00)</v>
      </c>
      <c r="AF1084" s="159" t="e">
        <f>HLOOKUP(SEARCH("4",$M1084)-1,$Q$3:$V1084,$P1084+1,FALSE)</f>
        <v>#VALUE!</v>
      </c>
      <c r="AG1084" s="161" t="e">
        <f t="shared" si="591"/>
        <v>#VALUE!</v>
      </c>
      <c r="AH1084" s="161" t="e">
        <f t="shared" si="592"/>
        <v>#VALUE!</v>
      </c>
      <c r="AI1084" s="158" t="str">
        <f t="shared" si="593"/>
        <v>выходной</v>
      </c>
      <c r="AJ1084" s="159">
        <f>HLOOKUP(SEARCH("5",$M1084)-1,$Q$3:$V1084,$P1084+1,FALSE)</f>
        <v>50</v>
      </c>
      <c r="AK1084" s="161" t="str">
        <f t="shared" si="594"/>
        <v>08:30 15:30(13:00 14:00)</v>
      </c>
      <c r="AL1084" s="161" t="e">
        <f t="shared" si="595"/>
        <v>#VALUE!</v>
      </c>
      <c r="AM1084" s="158" t="str">
        <f t="shared" si="596"/>
        <v>08:30 15:30(13:00 14:00)</v>
      </c>
      <c r="AN1084" s="159" t="e">
        <f>HLOOKUP(SEARCH("6",$M1084)-1,$Q$3:$V1084,$P1084+1,FALSE)</f>
        <v>#VALUE!</v>
      </c>
      <c r="AO1084" s="161" t="e">
        <f t="shared" si="597"/>
        <v>#VALUE!</v>
      </c>
      <c r="AP1084" s="161" t="e">
        <f t="shared" si="598"/>
        <v>#VALUE!</v>
      </c>
      <c r="AQ1084" s="162" t="str">
        <f t="shared" si="599"/>
        <v>выходной</v>
      </c>
      <c r="AR1084" s="163" t="e">
        <f>HLOOKUP(SEARCH("7",$M1084)-1,$Q$3:$V1084,$P1084+1,FALSE)</f>
        <v>#VALUE!</v>
      </c>
      <c r="AS1084" s="164" t="str">
        <f t="shared" si="600"/>
        <v>выходной</v>
      </c>
      <c r="AT1084" s="142"/>
      <c r="AU1084" s="11" t="str">
        <f>IF(ISERROR(VLOOKUP(B1084,'РЕОРГ 2008'!$A:$B,2,FALSE)),"",VLOOKUP(B1084,'РЕОРГ 2008'!$A:$B,2,FALSE))</f>
        <v/>
      </c>
      <c r="AV1084" s="12" t="str">
        <f t="shared" si="601"/>
        <v>Опер.касса №8589/087</v>
      </c>
      <c r="AW1084" s="31" t="e">
        <f>LEFT(#REF!,2)</f>
        <v>#REF!</v>
      </c>
      <c r="AX1084" s="12" t="str">
        <f t="shared" si="579"/>
        <v>8589/087</v>
      </c>
      <c r="AZ1084" t="str">
        <f>IF(ISERROR(VLOOKUP(B1084,'РЕОРГ 01.08.2009'!$A:$B,2,FALSE)),"",VLOOKUP(B1084,'РЕОРГ 01.08.2009'!$A:$B,2,FALSE))</f>
        <v/>
      </c>
      <c r="BA1084" s="12" t="str">
        <f t="shared" si="574"/>
        <v>Опер.касса №8589/087</v>
      </c>
      <c r="BB1084" t="e">
        <f>LEFT(#REF!,2)</f>
        <v>#REF!</v>
      </c>
      <c r="BC1084" s="12" t="str">
        <f t="shared" si="580"/>
        <v>8589/087</v>
      </c>
      <c r="BE1084" t="str">
        <f>IF(ISERROR(VLOOKUP(B1084,'РЕОРГ 01.10.2009'!A:C,3,FALSE)),"",VLOOKUP(B1084,'РЕОРГ 01.10.2009'!A:C,3,FALSE))</f>
        <v/>
      </c>
      <c r="BF1084" s="12" t="str">
        <f t="shared" si="575"/>
        <v>Опер.касса №8589/087</v>
      </c>
      <c r="BG1084" t="e">
        <f>LEFT(#REF!,2)</f>
        <v>#REF!</v>
      </c>
      <c r="BH1084" s="12" t="str">
        <f t="shared" si="581"/>
        <v>8589/087</v>
      </c>
      <c r="BJ1084" t="str">
        <f>IF(ISERROR(VLOOKUP($B1084,'РЕОРГ 01.05.2010'!A:B,2,FALSE)),"",VLOOKUP($B1084,'РЕОРГ 01.05.2010'!A:B,2,FALSE))</f>
        <v/>
      </c>
      <c r="BK1084" s="12" t="str">
        <f t="shared" si="576"/>
        <v>Опер.касса №8589/087</v>
      </c>
      <c r="BL1084" t="e">
        <f>LEFT(#REF!,2)</f>
        <v>#REF!</v>
      </c>
      <c r="BM1084" s="12" t="str">
        <f t="shared" si="582"/>
        <v>8589/087</v>
      </c>
      <c r="BO1084" t="str">
        <f>IF(ISERROR(VLOOKUP($B1084,'РЕОРГ 01.08.2010'!A:B,2,FALSE)),"",VLOOKUP($B1084,'РЕОРГ 01.08.2010'!A:B,2,FALSE))</f>
        <v/>
      </c>
      <c r="BP1084" s="12" t="str">
        <f t="shared" si="577"/>
        <v>Опер.касса №8589/087</v>
      </c>
      <c r="BQ1084" t="e">
        <f>LEFT(#REF!,2)</f>
        <v>#REF!</v>
      </c>
      <c r="BR1084" s="12" t="str">
        <f t="shared" si="583"/>
        <v>8589/087</v>
      </c>
    </row>
    <row r="1085" spans="1:70" ht="12.75" customHeight="1">
      <c r="A1085" t="str">
        <f t="shared" si="578"/>
        <v>8589/088</v>
      </c>
      <c r="B1085" s="133">
        <v>1195</v>
      </c>
      <c r="C1085" s="1" t="s">
        <v>3817</v>
      </c>
      <c r="D1085" s="32" t="s">
        <v>1931</v>
      </c>
      <c r="E1085" s="1" t="s">
        <v>3818</v>
      </c>
      <c r="F1085" s="1" t="s">
        <v>1291</v>
      </c>
      <c r="G1085" s="1" t="s">
        <v>3819</v>
      </c>
      <c r="H1085" s="1" t="s">
        <v>3820</v>
      </c>
      <c r="I1085" s="1" t="s">
        <v>3821</v>
      </c>
      <c r="J1085" s="1"/>
      <c r="K1085" s="1">
        <v>0.5</v>
      </c>
      <c r="L1085" s="32" t="s">
        <v>4049</v>
      </c>
      <c r="M1085" s="8" t="s">
        <v>11991</v>
      </c>
      <c r="N1085" s="2" t="s">
        <v>12119</v>
      </c>
      <c r="O1085" s="173"/>
      <c r="P1085" s="168">
        <f t="shared" si="608"/>
        <v>1082</v>
      </c>
      <c r="Q1085" s="138">
        <f t="shared" si="602"/>
        <v>25</v>
      </c>
      <c r="R1085" s="138">
        <f t="shared" si="603"/>
        <v>50</v>
      </c>
      <c r="S1085" s="138" t="e">
        <f t="shared" si="604"/>
        <v>#VALUE!</v>
      </c>
      <c r="T1085" s="138" t="e">
        <f t="shared" si="605"/>
        <v>#VALUE!</v>
      </c>
      <c r="U1085" s="138" t="e">
        <f t="shared" si="606"/>
        <v>#VALUE!</v>
      </c>
      <c r="V1085" s="138" t="e">
        <f t="shared" si="607"/>
        <v>#VALUE!</v>
      </c>
      <c r="W1085" s="158" t="str">
        <f t="shared" si="584"/>
        <v>08:30 15:30(13:00 14:00)</v>
      </c>
      <c r="X1085" s="159" t="e">
        <f>HLOOKUP(SEARCH("2",$M1085)-1,$Q$3:$V1085,$P1085+1,FALSE)</f>
        <v>#VALUE!</v>
      </c>
      <c r="Y1085" s="160" t="e">
        <f t="shared" si="585"/>
        <v>#VALUE!</v>
      </c>
      <c r="Z1085" s="161" t="e">
        <f t="shared" si="586"/>
        <v>#VALUE!</v>
      </c>
      <c r="AA1085" s="158" t="str">
        <f t="shared" si="587"/>
        <v>выходной</v>
      </c>
      <c r="AB1085" s="159">
        <f>HLOOKUP(SEARCH("3",$M1085)-1,$Q$3:$V1085,$P1085+1,FALSE)</f>
        <v>25</v>
      </c>
      <c r="AC1085" s="160" t="str">
        <f t="shared" si="588"/>
        <v>08:30 15:30(13:00 14:00)|08:30 15:30(13:00 14:00)</v>
      </c>
      <c r="AD1085" s="161" t="str">
        <f t="shared" si="589"/>
        <v>08:30 15:30(13:00 14:00)</v>
      </c>
      <c r="AE1085" s="158" t="str">
        <f t="shared" si="590"/>
        <v>08:30 15:30(13:00 14:00)</v>
      </c>
      <c r="AF1085" s="159" t="e">
        <f>HLOOKUP(SEARCH("4",$M1085)-1,$Q$3:$V1085,$P1085+1,FALSE)</f>
        <v>#VALUE!</v>
      </c>
      <c r="AG1085" s="161" t="e">
        <f t="shared" si="591"/>
        <v>#VALUE!</v>
      </c>
      <c r="AH1085" s="161" t="e">
        <f t="shared" si="592"/>
        <v>#VALUE!</v>
      </c>
      <c r="AI1085" s="158" t="str">
        <f t="shared" si="593"/>
        <v>выходной</v>
      </c>
      <c r="AJ1085" s="159">
        <f>HLOOKUP(SEARCH("5",$M1085)-1,$Q$3:$V1085,$P1085+1,FALSE)</f>
        <v>50</v>
      </c>
      <c r="AK1085" s="161" t="str">
        <f t="shared" si="594"/>
        <v>08:30 15:30(13:00 14:00)</v>
      </c>
      <c r="AL1085" s="161" t="e">
        <f t="shared" si="595"/>
        <v>#VALUE!</v>
      </c>
      <c r="AM1085" s="158" t="str">
        <f t="shared" si="596"/>
        <v>08:30 15:30(13:00 14:00)</v>
      </c>
      <c r="AN1085" s="159" t="e">
        <f>HLOOKUP(SEARCH("6",$M1085)-1,$Q$3:$V1085,$P1085+1,FALSE)</f>
        <v>#VALUE!</v>
      </c>
      <c r="AO1085" s="161" t="e">
        <f t="shared" si="597"/>
        <v>#VALUE!</v>
      </c>
      <c r="AP1085" s="161" t="e">
        <f t="shared" si="598"/>
        <v>#VALUE!</v>
      </c>
      <c r="AQ1085" s="162" t="str">
        <f t="shared" si="599"/>
        <v>выходной</v>
      </c>
      <c r="AR1085" s="163" t="e">
        <f>HLOOKUP(SEARCH("7",$M1085)-1,$Q$3:$V1085,$P1085+1,FALSE)</f>
        <v>#VALUE!</v>
      </c>
      <c r="AS1085" s="164" t="str">
        <f t="shared" si="600"/>
        <v>выходной</v>
      </c>
      <c r="AT1085" s="142"/>
      <c r="AU1085" s="11" t="str">
        <f>IF(ISERROR(VLOOKUP(B1085,'РЕОРГ 2008'!$A:$B,2,FALSE)),"",VLOOKUP(B1085,'РЕОРГ 2008'!$A:$B,2,FALSE))</f>
        <v/>
      </c>
      <c r="AV1085" s="12" t="str">
        <f t="shared" si="601"/>
        <v>Опер.касса №8589/088</v>
      </c>
      <c r="AW1085" s="31" t="e">
        <f>LEFT(#REF!,2)</f>
        <v>#REF!</v>
      </c>
      <c r="AX1085" s="12" t="str">
        <f t="shared" si="579"/>
        <v>8589/088</v>
      </c>
      <c r="AZ1085" t="str">
        <f>IF(ISERROR(VLOOKUP(B1085,'РЕОРГ 01.08.2009'!$A:$B,2,FALSE)),"",VLOOKUP(B1085,'РЕОРГ 01.08.2009'!$A:$B,2,FALSE))</f>
        <v/>
      </c>
      <c r="BA1085" s="12" t="str">
        <f t="shared" si="574"/>
        <v>Опер.касса №8589/088</v>
      </c>
      <c r="BB1085" t="e">
        <f>LEFT(#REF!,2)</f>
        <v>#REF!</v>
      </c>
      <c r="BC1085" s="12" t="str">
        <f t="shared" si="580"/>
        <v>8589/088</v>
      </c>
      <c r="BE1085" t="str">
        <f>IF(ISERROR(VLOOKUP(B1085,'РЕОРГ 01.10.2009'!A:C,3,FALSE)),"",VLOOKUP(B1085,'РЕОРГ 01.10.2009'!A:C,3,FALSE))</f>
        <v/>
      </c>
      <c r="BF1085" s="12" t="str">
        <f t="shared" si="575"/>
        <v>Опер.касса №8589/088</v>
      </c>
      <c r="BG1085" t="e">
        <f>LEFT(#REF!,2)</f>
        <v>#REF!</v>
      </c>
      <c r="BH1085" s="12" t="str">
        <f t="shared" si="581"/>
        <v>8589/088</v>
      </c>
      <c r="BJ1085" t="str">
        <f>IF(ISERROR(VLOOKUP($B1085,'РЕОРГ 01.05.2010'!A:B,2,FALSE)),"",VLOOKUP($B1085,'РЕОРГ 01.05.2010'!A:B,2,FALSE))</f>
        <v/>
      </c>
      <c r="BK1085" s="12" t="str">
        <f t="shared" si="576"/>
        <v>Опер.касса №8589/088</v>
      </c>
      <c r="BL1085" t="e">
        <f>LEFT(#REF!,2)</f>
        <v>#REF!</v>
      </c>
      <c r="BM1085" s="12" t="str">
        <f t="shared" si="582"/>
        <v>8589/088</v>
      </c>
      <c r="BO1085" t="str">
        <f>IF(ISERROR(VLOOKUP($B1085,'РЕОРГ 01.08.2010'!A:B,2,FALSE)),"",VLOOKUP($B1085,'РЕОРГ 01.08.2010'!A:B,2,FALSE))</f>
        <v/>
      </c>
      <c r="BP1085" s="12" t="str">
        <f t="shared" si="577"/>
        <v>Опер.касса №8589/088</v>
      </c>
      <c r="BQ1085" t="e">
        <f>LEFT(#REF!,2)</f>
        <v>#REF!</v>
      </c>
      <c r="BR1085" s="12" t="str">
        <f t="shared" si="583"/>
        <v>8589/088</v>
      </c>
    </row>
    <row r="1086" spans="1:70" ht="12.75" customHeight="1">
      <c r="A1086" t="str">
        <f t="shared" si="578"/>
        <v>8589/089</v>
      </c>
      <c r="B1086" s="133">
        <v>1196</v>
      </c>
      <c r="C1086" s="1" t="s">
        <v>3822</v>
      </c>
      <c r="D1086" s="32" t="s">
        <v>7017</v>
      </c>
      <c r="E1086" s="1" t="s">
        <v>3823</v>
      </c>
      <c r="F1086" s="1" t="s">
        <v>1291</v>
      </c>
      <c r="G1086" s="1" t="s">
        <v>3824</v>
      </c>
      <c r="H1086" s="1" t="s">
        <v>3825</v>
      </c>
      <c r="I1086" s="1" t="s">
        <v>11157</v>
      </c>
      <c r="J1086" s="1"/>
      <c r="K1086" s="1">
        <v>4.75</v>
      </c>
      <c r="L1086" s="32" t="s">
        <v>4049</v>
      </c>
      <c r="M1086" s="8" t="s">
        <v>11771</v>
      </c>
      <c r="N1086" s="2" t="s">
        <v>12130</v>
      </c>
      <c r="O1086" s="173"/>
      <c r="P1086" s="168">
        <f t="shared" si="608"/>
        <v>1083</v>
      </c>
      <c r="Q1086" s="138">
        <f t="shared" si="602"/>
        <v>12</v>
      </c>
      <c r="R1086" s="138">
        <f t="shared" si="603"/>
        <v>24</v>
      </c>
      <c r="S1086" s="138">
        <f t="shared" si="604"/>
        <v>36</v>
      </c>
      <c r="T1086" s="138">
        <f t="shared" si="605"/>
        <v>48</v>
      </c>
      <c r="U1086" s="138" t="e">
        <f t="shared" si="606"/>
        <v>#VALUE!</v>
      </c>
      <c r="V1086" s="138" t="e">
        <f t="shared" si="607"/>
        <v>#VALUE!</v>
      </c>
      <c r="W1086" s="158" t="str">
        <f t="shared" si="584"/>
        <v>09:00 15:00</v>
      </c>
      <c r="X1086" s="159">
        <f>HLOOKUP(SEARCH("2",$M1086)-1,$Q$3:$V1086,$P1086+1,FALSE)</f>
        <v>12</v>
      </c>
      <c r="Y1086" s="160" t="str">
        <f t="shared" si="585"/>
        <v>09:00 15:00|09:00 15:00|09:00 15:00|09:00 15:00</v>
      </c>
      <c r="Z1086" s="161" t="str">
        <f t="shared" si="586"/>
        <v>09:00 15:00</v>
      </c>
      <c r="AA1086" s="158" t="str">
        <f t="shared" si="587"/>
        <v>09:00 15:00</v>
      </c>
      <c r="AB1086" s="159">
        <f>HLOOKUP(SEARCH("3",$M1086)-1,$Q$3:$V1086,$P1086+1,FALSE)</f>
        <v>24</v>
      </c>
      <c r="AC1086" s="160" t="str">
        <f t="shared" si="588"/>
        <v>09:00 15:00|09:00 15:00|09:00 15:00</v>
      </c>
      <c r="AD1086" s="161" t="str">
        <f t="shared" si="589"/>
        <v>09:00 15:00</v>
      </c>
      <c r="AE1086" s="158" t="str">
        <f t="shared" si="590"/>
        <v>09:00 15:00</v>
      </c>
      <c r="AF1086" s="159">
        <f>HLOOKUP(SEARCH("4",$M1086)-1,$Q$3:$V1086,$P1086+1,FALSE)</f>
        <v>36</v>
      </c>
      <c r="AG1086" s="161" t="str">
        <f t="shared" si="591"/>
        <v>09:00 15:00|09:00 15:00</v>
      </c>
      <c r="AH1086" s="161" t="str">
        <f t="shared" si="592"/>
        <v>09:00 15:00</v>
      </c>
      <c r="AI1086" s="158" t="str">
        <f t="shared" si="593"/>
        <v>09:00 15:00</v>
      </c>
      <c r="AJ1086" s="159">
        <f>HLOOKUP(SEARCH("5",$M1086)-1,$Q$3:$V1086,$P1086+1,FALSE)</f>
        <v>48</v>
      </c>
      <c r="AK1086" s="161" t="str">
        <f t="shared" si="594"/>
        <v>09:00 15:00</v>
      </c>
      <c r="AL1086" s="161" t="e">
        <f t="shared" si="595"/>
        <v>#VALUE!</v>
      </c>
      <c r="AM1086" s="158" t="str">
        <f t="shared" si="596"/>
        <v>09:00 15:00</v>
      </c>
      <c r="AN1086" s="159" t="e">
        <f>HLOOKUP(SEARCH("6",$M1086)-1,$Q$3:$V1086,$P1086+1,FALSE)</f>
        <v>#VALUE!</v>
      </c>
      <c r="AO1086" s="161" t="e">
        <f t="shared" si="597"/>
        <v>#VALUE!</v>
      </c>
      <c r="AP1086" s="161" t="e">
        <f t="shared" si="598"/>
        <v>#VALUE!</v>
      </c>
      <c r="AQ1086" s="162" t="str">
        <f t="shared" si="599"/>
        <v>выходной</v>
      </c>
      <c r="AR1086" s="163" t="e">
        <f>HLOOKUP(SEARCH("7",$M1086)-1,$Q$3:$V1086,$P1086+1,FALSE)</f>
        <v>#VALUE!</v>
      </c>
      <c r="AS1086" s="164" t="str">
        <f t="shared" si="600"/>
        <v>выходной</v>
      </c>
      <c r="AT1086" s="142"/>
      <c r="AU1086" s="11" t="str">
        <f>IF(ISERROR(VLOOKUP(B1086,'РЕОРГ 2008'!$A:$B,2,FALSE)),"",VLOOKUP(B1086,'РЕОРГ 2008'!$A:$B,2,FALSE))</f>
        <v/>
      </c>
      <c r="AV1086" s="12" t="str">
        <f t="shared" si="601"/>
        <v>Доп.офис №8589/089</v>
      </c>
      <c r="AW1086" s="31" t="e">
        <f>LEFT(#REF!,2)</f>
        <v>#REF!</v>
      </c>
      <c r="AX1086" s="12" t="str">
        <f t="shared" si="579"/>
        <v>8589/089</v>
      </c>
      <c r="AZ1086" t="str">
        <f>IF(ISERROR(VLOOKUP(B1086,'РЕОРГ 01.08.2009'!$A:$B,2,FALSE)),"",VLOOKUP(B1086,'РЕОРГ 01.08.2009'!$A:$B,2,FALSE))</f>
        <v/>
      </c>
      <c r="BA1086" s="12" t="str">
        <f t="shared" ref="BA1086:BA1149" si="609">IF(AND(BF1086&lt;&gt;"",AZ1086=""),BF1086,IF(AZ1086="",$C1086,AZ1086))</f>
        <v>Доп.офис №8589/089</v>
      </c>
      <c r="BB1086" t="e">
        <f>LEFT(#REF!,2)</f>
        <v>#REF!</v>
      </c>
      <c r="BC1086" s="12" t="str">
        <f t="shared" si="580"/>
        <v>8589/089</v>
      </c>
      <c r="BE1086" t="str">
        <f>IF(ISERROR(VLOOKUP(B1086,'РЕОРГ 01.10.2009'!A:C,3,FALSE)),"",VLOOKUP(B1086,'РЕОРГ 01.10.2009'!A:C,3,FALSE))</f>
        <v/>
      </c>
      <c r="BF1086" s="12" t="str">
        <f t="shared" ref="BF1086:BF1149" si="610">IF(AND(BK1086&lt;&gt;"",BE1086=""),BK1086,IF(BE1086="",$C1086,BE1086))</f>
        <v>Доп.офис №8589/089</v>
      </c>
      <c r="BG1086" t="e">
        <f>LEFT(#REF!,2)</f>
        <v>#REF!</v>
      </c>
      <c r="BH1086" s="12" t="str">
        <f t="shared" si="581"/>
        <v>8589/089</v>
      </c>
      <c r="BJ1086" t="str">
        <f>IF(ISERROR(VLOOKUP($B1086,'РЕОРГ 01.05.2010'!A:B,2,FALSE)),"",VLOOKUP($B1086,'РЕОРГ 01.05.2010'!A:B,2,FALSE))</f>
        <v/>
      </c>
      <c r="BK1086" s="12" t="str">
        <f t="shared" ref="BK1086:BK1149" si="611">IF(AND(BP1086&lt;&gt;"",BJ1086=""),BP1086,IF(BJ1086="",$C1086,BJ1086))</f>
        <v>Доп.офис №8589/089</v>
      </c>
      <c r="BL1086" t="e">
        <f>LEFT(#REF!,2)</f>
        <v>#REF!</v>
      </c>
      <c r="BM1086" s="12" t="str">
        <f t="shared" si="582"/>
        <v>8589/089</v>
      </c>
      <c r="BO1086" t="str">
        <f>IF(ISERROR(VLOOKUP($B1086,'РЕОРГ 01.08.2010'!A:B,2,FALSE)),"",VLOOKUP($B1086,'РЕОРГ 01.08.2010'!A:B,2,FALSE))</f>
        <v/>
      </c>
      <c r="BP1086" s="12" t="str">
        <f t="shared" ref="BP1086:BP1149" si="612">IF(AND(BU1086&lt;&gt;"",BO1086=""),BU1086,IF(BO1086="",$C1086,BO1086))</f>
        <v>Доп.офис №8589/089</v>
      </c>
      <c r="BQ1086" t="e">
        <f>LEFT(#REF!,2)</f>
        <v>#REF!</v>
      </c>
      <c r="BR1086" s="12" t="str">
        <f t="shared" si="583"/>
        <v>8589/089</v>
      </c>
    </row>
    <row r="1087" spans="1:70" ht="12.75" customHeight="1">
      <c r="A1087" t="str">
        <f t="shared" ref="A1087:A1150" si="613">RIGHT(C1087,LEN(C1087)-SEARCH("№",C1087))</f>
        <v>8589/091</v>
      </c>
      <c r="B1087" s="133">
        <v>1197</v>
      </c>
      <c r="C1087" s="1" t="s">
        <v>3826</v>
      </c>
      <c r="D1087" s="32" t="s">
        <v>1931</v>
      </c>
      <c r="E1087" s="1" t="s">
        <v>6512</v>
      </c>
      <c r="F1087" s="1" t="s">
        <v>1291</v>
      </c>
      <c r="G1087" s="1" t="s">
        <v>6513</v>
      </c>
      <c r="H1087" s="1" t="s">
        <v>6514</v>
      </c>
      <c r="I1087" s="1" t="s">
        <v>3906</v>
      </c>
      <c r="J1087" s="1"/>
      <c r="K1087" s="1">
        <v>0.25</v>
      </c>
      <c r="L1087" s="32" t="s">
        <v>4049</v>
      </c>
      <c r="M1087" s="8" t="s">
        <v>11851</v>
      </c>
      <c r="N1087" s="2" t="s">
        <v>12429</v>
      </c>
      <c r="O1087" s="173"/>
      <c r="P1087" s="168">
        <f t="shared" si="608"/>
        <v>1084</v>
      </c>
      <c r="Q1087" s="138" t="e">
        <f t="shared" si="602"/>
        <v>#VALUE!</v>
      </c>
      <c r="R1087" s="138" t="e">
        <f t="shared" si="603"/>
        <v>#VALUE!</v>
      </c>
      <c r="S1087" s="138" t="e">
        <f t="shared" si="604"/>
        <v>#VALUE!</v>
      </c>
      <c r="T1087" s="138" t="e">
        <f t="shared" si="605"/>
        <v>#VALUE!</v>
      </c>
      <c r="U1087" s="138" t="e">
        <f t="shared" si="606"/>
        <v>#VALUE!</v>
      </c>
      <c r="V1087" s="138" t="e">
        <f t="shared" si="607"/>
        <v>#VALUE!</v>
      </c>
      <c r="W1087" s="158" t="str">
        <f t="shared" si="584"/>
        <v>выходной</v>
      </c>
      <c r="X1087" s="159" t="e">
        <f>HLOOKUP(SEARCH("2",$M1087)-1,$Q$3:$V1087,$P1087+1,FALSE)</f>
        <v>#N/A</v>
      </c>
      <c r="Y1087" s="160" t="str">
        <f t="shared" si="585"/>
        <v>08:30 17:00(13:00 13:30)</v>
      </c>
      <c r="Z1087" s="161" t="e">
        <f t="shared" si="586"/>
        <v>#VALUE!</v>
      </c>
      <c r="AA1087" s="158" t="str">
        <f t="shared" si="587"/>
        <v>08:30 17:00(13:00 13:30)</v>
      </c>
      <c r="AB1087" s="159" t="e">
        <f>HLOOKUP(SEARCH("3",$M1087)-1,$Q$3:$V1087,$P1087+1,FALSE)</f>
        <v>#VALUE!</v>
      </c>
      <c r="AC1087" s="160" t="e">
        <f t="shared" si="588"/>
        <v>#VALUE!</v>
      </c>
      <c r="AD1087" s="161" t="e">
        <f t="shared" si="589"/>
        <v>#VALUE!</v>
      </c>
      <c r="AE1087" s="158" t="str">
        <f t="shared" si="590"/>
        <v>выходной</v>
      </c>
      <c r="AF1087" s="159" t="e">
        <f>HLOOKUP(SEARCH("4",$M1087)-1,$Q$3:$V1087,$P1087+1,FALSE)</f>
        <v>#VALUE!</v>
      </c>
      <c r="AG1087" s="161" t="e">
        <f t="shared" si="591"/>
        <v>#VALUE!</v>
      </c>
      <c r="AH1087" s="161" t="e">
        <f t="shared" si="592"/>
        <v>#VALUE!</v>
      </c>
      <c r="AI1087" s="158" t="str">
        <f t="shared" si="593"/>
        <v>выходной</v>
      </c>
      <c r="AJ1087" s="159" t="e">
        <f>HLOOKUP(SEARCH("5",$M1087)-1,$Q$3:$V1087,$P1087+1,FALSE)</f>
        <v>#VALUE!</v>
      </c>
      <c r="AK1087" s="161" t="e">
        <f t="shared" si="594"/>
        <v>#VALUE!</v>
      </c>
      <c r="AL1087" s="161" t="e">
        <f t="shared" si="595"/>
        <v>#VALUE!</v>
      </c>
      <c r="AM1087" s="158" t="str">
        <f t="shared" si="596"/>
        <v>выходной</v>
      </c>
      <c r="AN1087" s="159" t="e">
        <f>HLOOKUP(SEARCH("6",$M1087)-1,$Q$3:$V1087,$P1087+1,FALSE)</f>
        <v>#VALUE!</v>
      </c>
      <c r="AO1087" s="161" t="e">
        <f t="shared" si="597"/>
        <v>#VALUE!</v>
      </c>
      <c r="AP1087" s="161" t="e">
        <f t="shared" si="598"/>
        <v>#VALUE!</v>
      </c>
      <c r="AQ1087" s="162" t="str">
        <f t="shared" si="599"/>
        <v>выходной</v>
      </c>
      <c r="AR1087" s="163" t="e">
        <f>HLOOKUP(SEARCH("7",$M1087)-1,$Q$3:$V1087,$P1087+1,FALSE)</f>
        <v>#VALUE!</v>
      </c>
      <c r="AS1087" s="164" t="str">
        <f t="shared" si="600"/>
        <v>выходной</v>
      </c>
      <c r="AT1087" s="142"/>
      <c r="AU1087" s="11" t="str">
        <f>IF(ISERROR(VLOOKUP(B1087,'РЕОРГ 2008'!$A:$B,2,FALSE)),"",VLOOKUP(B1087,'РЕОРГ 2008'!$A:$B,2,FALSE))</f>
        <v/>
      </c>
      <c r="AV1087" s="12" t="str">
        <f t="shared" si="601"/>
        <v>Опер.касса №8589/091</v>
      </c>
      <c r="AW1087" s="31" t="e">
        <f>LEFT(#REF!,2)</f>
        <v>#REF!</v>
      </c>
      <c r="AX1087" s="12" t="str">
        <f t="shared" ref="AX1087:AX1150" si="614">RIGHT(AV1087,(LEN(AV1087)-SEARCH("№",AV1087)))</f>
        <v>8589/091</v>
      </c>
      <c r="AZ1087" t="str">
        <f>IF(ISERROR(VLOOKUP(B1087,'РЕОРГ 01.08.2009'!$A:$B,2,FALSE)),"",VLOOKUP(B1087,'РЕОРГ 01.08.2009'!$A:$B,2,FALSE))</f>
        <v/>
      </c>
      <c r="BA1087" s="12" t="str">
        <f t="shared" si="609"/>
        <v>Опер.касса №8589/091</v>
      </c>
      <c r="BB1087" t="e">
        <f>LEFT(#REF!,2)</f>
        <v>#REF!</v>
      </c>
      <c r="BC1087" s="12" t="str">
        <f t="shared" ref="BC1087:BC1150" si="615">RIGHT(BA1087,(LEN(BA1087)-SEARCH("№",BA1087)))</f>
        <v>8589/091</v>
      </c>
      <c r="BE1087" t="str">
        <f>IF(ISERROR(VLOOKUP(B1087,'РЕОРГ 01.10.2009'!A:C,3,FALSE)),"",VLOOKUP(B1087,'РЕОРГ 01.10.2009'!A:C,3,FALSE))</f>
        <v/>
      </c>
      <c r="BF1087" s="12" t="str">
        <f t="shared" si="610"/>
        <v>Опер.касса №8589/091</v>
      </c>
      <c r="BG1087" t="e">
        <f>LEFT(#REF!,2)</f>
        <v>#REF!</v>
      </c>
      <c r="BH1087" s="12" t="str">
        <f t="shared" ref="BH1087:BH1150" si="616">RIGHT(BF1087,(LEN(BF1087)-SEARCH("№",BF1087)))</f>
        <v>8589/091</v>
      </c>
      <c r="BJ1087" t="str">
        <f>IF(ISERROR(VLOOKUP($B1087,'РЕОРГ 01.05.2010'!A:B,2,FALSE)),"",VLOOKUP($B1087,'РЕОРГ 01.05.2010'!A:B,2,FALSE))</f>
        <v/>
      </c>
      <c r="BK1087" s="12" t="str">
        <f t="shared" si="611"/>
        <v>Опер.касса №8589/091</v>
      </c>
      <c r="BL1087" t="e">
        <f>LEFT(#REF!,2)</f>
        <v>#REF!</v>
      </c>
      <c r="BM1087" s="12" t="str">
        <f t="shared" ref="BM1087:BM1150" si="617">RIGHT(BK1087,(LEN(BK1087)-SEARCH("№",BK1087)))</f>
        <v>8589/091</v>
      </c>
      <c r="BO1087" t="str">
        <f>IF(ISERROR(VLOOKUP($B1087,'РЕОРГ 01.08.2010'!A:B,2,FALSE)),"",VLOOKUP($B1087,'РЕОРГ 01.08.2010'!A:B,2,FALSE))</f>
        <v/>
      </c>
      <c r="BP1087" s="12" t="str">
        <f t="shared" si="612"/>
        <v>Опер.касса №8589/091</v>
      </c>
      <c r="BQ1087" t="e">
        <f>LEFT(#REF!,2)</f>
        <v>#REF!</v>
      </c>
      <c r="BR1087" s="12" t="str">
        <f t="shared" ref="BR1087:BR1150" si="618">RIGHT(BP1087,(LEN(BP1087)-SEARCH("№",BP1087)))</f>
        <v>8589/091</v>
      </c>
    </row>
    <row r="1088" spans="1:70" ht="12.75" customHeight="1">
      <c r="A1088" t="str">
        <f t="shared" si="613"/>
        <v>8589/092</v>
      </c>
      <c r="B1088" s="133">
        <v>1198</v>
      </c>
      <c r="C1088" s="1" t="s">
        <v>6515</v>
      </c>
      <c r="D1088" s="32" t="s">
        <v>1931</v>
      </c>
      <c r="E1088" s="1" t="s">
        <v>6516</v>
      </c>
      <c r="F1088" s="1" t="s">
        <v>1291</v>
      </c>
      <c r="G1088" s="1" t="s">
        <v>3899</v>
      </c>
      <c r="H1088" s="1" t="s">
        <v>3900</v>
      </c>
      <c r="I1088" s="1" t="s">
        <v>3901</v>
      </c>
      <c r="J1088" s="1"/>
      <c r="K1088" s="1">
        <v>0.5</v>
      </c>
      <c r="L1088" s="32" t="s">
        <v>4049</v>
      </c>
      <c r="M1088" s="8" t="s">
        <v>11976</v>
      </c>
      <c r="N1088" s="2" t="s">
        <v>12430</v>
      </c>
      <c r="O1088" s="173"/>
      <c r="P1088" s="168">
        <f t="shared" si="608"/>
        <v>1085</v>
      </c>
      <c r="Q1088" s="138">
        <f t="shared" si="602"/>
        <v>25</v>
      </c>
      <c r="R1088" s="138">
        <f t="shared" si="603"/>
        <v>50</v>
      </c>
      <c r="S1088" s="138" t="e">
        <f t="shared" si="604"/>
        <v>#VALUE!</v>
      </c>
      <c r="T1088" s="138" t="e">
        <f t="shared" si="605"/>
        <v>#VALUE!</v>
      </c>
      <c r="U1088" s="138" t="e">
        <f t="shared" si="606"/>
        <v>#VALUE!</v>
      </c>
      <c r="V1088" s="138" t="e">
        <f t="shared" si="607"/>
        <v>#VALUE!</v>
      </c>
      <c r="W1088" s="158" t="str">
        <f t="shared" ref="W1088:W1151" si="619">IF(M1088="1",N1088,IF(ISERROR(SEARCH(1,M1088)=1),"выходной",IF(SEARCH(1,M1088)=1,LEFT(N1088,Q1088-1),"")))</f>
        <v>08:30 15:30(13:00 14:00)</v>
      </c>
      <c r="X1088" s="159" t="e">
        <f>HLOOKUP(SEARCH("2",$M1088)-1,$Q$3:$V1088,$P1088+1,FALSE)</f>
        <v>#VALUE!</v>
      </c>
      <c r="Y1088" s="160" t="e">
        <f t="shared" ref="Y1088:Y1151" si="620">IF(M1088="2",N1088,IF(LEFT(M1088,1)="2",LEFT(N1088,Q1088-1),RIGHT(N1088,LEN(N1088)-SEARCH("|",N1088,X1088))))</f>
        <v>#VALUE!</v>
      </c>
      <c r="Z1088" s="161" t="e">
        <f t="shared" ref="Z1088:Z1151" si="621">LEFT(Y1088,SEARCH("|",Y1088,1)-1)</f>
        <v>#VALUE!</v>
      </c>
      <c r="AA1088" s="158" t="str">
        <f t="shared" ref="AA1088:AA1151" si="622">IF(ISERROR(SEARCH(2,$M1088)),"выходной",IF(LEFT($M1088,1)="2",Y1088,IF(RIGHT($M1088,1)="2",Y1088,Z1088)))</f>
        <v>выходной</v>
      </c>
      <c r="AB1088" s="159">
        <f>HLOOKUP(SEARCH("3",$M1088)-1,$Q$3:$V1088,$P1088+1,FALSE)</f>
        <v>25</v>
      </c>
      <c r="AC1088" s="160" t="str">
        <f t="shared" ref="AC1088:AC1151" si="623">IF(M1088="3",N1088,IF(LEFT($M1088,1)="3",LEFT($N1088,$Q1088-1),RIGHT($N1088,LEN($N1088)-SEARCH("|",$N1088,AB1088))))</f>
        <v>08:30 15:30(13:00 14:00)|08:30 14:30</v>
      </c>
      <c r="AD1088" s="161" t="str">
        <f t="shared" ref="AD1088:AD1151" si="624">LEFT(AC1088,SEARCH("|",AC1088,1)-1)</f>
        <v>08:30 15:30(13:00 14:00)</v>
      </c>
      <c r="AE1088" s="158" t="str">
        <f t="shared" ref="AE1088:AE1151" si="625">IF(ISERROR(SEARCH(3,$M1088)),"выходной",IF(LEFT($M1088,1)="3",AC1088,IF(RIGHT($M1088,1)="3",AC1088,AD1088)))</f>
        <v>08:30 15:30(13:00 14:00)</v>
      </c>
      <c r="AF1088" s="159">
        <f>HLOOKUP(SEARCH("4",$M1088)-1,$Q$3:$V1088,$P1088+1,FALSE)</f>
        <v>50</v>
      </c>
      <c r="AG1088" s="161" t="str">
        <f t="shared" ref="AG1088:AG1151" si="626">IF(M1088="4",N1088,IF(LEFT($M1088,1)="4",LEFT($N1088,$Q1088-1),RIGHT($N1088,LEN($N1088)-SEARCH("|",$N1088,AF1088))))</f>
        <v>08:30 14:30</v>
      </c>
      <c r="AH1088" s="161" t="e">
        <f t="shared" ref="AH1088:AH1151" si="627">LEFT(AG1088,SEARCH("|",AG1088,1)-1)</f>
        <v>#VALUE!</v>
      </c>
      <c r="AI1088" s="158" t="str">
        <f t="shared" ref="AI1088:AI1151" si="628">IF(ISERROR(SEARCH(4,$M1088)),"выходной",IF(LEFT($M1088,1)="4",AG1088,IF(RIGHT($M1088,1)="4",AG1088,AH1088)))</f>
        <v>08:30 14:30</v>
      </c>
      <c r="AJ1088" s="159" t="e">
        <f>HLOOKUP(SEARCH("5",$M1088)-1,$Q$3:$V1088,$P1088+1,FALSE)</f>
        <v>#VALUE!</v>
      </c>
      <c r="AK1088" s="161" t="e">
        <f t="shared" ref="AK1088:AK1151" si="629">IF(M1088="5",N1088,IF(LEFT($M1088,1)="5",LEFT($N1088,$Q1088-1),RIGHT($N1088,LEN($N1088)-SEARCH("|",$N1088,AJ1088))))</f>
        <v>#VALUE!</v>
      </c>
      <c r="AL1088" s="161" t="e">
        <f t="shared" ref="AL1088:AL1151" si="630">LEFT(AK1088,SEARCH("|",AK1088,1)-1)</f>
        <v>#VALUE!</v>
      </c>
      <c r="AM1088" s="158" t="str">
        <f t="shared" ref="AM1088:AM1151" si="631">IF(ISERROR(SEARCH(5,$M1088)),"выходной",IF(LEFT($M1088,1)="5",AK1088,IF(RIGHT($M1088,1)="5",AK1088,AL1088)))</f>
        <v>выходной</v>
      </c>
      <c r="AN1088" s="159" t="e">
        <f>HLOOKUP(SEARCH("6",$M1088)-1,$Q$3:$V1088,$P1088+1,FALSE)</f>
        <v>#VALUE!</v>
      </c>
      <c r="AO1088" s="161" t="e">
        <f t="shared" ref="AO1088:AO1151" si="632">IF(M1088="6",N1088,IF(LEFT($M1088,1)="6",LEFT($N1088,$Q1088-1),RIGHT($N1088,LEN($N1088)-SEARCH("|",$N1088,AN1088))))</f>
        <v>#VALUE!</v>
      </c>
      <c r="AP1088" s="161" t="e">
        <f t="shared" ref="AP1088:AP1151" si="633">LEFT(AO1088,SEARCH("|",AO1088,1)-1)</f>
        <v>#VALUE!</v>
      </c>
      <c r="AQ1088" s="162" t="str">
        <f t="shared" ref="AQ1088:AQ1151" si="634">IF(ISERROR(SEARCH(6,$M1088)),"выходной",IF(LEFT($M1088,1)="6",AO1088,IF(RIGHT($M1088,1)="6",AO1088,AP1088)))</f>
        <v>выходной</v>
      </c>
      <c r="AR1088" s="163" t="e">
        <f>HLOOKUP(SEARCH("7",$M1088)-1,$Q$3:$V1088,$P1088+1,FALSE)</f>
        <v>#VALUE!</v>
      </c>
      <c r="AS1088" s="164" t="str">
        <f t="shared" ref="AS1088:AS1151" si="635">IF(M1088=7,N1088,IF(ISERROR(SEARCH(7,M1088)=1),"выходной",RIGHT(N1088,LEN(N1088)-AR1088)))</f>
        <v>выходной</v>
      </c>
      <c r="AT1088" s="142"/>
      <c r="AU1088" s="11" t="str">
        <f>IF(ISERROR(VLOOKUP(B1088,'РЕОРГ 2008'!$A:$B,2,FALSE)),"",VLOOKUP(B1088,'РЕОРГ 2008'!$A:$B,2,FALSE))</f>
        <v/>
      </c>
      <c r="AV1088" s="12" t="str">
        <f t="shared" ref="AV1088:AV1151" si="636">IF(AND(BA1088&lt;&gt;"",AU1088=""),BA1088,IF(AU1088="",$C1088,AU1088))</f>
        <v>Опер.касса №8589/092</v>
      </c>
      <c r="AW1088" s="31" t="e">
        <f>LEFT(#REF!,2)</f>
        <v>#REF!</v>
      </c>
      <c r="AX1088" s="12" t="str">
        <f t="shared" si="614"/>
        <v>8589/092</v>
      </c>
      <c r="AZ1088" t="str">
        <f>IF(ISERROR(VLOOKUP(B1088,'РЕОРГ 01.08.2009'!$A:$B,2,FALSE)),"",VLOOKUP(B1088,'РЕОРГ 01.08.2009'!$A:$B,2,FALSE))</f>
        <v/>
      </c>
      <c r="BA1088" s="12" t="str">
        <f t="shared" si="609"/>
        <v>Опер.касса №8589/092</v>
      </c>
      <c r="BB1088" t="e">
        <f>LEFT(#REF!,2)</f>
        <v>#REF!</v>
      </c>
      <c r="BC1088" s="12" t="str">
        <f t="shared" si="615"/>
        <v>8589/092</v>
      </c>
      <c r="BE1088" t="str">
        <f>IF(ISERROR(VLOOKUP(B1088,'РЕОРГ 01.10.2009'!A:C,3,FALSE)),"",VLOOKUP(B1088,'РЕОРГ 01.10.2009'!A:C,3,FALSE))</f>
        <v/>
      </c>
      <c r="BF1088" s="12" t="str">
        <f t="shared" si="610"/>
        <v>Опер.касса №8589/092</v>
      </c>
      <c r="BG1088" t="e">
        <f>LEFT(#REF!,2)</f>
        <v>#REF!</v>
      </c>
      <c r="BH1088" s="12" t="str">
        <f t="shared" si="616"/>
        <v>8589/092</v>
      </c>
      <c r="BJ1088" t="str">
        <f>IF(ISERROR(VLOOKUP($B1088,'РЕОРГ 01.05.2010'!A:B,2,FALSE)),"",VLOOKUP($B1088,'РЕОРГ 01.05.2010'!A:B,2,FALSE))</f>
        <v/>
      </c>
      <c r="BK1088" s="12" t="str">
        <f t="shared" si="611"/>
        <v>Опер.касса №8589/092</v>
      </c>
      <c r="BL1088" t="e">
        <f>LEFT(#REF!,2)</f>
        <v>#REF!</v>
      </c>
      <c r="BM1088" s="12" t="str">
        <f t="shared" si="617"/>
        <v>8589/092</v>
      </c>
      <c r="BO1088" t="str">
        <f>IF(ISERROR(VLOOKUP($B1088,'РЕОРГ 01.08.2010'!A:B,2,FALSE)),"",VLOOKUP($B1088,'РЕОРГ 01.08.2010'!A:B,2,FALSE))</f>
        <v/>
      </c>
      <c r="BP1088" s="12" t="str">
        <f t="shared" si="612"/>
        <v>Опер.касса №8589/092</v>
      </c>
      <c r="BQ1088" t="e">
        <f>LEFT(#REF!,2)</f>
        <v>#REF!</v>
      </c>
      <c r="BR1088" s="12" t="str">
        <f t="shared" si="618"/>
        <v>8589/092</v>
      </c>
    </row>
    <row r="1089" spans="1:70" ht="12.75" customHeight="1">
      <c r="A1089" t="str">
        <f t="shared" si="613"/>
        <v>8589/093</v>
      </c>
      <c r="B1089" s="133">
        <v>1199</v>
      </c>
      <c r="C1089" s="1" t="s">
        <v>3902</v>
      </c>
      <c r="D1089" s="32" t="s">
        <v>1931</v>
      </c>
      <c r="E1089" s="1" t="s">
        <v>3903</v>
      </c>
      <c r="F1089" s="1" t="s">
        <v>1291</v>
      </c>
      <c r="G1089" s="1" t="s">
        <v>3904</v>
      </c>
      <c r="H1089" s="1" t="s">
        <v>3905</v>
      </c>
      <c r="I1089" s="1" t="s">
        <v>3906</v>
      </c>
      <c r="J1089" s="1"/>
      <c r="K1089" s="1">
        <v>0.5</v>
      </c>
      <c r="L1089" s="32" t="s">
        <v>4049</v>
      </c>
      <c r="M1089" s="8" t="s">
        <v>11976</v>
      </c>
      <c r="N1089" s="2" t="s">
        <v>12430</v>
      </c>
      <c r="O1089" s="173"/>
      <c r="P1089" s="168">
        <f t="shared" si="608"/>
        <v>1086</v>
      </c>
      <c r="Q1089" s="138">
        <f t="shared" ref="Q1089:Q1152" si="637">SEARCH("|",N1089,1)</f>
        <v>25</v>
      </c>
      <c r="R1089" s="138">
        <f t="shared" ref="R1089:R1152" si="638">SEARCH("|",N1089,Q1089+1)</f>
        <v>50</v>
      </c>
      <c r="S1089" s="138" t="e">
        <f t="shared" ref="S1089:S1152" si="639">SEARCH("|",N1089,R1089+1)</f>
        <v>#VALUE!</v>
      </c>
      <c r="T1089" s="138" t="e">
        <f t="shared" ref="T1089:T1152" si="640">SEARCH("|",N1089,S1089+1)</f>
        <v>#VALUE!</v>
      </c>
      <c r="U1089" s="138" t="e">
        <f t="shared" ref="U1089:U1152" si="641">SEARCH("|",N1089,T1089+1)</f>
        <v>#VALUE!</v>
      </c>
      <c r="V1089" s="138" t="e">
        <f t="shared" ref="V1089:V1152" si="642">SEARCH("|",N1089,U1089+1)</f>
        <v>#VALUE!</v>
      </c>
      <c r="W1089" s="158" t="str">
        <f t="shared" si="619"/>
        <v>08:30 15:30(13:00 14:00)</v>
      </c>
      <c r="X1089" s="159" t="e">
        <f>HLOOKUP(SEARCH("2",$M1089)-1,$Q$3:$V1089,$P1089+1,FALSE)</f>
        <v>#VALUE!</v>
      </c>
      <c r="Y1089" s="160" t="e">
        <f t="shared" si="620"/>
        <v>#VALUE!</v>
      </c>
      <c r="Z1089" s="161" t="e">
        <f t="shared" si="621"/>
        <v>#VALUE!</v>
      </c>
      <c r="AA1089" s="158" t="str">
        <f t="shared" si="622"/>
        <v>выходной</v>
      </c>
      <c r="AB1089" s="159">
        <f>HLOOKUP(SEARCH("3",$M1089)-1,$Q$3:$V1089,$P1089+1,FALSE)</f>
        <v>25</v>
      </c>
      <c r="AC1089" s="160" t="str">
        <f t="shared" si="623"/>
        <v>08:30 15:30(13:00 14:00)|08:30 14:30</v>
      </c>
      <c r="AD1089" s="161" t="str">
        <f t="shared" si="624"/>
        <v>08:30 15:30(13:00 14:00)</v>
      </c>
      <c r="AE1089" s="158" t="str">
        <f t="shared" si="625"/>
        <v>08:30 15:30(13:00 14:00)</v>
      </c>
      <c r="AF1089" s="159">
        <f>HLOOKUP(SEARCH("4",$M1089)-1,$Q$3:$V1089,$P1089+1,FALSE)</f>
        <v>50</v>
      </c>
      <c r="AG1089" s="161" t="str">
        <f t="shared" si="626"/>
        <v>08:30 14:30</v>
      </c>
      <c r="AH1089" s="161" t="e">
        <f t="shared" si="627"/>
        <v>#VALUE!</v>
      </c>
      <c r="AI1089" s="158" t="str">
        <f t="shared" si="628"/>
        <v>08:30 14:30</v>
      </c>
      <c r="AJ1089" s="159" t="e">
        <f>HLOOKUP(SEARCH("5",$M1089)-1,$Q$3:$V1089,$P1089+1,FALSE)</f>
        <v>#VALUE!</v>
      </c>
      <c r="AK1089" s="161" t="e">
        <f t="shared" si="629"/>
        <v>#VALUE!</v>
      </c>
      <c r="AL1089" s="161" t="e">
        <f t="shared" si="630"/>
        <v>#VALUE!</v>
      </c>
      <c r="AM1089" s="158" t="str">
        <f t="shared" si="631"/>
        <v>выходной</v>
      </c>
      <c r="AN1089" s="159" t="e">
        <f>HLOOKUP(SEARCH("6",$M1089)-1,$Q$3:$V1089,$P1089+1,FALSE)</f>
        <v>#VALUE!</v>
      </c>
      <c r="AO1089" s="161" t="e">
        <f t="shared" si="632"/>
        <v>#VALUE!</v>
      </c>
      <c r="AP1089" s="161" t="e">
        <f t="shared" si="633"/>
        <v>#VALUE!</v>
      </c>
      <c r="AQ1089" s="162" t="str">
        <f t="shared" si="634"/>
        <v>выходной</v>
      </c>
      <c r="AR1089" s="163" t="e">
        <f>HLOOKUP(SEARCH("7",$M1089)-1,$Q$3:$V1089,$P1089+1,FALSE)</f>
        <v>#VALUE!</v>
      </c>
      <c r="AS1089" s="164" t="str">
        <f t="shared" si="635"/>
        <v>выходной</v>
      </c>
      <c r="AT1089" s="142"/>
      <c r="AU1089" s="11" t="str">
        <f>IF(ISERROR(VLOOKUP(B1089,'РЕОРГ 2008'!$A:$B,2,FALSE)),"",VLOOKUP(B1089,'РЕОРГ 2008'!$A:$B,2,FALSE))</f>
        <v/>
      </c>
      <c r="AV1089" s="12" t="str">
        <f t="shared" si="636"/>
        <v>Опер.касса №8589/093</v>
      </c>
      <c r="AW1089" s="31" t="e">
        <f>LEFT(#REF!,2)</f>
        <v>#REF!</v>
      </c>
      <c r="AX1089" s="12" t="str">
        <f t="shared" si="614"/>
        <v>8589/093</v>
      </c>
      <c r="AZ1089" t="str">
        <f>IF(ISERROR(VLOOKUP(B1089,'РЕОРГ 01.08.2009'!$A:$B,2,FALSE)),"",VLOOKUP(B1089,'РЕОРГ 01.08.2009'!$A:$B,2,FALSE))</f>
        <v/>
      </c>
      <c r="BA1089" s="12" t="str">
        <f t="shared" si="609"/>
        <v>Опер.касса №8589/093</v>
      </c>
      <c r="BB1089" t="e">
        <f>LEFT(#REF!,2)</f>
        <v>#REF!</v>
      </c>
      <c r="BC1089" s="12" t="str">
        <f t="shared" si="615"/>
        <v>8589/093</v>
      </c>
      <c r="BE1089" t="str">
        <f>IF(ISERROR(VLOOKUP(B1089,'РЕОРГ 01.10.2009'!A:C,3,FALSE)),"",VLOOKUP(B1089,'РЕОРГ 01.10.2009'!A:C,3,FALSE))</f>
        <v/>
      </c>
      <c r="BF1089" s="12" t="str">
        <f t="shared" si="610"/>
        <v>Опер.касса №8589/093</v>
      </c>
      <c r="BG1089" t="e">
        <f>LEFT(#REF!,2)</f>
        <v>#REF!</v>
      </c>
      <c r="BH1089" s="12" t="str">
        <f t="shared" si="616"/>
        <v>8589/093</v>
      </c>
      <c r="BJ1089" t="str">
        <f>IF(ISERROR(VLOOKUP($B1089,'РЕОРГ 01.05.2010'!A:B,2,FALSE)),"",VLOOKUP($B1089,'РЕОРГ 01.05.2010'!A:B,2,FALSE))</f>
        <v/>
      </c>
      <c r="BK1089" s="12" t="str">
        <f t="shared" si="611"/>
        <v>Опер.касса №8589/093</v>
      </c>
      <c r="BL1089" t="e">
        <f>LEFT(#REF!,2)</f>
        <v>#REF!</v>
      </c>
      <c r="BM1089" s="12" t="str">
        <f t="shared" si="617"/>
        <v>8589/093</v>
      </c>
      <c r="BO1089" t="str">
        <f>IF(ISERROR(VLOOKUP($B1089,'РЕОРГ 01.08.2010'!A:B,2,FALSE)),"",VLOOKUP($B1089,'РЕОРГ 01.08.2010'!A:B,2,FALSE))</f>
        <v/>
      </c>
      <c r="BP1089" s="12" t="str">
        <f t="shared" si="612"/>
        <v>Опер.касса №8589/093</v>
      </c>
      <c r="BQ1089" t="e">
        <f>LEFT(#REF!,2)</f>
        <v>#REF!</v>
      </c>
      <c r="BR1089" s="12" t="str">
        <f t="shared" si="618"/>
        <v>8589/093</v>
      </c>
    </row>
    <row r="1090" spans="1:70" ht="12.75" customHeight="1">
      <c r="A1090" t="str">
        <f t="shared" si="613"/>
        <v>8589/094</v>
      </c>
      <c r="B1090" s="133">
        <v>1200</v>
      </c>
      <c r="C1090" s="1" t="s">
        <v>3907</v>
      </c>
      <c r="D1090" s="32" t="s">
        <v>1926</v>
      </c>
      <c r="E1090" s="1" t="s">
        <v>3565</v>
      </c>
      <c r="F1090" s="1" t="s">
        <v>1291</v>
      </c>
      <c r="G1090" s="1" t="s">
        <v>3908</v>
      </c>
      <c r="H1090" s="1" t="s">
        <v>3909</v>
      </c>
      <c r="I1090" s="1" t="s">
        <v>3910</v>
      </c>
      <c r="J1090" s="1"/>
      <c r="K1090" s="1">
        <v>6</v>
      </c>
      <c r="L1090" s="32" t="s">
        <v>4048</v>
      </c>
      <c r="M1090" s="8" t="s">
        <v>11773</v>
      </c>
      <c r="N1090" s="2" t="s">
        <v>12403</v>
      </c>
      <c r="O1090" s="173"/>
      <c r="P1090" s="168">
        <f t="shared" si="608"/>
        <v>1087</v>
      </c>
      <c r="Q1090" s="138">
        <f t="shared" si="637"/>
        <v>12</v>
      </c>
      <c r="R1090" s="138">
        <f t="shared" si="638"/>
        <v>24</v>
      </c>
      <c r="S1090" s="138">
        <f t="shared" si="639"/>
        <v>36</v>
      </c>
      <c r="T1090" s="138">
        <f t="shared" si="640"/>
        <v>48</v>
      </c>
      <c r="U1090" s="138">
        <f t="shared" si="641"/>
        <v>60</v>
      </c>
      <c r="V1090" s="138" t="e">
        <f t="shared" si="642"/>
        <v>#VALUE!</v>
      </c>
      <c r="W1090" s="158" t="str">
        <f t="shared" si="619"/>
        <v>09:00 19:00</v>
      </c>
      <c r="X1090" s="159">
        <f>HLOOKUP(SEARCH("2",$M1090)-1,$Q$3:$V1090,$P1090+1,FALSE)</f>
        <v>12</v>
      </c>
      <c r="Y1090" s="160" t="str">
        <f t="shared" si="620"/>
        <v>10:00 19:00|09:00 19:00|09:00 19:00|09:00 19:00|09:00 18:00(13:00 14:00)</v>
      </c>
      <c r="Z1090" s="161" t="str">
        <f t="shared" si="621"/>
        <v>10:00 19:00</v>
      </c>
      <c r="AA1090" s="158" t="str">
        <f t="shared" si="622"/>
        <v>10:00 19:00</v>
      </c>
      <c r="AB1090" s="159">
        <f>HLOOKUP(SEARCH("3",$M1090)-1,$Q$3:$V1090,$P1090+1,FALSE)</f>
        <v>24</v>
      </c>
      <c r="AC1090" s="160" t="str">
        <f t="shared" si="623"/>
        <v>09:00 19:00|09:00 19:00|09:00 19:00|09:00 18:00(13:00 14:00)</v>
      </c>
      <c r="AD1090" s="161" t="str">
        <f t="shared" si="624"/>
        <v>09:00 19:00</v>
      </c>
      <c r="AE1090" s="158" t="str">
        <f t="shared" si="625"/>
        <v>09:00 19:00</v>
      </c>
      <c r="AF1090" s="159">
        <f>HLOOKUP(SEARCH("4",$M1090)-1,$Q$3:$V1090,$P1090+1,FALSE)</f>
        <v>36</v>
      </c>
      <c r="AG1090" s="161" t="str">
        <f t="shared" si="626"/>
        <v>09:00 19:00|09:00 19:00|09:00 18:00(13:00 14:00)</v>
      </c>
      <c r="AH1090" s="161" t="str">
        <f t="shared" si="627"/>
        <v>09:00 19:00</v>
      </c>
      <c r="AI1090" s="158" t="str">
        <f t="shared" si="628"/>
        <v>09:00 19:00</v>
      </c>
      <c r="AJ1090" s="159">
        <f>HLOOKUP(SEARCH("5",$M1090)-1,$Q$3:$V1090,$P1090+1,FALSE)</f>
        <v>48</v>
      </c>
      <c r="AK1090" s="161" t="str">
        <f t="shared" si="629"/>
        <v>09:00 19:00|09:00 18:00(13:00 14:00)</v>
      </c>
      <c r="AL1090" s="161" t="str">
        <f t="shared" si="630"/>
        <v>09:00 19:00</v>
      </c>
      <c r="AM1090" s="158" t="str">
        <f t="shared" si="631"/>
        <v>09:00 19:00</v>
      </c>
      <c r="AN1090" s="159">
        <f>HLOOKUP(SEARCH("6",$M1090)-1,$Q$3:$V1090,$P1090+1,FALSE)</f>
        <v>60</v>
      </c>
      <c r="AO1090" s="161" t="str">
        <f t="shared" si="632"/>
        <v>09:00 18:00(13:00 14:00)</v>
      </c>
      <c r="AP1090" s="161" t="e">
        <f t="shared" si="633"/>
        <v>#VALUE!</v>
      </c>
      <c r="AQ1090" s="162" t="str">
        <f t="shared" si="634"/>
        <v>09:00 18:00(13:00 14:00)</v>
      </c>
      <c r="AR1090" s="163" t="e">
        <f>HLOOKUP(SEARCH("7",$M1090)-1,$Q$3:$V1090,$P1090+1,FALSE)</f>
        <v>#VALUE!</v>
      </c>
      <c r="AS1090" s="164" t="str">
        <f t="shared" si="635"/>
        <v>выходной</v>
      </c>
      <c r="AT1090" s="142"/>
      <c r="AU1090" s="11" t="str">
        <f>IF(ISERROR(VLOOKUP(B1090,'РЕОРГ 2008'!$A:$B,2,FALSE)),"",VLOOKUP(B1090,'РЕОРГ 2008'!$A:$B,2,FALSE))</f>
        <v/>
      </c>
      <c r="AV1090" s="12" t="str">
        <f t="shared" si="636"/>
        <v>Доп.офис №8589/094</v>
      </c>
      <c r="AW1090" s="31" t="e">
        <f>LEFT(#REF!,2)</f>
        <v>#REF!</v>
      </c>
      <c r="AX1090" s="12" t="str">
        <f t="shared" si="614"/>
        <v>8589/094</v>
      </c>
      <c r="AZ1090" t="str">
        <f>IF(ISERROR(VLOOKUP(B1090,'РЕОРГ 01.08.2009'!$A:$B,2,FALSE)),"",VLOOKUP(B1090,'РЕОРГ 01.08.2009'!$A:$B,2,FALSE))</f>
        <v/>
      </c>
      <c r="BA1090" s="12" t="str">
        <f t="shared" si="609"/>
        <v>Доп.офис №8589/094</v>
      </c>
      <c r="BB1090" t="e">
        <f>LEFT(#REF!,2)</f>
        <v>#REF!</v>
      </c>
      <c r="BC1090" s="12" t="str">
        <f t="shared" si="615"/>
        <v>8589/094</v>
      </c>
      <c r="BE1090" t="str">
        <f>IF(ISERROR(VLOOKUP(B1090,'РЕОРГ 01.10.2009'!A:C,3,FALSE)),"",VLOOKUP(B1090,'РЕОРГ 01.10.2009'!A:C,3,FALSE))</f>
        <v/>
      </c>
      <c r="BF1090" s="12" t="str">
        <f t="shared" si="610"/>
        <v>Доп.офис №8589/094</v>
      </c>
      <c r="BG1090" t="e">
        <f>LEFT(#REF!,2)</f>
        <v>#REF!</v>
      </c>
      <c r="BH1090" s="12" t="str">
        <f t="shared" si="616"/>
        <v>8589/094</v>
      </c>
      <c r="BJ1090" t="str">
        <f>IF(ISERROR(VLOOKUP($B1090,'РЕОРГ 01.05.2010'!A:B,2,FALSE)),"",VLOOKUP($B1090,'РЕОРГ 01.05.2010'!A:B,2,FALSE))</f>
        <v/>
      </c>
      <c r="BK1090" s="12" t="str">
        <f t="shared" si="611"/>
        <v>Доп.офис №8589/094</v>
      </c>
      <c r="BL1090" t="e">
        <f>LEFT(#REF!,2)</f>
        <v>#REF!</v>
      </c>
      <c r="BM1090" s="12" t="str">
        <f t="shared" si="617"/>
        <v>8589/094</v>
      </c>
      <c r="BO1090" t="str">
        <f>IF(ISERROR(VLOOKUP($B1090,'РЕОРГ 01.08.2010'!A:B,2,FALSE)),"",VLOOKUP($B1090,'РЕОРГ 01.08.2010'!A:B,2,FALSE))</f>
        <v/>
      </c>
      <c r="BP1090" s="12" t="str">
        <f t="shared" si="612"/>
        <v>Доп.офис №8589/094</v>
      </c>
      <c r="BQ1090" t="e">
        <f>LEFT(#REF!,2)</f>
        <v>#REF!</v>
      </c>
      <c r="BR1090" s="12" t="str">
        <f t="shared" si="618"/>
        <v>8589/094</v>
      </c>
    </row>
    <row r="1091" spans="1:70" ht="12.75" customHeight="1">
      <c r="A1091" t="str">
        <f t="shared" si="613"/>
        <v>8589/095</v>
      </c>
      <c r="B1091" s="133">
        <v>1201</v>
      </c>
      <c r="C1091" s="1" t="s">
        <v>3911</v>
      </c>
      <c r="D1091" s="32" t="s">
        <v>1926</v>
      </c>
      <c r="E1091" s="1" t="s">
        <v>3912</v>
      </c>
      <c r="F1091" s="1" t="s">
        <v>1291</v>
      </c>
      <c r="G1091" s="1" t="s">
        <v>3913</v>
      </c>
      <c r="H1091" s="1" t="s">
        <v>3914</v>
      </c>
      <c r="I1091" s="1" t="s">
        <v>11700</v>
      </c>
      <c r="J1091" s="1"/>
      <c r="K1091" s="1">
        <v>5</v>
      </c>
      <c r="L1091" s="32" t="s">
        <v>4048</v>
      </c>
      <c r="M1091" s="8" t="s">
        <v>11831</v>
      </c>
      <c r="N1091" s="2" t="s">
        <v>12431</v>
      </c>
      <c r="O1091" s="173"/>
      <c r="P1091" s="168">
        <f t="shared" si="608"/>
        <v>1088</v>
      </c>
      <c r="Q1091" s="138">
        <f t="shared" si="637"/>
        <v>12</v>
      </c>
      <c r="R1091" s="138">
        <f t="shared" si="638"/>
        <v>24</v>
      </c>
      <c r="S1091" s="138">
        <f t="shared" si="639"/>
        <v>36</v>
      </c>
      <c r="T1091" s="138">
        <f t="shared" si="640"/>
        <v>48</v>
      </c>
      <c r="U1091" s="138" t="e">
        <f t="shared" si="641"/>
        <v>#VALUE!</v>
      </c>
      <c r="V1091" s="138" t="e">
        <f t="shared" si="642"/>
        <v>#VALUE!</v>
      </c>
      <c r="W1091" s="158" t="str">
        <f t="shared" si="619"/>
        <v>выходной</v>
      </c>
      <c r="X1091" s="159" t="e">
        <f>HLOOKUP(SEARCH("2",$M1091)-1,$Q$3:$V1091,$P1091+1,FALSE)</f>
        <v>#N/A</v>
      </c>
      <c r="Y1091" s="160" t="str">
        <f t="shared" si="620"/>
        <v>09:30 18:00</v>
      </c>
      <c r="Z1091" s="161" t="e">
        <f t="shared" si="621"/>
        <v>#VALUE!</v>
      </c>
      <c r="AA1091" s="158" t="str">
        <f t="shared" si="622"/>
        <v>09:30 18:00</v>
      </c>
      <c r="AB1091" s="159">
        <f>HLOOKUP(SEARCH("3",$M1091)-1,$Q$3:$V1091,$P1091+1,FALSE)</f>
        <v>12</v>
      </c>
      <c r="AC1091" s="160" t="str">
        <f t="shared" si="623"/>
        <v>09:30 18:00|09:30 17:00|09:30 18:00|09:30 16:30</v>
      </c>
      <c r="AD1091" s="161" t="str">
        <f t="shared" si="624"/>
        <v>09:30 18:00</v>
      </c>
      <c r="AE1091" s="158" t="str">
        <f t="shared" si="625"/>
        <v>09:30 18:00</v>
      </c>
      <c r="AF1091" s="159">
        <f>HLOOKUP(SEARCH("4",$M1091)-1,$Q$3:$V1091,$P1091+1,FALSE)</f>
        <v>24</v>
      </c>
      <c r="AG1091" s="161" t="str">
        <f t="shared" si="626"/>
        <v>09:30 17:00|09:30 18:00|09:30 16:30</v>
      </c>
      <c r="AH1091" s="161" t="str">
        <f t="shared" si="627"/>
        <v>09:30 17:00</v>
      </c>
      <c r="AI1091" s="158" t="str">
        <f t="shared" si="628"/>
        <v>09:30 17:00</v>
      </c>
      <c r="AJ1091" s="159">
        <f>HLOOKUP(SEARCH("5",$M1091)-1,$Q$3:$V1091,$P1091+1,FALSE)</f>
        <v>36</v>
      </c>
      <c r="AK1091" s="161" t="str">
        <f t="shared" si="629"/>
        <v>09:30 18:00|09:30 16:30</v>
      </c>
      <c r="AL1091" s="161" t="str">
        <f t="shared" si="630"/>
        <v>09:30 18:00</v>
      </c>
      <c r="AM1091" s="158" t="str">
        <f t="shared" si="631"/>
        <v>09:30 18:00</v>
      </c>
      <c r="AN1091" s="159">
        <f>HLOOKUP(SEARCH("6",$M1091)-1,$Q$3:$V1091,$P1091+1,FALSE)</f>
        <v>48</v>
      </c>
      <c r="AO1091" s="161" t="str">
        <f t="shared" si="632"/>
        <v>09:30 16:30</v>
      </c>
      <c r="AP1091" s="161" t="e">
        <f t="shared" si="633"/>
        <v>#VALUE!</v>
      </c>
      <c r="AQ1091" s="162" t="str">
        <f t="shared" si="634"/>
        <v>09:30 16:30</v>
      </c>
      <c r="AR1091" s="163" t="e">
        <f>HLOOKUP(SEARCH("7",$M1091)-1,$Q$3:$V1091,$P1091+1,FALSE)</f>
        <v>#VALUE!</v>
      </c>
      <c r="AS1091" s="164" t="str">
        <f t="shared" si="635"/>
        <v>выходной</v>
      </c>
      <c r="AT1091" s="142"/>
      <c r="AU1091" s="11" t="str">
        <f>IF(ISERROR(VLOOKUP(B1091,'РЕОРГ 2008'!$A:$B,2,FALSE)),"",VLOOKUP(B1091,'РЕОРГ 2008'!$A:$B,2,FALSE))</f>
        <v/>
      </c>
      <c r="AV1091" s="12" t="str">
        <f t="shared" si="636"/>
        <v>Доп.офис №8589/095</v>
      </c>
      <c r="AW1091" s="31" t="e">
        <f>LEFT(#REF!,2)</f>
        <v>#REF!</v>
      </c>
      <c r="AX1091" s="12" t="str">
        <f t="shared" si="614"/>
        <v>8589/095</v>
      </c>
      <c r="AZ1091" t="str">
        <f>IF(ISERROR(VLOOKUP(B1091,'РЕОРГ 01.08.2009'!$A:$B,2,FALSE)),"",VLOOKUP(B1091,'РЕОРГ 01.08.2009'!$A:$B,2,FALSE))</f>
        <v/>
      </c>
      <c r="BA1091" s="12" t="str">
        <f t="shared" si="609"/>
        <v>Доп.офис №8589/095</v>
      </c>
      <c r="BB1091" t="e">
        <f>LEFT(#REF!,2)</f>
        <v>#REF!</v>
      </c>
      <c r="BC1091" s="12" t="str">
        <f t="shared" si="615"/>
        <v>8589/095</v>
      </c>
      <c r="BE1091" t="str">
        <f>IF(ISERROR(VLOOKUP(B1091,'РЕОРГ 01.10.2009'!A:C,3,FALSE)),"",VLOOKUP(B1091,'РЕОРГ 01.10.2009'!A:C,3,FALSE))</f>
        <v/>
      </c>
      <c r="BF1091" s="12" t="str">
        <f t="shared" si="610"/>
        <v>Доп.офис №8589/095</v>
      </c>
      <c r="BG1091" t="e">
        <f>LEFT(#REF!,2)</f>
        <v>#REF!</v>
      </c>
      <c r="BH1091" s="12" t="str">
        <f t="shared" si="616"/>
        <v>8589/095</v>
      </c>
      <c r="BJ1091" t="str">
        <f>IF(ISERROR(VLOOKUP($B1091,'РЕОРГ 01.05.2010'!A:B,2,FALSE)),"",VLOOKUP($B1091,'РЕОРГ 01.05.2010'!A:B,2,FALSE))</f>
        <v/>
      </c>
      <c r="BK1091" s="12" t="str">
        <f t="shared" si="611"/>
        <v>Доп.офис №8589/095</v>
      </c>
      <c r="BL1091" t="e">
        <f>LEFT(#REF!,2)</f>
        <v>#REF!</v>
      </c>
      <c r="BM1091" s="12" t="str">
        <f t="shared" si="617"/>
        <v>8589/095</v>
      </c>
      <c r="BO1091" t="str">
        <f>IF(ISERROR(VLOOKUP($B1091,'РЕОРГ 01.08.2010'!A:B,2,FALSE)),"",VLOOKUP($B1091,'РЕОРГ 01.08.2010'!A:B,2,FALSE))</f>
        <v/>
      </c>
      <c r="BP1091" s="12" t="str">
        <f t="shared" si="612"/>
        <v>Доп.офис №8589/095</v>
      </c>
      <c r="BQ1091" t="e">
        <f>LEFT(#REF!,2)</f>
        <v>#REF!</v>
      </c>
      <c r="BR1091" s="12" t="str">
        <f t="shared" si="618"/>
        <v>8589/095</v>
      </c>
    </row>
    <row r="1092" spans="1:70" ht="12.75" customHeight="1">
      <c r="A1092" t="str">
        <f t="shared" si="613"/>
        <v>8589/097</v>
      </c>
      <c r="B1092" s="133">
        <v>2577</v>
      </c>
      <c r="C1092" s="1" t="s">
        <v>2896</v>
      </c>
      <c r="D1092" s="32" t="s">
        <v>1926</v>
      </c>
      <c r="E1092" s="1" t="s">
        <v>2897</v>
      </c>
      <c r="F1092" s="1" t="s">
        <v>1291</v>
      </c>
      <c r="G1092" s="1" t="s">
        <v>2898</v>
      </c>
      <c r="H1092" s="1" t="s">
        <v>2899</v>
      </c>
      <c r="I1092" s="1" t="s">
        <v>3682</v>
      </c>
      <c r="J1092" s="1"/>
      <c r="K1092" s="1">
        <v>5</v>
      </c>
      <c r="L1092" s="32" t="s">
        <v>4048</v>
      </c>
      <c r="M1092" s="8" t="s">
        <v>11831</v>
      </c>
      <c r="N1092" s="2" t="s">
        <v>12920</v>
      </c>
      <c r="O1092" s="173"/>
      <c r="P1092" s="168">
        <f t="shared" si="608"/>
        <v>1089</v>
      </c>
      <c r="Q1092" s="138">
        <f t="shared" si="637"/>
        <v>12</v>
      </c>
      <c r="R1092" s="138">
        <f t="shared" si="638"/>
        <v>24</v>
      </c>
      <c r="S1092" s="138">
        <f t="shared" si="639"/>
        <v>36</v>
      </c>
      <c r="T1092" s="138">
        <f t="shared" si="640"/>
        <v>48</v>
      </c>
      <c r="U1092" s="138" t="e">
        <f t="shared" si="641"/>
        <v>#VALUE!</v>
      </c>
      <c r="V1092" s="138" t="e">
        <f t="shared" si="642"/>
        <v>#VALUE!</v>
      </c>
      <c r="W1092" s="158" t="str">
        <f t="shared" si="619"/>
        <v>выходной</v>
      </c>
      <c r="X1092" s="159" t="e">
        <f>HLOOKUP(SEARCH("2",$M1092)-1,$Q$3:$V1092,$P1092+1,FALSE)</f>
        <v>#N/A</v>
      </c>
      <c r="Y1092" s="160" t="str">
        <f t="shared" si="620"/>
        <v>09:30 18:00</v>
      </c>
      <c r="Z1092" s="161" t="e">
        <f t="shared" si="621"/>
        <v>#VALUE!</v>
      </c>
      <c r="AA1092" s="158" t="str">
        <f t="shared" si="622"/>
        <v>09:30 18:00</v>
      </c>
      <c r="AB1092" s="159">
        <f>HLOOKUP(SEARCH("3",$M1092)-1,$Q$3:$V1092,$P1092+1,FALSE)</f>
        <v>12</v>
      </c>
      <c r="AC1092" s="160" t="str">
        <f t="shared" si="623"/>
        <v>09:30 18:00|09:30 18:00|09:30 18:00|09:30 16:00</v>
      </c>
      <c r="AD1092" s="161" t="str">
        <f t="shared" si="624"/>
        <v>09:30 18:00</v>
      </c>
      <c r="AE1092" s="158" t="str">
        <f t="shared" si="625"/>
        <v>09:30 18:00</v>
      </c>
      <c r="AF1092" s="159">
        <f>HLOOKUP(SEARCH("4",$M1092)-1,$Q$3:$V1092,$P1092+1,FALSE)</f>
        <v>24</v>
      </c>
      <c r="AG1092" s="161" t="str">
        <f t="shared" si="626"/>
        <v>09:30 18:00|09:30 18:00|09:30 16:00</v>
      </c>
      <c r="AH1092" s="161" t="str">
        <f t="shared" si="627"/>
        <v>09:30 18:00</v>
      </c>
      <c r="AI1092" s="158" t="str">
        <f t="shared" si="628"/>
        <v>09:30 18:00</v>
      </c>
      <c r="AJ1092" s="159">
        <f>HLOOKUP(SEARCH("5",$M1092)-1,$Q$3:$V1092,$P1092+1,FALSE)</f>
        <v>36</v>
      </c>
      <c r="AK1092" s="161" t="str">
        <f t="shared" si="629"/>
        <v>09:30 18:00|09:30 16:00</v>
      </c>
      <c r="AL1092" s="161" t="str">
        <f t="shared" si="630"/>
        <v>09:30 18:00</v>
      </c>
      <c r="AM1092" s="158" t="str">
        <f t="shared" si="631"/>
        <v>09:30 18:00</v>
      </c>
      <c r="AN1092" s="159">
        <f>HLOOKUP(SEARCH("6",$M1092)-1,$Q$3:$V1092,$P1092+1,FALSE)</f>
        <v>48</v>
      </c>
      <c r="AO1092" s="161" t="str">
        <f t="shared" si="632"/>
        <v>09:30 16:00</v>
      </c>
      <c r="AP1092" s="161" t="e">
        <f t="shared" si="633"/>
        <v>#VALUE!</v>
      </c>
      <c r="AQ1092" s="162" t="str">
        <f t="shared" si="634"/>
        <v>09:30 16:00</v>
      </c>
      <c r="AR1092" s="163" t="e">
        <f>HLOOKUP(SEARCH("7",$M1092)-1,$Q$3:$V1092,$P1092+1,FALSE)</f>
        <v>#VALUE!</v>
      </c>
      <c r="AS1092" s="164" t="str">
        <f t="shared" si="635"/>
        <v>выходной</v>
      </c>
      <c r="AT1092" s="142"/>
      <c r="AU1092" s="11" t="str">
        <f>IF(ISERROR(VLOOKUP(B1092,'РЕОРГ 2008'!$A:$B,2,FALSE)),"",VLOOKUP(B1092,'РЕОРГ 2008'!$A:$B,2,FALSE))</f>
        <v/>
      </c>
      <c r="AV1092" s="12" t="str">
        <f t="shared" si="636"/>
        <v>Доп.офис №8589/097</v>
      </c>
      <c r="AW1092" s="31" t="e">
        <f>LEFT(#REF!,2)</f>
        <v>#REF!</v>
      </c>
      <c r="AX1092" s="12" t="str">
        <f t="shared" si="614"/>
        <v>8589/097</v>
      </c>
      <c r="AZ1092" t="str">
        <f>IF(ISERROR(VLOOKUP(B1092,'РЕОРГ 01.08.2009'!$A:$B,2,FALSE)),"",VLOOKUP(B1092,'РЕОРГ 01.08.2009'!$A:$B,2,FALSE))</f>
        <v/>
      </c>
      <c r="BA1092" s="12" t="str">
        <f t="shared" si="609"/>
        <v>Доп.офис №8589/097</v>
      </c>
      <c r="BB1092" t="e">
        <f>LEFT(#REF!,2)</f>
        <v>#REF!</v>
      </c>
      <c r="BC1092" s="12" t="str">
        <f t="shared" si="615"/>
        <v>8589/097</v>
      </c>
      <c r="BE1092" t="str">
        <f>IF(ISERROR(VLOOKUP(B1092,'РЕОРГ 01.10.2009'!A:C,3,FALSE)),"",VLOOKUP(B1092,'РЕОРГ 01.10.2009'!A:C,3,FALSE))</f>
        <v/>
      </c>
      <c r="BF1092" s="12" t="str">
        <f t="shared" si="610"/>
        <v>Доп.офис №8589/097</v>
      </c>
      <c r="BG1092" t="e">
        <f>LEFT(#REF!,2)</f>
        <v>#REF!</v>
      </c>
      <c r="BH1092" s="12" t="str">
        <f t="shared" si="616"/>
        <v>8589/097</v>
      </c>
      <c r="BJ1092" t="str">
        <f>IF(ISERROR(VLOOKUP($B1092,'РЕОРГ 01.05.2010'!A:B,2,FALSE)),"",VLOOKUP($B1092,'РЕОРГ 01.05.2010'!A:B,2,FALSE))</f>
        <v/>
      </c>
      <c r="BK1092" s="12" t="str">
        <f t="shared" si="611"/>
        <v>Доп.офис №8589/097</v>
      </c>
      <c r="BL1092" t="e">
        <f>LEFT(#REF!,2)</f>
        <v>#REF!</v>
      </c>
      <c r="BM1092" s="12" t="str">
        <f t="shared" si="617"/>
        <v>8589/097</v>
      </c>
      <c r="BO1092" t="str">
        <f>IF(ISERROR(VLOOKUP($B1092,'РЕОРГ 01.08.2010'!A:B,2,FALSE)),"",VLOOKUP($B1092,'РЕОРГ 01.08.2010'!A:B,2,FALSE))</f>
        <v/>
      </c>
      <c r="BP1092" s="12" t="str">
        <f t="shared" si="612"/>
        <v>Доп.офис №8589/097</v>
      </c>
      <c r="BQ1092" t="e">
        <f>LEFT(#REF!,2)</f>
        <v>#REF!</v>
      </c>
      <c r="BR1092" s="12" t="str">
        <f t="shared" si="618"/>
        <v>8589/097</v>
      </c>
    </row>
    <row r="1093" spans="1:70" ht="12.75" customHeight="1">
      <c r="A1093" t="str">
        <f t="shared" si="613"/>
        <v>1461</v>
      </c>
      <c r="B1093" s="133">
        <v>1203</v>
      </c>
      <c r="C1093" s="1" t="s">
        <v>3915</v>
      </c>
      <c r="D1093" s="32" t="s">
        <v>4491</v>
      </c>
      <c r="E1093" s="1" t="s">
        <v>3916</v>
      </c>
      <c r="F1093" s="1" t="s">
        <v>5684</v>
      </c>
      <c r="G1093" s="1" t="s">
        <v>3917</v>
      </c>
      <c r="H1093" s="1" t="s">
        <v>3918</v>
      </c>
      <c r="I1093" s="1" t="s">
        <v>3919</v>
      </c>
      <c r="J1093" s="1" t="s">
        <v>13012</v>
      </c>
      <c r="K1093" s="1">
        <v>87.75</v>
      </c>
      <c r="L1093" s="32" t="s">
        <v>4051</v>
      </c>
      <c r="M1093" s="8" t="s">
        <v>11773</v>
      </c>
      <c r="N1093" s="2" t="s">
        <v>13055</v>
      </c>
      <c r="O1093" s="173"/>
      <c r="P1093" s="168">
        <f t="shared" ref="P1093:P1156" si="643">P1092+1</f>
        <v>1090</v>
      </c>
      <c r="Q1093" s="138">
        <f t="shared" si="637"/>
        <v>12</v>
      </c>
      <c r="R1093" s="138">
        <f t="shared" si="638"/>
        <v>24</v>
      </c>
      <c r="S1093" s="138">
        <f t="shared" si="639"/>
        <v>36</v>
      </c>
      <c r="T1093" s="138">
        <f t="shared" si="640"/>
        <v>48</v>
      </c>
      <c r="U1093" s="138">
        <f t="shared" si="641"/>
        <v>60</v>
      </c>
      <c r="V1093" s="138" t="e">
        <f t="shared" si="642"/>
        <v>#VALUE!</v>
      </c>
      <c r="W1093" s="158" t="str">
        <f t="shared" si="619"/>
        <v>08:30 18:30</v>
      </c>
      <c r="X1093" s="159">
        <f>HLOOKUP(SEARCH("2",$M1093)-1,$Q$3:$V1093,$P1093+1,FALSE)</f>
        <v>12</v>
      </c>
      <c r="Y1093" s="160" t="str">
        <f t="shared" si="620"/>
        <v>08:30 18:30|09:00 18:30|09:00 18:30|08:30 18:30|08:00 15:00</v>
      </c>
      <c r="Z1093" s="161" t="str">
        <f t="shared" si="621"/>
        <v>08:30 18:30</v>
      </c>
      <c r="AA1093" s="158" t="str">
        <f t="shared" si="622"/>
        <v>08:30 18:30</v>
      </c>
      <c r="AB1093" s="159">
        <f>HLOOKUP(SEARCH("3",$M1093)-1,$Q$3:$V1093,$P1093+1,FALSE)</f>
        <v>24</v>
      </c>
      <c r="AC1093" s="160" t="str">
        <f t="shared" si="623"/>
        <v>09:00 18:30|09:00 18:30|08:30 18:30|08:00 15:00</v>
      </c>
      <c r="AD1093" s="161" t="str">
        <f t="shared" si="624"/>
        <v>09:00 18:30</v>
      </c>
      <c r="AE1093" s="158" t="str">
        <f t="shared" si="625"/>
        <v>09:00 18:30</v>
      </c>
      <c r="AF1093" s="159">
        <f>HLOOKUP(SEARCH("4",$M1093)-1,$Q$3:$V1093,$P1093+1,FALSE)</f>
        <v>36</v>
      </c>
      <c r="AG1093" s="161" t="str">
        <f t="shared" si="626"/>
        <v>09:00 18:30|08:30 18:30|08:00 15:00</v>
      </c>
      <c r="AH1093" s="161" t="str">
        <f t="shared" si="627"/>
        <v>09:00 18:30</v>
      </c>
      <c r="AI1093" s="158" t="str">
        <f t="shared" si="628"/>
        <v>09:00 18:30</v>
      </c>
      <c r="AJ1093" s="159">
        <f>HLOOKUP(SEARCH("5",$M1093)-1,$Q$3:$V1093,$P1093+1,FALSE)</f>
        <v>48</v>
      </c>
      <c r="AK1093" s="161" t="str">
        <f t="shared" si="629"/>
        <v>08:30 18:30|08:00 15:00</v>
      </c>
      <c r="AL1093" s="161" t="str">
        <f t="shared" si="630"/>
        <v>08:30 18:30</v>
      </c>
      <c r="AM1093" s="158" t="str">
        <f t="shared" si="631"/>
        <v>08:30 18:30</v>
      </c>
      <c r="AN1093" s="159">
        <f>HLOOKUP(SEARCH("6",$M1093)-1,$Q$3:$V1093,$P1093+1,FALSE)</f>
        <v>60</v>
      </c>
      <c r="AO1093" s="161" t="str">
        <f t="shared" si="632"/>
        <v>08:00 15:00</v>
      </c>
      <c r="AP1093" s="161" t="e">
        <f t="shared" si="633"/>
        <v>#VALUE!</v>
      </c>
      <c r="AQ1093" s="162" t="str">
        <f t="shared" si="634"/>
        <v>08:00 15:00</v>
      </c>
      <c r="AR1093" s="163" t="e">
        <f>HLOOKUP(SEARCH("7",$M1093)-1,$Q$3:$V1093,$P1093+1,FALSE)</f>
        <v>#VALUE!</v>
      </c>
      <c r="AS1093" s="164" t="str">
        <f t="shared" si="635"/>
        <v>выходной</v>
      </c>
      <c r="AT1093" s="142"/>
      <c r="AU1093" s="11" t="str">
        <f>IF(ISERROR(VLOOKUP(B1093,'РЕОРГ 2008'!$A:$B,2,FALSE)),"",VLOOKUP(B1093,'РЕОРГ 2008'!$A:$B,2,FALSE))</f>
        <v/>
      </c>
      <c r="AV1093" s="12" t="str">
        <f t="shared" si="636"/>
        <v>Котельничское отделение №1461</v>
      </c>
      <c r="AW1093" s="31" t="e">
        <f>LEFT(#REF!,2)</f>
        <v>#REF!</v>
      </c>
      <c r="AX1093" s="12" t="str">
        <f t="shared" si="614"/>
        <v>1461</v>
      </c>
      <c r="AZ1093" t="str">
        <f>IF(ISERROR(VLOOKUP(B1093,'РЕОРГ 01.08.2009'!$A:$B,2,FALSE)),"",VLOOKUP(B1093,'РЕОРГ 01.08.2009'!$A:$B,2,FALSE))</f>
        <v/>
      </c>
      <c r="BA1093" s="12" t="str">
        <f t="shared" si="609"/>
        <v>Котельничское отделение №1461</v>
      </c>
      <c r="BB1093" t="e">
        <f>LEFT(#REF!,2)</f>
        <v>#REF!</v>
      </c>
      <c r="BC1093" s="12" t="str">
        <f t="shared" si="615"/>
        <v>1461</v>
      </c>
      <c r="BE1093" t="str">
        <f>IF(ISERROR(VLOOKUP(B1093,'РЕОРГ 01.10.2009'!A:C,3,FALSE)),"",VLOOKUP(B1093,'РЕОРГ 01.10.2009'!A:C,3,FALSE))</f>
        <v/>
      </c>
      <c r="BF1093" s="12" t="str">
        <f t="shared" si="610"/>
        <v>Котельничское отделение №1461</v>
      </c>
      <c r="BG1093" t="e">
        <f>LEFT(#REF!,2)</f>
        <v>#REF!</v>
      </c>
      <c r="BH1093" s="12" t="str">
        <f t="shared" si="616"/>
        <v>1461</v>
      </c>
      <c r="BJ1093" t="str">
        <f>IF(ISERROR(VLOOKUP($B1093,'РЕОРГ 01.05.2010'!A:B,2,FALSE)),"",VLOOKUP($B1093,'РЕОРГ 01.05.2010'!A:B,2,FALSE))</f>
        <v/>
      </c>
      <c r="BK1093" s="12" t="str">
        <f t="shared" si="611"/>
        <v>Котельничское отделение №1461</v>
      </c>
      <c r="BL1093" t="e">
        <f>LEFT(#REF!,2)</f>
        <v>#REF!</v>
      </c>
      <c r="BM1093" s="12" t="str">
        <f t="shared" si="617"/>
        <v>1461</v>
      </c>
      <c r="BO1093" t="str">
        <f>IF(ISERROR(VLOOKUP($B1093,'РЕОРГ 01.08.2010'!A:B,2,FALSE)),"",VLOOKUP($B1093,'РЕОРГ 01.08.2010'!A:B,2,FALSE))</f>
        <v/>
      </c>
      <c r="BP1093" s="12" t="str">
        <f t="shared" si="612"/>
        <v>Котельничское отделение №1461</v>
      </c>
      <c r="BQ1093" t="e">
        <f>LEFT(#REF!,2)</f>
        <v>#REF!</v>
      </c>
      <c r="BR1093" s="12" t="str">
        <f t="shared" si="618"/>
        <v>1461</v>
      </c>
    </row>
    <row r="1094" spans="1:70" ht="12.75" customHeight="1">
      <c r="A1094" t="str">
        <f t="shared" si="613"/>
        <v>1461/023</v>
      </c>
      <c r="B1094" s="133">
        <v>1204</v>
      </c>
      <c r="C1094" s="1" t="s">
        <v>3920</v>
      </c>
      <c r="D1094" s="32" t="s">
        <v>1931</v>
      </c>
      <c r="E1094" s="1" t="s">
        <v>3921</v>
      </c>
      <c r="F1094" s="1" t="s">
        <v>5684</v>
      </c>
      <c r="G1094" s="1" t="s">
        <v>3922</v>
      </c>
      <c r="H1094" s="1" t="s">
        <v>3923</v>
      </c>
      <c r="I1094" s="1" t="s">
        <v>3924</v>
      </c>
      <c r="J1094" s="1"/>
      <c r="K1094" s="1">
        <v>0.5</v>
      </c>
      <c r="L1094" s="32" t="s">
        <v>4049</v>
      </c>
      <c r="M1094" s="8" t="s">
        <v>11994</v>
      </c>
      <c r="N1094" s="2" t="s">
        <v>12432</v>
      </c>
      <c r="O1094" s="173"/>
      <c r="P1094" s="168">
        <f t="shared" si="643"/>
        <v>1091</v>
      </c>
      <c r="Q1094" s="138">
        <f t="shared" si="637"/>
        <v>25</v>
      </c>
      <c r="R1094" s="138">
        <f t="shared" si="638"/>
        <v>50</v>
      </c>
      <c r="S1094" s="138" t="e">
        <f t="shared" si="639"/>
        <v>#VALUE!</v>
      </c>
      <c r="T1094" s="138" t="e">
        <f t="shared" si="640"/>
        <v>#VALUE!</v>
      </c>
      <c r="U1094" s="138" t="e">
        <f t="shared" si="641"/>
        <v>#VALUE!</v>
      </c>
      <c r="V1094" s="138" t="e">
        <f t="shared" si="642"/>
        <v>#VALUE!</v>
      </c>
      <c r="W1094" s="158" t="str">
        <f t="shared" si="619"/>
        <v>08:30 15:30(13:00 14:00)</v>
      </c>
      <c r="X1094" s="159">
        <f>HLOOKUP(SEARCH("2",$M1094)-1,$Q$3:$V1094,$P1094+1,FALSE)</f>
        <v>25</v>
      </c>
      <c r="Y1094" s="160" t="str">
        <f t="shared" si="620"/>
        <v>08:30 15:30(13:00 14:00)|08:30 14:00(12:00 12:30)</v>
      </c>
      <c r="Z1094" s="161" t="str">
        <f t="shared" si="621"/>
        <v>08:30 15:30(13:00 14:00)</v>
      </c>
      <c r="AA1094" s="158" t="str">
        <f t="shared" si="622"/>
        <v>08:30 15:30(13:00 14:00)</v>
      </c>
      <c r="AB1094" s="159" t="e">
        <f>HLOOKUP(SEARCH("3",$M1094)-1,$Q$3:$V1094,$P1094+1,FALSE)</f>
        <v>#VALUE!</v>
      </c>
      <c r="AC1094" s="160" t="e">
        <f t="shared" si="623"/>
        <v>#VALUE!</v>
      </c>
      <c r="AD1094" s="161" t="e">
        <f t="shared" si="624"/>
        <v>#VALUE!</v>
      </c>
      <c r="AE1094" s="158" t="str">
        <f t="shared" si="625"/>
        <v>выходной</v>
      </c>
      <c r="AF1094" s="159" t="e">
        <f>HLOOKUP(SEARCH("4",$M1094)-1,$Q$3:$V1094,$P1094+1,FALSE)</f>
        <v>#VALUE!</v>
      </c>
      <c r="AG1094" s="161" t="e">
        <f t="shared" si="626"/>
        <v>#VALUE!</v>
      </c>
      <c r="AH1094" s="161" t="e">
        <f t="shared" si="627"/>
        <v>#VALUE!</v>
      </c>
      <c r="AI1094" s="158" t="str">
        <f t="shared" si="628"/>
        <v>выходной</v>
      </c>
      <c r="AJ1094" s="159">
        <f>HLOOKUP(SEARCH("5",$M1094)-1,$Q$3:$V1094,$P1094+1,FALSE)</f>
        <v>50</v>
      </c>
      <c r="AK1094" s="161" t="str">
        <f t="shared" si="629"/>
        <v>08:30 14:00(12:00 12:30)</v>
      </c>
      <c r="AL1094" s="161" t="e">
        <f t="shared" si="630"/>
        <v>#VALUE!</v>
      </c>
      <c r="AM1094" s="158" t="str">
        <f t="shared" si="631"/>
        <v>08:30 14:00(12:00 12:30)</v>
      </c>
      <c r="AN1094" s="159" t="e">
        <f>HLOOKUP(SEARCH("6",$M1094)-1,$Q$3:$V1094,$P1094+1,FALSE)</f>
        <v>#VALUE!</v>
      </c>
      <c r="AO1094" s="161" t="e">
        <f t="shared" si="632"/>
        <v>#VALUE!</v>
      </c>
      <c r="AP1094" s="161" t="e">
        <f t="shared" si="633"/>
        <v>#VALUE!</v>
      </c>
      <c r="AQ1094" s="162" t="str">
        <f t="shared" si="634"/>
        <v>выходной</v>
      </c>
      <c r="AR1094" s="163" t="e">
        <f>HLOOKUP(SEARCH("7",$M1094)-1,$Q$3:$V1094,$P1094+1,FALSE)</f>
        <v>#VALUE!</v>
      </c>
      <c r="AS1094" s="164" t="str">
        <f t="shared" si="635"/>
        <v>выходной</v>
      </c>
      <c r="AT1094" s="142"/>
      <c r="AU1094" s="11" t="str">
        <f>IF(ISERROR(VLOOKUP(B1094,'РЕОРГ 2008'!$A:$B,2,FALSE)),"",VLOOKUP(B1094,'РЕОРГ 2008'!$A:$B,2,FALSE))</f>
        <v/>
      </c>
      <c r="AV1094" s="12" t="str">
        <f t="shared" si="636"/>
        <v>Опер.касса №1461/023</v>
      </c>
      <c r="AW1094" s="31" t="e">
        <f>LEFT(#REF!,2)</f>
        <v>#REF!</v>
      </c>
      <c r="AX1094" s="12" t="str">
        <f t="shared" si="614"/>
        <v>1461/023</v>
      </c>
      <c r="AZ1094" t="str">
        <f>IF(ISERROR(VLOOKUP(B1094,'РЕОРГ 01.08.2009'!$A:$B,2,FALSE)),"",VLOOKUP(B1094,'РЕОРГ 01.08.2009'!$A:$B,2,FALSE))</f>
        <v/>
      </c>
      <c r="BA1094" s="12" t="str">
        <f t="shared" si="609"/>
        <v>Опер.касса №1461/023</v>
      </c>
      <c r="BB1094" t="e">
        <f>LEFT(#REF!,2)</f>
        <v>#REF!</v>
      </c>
      <c r="BC1094" s="12" t="str">
        <f t="shared" si="615"/>
        <v>1461/023</v>
      </c>
      <c r="BE1094" t="str">
        <f>IF(ISERROR(VLOOKUP(B1094,'РЕОРГ 01.10.2009'!A:C,3,FALSE)),"",VLOOKUP(B1094,'РЕОРГ 01.10.2009'!A:C,3,FALSE))</f>
        <v/>
      </c>
      <c r="BF1094" s="12" t="str">
        <f t="shared" si="610"/>
        <v>Опер.касса №1461/023</v>
      </c>
      <c r="BG1094" t="e">
        <f>LEFT(#REF!,2)</f>
        <v>#REF!</v>
      </c>
      <c r="BH1094" s="12" t="str">
        <f t="shared" si="616"/>
        <v>1461/023</v>
      </c>
      <c r="BJ1094" t="str">
        <f>IF(ISERROR(VLOOKUP($B1094,'РЕОРГ 01.05.2010'!A:B,2,FALSE)),"",VLOOKUP($B1094,'РЕОРГ 01.05.2010'!A:B,2,FALSE))</f>
        <v/>
      </c>
      <c r="BK1094" s="12" t="str">
        <f t="shared" si="611"/>
        <v>Опер.касса №1461/023</v>
      </c>
      <c r="BL1094" t="e">
        <f>LEFT(#REF!,2)</f>
        <v>#REF!</v>
      </c>
      <c r="BM1094" s="12" t="str">
        <f t="shared" si="617"/>
        <v>1461/023</v>
      </c>
      <c r="BO1094" t="str">
        <f>IF(ISERROR(VLOOKUP($B1094,'РЕОРГ 01.08.2010'!A:B,2,FALSE)),"",VLOOKUP($B1094,'РЕОРГ 01.08.2010'!A:B,2,FALSE))</f>
        <v/>
      </c>
      <c r="BP1094" s="12" t="str">
        <f t="shared" si="612"/>
        <v>Опер.касса №1461/023</v>
      </c>
      <c r="BQ1094" t="e">
        <f>LEFT(#REF!,2)</f>
        <v>#REF!</v>
      </c>
      <c r="BR1094" s="12" t="str">
        <f t="shared" si="618"/>
        <v>1461/023</v>
      </c>
    </row>
    <row r="1095" spans="1:70" ht="12.75" customHeight="1">
      <c r="A1095" t="str">
        <f t="shared" si="613"/>
        <v>1461/057</v>
      </c>
      <c r="B1095" s="133">
        <v>1205</v>
      </c>
      <c r="C1095" s="1" t="s">
        <v>3925</v>
      </c>
      <c r="D1095" s="32" t="s">
        <v>1931</v>
      </c>
      <c r="E1095" s="1" t="s">
        <v>3926</v>
      </c>
      <c r="F1095" s="1" t="s">
        <v>5684</v>
      </c>
      <c r="G1095" s="1" t="s">
        <v>3927</v>
      </c>
      <c r="H1095" s="1" t="s">
        <v>3928</v>
      </c>
      <c r="I1095" s="1" t="s">
        <v>3929</v>
      </c>
      <c r="J1095" s="1"/>
      <c r="K1095" s="1">
        <v>0.75</v>
      </c>
      <c r="L1095" s="32" t="s">
        <v>4049</v>
      </c>
      <c r="M1095" s="8" t="s">
        <v>12043</v>
      </c>
      <c r="N1095" s="2" t="s">
        <v>12433</v>
      </c>
      <c r="O1095" s="173"/>
      <c r="P1095" s="168">
        <f t="shared" si="643"/>
        <v>1092</v>
      </c>
      <c r="Q1095" s="138">
        <f t="shared" si="637"/>
        <v>25</v>
      </c>
      <c r="R1095" s="138">
        <f t="shared" si="638"/>
        <v>50</v>
      </c>
      <c r="S1095" s="138">
        <f t="shared" si="639"/>
        <v>75</v>
      </c>
      <c r="T1095" s="138" t="e">
        <f t="shared" si="640"/>
        <v>#VALUE!</v>
      </c>
      <c r="U1095" s="138" t="e">
        <f t="shared" si="641"/>
        <v>#VALUE!</v>
      </c>
      <c r="V1095" s="138" t="e">
        <f t="shared" si="642"/>
        <v>#VALUE!</v>
      </c>
      <c r="W1095" s="158" t="str">
        <f t="shared" si="619"/>
        <v>08:30 16:30(13:00 14:00)</v>
      </c>
      <c r="X1095" s="159">
        <f>HLOOKUP(SEARCH("2",$M1095)-1,$Q$3:$V1095,$P1095+1,FALSE)</f>
        <v>25</v>
      </c>
      <c r="Y1095" s="160" t="str">
        <f t="shared" si="620"/>
        <v>08:30 16:30(13:00 14:00)|08:30 16:30(13:00 14:00)|08:30 14:00(12:00 12:30)</v>
      </c>
      <c r="Z1095" s="161" t="str">
        <f t="shared" si="621"/>
        <v>08:30 16:30(13:00 14:00)</v>
      </c>
      <c r="AA1095" s="158" t="str">
        <f t="shared" si="622"/>
        <v>08:30 16:30(13:00 14:00)</v>
      </c>
      <c r="AB1095" s="159">
        <f>HLOOKUP(SEARCH("3",$M1095)-1,$Q$3:$V1095,$P1095+1,FALSE)</f>
        <v>50</v>
      </c>
      <c r="AC1095" s="160" t="str">
        <f t="shared" si="623"/>
        <v>08:30 16:30(13:00 14:00)|08:30 14:00(12:00 12:30)</v>
      </c>
      <c r="AD1095" s="161" t="str">
        <f t="shared" si="624"/>
        <v>08:30 16:30(13:00 14:00)</v>
      </c>
      <c r="AE1095" s="158" t="str">
        <f t="shared" si="625"/>
        <v>08:30 16:30(13:00 14:00)</v>
      </c>
      <c r="AF1095" s="159" t="e">
        <f>HLOOKUP(SEARCH("4",$M1095)-1,$Q$3:$V1095,$P1095+1,FALSE)</f>
        <v>#VALUE!</v>
      </c>
      <c r="AG1095" s="161" t="e">
        <f t="shared" si="626"/>
        <v>#VALUE!</v>
      </c>
      <c r="AH1095" s="161" t="e">
        <f t="shared" si="627"/>
        <v>#VALUE!</v>
      </c>
      <c r="AI1095" s="158" t="str">
        <f t="shared" si="628"/>
        <v>выходной</v>
      </c>
      <c r="AJ1095" s="159">
        <f>HLOOKUP(SEARCH("5",$M1095)-1,$Q$3:$V1095,$P1095+1,FALSE)</f>
        <v>75</v>
      </c>
      <c r="AK1095" s="161" t="str">
        <f t="shared" si="629"/>
        <v>08:30 14:00(12:00 12:30)</v>
      </c>
      <c r="AL1095" s="161" t="e">
        <f t="shared" si="630"/>
        <v>#VALUE!</v>
      </c>
      <c r="AM1095" s="158" t="str">
        <f t="shared" si="631"/>
        <v>08:30 14:00(12:00 12:30)</v>
      </c>
      <c r="AN1095" s="159" t="e">
        <f>HLOOKUP(SEARCH("6",$M1095)-1,$Q$3:$V1095,$P1095+1,FALSE)</f>
        <v>#VALUE!</v>
      </c>
      <c r="AO1095" s="161" t="e">
        <f t="shared" si="632"/>
        <v>#VALUE!</v>
      </c>
      <c r="AP1095" s="161" t="e">
        <f t="shared" si="633"/>
        <v>#VALUE!</v>
      </c>
      <c r="AQ1095" s="162" t="str">
        <f t="shared" si="634"/>
        <v>выходной</v>
      </c>
      <c r="AR1095" s="163" t="e">
        <f>HLOOKUP(SEARCH("7",$M1095)-1,$Q$3:$V1095,$P1095+1,FALSE)</f>
        <v>#VALUE!</v>
      </c>
      <c r="AS1095" s="164" t="str">
        <f t="shared" si="635"/>
        <v>выходной</v>
      </c>
      <c r="AT1095" s="142"/>
      <c r="AU1095" s="11" t="str">
        <f>IF(ISERROR(VLOOKUP(B1095,'РЕОРГ 2008'!$A:$B,2,FALSE)),"",VLOOKUP(B1095,'РЕОРГ 2008'!$A:$B,2,FALSE))</f>
        <v/>
      </c>
      <c r="AV1095" s="12" t="str">
        <f t="shared" si="636"/>
        <v>Опер.касса №1461/057</v>
      </c>
      <c r="AW1095" s="31" t="e">
        <f>LEFT(#REF!,2)</f>
        <v>#REF!</v>
      </c>
      <c r="AX1095" s="12" t="str">
        <f t="shared" si="614"/>
        <v>1461/057</v>
      </c>
      <c r="AZ1095" t="str">
        <f>IF(ISERROR(VLOOKUP(B1095,'РЕОРГ 01.08.2009'!$A:$B,2,FALSE)),"",VLOOKUP(B1095,'РЕОРГ 01.08.2009'!$A:$B,2,FALSE))</f>
        <v/>
      </c>
      <c r="BA1095" s="12" t="str">
        <f t="shared" si="609"/>
        <v>Опер.касса №1461/057</v>
      </c>
      <c r="BB1095" t="e">
        <f>LEFT(#REF!,2)</f>
        <v>#REF!</v>
      </c>
      <c r="BC1095" s="12" t="str">
        <f t="shared" si="615"/>
        <v>1461/057</v>
      </c>
      <c r="BE1095" t="str">
        <f>IF(ISERROR(VLOOKUP(B1095,'РЕОРГ 01.10.2009'!A:C,3,FALSE)),"",VLOOKUP(B1095,'РЕОРГ 01.10.2009'!A:C,3,FALSE))</f>
        <v/>
      </c>
      <c r="BF1095" s="12" t="str">
        <f t="shared" si="610"/>
        <v>Опер.касса №1461/057</v>
      </c>
      <c r="BG1095" t="e">
        <f>LEFT(#REF!,2)</f>
        <v>#REF!</v>
      </c>
      <c r="BH1095" s="12" t="str">
        <f t="shared" si="616"/>
        <v>1461/057</v>
      </c>
      <c r="BJ1095" t="str">
        <f>IF(ISERROR(VLOOKUP($B1095,'РЕОРГ 01.05.2010'!A:B,2,FALSE)),"",VLOOKUP($B1095,'РЕОРГ 01.05.2010'!A:B,2,FALSE))</f>
        <v/>
      </c>
      <c r="BK1095" s="12" t="str">
        <f t="shared" si="611"/>
        <v>Опер.касса №1461/057</v>
      </c>
      <c r="BL1095" t="e">
        <f>LEFT(#REF!,2)</f>
        <v>#REF!</v>
      </c>
      <c r="BM1095" s="12" t="str">
        <f t="shared" si="617"/>
        <v>1461/057</v>
      </c>
      <c r="BO1095" t="str">
        <f>IF(ISERROR(VLOOKUP($B1095,'РЕОРГ 01.08.2010'!A:B,2,FALSE)),"",VLOOKUP($B1095,'РЕОРГ 01.08.2010'!A:B,2,FALSE))</f>
        <v/>
      </c>
      <c r="BP1095" s="12" t="str">
        <f t="shared" si="612"/>
        <v>Опер.касса №1461/057</v>
      </c>
      <c r="BQ1095" t="e">
        <f>LEFT(#REF!,2)</f>
        <v>#REF!</v>
      </c>
      <c r="BR1095" s="12" t="str">
        <f t="shared" si="618"/>
        <v>1461/057</v>
      </c>
    </row>
    <row r="1096" spans="1:70" ht="12.75" customHeight="1">
      <c r="A1096" t="str">
        <f t="shared" si="613"/>
        <v>1461/059</v>
      </c>
      <c r="B1096" s="133">
        <v>1206</v>
      </c>
      <c r="C1096" s="1" t="s">
        <v>3930</v>
      </c>
      <c r="D1096" s="32" t="s">
        <v>1931</v>
      </c>
      <c r="E1096" s="1" t="s">
        <v>3931</v>
      </c>
      <c r="F1096" s="1" t="s">
        <v>5684</v>
      </c>
      <c r="G1096" s="1" t="s">
        <v>3932</v>
      </c>
      <c r="H1096" s="1" t="s">
        <v>3952</v>
      </c>
      <c r="I1096" s="1" t="s">
        <v>3953</v>
      </c>
      <c r="J1096" s="1"/>
      <c r="K1096" s="1">
        <v>0.75</v>
      </c>
      <c r="L1096" s="32" t="s">
        <v>4049</v>
      </c>
      <c r="M1096" s="8" t="s">
        <v>12434</v>
      </c>
      <c r="N1096" s="2" t="s">
        <v>12435</v>
      </c>
      <c r="O1096" s="173"/>
      <c r="P1096" s="168">
        <f t="shared" si="643"/>
        <v>1093</v>
      </c>
      <c r="Q1096" s="138">
        <f t="shared" si="637"/>
        <v>25</v>
      </c>
      <c r="R1096" s="138">
        <f t="shared" si="638"/>
        <v>50</v>
      </c>
      <c r="S1096" s="138">
        <f t="shared" si="639"/>
        <v>75</v>
      </c>
      <c r="T1096" s="138" t="e">
        <f t="shared" si="640"/>
        <v>#VALUE!</v>
      </c>
      <c r="U1096" s="138" t="e">
        <f t="shared" si="641"/>
        <v>#VALUE!</v>
      </c>
      <c r="V1096" s="138" t="e">
        <f t="shared" si="642"/>
        <v>#VALUE!</v>
      </c>
      <c r="W1096" s="158" t="str">
        <f t="shared" si="619"/>
        <v>выходной</v>
      </c>
      <c r="X1096" s="159" t="e">
        <f>HLOOKUP(SEARCH("2",$M1096)-1,$Q$3:$V1096,$P1096+1,FALSE)</f>
        <v>#VALUE!</v>
      </c>
      <c r="Y1096" s="160" t="e">
        <f t="shared" si="620"/>
        <v>#VALUE!</v>
      </c>
      <c r="Z1096" s="161" t="e">
        <f t="shared" si="621"/>
        <v>#VALUE!</v>
      </c>
      <c r="AA1096" s="158" t="str">
        <f t="shared" si="622"/>
        <v>выходной</v>
      </c>
      <c r="AB1096" s="159" t="e">
        <f>HLOOKUP(SEARCH("3",$M1096)-1,$Q$3:$V1096,$P1096+1,FALSE)</f>
        <v>#VALUE!</v>
      </c>
      <c r="AC1096" s="160" t="e">
        <f t="shared" si="623"/>
        <v>#VALUE!</v>
      </c>
      <c r="AD1096" s="161" t="e">
        <f t="shared" si="624"/>
        <v>#VALUE!</v>
      </c>
      <c r="AE1096" s="158" t="str">
        <f t="shared" si="625"/>
        <v>выходной</v>
      </c>
      <c r="AF1096" s="159" t="e">
        <f>HLOOKUP(SEARCH("4",$M1096)-1,$Q$3:$V1096,$P1096+1,FALSE)</f>
        <v>#N/A</v>
      </c>
      <c r="AG1096" s="161" t="str">
        <f t="shared" si="626"/>
        <v>09:00 17:00(13:00 14:00)</v>
      </c>
      <c r="AH1096" s="161" t="e">
        <f t="shared" si="627"/>
        <v>#VALUE!</v>
      </c>
      <c r="AI1096" s="158" t="str">
        <f t="shared" si="628"/>
        <v>09:00 17:00(13:00 14:00)</v>
      </c>
      <c r="AJ1096" s="159">
        <f>HLOOKUP(SEARCH("5",$M1096)-1,$Q$3:$V1096,$P1096+1,FALSE)</f>
        <v>25</v>
      </c>
      <c r="AK1096" s="161" t="str">
        <f t="shared" si="629"/>
        <v>09:00 17:00(13:00 14:00)|09:00 17:00(13:00 14:00)|09:00 14:30(12:00 12:30)</v>
      </c>
      <c r="AL1096" s="161" t="str">
        <f t="shared" si="630"/>
        <v>09:00 17:00(13:00 14:00)</v>
      </c>
      <c r="AM1096" s="158" t="str">
        <f t="shared" si="631"/>
        <v>09:00 17:00(13:00 14:00)</v>
      </c>
      <c r="AN1096" s="159">
        <f>HLOOKUP(SEARCH("6",$M1096)-1,$Q$3:$V1096,$P1096+1,FALSE)</f>
        <v>50</v>
      </c>
      <c r="AO1096" s="161" t="str">
        <f t="shared" si="632"/>
        <v>09:00 17:00(13:00 14:00)|09:00 14:30(12:00 12:30)</v>
      </c>
      <c r="AP1096" s="161" t="str">
        <f t="shared" si="633"/>
        <v>09:00 17:00(13:00 14:00)</v>
      </c>
      <c r="AQ1096" s="162" t="str">
        <f t="shared" si="634"/>
        <v>09:00 17:00(13:00 14:00)</v>
      </c>
      <c r="AR1096" s="163">
        <f>HLOOKUP(SEARCH("7",$M1096)-1,$Q$3:$V1096,$P1096+1,FALSE)</f>
        <v>75</v>
      </c>
      <c r="AS1096" s="164" t="str">
        <f t="shared" si="635"/>
        <v>09:00 14:30(12:00 12:30)</v>
      </c>
      <c r="AT1096" s="142"/>
      <c r="AU1096" s="11" t="str">
        <f>IF(ISERROR(VLOOKUP(B1096,'РЕОРГ 2008'!$A:$B,2,FALSE)),"",VLOOKUP(B1096,'РЕОРГ 2008'!$A:$B,2,FALSE))</f>
        <v/>
      </c>
      <c r="AV1096" s="12" t="str">
        <f t="shared" si="636"/>
        <v>Опер.касса №1461/059</v>
      </c>
      <c r="AW1096" s="31" t="e">
        <f>LEFT(#REF!,2)</f>
        <v>#REF!</v>
      </c>
      <c r="AX1096" s="12" t="str">
        <f t="shared" si="614"/>
        <v>1461/059</v>
      </c>
      <c r="AZ1096" t="str">
        <f>IF(ISERROR(VLOOKUP(B1096,'РЕОРГ 01.08.2009'!$A:$B,2,FALSE)),"",VLOOKUP(B1096,'РЕОРГ 01.08.2009'!$A:$B,2,FALSE))</f>
        <v/>
      </c>
      <c r="BA1096" s="12" t="str">
        <f t="shared" si="609"/>
        <v>Опер.касса №1461/059</v>
      </c>
      <c r="BB1096" t="e">
        <f>LEFT(#REF!,2)</f>
        <v>#REF!</v>
      </c>
      <c r="BC1096" s="12" t="str">
        <f t="shared" si="615"/>
        <v>1461/059</v>
      </c>
      <c r="BE1096" t="str">
        <f>IF(ISERROR(VLOOKUP(B1096,'РЕОРГ 01.10.2009'!A:C,3,FALSE)),"",VLOOKUP(B1096,'РЕОРГ 01.10.2009'!A:C,3,FALSE))</f>
        <v/>
      </c>
      <c r="BF1096" s="12" t="str">
        <f t="shared" si="610"/>
        <v>Опер.касса №1461/059</v>
      </c>
      <c r="BG1096" t="e">
        <f>LEFT(#REF!,2)</f>
        <v>#REF!</v>
      </c>
      <c r="BH1096" s="12" t="str">
        <f t="shared" si="616"/>
        <v>1461/059</v>
      </c>
      <c r="BJ1096" t="str">
        <f>IF(ISERROR(VLOOKUP($B1096,'РЕОРГ 01.05.2010'!A:B,2,FALSE)),"",VLOOKUP($B1096,'РЕОРГ 01.05.2010'!A:B,2,FALSE))</f>
        <v/>
      </c>
      <c r="BK1096" s="12" t="str">
        <f t="shared" si="611"/>
        <v>Опер.касса №1461/059</v>
      </c>
      <c r="BL1096" t="e">
        <f>LEFT(#REF!,2)</f>
        <v>#REF!</v>
      </c>
      <c r="BM1096" s="12" t="str">
        <f t="shared" si="617"/>
        <v>1461/059</v>
      </c>
      <c r="BO1096" t="str">
        <f>IF(ISERROR(VLOOKUP($B1096,'РЕОРГ 01.08.2010'!A:B,2,FALSE)),"",VLOOKUP($B1096,'РЕОРГ 01.08.2010'!A:B,2,FALSE))</f>
        <v/>
      </c>
      <c r="BP1096" s="12" t="str">
        <f t="shared" si="612"/>
        <v>Опер.касса №1461/059</v>
      </c>
      <c r="BQ1096" t="e">
        <f>LEFT(#REF!,2)</f>
        <v>#REF!</v>
      </c>
      <c r="BR1096" s="12" t="str">
        <f t="shared" si="618"/>
        <v>1461/059</v>
      </c>
    </row>
    <row r="1097" spans="1:70" ht="12.75" customHeight="1">
      <c r="A1097" t="str">
        <f t="shared" si="613"/>
        <v>1461/066</v>
      </c>
      <c r="B1097" s="133">
        <v>1207</v>
      </c>
      <c r="C1097" s="1" t="s">
        <v>3954</v>
      </c>
      <c r="D1097" s="32" t="s">
        <v>1931</v>
      </c>
      <c r="E1097" s="1" t="s">
        <v>3955</v>
      </c>
      <c r="F1097" s="1" t="s">
        <v>5684</v>
      </c>
      <c r="G1097" s="1" t="s">
        <v>3956</v>
      </c>
      <c r="H1097" s="1" t="s">
        <v>3957</v>
      </c>
      <c r="I1097" s="1" t="s">
        <v>11507</v>
      </c>
      <c r="J1097" s="1"/>
      <c r="K1097" s="1">
        <v>2</v>
      </c>
      <c r="L1097" s="32" t="s">
        <v>4051</v>
      </c>
      <c r="M1097" s="8" t="s">
        <v>11831</v>
      </c>
      <c r="N1097" s="2" t="s">
        <v>12436</v>
      </c>
      <c r="O1097" s="173"/>
      <c r="P1097" s="168">
        <f t="shared" si="643"/>
        <v>1094</v>
      </c>
      <c r="Q1097" s="138">
        <f t="shared" si="637"/>
        <v>25</v>
      </c>
      <c r="R1097" s="138">
        <f t="shared" si="638"/>
        <v>50</v>
      </c>
      <c r="S1097" s="138">
        <f t="shared" si="639"/>
        <v>75</v>
      </c>
      <c r="T1097" s="138">
        <f t="shared" si="640"/>
        <v>100</v>
      </c>
      <c r="U1097" s="138" t="e">
        <f t="shared" si="641"/>
        <v>#VALUE!</v>
      </c>
      <c r="V1097" s="138" t="e">
        <f t="shared" si="642"/>
        <v>#VALUE!</v>
      </c>
      <c r="W1097" s="158" t="str">
        <f t="shared" si="619"/>
        <v>выходной</v>
      </c>
      <c r="X1097" s="159" t="e">
        <f>HLOOKUP(SEARCH("2",$M1097)-1,$Q$3:$V1097,$P1097+1,FALSE)</f>
        <v>#N/A</v>
      </c>
      <c r="Y1097" s="160" t="str">
        <f t="shared" si="620"/>
        <v>08:30 17:00(12:30 13:30)</v>
      </c>
      <c r="Z1097" s="161" t="e">
        <f t="shared" si="621"/>
        <v>#VALUE!</v>
      </c>
      <c r="AA1097" s="158" t="str">
        <f t="shared" si="622"/>
        <v>08:30 17:00(12:30 13:30)</v>
      </c>
      <c r="AB1097" s="159">
        <f>HLOOKUP(SEARCH("3",$M1097)-1,$Q$3:$V1097,$P1097+1,FALSE)</f>
        <v>25</v>
      </c>
      <c r="AC1097" s="160" t="str">
        <f t="shared" si="623"/>
        <v>08:30 17:00(12:30 13:30)|09:30 17:00(12:30 13:30)|08:30 17:00(12:30 13:30)|09:00 14:00</v>
      </c>
      <c r="AD1097" s="161" t="str">
        <f t="shared" si="624"/>
        <v>08:30 17:00(12:30 13:30)</v>
      </c>
      <c r="AE1097" s="158" t="str">
        <f t="shared" si="625"/>
        <v>08:30 17:00(12:30 13:30)</v>
      </c>
      <c r="AF1097" s="159">
        <f>HLOOKUP(SEARCH("4",$M1097)-1,$Q$3:$V1097,$P1097+1,FALSE)</f>
        <v>50</v>
      </c>
      <c r="AG1097" s="161" t="str">
        <f t="shared" si="626"/>
        <v>09:30 17:00(12:30 13:30)|08:30 17:00(12:30 13:30)|09:00 14:00</v>
      </c>
      <c r="AH1097" s="161" t="str">
        <f t="shared" si="627"/>
        <v>09:30 17:00(12:30 13:30)</v>
      </c>
      <c r="AI1097" s="158" t="str">
        <f t="shared" si="628"/>
        <v>09:30 17:00(12:30 13:30)</v>
      </c>
      <c r="AJ1097" s="159">
        <f>HLOOKUP(SEARCH("5",$M1097)-1,$Q$3:$V1097,$P1097+1,FALSE)</f>
        <v>75</v>
      </c>
      <c r="AK1097" s="161" t="str">
        <f t="shared" si="629"/>
        <v>08:30 17:00(12:30 13:30)|09:00 14:00</v>
      </c>
      <c r="AL1097" s="161" t="str">
        <f t="shared" si="630"/>
        <v>08:30 17:00(12:30 13:30)</v>
      </c>
      <c r="AM1097" s="158" t="str">
        <f t="shared" si="631"/>
        <v>08:30 17:00(12:30 13:30)</v>
      </c>
      <c r="AN1097" s="159">
        <f>HLOOKUP(SEARCH("6",$M1097)-1,$Q$3:$V1097,$P1097+1,FALSE)</f>
        <v>100</v>
      </c>
      <c r="AO1097" s="161" t="str">
        <f t="shared" si="632"/>
        <v>09:00 14:00</v>
      </c>
      <c r="AP1097" s="161" t="e">
        <f t="shared" si="633"/>
        <v>#VALUE!</v>
      </c>
      <c r="AQ1097" s="162" t="str">
        <f t="shared" si="634"/>
        <v>09:00 14:00</v>
      </c>
      <c r="AR1097" s="163" t="e">
        <f>HLOOKUP(SEARCH("7",$M1097)-1,$Q$3:$V1097,$P1097+1,FALSE)</f>
        <v>#VALUE!</v>
      </c>
      <c r="AS1097" s="164" t="str">
        <f t="shared" si="635"/>
        <v>выходной</v>
      </c>
      <c r="AT1097" s="142"/>
      <c r="AU1097" s="11" t="str">
        <f>IF(ISERROR(VLOOKUP(B1097,'РЕОРГ 2008'!$A:$B,2,FALSE)),"",VLOOKUP(B1097,'РЕОРГ 2008'!$A:$B,2,FALSE))</f>
        <v/>
      </c>
      <c r="AV1097" s="12" t="str">
        <f t="shared" si="636"/>
        <v>Опер.касса №1461/066</v>
      </c>
      <c r="AW1097" s="31" t="e">
        <f>LEFT(#REF!,2)</f>
        <v>#REF!</v>
      </c>
      <c r="AX1097" s="12" t="str">
        <f t="shared" si="614"/>
        <v>1461/066</v>
      </c>
      <c r="AZ1097" t="str">
        <f>IF(ISERROR(VLOOKUP(B1097,'РЕОРГ 01.08.2009'!$A:$B,2,FALSE)),"",VLOOKUP(B1097,'РЕОРГ 01.08.2009'!$A:$B,2,FALSE))</f>
        <v/>
      </c>
      <c r="BA1097" s="12" t="str">
        <f t="shared" si="609"/>
        <v>Опер.касса №1461/066</v>
      </c>
      <c r="BB1097" t="e">
        <f>LEFT(#REF!,2)</f>
        <v>#REF!</v>
      </c>
      <c r="BC1097" s="12" t="str">
        <f t="shared" si="615"/>
        <v>1461/066</v>
      </c>
      <c r="BE1097" t="str">
        <f>IF(ISERROR(VLOOKUP(B1097,'РЕОРГ 01.10.2009'!A:C,3,FALSE)),"",VLOOKUP(B1097,'РЕОРГ 01.10.2009'!A:C,3,FALSE))</f>
        <v/>
      </c>
      <c r="BF1097" s="12" t="str">
        <f t="shared" si="610"/>
        <v>Опер.касса №1461/066</v>
      </c>
      <c r="BG1097" t="e">
        <f>LEFT(#REF!,2)</f>
        <v>#REF!</v>
      </c>
      <c r="BH1097" s="12" t="str">
        <f t="shared" si="616"/>
        <v>1461/066</v>
      </c>
      <c r="BJ1097" t="str">
        <f>IF(ISERROR(VLOOKUP($B1097,'РЕОРГ 01.05.2010'!A:B,2,FALSE)),"",VLOOKUP($B1097,'РЕОРГ 01.05.2010'!A:B,2,FALSE))</f>
        <v/>
      </c>
      <c r="BK1097" s="12" t="str">
        <f t="shared" si="611"/>
        <v>Опер.касса №1461/066</v>
      </c>
      <c r="BL1097" t="e">
        <f>LEFT(#REF!,2)</f>
        <v>#REF!</v>
      </c>
      <c r="BM1097" s="12" t="str">
        <f t="shared" si="617"/>
        <v>1461/066</v>
      </c>
      <c r="BO1097" t="str">
        <f>IF(ISERROR(VLOOKUP($B1097,'РЕОРГ 01.08.2010'!A:B,2,FALSE)),"",VLOOKUP($B1097,'РЕОРГ 01.08.2010'!A:B,2,FALSE))</f>
        <v/>
      </c>
      <c r="BP1097" s="12" t="str">
        <f t="shared" si="612"/>
        <v>Опер.касса №1461/066</v>
      </c>
      <c r="BQ1097" t="e">
        <f>LEFT(#REF!,2)</f>
        <v>#REF!</v>
      </c>
      <c r="BR1097" s="12" t="str">
        <f t="shared" si="618"/>
        <v>1461/066</v>
      </c>
    </row>
    <row r="1098" spans="1:70" ht="12.75" customHeight="1">
      <c r="A1098" t="str">
        <f t="shared" si="613"/>
        <v>1461/072</v>
      </c>
      <c r="B1098" s="133">
        <v>1208</v>
      </c>
      <c r="C1098" s="1" t="s">
        <v>3958</v>
      </c>
      <c r="D1098" s="32" t="s">
        <v>7017</v>
      </c>
      <c r="E1098" s="1" t="s">
        <v>3959</v>
      </c>
      <c r="F1098" s="1" t="s">
        <v>5684</v>
      </c>
      <c r="G1098" s="1" t="s">
        <v>3960</v>
      </c>
      <c r="H1098" s="1" t="s">
        <v>3961</v>
      </c>
      <c r="I1098" s="1" t="s">
        <v>3962</v>
      </c>
      <c r="J1098" s="1"/>
      <c r="K1098" s="1">
        <v>9</v>
      </c>
      <c r="L1098" s="32" t="s">
        <v>4051</v>
      </c>
      <c r="M1098" s="8" t="s">
        <v>11773</v>
      </c>
      <c r="N1098" s="2" t="s">
        <v>12437</v>
      </c>
      <c r="O1098" s="173"/>
      <c r="P1098" s="168">
        <f t="shared" si="643"/>
        <v>1095</v>
      </c>
      <c r="Q1098" s="138">
        <f t="shared" si="637"/>
        <v>12</v>
      </c>
      <c r="R1098" s="138">
        <f t="shared" si="638"/>
        <v>24</v>
      </c>
      <c r="S1098" s="138">
        <f t="shared" si="639"/>
        <v>36</v>
      </c>
      <c r="T1098" s="138">
        <f t="shared" si="640"/>
        <v>48</v>
      </c>
      <c r="U1098" s="138">
        <f t="shared" si="641"/>
        <v>60</v>
      </c>
      <c r="V1098" s="138" t="e">
        <f t="shared" si="642"/>
        <v>#VALUE!</v>
      </c>
      <c r="W1098" s="158" t="str">
        <f t="shared" si="619"/>
        <v>08:30 18:00</v>
      </c>
      <c r="X1098" s="159">
        <f>HLOOKUP(SEARCH("2",$M1098)-1,$Q$3:$V1098,$P1098+1,FALSE)</f>
        <v>12</v>
      </c>
      <c r="Y1098" s="160" t="str">
        <f t="shared" si="620"/>
        <v>08:30 18:00|08:30 18:00|08:30 18:00|09:00 18:00|08:00 15:00</v>
      </c>
      <c r="Z1098" s="161" t="str">
        <f t="shared" si="621"/>
        <v>08:30 18:00</v>
      </c>
      <c r="AA1098" s="158" t="str">
        <f t="shared" si="622"/>
        <v>08:30 18:00</v>
      </c>
      <c r="AB1098" s="159">
        <f>HLOOKUP(SEARCH("3",$M1098)-1,$Q$3:$V1098,$P1098+1,FALSE)</f>
        <v>24</v>
      </c>
      <c r="AC1098" s="160" t="str">
        <f t="shared" si="623"/>
        <v>08:30 18:00|08:30 18:00|09:00 18:00|08:00 15:00</v>
      </c>
      <c r="AD1098" s="161" t="str">
        <f t="shared" si="624"/>
        <v>08:30 18:00</v>
      </c>
      <c r="AE1098" s="158" t="str">
        <f t="shared" si="625"/>
        <v>08:30 18:00</v>
      </c>
      <c r="AF1098" s="159">
        <f>HLOOKUP(SEARCH("4",$M1098)-1,$Q$3:$V1098,$P1098+1,FALSE)</f>
        <v>36</v>
      </c>
      <c r="AG1098" s="161" t="str">
        <f t="shared" si="626"/>
        <v>08:30 18:00|09:00 18:00|08:00 15:00</v>
      </c>
      <c r="AH1098" s="161" t="str">
        <f t="shared" si="627"/>
        <v>08:30 18:00</v>
      </c>
      <c r="AI1098" s="158" t="str">
        <f t="shared" si="628"/>
        <v>08:30 18:00</v>
      </c>
      <c r="AJ1098" s="159">
        <f>HLOOKUP(SEARCH("5",$M1098)-1,$Q$3:$V1098,$P1098+1,FALSE)</f>
        <v>48</v>
      </c>
      <c r="AK1098" s="161" t="str">
        <f t="shared" si="629"/>
        <v>09:00 18:00|08:00 15:00</v>
      </c>
      <c r="AL1098" s="161" t="str">
        <f t="shared" si="630"/>
        <v>09:00 18:00</v>
      </c>
      <c r="AM1098" s="158" t="str">
        <f t="shared" si="631"/>
        <v>09:00 18:00</v>
      </c>
      <c r="AN1098" s="159">
        <f>HLOOKUP(SEARCH("6",$M1098)-1,$Q$3:$V1098,$P1098+1,FALSE)</f>
        <v>60</v>
      </c>
      <c r="AO1098" s="161" t="str">
        <f t="shared" si="632"/>
        <v>08:00 15:00</v>
      </c>
      <c r="AP1098" s="161" t="e">
        <f t="shared" si="633"/>
        <v>#VALUE!</v>
      </c>
      <c r="AQ1098" s="162" t="str">
        <f t="shared" si="634"/>
        <v>08:00 15:00</v>
      </c>
      <c r="AR1098" s="163" t="e">
        <f>HLOOKUP(SEARCH("7",$M1098)-1,$Q$3:$V1098,$P1098+1,FALSE)</f>
        <v>#VALUE!</v>
      </c>
      <c r="AS1098" s="164" t="str">
        <f t="shared" si="635"/>
        <v>выходной</v>
      </c>
      <c r="AT1098" s="142"/>
      <c r="AU1098" s="11" t="str">
        <f>IF(ISERROR(VLOOKUP(B1098,'РЕОРГ 2008'!$A:$B,2,FALSE)),"",VLOOKUP(B1098,'РЕОРГ 2008'!$A:$B,2,FALSE))</f>
        <v/>
      </c>
      <c r="AV1098" s="12" t="str">
        <f t="shared" si="636"/>
        <v>Доп.офис №1461/072</v>
      </c>
      <c r="AW1098" s="31" t="e">
        <f>LEFT(#REF!,2)</f>
        <v>#REF!</v>
      </c>
      <c r="AX1098" s="12" t="str">
        <f t="shared" si="614"/>
        <v>1461/072</v>
      </c>
      <c r="AZ1098" t="str">
        <f>IF(ISERROR(VLOOKUP(B1098,'РЕОРГ 01.08.2009'!$A:$B,2,FALSE)),"",VLOOKUP(B1098,'РЕОРГ 01.08.2009'!$A:$B,2,FALSE))</f>
        <v/>
      </c>
      <c r="BA1098" s="12" t="str">
        <f t="shared" si="609"/>
        <v>Доп.офис №1461/072</v>
      </c>
      <c r="BB1098" t="e">
        <f>LEFT(#REF!,2)</f>
        <v>#REF!</v>
      </c>
      <c r="BC1098" s="12" t="str">
        <f t="shared" si="615"/>
        <v>1461/072</v>
      </c>
      <c r="BE1098" t="str">
        <f>IF(ISERROR(VLOOKUP(B1098,'РЕОРГ 01.10.2009'!A:C,3,FALSE)),"",VLOOKUP(B1098,'РЕОРГ 01.10.2009'!A:C,3,FALSE))</f>
        <v/>
      </c>
      <c r="BF1098" s="12" t="str">
        <f t="shared" si="610"/>
        <v>Доп.офис №1461/072</v>
      </c>
      <c r="BG1098" t="e">
        <f>LEFT(#REF!,2)</f>
        <v>#REF!</v>
      </c>
      <c r="BH1098" s="12" t="str">
        <f t="shared" si="616"/>
        <v>1461/072</v>
      </c>
      <c r="BJ1098" t="str">
        <f>IF(ISERROR(VLOOKUP($B1098,'РЕОРГ 01.05.2010'!A:B,2,FALSE)),"",VLOOKUP($B1098,'РЕОРГ 01.05.2010'!A:B,2,FALSE))</f>
        <v/>
      </c>
      <c r="BK1098" s="12" t="str">
        <f t="shared" si="611"/>
        <v>Доп.офис №1461/072</v>
      </c>
      <c r="BL1098" t="e">
        <f>LEFT(#REF!,2)</f>
        <v>#REF!</v>
      </c>
      <c r="BM1098" s="12" t="str">
        <f t="shared" si="617"/>
        <v>1461/072</v>
      </c>
      <c r="BO1098" t="str">
        <f>IF(ISERROR(VLOOKUP($B1098,'РЕОРГ 01.08.2010'!A:B,2,FALSE)),"",VLOOKUP($B1098,'РЕОРГ 01.08.2010'!A:B,2,FALSE))</f>
        <v/>
      </c>
      <c r="BP1098" s="12" t="str">
        <f t="shared" si="612"/>
        <v>Доп.офис №1461/072</v>
      </c>
      <c r="BQ1098" t="e">
        <f>LEFT(#REF!,2)</f>
        <v>#REF!</v>
      </c>
      <c r="BR1098" s="12" t="str">
        <f t="shared" si="618"/>
        <v>1461/072</v>
      </c>
    </row>
    <row r="1099" spans="1:70" ht="12.75" customHeight="1">
      <c r="A1099" t="str">
        <f t="shared" si="613"/>
        <v>1461/073</v>
      </c>
      <c r="B1099" s="133">
        <v>1209</v>
      </c>
      <c r="C1099" s="1" t="s">
        <v>3963</v>
      </c>
      <c r="D1099" s="32" t="s">
        <v>1931</v>
      </c>
      <c r="E1099" s="1" t="s">
        <v>3964</v>
      </c>
      <c r="F1099" s="1" t="s">
        <v>5684</v>
      </c>
      <c r="G1099" s="1" t="s">
        <v>3965</v>
      </c>
      <c r="H1099" s="1" t="s">
        <v>3966</v>
      </c>
      <c r="I1099" s="1" t="s">
        <v>3967</v>
      </c>
      <c r="J1099" s="1"/>
      <c r="K1099" s="1">
        <v>0.25</v>
      </c>
      <c r="L1099" s="32" t="s">
        <v>4049</v>
      </c>
      <c r="M1099" s="8" t="s">
        <v>11929</v>
      </c>
      <c r="N1099" s="2" t="s">
        <v>12086</v>
      </c>
      <c r="O1099" s="173"/>
      <c r="P1099" s="168">
        <f t="shared" si="643"/>
        <v>1096</v>
      </c>
      <c r="Q1099" s="138">
        <f t="shared" si="637"/>
        <v>12</v>
      </c>
      <c r="R1099" s="138" t="e">
        <f t="shared" si="638"/>
        <v>#VALUE!</v>
      </c>
      <c r="S1099" s="138" t="e">
        <f t="shared" si="639"/>
        <v>#VALUE!</v>
      </c>
      <c r="T1099" s="138" t="e">
        <f t="shared" si="640"/>
        <v>#VALUE!</v>
      </c>
      <c r="U1099" s="138" t="e">
        <f t="shared" si="641"/>
        <v>#VALUE!</v>
      </c>
      <c r="V1099" s="138" t="e">
        <f t="shared" si="642"/>
        <v>#VALUE!</v>
      </c>
      <c r="W1099" s="158" t="str">
        <f t="shared" si="619"/>
        <v>08:00 12:00</v>
      </c>
      <c r="X1099" s="159" t="e">
        <f>HLOOKUP(SEARCH("2",$M1099)-1,$Q$3:$V1099,$P1099+1,FALSE)</f>
        <v>#VALUE!</v>
      </c>
      <c r="Y1099" s="160" t="e">
        <f t="shared" si="620"/>
        <v>#VALUE!</v>
      </c>
      <c r="Z1099" s="161" t="e">
        <f t="shared" si="621"/>
        <v>#VALUE!</v>
      </c>
      <c r="AA1099" s="158" t="str">
        <f t="shared" si="622"/>
        <v>выходной</v>
      </c>
      <c r="AB1099" s="159">
        <f>HLOOKUP(SEARCH("3",$M1099)-1,$Q$3:$V1099,$P1099+1,FALSE)</f>
        <v>12</v>
      </c>
      <c r="AC1099" s="160" t="str">
        <f t="shared" si="623"/>
        <v>08:00 12:00</v>
      </c>
      <c r="AD1099" s="161" t="e">
        <f t="shared" si="624"/>
        <v>#VALUE!</v>
      </c>
      <c r="AE1099" s="158" t="str">
        <f t="shared" si="625"/>
        <v>08:00 12:00</v>
      </c>
      <c r="AF1099" s="159" t="e">
        <f>HLOOKUP(SEARCH("4",$M1099)-1,$Q$3:$V1099,$P1099+1,FALSE)</f>
        <v>#VALUE!</v>
      </c>
      <c r="AG1099" s="161" t="e">
        <f t="shared" si="626"/>
        <v>#VALUE!</v>
      </c>
      <c r="AH1099" s="161" t="e">
        <f t="shared" si="627"/>
        <v>#VALUE!</v>
      </c>
      <c r="AI1099" s="158" t="str">
        <f t="shared" si="628"/>
        <v>выходной</v>
      </c>
      <c r="AJ1099" s="159" t="e">
        <f>HLOOKUP(SEARCH("5",$M1099)-1,$Q$3:$V1099,$P1099+1,FALSE)</f>
        <v>#VALUE!</v>
      </c>
      <c r="AK1099" s="161" t="e">
        <f t="shared" si="629"/>
        <v>#VALUE!</v>
      </c>
      <c r="AL1099" s="161" t="e">
        <f t="shared" si="630"/>
        <v>#VALUE!</v>
      </c>
      <c r="AM1099" s="158" t="str">
        <f t="shared" si="631"/>
        <v>выходной</v>
      </c>
      <c r="AN1099" s="159" t="e">
        <f>HLOOKUP(SEARCH("6",$M1099)-1,$Q$3:$V1099,$P1099+1,FALSE)</f>
        <v>#VALUE!</v>
      </c>
      <c r="AO1099" s="161" t="e">
        <f t="shared" si="632"/>
        <v>#VALUE!</v>
      </c>
      <c r="AP1099" s="161" t="e">
        <f t="shared" si="633"/>
        <v>#VALUE!</v>
      </c>
      <c r="AQ1099" s="162" t="str">
        <f t="shared" si="634"/>
        <v>выходной</v>
      </c>
      <c r="AR1099" s="163" t="e">
        <f>HLOOKUP(SEARCH("7",$M1099)-1,$Q$3:$V1099,$P1099+1,FALSE)</f>
        <v>#VALUE!</v>
      </c>
      <c r="AS1099" s="164" t="str">
        <f t="shared" si="635"/>
        <v>выходной</v>
      </c>
      <c r="AT1099" s="142"/>
      <c r="AU1099" s="11" t="str">
        <f>IF(ISERROR(VLOOKUP(B1099,'РЕОРГ 2008'!$A:$B,2,FALSE)),"",VLOOKUP(B1099,'РЕОРГ 2008'!$A:$B,2,FALSE))</f>
        <v/>
      </c>
      <c r="AV1099" s="12" t="str">
        <f t="shared" si="636"/>
        <v>Опер.касса №1461/073</v>
      </c>
      <c r="AW1099" s="31" t="e">
        <f>LEFT(#REF!,2)</f>
        <v>#REF!</v>
      </c>
      <c r="AX1099" s="12" t="str">
        <f t="shared" si="614"/>
        <v>1461/073</v>
      </c>
      <c r="AZ1099" t="str">
        <f>IF(ISERROR(VLOOKUP(B1099,'РЕОРГ 01.08.2009'!$A:$B,2,FALSE)),"",VLOOKUP(B1099,'РЕОРГ 01.08.2009'!$A:$B,2,FALSE))</f>
        <v/>
      </c>
      <c r="BA1099" s="12" t="str">
        <f t="shared" si="609"/>
        <v>Опер.касса №1461/073</v>
      </c>
      <c r="BB1099" t="e">
        <f>LEFT(#REF!,2)</f>
        <v>#REF!</v>
      </c>
      <c r="BC1099" s="12" t="str">
        <f t="shared" si="615"/>
        <v>1461/073</v>
      </c>
      <c r="BE1099" t="str">
        <f>IF(ISERROR(VLOOKUP(B1099,'РЕОРГ 01.10.2009'!A:C,3,FALSE)),"",VLOOKUP(B1099,'РЕОРГ 01.10.2009'!A:C,3,FALSE))</f>
        <v/>
      </c>
      <c r="BF1099" s="12" t="str">
        <f t="shared" si="610"/>
        <v>Опер.касса №1461/073</v>
      </c>
      <c r="BG1099" t="e">
        <f>LEFT(#REF!,2)</f>
        <v>#REF!</v>
      </c>
      <c r="BH1099" s="12" t="str">
        <f t="shared" si="616"/>
        <v>1461/073</v>
      </c>
      <c r="BJ1099" t="str">
        <f>IF(ISERROR(VLOOKUP($B1099,'РЕОРГ 01.05.2010'!A:B,2,FALSE)),"",VLOOKUP($B1099,'РЕОРГ 01.05.2010'!A:B,2,FALSE))</f>
        <v/>
      </c>
      <c r="BK1099" s="12" t="str">
        <f t="shared" si="611"/>
        <v>Опер.касса №1461/073</v>
      </c>
      <c r="BL1099" t="e">
        <f>LEFT(#REF!,2)</f>
        <v>#REF!</v>
      </c>
      <c r="BM1099" s="12" t="str">
        <f t="shared" si="617"/>
        <v>1461/073</v>
      </c>
      <c r="BO1099" t="str">
        <f>IF(ISERROR(VLOOKUP($B1099,'РЕОРГ 01.08.2010'!A:B,2,FALSE)),"",VLOOKUP($B1099,'РЕОРГ 01.08.2010'!A:B,2,FALSE))</f>
        <v/>
      </c>
      <c r="BP1099" s="12" t="str">
        <f t="shared" si="612"/>
        <v>Опер.касса №1461/073</v>
      </c>
      <c r="BQ1099" t="e">
        <f>LEFT(#REF!,2)</f>
        <v>#REF!</v>
      </c>
      <c r="BR1099" s="12" t="str">
        <f t="shared" si="618"/>
        <v>1461/073</v>
      </c>
    </row>
    <row r="1100" spans="1:70" ht="12.75" customHeight="1">
      <c r="A1100" t="str">
        <f t="shared" si="613"/>
        <v>1461/074</v>
      </c>
      <c r="B1100" s="133">
        <v>1210</v>
      </c>
      <c r="C1100" s="1" t="s">
        <v>3968</v>
      </c>
      <c r="D1100" s="32" t="s">
        <v>1931</v>
      </c>
      <c r="E1100" s="1" t="s">
        <v>3969</v>
      </c>
      <c r="F1100" s="1" t="s">
        <v>5684</v>
      </c>
      <c r="G1100" s="1" t="s">
        <v>3970</v>
      </c>
      <c r="H1100" s="1" t="s">
        <v>3971</v>
      </c>
      <c r="I1100" s="1" t="s">
        <v>3972</v>
      </c>
      <c r="J1100" s="1"/>
      <c r="K1100" s="1">
        <v>0.5</v>
      </c>
      <c r="L1100" s="32" t="s">
        <v>4049</v>
      </c>
      <c r="M1100" s="8" t="s">
        <v>12438</v>
      </c>
      <c r="N1100" s="2" t="s">
        <v>12439</v>
      </c>
      <c r="O1100" s="173"/>
      <c r="P1100" s="168">
        <f t="shared" si="643"/>
        <v>1097</v>
      </c>
      <c r="Q1100" s="138">
        <f t="shared" si="637"/>
        <v>12</v>
      </c>
      <c r="R1100" s="138">
        <f t="shared" si="638"/>
        <v>24</v>
      </c>
      <c r="S1100" s="138">
        <f t="shared" si="639"/>
        <v>36</v>
      </c>
      <c r="T1100" s="138" t="e">
        <f t="shared" si="640"/>
        <v>#VALUE!</v>
      </c>
      <c r="U1100" s="138" t="e">
        <f t="shared" si="641"/>
        <v>#VALUE!</v>
      </c>
      <c r="V1100" s="138" t="e">
        <f t="shared" si="642"/>
        <v>#VALUE!</v>
      </c>
      <c r="W1100" s="158" t="str">
        <f t="shared" si="619"/>
        <v>выходной</v>
      </c>
      <c r="X1100" s="159" t="e">
        <f>HLOOKUP(SEARCH("2",$M1100)-1,$Q$3:$V1100,$P1100+1,FALSE)</f>
        <v>#N/A</v>
      </c>
      <c r="Y1100" s="160" t="str">
        <f t="shared" si="620"/>
        <v>10:00 14:00</v>
      </c>
      <c r="Z1100" s="161" t="e">
        <f t="shared" si="621"/>
        <v>#VALUE!</v>
      </c>
      <c r="AA1100" s="158" t="str">
        <f t="shared" si="622"/>
        <v>10:00 14:00</v>
      </c>
      <c r="AB1100" s="159">
        <f>HLOOKUP(SEARCH("3",$M1100)-1,$Q$3:$V1100,$P1100+1,FALSE)</f>
        <v>12</v>
      </c>
      <c r="AC1100" s="160" t="str">
        <f t="shared" si="623"/>
        <v>10:00 14:00|10:00 14:00|08:00 12:00</v>
      </c>
      <c r="AD1100" s="161" t="str">
        <f t="shared" si="624"/>
        <v>10:00 14:00</v>
      </c>
      <c r="AE1100" s="158" t="str">
        <f t="shared" si="625"/>
        <v>10:00 14:00</v>
      </c>
      <c r="AF1100" s="159">
        <f>HLOOKUP(SEARCH("4",$M1100)-1,$Q$3:$V1100,$P1100+1,FALSE)</f>
        <v>24</v>
      </c>
      <c r="AG1100" s="161" t="str">
        <f t="shared" si="626"/>
        <v>10:00 14:00|08:00 12:00</v>
      </c>
      <c r="AH1100" s="161" t="str">
        <f t="shared" si="627"/>
        <v>10:00 14:00</v>
      </c>
      <c r="AI1100" s="158" t="str">
        <f t="shared" si="628"/>
        <v>10:00 14:00</v>
      </c>
      <c r="AJ1100" s="159" t="e">
        <f>HLOOKUP(SEARCH("5",$M1100)-1,$Q$3:$V1100,$P1100+1,FALSE)</f>
        <v>#VALUE!</v>
      </c>
      <c r="AK1100" s="161" t="e">
        <f t="shared" si="629"/>
        <v>#VALUE!</v>
      </c>
      <c r="AL1100" s="161" t="e">
        <f t="shared" si="630"/>
        <v>#VALUE!</v>
      </c>
      <c r="AM1100" s="158" t="str">
        <f t="shared" si="631"/>
        <v>выходной</v>
      </c>
      <c r="AN1100" s="159">
        <f>HLOOKUP(SEARCH("6",$M1100)-1,$Q$3:$V1100,$P1100+1,FALSE)</f>
        <v>36</v>
      </c>
      <c r="AO1100" s="161" t="str">
        <f t="shared" si="632"/>
        <v>08:00 12:00</v>
      </c>
      <c r="AP1100" s="161" t="e">
        <f t="shared" si="633"/>
        <v>#VALUE!</v>
      </c>
      <c r="AQ1100" s="162" t="str">
        <f t="shared" si="634"/>
        <v>08:00 12:00</v>
      </c>
      <c r="AR1100" s="163" t="e">
        <f>HLOOKUP(SEARCH("7",$M1100)-1,$Q$3:$V1100,$P1100+1,FALSE)</f>
        <v>#VALUE!</v>
      </c>
      <c r="AS1100" s="164" t="str">
        <f t="shared" si="635"/>
        <v>выходной</v>
      </c>
      <c r="AT1100" s="142"/>
      <c r="AU1100" s="11" t="str">
        <f>IF(ISERROR(VLOOKUP(B1100,'РЕОРГ 2008'!$A:$B,2,FALSE)),"",VLOOKUP(B1100,'РЕОРГ 2008'!$A:$B,2,FALSE))</f>
        <v/>
      </c>
      <c r="AV1100" s="12" t="str">
        <f t="shared" si="636"/>
        <v>Опер.касса №1461/074</v>
      </c>
      <c r="AW1100" s="31" t="e">
        <f>LEFT(#REF!,2)</f>
        <v>#REF!</v>
      </c>
      <c r="AX1100" s="12" t="str">
        <f t="shared" si="614"/>
        <v>1461/074</v>
      </c>
      <c r="AZ1100" t="str">
        <f>IF(ISERROR(VLOOKUP(B1100,'РЕОРГ 01.08.2009'!$A:$B,2,FALSE)),"",VLOOKUP(B1100,'РЕОРГ 01.08.2009'!$A:$B,2,FALSE))</f>
        <v/>
      </c>
      <c r="BA1100" s="12" t="str">
        <f t="shared" si="609"/>
        <v>Опер.касса №1461/074</v>
      </c>
      <c r="BB1100" t="e">
        <f>LEFT(#REF!,2)</f>
        <v>#REF!</v>
      </c>
      <c r="BC1100" s="12" t="str">
        <f t="shared" si="615"/>
        <v>1461/074</v>
      </c>
      <c r="BE1100" t="str">
        <f>IF(ISERROR(VLOOKUP(B1100,'РЕОРГ 01.10.2009'!A:C,3,FALSE)),"",VLOOKUP(B1100,'РЕОРГ 01.10.2009'!A:C,3,FALSE))</f>
        <v/>
      </c>
      <c r="BF1100" s="12" t="str">
        <f t="shared" si="610"/>
        <v>Опер.касса №1461/074</v>
      </c>
      <c r="BG1100" t="e">
        <f>LEFT(#REF!,2)</f>
        <v>#REF!</v>
      </c>
      <c r="BH1100" s="12" t="str">
        <f t="shared" si="616"/>
        <v>1461/074</v>
      </c>
      <c r="BJ1100" t="str">
        <f>IF(ISERROR(VLOOKUP($B1100,'РЕОРГ 01.05.2010'!A:B,2,FALSE)),"",VLOOKUP($B1100,'РЕОРГ 01.05.2010'!A:B,2,FALSE))</f>
        <v/>
      </c>
      <c r="BK1100" s="12" t="str">
        <f t="shared" si="611"/>
        <v>Опер.касса №1461/074</v>
      </c>
      <c r="BL1100" t="e">
        <f>LEFT(#REF!,2)</f>
        <v>#REF!</v>
      </c>
      <c r="BM1100" s="12" t="str">
        <f t="shared" si="617"/>
        <v>1461/074</v>
      </c>
      <c r="BO1100" t="str">
        <f>IF(ISERROR(VLOOKUP($B1100,'РЕОРГ 01.08.2010'!A:B,2,FALSE)),"",VLOOKUP($B1100,'РЕОРГ 01.08.2010'!A:B,2,FALSE))</f>
        <v/>
      </c>
      <c r="BP1100" s="12" t="str">
        <f t="shared" si="612"/>
        <v>Опер.касса №1461/074</v>
      </c>
      <c r="BQ1100" t="e">
        <f>LEFT(#REF!,2)</f>
        <v>#REF!</v>
      </c>
      <c r="BR1100" s="12" t="str">
        <f t="shared" si="618"/>
        <v>1461/074</v>
      </c>
    </row>
    <row r="1101" spans="1:70" ht="12.75" customHeight="1">
      <c r="A1101" t="str">
        <f t="shared" si="613"/>
        <v>1461/075</v>
      </c>
      <c r="B1101" s="133">
        <v>1211</v>
      </c>
      <c r="C1101" s="1" t="s">
        <v>3973</v>
      </c>
      <c r="D1101" s="32" t="s">
        <v>1931</v>
      </c>
      <c r="E1101" s="1" t="s">
        <v>3974</v>
      </c>
      <c r="F1101" s="1" t="s">
        <v>5684</v>
      </c>
      <c r="G1101" s="1" t="s">
        <v>3975</v>
      </c>
      <c r="H1101" s="1" t="s">
        <v>3976</v>
      </c>
      <c r="I1101" s="1" t="s">
        <v>3977</v>
      </c>
      <c r="J1101" s="1"/>
      <c r="K1101" s="1">
        <v>0.5</v>
      </c>
      <c r="L1101" s="32" t="s">
        <v>4049</v>
      </c>
      <c r="M1101" s="8" t="s">
        <v>12438</v>
      </c>
      <c r="N1101" s="2" t="s">
        <v>12097</v>
      </c>
      <c r="O1101" s="173"/>
      <c r="P1101" s="168">
        <f t="shared" si="643"/>
        <v>1098</v>
      </c>
      <c r="Q1101" s="138">
        <f t="shared" si="637"/>
        <v>12</v>
      </c>
      <c r="R1101" s="138">
        <f t="shared" si="638"/>
        <v>24</v>
      </c>
      <c r="S1101" s="138">
        <f t="shared" si="639"/>
        <v>36</v>
      </c>
      <c r="T1101" s="138" t="e">
        <f t="shared" si="640"/>
        <v>#VALUE!</v>
      </c>
      <c r="U1101" s="138" t="e">
        <f t="shared" si="641"/>
        <v>#VALUE!</v>
      </c>
      <c r="V1101" s="138" t="e">
        <f t="shared" si="642"/>
        <v>#VALUE!</v>
      </c>
      <c r="W1101" s="158" t="str">
        <f t="shared" si="619"/>
        <v>выходной</v>
      </c>
      <c r="X1101" s="159" t="e">
        <f>HLOOKUP(SEARCH("2",$M1101)-1,$Q$3:$V1101,$P1101+1,FALSE)</f>
        <v>#N/A</v>
      </c>
      <c r="Y1101" s="160" t="str">
        <f t="shared" si="620"/>
        <v>09:00 13:00</v>
      </c>
      <c r="Z1101" s="161" t="e">
        <f t="shared" si="621"/>
        <v>#VALUE!</v>
      </c>
      <c r="AA1101" s="158" t="str">
        <f t="shared" si="622"/>
        <v>09:00 13:00</v>
      </c>
      <c r="AB1101" s="159">
        <f>HLOOKUP(SEARCH("3",$M1101)-1,$Q$3:$V1101,$P1101+1,FALSE)</f>
        <v>12</v>
      </c>
      <c r="AC1101" s="160" t="str">
        <f t="shared" si="623"/>
        <v>09:00 13:00|09:00 13:00|09:00 13:00</v>
      </c>
      <c r="AD1101" s="161" t="str">
        <f t="shared" si="624"/>
        <v>09:00 13:00</v>
      </c>
      <c r="AE1101" s="158" t="str">
        <f t="shared" si="625"/>
        <v>09:00 13:00</v>
      </c>
      <c r="AF1101" s="159">
        <f>HLOOKUP(SEARCH("4",$M1101)-1,$Q$3:$V1101,$P1101+1,FALSE)</f>
        <v>24</v>
      </c>
      <c r="AG1101" s="161" t="str">
        <f t="shared" si="626"/>
        <v>09:00 13:00|09:00 13:00</v>
      </c>
      <c r="AH1101" s="161" t="str">
        <f t="shared" si="627"/>
        <v>09:00 13:00</v>
      </c>
      <c r="AI1101" s="158" t="str">
        <f t="shared" si="628"/>
        <v>09:00 13:00</v>
      </c>
      <c r="AJ1101" s="159" t="e">
        <f>HLOOKUP(SEARCH("5",$M1101)-1,$Q$3:$V1101,$P1101+1,FALSE)</f>
        <v>#VALUE!</v>
      </c>
      <c r="AK1101" s="161" t="e">
        <f t="shared" si="629"/>
        <v>#VALUE!</v>
      </c>
      <c r="AL1101" s="161" t="e">
        <f t="shared" si="630"/>
        <v>#VALUE!</v>
      </c>
      <c r="AM1101" s="158" t="str">
        <f t="shared" si="631"/>
        <v>выходной</v>
      </c>
      <c r="AN1101" s="159">
        <f>HLOOKUP(SEARCH("6",$M1101)-1,$Q$3:$V1101,$P1101+1,FALSE)</f>
        <v>36</v>
      </c>
      <c r="AO1101" s="161" t="str">
        <f t="shared" si="632"/>
        <v>09:00 13:00</v>
      </c>
      <c r="AP1101" s="161" t="e">
        <f t="shared" si="633"/>
        <v>#VALUE!</v>
      </c>
      <c r="AQ1101" s="162" t="str">
        <f t="shared" si="634"/>
        <v>09:00 13:00</v>
      </c>
      <c r="AR1101" s="163" t="e">
        <f>HLOOKUP(SEARCH("7",$M1101)-1,$Q$3:$V1101,$P1101+1,FALSE)</f>
        <v>#VALUE!</v>
      </c>
      <c r="AS1101" s="164" t="str">
        <f t="shared" si="635"/>
        <v>выходной</v>
      </c>
      <c r="AT1101" s="142"/>
      <c r="AU1101" s="11" t="str">
        <f>IF(ISERROR(VLOOKUP(B1101,'РЕОРГ 2008'!$A:$B,2,FALSE)),"",VLOOKUP(B1101,'РЕОРГ 2008'!$A:$B,2,FALSE))</f>
        <v/>
      </c>
      <c r="AV1101" s="12" t="str">
        <f t="shared" si="636"/>
        <v>Опер.касса №1461/075</v>
      </c>
      <c r="AW1101" s="31" t="e">
        <f>LEFT(#REF!,2)</f>
        <v>#REF!</v>
      </c>
      <c r="AX1101" s="12" t="str">
        <f t="shared" si="614"/>
        <v>1461/075</v>
      </c>
      <c r="AZ1101" t="str">
        <f>IF(ISERROR(VLOOKUP(B1101,'РЕОРГ 01.08.2009'!$A:$B,2,FALSE)),"",VLOOKUP(B1101,'РЕОРГ 01.08.2009'!$A:$B,2,FALSE))</f>
        <v/>
      </c>
      <c r="BA1101" s="12" t="str">
        <f t="shared" si="609"/>
        <v>Опер.касса №1461/075</v>
      </c>
      <c r="BB1101" t="e">
        <f>LEFT(#REF!,2)</f>
        <v>#REF!</v>
      </c>
      <c r="BC1101" s="12" t="str">
        <f t="shared" si="615"/>
        <v>1461/075</v>
      </c>
      <c r="BE1101" t="str">
        <f>IF(ISERROR(VLOOKUP(B1101,'РЕОРГ 01.10.2009'!A:C,3,FALSE)),"",VLOOKUP(B1101,'РЕОРГ 01.10.2009'!A:C,3,FALSE))</f>
        <v/>
      </c>
      <c r="BF1101" s="12" t="str">
        <f t="shared" si="610"/>
        <v>Опер.касса №1461/075</v>
      </c>
      <c r="BG1101" t="e">
        <f>LEFT(#REF!,2)</f>
        <v>#REF!</v>
      </c>
      <c r="BH1101" s="12" t="str">
        <f t="shared" si="616"/>
        <v>1461/075</v>
      </c>
      <c r="BJ1101" t="str">
        <f>IF(ISERROR(VLOOKUP($B1101,'РЕОРГ 01.05.2010'!A:B,2,FALSE)),"",VLOOKUP($B1101,'РЕОРГ 01.05.2010'!A:B,2,FALSE))</f>
        <v/>
      </c>
      <c r="BK1101" s="12" t="str">
        <f t="shared" si="611"/>
        <v>Опер.касса №1461/075</v>
      </c>
      <c r="BL1101" t="e">
        <f>LEFT(#REF!,2)</f>
        <v>#REF!</v>
      </c>
      <c r="BM1101" s="12" t="str">
        <f t="shared" si="617"/>
        <v>1461/075</v>
      </c>
      <c r="BO1101" t="str">
        <f>IF(ISERROR(VLOOKUP($B1101,'РЕОРГ 01.08.2010'!A:B,2,FALSE)),"",VLOOKUP($B1101,'РЕОРГ 01.08.2010'!A:B,2,FALSE))</f>
        <v/>
      </c>
      <c r="BP1101" s="12" t="str">
        <f t="shared" si="612"/>
        <v>Опер.касса №1461/075</v>
      </c>
      <c r="BQ1101" t="e">
        <f>LEFT(#REF!,2)</f>
        <v>#REF!</v>
      </c>
      <c r="BR1101" s="12" t="str">
        <f t="shared" si="618"/>
        <v>1461/075</v>
      </c>
    </row>
    <row r="1102" spans="1:70" ht="12.75" customHeight="1">
      <c r="A1102" t="str">
        <f t="shared" si="613"/>
        <v>1461/076</v>
      </c>
      <c r="B1102" s="133">
        <v>1212</v>
      </c>
      <c r="C1102" s="1" t="s">
        <v>3978</v>
      </c>
      <c r="D1102" s="32" t="s">
        <v>7017</v>
      </c>
      <c r="E1102" s="1" t="s">
        <v>3979</v>
      </c>
      <c r="F1102" s="1" t="s">
        <v>5684</v>
      </c>
      <c r="G1102" s="1" t="s">
        <v>3980</v>
      </c>
      <c r="H1102" s="1" t="s">
        <v>3981</v>
      </c>
      <c r="I1102" s="1" t="s">
        <v>13056</v>
      </c>
      <c r="J1102" s="1"/>
      <c r="K1102" s="1">
        <v>8.75</v>
      </c>
      <c r="L1102" s="32" t="s">
        <v>4052</v>
      </c>
      <c r="M1102" s="8" t="s">
        <v>11773</v>
      </c>
      <c r="N1102" s="2" t="s">
        <v>12440</v>
      </c>
      <c r="O1102" s="173"/>
      <c r="P1102" s="168">
        <f t="shared" si="643"/>
        <v>1099</v>
      </c>
      <c r="Q1102" s="138">
        <f t="shared" si="637"/>
        <v>25</v>
      </c>
      <c r="R1102" s="138">
        <f t="shared" si="638"/>
        <v>50</v>
      </c>
      <c r="S1102" s="138">
        <f t="shared" si="639"/>
        <v>75</v>
      </c>
      <c r="T1102" s="138">
        <f t="shared" si="640"/>
        <v>100</v>
      </c>
      <c r="U1102" s="138">
        <f t="shared" si="641"/>
        <v>125</v>
      </c>
      <c r="V1102" s="138" t="e">
        <f t="shared" si="642"/>
        <v>#VALUE!</v>
      </c>
      <c r="W1102" s="158" t="str">
        <f t="shared" si="619"/>
        <v>08:30 17:00(13:00 14:00)</v>
      </c>
      <c r="X1102" s="159">
        <f>HLOOKUP(SEARCH("2",$M1102)-1,$Q$3:$V1102,$P1102+1,FALSE)</f>
        <v>25</v>
      </c>
      <c r="Y1102" s="160" t="str">
        <f t="shared" si="620"/>
        <v>09:00 17:00(13:00 14:00)|08:30 17:00(13:00 14:00)|08:30 17:00(13:00 14:00)|08:30 17:00(13:00 14:00)|08:30 13:00</v>
      </c>
      <c r="Z1102" s="161" t="str">
        <f t="shared" si="621"/>
        <v>09:00 17:00(13:00 14:00)</v>
      </c>
      <c r="AA1102" s="158" t="str">
        <f t="shared" si="622"/>
        <v>09:00 17:00(13:00 14:00)</v>
      </c>
      <c r="AB1102" s="159">
        <f>HLOOKUP(SEARCH("3",$M1102)-1,$Q$3:$V1102,$P1102+1,FALSE)</f>
        <v>50</v>
      </c>
      <c r="AC1102" s="160" t="str">
        <f t="shared" si="623"/>
        <v>08:30 17:00(13:00 14:00)|08:30 17:00(13:00 14:00)|08:30 17:00(13:00 14:00)|08:30 13:00</v>
      </c>
      <c r="AD1102" s="161" t="str">
        <f t="shared" si="624"/>
        <v>08:30 17:00(13:00 14:00)</v>
      </c>
      <c r="AE1102" s="158" t="str">
        <f t="shared" si="625"/>
        <v>08:30 17:00(13:00 14:00)</v>
      </c>
      <c r="AF1102" s="159">
        <f>HLOOKUP(SEARCH("4",$M1102)-1,$Q$3:$V1102,$P1102+1,FALSE)</f>
        <v>75</v>
      </c>
      <c r="AG1102" s="161" t="str">
        <f t="shared" si="626"/>
        <v>08:30 17:00(13:00 14:00)|08:30 17:00(13:00 14:00)|08:30 13:00</v>
      </c>
      <c r="AH1102" s="161" t="str">
        <f t="shared" si="627"/>
        <v>08:30 17:00(13:00 14:00)</v>
      </c>
      <c r="AI1102" s="158" t="str">
        <f t="shared" si="628"/>
        <v>08:30 17:00(13:00 14:00)</v>
      </c>
      <c r="AJ1102" s="159">
        <f>HLOOKUP(SEARCH("5",$M1102)-1,$Q$3:$V1102,$P1102+1,FALSE)</f>
        <v>100</v>
      </c>
      <c r="AK1102" s="161" t="str">
        <f t="shared" si="629"/>
        <v>08:30 17:00(13:00 14:00)|08:30 13:00</v>
      </c>
      <c r="AL1102" s="161" t="str">
        <f t="shared" si="630"/>
        <v>08:30 17:00(13:00 14:00)</v>
      </c>
      <c r="AM1102" s="158" t="str">
        <f t="shared" si="631"/>
        <v>08:30 17:00(13:00 14:00)</v>
      </c>
      <c r="AN1102" s="159">
        <f>HLOOKUP(SEARCH("6",$M1102)-1,$Q$3:$V1102,$P1102+1,FALSE)</f>
        <v>125</v>
      </c>
      <c r="AO1102" s="161" t="str">
        <f t="shared" si="632"/>
        <v>08:30 13:00</v>
      </c>
      <c r="AP1102" s="161" t="e">
        <f t="shared" si="633"/>
        <v>#VALUE!</v>
      </c>
      <c r="AQ1102" s="162" t="str">
        <f t="shared" si="634"/>
        <v>08:30 13:00</v>
      </c>
      <c r="AR1102" s="163" t="e">
        <f>HLOOKUP(SEARCH("7",$M1102)-1,$Q$3:$V1102,$P1102+1,FALSE)</f>
        <v>#VALUE!</v>
      </c>
      <c r="AS1102" s="164" t="str">
        <f t="shared" si="635"/>
        <v>выходной</v>
      </c>
      <c r="AT1102" s="142"/>
      <c r="AU1102" s="11" t="str">
        <f>IF(ISERROR(VLOOKUP(B1102,'РЕОРГ 2008'!$A:$B,2,FALSE)),"",VLOOKUP(B1102,'РЕОРГ 2008'!$A:$B,2,FALSE))</f>
        <v/>
      </c>
      <c r="AV1102" s="12" t="str">
        <f t="shared" si="636"/>
        <v>Доп.офис №1461/076</v>
      </c>
      <c r="AW1102" s="31" t="e">
        <f>LEFT(#REF!,2)</f>
        <v>#REF!</v>
      </c>
      <c r="AX1102" s="12" t="str">
        <f t="shared" si="614"/>
        <v>1461/076</v>
      </c>
      <c r="AZ1102" t="str">
        <f>IF(ISERROR(VLOOKUP(B1102,'РЕОРГ 01.08.2009'!$A:$B,2,FALSE)),"",VLOOKUP(B1102,'РЕОРГ 01.08.2009'!$A:$B,2,FALSE))</f>
        <v/>
      </c>
      <c r="BA1102" s="12" t="str">
        <f t="shared" si="609"/>
        <v>Доп.офис №1461/076</v>
      </c>
      <c r="BB1102" t="e">
        <f>LEFT(#REF!,2)</f>
        <v>#REF!</v>
      </c>
      <c r="BC1102" s="12" t="str">
        <f t="shared" si="615"/>
        <v>1461/076</v>
      </c>
      <c r="BE1102" t="str">
        <f>IF(ISERROR(VLOOKUP(B1102,'РЕОРГ 01.10.2009'!A:C,3,FALSE)),"",VLOOKUP(B1102,'РЕОРГ 01.10.2009'!A:C,3,FALSE))</f>
        <v/>
      </c>
      <c r="BF1102" s="12" t="str">
        <f t="shared" si="610"/>
        <v>Доп.офис №1461/076</v>
      </c>
      <c r="BG1102" t="e">
        <f>LEFT(#REF!,2)</f>
        <v>#REF!</v>
      </c>
      <c r="BH1102" s="12" t="str">
        <f t="shared" si="616"/>
        <v>1461/076</v>
      </c>
      <c r="BJ1102" t="str">
        <f>IF(ISERROR(VLOOKUP($B1102,'РЕОРГ 01.05.2010'!A:B,2,FALSE)),"",VLOOKUP($B1102,'РЕОРГ 01.05.2010'!A:B,2,FALSE))</f>
        <v/>
      </c>
      <c r="BK1102" s="12" t="str">
        <f t="shared" si="611"/>
        <v>Доп.офис №1461/076</v>
      </c>
      <c r="BL1102" t="e">
        <f>LEFT(#REF!,2)</f>
        <v>#REF!</v>
      </c>
      <c r="BM1102" s="12" t="str">
        <f t="shared" si="617"/>
        <v>1461/076</v>
      </c>
      <c r="BO1102" t="str">
        <f>IF(ISERROR(VLOOKUP($B1102,'РЕОРГ 01.08.2010'!A:B,2,FALSE)),"",VLOOKUP($B1102,'РЕОРГ 01.08.2010'!A:B,2,FALSE))</f>
        <v/>
      </c>
      <c r="BP1102" s="12" t="str">
        <f t="shared" si="612"/>
        <v>Доп.офис №1461/076</v>
      </c>
      <c r="BQ1102" t="e">
        <f>LEFT(#REF!,2)</f>
        <v>#REF!</v>
      </c>
      <c r="BR1102" s="12" t="str">
        <f t="shared" si="618"/>
        <v>1461/076</v>
      </c>
    </row>
    <row r="1103" spans="1:70" ht="12.75" customHeight="1">
      <c r="A1103" t="str">
        <f t="shared" si="613"/>
        <v>1461/077</v>
      </c>
      <c r="B1103" s="133">
        <v>1213</v>
      </c>
      <c r="C1103" s="1" t="s">
        <v>3982</v>
      </c>
      <c r="D1103" s="32" t="s">
        <v>1931</v>
      </c>
      <c r="E1103" s="1" t="s">
        <v>3983</v>
      </c>
      <c r="F1103" s="1" t="s">
        <v>5684</v>
      </c>
      <c r="G1103" s="1" t="s">
        <v>3984</v>
      </c>
      <c r="H1103" s="1" t="s">
        <v>3985</v>
      </c>
      <c r="I1103" s="1" t="s">
        <v>3986</v>
      </c>
      <c r="J1103" s="1"/>
      <c r="K1103" s="1">
        <v>0.5</v>
      </c>
      <c r="L1103" s="32" t="s">
        <v>4049</v>
      </c>
      <c r="M1103" s="8" t="s">
        <v>12441</v>
      </c>
      <c r="N1103" s="2" t="s">
        <v>11902</v>
      </c>
      <c r="O1103" s="173"/>
      <c r="P1103" s="168">
        <f t="shared" si="643"/>
        <v>1100</v>
      </c>
      <c r="Q1103" s="138">
        <f t="shared" si="637"/>
        <v>25</v>
      </c>
      <c r="R1103" s="138">
        <f t="shared" si="638"/>
        <v>50</v>
      </c>
      <c r="S1103" s="138" t="e">
        <f t="shared" si="639"/>
        <v>#VALUE!</v>
      </c>
      <c r="T1103" s="138" t="e">
        <f t="shared" si="640"/>
        <v>#VALUE!</v>
      </c>
      <c r="U1103" s="138" t="e">
        <f t="shared" si="641"/>
        <v>#VALUE!</v>
      </c>
      <c r="V1103" s="138" t="e">
        <f t="shared" si="642"/>
        <v>#VALUE!</v>
      </c>
      <c r="W1103" s="158" t="str">
        <f t="shared" si="619"/>
        <v>выходной</v>
      </c>
      <c r="X1103" s="159" t="e">
        <f>HLOOKUP(SEARCH("2",$M1103)-1,$Q$3:$V1103,$P1103+1,FALSE)</f>
        <v>#N/A</v>
      </c>
      <c r="Y1103" s="160" t="str">
        <f t="shared" si="620"/>
        <v>08:00 15:00(12:00 13:00)</v>
      </c>
      <c r="Z1103" s="161" t="e">
        <f t="shared" si="621"/>
        <v>#VALUE!</v>
      </c>
      <c r="AA1103" s="158" t="str">
        <f t="shared" si="622"/>
        <v>08:00 15:00(12:00 13:00)</v>
      </c>
      <c r="AB1103" s="159" t="e">
        <f>HLOOKUP(SEARCH("3",$M1103)-1,$Q$3:$V1103,$P1103+1,FALSE)</f>
        <v>#VALUE!</v>
      </c>
      <c r="AC1103" s="160" t="e">
        <f t="shared" si="623"/>
        <v>#VALUE!</v>
      </c>
      <c r="AD1103" s="161" t="e">
        <f t="shared" si="624"/>
        <v>#VALUE!</v>
      </c>
      <c r="AE1103" s="158" t="str">
        <f t="shared" si="625"/>
        <v>выходной</v>
      </c>
      <c r="AF1103" s="159" t="e">
        <f>HLOOKUP(SEARCH("4",$M1103)-1,$Q$3:$V1103,$P1103+1,FALSE)</f>
        <v>#VALUE!</v>
      </c>
      <c r="AG1103" s="161" t="e">
        <f t="shared" si="626"/>
        <v>#VALUE!</v>
      </c>
      <c r="AH1103" s="161" t="e">
        <f t="shared" si="627"/>
        <v>#VALUE!</v>
      </c>
      <c r="AI1103" s="158" t="str">
        <f t="shared" si="628"/>
        <v>выходной</v>
      </c>
      <c r="AJ1103" s="159">
        <f>HLOOKUP(SEARCH("5",$M1103)-1,$Q$3:$V1103,$P1103+1,FALSE)</f>
        <v>25</v>
      </c>
      <c r="AK1103" s="161" t="str">
        <f t="shared" si="629"/>
        <v>08:00 15:00(12:00 13:00)|08:00 13:00</v>
      </c>
      <c r="AL1103" s="161" t="str">
        <f t="shared" si="630"/>
        <v>08:00 15:00(12:00 13:00)</v>
      </c>
      <c r="AM1103" s="158" t="str">
        <f t="shared" si="631"/>
        <v>08:00 15:00(12:00 13:00)</v>
      </c>
      <c r="AN1103" s="159">
        <f>HLOOKUP(SEARCH("6",$M1103)-1,$Q$3:$V1103,$P1103+1,FALSE)</f>
        <v>50</v>
      </c>
      <c r="AO1103" s="161" t="str">
        <f t="shared" si="632"/>
        <v>08:00 13:00</v>
      </c>
      <c r="AP1103" s="161" t="e">
        <f t="shared" si="633"/>
        <v>#VALUE!</v>
      </c>
      <c r="AQ1103" s="162" t="str">
        <f t="shared" si="634"/>
        <v>08:00 13:00</v>
      </c>
      <c r="AR1103" s="163" t="e">
        <f>HLOOKUP(SEARCH("7",$M1103)-1,$Q$3:$V1103,$P1103+1,FALSE)</f>
        <v>#VALUE!</v>
      </c>
      <c r="AS1103" s="164" t="str">
        <f t="shared" si="635"/>
        <v>выходной</v>
      </c>
      <c r="AT1103" s="142"/>
      <c r="AU1103" s="11" t="str">
        <f>IF(ISERROR(VLOOKUP(B1103,'РЕОРГ 2008'!$A:$B,2,FALSE)),"",VLOOKUP(B1103,'РЕОРГ 2008'!$A:$B,2,FALSE))</f>
        <v/>
      </c>
      <c r="AV1103" s="12" t="str">
        <f t="shared" si="636"/>
        <v>Опер.касса №1461/077</v>
      </c>
      <c r="AW1103" s="31" t="e">
        <f>LEFT(#REF!,2)</f>
        <v>#REF!</v>
      </c>
      <c r="AX1103" s="12" t="str">
        <f t="shared" si="614"/>
        <v>1461/077</v>
      </c>
      <c r="AZ1103" t="str">
        <f>IF(ISERROR(VLOOKUP(B1103,'РЕОРГ 01.08.2009'!$A:$B,2,FALSE)),"",VLOOKUP(B1103,'РЕОРГ 01.08.2009'!$A:$B,2,FALSE))</f>
        <v/>
      </c>
      <c r="BA1103" s="12" t="str">
        <f t="shared" si="609"/>
        <v>Опер.касса №1461/077</v>
      </c>
      <c r="BB1103" t="e">
        <f>LEFT(#REF!,2)</f>
        <v>#REF!</v>
      </c>
      <c r="BC1103" s="12" t="str">
        <f t="shared" si="615"/>
        <v>1461/077</v>
      </c>
      <c r="BE1103" t="str">
        <f>IF(ISERROR(VLOOKUP(B1103,'РЕОРГ 01.10.2009'!A:C,3,FALSE)),"",VLOOKUP(B1103,'РЕОРГ 01.10.2009'!A:C,3,FALSE))</f>
        <v/>
      </c>
      <c r="BF1103" s="12" t="str">
        <f t="shared" si="610"/>
        <v>Опер.касса №1461/077</v>
      </c>
      <c r="BG1103" t="e">
        <f>LEFT(#REF!,2)</f>
        <v>#REF!</v>
      </c>
      <c r="BH1103" s="12" t="str">
        <f t="shared" si="616"/>
        <v>1461/077</v>
      </c>
      <c r="BJ1103" t="str">
        <f>IF(ISERROR(VLOOKUP($B1103,'РЕОРГ 01.05.2010'!A:B,2,FALSE)),"",VLOOKUP($B1103,'РЕОРГ 01.05.2010'!A:B,2,FALSE))</f>
        <v/>
      </c>
      <c r="BK1103" s="12" t="str">
        <f t="shared" si="611"/>
        <v>Опер.касса №1461/077</v>
      </c>
      <c r="BL1103" t="e">
        <f>LEFT(#REF!,2)</f>
        <v>#REF!</v>
      </c>
      <c r="BM1103" s="12" t="str">
        <f t="shared" si="617"/>
        <v>1461/077</v>
      </c>
      <c r="BO1103" t="str">
        <f>IF(ISERROR(VLOOKUP($B1103,'РЕОРГ 01.08.2010'!A:B,2,FALSE)),"",VLOOKUP($B1103,'РЕОРГ 01.08.2010'!A:B,2,FALSE))</f>
        <v/>
      </c>
      <c r="BP1103" s="12" t="str">
        <f t="shared" si="612"/>
        <v>Опер.касса №1461/077</v>
      </c>
      <c r="BQ1103" t="e">
        <f>LEFT(#REF!,2)</f>
        <v>#REF!</v>
      </c>
      <c r="BR1103" s="12" t="str">
        <f t="shared" si="618"/>
        <v>1461/077</v>
      </c>
    </row>
    <row r="1104" spans="1:70" ht="12.75" customHeight="1">
      <c r="A1104" t="str">
        <f t="shared" si="613"/>
        <v>1461/078</v>
      </c>
      <c r="B1104" s="133">
        <v>1214</v>
      </c>
      <c r="C1104" s="1" t="s">
        <v>3987</v>
      </c>
      <c r="D1104" s="32" t="s">
        <v>1931</v>
      </c>
      <c r="E1104" s="1" t="s">
        <v>3988</v>
      </c>
      <c r="F1104" s="1" t="s">
        <v>5684</v>
      </c>
      <c r="G1104" s="1" t="s">
        <v>3989</v>
      </c>
      <c r="H1104" s="1" t="s">
        <v>3990</v>
      </c>
      <c r="I1104" s="1" t="s">
        <v>12846</v>
      </c>
      <c r="J1104" s="1"/>
      <c r="K1104" s="1">
        <v>0.25</v>
      </c>
      <c r="L1104" s="32" t="s">
        <v>4049</v>
      </c>
      <c r="M1104" s="8" t="s">
        <v>11886</v>
      </c>
      <c r="N1104" s="2" t="s">
        <v>12086</v>
      </c>
      <c r="O1104" s="173"/>
      <c r="P1104" s="168">
        <f t="shared" si="643"/>
        <v>1101</v>
      </c>
      <c r="Q1104" s="138">
        <f t="shared" si="637"/>
        <v>12</v>
      </c>
      <c r="R1104" s="138" t="e">
        <f t="shared" si="638"/>
        <v>#VALUE!</v>
      </c>
      <c r="S1104" s="138" t="e">
        <f t="shared" si="639"/>
        <v>#VALUE!</v>
      </c>
      <c r="T1104" s="138" t="e">
        <f t="shared" si="640"/>
        <v>#VALUE!</v>
      </c>
      <c r="U1104" s="138" t="e">
        <f t="shared" si="641"/>
        <v>#VALUE!</v>
      </c>
      <c r="V1104" s="138" t="e">
        <f t="shared" si="642"/>
        <v>#VALUE!</v>
      </c>
      <c r="W1104" s="158" t="str">
        <f t="shared" si="619"/>
        <v>выходной</v>
      </c>
      <c r="X1104" s="159" t="e">
        <f>HLOOKUP(SEARCH("2",$M1104)-1,$Q$3:$V1104,$P1104+1,FALSE)</f>
        <v>#VALUE!</v>
      </c>
      <c r="Y1104" s="160" t="e">
        <f t="shared" si="620"/>
        <v>#VALUE!</v>
      </c>
      <c r="Z1104" s="161" t="e">
        <f t="shared" si="621"/>
        <v>#VALUE!</v>
      </c>
      <c r="AA1104" s="158" t="str">
        <f t="shared" si="622"/>
        <v>выходной</v>
      </c>
      <c r="AB1104" s="159" t="e">
        <f>HLOOKUP(SEARCH("3",$M1104)-1,$Q$3:$V1104,$P1104+1,FALSE)</f>
        <v>#N/A</v>
      </c>
      <c r="AC1104" s="160" t="str">
        <f t="shared" si="623"/>
        <v>08:00 12:00</v>
      </c>
      <c r="AD1104" s="161" t="e">
        <f t="shared" si="624"/>
        <v>#VALUE!</v>
      </c>
      <c r="AE1104" s="158" t="str">
        <f t="shared" si="625"/>
        <v>08:00 12:00</v>
      </c>
      <c r="AF1104" s="159">
        <f>HLOOKUP(SEARCH("4",$M1104)-1,$Q$3:$V1104,$P1104+1,FALSE)</f>
        <v>12</v>
      </c>
      <c r="AG1104" s="161" t="str">
        <f t="shared" si="626"/>
        <v>08:00 12:00</v>
      </c>
      <c r="AH1104" s="161" t="e">
        <f t="shared" si="627"/>
        <v>#VALUE!</v>
      </c>
      <c r="AI1104" s="158" t="str">
        <f t="shared" si="628"/>
        <v>08:00 12:00</v>
      </c>
      <c r="AJ1104" s="159" t="e">
        <f>HLOOKUP(SEARCH("5",$M1104)-1,$Q$3:$V1104,$P1104+1,FALSE)</f>
        <v>#VALUE!</v>
      </c>
      <c r="AK1104" s="161" t="e">
        <f t="shared" si="629"/>
        <v>#VALUE!</v>
      </c>
      <c r="AL1104" s="161" t="e">
        <f t="shared" si="630"/>
        <v>#VALUE!</v>
      </c>
      <c r="AM1104" s="158" t="str">
        <f t="shared" si="631"/>
        <v>выходной</v>
      </c>
      <c r="AN1104" s="159" t="e">
        <f>HLOOKUP(SEARCH("6",$M1104)-1,$Q$3:$V1104,$P1104+1,FALSE)</f>
        <v>#VALUE!</v>
      </c>
      <c r="AO1104" s="161" t="e">
        <f t="shared" si="632"/>
        <v>#VALUE!</v>
      </c>
      <c r="AP1104" s="161" t="e">
        <f t="shared" si="633"/>
        <v>#VALUE!</v>
      </c>
      <c r="AQ1104" s="162" t="str">
        <f t="shared" si="634"/>
        <v>выходной</v>
      </c>
      <c r="AR1104" s="163" t="e">
        <f>HLOOKUP(SEARCH("7",$M1104)-1,$Q$3:$V1104,$P1104+1,FALSE)</f>
        <v>#VALUE!</v>
      </c>
      <c r="AS1104" s="164" t="str">
        <f t="shared" si="635"/>
        <v>выходной</v>
      </c>
      <c r="AT1104" s="142"/>
      <c r="AU1104" s="11" t="str">
        <f>IF(ISERROR(VLOOKUP(B1104,'РЕОРГ 2008'!$A:$B,2,FALSE)),"",VLOOKUP(B1104,'РЕОРГ 2008'!$A:$B,2,FALSE))</f>
        <v/>
      </c>
      <c r="AV1104" s="12" t="str">
        <f t="shared" si="636"/>
        <v>Опер.касса №1461/078</v>
      </c>
      <c r="AW1104" s="31" t="e">
        <f>LEFT(#REF!,2)</f>
        <v>#REF!</v>
      </c>
      <c r="AX1104" s="12" t="str">
        <f t="shared" si="614"/>
        <v>1461/078</v>
      </c>
      <c r="AZ1104" t="str">
        <f>IF(ISERROR(VLOOKUP(B1104,'РЕОРГ 01.08.2009'!$A:$B,2,FALSE)),"",VLOOKUP(B1104,'РЕОРГ 01.08.2009'!$A:$B,2,FALSE))</f>
        <v/>
      </c>
      <c r="BA1104" s="12" t="str">
        <f t="shared" si="609"/>
        <v>Опер.касса №1461/078</v>
      </c>
      <c r="BB1104" t="e">
        <f>LEFT(#REF!,2)</f>
        <v>#REF!</v>
      </c>
      <c r="BC1104" s="12" t="str">
        <f t="shared" si="615"/>
        <v>1461/078</v>
      </c>
      <c r="BE1104" t="str">
        <f>IF(ISERROR(VLOOKUP(B1104,'РЕОРГ 01.10.2009'!A:C,3,FALSE)),"",VLOOKUP(B1104,'РЕОРГ 01.10.2009'!A:C,3,FALSE))</f>
        <v/>
      </c>
      <c r="BF1104" s="12" t="str">
        <f t="shared" si="610"/>
        <v>Опер.касса №1461/078</v>
      </c>
      <c r="BG1104" t="e">
        <f>LEFT(#REF!,2)</f>
        <v>#REF!</v>
      </c>
      <c r="BH1104" s="12" t="str">
        <f t="shared" si="616"/>
        <v>1461/078</v>
      </c>
      <c r="BJ1104" t="str">
        <f>IF(ISERROR(VLOOKUP($B1104,'РЕОРГ 01.05.2010'!A:B,2,FALSE)),"",VLOOKUP($B1104,'РЕОРГ 01.05.2010'!A:B,2,FALSE))</f>
        <v/>
      </c>
      <c r="BK1104" s="12" t="str">
        <f t="shared" si="611"/>
        <v>Опер.касса №1461/078</v>
      </c>
      <c r="BL1104" t="e">
        <f>LEFT(#REF!,2)</f>
        <v>#REF!</v>
      </c>
      <c r="BM1104" s="12" t="str">
        <f t="shared" si="617"/>
        <v>1461/078</v>
      </c>
      <c r="BO1104" t="str">
        <f>IF(ISERROR(VLOOKUP($B1104,'РЕОРГ 01.08.2010'!A:B,2,FALSE)),"",VLOOKUP($B1104,'РЕОРГ 01.08.2010'!A:B,2,FALSE))</f>
        <v/>
      </c>
      <c r="BP1104" s="12" t="str">
        <f t="shared" si="612"/>
        <v>Опер.касса №1461/078</v>
      </c>
      <c r="BQ1104" t="e">
        <f>LEFT(#REF!,2)</f>
        <v>#REF!</v>
      </c>
      <c r="BR1104" s="12" t="str">
        <f t="shared" si="618"/>
        <v>1461/078</v>
      </c>
    </row>
    <row r="1105" spans="1:70" ht="12.75" customHeight="1">
      <c r="A1105" t="str">
        <f t="shared" si="613"/>
        <v>1461/079</v>
      </c>
      <c r="B1105" s="133">
        <v>1215</v>
      </c>
      <c r="C1105" s="1" t="s">
        <v>3991</v>
      </c>
      <c r="D1105" s="32" t="s">
        <v>1931</v>
      </c>
      <c r="E1105" s="1" t="s">
        <v>3992</v>
      </c>
      <c r="F1105" s="1" t="s">
        <v>5684</v>
      </c>
      <c r="G1105" s="1" t="s">
        <v>3993</v>
      </c>
      <c r="H1105" s="1" t="s">
        <v>3994</v>
      </c>
      <c r="I1105" s="1" t="s">
        <v>3995</v>
      </c>
      <c r="J1105" s="1"/>
      <c r="K1105" s="1">
        <v>0.25</v>
      </c>
      <c r="L1105" s="32" t="s">
        <v>4049</v>
      </c>
      <c r="M1105" s="8" t="s">
        <v>12442</v>
      </c>
      <c r="N1105" s="2" t="s">
        <v>11906</v>
      </c>
      <c r="O1105" s="173"/>
      <c r="P1105" s="168">
        <f t="shared" si="643"/>
        <v>1102</v>
      </c>
      <c r="Q1105" s="138">
        <f t="shared" si="637"/>
        <v>12</v>
      </c>
      <c r="R1105" s="138" t="e">
        <f t="shared" si="638"/>
        <v>#VALUE!</v>
      </c>
      <c r="S1105" s="138" t="e">
        <f t="shared" si="639"/>
        <v>#VALUE!</v>
      </c>
      <c r="T1105" s="138" t="e">
        <f t="shared" si="640"/>
        <v>#VALUE!</v>
      </c>
      <c r="U1105" s="138" t="e">
        <f t="shared" si="641"/>
        <v>#VALUE!</v>
      </c>
      <c r="V1105" s="138" t="e">
        <f t="shared" si="642"/>
        <v>#VALUE!</v>
      </c>
      <c r="W1105" s="158" t="str">
        <f t="shared" si="619"/>
        <v>выходной</v>
      </c>
      <c r="X1105" s="159" t="e">
        <f>HLOOKUP(SEARCH("2",$M1105)-1,$Q$3:$V1105,$P1105+1,FALSE)</f>
        <v>#VALUE!</v>
      </c>
      <c r="Y1105" s="160" t="e">
        <f t="shared" si="620"/>
        <v>#VALUE!</v>
      </c>
      <c r="Z1105" s="161" t="e">
        <f t="shared" si="621"/>
        <v>#VALUE!</v>
      </c>
      <c r="AA1105" s="158" t="str">
        <f t="shared" si="622"/>
        <v>выходной</v>
      </c>
      <c r="AB1105" s="159" t="e">
        <f>HLOOKUP(SEARCH("3",$M1105)-1,$Q$3:$V1105,$P1105+1,FALSE)</f>
        <v>#VALUE!</v>
      </c>
      <c r="AC1105" s="160" t="e">
        <f t="shared" si="623"/>
        <v>#VALUE!</v>
      </c>
      <c r="AD1105" s="161" t="e">
        <f t="shared" si="624"/>
        <v>#VALUE!</v>
      </c>
      <c r="AE1105" s="158" t="str">
        <f t="shared" si="625"/>
        <v>выходной</v>
      </c>
      <c r="AF1105" s="159" t="e">
        <f>HLOOKUP(SEARCH("4",$M1105)-1,$Q$3:$V1105,$P1105+1,FALSE)</f>
        <v>#VALUE!</v>
      </c>
      <c r="AG1105" s="161" t="e">
        <f t="shared" si="626"/>
        <v>#VALUE!</v>
      </c>
      <c r="AH1105" s="161" t="e">
        <f t="shared" si="627"/>
        <v>#VALUE!</v>
      </c>
      <c r="AI1105" s="158" t="str">
        <f t="shared" si="628"/>
        <v>выходной</v>
      </c>
      <c r="AJ1105" s="159" t="e">
        <f>HLOOKUP(SEARCH("5",$M1105)-1,$Q$3:$V1105,$P1105+1,FALSE)</f>
        <v>#N/A</v>
      </c>
      <c r="AK1105" s="161" t="str">
        <f t="shared" si="629"/>
        <v>09:00 13:00</v>
      </c>
      <c r="AL1105" s="161" t="e">
        <f t="shared" si="630"/>
        <v>#VALUE!</v>
      </c>
      <c r="AM1105" s="158" t="str">
        <f t="shared" si="631"/>
        <v>09:00 13:00</v>
      </c>
      <c r="AN1105" s="159">
        <f>HLOOKUP(SEARCH("6",$M1105)-1,$Q$3:$V1105,$P1105+1,FALSE)</f>
        <v>12</v>
      </c>
      <c r="AO1105" s="161" t="str">
        <f t="shared" si="632"/>
        <v>09:00 13:00</v>
      </c>
      <c r="AP1105" s="161" t="e">
        <f t="shared" si="633"/>
        <v>#VALUE!</v>
      </c>
      <c r="AQ1105" s="162" t="str">
        <f t="shared" si="634"/>
        <v>09:00 13:00</v>
      </c>
      <c r="AR1105" s="163" t="e">
        <f>HLOOKUP(SEARCH("7",$M1105)-1,$Q$3:$V1105,$P1105+1,FALSE)</f>
        <v>#VALUE!</v>
      </c>
      <c r="AS1105" s="164" t="str">
        <f t="shared" si="635"/>
        <v>выходной</v>
      </c>
      <c r="AT1105" s="142"/>
      <c r="AU1105" s="11" t="str">
        <f>IF(ISERROR(VLOOKUP(B1105,'РЕОРГ 2008'!$A:$B,2,FALSE)),"",VLOOKUP(B1105,'РЕОРГ 2008'!$A:$B,2,FALSE))</f>
        <v/>
      </c>
      <c r="AV1105" s="12" t="str">
        <f t="shared" si="636"/>
        <v>Опер.касса №1461/079</v>
      </c>
      <c r="AW1105" s="31" t="e">
        <f>LEFT(#REF!,2)</f>
        <v>#REF!</v>
      </c>
      <c r="AX1105" s="12" t="str">
        <f t="shared" si="614"/>
        <v>1461/079</v>
      </c>
      <c r="AZ1105" t="str">
        <f>IF(ISERROR(VLOOKUP(B1105,'РЕОРГ 01.08.2009'!$A:$B,2,FALSE)),"",VLOOKUP(B1105,'РЕОРГ 01.08.2009'!$A:$B,2,FALSE))</f>
        <v/>
      </c>
      <c r="BA1105" s="12" t="str">
        <f t="shared" si="609"/>
        <v>Опер.касса №1461/079</v>
      </c>
      <c r="BB1105" t="e">
        <f>LEFT(#REF!,2)</f>
        <v>#REF!</v>
      </c>
      <c r="BC1105" s="12" t="str">
        <f t="shared" si="615"/>
        <v>1461/079</v>
      </c>
      <c r="BE1105" t="str">
        <f>IF(ISERROR(VLOOKUP(B1105,'РЕОРГ 01.10.2009'!A:C,3,FALSE)),"",VLOOKUP(B1105,'РЕОРГ 01.10.2009'!A:C,3,FALSE))</f>
        <v/>
      </c>
      <c r="BF1105" s="12" t="str">
        <f t="shared" si="610"/>
        <v>Опер.касса №1461/079</v>
      </c>
      <c r="BG1105" t="e">
        <f>LEFT(#REF!,2)</f>
        <v>#REF!</v>
      </c>
      <c r="BH1105" s="12" t="str">
        <f t="shared" si="616"/>
        <v>1461/079</v>
      </c>
      <c r="BJ1105" t="str">
        <f>IF(ISERROR(VLOOKUP($B1105,'РЕОРГ 01.05.2010'!A:B,2,FALSE)),"",VLOOKUP($B1105,'РЕОРГ 01.05.2010'!A:B,2,FALSE))</f>
        <v/>
      </c>
      <c r="BK1105" s="12" t="str">
        <f t="shared" si="611"/>
        <v>Опер.касса №1461/079</v>
      </c>
      <c r="BL1105" t="e">
        <f>LEFT(#REF!,2)</f>
        <v>#REF!</v>
      </c>
      <c r="BM1105" s="12" t="str">
        <f t="shared" si="617"/>
        <v>1461/079</v>
      </c>
      <c r="BO1105" t="str">
        <f>IF(ISERROR(VLOOKUP($B1105,'РЕОРГ 01.08.2010'!A:B,2,FALSE)),"",VLOOKUP($B1105,'РЕОРГ 01.08.2010'!A:B,2,FALSE))</f>
        <v/>
      </c>
      <c r="BP1105" s="12" t="str">
        <f t="shared" si="612"/>
        <v>Опер.касса №1461/079</v>
      </c>
      <c r="BQ1105" t="e">
        <f>LEFT(#REF!,2)</f>
        <v>#REF!</v>
      </c>
      <c r="BR1105" s="12" t="str">
        <f t="shared" si="618"/>
        <v>1461/079</v>
      </c>
    </row>
    <row r="1106" spans="1:70" ht="12.75" customHeight="1">
      <c r="A1106" t="str">
        <f t="shared" si="613"/>
        <v>1461/08</v>
      </c>
      <c r="B1106" s="133">
        <v>1216</v>
      </c>
      <c r="C1106" s="1" t="s">
        <v>1616</v>
      </c>
      <c r="D1106" s="32" t="s">
        <v>1931</v>
      </c>
      <c r="E1106" s="1" t="s">
        <v>1617</v>
      </c>
      <c r="F1106" s="1" t="s">
        <v>5684</v>
      </c>
      <c r="G1106" s="1" t="s">
        <v>1618</v>
      </c>
      <c r="H1106" s="1" t="s">
        <v>1619</v>
      </c>
      <c r="I1106" s="1" t="s">
        <v>1620</v>
      </c>
      <c r="J1106" s="1"/>
      <c r="K1106" s="1">
        <v>0.25</v>
      </c>
      <c r="L1106" s="32" t="s">
        <v>4049</v>
      </c>
      <c r="M1106" s="8" t="s">
        <v>12085</v>
      </c>
      <c r="N1106" s="2" t="s">
        <v>11906</v>
      </c>
      <c r="O1106" s="173"/>
      <c r="P1106" s="168">
        <f t="shared" si="643"/>
        <v>1103</v>
      </c>
      <c r="Q1106" s="138">
        <f t="shared" si="637"/>
        <v>12</v>
      </c>
      <c r="R1106" s="138" t="e">
        <f t="shared" si="638"/>
        <v>#VALUE!</v>
      </c>
      <c r="S1106" s="138" t="e">
        <f t="shared" si="639"/>
        <v>#VALUE!</v>
      </c>
      <c r="T1106" s="138" t="e">
        <f t="shared" si="640"/>
        <v>#VALUE!</v>
      </c>
      <c r="U1106" s="138" t="e">
        <f t="shared" si="641"/>
        <v>#VALUE!</v>
      </c>
      <c r="V1106" s="138" t="e">
        <f t="shared" si="642"/>
        <v>#VALUE!</v>
      </c>
      <c r="W1106" s="158" t="str">
        <f t="shared" si="619"/>
        <v>09:00 13:00</v>
      </c>
      <c r="X1106" s="159">
        <f>HLOOKUP(SEARCH("2",$M1106)-1,$Q$3:$V1106,$P1106+1,FALSE)</f>
        <v>12</v>
      </c>
      <c r="Y1106" s="160" t="str">
        <f t="shared" si="620"/>
        <v>09:00 13:00</v>
      </c>
      <c r="Z1106" s="161" t="e">
        <f t="shared" si="621"/>
        <v>#VALUE!</v>
      </c>
      <c r="AA1106" s="158" t="str">
        <f t="shared" si="622"/>
        <v>09:00 13:00</v>
      </c>
      <c r="AB1106" s="159" t="e">
        <f>HLOOKUP(SEARCH("3",$M1106)-1,$Q$3:$V1106,$P1106+1,FALSE)</f>
        <v>#VALUE!</v>
      </c>
      <c r="AC1106" s="160" t="e">
        <f t="shared" si="623"/>
        <v>#VALUE!</v>
      </c>
      <c r="AD1106" s="161" t="e">
        <f t="shared" si="624"/>
        <v>#VALUE!</v>
      </c>
      <c r="AE1106" s="158" t="str">
        <f t="shared" si="625"/>
        <v>выходной</v>
      </c>
      <c r="AF1106" s="159" t="e">
        <f>HLOOKUP(SEARCH("4",$M1106)-1,$Q$3:$V1106,$P1106+1,FALSE)</f>
        <v>#VALUE!</v>
      </c>
      <c r="AG1106" s="161" t="e">
        <f t="shared" si="626"/>
        <v>#VALUE!</v>
      </c>
      <c r="AH1106" s="161" t="e">
        <f t="shared" si="627"/>
        <v>#VALUE!</v>
      </c>
      <c r="AI1106" s="158" t="str">
        <f t="shared" si="628"/>
        <v>выходной</v>
      </c>
      <c r="AJ1106" s="159" t="e">
        <f>HLOOKUP(SEARCH("5",$M1106)-1,$Q$3:$V1106,$P1106+1,FALSE)</f>
        <v>#VALUE!</v>
      </c>
      <c r="AK1106" s="161" t="e">
        <f t="shared" si="629"/>
        <v>#VALUE!</v>
      </c>
      <c r="AL1106" s="161" t="e">
        <f t="shared" si="630"/>
        <v>#VALUE!</v>
      </c>
      <c r="AM1106" s="158" t="str">
        <f t="shared" si="631"/>
        <v>выходной</v>
      </c>
      <c r="AN1106" s="159" t="e">
        <f>HLOOKUP(SEARCH("6",$M1106)-1,$Q$3:$V1106,$P1106+1,FALSE)</f>
        <v>#VALUE!</v>
      </c>
      <c r="AO1106" s="161" t="e">
        <f t="shared" si="632"/>
        <v>#VALUE!</v>
      </c>
      <c r="AP1106" s="161" t="e">
        <f t="shared" si="633"/>
        <v>#VALUE!</v>
      </c>
      <c r="AQ1106" s="162" t="str">
        <f t="shared" si="634"/>
        <v>выходной</v>
      </c>
      <c r="AR1106" s="163" t="e">
        <f>HLOOKUP(SEARCH("7",$M1106)-1,$Q$3:$V1106,$P1106+1,FALSE)</f>
        <v>#VALUE!</v>
      </c>
      <c r="AS1106" s="164" t="str">
        <f t="shared" si="635"/>
        <v>выходной</v>
      </c>
      <c r="AT1106" s="142"/>
      <c r="AU1106" s="11" t="str">
        <f>IF(ISERROR(VLOOKUP(B1106,'РЕОРГ 2008'!$A:$B,2,FALSE)),"",VLOOKUP(B1106,'РЕОРГ 2008'!$A:$B,2,FALSE))</f>
        <v/>
      </c>
      <c r="AV1106" s="12" t="str">
        <f t="shared" si="636"/>
        <v>Опер.касса №1461/08</v>
      </c>
      <c r="AW1106" s="31" t="e">
        <f>LEFT(#REF!,2)</f>
        <v>#REF!</v>
      </c>
      <c r="AX1106" s="12" t="str">
        <f t="shared" si="614"/>
        <v>1461/08</v>
      </c>
      <c r="AZ1106" t="str">
        <f>IF(ISERROR(VLOOKUP(B1106,'РЕОРГ 01.08.2009'!$A:$B,2,FALSE)),"",VLOOKUP(B1106,'РЕОРГ 01.08.2009'!$A:$B,2,FALSE))</f>
        <v/>
      </c>
      <c r="BA1106" s="12" t="str">
        <f t="shared" si="609"/>
        <v>Опер.касса №1461/08</v>
      </c>
      <c r="BB1106" t="e">
        <f>LEFT(#REF!,2)</f>
        <v>#REF!</v>
      </c>
      <c r="BC1106" s="12" t="str">
        <f t="shared" si="615"/>
        <v>1461/08</v>
      </c>
      <c r="BE1106" t="str">
        <f>IF(ISERROR(VLOOKUP(B1106,'РЕОРГ 01.10.2009'!A:C,3,FALSE)),"",VLOOKUP(B1106,'РЕОРГ 01.10.2009'!A:C,3,FALSE))</f>
        <v/>
      </c>
      <c r="BF1106" s="12" t="str">
        <f t="shared" si="610"/>
        <v>Опер.касса №1461/08</v>
      </c>
      <c r="BG1106" t="e">
        <f>LEFT(#REF!,2)</f>
        <v>#REF!</v>
      </c>
      <c r="BH1106" s="12" t="str">
        <f t="shared" si="616"/>
        <v>1461/08</v>
      </c>
      <c r="BJ1106" t="str">
        <f>IF(ISERROR(VLOOKUP($B1106,'РЕОРГ 01.05.2010'!A:B,2,FALSE)),"",VLOOKUP($B1106,'РЕОРГ 01.05.2010'!A:B,2,FALSE))</f>
        <v/>
      </c>
      <c r="BK1106" s="12" t="str">
        <f t="shared" si="611"/>
        <v>Опер.касса №1461/08</v>
      </c>
      <c r="BL1106" t="e">
        <f>LEFT(#REF!,2)</f>
        <v>#REF!</v>
      </c>
      <c r="BM1106" s="12" t="str">
        <f t="shared" si="617"/>
        <v>1461/08</v>
      </c>
      <c r="BO1106" t="str">
        <f>IF(ISERROR(VLOOKUP($B1106,'РЕОРГ 01.08.2010'!A:B,2,FALSE)),"",VLOOKUP($B1106,'РЕОРГ 01.08.2010'!A:B,2,FALSE))</f>
        <v/>
      </c>
      <c r="BP1106" s="12" t="str">
        <f t="shared" si="612"/>
        <v>Опер.касса №1461/08</v>
      </c>
      <c r="BQ1106" t="e">
        <f>LEFT(#REF!,2)</f>
        <v>#REF!</v>
      </c>
      <c r="BR1106" s="12" t="str">
        <f t="shared" si="618"/>
        <v>1461/08</v>
      </c>
    </row>
    <row r="1107" spans="1:70" ht="12.75" customHeight="1">
      <c r="A1107" t="str">
        <f t="shared" si="613"/>
        <v>1461/081</v>
      </c>
      <c r="B1107" s="133">
        <v>1218</v>
      </c>
      <c r="C1107" s="1" t="s">
        <v>1621</v>
      </c>
      <c r="D1107" s="32" t="s">
        <v>7017</v>
      </c>
      <c r="E1107" s="1" t="s">
        <v>6565</v>
      </c>
      <c r="F1107" s="1" t="s">
        <v>5684</v>
      </c>
      <c r="G1107" s="1" t="s">
        <v>6566</v>
      </c>
      <c r="H1107" s="1" t="s">
        <v>6567</v>
      </c>
      <c r="I1107" s="1" t="s">
        <v>6568</v>
      </c>
      <c r="J1107" s="1"/>
      <c r="K1107" s="1">
        <v>8.75</v>
      </c>
      <c r="L1107" s="32" t="s">
        <v>4052</v>
      </c>
      <c r="M1107" s="8" t="s">
        <v>11773</v>
      </c>
      <c r="N1107" s="2" t="s">
        <v>12443</v>
      </c>
      <c r="O1107" s="173"/>
      <c r="P1107" s="168">
        <f t="shared" si="643"/>
        <v>1104</v>
      </c>
      <c r="Q1107" s="138">
        <f t="shared" si="637"/>
        <v>12</v>
      </c>
      <c r="R1107" s="138">
        <f t="shared" si="638"/>
        <v>24</v>
      </c>
      <c r="S1107" s="138">
        <f t="shared" si="639"/>
        <v>36</v>
      </c>
      <c r="T1107" s="138">
        <f t="shared" si="640"/>
        <v>48</v>
      </c>
      <c r="U1107" s="138">
        <f t="shared" si="641"/>
        <v>60</v>
      </c>
      <c r="V1107" s="138" t="e">
        <f t="shared" si="642"/>
        <v>#VALUE!</v>
      </c>
      <c r="W1107" s="158" t="str">
        <f t="shared" si="619"/>
        <v>09:00 18:00</v>
      </c>
      <c r="X1107" s="159">
        <f>HLOOKUP(SEARCH("2",$M1107)-1,$Q$3:$V1107,$P1107+1,FALSE)</f>
        <v>12</v>
      </c>
      <c r="Y1107" s="160" t="str">
        <f t="shared" si="620"/>
        <v>09:00 18:00|09:00 17:00|09:00 18:00|09:00 18:00|08:00 13:00</v>
      </c>
      <c r="Z1107" s="161" t="str">
        <f t="shared" si="621"/>
        <v>09:00 18:00</v>
      </c>
      <c r="AA1107" s="158" t="str">
        <f t="shared" si="622"/>
        <v>09:00 18:00</v>
      </c>
      <c r="AB1107" s="159">
        <f>HLOOKUP(SEARCH("3",$M1107)-1,$Q$3:$V1107,$P1107+1,FALSE)</f>
        <v>24</v>
      </c>
      <c r="AC1107" s="160" t="str">
        <f t="shared" si="623"/>
        <v>09:00 17:00|09:00 18:00|09:00 18:00|08:00 13:00</v>
      </c>
      <c r="AD1107" s="161" t="str">
        <f t="shared" si="624"/>
        <v>09:00 17:00</v>
      </c>
      <c r="AE1107" s="158" t="str">
        <f t="shared" si="625"/>
        <v>09:00 17:00</v>
      </c>
      <c r="AF1107" s="159">
        <f>HLOOKUP(SEARCH("4",$M1107)-1,$Q$3:$V1107,$P1107+1,FALSE)</f>
        <v>36</v>
      </c>
      <c r="AG1107" s="161" t="str">
        <f t="shared" si="626"/>
        <v>09:00 18:00|09:00 18:00|08:00 13:00</v>
      </c>
      <c r="AH1107" s="161" t="str">
        <f t="shared" si="627"/>
        <v>09:00 18:00</v>
      </c>
      <c r="AI1107" s="158" t="str">
        <f t="shared" si="628"/>
        <v>09:00 18:00</v>
      </c>
      <c r="AJ1107" s="159">
        <f>HLOOKUP(SEARCH("5",$M1107)-1,$Q$3:$V1107,$P1107+1,FALSE)</f>
        <v>48</v>
      </c>
      <c r="AK1107" s="161" t="str">
        <f t="shared" si="629"/>
        <v>09:00 18:00|08:00 13:00</v>
      </c>
      <c r="AL1107" s="161" t="str">
        <f t="shared" si="630"/>
        <v>09:00 18:00</v>
      </c>
      <c r="AM1107" s="158" t="str">
        <f t="shared" si="631"/>
        <v>09:00 18:00</v>
      </c>
      <c r="AN1107" s="159">
        <f>HLOOKUP(SEARCH("6",$M1107)-1,$Q$3:$V1107,$P1107+1,FALSE)</f>
        <v>60</v>
      </c>
      <c r="AO1107" s="161" t="str">
        <f t="shared" si="632"/>
        <v>08:00 13:00</v>
      </c>
      <c r="AP1107" s="161" t="e">
        <f t="shared" si="633"/>
        <v>#VALUE!</v>
      </c>
      <c r="AQ1107" s="162" t="str">
        <f t="shared" si="634"/>
        <v>08:00 13:00</v>
      </c>
      <c r="AR1107" s="163" t="e">
        <f>HLOOKUP(SEARCH("7",$M1107)-1,$Q$3:$V1107,$P1107+1,FALSE)</f>
        <v>#VALUE!</v>
      </c>
      <c r="AS1107" s="164" t="str">
        <f t="shared" si="635"/>
        <v>выходной</v>
      </c>
      <c r="AT1107" s="142"/>
      <c r="AU1107" s="11" t="str">
        <f>IF(ISERROR(VLOOKUP(B1107,'РЕОРГ 2008'!$A:$B,2,FALSE)),"",VLOOKUP(B1107,'РЕОРГ 2008'!$A:$B,2,FALSE))</f>
        <v/>
      </c>
      <c r="AV1107" s="12" t="str">
        <f t="shared" si="636"/>
        <v>Доп.офис №1461/081</v>
      </c>
      <c r="AW1107" s="31" t="e">
        <f>LEFT(#REF!,2)</f>
        <v>#REF!</v>
      </c>
      <c r="AX1107" s="12" t="str">
        <f t="shared" si="614"/>
        <v>1461/081</v>
      </c>
      <c r="AZ1107" t="str">
        <f>IF(ISERROR(VLOOKUP(B1107,'РЕОРГ 01.08.2009'!$A:$B,2,FALSE)),"",VLOOKUP(B1107,'РЕОРГ 01.08.2009'!$A:$B,2,FALSE))</f>
        <v/>
      </c>
      <c r="BA1107" s="12" t="str">
        <f t="shared" si="609"/>
        <v>Доп.офис №1461/081</v>
      </c>
      <c r="BB1107" t="e">
        <f>LEFT(#REF!,2)</f>
        <v>#REF!</v>
      </c>
      <c r="BC1107" s="12" t="str">
        <f t="shared" si="615"/>
        <v>1461/081</v>
      </c>
      <c r="BE1107" t="str">
        <f>IF(ISERROR(VLOOKUP(B1107,'РЕОРГ 01.10.2009'!A:C,3,FALSE)),"",VLOOKUP(B1107,'РЕОРГ 01.10.2009'!A:C,3,FALSE))</f>
        <v/>
      </c>
      <c r="BF1107" s="12" t="str">
        <f t="shared" si="610"/>
        <v>Доп.офис №1461/081</v>
      </c>
      <c r="BG1107" t="e">
        <f>LEFT(#REF!,2)</f>
        <v>#REF!</v>
      </c>
      <c r="BH1107" s="12" t="str">
        <f t="shared" si="616"/>
        <v>1461/081</v>
      </c>
      <c r="BJ1107" t="str">
        <f>IF(ISERROR(VLOOKUP($B1107,'РЕОРГ 01.05.2010'!A:B,2,FALSE)),"",VLOOKUP($B1107,'РЕОРГ 01.05.2010'!A:B,2,FALSE))</f>
        <v/>
      </c>
      <c r="BK1107" s="12" t="str">
        <f t="shared" si="611"/>
        <v>Доп.офис №1461/081</v>
      </c>
      <c r="BL1107" t="e">
        <f>LEFT(#REF!,2)</f>
        <v>#REF!</v>
      </c>
      <c r="BM1107" s="12" t="str">
        <f t="shared" si="617"/>
        <v>1461/081</v>
      </c>
      <c r="BO1107" t="str">
        <f>IF(ISERROR(VLOOKUP($B1107,'РЕОРГ 01.08.2010'!A:B,2,FALSE)),"",VLOOKUP($B1107,'РЕОРГ 01.08.2010'!A:B,2,FALSE))</f>
        <v/>
      </c>
      <c r="BP1107" s="12" t="str">
        <f t="shared" si="612"/>
        <v>Доп.офис №1461/081</v>
      </c>
      <c r="BQ1107" t="e">
        <f>LEFT(#REF!,2)</f>
        <v>#REF!</v>
      </c>
      <c r="BR1107" s="12" t="str">
        <f t="shared" si="618"/>
        <v>1461/081</v>
      </c>
    </row>
    <row r="1108" spans="1:70" ht="12.75" customHeight="1">
      <c r="A1108" t="str">
        <f t="shared" si="613"/>
        <v>1461/082</v>
      </c>
      <c r="B1108" s="133">
        <v>1219</v>
      </c>
      <c r="C1108" s="1" t="s">
        <v>6569</v>
      </c>
      <c r="D1108" s="32" t="s">
        <v>1931</v>
      </c>
      <c r="E1108" s="1" t="s">
        <v>6570</v>
      </c>
      <c r="F1108" s="1" t="s">
        <v>5684</v>
      </c>
      <c r="G1108" s="1" t="s">
        <v>1699</v>
      </c>
      <c r="H1108" s="1" t="s">
        <v>9052</v>
      </c>
      <c r="I1108" s="1" t="s">
        <v>11701</v>
      </c>
      <c r="J1108" s="1"/>
      <c r="K1108" s="1">
        <v>0.25</v>
      </c>
      <c r="L1108" s="32" t="s">
        <v>4049</v>
      </c>
      <c r="M1108" s="8" t="s">
        <v>12442</v>
      </c>
      <c r="N1108" s="2" t="s">
        <v>12444</v>
      </c>
      <c r="O1108" s="173"/>
      <c r="P1108" s="168">
        <f t="shared" si="643"/>
        <v>1105</v>
      </c>
      <c r="Q1108" s="138">
        <f t="shared" si="637"/>
        <v>12</v>
      </c>
      <c r="R1108" s="138" t="e">
        <f t="shared" si="638"/>
        <v>#VALUE!</v>
      </c>
      <c r="S1108" s="138" t="e">
        <f t="shared" si="639"/>
        <v>#VALUE!</v>
      </c>
      <c r="T1108" s="138" t="e">
        <f t="shared" si="640"/>
        <v>#VALUE!</v>
      </c>
      <c r="U1108" s="138" t="e">
        <f t="shared" si="641"/>
        <v>#VALUE!</v>
      </c>
      <c r="V1108" s="138" t="e">
        <f t="shared" si="642"/>
        <v>#VALUE!</v>
      </c>
      <c r="W1108" s="158" t="str">
        <f t="shared" si="619"/>
        <v>выходной</v>
      </c>
      <c r="X1108" s="159" t="e">
        <f>HLOOKUP(SEARCH("2",$M1108)-1,$Q$3:$V1108,$P1108+1,FALSE)</f>
        <v>#VALUE!</v>
      </c>
      <c r="Y1108" s="160" t="e">
        <f t="shared" si="620"/>
        <v>#VALUE!</v>
      </c>
      <c r="Z1108" s="161" t="e">
        <f t="shared" si="621"/>
        <v>#VALUE!</v>
      </c>
      <c r="AA1108" s="158" t="str">
        <f t="shared" si="622"/>
        <v>выходной</v>
      </c>
      <c r="AB1108" s="159" t="e">
        <f>HLOOKUP(SEARCH("3",$M1108)-1,$Q$3:$V1108,$P1108+1,FALSE)</f>
        <v>#VALUE!</v>
      </c>
      <c r="AC1108" s="160" t="e">
        <f t="shared" si="623"/>
        <v>#VALUE!</v>
      </c>
      <c r="AD1108" s="161" t="e">
        <f t="shared" si="624"/>
        <v>#VALUE!</v>
      </c>
      <c r="AE1108" s="158" t="str">
        <f t="shared" si="625"/>
        <v>выходной</v>
      </c>
      <c r="AF1108" s="159" t="e">
        <f>HLOOKUP(SEARCH("4",$M1108)-1,$Q$3:$V1108,$P1108+1,FALSE)</f>
        <v>#VALUE!</v>
      </c>
      <c r="AG1108" s="161" t="e">
        <f t="shared" si="626"/>
        <v>#VALUE!</v>
      </c>
      <c r="AH1108" s="161" t="e">
        <f t="shared" si="627"/>
        <v>#VALUE!</v>
      </c>
      <c r="AI1108" s="158" t="str">
        <f t="shared" si="628"/>
        <v>выходной</v>
      </c>
      <c r="AJ1108" s="159" t="e">
        <f>HLOOKUP(SEARCH("5",$M1108)-1,$Q$3:$V1108,$P1108+1,FALSE)</f>
        <v>#N/A</v>
      </c>
      <c r="AK1108" s="161" t="str">
        <f t="shared" si="629"/>
        <v>08:00 13:00</v>
      </c>
      <c r="AL1108" s="161" t="e">
        <f t="shared" si="630"/>
        <v>#VALUE!</v>
      </c>
      <c r="AM1108" s="158" t="str">
        <f t="shared" si="631"/>
        <v>08:00 13:00</v>
      </c>
      <c r="AN1108" s="159">
        <f>HLOOKUP(SEARCH("6",$M1108)-1,$Q$3:$V1108,$P1108+1,FALSE)</f>
        <v>12</v>
      </c>
      <c r="AO1108" s="161" t="str">
        <f t="shared" si="632"/>
        <v>14:00 17:00</v>
      </c>
      <c r="AP1108" s="161" t="e">
        <f t="shared" si="633"/>
        <v>#VALUE!</v>
      </c>
      <c r="AQ1108" s="162" t="str">
        <f t="shared" si="634"/>
        <v>14:00 17:00</v>
      </c>
      <c r="AR1108" s="163" t="e">
        <f>HLOOKUP(SEARCH("7",$M1108)-1,$Q$3:$V1108,$P1108+1,FALSE)</f>
        <v>#VALUE!</v>
      </c>
      <c r="AS1108" s="164" t="str">
        <f t="shared" si="635"/>
        <v>выходной</v>
      </c>
      <c r="AT1108" s="142"/>
      <c r="AU1108" s="11" t="str">
        <f>IF(ISERROR(VLOOKUP(B1108,'РЕОРГ 2008'!$A:$B,2,FALSE)),"",VLOOKUP(B1108,'РЕОРГ 2008'!$A:$B,2,FALSE))</f>
        <v/>
      </c>
      <c r="AV1108" s="12" t="str">
        <f t="shared" si="636"/>
        <v>Опер.касса №1461/082</v>
      </c>
      <c r="AW1108" s="31" t="e">
        <f>LEFT(#REF!,2)</f>
        <v>#REF!</v>
      </c>
      <c r="AX1108" s="12" t="str">
        <f t="shared" si="614"/>
        <v>1461/082</v>
      </c>
      <c r="AZ1108" t="str">
        <f>IF(ISERROR(VLOOKUP(B1108,'РЕОРГ 01.08.2009'!$A:$B,2,FALSE)),"",VLOOKUP(B1108,'РЕОРГ 01.08.2009'!$A:$B,2,FALSE))</f>
        <v/>
      </c>
      <c r="BA1108" s="12" t="str">
        <f t="shared" si="609"/>
        <v>Опер.касса №1461/082</v>
      </c>
      <c r="BB1108" t="e">
        <f>LEFT(#REF!,2)</f>
        <v>#REF!</v>
      </c>
      <c r="BC1108" s="12" t="str">
        <f t="shared" si="615"/>
        <v>1461/082</v>
      </c>
      <c r="BE1108" t="str">
        <f>IF(ISERROR(VLOOKUP(B1108,'РЕОРГ 01.10.2009'!A:C,3,FALSE)),"",VLOOKUP(B1108,'РЕОРГ 01.10.2009'!A:C,3,FALSE))</f>
        <v/>
      </c>
      <c r="BF1108" s="12" t="str">
        <f t="shared" si="610"/>
        <v>Опер.касса №1461/082</v>
      </c>
      <c r="BG1108" t="e">
        <f>LEFT(#REF!,2)</f>
        <v>#REF!</v>
      </c>
      <c r="BH1108" s="12" t="str">
        <f t="shared" si="616"/>
        <v>1461/082</v>
      </c>
      <c r="BJ1108" t="str">
        <f>IF(ISERROR(VLOOKUP($B1108,'РЕОРГ 01.05.2010'!A:B,2,FALSE)),"",VLOOKUP($B1108,'РЕОРГ 01.05.2010'!A:B,2,FALSE))</f>
        <v/>
      </c>
      <c r="BK1108" s="12" t="str">
        <f t="shared" si="611"/>
        <v>Опер.касса №1461/082</v>
      </c>
      <c r="BL1108" t="e">
        <f>LEFT(#REF!,2)</f>
        <v>#REF!</v>
      </c>
      <c r="BM1108" s="12" t="str">
        <f t="shared" si="617"/>
        <v>1461/082</v>
      </c>
      <c r="BO1108" t="str">
        <f>IF(ISERROR(VLOOKUP($B1108,'РЕОРГ 01.08.2010'!A:B,2,FALSE)),"",VLOOKUP($B1108,'РЕОРГ 01.08.2010'!A:B,2,FALSE))</f>
        <v/>
      </c>
      <c r="BP1108" s="12" t="str">
        <f t="shared" si="612"/>
        <v>Опер.касса №1461/082</v>
      </c>
      <c r="BQ1108" t="e">
        <f>LEFT(#REF!,2)</f>
        <v>#REF!</v>
      </c>
      <c r="BR1108" s="12" t="str">
        <f t="shared" si="618"/>
        <v>1461/082</v>
      </c>
    </row>
    <row r="1109" spans="1:70" ht="12.75" customHeight="1">
      <c r="A1109" t="str">
        <f t="shared" si="613"/>
        <v>1461/083</v>
      </c>
      <c r="B1109" s="133">
        <v>1220</v>
      </c>
      <c r="C1109" s="1" t="s">
        <v>9053</v>
      </c>
      <c r="D1109" s="32" t="s">
        <v>1931</v>
      </c>
      <c r="E1109" s="1" t="s">
        <v>9054</v>
      </c>
      <c r="F1109" s="1" t="s">
        <v>5684</v>
      </c>
      <c r="G1109" s="1" t="s">
        <v>9055</v>
      </c>
      <c r="H1109" s="1" t="s">
        <v>9056</v>
      </c>
      <c r="I1109" s="1" t="s">
        <v>9057</v>
      </c>
      <c r="J1109" s="1"/>
      <c r="K1109" s="1">
        <v>0.25</v>
      </c>
      <c r="L1109" s="32" t="s">
        <v>4049</v>
      </c>
      <c r="M1109" s="8" t="s">
        <v>12085</v>
      </c>
      <c r="N1109" s="2" t="s">
        <v>12346</v>
      </c>
      <c r="O1109" s="173"/>
      <c r="P1109" s="168">
        <f t="shared" si="643"/>
        <v>1106</v>
      </c>
      <c r="Q1109" s="138">
        <f t="shared" si="637"/>
        <v>12</v>
      </c>
      <c r="R1109" s="138" t="e">
        <f t="shared" si="638"/>
        <v>#VALUE!</v>
      </c>
      <c r="S1109" s="138" t="e">
        <f t="shared" si="639"/>
        <v>#VALUE!</v>
      </c>
      <c r="T1109" s="138" t="e">
        <f t="shared" si="640"/>
        <v>#VALUE!</v>
      </c>
      <c r="U1109" s="138" t="e">
        <f t="shared" si="641"/>
        <v>#VALUE!</v>
      </c>
      <c r="V1109" s="138" t="e">
        <f t="shared" si="642"/>
        <v>#VALUE!</v>
      </c>
      <c r="W1109" s="158" t="str">
        <f t="shared" si="619"/>
        <v>08:30 13:00</v>
      </c>
      <c r="X1109" s="159">
        <f>HLOOKUP(SEARCH("2",$M1109)-1,$Q$3:$V1109,$P1109+1,FALSE)</f>
        <v>12</v>
      </c>
      <c r="Y1109" s="160" t="str">
        <f t="shared" si="620"/>
        <v>08:30 13:00</v>
      </c>
      <c r="Z1109" s="161" t="e">
        <f t="shared" si="621"/>
        <v>#VALUE!</v>
      </c>
      <c r="AA1109" s="158" t="str">
        <f t="shared" si="622"/>
        <v>08:30 13:00</v>
      </c>
      <c r="AB1109" s="159" t="e">
        <f>HLOOKUP(SEARCH("3",$M1109)-1,$Q$3:$V1109,$P1109+1,FALSE)</f>
        <v>#VALUE!</v>
      </c>
      <c r="AC1109" s="160" t="e">
        <f t="shared" si="623"/>
        <v>#VALUE!</v>
      </c>
      <c r="AD1109" s="161" t="e">
        <f t="shared" si="624"/>
        <v>#VALUE!</v>
      </c>
      <c r="AE1109" s="158" t="str">
        <f t="shared" si="625"/>
        <v>выходной</v>
      </c>
      <c r="AF1109" s="159" t="e">
        <f>HLOOKUP(SEARCH("4",$M1109)-1,$Q$3:$V1109,$P1109+1,FALSE)</f>
        <v>#VALUE!</v>
      </c>
      <c r="AG1109" s="161" t="e">
        <f t="shared" si="626"/>
        <v>#VALUE!</v>
      </c>
      <c r="AH1109" s="161" t="e">
        <f t="shared" si="627"/>
        <v>#VALUE!</v>
      </c>
      <c r="AI1109" s="158" t="str">
        <f t="shared" si="628"/>
        <v>выходной</v>
      </c>
      <c r="AJ1109" s="159" t="e">
        <f>HLOOKUP(SEARCH("5",$M1109)-1,$Q$3:$V1109,$P1109+1,FALSE)</f>
        <v>#VALUE!</v>
      </c>
      <c r="AK1109" s="161" t="e">
        <f t="shared" si="629"/>
        <v>#VALUE!</v>
      </c>
      <c r="AL1109" s="161" t="e">
        <f t="shared" si="630"/>
        <v>#VALUE!</v>
      </c>
      <c r="AM1109" s="158" t="str">
        <f t="shared" si="631"/>
        <v>выходной</v>
      </c>
      <c r="AN1109" s="159" t="e">
        <f>HLOOKUP(SEARCH("6",$M1109)-1,$Q$3:$V1109,$P1109+1,FALSE)</f>
        <v>#VALUE!</v>
      </c>
      <c r="AO1109" s="161" t="e">
        <f t="shared" si="632"/>
        <v>#VALUE!</v>
      </c>
      <c r="AP1109" s="161" t="e">
        <f t="shared" si="633"/>
        <v>#VALUE!</v>
      </c>
      <c r="AQ1109" s="162" t="str">
        <f t="shared" si="634"/>
        <v>выходной</v>
      </c>
      <c r="AR1109" s="163" t="e">
        <f>HLOOKUP(SEARCH("7",$M1109)-1,$Q$3:$V1109,$P1109+1,FALSE)</f>
        <v>#VALUE!</v>
      </c>
      <c r="AS1109" s="164" t="str">
        <f t="shared" si="635"/>
        <v>выходной</v>
      </c>
      <c r="AT1109" s="142"/>
      <c r="AU1109" s="11" t="str">
        <f>IF(ISERROR(VLOOKUP(B1109,'РЕОРГ 2008'!$A:$B,2,FALSE)),"",VLOOKUP(B1109,'РЕОРГ 2008'!$A:$B,2,FALSE))</f>
        <v/>
      </c>
      <c r="AV1109" s="12" t="str">
        <f t="shared" si="636"/>
        <v>Опер.касса №1461/083</v>
      </c>
      <c r="AW1109" s="31" t="e">
        <f>LEFT(#REF!,2)</f>
        <v>#REF!</v>
      </c>
      <c r="AX1109" s="12" t="str">
        <f t="shared" si="614"/>
        <v>1461/083</v>
      </c>
      <c r="AZ1109" t="str">
        <f>IF(ISERROR(VLOOKUP(B1109,'РЕОРГ 01.08.2009'!$A:$B,2,FALSE)),"",VLOOKUP(B1109,'РЕОРГ 01.08.2009'!$A:$B,2,FALSE))</f>
        <v/>
      </c>
      <c r="BA1109" s="12" t="str">
        <f t="shared" si="609"/>
        <v>Опер.касса №1461/083</v>
      </c>
      <c r="BB1109" t="e">
        <f>LEFT(#REF!,2)</f>
        <v>#REF!</v>
      </c>
      <c r="BC1109" s="12" t="str">
        <f t="shared" si="615"/>
        <v>1461/083</v>
      </c>
      <c r="BE1109" t="str">
        <f>IF(ISERROR(VLOOKUP(B1109,'РЕОРГ 01.10.2009'!A:C,3,FALSE)),"",VLOOKUP(B1109,'РЕОРГ 01.10.2009'!A:C,3,FALSE))</f>
        <v/>
      </c>
      <c r="BF1109" s="12" t="str">
        <f t="shared" si="610"/>
        <v>Опер.касса №1461/083</v>
      </c>
      <c r="BG1109" t="e">
        <f>LEFT(#REF!,2)</f>
        <v>#REF!</v>
      </c>
      <c r="BH1109" s="12" t="str">
        <f t="shared" si="616"/>
        <v>1461/083</v>
      </c>
      <c r="BJ1109" t="str">
        <f>IF(ISERROR(VLOOKUP($B1109,'РЕОРГ 01.05.2010'!A:B,2,FALSE)),"",VLOOKUP($B1109,'РЕОРГ 01.05.2010'!A:B,2,FALSE))</f>
        <v/>
      </c>
      <c r="BK1109" s="12" t="str">
        <f t="shared" si="611"/>
        <v>Опер.касса №1461/083</v>
      </c>
      <c r="BL1109" t="e">
        <f>LEFT(#REF!,2)</f>
        <v>#REF!</v>
      </c>
      <c r="BM1109" s="12" t="str">
        <f t="shared" si="617"/>
        <v>1461/083</v>
      </c>
      <c r="BO1109" t="str">
        <f>IF(ISERROR(VLOOKUP($B1109,'РЕОРГ 01.08.2010'!A:B,2,FALSE)),"",VLOOKUP($B1109,'РЕОРГ 01.08.2010'!A:B,2,FALSE))</f>
        <v/>
      </c>
      <c r="BP1109" s="12" t="str">
        <f t="shared" si="612"/>
        <v>Опер.касса №1461/083</v>
      </c>
      <c r="BQ1109" t="e">
        <f>LEFT(#REF!,2)</f>
        <v>#REF!</v>
      </c>
      <c r="BR1109" s="12" t="str">
        <f t="shared" si="618"/>
        <v>1461/083</v>
      </c>
    </row>
    <row r="1110" spans="1:70" ht="12.75" customHeight="1">
      <c r="A1110" t="str">
        <f t="shared" si="613"/>
        <v>1461/085</v>
      </c>
      <c r="B1110" s="133">
        <v>1222</v>
      </c>
      <c r="C1110" s="1" t="s">
        <v>9058</v>
      </c>
      <c r="D1110" s="32" t="s">
        <v>7017</v>
      </c>
      <c r="E1110" s="1" t="s">
        <v>9059</v>
      </c>
      <c r="F1110" s="1" t="s">
        <v>5684</v>
      </c>
      <c r="G1110" s="1" t="s">
        <v>9060</v>
      </c>
      <c r="H1110" s="1" t="s">
        <v>9061</v>
      </c>
      <c r="I1110" s="1" t="s">
        <v>11241</v>
      </c>
      <c r="J1110" s="1"/>
      <c r="K1110" s="1">
        <v>9</v>
      </c>
      <c r="L1110" s="32" t="s">
        <v>4052</v>
      </c>
      <c r="M1110" s="8" t="s">
        <v>11773</v>
      </c>
      <c r="N1110" s="2" t="s">
        <v>12445</v>
      </c>
      <c r="O1110" s="173"/>
      <c r="P1110" s="168">
        <f t="shared" si="643"/>
        <v>1107</v>
      </c>
      <c r="Q1110" s="138">
        <f t="shared" si="637"/>
        <v>12</v>
      </c>
      <c r="R1110" s="138">
        <f t="shared" si="638"/>
        <v>24</v>
      </c>
      <c r="S1110" s="138">
        <f t="shared" si="639"/>
        <v>36</v>
      </c>
      <c r="T1110" s="138">
        <f t="shared" si="640"/>
        <v>48</v>
      </c>
      <c r="U1110" s="138">
        <f t="shared" si="641"/>
        <v>60</v>
      </c>
      <c r="V1110" s="138" t="e">
        <f t="shared" si="642"/>
        <v>#VALUE!</v>
      </c>
      <c r="W1110" s="158" t="str">
        <f t="shared" si="619"/>
        <v>08:30 18:00</v>
      </c>
      <c r="X1110" s="159">
        <f>HLOOKUP(SEARCH("2",$M1110)-1,$Q$3:$V1110,$P1110+1,FALSE)</f>
        <v>12</v>
      </c>
      <c r="Y1110" s="160" t="str">
        <f t="shared" si="620"/>
        <v>08:30 18:00|08:30 18:00|09:00 18:00|08:30 18:00|08:00 13:00</v>
      </c>
      <c r="Z1110" s="161" t="str">
        <f t="shared" si="621"/>
        <v>08:30 18:00</v>
      </c>
      <c r="AA1110" s="158" t="str">
        <f t="shared" si="622"/>
        <v>08:30 18:00</v>
      </c>
      <c r="AB1110" s="159">
        <f>HLOOKUP(SEARCH("3",$M1110)-1,$Q$3:$V1110,$P1110+1,FALSE)</f>
        <v>24</v>
      </c>
      <c r="AC1110" s="160" t="str">
        <f t="shared" si="623"/>
        <v>08:30 18:00|09:00 18:00|08:30 18:00|08:00 13:00</v>
      </c>
      <c r="AD1110" s="161" t="str">
        <f t="shared" si="624"/>
        <v>08:30 18:00</v>
      </c>
      <c r="AE1110" s="158" t="str">
        <f t="shared" si="625"/>
        <v>08:30 18:00</v>
      </c>
      <c r="AF1110" s="159">
        <f>HLOOKUP(SEARCH("4",$M1110)-1,$Q$3:$V1110,$P1110+1,FALSE)</f>
        <v>36</v>
      </c>
      <c r="AG1110" s="161" t="str">
        <f t="shared" si="626"/>
        <v>09:00 18:00|08:30 18:00|08:00 13:00</v>
      </c>
      <c r="AH1110" s="161" t="str">
        <f t="shared" si="627"/>
        <v>09:00 18:00</v>
      </c>
      <c r="AI1110" s="158" t="str">
        <f t="shared" si="628"/>
        <v>09:00 18:00</v>
      </c>
      <c r="AJ1110" s="159">
        <f>HLOOKUP(SEARCH("5",$M1110)-1,$Q$3:$V1110,$P1110+1,FALSE)</f>
        <v>48</v>
      </c>
      <c r="AK1110" s="161" t="str">
        <f t="shared" si="629"/>
        <v>08:30 18:00|08:00 13:00</v>
      </c>
      <c r="AL1110" s="161" t="str">
        <f t="shared" si="630"/>
        <v>08:30 18:00</v>
      </c>
      <c r="AM1110" s="158" t="str">
        <f t="shared" si="631"/>
        <v>08:30 18:00</v>
      </c>
      <c r="AN1110" s="159">
        <f>HLOOKUP(SEARCH("6",$M1110)-1,$Q$3:$V1110,$P1110+1,FALSE)</f>
        <v>60</v>
      </c>
      <c r="AO1110" s="161" t="str">
        <f t="shared" si="632"/>
        <v>08:00 13:00</v>
      </c>
      <c r="AP1110" s="161" t="e">
        <f t="shared" si="633"/>
        <v>#VALUE!</v>
      </c>
      <c r="AQ1110" s="162" t="str">
        <f t="shared" si="634"/>
        <v>08:00 13:00</v>
      </c>
      <c r="AR1110" s="163" t="e">
        <f>HLOOKUP(SEARCH("7",$M1110)-1,$Q$3:$V1110,$P1110+1,FALSE)</f>
        <v>#VALUE!</v>
      </c>
      <c r="AS1110" s="164" t="str">
        <f t="shared" si="635"/>
        <v>выходной</v>
      </c>
      <c r="AT1110" s="142"/>
      <c r="AU1110" s="11" t="str">
        <f>IF(ISERROR(VLOOKUP(B1110,'РЕОРГ 2008'!$A:$B,2,FALSE)),"",VLOOKUP(B1110,'РЕОРГ 2008'!$A:$B,2,FALSE))</f>
        <v/>
      </c>
      <c r="AV1110" s="12" t="str">
        <f t="shared" si="636"/>
        <v>Доп.офис №1461/085</v>
      </c>
      <c r="AW1110" s="31" t="e">
        <f>LEFT(#REF!,2)</f>
        <v>#REF!</v>
      </c>
      <c r="AX1110" s="12" t="str">
        <f t="shared" si="614"/>
        <v>1461/085</v>
      </c>
      <c r="AZ1110" t="str">
        <f>IF(ISERROR(VLOOKUP(B1110,'РЕОРГ 01.08.2009'!$A:$B,2,FALSE)),"",VLOOKUP(B1110,'РЕОРГ 01.08.2009'!$A:$B,2,FALSE))</f>
        <v/>
      </c>
      <c r="BA1110" s="12" t="str">
        <f t="shared" si="609"/>
        <v>Доп.офис №1461/085</v>
      </c>
      <c r="BB1110" t="e">
        <f>LEFT(#REF!,2)</f>
        <v>#REF!</v>
      </c>
      <c r="BC1110" s="12" t="str">
        <f t="shared" si="615"/>
        <v>1461/085</v>
      </c>
      <c r="BE1110" t="str">
        <f>IF(ISERROR(VLOOKUP(B1110,'РЕОРГ 01.10.2009'!A:C,3,FALSE)),"",VLOOKUP(B1110,'РЕОРГ 01.10.2009'!A:C,3,FALSE))</f>
        <v/>
      </c>
      <c r="BF1110" s="12" t="str">
        <f t="shared" si="610"/>
        <v>Доп.офис №1461/085</v>
      </c>
      <c r="BG1110" t="e">
        <f>LEFT(#REF!,2)</f>
        <v>#REF!</v>
      </c>
      <c r="BH1110" s="12" t="str">
        <f t="shared" si="616"/>
        <v>1461/085</v>
      </c>
      <c r="BJ1110" t="str">
        <f>IF(ISERROR(VLOOKUP($B1110,'РЕОРГ 01.05.2010'!A:B,2,FALSE)),"",VLOOKUP($B1110,'РЕОРГ 01.05.2010'!A:B,2,FALSE))</f>
        <v/>
      </c>
      <c r="BK1110" s="12" t="str">
        <f t="shared" si="611"/>
        <v>Доп.офис №1461/085</v>
      </c>
      <c r="BL1110" t="e">
        <f>LEFT(#REF!,2)</f>
        <v>#REF!</v>
      </c>
      <c r="BM1110" s="12" t="str">
        <f t="shared" si="617"/>
        <v>1461/085</v>
      </c>
      <c r="BO1110" t="str">
        <f>IF(ISERROR(VLOOKUP($B1110,'РЕОРГ 01.08.2010'!A:B,2,FALSE)),"",VLOOKUP($B1110,'РЕОРГ 01.08.2010'!A:B,2,FALSE))</f>
        <v/>
      </c>
      <c r="BP1110" s="12" t="str">
        <f t="shared" si="612"/>
        <v>Доп.офис №1461/085</v>
      </c>
      <c r="BQ1110" t="e">
        <f>LEFT(#REF!,2)</f>
        <v>#REF!</v>
      </c>
      <c r="BR1110" s="12" t="str">
        <f t="shared" si="618"/>
        <v>1461/085</v>
      </c>
    </row>
    <row r="1111" spans="1:70" ht="12.75" customHeight="1">
      <c r="A1111" t="str">
        <f t="shared" si="613"/>
        <v>1461/086</v>
      </c>
      <c r="B1111" s="133">
        <v>1223</v>
      </c>
      <c r="C1111" s="1" t="s">
        <v>9062</v>
      </c>
      <c r="D1111" s="32" t="s">
        <v>1931</v>
      </c>
      <c r="E1111" s="1" t="s">
        <v>9063</v>
      </c>
      <c r="F1111" s="1" t="s">
        <v>5684</v>
      </c>
      <c r="G1111" s="1" t="s">
        <v>9064</v>
      </c>
      <c r="H1111" s="1" t="s">
        <v>9065</v>
      </c>
      <c r="I1111" s="1" t="s">
        <v>9066</v>
      </c>
      <c r="J1111" s="1"/>
      <c r="K1111" s="1">
        <v>0.5</v>
      </c>
      <c r="L1111" s="32" t="s">
        <v>4049</v>
      </c>
      <c r="M1111" s="8" t="s">
        <v>12446</v>
      </c>
      <c r="N1111" s="2" t="s">
        <v>11902</v>
      </c>
      <c r="O1111" s="173"/>
      <c r="P1111" s="168">
        <f t="shared" si="643"/>
        <v>1108</v>
      </c>
      <c r="Q1111" s="138">
        <f t="shared" si="637"/>
        <v>25</v>
      </c>
      <c r="R1111" s="138">
        <f t="shared" si="638"/>
        <v>50</v>
      </c>
      <c r="S1111" s="138" t="e">
        <f t="shared" si="639"/>
        <v>#VALUE!</v>
      </c>
      <c r="T1111" s="138" t="e">
        <f t="shared" si="640"/>
        <v>#VALUE!</v>
      </c>
      <c r="U1111" s="138" t="e">
        <f t="shared" si="641"/>
        <v>#VALUE!</v>
      </c>
      <c r="V1111" s="138" t="e">
        <f t="shared" si="642"/>
        <v>#VALUE!</v>
      </c>
      <c r="W1111" s="158" t="str">
        <f t="shared" si="619"/>
        <v>08:00 15:00(12:00 13:00)</v>
      </c>
      <c r="X1111" s="159" t="e">
        <f>HLOOKUP(SEARCH("2",$M1111)-1,$Q$3:$V1111,$P1111+1,FALSE)</f>
        <v>#VALUE!</v>
      </c>
      <c r="Y1111" s="160" t="e">
        <f t="shared" si="620"/>
        <v>#VALUE!</v>
      </c>
      <c r="Z1111" s="161" t="e">
        <f t="shared" si="621"/>
        <v>#VALUE!</v>
      </c>
      <c r="AA1111" s="158" t="str">
        <f t="shared" si="622"/>
        <v>выходной</v>
      </c>
      <c r="AB1111" s="159">
        <f>HLOOKUP(SEARCH("3",$M1111)-1,$Q$3:$V1111,$P1111+1,FALSE)</f>
        <v>25</v>
      </c>
      <c r="AC1111" s="160" t="str">
        <f t="shared" si="623"/>
        <v>08:00 15:00(12:00 13:00)|08:00 13:00</v>
      </c>
      <c r="AD1111" s="161" t="str">
        <f t="shared" si="624"/>
        <v>08:00 15:00(12:00 13:00)</v>
      </c>
      <c r="AE1111" s="158" t="str">
        <f t="shared" si="625"/>
        <v>08:00 15:00(12:00 13:00)</v>
      </c>
      <c r="AF1111" s="159" t="e">
        <f>HLOOKUP(SEARCH("4",$M1111)-1,$Q$3:$V1111,$P1111+1,FALSE)</f>
        <v>#VALUE!</v>
      </c>
      <c r="AG1111" s="161" t="e">
        <f t="shared" si="626"/>
        <v>#VALUE!</v>
      </c>
      <c r="AH1111" s="161" t="e">
        <f t="shared" si="627"/>
        <v>#VALUE!</v>
      </c>
      <c r="AI1111" s="158" t="str">
        <f t="shared" si="628"/>
        <v>выходной</v>
      </c>
      <c r="AJ1111" s="159" t="e">
        <f>HLOOKUP(SEARCH("5",$M1111)-1,$Q$3:$V1111,$P1111+1,FALSE)</f>
        <v>#VALUE!</v>
      </c>
      <c r="AK1111" s="161" t="e">
        <f t="shared" si="629"/>
        <v>#VALUE!</v>
      </c>
      <c r="AL1111" s="161" t="e">
        <f t="shared" si="630"/>
        <v>#VALUE!</v>
      </c>
      <c r="AM1111" s="158" t="str">
        <f t="shared" si="631"/>
        <v>выходной</v>
      </c>
      <c r="AN1111" s="159">
        <f>HLOOKUP(SEARCH("6",$M1111)-1,$Q$3:$V1111,$P1111+1,FALSE)</f>
        <v>50</v>
      </c>
      <c r="AO1111" s="161" t="str">
        <f t="shared" si="632"/>
        <v>08:00 13:00</v>
      </c>
      <c r="AP1111" s="161" t="e">
        <f t="shared" si="633"/>
        <v>#VALUE!</v>
      </c>
      <c r="AQ1111" s="162" t="str">
        <f t="shared" si="634"/>
        <v>08:00 13:00</v>
      </c>
      <c r="AR1111" s="163" t="e">
        <f>HLOOKUP(SEARCH("7",$M1111)-1,$Q$3:$V1111,$P1111+1,FALSE)</f>
        <v>#VALUE!</v>
      </c>
      <c r="AS1111" s="164" t="str">
        <f t="shared" si="635"/>
        <v>выходной</v>
      </c>
      <c r="AT1111" s="142"/>
      <c r="AU1111" s="11" t="str">
        <f>IF(ISERROR(VLOOKUP(B1111,'РЕОРГ 2008'!$A:$B,2,FALSE)),"",VLOOKUP(B1111,'РЕОРГ 2008'!$A:$B,2,FALSE))</f>
        <v/>
      </c>
      <c r="AV1111" s="12" t="str">
        <f t="shared" si="636"/>
        <v>Опер.касса №1461/086</v>
      </c>
      <c r="AW1111" s="31" t="e">
        <f>LEFT(#REF!,2)</f>
        <v>#REF!</v>
      </c>
      <c r="AX1111" s="12" t="str">
        <f t="shared" si="614"/>
        <v>1461/086</v>
      </c>
      <c r="AZ1111" t="str">
        <f>IF(ISERROR(VLOOKUP(B1111,'РЕОРГ 01.08.2009'!$A:$B,2,FALSE)),"",VLOOKUP(B1111,'РЕОРГ 01.08.2009'!$A:$B,2,FALSE))</f>
        <v/>
      </c>
      <c r="BA1111" s="12" t="str">
        <f t="shared" si="609"/>
        <v>Опер.касса №1461/086</v>
      </c>
      <c r="BB1111" t="e">
        <f>LEFT(#REF!,2)</f>
        <v>#REF!</v>
      </c>
      <c r="BC1111" s="12" t="str">
        <f t="shared" si="615"/>
        <v>1461/086</v>
      </c>
      <c r="BE1111" t="str">
        <f>IF(ISERROR(VLOOKUP(B1111,'РЕОРГ 01.10.2009'!A:C,3,FALSE)),"",VLOOKUP(B1111,'РЕОРГ 01.10.2009'!A:C,3,FALSE))</f>
        <v/>
      </c>
      <c r="BF1111" s="12" t="str">
        <f t="shared" si="610"/>
        <v>Опер.касса №1461/086</v>
      </c>
      <c r="BG1111" t="e">
        <f>LEFT(#REF!,2)</f>
        <v>#REF!</v>
      </c>
      <c r="BH1111" s="12" t="str">
        <f t="shared" si="616"/>
        <v>1461/086</v>
      </c>
      <c r="BJ1111" t="str">
        <f>IF(ISERROR(VLOOKUP($B1111,'РЕОРГ 01.05.2010'!A:B,2,FALSE)),"",VLOOKUP($B1111,'РЕОРГ 01.05.2010'!A:B,2,FALSE))</f>
        <v/>
      </c>
      <c r="BK1111" s="12" t="str">
        <f t="shared" si="611"/>
        <v>Опер.касса №1461/086</v>
      </c>
      <c r="BL1111" t="e">
        <f>LEFT(#REF!,2)</f>
        <v>#REF!</v>
      </c>
      <c r="BM1111" s="12" t="str">
        <f t="shared" si="617"/>
        <v>1461/086</v>
      </c>
      <c r="BO1111" t="str">
        <f>IF(ISERROR(VLOOKUP($B1111,'РЕОРГ 01.08.2010'!A:B,2,FALSE)),"",VLOOKUP($B1111,'РЕОРГ 01.08.2010'!A:B,2,FALSE))</f>
        <v/>
      </c>
      <c r="BP1111" s="12" t="str">
        <f t="shared" si="612"/>
        <v>Опер.касса №1461/086</v>
      </c>
      <c r="BQ1111" t="e">
        <f>LEFT(#REF!,2)</f>
        <v>#REF!</v>
      </c>
      <c r="BR1111" s="12" t="str">
        <f t="shared" si="618"/>
        <v>1461/086</v>
      </c>
    </row>
    <row r="1112" spans="1:70" ht="12.75" customHeight="1">
      <c r="A1112" t="str">
        <f t="shared" si="613"/>
        <v>1461/087</v>
      </c>
      <c r="B1112" s="133">
        <v>1224</v>
      </c>
      <c r="C1112" s="1" t="s">
        <v>9067</v>
      </c>
      <c r="D1112" s="32" t="s">
        <v>1931</v>
      </c>
      <c r="E1112" s="1" t="s">
        <v>9068</v>
      </c>
      <c r="F1112" s="1" t="s">
        <v>5684</v>
      </c>
      <c r="G1112" s="1" t="s">
        <v>2945</v>
      </c>
      <c r="H1112" s="1" t="s">
        <v>9069</v>
      </c>
      <c r="I1112" s="1" t="s">
        <v>9070</v>
      </c>
      <c r="J1112" s="1"/>
      <c r="K1112" s="1">
        <v>0.25</v>
      </c>
      <c r="L1112" s="32" t="s">
        <v>4049</v>
      </c>
      <c r="M1112" s="8" t="s">
        <v>12447</v>
      </c>
      <c r="N1112" s="2" t="s">
        <v>12086</v>
      </c>
      <c r="O1112" s="173"/>
      <c r="P1112" s="168">
        <f t="shared" si="643"/>
        <v>1109</v>
      </c>
      <c r="Q1112" s="138">
        <f t="shared" si="637"/>
        <v>12</v>
      </c>
      <c r="R1112" s="138" t="e">
        <f t="shared" si="638"/>
        <v>#VALUE!</v>
      </c>
      <c r="S1112" s="138" t="e">
        <f t="shared" si="639"/>
        <v>#VALUE!</v>
      </c>
      <c r="T1112" s="138" t="e">
        <f t="shared" si="640"/>
        <v>#VALUE!</v>
      </c>
      <c r="U1112" s="138" t="e">
        <f t="shared" si="641"/>
        <v>#VALUE!</v>
      </c>
      <c r="V1112" s="138" t="e">
        <f t="shared" si="642"/>
        <v>#VALUE!</v>
      </c>
      <c r="W1112" s="158" t="str">
        <f t="shared" si="619"/>
        <v>выходной</v>
      </c>
      <c r="X1112" s="159" t="e">
        <f>HLOOKUP(SEARCH("2",$M1112)-1,$Q$3:$V1112,$P1112+1,FALSE)</f>
        <v>#VALUE!</v>
      </c>
      <c r="Y1112" s="160" t="e">
        <f t="shared" si="620"/>
        <v>#VALUE!</v>
      </c>
      <c r="Z1112" s="161" t="e">
        <f t="shared" si="621"/>
        <v>#VALUE!</v>
      </c>
      <c r="AA1112" s="158" t="str">
        <f t="shared" si="622"/>
        <v>выходной</v>
      </c>
      <c r="AB1112" s="159" t="e">
        <f>HLOOKUP(SEARCH("3",$M1112)-1,$Q$3:$V1112,$P1112+1,FALSE)</f>
        <v>#N/A</v>
      </c>
      <c r="AC1112" s="160" t="str">
        <f t="shared" si="623"/>
        <v>08:00 12:00</v>
      </c>
      <c r="AD1112" s="161" t="e">
        <f t="shared" si="624"/>
        <v>#VALUE!</v>
      </c>
      <c r="AE1112" s="158" t="str">
        <f t="shared" si="625"/>
        <v>08:00 12:00</v>
      </c>
      <c r="AF1112" s="159" t="e">
        <f>HLOOKUP(SEARCH("4",$M1112)-1,$Q$3:$V1112,$P1112+1,FALSE)</f>
        <v>#VALUE!</v>
      </c>
      <c r="AG1112" s="161" t="e">
        <f t="shared" si="626"/>
        <v>#VALUE!</v>
      </c>
      <c r="AH1112" s="161" t="e">
        <f t="shared" si="627"/>
        <v>#VALUE!</v>
      </c>
      <c r="AI1112" s="158" t="str">
        <f t="shared" si="628"/>
        <v>выходной</v>
      </c>
      <c r="AJ1112" s="159" t="e">
        <f>HLOOKUP(SEARCH("5",$M1112)-1,$Q$3:$V1112,$P1112+1,FALSE)</f>
        <v>#VALUE!</v>
      </c>
      <c r="AK1112" s="161" t="e">
        <f t="shared" si="629"/>
        <v>#VALUE!</v>
      </c>
      <c r="AL1112" s="161" t="e">
        <f t="shared" si="630"/>
        <v>#VALUE!</v>
      </c>
      <c r="AM1112" s="158" t="str">
        <f t="shared" si="631"/>
        <v>выходной</v>
      </c>
      <c r="AN1112" s="159">
        <f>HLOOKUP(SEARCH("6",$M1112)-1,$Q$3:$V1112,$P1112+1,FALSE)</f>
        <v>12</v>
      </c>
      <c r="AO1112" s="161" t="str">
        <f t="shared" si="632"/>
        <v>08:00 12:00</v>
      </c>
      <c r="AP1112" s="161" t="e">
        <f t="shared" si="633"/>
        <v>#VALUE!</v>
      </c>
      <c r="AQ1112" s="162" t="str">
        <f t="shared" si="634"/>
        <v>08:00 12:00</v>
      </c>
      <c r="AR1112" s="163" t="e">
        <f>HLOOKUP(SEARCH("7",$M1112)-1,$Q$3:$V1112,$P1112+1,FALSE)</f>
        <v>#VALUE!</v>
      </c>
      <c r="AS1112" s="164" t="str">
        <f t="shared" si="635"/>
        <v>выходной</v>
      </c>
      <c r="AT1112" s="142"/>
      <c r="AU1112" s="11" t="str">
        <f>IF(ISERROR(VLOOKUP(B1112,'РЕОРГ 2008'!$A:$B,2,FALSE)),"",VLOOKUP(B1112,'РЕОРГ 2008'!$A:$B,2,FALSE))</f>
        <v/>
      </c>
      <c r="AV1112" s="12" t="str">
        <f t="shared" si="636"/>
        <v>Опер.касса №1461/087</v>
      </c>
      <c r="AW1112" s="31" t="e">
        <f>LEFT(#REF!,2)</f>
        <v>#REF!</v>
      </c>
      <c r="AX1112" s="12" t="str">
        <f t="shared" si="614"/>
        <v>1461/087</v>
      </c>
      <c r="AZ1112" t="str">
        <f>IF(ISERROR(VLOOKUP(B1112,'РЕОРГ 01.08.2009'!$A:$B,2,FALSE)),"",VLOOKUP(B1112,'РЕОРГ 01.08.2009'!$A:$B,2,FALSE))</f>
        <v/>
      </c>
      <c r="BA1112" s="12" t="str">
        <f t="shared" si="609"/>
        <v>Опер.касса №1461/087</v>
      </c>
      <c r="BB1112" t="e">
        <f>LEFT(#REF!,2)</f>
        <v>#REF!</v>
      </c>
      <c r="BC1112" s="12" t="str">
        <f t="shared" si="615"/>
        <v>1461/087</v>
      </c>
      <c r="BE1112" t="str">
        <f>IF(ISERROR(VLOOKUP(B1112,'РЕОРГ 01.10.2009'!A:C,3,FALSE)),"",VLOOKUP(B1112,'РЕОРГ 01.10.2009'!A:C,3,FALSE))</f>
        <v/>
      </c>
      <c r="BF1112" s="12" t="str">
        <f t="shared" si="610"/>
        <v>Опер.касса №1461/087</v>
      </c>
      <c r="BG1112" t="e">
        <f>LEFT(#REF!,2)</f>
        <v>#REF!</v>
      </c>
      <c r="BH1112" s="12" t="str">
        <f t="shared" si="616"/>
        <v>1461/087</v>
      </c>
      <c r="BJ1112" t="str">
        <f>IF(ISERROR(VLOOKUP($B1112,'РЕОРГ 01.05.2010'!A:B,2,FALSE)),"",VLOOKUP($B1112,'РЕОРГ 01.05.2010'!A:B,2,FALSE))</f>
        <v/>
      </c>
      <c r="BK1112" s="12" t="str">
        <f t="shared" si="611"/>
        <v>Опер.касса №1461/087</v>
      </c>
      <c r="BL1112" t="e">
        <f>LEFT(#REF!,2)</f>
        <v>#REF!</v>
      </c>
      <c r="BM1112" s="12" t="str">
        <f t="shared" si="617"/>
        <v>1461/087</v>
      </c>
      <c r="BO1112" t="str">
        <f>IF(ISERROR(VLOOKUP($B1112,'РЕОРГ 01.08.2010'!A:B,2,FALSE)),"",VLOOKUP($B1112,'РЕОРГ 01.08.2010'!A:B,2,FALSE))</f>
        <v/>
      </c>
      <c r="BP1112" s="12" t="str">
        <f t="shared" si="612"/>
        <v>Опер.касса №1461/087</v>
      </c>
      <c r="BQ1112" t="e">
        <f>LEFT(#REF!,2)</f>
        <v>#REF!</v>
      </c>
      <c r="BR1112" s="12" t="str">
        <f t="shared" si="618"/>
        <v>1461/087</v>
      </c>
    </row>
    <row r="1113" spans="1:70" ht="12.75" customHeight="1">
      <c r="A1113" t="str">
        <f t="shared" si="613"/>
        <v>1461/088</v>
      </c>
      <c r="B1113" s="133">
        <v>1225</v>
      </c>
      <c r="C1113" s="1" t="s">
        <v>9071</v>
      </c>
      <c r="D1113" s="32" t="s">
        <v>7017</v>
      </c>
      <c r="E1113" s="1" t="s">
        <v>9072</v>
      </c>
      <c r="F1113" s="1" t="s">
        <v>5684</v>
      </c>
      <c r="G1113" s="1" t="s">
        <v>9073</v>
      </c>
      <c r="H1113" s="1" t="s">
        <v>9074</v>
      </c>
      <c r="I1113" s="1" t="s">
        <v>1642</v>
      </c>
      <c r="J1113" s="1"/>
      <c r="K1113" s="1">
        <v>10.1</v>
      </c>
      <c r="L1113" s="32" t="s">
        <v>4052</v>
      </c>
      <c r="M1113" s="8" t="s">
        <v>11773</v>
      </c>
      <c r="N1113" s="2" t="s">
        <v>12448</v>
      </c>
      <c r="O1113" s="173"/>
      <c r="P1113" s="168">
        <f t="shared" si="643"/>
        <v>1110</v>
      </c>
      <c r="Q1113" s="138">
        <f t="shared" si="637"/>
        <v>12</v>
      </c>
      <c r="R1113" s="138">
        <f t="shared" si="638"/>
        <v>24</v>
      </c>
      <c r="S1113" s="138">
        <f t="shared" si="639"/>
        <v>36</v>
      </c>
      <c r="T1113" s="138">
        <f t="shared" si="640"/>
        <v>48</v>
      </c>
      <c r="U1113" s="138">
        <f t="shared" si="641"/>
        <v>60</v>
      </c>
      <c r="V1113" s="138" t="e">
        <f t="shared" si="642"/>
        <v>#VALUE!</v>
      </c>
      <c r="W1113" s="158" t="str">
        <f t="shared" si="619"/>
        <v>09:00 18:00</v>
      </c>
      <c r="X1113" s="159">
        <f>HLOOKUP(SEARCH("2",$M1113)-1,$Q$3:$V1113,$P1113+1,FALSE)</f>
        <v>12</v>
      </c>
      <c r="Y1113" s="160" t="str">
        <f t="shared" si="620"/>
        <v>09:00 18:00|09:00 18:00|09:00 18:00|09:00 17:00|08:00 13:00</v>
      </c>
      <c r="Z1113" s="161" t="str">
        <f t="shared" si="621"/>
        <v>09:00 18:00</v>
      </c>
      <c r="AA1113" s="158" t="str">
        <f t="shared" si="622"/>
        <v>09:00 18:00</v>
      </c>
      <c r="AB1113" s="159">
        <f>HLOOKUP(SEARCH("3",$M1113)-1,$Q$3:$V1113,$P1113+1,FALSE)</f>
        <v>24</v>
      </c>
      <c r="AC1113" s="160" t="str">
        <f t="shared" si="623"/>
        <v>09:00 18:00|09:00 18:00|09:00 17:00|08:00 13:00</v>
      </c>
      <c r="AD1113" s="161" t="str">
        <f t="shared" si="624"/>
        <v>09:00 18:00</v>
      </c>
      <c r="AE1113" s="158" t="str">
        <f t="shared" si="625"/>
        <v>09:00 18:00</v>
      </c>
      <c r="AF1113" s="159">
        <f>HLOOKUP(SEARCH("4",$M1113)-1,$Q$3:$V1113,$P1113+1,FALSE)</f>
        <v>36</v>
      </c>
      <c r="AG1113" s="161" t="str">
        <f t="shared" si="626"/>
        <v>09:00 18:00|09:00 17:00|08:00 13:00</v>
      </c>
      <c r="AH1113" s="161" t="str">
        <f t="shared" si="627"/>
        <v>09:00 18:00</v>
      </c>
      <c r="AI1113" s="158" t="str">
        <f t="shared" si="628"/>
        <v>09:00 18:00</v>
      </c>
      <c r="AJ1113" s="159">
        <f>HLOOKUP(SEARCH("5",$M1113)-1,$Q$3:$V1113,$P1113+1,FALSE)</f>
        <v>48</v>
      </c>
      <c r="AK1113" s="161" t="str">
        <f t="shared" si="629"/>
        <v>09:00 17:00|08:00 13:00</v>
      </c>
      <c r="AL1113" s="161" t="str">
        <f t="shared" si="630"/>
        <v>09:00 17:00</v>
      </c>
      <c r="AM1113" s="158" t="str">
        <f t="shared" si="631"/>
        <v>09:00 17:00</v>
      </c>
      <c r="AN1113" s="159">
        <f>HLOOKUP(SEARCH("6",$M1113)-1,$Q$3:$V1113,$P1113+1,FALSE)</f>
        <v>60</v>
      </c>
      <c r="AO1113" s="161" t="str">
        <f t="shared" si="632"/>
        <v>08:00 13:00</v>
      </c>
      <c r="AP1113" s="161" t="e">
        <f t="shared" si="633"/>
        <v>#VALUE!</v>
      </c>
      <c r="AQ1113" s="162" t="str">
        <f t="shared" si="634"/>
        <v>08:00 13:00</v>
      </c>
      <c r="AR1113" s="163" t="e">
        <f>HLOOKUP(SEARCH("7",$M1113)-1,$Q$3:$V1113,$P1113+1,FALSE)</f>
        <v>#VALUE!</v>
      </c>
      <c r="AS1113" s="164" t="str">
        <f t="shared" si="635"/>
        <v>выходной</v>
      </c>
      <c r="AT1113" s="142"/>
      <c r="AU1113" s="11" t="str">
        <f>IF(ISERROR(VLOOKUP(B1113,'РЕОРГ 2008'!$A:$B,2,FALSE)),"",VLOOKUP(B1113,'РЕОРГ 2008'!$A:$B,2,FALSE))</f>
        <v/>
      </c>
      <c r="AV1113" s="12" t="str">
        <f t="shared" si="636"/>
        <v>Доп.офис №1461/088</v>
      </c>
      <c r="AW1113" s="31" t="e">
        <f>LEFT(#REF!,2)</f>
        <v>#REF!</v>
      </c>
      <c r="AX1113" s="12" t="str">
        <f t="shared" si="614"/>
        <v>1461/088</v>
      </c>
      <c r="AZ1113" t="str">
        <f>IF(ISERROR(VLOOKUP(B1113,'РЕОРГ 01.08.2009'!$A:$B,2,FALSE)),"",VLOOKUP(B1113,'РЕОРГ 01.08.2009'!$A:$B,2,FALSE))</f>
        <v/>
      </c>
      <c r="BA1113" s="12" t="str">
        <f t="shared" si="609"/>
        <v>Доп.офис №1461/088</v>
      </c>
      <c r="BB1113" t="e">
        <f>LEFT(#REF!,2)</f>
        <v>#REF!</v>
      </c>
      <c r="BC1113" s="12" t="str">
        <f t="shared" si="615"/>
        <v>1461/088</v>
      </c>
      <c r="BE1113" t="str">
        <f>IF(ISERROR(VLOOKUP(B1113,'РЕОРГ 01.10.2009'!A:C,3,FALSE)),"",VLOOKUP(B1113,'РЕОРГ 01.10.2009'!A:C,3,FALSE))</f>
        <v/>
      </c>
      <c r="BF1113" s="12" t="str">
        <f t="shared" si="610"/>
        <v>Доп.офис №1461/088</v>
      </c>
      <c r="BG1113" t="e">
        <f>LEFT(#REF!,2)</f>
        <v>#REF!</v>
      </c>
      <c r="BH1113" s="12" t="str">
        <f t="shared" si="616"/>
        <v>1461/088</v>
      </c>
      <c r="BJ1113" t="str">
        <f>IF(ISERROR(VLOOKUP($B1113,'РЕОРГ 01.05.2010'!A:B,2,FALSE)),"",VLOOKUP($B1113,'РЕОРГ 01.05.2010'!A:B,2,FALSE))</f>
        <v/>
      </c>
      <c r="BK1113" s="12" t="str">
        <f t="shared" si="611"/>
        <v>Доп.офис №1461/088</v>
      </c>
      <c r="BL1113" t="e">
        <f>LEFT(#REF!,2)</f>
        <v>#REF!</v>
      </c>
      <c r="BM1113" s="12" t="str">
        <f t="shared" si="617"/>
        <v>1461/088</v>
      </c>
      <c r="BO1113" t="str">
        <f>IF(ISERROR(VLOOKUP($B1113,'РЕОРГ 01.08.2010'!A:B,2,FALSE)),"",VLOOKUP($B1113,'РЕОРГ 01.08.2010'!A:B,2,FALSE))</f>
        <v/>
      </c>
      <c r="BP1113" s="12" t="str">
        <f t="shared" si="612"/>
        <v>Доп.офис №1461/088</v>
      </c>
      <c r="BQ1113" t="e">
        <f>LEFT(#REF!,2)</f>
        <v>#REF!</v>
      </c>
      <c r="BR1113" s="12" t="str">
        <f t="shared" si="618"/>
        <v>1461/088</v>
      </c>
    </row>
    <row r="1114" spans="1:70" ht="12.75" customHeight="1">
      <c r="A1114" t="str">
        <f t="shared" si="613"/>
        <v>1461/089</v>
      </c>
      <c r="B1114" s="133">
        <v>1226</v>
      </c>
      <c r="C1114" s="1" t="s">
        <v>1643</v>
      </c>
      <c r="D1114" s="32" t="s">
        <v>1931</v>
      </c>
      <c r="E1114" s="1" t="s">
        <v>1644</v>
      </c>
      <c r="F1114" s="1" t="s">
        <v>5684</v>
      </c>
      <c r="G1114" s="1" t="s">
        <v>1437</v>
      </c>
      <c r="H1114" s="1" t="s">
        <v>1645</v>
      </c>
      <c r="I1114" s="1" t="s">
        <v>1646</v>
      </c>
      <c r="J1114" s="1"/>
      <c r="K1114" s="1">
        <v>0.5</v>
      </c>
      <c r="L1114" s="32" t="s">
        <v>4049</v>
      </c>
      <c r="M1114" s="8" t="s">
        <v>12008</v>
      </c>
      <c r="N1114" s="2" t="s">
        <v>12449</v>
      </c>
      <c r="O1114" s="173"/>
      <c r="P1114" s="168">
        <f t="shared" si="643"/>
        <v>1111</v>
      </c>
      <c r="Q1114" s="138">
        <f t="shared" si="637"/>
        <v>25</v>
      </c>
      <c r="R1114" s="138">
        <f t="shared" si="638"/>
        <v>50</v>
      </c>
      <c r="S1114" s="138" t="e">
        <f t="shared" si="639"/>
        <v>#VALUE!</v>
      </c>
      <c r="T1114" s="138" t="e">
        <f t="shared" si="640"/>
        <v>#VALUE!</v>
      </c>
      <c r="U1114" s="138" t="e">
        <f t="shared" si="641"/>
        <v>#VALUE!</v>
      </c>
      <c r="V1114" s="138" t="e">
        <f t="shared" si="642"/>
        <v>#VALUE!</v>
      </c>
      <c r="W1114" s="158" t="str">
        <f t="shared" si="619"/>
        <v>выходной</v>
      </c>
      <c r="X1114" s="159" t="e">
        <f>HLOOKUP(SEARCH("2",$M1114)-1,$Q$3:$V1114,$P1114+1,FALSE)</f>
        <v>#N/A</v>
      </c>
      <c r="Y1114" s="160" t="str">
        <f t="shared" si="620"/>
        <v>08:00 15:00(12:00 13:00)</v>
      </c>
      <c r="Z1114" s="161" t="e">
        <f t="shared" si="621"/>
        <v>#VALUE!</v>
      </c>
      <c r="AA1114" s="158" t="str">
        <f t="shared" si="622"/>
        <v>08:00 15:00(12:00 13:00)</v>
      </c>
      <c r="AB1114" s="159">
        <f>HLOOKUP(SEARCH("3",$M1114)-1,$Q$3:$V1114,$P1114+1,FALSE)</f>
        <v>25</v>
      </c>
      <c r="AC1114" s="160" t="str">
        <f t="shared" si="623"/>
        <v>08:00 15:00(12:00 13:00)|09:00 14:00</v>
      </c>
      <c r="AD1114" s="161" t="str">
        <f t="shared" si="624"/>
        <v>08:00 15:00(12:00 13:00)</v>
      </c>
      <c r="AE1114" s="158" t="str">
        <f t="shared" si="625"/>
        <v>08:00 15:00(12:00 13:00)</v>
      </c>
      <c r="AF1114" s="159" t="e">
        <f>HLOOKUP(SEARCH("4",$M1114)-1,$Q$3:$V1114,$P1114+1,FALSE)</f>
        <v>#VALUE!</v>
      </c>
      <c r="AG1114" s="161" t="e">
        <f t="shared" si="626"/>
        <v>#VALUE!</v>
      </c>
      <c r="AH1114" s="161" t="e">
        <f t="shared" si="627"/>
        <v>#VALUE!</v>
      </c>
      <c r="AI1114" s="158" t="str">
        <f t="shared" si="628"/>
        <v>выходной</v>
      </c>
      <c r="AJ1114" s="159" t="e">
        <f>HLOOKUP(SEARCH("5",$M1114)-1,$Q$3:$V1114,$P1114+1,FALSE)</f>
        <v>#VALUE!</v>
      </c>
      <c r="AK1114" s="161" t="e">
        <f t="shared" si="629"/>
        <v>#VALUE!</v>
      </c>
      <c r="AL1114" s="161" t="e">
        <f t="shared" si="630"/>
        <v>#VALUE!</v>
      </c>
      <c r="AM1114" s="158" t="str">
        <f t="shared" si="631"/>
        <v>выходной</v>
      </c>
      <c r="AN1114" s="159">
        <f>HLOOKUP(SEARCH("6",$M1114)-1,$Q$3:$V1114,$P1114+1,FALSE)</f>
        <v>50</v>
      </c>
      <c r="AO1114" s="161" t="str">
        <f t="shared" si="632"/>
        <v>09:00 14:00</v>
      </c>
      <c r="AP1114" s="161" t="e">
        <f t="shared" si="633"/>
        <v>#VALUE!</v>
      </c>
      <c r="AQ1114" s="162" t="str">
        <f t="shared" si="634"/>
        <v>09:00 14:00</v>
      </c>
      <c r="AR1114" s="163" t="e">
        <f>HLOOKUP(SEARCH("7",$M1114)-1,$Q$3:$V1114,$P1114+1,FALSE)</f>
        <v>#VALUE!</v>
      </c>
      <c r="AS1114" s="164" t="str">
        <f t="shared" si="635"/>
        <v>выходной</v>
      </c>
      <c r="AT1114" s="142"/>
      <c r="AU1114" s="11" t="str">
        <f>IF(ISERROR(VLOOKUP(B1114,'РЕОРГ 2008'!$A:$B,2,FALSE)),"",VLOOKUP(B1114,'РЕОРГ 2008'!$A:$B,2,FALSE))</f>
        <v/>
      </c>
      <c r="AV1114" s="12" t="str">
        <f t="shared" si="636"/>
        <v>Опер.касса №1461/089</v>
      </c>
      <c r="AW1114" s="31" t="e">
        <f>LEFT(#REF!,2)</f>
        <v>#REF!</v>
      </c>
      <c r="AX1114" s="12" t="str">
        <f t="shared" si="614"/>
        <v>1461/089</v>
      </c>
      <c r="AZ1114" t="str">
        <f>IF(ISERROR(VLOOKUP(B1114,'РЕОРГ 01.08.2009'!$A:$B,2,FALSE)),"",VLOOKUP(B1114,'РЕОРГ 01.08.2009'!$A:$B,2,FALSE))</f>
        <v/>
      </c>
      <c r="BA1114" s="12" t="str">
        <f t="shared" si="609"/>
        <v>Опер.касса №1461/089</v>
      </c>
      <c r="BB1114" t="e">
        <f>LEFT(#REF!,2)</f>
        <v>#REF!</v>
      </c>
      <c r="BC1114" s="12" t="str">
        <f t="shared" si="615"/>
        <v>1461/089</v>
      </c>
      <c r="BE1114" t="str">
        <f>IF(ISERROR(VLOOKUP(B1114,'РЕОРГ 01.10.2009'!A:C,3,FALSE)),"",VLOOKUP(B1114,'РЕОРГ 01.10.2009'!A:C,3,FALSE))</f>
        <v/>
      </c>
      <c r="BF1114" s="12" t="str">
        <f t="shared" si="610"/>
        <v>Опер.касса №1461/089</v>
      </c>
      <c r="BG1114" t="e">
        <f>LEFT(#REF!,2)</f>
        <v>#REF!</v>
      </c>
      <c r="BH1114" s="12" t="str">
        <f t="shared" si="616"/>
        <v>1461/089</v>
      </c>
      <c r="BJ1114" t="str">
        <f>IF(ISERROR(VLOOKUP($B1114,'РЕОРГ 01.05.2010'!A:B,2,FALSE)),"",VLOOKUP($B1114,'РЕОРГ 01.05.2010'!A:B,2,FALSE))</f>
        <v/>
      </c>
      <c r="BK1114" s="12" t="str">
        <f t="shared" si="611"/>
        <v>Опер.касса №1461/089</v>
      </c>
      <c r="BL1114" t="e">
        <f>LEFT(#REF!,2)</f>
        <v>#REF!</v>
      </c>
      <c r="BM1114" s="12" t="str">
        <f t="shared" si="617"/>
        <v>1461/089</v>
      </c>
      <c r="BO1114" t="str">
        <f>IF(ISERROR(VLOOKUP($B1114,'РЕОРГ 01.08.2010'!A:B,2,FALSE)),"",VLOOKUP($B1114,'РЕОРГ 01.08.2010'!A:B,2,FALSE))</f>
        <v/>
      </c>
      <c r="BP1114" s="12" t="str">
        <f t="shared" si="612"/>
        <v>Опер.касса №1461/089</v>
      </c>
      <c r="BQ1114" t="e">
        <f>LEFT(#REF!,2)</f>
        <v>#REF!</v>
      </c>
      <c r="BR1114" s="12" t="str">
        <f t="shared" si="618"/>
        <v>1461/089</v>
      </c>
    </row>
    <row r="1115" spans="1:70" ht="12.75" customHeight="1">
      <c r="A1115" t="str">
        <f t="shared" si="613"/>
        <v>1461/090</v>
      </c>
      <c r="B1115" s="133">
        <v>1227</v>
      </c>
      <c r="C1115" s="1" t="s">
        <v>1647</v>
      </c>
      <c r="D1115" s="32" t="s">
        <v>1931</v>
      </c>
      <c r="E1115" s="1" t="s">
        <v>1648</v>
      </c>
      <c r="F1115" s="1" t="s">
        <v>5684</v>
      </c>
      <c r="G1115" s="1" t="s">
        <v>1649</v>
      </c>
      <c r="H1115" s="1" t="s">
        <v>1650</v>
      </c>
      <c r="I1115" s="1" t="s">
        <v>1651</v>
      </c>
      <c r="J1115" s="1"/>
      <c r="K1115" s="1">
        <v>0.5</v>
      </c>
      <c r="L1115" s="32" t="s">
        <v>4049</v>
      </c>
      <c r="M1115" s="8" t="s">
        <v>12008</v>
      </c>
      <c r="N1115" s="2" t="s">
        <v>12449</v>
      </c>
      <c r="O1115" s="173"/>
      <c r="P1115" s="168">
        <f t="shared" si="643"/>
        <v>1112</v>
      </c>
      <c r="Q1115" s="138">
        <f t="shared" si="637"/>
        <v>25</v>
      </c>
      <c r="R1115" s="138">
        <f t="shared" si="638"/>
        <v>50</v>
      </c>
      <c r="S1115" s="138" t="e">
        <f t="shared" si="639"/>
        <v>#VALUE!</v>
      </c>
      <c r="T1115" s="138" t="e">
        <f t="shared" si="640"/>
        <v>#VALUE!</v>
      </c>
      <c r="U1115" s="138" t="e">
        <f t="shared" si="641"/>
        <v>#VALUE!</v>
      </c>
      <c r="V1115" s="138" t="e">
        <f t="shared" si="642"/>
        <v>#VALUE!</v>
      </c>
      <c r="W1115" s="158" t="str">
        <f t="shared" si="619"/>
        <v>выходной</v>
      </c>
      <c r="X1115" s="159" t="e">
        <f>HLOOKUP(SEARCH("2",$M1115)-1,$Q$3:$V1115,$P1115+1,FALSE)</f>
        <v>#N/A</v>
      </c>
      <c r="Y1115" s="160" t="str">
        <f t="shared" si="620"/>
        <v>08:00 15:00(12:00 13:00)</v>
      </c>
      <c r="Z1115" s="161" t="e">
        <f t="shared" si="621"/>
        <v>#VALUE!</v>
      </c>
      <c r="AA1115" s="158" t="str">
        <f t="shared" si="622"/>
        <v>08:00 15:00(12:00 13:00)</v>
      </c>
      <c r="AB1115" s="159">
        <f>HLOOKUP(SEARCH("3",$M1115)-1,$Q$3:$V1115,$P1115+1,FALSE)</f>
        <v>25</v>
      </c>
      <c r="AC1115" s="160" t="str">
        <f t="shared" si="623"/>
        <v>08:00 15:00(12:00 13:00)|09:00 14:00</v>
      </c>
      <c r="AD1115" s="161" t="str">
        <f t="shared" si="624"/>
        <v>08:00 15:00(12:00 13:00)</v>
      </c>
      <c r="AE1115" s="158" t="str">
        <f t="shared" si="625"/>
        <v>08:00 15:00(12:00 13:00)</v>
      </c>
      <c r="AF1115" s="159" t="e">
        <f>HLOOKUP(SEARCH("4",$M1115)-1,$Q$3:$V1115,$P1115+1,FALSE)</f>
        <v>#VALUE!</v>
      </c>
      <c r="AG1115" s="161" t="e">
        <f t="shared" si="626"/>
        <v>#VALUE!</v>
      </c>
      <c r="AH1115" s="161" t="e">
        <f t="shared" si="627"/>
        <v>#VALUE!</v>
      </c>
      <c r="AI1115" s="158" t="str">
        <f t="shared" si="628"/>
        <v>выходной</v>
      </c>
      <c r="AJ1115" s="159" t="e">
        <f>HLOOKUP(SEARCH("5",$M1115)-1,$Q$3:$V1115,$P1115+1,FALSE)</f>
        <v>#VALUE!</v>
      </c>
      <c r="AK1115" s="161" t="e">
        <f t="shared" si="629"/>
        <v>#VALUE!</v>
      </c>
      <c r="AL1115" s="161" t="e">
        <f t="shared" si="630"/>
        <v>#VALUE!</v>
      </c>
      <c r="AM1115" s="158" t="str">
        <f t="shared" si="631"/>
        <v>выходной</v>
      </c>
      <c r="AN1115" s="159">
        <f>HLOOKUP(SEARCH("6",$M1115)-1,$Q$3:$V1115,$P1115+1,FALSE)</f>
        <v>50</v>
      </c>
      <c r="AO1115" s="161" t="str">
        <f t="shared" si="632"/>
        <v>09:00 14:00</v>
      </c>
      <c r="AP1115" s="161" t="e">
        <f t="shared" si="633"/>
        <v>#VALUE!</v>
      </c>
      <c r="AQ1115" s="162" t="str">
        <f t="shared" si="634"/>
        <v>09:00 14:00</v>
      </c>
      <c r="AR1115" s="163" t="e">
        <f>HLOOKUP(SEARCH("7",$M1115)-1,$Q$3:$V1115,$P1115+1,FALSE)</f>
        <v>#VALUE!</v>
      </c>
      <c r="AS1115" s="164" t="str">
        <f t="shared" si="635"/>
        <v>выходной</v>
      </c>
      <c r="AT1115" s="142"/>
      <c r="AU1115" s="11" t="str">
        <f>IF(ISERROR(VLOOKUP(B1115,'РЕОРГ 2008'!$A:$B,2,FALSE)),"",VLOOKUP(B1115,'РЕОРГ 2008'!$A:$B,2,FALSE))</f>
        <v/>
      </c>
      <c r="AV1115" s="12" t="str">
        <f t="shared" si="636"/>
        <v>Опер.касса №1461/090</v>
      </c>
      <c r="AW1115" s="31" t="e">
        <f>LEFT(#REF!,2)</f>
        <v>#REF!</v>
      </c>
      <c r="AX1115" s="12" t="str">
        <f t="shared" si="614"/>
        <v>1461/090</v>
      </c>
      <c r="AZ1115" t="str">
        <f>IF(ISERROR(VLOOKUP(B1115,'РЕОРГ 01.08.2009'!$A:$B,2,FALSE)),"",VLOOKUP(B1115,'РЕОРГ 01.08.2009'!$A:$B,2,FALSE))</f>
        <v/>
      </c>
      <c r="BA1115" s="12" t="str">
        <f t="shared" si="609"/>
        <v>Опер.касса №1461/090</v>
      </c>
      <c r="BB1115" t="e">
        <f>LEFT(#REF!,2)</f>
        <v>#REF!</v>
      </c>
      <c r="BC1115" s="12" t="str">
        <f t="shared" si="615"/>
        <v>1461/090</v>
      </c>
      <c r="BE1115" t="str">
        <f>IF(ISERROR(VLOOKUP(B1115,'РЕОРГ 01.10.2009'!A:C,3,FALSE)),"",VLOOKUP(B1115,'РЕОРГ 01.10.2009'!A:C,3,FALSE))</f>
        <v/>
      </c>
      <c r="BF1115" s="12" t="str">
        <f t="shared" si="610"/>
        <v>Опер.касса №1461/090</v>
      </c>
      <c r="BG1115" t="e">
        <f>LEFT(#REF!,2)</f>
        <v>#REF!</v>
      </c>
      <c r="BH1115" s="12" t="str">
        <f t="shared" si="616"/>
        <v>1461/090</v>
      </c>
      <c r="BJ1115" t="str">
        <f>IF(ISERROR(VLOOKUP($B1115,'РЕОРГ 01.05.2010'!A:B,2,FALSE)),"",VLOOKUP($B1115,'РЕОРГ 01.05.2010'!A:B,2,FALSE))</f>
        <v/>
      </c>
      <c r="BK1115" s="12" t="str">
        <f t="shared" si="611"/>
        <v>Опер.касса №1461/090</v>
      </c>
      <c r="BL1115" t="e">
        <f>LEFT(#REF!,2)</f>
        <v>#REF!</v>
      </c>
      <c r="BM1115" s="12" t="str">
        <f t="shared" si="617"/>
        <v>1461/090</v>
      </c>
      <c r="BO1115" t="str">
        <f>IF(ISERROR(VLOOKUP($B1115,'РЕОРГ 01.08.2010'!A:B,2,FALSE)),"",VLOOKUP($B1115,'РЕОРГ 01.08.2010'!A:B,2,FALSE))</f>
        <v/>
      </c>
      <c r="BP1115" s="12" t="str">
        <f t="shared" si="612"/>
        <v>Опер.касса №1461/090</v>
      </c>
      <c r="BQ1115" t="e">
        <f>LEFT(#REF!,2)</f>
        <v>#REF!</v>
      </c>
      <c r="BR1115" s="12" t="str">
        <f t="shared" si="618"/>
        <v>1461/090</v>
      </c>
    </row>
    <row r="1116" spans="1:70" ht="12.75" customHeight="1">
      <c r="A1116" t="str">
        <f t="shared" si="613"/>
        <v>1461/091</v>
      </c>
      <c r="B1116" s="133">
        <v>1228</v>
      </c>
      <c r="C1116" s="1" t="s">
        <v>1652</v>
      </c>
      <c r="D1116" s="32" t="s">
        <v>1931</v>
      </c>
      <c r="E1116" s="1" t="s">
        <v>1653</v>
      </c>
      <c r="F1116" s="1" t="s">
        <v>5684</v>
      </c>
      <c r="G1116" s="1" t="s">
        <v>1654</v>
      </c>
      <c r="H1116" s="1" t="s">
        <v>1655</v>
      </c>
      <c r="I1116" s="1" t="s">
        <v>1656</v>
      </c>
      <c r="J1116" s="1"/>
      <c r="K1116" s="1">
        <v>0.25</v>
      </c>
      <c r="L1116" s="32" t="s">
        <v>4049</v>
      </c>
      <c r="M1116" s="8" t="s">
        <v>11970</v>
      </c>
      <c r="N1116" s="2" t="s">
        <v>12450</v>
      </c>
      <c r="O1116" s="173"/>
      <c r="P1116" s="168">
        <f t="shared" si="643"/>
        <v>1113</v>
      </c>
      <c r="Q1116" s="138">
        <f t="shared" si="637"/>
        <v>25</v>
      </c>
      <c r="R1116" s="138" t="e">
        <f t="shared" si="638"/>
        <v>#VALUE!</v>
      </c>
      <c r="S1116" s="138" t="e">
        <f t="shared" si="639"/>
        <v>#VALUE!</v>
      </c>
      <c r="T1116" s="138" t="e">
        <f t="shared" si="640"/>
        <v>#VALUE!</v>
      </c>
      <c r="U1116" s="138" t="e">
        <f t="shared" si="641"/>
        <v>#VALUE!</v>
      </c>
      <c r="V1116" s="138" t="e">
        <f t="shared" si="642"/>
        <v>#VALUE!</v>
      </c>
      <c r="W1116" s="158" t="str">
        <f t="shared" si="619"/>
        <v>выходной</v>
      </c>
      <c r="X1116" s="159" t="e">
        <f>HLOOKUP(SEARCH("2",$M1116)-1,$Q$3:$V1116,$P1116+1,FALSE)</f>
        <v>#N/A</v>
      </c>
      <c r="Y1116" s="160" t="str">
        <f t="shared" si="620"/>
        <v>10:00 15:00(12:00 13:00)</v>
      </c>
      <c r="Z1116" s="161" t="e">
        <f t="shared" si="621"/>
        <v>#VALUE!</v>
      </c>
      <c r="AA1116" s="158" t="str">
        <f t="shared" si="622"/>
        <v>10:00 15:00(12:00 13:00)</v>
      </c>
      <c r="AB1116" s="159" t="e">
        <f>HLOOKUP(SEARCH("3",$M1116)-1,$Q$3:$V1116,$P1116+1,FALSE)</f>
        <v>#VALUE!</v>
      </c>
      <c r="AC1116" s="160" t="e">
        <f t="shared" si="623"/>
        <v>#VALUE!</v>
      </c>
      <c r="AD1116" s="161" t="e">
        <f t="shared" si="624"/>
        <v>#VALUE!</v>
      </c>
      <c r="AE1116" s="158" t="str">
        <f t="shared" si="625"/>
        <v>выходной</v>
      </c>
      <c r="AF1116" s="159" t="e">
        <f>HLOOKUP(SEARCH("4",$M1116)-1,$Q$3:$V1116,$P1116+1,FALSE)</f>
        <v>#VALUE!</v>
      </c>
      <c r="AG1116" s="161" t="e">
        <f t="shared" si="626"/>
        <v>#VALUE!</v>
      </c>
      <c r="AH1116" s="161" t="e">
        <f t="shared" si="627"/>
        <v>#VALUE!</v>
      </c>
      <c r="AI1116" s="158" t="str">
        <f t="shared" si="628"/>
        <v>выходной</v>
      </c>
      <c r="AJ1116" s="159" t="e">
        <f>HLOOKUP(SEARCH("5",$M1116)-1,$Q$3:$V1116,$P1116+1,FALSE)</f>
        <v>#VALUE!</v>
      </c>
      <c r="AK1116" s="161" t="e">
        <f t="shared" si="629"/>
        <v>#VALUE!</v>
      </c>
      <c r="AL1116" s="161" t="e">
        <f t="shared" si="630"/>
        <v>#VALUE!</v>
      </c>
      <c r="AM1116" s="158" t="str">
        <f t="shared" si="631"/>
        <v>выходной</v>
      </c>
      <c r="AN1116" s="159">
        <f>HLOOKUP(SEARCH("6",$M1116)-1,$Q$3:$V1116,$P1116+1,FALSE)</f>
        <v>25</v>
      </c>
      <c r="AO1116" s="161" t="str">
        <f t="shared" si="632"/>
        <v>09:00 13:00</v>
      </c>
      <c r="AP1116" s="161" t="e">
        <f t="shared" si="633"/>
        <v>#VALUE!</v>
      </c>
      <c r="AQ1116" s="162" t="str">
        <f t="shared" si="634"/>
        <v>09:00 13:00</v>
      </c>
      <c r="AR1116" s="163" t="e">
        <f>HLOOKUP(SEARCH("7",$M1116)-1,$Q$3:$V1116,$P1116+1,FALSE)</f>
        <v>#VALUE!</v>
      </c>
      <c r="AS1116" s="164" t="str">
        <f t="shared" si="635"/>
        <v>выходной</v>
      </c>
      <c r="AT1116" s="142"/>
      <c r="AU1116" s="11" t="str">
        <f>IF(ISERROR(VLOOKUP(B1116,'РЕОРГ 2008'!$A:$B,2,FALSE)),"",VLOOKUP(B1116,'РЕОРГ 2008'!$A:$B,2,FALSE))</f>
        <v/>
      </c>
      <c r="AV1116" s="12" t="str">
        <f t="shared" si="636"/>
        <v>Опер.касса №1461/091</v>
      </c>
      <c r="AW1116" s="31" t="e">
        <f>LEFT(#REF!,2)</f>
        <v>#REF!</v>
      </c>
      <c r="AX1116" s="12" t="str">
        <f t="shared" si="614"/>
        <v>1461/091</v>
      </c>
      <c r="AZ1116" t="str">
        <f>IF(ISERROR(VLOOKUP(B1116,'РЕОРГ 01.08.2009'!$A:$B,2,FALSE)),"",VLOOKUP(B1116,'РЕОРГ 01.08.2009'!$A:$B,2,FALSE))</f>
        <v/>
      </c>
      <c r="BA1116" s="12" t="str">
        <f t="shared" si="609"/>
        <v>Опер.касса №1461/091</v>
      </c>
      <c r="BB1116" t="e">
        <f>LEFT(#REF!,2)</f>
        <v>#REF!</v>
      </c>
      <c r="BC1116" s="12" t="str">
        <f t="shared" si="615"/>
        <v>1461/091</v>
      </c>
      <c r="BE1116" t="str">
        <f>IF(ISERROR(VLOOKUP(B1116,'РЕОРГ 01.10.2009'!A:C,3,FALSE)),"",VLOOKUP(B1116,'РЕОРГ 01.10.2009'!A:C,3,FALSE))</f>
        <v/>
      </c>
      <c r="BF1116" s="12" t="str">
        <f t="shared" si="610"/>
        <v>Опер.касса №1461/091</v>
      </c>
      <c r="BG1116" t="e">
        <f>LEFT(#REF!,2)</f>
        <v>#REF!</v>
      </c>
      <c r="BH1116" s="12" t="str">
        <f t="shared" si="616"/>
        <v>1461/091</v>
      </c>
      <c r="BJ1116" t="str">
        <f>IF(ISERROR(VLOOKUP($B1116,'РЕОРГ 01.05.2010'!A:B,2,FALSE)),"",VLOOKUP($B1116,'РЕОРГ 01.05.2010'!A:B,2,FALSE))</f>
        <v/>
      </c>
      <c r="BK1116" s="12" t="str">
        <f t="shared" si="611"/>
        <v>Опер.касса №1461/091</v>
      </c>
      <c r="BL1116" t="e">
        <f>LEFT(#REF!,2)</f>
        <v>#REF!</v>
      </c>
      <c r="BM1116" s="12" t="str">
        <f t="shared" si="617"/>
        <v>1461/091</v>
      </c>
      <c r="BO1116" t="str">
        <f>IF(ISERROR(VLOOKUP($B1116,'РЕОРГ 01.08.2010'!A:B,2,FALSE)),"",VLOOKUP($B1116,'РЕОРГ 01.08.2010'!A:B,2,FALSE))</f>
        <v/>
      </c>
      <c r="BP1116" s="12" t="str">
        <f t="shared" si="612"/>
        <v>Опер.касса №1461/091</v>
      </c>
      <c r="BQ1116" t="e">
        <f>LEFT(#REF!,2)</f>
        <v>#REF!</v>
      </c>
      <c r="BR1116" s="12" t="str">
        <f t="shared" si="618"/>
        <v>1461/091</v>
      </c>
    </row>
    <row r="1117" spans="1:70" ht="12.75" customHeight="1">
      <c r="A1117" t="str">
        <f t="shared" si="613"/>
        <v>1461/092</v>
      </c>
      <c r="B1117" s="133">
        <v>1229</v>
      </c>
      <c r="C1117" s="1" t="s">
        <v>1657</v>
      </c>
      <c r="D1117" s="32" t="s">
        <v>1926</v>
      </c>
      <c r="E1117" s="1" t="s">
        <v>3955</v>
      </c>
      <c r="F1117" s="1" t="s">
        <v>5684</v>
      </c>
      <c r="G1117" s="1" t="s">
        <v>1658</v>
      </c>
      <c r="H1117" s="1" t="s">
        <v>1659</v>
      </c>
      <c r="I1117" s="1" t="s">
        <v>2148</v>
      </c>
      <c r="J1117" s="1"/>
      <c r="K1117" s="1">
        <v>2</v>
      </c>
      <c r="L1117" s="32" t="s">
        <v>4051</v>
      </c>
      <c r="M1117" s="8" t="s">
        <v>12330</v>
      </c>
      <c r="N1117" s="2" t="s">
        <v>12451</v>
      </c>
      <c r="O1117" s="173"/>
      <c r="P1117" s="168">
        <f t="shared" si="643"/>
        <v>1114</v>
      </c>
      <c r="Q1117" s="138">
        <f t="shared" si="637"/>
        <v>25</v>
      </c>
      <c r="R1117" s="138">
        <f t="shared" si="638"/>
        <v>50</v>
      </c>
      <c r="S1117" s="138">
        <f t="shared" si="639"/>
        <v>75</v>
      </c>
      <c r="T1117" s="138">
        <f t="shared" si="640"/>
        <v>100</v>
      </c>
      <c r="U1117" s="138" t="e">
        <f t="shared" si="641"/>
        <v>#VALUE!</v>
      </c>
      <c r="V1117" s="138" t="e">
        <f t="shared" si="642"/>
        <v>#VALUE!</v>
      </c>
      <c r="W1117" s="158" t="str">
        <f t="shared" si="619"/>
        <v>10:00 18:00(13:30 14:30)</v>
      </c>
      <c r="X1117" s="159">
        <f>HLOOKUP(SEARCH("2",$M1117)-1,$Q$3:$V1117,$P1117+1,FALSE)</f>
        <v>25</v>
      </c>
      <c r="Y1117" s="160" t="str">
        <f t="shared" si="620"/>
        <v>10:00 18:00(13:30 14:30)|10:00 18:00(13:30 14:30)|10:00 18:00(13:30 14:30)|08:00 15:00</v>
      </c>
      <c r="Z1117" s="161" t="str">
        <f t="shared" si="621"/>
        <v>10:00 18:00(13:30 14:30)</v>
      </c>
      <c r="AA1117" s="158" t="str">
        <f t="shared" si="622"/>
        <v>10:00 18:00(13:30 14:30)</v>
      </c>
      <c r="AB1117" s="159">
        <f>HLOOKUP(SEARCH("3",$M1117)-1,$Q$3:$V1117,$P1117+1,FALSE)</f>
        <v>50</v>
      </c>
      <c r="AC1117" s="160" t="str">
        <f t="shared" si="623"/>
        <v>10:00 18:00(13:30 14:30)|10:00 18:00(13:30 14:30)|08:00 15:00</v>
      </c>
      <c r="AD1117" s="161" t="str">
        <f t="shared" si="624"/>
        <v>10:00 18:00(13:30 14:30)</v>
      </c>
      <c r="AE1117" s="158" t="str">
        <f t="shared" si="625"/>
        <v>10:00 18:00(13:30 14:30)</v>
      </c>
      <c r="AF1117" s="159">
        <f>HLOOKUP(SEARCH("4",$M1117)-1,$Q$3:$V1117,$P1117+1,FALSE)</f>
        <v>75</v>
      </c>
      <c r="AG1117" s="161" t="str">
        <f t="shared" si="626"/>
        <v>10:00 18:00(13:30 14:30)|08:00 15:00</v>
      </c>
      <c r="AH1117" s="161" t="str">
        <f t="shared" si="627"/>
        <v>10:00 18:00(13:30 14:30)</v>
      </c>
      <c r="AI1117" s="158" t="str">
        <f t="shared" si="628"/>
        <v>10:00 18:00(13:30 14:30)</v>
      </c>
      <c r="AJ1117" s="159" t="e">
        <f>HLOOKUP(SEARCH("5",$M1117)-1,$Q$3:$V1117,$P1117+1,FALSE)</f>
        <v>#VALUE!</v>
      </c>
      <c r="AK1117" s="161" t="e">
        <f t="shared" si="629"/>
        <v>#VALUE!</v>
      </c>
      <c r="AL1117" s="161" t="e">
        <f t="shared" si="630"/>
        <v>#VALUE!</v>
      </c>
      <c r="AM1117" s="158" t="str">
        <f t="shared" si="631"/>
        <v>выходной</v>
      </c>
      <c r="AN1117" s="159" t="e">
        <f>HLOOKUP(SEARCH("6",$M1117)-1,$Q$3:$V1117,$P1117+1,FALSE)</f>
        <v>#VALUE!</v>
      </c>
      <c r="AO1117" s="161" t="e">
        <f t="shared" si="632"/>
        <v>#VALUE!</v>
      </c>
      <c r="AP1117" s="161" t="e">
        <f t="shared" si="633"/>
        <v>#VALUE!</v>
      </c>
      <c r="AQ1117" s="162" t="str">
        <f t="shared" si="634"/>
        <v>выходной</v>
      </c>
      <c r="AR1117" s="163">
        <f>HLOOKUP(SEARCH("7",$M1117)-1,$Q$3:$V1117,$P1117+1,FALSE)</f>
        <v>100</v>
      </c>
      <c r="AS1117" s="164" t="str">
        <f t="shared" si="635"/>
        <v>08:00 15:00</v>
      </c>
      <c r="AT1117" s="142"/>
      <c r="AU1117" s="11" t="str">
        <f>IF(ISERROR(VLOOKUP(B1117,'РЕОРГ 2008'!$A:$B,2,FALSE)),"",VLOOKUP(B1117,'РЕОРГ 2008'!$A:$B,2,FALSE))</f>
        <v/>
      </c>
      <c r="AV1117" s="12" t="str">
        <f t="shared" si="636"/>
        <v>Доп.офис №1461/092</v>
      </c>
      <c r="AW1117" s="31" t="e">
        <f>LEFT(#REF!,2)</f>
        <v>#REF!</v>
      </c>
      <c r="AX1117" s="12" t="str">
        <f t="shared" si="614"/>
        <v>1461/092</v>
      </c>
      <c r="AZ1117" t="str">
        <f>IF(ISERROR(VLOOKUP(B1117,'РЕОРГ 01.08.2009'!$A:$B,2,FALSE)),"",VLOOKUP(B1117,'РЕОРГ 01.08.2009'!$A:$B,2,FALSE))</f>
        <v/>
      </c>
      <c r="BA1117" s="12" t="str">
        <f t="shared" si="609"/>
        <v>Доп.офис №1461/092</v>
      </c>
      <c r="BB1117" t="e">
        <f>LEFT(#REF!,2)</f>
        <v>#REF!</v>
      </c>
      <c r="BC1117" s="12" t="str">
        <f t="shared" si="615"/>
        <v>1461/092</v>
      </c>
      <c r="BE1117" t="str">
        <f>IF(ISERROR(VLOOKUP(B1117,'РЕОРГ 01.10.2009'!A:C,3,FALSE)),"",VLOOKUP(B1117,'РЕОРГ 01.10.2009'!A:C,3,FALSE))</f>
        <v/>
      </c>
      <c r="BF1117" s="12" t="str">
        <f t="shared" si="610"/>
        <v>Доп.офис №1461/092</v>
      </c>
      <c r="BG1117" t="e">
        <f>LEFT(#REF!,2)</f>
        <v>#REF!</v>
      </c>
      <c r="BH1117" s="12" t="str">
        <f t="shared" si="616"/>
        <v>1461/092</v>
      </c>
      <c r="BJ1117" t="str">
        <f>IF(ISERROR(VLOOKUP($B1117,'РЕОРГ 01.05.2010'!A:B,2,FALSE)),"",VLOOKUP($B1117,'РЕОРГ 01.05.2010'!A:B,2,FALSE))</f>
        <v/>
      </c>
      <c r="BK1117" s="12" t="str">
        <f t="shared" si="611"/>
        <v>Доп.офис №1461/092</v>
      </c>
      <c r="BL1117" t="e">
        <f>LEFT(#REF!,2)</f>
        <v>#REF!</v>
      </c>
      <c r="BM1117" s="12" t="str">
        <f t="shared" si="617"/>
        <v>1461/092</v>
      </c>
      <c r="BO1117" t="str">
        <f>IF(ISERROR(VLOOKUP($B1117,'РЕОРГ 01.08.2010'!A:B,2,FALSE)),"",VLOOKUP($B1117,'РЕОРГ 01.08.2010'!A:B,2,FALSE))</f>
        <v/>
      </c>
      <c r="BP1117" s="12" t="str">
        <f t="shared" si="612"/>
        <v>Доп.офис №1461/092</v>
      </c>
      <c r="BQ1117" t="e">
        <f>LEFT(#REF!,2)</f>
        <v>#REF!</v>
      </c>
      <c r="BR1117" s="12" t="str">
        <f t="shared" si="618"/>
        <v>1461/092</v>
      </c>
    </row>
    <row r="1118" spans="1:70" ht="12.75" customHeight="1">
      <c r="A1118" t="str">
        <f t="shared" si="613"/>
        <v>1461/093</v>
      </c>
      <c r="B1118" s="133">
        <v>1230</v>
      </c>
      <c r="C1118" s="1" t="s">
        <v>1660</v>
      </c>
      <c r="D1118" s="32" t="s">
        <v>1926</v>
      </c>
      <c r="E1118" s="1" t="s">
        <v>335</v>
      </c>
      <c r="F1118" s="1" t="s">
        <v>5684</v>
      </c>
      <c r="G1118" s="1" t="s">
        <v>1438</v>
      </c>
      <c r="H1118" s="1" t="s">
        <v>1661</v>
      </c>
      <c r="I1118" s="1" t="s">
        <v>11158</v>
      </c>
      <c r="J1118" s="1"/>
      <c r="K1118" s="1">
        <v>2</v>
      </c>
      <c r="L1118" s="32" t="s">
        <v>4049</v>
      </c>
      <c r="M1118" s="8" t="s">
        <v>11831</v>
      </c>
      <c r="N1118" s="2" t="s">
        <v>12452</v>
      </c>
      <c r="O1118" s="173"/>
      <c r="P1118" s="168">
        <f t="shared" si="643"/>
        <v>1115</v>
      </c>
      <c r="Q1118" s="138">
        <f t="shared" si="637"/>
        <v>25</v>
      </c>
      <c r="R1118" s="138">
        <f t="shared" si="638"/>
        <v>50</v>
      </c>
      <c r="S1118" s="138">
        <f t="shared" si="639"/>
        <v>75</v>
      </c>
      <c r="T1118" s="138">
        <f t="shared" si="640"/>
        <v>100</v>
      </c>
      <c r="U1118" s="138" t="e">
        <f t="shared" si="641"/>
        <v>#VALUE!</v>
      </c>
      <c r="V1118" s="138" t="e">
        <f t="shared" si="642"/>
        <v>#VALUE!</v>
      </c>
      <c r="W1118" s="158" t="str">
        <f t="shared" si="619"/>
        <v>выходной</v>
      </c>
      <c r="X1118" s="159" t="e">
        <f>HLOOKUP(SEARCH("2",$M1118)-1,$Q$3:$V1118,$P1118+1,FALSE)</f>
        <v>#N/A</v>
      </c>
      <c r="Y1118" s="160" t="str">
        <f t="shared" si="620"/>
        <v>09:00 18:00(13:00 14:00)</v>
      </c>
      <c r="Z1118" s="161" t="e">
        <f t="shared" si="621"/>
        <v>#VALUE!</v>
      </c>
      <c r="AA1118" s="158" t="str">
        <f t="shared" si="622"/>
        <v>09:00 18:00(13:00 14:00)</v>
      </c>
      <c r="AB1118" s="159">
        <f>HLOOKUP(SEARCH("3",$M1118)-1,$Q$3:$V1118,$P1118+1,FALSE)</f>
        <v>25</v>
      </c>
      <c r="AC1118" s="160" t="str">
        <f t="shared" si="623"/>
        <v>09:00 18:00(13:00 14:00)|10:00 18:00(13:00 14:00)|09:00 18:00(13:00 14:00)|09:00 14:00</v>
      </c>
      <c r="AD1118" s="161" t="str">
        <f t="shared" si="624"/>
        <v>09:00 18:00(13:00 14:00)</v>
      </c>
      <c r="AE1118" s="158" t="str">
        <f t="shared" si="625"/>
        <v>09:00 18:00(13:00 14:00)</v>
      </c>
      <c r="AF1118" s="159">
        <f>HLOOKUP(SEARCH("4",$M1118)-1,$Q$3:$V1118,$P1118+1,FALSE)</f>
        <v>50</v>
      </c>
      <c r="AG1118" s="161" t="str">
        <f t="shared" si="626"/>
        <v>10:00 18:00(13:00 14:00)|09:00 18:00(13:00 14:00)|09:00 14:00</v>
      </c>
      <c r="AH1118" s="161" t="str">
        <f t="shared" si="627"/>
        <v>10:00 18:00(13:00 14:00)</v>
      </c>
      <c r="AI1118" s="158" t="str">
        <f t="shared" si="628"/>
        <v>10:00 18:00(13:00 14:00)</v>
      </c>
      <c r="AJ1118" s="159">
        <f>HLOOKUP(SEARCH("5",$M1118)-1,$Q$3:$V1118,$P1118+1,FALSE)</f>
        <v>75</v>
      </c>
      <c r="AK1118" s="161" t="str">
        <f t="shared" si="629"/>
        <v>09:00 18:00(13:00 14:00)|09:00 14:00</v>
      </c>
      <c r="AL1118" s="161" t="str">
        <f t="shared" si="630"/>
        <v>09:00 18:00(13:00 14:00)</v>
      </c>
      <c r="AM1118" s="158" t="str">
        <f t="shared" si="631"/>
        <v>09:00 18:00(13:00 14:00)</v>
      </c>
      <c r="AN1118" s="159">
        <f>HLOOKUP(SEARCH("6",$M1118)-1,$Q$3:$V1118,$P1118+1,FALSE)</f>
        <v>100</v>
      </c>
      <c r="AO1118" s="161" t="str">
        <f t="shared" si="632"/>
        <v>09:00 14:00</v>
      </c>
      <c r="AP1118" s="161" t="e">
        <f t="shared" si="633"/>
        <v>#VALUE!</v>
      </c>
      <c r="AQ1118" s="162" t="str">
        <f t="shared" si="634"/>
        <v>09:00 14:00</v>
      </c>
      <c r="AR1118" s="163" t="e">
        <f>HLOOKUP(SEARCH("7",$M1118)-1,$Q$3:$V1118,$P1118+1,FALSE)</f>
        <v>#VALUE!</v>
      </c>
      <c r="AS1118" s="164" t="str">
        <f t="shared" si="635"/>
        <v>выходной</v>
      </c>
      <c r="AT1118" s="142"/>
      <c r="AU1118" s="11" t="str">
        <f>IF(ISERROR(VLOOKUP(B1118,'РЕОРГ 2008'!$A:$B,2,FALSE)),"",VLOOKUP(B1118,'РЕОРГ 2008'!$A:$B,2,FALSE))</f>
        <v/>
      </c>
      <c r="AV1118" s="12" t="str">
        <f t="shared" si="636"/>
        <v>Доп.офис №1461/093</v>
      </c>
      <c r="AW1118" s="31" t="e">
        <f>LEFT(#REF!,2)</f>
        <v>#REF!</v>
      </c>
      <c r="AX1118" s="12" t="str">
        <f t="shared" si="614"/>
        <v>1461/093</v>
      </c>
      <c r="AZ1118" t="str">
        <f>IF(ISERROR(VLOOKUP(B1118,'РЕОРГ 01.08.2009'!$A:$B,2,FALSE)),"",VLOOKUP(B1118,'РЕОРГ 01.08.2009'!$A:$B,2,FALSE))</f>
        <v/>
      </c>
      <c r="BA1118" s="12" t="str">
        <f t="shared" si="609"/>
        <v>Доп.офис №1461/093</v>
      </c>
      <c r="BB1118" t="e">
        <f>LEFT(#REF!,2)</f>
        <v>#REF!</v>
      </c>
      <c r="BC1118" s="12" t="str">
        <f t="shared" si="615"/>
        <v>1461/093</v>
      </c>
      <c r="BE1118" t="str">
        <f>IF(ISERROR(VLOOKUP(B1118,'РЕОРГ 01.10.2009'!A:C,3,FALSE)),"",VLOOKUP(B1118,'РЕОРГ 01.10.2009'!A:C,3,FALSE))</f>
        <v/>
      </c>
      <c r="BF1118" s="12" t="str">
        <f t="shared" si="610"/>
        <v>Доп.офис №1461/093</v>
      </c>
      <c r="BG1118" t="e">
        <f>LEFT(#REF!,2)</f>
        <v>#REF!</v>
      </c>
      <c r="BH1118" s="12" t="str">
        <f t="shared" si="616"/>
        <v>1461/093</v>
      </c>
      <c r="BJ1118" t="str">
        <f>IF(ISERROR(VLOOKUP($B1118,'РЕОРГ 01.05.2010'!A:B,2,FALSE)),"",VLOOKUP($B1118,'РЕОРГ 01.05.2010'!A:B,2,FALSE))</f>
        <v/>
      </c>
      <c r="BK1118" s="12" t="str">
        <f t="shared" si="611"/>
        <v>Доп.офис №1461/093</v>
      </c>
      <c r="BL1118" t="e">
        <f>LEFT(#REF!,2)</f>
        <v>#REF!</v>
      </c>
      <c r="BM1118" s="12" t="str">
        <f t="shared" si="617"/>
        <v>1461/093</v>
      </c>
      <c r="BO1118" t="str">
        <f>IF(ISERROR(VLOOKUP($B1118,'РЕОРГ 01.08.2010'!A:B,2,FALSE)),"",VLOOKUP($B1118,'РЕОРГ 01.08.2010'!A:B,2,FALSE))</f>
        <v/>
      </c>
      <c r="BP1118" s="12" t="str">
        <f t="shared" si="612"/>
        <v>Доп.офис №1461/093</v>
      </c>
      <c r="BQ1118" t="e">
        <f>LEFT(#REF!,2)</f>
        <v>#REF!</v>
      </c>
      <c r="BR1118" s="12" t="str">
        <f t="shared" si="618"/>
        <v>1461/093</v>
      </c>
    </row>
    <row r="1119" spans="1:70" ht="12.75" customHeight="1">
      <c r="A1119" t="str">
        <f t="shared" si="613"/>
        <v>1461/094</v>
      </c>
      <c r="B1119" s="133">
        <v>2605</v>
      </c>
      <c r="C1119" s="1" t="s">
        <v>11508</v>
      </c>
      <c r="D1119" s="32" t="s">
        <v>11368</v>
      </c>
      <c r="E1119" s="1" t="s">
        <v>3916</v>
      </c>
      <c r="F1119" s="1" t="s">
        <v>5684</v>
      </c>
      <c r="G1119" s="1" t="s">
        <v>3917</v>
      </c>
      <c r="H1119" s="1" t="s">
        <v>11509</v>
      </c>
      <c r="I1119" s="1" t="s">
        <v>11510</v>
      </c>
      <c r="J1119" s="1"/>
      <c r="K1119" s="1">
        <v>5</v>
      </c>
      <c r="L1119" s="32" t="s">
        <v>4051</v>
      </c>
      <c r="M1119" s="8" t="s">
        <v>11771</v>
      </c>
      <c r="N1119" s="2" t="s">
        <v>12453</v>
      </c>
      <c r="O1119" s="173"/>
      <c r="P1119" s="168">
        <f t="shared" si="643"/>
        <v>1116</v>
      </c>
      <c r="Q1119" s="138">
        <f t="shared" si="637"/>
        <v>25</v>
      </c>
      <c r="R1119" s="138">
        <f t="shared" si="638"/>
        <v>50</v>
      </c>
      <c r="S1119" s="138">
        <f t="shared" si="639"/>
        <v>75</v>
      </c>
      <c r="T1119" s="138">
        <f t="shared" si="640"/>
        <v>100</v>
      </c>
      <c r="U1119" s="138" t="e">
        <f t="shared" si="641"/>
        <v>#VALUE!</v>
      </c>
      <c r="V1119" s="138" t="e">
        <f t="shared" si="642"/>
        <v>#VALUE!</v>
      </c>
      <c r="W1119" s="158" t="str">
        <f t="shared" si="619"/>
        <v>08:00 17:00(12:00 12:48)</v>
      </c>
      <c r="X1119" s="159">
        <f>HLOOKUP(SEARCH("2",$M1119)-1,$Q$3:$V1119,$P1119+1,FALSE)</f>
        <v>25</v>
      </c>
      <c r="Y1119" s="160" t="str">
        <f t="shared" si="620"/>
        <v>08:00 17:00(12:00 12:48)|08:00 17:00(12:00 12:48)|08:00 17:00(12:00 12:48)|08:00 16:00(12:00 12:48)</v>
      </c>
      <c r="Z1119" s="161" t="str">
        <f t="shared" si="621"/>
        <v>08:00 17:00(12:00 12:48)</v>
      </c>
      <c r="AA1119" s="158" t="str">
        <f t="shared" si="622"/>
        <v>08:00 17:00(12:00 12:48)</v>
      </c>
      <c r="AB1119" s="159">
        <f>HLOOKUP(SEARCH("3",$M1119)-1,$Q$3:$V1119,$P1119+1,FALSE)</f>
        <v>50</v>
      </c>
      <c r="AC1119" s="160" t="str">
        <f t="shared" si="623"/>
        <v>08:00 17:00(12:00 12:48)|08:00 17:00(12:00 12:48)|08:00 16:00(12:00 12:48)</v>
      </c>
      <c r="AD1119" s="161" t="str">
        <f t="shared" si="624"/>
        <v>08:00 17:00(12:00 12:48)</v>
      </c>
      <c r="AE1119" s="158" t="str">
        <f t="shared" si="625"/>
        <v>08:00 17:00(12:00 12:48)</v>
      </c>
      <c r="AF1119" s="159">
        <f>HLOOKUP(SEARCH("4",$M1119)-1,$Q$3:$V1119,$P1119+1,FALSE)</f>
        <v>75</v>
      </c>
      <c r="AG1119" s="161" t="str">
        <f t="shared" si="626"/>
        <v>08:00 17:00(12:00 12:48)|08:00 16:00(12:00 12:48)</v>
      </c>
      <c r="AH1119" s="161" t="str">
        <f t="shared" si="627"/>
        <v>08:00 17:00(12:00 12:48)</v>
      </c>
      <c r="AI1119" s="158" t="str">
        <f t="shared" si="628"/>
        <v>08:00 17:00(12:00 12:48)</v>
      </c>
      <c r="AJ1119" s="159">
        <f>HLOOKUP(SEARCH("5",$M1119)-1,$Q$3:$V1119,$P1119+1,FALSE)</f>
        <v>100</v>
      </c>
      <c r="AK1119" s="161" t="str">
        <f t="shared" si="629"/>
        <v>08:00 16:00(12:00 12:48)</v>
      </c>
      <c r="AL1119" s="161" t="e">
        <f t="shared" si="630"/>
        <v>#VALUE!</v>
      </c>
      <c r="AM1119" s="158" t="str">
        <f t="shared" si="631"/>
        <v>08:00 16:00(12:00 12:48)</v>
      </c>
      <c r="AN1119" s="159" t="e">
        <f>HLOOKUP(SEARCH("6",$M1119)-1,$Q$3:$V1119,$P1119+1,FALSE)</f>
        <v>#VALUE!</v>
      </c>
      <c r="AO1119" s="161" t="e">
        <f t="shared" si="632"/>
        <v>#VALUE!</v>
      </c>
      <c r="AP1119" s="161" t="e">
        <f t="shared" si="633"/>
        <v>#VALUE!</v>
      </c>
      <c r="AQ1119" s="162" t="str">
        <f t="shared" si="634"/>
        <v>выходной</v>
      </c>
      <c r="AR1119" s="163" t="e">
        <f>HLOOKUP(SEARCH("7",$M1119)-1,$Q$3:$V1119,$P1119+1,FALSE)</f>
        <v>#VALUE!</v>
      </c>
      <c r="AS1119" s="164" t="str">
        <f t="shared" si="635"/>
        <v>выходной</v>
      </c>
      <c r="AT1119" s="142"/>
      <c r="AU1119" s="11" t="str">
        <f>IF(ISERROR(VLOOKUP(B1119,'РЕОРГ 2008'!$A:$B,2,FALSE)),"",VLOOKUP(B1119,'РЕОРГ 2008'!$A:$B,2,FALSE))</f>
        <v/>
      </c>
      <c r="AV1119" s="12" t="str">
        <f t="shared" si="636"/>
        <v>Опер.офис №1461/094</v>
      </c>
      <c r="AW1119" s="31" t="e">
        <f>LEFT(#REF!,2)</f>
        <v>#REF!</v>
      </c>
      <c r="AX1119" s="12" t="str">
        <f t="shared" si="614"/>
        <v>1461/094</v>
      </c>
      <c r="AZ1119" t="str">
        <f>IF(ISERROR(VLOOKUP(B1119,'РЕОРГ 01.08.2009'!$A:$B,2,FALSE)),"",VLOOKUP(B1119,'РЕОРГ 01.08.2009'!$A:$B,2,FALSE))</f>
        <v/>
      </c>
      <c r="BA1119" s="12" t="str">
        <f t="shared" si="609"/>
        <v>Опер.офис №1461/094</v>
      </c>
      <c r="BB1119" t="e">
        <f>LEFT(#REF!,2)</f>
        <v>#REF!</v>
      </c>
      <c r="BC1119" s="12" t="str">
        <f t="shared" si="615"/>
        <v>1461/094</v>
      </c>
      <c r="BE1119" t="str">
        <f>IF(ISERROR(VLOOKUP(B1119,'РЕОРГ 01.10.2009'!A:C,3,FALSE)),"",VLOOKUP(B1119,'РЕОРГ 01.10.2009'!A:C,3,FALSE))</f>
        <v/>
      </c>
      <c r="BF1119" s="12" t="str">
        <f t="shared" si="610"/>
        <v>Опер.офис №1461/094</v>
      </c>
      <c r="BG1119" t="e">
        <f>LEFT(#REF!,2)</f>
        <v>#REF!</v>
      </c>
      <c r="BH1119" s="12" t="str">
        <f t="shared" si="616"/>
        <v>1461/094</v>
      </c>
      <c r="BJ1119" t="str">
        <f>IF(ISERROR(VLOOKUP($B1119,'РЕОРГ 01.05.2010'!A:B,2,FALSE)),"",VLOOKUP($B1119,'РЕОРГ 01.05.2010'!A:B,2,FALSE))</f>
        <v/>
      </c>
      <c r="BK1119" s="12" t="str">
        <f t="shared" si="611"/>
        <v>Опер.офис №1461/094</v>
      </c>
      <c r="BL1119" t="e">
        <f>LEFT(#REF!,2)</f>
        <v>#REF!</v>
      </c>
      <c r="BM1119" s="12" t="str">
        <f t="shared" si="617"/>
        <v>1461/094</v>
      </c>
      <c r="BO1119" t="str">
        <f>IF(ISERROR(VLOOKUP($B1119,'РЕОРГ 01.08.2010'!A:B,2,FALSE)),"",VLOOKUP($B1119,'РЕОРГ 01.08.2010'!A:B,2,FALSE))</f>
        <v/>
      </c>
      <c r="BP1119" s="12" t="str">
        <f t="shared" si="612"/>
        <v>Опер.офис №1461/094</v>
      </c>
      <c r="BQ1119" t="e">
        <f>LEFT(#REF!,2)</f>
        <v>#REF!</v>
      </c>
      <c r="BR1119" s="12" t="str">
        <f t="shared" si="618"/>
        <v>1461/094</v>
      </c>
    </row>
    <row r="1120" spans="1:70" ht="12.75" customHeight="1">
      <c r="A1120" t="str">
        <f t="shared" si="613"/>
        <v>4092</v>
      </c>
      <c r="B1120" s="133">
        <v>1246</v>
      </c>
      <c r="C1120" s="1" t="s">
        <v>3276</v>
      </c>
      <c r="D1120" s="32" t="s">
        <v>4491</v>
      </c>
      <c r="E1120" s="1" t="s">
        <v>3277</v>
      </c>
      <c r="F1120" s="1" t="s">
        <v>5684</v>
      </c>
      <c r="G1120" s="1" t="s">
        <v>3278</v>
      </c>
      <c r="H1120" s="1" t="s">
        <v>3279</v>
      </c>
      <c r="I1120" s="1" t="s">
        <v>9189</v>
      </c>
      <c r="J1120" s="1" t="s">
        <v>13008</v>
      </c>
      <c r="K1120" s="1">
        <v>63.6</v>
      </c>
      <c r="L1120" s="32" t="s">
        <v>4051</v>
      </c>
      <c r="M1120" s="8" t="s">
        <v>11773</v>
      </c>
      <c r="N1120" s="2" t="s">
        <v>12454</v>
      </c>
      <c r="O1120" s="173"/>
      <c r="P1120" s="168">
        <f t="shared" si="643"/>
        <v>1117</v>
      </c>
      <c r="Q1120" s="138">
        <f t="shared" si="637"/>
        <v>12</v>
      </c>
      <c r="R1120" s="138">
        <f t="shared" si="638"/>
        <v>24</v>
      </c>
      <c r="S1120" s="138">
        <f t="shared" si="639"/>
        <v>36</v>
      </c>
      <c r="T1120" s="138">
        <f t="shared" si="640"/>
        <v>48</v>
      </c>
      <c r="U1120" s="138">
        <f t="shared" si="641"/>
        <v>60</v>
      </c>
      <c r="V1120" s="138" t="e">
        <f t="shared" si="642"/>
        <v>#VALUE!</v>
      </c>
      <c r="W1120" s="158" t="str">
        <f t="shared" si="619"/>
        <v>08:00 18:00</v>
      </c>
      <c r="X1120" s="159">
        <f>HLOOKUP(SEARCH("2",$M1120)-1,$Q$3:$V1120,$P1120+1,FALSE)</f>
        <v>12</v>
      </c>
      <c r="Y1120" s="160" t="str">
        <f t="shared" si="620"/>
        <v>08:00 18:00|08:00 18:00|08:00 18:00|08:00 18:00|08:00 18:00</v>
      </c>
      <c r="Z1120" s="161" t="str">
        <f t="shared" si="621"/>
        <v>08:00 18:00</v>
      </c>
      <c r="AA1120" s="158" t="str">
        <f t="shared" si="622"/>
        <v>08:00 18:00</v>
      </c>
      <c r="AB1120" s="159">
        <f>HLOOKUP(SEARCH("3",$M1120)-1,$Q$3:$V1120,$P1120+1,FALSE)</f>
        <v>24</v>
      </c>
      <c r="AC1120" s="160" t="str">
        <f t="shared" si="623"/>
        <v>08:00 18:00|08:00 18:00|08:00 18:00|08:00 18:00</v>
      </c>
      <c r="AD1120" s="161" t="str">
        <f t="shared" si="624"/>
        <v>08:00 18:00</v>
      </c>
      <c r="AE1120" s="158" t="str">
        <f t="shared" si="625"/>
        <v>08:00 18:00</v>
      </c>
      <c r="AF1120" s="159">
        <f>HLOOKUP(SEARCH("4",$M1120)-1,$Q$3:$V1120,$P1120+1,FALSE)</f>
        <v>36</v>
      </c>
      <c r="AG1120" s="161" t="str">
        <f t="shared" si="626"/>
        <v>08:00 18:00|08:00 18:00|08:00 18:00</v>
      </c>
      <c r="AH1120" s="161" t="str">
        <f t="shared" si="627"/>
        <v>08:00 18:00</v>
      </c>
      <c r="AI1120" s="158" t="str">
        <f t="shared" si="628"/>
        <v>08:00 18:00</v>
      </c>
      <c r="AJ1120" s="159">
        <f>HLOOKUP(SEARCH("5",$M1120)-1,$Q$3:$V1120,$P1120+1,FALSE)</f>
        <v>48</v>
      </c>
      <c r="AK1120" s="161" t="str">
        <f t="shared" si="629"/>
        <v>08:00 18:00|08:00 18:00</v>
      </c>
      <c r="AL1120" s="161" t="str">
        <f t="shared" si="630"/>
        <v>08:00 18:00</v>
      </c>
      <c r="AM1120" s="158" t="str">
        <f t="shared" si="631"/>
        <v>08:00 18:00</v>
      </c>
      <c r="AN1120" s="159">
        <f>HLOOKUP(SEARCH("6",$M1120)-1,$Q$3:$V1120,$P1120+1,FALSE)</f>
        <v>60</v>
      </c>
      <c r="AO1120" s="161" t="str">
        <f t="shared" si="632"/>
        <v>08:00 18:00</v>
      </c>
      <c r="AP1120" s="161" t="e">
        <f t="shared" si="633"/>
        <v>#VALUE!</v>
      </c>
      <c r="AQ1120" s="162" t="str">
        <f t="shared" si="634"/>
        <v>08:00 18:00</v>
      </c>
      <c r="AR1120" s="163" t="e">
        <f>HLOOKUP(SEARCH("7",$M1120)-1,$Q$3:$V1120,$P1120+1,FALSE)</f>
        <v>#VALUE!</v>
      </c>
      <c r="AS1120" s="164" t="str">
        <f t="shared" si="635"/>
        <v>выходной</v>
      </c>
      <c r="AT1120" s="142"/>
      <c r="AU1120" s="11" t="str">
        <f>IF(ISERROR(VLOOKUP(B1120,'РЕОРГ 2008'!$A:$B,2,FALSE)),"",VLOOKUP(B1120,'РЕОРГ 2008'!$A:$B,2,FALSE))</f>
        <v/>
      </c>
      <c r="AV1120" s="12" t="str">
        <f t="shared" si="636"/>
        <v>Лузское отделение №4092</v>
      </c>
      <c r="AW1120" s="31" t="e">
        <f>LEFT(#REF!,2)</f>
        <v>#REF!</v>
      </c>
      <c r="AX1120" s="12" t="str">
        <f t="shared" si="614"/>
        <v>4092</v>
      </c>
      <c r="AZ1120" t="str">
        <f>IF(ISERROR(VLOOKUP(B1120,'РЕОРГ 01.08.2009'!$A:$B,2,FALSE)),"",VLOOKUP(B1120,'РЕОРГ 01.08.2009'!$A:$B,2,FALSE))</f>
        <v/>
      </c>
      <c r="BA1120" s="12" t="str">
        <f t="shared" si="609"/>
        <v>Лузское отделение №4092</v>
      </c>
      <c r="BB1120" t="e">
        <f>LEFT(#REF!,2)</f>
        <v>#REF!</v>
      </c>
      <c r="BC1120" s="12" t="str">
        <f t="shared" si="615"/>
        <v>4092</v>
      </c>
      <c r="BE1120" t="str">
        <f>IF(ISERROR(VLOOKUP(B1120,'РЕОРГ 01.10.2009'!A:C,3,FALSE)),"",VLOOKUP(B1120,'РЕОРГ 01.10.2009'!A:C,3,FALSE))</f>
        <v/>
      </c>
      <c r="BF1120" s="12" t="str">
        <f t="shared" si="610"/>
        <v>Лузское отделение №4092</v>
      </c>
      <c r="BG1120" t="e">
        <f>LEFT(#REF!,2)</f>
        <v>#REF!</v>
      </c>
      <c r="BH1120" s="12" t="str">
        <f t="shared" si="616"/>
        <v>4092</v>
      </c>
      <c r="BJ1120" t="str">
        <f>IF(ISERROR(VLOOKUP($B1120,'РЕОРГ 01.05.2010'!A:B,2,FALSE)),"",VLOOKUP($B1120,'РЕОРГ 01.05.2010'!A:B,2,FALSE))</f>
        <v/>
      </c>
      <c r="BK1120" s="12" t="str">
        <f t="shared" si="611"/>
        <v>Лузское отделение №4092</v>
      </c>
      <c r="BL1120" t="e">
        <f>LEFT(#REF!,2)</f>
        <v>#REF!</v>
      </c>
      <c r="BM1120" s="12" t="str">
        <f t="shared" si="617"/>
        <v>4092</v>
      </c>
      <c r="BO1120" t="str">
        <f>IF(ISERROR(VLOOKUP($B1120,'РЕОРГ 01.08.2010'!A:B,2,FALSE)),"",VLOOKUP($B1120,'РЕОРГ 01.08.2010'!A:B,2,FALSE))</f>
        <v/>
      </c>
      <c r="BP1120" s="12" t="str">
        <f t="shared" si="612"/>
        <v>Лузское отделение №4092</v>
      </c>
      <c r="BQ1120" t="e">
        <f>LEFT(#REF!,2)</f>
        <v>#REF!</v>
      </c>
      <c r="BR1120" s="12" t="str">
        <f t="shared" si="618"/>
        <v>4092</v>
      </c>
    </row>
    <row r="1121" spans="1:70" ht="12.75" customHeight="1">
      <c r="A1121" t="str">
        <f t="shared" si="613"/>
        <v>4092/01</v>
      </c>
      <c r="B1121" s="133">
        <v>1247</v>
      </c>
      <c r="C1121" s="1" t="s">
        <v>3280</v>
      </c>
      <c r="D1121" s="32" t="s">
        <v>1926</v>
      </c>
      <c r="E1121" s="1" t="s">
        <v>3168</v>
      </c>
      <c r="F1121" s="1" t="s">
        <v>5684</v>
      </c>
      <c r="G1121" s="1" t="s">
        <v>336</v>
      </c>
      <c r="H1121" s="1" t="s">
        <v>3169</v>
      </c>
      <c r="I1121" s="1" t="s">
        <v>1787</v>
      </c>
      <c r="J1121" s="1"/>
      <c r="K1121" s="1">
        <v>2.75</v>
      </c>
      <c r="L1121" s="32" t="s">
        <v>4051</v>
      </c>
      <c r="M1121" s="8" t="s">
        <v>12870</v>
      </c>
      <c r="N1121" s="2" t="s">
        <v>12877</v>
      </c>
      <c r="O1121" s="173"/>
      <c r="P1121" s="168">
        <f t="shared" si="643"/>
        <v>1118</v>
      </c>
      <c r="Q1121" s="138">
        <f t="shared" si="637"/>
        <v>12</v>
      </c>
      <c r="R1121" s="138">
        <f t="shared" si="638"/>
        <v>24</v>
      </c>
      <c r="S1121" s="138">
        <f t="shared" si="639"/>
        <v>36</v>
      </c>
      <c r="T1121" s="138" t="e">
        <f t="shared" si="640"/>
        <v>#VALUE!</v>
      </c>
      <c r="U1121" s="138" t="e">
        <f t="shared" si="641"/>
        <v>#VALUE!</v>
      </c>
      <c r="V1121" s="138" t="e">
        <f t="shared" si="642"/>
        <v>#VALUE!</v>
      </c>
      <c r="W1121" s="158" t="str">
        <f t="shared" si="619"/>
        <v>08:00 18:30</v>
      </c>
      <c r="X1121" s="159">
        <f>HLOOKUP(SEARCH("2",$M1121)-1,$Q$3:$V1121,$P1121+1,FALSE)</f>
        <v>12</v>
      </c>
      <c r="Y1121" s="160" t="str">
        <f t="shared" si="620"/>
        <v>08:00 18:30|08:00 18:30|08:00 16:30</v>
      </c>
      <c r="Z1121" s="161" t="str">
        <f t="shared" si="621"/>
        <v>08:00 18:30</v>
      </c>
      <c r="AA1121" s="158" t="str">
        <f t="shared" si="622"/>
        <v>08:00 18:30</v>
      </c>
      <c r="AB1121" s="159" t="e">
        <f>HLOOKUP(SEARCH("3",$M1121)-1,$Q$3:$V1121,$P1121+1,FALSE)</f>
        <v>#VALUE!</v>
      </c>
      <c r="AC1121" s="160" t="e">
        <f t="shared" si="623"/>
        <v>#VALUE!</v>
      </c>
      <c r="AD1121" s="161" t="e">
        <f t="shared" si="624"/>
        <v>#VALUE!</v>
      </c>
      <c r="AE1121" s="158" t="str">
        <f t="shared" si="625"/>
        <v>выходной</v>
      </c>
      <c r="AF1121" s="159">
        <f>HLOOKUP(SEARCH("4",$M1121)-1,$Q$3:$V1121,$P1121+1,FALSE)</f>
        <v>24</v>
      </c>
      <c r="AG1121" s="161" t="str">
        <f t="shared" si="626"/>
        <v>08:00 18:30|08:00 16:30</v>
      </c>
      <c r="AH1121" s="161" t="str">
        <f t="shared" si="627"/>
        <v>08:00 18:30</v>
      </c>
      <c r="AI1121" s="158" t="str">
        <f t="shared" si="628"/>
        <v>08:00 18:30</v>
      </c>
      <c r="AJ1121" s="159" t="e">
        <f>HLOOKUP(SEARCH("5",$M1121)-1,$Q$3:$V1121,$P1121+1,FALSE)</f>
        <v>#VALUE!</v>
      </c>
      <c r="AK1121" s="161" t="e">
        <f t="shared" si="629"/>
        <v>#VALUE!</v>
      </c>
      <c r="AL1121" s="161" t="e">
        <f t="shared" si="630"/>
        <v>#VALUE!</v>
      </c>
      <c r="AM1121" s="158" t="str">
        <f t="shared" si="631"/>
        <v>выходной</v>
      </c>
      <c r="AN1121" s="159" t="e">
        <f>HLOOKUP(SEARCH("6",$M1121)-1,$Q$3:$V1121,$P1121+1,FALSE)</f>
        <v>#VALUE!</v>
      </c>
      <c r="AO1121" s="161" t="e">
        <f t="shared" si="632"/>
        <v>#VALUE!</v>
      </c>
      <c r="AP1121" s="161" t="e">
        <f t="shared" si="633"/>
        <v>#VALUE!</v>
      </c>
      <c r="AQ1121" s="162" t="str">
        <f t="shared" si="634"/>
        <v>выходной</v>
      </c>
      <c r="AR1121" s="163">
        <f>HLOOKUP(SEARCH("7",$M1121)-1,$Q$3:$V1121,$P1121+1,FALSE)</f>
        <v>36</v>
      </c>
      <c r="AS1121" s="164" t="str">
        <f t="shared" si="635"/>
        <v>08:00 16:30</v>
      </c>
      <c r="AT1121" s="142"/>
      <c r="AU1121" s="11" t="str">
        <f>IF(ISERROR(VLOOKUP(B1121,'РЕОРГ 2008'!$A:$B,2,FALSE)),"",VLOOKUP(B1121,'РЕОРГ 2008'!$A:$B,2,FALSE))</f>
        <v/>
      </c>
      <c r="AV1121" s="12" t="str">
        <f t="shared" si="636"/>
        <v>Доп.офис №4092/01</v>
      </c>
      <c r="AW1121" s="31" t="e">
        <f>LEFT(#REF!,2)</f>
        <v>#REF!</v>
      </c>
      <c r="AX1121" s="12" t="str">
        <f t="shared" si="614"/>
        <v>4092/01</v>
      </c>
      <c r="AZ1121" t="str">
        <f>IF(ISERROR(VLOOKUP(B1121,'РЕОРГ 01.08.2009'!$A:$B,2,FALSE)),"",VLOOKUP(B1121,'РЕОРГ 01.08.2009'!$A:$B,2,FALSE))</f>
        <v/>
      </c>
      <c r="BA1121" s="12" t="str">
        <f t="shared" si="609"/>
        <v>Доп.офис №4092/01</v>
      </c>
      <c r="BB1121" t="e">
        <f>LEFT(#REF!,2)</f>
        <v>#REF!</v>
      </c>
      <c r="BC1121" s="12" t="str">
        <f t="shared" si="615"/>
        <v>4092/01</v>
      </c>
      <c r="BE1121" t="str">
        <f>IF(ISERROR(VLOOKUP(B1121,'РЕОРГ 01.10.2009'!A:C,3,FALSE)),"",VLOOKUP(B1121,'РЕОРГ 01.10.2009'!A:C,3,FALSE))</f>
        <v/>
      </c>
      <c r="BF1121" s="12" t="str">
        <f t="shared" si="610"/>
        <v>Доп.офис №4092/01</v>
      </c>
      <c r="BG1121" t="e">
        <f>LEFT(#REF!,2)</f>
        <v>#REF!</v>
      </c>
      <c r="BH1121" s="12" t="str">
        <f t="shared" si="616"/>
        <v>4092/01</v>
      </c>
      <c r="BJ1121" t="str">
        <f>IF(ISERROR(VLOOKUP($B1121,'РЕОРГ 01.05.2010'!A:B,2,FALSE)),"",VLOOKUP($B1121,'РЕОРГ 01.05.2010'!A:B,2,FALSE))</f>
        <v/>
      </c>
      <c r="BK1121" s="12" t="str">
        <f t="shared" si="611"/>
        <v>Доп.офис №4092/01</v>
      </c>
      <c r="BL1121" t="e">
        <f>LEFT(#REF!,2)</f>
        <v>#REF!</v>
      </c>
      <c r="BM1121" s="12" t="str">
        <f t="shared" si="617"/>
        <v>4092/01</v>
      </c>
      <c r="BO1121" t="str">
        <f>IF(ISERROR(VLOOKUP($B1121,'РЕОРГ 01.08.2010'!A:B,2,FALSE)),"",VLOOKUP($B1121,'РЕОРГ 01.08.2010'!A:B,2,FALSE))</f>
        <v/>
      </c>
      <c r="BP1121" s="12" t="str">
        <f t="shared" si="612"/>
        <v>Доп.офис №4092/01</v>
      </c>
      <c r="BQ1121" t="e">
        <f>LEFT(#REF!,2)</f>
        <v>#REF!</v>
      </c>
      <c r="BR1121" s="12" t="str">
        <f t="shared" si="618"/>
        <v>4092/01</v>
      </c>
    </row>
    <row r="1122" spans="1:70" ht="12.75" customHeight="1">
      <c r="A1122" t="str">
        <f t="shared" si="613"/>
        <v>4092/010</v>
      </c>
      <c r="B1122" s="133">
        <v>1255</v>
      </c>
      <c r="C1122" s="1" t="s">
        <v>11159</v>
      </c>
      <c r="D1122" s="32" t="s">
        <v>1926</v>
      </c>
      <c r="E1122" s="1" t="s">
        <v>10375</v>
      </c>
      <c r="F1122" s="1" t="s">
        <v>5684</v>
      </c>
      <c r="G1122" s="1" t="s">
        <v>11160</v>
      </c>
      <c r="H1122" s="1" t="s">
        <v>10377</v>
      </c>
      <c r="I1122" s="1" t="s">
        <v>337</v>
      </c>
      <c r="J1122" s="1"/>
      <c r="K1122" s="1">
        <v>2</v>
      </c>
      <c r="L1122" s="32" t="s">
        <v>4052</v>
      </c>
      <c r="M1122" s="8" t="s">
        <v>11903</v>
      </c>
      <c r="N1122" s="2" t="s">
        <v>12455</v>
      </c>
      <c r="O1122" s="173"/>
      <c r="P1122" s="168">
        <f t="shared" si="643"/>
        <v>1119</v>
      </c>
      <c r="Q1122" s="138">
        <f t="shared" si="637"/>
        <v>25</v>
      </c>
      <c r="R1122" s="138">
        <f t="shared" si="638"/>
        <v>50</v>
      </c>
      <c r="S1122" s="138">
        <f t="shared" si="639"/>
        <v>75</v>
      </c>
      <c r="T1122" s="138" t="e">
        <f t="shared" si="640"/>
        <v>#VALUE!</v>
      </c>
      <c r="U1122" s="138" t="e">
        <f t="shared" si="641"/>
        <v>#VALUE!</v>
      </c>
      <c r="V1122" s="138" t="e">
        <f t="shared" si="642"/>
        <v>#VALUE!</v>
      </c>
      <c r="W1122" s="158" t="str">
        <f t="shared" si="619"/>
        <v>выходной</v>
      </c>
      <c r="X1122" s="159" t="e">
        <f>HLOOKUP(SEARCH("2",$M1122)-1,$Q$3:$V1122,$P1122+1,FALSE)</f>
        <v>#N/A</v>
      </c>
      <c r="Y1122" s="160" t="str">
        <f t="shared" si="620"/>
        <v>08:00 18:00(14:00 15:00)</v>
      </c>
      <c r="Z1122" s="161" t="e">
        <f t="shared" si="621"/>
        <v>#VALUE!</v>
      </c>
      <c r="AA1122" s="158" t="str">
        <f t="shared" si="622"/>
        <v>08:00 18:00(14:00 15:00)</v>
      </c>
      <c r="AB1122" s="159">
        <f>HLOOKUP(SEARCH("3",$M1122)-1,$Q$3:$V1122,$P1122+1,FALSE)</f>
        <v>25</v>
      </c>
      <c r="AC1122" s="160" t="str">
        <f t="shared" si="623"/>
        <v>08:00 18:00(14:00 15:00)|08:00 18:00(14:00 15:00)|08:00 18:00(14:00 15:00)</v>
      </c>
      <c r="AD1122" s="161" t="str">
        <f t="shared" si="624"/>
        <v>08:00 18:00(14:00 15:00)</v>
      </c>
      <c r="AE1122" s="158" t="str">
        <f t="shared" si="625"/>
        <v>08:00 18:00(14:00 15:00)</v>
      </c>
      <c r="AF1122" s="159" t="e">
        <f>HLOOKUP(SEARCH("4",$M1122)-1,$Q$3:$V1122,$P1122+1,FALSE)</f>
        <v>#VALUE!</v>
      </c>
      <c r="AG1122" s="161" t="e">
        <f t="shared" si="626"/>
        <v>#VALUE!</v>
      </c>
      <c r="AH1122" s="161" t="e">
        <f t="shared" si="627"/>
        <v>#VALUE!</v>
      </c>
      <c r="AI1122" s="158" t="str">
        <f t="shared" si="628"/>
        <v>выходной</v>
      </c>
      <c r="AJ1122" s="159">
        <f>HLOOKUP(SEARCH("5",$M1122)-1,$Q$3:$V1122,$P1122+1,FALSE)</f>
        <v>50</v>
      </c>
      <c r="AK1122" s="161" t="str">
        <f t="shared" si="629"/>
        <v>08:00 18:00(14:00 15:00)|08:00 18:00(14:00 15:00)</v>
      </c>
      <c r="AL1122" s="161" t="str">
        <f t="shared" si="630"/>
        <v>08:00 18:00(14:00 15:00)</v>
      </c>
      <c r="AM1122" s="158" t="str">
        <f t="shared" si="631"/>
        <v>08:00 18:00(14:00 15:00)</v>
      </c>
      <c r="AN1122" s="159">
        <f>HLOOKUP(SEARCH("6",$M1122)-1,$Q$3:$V1122,$P1122+1,FALSE)</f>
        <v>75</v>
      </c>
      <c r="AO1122" s="161" t="str">
        <f t="shared" si="632"/>
        <v>08:00 18:00(14:00 15:00)</v>
      </c>
      <c r="AP1122" s="161" t="e">
        <f t="shared" si="633"/>
        <v>#VALUE!</v>
      </c>
      <c r="AQ1122" s="162" t="str">
        <f t="shared" si="634"/>
        <v>08:00 18:00(14:00 15:00)</v>
      </c>
      <c r="AR1122" s="163" t="e">
        <f>HLOOKUP(SEARCH("7",$M1122)-1,$Q$3:$V1122,$P1122+1,FALSE)</f>
        <v>#VALUE!</v>
      </c>
      <c r="AS1122" s="164" t="str">
        <f t="shared" si="635"/>
        <v>выходной</v>
      </c>
      <c r="AT1122" s="142"/>
      <c r="AU1122" s="11" t="str">
        <f>IF(ISERROR(VLOOKUP(B1122,'РЕОРГ 2008'!$A:$B,2,FALSE)),"",VLOOKUP(B1122,'РЕОРГ 2008'!$A:$B,2,FALSE))</f>
        <v/>
      </c>
      <c r="AV1122" s="12" t="str">
        <f t="shared" si="636"/>
        <v>Опер.касса №4096/01</v>
      </c>
      <c r="AW1122" s="31" t="e">
        <f>LEFT(#REF!,2)</f>
        <v>#REF!</v>
      </c>
      <c r="AX1122" s="12" t="str">
        <f t="shared" si="614"/>
        <v>4096/01</v>
      </c>
      <c r="AZ1122" t="str">
        <f>IF(ISERROR(VLOOKUP(B1122,'РЕОРГ 01.08.2009'!$A:$B,2,FALSE)),"",VLOOKUP(B1122,'РЕОРГ 01.08.2009'!$A:$B,2,FALSE))</f>
        <v>Опер.касса №4096/01</v>
      </c>
      <c r="BA1122" s="12" t="str">
        <f t="shared" si="609"/>
        <v>Опер.касса №4096/01</v>
      </c>
      <c r="BB1122" t="e">
        <f>LEFT(#REF!,2)</f>
        <v>#REF!</v>
      </c>
      <c r="BC1122" s="12" t="str">
        <f t="shared" si="615"/>
        <v>4096/01</v>
      </c>
      <c r="BE1122" t="str">
        <f>IF(ISERROR(VLOOKUP(B1122,'РЕОРГ 01.10.2009'!A:C,3,FALSE)),"",VLOOKUP(B1122,'РЕОРГ 01.10.2009'!A:C,3,FALSE))</f>
        <v/>
      </c>
      <c r="BF1122" s="12" t="str">
        <f t="shared" si="610"/>
        <v>Доп.офис №4092/010</v>
      </c>
      <c r="BG1122" t="e">
        <f>LEFT(#REF!,2)</f>
        <v>#REF!</v>
      </c>
      <c r="BH1122" s="12" t="str">
        <f t="shared" si="616"/>
        <v>4092/010</v>
      </c>
      <c r="BJ1122" t="str">
        <f>IF(ISERROR(VLOOKUP($B1122,'РЕОРГ 01.05.2010'!A:B,2,FALSE)),"",VLOOKUP($B1122,'РЕОРГ 01.05.2010'!A:B,2,FALSE))</f>
        <v/>
      </c>
      <c r="BK1122" s="12" t="str">
        <f t="shared" si="611"/>
        <v>Доп.офис №4092/010</v>
      </c>
      <c r="BL1122" t="e">
        <f>LEFT(#REF!,2)</f>
        <v>#REF!</v>
      </c>
      <c r="BM1122" s="12" t="str">
        <f t="shared" si="617"/>
        <v>4092/010</v>
      </c>
      <c r="BO1122" t="str">
        <f>IF(ISERROR(VLOOKUP($B1122,'РЕОРГ 01.08.2010'!A:B,2,FALSE)),"",VLOOKUP($B1122,'РЕОРГ 01.08.2010'!A:B,2,FALSE))</f>
        <v/>
      </c>
      <c r="BP1122" s="12" t="str">
        <f t="shared" si="612"/>
        <v>Доп.офис №4092/010</v>
      </c>
      <c r="BQ1122" t="e">
        <f>LEFT(#REF!,2)</f>
        <v>#REF!</v>
      </c>
      <c r="BR1122" s="12" t="str">
        <f t="shared" si="618"/>
        <v>4092/010</v>
      </c>
    </row>
    <row r="1123" spans="1:70" ht="12.75" customHeight="1">
      <c r="A1123" t="str">
        <f t="shared" si="613"/>
        <v>4092/013</v>
      </c>
      <c r="B1123" s="133">
        <v>1248</v>
      </c>
      <c r="C1123" s="1" t="s">
        <v>3170</v>
      </c>
      <c r="D1123" s="32" t="s">
        <v>1931</v>
      </c>
      <c r="E1123" s="1" t="s">
        <v>3171</v>
      </c>
      <c r="F1123" s="1" t="s">
        <v>5684</v>
      </c>
      <c r="G1123" s="1" t="s">
        <v>3172</v>
      </c>
      <c r="H1123" s="1" t="s">
        <v>4544</v>
      </c>
      <c r="I1123" s="1" t="s">
        <v>3173</v>
      </c>
      <c r="J1123" s="1"/>
      <c r="K1123" s="1">
        <v>0.5</v>
      </c>
      <c r="L1123" s="32" t="s">
        <v>4049</v>
      </c>
      <c r="M1123" s="8" t="s">
        <v>11872</v>
      </c>
      <c r="N1123" s="2" t="s">
        <v>12456</v>
      </c>
      <c r="O1123" s="173"/>
      <c r="P1123" s="168">
        <f t="shared" si="643"/>
        <v>1120</v>
      </c>
      <c r="Q1123" s="138">
        <f t="shared" si="637"/>
        <v>12</v>
      </c>
      <c r="R1123" s="138">
        <f t="shared" si="638"/>
        <v>24</v>
      </c>
      <c r="S1123" s="138">
        <f t="shared" si="639"/>
        <v>36</v>
      </c>
      <c r="T1123" s="138" t="e">
        <f t="shared" si="640"/>
        <v>#VALUE!</v>
      </c>
      <c r="U1123" s="138" t="e">
        <f t="shared" si="641"/>
        <v>#VALUE!</v>
      </c>
      <c r="V1123" s="138" t="e">
        <f t="shared" si="642"/>
        <v>#VALUE!</v>
      </c>
      <c r="W1123" s="158" t="str">
        <f t="shared" si="619"/>
        <v>08:30 12:30</v>
      </c>
      <c r="X1123" s="159">
        <f>HLOOKUP(SEARCH("2",$M1123)-1,$Q$3:$V1123,$P1123+1,FALSE)</f>
        <v>12</v>
      </c>
      <c r="Y1123" s="160" t="str">
        <f t="shared" si="620"/>
        <v>08:30 12:30|08:30 12:30|08:30 12:30</v>
      </c>
      <c r="Z1123" s="161" t="str">
        <f t="shared" si="621"/>
        <v>08:30 12:30</v>
      </c>
      <c r="AA1123" s="158" t="str">
        <f t="shared" si="622"/>
        <v>08:30 12:30</v>
      </c>
      <c r="AB1123" s="159">
        <f>HLOOKUP(SEARCH("3",$M1123)-1,$Q$3:$V1123,$P1123+1,FALSE)</f>
        <v>24</v>
      </c>
      <c r="AC1123" s="160" t="str">
        <f t="shared" si="623"/>
        <v>08:30 12:30|08:30 12:30</v>
      </c>
      <c r="AD1123" s="161" t="str">
        <f t="shared" si="624"/>
        <v>08:30 12:30</v>
      </c>
      <c r="AE1123" s="158" t="str">
        <f t="shared" si="625"/>
        <v>08:30 12:30</v>
      </c>
      <c r="AF1123" s="159">
        <f>HLOOKUP(SEARCH("4",$M1123)-1,$Q$3:$V1123,$P1123+1,FALSE)</f>
        <v>36</v>
      </c>
      <c r="AG1123" s="161" t="str">
        <f t="shared" si="626"/>
        <v>08:30 12:30</v>
      </c>
      <c r="AH1123" s="161" t="e">
        <f t="shared" si="627"/>
        <v>#VALUE!</v>
      </c>
      <c r="AI1123" s="158" t="str">
        <f t="shared" si="628"/>
        <v>08:30 12:30</v>
      </c>
      <c r="AJ1123" s="159" t="e">
        <f>HLOOKUP(SEARCH("5",$M1123)-1,$Q$3:$V1123,$P1123+1,FALSE)</f>
        <v>#VALUE!</v>
      </c>
      <c r="AK1123" s="161" t="e">
        <f t="shared" si="629"/>
        <v>#VALUE!</v>
      </c>
      <c r="AL1123" s="161" t="e">
        <f t="shared" si="630"/>
        <v>#VALUE!</v>
      </c>
      <c r="AM1123" s="158" t="str">
        <f t="shared" si="631"/>
        <v>выходной</v>
      </c>
      <c r="AN1123" s="159" t="e">
        <f>HLOOKUP(SEARCH("6",$M1123)-1,$Q$3:$V1123,$P1123+1,FALSE)</f>
        <v>#VALUE!</v>
      </c>
      <c r="AO1123" s="161" t="e">
        <f t="shared" si="632"/>
        <v>#VALUE!</v>
      </c>
      <c r="AP1123" s="161" t="e">
        <f t="shared" si="633"/>
        <v>#VALUE!</v>
      </c>
      <c r="AQ1123" s="162" t="str">
        <f t="shared" si="634"/>
        <v>выходной</v>
      </c>
      <c r="AR1123" s="163" t="e">
        <f>HLOOKUP(SEARCH("7",$M1123)-1,$Q$3:$V1123,$P1123+1,FALSE)</f>
        <v>#VALUE!</v>
      </c>
      <c r="AS1123" s="164" t="str">
        <f t="shared" si="635"/>
        <v>выходной</v>
      </c>
      <c r="AT1123" s="142"/>
      <c r="AU1123" s="11" t="str">
        <f>IF(ISERROR(VLOOKUP(B1123,'РЕОРГ 2008'!$A:$B,2,FALSE)),"",VLOOKUP(B1123,'РЕОРГ 2008'!$A:$B,2,FALSE))</f>
        <v/>
      </c>
      <c r="AV1123" s="12" t="str">
        <f t="shared" si="636"/>
        <v>Опер.касса №4092/013</v>
      </c>
      <c r="AW1123" s="31" t="e">
        <f>LEFT(#REF!,2)</f>
        <v>#REF!</v>
      </c>
      <c r="AX1123" s="12" t="str">
        <f t="shared" si="614"/>
        <v>4092/013</v>
      </c>
      <c r="AZ1123" t="str">
        <f>IF(ISERROR(VLOOKUP(B1123,'РЕОРГ 01.08.2009'!$A:$B,2,FALSE)),"",VLOOKUP(B1123,'РЕОРГ 01.08.2009'!$A:$B,2,FALSE))</f>
        <v/>
      </c>
      <c r="BA1123" s="12" t="str">
        <f t="shared" si="609"/>
        <v>Опер.касса №4092/013</v>
      </c>
      <c r="BB1123" t="e">
        <f>LEFT(#REF!,2)</f>
        <v>#REF!</v>
      </c>
      <c r="BC1123" s="12" t="str">
        <f t="shared" si="615"/>
        <v>4092/013</v>
      </c>
      <c r="BE1123" t="str">
        <f>IF(ISERROR(VLOOKUP(B1123,'РЕОРГ 01.10.2009'!A:C,3,FALSE)),"",VLOOKUP(B1123,'РЕОРГ 01.10.2009'!A:C,3,FALSE))</f>
        <v/>
      </c>
      <c r="BF1123" s="12" t="str">
        <f t="shared" si="610"/>
        <v>Опер.касса №4092/013</v>
      </c>
      <c r="BG1123" t="e">
        <f>LEFT(#REF!,2)</f>
        <v>#REF!</v>
      </c>
      <c r="BH1123" s="12" t="str">
        <f t="shared" si="616"/>
        <v>4092/013</v>
      </c>
      <c r="BJ1123" t="str">
        <f>IF(ISERROR(VLOOKUP($B1123,'РЕОРГ 01.05.2010'!A:B,2,FALSE)),"",VLOOKUP($B1123,'РЕОРГ 01.05.2010'!A:B,2,FALSE))</f>
        <v/>
      </c>
      <c r="BK1123" s="12" t="str">
        <f t="shared" si="611"/>
        <v>Опер.касса №4092/013</v>
      </c>
      <c r="BL1123" t="e">
        <f>LEFT(#REF!,2)</f>
        <v>#REF!</v>
      </c>
      <c r="BM1123" s="12" t="str">
        <f t="shared" si="617"/>
        <v>4092/013</v>
      </c>
      <c r="BO1123" t="str">
        <f>IF(ISERROR(VLOOKUP($B1123,'РЕОРГ 01.08.2010'!A:B,2,FALSE)),"",VLOOKUP($B1123,'РЕОРГ 01.08.2010'!A:B,2,FALSE))</f>
        <v/>
      </c>
      <c r="BP1123" s="12" t="str">
        <f t="shared" si="612"/>
        <v>Опер.касса №4092/013</v>
      </c>
      <c r="BQ1123" t="e">
        <f>LEFT(#REF!,2)</f>
        <v>#REF!</v>
      </c>
      <c r="BR1123" s="12" t="str">
        <f t="shared" si="618"/>
        <v>4092/013</v>
      </c>
    </row>
    <row r="1124" spans="1:70" ht="12.75" customHeight="1">
      <c r="A1124" t="str">
        <f t="shared" si="613"/>
        <v>4092/014</v>
      </c>
      <c r="B1124" s="133">
        <v>1249</v>
      </c>
      <c r="C1124" s="1" t="s">
        <v>5767</v>
      </c>
      <c r="D1124" s="32" t="s">
        <v>1931</v>
      </c>
      <c r="E1124" s="1" t="s">
        <v>5768</v>
      </c>
      <c r="F1124" s="1" t="s">
        <v>5684</v>
      </c>
      <c r="G1124" s="1" t="s">
        <v>5769</v>
      </c>
      <c r="H1124" s="1" t="s">
        <v>5770</v>
      </c>
      <c r="I1124" s="1" t="s">
        <v>5771</v>
      </c>
      <c r="J1124" s="1"/>
      <c r="K1124" s="1">
        <v>0.25</v>
      </c>
      <c r="L1124" s="32" t="s">
        <v>4049</v>
      </c>
      <c r="M1124" s="8" t="s">
        <v>11855</v>
      </c>
      <c r="N1124" s="2" t="s">
        <v>12081</v>
      </c>
      <c r="O1124" s="173"/>
      <c r="P1124" s="168">
        <f t="shared" si="643"/>
        <v>1121</v>
      </c>
      <c r="Q1124" s="138">
        <f t="shared" si="637"/>
        <v>12</v>
      </c>
      <c r="R1124" s="138" t="e">
        <f t="shared" si="638"/>
        <v>#VALUE!</v>
      </c>
      <c r="S1124" s="138" t="e">
        <f t="shared" si="639"/>
        <v>#VALUE!</v>
      </c>
      <c r="T1124" s="138" t="e">
        <f t="shared" si="640"/>
        <v>#VALUE!</v>
      </c>
      <c r="U1124" s="138" t="e">
        <f t="shared" si="641"/>
        <v>#VALUE!</v>
      </c>
      <c r="V1124" s="138" t="e">
        <f t="shared" si="642"/>
        <v>#VALUE!</v>
      </c>
      <c r="W1124" s="158" t="str">
        <f t="shared" si="619"/>
        <v>выходной</v>
      </c>
      <c r="X1124" s="159" t="e">
        <f>HLOOKUP(SEARCH("2",$M1124)-1,$Q$3:$V1124,$P1124+1,FALSE)</f>
        <v>#VALUE!</v>
      </c>
      <c r="Y1124" s="160" t="e">
        <f t="shared" si="620"/>
        <v>#VALUE!</v>
      </c>
      <c r="Z1124" s="161" t="e">
        <f t="shared" si="621"/>
        <v>#VALUE!</v>
      </c>
      <c r="AA1124" s="158" t="str">
        <f t="shared" si="622"/>
        <v>выходной</v>
      </c>
      <c r="AB1124" s="159" t="e">
        <f>HLOOKUP(SEARCH("3",$M1124)-1,$Q$3:$V1124,$P1124+1,FALSE)</f>
        <v>#N/A</v>
      </c>
      <c r="AC1124" s="160" t="str">
        <f t="shared" si="623"/>
        <v>08:30 12:30</v>
      </c>
      <c r="AD1124" s="161" t="e">
        <f t="shared" si="624"/>
        <v>#VALUE!</v>
      </c>
      <c r="AE1124" s="158" t="str">
        <f t="shared" si="625"/>
        <v>08:30 12:30</v>
      </c>
      <c r="AF1124" s="159" t="e">
        <f>HLOOKUP(SEARCH("4",$M1124)-1,$Q$3:$V1124,$P1124+1,FALSE)</f>
        <v>#VALUE!</v>
      </c>
      <c r="AG1124" s="161" t="e">
        <f t="shared" si="626"/>
        <v>#VALUE!</v>
      </c>
      <c r="AH1124" s="161" t="e">
        <f t="shared" si="627"/>
        <v>#VALUE!</v>
      </c>
      <c r="AI1124" s="158" t="str">
        <f t="shared" si="628"/>
        <v>выходной</v>
      </c>
      <c r="AJ1124" s="159">
        <f>HLOOKUP(SEARCH("5",$M1124)-1,$Q$3:$V1124,$P1124+1,FALSE)</f>
        <v>12</v>
      </c>
      <c r="AK1124" s="161" t="str">
        <f t="shared" si="629"/>
        <v>08:30 12:30</v>
      </c>
      <c r="AL1124" s="161" t="e">
        <f t="shared" si="630"/>
        <v>#VALUE!</v>
      </c>
      <c r="AM1124" s="158" t="str">
        <f t="shared" si="631"/>
        <v>08:30 12:30</v>
      </c>
      <c r="AN1124" s="159" t="e">
        <f>HLOOKUP(SEARCH("6",$M1124)-1,$Q$3:$V1124,$P1124+1,FALSE)</f>
        <v>#VALUE!</v>
      </c>
      <c r="AO1124" s="161" t="e">
        <f t="shared" si="632"/>
        <v>#VALUE!</v>
      </c>
      <c r="AP1124" s="161" t="e">
        <f t="shared" si="633"/>
        <v>#VALUE!</v>
      </c>
      <c r="AQ1124" s="162" t="str">
        <f t="shared" si="634"/>
        <v>выходной</v>
      </c>
      <c r="AR1124" s="163" t="e">
        <f>HLOOKUP(SEARCH("7",$M1124)-1,$Q$3:$V1124,$P1124+1,FALSE)</f>
        <v>#VALUE!</v>
      </c>
      <c r="AS1124" s="164" t="str">
        <f t="shared" si="635"/>
        <v>выходной</v>
      </c>
      <c r="AT1124" s="142"/>
      <c r="AU1124" s="11" t="str">
        <f>IF(ISERROR(VLOOKUP(B1124,'РЕОРГ 2008'!$A:$B,2,FALSE)),"",VLOOKUP(B1124,'РЕОРГ 2008'!$A:$B,2,FALSE))</f>
        <v/>
      </c>
      <c r="AV1124" s="12" t="str">
        <f t="shared" si="636"/>
        <v>Опер.касса №4092/014</v>
      </c>
      <c r="AW1124" s="31" t="e">
        <f>LEFT(#REF!,2)</f>
        <v>#REF!</v>
      </c>
      <c r="AX1124" s="12" t="str">
        <f t="shared" si="614"/>
        <v>4092/014</v>
      </c>
      <c r="AZ1124" t="str">
        <f>IF(ISERROR(VLOOKUP(B1124,'РЕОРГ 01.08.2009'!$A:$B,2,FALSE)),"",VLOOKUP(B1124,'РЕОРГ 01.08.2009'!$A:$B,2,FALSE))</f>
        <v/>
      </c>
      <c r="BA1124" s="12" t="str">
        <f t="shared" si="609"/>
        <v>Опер.касса №4092/014</v>
      </c>
      <c r="BB1124" t="e">
        <f>LEFT(#REF!,2)</f>
        <v>#REF!</v>
      </c>
      <c r="BC1124" s="12" t="str">
        <f t="shared" si="615"/>
        <v>4092/014</v>
      </c>
      <c r="BE1124" t="str">
        <f>IF(ISERROR(VLOOKUP(B1124,'РЕОРГ 01.10.2009'!A:C,3,FALSE)),"",VLOOKUP(B1124,'РЕОРГ 01.10.2009'!A:C,3,FALSE))</f>
        <v/>
      </c>
      <c r="BF1124" s="12" t="str">
        <f t="shared" si="610"/>
        <v>Опер.касса №4092/014</v>
      </c>
      <c r="BG1124" t="e">
        <f>LEFT(#REF!,2)</f>
        <v>#REF!</v>
      </c>
      <c r="BH1124" s="12" t="str">
        <f t="shared" si="616"/>
        <v>4092/014</v>
      </c>
      <c r="BJ1124" t="str">
        <f>IF(ISERROR(VLOOKUP($B1124,'РЕОРГ 01.05.2010'!A:B,2,FALSE)),"",VLOOKUP($B1124,'РЕОРГ 01.05.2010'!A:B,2,FALSE))</f>
        <v/>
      </c>
      <c r="BK1124" s="12" t="str">
        <f t="shared" si="611"/>
        <v>Опер.касса №4092/014</v>
      </c>
      <c r="BL1124" t="e">
        <f>LEFT(#REF!,2)</f>
        <v>#REF!</v>
      </c>
      <c r="BM1124" s="12" t="str">
        <f t="shared" si="617"/>
        <v>4092/014</v>
      </c>
      <c r="BO1124" t="str">
        <f>IF(ISERROR(VLOOKUP($B1124,'РЕОРГ 01.08.2010'!A:B,2,FALSE)),"",VLOOKUP($B1124,'РЕОРГ 01.08.2010'!A:B,2,FALSE))</f>
        <v/>
      </c>
      <c r="BP1124" s="12" t="str">
        <f t="shared" si="612"/>
        <v>Опер.касса №4092/014</v>
      </c>
      <c r="BQ1124" t="e">
        <f>LEFT(#REF!,2)</f>
        <v>#REF!</v>
      </c>
      <c r="BR1124" s="12" t="str">
        <f t="shared" si="618"/>
        <v>4092/014</v>
      </c>
    </row>
    <row r="1125" spans="1:70" ht="12.75" customHeight="1">
      <c r="A1125" t="str">
        <f t="shared" si="613"/>
        <v>4092/016</v>
      </c>
      <c r="B1125" s="133">
        <v>1256</v>
      </c>
      <c r="C1125" s="1" t="s">
        <v>7942</v>
      </c>
      <c r="D1125" s="32" t="s">
        <v>7017</v>
      </c>
      <c r="E1125" s="1" t="s">
        <v>6300</v>
      </c>
      <c r="F1125" s="1" t="s">
        <v>5684</v>
      </c>
      <c r="G1125" s="1" t="s">
        <v>10808</v>
      </c>
      <c r="H1125" s="1" t="s">
        <v>4547</v>
      </c>
      <c r="I1125" s="1" t="s">
        <v>11272</v>
      </c>
      <c r="J1125" s="1"/>
      <c r="K1125" s="1">
        <v>5.75</v>
      </c>
      <c r="L1125" s="32" t="s">
        <v>4052</v>
      </c>
      <c r="M1125" s="8" t="s">
        <v>11773</v>
      </c>
      <c r="N1125" s="2" t="s">
        <v>11841</v>
      </c>
      <c r="O1125" s="173"/>
      <c r="P1125" s="168">
        <f t="shared" si="643"/>
        <v>1122</v>
      </c>
      <c r="Q1125" s="138">
        <f t="shared" si="637"/>
        <v>12</v>
      </c>
      <c r="R1125" s="138">
        <f t="shared" si="638"/>
        <v>24</v>
      </c>
      <c r="S1125" s="138">
        <f t="shared" si="639"/>
        <v>36</v>
      </c>
      <c r="T1125" s="138">
        <f t="shared" si="640"/>
        <v>48</v>
      </c>
      <c r="U1125" s="138">
        <f t="shared" si="641"/>
        <v>60</v>
      </c>
      <c r="V1125" s="138" t="e">
        <f t="shared" si="642"/>
        <v>#VALUE!</v>
      </c>
      <c r="W1125" s="158" t="str">
        <f t="shared" si="619"/>
        <v>08:00 18:00</v>
      </c>
      <c r="X1125" s="159">
        <f>HLOOKUP(SEARCH("2",$M1125)-1,$Q$3:$V1125,$P1125+1,FALSE)</f>
        <v>12</v>
      </c>
      <c r="Y1125" s="160" t="str">
        <f t="shared" si="620"/>
        <v>08:00 18:00|08:00 18:00|08:00 18:00|08:00 18:00|09:00 15:00</v>
      </c>
      <c r="Z1125" s="161" t="str">
        <f t="shared" si="621"/>
        <v>08:00 18:00</v>
      </c>
      <c r="AA1125" s="158" t="str">
        <f t="shared" si="622"/>
        <v>08:00 18:00</v>
      </c>
      <c r="AB1125" s="159">
        <f>HLOOKUP(SEARCH("3",$M1125)-1,$Q$3:$V1125,$P1125+1,FALSE)</f>
        <v>24</v>
      </c>
      <c r="AC1125" s="160" t="str">
        <f t="shared" si="623"/>
        <v>08:00 18:00|08:00 18:00|08:00 18:00|09:00 15:00</v>
      </c>
      <c r="AD1125" s="161" t="str">
        <f t="shared" si="624"/>
        <v>08:00 18:00</v>
      </c>
      <c r="AE1125" s="158" t="str">
        <f t="shared" si="625"/>
        <v>08:00 18:00</v>
      </c>
      <c r="AF1125" s="159">
        <f>HLOOKUP(SEARCH("4",$M1125)-1,$Q$3:$V1125,$P1125+1,FALSE)</f>
        <v>36</v>
      </c>
      <c r="AG1125" s="161" t="str">
        <f t="shared" si="626"/>
        <v>08:00 18:00|08:00 18:00|09:00 15:00</v>
      </c>
      <c r="AH1125" s="161" t="str">
        <f t="shared" si="627"/>
        <v>08:00 18:00</v>
      </c>
      <c r="AI1125" s="158" t="str">
        <f t="shared" si="628"/>
        <v>08:00 18:00</v>
      </c>
      <c r="AJ1125" s="159">
        <f>HLOOKUP(SEARCH("5",$M1125)-1,$Q$3:$V1125,$P1125+1,FALSE)</f>
        <v>48</v>
      </c>
      <c r="AK1125" s="161" t="str">
        <f t="shared" si="629"/>
        <v>08:00 18:00|09:00 15:00</v>
      </c>
      <c r="AL1125" s="161" t="str">
        <f t="shared" si="630"/>
        <v>08:00 18:00</v>
      </c>
      <c r="AM1125" s="158" t="str">
        <f t="shared" si="631"/>
        <v>08:00 18:00</v>
      </c>
      <c r="AN1125" s="159">
        <f>HLOOKUP(SEARCH("6",$M1125)-1,$Q$3:$V1125,$P1125+1,FALSE)</f>
        <v>60</v>
      </c>
      <c r="AO1125" s="161" t="str">
        <f t="shared" si="632"/>
        <v>09:00 15:00</v>
      </c>
      <c r="AP1125" s="161" t="e">
        <f t="shared" si="633"/>
        <v>#VALUE!</v>
      </c>
      <c r="AQ1125" s="162" t="str">
        <f t="shared" si="634"/>
        <v>09:00 15:00</v>
      </c>
      <c r="AR1125" s="163" t="e">
        <f>HLOOKUP(SEARCH("7",$M1125)-1,$Q$3:$V1125,$P1125+1,FALSE)</f>
        <v>#VALUE!</v>
      </c>
      <c r="AS1125" s="164" t="str">
        <f t="shared" si="635"/>
        <v>выходной</v>
      </c>
      <c r="AT1125" s="142"/>
      <c r="AU1125" s="11" t="str">
        <f>IF(ISERROR(VLOOKUP(B1125,'РЕОРГ 2008'!$A:$B,2,FALSE)),"",VLOOKUP(B1125,'РЕОРГ 2008'!$A:$B,2,FALSE))</f>
        <v/>
      </c>
      <c r="AV1125" s="12" t="str">
        <f t="shared" si="636"/>
        <v>Доп.офис №4096/016</v>
      </c>
      <c r="AW1125" s="31" t="e">
        <f>LEFT(#REF!,2)</f>
        <v>#REF!</v>
      </c>
      <c r="AX1125" s="12" t="str">
        <f t="shared" si="614"/>
        <v>4096/016</v>
      </c>
      <c r="AZ1125" t="str">
        <f>IF(ISERROR(VLOOKUP(B1125,'РЕОРГ 01.08.2009'!$A:$B,2,FALSE)),"",VLOOKUP(B1125,'РЕОРГ 01.08.2009'!$A:$B,2,FALSE))</f>
        <v>Доп.офис №4096/016</v>
      </c>
      <c r="BA1125" s="12" t="str">
        <f t="shared" si="609"/>
        <v>Доп.офис №4096/016</v>
      </c>
      <c r="BB1125" t="e">
        <f>LEFT(#REF!,2)</f>
        <v>#REF!</v>
      </c>
      <c r="BC1125" s="12" t="str">
        <f t="shared" si="615"/>
        <v>4096/016</v>
      </c>
      <c r="BE1125" t="str">
        <f>IF(ISERROR(VLOOKUP(B1125,'РЕОРГ 01.10.2009'!A:C,3,FALSE)),"",VLOOKUP(B1125,'РЕОРГ 01.10.2009'!A:C,3,FALSE))</f>
        <v/>
      </c>
      <c r="BF1125" s="12" t="str">
        <f t="shared" si="610"/>
        <v>Доп.офис №4092/016</v>
      </c>
      <c r="BG1125" t="e">
        <f>LEFT(#REF!,2)</f>
        <v>#REF!</v>
      </c>
      <c r="BH1125" s="12" t="str">
        <f t="shared" si="616"/>
        <v>4092/016</v>
      </c>
      <c r="BJ1125" t="str">
        <f>IF(ISERROR(VLOOKUP($B1125,'РЕОРГ 01.05.2010'!A:B,2,FALSE)),"",VLOOKUP($B1125,'РЕОРГ 01.05.2010'!A:B,2,FALSE))</f>
        <v/>
      </c>
      <c r="BK1125" s="12" t="str">
        <f t="shared" si="611"/>
        <v>Доп.офис №4092/016</v>
      </c>
      <c r="BL1125" t="e">
        <f>LEFT(#REF!,2)</f>
        <v>#REF!</v>
      </c>
      <c r="BM1125" s="12" t="str">
        <f t="shared" si="617"/>
        <v>4092/016</v>
      </c>
      <c r="BO1125" t="str">
        <f>IF(ISERROR(VLOOKUP($B1125,'РЕОРГ 01.08.2010'!A:B,2,FALSE)),"",VLOOKUP($B1125,'РЕОРГ 01.08.2010'!A:B,2,FALSE))</f>
        <v/>
      </c>
      <c r="BP1125" s="12" t="str">
        <f t="shared" si="612"/>
        <v>Доп.офис №4092/016</v>
      </c>
      <c r="BQ1125" t="e">
        <f>LEFT(#REF!,2)</f>
        <v>#REF!</v>
      </c>
      <c r="BR1125" s="12" t="str">
        <f t="shared" si="618"/>
        <v>4092/016</v>
      </c>
    </row>
    <row r="1126" spans="1:70" ht="12.75" customHeight="1">
      <c r="A1126" t="str">
        <f t="shared" si="613"/>
        <v>4092/017</v>
      </c>
      <c r="B1126" s="133">
        <v>1250</v>
      </c>
      <c r="C1126" s="1" t="s">
        <v>5772</v>
      </c>
      <c r="D1126" s="32" t="s">
        <v>1931</v>
      </c>
      <c r="E1126" s="1" t="s">
        <v>5773</v>
      </c>
      <c r="F1126" s="1" t="s">
        <v>5684</v>
      </c>
      <c r="G1126" s="1" t="s">
        <v>5774</v>
      </c>
      <c r="H1126" s="1" t="s">
        <v>5775</v>
      </c>
      <c r="I1126" s="1" t="s">
        <v>4545</v>
      </c>
      <c r="J1126" s="1"/>
      <c r="K1126" s="1">
        <v>0.25</v>
      </c>
      <c r="L1126" s="32" t="s">
        <v>4049</v>
      </c>
      <c r="M1126" s="8" t="s">
        <v>11855</v>
      </c>
      <c r="N1126" s="2" t="s">
        <v>12081</v>
      </c>
      <c r="O1126" s="173"/>
      <c r="P1126" s="168">
        <f t="shared" si="643"/>
        <v>1123</v>
      </c>
      <c r="Q1126" s="138">
        <f t="shared" si="637"/>
        <v>12</v>
      </c>
      <c r="R1126" s="138" t="e">
        <f t="shared" si="638"/>
        <v>#VALUE!</v>
      </c>
      <c r="S1126" s="138" t="e">
        <f t="shared" si="639"/>
        <v>#VALUE!</v>
      </c>
      <c r="T1126" s="138" t="e">
        <f t="shared" si="640"/>
        <v>#VALUE!</v>
      </c>
      <c r="U1126" s="138" t="e">
        <f t="shared" si="641"/>
        <v>#VALUE!</v>
      </c>
      <c r="V1126" s="138" t="e">
        <f t="shared" si="642"/>
        <v>#VALUE!</v>
      </c>
      <c r="W1126" s="158" t="str">
        <f t="shared" si="619"/>
        <v>выходной</v>
      </c>
      <c r="X1126" s="159" t="e">
        <f>HLOOKUP(SEARCH("2",$M1126)-1,$Q$3:$V1126,$P1126+1,FALSE)</f>
        <v>#VALUE!</v>
      </c>
      <c r="Y1126" s="160" t="e">
        <f t="shared" si="620"/>
        <v>#VALUE!</v>
      </c>
      <c r="Z1126" s="161" t="e">
        <f t="shared" si="621"/>
        <v>#VALUE!</v>
      </c>
      <c r="AA1126" s="158" t="str">
        <f t="shared" si="622"/>
        <v>выходной</v>
      </c>
      <c r="AB1126" s="159" t="e">
        <f>HLOOKUP(SEARCH("3",$M1126)-1,$Q$3:$V1126,$P1126+1,FALSE)</f>
        <v>#N/A</v>
      </c>
      <c r="AC1126" s="160" t="str">
        <f t="shared" si="623"/>
        <v>08:30 12:30</v>
      </c>
      <c r="AD1126" s="161" t="e">
        <f t="shared" si="624"/>
        <v>#VALUE!</v>
      </c>
      <c r="AE1126" s="158" t="str">
        <f t="shared" si="625"/>
        <v>08:30 12:30</v>
      </c>
      <c r="AF1126" s="159" t="e">
        <f>HLOOKUP(SEARCH("4",$M1126)-1,$Q$3:$V1126,$P1126+1,FALSE)</f>
        <v>#VALUE!</v>
      </c>
      <c r="AG1126" s="161" t="e">
        <f t="shared" si="626"/>
        <v>#VALUE!</v>
      </c>
      <c r="AH1126" s="161" t="e">
        <f t="shared" si="627"/>
        <v>#VALUE!</v>
      </c>
      <c r="AI1126" s="158" t="str">
        <f t="shared" si="628"/>
        <v>выходной</v>
      </c>
      <c r="AJ1126" s="159">
        <f>HLOOKUP(SEARCH("5",$M1126)-1,$Q$3:$V1126,$P1126+1,FALSE)</f>
        <v>12</v>
      </c>
      <c r="AK1126" s="161" t="str">
        <f t="shared" si="629"/>
        <v>08:30 12:30</v>
      </c>
      <c r="AL1126" s="161" t="e">
        <f t="shared" si="630"/>
        <v>#VALUE!</v>
      </c>
      <c r="AM1126" s="158" t="str">
        <f t="shared" si="631"/>
        <v>08:30 12:30</v>
      </c>
      <c r="AN1126" s="159" t="e">
        <f>HLOOKUP(SEARCH("6",$M1126)-1,$Q$3:$V1126,$P1126+1,FALSE)</f>
        <v>#VALUE!</v>
      </c>
      <c r="AO1126" s="161" t="e">
        <f t="shared" si="632"/>
        <v>#VALUE!</v>
      </c>
      <c r="AP1126" s="161" t="e">
        <f t="shared" si="633"/>
        <v>#VALUE!</v>
      </c>
      <c r="AQ1126" s="162" t="str">
        <f t="shared" si="634"/>
        <v>выходной</v>
      </c>
      <c r="AR1126" s="163" t="e">
        <f>HLOOKUP(SEARCH("7",$M1126)-1,$Q$3:$V1126,$P1126+1,FALSE)</f>
        <v>#VALUE!</v>
      </c>
      <c r="AS1126" s="164" t="str">
        <f t="shared" si="635"/>
        <v>выходной</v>
      </c>
      <c r="AT1126" s="142"/>
      <c r="AU1126" s="11" t="str">
        <f>IF(ISERROR(VLOOKUP(B1126,'РЕОРГ 2008'!$A:$B,2,FALSE)),"",VLOOKUP(B1126,'РЕОРГ 2008'!$A:$B,2,FALSE))</f>
        <v/>
      </c>
      <c r="AV1126" s="12" t="str">
        <f t="shared" si="636"/>
        <v>Опер.касса №4092/017</v>
      </c>
      <c r="AW1126" s="31" t="e">
        <f>LEFT(#REF!,2)</f>
        <v>#REF!</v>
      </c>
      <c r="AX1126" s="12" t="str">
        <f t="shared" si="614"/>
        <v>4092/017</v>
      </c>
      <c r="AZ1126" t="str">
        <f>IF(ISERROR(VLOOKUP(B1126,'РЕОРГ 01.08.2009'!$A:$B,2,FALSE)),"",VLOOKUP(B1126,'РЕОРГ 01.08.2009'!$A:$B,2,FALSE))</f>
        <v/>
      </c>
      <c r="BA1126" s="12" t="str">
        <f t="shared" si="609"/>
        <v>Опер.касса №4092/017</v>
      </c>
      <c r="BB1126" t="e">
        <f>LEFT(#REF!,2)</f>
        <v>#REF!</v>
      </c>
      <c r="BC1126" s="12" t="str">
        <f t="shared" si="615"/>
        <v>4092/017</v>
      </c>
      <c r="BE1126" t="str">
        <f>IF(ISERROR(VLOOKUP(B1126,'РЕОРГ 01.10.2009'!A:C,3,FALSE)),"",VLOOKUP(B1126,'РЕОРГ 01.10.2009'!A:C,3,FALSE))</f>
        <v/>
      </c>
      <c r="BF1126" s="12" t="str">
        <f t="shared" si="610"/>
        <v>Опер.касса №4092/017</v>
      </c>
      <c r="BG1126" t="e">
        <f>LEFT(#REF!,2)</f>
        <v>#REF!</v>
      </c>
      <c r="BH1126" s="12" t="str">
        <f t="shared" si="616"/>
        <v>4092/017</v>
      </c>
      <c r="BJ1126" t="str">
        <f>IF(ISERROR(VLOOKUP($B1126,'РЕОРГ 01.05.2010'!A:B,2,FALSE)),"",VLOOKUP($B1126,'РЕОРГ 01.05.2010'!A:B,2,FALSE))</f>
        <v/>
      </c>
      <c r="BK1126" s="12" t="str">
        <f t="shared" si="611"/>
        <v>Опер.касса №4092/017</v>
      </c>
      <c r="BL1126" t="e">
        <f>LEFT(#REF!,2)</f>
        <v>#REF!</v>
      </c>
      <c r="BM1126" s="12" t="str">
        <f t="shared" si="617"/>
        <v>4092/017</v>
      </c>
      <c r="BO1126" t="str">
        <f>IF(ISERROR(VLOOKUP($B1126,'РЕОРГ 01.08.2010'!A:B,2,FALSE)),"",VLOOKUP($B1126,'РЕОРГ 01.08.2010'!A:B,2,FALSE))</f>
        <v/>
      </c>
      <c r="BP1126" s="12" t="str">
        <f t="shared" si="612"/>
        <v>Опер.касса №4092/017</v>
      </c>
      <c r="BQ1126" t="e">
        <f>LEFT(#REF!,2)</f>
        <v>#REF!</v>
      </c>
      <c r="BR1126" s="12" t="str">
        <f t="shared" si="618"/>
        <v>4092/017</v>
      </c>
    </row>
    <row r="1127" spans="1:70" ht="12.75" customHeight="1">
      <c r="A1127" t="str">
        <f t="shared" si="613"/>
        <v>4092/024</v>
      </c>
      <c r="B1127" s="133">
        <v>1252</v>
      </c>
      <c r="C1127" s="1" t="s">
        <v>11161</v>
      </c>
      <c r="D1127" s="32" t="s">
        <v>1926</v>
      </c>
      <c r="E1127" s="1" t="s">
        <v>5776</v>
      </c>
      <c r="F1127" s="1" t="s">
        <v>5684</v>
      </c>
      <c r="G1127" s="1" t="s">
        <v>6290</v>
      </c>
      <c r="H1127" s="1" t="s">
        <v>6291</v>
      </c>
      <c r="I1127" s="1" t="s">
        <v>338</v>
      </c>
      <c r="J1127" s="1"/>
      <c r="K1127" s="1">
        <v>2</v>
      </c>
      <c r="L1127" s="32" t="s">
        <v>4052</v>
      </c>
      <c r="M1127" s="8" t="s">
        <v>12438</v>
      </c>
      <c r="N1127" s="2" t="s">
        <v>11873</v>
      </c>
      <c r="O1127" s="173"/>
      <c r="P1127" s="168">
        <f t="shared" si="643"/>
        <v>1124</v>
      </c>
      <c r="Q1127" s="138">
        <f t="shared" si="637"/>
        <v>12</v>
      </c>
      <c r="R1127" s="138">
        <f t="shared" si="638"/>
        <v>24</v>
      </c>
      <c r="S1127" s="138">
        <f t="shared" si="639"/>
        <v>36</v>
      </c>
      <c r="T1127" s="138" t="e">
        <f t="shared" si="640"/>
        <v>#VALUE!</v>
      </c>
      <c r="U1127" s="138" t="e">
        <f t="shared" si="641"/>
        <v>#VALUE!</v>
      </c>
      <c r="V1127" s="138" t="e">
        <f t="shared" si="642"/>
        <v>#VALUE!</v>
      </c>
      <c r="W1127" s="158" t="str">
        <f t="shared" si="619"/>
        <v>выходной</v>
      </c>
      <c r="X1127" s="159" t="e">
        <f>HLOOKUP(SEARCH("2",$M1127)-1,$Q$3:$V1127,$P1127+1,FALSE)</f>
        <v>#N/A</v>
      </c>
      <c r="Y1127" s="160" t="str">
        <f t="shared" si="620"/>
        <v>08:00 18:00</v>
      </c>
      <c r="Z1127" s="161" t="e">
        <f t="shared" si="621"/>
        <v>#VALUE!</v>
      </c>
      <c r="AA1127" s="158" t="str">
        <f t="shared" si="622"/>
        <v>08:00 18:00</v>
      </c>
      <c r="AB1127" s="159">
        <f>HLOOKUP(SEARCH("3",$M1127)-1,$Q$3:$V1127,$P1127+1,FALSE)</f>
        <v>12</v>
      </c>
      <c r="AC1127" s="160" t="str">
        <f t="shared" si="623"/>
        <v>08:00 18:00|08:00 18:00|08:00 18:00</v>
      </c>
      <c r="AD1127" s="161" t="str">
        <f t="shared" si="624"/>
        <v>08:00 18:00</v>
      </c>
      <c r="AE1127" s="158" t="str">
        <f t="shared" si="625"/>
        <v>08:00 18:00</v>
      </c>
      <c r="AF1127" s="159">
        <f>HLOOKUP(SEARCH("4",$M1127)-1,$Q$3:$V1127,$P1127+1,FALSE)</f>
        <v>24</v>
      </c>
      <c r="AG1127" s="161" t="str">
        <f t="shared" si="626"/>
        <v>08:00 18:00|08:00 18:00</v>
      </c>
      <c r="AH1127" s="161" t="str">
        <f t="shared" si="627"/>
        <v>08:00 18:00</v>
      </c>
      <c r="AI1127" s="158" t="str">
        <f t="shared" si="628"/>
        <v>08:00 18:00</v>
      </c>
      <c r="AJ1127" s="159" t="e">
        <f>HLOOKUP(SEARCH("5",$M1127)-1,$Q$3:$V1127,$P1127+1,FALSE)</f>
        <v>#VALUE!</v>
      </c>
      <c r="AK1127" s="161" t="e">
        <f t="shared" si="629"/>
        <v>#VALUE!</v>
      </c>
      <c r="AL1127" s="161" t="e">
        <f t="shared" si="630"/>
        <v>#VALUE!</v>
      </c>
      <c r="AM1127" s="158" t="str">
        <f t="shared" si="631"/>
        <v>выходной</v>
      </c>
      <c r="AN1127" s="159">
        <f>HLOOKUP(SEARCH("6",$M1127)-1,$Q$3:$V1127,$P1127+1,FALSE)</f>
        <v>36</v>
      </c>
      <c r="AO1127" s="161" t="str">
        <f t="shared" si="632"/>
        <v>08:00 18:00</v>
      </c>
      <c r="AP1127" s="161" t="e">
        <f t="shared" si="633"/>
        <v>#VALUE!</v>
      </c>
      <c r="AQ1127" s="162" t="str">
        <f t="shared" si="634"/>
        <v>08:00 18:00</v>
      </c>
      <c r="AR1127" s="163" t="e">
        <f>HLOOKUP(SEARCH("7",$M1127)-1,$Q$3:$V1127,$P1127+1,FALSE)</f>
        <v>#VALUE!</v>
      </c>
      <c r="AS1127" s="164" t="str">
        <f t="shared" si="635"/>
        <v>выходной</v>
      </c>
      <c r="AT1127" s="142"/>
      <c r="AU1127" s="11" t="str">
        <f>IF(ISERROR(VLOOKUP(B1127,'РЕОРГ 2008'!$A:$B,2,FALSE)),"",VLOOKUP(B1127,'РЕОРГ 2008'!$A:$B,2,FALSE))</f>
        <v/>
      </c>
      <c r="AV1127" s="12" t="str">
        <f t="shared" si="636"/>
        <v>Доп.офис №4092/024</v>
      </c>
      <c r="AW1127" s="31" t="e">
        <f>LEFT(#REF!,2)</f>
        <v>#REF!</v>
      </c>
      <c r="AX1127" s="12" t="str">
        <f t="shared" si="614"/>
        <v>4092/024</v>
      </c>
      <c r="AZ1127" t="str">
        <f>IF(ISERROR(VLOOKUP(B1127,'РЕОРГ 01.08.2009'!$A:$B,2,FALSE)),"",VLOOKUP(B1127,'РЕОРГ 01.08.2009'!$A:$B,2,FALSE))</f>
        <v/>
      </c>
      <c r="BA1127" s="12" t="str">
        <f t="shared" si="609"/>
        <v>Доп.офис №4092/024</v>
      </c>
      <c r="BB1127" t="e">
        <f>LEFT(#REF!,2)</f>
        <v>#REF!</v>
      </c>
      <c r="BC1127" s="12" t="str">
        <f t="shared" si="615"/>
        <v>4092/024</v>
      </c>
      <c r="BE1127" t="str">
        <f>IF(ISERROR(VLOOKUP(B1127,'РЕОРГ 01.10.2009'!A:C,3,FALSE)),"",VLOOKUP(B1127,'РЕОРГ 01.10.2009'!A:C,3,FALSE))</f>
        <v/>
      </c>
      <c r="BF1127" s="12" t="str">
        <f t="shared" si="610"/>
        <v>Доп.офис №4092/024</v>
      </c>
      <c r="BG1127" t="e">
        <f>LEFT(#REF!,2)</f>
        <v>#REF!</v>
      </c>
      <c r="BH1127" s="12" t="str">
        <f t="shared" si="616"/>
        <v>4092/024</v>
      </c>
      <c r="BJ1127" t="str">
        <f>IF(ISERROR(VLOOKUP($B1127,'РЕОРГ 01.05.2010'!A:B,2,FALSE)),"",VLOOKUP($B1127,'РЕОРГ 01.05.2010'!A:B,2,FALSE))</f>
        <v/>
      </c>
      <c r="BK1127" s="12" t="str">
        <f t="shared" si="611"/>
        <v>Доп.офис №4092/024</v>
      </c>
      <c r="BL1127" t="e">
        <f>LEFT(#REF!,2)</f>
        <v>#REF!</v>
      </c>
      <c r="BM1127" s="12" t="str">
        <f t="shared" si="617"/>
        <v>4092/024</v>
      </c>
      <c r="BO1127" t="str">
        <f>IF(ISERROR(VLOOKUP($B1127,'РЕОРГ 01.08.2010'!A:B,2,FALSE)),"",VLOOKUP($B1127,'РЕОРГ 01.08.2010'!A:B,2,FALSE))</f>
        <v/>
      </c>
      <c r="BP1127" s="12" t="str">
        <f t="shared" si="612"/>
        <v>Доп.офис №4092/024</v>
      </c>
      <c r="BQ1127" t="e">
        <f>LEFT(#REF!,2)</f>
        <v>#REF!</v>
      </c>
      <c r="BR1127" s="12" t="str">
        <f t="shared" si="618"/>
        <v>4092/024</v>
      </c>
    </row>
    <row r="1128" spans="1:70" ht="12.75" customHeight="1">
      <c r="A1128" t="str">
        <f t="shared" si="613"/>
        <v>4092/031</v>
      </c>
      <c r="B1128" s="133">
        <v>1257</v>
      </c>
      <c r="C1128" s="1" t="s">
        <v>7943</v>
      </c>
      <c r="D1128" s="32" t="s">
        <v>1931</v>
      </c>
      <c r="E1128" s="1" t="s">
        <v>6301</v>
      </c>
      <c r="F1128" s="1" t="s">
        <v>5684</v>
      </c>
      <c r="G1128" s="1" t="s">
        <v>6302</v>
      </c>
      <c r="H1128" s="1" t="s">
        <v>6303</v>
      </c>
      <c r="I1128" s="1" t="s">
        <v>6304</v>
      </c>
      <c r="J1128" s="1"/>
      <c r="K1128" s="1">
        <v>0.25</v>
      </c>
      <c r="L1128" s="32" t="s">
        <v>4049</v>
      </c>
      <c r="M1128" s="8" t="s">
        <v>11849</v>
      </c>
      <c r="N1128" s="2" t="s">
        <v>12457</v>
      </c>
      <c r="O1128" s="173"/>
      <c r="P1128" s="168">
        <f t="shared" si="643"/>
        <v>1125</v>
      </c>
      <c r="Q1128" s="138">
        <f t="shared" si="637"/>
        <v>25</v>
      </c>
      <c r="R1128" s="138" t="e">
        <f t="shared" si="638"/>
        <v>#VALUE!</v>
      </c>
      <c r="S1128" s="138" t="e">
        <f t="shared" si="639"/>
        <v>#VALUE!</v>
      </c>
      <c r="T1128" s="138" t="e">
        <f t="shared" si="640"/>
        <v>#VALUE!</v>
      </c>
      <c r="U1128" s="138" t="e">
        <f t="shared" si="641"/>
        <v>#VALUE!</v>
      </c>
      <c r="V1128" s="138" t="e">
        <f t="shared" si="642"/>
        <v>#VALUE!</v>
      </c>
      <c r="W1128" s="158" t="str">
        <f t="shared" si="619"/>
        <v>выходной</v>
      </c>
      <c r="X1128" s="159" t="e">
        <f>HLOOKUP(SEARCH("2",$M1128)-1,$Q$3:$V1128,$P1128+1,FALSE)</f>
        <v>#N/A</v>
      </c>
      <c r="Y1128" s="160" t="str">
        <f t="shared" si="620"/>
        <v>10:00 15:30(13:00 14:00)</v>
      </c>
      <c r="Z1128" s="161" t="e">
        <f t="shared" si="621"/>
        <v>#VALUE!</v>
      </c>
      <c r="AA1128" s="158" t="str">
        <f t="shared" si="622"/>
        <v>10:00 15:30(13:00 14:00)</v>
      </c>
      <c r="AB1128" s="159" t="e">
        <f>HLOOKUP(SEARCH("3",$M1128)-1,$Q$3:$V1128,$P1128+1,FALSE)</f>
        <v>#VALUE!</v>
      </c>
      <c r="AC1128" s="160" t="e">
        <f t="shared" si="623"/>
        <v>#VALUE!</v>
      </c>
      <c r="AD1128" s="161" t="e">
        <f t="shared" si="624"/>
        <v>#VALUE!</v>
      </c>
      <c r="AE1128" s="158" t="str">
        <f t="shared" si="625"/>
        <v>выходной</v>
      </c>
      <c r="AF1128" s="159" t="e">
        <f>HLOOKUP(SEARCH("4",$M1128)-1,$Q$3:$V1128,$P1128+1,FALSE)</f>
        <v>#VALUE!</v>
      </c>
      <c r="AG1128" s="161" t="e">
        <f t="shared" si="626"/>
        <v>#VALUE!</v>
      </c>
      <c r="AH1128" s="161" t="e">
        <f t="shared" si="627"/>
        <v>#VALUE!</v>
      </c>
      <c r="AI1128" s="158" t="str">
        <f t="shared" si="628"/>
        <v>выходной</v>
      </c>
      <c r="AJ1128" s="159">
        <f>HLOOKUP(SEARCH("5",$M1128)-1,$Q$3:$V1128,$P1128+1,FALSE)</f>
        <v>25</v>
      </c>
      <c r="AK1128" s="161" t="str">
        <f t="shared" si="629"/>
        <v>10:00 15:30(13:00 14:00)</v>
      </c>
      <c r="AL1128" s="161" t="e">
        <f t="shared" si="630"/>
        <v>#VALUE!</v>
      </c>
      <c r="AM1128" s="158" t="str">
        <f t="shared" si="631"/>
        <v>10:00 15:30(13:00 14:00)</v>
      </c>
      <c r="AN1128" s="159" t="e">
        <f>HLOOKUP(SEARCH("6",$M1128)-1,$Q$3:$V1128,$P1128+1,FALSE)</f>
        <v>#VALUE!</v>
      </c>
      <c r="AO1128" s="161" t="e">
        <f t="shared" si="632"/>
        <v>#VALUE!</v>
      </c>
      <c r="AP1128" s="161" t="e">
        <f t="shared" si="633"/>
        <v>#VALUE!</v>
      </c>
      <c r="AQ1128" s="162" t="str">
        <f t="shared" si="634"/>
        <v>выходной</v>
      </c>
      <c r="AR1128" s="163" t="e">
        <f>HLOOKUP(SEARCH("7",$M1128)-1,$Q$3:$V1128,$P1128+1,FALSE)</f>
        <v>#VALUE!</v>
      </c>
      <c r="AS1128" s="164" t="str">
        <f t="shared" si="635"/>
        <v>выходной</v>
      </c>
      <c r="AT1128" s="142"/>
      <c r="AU1128" s="11" t="str">
        <f>IF(ISERROR(VLOOKUP(B1128,'РЕОРГ 2008'!$A:$B,2,FALSE)),"",VLOOKUP(B1128,'РЕОРГ 2008'!$A:$B,2,FALSE))</f>
        <v/>
      </c>
      <c r="AV1128" s="12" t="str">
        <f t="shared" si="636"/>
        <v>Опер.касса №4096/03</v>
      </c>
      <c r="AW1128" s="31" t="e">
        <f>LEFT(#REF!,2)</f>
        <v>#REF!</v>
      </c>
      <c r="AX1128" s="12" t="str">
        <f t="shared" si="614"/>
        <v>4096/03</v>
      </c>
      <c r="AZ1128" t="str">
        <f>IF(ISERROR(VLOOKUP(B1128,'РЕОРГ 01.08.2009'!$A:$B,2,FALSE)),"",VLOOKUP(B1128,'РЕОРГ 01.08.2009'!$A:$B,2,FALSE))</f>
        <v>Опер.касса №4096/03</v>
      </c>
      <c r="BA1128" s="12" t="str">
        <f t="shared" si="609"/>
        <v>Опер.касса №4096/03</v>
      </c>
      <c r="BB1128" t="e">
        <f>LEFT(#REF!,2)</f>
        <v>#REF!</v>
      </c>
      <c r="BC1128" s="12" t="str">
        <f t="shared" si="615"/>
        <v>4096/03</v>
      </c>
      <c r="BE1128" t="str">
        <f>IF(ISERROR(VLOOKUP(B1128,'РЕОРГ 01.10.2009'!A:C,3,FALSE)),"",VLOOKUP(B1128,'РЕОРГ 01.10.2009'!A:C,3,FALSE))</f>
        <v/>
      </c>
      <c r="BF1128" s="12" t="str">
        <f t="shared" si="610"/>
        <v>Опер.касса №4092/031</v>
      </c>
      <c r="BG1128" t="e">
        <f>LEFT(#REF!,2)</f>
        <v>#REF!</v>
      </c>
      <c r="BH1128" s="12" t="str">
        <f t="shared" si="616"/>
        <v>4092/031</v>
      </c>
      <c r="BJ1128" t="str">
        <f>IF(ISERROR(VLOOKUP($B1128,'РЕОРГ 01.05.2010'!A:B,2,FALSE)),"",VLOOKUP($B1128,'РЕОРГ 01.05.2010'!A:B,2,FALSE))</f>
        <v/>
      </c>
      <c r="BK1128" s="12" t="str">
        <f t="shared" si="611"/>
        <v>Опер.касса №4092/031</v>
      </c>
      <c r="BL1128" t="e">
        <f>LEFT(#REF!,2)</f>
        <v>#REF!</v>
      </c>
      <c r="BM1128" s="12" t="str">
        <f t="shared" si="617"/>
        <v>4092/031</v>
      </c>
      <c r="BO1128" t="str">
        <f>IF(ISERROR(VLOOKUP($B1128,'РЕОРГ 01.08.2010'!A:B,2,FALSE)),"",VLOOKUP($B1128,'РЕОРГ 01.08.2010'!A:B,2,FALSE))</f>
        <v/>
      </c>
      <c r="BP1128" s="12" t="str">
        <f t="shared" si="612"/>
        <v>Опер.касса №4092/031</v>
      </c>
      <c r="BQ1128" t="e">
        <f>LEFT(#REF!,2)</f>
        <v>#REF!</v>
      </c>
      <c r="BR1128" s="12" t="str">
        <f t="shared" si="618"/>
        <v>4092/031</v>
      </c>
    </row>
    <row r="1129" spans="1:70" ht="12.75" customHeight="1">
      <c r="A1129" t="str">
        <f t="shared" si="613"/>
        <v>4092/038</v>
      </c>
      <c r="B1129" s="133">
        <v>1293</v>
      </c>
      <c r="C1129" s="1" t="s">
        <v>2946</v>
      </c>
      <c r="D1129" s="32" t="s">
        <v>7017</v>
      </c>
      <c r="E1129" s="1" t="s">
        <v>372</v>
      </c>
      <c r="F1129" s="1" t="s">
        <v>5684</v>
      </c>
      <c r="G1129" s="1" t="s">
        <v>340</v>
      </c>
      <c r="H1129" s="1" t="s">
        <v>373</v>
      </c>
      <c r="I1129" s="1" t="s">
        <v>374</v>
      </c>
      <c r="J1129" s="1"/>
      <c r="K1129" s="1">
        <v>8</v>
      </c>
      <c r="L1129" s="32" t="s">
        <v>4052</v>
      </c>
      <c r="M1129" s="8" t="s">
        <v>11773</v>
      </c>
      <c r="N1129" s="2" t="s">
        <v>13057</v>
      </c>
      <c r="O1129" s="173"/>
      <c r="P1129" s="168">
        <f t="shared" si="643"/>
        <v>1126</v>
      </c>
      <c r="Q1129" s="138">
        <f t="shared" si="637"/>
        <v>12</v>
      </c>
      <c r="R1129" s="138">
        <f t="shared" si="638"/>
        <v>24</v>
      </c>
      <c r="S1129" s="138">
        <f t="shared" si="639"/>
        <v>36</v>
      </c>
      <c r="T1129" s="138">
        <f t="shared" si="640"/>
        <v>48</v>
      </c>
      <c r="U1129" s="138">
        <f t="shared" si="641"/>
        <v>60</v>
      </c>
      <c r="V1129" s="138" t="e">
        <f t="shared" si="642"/>
        <v>#VALUE!</v>
      </c>
      <c r="W1129" s="158" t="str">
        <f t="shared" si="619"/>
        <v>08:30 17:30</v>
      </c>
      <c r="X1129" s="159">
        <f>HLOOKUP(SEARCH("2",$M1129)-1,$Q$3:$V1129,$P1129+1,FALSE)</f>
        <v>12</v>
      </c>
      <c r="Y1129" s="160" t="str">
        <f t="shared" si="620"/>
        <v>08:30 17:30|08:30 17:30|08:30 17:30|08:30 17:30|08:30 14:30</v>
      </c>
      <c r="Z1129" s="161" t="str">
        <f t="shared" si="621"/>
        <v>08:30 17:30</v>
      </c>
      <c r="AA1129" s="158" t="str">
        <f t="shared" si="622"/>
        <v>08:30 17:30</v>
      </c>
      <c r="AB1129" s="159">
        <f>HLOOKUP(SEARCH("3",$M1129)-1,$Q$3:$V1129,$P1129+1,FALSE)</f>
        <v>24</v>
      </c>
      <c r="AC1129" s="160" t="str">
        <f t="shared" si="623"/>
        <v>08:30 17:30|08:30 17:30|08:30 17:30|08:30 14:30</v>
      </c>
      <c r="AD1129" s="161" t="str">
        <f t="shared" si="624"/>
        <v>08:30 17:30</v>
      </c>
      <c r="AE1129" s="158" t="str">
        <f t="shared" si="625"/>
        <v>08:30 17:30</v>
      </c>
      <c r="AF1129" s="159">
        <f>HLOOKUP(SEARCH("4",$M1129)-1,$Q$3:$V1129,$P1129+1,FALSE)</f>
        <v>36</v>
      </c>
      <c r="AG1129" s="161" t="str">
        <f t="shared" si="626"/>
        <v>08:30 17:30|08:30 17:30|08:30 14:30</v>
      </c>
      <c r="AH1129" s="161" t="str">
        <f t="shared" si="627"/>
        <v>08:30 17:30</v>
      </c>
      <c r="AI1129" s="158" t="str">
        <f t="shared" si="628"/>
        <v>08:30 17:30</v>
      </c>
      <c r="AJ1129" s="159">
        <f>HLOOKUP(SEARCH("5",$M1129)-1,$Q$3:$V1129,$P1129+1,FALSE)</f>
        <v>48</v>
      </c>
      <c r="AK1129" s="161" t="str">
        <f t="shared" si="629"/>
        <v>08:30 17:30|08:30 14:30</v>
      </c>
      <c r="AL1129" s="161" t="str">
        <f t="shared" si="630"/>
        <v>08:30 17:30</v>
      </c>
      <c r="AM1129" s="158" t="str">
        <f t="shared" si="631"/>
        <v>08:30 17:30</v>
      </c>
      <c r="AN1129" s="159">
        <f>HLOOKUP(SEARCH("6",$M1129)-1,$Q$3:$V1129,$P1129+1,FALSE)</f>
        <v>60</v>
      </c>
      <c r="AO1129" s="161" t="str">
        <f t="shared" si="632"/>
        <v>08:30 14:30</v>
      </c>
      <c r="AP1129" s="161" t="e">
        <f t="shared" si="633"/>
        <v>#VALUE!</v>
      </c>
      <c r="AQ1129" s="162" t="str">
        <f t="shared" si="634"/>
        <v>08:30 14:30</v>
      </c>
      <c r="AR1129" s="163" t="e">
        <f>HLOOKUP(SEARCH("7",$M1129)-1,$Q$3:$V1129,$P1129+1,FALSE)</f>
        <v>#VALUE!</v>
      </c>
      <c r="AS1129" s="164" t="str">
        <f t="shared" si="635"/>
        <v>выходной</v>
      </c>
      <c r="AT1129" s="142"/>
      <c r="AU1129" s="11" t="str">
        <f>IF(ISERROR(VLOOKUP(B1129,'РЕОРГ 2008'!$A:$B,2,FALSE)),"",VLOOKUP(B1129,'РЕОРГ 2008'!$A:$B,2,FALSE))</f>
        <v/>
      </c>
      <c r="AV1129" s="12" t="str">
        <f t="shared" si="636"/>
        <v>Доп.офис №4396/038</v>
      </c>
      <c r="AW1129" s="31" t="e">
        <f>LEFT(#REF!,2)</f>
        <v>#REF!</v>
      </c>
      <c r="AX1129" s="12" t="str">
        <f t="shared" si="614"/>
        <v>4396/038</v>
      </c>
      <c r="AZ1129" t="str">
        <f>IF(ISERROR(VLOOKUP(B1129,'РЕОРГ 01.08.2009'!$A:$B,2,FALSE)),"",VLOOKUP(B1129,'РЕОРГ 01.08.2009'!$A:$B,2,FALSE))</f>
        <v/>
      </c>
      <c r="BA1129" s="12" t="str">
        <f t="shared" si="609"/>
        <v>Доп.офис №4396/038</v>
      </c>
      <c r="BB1129" t="e">
        <f>LEFT(#REF!,2)</f>
        <v>#REF!</v>
      </c>
      <c r="BC1129" s="12" t="str">
        <f t="shared" si="615"/>
        <v>4396/038</v>
      </c>
      <c r="BE1129" t="str">
        <f>IF(ISERROR(VLOOKUP(B1129,'РЕОРГ 01.10.2009'!A:C,3,FALSE)),"",VLOOKUP(B1129,'РЕОРГ 01.10.2009'!A:C,3,FALSE))</f>
        <v/>
      </c>
      <c r="BF1129" s="12" t="str">
        <f t="shared" si="610"/>
        <v>Доп.офис №4396/038</v>
      </c>
      <c r="BG1129" t="e">
        <f>LEFT(#REF!,2)</f>
        <v>#REF!</v>
      </c>
      <c r="BH1129" s="12" t="str">
        <f t="shared" si="616"/>
        <v>4396/038</v>
      </c>
      <c r="BJ1129" t="str">
        <f>IF(ISERROR(VLOOKUP($B1129,'РЕОРГ 01.05.2010'!A:B,2,FALSE)),"",VLOOKUP($B1129,'РЕОРГ 01.05.2010'!A:B,2,FALSE))</f>
        <v/>
      </c>
      <c r="BK1129" s="12" t="str">
        <f t="shared" si="611"/>
        <v>Доп.офис №4396/038</v>
      </c>
      <c r="BL1129" t="e">
        <f>LEFT(#REF!,2)</f>
        <v>#REF!</v>
      </c>
      <c r="BM1129" s="12" t="str">
        <f t="shared" si="617"/>
        <v>4396/038</v>
      </c>
      <c r="BO1129" t="str">
        <f>IF(ISERROR(VLOOKUP($B1129,'РЕОРГ 01.08.2010'!A:B,2,FALSE)),"",VLOOKUP($B1129,'РЕОРГ 01.08.2010'!A:B,2,FALSE))</f>
        <v>Доп.офис №4396/038</v>
      </c>
      <c r="BP1129" s="12" t="str">
        <f t="shared" si="612"/>
        <v>Доп.офис №4396/038</v>
      </c>
      <c r="BQ1129" t="e">
        <f>LEFT(#REF!,2)</f>
        <v>#REF!</v>
      </c>
      <c r="BR1129" s="12" t="str">
        <f t="shared" si="618"/>
        <v>4396/038</v>
      </c>
    </row>
    <row r="1130" spans="1:70" ht="12.75" customHeight="1">
      <c r="A1130" t="str">
        <f t="shared" si="613"/>
        <v>4092/039</v>
      </c>
      <c r="B1130" s="133">
        <v>1294</v>
      </c>
      <c r="C1130" s="1" t="s">
        <v>2947</v>
      </c>
      <c r="D1130" s="32" t="s">
        <v>1931</v>
      </c>
      <c r="E1130" s="1" t="s">
        <v>376</v>
      </c>
      <c r="F1130" s="1" t="s">
        <v>5684</v>
      </c>
      <c r="G1130" s="1" t="s">
        <v>377</v>
      </c>
      <c r="H1130" s="1" t="s">
        <v>378</v>
      </c>
      <c r="I1130" s="1" t="s">
        <v>379</v>
      </c>
      <c r="J1130" s="1"/>
      <c r="K1130" s="1">
        <v>0.75</v>
      </c>
      <c r="L1130" s="32" t="s">
        <v>4049</v>
      </c>
      <c r="M1130" s="8" t="s">
        <v>11903</v>
      </c>
      <c r="N1130" s="2" t="s">
        <v>12458</v>
      </c>
      <c r="O1130" s="173"/>
      <c r="P1130" s="168">
        <f t="shared" si="643"/>
        <v>1127</v>
      </c>
      <c r="Q1130" s="138">
        <f t="shared" si="637"/>
        <v>25</v>
      </c>
      <c r="R1130" s="138">
        <f t="shared" si="638"/>
        <v>50</v>
      </c>
      <c r="S1130" s="138">
        <f t="shared" si="639"/>
        <v>75</v>
      </c>
      <c r="T1130" s="138" t="e">
        <f t="shared" si="640"/>
        <v>#VALUE!</v>
      </c>
      <c r="U1130" s="138" t="e">
        <f t="shared" si="641"/>
        <v>#VALUE!</v>
      </c>
      <c r="V1130" s="138" t="e">
        <f t="shared" si="642"/>
        <v>#VALUE!</v>
      </c>
      <c r="W1130" s="158" t="str">
        <f t="shared" si="619"/>
        <v>выходной</v>
      </c>
      <c r="X1130" s="159" t="e">
        <f>HLOOKUP(SEARCH("2",$M1130)-1,$Q$3:$V1130,$P1130+1,FALSE)</f>
        <v>#N/A</v>
      </c>
      <c r="Y1130" s="160" t="str">
        <f t="shared" si="620"/>
        <v>08:15 15:30(12:00 12:30)</v>
      </c>
      <c r="Z1130" s="161" t="e">
        <f t="shared" si="621"/>
        <v>#VALUE!</v>
      </c>
      <c r="AA1130" s="158" t="str">
        <f t="shared" si="622"/>
        <v>08:15 15:30(12:00 12:30)</v>
      </c>
      <c r="AB1130" s="159">
        <f>HLOOKUP(SEARCH("3",$M1130)-1,$Q$3:$V1130,$P1130+1,FALSE)</f>
        <v>25</v>
      </c>
      <c r="AC1130" s="160" t="str">
        <f t="shared" si="623"/>
        <v>08:15 15:30(12:00 12:30)|08:30 17:45(13:00 14:00)|08:15 13:30</v>
      </c>
      <c r="AD1130" s="161" t="str">
        <f t="shared" si="624"/>
        <v>08:15 15:30(12:00 12:30)</v>
      </c>
      <c r="AE1130" s="158" t="str">
        <f t="shared" si="625"/>
        <v>08:15 15:30(12:00 12:30)</v>
      </c>
      <c r="AF1130" s="159" t="e">
        <f>HLOOKUP(SEARCH("4",$M1130)-1,$Q$3:$V1130,$P1130+1,FALSE)</f>
        <v>#VALUE!</v>
      </c>
      <c r="AG1130" s="161" t="e">
        <f t="shared" si="626"/>
        <v>#VALUE!</v>
      </c>
      <c r="AH1130" s="161" t="e">
        <f t="shared" si="627"/>
        <v>#VALUE!</v>
      </c>
      <c r="AI1130" s="158" t="str">
        <f t="shared" si="628"/>
        <v>выходной</v>
      </c>
      <c r="AJ1130" s="159">
        <f>HLOOKUP(SEARCH("5",$M1130)-1,$Q$3:$V1130,$P1130+1,FALSE)</f>
        <v>50</v>
      </c>
      <c r="AK1130" s="161" t="str">
        <f t="shared" si="629"/>
        <v>08:30 17:45(13:00 14:00)|08:15 13:30</v>
      </c>
      <c r="AL1130" s="161" t="str">
        <f t="shared" si="630"/>
        <v>08:30 17:45(13:00 14:00)</v>
      </c>
      <c r="AM1130" s="158" t="str">
        <f t="shared" si="631"/>
        <v>08:30 17:45(13:00 14:00)</v>
      </c>
      <c r="AN1130" s="159">
        <f>HLOOKUP(SEARCH("6",$M1130)-1,$Q$3:$V1130,$P1130+1,FALSE)</f>
        <v>75</v>
      </c>
      <c r="AO1130" s="161" t="str">
        <f t="shared" si="632"/>
        <v>08:15 13:30</v>
      </c>
      <c r="AP1130" s="161" t="e">
        <f t="shared" si="633"/>
        <v>#VALUE!</v>
      </c>
      <c r="AQ1130" s="162" t="str">
        <f t="shared" si="634"/>
        <v>08:15 13:30</v>
      </c>
      <c r="AR1130" s="163" t="e">
        <f>HLOOKUP(SEARCH("7",$M1130)-1,$Q$3:$V1130,$P1130+1,FALSE)</f>
        <v>#VALUE!</v>
      </c>
      <c r="AS1130" s="164" t="str">
        <f t="shared" si="635"/>
        <v>выходной</v>
      </c>
      <c r="AT1130" s="142"/>
      <c r="AU1130" s="11" t="str">
        <f>IF(ISERROR(VLOOKUP(B1130,'РЕОРГ 2008'!$A:$B,2,FALSE)),"",VLOOKUP(B1130,'РЕОРГ 2008'!$A:$B,2,FALSE))</f>
        <v/>
      </c>
      <c r="AV1130" s="12" t="str">
        <f t="shared" si="636"/>
        <v>Опер.касса №4396/039</v>
      </c>
      <c r="AW1130" s="31" t="e">
        <f>LEFT(#REF!,2)</f>
        <v>#REF!</v>
      </c>
      <c r="AX1130" s="12" t="str">
        <f t="shared" si="614"/>
        <v>4396/039</v>
      </c>
      <c r="AZ1130" t="str">
        <f>IF(ISERROR(VLOOKUP(B1130,'РЕОРГ 01.08.2009'!$A:$B,2,FALSE)),"",VLOOKUP(B1130,'РЕОРГ 01.08.2009'!$A:$B,2,FALSE))</f>
        <v/>
      </c>
      <c r="BA1130" s="12" t="str">
        <f t="shared" si="609"/>
        <v>Опер.касса №4396/039</v>
      </c>
      <c r="BB1130" t="e">
        <f>LEFT(#REF!,2)</f>
        <v>#REF!</v>
      </c>
      <c r="BC1130" s="12" t="str">
        <f t="shared" si="615"/>
        <v>4396/039</v>
      </c>
      <c r="BE1130" t="str">
        <f>IF(ISERROR(VLOOKUP(B1130,'РЕОРГ 01.10.2009'!A:C,3,FALSE)),"",VLOOKUP(B1130,'РЕОРГ 01.10.2009'!A:C,3,FALSE))</f>
        <v/>
      </c>
      <c r="BF1130" s="12" t="str">
        <f t="shared" si="610"/>
        <v>Опер.касса №4396/039</v>
      </c>
      <c r="BG1130" t="e">
        <f>LEFT(#REF!,2)</f>
        <v>#REF!</v>
      </c>
      <c r="BH1130" s="12" t="str">
        <f t="shared" si="616"/>
        <v>4396/039</v>
      </c>
      <c r="BJ1130" t="str">
        <f>IF(ISERROR(VLOOKUP($B1130,'РЕОРГ 01.05.2010'!A:B,2,FALSE)),"",VLOOKUP($B1130,'РЕОРГ 01.05.2010'!A:B,2,FALSE))</f>
        <v/>
      </c>
      <c r="BK1130" s="12" t="str">
        <f t="shared" si="611"/>
        <v>Опер.касса №4396/039</v>
      </c>
      <c r="BL1130" t="e">
        <f>LEFT(#REF!,2)</f>
        <v>#REF!</v>
      </c>
      <c r="BM1130" s="12" t="str">
        <f t="shared" si="617"/>
        <v>4396/039</v>
      </c>
      <c r="BO1130" t="str">
        <f>IF(ISERROR(VLOOKUP($B1130,'РЕОРГ 01.08.2010'!A:B,2,FALSE)),"",VLOOKUP($B1130,'РЕОРГ 01.08.2010'!A:B,2,FALSE))</f>
        <v>Опер.касса №4396/039</v>
      </c>
      <c r="BP1130" s="12" t="str">
        <f t="shared" si="612"/>
        <v>Опер.касса №4396/039</v>
      </c>
      <c r="BQ1130" t="e">
        <f>LEFT(#REF!,2)</f>
        <v>#REF!</v>
      </c>
      <c r="BR1130" s="12" t="str">
        <f t="shared" si="618"/>
        <v>4396/039</v>
      </c>
    </row>
    <row r="1131" spans="1:70" ht="12.75" customHeight="1">
      <c r="A1131" t="str">
        <f t="shared" si="613"/>
        <v>4092/04</v>
      </c>
      <c r="B1131" s="133">
        <v>1253</v>
      </c>
      <c r="C1131" s="1" t="s">
        <v>6292</v>
      </c>
      <c r="D1131" s="32" t="s">
        <v>1931</v>
      </c>
      <c r="E1131" s="1" t="s">
        <v>6293</v>
      </c>
      <c r="F1131" s="1" t="s">
        <v>5684</v>
      </c>
      <c r="G1131" s="1" t="s">
        <v>10368</v>
      </c>
      <c r="H1131" s="1" t="s">
        <v>10369</v>
      </c>
      <c r="I1131" s="1" t="s">
        <v>10370</v>
      </c>
      <c r="J1131" s="1"/>
      <c r="K1131" s="1">
        <v>0.75</v>
      </c>
      <c r="L1131" s="32" t="s">
        <v>4052</v>
      </c>
      <c r="M1131" s="8" t="s">
        <v>11908</v>
      </c>
      <c r="N1131" s="2" t="s">
        <v>12302</v>
      </c>
      <c r="O1131" s="173"/>
      <c r="P1131" s="168">
        <f t="shared" si="643"/>
        <v>1128</v>
      </c>
      <c r="Q1131" s="138">
        <f t="shared" si="637"/>
        <v>25</v>
      </c>
      <c r="R1131" s="138">
        <f t="shared" si="638"/>
        <v>50</v>
      </c>
      <c r="S1131" s="138">
        <f t="shared" si="639"/>
        <v>75</v>
      </c>
      <c r="T1131" s="138" t="e">
        <f t="shared" si="640"/>
        <v>#VALUE!</v>
      </c>
      <c r="U1131" s="138" t="e">
        <f t="shared" si="641"/>
        <v>#VALUE!</v>
      </c>
      <c r="V1131" s="138" t="e">
        <f t="shared" si="642"/>
        <v>#VALUE!</v>
      </c>
      <c r="W1131" s="158" t="str">
        <f t="shared" si="619"/>
        <v>08:30 16:00(12:00 13:00)</v>
      </c>
      <c r="X1131" s="159">
        <f>HLOOKUP(SEARCH("2",$M1131)-1,$Q$3:$V1131,$P1131+1,FALSE)</f>
        <v>25</v>
      </c>
      <c r="Y1131" s="160" t="str">
        <f t="shared" si="620"/>
        <v>08:30 16:00(12:00 13:00)|08:30 16:00(12:00 13:00)|08:30 16:00(12:00 13:00)</v>
      </c>
      <c r="Z1131" s="161" t="str">
        <f t="shared" si="621"/>
        <v>08:30 16:00(12:00 13:00)</v>
      </c>
      <c r="AA1131" s="158" t="str">
        <f t="shared" si="622"/>
        <v>08:30 16:00(12:00 13:00)</v>
      </c>
      <c r="AB1131" s="159" t="e">
        <f>HLOOKUP(SEARCH("3",$M1131)-1,$Q$3:$V1131,$P1131+1,FALSE)</f>
        <v>#VALUE!</v>
      </c>
      <c r="AC1131" s="160" t="e">
        <f t="shared" si="623"/>
        <v>#VALUE!</v>
      </c>
      <c r="AD1131" s="161" t="e">
        <f t="shared" si="624"/>
        <v>#VALUE!</v>
      </c>
      <c r="AE1131" s="158" t="str">
        <f t="shared" si="625"/>
        <v>выходной</v>
      </c>
      <c r="AF1131" s="159">
        <f>HLOOKUP(SEARCH("4",$M1131)-1,$Q$3:$V1131,$P1131+1,FALSE)</f>
        <v>50</v>
      </c>
      <c r="AG1131" s="161" t="str">
        <f t="shared" si="626"/>
        <v>08:30 16:00(12:00 13:00)|08:30 16:00(12:00 13:00)</v>
      </c>
      <c r="AH1131" s="161" t="str">
        <f t="shared" si="627"/>
        <v>08:30 16:00(12:00 13:00)</v>
      </c>
      <c r="AI1131" s="158" t="str">
        <f t="shared" si="628"/>
        <v>08:30 16:00(12:00 13:00)</v>
      </c>
      <c r="AJ1131" s="159">
        <f>HLOOKUP(SEARCH("5",$M1131)-1,$Q$3:$V1131,$P1131+1,FALSE)</f>
        <v>75</v>
      </c>
      <c r="AK1131" s="161" t="str">
        <f t="shared" si="629"/>
        <v>08:30 16:00(12:00 13:00)</v>
      </c>
      <c r="AL1131" s="161" t="e">
        <f t="shared" si="630"/>
        <v>#VALUE!</v>
      </c>
      <c r="AM1131" s="158" t="str">
        <f t="shared" si="631"/>
        <v>08:30 16:00(12:00 13:00)</v>
      </c>
      <c r="AN1131" s="159" t="e">
        <f>HLOOKUP(SEARCH("6",$M1131)-1,$Q$3:$V1131,$P1131+1,FALSE)</f>
        <v>#VALUE!</v>
      </c>
      <c r="AO1131" s="161" t="e">
        <f t="shared" si="632"/>
        <v>#VALUE!</v>
      </c>
      <c r="AP1131" s="161" t="e">
        <f t="shared" si="633"/>
        <v>#VALUE!</v>
      </c>
      <c r="AQ1131" s="162" t="str">
        <f t="shared" si="634"/>
        <v>выходной</v>
      </c>
      <c r="AR1131" s="163" t="e">
        <f>HLOOKUP(SEARCH("7",$M1131)-1,$Q$3:$V1131,$P1131+1,FALSE)</f>
        <v>#VALUE!</v>
      </c>
      <c r="AS1131" s="164" t="str">
        <f t="shared" si="635"/>
        <v>выходной</v>
      </c>
      <c r="AT1131" s="142"/>
      <c r="AU1131" s="11" t="str">
        <f>IF(ISERROR(VLOOKUP(B1131,'РЕОРГ 2008'!$A:$B,2,FALSE)),"",VLOOKUP(B1131,'РЕОРГ 2008'!$A:$B,2,FALSE))</f>
        <v/>
      </c>
      <c r="AV1131" s="12" t="str">
        <f t="shared" si="636"/>
        <v>Опер.касса №4092/04</v>
      </c>
      <c r="AW1131" s="31" t="e">
        <f>LEFT(#REF!,2)</f>
        <v>#REF!</v>
      </c>
      <c r="AX1131" s="12" t="str">
        <f t="shared" si="614"/>
        <v>4092/04</v>
      </c>
      <c r="AZ1131" t="str">
        <f>IF(ISERROR(VLOOKUP(B1131,'РЕОРГ 01.08.2009'!$A:$B,2,FALSE)),"",VLOOKUP(B1131,'РЕОРГ 01.08.2009'!$A:$B,2,FALSE))</f>
        <v/>
      </c>
      <c r="BA1131" s="12" t="str">
        <f t="shared" si="609"/>
        <v>Опер.касса №4092/04</v>
      </c>
      <c r="BB1131" t="e">
        <f>LEFT(#REF!,2)</f>
        <v>#REF!</v>
      </c>
      <c r="BC1131" s="12" t="str">
        <f t="shared" si="615"/>
        <v>4092/04</v>
      </c>
      <c r="BE1131" t="str">
        <f>IF(ISERROR(VLOOKUP(B1131,'РЕОРГ 01.10.2009'!A:C,3,FALSE)),"",VLOOKUP(B1131,'РЕОРГ 01.10.2009'!A:C,3,FALSE))</f>
        <v/>
      </c>
      <c r="BF1131" s="12" t="str">
        <f t="shared" si="610"/>
        <v>Опер.касса №4092/04</v>
      </c>
      <c r="BG1131" t="e">
        <f>LEFT(#REF!,2)</f>
        <v>#REF!</v>
      </c>
      <c r="BH1131" s="12" t="str">
        <f t="shared" si="616"/>
        <v>4092/04</v>
      </c>
      <c r="BJ1131" t="str">
        <f>IF(ISERROR(VLOOKUP($B1131,'РЕОРГ 01.05.2010'!A:B,2,FALSE)),"",VLOOKUP($B1131,'РЕОРГ 01.05.2010'!A:B,2,FALSE))</f>
        <v/>
      </c>
      <c r="BK1131" s="12" t="str">
        <f t="shared" si="611"/>
        <v>Опер.касса №4092/04</v>
      </c>
      <c r="BL1131" t="e">
        <f>LEFT(#REF!,2)</f>
        <v>#REF!</v>
      </c>
      <c r="BM1131" s="12" t="str">
        <f t="shared" si="617"/>
        <v>4092/04</v>
      </c>
      <c r="BO1131" t="str">
        <f>IF(ISERROR(VLOOKUP($B1131,'РЕОРГ 01.08.2010'!A:B,2,FALSE)),"",VLOOKUP($B1131,'РЕОРГ 01.08.2010'!A:B,2,FALSE))</f>
        <v/>
      </c>
      <c r="BP1131" s="12" t="str">
        <f t="shared" si="612"/>
        <v>Опер.касса №4092/04</v>
      </c>
      <c r="BQ1131" t="e">
        <f>LEFT(#REF!,2)</f>
        <v>#REF!</v>
      </c>
      <c r="BR1131" s="12" t="str">
        <f t="shared" si="618"/>
        <v>4092/04</v>
      </c>
    </row>
    <row r="1132" spans="1:70" ht="12.75" customHeight="1">
      <c r="A1132" t="str">
        <f t="shared" si="613"/>
        <v>4092/040</v>
      </c>
      <c r="B1132" s="133">
        <v>1295</v>
      </c>
      <c r="C1132" s="1" t="s">
        <v>2948</v>
      </c>
      <c r="D1132" s="32" t="s">
        <v>1931</v>
      </c>
      <c r="E1132" s="1" t="s">
        <v>381</v>
      </c>
      <c r="F1132" s="1" t="s">
        <v>5684</v>
      </c>
      <c r="G1132" s="1" t="s">
        <v>382</v>
      </c>
      <c r="H1132" s="1" t="s">
        <v>383</v>
      </c>
      <c r="I1132" s="1" t="s">
        <v>9496</v>
      </c>
      <c r="J1132" s="1"/>
      <c r="K1132" s="1">
        <v>0.75</v>
      </c>
      <c r="L1132" s="32" t="s">
        <v>4049</v>
      </c>
      <c r="M1132" s="8" t="s">
        <v>11903</v>
      </c>
      <c r="N1132" s="2" t="s">
        <v>12459</v>
      </c>
      <c r="O1132" s="173"/>
      <c r="P1132" s="168">
        <f t="shared" si="643"/>
        <v>1129</v>
      </c>
      <c r="Q1132" s="138">
        <f t="shared" si="637"/>
        <v>25</v>
      </c>
      <c r="R1132" s="138">
        <f t="shared" si="638"/>
        <v>50</v>
      </c>
      <c r="S1132" s="138">
        <f t="shared" si="639"/>
        <v>75</v>
      </c>
      <c r="T1132" s="138" t="e">
        <f t="shared" si="640"/>
        <v>#VALUE!</v>
      </c>
      <c r="U1132" s="138" t="e">
        <f t="shared" si="641"/>
        <v>#VALUE!</v>
      </c>
      <c r="V1132" s="138" t="e">
        <f t="shared" si="642"/>
        <v>#VALUE!</v>
      </c>
      <c r="W1132" s="158" t="str">
        <f t="shared" si="619"/>
        <v>выходной</v>
      </c>
      <c r="X1132" s="159" t="e">
        <f>HLOOKUP(SEARCH("2",$M1132)-1,$Q$3:$V1132,$P1132+1,FALSE)</f>
        <v>#N/A</v>
      </c>
      <c r="Y1132" s="160" t="str">
        <f t="shared" si="620"/>
        <v>07:30 14:45(11:30 12:00)</v>
      </c>
      <c r="Z1132" s="161" t="e">
        <f t="shared" si="621"/>
        <v>#VALUE!</v>
      </c>
      <c r="AA1132" s="158" t="str">
        <f t="shared" si="622"/>
        <v>07:30 14:45(11:30 12:00)</v>
      </c>
      <c r="AB1132" s="159">
        <f>HLOOKUP(SEARCH("3",$M1132)-1,$Q$3:$V1132,$P1132+1,FALSE)</f>
        <v>25</v>
      </c>
      <c r="AC1132" s="160" t="str">
        <f t="shared" si="623"/>
        <v>07:30 14:45(11:30 12:00)|08:30 17:45(13:00 14:00)|08:00 13:00</v>
      </c>
      <c r="AD1132" s="161" t="str">
        <f t="shared" si="624"/>
        <v>07:30 14:45(11:30 12:00)</v>
      </c>
      <c r="AE1132" s="158" t="str">
        <f t="shared" si="625"/>
        <v>07:30 14:45(11:30 12:00)</v>
      </c>
      <c r="AF1132" s="159" t="e">
        <f>HLOOKUP(SEARCH("4",$M1132)-1,$Q$3:$V1132,$P1132+1,FALSE)</f>
        <v>#VALUE!</v>
      </c>
      <c r="AG1132" s="161" t="e">
        <f t="shared" si="626"/>
        <v>#VALUE!</v>
      </c>
      <c r="AH1132" s="161" t="e">
        <f t="shared" si="627"/>
        <v>#VALUE!</v>
      </c>
      <c r="AI1132" s="158" t="str">
        <f t="shared" si="628"/>
        <v>выходной</v>
      </c>
      <c r="AJ1132" s="159">
        <f>HLOOKUP(SEARCH("5",$M1132)-1,$Q$3:$V1132,$P1132+1,FALSE)</f>
        <v>50</v>
      </c>
      <c r="AK1132" s="161" t="str">
        <f t="shared" si="629"/>
        <v>08:30 17:45(13:00 14:00)|08:00 13:00</v>
      </c>
      <c r="AL1132" s="161" t="str">
        <f t="shared" si="630"/>
        <v>08:30 17:45(13:00 14:00)</v>
      </c>
      <c r="AM1132" s="158" t="str">
        <f t="shared" si="631"/>
        <v>08:30 17:45(13:00 14:00)</v>
      </c>
      <c r="AN1132" s="159">
        <f>HLOOKUP(SEARCH("6",$M1132)-1,$Q$3:$V1132,$P1132+1,FALSE)</f>
        <v>75</v>
      </c>
      <c r="AO1132" s="161" t="str">
        <f t="shared" si="632"/>
        <v>08:00 13:00</v>
      </c>
      <c r="AP1132" s="161" t="e">
        <f t="shared" si="633"/>
        <v>#VALUE!</v>
      </c>
      <c r="AQ1132" s="162" t="str">
        <f t="shared" si="634"/>
        <v>08:00 13:00</v>
      </c>
      <c r="AR1132" s="163" t="e">
        <f>HLOOKUP(SEARCH("7",$M1132)-1,$Q$3:$V1132,$P1132+1,FALSE)</f>
        <v>#VALUE!</v>
      </c>
      <c r="AS1132" s="164" t="str">
        <f t="shared" si="635"/>
        <v>выходной</v>
      </c>
      <c r="AT1132" s="142"/>
      <c r="AU1132" s="11" t="str">
        <f>IF(ISERROR(VLOOKUP(B1132,'РЕОРГ 2008'!$A:$B,2,FALSE)),"",VLOOKUP(B1132,'РЕОРГ 2008'!$A:$B,2,FALSE))</f>
        <v/>
      </c>
      <c r="AV1132" s="12" t="str">
        <f t="shared" si="636"/>
        <v>Опер.касса №4396/040</v>
      </c>
      <c r="AW1132" s="31" t="e">
        <f>LEFT(#REF!,2)</f>
        <v>#REF!</v>
      </c>
      <c r="AX1132" s="12" t="str">
        <f t="shared" si="614"/>
        <v>4396/040</v>
      </c>
      <c r="AZ1132" t="str">
        <f>IF(ISERROR(VLOOKUP(B1132,'РЕОРГ 01.08.2009'!$A:$B,2,FALSE)),"",VLOOKUP(B1132,'РЕОРГ 01.08.2009'!$A:$B,2,FALSE))</f>
        <v/>
      </c>
      <c r="BA1132" s="12" t="str">
        <f t="shared" si="609"/>
        <v>Опер.касса №4396/040</v>
      </c>
      <c r="BB1132" t="e">
        <f>LEFT(#REF!,2)</f>
        <v>#REF!</v>
      </c>
      <c r="BC1132" s="12" t="str">
        <f t="shared" si="615"/>
        <v>4396/040</v>
      </c>
      <c r="BE1132" t="str">
        <f>IF(ISERROR(VLOOKUP(B1132,'РЕОРГ 01.10.2009'!A:C,3,FALSE)),"",VLOOKUP(B1132,'РЕОРГ 01.10.2009'!A:C,3,FALSE))</f>
        <v/>
      </c>
      <c r="BF1132" s="12" t="str">
        <f t="shared" si="610"/>
        <v>Опер.касса №4396/040</v>
      </c>
      <c r="BG1132" t="e">
        <f>LEFT(#REF!,2)</f>
        <v>#REF!</v>
      </c>
      <c r="BH1132" s="12" t="str">
        <f t="shared" si="616"/>
        <v>4396/040</v>
      </c>
      <c r="BJ1132" t="str">
        <f>IF(ISERROR(VLOOKUP($B1132,'РЕОРГ 01.05.2010'!A:B,2,FALSE)),"",VLOOKUP($B1132,'РЕОРГ 01.05.2010'!A:B,2,FALSE))</f>
        <v/>
      </c>
      <c r="BK1132" s="12" t="str">
        <f t="shared" si="611"/>
        <v>Опер.касса №4396/040</v>
      </c>
      <c r="BL1132" t="e">
        <f>LEFT(#REF!,2)</f>
        <v>#REF!</v>
      </c>
      <c r="BM1132" s="12" t="str">
        <f t="shared" si="617"/>
        <v>4396/040</v>
      </c>
      <c r="BO1132" t="str">
        <f>IF(ISERROR(VLOOKUP($B1132,'РЕОРГ 01.08.2010'!A:B,2,FALSE)),"",VLOOKUP($B1132,'РЕОРГ 01.08.2010'!A:B,2,FALSE))</f>
        <v>Опер.касса №4396/040</v>
      </c>
      <c r="BP1132" s="12" t="str">
        <f t="shared" si="612"/>
        <v>Опер.касса №4396/040</v>
      </c>
      <c r="BQ1132" t="e">
        <f>LEFT(#REF!,2)</f>
        <v>#REF!</v>
      </c>
      <c r="BR1132" s="12" t="str">
        <f t="shared" si="618"/>
        <v>4396/040</v>
      </c>
    </row>
    <row r="1133" spans="1:70" ht="12.75" customHeight="1">
      <c r="A1133" t="str">
        <f t="shared" si="613"/>
        <v>4092/061</v>
      </c>
      <c r="B1133" s="133">
        <v>1258</v>
      </c>
      <c r="C1133" s="1" t="s">
        <v>7944</v>
      </c>
      <c r="D1133" s="32" t="s">
        <v>1931</v>
      </c>
      <c r="E1133" s="1" t="s">
        <v>6305</v>
      </c>
      <c r="F1133" s="1" t="s">
        <v>5684</v>
      </c>
      <c r="G1133" s="1" t="s">
        <v>10226</v>
      </c>
      <c r="H1133" s="1" t="s">
        <v>7791</v>
      </c>
      <c r="I1133" s="1" t="s">
        <v>4549</v>
      </c>
      <c r="J1133" s="1"/>
      <c r="K1133" s="1">
        <v>0.5</v>
      </c>
      <c r="L1133" s="32" t="s">
        <v>4049</v>
      </c>
      <c r="M1133" s="8" t="s">
        <v>11994</v>
      </c>
      <c r="N1133" s="2" t="s">
        <v>12374</v>
      </c>
      <c r="O1133" s="173"/>
      <c r="P1133" s="168">
        <f t="shared" si="643"/>
        <v>1130</v>
      </c>
      <c r="Q1133" s="138">
        <f t="shared" si="637"/>
        <v>25</v>
      </c>
      <c r="R1133" s="138">
        <f t="shared" si="638"/>
        <v>50</v>
      </c>
      <c r="S1133" s="138" t="e">
        <f t="shared" si="639"/>
        <v>#VALUE!</v>
      </c>
      <c r="T1133" s="138" t="e">
        <f t="shared" si="640"/>
        <v>#VALUE!</v>
      </c>
      <c r="U1133" s="138" t="e">
        <f t="shared" si="641"/>
        <v>#VALUE!</v>
      </c>
      <c r="V1133" s="138" t="e">
        <f t="shared" si="642"/>
        <v>#VALUE!</v>
      </c>
      <c r="W1133" s="158" t="str">
        <f t="shared" si="619"/>
        <v>09:00 16:30(13:00 14:00)</v>
      </c>
      <c r="X1133" s="159">
        <f>HLOOKUP(SEARCH("2",$M1133)-1,$Q$3:$V1133,$P1133+1,FALSE)</f>
        <v>25</v>
      </c>
      <c r="Y1133" s="160" t="str">
        <f t="shared" si="620"/>
        <v>09:00 16:30(13:00 14:00)|09:00 15:30(13:00 14:00)</v>
      </c>
      <c r="Z1133" s="161" t="str">
        <f t="shared" si="621"/>
        <v>09:00 16:30(13:00 14:00)</v>
      </c>
      <c r="AA1133" s="158" t="str">
        <f t="shared" si="622"/>
        <v>09:00 16:30(13:00 14:00)</v>
      </c>
      <c r="AB1133" s="159" t="e">
        <f>HLOOKUP(SEARCH("3",$M1133)-1,$Q$3:$V1133,$P1133+1,FALSE)</f>
        <v>#VALUE!</v>
      </c>
      <c r="AC1133" s="160" t="e">
        <f t="shared" si="623"/>
        <v>#VALUE!</v>
      </c>
      <c r="AD1133" s="161" t="e">
        <f t="shared" si="624"/>
        <v>#VALUE!</v>
      </c>
      <c r="AE1133" s="158" t="str">
        <f t="shared" si="625"/>
        <v>выходной</v>
      </c>
      <c r="AF1133" s="159" t="e">
        <f>HLOOKUP(SEARCH("4",$M1133)-1,$Q$3:$V1133,$P1133+1,FALSE)</f>
        <v>#VALUE!</v>
      </c>
      <c r="AG1133" s="161" t="e">
        <f t="shared" si="626"/>
        <v>#VALUE!</v>
      </c>
      <c r="AH1133" s="161" t="e">
        <f t="shared" si="627"/>
        <v>#VALUE!</v>
      </c>
      <c r="AI1133" s="158" t="str">
        <f t="shared" si="628"/>
        <v>выходной</v>
      </c>
      <c r="AJ1133" s="159">
        <f>HLOOKUP(SEARCH("5",$M1133)-1,$Q$3:$V1133,$P1133+1,FALSE)</f>
        <v>50</v>
      </c>
      <c r="AK1133" s="161" t="str">
        <f t="shared" si="629"/>
        <v>09:00 15:30(13:00 14:00)</v>
      </c>
      <c r="AL1133" s="161" t="e">
        <f t="shared" si="630"/>
        <v>#VALUE!</v>
      </c>
      <c r="AM1133" s="158" t="str">
        <f t="shared" si="631"/>
        <v>09:00 15:30(13:00 14:00)</v>
      </c>
      <c r="AN1133" s="159" t="e">
        <f>HLOOKUP(SEARCH("6",$M1133)-1,$Q$3:$V1133,$P1133+1,FALSE)</f>
        <v>#VALUE!</v>
      </c>
      <c r="AO1133" s="161" t="e">
        <f t="shared" si="632"/>
        <v>#VALUE!</v>
      </c>
      <c r="AP1133" s="161" t="e">
        <f t="shared" si="633"/>
        <v>#VALUE!</v>
      </c>
      <c r="AQ1133" s="162" t="str">
        <f t="shared" si="634"/>
        <v>выходной</v>
      </c>
      <c r="AR1133" s="163" t="e">
        <f>HLOOKUP(SEARCH("7",$M1133)-1,$Q$3:$V1133,$P1133+1,FALSE)</f>
        <v>#VALUE!</v>
      </c>
      <c r="AS1133" s="164" t="str">
        <f t="shared" si="635"/>
        <v>выходной</v>
      </c>
      <c r="AT1133" s="142"/>
      <c r="AU1133" s="11" t="str">
        <f>IF(ISERROR(VLOOKUP(B1133,'РЕОРГ 2008'!$A:$B,2,FALSE)),"",VLOOKUP(B1133,'РЕОРГ 2008'!$A:$B,2,FALSE))</f>
        <v/>
      </c>
      <c r="AV1133" s="12" t="str">
        <f t="shared" si="636"/>
        <v>Опер.касса №4096/06</v>
      </c>
      <c r="AW1133" s="31" t="e">
        <f>LEFT(#REF!,2)</f>
        <v>#REF!</v>
      </c>
      <c r="AX1133" s="12" t="str">
        <f t="shared" si="614"/>
        <v>4096/06</v>
      </c>
      <c r="AZ1133" t="str">
        <f>IF(ISERROR(VLOOKUP(B1133,'РЕОРГ 01.08.2009'!$A:$B,2,FALSE)),"",VLOOKUP(B1133,'РЕОРГ 01.08.2009'!$A:$B,2,FALSE))</f>
        <v>Опер.касса №4096/06</v>
      </c>
      <c r="BA1133" s="12" t="str">
        <f t="shared" si="609"/>
        <v>Опер.касса №4096/06</v>
      </c>
      <c r="BB1133" t="e">
        <f>LEFT(#REF!,2)</f>
        <v>#REF!</v>
      </c>
      <c r="BC1133" s="12" t="str">
        <f t="shared" si="615"/>
        <v>4096/06</v>
      </c>
      <c r="BE1133" t="str">
        <f>IF(ISERROR(VLOOKUP(B1133,'РЕОРГ 01.10.2009'!A:C,3,FALSE)),"",VLOOKUP(B1133,'РЕОРГ 01.10.2009'!A:C,3,FALSE))</f>
        <v/>
      </c>
      <c r="BF1133" s="12" t="str">
        <f t="shared" si="610"/>
        <v>Опер.касса №4092/061</v>
      </c>
      <c r="BG1133" t="e">
        <f>LEFT(#REF!,2)</f>
        <v>#REF!</v>
      </c>
      <c r="BH1133" s="12" t="str">
        <f t="shared" si="616"/>
        <v>4092/061</v>
      </c>
      <c r="BJ1133" t="str">
        <f>IF(ISERROR(VLOOKUP($B1133,'РЕОРГ 01.05.2010'!A:B,2,FALSE)),"",VLOOKUP($B1133,'РЕОРГ 01.05.2010'!A:B,2,FALSE))</f>
        <v/>
      </c>
      <c r="BK1133" s="12" t="str">
        <f t="shared" si="611"/>
        <v>Опер.касса №4092/061</v>
      </c>
      <c r="BL1133" t="e">
        <f>LEFT(#REF!,2)</f>
        <v>#REF!</v>
      </c>
      <c r="BM1133" s="12" t="str">
        <f t="shared" si="617"/>
        <v>4092/061</v>
      </c>
      <c r="BO1133" t="str">
        <f>IF(ISERROR(VLOOKUP($B1133,'РЕОРГ 01.08.2010'!A:B,2,FALSE)),"",VLOOKUP($B1133,'РЕОРГ 01.08.2010'!A:B,2,FALSE))</f>
        <v/>
      </c>
      <c r="BP1133" s="12" t="str">
        <f t="shared" si="612"/>
        <v>Опер.касса №4092/061</v>
      </c>
      <c r="BQ1133" t="e">
        <f>LEFT(#REF!,2)</f>
        <v>#REF!</v>
      </c>
      <c r="BR1133" s="12" t="str">
        <f t="shared" si="618"/>
        <v>4092/061</v>
      </c>
    </row>
    <row r="1134" spans="1:70" ht="12.75" customHeight="1">
      <c r="A1134" t="str">
        <f t="shared" si="613"/>
        <v>4092/096</v>
      </c>
      <c r="B1134" s="133">
        <v>1254</v>
      </c>
      <c r="C1134" s="1" t="s">
        <v>7945</v>
      </c>
      <c r="D1134" s="32" t="s">
        <v>7017</v>
      </c>
      <c r="E1134" s="1" t="s">
        <v>10371</v>
      </c>
      <c r="F1134" s="1" t="s">
        <v>5684</v>
      </c>
      <c r="G1134" s="1" t="s">
        <v>10372</v>
      </c>
      <c r="H1134" s="1" t="s">
        <v>10373</v>
      </c>
      <c r="I1134" s="1" t="s">
        <v>10374</v>
      </c>
      <c r="J1134" s="1"/>
      <c r="K1134" s="1">
        <v>10</v>
      </c>
      <c r="L1134" s="32" t="s">
        <v>4052</v>
      </c>
      <c r="M1134" s="8" t="s">
        <v>11773</v>
      </c>
      <c r="N1134" s="2" t="s">
        <v>12510</v>
      </c>
      <c r="O1134" s="173"/>
      <c r="P1134" s="168">
        <f t="shared" si="643"/>
        <v>1131</v>
      </c>
      <c r="Q1134" s="138">
        <f t="shared" si="637"/>
        <v>12</v>
      </c>
      <c r="R1134" s="138">
        <f t="shared" si="638"/>
        <v>24</v>
      </c>
      <c r="S1134" s="138">
        <f t="shared" si="639"/>
        <v>36</v>
      </c>
      <c r="T1134" s="138">
        <f t="shared" si="640"/>
        <v>48</v>
      </c>
      <c r="U1134" s="138">
        <f t="shared" si="641"/>
        <v>60</v>
      </c>
      <c r="V1134" s="138" t="e">
        <f t="shared" si="642"/>
        <v>#VALUE!</v>
      </c>
      <c r="W1134" s="158" t="str">
        <f t="shared" si="619"/>
        <v>08:30 18:30</v>
      </c>
      <c r="X1134" s="159">
        <f>HLOOKUP(SEARCH("2",$M1134)-1,$Q$3:$V1134,$P1134+1,FALSE)</f>
        <v>12</v>
      </c>
      <c r="Y1134" s="160" t="str">
        <f t="shared" si="620"/>
        <v>08:30 18:30|08:30 18:30|08:30 18:30|08:30 18:30|09:00 15:00</v>
      </c>
      <c r="Z1134" s="161" t="str">
        <f t="shared" si="621"/>
        <v>08:30 18:30</v>
      </c>
      <c r="AA1134" s="158" t="str">
        <f t="shared" si="622"/>
        <v>08:30 18:30</v>
      </c>
      <c r="AB1134" s="159">
        <f>HLOOKUP(SEARCH("3",$M1134)-1,$Q$3:$V1134,$P1134+1,FALSE)</f>
        <v>24</v>
      </c>
      <c r="AC1134" s="160" t="str">
        <f t="shared" si="623"/>
        <v>08:30 18:30|08:30 18:30|08:30 18:30|09:00 15:00</v>
      </c>
      <c r="AD1134" s="161" t="str">
        <f t="shared" si="624"/>
        <v>08:30 18:30</v>
      </c>
      <c r="AE1134" s="158" t="str">
        <f t="shared" si="625"/>
        <v>08:30 18:30</v>
      </c>
      <c r="AF1134" s="159">
        <f>HLOOKUP(SEARCH("4",$M1134)-1,$Q$3:$V1134,$P1134+1,FALSE)</f>
        <v>36</v>
      </c>
      <c r="AG1134" s="161" t="str">
        <f t="shared" si="626"/>
        <v>08:30 18:30|08:30 18:30|09:00 15:00</v>
      </c>
      <c r="AH1134" s="161" t="str">
        <f t="shared" si="627"/>
        <v>08:30 18:30</v>
      </c>
      <c r="AI1134" s="158" t="str">
        <f t="shared" si="628"/>
        <v>08:30 18:30</v>
      </c>
      <c r="AJ1134" s="159">
        <f>HLOOKUP(SEARCH("5",$M1134)-1,$Q$3:$V1134,$P1134+1,FALSE)</f>
        <v>48</v>
      </c>
      <c r="AK1134" s="161" t="str">
        <f t="shared" si="629"/>
        <v>08:30 18:30|09:00 15:00</v>
      </c>
      <c r="AL1134" s="161" t="str">
        <f t="shared" si="630"/>
        <v>08:30 18:30</v>
      </c>
      <c r="AM1134" s="158" t="str">
        <f t="shared" si="631"/>
        <v>08:30 18:30</v>
      </c>
      <c r="AN1134" s="159">
        <f>HLOOKUP(SEARCH("6",$M1134)-1,$Q$3:$V1134,$P1134+1,FALSE)</f>
        <v>60</v>
      </c>
      <c r="AO1134" s="161" t="str">
        <f t="shared" si="632"/>
        <v>09:00 15:00</v>
      </c>
      <c r="AP1134" s="161" t="e">
        <f t="shared" si="633"/>
        <v>#VALUE!</v>
      </c>
      <c r="AQ1134" s="162" t="str">
        <f t="shared" si="634"/>
        <v>09:00 15:00</v>
      </c>
      <c r="AR1134" s="163" t="e">
        <f>HLOOKUP(SEARCH("7",$M1134)-1,$Q$3:$V1134,$P1134+1,FALSE)</f>
        <v>#VALUE!</v>
      </c>
      <c r="AS1134" s="164" t="str">
        <f t="shared" si="635"/>
        <v>выходной</v>
      </c>
      <c r="AT1134" s="142"/>
      <c r="AU1134" s="11" t="str">
        <f>IF(ISERROR(VLOOKUP(B1134,'РЕОРГ 2008'!$A:$B,2,FALSE)),"",VLOOKUP(B1134,'РЕОРГ 2008'!$A:$B,2,FALSE))</f>
        <v/>
      </c>
      <c r="AV1134" s="12" t="str">
        <f t="shared" si="636"/>
        <v>Подосиновское отделение №4096</v>
      </c>
      <c r="AW1134" s="31" t="e">
        <f>LEFT(#REF!,2)</f>
        <v>#REF!</v>
      </c>
      <c r="AX1134" s="12" t="str">
        <f t="shared" si="614"/>
        <v>4096</v>
      </c>
      <c r="AZ1134" t="str">
        <f>IF(ISERROR(VLOOKUP(B1134,'РЕОРГ 01.08.2009'!$A:$B,2,FALSE)),"",VLOOKUP(B1134,'РЕОРГ 01.08.2009'!$A:$B,2,FALSE))</f>
        <v>Подосиновское отделение №4096</v>
      </c>
      <c r="BA1134" s="12" t="str">
        <f t="shared" si="609"/>
        <v>Подосиновское отделение №4096</v>
      </c>
      <c r="BB1134" t="e">
        <f>LEFT(#REF!,2)</f>
        <v>#REF!</v>
      </c>
      <c r="BC1134" s="12" t="str">
        <f t="shared" si="615"/>
        <v>4096</v>
      </c>
      <c r="BE1134" t="str">
        <f>IF(ISERROR(VLOOKUP(B1134,'РЕОРГ 01.10.2009'!A:C,3,FALSE)),"",VLOOKUP(B1134,'РЕОРГ 01.10.2009'!A:C,3,FALSE))</f>
        <v/>
      </c>
      <c r="BF1134" s="12" t="str">
        <f t="shared" si="610"/>
        <v>Доп.офис №4092/096</v>
      </c>
      <c r="BG1134" t="e">
        <f>LEFT(#REF!,2)</f>
        <v>#REF!</v>
      </c>
      <c r="BH1134" s="12" t="str">
        <f t="shared" si="616"/>
        <v>4092/096</v>
      </c>
      <c r="BJ1134" t="str">
        <f>IF(ISERROR(VLOOKUP($B1134,'РЕОРГ 01.05.2010'!A:B,2,FALSE)),"",VLOOKUP($B1134,'РЕОРГ 01.05.2010'!A:B,2,FALSE))</f>
        <v/>
      </c>
      <c r="BK1134" s="12" t="str">
        <f t="shared" si="611"/>
        <v>Доп.офис №4092/096</v>
      </c>
      <c r="BL1134" t="e">
        <f>LEFT(#REF!,2)</f>
        <v>#REF!</v>
      </c>
      <c r="BM1134" s="12" t="str">
        <f t="shared" si="617"/>
        <v>4092/096</v>
      </c>
      <c r="BO1134" t="str">
        <f>IF(ISERROR(VLOOKUP($B1134,'РЕОРГ 01.08.2010'!A:B,2,FALSE)),"",VLOOKUP($B1134,'РЕОРГ 01.08.2010'!A:B,2,FALSE))</f>
        <v/>
      </c>
      <c r="BP1134" s="12" t="str">
        <f t="shared" si="612"/>
        <v>Доп.офис №4092/096</v>
      </c>
      <c r="BQ1134" t="e">
        <f>LEFT(#REF!,2)</f>
        <v>#REF!</v>
      </c>
      <c r="BR1134" s="12" t="str">
        <f t="shared" si="618"/>
        <v>4092/096</v>
      </c>
    </row>
    <row r="1135" spans="1:70" ht="12.75" customHeight="1">
      <c r="A1135" t="str">
        <f t="shared" si="613"/>
        <v>4387</v>
      </c>
      <c r="B1135" s="133">
        <v>1259</v>
      </c>
      <c r="C1135" s="1" t="s">
        <v>1662</v>
      </c>
      <c r="D1135" s="32" t="s">
        <v>4491</v>
      </c>
      <c r="E1135" s="1" t="s">
        <v>1663</v>
      </c>
      <c r="F1135" s="1" t="s">
        <v>5684</v>
      </c>
      <c r="G1135" s="1" t="s">
        <v>1664</v>
      </c>
      <c r="H1135" s="1" t="s">
        <v>1665</v>
      </c>
      <c r="I1135" s="1" t="s">
        <v>1666</v>
      </c>
      <c r="J1135" s="1" t="s">
        <v>13005</v>
      </c>
      <c r="K1135" s="1">
        <v>89.5</v>
      </c>
      <c r="L1135" s="32" t="s">
        <v>4051</v>
      </c>
      <c r="M1135" s="8" t="s">
        <v>11773</v>
      </c>
      <c r="N1135" s="2" t="s">
        <v>12460</v>
      </c>
      <c r="O1135" s="173"/>
      <c r="P1135" s="168">
        <f t="shared" si="643"/>
        <v>1132</v>
      </c>
      <c r="Q1135" s="138">
        <f t="shared" si="637"/>
        <v>12</v>
      </c>
      <c r="R1135" s="138">
        <f t="shared" si="638"/>
        <v>24</v>
      </c>
      <c r="S1135" s="138">
        <f t="shared" si="639"/>
        <v>36</v>
      </c>
      <c r="T1135" s="138">
        <f t="shared" si="640"/>
        <v>48</v>
      </c>
      <c r="U1135" s="138">
        <f t="shared" si="641"/>
        <v>60</v>
      </c>
      <c r="V1135" s="138" t="e">
        <f t="shared" si="642"/>
        <v>#VALUE!</v>
      </c>
      <c r="W1135" s="158" t="str">
        <f t="shared" si="619"/>
        <v>08:00 18:00</v>
      </c>
      <c r="X1135" s="159">
        <f>HLOOKUP(SEARCH("2",$M1135)-1,$Q$3:$V1135,$P1135+1,FALSE)</f>
        <v>12</v>
      </c>
      <c r="Y1135" s="160" t="str">
        <f t="shared" si="620"/>
        <v>08:00 18:00|08:00 18:00|08:00 18:00|08:00 18:00|08:00 15:00</v>
      </c>
      <c r="Z1135" s="161" t="str">
        <f t="shared" si="621"/>
        <v>08:00 18:00</v>
      </c>
      <c r="AA1135" s="158" t="str">
        <f t="shared" si="622"/>
        <v>08:00 18:00</v>
      </c>
      <c r="AB1135" s="159">
        <f>HLOOKUP(SEARCH("3",$M1135)-1,$Q$3:$V1135,$P1135+1,FALSE)</f>
        <v>24</v>
      </c>
      <c r="AC1135" s="160" t="str">
        <f t="shared" si="623"/>
        <v>08:00 18:00|08:00 18:00|08:00 18:00|08:00 15:00</v>
      </c>
      <c r="AD1135" s="161" t="str">
        <f t="shared" si="624"/>
        <v>08:00 18:00</v>
      </c>
      <c r="AE1135" s="158" t="str">
        <f t="shared" si="625"/>
        <v>08:00 18:00</v>
      </c>
      <c r="AF1135" s="159">
        <f>HLOOKUP(SEARCH("4",$M1135)-1,$Q$3:$V1135,$P1135+1,FALSE)</f>
        <v>36</v>
      </c>
      <c r="AG1135" s="161" t="str">
        <f t="shared" si="626"/>
        <v>08:00 18:00|08:00 18:00|08:00 15:00</v>
      </c>
      <c r="AH1135" s="161" t="str">
        <f t="shared" si="627"/>
        <v>08:00 18:00</v>
      </c>
      <c r="AI1135" s="158" t="str">
        <f t="shared" si="628"/>
        <v>08:00 18:00</v>
      </c>
      <c r="AJ1135" s="159">
        <f>HLOOKUP(SEARCH("5",$M1135)-1,$Q$3:$V1135,$P1135+1,FALSE)</f>
        <v>48</v>
      </c>
      <c r="AK1135" s="161" t="str">
        <f t="shared" si="629"/>
        <v>08:00 18:00|08:00 15:00</v>
      </c>
      <c r="AL1135" s="161" t="str">
        <f t="shared" si="630"/>
        <v>08:00 18:00</v>
      </c>
      <c r="AM1135" s="158" t="str">
        <f t="shared" si="631"/>
        <v>08:00 18:00</v>
      </c>
      <c r="AN1135" s="159">
        <f>HLOOKUP(SEARCH("6",$M1135)-1,$Q$3:$V1135,$P1135+1,FALSE)</f>
        <v>60</v>
      </c>
      <c r="AO1135" s="161" t="str">
        <f t="shared" si="632"/>
        <v>08:00 15:00</v>
      </c>
      <c r="AP1135" s="161" t="e">
        <f t="shared" si="633"/>
        <v>#VALUE!</v>
      </c>
      <c r="AQ1135" s="162" t="str">
        <f t="shared" si="634"/>
        <v>08:00 15:00</v>
      </c>
      <c r="AR1135" s="163" t="e">
        <f>HLOOKUP(SEARCH("7",$M1135)-1,$Q$3:$V1135,$P1135+1,FALSE)</f>
        <v>#VALUE!</v>
      </c>
      <c r="AS1135" s="164" t="str">
        <f t="shared" si="635"/>
        <v>выходной</v>
      </c>
      <c r="AT1135" s="142"/>
      <c r="AU1135" s="11" t="str">
        <f>IF(ISERROR(VLOOKUP(B1135,'РЕОРГ 2008'!$A:$B,2,FALSE)),"",VLOOKUP(B1135,'РЕОРГ 2008'!$A:$B,2,FALSE))</f>
        <v/>
      </c>
      <c r="AV1135" s="12" t="str">
        <f t="shared" si="636"/>
        <v>Слободское отделение №4387</v>
      </c>
      <c r="AW1135" s="31" t="e">
        <f>LEFT(#REF!,2)</f>
        <v>#REF!</v>
      </c>
      <c r="AX1135" s="12" t="str">
        <f t="shared" si="614"/>
        <v>4387</v>
      </c>
      <c r="AZ1135" t="str">
        <f>IF(ISERROR(VLOOKUP(B1135,'РЕОРГ 01.08.2009'!$A:$B,2,FALSE)),"",VLOOKUP(B1135,'РЕОРГ 01.08.2009'!$A:$B,2,FALSE))</f>
        <v/>
      </c>
      <c r="BA1135" s="12" t="str">
        <f t="shared" si="609"/>
        <v>Слободское отделение №4387</v>
      </c>
      <c r="BB1135" t="e">
        <f>LEFT(#REF!,2)</f>
        <v>#REF!</v>
      </c>
      <c r="BC1135" s="12" t="str">
        <f t="shared" si="615"/>
        <v>4387</v>
      </c>
      <c r="BE1135" t="str">
        <f>IF(ISERROR(VLOOKUP(B1135,'РЕОРГ 01.10.2009'!A:C,3,FALSE)),"",VLOOKUP(B1135,'РЕОРГ 01.10.2009'!A:C,3,FALSE))</f>
        <v/>
      </c>
      <c r="BF1135" s="12" t="str">
        <f t="shared" si="610"/>
        <v>Слободское отделение №4387</v>
      </c>
      <c r="BG1135" t="e">
        <f>LEFT(#REF!,2)</f>
        <v>#REF!</v>
      </c>
      <c r="BH1135" s="12" t="str">
        <f t="shared" si="616"/>
        <v>4387</v>
      </c>
      <c r="BJ1135" t="str">
        <f>IF(ISERROR(VLOOKUP($B1135,'РЕОРГ 01.05.2010'!A:B,2,FALSE)),"",VLOOKUP($B1135,'РЕОРГ 01.05.2010'!A:B,2,FALSE))</f>
        <v/>
      </c>
      <c r="BK1135" s="12" t="str">
        <f t="shared" si="611"/>
        <v>Слободское отделение №4387</v>
      </c>
      <c r="BL1135" t="e">
        <f>LEFT(#REF!,2)</f>
        <v>#REF!</v>
      </c>
      <c r="BM1135" s="12" t="str">
        <f t="shared" si="617"/>
        <v>4387</v>
      </c>
      <c r="BO1135" t="str">
        <f>IF(ISERROR(VLOOKUP($B1135,'РЕОРГ 01.08.2010'!A:B,2,FALSE)),"",VLOOKUP($B1135,'РЕОРГ 01.08.2010'!A:B,2,FALSE))</f>
        <v/>
      </c>
      <c r="BP1135" s="12" t="str">
        <f t="shared" si="612"/>
        <v>Слободское отделение №4387</v>
      </c>
      <c r="BQ1135" t="e">
        <f>LEFT(#REF!,2)</f>
        <v>#REF!</v>
      </c>
      <c r="BR1135" s="12" t="str">
        <f t="shared" si="618"/>
        <v>4387</v>
      </c>
    </row>
    <row r="1136" spans="1:70" ht="12.75" customHeight="1">
      <c r="A1136" t="str">
        <f t="shared" si="613"/>
        <v>4387/01</v>
      </c>
      <c r="B1136" s="133">
        <v>1260</v>
      </c>
      <c r="C1136" s="1" t="s">
        <v>1667</v>
      </c>
      <c r="D1136" s="32" t="s">
        <v>1926</v>
      </c>
      <c r="E1136" s="1" t="s">
        <v>1668</v>
      </c>
      <c r="F1136" s="1" t="s">
        <v>5684</v>
      </c>
      <c r="G1136" s="1" t="s">
        <v>1669</v>
      </c>
      <c r="H1136" s="1" t="s">
        <v>1670</v>
      </c>
      <c r="I1136" s="1" t="s">
        <v>3998</v>
      </c>
      <c r="J1136" s="1"/>
      <c r="K1136" s="1">
        <v>6</v>
      </c>
      <c r="L1136" s="32" t="s">
        <v>4052</v>
      </c>
      <c r="M1136" s="8" t="s">
        <v>11773</v>
      </c>
      <c r="N1136" s="2" t="s">
        <v>12067</v>
      </c>
      <c r="O1136" s="173"/>
      <c r="P1136" s="168">
        <f t="shared" si="643"/>
        <v>1133</v>
      </c>
      <c r="Q1136" s="138">
        <f t="shared" si="637"/>
        <v>25</v>
      </c>
      <c r="R1136" s="138">
        <f t="shared" si="638"/>
        <v>50</v>
      </c>
      <c r="S1136" s="138">
        <f t="shared" si="639"/>
        <v>75</v>
      </c>
      <c r="T1136" s="138">
        <f t="shared" si="640"/>
        <v>100</v>
      </c>
      <c r="U1136" s="138">
        <f t="shared" si="641"/>
        <v>125</v>
      </c>
      <c r="V1136" s="138" t="e">
        <f t="shared" si="642"/>
        <v>#VALUE!</v>
      </c>
      <c r="W1136" s="158" t="str">
        <f t="shared" si="619"/>
        <v>08:00 18:00(13:00 14:00)</v>
      </c>
      <c r="X1136" s="159">
        <f>HLOOKUP(SEARCH("2",$M1136)-1,$Q$3:$V1136,$P1136+1,FALSE)</f>
        <v>25</v>
      </c>
      <c r="Y1136" s="160" t="str">
        <f t="shared" si="620"/>
        <v>08:00 18:00(13:00 14:00)|08:00 18:00(13:00 14:00)|08:00 18:00(13:00 14:00)|08:00 18:00(13:00 14:00)|08:00 14:00</v>
      </c>
      <c r="Z1136" s="161" t="str">
        <f t="shared" si="621"/>
        <v>08:00 18:00(13:00 14:00)</v>
      </c>
      <c r="AA1136" s="158" t="str">
        <f t="shared" si="622"/>
        <v>08:00 18:00(13:00 14:00)</v>
      </c>
      <c r="AB1136" s="159">
        <f>HLOOKUP(SEARCH("3",$M1136)-1,$Q$3:$V1136,$P1136+1,FALSE)</f>
        <v>50</v>
      </c>
      <c r="AC1136" s="160" t="str">
        <f t="shared" si="623"/>
        <v>08:00 18:00(13:00 14:00)|08:00 18:00(13:00 14:00)|08:00 18:00(13:00 14:00)|08:00 14:00</v>
      </c>
      <c r="AD1136" s="161" t="str">
        <f t="shared" si="624"/>
        <v>08:00 18:00(13:00 14:00)</v>
      </c>
      <c r="AE1136" s="158" t="str">
        <f t="shared" si="625"/>
        <v>08:00 18:00(13:00 14:00)</v>
      </c>
      <c r="AF1136" s="159">
        <f>HLOOKUP(SEARCH("4",$M1136)-1,$Q$3:$V1136,$P1136+1,FALSE)</f>
        <v>75</v>
      </c>
      <c r="AG1136" s="161" t="str">
        <f t="shared" si="626"/>
        <v>08:00 18:00(13:00 14:00)|08:00 18:00(13:00 14:00)|08:00 14:00</v>
      </c>
      <c r="AH1136" s="161" t="str">
        <f t="shared" si="627"/>
        <v>08:00 18:00(13:00 14:00)</v>
      </c>
      <c r="AI1136" s="158" t="str">
        <f t="shared" si="628"/>
        <v>08:00 18:00(13:00 14:00)</v>
      </c>
      <c r="AJ1136" s="159">
        <f>HLOOKUP(SEARCH("5",$M1136)-1,$Q$3:$V1136,$P1136+1,FALSE)</f>
        <v>100</v>
      </c>
      <c r="AK1136" s="161" t="str">
        <f t="shared" si="629"/>
        <v>08:00 18:00(13:00 14:00)|08:00 14:00</v>
      </c>
      <c r="AL1136" s="161" t="str">
        <f t="shared" si="630"/>
        <v>08:00 18:00(13:00 14:00)</v>
      </c>
      <c r="AM1136" s="158" t="str">
        <f t="shared" si="631"/>
        <v>08:00 18:00(13:00 14:00)</v>
      </c>
      <c r="AN1136" s="159">
        <f>HLOOKUP(SEARCH("6",$M1136)-1,$Q$3:$V1136,$P1136+1,FALSE)</f>
        <v>125</v>
      </c>
      <c r="AO1136" s="161" t="str">
        <f t="shared" si="632"/>
        <v>08:00 14:00</v>
      </c>
      <c r="AP1136" s="161" t="e">
        <f t="shared" si="633"/>
        <v>#VALUE!</v>
      </c>
      <c r="AQ1136" s="162" t="str">
        <f t="shared" si="634"/>
        <v>08:00 14:00</v>
      </c>
      <c r="AR1136" s="163" t="e">
        <f>HLOOKUP(SEARCH("7",$M1136)-1,$Q$3:$V1136,$P1136+1,FALSE)</f>
        <v>#VALUE!</v>
      </c>
      <c r="AS1136" s="164" t="str">
        <f t="shared" si="635"/>
        <v>выходной</v>
      </c>
      <c r="AT1136" s="142"/>
      <c r="AU1136" s="11" t="str">
        <f>IF(ISERROR(VLOOKUP(B1136,'РЕОРГ 2008'!$A:$B,2,FALSE)),"",VLOOKUP(B1136,'РЕОРГ 2008'!$A:$B,2,FALSE))</f>
        <v/>
      </c>
      <c r="AV1136" s="12" t="str">
        <f t="shared" si="636"/>
        <v>Доп.офис №4387/01</v>
      </c>
      <c r="AW1136" s="31" t="e">
        <f>LEFT(#REF!,2)</f>
        <v>#REF!</v>
      </c>
      <c r="AX1136" s="12" t="str">
        <f t="shared" si="614"/>
        <v>4387/01</v>
      </c>
      <c r="AZ1136" t="str">
        <f>IF(ISERROR(VLOOKUP(B1136,'РЕОРГ 01.08.2009'!$A:$B,2,FALSE)),"",VLOOKUP(B1136,'РЕОРГ 01.08.2009'!$A:$B,2,FALSE))</f>
        <v/>
      </c>
      <c r="BA1136" s="12" t="str">
        <f t="shared" si="609"/>
        <v>Доп.офис №4387/01</v>
      </c>
      <c r="BB1136" t="e">
        <f>LEFT(#REF!,2)</f>
        <v>#REF!</v>
      </c>
      <c r="BC1136" s="12" t="str">
        <f t="shared" si="615"/>
        <v>4387/01</v>
      </c>
      <c r="BE1136" t="str">
        <f>IF(ISERROR(VLOOKUP(B1136,'РЕОРГ 01.10.2009'!A:C,3,FALSE)),"",VLOOKUP(B1136,'РЕОРГ 01.10.2009'!A:C,3,FALSE))</f>
        <v/>
      </c>
      <c r="BF1136" s="12" t="str">
        <f t="shared" si="610"/>
        <v>Доп.офис №4387/01</v>
      </c>
      <c r="BG1136" t="e">
        <f>LEFT(#REF!,2)</f>
        <v>#REF!</v>
      </c>
      <c r="BH1136" s="12" t="str">
        <f t="shared" si="616"/>
        <v>4387/01</v>
      </c>
      <c r="BJ1136" t="str">
        <f>IF(ISERROR(VLOOKUP($B1136,'РЕОРГ 01.05.2010'!A:B,2,FALSE)),"",VLOOKUP($B1136,'РЕОРГ 01.05.2010'!A:B,2,FALSE))</f>
        <v/>
      </c>
      <c r="BK1136" s="12" t="str">
        <f t="shared" si="611"/>
        <v>Доп.офис №4387/01</v>
      </c>
      <c r="BL1136" t="e">
        <f>LEFT(#REF!,2)</f>
        <v>#REF!</v>
      </c>
      <c r="BM1136" s="12" t="str">
        <f t="shared" si="617"/>
        <v>4387/01</v>
      </c>
      <c r="BO1136" t="str">
        <f>IF(ISERROR(VLOOKUP($B1136,'РЕОРГ 01.08.2010'!A:B,2,FALSE)),"",VLOOKUP($B1136,'РЕОРГ 01.08.2010'!A:B,2,FALSE))</f>
        <v/>
      </c>
      <c r="BP1136" s="12" t="str">
        <f t="shared" si="612"/>
        <v>Доп.офис №4387/01</v>
      </c>
      <c r="BQ1136" t="e">
        <f>LEFT(#REF!,2)</f>
        <v>#REF!</v>
      </c>
      <c r="BR1136" s="12" t="str">
        <f t="shared" si="618"/>
        <v>4387/01</v>
      </c>
    </row>
    <row r="1137" spans="1:70" ht="12.75" customHeight="1">
      <c r="A1137" t="str">
        <f t="shared" si="613"/>
        <v>4387/021</v>
      </c>
      <c r="B1137" s="133">
        <v>1263</v>
      </c>
      <c r="C1137" s="1" t="s">
        <v>9081</v>
      </c>
      <c r="D1137" s="32" t="s">
        <v>1931</v>
      </c>
      <c r="E1137" s="1" t="s">
        <v>9082</v>
      </c>
      <c r="F1137" s="1" t="s">
        <v>5684</v>
      </c>
      <c r="G1137" s="1" t="s">
        <v>9083</v>
      </c>
      <c r="H1137" s="1" t="s">
        <v>9084</v>
      </c>
      <c r="I1137" s="1" t="s">
        <v>9085</v>
      </c>
      <c r="J1137" s="1"/>
      <c r="K1137" s="1">
        <v>0.5</v>
      </c>
      <c r="L1137" s="32" t="s">
        <v>4049</v>
      </c>
      <c r="M1137" s="8" t="s">
        <v>12347</v>
      </c>
      <c r="N1137" s="2" t="s">
        <v>12461</v>
      </c>
      <c r="O1137" s="173"/>
      <c r="P1137" s="168">
        <f t="shared" si="643"/>
        <v>1134</v>
      </c>
      <c r="Q1137" s="138">
        <f t="shared" si="637"/>
        <v>25</v>
      </c>
      <c r="R1137" s="138">
        <f t="shared" si="638"/>
        <v>50</v>
      </c>
      <c r="S1137" s="138" t="e">
        <f t="shared" si="639"/>
        <v>#VALUE!</v>
      </c>
      <c r="T1137" s="138" t="e">
        <f t="shared" si="640"/>
        <v>#VALUE!</v>
      </c>
      <c r="U1137" s="138" t="e">
        <f t="shared" si="641"/>
        <v>#VALUE!</v>
      </c>
      <c r="V1137" s="138" t="e">
        <f t="shared" si="642"/>
        <v>#VALUE!</v>
      </c>
      <c r="W1137" s="158" t="str">
        <f t="shared" si="619"/>
        <v>выходной</v>
      </c>
      <c r="X1137" s="159" t="e">
        <f>HLOOKUP(SEARCH("2",$M1137)-1,$Q$3:$V1137,$P1137+1,FALSE)</f>
        <v>#VALUE!</v>
      </c>
      <c r="Y1137" s="160" t="e">
        <f t="shared" si="620"/>
        <v>#VALUE!</v>
      </c>
      <c r="Z1137" s="161" t="e">
        <f t="shared" si="621"/>
        <v>#VALUE!</v>
      </c>
      <c r="AA1137" s="158" t="str">
        <f t="shared" si="622"/>
        <v>выходной</v>
      </c>
      <c r="AB1137" s="159" t="e">
        <f>HLOOKUP(SEARCH("3",$M1137)-1,$Q$3:$V1137,$P1137+1,FALSE)</f>
        <v>#N/A</v>
      </c>
      <c r="AC1137" s="160" t="str">
        <f t="shared" si="623"/>
        <v>09:00 17:00(13:00 14:00)</v>
      </c>
      <c r="AD1137" s="161" t="e">
        <f t="shared" si="624"/>
        <v>#VALUE!</v>
      </c>
      <c r="AE1137" s="158" t="str">
        <f t="shared" si="625"/>
        <v>09:00 17:00(13:00 14:00)</v>
      </c>
      <c r="AF1137" s="159" t="e">
        <f>HLOOKUP(SEARCH("4",$M1137)-1,$Q$3:$V1137,$P1137+1,FALSE)</f>
        <v>#VALUE!</v>
      </c>
      <c r="AG1137" s="161" t="e">
        <f t="shared" si="626"/>
        <v>#VALUE!</v>
      </c>
      <c r="AH1137" s="161" t="e">
        <f t="shared" si="627"/>
        <v>#VALUE!</v>
      </c>
      <c r="AI1137" s="158" t="str">
        <f t="shared" si="628"/>
        <v>выходной</v>
      </c>
      <c r="AJ1137" s="159">
        <f>HLOOKUP(SEARCH("5",$M1137)-1,$Q$3:$V1137,$P1137+1,FALSE)</f>
        <v>25</v>
      </c>
      <c r="AK1137" s="161" t="str">
        <f t="shared" si="629"/>
        <v>09:00 17:00(13:00 14:00)|09:00 13:30</v>
      </c>
      <c r="AL1137" s="161" t="str">
        <f t="shared" si="630"/>
        <v>09:00 17:00(13:00 14:00)</v>
      </c>
      <c r="AM1137" s="158" t="str">
        <f t="shared" si="631"/>
        <v>09:00 17:00(13:00 14:00)</v>
      </c>
      <c r="AN1137" s="159">
        <f>HLOOKUP(SEARCH("6",$M1137)-1,$Q$3:$V1137,$P1137+1,FALSE)</f>
        <v>50</v>
      </c>
      <c r="AO1137" s="161" t="str">
        <f t="shared" si="632"/>
        <v>09:00 13:30</v>
      </c>
      <c r="AP1137" s="161" t="e">
        <f t="shared" si="633"/>
        <v>#VALUE!</v>
      </c>
      <c r="AQ1137" s="162" t="str">
        <f t="shared" si="634"/>
        <v>09:00 13:30</v>
      </c>
      <c r="AR1137" s="163" t="e">
        <f>HLOOKUP(SEARCH("7",$M1137)-1,$Q$3:$V1137,$P1137+1,FALSE)</f>
        <v>#VALUE!</v>
      </c>
      <c r="AS1137" s="164" t="str">
        <f t="shared" si="635"/>
        <v>выходной</v>
      </c>
      <c r="AT1137" s="142"/>
      <c r="AU1137" s="11" t="str">
        <f>IF(ISERROR(VLOOKUP(B1137,'РЕОРГ 2008'!$A:$B,2,FALSE)),"",VLOOKUP(B1137,'РЕОРГ 2008'!$A:$B,2,FALSE))</f>
        <v/>
      </c>
      <c r="AV1137" s="12" t="str">
        <f t="shared" si="636"/>
        <v>Опер.касса №4387/021</v>
      </c>
      <c r="AW1137" s="31" t="e">
        <f>LEFT(#REF!,2)</f>
        <v>#REF!</v>
      </c>
      <c r="AX1137" s="12" t="str">
        <f t="shared" si="614"/>
        <v>4387/021</v>
      </c>
      <c r="AZ1137" t="str">
        <f>IF(ISERROR(VLOOKUP(B1137,'РЕОРГ 01.08.2009'!$A:$B,2,FALSE)),"",VLOOKUP(B1137,'РЕОРГ 01.08.2009'!$A:$B,2,FALSE))</f>
        <v/>
      </c>
      <c r="BA1137" s="12" t="str">
        <f t="shared" si="609"/>
        <v>Опер.касса №4387/021</v>
      </c>
      <c r="BB1137" t="e">
        <f>LEFT(#REF!,2)</f>
        <v>#REF!</v>
      </c>
      <c r="BC1137" s="12" t="str">
        <f t="shared" si="615"/>
        <v>4387/021</v>
      </c>
      <c r="BE1137" t="str">
        <f>IF(ISERROR(VLOOKUP(B1137,'РЕОРГ 01.10.2009'!A:C,3,FALSE)),"",VLOOKUP(B1137,'РЕОРГ 01.10.2009'!A:C,3,FALSE))</f>
        <v/>
      </c>
      <c r="BF1137" s="12" t="str">
        <f t="shared" si="610"/>
        <v>Опер.касса №4387/021</v>
      </c>
      <c r="BG1137" t="e">
        <f>LEFT(#REF!,2)</f>
        <v>#REF!</v>
      </c>
      <c r="BH1137" s="12" t="str">
        <f t="shared" si="616"/>
        <v>4387/021</v>
      </c>
      <c r="BJ1137" t="str">
        <f>IF(ISERROR(VLOOKUP($B1137,'РЕОРГ 01.05.2010'!A:B,2,FALSE)),"",VLOOKUP($B1137,'РЕОРГ 01.05.2010'!A:B,2,FALSE))</f>
        <v/>
      </c>
      <c r="BK1137" s="12" t="str">
        <f t="shared" si="611"/>
        <v>Опер.касса №4387/021</v>
      </c>
      <c r="BL1137" t="e">
        <f>LEFT(#REF!,2)</f>
        <v>#REF!</v>
      </c>
      <c r="BM1137" s="12" t="str">
        <f t="shared" si="617"/>
        <v>4387/021</v>
      </c>
      <c r="BO1137" t="str">
        <f>IF(ISERROR(VLOOKUP($B1137,'РЕОРГ 01.08.2010'!A:B,2,FALSE)),"",VLOOKUP($B1137,'РЕОРГ 01.08.2010'!A:B,2,FALSE))</f>
        <v/>
      </c>
      <c r="BP1137" s="12" t="str">
        <f t="shared" si="612"/>
        <v>Опер.касса №4387/021</v>
      </c>
      <c r="BQ1137" t="e">
        <f>LEFT(#REF!,2)</f>
        <v>#REF!</v>
      </c>
      <c r="BR1137" s="12" t="str">
        <f t="shared" si="618"/>
        <v>4387/021</v>
      </c>
    </row>
    <row r="1138" spans="1:70" ht="12.75" customHeight="1">
      <c r="A1138" t="str">
        <f t="shared" si="613"/>
        <v>4387/024</v>
      </c>
      <c r="B1138" s="133">
        <v>1264</v>
      </c>
      <c r="C1138" s="1" t="s">
        <v>9086</v>
      </c>
      <c r="D1138" s="32" t="s">
        <v>1931</v>
      </c>
      <c r="E1138" s="1" t="s">
        <v>9087</v>
      </c>
      <c r="F1138" s="1" t="s">
        <v>5684</v>
      </c>
      <c r="G1138" s="1" t="s">
        <v>9088</v>
      </c>
      <c r="H1138" s="1" t="s">
        <v>9089</v>
      </c>
      <c r="I1138" s="1" t="s">
        <v>9090</v>
      </c>
      <c r="J1138" s="1"/>
      <c r="K1138" s="1">
        <v>0.75</v>
      </c>
      <c r="L1138" s="32" t="s">
        <v>4049</v>
      </c>
      <c r="M1138" s="8" t="s">
        <v>11802</v>
      </c>
      <c r="N1138" s="2" t="s">
        <v>12027</v>
      </c>
      <c r="O1138" s="173"/>
      <c r="P1138" s="168">
        <f t="shared" si="643"/>
        <v>1135</v>
      </c>
      <c r="Q1138" s="138">
        <f t="shared" si="637"/>
        <v>25</v>
      </c>
      <c r="R1138" s="138">
        <f t="shared" si="638"/>
        <v>50</v>
      </c>
      <c r="S1138" s="138">
        <f t="shared" si="639"/>
        <v>75</v>
      </c>
      <c r="T1138" s="138" t="e">
        <f t="shared" si="640"/>
        <v>#VALUE!</v>
      </c>
      <c r="U1138" s="138" t="e">
        <f t="shared" si="641"/>
        <v>#VALUE!</v>
      </c>
      <c r="V1138" s="138" t="e">
        <f t="shared" si="642"/>
        <v>#VALUE!</v>
      </c>
      <c r="W1138" s="158" t="str">
        <f t="shared" si="619"/>
        <v>выходной</v>
      </c>
      <c r="X1138" s="159" t="e">
        <f>HLOOKUP(SEARCH("2",$M1138)-1,$Q$3:$V1138,$P1138+1,FALSE)</f>
        <v>#N/A</v>
      </c>
      <c r="Y1138" s="160" t="str">
        <f t="shared" si="620"/>
        <v>08:00 15:30(12:00 13:00)</v>
      </c>
      <c r="Z1138" s="161" t="e">
        <f t="shared" si="621"/>
        <v>#VALUE!</v>
      </c>
      <c r="AA1138" s="158" t="str">
        <f t="shared" si="622"/>
        <v>08:00 15:30(12:00 13:00)</v>
      </c>
      <c r="AB1138" s="159">
        <f>HLOOKUP(SEARCH("3",$M1138)-1,$Q$3:$V1138,$P1138+1,FALSE)</f>
        <v>25</v>
      </c>
      <c r="AC1138" s="160" t="str">
        <f t="shared" si="623"/>
        <v>08:00 15:30(12:00 13:00)|08:00 15:30(12:00 13:00)|08:00 15:30(12:00 13:00)</v>
      </c>
      <c r="AD1138" s="161" t="str">
        <f t="shared" si="624"/>
        <v>08:00 15:30(12:00 13:00)</v>
      </c>
      <c r="AE1138" s="158" t="str">
        <f t="shared" si="625"/>
        <v>08:00 15:30(12:00 13:00)</v>
      </c>
      <c r="AF1138" s="159">
        <f>HLOOKUP(SEARCH("4",$M1138)-1,$Q$3:$V1138,$P1138+1,FALSE)</f>
        <v>50</v>
      </c>
      <c r="AG1138" s="161" t="str">
        <f t="shared" si="626"/>
        <v>08:00 15:30(12:00 13:00)|08:00 15:30(12:00 13:00)</v>
      </c>
      <c r="AH1138" s="161" t="str">
        <f t="shared" si="627"/>
        <v>08:00 15:30(12:00 13:00)</v>
      </c>
      <c r="AI1138" s="158" t="str">
        <f t="shared" si="628"/>
        <v>08:00 15:30(12:00 13:00)</v>
      </c>
      <c r="AJ1138" s="159">
        <f>HLOOKUP(SEARCH("5",$M1138)-1,$Q$3:$V1138,$P1138+1,FALSE)</f>
        <v>75</v>
      </c>
      <c r="AK1138" s="161" t="str">
        <f t="shared" si="629"/>
        <v>08:00 15:30(12:00 13:00)</v>
      </c>
      <c r="AL1138" s="161" t="e">
        <f t="shared" si="630"/>
        <v>#VALUE!</v>
      </c>
      <c r="AM1138" s="158" t="str">
        <f t="shared" si="631"/>
        <v>08:00 15:30(12:00 13:00)</v>
      </c>
      <c r="AN1138" s="159" t="e">
        <f>HLOOKUP(SEARCH("6",$M1138)-1,$Q$3:$V1138,$P1138+1,FALSE)</f>
        <v>#VALUE!</v>
      </c>
      <c r="AO1138" s="161" t="e">
        <f t="shared" si="632"/>
        <v>#VALUE!</v>
      </c>
      <c r="AP1138" s="161" t="e">
        <f t="shared" si="633"/>
        <v>#VALUE!</v>
      </c>
      <c r="AQ1138" s="162" t="str">
        <f t="shared" si="634"/>
        <v>выходной</v>
      </c>
      <c r="AR1138" s="163" t="e">
        <f>HLOOKUP(SEARCH("7",$M1138)-1,$Q$3:$V1138,$P1138+1,FALSE)</f>
        <v>#VALUE!</v>
      </c>
      <c r="AS1138" s="164" t="str">
        <f t="shared" si="635"/>
        <v>выходной</v>
      </c>
      <c r="AT1138" s="142"/>
      <c r="AU1138" s="11" t="str">
        <f>IF(ISERROR(VLOOKUP(B1138,'РЕОРГ 2008'!$A:$B,2,FALSE)),"",VLOOKUP(B1138,'РЕОРГ 2008'!$A:$B,2,FALSE))</f>
        <v/>
      </c>
      <c r="AV1138" s="12" t="str">
        <f t="shared" si="636"/>
        <v>Опер.касса №4387/024</v>
      </c>
      <c r="AW1138" s="31" t="e">
        <f>LEFT(#REF!,2)</f>
        <v>#REF!</v>
      </c>
      <c r="AX1138" s="12" t="str">
        <f t="shared" si="614"/>
        <v>4387/024</v>
      </c>
      <c r="AZ1138" t="str">
        <f>IF(ISERROR(VLOOKUP(B1138,'РЕОРГ 01.08.2009'!$A:$B,2,FALSE)),"",VLOOKUP(B1138,'РЕОРГ 01.08.2009'!$A:$B,2,FALSE))</f>
        <v/>
      </c>
      <c r="BA1138" s="12" t="str">
        <f t="shared" si="609"/>
        <v>Опер.касса №4387/024</v>
      </c>
      <c r="BB1138" t="e">
        <f>LEFT(#REF!,2)</f>
        <v>#REF!</v>
      </c>
      <c r="BC1138" s="12" t="str">
        <f t="shared" si="615"/>
        <v>4387/024</v>
      </c>
      <c r="BE1138" t="str">
        <f>IF(ISERROR(VLOOKUP(B1138,'РЕОРГ 01.10.2009'!A:C,3,FALSE)),"",VLOOKUP(B1138,'РЕОРГ 01.10.2009'!A:C,3,FALSE))</f>
        <v/>
      </c>
      <c r="BF1138" s="12" t="str">
        <f t="shared" si="610"/>
        <v>Опер.касса №4387/024</v>
      </c>
      <c r="BG1138" t="e">
        <f>LEFT(#REF!,2)</f>
        <v>#REF!</v>
      </c>
      <c r="BH1138" s="12" t="str">
        <f t="shared" si="616"/>
        <v>4387/024</v>
      </c>
      <c r="BJ1138" t="str">
        <f>IF(ISERROR(VLOOKUP($B1138,'РЕОРГ 01.05.2010'!A:B,2,FALSE)),"",VLOOKUP($B1138,'РЕОРГ 01.05.2010'!A:B,2,FALSE))</f>
        <v/>
      </c>
      <c r="BK1138" s="12" t="str">
        <f t="shared" si="611"/>
        <v>Опер.касса №4387/024</v>
      </c>
      <c r="BL1138" t="e">
        <f>LEFT(#REF!,2)</f>
        <v>#REF!</v>
      </c>
      <c r="BM1138" s="12" t="str">
        <f t="shared" si="617"/>
        <v>4387/024</v>
      </c>
      <c r="BO1138" t="str">
        <f>IF(ISERROR(VLOOKUP($B1138,'РЕОРГ 01.08.2010'!A:B,2,FALSE)),"",VLOOKUP($B1138,'РЕОРГ 01.08.2010'!A:B,2,FALSE))</f>
        <v/>
      </c>
      <c r="BP1138" s="12" t="str">
        <f t="shared" si="612"/>
        <v>Опер.касса №4387/024</v>
      </c>
      <c r="BQ1138" t="e">
        <f>LEFT(#REF!,2)</f>
        <v>#REF!</v>
      </c>
      <c r="BR1138" s="12" t="str">
        <f t="shared" si="618"/>
        <v>4387/024</v>
      </c>
    </row>
    <row r="1139" spans="1:70" ht="12.75" customHeight="1">
      <c r="A1139" t="str">
        <f t="shared" si="613"/>
        <v>4387/025</v>
      </c>
      <c r="B1139" s="133">
        <v>1265</v>
      </c>
      <c r="C1139" s="1" t="s">
        <v>9091</v>
      </c>
      <c r="D1139" s="32" t="s">
        <v>1931</v>
      </c>
      <c r="E1139" s="1" t="s">
        <v>9092</v>
      </c>
      <c r="F1139" s="1" t="s">
        <v>5684</v>
      </c>
      <c r="G1139" s="1" t="s">
        <v>9093</v>
      </c>
      <c r="H1139" s="1" t="s">
        <v>6517</v>
      </c>
      <c r="I1139" s="1" t="s">
        <v>6518</v>
      </c>
      <c r="J1139" s="1"/>
      <c r="K1139" s="1">
        <v>0.25</v>
      </c>
      <c r="L1139" s="32" t="s">
        <v>4049</v>
      </c>
      <c r="M1139" s="8" t="s">
        <v>11868</v>
      </c>
      <c r="N1139" s="2" t="s">
        <v>12107</v>
      </c>
      <c r="O1139" s="173"/>
      <c r="P1139" s="168">
        <f t="shared" si="643"/>
        <v>1136</v>
      </c>
      <c r="Q1139" s="138">
        <f t="shared" si="637"/>
        <v>12</v>
      </c>
      <c r="R1139" s="138" t="e">
        <f t="shared" si="638"/>
        <v>#VALUE!</v>
      </c>
      <c r="S1139" s="138" t="e">
        <f t="shared" si="639"/>
        <v>#VALUE!</v>
      </c>
      <c r="T1139" s="138" t="e">
        <f t="shared" si="640"/>
        <v>#VALUE!</v>
      </c>
      <c r="U1139" s="138" t="e">
        <f t="shared" si="641"/>
        <v>#VALUE!</v>
      </c>
      <c r="V1139" s="138" t="e">
        <f t="shared" si="642"/>
        <v>#VALUE!</v>
      </c>
      <c r="W1139" s="158" t="str">
        <f t="shared" si="619"/>
        <v>выходной</v>
      </c>
      <c r="X1139" s="159" t="e">
        <f>HLOOKUP(SEARCH("2",$M1139)-1,$Q$3:$V1139,$P1139+1,FALSE)</f>
        <v>#N/A</v>
      </c>
      <c r="Y1139" s="160" t="str">
        <f t="shared" si="620"/>
        <v>10:00 14:30</v>
      </c>
      <c r="Z1139" s="161" t="e">
        <f t="shared" si="621"/>
        <v>#VALUE!</v>
      </c>
      <c r="AA1139" s="158" t="str">
        <f t="shared" si="622"/>
        <v>10:00 14:30</v>
      </c>
      <c r="AB1139" s="159" t="e">
        <f>HLOOKUP(SEARCH("3",$M1139)-1,$Q$3:$V1139,$P1139+1,FALSE)</f>
        <v>#VALUE!</v>
      </c>
      <c r="AC1139" s="160" t="e">
        <f t="shared" si="623"/>
        <v>#VALUE!</v>
      </c>
      <c r="AD1139" s="161" t="e">
        <f t="shared" si="624"/>
        <v>#VALUE!</v>
      </c>
      <c r="AE1139" s="158" t="str">
        <f t="shared" si="625"/>
        <v>выходной</v>
      </c>
      <c r="AF1139" s="159">
        <f>HLOOKUP(SEARCH("4",$M1139)-1,$Q$3:$V1139,$P1139+1,FALSE)</f>
        <v>12</v>
      </c>
      <c r="AG1139" s="161" t="str">
        <f t="shared" si="626"/>
        <v>10:00 14:30</v>
      </c>
      <c r="AH1139" s="161" t="e">
        <f t="shared" si="627"/>
        <v>#VALUE!</v>
      </c>
      <c r="AI1139" s="158" t="str">
        <f t="shared" si="628"/>
        <v>10:00 14:30</v>
      </c>
      <c r="AJ1139" s="159" t="e">
        <f>HLOOKUP(SEARCH("5",$M1139)-1,$Q$3:$V1139,$P1139+1,FALSE)</f>
        <v>#VALUE!</v>
      </c>
      <c r="AK1139" s="161" t="e">
        <f t="shared" si="629"/>
        <v>#VALUE!</v>
      </c>
      <c r="AL1139" s="161" t="e">
        <f t="shared" si="630"/>
        <v>#VALUE!</v>
      </c>
      <c r="AM1139" s="158" t="str">
        <f t="shared" si="631"/>
        <v>выходной</v>
      </c>
      <c r="AN1139" s="159" t="e">
        <f>HLOOKUP(SEARCH("6",$M1139)-1,$Q$3:$V1139,$P1139+1,FALSE)</f>
        <v>#VALUE!</v>
      </c>
      <c r="AO1139" s="161" t="e">
        <f t="shared" si="632"/>
        <v>#VALUE!</v>
      </c>
      <c r="AP1139" s="161" t="e">
        <f t="shared" si="633"/>
        <v>#VALUE!</v>
      </c>
      <c r="AQ1139" s="162" t="str">
        <f t="shared" si="634"/>
        <v>выходной</v>
      </c>
      <c r="AR1139" s="163" t="e">
        <f>HLOOKUP(SEARCH("7",$M1139)-1,$Q$3:$V1139,$P1139+1,FALSE)</f>
        <v>#VALUE!</v>
      </c>
      <c r="AS1139" s="164" t="str">
        <f t="shared" si="635"/>
        <v>выходной</v>
      </c>
      <c r="AT1139" s="142"/>
      <c r="AU1139" s="11" t="str">
        <f>IF(ISERROR(VLOOKUP(B1139,'РЕОРГ 2008'!$A:$B,2,FALSE)),"",VLOOKUP(B1139,'РЕОРГ 2008'!$A:$B,2,FALSE))</f>
        <v/>
      </c>
      <c r="AV1139" s="12" t="str">
        <f t="shared" si="636"/>
        <v>Опер.касса №4387/025</v>
      </c>
      <c r="AW1139" s="31" t="e">
        <f>LEFT(#REF!,2)</f>
        <v>#REF!</v>
      </c>
      <c r="AX1139" s="12" t="str">
        <f t="shared" si="614"/>
        <v>4387/025</v>
      </c>
      <c r="AZ1139" t="str">
        <f>IF(ISERROR(VLOOKUP(B1139,'РЕОРГ 01.08.2009'!$A:$B,2,FALSE)),"",VLOOKUP(B1139,'РЕОРГ 01.08.2009'!$A:$B,2,FALSE))</f>
        <v/>
      </c>
      <c r="BA1139" s="12" t="str">
        <f t="shared" si="609"/>
        <v>Опер.касса №4387/025</v>
      </c>
      <c r="BB1139" t="e">
        <f>LEFT(#REF!,2)</f>
        <v>#REF!</v>
      </c>
      <c r="BC1139" s="12" t="str">
        <f t="shared" si="615"/>
        <v>4387/025</v>
      </c>
      <c r="BE1139" t="str">
        <f>IF(ISERROR(VLOOKUP(B1139,'РЕОРГ 01.10.2009'!A:C,3,FALSE)),"",VLOOKUP(B1139,'РЕОРГ 01.10.2009'!A:C,3,FALSE))</f>
        <v/>
      </c>
      <c r="BF1139" s="12" t="str">
        <f t="shared" si="610"/>
        <v>Опер.касса №4387/025</v>
      </c>
      <c r="BG1139" t="e">
        <f>LEFT(#REF!,2)</f>
        <v>#REF!</v>
      </c>
      <c r="BH1139" s="12" t="str">
        <f t="shared" si="616"/>
        <v>4387/025</v>
      </c>
      <c r="BJ1139" t="str">
        <f>IF(ISERROR(VLOOKUP($B1139,'РЕОРГ 01.05.2010'!A:B,2,FALSE)),"",VLOOKUP($B1139,'РЕОРГ 01.05.2010'!A:B,2,FALSE))</f>
        <v/>
      </c>
      <c r="BK1139" s="12" t="str">
        <f t="shared" si="611"/>
        <v>Опер.касса №4387/025</v>
      </c>
      <c r="BL1139" t="e">
        <f>LEFT(#REF!,2)</f>
        <v>#REF!</v>
      </c>
      <c r="BM1139" s="12" t="str">
        <f t="shared" si="617"/>
        <v>4387/025</v>
      </c>
      <c r="BO1139" t="str">
        <f>IF(ISERROR(VLOOKUP($B1139,'РЕОРГ 01.08.2010'!A:B,2,FALSE)),"",VLOOKUP($B1139,'РЕОРГ 01.08.2010'!A:B,2,FALSE))</f>
        <v/>
      </c>
      <c r="BP1139" s="12" t="str">
        <f t="shared" si="612"/>
        <v>Опер.касса №4387/025</v>
      </c>
      <c r="BQ1139" t="e">
        <f>LEFT(#REF!,2)</f>
        <v>#REF!</v>
      </c>
      <c r="BR1139" s="12" t="str">
        <f t="shared" si="618"/>
        <v>4387/025</v>
      </c>
    </row>
    <row r="1140" spans="1:70" ht="12.75" customHeight="1">
      <c r="A1140" t="str">
        <f t="shared" si="613"/>
        <v>4387/031</v>
      </c>
      <c r="B1140" s="133">
        <v>1266</v>
      </c>
      <c r="C1140" s="1" t="s">
        <v>6519</v>
      </c>
      <c r="D1140" s="32" t="s">
        <v>1931</v>
      </c>
      <c r="E1140" s="1" t="s">
        <v>6520</v>
      </c>
      <c r="F1140" s="1" t="s">
        <v>5684</v>
      </c>
      <c r="G1140" s="1" t="s">
        <v>6521</v>
      </c>
      <c r="H1140" s="1" t="s">
        <v>6522</v>
      </c>
      <c r="I1140" s="1" t="s">
        <v>12847</v>
      </c>
      <c r="J1140" s="1"/>
      <c r="K1140" s="1">
        <v>0.25</v>
      </c>
      <c r="L1140" s="32" t="s">
        <v>4049</v>
      </c>
      <c r="M1140" s="8" t="s">
        <v>11876</v>
      </c>
      <c r="N1140" s="2" t="s">
        <v>12075</v>
      </c>
      <c r="O1140" s="173"/>
      <c r="P1140" s="168">
        <f t="shared" si="643"/>
        <v>1137</v>
      </c>
      <c r="Q1140" s="138" t="e">
        <f t="shared" si="637"/>
        <v>#VALUE!</v>
      </c>
      <c r="R1140" s="138" t="e">
        <f t="shared" si="638"/>
        <v>#VALUE!</v>
      </c>
      <c r="S1140" s="138" t="e">
        <f t="shared" si="639"/>
        <v>#VALUE!</v>
      </c>
      <c r="T1140" s="138" t="e">
        <f t="shared" si="640"/>
        <v>#VALUE!</v>
      </c>
      <c r="U1140" s="138" t="e">
        <f t="shared" si="641"/>
        <v>#VALUE!</v>
      </c>
      <c r="V1140" s="138" t="e">
        <f t="shared" si="642"/>
        <v>#VALUE!</v>
      </c>
      <c r="W1140" s="158" t="str">
        <f t="shared" si="619"/>
        <v>выходной</v>
      </c>
      <c r="X1140" s="159" t="e">
        <f>HLOOKUP(SEARCH("2",$M1140)-1,$Q$3:$V1140,$P1140+1,FALSE)</f>
        <v>#VALUE!</v>
      </c>
      <c r="Y1140" s="160" t="e">
        <f t="shared" si="620"/>
        <v>#VALUE!</v>
      </c>
      <c r="Z1140" s="161" t="e">
        <f t="shared" si="621"/>
        <v>#VALUE!</v>
      </c>
      <c r="AA1140" s="158" t="str">
        <f t="shared" si="622"/>
        <v>выходной</v>
      </c>
      <c r="AB1140" s="159" t="e">
        <f>HLOOKUP(SEARCH("3",$M1140)-1,$Q$3:$V1140,$P1140+1,FALSE)</f>
        <v>#VALUE!</v>
      </c>
      <c r="AC1140" s="160" t="e">
        <f t="shared" si="623"/>
        <v>#VALUE!</v>
      </c>
      <c r="AD1140" s="161" t="e">
        <f t="shared" si="624"/>
        <v>#VALUE!</v>
      </c>
      <c r="AE1140" s="158" t="str">
        <f t="shared" si="625"/>
        <v>выходной</v>
      </c>
      <c r="AF1140" s="159" t="e">
        <f>HLOOKUP(SEARCH("4",$M1140)-1,$Q$3:$V1140,$P1140+1,FALSE)</f>
        <v>#N/A</v>
      </c>
      <c r="AG1140" s="161" t="str">
        <f t="shared" si="626"/>
        <v>08:00 18:00(12:00 13:00)</v>
      </c>
      <c r="AH1140" s="161" t="e">
        <f t="shared" si="627"/>
        <v>#VALUE!</v>
      </c>
      <c r="AI1140" s="158" t="str">
        <f t="shared" si="628"/>
        <v>08:00 18:00(12:00 13:00)</v>
      </c>
      <c r="AJ1140" s="159" t="e">
        <f>HLOOKUP(SEARCH("5",$M1140)-1,$Q$3:$V1140,$P1140+1,FALSE)</f>
        <v>#VALUE!</v>
      </c>
      <c r="AK1140" s="161" t="e">
        <f t="shared" si="629"/>
        <v>#VALUE!</v>
      </c>
      <c r="AL1140" s="161" t="e">
        <f t="shared" si="630"/>
        <v>#VALUE!</v>
      </c>
      <c r="AM1140" s="158" t="str">
        <f t="shared" si="631"/>
        <v>выходной</v>
      </c>
      <c r="AN1140" s="159" t="e">
        <f>HLOOKUP(SEARCH("6",$M1140)-1,$Q$3:$V1140,$P1140+1,FALSE)</f>
        <v>#VALUE!</v>
      </c>
      <c r="AO1140" s="161" t="e">
        <f t="shared" si="632"/>
        <v>#VALUE!</v>
      </c>
      <c r="AP1140" s="161" t="e">
        <f t="shared" si="633"/>
        <v>#VALUE!</v>
      </c>
      <c r="AQ1140" s="162" t="str">
        <f t="shared" si="634"/>
        <v>выходной</v>
      </c>
      <c r="AR1140" s="163" t="e">
        <f>HLOOKUP(SEARCH("7",$M1140)-1,$Q$3:$V1140,$P1140+1,FALSE)</f>
        <v>#VALUE!</v>
      </c>
      <c r="AS1140" s="164" t="str">
        <f t="shared" si="635"/>
        <v>выходной</v>
      </c>
      <c r="AT1140" s="142"/>
      <c r="AU1140" s="11" t="str">
        <f>IF(ISERROR(VLOOKUP(B1140,'РЕОРГ 2008'!$A:$B,2,FALSE)),"",VLOOKUP(B1140,'РЕОРГ 2008'!$A:$B,2,FALSE))</f>
        <v/>
      </c>
      <c r="AV1140" s="12" t="str">
        <f t="shared" si="636"/>
        <v>Опер.касса №4387/031</v>
      </c>
      <c r="AW1140" s="31" t="e">
        <f>LEFT(#REF!,2)</f>
        <v>#REF!</v>
      </c>
      <c r="AX1140" s="12" t="str">
        <f t="shared" si="614"/>
        <v>4387/031</v>
      </c>
      <c r="AZ1140" t="str">
        <f>IF(ISERROR(VLOOKUP(B1140,'РЕОРГ 01.08.2009'!$A:$B,2,FALSE)),"",VLOOKUP(B1140,'РЕОРГ 01.08.2009'!$A:$B,2,FALSE))</f>
        <v/>
      </c>
      <c r="BA1140" s="12" t="str">
        <f t="shared" si="609"/>
        <v>Опер.касса №4387/031</v>
      </c>
      <c r="BB1140" t="e">
        <f>LEFT(#REF!,2)</f>
        <v>#REF!</v>
      </c>
      <c r="BC1140" s="12" t="str">
        <f t="shared" si="615"/>
        <v>4387/031</v>
      </c>
      <c r="BE1140" t="str">
        <f>IF(ISERROR(VLOOKUP(B1140,'РЕОРГ 01.10.2009'!A:C,3,FALSE)),"",VLOOKUP(B1140,'РЕОРГ 01.10.2009'!A:C,3,FALSE))</f>
        <v/>
      </c>
      <c r="BF1140" s="12" t="str">
        <f t="shared" si="610"/>
        <v>Опер.касса №4387/031</v>
      </c>
      <c r="BG1140" t="e">
        <f>LEFT(#REF!,2)</f>
        <v>#REF!</v>
      </c>
      <c r="BH1140" s="12" t="str">
        <f t="shared" si="616"/>
        <v>4387/031</v>
      </c>
      <c r="BJ1140" t="str">
        <f>IF(ISERROR(VLOOKUP($B1140,'РЕОРГ 01.05.2010'!A:B,2,FALSE)),"",VLOOKUP($B1140,'РЕОРГ 01.05.2010'!A:B,2,FALSE))</f>
        <v/>
      </c>
      <c r="BK1140" s="12" t="str">
        <f t="shared" si="611"/>
        <v>Опер.касса №4387/031</v>
      </c>
      <c r="BL1140" t="e">
        <f>LEFT(#REF!,2)</f>
        <v>#REF!</v>
      </c>
      <c r="BM1140" s="12" t="str">
        <f t="shared" si="617"/>
        <v>4387/031</v>
      </c>
      <c r="BO1140" t="str">
        <f>IF(ISERROR(VLOOKUP($B1140,'РЕОРГ 01.08.2010'!A:B,2,FALSE)),"",VLOOKUP($B1140,'РЕОРГ 01.08.2010'!A:B,2,FALSE))</f>
        <v/>
      </c>
      <c r="BP1140" s="12" t="str">
        <f t="shared" si="612"/>
        <v>Опер.касса №4387/031</v>
      </c>
      <c r="BQ1140" t="e">
        <f>LEFT(#REF!,2)</f>
        <v>#REF!</v>
      </c>
      <c r="BR1140" s="12" t="str">
        <f t="shared" si="618"/>
        <v>4387/031</v>
      </c>
    </row>
    <row r="1141" spans="1:70" ht="12.75" customHeight="1">
      <c r="A1141" t="str">
        <f t="shared" si="613"/>
        <v>4387/032</v>
      </c>
      <c r="B1141" s="133">
        <v>1267</v>
      </c>
      <c r="C1141" s="1" t="s">
        <v>6523</v>
      </c>
      <c r="D1141" s="32" t="s">
        <v>1931</v>
      </c>
      <c r="E1141" s="1" t="s">
        <v>6524</v>
      </c>
      <c r="F1141" s="1" t="s">
        <v>5684</v>
      </c>
      <c r="G1141" s="1" t="s">
        <v>6585</v>
      </c>
      <c r="H1141" s="1" t="s">
        <v>6586</v>
      </c>
      <c r="I1141" s="1" t="s">
        <v>6587</v>
      </c>
      <c r="J1141" s="1"/>
      <c r="K1141" s="1">
        <v>0.5</v>
      </c>
      <c r="L1141" s="32" t="s">
        <v>4049</v>
      </c>
      <c r="M1141" s="8" t="s">
        <v>12134</v>
      </c>
      <c r="N1141" s="2" t="s">
        <v>12462</v>
      </c>
      <c r="O1141" s="173"/>
      <c r="P1141" s="168">
        <f t="shared" si="643"/>
        <v>1138</v>
      </c>
      <c r="Q1141" s="138">
        <f t="shared" si="637"/>
        <v>25</v>
      </c>
      <c r="R1141" s="138">
        <f t="shared" si="638"/>
        <v>50</v>
      </c>
      <c r="S1141" s="138" t="e">
        <f t="shared" si="639"/>
        <v>#VALUE!</v>
      </c>
      <c r="T1141" s="138" t="e">
        <f t="shared" si="640"/>
        <v>#VALUE!</v>
      </c>
      <c r="U1141" s="138" t="e">
        <f t="shared" si="641"/>
        <v>#VALUE!</v>
      </c>
      <c r="V1141" s="138" t="e">
        <f t="shared" si="642"/>
        <v>#VALUE!</v>
      </c>
      <c r="W1141" s="158" t="str">
        <f t="shared" si="619"/>
        <v>выходной</v>
      </c>
      <c r="X1141" s="159" t="e">
        <f>HLOOKUP(SEARCH("2",$M1141)-1,$Q$3:$V1141,$P1141+1,FALSE)</f>
        <v>#N/A</v>
      </c>
      <c r="Y1141" s="160" t="str">
        <f t="shared" si="620"/>
        <v>08:00 16:00(12:00 13:00)</v>
      </c>
      <c r="Z1141" s="161" t="e">
        <f t="shared" si="621"/>
        <v>#VALUE!</v>
      </c>
      <c r="AA1141" s="158" t="str">
        <f t="shared" si="622"/>
        <v>08:00 16:00(12:00 13:00)</v>
      </c>
      <c r="AB1141" s="159" t="e">
        <f>HLOOKUP(SEARCH("3",$M1141)-1,$Q$3:$V1141,$P1141+1,FALSE)</f>
        <v>#VALUE!</v>
      </c>
      <c r="AC1141" s="160" t="e">
        <f t="shared" si="623"/>
        <v>#VALUE!</v>
      </c>
      <c r="AD1141" s="161" t="e">
        <f t="shared" si="624"/>
        <v>#VALUE!</v>
      </c>
      <c r="AE1141" s="158" t="str">
        <f t="shared" si="625"/>
        <v>выходной</v>
      </c>
      <c r="AF1141" s="159">
        <f>HLOOKUP(SEARCH("4",$M1141)-1,$Q$3:$V1141,$P1141+1,FALSE)</f>
        <v>25</v>
      </c>
      <c r="AG1141" s="161" t="str">
        <f t="shared" si="626"/>
        <v>08:00 16:00(12:00 13:00)|08:00 12:30</v>
      </c>
      <c r="AH1141" s="161" t="str">
        <f t="shared" si="627"/>
        <v>08:00 16:00(12:00 13:00)</v>
      </c>
      <c r="AI1141" s="158" t="str">
        <f t="shared" si="628"/>
        <v>08:00 16:00(12:00 13:00)</v>
      </c>
      <c r="AJ1141" s="159" t="e">
        <f>HLOOKUP(SEARCH("5",$M1141)-1,$Q$3:$V1141,$P1141+1,FALSE)</f>
        <v>#VALUE!</v>
      </c>
      <c r="AK1141" s="161" t="e">
        <f t="shared" si="629"/>
        <v>#VALUE!</v>
      </c>
      <c r="AL1141" s="161" t="e">
        <f t="shared" si="630"/>
        <v>#VALUE!</v>
      </c>
      <c r="AM1141" s="158" t="str">
        <f t="shared" si="631"/>
        <v>выходной</v>
      </c>
      <c r="AN1141" s="159">
        <f>HLOOKUP(SEARCH("6",$M1141)-1,$Q$3:$V1141,$P1141+1,FALSE)</f>
        <v>50</v>
      </c>
      <c r="AO1141" s="161" t="str">
        <f t="shared" si="632"/>
        <v>08:00 12:30</v>
      </c>
      <c r="AP1141" s="161" t="e">
        <f t="shared" si="633"/>
        <v>#VALUE!</v>
      </c>
      <c r="AQ1141" s="162" t="str">
        <f t="shared" si="634"/>
        <v>08:00 12:30</v>
      </c>
      <c r="AR1141" s="163" t="e">
        <f>HLOOKUP(SEARCH("7",$M1141)-1,$Q$3:$V1141,$P1141+1,FALSE)</f>
        <v>#VALUE!</v>
      </c>
      <c r="AS1141" s="164" t="str">
        <f t="shared" si="635"/>
        <v>выходной</v>
      </c>
      <c r="AT1141" s="142"/>
      <c r="AU1141" s="11" t="str">
        <f>IF(ISERROR(VLOOKUP(B1141,'РЕОРГ 2008'!$A:$B,2,FALSE)),"",VLOOKUP(B1141,'РЕОРГ 2008'!$A:$B,2,FALSE))</f>
        <v/>
      </c>
      <c r="AV1141" s="12" t="str">
        <f t="shared" si="636"/>
        <v>Опер.касса №4387/032</v>
      </c>
      <c r="AW1141" s="31" t="e">
        <f>LEFT(#REF!,2)</f>
        <v>#REF!</v>
      </c>
      <c r="AX1141" s="12" t="str">
        <f t="shared" si="614"/>
        <v>4387/032</v>
      </c>
      <c r="AZ1141" t="str">
        <f>IF(ISERROR(VLOOKUP(B1141,'РЕОРГ 01.08.2009'!$A:$B,2,FALSE)),"",VLOOKUP(B1141,'РЕОРГ 01.08.2009'!$A:$B,2,FALSE))</f>
        <v/>
      </c>
      <c r="BA1141" s="12" t="str">
        <f t="shared" si="609"/>
        <v>Опер.касса №4387/032</v>
      </c>
      <c r="BB1141" t="e">
        <f>LEFT(#REF!,2)</f>
        <v>#REF!</v>
      </c>
      <c r="BC1141" s="12" t="str">
        <f t="shared" si="615"/>
        <v>4387/032</v>
      </c>
      <c r="BE1141" t="str">
        <f>IF(ISERROR(VLOOKUP(B1141,'РЕОРГ 01.10.2009'!A:C,3,FALSE)),"",VLOOKUP(B1141,'РЕОРГ 01.10.2009'!A:C,3,FALSE))</f>
        <v/>
      </c>
      <c r="BF1141" s="12" t="str">
        <f t="shared" si="610"/>
        <v>Опер.касса №4387/032</v>
      </c>
      <c r="BG1141" t="e">
        <f>LEFT(#REF!,2)</f>
        <v>#REF!</v>
      </c>
      <c r="BH1141" s="12" t="str">
        <f t="shared" si="616"/>
        <v>4387/032</v>
      </c>
      <c r="BJ1141" t="str">
        <f>IF(ISERROR(VLOOKUP($B1141,'РЕОРГ 01.05.2010'!A:B,2,FALSE)),"",VLOOKUP($B1141,'РЕОРГ 01.05.2010'!A:B,2,FALSE))</f>
        <v/>
      </c>
      <c r="BK1141" s="12" t="str">
        <f t="shared" si="611"/>
        <v>Опер.касса №4387/032</v>
      </c>
      <c r="BL1141" t="e">
        <f>LEFT(#REF!,2)</f>
        <v>#REF!</v>
      </c>
      <c r="BM1141" s="12" t="str">
        <f t="shared" si="617"/>
        <v>4387/032</v>
      </c>
      <c r="BO1141" t="str">
        <f>IF(ISERROR(VLOOKUP($B1141,'РЕОРГ 01.08.2010'!A:B,2,FALSE)),"",VLOOKUP($B1141,'РЕОРГ 01.08.2010'!A:B,2,FALSE))</f>
        <v/>
      </c>
      <c r="BP1141" s="12" t="str">
        <f t="shared" si="612"/>
        <v>Опер.касса №4387/032</v>
      </c>
      <c r="BQ1141" t="e">
        <f>LEFT(#REF!,2)</f>
        <v>#REF!</v>
      </c>
      <c r="BR1141" s="12" t="str">
        <f t="shared" si="618"/>
        <v>4387/032</v>
      </c>
    </row>
    <row r="1142" spans="1:70" ht="12.75" customHeight="1">
      <c r="A1142" t="str">
        <f t="shared" si="613"/>
        <v>4387/04</v>
      </c>
      <c r="B1142" s="133">
        <v>1268</v>
      </c>
      <c r="C1142" s="1" t="s">
        <v>6588</v>
      </c>
      <c r="D1142" s="32" t="s">
        <v>1931</v>
      </c>
      <c r="E1142" s="1" t="s">
        <v>6589</v>
      </c>
      <c r="F1142" s="1" t="s">
        <v>5684</v>
      </c>
      <c r="G1142" s="1" t="s">
        <v>6590</v>
      </c>
      <c r="H1142" s="1" t="s">
        <v>6591</v>
      </c>
      <c r="I1142" s="1" t="s">
        <v>6592</v>
      </c>
      <c r="J1142" s="1"/>
      <c r="K1142" s="1">
        <v>0.5</v>
      </c>
      <c r="L1142" s="32" t="s">
        <v>4049</v>
      </c>
      <c r="M1142" s="8" t="s">
        <v>12347</v>
      </c>
      <c r="N1142" s="2" t="s">
        <v>12462</v>
      </c>
      <c r="O1142" s="173"/>
      <c r="P1142" s="168">
        <f t="shared" si="643"/>
        <v>1139</v>
      </c>
      <c r="Q1142" s="138">
        <f t="shared" si="637"/>
        <v>25</v>
      </c>
      <c r="R1142" s="138">
        <f t="shared" si="638"/>
        <v>50</v>
      </c>
      <c r="S1142" s="138" t="e">
        <f t="shared" si="639"/>
        <v>#VALUE!</v>
      </c>
      <c r="T1142" s="138" t="e">
        <f t="shared" si="640"/>
        <v>#VALUE!</v>
      </c>
      <c r="U1142" s="138" t="e">
        <f t="shared" si="641"/>
        <v>#VALUE!</v>
      </c>
      <c r="V1142" s="138" t="e">
        <f t="shared" si="642"/>
        <v>#VALUE!</v>
      </c>
      <c r="W1142" s="158" t="str">
        <f t="shared" si="619"/>
        <v>выходной</v>
      </c>
      <c r="X1142" s="159" t="e">
        <f>HLOOKUP(SEARCH("2",$M1142)-1,$Q$3:$V1142,$P1142+1,FALSE)</f>
        <v>#VALUE!</v>
      </c>
      <c r="Y1142" s="160" t="e">
        <f t="shared" si="620"/>
        <v>#VALUE!</v>
      </c>
      <c r="Z1142" s="161" t="e">
        <f t="shared" si="621"/>
        <v>#VALUE!</v>
      </c>
      <c r="AA1142" s="158" t="str">
        <f t="shared" si="622"/>
        <v>выходной</v>
      </c>
      <c r="AB1142" s="159" t="e">
        <f>HLOOKUP(SEARCH("3",$M1142)-1,$Q$3:$V1142,$P1142+1,FALSE)</f>
        <v>#N/A</v>
      </c>
      <c r="AC1142" s="160" t="str">
        <f t="shared" si="623"/>
        <v>08:00 16:00(12:00 13:00)</v>
      </c>
      <c r="AD1142" s="161" t="e">
        <f t="shared" si="624"/>
        <v>#VALUE!</v>
      </c>
      <c r="AE1142" s="158" t="str">
        <f t="shared" si="625"/>
        <v>08:00 16:00(12:00 13:00)</v>
      </c>
      <c r="AF1142" s="159" t="e">
        <f>HLOOKUP(SEARCH("4",$M1142)-1,$Q$3:$V1142,$P1142+1,FALSE)</f>
        <v>#VALUE!</v>
      </c>
      <c r="AG1142" s="161" t="e">
        <f t="shared" si="626"/>
        <v>#VALUE!</v>
      </c>
      <c r="AH1142" s="161" t="e">
        <f t="shared" si="627"/>
        <v>#VALUE!</v>
      </c>
      <c r="AI1142" s="158" t="str">
        <f t="shared" si="628"/>
        <v>выходной</v>
      </c>
      <c r="AJ1142" s="159">
        <f>HLOOKUP(SEARCH("5",$M1142)-1,$Q$3:$V1142,$P1142+1,FALSE)</f>
        <v>25</v>
      </c>
      <c r="AK1142" s="161" t="str">
        <f t="shared" si="629"/>
        <v>08:00 16:00(12:00 13:00)|08:00 12:30</v>
      </c>
      <c r="AL1142" s="161" t="str">
        <f t="shared" si="630"/>
        <v>08:00 16:00(12:00 13:00)</v>
      </c>
      <c r="AM1142" s="158" t="str">
        <f t="shared" si="631"/>
        <v>08:00 16:00(12:00 13:00)</v>
      </c>
      <c r="AN1142" s="159">
        <f>HLOOKUP(SEARCH("6",$M1142)-1,$Q$3:$V1142,$P1142+1,FALSE)</f>
        <v>50</v>
      </c>
      <c r="AO1142" s="161" t="str">
        <f t="shared" si="632"/>
        <v>08:00 12:30</v>
      </c>
      <c r="AP1142" s="161" t="e">
        <f t="shared" si="633"/>
        <v>#VALUE!</v>
      </c>
      <c r="AQ1142" s="162" t="str">
        <f t="shared" si="634"/>
        <v>08:00 12:30</v>
      </c>
      <c r="AR1142" s="163" t="e">
        <f>HLOOKUP(SEARCH("7",$M1142)-1,$Q$3:$V1142,$P1142+1,FALSE)</f>
        <v>#VALUE!</v>
      </c>
      <c r="AS1142" s="164" t="str">
        <f t="shared" si="635"/>
        <v>выходной</v>
      </c>
      <c r="AT1142" s="142"/>
      <c r="AU1142" s="11" t="str">
        <f>IF(ISERROR(VLOOKUP(B1142,'РЕОРГ 2008'!$A:$B,2,FALSE)),"",VLOOKUP(B1142,'РЕОРГ 2008'!$A:$B,2,FALSE))</f>
        <v/>
      </c>
      <c r="AV1142" s="12" t="str">
        <f t="shared" si="636"/>
        <v>Опер.касса №4387/04</v>
      </c>
      <c r="AW1142" s="31" t="e">
        <f>LEFT(#REF!,2)</f>
        <v>#REF!</v>
      </c>
      <c r="AX1142" s="12" t="str">
        <f t="shared" si="614"/>
        <v>4387/04</v>
      </c>
      <c r="AZ1142" t="str">
        <f>IF(ISERROR(VLOOKUP(B1142,'РЕОРГ 01.08.2009'!$A:$B,2,FALSE)),"",VLOOKUP(B1142,'РЕОРГ 01.08.2009'!$A:$B,2,FALSE))</f>
        <v/>
      </c>
      <c r="BA1142" s="12" t="str">
        <f t="shared" si="609"/>
        <v>Опер.касса №4387/04</v>
      </c>
      <c r="BB1142" t="e">
        <f>LEFT(#REF!,2)</f>
        <v>#REF!</v>
      </c>
      <c r="BC1142" s="12" t="str">
        <f t="shared" si="615"/>
        <v>4387/04</v>
      </c>
      <c r="BE1142" t="str">
        <f>IF(ISERROR(VLOOKUP(B1142,'РЕОРГ 01.10.2009'!A:C,3,FALSE)),"",VLOOKUP(B1142,'РЕОРГ 01.10.2009'!A:C,3,FALSE))</f>
        <v/>
      </c>
      <c r="BF1142" s="12" t="str">
        <f t="shared" si="610"/>
        <v>Опер.касса №4387/04</v>
      </c>
      <c r="BG1142" t="e">
        <f>LEFT(#REF!,2)</f>
        <v>#REF!</v>
      </c>
      <c r="BH1142" s="12" t="str">
        <f t="shared" si="616"/>
        <v>4387/04</v>
      </c>
      <c r="BJ1142" t="str">
        <f>IF(ISERROR(VLOOKUP($B1142,'РЕОРГ 01.05.2010'!A:B,2,FALSE)),"",VLOOKUP($B1142,'РЕОРГ 01.05.2010'!A:B,2,FALSE))</f>
        <v/>
      </c>
      <c r="BK1142" s="12" t="str">
        <f t="shared" si="611"/>
        <v>Опер.касса №4387/04</v>
      </c>
      <c r="BL1142" t="e">
        <f>LEFT(#REF!,2)</f>
        <v>#REF!</v>
      </c>
      <c r="BM1142" s="12" t="str">
        <f t="shared" si="617"/>
        <v>4387/04</v>
      </c>
      <c r="BO1142" t="str">
        <f>IF(ISERROR(VLOOKUP($B1142,'РЕОРГ 01.08.2010'!A:B,2,FALSE)),"",VLOOKUP($B1142,'РЕОРГ 01.08.2010'!A:B,2,FALSE))</f>
        <v/>
      </c>
      <c r="BP1142" s="12" t="str">
        <f t="shared" si="612"/>
        <v>Опер.касса №4387/04</v>
      </c>
      <c r="BQ1142" t="e">
        <f>LEFT(#REF!,2)</f>
        <v>#REF!</v>
      </c>
      <c r="BR1142" s="12" t="str">
        <f t="shared" si="618"/>
        <v>4387/04</v>
      </c>
    </row>
    <row r="1143" spans="1:70" ht="12.75" customHeight="1">
      <c r="A1143" t="str">
        <f t="shared" si="613"/>
        <v>4387/044</v>
      </c>
      <c r="B1143" s="133">
        <v>1269</v>
      </c>
      <c r="C1143" s="1" t="s">
        <v>6593</v>
      </c>
      <c r="D1143" s="32" t="s">
        <v>1931</v>
      </c>
      <c r="E1143" s="1" t="s">
        <v>6594</v>
      </c>
      <c r="F1143" s="1" t="s">
        <v>5684</v>
      </c>
      <c r="G1143" s="1" t="s">
        <v>6595</v>
      </c>
      <c r="H1143" s="1" t="s">
        <v>6596</v>
      </c>
      <c r="I1143" s="1" t="s">
        <v>6597</v>
      </c>
      <c r="J1143" s="1"/>
      <c r="K1143" s="1">
        <v>1</v>
      </c>
      <c r="L1143" s="32" t="s">
        <v>4049</v>
      </c>
      <c r="M1143" s="8" t="s">
        <v>11831</v>
      </c>
      <c r="N1143" s="2" t="s">
        <v>12463</v>
      </c>
      <c r="O1143" s="173"/>
      <c r="P1143" s="168">
        <f t="shared" si="643"/>
        <v>1140</v>
      </c>
      <c r="Q1143" s="138">
        <f t="shared" si="637"/>
        <v>25</v>
      </c>
      <c r="R1143" s="138">
        <f t="shared" si="638"/>
        <v>50</v>
      </c>
      <c r="S1143" s="138">
        <f t="shared" si="639"/>
        <v>75</v>
      </c>
      <c r="T1143" s="138">
        <f t="shared" si="640"/>
        <v>100</v>
      </c>
      <c r="U1143" s="138" t="e">
        <f t="shared" si="641"/>
        <v>#VALUE!</v>
      </c>
      <c r="V1143" s="138" t="e">
        <f t="shared" si="642"/>
        <v>#VALUE!</v>
      </c>
      <c r="W1143" s="158" t="str">
        <f t="shared" si="619"/>
        <v>выходной</v>
      </c>
      <c r="X1143" s="159" t="e">
        <f>HLOOKUP(SEARCH("2",$M1143)-1,$Q$3:$V1143,$P1143+1,FALSE)</f>
        <v>#N/A</v>
      </c>
      <c r="Y1143" s="160" t="str">
        <f t="shared" si="620"/>
        <v>08:00 16:30(12:00 13:00)</v>
      </c>
      <c r="Z1143" s="161" t="e">
        <f t="shared" si="621"/>
        <v>#VALUE!</v>
      </c>
      <c r="AA1143" s="158" t="str">
        <f t="shared" si="622"/>
        <v>08:00 16:30(12:00 13:00)</v>
      </c>
      <c r="AB1143" s="159">
        <f>HLOOKUP(SEARCH("3",$M1143)-1,$Q$3:$V1143,$P1143+1,FALSE)</f>
        <v>25</v>
      </c>
      <c r="AC1143" s="160" t="str">
        <f t="shared" si="623"/>
        <v>08:00 16:30(12:00 13:00)|08:00 16:30(12:00 13:00)|08:00 16:30(12:00 13:00)|08:00 13:00</v>
      </c>
      <c r="AD1143" s="161" t="str">
        <f t="shared" si="624"/>
        <v>08:00 16:30(12:00 13:00)</v>
      </c>
      <c r="AE1143" s="158" t="str">
        <f t="shared" si="625"/>
        <v>08:00 16:30(12:00 13:00)</v>
      </c>
      <c r="AF1143" s="159">
        <f>HLOOKUP(SEARCH("4",$M1143)-1,$Q$3:$V1143,$P1143+1,FALSE)</f>
        <v>50</v>
      </c>
      <c r="AG1143" s="161" t="str">
        <f t="shared" si="626"/>
        <v>08:00 16:30(12:00 13:00)|08:00 16:30(12:00 13:00)|08:00 13:00</v>
      </c>
      <c r="AH1143" s="161" t="str">
        <f t="shared" si="627"/>
        <v>08:00 16:30(12:00 13:00)</v>
      </c>
      <c r="AI1143" s="158" t="str">
        <f t="shared" si="628"/>
        <v>08:00 16:30(12:00 13:00)</v>
      </c>
      <c r="AJ1143" s="159">
        <f>HLOOKUP(SEARCH("5",$M1143)-1,$Q$3:$V1143,$P1143+1,FALSE)</f>
        <v>75</v>
      </c>
      <c r="AK1143" s="161" t="str">
        <f t="shared" si="629"/>
        <v>08:00 16:30(12:00 13:00)|08:00 13:00</v>
      </c>
      <c r="AL1143" s="161" t="str">
        <f t="shared" si="630"/>
        <v>08:00 16:30(12:00 13:00)</v>
      </c>
      <c r="AM1143" s="158" t="str">
        <f t="shared" si="631"/>
        <v>08:00 16:30(12:00 13:00)</v>
      </c>
      <c r="AN1143" s="159">
        <f>HLOOKUP(SEARCH("6",$M1143)-1,$Q$3:$V1143,$P1143+1,FALSE)</f>
        <v>100</v>
      </c>
      <c r="AO1143" s="161" t="str">
        <f t="shared" si="632"/>
        <v>08:00 13:00</v>
      </c>
      <c r="AP1143" s="161" t="e">
        <f t="shared" si="633"/>
        <v>#VALUE!</v>
      </c>
      <c r="AQ1143" s="162" t="str">
        <f t="shared" si="634"/>
        <v>08:00 13:00</v>
      </c>
      <c r="AR1143" s="163" t="e">
        <f>HLOOKUP(SEARCH("7",$M1143)-1,$Q$3:$V1143,$P1143+1,FALSE)</f>
        <v>#VALUE!</v>
      </c>
      <c r="AS1143" s="164" t="str">
        <f t="shared" si="635"/>
        <v>выходной</v>
      </c>
      <c r="AT1143" s="142"/>
      <c r="AU1143" s="11" t="str">
        <f>IF(ISERROR(VLOOKUP(B1143,'РЕОРГ 2008'!$A:$B,2,FALSE)),"",VLOOKUP(B1143,'РЕОРГ 2008'!$A:$B,2,FALSE))</f>
        <v/>
      </c>
      <c r="AV1143" s="12" t="str">
        <f t="shared" si="636"/>
        <v>Опер.касса №4387/044</v>
      </c>
      <c r="AW1143" s="31" t="e">
        <f>LEFT(#REF!,2)</f>
        <v>#REF!</v>
      </c>
      <c r="AX1143" s="12" t="str">
        <f t="shared" si="614"/>
        <v>4387/044</v>
      </c>
      <c r="AZ1143" t="str">
        <f>IF(ISERROR(VLOOKUP(B1143,'РЕОРГ 01.08.2009'!$A:$B,2,FALSE)),"",VLOOKUP(B1143,'РЕОРГ 01.08.2009'!$A:$B,2,FALSE))</f>
        <v/>
      </c>
      <c r="BA1143" s="12" t="str">
        <f t="shared" si="609"/>
        <v>Опер.касса №4387/044</v>
      </c>
      <c r="BB1143" t="e">
        <f>LEFT(#REF!,2)</f>
        <v>#REF!</v>
      </c>
      <c r="BC1143" s="12" t="str">
        <f t="shared" si="615"/>
        <v>4387/044</v>
      </c>
      <c r="BE1143" t="str">
        <f>IF(ISERROR(VLOOKUP(B1143,'РЕОРГ 01.10.2009'!A:C,3,FALSE)),"",VLOOKUP(B1143,'РЕОРГ 01.10.2009'!A:C,3,FALSE))</f>
        <v/>
      </c>
      <c r="BF1143" s="12" t="str">
        <f t="shared" si="610"/>
        <v>Опер.касса №4387/044</v>
      </c>
      <c r="BG1143" t="e">
        <f>LEFT(#REF!,2)</f>
        <v>#REF!</v>
      </c>
      <c r="BH1143" s="12" t="str">
        <f t="shared" si="616"/>
        <v>4387/044</v>
      </c>
      <c r="BJ1143" t="str">
        <f>IF(ISERROR(VLOOKUP($B1143,'РЕОРГ 01.05.2010'!A:B,2,FALSE)),"",VLOOKUP($B1143,'РЕОРГ 01.05.2010'!A:B,2,FALSE))</f>
        <v/>
      </c>
      <c r="BK1143" s="12" t="str">
        <f t="shared" si="611"/>
        <v>Опер.касса №4387/044</v>
      </c>
      <c r="BL1143" t="e">
        <f>LEFT(#REF!,2)</f>
        <v>#REF!</v>
      </c>
      <c r="BM1143" s="12" t="str">
        <f t="shared" si="617"/>
        <v>4387/044</v>
      </c>
      <c r="BO1143" t="str">
        <f>IF(ISERROR(VLOOKUP($B1143,'РЕОРГ 01.08.2010'!A:B,2,FALSE)),"",VLOOKUP($B1143,'РЕОРГ 01.08.2010'!A:B,2,FALSE))</f>
        <v/>
      </c>
      <c r="BP1143" s="12" t="str">
        <f t="shared" si="612"/>
        <v>Опер.касса №4387/044</v>
      </c>
      <c r="BQ1143" t="e">
        <f>LEFT(#REF!,2)</f>
        <v>#REF!</v>
      </c>
      <c r="BR1143" s="12" t="str">
        <f t="shared" si="618"/>
        <v>4387/044</v>
      </c>
    </row>
    <row r="1144" spans="1:70" ht="12.75" customHeight="1">
      <c r="A1144" t="str">
        <f t="shared" si="613"/>
        <v>4387/046</v>
      </c>
      <c r="B1144" s="133">
        <v>1270</v>
      </c>
      <c r="C1144" s="1" t="s">
        <v>6598</v>
      </c>
      <c r="D1144" s="32" t="s">
        <v>1931</v>
      </c>
      <c r="E1144" s="1" t="s">
        <v>6599</v>
      </c>
      <c r="F1144" s="1" t="s">
        <v>5684</v>
      </c>
      <c r="G1144" s="1" t="s">
        <v>12848</v>
      </c>
      <c r="H1144" s="1" t="s">
        <v>12849</v>
      </c>
      <c r="I1144" s="1" t="s">
        <v>12850</v>
      </c>
      <c r="J1144" s="1"/>
      <c r="K1144" s="1">
        <v>0.25</v>
      </c>
      <c r="L1144" s="32" t="s">
        <v>4049</v>
      </c>
      <c r="M1144" s="8" t="s">
        <v>12442</v>
      </c>
      <c r="N1144" s="2" t="s">
        <v>11971</v>
      </c>
      <c r="O1144" s="173"/>
      <c r="P1144" s="168">
        <f t="shared" si="643"/>
        <v>1141</v>
      </c>
      <c r="Q1144" s="138">
        <f t="shared" si="637"/>
        <v>12</v>
      </c>
      <c r="R1144" s="138" t="e">
        <f t="shared" si="638"/>
        <v>#VALUE!</v>
      </c>
      <c r="S1144" s="138" t="e">
        <f t="shared" si="639"/>
        <v>#VALUE!</v>
      </c>
      <c r="T1144" s="138" t="e">
        <f t="shared" si="640"/>
        <v>#VALUE!</v>
      </c>
      <c r="U1144" s="138" t="e">
        <f t="shared" si="641"/>
        <v>#VALUE!</v>
      </c>
      <c r="V1144" s="138" t="e">
        <f t="shared" si="642"/>
        <v>#VALUE!</v>
      </c>
      <c r="W1144" s="158" t="str">
        <f t="shared" si="619"/>
        <v>выходной</v>
      </c>
      <c r="X1144" s="159" t="e">
        <f>HLOOKUP(SEARCH("2",$M1144)-1,$Q$3:$V1144,$P1144+1,FALSE)</f>
        <v>#VALUE!</v>
      </c>
      <c r="Y1144" s="160" t="e">
        <f t="shared" si="620"/>
        <v>#VALUE!</v>
      </c>
      <c r="Z1144" s="161" t="e">
        <f t="shared" si="621"/>
        <v>#VALUE!</v>
      </c>
      <c r="AA1144" s="158" t="str">
        <f t="shared" si="622"/>
        <v>выходной</v>
      </c>
      <c r="AB1144" s="159" t="e">
        <f>HLOOKUP(SEARCH("3",$M1144)-1,$Q$3:$V1144,$P1144+1,FALSE)</f>
        <v>#VALUE!</v>
      </c>
      <c r="AC1144" s="160" t="e">
        <f t="shared" si="623"/>
        <v>#VALUE!</v>
      </c>
      <c r="AD1144" s="161" t="e">
        <f t="shared" si="624"/>
        <v>#VALUE!</v>
      </c>
      <c r="AE1144" s="158" t="str">
        <f t="shared" si="625"/>
        <v>выходной</v>
      </c>
      <c r="AF1144" s="159" t="e">
        <f>HLOOKUP(SEARCH("4",$M1144)-1,$Q$3:$V1144,$P1144+1,FALSE)</f>
        <v>#VALUE!</v>
      </c>
      <c r="AG1144" s="161" t="e">
        <f t="shared" si="626"/>
        <v>#VALUE!</v>
      </c>
      <c r="AH1144" s="161" t="e">
        <f t="shared" si="627"/>
        <v>#VALUE!</v>
      </c>
      <c r="AI1144" s="158" t="str">
        <f t="shared" si="628"/>
        <v>выходной</v>
      </c>
      <c r="AJ1144" s="159" t="e">
        <f>HLOOKUP(SEARCH("5",$M1144)-1,$Q$3:$V1144,$P1144+1,FALSE)</f>
        <v>#N/A</v>
      </c>
      <c r="AK1144" s="161" t="str">
        <f t="shared" si="629"/>
        <v>08:00 12:30</v>
      </c>
      <c r="AL1144" s="161" t="e">
        <f t="shared" si="630"/>
        <v>#VALUE!</v>
      </c>
      <c r="AM1144" s="158" t="str">
        <f t="shared" si="631"/>
        <v>08:00 12:30</v>
      </c>
      <c r="AN1144" s="159">
        <f>HLOOKUP(SEARCH("6",$M1144)-1,$Q$3:$V1144,$P1144+1,FALSE)</f>
        <v>12</v>
      </c>
      <c r="AO1144" s="161" t="str">
        <f t="shared" si="632"/>
        <v>08:00 12:30</v>
      </c>
      <c r="AP1144" s="161" t="e">
        <f t="shared" si="633"/>
        <v>#VALUE!</v>
      </c>
      <c r="AQ1144" s="162" t="str">
        <f t="shared" si="634"/>
        <v>08:00 12:30</v>
      </c>
      <c r="AR1144" s="163" t="e">
        <f>HLOOKUP(SEARCH("7",$M1144)-1,$Q$3:$V1144,$P1144+1,FALSE)</f>
        <v>#VALUE!</v>
      </c>
      <c r="AS1144" s="164" t="str">
        <f t="shared" si="635"/>
        <v>выходной</v>
      </c>
      <c r="AT1144" s="142"/>
      <c r="AU1144" s="11" t="str">
        <f>IF(ISERROR(VLOOKUP(B1144,'РЕОРГ 2008'!$A:$B,2,FALSE)),"",VLOOKUP(B1144,'РЕОРГ 2008'!$A:$B,2,FALSE))</f>
        <v/>
      </c>
      <c r="AV1144" s="12" t="str">
        <f t="shared" si="636"/>
        <v>Опер.касса №4387/046</v>
      </c>
      <c r="AW1144" s="31" t="e">
        <f>LEFT(#REF!,2)</f>
        <v>#REF!</v>
      </c>
      <c r="AX1144" s="12" t="str">
        <f t="shared" si="614"/>
        <v>4387/046</v>
      </c>
      <c r="AZ1144" t="str">
        <f>IF(ISERROR(VLOOKUP(B1144,'РЕОРГ 01.08.2009'!$A:$B,2,FALSE)),"",VLOOKUP(B1144,'РЕОРГ 01.08.2009'!$A:$B,2,FALSE))</f>
        <v/>
      </c>
      <c r="BA1144" s="12" t="str">
        <f t="shared" si="609"/>
        <v>Опер.касса №4387/046</v>
      </c>
      <c r="BB1144" t="e">
        <f>LEFT(#REF!,2)</f>
        <v>#REF!</v>
      </c>
      <c r="BC1144" s="12" t="str">
        <f t="shared" si="615"/>
        <v>4387/046</v>
      </c>
      <c r="BE1144" t="str">
        <f>IF(ISERROR(VLOOKUP(B1144,'РЕОРГ 01.10.2009'!A:C,3,FALSE)),"",VLOOKUP(B1144,'РЕОРГ 01.10.2009'!A:C,3,FALSE))</f>
        <v/>
      </c>
      <c r="BF1144" s="12" t="str">
        <f t="shared" si="610"/>
        <v>Опер.касса №4387/046</v>
      </c>
      <c r="BG1144" t="e">
        <f>LEFT(#REF!,2)</f>
        <v>#REF!</v>
      </c>
      <c r="BH1144" s="12" t="str">
        <f t="shared" si="616"/>
        <v>4387/046</v>
      </c>
      <c r="BJ1144" t="str">
        <f>IF(ISERROR(VLOOKUP($B1144,'РЕОРГ 01.05.2010'!A:B,2,FALSE)),"",VLOOKUP($B1144,'РЕОРГ 01.05.2010'!A:B,2,FALSE))</f>
        <v/>
      </c>
      <c r="BK1144" s="12" t="str">
        <f t="shared" si="611"/>
        <v>Опер.касса №4387/046</v>
      </c>
      <c r="BL1144" t="e">
        <f>LEFT(#REF!,2)</f>
        <v>#REF!</v>
      </c>
      <c r="BM1144" s="12" t="str">
        <f t="shared" si="617"/>
        <v>4387/046</v>
      </c>
      <c r="BO1144" t="str">
        <f>IF(ISERROR(VLOOKUP($B1144,'РЕОРГ 01.08.2010'!A:B,2,FALSE)),"",VLOOKUP($B1144,'РЕОРГ 01.08.2010'!A:B,2,FALSE))</f>
        <v/>
      </c>
      <c r="BP1144" s="12" t="str">
        <f t="shared" si="612"/>
        <v>Опер.касса №4387/046</v>
      </c>
      <c r="BQ1144" t="e">
        <f>LEFT(#REF!,2)</f>
        <v>#REF!</v>
      </c>
      <c r="BR1144" s="12" t="str">
        <f t="shared" si="618"/>
        <v>4387/046</v>
      </c>
    </row>
    <row r="1145" spans="1:70" ht="12.75" customHeight="1">
      <c r="A1145" t="str">
        <f t="shared" si="613"/>
        <v>4387/048</v>
      </c>
      <c r="B1145" s="133">
        <v>1271</v>
      </c>
      <c r="C1145" s="1" t="s">
        <v>6600</v>
      </c>
      <c r="D1145" s="32" t="s">
        <v>1931</v>
      </c>
      <c r="E1145" s="1" t="s">
        <v>6601</v>
      </c>
      <c r="F1145" s="1" t="s">
        <v>5684</v>
      </c>
      <c r="G1145" s="1" t="s">
        <v>8332</v>
      </c>
      <c r="H1145" s="1" t="s">
        <v>2149</v>
      </c>
      <c r="I1145" s="1" t="s">
        <v>3996</v>
      </c>
      <c r="J1145" s="1"/>
      <c r="K1145" s="1">
        <v>0.5</v>
      </c>
      <c r="L1145" s="32" t="s">
        <v>4049</v>
      </c>
      <c r="M1145" s="8" t="s">
        <v>11991</v>
      </c>
      <c r="N1145" s="2" t="s">
        <v>11919</v>
      </c>
      <c r="O1145" s="173"/>
      <c r="P1145" s="168">
        <f t="shared" si="643"/>
        <v>1142</v>
      </c>
      <c r="Q1145" s="138">
        <f t="shared" si="637"/>
        <v>25</v>
      </c>
      <c r="R1145" s="138">
        <f t="shared" si="638"/>
        <v>50</v>
      </c>
      <c r="S1145" s="138" t="e">
        <f t="shared" si="639"/>
        <v>#VALUE!</v>
      </c>
      <c r="T1145" s="138" t="e">
        <f t="shared" si="640"/>
        <v>#VALUE!</v>
      </c>
      <c r="U1145" s="138" t="e">
        <f t="shared" si="641"/>
        <v>#VALUE!</v>
      </c>
      <c r="V1145" s="138" t="e">
        <f t="shared" si="642"/>
        <v>#VALUE!</v>
      </c>
      <c r="W1145" s="158" t="str">
        <f t="shared" si="619"/>
        <v>08:00 15:00(12:00 13:00)</v>
      </c>
      <c r="X1145" s="159" t="e">
        <f>HLOOKUP(SEARCH("2",$M1145)-1,$Q$3:$V1145,$P1145+1,FALSE)</f>
        <v>#VALUE!</v>
      </c>
      <c r="Y1145" s="160" t="e">
        <f t="shared" si="620"/>
        <v>#VALUE!</v>
      </c>
      <c r="Z1145" s="161" t="e">
        <f t="shared" si="621"/>
        <v>#VALUE!</v>
      </c>
      <c r="AA1145" s="158" t="str">
        <f t="shared" si="622"/>
        <v>выходной</v>
      </c>
      <c r="AB1145" s="159">
        <f>HLOOKUP(SEARCH("3",$M1145)-1,$Q$3:$V1145,$P1145+1,FALSE)</f>
        <v>25</v>
      </c>
      <c r="AC1145" s="160" t="str">
        <f t="shared" si="623"/>
        <v>08:00 15:00(12:00 13:00)|08:00 14:00(12:00 13:00)</v>
      </c>
      <c r="AD1145" s="161" t="str">
        <f t="shared" si="624"/>
        <v>08:00 15:00(12:00 13:00)</v>
      </c>
      <c r="AE1145" s="158" t="str">
        <f t="shared" si="625"/>
        <v>08:00 15:00(12:00 13:00)</v>
      </c>
      <c r="AF1145" s="159" t="e">
        <f>HLOOKUP(SEARCH("4",$M1145)-1,$Q$3:$V1145,$P1145+1,FALSE)</f>
        <v>#VALUE!</v>
      </c>
      <c r="AG1145" s="161" t="e">
        <f t="shared" si="626"/>
        <v>#VALUE!</v>
      </c>
      <c r="AH1145" s="161" t="e">
        <f t="shared" si="627"/>
        <v>#VALUE!</v>
      </c>
      <c r="AI1145" s="158" t="str">
        <f t="shared" si="628"/>
        <v>выходной</v>
      </c>
      <c r="AJ1145" s="159">
        <f>HLOOKUP(SEARCH("5",$M1145)-1,$Q$3:$V1145,$P1145+1,FALSE)</f>
        <v>50</v>
      </c>
      <c r="AK1145" s="161" t="str">
        <f t="shared" si="629"/>
        <v>08:00 14:00(12:00 13:00)</v>
      </c>
      <c r="AL1145" s="161" t="e">
        <f t="shared" si="630"/>
        <v>#VALUE!</v>
      </c>
      <c r="AM1145" s="158" t="str">
        <f t="shared" si="631"/>
        <v>08:00 14:00(12:00 13:00)</v>
      </c>
      <c r="AN1145" s="159" t="e">
        <f>HLOOKUP(SEARCH("6",$M1145)-1,$Q$3:$V1145,$P1145+1,FALSE)</f>
        <v>#VALUE!</v>
      </c>
      <c r="AO1145" s="161" t="e">
        <f t="shared" si="632"/>
        <v>#VALUE!</v>
      </c>
      <c r="AP1145" s="161" t="e">
        <f t="shared" si="633"/>
        <v>#VALUE!</v>
      </c>
      <c r="AQ1145" s="162" t="str">
        <f t="shared" si="634"/>
        <v>выходной</v>
      </c>
      <c r="AR1145" s="163" t="e">
        <f>HLOOKUP(SEARCH("7",$M1145)-1,$Q$3:$V1145,$P1145+1,FALSE)</f>
        <v>#VALUE!</v>
      </c>
      <c r="AS1145" s="164" t="str">
        <f t="shared" si="635"/>
        <v>выходной</v>
      </c>
      <c r="AT1145" s="142"/>
      <c r="AU1145" s="11" t="str">
        <f>IF(ISERROR(VLOOKUP(B1145,'РЕОРГ 2008'!$A:$B,2,FALSE)),"",VLOOKUP(B1145,'РЕОРГ 2008'!$A:$B,2,FALSE))</f>
        <v/>
      </c>
      <c r="AV1145" s="12" t="str">
        <f t="shared" si="636"/>
        <v>Опер.касса №4387/048</v>
      </c>
      <c r="AW1145" s="31" t="e">
        <f>LEFT(#REF!,2)</f>
        <v>#REF!</v>
      </c>
      <c r="AX1145" s="12" t="str">
        <f t="shared" si="614"/>
        <v>4387/048</v>
      </c>
      <c r="AZ1145" t="str">
        <f>IF(ISERROR(VLOOKUP(B1145,'РЕОРГ 01.08.2009'!$A:$B,2,FALSE)),"",VLOOKUP(B1145,'РЕОРГ 01.08.2009'!$A:$B,2,FALSE))</f>
        <v/>
      </c>
      <c r="BA1145" s="12" t="str">
        <f t="shared" si="609"/>
        <v>Опер.касса №4387/048</v>
      </c>
      <c r="BB1145" t="e">
        <f>LEFT(#REF!,2)</f>
        <v>#REF!</v>
      </c>
      <c r="BC1145" s="12" t="str">
        <f t="shared" si="615"/>
        <v>4387/048</v>
      </c>
      <c r="BE1145" t="str">
        <f>IF(ISERROR(VLOOKUP(B1145,'РЕОРГ 01.10.2009'!A:C,3,FALSE)),"",VLOOKUP(B1145,'РЕОРГ 01.10.2009'!A:C,3,FALSE))</f>
        <v/>
      </c>
      <c r="BF1145" s="12" t="str">
        <f t="shared" si="610"/>
        <v>Опер.касса №4387/048</v>
      </c>
      <c r="BG1145" t="e">
        <f>LEFT(#REF!,2)</f>
        <v>#REF!</v>
      </c>
      <c r="BH1145" s="12" t="str">
        <f t="shared" si="616"/>
        <v>4387/048</v>
      </c>
      <c r="BJ1145" t="str">
        <f>IF(ISERROR(VLOOKUP($B1145,'РЕОРГ 01.05.2010'!A:B,2,FALSE)),"",VLOOKUP($B1145,'РЕОРГ 01.05.2010'!A:B,2,FALSE))</f>
        <v/>
      </c>
      <c r="BK1145" s="12" t="str">
        <f t="shared" si="611"/>
        <v>Опер.касса №4387/048</v>
      </c>
      <c r="BL1145" t="e">
        <f>LEFT(#REF!,2)</f>
        <v>#REF!</v>
      </c>
      <c r="BM1145" s="12" t="str">
        <f t="shared" si="617"/>
        <v>4387/048</v>
      </c>
      <c r="BO1145" t="str">
        <f>IF(ISERROR(VLOOKUP($B1145,'РЕОРГ 01.08.2010'!A:B,2,FALSE)),"",VLOOKUP($B1145,'РЕОРГ 01.08.2010'!A:B,2,FALSE))</f>
        <v/>
      </c>
      <c r="BP1145" s="12" t="str">
        <f t="shared" si="612"/>
        <v>Опер.касса №4387/048</v>
      </c>
      <c r="BQ1145" t="e">
        <f>LEFT(#REF!,2)</f>
        <v>#REF!</v>
      </c>
      <c r="BR1145" s="12" t="str">
        <f t="shared" si="618"/>
        <v>4387/048</v>
      </c>
    </row>
    <row r="1146" spans="1:70" ht="12.75" customHeight="1">
      <c r="A1146" t="str">
        <f t="shared" si="613"/>
        <v>4387/05</v>
      </c>
      <c r="B1146" s="133">
        <v>1272</v>
      </c>
      <c r="C1146" s="1" t="s">
        <v>11162</v>
      </c>
      <c r="D1146" s="32" t="s">
        <v>1926</v>
      </c>
      <c r="E1146" s="1" t="s">
        <v>3997</v>
      </c>
      <c r="F1146" s="1" t="s">
        <v>5684</v>
      </c>
      <c r="G1146" s="1" t="s">
        <v>11163</v>
      </c>
      <c r="H1146" s="1" t="s">
        <v>11164</v>
      </c>
      <c r="I1146" s="1" t="s">
        <v>11165</v>
      </c>
      <c r="J1146" s="1"/>
      <c r="K1146" s="1">
        <v>7</v>
      </c>
      <c r="L1146" s="32" t="s">
        <v>4051</v>
      </c>
      <c r="M1146" s="8" t="s">
        <v>11773</v>
      </c>
      <c r="N1146" s="2" t="s">
        <v>12464</v>
      </c>
      <c r="O1146" s="173"/>
      <c r="P1146" s="168">
        <f t="shared" si="643"/>
        <v>1143</v>
      </c>
      <c r="Q1146" s="138">
        <f t="shared" si="637"/>
        <v>25</v>
      </c>
      <c r="R1146" s="138">
        <f t="shared" si="638"/>
        <v>50</v>
      </c>
      <c r="S1146" s="138">
        <f t="shared" si="639"/>
        <v>75</v>
      </c>
      <c r="T1146" s="138">
        <f t="shared" si="640"/>
        <v>100</v>
      </c>
      <c r="U1146" s="138">
        <f t="shared" si="641"/>
        <v>125</v>
      </c>
      <c r="V1146" s="138" t="e">
        <f t="shared" si="642"/>
        <v>#VALUE!</v>
      </c>
      <c r="W1146" s="158" t="str">
        <f t="shared" si="619"/>
        <v>08:00 18:00(13:00 14:00)</v>
      </c>
      <c r="X1146" s="159">
        <f>HLOOKUP(SEARCH("2",$M1146)-1,$Q$3:$V1146,$P1146+1,FALSE)</f>
        <v>25</v>
      </c>
      <c r="Y1146" s="160" t="str">
        <f t="shared" si="620"/>
        <v>08:00 18:00(13:00 14:00)|08:00 18:00(13:00 14:00)|08:00 18:00(13:00 14:00)|08:00 18:00(13:00 14:00)|09:00 15:00</v>
      </c>
      <c r="Z1146" s="161" t="str">
        <f t="shared" si="621"/>
        <v>08:00 18:00(13:00 14:00)</v>
      </c>
      <c r="AA1146" s="158" t="str">
        <f t="shared" si="622"/>
        <v>08:00 18:00(13:00 14:00)</v>
      </c>
      <c r="AB1146" s="159">
        <f>HLOOKUP(SEARCH("3",$M1146)-1,$Q$3:$V1146,$P1146+1,FALSE)</f>
        <v>50</v>
      </c>
      <c r="AC1146" s="160" t="str">
        <f t="shared" si="623"/>
        <v>08:00 18:00(13:00 14:00)|08:00 18:00(13:00 14:00)|08:00 18:00(13:00 14:00)|09:00 15:00</v>
      </c>
      <c r="AD1146" s="161" t="str">
        <f t="shared" si="624"/>
        <v>08:00 18:00(13:00 14:00)</v>
      </c>
      <c r="AE1146" s="158" t="str">
        <f t="shared" si="625"/>
        <v>08:00 18:00(13:00 14:00)</v>
      </c>
      <c r="AF1146" s="159">
        <f>HLOOKUP(SEARCH("4",$M1146)-1,$Q$3:$V1146,$P1146+1,FALSE)</f>
        <v>75</v>
      </c>
      <c r="AG1146" s="161" t="str">
        <f t="shared" si="626"/>
        <v>08:00 18:00(13:00 14:00)|08:00 18:00(13:00 14:00)|09:00 15:00</v>
      </c>
      <c r="AH1146" s="161" t="str">
        <f t="shared" si="627"/>
        <v>08:00 18:00(13:00 14:00)</v>
      </c>
      <c r="AI1146" s="158" t="str">
        <f t="shared" si="628"/>
        <v>08:00 18:00(13:00 14:00)</v>
      </c>
      <c r="AJ1146" s="159">
        <f>HLOOKUP(SEARCH("5",$M1146)-1,$Q$3:$V1146,$P1146+1,FALSE)</f>
        <v>100</v>
      </c>
      <c r="AK1146" s="161" t="str">
        <f t="shared" si="629"/>
        <v>08:00 18:00(13:00 14:00)|09:00 15:00</v>
      </c>
      <c r="AL1146" s="161" t="str">
        <f t="shared" si="630"/>
        <v>08:00 18:00(13:00 14:00)</v>
      </c>
      <c r="AM1146" s="158" t="str">
        <f t="shared" si="631"/>
        <v>08:00 18:00(13:00 14:00)</v>
      </c>
      <c r="AN1146" s="159">
        <f>HLOOKUP(SEARCH("6",$M1146)-1,$Q$3:$V1146,$P1146+1,FALSE)</f>
        <v>125</v>
      </c>
      <c r="AO1146" s="161" t="str">
        <f t="shared" si="632"/>
        <v>09:00 15:00</v>
      </c>
      <c r="AP1146" s="161" t="e">
        <f t="shared" si="633"/>
        <v>#VALUE!</v>
      </c>
      <c r="AQ1146" s="162" t="str">
        <f t="shared" si="634"/>
        <v>09:00 15:00</v>
      </c>
      <c r="AR1146" s="163" t="e">
        <f>HLOOKUP(SEARCH("7",$M1146)-1,$Q$3:$V1146,$P1146+1,FALSE)</f>
        <v>#VALUE!</v>
      </c>
      <c r="AS1146" s="164" t="str">
        <f t="shared" si="635"/>
        <v>выходной</v>
      </c>
      <c r="AT1146" s="142"/>
      <c r="AU1146" s="11" t="str">
        <f>IF(ISERROR(VLOOKUP(B1146,'РЕОРГ 2008'!$A:$B,2,FALSE)),"",VLOOKUP(B1146,'РЕОРГ 2008'!$A:$B,2,FALSE))</f>
        <v/>
      </c>
      <c r="AV1146" s="12" t="str">
        <f t="shared" si="636"/>
        <v>Доп.офис №4387/05</v>
      </c>
      <c r="AW1146" s="31" t="e">
        <f>LEFT(#REF!,2)</f>
        <v>#REF!</v>
      </c>
      <c r="AX1146" s="12" t="str">
        <f t="shared" si="614"/>
        <v>4387/05</v>
      </c>
      <c r="AZ1146" t="str">
        <f>IF(ISERROR(VLOOKUP(B1146,'РЕОРГ 01.08.2009'!$A:$B,2,FALSE)),"",VLOOKUP(B1146,'РЕОРГ 01.08.2009'!$A:$B,2,FALSE))</f>
        <v/>
      </c>
      <c r="BA1146" s="12" t="str">
        <f t="shared" si="609"/>
        <v>Доп.офис №4387/05</v>
      </c>
      <c r="BB1146" t="e">
        <f>LEFT(#REF!,2)</f>
        <v>#REF!</v>
      </c>
      <c r="BC1146" s="12" t="str">
        <f t="shared" si="615"/>
        <v>4387/05</v>
      </c>
      <c r="BE1146" t="str">
        <f>IF(ISERROR(VLOOKUP(B1146,'РЕОРГ 01.10.2009'!A:C,3,FALSE)),"",VLOOKUP(B1146,'РЕОРГ 01.10.2009'!A:C,3,FALSE))</f>
        <v/>
      </c>
      <c r="BF1146" s="12" t="str">
        <f t="shared" si="610"/>
        <v>Доп.офис №4387/05</v>
      </c>
      <c r="BG1146" t="e">
        <f>LEFT(#REF!,2)</f>
        <v>#REF!</v>
      </c>
      <c r="BH1146" s="12" t="str">
        <f t="shared" si="616"/>
        <v>4387/05</v>
      </c>
      <c r="BJ1146" t="str">
        <f>IF(ISERROR(VLOOKUP($B1146,'РЕОРГ 01.05.2010'!A:B,2,FALSE)),"",VLOOKUP($B1146,'РЕОРГ 01.05.2010'!A:B,2,FALSE))</f>
        <v/>
      </c>
      <c r="BK1146" s="12" t="str">
        <f t="shared" si="611"/>
        <v>Доп.офис №4387/05</v>
      </c>
      <c r="BL1146" t="e">
        <f>LEFT(#REF!,2)</f>
        <v>#REF!</v>
      </c>
      <c r="BM1146" s="12" t="str">
        <f t="shared" si="617"/>
        <v>4387/05</v>
      </c>
      <c r="BO1146" t="str">
        <f>IF(ISERROR(VLOOKUP($B1146,'РЕОРГ 01.08.2010'!A:B,2,FALSE)),"",VLOOKUP($B1146,'РЕОРГ 01.08.2010'!A:B,2,FALSE))</f>
        <v/>
      </c>
      <c r="BP1146" s="12" t="str">
        <f t="shared" si="612"/>
        <v>Доп.офис №4387/05</v>
      </c>
      <c r="BQ1146" t="e">
        <f>LEFT(#REF!,2)</f>
        <v>#REF!</v>
      </c>
      <c r="BR1146" s="12" t="str">
        <f t="shared" si="618"/>
        <v>4387/05</v>
      </c>
    </row>
    <row r="1147" spans="1:70" ht="12.75" customHeight="1">
      <c r="A1147" t="str">
        <f t="shared" si="613"/>
        <v>4387/053</v>
      </c>
      <c r="B1147" s="133">
        <v>1273</v>
      </c>
      <c r="C1147" s="1" t="s">
        <v>3999</v>
      </c>
      <c r="D1147" s="32" t="s">
        <v>1926</v>
      </c>
      <c r="E1147" s="1" t="s">
        <v>4000</v>
      </c>
      <c r="F1147" s="1" t="s">
        <v>5684</v>
      </c>
      <c r="G1147" s="1" t="s">
        <v>4001</v>
      </c>
      <c r="H1147" s="1" t="s">
        <v>4002</v>
      </c>
      <c r="I1147" s="1" t="s">
        <v>12851</v>
      </c>
      <c r="J1147" s="1"/>
      <c r="K1147" s="1">
        <v>5</v>
      </c>
      <c r="L1147" s="32" t="s">
        <v>4051</v>
      </c>
      <c r="M1147" s="8" t="s">
        <v>12259</v>
      </c>
      <c r="N1147" s="2" t="s">
        <v>12464</v>
      </c>
      <c r="O1147" s="173"/>
      <c r="P1147" s="168">
        <f t="shared" si="643"/>
        <v>1144</v>
      </c>
      <c r="Q1147" s="138">
        <f t="shared" si="637"/>
        <v>25</v>
      </c>
      <c r="R1147" s="138">
        <f t="shared" si="638"/>
        <v>50</v>
      </c>
      <c r="S1147" s="138">
        <f t="shared" si="639"/>
        <v>75</v>
      </c>
      <c r="T1147" s="138">
        <f t="shared" si="640"/>
        <v>100</v>
      </c>
      <c r="U1147" s="138">
        <f t="shared" si="641"/>
        <v>125</v>
      </c>
      <c r="V1147" s="138" t="e">
        <f t="shared" si="642"/>
        <v>#VALUE!</v>
      </c>
      <c r="W1147" s="158" t="str">
        <f t="shared" si="619"/>
        <v>08:00 18:00(13:00 14:00)</v>
      </c>
      <c r="X1147" s="159">
        <f>HLOOKUP(SEARCH("2",$M1147)-1,$Q$3:$V1147,$P1147+1,FALSE)</f>
        <v>25</v>
      </c>
      <c r="Y1147" s="160" t="str">
        <f t="shared" si="620"/>
        <v>08:00 18:00(13:00 14:00)|08:00 18:00(13:00 14:00)|08:00 18:00(13:00 14:00)|08:00 18:00(13:00 14:00)|09:00 15:00</v>
      </c>
      <c r="Z1147" s="161" t="str">
        <f t="shared" si="621"/>
        <v>08:00 18:00(13:00 14:00)</v>
      </c>
      <c r="AA1147" s="158" t="str">
        <f t="shared" si="622"/>
        <v>08:00 18:00(13:00 14:00)</v>
      </c>
      <c r="AB1147" s="159">
        <f>HLOOKUP(SEARCH("3",$M1147)-1,$Q$3:$V1147,$P1147+1,FALSE)</f>
        <v>50</v>
      </c>
      <c r="AC1147" s="160" t="str">
        <f t="shared" si="623"/>
        <v>08:00 18:00(13:00 14:00)|08:00 18:00(13:00 14:00)|08:00 18:00(13:00 14:00)|09:00 15:00</v>
      </c>
      <c r="AD1147" s="161" t="str">
        <f t="shared" si="624"/>
        <v>08:00 18:00(13:00 14:00)</v>
      </c>
      <c r="AE1147" s="158" t="str">
        <f t="shared" si="625"/>
        <v>08:00 18:00(13:00 14:00)</v>
      </c>
      <c r="AF1147" s="159">
        <f>HLOOKUP(SEARCH("4",$M1147)-1,$Q$3:$V1147,$P1147+1,FALSE)</f>
        <v>75</v>
      </c>
      <c r="AG1147" s="161" t="str">
        <f t="shared" si="626"/>
        <v>08:00 18:00(13:00 14:00)|08:00 18:00(13:00 14:00)|09:00 15:00</v>
      </c>
      <c r="AH1147" s="161" t="str">
        <f t="shared" si="627"/>
        <v>08:00 18:00(13:00 14:00)</v>
      </c>
      <c r="AI1147" s="158" t="str">
        <f t="shared" si="628"/>
        <v>08:00 18:00(13:00 14:00)</v>
      </c>
      <c r="AJ1147" s="159">
        <f>HLOOKUP(SEARCH("5",$M1147)-1,$Q$3:$V1147,$P1147+1,FALSE)</f>
        <v>100</v>
      </c>
      <c r="AK1147" s="161" t="str">
        <f t="shared" si="629"/>
        <v>08:00 18:00(13:00 14:00)|09:00 15:00</v>
      </c>
      <c r="AL1147" s="161" t="str">
        <f t="shared" si="630"/>
        <v>08:00 18:00(13:00 14:00)</v>
      </c>
      <c r="AM1147" s="158" t="str">
        <f t="shared" si="631"/>
        <v>08:00 18:00(13:00 14:00)</v>
      </c>
      <c r="AN1147" s="159" t="e">
        <f>HLOOKUP(SEARCH("6",$M1147)-1,$Q$3:$V1147,$P1147+1,FALSE)</f>
        <v>#VALUE!</v>
      </c>
      <c r="AO1147" s="161" t="e">
        <f t="shared" si="632"/>
        <v>#VALUE!</v>
      </c>
      <c r="AP1147" s="161" t="e">
        <f t="shared" si="633"/>
        <v>#VALUE!</v>
      </c>
      <c r="AQ1147" s="162" t="str">
        <f t="shared" si="634"/>
        <v>выходной</v>
      </c>
      <c r="AR1147" s="163">
        <f>HLOOKUP(SEARCH("7",$M1147)-1,$Q$3:$V1147,$P1147+1,FALSE)</f>
        <v>125</v>
      </c>
      <c r="AS1147" s="164" t="str">
        <f t="shared" si="635"/>
        <v>09:00 15:00</v>
      </c>
      <c r="AT1147" s="142"/>
      <c r="AU1147" s="11" t="str">
        <f>IF(ISERROR(VLOOKUP(B1147,'РЕОРГ 2008'!$A:$B,2,FALSE)),"",VLOOKUP(B1147,'РЕОРГ 2008'!$A:$B,2,FALSE))</f>
        <v/>
      </c>
      <c r="AV1147" s="12" t="str">
        <f t="shared" si="636"/>
        <v>Доп.офис №4387/053</v>
      </c>
      <c r="AW1147" s="31" t="e">
        <f>LEFT(#REF!,2)</f>
        <v>#REF!</v>
      </c>
      <c r="AX1147" s="12" t="str">
        <f t="shared" si="614"/>
        <v>4387/053</v>
      </c>
      <c r="AZ1147" t="str">
        <f>IF(ISERROR(VLOOKUP(B1147,'РЕОРГ 01.08.2009'!$A:$B,2,FALSE)),"",VLOOKUP(B1147,'РЕОРГ 01.08.2009'!$A:$B,2,FALSE))</f>
        <v/>
      </c>
      <c r="BA1147" s="12" t="str">
        <f t="shared" si="609"/>
        <v>Доп.офис №4387/053</v>
      </c>
      <c r="BB1147" t="e">
        <f>LEFT(#REF!,2)</f>
        <v>#REF!</v>
      </c>
      <c r="BC1147" s="12" t="str">
        <f t="shared" si="615"/>
        <v>4387/053</v>
      </c>
      <c r="BE1147" t="str">
        <f>IF(ISERROR(VLOOKUP(B1147,'РЕОРГ 01.10.2009'!A:C,3,FALSE)),"",VLOOKUP(B1147,'РЕОРГ 01.10.2009'!A:C,3,FALSE))</f>
        <v/>
      </c>
      <c r="BF1147" s="12" t="str">
        <f t="shared" si="610"/>
        <v>Доп.офис №4387/053</v>
      </c>
      <c r="BG1147" t="e">
        <f>LEFT(#REF!,2)</f>
        <v>#REF!</v>
      </c>
      <c r="BH1147" s="12" t="str">
        <f t="shared" si="616"/>
        <v>4387/053</v>
      </c>
      <c r="BJ1147" t="str">
        <f>IF(ISERROR(VLOOKUP($B1147,'РЕОРГ 01.05.2010'!A:B,2,FALSE)),"",VLOOKUP($B1147,'РЕОРГ 01.05.2010'!A:B,2,FALSE))</f>
        <v/>
      </c>
      <c r="BK1147" s="12" t="str">
        <f t="shared" si="611"/>
        <v>Доп.офис №4387/053</v>
      </c>
      <c r="BL1147" t="e">
        <f>LEFT(#REF!,2)</f>
        <v>#REF!</v>
      </c>
      <c r="BM1147" s="12" t="str">
        <f t="shared" si="617"/>
        <v>4387/053</v>
      </c>
      <c r="BO1147" t="str">
        <f>IF(ISERROR(VLOOKUP($B1147,'РЕОРГ 01.08.2010'!A:B,2,FALSE)),"",VLOOKUP($B1147,'РЕОРГ 01.08.2010'!A:B,2,FALSE))</f>
        <v/>
      </c>
      <c r="BP1147" s="12" t="str">
        <f t="shared" si="612"/>
        <v>Доп.офис №4387/053</v>
      </c>
      <c r="BQ1147" t="e">
        <f>LEFT(#REF!,2)</f>
        <v>#REF!</v>
      </c>
      <c r="BR1147" s="12" t="str">
        <f t="shared" si="618"/>
        <v>4387/053</v>
      </c>
    </row>
    <row r="1148" spans="1:70" ht="12.75" customHeight="1">
      <c r="A1148" t="str">
        <f t="shared" si="613"/>
        <v>4387/054</v>
      </c>
      <c r="B1148" s="133">
        <v>1274</v>
      </c>
      <c r="C1148" s="1" t="s">
        <v>4003</v>
      </c>
      <c r="D1148" s="32" t="s">
        <v>7240</v>
      </c>
      <c r="E1148" s="1" t="s">
        <v>1663</v>
      </c>
      <c r="F1148" s="1" t="s">
        <v>5684</v>
      </c>
      <c r="G1148" s="1" t="s">
        <v>4004</v>
      </c>
      <c r="H1148" s="1" t="s">
        <v>13058</v>
      </c>
      <c r="I1148" s="1" t="s">
        <v>1700</v>
      </c>
      <c r="J1148" s="1"/>
      <c r="K1148" s="1">
        <v>7</v>
      </c>
      <c r="L1148" s="32" t="s">
        <v>4051</v>
      </c>
      <c r="M1148" s="8" t="s">
        <v>11771</v>
      </c>
      <c r="N1148" s="2" t="s">
        <v>11787</v>
      </c>
      <c r="O1148" s="173"/>
      <c r="P1148" s="168">
        <f t="shared" si="643"/>
        <v>1145</v>
      </c>
      <c r="Q1148" s="138">
        <f t="shared" si="637"/>
        <v>12</v>
      </c>
      <c r="R1148" s="138">
        <f t="shared" si="638"/>
        <v>24</v>
      </c>
      <c r="S1148" s="138">
        <f t="shared" si="639"/>
        <v>36</v>
      </c>
      <c r="T1148" s="138">
        <f t="shared" si="640"/>
        <v>48</v>
      </c>
      <c r="U1148" s="138" t="e">
        <f t="shared" si="641"/>
        <v>#VALUE!</v>
      </c>
      <c r="V1148" s="138" t="e">
        <f t="shared" si="642"/>
        <v>#VALUE!</v>
      </c>
      <c r="W1148" s="158" t="str">
        <f t="shared" si="619"/>
        <v>09:00 16:00</v>
      </c>
      <c r="X1148" s="159">
        <f>HLOOKUP(SEARCH("2",$M1148)-1,$Q$3:$V1148,$P1148+1,FALSE)</f>
        <v>12</v>
      </c>
      <c r="Y1148" s="160" t="str">
        <f t="shared" si="620"/>
        <v>09:00 16:00|09:00 16:00|09:00 16:00|09:00 16:00</v>
      </c>
      <c r="Z1148" s="161" t="str">
        <f t="shared" si="621"/>
        <v>09:00 16:00</v>
      </c>
      <c r="AA1148" s="158" t="str">
        <f t="shared" si="622"/>
        <v>09:00 16:00</v>
      </c>
      <c r="AB1148" s="159">
        <f>HLOOKUP(SEARCH("3",$M1148)-1,$Q$3:$V1148,$P1148+1,FALSE)</f>
        <v>24</v>
      </c>
      <c r="AC1148" s="160" t="str">
        <f t="shared" si="623"/>
        <v>09:00 16:00|09:00 16:00|09:00 16:00</v>
      </c>
      <c r="AD1148" s="161" t="str">
        <f t="shared" si="624"/>
        <v>09:00 16:00</v>
      </c>
      <c r="AE1148" s="158" t="str">
        <f t="shared" si="625"/>
        <v>09:00 16:00</v>
      </c>
      <c r="AF1148" s="159">
        <f>HLOOKUP(SEARCH("4",$M1148)-1,$Q$3:$V1148,$P1148+1,FALSE)</f>
        <v>36</v>
      </c>
      <c r="AG1148" s="161" t="str">
        <f t="shared" si="626"/>
        <v>09:00 16:00|09:00 16:00</v>
      </c>
      <c r="AH1148" s="161" t="str">
        <f t="shared" si="627"/>
        <v>09:00 16:00</v>
      </c>
      <c r="AI1148" s="158" t="str">
        <f t="shared" si="628"/>
        <v>09:00 16:00</v>
      </c>
      <c r="AJ1148" s="159">
        <f>HLOOKUP(SEARCH("5",$M1148)-1,$Q$3:$V1148,$P1148+1,FALSE)</f>
        <v>48</v>
      </c>
      <c r="AK1148" s="161" t="str">
        <f t="shared" si="629"/>
        <v>09:00 16:00</v>
      </c>
      <c r="AL1148" s="161" t="e">
        <f t="shared" si="630"/>
        <v>#VALUE!</v>
      </c>
      <c r="AM1148" s="158" t="str">
        <f t="shared" si="631"/>
        <v>09:00 16:00</v>
      </c>
      <c r="AN1148" s="159" t="e">
        <f>HLOOKUP(SEARCH("6",$M1148)-1,$Q$3:$V1148,$P1148+1,FALSE)</f>
        <v>#VALUE!</v>
      </c>
      <c r="AO1148" s="161" t="e">
        <f t="shared" si="632"/>
        <v>#VALUE!</v>
      </c>
      <c r="AP1148" s="161" t="e">
        <f t="shared" si="633"/>
        <v>#VALUE!</v>
      </c>
      <c r="AQ1148" s="162" t="str">
        <f t="shared" si="634"/>
        <v>выходной</v>
      </c>
      <c r="AR1148" s="163" t="e">
        <f>HLOOKUP(SEARCH("7",$M1148)-1,$Q$3:$V1148,$P1148+1,FALSE)</f>
        <v>#VALUE!</v>
      </c>
      <c r="AS1148" s="164" t="str">
        <f t="shared" si="635"/>
        <v>выходной</v>
      </c>
      <c r="AT1148" s="142"/>
      <c r="AU1148" s="11" t="str">
        <f>IF(ISERROR(VLOOKUP(B1148,'РЕОРГ 2008'!$A:$B,2,FALSE)),"",VLOOKUP(B1148,'РЕОРГ 2008'!$A:$B,2,FALSE))</f>
        <v/>
      </c>
      <c r="AV1148" s="12" t="str">
        <f t="shared" si="636"/>
        <v>Доп.офис №4387/054</v>
      </c>
      <c r="AW1148" s="31" t="e">
        <f>LEFT(#REF!,2)</f>
        <v>#REF!</v>
      </c>
      <c r="AX1148" s="12" t="str">
        <f t="shared" si="614"/>
        <v>4387/054</v>
      </c>
      <c r="AZ1148" t="str">
        <f>IF(ISERROR(VLOOKUP(B1148,'РЕОРГ 01.08.2009'!$A:$B,2,FALSE)),"",VLOOKUP(B1148,'РЕОРГ 01.08.2009'!$A:$B,2,FALSE))</f>
        <v/>
      </c>
      <c r="BA1148" s="12" t="str">
        <f t="shared" si="609"/>
        <v>Доп.офис №4387/054</v>
      </c>
      <c r="BB1148" t="e">
        <f>LEFT(#REF!,2)</f>
        <v>#REF!</v>
      </c>
      <c r="BC1148" s="12" t="str">
        <f t="shared" si="615"/>
        <v>4387/054</v>
      </c>
      <c r="BE1148" t="str">
        <f>IF(ISERROR(VLOOKUP(B1148,'РЕОРГ 01.10.2009'!A:C,3,FALSE)),"",VLOOKUP(B1148,'РЕОРГ 01.10.2009'!A:C,3,FALSE))</f>
        <v/>
      </c>
      <c r="BF1148" s="12" t="str">
        <f t="shared" si="610"/>
        <v>Доп.офис №4387/054</v>
      </c>
      <c r="BG1148" t="e">
        <f>LEFT(#REF!,2)</f>
        <v>#REF!</v>
      </c>
      <c r="BH1148" s="12" t="str">
        <f t="shared" si="616"/>
        <v>4387/054</v>
      </c>
      <c r="BJ1148" t="str">
        <f>IF(ISERROR(VLOOKUP($B1148,'РЕОРГ 01.05.2010'!A:B,2,FALSE)),"",VLOOKUP($B1148,'РЕОРГ 01.05.2010'!A:B,2,FALSE))</f>
        <v/>
      </c>
      <c r="BK1148" s="12" t="str">
        <f t="shared" si="611"/>
        <v>Доп.офис №4387/054</v>
      </c>
      <c r="BL1148" t="e">
        <f>LEFT(#REF!,2)</f>
        <v>#REF!</v>
      </c>
      <c r="BM1148" s="12" t="str">
        <f t="shared" si="617"/>
        <v>4387/054</v>
      </c>
      <c r="BO1148" t="str">
        <f>IF(ISERROR(VLOOKUP($B1148,'РЕОРГ 01.08.2010'!A:B,2,FALSE)),"",VLOOKUP($B1148,'РЕОРГ 01.08.2010'!A:B,2,FALSE))</f>
        <v/>
      </c>
      <c r="BP1148" s="12" t="str">
        <f t="shared" si="612"/>
        <v>Доп.офис №4387/054</v>
      </c>
      <c r="BQ1148" t="e">
        <f>LEFT(#REF!,2)</f>
        <v>#REF!</v>
      </c>
      <c r="BR1148" s="12" t="str">
        <f t="shared" si="618"/>
        <v>4387/054</v>
      </c>
    </row>
    <row r="1149" spans="1:70" ht="12.75" customHeight="1">
      <c r="A1149" t="str">
        <f t="shared" si="613"/>
        <v>4387/059</v>
      </c>
      <c r="B1149" s="133">
        <v>1275</v>
      </c>
      <c r="C1149" s="1" t="s">
        <v>4005</v>
      </c>
      <c r="D1149" s="32" t="s">
        <v>7017</v>
      </c>
      <c r="E1149" s="1" t="s">
        <v>4006</v>
      </c>
      <c r="F1149" s="1" t="s">
        <v>5684</v>
      </c>
      <c r="G1149" s="1" t="s">
        <v>4007</v>
      </c>
      <c r="H1149" s="1" t="s">
        <v>4008</v>
      </c>
      <c r="I1149" s="1" t="s">
        <v>4009</v>
      </c>
      <c r="J1149" s="1"/>
      <c r="K1149" s="1">
        <v>12.5</v>
      </c>
      <c r="L1149" s="32" t="s">
        <v>4051</v>
      </c>
      <c r="M1149" s="8" t="s">
        <v>11773</v>
      </c>
      <c r="N1149" s="2" t="s">
        <v>11841</v>
      </c>
      <c r="O1149" s="173"/>
      <c r="P1149" s="168">
        <f t="shared" si="643"/>
        <v>1146</v>
      </c>
      <c r="Q1149" s="138">
        <f t="shared" si="637"/>
        <v>12</v>
      </c>
      <c r="R1149" s="138">
        <f t="shared" si="638"/>
        <v>24</v>
      </c>
      <c r="S1149" s="138">
        <f t="shared" si="639"/>
        <v>36</v>
      </c>
      <c r="T1149" s="138">
        <f t="shared" si="640"/>
        <v>48</v>
      </c>
      <c r="U1149" s="138">
        <f t="shared" si="641"/>
        <v>60</v>
      </c>
      <c r="V1149" s="138" t="e">
        <f t="shared" si="642"/>
        <v>#VALUE!</v>
      </c>
      <c r="W1149" s="158" t="str">
        <f t="shared" si="619"/>
        <v>08:00 18:00</v>
      </c>
      <c r="X1149" s="159">
        <f>HLOOKUP(SEARCH("2",$M1149)-1,$Q$3:$V1149,$P1149+1,FALSE)</f>
        <v>12</v>
      </c>
      <c r="Y1149" s="160" t="str">
        <f t="shared" si="620"/>
        <v>08:00 18:00|08:00 18:00|08:00 18:00|08:00 18:00|09:00 15:00</v>
      </c>
      <c r="Z1149" s="161" t="str">
        <f t="shared" si="621"/>
        <v>08:00 18:00</v>
      </c>
      <c r="AA1149" s="158" t="str">
        <f t="shared" si="622"/>
        <v>08:00 18:00</v>
      </c>
      <c r="AB1149" s="159">
        <f>HLOOKUP(SEARCH("3",$M1149)-1,$Q$3:$V1149,$P1149+1,FALSE)</f>
        <v>24</v>
      </c>
      <c r="AC1149" s="160" t="str">
        <f t="shared" si="623"/>
        <v>08:00 18:00|08:00 18:00|08:00 18:00|09:00 15:00</v>
      </c>
      <c r="AD1149" s="161" t="str">
        <f t="shared" si="624"/>
        <v>08:00 18:00</v>
      </c>
      <c r="AE1149" s="158" t="str">
        <f t="shared" si="625"/>
        <v>08:00 18:00</v>
      </c>
      <c r="AF1149" s="159">
        <f>HLOOKUP(SEARCH("4",$M1149)-1,$Q$3:$V1149,$P1149+1,FALSE)</f>
        <v>36</v>
      </c>
      <c r="AG1149" s="161" t="str">
        <f t="shared" si="626"/>
        <v>08:00 18:00|08:00 18:00|09:00 15:00</v>
      </c>
      <c r="AH1149" s="161" t="str">
        <f t="shared" si="627"/>
        <v>08:00 18:00</v>
      </c>
      <c r="AI1149" s="158" t="str">
        <f t="shared" si="628"/>
        <v>08:00 18:00</v>
      </c>
      <c r="AJ1149" s="159">
        <f>HLOOKUP(SEARCH("5",$M1149)-1,$Q$3:$V1149,$P1149+1,FALSE)</f>
        <v>48</v>
      </c>
      <c r="AK1149" s="161" t="str">
        <f t="shared" si="629"/>
        <v>08:00 18:00|09:00 15:00</v>
      </c>
      <c r="AL1149" s="161" t="str">
        <f t="shared" si="630"/>
        <v>08:00 18:00</v>
      </c>
      <c r="AM1149" s="158" t="str">
        <f t="shared" si="631"/>
        <v>08:00 18:00</v>
      </c>
      <c r="AN1149" s="159">
        <f>HLOOKUP(SEARCH("6",$M1149)-1,$Q$3:$V1149,$P1149+1,FALSE)</f>
        <v>60</v>
      </c>
      <c r="AO1149" s="161" t="str">
        <f t="shared" si="632"/>
        <v>09:00 15:00</v>
      </c>
      <c r="AP1149" s="161" t="e">
        <f t="shared" si="633"/>
        <v>#VALUE!</v>
      </c>
      <c r="AQ1149" s="162" t="str">
        <f t="shared" si="634"/>
        <v>09:00 15:00</v>
      </c>
      <c r="AR1149" s="163" t="e">
        <f>HLOOKUP(SEARCH("7",$M1149)-1,$Q$3:$V1149,$P1149+1,FALSE)</f>
        <v>#VALUE!</v>
      </c>
      <c r="AS1149" s="164" t="str">
        <f t="shared" si="635"/>
        <v>выходной</v>
      </c>
      <c r="AT1149" s="142"/>
      <c r="AU1149" s="11" t="str">
        <f>IF(ISERROR(VLOOKUP(B1149,'РЕОРГ 2008'!$A:$B,2,FALSE)),"",VLOOKUP(B1149,'РЕОРГ 2008'!$A:$B,2,FALSE))</f>
        <v/>
      </c>
      <c r="AV1149" s="12" t="str">
        <f t="shared" si="636"/>
        <v>Доп.офис №4387/059</v>
      </c>
      <c r="AW1149" s="31" t="e">
        <f>LEFT(#REF!,2)</f>
        <v>#REF!</v>
      </c>
      <c r="AX1149" s="12" t="str">
        <f t="shared" si="614"/>
        <v>4387/059</v>
      </c>
      <c r="AZ1149" t="str">
        <f>IF(ISERROR(VLOOKUP(B1149,'РЕОРГ 01.08.2009'!$A:$B,2,FALSE)),"",VLOOKUP(B1149,'РЕОРГ 01.08.2009'!$A:$B,2,FALSE))</f>
        <v/>
      </c>
      <c r="BA1149" s="12" t="str">
        <f t="shared" si="609"/>
        <v>Доп.офис №4387/059</v>
      </c>
      <c r="BB1149" t="e">
        <f>LEFT(#REF!,2)</f>
        <v>#REF!</v>
      </c>
      <c r="BC1149" s="12" t="str">
        <f t="shared" si="615"/>
        <v>4387/059</v>
      </c>
      <c r="BE1149" t="str">
        <f>IF(ISERROR(VLOOKUP(B1149,'РЕОРГ 01.10.2009'!A:C,3,FALSE)),"",VLOOKUP(B1149,'РЕОРГ 01.10.2009'!A:C,3,FALSE))</f>
        <v/>
      </c>
      <c r="BF1149" s="12" t="str">
        <f t="shared" si="610"/>
        <v>Доп.офис №4387/059</v>
      </c>
      <c r="BG1149" t="e">
        <f>LEFT(#REF!,2)</f>
        <v>#REF!</v>
      </c>
      <c r="BH1149" s="12" t="str">
        <f t="shared" si="616"/>
        <v>4387/059</v>
      </c>
      <c r="BJ1149" t="str">
        <f>IF(ISERROR(VLOOKUP($B1149,'РЕОРГ 01.05.2010'!A:B,2,FALSE)),"",VLOOKUP($B1149,'РЕОРГ 01.05.2010'!A:B,2,FALSE))</f>
        <v/>
      </c>
      <c r="BK1149" s="12" t="str">
        <f t="shared" si="611"/>
        <v>Доп.офис №4387/059</v>
      </c>
      <c r="BL1149" t="e">
        <f>LEFT(#REF!,2)</f>
        <v>#REF!</v>
      </c>
      <c r="BM1149" s="12" t="str">
        <f t="shared" si="617"/>
        <v>4387/059</v>
      </c>
      <c r="BO1149" t="str">
        <f>IF(ISERROR(VLOOKUP($B1149,'РЕОРГ 01.08.2010'!A:B,2,FALSE)),"",VLOOKUP($B1149,'РЕОРГ 01.08.2010'!A:B,2,FALSE))</f>
        <v/>
      </c>
      <c r="BP1149" s="12" t="str">
        <f t="shared" si="612"/>
        <v>Доп.офис №4387/059</v>
      </c>
      <c r="BQ1149" t="e">
        <f>LEFT(#REF!,2)</f>
        <v>#REF!</v>
      </c>
      <c r="BR1149" s="12" t="str">
        <f t="shared" si="618"/>
        <v>4387/059</v>
      </c>
    </row>
    <row r="1150" spans="1:70" ht="12.75" customHeight="1">
      <c r="A1150" t="str">
        <f t="shared" si="613"/>
        <v>4387/060</v>
      </c>
      <c r="B1150" s="133">
        <v>1276</v>
      </c>
      <c r="C1150" s="1" t="s">
        <v>4010</v>
      </c>
      <c r="D1150" s="32" t="s">
        <v>1931</v>
      </c>
      <c r="E1150" s="1" t="s">
        <v>4011</v>
      </c>
      <c r="F1150" s="1" t="s">
        <v>5684</v>
      </c>
      <c r="G1150" s="1" t="s">
        <v>4012</v>
      </c>
      <c r="H1150" s="1" t="s">
        <v>4013</v>
      </c>
      <c r="I1150" s="1" t="s">
        <v>10831</v>
      </c>
      <c r="J1150" s="1"/>
      <c r="K1150" s="1">
        <v>0.5</v>
      </c>
      <c r="L1150" s="32" t="s">
        <v>4049</v>
      </c>
      <c r="M1150" s="8" t="s">
        <v>11991</v>
      </c>
      <c r="N1150" s="2" t="s">
        <v>13059</v>
      </c>
      <c r="O1150" s="173"/>
      <c r="P1150" s="168">
        <f t="shared" si="643"/>
        <v>1147</v>
      </c>
      <c r="Q1150" s="138">
        <f t="shared" si="637"/>
        <v>25</v>
      </c>
      <c r="R1150" s="138">
        <f t="shared" si="638"/>
        <v>50</v>
      </c>
      <c r="S1150" s="138" t="e">
        <f t="shared" si="639"/>
        <v>#VALUE!</v>
      </c>
      <c r="T1150" s="138" t="e">
        <f t="shared" si="640"/>
        <v>#VALUE!</v>
      </c>
      <c r="U1150" s="138" t="e">
        <f t="shared" si="641"/>
        <v>#VALUE!</v>
      </c>
      <c r="V1150" s="138" t="e">
        <f t="shared" si="642"/>
        <v>#VALUE!</v>
      </c>
      <c r="W1150" s="158" t="str">
        <f t="shared" si="619"/>
        <v>08:00 14:30(12:00 13:00)</v>
      </c>
      <c r="X1150" s="159" t="e">
        <f>HLOOKUP(SEARCH("2",$M1150)-1,$Q$3:$V1150,$P1150+1,FALSE)</f>
        <v>#VALUE!</v>
      </c>
      <c r="Y1150" s="160" t="e">
        <f t="shared" si="620"/>
        <v>#VALUE!</v>
      </c>
      <c r="Z1150" s="161" t="e">
        <f t="shared" si="621"/>
        <v>#VALUE!</v>
      </c>
      <c r="AA1150" s="158" t="str">
        <f t="shared" si="622"/>
        <v>выходной</v>
      </c>
      <c r="AB1150" s="159">
        <f>HLOOKUP(SEARCH("3",$M1150)-1,$Q$3:$V1150,$P1150+1,FALSE)</f>
        <v>25</v>
      </c>
      <c r="AC1150" s="160" t="str">
        <f t="shared" si="623"/>
        <v>08:00 14:30(12:00 13:00)|08:00 15:00(12:00 13:00)</v>
      </c>
      <c r="AD1150" s="161" t="str">
        <f t="shared" si="624"/>
        <v>08:00 14:30(12:00 13:00)</v>
      </c>
      <c r="AE1150" s="158" t="str">
        <f t="shared" si="625"/>
        <v>08:00 14:30(12:00 13:00)</v>
      </c>
      <c r="AF1150" s="159" t="e">
        <f>HLOOKUP(SEARCH("4",$M1150)-1,$Q$3:$V1150,$P1150+1,FALSE)</f>
        <v>#VALUE!</v>
      </c>
      <c r="AG1150" s="161" t="e">
        <f t="shared" si="626"/>
        <v>#VALUE!</v>
      </c>
      <c r="AH1150" s="161" t="e">
        <f t="shared" si="627"/>
        <v>#VALUE!</v>
      </c>
      <c r="AI1150" s="158" t="str">
        <f t="shared" si="628"/>
        <v>выходной</v>
      </c>
      <c r="AJ1150" s="159">
        <f>HLOOKUP(SEARCH("5",$M1150)-1,$Q$3:$V1150,$P1150+1,FALSE)</f>
        <v>50</v>
      </c>
      <c r="AK1150" s="161" t="str">
        <f t="shared" si="629"/>
        <v>08:00 15:00(12:00 13:00)</v>
      </c>
      <c r="AL1150" s="161" t="e">
        <f t="shared" si="630"/>
        <v>#VALUE!</v>
      </c>
      <c r="AM1150" s="158" t="str">
        <f t="shared" si="631"/>
        <v>08:00 15:00(12:00 13:00)</v>
      </c>
      <c r="AN1150" s="159" t="e">
        <f>HLOOKUP(SEARCH("6",$M1150)-1,$Q$3:$V1150,$P1150+1,FALSE)</f>
        <v>#VALUE!</v>
      </c>
      <c r="AO1150" s="161" t="e">
        <f t="shared" si="632"/>
        <v>#VALUE!</v>
      </c>
      <c r="AP1150" s="161" t="e">
        <f t="shared" si="633"/>
        <v>#VALUE!</v>
      </c>
      <c r="AQ1150" s="162" t="str">
        <f t="shared" si="634"/>
        <v>выходной</v>
      </c>
      <c r="AR1150" s="163" t="e">
        <f>HLOOKUP(SEARCH("7",$M1150)-1,$Q$3:$V1150,$P1150+1,FALSE)</f>
        <v>#VALUE!</v>
      </c>
      <c r="AS1150" s="164" t="str">
        <f t="shared" si="635"/>
        <v>выходной</v>
      </c>
      <c r="AT1150" s="142"/>
      <c r="AU1150" s="11" t="str">
        <f>IF(ISERROR(VLOOKUP(B1150,'РЕОРГ 2008'!$A:$B,2,FALSE)),"",VLOOKUP(B1150,'РЕОРГ 2008'!$A:$B,2,FALSE))</f>
        <v/>
      </c>
      <c r="AV1150" s="12" t="str">
        <f t="shared" si="636"/>
        <v>Опер.касса №4387/060</v>
      </c>
      <c r="AW1150" s="31" t="e">
        <f>LEFT(#REF!,2)</f>
        <v>#REF!</v>
      </c>
      <c r="AX1150" s="12" t="str">
        <f t="shared" si="614"/>
        <v>4387/060</v>
      </c>
      <c r="AZ1150" t="str">
        <f>IF(ISERROR(VLOOKUP(B1150,'РЕОРГ 01.08.2009'!$A:$B,2,FALSE)),"",VLOOKUP(B1150,'РЕОРГ 01.08.2009'!$A:$B,2,FALSE))</f>
        <v/>
      </c>
      <c r="BA1150" s="12" t="str">
        <f t="shared" ref="BA1150:BA1213" si="644">IF(AND(BF1150&lt;&gt;"",AZ1150=""),BF1150,IF(AZ1150="",$C1150,AZ1150))</f>
        <v>Опер.касса №4387/060</v>
      </c>
      <c r="BB1150" t="e">
        <f>LEFT(#REF!,2)</f>
        <v>#REF!</v>
      </c>
      <c r="BC1150" s="12" t="str">
        <f t="shared" si="615"/>
        <v>4387/060</v>
      </c>
      <c r="BE1150" t="str">
        <f>IF(ISERROR(VLOOKUP(B1150,'РЕОРГ 01.10.2009'!A:C,3,FALSE)),"",VLOOKUP(B1150,'РЕОРГ 01.10.2009'!A:C,3,FALSE))</f>
        <v/>
      </c>
      <c r="BF1150" s="12" t="str">
        <f t="shared" ref="BF1150:BF1213" si="645">IF(AND(BK1150&lt;&gt;"",BE1150=""),BK1150,IF(BE1150="",$C1150,BE1150))</f>
        <v>Опер.касса №4387/060</v>
      </c>
      <c r="BG1150" t="e">
        <f>LEFT(#REF!,2)</f>
        <v>#REF!</v>
      </c>
      <c r="BH1150" s="12" t="str">
        <f t="shared" si="616"/>
        <v>4387/060</v>
      </c>
      <c r="BJ1150" t="str">
        <f>IF(ISERROR(VLOOKUP($B1150,'РЕОРГ 01.05.2010'!A:B,2,FALSE)),"",VLOOKUP($B1150,'РЕОРГ 01.05.2010'!A:B,2,FALSE))</f>
        <v/>
      </c>
      <c r="BK1150" s="12" t="str">
        <f t="shared" ref="BK1150:BK1213" si="646">IF(AND(BP1150&lt;&gt;"",BJ1150=""),BP1150,IF(BJ1150="",$C1150,BJ1150))</f>
        <v>Опер.касса №4387/060</v>
      </c>
      <c r="BL1150" t="e">
        <f>LEFT(#REF!,2)</f>
        <v>#REF!</v>
      </c>
      <c r="BM1150" s="12" t="str">
        <f t="shared" si="617"/>
        <v>4387/060</v>
      </c>
      <c r="BO1150" t="str">
        <f>IF(ISERROR(VLOOKUP($B1150,'РЕОРГ 01.08.2010'!A:B,2,FALSE)),"",VLOOKUP($B1150,'РЕОРГ 01.08.2010'!A:B,2,FALSE))</f>
        <v/>
      </c>
      <c r="BP1150" s="12" t="str">
        <f t="shared" ref="BP1150:BP1213" si="647">IF(AND(BU1150&lt;&gt;"",BO1150=""),BU1150,IF(BO1150="",$C1150,BO1150))</f>
        <v>Опер.касса №4387/060</v>
      </c>
      <c r="BQ1150" t="e">
        <f>LEFT(#REF!,2)</f>
        <v>#REF!</v>
      </c>
      <c r="BR1150" s="12" t="str">
        <f t="shared" si="618"/>
        <v>4387/060</v>
      </c>
    </row>
    <row r="1151" spans="1:70" ht="12.75" customHeight="1">
      <c r="A1151" t="str">
        <f t="shared" ref="A1151:A1214" si="648">RIGHT(C1151,LEN(C1151)-SEARCH("№",C1151))</f>
        <v>4387/061</v>
      </c>
      <c r="B1151" s="133">
        <v>1277</v>
      </c>
      <c r="C1151" s="1" t="s">
        <v>4014</v>
      </c>
      <c r="D1151" s="32" t="s">
        <v>1931</v>
      </c>
      <c r="E1151" s="1" t="s">
        <v>4015</v>
      </c>
      <c r="F1151" s="1" t="s">
        <v>5684</v>
      </c>
      <c r="G1151" s="1" t="s">
        <v>4016</v>
      </c>
      <c r="H1151" s="1" t="s">
        <v>4017</v>
      </c>
      <c r="I1151" s="1" t="s">
        <v>4018</v>
      </c>
      <c r="J1151" s="1"/>
      <c r="K1151" s="1">
        <v>0.5</v>
      </c>
      <c r="L1151" s="32" t="s">
        <v>4049</v>
      </c>
      <c r="M1151" s="8" t="s">
        <v>12347</v>
      </c>
      <c r="N1151" s="2" t="s">
        <v>13060</v>
      </c>
      <c r="O1151" s="173"/>
      <c r="P1151" s="168">
        <f t="shared" si="643"/>
        <v>1148</v>
      </c>
      <c r="Q1151" s="138">
        <f t="shared" si="637"/>
        <v>25</v>
      </c>
      <c r="R1151" s="138">
        <f t="shared" si="638"/>
        <v>50</v>
      </c>
      <c r="S1151" s="138" t="e">
        <f t="shared" si="639"/>
        <v>#VALUE!</v>
      </c>
      <c r="T1151" s="138" t="e">
        <f t="shared" si="640"/>
        <v>#VALUE!</v>
      </c>
      <c r="U1151" s="138" t="e">
        <f t="shared" si="641"/>
        <v>#VALUE!</v>
      </c>
      <c r="V1151" s="138" t="e">
        <f t="shared" si="642"/>
        <v>#VALUE!</v>
      </c>
      <c r="W1151" s="158" t="str">
        <f t="shared" si="619"/>
        <v>выходной</v>
      </c>
      <c r="X1151" s="159" t="e">
        <f>HLOOKUP(SEARCH("2",$M1151)-1,$Q$3:$V1151,$P1151+1,FALSE)</f>
        <v>#VALUE!</v>
      </c>
      <c r="Y1151" s="160" t="e">
        <f t="shared" si="620"/>
        <v>#VALUE!</v>
      </c>
      <c r="Z1151" s="161" t="e">
        <f t="shared" si="621"/>
        <v>#VALUE!</v>
      </c>
      <c r="AA1151" s="158" t="str">
        <f t="shared" si="622"/>
        <v>выходной</v>
      </c>
      <c r="AB1151" s="159" t="e">
        <f>HLOOKUP(SEARCH("3",$M1151)-1,$Q$3:$V1151,$P1151+1,FALSE)</f>
        <v>#N/A</v>
      </c>
      <c r="AC1151" s="160" t="str">
        <f t="shared" si="623"/>
        <v>08:00 16:00(12:00 13:00)</v>
      </c>
      <c r="AD1151" s="161" t="e">
        <f t="shared" si="624"/>
        <v>#VALUE!</v>
      </c>
      <c r="AE1151" s="158" t="str">
        <f t="shared" si="625"/>
        <v>08:00 16:00(12:00 13:00)</v>
      </c>
      <c r="AF1151" s="159" t="e">
        <f>HLOOKUP(SEARCH("4",$M1151)-1,$Q$3:$V1151,$P1151+1,FALSE)</f>
        <v>#VALUE!</v>
      </c>
      <c r="AG1151" s="161" t="e">
        <f t="shared" si="626"/>
        <v>#VALUE!</v>
      </c>
      <c r="AH1151" s="161" t="e">
        <f t="shared" si="627"/>
        <v>#VALUE!</v>
      </c>
      <c r="AI1151" s="158" t="str">
        <f t="shared" si="628"/>
        <v>выходной</v>
      </c>
      <c r="AJ1151" s="159">
        <f>HLOOKUP(SEARCH("5",$M1151)-1,$Q$3:$V1151,$P1151+1,FALSE)</f>
        <v>25</v>
      </c>
      <c r="AK1151" s="161" t="str">
        <f t="shared" si="629"/>
        <v>08:00 16:00(12:00 13:00)|09:00 12:00</v>
      </c>
      <c r="AL1151" s="161" t="str">
        <f t="shared" si="630"/>
        <v>08:00 16:00(12:00 13:00)</v>
      </c>
      <c r="AM1151" s="158" t="str">
        <f t="shared" si="631"/>
        <v>08:00 16:00(12:00 13:00)</v>
      </c>
      <c r="AN1151" s="159">
        <f>HLOOKUP(SEARCH("6",$M1151)-1,$Q$3:$V1151,$P1151+1,FALSE)</f>
        <v>50</v>
      </c>
      <c r="AO1151" s="161" t="str">
        <f t="shared" si="632"/>
        <v>09:00 12:00</v>
      </c>
      <c r="AP1151" s="161" t="e">
        <f t="shared" si="633"/>
        <v>#VALUE!</v>
      </c>
      <c r="AQ1151" s="162" t="str">
        <f t="shared" si="634"/>
        <v>09:00 12:00</v>
      </c>
      <c r="AR1151" s="163" t="e">
        <f>HLOOKUP(SEARCH("7",$M1151)-1,$Q$3:$V1151,$P1151+1,FALSE)</f>
        <v>#VALUE!</v>
      </c>
      <c r="AS1151" s="164" t="str">
        <f t="shared" si="635"/>
        <v>выходной</v>
      </c>
      <c r="AT1151" s="142"/>
      <c r="AU1151" s="11" t="str">
        <f>IF(ISERROR(VLOOKUP(B1151,'РЕОРГ 2008'!$A:$B,2,FALSE)),"",VLOOKUP(B1151,'РЕОРГ 2008'!$A:$B,2,FALSE))</f>
        <v/>
      </c>
      <c r="AV1151" s="12" t="str">
        <f t="shared" si="636"/>
        <v>Опер.касса №4387/061</v>
      </c>
      <c r="AW1151" s="31" t="e">
        <f>LEFT(#REF!,2)</f>
        <v>#REF!</v>
      </c>
      <c r="AX1151" s="12" t="str">
        <f t="shared" ref="AX1151:AX1214" si="649">RIGHT(AV1151,(LEN(AV1151)-SEARCH("№",AV1151)))</f>
        <v>4387/061</v>
      </c>
      <c r="AZ1151" t="str">
        <f>IF(ISERROR(VLOOKUP(B1151,'РЕОРГ 01.08.2009'!$A:$B,2,FALSE)),"",VLOOKUP(B1151,'РЕОРГ 01.08.2009'!$A:$B,2,FALSE))</f>
        <v/>
      </c>
      <c r="BA1151" s="12" t="str">
        <f t="shared" si="644"/>
        <v>Опер.касса №4387/061</v>
      </c>
      <c r="BB1151" t="e">
        <f>LEFT(#REF!,2)</f>
        <v>#REF!</v>
      </c>
      <c r="BC1151" s="12" t="str">
        <f t="shared" ref="BC1151:BC1214" si="650">RIGHT(BA1151,(LEN(BA1151)-SEARCH("№",BA1151)))</f>
        <v>4387/061</v>
      </c>
      <c r="BE1151" t="str">
        <f>IF(ISERROR(VLOOKUP(B1151,'РЕОРГ 01.10.2009'!A:C,3,FALSE)),"",VLOOKUP(B1151,'РЕОРГ 01.10.2009'!A:C,3,FALSE))</f>
        <v/>
      </c>
      <c r="BF1151" s="12" t="str">
        <f t="shared" si="645"/>
        <v>Опер.касса №4387/061</v>
      </c>
      <c r="BG1151" t="e">
        <f>LEFT(#REF!,2)</f>
        <v>#REF!</v>
      </c>
      <c r="BH1151" s="12" t="str">
        <f t="shared" ref="BH1151:BH1214" si="651">RIGHT(BF1151,(LEN(BF1151)-SEARCH("№",BF1151)))</f>
        <v>4387/061</v>
      </c>
      <c r="BJ1151" t="str">
        <f>IF(ISERROR(VLOOKUP($B1151,'РЕОРГ 01.05.2010'!A:B,2,FALSE)),"",VLOOKUP($B1151,'РЕОРГ 01.05.2010'!A:B,2,FALSE))</f>
        <v/>
      </c>
      <c r="BK1151" s="12" t="str">
        <f t="shared" si="646"/>
        <v>Опер.касса №4387/061</v>
      </c>
      <c r="BL1151" t="e">
        <f>LEFT(#REF!,2)</f>
        <v>#REF!</v>
      </c>
      <c r="BM1151" s="12" t="str">
        <f t="shared" ref="BM1151:BM1214" si="652">RIGHT(BK1151,(LEN(BK1151)-SEARCH("№",BK1151)))</f>
        <v>4387/061</v>
      </c>
      <c r="BO1151" t="str">
        <f>IF(ISERROR(VLOOKUP($B1151,'РЕОРГ 01.08.2010'!A:B,2,FALSE)),"",VLOOKUP($B1151,'РЕОРГ 01.08.2010'!A:B,2,FALSE))</f>
        <v/>
      </c>
      <c r="BP1151" s="12" t="str">
        <f t="shared" si="647"/>
        <v>Опер.касса №4387/061</v>
      </c>
      <c r="BQ1151" t="e">
        <f>LEFT(#REF!,2)</f>
        <v>#REF!</v>
      </c>
      <c r="BR1151" s="12" t="str">
        <f t="shared" ref="BR1151:BR1214" si="653">RIGHT(BP1151,(LEN(BP1151)-SEARCH("№",BP1151)))</f>
        <v>4387/061</v>
      </c>
    </row>
    <row r="1152" spans="1:70" ht="12.75" customHeight="1">
      <c r="A1152" t="str">
        <f t="shared" si="648"/>
        <v>4387/062</v>
      </c>
      <c r="B1152" s="133">
        <v>1278</v>
      </c>
      <c r="C1152" s="1" t="s">
        <v>4019</v>
      </c>
      <c r="D1152" s="32" t="s">
        <v>1931</v>
      </c>
      <c r="E1152" s="1" t="s">
        <v>4020</v>
      </c>
      <c r="F1152" s="1" t="s">
        <v>5684</v>
      </c>
      <c r="G1152" s="1" t="s">
        <v>4021</v>
      </c>
      <c r="H1152" s="1" t="s">
        <v>13061</v>
      </c>
      <c r="I1152" s="1" t="s">
        <v>1788</v>
      </c>
      <c r="J1152" s="1"/>
      <c r="K1152" s="1">
        <v>0.5</v>
      </c>
      <c r="L1152" s="32" t="s">
        <v>4049</v>
      </c>
      <c r="M1152" s="8" t="s">
        <v>12085</v>
      </c>
      <c r="N1152" s="2" t="s">
        <v>12466</v>
      </c>
      <c r="O1152" s="173"/>
      <c r="P1152" s="168">
        <f t="shared" si="643"/>
        <v>1149</v>
      </c>
      <c r="Q1152" s="138">
        <f t="shared" si="637"/>
        <v>25</v>
      </c>
      <c r="R1152" s="138" t="e">
        <f t="shared" si="638"/>
        <v>#VALUE!</v>
      </c>
      <c r="S1152" s="138" t="e">
        <f t="shared" si="639"/>
        <v>#VALUE!</v>
      </c>
      <c r="T1152" s="138" t="e">
        <f t="shared" si="640"/>
        <v>#VALUE!</v>
      </c>
      <c r="U1152" s="138" t="e">
        <f t="shared" si="641"/>
        <v>#VALUE!</v>
      </c>
      <c r="V1152" s="138" t="e">
        <f t="shared" si="642"/>
        <v>#VALUE!</v>
      </c>
      <c r="W1152" s="158" t="str">
        <f t="shared" ref="W1152:W1215" si="654">IF(M1152="1",N1152,IF(ISERROR(SEARCH(1,M1152)=1),"выходной",IF(SEARCH(1,M1152)=1,LEFT(N1152,Q1152-1),"")))</f>
        <v>08:00 18:00(13:00 14:00)</v>
      </c>
      <c r="X1152" s="159">
        <f>HLOOKUP(SEARCH("2",$M1152)-1,$Q$3:$V1152,$P1152+1,FALSE)</f>
        <v>25</v>
      </c>
      <c r="Y1152" s="160" t="str">
        <f t="shared" ref="Y1152:Y1215" si="655">IF(M1152="2",N1152,IF(LEFT(M1152,1)="2",LEFT(N1152,Q1152-1),RIGHT(N1152,LEN(N1152)-SEARCH("|",N1152,X1152))))</f>
        <v>08:00 18:00(13:00 14:00)</v>
      </c>
      <c r="Z1152" s="161" t="e">
        <f t="shared" ref="Z1152:Z1215" si="656">LEFT(Y1152,SEARCH("|",Y1152,1)-1)</f>
        <v>#VALUE!</v>
      </c>
      <c r="AA1152" s="158" t="str">
        <f t="shared" ref="AA1152:AA1215" si="657">IF(ISERROR(SEARCH(2,$M1152)),"выходной",IF(LEFT($M1152,1)="2",Y1152,IF(RIGHT($M1152,1)="2",Y1152,Z1152)))</f>
        <v>08:00 18:00(13:00 14:00)</v>
      </c>
      <c r="AB1152" s="159" t="e">
        <f>HLOOKUP(SEARCH("3",$M1152)-1,$Q$3:$V1152,$P1152+1,FALSE)</f>
        <v>#VALUE!</v>
      </c>
      <c r="AC1152" s="160" t="e">
        <f t="shared" ref="AC1152:AC1215" si="658">IF(M1152="3",N1152,IF(LEFT($M1152,1)="3",LEFT($N1152,$Q1152-1),RIGHT($N1152,LEN($N1152)-SEARCH("|",$N1152,AB1152))))</f>
        <v>#VALUE!</v>
      </c>
      <c r="AD1152" s="161" t="e">
        <f t="shared" ref="AD1152:AD1215" si="659">LEFT(AC1152,SEARCH("|",AC1152,1)-1)</f>
        <v>#VALUE!</v>
      </c>
      <c r="AE1152" s="158" t="str">
        <f t="shared" ref="AE1152:AE1215" si="660">IF(ISERROR(SEARCH(3,$M1152)),"выходной",IF(LEFT($M1152,1)="3",AC1152,IF(RIGHT($M1152,1)="3",AC1152,AD1152)))</f>
        <v>выходной</v>
      </c>
      <c r="AF1152" s="159" t="e">
        <f>HLOOKUP(SEARCH("4",$M1152)-1,$Q$3:$V1152,$P1152+1,FALSE)</f>
        <v>#VALUE!</v>
      </c>
      <c r="AG1152" s="161" t="e">
        <f t="shared" ref="AG1152:AG1215" si="661">IF(M1152="4",N1152,IF(LEFT($M1152,1)="4",LEFT($N1152,$Q1152-1),RIGHT($N1152,LEN($N1152)-SEARCH("|",$N1152,AF1152))))</f>
        <v>#VALUE!</v>
      </c>
      <c r="AH1152" s="161" t="e">
        <f t="shared" ref="AH1152:AH1215" si="662">LEFT(AG1152,SEARCH("|",AG1152,1)-1)</f>
        <v>#VALUE!</v>
      </c>
      <c r="AI1152" s="158" t="str">
        <f t="shared" ref="AI1152:AI1215" si="663">IF(ISERROR(SEARCH(4,$M1152)),"выходной",IF(LEFT($M1152,1)="4",AG1152,IF(RIGHT($M1152,1)="4",AG1152,AH1152)))</f>
        <v>выходной</v>
      </c>
      <c r="AJ1152" s="159" t="e">
        <f>HLOOKUP(SEARCH("5",$M1152)-1,$Q$3:$V1152,$P1152+1,FALSE)</f>
        <v>#VALUE!</v>
      </c>
      <c r="AK1152" s="161" t="e">
        <f t="shared" ref="AK1152:AK1215" si="664">IF(M1152="5",N1152,IF(LEFT($M1152,1)="5",LEFT($N1152,$Q1152-1),RIGHT($N1152,LEN($N1152)-SEARCH("|",$N1152,AJ1152))))</f>
        <v>#VALUE!</v>
      </c>
      <c r="AL1152" s="161" t="e">
        <f t="shared" ref="AL1152:AL1215" si="665">LEFT(AK1152,SEARCH("|",AK1152,1)-1)</f>
        <v>#VALUE!</v>
      </c>
      <c r="AM1152" s="158" t="str">
        <f t="shared" ref="AM1152:AM1215" si="666">IF(ISERROR(SEARCH(5,$M1152)),"выходной",IF(LEFT($M1152,1)="5",AK1152,IF(RIGHT($M1152,1)="5",AK1152,AL1152)))</f>
        <v>выходной</v>
      </c>
      <c r="AN1152" s="159" t="e">
        <f>HLOOKUP(SEARCH("6",$M1152)-1,$Q$3:$V1152,$P1152+1,FALSE)</f>
        <v>#VALUE!</v>
      </c>
      <c r="AO1152" s="161" t="e">
        <f t="shared" ref="AO1152:AO1215" si="667">IF(M1152="6",N1152,IF(LEFT($M1152,1)="6",LEFT($N1152,$Q1152-1),RIGHT($N1152,LEN($N1152)-SEARCH("|",$N1152,AN1152))))</f>
        <v>#VALUE!</v>
      </c>
      <c r="AP1152" s="161" t="e">
        <f t="shared" ref="AP1152:AP1215" si="668">LEFT(AO1152,SEARCH("|",AO1152,1)-1)</f>
        <v>#VALUE!</v>
      </c>
      <c r="AQ1152" s="162" t="str">
        <f t="shared" ref="AQ1152:AQ1215" si="669">IF(ISERROR(SEARCH(6,$M1152)),"выходной",IF(LEFT($M1152,1)="6",AO1152,IF(RIGHT($M1152,1)="6",AO1152,AP1152)))</f>
        <v>выходной</v>
      </c>
      <c r="AR1152" s="163" t="e">
        <f>HLOOKUP(SEARCH("7",$M1152)-1,$Q$3:$V1152,$P1152+1,FALSE)</f>
        <v>#VALUE!</v>
      </c>
      <c r="AS1152" s="164" t="str">
        <f t="shared" ref="AS1152:AS1215" si="670">IF(M1152=7,N1152,IF(ISERROR(SEARCH(7,M1152)=1),"выходной",RIGHT(N1152,LEN(N1152)-AR1152)))</f>
        <v>выходной</v>
      </c>
      <c r="AT1152" s="142"/>
      <c r="AU1152" s="11" t="str">
        <f>IF(ISERROR(VLOOKUP(B1152,'РЕОРГ 2008'!$A:$B,2,FALSE)),"",VLOOKUP(B1152,'РЕОРГ 2008'!$A:$B,2,FALSE))</f>
        <v/>
      </c>
      <c r="AV1152" s="12" t="str">
        <f t="shared" ref="AV1152:AV1215" si="671">IF(AND(BA1152&lt;&gt;"",AU1152=""),BA1152,IF(AU1152="",$C1152,AU1152))</f>
        <v>Опер.касса №4387/062</v>
      </c>
      <c r="AW1152" s="31" t="e">
        <f>LEFT(#REF!,2)</f>
        <v>#REF!</v>
      </c>
      <c r="AX1152" s="12" t="str">
        <f t="shared" si="649"/>
        <v>4387/062</v>
      </c>
      <c r="AZ1152" t="str">
        <f>IF(ISERROR(VLOOKUP(B1152,'РЕОРГ 01.08.2009'!$A:$B,2,FALSE)),"",VLOOKUP(B1152,'РЕОРГ 01.08.2009'!$A:$B,2,FALSE))</f>
        <v/>
      </c>
      <c r="BA1152" s="12" t="str">
        <f t="shared" si="644"/>
        <v>Опер.касса №4387/062</v>
      </c>
      <c r="BB1152" t="e">
        <f>LEFT(#REF!,2)</f>
        <v>#REF!</v>
      </c>
      <c r="BC1152" s="12" t="str">
        <f t="shared" si="650"/>
        <v>4387/062</v>
      </c>
      <c r="BE1152" t="str">
        <f>IF(ISERROR(VLOOKUP(B1152,'РЕОРГ 01.10.2009'!A:C,3,FALSE)),"",VLOOKUP(B1152,'РЕОРГ 01.10.2009'!A:C,3,FALSE))</f>
        <v/>
      </c>
      <c r="BF1152" s="12" t="str">
        <f t="shared" si="645"/>
        <v>Опер.касса №4387/062</v>
      </c>
      <c r="BG1152" t="e">
        <f>LEFT(#REF!,2)</f>
        <v>#REF!</v>
      </c>
      <c r="BH1152" s="12" t="str">
        <f t="shared" si="651"/>
        <v>4387/062</v>
      </c>
      <c r="BJ1152" t="str">
        <f>IF(ISERROR(VLOOKUP($B1152,'РЕОРГ 01.05.2010'!A:B,2,FALSE)),"",VLOOKUP($B1152,'РЕОРГ 01.05.2010'!A:B,2,FALSE))</f>
        <v/>
      </c>
      <c r="BK1152" s="12" t="str">
        <f t="shared" si="646"/>
        <v>Опер.касса №4387/062</v>
      </c>
      <c r="BL1152" t="e">
        <f>LEFT(#REF!,2)</f>
        <v>#REF!</v>
      </c>
      <c r="BM1152" s="12" t="str">
        <f t="shared" si="652"/>
        <v>4387/062</v>
      </c>
      <c r="BO1152" t="str">
        <f>IF(ISERROR(VLOOKUP($B1152,'РЕОРГ 01.08.2010'!A:B,2,FALSE)),"",VLOOKUP($B1152,'РЕОРГ 01.08.2010'!A:B,2,FALSE))</f>
        <v/>
      </c>
      <c r="BP1152" s="12" t="str">
        <f t="shared" si="647"/>
        <v>Опер.касса №4387/062</v>
      </c>
      <c r="BQ1152" t="e">
        <f>LEFT(#REF!,2)</f>
        <v>#REF!</v>
      </c>
      <c r="BR1152" s="12" t="str">
        <f t="shared" si="653"/>
        <v>4387/062</v>
      </c>
    </row>
    <row r="1153" spans="1:70" ht="12.75" customHeight="1">
      <c r="A1153" t="str">
        <f t="shared" si="648"/>
        <v>4387/063</v>
      </c>
      <c r="B1153" s="133">
        <v>1279</v>
      </c>
      <c r="C1153" s="1" t="s">
        <v>4022</v>
      </c>
      <c r="D1153" s="32" t="s">
        <v>1931</v>
      </c>
      <c r="E1153" s="1" t="s">
        <v>4023</v>
      </c>
      <c r="F1153" s="1" t="s">
        <v>5684</v>
      </c>
      <c r="G1153" s="1" t="s">
        <v>4323</v>
      </c>
      <c r="H1153" s="1" t="s">
        <v>11702</v>
      </c>
      <c r="I1153" s="1" t="s">
        <v>11703</v>
      </c>
      <c r="J1153" s="1"/>
      <c r="K1153" s="1">
        <v>0.15</v>
      </c>
      <c r="L1153" s="32" t="s">
        <v>4049</v>
      </c>
      <c r="M1153" s="8" t="s">
        <v>11858</v>
      </c>
      <c r="N1153" s="2" t="s">
        <v>13062</v>
      </c>
      <c r="O1153" s="173"/>
      <c r="P1153" s="168">
        <f t="shared" si="643"/>
        <v>1150</v>
      </c>
      <c r="Q1153" s="138" t="e">
        <f t="shared" ref="Q1153:Q1216" si="672">SEARCH("|",N1153,1)</f>
        <v>#VALUE!</v>
      </c>
      <c r="R1153" s="138" t="e">
        <f t="shared" ref="R1153:R1216" si="673">SEARCH("|",N1153,Q1153+1)</f>
        <v>#VALUE!</v>
      </c>
      <c r="S1153" s="138" t="e">
        <f t="shared" ref="S1153:S1216" si="674">SEARCH("|",N1153,R1153+1)</f>
        <v>#VALUE!</v>
      </c>
      <c r="T1153" s="138" t="e">
        <f t="shared" ref="T1153:T1216" si="675">SEARCH("|",N1153,S1153+1)</f>
        <v>#VALUE!</v>
      </c>
      <c r="U1153" s="138" t="e">
        <f t="shared" ref="U1153:U1216" si="676">SEARCH("|",N1153,T1153+1)</f>
        <v>#VALUE!</v>
      </c>
      <c r="V1153" s="138" t="e">
        <f t="shared" ref="V1153:V1216" si="677">SEARCH("|",N1153,U1153+1)</f>
        <v>#VALUE!</v>
      </c>
      <c r="W1153" s="158" t="str">
        <f t="shared" si="654"/>
        <v>выходной</v>
      </c>
      <c r="X1153" s="159" t="e">
        <f>HLOOKUP(SEARCH("2",$M1153)-1,$Q$3:$V1153,$P1153+1,FALSE)</f>
        <v>#VALUE!</v>
      </c>
      <c r="Y1153" s="160" t="e">
        <f t="shared" si="655"/>
        <v>#VALUE!</v>
      </c>
      <c r="Z1153" s="161" t="e">
        <f t="shared" si="656"/>
        <v>#VALUE!</v>
      </c>
      <c r="AA1153" s="158" t="str">
        <f t="shared" si="657"/>
        <v>выходной</v>
      </c>
      <c r="AB1153" s="159" t="e">
        <f>HLOOKUP(SEARCH("3",$M1153)-1,$Q$3:$V1153,$P1153+1,FALSE)</f>
        <v>#N/A</v>
      </c>
      <c r="AC1153" s="160" t="str">
        <f t="shared" si="658"/>
        <v>07:00 13:00(11:00 11:30)</v>
      </c>
      <c r="AD1153" s="161" t="e">
        <f t="shared" si="659"/>
        <v>#VALUE!</v>
      </c>
      <c r="AE1153" s="158" t="str">
        <f t="shared" si="660"/>
        <v>07:00 13:00(11:00 11:30)</v>
      </c>
      <c r="AF1153" s="159" t="e">
        <f>HLOOKUP(SEARCH("4",$M1153)-1,$Q$3:$V1153,$P1153+1,FALSE)</f>
        <v>#VALUE!</v>
      </c>
      <c r="AG1153" s="161" t="e">
        <f t="shared" si="661"/>
        <v>#VALUE!</v>
      </c>
      <c r="AH1153" s="161" t="e">
        <f t="shared" si="662"/>
        <v>#VALUE!</v>
      </c>
      <c r="AI1153" s="158" t="str">
        <f t="shared" si="663"/>
        <v>выходной</v>
      </c>
      <c r="AJ1153" s="159" t="e">
        <f>HLOOKUP(SEARCH("5",$M1153)-1,$Q$3:$V1153,$P1153+1,FALSE)</f>
        <v>#VALUE!</v>
      </c>
      <c r="AK1153" s="161" t="e">
        <f t="shared" si="664"/>
        <v>#VALUE!</v>
      </c>
      <c r="AL1153" s="161" t="e">
        <f t="shared" si="665"/>
        <v>#VALUE!</v>
      </c>
      <c r="AM1153" s="158" t="str">
        <f t="shared" si="666"/>
        <v>выходной</v>
      </c>
      <c r="AN1153" s="159" t="e">
        <f>HLOOKUP(SEARCH("6",$M1153)-1,$Q$3:$V1153,$P1153+1,FALSE)</f>
        <v>#VALUE!</v>
      </c>
      <c r="AO1153" s="161" t="e">
        <f t="shared" si="667"/>
        <v>#VALUE!</v>
      </c>
      <c r="AP1153" s="161" t="e">
        <f t="shared" si="668"/>
        <v>#VALUE!</v>
      </c>
      <c r="AQ1153" s="162" t="str">
        <f t="shared" si="669"/>
        <v>выходной</v>
      </c>
      <c r="AR1153" s="163" t="e">
        <f>HLOOKUP(SEARCH("7",$M1153)-1,$Q$3:$V1153,$P1153+1,FALSE)</f>
        <v>#VALUE!</v>
      </c>
      <c r="AS1153" s="164" t="str">
        <f t="shared" si="670"/>
        <v>выходной</v>
      </c>
      <c r="AT1153" s="142"/>
      <c r="AU1153" s="11" t="str">
        <f>IF(ISERROR(VLOOKUP(B1153,'РЕОРГ 2008'!$A:$B,2,FALSE)),"",VLOOKUP(B1153,'РЕОРГ 2008'!$A:$B,2,FALSE))</f>
        <v/>
      </c>
      <c r="AV1153" s="12" t="str">
        <f t="shared" si="671"/>
        <v>Опер.касса №4387/063</v>
      </c>
      <c r="AW1153" s="31" t="e">
        <f>LEFT(#REF!,2)</f>
        <v>#REF!</v>
      </c>
      <c r="AX1153" s="12" t="str">
        <f t="shared" si="649"/>
        <v>4387/063</v>
      </c>
      <c r="AZ1153" t="str">
        <f>IF(ISERROR(VLOOKUP(B1153,'РЕОРГ 01.08.2009'!$A:$B,2,FALSE)),"",VLOOKUP(B1153,'РЕОРГ 01.08.2009'!$A:$B,2,FALSE))</f>
        <v/>
      </c>
      <c r="BA1153" s="12" t="str">
        <f t="shared" si="644"/>
        <v>Опер.касса №4387/063</v>
      </c>
      <c r="BB1153" t="e">
        <f>LEFT(#REF!,2)</f>
        <v>#REF!</v>
      </c>
      <c r="BC1153" s="12" t="str">
        <f t="shared" si="650"/>
        <v>4387/063</v>
      </c>
      <c r="BE1153" t="str">
        <f>IF(ISERROR(VLOOKUP(B1153,'РЕОРГ 01.10.2009'!A:C,3,FALSE)),"",VLOOKUP(B1153,'РЕОРГ 01.10.2009'!A:C,3,FALSE))</f>
        <v/>
      </c>
      <c r="BF1153" s="12" t="str">
        <f t="shared" si="645"/>
        <v>Опер.касса №4387/063</v>
      </c>
      <c r="BG1153" t="e">
        <f>LEFT(#REF!,2)</f>
        <v>#REF!</v>
      </c>
      <c r="BH1153" s="12" t="str">
        <f t="shared" si="651"/>
        <v>4387/063</v>
      </c>
      <c r="BJ1153" t="str">
        <f>IF(ISERROR(VLOOKUP($B1153,'РЕОРГ 01.05.2010'!A:B,2,FALSE)),"",VLOOKUP($B1153,'РЕОРГ 01.05.2010'!A:B,2,FALSE))</f>
        <v/>
      </c>
      <c r="BK1153" s="12" t="str">
        <f t="shared" si="646"/>
        <v>Опер.касса №4387/063</v>
      </c>
      <c r="BL1153" t="e">
        <f>LEFT(#REF!,2)</f>
        <v>#REF!</v>
      </c>
      <c r="BM1153" s="12" t="str">
        <f t="shared" si="652"/>
        <v>4387/063</v>
      </c>
      <c r="BO1153" t="str">
        <f>IF(ISERROR(VLOOKUP($B1153,'РЕОРГ 01.08.2010'!A:B,2,FALSE)),"",VLOOKUP($B1153,'РЕОРГ 01.08.2010'!A:B,2,FALSE))</f>
        <v/>
      </c>
      <c r="BP1153" s="12" t="str">
        <f t="shared" si="647"/>
        <v>Опер.касса №4387/063</v>
      </c>
      <c r="BQ1153" t="e">
        <f>LEFT(#REF!,2)</f>
        <v>#REF!</v>
      </c>
      <c r="BR1153" s="12" t="str">
        <f t="shared" si="653"/>
        <v>4387/063</v>
      </c>
    </row>
    <row r="1154" spans="1:70" ht="12.75" customHeight="1">
      <c r="A1154" t="str">
        <f t="shared" si="648"/>
        <v>4387/064</v>
      </c>
      <c r="B1154" s="133">
        <v>1280</v>
      </c>
      <c r="C1154" s="1" t="s">
        <v>4324</v>
      </c>
      <c r="D1154" s="32" t="s">
        <v>1931</v>
      </c>
      <c r="E1154" s="1" t="s">
        <v>4325</v>
      </c>
      <c r="F1154" s="1" t="s">
        <v>5684</v>
      </c>
      <c r="G1154" s="1" t="s">
        <v>4326</v>
      </c>
      <c r="H1154" s="1" t="s">
        <v>4327</v>
      </c>
      <c r="I1154" s="1" t="s">
        <v>11166</v>
      </c>
      <c r="J1154" s="1"/>
      <c r="K1154" s="1">
        <v>0.25</v>
      </c>
      <c r="L1154" s="32" t="s">
        <v>4049</v>
      </c>
      <c r="M1154" s="8" t="s">
        <v>11985</v>
      </c>
      <c r="N1154" s="2" t="s">
        <v>11980</v>
      </c>
      <c r="O1154" s="173"/>
      <c r="P1154" s="168">
        <f t="shared" si="643"/>
        <v>1151</v>
      </c>
      <c r="Q1154" s="138" t="e">
        <f t="shared" si="672"/>
        <v>#VALUE!</v>
      </c>
      <c r="R1154" s="138" t="e">
        <f t="shared" si="673"/>
        <v>#VALUE!</v>
      </c>
      <c r="S1154" s="138" t="e">
        <f t="shared" si="674"/>
        <v>#VALUE!</v>
      </c>
      <c r="T1154" s="138" t="e">
        <f t="shared" si="675"/>
        <v>#VALUE!</v>
      </c>
      <c r="U1154" s="138" t="e">
        <f t="shared" si="676"/>
        <v>#VALUE!</v>
      </c>
      <c r="V1154" s="138" t="e">
        <f t="shared" si="677"/>
        <v>#VALUE!</v>
      </c>
      <c r="W1154" s="158" t="str">
        <f t="shared" si="654"/>
        <v>выходной</v>
      </c>
      <c r="X1154" s="159" t="e">
        <f>HLOOKUP(SEARCH("2",$M1154)-1,$Q$3:$V1154,$P1154+1,FALSE)</f>
        <v>#VALUE!</v>
      </c>
      <c r="Y1154" s="160" t="e">
        <f t="shared" si="655"/>
        <v>#VALUE!</v>
      </c>
      <c r="Z1154" s="161" t="e">
        <f t="shared" si="656"/>
        <v>#VALUE!</v>
      </c>
      <c r="AA1154" s="158" t="str">
        <f t="shared" si="657"/>
        <v>выходной</v>
      </c>
      <c r="AB1154" s="159" t="e">
        <f>HLOOKUP(SEARCH("3",$M1154)-1,$Q$3:$V1154,$P1154+1,FALSE)</f>
        <v>#VALUE!</v>
      </c>
      <c r="AC1154" s="160" t="e">
        <f t="shared" si="658"/>
        <v>#VALUE!</v>
      </c>
      <c r="AD1154" s="161" t="e">
        <f t="shared" si="659"/>
        <v>#VALUE!</v>
      </c>
      <c r="AE1154" s="158" t="str">
        <f t="shared" si="660"/>
        <v>выходной</v>
      </c>
      <c r="AF1154" s="159" t="e">
        <f>HLOOKUP(SEARCH("4",$M1154)-1,$Q$3:$V1154,$P1154+1,FALSE)</f>
        <v>#VALUE!</v>
      </c>
      <c r="AG1154" s="161" t="e">
        <f t="shared" si="661"/>
        <v>#VALUE!</v>
      </c>
      <c r="AH1154" s="161" t="e">
        <f t="shared" si="662"/>
        <v>#VALUE!</v>
      </c>
      <c r="AI1154" s="158" t="str">
        <f t="shared" si="663"/>
        <v>выходной</v>
      </c>
      <c r="AJ1154" s="159" t="e">
        <f>HLOOKUP(SEARCH("5",$M1154)-1,$Q$3:$V1154,$P1154+1,FALSE)</f>
        <v>#N/A</v>
      </c>
      <c r="AK1154" s="161" t="str">
        <f t="shared" si="664"/>
        <v>08:00 18:00(13:00 14:00)</v>
      </c>
      <c r="AL1154" s="161" t="e">
        <f t="shared" si="665"/>
        <v>#VALUE!</v>
      </c>
      <c r="AM1154" s="158" t="str">
        <f t="shared" si="666"/>
        <v>08:00 18:00(13:00 14:00)</v>
      </c>
      <c r="AN1154" s="159" t="e">
        <f>HLOOKUP(SEARCH("6",$M1154)-1,$Q$3:$V1154,$P1154+1,FALSE)</f>
        <v>#VALUE!</v>
      </c>
      <c r="AO1154" s="161" t="e">
        <f t="shared" si="667"/>
        <v>#VALUE!</v>
      </c>
      <c r="AP1154" s="161" t="e">
        <f t="shared" si="668"/>
        <v>#VALUE!</v>
      </c>
      <c r="AQ1154" s="162" t="str">
        <f t="shared" si="669"/>
        <v>выходной</v>
      </c>
      <c r="AR1154" s="163" t="e">
        <f>HLOOKUP(SEARCH("7",$M1154)-1,$Q$3:$V1154,$P1154+1,FALSE)</f>
        <v>#VALUE!</v>
      </c>
      <c r="AS1154" s="164" t="str">
        <f t="shared" si="670"/>
        <v>выходной</v>
      </c>
      <c r="AT1154" s="142"/>
      <c r="AU1154" s="11" t="str">
        <f>IF(ISERROR(VLOOKUP(B1154,'РЕОРГ 2008'!$A:$B,2,FALSE)),"",VLOOKUP(B1154,'РЕОРГ 2008'!$A:$B,2,FALSE))</f>
        <v/>
      </c>
      <c r="AV1154" s="12" t="str">
        <f t="shared" si="671"/>
        <v>Опер.касса №4387/064</v>
      </c>
      <c r="AW1154" s="31" t="e">
        <f>LEFT(#REF!,2)</f>
        <v>#REF!</v>
      </c>
      <c r="AX1154" s="12" t="str">
        <f t="shared" si="649"/>
        <v>4387/064</v>
      </c>
      <c r="AZ1154" t="str">
        <f>IF(ISERROR(VLOOKUP(B1154,'РЕОРГ 01.08.2009'!$A:$B,2,FALSE)),"",VLOOKUP(B1154,'РЕОРГ 01.08.2009'!$A:$B,2,FALSE))</f>
        <v/>
      </c>
      <c r="BA1154" s="12" t="str">
        <f t="shared" si="644"/>
        <v>Опер.касса №4387/064</v>
      </c>
      <c r="BB1154" t="e">
        <f>LEFT(#REF!,2)</f>
        <v>#REF!</v>
      </c>
      <c r="BC1154" s="12" t="str">
        <f t="shared" si="650"/>
        <v>4387/064</v>
      </c>
      <c r="BE1154" t="str">
        <f>IF(ISERROR(VLOOKUP(B1154,'РЕОРГ 01.10.2009'!A:C,3,FALSE)),"",VLOOKUP(B1154,'РЕОРГ 01.10.2009'!A:C,3,FALSE))</f>
        <v/>
      </c>
      <c r="BF1154" s="12" t="str">
        <f t="shared" si="645"/>
        <v>Опер.касса №4387/064</v>
      </c>
      <c r="BG1154" t="e">
        <f>LEFT(#REF!,2)</f>
        <v>#REF!</v>
      </c>
      <c r="BH1154" s="12" t="str">
        <f t="shared" si="651"/>
        <v>4387/064</v>
      </c>
      <c r="BJ1154" t="str">
        <f>IF(ISERROR(VLOOKUP($B1154,'РЕОРГ 01.05.2010'!A:B,2,FALSE)),"",VLOOKUP($B1154,'РЕОРГ 01.05.2010'!A:B,2,FALSE))</f>
        <v/>
      </c>
      <c r="BK1154" s="12" t="str">
        <f t="shared" si="646"/>
        <v>Опер.касса №4387/064</v>
      </c>
      <c r="BL1154" t="e">
        <f>LEFT(#REF!,2)</f>
        <v>#REF!</v>
      </c>
      <c r="BM1154" s="12" t="str">
        <f t="shared" si="652"/>
        <v>4387/064</v>
      </c>
      <c r="BO1154" t="str">
        <f>IF(ISERROR(VLOOKUP($B1154,'РЕОРГ 01.08.2010'!A:B,2,FALSE)),"",VLOOKUP($B1154,'РЕОРГ 01.08.2010'!A:B,2,FALSE))</f>
        <v/>
      </c>
      <c r="BP1154" s="12" t="str">
        <f t="shared" si="647"/>
        <v>Опер.касса №4387/064</v>
      </c>
      <c r="BQ1154" t="e">
        <f>LEFT(#REF!,2)</f>
        <v>#REF!</v>
      </c>
      <c r="BR1154" s="12" t="str">
        <f t="shared" si="653"/>
        <v>4387/064</v>
      </c>
    </row>
    <row r="1155" spans="1:70" ht="12.75" customHeight="1">
      <c r="A1155" t="str">
        <f t="shared" si="648"/>
        <v>4387/065</v>
      </c>
      <c r="B1155" s="133">
        <v>1281</v>
      </c>
      <c r="C1155" s="1" t="s">
        <v>4328</v>
      </c>
      <c r="D1155" s="32" t="s">
        <v>1931</v>
      </c>
      <c r="E1155" s="1" t="s">
        <v>4329</v>
      </c>
      <c r="F1155" s="1" t="s">
        <v>5684</v>
      </c>
      <c r="G1155" s="1" t="s">
        <v>4330</v>
      </c>
      <c r="H1155" s="1" t="s">
        <v>4331</v>
      </c>
      <c r="I1155" s="1" t="s">
        <v>4332</v>
      </c>
      <c r="J1155" s="1"/>
      <c r="K1155" s="1">
        <v>0.75</v>
      </c>
      <c r="L1155" s="32" t="s">
        <v>4049</v>
      </c>
      <c r="M1155" s="8" t="s">
        <v>11934</v>
      </c>
      <c r="N1155" s="2" t="s">
        <v>12124</v>
      </c>
      <c r="O1155" s="173"/>
      <c r="P1155" s="168">
        <f t="shared" si="643"/>
        <v>1152</v>
      </c>
      <c r="Q1155" s="138">
        <f t="shared" si="672"/>
        <v>25</v>
      </c>
      <c r="R1155" s="138">
        <f t="shared" si="673"/>
        <v>50</v>
      </c>
      <c r="S1155" s="138">
        <f t="shared" si="674"/>
        <v>75</v>
      </c>
      <c r="T1155" s="138" t="e">
        <f t="shared" si="675"/>
        <v>#VALUE!</v>
      </c>
      <c r="U1155" s="138" t="e">
        <f t="shared" si="676"/>
        <v>#VALUE!</v>
      </c>
      <c r="V1155" s="138" t="e">
        <f t="shared" si="677"/>
        <v>#VALUE!</v>
      </c>
      <c r="W1155" s="158" t="str">
        <f t="shared" si="654"/>
        <v>08:00 15:30(13:00 14:00)</v>
      </c>
      <c r="X1155" s="159" t="e">
        <f>HLOOKUP(SEARCH("2",$M1155)-1,$Q$3:$V1155,$P1155+1,FALSE)</f>
        <v>#VALUE!</v>
      </c>
      <c r="Y1155" s="160" t="e">
        <f t="shared" si="655"/>
        <v>#VALUE!</v>
      </c>
      <c r="Z1155" s="161" t="e">
        <f t="shared" si="656"/>
        <v>#VALUE!</v>
      </c>
      <c r="AA1155" s="158" t="str">
        <f t="shared" si="657"/>
        <v>выходной</v>
      </c>
      <c r="AB1155" s="159">
        <f>HLOOKUP(SEARCH("3",$M1155)-1,$Q$3:$V1155,$P1155+1,FALSE)</f>
        <v>25</v>
      </c>
      <c r="AC1155" s="160" t="str">
        <f t="shared" si="658"/>
        <v>08:00 15:30(13:00 14:00)|08:00 15:30(13:00 14:00)|08:00 15:30(13:00 14:00)</v>
      </c>
      <c r="AD1155" s="161" t="str">
        <f t="shared" si="659"/>
        <v>08:00 15:30(13:00 14:00)</v>
      </c>
      <c r="AE1155" s="158" t="str">
        <f t="shared" si="660"/>
        <v>08:00 15:30(13:00 14:00)</v>
      </c>
      <c r="AF1155" s="159">
        <f>HLOOKUP(SEARCH("4",$M1155)-1,$Q$3:$V1155,$P1155+1,FALSE)</f>
        <v>50</v>
      </c>
      <c r="AG1155" s="161" t="str">
        <f t="shared" si="661"/>
        <v>08:00 15:30(13:00 14:00)|08:00 15:30(13:00 14:00)</v>
      </c>
      <c r="AH1155" s="161" t="str">
        <f t="shared" si="662"/>
        <v>08:00 15:30(13:00 14:00)</v>
      </c>
      <c r="AI1155" s="158" t="str">
        <f t="shared" si="663"/>
        <v>08:00 15:30(13:00 14:00)</v>
      </c>
      <c r="AJ1155" s="159">
        <f>HLOOKUP(SEARCH("5",$M1155)-1,$Q$3:$V1155,$P1155+1,FALSE)</f>
        <v>75</v>
      </c>
      <c r="AK1155" s="161" t="str">
        <f t="shared" si="664"/>
        <v>08:00 15:30(13:00 14:00)</v>
      </c>
      <c r="AL1155" s="161" t="e">
        <f t="shared" si="665"/>
        <v>#VALUE!</v>
      </c>
      <c r="AM1155" s="158" t="str">
        <f t="shared" si="666"/>
        <v>08:00 15:30(13:00 14:00)</v>
      </c>
      <c r="AN1155" s="159" t="e">
        <f>HLOOKUP(SEARCH("6",$M1155)-1,$Q$3:$V1155,$P1155+1,FALSE)</f>
        <v>#VALUE!</v>
      </c>
      <c r="AO1155" s="161" t="e">
        <f t="shared" si="667"/>
        <v>#VALUE!</v>
      </c>
      <c r="AP1155" s="161" t="e">
        <f t="shared" si="668"/>
        <v>#VALUE!</v>
      </c>
      <c r="AQ1155" s="162" t="str">
        <f t="shared" si="669"/>
        <v>выходной</v>
      </c>
      <c r="AR1155" s="163" t="e">
        <f>HLOOKUP(SEARCH("7",$M1155)-1,$Q$3:$V1155,$P1155+1,FALSE)</f>
        <v>#VALUE!</v>
      </c>
      <c r="AS1155" s="164" t="str">
        <f t="shared" si="670"/>
        <v>выходной</v>
      </c>
      <c r="AT1155" s="142"/>
      <c r="AU1155" s="11" t="str">
        <f>IF(ISERROR(VLOOKUP(B1155,'РЕОРГ 2008'!$A:$B,2,FALSE)),"",VLOOKUP(B1155,'РЕОРГ 2008'!$A:$B,2,FALSE))</f>
        <v/>
      </c>
      <c r="AV1155" s="12" t="str">
        <f t="shared" si="671"/>
        <v>Опер.касса №4387/065</v>
      </c>
      <c r="AW1155" s="31" t="e">
        <f>LEFT(#REF!,2)</f>
        <v>#REF!</v>
      </c>
      <c r="AX1155" s="12" t="str">
        <f t="shared" si="649"/>
        <v>4387/065</v>
      </c>
      <c r="AZ1155" t="str">
        <f>IF(ISERROR(VLOOKUP(B1155,'РЕОРГ 01.08.2009'!$A:$B,2,FALSE)),"",VLOOKUP(B1155,'РЕОРГ 01.08.2009'!$A:$B,2,FALSE))</f>
        <v/>
      </c>
      <c r="BA1155" s="12" t="str">
        <f t="shared" si="644"/>
        <v>Опер.касса №4387/065</v>
      </c>
      <c r="BB1155" t="e">
        <f>LEFT(#REF!,2)</f>
        <v>#REF!</v>
      </c>
      <c r="BC1155" s="12" t="str">
        <f t="shared" si="650"/>
        <v>4387/065</v>
      </c>
      <c r="BE1155" t="str">
        <f>IF(ISERROR(VLOOKUP(B1155,'РЕОРГ 01.10.2009'!A:C,3,FALSE)),"",VLOOKUP(B1155,'РЕОРГ 01.10.2009'!A:C,3,FALSE))</f>
        <v/>
      </c>
      <c r="BF1155" s="12" t="str">
        <f t="shared" si="645"/>
        <v>Опер.касса №4387/065</v>
      </c>
      <c r="BG1155" t="e">
        <f>LEFT(#REF!,2)</f>
        <v>#REF!</v>
      </c>
      <c r="BH1155" s="12" t="str">
        <f t="shared" si="651"/>
        <v>4387/065</v>
      </c>
      <c r="BJ1155" t="str">
        <f>IF(ISERROR(VLOOKUP($B1155,'РЕОРГ 01.05.2010'!A:B,2,FALSE)),"",VLOOKUP($B1155,'РЕОРГ 01.05.2010'!A:B,2,FALSE))</f>
        <v/>
      </c>
      <c r="BK1155" s="12" t="str">
        <f t="shared" si="646"/>
        <v>Опер.касса №4387/065</v>
      </c>
      <c r="BL1155" t="e">
        <f>LEFT(#REF!,2)</f>
        <v>#REF!</v>
      </c>
      <c r="BM1155" s="12" t="str">
        <f t="shared" si="652"/>
        <v>4387/065</v>
      </c>
      <c r="BO1155" t="str">
        <f>IF(ISERROR(VLOOKUP($B1155,'РЕОРГ 01.08.2010'!A:B,2,FALSE)),"",VLOOKUP($B1155,'РЕОРГ 01.08.2010'!A:B,2,FALSE))</f>
        <v/>
      </c>
      <c r="BP1155" s="12" t="str">
        <f t="shared" si="647"/>
        <v>Опер.касса №4387/065</v>
      </c>
      <c r="BQ1155" t="e">
        <f>LEFT(#REF!,2)</f>
        <v>#REF!</v>
      </c>
      <c r="BR1155" s="12" t="str">
        <f t="shared" si="653"/>
        <v>4387/065</v>
      </c>
    </row>
    <row r="1156" spans="1:70" ht="12.75" customHeight="1">
      <c r="A1156" t="str">
        <f t="shared" si="648"/>
        <v>4387/066</v>
      </c>
      <c r="B1156" s="133">
        <v>1282</v>
      </c>
      <c r="C1156" s="1" t="s">
        <v>4333</v>
      </c>
      <c r="D1156" s="32" t="s">
        <v>1931</v>
      </c>
      <c r="E1156" s="1" t="s">
        <v>4334</v>
      </c>
      <c r="F1156" s="1" t="s">
        <v>5684</v>
      </c>
      <c r="G1156" s="1" t="s">
        <v>4335</v>
      </c>
      <c r="H1156" s="1" t="s">
        <v>4336</v>
      </c>
      <c r="I1156" s="1" t="s">
        <v>2949</v>
      </c>
      <c r="J1156" s="1"/>
      <c r="K1156" s="1">
        <v>0.5</v>
      </c>
      <c r="L1156" s="32" t="s">
        <v>4049</v>
      </c>
      <c r="M1156" s="8" t="s">
        <v>12090</v>
      </c>
      <c r="N1156" s="2" t="s">
        <v>12466</v>
      </c>
      <c r="O1156" s="173"/>
      <c r="P1156" s="168">
        <f t="shared" si="643"/>
        <v>1153</v>
      </c>
      <c r="Q1156" s="138">
        <f t="shared" si="672"/>
        <v>25</v>
      </c>
      <c r="R1156" s="138" t="e">
        <f t="shared" si="673"/>
        <v>#VALUE!</v>
      </c>
      <c r="S1156" s="138" t="e">
        <f t="shared" si="674"/>
        <v>#VALUE!</v>
      </c>
      <c r="T1156" s="138" t="e">
        <f t="shared" si="675"/>
        <v>#VALUE!</v>
      </c>
      <c r="U1156" s="138" t="e">
        <f t="shared" si="676"/>
        <v>#VALUE!</v>
      </c>
      <c r="V1156" s="138" t="e">
        <f t="shared" si="677"/>
        <v>#VALUE!</v>
      </c>
      <c r="W1156" s="158" t="str">
        <f t="shared" si="654"/>
        <v>выходной</v>
      </c>
      <c r="X1156" s="159" t="e">
        <f>HLOOKUP(SEARCH("2",$M1156)-1,$Q$3:$V1156,$P1156+1,FALSE)</f>
        <v>#VALUE!</v>
      </c>
      <c r="Y1156" s="160" t="e">
        <f t="shared" si="655"/>
        <v>#VALUE!</v>
      </c>
      <c r="Z1156" s="161" t="e">
        <f t="shared" si="656"/>
        <v>#VALUE!</v>
      </c>
      <c r="AA1156" s="158" t="str">
        <f t="shared" si="657"/>
        <v>выходной</v>
      </c>
      <c r="AB1156" s="159" t="e">
        <f>HLOOKUP(SEARCH("3",$M1156)-1,$Q$3:$V1156,$P1156+1,FALSE)</f>
        <v>#VALUE!</v>
      </c>
      <c r="AC1156" s="160" t="e">
        <f t="shared" si="658"/>
        <v>#VALUE!</v>
      </c>
      <c r="AD1156" s="161" t="e">
        <f t="shared" si="659"/>
        <v>#VALUE!</v>
      </c>
      <c r="AE1156" s="158" t="str">
        <f t="shared" si="660"/>
        <v>выходной</v>
      </c>
      <c r="AF1156" s="159" t="e">
        <f>HLOOKUP(SEARCH("4",$M1156)-1,$Q$3:$V1156,$P1156+1,FALSE)</f>
        <v>#N/A</v>
      </c>
      <c r="AG1156" s="161" t="str">
        <f t="shared" si="661"/>
        <v>08:00 18:00(13:00 14:00)</v>
      </c>
      <c r="AH1156" s="161" t="e">
        <f t="shared" si="662"/>
        <v>#VALUE!</v>
      </c>
      <c r="AI1156" s="158" t="str">
        <f t="shared" si="663"/>
        <v>08:00 18:00(13:00 14:00)</v>
      </c>
      <c r="AJ1156" s="159">
        <f>HLOOKUP(SEARCH("5",$M1156)-1,$Q$3:$V1156,$P1156+1,FALSE)</f>
        <v>25</v>
      </c>
      <c r="AK1156" s="161" t="str">
        <f t="shared" si="664"/>
        <v>08:00 18:00(13:00 14:00)</v>
      </c>
      <c r="AL1156" s="161" t="e">
        <f t="shared" si="665"/>
        <v>#VALUE!</v>
      </c>
      <c r="AM1156" s="158" t="str">
        <f t="shared" si="666"/>
        <v>08:00 18:00(13:00 14:00)</v>
      </c>
      <c r="AN1156" s="159" t="e">
        <f>HLOOKUP(SEARCH("6",$M1156)-1,$Q$3:$V1156,$P1156+1,FALSE)</f>
        <v>#VALUE!</v>
      </c>
      <c r="AO1156" s="161" t="e">
        <f t="shared" si="667"/>
        <v>#VALUE!</v>
      </c>
      <c r="AP1156" s="161" t="e">
        <f t="shared" si="668"/>
        <v>#VALUE!</v>
      </c>
      <c r="AQ1156" s="162" t="str">
        <f t="shared" si="669"/>
        <v>выходной</v>
      </c>
      <c r="AR1156" s="163" t="e">
        <f>HLOOKUP(SEARCH("7",$M1156)-1,$Q$3:$V1156,$P1156+1,FALSE)</f>
        <v>#VALUE!</v>
      </c>
      <c r="AS1156" s="164" t="str">
        <f t="shared" si="670"/>
        <v>выходной</v>
      </c>
      <c r="AT1156" s="142"/>
      <c r="AU1156" s="11" t="str">
        <f>IF(ISERROR(VLOOKUP(B1156,'РЕОРГ 2008'!$A:$B,2,FALSE)),"",VLOOKUP(B1156,'РЕОРГ 2008'!$A:$B,2,FALSE))</f>
        <v/>
      </c>
      <c r="AV1156" s="12" t="str">
        <f t="shared" si="671"/>
        <v>Опер.касса №4387/066</v>
      </c>
      <c r="AW1156" s="31" t="e">
        <f>LEFT(#REF!,2)</f>
        <v>#REF!</v>
      </c>
      <c r="AX1156" s="12" t="str">
        <f t="shared" si="649"/>
        <v>4387/066</v>
      </c>
      <c r="AZ1156" t="str">
        <f>IF(ISERROR(VLOOKUP(B1156,'РЕОРГ 01.08.2009'!$A:$B,2,FALSE)),"",VLOOKUP(B1156,'РЕОРГ 01.08.2009'!$A:$B,2,FALSE))</f>
        <v/>
      </c>
      <c r="BA1156" s="12" t="str">
        <f t="shared" si="644"/>
        <v>Опер.касса №4387/066</v>
      </c>
      <c r="BB1156" t="e">
        <f>LEFT(#REF!,2)</f>
        <v>#REF!</v>
      </c>
      <c r="BC1156" s="12" t="str">
        <f t="shared" si="650"/>
        <v>4387/066</v>
      </c>
      <c r="BE1156" t="str">
        <f>IF(ISERROR(VLOOKUP(B1156,'РЕОРГ 01.10.2009'!A:C,3,FALSE)),"",VLOOKUP(B1156,'РЕОРГ 01.10.2009'!A:C,3,FALSE))</f>
        <v/>
      </c>
      <c r="BF1156" s="12" t="str">
        <f t="shared" si="645"/>
        <v>Опер.касса №4387/066</v>
      </c>
      <c r="BG1156" t="e">
        <f>LEFT(#REF!,2)</f>
        <v>#REF!</v>
      </c>
      <c r="BH1156" s="12" t="str">
        <f t="shared" si="651"/>
        <v>4387/066</v>
      </c>
      <c r="BJ1156" t="str">
        <f>IF(ISERROR(VLOOKUP($B1156,'РЕОРГ 01.05.2010'!A:B,2,FALSE)),"",VLOOKUP($B1156,'РЕОРГ 01.05.2010'!A:B,2,FALSE))</f>
        <v/>
      </c>
      <c r="BK1156" s="12" t="str">
        <f t="shared" si="646"/>
        <v>Опер.касса №4387/066</v>
      </c>
      <c r="BL1156" t="e">
        <f>LEFT(#REF!,2)</f>
        <v>#REF!</v>
      </c>
      <c r="BM1156" s="12" t="str">
        <f t="shared" si="652"/>
        <v>4387/066</v>
      </c>
      <c r="BO1156" t="str">
        <f>IF(ISERROR(VLOOKUP($B1156,'РЕОРГ 01.08.2010'!A:B,2,FALSE)),"",VLOOKUP($B1156,'РЕОРГ 01.08.2010'!A:B,2,FALSE))</f>
        <v/>
      </c>
      <c r="BP1156" s="12" t="str">
        <f t="shared" si="647"/>
        <v>Опер.касса №4387/066</v>
      </c>
      <c r="BQ1156" t="e">
        <f>LEFT(#REF!,2)</f>
        <v>#REF!</v>
      </c>
      <c r="BR1156" s="12" t="str">
        <f t="shared" si="653"/>
        <v>4387/066</v>
      </c>
    </row>
    <row r="1157" spans="1:70" ht="12.75" customHeight="1">
      <c r="A1157" t="str">
        <f t="shared" si="648"/>
        <v>4387/067</v>
      </c>
      <c r="B1157" s="133">
        <v>1283</v>
      </c>
      <c r="C1157" s="1" t="s">
        <v>4337</v>
      </c>
      <c r="D1157" s="32" t="s">
        <v>7017</v>
      </c>
      <c r="E1157" s="1" t="s">
        <v>4338</v>
      </c>
      <c r="F1157" s="1" t="s">
        <v>5684</v>
      </c>
      <c r="G1157" s="1" t="s">
        <v>4339</v>
      </c>
      <c r="H1157" s="1" t="s">
        <v>4340</v>
      </c>
      <c r="I1157" s="1" t="s">
        <v>4341</v>
      </c>
      <c r="J1157" s="1"/>
      <c r="K1157" s="1">
        <v>10</v>
      </c>
      <c r="L1157" s="32" t="s">
        <v>4052</v>
      </c>
      <c r="M1157" s="8" t="s">
        <v>11773</v>
      </c>
      <c r="N1157" s="2" t="s">
        <v>11841</v>
      </c>
      <c r="O1157" s="173"/>
      <c r="P1157" s="168">
        <f t="shared" ref="P1157:P1220" si="678">P1156+1</f>
        <v>1154</v>
      </c>
      <c r="Q1157" s="138">
        <f t="shared" si="672"/>
        <v>12</v>
      </c>
      <c r="R1157" s="138">
        <f t="shared" si="673"/>
        <v>24</v>
      </c>
      <c r="S1157" s="138">
        <f t="shared" si="674"/>
        <v>36</v>
      </c>
      <c r="T1157" s="138">
        <f t="shared" si="675"/>
        <v>48</v>
      </c>
      <c r="U1157" s="138">
        <f t="shared" si="676"/>
        <v>60</v>
      </c>
      <c r="V1157" s="138" t="e">
        <f t="shared" si="677"/>
        <v>#VALUE!</v>
      </c>
      <c r="W1157" s="158" t="str">
        <f t="shared" si="654"/>
        <v>08:00 18:00</v>
      </c>
      <c r="X1157" s="159">
        <f>HLOOKUP(SEARCH("2",$M1157)-1,$Q$3:$V1157,$P1157+1,FALSE)</f>
        <v>12</v>
      </c>
      <c r="Y1157" s="160" t="str">
        <f t="shared" si="655"/>
        <v>08:00 18:00|08:00 18:00|08:00 18:00|08:00 18:00|09:00 15:00</v>
      </c>
      <c r="Z1157" s="161" t="str">
        <f t="shared" si="656"/>
        <v>08:00 18:00</v>
      </c>
      <c r="AA1157" s="158" t="str">
        <f t="shared" si="657"/>
        <v>08:00 18:00</v>
      </c>
      <c r="AB1157" s="159">
        <f>HLOOKUP(SEARCH("3",$M1157)-1,$Q$3:$V1157,$P1157+1,FALSE)</f>
        <v>24</v>
      </c>
      <c r="AC1157" s="160" t="str">
        <f t="shared" si="658"/>
        <v>08:00 18:00|08:00 18:00|08:00 18:00|09:00 15:00</v>
      </c>
      <c r="AD1157" s="161" t="str">
        <f t="shared" si="659"/>
        <v>08:00 18:00</v>
      </c>
      <c r="AE1157" s="158" t="str">
        <f t="shared" si="660"/>
        <v>08:00 18:00</v>
      </c>
      <c r="AF1157" s="159">
        <f>HLOOKUP(SEARCH("4",$M1157)-1,$Q$3:$V1157,$P1157+1,FALSE)</f>
        <v>36</v>
      </c>
      <c r="AG1157" s="161" t="str">
        <f t="shared" si="661"/>
        <v>08:00 18:00|08:00 18:00|09:00 15:00</v>
      </c>
      <c r="AH1157" s="161" t="str">
        <f t="shared" si="662"/>
        <v>08:00 18:00</v>
      </c>
      <c r="AI1157" s="158" t="str">
        <f t="shared" si="663"/>
        <v>08:00 18:00</v>
      </c>
      <c r="AJ1157" s="159">
        <f>HLOOKUP(SEARCH("5",$M1157)-1,$Q$3:$V1157,$P1157+1,FALSE)</f>
        <v>48</v>
      </c>
      <c r="AK1157" s="161" t="str">
        <f t="shared" si="664"/>
        <v>08:00 18:00|09:00 15:00</v>
      </c>
      <c r="AL1157" s="161" t="str">
        <f t="shared" si="665"/>
        <v>08:00 18:00</v>
      </c>
      <c r="AM1157" s="158" t="str">
        <f t="shared" si="666"/>
        <v>08:00 18:00</v>
      </c>
      <c r="AN1157" s="159">
        <f>HLOOKUP(SEARCH("6",$M1157)-1,$Q$3:$V1157,$P1157+1,FALSE)</f>
        <v>60</v>
      </c>
      <c r="AO1157" s="161" t="str">
        <f t="shared" si="667"/>
        <v>09:00 15:00</v>
      </c>
      <c r="AP1157" s="161" t="e">
        <f t="shared" si="668"/>
        <v>#VALUE!</v>
      </c>
      <c r="AQ1157" s="162" t="str">
        <f t="shared" si="669"/>
        <v>09:00 15:00</v>
      </c>
      <c r="AR1157" s="163" t="e">
        <f>HLOOKUP(SEARCH("7",$M1157)-1,$Q$3:$V1157,$P1157+1,FALSE)</f>
        <v>#VALUE!</v>
      </c>
      <c r="AS1157" s="164" t="str">
        <f t="shared" si="670"/>
        <v>выходной</v>
      </c>
      <c r="AT1157" s="142"/>
      <c r="AU1157" s="11" t="str">
        <f>IF(ISERROR(VLOOKUP(B1157,'РЕОРГ 2008'!$A:$B,2,FALSE)),"",VLOOKUP(B1157,'РЕОРГ 2008'!$A:$B,2,FALSE))</f>
        <v/>
      </c>
      <c r="AV1157" s="12" t="str">
        <f t="shared" si="671"/>
        <v>Доп.офис №4387/067</v>
      </c>
      <c r="AW1157" s="31" t="e">
        <f>LEFT(#REF!,2)</f>
        <v>#REF!</v>
      </c>
      <c r="AX1157" s="12" t="str">
        <f t="shared" si="649"/>
        <v>4387/067</v>
      </c>
      <c r="AZ1157" t="str">
        <f>IF(ISERROR(VLOOKUP(B1157,'РЕОРГ 01.08.2009'!$A:$B,2,FALSE)),"",VLOOKUP(B1157,'РЕОРГ 01.08.2009'!$A:$B,2,FALSE))</f>
        <v/>
      </c>
      <c r="BA1157" s="12" t="str">
        <f t="shared" si="644"/>
        <v>Доп.офис №4387/067</v>
      </c>
      <c r="BB1157" t="e">
        <f>LEFT(#REF!,2)</f>
        <v>#REF!</v>
      </c>
      <c r="BC1157" s="12" t="str">
        <f t="shared" si="650"/>
        <v>4387/067</v>
      </c>
      <c r="BE1157" t="str">
        <f>IF(ISERROR(VLOOKUP(B1157,'РЕОРГ 01.10.2009'!A:C,3,FALSE)),"",VLOOKUP(B1157,'РЕОРГ 01.10.2009'!A:C,3,FALSE))</f>
        <v/>
      </c>
      <c r="BF1157" s="12" t="str">
        <f t="shared" si="645"/>
        <v>Доп.офис №4387/067</v>
      </c>
      <c r="BG1157" t="e">
        <f>LEFT(#REF!,2)</f>
        <v>#REF!</v>
      </c>
      <c r="BH1157" s="12" t="str">
        <f t="shared" si="651"/>
        <v>4387/067</v>
      </c>
      <c r="BJ1157" t="str">
        <f>IF(ISERROR(VLOOKUP($B1157,'РЕОРГ 01.05.2010'!A:B,2,FALSE)),"",VLOOKUP($B1157,'РЕОРГ 01.05.2010'!A:B,2,FALSE))</f>
        <v/>
      </c>
      <c r="BK1157" s="12" t="str">
        <f t="shared" si="646"/>
        <v>Доп.офис №4387/067</v>
      </c>
      <c r="BL1157" t="e">
        <f>LEFT(#REF!,2)</f>
        <v>#REF!</v>
      </c>
      <c r="BM1157" s="12" t="str">
        <f t="shared" si="652"/>
        <v>4387/067</v>
      </c>
      <c r="BO1157" t="str">
        <f>IF(ISERROR(VLOOKUP($B1157,'РЕОРГ 01.08.2010'!A:B,2,FALSE)),"",VLOOKUP($B1157,'РЕОРГ 01.08.2010'!A:B,2,FALSE))</f>
        <v/>
      </c>
      <c r="BP1157" s="12" t="str">
        <f t="shared" si="647"/>
        <v>Доп.офис №4387/067</v>
      </c>
      <c r="BQ1157" t="e">
        <f>LEFT(#REF!,2)</f>
        <v>#REF!</v>
      </c>
      <c r="BR1157" s="12" t="str">
        <f t="shared" si="653"/>
        <v>4387/067</v>
      </c>
    </row>
    <row r="1158" spans="1:70" ht="12.75" customHeight="1">
      <c r="A1158" t="str">
        <f t="shared" si="648"/>
        <v>4387/068</v>
      </c>
      <c r="B1158" s="133">
        <v>1284</v>
      </c>
      <c r="C1158" s="1" t="s">
        <v>4342</v>
      </c>
      <c r="D1158" s="32" t="s">
        <v>1931</v>
      </c>
      <c r="E1158" s="1" t="s">
        <v>4343</v>
      </c>
      <c r="F1158" s="1" t="s">
        <v>5684</v>
      </c>
      <c r="G1158" s="1" t="s">
        <v>4344</v>
      </c>
      <c r="H1158" s="1" t="s">
        <v>4345</v>
      </c>
      <c r="I1158" s="1" t="s">
        <v>9808</v>
      </c>
      <c r="J1158" s="1"/>
      <c r="K1158" s="1">
        <v>0.75</v>
      </c>
      <c r="L1158" s="32" t="s">
        <v>4049</v>
      </c>
      <c r="M1158" s="8" t="s">
        <v>11881</v>
      </c>
      <c r="N1158" s="2" t="s">
        <v>12467</v>
      </c>
      <c r="O1158" s="173"/>
      <c r="P1158" s="168">
        <f t="shared" si="678"/>
        <v>1155</v>
      </c>
      <c r="Q1158" s="138">
        <f t="shared" si="672"/>
        <v>25</v>
      </c>
      <c r="R1158" s="138">
        <f t="shared" si="673"/>
        <v>50</v>
      </c>
      <c r="S1158" s="138" t="e">
        <f t="shared" si="674"/>
        <v>#VALUE!</v>
      </c>
      <c r="T1158" s="138" t="e">
        <f t="shared" si="675"/>
        <v>#VALUE!</v>
      </c>
      <c r="U1158" s="138" t="e">
        <f t="shared" si="676"/>
        <v>#VALUE!</v>
      </c>
      <c r="V1158" s="138" t="e">
        <f t="shared" si="677"/>
        <v>#VALUE!</v>
      </c>
      <c r="W1158" s="158" t="str">
        <f t="shared" si="654"/>
        <v>08:00 18:00(13:00 14:00)</v>
      </c>
      <c r="X1158" s="159">
        <f>HLOOKUP(SEARCH("2",$M1158)-1,$Q$3:$V1158,$P1158+1,FALSE)</f>
        <v>25</v>
      </c>
      <c r="Y1158" s="160" t="str">
        <f t="shared" si="655"/>
        <v>08:00 18:00(13:00 14:00)|08:00 18:00(13:00 14:00)</v>
      </c>
      <c r="Z1158" s="161" t="str">
        <f t="shared" si="656"/>
        <v>08:00 18:00(13:00 14:00)</v>
      </c>
      <c r="AA1158" s="158" t="str">
        <f t="shared" si="657"/>
        <v>08:00 18:00(13:00 14:00)</v>
      </c>
      <c r="AB1158" s="159" t="e">
        <f>HLOOKUP(SEARCH("3",$M1158)-1,$Q$3:$V1158,$P1158+1,FALSE)</f>
        <v>#VALUE!</v>
      </c>
      <c r="AC1158" s="160" t="e">
        <f t="shared" si="658"/>
        <v>#VALUE!</v>
      </c>
      <c r="AD1158" s="161" t="e">
        <f t="shared" si="659"/>
        <v>#VALUE!</v>
      </c>
      <c r="AE1158" s="158" t="str">
        <f t="shared" si="660"/>
        <v>выходной</v>
      </c>
      <c r="AF1158" s="159">
        <f>HLOOKUP(SEARCH("4",$M1158)-1,$Q$3:$V1158,$P1158+1,FALSE)</f>
        <v>50</v>
      </c>
      <c r="AG1158" s="161" t="str">
        <f t="shared" si="661"/>
        <v>08:00 18:00(13:00 14:00)</v>
      </c>
      <c r="AH1158" s="161" t="e">
        <f t="shared" si="662"/>
        <v>#VALUE!</v>
      </c>
      <c r="AI1158" s="158" t="str">
        <f t="shared" si="663"/>
        <v>08:00 18:00(13:00 14:00)</v>
      </c>
      <c r="AJ1158" s="159" t="e">
        <f>HLOOKUP(SEARCH("5",$M1158)-1,$Q$3:$V1158,$P1158+1,FALSE)</f>
        <v>#VALUE!</v>
      </c>
      <c r="AK1158" s="161" t="e">
        <f t="shared" si="664"/>
        <v>#VALUE!</v>
      </c>
      <c r="AL1158" s="161" t="e">
        <f t="shared" si="665"/>
        <v>#VALUE!</v>
      </c>
      <c r="AM1158" s="158" t="str">
        <f t="shared" si="666"/>
        <v>выходной</v>
      </c>
      <c r="AN1158" s="159" t="e">
        <f>HLOOKUP(SEARCH("6",$M1158)-1,$Q$3:$V1158,$P1158+1,FALSE)</f>
        <v>#VALUE!</v>
      </c>
      <c r="AO1158" s="161" t="e">
        <f t="shared" si="667"/>
        <v>#VALUE!</v>
      </c>
      <c r="AP1158" s="161" t="e">
        <f t="shared" si="668"/>
        <v>#VALUE!</v>
      </c>
      <c r="AQ1158" s="162" t="str">
        <f t="shared" si="669"/>
        <v>выходной</v>
      </c>
      <c r="AR1158" s="163" t="e">
        <f>HLOOKUP(SEARCH("7",$M1158)-1,$Q$3:$V1158,$P1158+1,FALSE)</f>
        <v>#VALUE!</v>
      </c>
      <c r="AS1158" s="164" t="str">
        <f t="shared" si="670"/>
        <v>выходной</v>
      </c>
      <c r="AT1158" s="142"/>
      <c r="AU1158" s="11" t="str">
        <f>IF(ISERROR(VLOOKUP(B1158,'РЕОРГ 2008'!$A:$B,2,FALSE)),"",VLOOKUP(B1158,'РЕОРГ 2008'!$A:$B,2,FALSE))</f>
        <v/>
      </c>
      <c r="AV1158" s="12" t="str">
        <f t="shared" si="671"/>
        <v>Опер.касса №4387/068</v>
      </c>
      <c r="AW1158" s="31" t="e">
        <f>LEFT(#REF!,2)</f>
        <v>#REF!</v>
      </c>
      <c r="AX1158" s="12" t="str">
        <f t="shared" si="649"/>
        <v>4387/068</v>
      </c>
      <c r="AZ1158" t="str">
        <f>IF(ISERROR(VLOOKUP(B1158,'РЕОРГ 01.08.2009'!$A:$B,2,FALSE)),"",VLOOKUP(B1158,'РЕОРГ 01.08.2009'!$A:$B,2,FALSE))</f>
        <v/>
      </c>
      <c r="BA1158" s="12" t="str">
        <f t="shared" si="644"/>
        <v>Опер.касса №4387/068</v>
      </c>
      <c r="BB1158" t="e">
        <f>LEFT(#REF!,2)</f>
        <v>#REF!</v>
      </c>
      <c r="BC1158" s="12" t="str">
        <f t="shared" si="650"/>
        <v>4387/068</v>
      </c>
      <c r="BE1158" t="str">
        <f>IF(ISERROR(VLOOKUP(B1158,'РЕОРГ 01.10.2009'!A:C,3,FALSE)),"",VLOOKUP(B1158,'РЕОРГ 01.10.2009'!A:C,3,FALSE))</f>
        <v/>
      </c>
      <c r="BF1158" s="12" t="str">
        <f t="shared" si="645"/>
        <v>Опер.касса №4387/068</v>
      </c>
      <c r="BG1158" t="e">
        <f>LEFT(#REF!,2)</f>
        <v>#REF!</v>
      </c>
      <c r="BH1158" s="12" t="str">
        <f t="shared" si="651"/>
        <v>4387/068</v>
      </c>
      <c r="BJ1158" t="str">
        <f>IF(ISERROR(VLOOKUP($B1158,'РЕОРГ 01.05.2010'!A:B,2,FALSE)),"",VLOOKUP($B1158,'РЕОРГ 01.05.2010'!A:B,2,FALSE))</f>
        <v/>
      </c>
      <c r="BK1158" s="12" t="str">
        <f t="shared" si="646"/>
        <v>Опер.касса №4387/068</v>
      </c>
      <c r="BL1158" t="e">
        <f>LEFT(#REF!,2)</f>
        <v>#REF!</v>
      </c>
      <c r="BM1158" s="12" t="str">
        <f t="shared" si="652"/>
        <v>4387/068</v>
      </c>
      <c r="BO1158" t="str">
        <f>IF(ISERROR(VLOOKUP($B1158,'РЕОРГ 01.08.2010'!A:B,2,FALSE)),"",VLOOKUP($B1158,'РЕОРГ 01.08.2010'!A:B,2,FALSE))</f>
        <v/>
      </c>
      <c r="BP1158" s="12" t="str">
        <f t="shared" si="647"/>
        <v>Опер.касса №4387/068</v>
      </c>
      <c r="BQ1158" t="e">
        <f>LEFT(#REF!,2)</f>
        <v>#REF!</v>
      </c>
      <c r="BR1158" s="12" t="str">
        <f t="shared" si="653"/>
        <v>4387/068</v>
      </c>
    </row>
    <row r="1159" spans="1:70" ht="12.75" customHeight="1">
      <c r="A1159" t="str">
        <f t="shared" si="648"/>
        <v>4387/069</v>
      </c>
      <c r="B1159" s="133">
        <v>1285</v>
      </c>
      <c r="C1159" s="1" t="s">
        <v>4346</v>
      </c>
      <c r="D1159" s="32" t="s">
        <v>1931</v>
      </c>
      <c r="E1159" s="1" t="s">
        <v>4347</v>
      </c>
      <c r="F1159" s="1" t="s">
        <v>5684</v>
      </c>
      <c r="G1159" s="1" t="s">
        <v>4348</v>
      </c>
      <c r="H1159" s="1" t="s">
        <v>4349</v>
      </c>
      <c r="I1159" s="1" t="s">
        <v>4350</v>
      </c>
      <c r="J1159" s="1"/>
      <c r="K1159" s="1">
        <v>0.5</v>
      </c>
      <c r="L1159" s="32" t="s">
        <v>4049</v>
      </c>
      <c r="M1159" s="8" t="s">
        <v>11941</v>
      </c>
      <c r="N1159" s="2" t="s">
        <v>12466</v>
      </c>
      <c r="O1159" s="173"/>
      <c r="P1159" s="168">
        <f t="shared" si="678"/>
        <v>1156</v>
      </c>
      <c r="Q1159" s="138">
        <f t="shared" si="672"/>
        <v>25</v>
      </c>
      <c r="R1159" s="138" t="e">
        <f t="shared" si="673"/>
        <v>#VALUE!</v>
      </c>
      <c r="S1159" s="138" t="e">
        <f t="shared" si="674"/>
        <v>#VALUE!</v>
      </c>
      <c r="T1159" s="138" t="e">
        <f t="shared" si="675"/>
        <v>#VALUE!</v>
      </c>
      <c r="U1159" s="138" t="e">
        <f t="shared" si="676"/>
        <v>#VALUE!</v>
      </c>
      <c r="V1159" s="138" t="e">
        <f t="shared" si="677"/>
        <v>#VALUE!</v>
      </c>
      <c r="W1159" s="158" t="str">
        <f t="shared" si="654"/>
        <v>08:00 18:00(13:00 14:00)</v>
      </c>
      <c r="X1159" s="159" t="e">
        <f>HLOOKUP(SEARCH("2",$M1159)-1,$Q$3:$V1159,$P1159+1,FALSE)</f>
        <v>#VALUE!</v>
      </c>
      <c r="Y1159" s="160" t="e">
        <f t="shared" si="655"/>
        <v>#VALUE!</v>
      </c>
      <c r="Z1159" s="161" t="e">
        <f t="shared" si="656"/>
        <v>#VALUE!</v>
      </c>
      <c r="AA1159" s="158" t="str">
        <f t="shared" si="657"/>
        <v>выходной</v>
      </c>
      <c r="AB1159" s="159" t="e">
        <f>HLOOKUP(SEARCH("3",$M1159)-1,$Q$3:$V1159,$P1159+1,FALSE)</f>
        <v>#VALUE!</v>
      </c>
      <c r="AC1159" s="160" t="e">
        <f t="shared" si="658"/>
        <v>#VALUE!</v>
      </c>
      <c r="AD1159" s="161" t="e">
        <f t="shared" si="659"/>
        <v>#VALUE!</v>
      </c>
      <c r="AE1159" s="158" t="str">
        <f t="shared" si="660"/>
        <v>выходной</v>
      </c>
      <c r="AF1159" s="159">
        <f>HLOOKUP(SEARCH("4",$M1159)-1,$Q$3:$V1159,$P1159+1,FALSE)</f>
        <v>25</v>
      </c>
      <c r="AG1159" s="161" t="str">
        <f t="shared" si="661"/>
        <v>08:00 18:00(13:00 14:00)</v>
      </c>
      <c r="AH1159" s="161" t="e">
        <f t="shared" si="662"/>
        <v>#VALUE!</v>
      </c>
      <c r="AI1159" s="158" t="str">
        <f t="shared" si="663"/>
        <v>08:00 18:00(13:00 14:00)</v>
      </c>
      <c r="AJ1159" s="159" t="e">
        <f>HLOOKUP(SEARCH("5",$M1159)-1,$Q$3:$V1159,$P1159+1,FALSE)</f>
        <v>#VALUE!</v>
      </c>
      <c r="AK1159" s="161" t="e">
        <f t="shared" si="664"/>
        <v>#VALUE!</v>
      </c>
      <c r="AL1159" s="161" t="e">
        <f t="shared" si="665"/>
        <v>#VALUE!</v>
      </c>
      <c r="AM1159" s="158" t="str">
        <f t="shared" si="666"/>
        <v>выходной</v>
      </c>
      <c r="AN1159" s="159" t="e">
        <f>HLOOKUP(SEARCH("6",$M1159)-1,$Q$3:$V1159,$P1159+1,FALSE)</f>
        <v>#VALUE!</v>
      </c>
      <c r="AO1159" s="161" t="e">
        <f t="shared" si="667"/>
        <v>#VALUE!</v>
      </c>
      <c r="AP1159" s="161" t="e">
        <f t="shared" si="668"/>
        <v>#VALUE!</v>
      </c>
      <c r="AQ1159" s="162" t="str">
        <f t="shared" si="669"/>
        <v>выходной</v>
      </c>
      <c r="AR1159" s="163" t="e">
        <f>HLOOKUP(SEARCH("7",$M1159)-1,$Q$3:$V1159,$P1159+1,FALSE)</f>
        <v>#VALUE!</v>
      </c>
      <c r="AS1159" s="164" t="str">
        <f t="shared" si="670"/>
        <v>выходной</v>
      </c>
      <c r="AT1159" s="142"/>
      <c r="AU1159" s="11" t="str">
        <f>IF(ISERROR(VLOOKUP(B1159,'РЕОРГ 2008'!$A:$B,2,FALSE)),"",VLOOKUP(B1159,'РЕОРГ 2008'!$A:$B,2,FALSE))</f>
        <v/>
      </c>
      <c r="AV1159" s="12" t="str">
        <f t="shared" si="671"/>
        <v>Опер.касса №4387/069</v>
      </c>
      <c r="AW1159" s="31" t="e">
        <f>LEFT(#REF!,2)</f>
        <v>#REF!</v>
      </c>
      <c r="AX1159" s="12" t="str">
        <f t="shared" si="649"/>
        <v>4387/069</v>
      </c>
      <c r="AZ1159" t="str">
        <f>IF(ISERROR(VLOOKUP(B1159,'РЕОРГ 01.08.2009'!$A:$B,2,FALSE)),"",VLOOKUP(B1159,'РЕОРГ 01.08.2009'!$A:$B,2,FALSE))</f>
        <v/>
      </c>
      <c r="BA1159" s="12" t="str">
        <f t="shared" si="644"/>
        <v>Опер.касса №4387/069</v>
      </c>
      <c r="BB1159" t="e">
        <f>LEFT(#REF!,2)</f>
        <v>#REF!</v>
      </c>
      <c r="BC1159" s="12" t="str">
        <f t="shared" si="650"/>
        <v>4387/069</v>
      </c>
      <c r="BE1159" t="str">
        <f>IF(ISERROR(VLOOKUP(B1159,'РЕОРГ 01.10.2009'!A:C,3,FALSE)),"",VLOOKUP(B1159,'РЕОРГ 01.10.2009'!A:C,3,FALSE))</f>
        <v/>
      </c>
      <c r="BF1159" s="12" t="str">
        <f t="shared" si="645"/>
        <v>Опер.касса №4387/069</v>
      </c>
      <c r="BG1159" t="e">
        <f>LEFT(#REF!,2)</f>
        <v>#REF!</v>
      </c>
      <c r="BH1159" s="12" t="str">
        <f t="shared" si="651"/>
        <v>4387/069</v>
      </c>
      <c r="BJ1159" t="str">
        <f>IF(ISERROR(VLOOKUP($B1159,'РЕОРГ 01.05.2010'!A:B,2,FALSE)),"",VLOOKUP($B1159,'РЕОРГ 01.05.2010'!A:B,2,FALSE))</f>
        <v/>
      </c>
      <c r="BK1159" s="12" t="str">
        <f t="shared" si="646"/>
        <v>Опер.касса №4387/069</v>
      </c>
      <c r="BL1159" t="e">
        <f>LEFT(#REF!,2)</f>
        <v>#REF!</v>
      </c>
      <c r="BM1159" s="12" t="str">
        <f t="shared" si="652"/>
        <v>4387/069</v>
      </c>
      <c r="BO1159" t="str">
        <f>IF(ISERROR(VLOOKUP($B1159,'РЕОРГ 01.08.2010'!A:B,2,FALSE)),"",VLOOKUP($B1159,'РЕОРГ 01.08.2010'!A:B,2,FALSE))</f>
        <v/>
      </c>
      <c r="BP1159" s="12" t="str">
        <f t="shared" si="647"/>
        <v>Опер.касса №4387/069</v>
      </c>
      <c r="BQ1159" t="e">
        <f>LEFT(#REF!,2)</f>
        <v>#REF!</v>
      </c>
      <c r="BR1159" s="12" t="str">
        <f t="shared" si="653"/>
        <v>4387/069</v>
      </c>
    </row>
    <row r="1160" spans="1:70" ht="12.75" customHeight="1">
      <c r="A1160" t="str">
        <f t="shared" si="648"/>
        <v>4387/07</v>
      </c>
      <c r="B1160" s="133">
        <v>1286</v>
      </c>
      <c r="C1160" s="1" t="s">
        <v>4351</v>
      </c>
      <c r="D1160" s="32" t="s">
        <v>1931</v>
      </c>
      <c r="E1160" s="1" t="s">
        <v>4352</v>
      </c>
      <c r="F1160" s="1" t="s">
        <v>5684</v>
      </c>
      <c r="G1160" s="1" t="s">
        <v>3897</v>
      </c>
      <c r="H1160" s="1" t="s">
        <v>3898</v>
      </c>
      <c r="I1160" s="1" t="s">
        <v>1519</v>
      </c>
      <c r="J1160" s="1"/>
      <c r="K1160" s="1">
        <v>0.75</v>
      </c>
      <c r="L1160" s="32" t="s">
        <v>4049</v>
      </c>
      <c r="M1160" s="8" t="s">
        <v>11903</v>
      </c>
      <c r="N1160" s="2" t="s">
        <v>11909</v>
      </c>
      <c r="O1160" s="173"/>
      <c r="P1160" s="168">
        <f t="shared" si="678"/>
        <v>1157</v>
      </c>
      <c r="Q1160" s="138">
        <f t="shared" si="672"/>
        <v>25</v>
      </c>
      <c r="R1160" s="138">
        <f t="shared" si="673"/>
        <v>50</v>
      </c>
      <c r="S1160" s="138">
        <f t="shared" si="674"/>
        <v>75</v>
      </c>
      <c r="T1160" s="138" t="e">
        <f t="shared" si="675"/>
        <v>#VALUE!</v>
      </c>
      <c r="U1160" s="138" t="e">
        <f t="shared" si="676"/>
        <v>#VALUE!</v>
      </c>
      <c r="V1160" s="138" t="e">
        <f t="shared" si="677"/>
        <v>#VALUE!</v>
      </c>
      <c r="W1160" s="158" t="str">
        <f t="shared" si="654"/>
        <v>выходной</v>
      </c>
      <c r="X1160" s="159" t="e">
        <f>HLOOKUP(SEARCH("2",$M1160)-1,$Q$3:$V1160,$P1160+1,FALSE)</f>
        <v>#N/A</v>
      </c>
      <c r="Y1160" s="160" t="str">
        <f t="shared" si="655"/>
        <v>08:00 16:00(12:00 13:00)</v>
      </c>
      <c r="Z1160" s="161" t="e">
        <f t="shared" si="656"/>
        <v>#VALUE!</v>
      </c>
      <c r="AA1160" s="158" t="str">
        <f t="shared" si="657"/>
        <v>08:00 16:00(12:00 13:00)</v>
      </c>
      <c r="AB1160" s="159">
        <f>HLOOKUP(SEARCH("3",$M1160)-1,$Q$3:$V1160,$P1160+1,FALSE)</f>
        <v>25</v>
      </c>
      <c r="AC1160" s="160" t="str">
        <f t="shared" si="658"/>
        <v>08:00 16:00(12:00 13:00)|08:00 16:00(12:00 13:00)|08:00 13:00</v>
      </c>
      <c r="AD1160" s="161" t="str">
        <f t="shared" si="659"/>
        <v>08:00 16:00(12:00 13:00)</v>
      </c>
      <c r="AE1160" s="158" t="str">
        <f t="shared" si="660"/>
        <v>08:00 16:00(12:00 13:00)</v>
      </c>
      <c r="AF1160" s="159" t="e">
        <f>HLOOKUP(SEARCH("4",$M1160)-1,$Q$3:$V1160,$P1160+1,FALSE)</f>
        <v>#VALUE!</v>
      </c>
      <c r="AG1160" s="161" t="e">
        <f t="shared" si="661"/>
        <v>#VALUE!</v>
      </c>
      <c r="AH1160" s="161" t="e">
        <f t="shared" si="662"/>
        <v>#VALUE!</v>
      </c>
      <c r="AI1160" s="158" t="str">
        <f t="shared" si="663"/>
        <v>выходной</v>
      </c>
      <c r="AJ1160" s="159">
        <f>HLOOKUP(SEARCH("5",$M1160)-1,$Q$3:$V1160,$P1160+1,FALSE)</f>
        <v>50</v>
      </c>
      <c r="AK1160" s="161" t="str">
        <f t="shared" si="664"/>
        <v>08:00 16:00(12:00 13:00)|08:00 13:00</v>
      </c>
      <c r="AL1160" s="161" t="str">
        <f t="shared" si="665"/>
        <v>08:00 16:00(12:00 13:00)</v>
      </c>
      <c r="AM1160" s="158" t="str">
        <f t="shared" si="666"/>
        <v>08:00 16:00(12:00 13:00)</v>
      </c>
      <c r="AN1160" s="159">
        <f>HLOOKUP(SEARCH("6",$M1160)-1,$Q$3:$V1160,$P1160+1,FALSE)</f>
        <v>75</v>
      </c>
      <c r="AO1160" s="161" t="str">
        <f t="shared" si="667"/>
        <v>08:00 13:00</v>
      </c>
      <c r="AP1160" s="161" t="e">
        <f t="shared" si="668"/>
        <v>#VALUE!</v>
      </c>
      <c r="AQ1160" s="162" t="str">
        <f t="shared" si="669"/>
        <v>08:00 13:00</v>
      </c>
      <c r="AR1160" s="163" t="e">
        <f>HLOOKUP(SEARCH("7",$M1160)-1,$Q$3:$V1160,$P1160+1,FALSE)</f>
        <v>#VALUE!</v>
      </c>
      <c r="AS1160" s="164" t="str">
        <f t="shared" si="670"/>
        <v>выходной</v>
      </c>
      <c r="AT1160" s="142"/>
      <c r="AU1160" s="11" t="str">
        <f>IF(ISERROR(VLOOKUP(B1160,'РЕОРГ 2008'!$A:$B,2,FALSE)),"",VLOOKUP(B1160,'РЕОРГ 2008'!$A:$B,2,FALSE))</f>
        <v/>
      </c>
      <c r="AV1160" s="12" t="str">
        <f t="shared" si="671"/>
        <v>Опер.касса №4387/07</v>
      </c>
      <c r="AW1160" s="31" t="e">
        <f>LEFT(#REF!,2)</f>
        <v>#REF!</v>
      </c>
      <c r="AX1160" s="12" t="str">
        <f t="shared" si="649"/>
        <v>4387/07</v>
      </c>
      <c r="AZ1160" t="str">
        <f>IF(ISERROR(VLOOKUP(B1160,'РЕОРГ 01.08.2009'!$A:$B,2,FALSE)),"",VLOOKUP(B1160,'РЕОРГ 01.08.2009'!$A:$B,2,FALSE))</f>
        <v/>
      </c>
      <c r="BA1160" s="12" t="str">
        <f t="shared" si="644"/>
        <v>Опер.касса №4387/07</v>
      </c>
      <c r="BB1160" t="e">
        <f>LEFT(#REF!,2)</f>
        <v>#REF!</v>
      </c>
      <c r="BC1160" s="12" t="str">
        <f t="shared" si="650"/>
        <v>4387/07</v>
      </c>
      <c r="BE1160" t="str">
        <f>IF(ISERROR(VLOOKUP(B1160,'РЕОРГ 01.10.2009'!A:C,3,FALSE)),"",VLOOKUP(B1160,'РЕОРГ 01.10.2009'!A:C,3,FALSE))</f>
        <v/>
      </c>
      <c r="BF1160" s="12" t="str">
        <f t="shared" si="645"/>
        <v>Опер.касса №4387/07</v>
      </c>
      <c r="BG1160" t="e">
        <f>LEFT(#REF!,2)</f>
        <v>#REF!</v>
      </c>
      <c r="BH1160" s="12" t="str">
        <f t="shared" si="651"/>
        <v>4387/07</v>
      </c>
      <c r="BJ1160" t="str">
        <f>IF(ISERROR(VLOOKUP($B1160,'РЕОРГ 01.05.2010'!A:B,2,FALSE)),"",VLOOKUP($B1160,'РЕОРГ 01.05.2010'!A:B,2,FALSE))</f>
        <v/>
      </c>
      <c r="BK1160" s="12" t="str">
        <f t="shared" si="646"/>
        <v>Опер.касса №4387/07</v>
      </c>
      <c r="BL1160" t="e">
        <f>LEFT(#REF!,2)</f>
        <v>#REF!</v>
      </c>
      <c r="BM1160" s="12" t="str">
        <f t="shared" si="652"/>
        <v>4387/07</v>
      </c>
      <c r="BO1160" t="str">
        <f>IF(ISERROR(VLOOKUP($B1160,'РЕОРГ 01.08.2010'!A:B,2,FALSE)),"",VLOOKUP($B1160,'РЕОРГ 01.08.2010'!A:B,2,FALSE))</f>
        <v/>
      </c>
      <c r="BP1160" s="12" t="str">
        <f t="shared" si="647"/>
        <v>Опер.касса №4387/07</v>
      </c>
      <c r="BQ1160" t="e">
        <f>LEFT(#REF!,2)</f>
        <v>#REF!</v>
      </c>
      <c r="BR1160" s="12" t="str">
        <f t="shared" si="653"/>
        <v>4387/07</v>
      </c>
    </row>
    <row r="1161" spans="1:70" ht="12.75" customHeight="1">
      <c r="A1161" t="str">
        <f t="shared" si="648"/>
        <v>4387/070</v>
      </c>
      <c r="B1161" s="133">
        <v>1287</v>
      </c>
      <c r="C1161" s="1" t="s">
        <v>2950</v>
      </c>
      <c r="D1161" s="32" t="s">
        <v>7017</v>
      </c>
      <c r="E1161" s="1" t="s">
        <v>1521</v>
      </c>
      <c r="F1161" s="1" t="s">
        <v>5684</v>
      </c>
      <c r="G1161" s="1" t="s">
        <v>1522</v>
      </c>
      <c r="H1161" s="1" t="s">
        <v>1523</v>
      </c>
      <c r="I1161" s="1" t="s">
        <v>1789</v>
      </c>
      <c r="J1161" s="1"/>
      <c r="K1161" s="1">
        <v>11.75</v>
      </c>
      <c r="L1161" s="32" t="s">
        <v>4052</v>
      </c>
      <c r="M1161" s="8" t="s">
        <v>11773</v>
      </c>
      <c r="N1161" s="2" t="s">
        <v>12049</v>
      </c>
      <c r="O1161" s="173"/>
      <c r="P1161" s="168">
        <f t="shared" si="678"/>
        <v>1158</v>
      </c>
      <c r="Q1161" s="138">
        <f t="shared" si="672"/>
        <v>12</v>
      </c>
      <c r="R1161" s="138">
        <f t="shared" si="673"/>
        <v>24</v>
      </c>
      <c r="S1161" s="138">
        <f t="shared" si="674"/>
        <v>36</v>
      </c>
      <c r="T1161" s="138">
        <f t="shared" si="675"/>
        <v>48</v>
      </c>
      <c r="U1161" s="138">
        <f t="shared" si="676"/>
        <v>60</v>
      </c>
      <c r="V1161" s="138" t="e">
        <f t="shared" si="677"/>
        <v>#VALUE!</v>
      </c>
      <c r="W1161" s="158" t="str">
        <f t="shared" si="654"/>
        <v>08:00 18:00</v>
      </c>
      <c r="X1161" s="159">
        <f>HLOOKUP(SEARCH("2",$M1161)-1,$Q$3:$V1161,$P1161+1,FALSE)</f>
        <v>12</v>
      </c>
      <c r="Y1161" s="160" t="str">
        <f t="shared" si="655"/>
        <v>08:00 18:00|08:00 18:00|08:00 18:00|08:00 18:00|08:00 14:00</v>
      </c>
      <c r="Z1161" s="161" t="str">
        <f t="shared" si="656"/>
        <v>08:00 18:00</v>
      </c>
      <c r="AA1161" s="158" t="str">
        <f t="shared" si="657"/>
        <v>08:00 18:00</v>
      </c>
      <c r="AB1161" s="159">
        <f>HLOOKUP(SEARCH("3",$M1161)-1,$Q$3:$V1161,$P1161+1,FALSE)</f>
        <v>24</v>
      </c>
      <c r="AC1161" s="160" t="str">
        <f t="shared" si="658"/>
        <v>08:00 18:00|08:00 18:00|08:00 18:00|08:00 14:00</v>
      </c>
      <c r="AD1161" s="161" t="str">
        <f t="shared" si="659"/>
        <v>08:00 18:00</v>
      </c>
      <c r="AE1161" s="158" t="str">
        <f t="shared" si="660"/>
        <v>08:00 18:00</v>
      </c>
      <c r="AF1161" s="159">
        <f>HLOOKUP(SEARCH("4",$M1161)-1,$Q$3:$V1161,$P1161+1,FALSE)</f>
        <v>36</v>
      </c>
      <c r="AG1161" s="161" t="str">
        <f t="shared" si="661"/>
        <v>08:00 18:00|08:00 18:00|08:00 14:00</v>
      </c>
      <c r="AH1161" s="161" t="str">
        <f t="shared" si="662"/>
        <v>08:00 18:00</v>
      </c>
      <c r="AI1161" s="158" t="str">
        <f t="shared" si="663"/>
        <v>08:00 18:00</v>
      </c>
      <c r="AJ1161" s="159">
        <f>HLOOKUP(SEARCH("5",$M1161)-1,$Q$3:$V1161,$P1161+1,FALSE)</f>
        <v>48</v>
      </c>
      <c r="AK1161" s="161" t="str">
        <f t="shared" si="664"/>
        <v>08:00 18:00|08:00 14:00</v>
      </c>
      <c r="AL1161" s="161" t="str">
        <f t="shared" si="665"/>
        <v>08:00 18:00</v>
      </c>
      <c r="AM1161" s="158" t="str">
        <f t="shared" si="666"/>
        <v>08:00 18:00</v>
      </c>
      <c r="AN1161" s="159">
        <f>HLOOKUP(SEARCH("6",$M1161)-1,$Q$3:$V1161,$P1161+1,FALSE)</f>
        <v>60</v>
      </c>
      <c r="AO1161" s="161" t="str">
        <f t="shared" si="667"/>
        <v>08:00 14:00</v>
      </c>
      <c r="AP1161" s="161" t="e">
        <f t="shared" si="668"/>
        <v>#VALUE!</v>
      </c>
      <c r="AQ1161" s="162" t="str">
        <f t="shared" si="669"/>
        <v>08:00 14:00</v>
      </c>
      <c r="AR1161" s="163" t="e">
        <f>HLOOKUP(SEARCH("7",$M1161)-1,$Q$3:$V1161,$P1161+1,FALSE)</f>
        <v>#VALUE!</v>
      </c>
      <c r="AS1161" s="164" t="str">
        <f t="shared" si="670"/>
        <v>выходной</v>
      </c>
      <c r="AT1161" s="142"/>
      <c r="AU1161" s="11" t="str">
        <f>IF(ISERROR(VLOOKUP(B1161,'РЕОРГ 2008'!$A:$B,2,FALSE)),"",VLOOKUP(B1161,'РЕОРГ 2008'!$A:$B,2,FALSE))</f>
        <v/>
      </c>
      <c r="AV1161" s="12" t="str">
        <f t="shared" si="671"/>
        <v>Юрьянское отделение №4396</v>
      </c>
      <c r="AW1161" s="31" t="e">
        <f>LEFT(#REF!,2)</f>
        <v>#REF!</v>
      </c>
      <c r="AX1161" s="12" t="str">
        <f t="shared" si="649"/>
        <v>4396</v>
      </c>
      <c r="AZ1161" t="str">
        <f>IF(ISERROR(VLOOKUP(B1161,'РЕОРГ 01.08.2009'!$A:$B,2,FALSE)),"",VLOOKUP(B1161,'РЕОРГ 01.08.2009'!$A:$B,2,FALSE))</f>
        <v/>
      </c>
      <c r="BA1161" s="12" t="str">
        <f t="shared" si="644"/>
        <v>Юрьянское отделение №4396</v>
      </c>
      <c r="BB1161" t="e">
        <f>LEFT(#REF!,2)</f>
        <v>#REF!</v>
      </c>
      <c r="BC1161" s="12" t="str">
        <f t="shared" si="650"/>
        <v>4396</v>
      </c>
      <c r="BE1161" t="str">
        <f>IF(ISERROR(VLOOKUP(B1161,'РЕОРГ 01.10.2009'!A:C,3,FALSE)),"",VLOOKUP(B1161,'РЕОРГ 01.10.2009'!A:C,3,FALSE))</f>
        <v/>
      </c>
      <c r="BF1161" s="12" t="str">
        <f t="shared" si="645"/>
        <v>Юрьянское отделение №4396</v>
      </c>
      <c r="BG1161" t="e">
        <f>LEFT(#REF!,2)</f>
        <v>#REF!</v>
      </c>
      <c r="BH1161" s="12" t="str">
        <f t="shared" si="651"/>
        <v>4396</v>
      </c>
      <c r="BJ1161" t="str">
        <f>IF(ISERROR(VLOOKUP($B1161,'РЕОРГ 01.05.2010'!A:B,2,FALSE)),"",VLOOKUP($B1161,'РЕОРГ 01.05.2010'!A:B,2,FALSE))</f>
        <v/>
      </c>
      <c r="BK1161" s="12" t="str">
        <f t="shared" si="646"/>
        <v>Юрьянское отделение №4396</v>
      </c>
      <c r="BL1161" t="e">
        <f>LEFT(#REF!,2)</f>
        <v>#REF!</v>
      </c>
      <c r="BM1161" s="12" t="str">
        <f t="shared" si="652"/>
        <v>4396</v>
      </c>
      <c r="BO1161" t="str">
        <f>IF(ISERROR(VLOOKUP($B1161,'РЕОРГ 01.08.2010'!A:B,2,FALSE)),"",VLOOKUP($B1161,'РЕОРГ 01.08.2010'!A:B,2,FALSE))</f>
        <v>Юрьянское отделение №4396</v>
      </c>
      <c r="BP1161" s="12" t="str">
        <f t="shared" si="647"/>
        <v>Юрьянское отделение №4396</v>
      </c>
      <c r="BQ1161" t="e">
        <f>LEFT(#REF!,2)</f>
        <v>#REF!</v>
      </c>
      <c r="BR1161" s="12" t="str">
        <f t="shared" si="653"/>
        <v>4396</v>
      </c>
    </row>
    <row r="1162" spans="1:70" ht="12.75" customHeight="1">
      <c r="A1162" t="str">
        <f t="shared" si="648"/>
        <v>4387/071</v>
      </c>
      <c r="B1162" s="133">
        <v>1288</v>
      </c>
      <c r="C1162" s="1" t="s">
        <v>2951</v>
      </c>
      <c r="D1162" s="32" t="s">
        <v>1926</v>
      </c>
      <c r="E1162" s="1" t="s">
        <v>1525</v>
      </c>
      <c r="F1162" s="1" t="s">
        <v>5684</v>
      </c>
      <c r="G1162" s="1" t="s">
        <v>1526</v>
      </c>
      <c r="H1162" s="1" t="s">
        <v>1527</v>
      </c>
      <c r="I1162" s="1" t="s">
        <v>1528</v>
      </c>
      <c r="J1162" s="1"/>
      <c r="K1162" s="1">
        <v>5.5</v>
      </c>
      <c r="L1162" s="32" t="s">
        <v>4052</v>
      </c>
      <c r="M1162" s="8" t="s">
        <v>11773</v>
      </c>
      <c r="N1162" s="2" t="s">
        <v>12067</v>
      </c>
      <c r="O1162" s="173"/>
      <c r="P1162" s="168">
        <f t="shared" si="678"/>
        <v>1159</v>
      </c>
      <c r="Q1162" s="138">
        <f t="shared" si="672"/>
        <v>25</v>
      </c>
      <c r="R1162" s="138">
        <f t="shared" si="673"/>
        <v>50</v>
      </c>
      <c r="S1162" s="138">
        <f t="shared" si="674"/>
        <v>75</v>
      </c>
      <c r="T1162" s="138">
        <f t="shared" si="675"/>
        <v>100</v>
      </c>
      <c r="U1162" s="138">
        <f t="shared" si="676"/>
        <v>125</v>
      </c>
      <c r="V1162" s="138" t="e">
        <f t="shared" si="677"/>
        <v>#VALUE!</v>
      </c>
      <c r="W1162" s="158" t="str">
        <f t="shared" si="654"/>
        <v>08:00 18:00(13:00 14:00)</v>
      </c>
      <c r="X1162" s="159">
        <f>HLOOKUP(SEARCH("2",$M1162)-1,$Q$3:$V1162,$P1162+1,FALSE)</f>
        <v>25</v>
      </c>
      <c r="Y1162" s="160" t="str">
        <f t="shared" si="655"/>
        <v>08:00 18:00(13:00 14:00)|08:00 18:00(13:00 14:00)|08:00 18:00(13:00 14:00)|08:00 18:00(13:00 14:00)|08:00 14:00</v>
      </c>
      <c r="Z1162" s="161" t="str">
        <f t="shared" si="656"/>
        <v>08:00 18:00(13:00 14:00)</v>
      </c>
      <c r="AA1162" s="158" t="str">
        <f t="shared" si="657"/>
        <v>08:00 18:00(13:00 14:00)</v>
      </c>
      <c r="AB1162" s="159">
        <f>HLOOKUP(SEARCH("3",$M1162)-1,$Q$3:$V1162,$P1162+1,FALSE)</f>
        <v>50</v>
      </c>
      <c r="AC1162" s="160" t="str">
        <f t="shared" si="658"/>
        <v>08:00 18:00(13:00 14:00)|08:00 18:00(13:00 14:00)|08:00 18:00(13:00 14:00)|08:00 14:00</v>
      </c>
      <c r="AD1162" s="161" t="str">
        <f t="shared" si="659"/>
        <v>08:00 18:00(13:00 14:00)</v>
      </c>
      <c r="AE1162" s="158" t="str">
        <f t="shared" si="660"/>
        <v>08:00 18:00(13:00 14:00)</v>
      </c>
      <c r="AF1162" s="159">
        <f>HLOOKUP(SEARCH("4",$M1162)-1,$Q$3:$V1162,$P1162+1,FALSE)</f>
        <v>75</v>
      </c>
      <c r="AG1162" s="161" t="str">
        <f t="shared" si="661"/>
        <v>08:00 18:00(13:00 14:00)|08:00 18:00(13:00 14:00)|08:00 14:00</v>
      </c>
      <c r="AH1162" s="161" t="str">
        <f t="shared" si="662"/>
        <v>08:00 18:00(13:00 14:00)</v>
      </c>
      <c r="AI1162" s="158" t="str">
        <f t="shared" si="663"/>
        <v>08:00 18:00(13:00 14:00)</v>
      </c>
      <c r="AJ1162" s="159">
        <f>HLOOKUP(SEARCH("5",$M1162)-1,$Q$3:$V1162,$P1162+1,FALSE)</f>
        <v>100</v>
      </c>
      <c r="AK1162" s="161" t="str">
        <f t="shared" si="664"/>
        <v>08:00 18:00(13:00 14:00)|08:00 14:00</v>
      </c>
      <c r="AL1162" s="161" t="str">
        <f t="shared" si="665"/>
        <v>08:00 18:00(13:00 14:00)</v>
      </c>
      <c r="AM1162" s="158" t="str">
        <f t="shared" si="666"/>
        <v>08:00 18:00(13:00 14:00)</v>
      </c>
      <c r="AN1162" s="159">
        <f>HLOOKUP(SEARCH("6",$M1162)-1,$Q$3:$V1162,$P1162+1,FALSE)</f>
        <v>125</v>
      </c>
      <c r="AO1162" s="161" t="str">
        <f t="shared" si="667"/>
        <v>08:00 14:00</v>
      </c>
      <c r="AP1162" s="161" t="e">
        <f t="shared" si="668"/>
        <v>#VALUE!</v>
      </c>
      <c r="AQ1162" s="162" t="str">
        <f t="shared" si="669"/>
        <v>08:00 14:00</v>
      </c>
      <c r="AR1162" s="163" t="e">
        <f>HLOOKUP(SEARCH("7",$M1162)-1,$Q$3:$V1162,$P1162+1,FALSE)</f>
        <v>#VALUE!</v>
      </c>
      <c r="AS1162" s="164" t="str">
        <f t="shared" si="670"/>
        <v>выходной</v>
      </c>
      <c r="AT1162" s="142"/>
      <c r="AU1162" s="11" t="str">
        <f>IF(ISERROR(VLOOKUP(B1162,'РЕОРГ 2008'!$A:$B,2,FALSE)),"",VLOOKUP(B1162,'РЕОРГ 2008'!$A:$B,2,FALSE))</f>
        <v/>
      </c>
      <c r="AV1162" s="12" t="str">
        <f t="shared" si="671"/>
        <v>Доп.офис №4396/017</v>
      </c>
      <c r="AW1162" s="31" t="e">
        <f>LEFT(#REF!,2)</f>
        <v>#REF!</v>
      </c>
      <c r="AX1162" s="12" t="str">
        <f t="shared" si="649"/>
        <v>4396/017</v>
      </c>
      <c r="AZ1162" t="str">
        <f>IF(ISERROR(VLOOKUP(B1162,'РЕОРГ 01.08.2009'!$A:$B,2,FALSE)),"",VLOOKUP(B1162,'РЕОРГ 01.08.2009'!$A:$B,2,FALSE))</f>
        <v/>
      </c>
      <c r="BA1162" s="12" t="str">
        <f t="shared" si="644"/>
        <v>Доп.офис №4396/017</v>
      </c>
      <c r="BB1162" t="e">
        <f>LEFT(#REF!,2)</f>
        <v>#REF!</v>
      </c>
      <c r="BC1162" s="12" t="str">
        <f t="shared" si="650"/>
        <v>4396/017</v>
      </c>
      <c r="BE1162" t="str">
        <f>IF(ISERROR(VLOOKUP(B1162,'РЕОРГ 01.10.2009'!A:C,3,FALSE)),"",VLOOKUP(B1162,'РЕОРГ 01.10.2009'!A:C,3,FALSE))</f>
        <v/>
      </c>
      <c r="BF1162" s="12" t="str">
        <f t="shared" si="645"/>
        <v>Доп.офис №4396/017</v>
      </c>
      <c r="BG1162" t="e">
        <f>LEFT(#REF!,2)</f>
        <v>#REF!</v>
      </c>
      <c r="BH1162" s="12" t="str">
        <f t="shared" si="651"/>
        <v>4396/017</v>
      </c>
      <c r="BJ1162" t="str">
        <f>IF(ISERROR(VLOOKUP($B1162,'РЕОРГ 01.05.2010'!A:B,2,FALSE)),"",VLOOKUP($B1162,'РЕОРГ 01.05.2010'!A:B,2,FALSE))</f>
        <v/>
      </c>
      <c r="BK1162" s="12" t="str">
        <f t="shared" si="646"/>
        <v>Доп.офис №4396/017</v>
      </c>
      <c r="BL1162" t="e">
        <f>LEFT(#REF!,2)</f>
        <v>#REF!</v>
      </c>
      <c r="BM1162" s="12" t="str">
        <f t="shared" si="652"/>
        <v>4396/017</v>
      </c>
      <c r="BO1162" t="str">
        <f>IF(ISERROR(VLOOKUP($B1162,'РЕОРГ 01.08.2010'!A:B,2,FALSE)),"",VLOOKUP($B1162,'РЕОРГ 01.08.2010'!A:B,2,FALSE))</f>
        <v>Доп.офис №4396/017</v>
      </c>
      <c r="BP1162" s="12" t="str">
        <f t="shared" si="647"/>
        <v>Доп.офис №4396/017</v>
      </c>
      <c r="BQ1162" t="e">
        <f>LEFT(#REF!,2)</f>
        <v>#REF!</v>
      </c>
      <c r="BR1162" s="12" t="str">
        <f t="shared" si="653"/>
        <v>4396/017</v>
      </c>
    </row>
    <row r="1163" spans="1:70" ht="12.75" customHeight="1">
      <c r="A1163" t="str">
        <f t="shared" si="648"/>
        <v>4387/072</v>
      </c>
      <c r="B1163" s="133">
        <v>1289</v>
      </c>
      <c r="C1163" s="1" t="s">
        <v>2952</v>
      </c>
      <c r="D1163" s="32" t="s">
        <v>1931</v>
      </c>
      <c r="E1163" s="1" t="s">
        <v>1530</v>
      </c>
      <c r="F1163" s="1" t="s">
        <v>5684</v>
      </c>
      <c r="G1163" s="1" t="s">
        <v>339</v>
      </c>
      <c r="H1163" s="1" t="s">
        <v>9497</v>
      </c>
      <c r="I1163" s="1" t="s">
        <v>1531</v>
      </c>
      <c r="J1163" s="1"/>
      <c r="K1163" s="1">
        <v>3</v>
      </c>
      <c r="L1163" s="32" t="s">
        <v>4052</v>
      </c>
      <c r="M1163" s="8" t="s">
        <v>11773</v>
      </c>
      <c r="N1163" s="2" t="s">
        <v>12468</v>
      </c>
      <c r="O1163" s="173"/>
      <c r="P1163" s="168">
        <f t="shared" si="678"/>
        <v>1160</v>
      </c>
      <c r="Q1163" s="138">
        <f t="shared" si="672"/>
        <v>25</v>
      </c>
      <c r="R1163" s="138">
        <f t="shared" si="673"/>
        <v>50</v>
      </c>
      <c r="S1163" s="138">
        <f t="shared" si="674"/>
        <v>75</v>
      </c>
      <c r="T1163" s="138">
        <f t="shared" si="675"/>
        <v>100</v>
      </c>
      <c r="U1163" s="138">
        <f t="shared" si="676"/>
        <v>125</v>
      </c>
      <c r="V1163" s="138" t="e">
        <f t="shared" si="677"/>
        <v>#VALUE!</v>
      </c>
      <c r="W1163" s="158" t="str">
        <f t="shared" si="654"/>
        <v>08:30 18:30(13:00 14:00)</v>
      </c>
      <c r="X1163" s="159">
        <f>HLOOKUP(SEARCH("2",$M1163)-1,$Q$3:$V1163,$P1163+1,FALSE)</f>
        <v>25</v>
      </c>
      <c r="Y1163" s="160" t="str">
        <f t="shared" si="655"/>
        <v>08:30 18:30(13:00 14:00)|08:30 18:30(13:00 14:00)|08:30 18:30(13:00 14:00)|08:30 18:30(13:00 14:00)|08:00 14:00</v>
      </c>
      <c r="Z1163" s="161" t="str">
        <f t="shared" si="656"/>
        <v>08:30 18:30(13:00 14:00)</v>
      </c>
      <c r="AA1163" s="158" t="str">
        <f t="shared" si="657"/>
        <v>08:30 18:30(13:00 14:00)</v>
      </c>
      <c r="AB1163" s="159">
        <f>HLOOKUP(SEARCH("3",$M1163)-1,$Q$3:$V1163,$P1163+1,FALSE)</f>
        <v>50</v>
      </c>
      <c r="AC1163" s="160" t="str">
        <f t="shared" si="658"/>
        <v>08:30 18:30(13:00 14:00)|08:30 18:30(13:00 14:00)|08:30 18:30(13:00 14:00)|08:00 14:00</v>
      </c>
      <c r="AD1163" s="161" t="str">
        <f t="shared" si="659"/>
        <v>08:30 18:30(13:00 14:00)</v>
      </c>
      <c r="AE1163" s="158" t="str">
        <f t="shared" si="660"/>
        <v>08:30 18:30(13:00 14:00)</v>
      </c>
      <c r="AF1163" s="159">
        <f>HLOOKUP(SEARCH("4",$M1163)-1,$Q$3:$V1163,$P1163+1,FALSE)</f>
        <v>75</v>
      </c>
      <c r="AG1163" s="161" t="str">
        <f t="shared" si="661"/>
        <v>08:30 18:30(13:00 14:00)|08:30 18:30(13:00 14:00)|08:00 14:00</v>
      </c>
      <c r="AH1163" s="161" t="str">
        <f t="shared" si="662"/>
        <v>08:30 18:30(13:00 14:00)</v>
      </c>
      <c r="AI1163" s="158" t="str">
        <f t="shared" si="663"/>
        <v>08:30 18:30(13:00 14:00)</v>
      </c>
      <c r="AJ1163" s="159">
        <f>HLOOKUP(SEARCH("5",$M1163)-1,$Q$3:$V1163,$P1163+1,FALSE)</f>
        <v>100</v>
      </c>
      <c r="AK1163" s="161" t="str">
        <f t="shared" si="664"/>
        <v>08:30 18:30(13:00 14:00)|08:00 14:00</v>
      </c>
      <c r="AL1163" s="161" t="str">
        <f t="shared" si="665"/>
        <v>08:30 18:30(13:00 14:00)</v>
      </c>
      <c r="AM1163" s="158" t="str">
        <f t="shared" si="666"/>
        <v>08:30 18:30(13:00 14:00)</v>
      </c>
      <c r="AN1163" s="159">
        <f>HLOOKUP(SEARCH("6",$M1163)-1,$Q$3:$V1163,$P1163+1,FALSE)</f>
        <v>125</v>
      </c>
      <c r="AO1163" s="161" t="str">
        <f t="shared" si="667"/>
        <v>08:00 14:00</v>
      </c>
      <c r="AP1163" s="161" t="e">
        <f t="shared" si="668"/>
        <v>#VALUE!</v>
      </c>
      <c r="AQ1163" s="162" t="str">
        <f t="shared" si="669"/>
        <v>08:00 14:00</v>
      </c>
      <c r="AR1163" s="163" t="e">
        <f>HLOOKUP(SEARCH("7",$M1163)-1,$Q$3:$V1163,$P1163+1,FALSE)</f>
        <v>#VALUE!</v>
      </c>
      <c r="AS1163" s="164" t="str">
        <f t="shared" si="670"/>
        <v>выходной</v>
      </c>
      <c r="AT1163" s="142"/>
      <c r="AU1163" s="11" t="str">
        <f>IF(ISERROR(VLOOKUP(B1163,'РЕОРГ 2008'!$A:$B,2,FALSE)),"",VLOOKUP(B1163,'РЕОРГ 2008'!$A:$B,2,FALSE))</f>
        <v/>
      </c>
      <c r="AV1163" s="12" t="str">
        <f t="shared" si="671"/>
        <v>Опер.касса №4396/032</v>
      </c>
      <c r="AW1163" s="31" t="e">
        <f>LEFT(#REF!,2)</f>
        <v>#REF!</v>
      </c>
      <c r="AX1163" s="12" t="str">
        <f t="shared" si="649"/>
        <v>4396/032</v>
      </c>
      <c r="AZ1163" t="str">
        <f>IF(ISERROR(VLOOKUP(B1163,'РЕОРГ 01.08.2009'!$A:$B,2,FALSE)),"",VLOOKUP(B1163,'РЕОРГ 01.08.2009'!$A:$B,2,FALSE))</f>
        <v/>
      </c>
      <c r="BA1163" s="12" t="str">
        <f t="shared" si="644"/>
        <v>Опер.касса №4396/032</v>
      </c>
      <c r="BB1163" t="e">
        <f>LEFT(#REF!,2)</f>
        <v>#REF!</v>
      </c>
      <c r="BC1163" s="12" t="str">
        <f t="shared" si="650"/>
        <v>4396/032</v>
      </c>
      <c r="BE1163" t="str">
        <f>IF(ISERROR(VLOOKUP(B1163,'РЕОРГ 01.10.2009'!A:C,3,FALSE)),"",VLOOKUP(B1163,'РЕОРГ 01.10.2009'!A:C,3,FALSE))</f>
        <v/>
      </c>
      <c r="BF1163" s="12" t="str">
        <f t="shared" si="645"/>
        <v>Опер.касса №4396/032</v>
      </c>
      <c r="BG1163" t="e">
        <f>LEFT(#REF!,2)</f>
        <v>#REF!</v>
      </c>
      <c r="BH1163" s="12" t="str">
        <f t="shared" si="651"/>
        <v>4396/032</v>
      </c>
      <c r="BJ1163" t="str">
        <f>IF(ISERROR(VLOOKUP($B1163,'РЕОРГ 01.05.2010'!A:B,2,FALSE)),"",VLOOKUP($B1163,'РЕОРГ 01.05.2010'!A:B,2,FALSE))</f>
        <v/>
      </c>
      <c r="BK1163" s="12" t="str">
        <f t="shared" si="646"/>
        <v>Опер.касса №4396/032</v>
      </c>
      <c r="BL1163" t="e">
        <f>LEFT(#REF!,2)</f>
        <v>#REF!</v>
      </c>
      <c r="BM1163" s="12" t="str">
        <f t="shared" si="652"/>
        <v>4396/032</v>
      </c>
      <c r="BO1163" t="str">
        <f>IF(ISERROR(VLOOKUP($B1163,'РЕОРГ 01.08.2010'!A:B,2,FALSE)),"",VLOOKUP($B1163,'РЕОРГ 01.08.2010'!A:B,2,FALSE))</f>
        <v>Опер.касса №4396/032</v>
      </c>
      <c r="BP1163" s="12" t="str">
        <f t="shared" si="647"/>
        <v>Опер.касса №4396/032</v>
      </c>
      <c r="BQ1163" t="e">
        <f>LEFT(#REF!,2)</f>
        <v>#REF!</v>
      </c>
      <c r="BR1163" s="12" t="str">
        <f t="shared" si="653"/>
        <v>4396/032</v>
      </c>
    </row>
    <row r="1164" spans="1:70" ht="12.75" customHeight="1">
      <c r="A1164" t="str">
        <f t="shared" si="648"/>
        <v>4387/075</v>
      </c>
      <c r="B1164" s="133">
        <v>1290</v>
      </c>
      <c r="C1164" s="1" t="s">
        <v>2953</v>
      </c>
      <c r="D1164" s="32" t="s">
        <v>7017</v>
      </c>
      <c r="E1164" s="1" t="s">
        <v>1533</v>
      </c>
      <c r="F1164" s="1" t="s">
        <v>5684</v>
      </c>
      <c r="G1164" s="1" t="s">
        <v>1534</v>
      </c>
      <c r="H1164" s="1" t="s">
        <v>1535</v>
      </c>
      <c r="I1164" s="1" t="s">
        <v>13063</v>
      </c>
      <c r="J1164" s="1"/>
      <c r="K1164" s="1">
        <v>9.75</v>
      </c>
      <c r="L1164" s="32" t="s">
        <v>4051</v>
      </c>
      <c r="M1164" s="8" t="s">
        <v>11773</v>
      </c>
      <c r="N1164" s="2" t="s">
        <v>12049</v>
      </c>
      <c r="O1164" s="173"/>
      <c r="P1164" s="168">
        <f t="shared" si="678"/>
        <v>1161</v>
      </c>
      <c r="Q1164" s="138">
        <f t="shared" si="672"/>
        <v>12</v>
      </c>
      <c r="R1164" s="138">
        <f t="shared" si="673"/>
        <v>24</v>
      </c>
      <c r="S1164" s="138">
        <f t="shared" si="674"/>
        <v>36</v>
      </c>
      <c r="T1164" s="138">
        <f t="shared" si="675"/>
        <v>48</v>
      </c>
      <c r="U1164" s="138">
        <f t="shared" si="676"/>
        <v>60</v>
      </c>
      <c r="V1164" s="138" t="e">
        <f t="shared" si="677"/>
        <v>#VALUE!</v>
      </c>
      <c r="W1164" s="158" t="str">
        <f t="shared" si="654"/>
        <v>08:00 18:00</v>
      </c>
      <c r="X1164" s="159">
        <f>HLOOKUP(SEARCH("2",$M1164)-1,$Q$3:$V1164,$P1164+1,FALSE)</f>
        <v>12</v>
      </c>
      <c r="Y1164" s="160" t="str">
        <f t="shared" si="655"/>
        <v>08:00 18:00|08:00 18:00|08:00 18:00|08:00 18:00|08:00 14:00</v>
      </c>
      <c r="Z1164" s="161" t="str">
        <f t="shared" si="656"/>
        <v>08:00 18:00</v>
      </c>
      <c r="AA1164" s="158" t="str">
        <f t="shared" si="657"/>
        <v>08:00 18:00</v>
      </c>
      <c r="AB1164" s="159">
        <f>HLOOKUP(SEARCH("3",$M1164)-1,$Q$3:$V1164,$P1164+1,FALSE)</f>
        <v>24</v>
      </c>
      <c r="AC1164" s="160" t="str">
        <f t="shared" si="658"/>
        <v>08:00 18:00|08:00 18:00|08:00 18:00|08:00 14:00</v>
      </c>
      <c r="AD1164" s="161" t="str">
        <f t="shared" si="659"/>
        <v>08:00 18:00</v>
      </c>
      <c r="AE1164" s="158" t="str">
        <f t="shared" si="660"/>
        <v>08:00 18:00</v>
      </c>
      <c r="AF1164" s="159">
        <f>HLOOKUP(SEARCH("4",$M1164)-1,$Q$3:$V1164,$P1164+1,FALSE)</f>
        <v>36</v>
      </c>
      <c r="AG1164" s="161" t="str">
        <f t="shared" si="661"/>
        <v>08:00 18:00|08:00 18:00|08:00 14:00</v>
      </c>
      <c r="AH1164" s="161" t="str">
        <f t="shared" si="662"/>
        <v>08:00 18:00</v>
      </c>
      <c r="AI1164" s="158" t="str">
        <f t="shared" si="663"/>
        <v>08:00 18:00</v>
      </c>
      <c r="AJ1164" s="159">
        <f>HLOOKUP(SEARCH("5",$M1164)-1,$Q$3:$V1164,$P1164+1,FALSE)</f>
        <v>48</v>
      </c>
      <c r="AK1164" s="161" t="str">
        <f t="shared" si="664"/>
        <v>08:00 18:00|08:00 14:00</v>
      </c>
      <c r="AL1164" s="161" t="str">
        <f t="shared" si="665"/>
        <v>08:00 18:00</v>
      </c>
      <c r="AM1164" s="158" t="str">
        <f t="shared" si="666"/>
        <v>08:00 18:00</v>
      </c>
      <c r="AN1164" s="159">
        <f>HLOOKUP(SEARCH("6",$M1164)-1,$Q$3:$V1164,$P1164+1,FALSE)</f>
        <v>60</v>
      </c>
      <c r="AO1164" s="161" t="str">
        <f t="shared" si="667"/>
        <v>08:00 14:00</v>
      </c>
      <c r="AP1164" s="161" t="e">
        <f t="shared" si="668"/>
        <v>#VALUE!</v>
      </c>
      <c r="AQ1164" s="162" t="str">
        <f t="shared" si="669"/>
        <v>08:00 14:00</v>
      </c>
      <c r="AR1164" s="163" t="e">
        <f>HLOOKUP(SEARCH("7",$M1164)-1,$Q$3:$V1164,$P1164+1,FALSE)</f>
        <v>#VALUE!</v>
      </c>
      <c r="AS1164" s="164" t="str">
        <f t="shared" si="670"/>
        <v>выходной</v>
      </c>
      <c r="AT1164" s="142"/>
      <c r="AU1164" s="11" t="str">
        <f>IF(ISERROR(VLOOKUP(B1164,'РЕОРГ 2008'!$A:$B,2,FALSE)),"",VLOOKUP(B1164,'РЕОРГ 2008'!$A:$B,2,FALSE))</f>
        <v/>
      </c>
      <c r="AV1164" s="12" t="str">
        <f t="shared" si="671"/>
        <v>Доп.офис №4396/035</v>
      </c>
      <c r="AW1164" s="31" t="e">
        <f>LEFT(#REF!,2)</f>
        <v>#REF!</v>
      </c>
      <c r="AX1164" s="12" t="str">
        <f t="shared" si="649"/>
        <v>4396/035</v>
      </c>
      <c r="AZ1164" t="str">
        <f>IF(ISERROR(VLOOKUP(B1164,'РЕОРГ 01.08.2009'!$A:$B,2,FALSE)),"",VLOOKUP(B1164,'РЕОРГ 01.08.2009'!$A:$B,2,FALSE))</f>
        <v/>
      </c>
      <c r="BA1164" s="12" t="str">
        <f t="shared" si="644"/>
        <v>Доп.офис №4396/035</v>
      </c>
      <c r="BB1164" t="e">
        <f>LEFT(#REF!,2)</f>
        <v>#REF!</v>
      </c>
      <c r="BC1164" s="12" t="str">
        <f t="shared" si="650"/>
        <v>4396/035</v>
      </c>
      <c r="BE1164" t="str">
        <f>IF(ISERROR(VLOOKUP(B1164,'РЕОРГ 01.10.2009'!A:C,3,FALSE)),"",VLOOKUP(B1164,'РЕОРГ 01.10.2009'!A:C,3,FALSE))</f>
        <v/>
      </c>
      <c r="BF1164" s="12" t="str">
        <f t="shared" si="645"/>
        <v>Доп.офис №4396/035</v>
      </c>
      <c r="BG1164" t="e">
        <f>LEFT(#REF!,2)</f>
        <v>#REF!</v>
      </c>
      <c r="BH1164" s="12" t="str">
        <f t="shared" si="651"/>
        <v>4396/035</v>
      </c>
      <c r="BJ1164" t="str">
        <f>IF(ISERROR(VLOOKUP($B1164,'РЕОРГ 01.05.2010'!A:B,2,FALSE)),"",VLOOKUP($B1164,'РЕОРГ 01.05.2010'!A:B,2,FALSE))</f>
        <v/>
      </c>
      <c r="BK1164" s="12" t="str">
        <f t="shared" si="646"/>
        <v>Доп.офис №4396/035</v>
      </c>
      <c r="BL1164" t="e">
        <f>LEFT(#REF!,2)</f>
        <v>#REF!</v>
      </c>
      <c r="BM1164" s="12" t="str">
        <f t="shared" si="652"/>
        <v>4396/035</v>
      </c>
      <c r="BO1164" t="str">
        <f>IF(ISERROR(VLOOKUP($B1164,'РЕОРГ 01.08.2010'!A:B,2,FALSE)),"",VLOOKUP($B1164,'РЕОРГ 01.08.2010'!A:B,2,FALSE))</f>
        <v>Доп.офис №4396/035</v>
      </c>
      <c r="BP1164" s="12" t="str">
        <f t="shared" si="647"/>
        <v>Доп.офис №4396/035</v>
      </c>
      <c r="BQ1164" t="e">
        <f>LEFT(#REF!,2)</f>
        <v>#REF!</v>
      </c>
      <c r="BR1164" s="12" t="str">
        <f t="shared" si="653"/>
        <v>4396/035</v>
      </c>
    </row>
    <row r="1165" spans="1:70" ht="12.75" customHeight="1">
      <c r="A1165" t="str">
        <f t="shared" si="648"/>
        <v>4387/076</v>
      </c>
      <c r="B1165" s="133">
        <v>1291</v>
      </c>
      <c r="C1165" s="1" t="s">
        <v>2954</v>
      </c>
      <c r="D1165" s="32" t="s">
        <v>1931</v>
      </c>
      <c r="E1165" s="1" t="s">
        <v>1537</v>
      </c>
      <c r="F1165" s="1" t="s">
        <v>5684</v>
      </c>
      <c r="G1165" s="1" t="s">
        <v>1538</v>
      </c>
      <c r="H1165" s="1" t="s">
        <v>1539</v>
      </c>
      <c r="I1165" s="1" t="s">
        <v>1540</v>
      </c>
      <c r="J1165" s="1"/>
      <c r="K1165" s="1">
        <v>0.25</v>
      </c>
      <c r="L1165" s="32" t="s">
        <v>4049</v>
      </c>
      <c r="M1165" s="8" t="s">
        <v>12442</v>
      </c>
      <c r="N1165" s="2" t="s">
        <v>12469</v>
      </c>
      <c r="O1165" s="173"/>
      <c r="P1165" s="168">
        <f t="shared" si="678"/>
        <v>1162</v>
      </c>
      <c r="Q1165" s="138">
        <f t="shared" si="672"/>
        <v>12</v>
      </c>
      <c r="R1165" s="138" t="e">
        <f t="shared" si="673"/>
        <v>#VALUE!</v>
      </c>
      <c r="S1165" s="138" t="e">
        <f t="shared" si="674"/>
        <v>#VALUE!</v>
      </c>
      <c r="T1165" s="138" t="e">
        <f t="shared" si="675"/>
        <v>#VALUE!</v>
      </c>
      <c r="U1165" s="138" t="e">
        <f t="shared" si="676"/>
        <v>#VALUE!</v>
      </c>
      <c r="V1165" s="138" t="e">
        <f t="shared" si="677"/>
        <v>#VALUE!</v>
      </c>
      <c r="W1165" s="158" t="str">
        <f t="shared" si="654"/>
        <v>выходной</v>
      </c>
      <c r="X1165" s="159" t="e">
        <f>HLOOKUP(SEARCH("2",$M1165)-1,$Q$3:$V1165,$P1165+1,FALSE)</f>
        <v>#VALUE!</v>
      </c>
      <c r="Y1165" s="160" t="e">
        <f t="shared" si="655"/>
        <v>#VALUE!</v>
      </c>
      <c r="Z1165" s="161" t="e">
        <f t="shared" si="656"/>
        <v>#VALUE!</v>
      </c>
      <c r="AA1165" s="158" t="str">
        <f t="shared" si="657"/>
        <v>выходной</v>
      </c>
      <c r="AB1165" s="159" t="e">
        <f>HLOOKUP(SEARCH("3",$M1165)-1,$Q$3:$V1165,$P1165+1,FALSE)</f>
        <v>#VALUE!</v>
      </c>
      <c r="AC1165" s="160" t="e">
        <f t="shared" si="658"/>
        <v>#VALUE!</v>
      </c>
      <c r="AD1165" s="161" t="e">
        <f t="shared" si="659"/>
        <v>#VALUE!</v>
      </c>
      <c r="AE1165" s="158" t="str">
        <f t="shared" si="660"/>
        <v>выходной</v>
      </c>
      <c r="AF1165" s="159" t="e">
        <f>HLOOKUP(SEARCH("4",$M1165)-1,$Q$3:$V1165,$P1165+1,FALSE)</f>
        <v>#VALUE!</v>
      </c>
      <c r="AG1165" s="161" t="e">
        <f t="shared" si="661"/>
        <v>#VALUE!</v>
      </c>
      <c r="AH1165" s="161" t="e">
        <f t="shared" si="662"/>
        <v>#VALUE!</v>
      </c>
      <c r="AI1165" s="158" t="str">
        <f t="shared" si="663"/>
        <v>выходной</v>
      </c>
      <c r="AJ1165" s="159" t="e">
        <f>HLOOKUP(SEARCH("5",$M1165)-1,$Q$3:$V1165,$P1165+1,FALSE)</f>
        <v>#N/A</v>
      </c>
      <c r="AK1165" s="161" t="str">
        <f t="shared" si="664"/>
        <v>09:30 14:00</v>
      </c>
      <c r="AL1165" s="161" t="e">
        <f t="shared" si="665"/>
        <v>#VALUE!</v>
      </c>
      <c r="AM1165" s="158" t="str">
        <f t="shared" si="666"/>
        <v>09:30 14:00</v>
      </c>
      <c r="AN1165" s="159">
        <f>HLOOKUP(SEARCH("6",$M1165)-1,$Q$3:$V1165,$P1165+1,FALSE)</f>
        <v>12</v>
      </c>
      <c r="AO1165" s="161" t="str">
        <f t="shared" si="667"/>
        <v>08:00 12:30</v>
      </c>
      <c r="AP1165" s="161" t="e">
        <f t="shared" si="668"/>
        <v>#VALUE!</v>
      </c>
      <c r="AQ1165" s="162" t="str">
        <f t="shared" si="669"/>
        <v>08:00 12:30</v>
      </c>
      <c r="AR1165" s="163" t="e">
        <f>HLOOKUP(SEARCH("7",$M1165)-1,$Q$3:$V1165,$P1165+1,FALSE)</f>
        <v>#VALUE!</v>
      </c>
      <c r="AS1165" s="164" t="str">
        <f t="shared" si="670"/>
        <v>выходной</v>
      </c>
      <c r="AT1165" s="142"/>
      <c r="AU1165" s="11" t="str">
        <f>IF(ISERROR(VLOOKUP(B1165,'РЕОРГ 2008'!$A:$B,2,FALSE)),"",VLOOKUP(B1165,'РЕОРГ 2008'!$A:$B,2,FALSE))</f>
        <v/>
      </c>
      <c r="AV1165" s="12" t="str">
        <f t="shared" si="671"/>
        <v>Опер.касса №4396/036</v>
      </c>
      <c r="AW1165" s="31" t="e">
        <f>LEFT(#REF!,2)</f>
        <v>#REF!</v>
      </c>
      <c r="AX1165" s="12" t="str">
        <f t="shared" si="649"/>
        <v>4396/036</v>
      </c>
      <c r="AZ1165" t="str">
        <f>IF(ISERROR(VLOOKUP(B1165,'РЕОРГ 01.08.2009'!$A:$B,2,FALSE)),"",VLOOKUP(B1165,'РЕОРГ 01.08.2009'!$A:$B,2,FALSE))</f>
        <v/>
      </c>
      <c r="BA1165" s="12" t="str">
        <f t="shared" si="644"/>
        <v>Опер.касса №4396/036</v>
      </c>
      <c r="BB1165" t="e">
        <f>LEFT(#REF!,2)</f>
        <v>#REF!</v>
      </c>
      <c r="BC1165" s="12" t="str">
        <f t="shared" si="650"/>
        <v>4396/036</v>
      </c>
      <c r="BE1165" t="str">
        <f>IF(ISERROR(VLOOKUP(B1165,'РЕОРГ 01.10.2009'!A:C,3,FALSE)),"",VLOOKUP(B1165,'РЕОРГ 01.10.2009'!A:C,3,FALSE))</f>
        <v/>
      </c>
      <c r="BF1165" s="12" t="str">
        <f t="shared" si="645"/>
        <v>Опер.касса №4396/036</v>
      </c>
      <c r="BG1165" t="e">
        <f>LEFT(#REF!,2)</f>
        <v>#REF!</v>
      </c>
      <c r="BH1165" s="12" t="str">
        <f t="shared" si="651"/>
        <v>4396/036</v>
      </c>
      <c r="BJ1165" t="str">
        <f>IF(ISERROR(VLOOKUP($B1165,'РЕОРГ 01.05.2010'!A:B,2,FALSE)),"",VLOOKUP($B1165,'РЕОРГ 01.05.2010'!A:B,2,FALSE))</f>
        <v/>
      </c>
      <c r="BK1165" s="12" t="str">
        <f t="shared" si="646"/>
        <v>Опер.касса №4396/036</v>
      </c>
      <c r="BL1165" t="e">
        <f>LEFT(#REF!,2)</f>
        <v>#REF!</v>
      </c>
      <c r="BM1165" s="12" t="str">
        <f t="shared" si="652"/>
        <v>4396/036</v>
      </c>
      <c r="BO1165" t="str">
        <f>IF(ISERROR(VLOOKUP($B1165,'РЕОРГ 01.08.2010'!A:B,2,FALSE)),"",VLOOKUP($B1165,'РЕОРГ 01.08.2010'!A:B,2,FALSE))</f>
        <v>Опер.касса №4396/036</v>
      </c>
      <c r="BP1165" s="12" t="str">
        <f t="shared" si="647"/>
        <v>Опер.касса №4396/036</v>
      </c>
      <c r="BQ1165" t="e">
        <f>LEFT(#REF!,2)</f>
        <v>#REF!</v>
      </c>
      <c r="BR1165" s="12" t="str">
        <f t="shared" si="653"/>
        <v>4396/036</v>
      </c>
    </row>
    <row r="1166" spans="1:70" ht="12.75" customHeight="1">
      <c r="A1166" t="str">
        <f t="shared" si="648"/>
        <v>4387/077</v>
      </c>
      <c r="B1166" s="133">
        <v>1292</v>
      </c>
      <c r="C1166" s="1" t="s">
        <v>2955</v>
      </c>
      <c r="D1166" s="32" t="s">
        <v>1931</v>
      </c>
      <c r="E1166" s="1" t="s">
        <v>1542</v>
      </c>
      <c r="F1166" s="1" t="s">
        <v>5684</v>
      </c>
      <c r="G1166" s="1" t="s">
        <v>368</v>
      </c>
      <c r="H1166" s="1" t="s">
        <v>369</v>
      </c>
      <c r="I1166" s="1" t="s">
        <v>370</v>
      </c>
      <c r="J1166" s="1"/>
      <c r="K1166" s="1">
        <v>2</v>
      </c>
      <c r="L1166" s="32" t="s">
        <v>4049</v>
      </c>
      <c r="M1166" s="8" t="s">
        <v>11831</v>
      </c>
      <c r="N1166" s="2" t="s">
        <v>12470</v>
      </c>
      <c r="O1166" s="173"/>
      <c r="P1166" s="168">
        <f t="shared" si="678"/>
        <v>1163</v>
      </c>
      <c r="Q1166" s="138">
        <f t="shared" si="672"/>
        <v>25</v>
      </c>
      <c r="R1166" s="138">
        <f t="shared" si="673"/>
        <v>50</v>
      </c>
      <c r="S1166" s="138">
        <f t="shared" si="674"/>
        <v>75</v>
      </c>
      <c r="T1166" s="138">
        <f t="shared" si="675"/>
        <v>100</v>
      </c>
      <c r="U1166" s="138" t="e">
        <f t="shared" si="676"/>
        <v>#VALUE!</v>
      </c>
      <c r="V1166" s="138" t="e">
        <f t="shared" si="677"/>
        <v>#VALUE!</v>
      </c>
      <c r="W1166" s="158" t="str">
        <f t="shared" si="654"/>
        <v>выходной</v>
      </c>
      <c r="X1166" s="159" t="e">
        <f>HLOOKUP(SEARCH("2",$M1166)-1,$Q$3:$V1166,$P1166+1,FALSE)</f>
        <v>#N/A</v>
      </c>
      <c r="Y1166" s="160" t="str">
        <f t="shared" si="655"/>
        <v>08:30 16:30(13:00 14:00)</v>
      </c>
      <c r="Z1166" s="161" t="e">
        <f t="shared" si="656"/>
        <v>#VALUE!</v>
      </c>
      <c r="AA1166" s="158" t="str">
        <f t="shared" si="657"/>
        <v>08:30 16:30(13:00 14:00)</v>
      </c>
      <c r="AB1166" s="159">
        <f>HLOOKUP(SEARCH("3",$M1166)-1,$Q$3:$V1166,$P1166+1,FALSE)</f>
        <v>25</v>
      </c>
      <c r="AC1166" s="160" t="str">
        <f t="shared" si="658"/>
        <v>08:30 16:30(13:00 14:00)|08:30 16:30(13:00 14:00)|08:30 16:30(13:00 14:00)|08:30 16:00(12:30 13:00)</v>
      </c>
      <c r="AD1166" s="161" t="str">
        <f t="shared" si="659"/>
        <v>08:30 16:30(13:00 14:00)</v>
      </c>
      <c r="AE1166" s="158" t="str">
        <f t="shared" si="660"/>
        <v>08:30 16:30(13:00 14:00)</v>
      </c>
      <c r="AF1166" s="159">
        <f>HLOOKUP(SEARCH("4",$M1166)-1,$Q$3:$V1166,$P1166+1,FALSE)</f>
        <v>50</v>
      </c>
      <c r="AG1166" s="161" t="str">
        <f t="shared" si="661"/>
        <v>08:30 16:30(13:00 14:00)|08:30 16:30(13:00 14:00)|08:30 16:00(12:30 13:00)</v>
      </c>
      <c r="AH1166" s="161" t="str">
        <f t="shared" si="662"/>
        <v>08:30 16:30(13:00 14:00)</v>
      </c>
      <c r="AI1166" s="158" t="str">
        <f t="shared" si="663"/>
        <v>08:30 16:30(13:00 14:00)</v>
      </c>
      <c r="AJ1166" s="159">
        <f>HLOOKUP(SEARCH("5",$M1166)-1,$Q$3:$V1166,$P1166+1,FALSE)</f>
        <v>75</v>
      </c>
      <c r="AK1166" s="161" t="str">
        <f t="shared" si="664"/>
        <v>08:30 16:30(13:00 14:00)|08:30 16:00(12:30 13:00)</v>
      </c>
      <c r="AL1166" s="161" t="str">
        <f t="shared" si="665"/>
        <v>08:30 16:30(13:00 14:00)</v>
      </c>
      <c r="AM1166" s="158" t="str">
        <f t="shared" si="666"/>
        <v>08:30 16:30(13:00 14:00)</v>
      </c>
      <c r="AN1166" s="159">
        <f>HLOOKUP(SEARCH("6",$M1166)-1,$Q$3:$V1166,$P1166+1,FALSE)</f>
        <v>100</v>
      </c>
      <c r="AO1166" s="161" t="str">
        <f t="shared" si="667"/>
        <v>08:30 16:00(12:30 13:00)</v>
      </c>
      <c r="AP1166" s="161" t="e">
        <f t="shared" si="668"/>
        <v>#VALUE!</v>
      </c>
      <c r="AQ1166" s="162" t="str">
        <f t="shared" si="669"/>
        <v>08:30 16:00(12:30 13:00)</v>
      </c>
      <c r="AR1166" s="163" t="e">
        <f>HLOOKUP(SEARCH("7",$M1166)-1,$Q$3:$V1166,$P1166+1,FALSE)</f>
        <v>#VALUE!</v>
      </c>
      <c r="AS1166" s="164" t="str">
        <f t="shared" si="670"/>
        <v>выходной</v>
      </c>
      <c r="AT1166" s="142"/>
      <c r="AU1166" s="11" t="str">
        <f>IF(ISERROR(VLOOKUP(B1166,'РЕОРГ 2008'!$A:$B,2,FALSE)),"",VLOOKUP(B1166,'РЕОРГ 2008'!$A:$B,2,FALSE))</f>
        <v/>
      </c>
      <c r="AV1166" s="12" t="str">
        <f t="shared" si="671"/>
        <v>Опер.касса №4396/037</v>
      </c>
      <c r="AW1166" s="31" t="e">
        <f>LEFT(#REF!,2)</f>
        <v>#REF!</v>
      </c>
      <c r="AX1166" s="12" t="str">
        <f t="shared" si="649"/>
        <v>4396/037</v>
      </c>
      <c r="AZ1166" t="str">
        <f>IF(ISERROR(VLOOKUP(B1166,'РЕОРГ 01.08.2009'!$A:$B,2,FALSE)),"",VLOOKUP(B1166,'РЕОРГ 01.08.2009'!$A:$B,2,FALSE))</f>
        <v/>
      </c>
      <c r="BA1166" s="12" t="str">
        <f t="shared" si="644"/>
        <v>Опер.касса №4396/037</v>
      </c>
      <c r="BB1166" t="e">
        <f>LEFT(#REF!,2)</f>
        <v>#REF!</v>
      </c>
      <c r="BC1166" s="12" t="str">
        <f t="shared" si="650"/>
        <v>4396/037</v>
      </c>
      <c r="BE1166" t="str">
        <f>IF(ISERROR(VLOOKUP(B1166,'РЕОРГ 01.10.2009'!A:C,3,FALSE)),"",VLOOKUP(B1166,'РЕОРГ 01.10.2009'!A:C,3,FALSE))</f>
        <v/>
      </c>
      <c r="BF1166" s="12" t="str">
        <f t="shared" si="645"/>
        <v>Опер.касса №4396/037</v>
      </c>
      <c r="BG1166" t="e">
        <f>LEFT(#REF!,2)</f>
        <v>#REF!</v>
      </c>
      <c r="BH1166" s="12" t="str">
        <f t="shared" si="651"/>
        <v>4396/037</v>
      </c>
      <c r="BJ1166" t="str">
        <f>IF(ISERROR(VLOOKUP($B1166,'РЕОРГ 01.05.2010'!A:B,2,FALSE)),"",VLOOKUP($B1166,'РЕОРГ 01.05.2010'!A:B,2,FALSE))</f>
        <v/>
      </c>
      <c r="BK1166" s="12" t="str">
        <f t="shared" si="646"/>
        <v>Опер.касса №4396/037</v>
      </c>
      <c r="BL1166" t="e">
        <f>LEFT(#REF!,2)</f>
        <v>#REF!</v>
      </c>
      <c r="BM1166" s="12" t="str">
        <f t="shared" si="652"/>
        <v>4396/037</v>
      </c>
      <c r="BO1166" t="str">
        <f>IF(ISERROR(VLOOKUP($B1166,'РЕОРГ 01.08.2010'!A:B,2,FALSE)),"",VLOOKUP($B1166,'РЕОРГ 01.08.2010'!A:B,2,FALSE))</f>
        <v>Опер.касса №4396/037</v>
      </c>
      <c r="BP1166" s="12" t="str">
        <f t="shared" si="647"/>
        <v>Опер.касса №4396/037</v>
      </c>
      <c r="BQ1166" t="e">
        <f>LEFT(#REF!,2)</f>
        <v>#REF!</v>
      </c>
      <c r="BR1166" s="12" t="str">
        <f t="shared" si="653"/>
        <v>4396/037</v>
      </c>
    </row>
    <row r="1167" spans="1:70" ht="12.75" customHeight="1">
      <c r="A1167" t="str">
        <f t="shared" si="648"/>
        <v>4397</v>
      </c>
      <c r="B1167" s="133">
        <v>1296</v>
      </c>
      <c r="C1167" s="1" t="s">
        <v>9285</v>
      </c>
      <c r="D1167" s="32" t="s">
        <v>4491</v>
      </c>
      <c r="E1167" s="1" t="s">
        <v>9286</v>
      </c>
      <c r="F1167" s="1" t="s">
        <v>5684</v>
      </c>
      <c r="G1167" s="1" t="s">
        <v>9287</v>
      </c>
      <c r="H1167" s="1" t="s">
        <v>384</v>
      </c>
      <c r="I1167" s="1" t="s">
        <v>385</v>
      </c>
      <c r="J1167" s="1" t="s">
        <v>13006</v>
      </c>
      <c r="K1167" s="1">
        <v>77.25</v>
      </c>
      <c r="L1167" s="32" t="s">
        <v>4051</v>
      </c>
      <c r="M1167" s="8" t="s">
        <v>11773</v>
      </c>
      <c r="N1167" s="2" t="s">
        <v>12471</v>
      </c>
      <c r="O1167" s="173"/>
      <c r="P1167" s="168">
        <f t="shared" si="678"/>
        <v>1164</v>
      </c>
      <c r="Q1167" s="138">
        <f t="shared" si="672"/>
        <v>12</v>
      </c>
      <c r="R1167" s="138">
        <f t="shared" si="673"/>
        <v>24</v>
      </c>
      <c r="S1167" s="138">
        <f t="shared" si="674"/>
        <v>36</v>
      </c>
      <c r="T1167" s="138">
        <f t="shared" si="675"/>
        <v>48</v>
      </c>
      <c r="U1167" s="138">
        <f t="shared" si="676"/>
        <v>60</v>
      </c>
      <c r="V1167" s="138" t="e">
        <f t="shared" si="677"/>
        <v>#VALUE!</v>
      </c>
      <c r="W1167" s="158" t="str">
        <f t="shared" si="654"/>
        <v>08:00 18:30</v>
      </c>
      <c r="X1167" s="159">
        <f>HLOOKUP(SEARCH("2",$M1167)-1,$Q$3:$V1167,$P1167+1,FALSE)</f>
        <v>12</v>
      </c>
      <c r="Y1167" s="160" t="str">
        <f t="shared" si="655"/>
        <v>08:00 18:30|08:00 18:30|08:00 18:30|08:00 18:30|08:00 15:30(12:00 13:00)</v>
      </c>
      <c r="Z1167" s="161" t="str">
        <f t="shared" si="656"/>
        <v>08:00 18:30</v>
      </c>
      <c r="AA1167" s="158" t="str">
        <f t="shared" si="657"/>
        <v>08:00 18:30</v>
      </c>
      <c r="AB1167" s="159">
        <f>HLOOKUP(SEARCH("3",$M1167)-1,$Q$3:$V1167,$P1167+1,FALSE)</f>
        <v>24</v>
      </c>
      <c r="AC1167" s="160" t="str">
        <f t="shared" si="658"/>
        <v>08:00 18:30|08:00 18:30|08:00 18:30|08:00 15:30(12:00 13:00)</v>
      </c>
      <c r="AD1167" s="161" t="str">
        <f t="shared" si="659"/>
        <v>08:00 18:30</v>
      </c>
      <c r="AE1167" s="158" t="str">
        <f t="shared" si="660"/>
        <v>08:00 18:30</v>
      </c>
      <c r="AF1167" s="159">
        <f>HLOOKUP(SEARCH("4",$M1167)-1,$Q$3:$V1167,$P1167+1,FALSE)</f>
        <v>36</v>
      </c>
      <c r="AG1167" s="161" t="str">
        <f t="shared" si="661"/>
        <v>08:00 18:30|08:00 18:30|08:00 15:30(12:00 13:00)</v>
      </c>
      <c r="AH1167" s="161" t="str">
        <f t="shared" si="662"/>
        <v>08:00 18:30</v>
      </c>
      <c r="AI1167" s="158" t="str">
        <f t="shared" si="663"/>
        <v>08:00 18:30</v>
      </c>
      <c r="AJ1167" s="159">
        <f>HLOOKUP(SEARCH("5",$M1167)-1,$Q$3:$V1167,$P1167+1,FALSE)</f>
        <v>48</v>
      </c>
      <c r="AK1167" s="161" t="str">
        <f t="shared" si="664"/>
        <v>08:00 18:30|08:00 15:30(12:00 13:00)</v>
      </c>
      <c r="AL1167" s="161" t="str">
        <f t="shared" si="665"/>
        <v>08:00 18:30</v>
      </c>
      <c r="AM1167" s="158" t="str">
        <f t="shared" si="666"/>
        <v>08:00 18:30</v>
      </c>
      <c r="AN1167" s="159">
        <f>HLOOKUP(SEARCH("6",$M1167)-1,$Q$3:$V1167,$P1167+1,FALSE)</f>
        <v>60</v>
      </c>
      <c r="AO1167" s="161" t="str">
        <f t="shared" si="667"/>
        <v>08:00 15:30(12:00 13:00)</v>
      </c>
      <c r="AP1167" s="161" t="e">
        <f t="shared" si="668"/>
        <v>#VALUE!</v>
      </c>
      <c r="AQ1167" s="162" t="str">
        <f t="shared" si="669"/>
        <v>08:00 15:30(12:00 13:00)</v>
      </c>
      <c r="AR1167" s="163" t="e">
        <f>HLOOKUP(SEARCH("7",$M1167)-1,$Q$3:$V1167,$P1167+1,FALSE)</f>
        <v>#VALUE!</v>
      </c>
      <c r="AS1167" s="164" t="str">
        <f t="shared" si="670"/>
        <v>выходной</v>
      </c>
      <c r="AT1167" s="142"/>
      <c r="AU1167" s="11" t="str">
        <f>IF(ISERROR(VLOOKUP(B1167,'РЕОРГ 2008'!$A:$B,2,FALSE)),"",VLOOKUP(B1167,'РЕОРГ 2008'!$A:$B,2,FALSE))</f>
        <v/>
      </c>
      <c r="AV1167" s="12" t="str">
        <f t="shared" si="671"/>
        <v>Омутнинское отделение №4397</v>
      </c>
      <c r="AW1167" s="31" t="e">
        <f>LEFT(#REF!,2)</f>
        <v>#REF!</v>
      </c>
      <c r="AX1167" s="12" t="str">
        <f t="shared" si="649"/>
        <v>4397</v>
      </c>
      <c r="AZ1167" t="str">
        <f>IF(ISERROR(VLOOKUP(B1167,'РЕОРГ 01.08.2009'!$A:$B,2,FALSE)),"",VLOOKUP(B1167,'РЕОРГ 01.08.2009'!$A:$B,2,FALSE))</f>
        <v/>
      </c>
      <c r="BA1167" s="12" t="str">
        <f t="shared" si="644"/>
        <v>Омутнинское отделение №4397</v>
      </c>
      <c r="BB1167" t="e">
        <f>LEFT(#REF!,2)</f>
        <v>#REF!</v>
      </c>
      <c r="BC1167" s="12" t="str">
        <f t="shared" si="650"/>
        <v>4397</v>
      </c>
      <c r="BE1167" t="str">
        <f>IF(ISERROR(VLOOKUP(B1167,'РЕОРГ 01.10.2009'!A:C,3,FALSE)),"",VLOOKUP(B1167,'РЕОРГ 01.10.2009'!A:C,3,FALSE))</f>
        <v/>
      </c>
      <c r="BF1167" s="12" t="str">
        <f t="shared" si="645"/>
        <v>Омутнинское отделение №4397</v>
      </c>
      <c r="BG1167" t="e">
        <f>LEFT(#REF!,2)</f>
        <v>#REF!</v>
      </c>
      <c r="BH1167" s="12" t="str">
        <f t="shared" si="651"/>
        <v>4397</v>
      </c>
      <c r="BJ1167" t="str">
        <f>IF(ISERROR(VLOOKUP($B1167,'РЕОРГ 01.05.2010'!A:B,2,FALSE)),"",VLOOKUP($B1167,'РЕОРГ 01.05.2010'!A:B,2,FALSE))</f>
        <v/>
      </c>
      <c r="BK1167" s="12" t="str">
        <f t="shared" si="646"/>
        <v>Омутнинское отделение №4397</v>
      </c>
      <c r="BL1167" t="e">
        <f>LEFT(#REF!,2)</f>
        <v>#REF!</v>
      </c>
      <c r="BM1167" s="12" t="str">
        <f t="shared" si="652"/>
        <v>4397</v>
      </c>
      <c r="BO1167" t="str">
        <f>IF(ISERROR(VLOOKUP($B1167,'РЕОРГ 01.08.2010'!A:B,2,FALSE)),"",VLOOKUP($B1167,'РЕОРГ 01.08.2010'!A:B,2,FALSE))</f>
        <v/>
      </c>
      <c r="BP1167" s="12" t="str">
        <f t="shared" si="647"/>
        <v>Омутнинское отделение №4397</v>
      </c>
      <c r="BQ1167" t="e">
        <f>LEFT(#REF!,2)</f>
        <v>#REF!</v>
      </c>
      <c r="BR1167" s="12" t="str">
        <f t="shared" si="653"/>
        <v>4397</v>
      </c>
    </row>
    <row r="1168" spans="1:70" ht="12.75" customHeight="1">
      <c r="A1168" t="str">
        <f t="shared" si="648"/>
        <v>4397/01</v>
      </c>
      <c r="B1168" s="133">
        <v>1310</v>
      </c>
      <c r="C1168" s="1" t="s">
        <v>8023</v>
      </c>
      <c r="D1168" s="32" t="s">
        <v>1926</v>
      </c>
      <c r="E1168" s="1" t="s">
        <v>10865</v>
      </c>
      <c r="F1168" s="1" t="s">
        <v>5684</v>
      </c>
      <c r="G1168" s="1" t="s">
        <v>7946</v>
      </c>
      <c r="H1168" s="1" t="s">
        <v>386</v>
      </c>
      <c r="I1168" s="1" t="s">
        <v>11242</v>
      </c>
      <c r="J1168" s="1"/>
      <c r="K1168" s="1">
        <v>2</v>
      </c>
      <c r="L1168" s="32" t="s">
        <v>4052</v>
      </c>
      <c r="M1168" s="8" t="s">
        <v>11771</v>
      </c>
      <c r="N1168" s="2" t="s">
        <v>12174</v>
      </c>
      <c r="O1168" s="173"/>
      <c r="P1168" s="168">
        <f t="shared" si="678"/>
        <v>1165</v>
      </c>
      <c r="Q1168" s="138">
        <f t="shared" si="672"/>
        <v>25</v>
      </c>
      <c r="R1168" s="138">
        <f t="shared" si="673"/>
        <v>50</v>
      </c>
      <c r="S1168" s="138">
        <f t="shared" si="674"/>
        <v>75</v>
      </c>
      <c r="T1168" s="138">
        <f t="shared" si="675"/>
        <v>100</v>
      </c>
      <c r="U1168" s="138" t="e">
        <f t="shared" si="676"/>
        <v>#VALUE!</v>
      </c>
      <c r="V1168" s="138" t="e">
        <f t="shared" si="677"/>
        <v>#VALUE!</v>
      </c>
      <c r="W1168" s="158" t="str">
        <f t="shared" si="654"/>
        <v>08:30 16:30(13:00 14:00)</v>
      </c>
      <c r="X1168" s="159">
        <f>HLOOKUP(SEARCH("2",$M1168)-1,$Q$3:$V1168,$P1168+1,FALSE)</f>
        <v>25</v>
      </c>
      <c r="Y1168" s="160" t="str">
        <f t="shared" si="655"/>
        <v>08:30 16:30(13:00 14:00)|08:30 16:30(13:00 14:00)|08:30 16:30(13:00 14:00)|08:30 16:30(13:00 14:00)</v>
      </c>
      <c r="Z1168" s="161" t="str">
        <f t="shared" si="656"/>
        <v>08:30 16:30(13:00 14:00)</v>
      </c>
      <c r="AA1168" s="158" t="str">
        <f t="shared" si="657"/>
        <v>08:30 16:30(13:00 14:00)</v>
      </c>
      <c r="AB1168" s="159">
        <f>HLOOKUP(SEARCH("3",$M1168)-1,$Q$3:$V1168,$P1168+1,FALSE)</f>
        <v>50</v>
      </c>
      <c r="AC1168" s="160" t="str">
        <f t="shared" si="658"/>
        <v>08:30 16:30(13:00 14:00)|08:30 16:30(13:00 14:00)|08:30 16:30(13:00 14:00)</v>
      </c>
      <c r="AD1168" s="161" t="str">
        <f t="shared" si="659"/>
        <v>08:30 16:30(13:00 14:00)</v>
      </c>
      <c r="AE1168" s="158" t="str">
        <f t="shared" si="660"/>
        <v>08:30 16:30(13:00 14:00)</v>
      </c>
      <c r="AF1168" s="159">
        <f>HLOOKUP(SEARCH("4",$M1168)-1,$Q$3:$V1168,$P1168+1,FALSE)</f>
        <v>75</v>
      </c>
      <c r="AG1168" s="161" t="str">
        <f t="shared" si="661"/>
        <v>08:30 16:30(13:00 14:00)|08:30 16:30(13:00 14:00)</v>
      </c>
      <c r="AH1168" s="161" t="str">
        <f t="shared" si="662"/>
        <v>08:30 16:30(13:00 14:00)</v>
      </c>
      <c r="AI1168" s="158" t="str">
        <f t="shared" si="663"/>
        <v>08:30 16:30(13:00 14:00)</v>
      </c>
      <c r="AJ1168" s="159">
        <f>HLOOKUP(SEARCH("5",$M1168)-1,$Q$3:$V1168,$P1168+1,FALSE)</f>
        <v>100</v>
      </c>
      <c r="AK1168" s="161" t="str">
        <f t="shared" si="664"/>
        <v>08:30 16:30(13:00 14:00)</v>
      </c>
      <c r="AL1168" s="161" t="e">
        <f t="shared" si="665"/>
        <v>#VALUE!</v>
      </c>
      <c r="AM1168" s="158" t="str">
        <f t="shared" si="666"/>
        <v>08:30 16:30(13:00 14:00)</v>
      </c>
      <c r="AN1168" s="159" t="e">
        <f>HLOOKUP(SEARCH("6",$M1168)-1,$Q$3:$V1168,$P1168+1,FALSE)</f>
        <v>#VALUE!</v>
      </c>
      <c r="AO1168" s="161" t="e">
        <f t="shared" si="667"/>
        <v>#VALUE!</v>
      </c>
      <c r="AP1168" s="161" t="e">
        <f t="shared" si="668"/>
        <v>#VALUE!</v>
      </c>
      <c r="AQ1168" s="162" t="str">
        <f t="shared" si="669"/>
        <v>выходной</v>
      </c>
      <c r="AR1168" s="163" t="e">
        <f>HLOOKUP(SEARCH("7",$M1168)-1,$Q$3:$V1168,$P1168+1,FALSE)</f>
        <v>#VALUE!</v>
      </c>
      <c r="AS1168" s="164" t="str">
        <f t="shared" si="670"/>
        <v>выходной</v>
      </c>
      <c r="AT1168" s="142"/>
      <c r="AU1168" s="11" t="str">
        <f>IF(ISERROR(VLOOKUP(B1168,'РЕОРГ 2008'!$A:$B,2,FALSE)),"",VLOOKUP(B1168,'РЕОРГ 2008'!$A:$B,2,FALSE))</f>
        <v/>
      </c>
      <c r="AV1168" s="12" t="str">
        <f t="shared" si="671"/>
        <v>Доп.офис №4399/01</v>
      </c>
      <c r="AW1168" s="31" t="e">
        <f>LEFT(#REF!,2)</f>
        <v>#REF!</v>
      </c>
      <c r="AX1168" s="12" t="str">
        <f t="shared" si="649"/>
        <v>4399/01</v>
      </c>
      <c r="AZ1168" t="str">
        <f>IF(ISERROR(VLOOKUP(B1168,'РЕОРГ 01.08.2009'!$A:$B,2,FALSE)),"",VLOOKUP(B1168,'РЕОРГ 01.08.2009'!$A:$B,2,FALSE))</f>
        <v/>
      </c>
      <c r="BA1168" s="12" t="str">
        <f t="shared" si="644"/>
        <v>Доп.офис №4399/01</v>
      </c>
      <c r="BB1168" t="e">
        <f>LEFT(#REF!,2)</f>
        <v>#REF!</v>
      </c>
      <c r="BC1168" s="12" t="str">
        <f t="shared" si="650"/>
        <v>4399/01</v>
      </c>
      <c r="BE1168" t="str">
        <f>IF(ISERROR(VLOOKUP(B1168,'РЕОРГ 01.10.2009'!A:C,3,FALSE)),"",VLOOKUP(B1168,'РЕОРГ 01.10.2009'!A:C,3,FALSE))</f>
        <v>Доп.офис №4399/01</v>
      </c>
      <c r="BF1168" s="12" t="str">
        <f t="shared" si="645"/>
        <v>Доп.офис №4399/01</v>
      </c>
      <c r="BG1168" t="e">
        <f>LEFT(#REF!,2)</f>
        <v>#REF!</v>
      </c>
      <c r="BH1168" s="12" t="str">
        <f t="shared" si="651"/>
        <v>4399/01</v>
      </c>
      <c r="BJ1168" t="str">
        <f>IF(ISERROR(VLOOKUP($B1168,'РЕОРГ 01.05.2010'!A:B,2,FALSE)),"",VLOOKUP($B1168,'РЕОРГ 01.05.2010'!A:B,2,FALSE))</f>
        <v/>
      </c>
      <c r="BK1168" s="12" t="str">
        <f t="shared" si="646"/>
        <v>Доп.офис №4397/01</v>
      </c>
      <c r="BL1168" t="e">
        <f>LEFT(#REF!,2)</f>
        <v>#REF!</v>
      </c>
      <c r="BM1168" s="12" t="str">
        <f t="shared" si="652"/>
        <v>4397/01</v>
      </c>
      <c r="BO1168" t="str">
        <f>IF(ISERROR(VLOOKUP($B1168,'РЕОРГ 01.08.2010'!A:B,2,FALSE)),"",VLOOKUP($B1168,'РЕОРГ 01.08.2010'!A:B,2,FALSE))</f>
        <v/>
      </c>
      <c r="BP1168" s="12" t="str">
        <f t="shared" si="647"/>
        <v>Доп.офис №4397/01</v>
      </c>
      <c r="BQ1168" t="e">
        <f>LEFT(#REF!,2)</f>
        <v>#REF!</v>
      </c>
      <c r="BR1168" s="12" t="str">
        <f t="shared" si="653"/>
        <v>4397/01</v>
      </c>
    </row>
    <row r="1169" spans="1:70" ht="12.75" customHeight="1">
      <c r="A1169" t="str">
        <f t="shared" si="648"/>
        <v>4397/011</v>
      </c>
      <c r="B1169" s="133">
        <v>1297</v>
      </c>
      <c r="C1169" s="1" t="s">
        <v>9288</v>
      </c>
      <c r="D1169" s="32" t="s">
        <v>1931</v>
      </c>
      <c r="E1169" s="1" t="s">
        <v>9289</v>
      </c>
      <c r="F1169" s="1" t="s">
        <v>5684</v>
      </c>
      <c r="G1169" s="1" t="s">
        <v>9290</v>
      </c>
      <c r="H1169" s="1" t="s">
        <v>387</v>
      </c>
      <c r="I1169" s="1" t="s">
        <v>388</v>
      </c>
      <c r="J1169" s="1"/>
      <c r="K1169" s="1">
        <v>0.5</v>
      </c>
      <c r="L1169" s="32" t="s">
        <v>4049</v>
      </c>
      <c r="M1169" s="8" t="s">
        <v>11901</v>
      </c>
      <c r="N1169" s="2" t="s">
        <v>12472</v>
      </c>
      <c r="O1169" s="173"/>
      <c r="P1169" s="168">
        <f t="shared" si="678"/>
        <v>1166</v>
      </c>
      <c r="Q1169" s="138">
        <f t="shared" si="672"/>
        <v>25</v>
      </c>
      <c r="R1169" s="138">
        <f t="shared" si="673"/>
        <v>50</v>
      </c>
      <c r="S1169" s="138" t="e">
        <f t="shared" si="674"/>
        <v>#VALUE!</v>
      </c>
      <c r="T1169" s="138" t="e">
        <f t="shared" si="675"/>
        <v>#VALUE!</v>
      </c>
      <c r="U1169" s="138" t="e">
        <f t="shared" si="676"/>
        <v>#VALUE!</v>
      </c>
      <c r="V1169" s="138" t="e">
        <f t="shared" si="677"/>
        <v>#VALUE!</v>
      </c>
      <c r="W1169" s="158" t="str">
        <f t="shared" si="654"/>
        <v>выходной</v>
      </c>
      <c r="X1169" s="159" t="e">
        <f>HLOOKUP(SEARCH("2",$M1169)-1,$Q$3:$V1169,$P1169+1,FALSE)</f>
        <v>#N/A</v>
      </c>
      <c r="Y1169" s="160" t="str">
        <f t="shared" si="655"/>
        <v>09:30 16:30(13:00 14:00)</v>
      </c>
      <c r="Z1169" s="161" t="e">
        <f t="shared" si="656"/>
        <v>#VALUE!</v>
      </c>
      <c r="AA1169" s="158" t="str">
        <f t="shared" si="657"/>
        <v>09:30 16:30(13:00 14:00)</v>
      </c>
      <c r="AB1169" s="159" t="e">
        <f>HLOOKUP(SEARCH("3",$M1169)-1,$Q$3:$V1169,$P1169+1,FALSE)</f>
        <v>#VALUE!</v>
      </c>
      <c r="AC1169" s="160" t="e">
        <f t="shared" si="658"/>
        <v>#VALUE!</v>
      </c>
      <c r="AD1169" s="161" t="e">
        <f t="shared" si="659"/>
        <v>#VALUE!</v>
      </c>
      <c r="AE1169" s="158" t="str">
        <f t="shared" si="660"/>
        <v>выходной</v>
      </c>
      <c r="AF1169" s="159">
        <f>HLOOKUP(SEARCH("4",$M1169)-1,$Q$3:$V1169,$P1169+1,FALSE)</f>
        <v>25</v>
      </c>
      <c r="AG1169" s="161" t="str">
        <f t="shared" si="661"/>
        <v>09:30 16:30(13:00 14:00)|09:30 16:30(13:00 14:00)</v>
      </c>
      <c r="AH1169" s="161" t="str">
        <f t="shared" si="662"/>
        <v>09:30 16:30(13:00 14:00)</v>
      </c>
      <c r="AI1169" s="158" t="str">
        <f t="shared" si="663"/>
        <v>09:30 16:30(13:00 14:00)</v>
      </c>
      <c r="AJ1169" s="159">
        <f>HLOOKUP(SEARCH("5",$M1169)-1,$Q$3:$V1169,$P1169+1,FALSE)</f>
        <v>50</v>
      </c>
      <c r="AK1169" s="161" t="str">
        <f t="shared" si="664"/>
        <v>09:30 16:30(13:00 14:00)</v>
      </c>
      <c r="AL1169" s="161" t="e">
        <f t="shared" si="665"/>
        <v>#VALUE!</v>
      </c>
      <c r="AM1169" s="158" t="str">
        <f t="shared" si="666"/>
        <v>09:30 16:30(13:00 14:00)</v>
      </c>
      <c r="AN1169" s="159" t="e">
        <f>HLOOKUP(SEARCH("6",$M1169)-1,$Q$3:$V1169,$P1169+1,FALSE)</f>
        <v>#VALUE!</v>
      </c>
      <c r="AO1169" s="161" t="e">
        <f t="shared" si="667"/>
        <v>#VALUE!</v>
      </c>
      <c r="AP1169" s="161" t="e">
        <f t="shared" si="668"/>
        <v>#VALUE!</v>
      </c>
      <c r="AQ1169" s="162" t="str">
        <f t="shared" si="669"/>
        <v>выходной</v>
      </c>
      <c r="AR1169" s="163" t="e">
        <f>HLOOKUP(SEARCH("7",$M1169)-1,$Q$3:$V1169,$P1169+1,FALSE)</f>
        <v>#VALUE!</v>
      </c>
      <c r="AS1169" s="164" t="str">
        <f t="shared" si="670"/>
        <v>выходной</v>
      </c>
      <c r="AT1169" s="142"/>
      <c r="AU1169" s="11" t="str">
        <f>IF(ISERROR(VLOOKUP(B1169,'РЕОРГ 2008'!$A:$B,2,FALSE)),"",VLOOKUP(B1169,'РЕОРГ 2008'!$A:$B,2,FALSE))</f>
        <v/>
      </c>
      <c r="AV1169" s="12" t="str">
        <f t="shared" si="671"/>
        <v>Опер.касса №4397/011</v>
      </c>
      <c r="AW1169" s="31" t="e">
        <f>LEFT(#REF!,2)</f>
        <v>#REF!</v>
      </c>
      <c r="AX1169" s="12" t="str">
        <f t="shared" si="649"/>
        <v>4397/011</v>
      </c>
      <c r="AZ1169" t="str">
        <f>IF(ISERROR(VLOOKUP(B1169,'РЕОРГ 01.08.2009'!$A:$B,2,FALSE)),"",VLOOKUP(B1169,'РЕОРГ 01.08.2009'!$A:$B,2,FALSE))</f>
        <v/>
      </c>
      <c r="BA1169" s="12" t="str">
        <f t="shared" si="644"/>
        <v>Опер.касса №4397/011</v>
      </c>
      <c r="BB1169" t="e">
        <f>LEFT(#REF!,2)</f>
        <v>#REF!</v>
      </c>
      <c r="BC1169" s="12" t="str">
        <f t="shared" si="650"/>
        <v>4397/011</v>
      </c>
      <c r="BE1169" t="str">
        <f>IF(ISERROR(VLOOKUP(B1169,'РЕОРГ 01.10.2009'!A:C,3,FALSE)),"",VLOOKUP(B1169,'РЕОРГ 01.10.2009'!A:C,3,FALSE))</f>
        <v/>
      </c>
      <c r="BF1169" s="12" t="str">
        <f t="shared" si="645"/>
        <v>Опер.касса №4397/011</v>
      </c>
      <c r="BG1169" t="e">
        <f>LEFT(#REF!,2)</f>
        <v>#REF!</v>
      </c>
      <c r="BH1169" s="12" t="str">
        <f t="shared" si="651"/>
        <v>4397/011</v>
      </c>
      <c r="BJ1169" t="str">
        <f>IF(ISERROR(VLOOKUP($B1169,'РЕОРГ 01.05.2010'!A:B,2,FALSE)),"",VLOOKUP($B1169,'РЕОРГ 01.05.2010'!A:B,2,FALSE))</f>
        <v/>
      </c>
      <c r="BK1169" s="12" t="str">
        <f t="shared" si="646"/>
        <v>Опер.касса №4397/011</v>
      </c>
      <c r="BL1169" t="e">
        <f>LEFT(#REF!,2)</f>
        <v>#REF!</v>
      </c>
      <c r="BM1169" s="12" t="str">
        <f t="shared" si="652"/>
        <v>4397/011</v>
      </c>
      <c r="BO1169" t="str">
        <f>IF(ISERROR(VLOOKUP($B1169,'РЕОРГ 01.08.2010'!A:B,2,FALSE)),"",VLOOKUP($B1169,'РЕОРГ 01.08.2010'!A:B,2,FALSE))</f>
        <v/>
      </c>
      <c r="BP1169" s="12" t="str">
        <f t="shared" si="647"/>
        <v>Опер.касса №4397/011</v>
      </c>
      <c r="BQ1169" t="e">
        <f>LEFT(#REF!,2)</f>
        <v>#REF!</v>
      </c>
      <c r="BR1169" s="12" t="str">
        <f t="shared" si="653"/>
        <v>4397/011</v>
      </c>
    </row>
    <row r="1170" spans="1:70" ht="12.75" customHeight="1">
      <c r="A1170" t="str">
        <f t="shared" si="648"/>
        <v>4397/014</v>
      </c>
      <c r="B1170" s="133">
        <v>1311</v>
      </c>
      <c r="C1170" s="1" t="s">
        <v>8604</v>
      </c>
      <c r="D1170" s="32" t="s">
        <v>1931</v>
      </c>
      <c r="E1170" s="1" t="s">
        <v>6548</v>
      </c>
      <c r="F1170" s="1" t="s">
        <v>5684</v>
      </c>
      <c r="G1170" s="1" t="s">
        <v>6549</v>
      </c>
      <c r="H1170" s="1" t="s">
        <v>389</v>
      </c>
      <c r="I1170" s="1" t="s">
        <v>390</v>
      </c>
      <c r="J1170" s="1"/>
      <c r="K1170" s="1">
        <v>0.6</v>
      </c>
      <c r="L1170" s="32" t="s">
        <v>4049</v>
      </c>
      <c r="M1170" s="8" t="s">
        <v>11802</v>
      </c>
      <c r="N1170" s="2" t="s">
        <v>12473</v>
      </c>
      <c r="O1170" s="173"/>
      <c r="P1170" s="168">
        <f t="shared" si="678"/>
        <v>1167</v>
      </c>
      <c r="Q1170" s="138">
        <f t="shared" si="672"/>
        <v>25</v>
      </c>
      <c r="R1170" s="138">
        <f t="shared" si="673"/>
        <v>50</v>
      </c>
      <c r="S1170" s="138">
        <f t="shared" si="674"/>
        <v>75</v>
      </c>
      <c r="T1170" s="138" t="e">
        <f t="shared" si="675"/>
        <v>#VALUE!</v>
      </c>
      <c r="U1170" s="138" t="e">
        <f t="shared" si="676"/>
        <v>#VALUE!</v>
      </c>
      <c r="V1170" s="138" t="e">
        <f t="shared" si="677"/>
        <v>#VALUE!</v>
      </c>
      <c r="W1170" s="158" t="str">
        <f t="shared" si="654"/>
        <v>выходной</v>
      </c>
      <c r="X1170" s="159" t="e">
        <f>HLOOKUP(SEARCH("2",$M1170)-1,$Q$3:$V1170,$P1170+1,FALSE)</f>
        <v>#N/A</v>
      </c>
      <c r="Y1170" s="160" t="str">
        <f t="shared" si="655"/>
        <v>09:00 15:00(11:30 12:30)</v>
      </c>
      <c r="Z1170" s="161" t="e">
        <f t="shared" si="656"/>
        <v>#VALUE!</v>
      </c>
      <c r="AA1170" s="158" t="str">
        <f t="shared" si="657"/>
        <v>09:00 15:00(11:30 12:30)</v>
      </c>
      <c r="AB1170" s="159">
        <f>HLOOKUP(SEARCH("3",$M1170)-1,$Q$3:$V1170,$P1170+1,FALSE)</f>
        <v>25</v>
      </c>
      <c r="AC1170" s="160" t="str">
        <f t="shared" si="658"/>
        <v>09:00 15:00(11:30 12:30)|09:00 15:00(11:30 12:30)|09:00 15:00(11:30 12:30)</v>
      </c>
      <c r="AD1170" s="161" t="str">
        <f t="shared" si="659"/>
        <v>09:00 15:00(11:30 12:30)</v>
      </c>
      <c r="AE1170" s="158" t="str">
        <f t="shared" si="660"/>
        <v>09:00 15:00(11:30 12:30)</v>
      </c>
      <c r="AF1170" s="159">
        <f>HLOOKUP(SEARCH("4",$M1170)-1,$Q$3:$V1170,$P1170+1,FALSE)</f>
        <v>50</v>
      </c>
      <c r="AG1170" s="161" t="str">
        <f t="shared" si="661"/>
        <v>09:00 15:00(11:30 12:30)|09:00 15:00(11:30 12:30)</v>
      </c>
      <c r="AH1170" s="161" t="str">
        <f t="shared" si="662"/>
        <v>09:00 15:00(11:30 12:30)</v>
      </c>
      <c r="AI1170" s="158" t="str">
        <f t="shared" si="663"/>
        <v>09:00 15:00(11:30 12:30)</v>
      </c>
      <c r="AJ1170" s="159">
        <f>HLOOKUP(SEARCH("5",$M1170)-1,$Q$3:$V1170,$P1170+1,FALSE)</f>
        <v>75</v>
      </c>
      <c r="AK1170" s="161" t="str">
        <f t="shared" si="664"/>
        <v>09:00 15:00(11:30 12:30)</v>
      </c>
      <c r="AL1170" s="161" t="e">
        <f t="shared" si="665"/>
        <v>#VALUE!</v>
      </c>
      <c r="AM1170" s="158" t="str">
        <f t="shared" si="666"/>
        <v>09:00 15:00(11:30 12:30)</v>
      </c>
      <c r="AN1170" s="159" t="e">
        <f>HLOOKUP(SEARCH("6",$M1170)-1,$Q$3:$V1170,$P1170+1,FALSE)</f>
        <v>#VALUE!</v>
      </c>
      <c r="AO1170" s="161" t="e">
        <f t="shared" si="667"/>
        <v>#VALUE!</v>
      </c>
      <c r="AP1170" s="161" t="e">
        <f t="shared" si="668"/>
        <v>#VALUE!</v>
      </c>
      <c r="AQ1170" s="162" t="str">
        <f t="shared" si="669"/>
        <v>выходной</v>
      </c>
      <c r="AR1170" s="163" t="e">
        <f>HLOOKUP(SEARCH("7",$M1170)-1,$Q$3:$V1170,$P1170+1,FALSE)</f>
        <v>#VALUE!</v>
      </c>
      <c r="AS1170" s="164" t="str">
        <f t="shared" si="670"/>
        <v>выходной</v>
      </c>
      <c r="AT1170" s="142"/>
      <c r="AU1170" s="11" t="str">
        <f>IF(ISERROR(VLOOKUP(B1170,'РЕОРГ 2008'!$A:$B,2,FALSE)),"",VLOOKUP(B1170,'РЕОРГ 2008'!$A:$B,2,FALSE))</f>
        <v/>
      </c>
      <c r="AV1170" s="12" t="str">
        <f t="shared" si="671"/>
        <v>Опер.касса №4399/014</v>
      </c>
      <c r="AW1170" s="31" t="e">
        <f>LEFT(#REF!,2)</f>
        <v>#REF!</v>
      </c>
      <c r="AX1170" s="12" t="str">
        <f t="shared" si="649"/>
        <v>4399/014</v>
      </c>
      <c r="AZ1170" t="str">
        <f>IF(ISERROR(VLOOKUP(B1170,'РЕОРГ 01.08.2009'!$A:$B,2,FALSE)),"",VLOOKUP(B1170,'РЕОРГ 01.08.2009'!$A:$B,2,FALSE))</f>
        <v/>
      </c>
      <c r="BA1170" s="12" t="str">
        <f t="shared" si="644"/>
        <v>Опер.касса №4399/014</v>
      </c>
      <c r="BB1170" t="e">
        <f>LEFT(#REF!,2)</f>
        <v>#REF!</v>
      </c>
      <c r="BC1170" s="12" t="str">
        <f t="shared" si="650"/>
        <v>4399/014</v>
      </c>
      <c r="BE1170" t="str">
        <f>IF(ISERROR(VLOOKUP(B1170,'РЕОРГ 01.10.2009'!A:C,3,FALSE)),"",VLOOKUP(B1170,'РЕОРГ 01.10.2009'!A:C,3,FALSE))</f>
        <v>Опер.касса №4399/014</v>
      </c>
      <c r="BF1170" s="12" t="str">
        <f t="shared" si="645"/>
        <v>Опер.касса №4399/014</v>
      </c>
      <c r="BG1170" t="e">
        <f>LEFT(#REF!,2)</f>
        <v>#REF!</v>
      </c>
      <c r="BH1170" s="12" t="str">
        <f t="shared" si="651"/>
        <v>4399/014</v>
      </c>
      <c r="BJ1170" t="str">
        <f>IF(ISERROR(VLOOKUP($B1170,'РЕОРГ 01.05.2010'!A:B,2,FALSE)),"",VLOOKUP($B1170,'РЕОРГ 01.05.2010'!A:B,2,FALSE))</f>
        <v/>
      </c>
      <c r="BK1170" s="12" t="str">
        <f t="shared" si="646"/>
        <v>Опер.касса №4397/014</v>
      </c>
      <c r="BL1170" t="e">
        <f>LEFT(#REF!,2)</f>
        <v>#REF!</v>
      </c>
      <c r="BM1170" s="12" t="str">
        <f t="shared" si="652"/>
        <v>4397/014</v>
      </c>
      <c r="BO1170" t="str">
        <f>IF(ISERROR(VLOOKUP($B1170,'РЕОРГ 01.08.2010'!A:B,2,FALSE)),"",VLOOKUP($B1170,'РЕОРГ 01.08.2010'!A:B,2,FALSE))</f>
        <v/>
      </c>
      <c r="BP1170" s="12" t="str">
        <f t="shared" si="647"/>
        <v>Опер.касса №4397/014</v>
      </c>
      <c r="BQ1170" t="e">
        <f>LEFT(#REF!,2)</f>
        <v>#REF!</v>
      </c>
      <c r="BR1170" s="12" t="str">
        <f t="shared" si="653"/>
        <v>4397/014</v>
      </c>
    </row>
    <row r="1171" spans="1:70" ht="12.75" customHeight="1">
      <c r="A1171" t="str">
        <f t="shared" si="648"/>
        <v>4397/015</v>
      </c>
      <c r="B1171" s="133">
        <v>1312</v>
      </c>
      <c r="C1171" s="1" t="s">
        <v>8605</v>
      </c>
      <c r="D1171" s="32" t="s">
        <v>1926</v>
      </c>
      <c r="E1171" s="1" t="s">
        <v>6551</v>
      </c>
      <c r="F1171" s="1" t="s">
        <v>5684</v>
      </c>
      <c r="G1171" s="1" t="s">
        <v>6552</v>
      </c>
      <c r="H1171" s="1" t="s">
        <v>391</v>
      </c>
      <c r="I1171" s="1" t="s">
        <v>392</v>
      </c>
      <c r="J1171" s="1"/>
      <c r="K1171" s="1">
        <v>3</v>
      </c>
      <c r="L1171" s="32" t="s">
        <v>4052</v>
      </c>
      <c r="M1171" s="8" t="s">
        <v>11771</v>
      </c>
      <c r="N1171" s="2" t="s">
        <v>12474</v>
      </c>
      <c r="O1171" s="173"/>
      <c r="P1171" s="168">
        <f t="shared" si="678"/>
        <v>1168</v>
      </c>
      <c r="Q1171" s="138">
        <f t="shared" si="672"/>
        <v>25</v>
      </c>
      <c r="R1171" s="138">
        <f t="shared" si="673"/>
        <v>50</v>
      </c>
      <c r="S1171" s="138">
        <f t="shared" si="674"/>
        <v>75</v>
      </c>
      <c r="T1171" s="138">
        <f t="shared" si="675"/>
        <v>100</v>
      </c>
      <c r="U1171" s="138" t="e">
        <f t="shared" si="676"/>
        <v>#VALUE!</v>
      </c>
      <c r="V1171" s="138" t="e">
        <f t="shared" si="677"/>
        <v>#VALUE!</v>
      </c>
      <c r="W1171" s="158" t="str">
        <f t="shared" si="654"/>
        <v>09:00 17:30(13:30 14:30)</v>
      </c>
      <c r="X1171" s="159">
        <f>HLOOKUP(SEARCH("2",$M1171)-1,$Q$3:$V1171,$P1171+1,FALSE)</f>
        <v>25</v>
      </c>
      <c r="Y1171" s="160" t="str">
        <f t="shared" si="655"/>
        <v>09:00 17:30(13:30 14:30)|09:00 17:30(13:30 14:30)|09:00 17:30(13:30 14:30)|09:00 17:30(13:30 14:30)</v>
      </c>
      <c r="Z1171" s="161" t="str">
        <f t="shared" si="656"/>
        <v>09:00 17:30(13:30 14:30)</v>
      </c>
      <c r="AA1171" s="158" t="str">
        <f t="shared" si="657"/>
        <v>09:00 17:30(13:30 14:30)</v>
      </c>
      <c r="AB1171" s="159">
        <f>HLOOKUP(SEARCH("3",$M1171)-1,$Q$3:$V1171,$P1171+1,FALSE)</f>
        <v>50</v>
      </c>
      <c r="AC1171" s="160" t="str">
        <f t="shared" si="658"/>
        <v>09:00 17:30(13:30 14:30)|09:00 17:30(13:30 14:30)|09:00 17:30(13:30 14:30)</v>
      </c>
      <c r="AD1171" s="161" t="str">
        <f t="shared" si="659"/>
        <v>09:00 17:30(13:30 14:30)</v>
      </c>
      <c r="AE1171" s="158" t="str">
        <f t="shared" si="660"/>
        <v>09:00 17:30(13:30 14:30)</v>
      </c>
      <c r="AF1171" s="159">
        <f>HLOOKUP(SEARCH("4",$M1171)-1,$Q$3:$V1171,$P1171+1,FALSE)</f>
        <v>75</v>
      </c>
      <c r="AG1171" s="161" t="str">
        <f t="shared" si="661"/>
        <v>09:00 17:30(13:30 14:30)|09:00 17:30(13:30 14:30)</v>
      </c>
      <c r="AH1171" s="161" t="str">
        <f t="shared" si="662"/>
        <v>09:00 17:30(13:30 14:30)</v>
      </c>
      <c r="AI1171" s="158" t="str">
        <f t="shared" si="663"/>
        <v>09:00 17:30(13:30 14:30)</v>
      </c>
      <c r="AJ1171" s="159">
        <f>HLOOKUP(SEARCH("5",$M1171)-1,$Q$3:$V1171,$P1171+1,FALSE)</f>
        <v>100</v>
      </c>
      <c r="AK1171" s="161" t="str">
        <f t="shared" si="664"/>
        <v>09:00 17:30(13:30 14:30)</v>
      </c>
      <c r="AL1171" s="161" t="e">
        <f t="shared" si="665"/>
        <v>#VALUE!</v>
      </c>
      <c r="AM1171" s="158" t="str">
        <f t="shared" si="666"/>
        <v>09:00 17:30(13:30 14:30)</v>
      </c>
      <c r="AN1171" s="159" t="e">
        <f>HLOOKUP(SEARCH("6",$M1171)-1,$Q$3:$V1171,$P1171+1,FALSE)</f>
        <v>#VALUE!</v>
      </c>
      <c r="AO1171" s="161" t="e">
        <f t="shared" si="667"/>
        <v>#VALUE!</v>
      </c>
      <c r="AP1171" s="161" t="e">
        <f t="shared" si="668"/>
        <v>#VALUE!</v>
      </c>
      <c r="AQ1171" s="162" t="str">
        <f t="shared" si="669"/>
        <v>выходной</v>
      </c>
      <c r="AR1171" s="163" t="e">
        <f>HLOOKUP(SEARCH("7",$M1171)-1,$Q$3:$V1171,$P1171+1,FALSE)</f>
        <v>#VALUE!</v>
      </c>
      <c r="AS1171" s="164" t="str">
        <f t="shared" si="670"/>
        <v>выходной</v>
      </c>
      <c r="AT1171" s="142"/>
      <c r="AU1171" s="11" t="str">
        <f>IF(ISERROR(VLOOKUP(B1171,'РЕОРГ 2008'!$A:$B,2,FALSE)),"",VLOOKUP(B1171,'РЕОРГ 2008'!$A:$B,2,FALSE))</f>
        <v/>
      </c>
      <c r="AV1171" s="12" t="str">
        <f t="shared" si="671"/>
        <v>Доп.офис №4399/015</v>
      </c>
      <c r="AW1171" s="31" t="e">
        <f>LEFT(#REF!,2)</f>
        <v>#REF!</v>
      </c>
      <c r="AX1171" s="12" t="str">
        <f t="shared" si="649"/>
        <v>4399/015</v>
      </c>
      <c r="AZ1171" t="str">
        <f>IF(ISERROR(VLOOKUP(B1171,'РЕОРГ 01.08.2009'!$A:$B,2,FALSE)),"",VLOOKUP(B1171,'РЕОРГ 01.08.2009'!$A:$B,2,FALSE))</f>
        <v/>
      </c>
      <c r="BA1171" s="12" t="str">
        <f t="shared" si="644"/>
        <v>Доп.офис №4399/015</v>
      </c>
      <c r="BB1171" t="e">
        <f>LEFT(#REF!,2)</f>
        <v>#REF!</v>
      </c>
      <c r="BC1171" s="12" t="str">
        <f t="shared" si="650"/>
        <v>4399/015</v>
      </c>
      <c r="BE1171" t="str">
        <f>IF(ISERROR(VLOOKUP(B1171,'РЕОРГ 01.10.2009'!A:C,3,FALSE)),"",VLOOKUP(B1171,'РЕОРГ 01.10.2009'!A:C,3,FALSE))</f>
        <v>Доп.офис №4399/015</v>
      </c>
      <c r="BF1171" s="12" t="str">
        <f t="shared" si="645"/>
        <v>Доп.офис №4399/015</v>
      </c>
      <c r="BG1171" t="e">
        <f>LEFT(#REF!,2)</f>
        <v>#REF!</v>
      </c>
      <c r="BH1171" s="12" t="str">
        <f t="shared" si="651"/>
        <v>4399/015</v>
      </c>
      <c r="BJ1171" t="str">
        <f>IF(ISERROR(VLOOKUP($B1171,'РЕОРГ 01.05.2010'!A:B,2,FALSE)),"",VLOOKUP($B1171,'РЕОРГ 01.05.2010'!A:B,2,FALSE))</f>
        <v/>
      </c>
      <c r="BK1171" s="12" t="str">
        <f t="shared" si="646"/>
        <v>Доп.офис №4397/015</v>
      </c>
      <c r="BL1171" t="e">
        <f>LEFT(#REF!,2)</f>
        <v>#REF!</v>
      </c>
      <c r="BM1171" s="12" t="str">
        <f t="shared" si="652"/>
        <v>4397/015</v>
      </c>
      <c r="BO1171" t="str">
        <f>IF(ISERROR(VLOOKUP($B1171,'РЕОРГ 01.08.2010'!A:B,2,FALSE)),"",VLOOKUP($B1171,'РЕОРГ 01.08.2010'!A:B,2,FALSE))</f>
        <v/>
      </c>
      <c r="BP1171" s="12" t="str">
        <f t="shared" si="647"/>
        <v>Доп.офис №4397/015</v>
      </c>
      <c r="BQ1171" t="e">
        <f>LEFT(#REF!,2)</f>
        <v>#REF!</v>
      </c>
      <c r="BR1171" s="12" t="str">
        <f t="shared" si="653"/>
        <v>4397/015</v>
      </c>
    </row>
    <row r="1172" spans="1:70" ht="12.75" customHeight="1">
      <c r="A1172" t="str">
        <f t="shared" si="648"/>
        <v>4397/02</v>
      </c>
      <c r="B1172" s="133">
        <v>1298</v>
      </c>
      <c r="C1172" s="1" t="s">
        <v>9291</v>
      </c>
      <c r="D1172" s="32" t="s">
        <v>1931</v>
      </c>
      <c r="E1172" s="1" t="s">
        <v>9292</v>
      </c>
      <c r="F1172" s="1" t="s">
        <v>5684</v>
      </c>
      <c r="G1172" s="1" t="s">
        <v>9293</v>
      </c>
      <c r="H1172" s="1" t="s">
        <v>393</v>
      </c>
      <c r="I1172" s="1" t="s">
        <v>11326</v>
      </c>
      <c r="J1172" s="1"/>
      <c r="K1172" s="1">
        <v>0.5</v>
      </c>
      <c r="L1172" s="32" t="s">
        <v>4049</v>
      </c>
      <c r="M1172" s="8" t="s">
        <v>12134</v>
      </c>
      <c r="N1172" s="2" t="s">
        <v>12475</v>
      </c>
      <c r="O1172" s="173"/>
      <c r="P1172" s="168">
        <f t="shared" si="678"/>
        <v>1169</v>
      </c>
      <c r="Q1172" s="138">
        <f t="shared" si="672"/>
        <v>25</v>
      </c>
      <c r="R1172" s="138">
        <f t="shared" si="673"/>
        <v>50</v>
      </c>
      <c r="S1172" s="138" t="e">
        <f t="shared" si="674"/>
        <v>#VALUE!</v>
      </c>
      <c r="T1172" s="138" t="e">
        <f t="shared" si="675"/>
        <v>#VALUE!</v>
      </c>
      <c r="U1172" s="138" t="e">
        <f t="shared" si="676"/>
        <v>#VALUE!</v>
      </c>
      <c r="V1172" s="138" t="e">
        <f t="shared" si="677"/>
        <v>#VALUE!</v>
      </c>
      <c r="W1172" s="158" t="str">
        <f t="shared" si="654"/>
        <v>выходной</v>
      </c>
      <c r="X1172" s="159" t="e">
        <f>HLOOKUP(SEARCH("2",$M1172)-1,$Q$3:$V1172,$P1172+1,FALSE)</f>
        <v>#N/A</v>
      </c>
      <c r="Y1172" s="160" t="str">
        <f t="shared" si="655"/>
        <v>08:00 16:30(12:00 13:00)</v>
      </c>
      <c r="Z1172" s="161" t="e">
        <f t="shared" si="656"/>
        <v>#VALUE!</v>
      </c>
      <c r="AA1172" s="158" t="str">
        <f t="shared" si="657"/>
        <v>08:00 16:30(12:00 13:00)</v>
      </c>
      <c r="AB1172" s="159" t="e">
        <f>HLOOKUP(SEARCH("3",$M1172)-1,$Q$3:$V1172,$P1172+1,FALSE)</f>
        <v>#VALUE!</v>
      </c>
      <c r="AC1172" s="160" t="e">
        <f t="shared" si="658"/>
        <v>#VALUE!</v>
      </c>
      <c r="AD1172" s="161" t="e">
        <f t="shared" si="659"/>
        <v>#VALUE!</v>
      </c>
      <c r="AE1172" s="158" t="str">
        <f t="shared" si="660"/>
        <v>выходной</v>
      </c>
      <c r="AF1172" s="159">
        <f>HLOOKUP(SEARCH("4",$M1172)-1,$Q$3:$V1172,$P1172+1,FALSE)</f>
        <v>25</v>
      </c>
      <c r="AG1172" s="161" t="str">
        <f t="shared" si="661"/>
        <v>08:00 16:30(12:00 13:00)|09:00 12:30</v>
      </c>
      <c r="AH1172" s="161" t="str">
        <f t="shared" si="662"/>
        <v>08:00 16:30(12:00 13:00)</v>
      </c>
      <c r="AI1172" s="158" t="str">
        <f t="shared" si="663"/>
        <v>08:00 16:30(12:00 13:00)</v>
      </c>
      <c r="AJ1172" s="159" t="e">
        <f>HLOOKUP(SEARCH("5",$M1172)-1,$Q$3:$V1172,$P1172+1,FALSE)</f>
        <v>#VALUE!</v>
      </c>
      <c r="AK1172" s="161" t="e">
        <f t="shared" si="664"/>
        <v>#VALUE!</v>
      </c>
      <c r="AL1172" s="161" t="e">
        <f t="shared" si="665"/>
        <v>#VALUE!</v>
      </c>
      <c r="AM1172" s="158" t="str">
        <f t="shared" si="666"/>
        <v>выходной</v>
      </c>
      <c r="AN1172" s="159">
        <f>HLOOKUP(SEARCH("6",$M1172)-1,$Q$3:$V1172,$P1172+1,FALSE)</f>
        <v>50</v>
      </c>
      <c r="AO1172" s="161" t="str">
        <f t="shared" si="667"/>
        <v>09:00 12:30</v>
      </c>
      <c r="AP1172" s="161" t="e">
        <f t="shared" si="668"/>
        <v>#VALUE!</v>
      </c>
      <c r="AQ1172" s="162" t="str">
        <f t="shared" si="669"/>
        <v>09:00 12:30</v>
      </c>
      <c r="AR1172" s="163" t="e">
        <f>HLOOKUP(SEARCH("7",$M1172)-1,$Q$3:$V1172,$P1172+1,FALSE)</f>
        <v>#VALUE!</v>
      </c>
      <c r="AS1172" s="164" t="str">
        <f t="shared" si="670"/>
        <v>выходной</v>
      </c>
      <c r="AT1172" s="142"/>
      <c r="AU1172" s="11" t="str">
        <f>IF(ISERROR(VLOOKUP(B1172,'РЕОРГ 2008'!$A:$B,2,FALSE)),"",VLOOKUP(B1172,'РЕОРГ 2008'!$A:$B,2,FALSE))</f>
        <v/>
      </c>
      <c r="AV1172" s="12" t="str">
        <f t="shared" si="671"/>
        <v>Опер.касса №4397/02</v>
      </c>
      <c r="AW1172" s="31" t="e">
        <f>LEFT(#REF!,2)</f>
        <v>#REF!</v>
      </c>
      <c r="AX1172" s="12" t="str">
        <f t="shared" si="649"/>
        <v>4397/02</v>
      </c>
      <c r="AZ1172" t="str">
        <f>IF(ISERROR(VLOOKUP(B1172,'РЕОРГ 01.08.2009'!$A:$B,2,FALSE)),"",VLOOKUP(B1172,'РЕОРГ 01.08.2009'!$A:$B,2,FALSE))</f>
        <v/>
      </c>
      <c r="BA1172" s="12" t="str">
        <f t="shared" si="644"/>
        <v>Опер.касса №4397/02</v>
      </c>
      <c r="BB1172" t="e">
        <f>LEFT(#REF!,2)</f>
        <v>#REF!</v>
      </c>
      <c r="BC1172" s="12" t="str">
        <f t="shared" si="650"/>
        <v>4397/02</v>
      </c>
      <c r="BE1172" t="str">
        <f>IF(ISERROR(VLOOKUP(B1172,'РЕОРГ 01.10.2009'!A:C,3,FALSE)),"",VLOOKUP(B1172,'РЕОРГ 01.10.2009'!A:C,3,FALSE))</f>
        <v/>
      </c>
      <c r="BF1172" s="12" t="str">
        <f t="shared" si="645"/>
        <v>Опер.касса №4397/02</v>
      </c>
      <c r="BG1172" t="e">
        <f>LEFT(#REF!,2)</f>
        <v>#REF!</v>
      </c>
      <c r="BH1172" s="12" t="str">
        <f t="shared" si="651"/>
        <v>4397/02</v>
      </c>
      <c r="BJ1172" t="str">
        <f>IF(ISERROR(VLOOKUP($B1172,'РЕОРГ 01.05.2010'!A:B,2,FALSE)),"",VLOOKUP($B1172,'РЕОРГ 01.05.2010'!A:B,2,FALSE))</f>
        <v/>
      </c>
      <c r="BK1172" s="12" t="str">
        <f t="shared" si="646"/>
        <v>Опер.касса №4397/02</v>
      </c>
      <c r="BL1172" t="e">
        <f>LEFT(#REF!,2)</f>
        <v>#REF!</v>
      </c>
      <c r="BM1172" s="12" t="str">
        <f t="shared" si="652"/>
        <v>4397/02</v>
      </c>
      <c r="BO1172" t="str">
        <f>IF(ISERROR(VLOOKUP($B1172,'РЕОРГ 01.08.2010'!A:B,2,FALSE)),"",VLOOKUP($B1172,'РЕОРГ 01.08.2010'!A:B,2,FALSE))</f>
        <v/>
      </c>
      <c r="BP1172" s="12" t="str">
        <f t="shared" si="647"/>
        <v>Опер.касса №4397/02</v>
      </c>
      <c r="BQ1172" t="e">
        <f>LEFT(#REF!,2)</f>
        <v>#REF!</v>
      </c>
      <c r="BR1172" s="12" t="str">
        <f t="shared" si="653"/>
        <v>4397/02</v>
      </c>
    </row>
    <row r="1173" spans="1:70" ht="12.75" customHeight="1">
      <c r="A1173" t="str">
        <f t="shared" si="648"/>
        <v>4397/020</v>
      </c>
      <c r="B1173" s="133">
        <v>1299</v>
      </c>
      <c r="C1173" s="1" t="s">
        <v>9294</v>
      </c>
      <c r="D1173" s="32" t="s">
        <v>1931</v>
      </c>
      <c r="E1173" s="1" t="s">
        <v>9295</v>
      </c>
      <c r="F1173" s="1" t="s">
        <v>5684</v>
      </c>
      <c r="G1173" s="1" t="s">
        <v>9094</v>
      </c>
      <c r="H1173" s="1" t="s">
        <v>394</v>
      </c>
      <c r="I1173" s="1" t="s">
        <v>395</v>
      </c>
      <c r="J1173" s="1"/>
      <c r="K1173" s="1">
        <v>2</v>
      </c>
      <c r="L1173" s="32" t="s">
        <v>4051</v>
      </c>
      <c r="M1173" s="8" t="s">
        <v>11831</v>
      </c>
      <c r="N1173" s="2" t="s">
        <v>12476</v>
      </c>
      <c r="O1173" s="173"/>
      <c r="P1173" s="168">
        <f t="shared" si="678"/>
        <v>1170</v>
      </c>
      <c r="Q1173" s="138">
        <f t="shared" si="672"/>
        <v>25</v>
      </c>
      <c r="R1173" s="138">
        <f t="shared" si="673"/>
        <v>50</v>
      </c>
      <c r="S1173" s="138">
        <f t="shared" si="674"/>
        <v>75</v>
      </c>
      <c r="T1173" s="138">
        <f t="shared" si="675"/>
        <v>100</v>
      </c>
      <c r="U1173" s="138" t="e">
        <f t="shared" si="676"/>
        <v>#VALUE!</v>
      </c>
      <c r="V1173" s="138" t="e">
        <f t="shared" si="677"/>
        <v>#VALUE!</v>
      </c>
      <c r="W1173" s="158" t="str">
        <f t="shared" si="654"/>
        <v>выходной</v>
      </c>
      <c r="X1173" s="159" t="e">
        <f>HLOOKUP(SEARCH("2",$M1173)-1,$Q$3:$V1173,$P1173+1,FALSE)</f>
        <v>#N/A</v>
      </c>
      <c r="Y1173" s="160" t="str">
        <f t="shared" si="655"/>
        <v>09:30 18:00(13:00 14:00)</v>
      </c>
      <c r="Z1173" s="161" t="e">
        <f t="shared" si="656"/>
        <v>#VALUE!</v>
      </c>
      <c r="AA1173" s="158" t="str">
        <f t="shared" si="657"/>
        <v>09:30 18:00(13:00 14:00)</v>
      </c>
      <c r="AB1173" s="159">
        <f>HLOOKUP(SEARCH("3",$M1173)-1,$Q$3:$V1173,$P1173+1,FALSE)</f>
        <v>25</v>
      </c>
      <c r="AC1173" s="160" t="str">
        <f t="shared" si="658"/>
        <v>09:30 18:00(13:00 14:00)|09:30 18:00(13:00 14:00)|09:30 18:00(13:00 14:00)|09:30 15:30(13:00 14:00)</v>
      </c>
      <c r="AD1173" s="161" t="str">
        <f t="shared" si="659"/>
        <v>09:30 18:00(13:00 14:00)</v>
      </c>
      <c r="AE1173" s="158" t="str">
        <f t="shared" si="660"/>
        <v>09:30 18:00(13:00 14:00)</v>
      </c>
      <c r="AF1173" s="159">
        <f>HLOOKUP(SEARCH("4",$M1173)-1,$Q$3:$V1173,$P1173+1,FALSE)</f>
        <v>50</v>
      </c>
      <c r="AG1173" s="161" t="str">
        <f t="shared" si="661"/>
        <v>09:30 18:00(13:00 14:00)|09:30 18:00(13:00 14:00)|09:30 15:30(13:00 14:00)</v>
      </c>
      <c r="AH1173" s="161" t="str">
        <f t="shared" si="662"/>
        <v>09:30 18:00(13:00 14:00)</v>
      </c>
      <c r="AI1173" s="158" t="str">
        <f t="shared" si="663"/>
        <v>09:30 18:00(13:00 14:00)</v>
      </c>
      <c r="AJ1173" s="159">
        <f>HLOOKUP(SEARCH("5",$M1173)-1,$Q$3:$V1173,$P1173+1,FALSE)</f>
        <v>75</v>
      </c>
      <c r="AK1173" s="161" t="str">
        <f t="shared" si="664"/>
        <v>09:30 18:00(13:00 14:00)|09:30 15:30(13:00 14:00)</v>
      </c>
      <c r="AL1173" s="161" t="str">
        <f t="shared" si="665"/>
        <v>09:30 18:00(13:00 14:00)</v>
      </c>
      <c r="AM1173" s="158" t="str">
        <f t="shared" si="666"/>
        <v>09:30 18:00(13:00 14:00)</v>
      </c>
      <c r="AN1173" s="159">
        <f>HLOOKUP(SEARCH("6",$M1173)-1,$Q$3:$V1173,$P1173+1,FALSE)</f>
        <v>100</v>
      </c>
      <c r="AO1173" s="161" t="str">
        <f t="shared" si="667"/>
        <v>09:30 15:30(13:00 14:00)</v>
      </c>
      <c r="AP1173" s="161" t="e">
        <f t="shared" si="668"/>
        <v>#VALUE!</v>
      </c>
      <c r="AQ1173" s="162" t="str">
        <f t="shared" si="669"/>
        <v>09:30 15:30(13:00 14:00)</v>
      </c>
      <c r="AR1173" s="163" t="e">
        <f>HLOOKUP(SEARCH("7",$M1173)-1,$Q$3:$V1173,$P1173+1,FALSE)</f>
        <v>#VALUE!</v>
      </c>
      <c r="AS1173" s="164" t="str">
        <f t="shared" si="670"/>
        <v>выходной</v>
      </c>
      <c r="AT1173" s="142"/>
      <c r="AU1173" s="11" t="str">
        <f>IF(ISERROR(VLOOKUP(B1173,'РЕОРГ 2008'!$A:$B,2,FALSE)),"",VLOOKUP(B1173,'РЕОРГ 2008'!$A:$B,2,FALSE))</f>
        <v/>
      </c>
      <c r="AV1173" s="12" t="str">
        <f t="shared" si="671"/>
        <v>Опер.касса №4397/020</v>
      </c>
      <c r="AW1173" s="31" t="e">
        <f>LEFT(#REF!,2)</f>
        <v>#REF!</v>
      </c>
      <c r="AX1173" s="12" t="str">
        <f t="shared" si="649"/>
        <v>4397/020</v>
      </c>
      <c r="AZ1173" t="str">
        <f>IF(ISERROR(VLOOKUP(B1173,'РЕОРГ 01.08.2009'!$A:$B,2,FALSE)),"",VLOOKUP(B1173,'РЕОРГ 01.08.2009'!$A:$B,2,FALSE))</f>
        <v/>
      </c>
      <c r="BA1173" s="12" t="str">
        <f t="shared" si="644"/>
        <v>Опер.касса №4397/020</v>
      </c>
      <c r="BB1173" t="e">
        <f>LEFT(#REF!,2)</f>
        <v>#REF!</v>
      </c>
      <c r="BC1173" s="12" t="str">
        <f t="shared" si="650"/>
        <v>4397/020</v>
      </c>
      <c r="BE1173" t="str">
        <f>IF(ISERROR(VLOOKUP(B1173,'РЕОРГ 01.10.2009'!A:C,3,FALSE)),"",VLOOKUP(B1173,'РЕОРГ 01.10.2009'!A:C,3,FALSE))</f>
        <v/>
      </c>
      <c r="BF1173" s="12" t="str">
        <f t="shared" si="645"/>
        <v>Опер.касса №4397/020</v>
      </c>
      <c r="BG1173" t="e">
        <f>LEFT(#REF!,2)</f>
        <v>#REF!</v>
      </c>
      <c r="BH1173" s="12" t="str">
        <f t="shared" si="651"/>
        <v>4397/020</v>
      </c>
      <c r="BJ1173" t="str">
        <f>IF(ISERROR(VLOOKUP($B1173,'РЕОРГ 01.05.2010'!A:B,2,FALSE)),"",VLOOKUP($B1173,'РЕОРГ 01.05.2010'!A:B,2,FALSE))</f>
        <v/>
      </c>
      <c r="BK1173" s="12" t="str">
        <f t="shared" si="646"/>
        <v>Опер.касса №4397/020</v>
      </c>
      <c r="BL1173" t="e">
        <f>LEFT(#REF!,2)</f>
        <v>#REF!</v>
      </c>
      <c r="BM1173" s="12" t="str">
        <f t="shared" si="652"/>
        <v>4397/020</v>
      </c>
      <c r="BO1173" t="str">
        <f>IF(ISERROR(VLOOKUP($B1173,'РЕОРГ 01.08.2010'!A:B,2,FALSE)),"",VLOOKUP($B1173,'РЕОРГ 01.08.2010'!A:B,2,FALSE))</f>
        <v/>
      </c>
      <c r="BP1173" s="12" t="str">
        <f t="shared" si="647"/>
        <v>Опер.касса №4397/020</v>
      </c>
      <c r="BQ1173" t="e">
        <f>LEFT(#REF!,2)</f>
        <v>#REF!</v>
      </c>
      <c r="BR1173" s="12" t="str">
        <f t="shared" si="653"/>
        <v>4397/020</v>
      </c>
    </row>
    <row r="1174" spans="1:70" ht="12.75" customHeight="1">
      <c r="A1174" t="str">
        <f t="shared" si="648"/>
        <v>4397/036</v>
      </c>
      <c r="B1174" s="133">
        <v>1300</v>
      </c>
      <c r="C1174" s="1" t="s">
        <v>9095</v>
      </c>
      <c r="D1174" s="32" t="s">
        <v>1926</v>
      </c>
      <c r="E1174" s="1" t="s">
        <v>9096</v>
      </c>
      <c r="F1174" s="1" t="s">
        <v>5684</v>
      </c>
      <c r="G1174" s="1" t="s">
        <v>9097</v>
      </c>
      <c r="H1174" s="1" t="s">
        <v>396</v>
      </c>
      <c r="I1174" s="1" t="s">
        <v>397</v>
      </c>
      <c r="J1174" s="1"/>
      <c r="K1174" s="1">
        <v>4</v>
      </c>
      <c r="L1174" s="32" t="s">
        <v>4052</v>
      </c>
      <c r="M1174" s="8" t="s">
        <v>11831</v>
      </c>
      <c r="N1174" s="2" t="s">
        <v>11775</v>
      </c>
      <c r="O1174" s="173"/>
      <c r="P1174" s="168">
        <f t="shared" si="678"/>
        <v>1171</v>
      </c>
      <c r="Q1174" s="138">
        <f t="shared" si="672"/>
        <v>25</v>
      </c>
      <c r="R1174" s="138">
        <f t="shared" si="673"/>
        <v>50</v>
      </c>
      <c r="S1174" s="138">
        <f t="shared" si="674"/>
        <v>75</v>
      </c>
      <c r="T1174" s="138">
        <f t="shared" si="675"/>
        <v>100</v>
      </c>
      <c r="U1174" s="138" t="e">
        <f t="shared" si="676"/>
        <v>#VALUE!</v>
      </c>
      <c r="V1174" s="138" t="e">
        <f t="shared" si="677"/>
        <v>#VALUE!</v>
      </c>
      <c r="W1174" s="158" t="str">
        <f t="shared" si="654"/>
        <v>выходной</v>
      </c>
      <c r="X1174" s="159" t="e">
        <f>HLOOKUP(SEARCH("2",$M1174)-1,$Q$3:$V1174,$P1174+1,FALSE)</f>
        <v>#N/A</v>
      </c>
      <c r="Y1174" s="160" t="str">
        <f t="shared" si="655"/>
        <v>10:00 18:00(13:00 14:00)</v>
      </c>
      <c r="Z1174" s="161" t="e">
        <f t="shared" si="656"/>
        <v>#VALUE!</v>
      </c>
      <c r="AA1174" s="158" t="str">
        <f t="shared" si="657"/>
        <v>10:00 18:00(13:00 14:00)</v>
      </c>
      <c r="AB1174" s="159">
        <f>HLOOKUP(SEARCH("3",$M1174)-1,$Q$3:$V1174,$P1174+1,FALSE)</f>
        <v>25</v>
      </c>
      <c r="AC1174" s="160" t="str">
        <f t="shared" si="658"/>
        <v>10:00 18:00(13:00 14:00)|10:00 18:00(13:00 14:00)|10:00 18:00(13:00 14:00)|10:00 18:00(13:00 14:00)</v>
      </c>
      <c r="AD1174" s="161" t="str">
        <f t="shared" si="659"/>
        <v>10:00 18:00(13:00 14:00)</v>
      </c>
      <c r="AE1174" s="158" t="str">
        <f t="shared" si="660"/>
        <v>10:00 18:00(13:00 14:00)</v>
      </c>
      <c r="AF1174" s="159">
        <f>HLOOKUP(SEARCH("4",$M1174)-1,$Q$3:$V1174,$P1174+1,FALSE)</f>
        <v>50</v>
      </c>
      <c r="AG1174" s="161" t="str">
        <f t="shared" si="661"/>
        <v>10:00 18:00(13:00 14:00)|10:00 18:00(13:00 14:00)|10:00 18:00(13:00 14:00)</v>
      </c>
      <c r="AH1174" s="161" t="str">
        <f t="shared" si="662"/>
        <v>10:00 18:00(13:00 14:00)</v>
      </c>
      <c r="AI1174" s="158" t="str">
        <f t="shared" si="663"/>
        <v>10:00 18:00(13:00 14:00)</v>
      </c>
      <c r="AJ1174" s="159">
        <f>HLOOKUP(SEARCH("5",$M1174)-1,$Q$3:$V1174,$P1174+1,FALSE)</f>
        <v>75</v>
      </c>
      <c r="AK1174" s="161" t="str">
        <f t="shared" si="664"/>
        <v>10:00 18:00(13:00 14:00)|10:00 18:00(13:00 14:00)</v>
      </c>
      <c r="AL1174" s="161" t="str">
        <f t="shared" si="665"/>
        <v>10:00 18:00(13:00 14:00)</v>
      </c>
      <c r="AM1174" s="158" t="str">
        <f t="shared" si="666"/>
        <v>10:00 18:00(13:00 14:00)</v>
      </c>
      <c r="AN1174" s="159">
        <f>HLOOKUP(SEARCH("6",$M1174)-1,$Q$3:$V1174,$P1174+1,FALSE)</f>
        <v>100</v>
      </c>
      <c r="AO1174" s="161" t="str">
        <f t="shared" si="667"/>
        <v>10:00 18:00(13:00 14:00)</v>
      </c>
      <c r="AP1174" s="161" t="e">
        <f t="shared" si="668"/>
        <v>#VALUE!</v>
      </c>
      <c r="AQ1174" s="162" t="str">
        <f t="shared" si="669"/>
        <v>10:00 18:00(13:00 14:00)</v>
      </c>
      <c r="AR1174" s="163" t="e">
        <f>HLOOKUP(SEARCH("7",$M1174)-1,$Q$3:$V1174,$P1174+1,FALSE)</f>
        <v>#VALUE!</v>
      </c>
      <c r="AS1174" s="164" t="str">
        <f t="shared" si="670"/>
        <v>выходной</v>
      </c>
      <c r="AT1174" s="142"/>
      <c r="AU1174" s="11" t="str">
        <f>IF(ISERROR(VLOOKUP(B1174,'РЕОРГ 2008'!$A:$B,2,FALSE)),"",VLOOKUP(B1174,'РЕОРГ 2008'!$A:$B,2,FALSE))</f>
        <v/>
      </c>
      <c r="AV1174" s="12" t="str">
        <f t="shared" si="671"/>
        <v>Доп.офис №4397/036</v>
      </c>
      <c r="AW1174" s="31" t="e">
        <f>LEFT(#REF!,2)</f>
        <v>#REF!</v>
      </c>
      <c r="AX1174" s="12" t="str">
        <f t="shared" si="649"/>
        <v>4397/036</v>
      </c>
      <c r="AZ1174" t="str">
        <f>IF(ISERROR(VLOOKUP(B1174,'РЕОРГ 01.08.2009'!$A:$B,2,FALSE)),"",VLOOKUP(B1174,'РЕОРГ 01.08.2009'!$A:$B,2,FALSE))</f>
        <v/>
      </c>
      <c r="BA1174" s="12" t="str">
        <f t="shared" si="644"/>
        <v>Доп.офис №4397/036</v>
      </c>
      <c r="BB1174" t="e">
        <f>LEFT(#REF!,2)</f>
        <v>#REF!</v>
      </c>
      <c r="BC1174" s="12" t="str">
        <f t="shared" si="650"/>
        <v>4397/036</v>
      </c>
      <c r="BE1174" t="str">
        <f>IF(ISERROR(VLOOKUP(B1174,'РЕОРГ 01.10.2009'!A:C,3,FALSE)),"",VLOOKUP(B1174,'РЕОРГ 01.10.2009'!A:C,3,FALSE))</f>
        <v/>
      </c>
      <c r="BF1174" s="12" t="str">
        <f t="shared" si="645"/>
        <v>Доп.офис №4397/036</v>
      </c>
      <c r="BG1174" t="e">
        <f>LEFT(#REF!,2)</f>
        <v>#REF!</v>
      </c>
      <c r="BH1174" s="12" t="str">
        <f t="shared" si="651"/>
        <v>4397/036</v>
      </c>
      <c r="BJ1174" t="str">
        <f>IF(ISERROR(VLOOKUP($B1174,'РЕОРГ 01.05.2010'!A:B,2,FALSE)),"",VLOOKUP($B1174,'РЕОРГ 01.05.2010'!A:B,2,FALSE))</f>
        <v/>
      </c>
      <c r="BK1174" s="12" t="str">
        <f t="shared" si="646"/>
        <v>Доп.офис №4397/036</v>
      </c>
      <c r="BL1174" t="e">
        <f>LEFT(#REF!,2)</f>
        <v>#REF!</v>
      </c>
      <c r="BM1174" s="12" t="str">
        <f t="shared" si="652"/>
        <v>4397/036</v>
      </c>
      <c r="BO1174" t="str">
        <f>IF(ISERROR(VLOOKUP($B1174,'РЕОРГ 01.08.2010'!A:B,2,FALSE)),"",VLOOKUP($B1174,'РЕОРГ 01.08.2010'!A:B,2,FALSE))</f>
        <v/>
      </c>
      <c r="BP1174" s="12" t="str">
        <f t="shared" si="647"/>
        <v>Доп.офис №4397/036</v>
      </c>
      <c r="BQ1174" t="e">
        <f>LEFT(#REF!,2)</f>
        <v>#REF!</v>
      </c>
      <c r="BR1174" s="12" t="str">
        <f t="shared" si="653"/>
        <v>4397/036</v>
      </c>
    </row>
    <row r="1175" spans="1:70" ht="12.75" customHeight="1">
      <c r="A1175" t="str">
        <f t="shared" si="648"/>
        <v>4397/037</v>
      </c>
      <c r="B1175" s="133">
        <v>1313</v>
      </c>
      <c r="C1175" s="1" t="s">
        <v>8606</v>
      </c>
      <c r="D1175" s="32" t="s">
        <v>1931</v>
      </c>
      <c r="E1175" s="1" t="s">
        <v>6554</v>
      </c>
      <c r="F1175" s="1" t="s">
        <v>5684</v>
      </c>
      <c r="G1175" s="1" t="s">
        <v>4044</v>
      </c>
      <c r="H1175" s="1" t="s">
        <v>398</v>
      </c>
      <c r="I1175" s="1" t="s">
        <v>399</v>
      </c>
      <c r="J1175" s="1"/>
      <c r="K1175" s="1">
        <v>2</v>
      </c>
      <c r="L1175" s="32" t="s">
        <v>4052</v>
      </c>
      <c r="M1175" s="8" t="s">
        <v>11831</v>
      </c>
      <c r="N1175" s="2" t="s">
        <v>11845</v>
      </c>
      <c r="O1175" s="173"/>
      <c r="P1175" s="168">
        <f t="shared" si="678"/>
        <v>1172</v>
      </c>
      <c r="Q1175" s="138">
        <f t="shared" si="672"/>
        <v>25</v>
      </c>
      <c r="R1175" s="138">
        <f t="shared" si="673"/>
        <v>50</v>
      </c>
      <c r="S1175" s="138">
        <f t="shared" si="674"/>
        <v>75</v>
      </c>
      <c r="T1175" s="138">
        <f t="shared" si="675"/>
        <v>100</v>
      </c>
      <c r="U1175" s="138" t="e">
        <f t="shared" si="676"/>
        <v>#VALUE!</v>
      </c>
      <c r="V1175" s="138" t="e">
        <f t="shared" si="677"/>
        <v>#VALUE!</v>
      </c>
      <c r="W1175" s="158" t="str">
        <f t="shared" si="654"/>
        <v>выходной</v>
      </c>
      <c r="X1175" s="159" t="e">
        <f>HLOOKUP(SEARCH("2",$M1175)-1,$Q$3:$V1175,$P1175+1,FALSE)</f>
        <v>#N/A</v>
      </c>
      <c r="Y1175" s="160" t="str">
        <f t="shared" si="655"/>
        <v>08:00 16:00(13:00 14:00)</v>
      </c>
      <c r="Z1175" s="161" t="e">
        <f t="shared" si="656"/>
        <v>#VALUE!</v>
      </c>
      <c r="AA1175" s="158" t="str">
        <f t="shared" si="657"/>
        <v>08:00 16:00(13:00 14:00)</v>
      </c>
      <c r="AB1175" s="159">
        <f>HLOOKUP(SEARCH("3",$M1175)-1,$Q$3:$V1175,$P1175+1,FALSE)</f>
        <v>25</v>
      </c>
      <c r="AC1175" s="160" t="str">
        <f t="shared" si="658"/>
        <v>08:00 16:00(13:00 14:00)|08:00 16:00(13:00 14:00)|08:00 16:00(13:00 14:00)|08:00 16:00(13:00 14:00)</v>
      </c>
      <c r="AD1175" s="161" t="str">
        <f t="shared" si="659"/>
        <v>08:00 16:00(13:00 14:00)</v>
      </c>
      <c r="AE1175" s="158" t="str">
        <f t="shared" si="660"/>
        <v>08:00 16:00(13:00 14:00)</v>
      </c>
      <c r="AF1175" s="159">
        <f>HLOOKUP(SEARCH("4",$M1175)-1,$Q$3:$V1175,$P1175+1,FALSE)</f>
        <v>50</v>
      </c>
      <c r="AG1175" s="161" t="str">
        <f t="shared" si="661"/>
        <v>08:00 16:00(13:00 14:00)|08:00 16:00(13:00 14:00)|08:00 16:00(13:00 14:00)</v>
      </c>
      <c r="AH1175" s="161" t="str">
        <f t="shared" si="662"/>
        <v>08:00 16:00(13:00 14:00)</v>
      </c>
      <c r="AI1175" s="158" t="str">
        <f t="shared" si="663"/>
        <v>08:00 16:00(13:00 14:00)</v>
      </c>
      <c r="AJ1175" s="159">
        <f>HLOOKUP(SEARCH("5",$M1175)-1,$Q$3:$V1175,$P1175+1,FALSE)</f>
        <v>75</v>
      </c>
      <c r="AK1175" s="161" t="str">
        <f t="shared" si="664"/>
        <v>08:00 16:00(13:00 14:00)|08:00 16:00(13:00 14:00)</v>
      </c>
      <c r="AL1175" s="161" t="str">
        <f t="shared" si="665"/>
        <v>08:00 16:00(13:00 14:00)</v>
      </c>
      <c r="AM1175" s="158" t="str">
        <f t="shared" si="666"/>
        <v>08:00 16:00(13:00 14:00)</v>
      </c>
      <c r="AN1175" s="159">
        <f>HLOOKUP(SEARCH("6",$M1175)-1,$Q$3:$V1175,$P1175+1,FALSE)</f>
        <v>100</v>
      </c>
      <c r="AO1175" s="161" t="str">
        <f t="shared" si="667"/>
        <v>08:00 16:00(13:00 14:00)</v>
      </c>
      <c r="AP1175" s="161" t="e">
        <f t="shared" si="668"/>
        <v>#VALUE!</v>
      </c>
      <c r="AQ1175" s="162" t="str">
        <f t="shared" si="669"/>
        <v>08:00 16:00(13:00 14:00)</v>
      </c>
      <c r="AR1175" s="163" t="e">
        <f>HLOOKUP(SEARCH("7",$M1175)-1,$Q$3:$V1175,$P1175+1,FALSE)</f>
        <v>#VALUE!</v>
      </c>
      <c r="AS1175" s="164" t="str">
        <f t="shared" si="670"/>
        <v>выходной</v>
      </c>
      <c r="AT1175" s="142"/>
      <c r="AU1175" s="11" t="str">
        <f>IF(ISERROR(VLOOKUP(B1175,'РЕОРГ 2008'!$A:$B,2,FALSE)),"",VLOOKUP(B1175,'РЕОРГ 2008'!$A:$B,2,FALSE))</f>
        <v/>
      </c>
      <c r="AV1175" s="12" t="str">
        <f t="shared" si="671"/>
        <v>Опер.касса №4399/036</v>
      </c>
      <c r="AW1175" s="31" t="e">
        <f>LEFT(#REF!,2)</f>
        <v>#REF!</v>
      </c>
      <c r="AX1175" s="12" t="str">
        <f t="shared" si="649"/>
        <v>4399/036</v>
      </c>
      <c r="AZ1175" t="str">
        <f>IF(ISERROR(VLOOKUP(B1175,'РЕОРГ 01.08.2009'!$A:$B,2,FALSE)),"",VLOOKUP(B1175,'РЕОРГ 01.08.2009'!$A:$B,2,FALSE))</f>
        <v/>
      </c>
      <c r="BA1175" s="12" t="str">
        <f t="shared" si="644"/>
        <v>Опер.касса №4399/036</v>
      </c>
      <c r="BB1175" t="e">
        <f>LEFT(#REF!,2)</f>
        <v>#REF!</v>
      </c>
      <c r="BC1175" s="12" t="str">
        <f t="shared" si="650"/>
        <v>4399/036</v>
      </c>
      <c r="BE1175" t="str">
        <f>IF(ISERROR(VLOOKUP(B1175,'РЕОРГ 01.10.2009'!A:C,3,FALSE)),"",VLOOKUP(B1175,'РЕОРГ 01.10.2009'!A:C,3,FALSE))</f>
        <v>Опер.касса №4399/036</v>
      </c>
      <c r="BF1175" s="12" t="str">
        <f t="shared" si="645"/>
        <v>Опер.касса №4399/036</v>
      </c>
      <c r="BG1175" t="e">
        <f>LEFT(#REF!,2)</f>
        <v>#REF!</v>
      </c>
      <c r="BH1175" s="12" t="str">
        <f t="shared" si="651"/>
        <v>4399/036</v>
      </c>
      <c r="BJ1175" t="str">
        <f>IF(ISERROR(VLOOKUP($B1175,'РЕОРГ 01.05.2010'!A:B,2,FALSE)),"",VLOOKUP($B1175,'РЕОРГ 01.05.2010'!A:B,2,FALSE))</f>
        <v/>
      </c>
      <c r="BK1175" s="12" t="str">
        <f t="shared" si="646"/>
        <v>Опер.касса №4397/037</v>
      </c>
      <c r="BL1175" t="e">
        <f>LEFT(#REF!,2)</f>
        <v>#REF!</v>
      </c>
      <c r="BM1175" s="12" t="str">
        <f t="shared" si="652"/>
        <v>4397/037</v>
      </c>
      <c r="BO1175" t="str">
        <f>IF(ISERROR(VLOOKUP($B1175,'РЕОРГ 01.08.2010'!A:B,2,FALSE)),"",VLOOKUP($B1175,'РЕОРГ 01.08.2010'!A:B,2,FALSE))</f>
        <v/>
      </c>
      <c r="BP1175" s="12" t="str">
        <f t="shared" si="647"/>
        <v>Опер.касса №4397/037</v>
      </c>
      <c r="BQ1175" t="e">
        <f>LEFT(#REF!,2)</f>
        <v>#REF!</v>
      </c>
      <c r="BR1175" s="12" t="str">
        <f t="shared" si="653"/>
        <v>4397/037</v>
      </c>
    </row>
    <row r="1176" spans="1:70" ht="12.75" customHeight="1">
      <c r="A1176" t="str">
        <f t="shared" si="648"/>
        <v>4397/039</v>
      </c>
      <c r="B1176" s="133">
        <v>1309</v>
      </c>
      <c r="C1176" s="1" t="s">
        <v>8024</v>
      </c>
      <c r="D1176" s="32" t="s">
        <v>7017</v>
      </c>
      <c r="E1176" s="1" t="s">
        <v>4060</v>
      </c>
      <c r="F1176" s="1" t="s">
        <v>5684</v>
      </c>
      <c r="G1176" s="1" t="s">
        <v>10863</v>
      </c>
      <c r="H1176" s="1" t="s">
        <v>400</v>
      </c>
      <c r="I1176" s="1" t="s">
        <v>401</v>
      </c>
      <c r="J1176" s="1"/>
      <c r="K1176" s="1">
        <v>16.649999999999999</v>
      </c>
      <c r="L1176" s="32" t="s">
        <v>4051</v>
      </c>
      <c r="M1176" s="8" t="s">
        <v>11773</v>
      </c>
      <c r="N1176" s="2" t="s">
        <v>12477</v>
      </c>
      <c r="O1176" s="173"/>
      <c r="P1176" s="168">
        <f t="shared" si="678"/>
        <v>1173</v>
      </c>
      <c r="Q1176" s="138">
        <f t="shared" si="672"/>
        <v>12</v>
      </c>
      <c r="R1176" s="138">
        <f t="shared" si="673"/>
        <v>24</v>
      </c>
      <c r="S1176" s="138">
        <f t="shared" si="674"/>
        <v>36</v>
      </c>
      <c r="T1176" s="138">
        <f t="shared" si="675"/>
        <v>48</v>
      </c>
      <c r="U1176" s="138">
        <f t="shared" si="676"/>
        <v>60</v>
      </c>
      <c r="V1176" s="138" t="e">
        <f t="shared" si="677"/>
        <v>#VALUE!</v>
      </c>
      <c r="W1176" s="158" t="str">
        <f t="shared" si="654"/>
        <v>08:00 18:00</v>
      </c>
      <c r="X1176" s="159">
        <f>HLOOKUP(SEARCH("2",$M1176)-1,$Q$3:$V1176,$P1176+1,FALSE)</f>
        <v>12</v>
      </c>
      <c r="Y1176" s="160" t="str">
        <f t="shared" si="655"/>
        <v>08:00 18:00|08:00 18:00|08:00 18:00|08:00 18:00|08:00 15:30</v>
      </c>
      <c r="Z1176" s="161" t="str">
        <f t="shared" si="656"/>
        <v>08:00 18:00</v>
      </c>
      <c r="AA1176" s="158" t="str">
        <f t="shared" si="657"/>
        <v>08:00 18:00</v>
      </c>
      <c r="AB1176" s="159">
        <f>HLOOKUP(SEARCH("3",$M1176)-1,$Q$3:$V1176,$P1176+1,FALSE)</f>
        <v>24</v>
      </c>
      <c r="AC1176" s="160" t="str">
        <f t="shared" si="658"/>
        <v>08:00 18:00|08:00 18:00|08:00 18:00|08:00 15:30</v>
      </c>
      <c r="AD1176" s="161" t="str">
        <f t="shared" si="659"/>
        <v>08:00 18:00</v>
      </c>
      <c r="AE1176" s="158" t="str">
        <f t="shared" si="660"/>
        <v>08:00 18:00</v>
      </c>
      <c r="AF1176" s="159">
        <f>HLOOKUP(SEARCH("4",$M1176)-1,$Q$3:$V1176,$P1176+1,FALSE)</f>
        <v>36</v>
      </c>
      <c r="AG1176" s="161" t="str">
        <f t="shared" si="661"/>
        <v>08:00 18:00|08:00 18:00|08:00 15:30</v>
      </c>
      <c r="AH1176" s="161" t="str">
        <f t="shared" si="662"/>
        <v>08:00 18:00</v>
      </c>
      <c r="AI1176" s="158" t="str">
        <f t="shared" si="663"/>
        <v>08:00 18:00</v>
      </c>
      <c r="AJ1176" s="159">
        <f>HLOOKUP(SEARCH("5",$M1176)-1,$Q$3:$V1176,$P1176+1,FALSE)</f>
        <v>48</v>
      </c>
      <c r="AK1176" s="161" t="str">
        <f t="shared" si="664"/>
        <v>08:00 18:00|08:00 15:30</v>
      </c>
      <c r="AL1176" s="161" t="str">
        <f t="shared" si="665"/>
        <v>08:00 18:00</v>
      </c>
      <c r="AM1176" s="158" t="str">
        <f t="shared" si="666"/>
        <v>08:00 18:00</v>
      </c>
      <c r="AN1176" s="159">
        <f>HLOOKUP(SEARCH("6",$M1176)-1,$Q$3:$V1176,$P1176+1,FALSE)</f>
        <v>60</v>
      </c>
      <c r="AO1176" s="161" t="str">
        <f t="shared" si="667"/>
        <v>08:00 15:30</v>
      </c>
      <c r="AP1176" s="161" t="e">
        <f t="shared" si="668"/>
        <v>#VALUE!</v>
      </c>
      <c r="AQ1176" s="162" t="str">
        <f t="shared" si="669"/>
        <v>08:00 15:30</v>
      </c>
      <c r="AR1176" s="163" t="e">
        <f>HLOOKUP(SEARCH("7",$M1176)-1,$Q$3:$V1176,$P1176+1,FALSE)</f>
        <v>#VALUE!</v>
      </c>
      <c r="AS1176" s="164" t="str">
        <f t="shared" si="670"/>
        <v>выходной</v>
      </c>
      <c r="AT1176" s="142"/>
      <c r="AU1176" s="11" t="str">
        <f>IF(ISERROR(VLOOKUP(B1176,'РЕОРГ 2008'!$A:$B,2,FALSE)),"",VLOOKUP(B1176,'РЕОРГ 2008'!$A:$B,2,FALSE))</f>
        <v/>
      </c>
      <c r="AV1176" s="12" t="str">
        <f t="shared" si="671"/>
        <v>Верхнекамское отделение №4399</v>
      </c>
      <c r="AW1176" s="31" t="e">
        <f>LEFT(#REF!,2)</f>
        <v>#REF!</v>
      </c>
      <c r="AX1176" s="12" t="str">
        <f t="shared" si="649"/>
        <v>4399</v>
      </c>
      <c r="AZ1176" t="str">
        <f>IF(ISERROR(VLOOKUP(B1176,'РЕОРГ 01.08.2009'!$A:$B,2,FALSE)),"",VLOOKUP(B1176,'РЕОРГ 01.08.2009'!$A:$B,2,FALSE))</f>
        <v/>
      </c>
      <c r="BA1176" s="12" t="str">
        <f t="shared" si="644"/>
        <v>Верхнекамское отделение №4399</v>
      </c>
      <c r="BB1176" t="e">
        <f>LEFT(#REF!,2)</f>
        <v>#REF!</v>
      </c>
      <c r="BC1176" s="12" t="str">
        <f t="shared" si="650"/>
        <v>4399</v>
      </c>
      <c r="BE1176" t="str">
        <f>IF(ISERROR(VLOOKUP(B1176,'РЕОРГ 01.10.2009'!A:C,3,FALSE)),"",VLOOKUP(B1176,'РЕОРГ 01.10.2009'!A:C,3,FALSE))</f>
        <v>Верхнекамское отделение №4399</v>
      </c>
      <c r="BF1176" s="12" t="str">
        <f t="shared" si="645"/>
        <v>Верхнекамское отделение №4399</v>
      </c>
      <c r="BG1176" t="e">
        <f>LEFT(#REF!,2)</f>
        <v>#REF!</v>
      </c>
      <c r="BH1176" s="12" t="str">
        <f t="shared" si="651"/>
        <v>4399</v>
      </c>
      <c r="BJ1176" t="str">
        <f>IF(ISERROR(VLOOKUP($B1176,'РЕОРГ 01.05.2010'!A:B,2,FALSE)),"",VLOOKUP($B1176,'РЕОРГ 01.05.2010'!A:B,2,FALSE))</f>
        <v/>
      </c>
      <c r="BK1176" s="12" t="str">
        <f t="shared" si="646"/>
        <v>Доп.офис №4397/039</v>
      </c>
      <c r="BL1176" t="e">
        <f>LEFT(#REF!,2)</f>
        <v>#REF!</v>
      </c>
      <c r="BM1176" s="12" t="str">
        <f t="shared" si="652"/>
        <v>4397/039</v>
      </c>
      <c r="BO1176" t="str">
        <f>IF(ISERROR(VLOOKUP($B1176,'РЕОРГ 01.08.2010'!A:B,2,FALSE)),"",VLOOKUP($B1176,'РЕОРГ 01.08.2010'!A:B,2,FALSE))</f>
        <v/>
      </c>
      <c r="BP1176" s="12" t="str">
        <f t="shared" si="647"/>
        <v>Доп.офис №4397/039</v>
      </c>
      <c r="BQ1176" t="e">
        <f>LEFT(#REF!,2)</f>
        <v>#REF!</v>
      </c>
      <c r="BR1176" s="12" t="str">
        <f t="shared" si="653"/>
        <v>4397/039</v>
      </c>
    </row>
    <row r="1177" spans="1:70" ht="12.75" customHeight="1">
      <c r="A1177" t="str">
        <f t="shared" si="648"/>
        <v>4397/04</v>
      </c>
      <c r="B1177" s="133">
        <v>1301</v>
      </c>
      <c r="C1177" s="1" t="s">
        <v>9098</v>
      </c>
      <c r="D1177" s="32" t="s">
        <v>1931</v>
      </c>
      <c r="E1177" s="1" t="s">
        <v>9099</v>
      </c>
      <c r="F1177" s="1" t="s">
        <v>5684</v>
      </c>
      <c r="G1177" s="1" t="s">
        <v>9100</v>
      </c>
      <c r="H1177" s="1" t="s">
        <v>402</v>
      </c>
      <c r="I1177" s="1" t="s">
        <v>13064</v>
      </c>
      <c r="J1177" s="1"/>
      <c r="K1177" s="1">
        <v>3</v>
      </c>
      <c r="L1177" s="32" t="s">
        <v>4052</v>
      </c>
      <c r="M1177" s="8" t="s">
        <v>11771</v>
      </c>
      <c r="N1177" s="2" t="s">
        <v>11791</v>
      </c>
      <c r="O1177" s="173"/>
      <c r="P1177" s="168">
        <f t="shared" si="678"/>
        <v>1174</v>
      </c>
      <c r="Q1177" s="138">
        <f t="shared" si="672"/>
        <v>25</v>
      </c>
      <c r="R1177" s="138">
        <f t="shared" si="673"/>
        <v>50</v>
      </c>
      <c r="S1177" s="138">
        <f t="shared" si="674"/>
        <v>75</v>
      </c>
      <c r="T1177" s="138">
        <f t="shared" si="675"/>
        <v>100</v>
      </c>
      <c r="U1177" s="138" t="e">
        <f t="shared" si="676"/>
        <v>#VALUE!</v>
      </c>
      <c r="V1177" s="138" t="e">
        <f t="shared" si="677"/>
        <v>#VALUE!</v>
      </c>
      <c r="W1177" s="158" t="str">
        <f t="shared" si="654"/>
        <v>09:00 17:00(13:00 14:00)</v>
      </c>
      <c r="X1177" s="159">
        <f>HLOOKUP(SEARCH("2",$M1177)-1,$Q$3:$V1177,$P1177+1,FALSE)</f>
        <v>25</v>
      </c>
      <c r="Y1177" s="160" t="str">
        <f t="shared" si="655"/>
        <v>09:00 17:00(13:00 14:00)|09:00 17:00(13:00 14:00)|09:00 17:00(13:00 14:00)|09:00 17:00(13:00 14:00)</v>
      </c>
      <c r="Z1177" s="161" t="str">
        <f t="shared" si="656"/>
        <v>09:00 17:00(13:00 14:00)</v>
      </c>
      <c r="AA1177" s="158" t="str">
        <f t="shared" si="657"/>
        <v>09:00 17:00(13:00 14:00)</v>
      </c>
      <c r="AB1177" s="159">
        <f>HLOOKUP(SEARCH("3",$M1177)-1,$Q$3:$V1177,$P1177+1,FALSE)</f>
        <v>50</v>
      </c>
      <c r="AC1177" s="160" t="str">
        <f t="shared" si="658"/>
        <v>09:00 17:00(13:00 14:00)|09:00 17:00(13:00 14:00)|09:00 17:00(13:00 14:00)</v>
      </c>
      <c r="AD1177" s="161" t="str">
        <f t="shared" si="659"/>
        <v>09:00 17:00(13:00 14:00)</v>
      </c>
      <c r="AE1177" s="158" t="str">
        <f t="shared" si="660"/>
        <v>09:00 17:00(13:00 14:00)</v>
      </c>
      <c r="AF1177" s="159">
        <f>HLOOKUP(SEARCH("4",$M1177)-1,$Q$3:$V1177,$P1177+1,FALSE)</f>
        <v>75</v>
      </c>
      <c r="AG1177" s="161" t="str">
        <f t="shared" si="661"/>
        <v>09:00 17:00(13:00 14:00)|09:00 17:00(13:00 14:00)</v>
      </c>
      <c r="AH1177" s="161" t="str">
        <f t="shared" si="662"/>
        <v>09:00 17:00(13:00 14:00)</v>
      </c>
      <c r="AI1177" s="158" t="str">
        <f t="shared" si="663"/>
        <v>09:00 17:00(13:00 14:00)</v>
      </c>
      <c r="AJ1177" s="159">
        <f>HLOOKUP(SEARCH("5",$M1177)-1,$Q$3:$V1177,$P1177+1,FALSE)</f>
        <v>100</v>
      </c>
      <c r="AK1177" s="161" t="str">
        <f t="shared" si="664"/>
        <v>09:00 17:00(13:00 14:00)</v>
      </c>
      <c r="AL1177" s="161" t="e">
        <f t="shared" si="665"/>
        <v>#VALUE!</v>
      </c>
      <c r="AM1177" s="158" t="str">
        <f t="shared" si="666"/>
        <v>09:00 17:00(13:00 14:00)</v>
      </c>
      <c r="AN1177" s="159" t="e">
        <f>HLOOKUP(SEARCH("6",$M1177)-1,$Q$3:$V1177,$P1177+1,FALSE)</f>
        <v>#VALUE!</v>
      </c>
      <c r="AO1177" s="161" t="e">
        <f t="shared" si="667"/>
        <v>#VALUE!</v>
      </c>
      <c r="AP1177" s="161" t="e">
        <f t="shared" si="668"/>
        <v>#VALUE!</v>
      </c>
      <c r="AQ1177" s="162" t="str">
        <f t="shared" si="669"/>
        <v>выходной</v>
      </c>
      <c r="AR1177" s="163" t="e">
        <f>HLOOKUP(SEARCH("7",$M1177)-1,$Q$3:$V1177,$P1177+1,FALSE)</f>
        <v>#VALUE!</v>
      </c>
      <c r="AS1177" s="164" t="str">
        <f t="shared" si="670"/>
        <v>выходной</v>
      </c>
      <c r="AT1177" s="142"/>
      <c r="AU1177" s="11" t="str">
        <f>IF(ISERROR(VLOOKUP(B1177,'РЕОРГ 2008'!$A:$B,2,FALSE)),"",VLOOKUP(B1177,'РЕОРГ 2008'!$A:$B,2,FALSE))</f>
        <v/>
      </c>
      <c r="AV1177" s="12" t="str">
        <f t="shared" si="671"/>
        <v>Опер.касса №4397/04</v>
      </c>
      <c r="AW1177" s="31" t="e">
        <f>LEFT(#REF!,2)</f>
        <v>#REF!</v>
      </c>
      <c r="AX1177" s="12" t="str">
        <f t="shared" si="649"/>
        <v>4397/04</v>
      </c>
      <c r="AZ1177" t="str">
        <f>IF(ISERROR(VLOOKUP(B1177,'РЕОРГ 01.08.2009'!$A:$B,2,FALSE)),"",VLOOKUP(B1177,'РЕОРГ 01.08.2009'!$A:$B,2,FALSE))</f>
        <v/>
      </c>
      <c r="BA1177" s="12" t="str">
        <f t="shared" si="644"/>
        <v>Опер.касса №4397/04</v>
      </c>
      <c r="BB1177" t="e">
        <f>LEFT(#REF!,2)</f>
        <v>#REF!</v>
      </c>
      <c r="BC1177" s="12" t="str">
        <f t="shared" si="650"/>
        <v>4397/04</v>
      </c>
      <c r="BE1177" t="str">
        <f>IF(ISERROR(VLOOKUP(B1177,'РЕОРГ 01.10.2009'!A:C,3,FALSE)),"",VLOOKUP(B1177,'РЕОРГ 01.10.2009'!A:C,3,FALSE))</f>
        <v/>
      </c>
      <c r="BF1177" s="12" t="str">
        <f t="shared" si="645"/>
        <v>Опер.касса №4397/04</v>
      </c>
      <c r="BG1177" t="e">
        <f>LEFT(#REF!,2)</f>
        <v>#REF!</v>
      </c>
      <c r="BH1177" s="12" t="str">
        <f t="shared" si="651"/>
        <v>4397/04</v>
      </c>
      <c r="BJ1177" t="str">
        <f>IF(ISERROR(VLOOKUP($B1177,'РЕОРГ 01.05.2010'!A:B,2,FALSE)),"",VLOOKUP($B1177,'РЕОРГ 01.05.2010'!A:B,2,FALSE))</f>
        <v/>
      </c>
      <c r="BK1177" s="12" t="str">
        <f t="shared" si="646"/>
        <v>Опер.касса №4397/04</v>
      </c>
      <c r="BL1177" t="e">
        <f>LEFT(#REF!,2)</f>
        <v>#REF!</v>
      </c>
      <c r="BM1177" s="12" t="str">
        <f t="shared" si="652"/>
        <v>4397/04</v>
      </c>
      <c r="BO1177" t="str">
        <f>IF(ISERROR(VLOOKUP($B1177,'РЕОРГ 01.08.2010'!A:B,2,FALSE)),"",VLOOKUP($B1177,'РЕОРГ 01.08.2010'!A:B,2,FALSE))</f>
        <v/>
      </c>
      <c r="BP1177" s="12" t="str">
        <f t="shared" si="647"/>
        <v>Опер.касса №4397/04</v>
      </c>
      <c r="BQ1177" t="e">
        <f>LEFT(#REF!,2)</f>
        <v>#REF!</v>
      </c>
      <c r="BR1177" s="12" t="str">
        <f t="shared" si="653"/>
        <v>4397/04</v>
      </c>
    </row>
    <row r="1178" spans="1:70" ht="12.75" customHeight="1">
      <c r="A1178" t="str">
        <f t="shared" si="648"/>
        <v>4397/040</v>
      </c>
      <c r="B1178" s="133">
        <v>1302</v>
      </c>
      <c r="C1178" s="1" t="s">
        <v>9498</v>
      </c>
      <c r="D1178" s="32" t="s">
        <v>1926</v>
      </c>
      <c r="E1178" s="1" t="s">
        <v>9286</v>
      </c>
      <c r="F1178" s="1" t="s">
        <v>5684</v>
      </c>
      <c r="G1178" s="1" t="s">
        <v>10090</v>
      </c>
      <c r="H1178" s="1" t="s">
        <v>1587</v>
      </c>
      <c r="I1178" s="1" t="s">
        <v>13065</v>
      </c>
      <c r="J1178" s="1"/>
      <c r="K1178" s="1">
        <v>7</v>
      </c>
      <c r="L1178" s="32" t="s">
        <v>4051</v>
      </c>
      <c r="M1178" s="8" t="s">
        <v>11773</v>
      </c>
      <c r="N1178" s="2" t="s">
        <v>12371</v>
      </c>
      <c r="O1178" s="173"/>
      <c r="P1178" s="168">
        <f t="shared" si="678"/>
        <v>1175</v>
      </c>
      <c r="Q1178" s="138">
        <f t="shared" si="672"/>
        <v>12</v>
      </c>
      <c r="R1178" s="138">
        <f t="shared" si="673"/>
        <v>24</v>
      </c>
      <c r="S1178" s="138">
        <f t="shared" si="674"/>
        <v>36</v>
      </c>
      <c r="T1178" s="138">
        <f t="shared" si="675"/>
        <v>48</v>
      </c>
      <c r="U1178" s="138">
        <f t="shared" si="676"/>
        <v>60</v>
      </c>
      <c r="V1178" s="138" t="e">
        <f t="shared" si="677"/>
        <v>#VALUE!</v>
      </c>
      <c r="W1178" s="158" t="str">
        <f t="shared" si="654"/>
        <v>08:00 18:00</v>
      </c>
      <c r="X1178" s="159">
        <f>HLOOKUP(SEARCH("2",$M1178)-1,$Q$3:$V1178,$P1178+1,FALSE)</f>
        <v>12</v>
      </c>
      <c r="Y1178" s="160" t="str">
        <f t="shared" si="655"/>
        <v>08:00 18:00|08:00 18:00|08:00 18:00|08:00 18:00|08:00 17:00(13:00 14:00)</v>
      </c>
      <c r="Z1178" s="161" t="str">
        <f t="shared" si="656"/>
        <v>08:00 18:00</v>
      </c>
      <c r="AA1178" s="158" t="str">
        <f t="shared" si="657"/>
        <v>08:00 18:00</v>
      </c>
      <c r="AB1178" s="159">
        <f>HLOOKUP(SEARCH("3",$M1178)-1,$Q$3:$V1178,$P1178+1,FALSE)</f>
        <v>24</v>
      </c>
      <c r="AC1178" s="160" t="str">
        <f t="shared" si="658"/>
        <v>08:00 18:00|08:00 18:00|08:00 18:00|08:00 17:00(13:00 14:00)</v>
      </c>
      <c r="AD1178" s="161" t="str">
        <f t="shared" si="659"/>
        <v>08:00 18:00</v>
      </c>
      <c r="AE1178" s="158" t="str">
        <f t="shared" si="660"/>
        <v>08:00 18:00</v>
      </c>
      <c r="AF1178" s="159">
        <f>HLOOKUP(SEARCH("4",$M1178)-1,$Q$3:$V1178,$P1178+1,FALSE)</f>
        <v>36</v>
      </c>
      <c r="AG1178" s="161" t="str">
        <f t="shared" si="661"/>
        <v>08:00 18:00|08:00 18:00|08:00 17:00(13:00 14:00)</v>
      </c>
      <c r="AH1178" s="161" t="str">
        <f t="shared" si="662"/>
        <v>08:00 18:00</v>
      </c>
      <c r="AI1178" s="158" t="str">
        <f t="shared" si="663"/>
        <v>08:00 18:00</v>
      </c>
      <c r="AJ1178" s="159">
        <f>HLOOKUP(SEARCH("5",$M1178)-1,$Q$3:$V1178,$P1178+1,FALSE)</f>
        <v>48</v>
      </c>
      <c r="AK1178" s="161" t="str">
        <f t="shared" si="664"/>
        <v>08:00 18:00|08:00 17:00(13:00 14:00)</v>
      </c>
      <c r="AL1178" s="161" t="str">
        <f t="shared" si="665"/>
        <v>08:00 18:00</v>
      </c>
      <c r="AM1178" s="158" t="str">
        <f t="shared" si="666"/>
        <v>08:00 18:00</v>
      </c>
      <c r="AN1178" s="159">
        <f>HLOOKUP(SEARCH("6",$M1178)-1,$Q$3:$V1178,$P1178+1,FALSE)</f>
        <v>60</v>
      </c>
      <c r="AO1178" s="161" t="str">
        <f t="shared" si="667"/>
        <v>08:00 17:00(13:00 14:00)</v>
      </c>
      <c r="AP1178" s="161" t="e">
        <f t="shared" si="668"/>
        <v>#VALUE!</v>
      </c>
      <c r="AQ1178" s="162" t="str">
        <f t="shared" si="669"/>
        <v>08:00 17:00(13:00 14:00)</v>
      </c>
      <c r="AR1178" s="163" t="e">
        <f>HLOOKUP(SEARCH("7",$M1178)-1,$Q$3:$V1178,$P1178+1,FALSE)</f>
        <v>#VALUE!</v>
      </c>
      <c r="AS1178" s="164" t="str">
        <f t="shared" si="670"/>
        <v>выходной</v>
      </c>
      <c r="AT1178" s="142"/>
      <c r="AU1178" s="11" t="str">
        <f>IF(ISERROR(VLOOKUP(B1178,'РЕОРГ 2008'!$A:$B,2,FALSE)),"",VLOOKUP(B1178,'РЕОРГ 2008'!$A:$B,2,FALSE))</f>
        <v/>
      </c>
      <c r="AV1178" s="12" t="str">
        <f t="shared" si="671"/>
        <v>Доп.офис №4397/040</v>
      </c>
      <c r="AW1178" s="31" t="e">
        <f>LEFT(#REF!,2)</f>
        <v>#REF!</v>
      </c>
      <c r="AX1178" s="12" t="str">
        <f t="shared" si="649"/>
        <v>4397/040</v>
      </c>
      <c r="AZ1178" t="str">
        <f>IF(ISERROR(VLOOKUP(B1178,'РЕОРГ 01.08.2009'!$A:$B,2,FALSE)),"",VLOOKUP(B1178,'РЕОРГ 01.08.2009'!$A:$B,2,FALSE))</f>
        <v/>
      </c>
      <c r="BA1178" s="12" t="str">
        <f t="shared" si="644"/>
        <v>Доп.офис №4397/040</v>
      </c>
      <c r="BB1178" t="e">
        <f>LEFT(#REF!,2)</f>
        <v>#REF!</v>
      </c>
      <c r="BC1178" s="12" t="str">
        <f t="shared" si="650"/>
        <v>4397/040</v>
      </c>
      <c r="BE1178" t="str">
        <f>IF(ISERROR(VLOOKUP(B1178,'РЕОРГ 01.10.2009'!A:C,3,FALSE)),"",VLOOKUP(B1178,'РЕОРГ 01.10.2009'!A:C,3,FALSE))</f>
        <v/>
      </c>
      <c r="BF1178" s="12" t="str">
        <f t="shared" si="645"/>
        <v>Доп.офис №4397/040</v>
      </c>
      <c r="BG1178" t="e">
        <f>LEFT(#REF!,2)</f>
        <v>#REF!</v>
      </c>
      <c r="BH1178" s="12" t="str">
        <f t="shared" si="651"/>
        <v>4397/040</v>
      </c>
      <c r="BJ1178" t="str">
        <f>IF(ISERROR(VLOOKUP($B1178,'РЕОРГ 01.05.2010'!A:B,2,FALSE)),"",VLOOKUP($B1178,'РЕОРГ 01.05.2010'!A:B,2,FALSE))</f>
        <v/>
      </c>
      <c r="BK1178" s="12" t="str">
        <f t="shared" si="646"/>
        <v>Доп.офис №4397/040</v>
      </c>
      <c r="BL1178" t="e">
        <f>LEFT(#REF!,2)</f>
        <v>#REF!</v>
      </c>
      <c r="BM1178" s="12" t="str">
        <f t="shared" si="652"/>
        <v>4397/040</v>
      </c>
      <c r="BO1178" t="str">
        <f>IF(ISERROR(VLOOKUP($B1178,'РЕОРГ 01.08.2010'!A:B,2,FALSE)),"",VLOOKUP($B1178,'РЕОРГ 01.08.2010'!A:B,2,FALSE))</f>
        <v/>
      </c>
      <c r="BP1178" s="12" t="str">
        <f t="shared" si="647"/>
        <v>Доп.офис №4397/040</v>
      </c>
      <c r="BQ1178" t="e">
        <f>LEFT(#REF!,2)</f>
        <v>#REF!</v>
      </c>
      <c r="BR1178" s="12" t="str">
        <f t="shared" si="653"/>
        <v>4397/040</v>
      </c>
    </row>
    <row r="1179" spans="1:70" ht="12.75" customHeight="1">
      <c r="A1179" t="str">
        <f t="shared" si="648"/>
        <v>4397/041</v>
      </c>
      <c r="B1179" s="133">
        <v>1303</v>
      </c>
      <c r="C1179" s="1" t="s">
        <v>10091</v>
      </c>
      <c r="D1179" s="32" t="s">
        <v>7017</v>
      </c>
      <c r="E1179" s="1" t="s">
        <v>10092</v>
      </c>
      <c r="F1179" s="1" t="s">
        <v>5684</v>
      </c>
      <c r="G1179" s="1" t="s">
        <v>10093</v>
      </c>
      <c r="H1179" s="1" t="s">
        <v>1588</v>
      </c>
      <c r="I1179" s="1" t="s">
        <v>1589</v>
      </c>
      <c r="J1179" s="1"/>
      <c r="K1179" s="1">
        <v>14.25</v>
      </c>
      <c r="L1179" s="32" t="s">
        <v>4052</v>
      </c>
      <c r="M1179" s="8" t="s">
        <v>11773</v>
      </c>
      <c r="N1179" s="2" t="s">
        <v>11964</v>
      </c>
      <c r="O1179" s="173"/>
      <c r="P1179" s="168">
        <f t="shared" si="678"/>
        <v>1176</v>
      </c>
      <c r="Q1179" s="138">
        <f t="shared" si="672"/>
        <v>12</v>
      </c>
      <c r="R1179" s="138">
        <f t="shared" si="673"/>
        <v>24</v>
      </c>
      <c r="S1179" s="138">
        <f t="shared" si="674"/>
        <v>36</v>
      </c>
      <c r="T1179" s="138">
        <f t="shared" si="675"/>
        <v>48</v>
      </c>
      <c r="U1179" s="138">
        <f t="shared" si="676"/>
        <v>60</v>
      </c>
      <c r="V1179" s="138" t="e">
        <f t="shared" si="677"/>
        <v>#VALUE!</v>
      </c>
      <c r="W1179" s="158" t="str">
        <f t="shared" si="654"/>
        <v>08:00 18:00</v>
      </c>
      <c r="X1179" s="159">
        <f>HLOOKUP(SEARCH("2",$M1179)-1,$Q$3:$V1179,$P1179+1,FALSE)</f>
        <v>12</v>
      </c>
      <c r="Y1179" s="160" t="str">
        <f t="shared" si="655"/>
        <v>08:00 18:00|08:00 18:00|08:00 18:00|08:00 18:00|08:00 17:00</v>
      </c>
      <c r="Z1179" s="161" t="str">
        <f t="shared" si="656"/>
        <v>08:00 18:00</v>
      </c>
      <c r="AA1179" s="158" t="str">
        <f t="shared" si="657"/>
        <v>08:00 18:00</v>
      </c>
      <c r="AB1179" s="159">
        <f>HLOOKUP(SEARCH("3",$M1179)-1,$Q$3:$V1179,$P1179+1,FALSE)</f>
        <v>24</v>
      </c>
      <c r="AC1179" s="160" t="str">
        <f t="shared" si="658"/>
        <v>08:00 18:00|08:00 18:00|08:00 18:00|08:00 17:00</v>
      </c>
      <c r="AD1179" s="161" t="str">
        <f t="shared" si="659"/>
        <v>08:00 18:00</v>
      </c>
      <c r="AE1179" s="158" t="str">
        <f t="shared" si="660"/>
        <v>08:00 18:00</v>
      </c>
      <c r="AF1179" s="159">
        <f>HLOOKUP(SEARCH("4",$M1179)-1,$Q$3:$V1179,$P1179+1,FALSE)</f>
        <v>36</v>
      </c>
      <c r="AG1179" s="161" t="str">
        <f t="shared" si="661"/>
        <v>08:00 18:00|08:00 18:00|08:00 17:00</v>
      </c>
      <c r="AH1179" s="161" t="str">
        <f t="shared" si="662"/>
        <v>08:00 18:00</v>
      </c>
      <c r="AI1179" s="158" t="str">
        <f t="shared" si="663"/>
        <v>08:00 18:00</v>
      </c>
      <c r="AJ1179" s="159">
        <f>HLOOKUP(SEARCH("5",$M1179)-1,$Q$3:$V1179,$P1179+1,FALSE)</f>
        <v>48</v>
      </c>
      <c r="AK1179" s="161" t="str">
        <f t="shared" si="664"/>
        <v>08:00 18:00|08:00 17:00</v>
      </c>
      <c r="AL1179" s="161" t="str">
        <f t="shared" si="665"/>
        <v>08:00 18:00</v>
      </c>
      <c r="AM1179" s="158" t="str">
        <f t="shared" si="666"/>
        <v>08:00 18:00</v>
      </c>
      <c r="AN1179" s="159">
        <f>HLOOKUP(SEARCH("6",$M1179)-1,$Q$3:$V1179,$P1179+1,FALSE)</f>
        <v>60</v>
      </c>
      <c r="AO1179" s="161" t="str">
        <f t="shared" si="667"/>
        <v>08:00 17:00</v>
      </c>
      <c r="AP1179" s="161" t="e">
        <f t="shared" si="668"/>
        <v>#VALUE!</v>
      </c>
      <c r="AQ1179" s="162" t="str">
        <f t="shared" si="669"/>
        <v>08:00 17:00</v>
      </c>
      <c r="AR1179" s="163" t="e">
        <f>HLOOKUP(SEARCH("7",$M1179)-1,$Q$3:$V1179,$P1179+1,FALSE)</f>
        <v>#VALUE!</v>
      </c>
      <c r="AS1179" s="164" t="str">
        <f t="shared" si="670"/>
        <v>выходной</v>
      </c>
      <c r="AT1179" s="142"/>
      <c r="AU1179" s="11" t="str">
        <f>IF(ISERROR(VLOOKUP(B1179,'РЕОРГ 2008'!$A:$B,2,FALSE)),"",VLOOKUP(B1179,'РЕОРГ 2008'!$A:$B,2,FALSE))</f>
        <v/>
      </c>
      <c r="AV1179" s="12" t="str">
        <f t="shared" si="671"/>
        <v>Доп.офис №4397/041</v>
      </c>
      <c r="AW1179" s="31" t="e">
        <f>LEFT(#REF!,2)</f>
        <v>#REF!</v>
      </c>
      <c r="AX1179" s="12" t="str">
        <f t="shared" si="649"/>
        <v>4397/041</v>
      </c>
      <c r="AZ1179" t="str">
        <f>IF(ISERROR(VLOOKUP(B1179,'РЕОРГ 01.08.2009'!$A:$B,2,FALSE)),"",VLOOKUP(B1179,'РЕОРГ 01.08.2009'!$A:$B,2,FALSE))</f>
        <v/>
      </c>
      <c r="BA1179" s="12" t="str">
        <f t="shared" si="644"/>
        <v>Доп.офис №4397/041</v>
      </c>
      <c r="BB1179" t="e">
        <f>LEFT(#REF!,2)</f>
        <v>#REF!</v>
      </c>
      <c r="BC1179" s="12" t="str">
        <f t="shared" si="650"/>
        <v>4397/041</v>
      </c>
      <c r="BE1179" t="str">
        <f>IF(ISERROR(VLOOKUP(B1179,'РЕОРГ 01.10.2009'!A:C,3,FALSE)),"",VLOOKUP(B1179,'РЕОРГ 01.10.2009'!A:C,3,FALSE))</f>
        <v/>
      </c>
      <c r="BF1179" s="12" t="str">
        <f t="shared" si="645"/>
        <v>Доп.офис №4397/041</v>
      </c>
      <c r="BG1179" t="e">
        <f>LEFT(#REF!,2)</f>
        <v>#REF!</v>
      </c>
      <c r="BH1179" s="12" t="str">
        <f t="shared" si="651"/>
        <v>4397/041</v>
      </c>
      <c r="BJ1179" t="str">
        <f>IF(ISERROR(VLOOKUP($B1179,'РЕОРГ 01.05.2010'!A:B,2,FALSE)),"",VLOOKUP($B1179,'РЕОРГ 01.05.2010'!A:B,2,FALSE))</f>
        <v/>
      </c>
      <c r="BK1179" s="12" t="str">
        <f t="shared" si="646"/>
        <v>Доп.офис №4397/041</v>
      </c>
      <c r="BL1179" t="e">
        <f>LEFT(#REF!,2)</f>
        <v>#REF!</v>
      </c>
      <c r="BM1179" s="12" t="str">
        <f t="shared" si="652"/>
        <v>4397/041</v>
      </c>
      <c r="BO1179" t="str">
        <f>IF(ISERROR(VLOOKUP($B1179,'РЕОРГ 01.08.2010'!A:B,2,FALSE)),"",VLOOKUP($B1179,'РЕОРГ 01.08.2010'!A:B,2,FALSE))</f>
        <v/>
      </c>
      <c r="BP1179" s="12" t="str">
        <f t="shared" si="647"/>
        <v>Доп.офис №4397/041</v>
      </c>
      <c r="BQ1179" t="e">
        <f>LEFT(#REF!,2)</f>
        <v>#REF!</v>
      </c>
      <c r="BR1179" s="12" t="str">
        <f t="shared" si="653"/>
        <v>4397/041</v>
      </c>
    </row>
    <row r="1180" spans="1:70" ht="12.75" customHeight="1">
      <c r="A1180" t="str">
        <f t="shared" si="648"/>
        <v>4397/042</v>
      </c>
      <c r="B1180" s="133">
        <v>1304</v>
      </c>
      <c r="C1180" s="1" t="s">
        <v>10094</v>
      </c>
      <c r="D1180" s="32" t="s">
        <v>1931</v>
      </c>
      <c r="E1180" s="1" t="s">
        <v>10095</v>
      </c>
      <c r="F1180" s="1" t="s">
        <v>5684</v>
      </c>
      <c r="G1180" s="1" t="s">
        <v>10096</v>
      </c>
      <c r="H1180" s="1" t="s">
        <v>1590</v>
      </c>
      <c r="I1180" s="1" t="s">
        <v>11167</v>
      </c>
      <c r="J1180" s="1"/>
      <c r="K1180" s="1">
        <v>0.5</v>
      </c>
      <c r="L1180" s="32" t="s">
        <v>4049</v>
      </c>
      <c r="M1180" s="8" t="s">
        <v>11991</v>
      </c>
      <c r="N1180" s="2" t="s">
        <v>12177</v>
      </c>
      <c r="O1180" s="173"/>
      <c r="P1180" s="168">
        <f t="shared" si="678"/>
        <v>1177</v>
      </c>
      <c r="Q1180" s="138">
        <f t="shared" si="672"/>
        <v>25</v>
      </c>
      <c r="R1180" s="138">
        <f t="shared" si="673"/>
        <v>50</v>
      </c>
      <c r="S1180" s="138" t="e">
        <f t="shared" si="674"/>
        <v>#VALUE!</v>
      </c>
      <c r="T1180" s="138" t="e">
        <f t="shared" si="675"/>
        <v>#VALUE!</v>
      </c>
      <c r="U1180" s="138" t="e">
        <f t="shared" si="676"/>
        <v>#VALUE!</v>
      </c>
      <c r="V1180" s="138" t="e">
        <f t="shared" si="677"/>
        <v>#VALUE!</v>
      </c>
      <c r="W1180" s="158" t="str">
        <f t="shared" si="654"/>
        <v>08:00 15:00(12:00 13:00)</v>
      </c>
      <c r="X1180" s="159" t="e">
        <f>HLOOKUP(SEARCH("2",$M1180)-1,$Q$3:$V1180,$P1180+1,FALSE)</f>
        <v>#VALUE!</v>
      </c>
      <c r="Y1180" s="160" t="e">
        <f t="shared" si="655"/>
        <v>#VALUE!</v>
      </c>
      <c r="Z1180" s="161" t="e">
        <f t="shared" si="656"/>
        <v>#VALUE!</v>
      </c>
      <c r="AA1180" s="158" t="str">
        <f t="shared" si="657"/>
        <v>выходной</v>
      </c>
      <c r="AB1180" s="159">
        <f>HLOOKUP(SEARCH("3",$M1180)-1,$Q$3:$V1180,$P1180+1,FALSE)</f>
        <v>25</v>
      </c>
      <c r="AC1180" s="160" t="str">
        <f t="shared" si="658"/>
        <v>08:00 15:00(12:00 13:00)|08:00 15:00(12:00 13:00)</v>
      </c>
      <c r="AD1180" s="161" t="str">
        <f t="shared" si="659"/>
        <v>08:00 15:00(12:00 13:00)</v>
      </c>
      <c r="AE1180" s="158" t="str">
        <f t="shared" si="660"/>
        <v>08:00 15:00(12:00 13:00)</v>
      </c>
      <c r="AF1180" s="159" t="e">
        <f>HLOOKUP(SEARCH("4",$M1180)-1,$Q$3:$V1180,$P1180+1,FALSE)</f>
        <v>#VALUE!</v>
      </c>
      <c r="AG1180" s="161" t="e">
        <f t="shared" si="661"/>
        <v>#VALUE!</v>
      </c>
      <c r="AH1180" s="161" t="e">
        <f t="shared" si="662"/>
        <v>#VALUE!</v>
      </c>
      <c r="AI1180" s="158" t="str">
        <f t="shared" si="663"/>
        <v>выходной</v>
      </c>
      <c r="AJ1180" s="159">
        <f>HLOOKUP(SEARCH("5",$M1180)-1,$Q$3:$V1180,$P1180+1,FALSE)</f>
        <v>50</v>
      </c>
      <c r="AK1180" s="161" t="str">
        <f t="shared" si="664"/>
        <v>08:00 15:00(12:00 13:00)</v>
      </c>
      <c r="AL1180" s="161" t="e">
        <f t="shared" si="665"/>
        <v>#VALUE!</v>
      </c>
      <c r="AM1180" s="158" t="str">
        <f t="shared" si="666"/>
        <v>08:00 15:00(12:00 13:00)</v>
      </c>
      <c r="AN1180" s="159" t="e">
        <f>HLOOKUP(SEARCH("6",$M1180)-1,$Q$3:$V1180,$P1180+1,FALSE)</f>
        <v>#VALUE!</v>
      </c>
      <c r="AO1180" s="161" t="e">
        <f t="shared" si="667"/>
        <v>#VALUE!</v>
      </c>
      <c r="AP1180" s="161" t="e">
        <f t="shared" si="668"/>
        <v>#VALUE!</v>
      </c>
      <c r="AQ1180" s="162" t="str">
        <f t="shared" si="669"/>
        <v>выходной</v>
      </c>
      <c r="AR1180" s="163" t="e">
        <f>HLOOKUP(SEARCH("7",$M1180)-1,$Q$3:$V1180,$P1180+1,FALSE)</f>
        <v>#VALUE!</v>
      </c>
      <c r="AS1180" s="164" t="str">
        <f t="shared" si="670"/>
        <v>выходной</v>
      </c>
      <c r="AT1180" s="142"/>
      <c r="AU1180" s="11" t="str">
        <f>IF(ISERROR(VLOOKUP(B1180,'РЕОРГ 2008'!$A:$B,2,FALSE)),"",VLOOKUP(B1180,'РЕОРГ 2008'!$A:$B,2,FALSE))</f>
        <v/>
      </c>
      <c r="AV1180" s="12" t="str">
        <f t="shared" si="671"/>
        <v>Опер.касса №4397/042</v>
      </c>
      <c r="AW1180" s="31" t="e">
        <f>LEFT(#REF!,2)</f>
        <v>#REF!</v>
      </c>
      <c r="AX1180" s="12" t="str">
        <f t="shared" si="649"/>
        <v>4397/042</v>
      </c>
      <c r="AZ1180" t="str">
        <f>IF(ISERROR(VLOOKUP(B1180,'РЕОРГ 01.08.2009'!$A:$B,2,FALSE)),"",VLOOKUP(B1180,'РЕОРГ 01.08.2009'!$A:$B,2,FALSE))</f>
        <v/>
      </c>
      <c r="BA1180" s="12" t="str">
        <f t="shared" si="644"/>
        <v>Опер.касса №4397/042</v>
      </c>
      <c r="BB1180" t="e">
        <f>LEFT(#REF!,2)</f>
        <v>#REF!</v>
      </c>
      <c r="BC1180" s="12" t="str">
        <f t="shared" si="650"/>
        <v>4397/042</v>
      </c>
      <c r="BE1180" t="str">
        <f>IF(ISERROR(VLOOKUP(B1180,'РЕОРГ 01.10.2009'!A:C,3,FALSE)),"",VLOOKUP(B1180,'РЕОРГ 01.10.2009'!A:C,3,FALSE))</f>
        <v/>
      </c>
      <c r="BF1180" s="12" t="str">
        <f t="shared" si="645"/>
        <v>Опер.касса №4397/042</v>
      </c>
      <c r="BG1180" t="e">
        <f>LEFT(#REF!,2)</f>
        <v>#REF!</v>
      </c>
      <c r="BH1180" s="12" t="str">
        <f t="shared" si="651"/>
        <v>4397/042</v>
      </c>
      <c r="BJ1180" t="str">
        <f>IF(ISERROR(VLOOKUP($B1180,'РЕОРГ 01.05.2010'!A:B,2,FALSE)),"",VLOOKUP($B1180,'РЕОРГ 01.05.2010'!A:B,2,FALSE))</f>
        <v/>
      </c>
      <c r="BK1180" s="12" t="str">
        <f t="shared" si="646"/>
        <v>Опер.касса №4397/042</v>
      </c>
      <c r="BL1180" t="e">
        <f>LEFT(#REF!,2)</f>
        <v>#REF!</v>
      </c>
      <c r="BM1180" s="12" t="str">
        <f t="shared" si="652"/>
        <v>4397/042</v>
      </c>
      <c r="BO1180" t="str">
        <f>IF(ISERROR(VLOOKUP($B1180,'РЕОРГ 01.08.2010'!A:B,2,FALSE)),"",VLOOKUP($B1180,'РЕОРГ 01.08.2010'!A:B,2,FALSE))</f>
        <v/>
      </c>
      <c r="BP1180" s="12" t="str">
        <f t="shared" si="647"/>
        <v>Опер.касса №4397/042</v>
      </c>
      <c r="BQ1180" t="e">
        <f>LEFT(#REF!,2)</f>
        <v>#REF!</v>
      </c>
      <c r="BR1180" s="12" t="str">
        <f t="shared" si="653"/>
        <v>4397/042</v>
      </c>
    </row>
    <row r="1181" spans="1:70" ht="12.75" customHeight="1">
      <c r="A1181" t="str">
        <f t="shared" si="648"/>
        <v>4397/043</v>
      </c>
      <c r="B1181" s="133">
        <v>1305</v>
      </c>
      <c r="C1181" s="1" t="s">
        <v>10097</v>
      </c>
      <c r="D1181" s="32" t="s">
        <v>1931</v>
      </c>
      <c r="E1181" s="1" t="s">
        <v>10098</v>
      </c>
      <c r="F1181" s="1" t="s">
        <v>5684</v>
      </c>
      <c r="G1181" s="1" t="s">
        <v>4208</v>
      </c>
      <c r="H1181" s="1" t="s">
        <v>1591</v>
      </c>
      <c r="I1181" s="1" t="s">
        <v>1592</v>
      </c>
      <c r="J1181" s="1"/>
      <c r="K1181" s="1">
        <v>0.5</v>
      </c>
      <c r="L1181" s="32" t="s">
        <v>4049</v>
      </c>
      <c r="M1181" s="8" t="s">
        <v>11991</v>
      </c>
      <c r="N1181" s="2" t="s">
        <v>12177</v>
      </c>
      <c r="O1181" s="173"/>
      <c r="P1181" s="168">
        <f t="shared" si="678"/>
        <v>1178</v>
      </c>
      <c r="Q1181" s="138">
        <f t="shared" si="672"/>
        <v>25</v>
      </c>
      <c r="R1181" s="138">
        <f t="shared" si="673"/>
        <v>50</v>
      </c>
      <c r="S1181" s="138" t="e">
        <f t="shared" si="674"/>
        <v>#VALUE!</v>
      </c>
      <c r="T1181" s="138" t="e">
        <f t="shared" si="675"/>
        <v>#VALUE!</v>
      </c>
      <c r="U1181" s="138" t="e">
        <f t="shared" si="676"/>
        <v>#VALUE!</v>
      </c>
      <c r="V1181" s="138" t="e">
        <f t="shared" si="677"/>
        <v>#VALUE!</v>
      </c>
      <c r="W1181" s="158" t="str">
        <f t="shared" si="654"/>
        <v>08:00 15:00(12:00 13:00)</v>
      </c>
      <c r="X1181" s="159" t="e">
        <f>HLOOKUP(SEARCH("2",$M1181)-1,$Q$3:$V1181,$P1181+1,FALSE)</f>
        <v>#VALUE!</v>
      </c>
      <c r="Y1181" s="160" t="e">
        <f t="shared" si="655"/>
        <v>#VALUE!</v>
      </c>
      <c r="Z1181" s="161" t="e">
        <f t="shared" si="656"/>
        <v>#VALUE!</v>
      </c>
      <c r="AA1181" s="158" t="str">
        <f t="shared" si="657"/>
        <v>выходной</v>
      </c>
      <c r="AB1181" s="159">
        <f>HLOOKUP(SEARCH("3",$M1181)-1,$Q$3:$V1181,$P1181+1,FALSE)</f>
        <v>25</v>
      </c>
      <c r="AC1181" s="160" t="str">
        <f t="shared" si="658"/>
        <v>08:00 15:00(12:00 13:00)|08:00 15:00(12:00 13:00)</v>
      </c>
      <c r="AD1181" s="161" t="str">
        <f t="shared" si="659"/>
        <v>08:00 15:00(12:00 13:00)</v>
      </c>
      <c r="AE1181" s="158" t="str">
        <f t="shared" si="660"/>
        <v>08:00 15:00(12:00 13:00)</v>
      </c>
      <c r="AF1181" s="159" t="e">
        <f>HLOOKUP(SEARCH("4",$M1181)-1,$Q$3:$V1181,$P1181+1,FALSE)</f>
        <v>#VALUE!</v>
      </c>
      <c r="AG1181" s="161" t="e">
        <f t="shared" si="661"/>
        <v>#VALUE!</v>
      </c>
      <c r="AH1181" s="161" t="e">
        <f t="shared" si="662"/>
        <v>#VALUE!</v>
      </c>
      <c r="AI1181" s="158" t="str">
        <f t="shared" si="663"/>
        <v>выходной</v>
      </c>
      <c r="AJ1181" s="159">
        <f>HLOOKUP(SEARCH("5",$M1181)-1,$Q$3:$V1181,$P1181+1,FALSE)</f>
        <v>50</v>
      </c>
      <c r="AK1181" s="161" t="str">
        <f t="shared" si="664"/>
        <v>08:00 15:00(12:00 13:00)</v>
      </c>
      <c r="AL1181" s="161" t="e">
        <f t="shared" si="665"/>
        <v>#VALUE!</v>
      </c>
      <c r="AM1181" s="158" t="str">
        <f t="shared" si="666"/>
        <v>08:00 15:00(12:00 13:00)</v>
      </c>
      <c r="AN1181" s="159" t="e">
        <f>HLOOKUP(SEARCH("6",$M1181)-1,$Q$3:$V1181,$P1181+1,FALSE)</f>
        <v>#VALUE!</v>
      </c>
      <c r="AO1181" s="161" t="e">
        <f t="shared" si="667"/>
        <v>#VALUE!</v>
      </c>
      <c r="AP1181" s="161" t="e">
        <f t="shared" si="668"/>
        <v>#VALUE!</v>
      </c>
      <c r="AQ1181" s="162" t="str">
        <f t="shared" si="669"/>
        <v>выходной</v>
      </c>
      <c r="AR1181" s="163" t="e">
        <f>HLOOKUP(SEARCH("7",$M1181)-1,$Q$3:$V1181,$P1181+1,FALSE)</f>
        <v>#VALUE!</v>
      </c>
      <c r="AS1181" s="164" t="str">
        <f t="shared" si="670"/>
        <v>выходной</v>
      </c>
      <c r="AT1181" s="142"/>
      <c r="AU1181" s="11" t="str">
        <f>IF(ISERROR(VLOOKUP(B1181,'РЕОРГ 2008'!$A:$B,2,FALSE)),"",VLOOKUP(B1181,'РЕОРГ 2008'!$A:$B,2,FALSE))</f>
        <v/>
      </c>
      <c r="AV1181" s="12" t="str">
        <f t="shared" si="671"/>
        <v>Опер.касса №4397/043</v>
      </c>
      <c r="AW1181" s="31" t="e">
        <f>LEFT(#REF!,2)</f>
        <v>#REF!</v>
      </c>
      <c r="AX1181" s="12" t="str">
        <f t="shared" si="649"/>
        <v>4397/043</v>
      </c>
      <c r="AZ1181" t="str">
        <f>IF(ISERROR(VLOOKUP(B1181,'РЕОРГ 01.08.2009'!$A:$B,2,FALSE)),"",VLOOKUP(B1181,'РЕОРГ 01.08.2009'!$A:$B,2,FALSE))</f>
        <v/>
      </c>
      <c r="BA1181" s="12" t="str">
        <f t="shared" si="644"/>
        <v>Опер.касса №4397/043</v>
      </c>
      <c r="BB1181" t="e">
        <f>LEFT(#REF!,2)</f>
        <v>#REF!</v>
      </c>
      <c r="BC1181" s="12" t="str">
        <f t="shared" si="650"/>
        <v>4397/043</v>
      </c>
      <c r="BE1181" t="str">
        <f>IF(ISERROR(VLOOKUP(B1181,'РЕОРГ 01.10.2009'!A:C,3,FALSE)),"",VLOOKUP(B1181,'РЕОРГ 01.10.2009'!A:C,3,FALSE))</f>
        <v/>
      </c>
      <c r="BF1181" s="12" t="str">
        <f t="shared" si="645"/>
        <v>Опер.касса №4397/043</v>
      </c>
      <c r="BG1181" t="e">
        <f>LEFT(#REF!,2)</f>
        <v>#REF!</v>
      </c>
      <c r="BH1181" s="12" t="str">
        <f t="shared" si="651"/>
        <v>4397/043</v>
      </c>
      <c r="BJ1181" t="str">
        <f>IF(ISERROR(VLOOKUP($B1181,'РЕОРГ 01.05.2010'!A:B,2,FALSE)),"",VLOOKUP($B1181,'РЕОРГ 01.05.2010'!A:B,2,FALSE))</f>
        <v/>
      </c>
      <c r="BK1181" s="12" t="str">
        <f t="shared" si="646"/>
        <v>Опер.касса №4397/043</v>
      </c>
      <c r="BL1181" t="e">
        <f>LEFT(#REF!,2)</f>
        <v>#REF!</v>
      </c>
      <c r="BM1181" s="12" t="str">
        <f t="shared" si="652"/>
        <v>4397/043</v>
      </c>
      <c r="BO1181" t="str">
        <f>IF(ISERROR(VLOOKUP($B1181,'РЕОРГ 01.08.2010'!A:B,2,FALSE)),"",VLOOKUP($B1181,'РЕОРГ 01.08.2010'!A:B,2,FALSE))</f>
        <v/>
      </c>
      <c r="BP1181" s="12" t="str">
        <f t="shared" si="647"/>
        <v>Опер.касса №4397/043</v>
      </c>
      <c r="BQ1181" t="e">
        <f>LEFT(#REF!,2)</f>
        <v>#REF!</v>
      </c>
      <c r="BR1181" s="12" t="str">
        <f t="shared" si="653"/>
        <v>4397/043</v>
      </c>
    </row>
    <row r="1182" spans="1:70" ht="12.75" customHeight="1">
      <c r="A1182" t="str">
        <f t="shared" si="648"/>
        <v>4397/045</v>
      </c>
      <c r="B1182" s="133">
        <v>1306</v>
      </c>
      <c r="C1182" s="1" t="s">
        <v>4209</v>
      </c>
      <c r="D1182" s="32" t="s">
        <v>1931</v>
      </c>
      <c r="E1182" s="1" t="s">
        <v>4210</v>
      </c>
      <c r="F1182" s="1" t="s">
        <v>5684</v>
      </c>
      <c r="G1182" s="1" t="s">
        <v>4211</v>
      </c>
      <c r="H1182" s="1" t="s">
        <v>1593</v>
      </c>
      <c r="I1182" s="1" t="s">
        <v>1790</v>
      </c>
      <c r="J1182" s="1"/>
      <c r="K1182" s="1">
        <v>0.5</v>
      </c>
      <c r="L1182" s="32" t="s">
        <v>4049</v>
      </c>
      <c r="M1182" s="8" t="s">
        <v>12347</v>
      </c>
      <c r="N1182" s="2" t="s">
        <v>12177</v>
      </c>
      <c r="O1182" s="173"/>
      <c r="P1182" s="168">
        <f t="shared" si="678"/>
        <v>1179</v>
      </c>
      <c r="Q1182" s="138">
        <f t="shared" si="672"/>
        <v>25</v>
      </c>
      <c r="R1182" s="138">
        <f t="shared" si="673"/>
        <v>50</v>
      </c>
      <c r="S1182" s="138" t="e">
        <f t="shared" si="674"/>
        <v>#VALUE!</v>
      </c>
      <c r="T1182" s="138" t="e">
        <f t="shared" si="675"/>
        <v>#VALUE!</v>
      </c>
      <c r="U1182" s="138" t="e">
        <f t="shared" si="676"/>
        <v>#VALUE!</v>
      </c>
      <c r="V1182" s="138" t="e">
        <f t="shared" si="677"/>
        <v>#VALUE!</v>
      </c>
      <c r="W1182" s="158" t="str">
        <f t="shared" si="654"/>
        <v>выходной</v>
      </c>
      <c r="X1182" s="159" t="e">
        <f>HLOOKUP(SEARCH("2",$M1182)-1,$Q$3:$V1182,$P1182+1,FALSE)</f>
        <v>#VALUE!</v>
      </c>
      <c r="Y1182" s="160" t="e">
        <f t="shared" si="655"/>
        <v>#VALUE!</v>
      </c>
      <c r="Z1182" s="161" t="e">
        <f t="shared" si="656"/>
        <v>#VALUE!</v>
      </c>
      <c r="AA1182" s="158" t="str">
        <f t="shared" si="657"/>
        <v>выходной</v>
      </c>
      <c r="AB1182" s="159" t="e">
        <f>HLOOKUP(SEARCH("3",$M1182)-1,$Q$3:$V1182,$P1182+1,FALSE)</f>
        <v>#N/A</v>
      </c>
      <c r="AC1182" s="160" t="str">
        <f t="shared" si="658"/>
        <v>08:00 15:00(12:00 13:00)</v>
      </c>
      <c r="AD1182" s="161" t="e">
        <f t="shared" si="659"/>
        <v>#VALUE!</v>
      </c>
      <c r="AE1182" s="158" t="str">
        <f t="shared" si="660"/>
        <v>08:00 15:00(12:00 13:00)</v>
      </c>
      <c r="AF1182" s="159" t="e">
        <f>HLOOKUP(SEARCH("4",$M1182)-1,$Q$3:$V1182,$P1182+1,FALSE)</f>
        <v>#VALUE!</v>
      </c>
      <c r="AG1182" s="161" t="e">
        <f t="shared" si="661"/>
        <v>#VALUE!</v>
      </c>
      <c r="AH1182" s="161" t="e">
        <f t="shared" si="662"/>
        <v>#VALUE!</v>
      </c>
      <c r="AI1182" s="158" t="str">
        <f t="shared" si="663"/>
        <v>выходной</v>
      </c>
      <c r="AJ1182" s="159">
        <f>HLOOKUP(SEARCH("5",$M1182)-1,$Q$3:$V1182,$P1182+1,FALSE)</f>
        <v>25</v>
      </c>
      <c r="AK1182" s="161" t="str">
        <f t="shared" si="664"/>
        <v>08:00 15:00(12:00 13:00)|08:00 15:00(12:00 13:00)</v>
      </c>
      <c r="AL1182" s="161" t="str">
        <f t="shared" si="665"/>
        <v>08:00 15:00(12:00 13:00)</v>
      </c>
      <c r="AM1182" s="158" t="str">
        <f t="shared" si="666"/>
        <v>08:00 15:00(12:00 13:00)</v>
      </c>
      <c r="AN1182" s="159">
        <f>HLOOKUP(SEARCH("6",$M1182)-1,$Q$3:$V1182,$P1182+1,FALSE)</f>
        <v>50</v>
      </c>
      <c r="AO1182" s="161" t="str">
        <f t="shared" si="667"/>
        <v>08:00 15:00(12:00 13:00)</v>
      </c>
      <c r="AP1182" s="161" t="e">
        <f t="shared" si="668"/>
        <v>#VALUE!</v>
      </c>
      <c r="AQ1182" s="162" t="str">
        <f t="shared" si="669"/>
        <v>08:00 15:00(12:00 13:00)</v>
      </c>
      <c r="AR1182" s="163" t="e">
        <f>HLOOKUP(SEARCH("7",$M1182)-1,$Q$3:$V1182,$P1182+1,FALSE)</f>
        <v>#VALUE!</v>
      </c>
      <c r="AS1182" s="164" t="str">
        <f t="shared" si="670"/>
        <v>выходной</v>
      </c>
      <c r="AT1182" s="142"/>
      <c r="AU1182" s="11" t="str">
        <f>IF(ISERROR(VLOOKUP(B1182,'РЕОРГ 2008'!$A:$B,2,FALSE)),"",VLOOKUP(B1182,'РЕОРГ 2008'!$A:$B,2,FALSE))</f>
        <v/>
      </c>
      <c r="AV1182" s="12" t="str">
        <f t="shared" si="671"/>
        <v>Опер.касса №4397/045</v>
      </c>
      <c r="AW1182" s="31" t="e">
        <f>LEFT(#REF!,2)</f>
        <v>#REF!</v>
      </c>
      <c r="AX1182" s="12" t="str">
        <f t="shared" si="649"/>
        <v>4397/045</v>
      </c>
      <c r="AZ1182" t="str">
        <f>IF(ISERROR(VLOOKUP(B1182,'РЕОРГ 01.08.2009'!$A:$B,2,FALSE)),"",VLOOKUP(B1182,'РЕОРГ 01.08.2009'!$A:$B,2,FALSE))</f>
        <v/>
      </c>
      <c r="BA1182" s="12" t="str">
        <f t="shared" si="644"/>
        <v>Опер.касса №4397/045</v>
      </c>
      <c r="BB1182" t="e">
        <f>LEFT(#REF!,2)</f>
        <v>#REF!</v>
      </c>
      <c r="BC1182" s="12" t="str">
        <f t="shared" si="650"/>
        <v>4397/045</v>
      </c>
      <c r="BE1182" t="str">
        <f>IF(ISERROR(VLOOKUP(B1182,'РЕОРГ 01.10.2009'!A:C,3,FALSE)),"",VLOOKUP(B1182,'РЕОРГ 01.10.2009'!A:C,3,FALSE))</f>
        <v/>
      </c>
      <c r="BF1182" s="12" t="str">
        <f t="shared" si="645"/>
        <v>Опер.касса №4397/045</v>
      </c>
      <c r="BG1182" t="e">
        <f>LEFT(#REF!,2)</f>
        <v>#REF!</v>
      </c>
      <c r="BH1182" s="12" t="str">
        <f t="shared" si="651"/>
        <v>4397/045</v>
      </c>
      <c r="BJ1182" t="str">
        <f>IF(ISERROR(VLOOKUP($B1182,'РЕОРГ 01.05.2010'!A:B,2,FALSE)),"",VLOOKUP($B1182,'РЕОРГ 01.05.2010'!A:B,2,FALSE))</f>
        <v/>
      </c>
      <c r="BK1182" s="12" t="str">
        <f t="shared" si="646"/>
        <v>Опер.касса №4397/045</v>
      </c>
      <c r="BL1182" t="e">
        <f>LEFT(#REF!,2)</f>
        <v>#REF!</v>
      </c>
      <c r="BM1182" s="12" t="str">
        <f t="shared" si="652"/>
        <v>4397/045</v>
      </c>
      <c r="BO1182" t="str">
        <f>IF(ISERROR(VLOOKUP($B1182,'РЕОРГ 01.08.2010'!A:B,2,FALSE)),"",VLOOKUP($B1182,'РЕОРГ 01.08.2010'!A:B,2,FALSE))</f>
        <v/>
      </c>
      <c r="BP1182" s="12" t="str">
        <f t="shared" si="647"/>
        <v>Опер.касса №4397/045</v>
      </c>
      <c r="BQ1182" t="e">
        <f>LEFT(#REF!,2)</f>
        <v>#REF!</v>
      </c>
      <c r="BR1182" s="12" t="str">
        <f t="shared" si="653"/>
        <v>4397/045</v>
      </c>
    </row>
    <row r="1183" spans="1:70" ht="12.75" customHeight="1">
      <c r="A1183" t="str">
        <f t="shared" si="648"/>
        <v>4397/046</v>
      </c>
      <c r="B1183" s="133">
        <v>1307</v>
      </c>
      <c r="C1183" s="1" t="s">
        <v>4053</v>
      </c>
      <c r="D1183" s="32" t="s">
        <v>1931</v>
      </c>
      <c r="E1183" s="1" t="s">
        <v>4054</v>
      </c>
      <c r="F1183" s="1" t="s">
        <v>5684</v>
      </c>
      <c r="G1183" s="1" t="s">
        <v>4055</v>
      </c>
      <c r="H1183" s="1" t="s">
        <v>1594</v>
      </c>
      <c r="I1183" s="1" t="s">
        <v>11273</v>
      </c>
      <c r="J1183" s="1"/>
      <c r="K1183" s="1">
        <v>0.5</v>
      </c>
      <c r="L1183" s="32" t="s">
        <v>4049</v>
      </c>
      <c r="M1183" s="8" t="s">
        <v>12441</v>
      </c>
      <c r="N1183" s="2" t="s">
        <v>12478</v>
      </c>
      <c r="O1183" s="173"/>
      <c r="P1183" s="168">
        <f t="shared" si="678"/>
        <v>1180</v>
      </c>
      <c r="Q1183" s="138">
        <f t="shared" si="672"/>
        <v>25</v>
      </c>
      <c r="R1183" s="138">
        <f t="shared" si="673"/>
        <v>50</v>
      </c>
      <c r="S1183" s="138" t="e">
        <f t="shared" si="674"/>
        <v>#VALUE!</v>
      </c>
      <c r="T1183" s="138" t="e">
        <f t="shared" si="675"/>
        <v>#VALUE!</v>
      </c>
      <c r="U1183" s="138" t="e">
        <f t="shared" si="676"/>
        <v>#VALUE!</v>
      </c>
      <c r="V1183" s="138" t="e">
        <f t="shared" si="677"/>
        <v>#VALUE!</v>
      </c>
      <c r="W1183" s="158" t="str">
        <f t="shared" si="654"/>
        <v>выходной</v>
      </c>
      <c r="X1183" s="159" t="e">
        <f>HLOOKUP(SEARCH("2",$M1183)-1,$Q$3:$V1183,$P1183+1,FALSE)</f>
        <v>#N/A</v>
      </c>
      <c r="Y1183" s="160" t="str">
        <f t="shared" si="655"/>
        <v>08:00 14:30(12:00 13:00)</v>
      </c>
      <c r="Z1183" s="161" t="e">
        <f t="shared" si="656"/>
        <v>#VALUE!</v>
      </c>
      <c r="AA1183" s="158" t="str">
        <f t="shared" si="657"/>
        <v>08:00 14:30(12:00 13:00)</v>
      </c>
      <c r="AB1183" s="159" t="e">
        <f>HLOOKUP(SEARCH("3",$M1183)-1,$Q$3:$V1183,$P1183+1,FALSE)</f>
        <v>#VALUE!</v>
      </c>
      <c r="AC1183" s="160" t="e">
        <f t="shared" si="658"/>
        <v>#VALUE!</v>
      </c>
      <c r="AD1183" s="161" t="e">
        <f t="shared" si="659"/>
        <v>#VALUE!</v>
      </c>
      <c r="AE1183" s="158" t="str">
        <f t="shared" si="660"/>
        <v>выходной</v>
      </c>
      <c r="AF1183" s="159" t="e">
        <f>HLOOKUP(SEARCH("4",$M1183)-1,$Q$3:$V1183,$P1183+1,FALSE)</f>
        <v>#VALUE!</v>
      </c>
      <c r="AG1183" s="161" t="e">
        <f t="shared" si="661"/>
        <v>#VALUE!</v>
      </c>
      <c r="AH1183" s="161" t="e">
        <f t="shared" si="662"/>
        <v>#VALUE!</v>
      </c>
      <c r="AI1183" s="158" t="str">
        <f t="shared" si="663"/>
        <v>выходной</v>
      </c>
      <c r="AJ1183" s="159">
        <f>HLOOKUP(SEARCH("5",$M1183)-1,$Q$3:$V1183,$P1183+1,FALSE)</f>
        <v>25</v>
      </c>
      <c r="AK1183" s="161" t="str">
        <f t="shared" si="664"/>
        <v>08:00 14:30(12:00 13:00)|08:00 14:30(12:00 13:00)</v>
      </c>
      <c r="AL1183" s="161" t="str">
        <f t="shared" si="665"/>
        <v>08:00 14:30(12:00 13:00)</v>
      </c>
      <c r="AM1183" s="158" t="str">
        <f t="shared" si="666"/>
        <v>08:00 14:30(12:00 13:00)</v>
      </c>
      <c r="AN1183" s="159">
        <f>HLOOKUP(SEARCH("6",$M1183)-1,$Q$3:$V1183,$P1183+1,FALSE)</f>
        <v>50</v>
      </c>
      <c r="AO1183" s="161" t="str">
        <f t="shared" si="667"/>
        <v>08:00 14:30(12:00 13:00)</v>
      </c>
      <c r="AP1183" s="161" t="e">
        <f t="shared" si="668"/>
        <v>#VALUE!</v>
      </c>
      <c r="AQ1183" s="162" t="str">
        <f t="shared" si="669"/>
        <v>08:00 14:30(12:00 13:00)</v>
      </c>
      <c r="AR1183" s="163" t="e">
        <f>HLOOKUP(SEARCH("7",$M1183)-1,$Q$3:$V1183,$P1183+1,FALSE)</f>
        <v>#VALUE!</v>
      </c>
      <c r="AS1183" s="164" t="str">
        <f t="shared" si="670"/>
        <v>выходной</v>
      </c>
      <c r="AT1183" s="142"/>
      <c r="AU1183" s="11" t="str">
        <f>IF(ISERROR(VLOOKUP(B1183,'РЕОРГ 2008'!$A:$B,2,FALSE)),"",VLOOKUP(B1183,'РЕОРГ 2008'!$A:$B,2,FALSE))</f>
        <v/>
      </c>
      <c r="AV1183" s="12" t="str">
        <f t="shared" si="671"/>
        <v>Опер.касса №4397/046</v>
      </c>
      <c r="AW1183" s="31" t="e">
        <f>LEFT(#REF!,2)</f>
        <v>#REF!</v>
      </c>
      <c r="AX1183" s="12" t="str">
        <f t="shared" si="649"/>
        <v>4397/046</v>
      </c>
      <c r="AZ1183" t="str">
        <f>IF(ISERROR(VLOOKUP(B1183,'РЕОРГ 01.08.2009'!$A:$B,2,FALSE)),"",VLOOKUP(B1183,'РЕОРГ 01.08.2009'!$A:$B,2,FALSE))</f>
        <v/>
      </c>
      <c r="BA1183" s="12" t="str">
        <f t="shared" si="644"/>
        <v>Опер.касса №4397/046</v>
      </c>
      <c r="BB1183" t="e">
        <f>LEFT(#REF!,2)</f>
        <v>#REF!</v>
      </c>
      <c r="BC1183" s="12" t="str">
        <f t="shared" si="650"/>
        <v>4397/046</v>
      </c>
      <c r="BE1183" t="str">
        <f>IF(ISERROR(VLOOKUP(B1183,'РЕОРГ 01.10.2009'!A:C,3,FALSE)),"",VLOOKUP(B1183,'РЕОРГ 01.10.2009'!A:C,3,FALSE))</f>
        <v/>
      </c>
      <c r="BF1183" s="12" t="str">
        <f t="shared" si="645"/>
        <v>Опер.касса №4397/046</v>
      </c>
      <c r="BG1183" t="e">
        <f>LEFT(#REF!,2)</f>
        <v>#REF!</v>
      </c>
      <c r="BH1183" s="12" t="str">
        <f t="shared" si="651"/>
        <v>4397/046</v>
      </c>
      <c r="BJ1183" t="str">
        <f>IF(ISERROR(VLOOKUP($B1183,'РЕОРГ 01.05.2010'!A:B,2,FALSE)),"",VLOOKUP($B1183,'РЕОРГ 01.05.2010'!A:B,2,FALSE))</f>
        <v/>
      </c>
      <c r="BK1183" s="12" t="str">
        <f t="shared" si="646"/>
        <v>Опер.касса №4397/046</v>
      </c>
      <c r="BL1183" t="e">
        <f>LEFT(#REF!,2)</f>
        <v>#REF!</v>
      </c>
      <c r="BM1183" s="12" t="str">
        <f t="shared" si="652"/>
        <v>4397/046</v>
      </c>
      <c r="BO1183" t="str">
        <f>IF(ISERROR(VLOOKUP($B1183,'РЕОРГ 01.08.2010'!A:B,2,FALSE)),"",VLOOKUP($B1183,'РЕОРГ 01.08.2010'!A:B,2,FALSE))</f>
        <v/>
      </c>
      <c r="BP1183" s="12" t="str">
        <f t="shared" si="647"/>
        <v>Опер.касса №4397/046</v>
      </c>
      <c r="BQ1183" t="e">
        <f>LEFT(#REF!,2)</f>
        <v>#REF!</v>
      </c>
      <c r="BR1183" s="12" t="str">
        <f t="shared" si="653"/>
        <v>4397/046</v>
      </c>
    </row>
    <row r="1184" spans="1:70" ht="12.75" customHeight="1">
      <c r="A1184" t="str">
        <f t="shared" si="648"/>
        <v>4397/05</v>
      </c>
      <c r="B1184" s="133">
        <v>1308</v>
      </c>
      <c r="C1184" s="1" t="s">
        <v>4056</v>
      </c>
      <c r="D1184" s="32" t="s">
        <v>1931</v>
      </c>
      <c r="E1184" s="1" t="s">
        <v>4057</v>
      </c>
      <c r="F1184" s="1" t="s">
        <v>5684</v>
      </c>
      <c r="G1184" s="1" t="s">
        <v>4058</v>
      </c>
      <c r="H1184" s="1" t="s">
        <v>11327</v>
      </c>
      <c r="I1184" s="1" t="s">
        <v>2956</v>
      </c>
      <c r="J1184" s="1"/>
      <c r="K1184" s="1">
        <v>0.6</v>
      </c>
      <c r="L1184" s="32" t="s">
        <v>4049</v>
      </c>
      <c r="M1184" s="8" t="s">
        <v>11908</v>
      </c>
      <c r="N1184" s="2" t="s">
        <v>12033</v>
      </c>
      <c r="O1184" s="173"/>
      <c r="P1184" s="168">
        <f t="shared" si="678"/>
        <v>1181</v>
      </c>
      <c r="Q1184" s="138">
        <f t="shared" si="672"/>
        <v>25</v>
      </c>
      <c r="R1184" s="138">
        <f t="shared" si="673"/>
        <v>50</v>
      </c>
      <c r="S1184" s="138">
        <f t="shared" si="674"/>
        <v>75</v>
      </c>
      <c r="T1184" s="138" t="e">
        <f t="shared" si="675"/>
        <v>#VALUE!</v>
      </c>
      <c r="U1184" s="138" t="e">
        <f t="shared" si="676"/>
        <v>#VALUE!</v>
      </c>
      <c r="V1184" s="138" t="e">
        <f t="shared" si="677"/>
        <v>#VALUE!</v>
      </c>
      <c r="W1184" s="158" t="str">
        <f t="shared" si="654"/>
        <v>09:00 15:00(12:00 13:00)</v>
      </c>
      <c r="X1184" s="159">
        <f>HLOOKUP(SEARCH("2",$M1184)-1,$Q$3:$V1184,$P1184+1,FALSE)</f>
        <v>25</v>
      </c>
      <c r="Y1184" s="160" t="str">
        <f t="shared" si="655"/>
        <v>09:00 15:00(12:00 13:00)|09:00 15:00(12:00 13:00)|09:00 15:00(12:00 13:00)</v>
      </c>
      <c r="Z1184" s="161" t="str">
        <f t="shared" si="656"/>
        <v>09:00 15:00(12:00 13:00)</v>
      </c>
      <c r="AA1184" s="158" t="str">
        <f t="shared" si="657"/>
        <v>09:00 15:00(12:00 13:00)</v>
      </c>
      <c r="AB1184" s="159" t="e">
        <f>HLOOKUP(SEARCH("3",$M1184)-1,$Q$3:$V1184,$P1184+1,FALSE)</f>
        <v>#VALUE!</v>
      </c>
      <c r="AC1184" s="160" t="e">
        <f t="shared" si="658"/>
        <v>#VALUE!</v>
      </c>
      <c r="AD1184" s="161" t="e">
        <f t="shared" si="659"/>
        <v>#VALUE!</v>
      </c>
      <c r="AE1184" s="158" t="str">
        <f t="shared" si="660"/>
        <v>выходной</v>
      </c>
      <c r="AF1184" s="159">
        <f>HLOOKUP(SEARCH("4",$M1184)-1,$Q$3:$V1184,$P1184+1,FALSE)</f>
        <v>50</v>
      </c>
      <c r="AG1184" s="161" t="str">
        <f t="shared" si="661"/>
        <v>09:00 15:00(12:00 13:00)|09:00 15:00(12:00 13:00)</v>
      </c>
      <c r="AH1184" s="161" t="str">
        <f t="shared" si="662"/>
        <v>09:00 15:00(12:00 13:00)</v>
      </c>
      <c r="AI1184" s="158" t="str">
        <f t="shared" si="663"/>
        <v>09:00 15:00(12:00 13:00)</v>
      </c>
      <c r="AJ1184" s="159">
        <f>HLOOKUP(SEARCH("5",$M1184)-1,$Q$3:$V1184,$P1184+1,FALSE)</f>
        <v>75</v>
      </c>
      <c r="AK1184" s="161" t="str">
        <f t="shared" si="664"/>
        <v>09:00 15:00(12:00 13:00)</v>
      </c>
      <c r="AL1184" s="161" t="e">
        <f t="shared" si="665"/>
        <v>#VALUE!</v>
      </c>
      <c r="AM1184" s="158" t="str">
        <f t="shared" si="666"/>
        <v>09:00 15:00(12:00 13:00)</v>
      </c>
      <c r="AN1184" s="159" t="e">
        <f>HLOOKUP(SEARCH("6",$M1184)-1,$Q$3:$V1184,$P1184+1,FALSE)</f>
        <v>#VALUE!</v>
      </c>
      <c r="AO1184" s="161" t="e">
        <f t="shared" si="667"/>
        <v>#VALUE!</v>
      </c>
      <c r="AP1184" s="161" t="e">
        <f t="shared" si="668"/>
        <v>#VALUE!</v>
      </c>
      <c r="AQ1184" s="162" t="str">
        <f t="shared" si="669"/>
        <v>выходной</v>
      </c>
      <c r="AR1184" s="163" t="e">
        <f>HLOOKUP(SEARCH("7",$M1184)-1,$Q$3:$V1184,$P1184+1,FALSE)</f>
        <v>#VALUE!</v>
      </c>
      <c r="AS1184" s="164" t="str">
        <f t="shared" si="670"/>
        <v>выходной</v>
      </c>
      <c r="AT1184" s="142"/>
      <c r="AU1184" s="11" t="str">
        <f>IF(ISERROR(VLOOKUP(B1184,'РЕОРГ 2008'!$A:$B,2,FALSE)),"",VLOOKUP(B1184,'РЕОРГ 2008'!$A:$B,2,FALSE))</f>
        <v/>
      </c>
      <c r="AV1184" s="12" t="str">
        <f t="shared" si="671"/>
        <v>Опер.касса №4397/05</v>
      </c>
      <c r="AW1184" s="31" t="e">
        <f>LEFT(#REF!,2)</f>
        <v>#REF!</v>
      </c>
      <c r="AX1184" s="12" t="str">
        <f t="shared" si="649"/>
        <v>4397/05</v>
      </c>
      <c r="AZ1184" t="str">
        <f>IF(ISERROR(VLOOKUP(B1184,'РЕОРГ 01.08.2009'!$A:$B,2,FALSE)),"",VLOOKUP(B1184,'РЕОРГ 01.08.2009'!$A:$B,2,FALSE))</f>
        <v/>
      </c>
      <c r="BA1184" s="12" t="str">
        <f t="shared" si="644"/>
        <v>Опер.касса №4397/05</v>
      </c>
      <c r="BB1184" t="e">
        <f>LEFT(#REF!,2)</f>
        <v>#REF!</v>
      </c>
      <c r="BC1184" s="12" t="str">
        <f t="shared" si="650"/>
        <v>4397/05</v>
      </c>
      <c r="BE1184" t="str">
        <f>IF(ISERROR(VLOOKUP(B1184,'РЕОРГ 01.10.2009'!A:C,3,FALSE)),"",VLOOKUP(B1184,'РЕОРГ 01.10.2009'!A:C,3,FALSE))</f>
        <v/>
      </c>
      <c r="BF1184" s="12" t="str">
        <f t="shared" si="645"/>
        <v>Опер.касса №4397/05</v>
      </c>
      <c r="BG1184" t="e">
        <f>LEFT(#REF!,2)</f>
        <v>#REF!</v>
      </c>
      <c r="BH1184" s="12" t="str">
        <f t="shared" si="651"/>
        <v>4397/05</v>
      </c>
      <c r="BJ1184" t="str">
        <f>IF(ISERROR(VLOOKUP($B1184,'РЕОРГ 01.05.2010'!A:B,2,FALSE)),"",VLOOKUP($B1184,'РЕОРГ 01.05.2010'!A:B,2,FALSE))</f>
        <v/>
      </c>
      <c r="BK1184" s="12" t="str">
        <f t="shared" si="646"/>
        <v>Опер.касса №4397/05</v>
      </c>
      <c r="BL1184" t="e">
        <f>LEFT(#REF!,2)</f>
        <v>#REF!</v>
      </c>
      <c r="BM1184" s="12" t="str">
        <f t="shared" si="652"/>
        <v>4397/05</v>
      </c>
      <c r="BO1184" t="str">
        <f>IF(ISERROR(VLOOKUP($B1184,'РЕОРГ 01.08.2010'!A:B,2,FALSE)),"",VLOOKUP($B1184,'РЕОРГ 01.08.2010'!A:B,2,FALSE))</f>
        <v/>
      </c>
      <c r="BP1184" s="12" t="str">
        <f t="shared" si="647"/>
        <v>Опер.касса №4397/05</v>
      </c>
      <c r="BQ1184" t="e">
        <f>LEFT(#REF!,2)</f>
        <v>#REF!</v>
      </c>
      <c r="BR1184" s="12" t="str">
        <f t="shared" si="653"/>
        <v>4397/05</v>
      </c>
    </row>
    <row r="1185" spans="1:70" ht="12.75" customHeight="1">
      <c r="A1185" t="str">
        <f t="shared" si="648"/>
        <v>4397/07</v>
      </c>
      <c r="B1185" s="133">
        <v>1314</v>
      </c>
      <c r="C1185" s="1" t="s">
        <v>8607</v>
      </c>
      <c r="D1185" s="32" t="s">
        <v>1931</v>
      </c>
      <c r="E1185" s="1" t="s">
        <v>4046</v>
      </c>
      <c r="F1185" s="1" t="s">
        <v>5684</v>
      </c>
      <c r="G1185" s="1" t="s">
        <v>4047</v>
      </c>
      <c r="H1185" s="1" t="s">
        <v>1595</v>
      </c>
      <c r="I1185" s="1" t="s">
        <v>341</v>
      </c>
      <c r="J1185" s="1"/>
      <c r="K1185" s="1">
        <v>0.6</v>
      </c>
      <c r="L1185" s="32" t="s">
        <v>4049</v>
      </c>
      <c r="M1185" s="8" t="s">
        <v>11802</v>
      </c>
      <c r="N1185" s="2" t="s">
        <v>12473</v>
      </c>
      <c r="O1185" s="173"/>
      <c r="P1185" s="168">
        <f t="shared" si="678"/>
        <v>1182</v>
      </c>
      <c r="Q1185" s="138">
        <f t="shared" si="672"/>
        <v>25</v>
      </c>
      <c r="R1185" s="138">
        <f t="shared" si="673"/>
        <v>50</v>
      </c>
      <c r="S1185" s="138">
        <f t="shared" si="674"/>
        <v>75</v>
      </c>
      <c r="T1185" s="138" t="e">
        <f t="shared" si="675"/>
        <v>#VALUE!</v>
      </c>
      <c r="U1185" s="138" t="e">
        <f t="shared" si="676"/>
        <v>#VALUE!</v>
      </c>
      <c r="V1185" s="138" t="e">
        <f t="shared" si="677"/>
        <v>#VALUE!</v>
      </c>
      <c r="W1185" s="158" t="str">
        <f t="shared" si="654"/>
        <v>выходной</v>
      </c>
      <c r="X1185" s="159" t="e">
        <f>HLOOKUP(SEARCH("2",$M1185)-1,$Q$3:$V1185,$P1185+1,FALSE)</f>
        <v>#N/A</v>
      </c>
      <c r="Y1185" s="160" t="str">
        <f t="shared" si="655"/>
        <v>09:00 15:00(11:30 12:30)</v>
      </c>
      <c r="Z1185" s="161" t="e">
        <f t="shared" si="656"/>
        <v>#VALUE!</v>
      </c>
      <c r="AA1185" s="158" t="str">
        <f t="shared" si="657"/>
        <v>09:00 15:00(11:30 12:30)</v>
      </c>
      <c r="AB1185" s="159">
        <f>HLOOKUP(SEARCH("3",$M1185)-1,$Q$3:$V1185,$P1185+1,FALSE)</f>
        <v>25</v>
      </c>
      <c r="AC1185" s="160" t="str">
        <f t="shared" si="658"/>
        <v>09:00 15:00(11:30 12:30)|09:00 15:00(11:30 12:30)|09:00 15:00(11:30 12:30)</v>
      </c>
      <c r="AD1185" s="161" t="str">
        <f t="shared" si="659"/>
        <v>09:00 15:00(11:30 12:30)</v>
      </c>
      <c r="AE1185" s="158" t="str">
        <f t="shared" si="660"/>
        <v>09:00 15:00(11:30 12:30)</v>
      </c>
      <c r="AF1185" s="159">
        <f>HLOOKUP(SEARCH("4",$M1185)-1,$Q$3:$V1185,$P1185+1,FALSE)</f>
        <v>50</v>
      </c>
      <c r="AG1185" s="161" t="str">
        <f t="shared" si="661"/>
        <v>09:00 15:00(11:30 12:30)|09:00 15:00(11:30 12:30)</v>
      </c>
      <c r="AH1185" s="161" t="str">
        <f t="shared" si="662"/>
        <v>09:00 15:00(11:30 12:30)</v>
      </c>
      <c r="AI1185" s="158" t="str">
        <f t="shared" si="663"/>
        <v>09:00 15:00(11:30 12:30)</v>
      </c>
      <c r="AJ1185" s="159">
        <f>HLOOKUP(SEARCH("5",$M1185)-1,$Q$3:$V1185,$P1185+1,FALSE)</f>
        <v>75</v>
      </c>
      <c r="AK1185" s="161" t="str">
        <f t="shared" si="664"/>
        <v>09:00 15:00(11:30 12:30)</v>
      </c>
      <c r="AL1185" s="161" t="e">
        <f t="shared" si="665"/>
        <v>#VALUE!</v>
      </c>
      <c r="AM1185" s="158" t="str">
        <f t="shared" si="666"/>
        <v>09:00 15:00(11:30 12:30)</v>
      </c>
      <c r="AN1185" s="159" t="e">
        <f>HLOOKUP(SEARCH("6",$M1185)-1,$Q$3:$V1185,$P1185+1,FALSE)</f>
        <v>#VALUE!</v>
      </c>
      <c r="AO1185" s="161" t="e">
        <f t="shared" si="667"/>
        <v>#VALUE!</v>
      </c>
      <c r="AP1185" s="161" t="e">
        <f t="shared" si="668"/>
        <v>#VALUE!</v>
      </c>
      <c r="AQ1185" s="162" t="str">
        <f t="shared" si="669"/>
        <v>выходной</v>
      </c>
      <c r="AR1185" s="163" t="e">
        <f>HLOOKUP(SEARCH("7",$M1185)-1,$Q$3:$V1185,$P1185+1,FALSE)</f>
        <v>#VALUE!</v>
      </c>
      <c r="AS1185" s="164" t="str">
        <f t="shared" si="670"/>
        <v>выходной</v>
      </c>
      <c r="AT1185" s="142"/>
      <c r="AU1185" s="11" t="str">
        <f>IF(ISERROR(VLOOKUP(B1185,'РЕОРГ 2008'!$A:$B,2,FALSE)),"",VLOOKUP(B1185,'РЕОРГ 2008'!$A:$B,2,FALSE))</f>
        <v/>
      </c>
      <c r="AV1185" s="12" t="str">
        <f t="shared" si="671"/>
        <v>Опер.касса №4399/07</v>
      </c>
      <c r="AW1185" s="31" t="e">
        <f>LEFT(#REF!,2)</f>
        <v>#REF!</v>
      </c>
      <c r="AX1185" s="12" t="str">
        <f t="shared" si="649"/>
        <v>4399/07</v>
      </c>
      <c r="AZ1185" t="str">
        <f>IF(ISERROR(VLOOKUP(B1185,'РЕОРГ 01.08.2009'!$A:$B,2,FALSE)),"",VLOOKUP(B1185,'РЕОРГ 01.08.2009'!$A:$B,2,FALSE))</f>
        <v/>
      </c>
      <c r="BA1185" s="12" t="str">
        <f t="shared" si="644"/>
        <v>Опер.касса №4399/07</v>
      </c>
      <c r="BB1185" t="e">
        <f>LEFT(#REF!,2)</f>
        <v>#REF!</v>
      </c>
      <c r="BC1185" s="12" t="str">
        <f t="shared" si="650"/>
        <v>4399/07</v>
      </c>
      <c r="BE1185" t="str">
        <f>IF(ISERROR(VLOOKUP(B1185,'РЕОРГ 01.10.2009'!A:C,3,FALSE)),"",VLOOKUP(B1185,'РЕОРГ 01.10.2009'!A:C,3,FALSE))</f>
        <v>Опер.касса №4399/07</v>
      </c>
      <c r="BF1185" s="12" t="str">
        <f t="shared" si="645"/>
        <v>Опер.касса №4399/07</v>
      </c>
      <c r="BG1185" t="e">
        <f>LEFT(#REF!,2)</f>
        <v>#REF!</v>
      </c>
      <c r="BH1185" s="12" t="str">
        <f t="shared" si="651"/>
        <v>4399/07</v>
      </c>
      <c r="BJ1185" t="str">
        <f>IF(ISERROR(VLOOKUP($B1185,'РЕОРГ 01.05.2010'!A:B,2,FALSE)),"",VLOOKUP($B1185,'РЕОРГ 01.05.2010'!A:B,2,FALSE))</f>
        <v/>
      </c>
      <c r="BK1185" s="12" t="str">
        <f t="shared" si="646"/>
        <v>Опер.касса №4397/07</v>
      </c>
      <c r="BL1185" t="e">
        <f>LEFT(#REF!,2)</f>
        <v>#REF!</v>
      </c>
      <c r="BM1185" s="12" t="str">
        <f t="shared" si="652"/>
        <v>4397/07</v>
      </c>
      <c r="BO1185" t="str">
        <f>IF(ISERROR(VLOOKUP($B1185,'РЕОРГ 01.08.2010'!A:B,2,FALSE)),"",VLOOKUP($B1185,'РЕОРГ 01.08.2010'!A:B,2,FALSE))</f>
        <v/>
      </c>
      <c r="BP1185" s="12" t="str">
        <f t="shared" si="647"/>
        <v>Опер.касса №4397/07</v>
      </c>
      <c r="BQ1185" t="e">
        <f>LEFT(#REF!,2)</f>
        <v>#REF!</v>
      </c>
      <c r="BR1185" s="12" t="str">
        <f t="shared" si="653"/>
        <v>4397/07</v>
      </c>
    </row>
    <row r="1186" spans="1:70" ht="12.75" customHeight="1">
      <c r="A1186" t="str">
        <f t="shared" si="648"/>
        <v>4407</v>
      </c>
      <c r="B1186" s="133">
        <v>1315</v>
      </c>
      <c r="C1186" s="1" t="s">
        <v>1596</v>
      </c>
      <c r="D1186" s="32" t="s">
        <v>4491</v>
      </c>
      <c r="E1186" s="1" t="s">
        <v>1597</v>
      </c>
      <c r="F1186" s="1" t="s">
        <v>5684</v>
      </c>
      <c r="G1186" s="1" t="s">
        <v>342</v>
      </c>
      <c r="H1186" s="1" t="s">
        <v>1598</v>
      </c>
      <c r="I1186" s="1" t="s">
        <v>11704</v>
      </c>
      <c r="J1186" s="1" t="s">
        <v>13013</v>
      </c>
      <c r="K1186" s="1">
        <v>79.5</v>
      </c>
      <c r="L1186" s="32" t="s">
        <v>4051</v>
      </c>
      <c r="M1186" s="8" t="s">
        <v>11773</v>
      </c>
      <c r="N1186" s="2" t="s">
        <v>12479</v>
      </c>
      <c r="O1186" s="173"/>
      <c r="P1186" s="168">
        <f t="shared" si="678"/>
        <v>1183</v>
      </c>
      <c r="Q1186" s="138">
        <f t="shared" si="672"/>
        <v>12</v>
      </c>
      <c r="R1186" s="138">
        <f t="shared" si="673"/>
        <v>24</v>
      </c>
      <c r="S1186" s="138">
        <f t="shared" si="674"/>
        <v>36</v>
      </c>
      <c r="T1186" s="138">
        <f t="shared" si="675"/>
        <v>48</v>
      </c>
      <c r="U1186" s="138">
        <f t="shared" si="676"/>
        <v>60</v>
      </c>
      <c r="V1186" s="138" t="e">
        <f t="shared" si="677"/>
        <v>#VALUE!</v>
      </c>
      <c r="W1186" s="158" t="str">
        <f t="shared" si="654"/>
        <v>08:00 18:00</v>
      </c>
      <c r="X1186" s="159">
        <f>HLOOKUP(SEARCH("2",$M1186)-1,$Q$3:$V1186,$P1186+1,FALSE)</f>
        <v>12</v>
      </c>
      <c r="Y1186" s="160" t="str">
        <f t="shared" si="655"/>
        <v>08:00 18:00|08:00 18:00|08:00 18:00|08:00 18:00|08:00 13:00</v>
      </c>
      <c r="Z1186" s="161" t="str">
        <f t="shared" si="656"/>
        <v>08:00 18:00</v>
      </c>
      <c r="AA1186" s="158" t="str">
        <f t="shared" si="657"/>
        <v>08:00 18:00</v>
      </c>
      <c r="AB1186" s="159">
        <f>HLOOKUP(SEARCH("3",$M1186)-1,$Q$3:$V1186,$P1186+1,FALSE)</f>
        <v>24</v>
      </c>
      <c r="AC1186" s="160" t="str">
        <f t="shared" si="658"/>
        <v>08:00 18:00|08:00 18:00|08:00 18:00|08:00 13:00</v>
      </c>
      <c r="AD1186" s="161" t="str">
        <f t="shared" si="659"/>
        <v>08:00 18:00</v>
      </c>
      <c r="AE1186" s="158" t="str">
        <f t="shared" si="660"/>
        <v>08:00 18:00</v>
      </c>
      <c r="AF1186" s="159">
        <f>HLOOKUP(SEARCH("4",$M1186)-1,$Q$3:$V1186,$P1186+1,FALSE)</f>
        <v>36</v>
      </c>
      <c r="AG1186" s="161" t="str">
        <f t="shared" si="661"/>
        <v>08:00 18:00|08:00 18:00|08:00 13:00</v>
      </c>
      <c r="AH1186" s="161" t="str">
        <f t="shared" si="662"/>
        <v>08:00 18:00</v>
      </c>
      <c r="AI1186" s="158" t="str">
        <f t="shared" si="663"/>
        <v>08:00 18:00</v>
      </c>
      <c r="AJ1186" s="159">
        <f>HLOOKUP(SEARCH("5",$M1186)-1,$Q$3:$V1186,$P1186+1,FALSE)</f>
        <v>48</v>
      </c>
      <c r="AK1186" s="161" t="str">
        <f t="shared" si="664"/>
        <v>08:00 18:00|08:00 13:00</v>
      </c>
      <c r="AL1186" s="161" t="str">
        <f t="shared" si="665"/>
        <v>08:00 18:00</v>
      </c>
      <c r="AM1186" s="158" t="str">
        <f t="shared" si="666"/>
        <v>08:00 18:00</v>
      </c>
      <c r="AN1186" s="159">
        <f>HLOOKUP(SEARCH("6",$M1186)-1,$Q$3:$V1186,$P1186+1,FALSE)</f>
        <v>60</v>
      </c>
      <c r="AO1186" s="161" t="str">
        <f t="shared" si="667"/>
        <v>08:00 13:00</v>
      </c>
      <c r="AP1186" s="161" t="e">
        <f t="shared" si="668"/>
        <v>#VALUE!</v>
      </c>
      <c r="AQ1186" s="162" t="str">
        <f t="shared" si="669"/>
        <v>08:00 13:00</v>
      </c>
      <c r="AR1186" s="163" t="e">
        <f>HLOOKUP(SEARCH("7",$M1186)-1,$Q$3:$V1186,$P1186+1,FALSE)</f>
        <v>#VALUE!</v>
      </c>
      <c r="AS1186" s="164" t="str">
        <f t="shared" si="670"/>
        <v>выходной</v>
      </c>
      <c r="AT1186" s="142"/>
      <c r="AU1186" s="11" t="str">
        <f>IF(ISERROR(VLOOKUP(B1186,'РЕОРГ 2008'!$A:$B,2,FALSE)),"",VLOOKUP(B1186,'РЕОРГ 2008'!$A:$B,2,FALSE))</f>
        <v/>
      </c>
      <c r="AV1186" s="12" t="str">
        <f t="shared" si="671"/>
        <v>Советское отделение №4407</v>
      </c>
      <c r="AW1186" s="31" t="e">
        <f>LEFT(#REF!,2)</f>
        <v>#REF!</v>
      </c>
      <c r="AX1186" s="12" t="str">
        <f t="shared" si="649"/>
        <v>4407</v>
      </c>
      <c r="AZ1186" t="str">
        <f>IF(ISERROR(VLOOKUP(B1186,'РЕОРГ 01.08.2009'!$A:$B,2,FALSE)),"",VLOOKUP(B1186,'РЕОРГ 01.08.2009'!$A:$B,2,FALSE))</f>
        <v/>
      </c>
      <c r="BA1186" s="12" t="str">
        <f t="shared" si="644"/>
        <v>Советское отделение №4407</v>
      </c>
      <c r="BB1186" t="e">
        <f>LEFT(#REF!,2)</f>
        <v>#REF!</v>
      </c>
      <c r="BC1186" s="12" t="str">
        <f t="shared" si="650"/>
        <v>4407</v>
      </c>
      <c r="BE1186" t="str">
        <f>IF(ISERROR(VLOOKUP(B1186,'РЕОРГ 01.10.2009'!A:C,3,FALSE)),"",VLOOKUP(B1186,'РЕОРГ 01.10.2009'!A:C,3,FALSE))</f>
        <v/>
      </c>
      <c r="BF1186" s="12" t="str">
        <f t="shared" si="645"/>
        <v>Советское отделение №4407</v>
      </c>
      <c r="BG1186" t="e">
        <f>LEFT(#REF!,2)</f>
        <v>#REF!</v>
      </c>
      <c r="BH1186" s="12" t="str">
        <f t="shared" si="651"/>
        <v>4407</v>
      </c>
      <c r="BJ1186" t="str">
        <f>IF(ISERROR(VLOOKUP($B1186,'РЕОРГ 01.05.2010'!A:B,2,FALSE)),"",VLOOKUP($B1186,'РЕОРГ 01.05.2010'!A:B,2,FALSE))</f>
        <v/>
      </c>
      <c r="BK1186" s="12" t="str">
        <f t="shared" si="646"/>
        <v>Советское отделение №4407</v>
      </c>
      <c r="BL1186" t="e">
        <f>LEFT(#REF!,2)</f>
        <v>#REF!</v>
      </c>
      <c r="BM1186" s="12" t="str">
        <f t="shared" si="652"/>
        <v>4407</v>
      </c>
      <c r="BO1186" t="str">
        <f>IF(ISERROR(VLOOKUP($B1186,'РЕОРГ 01.08.2010'!A:B,2,FALSE)),"",VLOOKUP($B1186,'РЕОРГ 01.08.2010'!A:B,2,FALSE))</f>
        <v/>
      </c>
      <c r="BP1186" s="12" t="str">
        <f t="shared" si="647"/>
        <v>Советское отделение №4407</v>
      </c>
      <c r="BQ1186" t="e">
        <f>LEFT(#REF!,2)</f>
        <v>#REF!</v>
      </c>
      <c r="BR1186" s="12" t="str">
        <f t="shared" si="653"/>
        <v>4407</v>
      </c>
    </row>
    <row r="1187" spans="1:70" ht="12.75" customHeight="1">
      <c r="A1187" t="str">
        <f t="shared" si="648"/>
        <v>4407/012</v>
      </c>
      <c r="B1187" s="133">
        <v>1317</v>
      </c>
      <c r="C1187" s="1" t="s">
        <v>810</v>
      </c>
      <c r="D1187" s="32" t="s">
        <v>1931</v>
      </c>
      <c r="E1187" s="1" t="s">
        <v>811</v>
      </c>
      <c r="F1187" s="1" t="s">
        <v>5684</v>
      </c>
      <c r="G1187" s="1" t="s">
        <v>812</v>
      </c>
      <c r="H1187" s="1" t="s">
        <v>813</v>
      </c>
      <c r="I1187" s="1" t="s">
        <v>814</v>
      </c>
      <c r="J1187" s="1"/>
      <c r="K1187" s="1">
        <v>0.25</v>
      </c>
      <c r="L1187" s="32" t="s">
        <v>4049</v>
      </c>
      <c r="M1187" s="8" t="s">
        <v>11929</v>
      </c>
      <c r="N1187" s="2" t="s">
        <v>12480</v>
      </c>
      <c r="O1187" s="173"/>
      <c r="P1187" s="168">
        <f t="shared" si="678"/>
        <v>1184</v>
      </c>
      <c r="Q1187" s="138">
        <f t="shared" si="672"/>
        <v>25</v>
      </c>
      <c r="R1187" s="138" t="e">
        <f t="shared" si="673"/>
        <v>#VALUE!</v>
      </c>
      <c r="S1187" s="138" t="e">
        <f t="shared" si="674"/>
        <v>#VALUE!</v>
      </c>
      <c r="T1187" s="138" t="e">
        <f t="shared" si="675"/>
        <v>#VALUE!</v>
      </c>
      <c r="U1187" s="138" t="e">
        <f t="shared" si="676"/>
        <v>#VALUE!</v>
      </c>
      <c r="V1187" s="138" t="e">
        <f t="shared" si="677"/>
        <v>#VALUE!</v>
      </c>
      <c r="W1187" s="158" t="str">
        <f t="shared" si="654"/>
        <v>09:00 14:30(12:30 13:30)</v>
      </c>
      <c r="X1187" s="159" t="e">
        <f>HLOOKUP(SEARCH("2",$M1187)-1,$Q$3:$V1187,$P1187+1,FALSE)</f>
        <v>#VALUE!</v>
      </c>
      <c r="Y1187" s="160" t="e">
        <f t="shared" si="655"/>
        <v>#VALUE!</v>
      </c>
      <c r="Z1187" s="161" t="e">
        <f t="shared" si="656"/>
        <v>#VALUE!</v>
      </c>
      <c r="AA1187" s="158" t="str">
        <f t="shared" si="657"/>
        <v>выходной</v>
      </c>
      <c r="AB1187" s="159">
        <f>HLOOKUP(SEARCH("3",$M1187)-1,$Q$3:$V1187,$P1187+1,FALSE)</f>
        <v>25</v>
      </c>
      <c r="AC1187" s="160" t="str">
        <f t="shared" si="658"/>
        <v>09:00 14:30(12:30 13:30)</v>
      </c>
      <c r="AD1187" s="161" t="e">
        <f t="shared" si="659"/>
        <v>#VALUE!</v>
      </c>
      <c r="AE1187" s="158" t="str">
        <f t="shared" si="660"/>
        <v>09:00 14:30(12:30 13:30)</v>
      </c>
      <c r="AF1187" s="159" t="e">
        <f>HLOOKUP(SEARCH("4",$M1187)-1,$Q$3:$V1187,$P1187+1,FALSE)</f>
        <v>#VALUE!</v>
      </c>
      <c r="AG1187" s="161" t="e">
        <f t="shared" si="661"/>
        <v>#VALUE!</v>
      </c>
      <c r="AH1187" s="161" t="e">
        <f t="shared" si="662"/>
        <v>#VALUE!</v>
      </c>
      <c r="AI1187" s="158" t="str">
        <f t="shared" si="663"/>
        <v>выходной</v>
      </c>
      <c r="AJ1187" s="159" t="e">
        <f>HLOOKUP(SEARCH("5",$M1187)-1,$Q$3:$V1187,$P1187+1,FALSE)</f>
        <v>#VALUE!</v>
      </c>
      <c r="AK1187" s="161" t="e">
        <f t="shared" si="664"/>
        <v>#VALUE!</v>
      </c>
      <c r="AL1187" s="161" t="e">
        <f t="shared" si="665"/>
        <v>#VALUE!</v>
      </c>
      <c r="AM1187" s="158" t="str">
        <f t="shared" si="666"/>
        <v>выходной</v>
      </c>
      <c r="AN1187" s="159" t="e">
        <f>HLOOKUP(SEARCH("6",$M1187)-1,$Q$3:$V1187,$P1187+1,FALSE)</f>
        <v>#VALUE!</v>
      </c>
      <c r="AO1187" s="161" t="e">
        <f t="shared" si="667"/>
        <v>#VALUE!</v>
      </c>
      <c r="AP1187" s="161" t="e">
        <f t="shared" si="668"/>
        <v>#VALUE!</v>
      </c>
      <c r="AQ1187" s="162" t="str">
        <f t="shared" si="669"/>
        <v>выходной</v>
      </c>
      <c r="AR1187" s="163" t="e">
        <f>HLOOKUP(SEARCH("7",$M1187)-1,$Q$3:$V1187,$P1187+1,FALSE)</f>
        <v>#VALUE!</v>
      </c>
      <c r="AS1187" s="164" t="str">
        <f t="shared" si="670"/>
        <v>выходной</v>
      </c>
      <c r="AT1187" s="142"/>
      <c r="AU1187" s="11" t="str">
        <f>IF(ISERROR(VLOOKUP(B1187,'РЕОРГ 2008'!$A:$B,2,FALSE)),"",VLOOKUP(B1187,'РЕОРГ 2008'!$A:$B,2,FALSE))</f>
        <v/>
      </c>
      <c r="AV1187" s="12" t="str">
        <f t="shared" si="671"/>
        <v>Опер.касса №4407/012</v>
      </c>
      <c r="AW1187" s="31" t="e">
        <f>LEFT(#REF!,2)</f>
        <v>#REF!</v>
      </c>
      <c r="AX1187" s="12" t="str">
        <f t="shared" si="649"/>
        <v>4407/012</v>
      </c>
      <c r="AZ1187" t="str">
        <f>IF(ISERROR(VLOOKUP(B1187,'РЕОРГ 01.08.2009'!$A:$B,2,FALSE)),"",VLOOKUP(B1187,'РЕОРГ 01.08.2009'!$A:$B,2,FALSE))</f>
        <v/>
      </c>
      <c r="BA1187" s="12" t="str">
        <f t="shared" si="644"/>
        <v>Опер.касса №4407/012</v>
      </c>
      <c r="BB1187" t="e">
        <f>LEFT(#REF!,2)</f>
        <v>#REF!</v>
      </c>
      <c r="BC1187" s="12" t="str">
        <f t="shared" si="650"/>
        <v>4407/012</v>
      </c>
      <c r="BE1187" t="str">
        <f>IF(ISERROR(VLOOKUP(B1187,'РЕОРГ 01.10.2009'!A:C,3,FALSE)),"",VLOOKUP(B1187,'РЕОРГ 01.10.2009'!A:C,3,FALSE))</f>
        <v/>
      </c>
      <c r="BF1187" s="12" t="str">
        <f t="shared" si="645"/>
        <v>Опер.касса №4407/012</v>
      </c>
      <c r="BG1187" t="e">
        <f>LEFT(#REF!,2)</f>
        <v>#REF!</v>
      </c>
      <c r="BH1187" s="12" t="str">
        <f t="shared" si="651"/>
        <v>4407/012</v>
      </c>
      <c r="BJ1187" t="str">
        <f>IF(ISERROR(VLOOKUP($B1187,'РЕОРГ 01.05.2010'!A:B,2,FALSE)),"",VLOOKUP($B1187,'РЕОРГ 01.05.2010'!A:B,2,FALSE))</f>
        <v/>
      </c>
      <c r="BK1187" s="12" t="str">
        <f t="shared" si="646"/>
        <v>Опер.касса №4407/012</v>
      </c>
      <c r="BL1187" t="e">
        <f>LEFT(#REF!,2)</f>
        <v>#REF!</v>
      </c>
      <c r="BM1187" s="12" t="str">
        <f t="shared" si="652"/>
        <v>4407/012</v>
      </c>
      <c r="BO1187" t="str">
        <f>IF(ISERROR(VLOOKUP($B1187,'РЕОРГ 01.08.2010'!A:B,2,FALSE)),"",VLOOKUP($B1187,'РЕОРГ 01.08.2010'!A:B,2,FALSE))</f>
        <v/>
      </c>
      <c r="BP1187" s="12" t="str">
        <f t="shared" si="647"/>
        <v>Опер.касса №4407/012</v>
      </c>
      <c r="BQ1187" t="e">
        <f>LEFT(#REF!,2)</f>
        <v>#REF!</v>
      </c>
      <c r="BR1187" s="12" t="str">
        <f t="shared" si="653"/>
        <v>4407/012</v>
      </c>
    </row>
    <row r="1188" spans="1:70" ht="12.75" customHeight="1">
      <c r="A1188" t="str">
        <f t="shared" si="648"/>
        <v>4407/020</v>
      </c>
      <c r="B1188" s="133">
        <v>1318</v>
      </c>
      <c r="C1188" s="1" t="s">
        <v>815</v>
      </c>
      <c r="D1188" s="32" t="s">
        <v>1931</v>
      </c>
      <c r="E1188" s="1" t="s">
        <v>816</v>
      </c>
      <c r="F1188" s="1" t="s">
        <v>5684</v>
      </c>
      <c r="G1188" s="1" t="s">
        <v>817</v>
      </c>
      <c r="H1188" s="1" t="s">
        <v>818</v>
      </c>
      <c r="I1188" s="1" t="s">
        <v>819</v>
      </c>
      <c r="J1188" s="1"/>
      <c r="K1188" s="1">
        <v>0.25</v>
      </c>
      <c r="L1188" s="32" t="s">
        <v>4049</v>
      </c>
      <c r="M1188" s="8" t="s">
        <v>12442</v>
      </c>
      <c r="N1188" s="2" t="s">
        <v>12480</v>
      </c>
      <c r="O1188" s="173"/>
      <c r="P1188" s="168">
        <f t="shared" si="678"/>
        <v>1185</v>
      </c>
      <c r="Q1188" s="138">
        <f t="shared" si="672"/>
        <v>25</v>
      </c>
      <c r="R1188" s="138" t="e">
        <f t="shared" si="673"/>
        <v>#VALUE!</v>
      </c>
      <c r="S1188" s="138" t="e">
        <f t="shared" si="674"/>
        <v>#VALUE!</v>
      </c>
      <c r="T1188" s="138" t="e">
        <f t="shared" si="675"/>
        <v>#VALUE!</v>
      </c>
      <c r="U1188" s="138" t="e">
        <f t="shared" si="676"/>
        <v>#VALUE!</v>
      </c>
      <c r="V1188" s="138" t="e">
        <f t="shared" si="677"/>
        <v>#VALUE!</v>
      </c>
      <c r="W1188" s="158" t="str">
        <f t="shared" si="654"/>
        <v>выходной</v>
      </c>
      <c r="X1188" s="159" t="e">
        <f>HLOOKUP(SEARCH("2",$M1188)-1,$Q$3:$V1188,$P1188+1,FALSE)</f>
        <v>#VALUE!</v>
      </c>
      <c r="Y1188" s="160" t="e">
        <f t="shared" si="655"/>
        <v>#VALUE!</v>
      </c>
      <c r="Z1188" s="161" t="e">
        <f t="shared" si="656"/>
        <v>#VALUE!</v>
      </c>
      <c r="AA1188" s="158" t="str">
        <f t="shared" si="657"/>
        <v>выходной</v>
      </c>
      <c r="AB1188" s="159" t="e">
        <f>HLOOKUP(SEARCH("3",$M1188)-1,$Q$3:$V1188,$P1188+1,FALSE)</f>
        <v>#VALUE!</v>
      </c>
      <c r="AC1188" s="160" t="e">
        <f t="shared" si="658"/>
        <v>#VALUE!</v>
      </c>
      <c r="AD1188" s="161" t="e">
        <f t="shared" si="659"/>
        <v>#VALUE!</v>
      </c>
      <c r="AE1188" s="158" t="str">
        <f t="shared" si="660"/>
        <v>выходной</v>
      </c>
      <c r="AF1188" s="159" t="e">
        <f>HLOOKUP(SEARCH("4",$M1188)-1,$Q$3:$V1188,$P1188+1,FALSE)</f>
        <v>#VALUE!</v>
      </c>
      <c r="AG1188" s="161" t="e">
        <f t="shared" si="661"/>
        <v>#VALUE!</v>
      </c>
      <c r="AH1188" s="161" t="e">
        <f t="shared" si="662"/>
        <v>#VALUE!</v>
      </c>
      <c r="AI1188" s="158" t="str">
        <f t="shared" si="663"/>
        <v>выходной</v>
      </c>
      <c r="AJ1188" s="159" t="e">
        <f>HLOOKUP(SEARCH("5",$M1188)-1,$Q$3:$V1188,$P1188+1,FALSE)</f>
        <v>#N/A</v>
      </c>
      <c r="AK1188" s="161" t="str">
        <f t="shared" si="664"/>
        <v>09:00 14:30(12:30 13:30)</v>
      </c>
      <c r="AL1188" s="161" t="e">
        <f t="shared" si="665"/>
        <v>#VALUE!</v>
      </c>
      <c r="AM1188" s="158" t="str">
        <f t="shared" si="666"/>
        <v>09:00 14:30(12:30 13:30)</v>
      </c>
      <c r="AN1188" s="159">
        <f>HLOOKUP(SEARCH("6",$M1188)-1,$Q$3:$V1188,$P1188+1,FALSE)</f>
        <v>25</v>
      </c>
      <c r="AO1188" s="161" t="str">
        <f t="shared" si="667"/>
        <v>09:00 14:30(12:30 13:30)</v>
      </c>
      <c r="AP1188" s="161" t="e">
        <f t="shared" si="668"/>
        <v>#VALUE!</v>
      </c>
      <c r="AQ1188" s="162" t="str">
        <f t="shared" si="669"/>
        <v>09:00 14:30(12:30 13:30)</v>
      </c>
      <c r="AR1188" s="163" t="e">
        <f>HLOOKUP(SEARCH("7",$M1188)-1,$Q$3:$V1188,$P1188+1,FALSE)</f>
        <v>#VALUE!</v>
      </c>
      <c r="AS1188" s="164" t="str">
        <f t="shared" si="670"/>
        <v>выходной</v>
      </c>
      <c r="AT1188" s="142"/>
      <c r="AU1188" s="11" t="str">
        <f>IF(ISERROR(VLOOKUP(B1188,'РЕОРГ 2008'!$A:$B,2,FALSE)),"",VLOOKUP(B1188,'РЕОРГ 2008'!$A:$B,2,FALSE))</f>
        <v/>
      </c>
      <c r="AV1188" s="12" t="str">
        <f t="shared" si="671"/>
        <v>Опер.касса №4407/020</v>
      </c>
      <c r="AW1188" s="31" t="e">
        <f>LEFT(#REF!,2)</f>
        <v>#REF!</v>
      </c>
      <c r="AX1188" s="12" t="str">
        <f t="shared" si="649"/>
        <v>4407/020</v>
      </c>
      <c r="AZ1188" t="str">
        <f>IF(ISERROR(VLOOKUP(B1188,'РЕОРГ 01.08.2009'!$A:$B,2,FALSE)),"",VLOOKUP(B1188,'РЕОРГ 01.08.2009'!$A:$B,2,FALSE))</f>
        <v/>
      </c>
      <c r="BA1188" s="12" t="str">
        <f t="shared" si="644"/>
        <v>Опер.касса №4407/020</v>
      </c>
      <c r="BB1188" t="e">
        <f>LEFT(#REF!,2)</f>
        <v>#REF!</v>
      </c>
      <c r="BC1188" s="12" t="str">
        <f t="shared" si="650"/>
        <v>4407/020</v>
      </c>
      <c r="BE1188" t="str">
        <f>IF(ISERROR(VLOOKUP(B1188,'РЕОРГ 01.10.2009'!A:C,3,FALSE)),"",VLOOKUP(B1188,'РЕОРГ 01.10.2009'!A:C,3,FALSE))</f>
        <v/>
      </c>
      <c r="BF1188" s="12" t="str">
        <f t="shared" si="645"/>
        <v>Опер.касса №4407/020</v>
      </c>
      <c r="BG1188" t="e">
        <f>LEFT(#REF!,2)</f>
        <v>#REF!</v>
      </c>
      <c r="BH1188" s="12" t="str">
        <f t="shared" si="651"/>
        <v>4407/020</v>
      </c>
      <c r="BJ1188" t="str">
        <f>IF(ISERROR(VLOOKUP($B1188,'РЕОРГ 01.05.2010'!A:B,2,FALSE)),"",VLOOKUP($B1188,'РЕОРГ 01.05.2010'!A:B,2,FALSE))</f>
        <v/>
      </c>
      <c r="BK1188" s="12" t="str">
        <f t="shared" si="646"/>
        <v>Опер.касса №4407/020</v>
      </c>
      <c r="BL1188" t="e">
        <f>LEFT(#REF!,2)</f>
        <v>#REF!</v>
      </c>
      <c r="BM1188" s="12" t="str">
        <f t="shared" si="652"/>
        <v>4407/020</v>
      </c>
      <c r="BO1188" t="str">
        <f>IF(ISERROR(VLOOKUP($B1188,'РЕОРГ 01.08.2010'!A:B,2,FALSE)),"",VLOOKUP($B1188,'РЕОРГ 01.08.2010'!A:B,2,FALSE))</f>
        <v/>
      </c>
      <c r="BP1188" s="12" t="str">
        <f t="shared" si="647"/>
        <v>Опер.касса №4407/020</v>
      </c>
      <c r="BQ1188" t="e">
        <f>LEFT(#REF!,2)</f>
        <v>#REF!</v>
      </c>
      <c r="BR1188" s="12" t="str">
        <f t="shared" si="653"/>
        <v>4407/020</v>
      </c>
    </row>
    <row r="1189" spans="1:70" ht="12.75" customHeight="1">
      <c r="A1189" t="str">
        <f t="shared" si="648"/>
        <v>4407/021</v>
      </c>
      <c r="B1189" s="133">
        <v>1319</v>
      </c>
      <c r="C1189" s="1" t="s">
        <v>820</v>
      </c>
      <c r="D1189" s="32" t="s">
        <v>1931</v>
      </c>
      <c r="E1189" s="1" t="s">
        <v>821</v>
      </c>
      <c r="F1189" s="1" t="s">
        <v>5684</v>
      </c>
      <c r="G1189" s="1" t="s">
        <v>2206</v>
      </c>
      <c r="H1189" s="1" t="s">
        <v>2207</v>
      </c>
      <c r="I1189" s="1" t="s">
        <v>10530</v>
      </c>
      <c r="J1189" s="1"/>
      <c r="K1189" s="1">
        <v>0.25</v>
      </c>
      <c r="L1189" s="32" t="s">
        <v>4049</v>
      </c>
      <c r="M1189" s="8" t="s">
        <v>11881</v>
      </c>
      <c r="N1189" s="2" t="s">
        <v>12481</v>
      </c>
      <c r="O1189" s="173"/>
      <c r="P1189" s="168">
        <f t="shared" si="678"/>
        <v>1186</v>
      </c>
      <c r="Q1189" s="138">
        <f t="shared" si="672"/>
        <v>25</v>
      </c>
      <c r="R1189" s="138">
        <f t="shared" si="673"/>
        <v>50</v>
      </c>
      <c r="S1189" s="138" t="e">
        <f t="shared" si="674"/>
        <v>#VALUE!</v>
      </c>
      <c r="T1189" s="138" t="e">
        <f t="shared" si="675"/>
        <v>#VALUE!</v>
      </c>
      <c r="U1189" s="138" t="e">
        <f t="shared" si="676"/>
        <v>#VALUE!</v>
      </c>
      <c r="V1189" s="138" t="e">
        <f t="shared" si="677"/>
        <v>#VALUE!</v>
      </c>
      <c r="W1189" s="158" t="str">
        <f t="shared" si="654"/>
        <v>08:00 16:30(12:30 13:30)</v>
      </c>
      <c r="X1189" s="159">
        <f>HLOOKUP(SEARCH("2",$M1189)-1,$Q$3:$V1189,$P1189+1,FALSE)</f>
        <v>25</v>
      </c>
      <c r="Y1189" s="160" t="str">
        <f t="shared" si="655"/>
        <v>08:00 16:30(12:30 13:30)|08:00 11:30</v>
      </c>
      <c r="Z1189" s="161" t="str">
        <f t="shared" si="656"/>
        <v>08:00 16:30(12:30 13:30)</v>
      </c>
      <c r="AA1189" s="158" t="str">
        <f t="shared" si="657"/>
        <v>08:00 16:30(12:30 13:30)</v>
      </c>
      <c r="AB1189" s="159" t="e">
        <f>HLOOKUP(SEARCH("3",$M1189)-1,$Q$3:$V1189,$P1189+1,FALSE)</f>
        <v>#VALUE!</v>
      </c>
      <c r="AC1189" s="160" t="e">
        <f t="shared" si="658"/>
        <v>#VALUE!</v>
      </c>
      <c r="AD1189" s="161" t="e">
        <f t="shared" si="659"/>
        <v>#VALUE!</v>
      </c>
      <c r="AE1189" s="158" t="str">
        <f t="shared" si="660"/>
        <v>выходной</v>
      </c>
      <c r="AF1189" s="159">
        <f>HLOOKUP(SEARCH("4",$M1189)-1,$Q$3:$V1189,$P1189+1,FALSE)</f>
        <v>50</v>
      </c>
      <c r="AG1189" s="161" t="str">
        <f t="shared" si="661"/>
        <v>08:00 11:30</v>
      </c>
      <c r="AH1189" s="161" t="e">
        <f t="shared" si="662"/>
        <v>#VALUE!</v>
      </c>
      <c r="AI1189" s="158" t="str">
        <f t="shared" si="663"/>
        <v>08:00 11:30</v>
      </c>
      <c r="AJ1189" s="159" t="e">
        <f>HLOOKUP(SEARCH("5",$M1189)-1,$Q$3:$V1189,$P1189+1,FALSE)</f>
        <v>#VALUE!</v>
      </c>
      <c r="AK1189" s="161" t="e">
        <f t="shared" si="664"/>
        <v>#VALUE!</v>
      </c>
      <c r="AL1189" s="161" t="e">
        <f t="shared" si="665"/>
        <v>#VALUE!</v>
      </c>
      <c r="AM1189" s="158" t="str">
        <f t="shared" si="666"/>
        <v>выходной</v>
      </c>
      <c r="AN1189" s="159" t="e">
        <f>HLOOKUP(SEARCH("6",$M1189)-1,$Q$3:$V1189,$P1189+1,FALSE)</f>
        <v>#VALUE!</v>
      </c>
      <c r="AO1189" s="161" t="e">
        <f t="shared" si="667"/>
        <v>#VALUE!</v>
      </c>
      <c r="AP1189" s="161" t="e">
        <f t="shared" si="668"/>
        <v>#VALUE!</v>
      </c>
      <c r="AQ1189" s="162" t="str">
        <f t="shared" si="669"/>
        <v>выходной</v>
      </c>
      <c r="AR1189" s="163" t="e">
        <f>HLOOKUP(SEARCH("7",$M1189)-1,$Q$3:$V1189,$P1189+1,FALSE)</f>
        <v>#VALUE!</v>
      </c>
      <c r="AS1189" s="164" t="str">
        <f t="shared" si="670"/>
        <v>выходной</v>
      </c>
      <c r="AT1189" s="142"/>
      <c r="AU1189" s="11" t="str">
        <f>IF(ISERROR(VLOOKUP(B1189,'РЕОРГ 2008'!$A:$B,2,FALSE)),"",VLOOKUP(B1189,'РЕОРГ 2008'!$A:$B,2,FALSE))</f>
        <v/>
      </c>
      <c r="AV1189" s="12" t="str">
        <f t="shared" si="671"/>
        <v>Опер.касса №4407/021</v>
      </c>
      <c r="AW1189" s="31" t="e">
        <f>LEFT(#REF!,2)</f>
        <v>#REF!</v>
      </c>
      <c r="AX1189" s="12" t="str">
        <f t="shared" si="649"/>
        <v>4407/021</v>
      </c>
      <c r="AZ1189" t="str">
        <f>IF(ISERROR(VLOOKUP(B1189,'РЕОРГ 01.08.2009'!$A:$B,2,FALSE)),"",VLOOKUP(B1189,'РЕОРГ 01.08.2009'!$A:$B,2,FALSE))</f>
        <v/>
      </c>
      <c r="BA1189" s="12" t="str">
        <f t="shared" si="644"/>
        <v>Опер.касса №4407/021</v>
      </c>
      <c r="BB1189" t="e">
        <f>LEFT(#REF!,2)</f>
        <v>#REF!</v>
      </c>
      <c r="BC1189" s="12" t="str">
        <f t="shared" si="650"/>
        <v>4407/021</v>
      </c>
      <c r="BE1189" t="str">
        <f>IF(ISERROR(VLOOKUP(B1189,'РЕОРГ 01.10.2009'!A:C,3,FALSE)),"",VLOOKUP(B1189,'РЕОРГ 01.10.2009'!A:C,3,FALSE))</f>
        <v/>
      </c>
      <c r="BF1189" s="12" t="str">
        <f t="shared" si="645"/>
        <v>Опер.касса №4407/021</v>
      </c>
      <c r="BG1189" t="e">
        <f>LEFT(#REF!,2)</f>
        <v>#REF!</v>
      </c>
      <c r="BH1189" s="12" t="str">
        <f t="shared" si="651"/>
        <v>4407/021</v>
      </c>
      <c r="BJ1189" t="str">
        <f>IF(ISERROR(VLOOKUP($B1189,'РЕОРГ 01.05.2010'!A:B,2,FALSE)),"",VLOOKUP($B1189,'РЕОРГ 01.05.2010'!A:B,2,FALSE))</f>
        <v/>
      </c>
      <c r="BK1189" s="12" t="str">
        <f t="shared" si="646"/>
        <v>Опер.касса №4407/021</v>
      </c>
      <c r="BL1189" t="e">
        <f>LEFT(#REF!,2)</f>
        <v>#REF!</v>
      </c>
      <c r="BM1189" s="12" t="str">
        <f t="shared" si="652"/>
        <v>4407/021</v>
      </c>
      <c r="BO1189" t="str">
        <f>IF(ISERROR(VLOOKUP($B1189,'РЕОРГ 01.08.2010'!A:B,2,FALSE)),"",VLOOKUP($B1189,'РЕОРГ 01.08.2010'!A:B,2,FALSE))</f>
        <v/>
      </c>
      <c r="BP1189" s="12" t="str">
        <f t="shared" si="647"/>
        <v>Опер.касса №4407/021</v>
      </c>
      <c r="BQ1189" t="e">
        <f>LEFT(#REF!,2)</f>
        <v>#REF!</v>
      </c>
      <c r="BR1189" s="12" t="str">
        <f t="shared" si="653"/>
        <v>4407/021</v>
      </c>
    </row>
    <row r="1190" spans="1:70" ht="12.75" customHeight="1">
      <c r="A1190" t="str">
        <f t="shared" si="648"/>
        <v>4407/024</v>
      </c>
      <c r="B1190" s="133">
        <v>1320</v>
      </c>
      <c r="C1190" s="1" t="s">
        <v>2208</v>
      </c>
      <c r="D1190" s="32" t="s">
        <v>1931</v>
      </c>
      <c r="E1190" s="1" t="s">
        <v>2209</v>
      </c>
      <c r="F1190" s="1" t="s">
        <v>5684</v>
      </c>
      <c r="G1190" s="1" t="s">
        <v>2210</v>
      </c>
      <c r="H1190" s="1" t="s">
        <v>2211</v>
      </c>
      <c r="I1190" s="1" t="s">
        <v>2212</v>
      </c>
      <c r="J1190" s="1"/>
      <c r="K1190" s="1">
        <v>0.5</v>
      </c>
      <c r="L1190" s="32" t="s">
        <v>4049</v>
      </c>
      <c r="M1190" s="8" t="s">
        <v>11881</v>
      </c>
      <c r="N1190" s="2" t="s">
        <v>12481</v>
      </c>
      <c r="O1190" s="173"/>
      <c r="P1190" s="168">
        <f t="shared" si="678"/>
        <v>1187</v>
      </c>
      <c r="Q1190" s="138">
        <f t="shared" si="672"/>
        <v>25</v>
      </c>
      <c r="R1190" s="138">
        <f t="shared" si="673"/>
        <v>50</v>
      </c>
      <c r="S1190" s="138" t="e">
        <f t="shared" si="674"/>
        <v>#VALUE!</v>
      </c>
      <c r="T1190" s="138" t="e">
        <f t="shared" si="675"/>
        <v>#VALUE!</v>
      </c>
      <c r="U1190" s="138" t="e">
        <f t="shared" si="676"/>
        <v>#VALUE!</v>
      </c>
      <c r="V1190" s="138" t="e">
        <f t="shared" si="677"/>
        <v>#VALUE!</v>
      </c>
      <c r="W1190" s="158" t="str">
        <f t="shared" si="654"/>
        <v>08:00 16:30(12:30 13:30)</v>
      </c>
      <c r="X1190" s="159">
        <f>HLOOKUP(SEARCH("2",$M1190)-1,$Q$3:$V1190,$P1190+1,FALSE)</f>
        <v>25</v>
      </c>
      <c r="Y1190" s="160" t="str">
        <f t="shared" si="655"/>
        <v>08:00 16:30(12:30 13:30)|08:00 11:30</v>
      </c>
      <c r="Z1190" s="161" t="str">
        <f t="shared" si="656"/>
        <v>08:00 16:30(12:30 13:30)</v>
      </c>
      <c r="AA1190" s="158" t="str">
        <f t="shared" si="657"/>
        <v>08:00 16:30(12:30 13:30)</v>
      </c>
      <c r="AB1190" s="159" t="e">
        <f>HLOOKUP(SEARCH("3",$M1190)-1,$Q$3:$V1190,$P1190+1,FALSE)</f>
        <v>#VALUE!</v>
      </c>
      <c r="AC1190" s="160" t="e">
        <f t="shared" si="658"/>
        <v>#VALUE!</v>
      </c>
      <c r="AD1190" s="161" t="e">
        <f t="shared" si="659"/>
        <v>#VALUE!</v>
      </c>
      <c r="AE1190" s="158" t="str">
        <f t="shared" si="660"/>
        <v>выходной</v>
      </c>
      <c r="AF1190" s="159">
        <f>HLOOKUP(SEARCH("4",$M1190)-1,$Q$3:$V1190,$P1190+1,FALSE)</f>
        <v>50</v>
      </c>
      <c r="AG1190" s="161" t="str">
        <f t="shared" si="661"/>
        <v>08:00 11:30</v>
      </c>
      <c r="AH1190" s="161" t="e">
        <f t="shared" si="662"/>
        <v>#VALUE!</v>
      </c>
      <c r="AI1190" s="158" t="str">
        <f t="shared" si="663"/>
        <v>08:00 11:30</v>
      </c>
      <c r="AJ1190" s="159" t="e">
        <f>HLOOKUP(SEARCH("5",$M1190)-1,$Q$3:$V1190,$P1190+1,FALSE)</f>
        <v>#VALUE!</v>
      </c>
      <c r="AK1190" s="161" t="e">
        <f t="shared" si="664"/>
        <v>#VALUE!</v>
      </c>
      <c r="AL1190" s="161" t="e">
        <f t="shared" si="665"/>
        <v>#VALUE!</v>
      </c>
      <c r="AM1190" s="158" t="str">
        <f t="shared" si="666"/>
        <v>выходной</v>
      </c>
      <c r="AN1190" s="159" t="e">
        <f>HLOOKUP(SEARCH("6",$M1190)-1,$Q$3:$V1190,$P1190+1,FALSE)</f>
        <v>#VALUE!</v>
      </c>
      <c r="AO1190" s="161" t="e">
        <f t="shared" si="667"/>
        <v>#VALUE!</v>
      </c>
      <c r="AP1190" s="161" t="e">
        <f t="shared" si="668"/>
        <v>#VALUE!</v>
      </c>
      <c r="AQ1190" s="162" t="str">
        <f t="shared" si="669"/>
        <v>выходной</v>
      </c>
      <c r="AR1190" s="163" t="e">
        <f>HLOOKUP(SEARCH("7",$M1190)-1,$Q$3:$V1190,$P1190+1,FALSE)</f>
        <v>#VALUE!</v>
      </c>
      <c r="AS1190" s="164" t="str">
        <f t="shared" si="670"/>
        <v>выходной</v>
      </c>
      <c r="AT1190" s="142"/>
      <c r="AU1190" s="11" t="str">
        <f>IF(ISERROR(VLOOKUP(B1190,'РЕОРГ 2008'!$A:$B,2,FALSE)),"",VLOOKUP(B1190,'РЕОРГ 2008'!$A:$B,2,FALSE))</f>
        <v/>
      </c>
      <c r="AV1190" s="12" t="str">
        <f t="shared" si="671"/>
        <v>Опер.касса №4407/024</v>
      </c>
      <c r="AW1190" s="31" t="e">
        <f>LEFT(#REF!,2)</f>
        <v>#REF!</v>
      </c>
      <c r="AX1190" s="12" t="str">
        <f t="shared" si="649"/>
        <v>4407/024</v>
      </c>
      <c r="AZ1190" t="str">
        <f>IF(ISERROR(VLOOKUP(B1190,'РЕОРГ 01.08.2009'!$A:$B,2,FALSE)),"",VLOOKUP(B1190,'РЕОРГ 01.08.2009'!$A:$B,2,FALSE))</f>
        <v/>
      </c>
      <c r="BA1190" s="12" t="str">
        <f t="shared" si="644"/>
        <v>Опер.касса №4407/024</v>
      </c>
      <c r="BB1190" t="e">
        <f>LEFT(#REF!,2)</f>
        <v>#REF!</v>
      </c>
      <c r="BC1190" s="12" t="str">
        <f t="shared" si="650"/>
        <v>4407/024</v>
      </c>
      <c r="BE1190" t="str">
        <f>IF(ISERROR(VLOOKUP(B1190,'РЕОРГ 01.10.2009'!A:C,3,FALSE)),"",VLOOKUP(B1190,'РЕОРГ 01.10.2009'!A:C,3,FALSE))</f>
        <v/>
      </c>
      <c r="BF1190" s="12" t="str">
        <f t="shared" si="645"/>
        <v>Опер.касса №4407/024</v>
      </c>
      <c r="BG1190" t="e">
        <f>LEFT(#REF!,2)</f>
        <v>#REF!</v>
      </c>
      <c r="BH1190" s="12" t="str">
        <f t="shared" si="651"/>
        <v>4407/024</v>
      </c>
      <c r="BJ1190" t="str">
        <f>IF(ISERROR(VLOOKUP($B1190,'РЕОРГ 01.05.2010'!A:B,2,FALSE)),"",VLOOKUP($B1190,'РЕОРГ 01.05.2010'!A:B,2,FALSE))</f>
        <v/>
      </c>
      <c r="BK1190" s="12" t="str">
        <f t="shared" si="646"/>
        <v>Опер.касса №4407/024</v>
      </c>
      <c r="BL1190" t="e">
        <f>LEFT(#REF!,2)</f>
        <v>#REF!</v>
      </c>
      <c r="BM1190" s="12" t="str">
        <f t="shared" si="652"/>
        <v>4407/024</v>
      </c>
      <c r="BO1190" t="str">
        <f>IF(ISERROR(VLOOKUP($B1190,'РЕОРГ 01.08.2010'!A:B,2,FALSE)),"",VLOOKUP($B1190,'РЕОРГ 01.08.2010'!A:B,2,FALSE))</f>
        <v/>
      </c>
      <c r="BP1190" s="12" t="str">
        <f t="shared" si="647"/>
        <v>Опер.касса №4407/024</v>
      </c>
      <c r="BQ1190" t="e">
        <f>LEFT(#REF!,2)</f>
        <v>#REF!</v>
      </c>
      <c r="BR1190" s="12" t="str">
        <f t="shared" si="653"/>
        <v>4407/024</v>
      </c>
    </row>
    <row r="1191" spans="1:70" ht="12.75" customHeight="1">
      <c r="A1191" t="str">
        <f t="shared" si="648"/>
        <v>4407/030</v>
      </c>
      <c r="B1191" s="133">
        <v>1321</v>
      </c>
      <c r="C1191" s="1" t="s">
        <v>2213</v>
      </c>
      <c r="D1191" s="32" t="s">
        <v>1931</v>
      </c>
      <c r="E1191" s="1" t="s">
        <v>2214</v>
      </c>
      <c r="F1191" s="1" t="s">
        <v>5684</v>
      </c>
      <c r="G1191" s="1" t="s">
        <v>2215</v>
      </c>
      <c r="H1191" s="1" t="s">
        <v>2216</v>
      </c>
      <c r="I1191" s="1" t="s">
        <v>2217</v>
      </c>
      <c r="J1191" s="1"/>
      <c r="K1191" s="1">
        <v>0.25</v>
      </c>
      <c r="L1191" s="32" t="s">
        <v>4049</v>
      </c>
      <c r="M1191" s="8" t="s">
        <v>11849</v>
      </c>
      <c r="N1191" s="2" t="s">
        <v>11971</v>
      </c>
      <c r="O1191" s="173"/>
      <c r="P1191" s="168">
        <f t="shared" si="678"/>
        <v>1188</v>
      </c>
      <c r="Q1191" s="138">
        <f t="shared" si="672"/>
        <v>12</v>
      </c>
      <c r="R1191" s="138" t="e">
        <f t="shared" si="673"/>
        <v>#VALUE!</v>
      </c>
      <c r="S1191" s="138" t="e">
        <f t="shared" si="674"/>
        <v>#VALUE!</v>
      </c>
      <c r="T1191" s="138" t="e">
        <f t="shared" si="675"/>
        <v>#VALUE!</v>
      </c>
      <c r="U1191" s="138" t="e">
        <f t="shared" si="676"/>
        <v>#VALUE!</v>
      </c>
      <c r="V1191" s="138" t="e">
        <f t="shared" si="677"/>
        <v>#VALUE!</v>
      </c>
      <c r="W1191" s="158" t="str">
        <f t="shared" si="654"/>
        <v>выходной</v>
      </c>
      <c r="X1191" s="159" t="e">
        <f>HLOOKUP(SEARCH("2",$M1191)-1,$Q$3:$V1191,$P1191+1,FALSE)</f>
        <v>#N/A</v>
      </c>
      <c r="Y1191" s="160" t="str">
        <f t="shared" si="655"/>
        <v>08:00 12:30</v>
      </c>
      <c r="Z1191" s="161" t="e">
        <f t="shared" si="656"/>
        <v>#VALUE!</v>
      </c>
      <c r="AA1191" s="158" t="str">
        <f t="shared" si="657"/>
        <v>08:00 12:30</v>
      </c>
      <c r="AB1191" s="159" t="e">
        <f>HLOOKUP(SEARCH("3",$M1191)-1,$Q$3:$V1191,$P1191+1,FALSE)</f>
        <v>#VALUE!</v>
      </c>
      <c r="AC1191" s="160" t="e">
        <f t="shared" si="658"/>
        <v>#VALUE!</v>
      </c>
      <c r="AD1191" s="161" t="e">
        <f t="shared" si="659"/>
        <v>#VALUE!</v>
      </c>
      <c r="AE1191" s="158" t="str">
        <f t="shared" si="660"/>
        <v>выходной</v>
      </c>
      <c r="AF1191" s="159" t="e">
        <f>HLOOKUP(SEARCH("4",$M1191)-1,$Q$3:$V1191,$P1191+1,FALSE)</f>
        <v>#VALUE!</v>
      </c>
      <c r="AG1191" s="161" t="e">
        <f t="shared" si="661"/>
        <v>#VALUE!</v>
      </c>
      <c r="AH1191" s="161" t="e">
        <f t="shared" si="662"/>
        <v>#VALUE!</v>
      </c>
      <c r="AI1191" s="158" t="str">
        <f t="shared" si="663"/>
        <v>выходной</v>
      </c>
      <c r="AJ1191" s="159">
        <f>HLOOKUP(SEARCH("5",$M1191)-1,$Q$3:$V1191,$P1191+1,FALSE)</f>
        <v>12</v>
      </c>
      <c r="AK1191" s="161" t="str">
        <f t="shared" si="664"/>
        <v>08:00 12:30</v>
      </c>
      <c r="AL1191" s="161" t="e">
        <f t="shared" si="665"/>
        <v>#VALUE!</v>
      </c>
      <c r="AM1191" s="158" t="str">
        <f t="shared" si="666"/>
        <v>08:00 12:30</v>
      </c>
      <c r="AN1191" s="159" t="e">
        <f>HLOOKUP(SEARCH("6",$M1191)-1,$Q$3:$V1191,$P1191+1,FALSE)</f>
        <v>#VALUE!</v>
      </c>
      <c r="AO1191" s="161" t="e">
        <f t="shared" si="667"/>
        <v>#VALUE!</v>
      </c>
      <c r="AP1191" s="161" t="e">
        <f t="shared" si="668"/>
        <v>#VALUE!</v>
      </c>
      <c r="AQ1191" s="162" t="str">
        <f t="shared" si="669"/>
        <v>выходной</v>
      </c>
      <c r="AR1191" s="163" t="e">
        <f>HLOOKUP(SEARCH("7",$M1191)-1,$Q$3:$V1191,$P1191+1,FALSE)</f>
        <v>#VALUE!</v>
      </c>
      <c r="AS1191" s="164" t="str">
        <f t="shared" si="670"/>
        <v>выходной</v>
      </c>
      <c r="AT1191" s="142"/>
      <c r="AU1191" s="11" t="str">
        <f>IF(ISERROR(VLOOKUP(B1191,'РЕОРГ 2008'!$A:$B,2,FALSE)),"",VLOOKUP(B1191,'РЕОРГ 2008'!$A:$B,2,FALSE))</f>
        <v/>
      </c>
      <c r="AV1191" s="12" t="str">
        <f t="shared" si="671"/>
        <v>Опер.касса №4407/030</v>
      </c>
      <c r="AW1191" s="31" t="e">
        <f>LEFT(#REF!,2)</f>
        <v>#REF!</v>
      </c>
      <c r="AX1191" s="12" t="str">
        <f t="shared" si="649"/>
        <v>4407/030</v>
      </c>
      <c r="AZ1191" t="str">
        <f>IF(ISERROR(VLOOKUP(B1191,'РЕОРГ 01.08.2009'!$A:$B,2,FALSE)),"",VLOOKUP(B1191,'РЕОРГ 01.08.2009'!$A:$B,2,FALSE))</f>
        <v/>
      </c>
      <c r="BA1191" s="12" t="str">
        <f t="shared" si="644"/>
        <v>Опер.касса №4407/030</v>
      </c>
      <c r="BB1191" t="e">
        <f>LEFT(#REF!,2)</f>
        <v>#REF!</v>
      </c>
      <c r="BC1191" s="12" t="str">
        <f t="shared" si="650"/>
        <v>4407/030</v>
      </c>
      <c r="BE1191" t="str">
        <f>IF(ISERROR(VLOOKUP(B1191,'РЕОРГ 01.10.2009'!A:C,3,FALSE)),"",VLOOKUP(B1191,'РЕОРГ 01.10.2009'!A:C,3,FALSE))</f>
        <v/>
      </c>
      <c r="BF1191" s="12" t="str">
        <f t="shared" si="645"/>
        <v>Опер.касса №4407/030</v>
      </c>
      <c r="BG1191" t="e">
        <f>LEFT(#REF!,2)</f>
        <v>#REF!</v>
      </c>
      <c r="BH1191" s="12" t="str">
        <f t="shared" si="651"/>
        <v>4407/030</v>
      </c>
      <c r="BJ1191" t="str">
        <f>IF(ISERROR(VLOOKUP($B1191,'РЕОРГ 01.05.2010'!A:B,2,FALSE)),"",VLOOKUP($B1191,'РЕОРГ 01.05.2010'!A:B,2,FALSE))</f>
        <v/>
      </c>
      <c r="BK1191" s="12" t="str">
        <f t="shared" si="646"/>
        <v>Опер.касса №4407/030</v>
      </c>
      <c r="BL1191" t="e">
        <f>LEFT(#REF!,2)</f>
        <v>#REF!</v>
      </c>
      <c r="BM1191" s="12" t="str">
        <f t="shared" si="652"/>
        <v>4407/030</v>
      </c>
      <c r="BO1191" t="str">
        <f>IF(ISERROR(VLOOKUP($B1191,'РЕОРГ 01.08.2010'!A:B,2,FALSE)),"",VLOOKUP($B1191,'РЕОРГ 01.08.2010'!A:B,2,FALSE))</f>
        <v/>
      </c>
      <c r="BP1191" s="12" t="str">
        <f t="shared" si="647"/>
        <v>Опер.касса №4407/030</v>
      </c>
      <c r="BQ1191" t="e">
        <f>LEFT(#REF!,2)</f>
        <v>#REF!</v>
      </c>
      <c r="BR1191" s="12" t="str">
        <f t="shared" si="653"/>
        <v>4407/030</v>
      </c>
    </row>
    <row r="1192" spans="1:70" ht="12.75" customHeight="1">
      <c r="A1192" t="str">
        <f t="shared" si="648"/>
        <v>4407/031</v>
      </c>
      <c r="B1192" s="133">
        <v>1322</v>
      </c>
      <c r="C1192" s="1" t="s">
        <v>2218</v>
      </c>
      <c r="D1192" s="32" t="s">
        <v>1931</v>
      </c>
      <c r="E1192" s="1" t="s">
        <v>1597</v>
      </c>
      <c r="F1192" s="1" t="s">
        <v>5684</v>
      </c>
      <c r="G1192" s="1" t="s">
        <v>2219</v>
      </c>
      <c r="H1192" s="1" t="s">
        <v>2220</v>
      </c>
      <c r="I1192" s="1" t="s">
        <v>11168</v>
      </c>
      <c r="J1192" s="1"/>
      <c r="K1192" s="1">
        <v>3</v>
      </c>
      <c r="L1192" s="32" t="s">
        <v>4051</v>
      </c>
      <c r="M1192" s="8" t="s">
        <v>12330</v>
      </c>
      <c r="N1192" s="2" t="s">
        <v>12482</v>
      </c>
      <c r="O1192" s="173"/>
      <c r="P1192" s="168">
        <f t="shared" si="678"/>
        <v>1189</v>
      </c>
      <c r="Q1192" s="138">
        <f t="shared" si="672"/>
        <v>12</v>
      </c>
      <c r="R1192" s="138">
        <f t="shared" si="673"/>
        <v>24</v>
      </c>
      <c r="S1192" s="138">
        <f t="shared" si="674"/>
        <v>36</v>
      </c>
      <c r="T1192" s="138">
        <f t="shared" si="675"/>
        <v>48</v>
      </c>
      <c r="U1192" s="138" t="e">
        <f t="shared" si="676"/>
        <v>#VALUE!</v>
      </c>
      <c r="V1192" s="138" t="e">
        <f t="shared" si="677"/>
        <v>#VALUE!</v>
      </c>
      <c r="W1192" s="158" t="str">
        <f t="shared" si="654"/>
        <v>08:00 18:00</v>
      </c>
      <c r="X1192" s="159">
        <f>HLOOKUP(SEARCH("2",$M1192)-1,$Q$3:$V1192,$P1192+1,FALSE)</f>
        <v>12</v>
      </c>
      <c r="Y1192" s="160" t="str">
        <f t="shared" si="655"/>
        <v>08:00 18:00|08:00 18:00|08:00 18:00|08:00 13:00</v>
      </c>
      <c r="Z1192" s="161" t="str">
        <f t="shared" si="656"/>
        <v>08:00 18:00</v>
      </c>
      <c r="AA1192" s="158" t="str">
        <f t="shared" si="657"/>
        <v>08:00 18:00</v>
      </c>
      <c r="AB1192" s="159">
        <f>HLOOKUP(SEARCH("3",$M1192)-1,$Q$3:$V1192,$P1192+1,FALSE)</f>
        <v>24</v>
      </c>
      <c r="AC1192" s="160" t="str">
        <f t="shared" si="658"/>
        <v>08:00 18:00|08:00 18:00|08:00 13:00</v>
      </c>
      <c r="AD1192" s="161" t="str">
        <f t="shared" si="659"/>
        <v>08:00 18:00</v>
      </c>
      <c r="AE1192" s="158" t="str">
        <f t="shared" si="660"/>
        <v>08:00 18:00</v>
      </c>
      <c r="AF1192" s="159">
        <f>HLOOKUP(SEARCH("4",$M1192)-1,$Q$3:$V1192,$P1192+1,FALSE)</f>
        <v>36</v>
      </c>
      <c r="AG1192" s="161" t="str">
        <f t="shared" si="661"/>
        <v>08:00 18:00|08:00 13:00</v>
      </c>
      <c r="AH1192" s="161" t="str">
        <f t="shared" si="662"/>
        <v>08:00 18:00</v>
      </c>
      <c r="AI1192" s="158" t="str">
        <f t="shared" si="663"/>
        <v>08:00 18:00</v>
      </c>
      <c r="AJ1192" s="159" t="e">
        <f>HLOOKUP(SEARCH("5",$M1192)-1,$Q$3:$V1192,$P1192+1,FALSE)</f>
        <v>#VALUE!</v>
      </c>
      <c r="AK1192" s="161" t="e">
        <f t="shared" si="664"/>
        <v>#VALUE!</v>
      </c>
      <c r="AL1192" s="161" t="e">
        <f t="shared" si="665"/>
        <v>#VALUE!</v>
      </c>
      <c r="AM1192" s="158" t="str">
        <f t="shared" si="666"/>
        <v>выходной</v>
      </c>
      <c r="AN1192" s="159" t="e">
        <f>HLOOKUP(SEARCH("6",$M1192)-1,$Q$3:$V1192,$P1192+1,FALSE)</f>
        <v>#VALUE!</v>
      </c>
      <c r="AO1192" s="161" t="e">
        <f t="shared" si="667"/>
        <v>#VALUE!</v>
      </c>
      <c r="AP1192" s="161" t="e">
        <f t="shared" si="668"/>
        <v>#VALUE!</v>
      </c>
      <c r="AQ1192" s="162" t="str">
        <f t="shared" si="669"/>
        <v>выходной</v>
      </c>
      <c r="AR1192" s="163">
        <f>HLOOKUP(SEARCH("7",$M1192)-1,$Q$3:$V1192,$P1192+1,FALSE)</f>
        <v>48</v>
      </c>
      <c r="AS1192" s="164" t="str">
        <f t="shared" si="670"/>
        <v>08:00 13:00</v>
      </c>
      <c r="AT1192" s="142"/>
      <c r="AU1192" s="11" t="str">
        <f>IF(ISERROR(VLOOKUP(B1192,'РЕОРГ 2008'!$A:$B,2,FALSE)),"",VLOOKUP(B1192,'РЕОРГ 2008'!$A:$B,2,FALSE))</f>
        <v/>
      </c>
      <c r="AV1192" s="12" t="str">
        <f t="shared" si="671"/>
        <v>Опер.касса №4407/031</v>
      </c>
      <c r="AW1192" s="31" t="e">
        <f>LEFT(#REF!,2)</f>
        <v>#REF!</v>
      </c>
      <c r="AX1192" s="12" t="str">
        <f t="shared" si="649"/>
        <v>4407/031</v>
      </c>
      <c r="AZ1192" t="str">
        <f>IF(ISERROR(VLOOKUP(B1192,'РЕОРГ 01.08.2009'!$A:$B,2,FALSE)),"",VLOOKUP(B1192,'РЕОРГ 01.08.2009'!$A:$B,2,FALSE))</f>
        <v/>
      </c>
      <c r="BA1192" s="12" t="str">
        <f t="shared" si="644"/>
        <v>Опер.касса №4407/031</v>
      </c>
      <c r="BB1192" t="e">
        <f>LEFT(#REF!,2)</f>
        <v>#REF!</v>
      </c>
      <c r="BC1192" s="12" t="str">
        <f t="shared" si="650"/>
        <v>4407/031</v>
      </c>
      <c r="BE1192" t="str">
        <f>IF(ISERROR(VLOOKUP(B1192,'РЕОРГ 01.10.2009'!A:C,3,FALSE)),"",VLOOKUP(B1192,'РЕОРГ 01.10.2009'!A:C,3,FALSE))</f>
        <v/>
      </c>
      <c r="BF1192" s="12" t="str">
        <f t="shared" si="645"/>
        <v>Опер.касса №4407/031</v>
      </c>
      <c r="BG1192" t="e">
        <f>LEFT(#REF!,2)</f>
        <v>#REF!</v>
      </c>
      <c r="BH1192" s="12" t="str">
        <f t="shared" si="651"/>
        <v>4407/031</v>
      </c>
      <c r="BJ1192" t="str">
        <f>IF(ISERROR(VLOOKUP($B1192,'РЕОРГ 01.05.2010'!A:B,2,FALSE)),"",VLOOKUP($B1192,'РЕОРГ 01.05.2010'!A:B,2,FALSE))</f>
        <v/>
      </c>
      <c r="BK1192" s="12" t="str">
        <f t="shared" si="646"/>
        <v>Опер.касса №4407/031</v>
      </c>
      <c r="BL1192" t="e">
        <f>LEFT(#REF!,2)</f>
        <v>#REF!</v>
      </c>
      <c r="BM1192" s="12" t="str">
        <f t="shared" si="652"/>
        <v>4407/031</v>
      </c>
      <c r="BO1192" t="str">
        <f>IF(ISERROR(VLOOKUP($B1192,'РЕОРГ 01.08.2010'!A:B,2,FALSE)),"",VLOOKUP($B1192,'РЕОРГ 01.08.2010'!A:B,2,FALSE))</f>
        <v/>
      </c>
      <c r="BP1192" s="12" t="str">
        <f t="shared" si="647"/>
        <v>Опер.касса №4407/031</v>
      </c>
      <c r="BQ1192" t="e">
        <f>LEFT(#REF!,2)</f>
        <v>#REF!</v>
      </c>
      <c r="BR1192" s="12" t="str">
        <f t="shared" si="653"/>
        <v>4407/031</v>
      </c>
    </row>
    <row r="1193" spans="1:70" ht="12.75" customHeight="1">
      <c r="A1193" t="str">
        <f t="shared" si="648"/>
        <v>4407/032</v>
      </c>
      <c r="B1193" s="133">
        <v>1323</v>
      </c>
      <c r="C1193" s="1" t="s">
        <v>2221</v>
      </c>
      <c r="D1193" s="32" t="s">
        <v>7017</v>
      </c>
      <c r="E1193" s="1" t="s">
        <v>1597</v>
      </c>
      <c r="F1193" s="1" t="s">
        <v>5684</v>
      </c>
      <c r="G1193" s="1" t="s">
        <v>2222</v>
      </c>
      <c r="H1193" s="1" t="s">
        <v>2223</v>
      </c>
      <c r="I1193" s="1" t="s">
        <v>2224</v>
      </c>
      <c r="J1193" s="1"/>
      <c r="K1193" s="1">
        <v>5</v>
      </c>
      <c r="L1193" s="32" t="s">
        <v>4051</v>
      </c>
      <c r="M1193" s="8" t="s">
        <v>11771</v>
      </c>
      <c r="N1193" s="2" t="s">
        <v>12483</v>
      </c>
      <c r="O1193" s="173"/>
      <c r="P1193" s="168">
        <f t="shared" si="678"/>
        <v>1190</v>
      </c>
      <c r="Q1193" s="138">
        <f t="shared" si="672"/>
        <v>12</v>
      </c>
      <c r="R1193" s="138">
        <f t="shared" si="673"/>
        <v>24</v>
      </c>
      <c r="S1193" s="138">
        <f t="shared" si="674"/>
        <v>36</v>
      </c>
      <c r="T1193" s="138">
        <f t="shared" si="675"/>
        <v>48</v>
      </c>
      <c r="U1193" s="138" t="e">
        <f t="shared" si="676"/>
        <v>#VALUE!</v>
      </c>
      <c r="V1193" s="138" t="e">
        <f t="shared" si="677"/>
        <v>#VALUE!</v>
      </c>
      <c r="W1193" s="158" t="str">
        <f t="shared" si="654"/>
        <v>08:00 16:30</v>
      </c>
      <c r="X1193" s="159">
        <f>HLOOKUP(SEARCH("2",$M1193)-1,$Q$3:$V1193,$P1193+1,FALSE)</f>
        <v>12</v>
      </c>
      <c r="Y1193" s="160" t="str">
        <f t="shared" si="655"/>
        <v>08:00 16:30|08:00 16:30|08:00 16:30|08:00 16:30</v>
      </c>
      <c r="Z1193" s="161" t="str">
        <f t="shared" si="656"/>
        <v>08:00 16:30</v>
      </c>
      <c r="AA1193" s="158" t="str">
        <f t="shared" si="657"/>
        <v>08:00 16:30</v>
      </c>
      <c r="AB1193" s="159">
        <f>HLOOKUP(SEARCH("3",$M1193)-1,$Q$3:$V1193,$P1193+1,FALSE)</f>
        <v>24</v>
      </c>
      <c r="AC1193" s="160" t="str">
        <f t="shared" si="658"/>
        <v>08:00 16:30|08:00 16:30|08:00 16:30</v>
      </c>
      <c r="AD1193" s="161" t="str">
        <f t="shared" si="659"/>
        <v>08:00 16:30</v>
      </c>
      <c r="AE1193" s="158" t="str">
        <f t="shared" si="660"/>
        <v>08:00 16:30</v>
      </c>
      <c r="AF1193" s="159">
        <f>HLOOKUP(SEARCH("4",$M1193)-1,$Q$3:$V1193,$P1193+1,FALSE)</f>
        <v>36</v>
      </c>
      <c r="AG1193" s="161" t="str">
        <f t="shared" si="661"/>
        <v>08:00 16:30|08:00 16:30</v>
      </c>
      <c r="AH1193" s="161" t="str">
        <f t="shared" si="662"/>
        <v>08:00 16:30</v>
      </c>
      <c r="AI1193" s="158" t="str">
        <f t="shared" si="663"/>
        <v>08:00 16:30</v>
      </c>
      <c r="AJ1193" s="159">
        <f>HLOOKUP(SEARCH("5",$M1193)-1,$Q$3:$V1193,$P1193+1,FALSE)</f>
        <v>48</v>
      </c>
      <c r="AK1193" s="161" t="str">
        <f t="shared" si="664"/>
        <v>08:00 16:30</v>
      </c>
      <c r="AL1193" s="161" t="e">
        <f t="shared" si="665"/>
        <v>#VALUE!</v>
      </c>
      <c r="AM1193" s="158" t="str">
        <f t="shared" si="666"/>
        <v>08:00 16:30</v>
      </c>
      <c r="AN1193" s="159" t="e">
        <f>HLOOKUP(SEARCH("6",$M1193)-1,$Q$3:$V1193,$P1193+1,FALSE)</f>
        <v>#VALUE!</v>
      </c>
      <c r="AO1193" s="161" t="e">
        <f t="shared" si="667"/>
        <v>#VALUE!</v>
      </c>
      <c r="AP1193" s="161" t="e">
        <f t="shared" si="668"/>
        <v>#VALUE!</v>
      </c>
      <c r="AQ1193" s="162" t="str">
        <f t="shared" si="669"/>
        <v>выходной</v>
      </c>
      <c r="AR1193" s="163" t="e">
        <f>HLOOKUP(SEARCH("7",$M1193)-1,$Q$3:$V1193,$P1193+1,FALSE)</f>
        <v>#VALUE!</v>
      </c>
      <c r="AS1193" s="164" t="str">
        <f t="shared" si="670"/>
        <v>выходной</v>
      </c>
      <c r="AT1193" s="142"/>
      <c r="AU1193" s="11" t="str">
        <f>IF(ISERROR(VLOOKUP(B1193,'РЕОРГ 2008'!$A:$B,2,FALSE)),"",VLOOKUP(B1193,'РЕОРГ 2008'!$A:$B,2,FALSE))</f>
        <v/>
      </c>
      <c r="AV1193" s="12" t="str">
        <f t="shared" si="671"/>
        <v>Доп.офис №4407/032</v>
      </c>
      <c r="AW1193" s="31" t="e">
        <f>LEFT(#REF!,2)</f>
        <v>#REF!</v>
      </c>
      <c r="AX1193" s="12" t="str">
        <f t="shared" si="649"/>
        <v>4407/032</v>
      </c>
      <c r="AZ1193" t="str">
        <f>IF(ISERROR(VLOOKUP(B1193,'РЕОРГ 01.08.2009'!$A:$B,2,FALSE)),"",VLOOKUP(B1193,'РЕОРГ 01.08.2009'!$A:$B,2,FALSE))</f>
        <v/>
      </c>
      <c r="BA1193" s="12" t="str">
        <f t="shared" si="644"/>
        <v>Доп.офис №4407/032</v>
      </c>
      <c r="BB1193" t="e">
        <f>LEFT(#REF!,2)</f>
        <v>#REF!</v>
      </c>
      <c r="BC1193" s="12" t="str">
        <f t="shared" si="650"/>
        <v>4407/032</v>
      </c>
      <c r="BE1193" t="str">
        <f>IF(ISERROR(VLOOKUP(B1193,'РЕОРГ 01.10.2009'!A:C,3,FALSE)),"",VLOOKUP(B1193,'РЕОРГ 01.10.2009'!A:C,3,FALSE))</f>
        <v/>
      </c>
      <c r="BF1193" s="12" t="str">
        <f t="shared" si="645"/>
        <v>Доп.офис №4407/032</v>
      </c>
      <c r="BG1193" t="e">
        <f>LEFT(#REF!,2)</f>
        <v>#REF!</v>
      </c>
      <c r="BH1193" s="12" t="str">
        <f t="shared" si="651"/>
        <v>4407/032</v>
      </c>
      <c r="BJ1193" t="str">
        <f>IF(ISERROR(VLOOKUP($B1193,'РЕОРГ 01.05.2010'!A:B,2,FALSE)),"",VLOOKUP($B1193,'РЕОРГ 01.05.2010'!A:B,2,FALSE))</f>
        <v/>
      </c>
      <c r="BK1193" s="12" t="str">
        <f t="shared" si="646"/>
        <v>Доп.офис №4407/032</v>
      </c>
      <c r="BL1193" t="e">
        <f>LEFT(#REF!,2)</f>
        <v>#REF!</v>
      </c>
      <c r="BM1193" s="12" t="str">
        <f t="shared" si="652"/>
        <v>4407/032</v>
      </c>
      <c r="BO1193" t="str">
        <f>IF(ISERROR(VLOOKUP($B1193,'РЕОРГ 01.08.2010'!A:B,2,FALSE)),"",VLOOKUP($B1193,'РЕОРГ 01.08.2010'!A:B,2,FALSE))</f>
        <v/>
      </c>
      <c r="BP1193" s="12" t="str">
        <f t="shared" si="647"/>
        <v>Доп.офис №4407/032</v>
      </c>
      <c r="BQ1193" t="e">
        <f>LEFT(#REF!,2)</f>
        <v>#REF!</v>
      </c>
      <c r="BR1193" s="12" t="str">
        <f t="shared" si="653"/>
        <v>4407/032</v>
      </c>
    </row>
    <row r="1194" spans="1:70" ht="12.75" customHeight="1">
      <c r="A1194" t="str">
        <f t="shared" si="648"/>
        <v>4407/033</v>
      </c>
      <c r="B1194" s="133">
        <v>1324</v>
      </c>
      <c r="C1194" s="1" t="s">
        <v>2225</v>
      </c>
      <c r="D1194" s="32" t="s">
        <v>7017</v>
      </c>
      <c r="E1194" s="1" t="s">
        <v>2226</v>
      </c>
      <c r="F1194" s="1" t="s">
        <v>5684</v>
      </c>
      <c r="G1194" s="1" t="s">
        <v>2227</v>
      </c>
      <c r="H1194" s="1" t="s">
        <v>2228</v>
      </c>
      <c r="I1194" s="1" t="s">
        <v>2229</v>
      </c>
      <c r="J1194" s="1"/>
      <c r="K1194" s="1">
        <v>10</v>
      </c>
      <c r="L1194" s="32" t="s">
        <v>4052</v>
      </c>
      <c r="M1194" s="8" t="s">
        <v>11773</v>
      </c>
      <c r="N1194" s="2" t="s">
        <v>12484</v>
      </c>
      <c r="O1194" s="173"/>
      <c r="P1194" s="168">
        <f t="shared" si="678"/>
        <v>1191</v>
      </c>
      <c r="Q1194" s="138">
        <f t="shared" si="672"/>
        <v>12</v>
      </c>
      <c r="R1194" s="138">
        <f t="shared" si="673"/>
        <v>24</v>
      </c>
      <c r="S1194" s="138">
        <f t="shared" si="674"/>
        <v>36</v>
      </c>
      <c r="T1194" s="138">
        <f t="shared" si="675"/>
        <v>48</v>
      </c>
      <c r="U1194" s="138">
        <f t="shared" si="676"/>
        <v>60</v>
      </c>
      <c r="V1194" s="138" t="e">
        <f t="shared" si="677"/>
        <v>#VALUE!</v>
      </c>
      <c r="W1194" s="158" t="str">
        <f t="shared" si="654"/>
        <v>08:00 17:30</v>
      </c>
      <c r="X1194" s="159">
        <f>HLOOKUP(SEARCH("2",$M1194)-1,$Q$3:$V1194,$P1194+1,FALSE)</f>
        <v>12</v>
      </c>
      <c r="Y1194" s="160" t="str">
        <f t="shared" si="655"/>
        <v>08:00 17:30|08:00 17:30|08:00 17:30|08:00 17:30|08:00 13:00</v>
      </c>
      <c r="Z1194" s="161" t="str">
        <f t="shared" si="656"/>
        <v>08:00 17:30</v>
      </c>
      <c r="AA1194" s="158" t="str">
        <f t="shared" si="657"/>
        <v>08:00 17:30</v>
      </c>
      <c r="AB1194" s="159">
        <f>HLOOKUP(SEARCH("3",$M1194)-1,$Q$3:$V1194,$P1194+1,FALSE)</f>
        <v>24</v>
      </c>
      <c r="AC1194" s="160" t="str">
        <f t="shared" si="658"/>
        <v>08:00 17:30|08:00 17:30|08:00 17:30|08:00 13:00</v>
      </c>
      <c r="AD1194" s="161" t="str">
        <f t="shared" si="659"/>
        <v>08:00 17:30</v>
      </c>
      <c r="AE1194" s="158" t="str">
        <f t="shared" si="660"/>
        <v>08:00 17:30</v>
      </c>
      <c r="AF1194" s="159">
        <f>HLOOKUP(SEARCH("4",$M1194)-1,$Q$3:$V1194,$P1194+1,FALSE)</f>
        <v>36</v>
      </c>
      <c r="AG1194" s="161" t="str">
        <f t="shared" si="661"/>
        <v>08:00 17:30|08:00 17:30|08:00 13:00</v>
      </c>
      <c r="AH1194" s="161" t="str">
        <f t="shared" si="662"/>
        <v>08:00 17:30</v>
      </c>
      <c r="AI1194" s="158" t="str">
        <f t="shared" si="663"/>
        <v>08:00 17:30</v>
      </c>
      <c r="AJ1194" s="159">
        <f>HLOOKUP(SEARCH("5",$M1194)-1,$Q$3:$V1194,$P1194+1,FALSE)</f>
        <v>48</v>
      </c>
      <c r="AK1194" s="161" t="str">
        <f t="shared" si="664"/>
        <v>08:00 17:30|08:00 13:00</v>
      </c>
      <c r="AL1194" s="161" t="str">
        <f t="shared" si="665"/>
        <v>08:00 17:30</v>
      </c>
      <c r="AM1194" s="158" t="str">
        <f t="shared" si="666"/>
        <v>08:00 17:30</v>
      </c>
      <c r="AN1194" s="159">
        <f>HLOOKUP(SEARCH("6",$M1194)-1,$Q$3:$V1194,$P1194+1,FALSE)</f>
        <v>60</v>
      </c>
      <c r="AO1194" s="161" t="str">
        <f t="shared" si="667"/>
        <v>08:00 13:00</v>
      </c>
      <c r="AP1194" s="161" t="e">
        <f t="shared" si="668"/>
        <v>#VALUE!</v>
      </c>
      <c r="AQ1194" s="162" t="str">
        <f t="shared" si="669"/>
        <v>08:00 13:00</v>
      </c>
      <c r="AR1194" s="163" t="e">
        <f>HLOOKUP(SEARCH("7",$M1194)-1,$Q$3:$V1194,$P1194+1,FALSE)</f>
        <v>#VALUE!</v>
      </c>
      <c r="AS1194" s="164" t="str">
        <f t="shared" si="670"/>
        <v>выходной</v>
      </c>
      <c r="AT1194" s="142"/>
      <c r="AU1194" s="11" t="str">
        <f>IF(ISERROR(VLOOKUP(B1194,'РЕОРГ 2008'!$A:$B,2,FALSE)),"",VLOOKUP(B1194,'РЕОРГ 2008'!$A:$B,2,FALSE))</f>
        <v/>
      </c>
      <c r="AV1194" s="12" t="str">
        <f t="shared" si="671"/>
        <v>Доп.офис №4407/033</v>
      </c>
      <c r="AW1194" s="31" t="e">
        <f>LEFT(#REF!,2)</f>
        <v>#REF!</v>
      </c>
      <c r="AX1194" s="12" t="str">
        <f t="shared" si="649"/>
        <v>4407/033</v>
      </c>
      <c r="AZ1194" t="str">
        <f>IF(ISERROR(VLOOKUP(B1194,'РЕОРГ 01.08.2009'!$A:$B,2,FALSE)),"",VLOOKUP(B1194,'РЕОРГ 01.08.2009'!$A:$B,2,FALSE))</f>
        <v/>
      </c>
      <c r="BA1194" s="12" t="str">
        <f t="shared" si="644"/>
        <v>Доп.офис №4407/033</v>
      </c>
      <c r="BB1194" t="e">
        <f>LEFT(#REF!,2)</f>
        <v>#REF!</v>
      </c>
      <c r="BC1194" s="12" t="str">
        <f t="shared" si="650"/>
        <v>4407/033</v>
      </c>
      <c r="BE1194" t="str">
        <f>IF(ISERROR(VLOOKUP(B1194,'РЕОРГ 01.10.2009'!A:C,3,FALSE)),"",VLOOKUP(B1194,'РЕОРГ 01.10.2009'!A:C,3,FALSE))</f>
        <v/>
      </c>
      <c r="BF1194" s="12" t="str">
        <f t="shared" si="645"/>
        <v>Доп.офис №4407/033</v>
      </c>
      <c r="BG1194" t="e">
        <f>LEFT(#REF!,2)</f>
        <v>#REF!</v>
      </c>
      <c r="BH1194" s="12" t="str">
        <f t="shared" si="651"/>
        <v>4407/033</v>
      </c>
      <c r="BJ1194" t="str">
        <f>IF(ISERROR(VLOOKUP($B1194,'РЕОРГ 01.05.2010'!A:B,2,FALSE)),"",VLOOKUP($B1194,'РЕОРГ 01.05.2010'!A:B,2,FALSE))</f>
        <v/>
      </c>
      <c r="BK1194" s="12" t="str">
        <f t="shared" si="646"/>
        <v>Доп.офис №4407/033</v>
      </c>
      <c r="BL1194" t="e">
        <f>LEFT(#REF!,2)</f>
        <v>#REF!</v>
      </c>
      <c r="BM1194" s="12" t="str">
        <f t="shared" si="652"/>
        <v>4407/033</v>
      </c>
      <c r="BO1194" t="str">
        <f>IF(ISERROR(VLOOKUP($B1194,'РЕОРГ 01.08.2010'!A:B,2,FALSE)),"",VLOOKUP($B1194,'РЕОРГ 01.08.2010'!A:B,2,FALSE))</f>
        <v/>
      </c>
      <c r="BP1194" s="12" t="str">
        <f t="shared" si="647"/>
        <v>Доп.офис №4407/033</v>
      </c>
      <c r="BQ1194" t="e">
        <f>LEFT(#REF!,2)</f>
        <v>#REF!</v>
      </c>
      <c r="BR1194" s="12" t="str">
        <f t="shared" si="653"/>
        <v>4407/033</v>
      </c>
    </row>
    <row r="1195" spans="1:70" ht="12.75" customHeight="1">
      <c r="A1195" t="str">
        <f t="shared" si="648"/>
        <v>4407/034</v>
      </c>
      <c r="B1195" s="133">
        <v>1325</v>
      </c>
      <c r="C1195" s="1" t="s">
        <v>2230</v>
      </c>
      <c r="D1195" s="32" t="s">
        <v>1931</v>
      </c>
      <c r="E1195" s="1" t="s">
        <v>2231</v>
      </c>
      <c r="F1195" s="1" t="s">
        <v>5684</v>
      </c>
      <c r="G1195" s="1" t="s">
        <v>2232</v>
      </c>
      <c r="H1195" s="1" t="s">
        <v>2233</v>
      </c>
      <c r="I1195" s="1" t="s">
        <v>2234</v>
      </c>
      <c r="J1195" s="1"/>
      <c r="K1195" s="1">
        <v>0.5</v>
      </c>
      <c r="L1195" s="32" t="s">
        <v>4049</v>
      </c>
      <c r="M1195" s="8" t="s">
        <v>11976</v>
      </c>
      <c r="N1195" s="2" t="s">
        <v>12277</v>
      </c>
      <c r="O1195" s="173"/>
      <c r="P1195" s="168">
        <f t="shared" si="678"/>
        <v>1192</v>
      </c>
      <c r="Q1195" s="138">
        <f t="shared" si="672"/>
        <v>25</v>
      </c>
      <c r="R1195" s="138">
        <f t="shared" si="673"/>
        <v>50</v>
      </c>
      <c r="S1195" s="138" t="e">
        <f t="shared" si="674"/>
        <v>#VALUE!</v>
      </c>
      <c r="T1195" s="138" t="e">
        <f t="shared" si="675"/>
        <v>#VALUE!</v>
      </c>
      <c r="U1195" s="138" t="e">
        <f t="shared" si="676"/>
        <v>#VALUE!</v>
      </c>
      <c r="V1195" s="138" t="e">
        <f t="shared" si="677"/>
        <v>#VALUE!</v>
      </c>
      <c r="W1195" s="158" t="str">
        <f t="shared" si="654"/>
        <v>08:00 15:30(12:30 13:30)</v>
      </c>
      <c r="X1195" s="159" t="e">
        <f>HLOOKUP(SEARCH("2",$M1195)-1,$Q$3:$V1195,$P1195+1,FALSE)</f>
        <v>#VALUE!</v>
      </c>
      <c r="Y1195" s="160" t="e">
        <f t="shared" si="655"/>
        <v>#VALUE!</v>
      </c>
      <c r="Z1195" s="161" t="e">
        <f t="shared" si="656"/>
        <v>#VALUE!</v>
      </c>
      <c r="AA1195" s="158" t="str">
        <f t="shared" si="657"/>
        <v>выходной</v>
      </c>
      <c r="AB1195" s="159">
        <f>HLOOKUP(SEARCH("3",$M1195)-1,$Q$3:$V1195,$P1195+1,FALSE)</f>
        <v>25</v>
      </c>
      <c r="AC1195" s="160" t="str">
        <f t="shared" si="658"/>
        <v>08:00 15:30(12:30 13:30)|08:00 14:30(12:30 13:30)</v>
      </c>
      <c r="AD1195" s="161" t="str">
        <f t="shared" si="659"/>
        <v>08:00 15:30(12:30 13:30)</v>
      </c>
      <c r="AE1195" s="158" t="str">
        <f t="shared" si="660"/>
        <v>08:00 15:30(12:30 13:30)</v>
      </c>
      <c r="AF1195" s="159">
        <f>HLOOKUP(SEARCH("4",$M1195)-1,$Q$3:$V1195,$P1195+1,FALSE)</f>
        <v>50</v>
      </c>
      <c r="AG1195" s="161" t="str">
        <f t="shared" si="661"/>
        <v>08:00 14:30(12:30 13:30)</v>
      </c>
      <c r="AH1195" s="161" t="e">
        <f t="shared" si="662"/>
        <v>#VALUE!</v>
      </c>
      <c r="AI1195" s="158" t="str">
        <f t="shared" si="663"/>
        <v>08:00 14:30(12:30 13:30)</v>
      </c>
      <c r="AJ1195" s="159" t="e">
        <f>HLOOKUP(SEARCH("5",$M1195)-1,$Q$3:$V1195,$P1195+1,FALSE)</f>
        <v>#VALUE!</v>
      </c>
      <c r="AK1195" s="161" t="e">
        <f t="shared" si="664"/>
        <v>#VALUE!</v>
      </c>
      <c r="AL1195" s="161" t="e">
        <f t="shared" si="665"/>
        <v>#VALUE!</v>
      </c>
      <c r="AM1195" s="158" t="str">
        <f t="shared" si="666"/>
        <v>выходной</v>
      </c>
      <c r="AN1195" s="159" t="e">
        <f>HLOOKUP(SEARCH("6",$M1195)-1,$Q$3:$V1195,$P1195+1,FALSE)</f>
        <v>#VALUE!</v>
      </c>
      <c r="AO1195" s="161" t="e">
        <f t="shared" si="667"/>
        <v>#VALUE!</v>
      </c>
      <c r="AP1195" s="161" t="e">
        <f t="shared" si="668"/>
        <v>#VALUE!</v>
      </c>
      <c r="AQ1195" s="162" t="str">
        <f t="shared" si="669"/>
        <v>выходной</v>
      </c>
      <c r="AR1195" s="163" t="e">
        <f>HLOOKUP(SEARCH("7",$M1195)-1,$Q$3:$V1195,$P1195+1,FALSE)</f>
        <v>#VALUE!</v>
      </c>
      <c r="AS1195" s="164" t="str">
        <f t="shared" si="670"/>
        <v>выходной</v>
      </c>
      <c r="AT1195" s="142"/>
      <c r="AU1195" s="11" t="str">
        <f>IF(ISERROR(VLOOKUP(B1195,'РЕОРГ 2008'!$A:$B,2,FALSE)),"",VLOOKUP(B1195,'РЕОРГ 2008'!$A:$B,2,FALSE))</f>
        <v/>
      </c>
      <c r="AV1195" s="12" t="str">
        <f t="shared" si="671"/>
        <v>Опер.касса №4407/034</v>
      </c>
      <c r="AW1195" s="31" t="e">
        <f>LEFT(#REF!,2)</f>
        <v>#REF!</v>
      </c>
      <c r="AX1195" s="12" t="str">
        <f t="shared" si="649"/>
        <v>4407/034</v>
      </c>
      <c r="AZ1195" t="str">
        <f>IF(ISERROR(VLOOKUP(B1195,'РЕОРГ 01.08.2009'!$A:$B,2,FALSE)),"",VLOOKUP(B1195,'РЕОРГ 01.08.2009'!$A:$B,2,FALSE))</f>
        <v/>
      </c>
      <c r="BA1195" s="12" t="str">
        <f t="shared" si="644"/>
        <v>Опер.касса №4407/034</v>
      </c>
      <c r="BB1195" t="e">
        <f>LEFT(#REF!,2)</f>
        <v>#REF!</v>
      </c>
      <c r="BC1195" s="12" t="str">
        <f t="shared" si="650"/>
        <v>4407/034</v>
      </c>
      <c r="BE1195" t="str">
        <f>IF(ISERROR(VLOOKUP(B1195,'РЕОРГ 01.10.2009'!A:C,3,FALSE)),"",VLOOKUP(B1195,'РЕОРГ 01.10.2009'!A:C,3,FALSE))</f>
        <v/>
      </c>
      <c r="BF1195" s="12" t="str">
        <f t="shared" si="645"/>
        <v>Опер.касса №4407/034</v>
      </c>
      <c r="BG1195" t="e">
        <f>LEFT(#REF!,2)</f>
        <v>#REF!</v>
      </c>
      <c r="BH1195" s="12" t="str">
        <f t="shared" si="651"/>
        <v>4407/034</v>
      </c>
      <c r="BJ1195" t="str">
        <f>IF(ISERROR(VLOOKUP($B1195,'РЕОРГ 01.05.2010'!A:B,2,FALSE)),"",VLOOKUP($B1195,'РЕОРГ 01.05.2010'!A:B,2,FALSE))</f>
        <v/>
      </c>
      <c r="BK1195" s="12" t="str">
        <f t="shared" si="646"/>
        <v>Опер.касса №4407/034</v>
      </c>
      <c r="BL1195" t="e">
        <f>LEFT(#REF!,2)</f>
        <v>#REF!</v>
      </c>
      <c r="BM1195" s="12" t="str">
        <f t="shared" si="652"/>
        <v>4407/034</v>
      </c>
      <c r="BO1195" t="str">
        <f>IF(ISERROR(VLOOKUP($B1195,'РЕОРГ 01.08.2010'!A:B,2,FALSE)),"",VLOOKUP($B1195,'РЕОРГ 01.08.2010'!A:B,2,FALSE))</f>
        <v/>
      </c>
      <c r="BP1195" s="12" t="str">
        <f t="shared" si="647"/>
        <v>Опер.касса №4407/034</v>
      </c>
      <c r="BQ1195" t="e">
        <f>LEFT(#REF!,2)</f>
        <v>#REF!</v>
      </c>
      <c r="BR1195" s="12" t="str">
        <f t="shared" si="653"/>
        <v>4407/034</v>
      </c>
    </row>
    <row r="1196" spans="1:70" ht="12.75" customHeight="1">
      <c r="A1196" t="str">
        <f t="shared" si="648"/>
        <v>4407/035</v>
      </c>
      <c r="B1196" s="133">
        <v>1326</v>
      </c>
      <c r="C1196" s="1" t="s">
        <v>2235</v>
      </c>
      <c r="D1196" s="32" t="s">
        <v>1931</v>
      </c>
      <c r="E1196" s="1" t="s">
        <v>2236</v>
      </c>
      <c r="F1196" s="1" t="s">
        <v>5684</v>
      </c>
      <c r="G1196" s="1" t="s">
        <v>2237</v>
      </c>
      <c r="H1196" s="1" t="s">
        <v>2238</v>
      </c>
      <c r="I1196" s="1" t="s">
        <v>2239</v>
      </c>
      <c r="J1196" s="1"/>
      <c r="K1196" s="1">
        <v>1</v>
      </c>
      <c r="L1196" s="32" t="s">
        <v>4049</v>
      </c>
      <c r="M1196" s="8" t="s">
        <v>11976</v>
      </c>
      <c r="N1196" s="2" t="s">
        <v>12277</v>
      </c>
      <c r="O1196" s="173"/>
      <c r="P1196" s="168">
        <f t="shared" si="678"/>
        <v>1193</v>
      </c>
      <c r="Q1196" s="138">
        <f t="shared" si="672"/>
        <v>25</v>
      </c>
      <c r="R1196" s="138">
        <f t="shared" si="673"/>
        <v>50</v>
      </c>
      <c r="S1196" s="138" t="e">
        <f t="shared" si="674"/>
        <v>#VALUE!</v>
      </c>
      <c r="T1196" s="138" t="e">
        <f t="shared" si="675"/>
        <v>#VALUE!</v>
      </c>
      <c r="U1196" s="138" t="e">
        <f t="shared" si="676"/>
        <v>#VALUE!</v>
      </c>
      <c r="V1196" s="138" t="e">
        <f t="shared" si="677"/>
        <v>#VALUE!</v>
      </c>
      <c r="W1196" s="158" t="str">
        <f t="shared" si="654"/>
        <v>08:00 15:30(12:30 13:30)</v>
      </c>
      <c r="X1196" s="159" t="e">
        <f>HLOOKUP(SEARCH("2",$M1196)-1,$Q$3:$V1196,$P1196+1,FALSE)</f>
        <v>#VALUE!</v>
      </c>
      <c r="Y1196" s="160" t="e">
        <f t="shared" si="655"/>
        <v>#VALUE!</v>
      </c>
      <c r="Z1196" s="161" t="e">
        <f t="shared" si="656"/>
        <v>#VALUE!</v>
      </c>
      <c r="AA1196" s="158" t="str">
        <f t="shared" si="657"/>
        <v>выходной</v>
      </c>
      <c r="AB1196" s="159">
        <f>HLOOKUP(SEARCH("3",$M1196)-1,$Q$3:$V1196,$P1196+1,FALSE)</f>
        <v>25</v>
      </c>
      <c r="AC1196" s="160" t="str">
        <f t="shared" si="658"/>
        <v>08:00 15:30(12:30 13:30)|08:00 14:30(12:30 13:30)</v>
      </c>
      <c r="AD1196" s="161" t="str">
        <f t="shared" si="659"/>
        <v>08:00 15:30(12:30 13:30)</v>
      </c>
      <c r="AE1196" s="158" t="str">
        <f t="shared" si="660"/>
        <v>08:00 15:30(12:30 13:30)</v>
      </c>
      <c r="AF1196" s="159">
        <f>HLOOKUP(SEARCH("4",$M1196)-1,$Q$3:$V1196,$P1196+1,FALSE)</f>
        <v>50</v>
      </c>
      <c r="AG1196" s="161" t="str">
        <f t="shared" si="661"/>
        <v>08:00 14:30(12:30 13:30)</v>
      </c>
      <c r="AH1196" s="161" t="e">
        <f t="shared" si="662"/>
        <v>#VALUE!</v>
      </c>
      <c r="AI1196" s="158" t="str">
        <f t="shared" si="663"/>
        <v>08:00 14:30(12:30 13:30)</v>
      </c>
      <c r="AJ1196" s="159" t="e">
        <f>HLOOKUP(SEARCH("5",$M1196)-1,$Q$3:$V1196,$P1196+1,FALSE)</f>
        <v>#VALUE!</v>
      </c>
      <c r="AK1196" s="161" t="e">
        <f t="shared" si="664"/>
        <v>#VALUE!</v>
      </c>
      <c r="AL1196" s="161" t="e">
        <f t="shared" si="665"/>
        <v>#VALUE!</v>
      </c>
      <c r="AM1196" s="158" t="str">
        <f t="shared" si="666"/>
        <v>выходной</v>
      </c>
      <c r="AN1196" s="159" t="e">
        <f>HLOOKUP(SEARCH("6",$M1196)-1,$Q$3:$V1196,$P1196+1,FALSE)</f>
        <v>#VALUE!</v>
      </c>
      <c r="AO1196" s="161" t="e">
        <f t="shared" si="667"/>
        <v>#VALUE!</v>
      </c>
      <c r="AP1196" s="161" t="e">
        <f t="shared" si="668"/>
        <v>#VALUE!</v>
      </c>
      <c r="AQ1196" s="162" t="str">
        <f t="shared" si="669"/>
        <v>выходной</v>
      </c>
      <c r="AR1196" s="163" t="e">
        <f>HLOOKUP(SEARCH("7",$M1196)-1,$Q$3:$V1196,$P1196+1,FALSE)</f>
        <v>#VALUE!</v>
      </c>
      <c r="AS1196" s="164" t="str">
        <f t="shared" si="670"/>
        <v>выходной</v>
      </c>
      <c r="AT1196" s="142"/>
      <c r="AU1196" s="11" t="str">
        <f>IF(ISERROR(VLOOKUP(B1196,'РЕОРГ 2008'!$A:$B,2,FALSE)),"",VLOOKUP(B1196,'РЕОРГ 2008'!$A:$B,2,FALSE))</f>
        <v/>
      </c>
      <c r="AV1196" s="12" t="str">
        <f t="shared" si="671"/>
        <v>Опер.касса №4407/035</v>
      </c>
      <c r="AW1196" s="31" t="e">
        <f>LEFT(#REF!,2)</f>
        <v>#REF!</v>
      </c>
      <c r="AX1196" s="12" t="str">
        <f t="shared" si="649"/>
        <v>4407/035</v>
      </c>
      <c r="AZ1196" t="str">
        <f>IF(ISERROR(VLOOKUP(B1196,'РЕОРГ 01.08.2009'!$A:$B,2,FALSE)),"",VLOOKUP(B1196,'РЕОРГ 01.08.2009'!$A:$B,2,FALSE))</f>
        <v/>
      </c>
      <c r="BA1196" s="12" t="str">
        <f t="shared" si="644"/>
        <v>Опер.касса №4407/035</v>
      </c>
      <c r="BB1196" t="e">
        <f>LEFT(#REF!,2)</f>
        <v>#REF!</v>
      </c>
      <c r="BC1196" s="12" t="str">
        <f t="shared" si="650"/>
        <v>4407/035</v>
      </c>
      <c r="BE1196" t="str">
        <f>IF(ISERROR(VLOOKUP(B1196,'РЕОРГ 01.10.2009'!A:C,3,FALSE)),"",VLOOKUP(B1196,'РЕОРГ 01.10.2009'!A:C,3,FALSE))</f>
        <v/>
      </c>
      <c r="BF1196" s="12" t="str">
        <f t="shared" si="645"/>
        <v>Опер.касса №4407/035</v>
      </c>
      <c r="BG1196" t="e">
        <f>LEFT(#REF!,2)</f>
        <v>#REF!</v>
      </c>
      <c r="BH1196" s="12" t="str">
        <f t="shared" si="651"/>
        <v>4407/035</v>
      </c>
      <c r="BJ1196" t="str">
        <f>IF(ISERROR(VLOOKUP($B1196,'РЕОРГ 01.05.2010'!A:B,2,FALSE)),"",VLOOKUP($B1196,'РЕОРГ 01.05.2010'!A:B,2,FALSE))</f>
        <v/>
      </c>
      <c r="BK1196" s="12" t="str">
        <f t="shared" si="646"/>
        <v>Опер.касса №4407/035</v>
      </c>
      <c r="BL1196" t="e">
        <f>LEFT(#REF!,2)</f>
        <v>#REF!</v>
      </c>
      <c r="BM1196" s="12" t="str">
        <f t="shared" si="652"/>
        <v>4407/035</v>
      </c>
      <c r="BO1196" t="str">
        <f>IF(ISERROR(VLOOKUP($B1196,'РЕОРГ 01.08.2010'!A:B,2,FALSE)),"",VLOOKUP($B1196,'РЕОРГ 01.08.2010'!A:B,2,FALSE))</f>
        <v/>
      </c>
      <c r="BP1196" s="12" t="str">
        <f t="shared" si="647"/>
        <v>Опер.касса №4407/035</v>
      </c>
      <c r="BQ1196" t="e">
        <f>LEFT(#REF!,2)</f>
        <v>#REF!</v>
      </c>
      <c r="BR1196" s="12" t="str">
        <f t="shared" si="653"/>
        <v>4407/035</v>
      </c>
    </row>
    <row r="1197" spans="1:70" ht="12.75" customHeight="1">
      <c r="A1197" t="str">
        <f t="shared" si="648"/>
        <v>4407/036</v>
      </c>
      <c r="B1197" s="133">
        <v>1327</v>
      </c>
      <c r="C1197" s="1" t="s">
        <v>2240</v>
      </c>
      <c r="D1197" s="32" t="s">
        <v>1931</v>
      </c>
      <c r="E1197" s="1" t="s">
        <v>2241</v>
      </c>
      <c r="F1197" s="1" t="s">
        <v>5684</v>
      </c>
      <c r="G1197" s="1" t="s">
        <v>2242</v>
      </c>
      <c r="H1197" s="1" t="s">
        <v>2243</v>
      </c>
      <c r="I1197" s="1" t="s">
        <v>2244</v>
      </c>
      <c r="J1197" s="1"/>
      <c r="K1197" s="1">
        <v>0.25</v>
      </c>
      <c r="L1197" s="32" t="s">
        <v>4049</v>
      </c>
      <c r="M1197" s="8" t="s">
        <v>11941</v>
      </c>
      <c r="N1197" s="2" t="s">
        <v>12480</v>
      </c>
      <c r="O1197" s="173"/>
      <c r="P1197" s="168">
        <f t="shared" si="678"/>
        <v>1194</v>
      </c>
      <c r="Q1197" s="138">
        <f t="shared" si="672"/>
        <v>25</v>
      </c>
      <c r="R1197" s="138" t="e">
        <f t="shared" si="673"/>
        <v>#VALUE!</v>
      </c>
      <c r="S1197" s="138" t="e">
        <f t="shared" si="674"/>
        <v>#VALUE!</v>
      </c>
      <c r="T1197" s="138" t="e">
        <f t="shared" si="675"/>
        <v>#VALUE!</v>
      </c>
      <c r="U1197" s="138" t="e">
        <f t="shared" si="676"/>
        <v>#VALUE!</v>
      </c>
      <c r="V1197" s="138" t="e">
        <f t="shared" si="677"/>
        <v>#VALUE!</v>
      </c>
      <c r="W1197" s="158" t="str">
        <f t="shared" si="654"/>
        <v>09:00 14:30(12:30 13:30)</v>
      </c>
      <c r="X1197" s="159" t="e">
        <f>HLOOKUP(SEARCH("2",$M1197)-1,$Q$3:$V1197,$P1197+1,FALSE)</f>
        <v>#VALUE!</v>
      </c>
      <c r="Y1197" s="160" t="e">
        <f t="shared" si="655"/>
        <v>#VALUE!</v>
      </c>
      <c r="Z1197" s="161" t="e">
        <f t="shared" si="656"/>
        <v>#VALUE!</v>
      </c>
      <c r="AA1197" s="158" t="str">
        <f t="shared" si="657"/>
        <v>выходной</v>
      </c>
      <c r="AB1197" s="159" t="e">
        <f>HLOOKUP(SEARCH("3",$M1197)-1,$Q$3:$V1197,$P1197+1,FALSE)</f>
        <v>#VALUE!</v>
      </c>
      <c r="AC1197" s="160" t="e">
        <f t="shared" si="658"/>
        <v>#VALUE!</v>
      </c>
      <c r="AD1197" s="161" t="e">
        <f t="shared" si="659"/>
        <v>#VALUE!</v>
      </c>
      <c r="AE1197" s="158" t="str">
        <f t="shared" si="660"/>
        <v>выходной</v>
      </c>
      <c r="AF1197" s="159">
        <f>HLOOKUP(SEARCH("4",$M1197)-1,$Q$3:$V1197,$P1197+1,FALSE)</f>
        <v>25</v>
      </c>
      <c r="AG1197" s="161" t="str">
        <f t="shared" si="661"/>
        <v>09:00 14:30(12:30 13:30)</v>
      </c>
      <c r="AH1197" s="161" t="e">
        <f t="shared" si="662"/>
        <v>#VALUE!</v>
      </c>
      <c r="AI1197" s="158" t="str">
        <f t="shared" si="663"/>
        <v>09:00 14:30(12:30 13:30)</v>
      </c>
      <c r="AJ1197" s="159" t="e">
        <f>HLOOKUP(SEARCH("5",$M1197)-1,$Q$3:$V1197,$P1197+1,FALSE)</f>
        <v>#VALUE!</v>
      </c>
      <c r="AK1197" s="161" t="e">
        <f t="shared" si="664"/>
        <v>#VALUE!</v>
      </c>
      <c r="AL1197" s="161" t="e">
        <f t="shared" si="665"/>
        <v>#VALUE!</v>
      </c>
      <c r="AM1197" s="158" t="str">
        <f t="shared" si="666"/>
        <v>выходной</v>
      </c>
      <c r="AN1197" s="159" t="e">
        <f>HLOOKUP(SEARCH("6",$M1197)-1,$Q$3:$V1197,$P1197+1,FALSE)</f>
        <v>#VALUE!</v>
      </c>
      <c r="AO1197" s="161" t="e">
        <f t="shared" si="667"/>
        <v>#VALUE!</v>
      </c>
      <c r="AP1197" s="161" t="e">
        <f t="shared" si="668"/>
        <v>#VALUE!</v>
      </c>
      <c r="AQ1197" s="162" t="str">
        <f t="shared" si="669"/>
        <v>выходной</v>
      </c>
      <c r="AR1197" s="163" t="e">
        <f>HLOOKUP(SEARCH("7",$M1197)-1,$Q$3:$V1197,$P1197+1,FALSE)</f>
        <v>#VALUE!</v>
      </c>
      <c r="AS1197" s="164" t="str">
        <f t="shared" si="670"/>
        <v>выходной</v>
      </c>
      <c r="AT1197" s="142"/>
      <c r="AU1197" s="11" t="str">
        <f>IF(ISERROR(VLOOKUP(B1197,'РЕОРГ 2008'!$A:$B,2,FALSE)),"",VLOOKUP(B1197,'РЕОРГ 2008'!$A:$B,2,FALSE))</f>
        <v/>
      </c>
      <c r="AV1197" s="12" t="str">
        <f t="shared" si="671"/>
        <v>Опер.касса №4407/036</v>
      </c>
      <c r="AW1197" s="31" t="e">
        <f>LEFT(#REF!,2)</f>
        <v>#REF!</v>
      </c>
      <c r="AX1197" s="12" t="str">
        <f t="shared" si="649"/>
        <v>4407/036</v>
      </c>
      <c r="AZ1197" t="str">
        <f>IF(ISERROR(VLOOKUP(B1197,'РЕОРГ 01.08.2009'!$A:$B,2,FALSE)),"",VLOOKUP(B1197,'РЕОРГ 01.08.2009'!$A:$B,2,FALSE))</f>
        <v/>
      </c>
      <c r="BA1197" s="12" t="str">
        <f t="shared" si="644"/>
        <v>Опер.касса №4407/036</v>
      </c>
      <c r="BB1197" t="e">
        <f>LEFT(#REF!,2)</f>
        <v>#REF!</v>
      </c>
      <c r="BC1197" s="12" t="str">
        <f t="shared" si="650"/>
        <v>4407/036</v>
      </c>
      <c r="BE1197" t="str">
        <f>IF(ISERROR(VLOOKUP(B1197,'РЕОРГ 01.10.2009'!A:C,3,FALSE)),"",VLOOKUP(B1197,'РЕОРГ 01.10.2009'!A:C,3,FALSE))</f>
        <v/>
      </c>
      <c r="BF1197" s="12" t="str">
        <f t="shared" si="645"/>
        <v>Опер.касса №4407/036</v>
      </c>
      <c r="BG1197" t="e">
        <f>LEFT(#REF!,2)</f>
        <v>#REF!</v>
      </c>
      <c r="BH1197" s="12" t="str">
        <f t="shared" si="651"/>
        <v>4407/036</v>
      </c>
      <c r="BJ1197" t="str">
        <f>IF(ISERROR(VLOOKUP($B1197,'РЕОРГ 01.05.2010'!A:B,2,FALSE)),"",VLOOKUP($B1197,'РЕОРГ 01.05.2010'!A:B,2,FALSE))</f>
        <v/>
      </c>
      <c r="BK1197" s="12" t="str">
        <f t="shared" si="646"/>
        <v>Опер.касса №4407/036</v>
      </c>
      <c r="BL1197" t="e">
        <f>LEFT(#REF!,2)</f>
        <v>#REF!</v>
      </c>
      <c r="BM1197" s="12" t="str">
        <f t="shared" si="652"/>
        <v>4407/036</v>
      </c>
      <c r="BO1197" t="str">
        <f>IF(ISERROR(VLOOKUP($B1197,'РЕОРГ 01.08.2010'!A:B,2,FALSE)),"",VLOOKUP($B1197,'РЕОРГ 01.08.2010'!A:B,2,FALSE))</f>
        <v/>
      </c>
      <c r="BP1197" s="12" t="str">
        <f t="shared" si="647"/>
        <v>Опер.касса №4407/036</v>
      </c>
      <c r="BQ1197" t="e">
        <f>LEFT(#REF!,2)</f>
        <v>#REF!</v>
      </c>
      <c r="BR1197" s="12" t="str">
        <f t="shared" si="653"/>
        <v>4407/036</v>
      </c>
    </row>
    <row r="1198" spans="1:70" ht="12.75" customHeight="1">
      <c r="A1198" t="str">
        <f t="shared" si="648"/>
        <v>4407/037</v>
      </c>
      <c r="B1198" s="133">
        <v>1328</v>
      </c>
      <c r="C1198" s="1" t="s">
        <v>2245</v>
      </c>
      <c r="D1198" s="32" t="s">
        <v>7017</v>
      </c>
      <c r="E1198" s="1" t="s">
        <v>2246</v>
      </c>
      <c r="F1198" s="1" t="s">
        <v>5684</v>
      </c>
      <c r="G1198" s="1" t="s">
        <v>343</v>
      </c>
      <c r="H1198" s="1" t="s">
        <v>2247</v>
      </c>
      <c r="I1198" s="1" t="s">
        <v>2248</v>
      </c>
      <c r="J1198" s="1"/>
      <c r="K1198" s="1">
        <v>8.75</v>
      </c>
      <c r="L1198" s="32" t="s">
        <v>4052</v>
      </c>
      <c r="M1198" s="8" t="s">
        <v>11773</v>
      </c>
      <c r="N1198" s="2" t="s">
        <v>12484</v>
      </c>
      <c r="O1198" s="173"/>
      <c r="P1198" s="168">
        <f t="shared" si="678"/>
        <v>1195</v>
      </c>
      <c r="Q1198" s="138">
        <f t="shared" si="672"/>
        <v>12</v>
      </c>
      <c r="R1198" s="138">
        <f t="shared" si="673"/>
        <v>24</v>
      </c>
      <c r="S1198" s="138">
        <f t="shared" si="674"/>
        <v>36</v>
      </c>
      <c r="T1198" s="138">
        <f t="shared" si="675"/>
        <v>48</v>
      </c>
      <c r="U1198" s="138">
        <f t="shared" si="676"/>
        <v>60</v>
      </c>
      <c r="V1198" s="138" t="e">
        <f t="shared" si="677"/>
        <v>#VALUE!</v>
      </c>
      <c r="W1198" s="158" t="str">
        <f t="shared" si="654"/>
        <v>08:00 17:30</v>
      </c>
      <c r="X1198" s="159">
        <f>HLOOKUP(SEARCH("2",$M1198)-1,$Q$3:$V1198,$P1198+1,FALSE)</f>
        <v>12</v>
      </c>
      <c r="Y1198" s="160" t="str">
        <f t="shared" si="655"/>
        <v>08:00 17:30|08:00 17:30|08:00 17:30|08:00 17:30|08:00 13:00</v>
      </c>
      <c r="Z1198" s="161" t="str">
        <f t="shared" si="656"/>
        <v>08:00 17:30</v>
      </c>
      <c r="AA1198" s="158" t="str">
        <f t="shared" si="657"/>
        <v>08:00 17:30</v>
      </c>
      <c r="AB1198" s="159">
        <f>HLOOKUP(SEARCH("3",$M1198)-1,$Q$3:$V1198,$P1198+1,FALSE)</f>
        <v>24</v>
      </c>
      <c r="AC1198" s="160" t="str">
        <f t="shared" si="658"/>
        <v>08:00 17:30|08:00 17:30|08:00 17:30|08:00 13:00</v>
      </c>
      <c r="AD1198" s="161" t="str">
        <f t="shared" si="659"/>
        <v>08:00 17:30</v>
      </c>
      <c r="AE1198" s="158" t="str">
        <f t="shared" si="660"/>
        <v>08:00 17:30</v>
      </c>
      <c r="AF1198" s="159">
        <f>HLOOKUP(SEARCH("4",$M1198)-1,$Q$3:$V1198,$P1198+1,FALSE)</f>
        <v>36</v>
      </c>
      <c r="AG1198" s="161" t="str">
        <f t="shared" si="661"/>
        <v>08:00 17:30|08:00 17:30|08:00 13:00</v>
      </c>
      <c r="AH1198" s="161" t="str">
        <f t="shared" si="662"/>
        <v>08:00 17:30</v>
      </c>
      <c r="AI1198" s="158" t="str">
        <f t="shared" si="663"/>
        <v>08:00 17:30</v>
      </c>
      <c r="AJ1198" s="159">
        <f>HLOOKUP(SEARCH("5",$M1198)-1,$Q$3:$V1198,$P1198+1,FALSE)</f>
        <v>48</v>
      </c>
      <c r="AK1198" s="161" t="str">
        <f t="shared" si="664"/>
        <v>08:00 17:30|08:00 13:00</v>
      </c>
      <c r="AL1198" s="161" t="str">
        <f t="shared" si="665"/>
        <v>08:00 17:30</v>
      </c>
      <c r="AM1198" s="158" t="str">
        <f t="shared" si="666"/>
        <v>08:00 17:30</v>
      </c>
      <c r="AN1198" s="159">
        <f>HLOOKUP(SEARCH("6",$M1198)-1,$Q$3:$V1198,$P1198+1,FALSE)</f>
        <v>60</v>
      </c>
      <c r="AO1198" s="161" t="str">
        <f t="shared" si="667"/>
        <v>08:00 13:00</v>
      </c>
      <c r="AP1198" s="161" t="e">
        <f t="shared" si="668"/>
        <v>#VALUE!</v>
      </c>
      <c r="AQ1198" s="162" t="str">
        <f t="shared" si="669"/>
        <v>08:00 13:00</v>
      </c>
      <c r="AR1198" s="163" t="e">
        <f>HLOOKUP(SEARCH("7",$M1198)-1,$Q$3:$V1198,$P1198+1,FALSE)</f>
        <v>#VALUE!</v>
      </c>
      <c r="AS1198" s="164" t="str">
        <f t="shared" si="670"/>
        <v>выходной</v>
      </c>
      <c r="AT1198" s="142"/>
      <c r="AU1198" s="11" t="str">
        <f>IF(ISERROR(VLOOKUP(B1198,'РЕОРГ 2008'!$A:$B,2,FALSE)),"",VLOOKUP(B1198,'РЕОРГ 2008'!$A:$B,2,FALSE))</f>
        <v/>
      </c>
      <c r="AV1198" s="12" t="str">
        <f t="shared" si="671"/>
        <v>Доп.офис №4407/037</v>
      </c>
      <c r="AW1198" s="31" t="e">
        <f>LEFT(#REF!,2)</f>
        <v>#REF!</v>
      </c>
      <c r="AX1198" s="12" t="str">
        <f t="shared" si="649"/>
        <v>4407/037</v>
      </c>
      <c r="AZ1198" t="str">
        <f>IF(ISERROR(VLOOKUP(B1198,'РЕОРГ 01.08.2009'!$A:$B,2,FALSE)),"",VLOOKUP(B1198,'РЕОРГ 01.08.2009'!$A:$B,2,FALSE))</f>
        <v/>
      </c>
      <c r="BA1198" s="12" t="str">
        <f t="shared" si="644"/>
        <v>Доп.офис №4407/037</v>
      </c>
      <c r="BB1198" t="e">
        <f>LEFT(#REF!,2)</f>
        <v>#REF!</v>
      </c>
      <c r="BC1198" s="12" t="str">
        <f t="shared" si="650"/>
        <v>4407/037</v>
      </c>
      <c r="BE1198" t="str">
        <f>IF(ISERROR(VLOOKUP(B1198,'РЕОРГ 01.10.2009'!A:C,3,FALSE)),"",VLOOKUP(B1198,'РЕОРГ 01.10.2009'!A:C,3,FALSE))</f>
        <v/>
      </c>
      <c r="BF1198" s="12" t="str">
        <f t="shared" si="645"/>
        <v>Доп.офис №4407/037</v>
      </c>
      <c r="BG1198" t="e">
        <f>LEFT(#REF!,2)</f>
        <v>#REF!</v>
      </c>
      <c r="BH1198" s="12" t="str">
        <f t="shared" si="651"/>
        <v>4407/037</v>
      </c>
      <c r="BJ1198" t="str">
        <f>IF(ISERROR(VLOOKUP($B1198,'РЕОРГ 01.05.2010'!A:B,2,FALSE)),"",VLOOKUP($B1198,'РЕОРГ 01.05.2010'!A:B,2,FALSE))</f>
        <v/>
      </c>
      <c r="BK1198" s="12" t="str">
        <f t="shared" si="646"/>
        <v>Доп.офис №4407/037</v>
      </c>
      <c r="BL1198" t="e">
        <f>LEFT(#REF!,2)</f>
        <v>#REF!</v>
      </c>
      <c r="BM1198" s="12" t="str">
        <f t="shared" si="652"/>
        <v>4407/037</v>
      </c>
      <c r="BO1198" t="str">
        <f>IF(ISERROR(VLOOKUP($B1198,'РЕОРГ 01.08.2010'!A:B,2,FALSE)),"",VLOOKUP($B1198,'РЕОРГ 01.08.2010'!A:B,2,FALSE))</f>
        <v/>
      </c>
      <c r="BP1198" s="12" t="str">
        <f t="shared" si="647"/>
        <v>Доп.офис №4407/037</v>
      </c>
      <c r="BQ1198" t="e">
        <f>LEFT(#REF!,2)</f>
        <v>#REF!</v>
      </c>
      <c r="BR1198" s="12" t="str">
        <f t="shared" si="653"/>
        <v>4407/037</v>
      </c>
    </row>
    <row r="1199" spans="1:70" ht="12.75" customHeight="1">
      <c r="A1199" t="str">
        <f t="shared" si="648"/>
        <v>4407/038</v>
      </c>
      <c r="B1199" s="133">
        <v>1329</v>
      </c>
      <c r="C1199" s="1" t="s">
        <v>2249</v>
      </c>
      <c r="D1199" s="32" t="s">
        <v>1931</v>
      </c>
      <c r="E1199" s="1" t="s">
        <v>2250</v>
      </c>
      <c r="F1199" s="1" t="s">
        <v>5684</v>
      </c>
      <c r="G1199" s="1" t="s">
        <v>20</v>
      </c>
      <c r="H1199" s="1" t="s">
        <v>2251</v>
      </c>
      <c r="I1199" s="1" t="s">
        <v>2252</v>
      </c>
      <c r="J1199" s="1"/>
      <c r="K1199" s="1">
        <v>1.5</v>
      </c>
      <c r="L1199" s="32" t="s">
        <v>4049</v>
      </c>
      <c r="M1199" s="8" t="s">
        <v>11771</v>
      </c>
      <c r="N1199" s="2" t="s">
        <v>12485</v>
      </c>
      <c r="O1199" s="173"/>
      <c r="P1199" s="168">
        <f t="shared" si="678"/>
        <v>1196</v>
      </c>
      <c r="Q1199" s="138">
        <f t="shared" si="672"/>
        <v>25</v>
      </c>
      <c r="R1199" s="138">
        <f t="shared" si="673"/>
        <v>50</v>
      </c>
      <c r="S1199" s="138">
        <f t="shared" si="674"/>
        <v>75</v>
      </c>
      <c r="T1199" s="138">
        <f t="shared" si="675"/>
        <v>100</v>
      </c>
      <c r="U1199" s="138" t="e">
        <f t="shared" si="676"/>
        <v>#VALUE!</v>
      </c>
      <c r="V1199" s="138" t="e">
        <f t="shared" si="677"/>
        <v>#VALUE!</v>
      </c>
      <c r="W1199" s="158" t="str">
        <f t="shared" si="654"/>
        <v>09:00 15:30(12:30 13:30)</v>
      </c>
      <c r="X1199" s="159">
        <f>HLOOKUP(SEARCH("2",$M1199)-1,$Q$3:$V1199,$P1199+1,FALSE)</f>
        <v>25</v>
      </c>
      <c r="Y1199" s="160" t="str">
        <f t="shared" si="655"/>
        <v>09:00 15:30(12:30 13:30)|09:00 15:30(12:30 13:30)|09:00 15:30(12:30 13:30)|09:00 15:30(12:30 13:30)</v>
      </c>
      <c r="Z1199" s="161" t="str">
        <f t="shared" si="656"/>
        <v>09:00 15:30(12:30 13:30)</v>
      </c>
      <c r="AA1199" s="158" t="str">
        <f t="shared" si="657"/>
        <v>09:00 15:30(12:30 13:30)</v>
      </c>
      <c r="AB1199" s="159">
        <f>HLOOKUP(SEARCH("3",$M1199)-1,$Q$3:$V1199,$P1199+1,FALSE)</f>
        <v>50</v>
      </c>
      <c r="AC1199" s="160" t="str">
        <f t="shared" si="658"/>
        <v>09:00 15:30(12:30 13:30)|09:00 15:30(12:30 13:30)|09:00 15:30(12:30 13:30)</v>
      </c>
      <c r="AD1199" s="161" t="str">
        <f t="shared" si="659"/>
        <v>09:00 15:30(12:30 13:30)</v>
      </c>
      <c r="AE1199" s="158" t="str">
        <f t="shared" si="660"/>
        <v>09:00 15:30(12:30 13:30)</v>
      </c>
      <c r="AF1199" s="159">
        <f>HLOOKUP(SEARCH("4",$M1199)-1,$Q$3:$V1199,$P1199+1,FALSE)</f>
        <v>75</v>
      </c>
      <c r="AG1199" s="161" t="str">
        <f t="shared" si="661"/>
        <v>09:00 15:30(12:30 13:30)|09:00 15:30(12:30 13:30)</v>
      </c>
      <c r="AH1199" s="161" t="str">
        <f t="shared" si="662"/>
        <v>09:00 15:30(12:30 13:30)</v>
      </c>
      <c r="AI1199" s="158" t="str">
        <f t="shared" si="663"/>
        <v>09:00 15:30(12:30 13:30)</v>
      </c>
      <c r="AJ1199" s="159">
        <f>HLOOKUP(SEARCH("5",$M1199)-1,$Q$3:$V1199,$P1199+1,FALSE)</f>
        <v>100</v>
      </c>
      <c r="AK1199" s="161" t="str">
        <f t="shared" si="664"/>
        <v>09:00 15:30(12:30 13:30)</v>
      </c>
      <c r="AL1199" s="161" t="e">
        <f t="shared" si="665"/>
        <v>#VALUE!</v>
      </c>
      <c r="AM1199" s="158" t="str">
        <f t="shared" si="666"/>
        <v>09:00 15:30(12:30 13:30)</v>
      </c>
      <c r="AN1199" s="159" t="e">
        <f>HLOOKUP(SEARCH("6",$M1199)-1,$Q$3:$V1199,$P1199+1,FALSE)</f>
        <v>#VALUE!</v>
      </c>
      <c r="AO1199" s="161" t="e">
        <f t="shared" si="667"/>
        <v>#VALUE!</v>
      </c>
      <c r="AP1199" s="161" t="e">
        <f t="shared" si="668"/>
        <v>#VALUE!</v>
      </c>
      <c r="AQ1199" s="162" t="str">
        <f t="shared" si="669"/>
        <v>выходной</v>
      </c>
      <c r="AR1199" s="163" t="e">
        <f>HLOOKUP(SEARCH("7",$M1199)-1,$Q$3:$V1199,$P1199+1,FALSE)</f>
        <v>#VALUE!</v>
      </c>
      <c r="AS1199" s="164" t="str">
        <f t="shared" si="670"/>
        <v>выходной</v>
      </c>
      <c r="AT1199" s="142"/>
      <c r="AU1199" s="11" t="str">
        <f>IF(ISERROR(VLOOKUP(B1199,'РЕОРГ 2008'!$A:$B,2,FALSE)),"",VLOOKUP(B1199,'РЕОРГ 2008'!$A:$B,2,FALSE))</f>
        <v/>
      </c>
      <c r="AV1199" s="12" t="str">
        <f t="shared" si="671"/>
        <v>Опер.касса №4407/038</v>
      </c>
      <c r="AW1199" s="31" t="e">
        <f>LEFT(#REF!,2)</f>
        <v>#REF!</v>
      </c>
      <c r="AX1199" s="12" t="str">
        <f t="shared" si="649"/>
        <v>4407/038</v>
      </c>
      <c r="AZ1199" t="str">
        <f>IF(ISERROR(VLOOKUP(B1199,'РЕОРГ 01.08.2009'!$A:$B,2,FALSE)),"",VLOOKUP(B1199,'РЕОРГ 01.08.2009'!$A:$B,2,FALSE))</f>
        <v/>
      </c>
      <c r="BA1199" s="12" t="str">
        <f t="shared" si="644"/>
        <v>Опер.касса №4407/038</v>
      </c>
      <c r="BB1199" t="e">
        <f>LEFT(#REF!,2)</f>
        <v>#REF!</v>
      </c>
      <c r="BC1199" s="12" t="str">
        <f t="shared" si="650"/>
        <v>4407/038</v>
      </c>
      <c r="BE1199" t="str">
        <f>IF(ISERROR(VLOOKUP(B1199,'РЕОРГ 01.10.2009'!A:C,3,FALSE)),"",VLOOKUP(B1199,'РЕОРГ 01.10.2009'!A:C,3,FALSE))</f>
        <v/>
      </c>
      <c r="BF1199" s="12" t="str">
        <f t="shared" si="645"/>
        <v>Опер.касса №4407/038</v>
      </c>
      <c r="BG1199" t="e">
        <f>LEFT(#REF!,2)</f>
        <v>#REF!</v>
      </c>
      <c r="BH1199" s="12" t="str">
        <f t="shared" si="651"/>
        <v>4407/038</v>
      </c>
      <c r="BJ1199" t="str">
        <f>IF(ISERROR(VLOOKUP($B1199,'РЕОРГ 01.05.2010'!A:B,2,FALSE)),"",VLOOKUP($B1199,'РЕОРГ 01.05.2010'!A:B,2,FALSE))</f>
        <v/>
      </c>
      <c r="BK1199" s="12" t="str">
        <f t="shared" si="646"/>
        <v>Опер.касса №4407/038</v>
      </c>
      <c r="BL1199" t="e">
        <f>LEFT(#REF!,2)</f>
        <v>#REF!</v>
      </c>
      <c r="BM1199" s="12" t="str">
        <f t="shared" si="652"/>
        <v>4407/038</v>
      </c>
      <c r="BO1199" t="str">
        <f>IF(ISERROR(VLOOKUP($B1199,'РЕОРГ 01.08.2010'!A:B,2,FALSE)),"",VLOOKUP($B1199,'РЕОРГ 01.08.2010'!A:B,2,FALSE))</f>
        <v/>
      </c>
      <c r="BP1199" s="12" t="str">
        <f t="shared" si="647"/>
        <v>Опер.касса №4407/038</v>
      </c>
      <c r="BQ1199" t="e">
        <f>LEFT(#REF!,2)</f>
        <v>#REF!</v>
      </c>
      <c r="BR1199" s="12" t="str">
        <f t="shared" si="653"/>
        <v>4407/038</v>
      </c>
    </row>
    <row r="1200" spans="1:70" ht="12.75" customHeight="1">
      <c r="A1200" t="str">
        <f t="shared" si="648"/>
        <v>4407/040</v>
      </c>
      <c r="B1200" s="133">
        <v>1331</v>
      </c>
      <c r="C1200" s="1" t="s">
        <v>2957</v>
      </c>
      <c r="D1200" s="32" t="s">
        <v>1931</v>
      </c>
      <c r="E1200" s="1" t="s">
        <v>2257</v>
      </c>
      <c r="F1200" s="1" t="s">
        <v>5684</v>
      </c>
      <c r="G1200" s="1" t="s">
        <v>2258</v>
      </c>
      <c r="H1200" s="1" t="s">
        <v>2259</v>
      </c>
      <c r="I1200" s="1" t="s">
        <v>2260</v>
      </c>
      <c r="J1200" s="1"/>
      <c r="K1200" s="1">
        <v>0.25</v>
      </c>
      <c r="L1200" s="32" t="s">
        <v>4049</v>
      </c>
      <c r="M1200" s="8" t="s">
        <v>11868</v>
      </c>
      <c r="N1200" s="2" t="s">
        <v>11953</v>
      </c>
      <c r="O1200" s="173"/>
      <c r="P1200" s="168">
        <f t="shared" si="678"/>
        <v>1197</v>
      </c>
      <c r="Q1200" s="138">
        <f t="shared" si="672"/>
        <v>12</v>
      </c>
      <c r="R1200" s="138" t="e">
        <f t="shared" si="673"/>
        <v>#VALUE!</v>
      </c>
      <c r="S1200" s="138" t="e">
        <f t="shared" si="674"/>
        <v>#VALUE!</v>
      </c>
      <c r="T1200" s="138" t="e">
        <f t="shared" si="675"/>
        <v>#VALUE!</v>
      </c>
      <c r="U1200" s="138" t="e">
        <f t="shared" si="676"/>
        <v>#VALUE!</v>
      </c>
      <c r="V1200" s="138" t="e">
        <f t="shared" si="677"/>
        <v>#VALUE!</v>
      </c>
      <c r="W1200" s="158" t="str">
        <f t="shared" si="654"/>
        <v>выходной</v>
      </c>
      <c r="X1200" s="159" t="e">
        <f>HLOOKUP(SEARCH("2",$M1200)-1,$Q$3:$V1200,$P1200+1,FALSE)</f>
        <v>#N/A</v>
      </c>
      <c r="Y1200" s="160" t="str">
        <f t="shared" si="655"/>
        <v>09:00 13:30</v>
      </c>
      <c r="Z1200" s="161" t="e">
        <f t="shared" si="656"/>
        <v>#VALUE!</v>
      </c>
      <c r="AA1200" s="158" t="str">
        <f t="shared" si="657"/>
        <v>09:00 13:30</v>
      </c>
      <c r="AB1200" s="159" t="e">
        <f>HLOOKUP(SEARCH("3",$M1200)-1,$Q$3:$V1200,$P1200+1,FALSE)</f>
        <v>#VALUE!</v>
      </c>
      <c r="AC1200" s="160" t="e">
        <f t="shared" si="658"/>
        <v>#VALUE!</v>
      </c>
      <c r="AD1200" s="161" t="e">
        <f t="shared" si="659"/>
        <v>#VALUE!</v>
      </c>
      <c r="AE1200" s="158" t="str">
        <f t="shared" si="660"/>
        <v>выходной</v>
      </c>
      <c r="AF1200" s="159">
        <f>HLOOKUP(SEARCH("4",$M1200)-1,$Q$3:$V1200,$P1200+1,FALSE)</f>
        <v>12</v>
      </c>
      <c r="AG1200" s="161" t="str">
        <f t="shared" si="661"/>
        <v>09:00 13:30</v>
      </c>
      <c r="AH1200" s="161" t="e">
        <f t="shared" si="662"/>
        <v>#VALUE!</v>
      </c>
      <c r="AI1200" s="158" t="str">
        <f t="shared" si="663"/>
        <v>09:00 13:30</v>
      </c>
      <c r="AJ1200" s="159" t="e">
        <f>HLOOKUP(SEARCH("5",$M1200)-1,$Q$3:$V1200,$P1200+1,FALSE)</f>
        <v>#VALUE!</v>
      </c>
      <c r="AK1200" s="161" t="e">
        <f t="shared" si="664"/>
        <v>#VALUE!</v>
      </c>
      <c r="AL1200" s="161" t="e">
        <f t="shared" si="665"/>
        <v>#VALUE!</v>
      </c>
      <c r="AM1200" s="158" t="str">
        <f t="shared" si="666"/>
        <v>выходной</v>
      </c>
      <c r="AN1200" s="159" t="e">
        <f>HLOOKUP(SEARCH("6",$M1200)-1,$Q$3:$V1200,$P1200+1,FALSE)</f>
        <v>#VALUE!</v>
      </c>
      <c r="AO1200" s="161" t="e">
        <f t="shared" si="667"/>
        <v>#VALUE!</v>
      </c>
      <c r="AP1200" s="161" t="e">
        <f t="shared" si="668"/>
        <v>#VALUE!</v>
      </c>
      <c r="AQ1200" s="162" t="str">
        <f t="shared" si="669"/>
        <v>выходной</v>
      </c>
      <c r="AR1200" s="163" t="e">
        <f>HLOOKUP(SEARCH("7",$M1200)-1,$Q$3:$V1200,$P1200+1,FALSE)</f>
        <v>#VALUE!</v>
      </c>
      <c r="AS1200" s="164" t="str">
        <f t="shared" si="670"/>
        <v>выходной</v>
      </c>
      <c r="AT1200" s="142"/>
      <c r="AU1200" s="11" t="str">
        <f>IF(ISERROR(VLOOKUP(B1200,'РЕОРГ 2008'!$A:$B,2,FALSE)),"",VLOOKUP(B1200,'РЕОРГ 2008'!$A:$B,2,FALSE))</f>
        <v/>
      </c>
      <c r="AV1200" s="12" t="str">
        <f t="shared" si="671"/>
        <v>Опер.касса №4408/010</v>
      </c>
      <c r="AW1200" s="31" t="e">
        <f>LEFT(#REF!,2)</f>
        <v>#REF!</v>
      </c>
      <c r="AX1200" s="12" t="str">
        <f t="shared" si="649"/>
        <v>4408/010</v>
      </c>
      <c r="AZ1200" t="str">
        <f>IF(ISERROR(VLOOKUP(B1200,'РЕОРГ 01.08.2009'!$A:$B,2,FALSE)),"",VLOOKUP(B1200,'РЕОРГ 01.08.2009'!$A:$B,2,FALSE))</f>
        <v/>
      </c>
      <c r="BA1200" s="12" t="str">
        <f t="shared" si="644"/>
        <v>Опер.касса №4408/010</v>
      </c>
      <c r="BB1200" t="e">
        <f>LEFT(#REF!,2)</f>
        <v>#REF!</v>
      </c>
      <c r="BC1200" s="12" t="str">
        <f t="shared" si="650"/>
        <v>4408/010</v>
      </c>
      <c r="BE1200" t="str">
        <f>IF(ISERROR(VLOOKUP(B1200,'РЕОРГ 01.10.2009'!A:C,3,FALSE)),"",VLOOKUP(B1200,'РЕОРГ 01.10.2009'!A:C,3,FALSE))</f>
        <v/>
      </c>
      <c r="BF1200" s="12" t="str">
        <f t="shared" si="645"/>
        <v>Опер.касса №4408/010</v>
      </c>
      <c r="BG1200" t="e">
        <f>LEFT(#REF!,2)</f>
        <v>#REF!</v>
      </c>
      <c r="BH1200" s="12" t="str">
        <f t="shared" si="651"/>
        <v>4408/010</v>
      </c>
      <c r="BJ1200" t="str">
        <f>IF(ISERROR(VLOOKUP($B1200,'РЕОРГ 01.05.2010'!A:B,2,FALSE)),"",VLOOKUP($B1200,'РЕОРГ 01.05.2010'!A:B,2,FALSE))</f>
        <v/>
      </c>
      <c r="BK1200" s="12" t="str">
        <f t="shared" si="646"/>
        <v>Опер.касса №4408/010</v>
      </c>
      <c r="BL1200" t="e">
        <f>LEFT(#REF!,2)</f>
        <v>#REF!</v>
      </c>
      <c r="BM1200" s="12" t="str">
        <f t="shared" si="652"/>
        <v>4408/010</v>
      </c>
      <c r="BO1200" t="str">
        <f>IF(ISERROR(VLOOKUP($B1200,'РЕОРГ 01.08.2010'!A:B,2,FALSE)),"",VLOOKUP($B1200,'РЕОРГ 01.08.2010'!A:B,2,FALSE))</f>
        <v>Опер.касса №4408/010</v>
      </c>
      <c r="BP1200" s="12" t="str">
        <f t="shared" si="647"/>
        <v>Опер.касса №4408/010</v>
      </c>
      <c r="BQ1200" t="e">
        <f>LEFT(#REF!,2)</f>
        <v>#REF!</v>
      </c>
      <c r="BR1200" s="12" t="str">
        <f t="shared" si="653"/>
        <v>4408/010</v>
      </c>
    </row>
    <row r="1201" spans="1:70" ht="12.75" customHeight="1">
      <c r="A1201" t="str">
        <f t="shared" si="648"/>
        <v>4407/041</v>
      </c>
      <c r="B1201" s="133">
        <v>1333</v>
      </c>
      <c r="C1201" s="1" t="s">
        <v>2958</v>
      </c>
      <c r="D1201" s="32" t="s">
        <v>1931</v>
      </c>
      <c r="E1201" s="1" t="s">
        <v>561</v>
      </c>
      <c r="F1201" s="1" t="s">
        <v>5684</v>
      </c>
      <c r="G1201" s="1" t="s">
        <v>562</v>
      </c>
      <c r="H1201" s="1" t="s">
        <v>563</v>
      </c>
      <c r="I1201" s="1" t="s">
        <v>12938</v>
      </c>
      <c r="J1201" s="1"/>
      <c r="K1201" s="1">
        <v>0.25</v>
      </c>
      <c r="L1201" s="32" t="s">
        <v>4049</v>
      </c>
      <c r="M1201" s="8" t="s">
        <v>11855</v>
      </c>
      <c r="N1201" s="2" t="s">
        <v>11953</v>
      </c>
      <c r="O1201" s="173"/>
      <c r="P1201" s="168">
        <f t="shared" si="678"/>
        <v>1198</v>
      </c>
      <c r="Q1201" s="138">
        <f t="shared" si="672"/>
        <v>12</v>
      </c>
      <c r="R1201" s="138" t="e">
        <f t="shared" si="673"/>
        <v>#VALUE!</v>
      </c>
      <c r="S1201" s="138" t="e">
        <f t="shared" si="674"/>
        <v>#VALUE!</v>
      </c>
      <c r="T1201" s="138" t="e">
        <f t="shared" si="675"/>
        <v>#VALUE!</v>
      </c>
      <c r="U1201" s="138" t="e">
        <f t="shared" si="676"/>
        <v>#VALUE!</v>
      </c>
      <c r="V1201" s="138" t="e">
        <f t="shared" si="677"/>
        <v>#VALUE!</v>
      </c>
      <c r="W1201" s="158" t="str">
        <f t="shared" si="654"/>
        <v>выходной</v>
      </c>
      <c r="X1201" s="159" t="e">
        <f>HLOOKUP(SEARCH("2",$M1201)-1,$Q$3:$V1201,$P1201+1,FALSE)</f>
        <v>#VALUE!</v>
      </c>
      <c r="Y1201" s="160" t="e">
        <f t="shared" si="655"/>
        <v>#VALUE!</v>
      </c>
      <c r="Z1201" s="161" t="e">
        <f t="shared" si="656"/>
        <v>#VALUE!</v>
      </c>
      <c r="AA1201" s="158" t="str">
        <f t="shared" si="657"/>
        <v>выходной</v>
      </c>
      <c r="AB1201" s="159" t="e">
        <f>HLOOKUP(SEARCH("3",$M1201)-1,$Q$3:$V1201,$P1201+1,FALSE)</f>
        <v>#N/A</v>
      </c>
      <c r="AC1201" s="160" t="str">
        <f t="shared" si="658"/>
        <v>09:00 13:30</v>
      </c>
      <c r="AD1201" s="161" t="e">
        <f t="shared" si="659"/>
        <v>#VALUE!</v>
      </c>
      <c r="AE1201" s="158" t="str">
        <f t="shared" si="660"/>
        <v>09:00 13:30</v>
      </c>
      <c r="AF1201" s="159" t="e">
        <f>HLOOKUP(SEARCH("4",$M1201)-1,$Q$3:$V1201,$P1201+1,FALSE)</f>
        <v>#VALUE!</v>
      </c>
      <c r="AG1201" s="161" t="e">
        <f t="shared" si="661"/>
        <v>#VALUE!</v>
      </c>
      <c r="AH1201" s="161" t="e">
        <f t="shared" si="662"/>
        <v>#VALUE!</v>
      </c>
      <c r="AI1201" s="158" t="str">
        <f t="shared" si="663"/>
        <v>выходной</v>
      </c>
      <c r="AJ1201" s="159">
        <f>HLOOKUP(SEARCH("5",$M1201)-1,$Q$3:$V1201,$P1201+1,FALSE)</f>
        <v>12</v>
      </c>
      <c r="AK1201" s="161" t="str">
        <f t="shared" si="664"/>
        <v>09:00 13:30</v>
      </c>
      <c r="AL1201" s="161" t="e">
        <f t="shared" si="665"/>
        <v>#VALUE!</v>
      </c>
      <c r="AM1201" s="158" t="str">
        <f t="shared" si="666"/>
        <v>09:00 13:30</v>
      </c>
      <c r="AN1201" s="159" t="e">
        <f>HLOOKUP(SEARCH("6",$M1201)-1,$Q$3:$V1201,$P1201+1,FALSE)</f>
        <v>#VALUE!</v>
      </c>
      <c r="AO1201" s="161" t="e">
        <f t="shared" si="667"/>
        <v>#VALUE!</v>
      </c>
      <c r="AP1201" s="161" t="e">
        <f t="shared" si="668"/>
        <v>#VALUE!</v>
      </c>
      <c r="AQ1201" s="162" t="str">
        <f t="shared" si="669"/>
        <v>выходной</v>
      </c>
      <c r="AR1201" s="163" t="e">
        <f>HLOOKUP(SEARCH("7",$M1201)-1,$Q$3:$V1201,$P1201+1,FALSE)</f>
        <v>#VALUE!</v>
      </c>
      <c r="AS1201" s="164" t="str">
        <f t="shared" si="670"/>
        <v>выходной</v>
      </c>
      <c r="AT1201" s="142"/>
      <c r="AU1201" s="11" t="str">
        <f>IF(ISERROR(VLOOKUP(B1201,'РЕОРГ 2008'!$A:$B,2,FALSE)),"",VLOOKUP(B1201,'РЕОРГ 2008'!$A:$B,2,FALSE))</f>
        <v/>
      </c>
      <c r="AV1201" s="12" t="str">
        <f t="shared" si="671"/>
        <v>Опер.касса №4408/016</v>
      </c>
      <c r="AW1201" s="31" t="e">
        <f>LEFT(#REF!,2)</f>
        <v>#REF!</v>
      </c>
      <c r="AX1201" s="12" t="str">
        <f t="shared" si="649"/>
        <v>4408/016</v>
      </c>
      <c r="AZ1201" t="str">
        <f>IF(ISERROR(VLOOKUP(B1201,'РЕОРГ 01.08.2009'!$A:$B,2,FALSE)),"",VLOOKUP(B1201,'РЕОРГ 01.08.2009'!$A:$B,2,FALSE))</f>
        <v/>
      </c>
      <c r="BA1201" s="12" t="str">
        <f t="shared" si="644"/>
        <v>Опер.касса №4408/016</v>
      </c>
      <c r="BB1201" t="e">
        <f>LEFT(#REF!,2)</f>
        <v>#REF!</v>
      </c>
      <c r="BC1201" s="12" t="str">
        <f t="shared" si="650"/>
        <v>4408/016</v>
      </c>
      <c r="BE1201" t="str">
        <f>IF(ISERROR(VLOOKUP(B1201,'РЕОРГ 01.10.2009'!A:C,3,FALSE)),"",VLOOKUP(B1201,'РЕОРГ 01.10.2009'!A:C,3,FALSE))</f>
        <v/>
      </c>
      <c r="BF1201" s="12" t="str">
        <f t="shared" si="645"/>
        <v>Опер.касса №4408/016</v>
      </c>
      <c r="BG1201" t="e">
        <f>LEFT(#REF!,2)</f>
        <v>#REF!</v>
      </c>
      <c r="BH1201" s="12" t="str">
        <f t="shared" si="651"/>
        <v>4408/016</v>
      </c>
      <c r="BJ1201" t="str">
        <f>IF(ISERROR(VLOOKUP($B1201,'РЕОРГ 01.05.2010'!A:B,2,FALSE)),"",VLOOKUP($B1201,'РЕОРГ 01.05.2010'!A:B,2,FALSE))</f>
        <v/>
      </c>
      <c r="BK1201" s="12" t="str">
        <f t="shared" si="646"/>
        <v>Опер.касса №4408/016</v>
      </c>
      <c r="BL1201" t="e">
        <f>LEFT(#REF!,2)</f>
        <v>#REF!</v>
      </c>
      <c r="BM1201" s="12" t="str">
        <f t="shared" si="652"/>
        <v>4408/016</v>
      </c>
      <c r="BO1201" t="str">
        <f>IF(ISERROR(VLOOKUP($B1201,'РЕОРГ 01.08.2010'!A:B,2,FALSE)),"",VLOOKUP($B1201,'РЕОРГ 01.08.2010'!A:B,2,FALSE))</f>
        <v>Опер.касса №4408/016</v>
      </c>
      <c r="BP1201" s="12" t="str">
        <f t="shared" si="647"/>
        <v>Опер.касса №4408/016</v>
      </c>
      <c r="BQ1201" t="e">
        <f>LEFT(#REF!,2)</f>
        <v>#REF!</v>
      </c>
      <c r="BR1201" s="12" t="str">
        <f t="shared" si="653"/>
        <v>4408/016</v>
      </c>
    </row>
    <row r="1202" spans="1:70" ht="12.75" customHeight="1">
      <c r="A1202" t="str">
        <f t="shared" si="648"/>
        <v>4407/042</v>
      </c>
      <c r="B1202" s="133">
        <v>1334</v>
      </c>
      <c r="C1202" s="1" t="s">
        <v>2959</v>
      </c>
      <c r="D1202" s="32" t="s">
        <v>1931</v>
      </c>
      <c r="E1202" s="1" t="s">
        <v>565</v>
      </c>
      <c r="F1202" s="1" t="s">
        <v>5684</v>
      </c>
      <c r="G1202" s="1" t="s">
        <v>566</v>
      </c>
      <c r="H1202" s="1" t="s">
        <v>567</v>
      </c>
      <c r="I1202" s="1" t="s">
        <v>568</v>
      </c>
      <c r="J1202" s="1"/>
      <c r="K1202" s="1">
        <v>0.25</v>
      </c>
      <c r="L1202" s="32" t="s">
        <v>4049</v>
      </c>
      <c r="M1202" s="8" t="s">
        <v>11868</v>
      </c>
      <c r="N1202" s="2" t="s">
        <v>11953</v>
      </c>
      <c r="O1202" s="173"/>
      <c r="P1202" s="168">
        <f t="shared" si="678"/>
        <v>1199</v>
      </c>
      <c r="Q1202" s="138">
        <f t="shared" si="672"/>
        <v>12</v>
      </c>
      <c r="R1202" s="138" t="e">
        <f t="shared" si="673"/>
        <v>#VALUE!</v>
      </c>
      <c r="S1202" s="138" t="e">
        <f t="shared" si="674"/>
        <v>#VALUE!</v>
      </c>
      <c r="T1202" s="138" t="e">
        <f t="shared" si="675"/>
        <v>#VALUE!</v>
      </c>
      <c r="U1202" s="138" t="e">
        <f t="shared" si="676"/>
        <v>#VALUE!</v>
      </c>
      <c r="V1202" s="138" t="e">
        <f t="shared" si="677"/>
        <v>#VALUE!</v>
      </c>
      <c r="W1202" s="158" t="str">
        <f t="shared" si="654"/>
        <v>выходной</v>
      </c>
      <c r="X1202" s="159" t="e">
        <f>HLOOKUP(SEARCH("2",$M1202)-1,$Q$3:$V1202,$P1202+1,FALSE)</f>
        <v>#N/A</v>
      </c>
      <c r="Y1202" s="160" t="str">
        <f t="shared" si="655"/>
        <v>09:00 13:30</v>
      </c>
      <c r="Z1202" s="161" t="e">
        <f t="shared" si="656"/>
        <v>#VALUE!</v>
      </c>
      <c r="AA1202" s="158" t="str">
        <f t="shared" si="657"/>
        <v>09:00 13:30</v>
      </c>
      <c r="AB1202" s="159" t="e">
        <f>HLOOKUP(SEARCH("3",$M1202)-1,$Q$3:$V1202,$P1202+1,FALSE)</f>
        <v>#VALUE!</v>
      </c>
      <c r="AC1202" s="160" t="e">
        <f t="shared" si="658"/>
        <v>#VALUE!</v>
      </c>
      <c r="AD1202" s="161" t="e">
        <f t="shared" si="659"/>
        <v>#VALUE!</v>
      </c>
      <c r="AE1202" s="158" t="str">
        <f t="shared" si="660"/>
        <v>выходной</v>
      </c>
      <c r="AF1202" s="159">
        <f>HLOOKUP(SEARCH("4",$M1202)-1,$Q$3:$V1202,$P1202+1,FALSE)</f>
        <v>12</v>
      </c>
      <c r="AG1202" s="161" t="str">
        <f t="shared" si="661"/>
        <v>09:00 13:30</v>
      </c>
      <c r="AH1202" s="161" t="e">
        <f t="shared" si="662"/>
        <v>#VALUE!</v>
      </c>
      <c r="AI1202" s="158" t="str">
        <f t="shared" si="663"/>
        <v>09:00 13:30</v>
      </c>
      <c r="AJ1202" s="159" t="e">
        <f>HLOOKUP(SEARCH("5",$M1202)-1,$Q$3:$V1202,$P1202+1,FALSE)</f>
        <v>#VALUE!</v>
      </c>
      <c r="AK1202" s="161" t="e">
        <f t="shared" si="664"/>
        <v>#VALUE!</v>
      </c>
      <c r="AL1202" s="161" t="e">
        <f t="shared" si="665"/>
        <v>#VALUE!</v>
      </c>
      <c r="AM1202" s="158" t="str">
        <f t="shared" si="666"/>
        <v>выходной</v>
      </c>
      <c r="AN1202" s="159" t="e">
        <f>HLOOKUP(SEARCH("6",$M1202)-1,$Q$3:$V1202,$P1202+1,FALSE)</f>
        <v>#VALUE!</v>
      </c>
      <c r="AO1202" s="161" t="e">
        <f t="shared" si="667"/>
        <v>#VALUE!</v>
      </c>
      <c r="AP1202" s="161" t="e">
        <f t="shared" si="668"/>
        <v>#VALUE!</v>
      </c>
      <c r="AQ1202" s="162" t="str">
        <f t="shared" si="669"/>
        <v>выходной</v>
      </c>
      <c r="AR1202" s="163" t="e">
        <f>HLOOKUP(SEARCH("7",$M1202)-1,$Q$3:$V1202,$P1202+1,FALSE)</f>
        <v>#VALUE!</v>
      </c>
      <c r="AS1202" s="164" t="str">
        <f t="shared" si="670"/>
        <v>выходной</v>
      </c>
      <c r="AT1202" s="142"/>
      <c r="AU1202" s="11" t="str">
        <f>IF(ISERROR(VLOOKUP(B1202,'РЕОРГ 2008'!$A:$B,2,FALSE)),"",VLOOKUP(B1202,'РЕОРГ 2008'!$A:$B,2,FALSE))</f>
        <v/>
      </c>
      <c r="AV1202" s="12" t="str">
        <f t="shared" si="671"/>
        <v>Опер.касса №4408/02</v>
      </c>
      <c r="AW1202" s="31" t="e">
        <f>LEFT(#REF!,2)</f>
        <v>#REF!</v>
      </c>
      <c r="AX1202" s="12" t="str">
        <f t="shared" si="649"/>
        <v>4408/02</v>
      </c>
      <c r="AZ1202" t="str">
        <f>IF(ISERROR(VLOOKUP(B1202,'РЕОРГ 01.08.2009'!$A:$B,2,FALSE)),"",VLOOKUP(B1202,'РЕОРГ 01.08.2009'!$A:$B,2,FALSE))</f>
        <v/>
      </c>
      <c r="BA1202" s="12" t="str">
        <f t="shared" si="644"/>
        <v>Опер.касса №4408/02</v>
      </c>
      <c r="BB1202" t="e">
        <f>LEFT(#REF!,2)</f>
        <v>#REF!</v>
      </c>
      <c r="BC1202" s="12" t="str">
        <f t="shared" si="650"/>
        <v>4408/02</v>
      </c>
      <c r="BE1202" t="str">
        <f>IF(ISERROR(VLOOKUP(B1202,'РЕОРГ 01.10.2009'!A:C,3,FALSE)),"",VLOOKUP(B1202,'РЕОРГ 01.10.2009'!A:C,3,FALSE))</f>
        <v/>
      </c>
      <c r="BF1202" s="12" t="str">
        <f t="shared" si="645"/>
        <v>Опер.касса №4408/02</v>
      </c>
      <c r="BG1202" t="e">
        <f>LEFT(#REF!,2)</f>
        <v>#REF!</v>
      </c>
      <c r="BH1202" s="12" t="str">
        <f t="shared" si="651"/>
        <v>4408/02</v>
      </c>
      <c r="BJ1202" t="str">
        <f>IF(ISERROR(VLOOKUP($B1202,'РЕОРГ 01.05.2010'!A:B,2,FALSE)),"",VLOOKUP($B1202,'РЕОРГ 01.05.2010'!A:B,2,FALSE))</f>
        <v/>
      </c>
      <c r="BK1202" s="12" t="str">
        <f t="shared" si="646"/>
        <v>Опер.касса №4408/02</v>
      </c>
      <c r="BL1202" t="e">
        <f>LEFT(#REF!,2)</f>
        <v>#REF!</v>
      </c>
      <c r="BM1202" s="12" t="str">
        <f t="shared" si="652"/>
        <v>4408/02</v>
      </c>
      <c r="BO1202" t="str">
        <f>IF(ISERROR(VLOOKUP($B1202,'РЕОРГ 01.08.2010'!A:B,2,FALSE)),"",VLOOKUP($B1202,'РЕОРГ 01.08.2010'!A:B,2,FALSE))</f>
        <v>Опер.касса №4408/02</v>
      </c>
      <c r="BP1202" s="12" t="str">
        <f t="shared" si="647"/>
        <v>Опер.касса №4408/02</v>
      </c>
      <c r="BQ1202" t="e">
        <f>LEFT(#REF!,2)</f>
        <v>#REF!</v>
      </c>
      <c r="BR1202" s="12" t="str">
        <f t="shared" si="653"/>
        <v>4408/02</v>
      </c>
    </row>
    <row r="1203" spans="1:70" ht="12.75" customHeight="1">
      <c r="A1203" t="str">
        <f t="shared" si="648"/>
        <v>4407/043</v>
      </c>
      <c r="B1203" s="133">
        <v>1335</v>
      </c>
      <c r="C1203" s="1" t="s">
        <v>2960</v>
      </c>
      <c r="D1203" s="32" t="s">
        <v>1931</v>
      </c>
      <c r="E1203" s="1" t="s">
        <v>570</v>
      </c>
      <c r="F1203" s="1" t="s">
        <v>5684</v>
      </c>
      <c r="G1203" s="1" t="s">
        <v>571</v>
      </c>
      <c r="H1203" s="1" t="s">
        <v>572</v>
      </c>
      <c r="I1203" s="1" t="s">
        <v>8265</v>
      </c>
      <c r="J1203" s="1"/>
      <c r="K1203" s="1">
        <v>0.25</v>
      </c>
      <c r="L1203" s="32" t="s">
        <v>4049</v>
      </c>
      <c r="M1203" s="8" t="s">
        <v>11868</v>
      </c>
      <c r="N1203" s="2" t="s">
        <v>11953</v>
      </c>
      <c r="O1203" s="173"/>
      <c r="P1203" s="168">
        <f t="shared" si="678"/>
        <v>1200</v>
      </c>
      <c r="Q1203" s="138">
        <f t="shared" si="672"/>
        <v>12</v>
      </c>
      <c r="R1203" s="138" t="e">
        <f t="shared" si="673"/>
        <v>#VALUE!</v>
      </c>
      <c r="S1203" s="138" t="e">
        <f t="shared" si="674"/>
        <v>#VALUE!</v>
      </c>
      <c r="T1203" s="138" t="e">
        <f t="shared" si="675"/>
        <v>#VALUE!</v>
      </c>
      <c r="U1203" s="138" t="e">
        <f t="shared" si="676"/>
        <v>#VALUE!</v>
      </c>
      <c r="V1203" s="138" t="e">
        <f t="shared" si="677"/>
        <v>#VALUE!</v>
      </c>
      <c r="W1203" s="158" t="str">
        <f t="shared" si="654"/>
        <v>выходной</v>
      </c>
      <c r="X1203" s="159" t="e">
        <f>HLOOKUP(SEARCH("2",$M1203)-1,$Q$3:$V1203,$P1203+1,FALSE)</f>
        <v>#N/A</v>
      </c>
      <c r="Y1203" s="160" t="str">
        <f t="shared" si="655"/>
        <v>09:00 13:30</v>
      </c>
      <c r="Z1203" s="161" t="e">
        <f t="shared" si="656"/>
        <v>#VALUE!</v>
      </c>
      <c r="AA1203" s="158" t="str">
        <f t="shared" si="657"/>
        <v>09:00 13:30</v>
      </c>
      <c r="AB1203" s="159" t="e">
        <f>HLOOKUP(SEARCH("3",$M1203)-1,$Q$3:$V1203,$P1203+1,FALSE)</f>
        <v>#VALUE!</v>
      </c>
      <c r="AC1203" s="160" t="e">
        <f t="shared" si="658"/>
        <v>#VALUE!</v>
      </c>
      <c r="AD1203" s="161" t="e">
        <f t="shared" si="659"/>
        <v>#VALUE!</v>
      </c>
      <c r="AE1203" s="158" t="str">
        <f t="shared" si="660"/>
        <v>выходной</v>
      </c>
      <c r="AF1203" s="159">
        <f>HLOOKUP(SEARCH("4",$M1203)-1,$Q$3:$V1203,$P1203+1,FALSE)</f>
        <v>12</v>
      </c>
      <c r="AG1203" s="161" t="str">
        <f t="shared" si="661"/>
        <v>09:00 13:30</v>
      </c>
      <c r="AH1203" s="161" t="e">
        <f t="shared" si="662"/>
        <v>#VALUE!</v>
      </c>
      <c r="AI1203" s="158" t="str">
        <f t="shared" si="663"/>
        <v>09:00 13:30</v>
      </c>
      <c r="AJ1203" s="159" t="e">
        <f>HLOOKUP(SEARCH("5",$M1203)-1,$Q$3:$V1203,$P1203+1,FALSE)</f>
        <v>#VALUE!</v>
      </c>
      <c r="AK1203" s="161" t="e">
        <f t="shared" si="664"/>
        <v>#VALUE!</v>
      </c>
      <c r="AL1203" s="161" t="e">
        <f t="shared" si="665"/>
        <v>#VALUE!</v>
      </c>
      <c r="AM1203" s="158" t="str">
        <f t="shared" si="666"/>
        <v>выходной</v>
      </c>
      <c r="AN1203" s="159" t="e">
        <f>HLOOKUP(SEARCH("6",$M1203)-1,$Q$3:$V1203,$P1203+1,FALSE)</f>
        <v>#VALUE!</v>
      </c>
      <c r="AO1203" s="161" t="e">
        <f t="shared" si="667"/>
        <v>#VALUE!</v>
      </c>
      <c r="AP1203" s="161" t="e">
        <f t="shared" si="668"/>
        <v>#VALUE!</v>
      </c>
      <c r="AQ1203" s="162" t="str">
        <f t="shared" si="669"/>
        <v>выходной</v>
      </c>
      <c r="AR1203" s="163" t="e">
        <f>HLOOKUP(SEARCH("7",$M1203)-1,$Q$3:$V1203,$P1203+1,FALSE)</f>
        <v>#VALUE!</v>
      </c>
      <c r="AS1203" s="164" t="str">
        <f t="shared" si="670"/>
        <v>выходной</v>
      </c>
      <c r="AT1203" s="142"/>
      <c r="AU1203" s="11" t="str">
        <f>IF(ISERROR(VLOOKUP(B1203,'РЕОРГ 2008'!$A:$B,2,FALSE)),"",VLOOKUP(B1203,'РЕОРГ 2008'!$A:$B,2,FALSE))</f>
        <v/>
      </c>
      <c r="AV1203" s="12" t="str">
        <f t="shared" si="671"/>
        <v>Опер.касса №4408/03</v>
      </c>
      <c r="AW1203" s="31" t="e">
        <f>LEFT(#REF!,2)</f>
        <v>#REF!</v>
      </c>
      <c r="AX1203" s="12" t="str">
        <f t="shared" si="649"/>
        <v>4408/03</v>
      </c>
      <c r="AZ1203" t="str">
        <f>IF(ISERROR(VLOOKUP(B1203,'РЕОРГ 01.08.2009'!$A:$B,2,FALSE)),"",VLOOKUP(B1203,'РЕОРГ 01.08.2009'!$A:$B,2,FALSE))</f>
        <v/>
      </c>
      <c r="BA1203" s="12" t="str">
        <f t="shared" si="644"/>
        <v>Опер.касса №4408/03</v>
      </c>
      <c r="BB1203" t="e">
        <f>LEFT(#REF!,2)</f>
        <v>#REF!</v>
      </c>
      <c r="BC1203" s="12" t="str">
        <f t="shared" si="650"/>
        <v>4408/03</v>
      </c>
      <c r="BE1203" t="str">
        <f>IF(ISERROR(VLOOKUP(B1203,'РЕОРГ 01.10.2009'!A:C,3,FALSE)),"",VLOOKUP(B1203,'РЕОРГ 01.10.2009'!A:C,3,FALSE))</f>
        <v/>
      </c>
      <c r="BF1203" s="12" t="str">
        <f t="shared" si="645"/>
        <v>Опер.касса №4408/03</v>
      </c>
      <c r="BG1203" t="e">
        <f>LEFT(#REF!,2)</f>
        <v>#REF!</v>
      </c>
      <c r="BH1203" s="12" t="str">
        <f t="shared" si="651"/>
        <v>4408/03</v>
      </c>
      <c r="BJ1203" t="str">
        <f>IF(ISERROR(VLOOKUP($B1203,'РЕОРГ 01.05.2010'!A:B,2,FALSE)),"",VLOOKUP($B1203,'РЕОРГ 01.05.2010'!A:B,2,FALSE))</f>
        <v/>
      </c>
      <c r="BK1203" s="12" t="str">
        <f t="shared" si="646"/>
        <v>Опер.касса №4408/03</v>
      </c>
      <c r="BL1203" t="e">
        <f>LEFT(#REF!,2)</f>
        <v>#REF!</v>
      </c>
      <c r="BM1203" s="12" t="str">
        <f t="shared" si="652"/>
        <v>4408/03</v>
      </c>
      <c r="BO1203" t="str">
        <f>IF(ISERROR(VLOOKUP($B1203,'РЕОРГ 01.08.2010'!A:B,2,FALSE)),"",VLOOKUP($B1203,'РЕОРГ 01.08.2010'!A:B,2,FALSE))</f>
        <v>Опер.касса №4408/03</v>
      </c>
      <c r="BP1203" s="12" t="str">
        <f t="shared" si="647"/>
        <v>Опер.касса №4408/03</v>
      </c>
      <c r="BQ1203" t="e">
        <f>LEFT(#REF!,2)</f>
        <v>#REF!</v>
      </c>
      <c r="BR1203" s="12" t="str">
        <f t="shared" si="653"/>
        <v>4408/03</v>
      </c>
    </row>
    <row r="1204" spans="1:70" ht="12.75" customHeight="1">
      <c r="A1204" t="str">
        <f t="shared" si="648"/>
        <v>4407/045</v>
      </c>
      <c r="B1204" s="133">
        <v>1332</v>
      </c>
      <c r="C1204" s="1" t="s">
        <v>2961</v>
      </c>
      <c r="D1204" s="32" t="s">
        <v>1931</v>
      </c>
      <c r="E1204" s="1" t="s">
        <v>2262</v>
      </c>
      <c r="F1204" s="1" t="s">
        <v>5684</v>
      </c>
      <c r="G1204" s="1" t="s">
        <v>2263</v>
      </c>
      <c r="H1204" s="1" t="s">
        <v>2264</v>
      </c>
      <c r="I1204" s="1" t="s">
        <v>559</v>
      </c>
      <c r="J1204" s="1"/>
      <c r="K1204" s="1">
        <v>0.25</v>
      </c>
      <c r="L1204" s="32" t="s">
        <v>4049</v>
      </c>
      <c r="M1204" s="8" t="s">
        <v>11868</v>
      </c>
      <c r="N1204" s="2" t="s">
        <v>12346</v>
      </c>
      <c r="O1204" s="173"/>
      <c r="P1204" s="168">
        <f t="shared" si="678"/>
        <v>1201</v>
      </c>
      <c r="Q1204" s="138">
        <f t="shared" si="672"/>
        <v>12</v>
      </c>
      <c r="R1204" s="138" t="e">
        <f t="shared" si="673"/>
        <v>#VALUE!</v>
      </c>
      <c r="S1204" s="138" t="e">
        <f t="shared" si="674"/>
        <v>#VALUE!</v>
      </c>
      <c r="T1204" s="138" t="e">
        <f t="shared" si="675"/>
        <v>#VALUE!</v>
      </c>
      <c r="U1204" s="138" t="e">
        <f t="shared" si="676"/>
        <v>#VALUE!</v>
      </c>
      <c r="V1204" s="138" t="e">
        <f t="shared" si="677"/>
        <v>#VALUE!</v>
      </c>
      <c r="W1204" s="158" t="str">
        <f t="shared" si="654"/>
        <v>выходной</v>
      </c>
      <c r="X1204" s="159" t="e">
        <f>HLOOKUP(SEARCH("2",$M1204)-1,$Q$3:$V1204,$P1204+1,FALSE)</f>
        <v>#N/A</v>
      </c>
      <c r="Y1204" s="160" t="str">
        <f t="shared" si="655"/>
        <v>08:30 13:00</v>
      </c>
      <c r="Z1204" s="161" t="e">
        <f t="shared" si="656"/>
        <v>#VALUE!</v>
      </c>
      <c r="AA1204" s="158" t="str">
        <f t="shared" si="657"/>
        <v>08:30 13:00</v>
      </c>
      <c r="AB1204" s="159" t="e">
        <f>HLOOKUP(SEARCH("3",$M1204)-1,$Q$3:$V1204,$P1204+1,FALSE)</f>
        <v>#VALUE!</v>
      </c>
      <c r="AC1204" s="160" t="e">
        <f t="shared" si="658"/>
        <v>#VALUE!</v>
      </c>
      <c r="AD1204" s="161" t="e">
        <f t="shared" si="659"/>
        <v>#VALUE!</v>
      </c>
      <c r="AE1204" s="158" t="str">
        <f t="shared" si="660"/>
        <v>выходной</v>
      </c>
      <c r="AF1204" s="159">
        <f>HLOOKUP(SEARCH("4",$M1204)-1,$Q$3:$V1204,$P1204+1,FALSE)</f>
        <v>12</v>
      </c>
      <c r="AG1204" s="161" t="str">
        <f t="shared" si="661"/>
        <v>08:30 13:00</v>
      </c>
      <c r="AH1204" s="161" t="e">
        <f t="shared" si="662"/>
        <v>#VALUE!</v>
      </c>
      <c r="AI1204" s="158" t="str">
        <f t="shared" si="663"/>
        <v>08:30 13:00</v>
      </c>
      <c r="AJ1204" s="159" t="e">
        <f>HLOOKUP(SEARCH("5",$M1204)-1,$Q$3:$V1204,$P1204+1,FALSE)</f>
        <v>#VALUE!</v>
      </c>
      <c r="AK1204" s="161" t="e">
        <f t="shared" si="664"/>
        <v>#VALUE!</v>
      </c>
      <c r="AL1204" s="161" t="e">
        <f t="shared" si="665"/>
        <v>#VALUE!</v>
      </c>
      <c r="AM1204" s="158" t="str">
        <f t="shared" si="666"/>
        <v>выходной</v>
      </c>
      <c r="AN1204" s="159" t="e">
        <f>HLOOKUP(SEARCH("6",$M1204)-1,$Q$3:$V1204,$P1204+1,FALSE)</f>
        <v>#VALUE!</v>
      </c>
      <c r="AO1204" s="161" t="e">
        <f t="shared" si="667"/>
        <v>#VALUE!</v>
      </c>
      <c r="AP1204" s="161" t="e">
        <f t="shared" si="668"/>
        <v>#VALUE!</v>
      </c>
      <c r="AQ1204" s="162" t="str">
        <f t="shared" si="669"/>
        <v>выходной</v>
      </c>
      <c r="AR1204" s="163" t="e">
        <f>HLOOKUP(SEARCH("7",$M1204)-1,$Q$3:$V1204,$P1204+1,FALSE)</f>
        <v>#VALUE!</v>
      </c>
      <c r="AS1204" s="164" t="str">
        <f t="shared" si="670"/>
        <v>выходной</v>
      </c>
      <c r="AT1204" s="142"/>
      <c r="AU1204" s="11" t="str">
        <f>IF(ISERROR(VLOOKUP(B1204,'РЕОРГ 2008'!$A:$B,2,FALSE)),"",VLOOKUP(B1204,'РЕОРГ 2008'!$A:$B,2,FALSE))</f>
        <v/>
      </c>
      <c r="AV1204" s="12" t="str">
        <f t="shared" si="671"/>
        <v>Опер.касса №4408/015</v>
      </c>
      <c r="AW1204" s="31" t="e">
        <f>LEFT(#REF!,2)</f>
        <v>#REF!</v>
      </c>
      <c r="AX1204" s="12" t="str">
        <f t="shared" si="649"/>
        <v>4408/015</v>
      </c>
      <c r="AZ1204" t="str">
        <f>IF(ISERROR(VLOOKUP(B1204,'РЕОРГ 01.08.2009'!$A:$B,2,FALSE)),"",VLOOKUP(B1204,'РЕОРГ 01.08.2009'!$A:$B,2,FALSE))</f>
        <v/>
      </c>
      <c r="BA1204" s="12" t="str">
        <f t="shared" si="644"/>
        <v>Опер.касса №4408/015</v>
      </c>
      <c r="BB1204" t="e">
        <f>LEFT(#REF!,2)</f>
        <v>#REF!</v>
      </c>
      <c r="BC1204" s="12" t="str">
        <f t="shared" si="650"/>
        <v>4408/015</v>
      </c>
      <c r="BE1204" t="str">
        <f>IF(ISERROR(VLOOKUP(B1204,'РЕОРГ 01.10.2009'!A:C,3,FALSE)),"",VLOOKUP(B1204,'РЕОРГ 01.10.2009'!A:C,3,FALSE))</f>
        <v/>
      </c>
      <c r="BF1204" s="12" t="str">
        <f t="shared" si="645"/>
        <v>Опер.касса №4408/015</v>
      </c>
      <c r="BG1204" t="e">
        <f>LEFT(#REF!,2)</f>
        <v>#REF!</v>
      </c>
      <c r="BH1204" s="12" t="str">
        <f t="shared" si="651"/>
        <v>4408/015</v>
      </c>
      <c r="BJ1204" t="str">
        <f>IF(ISERROR(VLOOKUP($B1204,'РЕОРГ 01.05.2010'!A:B,2,FALSE)),"",VLOOKUP($B1204,'РЕОРГ 01.05.2010'!A:B,2,FALSE))</f>
        <v/>
      </c>
      <c r="BK1204" s="12" t="str">
        <f t="shared" si="646"/>
        <v>Опер.касса №4408/015</v>
      </c>
      <c r="BL1204" t="e">
        <f>LEFT(#REF!,2)</f>
        <v>#REF!</v>
      </c>
      <c r="BM1204" s="12" t="str">
        <f t="shared" si="652"/>
        <v>4408/015</v>
      </c>
      <c r="BO1204" t="str">
        <f>IF(ISERROR(VLOOKUP($B1204,'РЕОРГ 01.08.2010'!A:B,2,FALSE)),"",VLOOKUP($B1204,'РЕОРГ 01.08.2010'!A:B,2,FALSE))</f>
        <v>Опер.касса №4408/015</v>
      </c>
      <c r="BP1204" s="12" t="str">
        <f t="shared" si="647"/>
        <v>Опер.касса №4408/015</v>
      </c>
      <c r="BQ1204" t="e">
        <f>LEFT(#REF!,2)</f>
        <v>#REF!</v>
      </c>
      <c r="BR1204" s="12" t="str">
        <f t="shared" si="653"/>
        <v>4408/015</v>
      </c>
    </row>
    <row r="1205" spans="1:70" ht="12.75" customHeight="1">
      <c r="A1205" t="str">
        <f t="shared" si="648"/>
        <v>4407/046</v>
      </c>
      <c r="B1205" s="133">
        <v>1336</v>
      </c>
      <c r="C1205" s="1" t="s">
        <v>2962</v>
      </c>
      <c r="D1205" s="32" t="s">
        <v>1931</v>
      </c>
      <c r="E1205" s="1" t="s">
        <v>574</v>
      </c>
      <c r="F1205" s="1" t="s">
        <v>5684</v>
      </c>
      <c r="G1205" s="1" t="s">
        <v>575</v>
      </c>
      <c r="H1205" s="1" t="s">
        <v>576</v>
      </c>
      <c r="I1205" s="1" t="s">
        <v>577</v>
      </c>
      <c r="J1205" s="1"/>
      <c r="K1205" s="1">
        <v>0.25</v>
      </c>
      <c r="L1205" s="32" t="s">
        <v>4049</v>
      </c>
      <c r="M1205" s="8" t="s">
        <v>11868</v>
      </c>
      <c r="N1205" s="2" t="s">
        <v>12346</v>
      </c>
      <c r="O1205" s="173"/>
      <c r="P1205" s="168">
        <f t="shared" si="678"/>
        <v>1202</v>
      </c>
      <c r="Q1205" s="138">
        <f t="shared" si="672"/>
        <v>12</v>
      </c>
      <c r="R1205" s="138" t="e">
        <f t="shared" si="673"/>
        <v>#VALUE!</v>
      </c>
      <c r="S1205" s="138" t="e">
        <f t="shared" si="674"/>
        <v>#VALUE!</v>
      </c>
      <c r="T1205" s="138" t="e">
        <f t="shared" si="675"/>
        <v>#VALUE!</v>
      </c>
      <c r="U1205" s="138" t="e">
        <f t="shared" si="676"/>
        <v>#VALUE!</v>
      </c>
      <c r="V1205" s="138" t="e">
        <f t="shared" si="677"/>
        <v>#VALUE!</v>
      </c>
      <c r="W1205" s="158" t="str">
        <f t="shared" si="654"/>
        <v>выходной</v>
      </c>
      <c r="X1205" s="159" t="e">
        <f>HLOOKUP(SEARCH("2",$M1205)-1,$Q$3:$V1205,$P1205+1,FALSE)</f>
        <v>#N/A</v>
      </c>
      <c r="Y1205" s="160" t="str">
        <f t="shared" si="655"/>
        <v>08:30 13:00</v>
      </c>
      <c r="Z1205" s="161" t="e">
        <f t="shared" si="656"/>
        <v>#VALUE!</v>
      </c>
      <c r="AA1205" s="158" t="str">
        <f t="shared" si="657"/>
        <v>08:30 13:00</v>
      </c>
      <c r="AB1205" s="159" t="e">
        <f>HLOOKUP(SEARCH("3",$M1205)-1,$Q$3:$V1205,$P1205+1,FALSE)</f>
        <v>#VALUE!</v>
      </c>
      <c r="AC1205" s="160" t="e">
        <f t="shared" si="658"/>
        <v>#VALUE!</v>
      </c>
      <c r="AD1205" s="161" t="e">
        <f t="shared" si="659"/>
        <v>#VALUE!</v>
      </c>
      <c r="AE1205" s="158" t="str">
        <f t="shared" si="660"/>
        <v>выходной</v>
      </c>
      <c r="AF1205" s="159">
        <f>HLOOKUP(SEARCH("4",$M1205)-1,$Q$3:$V1205,$P1205+1,FALSE)</f>
        <v>12</v>
      </c>
      <c r="AG1205" s="161" t="str">
        <f t="shared" si="661"/>
        <v>08:30 13:00</v>
      </c>
      <c r="AH1205" s="161" t="e">
        <f t="shared" si="662"/>
        <v>#VALUE!</v>
      </c>
      <c r="AI1205" s="158" t="str">
        <f t="shared" si="663"/>
        <v>08:30 13:00</v>
      </c>
      <c r="AJ1205" s="159" t="e">
        <f>HLOOKUP(SEARCH("5",$M1205)-1,$Q$3:$V1205,$P1205+1,FALSE)</f>
        <v>#VALUE!</v>
      </c>
      <c r="AK1205" s="161" t="e">
        <f t="shared" si="664"/>
        <v>#VALUE!</v>
      </c>
      <c r="AL1205" s="161" t="e">
        <f t="shared" si="665"/>
        <v>#VALUE!</v>
      </c>
      <c r="AM1205" s="158" t="str">
        <f t="shared" si="666"/>
        <v>выходной</v>
      </c>
      <c r="AN1205" s="159" t="e">
        <f>HLOOKUP(SEARCH("6",$M1205)-1,$Q$3:$V1205,$P1205+1,FALSE)</f>
        <v>#VALUE!</v>
      </c>
      <c r="AO1205" s="161" t="e">
        <f t="shared" si="667"/>
        <v>#VALUE!</v>
      </c>
      <c r="AP1205" s="161" t="e">
        <f t="shared" si="668"/>
        <v>#VALUE!</v>
      </c>
      <c r="AQ1205" s="162" t="str">
        <f t="shared" si="669"/>
        <v>выходной</v>
      </c>
      <c r="AR1205" s="163" t="e">
        <f>HLOOKUP(SEARCH("7",$M1205)-1,$Q$3:$V1205,$P1205+1,FALSE)</f>
        <v>#VALUE!</v>
      </c>
      <c r="AS1205" s="164" t="str">
        <f t="shared" si="670"/>
        <v>выходной</v>
      </c>
      <c r="AT1205" s="142"/>
      <c r="AU1205" s="11" t="str">
        <f>IF(ISERROR(VLOOKUP(B1205,'РЕОРГ 2008'!$A:$B,2,FALSE)),"",VLOOKUP(B1205,'РЕОРГ 2008'!$A:$B,2,FALSE))</f>
        <v/>
      </c>
      <c r="AV1205" s="12" t="str">
        <f t="shared" si="671"/>
        <v>Опер.касса №4408/046</v>
      </c>
      <c r="AW1205" s="31" t="e">
        <f>LEFT(#REF!,2)</f>
        <v>#REF!</v>
      </c>
      <c r="AX1205" s="12" t="str">
        <f t="shared" si="649"/>
        <v>4408/046</v>
      </c>
      <c r="AZ1205" t="str">
        <f>IF(ISERROR(VLOOKUP(B1205,'РЕОРГ 01.08.2009'!$A:$B,2,FALSE)),"",VLOOKUP(B1205,'РЕОРГ 01.08.2009'!$A:$B,2,FALSE))</f>
        <v/>
      </c>
      <c r="BA1205" s="12" t="str">
        <f t="shared" si="644"/>
        <v>Опер.касса №4408/046</v>
      </c>
      <c r="BB1205" t="e">
        <f>LEFT(#REF!,2)</f>
        <v>#REF!</v>
      </c>
      <c r="BC1205" s="12" t="str">
        <f t="shared" si="650"/>
        <v>4408/046</v>
      </c>
      <c r="BE1205" t="str">
        <f>IF(ISERROR(VLOOKUP(B1205,'РЕОРГ 01.10.2009'!A:C,3,FALSE)),"",VLOOKUP(B1205,'РЕОРГ 01.10.2009'!A:C,3,FALSE))</f>
        <v/>
      </c>
      <c r="BF1205" s="12" t="str">
        <f t="shared" si="645"/>
        <v>Опер.касса №4408/046</v>
      </c>
      <c r="BG1205" t="e">
        <f>LEFT(#REF!,2)</f>
        <v>#REF!</v>
      </c>
      <c r="BH1205" s="12" t="str">
        <f t="shared" si="651"/>
        <v>4408/046</v>
      </c>
      <c r="BJ1205" t="str">
        <f>IF(ISERROR(VLOOKUP($B1205,'РЕОРГ 01.05.2010'!A:B,2,FALSE)),"",VLOOKUP($B1205,'РЕОРГ 01.05.2010'!A:B,2,FALSE))</f>
        <v/>
      </c>
      <c r="BK1205" s="12" t="str">
        <f t="shared" si="646"/>
        <v>Опер.касса №4408/046</v>
      </c>
      <c r="BL1205" t="e">
        <f>LEFT(#REF!,2)</f>
        <v>#REF!</v>
      </c>
      <c r="BM1205" s="12" t="str">
        <f t="shared" si="652"/>
        <v>4408/046</v>
      </c>
      <c r="BO1205" t="str">
        <f>IF(ISERROR(VLOOKUP($B1205,'РЕОРГ 01.08.2010'!A:B,2,FALSE)),"",VLOOKUP($B1205,'РЕОРГ 01.08.2010'!A:B,2,FALSE))</f>
        <v>Опер.касса №4408/046</v>
      </c>
      <c r="BP1205" s="12" t="str">
        <f t="shared" si="647"/>
        <v>Опер.касса №4408/046</v>
      </c>
      <c r="BQ1205" t="e">
        <f>LEFT(#REF!,2)</f>
        <v>#REF!</v>
      </c>
      <c r="BR1205" s="12" t="str">
        <f t="shared" si="653"/>
        <v>4408/046</v>
      </c>
    </row>
    <row r="1206" spans="1:70" ht="12.75" customHeight="1">
      <c r="A1206" t="str">
        <f t="shared" si="648"/>
        <v>4407/048</v>
      </c>
      <c r="B1206" s="133">
        <v>1330</v>
      </c>
      <c r="C1206" s="1" t="s">
        <v>2963</v>
      </c>
      <c r="D1206" s="32" t="s">
        <v>7017</v>
      </c>
      <c r="E1206" s="1" t="s">
        <v>2254</v>
      </c>
      <c r="F1206" s="1" t="s">
        <v>5684</v>
      </c>
      <c r="G1206" s="1" t="s">
        <v>2964</v>
      </c>
      <c r="H1206" s="1" t="s">
        <v>2255</v>
      </c>
      <c r="I1206" s="1" t="s">
        <v>11169</v>
      </c>
      <c r="J1206" s="1"/>
      <c r="K1206" s="1">
        <v>17.75</v>
      </c>
      <c r="L1206" s="32" t="s">
        <v>4051</v>
      </c>
      <c r="M1206" s="8" t="s">
        <v>11773</v>
      </c>
      <c r="N1206" s="2" t="s">
        <v>12479</v>
      </c>
      <c r="O1206" s="173"/>
      <c r="P1206" s="168">
        <f t="shared" si="678"/>
        <v>1203</v>
      </c>
      <c r="Q1206" s="138">
        <f t="shared" si="672"/>
        <v>12</v>
      </c>
      <c r="R1206" s="138">
        <f t="shared" si="673"/>
        <v>24</v>
      </c>
      <c r="S1206" s="138">
        <f t="shared" si="674"/>
        <v>36</v>
      </c>
      <c r="T1206" s="138">
        <f t="shared" si="675"/>
        <v>48</v>
      </c>
      <c r="U1206" s="138">
        <f t="shared" si="676"/>
        <v>60</v>
      </c>
      <c r="V1206" s="138" t="e">
        <f t="shared" si="677"/>
        <v>#VALUE!</v>
      </c>
      <c r="W1206" s="158" t="str">
        <f t="shared" si="654"/>
        <v>08:00 18:00</v>
      </c>
      <c r="X1206" s="159">
        <f>HLOOKUP(SEARCH("2",$M1206)-1,$Q$3:$V1206,$P1206+1,FALSE)</f>
        <v>12</v>
      </c>
      <c r="Y1206" s="160" t="str">
        <f t="shared" si="655"/>
        <v>08:00 18:00|08:00 18:00|08:00 18:00|08:00 18:00|08:00 13:00</v>
      </c>
      <c r="Z1206" s="161" t="str">
        <f t="shared" si="656"/>
        <v>08:00 18:00</v>
      </c>
      <c r="AA1206" s="158" t="str">
        <f t="shared" si="657"/>
        <v>08:00 18:00</v>
      </c>
      <c r="AB1206" s="159">
        <f>HLOOKUP(SEARCH("3",$M1206)-1,$Q$3:$V1206,$P1206+1,FALSE)</f>
        <v>24</v>
      </c>
      <c r="AC1206" s="160" t="str">
        <f t="shared" si="658"/>
        <v>08:00 18:00|08:00 18:00|08:00 18:00|08:00 13:00</v>
      </c>
      <c r="AD1206" s="161" t="str">
        <f t="shared" si="659"/>
        <v>08:00 18:00</v>
      </c>
      <c r="AE1206" s="158" t="str">
        <f t="shared" si="660"/>
        <v>08:00 18:00</v>
      </c>
      <c r="AF1206" s="159">
        <f>HLOOKUP(SEARCH("4",$M1206)-1,$Q$3:$V1206,$P1206+1,FALSE)</f>
        <v>36</v>
      </c>
      <c r="AG1206" s="161" t="str">
        <f t="shared" si="661"/>
        <v>08:00 18:00|08:00 18:00|08:00 13:00</v>
      </c>
      <c r="AH1206" s="161" t="str">
        <f t="shared" si="662"/>
        <v>08:00 18:00</v>
      </c>
      <c r="AI1206" s="158" t="str">
        <f t="shared" si="663"/>
        <v>08:00 18:00</v>
      </c>
      <c r="AJ1206" s="159">
        <f>HLOOKUP(SEARCH("5",$M1206)-1,$Q$3:$V1206,$P1206+1,FALSE)</f>
        <v>48</v>
      </c>
      <c r="AK1206" s="161" t="str">
        <f t="shared" si="664"/>
        <v>08:00 18:00|08:00 13:00</v>
      </c>
      <c r="AL1206" s="161" t="str">
        <f t="shared" si="665"/>
        <v>08:00 18:00</v>
      </c>
      <c r="AM1206" s="158" t="str">
        <f t="shared" si="666"/>
        <v>08:00 18:00</v>
      </c>
      <c r="AN1206" s="159">
        <f>HLOOKUP(SEARCH("6",$M1206)-1,$Q$3:$V1206,$P1206+1,FALSE)</f>
        <v>60</v>
      </c>
      <c r="AO1206" s="161" t="str">
        <f t="shared" si="667"/>
        <v>08:00 13:00</v>
      </c>
      <c r="AP1206" s="161" t="e">
        <f t="shared" si="668"/>
        <v>#VALUE!</v>
      </c>
      <c r="AQ1206" s="162" t="str">
        <f t="shared" si="669"/>
        <v>08:00 13:00</v>
      </c>
      <c r="AR1206" s="163" t="e">
        <f>HLOOKUP(SEARCH("7",$M1206)-1,$Q$3:$V1206,$P1206+1,FALSE)</f>
        <v>#VALUE!</v>
      </c>
      <c r="AS1206" s="164" t="str">
        <f t="shared" si="670"/>
        <v>выходной</v>
      </c>
      <c r="AT1206" s="142"/>
      <c r="AU1206" s="11" t="str">
        <f>IF(ISERROR(VLOOKUP(B1206,'РЕОРГ 2008'!$A:$B,2,FALSE)),"",VLOOKUP(B1206,'РЕОРГ 2008'!$A:$B,2,FALSE))</f>
        <v/>
      </c>
      <c r="AV1206" s="12" t="str">
        <f t="shared" si="671"/>
        <v>Яранское отделение №4408</v>
      </c>
      <c r="AW1206" s="31" t="e">
        <f>LEFT(#REF!,2)</f>
        <v>#REF!</v>
      </c>
      <c r="AX1206" s="12" t="str">
        <f t="shared" si="649"/>
        <v>4408</v>
      </c>
      <c r="AZ1206" t="str">
        <f>IF(ISERROR(VLOOKUP(B1206,'РЕОРГ 01.08.2009'!$A:$B,2,FALSE)),"",VLOOKUP(B1206,'РЕОРГ 01.08.2009'!$A:$B,2,FALSE))</f>
        <v/>
      </c>
      <c r="BA1206" s="12" t="str">
        <f t="shared" si="644"/>
        <v>Яранское отделение №4408</v>
      </c>
      <c r="BB1206" t="e">
        <f>LEFT(#REF!,2)</f>
        <v>#REF!</v>
      </c>
      <c r="BC1206" s="12" t="str">
        <f t="shared" si="650"/>
        <v>4408</v>
      </c>
      <c r="BE1206" t="str">
        <f>IF(ISERROR(VLOOKUP(B1206,'РЕОРГ 01.10.2009'!A:C,3,FALSE)),"",VLOOKUP(B1206,'РЕОРГ 01.10.2009'!A:C,3,FALSE))</f>
        <v/>
      </c>
      <c r="BF1206" s="12" t="str">
        <f t="shared" si="645"/>
        <v>Яранское отделение №4408</v>
      </c>
      <c r="BG1206" t="e">
        <f>LEFT(#REF!,2)</f>
        <v>#REF!</v>
      </c>
      <c r="BH1206" s="12" t="str">
        <f t="shared" si="651"/>
        <v>4408</v>
      </c>
      <c r="BJ1206" t="str">
        <f>IF(ISERROR(VLOOKUP($B1206,'РЕОРГ 01.05.2010'!A:B,2,FALSE)),"",VLOOKUP($B1206,'РЕОРГ 01.05.2010'!A:B,2,FALSE))</f>
        <v/>
      </c>
      <c r="BK1206" s="12" t="str">
        <f t="shared" si="646"/>
        <v>Яранское отделение №4408</v>
      </c>
      <c r="BL1206" t="e">
        <f>LEFT(#REF!,2)</f>
        <v>#REF!</v>
      </c>
      <c r="BM1206" s="12" t="str">
        <f t="shared" si="652"/>
        <v>4408</v>
      </c>
      <c r="BO1206" t="str">
        <f>IF(ISERROR(VLOOKUP($B1206,'РЕОРГ 01.08.2010'!A:B,2,FALSE)),"",VLOOKUP($B1206,'РЕОРГ 01.08.2010'!A:B,2,FALSE))</f>
        <v>Яранское отделение №4408</v>
      </c>
      <c r="BP1206" s="12" t="str">
        <f t="shared" si="647"/>
        <v>Яранское отделение №4408</v>
      </c>
      <c r="BQ1206" t="e">
        <f>LEFT(#REF!,2)</f>
        <v>#REF!</v>
      </c>
      <c r="BR1206" s="12" t="str">
        <f t="shared" si="653"/>
        <v>4408</v>
      </c>
    </row>
    <row r="1207" spans="1:70" ht="12.75" customHeight="1">
      <c r="A1207" t="str">
        <f t="shared" si="648"/>
        <v>4407/051</v>
      </c>
      <c r="B1207" s="133">
        <v>1337</v>
      </c>
      <c r="C1207" s="1" t="s">
        <v>2965</v>
      </c>
      <c r="D1207" s="32" t="s">
        <v>1926</v>
      </c>
      <c r="E1207" s="1" t="s">
        <v>2254</v>
      </c>
      <c r="F1207" s="1" t="s">
        <v>5684</v>
      </c>
      <c r="G1207" s="1" t="s">
        <v>579</v>
      </c>
      <c r="H1207" s="1" t="s">
        <v>580</v>
      </c>
      <c r="I1207" s="1" t="s">
        <v>581</v>
      </c>
      <c r="J1207" s="1"/>
      <c r="K1207" s="1">
        <v>1.35</v>
      </c>
      <c r="L1207" s="32" t="s">
        <v>4051</v>
      </c>
      <c r="M1207" s="8" t="s">
        <v>12330</v>
      </c>
      <c r="N1207" s="2" t="s">
        <v>12486</v>
      </c>
      <c r="O1207" s="173"/>
      <c r="P1207" s="168">
        <f t="shared" si="678"/>
        <v>1204</v>
      </c>
      <c r="Q1207" s="138">
        <f t="shared" si="672"/>
        <v>25</v>
      </c>
      <c r="R1207" s="138">
        <f t="shared" si="673"/>
        <v>50</v>
      </c>
      <c r="S1207" s="138">
        <f t="shared" si="674"/>
        <v>75</v>
      </c>
      <c r="T1207" s="138">
        <f t="shared" si="675"/>
        <v>100</v>
      </c>
      <c r="U1207" s="138" t="e">
        <f t="shared" si="676"/>
        <v>#VALUE!</v>
      </c>
      <c r="V1207" s="138" t="e">
        <f t="shared" si="677"/>
        <v>#VALUE!</v>
      </c>
      <c r="W1207" s="158" t="str">
        <f t="shared" si="654"/>
        <v>08:00 15:00(12:00 13:00)</v>
      </c>
      <c r="X1207" s="159">
        <f>HLOOKUP(SEARCH("2",$M1207)-1,$Q$3:$V1207,$P1207+1,FALSE)</f>
        <v>25</v>
      </c>
      <c r="Y1207" s="160" t="str">
        <f t="shared" si="655"/>
        <v>08:00 15:00(12:00 13:00)|08:00 15:00(12:00 13:00)|08:00 15:00(12:00 13:00)|09:00 12:30</v>
      </c>
      <c r="Z1207" s="161" t="str">
        <f t="shared" si="656"/>
        <v>08:00 15:00(12:00 13:00)</v>
      </c>
      <c r="AA1207" s="158" t="str">
        <f t="shared" si="657"/>
        <v>08:00 15:00(12:00 13:00)</v>
      </c>
      <c r="AB1207" s="159">
        <f>HLOOKUP(SEARCH("3",$M1207)-1,$Q$3:$V1207,$P1207+1,FALSE)</f>
        <v>50</v>
      </c>
      <c r="AC1207" s="160" t="str">
        <f t="shared" si="658"/>
        <v>08:00 15:00(12:00 13:00)|08:00 15:00(12:00 13:00)|09:00 12:30</v>
      </c>
      <c r="AD1207" s="161" t="str">
        <f t="shared" si="659"/>
        <v>08:00 15:00(12:00 13:00)</v>
      </c>
      <c r="AE1207" s="158" t="str">
        <f t="shared" si="660"/>
        <v>08:00 15:00(12:00 13:00)</v>
      </c>
      <c r="AF1207" s="159">
        <f>HLOOKUP(SEARCH("4",$M1207)-1,$Q$3:$V1207,$P1207+1,FALSE)</f>
        <v>75</v>
      </c>
      <c r="AG1207" s="161" t="str">
        <f t="shared" si="661"/>
        <v>08:00 15:00(12:00 13:00)|09:00 12:30</v>
      </c>
      <c r="AH1207" s="161" t="str">
        <f t="shared" si="662"/>
        <v>08:00 15:00(12:00 13:00)</v>
      </c>
      <c r="AI1207" s="158" t="str">
        <f t="shared" si="663"/>
        <v>08:00 15:00(12:00 13:00)</v>
      </c>
      <c r="AJ1207" s="159" t="e">
        <f>HLOOKUP(SEARCH("5",$M1207)-1,$Q$3:$V1207,$P1207+1,FALSE)</f>
        <v>#VALUE!</v>
      </c>
      <c r="AK1207" s="161" t="e">
        <f t="shared" si="664"/>
        <v>#VALUE!</v>
      </c>
      <c r="AL1207" s="161" t="e">
        <f t="shared" si="665"/>
        <v>#VALUE!</v>
      </c>
      <c r="AM1207" s="158" t="str">
        <f t="shared" si="666"/>
        <v>выходной</v>
      </c>
      <c r="AN1207" s="159" t="e">
        <f>HLOOKUP(SEARCH("6",$M1207)-1,$Q$3:$V1207,$P1207+1,FALSE)</f>
        <v>#VALUE!</v>
      </c>
      <c r="AO1207" s="161" t="e">
        <f t="shared" si="667"/>
        <v>#VALUE!</v>
      </c>
      <c r="AP1207" s="161" t="e">
        <f t="shared" si="668"/>
        <v>#VALUE!</v>
      </c>
      <c r="AQ1207" s="162" t="str">
        <f t="shared" si="669"/>
        <v>выходной</v>
      </c>
      <c r="AR1207" s="163">
        <f>HLOOKUP(SEARCH("7",$M1207)-1,$Q$3:$V1207,$P1207+1,FALSE)</f>
        <v>100</v>
      </c>
      <c r="AS1207" s="164" t="str">
        <f t="shared" si="670"/>
        <v>09:00 12:30</v>
      </c>
      <c r="AT1207" s="142"/>
      <c r="AU1207" s="11" t="str">
        <f>IF(ISERROR(VLOOKUP(B1207,'РЕОРГ 2008'!$A:$B,2,FALSE)),"",VLOOKUP(B1207,'РЕОРГ 2008'!$A:$B,2,FALSE))</f>
        <v/>
      </c>
      <c r="AV1207" s="12" t="str">
        <f t="shared" si="671"/>
        <v>Доп.офис №4408/051</v>
      </c>
      <c r="AW1207" s="31" t="e">
        <f>LEFT(#REF!,2)</f>
        <v>#REF!</v>
      </c>
      <c r="AX1207" s="12" t="str">
        <f t="shared" si="649"/>
        <v>4408/051</v>
      </c>
      <c r="AZ1207" t="str">
        <f>IF(ISERROR(VLOOKUP(B1207,'РЕОРГ 01.08.2009'!$A:$B,2,FALSE)),"",VLOOKUP(B1207,'РЕОРГ 01.08.2009'!$A:$B,2,FALSE))</f>
        <v/>
      </c>
      <c r="BA1207" s="12" t="str">
        <f t="shared" si="644"/>
        <v>Доп.офис №4408/051</v>
      </c>
      <c r="BB1207" t="e">
        <f>LEFT(#REF!,2)</f>
        <v>#REF!</v>
      </c>
      <c r="BC1207" s="12" t="str">
        <f t="shared" si="650"/>
        <v>4408/051</v>
      </c>
      <c r="BE1207" t="str">
        <f>IF(ISERROR(VLOOKUP(B1207,'РЕОРГ 01.10.2009'!A:C,3,FALSE)),"",VLOOKUP(B1207,'РЕОРГ 01.10.2009'!A:C,3,FALSE))</f>
        <v/>
      </c>
      <c r="BF1207" s="12" t="str">
        <f t="shared" si="645"/>
        <v>Доп.офис №4408/051</v>
      </c>
      <c r="BG1207" t="e">
        <f>LEFT(#REF!,2)</f>
        <v>#REF!</v>
      </c>
      <c r="BH1207" s="12" t="str">
        <f t="shared" si="651"/>
        <v>4408/051</v>
      </c>
      <c r="BJ1207" t="str">
        <f>IF(ISERROR(VLOOKUP($B1207,'РЕОРГ 01.05.2010'!A:B,2,FALSE)),"",VLOOKUP($B1207,'РЕОРГ 01.05.2010'!A:B,2,FALSE))</f>
        <v/>
      </c>
      <c r="BK1207" s="12" t="str">
        <f t="shared" si="646"/>
        <v>Доп.офис №4408/051</v>
      </c>
      <c r="BL1207" t="e">
        <f>LEFT(#REF!,2)</f>
        <v>#REF!</v>
      </c>
      <c r="BM1207" s="12" t="str">
        <f t="shared" si="652"/>
        <v>4408/051</v>
      </c>
      <c r="BO1207" t="str">
        <f>IF(ISERROR(VLOOKUP($B1207,'РЕОРГ 01.08.2010'!A:B,2,FALSE)),"",VLOOKUP($B1207,'РЕОРГ 01.08.2010'!A:B,2,FALSE))</f>
        <v>Доп.офис №4408/051</v>
      </c>
      <c r="BP1207" s="12" t="str">
        <f t="shared" si="647"/>
        <v>Доп.офис №4408/051</v>
      </c>
      <c r="BQ1207" t="e">
        <f>LEFT(#REF!,2)</f>
        <v>#REF!</v>
      </c>
      <c r="BR1207" s="12" t="str">
        <f t="shared" si="653"/>
        <v>4408/051</v>
      </c>
    </row>
    <row r="1208" spans="1:70" ht="12.75" customHeight="1">
      <c r="A1208" t="str">
        <f t="shared" si="648"/>
        <v>4407/054</v>
      </c>
      <c r="B1208" s="133">
        <v>1338</v>
      </c>
      <c r="C1208" s="1" t="s">
        <v>2966</v>
      </c>
      <c r="D1208" s="32" t="s">
        <v>7017</v>
      </c>
      <c r="E1208" s="1" t="s">
        <v>583</v>
      </c>
      <c r="F1208" s="1" t="s">
        <v>5684</v>
      </c>
      <c r="G1208" s="1" t="s">
        <v>584</v>
      </c>
      <c r="H1208" s="1" t="s">
        <v>585</v>
      </c>
      <c r="I1208" s="1" t="s">
        <v>11170</v>
      </c>
      <c r="J1208" s="1"/>
      <c r="K1208" s="1">
        <v>9.25</v>
      </c>
      <c r="L1208" s="32" t="s">
        <v>4052</v>
      </c>
      <c r="M1208" s="8" t="s">
        <v>12025</v>
      </c>
      <c r="N1208" s="2" t="s">
        <v>12487</v>
      </c>
      <c r="O1208" s="173"/>
      <c r="P1208" s="168">
        <f t="shared" si="678"/>
        <v>1205</v>
      </c>
      <c r="Q1208" s="138">
        <f t="shared" si="672"/>
        <v>12</v>
      </c>
      <c r="R1208" s="138">
        <f t="shared" si="673"/>
        <v>24</v>
      </c>
      <c r="S1208" s="138">
        <f t="shared" si="674"/>
        <v>36</v>
      </c>
      <c r="T1208" s="138">
        <f t="shared" si="675"/>
        <v>48</v>
      </c>
      <c r="U1208" s="138" t="e">
        <f t="shared" si="676"/>
        <v>#VALUE!</v>
      </c>
      <c r="V1208" s="138" t="e">
        <f t="shared" si="677"/>
        <v>#VALUE!</v>
      </c>
      <c r="W1208" s="158" t="str">
        <f t="shared" si="654"/>
        <v>08:00 18:00</v>
      </c>
      <c r="X1208" s="159">
        <f>HLOOKUP(SEARCH("2",$M1208)-1,$Q$3:$V1208,$P1208+1,FALSE)</f>
        <v>12</v>
      </c>
      <c r="Y1208" s="160" t="str">
        <f t="shared" si="655"/>
        <v>08:00 18:00|08:00 18:00|08:00 18:00|08:00 14:00</v>
      </c>
      <c r="Z1208" s="161" t="str">
        <f t="shared" si="656"/>
        <v>08:00 18:00</v>
      </c>
      <c r="AA1208" s="158" t="str">
        <f t="shared" si="657"/>
        <v>08:00 18:00</v>
      </c>
      <c r="AB1208" s="159">
        <f>HLOOKUP(SEARCH("3",$M1208)-1,$Q$3:$V1208,$P1208+1,FALSE)</f>
        <v>24</v>
      </c>
      <c r="AC1208" s="160" t="str">
        <f t="shared" si="658"/>
        <v>08:00 18:00|08:00 18:00|08:00 14:00</v>
      </c>
      <c r="AD1208" s="161" t="str">
        <f t="shared" si="659"/>
        <v>08:00 18:00</v>
      </c>
      <c r="AE1208" s="158" t="str">
        <f t="shared" si="660"/>
        <v>08:00 18:00</v>
      </c>
      <c r="AF1208" s="159">
        <f>HLOOKUP(SEARCH("4",$M1208)-1,$Q$3:$V1208,$P1208+1,FALSE)</f>
        <v>36</v>
      </c>
      <c r="AG1208" s="161" t="str">
        <f t="shared" si="661"/>
        <v>08:00 18:00|08:00 14:00</v>
      </c>
      <c r="AH1208" s="161" t="str">
        <f t="shared" si="662"/>
        <v>08:00 18:00</v>
      </c>
      <c r="AI1208" s="158" t="str">
        <f t="shared" si="663"/>
        <v>08:00 18:00</v>
      </c>
      <c r="AJ1208" s="159" t="e">
        <f>HLOOKUP(SEARCH("5",$M1208)-1,$Q$3:$V1208,$P1208+1,FALSE)</f>
        <v>#VALUE!</v>
      </c>
      <c r="AK1208" s="161" t="e">
        <f t="shared" si="664"/>
        <v>#VALUE!</v>
      </c>
      <c r="AL1208" s="161" t="e">
        <f t="shared" si="665"/>
        <v>#VALUE!</v>
      </c>
      <c r="AM1208" s="158" t="str">
        <f t="shared" si="666"/>
        <v>выходной</v>
      </c>
      <c r="AN1208" s="159">
        <f>HLOOKUP(SEARCH("6",$M1208)-1,$Q$3:$V1208,$P1208+1,FALSE)</f>
        <v>48</v>
      </c>
      <c r="AO1208" s="161" t="str">
        <f t="shared" si="667"/>
        <v>08:00 14:00</v>
      </c>
      <c r="AP1208" s="161" t="e">
        <f t="shared" si="668"/>
        <v>#VALUE!</v>
      </c>
      <c r="AQ1208" s="162" t="str">
        <f t="shared" si="669"/>
        <v>08:00 14:00</v>
      </c>
      <c r="AR1208" s="163" t="e">
        <f>HLOOKUP(SEARCH("7",$M1208)-1,$Q$3:$V1208,$P1208+1,FALSE)</f>
        <v>#VALUE!</v>
      </c>
      <c r="AS1208" s="164" t="str">
        <f t="shared" si="670"/>
        <v>выходной</v>
      </c>
      <c r="AT1208" s="142"/>
      <c r="AU1208" s="11" t="str">
        <f>IF(ISERROR(VLOOKUP(B1208,'РЕОРГ 2008'!$A:$B,2,FALSE)),"",VLOOKUP(B1208,'РЕОРГ 2008'!$A:$B,2,FALSE))</f>
        <v/>
      </c>
      <c r="AV1208" s="12" t="str">
        <f t="shared" si="671"/>
        <v>Доп.офис №4408/054</v>
      </c>
      <c r="AW1208" s="31" t="e">
        <f>LEFT(#REF!,2)</f>
        <v>#REF!</v>
      </c>
      <c r="AX1208" s="12" t="str">
        <f t="shared" si="649"/>
        <v>4408/054</v>
      </c>
      <c r="AZ1208" t="str">
        <f>IF(ISERROR(VLOOKUP(B1208,'РЕОРГ 01.08.2009'!$A:$B,2,FALSE)),"",VLOOKUP(B1208,'РЕОРГ 01.08.2009'!$A:$B,2,FALSE))</f>
        <v/>
      </c>
      <c r="BA1208" s="12" t="str">
        <f t="shared" si="644"/>
        <v>Доп.офис №4408/054</v>
      </c>
      <c r="BB1208" t="e">
        <f>LEFT(#REF!,2)</f>
        <v>#REF!</v>
      </c>
      <c r="BC1208" s="12" t="str">
        <f t="shared" si="650"/>
        <v>4408/054</v>
      </c>
      <c r="BE1208" t="str">
        <f>IF(ISERROR(VLOOKUP(B1208,'РЕОРГ 01.10.2009'!A:C,3,FALSE)),"",VLOOKUP(B1208,'РЕОРГ 01.10.2009'!A:C,3,FALSE))</f>
        <v/>
      </c>
      <c r="BF1208" s="12" t="str">
        <f t="shared" si="645"/>
        <v>Доп.офис №4408/054</v>
      </c>
      <c r="BG1208" t="e">
        <f>LEFT(#REF!,2)</f>
        <v>#REF!</v>
      </c>
      <c r="BH1208" s="12" t="str">
        <f t="shared" si="651"/>
        <v>4408/054</v>
      </c>
      <c r="BJ1208" t="str">
        <f>IF(ISERROR(VLOOKUP($B1208,'РЕОРГ 01.05.2010'!A:B,2,FALSE)),"",VLOOKUP($B1208,'РЕОРГ 01.05.2010'!A:B,2,FALSE))</f>
        <v/>
      </c>
      <c r="BK1208" s="12" t="str">
        <f t="shared" si="646"/>
        <v>Доп.офис №4408/054</v>
      </c>
      <c r="BL1208" t="e">
        <f>LEFT(#REF!,2)</f>
        <v>#REF!</v>
      </c>
      <c r="BM1208" s="12" t="str">
        <f t="shared" si="652"/>
        <v>4408/054</v>
      </c>
      <c r="BO1208" t="str">
        <f>IF(ISERROR(VLOOKUP($B1208,'РЕОРГ 01.08.2010'!A:B,2,FALSE)),"",VLOOKUP($B1208,'РЕОРГ 01.08.2010'!A:B,2,FALSE))</f>
        <v>Доп.офис №4408/054</v>
      </c>
      <c r="BP1208" s="12" t="str">
        <f t="shared" si="647"/>
        <v>Доп.офис №4408/054</v>
      </c>
      <c r="BQ1208" t="e">
        <f>LEFT(#REF!,2)</f>
        <v>#REF!</v>
      </c>
      <c r="BR1208" s="12" t="str">
        <f t="shared" si="653"/>
        <v>4408/054</v>
      </c>
    </row>
    <row r="1209" spans="1:70" ht="12.75" customHeight="1">
      <c r="A1209" t="str">
        <f t="shared" si="648"/>
        <v>4407/055</v>
      </c>
      <c r="B1209" s="133">
        <v>1339</v>
      </c>
      <c r="C1209" s="1" t="s">
        <v>2967</v>
      </c>
      <c r="D1209" s="32" t="s">
        <v>1931</v>
      </c>
      <c r="E1209" s="1" t="s">
        <v>587</v>
      </c>
      <c r="F1209" s="1" t="s">
        <v>5684</v>
      </c>
      <c r="G1209" s="1" t="s">
        <v>588</v>
      </c>
      <c r="H1209" s="1" t="s">
        <v>589</v>
      </c>
      <c r="I1209" s="1" t="s">
        <v>12937</v>
      </c>
      <c r="J1209" s="1"/>
      <c r="K1209" s="1">
        <v>0.25</v>
      </c>
      <c r="L1209" s="32" t="s">
        <v>4049</v>
      </c>
      <c r="M1209" s="8" t="s">
        <v>11849</v>
      </c>
      <c r="N1209" s="2" t="s">
        <v>11953</v>
      </c>
      <c r="O1209" s="173"/>
      <c r="P1209" s="168">
        <f t="shared" si="678"/>
        <v>1206</v>
      </c>
      <c r="Q1209" s="138">
        <f t="shared" si="672"/>
        <v>12</v>
      </c>
      <c r="R1209" s="138" t="e">
        <f t="shared" si="673"/>
        <v>#VALUE!</v>
      </c>
      <c r="S1209" s="138" t="e">
        <f t="shared" si="674"/>
        <v>#VALUE!</v>
      </c>
      <c r="T1209" s="138" t="e">
        <f t="shared" si="675"/>
        <v>#VALUE!</v>
      </c>
      <c r="U1209" s="138" t="e">
        <f t="shared" si="676"/>
        <v>#VALUE!</v>
      </c>
      <c r="V1209" s="138" t="e">
        <f t="shared" si="677"/>
        <v>#VALUE!</v>
      </c>
      <c r="W1209" s="158" t="str">
        <f t="shared" si="654"/>
        <v>выходной</v>
      </c>
      <c r="X1209" s="159" t="e">
        <f>HLOOKUP(SEARCH("2",$M1209)-1,$Q$3:$V1209,$P1209+1,FALSE)</f>
        <v>#N/A</v>
      </c>
      <c r="Y1209" s="160" t="str">
        <f t="shared" si="655"/>
        <v>09:00 13:30</v>
      </c>
      <c r="Z1209" s="161" t="e">
        <f t="shared" si="656"/>
        <v>#VALUE!</v>
      </c>
      <c r="AA1209" s="158" t="str">
        <f t="shared" si="657"/>
        <v>09:00 13:30</v>
      </c>
      <c r="AB1209" s="159" t="e">
        <f>HLOOKUP(SEARCH("3",$M1209)-1,$Q$3:$V1209,$P1209+1,FALSE)</f>
        <v>#VALUE!</v>
      </c>
      <c r="AC1209" s="160" t="e">
        <f t="shared" si="658"/>
        <v>#VALUE!</v>
      </c>
      <c r="AD1209" s="161" t="e">
        <f t="shared" si="659"/>
        <v>#VALUE!</v>
      </c>
      <c r="AE1209" s="158" t="str">
        <f t="shared" si="660"/>
        <v>выходной</v>
      </c>
      <c r="AF1209" s="159" t="e">
        <f>HLOOKUP(SEARCH("4",$M1209)-1,$Q$3:$V1209,$P1209+1,FALSE)</f>
        <v>#VALUE!</v>
      </c>
      <c r="AG1209" s="161" t="e">
        <f t="shared" si="661"/>
        <v>#VALUE!</v>
      </c>
      <c r="AH1209" s="161" t="e">
        <f t="shared" si="662"/>
        <v>#VALUE!</v>
      </c>
      <c r="AI1209" s="158" t="str">
        <f t="shared" si="663"/>
        <v>выходной</v>
      </c>
      <c r="AJ1209" s="159">
        <f>HLOOKUP(SEARCH("5",$M1209)-1,$Q$3:$V1209,$P1209+1,FALSE)</f>
        <v>12</v>
      </c>
      <c r="AK1209" s="161" t="str">
        <f t="shared" si="664"/>
        <v>09:00 13:30</v>
      </c>
      <c r="AL1209" s="161" t="e">
        <f t="shared" si="665"/>
        <v>#VALUE!</v>
      </c>
      <c r="AM1209" s="158" t="str">
        <f t="shared" si="666"/>
        <v>09:00 13:30</v>
      </c>
      <c r="AN1209" s="159" t="e">
        <f>HLOOKUP(SEARCH("6",$M1209)-1,$Q$3:$V1209,$P1209+1,FALSE)</f>
        <v>#VALUE!</v>
      </c>
      <c r="AO1209" s="161" t="e">
        <f t="shared" si="667"/>
        <v>#VALUE!</v>
      </c>
      <c r="AP1209" s="161" t="e">
        <f t="shared" si="668"/>
        <v>#VALUE!</v>
      </c>
      <c r="AQ1209" s="162" t="str">
        <f t="shared" si="669"/>
        <v>выходной</v>
      </c>
      <c r="AR1209" s="163" t="e">
        <f>HLOOKUP(SEARCH("7",$M1209)-1,$Q$3:$V1209,$P1209+1,FALSE)</f>
        <v>#VALUE!</v>
      </c>
      <c r="AS1209" s="164" t="str">
        <f t="shared" si="670"/>
        <v>выходной</v>
      </c>
      <c r="AT1209" s="142"/>
      <c r="AU1209" s="11" t="str">
        <f>IF(ISERROR(VLOOKUP(B1209,'РЕОРГ 2008'!$A:$B,2,FALSE)),"",VLOOKUP(B1209,'РЕОРГ 2008'!$A:$B,2,FALSE))</f>
        <v/>
      </c>
      <c r="AV1209" s="12" t="str">
        <f t="shared" si="671"/>
        <v>Опер.касса №4408/055</v>
      </c>
      <c r="AW1209" s="31" t="e">
        <f>LEFT(#REF!,2)</f>
        <v>#REF!</v>
      </c>
      <c r="AX1209" s="12" t="str">
        <f t="shared" si="649"/>
        <v>4408/055</v>
      </c>
      <c r="AZ1209" t="str">
        <f>IF(ISERROR(VLOOKUP(B1209,'РЕОРГ 01.08.2009'!$A:$B,2,FALSE)),"",VLOOKUP(B1209,'РЕОРГ 01.08.2009'!$A:$B,2,FALSE))</f>
        <v/>
      </c>
      <c r="BA1209" s="12" t="str">
        <f t="shared" si="644"/>
        <v>Опер.касса №4408/055</v>
      </c>
      <c r="BB1209" t="e">
        <f>LEFT(#REF!,2)</f>
        <v>#REF!</v>
      </c>
      <c r="BC1209" s="12" t="str">
        <f t="shared" si="650"/>
        <v>4408/055</v>
      </c>
      <c r="BE1209" t="str">
        <f>IF(ISERROR(VLOOKUP(B1209,'РЕОРГ 01.10.2009'!A:C,3,FALSE)),"",VLOOKUP(B1209,'РЕОРГ 01.10.2009'!A:C,3,FALSE))</f>
        <v/>
      </c>
      <c r="BF1209" s="12" t="str">
        <f t="shared" si="645"/>
        <v>Опер.касса №4408/055</v>
      </c>
      <c r="BG1209" t="e">
        <f>LEFT(#REF!,2)</f>
        <v>#REF!</v>
      </c>
      <c r="BH1209" s="12" t="str">
        <f t="shared" si="651"/>
        <v>4408/055</v>
      </c>
      <c r="BJ1209" t="str">
        <f>IF(ISERROR(VLOOKUP($B1209,'РЕОРГ 01.05.2010'!A:B,2,FALSE)),"",VLOOKUP($B1209,'РЕОРГ 01.05.2010'!A:B,2,FALSE))</f>
        <v/>
      </c>
      <c r="BK1209" s="12" t="str">
        <f t="shared" si="646"/>
        <v>Опер.касса №4408/055</v>
      </c>
      <c r="BL1209" t="e">
        <f>LEFT(#REF!,2)</f>
        <v>#REF!</v>
      </c>
      <c r="BM1209" s="12" t="str">
        <f t="shared" si="652"/>
        <v>4408/055</v>
      </c>
      <c r="BO1209" t="str">
        <f>IF(ISERROR(VLOOKUP($B1209,'РЕОРГ 01.08.2010'!A:B,2,FALSE)),"",VLOOKUP($B1209,'РЕОРГ 01.08.2010'!A:B,2,FALSE))</f>
        <v>Опер.касса №4408/055</v>
      </c>
      <c r="BP1209" s="12" t="str">
        <f t="shared" si="647"/>
        <v>Опер.касса №4408/055</v>
      </c>
      <c r="BQ1209" t="e">
        <f>LEFT(#REF!,2)</f>
        <v>#REF!</v>
      </c>
      <c r="BR1209" s="12" t="str">
        <f t="shared" si="653"/>
        <v>4408/055</v>
      </c>
    </row>
    <row r="1210" spans="1:70" ht="12.75" customHeight="1">
      <c r="A1210" t="str">
        <f t="shared" si="648"/>
        <v>4407/056</v>
      </c>
      <c r="B1210" s="133">
        <v>1340</v>
      </c>
      <c r="C1210" s="1" t="s">
        <v>2968</v>
      </c>
      <c r="D1210" s="32" t="s">
        <v>1931</v>
      </c>
      <c r="E1210" s="1" t="s">
        <v>591</v>
      </c>
      <c r="F1210" s="1" t="s">
        <v>5684</v>
      </c>
      <c r="G1210" s="1" t="s">
        <v>592</v>
      </c>
      <c r="H1210" s="1" t="s">
        <v>593</v>
      </c>
      <c r="I1210" s="1" t="s">
        <v>594</v>
      </c>
      <c r="J1210" s="1"/>
      <c r="K1210" s="1">
        <v>0.25</v>
      </c>
      <c r="L1210" s="32" t="s">
        <v>4049</v>
      </c>
      <c r="M1210" s="8" t="s">
        <v>12070</v>
      </c>
      <c r="N1210" s="2" t="s">
        <v>11953</v>
      </c>
      <c r="O1210" s="173"/>
      <c r="P1210" s="168">
        <f t="shared" si="678"/>
        <v>1207</v>
      </c>
      <c r="Q1210" s="138">
        <f t="shared" si="672"/>
        <v>12</v>
      </c>
      <c r="R1210" s="138" t="e">
        <f t="shared" si="673"/>
        <v>#VALUE!</v>
      </c>
      <c r="S1210" s="138" t="e">
        <f t="shared" si="674"/>
        <v>#VALUE!</v>
      </c>
      <c r="T1210" s="138" t="e">
        <f t="shared" si="675"/>
        <v>#VALUE!</v>
      </c>
      <c r="U1210" s="138" t="e">
        <f t="shared" si="676"/>
        <v>#VALUE!</v>
      </c>
      <c r="V1210" s="138" t="e">
        <f t="shared" si="677"/>
        <v>#VALUE!</v>
      </c>
      <c r="W1210" s="158" t="str">
        <f t="shared" si="654"/>
        <v>09:00 13:30</v>
      </c>
      <c r="X1210" s="159" t="e">
        <f>HLOOKUP(SEARCH("2",$M1210)-1,$Q$3:$V1210,$P1210+1,FALSE)</f>
        <v>#VALUE!</v>
      </c>
      <c r="Y1210" s="160" t="e">
        <f t="shared" si="655"/>
        <v>#VALUE!</v>
      </c>
      <c r="Z1210" s="161" t="e">
        <f t="shared" si="656"/>
        <v>#VALUE!</v>
      </c>
      <c r="AA1210" s="158" t="str">
        <f t="shared" si="657"/>
        <v>выходной</v>
      </c>
      <c r="AB1210" s="159" t="e">
        <f>HLOOKUP(SEARCH("3",$M1210)-1,$Q$3:$V1210,$P1210+1,FALSE)</f>
        <v>#VALUE!</v>
      </c>
      <c r="AC1210" s="160" t="e">
        <f t="shared" si="658"/>
        <v>#VALUE!</v>
      </c>
      <c r="AD1210" s="161" t="e">
        <f t="shared" si="659"/>
        <v>#VALUE!</v>
      </c>
      <c r="AE1210" s="158" t="str">
        <f t="shared" si="660"/>
        <v>выходной</v>
      </c>
      <c r="AF1210" s="159" t="e">
        <f>HLOOKUP(SEARCH("4",$M1210)-1,$Q$3:$V1210,$P1210+1,FALSE)</f>
        <v>#VALUE!</v>
      </c>
      <c r="AG1210" s="161" t="e">
        <f t="shared" si="661"/>
        <v>#VALUE!</v>
      </c>
      <c r="AH1210" s="161" t="e">
        <f t="shared" si="662"/>
        <v>#VALUE!</v>
      </c>
      <c r="AI1210" s="158" t="str">
        <f t="shared" si="663"/>
        <v>выходной</v>
      </c>
      <c r="AJ1210" s="159">
        <f>HLOOKUP(SEARCH("5",$M1210)-1,$Q$3:$V1210,$P1210+1,FALSE)</f>
        <v>12</v>
      </c>
      <c r="AK1210" s="161" t="str">
        <f t="shared" si="664"/>
        <v>09:00 13:30</v>
      </c>
      <c r="AL1210" s="161" t="e">
        <f t="shared" si="665"/>
        <v>#VALUE!</v>
      </c>
      <c r="AM1210" s="158" t="str">
        <f t="shared" si="666"/>
        <v>09:00 13:30</v>
      </c>
      <c r="AN1210" s="159" t="e">
        <f>HLOOKUP(SEARCH("6",$M1210)-1,$Q$3:$V1210,$P1210+1,FALSE)</f>
        <v>#VALUE!</v>
      </c>
      <c r="AO1210" s="161" t="e">
        <f t="shared" si="667"/>
        <v>#VALUE!</v>
      </c>
      <c r="AP1210" s="161" t="e">
        <f t="shared" si="668"/>
        <v>#VALUE!</v>
      </c>
      <c r="AQ1210" s="162" t="str">
        <f t="shared" si="669"/>
        <v>выходной</v>
      </c>
      <c r="AR1210" s="163" t="e">
        <f>HLOOKUP(SEARCH("7",$M1210)-1,$Q$3:$V1210,$P1210+1,FALSE)</f>
        <v>#VALUE!</v>
      </c>
      <c r="AS1210" s="164" t="str">
        <f t="shared" si="670"/>
        <v>выходной</v>
      </c>
      <c r="AT1210" s="142"/>
      <c r="AU1210" s="11" t="str">
        <f>IF(ISERROR(VLOOKUP(B1210,'РЕОРГ 2008'!$A:$B,2,FALSE)),"",VLOOKUP(B1210,'РЕОРГ 2008'!$A:$B,2,FALSE))</f>
        <v/>
      </c>
      <c r="AV1210" s="12" t="str">
        <f t="shared" si="671"/>
        <v>Опер.касса №4408/056</v>
      </c>
      <c r="AW1210" s="31" t="e">
        <f>LEFT(#REF!,2)</f>
        <v>#REF!</v>
      </c>
      <c r="AX1210" s="12" t="str">
        <f t="shared" si="649"/>
        <v>4408/056</v>
      </c>
      <c r="AZ1210" t="str">
        <f>IF(ISERROR(VLOOKUP(B1210,'РЕОРГ 01.08.2009'!$A:$B,2,FALSE)),"",VLOOKUP(B1210,'РЕОРГ 01.08.2009'!$A:$B,2,FALSE))</f>
        <v/>
      </c>
      <c r="BA1210" s="12" t="str">
        <f t="shared" si="644"/>
        <v>Опер.касса №4408/056</v>
      </c>
      <c r="BB1210" t="e">
        <f>LEFT(#REF!,2)</f>
        <v>#REF!</v>
      </c>
      <c r="BC1210" s="12" t="str">
        <f t="shared" si="650"/>
        <v>4408/056</v>
      </c>
      <c r="BE1210" t="str">
        <f>IF(ISERROR(VLOOKUP(B1210,'РЕОРГ 01.10.2009'!A:C,3,FALSE)),"",VLOOKUP(B1210,'РЕОРГ 01.10.2009'!A:C,3,FALSE))</f>
        <v/>
      </c>
      <c r="BF1210" s="12" t="str">
        <f t="shared" si="645"/>
        <v>Опер.касса №4408/056</v>
      </c>
      <c r="BG1210" t="e">
        <f>LEFT(#REF!,2)</f>
        <v>#REF!</v>
      </c>
      <c r="BH1210" s="12" t="str">
        <f t="shared" si="651"/>
        <v>4408/056</v>
      </c>
      <c r="BJ1210" t="str">
        <f>IF(ISERROR(VLOOKUP($B1210,'РЕОРГ 01.05.2010'!A:B,2,FALSE)),"",VLOOKUP($B1210,'РЕОРГ 01.05.2010'!A:B,2,FALSE))</f>
        <v/>
      </c>
      <c r="BK1210" s="12" t="str">
        <f t="shared" si="646"/>
        <v>Опер.касса №4408/056</v>
      </c>
      <c r="BL1210" t="e">
        <f>LEFT(#REF!,2)</f>
        <v>#REF!</v>
      </c>
      <c r="BM1210" s="12" t="str">
        <f t="shared" si="652"/>
        <v>4408/056</v>
      </c>
      <c r="BO1210" t="str">
        <f>IF(ISERROR(VLOOKUP($B1210,'РЕОРГ 01.08.2010'!A:B,2,FALSE)),"",VLOOKUP($B1210,'РЕОРГ 01.08.2010'!A:B,2,FALSE))</f>
        <v>Опер.касса №4408/056</v>
      </c>
      <c r="BP1210" s="12" t="str">
        <f t="shared" si="647"/>
        <v>Опер.касса №4408/056</v>
      </c>
      <c r="BQ1210" t="e">
        <f>LEFT(#REF!,2)</f>
        <v>#REF!</v>
      </c>
      <c r="BR1210" s="12" t="str">
        <f t="shared" si="653"/>
        <v>4408/056</v>
      </c>
    </row>
    <row r="1211" spans="1:70" ht="12.75" customHeight="1">
      <c r="A1211" t="str">
        <f t="shared" si="648"/>
        <v>4407/057</v>
      </c>
      <c r="B1211" s="133">
        <v>1341</v>
      </c>
      <c r="C1211" s="1" t="s">
        <v>2969</v>
      </c>
      <c r="D1211" s="32" t="s">
        <v>1931</v>
      </c>
      <c r="E1211" s="1" t="s">
        <v>596</v>
      </c>
      <c r="F1211" s="1" t="s">
        <v>5684</v>
      </c>
      <c r="G1211" s="1" t="s">
        <v>597</v>
      </c>
      <c r="H1211" s="1" t="s">
        <v>598</v>
      </c>
      <c r="I1211" s="1" t="s">
        <v>599</v>
      </c>
      <c r="J1211" s="1"/>
      <c r="K1211" s="1">
        <v>0.25</v>
      </c>
      <c r="L1211" s="32" t="s">
        <v>4049</v>
      </c>
      <c r="M1211" s="8" t="s">
        <v>12070</v>
      </c>
      <c r="N1211" s="2" t="s">
        <v>11953</v>
      </c>
      <c r="O1211" s="173"/>
      <c r="P1211" s="168">
        <f t="shared" si="678"/>
        <v>1208</v>
      </c>
      <c r="Q1211" s="138">
        <f t="shared" si="672"/>
        <v>12</v>
      </c>
      <c r="R1211" s="138" t="e">
        <f t="shared" si="673"/>
        <v>#VALUE!</v>
      </c>
      <c r="S1211" s="138" t="e">
        <f t="shared" si="674"/>
        <v>#VALUE!</v>
      </c>
      <c r="T1211" s="138" t="e">
        <f t="shared" si="675"/>
        <v>#VALUE!</v>
      </c>
      <c r="U1211" s="138" t="e">
        <f t="shared" si="676"/>
        <v>#VALUE!</v>
      </c>
      <c r="V1211" s="138" t="e">
        <f t="shared" si="677"/>
        <v>#VALUE!</v>
      </c>
      <c r="W1211" s="158" t="str">
        <f t="shared" si="654"/>
        <v>09:00 13:30</v>
      </c>
      <c r="X1211" s="159" t="e">
        <f>HLOOKUP(SEARCH("2",$M1211)-1,$Q$3:$V1211,$P1211+1,FALSE)</f>
        <v>#VALUE!</v>
      </c>
      <c r="Y1211" s="160" t="e">
        <f t="shared" si="655"/>
        <v>#VALUE!</v>
      </c>
      <c r="Z1211" s="161" t="e">
        <f t="shared" si="656"/>
        <v>#VALUE!</v>
      </c>
      <c r="AA1211" s="158" t="str">
        <f t="shared" si="657"/>
        <v>выходной</v>
      </c>
      <c r="AB1211" s="159" t="e">
        <f>HLOOKUP(SEARCH("3",$M1211)-1,$Q$3:$V1211,$P1211+1,FALSE)</f>
        <v>#VALUE!</v>
      </c>
      <c r="AC1211" s="160" t="e">
        <f t="shared" si="658"/>
        <v>#VALUE!</v>
      </c>
      <c r="AD1211" s="161" t="e">
        <f t="shared" si="659"/>
        <v>#VALUE!</v>
      </c>
      <c r="AE1211" s="158" t="str">
        <f t="shared" si="660"/>
        <v>выходной</v>
      </c>
      <c r="AF1211" s="159" t="e">
        <f>HLOOKUP(SEARCH("4",$M1211)-1,$Q$3:$V1211,$P1211+1,FALSE)</f>
        <v>#VALUE!</v>
      </c>
      <c r="AG1211" s="161" t="e">
        <f t="shared" si="661"/>
        <v>#VALUE!</v>
      </c>
      <c r="AH1211" s="161" t="e">
        <f t="shared" si="662"/>
        <v>#VALUE!</v>
      </c>
      <c r="AI1211" s="158" t="str">
        <f t="shared" si="663"/>
        <v>выходной</v>
      </c>
      <c r="AJ1211" s="159">
        <f>HLOOKUP(SEARCH("5",$M1211)-1,$Q$3:$V1211,$P1211+1,FALSE)</f>
        <v>12</v>
      </c>
      <c r="AK1211" s="161" t="str">
        <f t="shared" si="664"/>
        <v>09:00 13:30</v>
      </c>
      <c r="AL1211" s="161" t="e">
        <f t="shared" si="665"/>
        <v>#VALUE!</v>
      </c>
      <c r="AM1211" s="158" t="str">
        <f t="shared" si="666"/>
        <v>09:00 13:30</v>
      </c>
      <c r="AN1211" s="159" t="e">
        <f>HLOOKUP(SEARCH("6",$M1211)-1,$Q$3:$V1211,$P1211+1,FALSE)</f>
        <v>#VALUE!</v>
      </c>
      <c r="AO1211" s="161" t="e">
        <f t="shared" si="667"/>
        <v>#VALUE!</v>
      </c>
      <c r="AP1211" s="161" t="e">
        <f t="shared" si="668"/>
        <v>#VALUE!</v>
      </c>
      <c r="AQ1211" s="162" t="str">
        <f t="shared" si="669"/>
        <v>выходной</v>
      </c>
      <c r="AR1211" s="163" t="e">
        <f>HLOOKUP(SEARCH("7",$M1211)-1,$Q$3:$V1211,$P1211+1,FALSE)</f>
        <v>#VALUE!</v>
      </c>
      <c r="AS1211" s="164" t="str">
        <f t="shared" si="670"/>
        <v>выходной</v>
      </c>
      <c r="AT1211" s="142"/>
      <c r="AU1211" s="11" t="str">
        <f>IF(ISERROR(VLOOKUP(B1211,'РЕОРГ 2008'!$A:$B,2,FALSE)),"",VLOOKUP(B1211,'РЕОРГ 2008'!$A:$B,2,FALSE))</f>
        <v/>
      </c>
      <c r="AV1211" s="12" t="str">
        <f t="shared" si="671"/>
        <v>Опер.касса №4408/057</v>
      </c>
      <c r="AW1211" s="31" t="e">
        <f>LEFT(#REF!,2)</f>
        <v>#REF!</v>
      </c>
      <c r="AX1211" s="12" t="str">
        <f t="shared" si="649"/>
        <v>4408/057</v>
      </c>
      <c r="AZ1211" t="str">
        <f>IF(ISERROR(VLOOKUP(B1211,'РЕОРГ 01.08.2009'!$A:$B,2,FALSE)),"",VLOOKUP(B1211,'РЕОРГ 01.08.2009'!$A:$B,2,FALSE))</f>
        <v/>
      </c>
      <c r="BA1211" s="12" t="str">
        <f t="shared" si="644"/>
        <v>Опер.касса №4408/057</v>
      </c>
      <c r="BB1211" t="e">
        <f>LEFT(#REF!,2)</f>
        <v>#REF!</v>
      </c>
      <c r="BC1211" s="12" t="str">
        <f t="shared" si="650"/>
        <v>4408/057</v>
      </c>
      <c r="BE1211" t="str">
        <f>IF(ISERROR(VLOOKUP(B1211,'РЕОРГ 01.10.2009'!A:C,3,FALSE)),"",VLOOKUP(B1211,'РЕОРГ 01.10.2009'!A:C,3,FALSE))</f>
        <v/>
      </c>
      <c r="BF1211" s="12" t="str">
        <f t="shared" si="645"/>
        <v>Опер.касса №4408/057</v>
      </c>
      <c r="BG1211" t="e">
        <f>LEFT(#REF!,2)</f>
        <v>#REF!</v>
      </c>
      <c r="BH1211" s="12" t="str">
        <f t="shared" si="651"/>
        <v>4408/057</v>
      </c>
      <c r="BJ1211" t="str">
        <f>IF(ISERROR(VLOOKUP($B1211,'РЕОРГ 01.05.2010'!A:B,2,FALSE)),"",VLOOKUP($B1211,'РЕОРГ 01.05.2010'!A:B,2,FALSE))</f>
        <v/>
      </c>
      <c r="BK1211" s="12" t="str">
        <f t="shared" si="646"/>
        <v>Опер.касса №4408/057</v>
      </c>
      <c r="BL1211" t="e">
        <f>LEFT(#REF!,2)</f>
        <v>#REF!</v>
      </c>
      <c r="BM1211" s="12" t="str">
        <f t="shared" si="652"/>
        <v>4408/057</v>
      </c>
      <c r="BO1211" t="str">
        <f>IF(ISERROR(VLOOKUP($B1211,'РЕОРГ 01.08.2010'!A:B,2,FALSE)),"",VLOOKUP($B1211,'РЕОРГ 01.08.2010'!A:B,2,FALSE))</f>
        <v>Опер.касса №4408/057</v>
      </c>
      <c r="BP1211" s="12" t="str">
        <f t="shared" si="647"/>
        <v>Опер.касса №4408/057</v>
      </c>
      <c r="BQ1211" t="e">
        <f>LEFT(#REF!,2)</f>
        <v>#REF!</v>
      </c>
      <c r="BR1211" s="12" t="str">
        <f t="shared" si="653"/>
        <v>4408/057</v>
      </c>
    </row>
    <row r="1212" spans="1:70" ht="12.75" customHeight="1">
      <c r="A1212" t="str">
        <f t="shared" si="648"/>
        <v>4407/058</v>
      </c>
      <c r="B1212" s="133">
        <v>1342</v>
      </c>
      <c r="C1212" s="1" t="s">
        <v>2970</v>
      </c>
      <c r="D1212" s="32" t="s">
        <v>7017</v>
      </c>
      <c r="E1212" s="1" t="s">
        <v>601</v>
      </c>
      <c r="F1212" s="1" t="s">
        <v>5684</v>
      </c>
      <c r="G1212" s="1" t="s">
        <v>602</v>
      </c>
      <c r="H1212" s="1" t="s">
        <v>603</v>
      </c>
      <c r="I1212" s="1" t="s">
        <v>11511</v>
      </c>
      <c r="J1212" s="1"/>
      <c r="K1212" s="1">
        <v>9.25</v>
      </c>
      <c r="L1212" s="32" t="s">
        <v>4052</v>
      </c>
      <c r="M1212" s="8" t="s">
        <v>11773</v>
      </c>
      <c r="N1212" s="2" t="s">
        <v>12049</v>
      </c>
      <c r="O1212" s="173"/>
      <c r="P1212" s="168">
        <f t="shared" si="678"/>
        <v>1209</v>
      </c>
      <c r="Q1212" s="138">
        <f t="shared" si="672"/>
        <v>12</v>
      </c>
      <c r="R1212" s="138">
        <f t="shared" si="673"/>
        <v>24</v>
      </c>
      <c r="S1212" s="138">
        <f t="shared" si="674"/>
        <v>36</v>
      </c>
      <c r="T1212" s="138">
        <f t="shared" si="675"/>
        <v>48</v>
      </c>
      <c r="U1212" s="138">
        <f t="shared" si="676"/>
        <v>60</v>
      </c>
      <c r="V1212" s="138" t="e">
        <f t="shared" si="677"/>
        <v>#VALUE!</v>
      </c>
      <c r="W1212" s="158" t="str">
        <f t="shared" si="654"/>
        <v>08:00 18:00</v>
      </c>
      <c r="X1212" s="159">
        <f>HLOOKUP(SEARCH("2",$M1212)-1,$Q$3:$V1212,$P1212+1,FALSE)</f>
        <v>12</v>
      </c>
      <c r="Y1212" s="160" t="str">
        <f t="shared" si="655"/>
        <v>08:00 18:00|08:00 18:00|08:00 18:00|08:00 18:00|08:00 14:00</v>
      </c>
      <c r="Z1212" s="161" t="str">
        <f t="shared" si="656"/>
        <v>08:00 18:00</v>
      </c>
      <c r="AA1212" s="158" t="str">
        <f t="shared" si="657"/>
        <v>08:00 18:00</v>
      </c>
      <c r="AB1212" s="159">
        <f>HLOOKUP(SEARCH("3",$M1212)-1,$Q$3:$V1212,$P1212+1,FALSE)</f>
        <v>24</v>
      </c>
      <c r="AC1212" s="160" t="str">
        <f t="shared" si="658"/>
        <v>08:00 18:00|08:00 18:00|08:00 18:00|08:00 14:00</v>
      </c>
      <c r="AD1212" s="161" t="str">
        <f t="shared" si="659"/>
        <v>08:00 18:00</v>
      </c>
      <c r="AE1212" s="158" t="str">
        <f t="shared" si="660"/>
        <v>08:00 18:00</v>
      </c>
      <c r="AF1212" s="159">
        <f>HLOOKUP(SEARCH("4",$M1212)-1,$Q$3:$V1212,$P1212+1,FALSE)</f>
        <v>36</v>
      </c>
      <c r="AG1212" s="161" t="str">
        <f t="shared" si="661"/>
        <v>08:00 18:00|08:00 18:00|08:00 14:00</v>
      </c>
      <c r="AH1212" s="161" t="str">
        <f t="shared" si="662"/>
        <v>08:00 18:00</v>
      </c>
      <c r="AI1212" s="158" t="str">
        <f t="shared" si="663"/>
        <v>08:00 18:00</v>
      </c>
      <c r="AJ1212" s="159">
        <f>HLOOKUP(SEARCH("5",$M1212)-1,$Q$3:$V1212,$P1212+1,FALSE)</f>
        <v>48</v>
      </c>
      <c r="AK1212" s="161" t="str">
        <f t="shared" si="664"/>
        <v>08:00 18:00|08:00 14:00</v>
      </c>
      <c r="AL1212" s="161" t="str">
        <f t="shared" si="665"/>
        <v>08:00 18:00</v>
      </c>
      <c r="AM1212" s="158" t="str">
        <f t="shared" si="666"/>
        <v>08:00 18:00</v>
      </c>
      <c r="AN1212" s="159">
        <f>HLOOKUP(SEARCH("6",$M1212)-1,$Q$3:$V1212,$P1212+1,FALSE)</f>
        <v>60</v>
      </c>
      <c r="AO1212" s="161" t="str">
        <f t="shared" si="667"/>
        <v>08:00 14:00</v>
      </c>
      <c r="AP1212" s="161" t="e">
        <f t="shared" si="668"/>
        <v>#VALUE!</v>
      </c>
      <c r="AQ1212" s="162" t="str">
        <f t="shared" si="669"/>
        <v>08:00 14:00</v>
      </c>
      <c r="AR1212" s="163" t="e">
        <f>HLOOKUP(SEARCH("7",$M1212)-1,$Q$3:$V1212,$P1212+1,FALSE)</f>
        <v>#VALUE!</v>
      </c>
      <c r="AS1212" s="164" t="str">
        <f t="shared" si="670"/>
        <v>выходной</v>
      </c>
      <c r="AT1212" s="142"/>
      <c r="AU1212" s="11" t="str">
        <f>IF(ISERROR(VLOOKUP(B1212,'РЕОРГ 2008'!$A:$B,2,FALSE)),"",VLOOKUP(B1212,'РЕОРГ 2008'!$A:$B,2,FALSE))</f>
        <v/>
      </c>
      <c r="AV1212" s="12" t="str">
        <f t="shared" si="671"/>
        <v>Доп.офис №4408/058</v>
      </c>
      <c r="AW1212" s="31" t="e">
        <f>LEFT(#REF!,2)</f>
        <v>#REF!</v>
      </c>
      <c r="AX1212" s="12" t="str">
        <f t="shared" si="649"/>
        <v>4408/058</v>
      </c>
      <c r="AZ1212" t="str">
        <f>IF(ISERROR(VLOOKUP(B1212,'РЕОРГ 01.08.2009'!$A:$B,2,FALSE)),"",VLOOKUP(B1212,'РЕОРГ 01.08.2009'!$A:$B,2,FALSE))</f>
        <v/>
      </c>
      <c r="BA1212" s="12" t="str">
        <f t="shared" si="644"/>
        <v>Доп.офис №4408/058</v>
      </c>
      <c r="BB1212" t="e">
        <f>LEFT(#REF!,2)</f>
        <v>#REF!</v>
      </c>
      <c r="BC1212" s="12" t="str">
        <f t="shared" si="650"/>
        <v>4408/058</v>
      </c>
      <c r="BE1212" t="str">
        <f>IF(ISERROR(VLOOKUP(B1212,'РЕОРГ 01.10.2009'!A:C,3,FALSE)),"",VLOOKUP(B1212,'РЕОРГ 01.10.2009'!A:C,3,FALSE))</f>
        <v/>
      </c>
      <c r="BF1212" s="12" t="str">
        <f t="shared" si="645"/>
        <v>Доп.офис №4408/058</v>
      </c>
      <c r="BG1212" t="e">
        <f>LEFT(#REF!,2)</f>
        <v>#REF!</v>
      </c>
      <c r="BH1212" s="12" t="str">
        <f t="shared" si="651"/>
        <v>4408/058</v>
      </c>
      <c r="BJ1212" t="str">
        <f>IF(ISERROR(VLOOKUP($B1212,'РЕОРГ 01.05.2010'!A:B,2,FALSE)),"",VLOOKUP($B1212,'РЕОРГ 01.05.2010'!A:B,2,FALSE))</f>
        <v/>
      </c>
      <c r="BK1212" s="12" t="str">
        <f t="shared" si="646"/>
        <v>Доп.офис №4408/058</v>
      </c>
      <c r="BL1212" t="e">
        <f>LEFT(#REF!,2)</f>
        <v>#REF!</v>
      </c>
      <c r="BM1212" s="12" t="str">
        <f t="shared" si="652"/>
        <v>4408/058</v>
      </c>
      <c r="BO1212" t="str">
        <f>IF(ISERROR(VLOOKUP($B1212,'РЕОРГ 01.08.2010'!A:B,2,FALSE)),"",VLOOKUP($B1212,'РЕОРГ 01.08.2010'!A:B,2,FALSE))</f>
        <v>Доп.офис №4408/058</v>
      </c>
      <c r="BP1212" s="12" t="str">
        <f t="shared" si="647"/>
        <v>Доп.офис №4408/058</v>
      </c>
      <c r="BQ1212" t="e">
        <f>LEFT(#REF!,2)</f>
        <v>#REF!</v>
      </c>
      <c r="BR1212" s="12" t="str">
        <f t="shared" si="653"/>
        <v>4408/058</v>
      </c>
    </row>
    <row r="1213" spans="1:70" ht="12.75" customHeight="1">
      <c r="A1213" t="str">
        <f t="shared" si="648"/>
        <v>4407/059</v>
      </c>
      <c r="B1213" s="133">
        <v>1343</v>
      </c>
      <c r="C1213" s="1" t="s">
        <v>2971</v>
      </c>
      <c r="D1213" s="32" t="s">
        <v>1931</v>
      </c>
      <c r="E1213" s="1" t="s">
        <v>605</v>
      </c>
      <c r="F1213" s="1" t="s">
        <v>5684</v>
      </c>
      <c r="G1213" s="1" t="s">
        <v>606</v>
      </c>
      <c r="H1213" s="1" t="s">
        <v>607</v>
      </c>
      <c r="I1213" s="1" t="s">
        <v>608</v>
      </c>
      <c r="J1213" s="1"/>
      <c r="K1213" s="1">
        <v>0.5</v>
      </c>
      <c r="L1213" s="32" t="s">
        <v>4049</v>
      </c>
      <c r="M1213" s="8" t="s">
        <v>11901</v>
      </c>
      <c r="N1213" s="2" t="s">
        <v>12104</v>
      </c>
      <c r="O1213" s="173"/>
      <c r="P1213" s="168">
        <f t="shared" si="678"/>
        <v>1210</v>
      </c>
      <c r="Q1213" s="138">
        <f t="shared" si="672"/>
        <v>25</v>
      </c>
      <c r="R1213" s="138">
        <f t="shared" si="673"/>
        <v>50</v>
      </c>
      <c r="S1213" s="138" t="e">
        <f t="shared" si="674"/>
        <v>#VALUE!</v>
      </c>
      <c r="T1213" s="138" t="e">
        <f t="shared" si="675"/>
        <v>#VALUE!</v>
      </c>
      <c r="U1213" s="138" t="e">
        <f t="shared" si="676"/>
        <v>#VALUE!</v>
      </c>
      <c r="V1213" s="138" t="e">
        <f t="shared" si="677"/>
        <v>#VALUE!</v>
      </c>
      <c r="W1213" s="158" t="str">
        <f t="shared" si="654"/>
        <v>выходной</v>
      </c>
      <c r="X1213" s="159" t="e">
        <f>HLOOKUP(SEARCH("2",$M1213)-1,$Q$3:$V1213,$P1213+1,FALSE)</f>
        <v>#N/A</v>
      </c>
      <c r="Y1213" s="160" t="str">
        <f t="shared" si="655"/>
        <v>08:00 15:30(12:00 13:00)</v>
      </c>
      <c r="Z1213" s="161" t="e">
        <f t="shared" si="656"/>
        <v>#VALUE!</v>
      </c>
      <c r="AA1213" s="158" t="str">
        <f t="shared" si="657"/>
        <v>08:00 15:30(12:00 13:00)</v>
      </c>
      <c r="AB1213" s="159" t="e">
        <f>HLOOKUP(SEARCH("3",$M1213)-1,$Q$3:$V1213,$P1213+1,FALSE)</f>
        <v>#VALUE!</v>
      </c>
      <c r="AC1213" s="160" t="e">
        <f t="shared" si="658"/>
        <v>#VALUE!</v>
      </c>
      <c r="AD1213" s="161" t="e">
        <f t="shared" si="659"/>
        <v>#VALUE!</v>
      </c>
      <c r="AE1213" s="158" t="str">
        <f t="shared" si="660"/>
        <v>выходной</v>
      </c>
      <c r="AF1213" s="159">
        <f>HLOOKUP(SEARCH("4",$M1213)-1,$Q$3:$V1213,$P1213+1,FALSE)</f>
        <v>25</v>
      </c>
      <c r="AG1213" s="161" t="str">
        <f t="shared" si="661"/>
        <v>08:00 15:30(12:00 13:00)|08:00 14:30(12:00 13:00)</v>
      </c>
      <c r="AH1213" s="161" t="str">
        <f t="shared" si="662"/>
        <v>08:00 15:30(12:00 13:00)</v>
      </c>
      <c r="AI1213" s="158" t="str">
        <f t="shared" si="663"/>
        <v>08:00 15:30(12:00 13:00)</v>
      </c>
      <c r="AJ1213" s="159">
        <f>HLOOKUP(SEARCH("5",$M1213)-1,$Q$3:$V1213,$P1213+1,FALSE)</f>
        <v>50</v>
      </c>
      <c r="AK1213" s="161" t="str">
        <f t="shared" si="664"/>
        <v>08:00 14:30(12:00 13:00)</v>
      </c>
      <c r="AL1213" s="161" t="e">
        <f t="shared" si="665"/>
        <v>#VALUE!</v>
      </c>
      <c r="AM1213" s="158" t="str">
        <f t="shared" si="666"/>
        <v>08:00 14:30(12:00 13:00)</v>
      </c>
      <c r="AN1213" s="159" t="e">
        <f>HLOOKUP(SEARCH("6",$M1213)-1,$Q$3:$V1213,$P1213+1,FALSE)</f>
        <v>#VALUE!</v>
      </c>
      <c r="AO1213" s="161" t="e">
        <f t="shared" si="667"/>
        <v>#VALUE!</v>
      </c>
      <c r="AP1213" s="161" t="e">
        <f t="shared" si="668"/>
        <v>#VALUE!</v>
      </c>
      <c r="AQ1213" s="162" t="str">
        <f t="shared" si="669"/>
        <v>выходной</v>
      </c>
      <c r="AR1213" s="163" t="e">
        <f>HLOOKUP(SEARCH("7",$M1213)-1,$Q$3:$V1213,$P1213+1,FALSE)</f>
        <v>#VALUE!</v>
      </c>
      <c r="AS1213" s="164" t="str">
        <f t="shared" si="670"/>
        <v>выходной</v>
      </c>
      <c r="AT1213" s="142"/>
      <c r="AU1213" s="11" t="str">
        <f>IF(ISERROR(VLOOKUP(B1213,'РЕОРГ 2008'!$A:$B,2,FALSE)),"",VLOOKUP(B1213,'РЕОРГ 2008'!$A:$B,2,FALSE))</f>
        <v/>
      </c>
      <c r="AV1213" s="12" t="str">
        <f t="shared" si="671"/>
        <v>Опер.касса №4408/059</v>
      </c>
      <c r="AW1213" s="31" t="e">
        <f>LEFT(#REF!,2)</f>
        <v>#REF!</v>
      </c>
      <c r="AX1213" s="12" t="str">
        <f t="shared" si="649"/>
        <v>4408/059</v>
      </c>
      <c r="AZ1213" t="str">
        <f>IF(ISERROR(VLOOKUP(B1213,'РЕОРГ 01.08.2009'!$A:$B,2,FALSE)),"",VLOOKUP(B1213,'РЕОРГ 01.08.2009'!$A:$B,2,FALSE))</f>
        <v/>
      </c>
      <c r="BA1213" s="12" t="str">
        <f t="shared" si="644"/>
        <v>Опер.касса №4408/059</v>
      </c>
      <c r="BB1213" t="e">
        <f>LEFT(#REF!,2)</f>
        <v>#REF!</v>
      </c>
      <c r="BC1213" s="12" t="str">
        <f t="shared" si="650"/>
        <v>4408/059</v>
      </c>
      <c r="BE1213" t="str">
        <f>IF(ISERROR(VLOOKUP(B1213,'РЕОРГ 01.10.2009'!A:C,3,FALSE)),"",VLOOKUP(B1213,'РЕОРГ 01.10.2009'!A:C,3,FALSE))</f>
        <v/>
      </c>
      <c r="BF1213" s="12" t="str">
        <f t="shared" si="645"/>
        <v>Опер.касса №4408/059</v>
      </c>
      <c r="BG1213" t="e">
        <f>LEFT(#REF!,2)</f>
        <v>#REF!</v>
      </c>
      <c r="BH1213" s="12" t="str">
        <f t="shared" si="651"/>
        <v>4408/059</v>
      </c>
      <c r="BJ1213" t="str">
        <f>IF(ISERROR(VLOOKUP($B1213,'РЕОРГ 01.05.2010'!A:B,2,FALSE)),"",VLOOKUP($B1213,'РЕОРГ 01.05.2010'!A:B,2,FALSE))</f>
        <v/>
      </c>
      <c r="BK1213" s="12" t="str">
        <f t="shared" si="646"/>
        <v>Опер.касса №4408/059</v>
      </c>
      <c r="BL1213" t="e">
        <f>LEFT(#REF!,2)</f>
        <v>#REF!</v>
      </c>
      <c r="BM1213" s="12" t="str">
        <f t="shared" si="652"/>
        <v>4408/059</v>
      </c>
      <c r="BO1213" t="str">
        <f>IF(ISERROR(VLOOKUP($B1213,'РЕОРГ 01.08.2010'!A:B,2,FALSE)),"",VLOOKUP($B1213,'РЕОРГ 01.08.2010'!A:B,2,FALSE))</f>
        <v>Опер.касса №4408/059</v>
      </c>
      <c r="BP1213" s="12" t="str">
        <f t="shared" si="647"/>
        <v>Опер.касса №4408/059</v>
      </c>
      <c r="BQ1213" t="e">
        <f>LEFT(#REF!,2)</f>
        <v>#REF!</v>
      </c>
      <c r="BR1213" s="12" t="str">
        <f t="shared" si="653"/>
        <v>4408/059</v>
      </c>
    </row>
    <row r="1214" spans="1:70" ht="12.75" customHeight="1">
      <c r="A1214" t="str">
        <f t="shared" si="648"/>
        <v>4407/060</v>
      </c>
      <c r="B1214" s="133">
        <v>1344</v>
      </c>
      <c r="C1214" s="1" t="s">
        <v>2972</v>
      </c>
      <c r="D1214" s="32" t="s">
        <v>1931</v>
      </c>
      <c r="E1214" s="1" t="s">
        <v>610</v>
      </c>
      <c r="F1214" s="1" t="s">
        <v>5684</v>
      </c>
      <c r="G1214" s="1" t="s">
        <v>611</v>
      </c>
      <c r="H1214" s="1" t="s">
        <v>612</v>
      </c>
      <c r="I1214" s="1" t="s">
        <v>613</v>
      </c>
      <c r="J1214" s="1"/>
      <c r="K1214" s="1">
        <v>0.5</v>
      </c>
      <c r="L1214" s="32" t="s">
        <v>4049</v>
      </c>
      <c r="M1214" s="8" t="s">
        <v>11901</v>
      </c>
      <c r="N1214" s="2" t="s">
        <v>12104</v>
      </c>
      <c r="O1214" s="173"/>
      <c r="P1214" s="168">
        <f t="shared" si="678"/>
        <v>1211</v>
      </c>
      <c r="Q1214" s="138">
        <f t="shared" si="672"/>
        <v>25</v>
      </c>
      <c r="R1214" s="138">
        <f t="shared" si="673"/>
        <v>50</v>
      </c>
      <c r="S1214" s="138" t="e">
        <f t="shared" si="674"/>
        <v>#VALUE!</v>
      </c>
      <c r="T1214" s="138" t="e">
        <f t="shared" si="675"/>
        <v>#VALUE!</v>
      </c>
      <c r="U1214" s="138" t="e">
        <f t="shared" si="676"/>
        <v>#VALUE!</v>
      </c>
      <c r="V1214" s="138" t="e">
        <f t="shared" si="677"/>
        <v>#VALUE!</v>
      </c>
      <c r="W1214" s="158" t="str">
        <f t="shared" si="654"/>
        <v>выходной</v>
      </c>
      <c r="X1214" s="159" t="e">
        <f>HLOOKUP(SEARCH("2",$M1214)-1,$Q$3:$V1214,$P1214+1,FALSE)</f>
        <v>#N/A</v>
      </c>
      <c r="Y1214" s="160" t="str">
        <f t="shared" si="655"/>
        <v>08:00 15:30(12:00 13:00)</v>
      </c>
      <c r="Z1214" s="161" t="e">
        <f t="shared" si="656"/>
        <v>#VALUE!</v>
      </c>
      <c r="AA1214" s="158" t="str">
        <f t="shared" si="657"/>
        <v>08:00 15:30(12:00 13:00)</v>
      </c>
      <c r="AB1214" s="159" t="e">
        <f>HLOOKUP(SEARCH("3",$M1214)-1,$Q$3:$V1214,$P1214+1,FALSE)</f>
        <v>#VALUE!</v>
      </c>
      <c r="AC1214" s="160" t="e">
        <f t="shared" si="658"/>
        <v>#VALUE!</v>
      </c>
      <c r="AD1214" s="161" t="e">
        <f t="shared" si="659"/>
        <v>#VALUE!</v>
      </c>
      <c r="AE1214" s="158" t="str">
        <f t="shared" si="660"/>
        <v>выходной</v>
      </c>
      <c r="AF1214" s="159">
        <f>HLOOKUP(SEARCH("4",$M1214)-1,$Q$3:$V1214,$P1214+1,FALSE)</f>
        <v>25</v>
      </c>
      <c r="AG1214" s="161" t="str">
        <f t="shared" si="661"/>
        <v>08:00 15:30(12:00 13:00)|08:00 14:30(12:00 13:00)</v>
      </c>
      <c r="AH1214" s="161" t="str">
        <f t="shared" si="662"/>
        <v>08:00 15:30(12:00 13:00)</v>
      </c>
      <c r="AI1214" s="158" t="str">
        <f t="shared" si="663"/>
        <v>08:00 15:30(12:00 13:00)</v>
      </c>
      <c r="AJ1214" s="159">
        <f>HLOOKUP(SEARCH("5",$M1214)-1,$Q$3:$V1214,$P1214+1,FALSE)</f>
        <v>50</v>
      </c>
      <c r="AK1214" s="161" t="str">
        <f t="shared" si="664"/>
        <v>08:00 14:30(12:00 13:00)</v>
      </c>
      <c r="AL1214" s="161" t="e">
        <f t="shared" si="665"/>
        <v>#VALUE!</v>
      </c>
      <c r="AM1214" s="158" t="str">
        <f t="shared" si="666"/>
        <v>08:00 14:30(12:00 13:00)</v>
      </c>
      <c r="AN1214" s="159" t="e">
        <f>HLOOKUP(SEARCH("6",$M1214)-1,$Q$3:$V1214,$P1214+1,FALSE)</f>
        <v>#VALUE!</v>
      </c>
      <c r="AO1214" s="161" t="e">
        <f t="shared" si="667"/>
        <v>#VALUE!</v>
      </c>
      <c r="AP1214" s="161" t="e">
        <f t="shared" si="668"/>
        <v>#VALUE!</v>
      </c>
      <c r="AQ1214" s="162" t="str">
        <f t="shared" si="669"/>
        <v>выходной</v>
      </c>
      <c r="AR1214" s="163" t="e">
        <f>HLOOKUP(SEARCH("7",$M1214)-1,$Q$3:$V1214,$P1214+1,FALSE)</f>
        <v>#VALUE!</v>
      </c>
      <c r="AS1214" s="164" t="str">
        <f t="shared" si="670"/>
        <v>выходной</v>
      </c>
      <c r="AT1214" s="142"/>
      <c r="AU1214" s="11" t="str">
        <f>IF(ISERROR(VLOOKUP(B1214,'РЕОРГ 2008'!$A:$B,2,FALSE)),"",VLOOKUP(B1214,'РЕОРГ 2008'!$A:$B,2,FALSE))</f>
        <v/>
      </c>
      <c r="AV1214" s="12" t="str">
        <f t="shared" si="671"/>
        <v>Опер.касса №4408/060</v>
      </c>
      <c r="AW1214" s="31" t="e">
        <f>LEFT(#REF!,2)</f>
        <v>#REF!</v>
      </c>
      <c r="AX1214" s="12" t="str">
        <f t="shared" si="649"/>
        <v>4408/060</v>
      </c>
      <c r="AZ1214" t="str">
        <f>IF(ISERROR(VLOOKUP(B1214,'РЕОРГ 01.08.2009'!$A:$B,2,FALSE)),"",VLOOKUP(B1214,'РЕОРГ 01.08.2009'!$A:$B,2,FALSE))</f>
        <v/>
      </c>
      <c r="BA1214" s="12" t="str">
        <f t="shared" ref="BA1214:BA1277" si="679">IF(AND(BF1214&lt;&gt;"",AZ1214=""),BF1214,IF(AZ1214="",$C1214,AZ1214))</f>
        <v>Опер.касса №4408/060</v>
      </c>
      <c r="BB1214" t="e">
        <f>LEFT(#REF!,2)</f>
        <v>#REF!</v>
      </c>
      <c r="BC1214" s="12" t="str">
        <f t="shared" si="650"/>
        <v>4408/060</v>
      </c>
      <c r="BE1214" t="str">
        <f>IF(ISERROR(VLOOKUP(B1214,'РЕОРГ 01.10.2009'!A:C,3,FALSE)),"",VLOOKUP(B1214,'РЕОРГ 01.10.2009'!A:C,3,FALSE))</f>
        <v/>
      </c>
      <c r="BF1214" s="12" t="str">
        <f t="shared" ref="BF1214:BF1277" si="680">IF(AND(BK1214&lt;&gt;"",BE1214=""),BK1214,IF(BE1214="",$C1214,BE1214))</f>
        <v>Опер.касса №4408/060</v>
      </c>
      <c r="BG1214" t="e">
        <f>LEFT(#REF!,2)</f>
        <v>#REF!</v>
      </c>
      <c r="BH1214" s="12" t="str">
        <f t="shared" si="651"/>
        <v>4408/060</v>
      </c>
      <c r="BJ1214" t="str">
        <f>IF(ISERROR(VLOOKUP($B1214,'РЕОРГ 01.05.2010'!A:B,2,FALSE)),"",VLOOKUP($B1214,'РЕОРГ 01.05.2010'!A:B,2,FALSE))</f>
        <v/>
      </c>
      <c r="BK1214" s="12" t="str">
        <f t="shared" ref="BK1214:BK1277" si="681">IF(AND(BP1214&lt;&gt;"",BJ1214=""),BP1214,IF(BJ1214="",$C1214,BJ1214))</f>
        <v>Опер.касса №4408/060</v>
      </c>
      <c r="BL1214" t="e">
        <f>LEFT(#REF!,2)</f>
        <v>#REF!</v>
      </c>
      <c r="BM1214" s="12" t="str">
        <f t="shared" si="652"/>
        <v>4408/060</v>
      </c>
      <c r="BO1214" t="str">
        <f>IF(ISERROR(VLOOKUP($B1214,'РЕОРГ 01.08.2010'!A:B,2,FALSE)),"",VLOOKUP($B1214,'РЕОРГ 01.08.2010'!A:B,2,FALSE))</f>
        <v>Опер.касса №4408/060</v>
      </c>
      <c r="BP1214" s="12" t="str">
        <f t="shared" ref="BP1214:BP1277" si="682">IF(AND(BU1214&lt;&gt;"",BO1214=""),BU1214,IF(BO1214="",$C1214,BO1214))</f>
        <v>Опер.касса №4408/060</v>
      </c>
      <c r="BQ1214" t="e">
        <f>LEFT(#REF!,2)</f>
        <v>#REF!</v>
      </c>
      <c r="BR1214" s="12" t="str">
        <f t="shared" si="653"/>
        <v>4408/060</v>
      </c>
    </row>
    <row r="1215" spans="1:70" ht="12.75" customHeight="1">
      <c r="A1215" t="str">
        <f t="shared" ref="A1215:A1278" si="683">RIGHT(C1215,LEN(C1215)-SEARCH("№",C1215))</f>
        <v>4407/061</v>
      </c>
      <c r="B1215" s="133">
        <v>1345</v>
      </c>
      <c r="C1215" s="1" t="s">
        <v>2973</v>
      </c>
      <c r="D1215" s="32" t="s">
        <v>1931</v>
      </c>
      <c r="E1215" s="1" t="s">
        <v>615</v>
      </c>
      <c r="F1215" s="1" t="s">
        <v>5684</v>
      </c>
      <c r="G1215" s="1" t="s">
        <v>616</v>
      </c>
      <c r="H1215" s="1" t="s">
        <v>617</v>
      </c>
      <c r="I1215" s="1" t="s">
        <v>9499</v>
      </c>
      <c r="J1215" s="1"/>
      <c r="K1215" s="1">
        <v>0.25</v>
      </c>
      <c r="L1215" s="32" t="s">
        <v>4049</v>
      </c>
      <c r="M1215" s="8" t="s">
        <v>11849</v>
      </c>
      <c r="N1215" s="2" t="s">
        <v>11953</v>
      </c>
      <c r="O1215" s="173"/>
      <c r="P1215" s="168">
        <f t="shared" si="678"/>
        <v>1212</v>
      </c>
      <c r="Q1215" s="138">
        <f t="shared" si="672"/>
        <v>12</v>
      </c>
      <c r="R1215" s="138" t="e">
        <f t="shared" si="673"/>
        <v>#VALUE!</v>
      </c>
      <c r="S1215" s="138" t="e">
        <f t="shared" si="674"/>
        <v>#VALUE!</v>
      </c>
      <c r="T1215" s="138" t="e">
        <f t="shared" si="675"/>
        <v>#VALUE!</v>
      </c>
      <c r="U1215" s="138" t="e">
        <f t="shared" si="676"/>
        <v>#VALUE!</v>
      </c>
      <c r="V1215" s="138" t="e">
        <f t="shared" si="677"/>
        <v>#VALUE!</v>
      </c>
      <c r="W1215" s="158" t="str">
        <f t="shared" si="654"/>
        <v>выходной</v>
      </c>
      <c r="X1215" s="159" t="e">
        <f>HLOOKUP(SEARCH("2",$M1215)-1,$Q$3:$V1215,$P1215+1,FALSE)</f>
        <v>#N/A</v>
      </c>
      <c r="Y1215" s="160" t="str">
        <f t="shared" si="655"/>
        <v>09:00 13:30</v>
      </c>
      <c r="Z1215" s="161" t="e">
        <f t="shared" si="656"/>
        <v>#VALUE!</v>
      </c>
      <c r="AA1215" s="158" t="str">
        <f t="shared" si="657"/>
        <v>09:00 13:30</v>
      </c>
      <c r="AB1215" s="159" t="e">
        <f>HLOOKUP(SEARCH("3",$M1215)-1,$Q$3:$V1215,$P1215+1,FALSE)</f>
        <v>#VALUE!</v>
      </c>
      <c r="AC1215" s="160" t="e">
        <f t="shared" si="658"/>
        <v>#VALUE!</v>
      </c>
      <c r="AD1215" s="161" t="e">
        <f t="shared" si="659"/>
        <v>#VALUE!</v>
      </c>
      <c r="AE1215" s="158" t="str">
        <f t="shared" si="660"/>
        <v>выходной</v>
      </c>
      <c r="AF1215" s="159" t="e">
        <f>HLOOKUP(SEARCH("4",$M1215)-1,$Q$3:$V1215,$P1215+1,FALSE)</f>
        <v>#VALUE!</v>
      </c>
      <c r="AG1215" s="161" t="e">
        <f t="shared" si="661"/>
        <v>#VALUE!</v>
      </c>
      <c r="AH1215" s="161" t="e">
        <f t="shared" si="662"/>
        <v>#VALUE!</v>
      </c>
      <c r="AI1215" s="158" t="str">
        <f t="shared" si="663"/>
        <v>выходной</v>
      </c>
      <c r="AJ1215" s="159">
        <f>HLOOKUP(SEARCH("5",$M1215)-1,$Q$3:$V1215,$P1215+1,FALSE)</f>
        <v>12</v>
      </c>
      <c r="AK1215" s="161" t="str">
        <f t="shared" si="664"/>
        <v>09:00 13:30</v>
      </c>
      <c r="AL1215" s="161" t="e">
        <f t="shared" si="665"/>
        <v>#VALUE!</v>
      </c>
      <c r="AM1215" s="158" t="str">
        <f t="shared" si="666"/>
        <v>09:00 13:30</v>
      </c>
      <c r="AN1215" s="159" t="e">
        <f>HLOOKUP(SEARCH("6",$M1215)-1,$Q$3:$V1215,$P1215+1,FALSE)</f>
        <v>#VALUE!</v>
      </c>
      <c r="AO1215" s="161" t="e">
        <f t="shared" si="667"/>
        <v>#VALUE!</v>
      </c>
      <c r="AP1215" s="161" t="e">
        <f t="shared" si="668"/>
        <v>#VALUE!</v>
      </c>
      <c r="AQ1215" s="162" t="str">
        <f t="shared" si="669"/>
        <v>выходной</v>
      </c>
      <c r="AR1215" s="163" t="e">
        <f>HLOOKUP(SEARCH("7",$M1215)-1,$Q$3:$V1215,$P1215+1,FALSE)</f>
        <v>#VALUE!</v>
      </c>
      <c r="AS1215" s="164" t="str">
        <f t="shared" si="670"/>
        <v>выходной</v>
      </c>
      <c r="AT1215" s="142"/>
      <c r="AU1215" s="11" t="str">
        <f>IF(ISERROR(VLOOKUP(B1215,'РЕОРГ 2008'!$A:$B,2,FALSE)),"",VLOOKUP(B1215,'РЕОРГ 2008'!$A:$B,2,FALSE))</f>
        <v/>
      </c>
      <c r="AV1215" s="12" t="str">
        <f t="shared" si="671"/>
        <v>Опер.касса №4408/061</v>
      </c>
      <c r="AW1215" s="31" t="e">
        <f>LEFT(#REF!,2)</f>
        <v>#REF!</v>
      </c>
      <c r="AX1215" s="12" t="str">
        <f t="shared" ref="AX1215:AX1278" si="684">RIGHT(AV1215,(LEN(AV1215)-SEARCH("№",AV1215)))</f>
        <v>4408/061</v>
      </c>
      <c r="AZ1215" t="str">
        <f>IF(ISERROR(VLOOKUP(B1215,'РЕОРГ 01.08.2009'!$A:$B,2,FALSE)),"",VLOOKUP(B1215,'РЕОРГ 01.08.2009'!$A:$B,2,FALSE))</f>
        <v/>
      </c>
      <c r="BA1215" s="12" t="str">
        <f t="shared" si="679"/>
        <v>Опер.касса №4408/061</v>
      </c>
      <c r="BB1215" t="e">
        <f>LEFT(#REF!,2)</f>
        <v>#REF!</v>
      </c>
      <c r="BC1215" s="12" t="str">
        <f t="shared" ref="BC1215:BC1278" si="685">RIGHT(BA1215,(LEN(BA1215)-SEARCH("№",BA1215)))</f>
        <v>4408/061</v>
      </c>
      <c r="BE1215" t="str">
        <f>IF(ISERROR(VLOOKUP(B1215,'РЕОРГ 01.10.2009'!A:C,3,FALSE)),"",VLOOKUP(B1215,'РЕОРГ 01.10.2009'!A:C,3,FALSE))</f>
        <v/>
      </c>
      <c r="BF1215" s="12" t="str">
        <f t="shared" si="680"/>
        <v>Опер.касса №4408/061</v>
      </c>
      <c r="BG1215" t="e">
        <f>LEFT(#REF!,2)</f>
        <v>#REF!</v>
      </c>
      <c r="BH1215" s="12" t="str">
        <f t="shared" ref="BH1215:BH1278" si="686">RIGHT(BF1215,(LEN(BF1215)-SEARCH("№",BF1215)))</f>
        <v>4408/061</v>
      </c>
      <c r="BJ1215" t="str">
        <f>IF(ISERROR(VLOOKUP($B1215,'РЕОРГ 01.05.2010'!A:B,2,FALSE)),"",VLOOKUP($B1215,'РЕОРГ 01.05.2010'!A:B,2,FALSE))</f>
        <v/>
      </c>
      <c r="BK1215" s="12" t="str">
        <f t="shared" si="681"/>
        <v>Опер.касса №4408/061</v>
      </c>
      <c r="BL1215" t="e">
        <f>LEFT(#REF!,2)</f>
        <v>#REF!</v>
      </c>
      <c r="BM1215" s="12" t="str">
        <f t="shared" ref="BM1215:BM1278" si="687">RIGHT(BK1215,(LEN(BK1215)-SEARCH("№",BK1215)))</f>
        <v>4408/061</v>
      </c>
      <c r="BO1215" t="str">
        <f>IF(ISERROR(VLOOKUP($B1215,'РЕОРГ 01.08.2010'!A:B,2,FALSE)),"",VLOOKUP($B1215,'РЕОРГ 01.08.2010'!A:B,2,FALSE))</f>
        <v>Опер.касса №4408/061</v>
      </c>
      <c r="BP1215" s="12" t="str">
        <f t="shared" si="682"/>
        <v>Опер.касса №4408/061</v>
      </c>
      <c r="BQ1215" t="e">
        <f>LEFT(#REF!,2)</f>
        <v>#REF!</v>
      </c>
      <c r="BR1215" s="12" t="str">
        <f t="shared" ref="BR1215:BR1278" si="688">RIGHT(BP1215,(LEN(BP1215)-SEARCH("№",BP1215)))</f>
        <v>4408/061</v>
      </c>
    </row>
    <row r="1216" spans="1:70" ht="12.75" customHeight="1">
      <c r="A1216" t="str">
        <f t="shared" si="683"/>
        <v>4407/062</v>
      </c>
      <c r="B1216" s="133">
        <v>1346</v>
      </c>
      <c r="C1216" s="1" t="s">
        <v>2974</v>
      </c>
      <c r="D1216" s="32" t="s">
        <v>1931</v>
      </c>
      <c r="E1216" s="1" t="s">
        <v>619</v>
      </c>
      <c r="F1216" s="1" t="s">
        <v>5684</v>
      </c>
      <c r="G1216" s="1" t="s">
        <v>620</v>
      </c>
      <c r="H1216" s="1" t="s">
        <v>621</v>
      </c>
      <c r="I1216" s="1" t="s">
        <v>622</v>
      </c>
      <c r="J1216" s="1"/>
      <c r="K1216" s="1">
        <v>0.25</v>
      </c>
      <c r="L1216" s="32" t="s">
        <v>4049</v>
      </c>
      <c r="M1216" s="8" t="s">
        <v>11849</v>
      </c>
      <c r="N1216" s="2" t="s">
        <v>11953</v>
      </c>
      <c r="O1216" s="173"/>
      <c r="P1216" s="168">
        <f t="shared" si="678"/>
        <v>1213</v>
      </c>
      <c r="Q1216" s="138">
        <f t="shared" si="672"/>
        <v>12</v>
      </c>
      <c r="R1216" s="138" t="e">
        <f t="shared" si="673"/>
        <v>#VALUE!</v>
      </c>
      <c r="S1216" s="138" t="e">
        <f t="shared" si="674"/>
        <v>#VALUE!</v>
      </c>
      <c r="T1216" s="138" t="e">
        <f t="shared" si="675"/>
        <v>#VALUE!</v>
      </c>
      <c r="U1216" s="138" t="e">
        <f t="shared" si="676"/>
        <v>#VALUE!</v>
      </c>
      <c r="V1216" s="138" t="e">
        <f t="shared" si="677"/>
        <v>#VALUE!</v>
      </c>
      <c r="W1216" s="158" t="str">
        <f t="shared" ref="W1216:W1279" si="689">IF(M1216="1",N1216,IF(ISERROR(SEARCH(1,M1216)=1),"выходной",IF(SEARCH(1,M1216)=1,LEFT(N1216,Q1216-1),"")))</f>
        <v>выходной</v>
      </c>
      <c r="X1216" s="159" t="e">
        <f>HLOOKUP(SEARCH("2",$M1216)-1,$Q$3:$V1216,$P1216+1,FALSE)</f>
        <v>#N/A</v>
      </c>
      <c r="Y1216" s="160" t="str">
        <f t="shared" ref="Y1216:Y1279" si="690">IF(M1216="2",N1216,IF(LEFT(M1216,1)="2",LEFT(N1216,Q1216-1),RIGHT(N1216,LEN(N1216)-SEARCH("|",N1216,X1216))))</f>
        <v>09:00 13:30</v>
      </c>
      <c r="Z1216" s="161" t="e">
        <f t="shared" ref="Z1216:Z1279" si="691">LEFT(Y1216,SEARCH("|",Y1216,1)-1)</f>
        <v>#VALUE!</v>
      </c>
      <c r="AA1216" s="158" t="str">
        <f t="shared" ref="AA1216:AA1279" si="692">IF(ISERROR(SEARCH(2,$M1216)),"выходной",IF(LEFT($M1216,1)="2",Y1216,IF(RIGHT($M1216,1)="2",Y1216,Z1216)))</f>
        <v>09:00 13:30</v>
      </c>
      <c r="AB1216" s="159" t="e">
        <f>HLOOKUP(SEARCH("3",$M1216)-1,$Q$3:$V1216,$P1216+1,FALSE)</f>
        <v>#VALUE!</v>
      </c>
      <c r="AC1216" s="160" t="e">
        <f t="shared" ref="AC1216:AC1279" si="693">IF(M1216="3",N1216,IF(LEFT($M1216,1)="3",LEFT($N1216,$Q1216-1),RIGHT($N1216,LEN($N1216)-SEARCH("|",$N1216,AB1216))))</f>
        <v>#VALUE!</v>
      </c>
      <c r="AD1216" s="161" t="e">
        <f t="shared" ref="AD1216:AD1279" si="694">LEFT(AC1216,SEARCH("|",AC1216,1)-1)</f>
        <v>#VALUE!</v>
      </c>
      <c r="AE1216" s="158" t="str">
        <f t="shared" ref="AE1216:AE1279" si="695">IF(ISERROR(SEARCH(3,$M1216)),"выходной",IF(LEFT($M1216,1)="3",AC1216,IF(RIGHT($M1216,1)="3",AC1216,AD1216)))</f>
        <v>выходной</v>
      </c>
      <c r="AF1216" s="159" t="e">
        <f>HLOOKUP(SEARCH("4",$M1216)-1,$Q$3:$V1216,$P1216+1,FALSE)</f>
        <v>#VALUE!</v>
      </c>
      <c r="AG1216" s="161" t="e">
        <f t="shared" ref="AG1216:AG1279" si="696">IF(M1216="4",N1216,IF(LEFT($M1216,1)="4",LEFT($N1216,$Q1216-1),RIGHT($N1216,LEN($N1216)-SEARCH("|",$N1216,AF1216))))</f>
        <v>#VALUE!</v>
      </c>
      <c r="AH1216" s="161" t="e">
        <f t="shared" ref="AH1216:AH1279" si="697">LEFT(AG1216,SEARCH("|",AG1216,1)-1)</f>
        <v>#VALUE!</v>
      </c>
      <c r="AI1216" s="158" t="str">
        <f t="shared" ref="AI1216:AI1279" si="698">IF(ISERROR(SEARCH(4,$M1216)),"выходной",IF(LEFT($M1216,1)="4",AG1216,IF(RIGHT($M1216,1)="4",AG1216,AH1216)))</f>
        <v>выходной</v>
      </c>
      <c r="AJ1216" s="159">
        <f>HLOOKUP(SEARCH("5",$M1216)-1,$Q$3:$V1216,$P1216+1,FALSE)</f>
        <v>12</v>
      </c>
      <c r="AK1216" s="161" t="str">
        <f t="shared" ref="AK1216:AK1279" si="699">IF(M1216="5",N1216,IF(LEFT($M1216,1)="5",LEFT($N1216,$Q1216-1),RIGHT($N1216,LEN($N1216)-SEARCH("|",$N1216,AJ1216))))</f>
        <v>09:00 13:30</v>
      </c>
      <c r="AL1216" s="161" t="e">
        <f t="shared" ref="AL1216:AL1279" si="700">LEFT(AK1216,SEARCH("|",AK1216,1)-1)</f>
        <v>#VALUE!</v>
      </c>
      <c r="AM1216" s="158" t="str">
        <f t="shared" ref="AM1216:AM1279" si="701">IF(ISERROR(SEARCH(5,$M1216)),"выходной",IF(LEFT($M1216,1)="5",AK1216,IF(RIGHT($M1216,1)="5",AK1216,AL1216)))</f>
        <v>09:00 13:30</v>
      </c>
      <c r="AN1216" s="159" t="e">
        <f>HLOOKUP(SEARCH("6",$M1216)-1,$Q$3:$V1216,$P1216+1,FALSE)</f>
        <v>#VALUE!</v>
      </c>
      <c r="AO1216" s="161" t="e">
        <f t="shared" ref="AO1216:AO1279" si="702">IF(M1216="6",N1216,IF(LEFT($M1216,1)="6",LEFT($N1216,$Q1216-1),RIGHT($N1216,LEN($N1216)-SEARCH("|",$N1216,AN1216))))</f>
        <v>#VALUE!</v>
      </c>
      <c r="AP1216" s="161" t="e">
        <f t="shared" ref="AP1216:AP1279" si="703">LEFT(AO1216,SEARCH("|",AO1216,1)-1)</f>
        <v>#VALUE!</v>
      </c>
      <c r="AQ1216" s="162" t="str">
        <f t="shared" ref="AQ1216:AQ1279" si="704">IF(ISERROR(SEARCH(6,$M1216)),"выходной",IF(LEFT($M1216,1)="6",AO1216,IF(RIGHT($M1216,1)="6",AO1216,AP1216)))</f>
        <v>выходной</v>
      </c>
      <c r="AR1216" s="163" t="e">
        <f>HLOOKUP(SEARCH("7",$M1216)-1,$Q$3:$V1216,$P1216+1,FALSE)</f>
        <v>#VALUE!</v>
      </c>
      <c r="AS1216" s="164" t="str">
        <f t="shared" ref="AS1216:AS1279" si="705">IF(M1216=7,N1216,IF(ISERROR(SEARCH(7,M1216)=1),"выходной",RIGHT(N1216,LEN(N1216)-AR1216)))</f>
        <v>выходной</v>
      </c>
      <c r="AT1216" s="142"/>
      <c r="AU1216" s="11" t="str">
        <f>IF(ISERROR(VLOOKUP(B1216,'РЕОРГ 2008'!$A:$B,2,FALSE)),"",VLOOKUP(B1216,'РЕОРГ 2008'!$A:$B,2,FALSE))</f>
        <v/>
      </c>
      <c r="AV1216" s="12" t="str">
        <f t="shared" ref="AV1216:AV1279" si="706">IF(AND(BA1216&lt;&gt;"",AU1216=""),BA1216,IF(AU1216="",$C1216,AU1216))</f>
        <v>Опер.касса №4408/062</v>
      </c>
      <c r="AW1216" s="31" t="e">
        <f>LEFT(#REF!,2)</f>
        <v>#REF!</v>
      </c>
      <c r="AX1216" s="12" t="str">
        <f t="shared" si="684"/>
        <v>4408/062</v>
      </c>
      <c r="AZ1216" t="str">
        <f>IF(ISERROR(VLOOKUP(B1216,'РЕОРГ 01.08.2009'!$A:$B,2,FALSE)),"",VLOOKUP(B1216,'РЕОРГ 01.08.2009'!$A:$B,2,FALSE))</f>
        <v/>
      </c>
      <c r="BA1216" s="12" t="str">
        <f t="shared" si="679"/>
        <v>Опер.касса №4408/062</v>
      </c>
      <c r="BB1216" t="e">
        <f>LEFT(#REF!,2)</f>
        <v>#REF!</v>
      </c>
      <c r="BC1216" s="12" t="str">
        <f t="shared" si="685"/>
        <v>4408/062</v>
      </c>
      <c r="BE1216" t="str">
        <f>IF(ISERROR(VLOOKUP(B1216,'РЕОРГ 01.10.2009'!A:C,3,FALSE)),"",VLOOKUP(B1216,'РЕОРГ 01.10.2009'!A:C,3,FALSE))</f>
        <v/>
      </c>
      <c r="BF1216" s="12" t="str">
        <f t="shared" si="680"/>
        <v>Опер.касса №4408/062</v>
      </c>
      <c r="BG1216" t="e">
        <f>LEFT(#REF!,2)</f>
        <v>#REF!</v>
      </c>
      <c r="BH1216" s="12" t="str">
        <f t="shared" si="686"/>
        <v>4408/062</v>
      </c>
      <c r="BJ1216" t="str">
        <f>IF(ISERROR(VLOOKUP($B1216,'РЕОРГ 01.05.2010'!A:B,2,FALSE)),"",VLOOKUP($B1216,'РЕОРГ 01.05.2010'!A:B,2,FALSE))</f>
        <v/>
      </c>
      <c r="BK1216" s="12" t="str">
        <f t="shared" si="681"/>
        <v>Опер.касса №4408/062</v>
      </c>
      <c r="BL1216" t="e">
        <f>LEFT(#REF!,2)</f>
        <v>#REF!</v>
      </c>
      <c r="BM1216" s="12" t="str">
        <f t="shared" si="687"/>
        <v>4408/062</v>
      </c>
      <c r="BO1216" t="str">
        <f>IF(ISERROR(VLOOKUP($B1216,'РЕОРГ 01.08.2010'!A:B,2,FALSE)),"",VLOOKUP($B1216,'РЕОРГ 01.08.2010'!A:B,2,FALSE))</f>
        <v>Опер.касса №4408/062</v>
      </c>
      <c r="BP1216" s="12" t="str">
        <f t="shared" si="682"/>
        <v>Опер.касса №4408/062</v>
      </c>
      <c r="BQ1216" t="e">
        <f>LEFT(#REF!,2)</f>
        <v>#REF!</v>
      </c>
      <c r="BR1216" s="12" t="str">
        <f t="shared" si="688"/>
        <v>4408/062</v>
      </c>
    </row>
    <row r="1217" spans="1:70" ht="12.75" customHeight="1">
      <c r="A1217" t="str">
        <f t="shared" si="683"/>
        <v>4407/063</v>
      </c>
      <c r="B1217" s="133">
        <v>1347</v>
      </c>
      <c r="C1217" s="1" t="s">
        <v>2975</v>
      </c>
      <c r="D1217" s="32" t="s">
        <v>7017</v>
      </c>
      <c r="E1217" s="1" t="s">
        <v>624</v>
      </c>
      <c r="F1217" s="1" t="s">
        <v>5684</v>
      </c>
      <c r="G1217" s="1" t="s">
        <v>625</v>
      </c>
      <c r="H1217" s="1" t="s">
        <v>626</v>
      </c>
      <c r="I1217" s="1" t="s">
        <v>627</v>
      </c>
      <c r="J1217" s="1"/>
      <c r="K1217" s="1">
        <v>9</v>
      </c>
      <c r="L1217" s="32" t="s">
        <v>4052</v>
      </c>
      <c r="M1217" s="8" t="s">
        <v>11773</v>
      </c>
      <c r="N1217" s="2" t="s">
        <v>12049</v>
      </c>
      <c r="O1217" s="173"/>
      <c r="P1217" s="168">
        <f t="shared" si="678"/>
        <v>1214</v>
      </c>
      <c r="Q1217" s="138">
        <f t="shared" ref="Q1217:Q1280" si="707">SEARCH("|",N1217,1)</f>
        <v>12</v>
      </c>
      <c r="R1217" s="138">
        <f t="shared" ref="R1217:R1280" si="708">SEARCH("|",N1217,Q1217+1)</f>
        <v>24</v>
      </c>
      <c r="S1217" s="138">
        <f t="shared" ref="S1217:S1280" si="709">SEARCH("|",N1217,R1217+1)</f>
        <v>36</v>
      </c>
      <c r="T1217" s="138">
        <f t="shared" ref="T1217:T1280" si="710">SEARCH("|",N1217,S1217+1)</f>
        <v>48</v>
      </c>
      <c r="U1217" s="138">
        <f t="shared" ref="U1217:U1280" si="711">SEARCH("|",N1217,T1217+1)</f>
        <v>60</v>
      </c>
      <c r="V1217" s="138" t="e">
        <f t="shared" ref="V1217:V1280" si="712">SEARCH("|",N1217,U1217+1)</f>
        <v>#VALUE!</v>
      </c>
      <c r="W1217" s="158" t="str">
        <f t="shared" si="689"/>
        <v>08:00 18:00</v>
      </c>
      <c r="X1217" s="159">
        <f>HLOOKUP(SEARCH("2",$M1217)-1,$Q$3:$V1217,$P1217+1,FALSE)</f>
        <v>12</v>
      </c>
      <c r="Y1217" s="160" t="str">
        <f t="shared" si="690"/>
        <v>08:00 18:00|08:00 18:00|08:00 18:00|08:00 18:00|08:00 14:00</v>
      </c>
      <c r="Z1217" s="161" t="str">
        <f t="shared" si="691"/>
        <v>08:00 18:00</v>
      </c>
      <c r="AA1217" s="158" t="str">
        <f t="shared" si="692"/>
        <v>08:00 18:00</v>
      </c>
      <c r="AB1217" s="159">
        <f>HLOOKUP(SEARCH("3",$M1217)-1,$Q$3:$V1217,$P1217+1,FALSE)</f>
        <v>24</v>
      </c>
      <c r="AC1217" s="160" t="str">
        <f t="shared" si="693"/>
        <v>08:00 18:00|08:00 18:00|08:00 18:00|08:00 14:00</v>
      </c>
      <c r="AD1217" s="161" t="str">
        <f t="shared" si="694"/>
        <v>08:00 18:00</v>
      </c>
      <c r="AE1217" s="158" t="str">
        <f t="shared" si="695"/>
        <v>08:00 18:00</v>
      </c>
      <c r="AF1217" s="159">
        <f>HLOOKUP(SEARCH("4",$M1217)-1,$Q$3:$V1217,$P1217+1,FALSE)</f>
        <v>36</v>
      </c>
      <c r="AG1217" s="161" t="str">
        <f t="shared" si="696"/>
        <v>08:00 18:00|08:00 18:00|08:00 14:00</v>
      </c>
      <c r="AH1217" s="161" t="str">
        <f t="shared" si="697"/>
        <v>08:00 18:00</v>
      </c>
      <c r="AI1217" s="158" t="str">
        <f t="shared" si="698"/>
        <v>08:00 18:00</v>
      </c>
      <c r="AJ1217" s="159">
        <f>HLOOKUP(SEARCH("5",$M1217)-1,$Q$3:$V1217,$P1217+1,FALSE)</f>
        <v>48</v>
      </c>
      <c r="AK1217" s="161" t="str">
        <f t="shared" si="699"/>
        <v>08:00 18:00|08:00 14:00</v>
      </c>
      <c r="AL1217" s="161" t="str">
        <f t="shared" si="700"/>
        <v>08:00 18:00</v>
      </c>
      <c r="AM1217" s="158" t="str">
        <f t="shared" si="701"/>
        <v>08:00 18:00</v>
      </c>
      <c r="AN1217" s="159">
        <f>HLOOKUP(SEARCH("6",$M1217)-1,$Q$3:$V1217,$P1217+1,FALSE)</f>
        <v>60</v>
      </c>
      <c r="AO1217" s="161" t="str">
        <f t="shared" si="702"/>
        <v>08:00 14:00</v>
      </c>
      <c r="AP1217" s="161" t="e">
        <f t="shared" si="703"/>
        <v>#VALUE!</v>
      </c>
      <c r="AQ1217" s="162" t="str">
        <f t="shared" si="704"/>
        <v>08:00 14:00</v>
      </c>
      <c r="AR1217" s="163" t="e">
        <f>HLOOKUP(SEARCH("7",$M1217)-1,$Q$3:$V1217,$P1217+1,FALSE)</f>
        <v>#VALUE!</v>
      </c>
      <c r="AS1217" s="164" t="str">
        <f t="shared" si="705"/>
        <v>выходной</v>
      </c>
      <c r="AT1217" s="142"/>
      <c r="AU1217" s="11" t="str">
        <f>IF(ISERROR(VLOOKUP(B1217,'РЕОРГ 2008'!$A:$B,2,FALSE)),"",VLOOKUP(B1217,'РЕОРГ 2008'!$A:$B,2,FALSE))</f>
        <v/>
      </c>
      <c r="AV1217" s="12" t="str">
        <f t="shared" si="706"/>
        <v>Доп.офис №4408/063</v>
      </c>
      <c r="AW1217" s="31" t="e">
        <f>LEFT(#REF!,2)</f>
        <v>#REF!</v>
      </c>
      <c r="AX1217" s="12" t="str">
        <f t="shared" si="684"/>
        <v>4408/063</v>
      </c>
      <c r="AZ1217" t="str">
        <f>IF(ISERROR(VLOOKUP(B1217,'РЕОРГ 01.08.2009'!$A:$B,2,FALSE)),"",VLOOKUP(B1217,'РЕОРГ 01.08.2009'!$A:$B,2,FALSE))</f>
        <v/>
      </c>
      <c r="BA1217" s="12" t="str">
        <f t="shared" si="679"/>
        <v>Доп.офис №4408/063</v>
      </c>
      <c r="BB1217" t="e">
        <f>LEFT(#REF!,2)</f>
        <v>#REF!</v>
      </c>
      <c r="BC1217" s="12" t="str">
        <f t="shared" si="685"/>
        <v>4408/063</v>
      </c>
      <c r="BE1217" t="str">
        <f>IF(ISERROR(VLOOKUP(B1217,'РЕОРГ 01.10.2009'!A:C,3,FALSE)),"",VLOOKUP(B1217,'РЕОРГ 01.10.2009'!A:C,3,FALSE))</f>
        <v/>
      </c>
      <c r="BF1217" s="12" t="str">
        <f t="shared" si="680"/>
        <v>Доп.офис №4408/063</v>
      </c>
      <c r="BG1217" t="e">
        <f>LEFT(#REF!,2)</f>
        <v>#REF!</v>
      </c>
      <c r="BH1217" s="12" t="str">
        <f t="shared" si="686"/>
        <v>4408/063</v>
      </c>
      <c r="BJ1217" t="str">
        <f>IF(ISERROR(VLOOKUP($B1217,'РЕОРГ 01.05.2010'!A:B,2,FALSE)),"",VLOOKUP($B1217,'РЕОРГ 01.05.2010'!A:B,2,FALSE))</f>
        <v/>
      </c>
      <c r="BK1217" s="12" t="str">
        <f t="shared" si="681"/>
        <v>Доп.офис №4408/063</v>
      </c>
      <c r="BL1217" t="e">
        <f>LEFT(#REF!,2)</f>
        <v>#REF!</v>
      </c>
      <c r="BM1217" s="12" t="str">
        <f t="shared" si="687"/>
        <v>4408/063</v>
      </c>
      <c r="BO1217" t="str">
        <f>IF(ISERROR(VLOOKUP($B1217,'РЕОРГ 01.08.2010'!A:B,2,FALSE)),"",VLOOKUP($B1217,'РЕОРГ 01.08.2010'!A:B,2,FALSE))</f>
        <v>Доп.офис №4408/063</v>
      </c>
      <c r="BP1217" s="12" t="str">
        <f t="shared" si="682"/>
        <v>Доп.офис №4408/063</v>
      </c>
      <c r="BQ1217" t="e">
        <f>LEFT(#REF!,2)</f>
        <v>#REF!</v>
      </c>
      <c r="BR1217" s="12" t="str">
        <f t="shared" si="688"/>
        <v>4408/063</v>
      </c>
    </row>
    <row r="1218" spans="1:70" ht="12.75" customHeight="1">
      <c r="A1218" t="str">
        <f t="shared" si="683"/>
        <v>4407/064</v>
      </c>
      <c r="B1218" s="133">
        <v>2606</v>
      </c>
      <c r="C1218" s="1" t="s">
        <v>11512</v>
      </c>
      <c r="D1218" s="32" t="s">
        <v>11368</v>
      </c>
      <c r="E1218" s="1" t="s">
        <v>1597</v>
      </c>
      <c r="F1218" s="1" t="s">
        <v>5684</v>
      </c>
      <c r="G1218" s="1" t="s">
        <v>11513</v>
      </c>
      <c r="H1218" s="1" t="s">
        <v>11514</v>
      </c>
      <c r="I1218" s="1" t="s">
        <v>11515</v>
      </c>
      <c r="J1218" s="1"/>
      <c r="K1218" s="1">
        <v>4</v>
      </c>
      <c r="L1218" s="32" t="s">
        <v>4051</v>
      </c>
      <c r="M1218" s="8" t="s">
        <v>11771</v>
      </c>
      <c r="N1218" s="2" t="s">
        <v>12488</v>
      </c>
      <c r="O1218" s="173"/>
      <c r="P1218" s="168">
        <f t="shared" si="678"/>
        <v>1215</v>
      </c>
      <c r="Q1218" s="138">
        <f t="shared" si="707"/>
        <v>25</v>
      </c>
      <c r="R1218" s="138">
        <f t="shared" si="708"/>
        <v>50</v>
      </c>
      <c r="S1218" s="138">
        <f t="shared" si="709"/>
        <v>75</v>
      </c>
      <c r="T1218" s="138">
        <f t="shared" si="710"/>
        <v>100</v>
      </c>
      <c r="U1218" s="138" t="e">
        <f t="shared" si="711"/>
        <v>#VALUE!</v>
      </c>
      <c r="V1218" s="138" t="e">
        <f t="shared" si="712"/>
        <v>#VALUE!</v>
      </c>
      <c r="W1218" s="158" t="str">
        <f t="shared" si="689"/>
        <v>08:00 17:15(12:00 13:00)</v>
      </c>
      <c r="X1218" s="159">
        <f>HLOOKUP(SEARCH("2",$M1218)-1,$Q$3:$V1218,$P1218+1,FALSE)</f>
        <v>25</v>
      </c>
      <c r="Y1218" s="160" t="str">
        <f t="shared" si="690"/>
        <v>08:00 17:15(12:00 13:00)|08:00 17:15(12:00 13:00)|08:00 17:15(12:00 13:00)|08:00 16:00(12:00 13:00)</v>
      </c>
      <c r="Z1218" s="161" t="str">
        <f t="shared" si="691"/>
        <v>08:00 17:15(12:00 13:00)</v>
      </c>
      <c r="AA1218" s="158" t="str">
        <f t="shared" si="692"/>
        <v>08:00 17:15(12:00 13:00)</v>
      </c>
      <c r="AB1218" s="159">
        <f>HLOOKUP(SEARCH("3",$M1218)-1,$Q$3:$V1218,$P1218+1,FALSE)</f>
        <v>50</v>
      </c>
      <c r="AC1218" s="160" t="str">
        <f t="shared" si="693"/>
        <v>08:00 17:15(12:00 13:00)|08:00 17:15(12:00 13:00)|08:00 16:00(12:00 13:00)</v>
      </c>
      <c r="AD1218" s="161" t="str">
        <f t="shared" si="694"/>
        <v>08:00 17:15(12:00 13:00)</v>
      </c>
      <c r="AE1218" s="158" t="str">
        <f t="shared" si="695"/>
        <v>08:00 17:15(12:00 13:00)</v>
      </c>
      <c r="AF1218" s="159">
        <f>HLOOKUP(SEARCH("4",$M1218)-1,$Q$3:$V1218,$P1218+1,FALSE)</f>
        <v>75</v>
      </c>
      <c r="AG1218" s="161" t="str">
        <f t="shared" si="696"/>
        <v>08:00 17:15(12:00 13:00)|08:00 16:00(12:00 13:00)</v>
      </c>
      <c r="AH1218" s="161" t="str">
        <f t="shared" si="697"/>
        <v>08:00 17:15(12:00 13:00)</v>
      </c>
      <c r="AI1218" s="158" t="str">
        <f t="shared" si="698"/>
        <v>08:00 17:15(12:00 13:00)</v>
      </c>
      <c r="AJ1218" s="159">
        <f>HLOOKUP(SEARCH("5",$M1218)-1,$Q$3:$V1218,$P1218+1,FALSE)</f>
        <v>100</v>
      </c>
      <c r="AK1218" s="161" t="str">
        <f t="shared" si="699"/>
        <v>08:00 16:00(12:00 13:00)</v>
      </c>
      <c r="AL1218" s="161" t="e">
        <f t="shared" si="700"/>
        <v>#VALUE!</v>
      </c>
      <c r="AM1218" s="158" t="str">
        <f t="shared" si="701"/>
        <v>08:00 16:00(12:00 13:00)</v>
      </c>
      <c r="AN1218" s="159" t="e">
        <f>HLOOKUP(SEARCH("6",$M1218)-1,$Q$3:$V1218,$P1218+1,FALSE)</f>
        <v>#VALUE!</v>
      </c>
      <c r="AO1218" s="161" t="e">
        <f t="shared" si="702"/>
        <v>#VALUE!</v>
      </c>
      <c r="AP1218" s="161" t="e">
        <f t="shared" si="703"/>
        <v>#VALUE!</v>
      </c>
      <c r="AQ1218" s="162" t="str">
        <f t="shared" si="704"/>
        <v>выходной</v>
      </c>
      <c r="AR1218" s="163" t="e">
        <f>HLOOKUP(SEARCH("7",$M1218)-1,$Q$3:$V1218,$P1218+1,FALSE)</f>
        <v>#VALUE!</v>
      </c>
      <c r="AS1218" s="164" t="str">
        <f t="shared" si="705"/>
        <v>выходной</v>
      </c>
      <c r="AT1218" s="142"/>
      <c r="AU1218" s="11" t="str">
        <f>IF(ISERROR(VLOOKUP(B1218,'РЕОРГ 2008'!$A:$B,2,FALSE)),"",VLOOKUP(B1218,'РЕОРГ 2008'!$A:$B,2,FALSE))</f>
        <v/>
      </c>
      <c r="AV1218" s="12" t="str">
        <f t="shared" si="706"/>
        <v>Опер.офис №4407/064</v>
      </c>
      <c r="AW1218" s="31" t="e">
        <f>LEFT(#REF!,2)</f>
        <v>#REF!</v>
      </c>
      <c r="AX1218" s="12" t="str">
        <f t="shared" si="684"/>
        <v>4407/064</v>
      </c>
      <c r="AZ1218" t="str">
        <f>IF(ISERROR(VLOOKUP(B1218,'РЕОРГ 01.08.2009'!$A:$B,2,FALSE)),"",VLOOKUP(B1218,'РЕОРГ 01.08.2009'!$A:$B,2,FALSE))</f>
        <v/>
      </c>
      <c r="BA1218" s="12" t="str">
        <f t="shared" si="679"/>
        <v>Опер.офис №4407/064</v>
      </c>
      <c r="BB1218" t="e">
        <f>LEFT(#REF!,2)</f>
        <v>#REF!</v>
      </c>
      <c r="BC1218" s="12" t="str">
        <f t="shared" si="685"/>
        <v>4407/064</v>
      </c>
      <c r="BE1218" t="str">
        <f>IF(ISERROR(VLOOKUP(B1218,'РЕОРГ 01.10.2009'!A:C,3,FALSE)),"",VLOOKUP(B1218,'РЕОРГ 01.10.2009'!A:C,3,FALSE))</f>
        <v/>
      </c>
      <c r="BF1218" s="12" t="str">
        <f t="shared" si="680"/>
        <v>Опер.офис №4407/064</v>
      </c>
      <c r="BG1218" t="e">
        <f>LEFT(#REF!,2)</f>
        <v>#REF!</v>
      </c>
      <c r="BH1218" s="12" t="str">
        <f t="shared" si="686"/>
        <v>4407/064</v>
      </c>
      <c r="BJ1218" t="str">
        <f>IF(ISERROR(VLOOKUP($B1218,'РЕОРГ 01.05.2010'!A:B,2,FALSE)),"",VLOOKUP($B1218,'РЕОРГ 01.05.2010'!A:B,2,FALSE))</f>
        <v/>
      </c>
      <c r="BK1218" s="12" t="str">
        <f t="shared" si="681"/>
        <v>Опер.офис №4407/064</v>
      </c>
      <c r="BL1218" t="e">
        <f>LEFT(#REF!,2)</f>
        <v>#REF!</v>
      </c>
      <c r="BM1218" s="12" t="str">
        <f t="shared" si="687"/>
        <v>4407/064</v>
      </c>
      <c r="BO1218" t="str">
        <f>IF(ISERROR(VLOOKUP($B1218,'РЕОРГ 01.08.2010'!A:B,2,FALSE)),"",VLOOKUP($B1218,'РЕОРГ 01.08.2010'!A:B,2,FALSE))</f>
        <v/>
      </c>
      <c r="BP1218" s="12" t="str">
        <f t="shared" si="682"/>
        <v>Опер.офис №4407/064</v>
      </c>
      <c r="BQ1218" t="e">
        <f>LEFT(#REF!,2)</f>
        <v>#REF!</v>
      </c>
      <c r="BR1218" s="12" t="str">
        <f t="shared" si="688"/>
        <v>4407/064</v>
      </c>
    </row>
    <row r="1219" spans="1:70" ht="12.75" customHeight="1">
      <c r="A1219" t="str">
        <f t="shared" si="683"/>
        <v>4419</v>
      </c>
      <c r="B1219" s="133">
        <v>1349</v>
      </c>
      <c r="C1219" s="1" t="s">
        <v>8899</v>
      </c>
      <c r="D1219" s="32" t="s">
        <v>4491</v>
      </c>
      <c r="E1219" s="1" t="s">
        <v>8900</v>
      </c>
      <c r="F1219" s="1" t="s">
        <v>5684</v>
      </c>
      <c r="G1219" s="1" t="s">
        <v>8901</v>
      </c>
      <c r="H1219" s="1" t="s">
        <v>8902</v>
      </c>
      <c r="I1219" s="1" t="s">
        <v>8903</v>
      </c>
      <c r="J1219" s="1" t="s">
        <v>13009</v>
      </c>
      <c r="K1219" s="1">
        <v>81.350000000000009</v>
      </c>
      <c r="L1219" s="32" t="s">
        <v>4051</v>
      </c>
      <c r="M1219" s="8" t="s">
        <v>11773</v>
      </c>
      <c r="N1219" s="2" t="s">
        <v>12489</v>
      </c>
      <c r="O1219" s="173"/>
      <c r="P1219" s="168">
        <f t="shared" si="678"/>
        <v>1216</v>
      </c>
      <c r="Q1219" s="138">
        <f t="shared" si="707"/>
        <v>12</v>
      </c>
      <c r="R1219" s="138">
        <f t="shared" si="708"/>
        <v>24</v>
      </c>
      <c r="S1219" s="138">
        <f t="shared" si="709"/>
        <v>36</v>
      </c>
      <c r="T1219" s="138">
        <f t="shared" si="710"/>
        <v>48</v>
      </c>
      <c r="U1219" s="138">
        <f t="shared" si="711"/>
        <v>60</v>
      </c>
      <c r="V1219" s="138" t="e">
        <f t="shared" si="712"/>
        <v>#VALUE!</v>
      </c>
      <c r="W1219" s="158" t="str">
        <f t="shared" si="689"/>
        <v>08:00 19:00</v>
      </c>
      <c r="X1219" s="159">
        <f>HLOOKUP(SEARCH("2",$M1219)-1,$Q$3:$V1219,$P1219+1,FALSE)</f>
        <v>12</v>
      </c>
      <c r="Y1219" s="160" t="str">
        <f t="shared" si="690"/>
        <v>08:00 19:00|08:00 19:00|08:00 19:00|08:00 19:00|08:00 15:30(12:30 13:00)</v>
      </c>
      <c r="Z1219" s="161" t="str">
        <f t="shared" si="691"/>
        <v>08:00 19:00</v>
      </c>
      <c r="AA1219" s="158" t="str">
        <f t="shared" si="692"/>
        <v>08:00 19:00</v>
      </c>
      <c r="AB1219" s="159">
        <f>HLOOKUP(SEARCH("3",$M1219)-1,$Q$3:$V1219,$P1219+1,FALSE)</f>
        <v>24</v>
      </c>
      <c r="AC1219" s="160" t="str">
        <f t="shared" si="693"/>
        <v>08:00 19:00|08:00 19:00|08:00 19:00|08:00 15:30(12:30 13:00)</v>
      </c>
      <c r="AD1219" s="161" t="str">
        <f t="shared" si="694"/>
        <v>08:00 19:00</v>
      </c>
      <c r="AE1219" s="158" t="str">
        <f t="shared" si="695"/>
        <v>08:00 19:00</v>
      </c>
      <c r="AF1219" s="159">
        <f>HLOOKUP(SEARCH("4",$M1219)-1,$Q$3:$V1219,$P1219+1,FALSE)</f>
        <v>36</v>
      </c>
      <c r="AG1219" s="161" t="str">
        <f t="shared" si="696"/>
        <v>08:00 19:00|08:00 19:00|08:00 15:30(12:30 13:00)</v>
      </c>
      <c r="AH1219" s="161" t="str">
        <f t="shared" si="697"/>
        <v>08:00 19:00</v>
      </c>
      <c r="AI1219" s="158" t="str">
        <f t="shared" si="698"/>
        <v>08:00 19:00</v>
      </c>
      <c r="AJ1219" s="159">
        <f>HLOOKUP(SEARCH("5",$M1219)-1,$Q$3:$V1219,$P1219+1,FALSE)</f>
        <v>48</v>
      </c>
      <c r="AK1219" s="161" t="str">
        <f t="shared" si="699"/>
        <v>08:00 19:00|08:00 15:30(12:30 13:00)</v>
      </c>
      <c r="AL1219" s="161" t="str">
        <f t="shared" si="700"/>
        <v>08:00 19:00</v>
      </c>
      <c r="AM1219" s="158" t="str">
        <f t="shared" si="701"/>
        <v>08:00 19:00</v>
      </c>
      <c r="AN1219" s="159">
        <f>HLOOKUP(SEARCH("6",$M1219)-1,$Q$3:$V1219,$P1219+1,FALSE)</f>
        <v>60</v>
      </c>
      <c r="AO1219" s="161" t="str">
        <f t="shared" si="702"/>
        <v>08:00 15:30(12:30 13:00)</v>
      </c>
      <c r="AP1219" s="161" t="e">
        <f t="shared" si="703"/>
        <v>#VALUE!</v>
      </c>
      <c r="AQ1219" s="162" t="str">
        <f t="shared" si="704"/>
        <v>08:00 15:30(12:30 13:00)</v>
      </c>
      <c r="AR1219" s="163" t="e">
        <f>HLOOKUP(SEARCH("7",$M1219)-1,$Q$3:$V1219,$P1219+1,FALSE)</f>
        <v>#VALUE!</v>
      </c>
      <c r="AS1219" s="164" t="str">
        <f t="shared" si="705"/>
        <v>выходной</v>
      </c>
      <c r="AT1219" s="142"/>
      <c r="AU1219" s="11" t="str">
        <f>IF(ISERROR(VLOOKUP(B1219,'РЕОРГ 2008'!$A:$B,2,FALSE)),"",VLOOKUP(B1219,'РЕОРГ 2008'!$A:$B,2,FALSE))</f>
        <v/>
      </c>
      <c r="AV1219" s="12" t="str">
        <f t="shared" si="706"/>
        <v>Уржумское отделение №4419</v>
      </c>
      <c r="AW1219" s="31" t="e">
        <f>LEFT(#REF!,2)</f>
        <v>#REF!</v>
      </c>
      <c r="AX1219" s="12" t="str">
        <f t="shared" si="684"/>
        <v>4419</v>
      </c>
      <c r="AZ1219" t="str">
        <f>IF(ISERROR(VLOOKUP(B1219,'РЕОРГ 01.08.2009'!$A:$B,2,FALSE)),"",VLOOKUP(B1219,'РЕОРГ 01.08.2009'!$A:$B,2,FALSE))</f>
        <v/>
      </c>
      <c r="BA1219" s="12" t="str">
        <f t="shared" si="679"/>
        <v>Уржумское отделение №4419</v>
      </c>
      <c r="BB1219" t="e">
        <f>LEFT(#REF!,2)</f>
        <v>#REF!</v>
      </c>
      <c r="BC1219" s="12" t="str">
        <f t="shared" si="685"/>
        <v>4419</v>
      </c>
      <c r="BE1219" t="str">
        <f>IF(ISERROR(VLOOKUP(B1219,'РЕОРГ 01.10.2009'!A:C,3,FALSE)),"",VLOOKUP(B1219,'РЕОРГ 01.10.2009'!A:C,3,FALSE))</f>
        <v/>
      </c>
      <c r="BF1219" s="12" t="str">
        <f t="shared" si="680"/>
        <v>Уржумское отделение №4419</v>
      </c>
      <c r="BG1219" t="e">
        <f>LEFT(#REF!,2)</f>
        <v>#REF!</v>
      </c>
      <c r="BH1219" s="12" t="str">
        <f t="shared" si="686"/>
        <v>4419</v>
      </c>
      <c r="BJ1219" t="str">
        <f>IF(ISERROR(VLOOKUP($B1219,'РЕОРГ 01.05.2010'!A:B,2,FALSE)),"",VLOOKUP($B1219,'РЕОРГ 01.05.2010'!A:B,2,FALSE))</f>
        <v/>
      </c>
      <c r="BK1219" s="12" t="str">
        <f t="shared" si="681"/>
        <v>Уржумское отделение №4419</v>
      </c>
      <c r="BL1219" t="e">
        <f>LEFT(#REF!,2)</f>
        <v>#REF!</v>
      </c>
      <c r="BM1219" s="12" t="str">
        <f t="shared" si="687"/>
        <v>4419</v>
      </c>
      <c r="BO1219" t="str">
        <f>IF(ISERROR(VLOOKUP($B1219,'РЕОРГ 01.08.2010'!A:B,2,FALSE)),"",VLOOKUP($B1219,'РЕОРГ 01.08.2010'!A:B,2,FALSE))</f>
        <v/>
      </c>
      <c r="BP1219" s="12" t="str">
        <f t="shared" si="682"/>
        <v>Уржумское отделение №4419</v>
      </c>
      <c r="BQ1219" t="e">
        <f>LEFT(#REF!,2)</f>
        <v>#REF!</v>
      </c>
      <c r="BR1219" s="12" t="str">
        <f t="shared" si="688"/>
        <v>4419</v>
      </c>
    </row>
    <row r="1220" spans="1:70" ht="12.75" customHeight="1">
      <c r="A1220" t="str">
        <f t="shared" si="683"/>
        <v>4419/010</v>
      </c>
      <c r="B1220" s="133">
        <v>1362</v>
      </c>
      <c r="C1220" s="1" t="s">
        <v>7947</v>
      </c>
      <c r="D1220" s="32" t="s">
        <v>1931</v>
      </c>
      <c r="E1220" s="1" t="s">
        <v>5420</v>
      </c>
      <c r="F1220" s="1" t="s">
        <v>5684</v>
      </c>
      <c r="G1220" s="1" t="s">
        <v>344</v>
      </c>
      <c r="H1220" s="1" t="s">
        <v>5422</v>
      </c>
      <c r="I1220" s="1" t="s">
        <v>1701</v>
      </c>
      <c r="J1220" s="1"/>
      <c r="K1220" s="1">
        <v>0.4</v>
      </c>
      <c r="L1220" s="32" t="s">
        <v>4049</v>
      </c>
      <c r="M1220" s="8" t="s">
        <v>12070</v>
      </c>
      <c r="N1220" s="2" t="s">
        <v>12490</v>
      </c>
      <c r="O1220" s="173"/>
      <c r="P1220" s="168">
        <f t="shared" si="678"/>
        <v>1217</v>
      </c>
      <c r="Q1220" s="138">
        <f t="shared" si="707"/>
        <v>25</v>
      </c>
      <c r="R1220" s="138" t="e">
        <f t="shared" si="708"/>
        <v>#VALUE!</v>
      </c>
      <c r="S1220" s="138" t="e">
        <f t="shared" si="709"/>
        <v>#VALUE!</v>
      </c>
      <c r="T1220" s="138" t="e">
        <f t="shared" si="710"/>
        <v>#VALUE!</v>
      </c>
      <c r="U1220" s="138" t="e">
        <f t="shared" si="711"/>
        <v>#VALUE!</v>
      </c>
      <c r="V1220" s="138" t="e">
        <f t="shared" si="712"/>
        <v>#VALUE!</v>
      </c>
      <c r="W1220" s="158" t="str">
        <f t="shared" si="689"/>
        <v>08:00 16:30(12:00 13:00)</v>
      </c>
      <c r="X1220" s="159" t="e">
        <f>HLOOKUP(SEARCH("2",$M1220)-1,$Q$3:$V1220,$P1220+1,FALSE)</f>
        <v>#VALUE!</v>
      </c>
      <c r="Y1220" s="160" t="e">
        <f t="shared" si="690"/>
        <v>#VALUE!</v>
      </c>
      <c r="Z1220" s="161" t="e">
        <f t="shared" si="691"/>
        <v>#VALUE!</v>
      </c>
      <c r="AA1220" s="158" t="str">
        <f t="shared" si="692"/>
        <v>выходной</v>
      </c>
      <c r="AB1220" s="159" t="e">
        <f>HLOOKUP(SEARCH("3",$M1220)-1,$Q$3:$V1220,$P1220+1,FALSE)</f>
        <v>#VALUE!</v>
      </c>
      <c r="AC1220" s="160" t="e">
        <f t="shared" si="693"/>
        <v>#VALUE!</v>
      </c>
      <c r="AD1220" s="161" t="e">
        <f t="shared" si="694"/>
        <v>#VALUE!</v>
      </c>
      <c r="AE1220" s="158" t="str">
        <f t="shared" si="695"/>
        <v>выходной</v>
      </c>
      <c r="AF1220" s="159" t="e">
        <f>HLOOKUP(SEARCH("4",$M1220)-1,$Q$3:$V1220,$P1220+1,FALSE)</f>
        <v>#VALUE!</v>
      </c>
      <c r="AG1220" s="161" t="e">
        <f t="shared" si="696"/>
        <v>#VALUE!</v>
      </c>
      <c r="AH1220" s="161" t="e">
        <f t="shared" si="697"/>
        <v>#VALUE!</v>
      </c>
      <c r="AI1220" s="158" t="str">
        <f t="shared" si="698"/>
        <v>выходной</v>
      </c>
      <c r="AJ1220" s="159">
        <f>HLOOKUP(SEARCH("5",$M1220)-1,$Q$3:$V1220,$P1220+1,FALSE)</f>
        <v>25</v>
      </c>
      <c r="AK1220" s="161" t="str">
        <f t="shared" si="699"/>
        <v>08:00 16:30(12:00 13:00)</v>
      </c>
      <c r="AL1220" s="161" t="e">
        <f t="shared" si="700"/>
        <v>#VALUE!</v>
      </c>
      <c r="AM1220" s="158" t="str">
        <f t="shared" si="701"/>
        <v>08:00 16:30(12:00 13:00)</v>
      </c>
      <c r="AN1220" s="159" t="e">
        <f>HLOOKUP(SEARCH("6",$M1220)-1,$Q$3:$V1220,$P1220+1,FALSE)</f>
        <v>#VALUE!</v>
      </c>
      <c r="AO1220" s="161" t="e">
        <f t="shared" si="702"/>
        <v>#VALUE!</v>
      </c>
      <c r="AP1220" s="161" t="e">
        <f t="shared" si="703"/>
        <v>#VALUE!</v>
      </c>
      <c r="AQ1220" s="162" t="str">
        <f t="shared" si="704"/>
        <v>выходной</v>
      </c>
      <c r="AR1220" s="163" t="e">
        <f>HLOOKUP(SEARCH("7",$M1220)-1,$Q$3:$V1220,$P1220+1,FALSE)</f>
        <v>#VALUE!</v>
      </c>
      <c r="AS1220" s="164" t="str">
        <f t="shared" si="705"/>
        <v>выходной</v>
      </c>
      <c r="AT1220" s="142"/>
      <c r="AU1220" s="11" t="str">
        <f>IF(ISERROR(VLOOKUP(B1220,'РЕОРГ 2008'!$A:$B,2,FALSE)),"",VLOOKUP(B1220,'РЕОРГ 2008'!$A:$B,2,FALSE))</f>
        <v/>
      </c>
      <c r="AV1220" s="12" t="str">
        <f t="shared" si="706"/>
        <v>Опер.касса №4420/010</v>
      </c>
      <c r="AW1220" s="31" t="e">
        <f>LEFT(#REF!,2)</f>
        <v>#REF!</v>
      </c>
      <c r="AX1220" s="12" t="str">
        <f t="shared" si="684"/>
        <v>4420/010</v>
      </c>
      <c r="AZ1220" t="str">
        <f>IF(ISERROR(VLOOKUP(B1220,'РЕОРГ 01.08.2009'!$A:$B,2,FALSE)),"",VLOOKUP(B1220,'РЕОРГ 01.08.2009'!$A:$B,2,FALSE))</f>
        <v>Опер.касса №4420/010</v>
      </c>
      <c r="BA1220" s="12" t="str">
        <f t="shared" si="679"/>
        <v>Опер.касса №4420/010</v>
      </c>
      <c r="BB1220" t="e">
        <f>LEFT(#REF!,2)</f>
        <v>#REF!</v>
      </c>
      <c r="BC1220" s="12" t="str">
        <f t="shared" si="685"/>
        <v>4420/010</v>
      </c>
      <c r="BE1220" t="str">
        <f>IF(ISERROR(VLOOKUP(B1220,'РЕОРГ 01.10.2009'!A:C,3,FALSE)),"",VLOOKUP(B1220,'РЕОРГ 01.10.2009'!A:C,3,FALSE))</f>
        <v/>
      </c>
      <c r="BF1220" s="12" t="str">
        <f t="shared" si="680"/>
        <v>Опер.касса №4419/010</v>
      </c>
      <c r="BG1220" t="e">
        <f>LEFT(#REF!,2)</f>
        <v>#REF!</v>
      </c>
      <c r="BH1220" s="12" t="str">
        <f t="shared" si="686"/>
        <v>4419/010</v>
      </c>
      <c r="BJ1220" t="str">
        <f>IF(ISERROR(VLOOKUP($B1220,'РЕОРГ 01.05.2010'!A:B,2,FALSE)),"",VLOOKUP($B1220,'РЕОРГ 01.05.2010'!A:B,2,FALSE))</f>
        <v/>
      </c>
      <c r="BK1220" s="12" t="str">
        <f t="shared" si="681"/>
        <v>Опер.касса №4419/010</v>
      </c>
      <c r="BL1220" t="e">
        <f>LEFT(#REF!,2)</f>
        <v>#REF!</v>
      </c>
      <c r="BM1220" s="12" t="str">
        <f t="shared" si="687"/>
        <v>4419/010</v>
      </c>
      <c r="BO1220" t="str">
        <f>IF(ISERROR(VLOOKUP($B1220,'РЕОРГ 01.08.2010'!A:B,2,FALSE)),"",VLOOKUP($B1220,'РЕОРГ 01.08.2010'!A:B,2,FALSE))</f>
        <v/>
      </c>
      <c r="BP1220" s="12" t="str">
        <f t="shared" si="682"/>
        <v>Опер.касса №4419/010</v>
      </c>
      <c r="BQ1220" t="e">
        <f>LEFT(#REF!,2)</f>
        <v>#REF!</v>
      </c>
      <c r="BR1220" s="12" t="str">
        <f t="shared" si="688"/>
        <v>4419/010</v>
      </c>
    </row>
    <row r="1221" spans="1:70" ht="12.75" customHeight="1">
      <c r="A1221" t="str">
        <f t="shared" si="683"/>
        <v>4419/011</v>
      </c>
      <c r="B1221" s="133">
        <v>1361</v>
      </c>
      <c r="C1221" s="1" t="s">
        <v>7948</v>
      </c>
      <c r="D1221" s="32" t="s">
        <v>1931</v>
      </c>
      <c r="E1221" s="1" t="s">
        <v>5416</v>
      </c>
      <c r="F1221" s="1" t="s">
        <v>5684</v>
      </c>
      <c r="G1221" s="1" t="s">
        <v>5417</v>
      </c>
      <c r="H1221" s="1" t="s">
        <v>5418</v>
      </c>
      <c r="I1221" s="1" t="s">
        <v>5419</v>
      </c>
      <c r="J1221" s="1"/>
      <c r="K1221" s="1">
        <v>0.5</v>
      </c>
      <c r="L1221" s="32" t="s">
        <v>4049</v>
      </c>
      <c r="M1221" s="8" t="s">
        <v>11991</v>
      </c>
      <c r="N1221" s="2" t="s">
        <v>11919</v>
      </c>
      <c r="O1221" s="173"/>
      <c r="P1221" s="168">
        <f t="shared" ref="P1221:P1284" si="713">P1220+1</f>
        <v>1218</v>
      </c>
      <c r="Q1221" s="138">
        <f t="shared" si="707"/>
        <v>25</v>
      </c>
      <c r="R1221" s="138">
        <f t="shared" si="708"/>
        <v>50</v>
      </c>
      <c r="S1221" s="138" t="e">
        <f t="shared" si="709"/>
        <v>#VALUE!</v>
      </c>
      <c r="T1221" s="138" t="e">
        <f t="shared" si="710"/>
        <v>#VALUE!</v>
      </c>
      <c r="U1221" s="138" t="e">
        <f t="shared" si="711"/>
        <v>#VALUE!</v>
      </c>
      <c r="V1221" s="138" t="e">
        <f t="shared" si="712"/>
        <v>#VALUE!</v>
      </c>
      <c r="W1221" s="158" t="str">
        <f t="shared" si="689"/>
        <v>08:00 15:00(12:00 13:00)</v>
      </c>
      <c r="X1221" s="159" t="e">
        <f>HLOOKUP(SEARCH("2",$M1221)-1,$Q$3:$V1221,$P1221+1,FALSE)</f>
        <v>#VALUE!</v>
      </c>
      <c r="Y1221" s="160" t="e">
        <f t="shared" si="690"/>
        <v>#VALUE!</v>
      </c>
      <c r="Z1221" s="161" t="e">
        <f t="shared" si="691"/>
        <v>#VALUE!</v>
      </c>
      <c r="AA1221" s="158" t="str">
        <f t="shared" si="692"/>
        <v>выходной</v>
      </c>
      <c r="AB1221" s="159">
        <f>HLOOKUP(SEARCH("3",$M1221)-1,$Q$3:$V1221,$P1221+1,FALSE)</f>
        <v>25</v>
      </c>
      <c r="AC1221" s="160" t="str">
        <f t="shared" si="693"/>
        <v>08:00 15:00(12:00 13:00)|08:00 14:00(12:00 13:00)</v>
      </c>
      <c r="AD1221" s="161" t="str">
        <f t="shared" si="694"/>
        <v>08:00 15:00(12:00 13:00)</v>
      </c>
      <c r="AE1221" s="158" t="str">
        <f t="shared" si="695"/>
        <v>08:00 15:00(12:00 13:00)</v>
      </c>
      <c r="AF1221" s="159" t="e">
        <f>HLOOKUP(SEARCH("4",$M1221)-1,$Q$3:$V1221,$P1221+1,FALSE)</f>
        <v>#VALUE!</v>
      </c>
      <c r="AG1221" s="161" t="e">
        <f t="shared" si="696"/>
        <v>#VALUE!</v>
      </c>
      <c r="AH1221" s="161" t="e">
        <f t="shared" si="697"/>
        <v>#VALUE!</v>
      </c>
      <c r="AI1221" s="158" t="str">
        <f t="shared" si="698"/>
        <v>выходной</v>
      </c>
      <c r="AJ1221" s="159">
        <f>HLOOKUP(SEARCH("5",$M1221)-1,$Q$3:$V1221,$P1221+1,FALSE)</f>
        <v>50</v>
      </c>
      <c r="AK1221" s="161" t="str">
        <f t="shared" si="699"/>
        <v>08:00 14:00(12:00 13:00)</v>
      </c>
      <c r="AL1221" s="161" t="e">
        <f t="shared" si="700"/>
        <v>#VALUE!</v>
      </c>
      <c r="AM1221" s="158" t="str">
        <f t="shared" si="701"/>
        <v>08:00 14:00(12:00 13:00)</v>
      </c>
      <c r="AN1221" s="159" t="e">
        <f>HLOOKUP(SEARCH("6",$M1221)-1,$Q$3:$V1221,$P1221+1,FALSE)</f>
        <v>#VALUE!</v>
      </c>
      <c r="AO1221" s="161" t="e">
        <f t="shared" si="702"/>
        <v>#VALUE!</v>
      </c>
      <c r="AP1221" s="161" t="e">
        <f t="shared" si="703"/>
        <v>#VALUE!</v>
      </c>
      <c r="AQ1221" s="162" t="str">
        <f t="shared" si="704"/>
        <v>выходной</v>
      </c>
      <c r="AR1221" s="163" t="e">
        <f>HLOOKUP(SEARCH("7",$M1221)-1,$Q$3:$V1221,$P1221+1,FALSE)</f>
        <v>#VALUE!</v>
      </c>
      <c r="AS1221" s="164" t="str">
        <f t="shared" si="705"/>
        <v>выходной</v>
      </c>
      <c r="AT1221" s="142"/>
      <c r="AU1221" s="11" t="str">
        <f>IF(ISERROR(VLOOKUP(B1221,'РЕОРГ 2008'!$A:$B,2,FALSE)),"",VLOOKUP(B1221,'РЕОРГ 2008'!$A:$B,2,FALSE))</f>
        <v/>
      </c>
      <c r="AV1221" s="12" t="str">
        <f t="shared" si="706"/>
        <v>Опер.касса №4420/01</v>
      </c>
      <c r="AW1221" s="31" t="e">
        <f>LEFT(#REF!,2)</f>
        <v>#REF!</v>
      </c>
      <c r="AX1221" s="12" t="str">
        <f t="shared" si="684"/>
        <v>4420/01</v>
      </c>
      <c r="AZ1221" t="str">
        <f>IF(ISERROR(VLOOKUP(B1221,'РЕОРГ 01.08.2009'!$A:$B,2,FALSE)),"",VLOOKUP(B1221,'РЕОРГ 01.08.2009'!$A:$B,2,FALSE))</f>
        <v>Опер.касса №4420/01</v>
      </c>
      <c r="BA1221" s="12" t="str">
        <f t="shared" si="679"/>
        <v>Опер.касса №4420/01</v>
      </c>
      <c r="BB1221" t="e">
        <f>LEFT(#REF!,2)</f>
        <v>#REF!</v>
      </c>
      <c r="BC1221" s="12" t="str">
        <f t="shared" si="685"/>
        <v>4420/01</v>
      </c>
      <c r="BE1221" t="str">
        <f>IF(ISERROR(VLOOKUP(B1221,'РЕОРГ 01.10.2009'!A:C,3,FALSE)),"",VLOOKUP(B1221,'РЕОРГ 01.10.2009'!A:C,3,FALSE))</f>
        <v/>
      </c>
      <c r="BF1221" s="12" t="str">
        <f t="shared" si="680"/>
        <v>Опер.касса №4419/011</v>
      </c>
      <c r="BG1221" t="e">
        <f>LEFT(#REF!,2)</f>
        <v>#REF!</v>
      </c>
      <c r="BH1221" s="12" t="str">
        <f t="shared" si="686"/>
        <v>4419/011</v>
      </c>
      <c r="BJ1221" t="str">
        <f>IF(ISERROR(VLOOKUP($B1221,'РЕОРГ 01.05.2010'!A:B,2,FALSE)),"",VLOOKUP($B1221,'РЕОРГ 01.05.2010'!A:B,2,FALSE))</f>
        <v/>
      </c>
      <c r="BK1221" s="12" t="str">
        <f t="shared" si="681"/>
        <v>Опер.касса №4419/011</v>
      </c>
      <c r="BL1221" t="e">
        <f>LEFT(#REF!,2)</f>
        <v>#REF!</v>
      </c>
      <c r="BM1221" s="12" t="str">
        <f t="shared" si="687"/>
        <v>4419/011</v>
      </c>
      <c r="BO1221" t="str">
        <f>IF(ISERROR(VLOOKUP($B1221,'РЕОРГ 01.08.2010'!A:B,2,FALSE)),"",VLOOKUP($B1221,'РЕОРГ 01.08.2010'!A:B,2,FALSE))</f>
        <v/>
      </c>
      <c r="BP1221" s="12" t="str">
        <f t="shared" si="682"/>
        <v>Опер.касса №4419/011</v>
      </c>
      <c r="BQ1221" t="e">
        <f>LEFT(#REF!,2)</f>
        <v>#REF!</v>
      </c>
      <c r="BR1221" s="12" t="str">
        <f t="shared" si="688"/>
        <v>4419/011</v>
      </c>
    </row>
    <row r="1222" spans="1:70" ht="12.75" customHeight="1">
      <c r="A1222" t="str">
        <f t="shared" si="683"/>
        <v>4419/015</v>
      </c>
      <c r="B1222" s="133">
        <v>1232</v>
      </c>
      <c r="C1222" s="1" t="s">
        <v>7949</v>
      </c>
      <c r="D1222" s="32" t="s">
        <v>1931</v>
      </c>
      <c r="E1222" s="1" t="s">
        <v>8262</v>
      </c>
      <c r="F1222" s="1" t="s">
        <v>5684</v>
      </c>
      <c r="G1222" s="1" t="s">
        <v>8263</v>
      </c>
      <c r="H1222" s="1" t="s">
        <v>8264</v>
      </c>
      <c r="I1222" s="1" t="s">
        <v>5760</v>
      </c>
      <c r="J1222" s="1"/>
      <c r="K1222" s="1">
        <v>0.25</v>
      </c>
      <c r="L1222" s="32" t="s">
        <v>4049</v>
      </c>
      <c r="M1222" s="8" t="s">
        <v>11849</v>
      </c>
      <c r="N1222" s="2" t="s">
        <v>11971</v>
      </c>
      <c r="O1222" s="173"/>
      <c r="P1222" s="168">
        <f t="shared" si="713"/>
        <v>1219</v>
      </c>
      <c r="Q1222" s="138">
        <f t="shared" si="707"/>
        <v>12</v>
      </c>
      <c r="R1222" s="138" t="e">
        <f t="shared" si="708"/>
        <v>#VALUE!</v>
      </c>
      <c r="S1222" s="138" t="e">
        <f t="shared" si="709"/>
        <v>#VALUE!</v>
      </c>
      <c r="T1222" s="138" t="e">
        <f t="shared" si="710"/>
        <v>#VALUE!</v>
      </c>
      <c r="U1222" s="138" t="e">
        <f t="shared" si="711"/>
        <v>#VALUE!</v>
      </c>
      <c r="V1222" s="138" t="e">
        <f t="shared" si="712"/>
        <v>#VALUE!</v>
      </c>
      <c r="W1222" s="158" t="str">
        <f t="shared" si="689"/>
        <v>выходной</v>
      </c>
      <c r="X1222" s="159" t="e">
        <f>HLOOKUP(SEARCH("2",$M1222)-1,$Q$3:$V1222,$P1222+1,FALSE)</f>
        <v>#N/A</v>
      </c>
      <c r="Y1222" s="160" t="str">
        <f t="shared" si="690"/>
        <v>08:00 12:30</v>
      </c>
      <c r="Z1222" s="161" t="e">
        <f t="shared" si="691"/>
        <v>#VALUE!</v>
      </c>
      <c r="AA1222" s="158" t="str">
        <f t="shared" si="692"/>
        <v>08:00 12:30</v>
      </c>
      <c r="AB1222" s="159" t="e">
        <f>HLOOKUP(SEARCH("3",$M1222)-1,$Q$3:$V1222,$P1222+1,FALSE)</f>
        <v>#VALUE!</v>
      </c>
      <c r="AC1222" s="160" t="e">
        <f t="shared" si="693"/>
        <v>#VALUE!</v>
      </c>
      <c r="AD1222" s="161" t="e">
        <f t="shared" si="694"/>
        <v>#VALUE!</v>
      </c>
      <c r="AE1222" s="158" t="str">
        <f t="shared" si="695"/>
        <v>выходной</v>
      </c>
      <c r="AF1222" s="159" t="e">
        <f>HLOOKUP(SEARCH("4",$M1222)-1,$Q$3:$V1222,$P1222+1,FALSE)</f>
        <v>#VALUE!</v>
      </c>
      <c r="AG1222" s="161" t="e">
        <f t="shared" si="696"/>
        <v>#VALUE!</v>
      </c>
      <c r="AH1222" s="161" t="e">
        <f t="shared" si="697"/>
        <v>#VALUE!</v>
      </c>
      <c r="AI1222" s="158" t="str">
        <f t="shared" si="698"/>
        <v>выходной</v>
      </c>
      <c r="AJ1222" s="159">
        <f>HLOOKUP(SEARCH("5",$M1222)-1,$Q$3:$V1222,$P1222+1,FALSE)</f>
        <v>12</v>
      </c>
      <c r="AK1222" s="161" t="str">
        <f t="shared" si="699"/>
        <v>08:00 12:30</v>
      </c>
      <c r="AL1222" s="161" t="e">
        <f t="shared" si="700"/>
        <v>#VALUE!</v>
      </c>
      <c r="AM1222" s="158" t="str">
        <f t="shared" si="701"/>
        <v>08:00 12:30</v>
      </c>
      <c r="AN1222" s="159" t="e">
        <f>HLOOKUP(SEARCH("6",$M1222)-1,$Q$3:$V1222,$P1222+1,FALSE)</f>
        <v>#VALUE!</v>
      </c>
      <c r="AO1222" s="161" t="e">
        <f t="shared" si="702"/>
        <v>#VALUE!</v>
      </c>
      <c r="AP1222" s="161" t="e">
        <f t="shared" si="703"/>
        <v>#VALUE!</v>
      </c>
      <c r="AQ1222" s="162" t="str">
        <f t="shared" si="704"/>
        <v>выходной</v>
      </c>
      <c r="AR1222" s="163" t="e">
        <f>HLOOKUP(SEARCH("7",$M1222)-1,$Q$3:$V1222,$P1222+1,FALSE)</f>
        <v>#VALUE!</v>
      </c>
      <c r="AS1222" s="164" t="str">
        <f t="shared" si="705"/>
        <v>выходной</v>
      </c>
      <c r="AT1222" s="142"/>
      <c r="AU1222" s="11" t="str">
        <f>IF(ISERROR(VLOOKUP(B1222,'РЕОРГ 2008'!$A:$B,2,FALSE)),"",VLOOKUP(B1222,'РЕОРГ 2008'!$A:$B,2,FALSE))</f>
        <v/>
      </c>
      <c r="AV1222" s="12" t="str">
        <f t="shared" si="706"/>
        <v>Опер.касса №339/015</v>
      </c>
      <c r="AW1222" s="31" t="e">
        <f>LEFT(#REF!,2)</f>
        <v>#REF!</v>
      </c>
      <c r="AX1222" s="12" t="str">
        <f t="shared" si="684"/>
        <v>339/015</v>
      </c>
      <c r="AZ1222" t="str">
        <f>IF(ISERROR(VLOOKUP(B1222,'РЕОРГ 01.08.2009'!$A:$B,2,FALSE)),"",VLOOKUP(B1222,'РЕОРГ 01.08.2009'!$A:$B,2,FALSE))</f>
        <v>Опер.касса №339/015</v>
      </c>
      <c r="BA1222" s="12" t="str">
        <f t="shared" si="679"/>
        <v>Опер.касса №339/015</v>
      </c>
      <c r="BB1222" t="e">
        <f>LEFT(#REF!,2)</f>
        <v>#REF!</v>
      </c>
      <c r="BC1222" s="12" t="str">
        <f t="shared" si="685"/>
        <v>339/015</v>
      </c>
      <c r="BE1222" t="str">
        <f>IF(ISERROR(VLOOKUP(B1222,'РЕОРГ 01.10.2009'!A:C,3,FALSE)),"",VLOOKUP(B1222,'РЕОРГ 01.10.2009'!A:C,3,FALSE))</f>
        <v/>
      </c>
      <c r="BF1222" s="12" t="str">
        <f t="shared" si="680"/>
        <v>Опер.касса №4419/015</v>
      </c>
      <c r="BG1222" t="e">
        <f>LEFT(#REF!,2)</f>
        <v>#REF!</v>
      </c>
      <c r="BH1222" s="12" t="str">
        <f t="shared" si="686"/>
        <v>4419/015</v>
      </c>
      <c r="BJ1222" t="str">
        <f>IF(ISERROR(VLOOKUP($B1222,'РЕОРГ 01.05.2010'!A:B,2,FALSE)),"",VLOOKUP($B1222,'РЕОРГ 01.05.2010'!A:B,2,FALSE))</f>
        <v/>
      </c>
      <c r="BK1222" s="12" t="str">
        <f t="shared" si="681"/>
        <v>Опер.касса №4419/015</v>
      </c>
      <c r="BL1222" t="e">
        <f>LEFT(#REF!,2)</f>
        <v>#REF!</v>
      </c>
      <c r="BM1222" s="12" t="str">
        <f t="shared" si="687"/>
        <v>4419/015</v>
      </c>
      <c r="BO1222" t="str">
        <f>IF(ISERROR(VLOOKUP($B1222,'РЕОРГ 01.08.2010'!A:B,2,FALSE)),"",VLOOKUP($B1222,'РЕОРГ 01.08.2010'!A:B,2,FALSE))</f>
        <v/>
      </c>
      <c r="BP1222" s="12" t="str">
        <f t="shared" si="682"/>
        <v>Опер.касса №4419/015</v>
      </c>
      <c r="BQ1222" t="e">
        <f>LEFT(#REF!,2)</f>
        <v>#REF!</v>
      </c>
      <c r="BR1222" s="12" t="str">
        <f t="shared" si="688"/>
        <v>4419/015</v>
      </c>
    </row>
    <row r="1223" spans="1:70" ht="12.75" customHeight="1">
      <c r="A1223" t="str">
        <f t="shared" si="683"/>
        <v>4419/017</v>
      </c>
      <c r="B1223" s="133">
        <v>1350</v>
      </c>
      <c r="C1223" s="1" t="s">
        <v>8904</v>
      </c>
      <c r="D1223" s="32" t="s">
        <v>1931</v>
      </c>
      <c r="E1223" s="1" t="s">
        <v>8905</v>
      </c>
      <c r="F1223" s="1" t="s">
        <v>5684</v>
      </c>
      <c r="G1223" s="1" t="s">
        <v>8906</v>
      </c>
      <c r="H1223" s="1" t="s">
        <v>11016</v>
      </c>
      <c r="I1223" s="1" t="s">
        <v>9500</v>
      </c>
      <c r="J1223" s="1"/>
      <c r="K1223" s="1">
        <v>0.25</v>
      </c>
      <c r="L1223" s="32" t="s">
        <v>4049</v>
      </c>
      <c r="M1223" s="8" t="s">
        <v>11849</v>
      </c>
      <c r="N1223" s="2" t="s">
        <v>11953</v>
      </c>
      <c r="O1223" s="173"/>
      <c r="P1223" s="168">
        <f t="shared" si="713"/>
        <v>1220</v>
      </c>
      <c r="Q1223" s="138">
        <f t="shared" si="707"/>
        <v>12</v>
      </c>
      <c r="R1223" s="138" t="e">
        <f t="shared" si="708"/>
        <v>#VALUE!</v>
      </c>
      <c r="S1223" s="138" t="e">
        <f t="shared" si="709"/>
        <v>#VALUE!</v>
      </c>
      <c r="T1223" s="138" t="e">
        <f t="shared" si="710"/>
        <v>#VALUE!</v>
      </c>
      <c r="U1223" s="138" t="e">
        <f t="shared" si="711"/>
        <v>#VALUE!</v>
      </c>
      <c r="V1223" s="138" t="e">
        <f t="shared" si="712"/>
        <v>#VALUE!</v>
      </c>
      <c r="W1223" s="158" t="str">
        <f t="shared" si="689"/>
        <v>выходной</v>
      </c>
      <c r="X1223" s="159" t="e">
        <f>HLOOKUP(SEARCH("2",$M1223)-1,$Q$3:$V1223,$P1223+1,FALSE)</f>
        <v>#N/A</v>
      </c>
      <c r="Y1223" s="160" t="str">
        <f t="shared" si="690"/>
        <v>09:00 13:30</v>
      </c>
      <c r="Z1223" s="161" t="e">
        <f t="shared" si="691"/>
        <v>#VALUE!</v>
      </c>
      <c r="AA1223" s="158" t="str">
        <f t="shared" si="692"/>
        <v>09:00 13:30</v>
      </c>
      <c r="AB1223" s="159" t="e">
        <f>HLOOKUP(SEARCH("3",$M1223)-1,$Q$3:$V1223,$P1223+1,FALSE)</f>
        <v>#VALUE!</v>
      </c>
      <c r="AC1223" s="160" t="e">
        <f t="shared" si="693"/>
        <v>#VALUE!</v>
      </c>
      <c r="AD1223" s="161" t="e">
        <f t="shared" si="694"/>
        <v>#VALUE!</v>
      </c>
      <c r="AE1223" s="158" t="str">
        <f t="shared" si="695"/>
        <v>выходной</v>
      </c>
      <c r="AF1223" s="159" t="e">
        <f>HLOOKUP(SEARCH("4",$M1223)-1,$Q$3:$V1223,$P1223+1,FALSE)</f>
        <v>#VALUE!</v>
      </c>
      <c r="AG1223" s="161" t="e">
        <f t="shared" si="696"/>
        <v>#VALUE!</v>
      </c>
      <c r="AH1223" s="161" t="e">
        <f t="shared" si="697"/>
        <v>#VALUE!</v>
      </c>
      <c r="AI1223" s="158" t="str">
        <f t="shared" si="698"/>
        <v>выходной</v>
      </c>
      <c r="AJ1223" s="159">
        <f>HLOOKUP(SEARCH("5",$M1223)-1,$Q$3:$V1223,$P1223+1,FALSE)</f>
        <v>12</v>
      </c>
      <c r="AK1223" s="161" t="str">
        <f t="shared" si="699"/>
        <v>09:00 13:30</v>
      </c>
      <c r="AL1223" s="161" t="e">
        <f t="shared" si="700"/>
        <v>#VALUE!</v>
      </c>
      <c r="AM1223" s="158" t="str">
        <f t="shared" si="701"/>
        <v>09:00 13:30</v>
      </c>
      <c r="AN1223" s="159" t="e">
        <f>HLOOKUP(SEARCH("6",$M1223)-1,$Q$3:$V1223,$P1223+1,FALSE)</f>
        <v>#VALUE!</v>
      </c>
      <c r="AO1223" s="161" t="e">
        <f t="shared" si="702"/>
        <v>#VALUE!</v>
      </c>
      <c r="AP1223" s="161" t="e">
        <f t="shared" si="703"/>
        <v>#VALUE!</v>
      </c>
      <c r="AQ1223" s="162" t="str">
        <f t="shared" si="704"/>
        <v>выходной</v>
      </c>
      <c r="AR1223" s="163" t="e">
        <f>HLOOKUP(SEARCH("7",$M1223)-1,$Q$3:$V1223,$P1223+1,FALSE)</f>
        <v>#VALUE!</v>
      </c>
      <c r="AS1223" s="164" t="str">
        <f t="shared" si="705"/>
        <v>выходной</v>
      </c>
      <c r="AT1223" s="142"/>
      <c r="AU1223" s="11" t="str">
        <f>IF(ISERROR(VLOOKUP(B1223,'РЕОРГ 2008'!$A:$B,2,FALSE)),"",VLOOKUP(B1223,'РЕОРГ 2008'!$A:$B,2,FALSE))</f>
        <v/>
      </c>
      <c r="AV1223" s="12" t="str">
        <f t="shared" si="706"/>
        <v>Опер.касса №4419/017</v>
      </c>
      <c r="AW1223" s="31" t="e">
        <f>LEFT(#REF!,2)</f>
        <v>#REF!</v>
      </c>
      <c r="AX1223" s="12" t="str">
        <f t="shared" si="684"/>
        <v>4419/017</v>
      </c>
      <c r="AZ1223" t="str">
        <f>IF(ISERROR(VLOOKUP(B1223,'РЕОРГ 01.08.2009'!$A:$B,2,FALSE)),"",VLOOKUP(B1223,'РЕОРГ 01.08.2009'!$A:$B,2,FALSE))</f>
        <v/>
      </c>
      <c r="BA1223" s="12" t="str">
        <f t="shared" si="679"/>
        <v>Опер.касса №4419/017</v>
      </c>
      <c r="BB1223" t="e">
        <f>LEFT(#REF!,2)</f>
        <v>#REF!</v>
      </c>
      <c r="BC1223" s="12" t="str">
        <f t="shared" si="685"/>
        <v>4419/017</v>
      </c>
      <c r="BE1223" t="str">
        <f>IF(ISERROR(VLOOKUP(B1223,'РЕОРГ 01.10.2009'!A:C,3,FALSE)),"",VLOOKUP(B1223,'РЕОРГ 01.10.2009'!A:C,3,FALSE))</f>
        <v/>
      </c>
      <c r="BF1223" s="12" t="str">
        <f t="shared" si="680"/>
        <v>Опер.касса №4419/017</v>
      </c>
      <c r="BG1223" t="e">
        <f>LEFT(#REF!,2)</f>
        <v>#REF!</v>
      </c>
      <c r="BH1223" s="12" t="str">
        <f t="shared" si="686"/>
        <v>4419/017</v>
      </c>
      <c r="BJ1223" t="str">
        <f>IF(ISERROR(VLOOKUP($B1223,'РЕОРГ 01.05.2010'!A:B,2,FALSE)),"",VLOOKUP($B1223,'РЕОРГ 01.05.2010'!A:B,2,FALSE))</f>
        <v/>
      </c>
      <c r="BK1223" s="12" t="str">
        <f t="shared" si="681"/>
        <v>Опер.касса №4419/017</v>
      </c>
      <c r="BL1223" t="e">
        <f>LEFT(#REF!,2)</f>
        <v>#REF!</v>
      </c>
      <c r="BM1223" s="12" t="str">
        <f t="shared" si="687"/>
        <v>4419/017</v>
      </c>
      <c r="BO1223" t="str">
        <f>IF(ISERROR(VLOOKUP($B1223,'РЕОРГ 01.08.2010'!A:B,2,FALSE)),"",VLOOKUP($B1223,'РЕОРГ 01.08.2010'!A:B,2,FALSE))</f>
        <v/>
      </c>
      <c r="BP1223" s="12" t="str">
        <f t="shared" si="682"/>
        <v>Опер.касса №4419/017</v>
      </c>
      <c r="BQ1223" t="e">
        <f>LEFT(#REF!,2)</f>
        <v>#REF!</v>
      </c>
      <c r="BR1223" s="12" t="str">
        <f t="shared" si="688"/>
        <v>4419/017</v>
      </c>
    </row>
    <row r="1224" spans="1:70" ht="12.75" customHeight="1">
      <c r="A1224" t="str">
        <f t="shared" si="683"/>
        <v>4419/020</v>
      </c>
      <c r="B1224" s="133">
        <v>1360</v>
      </c>
      <c r="C1224" s="1" t="s">
        <v>7952</v>
      </c>
      <c r="D1224" s="32" t="s">
        <v>7017</v>
      </c>
      <c r="E1224" s="1" t="s">
        <v>5413</v>
      </c>
      <c r="F1224" s="1" t="s">
        <v>5684</v>
      </c>
      <c r="G1224" s="1" t="s">
        <v>5414</v>
      </c>
      <c r="H1224" s="1" t="s">
        <v>5415</v>
      </c>
      <c r="I1224" s="1" t="s">
        <v>2977</v>
      </c>
      <c r="J1224" s="1"/>
      <c r="K1224" s="1">
        <v>14.15</v>
      </c>
      <c r="L1224" s="32" t="s">
        <v>4052</v>
      </c>
      <c r="M1224" s="8" t="s">
        <v>11773</v>
      </c>
      <c r="N1224" s="2" t="s">
        <v>12491</v>
      </c>
      <c r="O1224" s="173"/>
      <c r="P1224" s="168">
        <f t="shared" si="713"/>
        <v>1221</v>
      </c>
      <c r="Q1224" s="138">
        <f t="shared" si="707"/>
        <v>12</v>
      </c>
      <c r="R1224" s="138">
        <f t="shared" si="708"/>
        <v>24</v>
      </c>
      <c r="S1224" s="138">
        <f t="shared" si="709"/>
        <v>36</v>
      </c>
      <c r="T1224" s="138">
        <f t="shared" si="710"/>
        <v>48</v>
      </c>
      <c r="U1224" s="138">
        <f t="shared" si="711"/>
        <v>60</v>
      </c>
      <c r="V1224" s="138" t="e">
        <f t="shared" si="712"/>
        <v>#VALUE!</v>
      </c>
      <c r="W1224" s="158" t="str">
        <f t="shared" si="689"/>
        <v>08:00 18:00</v>
      </c>
      <c r="X1224" s="159">
        <f>HLOOKUP(SEARCH("2",$M1224)-1,$Q$3:$V1224,$P1224+1,FALSE)</f>
        <v>12</v>
      </c>
      <c r="Y1224" s="160" t="str">
        <f t="shared" si="690"/>
        <v>08:00 18:00|08:00 18:00|08:00 18:00|08:00 18:00|08:30 15:00</v>
      </c>
      <c r="Z1224" s="161" t="str">
        <f t="shared" si="691"/>
        <v>08:00 18:00</v>
      </c>
      <c r="AA1224" s="158" t="str">
        <f t="shared" si="692"/>
        <v>08:00 18:00</v>
      </c>
      <c r="AB1224" s="159">
        <f>HLOOKUP(SEARCH("3",$M1224)-1,$Q$3:$V1224,$P1224+1,FALSE)</f>
        <v>24</v>
      </c>
      <c r="AC1224" s="160" t="str">
        <f t="shared" si="693"/>
        <v>08:00 18:00|08:00 18:00|08:00 18:00|08:30 15:00</v>
      </c>
      <c r="AD1224" s="161" t="str">
        <f t="shared" si="694"/>
        <v>08:00 18:00</v>
      </c>
      <c r="AE1224" s="158" t="str">
        <f t="shared" si="695"/>
        <v>08:00 18:00</v>
      </c>
      <c r="AF1224" s="159">
        <f>HLOOKUP(SEARCH("4",$M1224)-1,$Q$3:$V1224,$P1224+1,FALSE)</f>
        <v>36</v>
      </c>
      <c r="AG1224" s="161" t="str">
        <f t="shared" si="696"/>
        <v>08:00 18:00|08:00 18:00|08:30 15:00</v>
      </c>
      <c r="AH1224" s="161" t="str">
        <f t="shared" si="697"/>
        <v>08:00 18:00</v>
      </c>
      <c r="AI1224" s="158" t="str">
        <f t="shared" si="698"/>
        <v>08:00 18:00</v>
      </c>
      <c r="AJ1224" s="159">
        <f>HLOOKUP(SEARCH("5",$M1224)-1,$Q$3:$V1224,$P1224+1,FALSE)</f>
        <v>48</v>
      </c>
      <c r="AK1224" s="161" t="str">
        <f t="shared" si="699"/>
        <v>08:00 18:00|08:30 15:00</v>
      </c>
      <c r="AL1224" s="161" t="str">
        <f t="shared" si="700"/>
        <v>08:00 18:00</v>
      </c>
      <c r="AM1224" s="158" t="str">
        <f t="shared" si="701"/>
        <v>08:00 18:00</v>
      </c>
      <c r="AN1224" s="159">
        <f>HLOOKUP(SEARCH("6",$M1224)-1,$Q$3:$V1224,$P1224+1,FALSE)</f>
        <v>60</v>
      </c>
      <c r="AO1224" s="161" t="str">
        <f t="shared" si="702"/>
        <v>08:30 15:00</v>
      </c>
      <c r="AP1224" s="161" t="e">
        <f t="shared" si="703"/>
        <v>#VALUE!</v>
      </c>
      <c r="AQ1224" s="162" t="str">
        <f t="shared" si="704"/>
        <v>08:30 15:00</v>
      </c>
      <c r="AR1224" s="163" t="e">
        <f>HLOOKUP(SEARCH("7",$M1224)-1,$Q$3:$V1224,$P1224+1,FALSE)</f>
        <v>#VALUE!</v>
      </c>
      <c r="AS1224" s="164" t="str">
        <f t="shared" si="705"/>
        <v>выходной</v>
      </c>
      <c r="AT1224" s="142"/>
      <c r="AU1224" s="11" t="str">
        <f>IF(ISERROR(VLOOKUP(B1224,'РЕОРГ 2008'!$A:$B,2,FALSE)),"",VLOOKUP(B1224,'РЕОРГ 2008'!$A:$B,2,FALSE))</f>
        <v/>
      </c>
      <c r="AV1224" s="12" t="str">
        <f t="shared" si="706"/>
        <v>Кильмезское отделение №4420</v>
      </c>
      <c r="AW1224" s="31" t="e">
        <f>LEFT(#REF!,2)</f>
        <v>#REF!</v>
      </c>
      <c r="AX1224" s="12" t="str">
        <f t="shared" si="684"/>
        <v>4420</v>
      </c>
      <c r="AZ1224" t="str">
        <f>IF(ISERROR(VLOOKUP(B1224,'РЕОРГ 01.08.2009'!$A:$B,2,FALSE)),"",VLOOKUP(B1224,'РЕОРГ 01.08.2009'!$A:$B,2,FALSE))</f>
        <v>Кильмезское отделение №4420</v>
      </c>
      <c r="BA1224" s="12" t="str">
        <f t="shared" si="679"/>
        <v>Кильмезское отделение №4420</v>
      </c>
      <c r="BB1224" t="e">
        <f>LEFT(#REF!,2)</f>
        <v>#REF!</v>
      </c>
      <c r="BC1224" s="12" t="str">
        <f t="shared" si="685"/>
        <v>4420</v>
      </c>
      <c r="BE1224" t="str">
        <f>IF(ISERROR(VLOOKUP(B1224,'РЕОРГ 01.10.2009'!A:C,3,FALSE)),"",VLOOKUP(B1224,'РЕОРГ 01.10.2009'!A:C,3,FALSE))</f>
        <v/>
      </c>
      <c r="BF1224" s="12" t="str">
        <f t="shared" si="680"/>
        <v>Доп.офис №4419/020</v>
      </c>
      <c r="BG1224" t="e">
        <f>LEFT(#REF!,2)</f>
        <v>#REF!</v>
      </c>
      <c r="BH1224" s="12" t="str">
        <f t="shared" si="686"/>
        <v>4419/020</v>
      </c>
      <c r="BJ1224" t="str">
        <f>IF(ISERROR(VLOOKUP($B1224,'РЕОРГ 01.05.2010'!A:B,2,FALSE)),"",VLOOKUP($B1224,'РЕОРГ 01.05.2010'!A:B,2,FALSE))</f>
        <v/>
      </c>
      <c r="BK1224" s="12" t="str">
        <f t="shared" si="681"/>
        <v>Доп.офис №4419/020</v>
      </c>
      <c r="BL1224" t="e">
        <f>LEFT(#REF!,2)</f>
        <v>#REF!</v>
      </c>
      <c r="BM1224" s="12" t="str">
        <f t="shared" si="687"/>
        <v>4419/020</v>
      </c>
      <c r="BO1224" t="str">
        <f>IF(ISERROR(VLOOKUP($B1224,'РЕОРГ 01.08.2010'!A:B,2,FALSE)),"",VLOOKUP($B1224,'РЕОРГ 01.08.2010'!A:B,2,FALSE))</f>
        <v/>
      </c>
      <c r="BP1224" s="12" t="str">
        <f t="shared" si="682"/>
        <v>Доп.офис №4419/020</v>
      </c>
      <c r="BQ1224" t="e">
        <f>LEFT(#REF!,2)</f>
        <v>#REF!</v>
      </c>
      <c r="BR1224" s="12" t="str">
        <f t="shared" si="688"/>
        <v>4419/020</v>
      </c>
    </row>
    <row r="1225" spans="1:70" ht="12.75" customHeight="1">
      <c r="A1225" t="str">
        <f t="shared" si="683"/>
        <v>4419/024</v>
      </c>
      <c r="B1225" s="133">
        <v>1364</v>
      </c>
      <c r="C1225" s="1" t="s">
        <v>7953</v>
      </c>
      <c r="D1225" s="32" t="s">
        <v>1931</v>
      </c>
      <c r="E1225" s="1" t="s">
        <v>5427</v>
      </c>
      <c r="F1225" s="1" t="s">
        <v>5684</v>
      </c>
      <c r="G1225" s="1" t="s">
        <v>5790</v>
      </c>
      <c r="H1225" s="1" t="s">
        <v>260</v>
      </c>
      <c r="I1225" s="1" t="s">
        <v>5791</v>
      </c>
      <c r="J1225" s="1"/>
      <c r="K1225" s="1">
        <v>0.25</v>
      </c>
      <c r="L1225" s="32" t="s">
        <v>4049</v>
      </c>
      <c r="M1225" s="8" t="s">
        <v>11929</v>
      </c>
      <c r="N1225" s="2" t="s">
        <v>11971</v>
      </c>
      <c r="O1225" s="173"/>
      <c r="P1225" s="168">
        <f t="shared" si="713"/>
        <v>1222</v>
      </c>
      <c r="Q1225" s="138">
        <f t="shared" si="707"/>
        <v>12</v>
      </c>
      <c r="R1225" s="138" t="e">
        <f t="shared" si="708"/>
        <v>#VALUE!</v>
      </c>
      <c r="S1225" s="138" t="e">
        <f t="shared" si="709"/>
        <v>#VALUE!</v>
      </c>
      <c r="T1225" s="138" t="e">
        <f t="shared" si="710"/>
        <v>#VALUE!</v>
      </c>
      <c r="U1225" s="138" t="e">
        <f t="shared" si="711"/>
        <v>#VALUE!</v>
      </c>
      <c r="V1225" s="138" t="e">
        <f t="shared" si="712"/>
        <v>#VALUE!</v>
      </c>
      <c r="W1225" s="158" t="str">
        <f t="shared" si="689"/>
        <v>08:00 12:30</v>
      </c>
      <c r="X1225" s="159" t="e">
        <f>HLOOKUP(SEARCH("2",$M1225)-1,$Q$3:$V1225,$P1225+1,FALSE)</f>
        <v>#VALUE!</v>
      </c>
      <c r="Y1225" s="160" t="e">
        <f t="shared" si="690"/>
        <v>#VALUE!</v>
      </c>
      <c r="Z1225" s="161" t="e">
        <f t="shared" si="691"/>
        <v>#VALUE!</v>
      </c>
      <c r="AA1225" s="158" t="str">
        <f t="shared" si="692"/>
        <v>выходной</v>
      </c>
      <c r="AB1225" s="159">
        <f>HLOOKUP(SEARCH("3",$M1225)-1,$Q$3:$V1225,$P1225+1,FALSE)</f>
        <v>12</v>
      </c>
      <c r="AC1225" s="160" t="str">
        <f t="shared" si="693"/>
        <v>08:00 12:30</v>
      </c>
      <c r="AD1225" s="161" t="e">
        <f t="shared" si="694"/>
        <v>#VALUE!</v>
      </c>
      <c r="AE1225" s="158" t="str">
        <f t="shared" si="695"/>
        <v>08:00 12:30</v>
      </c>
      <c r="AF1225" s="159" t="e">
        <f>HLOOKUP(SEARCH("4",$M1225)-1,$Q$3:$V1225,$P1225+1,FALSE)</f>
        <v>#VALUE!</v>
      </c>
      <c r="AG1225" s="161" t="e">
        <f t="shared" si="696"/>
        <v>#VALUE!</v>
      </c>
      <c r="AH1225" s="161" t="e">
        <f t="shared" si="697"/>
        <v>#VALUE!</v>
      </c>
      <c r="AI1225" s="158" t="str">
        <f t="shared" si="698"/>
        <v>выходной</v>
      </c>
      <c r="AJ1225" s="159" t="e">
        <f>HLOOKUP(SEARCH("5",$M1225)-1,$Q$3:$V1225,$P1225+1,FALSE)</f>
        <v>#VALUE!</v>
      </c>
      <c r="AK1225" s="161" t="e">
        <f t="shared" si="699"/>
        <v>#VALUE!</v>
      </c>
      <c r="AL1225" s="161" t="e">
        <f t="shared" si="700"/>
        <v>#VALUE!</v>
      </c>
      <c r="AM1225" s="158" t="str">
        <f t="shared" si="701"/>
        <v>выходной</v>
      </c>
      <c r="AN1225" s="159" t="e">
        <f>HLOOKUP(SEARCH("6",$M1225)-1,$Q$3:$V1225,$P1225+1,FALSE)</f>
        <v>#VALUE!</v>
      </c>
      <c r="AO1225" s="161" t="e">
        <f t="shared" si="702"/>
        <v>#VALUE!</v>
      </c>
      <c r="AP1225" s="161" t="e">
        <f t="shared" si="703"/>
        <v>#VALUE!</v>
      </c>
      <c r="AQ1225" s="162" t="str">
        <f t="shared" si="704"/>
        <v>выходной</v>
      </c>
      <c r="AR1225" s="163" t="e">
        <f>HLOOKUP(SEARCH("7",$M1225)-1,$Q$3:$V1225,$P1225+1,FALSE)</f>
        <v>#VALUE!</v>
      </c>
      <c r="AS1225" s="164" t="str">
        <f t="shared" si="705"/>
        <v>выходной</v>
      </c>
      <c r="AT1225" s="142"/>
      <c r="AU1225" s="11" t="str">
        <f>IF(ISERROR(VLOOKUP(B1225,'РЕОРГ 2008'!$A:$B,2,FALSE)),"",VLOOKUP(B1225,'РЕОРГ 2008'!$A:$B,2,FALSE))</f>
        <v/>
      </c>
      <c r="AV1225" s="12" t="str">
        <f t="shared" si="706"/>
        <v>Опер.касса №4420/024</v>
      </c>
      <c r="AW1225" s="31" t="e">
        <f>LEFT(#REF!,2)</f>
        <v>#REF!</v>
      </c>
      <c r="AX1225" s="12" t="str">
        <f t="shared" si="684"/>
        <v>4420/024</v>
      </c>
      <c r="AZ1225" t="str">
        <f>IF(ISERROR(VLOOKUP(B1225,'РЕОРГ 01.08.2009'!$A:$B,2,FALSE)),"",VLOOKUP(B1225,'РЕОРГ 01.08.2009'!$A:$B,2,FALSE))</f>
        <v>Опер.касса №4420/024</v>
      </c>
      <c r="BA1225" s="12" t="str">
        <f t="shared" si="679"/>
        <v>Опер.касса №4420/024</v>
      </c>
      <c r="BB1225" t="e">
        <f>LEFT(#REF!,2)</f>
        <v>#REF!</v>
      </c>
      <c r="BC1225" s="12" t="str">
        <f t="shared" si="685"/>
        <v>4420/024</v>
      </c>
      <c r="BE1225" t="str">
        <f>IF(ISERROR(VLOOKUP(B1225,'РЕОРГ 01.10.2009'!A:C,3,FALSE)),"",VLOOKUP(B1225,'РЕОРГ 01.10.2009'!A:C,3,FALSE))</f>
        <v/>
      </c>
      <c r="BF1225" s="12" t="str">
        <f t="shared" si="680"/>
        <v>Опер.касса №4419/024</v>
      </c>
      <c r="BG1225" t="e">
        <f>LEFT(#REF!,2)</f>
        <v>#REF!</v>
      </c>
      <c r="BH1225" s="12" t="str">
        <f t="shared" si="686"/>
        <v>4419/024</v>
      </c>
      <c r="BJ1225" t="str">
        <f>IF(ISERROR(VLOOKUP($B1225,'РЕОРГ 01.05.2010'!A:B,2,FALSE)),"",VLOOKUP($B1225,'РЕОРГ 01.05.2010'!A:B,2,FALSE))</f>
        <v/>
      </c>
      <c r="BK1225" s="12" t="str">
        <f t="shared" si="681"/>
        <v>Опер.касса №4419/024</v>
      </c>
      <c r="BL1225" t="e">
        <f>LEFT(#REF!,2)</f>
        <v>#REF!</v>
      </c>
      <c r="BM1225" s="12" t="str">
        <f t="shared" si="687"/>
        <v>4419/024</v>
      </c>
      <c r="BO1225" t="str">
        <f>IF(ISERROR(VLOOKUP($B1225,'РЕОРГ 01.08.2010'!A:B,2,FALSE)),"",VLOOKUP($B1225,'РЕОРГ 01.08.2010'!A:B,2,FALSE))</f>
        <v/>
      </c>
      <c r="BP1225" s="12" t="str">
        <f t="shared" si="682"/>
        <v>Опер.касса №4419/024</v>
      </c>
      <c r="BQ1225" t="e">
        <f>LEFT(#REF!,2)</f>
        <v>#REF!</v>
      </c>
      <c r="BR1225" s="12" t="str">
        <f t="shared" si="688"/>
        <v>4419/024</v>
      </c>
    </row>
    <row r="1226" spans="1:70" ht="12.75" customHeight="1">
      <c r="A1226" t="str">
        <f t="shared" si="683"/>
        <v>4419/025</v>
      </c>
      <c r="B1226" s="133">
        <v>1365</v>
      </c>
      <c r="C1226" s="1" t="s">
        <v>7954</v>
      </c>
      <c r="D1226" s="32" t="s">
        <v>1931</v>
      </c>
      <c r="E1226" s="1" t="s">
        <v>5404</v>
      </c>
      <c r="F1226" s="1" t="s">
        <v>5684</v>
      </c>
      <c r="G1226" s="1" t="s">
        <v>5429</v>
      </c>
      <c r="H1226" s="1" t="s">
        <v>5430</v>
      </c>
      <c r="I1226" s="1" t="s">
        <v>2978</v>
      </c>
      <c r="J1226" s="1"/>
      <c r="K1226" s="1">
        <v>0.4</v>
      </c>
      <c r="L1226" s="32" t="s">
        <v>4049</v>
      </c>
      <c r="M1226" s="8" t="s">
        <v>12070</v>
      </c>
      <c r="N1226" s="2" t="s">
        <v>12490</v>
      </c>
      <c r="O1226" s="173"/>
      <c r="P1226" s="168">
        <f t="shared" si="713"/>
        <v>1223</v>
      </c>
      <c r="Q1226" s="138">
        <f t="shared" si="707"/>
        <v>25</v>
      </c>
      <c r="R1226" s="138" t="e">
        <f t="shared" si="708"/>
        <v>#VALUE!</v>
      </c>
      <c r="S1226" s="138" t="e">
        <f t="shared" si="709"/>
        <v>#VALUE!</v>
      </c>
      <c r="T1226" s="138" t="e">
        <f t="shared" si="710"/>
        <v>#VALUE!</v>
      </c>
      <c r="U1226" s="138" t="e">
        <f t="shared" si="711"/>
        <v>#VALUE!</v>
      </c>
      <c r="V1226" s="138" t="e">
        <f t="shared" si="712"/>
        <v>#VALUE!</v>
      </c>
      <c r="W1226" s="158" t="str">
        <f t="shared" si="689"/>
        <v>08:00 16:30(12:00 13:00)</v>
      </c>
      <c r="X1226" s="159" t="e">
        <f>HLOOKUP(SEARCH("2",$M1226)-1,$Q$3:$V1226,$P1226+1,FALSE)</f>
        <v>#VALUE!</v>
      </c>
      <c r="Y1226" s="160" t="e">
        <f t="shared" si="690"/>
        <v>#VALUE!</v>
      </c>
      <c r="Z1226" s="161" t="e">
        <f t="shared" si="691"/>
        <v>#VALUE!</v>
      </c>
      <c r="AA1226" s="158" t="str">
        <f t="shared" si="692"/>
        <v>выходной</v>
      </c>
      <c r="AB1226" s="159" t="e">
        <f>HLOOKUP(SEARCH("3",$M1226)-1,$Q$3:$V1226,$P1226+1,FALSE)</f>
        <v>#VALUE!</v>
      </c>
      <c r="AC1226" s="160" t="e">
        <f t="shared" si="693"/>
        <v>#VALUE!</v>
      </c>
      <c r="AD1226" s="161" t="e">
        <f t="shared" si="694"/>
        <v>#VALUE!</v>
      </c>
      <c r="AE1226" s="158" t="str">
        <f t="shared" si="695"/>
        <v>выходной</v>
      </c>
      <c r="AF1226" s="159" t="e">
        <f>HLOOKUP(SEARCH("4",$M1226)-1,$Q$3:$V1226,$P1226+1,FALSE)</f>
        <v>#VALUE!</v>
      </c>
      <c r="AG1226" s="161" t="e">
        <f t="shared" si="696"/>
        <v>#VALUE!</v>
      </c>
      <c r="AH1226" s="161" t="e">
        <f t="shared" si="697"/>
        <v>#VALUE!</v>
      </c>
      <c r="AI1226" s="158" t="str">
        <f t="shared" si="698"/>
        <v>выходной</v>
      </c>
      <c r="AJ1226" s="159">
        <f>HLOOKUP(SEARCH("5",$M1226)-1,$Q$3:$V1226,$P1226+1,FALSE)</f>
        <v>25</v>
      </c>
      <c r="AK1226" s="161" t="str">
        <f t="shared" si="699"/>
        <v>08:00 16:30(12:00 13:00)</v>
      </c>
      <c r="AL1226" s="161" t="e">
        <f t="shared" si="700"/>
        <v>#VALUE!</v>
      </c>
      <c r="AM1226" s="158" t="str">
        <f t="shared" si="701"/>
        <v>08:00 16:30(12:00 13:00)</v>
      </c>
      <c r="AN1226" s="159" t="e">
        <f>HLOOKUP(SEARCH("6",$M1226)-1,$Q$3:$V1226,$P1226+1,FALSE)</f>
        <v>#VALUE!</v>
      </c>
      <c r="AO1226" s="161" t="e">
        <f t="shared" si="702"/>
        <v>#VALUE!</v>
      </c>
      <c r="AP1226" s="161" t="e">
        <f t="shared" si="703"/>
        <v>#VALUE!</v>
      </c>
      <c r="AQ1226" s="162" t="str">
        <f t="shared" si="704"/>
        <v>выходной</v>
      </c>
      <c r="AR1226" s="163" t="e">
        <f>HLOOKUP(SEARCH("7",$M1226)-1,$Q$3:$V1226,$P1226+1,FALSE)</f>
        <v>#VALUE!</v>
      </c>
      <c r="AS1226" s="164" t="str">
        <f t="shared" si="705"/>
        <v>выходной</v>
      </c>
      <c r="AT1226" s="142"/>
      <c r="AU1226" s="11" t="str">
        <f>IF(ISERROR(VLOOKUP(B1226,'РЕОРГ 2008'!$A:$B,2,FALSE)),"",VLOOKUP(B1226,'РЕОРГ 2008'!$A:$B,2,FALSE))</f>
        <v/>
      </c>
      <c r="AV1226" s="12" t="str">
        <f t="shared" si="706"/>
        <v>Опер.касса №4420/025</v>
      </c>
      <c r="AW1226" s="31" t="e">
        <f>LEFT(#REF!,2)</f>
        <v>#REF!</v>
      </c>
      <c r="AX1226" s="12" t="str">
        <f t="shared" si="684"/>
        <v>4420/025</v>
      </c>
      <c r="AZ1226" t="str">
        <f>IF(ISERROR(VLOOKUP(B1226,'РЕОРГ 01.08.2009'!$A:$B,2,FALSE)),"",VLOOKUP(B1226,'РЕОРГ 01.08.2009'!$A:$B,2,FALSE))</f>
        <v>Опер.касса №4420/025</v>
      </c>
      <c r="BA1226" s="12" t="str">
        <f t="shared" si="679"/>
        <v>Опер.касса №4420/025</v>
      </c>
      <c r="BB1226" t="e">
        <f>LEFT(#REF!,2)</f>
        <v>#REF!</v>
      </c>
      <c r="BC1226" s="12" t="str">
        <f t="shared" si="685"/>
        <v>4420/025</v>
      </c>
      <c r="BE1226" t="str">
        <f>IF(ISERROR(VLOOKUP(B1226,'РЕОРГ 01.10.2009'!A:C,3,FALSE)),"",VLOOKUP(B1226,'РЕОРГ 01.10.2009'!A:C,3,FALSE))</f>
        <v/>
      </c>
      <c r="BF1226" s="12" t="str">
        <f t="shared" si="680"/>
        <v>Опер.касса №4419/025</v>
      </c>
      <c r="BG1226" t="e">
        <f>LEFT(#REF!,2)</f>
        <v>#REF!</v>
      </c>
      <c r="BH1226" s="12" t="str">
        <f t="shared" si="686"/>
        <v>4419/025</v>
      </c>
      <c r="BJ1226" t="str">
        <f>IF(ISERROR(VLOOKUP($B1226,'РЕОРГ 01.05.2010'!A:B,2,FALSE)),"",VLOOKUP($B1226,'РЕОРГ 01.05.2010'!A:B,2,FALSE))</f>
        <v/>
      </c>
      <c r="BK1226" s="12" t="str">
        <f t="shared" si="681"/>
        <v>Опер.касса №4419/025</v>
      </c>
      <c r="BL1226" t="e">
        <f>LEFT(#REF!,2)</f>
        <v>#REF!</v>
      </c>
      <c r="BM1226" s="12" t="str">
        <f t="shared" si="687"/>
        <v>4419/025</v>
      </c>
      <c r="BO1226" t="str">
        <f>IF(ISERROR(VLOOKUP($B1226,'РЕОРГ 01.08.2010'!A:B,2,FALSE)),"",VLOOKUP($B1226,'РЕОРГ 01.08.2010'!A:B,2,FALSE))</f>
        <v/>
      </c>
      <c r="BP1226" s="12" t="str">
        <f t="shared" si="682"/>
        <v>Опер.касса №4419/025</v>
      </c>
      <c r="BQ1226" t="e">
        <f>LEFT(#REF!,2)</f>
        <v>#REF!</v>
      </c>
      <c r="BR1226" s="12" t="str">
        <f t="shared" si="688"/>
        <v>4419/025</v>
      </c>
    </row>
    <row r="1227" spans="1:70" ht="12.75" customHeight="1">
      <c r="A1227" t="str">
        <f t="shared" si="683"/>
        <v>4419/026</v>
      </c>
      <c r="B1227" s="133">
        <v>1234</v>
      </c>
      <c r="C1227" s="1" t="s">
        <v>7955</v>
      </c>
      <c r="D1227" s="32" t="s">
        <v>1931</v>
      </c>
      <c r="E1227" s="1" t="s">
        <v>5763</v>
      </c>
      <c r="F1227" s="1" t="s">
        <v>5684</v>
      </c>
      <c r="G1227" s="1" t="s">
        <v>5764</v>
      </c>
      <c r="H1227" s="1" t="s">
        <v>5765</v>
      </c>
      <c r="I1227" s="1" t="s">
        <v>11274</v>
      </c>
      <c r="J1227" s="1"/>
      <c r="K1227" s="1">
        <v>0.75</v>
      </c>
      <c r="L1227" s="32" t="s">
        <v>4049</v>
      </c>
      <c r="M1227" s="8" t="s">
        <v>11903</v>
      </c>
      <c r="N1227" s="2" t="s">
        <v>12492</v>
      </c>
      <c r="O1227" s="173"/>
      <c r="P1227" s="168">
        <f t="shared" si="713"/>
        <v>1224</v>
      </c>
      <c r="Q1227" s="138">
        <f t="shared" si="707"/>
        <v>25</v>
      </c>
      <c r="R1227" s="138">
        <f t="shared" si="708"/>
        <v>50</v>
      </c>
      <c r="S1227" s="138">
        <f t="shared" si="709"/>
        <v>75</v>
      </c>
      <c r="T1227" s="138" t="e">
        <f t="shared" si="710"/>
        <v>#VALUE!</v>
      </c>
      <c r="U1227" s="138" t="e">
        <f t="shared" si="711"/>
        <v>#VALUE!</v>
      </c>
      <c r="V1227" s="138" t="e">
        <f t="shared" si="712"/>
        <v>#VALUE!</v>
      </c>
      <c r="W1227" s="158" t="str">
        <f t="shared" si="689"/>
        <v>выходной</v>
      </c>
      <c r="X1227" s="159" t="e">
        <f>HLOOKUP(SEARCH("2",$M1227)-1,$Q$3:$V1227,$P1227+1,FALSE)</f>
        <v>#N/A</v>
      </c>
      <c r="Y1227" s="160" t="str">
        <f t="shared" si="690"/>
        <v>08:00 16:30(12:00 13:00)</v>
      </c>
      <c r="Z1227" s="161" t="e">
        <f t="shared" si="691"/>
        <v>#VALUE!</v>
      </c>
      <c r="AA1227" s="158" t="str">
        <f t="shared" si="692"/>
        <v>08:00 16:30(12:00 13:00)</v>
      </c>
      <c r="AB1227" s="159">
        <f>HLOOKUP(SEARCH("3",$M1227)-1,$Q$3:$V1227,$P1227+1,FALSE)</f>
        <v>25</v>
      </c>
      <c r="AC1227" s="160" t="str">
        <f t="shared" si="693"/>
        <v>08:00 16:30(12:00 13:00)|08:00 16:30(12:00 13:00)|08:00 12:00</v>
      </c>
      <c r="AD1227" s="161" t="str">
        <f t="shared" si="694"/>
        <v>08:00 16:30(12:00 13:00)</v>
      </c>
      <c r="AE1227" s="158" t="str">
        <f t="shared" si="695"/>
        <v>08:00 16:30(12:00 13:00)</v>
      </c>
      <c r="AF1227" s="159" t="e">
        <f>HLOOKUP(SEARCH("4",$M1227)-1,$Q$3:$V1227,$P1227+1,FALSE)</f>
        <v>#VALUE!</v>
      </c>
      <c r="AG1227" s="161" t="e">
        <f t="shared" si="696"/>
        <v>#VALUE!</v>
      </c>
      <c r="AH1227" s="161" t="e">
        <f t="shared" si="697"/>
        <v>#VALUE!</v>
      </c>
      <c r="AI1227" s="158" t="str">
        <f t="shared" si="698"/>
        <v>выходной</v>
      </c>
      <c r="AJ1227" s="159">
        <f>HLOOKUP(SEARCH("5",$M1227)-1,$Q$3:$V1227,$P1227+1,FALSE)</f>
        <v>50</v>
      </c>
      <c r="AK1227" s="161" t="str">
        <f t="shared" si="699"/>
        <v>08:00 16:30(12:00 13:00)|08:00 12:00</v>
      </c>
      <c r="AL1227" s="161" t="str">
        <f t="shared" si="700"/>
        <v>08:00 16:30(12:00 13:00)</v>
      </c>
      <c r="AM1227" s="158" t="str">
        <f t="shared" si="701"/>
        <v>08:00 16:30(12:00 13:00)</v>
      </c>
      <c r="AN1227" s="159">
        <f>HLOOKUP(SEARCH("6",$M1227)-1,$Q$3:$V1227,$P1227+1,FALSE)</f>
        <v>75</v>
      </c>
      <c r="AO1227" s="161" t="str">
        <f t="shared" si="702"/>
        <v>08:00 12:00</v>
      </c>
      <c r="AP1227" s="161" t="e">
        <f t="shared" si="703"/>
        <v>#VALUE!</v>
      </c>
      <c r="AQ1227" s="162" t="str">
        <f t="shared" si="704"/>
        <v>08:00 12:00</v>
      </c>
      <c r="AR1227" s="163" t="e">
        <f>HLOOKUP(SEARCH("7",$M1227)-1,$Q$3:$V1227,$P1227+1,FALSE)</f>
        <v>#VALUE!</v>
      </c>
      <c r="AS1227" s="164" t="str">
        <f t="shared" si="705"/>
        <v>выходной</v>
      </c>
      <c r="AT1227" s="142"/>
      <c r="AU1227" s="11" t="str">
        <f>IF(ISERROR(VLOOKUP(B1227,'РЕОРГ 2008'!$A:$B,2,FALSE)),"",VLOOKUP(B1227,'РЕОРГ 2008'!$A:$B,2,FALSE))</f>
        <v/>
      </c>
      <c r="AV1227" s="12" t="str">
        <f t="shared" si="706"/>
        <v>Опер.касса №339/02</v>
      </c>
      <c r="AW1227" s="31" t="e">
        <f>LEFT(#REF!,2)</f>
        <v>#REF!</v>
      </c>
      <c r="AX1227" s="12" t="str">
        <f t="shared" si="684"/>
        <v>339/02</v>
      </c>
      <c r="AZ1227" t="str">
        <f>IF(ISERROR(VLOOKUP(B1227,'РЕОРГ 01.08.2009'!$A:$B,2,FALSE)),"",VLOOKUP(B1227,'РЕОРГ 01.08.2009'!$A:$B,2,FALSE))</f>
        <v>Опер.касса №339/02</v>
      </c>
      <c r="BA1227" s="12" t="str">
        <f t="shared" si="679"/>
        <v>Опер.касса №339/02</v>
      </c>
      <c r="BB1227" t="e">
        <f>LEFT(#REF!,2)</f>
        <v>#REF!</v>
      </c>
      <c r="BC1227" s="12" t="str">
        <f t="shared" si="685"/>
        <v>339/02</v>
      </c>
      <c r="BE1227" t="str">
        <f>IF(ISERROR(VLOOKUP(B1227,'РЕОРГ 01.10.2009'!A:C,3,FALSE)),"",VLOOKUP(B1227,'РЕОРГ 01.10.2009'!A:C,3,FALSE))</f>
        <v/>
      </c>
      <c r="BF1227" s="12" t="str">
        <f t="shared" si="680"/>
        <v>Опер.касса №4419/026</v>
      </c>
      <c r="BG1227" t="e">
        <f>LEFT(#REF!,2)</f>
        <v>#REF!</v>
      </c>
      <c r="BH1227" s="12" t="str">
        <f t="shared" si="686"/>
        <v>4419/026</v>
      </c>
      <c r="BJ1227" t="str">
        <f>IF(ISERROR(VLOOKUP($B1227,'РЕОРГ 01.05.2010'!A:B,2,FALSE)),"",VLOOKUP($B1227,'РЕОРГ 01.05.2010'!A:B,2,FALSE))</f>
        <v/>
      </c>
      <c r="BK1227" s="12" t="str">
        <f t="shared" si="681"/>
        <v>Опер.касса №4419/026</v>
      </c>
      <c r="BL1227" t="e">
        <f>LEFT(#REF!,2)</f>
        <v>#REF!</v>
      </c>
      <c r="BM1227" s="12" t="str">
        <f t="shared" si="687"/>
        <v>4419/026</v>
      </c>
      <c r="BO1227" t="str">
        <f>IF(ISERROR(VLOOKUP($B1227,'РЕОРГ 01.08.2010'!A:B,2,FALSE)),"",VLOOKUP($B1227,'РЕОРГ 01.08.2010'!A:B,2,FALSE))</f>
        <v/>
      </c>
      <c r="BP1227" s="12" t="str">
        <f t="shared" si="682"/>
        <v>Опер.касса №4419/026</v>
      </c>
      <c r="BQ1227" t="e">
        <f>LEFT(#REF!,2)</f>
        <v>#REF!</v>
      </c>
      <c r="BR1227" s="12" t="str">
        <f t="shared" si="688"/>
        <v>4419/026</v>
      </c>
    </row>
    <row r="1228" spans="1:70" ht="12.75" customHeight="1">
      <c r="A1228" t="str">
        <f t="shared" si="683"/>
        <v>4419/027</v>
      </c>
      <c r="B1228" s="133">
        <v>1235</v>
      </c>
      <c r="C1228" s="1" t="s">
        <v>7956</v>
      </c>
      <c r="D1228" s="32" t="s">
        <v>1931</v>
      </c>
      <c r="E1228" s="1" t="s">
        <v>7792</v>
      </c>
      <c r="F1228" s="1" t="s">
        <v>5684</v>
      </c>
      <c r="G1228" s="1" t="s">
        <v>7793</v>
      </c>
      <c r="H1228" s="1" t="s">
        <v>7794</v>
      </c>
      <c r="I1228" s="1" t="s">
        <v>7795</v>
      </c>
      <c r="J1228" s="1"/>
      <c r="K1228" s="1">
        <v>0.5</v>
      </c>
      <c r="L1228" s="32" t="s">
        <v>4049</v>
      </c>
      <c r="M1228" s="8" t="s">
        <v>11901</v>
      </c>
      <c r="N1228" s="2" t="s">
        <v>12493</v>
      </c>
      <c r="O1228" s="173"/>
      <c r="P1228" s="168">
        <f t="shared" si="713"/>
        <v>1225</v>
      </c>
      <c r="Q1228" s="138">
        <f t="shared" si="707"/>
        <v>25</v>
      </c>
      <c r="R1228" s="138">
        <f t="shared" si="708"/>
        <v>50</v>
      </c>
      <c r="S1228" s="138" t="e">
        <f t="shared" si="709"/>
        <v>#VALUE!</v>
      </c>
      <c r="T1228" s="138" t="e">
        <f t="shared" si="710"/>
        <v>#VALUE!</v>
      </c>
      <c r="U1228" s="138" t="e">
        <f t="shared" si="711"/>
        <v>#VALUE!</v>
      </c>
      <c r="V1228" s="138" t="e">
        <f t="shared" si="712"/>
        <v>#VALUE!</v>
      </c>
      <c r="W1228" s="158" t="str">
        <f t="shared" si="689"/>
        <v>выходной</v>
      </c>
      <c r="X1228" s="159" t="e">
        <f>HLOOKUP(SEARCH("2",$M1228)-1,$Q$3:$V1228,$P1228+1,FALSE)</f>
        <v>#N/A</v>
      </c>
      <c r="Y1228" s="160" t="str">
        <f t="shared" si="690"/>
        <v>08:00 15:00(12:00 13:00)</v>
      </c>
      <c r="Z1228" s="161" t="e">
        <f t="shared" si="691"/>
        <v>#VALUE!</v>
      </c>
      <c r="AA1228" s="158" t="str">
        <f t="shared" si="692"/>
        <v>08:00 15:00(12:00 13:00)</v>
      </c>
      <c r="AB1228" s="159" t="e">
        <f>HLOOKUP(SEARCH("3",$M1228)-1,$Q$3:$V1228,$P1228+1,FALSE)</f>
        <v>#VALUE!</v>
      </c>
      <c r="AC1228" s="160" t="e">
        <f t="shared" si="693"/>
        <v>#VALUE!</v>
      </c>
      <c r="AD1228" s="161" t="e">
        <f t="shared" si="694"/>
        <v>#VALUE!</v>
      </c>
      <c r="AE1228" s="158" t="str">
        <f t="shared" si="695"/>
        <v>выходной</v>
      </c>
      <c r="AF1228" s="159">
        <f>HLOOKUP(SEARCH("4",$M1228)-1,$Q$3:$V1228,$P1228+1,FALSE)</f>
        <v>25</v>
      </c>
      <c r="AG1228" s="161" t="str">
        <f t="shared" si="696"/>
        <v>08:00 15:00(12:00 13:00)|08:00 15:30(12:00 13:00)</v>
      </c>
      <c r="AH1228" s="161" t="str">
        <f t="shared" si="697"/>
        <v>08:00 15:00(12:00 13:00)</v>
      </c>
      <c r="AI1228" s="158" t="str">
        <f t="shared" si="698"/>
        <v>08:00 15:00(12:00 13:00)</v>
      </c>
      <c r="AJ1228" s="159">
        <f>HLOOKUP(SEARCH("5",$M1228)-1,$Q$3:$V1228,$P1228+1,FALSE)</f>
        <v>50</v>
      </c>
      <c r="AK1228" s="161" t="str">
        <f t="shared" si="699"/>
        <v>08:00 15:30(12:00 13:00)</v>
      </c>
      <c r="AL1228" s="161" t="e">
        <f t="shared" si="700"/>
        <v>#VALUE!</v>
      </c>
      <c r="AM1228" s="158" t="str">
        <f t="shared" si="701"/>
        <v>08:00 15:30(12:00 13:00)</v>
      </c>
      <c r="AN1228" s="159" t="e">
        <f>HLOOKUP(SEARCH("6",$M1228)-1,$Q$3:$V1228,$P1228+1,FALSE)</f>
        <v>#VALUE!</v>
      </c>
      <c r="AO1228" s="161" t="e">
        <f t="shared" si="702"/>
        <v>#VALUE!</v>
      </c>
      <c r="AP1228" s="161" t="e">
        <f t="shared" si="703"/>
        <v>#VALUE!</v>
      </c>
      <c r="AQ1228" s="162" t="str">
        <f t="shared" si="704"/>
        <v>выходной</v>
      </c>
      <c r="AR1228" s="163" t="e">
        <f>HLOOKUP(SEARCH("7",$M1228)-1,$Q$3:$V1228,$P1228+1,FALSE)</f>
        <v>#VALUE!</v>
      </c>
      <c r="AS1228" s="164" t="str">
        <f t="shared" si="705"/>
        <v>выходной</v>
      </c>
      <c r="AT1228" s="142"/>
      <c r="AU1228" s="11" t="str">
        <f>IF(ISERROR(VLOOKUP(B1228,'РЕОРГ 2008'!$A:$B,2,FALSE)),"",VLOOKUP(B1228,'РЕОРГ 2008'!$A:$B,2,FALSE))</f>
        <v/>
      </c>
      <c r="AV1228" s="12" t="str">
        <f t="shared" si="706"/>
        <v>Опер.касса №339/021</v>
      </c>
      <c r="AW1228" s="31" t="e">
        <f>LEFT(#REF!,2)</f>
        <v>#REF!</v>
      </c>
      <c r="AX1228" s="12" t="str">
        <f t="shared" si="684"/>
        <v>339/021</v>
      </c>
      <c r="AZ1228" t="str">
        <f>IF(ISERROR(VLOOKUP(B1228,'РЕОРГ 01.08.2009'!$A:$B,2,FALSE)),"",VLOOKUP(B1228,'РЕОРГ 01.08.2009'!$A:$B,2,FALSE))</f>
        <v>Опер.касса №339/021</v>
      </c>
      <c r="BA1228" s="12" t="str">
        <f t="shared" si="679"/>
        <v>Опер.касса №339/021</v>
      </c>
      <c r="BB1228" t="e">
        <f>LEFT(#REF!,2)</f>
        <v>#REF!</v>
      </c>
      <c r="BC1228" s="12" t="str">
        <f t="shared" si="685"/>
        <v>339/021</v>
      </c>
      <c r="BE1228" t="str">
        <f>IF(ISERROR(VLOOKUP(B1228,'РЕОРГ 01.10.2009'!A:C,3,FALSE)),"",VLOOKUP(B1228,'РЕОРГ 01.10.2009'!A:C,3,FALSE))</f>
        <v/>
      </c>
      <c r="BF1228" s="12" t="str">
        <f t="shared" si="680"/>
        <v>Опер.касса №4419/027</v>
      </c>
      <c r="BG1228" t="e">
        <f>LEFT(#REF!,2)</f>
        <v>#REF!</v>
      </c>
      <c r="BH1228" s="12" t="str">
        <f t="shared" si="686"/>
        <v>4419/027</v>
      </c>
      <c r="BJ1228" t="str">
        <f>IF(ISERROR(VLOOKUP($B1228,'РЕОРГ 01.05.2010'!A:B,2,FALSE)),"",VLOOKUP($B1228,'РЕОРГ 01.05.2010'!A:B,2,FALSE))</f>
        <v/>
      </c>
      <c r="BK1228" s="12" t="str">
        <f t="shared" si="681"/>
        <v>Опер.касса №4419/027</v>
      </c>
      <c r="BL1228" t="e">
        <f>LEFT(#REF!,2)</f>
        <v>#REF!</v>
      </c>
      <c r="BM1228" s="12" t="str">
        <f t="shared" si="687"/>
        <v>4419/027</v>
      </c>
      <c r="BO1228" t="str">
        <f>IF(ISERROR(VLOOKUP($B1228,'РЕОРГ 01.08.2010'!A:B,2,FALSE)),"",VLOOKUP($B1228,'РЕОРГ 01.08.2010'!A:B,2,FALSE))</f>
        <v/>
      </c>
      <c r="BP1228" s="12" t="str">
        <f t="shared" si="682"/>
        <v>Опер.касса №4419/027</v>
      </c>
      <c r="BQ1228" t="e">
        <f>LEFT(#REF!,2)</f>
        <v>#REF!</v>
      </c>
      <c r="BR1228" s="12" t="str">
        <f t="shared" si="688"/>
        <v>4419/027</v>
      </c>
    </row>
    <row r="1229" spans="1:70" ht="12.75" customHeight="1">
      <c r="A1229" t="str">
        <f t="shared" si="683"/>
        <v>4419/028</v>
      </c>
      <c r="B1229" s="133">
        <v>1363</v>
      </c>
      <c r="C1229" s="1" t="s">
        <v>4550</v>
      </c>
      <c r="D1229" s="32" t="s">
        <v>1931</v>
      </c>
      <c r="E1229" s="1" t="s">
        <v>5424</v>
      </c>
      <c r="F1229" s="1" t="s">
        <v>5684</v>
      </c>
      <c r="G1229" s="1" t="s">
        <v>5425</v>
      </c>
      <c r="H1229" s="1" t="s">
        <v>5426</v>
      </c>
      <c r="I1229" s="1" t="s">
        <v>10530</v>
      </c>
      <c r="J1229" s="1"/>
      <c r="K1229" s="1">
        <v>0.01</v>
      </c>
      <c r="L1229" s="32" t="s">
        <v>4049</v>
      </c>
      <c r="M1229" s="8" t="s">
        <v>11929</v>
      </c>
      <c r="N1229" s="2" t="s">
        <v>12494</v>
      </c>
      <c r="O1229" s="173"/>
      <c r="P1229" s="168">
        <f t="shared" si="713"/>
        <v>1226</v>
      </c>
      <c r="Q1229" s="138">
        <f t="shared" si="707"/>
        <v>12</v>
      </c>
      <c r="R1229" s="138" t="e">
        <f t="shared" si="708"/>
        <v>#VALUE!</v>
      </c>
      <c r="S1229" s="138" t="e">
        <f t="shared" si="709"/>
        <v>#VALUE!</v>
      </c>
      <c r="T1229" s="138" t="e">
        <f t="shared" si="710"/>
        <v>#VALUE!</v>
      </c>
      <c r="U1229" s="138" t="e">
        <f t="shared" si="711"/>
        <v>#VALUE!</v>
      </c>
      <c r="V1229" s="138" t="e">
        <f t="shared" si="712"/>
        <v>#VALUE!</v>
      </c>
      <c r="W1229" s="158" t="str">
        <f t="shared" si="689"/>
        <v>08:00 10:30</v>
      </c>
      <c r="X1229" s="159" t="e">
        <f>HLOOKUP(SEARCH("2",$M1229)-1,$Q$3:$V1229,$P1229+1,FALSE)</f>
        <v>#VALUE!</v>
      </c>
      <c r="Y1229" s="160" t="e">
        <f t="shared" si="690"/>
        <v>#VALUE!</v>
      </c>
      <c r="Z1229" s="161" t="e">
        <f t="shared" si="691"/>
        <v>#VALUE!</v>
      </c>
      <c r="AA1229" s="158" t="str">
        <f t="shared" si="692"/>
        <v>выходной</v>
      </c>
      <c r="AB1229" s="159">
        <f>HLOOKUP(SEARCH("3",$M1229)-1,$Q$3:$V1229,$P1229+1,FALSE)</f>
        <v>12</v>
      </c>
      <c r="AC1229" s="160" t="str">
        <f t="shared" si="693"/>
        <v>08:00 10:30</v>
      </c>
      <c r="AD1229" s="161" t="e">
        <f t="shared" si="694"/>
        <v>#VALUE!</v>
      </c>
      <c r="AE1229" s="158" t="str">
        <f t="shared" si="695"/>
        <v>08:00 10:30</v>
      </c>
      <c r="AF1229" s="159" t="e">
        <f>HLOOKUP(SEARCH("4",$M1229)-1,$Q$3:$V1229,$P1229+1,FALSE)</f>
        <v>#VALUE!</v>
      </c>
      <c r="AG1229" s="161" t="e">
        <f t="shared" si="696"/>
        <v>#VALUE!</v>
      </c>
      <c r="AH1229" s="161" t="e">
        <f t="shared" si="697"/>
        <v>#VALUE!</v>
      </c>
      <c r="AI1229" s="158" t="str">
        <f t="shared" si="698"/>
        <v>выходной</v>
      </c>
      <c r="AJ1229" s="159" t="e">
        <f>HLOOKUP(SEARCH("5",$M1229)-1,$Q$3:$V1229,$P1229+1,FALSE)</f>
        <v>#VALUE!</v>
      </c>
      <c r="AK1229" s="161" t="e">
        <f t="shared" si="699"/>
        <v>#VALUE!</v>
      </c>
      <c r="AL1229" s="161" t="e">
        <f t="shared" si="700"/>
        <v>#VALUE!</v>
      </c>
      <c r="AM1229" s="158" t="str">
        <f t="shared" si="701"/>
        <v>выходной</v>
      </c>
      <c r="AN1229" s="159" t="e">
        <f>HLOOKUP(SEARCH("6",$M1229)-1,$Q$3:$V1229,$P1229+1,FALSE)</f>
        <v>#VALUE!</v>
      </c>
      <c r="AO1229" s="161" t="e">
        <f t="shared" si="702"/>
        <v>#VALUE!</v>
      </c>
      <c r="AP1229" s="161" t="e">
        <f t="shared" si="703"/>
        <v>#VALUE!</v>
      </c>
      <c r="AQ1229" s="162" t="str">
        <f t="shared" si="704"/>
        <v>выходной</v>
      </c>
      <c r="AR1229" s="163" t="e">
        <f>HLOOKUP(SEARCH("7",$M1229)-1,$Q$3:$V1229,$P1229+1,FALSE)</f>
        <v>#VALUE!</v>
      </c>
      <c r="AS1229" s="164" t="str">
        <f t="shared" si="705"/>
        <v>выходной</v>
      </c>
      <c r="AT1229" s="142"/>
      <c r="AU1229" s="11" t="str">
        <f>IF(ISERROR(VLOOKUP(B1229,'РЕОРГ 2008'!$A:$B,2,FALSE)),"",VLOOKUP(B1229,'РЕОРГ 2008'!$A:$B,2,FALSE))</f>
        <v/>
      </c>
      <c r="AV1229" s="12" t="str">
        <f t="shared" si="706"/>
        <v>Опер.касса №4420/023</v>
      </c>
      <c r="AW1229" s="31" t="e">
        <f>LEFT(#REF!,2)</f>
        <v>#REF!</v>
      </c>
      <c r="AX1229" s="12" t="str">
        <f t="shared" si="684"/>
        <v>4420/023</v>
      </c>
      <c r="AZ1229" t="str">
        <f>IF(ISERROR(VLOOKUP(B1229,'РЕОРГ 01.08.2009'!$A:$B,2,FALSE)),"",VLOOKUP(B1229,'РЕОРГ 01.08.2009'!$A:$B,2,FALSE))</f>
        <v>Опер.касса №4420/023</v>
      </c>
      <c r="BA1229" s="12" t="str">
        <f t="shared" si="679"/>
        <v>Опер.касса №4420/023</v>
      </c>
      <c r="BB1229" t="e">
        <f>LEFT(#REF!,2)</f>
        <v>#REF!</v>
      </c>
      <c r="BC1229" s="12" t="str">
        <f t="shared" si="685"/>
        <v>4420/023</v>
      </c>
      <c r="BE1229" t="str">
        <f>IF(ISERROR(VLOOKUP(B1229,'РЕОРГ 01.10.2009'!A:C,3,FALSE)),"",VLOOKUP(B1229,'РЕОРГ 01.10.2009'!A:C,3,FALSE))</f>
        <v/>
      </c>
      <c r="BF1229" s="12" t="str">
        <f t="shared" si="680"/>
        <v>Опер.касса №4419/028</v>
      </c>
      <c r="BG1229" t="e">
        <f>LEFT(#REF!,2)</f>
        <v>#REF!</v>
      </c>
      <c r="BH1229" s="12" t="str">
        <f t="shared" si="686"/>
        <v>4419/028</v>
      </c>
      <c r="BJ1229" t="str">
        <f>IF(ISERROR(VLOOKUP($B1229,'РЕОРГ 01.05.2010'!A:B,2,FALSE)),"",VLOOKUP($B1229,'РЕОРГ 01.05.2010'!A:B,2,FALSE))</f>
        <v/>
      </c>
      <c r="BK1229" s="12" t="str">
        <f t="shared" si="681"/>
        <v>Опер.касса №4419/028</v>
      </c>
      <c r="BL1229" t="e">
        <f>LEFT(#REF!,2)</f>
        <v>#REF!</v>
      </c>
      <c r="BM1229" s="12" t="str">
        <f t="shared" si="687"/>
        <v>4419/028</v>
      </c>
      <c r="BO1229" t="str">
        <f>IF(ISERROR(VLOOKUP($B1229,'РЕОРГ 01.08.2010'!A:B,2,FALSE)),"",VLOOKUP($B1229,'РЕОРГ 01.08.2010'!A:B,2,FALSE))</f>
        <v/>
      </c>
      <c r="BP1229" s="12" t="str">
        <f t="shared" si="682"/>
        <v>Опер.касса №4419/028</v>
      </c>
      <c r="BQ1229" t="e">
        <f>LEFT(#REF!,2)</f>
        <v>#REF!</v>
      </c>
      <c r="BR1229" s="12" t="str">
        <f t="shared" si="688"/>
        <v>4419/028</v>
      </c>
    </row>
    <row r="1230" spans="1:70" ht="12.75" customHeight="1">
      <c r="A1230" t="str">
        <f t="shared" si="683"/>
        <v>4419/03</v>
      </c>
      <c r="B1230" s="133">
        <v>1236</v>
      </c>
      <c r="C1230" s="1" t="s">
        <v>4551</v>
      </c>
      <c r="D1230" s="32" t="s">
        <v>1931</v>
      </c>
      <c r="E1230" s="1" t="s">
        <v>7796</v>
      </c>
      <c r="F1230" s="1" t="s">
        <v>5684</v>
      </c>
      <c r="G1230" s="1" t="s">
        <v>7797</v>
      </c>
      <c r="H1230" s="1" t="s">
        <v>7798</v>
      </c>
      <c r="I1230" s="1" t="s">
        <v>12852</v>
      </c>
      <c r="J1230" s="1"/>
      <c r="K1230" s="1">
        <v>0.5</v>
      </c>
      <c r="L1230" s="32" t="s">
        <v>4049</v>
      </c>
      <c r="M1230" s="8" t="s">
        <v>11991</v>
      </c>
      <c r="N1230" s="2" t="s">
        <v>12109</v>
      </c>
      <c r="O1230" s="173"/>
      <c r="P1230" s="168">
        <f t="shared" si="713"/>
        <v>1227</v>
      </c>
      <c r="Q1230" s="138">
        <f t="shared" si="707"/>
        <v>25</v>
      </c>
      <c r="R1230" s="138">
        <f t="shared" si="708"/>
        <v>50</v>
      </c>
      <c r="S1230" s="138" t="e">
        <f t="shared" si="709"/>
        <v>#VALUE!</v>
      </c>
      <c r="T1230" s="138" t="e">
        <f t="shared" si="710"/>
        <v>#VALUE!</v>
      </c>
      <c r="U1230" s="138" t="e">
        <f t="shared" si="711"/>
        <v>#VALUE!</v>
      </c>
      <c r="V1230" s="138" t="e">
        <f t="shared" si="712"/>
        <v>#VALUE!</v>
      </c>
      <c r="W1230" s="158" t="str">
        <f t="shared" si="689"/>
        <v>08:00 15:30(12:00 13:00)</v>
      </c>
      <c r="X1230" s="159" t="e">
        <f>HLOOKUP(SEARCH("2",$M1230)-1,$Q$3:$V1230,$P1230+1,FALSE)</f>
        <v>#VALUE!</v>
      </c>
      <c r="Y1230" s="160" t="e">
        <f t="shared" si="690"/>
        <v>#VALUE!</v>
      </c>
      <c r="Z1230" s="161" t="e">
        <f t="shared" si="691"/>
        <v>#VALUE!</v>
      </c>
      <c r="AA1230" s="158" t="str">
        <f t="shared" si="692"/>
        <v>выходной</v>
      </c>
      <c r="AB1230" s="159">
        <f>HLOOKUP(SEARCH("3",$M1230)-1,$Q$3:$V1230,$P1230+1,FALSE)</f>
        <v>25</v>
      </c>
      <c r="AC1230" s="160" t="str">
        <f t="shared" si="693"/>
        <v>08:00 15:00(12:00 13:00)|08:00 15:00(12:00 13:00)</v>
      </c>
      <c r="AD1230" s="161" t="str">
        <f t="shared" si="694"/>
        <v>08:00 15:00(12:00 13:00)</v>
      </c>
      <c r="AE1230" s="158" t="str">
        <f t="shared" si="695"/>
        <v>08:00 15:00(12:00 13:00)</v>
      </c>
      <c r="AF1230" s="159" t="e">
        <f>HLOOKUP(SEARCH("4",$M1230)-1,$Q$3:$V1230,$P1230+1,FALSE)</f>
        <v>#VALUE!</v>
      </c>
      <c r="AG1230" s="161" t="e">
        <f t="shared" si="696"/>
        <v>#VALUE!</v>
      </c>
      <c r="AH1230" s="161" t="e">
        <f t="shared" si="697"/>
        <v>#VALUE!</v>
      </c>
      <c r="AI1230" s="158" t="str">
        <f t="shared" si="698"/>
        <v>выходной</v>
      </c>
      <c r="AJ1230" s="159">
        <f>HLOOKUP(SEARCH("5",$M1230)-1,$Q$3:$V1230,$P1230+1,FALSE)</f>
        <v>50</v>
      </c>
      <c r="AK1230" s="161" t="str">
        <f t="shared" si="699"/>
        <v>08:00 15:00(12:00 13:00)</v>
      </c>
      <c r="AL1230" s="161" t="e">
        <f t="shared" si="700"/>
        <v>#VALUE!</v>
      </c>
      <c r="AM1230" s="158" t="str">
        <f t="shared" si="701"/>
        <v>08:00 15:00(12:00 13:00)</v>
      </c>
      <c r="AN1230" s="159" t="e">
        <f>HLOOKUP(SEARCH("6",$M1230)-1,$Q$3:$V1230,$P1230+1,FALSE)</f>
        <v>#VALUE!</v>
      </c>
      <c r="AO1230" s="161" t="e">
        <f t="shared" si="702"/>
        <v>#VALUE!</v>
      </c>
      <c r="AP1230" s="161" t="e">
        <f t="shared" si="703"/>
        <v>#VALUE!</v>
      </c>
      <c r="AQ1230" s="162" t="str">
        <f t="shared" si="704"/>
        <v>выходной</v>
      </c>
      <c r="AR1230" s="163" t="e">
        <f>HLOOKUP(SEARCH("7",$M1230)-1,$Q$3:$V1230,$P1230+1,FALSE)</f>
        <v>#VALUE!</v>
      </c>
      <c r="AS1230" s="164" t="str">
        <f t="shared" si="705"/>
        <v>выходной</v>
      </c>
      <c r="AT1230" s="142"/>
      <c r="AU1230" s="11" t="str">
        <f>IF(ISERROR(VLOOKUP(B1230,'РЕОРГ 2008'!$A:$B,2,FALSE)),"",VLOOKUP(B1230,'РЕОРГ 2008'!$A:$B,2,FALSE))</f>
        <v/>
      </c>
      <c r="AV1230" s="12" t="str">
        <f t="shared" si="706"/>
        <v>Опер.касса №339/03</v>
      </c>
      <c r="AW1230" s="31" t="e">
        <f>LEFT(#REF!,2)</f>
        <v>#REF!</v>
      </c>
      <c r="AX1230" s="12" t="str">
        <f t="shared" si="684"/>
        <v>339/03</v>
      </c>
      <c r="AZ1230" t="str">
        <f>IF(ISERROR(VLOOKUP(B1230,'РЕОРГ 01.08.2009'!$A:$B,2,FALSE)),"",VLOOKUP(B1230,'РЕОРГ 01.08.2009'!$A:$B,2,FALSE))</f>
        <v>Опер.касса №339/03</v>
      </c>
      <c r="BA1230" s="12" t="str">
        <f t="shared" si="679"/>
        <v>Опер.касса №339/03</v>
      </c>
      <c r="BB1230" t="e">
        <f>LEFT(#REF!,2)</f>
        <v>#REF!</v>
      </c>
      <c r="BC1230" s="12" t="str">
        <f t="shared" si="685"/>
        <v>339/03</v>
      </c>
      <c r="BE1230" t="str">
        <f>IF(ISERROR(VLOOKUP(B1230,'РЕОРГ 01.10.2009'!A:C,3,FALSE)),"",VLOOKUP(B1230,'РЕОРГ 01.10.2009'!A:C,3,FALSE))</f>
        <v/>
      </c>
      <c r="BF1230" s="12" t="str">
        <f t="shared" si="680"/>
        <v>Опер.касса №4419/03</v>
      </c>
      <c r="BG1230" t="e">
        <f>LEFT(#REF!,2)</f>
        <v>#REF!</v>
      </c>
      <c r="BH1230" s="12" t="str">
        <f t="shared" si="686"/>
        <v>4419/03</v>
      </c>
      <c r="BJ1230" t="str">
        <f>IF(ISERROR(VLOOKUP($B1230,'РЕОРГ 01.05.2010'!A:B,2,FALSE)),"",VLOOKUP($B1230,'РЕОРГ 01.05.2010'!A:B,2,FALSE))</f>
        <v/>
      </c>
      <c r="BK1230" s="12" t="str">
        <f t="shared" si="681"/>
        <v>Опер.касса №4419/03</v>
      </c>
      <c r="BL1230" t="e">
        <f>LEFT(#REF!,2)</f>
        <v>#REF!</v>
      </c>
      <c r="BM1230" s="12" t="str">
        <f t="shared" si="687"/>
        <v>4419/03</v>
      </c>
      <c r="BO1230" t="str">
        <f>IF(ISERROR(VLOOKUP($B1230,'РЕОРГ 01.08.2010'!A:B,2,FALSE)),"",VLOOKUP($B1230,'РЕОРГ 01.08.2010'!A:B,2,FALSE))</f>
        <v/>
      </c>
      <c r="BP1230" s="12" t="str">
        <f t="shared" si="682"/>
        <v>Опер.касса №4419/03</v>
      </c>
      <c r="BQ1230" t="e">
        <f>LEFT(#REF!,2)</f>
        <v>#REF!</v>
      </c>
      <c r="BR1230" s="12" t="str">
        <f t="shared" si="688"/>
        <v>4419/03</v>
      </c>
    </row>
    <row r="1231" spans="1:70" ht="12.75" customHeight="1">
      <c r="A1231" t="str">
        <f t="shared" si="683"/>
        <v>4419/032</v>
      </c>
      <c r="B1231" s="133">
        <v>1241</v>
      </c>
      <c r="C1231" s="1" t="s">
        <v>4552</v>
      </c>
      <c r="D1231" s="32" t="s">
        <v>7017</v>
      </c>
      <c r="E1231" s="1" t="s">
        <v>5687</v>
      </c>
      <c r="F1231" s="1" t="s">
        <v>5684</v>
      </c>
      <c r="G1231" s="1" t="s">
        <v>5688</v>
      </c>
      <c r="H1231" s="1" t="s">
        <v>261</v>
      </c>
      <c r="I1231" s="1" t="s">
        <v>13066</v>
      </c>
      <c r="J1231" s="1"/>
      <c r="K1231" s="1">
        <v>8.25</v>
      </c>
      <c r="L1231" s="32" t="s">
        <v>4052</v>
      </c>
      <c r="M1231" s="8" t="s">
        <v>11773</v>
      </c>
      <c r="N1231" s="2" t="s">
        <v>12067</v>
      </c>
      <c r="O1231" s="173"/>
      <c r="P1231" s="168">
        <f t="shared" si="713"/>
        <v>1228</v>
      </c>
      <c r="Q1231" s="138">
        <f t="shared" si="707"/>
        <v>25</v>
      </c>
      <c r="R1231" s="138">
        <f t="shared" si="708"/>
        <v>50</v>
      </c>
      <c r="S1231" s="138">
        <f t="shared" si="709"/>
        <v>75</v>
      </c>
      <c r="T1231" s="138">
        <f t="shared" si="710"/>
        <v>100</v>
      </c>
      <c r="U1231" s="138">
        <f t="shared" si="711"/>
        <v>125</v>
      </c>
      <c r="V1231" s="138" t="e">
        <f t="shared" si="712"/>
        <v>#VALUE!</v>
      </c>
      <c r="W1231" s="158" t="str">
        <f t="shared" si="689"/>
        <v>08:00 18:00(13:00 14:00)</v>
      </c>
      <c r="X1231" s="159">
        <f>HLOOKUP(SEARCH("2",$M1231)-1,$Q$3:$V1231,$P1231+1,FALSE)</f>
        <v>25</v>
      </c>
      <c r="Y1231" s="160" t="str">
        <f t="shared" si="690"/>
        <v>08:00 18:00(13:00 14:00)|08:00 18:00(13:00 14:00)|08:00 18:00(13:00 14:00)|08:00 18:00(13:00 14:00)|08:00 14:00</v>
      </c>
      <c r="Z1231" s="161" t="str">
        <f t="shared" si="691"/>
        <v>08:00 18:00(13:00 14:00)</v>
      </c>
      <c r="AA1231" s="158" t="str">
        <f t="shared" si="692"/>
        <v>08:00 18:00(13:00 14:00)</v>
      </c>
      <c r="AB1231" s="159">
        <f>HLOOKUP(SEARCH("3",$M1231)-1,$Q$3:$V1231,$P1231+1,FALSE)</f>
        <v>50</v>
      </c>
      <c r="AC1231" s="160" t="str">
        <f t="shared" si="693"/>
        <v>08:00 18:00(13:00 14:00)|08:00 18:00(13:00 14:00)|08:00 18:00(13:00 14:00)|08:00 14:00</v>
      </c>
      <c r="AD1231" s="161" t="str">
        <f t="shared" si="694"/>
        <v>08:00 18:00(13:00 14:00)</v>
      </c>
      <c r="AE1231" s="158" t="str">
        <f t="shared" si="695"/>
        <v>08:00 18:00(13:00 14:00)</v>
      </c>
      <c r="AF1231" s="159">
        <f>HLOOKUP(SEARCH("4",$M1231)-1,$Q$3:$V1231,$P1231+1,FALSE)</f>
        <v>75</v>
      </c>
      <c r="AG1231" s="161" t="str">
        <f t="shared" si="696"/>
        <v>08:00 18:00(13:00 14:00)|08:00 18:00(13:00 14:00)|08:00 14:00</v>
      </c>
      <c r="AH1231" s="161" t="str">
        <f t="shared" si="697"/>
        <v>08:00 18:00(13:00 14:00)</v>
      </c>
      <c r="AI1231" s="158" t="str">
        <f t="shared" si="698"/>
        <v>08:00 18:00(13:00 14:00)</v>
      </c>
      <c r="AJ1231" s="159">
        <f>HLOOKUP(SEARCH("5",$M1231)-1,$Q$3:$V1231,$P1231+1,FALSE)</f>
        <v>100</v>
      </c>
      <c r="AK1231" s="161" t="str">
        <f t="shared" si="699"/>
        <v>08:00 18:00(13:00 14:00)|08:00 14:00</v>
      </c>
      <c r="AL1231" s="161" t="str">
        <f t="shared" si="700"/>
        <v>08:00 18:00(13:00 14:00)</v>
      </c>
      <c r="AM1231" s="158" t="str">
        <f t="shared" si="701"/>
        <v>08:00 18:00(13:00 14:00)</v>
      </c>
      <c r="AN1231" s="159">
        <f>HLOOKUP(SEARCH("6",$M1231)-1,$Q$3:$V1231,$P1231+1,FALSE)</f>
        <v>125</v>
      </c>
      <c r="AO1231" s="161" t="str">
        <f t="shared" si="702"/>
        <v>08:00 14:00</v>
      </c>
      <c r="AP1231" s="161" t="e">
        <f t="shared" si="703"/>
        <v>#VALUE!</v>
      </c>
      <c r="AQ1231" s="162" t="str">
        <f t="shared" si="704"/>
        <v>08:00 14:00</v>
      </c>
      <c r="AR1231" s="163" t="e">
        <f>HLOOKUP(SEARCH("7",$M1231)-1,$Q$3:$V1231,$P1231+1,FALSE)</f>
        <v>#VALUE!</v>
      </c>
      <c r="AS1231" s="164" t="str">
        <f t="shared" si="705"/>
        <v>выходной</v>
      </c>
      <c r="AT1231" s="142"/>
      <c r="AU1231" s="11" t="str">
        <f>IF(ISERROR(VLOOKUP(B1231,'РЕОРГ 2008'!$A:$B,2,FALSE)),"",VLOOKUP(B1231,'РЕОРГ 2008'!$A:$B,2,FALSE))</f>
        <v/>
      </c>
      <c r="AV1231" s="12" t="str">
        <f t="shared" si="706"/>
        <v>Доп.офис №339/052</v>
      </c>
      <c r="AW1231" s="31" t="e">
        <f>LEFT(#REF!,2)</f>
        <v>#REF!</v>
      </c>
      <c r="AX1231" s="12" t="str">
        <f t="shared" si="684"/>
        <v>339/052</v>
      </c>
      <c r="AZ1231" t="str">
        <f>IF(ISERROR(VLOOKUP(B1231,'РЕОРГ 01.08.2009'!$A:$B,2,FALSE)),"",VLOOKUP(B1231,'РЕОРГ 01.08.2009'!$A:$B,2,FALSE))</f>
        <v>Доп.офис №339/052</v>
      </c>
      <c r="BA1231" s="12" t="str">
        <f t="shared" si="679"/>
        <v>Доп.офис №339/052</v>
      </c>
      <c r="BB1231" t="e">
        <f>LEFT(#REF!,2)</f>
        <v>#REF!</v>
      </c>
      <c r="BC1231" s="12" t="str">
        <f t="shared" si="685"/>
        <v>339/052</v>
      </c>
      <c r="BE1231" t="str">
        <f>IF(ISERROR(VLOOKUP(B1231,'РЕОРГ 01.10.2009'!A:C,3,FALSE)),"",VLOOKUP(B1231,'РЕОРГ 01.10.2009'!A:C,3,FALSE))</f>
        <v/>
      </c>
      <c r="BF1231" s="12" t="str">
        <f t="shared" si="680"/>
        <v>Доп.офис №4419/032</v>
      </c>
      <c r="BG1231" t="e">
        <f>LEFT(#REF!,2)</f>
        <v>#REF!</v>
      </c>
      <c r="BH1231" s="12" t="str">
        <f t="shared" si="686"/>
        <v>4419/032</v>
      </c>
      <c r="BJ1231" t="str">
        <f>IF(ISERROR(VLOOKUP($B1231,'РЕОРГ 01.05.2010'!A:B,2,FALSE)),"",VLOOKUP($B1231,'РЕОРГ 01.05.2010'!A:B,2,FALSE))</f>
        <v/>
      </c>
      <c r="BK1231" s="12" t="str">
        <f t="shared" si="681"/>
        <v>Доп.офис №4419/032</v>
      </c>
      <c r="BL1231" t="e">
        <f>LEFT(#REF!,2)</f>
        <v>#REF!</v>
      </c>
      <c r="BM1231" s="12" t="str">
        <f t="shared" si="687"/>
        <v>4419/032</v>
      </c>
      <c r="BO1231" t="str">
        <f>IF(ISERROR(VLOOKUP($B1231,'РЕОРГ 01.08.2010'!A:B,2,FALSE)),"",VLOOKUP($B1231,'РЕОРГ 01.08.2010'!A:B,2,FALSE))</f>
        <v/>
      </c>
      <c r="BP1231" s="12" t="str">
        <f t="shared" si="682"/>
        <v>Доп.офис №4419/032</v>
      </c>
      <c r="BQ1231" t="e">
        <f>LEFT(#REF!,2)</f>
        <v>#REF!</v>
      </c>
      <c r="BR1231" s="12" t="str">
        <f t="shared" si="688"/>
        <v>4419/032</v>
      </c>
    </row>
    <row r="1232" spans="1:70" ht="12.75" customHeight="1">
      <c r="A1232" t="str">
        <f t="shared" si="683"/>
        <v>4419/039</v>
      </c>
      <c r="B1232" s="133">
        <v>1231</v>
      </c>
      <c r="C1232" s="1" t="s">
        <v>4553</v>
      </c>
      <c r="D1232" s="32" t="s">
        <v>7017</v>
      </c>
      <c r="E1232" s="1" t="s">
        <v>8259</v>
      </c>
      <c r="F1232" s="1" t="s">
        <v>5684</v>
      </c>
      <c r="G1232" s="1" t="s">
        <v>8260</v>
      </c>
      <c r="H1232" s="1" t="s">
        <v>262</v>
      </c>
      <c r="I1232" s="1" t="s">
        <v>11328</v>
      </c>
      <c r="J1232" s="1"/>
      <c r="K1232" s="1">
        <v>15.5</v>
      </c>
      <c r="L1232" s="32" t="s">
        <v>4051</v>
      </c>
      <c r="M1232" s="8" t="s">
        <v>11773</v>
      </c>
      <c r="N1232" s="2" t="s">
        <v>12049</v>
      </c>
      <c r="O1232" s="173"/>
      <c r="P1232" s="168">
        <f t="shared" si="713"/>
        <v>1229</v>
      </c>
      <c r="Q1232" s="138">
        <f t="shared" si="707"/>
        <v>12</v>
      </c>
      <c r="R1232" s="138">
        <f t="shared" si="708"/>
        <v>24</v>
      </c>
      <c r="S1232" s="138">
        <f t="shared" si="709"/>
        <v>36</v>
      </c>
      <c r="T1232" s="138">
        <f t="shared" si="710"/>
        <v>48</v>
      </c>
      <c r="U1232" s="138">
        <f t="shared" si="711"/>
        <v>60</v>
      </c>
      <c r="V1232" s="138" t="e">
        <f t="shared" si="712"/>
        <v>#VALUE!</v>
      </c>
      <c r="W1232" s="158" t="str">
        <f t="shared" si="689"/>
        <v>08:00 18:00</v>
      </c>
      <c r="X1232" s="159">
        <f>HLOOKUP(SEARCH("2",$M1232)-1,$Q$3:$V1232,$P1232+1,FALSE)</f>
        <v>12</v>
      </c>
      <c r="Y1232" s="160" t="str">
        <f t="shared" si="690"/>
        <v>08:00 18:00|08:00 18:00|08:00 18:00|08:00 18:00|08:00 14:00</v>
      </c>
      <c r="Z1232" s="161" t="str">
        <f t="shared" si="691"/>
        <v>08:00 18:00</v>
      </c>
      <c r="AA1232" s="158" t="str">
        <f t="shared" si="692"/>
        <v>08:00 18:00</v>
      </c>
      <c r="AB1232" s="159">
        <f>HLOOKUP(SEARCH("3",$M1232)-1,$Q$3:$V1232,$P1232+1,FALSE)</f>
        <v>24</v>
      </c>
      <c r="AC1232" s="160" t="str">
        <f t="shared" si="693"/>
        <v>08:00 18:00|08:00 18:00|08:00 18:00|08:00 14:00</v>
      </c>
      <c r="AD1232" s="161" t="str">
        <f t="shared" si="694"/>
        <v>08:00 18:00</v>
      </c>
      <c r="AE1232" s="158" t="str">
        <f t="shared" si="695"/>
        <v>08:00 18:00</v>
      </c>
      <c r="AF1232" s="159">
        <f>HLOOKUP(SEARCH("4",$M1232)-1,$Q$3:$V1232,$P1232+1,FALSE)</f>
        <v>36</v>
      </c>
      <c r="AG1232" s="161" t="str">
        <f t="shared" si="696"/>
        <v>08:00 18:00|08:00 18:00|08:00 14:00</v>
      </c>
      <c r="AH1232" s="161" t="str">
        <f t="shared" si="697"/>
        <v>08:00 18:00</v>
      </c>
      <c r="AI1232" s="158" t="str">
        <f t="shared" si="698"/>
        <v>08:00 18:00</v>
      </c>
      <c r="AJ1232" s="159">
        <f>HLOOKUP(SEARCH("5",$M1232)-1,$Q$3:$V1232,$P1232+1,FALSE)</f>
        <v>48</v>
      </c>
      <c r="AK1232" s="161" t="str">
        <f t="shared" si="699"/>
        <v>08:00 18:00|08:00 14:00</v>
      </c>
      <c r="AL1232" s="161" t="str">
        <f t="shared" si="700"/>
        <v>08:00 18:00</v>
      </c>
      <c r="AM1232" s="158" t="str">
        <f t="shared" si="701"/>
        <v>08:00 18:00</v>
      </c>
      <c r="AN1232" s="159">
        <f>HLOOKUP(SEARCH("6",$M1232)-1,$Q$3:$V1232,$P1232+1,FALSE)</f>
        <v>60</v>
      </c>
      <c r="AO1232" s="161" t="str">
        <f t="shared" si="702"/>
        <v>08:00 14:00</v>
      </c>
      <c r="AP1232" s="161" t="e">
        <f t="shared" si="703"/>
        <v>#VALUE!</v>
      </c>
      <c r="AQ1232" s="162" t="str">
        <f t="shared" si="704"/>
        <v>08:00 14:00</v>
      </c>
      <c r="AR1232" s="163" t="e">
        <f>HLOOKUP(SEARCH("7",$M1232)-1,$Q$3:$V1232,$P1232+1,FALSE)</f>
        <v>#VALUE!</v>
      </c>
      <c r="AS1232" s="164" t="str">
        <f t="shared" si="705"/>
        <v>выходной</v>
      </c>
      <c r="AT1232" s="142"/>
      <c r="AU1232" s="11" t="str">
        <f>IF(ISERROR(VLOOKUP(B1232,'РЕОРГ 2008'!$A:$B,2,FALSE)),"",VLOOKUP(B1232,'РЕОРГ 2008'!$A:$B,2,FALSE))</f>
        <v/>
      </c>
      <c r="AV1232" s="12" t="str">
        <f t="shared" si="706"/>
        <v>Нолинское отделение №339</v>
      </c>
      <c r="AW1232" s="31" t="e">
        <f>LEFT(#REF!,2)</f>
        <v>#REF!</v>
      </c>
      <c r="AX1232" s="12" t="str">
        <f t="shared" si="684"/>
        <v>339</v>
      </c>
      <c r="AZ1232" t="str">
        <f>IF(ISERROR(VLOOKUP(B1232,'РЕОРГ 01.08.2009'!$A:$B,2,FALSE)),"",VLOOKUP(B1232,'РЕОРГ 01.08.2009'!$A:$B,2,FALSE))</f>
        <v>Нолинское отделение №339</v>
      </c>
      <c r="BA1232" s="12" t="str">
        <f t="shared" si="679"/>
        <v>Нолинское отделение №339</v>
      </c>
      <c r="BB1232" t="e">
        <f>LEFT(#REF!,2)</f>
        <v>#REF!</v>
      </c>
      <c r="BC1232" s="12" t="str">
        <f t="shared" si="685"/>
        <v>339</v>
      </c>
      <c r="BE1232" t="str">
        <f>IF(ISERROR(VLOOKUP(B1232,'РЕОРГ 01.10.2009'!A:C,3,FALSE)),"",VLOOKUP(B1232,'РЕОРГ 01.10.2009'!A:C,3,FALSE))</f>
        <v/>
      </c>
      <c r="BF1232" s="12" t="str">
        <f t="shared" si="680"/>
        <v>Доп.офис №4419/039</v>
      </c>
      <c r="BG1232" t="e">
        <f>LEFT(#REF!,2)</f>
        <v>#REF!</v>
      </c>
      <c r="BH1232" s="12" t="str">
        <f t="shared" si="686"/>
        <v>4419/039</v>
      </c>
      <c r="BJ1232" t="str">
        <f>IF(ISERROR(VLOOKUP($B1232,'РЕОРГ 01.05.2010'!A:B,2,FALSE)),"",VLOOKUP($B1232,'РЕОРГ 01.05.2010'!A:B,2,FALSE))</f>
        <v/>
      </c>
      <c r="BK1232" s="12" t="str">
        <f t="shared" si="681"/>
        <v>Доп.офис №4419/039</v>
      </c>
      <c r="BL1232" t="e">
        <f>LEFT(#REF!,2)</f>
        <v>#REF!</v>
      </c>
      <c r="BM1232" s="12" t="str">
        <f t="shared" si="687"/>
        <v>4419/039</v>
      </c>
      <c r="BO1232" t="str">
        <f>IF(ISERROR(VLOOKUP($B1232,'РЕОРГ 01.08.2010'!A:B,2,FALSE)),"",VLOOKUP($B1232,'РЕОРГ 01.08.2010'!A:B,2,FALSE))</f>
        <v/>
      </c>
      <c r="BP1232" s="12" t="str">
        <f t="shared" si="682"/>
        <v>Доп.офис №4419/039</v>
      </c>
      <c r="BQ1232" t="e">
        <f>LEFT(#REF!,2)</f>
        <v>#REF!</v>
      </c>
      <c r="BR1232" s="12" t="str">
        <f t="shared" si="688"/>
        <v>4419/039</v>
      </c>
    </row>
    <row r="1233" spans="1:70" ht="12.75" customHeight="1">
      <c r="A1233" t="str">
        <f t="shared" si="683"/>
        <v>4419/04</v>
      </c>
      <c r="B1233" s="133">
        <v>1351</v>
      </c>
      <c r="C1233" s="1" t="s">
        <v>11017</v>
      </c>
      <c r="D1233" s="32" t="s">
        <v>1931</v>
      </c>
      <c r="E1233" s="1" t="s">
        <v>11018</v>
      </c>
      <c r="F1233" s="1" t="s">
        <v>5684</v>
      </c>
      <c r="G1233" s="1" t="s">
        <v>11019</v>
      </c>
      <c r="H1233" s="1" t="s">
        <v>11020</v>
      </c>
      <c r="I1233" s="1" t="s">
        <v>11021</v>
      </c>
      <c r="J1233" s="1"/>
      <c r="K1233" s="1">
        <v>0.25</v>
      </c>
      <c r="L1233" s="32" t="s">
        <v>4049</v>
      </c>
      <c r="M1233" s="8" t="s">
        <v>11868</v>
      </c>
      <c r="N1233" s="2" t="s">
        <v>12346</v>
      </c>
      <c r="O1233" s="173"/>
      <c r="P1233" s="168">
        <f t="shared" si="713"/>
        <v>1230</v>
      </c>
      <c r="Q1233" s="138">
        <f t="shared" si="707"/>
        <v>12</v>
      </c>
      <c r="R1233" s="138" t="e">
        <f t="shared" si="708"/>
        <v>#VALUE!</v>
      </c>
      <c r="S1233" s="138" t="e">
        <f t="shared" si="709"/>
        <v>#VALUE!</v>
      </c>
      <c r="T1233" s="138" t="e">
        <f t="shared" si="710"/>
        <v>#VALUE!</v>
      </c>
      <c r="U1233" s="138" t="e">
        <f t="shared" si="711"/>
        <v>#VALUE!</v>
      </c>
      <c r="V1233" s="138" t="e">
        <f t="shared" si="712"/>
        <v>#VALUE!</v>
      </c>
      <c r="W1233" s="158" t="str">
        <f t="shared" si="689"/>
        <v>выходной</v>
      </c>
      <c r="X1233" s="159" t="e">
        <f>HLOOKUP(SEARCH("2",$M1233)-1,$Q$3:$V1233,$P1233+1,FALSE)</f>
        <v>#N/A</v>
      </c>
      <c r="Y1233" s="160" t="str">
        <f t="shared" si="690"/>
        <v>08:30 13:00</v>
      </c>
      <c r="Z1233" s="161" t="e">
        <f t="shared" si="691"/>
        <v>#VALUE!</v>
      </c>
      <c r="AA1233" s="158" t="str">
        <f t="shared" si="692"/>
        <v>08:30 13:00</v>
      </c>
      <c r="AB1233" s="159" t="e">
        <f>HLOOKUP(SEARCH("3",$M1233)-1,$Q$3:$V1233,$P1233+1,FALSE)</f>
        <v>#VALUE!</v>
      </c>
      <c r="AC1233" s="160" t="e">
        <f t="shared" si="693"/>
        <v>#VALUE!</v>
      </c>
      <c r="AD1233" s="161" t="e">
        <f t="shared" si="694"/>
        <v>#VALUE!</v>
      </c>
      <c r="AE1233" s="158" t="str">
        <f t="shared" si="695"/>
        <v>выходной</v>
      </c>
      <c r="AF1233" s="159">
        <f>HLOOKUP(SEARCH("4",$M1233)-1,$Q$3:$V1233,$P1233+1,FALSE)</f>
        <v>12</v>
      </c>
      <c r="AG1233" s="161" t="str">
        <f t="shared" si="696"/>
        <v>08:30 13:00</v>
      </c>
      <c r="AH1233" s="161" t="e">
        <f t="shared" si="697"/>
        <v>#VALUE!</v>
      </c>
      <c r="AI1233" s="158" t="str">
        <f t="shared" si="698"/>
        <v>08:30 13:00</v>
      </c>
      <c r="AJ1233" s="159" t="e">
        <f>HLOOKUP(SEARCH("5",$M1233)-1,$Q$3:$V1233,$P1233+1,FALSE)</f>
        <v>#VALUE!</v>
      </c>
      <c r="AK1233" s="161" t="e">
        <f t="shared" si="699"/>
        <v>#VALUE!</v>
      </c>
      <c r="AL1233" s="161" t="e">
        <f t="shared" si="700"/>
        <v>#VALUE!</v>
      </c>
      <c r="AM1233" s="158" t="str">
        <f t="shared" si="701"/>
        <v>выходной</v>
      </c>
      <c r="AN1233" s="159" t="e">
        <f>HLOOKUP(SEARCH("6",$M1233)-1,$Q$3:$V1233,$P1233+1,FALSE)</f>
        <v>#VALUE!</v>
      </c>
      <c r="AO1233" s="161" t="e">
        <f t="shared" si="702"/>
        <v>#VALUE!</v>
      </c>
      <c r="AP1233" s="161" t="e">
        <f t="shared" si="703"/>
        <v>#VALUE!</v>
      </c>
      <c r="AQ1233" s="162" t="str">
        <f t="shared" si="704"/>
        <v>выходной</v>
      </c>
      <c r="AR1233" s="163" t="e">
        <f>HLOOKUP(SEARCH("7",$M1233)-1,$Q$3:$V1233,$P1233+1,FALSE)</f>
        <v>#VALUE!</v>
      </c>
      <c r="AS1233" s="164" t="str">
        <f t="shared" si="705"/>
        <v>выходной</v>
      </c>
      <c r="AT1233" s="142"/>
      <c r="AU1233" s="11" t="str">
        <f>IF(ISERROR(VLOOKUP(B1233,'РЕОРГ 2008'!$A:$B,2,FALSE)),"",VLOOKUP(B1233,'РЕОРГ 2008'!$A:$B,2,FALSE))</f>
        <v/>
      </c>
      <c r="AV1233" s="12" t="str">
        <f t="shared" si="706"/>
        <v>Опер.касса №4419/04</v>
      </c>
      <c r="AW1233" s="31" t="e">
        <f>LEFT(#REF!,2)</f>
        <v>#REF!</v>
      </c>
      <c r="AX1233" s="12" t="str">
        <f t="shared" si="684"/>
        <v>4419/04</v>
      </c>
      <c r="AZ1233" t="str">
        <f>IF(ISERROR(VLOOKUP(B1233,'РЕОРГ 01.08.2009'!$A:$B,2,FALSE)),"",VLOOKUP(B1233,'РЕОРГ 01.08.2009'!$A:$B,2,FALSE))</f>
        <v/>
      </c>
      <c r="BA1233" s="12" t="str">
        <f t="shared" si="679"/>
        <v>Опер.касса №4419/04</v>
      </c>
      <c r="BB1233" t="e">
        <f>LEFT(#REF!,2)</f>
        <v>#REF!</v>
      </c>
      <c r="BC1233" s="12" t="str">
        <f t="shared" si="685"/>
        <v>4419/04</v>
      </c>
      <c r="BE1233" t="str">
        <f>IF(ISERROR(VLOOKUP(B1233,'РЕОРГ 01.10.2009'!A:C,3,FALSE)),"",VLOOKUP(B1233,'РЕОРГ 01.10.2009'!A:C,3,FALSE))</f>
        <v/>
      </c>
      <c r="BF1233" s="12" t="str">
        <f t="shared" si="680"/>
        <v>Опер.касса №4419/04</v>
      </c>
      <c r="BG1233" t="e">
        <f>LEFT(#REF!,2)</f>
        <v>#REF!</v>
      </c>
      <c r="BH1233" s="12" t="str">
        <f t="shared" si="686"/>
        <v>4419/04</v>
      </c>
      <c r="BJ1233" t="str">
        <f>IF(ISERROR(VLOOKUP($B1233,'РЕОРГ 01.05.2010'!A:B,2,FALSE)),"",VLOOKUP($B1233,'РЕОРГ 01.05.2010'!A:B,2,FALSE))</f>
        <v/>
      </c>
      <c r="BK1233" s="12" t="str">
        <f t="shared" si="681"/>
        <v>Опер.касса №4419/04</v>
      </c>
      <c r="BL1233" t="e">
        <f>LEFT(#REF!,2)</f>
        <v>#REF!</v>
      </c>
      <c r="BM1233" s="12" t="str">
        <f t="shared" si="687"/>
        <v>4419/04</v>
      </c>
      <c r="BO1233" t="str">
        <f>IF(ISERROR(VLOOKUP($B1233,'РЕОРГ 01.08.2010'!A:B,2,FALSE)),"",VLOOKUP($B1233,'РЕОРГ 01.08.2010'!A:B,2,FALSE))</f>
        <v/>
      </c>
      <c r="BP1233" s="12" t="str">
        <f t="shared" si="682"/>
        <v>Опер.касса №4419/04</v>
      </c>
      <c r="BQ1233" t="e">
        <f>LEFT(#REF!,2)</f>
        <v>#REF!</v>
      </c>
      <c r="BR1233" s="12" t="str">
        <f t="shared" si="688"/>
        <v>4419/04</v>
      </c>
    </row>
    <row r="1234" spans="1:70" ht="12.75" customHeight="1">
      <c r="A1234" t="str">
        <f t="shared" si="683"/>
        <v>4419/041</v>
      </c>
      <c r="B1234" s="133">
        <v>1366</v>
      </c>
      <c r="C1234" s="1" t="s">
        <v>4554</v>
      </c>
      <c r="D1234" s="32" t="s">
        <v>1931</v>
      </c>
      <c r="E1234" s="1" t="s">
        <v>5431</v>
      </c>
      <c r="F1234" s="1" t="s">
        <v>5684</v>
      </c>
      <c r="G1234" s="1" t="s">
        <v>10903</v>
      </c>
      <c r="H1234" s="1" t="s">
        <v>10904</v>
      </c>
      <c r="I1234" s="1" t="s">
        <v>7111</v>
      </c>
      <c r="J1234" s="1"/>
      <c r="K1234" s="1">
        <v>0.3</v>
      </c>
      <c r="L1234" s="32" t="s">
        <v>4049</v>
      </c>
      <c r="M1234" s="8" t="s">
        <v>11929</v>
      </c>
      <c r="N1234" s="2" t="s">
        <v>12878</v>
      </c>
      <c r="O1234" s="173"/>
      <c r="P1234" s="168">
        <f t="shared" si="713"/>
        <v>1231</v>
      </c>
      <c r="Q1234" s="138">
        <f t="shared" si="707"/>
        <v>25</v>
      </c>
      <c r="R1234" s="138" t="e">
        <f t="shared" si="708"/>
        <v>#VALUE!</v>
      </c>
      <c r="S1234" s="138" t="e">
        <f t="shared" si="709"/>
        <v>#VALUE!</v>
      </c>
      <c r="T1234" s="138" t="e">
        <f t="shared" si="710"/>
        <v>#VALUE!</v>
      </c>
      <c r="U1234" s="138" t="e">
        <f t="shared" si="711"/>
        <v>#VALUE!</v>
      </c>
      <c r="V1234" s="138" t="e">
        <f t="shared" si="712"/>
        <v>#VALUE!</v>
      </c>
      <c r="W1234" s="158" t="str">
        <f t="shared" si="689"/>
        <v>08:30 14:00(12:00 13:00)</v>
      </c>
      <c r="X1234" s="159" t="e">
        <f>HLOOKUP(SEARCH("2",$M1234)-1,$Q$3:$V1234,$P1234+1,FALSE)</f>
        <v>#VALUE!</v>
      </c>
      <c r="Y1234" s="160" t="e">
        <f t="shared" si="690"/>
        <v>#VALUE!</v>
      </c>
      <c r="Z1234" s="161" t="e">
        <f t="shared" si="691"/>
        <v>#VALUE!</v>
      </c>
      <c r="AA1234" s="158" t="str">
        <f t="shared" si="692"/>
        <v>выходной</v>
      </c>
      <c r="AB1234" s="159">
        <f>HLOOKUP(SEARCH("3",$M1234)-1,$Q$3:$V1234,$P1234+1,FALSE)</f>
        <v>25</v>
      </c>
      <c r="AC1234" s="160" t="str">
        <f t="shared" si="693"/>
        <v>08:30 14:00(12:00 13:00)</v>
      </c>
      <c r="AD1234" s="161" t="e">
        <f t="shared" si="694"/>
        <v>#VALUE!</v>
      </c>
      <c r="AE1234" s="158" t="str">
        <f t="shared" si="695"/>
        <v>08:30 14:00(12:00 13:00)</v>
      </c>
      <c r="AF1234" s="159" t="e">
        <f>HLOOKUP(SEARCH("4",$M1234)-1,$Q$3:$V1234,$P1234+1,FALSE)</f>
        <v>#VALUE!</v>
      </c>
      <c r="AG1234" s="161" t="e">
        <f t="shared" si="696"/>
        <v>#VALUE!</v>
      </c>
      <c r="AH1234" s="161" t="e">
        <f t="shared" si="697"/>
        <v>#VALUE!</v>
      </c>
      <c r="AI1234" s="158" t="str">
        <f t="shared" si="698"/>
        <v>выходной</v>
      </c>
      <c r="AJ1234" s="159" t="e">
        <f>HLOOKUP(SEARCH("5",$M1234)-1,$Q$3:$V1234,$P1234+1,FALSE)</f>
        <v>#VALUE!</v>
      </c>
      <c r="AK1234" s="161" t="e">
        <f t="shared" si="699"/>
        <v>#VALUE!</v>
      </c>
      <c r="AL1234" s="161" t="e">
        <f t="shared" si="700"/>
        <v>#VALUE!</v>
      </c>
      <c r="AM1234" s="158" t="str">
        <f t="shared" si="701"/>
        <v>выходной</v>
      </c>
      <c r="AN1234" s="159" t="e">
        <f>HLOOKUP(SEARCH("6",$M1234)-1,$Q$3:$V1234,$P1234+1,FALSE)</f>
        <v>#VALUE!</v>
      </c>
      <c r="AO1234" s="161" t="e">
        <f t="shared" si="702"/>
        <v>#VALUE!</v>
      </c>
      <c r="AP1234" s="161" t="e">
        <f t="shared" si="703"/>
        <v>#VALUE!</v>
      </c>
      <c r="AQ1234" s="162" t="str">
        <f t="shared" si="704"/>
        <v>выходной</v>
      </c>
      <c r="AR1234" s="163" t="e">
        <f>HLOOKUP(SEARCH("7",$M1234)-1,$Q$3:$V1234,$P1234+1,FALSE)</f>
        <v>#VALUE!</v>
      </c>
      <c r="AS1234" s="164" t="str">
        <f t="shared" si="705"/>
        <v>выходной</v>
      </c>
      <c r="AT1234" s="142"/>
      <c r="AU1234" s="11" t="str">
        <f>IF(ISERROR(VLOOKUP(B1234,'РЕОРГ 2008'!$A:$B,2,FALSE)),"",VLOOKUP(B1234,'РЕОРГ 2008'!$A:$B,2,FALSE))</f>
        <v/>
      </c>
      <c r="AV1234" s="12" t="str">
        <f t="shared" si="706"/>
        <v>Опер.касса №4420/04</v>
      </c>
      <c r="AW1234" s="31" t="e">
        <f>LEFT(#REF!,2)</f>
        <v>#REF!</v>
      </c>
      <c r="AX1234" s="12" t="str">
        <f t="shared" si="684"/>
        <v>4420/04</v>
      </c>
      <c r="AZ1234" t="str">
        <f>IF(ISERROR(VLOOKUP(B1234,'РЕОРГ 01.08.2009'!$A:$B,2,FALSE)),"",VLOOKUP(B1234,'РЕОРГ 01.08.2009'!$A:$B,2,FALSE))</f>
        <v>Опер.касса №4420/04</v>
      </c>
      <c r="BA1234" s="12" t="str">
        <f t="shared" si="679"/>
        <v>Опер.касса №4420/04</v>
      </c>
      <c r="BB1234" t="e">
        <f>LEFT(#REF!,2)</f>
        <v>#REF!</v>
      </c>
      <c r="BC1234" s="12" t="str">
        <f t="shared" si="685"/>
        <v>4420/04</v>
      </c>
      <c r="BE1234" t="str">
        <f>IF(ISERROR(VLOOKUP(B1234,'РЕОРГ 01.10.2009'!A:C,3,FALSE)),"",VLOOKUP(B1234,'РЕОРГ 01.10.2009'!A:C,3,FALSE))</f>
        <v/>
      </c>
      <c r="BF1234" s="12" t="str">
        <f t="shared" si="680"/>
        <v>Опер.касса №4419/041</v>
      </c>
      <c r="BG1234" t="e">
        <f>LEFT(#REF!,2)</f>
        <v>#REF!</v>
      </c>
      <c r="BH1234" s="12" t="str">
        <f t="shared" si="686"/>
        <v>4419/041</v>
      </c>
      <c r="BJ1234" t="str">
        <f>IF(ISERROR(VLOOKUP($B1234,'РЕОРГ 01.05.2010'!A:B,2,FALSE)),"",VLOOKUP($B1234,'РЕОРГ 01.05.2010'!A:B,2,FALSE))</f>
        <v/>
      </c>
      <c r="BK1234" s="12" t="str">
        <f t="shared" si="681"/>
        <v>Опер.касса №4419/041</v>
      </c>
      <c r="BL1234" t="e">
        <f>LEFT(#REF!,2)</f>
        <v>#REF!</v>
      </c>
      <c r="BM1234" s="12" t="str">
        <f t="shared" si="687"/>
        <v>4419/041</v>
      </c>
      <c r="BO1234" t="str">
        <f>IF(ISERROR(VLOOKUP($B1234,'РЕОРГ 01.08.2010'!A:B,2,FALSE)),"",VLOOKUP($B1234,'РЕОРГ 01.08.2010'!A:B,2,FALSE))</f>
        <v/>
      </c>
      <c r="BP1234" s="12" t="str">
        <f t="shared" si="682"/>
        <v>Опер.касса №4419/041</v>
      </c>
      <c r="BQ1234" t="e">
        <f>LEFT(#REF!,2)</f>
        <v>#REF!</v>
      </c>
      <c r="BR1234" s="12" t="str">
        <f t="shared" si="688"/>
        <v>4419/041</v>
      </c>
    </row>
    <row r="1235" spans="1:70" ht="12.75" customHeight="1">
      <c r="A1235" t="str">
        <f t="shared" si="683"/>
        <v>4419/042</v>
      </c>
      <c r="B1235" s="133">
        <v>1352</v>
      </c>
      <c r="C1235" s="1" t="s">
        <v>11022</v>
      </c>
      <c r="D1235" s="32" t="s">
        <v>1931</v>
      </c>
      <c r="E1235" s="1" t="s">
        <v>9896</v>
      </c>
      <c r="F1235" s="1" t="s">
        <v>5684</v>
      </c>
      <c r="G1235" s="1" t="s">
        <v>9897</v>
      </c>
      <c r="H1235" s="1" t="s">
        <v>9898</v>
      </c>
      <c r="I1235" s="1" t="s">
        <v>8852</v>
      </c>
      <c r="J1235" s="1"/>
      <c r="K1235" s="1">
        <v>1</v>
      </c>
      <c r="L1235" s="32" t="s">
        <v>4049</v>
      </c>
      <c r="M1235" s="8" t="s">
        <v>11991</v>
      </c>
      <c r="N1235" s="2" t="s">
        <v>12495</v>
      </c>
      <c r="O1235" s="173"/>
      <c r="P1235" s="168">
        <f t="shared" si="713"/>
        <v>1232</v>
      </c>
      <c r="Q1235" s="138">
        <f t="shared" si="707"/>
        <v>25</v>
      </c>
      <c r="R1235" s="138">
        <f t="shared" si="708"/>
        <v>50</v>
      </c>
      <c r="S1235" s="138" t="e">
        <f t="shared" si="709"/>
        <v>#VALUE!</v>
      </c>
      <c r="T1235" s="138" t="e">
        <f t="shared" si="710"/>
        <v>#VALUE!</v>
      </c>
      <c r="U1235" s="138" t="e">
        <f t="shared" si="711"/>
        <v>#VALUE!</v>
      </c>
      <c r="V1235" s="138" t="e">
        <f t="shared" si="712"/>
        <v>#VALUE!</v>
      </c>
      <c r="W1235" s="158" t="str">
        <f t="shared" si="689"/>
        <v>08:00 14:30(11:30 12:30)</v>
      </c>
      <c r="X1235" s="159" t="e">
        <f>HLOOKUP(SEARCH("2",$M1235)-1,$Q$3:$V1235,$P1235+1,FALSE)</f>
        <v>#VALUE!</v>
      </c>
      <c r="Y1235" s="160" t="e">
        <f t="shared" si="690"/>
        <v>#VALUE!</v>
      </c>
      <c r="Z1235" s="161" t="e">
        <f t="shared" si="691"/>
        <v>#VALUE!</v>
      </c>
      <c r="AA1235" s="158" t="str">
        <f t="shared" si="692"/>
        <v>выходной</v>
      </c>
      <c r="AB1235" s="159">
        <f>HLOOKUP(SEARCH("3",$M1235)-1,$Q$3:$V1235,$P1235+1,FALSE)</f>
        <v>25</v>
      </c>
      <c r="AC1235" s="160" t="str">
        <f t="shared" si="693"/>
        <v>08:00 14:30(11:30 12:30)|08:00 14:30(11:30 12:00)</v>
      </c>
      <c r="AD1235" s="161" t="str">
        <f t="shared" si="694"/>
        <v>08:00 14:30(11:30 12:30)</v>
      </c>
      <c r="AE1235" s="158" t="str">
        <f t="shared" si="695"/>
        <v>08:00 14:30(11:30 12:30)</v>
      </c>
      <c r="AF1235" s="159" t="e">
        <f>HLOOKUP(SEARCH("4",$M1235)-1,$Q$3:$V1235,$P1235+1,FALSE)</f>
        <v>#VALUE!</v>
      </c>
      <c r="AG1235" s="161" t="e">
        <f t="shared" si="696"/>
        <v>#VALUE!</v>
      </c>
      <c r="AH1235" s="161" t="e">
        <f t="shared" si="697"/>
        <v>#VALUE!</v>
      </c>
      <c r="AI1235" s="158" t="str">
        <f t="shared" si="698"/>
        <v>выходной</v>
      </c>
      <c r="AJ1235" s="159">
        <f>HLOOKUP(SEARCH("5",$M1235)-1,$Q$3:$V1235,$P1235+1,FALSE)</f>
        <v>50</v>
      </c>
      <c r="AK1235" s="161" t="str">
        <f t="shared" si="699"/>
        <v>08:00 14:30(11:30 12:00)</v>
      </c>
      <c r="AL1235" s="161" t="e">
        <f t="shared" si="700"/>
        <v>#VALUE!</v>
      </c>
      <c r="AM1235" s="158" t="str">
        <f t="shared" si="701"/>
        <v>08:00 14:30(11:30 12:00)</v>
      </c>
      <c r="AN1235" s="159" t="e">
        <f>HLOOKUP(SEARCH("6",$M1235)-1,$Q$3:$V1235,$P1235+1,FALSE)</f>
        <v>#VALUE!</v>
      </c>
      <c r="AO1235" s="161" t="e">
        <f t="shared" si="702"/>
        <v>#VALUE!</v>
      </c>
      <c r="AP1235" s="161" t="e">
        <f t="shared" si="703"/>
        <v>#VALUE!</v>
      </c>
      <c r="AQ1235" s="162" t="str">
        <f t="shared" si="704"/>
        <v>выходной</v>
      </c>
      <c r="AR1235" s="163" t="e">
        <f>HLOOKUP(SEARCH("7",$M1235)-1,$Q$3:$V1235,$P1235+1,FALSE)</f>
        <v>#VALUE!</v>
      </c>
      <c r="AS1235" s="164" t="str">
        <f t="shared" si="705"/>
        <v>выходной</v>
      </c>
      <c r="AT1235" s="142"/>
      <c r="AU1235" s="11" t="str">
        <f>IF(ISERROR(VLOOKUP(B1235,'РЕОРГ 2008'!$A:$B,2,FALSE)),"",VLOOKUP(B1235,'РЕОРГ 2008'!$A:$B,2,FALSE))</f>
        <v/>
      </c>
      <c r="AV1235" s="12" t="str">
        <f t="shared" si="706"/>
        <v>Опер.касса №4419/042</v>
      </c>
      <c r="AW1235" s="31" t="e">
        <f>LEFT(#REF!,2)</f>
        <v>#REF!</v>
      </c>
      <c r="AX1235" s="12" t="str">
        <f t="shared" si="684"/>
        <v>4419/042</v>
      </c>
      <c r="AZ1235" t="str">
        <f>IF(ISERROR(VLOOKUP(B1235,'РЕОРГ 01.08.2009'!$A:$B,2,FALSE)),"",VLOOKUP(B1235,'РЕОРГ 01.08.2009'!$A:$B,2,FALSE))</f>
        <v/>
      </c>
      <c r="BA1235" s="12" t="str">
        <f t="shared" si="679"/>
        <v>Опер.касса №4419/042</v>
      </c>
      <c r="BB1235" t="e">
        <f>LEFT(#REF!,2)</f>
        <v>#REF!</v>
      </c>
      <c r="BC1235" s="12" t="str">
        <f t="shared" si="685"/>
        <v>4419/042</v>
      </c>
      <c r="BE1235" t="str">
        <f>IF(ISERROR(VLOOKUP(B1235,'РЕОРГ 01.10.2009'!A:C,3,FALSE)),"",VLOOKUP(B1235,'РЕОРГ 01.10.2009'!A:C,3,FALSE))</f>
        <v/>
      </c>
      <c r="BF1235" s="12" t="str">
        <f t="shared" si="680"/>
        <v>Опер.касса №4419/042</v>
      </c>
      <c r="BG1235" t="e">
        <f>LEFT(#REF!,2)</f>
        <v>#REF!</v>
      </c>
      <c r="BH1235" s="12" t="str">
        <f t="shared" si="686"/>
        <v>4419/042</v>
      </c>
      <c r="BJ1235" t="str">
        <f>IF(ISERROR(VLOOKUP($B1235,'РЕОРГ 01.05.2010'!A:B,2,FALSE)),"",VLOOKUP($B1235,'РЕОРГ 01.05.2010'!A:B,2,FALSE))</f>
        <v/>
      </c>
      <c r="BK1235" s="12" t="str">
        <f t="shared" si="681"/>
        <v>Опер.касса №4419/042</v>
      </c>
      <c r="BL1235" t="e">
        <f>LEFT(#REF!,2)</f>
        <v>#REF!</v>
      </c>
      <c r="BM1235" s="12" t="str">
        <f t="shared" si="687"/>
        <v>4419/042</v>
      </c>
      <c r="BO1235" t="str">
        <f>IF(ISERROR(VLOOKUP($B1235,'РЕОРГ 01.08.2010'!A:B,2,FALSE)),"",VLOOKUP($B1235,'РЕОРГ 01.08.2010'!A:B,2,FALSE))</f>
        <v/>
      </c>
      <c r="BP1235" s="12" t="str">
        <f t="shared" si="682"/>
        <v>Опер.касса №4419/042</v>
      </c>
      <c r="BQ1235" t="e">
        <f>LEFT(#REF!,2)</f>
        <v>#REF!</v>
      </c>
      <c r="BR1235" s="12" t="str">
        <f t="shared" si="688"/>
        <v>4419/042</v>
      </c>
    </row>
    <row r="1236" spans="1:70" ht="12.75" customHeight="1">
      <c r="A1236" t="str">
        <f t="shared" si="683"/>
        <v>4419/043</v>
      </c>
      <c r="B1236" s="133">
        <v>1353</v>
      </c>
      <c r="C1236" s="1" t="s">
        <v>9899</v>
      </c>
      <c r="D1236" s="32" t="s">
        <v>1931</v>
      </c>
      <c r="E1236" s="1" t="s">
        <v>9900</v>
      </c>
      <c r="F1236" s="1" t="s">
        <v>5684</v>
      </c>
      <c r="G1236" s="1" t="s">
        <v>9901</v>
      </c>
      <c r="H1236" s="1" t="s">
        <v>9902</v>
      </c>
      <c r="I1236" s="1" t="s">
        <v>11705</v>
      </c>
      <c r="J1236" s="1"/>
      <c r="K1236" s="1">
        <v>0.5</v>
      </c>
      <c r="L1236" s="32" t="s">
        <v>4049</v>
      </c>
      <c r="M1236" s="8" t="s">
        <v>11991</v>
      </c>
      <c r="N1236" s="2" t="s">
        <v>12496</v>
      </c>
      <c r="O1236" s="173"/>
      <c r="P1236" s="168">
        <f t="shared" si="713"/>
        <v>1233</v>
      </c>
      <c r="Q1236" s="138">
        <f t="shared" si="707"/>
        <v>25</v>
      </c>
      <c r="R1236" s="138">
        <f t="shared" si="708"/>
        <v>50</v>
      </c>
      <c r="S1236" s="138" t="e">
        <f t="shared" si="709"/>
        <v>#VALUE!</v>
      </c>
      <c r="T1236" s="138" t="e">
        <f t="shared" si="710"/>
        <v>#VALUE!</v>
      </c>
      <c r="U1236" s="138" t="e">
        <f t="shared" si="711"/>
        <v>#VALUE!</v>
      </c>
      <c r="V1236" s="138" t="e">
        <f t="shared" si="712"/>
        <v>#VALUE!</v>
      </c>
      <c r="W1236" s="158" t="str">
        <f t="shared" si="689"/>
        <v>08:30 14:30(12:00 12:30)</v>
      </c>
      <c r="X1236" s="159" t="e">
        <f>HLOOKUP(SEARCH("2",$M1236)-1,$Q$3:$V1236,$P1236+1,FALSE)</f>
        <v>#VALUE!</v>
      </c>
      <c r="Y1236" s="160" t="e">
        <f t="shared" si="690"/>
        <v>#VALUE!</v>
      </c>
      <c r="Z1236" s="161" t="e">
        <f t="shared" si="691"/>
        <v>#VALUE!</v>
      </c>
      <c r="AA1236" s="158" t="str">
        <f t="shared" si="692"/>
        <v>выходной</v>
      </c>
      <c r="AB1236" s="159">
        <f>HLOOKUP(SEARCH("3",$M1236)-1,$Q$3:$V1236,$P1236+1,FALSE)</f>
        <v>25</v>
      </c>
      <c r="AC1236" s="160" t="str">
        <f t="shared" si="693"/>
        <v>08:30 14:30(12:00 12:30)|08:30 15:00(12:00 12:30)</v>
      </c>
      <c r="AD1236" s="161" t="str">
        <f t="shared" si="694"/>
        <v>08:30 14:30(12:00 12:30)</v>
      </c>
      <c r="AE1236" s="158" t="str">
        <f t="shared" si="695"/>
        <v>08:30 14:30(12:00 12:30)</v>
      </c>
      <c r="AF1236" s="159" t="e">
        <f>HLOOKUP(SEARCH("4",$M1236)-1,$Q$3:$V1236,$P1236+1,FALSE)</f>
        <v>#VALUE!</v>
      </c>
      <c r="AG1236" s="161" t="e">
        <f t="shared" si="696"/>
        <v>#VALUE!</v>
      </c>
      <c r="AH1236" s="161" t="e">
        <f t="shared" si="697"/>
        <v>#VALUE!</v>
      </c>
      <c r="AI1236" s="158" t="str">
        <f t="shared" si="698"/>
        <v>выходной</v>
      </c>
      <c r="AJ1236" s="159">
        <f>HLOOKUP(SEARCH("5",$M1236)-1,$Q$3:$V1236,$P1236+1,FALSE)</f>
        <v>50</v>
      </c>
      <c r="AK1236" s="161" t="str">
        <f t="shared" si="699"/>
        <v>08:30 15:00(12:00 12:30)</v>
      </c>
      <c r="AL1236" s="161" t="e">
        <f t="shared" si="700"/>
        <v>#VALUE!</v>
      </c>
      <c r="AM1236" s="158" t="str">
        <f t="shared" si="701"/>
        <v>08:30 15:00(12:00 12:30)</v>
      </c>
      <c r="AN1236" s="159" t="e">
        <f>HLOOKUP(SEARCH("6",$M1236)-1,$Q$3:$V1236,$P1236+1,FALSE)</f>
        <v>#VALUE!</v>
      </c>
      <c r="AO1236" s="161" t="e">
        <f t="shared" si="702"/>
        <v>#VALUE!</v>
      </c>
      <c r="AP1236" s="161" t="e">
        <f t="shared" si="703"/>
        <v>#VALUE!</v>
      </c>
      <c r="AQ1236" s="162" t="str">
        <f t="shared" si="704"/>
        <v>выходной</v>
      </c>
      <c r="AR1236" s="163" t="e">
        <f>HLOOKUP(SEARCH("7",$M1236)-1,$Q$3:$V1236,$P1236+1,FALSE)</f>
        <v>#VALUE!</v>
      </c>
      <c r="AS1236" s="164" t="str">
        <f t="shared" si="705"/>
        <v>выходной</v>
      </c>
      <c r="AT1236" s="142"/>
      <c r="AU1236" s="11" t="str">
        <f>IF(ISERROR(VLOOKUP(B1236,'РЕОРГ 2008'!$A:$B,2,FALSE)),"",VLOOKUP(B1236,'РЕОРГ 2008'!$A:$B,2,FALSE))</f>
        <v/>
      </c>
      <c r="AV1236" s="12" t="str">
        <f t="shared" si="706"/>
        <v>Опер.касса №4419/043</v>
      </c>
      <c r="AW1236" s="31" t="e">
        <f>LEFT(#REF!,2)</f>
        <v>#REF!</v>
      </c>
      <c r="AX1236" s="12" t="str">
        <f t="shared" si="684"/>
        <v>4419/043</v>
      </c>
      <c r="AZ1236" t="str">
        <f>IF(ISERROR(VLOOKUP(B1236,'РЕОРГ 01.08.2009'!$A:$B,2,FALSE)),"",VLOOKUP(B1236,'РЕОРГ 01.08.2009'!$A:$B,2,FALSE))</f>
        <v/>
      </c>
      <c r="BA1236" s="12" t="str">
        <f t="shared" si="679"/>
        <v>Опер.касса №4419/043</v>
      </c>
      <c r="BB1236" t="e">
        <f>LEFT(#REF!,2)</f>
        <v>#REF!</v>
      </c>
      <c r="BC1236" s="12" t="str">
        <f t="shared" si="685"/>
        <v>4419/043</v>
      </c>
      <c r="BE1236" t="str">
        <f>IF(ISERROR(VLOOKUP(B1236,'РЕОРГ 01.10.2009'!A:C,3,FALSE)),"",VLOOKUP(B1236,'РЕОРГ 01.10.2009'!A:C,3,FALSE))</f>
        <v/>
      </c>
      <c r="BF1236" s="12" t="str">
        <f t="shared" si="680"/>
        <v>Опер.касса №4419/043</v>
      </c>
      <c r="BG1236" t="e">
        <f>LEFT(#REF!,2)</f>
        <v>#REF!</v>
      </c>
      <c r="BH1236" s="12" t="str">
        <f t="shared" si="686"/>
        <v>4419/043</v>
      </c>
      <c r="BJ1236" t="str">
        <f>IF(ISERROR(VLOOKUP($B1236,'РЕОРГ 01.05.2010'!A:B,2,FALSE)),"",VLOOKUP($B1236,'РЕОРГ 01.05.2010'!A:B,2,FALSE))</f>
        <v/>
      </c>
      <c r="BK1236" s="12" t="str">
        <f t="shared" si="681"/>
        <v>Опер.касса №4419/043</v>
      </c>
      <c r="BL1236" t="e">
        <f>LEFT(#REF!,2)</f>
        <v>#REF!</v>
      </c>
      <c r="BM1236" s="12" t="str">
        <f t="shared" si="687"/>
        <v>4419/043</v>
      </c>
      <c r="BO1236" t="str">
        <f>IF(ISERROR(VLOOKUP($B1236,'РЕОРГ 01.08.2010'!A:B,2,FALSE)),"",VLOOKUP($B1236,'РЕОРГ 01.08.2010'!A:B,2,FALSE))</f>
        <v/>
      </c>
      <c r="BP1236" s="12" t="str">
        <f t="shared" si="682"/>
        <v>Опер.касса №4419/043</v>
      </c>
      <c r="BQ1236" t="e">
        <f>LEFT(#REF!,2)</f>
        <v>#REF!</v>
      </c>
      <c r="BR1236" s="12" t="str">
        <f t="shared" si="688"/>
        <v>4419/043</v>
      </c>
    </row>
    <row r="1237" spans="1:70" ht="12.75" customHeight="1">
      <c r="A1237" t="str">
        <f t="shared" si="683"/>
        <v>4419/044</v>
      </c>
      <c r="B1237" s="133">
        <v>1354</v>
      </c>
      <c r="C1237" s="1" t="s">
        <v>9903</v>
      </c>
      <c r="D1237" s="32" t="s">
        <v>1931</v>
      </c>
      <c r="E1237" s="1" t="s">
        <v>9904</v>
      </c>
      <c r="F1237" s="1" t="s">
        <v>5684</v>
      </c>
      <c r="G1237" s="1" t="s">
        <v>9905</v>
      </c>
      <c r="H1237" s="1" t="s">
        <v>7931</v>
      </c>
      <c r="I1237" s="1" t="s">
        <v>5399</v>
      </c>
      <c r="J1237" s="1"/>
      <c r="K1237" s="1">
        <v>0.5</v>
      </c>
      <c r="L1237" s="32" t="s">
        <v>4049</v>
      </c>
      <c r="M1237" s="8" t="s">
        <v>11991</v>
      </c>
      <c r="N1237" s="2" t="s">
        <v>12497</v>
      </c>
      <c r="O1237" s="173"/>
      <c r="P1237" s="168">
        <f t="shared" si="713"/>
        <v>1234</v>
      </c>
      <c r="Q1237" s="138">
        <f t="shared" si="707"/>
        <v>25</v>
      </c>
      <c r="R1237" s="138">
        <f t="shared" si="708"/>
        <v>50</v>
      </c>
      <c r="S1237" s="138" t="e">
        <f t="shared" si="709"/>
        <v>#VALUE!</v>
      </c>
      <c r="T1237" s="138" t="e">
        <f t="shared" si="710"/>
        <v>#VALUE!</v>
      </c>
      <c r="U1237" s="138" t="e">
        <f t="shared" si="711"/>
        <v>#VALUE!</v>
      </c>
      <c r="V1237" s="138" t="e">
        <f t="shared" si="712"/>
        <v>#VALUE!</v>
      </c>
      <c r="W1237" s="158" t="str">
        <f t="shared" si="689"/>
        <v>07:30 13:30(10:30 11:00)</v>
      </c>
      <c r="X1237" s="159" t="e">
        <f>HLOOKUP(SEARCH("2",$M1237)-1,$Q$3:$V1237,$P1237+1,FALSE)</f>
        <v>#VALUE!</v>
      </c>
      <c r="Y1237" s="160" t="e">
        <f t="shared" si="690"/>
        <v>#VALUE!</v>
      </c>
      <c r="Z1237" s="161" t="e">
        <f t="shared" si="691"/>
        <v>#VALUE!</v>
      </c>
      <c r="AA1237" s="158" t="str">
        <f t="shared" si="692"/>
        <v>выходной</v>
      </c>
      <c r="AB1237" s="159">
        <f>HLOOKUP(SEARCH("3",$M1237)-1,$Q$3:$V1237,$P1237+1,FALSE)</f>
        <v>25</v>
      </c>
      <c r="AC1237" s="160" t="str">
        <f t="shared" si="693"/>
        <v>07:30 13:30(10:30 11:00)|07:30 14:00(10:30 11:00)</v>
      </c>
      <c r="AD1237" s="161" t="str">
        <f t="shared" si="694"/>
        <v>07:30 13:30(10:30 11:00)</v>
      </c>
      <c r="AE1237" s="158" t="str">
        <f t="shared" si="695"/>
        <v>07:30 13:30(10:30 11:00)</v>
      </c>
      <c r="AF1237" s="159" t="e">
        <f>HLOOKUP(SEARCH("4",$M1237)-1,$Q$3:$V1237,$P1237+1,FALSE)</f>
        <v>#VALUE!</v>
      </c>
      <c r="AG1237" s="161" t="e">
        <f t="shared" si="696"/>
        <v>#VALUE!</v>
      </c>
      <c r="AH1237" s="161" t="e">
        <f t="shared" si="697"/>
        <v>#VALUE!</v>
      </c>
      <c r="AI1237" s="158" t="str">
        <f t="shared" si="698"/>
        <v>выходной</v>
      </c>
      <c r="AJ1237" s="159">
        <f>HLOOKUP(SEARCH("5",$M1237)-1,$Q$3:$V1237,$P1237+1,FALSE)</f>
        <v>50</v>
      </c>
      <c r="AK1237" s="161" t="str">
        <f t="shared" si="699"/>
        <v>07:30 14:00(10:30 11:00)</v>
      </c>
      <c r="AL1237" s="161" t="e">
        <f t="shared" si="700"/>
        <v>#VALUE!</v>
      </c>
      <c r="AM1237" s="158" t="str">
        <f t="shared" si="701"/>
        <v>07:30 14:00(10:30 11:00)</v>
      </c>
      <c r="AN1237" s="159" t="e">
        <f>HLOOKUP(SEARCH("6",$M1237)-1,$Q$3:$V1237,$P1237+1,FALSE)</f>
        <v>#VALUE!</v>
      </c>
      <c r="AO1237" s="161" t="e">
        <f t="shared" si="702"/>
        <v>#VALUE!</v>
      </c>
      <c r="AP1237" s="161" t="e">
        <f t="shared" si="703"/>
        <v>#VALUE!</v>
      </c>
      <c r="AQ1237" s="162" t="str">
        <f t="shared" si="704"/>
        <v>выходной</v>
      </c>
      <c r="AR1237" s="163" t="e">
        <f>HLOOKUP(SEARCH("7",$M1237)-1,$Q$3:$V1237,$P1237+1,FALSE)</f>
        <v>#VALUE!</v>
      </c>
      <c r="AS1237" s="164" t="str">
        <f t="shared" si="705"/>
        <v>выходной</v>
      </c>
      <c r="AT1237" s="142"/>
      <c r="AU1237" s="11" t="str">
        <f>IF(ISERROR(VLOOKUP(B1237,'РЕОРГ 2008'!$A:$B,2,FALSE)),"",VLOOKUP(B1237,'РЕОРГ 2008'!$A:$B,2,FALSE))</f>
        <v/>
      </c>
      <c r="AV1237" s="12" t="str">
        <f t="shared" si="706"/>
        <v>Опер.касса №4419/044</v>
      </c>
      <c r="AW1237" s="31" t="e">
        <f>LEFT(#REF!,2)</f>
        <v>#REF!</v>
      </c>
      <c r="AX1237" s="12" t="str">
        <f t="shared" si="684"/>
        <v>4419/044</v>
      </c>
      <c r="AZ1237" t="str">
        <f>IF(ISERROR(VLOOKUP(B1237,'РЕОРГ 01.08.2009'!$A:$B,2,FALSE)),"",VLOOKUP(B1237,'РЕОРГ 01.08.2009'!$A:$B,2,FALSE))</f>
        <v/>
      </c>
      <c r="BA1237" s="12" t="str">
        <f t="shared" si="679"/>
        <v>Опер.касса №4419/044</v>
      </c>
      <c r="BB1237" t="e">
        <f>LEFT(#REF!,2)</f>
        <v>#REF!</v>
      </c>
      <c r="BC1237" s="12" t="str">
        <f t="shared" si="685"/>
        <v>4419/044</v>
      </c>
      <c r="BE1237" t="str">
        <f>IF(ISERROR(VLOOKUP(B1237,'РЕОРГ 01.10.2009'!A:C,3,FALSE)),"",VLOOKUP(B1237,'РЕОРГ 01.10.2009'!A:C,3,FALSE))</f>
        <v/>
      </c>
      <c r="BF1237" s="12" t="str">
        <f t="shared" si="680"/>
        <v>Опер.касса №4419/044</v>
      </c>
      <c r="BG1237" t="e">
        <f>LEFT(#REF!,2)</f>
        <v>#REF!</v>
      </c>
      <c r="BH1237" s="12" t="str">
        <f t="shared" si="686"/>
        <v>4419/044</v>
      </c>
      <c r="BJ1237" t="str">
        <f>IF(ISERROR(VLOOKUP($B1237,'РЕОРГ 01.05.2010'!A:B,2,FALSE)),"",VLOOKUP($B1237,'РЕОРГ 01.05.2010'!A:B,2,FALSE))</f>
        <v/>
      </c>
      <c r="BK1237" s="12" t="str">
        <f t="shared" si="681"/>
        <v>Опер.касса №4419/044</v>
      </c>
      <c r="BL1237" t="e">
        <f>LEFT(#REF!,2)</f>
        <v>#REF!</v>
      </c>
      <c r="BM1237" s="12" t="str">
        <f t="shared" si="687"/>
        <v>4419/044</v>
      </c>
      <c r="BO1237" t="str">
        <f>IF(ISERROR(VLOOKUP($B1237,'РЕОРГ 01.08.2010'!A:B,2,FALSE)),"",VLOOKUP($B1237,'РЕОРГ 01.08.2010'!A:B,2,FALSE))</f>
        <v/>
      </c>
      <c r="BP1237" s="12" t="str">
        <f t="shared" si="682"/>
        <v>Опер.касса №4419/044</v>
      </c>
      <c r="BQ1237" t="e">
        <f>LEFT(#REF!,2)</f>
        <v>#REF!</v>
      </c>
      <c r="BR1237" s="12" t="str">
        <f t="shared" si="688"/>
        <v>4419/044</v>
      </c>
    </row>
    <row r="1238" spans="1:70" ht="12.75" customHeight="1">
      <c r="A1238" t="str">
        <f t="shared" si="683"/>
        <v>4419/046</v>
      </c>
      <c r="B1238" s="133">
        <v>1355</v>
      </c>
      <c r="C1238" s="1" t="s">
        <v>5400</v>
      </c>
      <c r="D1238" s="32" t="s">
        <v>1931</v>
      </c>
      <c r="E1238" s="1" t="s">
        <v>5401</v>
      </c>
      <c r="F1238" s="1" t="s">
        <v>5684</v>
      </c>
      <c r="G1238" s="1" t="s">
        <v>5402</v>
      </c>
      <c r="H1238" s="1" t="s">
        <v>5403</v>
      </c>
      <c r="I1238" s="1" t="s">
        <v>1606</v>
      </c>
      <c r="J1238" s="1"/>
      <c r="K1238" s="1">
        <v>0.8</v>
      </c>
      <c r="L1238" s="32" t="s">
        <v>4049</v>
      </c>
      <c r="M1238" s="8" t="s">
        <v>11991</v>
      </c>
      <c r="N1238" s="2" t="s">
        <v>12498</v>
      </c>
      <c r="O1238" s="173"/>
      <c r="P1238" s="168">
        <f t="shared" si="713"/>
        <v>1235</v>
      </c>
      <c r="Q1238" s="138">
        <f t="shared" si="707"/>
        <v>25</v>
      </c>
      <c r="R1238" s="138">
        <f t="shared" si="708"/>
        <v>50</v>
      </c>
      <c r="S1238" s="138" t="e">
        <f t="shared" si="709"/>
        <v>#VALUE!</v>
      </c>
      <c r="T1238" s="138" t="e">
        <f t="shared" si="710"/>
        <v>#VALUE!</v>
      </c>
      <c r="U1238" s="138" t="e">
        <f t="shared" si="711"/>
        <v>#VALUE!</v>
      </c>
      <c r="V1238" s="138" t="e">
        <f t="shared" si="712"/>
        <v>#VALUE!</v>
      </c>
      <c r="W1238" s="158" t="str">
        <f t="shared" si="689"/>
        <v>08:00 13:30(12:00 12:30)</v>
      </c>
      <c r="X1238" s="159" t="e">
        <f>HLOOKUP(SEARCH("2",$M1238)-1,$Q$3:$V1238,$P1238+1,FALSE)</f>
        <v>#VALUE!</v>
      </c>
      <c r="Y1238" s="160" t="e">
        <f t="shared" si="690"/>
        <v>#VALUE!</v>
      </c>
      <c r="Z1238" s="161" t="e">
        <f t="shared" si="691"/>
        <v>#VALUE!</v>
      </c>
      <c r="AA1238" s="158" t="str">
        <f t="shared" si="692"/>
        <v>выходной</v>
      </c>
      <c r="AB1238" s="159">
        <f>HLOOKUP(SEARCH("3",$M1238)-1,$Q$3:$V1238,$P1238+1,FALSE)</f>
        <v>25</v>
      </c>
      <c r="AC1238" s="160" t="str">
        <f t="shared" si="693"/>
        <v>08:00 13:30(12:00 12:30)|08:00 13:00(12:00 12:30)</v>
      </c>
      <c r="AD1238" s="161" t="str">
        <f t="shared" si="694"/>
        <v>08:00 13:30(12:00 12:30)</v>
      </c>
      <c r="AE1238" s="158" t="str">
        <f t="shared" si="695"/>
        <v>08:00 13:30(12:00 12:30)</v>
      </c>
      <c r="AF1238" s="159" t="e">
        <f>HLOOKUP(SEARCH("4",$M1238)-1,$Q$3:$V1238,$P1238+1,FALSE)</f>
        <v>#VALUE!</v>
      </c>
      <c r="AG1238" s="161" t="e">
        <f t="shared" si="696"/>
        <v>#VALUE!</v>
      </c>
      <c r="AH1238" s="161" t="e">
        <f t="shared" si="697"/>
        <v>#VALUE!</v>
      </c>
      <c r="AI1238" s="158" t="str">
        <f t="shared" si="698"/>
        <v>выходной</v>
      </c>
      <c r="AJ1238" s="159">
        <f>HLOOKUP(SEARCH("5",$M1238)-1,$Q$3:$V1238,$P1238+1,FALSE)</f>
        <v>50</v>
      </c>
      <c r="AK1238" s="161" t="str">
        <f t="shared" si="699"/>
        <v>08:00 13:00(12:00 12:30)</v>
      </c>
      <c r="AL1238" s="161" t="e">
        <f t="shared" si="700"/>
        <v>#VALUE!</v>
      </c>
      <c r="AM1238" s="158" t="str">
        <f t="shared" si="701"/>
        <v>08:00 13:00(12:00 12:30)</v>
      </c>
      <c r="AN1238" s="159" t="e">
        <f>HLOOKUP(SEARCH("6",$M1238)-1,$Q$3:$V1238,$P1238+1,FALSE)</f>
        <v>#VALUE!</v>
      </c>
      <c r="AO1238" s="161" t="e">
        <f t="shared" si="702"/>
        <v>#VALUE!</v>
      </c>
      <c r="AP1238" s="161" t="e">
        <f t="shared" si="703"/>
        <v>#VALUE!</v>
      </c>
      <c r="AQ1238" s="162" t="str">
        <f t="shared" si="704"/>
        <v>выходной</v>
      </c>
      <c r="AR1238" s="163" t="e">
        <f>HLOOKUP(SEARCH("7",$M1238)-1,$Q$3:$V1238,$P1238+1,FALSE)</f>
        <v>#VALUE!</v>
      </c>
      <c r="AS1238" s="164" t="str">
        <f t="shared" si="705"/>
        <v>выходной</v>
      </c>
      <c r="AT1238" s="142"/>
      <c r="AU1238" s="11" t="str">
        <f>IF(ISERROR(VLOOKUP(B1238,'РЕОРГ 2008'!$A:$B,2,FALSE)),"",VLOOKUP(B1238,'РЕОРГ 2008'!$A:$B,2,FALSE))</f>
        <v/>
      </c>
      <c r="AV1238" s="12" t="str">
        <f t="shared" si="706"/>
        <v>Опер.касса №4419/046</v>
      </c>
      <c r="AW1238" s="31" t="e">
        <f>LEFT(#REF!,2)</f>
        <v>#REF!</v>
      </c>
      <c r="AX1238" s="12" t="str">
        <f t="shared" si="684"/>
        <v>4419/046</v>
      </c>
      <c r="AZ1238" t="str">
        <f>IF(ISERROR(VLOOKUP(B1238,'РЕОРГ 01.08.2009'!$A:$B,2,FALSE)),"",VLOOKUP(B1238,'РЕОРГ 01.08.2009'!$A:$B,2,FALSE))</f>
        <v/>
      </c>
      <c r="BA1238" s="12" t="str">
        <f t="shared" si="679"/>
        <v>Опер.касса №4419/046</v>
      </c>
      <c r="BB1238" t="e">
        <f>LEFT(#REF!,2)</f>
        <v>#REF!</v>
      </c>
      <c r="BC1238" s="12" t="str">
        <f t="shared" si="685"/>
        <v>4419/046</v>
      </c>
      <c r="BE1238" t="str">
        <f>IF(ISERROR(VLOOKUP(B1238,'РЕОРГ 01.10.2009'!A:C,3,FALSE)),"",VLOOKUP(B1238,'РЕОРГ 01.10.2009'!A:C,3,FALSE))</f>
        <v/>
      </c>
      <c r="BF1238" s="12" t="str">
        <f t="shared" si="680"/>
        <v>Опер.касса №4419/046</v>
      </c>
      <c r="BG1238" t="e">
        <f>LEFT(#REF!,2)</f>
        <v>#REF!</v>
      </c>
      <c r="BH1238" s="12" t="str">
        <f t="shared" si="686"/>
        <v>4419/046</v>
      </c>
      <c r="BJ1238" t="str">
        <f>IF(ISERROR(VLOOKUP($B1238,'РЕОРГ 01.05.2010'!A:B,2,FALSE)),"",VLOOKUP($B1238,'РЕОРГ 01.05.2010'!A:B,2,FALSE))</f>
        <v/>
      </c>
      <c r="BK1238" s="12" t="str">
        <f t="shared" si="681"/>
        <v>Опер.касса №4419/046</v>
      </c>
      <c r="BL1238" t="e">
        <f>LEFT(#REF!,2)</f>
        <v>#REF!</v>
      </c>
      <c r="BM1238" s="12" t="str">
        <f t="shared" si="687"/>
        <v>4419/046</v>
      </c>
      <c r="BO1238" t="str">
        <f>IF(ISERROR(VLOOKUP($B1238,'РЕОРГ 01.08.2010'!A:B,2,FALSE)),"",VLOOKUP($B1238,'РЕОРГ 01.08.2010'!A:B,2,FALSE))</f>
        <v/>
      </c>
      <c r="BP1238" s="12" t="str">
        <f t="shared" si="682"/>
        <v>Опер.касса №4419/046</v>
      </c>
      <c r="BQ1238" t="e">
        <f>LEFT(#REF!,2)</f>
        <v>#REF!</v>
      </c>
      <c r="BR1238" s="12" t="str">
        <f t="shared" si="688"/>
        <v>4419/046</v>
      </c>
    </row>
    <row r="1239" spans="1:70" ht="12.75" customHeight="1">
      <c r="A1239" t="str">
        <f t="shared" si="683"/>
        <v>4419/047</v>
      </c>
      <c r="B1239" s="133">
        <v>1237</v>
      </c>
      <c r="C1239" s="1" t="s">
        <v>7112</v>
      </c>
      <c r="D1239" s="32" t="s">
        <v>1931</v>
      </c>
      <c r="E1239" s="1" t="s">
        <v>7800</v>
      </c>
      <c r="F1239" s="1" t="s">
        <v>5684</v>
      </c>
      <c r="G1239" s="1" t="s">
        <v>7801</v>
      </c>
      <c r="H1239" s="1" t="s">
        <v>7802</v>
      </c>
      <c r="I1239" s="1" t="s">
        <v>11243</v>
      </c>
      <c r="J1239" s="1"/>
      <c r="K1239" s="1">
        <v>1</v>
      </c>
      <c r="L1239" s="32" t="s">
        <v>4052</v>
      </c>
      <c r="M1239" s="8" t="s">
        <v>11771</v>
      </c>
      <c r="N1239" s="2" t="s">
        <v>11915</v>
      </c>
      <c r="O1239" s="173"/>
      <c r="P1239" s="168">
        <f t="shared" si="713"/>
        <v>1236</v>
      </c>
      <c r="Q1239" s="138">
        <f t="shared" si="707"/>
        <v>25</v>
      </c>
      <c r="R1239" s="138">
        <f t="shared" si="708"/>
        <v>50</v>
      </c>
      <c r="S1239" s="138">
        <f t="shared" si="709"/>
        <v>75</v>
      </c>
      <c r="T1239" s="138">
        <f t="shared" si="710"/>
        <v>100</v>
      </c>
      <c r="U1239" s="138" t="e">
        <f t="shared" si="711"/>
        <v>#VALUE!</v>
      </c>
      <c r="V1239" s="138" t="e">
        <f t="shared" si="712"/>
        <v>#VALUE!</v>
      </c>
      <c r="W1239" s="158" t="str">
        <f t="shared" si="689"/>
        <v>08:00 16:00(12:00 13:00)</v>
      </c>
      <c r="X1239" s="159">
        <f>HLOOKUP(SEARCH("2",$M1239)-1,$Q$3:$V1239,$P1239+1,FALSE)</f>
        <v>25</v>
      </c>
      <c r="Y1239" s="160" t="str">
        <f t="shared" si="690"/>
        <v>08:00 16:00(12:00 13:00)|08:00 16:00(12:00 13:00)|08:00 16:00(12:00 13:00)|08:00 16:00(12:00 13:00)</v>
      </c>
      <c r="Z1239" s="161" t="str">
        <f t="shared" si="691"/>
        <v>08:00 16:00(12:00 13:00)</v>
      </c>
      <c r="AA1239" s="158" t="str">
        <f t="shared" si="692"/>
        <v>08:00 16:00(12:00 13:00)</v>
      </c>
      <c r="AB1239" s="159">
        <f>HLOOKUP(SEARCH("3",$M1239)-1,$Q$3:$V1239,$P1239+1,FALSE)</f>
        <v>50</v>
      </c>
      <c r="AC1239" s="160" t="str">
        <f t="shared" si="693"/>
        <v>08:00 16:00(12:00 13:00)|08:00 16:00(12:00 13:00)|08:00 16:00(12:00 13:00)</v>
      </c>
      <c r="AD1239" s="161" t="str">
        <f t="shared" si="694"/>
        <v>08:00 16:00(12:00 13:00)</v>
      </c>
      <c r="AE1239" s="158" t="str">
        <f t="shared" si="695"/>
        <v>08:00 16:00(12:00 13:00)</v>
      </c>
      <c r="AF1239" s="159">
        <f>HLOOKUP(SEARCH("4",$M1239)-1,$Q$3:$V1239,$P1239+1,FALSE)</f>
        <v>75</v>
      </c>
      <c r="AG1239" s="161" t="str">
        <f t="shared" si="696"/>
        <v>08:00 16:00(12:00 13:00)|08:00 16:00(12:00 13:00)</v>
      </c>
      <c r="AH1239" s="161" t="str">
        <f t="shared" si="697"/>
        <v>08:00 16:00(12:00 13:00)</v>
      </c>
      <c r="AI1239" s="158" t="str">
        <f t="shared" si="698"/>
        <v>08:00 16:00(12:00 13:00)</v>
      </c>
      <c r="AJ1239" s="159">
        <f>HLOOKUP(SEARCH("5",$M1239)-1,$Q$3:$V1239,$P1239+1,FALSE)</f>
        <v>100</v>
      </c>
      <c r="AK1239" s="161" t="str">
        <f t="shared" si="699"/>
        <v>08:00 16:00(12:00 13:00)</v>
      </c>
      <c r="AL1239" s="161" t="e">
        <f t="shared" si="700"/>
        <v>#VALUE!</v>
      </c>
      <c r="AM1239" s="158" t="str">
        <f t="shared" si="701"/>
        <v>08:00 16:00(12:00 13:00)</v>
      </c>
      <c r="AN1239" s="159" t="e">
        <f>HLOOKUP(SEARCH("6",$M1239)-1,$Q$3:$V1239,$P1239+1,FALSE)</f>
        <v>#VALUE!</v>
      </c>
      <c r="AO1239" s="161" t="e">
        <f t="shared" si="702"/>
        <v>#VALUE!</v>
      </c>
      <c r="AP1239" s="161" t="e">
        <f t="shared" si="703"/>
        <v>#VALUE!</v>
      </c>
      <c r="AQ1239" s="162" t="str">
        <f t="shared" si="704"/>
        <v>выходной</v>
      </c>
      <c r="AR1239" s="163" t="e">
        <f>HLOOKUP(SEARCH("7",$M1239)-1,$Q$3:$V1239,$P1239+1,FALSE)</f>
        <v>#VALUE!</v>
      </c>
      <c r="AS1239" s="164" t="str">
        <f t="shared" si="705"/>
        <v>выходной</v>
      </c>
      <c r="AT1239" s="142"/>
      <c r="AU1239" s="11" t="str">
        <f>IF(ISERROR(VLOOKUP(B1239,'РЕОРГ 2008'!$A:$B,2,FALSE)),"",VLOOKUP(B1239,'РЕОРГ 2008'!$A:$B,2,FALSE))</f>
        <v/>
      </c>
      <c r="AV1239" s="12" t="str">
        <f t="shared" si="706"/>
        <v>Опер.касса №339/046</v>
      </c>
      <c r="AW1239" s="31" t="e">
        <f>LEFT(#REF!,2)</f>
        <v>#REF!</v>
      </c>
      <c r="AX1239" s="12" t="str">
        <f t="shared" si="684"/>
        <v>339/046</v>
      </c>
      <c r="AZ1239" t="str">
        <f>IF(ISERROR(VLOOKUP(B1239,'РЕОРГ 01.08.2009'!$A:$B,2,FALSE)),"",VLOOKUP(B1239,'РЕОРГ 01.08.2009'!$A:$B,2,FALSE))</f>
        <v>Опер.касса №339/046</v>
      </c>
      <c r="BA1239" s="12" t="str">
        <f t="shared" si="679"/>
        <v>Опер.касса №339/046</v>
      </c>
      <c r="BB1239" t="e">
        <f>LEFT(#REF!,2)</f>
        <v>#REF!</v>
      </c>
      <c r="BC1239" s="12" t="str">
        <f t="shared" si="685"/>
        <v>339/046</v>
      </c>
      <c r="BE1239" t="str">
        <f>IF(ISERROR(VLOOKUP(B1239,'РЕОРГ 01.10.2009'!A:C,3,FALSE)),"",VLOOKUP(B1239,'РЕОРГ 01.10.2009'!A:C,3,FALSE))</f>
        <v/>
      </c>
      <c r="BF1239" s="12" t="str">
        <f t="shared" si="680"/>
        <v>Опер.касса №4419/047</v>
      </c>
      <c r="BG1239" t="e">
        <f>LEFT(#REF!,2)</f>
        <v>#REF!</v>
      </c>
      <c r="BH1239" s="12" t="str">
        <f t="shared" si="686"/>
        <v>4419/047</v>
      </c>
      <c r="BJ1239" t="str">
        <f>IF(ISERROR(VLOOKUP($B1239,'РЕОРГ 01.05.2010'!A:B,2,FALSE)),"",VLOOKUP($B1239,'РЕОРГ 01.05.2010'!A:B,2,FALSE))</f>
        <v/>
      </c>
      <c r="BK1239" s="12" t="str">
        <f t="shared" si="681"/>
        <v>Опер.касса №4419/047</v>
      </c>
      <c r="BL1239" t="e">
        <f>LEFT(#REF!,2)</f>
        <v>#REF!</v>
      </c>
      <c r="BM1239" s="12" t="str">
        <f t="shared" si="687"/>
        <v>4419/047</v>
      </c>
      <c r="BO1239" t="str">
        <f>IF(ISERROR(VLOOKUP($B1239,'РЕОРГ 01.08.2010'!A:B,2,FALSE)),"",VLOOKUP($B1239,'РЕОРГ 01.08.2010'!A:B,2,FALSE))</f>
        <v/>
      </c>
      <c r="BP1239" s="12" t="str">
        <f t="shared" si="682"/>
        <v>Опер.касса №4419/047</v>
      </c>
      <c r="BQ1239" t="e">
        <f>LEFT(#REF!,2)</f>
        <v>#REF!</v>
      </c>
      <c r="BR1239" s="12" t="str">
        <f t="shared" si="688"/>
        <v>4419/047</v>
      </c>
    </row>
    <row r="1240" spans="1:70" ht="12.75" customHeight="1">
      <c r="A1240" t="str">
        <f t="shared" si="683"/>
        <v>4419/048</v>
      </c>
      <c r="B1240" s="133">
        <v>1238</v>
      </c>
      <c r="C1240" s="1" t="s">
        <v>7113</v>
      </c>
      <c r="D1240" s="32" t="s">
        <v>1931</v>
      </c>
      <c r="E1240" s="1" t="s">
        <v>8259</v>
      </c>
      <c r="F1240" s="1" t="s">
        <v>5684</v>
      </c>
      <c r="G1240" s="1" t="s">
        <v>7804</v>
      </c>
      <c r="H1240" s="1" t="s">
        <v>11171</v>
      </c>
      <c r="I1240" s="1" t="s">
        <v>11244</v>
      </c>
      <c r="J1240" s="1"/>
      <c r="K1240" s="1">
        <v>1</v>
      </c>
      <c r="L1240" s="32" t="s">
        <v>4051</v>
      </c>
      <c r="M1240" s="8" t="s">
        <v>12499</v>
      </c>
      <c r="N1240" s="2" t="s">
        <v>12500</v>
      </c>
      <c r="O1240" s="173"/>
      <c r="P1240" s="168">
        <f t="shared" si="713"/>
        <v>1237</v>
      </c>
      <c r="Q1240" s="138">
        <f t="shared" si="707"/>
        <v>25</v>
      </c>
      <c r="R1240" s="138">
        <f t="shared" si="708"/>
        <v>50</v>
      </c>
      <c r="S1240" s="138">
        <f t="shared" si="709"/>
        <v>75</v>
      </c>
      <c r="T1240" s="138">
        <f t="shared" si="710"/>
        <v>100</v>
      </c>
      <c r="U1240" s="138" t="e">
        <f t="shared" si="711"/>
        <v>#VALUE!</v>
      </c>
      <c r="V1240" s="138" t="e">
        <f t="shared" si="712"/>
        <v>#VALUE!</v>
      </c>
      <c r="W1240" s="158" t="str">
        <f t="shared" si="689"/>
        <v>выходной</v>
      </c>
      <c r="X1240" s="159" t="e">
        <f>HLOOKUP(SEARCH("2",$M1240)-1,$Q$3:$V1240,$P1240+1,FALSE)</f>
        <v>#N/A</v>
      </c>
      <c r="Y1240" s="160" t="str">
        <f t="shared" si="690"/>
        <v>09:00 18:00(13:00 14:00)</v>
      </c>
      <c r="Z1240" s="161" t="e">
        <f t="shared" si="691"/>
        <v>#VALUE!</v>
      </c>
      <c r="AA1240" s="158" t="str">
        <f t="shared" si="692"/>
        <v>09:00 18:00(13:00 14:00)</v>
      </c>
      <c r="AB1240" s="159">
        <f>HLOOKUP(SEARCH("3",$M1240)-1,$Q$3:$V1240,$P1240+1,FALSE)</f>
        <v>25</v>
      </c>
      <c r="AC1240" s="160" t="str">
        <f t="shared" si="693"/>
        <v>09:00 18:00(13:00 14:00)|09:00 18:00(13:00 14:00)|09:00 18:00(13:00 14:00)|09:00 12:30</v>
      </c>
      <c r="AD1240" s="161" t="str">
        <f t="shared" si="694"/>
        <v>09:00 18:00(13:00 14:00)</v>
      </c>
      <c r="AE1240" s="158" t="str">
        <f t="shared" si="695"/>
        <v>09:00 18:00(13:00 14:00)</v>
      </c>
      <c r="AF1240" s="159">
        <f>HLOOKUP(SEARCH("4",$M1240)-1,$Q$3:$V1240,$P1240+1,FALSE)</f>
        <v>50</v>
      </c>
      <c r="AG1240" s="161" t="str">
        <f t="shared" si="696"/>
        <v>09:00 18:00(13:00 14:00)|09:00 18:00(13:00 14:00)|09:00 12:30</v>
      </c>
      <c r="AH1240" s="161" t="str">
        <f t="shared" si="697"/>
        <v>09:00 18:00(13:00 14:00)</v>
      </c>
      <c r="AI1240" s="158" t="str">
        <f t="shared" si="698"/>
        <v>09:00 18:00(13:00 14:00)</v>
      </c>
      <c r="AJ1240" s="159">
        <f>HLOOKUP(SEARCH("5",$M1240)-1,$Q$3:$V1240,$P1240+1,FALSE)</f>
        <v>75</v>
      </c>
      <c r="AK1240" s="161" t="str">
        <f t="shared" si="699"/>
        <v>09:00 18:00(13:00 14:00)|09:00 12:30</v>
      </c>
      <c r="AL1240" s="161" t="str">
        <f t="shared" si="700"/>
        <v>09:00 18:00(13:00 14:00)</v>
      </c>
      <c r="AM1240" s="158" t="str">
        <f t="shared" si="701"/>
        <v>09:00 18:00(13:00 14:00)</v>
      </c>
      <c r="AN1240" s="159" t="e">
        <f>HLOOKUP(SEARCH("6",$M1240)-1,$Q$3:$V1240,$P1240+1,FALSE)</f>
        <v>#VALUE!</v>
      </c>
      <c r="AO1240" s="161" t="e">
        <f t="shared" si="702"/>
        <v>#VALUE!</v>
      </c>
      <c r="AP1240" s="161" t="e">
        <f t="shared" si="703"/>
        <v>#VALUE!</v>
      </c>
      <c r="AQ1240" s="162" t="str">
        <f t="shared" si="704"/>
        <v>выходной</v>
      </c>
      <c r="AR1240" s="163">
        <f>HLOOKUP(SEARCH("7",$M1240)-1,$Q$3:$V1240,$P1240+1,FALSE)</f>
        <v>100</v>
      </c>
      <c r="AS1240" s="164" t="str">
        <f t="shared" si="705"/>
        <v>09:00 12:30</v>
      </c>
      <c r="AT1240" s="142"/>
      <c r="AU1240" s="11" t="str">
        <f>IF(ISERROR(VLOOKUP(B1240,'РЕОРГ 2008'!$A:$B,2,FALSE)),"",VLOOKUP(B1240,'РЕОРГ 2008'!$A:$B,2,FALSE))</f>
        <v/>
      </c>
      <c r="AV1240" s="12" t="str">
        <f t="shared" si="706"/>
        <v>Опер.касса №339/048</v>
      </c>
      <c r="AW1240" s="31" t="e">
        <f>LEFT(#REF!,2)</f>
        <v>#REF!</v>
      </c>
      <c r="AX1240" s="12" t="str">
        <f t="shared" si="684"/>
        <v>339/048</v>
      </c>
      <c r="AZ1240" t="str">
        <f>IF(ISERROR(VLOOKUP(B1240,'РЕОРГ 01.08.2009'!$A:$B,2,FALSE)),"",VLOOKUP(B1240,'РЕОРГ 01.08.2009'!$A:$B,2,FALSE))</f>
        <v>Опер.касса №339/048</v>
      </c>
      <c r="BA1240" s="12" t="str">
        <f t="shared" si="679"/>
        <v>Опер.касса №339/048</v>
      </c>
      <c r="BB1240" t="e">
        <f>LEFT(#REF!,2)</f>
        <v>#REF!</v>
      </c>
      <c r="BC1240" s="12" t="str">
        <f t="shared" si="685"/>
        <v>339/048</v>
      </c>
      <c r="BE1240" t="str">
        <f>IF(ISERROR(VLOOKUP(B1240,'РЕОРГ 01.10.2009'!A:C,3,FALSE)),"",VLOOKUP(B1240,'РЕОРГ 01.10.2009'!A:C,3,FALSE))</f>
        <v/>
      </c>
      <c r="BF1240" s="12" t="str">
        <f t="shared" si="680"/>
        <v>Опер.касса №4419/048</v>
      </c>
      <c r="BG1240" t="e">
        <f>LEFT(#REF!,2)</f>
        <v>#REF!</v>
      </c>
      <c r="BH1240" s="12" t="str">
        <f t="shared" si="686"/>
        <v>4419/048</v>
      </c>
      <c r="BJ1240" t="str">
        <f>IF(ISERROR(VLOOKUP($B1240,'РЕОРГ 01.05.2010'!A:B,2,FALSE)),"",VLOOKUP($B1240,'РЕОРГ 01.05.2010'!A:B,2,FALSE))</f>
        <v/>
      </c>
      <c r="BK1240" s="12" t="str">
        <f t="shared" si="681"/>
        <v>Опер.касса №4419/048</v>
      </c>
      <c r="BL1240" t="e">
        <f>LEFT(#REF!,2)</f>
        <v>#REF!</v>
      </c>
      <c r="BM1240" s="12" t="str">
        <f t="shared" si="687"/>
        <v>4419/048</v>
      </c>
      <c r="BO1240" t="str">
        <f>IF(ISERROR(VLOOKUP($B1240,'РЕОРГ 01.08.2010'!A:B,2,FALSE)),"",VLOOKUP($B1240,'РЕОРГ 01.08.2010'!A:B,2,FALSE))</f>
        <v/>
      </c>
      <c r="BP1240" s="12" t="str">
        <f t="shared" si="682"/>
        <v>Опер.касса №4419/048</v>
      </c>
      <c r="BQ1240" t="e">
        <f>LEFT(#REF!,2)</f>
        <v>#REF!</v>
      </c>
      <c r="BR1240" s="12" t="str">
        <f t="shared" si="688"/>
        <v>4419/048</v>
      </c>
    </row>
    <row r="1241" spans="1:70" ht="12.75" customHeight="1">
      <c r="A1241" t="str">
        <f t="shared" si="683"/>
        <v>4419/051</v>
      </c>
      <c r="B1241" s="133">
        <v>1245</v>
      </c>
      <c r="C1241" s="1" t="s">
        <v>7114</v>
      </c>
      <c r="D1241" s="32" t="s">
        <v>1931</v>
      </c>
      <c r="E1241" s="1" t="s">
        <v>5702</v>
      </c>
      <c r="F1241" s="1" t="s">
        <v>5684</v>
      </c>
      <c r="G1241" s="1" t="s">
        <v>2150</v>
      </c>
      <c r="H1241" s="1" t="s">
        <v>5700</v>
      </c>
      <c r="I1241" s="1" t="s">
        <v>8333</v>
      </c>
      <c r="J1241" s="1"/>
      <c r="K1241" s="1">
        <v>0.2</v>
      </c>
      <c r="L1241" s="32" t="s">
        <v>4049</v>
      </c>
      <c r="M1241" s="8" t="s">
        <v>12043</v>
      </c>
      <c r="N1241" s="2" t="s">
        <v>12936</v>
      </c>
      <c r="O1241" s="173"/>
      <c r="P1241" s="168">
        <f t="shared" si="713"/>
        <v>1238</v>
      </c>
      <c r="Q1241" s="138">
        <f t="shared" si="707"/>
        <v>25</v>
      </c>
      <c r="R1241" s="138">
        <f t="shared" si="708"/>
        <v>50</v>
      </c>
      <c r="S1241" s="138">
        <f t="shared" si="709"/>
        <v>75</v>
      </c>
      <c r="T1241" s="138" t="e">
        <f t="shared" si="710"/>
        <v>#VALUE!</v>
      </c>
      <c r="U1241" s="138" t="e">
        <f t="shared" si="711"/>
        <v>#VALUE!</v>
      </c>
      <c r="V1241" s="138" t="e">
        <f t="shared" si="712"/>
        <v>#VALUE!</v>
      </c>
      <c r="W1241" s="158" t="str">
        <f t="shared" si="689"/>
        <v>09:00 16:00(12:00 13:00)</v>
      </c>
      <c r="X1241" s="159">
        <f>HLOOKUP(SEARCH("2",$M1241)-1,$Q$3:$V1241,$P1241+1,FALSE)</f>
        <v>25</v>
      </c>
      <c r="Y1241" s="160" t="str">
        <f t="shared" si="690"/>
        <v>09:00 16:00(12:00 13:00)|09:00 16:00(12:00 13:00)|09:00 16:00(12:00 13:00)</v>
      </c>
      <c r="Z1241" s="161" t="str">
        <f t="shared" si="691"/>
        <v>09:00 16:00(12:00 13:00)</v>
      </c>
      <c r="AA1241" s="158" t="str">
        <f t="shared" si="692"/>
        <v>09:00 16:00(12:00 13:00)</v>
      </c>
      <c r="AB1241" s="159">
        <f>HLOOKUP(SEARCH("3",$M1241)-1,$Q$3:$V1241,$P1241+1,FALSE)</f>
        <v>50</v>
      </c>
      <c r="AC1241" s="160" t="str">
        <f t="shared" si="693"/>
        <v>09:00 16:00(12:00 13:00)|09:00 16:00(12:00 13:00)</v>
      </c>
      <c r="AD1241" s="161" t="str">
        <f t="shared" si="694"/>
        <v>09:00 16:00(12:00 13:00)</v>
      </c>
      <c r="AE1241" s="158" t="str">
        <f t="shared" si="695"/>
        <v>09:00 16:00(12:00 13:00)</v>
      </c>
      <c r="AF1241" s="159" t="e">
        <f>HLOOKUP(SEARCH("4",$M1241)-1,$Q$3:$V1241,$P1241+1,FALSE)</f>
        <v>#VALUE!</v>
      </c>
      <c r="AG1241" s="161" t="e">
        <f t="shared" si="696"/>
        <v>#VALUE!</v>
      </c>
      <c r="AH1241" s="161" t="e">
        <f t="shared" si="697"/>
        <v>#VALUE!</v>
      </c>
      <c r="AI1241" s="158" t="str">
        <f t="shared" si="698"/>
        <v>выходной</v>
      </c>
      <c r="AJ1241" s="159">
        <f>HLOOKUP(SEARCH("5",$M1241)-1,$Q$3:$V1241,$P1241+1,FALSE)</f>
        <v>75</v>
      </c>
      <c r="AK1241" s="161" t="str">
        <f t="shared" si="699"/>
        <v>09:00 16:00(12:00 13:00)</v>
      </c>
      <c r="AL1241" s="161" t="e">
        <f t="shared" si="700"/>
        <v>#VALUE!</v>
      </c>
      <c r="AM1241" s="158" t="str">
        <f t="shared" si="701"/>
        <v>09:00 16:00(12:00 13:00)</v>
      </c>
      <c r="AN1241" s="159" t="e">
        <f>HLOOKUP(SEARCH("6",$M1241)-1,$Q$3:$V1241,$P1241+1,FALSE)</f>
        <v>#VALUE!</v>
      </c>
      <c r="AO1241" s="161" t="e">
        <f t="shared" si="702"/>
        <v>#VALUE!</v>
      </c>
      <c r="AP1241" s="161" t="e">
        <f t="shared" si="703"/>
        <v>#VALUE!</v>
      </c>
      <c r="AQ1241" s="162" t="str">
        <f t="shared" si="704"/>
        <v>выходной</v>
      </c>
      <c r="AR1241" s="163" t="e">
        <f>HLOOKUP(SEARCH("7",$M1241)-1,$Q$3:$V1241,$P1241+1,FALSE)</f>
        <v>#VALUE!</v>
      </c>
      <c r="AS1241" s="164" t="str">
        <f t="shared" si="705"/>
        <v>выходной</v>
      </c>
      <c r="AT1241" s="142"/>
      <c r="AU1241" s="11" t="str">
        <f>IF(ISERROR(VLOOKUP(B1241,'РЕОРГ 2008'!$A:$B,2,FALSE)),"",VLOOKUP(B1241,'РЕОРГ 2008'!$A:$B,2,FALSE))</f>
        <v/>
      </c>
      <c r="AV1241" s="12" t="str">
        <f t="shared" si="706"/>
        <v>Опер.касса №339/056</v>
      </c>
      <c r="AW1241" s="31" t="e">
        <f>LEFT(#REF!,2)</f>
        <v>#REF!</v>
      </c>
      <c r="AX1241" s="12" t="str">
        <f t="shared" si="684"/>
        <v>339/056</v>
      </c>
      <c r="AZ1241" t="str">
        <f>IF(ISERROR(VLOOKUP(B1241,'РЕОРГ 01.08.2009'!$A:$B,2,FALSE)),"",VLOOKUP(B1241,'РЕОРГ 01.08.2009'!$A:$B,2,FALSE))</f>
        <v>Опер.касса №339/056</v>
      </c>
      <c r="BA1241" s="12" t="str">
        <f t="shared" si="679"/>
        <v>Опер.касса №339/056</v>
      </c>
      <c r="BB1241" t="e">
        <f>LEFT(#REF!,2)</f>
        <v>#REF!</v>
      </c>
      <c r="BC1241" s="12" t="str">
        <f t="shared" si="685"/>
        <v>339/056</v>
      </c>
      <c r="BE1241" t="str">
        <f>IF(ISERROR(VLOOKUP(B1241,'РЕОРГ 01.10.2009'!A:C,3,FALSE)),"",VLOOKUP(B1241,'РЕОРГ 01.10.2009'!A:C,3,FALSE))</f>
        <v/>
      </c>
      <c r="BF1241" s="12" t="str">
        <f t="shared" si="680"/>
        <v>Опер.касса №4419/051</v>
      </c>
      <c r="BG1241" t="e">
        <f>LEFT(#REF!,2)</f>
        <v>#REF!</v>
      </c>
      <c r="BH1241" s="12" t="str">
        <f t="shared" si="686"/>
        <v>4419/051</v>
      </c>
      <c r="BJ1241" t="str">
        <f>IF(ISERROR(VLOOKUP($B1241,'РЕОРГ 01.05.2010'!A:B,2,FALSE)),"",VLOOKUP($B1241,'РЕОРГ 01.05.2010'!A:B,2,FALSE))</f>
        <v/>
      </c>
      <c r="BK1241" s="12" t="str">
        <f t="shared" si="681"/>
        <v>Опер.касса №4419/051</v>
      </c>
      <c r="BL1241" t="e">
        <f>LEFT(#REF!,2)</f>
        <v>#REF!</v>
      </c>
      <c r="BM1241" s="12" t="str">
        <f t="shared" si="687"/>
        <v>4419/051</v>
      </c>
      <c r="BO1241" t="str">
        <f>IF(ISERROR(VLOOKUP($B1241,'РЕОРГ 01.08.2010'!A:B,2,FALSE)),"",VLOOKUP($B1241,'РЕОРГ 01.08.2010'!A:B,2,FALSE))</f>
        <v/>
      </c>
      <c r="BP1241" s="12" t="str">
        <f t="shared" si="682"/>
        <v>Опер.касса №4419/051</v>
      </c>
      <c r="BQ1241" t="e">
        <f>LEFT(#REF!,2)</f>
        <v>#REF!</v>
      </c>
      <c r="BR1241" s="12" t="str">
        <f t="shared" si="688"/>
        <v>4419/051</v>
      </c>
    </row>
    <row r="1242" spans="1:70" ht="12.75" customHeight="1">
      <c r="A1242" t="str">
        <f t="shared" si="683"/>
        <v>4419/054</v>
      </c>
      <c r="B1242" s="133">
        <v>1243</v>
      </c>
      <c r="C1242" s="1" t="s">
        <v>7116</v>
      </c>
      <c r="D1242" s="32" t="s">
        <v>1931</v>
      </c>
      <c r="E1242" s="1" t="s">
        <v>5694</v>
      </c>
      <c r="F1242" s="1" t="s">
        <v>5684</v>
      </c>
      <c r="G1242" s="1" t="s">
        <v>2151</v>
      </c>
      <c r="H1242" s="1" t="s">
        <v>5696</v>
      </c>
      <c r="I1242" s="1" t="s">
        <v>5697</v>
      </c>
      <c r="J1242" s="1"/>
      <c r="K1242" s="1">
        <v>0.25</v>
      </c>
      <c r="L1242" s="32" t="s">
        <v>4049</v>
      </c>
      <c r="M1242" s="8" t="s">
        <v>12070</v>
      </c>
      <c r="N1242" s="2" t="s">
        <v>12346</v>
      </c>
      <c r="O1242" s="173"/>
      <c r="P1242" s="168">
        <f t="shared" si="713"/>
        <v>1239</v>
      </c>
      <c r="Q1242" s="138">
        <f t="shared" si="707"/>
        <v>12</v>
      </c>
      <c r="R1242" s="138" t="e">
        <f t="shared" si="708"/>
        <v>#VALUE!</v>
      </c>
      <c r="S1242" s="138" t="e">
        <f t="shared" si="709"/>
        <v>#VALUE!</v>
      </c>
      <c r="T1242" s="138" t="e">
        <f t="shared" si="710"/>
        <v>#VALUE!</v>
      </c>
      <c r="U1242" s="138" t="e">
        <f t="shared" si="711"/>
        <v>#VALUE!</v>
      </c>
      <c r="V1242" s="138" t="e">
        <f t="shared" si="712"/>
        <v>#VALUE!</v>
      </c>
      <c r="W1242" s="158" t="str">
        <f t="shared" si="689"/>
        <v>08:30 13:00</v>
      </c>
      <c r="X1242" s="159" t="e">
        <f>HLOOKUP(SEARCH("2",$M1242)-1,$Q$3:$V1242,$P1242+1,FALSE)</f>
        <v>#VALUE!</v>
      </c>
      <c r="Y1242" s="160" t="e">
        <f t="shared" si="690"/>
        <v>#VALUE!</v>
      </c>
      <c r="Z1242" s="161" t="e">
        <f t="shared" si="691"/>
        <v>#VALUE!</v>
      </c>
      <c r="AA1242" s="158" t="str">
        <f t="shared" si="692"/>
        <v>выходной</v>
      </c>
      <c r="AB1242" s="159" t="e">
        <f>HLOOKUP(SEARCH("3",$M1242)-1,$Q$3:$V1242,$P1242+1,FALSE)</f>
        <v>#VALUE!</v>
      </c>
      <c r="AC1242" s="160" t="e">
        <f t="shared" si="693"/>
        <v>#VALUE!</v>
      </c>
      <c r="AD1242" s="161" t="e">
        <f t="shared" si="694"/>
        <v>#VALUE!</v>
      </c>
      <c r="AE1242" s="158" t="str">
        <f t="shared" si="695"/>
        <v>выходной</v>
      </c>
      <c r="AF1242" s="159" t="e">
        <f>HLOOKUP(SEARCH("4",$M1242)-1,$Q$3:$V1242,$P1242+1,FALSE)</f>
        <v>#VALUE!</v>
      </c>
      <c r="AG1242" s="161" t="e">
        <f t="shared" si="696"/>
        <v>#VALUE!</v>
      </c>
      <c r="AH1242" s="161" t="e">
        <f t="shared" si="697"/>
        <v>#VALUE!</v>
      </c>
      <c r="AI1242" s="158" t="str">
        <f t="shared" si="698"/>
        <v>выходной</v>
      </c>
      <c r="AJ1242" s="159">
        <f>HLOOKUP(SEARCH("5",$M1242)-1,$Q$3:$V1242,$P1242+1,FALSE)</f>
        <v>12</v>
      </c>
      <c r="AK1242" s="161" t="str">
        <f t="shared" si="699"/>
        <v>08:30 13:00</v>
      </c>
      <c r="AL1242" s="161" t="e">
        <f t="shared" si="700"/>
        <v>#VALUE!</v>
      </c>
      <c r="AM1242" s="158" t="str">
        <f t="shared" si="701"/>
        <v>08:30 13:00</v>
      </c>
      <c r="AN1242" s="159" t="e">
        <f>HLOOKUP(SEARCH("6",$M1242)-1,$Q$3:$V1242,$P1242+1,FALSE)</f>
        <v>#VALUE!</v>
      </c>
      <c r="AO1242" s="161" t="e">
        <f t="shared" si="702"/>
        <v>#VALUE!</v>
      </c>
      <c r="AP1242" s="161" t="e">
        <f t="shared" si="703"/>
        <v>#VALUE!</v>
      </c>
      <c r="AQ1242" s="162" t="str">
        <f t="shared" si="704"/>
        <v>выходной</v>
      </c>
      <c r="AR1242" s="163" t="e">
        <f>HLOOKUP(SEARCH("7",$M1242)-1,$Q$3:$V1242,$P1242+1,FALSE)</f>
        <v>#VALUE!</v>
      </c>
      <c r="AS1242" s="164" t="str">
        <f t="shared" si="705"/>
        <v>выходной</v>
      </c>
      <c r="AT1242" s="142"/>
      <c r="AU1242" s="11" t="str">
        <f>IF(ISERROR(VLOOKUP(B1242,'РЕОРГ 2008'!$A:$B,2,FALSE)),"",VLOOKUP(B1242,'РЕОРГ 2008'!$A:$B,2,FALSE))</f>
        <v/>
      </c>
      <c r="AV1242" s="12" t="str">
        <f t="shared" si="706"/>
        <v>Опер.касса №339/054</v>
      </c>
      <c r="AW1242" s="31" t="e">
        <f>LEFT(#REF!,2)</f>
        <v>#REF!</v>
      </c>
      <c r="AX1242" s="12" t="str">
        <f t="shared" si="684"/>
        <v>339/054</v>
      </c>
      <c r="AZ1242" t="str">
        <f>IF(ISERROR(VLOOKUP(B1242,'РЕОРГ 01.08.2009'!$A:$B,2,FALSE)),"",VLOOKUP(B1242,'РЕОРГ 01.08.2009'!$A:$B,2,FALSE))</f>
        <v>Опер.касса №339/054</v>
      </c>
      <c r="BA1242" s="12" t="str">
        <f t="shared" si="679"/>
        <v>Опер.касса №339/054</v>
      </c>
      <c r="BB1242" t="e">
        <f>LEFT(#REF!,2)</f>
        <v>#REF!</v>
      </c>
      <c r="BC1242" s="12" t="str">
        <f t="shared" si="685"/>
        <v>339/054</v>
      </c>
      <c r="BE1242" t="str">
        <f>IF(ISERROR(VLOOKUP(B1242,'РЕОРГ 01.10.2009'!A:C,3,FALSE)),"",VLOOKUP(B1242,'РЕОРГ 01.10.2009'!A:C,3,FALSE))</f>
        <v/>
      </c>
      <c r="BF1242" s="12" t="str">
        <f t="shared" si="680"/>
        <v>Опер.касса №4419/054</v>
      </c>
      <c r="BG1242" t="e">
        <f>LEFT(#REF!,2)</f>
        <v>#REF!</v>
      </c>
      <c r="BH1242" s="12" t="str">
        <f t="shared" si="686"/>
        <v>4419/054</v>
      </c>
      <c r="BJ1242" t="str">
        <f>IF(ISERROR(VLOOKUP($B1242,'РЕОРГ 01.05.2010'!A:B,2,FALSE)),"",VLOOKUP($B1242,'РЕОРГ 01.05.2010'!A:B,2,FALSE))</f>
        <v/>
      </c>
      <c r="BK1242" s="12" t="str">
        <f t="shared" si="681"/>
        <v>Опер.касса №4419/054</v>
      </c>
      <c r="BL1242" t="e">
        <f>LEFT(#REF!,2)</f>
        <v>#REF!</v>
      </c>
      <c r="BM1242" s="12" t="str">
        <f t="shared" si="687"/>
        <v>4419/054</v>
      </c>
      <c r="BO1242" t="str">
        <f>IF(ISERROR(VLOOKUP($B1242,'РЕОРГ 01.08.2010'!A:B,2,FALSE)),"",VLOOKUP($B1242,'РЕОРГ 01.08.2010'!A:B,2,FALSE))</f>
        <v/>
      </c>
      <c r="BP1242" s="12" t="str">
        <f t="shared" si="682"/>
        <v>Опер.касса №4419/054</v>
      </c>
      <c r="BQ1242" t="e">
        <f>LEFT(#REF!,2)</f>
        <v>#REF!</v>
      </c>
      <c r="BR1242" s="12" t="str">
        <f t="shared" si="688"/>
        <v>4419/054</v>
      </c>
    </row>
    <row r="1243" spans="1:70" ht="12.75" customHeight="1">
      <c r="A1243" t="str">
        <f t="shared" si="683"/>
        <v>4419/057</v>
      </c>
      <c r="B1243" s="133">
        <v>1240</v>
      </c>
      <c r="C1243" s="1" t="s">
        <v>7117</v>
      </c>
      <c r="D1243" s="32" t="s">
        <v>1931</v>
      </c>
      <c r="E1243" s="1" t="s">
        <v>7811</v>
      </c>
      <c r="F1243" s="1" t="s">
        <v>5684</v>
      </c>
      <c r="G1243" s="1" t="s">
        <v>5685</v>
      </c>
      <c r="H1243" s="1" t="s">
        <v>5686</v>
      </c>
      <c r="I1243" s="1" t="s">
        <v>10293</v>
      </c>
      <c r="J1243" s="1"/>
      <c r="K1243" s="1">
        <v>0.5</v>
      </c>
      <c r="L1243" s="32" t="s">
        <v>4049</v>
      </c>
      <c r="M1243" s="8" t="s">
        <v>11976</v>
      </c>
      <c r="N1243" s="2" t="s">
        <v>12501</v>
      </c>
      <c r="O1243" s="173"/>
      <c r="P1243" s="168">
        <f t="shared" si="713"/>
        <v>1240</v>
      </c>
      <c r="Q1243" s="138">
        <f t="shared" si="707"/>
        <v>25</v>
      </c>
      <c r="R1243" s="138">
        <f t="shared" si="708"/>
        <v>50</v>
      </c>
      <c r="S1243" s="138" t="e">
        <f t="shared" si="709"/>
        <v>#VALUE!</v>
      </c>
      <c r="T1243" s="138" t="e">
        <f t="shared" si="710"/>
        <v>#VALUE!</v>
      </c>
      <c r="U1243" s="138" t="e">
        <f t="shared" si="711"/>
        <v>#VALUE!</v>
      </c>
      <c r="V1243" s="138" t="e">
        <f t="shared" si="712"/>
        <v>#VALUE!</v>
      </c>
      <c r="W1243" s="158" t="str">
        <f t="shared" si="689"/>
        <v>08:00 15:00(12:00 12:50)</v>
      </c>
      <c r="X1243" s="159" t="e">
        <f>HLOOKUP(SEARCH("2",$M1243)-1,$Q$3:$V1243,$P1243+1,FALSE)</f>
        <v>#VALUE!</v>
      </c>
      <c r="Y1243" s="160" t="e">
        <f t="shared" si="690"/>
        <v>#VALUE!</v>
      </c>
      <c r="Z1243" s="161" t="e">
        <f t="shared" si="691"/>
        <v>#VALUE!</v>
      </c>
      <c r="AA1243" s="158" t="str">
        <f t="shared" si="692"/>
        <v>выходной</v>
      </c>
      <c r="AB1243" s="159">
        <f>HLOOKUP(SEARCH("3",$M1243)-1,$Q$3:$V1243,$P1243+1,FALSE)</f>
        <v>25</v>
      </c>
      <c r="AC1243" s="160" t="str">
        <f t="shared" si="693"/>
        <v>08:00 15:00(12:00 12:50)|08:00 15:00(12:00 12:50)</v>
      </c>
      <c r="AD1243" s="161" t="str">
        <f t="shared" si="694"/>
        <v>08:00 15:00(12:00 12:50)</v>
      </c>
      <c r="AE1243" s="158" t="str">
        <f t="shared" si="695"/>
        <v>08:00 15:00(12:00 12:50)</v>
      </c>
      <c r="AF1243" s="159">
        <f>HLOOKUP(SEARCH("4",$M1243)-1,$Q$3:$V1243,$P1243+1,FALSE)</f>
        <v>50</v>
      </c>
      <c r="AG1243" s="161" t="str">
        <f t="shared" si="696"/>
        <v>08:00 15:00(12:00 12:50)</v>
      </c>
      <c r="AH1243" s="161" t="e">
        <f t="shared" si="697"/>
        <v>#VALUE!</v>
      </c>
      <c r="AI1243" s="158" t="str">
        <f t="shared" si="698"/>
        <v>08:00 15:00(12:00 12:50)</v>
      </c>
      <c r="AJ1243" s="159" t="e">
        <f>HLOOKUP(SEARCH("5",$M1243)-1,$Q$3:$V1243,$P1243+1,FALSE)</f>
        <v>#VALUE!</v>
      </c>
      <c r="AK1243" s="161" t="e">
        <f t="shared" si="699"/>
        <v>#VALUE!</v>
      </c>
      <c r="AL1243" s="161" t="e">
        <f t="shared" si="700"/>
        <v>#VALUE!</v>
      </c>
      <c r="AM1243" s="158" t="str">
        <f t="shared" si="701"/>
        <v>выходной</v>
      </c>
      <c r="AN1243" s="159" t="e">
        <f>HLOOKUP(SEARCH("6",$M1243)-1,$Q$3:$V1243,$P1243+1,FALSE)</f>
        <v>#VALUE!</v>
      </c>
      <c r="AO1243" s="161" t="e">
        <f t="shared" si="702"/>
        <v>#VALUE!</v>
      </c>
      <c r="AP1243" s="161" t="e">
        <f t="shared" si="703"/>
        <v>#VALUE!</v>
      </c>
      <c r="AQ1243" s="162" t="str">
        <f t="shared" si="704"/>
        <v>выходной</v>
      </c>
      <c r="AR1243" s="163" t="e">
        <f>HLOOKUP(SEARCH("7",$M1243)-1,$Q$3:$V1243,$P1243+1,FALSE)</f>
        <v>#VALUE!</v>
      </c>
      <c r="AS1243" s="164" t="str">
        <f t="shared" si="705"/>
        <v>выходной</v>
      </c>
      <c r="AT1243" s="142"/>
      <c r="AU1243" s="11" t="str">
        <f>IF(ISERROR(VLOOKUP(B1243,'РЕОРГ 2008'!$A:$B,2,FALSE)),"",VLOOKUP(B1243,'РЕОРГ 2008'!$A:$B,2,FALSE))</f>
        <v/>
      </c>
      <c r="AV1243" s="12" t="str">
        <f t="shared" si="706"/>
        <v>Опер.касса №339/050</v>
      </c>
      <c r="AW1243" s="31" t="e">
        <f>LEFT(#REF!,2)</f>
        <v>#REF!</v>
      </c>
      <c r="AX1243" s="12" t="str">
        <f t="shared" si="684"/>
        <v>339/050</v>
      </c>
      <c r="AZ1243" t="str">
        <f>IF(ISERROR(VLOOKUP(B1243,'РЕОРГ 01.08.2009'!$A:$B,2,FALSE)),"",VLOOKUP(B1243,'РЕОРГ 01.08.2009'!$A:$B,2,FALSE))</f>
        <v>Опер.касса №339/050</v>
      </c>
      <c r="BA1243" s="12" t="str">
        <f t="shared" si="679"/>
        <v>Опер.касса №339/050</v>
      </c>
      <c r="BB1243" t="e">
        <f>LEFT(#REF!,2)</f>
        <v>#REF!</v>
      </c>
      <c r="BC1243" s="12" t="str">
        <f t="shared" si="685"/>
        <v>339/050</v>
      </c>
      <c r="BE1243" t="str">
        <f>IF(ISERROR(VLOOKUP(B1243,'РЕОРГ 01.10.2009'!A:C,3,FALSE)),"",VLOOKUP(B1243,'РЕОРГ 01.10.2009'!A:C,3,FALSE))</f>
        <v/>
      </c>
      <c r="BF1243" s="12" t="str">
        <f t="shared" si="680"/>
        <v>Опер.касса №4419/057</v>
      </c>
      <c r="BG1243" t="e">
        <f>LEFT(#REF!,2)</f>
        <v>#REF!</v>
      </c>
      <c r="BH1243" s="12" t="str">
        <f t="shared" si="686"/>
        <v>4419/057</v>
      </c>
      <c r="BJ1243" t="str">
        <f>IF(ISERROR(VLOOKUP($B1243,'РЕОРГ 01.05.2010'!A:B,2,FALSE)),"",VLOOKUP($B1243,'РЕОРГ 01.05.2010'!A:B,2,FALSE))</f>
        <v/>
      </c>
      <c r="BK1243" s="12" t="str">
        <f t="shared" si="681"/>
        <v>Опер.касса №4419/057</v>
      </c>
      <c r="BL1243" t="e">
        <f>LEFT(#REF!,2)</f>
        <v>#REF!</v>
      </c>
      <c r="BM1243" s="12" t="str">
        <f t="shared" si="687"/>
        <v>4419/057</v>
      </c>
      <c r="BO1243" t="str">
        <f>IF(ISERROR(VLOOKUP($B1243,'РЕОРГ 01.08.2010'!A:B,2,FALSE)),"",VLOOKUP($B1243,'РЕОРГ 01.08.2010'!A:B,2,FALSE))</f>
        <v/>
      </c>
      <c r="BP1243" s="12" t="str">
        <f t="shared" si="682"/>
        <v>Опер.касса №4419/057</v>
      </c>
      <c r="BQ1243" t="e">
        <f>LEFT(#REF!,2)</f>
        <v>#REF!</v>
      </c>
      <c r="BR1243" s="12" t="str">
        <f t="shared" si="688"/>
        <v>4419/057</v>
      </c>
    </row>
    <row r="1244" spans="1:70" ht="12.75" customHeight="1">
      <c r="A1244" t="str">
        <f t="shared" si="683"/>
        <v>4419/058</v>
      </c>
      <c r="B1244" s="133">
        <v>1244</v>
      </c>
      <c r="C1244" s="1" t="s">
        <v>7118</v>
      </c>
      <c r="D1244" s="32" t="s">
        <v>1931</v>
      </c>
      <c r="E1244" s="1" t="s">
        <v>5698</v>
      </c>
      <c r="F1244" s="1" t="s">
        <v>5684</v>
      </c>
      <c r="G1244" s="1" t="s">
        <v>5699</v>
      </c>
      <c r="H1244" s="1" t="s">
        <v>5700</v>
      </c>
      <c r="I1244" s="1" t="s">
        <v>8333</v>
      </c>
      <c r="J1244" s="1"/>
      <c r="K1244" s="1">
        <v>0.5</v>
      </c>
      <c r="L1244" s="32" t="s">
        <v>4049</v>
      </c>
      <c r="M1244" s="8" t="s">
        <v>11991</v>
      </c>
      <c r="N1244" s="2" t="s">
        <v>12502</v>
      </c>
      <c r="O1244" s="173"/>
      <c r="P1244" s="168">
        <f t="shared" si="713"/>
        <v>1241</v>
      </c>
      <c r="Q1244" s="138">
        <f t="shared" si="707"/>
        <v>25</v>
      </c>
      <c r="R1244" s="138">
        <f t="shared" si="708"/>
        <v>50</v>
      </c>
      <c r="S1244" s="138" t="e">
        <f t="shared" si="709"/>
        <v>#VALUE!</v>
      </c>
      <c r="T1244" s="138" t="e">
        <f t="shared" si="710"/>
        <v>#VALUE!</v>
      </c>
      <c r="U1244" s="138" t="e">
        <f t="shared" si="711"/>
        <v>#VALUE!</v>
      </c>
      <c r="V1244" s="138" t="e">
        <f t="shared" si="712"/>
        <v>#VALUE!</v>
      </c>
      <c r="W1244" s="158" t="str">
        <f t="shared" si="689"/>
        <v>09:00 16:00(12:00 13:00)</v>
      </c>
      <c r="X1244" s="159" t="e">
        <f>HLOOKUP(SEARCH("2",$M1244)-1,$Q$3:$V1244,$P1244+1,FALSE)</f>
        <v>#VALUE!</v>
      </c>
      <c r="Y1244" s="160" t="e">
        <f t="shared" si="690"/>
        <v>#VALUE!</v>
      </c>
      <c r="Z1244" s="161" t="e">
        <f t="shared" si="691"/>
        <v>#VALUE!</v>
      </c>
      <c r="AA1244" s="158" t="str">
        <f t="shared" si="692"/>
        <v>выходной</v>
      </c>
      <c r="AB1244" s="159">
        <f>HLOOKUP(SEARCH("3",$M1244)-1,$Q$3:$V1244,$P1244+1,FALSE)</f>
        <v>25</v>
      </c>
      <c r="AC1244" s="160" t="str">
        <f t="shared" si="693"/>
        <v>09:00 16:00(12:00 13:00)|09:00 16:30(12:00 13:00)</v>
      </c>
      <c r="AD1244" s="161" t="str">
        <f t="shared" si="694"/>
        <v>09:00 16:00(12:00 13:00)</v>
      </c>
      <c r="AE1244" s="158" t="str">
        <f t="shared" si="695"/>
        <v>09:00 16:00(12:00 13:00)</v>
      </c>
      <c r="AF1244" s="159" t="e">
        <f>HLOOKUP(SEARCH("4",$M1244)-1,$Q$3:$V1244,$P1244+1,FALSE)</f>
        <v>#VALUE!</v>
      </c>
      <c r="AG1244" s="161" t="e">
        <f t="shared" si="696"/>
        <v>#VALUE!</v>
      </c>
      <c r="AH1244" s="161" t="e">
        <f t="shared" si="697"/>
        <v>#VALUE!</v>
      </c>
      <c r="AI1244" s="158" t="str">
        <f t="shared" si="698"/>
        <v>выходной</v>
      </c>
      <c r="AJ1244" s="159">
        <f>HLOOKUP(SEARCH("5",$M1244)-1,$Q$3:$V1244,$P1244+1,FALSE)</f>
        <v>50</v>
      </c>
      <c r="AK1244" s="161" t="str">
        <f t="shared" si="699"/>
        <v>09:00 16:30(12:00 13:00)</v>
      </c>
      <c r="AL1244" s="161" t="e">
        <f t="shared" si="700"/>
        <v>#VALUE!</v>
      </c>
      <c r="AM1244" s="158" t="str">
        <f t="shared" si="701"/>
        <v>09:00 16:30(12:00 13:00)</v>
      </c>
      <c r="AN1244" s="159" t="e">
        <f>HLOOKUP(SEARCH("6",$M1244)-1,$Q$3:$V1244,$P1244+1,FALSE)</f>
        <v>#VALUE!</v>
      </c>
      <c r="AO1244" s="161" t="e">
        <f t="shared" si="702"/>
        <v>#VALUE!</v>
      </c>
      <c r="AP1244" s="161" t="e">
        <f t="shared" si="703"/>
        <v>#VALUE!</v>
      </c>
      <c r="AQ1244" s="162" t="str">
        <f t="shared" si="704"/>
        <v>выходной</v>
      </c>
      <c r="AR1244" s="163" t="e">
        <f>HLOOKUP(SEARCH("7",$M1244)-1,$Q$3:$V1244,$P1244+1,FALSE)</f>
        <v>#VALUE!</v>
      </c>
      <c r="AS1244" s="164" t="str">
        <f t="shared" si="705"/>
        <v>выходной</v>
      </c>
      <c r="AT1244" s="142"/>
      <c r="AU1244" s="11" t="str">
        <f>IF(ISERROR(VLOOKUP(B1244,'РЕОРГ 2008'!$A:$B,2,FALSE)),"",VLOOKUP(B1244,'РЕОРГ 2008'!$A:$B,2,FALSE))</f>
        <v/>
      </c>
      <c r="AV1244" s="12" t="str">
        <f t="shared" si="706"/>
        <v>Опер.касса №339/055</v>
      </c>
      <c r="AW1244" s="31" t="e">
        <f>LEFT(#REF!,2)</f>
        <v>#REF!</v>
      </c>
      <c r="AX1244" s="12" t="str">
        <f t="shared" si="684"/>
        <v>339/055</v>
      </c>
      <c r="AZ1244" t="str">
        <f>IF(ISERROR(VLOOKUP(B1244,'РЕОРГ 01.08.2009'!$A:$B,2,FALSE)),"",VLOOKUP(B1244,'РЕОРГ 01.08.2009'!$A:$B,2,FALSE))</f>
        <v>Опер.касса №339/055</v>
      </c>
      <c r="BA1244" s="12" t="str">
        <f t="shared" si="679"/>
        <v>Опер.касса №339/055</v>
      </c>
      <c r="BB1244" t="e">
        <f>LEFT(#REF!,2)</f>
        <v>#REF!</v>
      </c>
      <c r="BC1244" s="12" t="str">
        <f t="shared" si="685"/>
        <v>339/055</v>
      </c>
      <c r="BE1244" t="str">
        <f>IF(ISERROR(VLOOKUP(B1244,'РЕОРГ 01.10.2009'!A:C,3,FALSE)),"",VLOOKUP(B1244,'РЕОРГ 01.10.2009'!A:C,3,FALSE))</f>
        <v/>
      </c>
      <c r="BF1244" s="12" t="str">
        <f t="shared" si="680"/>
        <v>Опер.касса №4419/058</v>
      </c>
      <c r="BG1244" t="e">
        <f>LEFT(#REF!,2)</f>
        <v>#REF!</v>
      </c>
      <c r="BH1244" s="12" t="str">
        <f t="shared" si="686"/>
        <v>4419/058</v>
      </c>
      <c r="BJ1244" t="str">
        <f>IF(ISERROR(VLOOKUP($B1244,'РЕОРГ 01.05.2010'!A:B,2,FALSE)),"",VLOOKUP($B1244,'РЕОРГ 01.05.2010'!A:B,2,FALSE))</f>
        <v/>
      </c>
      <c r="BK1244" s="12" t="str">
        <f t="shared" si="681"/>
        <v>Опер.касса №4419/058</v>
      </c>
      <c r="BL1244" t="e">
        <f>LEFT(#REF!,2)</f>
        <v>#REF!</v>
      </c>
      <c r="BM1244" s="12" t="str">
        <f t="shared" si="687"/>
        <v>4419/058</v>
      </c>
      <c r="BO1244" t="str">
        <f>IF(ISERROR(VLOOKUP($B1244,'РЕОРГ 01.08.2010'!A:B,2,FALSE)),"",VLOOKUP($B1244,'РЕОРГ 01.08.2010'!A:B,2,FALSE))</f>
        <v/>
      </c>
      <c r="BP1244" s="12" t="str">
        <f t="shared" si="682"/>
        <v>Опер.касса №4419/058</v>
      </c>
      <c r="BQ1244" t="e">
        <f>LEFT(#REF!,2)</f>
        <v>#REF!</v>
      </c>
      <c r="BR1244" s="12" t="str">
        <f t="shared" si="688"/>
        <v>4419/058</v>
      </c>
    </row>
    <row r="1245" spans="1:70" ht="12.75" customHeight="1">
      <c r="A1245" t="str">
        <f t="shared" si="683"/>
        <v>4419/059</v>
      </c>
      <c r="B1245" s="133">
        <v>1239</v>
      </c>
      <c r="C1245" s="1" t="s">
        <v>7119</v>
      </c>
      <c r="D1245" s="32" t="s">
        <v>7017</v>
      </c>
      <c r="E1245" s="1" t="s">
        <v>7807</v>
      </c>
      <c r="F1245" s="1" t="s">
        <v>5684</v>
      </c>
      <c r="G1245" s="1" t="s">
        <v>7808</v>
      </c>
      <c r="H1245" s="1" t="s">
        <v>7809</v>
      </c>
      <c r="I1245" s="1" t="s">
        <v>105</v>
      </c>
      <c r="J1245" s="1"/>
      <c r="K1245" s="1">
        <v>6.25</v>
      </c>
      <c r="L1245" s="32" t="s">
        <v>4052</v>
      </c>
      <c r="M1245" s="8" t="s">
        <v>11773</v>
      </c>
      <c r="N1245" s="2" t="s">
        <v>12067</v>
      </c>
      <c r="O1245" s="173"/>
      <c r="P1245" s="168">
        <f t="shared" si="713"/>
        <v>1242</v>
      </c>
      <c r="Q1245" s="138">
        <f t="shared" si="707"/>
        <v>25</v>
      </c>
      <c r="R1245" s="138">
        <f t="shared" si="708"/>
        <v>50</v>
      </c>
      <c r="S1245" s="138">
        <f t="shared" si="709"/>
        <v>75</v>
      </c>
      <c r="T1245" s="138">
        <f t="shared" si="710"/>
        <v>100</v>
      </c>
      <c r="U1245" s="138">
        <f t="shared" si="711"/>
        <v>125</v>
      </c>
      <c r="V1245" s="138" t="e">
        <f t="shared" si="712"/>
        <v>#VALUE!</v>
      </c>
      <c r="W1245" s="158" t="str">
        <f t="shared" si="689"/>
        <v>08:00 18:00(13:00 14:00)</v>
      </c>
      <c r="X1245" s="159">
        <f>HLOOKUP(SEARCH("2",$M1245)-1,$Q$3:$V1245,$P1245+1,FALSE)</f>
        <v>25</v>
      </c>
      <c r="Y1245" s="160" t="str">
        <f t="shared" si="690"/>
        <v>08:00 18:00(13:00 14:00)|08:00 18:00(13:00 14:00)|08:00 18:00(13:00 14:00)|08:00 18:00(13:00 14:00)|08:00 14:00</v>
      </c>
      <c r="Z1245" s="161" t="str">
        <f t="shared" si="691"/>
        <v>08:00 18:00(13:00 14:00)</v>
      </c>
      <c r="AA1245" s="158" t="str">
        <f t="shared" si="692"/>
        <v>08:00 18:00(13:00 14:00)</v>
      </c>
      <c r="AB1245" s="159">
        <f>HLOOKUP(SEARCH("3",$M1245)-1,$Q$3:$V1245,$P1245+1,FALSE)</f>
        <v>50</v>
      </c>
      <c r="AC1245" s="160" t="str">
        <f t="shared" si="693"/>
        <v>08:00 18:00(13:00 14:00)|08:00 18:00(13:00 14:00)|08:00 18:00(13:00 14:00)|08:00 14:00</v>
      </c>
      <c r="AD1245" s="161" t="str">
        <f t="shared" si="694"/>
        <v>08:00 18:00(13:00 14:00)</v>
      </c>
      <c r="AE1245" s="158" t="str">
        <f t="shared" si="695"/>
        <v>08:00 18:00(13:00 14:00)</v>
      </c>
      <c r="AF1245" s="159">
        <f>HLOOKUP(SEARCH("4",$M1245)-1,$Q$3:$V1245,$P1245+1,FALSE)</f>
        <v>75</v>
      </c>
      <c r="AG1245" s="161" t="str">
        <f t="shared" si="696"/>
        <v>08:00 18:00(13:00 14:00)|08:00 18:00(13:00 14:00)|08:00 14:00</v>
      </c>
      <c r="AH1245" s="161" t="str">
        <f t="shared" si="697"/>
        <v>08:00 18:00(13:00 14:00)</v>
      </c>
      <c r="AI1245" s="158" t="str">
        <f t="shared" si="698"/>
        <v>08:00 18:00(13:00 14:00)</v>
      </c>
      <c r="AJ1245" s="159">
        <f>HLOOKUP(SEARCH("5",$M1245)-1,$Q$3:$V1245,$P1245+1,FALSE)</f>
        <v>100</v>
      </c>
      <c r="AK1245" s="161" t="str">
        <f t="shared" si="699"/>
        <v>08:00 18:00(13:00 14:00)|08:00 14:00</v>
      </c>
      <c r="AL1245" s="161" t="str">
        <f t="shared" si="700"/>
        <v>08:00 18:00(13:00 14:00)</v>
      </c>
      <c r="AM1245" s="158" t="str">
        <f t="shared" si="701"/>
        <v>08:00 18:00(13:00 14:00)</v>
      </c>
      <c r="AN1245" s="159">
        <f>HLOOKUP(SEARCH("6",$M1245)-1,$Q$3:$V1245,$P1245+1,FALSE)</f>
        <v>125</v>
      </c>
      <c r="AO1245" s="161" t="str">
        <f t="shared" si="702"/>
        <v>08:00 14:00</v>
      </c>
      <c r="AP1245" s="161" t="e">
        <f t="shared" si="703"/>
        <v>#VALUE!</v>
      </c>
      <c r="AQ1245" s="162" t="str">
        <f t="shared" si="704"/>
        <v>08:00 14:00</v>
      </c>
      <c r="AR1245" s="163" t="e">
        <f>HLOOKUP(SEARCH("7",$M1245)-1,$Q$3:$V1245,$P1245+1,FALSE)</f>
        <v>#VALUE!</v>
      </c>
      <c r="AS1245" s="164" t="str">
        <f t="shared" si="705"/>
        <v>выходной</v>
      </c>
      <c r="AT1245" s="142"/>
      <c r="AU1245" s="11" t="str">
        <f>IF(ISERROR(VLOOKUP(B1245,'РЕОРГ 2008'!$A:$B,2,FALSE)),"",VLOOKUP(B1245,'РЕОРГ 2008'!$A:$B,2,FALSE))</f>
        <v/>
      </c>
      <c r="AV1245" s="12" t="str">
        <f t="shared" si="706"/>
        <v>Доп.офис №339/049</v>
      </c>
      <c r="AW1245" s="31" t="e">
        <f>LEFT(#REF!,2)</f>
        <v>#REF!</v>
      </c>
      <c r="AX1245" s="12" t="str">
        <f t="shared" si="684"/>
        <v>339/049</v>
      </c>
      <c r="AZ1245" t="str">
        <f>IF(ISERROR(VLOOKUP(B1245,'РЕОРГ 01.08.2009'!$A:$B,2,FALSE)),"",VLOOKUP(B1245,'РЕОРГ 01.08.2009'!$A:$B,2,FALSE))</f>
        <v>Доп.офис №339/049</v>
      </c>
      <c r="BA1245" s="12" t="str">
        <f t="shared" si="679"/>
        <v>Доп.офис №339/049</v>
      </c>
      <c r="BB1245" t="e">
        <f>LEFT(#REF!,2)</f>
        <v>#REF!</v>
      </c>
      <c r="BC1245" s="12" t="str">
        <f t="shared" si="685"/>
        <v>339/049</v>
      </c>
      <c r="BE1245" t="str">
        <f>IF(ISERROR(VLOOKUP(B1245,'РЕОРГ 01.10.2009'!A:C,3,FALSE)),"",VLOOKUP(B1245,'РЕОРГ 01.10.2009'!A:C,3,FALSE))</f>
        <v/>
      </c>
      <c r="BF1245" s="12" t="str">
        <f t="shared" si="680"/>
        <v>Доп.офис №4419/059</v>
      </c>
      <c r="BG1245" t="e">
        <f>LEFT(#REF!,2)</f>
        <v>#REF!</v>
      </c>
      <c r="BH1245" s="12" t="str">
        <f t="shared" si="686"/>
        <v>4419/059</v>
      </c>
      <c r="BJ1245" t="str">
        <f>IF(ISERROR(VLOOKUP($B1245,'РЕОРГ 01.05.2010'!A:B,2,FALSE)),"",VLOOKUP($B1245,'РЕОРГ 01.05.2010'!A:B,2,FALSE))</f>
        <v/>
      </c>
      <c r="BK1245" s="12" t="str">
        <f t="shared" si="681"/>
        <v>Доп.офис №4419/059</v>
      </c>
      <c r="BL1245" t="e">
        <f>LEFT(#REF!,2)</f>
        <v>#REF!</v>
      </c>
      <c r="BM1245" s="12" t="str">
        <f t="shared" si="687"/>
        <v>4419/059</v>
      </c>
      <c r="BO1245" t="str">
        <f>IF(ISERROR(VLOOKUP($B1245,'РЕОРГ 01.08.2010'!A:B,2,FALSE)),"",VLOOKUP($B1245,'РЕОРГ 01.08.2010'!A:B,2,FALSE))</f>
        <v/>
      </c>
      <c r="BP1245" s="12" t="str">
        <f t="shared" si="682"/>
        <v>Доп.офис №4419/059</v>
      </c>
      <c r="BQ1245" t="e">
        <f>LEFT(#REF!,2)</f>
        <v>#REF!</v>
      </c>
      <c r="BR1245" s="12" t="str">
        <f t="shared" si="688"/>
        <v>4419/059</v>
      </c>
    </row>
    <row r="1246" spans="1:70" ht="12.75" customHeight="1">
      <c r="A1246" t="str">
        <f t="shared" si="683"/>
        <v>4419/066</v>
      </c>
      <c r="B1246" s="133">
        <v>1356</v>
      </c>
      <c r="C1246" s="1" t="s">
        <v>5406</v>
      </c>
      <c r="D1246" s="32" t="s">
        <v>7017</v>
      </c>
      <c r="E1246" s="1" t="s">
        <v>5793</v>
      </c>
      <c r="F1246" s="1" t="s">
        <v>5684</v>
      </c>
      <c r="G1246" s="1" t="s">
        <v>5794</v>
      </c>
      <c r="H1246" s="1" t="s">
        <v>2979</v>
      </c>
      <c r="I1246" s="1" t="s">
        <v>5407</v>
      </c>
      <c r="J1246" s="1"/>
      <c r="K1246" s="1">
        <v>8.75</v>
      </c>
      <c r="L1246" s="32" t="s">
        <v>4052</v>
      </c>
      <c r="M1246" s="8" t="s">
        <v>11773</v>
      </c>
      <c r="N1246" s="2" t="s">
        <v>12049</v>
      </c>
      <c r="O1246" s="173"/>
      <c r="P1246" s="168">
        <f t="shared" si="713"/>
        <v>1243</v>
      </c>
      <c r="Q1246" s="138">
        <f t="shared" si="707"/>
        <v>12</v>
      </c>
      <c r="R1246" s="138">
        <f t="shared" si="708"/>
        <v>24</v>
      </c>
      <c r="S1246" s="138">
        <f t="shared" si="709"/>
        <v>36</v>
      </c>
      <c r="T1246" s="138">
        <f t="shared" si="710"/>
        <v>48</v>
      </c>
      <c r="U1246" s="138">
        <f t="shared" si="711"/>
        <v>60</v>
      </c>
      <c r="V1246" s="138" t="e">
        <f t="shared" si="712"/>
        <v>#VALUE!</v>
      </c>
      <c r="W1246" s="158" t="str">
        <f t="shared" si="689"/>
        <v>08:00 18:00</v>
      </c>
      <c r="X1246" s="159">
        <f>HLOOKUP(SEARCH("2",$M1246)-1,$Q$3:$V1246,$P1246+1,FALSE)</f>
        <v>12</v>
      </c>
      <c r="Y1246" s="160" t="str">
        <f t="shared" si="690"/>
        <v>08:00 18:00|08:00 18:00|08:00 18:00|08:00 18:00|08:00 14:00</v>
      </c>
      <c r="Z1246" s="161" t="str">
        <f t="shared" si="691"/>
        <v>08:00 18:00</v>
      </c>
      <c r="AA1246" s="158" t="str">
        <f t="shared" si="692"/>
        <v>08:00 18:00</v>
      </c>
      <c r="AB1246" s="159">
        <f>HLOOKUP(SEARCH("3",$M1246)-1,$Q$3:$V1246,$P1246+1,FALSE)</f>
        <v>24</v>
      </c>
      <c r="AC1246" s="160" t="str">
        <f t="shared" si="693"/>
        <v>08:00 18:00|08:00 18:00|08:00 18:00|08:00 14:00</v>
      </c>
      <c r="AD1246" s="161" t="str">
        <f t="shared" si="694"/>
        <v>08:00 18:00</v>
      </c>
      <c r="AE1246" s="158" t="str">
        <f t="shared" si="695"/>
        <v>08:00 18:00</v>
      </c>
      <c r="AF1246" s="159">
        <f>HLOOKUP(SEARCH("4",$M1246)-1,$Q$3:$V1246,$P1246+1,FALSE)</f>
        <v>36</v>
      </c>
      <c r="AG1246" s="161" t="str">
        <f t="shared" si="696"/>
        <v>08:00 18:00|08:00 18:00|08:00 14:00</v>
      </c>
      <c r="AH1246" s="161" t="str">
        <f t="shared" si="697"/>
        <v>08:00 18:00</v>
      </c>
      <c r="AI1246" s="158" t="str">
        <f t="shared" si="698"/>
        <v>08:00 18:00</v>
      </c>
      <c r="AJ1246" s="159">
        <f>HLOOKUP(SEARCH("5",$M1246)-1,$Q$3:$V1246,$P1246+1,FALSE)</f>
        <v>48</v>
      </c>
      <c r="AK1246" s="161" t="str">
        <f t="shared" si="699"/>
        <v>08:00 18:00|08:00 14:00</v>
      </c>
      <c r="AL1246" s="161" t="str">
        <f t="shared" si="700"/>
        <v>08:00 18:00</v>
      </c>
      <c r="AM1246" s="158" t="str">
        <f t="shared" si="701"/>
        <v>08:00 18:00</v>
      </c>
      <c r="AN1246" s="159">
        <f>HLOOKUP(SEARCH("6",$M1246)-1,$Q$3:$V1246,$P1246+1,FALSE)</f>
        <v>60</v>
      </c>
      <c r="AO1246" s="161" t="str">
        <f t="shared" si="702"/>
        <v>08:00 14:00</v>
      </c>
      <c r="AP1246" s="161" t="e">
        <f t="shared" si="703"/>
        <v>#VALUE!</v>
      </c>
      <c r="AQ1246" s="162" t="str">
        <f t="shared" si="704"/>
        <v>08:00 14:00</v>
      </c>
      <c r="AR1246" s="163" t="e">
        <f>HLOOKUP(SEARCH("7",$M1246)-1,$Q$3:$V1246,$P1246+1,FALSE)</f>
        <v>#VALUE!</v>
      </c>
      <c r="AS1246" s="164" t="str">
        <f t="shared" si="705"/>
        <v>выходной</v>
      </c>
      <c r="AT1246" s="142"/>
      <c r="AU1246" s="11" t="str">
        <f>IF(ISERROR(VLOOKUP(B1246,'РЕОРГ 2008'!$A:$B,2,FALSE)),"",VLOOKUP(B1246,'РЕОРГ 2008'!$A:$B,2,FALSE))</f>
        <v/>
      </c>
      <c r="AV1246" s="12" t="str">
        <f t="shared" si="706"/>
        <v>Доп.офис №4419/066</v>
      </c>
      <c r="AW1246" s="31" t="e">
        <f>LEFT(#REF!,2)</f>
        <v>#REF!</v>
      </c>
      <c r="AX1246" s="12" t="str">
        <f t="shared" si="684"/>
        <v>4419/066</v>
      </c>
      <c r="AZ1246" t="str">
        <f>IF(ISERROR(VLOOKUP(B1246,'РЕОРГ 01.08.2009'!$A:$B,2,FALSE)),"",VLOOKUP(B1246,'РЕОРГ 01.08.2009'!$A:$B,2,FALSE))</f>
        <v/>
      </c>
      <c r="BA1246" s="12" t="str">
        <f t="shared" si="679"/>
        <v>Доп.офис №4419/066</v>
      </c>
      <c r="BB1246" t="e">
        <f>LEFT(#REF!,2)</f>
        <v>#REF!</v>
      </c>
      <c r="BC1246" s="12" t="str">
        <f t="shared" si="685"/>
        <v>4419/066</v>
      </c>
      <c r="BE1246" t="str">
        <f>IF(ISERROR(VLOOKUP(B1246,'РЕОРГ 01.10.2009'!A:C,3,FALSE)),"",VLOOKUP(B1246,'РЕОРГ 01.10.2009'!A:C,3,FALSE))</f>
        <v/>
      </c>
      <c r="BF1246" s="12" t="str">
        <f t="shared" si="680"/>
        <v>Доп.офис №4419/066</v>
      </c>
      <c r="BG1246" t="e">
        <f>LEFT(#REF!,2)</f>
        <v>#REF!</v>
      </c>
      <c r="BH1246" s="12" t="str">
        <f t="shared" si="686"/>
        <v>4419/066</v>
      </c>
      <c r="BJ1246" t="str">
        <f>IF(ISERROR(VLOOKUP($B1246,'РЕОРГ 01.05.2010'!A:B,2,FALSE)),"",VLOOKUP($B1246,'РЕОРГ 01.05.2010'!A:B,2,FALSE))</f>
        <v/>
      </c>
      <c r="BK1246" s="12" t="str">
        <f t="shared" si="681"/>
        <v>Доп.офис №4419/066</v>
      </c>
      <c r="BL1246" t="e">
        <f>LEFT(#REF!,2)</f>
        <v>#REF!</v>
      </c>
      <c r="BM1246" s="12" t="str">
        <f t="shared" si="687"/>
        <v>4419/066</v>
      </c>
      <c r="BO1246" t="str">
        <f>IF(ISERROR(VLOOKUP($B1246,'РЕОРГ 01.08.2010'!A:B,2,FALSE)),"",VLOOKUP($B1246,'РЕОРГ 01.08.2010'!A:B,2,FALSE))</f>
        <v/>
      </c>
      <c r="BP1246" s="12" t="str">
        <f t="shared" si="682"/>
        <v>Доп.офис №4419/066</v>
      </c>
      <c r="BQ1246" t="e">
        <f>LEFT(#REF!,2)</f>
        <v>#REF!</v>
      </c>
      <c r="BR1246" s="12" t="str">
        <f t="shared" si="688"/>
        <v>4419/066</v>
      </c>
    </row>
    <row r="1247" spans="1:70" ht="12.75" customHeight="1">
      <c r="A1247" t="str">
        <f t="shared" si="683"/>
        <v>4419/067</v>
      </c>
      <c r="B1247" s="133">
        <v>1357</v>
      </c>
      <c r="C1247" s="1" t="s">
        <v>5408</v>
      </c>
      <c r="D1247" s="32" t="s">
        <v>1931</v>
      </c>
      <c r="E1247" s="1" t="s">
        <v>5795</v>
      </c>
      <c r="F1247" s="1" t="s">
        <v>5684</v>
      </c>
      <c r="G1247" s="1" t="s">
        <v>5796</v>
      </c>
      <c r="H1247" s="1" t="s">
        <v>5409</v>
      </c>
      <c r="I1247" s="1" t="s">
        <v>11329</v>
      </c>
      <c r="J1247" s="1"/>
      <c r="K1247" s="1">
        <v>0.5</v>
      </c>
      <c r="L1247" s="32" t="s">
        <v>4049</v>
      </c>
      <c r="M1247" s="8" t="s">
        <v>11994</v>
      </c>
      <c r="N1247" s="2" t="s">
        <v>12503</v>
      </c>
      <c r="O1247" s="173"/>
      <c r="P1247" s="168">
        <f t="shared" si="713"/>
        <v>1244</v>
      </c>
      <c r="Q1247" s="138">
        <f t="shared" si="707"/>
        <v>25</v>
      </c>
      <c r="R1247" s="138">
        <f t="shared" si="708"/>
        <v>50</v>
      </c>
      <c r="S1247" s="138" t="e">
        <f t="shared" si="709"/>
        <v>#VALUE!</v>
      </c>
      <c r="T1247" s="138" t="e">
        <f t="shared" si="710"/>
        <v>#VALUE!</v>
      </c>
      <c r="U1247" s="138" t="e">
        <f t="shared" si="711"/>
        <v>#VALUE!</v>
      </c>
      <c r="V1247" s="138" t="e">
        <f t="shared" si="712"/>
        <v>#VALUE!</v>
      </c>
      <c r="W1247" s="158" t="str">
        <f t="shared" si="689"/>
        <v>08:00 16:30(12:00 13:00)</v>
      </c>
      <c r="X1247" s="159">
        <f>HLOOKUP(SEARCH("2",$M1247)-1,$Q$3:$V1247,$P1247+1,FALSE)</f>
        <v>25</v>
      </c>
      <c r="Y1247" s="160" t="str">
        <f t="shared" si="690"/>
        <v>08:00 14:30(12:00 13:00)|08:00 14:30(12:00 13:00)</v>
      </c>
      <c r="Z1247" s="161" t="str">
        <f t="shared" si="691"/>
        <v>08:00 14:30(12:00 13:00)</v>
      </c>
      <c r="AA1247" s="158" t="str">
        <f t="shared" si="692"/>
        <v>08:00 14:30(12:00 13:00)</v>
      </c>
      <c r="AB1247" s="159" t="e">
        <f>HLOOKUP(SEARCH("3",$M1247)-1,$Q$3:$V1247,$P1247+1,FALSE)</f>
        <v>#VALUE!</v>
      </c>
      <c r="AC1247" s="160" t="e">
        <f t="shared" si="693"/>
        <v>#VALUE!</v>
      </c>
      <c r="AD1247" s="161" t="e">
        <f t="shared" si="694"/>
        <v>#VALUE!</v>
      </c>
      <c r="AE1247" s="158" t="str">
        <f t="shared" si="695"/>
        <v>выходной</v>
      </c>
      <c r="AF1247" s="159" t="e">
        <f>HLOOKUP(SEARCH("4",$M1247)-1,$Q$3:$V1247,$P1247+1,FALSE)</f>
        <v>#VALUE!</v>
      </c>
      <c r="AG1247" s="161" t="e">
        <f t="shared" si="696"/>
        <v>#VALUE!</v>
      </c>
      <c r="AH1247" s="161" t="e">
        <f t="shared" si="697"/>
        <v>#VALUE!</v>
      </c>
      <c r="AI1247" s="158" t="str">
        <f t="shared" si="698"/>
        <v>выходной</v>
      </c>
      <c r="AJ1247" s="159">
        <f>HLOOKUP(SEARCH("5",$M1247)-1,$Q$3:$V1247,$P1247+1,FALSE)</f>
        <v>50</v>
      </c>
      <c r="AK1247" s="161" t="str">
        <f t="shared" si="699"/>
        <v>08:00 14:30(12:00 13:00)</v>
      </c>
      <c r="AL1247" s="161" t="e">
        <f t="shared" si="700"/>
        <v>#VALUE!</v>
      </c>
      <c r="AM1247" s="158" t="str">
        <f t="shared" si="701"/>
        <v>08:00 14:30(12:00 13:00)</v>
      </c>
      <c r="AN1247" s="159" t="e">
        <f>HLOOKUP(SEARCH("6",$M1247)-1,$Q$3:$V1247,$P1247+1,FALSE)</f>
        <v>#VALUE!</v>
      </c>
      <c r="AO1247" s="161" t="e">
        <f t="shared" si="702"/>
        <v>#VALUE!</v>
      </c>
      <c r="AP1247" s="161" t="e">
        <f t="shared" si="703"/>
        <v>#VALUE!</v>
      </c>
      <c r="AQ1247" s="162" t="str">
        <f t="shared" si="704"/>
        <v>выходной</v>
      </c>
      <c r="AR1247" s="163" t="e">
        <f>HLOOKUP(SEARCH("7",$M1247)-1,$Q$3:$V1247,$P1247+1,FALSE)</f>
        <v>#VALUE!</v>
      </c>
      <c r="AS1247" s="164" t="str">
        <f t="shared" si="705"/>
        <v>выходной</v>
      </c>
      <c r="AT1247" s="142"/>
      <c r="AU1247" s="11" t="str">
        <f>IF(ISERROR(VLOOKUP(B1247,'РЕОРГ 2008'!$A:$B,2,FALSE)),"",VLOOKUP(B1247,'РЕОРГ 2008'!$A:$B,2,FALSE))</f>
        <v/>
      </c>
      <c r="AV1247" s="12" t="str">
        <f t="shared" si="706"/>
        <v>Опер.касса №4419/067</v>
      </c>
      <c r="AW1247" s="31" t="e">
        <f>LEFT(#REF!,2)</f>
        <v>#REF!</v>
      </c>
      <c r="AX1247" s="12" t="str">
        <f t="shared" si="684"/>
        <v>4419/067</v>
      </c>
      <c r="AZ1247" t="str">
        <f>IF(ISERROR(VLOOKUP(B1247,'РЕОРГ 01.08.2009'!$A:$B,2,FALSE)),"",VLOOKUP(B1247,'РЕОРГ 01.08.2009'!$A:$B,2,FALSE))</f>
        <v/>
      </c>
      <c r="BA1247" s="12" t="str">
        <f t="shared" si="679"/>
        <v>Опер.касса №4419/067</v>
      </c>
      <c r="BB1247" t="e">
        <f>LEFT(#REF!,2)</f>
        <v>#REF!</v>
      </c>
      <c r="BC1247" s="12" t="str">
        <f t="shared" si="685"/>
        <v>4419/067</v>
      </c>
      <c r="BE1247" t="str">
        <f>IF(ISERROR(VLOOKUP(B1247,'РЕОРГ 01.10.2009'!A:C,3,FALSE)),"",VLOOKUP(B1247,'РЕОРГ 01.10.2009'!A:C,3,FALSE))</f>
        <v/>
      </c>
      <c r="BF1247" s="12" t="str">
        <f t="shared" si="680"/>
        <v>Опер.касса №4419/067</v>
      </c>
      <c r="BG1247" t="e">
        <f>LEFT(#REF!,2)</f>
        <v>#REF!</v>
      </c>
      <c r="BH1247" s="12" t="str">
        <f t="shared" si="686"/>
        <v>4419/067</v>
      </c>
      <c r="BJ1247" t="str">
        <f>IF(ISERROR(VLOOKUP($B1247,'РЕОРГ 01.05.2010'!A:B,2,FALSE)),"",VLOOKUP($B1247,'РЕОРГ 01.05.2010'!A:B,2,FALSE))</f>
        <v/>
      </c>
      <c r="BK1247" s="12" t="str">
        <f t="shared" si="681"/>
        <v>Опер.касса №4419/067</v>
      </c>
      <c r="BL1247" t="e">
        <f>LEFT(#REF!,2)</f>
        <v>#REF!</v>
      </c>
      <c r="BM1247" s="12" t="str">
        <f t="shared" si="687"/>
        <v>4419/067</v>
      </c>
      <c r="BO1247" t="str">
        <f>IF(ISERROR(VLOOKUP($B1247,'РЕОРГ 01.08.2010'!A:B,2,FALSE)),"",VLOOKUP($B1247,'РЕОРГ 01.08.2010'!A:B,2,FALSE))</f>
        <v/>
      </c>
      <c r="BP1247" s="12" t="str">
        <f t="shared" si="682"/>
        <v>Опер.касса №4419/067</v>
      </c>
      <c r="BQ1247" t="e">
        <f>LEFT(#REF!,2)</f>
        <v>#REF!</v>
      </c>
      <c r="BR1247" s="12" t="str">
        <f t="shared" si="688"/>
        <v>4419/067</v>
      </c>
    </row>
    <row r="1248" spans="1:70" ht="12.75" customHeight="1">
      <c r="A1248" t="str">
        <f t="shared" si="683"/>
        <v>4419/068</v>
      </c>
      <c r="B1248" s="133">
        <v>1358</v>
      </c>
      <c r="C1248" s="1" t="s">
        <v>5410</v>
      </c>
      <c r="D1248" s="32" t="s">
        <v>1926</v>
      </c>
      <c r="E1248" s="1" t="s">
        <v>8900</v>
      </c>
      <c r="F1248" s="1" t="s">
        <v>5684</v>
      </c>
      <c r="G1248" s="1" t="s">
        <v>5411</v>
      </c>
      <c r="H1248" s="1" t="s">
        <v>5412</v>
      </c>
      <c r="I1248" s="1" t="s">
        <v>11516</v>
      </c>
      <c r="J1248" s="1"/>
      <c r="K1248" s="1">
        <v>2</v>
      </c>
      <c r="L1248" s="32" t="s">
        <v>4051</v>
      </c>
      <c r="M1248" s="8" t="s">
        <v>12504</v>
      </c>
      <c r="N1248" s="2" t="s">
        <v>12505</v>
      </c>
      <c r="O1248" s="173"/>
      <c r="P1248" s="168">
        <f t="shared" si="713"/>
        <v>1245</v>
      </c>
      <c r="Q1248" s="138">
        <f t="shared" si="707"/>
        <v>25</v>
      </c>
      <c r="R1248" s="138">
        <f t="shared" si="708"/>
        <v>50</v>
      </c>
      <c r="S1248" s="138">
        <f t="shared" si="709"/>
        <v>75</v>
      </c>
      <c r="T1248" s="138">
        <f t="shared" si="710"/>
        <v>100</v>
      </c>
      <c r="U1248" s="138" t="e">
        <f t="shared" si="711"/>
        <v>#VALUE!</v>
      </c>
      <c r="V1248" s="138" t="e">
        <f t="shared" si="712"/>
        <v>#VALUE!</v>
      </c>
      <c r="W1248" s="158" t="str">
        <f t="shared" si="689"/>
        <v>08:30 17:30(13:00 14:00)</v>
      </c>
      <c r="X1248" s="159">
        <f>HLOOKUP(SEARCH("2",$M1248)-1,$Q$3:$V1248,$P1248+1,FALSE)</f>
        <v>25</v>
      </c>
      <c r="Y1248" s="160" t="str">
        <f t="shared" si="690"/>
        <v>08:30 17:30(13:00 14:00)|08:30 17:30(13:00 14:00)|08:30 17:00(13:00 14:00)|08:00 12:00</v>
      </c>
      <c r="Z1248" s="161" t="str">
        <f t="shared" si="691"/>
        <v>08:30 17:30(13:00 14:00)</v>
      </c>
      <c r="AA1248" s="158" t="str">
        <f t="shared" si="692"/>
        <v>08:30 17:30(13:00 14:00)</v>
      </c>
      <c r="AB1248" s="159" t="e">
        <f>HLOOKUP(SEARCH("3",$M1248)-1,$Q$3:$V1248,$P1248+1,FALSE)</f>
        <v>#VALUE!</v>
      </c>
      <c r="AC1248" s="160" t="e">
        <f t="shared" si="693"/>
        <v>#VALUE!</v>
      </c>
      <c r="AD1248" s="161" t="e">
        <f t="shared" si="694"/>
        <v>#VALUE!</v>
      </c>
      <c r="AE1248" s="158" t="str">
        <f t="shared" si="695"/>
        <v>выходной</v>
      </c>
      <c r="AF1248" s="159">
        <f>HLOOKUP(SEARCH("4",$M1248)-1,$Q$3:$V1248,$P1248+1,FALSE)</f>
        <v>50</v>
      </c>
      <c r="AG1248" s="161" t="str">
        <f t="shared" si="696"/>
        <v>08:30 17:30(13:00 14:00)|08:30 17:00(13:00 14:00)|08:00 12:00</v>
      </c>
      <c r="AH1248" s="161" t="str">
        <f t="shared" si="697"/>
        <v>08:30 17:30(13:00 14:00)</v>
      </c>
      <c r="AI1248" s="158" t="str">
        <f t="shared" si="698"/>
        <v>08:30 17:30(13:00 14:00)</v>
      </c>
      <c r="AJ1248" s="159">
        <f>HLOOKUP(SEARCH("5",$M1248)-1,$Q$3:$V1248,$P1248+1,FALSE)</f>
        <v>75</v>
      </c>
      <c r="AK1248" s="161" t="str">
        <f t="shared" si="699"/>
        <v>08:30 17:00(13:00 14:00)|08:00 12:00</v>
      </c>
      <c r="AL1248" s="161" t="str">
        <f t="shared" si="700"/>
        <v>08:30 17:00(13:00 14:00)</v>
      </c>
      <c r="AM1248" s="158" t="str">
        <f t="shared" si="701"/>
        <v>08:30 17:00(13:00 14:00)</v>
      </c>
      <c r="AN1248" s="159" t="e">
        <f>HLOOKUP(SEARCH("6",$M1248)-1,$Q$3:$V1248,$P1248+1,FALSE)</f>
        <v>#VALUE!</v>
      </c>
      <c r="AO1248" s="161" t="e">
        <f t="shared" si="702"/>
        <v>#VALUE!</v>
      </c>
      <c r="AP1248" s="161" t="e">
        <f t="shared" si="703"/>
        <v>#VALUE!</v>
      </c>
      <c r="AQ1248" s="162" t="str">
        <f t="shared" si="704"/>
        <v>выходной</v>
      </c>
      <c r="AR1248" s="163">
        <f>HLOOKUP(SEARCH("7",$M1248)-1,$Q$3:$V1248,$P1248+1,FALSE)</f>
        <v>100</v>
      </c>
      <c r="AS1248" s="164" t="str">
        <f t="shared" si="705"/>
        <v>08:00 12:00</v>
      </c>
      <c r="AT1248" s="142"/>
      <c r="AU1248" s="11" t="str">
        <f>IF(ISERROR(VLOOKUP(B1248,'РЕОРГ 2008'!$A:$B,2,FALSE)),"",VLOOKUP(B1248,'РЕОРГ 2008'!$A:$B,2,FALSE))</f>
        <v/>
      </c>
      <c r="AV1248" s="12" t="str">
        <f t="shared" si="706"/>
        <v>Доп.офис №4419/068</v>
      </c>
      <c r="AW1248" s="31" t="e">
        <f>LEFT(#REF!,2)</f>
        <v>#REF!</v>
      </c>
      <c r="AX1248" s="12" t="str">
        <f t="shared" si="684"/>
        <v>4419/068</v>
      </c>
      <c r="AZ1248" t="str">
        <f>IF(ISERROR(VLOOKUP(B1248,'РЕОРГ 01.08.2009'!$A:$B,2,FALSE)),"",VLOOKUP(B1248,'РЕОРГ 01.08.2009'!$A:$B,2,FALSE))</f>
        <v/>
      </c>
      <c r="BA1248" s="12" t="str">
        <f t="shared" si="679"/>
        <v>Доп.офис №4419/068</v>
      </c>
      <c r="BB1248" t="e">
        <f>LEFT(#REF!,2)</f>
        <v>#REF!</v>
      </c>
      <c r="BC1248" s="12" t="str">
        <f t="shared" si="685"/>
        <v>4419/068</v>
      </c>
      <c r="BE1248" t="str">
        <f>IF(ISERROR(VLOOKUP(B1248,'РЕОРГ 01.10.2009'!A:C,3,FALSE)),"",VLOOKUP(B1248,'РЕОРГ 01.10.2009'!A:C,3,FALSE))</f>
        <v/>
      </c>
      <c r="BF1248" s="12" t="str">
        <f t="shared" si="680"/>
        <v>Доп.офис №4419/068</v>
      </c>
      <c r="BG1248" t="e">
        <f>LEFT(#REF!,2)</f>
        <v>#REF!</v>
      </c>
      <c r="BH1248" s="12" t="str">
        <f t="shared" si="686"/>
        <v>4419/068</v>
      </c>
      <c r="BJ1248" t="str">
        <f>IF(ISERROR(VLOOKUP($B1248,'РЕОРГ 01.05.2010'!A:B,2,FALSE)),"",VLOOKUP($B1248,'РЕОРГ 01.05.2010'!A:B,2,FALSE))</f>
        <v/>
      </c>
      <c r="BK1248" s="12" t="str">
        <f t="shared" si="681"/>
        <v>Доп.офис №4419/068</v>
      </c>
      <c r="BL1248" t="e">
        <f>LEFT(#REF!,2)</f>
        <v>#REF!</v>
      </c>
      <c r="BM1248" s="12" t="str">
        <f t="shared" si="687"/>
        <v>4419/068</v>
      </c>
      <c r="BO1248" t="str">
        <f>IF(ISERROR(VLOOKUP($B1248,'РЕОРГ 01.08.2010'!A:B,2,FALSE)),"",VLOOKUP($B1248,'РЕОРГ 01.08.2010'!A:B,2,FALSE))</f>
        <v/>
      </c>
      <c r="BP1248" s="12" t="str">
        <f t="shared" si="682"/>
        <v>Доп.офис №4419/068</v>
      </c>
      <c r="BQ1248" t="e">
        <f>LEFT(#REF!,2)</f>
        <v>#REF!</v>
      </c>
      <c r="BR1248" s="12" t="str">
        <f t="shared" si="688"/>
        <v>4419/068</v>
      </c>
    </row>
    <row r="1249" spans="1:70" ht="12.75" customHeight="1">
      <c r="A1249" t="str">
        <f t="shared" si="683"/>
        <v>4419/069</v>
      </c>
      <c r="B1249" s="133">
        <v>2607</v>
      </c>
      <c r="C1249" s="1" t="s">
        <v>11517</v>
      </c>
      <c r="D1249" s="32" t="s">
        <v>11368</v>
      </c>
      <c r="E1249" s="1" t="s">
        <v>8900</v>
      </c>
      <c r="F1249" s="1" t="s">
        <v>5684</v>
      </c>
      <c r="G1249" s="1" t="s">
        <v>8901</v>
      </c>
      <c r="H1249" s="1" t="s">
        <v>8902</v>
      </c>
      <c r="I1249" s="1" t="s">
        <v>11518</v>
      </c>
      <c r="J1249" s="1"/>
      <c r="K1249" s="1">
        <v>3.5</v>
      </c>
      <c r="L1249" s="32" t="s">
        <v>4051</v>
      </c>
      <c r="M1249" s="8" t="s">
        <v>11771</v>
      </c>
      <c r="N1249" s="2" t="s">
        <v>12506</v>
      </c>
      <c r="O1249" s="173"/>
      <c r="P1249" s="168">
        <f t="shared" si="713"/>
        <v>1246</v>
      </c>
      <c r="Q1249" s="138">
        <f t="shared" si="707"/>
        <v>25</v>
      </c>
      <c r="R1249" s="138">
        <f t="shared" si="708"/>
        <v>50</v>
      </c>
      <c r="S1249" s="138">
        <f t="shared" si="709"/>
        <v>75</v>
      </c>
      <c r="T1249" s="138">
        <f t="shared" si="710"/>
        <v>100</v>
      </c>
      <c r="U1249" s="138" t="e">
        <f t="shared" si="711"/>
        <v>#VALUE!</v>
      </c>
      <c r="V1249" s="138" t="e">
        <f t="shared" si="712"/>
        <v>#VALUE!</v>
      </c>
      <c r="W1249" s="158" t="str">
        <f t="shared" si="689"/>
        <v>08:00 17:00(12:30 13:30)</v>
      </c>
      <c r="X1249" s="159">
        <f>HLOOKUP(SEARCH("2",$M1249)-1,$Q$3:$V1249,$P1249+1,FALSE)</f>
        <v>25</v>
      </c>
      <c r="Y1249" s="160" t="str">
        <f t="shared" si="690"/>
        <v>08:00 17:00(12:30 13:30)|08:00 17:00(12:30 13:30)|08:00 17:00(12:30 13:30)|08:00 17:00(12:30 13:30)</v>
      </c>
      <c r="Z1249" s="161" t="str">
        <f t="shared" si="691"/>
        <v>08:00 17:00(12:30 13:30)</v>
      </c>
      <c r="AA1249" s="158" t="str">
        <f t="shared" si="692"/>
        <v>08:00 17:00(12:30 13:30)</v>
      </c>
      <c r="AB1249" s="159">
        <f>HLOOKUP(SEARCH("3",$M1249)-1,$Q$3:$V1249,$P1249+1,FALSE)</f>
        <v>50</v>
      </c>
      <c r="AC1249" s="160" t="str">
        <f t="shared" si="693"/>
        <v>08:00 17:00(12:30 13:30)|08:00 17:00(12:30 13:30)|08:00 17:00(12:30 13:30)</v>
      </c>
      <c r="AD1249" s="161" t="str">
        <f t="shared" si="694"/>
        <v>08:00 17:00(12:30 13:30)</v>
      </c>
      <c r="AE1249" s="158" t="str">
        <f t="shared" si="695"/>
        <v>08:00 17:00(12:30 13:30)</v>
      </c>
      <c r="AF1249" s="159">
        <f>HLOOKUP(SEARCH("4",$M1249)-1,$Q$3:$V1249,$P1249+1,FALSE)</f>
        <v>75</v>
      </c>
      <c r="AG1249" s="161" t="str">
        <f t="shared" si="696"/>
        <v>08:00 17:00(12:30 13:30)|08:00 17:00(12:30 13:30)</v>
      </c>
      <c r="AH1249" s="161" t="str">
        <f t="shared" si="697"/>
        <v>08:00 17:00(12:30 13:30)</v>
      </c>
      <c r="AI1249" s="158" t="str">
        <f t="shared" si="698"/>
        <v>08:00 17:00(12:30 13:30)</v>
      </c>
      <c r="AJ1249" s="159">
        <f>HLOOKUP(SEARCH("5",$M1249)-1,$Q$3:$V1249,$P1249+1,FALSE)</f>
        <v>100</v>
      </c>
      <c r="AK1249" s="161" t="str">
        <f t="shared" si="699"/>
        <v>08:00 17:00(12:30 13:30)</v>
      </c>
      <c r="AL1249" s="161" t="e">
        <f t="shared" si="700"/>
        <v>#VALUE!</v>
      </c>
      <c r="AM1249" s="158" t="str">
        <f t="shared" si="701"/>
        <v>08:00 17:00(12:30 13:30)</v>
      </c>
      <c r="AN1249" s="159" t="e">
        <f>HLOOKUP(SEARCH("6",$M1249)-1,$Q$3:$V1249,$P1249+1,FALSE)</f>
        <v>#VALUE!</v>
      </c>
      <c r="AO1249" s="161" t="e">
        <f t="shared" si="702"/>
        <v>#VALUE!</v>
      </c>
      <c r="AP1249" s="161" t="e">
        <f t="shared" si="703"/>
        <v>#VALUE!</v>
      </c>
      <c r="AQ1249" s="162" t="str">
        <f t="shared" si="704"/>
        <v>выходной</v>
      </c>
      <c r="AR1249" s="163" t="e">
        <f>HLOOKUP(SEARCH("7",$M1249)-1,$Q$3:$V1249,$P1249+1,FALSE)</f>
        <v>#VALUE!</v>
      </c>
      <c r="AS1249" s="164" t="str">
        <f t="shared" si="705"/>
        <v>выходной</v>
      </c>
      <c r="AT1249" s="142"/>
      <c r="AU1249" s="11" t="str">
        <f>IF(ISERROR(VLOOKUP(B1249,'РЕОРГ 2008'!$A:$B,2,FALSE)),"",VLOOKUP(B1249,'РЕОРГ 2008'!$A:$B,2,FALSE))</f>
        <v/>
      </c>
      <c r="AV1249" s="12" t="str">
        <f t="shared" si="706"/>
        <v>Опер.офис №4419/069</v>
      </c>
      <c r="AW1249" s="31" t="e">
        <f>LEFT(#REF!,2)</f>
        <v>#REF!</v>
      </c>
      <c r="AX1249" s="12" t="str">
        <f t="shared" si="684"/>
        <v>4419/069</v>
      </c>
      <c r="AZ1249" t="str">
        <f>IF(ISERROR(VLOOKUP(B1249,'РЕОРГ 01.08.2009'!$A:$B,2,FALSE)),"",VLOOKUP(B1249,'РЕОРГ 01.08.2009'!$A:$B,2,FALSE))</f>
        <v/>
      </c>
      <c r="BA1249" s="12" t="str">
        <f t="shared" si="679"/>
        <v>Опер.офис №4419/069</v>
      </c>
      <c r="BB1249" t="e">
        <f>LEFT(#REF!,2)</f>
        <v>#REF!</v>
      </c>
      <c r="BC1249" s="12" t="str">
        <f t="shared" si="685"/>
        <v>4419/069</v>
      </c>
      <c r="BE1249" t="str">
        <f>IF(ISERROR(VLOOKUP(B1249,'РЕОРГ 01.10.2009'!A:C,3,FALSE)),"",VLOOKUP(B1249,'РЕОРГ 01.10.2009'!A:C,3,FALSE))</f>
        <v/>
      </c>
      <c r="BF1249" s="12" t="str">
        <f t="shared" si="680"/>
        <v>Опер.офис №4419/069</v>
      </c>
      <c r="BG1249" t="e">
        <f>LEFT(#REF!,2)</f>
        <v>#REF!</v>
      </c>
      <c r="BH1249" s="12" t="str">
        <f t="shared" si="686"/>
        <v>4419/069</v>
      </c>
      <c r="BJ1249" t="str">
        <f>IF(ISERROR(VLOOKUP($B1249,'РЕОРГ 01.05.2010'!A:B,2,FALSE)),"",VLOOKUP($B1249,'РЕОРГ 01.05.2010'!A:B,2,FALSE))</f>
        <v/>
      </c>
      <c r="BK1249" s="12" t="str">
        <f t="shared" si="681"/>
        <v>Опер.офис №4419/069</v>
      </c>
      <c r="BL1249" t="e">
        <f>LEFT(#REF!,2)</f>
        <v>#REF!</v>
      </c>
      <c r="BM1249" s="12" t="str">
        <f t="shared" si="687"/>
        <v>4419/069</v>
      </c>
      <c r="BO1249" t="str">
        <f>IF(ISERROR(VLOOKUP($B1249,'РЕОРГ 01.08.2010'!A:B,2,FALSE)),"",VLOOKUP($B1249,'РЕОРГ 01.08.2010'!A:B,2,FALSE))</f>
        <v/>
      </c>
      <c r="BP1249" s="12" t="str">
        <f t="shared" si="682"/>
        <v>Опер.офис №4419/069</v>
      </c>
      <c r="BQ1249" t="e">
        <f>LEFT(#REF!,2)</f>
        <v>#REF!</v>
      </c>
      <c r="BR1249" s="12" t="str">
        <f t="shared" si="688"/>
        <v>4419/069</v>
      </c>
    </row>
    <row r="1250" spans="1:70" ht="12.75" customHeight="1">
      <c r="A1250" t="str">
        <f t="shared" si="683"/>
        <v>4423</v>
      </c>
      <c r="B1250" s="133">
        <v>1367</v>
      </c>
      <c r="C1250" s="1" t="s">
        <v>263</v>
      </c>
      <c r="D1250" s="32" t="s">
        <v>4491</v>
      </c>
      <c r="E1250" s="1" t="s">
        <v>264</v>
      </c>
      <c r="F1250" s="1" t="s">
        <v>5684</v>
      </c>
      <c r="G1250" s="1" t="s">
        <v>265</v>
      </c>
      <c r="H1250" s="1" t="s">
        <v>266</v>
      </c>
      <c r="I1250" s="1" t="s">
        <v>267</v>
      </c>
      <c r="J1250" s="1" t="s">
        <v>13007</v>
      </c>
      <c r="K1250" s="1">
        <v>86.5</v>
      </c>
      <c r="L1250" s="32" t="s">
        <v>4051</v>
      </c>
      <c r="M1250" s="8" t="s">
        <v>11773</v>
      </c>
      <c r="N1250" s="2" t="s">
        <v>12507</v>
      </c>
      <c r="O1250" s="173"/>
      <c r="P1250" s="168">
        <f t="shared" si="713"/>
        <v>1247</v>
      </c>
      <c r="Q1250" s="138">
        <f t="shared" si="707"/>
        <v>12</v>
      </c>
      <c r="R1250" s="138">
        <f t="shared" si="708"/>
        <v>24</v>
      </c>
      <c r="S1250" s="138">
        <f t="shared" si="709"/>
        <v>36</v>
      </c>
      <c r="T1250" s="138">
        <f t="shared" si="710"/>
        <v>48</v>
      </c>
      <c r="U1250" s="138">
        <f t="shared" si="711"/>
        <v>60</v>
      </c>
      <c r="V1250" s="138" t="e">
        <f t="shared" si="712"/>
        <v>#VALUE!</v>
      </c>
      <c r="W1250" s="158" t="str">
        <f t="shared" si="689"/>
        <v>09:00 19:00</v>
      </c>
      <c r="X1250" s="159">
        <f>HLOOKUP(SEARCH("2",$M1250)-1,$Q$3:$V1250,$P1250+1,FALSE)</f>
        <v>12</v>
      </c>
      <c r="Y1250" s="160" t="str">
        <f t="shared" si="690"/>
        <v>09:00 19:00|09:00 19:00|09:00 19:00|09:00 19:00|08:00 17:00</v>
      </c>
      <c r="Z1250" s="161" t="str">
        <f t="shared" si="691"/>
        <v>09:00 19:00</v>
      </c>
      <c r="AA1250" s="158" t="str">
        <f t="shared" si="692"/>
        <v>09:00 19:00</v>
      </c>
      <c r="AB1250" s="159">
        <f>HLOOKUP(SEARCH("3",$M1250)-1,$Q$3:$V1250,$P1250+1,FALSE)</f>
        <v>24</v>
      </c>
      <c r="AC1250" s="160" t="str">
        <f t="shared" si="693"/>
        <v>09:00 19:00|09:00 19:00|09:00 19:00|08:00 17:00</v>
      </c>
      <c r="AD1250" s="161" t="str">
        <f t="shared" si="694"/>
        <v>09:00 19:00</v>
      </c>
      <c r="AE1250" s="158" t="str">
        <f t="shared" si="695"/>
        <v>09:00 19:00</v>
      </c>
      <c r="AF1250" s="159">
        <f>HLOOKUP(SEARCH("4",$M1250)-1,$Q$3:$V1250,$P1250+1,FALSE)</f>
        <v>36</v>
      </c>
      <c r="AG1250" s="161" t="str">
        <f t="shared" si="696"/>
        <v>09:00 19:00|09:00 19:00|08:00 17:00</v>
      </c>
      <c r="AH1250" s="161" t="str">
        <f t="shared" si="697"/>
        <v>09:00 19:00</v>
      </c>
      <c r="AI1250" s="158" t="str">
        <f t="shared" si="698"/>
        <v>09:00 19:00</v>
      </c>
      <c r="AJ1250" s="159">
        <f>HLOOKUP(SEARCH("5",$M1250)-1,$Q$3:$V1250,$P1250+1,FALSE)</f>
        <v>48</v>
      </c>
      <c r="AK1250" s="161" t="str">
        <f t="shared" si="699"/>
        <v>09:00 19:00|08:00 17:00</v>
      </c>
      <c r="AL1250" s="161" t="str">
        <f t="shared" si="700"/>
        <v>09:00 19:00</v>
      </c>
      <c r="AM1250" s="158" t="str">
        <f t="shared" si="701"/>
        <v>09:00 19:00</v>
      </c>
      <c r="AN1250" s="159">
        <f>HLOOKUP(SEARCH("6",$M1250)-1,$Q$3:$V1250,$P1250+1,FALSE)</f>
        <v>60</v>
      </c>
      <c r="AO1250" s="161" t="str">
        <f t="shared" si="702"/>
        <v>08:00 17:00</v>
      </c>
      <c r="AP1250" s="161" t="e">
        <f t="shared" si="703"/>
        <v>#VALUE!</v>
      </c>
      <c r="AQ1250" s="162" t="str">
        <f t="shared" si="704"/>
        <v>08:00 17:00</v>
      </c>
      <c r="AR1250" s="163" t="e">
        <f>HLOOKUP(SEARCH("7",$M1250)-1,$Q$3:$V1250,$P1250+1,FALSE)</f>
        <v>#VALUE!</v>
      </c>
      <c r="AS1250" s="164" t="str">
        <f t="shared" si="705"/>
        <v>выходной</v>
      </c>
      <c r="AT1250" s="142"/>
      <c r="AU1250" s="11" t="str">
        <f>IF(ISERROR(VLOOKUP(B1250,'РЕОРГ 2008'!$A:$B,2,FALSE)),"",VLOOKUP(B1250,'РЕОРГ 2008'!$A:$B,2,FALSE))</f>
        <v/>
      </c>
      <c r="AV1250" s="12" t="str">
        <f t="shared" si="706"/>
        <v>Вятско-Полянское отделение №4423</v>
      </c>
      <c r="AW1250" s="31" t="e">
        <f>LEFT(#REF!,2)</f>
        <v>#REF!</v>
      </c>
      <c r="AX1250" s="12" t="str">
        <f t="shared" si="684"/>
        <v>4423</v>
      </c>
      <c r="AZ1250" t="str">
        <f>IF(ISERROR(VLOOKUP(B1250,'РЕОРГ 01.08.2009'!$A:$B,2,FALSE)),"",VLOOKUP(B1250,'РЕОРГ 01.08.2009'!$A:$B,2,FALSE))</f>
        <v/>
      </c>
      <c r="BA1250" s="12" t="str">
        <f t="shared" si="679"/>
        <v>Вятско-Полянское отделение №4423</v>
      </c>
      <c r="BB1250" t="e">
        <f>LEFT(#REF!,2)</f>
        <v>#REF!</v>
      </c>
      <c r="BC1250" s="12" t="str">
        <f t="shared" si="685"/>
        <v>4423</v>
      </c>
      <c r="BE1250" t="str">
        <f>IF(ISERROR(VLOOKUP(B1250,'РЕОРГ 01.10.2009'!A:C,3,FALSE)),"",VLOOKUP(B1250,'РЕОРГ 01.10.2009'!A:C,3,FALSE))</f>
        <v/>
      </c>
      <c r="BF1250" s="12" t="str">
        <f t="shared" si="680"/>
        <v>Вятско-Полянское отделение №4423</v>
      </c>
      <c r="BG1250" t="e">
        <f>LEFT(#REF!,2)</f>
        <v>#REF!</v>
      </c>
      <c r="BH1250" s="12" t="str">
        <f t="shared" si="686"/>
        <v>4423</v>
      </c>
      <c r="BJ1250" t="str">
        <f>IF(ISERROR(VLOOKUP($B1250,'РЕОРГ 01.05.2010'!A:B,2,FALSE)),"",VLOOKUP($B1250,'РЕОРГ 01.05.2010'!A:B,2,FALSE))</f>
        <v/>
      </c>
      <c r="BK1250" s="12" t="str">
        <f t="shared" si="681"/>
        <v>Вятско-Полянское отделение №4423</v>
      </c>
      <c r="BL1250" t="e">
        <f>LEFT(#REF!,2)</f>
        <v>#REF!</v>
      </c>
      <c r="BM1250" s="12" t="str">
        <f t="shared" si="687"/>
        <v>4423</v>
      </c>
      <c r="BO1250" t="str">
        <f>IF(ISERROR(VLOOKUP($B1250,'РЕОРГ 01.08.2010'!A:B,2,FALSE)),"",VLOOKUP($B1250,'РЕОРГ 01.08.2010'!A:B,2,FALSE))</f>
        <v/>
      </c>
      <c r="BP1250" s="12" t="str">
        <f t="shared" si="682"/>
        <v>Вятско-Полянское отделение №4423</v>
      </c>
      <c r="BQ1250" t="e">
        <f>LEFT(#REF!,2)</f>
        <v>#REF!</v>
      </c>
      <c r="BR1250" s="12" t="str">
        <f t="shared" si="688"/>
        <v>4423</v>
      </c>
    </row>
    <row r="1251" spans="1:70" ht="12.75" customHeight="1">
      <c r="A1251" t="str">
        <f t="shared" si="683"/>
        <v>4423/010</v>
      </c>
      <c r="B1251" s="133">
        <v>1368</v>
      </c>
      <c r="C1251" s="1" t="s">
        <v>268</v>
      </c>
      <c r="D1251" s="32" t="s">
        <v>1931</v>
      </c>
      <c r="E1251" s="1" t="s">
        <v>269</v>
      </c>
      <c r="F1251" s="1" t="s">
        <v>5684</v>
      </c>
      <c r="G1251" s="1" t="s">
        <v>270</v>
      </c>
      <c r="H1251" s="1" t="s">
        <v>271</v>
      </c>
      <c r="I1251" s="1" t="s">
        <v>13067</v>
      </c>
      <c r="J1251" s="1"/>
      <c r="K1251" s="1">
        <v>0.5</v>
      </c>
      <c r="L1251" s="32" t="s">
        <v>4049</v>
      </c>
      <c r="M1251" s="8" t="s">
        <v>11991</v>
      </c>
      <c r="N1251" s="2" t="s">
        <v>12508</v>
      </c>
      <c r="O1251" s="173"/>
      <c r="P1251" s="168">
        <f t="shared" si="713"/>
        <v>1248</v>
      </c>
      <c r="Q1251" s="138">
        <f t="shared" si="707"/>
        <v>12</v>
      </c>
      <c r="R1251" s="138">
        <f t="shared" si="708"/>
        <v>24</v>
      </c>
      <c r="S1251" s="138" t="e">
        <f t="shared" si="709"/>
        <v>#VALUE!</v>
      </c>
      <c r="T1251" s="138" t="e">
        <f t="shared" si="710"/>
        <v>#VALUE!</v>
      </c>
      <c r="U1251" s="138" t="e">
        <f t="shared" si="711"/>
        <v>#VALUE!</v>
      </c>
      <c r="V1251" s="138" t="e">
        <f t="shared" si="712"/>
        <v>#VALUE!</v>
      </c>
      <c r="W1251" s="158" t="str">
        <f t="shared" si="689"/>
        <v>09:00 15:00</v>
      </c>
      <c r="X1251" s="159" t="e">
        <f>HLOOKUP(SEARCH("2",$M1251)-1,$Q$3:$V1251,$P1251+1,FALSE)</f>
        <v>#VALUE!</v>
      </c>
      <c r="Y1251" s="160" t="e">
        <f t="shared" si="690"/>
        <v>#VALUE!</v>
      </c>
      <c r="Z1251" s="161" t="e">
        <f t="shared" si="691"/>
        <v>#VALUE!</v>
      </c>
      <c r="AA1251" s="158" t="str">
        <f t="shared" si="692"/>
        <v>выходной</v>
      </c>
      <c r="AB1251" s="159">
        <f>HLOOKUP(SEARCH("3",$M1251)-1,$Q$3:$V1251,$P1251+1,FALSE)</f>
        <v>12</v>
      </c>
      <c r="AC1251" s="160" t="str">
        <f t="shared" si="693"/>
        <v>09:00 15:00|09:00 15:00</v>
      </c>
      <c r="AD1251" s="161" t="str">
        <f t="shared" si="694"/>
        <v>09:00 15:00</v>
      </c>
      <c r="AE1251" s="158" t="str">
        <f t="shared" si="695"/>
        <v>09:00 15:00</v>
      </c>
      <c r="AF1251" s="159" t="e">
        <f>HLOOKUP(SEARCH("4",$M1251)-1,$Q$3:$V1251,$P1251+1,FALSE)</f>
        <v>#VALUE!</v>
      </c>
      <c r="AG1251" s="161" t="e">
        <f t="shared" si="696"/>
        <v>#VALUE!</v>
      </c>
      <c r="AH1251" s="161" t="e">
        <f t="shared" si="697"/>
        <v>#VALUE!</v>
      </c>
      <c r="AI1251" s="158" t="str">
        <f t="shared" si="698"/>
        <v>выходной</v>
      </c>
      <c r="AJ1251" s="159">
        <f>HLOOKUP(SEARCH("5",$M1251)-1,$Q$3:$V1251,$P1251+1,FALSE)</f>
        <v>24</v>
      </c>
      <c r="AK1251" s="161" t="str">
        <f t="shared" si="699"/>
        <v>09:00 15:00</v>
      </c>
      <c r="AL1251" s="161" t="e">
        <f t="shared" si="700"/>
        <v>#VALUE!</v>
      </c>
      <c r="AM1251" s="158" t="str">
        <f t="shared" si="701"/>
        <v>09:00 15:00</v>
      </c>
      <c r="AN1251" s="159" t="e">
        <f>HLOOKUP(SEARCH("6",$M1251)-1,$Q$3:$V1251,$P1251+1,FALSE)</f>
        <v>#VALUE!</v>
      </c>
      <c r="AO1251" s="161" t="e">
        <f t="shared" si="702"/>
        <v>#VALUE!</v>
      </c>
      <c r="AP1251" s="161" t="e">
        <f t="shared" si="703"/>
        <v>#VALUE!</v>
      </c>
      <c r="AQ1251" s="162" t="str">
        <f t="shared" si="704"/>
        <v>выходной</v>
      </c>
      <c r="AR1251" s="163" t="e">
        <f>HLOOKUP(SEARCH("7",$M1251)-1,$Q$3:$V1251,$P1251+1,FALSE)</f>
        <v>#VALUE!</v>
      </c>
      <c r="AS1251" s="164" t="str">
        <f t="shared" si="705"/>
        <v>выходной</v>
      </c>
      <c r="AT1251" s="142"/>
      <c r="AU1251" s="11" t="str">
        <f>IF(ISERROR(VLOOKUP(B1251,'РЕОРГ 2008'!$A:$B,2,FALSE)),"",VLOOKUP(B1251,'РЕОРГ 2008'!$A:$B,2,FALSE))</f>
        <v/>
      </c>
      <c r="AV1251" s="12" t="str">
        <f t="shared" si="706"/>
        <v>Опер.касса №4423/010</v>
      </c>
      <c r="AW1251" s="31" t="e">
        <f>LEFT(#REF!,2)</f>
        <v>#REF!</v>
      </c>
      <c r="AX1251" s="12" t="str">
        <f t="shared" si="684"/>
        <v>4423/010</v>
      </c>
      <c r="AZ1251" t="str">
        <f>IF(ISERROR(VLOOKUP(B1251,'РЕОРГ 01.08.2009'!$A:$B,2,FALSE)),"",VLOOKUP(B1251,'РЕОРГ 01.08.2009'!$A:$B,2,FALSE))</f>
        <v/>
      </c>
      <c r="BA1251" s="12" t="str">
        <f t="shared" si="679"/>
        <v>Опер.касса №4423/010</v>
      </c>
      <c r="BB1251" t="e">
        <f>LEFT(#REF!,2)</f>
        <v>#REF!</v>
      </c>
      <c r="BC1251" s="12" t="str">
        <f t="shared" si="685"/>
        <v>4423/010</v>
      </c>
      <c r="BE1251" t="str">
        <f>IF(ISERROR(VLOOKUP(B1251,'РЕОРГ 01.10.2009'!A:C,3,FALSE)),"",VLOOKUP(B1251,'РЕОРГ 01.10.2009'!A:C,3,FALSE))</f>
        <v/>
      </c>
      <c r="BF1251" s="12" t="str">
        <f t="shared" si="680"/>
        <v>Опер.касса №4423/010</v>
      </c>
      <c r="BG1251" t="e">
        <f>LEFT(#REF!,2)</f>
        <v>#REF!</v>
      </c>
      <c r="BH1251" s="12" t="str">
        <f t="shared" si="686"/>
        <v>4423/010</v>
      </c>
      <c r="BJ1251" t="str">
        <f>IF(ISERROR(VLOOKUP($B1251,'РЕОРГ 01.05.2010'!A:B,2,FALSE)),"",VLOOKUP($B1251,'РЕОРГ 01.05.2010'!A:B,2,FALSE))</f>
        <v/>
      </c>
      <c r="BK1251" s="12" t="str">
        <f t="shared" si="681"/>
        <v>Опер.касса №4423/010</v>
      </c>
      <c r="BL1251" t="e">
        <f>LEFT(#REF!,2)</f>
        <v>#REF!</v>
      </c>
      <c r="BM1251" s="12" t="str">
        <f t="shared" si="687"/>
        <v>4423/010</v>
      </c>
      <c r="BO1251" t="str">
        <f>IF(ISERROR(VLOOKUP($B1251,'РЕОРГ 01.08.2010'!A:B,2,FALSE)),"",VLOOKUP($B1251,'РЕОРГ 01.08.2010'!A:B,2,FALSE))</f>
        <v/>
      </c>
      <c r="BP1251" s="12" t="str">
        <f t="shared" si="682"/>
        <v>Опер.касса №4423/010</v>
      </c>
      <c r="BQ1251" t="e">
        <f>LEFT(#REF!,2)</f>
        <v>#REF!</v>
      </c>
      <c r="BR1251" s="12" t="str">
        <f t="shared" si="688"/>
        <v>4423/010</v>
      </c>
    </row>
    <row r="1252" spans="1:70" ht="12.75" customHeight="1">
      <c r="A1252" t="str">
        <f t="shared" si="683"/>
        <v>4423/011</v>
      </c>
      <c r="B1252" s="133">
        <v>1369</v>
      </c>
      <c r="C1252" s="1" t="s">
        <v>272</v>
      </c>
      <c r="D1252" s="32" t="s">
        <v>1931</v>
      </c>
      <c r="E1252" s="1" t="s">
        <v>273</v>
      </c>
      <c r="F1252" s="1" t="s">
        <v>5684</v>
      </c>
      <c r="G1252" s="1" t="s">
        <v>274</v>
      </c>
      <c r="H1252" s="1" t="s">
        <v>275</v>
      </c>
      <c r="I1252" s="1" t="s">
        <v>276</v>
      </c>
      <c r="J1252" s="1"/>
      <c r="K1252" s="1">
        <v>0.5</v>
      </c>
      <c r="L1252" s="32" t="s">
        <v>4049</v>
      </c>
      <c r="M1252" s="8" t="s">
        <v>11855</v>
      </c>
      <c r="N1252" s="2" t="s">
        <v>12509</v>
      </c>
      <c r="O1252" s="173"/>
      <c r="P1252" s="168">
        <f t="shared" si="713"/>
        <v>1249</v>
      </c>
      <c r="Q1252" s="138">
        <f t="shared" si="707"/>
        <v>25</v>
      </c>
      <c r="R1252" s="138" t="e">
        <f t="shared" si="708"/>
        <v>#VALUE!</v>
      </c>
      <c r="S1252" s="138" t="e">
        <f t="shared" si="709"/>
        <v>#VALUE!</v>
      </c>
      <c r="T1252" s="138" t="e">
        <f t="shared" si="710"/>
        <v>#VALUE!</v>
      </c>
      <c r="U1252" s="138" t="e">
        <f t="shared" si="711"/>
        <v>#VALUE!</v>
      </c>
      <c r="V1252" s="138" t="e">
        <f t="shared" si="712"/>
        <v>#VALUE!</v>
      </c>
      <c r="W1252" s="158" t="str">
        <f t="shared" si="689"/>
        <v>выходной</v>
      </c>
      <c r="X1252" s="159" t="e">
        <f>HLOOKUP(SEARCH("2",$M1252)-1,$Q$3:$V1252,$P1252+1,FALSE)</f>
        <v>#VALUE!</v>
      </c>
      <c r="Y1252" s="160" t="e">
        <f t="shared" si="690"/>
        <v>#VALUE!</v>
      </c>
      <c r="Z1252" s="161" t="e">
        <f t="shared" si="691"/>
        <v>#VALUE!</v>
      </c>
      <c r="AA1252" s="158" t="str">
        <f t="shared" si="692"/>
        <v>выходной</v>
      </c>
      <c r="AB1252" s="159" t="e">
        <f>HLOOKUP(SEARCH("3",$M1252)-1,$Q$3:$V1252,$P1252+1,FALSE)</f>
        <v>#N/A</v>
      </c>
      <c r="AC1252" s="160" t="str">
        <f t="shared" si="693"/>
        <v>08:00 17:30(13:00 13:30)</v>
      </c>
      <c r="AD1252" s="161" t="e">
        <f t="shared" si="694"/>
        <v>#VALUE!</v>
      </c>
      <c r="AE1252" s="158" t="str">
        <f t="shared" si="695"/>
        <v>08:00 17:30(13:00 13:30)</v>
      </c>
      <c r="AF1252" s="159" t="e">
        <f>HLOOKUP(SEARCH("4",$M1252)-1,$Q$3:$V1252,$P1252+1,FALSE)</f>
        <v>#VALUE!</v>
      </c>
      <c r="AG1252" s="161" t="e">
        <f t="shared" si="696"/>
        <v>#VALUE!</v>
      </c>
      <c r="AH1252" s="161" t="e">
        <f t="shared" si="697"/>
        <v>#VALUE!</v>
      </c>
      <c r="AI1252" s="158" t="str">
        <f t="shared" si="698"/>
        <v>выходной</v>
      </c>
      <c r="AJ1252" s="159">
        <f>HLOOKUP(SEARCH("5",$M1252)-1,$Q$3:$V1252,$P1252+1,FALSE)</f>
        <v>25</v>
      </c>
      <c r="AK1252" s="161" t="str">
        <f t="shared" si="699"/>
        <v>08:00 17:30(13:00 13:30)</v>
      </c>
      <c r="AL1252" s="161" t="e">
        <f t="shared" si="700"/>
        <v>#VALUE!</v>
      </c>
      <c r="AM1252" s="158" t="str">
        <f t="shared" si="701"/>
        <v>08:00 17:30(13:00 13:30)</v>
      </c>
      <c r="AN1252" s="159" t="e">
        <f>HLOOKUP(SEARCH("6",$M1252)-1,$Q$3:$V1252,$P1252+1,FALSE)</f>
        <v>#VALUE!</v>
      </c>
      <c r="AO1252" s="161" t="e">
        <f t="shared" si="702"/>
        <v>#VALUE!</v>
      </c>
      <c r="AP1252" s="161" t="e">
        <f t="shared" si="703"/>
        <v>#VALUE!</v>
      </c>
      <c r="AQ1252" s="162" t="str">
        <f t="shared" si="704"/>
        <v>выходной</v>
      </c>
      <c r="AR1252" s="163" t="e">
        <f>HLOOKUP(SEARCH("7",$M1252)-1,$Q$3:$V1252,$P1252+1,FALSE)</f>
        <v>#VALUE!</v>
      </c>
      <c r="AS1252" s="164" t="str">
        <f t="shared" si="705"/>
        <v>выходной</v>
      </c>
      <c r="AT1252" s="142"/>
      <c r="AU1252" s="11" t="str">
        <f>IF(ISERROR(VLOOKUP(B1252,'РЕОРГ 2008'!$A:$B,2,FALSE)),"",VLOOKUP(B1252,'РЕОРГ 2008'!$A:$B,2,FALSE))</f>
        <v/>
      </c>
      <c r="AV1252" s="12" t="str">
        <f t="shared" si="706"/>
        <v>Опер.касса №4423/011</v>
      </c>
      <c r="AW1252" s="31" t="e">
        <f>LEFT(#REF!,2)</f>
        <v>#REF!</v>
      </c>
      <c r="AX1252" s="12" t="str">
        <f t="shared" si="684"/>
        <v>4423/011</v>
      </c>
      <c r="AZ1252" t="str">
        <f>IF(ISERROR(VLOOKUP(B1252,'РЕОРГ 01.08.2009'!$A:$B,2,FALSE)),"",VLOOKUP(B1252,'РЕОРГ 01.08.2009'!$A:$B,2,FALSE))</f>
        <v/>
      </c>
      <c r="BA1252" s="12" t="str">
        <f t="shared" si="679"/>
        <v>Опер.касса №4423/011</v>
      </c>
      <c r="BB1252" t="e">
        <f>LEFT(#REF!,2)</f>
        <v>#REF!</v>
      </c>
      <c r="BC1252" s="12" t="str">
        <f t="shared" si="685"/>
        <v>4423/011</v>
      </c>
      <c r="BE1252" t="str">
        <f>IF(ISERROR(VLOOKUP(B1252,'РЕОРГ 01.10.2009'!A:C,3,FALSE)),"",VLOOKUP(B1252,'РЕОРГ 01.10.2009'!A:C,3,FALSE))</f>
        <v/>
      </c>
      <c r="BF1252" s="12" t="str">
        <f t="shared" si="680"/>
        <v>Опер.касса №4423/011</v>
      </c>
      <c r="BG1252" t="e">
        <f>LEFT(#REF!,2)</f>
        <v>#REF!</v>
      </c>
      <c r="BH1252" s="12" t="str">
        <f t="shared" si="686"/>
        <v>4423/011</v>
      </c>
      <c r="BJ1252" t="str">
        <f>IF(ISERROR(VLOOKUP($B1252,'РЕОРГ 01.05.2010'!A:B,2,FALSE)),"",VLOOKUP($B1252,'РЕОРГ 01.05.2010'!A:B,2,FALSE))</f>
        <v/>
      </c>
      <c r="BK1252" s="12" t="str">
        <f t="shared" si="681"/>
        <v>Опер.касса №4423/011</v>
      </c>
      <c r="BL1252" t="e">
        <f>LEFT(#REF!,2)</f>
        <v>#REF!</v>
      </c>
      <c r="BM1252" s="12" t="str">
        <f t="shared" si="687"/>
        <v>4423/011</v>
      </c>
      <c r="BO1252" t="str">
        <f>IF(ISERROR(VLOOKUP($B1252,'РЕОРГ 01.08.2010'!A:B,2,FALSE)),"",VLOOKUP($B1252,'РЕОРГ 01.08.2010'!A:B,2,FALSE))</f>
        <v/>
      </c>
      <c r="BP1252" s="12" t="str">
        <f t="shared" si="682"/>
        <v>Опер.касса №4423/011</v>
      </c>
      <c r="BQ1252" t="e">
        <f>LEFT(#REF!,2)</f>
        <v>#REF!</v>
      </c>
      <c r="BR1252" s="12" t="str">
        <f t="shared" si="688"/>
        <v>4423/011</v>
      </c>
    </row>
    <row r="1253" spans="1:70" ht="12.75" customHeight="1">
      <c r="A1253" t="str">
        <f t="shared" si="683"/>
        <v>4423/014</v>
      </c>
      <c r="B1253" s="133">
        <v>1370</v>
      </c>
      <c r="C1253" s="1" t="s">
        <v>11330</v>
      </c>
      <c r="D1253" s="32" t="s">
        <v>1926</v>
      </c>
      <c r="E1253" s="1" t="s">
        <v>264</v>
      </c>
      <c r="F1253" s="1" t="s">
        <v>5684</v>
      </c>
      <c r="G1253" s="1" t="s">
        <v>277</v>
      </c>
      <c r="H1253" s="1" t="s">
        <v>278</v>
      </c>
      <c r="I1253" s="1" t="s">
        <v>9501</v>
      </c>
      <c r="J1253" s="1"/>
      <c r="K1253" s="1">
        <v>7</v>
      </c>
      <c r="L1253" s="32" t="s">
        <v>4051</v>
      </c>
      <c r="M1253" s="8" t="s">
        <v>11773</v>
      </c>
      <c r="N1253" s="2" t="s">
        <v>13068</v>
      </c>
      <c r="O1253" s="173"/>
      <c r="P1253" s="168">
        <f t="shared" si="713"/>
        <v>1250</v>
      </c>
      <c r="Q1253" s="138">
        <f t="shared" si="707"/>
        <v>12</v>
      </c>
      <c r="R1253" s="138">
        <f t="shared" si="708"/>
        <v>24</v>
      </c>
      <c r="S1253" s="138">
        <f t="shared" si="709"/>
        <v>36</v>
      </c>
      <c r="T1253" s="138">
        <f t="shared" si="710"/>
        <v>48</v>
      </c>
      <c r="U1253" s="138">
        <f t="shared" si="711"/>
        <v>60</v>
      </c>
      <c r="V1253" s="138" t="e">
        <f t="shared" si="712"/>
        <v>#VALUE!</v>
      </c>
      <c r="W1253" s="158" t="str">
        <f t="shared" si="689"/>
        <v>08:30 18:30</v>
      </c>
      <c r="X1253" s="159">
        <f>HLOOKUP(SEARCH("2",$M1253)-1,$Q$3:$V1253,$P1253+1,FALSE)</f>
        <v>12</v>
      </c>
      <c r="Y1253" s="160" t="str">
        <f t="shared" si="690"/>
        <v>08:30 18:30|08:30 18:30|08:30 18:30|09:00 18:00|09:00 15:00</v>
      </c>
      <c r="Z1253" s="161" t="str">
        <f t="shared" si="691"/>
        <v>08:30 18:30</v>
      </c>
      <c r="AA1253" s="158" t="str">
        <f t="shared" si="692"/>
        <v>08:30 18:30</v>
      </c>
      <c r="AB1253" s="159">
        <f>HLOOKUP(SEARCH("3",$M1253)-1,$Q$3:$V1253,$P1253+1,FALSE)</f>
        <v>24</v>
      </c>
      <c r="AC1253" s="160" t="str">
        <f t="shared" si="693"/>
        <v>08:30 18:30|08:30 18:30|09:00 18:00|09:00 15:00</v>
      </c>
      <c r="AD1253" s="161" t="str">
        <f t="shared" si="694"/>
        <v>08:30 18:30</v>
      </c>
      <c r="AE1253" s="158" t="str">
        <f t="shared" si="695"/>
        <v>08:30 18:30</v>
      </c>
      <c r="AF1253" s="159">
        <f>HLOOKUP(SEARCH("4",$M1253)-1,$Q$3:$V1253,$P1253+1,FALSE)</f>
        <v>36</v>
      </c>
      <c r="AG1253" s="161" t="str">
        <f t="shared" si="696"/>
        <v>08:30 18:30|09:00 18:00|09:00 15:00</v>
      </c>
      <c r="AH1253" s="161" t="str">
        <f t="shared" si="697"/>
        <v>08:30 18:30</v>
      </c>
      <c r="AI1253" s="158" t="str">
        <f t="shared" si="698"/>
        <v>08:30 18:30</v>
      </c>
      <c r="AJ1253" s="159">
        <f>HLOOKUP(SEARCH("5",$M1253)-1,$Q$3:$V1253,$P1253+1,FALSE)</f>
        <v>48</v>
      </c>
      <c r="AK1253" s="161" t="str">
        <f t="shared" si="699"/>
        <v>09:00 18:00|09:00 15:00</v>
      </c>
      <c r="AL1253" s="161" t="str">
        <f t="shared" si="700"/>
        <v>09:00 18:00</v>
      </c>
      <c r="AM1253" s="158" t="str">
        <f t="shared" si="701"/>
        <v>09:00 18:00</v>
      </c>
      <c r="AN1253" s="159">
        <f>HLOOKUP(SEARCH("6",$M1253)-1,$Q$3:$V1253,$P1253+1,FALSE)</f>
        <v>60</v>
      </c>
      <c r="AO1253" s="161" t="str">
        <f t="shared" si="702"/>
        <v>09:00 15:00</v>
      </c>
      <c r="AP1253" s="161" t="e">
        <f t="shared" si="703"/>
        <v>#VALUE!</v>
      </c>
      <c r="AQ1253" s="162" t="str">
        <f t="shared" si="704"/>
        <v>09:00 15:00</v>
      </c>
      <c r="AR1253" s="163" t="e">
        <f>HLOOKUP(SEARCH("7",$M1253)-1,$Q$3:$V1253,$P1253+1,FALSE)</f>
        <v>#VALUE!</v>
      </c>
      <c r="AS1253" s="164" t="str">
        <f t="shared" si="705"/>
        <v>выходной</v>
      </c>
      <c r="AT1253" s="142"/>
      <c r="AU1253" s="11" t="str">
        <f>IF(ISERROR(VLOOKUP(B1253,'РЕОРГ 2008'!$A:$B,2,FALSE)),"",VLOOKUP(B1253,'РЕОРГ 2008'!$A:$B,2,FALSE))</f>
        <v/>
      </c>
      <c r="AV1253" s="12" t="str">
        <f t="shared" si="706"/>
        <v>Доп.офис №4423/014</v>
      </c>
      <c r="AW1253" s="31" t="e">
        <f>LEFT(#REF!,2)</f>
        <v>#REF!</v>
      </c>
      <c r="AX1253" s="12" t="str">
        <f t="shared" si="684"/>
        <v>4423/014</v>
      </c>
      <c r="AZ1253" t="str">
        <f>IF(ISERROR(VLOOKUP(B1253,'РЕОРГ 01.08.2009'!$A:$B,2,FALSE)),"",VLOOKUP(B1253,'РЕОРГ 01.08.2009'!$A:$B,2,FALSE))</f>
        <v/>
      </c>
      <c r="BA1253" s="12" t="str">
        <f t="shared" si="679"/>
        <v>Доп.офис №4423/014</v>
      </c>
      <c r="BB1253" t="e">
        <f>LEFT(#REF!,2)</f>
        <v>#REF!</v>
      </c>
      <c r="BC1253" s="12" t="str">
        <f t="shared" si="685"/>
        <v>4423/014</v>
      </c>
      <c r="BE1253" t="str">
        <f>IF(ISERROR(VLOOKUP(B1253,'РЕОРГ 01.10.2009'!A:C,3,FALSE)),"",VLOOKUP(B1253,'РЕОРГ 01.10.2009'!A:C,3,FALSE))</f>
        <v/>
      </c>
      <c r="BF1253" s="12" t="str">
        <f t="shared" si="680"/>
        <v>Доп.офис №4423/014</v>
      </c>
      <c r="BG1253" t="e">
        <f>LEFT(#REF!,2)</f>
        <v>#REF!</v>
      </c>
      <c r="BH1253" s="12" t="str">
        <f t="shared" si="686"/>
        <v>4423/014</v>
      </c>
      <c r="BJ1253" t="str">
        <f>IF(ISERROR(VLOOKUP($B1253,'РЕОРГ 01.05.2010'!A:B,2,FALSE)),"",VLOOKUP($B1253,'РЕОРГ 01.05.2010'!A:B,2,FALSE))</f>
        <v/>
      </c>
      <c r="BK1253" s="12" t="str">
        <f t="shared" si="681"/>
        <v>Доп.офис №4423/014</v>
      </c>
      <c r="BL1253" t="e">
        <f>LEFT(#REF!,2)</f>
        <v>#REF!</v>
      </c>
      <c r="BM1253" s="12" t="str">
        <f t="shared" si="687"/>
        <v>4423/014</v>
      </c>
      <c r="BO1253" t="str">
        <f>IF(ISERROR(VLOOKUP($B1253,'РЕОРГ 01.08.2010'!A:B,2,FALSE)),"",VLOOKUP($B1253,'РЕОРГ 01.08.2010'!A:B,2,FALSE))</f>
        <v/>
      </c>
      <c r="BP1253" s="12" t="str">
        <f t="shared" si="682"/>
        <v>Доп.офис №4423/014</v>
      </c>
      <c r="BQ1253" t="e">
        <f>LEFT(#REF!,2)</f>
        <v>#REF!</v>
      </c>
      <c r="BR1253" s="12" t="str">
        <f t="shared" si="688"/>
        <v>4423/014</v>
      </c>
    </row>
    <row r="1254" spans="1:70" ht="12.75" customHeight="1">
      <c r="A1254" t="str">
        <f t="shared" si="683"/>
        <v>4423/016</v>
      </c>
      <c r="B1254" s="133">
        <v>1371</v>
      </c>
      <c r="C1254" s="1" t="s">
        <v>11331</v>
      </c>
      <c r="D1254" s="32" t="s">
        <v>1926</v>
      </c>
      <c r="E1254" s="1" t="s">
        <v>279</v>
      </c>
      <c r="F1254" s="1" t="s">
        <v>5684</v>
      </c>
      <c r="G1254" s="1" t="s">
        <v>280</v>
      </c>
      <c r="H1254" s="1" t="s">
        <v>281</v>
      </c>
      <c r="I1254" s="1" t="s">
        <v>106</v>
      </c>
      <c r="J1254" s="1"/>
      <c r="K1254" s="1">
        <v>5</v>
      </c>
      <c r="L1254" s="32" t="s">
        <v>4052</v>
      </c>
      <c r="M1254" s="8" t="s">
        <v>11773</v>
      </c>
      <c r="N1254" s="2" t="s">
        <v>12879</v>
      </c>
      <c r="O1254" s="173"/>
      <c r="P1254" s="168">
        <f t="shared" si="713"/>
        <v>1251</v>
      </c>
      <c r="Q1254" s="138">
        <f t="shared" si="707"/>
        <v>12</v>
      </c>
      <c r="R1254" s="138">
        <f t="shared" si="708"/>
        <v>24</v>
      </c>
      <c r="S1254" s="138">
        <f t="shared" si="709"/>
        <v>36</v>
      </c>
      <c r="T1254" s="138">
        <f t="shared" si="710"/>
        <v>48</v>
      </c>
      <c r="U1254" s="138">
        <f t="shared" si="711"/>
        <v>60</v>
      </c>
      <c r="V1254" s="138" t="e">
        <f t="shared" si="712"/>
        <v>#VALUE!</v>
      </c>
      <c r="W1254" s="158" t="str">
        <f t="shared" si="689"/>
        <v>08:00 18:00</v>
      </c>
      <c r="X1254" s="159">
        <f>HLOOKUP(SEARCH("2",$M1254)-1,$Q$3:$V1254,$P1254+1,FALSE)</f>
        <v>12</v>
      </c>
      <c r="Y1254" s="160" t="str">
        <f t="shared" si="690"/>
        <v>08:00 18:00|08:00 18:00|09:00 18:00|08:00 18:00|09:00 15:00</v>
      </c>
      <c r="Z1254" s="161" t="str">
        <f t="shared" si="691"/>
        <v>08:00 18:00</v>
      </c>
      <c r="AA1254" s="158" t="str">
        <f t="shared" si="692"/>
        <v>08:00 18:00</v>
      </c>
      <c r="AB1254" s="159">
        <f>HLOOKUP(SEARCH("3",$M1254)-1,$Q$3:$V1254,$P1254+1,FALSE)</f>
        <v>24</v>
      </c>
      <c r="AC1254" s="160" t="str">
        <f t="shared" si="693"/>
        <v>08:00 18:00|09:00 18:00|08:00 18:00|09:00 15:00</v>
      </c>
      <c r="AD1254" s="161" t="str">
        <f t="shared" si="694"/>
        <v>08:00 18:00</v>
      </c>
      <c r="AE1254" s="158" t="str">
        <f t="shared" si="695"/>
        <v>08:00 18:00</v>
      </c>
      <c r="AF1254" s="159">
        <f>HLOOKUP(SEARCH("4",$M1254)-1,$Q$3:$V1254,$P1254+1,FALSE)</f>
        <v>36</v>
      </c>
      <c r="AG1254" s="161" t="str">
        <f t="shared" si="696"/>
        <v>09:00 18:00|08:00 18:00|09:00 15:00</v>
      </c>
      <c r="AH1254" s="161" t="str">
        <f t="shared" si="697"/>
        <v>09:00 18:00</v>
      </c>
      <c r="AI1254" s="158" t="str">
        <f t="shared" si="698"/>
        <v>09:00 18:00</v>
      </c>
      <c r="AJ1254" s="159">
        <f>HLOOKUP(SEARCH("5",$M1254)-1,$Q$3:$V1254,$P1254+1,FALSE)</f>
        <v>48</v>
      </c>
      <c r="AK1254" s="161" t="str">
        <f t="shared" si="699"/>
        <v>08:00 18:00|09:00 15:00</v>
      </c>
      <c r="AL1254" s="161" t="str">
        <f t="shared" si="700"/>
        <v>08:00 18:00</v>
      </c>
      <c r="AM1254" s="158" t="str">
        <f t="shared" si="701"/>
        <v>08:00 18:00</v>
      </c>
      <c r="AN1254" s="159">
        <f>HLOOKUP(SEARCH("6",$M1254)-1,$Q$3:$V1254,$P1254+1,FALSE)</f>
        <v>60</v>
      </c>
      <c r="AO1254" s="161" t="str">
        <f t="shared" si="702"/>
        <v>09:00 15:00</v>
      </c>
      <c r="AP1254" s="161" t="e">
        <f t="shared" si="703"/>
        <v>#VALUE!</v>
      </c>
      <c r="AQ1254" s="162" t="str">
        <f t="shared" si="704"/>
        <v>09:00 15:00</v>
      </c>
      <c r="AR1254" s="163" t="e">
        <f>HLOOKUP(SEARCH("7",$M1254)-1,$Q$3:$V1254,$P1254+1,FALSE)</f>
        <v>#VALUE!</v>
      </c>
      <c r="AS1254" s="164" t="str">
        <f t="shared" si="705"/>
        <v>выходной</v>
      </c>
      <c r="AT1254" s="142"/>
      <c r="AU1254" s="11" t="str">
        <f>IF(ISERROR(VLOOKUP(B1254,'РЕОРГ 2008'!$A:$B,2,FALSE)),"",VLOOKUP(B1254,'РЕОРГ 2008'!$A:$B,2,FALSE))</f>
        <v/>
      </c>
      <c r="AV1254" s="12" t="str">
        <f t="shared" si="706"/>
        <v>Доп.офис №4423/016</v>
      </c>
      <c r="AW1254" s="31" t="e">
        <f>LEFT(#REF!,2)</f>
        <v>#REF!</v>
      </c>
      <c r="AX1254" s="12" t="str">
        <f t="shared" si="684"/>
        <v>4423/016</v>
      </c>
      <c r="AZ1254" t="str">
        <f>IF(ISERROR(VLOOKUP(B1254,'РЕОРГ 01.08.2009'!$A:$B,2,FALSE)),"",VLOOKUP(B1254,'РЕОРГ 01.08.2009'!$A:$B,2,FALSE))</f>
        <v/>
      </c>
      <c r="BA1254" s="12" t="str">
        <f t="shared" si="679"/>
        <v>Доп.офис №4423/016</v>
      </c>
      <c r="BB1254" t="e">
        <f>LEFT(#REF!,2)</f>
        <v>#REF!</v>
      </c>
      <c r="BC1254" s="12" t="str">
        <f t="shared" si="685"/>
        <v>4423/016</v>
      </c>
      <c r="BE1254" t="str">
        <f>IF(ISERROR(VLOOKUP(B1254,'РЕОРГ 01.10.2009'!A:C,3,FALSE)),"",VLOOKUP(B1254,'РЕОРГ 01.10.2009'!A:C,3,FALSE))</f>
        <v/>
      </c>
      <c r="BF1254" s="12" t="str">
        <f t="shared" si="680"/>
        <v>Доп.офис №4423/016</v>
      </c>
      <c r="BG1254" t="e">
        <f>LEFT(#REF!,2)</f>
        <v>#REF!</v>
      </c>
      <c r="BH1254" s="12" t="str">
        <f t="shared" si="686"/>
        <v>4423/016</v>
      </c>
      <c r="BJ1254" t="str">
        <f>IF(ISERROR(VLOOKUP($B1254,'РЕОРГ 01.05.2010'!A:B,2,FALSE)),"",VLOOKUP($B1254,'РЕОРГ 01.05.2010'!A:B,2,FALSE))</f>
        <v/>
      </c>
      <c r="BK1254" s="12" t="str">
        <f t="shared" si="681"/>
        <v>Доп.офис №4423/016</v>
      </c>
      <c r="BL1254" t="e">
        <f>LEFT(#REF!,2)</f>
        <v>#REF!</v>
      </c>
      <c r="BM1254" s="12" t="str">
        <f t="shared" si="687"/>
        <v>4423/016</v>
      </c>
      <c r="BO1254" t="str">
        <f>IF(ISERROR(VLOOKUP($B1254,'РЕОРГ 01.08.2010'!A:B,2,FALSE)),"",VLOOKUP($B1254,'РЕОРГ 01.08.2010'!A:B,2,FALSE))</f>
        <v/>
      </c>
      <c r="BP1254" s="12" t="str">
        <f t="shared" si="682"/>
        <v>Доп.офис №4423/016</v>
      </c>
      <c r="BQ1254" t="e">
        <f>LEFT(#REF!,2)</f>
        <v>#REF!</v>
      </c>
      <c r="BR1254" s="12" t="str">
        <f t="shared" si="688"/>
        <v>4423/016</v>
      </c>
    </row>
    <row r="1255" spans="1:70" ht="12.75" customHeight="1">
      <c r="A1255" t="str">
        <f t="shared" si="683"/>
        <v>4423/02</v>
      </c>
      <c r="B1255" s="133">
        <v>1372</v>
      </c>
      <c r="C1255" s="1" t="s">
        <v>282</v>
      </c>
      <c r="D1255" s="32" t="s">
        <v>7017</v>
      </c>
      <c r="E1255" s="1" t="s">
        <v>283</v>
      </c>
      <c r="F1255" s="1" t="s">
        <v>5684</v>
      </c>
      <c r="G1255" s="1" t="s">
        <v>284</v>
      </c>
      <c r="H1255" s="1" t="s">
        <v>285</v>
      </c>
      <c r="I1255" s="1" t="s">
        <v>13069</v>
      </c>
      <c r="J1255" s="1"/>
      <c r="K1255" s="1">
        <v>10</v>
      </c>
      <c r="L1255" s="32" t="s">
        <v>4051</v>
      </c>
      <c r="M1255" s="8" t="s">
        <v>11773</v>
      </c>
      <c r="N1255" s="2" t="s">
        <v>12511</v>
      </c>
      <c r="O1255" s="173"/>
      <c r="P1255" s="168">
        <f t="shared" si="713"/>
        <v>1252</v>
      </c>
      <c r="Q1255" s="138">
        <f t="shared" si="707"/>
        <v>12</v>
      </c>
      <c r="R1255" s="138">
        <f t="shared" si="708"/>
        <v>24</v>
      </c>
      <c r="S1255" s="138">
        <f t="shared" si="709"/>
        <v>36</v>
      </c>
      <c r="T1255" s="138">
        <f t="shared" si="710"/>
        <v>48</v>
      </c>
      <c r="U1255" s="138">
        <f t="shared" si="711"/>
        <v>60</v>
      </c>
      <c r="V1255" s="138" t="e">
        <f t="shared" si="712"/>
        <v>#VALUE!</v>
      </c>
      <c r="W1255" s="158" t="str">
        <f t="shared" si="689"/>
        <v>08:30 18:30</v>
      </c>
      <c r="X1255" s="159">
        <f>HLOOKUP(SEARCH("2",$M1255)-1,$Q$3:$V1255,$P1255+1,FALSE)</f>
        <v>12</v>
      </c>
      <c r="Y1255" s="160" t="str">
        <f t="shared" si="690"/>
        <v>08:30 18:30|08:30 18:30|08:30 18:30|08:30 18:30|08:00 16:00</v>
      </c>
      <c r="Z1255" s="161" t="str">
        <f t="shared" si="691"/>
        <v>08:30 18:30</v>
      </c>
      <c r="AA1255" s="158" t="str">
        <f t="shared" si="692"/>
        <v>08:30 18:30</v>
      </c>
      <c r="AB1255" s="159">
        <f>HLOOKUP(SEARCH("3",$M1255)-1,$Q$3:$V1255,$P1255+1,FALSE)</f>
        <v>24</v>
      </c>
      <c r="AC1255" s="160" t="str">
        <f t="shared" si="693"/>
        <v>08:30 18:30|08:30 18:30|08:30 18:30|08:00 16:00</v>
      </c>
      <c r="AD1255" s="161" t="str">
        <f t="shared" si="694"/>
        <v>08:30 18:30</v>
      </c>
      <c r="AE1255" s="158" t="str">
        <f t="shared" si="695"/>
        <v>08:30 18:30</v>
      </c>
      <c r="AF1255" s="159">
        <f>HLOOKUP(SEARCH("4",$M1255)-1,$Q$3:$V1255,$P1255+1,FALSE)</f>
        <v>36</v>
      </c>
      <c r="AG1255" s="161" t="str">
        <f t="shared" si="696"/>
        <v>08:30 18:30|08:30 18:30|08:00 16:00</v>
      </c>
      <c r="AH1255" s="161" t="str">
        <f t="shared" si="697"/>
        <v>08:30 18:30</v>
      </c>
      <c r="AI1255" s="158" t="str">
        <f t="shared" si="698"/>
        <v>08:30 18:30</v>
      </c>
      <c r="AJ1255" s="159">
        <f>HLOOKUP(SEARCH("5",$M1255)-1,$Q$3:$V1255,$P1255+1,FALSE)</f>
        <v>48</v>
      </c>
      <c r="AK1255" s="161" t="str">
        <f t="shared" si="699"/>
        <v>08:30 18:30|08:00 16:00</v>
      </c>
      <c r="AL1255" s="161" t="str">
        <f t="shared" si="700"/>
        <v>08:30 18:30</v>
      </c>
      <c r="AM1255" s="158" t="str">
        <f t="shared" si="701"/>
        <v>08:30 18:30</v>
      </c>
      <c r="AN1255" s="159">
        <f>HLOOKUP(SEARCH("6",$M1255)-1,$Q$3:$V1255,$P1255+1,FALSE)</f>
        <v>60</v>
      </c>
      <c r="AO1255" s="161" t="str">
        <f t="shared" si="702"/>
        <v>08:00 16:00</v>
      </c>
      <c r="AP1255" s="161" t="e">
        <f t="shared" si="703"/>
        <v>#VALUE!</v>
      </c>
      <c r="AQ1255" s="162" t="str">
        <f t="shared" si="704"/>
        <v>08:00 16:00</v>
      </c>
      <c r="AR1255" s="163" t="e">
        <f>HLOOKUP(SEARCH("7",$M1255)-1,$Q$3:$V1255,$P1255+1,FALSE)</f>
        <v>#VALUE!</v>
      </c>
      <c r="AS1255" s="164" t="str">
        <f t="shared" si="705"/>
        <v>выходной</v>
      </c>
      <c r="AT1255" s="142"/>
      <c r="AU1255" s="11" t="str">
        <f>IF(ISERROR(VLOOKUP(B1255,'РЕОРГ 2008'!$A:$B,2,FALSE)),"",VLOOKUP(B1255,'РЕОРГ 2008'!$A:$B,2,FALSE))</f>
        <v/>
      </c>
      <c r="AV1255" s="12" t="str">
        <f t="shared" si="706"/>
        <v>Доп.офис №4423/02</v>
      </c>
      <c r="AW1255" s="31" t="e">
        <f>LEFT(#REF!,2)</f>
        <v>#REF!</v>
      </c>
      <c r="AX1255" s="12" t="str">
        <f t="shared" si="684"/>
        <v>4423/02</v>
      </c>
      <c r="AZ1255" t="str">
        <f>IF(ISERROR(VLOOKUP(B1255,'РЕОРГ 01.08.2009'!$A:$B,2,FALSE)),"",VLOOKUP(B1255,'РЕОРГ 01.08.2009'!$A:$B,2,FALSE))</f>
        <v/>
      </c>
      <c r="BA1255" s="12" t="str">
        <f t="shared" si="679"/>
        <v>Доп.офис №4423/02</v>
      </c>
      <c r="BB1255" t="e">
        <f>LEFT(#REF!,2)</f>
        <v>#REF!</v>
      </c>
      <c r="BC1255" s="12" t="str">
        <f t="shared" si="685"/>
        <v>4423/02</v>
      </c>
      <c r="BE1255" t="str">
        <f>IF(ISERROR(VLOOKUP(B1255,'РЕОРГ 01.10.2009'!A:C,3,FALSE)),"",VLOOKUP(B1255,'РЕОРГ 01.10.2009'!A:C,3,FALSE))</f>
        <v/>
      </c>
      <c r="BF1255" s="12" t="str">
        <f t="shared" si="680"/>
        <v>Доп.офис №4423/02</v>
      </c>
      <c r="BG1255" t="e">
        <f>LEFT(#REF!,2)</f>
        <v>#REF!</v>
      </c>
      <c r="BH1255" s="12" t="str">
        <f t="shared" si="686"/>
        <v>4423/02</v>
      </c>
      <c r="BJ1255" t="str">
        <f>IF(ISERROR(VLOOKUP($B1255,'РЕОРГ 01.05.2010'!A:B,2,FALSE)),"",VLOOKUP($B1255,'РЕОРГ 01.05.2010'!A:B,2,FALSE))</f>
        <v/>
      </c>
      <c r="BK1255" s="12" t="str">
        <f t="shared" si="681"/>
        <v>Доп.офис №4423/02</v>
      </c>
      <c r="BL1255" t="e">
        <f>LEFT(#REF!,2)</f>
        <v>#REF!</v>
      </c>
      <c r="BM1255" s="12" t="str">
        <f t="shared" si="687"/>
        <v>4423/02</v>
      </c>
      <c r="BO1255" t="str">
        <f>IF(ISERROR(VLOOKUP($B1255,'РЕОРГ 01.08.2010'!A:B,2,FALSE)),"",VLOOKUP($B1255,'РЕОРГ 01.08.2010'!A:B,2,FALSE))</f>
        <v/>
      </c>
      <c r="BP1255" s="12" t="str">
        <f t="shared" si="682"/>
        <v>Доп.офис №4423/02</v>
      </c>
      <c r="BQ1255" t="e">
        <f>LEFT(#REF!,2)</f>
        <v>#REF!</v>
      </c>
      <c r="BR1255" s="12" t="str">
        <f t="shared" si="688"/>
        <v>4423/02</v>
      </c>
    </row>
    <row r="1256" spans="1:70" ht="12.75" customHeight="1">
      <c r="A1256" t="str">
        <f t="shared" si="683"/>
        <v>4423/022</v>
      </c>
      <c r="B1256" s="133">
        <v>2569</v>
      </c>
      <c r="C1256" s="1" t="s">
        <v>639</v>
      </c>
      <c r="D1256" s="32" t="s">
        <v>1926</v>
      </c>
      <c r="E1256" s="1" t="s">
        <v>640</v>
      </c>
      <c r="F1256" s="1" t="s">
        <v>5684</v>
      </c>
      <c r="G1256" s="1" t="s">
        <v>641</v>
      </c>
      <c r="H1256" s="1" t="s">
        <v>642</v>
      </c>
      <c r="I1256" s="1" t="s">
        <v>643</v>
      </c>
      <c r="J1256" s="1"/>
      <c r="K1256" s="1">
        <v>13</v>
      </c>
      <c r="L1256" s="32" t="s">
        <v>4051</v>
      </c>
      <c r="M1256" s="8" t="s">
        <v>11773</v>
      </c>
      <c r="N1256" s="2" t="s">
        <v>12247</v>
      </c>
      <c r="O1256" s="173"/>
      <c r="P1256" s="168">
        <f t="shared" si="713"/>
        <v>1253</v>
      </c>
      <c r="Q1256" s="138">
        <f t="shared" si="707"/>
        <v>12</v>
      </c>
      <c r="R1256" s="138">
        <f t="shared" si="708"/>
        <v>24</v>
      </c>
      <c r="S1256" s="138">
        <f t="shared" si="709"/>
        <v>36</v>
      </c>
      <c r="T1256" s="138">
        <f t="shared" si="710"/>
        <v>48</v>
      </c>
      <c r="U1256" s="138">
        <f t="shared" si="711"/>
        <v>60</v>
      </c>
      <c r="V1256" s="138" t="e">
        <f t="shared" si="712"/>
        <v>#VALUE!</v>
      </c>
      <c r="W1256" s="158" t="str">
        <f t="shared" si="689"/>
        <v>08:00 18:00</v>
      </c>
      <c r="X1256" s="159">
        <f>HLOOKUP(SEARCH("2",$M1256)-1,$Q$3:$V1256,$P1256+1,FALSE)</f>
        <v>12</v>
      </c>
      <c r="Y1256" s="160" t="str">
        <f t="shared" si="690"/>
        <v>08:00 18:00|08:00 18:00|08:00 18:00|08:00 18:00|08:00 16:00</v>
      </c>
      <c r="Z1256" s="161" t="str">
        <f t="shared" si="691"/>
        <v>08:00 18:00</v>
      </c>
      <c r="AA1256" s="158" t="str">
        <f t="shared" si="692"/>
        <v>08:00 18:00</v>
      </c>
      <c r="AB1256" s="159">
        <f>HLOOKUP(SEARCH("3",$M1256)-1,$Q$3:$V1256,$P1256+1,FALSE)</f>
        <v>24</v>
      </c>
      <c r="AC1256" s="160" t="str">
        <f t="shared" si="693"/>
        <v>08:00 18:00|08:00 18:00|08:00 18:00|08:00 16:00</v>
      </c>
      <c r="AD1256" s="161" t="str">
        <f t="shared" si="694"/>
        <v>08:00 18:00</v>
      </c>
      <c r="AE1256" s="158" t="str">
        <f t="shared" si="695"/>
        <v>08:00 18:00</v>
      </c>
      <c r="AF1256" s="159">
        <f>HLOOKUP(SEARCH("4",$M1256)-1,$Q$3:$V1256,$P1256+1,FALSE)</f>
        <v>36</v>
      </c>
      <c r="AG1256" s="161" t="str">
        <f t="shared" si="696"/>
        <v>08:00 18:00|08:00 18:00|08:00 16:00</v>
      </c>
      <c r="AH1256" s="161" t="str">
        <f t="shared" si="697"/>
        <v>08:00 18:00</v>
      </c>
      <c r="AI1256" s="158" t="str">
        <f t="shared" si="698"/>
        <v>08:00 18:00</v>
      </c>
      <c r="AJ1256" s="159">
        <f>HLOOKUP(SEARCH("5",$M1256)-1,$Q$3:$V1256,$P1256+1,FALSE)</f>
        <v>48</v>
      </c>
      <c r="AK1256" s="161" t="str">
        <f t="shared" si="699"/>
        <v>08:00 18:00|08:00 16:00</v>
      </c>
      <c r="AL1256" s="161" t="str">
        <f t="shared" si="700"/>
        <v>08:00 18:00</v>
      </c>
      <c r="AM1256" s="158" t="str">
        <f t="shared" si="701"/>
        <v>08:00 18:00</v>
      </c>
      <c r="AN1256" s="159">
        <f>HLOOKUP(SEARCH("6",$M1256)-1,$Q$3:$V1256,$P1256+1,FALSE)</f>
        <v>60</v>
      </c>
      <c r="AO1256" s="161" t="str">
        <f t="shared" si="702"/>
        <v>08:00 16:00</v>
      </c>
      <c r="AP1256" s="161" t="e">
        <f t="shared" si="703"/>
        <v>#VALUE!</v>
      </c>
      <c r="AQ1256" s="162" t="str">
        <f t="shared" si="704"/>
        <v>08:00 16:00</v>
      </c>
      <c r="AR1256" s="163" t="e">
        <f>HLOOKUP(SEARCH("7",$M1256)-1,$Q$3:$V1256,$P1256+1,FALSE)</f>
        <v>#VALUE!</v>
      </c>
      <c r="AS1256" s="164" t="str">
        <f t="shared" si="705"/>
        <v>выходной</v>
      </c>
      <c r="AT1256" s="142"/>
      <c r="AU1256" s="11" t="str">
        <f>IF(ISERROR(VLOOKUP(B1256,'РЕОРГ 2008'!$A:$B,2,FALSE)),"",VLOOKUP(B1256,'РЕОРГ 2008'!$A:$B,2,FALSE))</f>
        <v/>
      </c>
      <c r="AV1256" s="12" t="str">
        <f t="shared" si="706"/>
        <v>Доп.офис №4423/022</v>
      </c>
      <c r="AW1256" s="31" t="e">
        <f>LEFT(#REF!,2)</f>
        <v>#REF!</v>
      </c>
      <c r="AX1256" s="12" t="str">
        <f t="shared" si="684"/>
        <v>4423/022</v>
      </c>
      <c r="AZ1256" t="str">
        <f>IF(ISERROR(VLOOKUP(B1256,'РЕОРГ 01.08.2009'!$A:$B,2,FALSE)),"",VLOOKUP(B1256,'РЕОРГ 01.08.2009'!$A:$B,2,FALSE))</f>
        <v/>
      </c>
      <c r="BA1256" s="12" t="str">
        <f t="shared" si="679"/>
        <v>Доп.офис №4423/022</v>
      </c>
      <c r="BB1256" t="e">
        <f>LEFT(#REF!,2)</f>
        <v>#REF!</v>
      </c>
      <c r="BC1256" s="12" t="str">
        <f t="shared" si="685"/>
        <v>4423/022</v>
      </c>
      <c r="BE1256" t="str">
        <f>IF(ISERROR(VLOOKUP(B1256,'РЕОРГ 01.10.2009'!A:C,3,FALSE)),"",VLOOKUP(B1256,'РЕОРГ 01.10.2009'!A:C,3,FALSE))</f>
        <v/>
      </c>
      <c r="BF1256" s="12" t="str">
        <f t="shared" si="680"/>
        <v>Доп.офис №4423/022</v>
      </c>
      <c r="BG1256" t="e">
        <f>LEFT(#REF!,2)</f>
        <v>#REF!</v>
      </c>
      <c r="BH1256" s="12" t="str">
        <f t="shared" si="686"/>
        <v>4423/022</v>
      </c>
      <c r="BJ1256" t="str">
        <f>IF(ISERROR(VLOOKUP($B1256,'РЕОРГ 01.05.2010'!A:B,2,FALSE)),"",VLOOKUP($B1256,'РЕОРГ 01.05.2010'!A:B,2,FALSE))</f>
        <v/>
      </c>
      <c r="BK1256" s="12" t="str">
        <f t="shared" si="681"/>
        <v>Доп.офис №4423/022</v>
      </c>
      <c r="BL1256" t="e">
        <f>LEFT(#REF!,2)</f>
        <v>#REF!</v>
      </c>
      <c r="BM1256" s="12" t="str">
        <f t="shared" si="687"/>
        <v>4423/022</v>
      </c>
      <c r="BO1256" t="str">
        <f>IF(ISERROR(VLOOKUP($B1256,'РЕОРГ 01.08.2010'!A:B,2,FALSE)),"",VLOOKUP($B1256,'РЕОРГ 01.08.2010'!A:B,2,FALSE))</f>
        <v/>
      </c>
      <c r="BP1256" s="12" t="str">
        <f t="shared" si="682"/>
        <v>Доп.офис №4423/022</v>
      </c>
      <c r="BQ1256" t="e">
        <f>LEFT(#REF!,2)</f>
        <v>#REF!</v>
      </c>
      <c r="BR1256" s="12" t="str">
        <f t="shared" si="688"/>
        <v>4423/022</v>
      </c>
    </row>
    <row r="1257" spans="1:70" ht="12.75" customHeight="1">
      <c r="A1257" t="str">
        <f t="shared" si="683"/>
        <v>4423/029</v>
      </c>
      <c r="B1257" s="133">
        <v>1375</v>
      </c>
      <c r="C1257" s="1" t="s">
        <v>644</v>
      </c>
      <c r="D1257" s="32" t="s">
        <v>1931</v>
      </c>
      <c r="E1257" s="1" t="s">
        <v>645</v>
      </c>
      <c r="F1257" s="1" t="s">
        <v>5684</v>
      </c>
      <c r="G1257" s="1" t="s">
        <v>646</v>
      </c>
      <c r="H1257" s="1" t="s">
        <v>647</v>
      </c>
      <c r="I1257" s="1" t="s">
        <v>13070</v>
      </c>
      <c r="J1257" s="1"/>
      <c r="K1257" s="1">
        <v>0.5</v>
      </c>
      <c r="L1257" s="32" t="s">
        <v>4051</v>
      </c>
      <c r="M1257" s="8" t="s">
        <v>12441</v>
      </c>
      <c r="N1257" s="2" t="s">
        <v>12512</v>
      </c>
      <c r="O1257" s="173"/>
      <c r="P1257" s="168">
        <f t="shared" si="713"/>
        <v>1254</v>
      </c>
      <c r="Q1257" s="138">
        <f t="shared" si="707"/>
        <v>25</v>
      </c>
      <c r="R1257" s="138">
        <f t="shared" si="708"/>
        <v>50</v>
      </c>
      <c r="S1257" s="138" t="e">
        <f t="shared" si="709"/>
        <v>#VALUE!</v>
      </c>
      <c r="T1257" s="138" t="e">
        <f t="shared" si="710"/>
        <v>#VALUE!</v>
      </c>
      <c r="U1257" s="138" t="e">
        <f t="shared" si="711"/>
        <v>#VALUE!</v>
      </c>
      <c r="V1257" s="138" t="e">
        <f t="shared" si="712"/>
        <v>#VALUE!</v>
      </c>
      <c r="W1257" s="158" t="str">
        <f t="shared" si="689"/>
        <v>выходной</v>
      </c>
      <c r="X1257" s="159" t="e">
        <f>HLOOKUP(SEARCH("2",$M1257)-1,$Q$3:$V1257,$P1257+1,FALSE)</f>
        <v>#N/A</v>
      </c>
      <c r="Y1257" s="160" t="str">
        <f t="shared" si="690"/>
        <v>08:30 17:00(12:00 14:00)</v>
      </c>
      <c r="Z1257" s="161" t="e">
        <f t="shared" si="691"/>
        <v>#VALUE!</v>
      </c>
      <c r="AA1257" s="158" t="str">
        <f t="shared" si="692"/>
        <v>08:30 17:00(12:00 14:00)</v>
      </c>
      <c r="AB1257" s="159" t="e">
        <f>HLOOKUP(SEARCH("3",$M1257)-1,$Q$3:$V1257,$P1257+1,FALSE)</f>
        <v>#VALUE!</v>
      </c>
      <c r="AC1257" s="160" t="e">
        <f t="shared" si="693"/>
        <v>#VALUE!</v>
      </c>
      <c r="AD1257" s="161" t="e">
        <f t="shared" si="694"/>
        <v>#VALUE!</v>
      </c>
      <c r="AE1257" s="158" t="str">
        <f t="shared" si="695"/>
        <v>выходной</v>
      </c>
      <c r="AF1257" s="159" t="e">
        <f>HLOOKUP(SEARCH("4",$M1257)-1,$Q$3:$V1257,$P1257+1,FALSE)</f>
        <v>#VALUE!</v>
      </c>
      <c r="AG1257" s="161" t="e">
        <f t="shared" si="696"/>
        <v>#VALUE!</v>
      </c>
      <c r="AH1257" s="161" t="e">
        <f t="shared" si="697"/>
        <v>#VALUE!</v>
      </c>
      <c r="AI1257" s="158" t="str">
        <f t="shared" si="698"/>
        <v>выходной</v>
      </c>
      <c r="AJ1257" s="159">
        <f>HLOOKUP(SEARCH("5",$M1257)-1,$Q$3:$V1257,$P1257+1,FALSE)</f>
        <v>25</v>
      </c>
      <c r="AK1257" s="161" t="str">
        <f t="shared" si="699"/>
        <v>08:30 17:00(12:00 14:00)|09:00 13:00</v>
      </c>
      <c r="AL1257" s="161" t="str">
        <f t="shared" si="700"/>
        <v>08:30 17:00(12:00 14:00)</v>
      </c>
      <c r="AM1257" s="158" t="str">
        <f t="shared" si="701"/>
        <v>08:30 17:00(12:00 14:00)</v>
      </c>
      <c r="AN1257" s="159">
        <f>HLOOKUP(SEARCH("6",$M1257)-1,$Q$3:$V1257,$P1257+1,FALSE)</f>
        <v>50</v>
      </c>
      <c r="AO1257" s="161" t="str">
        <f t="shared" si="702"/>
        <v>09:00 13:00</v>
      </c>
      <c r="AP1257" s="161" t="e">
        <f t="shared" si="703"/>
        <v>#VALUE!</v>
      </c>
      <c r="AQ1257" s="162" t="str">
        <f t="shared" si="704"/>
        <v>09:00 13:00</v>
      </c>
      <c r="AR1257" s="163" t="e">
        <f>HLOOKUP(SEARCH("7",$M1257)-1,$Q$3:$V1257,$P1257+1,FALSE)</f>
        <v>#VALUE!</v>
      </c>
      <c r="AS1257" s="164" t="str">
        <f t="shared" si="705"/>
        <v>выходной</v>
      </c>
      <c r="AT1257" s="142"/>
      <c r="AU1257" s="11" t="str">
        <f>IF(ISERROR(VLOOKUP(B1257,'РЕОРГ 2008'!$A:$B,2,FALSE)),"",VLOOKUP(B1257,'РЕОРГ 2008'!$A:$B,2,FALSE))</f>
        <v/>
      </c>
      <c r="AV1257" s="12" t="str">
        <f t="shared" si="706"/>
        <v>Опер.касса №4423/029</v>
      </c>
      <c r="AW1257" s="31" t="e">
        <f>LEFT(#REF!,2)</f>
        <v>#REF!</v>
      </c>
      <c r="AX1257" s="12" t="str">
        <f t="shared" si="684"/>
        <v>4423/029</v>
      </c>
      <c r="AZ1257" t="str">
        <f>IF(ISERROR(VLOOKUP(B1257,'РЕОРГ 01.08.2009'!$A:$B,2,FALSE)),"",VLOOKUP(B1257,'РЕОРГ 01.08.2009'!$A:$B,2,FALSE))</f>
        <v/>
      </c>
      <c r="BA1257" s="12" t="str">
        <f t="shared" si="679"/>
        <v>Опер.касса №4423/029</v>
      </c>
      <c r="BB1257" t="e">
        <f>LEFT(#REF!,2)</f>
        <v>#REF!</v>
      </c>
      <c r="BC1257" s="12" t="str">
        <f t="shared" si="685"/>
        <v>4423/029</v>
      </c>
      <c r="BE1257" t="str">
        <f>IF(ISERROR(VLOOKUP(B1257,'РЕОРГ 01.10.2009'!A:C,3,FALSE)),"",VLOOKUP(B1257,'РЕОРГ 01.10.2009'!A:C,3,FALSE))</f>
        <v/>
      </c>
      <c r="BF1257" s="12" t="str">
        <f t="shared" si="680"/>
        <v>Опер.касса №4423/029</v>
      </c>
      <c r="BG1257" t="e">
        <f>LEFT(#REF!,2)</f>
        <v>#REF!</v>
      </c>
      <c r="BH1257" s="12" t="str">
        <f t="shared" si="686"/>
        <v>4423/029</v>
      </c>
      <c r="BJ1257" t="str">
        <f>IF(ISERROR(VLOOKUP($B1257,'РЕОРГ 01.05.2010'!A:B,2,FALSE)),"",VLOOKUP($B1257,'РЕОРГ 01.05.2010'!A:B,2,FALSE))</f>
        <v/>
      </c>
      <c r="BK1257" s="12" t="str">
        <f t="shared" si="681"/>
        <v>Опер.касса №4423/029</v>
      </c>
      <c r="BL1257" t="e">
        <f>LEFT(#REF!,2)</f>
        <v>#REF!</v>
      </c>
      <c r="BM1257" s="12" t="str">
        <f t="shared" si="687"/>
        <v>4423/029</v>
      </c>
      <c r="BO1257" t="str">
        <f>IF(ISERROR(VLOOKUP($B1257,'РЕОРГ 01.08.2010'!A:B,2,FALSE)),"",VLOOKUP($B1257,'РЕОРГ 01.08.2010'!A:B,2,FALSE))</f>
        <v/>
      </c>
      <c r="BP1257" s="12" t="str">
        <f t="shared" si="682"/>
        <v>Опер.касса №4423/029</v>
      </c>
      <c r="BQ1257" t="e">
        <f>LEFT(#REF!,2)</f>
        <v>#REF!</v>
      </c>
      <c r="BR1257" s="12" t="str">
        <f t="shared" si="688"/>
        <v>4423/029</v>
      </c>
    </row>
    <row r="1258" spans="1:70" ht="12.75" customHeight="1">
      <c r="A1258" t="str">
        <f t="shared" si="683"/>
        <v>4423/034</v>
      </c>
      <c r="B1258" s="133">
        <v>1377</v>
      </c>
      <c r="C1258" s="1" t="s">
        <v>686</v>
      </c>
      <c r="D1258" s="32" t="s">
        <v>7017</v>
      </c>
      <c r="E1258" s="1" t="s">
        <v>687</v>
      </c>
      <c r="F1258" s="1" t="s">
        <v>5684</v>
      </c>
      <c r="G1258" s="1" t="s">
        <v>688</v>
      </c>
      <c r="H1258" s="1" t="s">
        <v>689</v>
      </c>
      <c r="I1258" s="1" t="s">
        <v>9502</v>
      </c>
      <c r="J1258" s="1"/>
      <c r="K1258" s="1">
        <v>16.25</v>
      </c>
      <c r="L1258" s="32" t="s">
        <v>4051</v>
      </c>
      <c r="M1258" s="8" t="s">
        <v>11773</v>
      </c>
      <c r="N1258" s="2" t="s">
        <v>12247</v>
      </c>
      <c r="O1258" s="173"/>
      <c r="P1258" s="168">
        <f t="shared" si="713"/>
        <v>1255</v>
      </c>
      <c r="Q1258" s="138">
        <f t="shared" si="707"/>
        <v>12</v>
      </c>
      <c r="R1258" s="138">
        <f t="shared" si="708"/>
        <v>24</v>
      </c>
      <c r="S1258" s="138">
        <f t="shared" si="709"/>
        <v>36</v>
      </c>
      <c r="T1258" s="138">
        <f t="shared" si="710"/>
        <v>48</v>
      </c>
      <c r="U1258" s="138">
        <f t="shared" si="711"/>
        <v>60</v>
      </c>
      <c r="V1258" s="138" t="e">
        <f t="shared" si="712"/>
        <v>#VALUE!</v>
      </c>
      <c r="W1258" s="158" t="str">
        <f t="shared" si="689"/>
        <v>08:00 18:00</v>
      </c>
      <c r="X1258" s="159">
        <f>HLOOKUP(SEARCH("2",$M1258)-1,$Q$3:$V1258,$P1258+1,FALSE)</f>
        <v>12</v>
      </c>
      <c r="Y1258" s="160" t="str">
        <f t="shared" si="690"/>
        <v>08:00 18:00|08:00 18:00|08:00 18:00|08:00 18:00|08:00 16:00</v>
      </c>
      <c r="Z1258" s="161" t="str">
        <f t="shared" si="691"/>
        <v>08:00 18:00</v>
      </c>
      <c r="AA1258" s="158" t="str">
        <f t="shared" si="692"/>
        <v>08:00 18:00</v>
      </c>
      <c r="AB1258" s="159">
        <f>HLOOKUP(SEARCH("3",$M1258)-1,$Q$3:$V1258,$P1258+1,FALSE)</f>
        <v>24</v>
      </c>
      <c r="AC1258" s="160" t="str">
        <f t="shared" si="693"/>
        <v>08:00 18:00|08:00 18:00|08:00 18:00|08:00 16:00</v>
      </c>
      <c r="AD1258" s="161" t="str">
        <f t="shared" si="694"/>
        <v>08:00 18:00</v>
      </c>
      <c r="AE1258" s="158" t="str">
        <f t="shared" si="695"/>
        <v>08:00 18:00</v>
      </c>
      <c r="AF1258" s="159">
        <f>HLOOKUP(SEARCH("4",$M1258)-1,$Q$3:$V1258,$P1258+1,FALSE)</f>
        <v>36</v>
      </c>
      <c r="AG1258" s="161" t="str">
        <f t="shared" si="696"/>
        <v>08:00 18:00|08:00 18:00|08:00 16:00</v>
      </c>
      <c r="AH1258" s="161" t="str">
        <f t="shared" si="697"/>
        <v>08:00 18:00</v>
      </c>
      <c r="AI1258" s="158" t="str">
        <f t="shared" si="698"/>
        <v>08:00 18:00</v>
      </c>
      <c r="AJ1258" s="159">
        <f>HLOOKUP(SEARCH("5",$M1258)-1,$Q$3:$V1258,$P1258+1,FALSE)</f>
        <v>48</v>
      </c>
      <c r="AK1258" s="161" t="str">
        <f t="shared" si="699"/>
        <v>08:00 18:00|08:00 16:00</v>
      </c>
      <c r="AL1258" s="161" t="str">
        <f t="shared" si="700"/>
        <v>08:00 18:00</v>
      </c>
      <c r="AM1258" s="158" t="str">
        <f t="shared" si="701"/>
        <v>08:00 18:00</v>
      </c>
      <c r="AN1258" s="159">
        <f>HLOOKUP(SEARCH("6",$M1258)-1,$Q$3:$V1258,$P1258+1,FALSE)</f>
        <v>60</v>
      </c>
      <c r="AO1258" s="161" t="str">
        <f t="shared" si="702"/>
        <v>08:00 16:00</v>
      </c>
      <c r="AP1258" s="161" t="e">
        <f t="shared" si="703"/>
        <v>#VALUE!</v>
      </c>
      <c r="AQ1258" s="162" t="str">
        <f t="shared" si="704"/>
        <v>08:00 16:00</v>
      </c>
      <c r="AR1258" s="163" t="e">
        <f>HLOOKUP(SEARCH("7",$M1258)-1,$Q$3:$V1258,$P1258+1,FALSE)</f>
        <v>#VALUE!</v>
      </c>
      <c r="AS1258" s="164" t="str">
        <f t="shared" si="705"/>
        <v>выходной</v>
      </c>
      <c r="AT1258" s="142"/>
      <c r="AU1258" s="11" t="str">
        <f>IF(ISERROR(VLOOKUP(B1258,'РЕОРГ 2008'!$A:$B,2,FALSE)),"",VLOOKUP(B1258,'РЕОРГ 2008'!$A:$B,2,FALSE))</f>
        <v/>
      </c>
      <c r="AV1258" s="12" t="str">
        <f t="shared" si="706"/>
        <v>Доп.офис №4423/034</v>
      </c>
      <c r="AW1258" s="31" t="e">
        <f>LEFT(#REF!,2)</f>
        <v>#REF!</v>
      </c>
      <c r="AX1258" s="12" t="str">
        <f t="shared" si="684"/>
        <v>4423/034</v>
      </c>
      <c r="AZ1258" t="str">
        <f>IF(ISERROR(VLOOKUP(B1258,'РЕОРГ 01.08.2009'!$A:$B,2,FALSE)),"",VLOOKUP(B1258,'РЕОРГ 01.08.2009'!$A:$B,2,FALSE))</f>
        <v/>
      </c>
      <c r="BA1258" s="12" t="str">
        <f t="shared" si="679"/>
        <v>Доп.офис №4423/034</v>
      </c>
      <c r="BB1258" t="e">
        <f>LEFT(#REF!,2)</f>
        <v>#REF!</v>
      </c>
      <c r="BC1258" s="12" t="str">
        <f t="shared" si="685"/>
        <v>4423/034</v>
      </c>
      <c r="BE1258" t="str">
        <f>IF(ISERROR(VLOOKUP(B1258,'РЕОРГ 01.10.2009'!A:C,3,FALSE)),"",VLOOKUP(B1258,'РЕОРГ 01.10.2009'!A:C,3,FALSE))</f>
        <v/>
      </c>
      <c r="BF1258" s="12" t="str">
        <f t="shared" si="680"/>
        <v>Доп.офис №4423/034</v>
      </c>
      <c r="BG1258" t="e">
        <f>LEFT(#REF!,2)</f>
        <v>#REF!</v>
      </c>
      <c r="BH1258" s="12" t="str">
        <f t="shared" si="686"/>
        <v>4423/034</v>
      </c>
      <c r="BJ1258" t="str">
        <f>IF(ISERROR(VLOOKUP($B1258,'РЕОРГ 01.05.2010'!A:B,2,FALSE)),"",VLOOKUP($B1258,'РЕОРГ 01.05.2010'!A:B,2,FALSE))</f>
        <v/>
      </c>
      <c r="BK1258" s="12" t="str">
        <f t="shared" si="681"/>
        <v>Доп.офис №4423/034</v>
      </c>
      <c r="BL1258" t="e">
        <f>LEFT(#REF!,2)</f>
        <v>#REF!</v>
      </c>
      <c r="BM1258" s="12" t="str">
        <f t="shared" si="687"/>
        <v>4423/034</v>
      </c>
      <c r="BO1258" t="str">
        <f>IF(ISERROR(VLOOKUP($B1258,'РЕОРГ 01.08.2010'!A:B,2,FALSE)),"",VLOOKUP($B1258,'РЕОРГ 01.08.2010'!A:B,2,FALSE))</f>
        <v/>
      </c>
      <c r="BP1258" s="12" t="str">
        <f t="shared" si="682"/>
        <v>Доп.офис №4423/034</v>
      </c>
      <c r="BQ1258" t="e">
        <f>LEFT(#REF!,2)</f>
        <v>#REF!</v>
      </c>
      <c r="BR1258" s="12" t="str">
        <f t="shared" si="688"/>
        <v>4423/034</v>
      </c>
    </row>
    <row r="1259" spans="1:70" ht="12.75" customHeight="1">
      <c r="A1259" t="str">
        <f t="shared" si="683"/>
        <v>4423/038</v>
      </c>
      <c r="B1259" s="133">
        <v>1379</v>
      </c>
      <c r="C1259" s="1" t="s">
        <v>690</v>
      </c>
      <c r="D1259" s="32" t="s">
        <v>1931</v>
      </c>
      <c r="E1259" s="1" t="s">
        <v>691</v>
      </c>
      <c r="F1259" s="1" t="s">
        <v>5684</v>
      </c>
      <c r="G1259" s="1" t="s">
        <v>692</v>
      </c>
      <c r="H1259" s="1" t="s">
        <v>689</v>
      </c>
      <c r="I1259" s="1" t="s">
        <v>693</v>
      </c>
      <c r="J1259" s="1"/>
      <c r="K1259" s="1">
        <v>0.5</v>
      </c>
      <c r="L1259" s="32" t="s">
        <v>4049</v>
      </c>
      <c r="M1259" s="8" t="s">
        <v>12070</v>
      </c>
      <c r="N1259" s="2" t="s">
        <v>12466</v>
      </c>
      <c r="O1259" s="173"/>
      <c r="P1259" s="168">
        <f t="shared" si="713"/>
        <v>1256</v>
      </c>
      <c r="Q1259" s="138">
        <f t="shared" si="707"/>
        <v>25</v>
      </c>
      <c r="R1259" s="138" t="e">
        <f t="shared" si="708"/>
        <v>#VALUE!</v>
      </c>
      <c r="S1259" s="138" t="e">
        <f t="shared" si="709"/>
        <v>#VALUE!</v>
      </c>
      <c r="T1259" s="138" t="e">
        <f t="shared" si="710"/>
        <v>#VALUE!</v>
      </c>
      <c r="U1259" s="138" t="e">
        <f t="shared" si="711"/>
        <v>#VALUE!</v>
      </c>
      <c r="V1259" s="138" t="e">
        <f t="shared" si="712"/>
        <v>#VALUE!</v>
      </c>
      <c r="W1259" s="158" t="str">
        <f t="shared" si="689"/>
        <v>08:00 18:00(13:00 14:00)</v>
      </c>
      <c r="X1259" s="159" t="e">
        <f>HLOOKUP(SEARCH("2",$M1259)-1,$Q$3:$V1259,$P1259+1,FALSE)</f>
        <v>#VALUE!</v>
      </c>
      <c r="Y1259" s="160" t="e">
        <f t="shared" si="690"/>
        <v>#VALUE!</v>
      </c>
      <c r="Z1259" s="161" t="e">
        <f t="shared" si="691"/>
        <v>#VALUE!</v>
      </c>
      <c r="AA1259" s="158" t="str">
        <f t="shared" si="692"/>
        <v>выходной</v>
      </c>
      <c r="AB1259" s="159" t="e">
        <f>HLOOKUP(SEARCH("3",$M1259)-1,$Q$3:$V1259,$P1259+1,FALSE)</f>
        <v>#VALUE!</v>
      </c>
      <c r="AC1259" s="160" t="e">
        <f t="shared" si="693"/>
        <v>#VALUE!</v>
      </c>
      <c r="AD1259" s="161" t="e">
        <f t="shared" si="694"/>
        <v>#VALUE!</v>
      </c>
      <c r="AE1259" s="158" t="str">
        <f t="shared" si="695"/>
        <v>выходной</v>
      </c>
      <c r="AF1259" s="159" t="e">
        <f>HLOOKUP(SEARCH("4",$M1259)-1,$Q$3:$V1259,$P1259+1,FALSE)</f>
        <v>#VALUE!</v>
      </c>
      <c r="AG1259" s="161" t="e">
        <f t="shared" si="696"/>
        <v>#VALUE!</v>
      </c>
      <c r="AH1259" s="161" t="e">
        <f t="shared" si="697"/>
        <v>#VALUE!</v>
      </c>
      <c r="AI1259" s="158" t="str">
        <f t="shared" si="698"/>
        <v>выходной</v>
      </c>
      <c r="AJ1259" s="159">
        <f>HLOOKUP(SEARCH("5",$M1259)-1,$Q$3:$V1259,$P1259+1,FALSE)</f>
        <v>25</v>
      </c>
      <c r="AK1259" s="161" t="str">
        <f t="shared" si="699"/>
        <v>08:00 18:00(13:00 14:00)</v>
      </c>
      <c r="AL1259" s="161" t="e">
        <f t="shared" si="700"/>
        <v>#VALUE!</v>
      </c>
      <c r="AM1259" s="158" t="str">
        <f t="shared" si="701"/>
        <v>08:00 18:00(13:00 14:00)</v>
      </c>
      <c r="AN1259" s="159" t="e">
        <f>HLOOKUP(SEARCH("6",$M1259)-1,$Q$3:$V1259,$P1259+1,FALSE)</f>
        <v>#VALUE!</v>
      </c>
      <c r="AO1259" s="161" t="e">
        <f t="shared" si="702"/>
        <v>#VALUE!</v>
      </c>
      <c r="AP1259" s="161" t="e">
        <f t="shared" si="703"/>
        <v>#VALUE!</v>
      </c>
      <c r="AQ1259" s="162" t="str">
        <f t="shared" si="704"/>
        <v>выходной</v>
      </c>
      <c r="AR1259" s="163" t="e">
        <f>HLOOKUP(SEARCH("7",$M1259)-1,$Q$3:$V1259,$P1259+1,FALSE)</f>
        <v>#VALUE!</v>
      </c>
      <c r="AS1259" s="164" t="str">
        <f t="shared" si="705"/>
        <v>выходной</v>
      </c>
      <c r="AT1259" s="142"/>
      <c r="AU1259" s="11" t="str">
        <f>IF(ISERROR(VLOOKUP(B1259,'РЕОРГ 2008'!$A:$B,2,FALSE)),"",VLOOKUP(B1259,'РЕОРГ 2008'!$A:$B,2,FALSE))</f>
        <v/>
      </c>
      <c r="AV1259" s="12" t="str">
        <f t="shared" si="706"/>
        <v>Опер.касса №4423/038</v>
      </c>
      <c r="AW1259" s="31" t="e">
        <f>LEFT(#REF!,2)</f>
        <v>#REF!</v>
      </c>
      <c r="AX1259" s="12" t="str">
        <f t="shared" si="684"/>
        <v>4423/038</v>
      </c>
      <c r="AZ1259" t="str">
        <f>IF(ISERROR(VLOOKUP(B1259,'РЕОРГ 01.08.2009'!$A:$B,2,FALSE)),"",VLOOKUP(B1259,'РЕОРГ 01.08.2009'!$A:$B,2,FALSE))</f>
        <v/>
      </c>
      <c r="BA1259" s="12" t="str">
        <f t="shared" si="679"/>
        <v>Опер.касса №4423/038</v>
      </c>
      <c r="BB1259" t="e">
        <f>LEFT(#REF!,2)</f>
        <v>#REF!</v>
      </c>
      <c r="BC1259" s="12" t="str">
        <f t="shared" si="685"/>
        <v>4423/038</v>
      </c>
      <c r="BE1259" t="str">
        <f>IF(ISERROR(VLOOKUP(B1259,'РЕОРГ 01.10.2009'!A:C,3,FALSE)),"",VLOOKUP(B1259,'РЕОРГ 01.10.2009'!A:C,3,FALSE))</f>
        <v/>
      </c>
      <c r="BF1259" s="12" t="str">
        <f t="shared" si="680"/>
        <v>Опер.касса №4423/038</v>
      </c>
      <c r="BG1259" t="e">
        <f>LEFT(#REF!,2)</f>
        <v>#REF!</v>
      </c>
      <c r="BH1259" s="12" t="str">
        <f t="shared" si="686"/>
        <v>4423/038</v>
      </c>
      <c r="BJ1259" t="str">
        <f>IF(ISERROR(VLOOKUP($B1259,'РЕОРГ 01.05.2010'!A:B,2,FALSE)),"",VLOOKUP($B1259,'РЕОРГ 01.05.2010'!A:B,2,FALSE))</f>
        <v/>
      </c>
      <c r="BK1259" s="12" t="str">
        <f t="shared" si="681"/>
        <v>Опер.касса №4423/038</v>
      </c>
      <c r="BL1259" t="e">
        <f>LEFT(#REF!,2)</f>
        <v>#REF!</v>
      </c>
      <c r="BM1259" s="12" t="str">
        <f t="shared" si="687"/>
        <v>4423/038</v>
      </c>
      <c r="BO1259" t="str">
        <f>IF(ISERROR(VLOOKUP($B1259,'РЕОРГ 01.08.2010'!A:B,2,FALSE)),"",VLOOKUP($B1259,'РЕОРГ 01.08.2010'!A:B,2,FALSE))</f>
        <v/>
      </c>
      <c r="BP1259" s="12" t="str">
        <f t="shared" si="682"/>
        <v>Опер.касса №4423/038</v>
      </c>
      <c r="BQ1259" t="e">
        <f>LEFT(#REF!,2)</f>
        <v>#REF!</v>
      </c>
      <c r="BR1259" s="12" t="str">
        <f t="shared" si="688"/>
        <v>4423/038</v>
      </c>
    </row>
    <row r="1260" spans="1:70" ht="12.75" customHeight="1">
      <c r="A1260" t="str">
        <f t="shared" si="683"/>
        <v>4423/039</v>
      </c>
      <c r="B1260" s="133">
        <v>1380</v>
      </c>
      <c r="C1260" s="1" t="s">
        <v>694</v>
      </c>
      <c r="D1260" s="32" t="s">
        <v>1931</v>
      </c>
      <c r="E1260" s="1" t="s">
        <v>695</v>
      </c>
      <c r="F1260" s="1" t="s">
        <v>5684</v>
      </c>
      <c r="G1260" s="1" t="s">
        <v>696</v>
      </c>
      <c r="H1260" s="1" t="s">
        <v>697</v>
      </c>
      <c r="I1260" s="1" t="s">
        <v>698</v>
      </c>
      <c r="J1260" s="1"/>
      <c r="K1260" s="1">
        <v>0.5</v>
      </c>
      <c r="L1260" s="32" t="s">
        <v>4049</v>
      </c>
      <c r="M1260" s="8" t="s">
        <v>11991</v>
      </c>
      <c r="N1260" s="2" t="s">
        <v>12513</v>
      </c>
      <c r="O1260" s="173"/>
      <c r="P1260" s="168">
        <f t="shared" si="713"/>
        <v>1257</v>
      </c>
      <c r="Q1260" s="138">
        <f t="shared" si="707"/>
        <v>12</v>
      </c>
      <c r="R1260" s="138">
        <f t="shared" si="708"/>
        <v>24</v>
      </c>
      <c r="S1260" s="138" t="e">
        <f t="shared" si="709"/>
        <v>#VALUE!</v>
      </c>
      <c r="T1260" s="138" t="e">
        <f t="shared" si="710"/>
        <v>#VALUE!</v>
      </c>
      <c r="U1260" s="138" t="e">
        <f t="shared" si="711"/>
        <v>#VALUE!</v>
      </c>
      <c r="V1260" s="138" t="e">
        <f t="shared" si="712"/>
        <v>#VALUE!</v>
      </c>
      <c r="W1260" s="158" t="str">
        <f t="shared" si="689"/>
        <v>08:00 14:00</v>
      </c>
      <c r="X1260" s="159" t="e">
        <f>HLOOKUP(SEARCH("2",$M1260)-1,$Q$3:$V1260,$P1260+1,FALSE)</f>
        <v>#VALUE!</v>
      </c>
      <c r="Y1260" s="160" t="e">
        <f t="shared" si="690"/>
        <v>#VALUE!</v>
      </c>
      <c r="Z1260" s="161" t="e">
        <f t="shared" si="691"/>
        <v>#VALUE!</v>
      </c>
      <c r="AA1260" s="158" t="str">
        <f t="shared" si="692"/>
        <v>выходной</v>
      </c>
      <c r="AB1260" s="159">
        <f>HLOOKUP(SEARCH("3",$M1260)-1,$Q$3:$V1260,$P1260+1,FALSE)</f>
        <v>12</v>
      </c>
      <c r="AC1260" s="160" t="str">
        <f t="shared" si="693"/>
        <v>08:00 14:00|08:00 14:00</v>
      </c>
      <c r="AD1260" s="161" t="str">
        <f t="shared" si="694"/>
        <v>08:00 14:00</v>
      </c>
      <c r="AE1260" s="158" t="str">
        <f t="shared" si="695"/>
        <v>08:00 14:00</v>
      </c>
      <c r="AF1260" s="159" t="e">
        <f>HLOOKUP(SEARCH("4",$M1260)-1,$Q$3:$V1260,$P1260+1,FALSE)</f>
        <v>#VALUE!</v>
      </c>
      <c r="AG1260" s="161" t="e">
        <f t="shared" si="696"/>
        <v>#VALUE!</v>
      </c>
      <c r="AH1260" s="161" t="e">
        <f t="shared" si="697"/>
        <v>#VALUE!</v>
      </c>
      <c r="AI1260" s="158" t="str">
        <f t="shared" si="698"/>
        <v>выходной</v>
      </c>
      <c r="AJ1260" s="159">
        <f>HLOOKUP(SEARCH("5",$M1260)-1,$Q$3:$V1260,$P1260+1,FALSE)</f>
        <v>24</v>
      </c>
      <c r="AK1260" s="161" t="str">
        <f t="shared" si="699"/>
        <v>08:00 14:00</v>
      </c>
      <c r="AL1260" s="161" t="e">
        <f t="shared" si="700"/>
        <v>#VALUE!</v>
      </c>
      <c r="AM1260" s="158" t="str">
        <f t="shared" si="701"/>
        <v>08:00 14:00</v>
      </c>
      <c r="AN1260" s="159" t="e">
        <f>HLOOKUP(SEARCH("6",$M1260)-1,$Q$3:$V1260,$P1260+1,FALSE)</f>
        <v>#VALUE!</v>
      </c>
      <c r="AO1260" s="161" t="e">
        <f t="shared" si="702"/>
        <v>#VALUE!</v>
      </c>
      <c r="AP1260" s="161" t="e">
        <f t="shared" si="703"/>
        <v>#VALUE!</v>
      </c>
      <c r="AQ1260" s="162" t="str">
        <f t="shared" si="704"/>
        <v>выходной</v>
      </c>
      <c r="AR1260" s="163" t="e">
        <f>HLOOKUP(SEARCH("7",$M1260)-1,$Q$3:$V1260,$P1260+1,FALSE)</f>
        <v>#VALUE!</v>
      </c>
      <c r="AS1260" s="164" t="str">
        <f t="shared" si="705"/>
        <v>выходной</v>
      </c>
      <c r="AT1260" s="142"/>
      <c r="AU1260" s="11" t="str">
        <f>IF(ISERROR(VLOOKUP(B1260,'РЕОРГ 2008'!$A:$B,2,FALSE)),"",VLOOKUP(B1260,'РЕОРГ 2008'!$A:$B,2,FALSE))</f>
        <v/>
      </c>
      <c r="AV1260" s="12" t="str">
        <f t="shared" si="706"/>
        <v>Опер.касса №4423/039</v>
      </c>
      <c r="AW1260" s="31" t="e">
        <f>LEFT(#REF!,2)</f>
        <v>#REF!</v>
      </c>
      <c r="AX1260" s="12" t="str">
        <f t="shared" si="684"/>
        <v>4423/039</v>
      </c>
      <c r="AZ1260" t="str">
        <f>IF(ISERROR(VLOOKUP(B1260,'РЕОРГ 01.08.2009'!$A:$B,2,FALSE)),"",VLOOKUP(B1260,'РЕОРГ 01.08.2009'!$A:$B,2,FALSE))</f>
        <v/>
      </c>
      <c r="BA1260" s="12" t="str">
        <f t="shared" si="679"/>
        <v>Опер.касса №4423/039</v>
      </c>
      <c r="BB1260" t="e">
        <f>LEFT(#REF!,2)</f>
        <v>#REF!</v>
      </c>
      <c r="BC1260" s="12" t="str">
        <f t="shared" si="685"/>
        <v>4423/039</v>
      </c>
      <c r="BE1260" t="str">
        <f>IF(ISERROR(VLOOKUP(B1260,'РЕОРГ 01.10.2009'!A:C,3,FALSE)),"",VLOOKUP(B1260,'РЕОРГ 01.10.2009'!A:C,3,FALSE))</f>
        <v/>
      </c>
      <c r="BF1260" s="12" t="str">
        <f t="shared" si="680"/>
        <v>Опер.касса №4423/039</v>
      </c>
      <c r="BG1260" t="e">
        <f>LEFT(#REF!,2)</f>
        <v>#REF!</v>
      </c>
      <c r="BH1260" s="12" t="str">
        <f t="shared" si="686"/>
        <v>4423/039</v>
      </c>
      <c r="BJ1260" t="str">
        <f>IF(ISERROR(VLOOKUP($B1260,'РЕОРГ 01.05.2010'!A:B,2,FALSE)),"",VLOOKUP($B1260,'РЕОРГ 01.05.2010'!A:B,2,FALSE))</f>
        <v/>
      </c>
      <c r="BK1260" s="12" t="str">
        <f t="shared" si="681"/>
        <v>Опер.касса №4423/039</v>
      </c>
      <c r="BL1260" t="e">
        <f>LEFT(#REF!,2)</f>
        <v>#REF!</v>
      </c>
      <c r="BM1260" s="12" t="str">
        <f t="shared" si="687"/>
        <v>4423/039</v>
      </c>
      <c r="BO1260" t="str">
        <f>IF(ISERROR(VLOOKUP($B1260,'РЕОРГ 01.08.2010'!A:B,2,FALSE)),"",VLOOKUP($B1260,'РЕОРГ 01.08.2010'!A:B,2,FALSE))</f>
        <v/>
      </c>
      <c r="BP1260" s="12" t="str">
        <f t="shared" si="682"/>
        <v>Опер.касса №4423/039</v>
      </c>
      <c r="BQ1260" t="e">
        <f>LEFT(#REF!,2)</f>
        <v>#REF!</v>
      </c>
      <c r="BR1260" s="12" t="str">
        <f t="shared" si="688"/>
        <v>4423/039</v>
      </c>
    </row>
    <row r="1261" spans="1:70" ht="12.75" customHeight="1">
      <c r="A1261" t="str">
        <f t="shared" si="683"/>
        <v>4423/040</v>
      </c>
      <c r="B1261" s="133">
        <v>1381</v>
      </c>
      <c r="C1261" s="1" t="s">
        <v>699</v>
      </c>
      <c r="D1261" s="32" t="s">
        <v>1931</v>
      </c>
      <c r="E1261" s="1" t="s">
        <v>700</v>
      </c>
      <c r="F1261" s="1" t="s">
        <v>5684</v>
      </c>
      <c r="G1261" s="1" t="s">
        <v>701</v>
      </c>
      <c r="H1261" s="1" t="s">
        <v>702</v>
      </c>
      <c r="I1261" s="1" t="s">
        <v>703</v>
      </c>
      <c r="J1261" s="1"/>
      <c r="K1261" s="1">
        <v>0.5</v>
      </c>
      <c r="L1261" s="32" t="s">
        <v>4049</v>
      </c>
      <c r="M1261" s="8" t="s">
        <v>11991</v>
      </c>
      <c r="N1261" s="2" t="s">
        <v>12513</v>
      </c>
      <c r="O1261" s="173"/>
      <c r="P1261" s="168">
        <f t="shared" si="713"/>
        <v>1258</v>
      </c>
      <c r="Q1261" s="138">
        <f t="shared" si="707"/>
        <v>12</v>
      </c>
      <c r="R1261" s="138">
        <f t="shared" si="708"/>
        <v>24</v>
      </c>
      <c r="S1261" s="138" t="e">
        <f t="shared" si="709"/>
        <v>#VALUE!</v>
      </c>
      <c r="T1261" s="138" t="e">
        <f t="shared" si="710"/>
        <v>#VALUE!</v>
      </c>
      <c r="U1261" s="138" t="e">
        <f t="shared" si="711"/>
        <v>#VALUE!</v>
      </c>
      <c r="V1261" s="138" t="e">
        <f t="shared" si="712"/>
        <v>#VALUE!</v>
      </c>
      <c r="W1261" s="158" t="str">
        <f t="shared" si="689"/>
        <v>08:00 14:00</v>
      </c>
      <c r="X1261" s="159" t="e">
        <f>HLOOKUP(SEARCH("2",$M1261)-1,$Q$3:$V1261,$P1261+1,FALSE)</f>
        <v>#VALUE!</v>
      </c>
      <c r="Y1261" s="160" t="e">
        <f t="shared" si="690"/>
        <v>#VALUE!</v>
      </c>
      <c r="Z1261" s="161" t="e">
        <f t="shared" si="691"/>
        <v>#VALUE!</v>
      </c>
      <c r="AA1261" s="158" t="str">
        <f t="shared" si="692"/>
        <v>выходной</v>
      </c>
      <c r="AB1261" s="159">
        <f>HLOOKUP(SEARCH("3",$M1261)-1,$Q$3:$V1261,$P1261+1,FALSE)</f>
        <v>12</v>
      </c>
      <c r="AC1261" s="160" t="str">
        <f t="shared" si="693"/>
        <v>08:00 14:00|08:00 14:00</v>
      </c>
      <c r="AD1261" s="161" t="str">
        <f t="shared" si="694"/>
        <v>08:00 14:00</v>
      </c>
      <c r="AE1261" s="158" t="str">
        <f t="shared" si="695"/>
        <v>08:00 14:00</v>
      </c>
      <c r="AF1261" s="159" t="e">
        <f>HLOOKUP(SEARCH("4",$M1261)-1,$Q$3:$V1261,$P1261+1,FALSE)</f>
        <v>#VALUE!</v>
      </c>
      <c r="AG1261" s="161" t="e">
        <f t="shared" si="696"/>
        <v>#VALUE!</v>
      </c>
      <c r="AH1261" s="161" t="e">
        <f t="shared" si="697"/>
        <v>#VALUE!</v>
      </c>
      <c r="AI1261" s="158" t="str">
        <f t="shared" si="698"/>
        <v>выходной</v>
      </c>
      <c r="AJ1261" s="159">
        <f>HLOOKUP(SEARCH("5",$M1261)-1,$Q$3:$V1261,$P1261+1,FALSE)</f>
        <v>24</v>
      </c>
      <c r="AK1261" s="161" t="str">
        <f t="shared" si="699"/>
        <v>08:00 14:00</v>
      </c>
      <c r="AL1261" s="161" t="e">
        <f t="shared" si="700"/>
        <v>#VALUE!</v>
      </c>
      <c r="AM1261" s="158" t="str">
        <f t="shared" si="701"/>
        <v>08:00 14:00</v>
      </c>
      <c r="AN1261" s="159" t="e">
        <f>HLOOKUP(SEARCH("6",$M1261)-1,$Q$3:$V1261,$P1261+1,FALSE)</f>
        <v>#VALUE!</v>
      </c>
      <c r="AO1261" s="161" t="e">
        <f t="shared" si="702"/>
        <v>#VALUE!</v>
      </c>
      <c r="AP1261" s="161" t="e">
        <f t="shared" si="703"/>
        <v>#VALUE!</v>
      </c>
      <c r="AQ1261" s="162" t="str">
        <f t="shared" si="704"/>
        <v>выходной</v>
      </c>
      <c r="AR1261" s="163" t="e">
        <f>HLOOKUP(SEARCH("7",$M1261)-1,$Q$3:$V1261,$P1261+1,FALSE)</f>
        <v>#VALUE!</v>
      </c>
      <c r="AS1261" s="164" t="str">
        <f t="shared" si="705"/>
        <v>выходной</v>
      </c>
      <c r="AT1261" s="142"/>
      <c r="AU1261" s="11" t="str">
        <f>IF(ISERROR(VLOOKUP(B1261,'РЕОРГ 2008'!$A:$B,2,FALSE)),"",VLOOKUP(B1261,'РЕОРГ 2008'!$A:$B,2,FALSE))</f>
        <v/>
      </c>
      <c r="AV1261" s="12" t="str">
        <f t="shared" si="706"/>
        <v>Опер.касса №4423/040</v>
      </c>
      <c r="AW1261" s="31" t="e">
        <f>LEFT(#REF!,2)</f>
        <v>#REF!</v>
      </c>
      <c r="AX1261" s="12" t="str">
        <f t="shared" si="684"/>
        <v>4423/040</v>
      </c>
      <c r="AZ1261" t="str">
        <f>IF(ISERROR(VLOOKUP(B1261,'РЕОРГ 01.08.2009'!$A:$B,2,FALSE)),"",VLOOKUP(B1261,'РЕОРГ 01.08.2009'!$A:$B,2,FALSE))</f>
        <v/>
      </c>
      <c r="BA1261" s="12" t="str">
        <f t="shared" si="679"/>
        <v>Опер.касса №4423/040</v>
      </c>
      <c r="BB1261" t="e">
        <f>LEFT(#REF!,2)</f>
        <v>#REF!</v>
      </c>
      <c r="BC1261" s="12" t="str">
        <f t="shared" si="685"/>
        <v>4423/040</v>
      </c>
      <c r="BE1261" t="str">
        <f>IF(ISERROR(VLOOKUP(B1261,'РЕОРГ 01.10.2009'!A:C,3,FALSE)),"",VLOOKUP(B1261,'РЕОРГ 01.10.2009'!A:C,3,FALSE))</f>
        <v/>
      </c>
      <c r="BF1261" s="12" t="str">
        <f t="shared" si="680"/>
        <v>Опер.касса №4423/040</v>
      </c>
      <c r="BG1261" t="e">
        <f>LEFT(#REF!,2)</f>
        <v>#REF!</v>
      </c>
      <c r="BH1261" s="12" t="str">
        <f t="shared" si="686"/>
        <v>4423/040</v>
      </c>
      <c r="BJ1261" t="str">
        <f>IF(ISERROR(VLOOKUP($B1261,'РЕОРГ 01.05.2010'!A:B,2,FALSE)),"",VLOOKUP($B1261,'РЕОРГ 01.05.2010'!A:B,2,FALSE))</f>
        <v/>
      </c>
      <c r="BK1261" s="12" t="str">
        <f t="shared" si="681"/>
        <v>Опер.касса №4423/040</v>
      </c>
      <c r="BL1261" t="e">
        <f>LEFT(#REF!,2)</f>
        <v>#REF!</v>
      </c>
      <c r="BM1261" s="12" t="str">
        <f t="shared" si="687"/>
        <v>4423/040</v>
      </c>
      <c r="BO1261" t="str">
        <f>IF(ISERROR(VLOOKUP($B1261,'РЕОРГ 01.08.2010'!A:B,2,FALSE)),"",VLOOKUP($B1261,'РЕОРГ 01.08.2010'!A:B,2,FALSE))</f>
        <v/>
      </c>
      <c r="BP1261" s="12" t="str">
        <f t="shared" si="682"/>
        <v>Опер.касса №4423/040</v>
      </c>
      <c r="BQ1261" t="e">
        <f>LEFT(#REF!,2)</f>
        <v>#REF!</v>
      </c>
      <c r="BR1261" s="12" t="str">
        <f t="shared" si="688"/>
        <v>4423/040</v>
      </c>
    </row>
    <row r="1262" spans="1:70" ht="12.75" customHeight="1">
      <c r="A1262" t="str">
        <f t="shared" si="683"/>
        <v>4423/041</v>
      </c>
      <c r="B1262" s="133">
        <v>1382</v>
      </c>
      <c r="C1262" s="1" t="s">
        <v>704</v>
      </c>
      <c r="D1262" s="32" t="s">
        <v>1931</v>
      </c>
      <c r="E1262" s="1" t="s">
        <v>705</v>
      </c>
      <c r="F1262" s="1" t="s">
        <v>5684</v>
      </c>
      <c r="G1262" s="1" t="s">
        <v>706</v>
      </c>
      <c r="H1262" s="1" t="s">
        <v>707</v>
      </c>
      <c r="I1262" s="1" t="s">
        <v>11332</v>
      </c>
      <c r="J1262" s="1"/>
      <c r="K1262" s="1">
        <v>0.25</v>
      </c>
      <c r="L1262" s="32" t="s">
        <v>4049</v>
      </c>
      <c r="M1262" s="8" t="s">
        <v>12070</v>
      </c>
      <c r="N1262" s="2" t="s">
        <v>12086</v>
      </c>
      <c r="O1262" s="173"/>
      <c r="P1262" s="168">
        <f t="shared" si="713"/>
        <v>1259</v>
      </c>
      <c r="Q1262" s="138">
        <f t="shared" si="707"/>
        <v>12</v>
      </c>
      <c r="R1262" s="138" t="e">
        <f t="shared" si="708"/>
        <v>#VALUE!</v>
      </c>
      <c r="S1262" s="138" t="e">
        <f t="shared" si="709"/>
        <v>#VALUE!</v>
      </c>
      <c r="T1262" s="138" t="e">
        <f t="shared" si="710"/>
        <v>#VALUE!</v>
      </c>
      <c r="U1262" s="138" t="e">
        <f t="shared" si="711"/>
        <v>#VALUE!</v>
      </c>
      <c r="V1262" s="138" t="e">
        <f t="shared" si="712"/>
        <v>#VALUE!</v>
      </c>
      <c r="W1262" s="158" t="str">
        <f t="shared" si="689"/>
        <v>08:00 12:00</v>
      </c>
      <c r="X1262" s="159" t="e">
        <f>HLOOKUP(SEARCH("2",$M1262)-1,$Q$3:$V1262,$P1262+1,FALSE)</f>
        <v>#VALUE!</v>
      </c>
      <c r="Y1262" s="160" t="e">
        <f t="shared" si="690"/>
        <v>#VALUE!</v>
      </c>
      <c r="Z1262" s="161" t="e">
        <f t="shared" si="691"/>
        <v>#VALUE!</v>
      </c>
      <c r="AA1262" s="158" t="str">
        <f t="shared" si="692"/>
        <v>выходной</v>
      </c>
      <c r="AB1262" s="159" t="e">
        <f>HLOOKUP(SEARCH("3",$M1262)-1,$Q$3:$V1262,$P1262+1,FALSE)</f>
        <v>#VALUE!</v>
      </c>
      <c r="AC1262" s="160" t="e">
        <f t="shared" si="693"/>
        <v>#VALUE!</v>
      </c>
      <c r="AD1262" s="161" t="e">
        <f t="shared" si="694"/>
        <v>#VALUE!</v>
      </c>
      <c r="AE1262" s="158" t="str">
        <f t="shared" si="695"/>
        <v>выходной</v>
      </c>
      <c r="AF1262" s="159" t="e">
        <f>HLOOKUP(SEARCH("4",$M1262)-1,$Q$3:$V1262,$P1262+1,FALSE)</f>
        <v>#VALUE!</v>
      </c>
      <c r="AG1262" s="161" t="e">
        <f t="shared" si="696"/>
        <v>#VALUE!</v>
      </c>
      <c r="AH1262" s="161" t="e">
        <f t="shared" si="697"/>
        <v>#VALUE!</v>
      </c>
      <c r="AI1262" s="158" t="str">
        <f t="shared" si="698"/>
        <v>выходной</v>
      </c>
      <c r="AJ1262" s="159">
        <f>HLOOKUP(SEARCH("5",$M1262)-1,$Q$3:$V1262,$P1262+1,FALSE)</f>
        <v>12</v>
      </c>
      <c r="AK1262" s="161" t="str">
        <f t="shared" si="699"/>
        <v>08:00 12:00</v>
      </c>
      <c r="AL1262" s="161" t="e">
        <f t="shared" si="700"/>
        <v>#VALUE!</v>
      </c>
      <c r="AM1262" s="158" t="str">
        <f t="shared" si="701"/>
        <v>08:00 12:00</v>
      </c>
      <c r="AN1262" s="159" t="e">
        <f>HLOOKUP(SEARCH("6",$M1262)-1,$Q$3:$V1262,$P1262+1,FALSE)</f>
        <v>#VALUE!</v>
      </c>
      <c r="AO1262" s="161" t="e">
        <f t="shared" si="702"/>
        <v>#VALUE!</v>
      </c>
      <c r="AP1262" s="161" t="e">
        <f t="shared" si="703"/>
        <v>#VALUE!</v>
      </c>
      <c r="AQ1262" s="162" t="str">
        <f t="shared" si="704"/>
        <v>выходной</v>
      </c>
      <c r="AR1262" s="163" t="e">
        <f>HLOOKUP(SEARCH("7",$M1262)-1,$Q$3:$V1262,$P1262+1,FALSE)</f>
        <v>#VALUE!</v>
      </c>
      <c r="AS1262" s="164" t="str">
        <f t="shared" si="705"/>
        <v>выходной</v>
      </c>
      <c r="AT1262" s="142"/>
      <c r="AU1262" s="11" t="str">
        <f>IF(ISERROR(VLOOKUP(B1262,'РЕОРГ 2008'!$A:$B,2,FALSE)),"",VLOOKUP(B1262,'РЕОРГ 2008'!$A:$B,2,FALSE))</f>
        <v/>
      </c>
      <c r="AV1262" s="12" t="str">
        <f t="shared" si="706"/>
        <v>Опер.касса №4423/041</v>
      </c>
      <c r="AW1262" s="31" t="e">
        <f>LEFT(#REF!,2)</f>
        <v>#REF!</v>
      </c>
      <c r="AX1262" s="12" t="str">
        <f t="shared" si="684"/>
        <v>4423/041</v>
      </c>
      <c r="AZ1262" t="str">
        <f>IF(ISERROR(VLOOKUP(B1262,'РЕОРГ 01.08.2009'!$A:$B,2,FALSE)),"",VLOOKUP(B1262,'РЕОРГ 01.08.2009'!$A:$B,2,FALSE))</f>
        <v/>
      </c>
      <c r="BA1262" s="12" t="str">
        <f t="shared" si="679"/>
        <v>Опер.касса №4423/041</v>
      </c>
      <c r="BB1262" t="e">
        <f>LEFT(#REF!,2)</f>
        <v>#REF!</v>
      </c>
      <c r="BC1262" s="12" t="str">
        <f t="shared" si="685"/>
        <v>4423/041</v>
      </c>
      <c r="BE1262" t="str">
        <f>IF(ISERROR(VLOOKUP(B1262,'РЕОРГ 01.10.2009'!A:C,3,FALSE)),"",VLOOKUP(B1262,'РЕОРГ 01.10.2009'!A:C,3,FALSE))</f>
        <v/>
      </c>
      <c r="BF1262" s="12" t="str">
        <f t="shared" si="680"/>
        <v>Опер.касса №4423/041</v>
      </c>
      <c r="BG1262" t="e">
        <f>LEFT(#REF!,2)</f>
        <v>#REF!</v>
      </c>
      <c r="BH1262" s="12" t="str">
        <f t="shared" si="686"/>
        <v>4423/041</v>
      </c>
      <c r="BJ1262" t="str">
        <f>IF(ISERROR(VLOOKUP($B1262,'РЕОРГ 01.05.2010'!A:B,2,FALSE)),"",VLOOKUP($B1262,'РЕОРГ 01.05.2010'!A:B,2,FALSE))</f>
        <v/>
      </c>
      <c r="BK1262" s="12" t="str">
        <f t="shared" si="681"/>
        <v>Опер.касса №4423/041</v>
      </c>
      <c r="BL1262" t="e">
        <f>LEFT(#REF!,2)</f>
        <v>#REF!</v>
      </c>
      <c r="BM1262" s="12" t="str">
        <f t="shared" si="687"/>
        <v>4423/041</v>
      </c>
      <c r="BO1262" t="str">
        <f>IF(ISERROR(VLOOKUP($B1262,'РЕОРГ 01.08.2010'!A:B,2,FALSE)),"",VLOOKUP($B1262,'РЕОРГ 01.08.2010'!A:B,2,FALSE))</f>
        <v/>
      </c>
      <c r="BP1262" s="12" t="str">
        <f t="shared" si="682"/>
        <v>Опер.касса №4423/041</v>
      </c>
      <c r="BQ1262" t="e">
        <f>LEFT(#REF!,2)</f>
        <v>#REF!</v>
      </c>
      <c r="BR1262" s="12" t="str">
        <f t="shared" si="688"/>
        <v>4423/041</v>
      </c>
    </row>
    <row r="1263" spans="1:70" ht="12.75" customHeight="1">
      <c r="A1263" t="str">
        <f t="shared" si="683"/>
        <v>4423/042</v>
      </c>
      <c r="B1263" s="133">
        <v>1383</v>
      </c>
      <c r="C1263" s="1" t="s">
        <v>708</v>
      </c>
      <c r="D1263" s="32" t="s">
        <v>1931</v>
      </c>
      <c r="E1263" s="1" t="s">
        <v>709</v>
      </c>
      <c r="F1263" s="1" t="s">
        <v>5684</v>
      </c>
      <c r="G1263" s="1" t="s">
        <v>710</v>
      </c>
      <c r="H1263" s="1" t="s">
        <v>711</v>
      </c>
      <c r="I1263" s="1" t="s">
        <v>13071</v>
      </c>
      <c r="J1263" s="1"/>
      <c r="K1263" s="1">
        <v>0.25</v>
      </c>
      <c r="L1263" s="32" t="s">
        <v>4049</v>
      </c>
      <c r="M1263" s="8" t="s">
        <v>11929</v>
      </c>
      <c r="N1263" s="2" t="s">
        <v>11906</v>
      </c>
      <c r="O1263" s="173"/>
      <c r="P1263" s="168">
        <f t="shared" si="713"/>
        <v>1260</v>
      </c>
      <c r="Q1263" s="138">
        <f t="shared" si="707"/>
        <v>12</v>
      </c>
      <c r="R1263" s="138" t="e">
        <f t="shared" si="708"/>
        <v>#VALUE!</v>
      </c>
      <c r="S1263" s="138" t="e">
        <f t="shared" si="709"/>
        <v>#VALUE!</v>
      </c>
      <c r="T1263" s="138" t="e">
        <f t="shared" si="710"/>
        <v>#VALUE!</v>
      </c>
      <c r="U1263" s="138" t="e">
        <f t="shared" si="711"/>
        <v>#VALUE!</v>
      </c>
      <c r="V1263" s="138" t="e">
        <f t="shared" si="712"/>
        <v>#VALUE!</v>
      </c>
      <c r="W1263" s="158" t="str">
        <f t="shared" si="689"/>
        <v>09:00 13:00</v>
      </c>
      <c r="X1263" s="159" t="e">
        <f>HLOOKUP(SEARCH("2",$M1263)-1,$Q$3:$V1263,$P1263+1,FALSE)</f>
        <v>#VALUE!</v>
      </c>
      <c r="Y1263" s="160" t="e">
        <f t="shared" si="690"/>
        <v>#VALUE!</v>
      </c>
      <c r="Z1263" s="161" t="e">
        <f t="shared" si="691"/>
        <v>#VALUE!</v>
      </c>
      <c r="AA1263" s="158" t="str">
        <f t="shared" si="692"/>
        <v>выходной</v>
      </c>
      <c r="AB1263" s="159">
        <f>HLOOKUP(SEARCH("3",$M1263)-1,$Q$3:$V1263,$P1263+1,FALSE)</f>
        <v>12</v>
      </c>
      <c r="AC1263" s="160" t="str">
        <f t="shared" si="693"/>
        <v>09:00 13:00</v>
      </c>
      <c r="AD1263" s="161" t="e">
        <f t="shared" si="694"/>
        <v>#VALUE!</v>
      </c>
      <c r="AE1263" s="158" t="str">
        <f t="shared" si="695"/>
        <v>09:00 13:00</v>
      </c>
      <c r="AF1263" s="159" t="e">
        <f>HLOOKUP(SEARCH("4",$M1263)-1,$Q$3:$V1263,$P1263+1,FALSE)</f>
        <v>#VALUE!</v>
      </c>
      <c r="AG1263" s="161" t="e">
        <f t="shared" si="696"/>
        <v>#VALUE!</v>
      </c>
      <c r="AH1263" s="161" t="e">
        <f t="shared" si="697"/>
        <v>#VALUE!</v>
      </c>
      <c r="AI1263" s="158" t="str">
        <f t="shared" si="698"/>
        <v>выходной</v>
      </c>
      <c r="AJ1263" s="159" t="e">
        <f>HLOOKUP(SEARCH("5",$M1263)-1,$Q$3:$V1263,$P1263+1,FALSE)</f>
        <v>#VALUE!</v>
      </c>
      <c r="AK1263" s="161" t="e">
        <f t="shared" si="699"/>
        <v>#VALUE!</v>
      </c>
      <c r="AL1263" s="161" t="e">
        <f t="shared" si="700"/>
        <v>#VALUE!</v>
      </c>
      <c r="AM1263" s="158" t="str">
        <f t="shared" si="701"/>
        <v>выходной</v>
      </c>
      <c r="AN1263" s="159" t="e">
        <f>HLOOKUP(SEARCH("6",$M1263)-1,$Q$3:$V1263,$P1263+1,FALSE)</f>
        <v>#VALUE!</v>
      </c>
      <c r="AO1263" s="161" t="e">
        <f t="shared" si="702"/>
        <v>#VALUE!</v>
      </c>
      <c r="AP1263" s="161" t="e">
        <f t="shared" si="703"/>
        <v>#VALUE!</v>
      </c>
      <c r="AQ1263" s="162" t="str">
        <f t="shared" si="704"/>
        <v>выходной</v>
      </c>
      <c r="AR1263" s="163" t="e">
        <f>HLOOKUP(SEARCH("7",$M1263)-1,$Q$3:$V1263,$P1263+1,FALSE)</f>
        <v>#VALUE!</v>
      </c>
      <c r="AS1263" s="164" t="str">
        <f t="shared" si="705"/>
        <v>выходной</v>
      </c>
      <c r="AT1263" s="142"/>
      <c r="AU1263" s="11" t="str">
        <f>IF(ISERROR(VLOOKUP(B1263,'РЕОРГ 2008'!$A:$B,2,FALSE)),"",VLOOKUP(B1263,'РЕОРГ 2008'!$A:$B,2,FALSE))</f>
        <v/>
      </c>
      <c r="AV1263" s="12" t="str">
        <f t="shared" si="706"/>
        <v>Опер.касса №4423/042</v>
      </c>
      <c r="AW1263" s="31" t="e">
        <f>LEFT(#REF!,2)</f>
        <v>#REF!</v>
      </c>
      <c r="AX1263" s="12" t="str">
        <f t="shared" si="684"/>
        <v>4423/042</v>
      </c>
      <c r="AZ1263" t="str">
        <f>IF(ISERROR(VLOOKUP(B1263,'РЕОРГ 01.08.2009'!$A:$B,2,FALSE)),"",VLOOKUP(B1263,'РЕОРГ 01.08.2009'!$A:$B,2,FALSE))</f>
        <v/>
      </c>
      <c r="BA1263" s="12" t="str">
        <f t="shared" si="679"/>
        <v>Опер.касса №4423/042</v>
      </c>
      <c r="BB1263" t="e">
        <f>LEFT(#REF!,2)</f>
        <v>#REF!</v>
      </c>
      <c r="BC1263" s="12" t="str">
        <f t="shared" si="685"/>
        <v>4423/042</v>
      </c>
      <c r="BE1263" t="str">
        <f>IF(ISERROR(VLOOKUP(B1263,'РЕОРГ 01.10.2009'!A:C,3,FALSE)),"",VLOOKUP(B1263,'РЕОРГ 01.10.2009'!A:C,3,FALSE))</f>
        <v/>
      </c>
      <c r="BF1263" s="12" t="str">
        <f t="shared" si="680"/>
        <v>Опер.касса №4423/042</v>
      </c>
      <c r="BG1263" t="e">
        <f>LEFT(#REF!,2)</f>
        <v>#REF!</v>
      </c>
      <c r="BH1263" s="12" t="str">
        <f t="shared" si="686"/>
        <v>4423/042</v>
      </c>
      <c r="BJ1263" t="str">
        <f>IF(ISERROR(VLOOKUP($B1263,'РЕОРГ 01.05.2010'!A:B,2,FALSE)),"",VLOOKUP($B1263,'РЕОРГ 01.05.2010'!A:B,2,FALSE))</f>
        <v/>
      </c>
      <c r="BK1263" s="12" t="str">
        <f t="shared" si="681"/>
        <v>Опер.касса №4423/042</v>
      </c>
      <c r="BL1263" t="e">
        <f>LEFT(#REF!,2)</f>
        <v>#REF!</v>
      </c>
      <c r="BM1263" s="12" t="str">
        <f t="shared" si="687"/>
        <v>4423/042</v>
      </c>
      <c r="BO1263" t="str">
        <f>IF(ISERROR(VLOOKUP($B1263,'РЕОРГ 01.08.2010'!A:B,2,FALSE)),"",VLOOKUP($B1263,'РЕОРГ 01.08.2010'!A:B,2,FALSE))</f>
        <v/>
      </c>
      <c r="BP1263" s="12" t="str">
        <f t="shared" si="682"/>
        <v>Опер.касса №4423/042</v>
      </c>
      <c r="BQ1263" t="e">
        <f>LEFT(#REF!,2)</f>
        <v>#REF!</v>
      </c>
      <c r="BR1263" s="12" t="str">
        <f t="shared" si="688"/>
        <v>4423/042</v>
      </c>
    </row>
    <row r="1264" spans="1:70" ht="12.75" customHeight="1">
      <c r="A1264" t="str">
        <f t="shared" si="683"/>
        <v>4423/043</v>
      </c>
      <c r="B1264" s="133">
        <v>2608</v>
      </c>
      <c r="C1264" s="1" t="s">
        <v>11519</v>
      </c>
      <c r="D1264" s="32" t="s">
        <v>11368</v>
      </c>
      <c r="E1264" s="1" t="s">
        <v>264</v>
      </c>
      <c r="F1264" s="1" t="s">
        <v>5684</v>
      </c>
      <c r="G1264" s="1" t="s">
        <v>265</v>
      </c>
      <c r="H1264" s="1" t="s">
        <v>11520</v>
      </c>
      <c r="I1264" s="1" t="s">
        <v>11521</v>
      </c>
      <c r="J1264" s="1"/>
      <c r="K1264" s="1">
        <v>5</v>
      </c>
      <c r="L1264" s="32" t="s">
        <v>4051</v>
      </c>
      <c r="M1264" s="8" t="s">
        <v>11771</v>
      </c>
      <c r="N1264" s="2" t="s">
        <v>11998</v>
      </c>
      <c r="O1264" s="173"/>
      <c r="P1264" s="168">
        <f t="shared" si="713"/>
        <v>1261</v>
      </c>
      <c r="Q1264" s="138">
        <f t="shared" si="707"/>
        <v>25</v>
      </c>
      <c r="R1264" s="138">
        <f t="shared" si="708"/>
        <v>50</v>
      </c>
      <c r="S1264" s="138">
        <f t="shared" si="709"/>
        <v>75</v>
      </c>
      <c r="T1264" s="138">
        <f t="shared" si="710"/>
        <v>100</v>
      </c>
      <c r="U1264" s="138" t="e">
        <f t="shared" si="711"/>
        <v>#VALUE!</v>
      </c>
      <c r="V1264" s="138" t="e">
        <f t="shared" si="712"/>
        <v>#VALUE!</v>
      </c>
      <c r="W1264" s="158" t="str">
        <f t="shared" si="689"/>
        <v>08:00 17:00(12:00 13:00)</v>
      </c>
      <c r="X1264" s="159">
        <f>HLOOKUP(SEARCH("2",$M1264)-1,$Q$3:$V1264,$P1264+1,FALSE)</f>
        <v>25</v>
      </c>
      <c r="Y1264" s="160" t="str">
        <f t="shared" si="690"/>
        <v>08:00 17:00(12:00 13:00)|08:00 17:00(12:00 13:00)|08:00 17:00(12:00 13:00)|08:00 17:00(12:00 13:00)</v>
      </c>
      <c r="Z1264" s="161" t="str">
        <f t="shared" si="691"/>
        <v>08:00 17:00(12:00 13:00)</v>
      </c>
      <c r="AA1264" s="158" t="str">
        <f t="shared" si="692"/>
        <v>08:00 17:00(12:00 13:00)</v>
      </c>
      <c r="AB1264" s="159">
        <f>HLOOKUP(SEARCH("3",$M1264)-1,$Q$3:$V1264,$P1264+1,FALSE)</f>
        <v>50</v>
      </c>
      <c r="AC1264" s="160" t="str">
        <f t="shared" si="693"/>
        <v>08:00 17:00(12:00 13:00)|08:00 17:00(12:00 13:00)|08:00 17:00(12:00 13:00)</v>
      </c>
      <c r="AD1264" s="161" t="str">
        <f t="shared" si="694"/>
        <v>08:00 17:00(12:00 13:00)</v>
      </c>
      <c r="AE1264" s="158" t="str">
        <f t="shared" si="695"/>
        <v>08:00 17:00(12:00 13:00)</v>
      </c>
      <c r="AF1264" s="159">
        <f>HLOOKUP(SEARCH("4",$M1264)-1,$Q$3:$V1264,$P1264+1,FALSE)</f>
        <v>75</v>
      </c>
      <c r="AG1264" s="161" t="str">
        <f t="shared" si="696"/>
        <v>08:00 17:00(12:00 13:00)|08:00 17:00(12:00 13:00)</v>
      </c>
      <c r="AH1264" s="161" t="str">
        <f t="shared" si="697"/>
        <v>08:00 17:00(12:00 13:00)</v>
      </c>
      <c r="AI1264" s="158" t="str">
        <f t="shared" si="698"/>
        <v>08:00 17:00(12:00 13:00)</v>
      </c>
      <c r="AJ1264" s="159">
        <f>HLOOKUP(SEARCH("5",$M1264)-1,$Q$3:$V1264,$P1264+1,FALSE)</f>
        <v>100</v>
      </c>
      <c r="AK1264" s="161" t="str">
        <f t="shared" si="699"/>
        <v>08:00 17:00(12:00 13:00)</v>
      </c>
      <c r="AL1264" s="161" t="e">
        <f t="shared" si="700"/>
        <v>#VALUE!</v>
      </c>
      <c r="AM1264" s="158" t="str">
        <f t="shared" si="701"/>
        <v>08:00 17:00(12:00 13:00)</v>
      </c>
      <c r="AN1264" s="159" t="e">
        <f>HLOOKUP(SEARCH("6",$M1264)-1,$Q$3:$V1264,$P1264+1,FALSE)</f>
        <v>#VALUE!</v>
      </c>
      <c r="AO1264" s="161" t="e">
        <f t="shared" si="702"/>
        <v>#VALUE!</v>
      </c>
      <c r="AP1264" s="161" t="e">
        <f t="shared" si="703"/>
        <v>#VALUE!</v>
      </c>
      <c r="AQ1264" s="162" t="str">
        <f t="shared" si="704"/>
        <v>выходной</v>
      </c>
      <c r="AR1264" s="163" t="e">
        <f>HLOOKUP(SEARCH("7",$M1264)-1,$Q$3:$V1264,$P1264+1,FALSE)</f>
        <v>#VALUE!</v>
      </c>
      <c r="AS1264" s="164" t="str">
        <f t="shared" si="705"/>
        <v>выходной</v>
      </c>
      <c r="AT1264" s="142"/>
      <c r="AU1264" s="11" t="str">
        <f>IF(ISERROR(VLOOKUP(B1264,'РЕОРГ 2008'!$A:$B,2,FALSE)),"",VLOOKUP(B1264,'РЕОРГ 2008'!$A:$B,2,FALSE))</f>
        <v/>
      </c>
      <c r="AV1264" s="12" t="str">
        <f t="shared" si="706"/>
        <v>Опер.офис №4423/043</v>
      </c>
      <c r="AW1264" s="31" t="e">
        <f>LEFT(#REF!,2)</f>
        <v>#REF!</v>
      </c>
      <c r="AX1264" s="12" t="str">
        <f t="shared" si="684"/>
        <v>4423/043</v>
      </c>
      <c r="AZ1264" t="str">
        <f>IF(ISERROR(VLOOKUP(B1264,'РЕОРГ 01.08.2009'!$A:$B,2,FALSE)),"",VLOOKUP(B1264,'РЕОРГ 01.08.2009'!$A:$B,2,FALSE))</f>
        <v/>
      </c>
      <c r="BA1264" s="12" t="str">
        <f t="shared" si="679"/>
        <v>Опер.офис №4423/043</v>
      </c>
      <c r="BB1264" t="e">
        <f>LEFT(#REF!,2)</f>
        <v>#REF!</v>
      </c>
      <c r="BC1264" s="12" t="str">
        <f t="shared" si="685"/>
        <v>4423/043</v>
      </c>
      <c r="BE1264" t="str">
        <f>IF(ISERROR(VLOOKUP(B1264,'РЕОРГ 01.10.2009'!A:C,3,FALSE)),"",VLOOKUP(B1264,'РЕОРГ 01.10.2009'!A:C,3,FALSE))</f>
        <v/>
      </c>
      <c r="BF1264" s="12" t="str">
        <f t="shared" si="680"/>
        <v>Опер.офис №4423/043</v>
      </c>
      <c r="BG1264" t="e">
        <f>LEFT(#REF!,2)</f>
        <v>#REF!</v>
      </c>
      <c r="BH1264" s="12" t="str">
        <f t="shared" si="686"/>
        <v>4423/043</v>
      </c>
      <c r="BJ1264" t="str">
        <f>IF(ISERROR(VLOOKUP($B1264,'РЕОРГ 01.05.2010'!A:B,2,FALSE)),"",VLOOKUP($B1264,'РЕОРГ 01.05.2010'!A:B,2,FALSE))</f>
        <v/>
      </c>
      <c r="BK1264" s="12" t="str">
        <f t="shared" si="681"/>
        <v>Опер.офис №4423/043</v>
      </c>
      <c r="BL1264" t="e">
        <f>LEFT(#REF!,2)</f>
        <v>#REF!</v>
      </c>
      <c r="BM1264" s="12" t="str">
        <f t="shared" si="687"/>
        <v>4423/043</v>
      </c>
      <c r="BO1264" t="str">
        <f>IF(ISERROR(VLOOKUP($B1264,'РЕОРГ 01.08.2010'!A:B,2,FALSE)),"",VLOOKUP($B1264,'РЕОРГ 01.08.2010'!A:B,2,FALSE))</f>
        <v/>
      </c>
      <c r="BP1264" s="12" t="str">
        <f t="shared" si="682"/>
        <v>Опер.офис №4423/043</v>
      </c>
      <c r="BQ1264" t="e">
        <f>LEFT(#REF!,2)</f>
        <v>#REF!</v>
      </c>
      <c r="BR1264" s="12" t="str">
        <f t="shared" si="688"/>
        <v>4423/043</v>
      </c>
    </row>
    <row r="1265" spans="1:70" ht="12.75" customHeight="1">
      <c r="A1265" t="str">
        <f t="shared" si="683"/>
        <v>4423/05</v>
      </c>
      <c r="B1265" s="133">
        <v>1384</v>
      </c>
      <c r="C1265" s="1" t="s">
        <v>712</v>
      </c>
      <c r="D1265" s="32" t="s">
        <v>1931</v>
      </c>
      <c r="E1265" s="1" t="s">
        <v>713</v>
      </c>
      <c r="F1265" s="1" t="s">
        <v>5684</v>
      </c>
      <c r="G1265" s="1" t="s">
        <v>714</v>
      </c>
      <c r="H1265" s="1" t="s">
        <v>715</v>
      </c>
      <c r="I1265" s="1" t="s">
        <v>716</v>
      </c>
      <c r="J1265" s="1"/>
      <c r="K1265" s="1">
        <v>0.5</v>
      </c>
      <c r="L1265" s="32" t="s">
        <v>4049</v>
      </c>
      <c r="M1265" s="8" t="s">
        <v>11991</v>
      </c>
      <c r="N1265" s="2" t="s">
        <v>12513</v>
      </c>
      <c r="O1265" s="173"/>
      <c r="P1265" s="168">
        <f t="shared" si="713"/>
        <v>1262</v>
      </c>
      <c r="Q1265" s="138">
        <f t="shared" si="707"/>
        <v>12</v>
      </c>
      <c r="R1265" s="138">
        <f t="shared" si="708"/>
        <v>24</v>
      </c>
      <c r="S1265" s="138" t="e">
        <f t="shared" si="709"/>
        <v>#VALUE!</v>
      </c>
      <c r="T1265" s="138" t="e">
        <f t="shared" si="710"/>
        <v>#VALUE!</v>
      </c>
      <c r="U1265" s="138" t="e">
        <f t="shared" si="711"/>
        <v>#VALUE!</v>
      </c>
      <c r="V1265" s="138" t="e">
        <f t="shared" si="712"/>
        <v>#VALUE!</v>
      </c>
      <c r="W1265" s="158" t="str">
        <f t="shared" si="689"/>
        <v>08:00 14:00</v>
      </c>
      <c r="X1265" s="159" t="e">
        <f>HLOOKUP(SEARCH("2",$M1265)-1,$Q$3:$V1265,$P1265+1,FALSE)</f>
        <v>#VALUE!</v>
      </c>
      <c r="Y1265" s="160" t="e">
        <f t="shared" si="690"/>
        <v>#VALUE!</v>
      </c>
      <c r="Z1265" s="161" t="e">
        <f t="shared" si="691"/>
        <v>#VALUE!</v>
      </c>
      <c r="AA1265" s="158" t="str">
        <f t="shared" si="692"/>
        <v>выходной</v>
      </c>
      <c r="AB1265" s="159">
        <f>HLOOKUP(SEARCH("3",$M1265)-1,$Q$3:$V1265,$P1265+1,FALSE)</f>
        <v>12</v>
      </c>
      <c r="AC1265" s="160" t="str">
        <f t="shared" si="693"/>
        <v>08:00 14:00|08:00 14:00</v>
      </c>
      <c r="AD1265" s="161" t="str">
        <f t="shared" si="694"/>
        <v>08:00 14:00</v>
      </c>
      <c r="AE1265" s="158" t="str">
        <f t="shared" si="695"/>
        <v>08:00 14:00</v>
      </c>
      <c r="AF1265" s="159" t="e">
        <f>HLOOKUP(SEARCH("4",$M1265)-1,$Q$3:$V1265,$P1265+1,FALSE)</f>
        <v>#VALUE!</v>
      </c>
      <c r="AG1265" s="161" t="e">
        <f t="shared" si="696"/>
        <v>#VALUE!</v>
      </c>
      <c r="AH1265" s="161" t="e">
        <f t="shared" si="697"/>
        <v>#VALUE!</v>
      </c>
      <c r="AI1265" s="158" t="str">
        <f t="shared" si="698"/>
        <v>выходной</v>
      </c>
      <c r="AJ1265" s="159">
        <f>HLOOKUP(SEARCH("5",$M1265)-1,$Q$3:$V1265,$P1265+1,FALSE)</f>
        <v>24</v>
      </c>
      <c r="AK1265" s="161" t="str">
        <f t="shared" si="699"/>
        <v>08:00 14:00</v>
      </c>
      <c r="AL1265" s="161" t="e">
        <f t="shared" si="700"/>
        <v>#VALUE!</v>
      </c>
      <c r="AM1265" s="158" t="str">
        <f t="shared" si="701"/>
        <v>08:00 14:00</v>
      </c>
      <c r="AN1265" s="159" t="e">
        <f>HLOOKUP(SEARCH("6",$M1265)-1,$Q$3:$V1265,$P1265+1,FALSE)</f>
        <v>#VALUE!</v>
      </c>
      <c r="AO1265" s="161" t="e">
        <f t="shared" si="702"/>
        <v>#VALUE!</v>
      </c>
      <c r="AP1265" s="161" t="e">
        <f t="shared" si="703"/>
        <v>#VALUE!</v>
      </c>
      <c r="AQ1265" s="162" t="str">
        <f t="shared" si="704"/>
        <v>выходной</v>
      </c>
      <c r="AR1265" s="163" t="e">
        <f>HLOOKUP(SEARCH("7",$M1265)-1,$Q$3:$V1265,$P1265+1,FALSE)</f>
        <v>#VALUE!</v>
      </c>
      <c r="AS1265" s="164" t="str">
        <f t="shared" si="705"/>
        <v>выходной</v>
      </c>
      <c r="AT1265" s="142"/>
      <c r="AU1265" s="11" t="str">
        <f>IF(ISERROR(VLOOKUP(B1265,'РЕОРГ 2008'!$A:$B,2,FALSE)),"",VLOOKUP(B1265,'РЕОРГ 2008'!$A:$B,2,FALSE))</f>
        <v/>
      </c>
      <c r="AV1265" s="12" t="str">
        <f t="shared" si="706"/>
        <v>Опер.касса №4423/05</v>
      </c>
      <c r="AW1265" s="31" t="e">
        <f>LEFT(#REF!,2)</f>
        <v>#REF!</v>
      </c>
      <c r="AX1265" s="12" t="str">
        <f t="shared" si="684"/>
        <v>4423/05</v>
      </c>
      <c r="AZ1265" t="str">
        <f>IF(ISERROR(VLOOKUP(B1265,'РЕОРГ 01.08.2009'!$A:$B,2,FALSE)),"",VLOOKUP(B1265,'РЕОРГ 01.08.2009'!$A:$B,2,FALSE))</f>
        <v/>
      </c>
      <c r="BA1265" s="12" t="str">
        <f t="shared" si="679"/>
        <v>Опер.касса №4423/05</v>
      </c>
      <c r="BB1265" t="e">
        <f>LEFT(#REF!,2)</f>
        <v>#REF!</v>
      </c>
      <c r="BC1265" s="12" t="str">
        <f t="shared" si="685"/>
        <v>4423/05</v>
      </c>
      <c r="BE1265" t="str">
        <f>IF(ISERROR(VLOOKUP(B1265,'РЕОРГ 01.10.2009'!A:C,3,FALSE)),"",VLOOKUP(B1265,'РЕОРГ 01.10.2009'!A:C,3,FALSE))</f>
        <v/>
      </c>
      <c r="BF1265" s="12" t="str">
        <f t="shared" si="680"/>
        <v>Опер.касса №4423/05</v>
      </c>
      <c r="BG1265" t="e">
        <f>LEFT(#REF!,2)</f>
        <v>#REF!</v>
      </c>
      <c r="BH1265" s="12" t="str">
        <f t="shared" si="686"/>
        <v>4423/05</v>
      </c>
      <c r="BJ1265" t="str">
        <f>IF(ISERROR(VLOOKUP($B1265,'РЕОРГ 01.05.2010'!A:B,2,FALSE)),"",VLOOKUP($B1265,'РЕОРГ 01.05.2010'!A:B,2,FALSE))</f>
        <v/>
      </c>
      <c r="BK1265" s="12" t="str">
        <f t="shared" si="681"/>
        <v>Опер.касса №4423/05</v>
      </c>
      <c r="BL1265" t="e">
        <f>LEFT(#REF!,2)</f>
        <v>#REF!</v>
      </c>
      <c r="BM1265" s="12" t="str">
        <f t="shared" si="687"/>
        <v>4423/05</v>
      </c>
      <c r="BO1265" t="str">
        <f>IF(ISERROR(VLOOKUP($B1265,'РЕОРГ 01.08.2010'!A:B,2,FALSE)),"",VLOOKUP($B1265,'РЕОРГ 01.08.2010'!A:B,2,FALSE))</f>
        <v/>
      </c>
      <c r="BP1265" s="12" t="str">
        <f t="shared" si="682"/>
        <v>Опер.касса №4423/05</v>
      </c>
      <c r="BQ1265" t="e">
        <f>LEFT(#REF!,2)</f>
        <v>#REF!</v>
      </c>
      <c r="BR1265" s="12" t="str">
        <f t="shared" si="688"/>
        <v>4423/05</v>
      </c>
    </row>
    <row r="1266" spans="1:70" ht="12.75" customHeight="1">
      <c r="A1266" t="str">
        <f t="shared" si="683"/>
        <v>4423/06</v>
      </c>
      <c r="B1266" s="133">
        <v>1385</v>
      </c>
      <c r="C1266" s="1" t="s">
        <v>717</v>
      </c>
      <c r="D1266" s="32" t="s">
        <v>1931</v>
      </c>
      <c r="E1266" s="1" t="s">
        <v>718</v>
      </c>
      <c r="F1266" s="1" t="s">
        <v>5684</v>
      </c>
      <c r="G1266" s="1" t="s">
        <v>719</v>
      </c>
      <c r="H1266" s="1" t="s">
        <v>720</v>
      </c>
      <c r="I1266" s="1" t="s">
        <v>721</v>
      </c>
      <c r="J1266" s="1"/>
      <c r="K1266" s="1">
        <v>0.5</v>
      </c>
      <c r="L1266" s="32" t="s">
        <v>4049</v>
      </c>
      <c r="M1266" s="8" t="s">
        <v>11991</v>
      </c>
      <c r="N1266" s="2" t="s">
        <v>12513</v>
      </c>
      <c r="O1266" s="173"/>
      <c r="P1266" s="168">
        <f t="shared" si="713"/>
        <v>1263</v>
      </c>
      <c r="Q1266" s="138">
        <f t="shared" si="707"/>
        <v>12</v>
      </c>
      <c r="R1266" s="138">
        <f t="shared" si="708"/>
        <v>24</v>
      </c>
      <c r="S1266" s="138" t="e">
        <f t="shared" si="709"/>
        <v>#VALUE!</v>
      </c>
      <c r="T1266" s="138" t="e">
        <f t="shared" si="710"/>
        <v>#VALUE!</v>
      </c>
      <c r="U1266" s="138" t="e">
        <f t="shared" si="711"/>
        <v>#VALUE!</v>
      </c>
      <c r="V1266" s="138" t="e">
        <f t="shared" si="712"/>
        <v>#VALUE!</v>
      </c>
      <c r="W1266" s="158" t="str">
        <f t="shared" si="689"/>
        <v>08:00 14:00</v>
      </c>
      <c r="X1266" s="159" t="e">
        <f>HLOOKUP(SEARCH("2",$M1266)-1,$Q$3:$V1266,$P1266+1,FALSE)</f>
        <v>#VALUE!</v>
      </c>
      <c r="Y1266" s="160" t="e">
        <f t="shared" si="690"/>
        <v>#VALUE!</v>
      </c>
      <c r="Z1266" s="161" t="e">
        <f t="shared" si="691"/>
        <v>#VALUE!</v>
      </c>
      <c r="AA1266" s="158" t="str">
        <f t="shared" si="692"/>
        <v>выходной</v>
      </c>
      <c r="AB1266" s="159">
        <f>HLOOKUP(SEARCH("3",$M1266)-1,$Q$3:$V1266,$P1266+1,FALSE)</f>
        <v>12</v>
      </c>
      <c r="AC1266" s="160" t="str">
        <f t="shared" si="693"/>
        <v>08:00 14:00|08:00 14:00</v>
      </c>
      <c r="AD1266" s="161" t="str">
        <f t="shared" si="694"/>
        <v>08:00 14:00</v>
      </c>
      <c r="AE1266" s="158" t="str">
        <f t="shared" si="695"/>
        <v>08:00 14:00</v>
      </c>
      <c r="AF1266" s="159" t="e">
        <f>HLOOKUP(SEARCH("4",$M1266)-1,$Q$3:$V1266,$P1266+1,FALSE)</f>
        <v>#VALUE!</v>
      </c>
      <c r="AG1266" s="161" t="e">
        <f t="shared" si="696"/>
        <v>#VALUE!</v>
      </c>
      <c r="AH1266" s="161" t="e">
        <f t="shared" si="697"/>
        <v>#VALUE!</v>
      </c>
      <c r="AI1266" s="158" t="str">
        <f t="shared" si="698"/>
        <v>выходной</v>
      </c>
      <c r="AJ1266" s="159">
        <f>HLOOKUP(SEARCH("5",$M1266)-1,$Q$3:$V1266,$P1266+1,FALSE)</f>
        <v>24</v>
      </c>
      <c r="AK1266" s="161" t="str">
        <f t="shared" si="699"/>
        <v>08:00 14:00</v>
      </c>
      <c r="AL1266" s="161" t="e">
        <f t="shared" si="700"/>
        <v>#VALUE!</v>
      </c>
      <c r="AM1266" s="158" t="str">
        <f t="shared" si="701"/>
        <v>08:00 14:00</v>
      </c>
      <c r="AN1266" s="159" t="e">
        <f>HLOOKUP(SEARCH("6",$M1266)-1,$Q$3:$V1266,$P1266+1,FALSE)</f>
        <v>#VALUE!</v>
      </c>
      <c r="AO1266" s="161" t="e">
        <f t="shared" si="702"/>
        <v>#VALUE!</v>
      </c>
      <c r="AP1266" s="161" t="e">
        <f t="shared" si="703"/>
        <v>#VALUE!</v>
      </c>
      <c r="AQ1266" s="162" t="str">
        <f t="shared" si="704"/>
        <v>выходной</v>
      </c>
      <c r="AR1266" s="163" t="e">
        <f>HLOOKUP(SEARCH("7",$M1266)-1,$Q$3:$V1266,$P1266+1,FALSE)</f>
        <v>#VALUE!</v>
      </c>
      <c r="AS1266" s="164" t="str">
        <f t="shared" si="705"/>
        <v>выходной</v>
      </c>
      <c r="AT1266" s="142"/>
      <c r="AU1266" s="11" t="str">
        <f>IF(ISERROR(VLOOKUP(B1266,'РЕОРГ 2008'!$A:$B,2,FALSE)),"",VLOOKUP(B1266,'РЕОРГ 2008'!$A:$B,2,FALSE))</f>
        <v/>
      </c>
      <c r="AV1266" s="12" t="str">
        <f t="shared" si="706"/>
        <v>Опер.касса №4423/06</v>
      </c>
      <c r="AW1266" s="31" t="e">
        <f>LEFT(#REF!,2)</f>
        <v>#REF!</v>
      </c>
      <c r="AX1266" s="12" t="str">
        <f t="shared" si="684"/>
        <v>4423/06</v>
      </c>
      <c r="AZ1266" t="str">
        <f>IF(ISERROR(VLOOKUP(B1266,'РЕОРГ 01.08.2009'!$A:$B,2,FALSE)),"",VLOOKUP(B1266,'РЕОРГ 01.08.2009'!$A:$B,2,FALSE))</f>
        <v/>
      </c>
      <c r="BA1266" s="12" t="str">
        <f t="shared" si="679"/>
        <v>Опер.касса №4423/06</v>
      </c>
      <c r="BB1266" t="e">
        <f>LEFT(#REF!,2)</f>
        <v>#REF!</v>
      </c>
      <c r="BC1266" s="12" t="str">
        <f t="shared" si="685"/>
        <v>4423/06</v>
      </c>
      <c r="BE1266" t="str">
        <f>IF(ISERROR(VLOOKUP(B1266,'РЕОРГ 01.10.2009'!A:C,3,FALSE)),"",VLOOKUP(B1266,'РЕОРГ 01.10.2009'!A:C,3,FALSE))</f>
        <v/>
      </c>
      <c r="BF1266" s="12" t="str">
        <f t="shared" si="680"/>
        <v>Опер.касса №4423/06</v>
      </c>
      <c r="BG1266" t="e">
        <f>LEFT(#REF!,2)</f>
        <v>#REF!</v>
      </c>
      <c r="BH1266" s="12" t="str">
        <f t="shared" si="686"/>
        <v>4423/06</v>
      </c>
      <c r="BJ1266" t="str">
        <f>IF(ISERROR(VLOOKUP($B1266,'РЕОРГ 01.05.2010'!A:B,2,FALSE)),"",VLOOKUP($B1266,'РЕОРГ 01.05.2010'!A:B,2,FALSE))</f>
        <v/>
      </c>
      <c r="BK1266" s="12" t="str">
        <f t="shared" si="681"/>
        <v>Опер.касса №4423/06</v>
      </c>
      <c r="BL1266" t="e">
        <f>LEFT(#REF!,2)</f>
        <v>#REF!</v>
      </c>
      <c r="BM1266" s="12" t="str">
        <f t="shared" si="687"/>
        <v>4423/06</v>
      </c>
      <c r="BO1266" t="str">
        <f>IF(ISERROR(VLOOKUP($B1266,'РЕОРГ 01.08.2010'!A:B,2,FALSE)),"",VLOOKUP($B1266,'РЕОРГ 01.08.2010'!A:B,2,FALSE))</f>
        <v/>
      </c>
      <c r="BP1266" s="12" t="str">
        <f t="shared" si="682"/>
        <v>Опер.касса №4423/06</v>
      </c>
      <c r="BQ1266" t="e">
        <f>LEFT(#REF!,2)</f>
        <v>#REF!</v>
      </c>
      <c r="BR1266" s="12" t="str">
        <f t="shared" si="688"/>
        <v>4423/06</v>
      </c>
    </row>
    <row r="1267" spans="1:70" ht="12.75" customHeight="1">
      <c r="A1267" t="str">
        <f t="shared" si="683"/>
        <v>4423/08</v>
      </c>
      <c r="B1267" s="133">
        <v>1386</v>
      </c>
      <c r="C1267" s="1" t="s">
        <v>722</v>
      </c>
      <c r="D1267" s="32" t="s">
        <v>1931</v>
      </c>
      <c r="E1267" s="1" t="s">
        <v>723</v>
      </c>
      <c r="F1267" s="1" t="s">
        <v>5684</v>
      </c>
      <c r="G1267" s="1" t="s">
        <v>724</v>
      </c>
      <c r="H1267" s="1" t="s">
        <v>725</v>
      </c>
      <c r="I1267" s="1" t="s">
        <v>11172</v>
      </c>
      <c r="J1267" s="1"/>
      <c r="K1267" s="1">
        <v>0.5</v>
      </c>
      <c r="L1267" s="32" t="s">
        <v>4051</v>
      </c>
      <c r="M1267" s="8" t="s">
        <v>12347</v>
      </c>
      <c r="N1267" s="2" t="s">
        <v>12153</v>
      </c>
      <c r="O1267" s="173"/>
      <c r="P1267" s="168">
        <f t="shared" si="713"/>
        <v>1264</v>
      </c>
      <c r="Q1267" s="138">
        <f t="shared" si="707"/>
        <v>25</v>
      </c>
      <c r="R1267" s="138">
        <f t="shared" si="708"/>
        <v>50</v>
      </c>
      <c r="S1267" s="138" t="e">
        <f t="shared" si="709"/>
        <v>#VALUE!</v>
      </c>
      <c r="T1267" s="138" t="e">
        <f t="shared" si="710"/>
        <v>#VALUE!</v>
      </c>
      <c r="U1267" s="138" t="e">
        <f t="shared" si="711"/>
        <v>#VALUE!</v>
      </c>
      <c r="V1267" s="138" t="e">
        <f t="shared" si="712"/>
        <v>#VALUE!</v>
      </c>
      <c r="W1267" s="158" t="str">
        <f t="shared" si="689"/>
        <v>выходной</v>
      </c>
      <c r="X1267" s="159" t="e">
        <f>HLOOKUP(SEARCH("2",$M1267)-1,$Q$3:$V1267,$P1267+1,FALSE)</f>
        <v>#VALUE!</v>
      </c>
      <c r="Y1267" s="160" t="e">
        <f t="shared" si="690"/>
        <v>#VALUE!</v>
      </c>
      <c r="Z1267" s="161" t="e">
        <f t="shared" si="691"/>
        <v>#VALUE!</v>
      </c>
      <c r="AA1267" s="158" t="str">
        <f t="shared" si="692"/>
        <v>выходной</v>
      </c>
      <c r="AB1267" s="159" t="e">
        <f>HLOOKUP(SEARCH("3",$M1267)-1,$Q$3:$V1267,$P1267+1,FALSE)</f>
        <v>#N/A</v>
      </c>
      <c r="AC1267" s="160" t="str">
        <f t="shared" si="693"/>
        <v>08:00 16:00(12:00 13:00)</v>
      </c>
      <c r="AD1267" s="161" t="e">
        <f t="shared" si="694"/>
        <v>#VALUE!</v>
      </c>
      <c r="AE1267" s="158" t="str">
        <f t="shared" si="695"/>
        <v>08:00 16:00(12:00 13:00)</v>
      </c>
      <c r="AF1267" s="159" t="e">
        <f>HLOOKUP(SEARCH("4",$M1267)-1,$Q$3:$V1267,$P1267+1,FALSE)</f>
        <v>#VALUE!</v>
      </c>
      <c r="AG1267" s="161" t="e">
        <f t="shared" si="696"/>
        <v>#VALUE!</v>
      </c>
      <c r="AH1267" s="161" t="e">
        <f t="shared" si="697"/>
        <v>#VALUE!</v>
      </c>
      <c r="AI1267" s="158" t="str">
        <f t="shared" si="698"/>
        <v>выходной</v>
      </c>
      <c r="AJ1267" s="159">
        <f>HLOOKUP(SEARCH("5",$M1267)-1,$Q$3:$V1267,$P1267+1,FALSE)</f>
        <v>25</v>
      </c>
      <c r="AK1267" s="161" t="str">
        <f t="shared" si="699"/>
        <v>08:00 16:00(12:00 13:00)|08:00 12:00</v>
      </c>
      <c r="AL1267" s="161" t="str">
        <f t="shared" si="700"/>
        <v>08:00 16:00(12:00 13:00)</v>
      </c>
      <c r="AM1267" s="158" t="str">
        <f t="shared" si="701"/>
        <v>08:00 16:00(12:00 13:00)</v>
      </c>
      <c r="AN1267" s="159">
        <f>HLOOKUP(SEARCH("6",$M1267)-1,$Q$3:$V1267,$P1267+1,FALSE)</f>
        <v>50</v>
      </c>
      <c r="AO1267" s="161" t="str">
        <f t="shared" si="702"/>
        <v>08:00 12:00</v>
      </c>
      <c r="AP1267" s="161" t="e">
        <f t="shared" si="703"/>
        <v>#VALUE!</v>
      </c>
      <c r="AQ1267" s="162" t="str">
        <f t="shared" si="704"/>
        <v>08:00 12:00</v>
      </c>
      <c r="AR1267" s="163" t="e">
        <f>HLOOKUP(SEARCH("7",$M1267)-1,$Q$3:$V1267,$P1267+1,FALSE)</f>
        <v>#VALUE!</v>
      </c>
      <c r="AS1267" s="164" t="str">
        <f t="shared" si="705"/>
        <v>выходной</v>
      </c>
      <c r="AT1267" s="142"/>
      <c r="AU1267" s="11" t="str">
        <f>IF(ISERROR(VLOOKUP(B1267,'РЕОРГ 2008'!$A:$B,2,FALSE)),"",VLOOKUP(B1267,'РЕОРГ 2008'!$A:$B,2,FALSE))</f>
        <v/>
      </c>
      <c r="AV1267" s="12" t="str">
        <f t="shared" si="706"/>
        <v>Опер.касса №4423/08</v>
      </c>
      <c r="AW1267" s="31" t="e">
        <f>LEFT(#REF!,2)</f>
        <v>#REF!</v>
      </c>
      <c r="AX1267" s="12" t="str">
        <f t="shared" si="684"/>
        <v>4423/08</v>
      </c>
      <c r="AZ1267" t="str">
        <f>IF(ISERROR(VLOOKUP(B1267,'РЕОРГ 01.08.2009'!$A:$B,2,FALSE)),"",VLOOKUP(B1267,'РЕОРГ 01.08.2009'!$A:$B,2,FALSE))</f>
        <v/>
      </c>
      <c r="BA1267" s="12" t="str">
        <f t="shared" si="679"/>
        <v>Опер.касса №4423/08</v>
      </c>
      <c r="BB1267" t="e">
        <f>LEFT(#REF!,2)</f>
        <v>#REF!</v>
      </c>
      <c r="BC1267" s="12" t="str">
        <f t="shared" si="685"/>
        <v>4423/08</v>
      </c>
      <c r="BE1267" t="str">
        <f>IF(ISERROR(VLOOKUP(B1267,'РЕОРГ 01.10.2009'!A:C,3,FALSE)),"",VLOOKUP(B1267,'РЕОРГ 01.10.2009'!A:C,3,FALSE))</f>
        <v/>
      </c>
      <c r="BF1267" s="12" t="str">
        <f t="shared" si="680"/>
        <v>Опер.касса №4423/08</v>
      </c>
      <c r="BG1267" t="e">
        <f>LEFT(#REF!,2)</f>
        <v>#REF!</v>
      </c>
      <c r="BH1267" s="12" t="str">
        <f t="shared" si="686"/>
        <v>4423/08</v>
      </c>
      <c r="BJ1267" t="str">
        <f>IF(ISERROR(VLOOKUP($B1267,'РЕОРГ 01.05.2010'!A:B,2,FALSE)),"",VLOOKUP($B1267,'РЕОРГ 01.05.2010'!A:B,2,FALSE))</f>
        <v/>
      </c>
      <c r="BK1267" s="12" t="str">
        <f t="shared" si="681"/>
        <v>Опер.касса №4423/08</v>
      </c>
      <c r="BL1267" t="e">
        <f>LEFT(#REF!,2)</f>
        <v>#REF!</v>
      </c>
      <c r="BM1267" s="12" t="str">
        <f t="shared" si="687"/>
        <v>4423/08</v>
      </c>
      <c r="BO1267" t="str">
        <f>IF(ISERROR(VLOOKUP($B1267,'РЕОРГ 01.08.2010'!A:B,2,FALSE)),"",VLOOKUP($B1267,'РЕОРГ 01.08.2010'!A:B,2,FALSE))</f>
        <v/>
      </c>
      <c r="BP1267" s="12" t="str">
        <f t="shared" si="682"/>
        <v>Опер.касса №4423/08</v>
      </c>
      <c r="BQ1267" t="e">
        <f>LEFT(#REF!,2)</f>
        <v>#REF!</v>
      </c>
      <c r="BR1267" s="12" t="str">
        <f t="shared" si="688"/>
        <v>4423/08</v>
      </c>
    </row>
    <row r="1268" spans="1:70" ht="12.75" customHeight="1">
      <c r="A1268" t="str">
        <f t="shared" si="683"/>
        <v>4423/09</v>
      </c>
      <c r="B1268" s="133">
        <v>1387</v>
      </c>
      <c r="C1268" s="1" t="s">
        <v>726</v>
      </c>
      <c r="D1268" s="32" t="s">
        <v>1931</v>
      </c>
      <c r="E1268" s="1" t="s">
        <v>727</v>
      </c>
      <c r="F1268" s="1" t="s">
        <v>5684</v>
      </c>
      <c r="G1268" s="1" t="s">
        <v>728</v>
      </c>
      <c r="H1268" s="1" t="s">
        <v>729</v>
      </c>
      <c r="I1268" s="1" t="s">
        <v>730</v>
      </c>
      <c r="J1268" s="1"/>
      <c r="K1268" s="1">
        <v>0.75</v>
      </c>
      <c r="L1268" s="32" t="s">
        <v>4049</v>
      </c>
      <c r="M1268" s="8" t="s">
        <v>11991</v>
      </c>
      <c r="N1268" s="2" t="s">
        <v>12467</v>
      </c>
      <c r="O1268" s="173"/>
      <c r="P1268" s="168">
        <f t="shared" si="713"/>
        <v>1265</v>
      </c>
      <c r="Q1268" s="138">
        <f t="shared" si="707"/>
        <v>25</v>
      </c>
      <c r="R1268" s="138">
        <f t="shared" si="708"/>
        <v>50</v>
      </c>
      <c r="S1268" s="138" t="e">
        <f t="shared" si="709"/>
        <v>#VALUE!</v>
      </c>
      <c r="T1268" s="138" t="e">
        <f t="shared" si="710"/>
        <v>#VALUE!</v>
      </c>
      <c r="U1268" s="138" t="e">
        <f t="shared" si="711"/>
        <v>#VALUE!</v>
      </c>
      <c r="V1268" s="138" t="e">
        <f t="shared" si="712"/>
        <v>#VALUE!</v>
      </c>
      <c r="W1268" s="158" t="str">
        <f t="shared" si="689"/>
        <v>08:00 18:00(13:00 14:00)</v>
      </c>
      <c r="X1268" s="159" t="e">
        <f>HLOOKUP(SEARCH("2",$M1268)-1,$Q$3:$V1268,$P1268+1,FALSE)</f>
        <v>#VALUE!</v>
      </c>
      <c r="Y1268" s="160" t="e">
        <f t="shared" si="690"/>
        <v>#VALUE!</v>
      </c>
      <c r="Z1268" s="161" t="e">
        <f t="shared" si="691"/>
        <v>#VALUE!</v>
      </c>
      <c r="AA1268" s="158" t="str">
        <f t="shared" si="692"/>
        <v>выходной</v>
      </c>
      <c r="AB1268" s="159">
        <f>HLOOKUP(SEARCH("3",$M1268)-1,$Q$3:$V1268,$P1268+1,FALSE)</f>
        <v>25</v>
      </c>
      <c r="AC1268" s="160" t="str">
        <f t="shared" si="693"/>
        <v>08:00 18:00(13:00 14:00)|08:00 18:00(13:00 14:00)</v>
      </c>
      <c r="AD1268" s="161" t="str">
        <f t="shared" si="694"/>
        <v>08:00 18:00(13:00 14:00)</v>
      </c>
      <c r="AE1268" s="158" t="str">
        <f t="shared" si="695"/>
        <v>08:00 18:00(13:00 14:00)</v>
      </c>
      <c r="AF1268" s="159" t="e">
        <f>HLOOKUP(SEARCH("4",$M1268)-1,$Q$3:$V1268,$P1268+1,FALSE)</f>
        <v>#VALUE!</v>
      </c>
      <c r="AG1268" s="161" t="e">
        <f t="shared" si="696"/>
        <v>#VALUE!</v>
      </c>
      <c r="AH1268" s="161" t="e">
        <f t="shared" si="697"/>
        <v>#VALUE!</v>
      </c>
      <c r="AI1268" s="158" t="str">
        <f t="shared" si="698"/>
        <v>выходной</v>
      </c>
      <c r="AJ1268" s="159">
        <f>HLOOKUP(SEARCH("5",$M1268)-1,$Q$3:$V1268,$P1268+1,FALSE)</f>
        <v>50</v>
      </c>
      <c r="AK1268" s="161" t="str">
        <f t="shared" si="699"/>
        <v>08:00 18:00(13:00 14:00)</v>
      </c>
      <c r="AL1268" s="161" t="e">
        <f t="shared" si="700"/>
        <v>#VALUE!</v>
      </c>
      <c r="AM1268" s="158" t="str">
        <f t="shared" si="701"/>
        <v>08:00 18:00(13:00 14:00)</v>
      </c>
      <c r="AN1268" s="159" t="e">
        <f>HLOOKUP(SEARCH("6",$M1268)-1,$Q$3:$V1268,$P1268+1,FALSE)</f>
        <v>#VALUE!</v>
      </c>
      <c r="AO1268" s="161" t="e">
        <f t="shared" si="702"/>
        <v>#VALUE!</v>
      </c>
      <c r="AP1268" s="161" t="e">
        <f t="shared" si="703"/>
        <v>#VALUE!</v>
      </c>
      <c r="AQ1268" s="162" t="str">
        <f t="shared" si="704"/>
        <v>выходной</v>
      </c>
      <c r="AR1268" s="163" t="e">
        <f>HLOOKUP(SEARCH("7",$M1268)-1,$Q$3:$V1268,$P1268+1,FALSE)</f>
        <v>#VALUE!</v>
      </c>
      <c r="AS1268" s="164" t="str">
        <f t="shared" si="705"/>
        <v>выходной</v>
      </c>
      <c r="AT1268" s="142"/>
      <c r="AU1268" s="11" t="str">
        <f>IF(ISERROR(VLOOKUP(B1268,'РЕОРГ 2008'!$A:$B,2,FALSE)),"",VLOOKUP(B1268,'РЕОРГ 2008'!$A:$B,2,FALSE))</f>
        <v/>
      </c>
      <c r="AV1268" s="12" t="str">
        <f t="shared" si="706"/>
        <v>Опер.касса №4423/09</v>
      </c>
      <c r="AW1268" s="31" t="e">
        <f>LEFT(#REF!,2)</f>
        <v>#REF!</v>
      </c>
      <c r="AX1268" s="12" t="str">
        <f t="shared" si="684"/>
        <v>4423/09</v>
      </c>
      <c r="AZ1268" t="str">
        <f>IF(ISERROR(VLOOKUP(B1268,'РЕОРГ 01.08.2009'!$A:$B,2,FALSE)),"",VLOOKUP(B1268,'РЕОРГ 01.08.2009'!$A:$B,2,FALSE))</f>
        <v/>
      </c>
      <c r="BA1268" s="12" t="str">
        <f t="shared" si="679"/>
        <v>Опер.касса №4423/09</v>
      </c>
      <c r="BB1268" t="e">
        <f>LEFT(#REF!,2)</f>
        <v>#REF!</v>
      </c>
      <c r="BC1268" s="12" t="str">
        <f t="shared" si="685"/>
        <v>4423/09</v>
      </c>
      <c r="BE1268" t="str">
        <f>IF(ISERROR(VLOOKUP(B1268,'РЕОРГ 01.10.2009'!A:C,3,FALSE)),"",VLOOKUP(B1268,'РЕОРГ 01.10.2009'!A:C,3,FALSE))</f>
        <v/>
      </c>
      <c r="BF1268" s="12" t="str">
        <f t="shared" si="680"/>
        <v>Опер.касса №4423/09</v>
      </c>
      <c r="BG1268" t="e">
        <f>LEFT(#REF!,2)</f>
        <v>#REF!</v>
      </c>
      <c r="BH1268" s="12" t="str">
        <f t="shared" si="686"/>
        <v>4423/09</v>
      </c>
      <c r="BJ1268" t="str">
        <f>IF(ISERROR(VLOOKUP($B1268,'РЕОРГ 01.05.2010'!A:B,2,FALSE)),"",VLOOKUP($B1268,'РЕОРГ 01.05.2010'!A:B,2,FALSE))</f>
        <v/>
      </c>
      <c r="BK1268" s="12" t="str">
        <f t="shared" si="681"/>
        <v>Опер.касса №4423/09</v>
      </c>
      <c r="BL1268" t="e">
        <f>LEFT(#REF!,2)</f>
        <v>#REF!</v>
      </c>
      <c r="BM1268" s="12" t="str">
        <f t="shared" si="687"/>
        <v>4423/09</v>
      </c>
      <c r="BO1268" t="str">
        <f>IF(ISERROR(VLOOKUP($B1268,'РЕОРГ 01.08.2010'!A:B,2,FALSE)),"",VLOOKUP($B1268,'РЕОРГ 01.08.2010'!A:B,2,FALSE))</f>
        <v/>
      </c>
      <c r="BP1268" s="12" t="str">
        <f t="shared" si="682"/>
        <v>Опер.касса №4423/09</v>
      </c>
      <c r="BQ1268" t="e">
        <f>LEFT(#REF!,2)</f>
        <v>#REF!</v>
      </c>
      <c r="BR1268" s="12" t="str">
        <f t="shared" si="688"/>
        <v>4423/09</v>
      </c>
    </row>
    <row r="1269" spans="1:70" ht="12.75" customHeight="1">
      <c r="A1269" t="str">
        <f t="shared" si="683"/>
        <v>5766</v>
      </c>
      <c r="B1269" s="133">
        <v>1398</v>
      </c>
      <c r="C1269" s="1" t="s">
        <v>6611</v>
      </c>
      <c r="D1269" s="32" t="s">
        <v>4491</v>
      </c>
      <c r="E1269" s="1" t="s">
        <v>6612</v>
      </c>
      <c r="F1269" s="1" t="s">
        <v>5684</v>
      </c>
      <c r="G1269" s="1" t="s">
        <v>6613</v>
      </c>
      <c r="H1269" s="1" t="s">
        <v>1702</v>
      </c>
      <c r="I1269" s="1" t="s">
        <v>1599</v>
      </c>
      <c r="J1269" s="1" t="s">
        <v>13010</v>
      </c>
      <c r="K1269" s="1">
        <v>122.75</v>
      </c>
      <c r="L1269" s="32" t="s">
        <v>2043</v>
      </c>
      <c r="M1269" s="8" t="s">
        <v>11773</v>
      </c>
      <c r="N1269" s="2" t="s">
        <v>12514</v>
      </c>
      <c r="O1269" s="173"/>
      <c r="P1269" s="168">
        <f t="shared" si="713"/>
        <v>1266</v>
      </c>
      <c r="Q1269" s="138">
        <f t="shared" si="707"/>
        <v>12</v>
      </c>
      <c r="R1269" s="138">
        <f t="shared" si="708"/>
        <v>24</v>
      </c>
      <c r="S1269" s="138">
        <f t="shared" si="709"/>
        <v>36</v>
      </c>
      <c r="T1269" s="138">
        <f t="shared" si="710"/>
        <v>48</v>
      </c>
      <c r="U1269" s="138">
        <f t="shared" si="711"/>
        <v>60</v>
      </c>
      <c r="V1269" s="138" t="e">
        <f t="shared" si="712"/>
        <v>#VALUE!</v>
      </c>
      <c r="W1269" s="158" t="str">
        <f t="shared" si="689"/>
        <v>08:30 19:00</v>
      </c>
      <c r="X1269" s="159">
        <f>HLOOKUP(SEARCH("2",$M1269)-1,$Q$3:$V1269,$P1269+1,FALSE)</f>
        <v>12</v>
      </c>
      <c r="Y1269" s="160" t="str">
        <f t="shared" si="690"/>
        <v>08:30 19:00|08:30 19:00|08:30 19:00|08:30 19:00|09:00 16:00</v>
      </c>
      <c r="Z1269" s="161" t="str">
        <f t="shared" si="691"/>
        <v>08:30 19:00</v>
      </c>
      <c r="AA1269" s="158" t="str">
        <f t="shared" si="692"/>
        <v>08:30 19:00</v>
      </c>
      <c r="AB1269" s="159">
        <f>HLOOKUP(SEARCH("3",$M1269)-1,$Q$3:$V1269,$P1269+1,FALSE)</f>
        <v>24</v>
      </c>
      <c r="AC1269" s="160" t="str">
        <f t="shared" si="693"/>
        <v>08:30 19:00|08:30 19:00|08:30 19:00|09:00 16:00</v>
      </c>
      <c r="AD1269" s="161" t="str">
        <f t="shared" si="694"/>
        <v>08:30 19:00</v>
      </c>
      <c r="AE1269" s="158" t="str">
        <f t="shared" si="695"/>
        <v>08:30 19:00</v>
      </c>
      <c r="AF1269" s="159">
        <f>HLOOKUP(SEARCH("4",$M1269)-1,$Q$3:$V1269,$P1269+1,FALSE)</f>
        <v>36</v>
      </c>
      <c r="AG1269" s="161" t="str">
        <f t="shared" si="696"/>
        <v>08:30 19:00|08:30 19:00|09:00 16:00</v>
      </c>
      <c r="AH1269" s="161" t="str">
        <f t="shared" si="697"/>
        <v>08:30 19:00</v>
      </c>
      <c r="AI1269" s="158" t="str">
        <f t="shared" si="698"/>
        <v>08:30 19:00</v>
      </c>
      <c r="AJ1269" s="159">
        <f>HLOOKUP(SEARCH("5",$M1269)-1,$Q$3:$V1269,$P1269+1,FALSE)</f>
        <v>48</v>
      </c>
      <c r="AK1269" s="161" t="str">
        <f t="shared" si="699"/>
        <v>08:30 19:00|09:00 16:00</v>
      </c>
      <c r="AL1269" s="161" t="str">
        <f t="shared" si="700"/>
        <v>08:30 19:00</v>
      </c>
      <c r="AM1269" s="158" t="str">
        <f t="shared" si="701"/>
        <v>08:30 19:00</v>
      </c>
      <c r="AN1269" s="159">
        <f>HLOOKUP(SEARCH("6",$M1269)-1,$Q$3:$V1269,$P1269+1,FALSE)</f>
        <v>60</v>
      </c>
      <c r="AO1269" s="161" t="str">
        <f t="shared" si="702"/>
        <v>09:00 16:00</v>
      </c>
      <c r="AP1269" s="161" t="e">
        <f t="shared" si="703"/>
        <v>#VALUE!</v>
      </c>
      <c r="AQ1269" s="162" t="str">
        <f t="shared" si="704"/>
        <v>09:00 16:00</v>
      </c>
      <c r="AR1269" s="163" t="e">
        <f>HLOOKUP(SEARCH("7",$M1269)-1,$Q$3:$V1269,$P1269+1,FALSE)</f>
        <v>#VALUE!</v>
      </c>
      <c r="AS1269" s="164" t="str">
        <f t="shared" si="705"/>
        <v>выходной</v>
      </c>
      <c r="AT1269" s="142"/>
      <c r="AU1269" s="11" t="str">
        <f>IF(ISERROR(VLOOKUP(B1269,'РЕОРГ 2008'!$A:$B,2,FALSE)),"",VLOOKUP(B1269,'РЕОРГ 2008'!$A:$B,2,FALSE))</f>
        <v/>
      </c>
      <c r="AV1269" s="12" t="str">
        <f t="shared" si="706"/>
        <v>Кирово-Чепецкое отделение №5766</v>
      </c>
      <c r="AW1269" s="31" t="e">
        <f>LEFT(#REF!,2)</f>
        <v>#REF!</v>
      </c>
      <c r="AX1269" s="12" t="str">
        <f t="shared" si="684"/>
        <v>5766</v>
      </c>
      <c r="AZ1269" t="str">
        <f>IF(ISERROR(VLOOKUP(B1269,'РЕОРГ 01.08.2009'!$A:$B,2,FALSE)),"",VLOOKUP(B1269,'РЕОРГ 01.08.2009'!$A:$B,2,FALSE))</f>
        <v/>
      </c>
      <c r="BA1269" s="12" t="str">
        <f t="shared" si="679"/>
        <v>Кирово-Чепецкое отделение №5766</v>
      </c>
      <c r="BB1269" t="e">
        <f>LEFT(#REF!,2)</f>
        <v>#REF!</v>
      </c>
      <c r="BC1269" s="12" t="str">
        <f t="shared" si="685"/>
        <v>5766</v>
      </c>
      <c r="BE1269" t="str">
        <f>IF(ISERROR(VLOOKUP(B1269,'РЕОРГ 01.10.2009'!A:C,3,FALSE)),"",VLOOKUP(B1269,'РЕОРГ 01.10.2009'!A:C,3,FALSE))</f>
        <v/>
      </c>
      <c r="BF1269" s="12" t="str">
        <f t="shared" si="680"/>
        <v>Кирово-Чепецкое отделение №5766</v>
      </c>
      <c r="BG1269" t="e">
        <f>LEFT(#REF!,2)</f>
        <v>#REF!</v>
      </c>
      <c r="BH1269" s="12" t="str">
        <f t="shared" si="686"/>
        <v>5766</v>
      </c>
      <c r="BJ1269" t="str">
        <f>IF(ISERROR(VLOOKUP($B1269,'РЕОРГ 01.05.2010'!A:B,2,FALSE)),"",VLOOKUP($B1269,'РЕОРГ 01.05.2010'!A:B,2,FALSE))</f>
        <v/>
      </c>
      <c r="BK1269" s="12" t="str">
        <f t="shared" si="681"/>
        <v>Кирово-Чепецкое отделение №5766</v>
      </c>
      <c r="BL1269" t="e">
        <f>LEFT(#REF!,2)</f>
        <v>#REF!</v>
      </c>
      <c r="BM1269" s="12" t="str">
        <f t="shared" si="687"/>
        <v>5766</v>
      </c>
      <c r="BO1269" t="str">
        <f>IF(ISERROR(VLOOKUP($B1269,'РЕОРГ 01.08.2010'!A:B,2,FALSE)),"",VLOOKUP($B1269,'РЕОРГ 01.08.2010'!A:B,2,FALSE))</f>
        <v/>
      </c>
      <c r="BP1269" s="12" t="str">
        <f t="shared" si="682"/>
        <v>Кирово-Чепецкое отделение №5766</v>
      </c>
      <c r="BQ1269" t="e">
        <f>LEFT(#REF!,2)</f>
        <v>#REF!</v>
      </c>
      <c r="BR1269" s="12" t="str">
        <f t="shared" si="688"/>
        <v>5766</v>
      </c>
    </row>
    <row r="1270" spans="1:70" ht="12.75" customHeight="1">
      <c r="A1270" t="str">
        <f t="shared" si="683"/>
        <v>5766/012</v>
      </c>
      <c r="B1270" s="133">
        <v>1390</v>
      </c>
      <c r="C1270" s="1" t="s">
        <v>8610</v>
      </c>
      <c r="D1270" s="32" t="s">
        <v>1931</v>
      </c>
      <c r="E1270" s="1" t="s">
        <v>6646</v>
      </c>
      <c r="F1270" s="1" t="s">
        <v>5684</v>
      </c>
      <c r="G1270" s="1" t="s">
        <v>6647</v>
      </c>
      <c r="H1270" s="1" t="s">
        <v>731</v>
      </c>
      <c r="I1270" s="1" t="s">
        <v>732</v>
      </c>
      <c r="J1270" s="1"/>
      <c r="K1270" s="1">
        <v>0.75</v>
      </c>
      <c r="L1270" s="32" t="s">
        <v>4049</v>
      </c>
      <c r="M1270" s="8" t="s">
        <v>11903</v>
      </c>
      <c r="N1270" s="2" t="s">
        <v>11930</v>
      </c>
      <c r="O1270" s="173"/>
      <c r="P1270" s="168">
        <f t="shared" si="713"/>
        <v>1267</v>
      </c>
      <c r="Q1270" s="138">
        <f t="shared" si="707"/>
        <v>25</v>
      </c>
      <c r="R1270" s="138">
        <f t="shared" si="708"/>
        <v>50</v>
      </c>
      <c r="S1270" s="138">
        <f t="shared" si="709"/>
        <v>75</v>
      </c>
      <c r="T1270" s="138" t="e">
        <f t="shared" si="710"/>
        <v>#VALUE!</v>
      </c>
      <c r="U1270" s="138" t="e">
        <f t="shared" si="711"/>
        <v>#VALUE!</v>
      </c>
      <c r="V1270" s="138" t="e">
        <f t="shared" si="712"/>
        <v>#VALUE!</v>
      </c>
      <c r="W1270" s="158" t="str">
        <f t="shared" si="689"/>
        <v>выходной</v>
      </c>
      <c r="X1270" s="159" t="e">
        <f>HLOOKUP(SEARCH("2",$M1270)-1,$Q$3:$V1270,$P1270+1,FALSE)</f>
        <v>#N/A</v>
      </c>
      <c r="Y1270" s="160" t="str">
        <f t="shared" si="690"/>
        <v>09:00 17:00(13:00 14:00)</v>
      </c>
      <c r="Z1270" s="161" t="e">
        <f t="shared" si="691"/>
        <v>#VALUE!</v>
      </c>
      <c r="AA1270" s="158" t="str">
        <f t="shared" si="692"/>
        <v>09:00 17:00(13:00 14:00)</v>
      </c>
      <c r="AB1270" s="159">
        <f>HLOOKUP(SEARCH("3",$M1270)-1,$Q$3:$V1270,$P1270+1,FALSE)</f>
        <v>25</v>
      </c>
      <c r="AC1270" s="160" t="str">
        <f t="shared" si="693"/>
        <v>09:00 17:00(13:00 14:00)|09:00 17:00(13:00 14:00)|08:00 13:00</v>
      </c>
      <c r="AD1270" s="161" t="str">
        <f t="shared" si="694"/>
        <v>09:00 17:00(13:00 14:00)</v>
      </c>
      <c r="AE1270" s="158" t="str">
        <f t="shared" si="695"/>
        <v>09:00 17:00(13:00 14:00)</v>
      </c>
      <c r="AF1270" s="159" t="e">
        <f>HLOOKUP(SEARCH("4",$M1270)-1,$Q$3:$V1270,$P1270+1,FALSE)</f>
        <v>#VALUE!</v>
      </c>
      <c r="AG1270" s="161" t="e">
        <f t="shared" si="696"/>
        <v>#VALUE!</v>
      </c>
      <c r="AH1270" s="161" t="e">
        <f t="shared" si="697"/>
        <v>#VALUE!</v>
      </c>
      <c r="AI1270" s="158" t="str">
        <f t="shared" si="698"/>
        <v>выходной</v>
      </c>
      <c r="AJ1270" s="159">
        <f>HLOOKUP(SEARCH("5",$M1270)-1,$Q$3:$V1270,$P1270+1,FALSE)</f>
        <v>50</v>
      </c>
      <c r="AK1270" s="161" t="str">
        <f t="shared" si="699"/>
        <v>09:00 17:00(13:00 14:00)|08:00 13:00</v>
      </c>
      <c r="AL1270" s="161" t="str">
        <f t="shared" si="700"/>
        <v>09:00 17:00(13:00 14:00)</v>
      </c>
      <c r="AM1270" s="158" t="str">
        <f t="shared" si="701"/>
        <v>09:00 17:00(13:00 14:00)</v>
      </c>
      <c r="AN1270" s="159">
        <f>HLOOKUP(SEARCH("6",$M1270)-1,$Q$3:$V1270,$P1270+1,FALSE)</f>
        <v>75</v>
      </c>
      <c r="AO1270" s="161" t="str">
        <f t="shared" si="702"/>
        <v>08:00 13:00</v>
      </c>
      <c r="AP1270" s="161" t="e">
        <f t="shared" si="703"/>
        <v>#VALUE!</v>
      </c>
      <c r="AQ1270" s="162" t="str">
        <f t="shared" si="704"/>
        <v>08:00 13:00</v>
      </c>
      <c r="AR1270" s="163" t="e">
        <f>HLOOKUP(SEARCH("7",$M1270)-1,$Q$3:$V1270,$P1270+1,FALSE)</f>
        <v>#VALUE!</v>
      </c>
      <c r="AS1270" s="164" t="str">
        <f t="shared" si="705"/>
        <v>выходной</v>
      </c>
      <c r="AT1270" s="142"/>
      <c r="AU1270" s="11" t="str">
        <f>IF(ISERROR(VLOOKUP(B1270,'РЕОРГ 2008'!$A:$B,2,FALSE)),"",VLOOKUP(B1270,'РЕОРГ 2008'!$A:$B,2,FALSE))</f>
        <v/>
      </c>
      <c r="AV1270" s="12" t="str">
        <f t="shared" si="706"/>
        <v>Опер.касса №5752/012</v>
      </c>
      <c r="AW1270" s="31" t="e">
        <f>LEFT(#REF!,2)</f>
        <v>#REF!</v>
      </c>
      <c r="AX1270" s="12" t="str">
        <f t="shared" si="684"/>
        <v>5752/012</v>
      </c>
      <c r="AZ1270" t="str">
        <f>IF(ISERROR(VLOOKUP(B1270,'РЕОРГ 01.08.2009'!$A:$B,2,FALSE)),"",VLOOKUP(B1270,'РЕОРГ 01.08.2009'!$A:$B,2,FALSE))</f>
        <v/>
      </c>
      <c r="BA1270" s="12" t="str">
        <f t="shared" si="679"/>
        <v>Опер.касса №5752/012</v>
      </c>
      <c r="BB1270" t="e">
        <f>LEFT(#REF!,2)</f>
        <v>#REF!</v>
      </c>
      <c r="BC1270" s="12" t="str">
        <f t="shared" si="685"/>
        <v>5752/012</v>
      </c>
      <c r="BE1270" t="str">
        <f>IF(ISERROR(VLOOKUP(B1270,'РЕОРГ 01.10.2009'!A:C,3,FALSE)),"",VLOOKUP(B1270,'РЕОРГ 01.10.2009'!A:C,3,FALSE))</f>
        <v>Опер.касса №5752/012</v>
      </c>
      <c r="BF1270" s="12" t="str">
        <f t="shared" si="680"/>
        <v>Опер.касса №5752/012</v>
      </c>
      <c r="BG1270" t="e">
        <f>LEFT(#REF!,2)</f>
        <v>#REF!</v>
      </c>
      <c r="BH1270" s="12" t="str">
        <f t="shared" si="686"/>
        <v>5752/012</v>
      </c>
      <c r="BJ1270" t="str">
        <f>IF(ISERROR(VLOOKUP($B1270,'РЕОРГ 01.05.2010'!A:B,2,FALSE)),"",VLOOKUP($B1270,'РЕОРГ 01.05.2010'!A:B,2,FALSE))</f>
        <v/>
      </c>
      <c r="BK1270" s="12" t="str">
        <f t="shared" si="681"/>
        <v>Опер.касса №5766/012</v>
      </c>
      <c r="BL1270" t="e">
        <f>LEFT(#REF!,2)</f>
        <v>#REF!</v>
      </c>
      <c r="BM1270" s="12" t="str">
        <f t="shared" si="687"/>
        <v>5766/012</v>
      </c>
      <c r="BO1270" t="str">
        <f>IF(ISERROR(VLOOKUP($B1270,'РЕОРГ 01.08.2010'!A:B,2,FALSE)),"",VLOOKUP($B1270,'РЕОРГ 01.08.2010'!A:B,2,FALSE))</f>
        <v/>
      </c>
      <c r="BP1270" s="12" t="str">
        <f t="shared" si="682"/>
        <v>Опер.касса №5766/012</v>
      </c>
      <c r="BQ1270" t="e">
        <f>LEFT(#REF!,2)</f>
        <v>#REF!</v>
      </c>
      <c r="BR1270" s="12" t="str">
        <f t="shared" si="688"/>
        <v>5766/012</v>
      </c>
    </row>
    <row r="1271" spans="1:70" ht="12.75" customHeight="1">
      <c r="A1271" t="str">
        <f t="shared" si="683"/>
        <v>5766/0123</v>
      </c>
      <c r="B1271" s="133">
        <v>1391</v>
      </c>
      <c r="C1271" s="1" t="s">
        <v>10665</v>
      </c>
      <c r="D1271" s="32" t="s">
        <v>1931</v>
      </c>
      <c r="E1271" s="1" t="s">
        <v>6649</v>
      </c>
      <c r="F1271" s="1" t="s">
        <v>5684</v>
      </c>
      <c r="G1271" s="1" t="s">
        <v>6650</v>
      </c>
      <c r="H1271" s="1" t="s">
        <v>733</v>
      </c>
      <c r="I1271" s="1" t="s">
        <v>13072</v>
      </c>
      <c r="J1271" s="1"/>
      <c r="K1271" s="1">
        <v>1.5</v>
      </c>
      <c r="L1271" s="32" t="s">
        <v>4052</v>
      </c>
      <c r="M1271" s="8" t="s">
        <v>11903</v>
      </c>
      <c r="N1271" s="2" t="s">
        <v>12515</v>
      </c>
      <c r="O1271" s="173"/>
      <c r="P1271" s="168">
        <f t="shared" si="713"/>
        <v>1268</v>
      </c>
      <c r="Q1271" s="138">
        <f t="shared" si="707"/>
        <v>25</v>
      </c>
      <c r="R1271" s="138">
        <f t="shared" si="708"/>
        <v>50</v>
      </c>
      <c r="S1271" s="138">
        <f t="shared" si="709"/>
        <v>75</v>
      </c>
      <c r="T1271" s="138" t="e">
        <f t="shared" si="710"/>
        <v>#VALUE!</v>
      </c>
      <c r="U1271" s="138" t="e">
        <f t="shared" si="711"/>
        <v>#VALUE!</v>
      </c>
      <c r="V1271" s="138" t="e">
        <f t="shared" si="712"/>
        <v>#VALUE!</v>
      </c>
      <c r="W1271" s="158" t="str">
        <f t="shared" si="689"/>
        <v>выходной</v>
      </c>
      <c r="X1271" s="159" t="e">
        <f>HLOOKUP(SEARCH("2",$M1271)-1,$Q$3:$V1271,$P1271+1,FALSE)</f>
        <v>#N/A</v>
      </c>
      <c r="Y1271" s="160" t="str">
        <f t="shared" si="690"/>
        <v>09:00 17:00(12:00 13:00)</v>
      </c>
      <c r="Z1271" s="161" t="e">
        <f t="shared" si="691"/>
        <v>#VALUE!</v>
      </c>
      <c r="AA1271" s="158" t="str">
        <f t="shared" si="692"/>
        <v>09:00 17:00(12:00 13:00)</v>
      </c>
      <c r="AB1271" s="159">
        <f>HLOOKUP(SEARCH("3",$M1271)-1,$Q$3:$V1271,$P1271+1,FALSE)</f>
        <v>25</v>
      </c>
      <c r="AC1271" s="160" t="str">
        <f t="shared" si="693"/>
        <v>09:00 17:00(12:00 13:00)|09:00 17:00(12:00 13:00)|08:00 13:00</v>
      </c>
      <c r="AD1271" s="161" t="str">
        <f t="shared" si="694"/>
        <v>09:00 17:00(12:00 13:00)</v>
      </c>
      <c r="AE1271" s="158" t="str">
        <f t="shared" si="695"/>
        <v>09:00 17:00(12:00 13:00)</v>
      </c>
      <c r="AF1271" s="159" t="e">
        <f>HLOOKUP(SEARCH("4",$M1271)-1,$Q$3:$V1271,$P1271+1,FALSE)</f>
        <v>#VALUE!</v>
      </c>
      <c r="AG1271" s="161" t="e">
        <f t="shared" si="696"/>
        <v>#VALUE!</v>
      </c>
      <c r="AH1271" s="161" t="e">
        <f t="shared" si="697"/>
        <v>#VALUE!</v>
      </c>
      <c r="AI1271" s="158" t="str">
        <f t="shared" si="698"/>
        <v>выходной</v>
      </c>
      <c r="AJ1271" s="159">
        <f>HLOOKUP(SEARCH("5",$M1271)-1,$Q$3:$V1271,$P1271+1,FALSE)</f>
        <v>50</v>
      </c>
      <c r="AK1271" s="161" t="str">
        <f t="shared" si="699"/>
        <v>09:00 17:00(12:00 13:00)|08:00 13:00</v>
      </c>
      <c r="AL1271" s="161" t="str">
        <f t="shared" si="700"/>
        <v>09:00 17:00(12:00 13:00)</v>
      </c>
      <c r="AM1271" s="158" t="str">
        <f t="shared" si="701"/>
        <v>09:00 17:00(12:00 13:00)</v>
      </c>
      <c r="AN1271" s="159">
        <f>HLOOKUP(SEARCH("6",$M1271)-1,$Q$3:$V1271,$P1271+1,FALSE)</f>
        <v>75</v>
      </c>
      <c r="AO1271" s="161" t="str">
        <f t="shared" si="702"/>
        <v>08:00 13:00</v>
      </c>
      <c r="AP1271" s="161" t="e">
        <f t="shared" si="703"/>
        <v>#VALUE!</v>
      </c>
      <c r="AQ1271" s="162" t="str">
        <f t="shared" si="704"/>
        <v>08:00 13:00</v>
      </c>
      <c r="AR1271" s="163" t="e">
        <f>HLOOKUP(SEARCH("7",$M1271)-1,$Q$3:$V1271,$P1271+1,FALSE)</f>
        <v>#VALUE!</v>
      </c>
      <c r="AS1271" s="164" t="str">
        <f t="shared" si="705"/>
        <v>выходной</v>
      </c>
      <c r="AT1271" s="142"/>
      <c r="AU1271" s="11" t="str">
        <f>IF(ISERROR(VLOOKUP(B1271,'РЕОРГ 2008'!$A:$B,2,FALSE)),"",VLOOKUP(B1271,'РЕОРГ 2008'!$A:$B,2,FALSE))</f>
        <v/>
      </c>
      <c r="AV1271" s="12" t="str">
        <f t="shared" si="706"/>
        <v>Опер.касса №5752/0123</v>
      </c>
      <c r="AW1271" s="31" t="e">
        <f>LEFT(#REF!,2)</f>
        <v>#REF!</v>
      </c>
      <c r="AX1271" s="12" t="str">
        <f t="shared" si="684"/>
        <v>5752/0123</v>
      </c>
      <c r="AZ1271" t="str">
        <f>IF(ISERROR(VLOOKUP(B1271,'РЕОРГ 01.08.2009'!$A:$B,2,FALSE)),"",VLOOKUP(B1271,'РЕОРГ 01.08.2009'!$A:$B,2,FALSE))</f>
        <v/>
      </c>
      <c r="BA1271" s="12" t="str">
        <f t="shared" si="679"/>
        <v>Опер.касса №5752/0123</v>
      </c>
      <c r="BB1271" t="e">
        <f>LEFT(#REF!,2)</f>
        <v>#REF!</v>
      </c>
      <c r="BC1271" s="12" t="str">
        <f t="shared" si="685"/>
        <v>5752/0123</v>
      </c>
      <c r="BE1271" t="str">
        <f>IF(ISERROR(VLOOKUP(B1271,'РЕОРГ 01.10.2009'!A:C,3,FALSE)),"",VLOOKUP(B1271,'РЕОРГ 01.10.2009'!A:C,3,FALSE))</f>
        <v>Опер.касса №5752/0123</v>
      </c>
      <c r="BF1271" s="12" t="str">
        <f t="shared" si="680"/>
        <v>Опер.касса №5752/0123</v>
      </c>
      <c r="BG1271" t="e">
        <f>LEFT(#REF!,2)</f>
        <v>#REF!</v>
      </c>
      <c r="BH1271" s="12" t="str">
        <f t="shared" si="686"/>
        <v>5752/0123</v>
      </c>
      <c r="BJ1271" t="str">
        <f>IF(ISERROR(VLOOKUP($B1271,'РЕОРГ 01.05.2010'!A:B,2,FALSE)),"",VLOOKUP($B1271,'РЕОРГ 01.05.2010'!A:B,2,FALSE))</f>
        <v/>
      </c>
      <c r="BK1271" s="12" t="str">
        <f t="shared" si="681"/>
        <v>Опер.касса №5766/0123</v>
      </c>
      <c r="BL1271" t="e">
        <f>LEFT(#REF!,2)</f>
        <v>#REF!</v>
      </c>
      <c r="BM1271" s="12" t="str">
        <f t="shared" si="687"/>
        <v>5766/0123</v>
      </c>
      <c r="BO1271" t="str">
        <f>IF(ISERROR(VLOOKUP($B1271,'РЕОРГ 01.08.2010'!A:B,2,FALSE)),"",VLOOKUP($B1271,'РЕОРГ 01.08.2010'!A:B,2,FALSE))</f>
        <v/>
      </c>
      <c r="BP1271" s="12" t="str">
        <f t="shared" si="682"/>
        <v>Опер.касса №5766/0123</v>
      </c>
      <c r="BQ1271" t="e">
        <f>LEFT(#REF!,2)</f>
        <v>#REF!</v>
      </c>
      <c r="BR1271" s="12" t="str">
        <f t="shared" si="688"/>
        <v>5766/0123</v>
      </c>
    </row>
    <row r="1272" spans="1:70" ht="12.75" customHeight="1">
      <c r="A1272" t="str">
        <f t="shared" si="683"/>
        <v>5766/016</v>
      </c>
      <c r="B1272" s="133">
        <v>1392</v>
      </c>
      <c r="C1272" s="1" t="s">
        <v>10666</v>
      </c>
      <c r="D1272" s="32" t="s">
        <v>1931</v>
      </c>
      <c r="E1272" s="1" t="s">
        <v>6634</v>
      </c>
      <c r="F1272" s="1" t="s">
        <v>5684</v>
      </c>
      <c r="G1272" s="1" t="s">
        <v>345</v>
      </c>
      <c r="H1272" s="1" t="s">
        <v>734</v>
      </c>
      <c r="I1272" s="1" t="s">
        <v>735</v>
      </c>
      <c r="J1272" s="1"/>
      <c r="K1272" s="1">
        <v>0.75</v>
      </c>
      <c r="L1272" s="32" t="s">
        <v>4049</v>
      </c>
      <c r="M1272" s="8" t="s">
        <v>11903</v>
      </c>
      <c r="N1272" s="2" t="s">
        <v>11930</v>
      </c>
      <c r="O1272" s="173"/>
      <c r="P1272" s="168">
        <f t="shared" si="713"/>
        <v>1269</v>
      </c>
      <c r="Q1272" s="138">
        <f t="shared" si="707"/>
        <v>25</v>
      </c>
      <c r="R1272" s="138">
        <f t="shared" si="708"/>
        <v>50</v>
      </c>
      <c r="S1272" s="138">
        <f t="shared" si="709"/>
        <v>75</v>
      </c>
      <c r="T1272" s="138" t="e">
        <f t="shared" si="710"/>
        <v>#VALUE!</v>
      </c>
      <c r="U1272" s="138" t="e">
        <f t="shared" si="711"/>
        <v>#VALUE!</v>
      </c>
      <c r="V1272" s="138" t="e">
        <f t="shared" si="712"/>
        <v>#VALUE!</v>
      </c>
      <c r="W1272" s="158" t="str">
        <f t="shared" si="689"/>
        <v>выходной</v>
      </c>
      <c r="X1272" s="159" t="e">
        <f>HLOOKUP(SEARCH("2",$M1272)-1,$Q$3:$V1272,$P1272+1,FALSE)</f>
        <v>#N/A</v>
      </c>
      <c r="Y1272" s="160" t="str">
        <f t="shared" si="690"/>
        <v>09:00 17:00(13:00 14:00)</v>
      </c>
      <c r="Z1272" s="161" t="e">
        <f t="shared" si="691"/>
        <v>#VALUE!</v>
      </c>
      <c r="AA1272" s="158" t="str">
        <f t="shared" si="692"/>
        <v>09:00 17:00(13:00 14:00)</v>
      </c>
      <c r="AB1272" s="159">
        <f>HLOOKUP(SEARCH("3",$M1272)-1,$Q$3:$V1272,$P1272+1,FALSE)</f>
        <v>25</v>
      </c>
      <c r="AC1272" s="160" t="str">
        <f t="shared" si="693"/>
        <v>09:00 17:00(13:00 14:00)|09:00 17:00(13:00 14:00)|08:00 13:00</v>
      </c>
      <c r="AD1272" s="161" t="str">
        <f t="shared" si="694"/>
        <v>09:00 17:00(13:00 14:00)</v>
      </c>
      <c r="AE1272" s="158" t="str">
        <f t="shared" si="695"/>
        <v>09:00 17:00(13:00 14:00)</v>
      </c>
      <c r="AF1272" s="159" t="e">
        <f>HLOOKUP(SEARCH("4",$M1272)-1,$Q$3:$V1272,$P1272+1,FALSE)</f>
        <v>#VALUE!</v>
      </c>
      <c r="AG1272" s="161" t="e">
        <f t="shared" si="696"/>
        <v>#VALUE!</v>
      </c>
      <c r="AH1272" s="161" t="e">
        <f t="shared" si="697"/>
        <v>#VALUE!</v>
      </c>
      <c r="AI1272" s="158" t="str">
        <f t="shared" si="698"/>
        <v>выходной</v>
      </c>
      <c r="AJ1272" s="159">
        <f>HLOOKUP(SEARCH("5",$M1272)-1,$Q$3:$V1272,$P1272+1,FALSE)</f>
        <v>50</v>
      </c>
      <c r="AK1272" s="161" t="str">
        <f t="shared" si="699"/>
        <v>09:00 17:00(13:00 14:00)|08:00 13:00</v>
      </c>
      <c r="AL1272" s="161" t="str">
        <f t="shared" si="700"/>
        <v>09:00 17:00(13:00 14:00)</v>
      </c>
      <c r="AM1272" s="158" t="str">
        <f t="shared" si="701"/>
        <v>09:00 17:00(13:00 14:00)</v>
      </c>
      <c r="AN1272" s="159">
        <f>HLOOKUP(SEARCH("6",$M1272)-1,$Q$3:$V1272,$P1272+1,FALSE)</f>
        <v>75</v>
      </c>
      <c r="AO1272" s="161" t="str">
        <f t="shared" si="702"/>
        <v>08:00 13:00</v>
      </c>
      <c r="AP1272" s="161" t="e">
        <f t="shared" si="703"/>
        <v>#VALUE!</v>
      </c>
      <c r="AQ1272" s="162" t="str">
        <f t="shared" si="704"/>
        <v>08:00 13:00</v>
      </c>
      <c r="AR1272" s="163" t="e">
        <f>HLOOKUP(SEARCH("7",$M1272)-1,$Q$3:$V1272,$P1272+1,FALSE)</f>
        <v>#VALUE!</v>
      </c>
      <c r="AS1272" s="164" t="str">
        <f t="shared" si="705"/>
        <v>выходной</v>
      </c>
      <c r="AT1272" s="142"/>
      <c r="AU1272" s="11" t="str">
        <f>IF(ISERROR(VLOOKUP(B1272,'РЕОРГ 2008'!$A:$B,2,FALSE)),"",VLOOKUP(B1272,'РЕОРГ 2008'!$A:$B,2,FALSE))</f>
        <v/>
      </c>
      <c r="AV1272" s="12" t="str">
        <f t="shared" si="706"/>
        <v>Опер.касса №5752/016</v>
      </c>
      <c r="AW1272" s="31" t="e">
        <f>LEFT(#REF!,2)</f>
        <v>#REF!</v>
      </c>
      <c r="AX1272" s="12" t="str">
        <f t="shared" si="684"/>
        <v>5752/016</v>
      </c>
      <c r="AZ1272" t="str">
        <f>IF(ISERROR(VLOOKUP(B1272,'РЕОРГ 01.08.2009'!$A:$B,2,FALSE)),"",VLOOKUP(B1272,'РЕОРГ 01.08.2009'!$A:$B,2,FALSE))</f>
        <v/>
      </c>
      <c r="BA1272" s="12" t="str">
        <f t="shared" si="679"/>
        <v>Опер.касса №5752/016</v>
      </c>
      <c r="BB1272" t="e">
        <f>LEFT(#REF!,2)</f>
        <v>#REF!</v>
      </c>
      <c r="BC1272" s="12" t="str">
        <f t="shared" si="685"/>
        <v>5752/016</v>
      </c>
      <c r="BE1272" t="str">
        <f>IF(ISERROR(VLOOKUP(B1272,'РЕОРГ 01.10.2009'!A:C,3,FALSE)),"",VLOOKUP(B1272,'РЕОРГ 01.10.2009'!A:C,3,FALSE))</f>
        <v>Опер.касса №5752/016</v>
      </c>
      <c r="BF1272" s="12" t="str">
        <f t="shared" si="680"/>
        <v>Опер.касса №5752/016</v>
      </c>
      <c r="BG1272" t="e">
        <f>LEFT(#REF!,2)</f>
        <v>#REF!</v>
      </c>
      <c r="BH1272" s="12" t="str">
        <f t="shared" si="686"/>
        <v>5752/016</v>
      </c>
      <c r="BJ1272" t="str">
        <f>IF(ISERROR(VLOOKUP($B1272,'РЕОРГ 01.05.2010'!A:B,2,FALSE)),"",VLOOKUP($B1272,'РЕОРГ 01.05.2010'!A:B,2,FALSE))</f>
        <v/>
      </c>
      <c r="BK1272" s="12" t="str">
        <f t="shared" si="681"/>
        <v>Опер.касса №5766/016</v>
      </c>
      <c r="BL1272" t="e">
        <f>LEFT(#REF!,2)</f>
        <v>#REF!</v>
      </c>
      <c r="BM1272" s="12" t="str">
        <f t="shared" si="687"/>
        <v>5766/016</v>
      </c>
      <c r="BO1272" t="str">
        <f>IF(ISERROR(VLOOKUP($B1272,'РЕОРГ 01.08.2010'!A:B,2,FALSE)),"",VLOOKUP($B1272,'РЕОРГ 01.08.2010'!A:B,2,FALSE))</f>
        <v/>
      </c>
      <c r="BP1272" s="12" t="str">
        <f t="shared" si="682"/>
        <v>Опер.касса №5766/016</v>
      </c>
      <c r="BQ1272" t="e">
        <f>LEFT(#REF!,2)</f>
        <v>#REF!</v>
      </c>
      <c r="BR1272" s="12" t="str">
        <f t="shared" si="688"/>
        <v>5766/016</v>
      </c>
    </row>
    <row r="1273" spans="1:70" ht="12.75" customHeight="1">
      <c r="A1273" t="str">
        <f t="shared" si="683"/>
        <v>5766/02</v>
      </c>
      <c r="B1273" s="133">
        <v>1399</v>
      </c>
      <c r="C1273" s="1" t="s">
        <v>6677</v>
      </c>
      <c r="D1273" s="32" t="s">
        <v>1931</v>
      </c>
      <c r="E1273" s="1" t="s">
        <v>6678</v>
      </c>
      <c r="F1273" s="1" t="s">
        <v>5684</v>
      </c>
      <c r="G1273" s="1" t="s">
        <v>6679</v>
      </c>
      <c r="H1273" s="1" t="s">
        <v>736</v>
      </c>
      <c r="I1273" s="1" t="s">
        <v>737</v>
      </c>
      <c r="J1273" s="1"/>
      <c r="K1273" s="1">
        <v>0.5</v>
      </c>
      <c r="L1273" s="32" t="s">
        <v>4049</v>
      </c>
      <c r="M1273" s="8" t="s">
        <v>12441</v>
      </c>
      <c r="N1273" s="2" t="s">
        <v>12516</v>
      </c>
      <c r="O1273" s="173"/>
      <c r="P1273" s="168">
        <f t="shared" si="713"/>
        <v>1270</v>
      </c>
      <c r="Q1273" s="138">
        <f t="shared" si="707"/>
        <v>25</v>
      </c>
      <c r="R1273" s="138">
        <f t="shared" si="708"/>
        <v>50</v>
      </c>
      <c r="S1273" s="138" t="e">
        <f t="shared" si="709"/>
        <v>#VALUE!</v>
      </c>
      <c r="T1273" s="138" t="e">
        <f t="shared" si="710"/>
        <v>#VALUE!</v>
      </c>
      <c r="U1273" s="138" t="e">
        <f t="shared" si="711"/>
        <v>#VALUE!</v>
      </c>
      <c r="V1273" s="138" t="e">
        <f t="shared" si="712"/>
        <v>#VALUE!</v>
      </c>
      <c r="W1273" s="158" t="str">
        <f t="shared" si="689"/>
        <v>выходной</v>
      </c>
      <c r="X1273" s="159" t="e">
        <f>HLOOKUP(SEARCH("2",$M1273)-1,$Q$3:$V1273,$P1273+1,FALSE)</f>
        <v>#N/A</v>
      </c>
      <c r="Y1273" s="160" t="str">
        <f t="shared" si="690"/>
        <v>09:00 16:30(13:00 14:00)</v>
      </c>
      <c r="Z1273" s="161" t="e">
        <f t="shared" si="691"/>
        <v>#VALUE!</v>
      </c>
      <c r="AA1273" s="158" t="str">
        <f t="shared" si="692"/>
        <v>09:00 16:30(13:00 14:00)</v>
      </c>
      <c r="AB1273" s="159" t="e">
        <f>HLOOKUP(SEARCH("3",$M1273)-1,$Q$3:$V1273,$P1273+1,FALSE)</f>
        <v>#VALUE!</v>
      </c>
      <c r="AC1273" s="160" t="e">
        <f t="shared" si="693"/>
        <v>#VALUE!</v>
      </c>
      <c r="AD1273" s="161" t="e">
        <f t="shared" si="694"/>
        <v>#VALUE!</v>
      </c>
      <c r="AE1273" s="158" t="str">
        <f t="shared" si="695"/>
        <v>выходной</v>
      </c>
      <c r="AF1273" s="159" t="e">
        <f>HLOOKUP(SEARCH("4",$M1273)-1,$Q$3:$V1273,$P1273+1,FALSE)</f>
        <v>#VALUE!</v>
      </c>
      <c r="AG1273" s="161" t="e">
        <f t="shared" si="696"/>
        <v>#VALUE!</v>
      </c>
      <c r="AH1273" s="161" t="e">
        <f t="shared" si="697"/>
        <v>#VALUE!</v>
      </c>
      <c r="AI1273" s="158" t="str">
        <f t="shared" si="698"/>
        <v>выходной</v>
      </c>
      <c r="AJ1273" s="159">
        <f>HLOOKUP(SEARCH("5",$M1273)-1,$Q$3:$V1273,$P1273+1,FALSE)</f>
        <v>25</v>
      </c>
      <c r="AK1273" s="161" t="str">
        <f t="shared" si="699"/>
        <v>09:00 16:30(13:00 14:00)|08:00 12:00</v>
      </c>
      <c r="AL1273" s="161" t="str">
        <f t="shared" si="700"/>
        <v>09:00 16:30(13:00 14:00)</v>
      </c>
      <c r="AM1273" s="158" t="str">
        <f t="shared" si="701"/>
        <v>09:00 16:30(13:00 14:00)</v>
      </c>
      <c r="AN1273" s="159">
        <f>HLOOKUP(SEARCH("6",$M1273)-1,$Q$3:$V1273,$P1273+1,FALSE)</f>
        <v>50</v>
      </c>
      <c r="AO1273" s="161" t="str">
        <f t="shared" si="702"/>
        <v>08:00 12:00</v>
      </c>
      <c r="AP1273" s="161" t="e">
        <f t="shared" si="703"/>
        <v>#VALUE!</v>
      </c>
      <c r="AQ1273" s="162" t="str">
        <f t="shared" si="704"/>
        <v>08:00 12:00</v>
      </c>
      <c r="AR1273" s="163" t="e">
        <f>HLOOKUP(SEARCH("7",$M1273)-1,$Q$3:$V1273,$P1273+1,FALSE)</f>
        <v>#VALUE!</v>
      </c>
      <c r="AS1273" s="164" t="str">
        <f t="shared" si="705"/>
        <v>выходной</v>
      </c>
      <c r="AT1273" s="142"/>
      <c r="AU1273" s="11" t="str">
        <f>IF(ISERROR(VLOOKUP(B1273,'РЕОРГ 2008'!$A:$B,2,FALSE)),"",VLOOKUP(B1273,'РЕОРГ 2008'!$A:$B,2,FALSE))</f>
        <v/>
      </c>
      <c r="AV1273" s="12" t="str">
        <f t="shared" si="706"/>
        <v>Опер.касса №5766/02</v>
      </c>
      <c r="AW1273" s="31" t="e">
        <f>LEFT(#REF!,2)</f>
        <v>#REF!</v>
      </c>
      <c r="AX1273" s="12" t="str">
        <f t="shared" si="684"/>
        <v>5766/02</v>
      </c>
      <c r="AZ1273" t="str">
        <f>IF(ISERROR(VLOOKUP(B1273,'РЕОРГ 01.08.2009'!$A:$B,2,FALSE)),"",VLOOKUP(B1273,'РЕОРГ 01.08.2009'!$A:$B,2,FALSE))</f>
        <v/>
      </c>
      <c r="BA1273" s="12" t="str">
        <f t="shared" si="679"/>
        <v>Опер.касса №5766/02</v>
      </c>
      <c r="BB1273" t="e">
        <f>LEFT(#REF!,2)</f>
        <v>#REF!</v>
      </c>
      <c r="BC1273" s="12" t="str">
        <f t="shared" si="685"/>
        <v>5766/02</v>
      </c>
      <c r="BE1273" t="str">
        <f>IF(ISERROR(VLOOKUP(B1273,'РЕОРГ 01.10.2009'!A:C,3,FALSE)),"",VLOOKUP(B1273,'РЕОРГ 01.10.2009'!A:C,3,FALSE))</f>
        <v/>
      </c>
      <c r="BF1273" s="12" t="str">
        <f t="shared" si="680"/>
        <v>Опер.касса №5766/02</v>
      </c>
      <c r="BG1273" t="e">
        <f>LEFT(#REF!,2)</f>
        <v>#REF!</v>
      </c>
      <c r="BH1273" s="12" t="str">
        <f t="shared" si="686"/>
        <v>5766/02</v>
      </c>
      <c r="BJ1273" t="str">
        <f>IF(ISERROR(VLOOKUP($B1273,'РЕОРГ 01.05.2010'!A:B,2,FALSE)),"",VLOOKUP($B1273,'РЕОРГ 01.05.2010'!A:B,2,FALSE))</f>
        <v/>
      </c>
      <c r="BK1273" s="12" t="str">
        <f t="shared" si="681"/>
        <v>Опер.касса №5766/02</v>
      </c>
      <c r="BL1273" t="e">
        <f>LEFT(#REF!,2)</f>
        <v>#REF!</v>
      </c>
      <c r="BM1273" s="12" t="str">
        <f t="shared" si="687"/>
        <v>5766/02</v>
      </c>
      <c r="BO1273" t="str">
        <f>IF(ISERROR(VLOOKUP($B1273,'РЕОРГ 01.08.2010'!A:B,2,FALSE)),"",VLOOKUP($B1273,'РЕОРГ 01.08.2010'!A:B,2,FALSE))</f>
        <v/>
      </c>
      <c r="BP1273" s="12" t="str">
        <f t="shared" si="682"/>
        <v>Опер.касса №5766/02</v>
      </c>
      <c r="BQ1273" t="e">
        <f>LEFT(#REF!,2)</f>
        <v>#REF!</v>
      </c>
      <c r="BR1273" s="12" t="str">
        <f t="shared" si="688"/>
        <v>5766/02</v>
      </c>
    </row>
    <row r="1274" spans="1:70" ht="12.75" customHeight="1">
      <c r="A1274" t="str">
        <f t="shared" si="683"/>
        <v>5766/021</v>
      </c>
      <c r="B1274" s="133">
        <v>1389</v>
      </c>
      <c r="C1274" s="1" t="s">
        <v>8609</v>
      </c>
      <c r="D1274" s="32" t="s">
        <v>1931</v>
      </c>
      <c r="E1274" s="1" t="s">
        <v>6643</v>
      </c>
      <c r="F1274" s="1" t="s">
        <v>5684</v>
      </c>
      <c r="G1274" s="1" t="s">
        <v>6644</v>
      </c>
      <c r="H1274" s="1" t="s">
        <v>738</v>
      </c>
      <c r="I1274" s="1" t="s">
        <v>739</v>
      </c>
      <c r="J1274" s="1"/>
      <c r="K1274" s="1">
        <v>0.25</v>
      </c>
      <c r="L1274" s="32" t="s">
        <v>4049</v>
      </c>
      <c r="M1274" s="8" t="s">
        <v>12070</v>
      </c>
      <c r="N1274" s="2" t="s">
        <v>12517</v>
      </c>
      <c r="O1274" s="173"/>
      <c r="P1274" s="168">
        <f t="shared" si="713"/>
        <v>1271</v>
      </c>
      <c r="Q1274" s="138">
        <f t="shared" si="707"/>
        <v>12</v>
      </c>
      <c r="R1274" s="138" t="e">
        <f t="shared" si="708"/>
        <v>#VALUE!</v>
      </c>
      <c r="S1274" s="138" t="e">
        <f t="shared" si="709"/>
        <v>#VALUE!</v>
      </c>
      <c r="T1274" s="138" t="e">
        <f t="shared" si="710"/>
        <v>#VALUE!</v>
      </c>
      <c r="U1274" s="138" t="e">
        <f t="shared" si="711"/>
        <v>#VALUE!</v>
      </c>
      <c r="V1274" s="138" t="e">
        <f t="shared" si="712"/>
        <v>#VALUE!</v>
      </c>
      <c r="W1274" s="158" t="str">
        <f t="shared" si="689"/>
        <v>08:30 13:00</v>
      </c>
      <c r="X1274" s="159" t="e">
        <f>HLOOKUP(SEARCH("2",$M1274)-1,$Q$3:$V1274,$P1274+1,FALSE)</f>
        <v>#VALUE!</v>
      </c>
      <c r="Y1274" s="160" t="e">
        <f t="shared" si="690"/>
        <v>#VALUE!</v>
      </c>
      <c r="Z1274" s="161" t="e">
        <f t="shared" si="691"/>
        <v>#VALUE!</v>
      </c>
      <c r="AA1274" s="158" t="str">
        <f t="shared" si="692"/>
        <v>выходной</v>
      </c>
      <c r="AB1274" s="159" t="e">
        <f>HLOOKUP(SEARCH("3",$M1274)-1,$Q$3:$V1274,$P1274+1,FALSE)</f>
        <v>#VALUE!</v>
      </c>
      <c r="AC1274" s="160" t="e">
        <f t="shared" si="693"/>
        <v>#VALUE!</v>
      </c>
      <c r="AD1274" s="161" t="e">
        <f t="shared" si="694"/>
        <v>#VALUE!</v>
      </c>
      <c r="AE1274" s="158" t="str">
        <f t="shared" si="695"/>
        <v>выходной</v>
      </c>
      <c r="AF1274" s="159" t="e">
        <f>HLOOKUP(SEARCH("4",$M1274)-1,$Q$3:$V1274,$P1274+1,FALSE)</f>
        <v>#VALUE!</v>
      </c>
      <c r="AG1274" s="161" t="e">
        <f t="shared" si="696"/>
        <v>#VALUE!</v>
      </c>
      <c r="AH1274" s="161" t="e">
        <f t="shared" si="697"/>
        <v>#VALUE!</v>
      </c>
      <c r="AI1274" s="158" t="str">
        <f t="shared" si="698"/>
        <v>выходной</v>
      </c>
      <c r="AJ1274" s="159">
        <f>HLOOKUP(SEARCH("5",$M1274)-1,$Q$3:$V1274,$P1274+1,FALSE)</f>
        <v>12</v>
      </c>
      <c r="AK1274" s="161" t="str">
        <f t="shared" si="699"/>
        <v>08:30 13:30</v>
      </c>
      <c r="AL1274" s="161" t="e">
        <f t="shared" si="700"/>
        <v>#VALUE!</v>
      </c>
      <c r="AM1274" s="158" t="str">
        <f t="shared" si="701"/>
        <v>08:30 13:30</v>
      </c>
      <c r="AN1274" s="159" t="e">
        <f>HLOOKUP(SEARCH("6",$M1274)-1,$Q$3:$V1274,$P1274+1,FALSE)</f>
        <v>#VALUE!</v>
      </c>
      <c r="AO1274" s="161" t="e">
        <f t="shared" si="702"/>
        <v>#VALUE!</v>
      </c>
      <c r="AP1274" s="161" t="e">
        <f t="shared" si="703"/>
        <v>#VALUE!</v>
      </c>
      <c r="AQ1274" s="162" t="str">
        <f t="shared" si="704"/>
        <v>выходной</v>
      </c>
      <c r="AR1274" s="163" t="e">
        <f>HLOOKUP(SEARCH("7",$M1274)-1,$Q$3:$V1274,$P1274+1,FALSE)</f>
        <v>#VALUE!</v>
      </c>
      <c r="AS1274" s="164" t="str">
        <f t="shared" si="705"/>
        <v>выходной</v>
      </c>
      <c r="AT1274" s="142"/>
      <c r="AU1274" s="11" t="str">
        <f>IF(ISERROR(VLOOKUP(B1274,'РЕОРГ 2008'!$A:$B,2,FALSE)),"",VLOOKUP(B1274,'РЕОРГ 2008'!$A:$B,2,FALSE))</f>
        <v/>
      </c>
      <c r="AV1274" s="12" t="str">
        <f t="shared" si="706"/>
        <v>Опер.касса №5752/011</v>
      </c>
      <c r="AW1274" s="31" t="e">
        <f>LEFT(#REF!,2)</f>
        <v>#REF!</v>
      </c>
      <c r="AX1274" s="12" t="str">
        <f t="shared" si="684"/>
        <v>5752/011</v>
      </c>
      <c r="AZ1274" t="str">
        <f>IF(ISERROR(VLOOKUP(B1274,'РЕОРГ 01.08.2009'!$A:$B,2,FALSE)),"",VLOOKUP(B1274,'РЕОРГ 01.08.2009'!$A:$B,2,FALSE))</f>
        <v/>
      </c>
      <c r="BA1274" s="12" t="str">
        <f t="shared" si="679"/>
        <v>Опер.касса №5752/011</v>
      </c>
      <c r="BB1274" t="e">
        <f>LEFT(#REF!,2)</f>
        <v>#REF!</v>
      </c>
      <c r="BC1274" s="12" t="str">
        <f t="shared" si="685"/>
        <v>5752/011</v>
      </c>
      <c r="BE1274" t="str">
        <f>IF(ISERROR(VLOOKUP(B1274,'РЕОРГ 01.10.2009'!A:C,3,FALSE)),"",VLOOKUP(B1274,'РЕОРГ 01.10.2009'!A:C,3,FALSE))</f>
        <v>Опер.касса №5752/011</v>
      </c>
      <c r="BF1274" s="12" t="str">
        <f t="shared" si="680"/>
        <v>Опер.касса №5752/011</v>
      </c>
      <c r="BG1274" t="e">
        <f>LEFT(#REF!,2)</f>
        <v>#REF!</v>
      </c>
      <c r="BH1274" s="12" t="str">
        <f t="shared" si="686"/>
        <v>5752/011</v>
      </c>
      <c r="BJ1274" t="str">
        <f>IF(ISERROR(VLOOKUP($B1274,'РЕОРГ 01.05.2010'!A:B,2,FALSE)),"",VLOOKUP($B1274,'РЕОРГ 01.05.2010'!A:B,2,FALSE))</f>
        <v/>
      </c>
      <c r="BK1274" s="12" t="str">
        <f t="shared" si="681"/>
        <v>Опер.касса №5766/021</v>
      </c>
      <c r="BL1274" t="e">
        <f>LEFT(#REF!,2)</f>
        <v>#REF!</v>
      </c>
      <c r="BM1274" s="12" t="str">
        <f t="shared" si="687"/>
        <v>5766/021</v>
      </c>
      <c r="BO1274" t="str">
        <f>IF(ISERROR(VLOOKUP($B1274,'РЕОРГ 01.08.2010'!A:B,2,FALSE)),"",VLOOKUP($B1274,'РЕОРГ 01.08.2010'!A:B,2,FALSE))</f>
        <v/>
      </c>
      <c r="BP1274" s="12" t="str">
        <f t="shared" si="682"/>
        <v>Опер.касса №5766/021</v>
      </c>
      <c r="BQ1274" t="e">
        <f>LEFT(#REF!,2)</f>
        <v>#REF!</v>
      </c>
      <c r="BR1274" s="12" t="str">
        <f t="shared" si="688"/>
        <v>5766/021</v>
      </c>
    </row>
    <row r="1275" spans="1:70" ht="12.75" customHeight="1">
      <c r="A1275" t="str">
        <f t="shared" si="683"/>
        <v>5766/030</v>
      </c>
      <c r="B1275" s="133">
        <v>1400</v>
      </c>
      <c r="C1275" s="1" t="s">
        <v>6682</v>
      </c>
      <c r="D1275" s="32" t="s">
        <v>1931</v>
      </c>
      <c r="E1275" s="1" t="s">
        <v>6683</v>
      </c>
      <c r="F1275" s="1" t="s">
        <v>5684</v>
      </c>
      <c r="G1275" s="1" t="s">
        <v>6684</v>
      </c>
      <c r="H1275" s="1" t="s">
        <v>740</v>
      </c>
      <c r="I1275" s="1" t="s">
        <v>741</v>
      </c>
      <c r="J1275" s="1"/>
      <c r="K1275" s="1">
        <v>1.5</v>
      </c>
      <c r="L1275" s="32" t="s">
        <v>4049</v>
      </c>
      <c r="M1275" s="8" t="s">
        <v>11903</v>
      </c>
      <c r="N1275" s="2" t="s">
        <v>12518</v>
      </c>
      <c r="O1275" s="173"/>
      <c r="P1275" s="168">
        <f t="shared" si="713"/>
        <v>1272</v>
      </c>
      <c r="Q1275" s="138">
        <f t="shared" si="707"/>
        <v>25</v>
      </c>
      <c r="R1275" s="138">
        <f t="shared" si="708"/>
        <v>50</v>
      </c>
      <c r="S1275" s="138">
        <f t="shared" si="709"/>
        <v>75</v>
      </c>
      <c r="T1275" s="138" t="e">
        <f t="shared" si="710"/>
        <v>#VALUE!</v>
      </c>
      <c r="U1275" s="138" t="e">
        <f t="shared" si="711"/>
        <v>#VALUE!</v>
      </c>
      <c r="V1275" s="138" t="e">
        <f t="shared" si="712"/>
        <v>#VALUE!</v>
      </c>
      <c r="W1275" s="158" t="str">
        <f t="shared" si="689"/>
        <v>выходной</v>
      </c>
      <c r="X1275" s="159" t="e">
        <f>HLOOKUP(SEARCH("2",$M1275)-1,$Q$3:$V1275,$P1275+1,FALSE)</f>
        <v>#N/A</v>
      </c>
      <c r="Y1275" s="160" t="str">
        <f t="shared" si="690"/>
        <v>08:30 17:00(13:00 14:00)</v>
      </c>
      <c r="Z1275" s="161" t="e">
        <f t="shared" si="691"/>
        <v>#VALUE!</v>
      </c>
      <c r="AA1275" s="158" t="str">
        <f t="shared" si="692"/>
        <v>08:30 17:00(13:00 14:00)</v>
      </c>
      <c r="AB1275" s="159">
        <f>HLOOKUP(SEARCH("3",$M1275)-1,$Q$3:$V1275,$P1275+1,FALSE)</f>
        <v>25</v>
      </c>
      <c r="AC1275" s="160" t="str">
        <f t="shared" si="693"/>
        <v>08:30 17:00(13:00 14:00)|08:30 17:00(13:00 14:00)|08:00 13:00</v>
      </c>
      <c r="AD1275" s="161" t="str">
        <f t="shared" si="694"/>
        <v>08:30 17:00(13:00 14:00)</v>
      </c>
      <c r="AE1275" s="158" t="str">
        <f t="shared" si="695"/>
        <v>08:30 17:00(13:00 14:00)</v>
      </c>
      <c r="AF1275" s="159" t="e">
        <f>HLOOKUP(SEARCH("4",$M1275)-1,$Q$3:$V1275,$P1275+1,FALSE)</f>
        <v>#VALUE!</v>
      </c>
      <c r="AG1275" s="161" t="e">
        <f t="shared" si="696"/>
        <v>#VALUE!</v>
      </c>
      <c r="AH1275" s="161" t="e">
        <f t="shared" si="697"/>
        <v>#VALUE!</v>
      </c>
      <c r="AI1275" s="158" t="str">
        <f t="shared" si="698"/>
        <v>выходной</v>
      </c>
      <c r="AJ1275" s="159">
        <f>HLOOKUP(SEARCH("5",$M1275)-1,$Q$3:$V1275,$P1275+1,FALSE)</f>
        <v>50</v>
      </c>
      <c r="AK1275" s="161" t="str">
        <f t="shared" si="699"/>
        <v>08:30 17:00(13:00 14:00)|08:00 13:00</v>
      </c>
      <c r="AL1275" s="161" t="str">
        <f t="shared" si="700"/>
        <v>08:30 17:00(13:00 14:00)</v>
      </c>
      <c r="AM1275" s="158" t="str">
        <f t="shared" si="701"/>
        <v>08:30 17:00(13:00 14:00)</v>
      </c>
      <c r="AN1275" s="159">
        <f>HLOOKUP(SEARCH("6",$M1275)-1,$Q$3:$V1275,$P1275+1,FALSE)</f>
        <v>75</v>
      </c>
      <c r="AO1275" s="161" t="str">
        <f t="shared" si="702"/>
        <v>08:00 13:00</v>
      </c>
      <c r="AP1275" s="161" t="e">
        <f t="shared" si="703"/>
        <v>#VALUE!</v>
      </c>
      <c r="AQ1275" s="162" t="str">
        <f t="shared" si="704"/>
        <v>08:00 13:00</v>
      </c>
      <c r="AR1275" s="163" t="e">
        <f>HLOOKUP(SEARCH("7",$M1275)-1,$Q$3:$V1275,$P1275+1,FALSE)</f>
        <v>#VALUE!</v>
      </c>
      <c r="AS1275" s="164" t="str">
        <f t="shared" si="705"/>
        <v>выходной</v>
      </c>
      <c r="AT1275" s="142"/>
      <c r="AU1275" s="11" t="str">
        <f>IF(ISERROR(VLOOKUP(B1275,'РЕОРГ 2008'!$A:$B,2,FALSE)),"",VLOOKUP(B1275,'РЕОРГ 2008'!$A:$B,2,FALSE))</f>
        <v/>
      </c>
      <c r="AV1275" s="12" t="str">
        <f t="shared" si="706"/>
        <v>Опер.касса №5766/030</v>
      </c>
      <c r="AW1275" s="31" t="e">
        <f>LEFT(#REF!,2)</f>
        <v>#REF!</v>
      </c>
      <c r="AX1275" s="12" t="str">
        <f t="shared" si="684"/>
        <v>5766/030</v>
      </c>
      <c r="AZ1275" t="str">
        <f>IF(ISERROR(VLOOKUP(B1275,'РЕОРГ 01.08.2009'!$A:$B,2,FALSE)),"",VLOOKUP(B1275,'РЕОРГ 01.08.2009'!$A:$B,2,FALSE))</f>
        <v/>
      </c>
      <c r="BA1275" s="12" t="str">
        <f t="shared" si="679"/>
        <v>Опер.касса №5766/030</v>
      </c>
      <c r="BB1275" t="e">
        <f>LEFT(#REF!,2)</f>
        <v>#REF!</v>
      </c>
      <c r="BC1275" s="12" t="str">
        <f t="shared" si="685"/>
        <v>5766/030</v>
      </c>
      <c r="BE1275" t="str">
        <f>IF(ISERROR(VLOOKUP(B1275,'РЕОРГ 01.10.2009'!A:C,3,FALSE)),"",VLOOKUP(B1275,'РЕОРГ 01.10.2009'!A:C,3,FALSE))</f>
        <v/>
      </c>
      <c r="BF1275" s="12" t="str">
        <f t="shared" si="680"/>
        <v>Опер.касса №5766/030</v>
      </c>
      <c r="BG1275" t="e">
        <f>LEFT(#REF!,2)</f>
        <v>#REF!</v>
      </c>
      <c r="BH1275" s="12" t="str">
        <f t="shared" si="686"/>
        <v>5766/030</v>
      </c>
      <c r="BJ1275" t="str">
        <f>IF(ISERROR(VLOOKUP($B1275,'РЕОРГ 01.05.2010'!A:B,2,FALSE)),"",VLOOKUP($B1275,'РЕОРГ 01.05.2010'!A:B,2,FALSE))</f>
        <v/>
      </c>
      <c r="BK1275" s="12" t="str">
        <f t="shared" si="681"/>
        <v>Опер.касса №5766/030</v>
      </c>
      <c r="BL1275" t="e">
        <f>LEFT(#REF!,2)</f>
        <v>#REF!</v>
      </c>
      <c r="BM1275" s="12" t="str">
        <f t="shared" si="687"/>
        <v>5766/030</v>
      </c>
      <c r="BO1275" t="str">
        <f>IF(ISERROR(VLOOKUP($B1275,'РЕОРГ 01.08.2010'!A:B,2,FALSE)),"",VLOOKUP($B1275,'РЕОРГ 01.08.2010'!A:B,2,FALSE))</f>
        <v/>
      </c>
      <c r="BP1275" s="12" t="str">
        <f t="shared" si="682"/>
        <v>Опер.касса №5766/030</v>
      </c>
      <c r="BQ1275" t="e">
        <f>LEFT(#REF!,2)</f>
        <v>#REF!</v>
      </c>
      <c r="BR1275" s="12" t="str">
        <f t="shared" si="688"/>
        <v>5766/030</v>
      </c>
    </row>
    <row r="1276" spans="1:70" ht="12.75" customHeight="1">
      <c r="A1276" t="str">
        <f t="shared" si="683"/>
        <v>5766/032</v>
      </c>
      <c r="B1276" s="133">
        <v>1401</v>
      </c>
      <c r="C1276" s="1" t="s">
        <v>6685</v>
      </c>
      <c r="D1276" s="32" t="s">
        <v>1926</v>
      </c>
      <c r="E1276" s="1" t="s">
        <v>6686</v>
      </c>
      <c r="F1276" s="1" t="s">
        <v>5684</v>
      </c>
      <c r="G1276" s="1" t="s">
        <v>4162</v>
      </c>
      <c r="H1276" s="1" t="s">
        <v>742</v>
      </c>
      <c r="I1276" s="1" t="s">
        <v>11173</v>
      </c>
      <c r="J1276" s="1"/>
      <c r="K1276" s="1">
        <v>6.75</v>
      </c>
      <c r="L1276" s="32" t="s">
        <v>2043</v>
      </c>
      <c r="M1276" s="8" t="s">
        <v>11771</v>
      </c>
      <c r="N1276" s="2" t="s">
        <v>11827</v>
      </c>
      <c r="O1276" s="173"/>
      <c r="P1276" s="168">
        <f t="shared" si="713"/>
        <v>1273</v>
      </c>
      <c r="Q1276" s="138">
        <f t="shared" si="707"/>
        <v>12</v>
      </c>
      <c r="R1276" s="138">
        <f t="shared" si="708"/>
        <v>24</v>
      </c>
      <c r="S1276" s="138">
        <f t="shared" si="709"/>
        <v>36</v>
      </c>
      <c r="T1276" s="138">
        <f t="shared" si="710"/>
        <v>48</v>
      </c>
      <c r="U1276" s="138" t="e">
        <f t="shared" si="711"/>
        <v>#VALUE!</v>
      </c>
      <c r="V1276" s="138" t="e">
        <f t="shared" si="712"/>
        <v>#VALUE!</v>
      </c>
      <c r="W1276" s="158" t="str">
        <f t="shared" si="689"/>
        <v>09:00 19:00</v>
      </c>
      <c r="X1276" s="159">
        <f>HLOOKUP(SEARCH("2",$M1276)-1,$Q$3:$V1276,$P1276+1,FALSE)</f>
        <v>12</v>
      </c>
      <c r="Y1276" s="160" t="str">
        <f t="shared" si="690"/>
        <v>09:00 19:00|09:00 19:00|09:00 19:00|09:00 19:00</v>
      </c>
      <c r="Z1276" s="161" t="str">
        <f t="shared" si="691"/>
        <v>09:00 19:00</v>
      </c>
      <c r="AA1276" s="158" t="str">
        <f t="shared" si="692"/>
        <v>09:00 19:00</v>
      </c>
      <c r="AB1276" s="159">
        <f>HLOOKUP(SEARCH("3",$M1276)-1,$Q$3:$V1276,$P1276+1,FALSE)</f>
        <v>24</v>
      </c>
      <c r="AC1276" s="160" t="str">
        <f t="shared" si="693"/>
        <v>09:00 19:00|09:00 19:00|09:00 19:00</v>
      </c>
      <c r="AD1276" s="161" t="str">
        <f t="shared" si="694"/>
        <v>09:00 19:00</v>
      </c>
      <c r="AE1276" s="158" t="str">
        <f t="shared" si="695"/>
        <v>09:00 19:00</v>
      </c>
      <c r="AF1276" s="159">
        <f>HLOOKUP(SEARCH("4",$M1276)-1,$Q$3:$V1276,$P1276+1,FALSE)</f>
        <v>36</v>
      </c>
      <c r="AG1276" s="161" t="str">
        <f t="shared" si="696"/>
        <v>09:00 19:00|09:00 19:00</v>
      </c>
      <c r="AH1276" s="161" t="str">
        <f t="shared" si="697"/>
        <v>09:00 19:00</v>
      </c>
      <c r="AI1276" s="158" t="str">
        <f t="shared" si="698"/>
        <v>09:00 19:00</v>
      </c>
      <c r="AJ1276" s="159">
        <f>HLOOKUP(SEARCH("5",$M1276)-1,$Q$3:$V1276,$P1276+1,FALSE)</f>
        <v>48</v>
      </c>
      <c r="AK1276" s="161" t="str">
        <f t="shared" si="699"/>
        <v>09:00 19:00</v>
      </c>
      <c r="AL1276" s="161" t="e">
        <f t="shared" si="700"/>
        <v>#VALUE!</v>
      </c>
      <c r="AM1276" s="158" t="str">
        <f t="shared" si="701"/>
        <v>09:00 19:00</v>
      </c>
      <c r="AN1276" s="159" t="e">
        <f>HLOOKUP(SEARCH("6",$M1276)-1,$Q$3:$V1276,$P1276+1,FALSE)</f>
        <v>#VALUE!</v>
      </c>
      <c r="AO1276" s="161" t="e">
        <f t="shared" si="702"/>
        <v>#VALUE!</v>
      </c>
      <c r="AP1276" s="161" t="e">
        <f t="shared" si="703"/>
        <v>#VALUE!</v>
      </c>
      <c r="AQ1276" s="162" t="str">
        <f t="shared" si="704"/>
        <v>выходной</v>
      </c>
      <c r="AR1276" s="163" t="e">
        <f>HLOOKUP(SEARCH("7",$M1276)-1,$Q$3:$V1276,$P1276+1,FALSE)</f>
        <v>#VALUE!</v>
      </c>
      <c r="AS1276" s="164" t="str">
        <f t="shared" si="705"/>
        <v>выходной</v>
      </c>
      <c r="AT1276" s="142"/>
      <c r="AU1276" s="11" t="str">
        <f>IF(ISERROR(VLOOKUP(B1276,'РЕОРГ 2008'!$A:$B,2,FALSE)),"",VLOOKUP(B1276,'РЕОРГ 2008'!$A:$B,2,FALSE))</f>
        <v/>
      </c>
      <c r="AV1276" s="12" t="str">
        <f t="shared" si="706"/>
        <v>Доп.офис №5766/032</v>
      </c>
      <c r="AW1276" s="31" t="e">
        <f>LEFT(#REF!,2)</f>
        <v>#REF!</v>
      </c>
      <c r="AX1276" s="12" t="str">
        <f t="shared" si="684"/>
        <v>5766/032</v>
      </c>
      <c r="AZ1276" t="str">
        <f>IF(ISERROR(VLOOKUP(B1276,'РЕОРГ 01.08.2009'!$A:$B,2,FALSE)),"",VLOOKUP(B1276,'РЕОРГ 01.08.2009'!$A:$B,2,FALSE))</f>
        <v/>
      </c>
      <c r="BA1276" s="12" t="str">
        <f t="shared" si="679"/>
        <v>Доп.офис №5766/032</v>
      </c>
      <c r="BB1276" t="e">
        <f>LEFT(#REF!,2)</f>
        <v>#REF!</v>
      </c>
      <c r="BC1276" s="12" t="str">
        <f t="shared" si="685"/>
        <v>5766/032</v>
      </c>
      <c r="BE1276" t="str">
        <f>IF(ISERROR(VLOOKUP(B1276,'РЕОРГ 01.10.2009'!A:C,3,FALSE)),"",VLOOKUP(B1276,'РЕОРГ 01.10.2009'!A:C,3,FALSE))</f>
        <v/>
      </c>
      <c r="BF1276" s="12" t="str">
        <f t="shared" si="680"/>
        <v>Доп.офис №5766/032</v>
      </c>
      <c r="BG1276" t="e">
        <f>LEFT(#REF!,2)</f>
        <v>#REF!</v>
      </c>
      <c r="BH1276" s="12" t="str">
        <f t="shared" si="686"/>
        <v>5766/032</v>
      </c>
      <c r="BJ1276" t="str">
        <f>IF(ISERROR(VLOOKUP($B1276,'РЕОРГ 01.05.2010'!A:B,2,FALSE)),"",VLOOKUP($B1276,'РЕОРГ 01.05.2010'!A:B,2,FALSE))</f>
        <v/>
      </c>
      <c r="BK1276" s="12" t="str">
        <f t="shared" si="681"/>
        <v>Доп.офис №5766/032</v>
      </c>
      <c r="BL1276" t="e">
        <f>LEFT(#REF!,2)</f>
        <v>#REF!</v>
      </c>
      <c r="BM1276" s="12" t="str">
        <f t="shared" si="687"/>
        <v>5766/032</v>
      </c>
      <c r="BO1276" t="str">
        <f>IF(ISERROR(VLOOKUP($B1276,'РЕОРГ 01.08.2010'!A:B,2,FALSE)),"",VLOOKUP($B1276,'РЕОРГ 01.08.2010'!A:B,2,FALSE))</f>
        <v/>
      </c>
      <c r="BP1276" s="12" t="str">
        <f t="shared" si="682"/>
        <v>Доп.офис №5766/032</v>
      </c>
      <c r="BQ1276" t="e">
        <f>LEFT(#REF!,2)</f>
        <v>#REF!</v>
      </c>
      <c r="BR1276" s="12" t="str">
        <f t="shared" si="688"/>
        <v>5766/032</v>
      </c>
    </row>
    <row r="1277" spans="1:70" ht="12.75" customHeight="1">
      <c r="A1277" t="str">
        <f t="shared" si="683"/>
        <v>5766/033</v>
      </c>
      <c r="B1277" s="133">
        <v>1402</v>
      </c>
      <c r="C1277" s="1" t="s">
        <v>4163</v>
      </c>
      <c r="D1277" s="32" t="s">
        <v>1931</v>
      </c>
      <c r="E1277" s="1" t="s">
        <v>4164</v>
      </c>
      <c r="F1277" s="1" t="s">
        <v>5684</v>
      </c>
      <c r="G1277" s="1" t="s">
        <v>4165</v>
      </c>
      <c r="H1277" s="1" t="s">
        <v>743</v>
      </c>
      <c r="I1277" s="1" t="s">
        <v>13073</v>
      </c>
      <c r="J1277" s="1"/>
      <c r="K1277" s="1">
        <v>0.75</v>
      </c>
      <c r="L1277" s="32" t="s">
        <v>4049</v>
      </c>
      <c r="M1277" s="8" t="s">
        <v>11903</v>
      </c>
      <c r="N1277" s="2" t="s">
        <v>11914</v>
      </c>
      <c r="O1277" s="173"/>
      <c r="P1277" s="168">
        <f t="shared" si="713"/>
        <v>1274</v>
      </c>
      <c r="Q1277" s="138">
        <f t="shared" si="707"/>
        <v>25</v>
      </c>
      <c r="R1277" s="138">
        <f t="shared" si="708"/>
        <v>50</v>
      </c>
      <c r="S1277" s="138">
        <f t="shared" si="709"/>
        <v>75</v>
      </c>
      <c r="T1277" s="138" t="e">
        <f t="shared" si="710"/>
        <v>#VALUE!</v>
      </c>
      <c r="U1277" s="138" t="e">
        <f t="shared" si="711"/>
        <v>#VALUE!</v>
      </c>
      <c r="V1277" s="138" t="e">
        <f t="shared" si="712"/>
        <v>#VALUE!</v>
      </c>
      <c r="W1277" s="158" t="str">
        <f t="shared" si="689"/>
        <v>выходной</v>
      </c>
      <c r="X1277" s="159" t="e">
        <f>HLOOKUP(SEARCH("2",$M1277)-1,$Q$3:$V1277,$P1277+1,FALSE)</f>
        <v>#N/A</v>
      </c>
      <c r="Y1277" s="160" t="str">
        <f t="shared" si="690"/>
        <v>08:00 16:00(13:00 14:00)</v>
      </c>
      <c r="Z1277" s="161" t="e">
        <f t="shared" si="691"/>
        <v>#VALUE!</v>
      </c>
      <c r="AA1277" s="158" t="str">
        <f t="shared" si="692"/>
        <v>08:00 16:00(13:00 14:00)</v>
      </c>
      <c r="AB1277" s="159">
        <f>HLOOKUP(SEARCH("3",$M1277)-1,$Q$3:$V1277,$P1277+1,FALSE)</f>
        <v>25</v>
      </c>
      <c r="AC1277" s="160" t="str">
        <f t="shared" si="693"/>
        <v>08:00 16:00(13:00 14:00)|08:00 16:00(13:00 14:00)|08:00 13:00</v>
      </c>
      <c r="AD1277" s="161" t="str">
        <f t="shared" si="694"/>
        <v>08:00 16:00(13:00 14:00)</v>
      </c>
      <c r="AE1277" s="158" t="str">
        <f t="shared" si="695"/>
        <v>08:00 16:00(13:00 14:00)</v>
      </c>
      <c r="AF1277" s="159" t="e">
        <f>HLOOKUP(SEARCH("4",$M1277)-1,$Q$3:$V1277,$P1277+1,FALSE)</f>
        <v>#VALUE!</v>
      </c>
      <c r="AG1277" s="161" t="e">
        <f t="shared" si="696"/>
        <v>#VALUE!</v>
      </c>
      <c r="AH1277" s="161" t="e">
        <f t="shared" si="697"/>
        <v>#VALUE!</v>
      </c>
      <c r="AI1277" s="158" t="str">
        <f t="shared" si="698"/>
        <v>выходной</v>
      </c>
      <c r="AJ1277" s="159">
        <f>HLOOKUP(SEARCH("5",$M1277)-1,$Q$3:$V1277,$P1277+1,FALSE)</f>
        <v>50</v>
      </c>
      <c r="AK1277" s="161" t="str">
        <f t="shared" si="699"/>
        <v>08:00 16:00(13:00 14:00)|08:00 13:00</v>
      </c>
      <c r="AL1277" s="161" t="str">
        <f t="shared" si="700"/>
        <v>08:00 16:00(13:00 14:00)</v>
      </c>
      <c r="AM1277" s="158" t="str">
        <f t="shared" si="701"/>
        <v>08:00 16:00(13:00 14:00)</v>
      </c>
      <c r="AN1277" s="159">
        <f>HLOOKUP(SEARCH("6",$M1277)-1,$Q$3:$V1277,$P1277+1,FALSE)</f>
        <v>75</v>
      </c>
      <c r="AO1277" s="161" t="str">
        <f t="shared" si="702"/>
        <v>08:00 13:00</v>
      </c>
      <c r="AP1277" s="161" t="e">
        <f t="shared" si="703"/>
        <v>#VALUE!</v>
      </c>
      <c r="AQ1277" s="162" t="str">
        <f t="shared" si="704"/>
        <v>08:00 13:00</v>
      </c>
      <c r="AR1277" s="163" t="e">
        <f>HLOOKUP(SEARCH("7",$M1277)-1,$Q$3:$V1277,$P1277+1,FALSE)</f>
        <v>#VALUE!</v>
      </c>
      <c r="AS1277" s="164" t="str">
        <f t="shared" si="705"/>
        <v>выходной</v>
      </c>
      <c r="AT1277" s="142"/>
      <c r="AU1277" s="11" t="str">
        <f>IF(ISERROR(VLOOKUP(B1277,'РЕОРГ 2008'!$A:$B,2,FALSE)),"",VLOOKUP(B1277,'РЕОРГ 2008'!$A:$B,2,FALSE))</f>
        <v/>
      </c>
      <c r="AV1277" s="12" t="str">
        <f t="shared" si="706"/>
        <v>Опер.касса №5766/033</v>
      </c>
      <c r="AW1277" s="31" t="e">
        <f>LEFT(#REF!,2)</f>
        <v>#REF!</v>
      </c>
      <c r="AX1277" s="12" t="str">
        <f t="shared" si="684"/>
        <v>5766/033</v>
      </c>
      <c r="AZ1277" t="str">
        <f>IF(ISERROR(VLOOKUP(B1277,'РЕОРГ 01.08.2009'!$A:$B,2,FALSE)),"",VLOOKUP(B1277,'РЕОРГ 01.08.2009'!$A:$B,2,FALSE))</f>
        <v/>
      </c>
      <c r="BA1277" s="12" t="str">
        <f t="shared" si="679"/>
        <v>Опер.касса №5766/033</v>
      </c>
      <c r="BB1277" t="e">
        <f>LEFT(#REF!,2)</f>
        <v>#REF!</v>
      </c>
      <c r="BC1277" s="12" t="str">
        <f t="shared" si="685"/>
        <v>5766/033</v>
      </c>
      <c r="BE1277" t="str">
        <f>IF(ISERROR(VLOOKUP(B1277,'РЕОРГ 01.10.2009'!A:C,3,FALSE)),"",VLOOKUP(B1277,'РЕОРГ 01.10.2009'!A:C,3,FALSE))</f>
        <v/>
      </c>
      <c r="BF1277" s="12" t="str">
        <f t="shared" si="680"/>
        <v>Опер.касса №5766/033</v>
      </c>
      <c r="BG1277" t="e">
        <f>LEFT(#REF!,2)</f>
        <v>#REF!</v>
      </c>
      <c r="BH1277" s="12" t="str">
        <f t="shared" si="686"/>
        <v>5766/033</v>
      </c>
      <c r="BJ1277" t="str">
        <f>IF(ISERROR(VLOOKUP($B1277,'РЕОРГ 01.05.2010'!A:B,2,FALSE)),"",VLOOKUP($B1277,'РЕОРГ 01.05.2010'!A:B,2,FALSE))</f>
        <v/>
      </c>
      <c r="BK1277" s="12" t="str">
        <f t="shared" si="681"/>
        <v>Опер.касса №5766/033</v>
      </c>
      <c r="BL1277" t="e">
        <f>LEFT(#REF!,2)</f>
        <v>#REF!</v>
      </c>
      <c r="BM1277" s="12" t="str">
        <f t="shared" si="687"/>
        <v>5766/033</v>
      </c>
      <c r="BO1277" t="str">
        <f>IF(ISERROR(VLOOKUP($B1277,'РЕОРГ 01.08.2010'!A:B,2,FALSE)),"",VLOOKUP($B1277,'РЕОРГ 01.08.2010'!A:B,2,FALSE))</f>
        <v/>
      </c>
      <c r="BP1277" s="12" t="str">
        <f t="shared" si="682"/>
        <v>Опер.касса №5766/033</v>
      </c>
      <c r="BQ1277" t="e">
        <f>LEFT(#REF!,2)</f>
        <v>#REF!</v>
      </c>
      <c r="BR1277" s="12" t="str">
        <f t="shared" si="688"/>
        <v>5766/033</v>
      </c>
    </row>
    <row r="1278" spans="1:70" ht="12.75" customHeight="1">
      <c r="A1278" t="str">
        <f t="shared" si="683"/>
        <v>5766/039</v>
      </c>
      <c r="B1278" s="133">
        <v>1403</v>
      </c>
      <c r="C1278" s="1" t="s">
        <v>4166</v>
      </c>
      <c r="D1278" s="32" t="s">
        <v>1931</v>
      </c>
      <c r="E1278" s="1" t="s">
        <v>4167</v>
      </c>
      <c r="F1278" s="1" t="s">
        <v>5684</v>
      </c>
      <c r="G1278" s="1" t="s">
        <v>4168</v>
      </c>
      <c r="H1278" s="1" t="s">
        <v>744</v>
      </c>
      <c r="I1278" s="1" t="s">
        <v>745</v>
      </c>
      <c r="J1278" s="1"/>
      <c r="K1278" s="1">
        <v>1</v>
      </c>
      <c r="L1278" s="32" t="s">
        <v>2043</v>
      </c>
      <c r="M1278" s="8" t="s">
        <v>11831</v>
      </c>
      <c r="N1278" s="2" t="s">
        <v>12519</v>
      </c>
      <c r="O1278" s="173"/>
      <c r="P1278" s="168">
        <f t="shared" si="713"/>
        <v>1275</v>
      </c>
      <c r="Q1278" s="138">
        <f t="shared" si="707"/>
        <v>25</v>
      </c>
      <c r="R1278" s="138">
        <f t="shared" si="708"/>
        <v>50</v>
      </c>
      <c r="S1278" s="138">
        <f t="shared" si="709"/>
        <v>75</v>
      </c>
      <c r="T1278" s="138">
        <f t="shared" si="710"/>
        <v>100</v>
      </c>
      <c r="U1278" s="138" t="e">
        <f t="shared" si="711"/>
        <v>#VALUE!</v>
      </c>
      <c r="V1278" s="138" t="e">
        <f t="shared" si="712"/>
        <v>#VALUE!</v>
      </c>
      <c r="W1278" s="158" t="str">
        <f t="shared" si="689"/>
        <v>выходной</v>
      </c>
      <c r="X1278" s="159" t="e">
        <f>HLOOKUP(SEARCH("2",$M1278)-1,$Q$3:$V1278,$P1278+1,FALSE)</f>
        <v>#N/A</v>
      </c>
      <c r="Y1278" s="160" t="str">
        <f t="shared" si="690"/>
        <v>08:30 17:30(13:00 14:00)</v>
      </c>
      <c r="Z1278" s="161" t="e">
        <f t="shared" si="691"/>
        <v>#VALUE!</v>
      </c>
      <c r="AA1278" s="158" t="str">
        <f t="shared" si="692"/>
        <v>08:30 17:30(13:00 14:00)</v>
      </c>
      <c r="AB1278" s="159">
        <f>HLOOKUP(SEARCH("3",$M1278)-1,$Q$3:$V1278,$P1278+1,FALSE)</f>
        <v>25</v>
      </c>
      <c r="AC1278" s="160" t="str">
        <f t="shared" si="693"/>
        <v>08:30 17:30(13:00 14:00)|09:00 17:00(13:00 14:00)|08:30 17:30(13:00 14:00)|09:00 13:00</v>
      </c>
      <c r="AD1278" s="161" t="str">
        <f t="shared" si="694"/>
        <v>08:30 17:30(13:00 14:00)</v>
      </c>
      <c r="AE1278" s="158" t="str">
        <f t="shared" si="695"/>
        <v>08:30 17:30(13:00 14:00)</v>
      </c>
      <c r="AF1278" s="159">
        <f>HLOOKUP(SEARCH("4",$M1278)-1,$Q$3:$V1278,$P1278+1,FALSE)</f>
        <v>50</v>
      </c>
      <c r="AG1278" s="161" t="str">
        <f t="shared" si="696"/>
        <v>09:00 17:00(13:00 14:00)|08:30 17:30(13:00 14:00)|09:00 13:00</v>
      </c>
      <c r="AH1278" s="161" t="str">
        <f t="shared" si="697"/>
        <v>09:00 17:00(13:00 14:00)</v>
      </c>
      <c r="AI1278" s="158" t="str">
        <f t="shared" si="698"/>
        <v>09:00 17:00(13:00 14:00)</v>
      </c>
      <c r="AJ1278" s="159">
        <f>HLOOKUP(SEARCH("5",$M1278)-1,$Q$3:$V1278,$P1278+1,FALSE)</f>
        <v>75</v>
      </c>
      <c r="AK1278" s="161" t="str">
        <f t="shared" si="699"/>
        <v>08:30 17:30(13:00 14:00)|09:00 13:00</v>
      </c>
      <c r="AL1278" s="161" t="str">
        <f t="shared" si="700"/>
        <v>08:30 17:30(13:00 14:00)</v>
      </c>
      <c r="AM1278" s="158" t="str">
        <f t="shared" si="701"/>
        <v>08:30 17:30(13:00 14:00)</v>
      </c>
      <c r="AN1278" s="159">
        <f>HLOOKUP(SEARCH("6",$M1278)-1,$Q$3:$V1278,$P1278+1,FALSE)</f>
        <v>100</v>
      </c>
      <c r="AO1278" s="161" t="str">
        <f t="shared" si="702"/>
        <v>09:00 13:00</v>
      </c>
      <c r="AP1278" s="161" t="e">
        <f t="shared" si="703"/>
        <v>#VALUE!</v>
      </c>
      <c r="AQ1278" s="162" t="str">
        <f t="shared" si="704"/>
        <v>09:00 13:00</v>
      </c>
      <c r="AR1278" s="163" t="e">
        <f>HLOOKUP(SEARCH("7",$M1278)-1,$Q$3:$V1278,$P1278+1,FALSE)</f>
        <v>#VALUE!</v>
      </c>
      <c r="AS1278" s="164" t="str">
        <f t="shared" si="705"/>
        <v>выходной</v>
      </c>
      <c r="AT1278" s="142"/>
      <c r="AU1278" s="11" t="str">
        <f>IF(ISERROR(VLOOKUP(B1278,'РЕОРГ 2008'!$A:$B,2,FALSE)),"",VLOOKUP(B1278,'РЕОРГ 2008'!$A:$B,2,FALSE))</f>
        <v/>
      </c>
      <c r="AV1278" s="12" t="str">
        <f t="shared" si="706"/>
        <v>Опер.касса №5766/039</v>
      </c>
      <c r="AW1278" s="31" t="e">
        <f>LEFT(#REF!,2)</f>
        <v>#REF!</v>
      </c>
      <c r="AX1278" s="12" t="str">
        <f t="shared" si="684"/>
        <v>5766/039</v>
      </c>
      <c r="AZ1278" t="str">
        <f>IF(ISERROR(VLOOKUP(B1278,'РЕОРГ 01.08.2009'!$A:$B,2,FALSE)),"",VLOOKUP(B1278,'РЕОРГ 01.08.2009'!$A:$B,2,FALSE))</f>
        <v/>
      </c>
      <c r="BA1278" s="12" t="str">
        <f t="shared" ref="BA1278:BA1341" si="714">IF(AND(BF1278&lt;&gt;"",AZ1278=""),BF1278,IF(AZ1278="",$C1278,AZ1278))</f>
        <v>Опер.касса №5766/039</v>
      </c>
      <c r="BB1278" t="e">
        <f>LEFT(#REF!,2)</f>
        <v>#REF!</v>
      </c>
      <c r="BC1278" s="12" t="str">
        <f t="shared" si="685"/>
        <v>5766/039</v>
      </c>
      <c r="BE1278" t="str">
        <f>IF(ISERROR(VLOOKUP(B1278,'РЕОРГ 01.10.2009'!A:C,3,FALSE)),"",VLOOKUP(B1278,'РЕОРГ 01.10.2009'!A:C,3,FALSE))</f>
        <v/>
      </c>
      <c r="BF1278" s="12" t="str">
        <f t="shared" ref="BF1278:BF1341" si="715">IF(AND(BK1278&lt;&gt;"",BE1278=""),BK1278,IF(BE1278="",$C1278,BE1278))</f>
        <v>Опер.касса №5766/039</v>
      </c>
      <c r="BG1278" t="e">
        <f>LEFT(#REF!,2)</f>
        <v>#REF!</v>
      </c>
      <c r="BH1278" s="12" t="str">
        <f t="shared" si="686"/>
        <v>5766/039</v>
      </c>
      <c r="BJ1278" t="str">
        <f>IF(ISERROR(VLOOKUP($B1278,'РЕОРГ 01.05.2010'!A:B,2,FALSE)),"",VLOOKUP($B1278,'РЕОРГ 01.05.2010'!A:B,2,FALSE))</f>
        <v/>
      </c>
      <c r="BK1278" s="12" t="str">
        <f t="shared" ref="BK1278:BK1341" si="716">IF(AND(BP1278&lt;&gt;"",BJ1278=""),BP1278,IF(BJ1278="",$C1278,BJ1278))</f>
        <v>Опер.касса №5766/039</v>
      </c>
      <c r="BL1278" t="e">
        <f>LEFT(#REF!,2)</f>
        <v>#REF!</v>
      </c>
      <c r="BM1278" s="12" t="str">
        <f t="shared" si="687"/>
        <v>5766/039</v>
      </c>
      <c r="BO1278" t="str">
        <f>IF(ISERROR(VLOOKUP($B1278,'РЕОРГ 01.08.2010'!A:B,2,FALSE)),"",VLOOKUP($B1278,'РЕОРГ 01.08.2010'!A:B,2,FALSE))</f>
        <v/>
      </c>
      <c r="BP1278" s="12" t="str">
        <f t="shared" ref="BP1278:BP1341" si="717">IF(AND(BU1278&lt;&gt;"",BO1278=""),BU1278,IF(BO1278="",$C1278,BO1278))</f>
        <v>Опер.касса №5766/039</v>
      </c>
      <c r="BQ1278" t="e">
        <f>LEFT(#REF!,2)</f>
        <v>#REF!</v>
      </c>
      <c r="BR1278" s="12" t="str">
        <f t="shared" si="688"/>
        <v>5766/039</v>
      </c>
    </row>
    <row r="1279" spans="1:70" ht="12.75" customHeight="1">
      <c r="A1279" t="str">
        <f t="shared" ref="A1279:A1342" si="718">RIGHT(C1279,LEN(C1279)-SEARCH("№",C1279))</f>
        <v>5766/043</v>
      </c>
      <c r="B1279" s="133">
        <v>1394</v>
      </c>
      <c r="C1279" s="1" t="s">
        <v>10668</v>
      </c>
      <c r="D1279" s="32" t="s">
        <v>7017</v>
      </c>
      <c r="E1279" s="1" t="s">
        <v>10905</v>
      </c>
      <c r="F1279" s="1" t="s">
        <v>5684</v>
      </c>
      <c r="G1279" s="1" t="s">
        <v>10906</v>
      </c>
      <c r="H1279" s="1" t="s">
        <v>746</v>
      </c>
      <c r="I1279" s="1" t="s">
        <v>8266</v>
      </c>
      <c r="J1279" s="1"/>
      <c r="K1279" s="1">
        <v>7.5</v>
      </c>
      <c r="L1279" s="32" t="s">
        <v>4052</v>
      </c>
      <c r="M1279" s="8" t="s">
        <v>11773</v>
      </c>
      <c r="N1279" s="2" t="s">
        <v>12520</v>
      </c>
      <c r="O1279" s="173"/>
      <c r="P1279" s="168">
        <f t="shared" si="713"/>
        <v>1276</v>
      </c>
      <c r="Q1279" s="138">
        <f t="shared" si="707"/>
        <v>25</v>
      </c>
      <c r="R1279" s="138">
        <f t="shared" si="708"/>
        <v>50</v>
      </c>
      <c r="S1279" s="138">
        <f t="shared" si="709"/>
        <v>75</v>
      </c>
      <c r="T1279" s="138">
        <f t="shared" si="710"/>
        <v>100</v>
      </c>
      <c r="U1279" s="138">
        <f t="shared" si="711"/>
        <v>125</v>
      </c>
      <c r="V1279" s="138" t="e">
        <f t="shared" si="712"/>
        <v>#VALUE!</v>
      </c>
      <c r="W1279" s="158" t="str">
        <f t="shared" si="689"/>
        <v>08:00 17:30(13:00 14:00)</v>
      </c>
      <c r="X1279" s="159">
        <f>HLOOKUP(SEARCH("2",$M1279)-1,$Q$3:$V1279,$P1279+1,FALSE)</f>
        <v>25</v>
      </c>
      <c r="Y1279" s="160" t="str">
        <f t="shared" si="690"/>
        <v>08:00 17:30(13:00 14:00)|08:00 17:30(13:00 14:00)|08:00 17:30(13:00 14:00)|08:00 17:30(13:00 14:00)|08:00 12:00</v>
      </c>
      <c r="Z1279" s="161" t="str">
        <f t="shared" si="691"/>
        <v>08:00 17:30(13:00 14:00)</v>
      </c>
      <c r="AA1279" s="158" t="str">
        <f t="shared" si="692"/>
        <v>08:00 17:30(13:00 14:00)</v>
      </c>
      <c r="AB1279" s="159">
        <f>HLOOKUP(SEARCH("3",$M1279)-1,$Q$3:$V1279,$P1279+1,FALSE)</f>
        <v>50</v>
      </c>
      <c r="AC1279" s="160" t="str">
        <f t="shared" si="693"/>
        <v>08:00 17:30(13:00 14:00)|08:00 17:30(13:00 14:00)|08:00 17:30(13:00 14:00)|08:00 12:00</v>
      </c>
      <c r="AD1279" s="161" t="str">
        <f t="shared" si="694"/>
        <v>08:00 17:30(13:00 14:00)</v>
      </c>
      <c r="AE1279" s="158" t="str">
        <f t="shared" si="695"/>
        <v>08:00 17:30(13:00 14:00)</v>
      </c>
      <c r="AF1279" s="159">
        <f>HLOOKUP(SEARCH("4",$M1279)-1,$Q$3:$V1279,$P1279+1,FALSE)</f>
        <v>75</v>
      </c>
      <c r="AG1279" s="161" t="str">
        <f t="shared" si="696"/>
        <v>08:00 17:30(13:00 14:00)|08:00 17:30(13:00 14:00)|08:00 12:00</v>
      </c>
      <c r="AH1279" s="161" t="str">
        <f t="shared" si="697"/>
        <v>08:00 17:30(13:00 14:00)</v>
      </c>
      <c r="AI1279" s="158" t="str">
        <f t="shared" si="698"/>
        <v>08:00 17:30(13:00 14:00)</v>
      </c>
      <c r="AJ1279" s="159">
        <f>HLOOKUP(SEARCH("5",$M1279)-1,$Q$3:$V1279,$P1279+1,FALSE)</f>
        <v>100</v>
      </c>
      <c r="AK1279" s="161" t="str">
        <f t="shared" si="699"/>
        <v>08:00 17:30(13:00 14:00)|08:00 12:00</v>
      </c>
      <c r="AL1279" s="161" t="str">
        <f t="shared" si="700"/>
        <v>08:00 17:30(13:00 14:00)</v>
      </c>
      <c r="AM1279" s="158" t="str">
        <f t="shared" si="701"/>
        <v>08:00 17:30(13:00 14:00)</v>
      </c>
      <c r="AN1279" s="159">
        <f>HLOOKUP(SEARCH("6",$M1279)-1,$Q$3:$V1279,$P1279+1,FALSE)</f>
        <v>125</v>
      </c>
      <c r="AO1279" s="161" t="str">
        <f t="shared" si="702"/>
        <v>08:00 12:00</v>
      </c>
      <c r="AP1279" s="161" t="e">
        <f t="shared" si="703"/>
        <v>#VALUE!</v>
      </c>
      <c r="AQ1279" s="162" t="str">
        <f t="shared" si="704"/>
        <v>08:00 12:00</v>
      </c>
      <c r="AR1279" s="163" t="e">
        <f>HLOOKUP(SEARCH("7",$M1279)-1,$Q$3:$V1279,$P1279+1,FALSE)</f>
        <v>#VALUE!</v>
      </c>
      <c r="AS1279" s="164" t="str">
        <f t="shared" si="705"/>
        <v>выходной</v>
      </c>
      <c r="AT1279" s="142"/>
      <c r="AU1279" s="11" t="str">
        <f>IF(ISERROR(VLOOKUP(B1279,'РЕОРГ 2008'!$A:$B,2,FALSE)),"",VLOOKUP(B1279,'РЕОРГ 2008'!$A:$B,2,FALSE))</f>
        <v/>
      </c>
      <c r="AV1279" s="12" t="str">
        <f t="shared" si="706"/>
        <v>Доп.офис №5752/043</v>
      </c>
      <c r="AW1279" s="31" t="e">
        <f>LEFT(#REF!,2)</f>
        <v>#REF!</v>
      </c>
      <c r="AX1279" s="12" t="str">
        <f t="shared" ref="AX1279:AX1342" si="719">RIGHT(AV1279,(LEN(AV1279)-SEARCH("№",AV1279)))</f>
        <v>5752/043</v>
      </c>
      <c r="AZ1279" t="str">
        <f>IF(ISERROR(VLOOKUP(B1279,'РЕОРГ 01.08.2009'!$A:$B,2,FALSE)),"",VLOOKUP(B1279,'РЕОРГ 01.08.2009'!$A:$B,2,FALSE))</f>
        <v/>
      </c>
      <c r="BA1279" s="12" t="str">
        <f t="shared" si="714"/>
        <v>Доп.офис №5752/043</v>
      </c>
      <c r="BB1279" t="e">
        <f>LEFT(#REF!,2)</f>
        <v>#REF!</v>
      </c>
      <c r="BC1279" s="12" t="str">
        <f t="shared" ref="BC1279:BC1342" si="720">RIGHT(BA1279,(LEN(BA1279)-SEARCH("№",BA1279)))</f>
        <v>5752/043</v>
      </c>
      <c r="BE1279" t="str">
        <f>IF(ISERROR(VLOOKUP(B1279,'РЕОРГ 01.10.2009'!A:C,3,FALSE)),"",VLOOKUP(B1279,'РЕОРГ 01.10.2009'!A:C,3,FALSE))</f>
        <v>Доп.офис №5752/043</v>
      </c>
      <c r="BF1279" s="12" t="str">
        <f t="shared" si="715"/>
        <v>Доп.офис №5752/043</v>
      </c>
      <c r="BG1279" t="e">
        <f>LEFT(#REF!,2)</f>
        <v>#REF!</v>
      </c>
      <c r="BH1279" s="12" t="str">
        <f t="shared" ref="BH1279:BH1342" si="721">RIGHT(BF1279,(LEN(BF1279)-SEARCH("№",BF1279)))</f>
        <v>5752/043</v>
      </c>
      <c r="BJ1279" t="str">
        <f>IF(ISERROR(VLOOKUP($B1279,'РЕОРГ 01.05.2010'!A:B,2,FALSE)),"",VLOOKUP($B1279,'РЕОРГ 01.05.2010'!A:B,2,FALSE))</f>
        <v/>
      </c>
      <c r="BK1279" s="12" t="str">
        <f t="shared" si="716"/>
        <v>Доп.офис №5766/043</v>
      </c>
      <c r="BL1279" t="e">
        <f>LEFT(#REF!,2)</f>
        <v>#REF!</v>
      </c>
      <c r="BM1279" s="12" t="str">
        <f t="shared" ref="BM1279:BM1342" si="722">RIGHT(BK1279,(LEN(BK1279)-SEARCH("№",BK1279)))</f>
        <v>5766/043</v>
      </c>
      <c r="BO1279" t="str">
        <f>IF(ISERROR(VLOOKUP($B1279,'РЕОРГ 01.08.2010'!A:B,2,FALSE)),"",VLOOKUP($B1279,'РЕОРГ 01.08.2010'!A:B,2,FALSE))</f>
        <v/>
      </c>
      <c r="BP1279" s="12" t="str">
        <f t="shared" si="717"/>
        <v>Доп.офис №5766/043</v>
      </c>
      <c r="BQ1279" t="e">
        <f>LEFT(#REF!,2)</f>
        <v>#REF!</v>
      </c>
      <c r="BR1279" s="12" t="str">
        <f t="shared" ref="BR1279:BR1342" si="723">RIGHT(BP1279,(LEN(BP1279)-SEARCH("№",BP1279)))</f>
        <v>5766/043</v>
      </c>
    </row>
    <row r="1280" spans="1:70" ht="12.75" customHeight="1">
      <c r="A1280" t="str">
        <f t="shared" si="718"/>
        <v>5766/044</v>
      </c>
      <c r="B1280" s="133">
        <v>1395</v>
      </c>
      <c r="C1280" s="1" t="s">
        <v>10669</v>
      </c>
      <c r="D1280" s="32" t="s">
        <v>1931</v>
      </c>
      <c r="E1280" s="1" t="s">
        <v>10907</v>
      </c>
      <c r="F1280" s="1" t="s">
        <v>5684</v>
      </c>
      <c r="G1280" s="1" t="s">
        <v>10908</v>
      </c>
      <c r="H1280" s="1" t="s">
        <v>747</v>
      </c>
      <c r="I1280" s="1" t="s">
        <v>748</v>
      </c>
      <c r="J1280" s="1"/>
      <c r="K1280" s="1">
        <v>0.25</v>
      </c>
      <c r="L1280" s="32" t="s">
        <v>4049</v>
      </c>
      <c r="M1280" s="8" t="s">
        <v>12070</v>
      </c>
      <c r="N1280" s="2" t="s">
        <v>12517</v>
      </c>
      <c r="O1280" s="173"/>
      <c r="P1280" s="168">
        <f t="shared" si="713"/>
        <v>1277</v>
      </c>
      <c r="Q1280" s="138">
        <f t="shared" si="707"/>
        <v>12</v>
      </c>
      <c r="R1280" s="138" t="e">
        <f t="shared" si="708"/>
        <v>#VALUE!</v>
      </c>
      <c r="S1280" s="138" t="e">
        <f t="shared" si="709"/>
        <v>#VALUE!</v>
      </c>
      <c r="T1280" s="138" t="e">
        <f t="shared" si="710"/>
        <v>#VALUE!</v>
      </c>
      <c r="U1280" s="138" t="e">
        <f t="shared" si="711"/>
        <v>#VALUE!</v>
      </c>
      <c r="V1280" s="138" t="e">
        <f t="shared" si="712"/>
        <v>#VALUE!</v>
      </c>
      <c r="W1280" s="158" t="str">
        <f t="shared" ref="W1280:W1343" si="724">IF(M1280="1",N1280,IF(ISERROR(SEARCH(1,M1280)=1),"выходной",IF(SEARCH(1,M1280)=1,LEFT(N1280,Q1280-1),"")))</f>
        <v>08:30 13:00</v>
      </c>
      <c r="X1280" s="159" t="e">
        <f>HLOOKUP(SEARCH("2",$M1280)-1,$Q$3:$V1280,$P1280+1,FALSE)</f>
        <v>#VALUE!</v>
      </c>
      <c r="Y1280" s="160" t="e">
        <f t="shared" ref="Y1280:Y1343" si="725">IF(M1280="2",N1280,IF(LEFT(M1280,1)="2",LEFT(N1280,Q1280-1),RIGHT(N1280,LEN(N1280)-SEARCH("|",N1280,X1280))))</f>
        <v>#VALUE!</v>
      </c>
      <c r="Z1280" s="161" t="e">
        <f t="shared" ref="Z1280:Z1343" si="726">LEFT(Y1280,SEARCH("|",Y1280,1)-1)</f>
        <v>#VALUE!</v>
      </c>
      <c r="AA1280" s="158" t="str">
        <f t="shared" ref="AA1280:AA1343" si="727">IF(ISERROR(SEARCH(2,$M1280)),"выходной",IF(LEFT($M1280,1)="2",Y1280,IF(RIGHT($M1280,1)="2",Y1280,Z1280)))</f>
        <v>выходной</v>
      </c>
      <c r="AB1280" s="159" t="e">
        <f>HLOOKUP(SEARCH("3",$M1280)-1,$Q$3:$V1280,$P1280+1,FALSE)</f>
        <v>#VALUE!</v>
      </c>
      <c r="AC1280" s="160" t="e">
        <f t="shared" ref="AC1280:AC1343" si="728">IF(M1280="3",N1280,IF(LEFT($M1280,1)="3",LEFT($N1280,$Q1280-1),RIGHT($N1280,LEN($N1280)-SEARCH("|",$N1280,AB1280))))</f>
        <v>#VALUE!</v>
      </c>
      <c r="AD1280" s="161" t="e">
        <f t="shared" ref="AD1280:AD1343" si="729">LEFT(AC1280,SEARCH("|",AC1280,1)-1)</f>
        <v>#VALUE!</v>
      </c>
      <c r="AE1280" s="158" t="str">
        <f t="shared" ref="AE1280:AE1343" si="730">IF(ISERROR(SEARCH(3,$M1280)),"выходной",IF(LEFT($M1280,1)="3",AC1280,IF(RIGHT($M1280,1)="3",AC1280,AD1280)))</f>
        <v>выходной</v>
      </c>
      <c r="AF1280" s="159" t="e">
        <f>HLOOKUP(SEARCH("4",$M1280)-1,$Q$3:$V1280,$P1280+1,FALSE)</f>
        <v>#VALUE!</v>
      </c>
      <c r="AG1280" s="161" t="e">
        <f t="shared" ref="AG1280:AG1343" si="731">IF(M1280="4",N1280,IF(LEFT($M1280,1)="4",LEFT($N1280,$Q1280-1),RIGHT($N1280,LEN($N1280)-SEARCH("|",$N1280,AF1280))))</f>
        <v>#VALUE!</v>
      </c>
      <c r="AH1280" s="161" t="e">
        <f t="shared" ref="AH1280:AH1343" si="732">LEFT(AG1280,SEARCH("|",AG1280,1)-1)</f>
        <v>#VALUE!</v>
      </c>
      <c r="AI1280" s="158" t="str">
        <f t="shared" ref="AI1280:AI1343" si="733">IF(ISERROR(SEARCH(4,$M1280)),"выходной",IF(LEFT($M1280,1)="4",AG1280,IF(RIGHT($M1280,1)="4",AG1280,AH1280)))</f>
        <v>выходной</v>
      </c>
      <c r="AJ1280" s="159">
        <f>HLOOKUP(SEARCH("5",$M1280)-1,$Q$3:$V1280,$P1280+1,FALSE)</f>
        <v>12</v>
      </c>
      <c r="AK1280" s="161" t="str">
        <f t="shared" ref="AK1280:AK1343" si="734">IF(M1280="5",N1280,IF(LEFT($M1280,1)="5",LEFT($N1280,$Q1280-1),RIGHT($N1280,LEN($N1280)-SEARCH("|",$N1280,AJ1280))))</f>
        <v>08:30 13:30</v>
      </c>
      <c r="AL1280" s="161" t="e">
        <f t="shared" ref="AL1280:AL1343" si="735">LEFT(AK1280,SEARCH("|",AK1280,1)-1)</f>
        <v>#VALUE!</v>
      </c>
      <c r="AM1280" s="158" t="str">
        <f t="shared" ref="AM1280:AM1343" si="736">IF(ISERROR(SEARCH(5,$M1280)),"выходной",IF(LEFT($M1280,1)="5",AK1280,IF(RIGHT($M1280,1)="5",AK1280,AL1280)))</f>
        <v>08:30 13:30</v>
      </c>
      <c r="AN1280" s="159" t="e">
        <f>HLOOKUP(SEARCH("6",$M1280)-1,$Q$3:$V1280,$P1280+1,FALSE)</f>
        <v>#VALUE!</v>
      </c>
      <c r="AO1280" s="161" t="e">
        <f t="shared" ref="AO1280:AO1343" si="737">IF(M1280="6",N1280,IF(LEFT($M1280,1)="6",LEFT($N1280,$Q1280-1),RIGHT($N1280,LEN($N1280)-SEARCH("|",$N1280,AN1280))))</f>
        <v>#VALUE!</v>
      </c>
      <c r="AP1280" s="161" t="e">
        <f t="shared" ref="AP1280:AP1343" si="738">LEFT(AO1280,SEARCH("|",AO1280,1)-1)</f>
        <v>#VALUE!</v>
      </c>
      <c r="AQ1280" s="162" t="str">
        <f t="shared" ref="AQ1280:AQ1343" si="739">IF(ISERROR(SEARCH(6,$M1280)),"выходной",IF(LEFT($M1280,1)="6",AO1280,IF(RIGHT($M1280,1)="6",AO1280,AP1280)))</f>
        <v>выходной</v>
      </c>
      <c r="AR1280" s="163" t="e">
        <f>HLOOKUP(SEARCH("7",$M1280)-1,$Q$3:$V1280,$P1280+1,FALSE)</f>
        <v>#VALUE!</v>
      </c>
      <c r="AS1280" s="164" t="str">
        <f t="shared" ref="AS1280:AS1343" si="740">IF(M1280=7,N1280,IF(ISERROR(SEARCH(7,M1280)=1),"выходной",RIGHT(N1280,LEN(N1280)-AR1280)))</f>
        <v>выходной</v>
      </c>
      <c r="AT1280" s="142"/>
      <c r="AU1280" s="11" t="str">
        <f>IF(ISERROR(VLOOKUP(B1280,'РЕОРГ 2008'!$A:$B,2,FALSE)),"",VLOOKUP(B1280,'РЕОРГ 2008'!$A:$B,2,FALSE))</f>
        <v/>
      </c>
      <c r="AV1280" s="12" t="str">
        <f t="shared" ref="AV1280:AV1343" si="741">IF(AND(BA1280&lt;&gt;"",AU1280=""),BA1280,IF(AU1280="",$C1280,AU1280))</f>
        <v>Опер.касса №5752/044</v>
      </c>
      <c r="AW1280" s="31" t="e">
        <f>LEFT(#REF!,2)</f>
        <v>#REF!</v>
      </c>
      <c r="AX1280" s="12" t="str">
        <f t="shared" si="719"/>
        <v>5752/044</v>
      </c>
      <c r="AZ1280" t="str">
        <f>IF(ISERROR(VLOOKUP(B1280,'РЕОРГ 01.08.2009'!$A:$B,2,FALSE)),"",VLOOKUP(B1280,'РЕОРГ 01.08.2009'!$A:$B,2,FALSE))</f>
        <v/>
      </c>
      <c r="BA1280" s="12" t="str">
        <f t="shared" si="714"/>
        <v>Опер.касса №5752/044</v>
      </c>
      <c r="BB1280" t="e">
        <f>LEFT(#REF!,2)</f>
        <v>#REF!</v>
      </c>
      <c r="BC1280" s="12" t="str">
        <f t="shared" si="720"/>
        <v>5752/044</v>
      </c>
      <c r="BE1280" t="str">
        <f>IF(ISERROR(VLOOKUP(B1280,'РЕОРГ 01.10.2009'!A:C,3,FALSE)),"",VLOOKUP(B1280,'РЕОРГ 01.10.2009'!A:C,3,FALSE))</f>
        <v>Опер.касса №5752/044</v>
      </c>
      <c r="BF1280" s="12" t="str">
        <f t="shared" si="715"/>
        <v>Опер.касса №5752/044</v>
      </c>
      <c r="BG1280" t="e">
        <f>LEFT(#REF!,2)</f>
        <v>#REF!</v>
      </c>
      <c r="BH1280" s="12" t="str">
        <f t="shared" si="721"/>
        <v>5752/044</v>
      </c>
      <c r="BJ1280" t="str">
        <f>IF(ISERROR(VLOOKUP($B1280,'РЕОРГ 01.05.2010'!A:B,2,FALSE)),"",VLOOKUP($B1280,'РЕОРГ 01.05.2010'!A:B,2,FALSE))</f>
        <v/>
      </c>
      <c r="BK1280" s="12" t="str">
        <f t="shared" si="716"/>
        <v>Опер.касса №5766/044</v>
      </c>
      <c r="BL1280" t="e">
        <f>LEFT(#REF!,2)</f>
        <v>#REF!</v>
      </c>
      <c r="BM1280" s="12" t="str">
        <f t="shared" si="722"/>
        <v>5766/044</v>
      </c>
      <c r="BO1280" t="str">
        <f>IF(ISERROR(VLOOKUP($B1280,'РЕОРГ 01.08.2010'!A:B,2,FALSE)),"",VLOOKUP($B1280,'РЕОРГ 01.08.2010'!A:B,2,FALSE))</f>
        <v/>
      </c>
      <c r="BP1280" s="12" t="str">
        <f t="shared" si="717"/>
        <v>Опер.касса №5766/044</v>
      </c>
      <c r="BQ1280" t="e">
        <f>LEFT(#REF!,2)</f>
        <v>#REF!</v>
      </c>
      <c r="BR1280" s="12" t="str">
        <f t="shared" si="723"/>
        <v>5766/044</v>
      </c>
    </row>
    <row r="1281" spans="1:70" ht="12.75" customHeight="1">
      <c r="A1281" t="str">
        <f t="shared" si="718"/>
        <v>5766/045</v>
      </c>
      <c r="B1281" s="133">
        <v>1393</v>
      </c>
      <c r="C1281" s="1" t="s">
        <v>10667</v>
      </c>
      <c r="D1281" s="32" t="s">
        <v>7017</v>
      </c>
      <c r="E1281" s="1" t="s">
        <v>8897</v>
      </c>
      <c r="F1281" s="1" t="s">
        <v>5684</v>
      </c>
      <c r="G1281" s="1" t="s">
        <v>8898</v>
      </c>
      <c r="H1281" s="1" t="s">
        <v>749</v>
      </c>
      <c r="I1281" s="1" t="s">
        <v>750</v>
      </c>
      <c r="J1281" s="1"/>
      <c r="K1281" s="1">
        <v>5.75</v>
      </c>
      <c r="L1281" s="32" t="s">
        <v>4052</v>
      </c>
      <c r="M1281" s="8" t="s">
        <v>11773</v>
      </c>
      <c r="N1281" s="2" t="s">
        <v>12521</v>
      </c>
      <c r="O1281" s="173"/>
      <c r="P1281" s="168">
        <f t="shared" si="713"/>
        <v>1278</v>
      </c>
      <c r="Q1281" s="138">
        <f t="shared" ref="Q1281:Q1344" si="742">SEARCH("|",N1281,1)</f>
        <v>25</v>
      </c>
      <c r="R1281" s="138">
        <f t="shared" ref="R1281:R1344" si="743">SEARCH("|",N1281,Q1281+1)</f>
        <v>50</v>
      </c>
      <c r="S1281" s="138">
        <f t="shared" ref="S1281:S1344" si="744">SEARCH("|",N1281,R1281+1)</f>
        <v>75</v>
      </c>
      <c r="T1281" s="138">
        <f t="shared" ref="T1281:T1344" si="745">SEARCH("|",N1281,S1281+1)</f>
        <v>100</v>
      </c>
      <c r="U1281" s="138">
        <f t="shared" ref="U1281:U1344" si="746">SEARCH("|",N1281,T1281+1)</f>
        <v>125</v>
      </c>
      <c r="V1281" s="138" t="e">
        <f t="shared" ref="V1281:V1344" si="747">SEARCH("|",N1281,U1281+1)</f>
        <v>#VALUE!</v>
      </c>
      <c r="W1281" s="158" t="str">
        <f t="shared" si="724"/>
        <v>08:00 17:30(13:00 14:00)</v>
      </c>
      <c r="X1281" s="159">
        <f>HLOOKUP(SEARCH("2",$M1281)-1,$Q$3:$V1281,$P1281+1,FALSE)</f>
        <v>25</v>
      </c>
      <c r="Y1281" s="160" t="str">
        <f t="shared" si="725"/>
        <v>08:00 17:30(13:00 14:00)|08:00 17:30(13:00 14:00)|08:00 17:30(13:00 14:00)|08:00 16:30(13:00 14:00)|08:00 12:00</v>
      </c>
      <c r="Z1281" s="161" t="str">
        <f t="shared" si="726"/>
        <v>08:00 17:30(13:00 14:00)</v>
      </c>
      <c r="AA1281" s="158" t="str">
        <f t="shared" si="727"/>
        <v>08:00 17:30(13:00 14:00)</v>
      </c>
      <c r="AB1281" s="159">
        <f>HLOOKUP(SEARCH("3",$M1281)-1,$Q$3:$V1281,$P1281+1,FALSE)</f>
        <v>50</v>
      </c>
      <c r="AC1281" s="160" t="str">
        <f t="shared" si="728"/>
        <v>08:00 17:30(13:00 14:00)|08:00 17:30(13:00 14:00)|08:00 16:30(13:00 14:00)|08:00 12:00</v>
      </c>
      <c r="AD1281" s="161" t="str">
        <f t="shared" si="729"/>
        <v>08:00 17:30(13:00 14:00)</v>
      </c>
      <c r="AE1281" s="158" t="str">
        <f t="shared" si="730"/>
        <v>08:00 17:30(13:00 14:00)</v>
      </c>
      <c r="AF1281" s="159">
        <f>HLOOKUP(SEARCH("4",$M1281)-1,$Q$3:$V1281,$P1281+1,FALSE)</f>
        <v>75</v>
      </c>
      <c r="AG1281" s="161" t="str">
        <f t="shared" si="731"/>
        <v>08:00 17:30(13:00 14:00)|08:00 16:30(13:00 14:00)|08:00 12:00</v>
      </c>
      <c r="AH1281" s="161" t="str">
        <f t="shared" si="732"/>
        <v>08:00 17:30(13:00 14:00)</v>
      </c>
      <c r="AI1281" s="158" t="str">
        <f t="shared" si="733"/>
        <v>08:00 17:30(13:00 14:00)</v>
      </c>
      <c r="AJ1281" s="159">
        <f>HLOOKUP(SEARCH("5",$M1281)-1,$Q$3:$V1281,$P1281+1,FALSE)</f>
        <v>100</v>
      </c>
      <c r="AK1281" s="161" t="str">
        <f t="shared" si="734"/>
        <v>08:00 16:30(13:00 14:00)|08:00 12:00</v>
      </c>
      <c r="AL1281" s="161" t="str">
        <f t="shared" si="735"/>
        <v>08:00 16:30(13:00 14:00)</v>
      </c>
      <c r="AM1281" s="158" t="str">
        <f t="shared" si="736"/>
        <v>08:00 16:30(13:00 14:00)</v>
      </c>
      <c r="AN1281" s="159">
        <f>HLOOKUP(SEARCH("6",$M1281)-1,$Q$3:$V1281,$P1281+1,FALSE)</f>
        <v>125</v>
      </c>
      <c r="AO1281" s="161" t="str">
        <f t="shared" si="737"/>
        <v>08:00 12:00</v>
      </c>
      <c r="AP1281" s="161" t="e">
        <f t="shared" si="738"/>
        <v>#VALUE!</v>
      </c>
      <c r="AQ1281" s="162" t="str">
        <f t="shared" si="739"/>
        <v>08:00 12:00</v>
      </c>
      <c r="AR1281" s="163" t="e">
        <f>HLOOKUP(SEARCH("7",$M1281)-1,$Q$3:$V1281,$P1281+1,FALSE)</f>
        <v>#VALUE!</v>
      </c>
      <c r="AS1281" s="164" t="str">
        <f t="shared" si="740"/>
        <v>выходной</v>
      </c>
      <c r="AT1281" s="142"/>
      <c r="AU1281" s="11" t="str">
        <f>IF(ISERROR(VLOOKUP(B1281,'РЕОРГ 2008'!$A:$B,2,FALSE)),"",VLOOKUP(B1281,'РЕОРГ 2008'!$A:$B,2,FALSE))</f>
        <v/>
      </c>
      <c r="AV1281" s="12" t="str">
        <f t="shared" si="741"/>
        <v>Доп.офис №5752/042</v>
      </c>
      <c r="AW1281" s="31" t="e">
        <f>LEFT(#REF!,2)</f>
        <v>#REF!</v>
      </c>
      <c r="AX1281" s="12" t="str">
        <f t="shared" si="719"/>
        <v>5752/042</v>
      </c>
      <c r="AZ1281" t="str">
        <f>IF(ISERROR(VLOOKUP(B1281,'РЕОРГ 01.08.2009'!$A:$B,2,FALSE)),"",VLOOKUP(B1281,'РЕОРГ 01.08.2009'!$A:$B,2,FALSE))</f>
        <v/>
      </c>
      <c r="BA1281" s="12" t="str">
        <f t="shared" si="714"/>
        <v>Доп.офис №5752/042</v>
      </c>
      <c r="BB1281" t="e">
        <f>LEFT(#REF!,2)</f>
        <v>#REF!</v>
      </c>
      <c r="BC1281" s="12" t="str">
        <f t="shared" si="720"/>
        <v>5752/042</v>
      </c>
      <c r="BE1281" t="str">
        <f>IF(ISERROR(VLOOKUP(B1281,'РЕОРГ 01.10.2009'!A:C,3,FALSE)),"",VLOOKUP(B1281,'РЕОРГ 01.10.2009'!A:C,3,FALSE))</f>
        <v>Доп.офис №5752/042</v>
      </c>
      <c r="BF1281" s="12" t="str">
        <f t="shared" si="715"/>
        <v>Доп.офис №5752/042</v>
      </c>
      <c r="BG1281" t="e">
        <f>LEFT(#REF!,2)</f>
        <v>#REF!</v>
      </c>
      <c r="BH1281" s="12" t="str">
        <f t="shared" si="721"/>
        <v>5752/042</v>
      </c>
      <c r="BJ1281" t="str">
        <f>IF(ISERROR(VLOOKUP($B1281,'РЕОРГ 01.05.2010'!A:B,2,FALSE)),"",VLOOKUP($B1281,'РЕОРГ 01.05.2010'!A:B,2,FALSE))</f>
        <v/>
      </c>
      <c r="BK1281" s="12" t="str">
        <f t="shared" si="716"/>
        <v>Доп.офис №5766/045</v>
      </c>
      <c r="BL1281" t="e">
        <f>LEFT(#REF!,2)</f>
        <v>#REF!</v>
      </c>
      <c r="BM1281" s="12" t="str">
        <f t="shared" si="722"/>
        <v>5766/045</v>
      </c>
      <c r="BO1281" t="str">
        <f>IF(ISERROR(VLOOKUP($B1281,'РЕОРГ 01.08.2010'!A:B,2,FALSE)),"",VLOOKUP($B1281,'РЕОРГ 01.08.2010'!A:B,2,FALSE))</f>
        <v/>
      </c>
      <c r="BP1281" s="12" t="str">
        <f t="shared" si="717"/>
        <v>Доп.офис №5766/045</v>
      </c>
      <c r="BQ1281" t="e">
        <f>LEFT(#REF!,2)</f>
        <v>#REF!</v>
      </c>
      <c r="BR1281" s="12" t="str">
        <f t="shared" si="723"/>
        <v>5766/045</v>
      </c>
    </row>
    <row r="1282" spans="1:70" ht="12.75" customHeight="1">
      <c r="A1282" t="str">
        <f t="shared" si="718"/>
        <v>5766/052</v>
      </c>
      <c r="B1282" s="133">
        <v>1388</v>
      </c>
      <c r="C1282" s="1" t="s">
        <v>8608</v>
      </c>
      <c r="D1282" s="32" t="s">
        <v>7017</v>
      </c>
      <c r="E1282" s="1" t="s">
        <v>6640</v>
      </c>
      <c r="F1282" s="1" t="s">
        <v>5684</v>
      </c>
      <c r="G1282" s="1" t="s">
        <v>6641</v>
      </c>
      <c r="H1282" s="1" t="s">
        <v>751</v>
      </c>
      <c r="I1282" s="1" t="s">
        <v>752</v>
      </c>
      <c r="J1282" s="1"/>
      <c r="K1282" s="1">
        <v>15.5</v>
      </c>
      <c r="L1282" s="32" t="s">
        <v>4052</v>
      </c>
      <c r="M1282" s="8" t="s">
        <v>11773</v>
      </c>
      <c r="N1282" s="2" t="s">
        <v>12522</v>
      </c>
      <c r="O1282" s="173"/>
      <c r="P1282" s="168">
        <f t="shared" si="713"/>
        <v>1279</v>
      </c>
      <c r="Q1282" s="138">
        <f t="shared" si="742"/>
        <v>25</v>
      </c>
      <c r="R1282" s="138">
        <f t="shared" si="743"/>
        <v>50</v>
      </c>
      <c r="S1282" s="138">
        <f t="shared" si="744"/>
        <v>75</v>
      </c>
      <c r="T1282" s="138">
        <f t="shared" si="745"/>
        <v>100</v>
      </c>
      <c r="U1282" s="138">
        <f t="shared" si="746"/>
        <v>125</v>
      </c>
      <c r="V1282" s="138" t="e">
        <f t="shared" si="747"/>
        <v>#VALUE!</v>
      </c>
      <c r="W1282" s="158" t="str">
        <f t="shared" si="724"/>
        <v>08:00 18:00(13:00 14:00)</v>
      </c>
      <c r="X1282" s="159">
        <f>HLOOKUP(SEARCH("2",$M1282)-1,$Q$3:$V1282,$P1282+1,FALSE)</f>
        <v>25</v>
      </c>
      <c r="Y1282" s="160" t="str">
        <f t="shared" si="725"/>
        <v>08:00 18:00(13:00 14:00)|08:00 18:00(13:00 14:00)|08:00 18:00(13:00 14:00)|08:00 18:00(13:00 14:00)|08:00 13:00</v>
      </c>
      <c r="Z1282" s="161" t="str">
        <f t="shared" si="726"/>
        <v>08:00 18:00(13:00 14:00)</v>
      </c>
      <c r="AA1282" s="158" t="str">
        <f t="shared" si="727"/>
        <v>08:00 18:00(13:00 14:00)</v>
      </c>
      <c r="AB1282" s="159">
        <f>HLOOKUP(SEARCH("3",$M1282)-1,$Q$3:$V1282,$P1282+1,FALSE)</f>
        <v>50</v>
      </c>
      <c r="AC1282" s="160" t="str">
        <f t="shared" si="728"/>
        <v>08:00 18:00(13:00 14:00)|08:00 18:00(13:00 14:00)|08:00 18:00(13:00 14:00)|08:00 13:00</v>
      </c>
      <c r="AD1282" s="161" t="str">
        <f t="shared" si="729"/>
        <v>08:00 18:00(13:00 14:00)</v>
      </c>
      <c r="AE1282" s="158" t="str">
        <f t="shared" si="730"/>
        <v>08:00 18:00(13:00 14:00)</v>
      </c>
      <c r="AF1282" s="159">
        <f>HLOOKUP(SEARCH("4",$M1282)-1,$Q$3:$V1282,$P1282+1,FALSE)</f>
        <v>75</v>
      </c>
      <c r="AG1282" s="161" t="str">
        <f t="shared" si="731"/>
        <v>08:00 18:00(13:00 14:00)|08:00 18:00(13:00 14:00)|08:00 13:00</v>
      </c>
      <c r="AH1282" s="161" t="str">
        <f t="shared" si="732"/>
        <v>08:00 18:00(13:00 14:00)</v>
      </c>
      <c r="AI1282" s="158" t="str">
        <f t="shared" si="733"/>
        <v>08:00 18:00(13:00 14:00)</v>
      </c>
      <c r="AJ1282" s="159">
        <f>HLOOKUP(SEARCH("5",$M1282)-1,$Q$3:$V1282,$P1282+1,FALSE)</f>
        <v>100</v>
      </c>
      <c r="AK1282" s="161" t="str">
        <f t="shared" si="734"/>
        <v>08:00 18:00(13:00 14:00)|08:00 13:00</v>
      </c>
      <c r="AL1282" s="161" t="str">
        <f t="shared" si="735"/>
        <v>08:00 18:00(13:00 14:00)</v>
      </c>
      <c r="AM1282" s="158" t="str">
        <f t="shared" si="736"/>
        <v>08:00 18:00(13:00 14:00)</v>
      </c>
      <c r="AN1282" s="159">
        <f>HLOOKUP(SEARCH("6",$M1282)-1,$Q$3:$V1282,$P1282+1,FALSE)</f>
        <v>125</v>
      </c>
      <c r="AO1282" s="161" t="str">
        <f t="shared" si="737"/>
        <v>08:00 13:00</v>
      </c>
      <c r="AP1282" s="161" t="e">
        <f t="shared" si="738"/>
        <v>#VALUE!</v>
      </c>
      <c r="AQ1282" s="162" t="str">
        <f t="shared" si="739"/>
        <v>08:00 13:00</v>
      </c>
      <c r="AR1282" s="163" t="e">
        <f>HLOOKUP(SEARCH("7",$M1282)-1,$Q$3:$V1282,$P1282+1,FALSE)</f>
        <v>#VALUE!</v>
      </c>
      <c r="AS1282" s="164" t="str">
        <f t="shared" si="740"/>
        <v>выходной</v>
      </c>
      <c r="AT1282" s="142"/>
      <c r="AU1282" s="11" t="str">
        <f>IF(ISERROR(VLOOKUP(B1282,'РЕОРГ 2008'!$A:$B,2,FALSE)),"",VLOOKUP(B1282,'РЕОРГ 2008'!$A:$B,2,FALSE))</f>
        <v/>
      </c>
      <c r="AV1282" s="12" t="str">
        <f t="shared" si="741"/>
        <v>Куменское отделение №5752</v>
      </c>
      <c r="AW1282" s="31" t="e">
        <f>LEFT(#REF!,2)</f>
        <v>#REF!</v>
      </c>
      <c r="AX1282" s="12" t="str">
        <f t="shared" si="719"/>
        <v>5752</v>
      </c>
      <c r="AZ1282" t="str">
        <f>IF(ISERROR(VLOOKUP(B1282,'РЕОРГ 01.08.2009'!$A:$B,2,FALSE)),"",VLOOKUP(B1282,'РЕОРГ 01.08.2009'!$A:$B,2,FALSE))</f>
        <v/>
      </c>
      <c r="BA1282" s="12" t="str">
        <f t="shared" si="714"/>
        <v>Куменское отделение №5752</v>
      </c>
      <c r="BB1282" t="e">
        <f>LEFT(#REF!,2)</f>
        <v>#REF!</v>
      </c>
      <c r="BC1282" s="12" t="str">
        <f t="shared" si="720"/>
        <v>5752</v>
      </c>
      <c r="BE1282" t="str">
        <f>IF(ISERROR(VLOOKUP(B1282,'РЕОРГ 01.10.2009'!A:C,3,FALSE)),"",VLOOKUP(B1282,'РЕОРГ 01.10.2009'!A:C,3,FALSE))</f>
        <v>Куменское отделение №5752</v>
      </c>
      <c r="BF1282" s="12" t="str">
        <f t="shared" si="715"/>
        <v>Куменское отделение №5752</v>
      </c>
      <c r="BG1282" t="e">
        <f>LEFT(#REF!,2)</f>
        <v>#REF!</v>
      </c>
      <c r="BH1282" s="12" t="str">
        <f t="shared" si="721"/>
        <v>5752</v>
      </c>
      <c r="BJ1282" t="str">
        <f>IF(ISERROR(VLOOKUP($B1282,'РЕОРГ 01.05.2010'!A:B,2,FALSE)),"",VLOOKUP($B1282,'РЕОРГ 01.05.2010'!A:B,2,FALSE))</f>
        <v/>
      </c>
      <c r="BK1282" s="12" t="str">
        <f t="shared" si="716"/>
        <v>Доп.офис №5766/052</v>
      </c>
      <c r="BL1282" t="e">
        <f>LEFT(#REF!,2)</f>
        <v>#REF!</v>
      </c>
      <c r="BM1282" s="12" t="str">
        <f t="shared" si="722"/>
        <v>5766/052</v>
      </c>
      <c r="BO1282" t="str">
        <f>IF(ISERROR(VLOOKUP($B1282,'РЕОРГ 01.08.2010'!A:B,2,FALSE)),"",VLOOKUP($B1282,'РЕОРГ 01.08.2010'!A:B,2,FALSE))</f>
        <v/>
      </c>
      <c r="BP1282" s="12" t="str">
        <f t="shared" si="717"/>
        <v>Доп.офис №5766/052</v>
      </c>
      <c r="BQ1282" t="e">
        <f>LEFT(#REF!,2)</f>
        <v>#REF!</v>
      </c>
      <c r="BR1282" s="12" t="str">
        <f t="shared" si="723"/>
        <v>5766/052</v>
      </c>
    </row>
    <row r="1283" spans="1:70" ht="12.75" customHeight="1">
      <c r="A1283" t="str">
        <f t="shared" si="718"/>
        <v>5766/067</v>
      </c>
      <c r="B1283" s="133">
        <v>1404</v>
      </c>
      <c r="C1283" s="1" t="s">
        <v>4169</v>
      </c>
      <c r="D1283" s="32" t="s">
        <v>1926</v>
      </c>
      <c r="E1283" s="1" t="s">
        <v>4170</v>
      </c>
      <c r="F1283" s="1" t="s">
        <v>5684</v>
      </c>
      <c r="G1283" s="1" t="s">
        <v>4171</v>
      </c>
      <c r="H1283" s="1" t="s">
        <v>753</v>
      </c>
      <c r="I1283" s="1" t="s">
        <v>346</v>
      </c>
      <c r="J1283" s="1"/>
      <c r="K1283" s="1">
        <v>9</v>
      </c>
      <c r="L1283" s="32" t="s">
        <v>2043</v>
      </c>
      <c r="M1283" s="8" t="s">
        <v>11773</v>
      </c>
      <c r="N1283" s="2" t="s">
        <v>11821</v>
      </c>
      <c r="O1283" s="173"/>
      <c r="P1283" s="168">
        <f t="shared" si="713"/>
        <v>1280</v>
      </c>
      <c r="Q1283" s="138">
        <f t="shared" si="742"/>
        <v>12</v>
      </c>
      <c r="R1283" s="138">
        <f t="shared" si="743"/>
        <v>24</v>
      </c>
      <c r="S1283" s="138">
        <f t="shared" si="744"/>
        <v>36</v>
      </c>
      <c r="T1283" s="138">
        <f t="shared" si="745"/>
        <v>48</v>
      </c>
      <c r="U1283" s="138">
        <f t="shared" si="746"/>
        <v>60</v>
      </c>
      <c r="V1283" s="138" t="e">
        <f t="shared" si="747"/>
        <v>#VALUE!</v>
      </c>
      <c r="W1283" s="158" t="str">
        <f t="shared" si="724"/>
        <v>09:00 19:00</v>
      </c>
      <c r="X1283" s="159">
        <f>HLOOKUP(SEARCH("2",$M1283)-1,$Q$3:$V1283,$P1283+1,FALSE)</f>
        <v>12</v>
      </c>
      <c r="Y1283" s="160" t="str">
        <f t="shared" si="725"/>
        <v>09:00 19:00|09:00 19:00|09:00 19:00|09:00 19:00|09:00 16:00</v>
      </c>
      <c r="Z1283" s="161" t="str">
        <f t="shared" si="726"/>
        <v>09:00 19:00</v>
      </c>
      <c r="AA1283" s="158" t="str">
        <f t="shared" si="727"/>
        <v>09:00 19:00</v>
      </c>
      <c r="AB1283" s="159">
        <f>HLOOKUP(SEARCH("3",$M1283)-1,$Q$3:$V1283,$P1283+1,FALSE)</f>
        <v>24</v>
      </c>
      <c r="AC1283" s="160" t="str">
        <f t="shared" si="728"/>
        <v>09:00 19:00|09:00 19:00|09:00 19:00|09:00 16:00</v>
      </c>
      <c r="AD1283" s="161" t="str">
        <f t="shared" si="729"/>
        <v>09:00 19:00</v>
      </c>
      <c r="AE1283" s="158" t="str">
        <f t="shared" si="730"/>
        <v>09:00 19:00</v>
      </c>
      <c r="AF1283" s="159">
        <f>HLOOKUP(SEARCH("4",$M1283)-1,$Q$3:$V1283,$P1283+1,FALSE)</f>
        <v>36</v>
      </c>
      <c r="AG1283" s="161" t="str">
        <f t="shared" si="731"/>
        <v>09:00 19:00|09:00 19:00|09:00 16:00</v>
      </c>
      <c r="AH1283" s="161" t="str">
        <f t="shared" si="732"/>
        <v>09:00 19:00</v>
      </c>
      <c r="AI1283" s="158" t="str">
        <f t="shared" si="733"/>
        <v>09:00 19:00</v>
      </c>
      <c r="AJ1283" s="159">
        <f>HLOOKUP(SEARCH("5",$M1283)-1,$Q$3:$V1283,$P1283+1,FALSE)</f>
        <v>48</v>
      </c>
      <c r="AK1283" s="161" t="str">
        <f t="shared" si="734"/>
        <v>09:00 19:00|09:00 16:00</v>
      </c>
      <c r="AL1283" s="161" t="str">
        <f t="shared" si="735"/>
        <v>09:00 19:00</v>
      </c>
      <c r="AM1283" s="158" t="str">
        <f t="shared" si="736"/>
        <v>09:00 19:00</v>
      </c>
      <c r="AN1283" s="159">
        <f>HLOOKUP(SEARCH("6",$M1283)-1,$Q$3:$V1283,$P1283+1,FALSE)</f>
        <v>60</v>
      </c>
      <c r="AO1283" s="161" t="str">
        <f t="shared" si="737"/>
        <v>09:00 16:00</v>
      </c>
      <c r="AP1283" s="161" t="e">
        <f t="shared" si="738"/>
        <v>#VALUE!</v>
      </c>
      <c r="AQ1283" s="162" t="str">
        <f t="shared" si="739"/>
        <v>09:00 16:00</v>
      </c>
      <c r="AR1283" s="163" t="e">
        <f>HLOOKUP(SEARCH("7",$M1283)-1,$Q$3:$V1283,$P1283+1,FALSE)</f>
        <v>#VALUE!</v>
      </c>
      <c r="AS1283" s="164" t="str">
        <f t="shared" si="740"/>
        <v>выходной</v>
      </c>
      <c r="AT1283" s="142"/>
      <c r="AU1283" s="11" t="str">
        <f>IF(ISERROR(VLOOKUP(B1283,'РЕОРГ 2008'!$A:$B,2,FALSE)),"",VLOOKUP(B1283,'РЕОРГ 2008'!$A:$B,2,FALSE))</f>
        <v/>
      </c>
      <c r="AV1283" s="12" t="str">
        <f t="shared" si="741"/>
        <v>Доп.офис №5766/067</v>
      </c>
      <c r="AW1283" s="31" t="e">
        <f>LEFT(#REF!,2)</f>
        <v>#REF!</v>
      </c>
      <c r="AX1283" s="12" t="str">
        <f t="shared" si="719"/>
        <v>5766/067</v>
      </c>
      <c r="AZ1283" t="str">
        <f>IF(ISERROR(VLOOKUP(B1283,'РЕОРГ 01.08.2009'!$A:$B,2,FALSE)),"",VLOOKUP(B1283,'РЕОРГ 01.08.2009'!$A:$B,2,FALSE))</f>
        <v/>
      </c>
      <c r="BA1283" s="12" t="str">
        <f t="shared" si="714"/>
        <v>Доп.офис №5766/067</v>
      </c>
      <c r="BB1283" t="e">
        <f>LEFT(#REF!,2)</f>
        <v>#REF!</v>
      </c>
      <c r="BC1283" s="12" t="str">
        <f t="shared" si="720"/>
        <v>5766/067</v>
      </c>
      <c r="BE1283" t="str">
        <f>IF(ISERROR(VLOOKUP(B1283,'РЕОРГ 01.10.2009'!A:C,3,FALSE)),"",VLOOKUP(B1283,'РЕОРГ 01.10.2009'!A:C,3,FALSE))</f>
        <v/>
      </c>
      <c r="BF1283" s="12" t="str">
        <f t="shared" si="715"/>
        <v>Доп.офис №5766/067</v>
      </c>
      <c r="BG1283" t="e">
        <f>LEFT(#REF!,2)</f>
        <v>#REF!</v>
      </c>
      <c r="BH1283" s="12" t="str">
        <f t="shared" si="721"/>
        <v>5766/067</v>
      </c>
      <c r="BJ1283" t="str">
        <f>IF(ISERROR(VLOOKUP($B1283,'РЕОРГ 01.05.2010'!A:B,2,FALSE)),"",VLOOKUP($B1283,'РЕОРГ 01.05.2010'!A:B,2,FALSE))</f>
        <v/>
      </c>
      <c r="BK1283" s="12" t="str">
        <f t="shared" si="716"/>
        <v>Доп.офис №5766/067</v>
      </c>
      <c r="BL1283" t="e">
        <f>LEFT(#REF!,2)</f>
        <v>#REF!</v>
      </c>
      <c r="BM1283" s="12" t="str">
        <f t="shared" si="722"/>
        <v>5766/067</v>
      </c>
      <c r="BO1283" t="str">
        <f>IF(ISERROR(VLOOKUP($B1283,'РЕОРГ 01.08.2010'!A:B,2,FALSE)),"",VLOOKUP($B1283,'РЕОРГ 01.08.2010'!A:B,2,FALSE))</f>
        <v/>
      </c>
      <c r="BP1283" s="12" t="str">
        <f t="shared" si="717"/>
        <v>Доп.офис №5766/067</v>
      </c>
      <c r="BQ1283" t="e">
        <f>LEFT(#REF!,2)</f>
        <v>#REF!</v>
      </c>
      <c r="BR1283" s="12" t="str">
        <f t="shared" si="723"/>
        <v>5766/067</v>
      </c>
    </row>
    <row r="1284" spans="1:70" ht="12.75" customHeight="1">
      <c r="A1284" t="str">
        <f t="shared" si="718"/>
        <v>5766/069</v>
      </c>
      <c r="B1284" s="133">
        <v>1405</v>
      </c>
      <c r="C1284" s="1" t="s">
        <v>4172</v>
      </c>
      <c r="D1284" s="32" t="s">
        <v>7017</v>
      </c>
      <c r="E1284" s="1" t="s">
        <v>4411</v>
      </c>
      <c r="F1284" s="1" t="s">
        <v>5684</v>
      </c>
      <c r="G1284" s="1" t="s">
        <v>6668</v>
      </c>
      <c r="H1284" s="1" t="s">
        <v>754</v>
      </c>
      <c r="I1284" s="1" t="s">
        <v>755</v>
      </c>
      <c r="J1284" s="1"/>
      <c r="K1284" s="1">
        <v>13.25</v>
      </c>
      <c r="L1284" s="32" t="s">
        <v>4051</v>
      </c>
      <c r="M1284" s="8" t="s">
        <v>11773</v>
      </c>
      <c r="N1284" s="2" t="s">
        <v>11841</v>
      </c>
      <c r="O1284" s="173"/>
      <c r="P1284" s="168">
        <f t="shared" si="713"/>
        <v>1281</v>
      </c>
      <c r="Q1284" s="138">
        <f t="shared" si="742"/>
        <v>12</v>
      </c>
      <c r="R1284" s="138">
        <f t="shared" si="743"/>
        <v>24</v>
      </c>
      <c r="S1284" s="138">
        <f t="shared" si="744"/>
        <v>36</v>
      </c>
      <c r="T1284" s="138">
        <f t="shared" si="745"/>
        <v>48</v>
      </c>
      <c r="U1284" s="138">
        <f t="shared" si="746"/>
        <v>60</v>
      </c>
      <c r="V1284" s="138" t="e">
        <f t="shared" si="747"/>
        <v>#VALUE!</v>
      </c>
      <c r="W1284" s="158" t="str">
        <f t="shared" si="724"/>
        <v>08:00 18:00</v>
      </c>
      <c r="X1284" s="159">
        <f>HLOOKUP(SEARCH("2",$M1284)-1,$Q$3:$V1284,$P1284+1,FALSE)</f>
        <v>12</v>
      </c>
      <c r="Y1284" s="160" t="str">
        <f t="shared" si="725"/>
        <v>08:00 18:00|08:00 18:00|08:00 18:00|08:00 18:00|09:00 15:00</v>
      </c>
      <c r="Z1284" s="161" t="str">
        <f t="shared" si="726"/>
        <v>08:00 18:00</v>
      </c>
      <c r="AA1284" s="158" t="str">
        <f t="shared" si="727"/>
        <v>08:00 18:00</v>
      </c>
      <c r="AB1284" s="159">
        <f>HLOOKUP(SEARCH("3",$M1284)-1,$Q$3:$V1284,$P1284+1,FALSE)</f>
        <v>24</v>
      </c>
      <c r="AC1284" s="160" t="str">
        <f t="shared" si="728"/>
        <v>08:00 18:00|08:00 18:00|08:00 18:00|09:00 15:00</v>
      </c>
      <c r="AD1284" s="161" t="str">
        <f t="shared" si="729"/>
        <v>08:00 18:00</v>
      </c>
      <c r="AE1284" s="158" t="str">
        <f t="shared" si="730"/>
        <v>08:00 18:00</v>
      </c>
      <c r="AF1284" s="159">
        <f>HLOOKUP(SEARCH("4",$M1284)-1,$Q$3:$V1284,$P1284+1,FALSE)</f>
        <v>36</v>
      </c>
      <c r="AG1284" s="161" t="str">
        <f t="shared" si="731"/>
        <v>08:00 18:00|08:00 18:00|09:00 15:00</v>
      </c>
      <c r="AH1284" s="161" t="str">
        <f t="shared" si="732"/>
        <v>08:00 18:00</v>
      </c>
      <c r="AI1284" s="158" t="str">
        <f t="shared" si="733"/>
        <v>08:00 18:00</v>
      </c>
      <c r="AJ1284" s="159">
        <f>HLOOKUP(SEARCH("5",$M1284)-1,$Q$3:$V1284,$P1284+1,FALSE)</f>
        <v>48</v>
      </c>
      <c r="AK1284" s="161" t="str">
        <f t="shared" si="734"/>
        <v>08:00 18:00|09:00 15:00</v>
      </c>
      <c r="AL1284" s="161" t="str">
        <f t="shared" si="735"/>
        <v>08:00 18:00</v>
      </c>
      <c r="AM1284" s="158" t="str">
        <f t="shared" si="736"/>
        <v>08:00 18:00</v>
      </c>
      <c r="AN1284" s="159">
        <f>HLOOKUP(SEARCH("6",$M1284)-1,$Q$3:$V1284,$P1284+1,FALSE)</f>
        <v>60</v>
      </c>
      <c r="AO1284" s="161" t="str">
        <f t="shared" si="737"/>
        <v>09:00 15:00</v>
      </c>
      <c r="AP1284" s="161" t="e">
        <f t="shared" si="738"/>
        <v>#VALUE!</v>
      </c>
      <c r="AQ1284" s="162" t="str">
        <f t="shared" si="739"/>
        <v>09:00 15:00</v>
      </c>
      <c r="AR1284" s="163" t="e">
        <f>HLOOKUP(SEARCH("7",$M1284)-1,$Q$3:$V1284,$P1284+1,FALSE)</f>
        <v>#VALUE!</v>
      </c>
      <c r="AS1284" s="164" t="str">
        <f t="shared" si="740"/>
        <v>выходной</v>
      </c>
      <c r="AT1284" s="142"/>
      <c r="AU1284" s="11" t="str">
        <f>IF(ISERROR(VLOOKUP(B1284,'РЕОРГ 2008'!$A:$B,2,FALSE)),"",VLOOKUP(B1284,'РЕОРГ 2008'!$A:$B,2,FALSE))</f>
        <v/>
      </c>
      <c r="AV1284" s="12" t="str">
        <f t="shared" si="741"/>
        <v>Доп.офис №5766/069</v>
      </c>
      <c r="AW1284" s="31" t="e">
        <f>LEFT(#REF!,2)</f>
        <v>#REF!</v>
      </c>
      <c r="AX1284" s="12" t="str">
        <f t="shared" si="719"/>
        <v>5766/069</v>
      </c>
      <c r="AZ1284" t="str">
        <f>IF(ISERROR(VLOOKUP(B1284,'РЕОРГ 01.08.2009'!$A:$B,2,FALSE)),"",VLOOKUP(B1284,'РЕОРГ 01.08.2009'!$A:$B,2,FALSE))</f>
        <v/>
      </c>
      <c r="BA1284" s="12" t="str">
        <f t="shared" si="714"/>
        <v>Доп.офис №5766/069</v>
      </c>
      <c r="BB1284" t="e">
        <f>LEFT(#REF!,2)</f>
        <v>#REF!</v>
      </c>
      <c r="BC1284" s="12" t="str">
        <f t="shared" si="720"/>
        <v>5766/069</v>
      </c>
      <c r="BE1284" t="str">
        <f>IF(ISERROR(VLOOKUP(B1284,'РЕОРГ 01.10.2009'!A:C,3,FALSE)),"",VLOOKUP(B1284,'РЕОРГ 01.10.2009'!A:C,3,FALSE))</f>
        <v/>
      </c>
      <c r="BF1284" s="12" t="str">
        <f t="shared" si="715"/>
        <v>Доп.офис №5766/069</v>
      </c>
      <c r="BG1284" t="e">
        <f>LEFT(#REF!,2)</f>
        <v>#REF!</v>
      </c>
      <c r="BH1284" s="12" t="str">
        <f t="shared" si="721"/>
        <v>5766/069</v>
      </c>
      <c r="BJ1284" t="str">
        <f>IF(ISERROR(VLOOKUP($B1284,'РЕОРГ 01.05.2010'!A:B,2,FALSE)),"",VLOOKUP($B1284,'РЕОРГ 01.05.2010'!A:B,2,FALSE))</f>
        <v/>
      </c>
      <c r="BK1284" s="12" t="str">
        <f t="shared" si="716"/>
        <v>Доп.офис №5766/069</v>
      </c>
      <c r="BL1284" t="e">
        <f>LEFT(#REF!,2)</f>
        <v>#REF!</v>
      </c>
      <c r="BM1284" s="12" t="str">
        <f t="shared" si="722"/>
        <v>5766/069</v>
      </c>
      <c r="BO1284" t="str">
        <f>IF(ISERROR(VLOOKUP($B1284,'РЕОРГ 01.08.2010'!A:B,2,FALSE)),"",VLOOKUP($B1284,'РЕОРГ 01.08.2010'!A:B,2,FALSE))</f>
        <v/>
      </c>
      <c r="BP1284" s="12" t="str">
        <f t="shared" si="717"/>
        <v>Доп.офис №5766/069</v>
      </c>
      <c r="BQ1284" t="e">
        <f>LEFT(#REF!,2)</f>
        <v>#REF!</v>
      </c>
      <c r="BR1284" s="12" t="str">
        <f t="shared" si="723"/>
        <v>5766/069</v>
      </c>
    </row>
    <row r="1285" spans="1:70" ht="12.75" customHeight="1">
      <c r="A1285" t="str">
        <f t="shared" si="718"/>
        <v>5766/070</v>
      </c>
      <c r="B1285" s="133">
        <v>1406</v>
      </c>
      <c r="C1285" s="1" t="s">
        <v>4173</v>
      </c>
      <c r="D1285" s="32" t="s">
        <v>1931</v>
      </c>
      <c r="E1285" s="1" t="s">
        <v>6669</v>
      </c>
      <c r="F1285" s="1" t="s">
        <v>5684</v>
      </c>
      <c r="G1285" s="1" t="s">
        <v>10832</v>
      </c>
      <c r="H1285" s="1" t="s">
        <v>756</v>
      </c>
      <c r="I1285" s="1" t="s">
        <v>2980</v>
      </c>
      <c r="J1285" s="1"/>
      <c r="K1285" s="1">
        <v>1.5</v>
      </c>
      <c r="L1285" s="32" t="s">
        <v>4052</v>
      </c>
      <c r="M1285" s="8" t="s">
        <v>11903</v>
      </c>
      <c r="N1285" s="2" t="s">
        <v>12523</v>
      </c>
      <c r="O1285" s="173"/>
      <c r="P1285" s="168">
        <f t="shared" ref="P1285:P1348" si="748">P1284+1</f>
        <v>1282</v>
      </c>
      <c r="Q1285" s="138">
        <f t="shared" si="742"/>
        <v>25</v>
      </c>
      <c r="R1285" s="138">
        <f t="shared" si="743"/>
        <v>50</v>
      </c>
      <c r="S1285" s="138">
        <f t="shared" si="744"/>
        <v>75</v>
      </c>
      <c r="T1285" s="138" t="e">
        <f t="shared" si="745"/>
        <v>#VALUE!</v>
      </c>
      <c r="U1285" s="138" t="e">
        <f t="shared" si="746"/>
        <v>#VALUE!</v>
      </c>
      <c r="V1285" s="138" t="e">
        <f t="shared" si="747"/>
        <v>#VALUE!</v>
      </c>
      <c r="W1285" s="158" t="str">
        <f t="shared" si="724"/>
        <v>выходной</v>
      </c>
      <c r="X1285" s="159" t="e">
        <f>HLOOKUP(SEARCH("2",$M1285)-1,$Q$3:$V1285,$P1285+1,FALSE)</f>
        <v>#N/A</v>
      </c>
      <c r="Y1285" s="160" t="str">
        <f t="shared" si="725"/>
        <v>10:00 18:00(13:00 14:00)</v>
      </c>
      <c r="Z1285" s="161" t="e">
        <f t="shared" si="726"/>
        <v>#VALUE!</v>
      </c>
      <c r="AA1285" s="158" t="str">
        <f t="shared" si="727"/>
        <v>10:00 18:00(13:00 14:00)</v>
      </c>
      <c r="AB1285" s="159">
        <f>HLOOKUP(SEARCH("3",$M1285)-1,$Q$3:$V1285,$P1285+1,FALSE)</f>
        <v>25</v>
      </c>
      <c r="AC1285" s="160" t="str">
        <f t="shared" si="728"/>
        <v>10:00 18:00(13:00 14:00)|10:00 17:00(13:00 14:00)|08:00 14:00</v>
      </c>
      <c r="AD1285" s="161" t="str">
        <f t="shared" si="729"/>
        <v>10:00 18:00(13:00 14:00)</v>
      </c>
      <c r="AE1285" s="158" t="str">
        <f t="shared" si="730"/>
        <v>10:00 18:00(13:00 14:00)</v>
      </c>
      <c r="AF1285" s="159" t="e">
        <f>HLOOKUP(SEARCH("4",$M1285)-1,$Q$3:$V1285,$P1285+1,FALSE)</f>
        <v>#VALUE!</v>
      </c>
      <c r="AG1285" s="161" t="e">
        <f t="shared" si="731"/>
        <v>#VALUE!</v>
      </c>
      <c r="AH1285" s="161" t="e">
        <f t="shared" si="732"/>
        <v>#VALUE!</v>
      </c>
      <c r="AI1285" s="158" t="str">
        <f t="shared" si="733"/>
        <v>выходной</v>
      </c>
      <c r="AJ1285" s="159">
        <f>HLOOKUP(SEARCH("5",$M1285)-1,$Q$3:$V1285,$P1285+1,FALSE)</f>
        <v>50</v>
      </c>
      <c r="AK1285" s="161" t="str">
        <f t="shared" si="734"/>
        <v>10:00 17:00(13:00 14:00)|08:00 14:00</v>
      </c>
      <c r="AL1285" s="161" t="str">
        <f t="shared" si="735"/>
        <v>10:00 17:00(13:00 14:00)</v>
      </c>
      <c r="AM1285" s="158" t="str">
        <f t="shared" si="736"/>
        <v>10:00 17:00(13:00 14:00)</v>
      </c>
      <c r="AN1285" s="159">
        <f>HLOOKUP(SEARCH("6",$M1285)-1,$Q$3:$V1285,$P1285+1,FALSE)</f>
        <v>75</v>
      </c>
      <c r="AO1285" s="161" t="str">
        <f t="shared" si="737"/>
        <v>08:00 14:00</v>
      </c>
      <c r="AP1285" s="161" t="e">
        <f t="shared" si="738"/>
        <v>#VALUE!</v>
      </c>
      <c r="AQ1285" s="162" t="str">
        <f t="shared" si="739"/>
        <v>08:00 14:00</v>
      </c>
      <c r="AR1285" s="163" t="e">
        <f>HLOOKUP(SEARCH("7",$M1285)-1,$Q$3:$V1285,$P1285+1,FALSE)</f>
        <v>#VALUE!</v>
      </c>
      <c r="AS1285" s="164" t="str">
        <f t="shared" si="740"/>
        <v>выходной</v>
      </c>
      <c r="AT1285" s="142"/>
      <c r="AU1285" s="11" t="str">
        <f>IF(ISERROR(VLOOKUP(B1285,'РЕОРГ 2008'!$A:$B,2,FALSE)),"",VLOOKUP(B1285,'РЕОРГ 2008'!$A:$B,2,FALSE))</f>
        <v/>
      </c>
      <c r="AV1285" s="12" t="str">
        <f t="shared" si="741"/>
        <v>Опер.касса №5766/070</v>
      </c>
      <c r="AW1285" s="31" t="e">
        <f>LEFT(#REF!,2)</f>
        <v>#REF!</v>
      </c>
      <c r="AX1285" s="12" t="str">
        <f t="shared" si="719"/>
        <v>5766/070</v>
      </c>
      <c r="AZ1285" t="str">
        <f>IF(ISERROR(VLOOKUP(B1285,'РЕОРГ 01.08.2009'!$A:$B,2,FALSE)),"",VLOOKUP(B1285,'РЕОРГ 01.08.2009'!$A:$B,2,FALSE))</f>
        <v/>
      </c>
      <c r="BA1285" s="12" t="str">
        <f t="shared" si="714"/>
        <v>Опер.касса №5766/070</v>
      </c>
      <c r="BB1285" t="e">
        <f>LEFT(#REF!,2)</f>
        <v>#REF!</v>
      </c>
      <c r="BC1285" s="12" t="str">
        <f t="shared" si="720"/>
        <v>5766/070</v>
      </c>
      <c r="BE1285" t="str">
        <f>IF(ISERROR(VLOOKUP(B1285,'РЕОРГ 01.10.2009'!A:C,3,FALSE)),"",VLOOKUP(B1285,'РЕОРГ 01.10.2009'!A:C,3,FALSE))</f>
        <v/>
      </c>
      <c r="BF1285" s="12" t="str">
        <f t="shared" si="715"/>
        <v>Опер.касса №5766/070</v>
      </c>
      <c r="BG1285" t="e">
        <f>LEFT(#REF!,2)</f>
        <v>#REF!</v>
      </c>
      <c r="BH1285" s="12" t="str">
        <f t="shared" si="721"/>
        <v>5766/070</v>
      </c>
      <c r="BJ1285" t="str">
        <f>IF(ISERROR(VLOOKUP($B1285,'РЕОРГ 01.05.2010'!A:B,2,FALSE)),"",VLOOKUP($B1285,'РЕОРГ 01.05.2010'!A:B,2,FALSE))</f>
        <v/>
      </c>
      <c r="BK1285" s="12" t="str">
        <f t="shared" si="716"/>
        <v>Опер.касса №5766/070</v>
      </c>
      <c r="BL1285" t="e">
        <f>LEFT(#REF!,2)</f>
        <v>#REF!</v>
      </c>
      <c r="BM1285" s="12" t="str">
        <f t="shared" si="722"/>
        <v>5766/070</v>
      </c>
      <c r="BO1285" t="str">
        <f>IF(ISERROR(VLOOKUP($B1285,'РЕОРГ 01.08.2010'!A:B,2,FALSE)),"",VLOOKUP($B1285,'РЕОРГ 01.08.2010'!A:B,2,FALSE))</f>
        <v/>
      </c>
      <c r="BP1285" s="12" t="str">
        <f t="shared" si="717"/>
        <v>Опер.касса №5766/070</v>
      </c>
      <c r="BQ1285" t="e">
        <f>LEFT(#REF!,2)</f>
        <v>#REF!</v>
      </c>
      <c r="BR1285" s="12" t="str">
        <f t="shared" si="723"/>
        <v>5766/070</v>
      </c>
    </row>
    <row r="1286" spans="1:70" ht="12.75" customHeight="1">
      <c r="A1286" t="str">
        <f t="shared" si="718"/>
        <v>5766/072</v>
      </c>
      <c r="B1286" s="133">
        <v>1408</v>
      </c>
      <c r="C1286" s="1" t="s">
        <v>4174</v>
      </c>
      <c r="D1286" s="32" t="s">
        <v>1931</v>
      </c>
      <c r="E1286" s="1" t="s">
        <v>4414</v>
      </c>
      <c r="F1286" s="1" t="s">
        <v>5684</v>
      </c>
      <c r="G1286" s="1" t="s">
        <v>4415</v>
      </c>
      <c r="H1286" s="1" t="s">
        <v>757</v>
      </c>
      <c r="I1286" s="1" t="s">
        <v>758</v>
      </c>
      <c r="J1286" s="1"/>
      <c r="K1286" s="1">
        <v>0.75</v>
      </c>
      <c r="L1286" s="32" t="s">
        <v>4049</v>
      </c>
      <c r="M1286" s="8" t="s">
        <v>11903</v>
      </c>
      <c r="N1286" s="2" t="s">
        <v>11930</v>
      </c>
      <c r="O1286" s="173"/>
      <c r="P1286" s="168">
        <f t="shared" si="748"/>
        <v>1283</v>
      </c>
      <c r="Q1286" s="138">
        <f t="shared" si="742"/>
        <v>25</v>
      </c>
      <c r="R1286" s="138">
        <f t="shared" si="743"/>
        <v>50</v>
      </c>
      <c r="S1286" s="138">
        <f t="shared" si="744"/>
        <v>75</v>
      </c>
      <c r="T1286" s="138" t="e">
        <f t="shared" si="745"/>
        <v>#VALUE!</v>
      </c>
      <c r="U1286" s="138" t="e">
        <f t="shared" si="746"/>
        <v>#VALUE!</v>
      </c>
      <c r="V1286" s="138" t="e">
        <f t="shared" si="747"/>
        <v>#VALUE!</v>
      </c>
      <c r="W1286" s="158" t="str">
        <f t="shared" si="724"/>
        <v>выходной</v>
      </c>
      <c r="X1286" s="159" t="e">
        <f>HLOOKUP(SEARCH("2",$M1286)-1,$Q$3:$V1286,$P1286+1,FALSE)</f>
        <v>#N/A</v>
      </c>
      <c r="Y1286" s="160" t="str">
        <f t="shared" si="725"/>
        <v>09:00 17:00(13:00 14:00)</v>
      </c>
      <c r="Z1286" s="161" t="e">
        <f t="shared" si="726"/>
        <v>#VALUE!</v>
      </c>
      <c r="AA1286" s="158" t="str">
        <f t="shared" si="727"/>
        <v>09:00 17:00(13:00 14:00)</v>
      </c>
      <c r="AB1286" s="159">
        <f>HLOOKUP(SEARCH("3",$M1286)-1,$Q$3:$V1286,$P1286+1,FALSE)</f>
        <v>25</v>
      </c>
      <c r="AC1286" s="160" t="str">
        <f t="shared" si="728"/>
        <v>09:00 17:00(13:00 14:00)|09:00 17:00(13:00 14:00)|08:00 13:00</v>
      </c>
      <c r="AD1286" s="161" t="str">
        <f t="shared" si="729"/>
        <v>09:00 17:00(13:00 14:00)</v>
      </c>
      <c r="AE1286" s="158" t="str">
        <f t="shared" si="730"/>
        <v>09:00 17:00(13:00 14:00)</v>
      </c>
      <c r="AF1286" s="159" t="e">
        <f>HLOOKUP(SEARCH("4",$M1286)-1,$Q$3:$V1286,$P1286+1,FALSE)</f>
        <v>#VALUE!</v>
      </c>
      <c r="AG1286" s="161" t="e">
        <f t="shared" si="731"/>
        <v>#VALUE!</v>
      </c>
      <c r="AH1286" s="161" t="e">
        <f t="shared" si="732"/>
        <v>#VALUE!</v>
      </c>
      <c r="AI1286" s="158" t="str">
        <f t="shared" si="733"/>
        <v>выходной</v>
      </c>
      <c r="AJ1286" s="159">
        <f>HLOOKUP(SEARCH("5",$M1286)-1,$Q$3:$V1286,$P1286+1,FALSE)</f>
        <v>50</v>
      </c>
      <c r="AK1286" s="161" t="str">
        <f t="shared" si="734"/>
        <v>09:00 17:00(13:00 14:00)|08:00 13:00</v>
      </c>
      <c r="AL1286" s="161" t="str">
        <f t="shared" si="735"/>
        <v>09:00 17:00(13:00 14:00)</v>
      </c>
      <c r="AM1286" s="158" t="str">
        <f t="shared" si="736"/>
        <v>09:00 17:00(13:00 14:00)</v>
      </c>
      <c r="AN1286" s="159">
        <f>HLOOKUP(SEARCH("6",$M1286)-1,$Q$3:$V1286,$P1286+1,FALSE)</f>
        <v>75</v>
      </c>
      <c r="AO1286" s="161" t="str">
        <f t="shared" si="737"/>
        <v>08:00 13:00</v>
      </c>
      <c r="AP1286" s="161" t="e">
        <f t="shared" si="738"/>
        <v>#VALUE!</v>
      </c>
      <c r="AQ1286" s="162" t="str">
        <f t="shared" si="739"/>
        <v>08:00 13:00</v>
      </c>
      <c r="AR1286" s="163" t="e">
        <f>HLOOKUP(SEARCH("7",$M1286)-1,$Q$3:$V1286,$P1286+1,FALSE)</f>
        <v>#VALUE!</v>
      </c>
      <c r="AS1286" s="164" t="str">
        <f t="shared" si="740"/>
        <v>выходной</v>
      </c>
      <c r="AT1286" s="142"/>
      <c r="AU1286" s="11" t="str">
        <f>IF(ISERROR(VLOOKUP(B1286,'РЕОРГ 2008'!$A:$B,2,FALSE)),"",VLOOKUP(B1286,'РЕОРГ 2008'!$A:$B,2,FALSE))</f>
        <v/>
      </c>
      <c r="AV1286" s="12" t="str">
        <f t="shared" si="741"/>
        <v>Опер.касса №5766/072</v>
      </c>
      <c r="AW1286" s="31" t="e">
        <f>LEFT(#REF!,2)</f>
        <v>#REF!</v>
      </c>
      <c r="AX1286" s="12" t="str">
        <f t="shared" si="719"/>
        <v>5766/072</v>
      </c>
      <c r="AZ1286" t="str">
        <f>IF(ISERROR(VLOOKUP(B1286,'РЕОРГ 01.08.2009'!$A:$B,2,FALSE)),"",VLOOKUP(B1286,'РЕОРГ 01.08.2009'!$A:$B,2,FALSE))</f>
        <v/>
      </c>
      <c r="BA1286" s="12" t="str">
        <f t="shared" si="714"/>
        <v>Опер.касса №5766/072</v>
      </c>
      <c r="BB1286" t="e">
        <f>LEFT(#REF!,2)</f>
        <v>#REF!</v>
      </c>
      <c r="BC1286" s="12" t="str">
        <f t="shared" si="720"/>
        <v>5766/072</v>
      </c>
      <c r="BE1286" t="str">
        <f>IF(ISERROR(VLOOKUP(B1286,'РЕОРГ 01.10.2009'!A:C,3,FALSE)),"",VLOOKUP(B1286,'РЕОРГ 01.10.2009'!A:C,3,FALSE))</f>
        <v/>
      </c>
      <c r="BF1286" s="12" t="str">
        <f t="shared" si="715"/>
        <v>Опер.касса №5766/072</v>
      </c>
      <c r="BG1286" t="e">
        <f>LEFT(#REF!,2)</f>
        <v>#REF!</v>
      </c>
      <c r="BH1286" s="12" t="str">
        <f t="shared" si="721"/>
        <v>5766/072</v>
      </c>
      <c r="BJ1286" t="str">
        <f>IF(ISERROR(VLOOKUP($B1286,'РЕОРГ 01.05.2010'!A:B,2,FALSE)),"",VLOOKUP($B1286,'РЕОРГ 01.05.2010'!A:B,2,FALSE))</f>
        <v/>
      </c>
      <c r="BK1286" s="12" t="str">
        <f t="shared" si="716"/>
        <v>Опер.касса №5766/072</v>
      </c>
      <c r="BL1286" t="e">
        <f>LEFT(#REF!,2)</f>
        <v>#REF!</v>
      </c>
      <c r="BM1286" s="12" t="str">
        <f t="shared" si="722"/>
        <v>5766/072</v>
      </c>
      <c r="BO1286" t="str">
        <f>IF(ISERROR(VLOOKUP($B1286,'РЕОРГ 01.08.2010'!A:B,2,FALSE)),"",VLOOKUP($B1286,'РЕОРГ 01.08.2010'!A:B,2,FALSE))</f>
        <v/>
      </c>
      <c r="BP1286" s="12" t="str">
        <f t="shared" si="717"/>
        <v>Опер.касса №5766/072</v>
      </c>
      <c r="BQ1286" t="e">
        <f>LEFT(#REF!,2)</f>
        <v>#REF!</v>
      </c>
      <c r="BR1286" s="12" t="str">
        <f t="shared" si="723"/>
        <v>5766/072</v>
      </c>
    </row>
    <row r="1287" spans="1:70" ht="12.75" customHeight="1">
      <c r="A1287" t="str">
        <f t="shared" si="718"/>
        <v>5766/073</v>
      </c>
      <c r="B1287" s="133">
        <v>1409</v>
      </c>
      <c r="C1287" s="1" t="s">
        <v>4175</v>
      </c>
      <c r="D1287" s="32" t="s">
        <v>1931</v>
      </c>
      <c r="E1287" s="1" t="s">
        <v>4416</v>
      </c>
      <c r="F1287" s="1" t="s">
        <v>5684</v>
      </c>
      <c r="G1287" s="1" t="s">
        <v>9503</v>
      </c>
      <c r="H1287" s="1" t="s">
        <v>759</v>
      </c>
      <c r="I1287" s="1" t="s">
        <v>2442</v>
      </c>
      <c r="J1287" s="1"/>
      <c r="K1287" s="1">
        <v>0.25</v>
      </c>
      <c r="L1287" s="32" t="s">
        <v>4049</v>
      </c>
      <c r="M1287" s="8" t="s">
        <v>11849</v>
      </c>
      <c r="N1287" s="2" t="s">
        <v>12086</v>
      </c>
      <c r="O1287" s="173"/>
      <c r="P1287" s="168">
        <f t="shared" si="748"/>
        <v>1284</v>
      </c>
      <c r="Q1287" s="138">
        <f t="shared" si="742"/>
        <v>12</v>
      </c>
      <c r="R1287" s="138" t="e">
        <f t="shared" si="743"/>
        <v>#VALUE!</v>
      </c>
      <c r="S1287" s="138" t="e">
        <f t="shared" si="744"/>
        <v>#VALUE!</v>
      </c>
      <c r="T1287" s="138" t="e">
        <f t="shared" si="745"/>
        <v>#VALUE!</v>
      </c>
      <c r="U1287" s="138" t="e">
        <f t="shared" si="746"/>
        <v>#VALUE!</v>
      </c>
      <c r="V1287" s="138" t="e">
        <f t="shared" si="747"/>
        <v>#VALUE!</v>
      </c>
      <c r="W1287" s="158" t="str">
        <f t="shared" si="724"/>
        <v>выходной</v>
      </c>
      <c r="X1287" s="159" t="e">
        <f>HLOOKUP(SEARCH("2",$M1287)-1,$Q$3:$V1287,$P1287+1,FALSE)</f>
        <v>#N/A</v>
      </c>
      <c r="Y1287" s="160" t="str">
        <f t="shared" si="725"/>
        <v>08:00 12:00</v>
      </c>
      <c r="Z1287" s="161" t="e">
        <f t="shared" si="726"/>
        <v>#VALUE!</v>
      </c>
      <c r="AA1287" s="158" t="str">
        <f t="shared" si="727"/>
        <v>08:00 12:00</v>
      </c>
      <c r="AB1287" s="159" t="e">
        <f>HLOOKUP(SEARCH("3",$M1287)-1,$Q$3:$V1287,$P1287+1,FALSE)</f>
        <v>#VALUE!</v>
      </c>
      <c r="AC1287" s="160" t="e">
        <f t="shared" si="728"/>
        <v>#VALUE!</v>
      </c>
      <c r="AD1287" s="161" t="e">
        <f t="shared" si="729"/>
        <v>#VALUE!</v>
      </c>
      <c r="AE1287" s="158" t="str">
        <f t="shared" si="730"/>
        <v>выходной</v>
      </c>
      <c r="AF1287" s="159" t="e">
        <f>HLOOKUP(SEARCH("4",$M1287)-1,$Q$3:$V1287,$P1287+1,FALSE)</f>
        <v>#VALUE!</v>
      </c>
      <c r="AG1287" s="161" t="e">
        <f t="shared" si="731"/>
        <v>#VALUE!</v>
      </c>
      <c r="AH1287" s="161" t="e">
        <f t="shared" si="732"/>
        <v>#VALUE!</v>
      </c>
      <c r="AI1287" s="158" t="str">
        <f t="shared" si="733"/>
        <v>выходной</v>
      </c>
      <c r="AJ1287" s="159">
        <f>HLOOKUP(SEARCH("5",$M1287)-1,$Q$3:$V1287,$P1287+1,FALSE)</f>
        <v>12</v>
      </c>
      <c r="AK1287" s="161" t="str">
        <f t="shared" si="734"/>
        <v>08:00 12:00</v>
      </c>
      <c r="AL1287" s="161" t="e">
        <f t="shared" si="735"/>
        <v>#VALUE!</v>
      </c>
      <c r="AM1287" s="158" t="str">
        <f t="shared" si="736"/>
        <v>08:00 12:00</v>
      </c>
      <c r="AN1287" s="159" t="e">
        <f>HLOOKUP(SEARCH("6",$M1287)-1,$Q$3:$V1287,$P1287+1,FALSE)</f>
        <v>#VALUE!</v>
      </c>
      <c r="AO1287" s="161" t="e">
        <f t="shared" si="737"/>
        <v>#VALUE!</v>
      </c>
      <c r="AP1287" s="161" t="e">
        <f t="shared" si="738"/>
        <v>#VALUE!</v>
      </c>
      <c r="AQ1287" s="162" t="str">
        <f t="shared" si="739"/>
        <v>выходной</v>
      </c>
      <c r="AR1287" s="163" t="e">
        <f>HLOOKUP(SEARCH("7",$M1287)-1,$Q$3:$V1287,$P1287+1,FALSE)</f>
        <v>#VALUE!</v>
      </c>
      <c r="AS1287" s="164" t="str">
        <f t="shared" si="740"/>
        <v>выходной</v>
      </c>
      <c r="AT1287" s="142"/>
      <c r="AU1287" s="11" t="str">
        <f>IF(ISERROR(VLOOKUP(B1287,'РЕОРГ 2008'!$A:$B,2,FALSE)),"",VLOOKUP(B1287,'РЕОРГ 2008'!$A:$B,2,FALSE))</f>
        <v/>
      </c>
      <c r="AV1287" s="12" t="str">
        <f t="shared" si="741"/>
        <v>Опер.касса №5766/073</v>
      </c>
      <c r="AW1287" s="31" t="e">
        <f>LEFT(#REF!,2)</f>
        <v>#REF!</v>
      </c>
      <c r="AX1287" s="12" t="str">
        <f t="shared" si="719"/>
        <v>5766/073</v>
      </c>
      <c r="AZ1287" t="str">
        <f>IF(ISERROR(VLOOKUP(B1287,'РЕОРГ 01.08.2009'!$A:$B,2,FALSE)),"",VLOOKUP(B1287,'РЕОРГ 01.08.2009'!$A:$B,2,FALSE))</f>
        <v/>
      </c>
      <c r="BA1287" s="12" t="str">
        <f t="shared" si="714"/>
        <v>Опер.касса №5766/073</v>
      </c>
      <c r="BB1287" t="e">
        <f>LEFT(#REF!,2)</f>
        <v>#REF!</v>
      </c>
      <c r="BC1287" s="12" t="str">
        <f t="shared" si="720"/>
        <v>5766/073</v>
      </c>
      <c r="BE1287" t="str">
        <f>IF(ISERROR(VLOOKUP(B1287,'РЕОРГ 01.10.2009'!A:C,3,FALSE)),"",VLOOKUP(B1287,'РЕОРГ 01.10.2009'!A:C,3,FALSE))</f>
        <v/>
      </c>
      <c r="BF1287" s="12" t="str">
        <f t="shared" si="715"/>
        <v>Опер.касса №5766/073</v>
      </c>
      <c r="BG1287" t="e">
        <f>LEFT(#REF!,2)</f>
        <v>#REF!</v>
      </c>
      <c r="BH1287" s="12" t="str">
        <f t="shared" si="721"/>
        <v>5766/073</v>
      </c>
      <c r="BJ1287" t="str">
        <f>IF(ISERROR(VLOOKUP($B1287,'РЕОРГ 01.05.2010'!A:B,2,FALSE)),"",VLOOKUP($B1287,'РЕОРГ 01.05.2010'!A:B,2,FALSE))</f>
        <v/>
      </c>
      <c r="BK1287" s="12" t="str">
        <f t="shared" si="716"/>
        <v>Опер.касса №5766/073</v>
      </c>
      <c r="BL1287" t="e">
        <f>LEFT(#REF!,2)</f>
        <v>#REF!</v>
      </c>
      <c r="BM1287" s="12" t="str">
        <f t="shared" si="722"/>
        <v>5766/073</v>
      </c>
      <c r="BO1287" t="str">
        <f>IF(ISERROR(VLOOKUP($B1287,'РЕОРГ 01.08.2010'!A:B,2,FALSE)),"",VLOOKUP($B1287,'РЕОРГ 01.08.2010'!A:B,2,FALSE))</f>
        <v/>
      </c>
      <c r="BP1287" s="12" t="str">
        <f t="shared" si="717"/>
        <v>Опер.касса №5766/073</v>
      </c>
      <c r="BQ1287" t="e">
        <f>LEFT(#REF!,2)</f>
        <v>#REF!</v>
      </c>
      <c r="BR1287" s="12" t="str">
        <f t="shared" si="723"/>
        <v>5766/073</v>
      </c>
    </row>
    <row r="1288" spans="1:70" ht="12.75" customHeight="1">
      <c r="A1288" t="str">
        <f t="shared" si="718"/>
        <v>5766/075</v>
      </c>
      <c r="B1288" s="133">
        <v>1411</v>
      </c>
      <c r="C1288" s="1" t="s">
        <v>4176</v>
      </c>
      <c r="D1288" s="32" t="s">
        <v>1931</v>
      </c>
      <c r="E1288" s="1" t="s">
        <v>10042</v>
      </c>
      <c r="F1288" s="1" t="s">
        <v>5684</v>
      </c>
      <c r="G1288" s="1" t="s">
        <v>10043</v>
      </c>
      <c r="H1288" s="1" t="s">
        <v>2444</v>
      </c>
      <c r="I1288" s="1" t="s">
        <v>2445</v>
      </c>
      <c r="J1288" s="1"/>
      <c r="K1288" s="1">
        <v>1</v>
      </c>
      <c r="L1288" s="32" t="s">
        <v>4049</v>
      </c>
      <c r="M1288" s="8" t="s">
        <v>11831</v>
      </c>
      <c r="N1288" s="2" t="s">
        <v>12463</v>
      </c>
      <c r="O1288" s="173"/>
      <c r="P1288" s="168">
        <f t="shared" si="748"/>
        <v>1285</v>
      </c>
      <c r="Q1288" s="138">
        <f t="shared" si="742"/>
        <v>25</v>
      </c>
      <c r="R1288" s="138">
        <f t="shared" si="743"/>
        <v>50</v>
      </c>
      <c r="S1288" s="138">
        <f t="shared" si="744"/>
        <v>75</v>
      </c>
      <c r="T1288" s="138">
        <f t="shared" si="745"/>
        <v>100</v>
      </c>
      <c r="U1288" s="138" t="e">
        <f t="shared" si="746"/>
        <v>#VALUE!</v>
      </c>
      <c r="V1288" s="138" t="e">
        <f t="shared" si="747"/>
        <v>#VALUE!</v>
      </c>
      <c r="W1288" s="158" t="str">
        <f t="shared" si="724"/>
        <v>выходной</v>
      </c>
      <c r="X1288" s="159" t="e">
        <f>HLOOKUP(SEARCH("2",$M1288)-1,$Q$3:$V1288,$P1288+1,FALSE)</f>
        <v>#N/A</v>
      </c>
      <c r="Y1288" s="160" t="str">
        <f t="shared" si="725"/>
        <v>08:00 16:30(12:00 13:00)</v>
      </c>
      <c r="Z1288" s="161" t="e">
        <f t="shared" si="726"/>
        <v>#VALUE!</v>
      </c>
      <c r="AA1288" s="158" t="str">
        <f t="shared" si="727"/>
        <v>08:00 16:30(12:00 13:00)</v>
      </c>
      <c r="AB1288" s="159">
        <f>HLOOKUP(SEARCH("3",$M1288)-1,$Q$3:$V1288,$P1288+1,FALSE)</f>
        <v>25</v>
      </c>
      <c r="AC1288" s="160" t="str">
        <f t="shared" si="728"/>
        <v>08:00 16:30(12:00 13:00)|08:00 16:30(12:00 13:00)|08:00 16:30(12:00 13:00)|08:00 13:00</v>
      </c>
      <c r="AD1288" s="161" t="str">
        <f t="shared" si="729"/>
        <v>08:00 16:30(12:00 13:00)</v>
      </c>
      <c r="AE1288" s="158" t="str">
        <f t="shared" si="730"/>
        <v>08:00 16:30(12:00 13:00)</v>
      </c>
      <c r="AF1288" s="159">
        <f>HLOOKUP(SEARCH("4",$M1288)-1,$Q$3:$V1288,$P1288+1,FALSE)</f>
        <v>50</v>
      </c>
      <c r="AG1288" s="161" t="str">
        <f t="shared" si="731"/>
        <v>08:00 16:30(12:00 13:00)|08:00 16:30(12:00 13:00)|08:00 13:00</v>
      </c>
      <c r="AH1288" s="161" t="str">
        <f t="shared" si="732"/>
        <v>08:00 16:30(12:00 13:00)</v>
      </c>
      <c r="AI1288" s="158" t="str">
        <f t="shared" si="733"/>
        <v>08:00 16:30(12:00 13:00)</v>
      </c>
      <c r="AJ1288" s="159">
        <f>HLOOKUP(SEARCH("5",$M1288)-1,$Q$3:$V1288,$P1288+1,FALSE)</f>
        <v>75</v>
      </c>
      <c r="AK1288" s="161" t="str">
        <f t="shared" si="734"/>
        <v>08:00 16:30(12:00 13:00)|08:00 13:00</v>
      </c>
      <c r="AL1288" s="161" t="str">
        <f t="shared" si="735"/>
        <v>08:00 16:30(12:00 13:00)</v>
      </c>
      <c r="AM1288" s="158" t="str">
        <f t="shared" si="736"/>
        <v>08:00 16:30(12:00 13:00)</v>
      </c>
      <c r="AN1288" s="159">
        <f>HLOOKUP(SEARCH("6",$M1288)-1,$Q$3:$V1288,$P1288+1,FALSE)</f>
        <v>100</v>
      </c>
      <c r="AO1288" s="161" t="str">
        <f t="shared" si="737"/>
        <v>08:00 13:00</v>
      </c>
      <c r="AP1288" s="161" t="e">
        <f t="shared" si="738"/>
        <v>#VALUE!</v>
      </c>
      <c r="AQ1288" s="162" t="str">
        <f t="shared" si="739"/>
        <v>08:00 13:00</v>
      </c>
      <c r="AR1288" s="163" t="e">
        <f>HLOOKUP(SEARCH("7",$M1288)-1,$Q$3:$V1288,$P1288+1,FALSE)</f>
        <v>#VALUE!</v>
      </c>
      <c r="AS1288" s="164" t="str">
        <f t="shared" si="740"/>
        <v>выходной</v>
      </c>
      <c r="AT1288" s="142"/>
      <c r="AU1288" s="11" t="str">
        <f>IF(ISERROR(VLOOKUP(B1288,'РЕОРГ 2008'!$A:$B,2,FALSE)),"",VLOOKUP(B1288,'РЕОРГ 2008'!$A:$B,2,FALSE))</f>
        <v/>
      </c>
      <c r="AV1288" s="12" t="str">
        <f t="shared" si="741"/>
        <v>Опер.касса №5766/075</v>
      </c>
      <c r="AW1288" s="31" t="e">
        <f>LEFT(#REF!,2)</f>
        <v>#REF!</v>
      </c>
      <c r="AX1288" s="12" t="str">
        <f t="shared" si="719"/>
        <v>5766/075</v>
      </c>
      <c r="AZ1288" t="str">
        <f>IF(ISERROR(VLOOKUP(B1288,'РЕОРГ 01.08.2009'!$A:$B,2,FALSE)),"",VLOOKUP(B1288,'РЕОРГ 01.08.2009'!$A:$B,2,FALSE))</f>
        <v/>
      </c>
      <c r="BA1288" s="12" t="str">
        <f t="shared" si="714"/>
        <v>Опер.касса №5766/075</v>
      </c>
      <c r="BB1288" t="e">
        <f>LEFT(#REF!,2)</f>
        <v>#REF!</v>
      </c>
      <c r="BC1288" s="12" t="str">
        <f t="shared" si="720"/>
        <v>5766/075</v>
      </c>
      <c r="BE1288" t="str">
        <f>IF(ISERROR(VLOOKUP(B1288,'РЕОРГ 01.10.2009'!A:C,3,FALSE)),"",VLOOKUP(B1288,'РЕОРГ 01.10.2009'!A:C,3,FALSE))</f>
        <v/>
      </c>
      <c r="BF1288" s="12" t="str">
        <f t="shared" si="715"/>
        <v>Опер.касса №5766/075</v>
      </c>
      <c r="BG1288" t="e">
        <f>LEFT(#REF!,2)</f>
        <v>#REF!</v>
      </c>
      <c r="BH1288" s="12" t="str">
        <f t="shared" si="721"/>
        <v>5766/075</v>
      </c>
      <c r="BJ1288" t="str">
        <f>IF(ISERROR(VLOOKUP($B1288,'РЕОРГ 01.05.2010'!A:B,2,FALSE)),"",VLOOKUP($B1288,'РЕОРГ 01.05.2010'!A:B,2,FALSE))</f>
        <v/>
      </c>
      <c r="BK1288" s="12" t="str">
        <f t="shared" si="716"/>
        <v>Опер.касса №5766/075</v>
      </c>
      <c r="BL1288" t="e">
        <f>LEFT(#REF!,2)</f>
        <v>#REF!</v>
      </c>
      <c r="BM1288" s="12" t="str">
        <f t="shared" si="722"/>
        <v>5766/075</v>
      </c>
      <c r="BO1288" t="str">
        <f>IF(ISERROR(VLOOKUP($B1288,'РЕОРГ 01.08.2010'!A:B,2,FALSE)),"",VLOOKUP($B1288,'РЕОРГ 01.08.2010'!A:B,2,FALSE))</f>
        <v/>
      </c>
      <c r="BP1288" s="12" t="str">
        <f t="shared" si="717"/>
        <v>Опер.касса №5766/075</v>
      </c>
      <c r="BQ1288" t="e">
        <f>LEFT(#REF!,2)</f>
        <v>#REF!</v>
      </c>
      <c r="BR1288" s="12" t="str">
        <f t="shared" si="723"/>
        <v>5766/075</v>
      </c>
    </row>
    <row r="1289" spans="1:70" ht="12.75" customHeight="1">
      <c r="A1289" t="str">
        <f t="shared" si="718"/>
        <v>5766/076</v>
      </c>
      <c r="B1289" s="133">
        <v>1412</v>
      </c>
      <c r="C1289" s="1" t="s">
        <v>4177</v>
      </c>
      <c r="D1289" s="32" t="s">
        <v>1931</v>
      </c>
      <c r="E1289" s="1" t="s">
        <v>4417</v>
      </c>
      <c r="F1289" s="1" t="s">
        <v>5684</v>
      </c>
      <c r="G1289" s="1" t="s">
        <v>11174</v>
      </c>
      <c r="H1289" s="1" t="s">
        <v>2443</v>
      </c>
      <c r="I1289" s="1" t="s">
        <v>1607</v>
      </c>
      <c r="J1289" s="1"/>
      <c r="K1289" s="1">
        <v>3.5</v>
      </c>
      <c r="L1289" s="32" t="s">
        <v>4051</v>
      </c>
      <c r="M1289" s="8" t="s">
        <v>11773</v>
      </c>
      <c r="N1289" s="2" t="s">
        <v>12524</v>
      </c>
      <c r="O1289" s="173"/>
      <c r="P1289" s="168">
        <f t="shared" si="748"/>
        <v>1286</v>
      </c>
      <c r="Q1289" s="138">
        <f t="shared" si="742"/>
        <v>25</v>
      </c>
      <c r="R1289" s="138">
        <f t="shared" si="743"/>
        <v>50</v>
      </c>
      <c r="S1289" s="138">
        <f t="shared" si="744"/>
        <v>75</v>
      </c>
      <c r="T1289" s="138">
        <f t="shared" si="745"/>
        <v>100</v>
      </c>
      <c r="U1289" s="138">
        <f t="shared" si="746"/>
        <v>125</v>
      </c>
      <c r="V1289" s="138" t="e">
        <f t="shared" si="747"/>
        <v>#VALUE!</v>
      </c>
      <c r="W1289" s="158" t="str">
        <f t="shared" si="724"/>
        <v>09:00 19:00(14:00 15:00)</v>
      </c>
      <c r="X1289" s="159">
        <f>HLOOKUP(SEARCH("2",$M1289)-1,$Q$3:$V1289,$P1289+1,FALSE)</f>
        <v>25</v>
      </c>
      <c r="Y1289" s="160" t="str">
        <f t="shared" si="725"/>
        <v>09:00 19:00(14:00 15:00)|09:00 19:00(14:00 15:00)|09:00 19:00(14:00 15:00)|09:00 19:00(14:00 15:00)|09:00 15:00</v>
      </c>
      <c r="Z1289" s="161" t="str">
        <f t="shared" si="726"/>
        <v>09:00 19:00(14:00 15:00)</v>
      </c>
      <c r="AA1289" s="158" t="str">
        <f t="shared" si="727"/>
        <v>09:00 19:00(14:00 15:00)</v>
      </c>
      <c r="AB1289" s="159">
        <f>HLOOKUP(SEARCH("3",$M1289)-1,$Q$3:$V1289,$P1289+1,FALSE)</f>
        <v>50</v>
      </c>
      <c r="AC1289" s="160" t="str">
        <f t="shared" si="728"/>
        <v>09:00 19:00(14:00 15:00)|09:00 19:00(14:00 15:00)|09:00 19:00(14:00 15:00)|09:00 15:00</v>
      </c>
      <c r="AD1289" s="161" t="str">
        <f t="shared" si="729"/>
        <v>09:00 19:00(14:00 15:00)</v>
      </c>
      <c r="AE1289" s="158" t="str">
        <f t="shared" si="730"/>
        <v>09:00 19:00(14:00 15:00)</v>
      </c>
      <c r="AF1289" s="159">
        <f>HLOOKUP(SEARCH("4",$M1289)-1,$Q$3:$V1289,$P1289+1,FALSE)</f>
        <v>75</v>
      </c>
      <c r="AG1289" s="161" t="str">
        <f t="shared" si="731"/>
        <v>09:00 19:00(14:00 15:00)|09:00 19:00(14:00 15:00)|09:00 15:00</v>
      </c>
      <c r="AH1289" s="161" t="str">
        <f t="shared" si="732"/>
        <v>09:00 19:00(14:00 15:00)</v>
      </c>
      <c r="AI1289" s="158" t="str">
        <f t="shared" si="733"/>
        <v>09:00 19:00(14:00 15:00)</v>
      </c>
      <c r="AJ1289" s="159">
        <f>HLOOKUP(SEARCH("5",$M1289)-1,$Q$3:$V1289,$P1289+1,FALSE)</f>
        <v>100</v>
      </c>
      <c r="AK1289" s="161" t="str">
        <f t="shared" si="734"/>
        <v>09:00 19:00(14:00 15:00)|09:00 15:00</v>
      </c>
      <c r="AL1289" s="161" t="str">
        <f t="shared" si="735"/>
        <v>09:00 19:00(14:00 15:00)</v>
      </c>
      <c r="AM1289" s="158" t="str">
        <f t="shared" si="736"/>
        <v>09:00 19:00(14:00 15:00)</v>
      </c>
      <c r="AN1289" s="159">
        <f>HLOOKUP(SEARCH("6",$M1289)-1,$Q$3:$V1289,$P1289+1,FALSE)</f>
        <v>125</v>
      </c>
      <c r="AO1289" s="161" t="str">
        <f t="shared" si="737"/>
        <v>09:00 15:00</v>
      </c>
      <c r="AP1289" s="161" t="e">
        <f t="shared" si="738"/>
        <v>#VALUE!</v>
      </c>
      <c r="AQ1289" s="162" t="str">
        <f t="shared" si="739"/>
        <v>09:00 15:00</v>
      </c>
      <c r="AR1289" s="163" t="e">
        <f>HLOOKUP(SEARCH("7",$M1289)-1,$Q$3:$V1289,$P1289+1,FALSE)</f>
        <v>#VALUE!</v>
      </c>
      <c r="AS1289" s="164" t="str">
        <f t="shared" si="740"/>
        <v>выходной</v>
      </c>
      <c r="AT1289" s="142"/>
      <c r="AU1289" s="11" t="str">
        <f>IF(ISERROR(VLOOKUP(B1289,'РЕОРГ 2008'!$A:$B,2,FALSE)),"",VLOOKUP(B1289,'РЕОРГ 2008'!$A:$B,2,FALSE))</f>
        <v/>
      </c>
      <c r="AV1289" s="12" t="str">
        <f t="shared" si="741"/>
        <v>Опер.касса №5766/076</v>
      </c>
      <c r="AW1289" s="31" t="e">
        <f>LEFT(#REF!,2)</f>
        <v>#REF!</v>
      </c>
      <c r="AX1289" s="12" t="str">
        <f t="shared" si="719"/>
        <v>5766/076</v>
      </c>
      <c r="AZ1289" t="str">
        <f>IF(ISERROR(VLOOKUP(B1289,'РЕОРГ 01.08.2009'!$A:$B,2,FALSE)),"",VLOOKUP(B1289,'РЕОРГ 01.08.2009'!$A:$B,2,FALSE))</f>
        <v/>
      </c>
      <c r="BA1289" s="12" t="str">
        <f t="shared" si="714"/>
        <v>Опер.касса №5766/076</v>
      </c>
      <c r="BB1289" t="e">
        <f>LEFT(#REF!,2)</f>
        <v>#REF!</v>
      </c>
      <c r="BC1289" s="12" t="str">
        <f t="shared" si="720"/>
        <v>5766/076</v>
      </c>
      <c r="BE1289" t="str">
        <f>IF(ISERROR(VLOOKUP(B1289,'РЕОРГ 01.10.2009'!A:C,3,FALSE)),"",VLOOKUP(B1289,'РЕОРГ 01.10.2009'!A:C,3,FALSE))</f>
        <v/>
      </c>
      <c r="BF1289" s="12" t="str">
        <f t="shared" si="715"/>
        <v>Опер.касса №5766/076</v>
      </c>
      <c r="BG1289" t="e">
        <f>LEFT(#REF!,2)</f>
        <v>#REF!</v>
      </c>
      <c r="BH1289" s="12" t="str">
        <f t="shared" si="721"/>
        <v>5766/076</v>
      </c>
      <c r="BJ1289" t="str">
        <f>IF(ISERROR(VLOOKUP($B1289,'РЕОРГ 01.05.2010'!A:B,2,FALSE)),"",VLOOKUP($B1289,'РЕОРГ 01.05.2010'!A:B,2,FALSE))</f>
        <v/>
      </c>
      <c r="BK1289" s="12" t="str">
        <f t="shared" si="716"/>
        <v>Опер.касса №5766/076</v>
      </c>
      <c r="BL1289" t="e">
        <f>LEFT(#REF!,2)</f>
        <v>#REF!</v>
      </c>
      <c r="BM1289" s="12" t="str">
        <f t="shared" si="722"/>
        <v>5766/076</v>
      </c>
      <c r="BO1289" t="str">
        <f>IF(ISERROR(VLOOKUP($B1289,'РЕОРГ 01.08.2010'!A:B,2,FALSE)),"",VLOOKUP($B1289,'РЕОРГ 01.08.2010'!A:B,2,FALSE))</f>
        <v/>
      </c>
      <c r="BP1289" s="12" t="str">
        <f t="shared" si="717"/>
        <v>Опер.касса №5766/076</v>
      </c>
      <c r="BQ1289" t="e">
        <f>LEFT(#REF!,2)</f>
        <v>#REF!</v>
      </c>
      <c r="BR1289" s="12" t="str">
        <f t="shared" si="723"/>
        <v>5766/076</v>
      </c>
    </row>
    <row r="1290" spans="1:70" ht="12.75" customHeight="1">
      <c r="A1290" t="str">
        <f t="shared" si="718"/>
        <v>5766/077</v>
      </c>
      <c r="B1290" s="133">
        <v>1413</v>
      </c>
      <c r="C1290" s="1" t="s">
        <v>4178</v>
      </c>
      <c r="D1290" s="32" t="s">
        <v>7017</v>
      </c>
      <c r="E1290" s="1" t="s">
        <v>10044</v>
      </c>
      <c r="F1290" s="1" t="s">
        <v>5684</v>
      </c>
      <c r="G1290" s="1" t="s">
        <v>10045</v>
      </c>
      <c r="H1290" s="1" t="s">
        <v>4571</v>
      </c>
      <c r="I1290" s="1" t="s">
        <v>4572</v>
      </c>
      <c r="J1290" s="1"/>
      <c r="K1290" s="1">
        <v>7.25</v>
      </c>
      <c r="L1290" s="32" t="s">
        <v>4052</v>
      </c>
      <c r="M1290" s="8" t="s">
        <v>11773</v>
      </c>
      <c r="N1290" s="2" t="s">
        <v>13074</v>
      </c>
      <c r="O1290" s="173"/>
      <c r="P1290" s="168">
        <f t="shared" si="748"/>
        <v>1287</v>
      </c>
      <c r="Q1290" s="138">
        <f t="shared" si="742"/>
        <v>12</v>
      </c>
      <c r="R1290" s="138">
        <f t="shared" si="743"/>
        <v>24</v>
      </c>
      <c r="S1290" s="138">
        <f t="shared" si="744"/>
        <v>36</v>
      </c>
      <c r="T1290" s="138">
        <f t="shared" si="745"/>
        <v>48</v>
      </c>
      <c r="U1290" s="138">
        <f t="shared" si="746"/>
        <v>60</v>
      </c>
      <c r="V1290" s="138" t="e">
        <f t="shared" si="747"/>
        <v>#VALUE!</v>
      </c>
      <c r="W1290" s="158" t="str">
        <f t="shared" si="724"/>
        <v>08:30 18:00</v>
      </c>
      <c r="X1290" s="159">
        <f>HLOOKUP(SEARCH("2",$M1290)-1,$Q$3:$V1290,$P1290+1,FALSE)</f>
        <v>12</v>
      </c>
      <c r="Y1290" s="160" t="str">
        <f t="shared" si="725"/>
        <v>08:30 18:00|08:30 18:00|08:30 18:00|08:30 18:00|08:00 13:00</v>
      </c>
      <c r="Z1290" s="161" t="str">
        <f t="shared" si="726"/>
        <v>08:30 18:00</v>
      </c>
      <c r="AA1290" s="158" t="str">
        <f t="shared" si="727"/>
        <v>08:30 18:00</v>
      </c>
      <c r="AB1290" s="159">
        <f>HLOOKUP(SEARCH("3",$M1290)-1,$Q$3:$V1290,$P1290+1,FALSE)</f>
        <v>24</v>
      </c>
      <c r="AC1290" s="160" t="str">
        <f t="shared" si="728"/>
        <v>08:30 18:00|08:30 18:00|08:30 18:00|08:00 13:00</v>
      </c>
      <c r="AD1290" s="161" t="str">
        <f t="shared" si="729"/>
        <v>08:30 18:00</v>
      </c>
      <c r="AE1290" s="158" t="str">
        <f t="shared" si="730"/>
        <v>08:30 18:00</v>
      </c>
      <c r="AF1290" s="159">
        <f>HLOOKUP(SEARCH("4",$M1290)-1,$Q$3:$V1290,$P1290+1,FALSE)</f>
        <v>36</v>
      </c>
      <c r="AG1290" s="161" t="str">
        <f t="shared" si="731"/>
        <v>08:30 18:00|08:30 18:00|08:00 13:00</v>
      </c>
      <c r="AH1290" s="161" t="str">
        <f t="shared" si="732"/>
        <v>08:30 18:00</v>
      </c>
      <c r="AI1290" s="158" t="str">
        <f t="shared" si="733"/>
        <v>08:30 18:00</v>
      </c>
      <c r="AJ1290" s="159">
        <f>HLOOKUP(SEARCH("5",$M1290)-1,$Q$3:$V1290,$P1290+1,FALSE)</f>
        <v>48</v>
      </c>
      <c r="AK1290" s="161" t="str">
        <f t="shared" si="734"/>
        <v>08:30 18:00|08:00 13:00</v>
      </c>
      <c r="AL1290" s="161" t="str">
        <f t="shared" si="735"/>
        <v>08:30 18:00</v>
      </c>
      <c r="AM1290" s="158" t="str">
        <f t="shared" si="736"/>
        <v>08:30 18:00</v>
      </c>
      <c r="AN1290" s="159">
        <f>HLOOKUP(SEARCH("6",$M1290)-1,$Q$3:$V1290,$P1290+1,FALSE)</f>
        <v>60</v>
      </c>
      <c r="AO1290" s="161" t="str">
        <f t="shared" si="737"/>
        <v>08:00 13:00</v>
      </c>
      <c r="AP1290" s="161" t="e">
        <f t="shared" si="738"/>
        <v>#VALUE!</v>
      </c>
      <c r="AQ1290" s="162" t="str">
        <f t="shared" si="739"/>
        <v>08:00 13:00</v>
      </c>
      <c r="AR1290" s="163" t="e">
        <f>HLOOKUP(SEARCH("7",$M1290)-1,$Q$3:$V1290,$P1290+1,FALSE)</f>
        <v>#VALUE!</v>
      </c>
      <c r="AS1290" s="164" t="str">
        <f t="shared" si="740"/>
        <v>выходной</v>
      </c>
      <c r="AT1290" s="142"/>
      <c r="AU1290" s="11" t="str">
        <f>IF(ISERROR(VLOOKUP(B1290,'РЕОРГ 2008'!$A:$B,2,FALSE)),"",VLOOKUP(B1290,'РЕОРГ 2008'!$A:$B,2,FALSE))</f>
        <v/>
      </c>
      <c r="AV1290" s="12" t="str">
        <f t="shared" si="741"/>
        <v>Доп.офис №5766/077</v>
      </c>
      <c r="AW1290" s="31" t="e">
        <f>LEFT(#REF!,2)</f>
        <v>#REF!</v>
      </c>
      <c r="AX1290" s="12" t="str">
        <f t="shared" si="719"/>
        <v>5766/077</v>
      </c>
      <c r="AZ1290" t="str">
        <f>IF(ISERROR(VLOOKUP(B1290,'РЕОРГ 01.08.2009'!$A:$B,2,FALSE)),"",VLOOKUP(B1290,'РЕОРГ 01.08.2009'!$A:$B,2,FALSE))</f>
        <v/>
      </c>
      <c r="BA1290" s="12" t="str">
        <f t="shared" si="714"/>
        <v>Доп.офис №5766/077</v>
      </c>
      <c r="BB1290" t="e">
        <f>LEFT(#REF!,2)</f>
        <v>#REF!</v>
      </c>
      <c r="BC1290" s="12" t="str">
        <f t="shared" si="720"/>
        <v>5766/077</v>
      </c>
      <c r="BE1290" t="str">
        <f>IF(ISERROR(VLOOKUP(B1290,'РЕОРГ 01.10.2009'!A:C,3,FALSE)),"",VLOOKUP(B1290,'РЕОРГ 01.10.2009'!A:C,3,FALSE))</f>
        <v/>
      </c>
      <c r="BF1290" s="12" t="str">
        <f t="shared" si="715"/>
        <v>Доп.офис №5766/077</v>
      </c>
      <c r="BG1290" t="e">
        <f>LEFT(#REF!,2)</f>
        <v>#REF!</v>
      </c>
      <c r="BH1290" s="12" t="str">
        <f t="shared" si="721"/>
        <v>5766/077</v>
      </c>
      <c r="BJ1290" t="str">
        <f>IF(ISERROR(VLOOKUP($B1290,'РЕОРГ 01.05.2010'!A:B,2,FALSE)),"",VLOOKUP($B1290,'РЕОРГ 01.05.2010'!A:B,2,FALSE))</f>
        <v/>
      </c>
      <c r="BK1290" s="12" t="str">
        <f t="shared" si="716"/>
        <v>Доп.офис №5766/077</v>
      </c>
      <c r="BL1290" t="e">
        <f>LEFT(#REF!,2)</f>
        <v>#REF!</v>
      </c>
      <c r="BM1290" s="12" t="str">
        <f t="shared" si="722"/>
        <v>5766/077</v>
      </c>
      <c r="BO1290" t="str">
        <f>IF(ISERROR(VLOOKUP($B1290,'РЕОРГ 01.08.2010'!A:B,2,FALSE)),"",VLOOKUP($B1290,'РЕОРГ 01.08.2010'!A:B,2,FALSE))</f>
        <v/>
      </c>
      <c r="BP1290" s="12" t="str">
        <f t="shared" si="717"/>
        <v>Доп.офис №5766/077</v>
      </c>
      <c r="BQ1290" t="e">
        <f>LEFT(#REF!,2)</f>
        <v>#REF!</v>
      </c>
      <c r="BR1290" s="12" t="str">
        <f t="shared" si="723"/>
        <v>5766/077</v>
      </c>
    </row>
    <row r="1291" spans="1:70" ht="12.75" customHeight="1">
      <c r="A1291" t="str">
        <f t="shared" si="718"/>
        <v>5766/078</v>
      </c>
      <c r="B1291" s="133">
        <v>1414</v>
      </c>
      <c r="C1291" s="1" t="s">
        <v>4179</v>
      </c>
      <c r="D1291" s="32" t="s">
        <v>1931</v>
      </c>
      <c r="E1291" s="1" t="s">
        <v>10048</v>
      </c>
      <c r="F1291" s="1" t="s">
        <v>5684</v>
      </c>
      <c r="G1291" s="1" t="s">
        <v>10049</v>
      </c>
      <c r="H1291" s="1" t="s">
        <v>4573</v>
      </c>
      <c r="I1291" s="1" t="s">
        <v>4574</v>
      </c>
      <c r="J1291" s="1"/>
      <c r="K1291" s="1">
        <v>0.5</v>
      </c>
      <c r="L1291" s="32" t="s">
        <v>4049</v>
      </c>
      <c r="M1291" s="8" t="s">
        <v>12347</v>
      </c>
      <c r="N1291" s="2" t="s">
        <v>12525</v>
      </c>
      <c r="O1291" s="173"/>
      <c r="P1291" s="168">
        <f t="shared" si="748"/>
        <v>1288</v>
      </c>
      <c r="Q1291" s="138">
        <f t="shared" si="742"/>
        <v>25</v>
      </c>
      <c r="R1291" s="138">
        <f t="shared" si="743"/>
        <v>50</v>
      </c>
      <c r="S1291" s="138" t="e">
        <f t="shared" si="744"/>
        <v>#VALUE!</v>
      </c>
      <c r="T1291" s="138" t="e">
        <f t="shared" si="745"/>
        <v>#VALUE!</v>
      </c>
      <c r="U1291" s="138" t="e">
        <f t="shared" si="746"/>
        <v>#VALUE!</v>
      </c>
      <c r="V1291" s="138" t="e">
        <f t="shared" si="747"/>
        <v>#VALUE!</v>
      </c>
      <c r="W1291" s="158" t="str">
        <f t="shared" si="724"/>
        <v>выходной</v>
      </c>
      <c r="X1291" s="159" t="e">
        <f>HLOOKUP(SEARCH("2",$M1291)-1,$Q$3:$V1291,$P1291+1,FALSE)</f>
        <v>#VALUE!</v>
      </c>
      <c r="Y1291" s="160" t="e">
        <f t="shared" si="725"/>
        <v>#VALUE!</v>
      </c>
      <c r="Z1291" s="161" t="e">
        <f t="shared" si="726"/>
        <v>#VALUE!</v>
      </c>
      <c r="AA1291" s="158" t="str">
        <f t="shared" si="727"/>
        <v>выходной</v>
      </c>
      <c r="AB1291" s="159" t="e">
        <f>HLOOKUP(SEARCH("3",$M1291)-1,$Q$3:$V1291,$P1291+1,FALSE)</f>
        <v>#N/A</v>
      </c>
      <c r="AC1291" s="160" t="str">
        <f t="shared" si="728"/>
        <v>08:00 15:30(12:00 13:00)</v>
      </c>
      <c r="AD1291" s="161" t="e">
        <f t="shared" si="729"/>
        <v>#VALUE!</v>
      </c>
      <c r="AE1291" s="158" t="str">
        <f t="shared" si="730"/>
        <v>08:00 15:30(12:00 13:00)</v>
      </c>
      <c r="AF1291" s="159" t="e">
        <f>HLOOKUP(SEARCH("4",$M1291)-1,$Q$3:$V1291,$P1291+1,FALSE)</f>
        <v>#VALUE!</v>
      </c>
      <c r="AG1291" s="161" t="e">
        <f t="shared" si="731"/>
        <v>#VALUE!</v>
      </c>
      <c r="AH1291" s="161" t="e">
        <f t="shared" si="732"/>
        <v>#VALUE!</v>
      </c>
      <c r="AI1291" s="158" t="str">
        <f t="shared" si="733"/>
        <v>выходной</v>
      </c>
      <c r="AJ1291" s="159">
        <f>HLOOKUP(SEARCH("5",$M1291)-1,$Q$3:$V1291,$P1291+1,FALSE)</f>
        <v>25</v>
      </c>
      <c r="AK1291" s="161" t="str">
        <f t="shared" si="734"/>
        <v>08:00 15:30(12:00 13:00)|08:00 12:00</v>
      </c>
      <c r="AL1291" s="161" t="str">
        <f t="shared" si="735"/>
        <v>08:00 15:30(12:00 13:00)</v>
      </c>
      <c r="AM1291" s="158" t="str">
        <f t="shared" si="736"/>
        <v>08:00 15:30(12:00 13:00)</v>
      </c>
      <c r="AN1291" s="159">
        <f>HLOOKUP(SEARCH("6",$M1291)-1,$Q$3:$V1291,$P1291+1,FALSE)</f>
        <v>50</v>
      </c>
      <c r="AO1291" s="161" t="str">
        <f t="shared" si="737"/>
        <v>08:00 12:00</v>
      </c>
      <c r="AP1291" s="161" t="e">
        <f t="shared" si="738"/>
        <v>#VALUE!</v>
      </c>
      <c r="AQ1291" s="162" t="str">
        <f t="shared" si="739"/>
        <v>08:00 12:00</v>
      </c>
      <c r="AR1291" s="163" t="e">
        <f>HLOOKUP(SEARCH("7",$M1291)-1,$Q$3:$V1291,$P1291+1,FALSE)</f>
        <v>#VALUE!</v>
      </c>
      <c r="AS1291" s="164" t="str">
        <f t="shared" si="740"/>
        <v>выходной</v>
      </c>
      <c r="AT1291" s="142"/>
      <c r="AU1291" s="11" t="str">
        <f>IF(ISERROR(VLOOKUP(B1291,'РЕОРГ 2008'!$A:$B,2,FALSE)),"",VLOOKUP(B1291,'РЕОРГ 2008'!$A:$B,2,FALSE))</f>
        <v/>
      </c>
      <c r="AV1291" s="12" t="str">
        <f t="shared" si="741"/>
        <v>Опер.касса №5766/078</v>
      </c>
      <c r="AW1291" s="31" t="e">
        <f>LEFT(#REF!,2)</f>
        <v>#REF!</v>
      </c>
      <c r="AX1291" s="12" t="str">
        <f t="shared" si="719"/>
        <v>5766/078</v>
      </c>
      <c r="AZ1291" t="str">
        <f>IF(ISERROR(VLOOKUP(B1291,'РЕОРГ 01.08.2009'!$A:$B,2,FALSE)),"",VLOOKUP(B1291,'РЕОРГ 01.08.2009'!$A:$B,2,FALSE))</f>
        <v/>
      </c>
      <c r="BA1291" s="12" t="str">
        <f t="shared" si="714"/>
        <v>Опер.касса №5766/078</v>
      </c>
      <c r="BB1291" t="e">
        <f>LEFT(#REF!,2)</f>
        <v>#REF!</v>
      </c>
      <c r="BC1291" s="12" t="str">
        <f t="shared" si="720"/>
        <v>5766/078</v>
      </c>
      <c r="BE1291" t="str">
        <f>IF(ISERROR(VLOOKUP(B1291,'РЕОРГ 01.10.2009'!A:C,3,FALSE)),"",VLOOKUP(B1291,'РЕОРГ 01.10.2009'!A:C,3,FALSE))</f>
        <v/>
      </c>
      <c r="BF1291" s="12" t="str">
        <f t="shared" si="715"/>
        <v>Опер.касса №5766/078</v>
      </c>
      <c r="BG1291" t="e">
        <f>LEFT(#REF!,2)</f>
        <v>#REF!</v>
      </c>
      <c r="BH1291" s="12" t="str">
        <f t="shared" si="721"/>
        <v>5766/078</v>
      </c>
      <c r="BJ1291" t="str">
        <f>IF(ISERROR(VLOOKUP($B1291,'РЕОРГ 01.05.2010'!A:B,2,FALSE)),"",VLOOKUP($B1291,'РЕОРГ 01.05.2010'!A:B,2,FALSE))</f>
        <v/>
      </c>
      <c r="BK1291" s="12" t="str">
        <f t="shared" si="716"/>
        <v>Опер.касса №5766/078</v>
      </c>
      <c r="BL1291" t="e">
        <f>LEFT(#REF!,2)</f>
        <v>#REF!</v>
      </c>
      <c r="BM1291" s="12" t="str">
        <f t="shared" si="722"/>
        <v>5766/078</v>
      </c>
      <c r="BO1291" t="str">
        <f>IF(ISERROR(VLOOKUP($B1291,'РЕОРГ 01.08.2010'!A:B,2,FALSE)),"",VLOOKUP($B1291,'РЕОРГ 01.08.2010'!A:B,2,FALSE))</f>
        <v/>
      </c>
      <c r="BP1291" s="12" t="str">
        <f t="shared" si="717"/>
        <v>Опер.касса №5766/078</v>
      </c>
      <c r="BQ1291" t="e">
        <f>LEFT(#REF!,2)</f>
        <v>#REF!</v>
      </c>
      <c r="BR1291" s="12" t="str">
        <f t="shared" si="723"/>
        <v>5766/078</v>
      </c>
    </row>
    <row r="1292" spans="1:70" ht="12.75" customHeight="1">
      <c r="A1292" t="str">
        <f t="shared" si="718"/>
        <v>5766/079</v>
      </c>
      <c r="B1292" s="133">
        <v>1415</v>
      </c>
      <c r="C1292" s="1" t="s">
        <v>4180</v>
      </c>
      <c r="D1292" s="32" t="s">
        <v>1931</v>
      </c>
      <c r="E1292" s="1" t="s">
        <v>10050</v>
      </c>
      <c r="F1292" s="1" t="s">
        <v>5684</v>
      </c>
      <c r="G1292" s="1" t="s">
        <v>4181</v>
      </c>
      <c r="H1292" s="1" t="s">
        <v>4575</v>
      </c>
      <c r="I1292" s="1" t="s">
        <v>11333</v>
      </c>
      <c r="J1292" s="1"/>
      <c r="K1292" s="1">
        <v>0.5</v>
      </c>
      <c r="L1292" s="32" t="s">
        <v>4049</v>
      </c>
      <c r="M1292" s="8" t="s">
        <v>12347</v>
      </c>
      <c r="N1292" s="2" t="s">
        <v>12525</v>
      </c>
      <c r="O1292" s="173"/>
      <c r="P1292" s="168">
        <f t="shared" si="748"/>
        <v>1289</v>
      </c>
      <c r="Q1292" s="138">
        <f t="shared" si="742"/>
        <v>25</v>
      </c>
      <c r="R1292" s="138">
        <f t="shared" si="743"/>
        <v>50</v>
      </c>
      <c r="S1292" s="138" t="e">
        <f t="shared" si="744"/>
        <v>#VALUE!</v>
      </c>
      <c r="T1292" s="138" t="e">
        <f t="shared" si="745"/>
        <v>#VALUE!</v>
      </c>
      <c r="U1292" s="138" t="e">
        <f t="shared" si="746"/>
        <v>#VALUE!</v>
      </c>
      <c r="V1292" s="138" t="e">
        <f t="shared" si="747"/>
        <v>#VALUE!</v>
      </c>
      <c r="W1292" s="158" t="str">
        <f t="shared" si="724"/>
        <v>выходной</v>
      </c>
      <c r="X1292" s="159" t="e">
        <f>HLOOKUP(SEARCH("2",$M1292)-1,$Q$3:$V1292,$P1292+1,FALSE)</f>
        <v>#VALUE!</v>
      </c>
      <c r="Y1292" s="160" t="e">
        <f t="shared" si="725"/>
        <v>#VALUE!</v>
      </c>
      <c r="Z1292" s="161" t="e">
        <f t="shared" si="726"/>
        <v>#VALUE!</v>
      </c>
      <c r="AA1292" s="158" t="str">
        <f t="shared" si="727"/>
        <v>выходной</v>
      </c>
      <c r="AB1292" s="159" t="e">
        <f>HLOOKUP(SEARCH("3",$M1292)-1,$Q$3:$V1292,$P1292+1,FALSE)</f>
        <v>#N/A</v>
      </c>
      <c r="AC1292" s="160" t="str">
        <f t="shared" si="728"/>
        <v>08:00 15:30(12:00 13:00)</v>
      </c>
      <c r="AD1292" s="161" t="e">
        <f t="shared" si="729"/>
        <v>#VALUE!</v>
      </c>
      <c r="AE1292" s="158" t="str">
        <f t="shared" si="730"/>
        <v>08:00 15:30(12:00 13:00)</v>
      </c>
      <c r="AF1292" s="159" t="e">
        <f>HLOOKUP(SEARCH("4",$M1292)-1,$Q$3:$V1292,$P1292+1,FALSE)</f>
        <v>#VALUE!</v>
      </c>
      <c r="AG1292" s="161" t="e">
        <f t="shared" si="731"/>
        <v>#VALUE!</v>
      </c>
      <c r="AH1292" s="161" t="e">
        <f t="shared" si="732"/>
        <v>#VALUE!</v>
      </c>
      <c r="AI1292" s="158" t="str">
        <f t="shared" si="733"/>
        <v>выходной</v>
      </c>
      <c r="AJ1292" s="159">
        <f>HLOOKUP(SEARCH("5",$M1292)-1,$Q$3:$V1292,$P1292+1,FALSE)</f>
        <v>25</v>
      </c>
      <c r="AK1292" s="161" t="str">
        <f t="shared" si="734"/>
        <v>08:00 15:30(12:00 13:00)|08:00 12:00</v>
      </c>
      <c r="AL1292" s="161" t="str">
        <f t="shared" si="735"/>
        <v>08:00 15:30(12:00 13:00)</v>
      </c>
      <c r="AM1292" s="158" t="str">
        <f t="shared" si="736"/>
        <v>08:00 15:30(12:00 13:00)</v>
      </c>
      <c r="AN1292" s="159">
        <f>HLOOKUP(SEARCH("6",$M1292)-1,$Q$3:$V1292,$P1292+1,FALSE)</f>
        <v>50</v>
      </c>
      <c r="AO1292" s="161" t="str">
        <f t="shared" si="737"/>
        <v>08:00 12:00</v>
      </c>
      <c r="AP1292" s="161" t="e">
        <f t="shared" si="738"/>
        <v>#VALUE!</v>
      </c>
      <c r="AQ1292" s="162" t="str">
        <f t="shared" si="739"/>
        <v>08:00 12:00</v>
      </c>
      <c r="AR1292" s="163" t="e">
        <f>HLOOKUP(SEARCH("7",$M1292)-1,$Q$3:$V1292,$P1292+1,FALSE)</f>
        <v>#VALUE!</v>
      </c>
      <c r="AS1292" s="164" t="str">
        <f t="shared" si="740"/>
        <v>выходной</v>
      </c>
      <c r="AT1292" s="142"/>
      <c r="AU1292" s="11" t="str">
        <f>IF(ISERROR(VLOOKUP(B1292,'РЕОРГ 2008'!$A:$B,2,FALSE)),"",VLOOKUP(B1292,'РЕОРГ 2008'!$A:$B,2,FALSE))</f>
        <v/>
      </c>
      <c r="AV1292" s="12" t="str">
        <f t="shared" si="741"/>
        <v>Опер.касса №5766/079</v>
      </c>
      <c r="AW1292" s="31" t="e">
        <f>LEFT(#REF!,2)</f>
        <v>#REF!</v>
      </c>
      <c r="AX1292" s="12" t="str">
        <f t="shared" si="719"/>
        <v>5766/079</v>
      </c>
      <c r="AZ1292" t="str">
        <f>IF(ISERROR(VLOOKUP(B1292,'РЕОРГ 01.08.2009'!$A:$B,2,FALSE)),"",VLOOKUP(B1292,'РЕОРГ 01.08.2009'!$A:$B,2,FALSE))</f>
        <v/>
      </c>
      <c r="BA1292" s="12" t="str">
        <f t="shared" si="714"/>
        <v>Опер.касса №5766/079</v>
      </c>
      <c r="BB1292" t="e">
        <f>LEFT(#REF!,2)</f>
        <v>#REF!</v>
      </c>
      <c r="BC1292" s="12" t="str">
        <f t="shared" si="720"/>
        <v>5766/079</v>
      </c>
      <c r="BE1292" t="str">
        <f>IF(ISERROR(VLOOKUP(B1292,'РЕОРГ 01.10.2009'!A:C,3,FALSE)),"",VLOOKUP(B1292,'РЕОРГ 01.10.2009'!A:C,3,FALSE))</f>
        <v/>
      </c>
      <c r="BF1292" s="12" t="str">
        <f t="shared" si="715"/>
        <v>Опер.касса №5766/079</v>
      </c>
      <c r="BG1292" t="e">
        <f>LEFT(#REF!,2)</f>
        <v>#REF!</v>
      </c>
      <c r="BH1292" s="12" t="str">
        <f t="shared" si="721"/>
        <v>5766/079</v>
      </c>
      <c r="BJ1292" t="str">
        <f>IF(ISERROR(VLOOKUP($B1292,'РЕОРГ 01.05.2010'!A:B,2,FALSE)),"",VLOOKUP($B1292,'РЕОРГ 01.05.2010'!A:B,2,FALSE))</f>
        <v/>
      </c>
      <c r="BK1292" s="12" t="str">
        <f t="shared" si="716"/>
        <v>Опер.касса №5766/079</v>
      </c>
      <c r="BL1292" t="e">
        <f>LEFT(#REF!,2)</f>
        <v>#REF!</v>
      </c>
      <c r="BM1292" s="12" t="str">
        <f t="shared" si="722"/>
        <v>5766/079</v>
      </c>
      <c r="BO1292" t="str">
        <f>IF(ISERROR(VLOOKUP($B1292,'РЕОРГ 01.08.2010'!A:B,2,FALSE)),"",VLOOKUP($B1292,'РЕОРГ 01.08.2010'!A:B,2,FALSE))</f>
        <v/>
      </c>
      <c r="BP1292" s="12" t="str">
        <f t="shared" si="717"/>
        <v>Опер.касса №5766/079</v>
      </c>
      <c r="BQ1292" t="e">
        <f>LEFT(#REF!,2)</f>
        <v>#REF!</v>
      </c>
      <c r="BR1292" s="12" t="str">
        <f t="shared" si="723"/>
        <v>5766/079</v>
      </c>
    </row>
    <row r="1293" spans="1:70" ht="12.75" customHeight="1">
      <c r="A1293" t="str">
        <f t="shared" si="718"/>
        <v>5766/08</v>
      </c>
      <c r="B1293" s="133">
        <v>1396</v>
      </c>
      <c r="C1293" s="1" t="s">
        <v>10670</v>
      </c>
      <c r="D1293" s="32" t="s">
        <v>1931</v>
      </c>
      <c r="E1293" s="1" t="s">
        <v>6606</v>
      </c>
      <c r="F1293" s="1" t="s">
        <v>5684</v>
      </c>
      <c r="G1293" s="1" t="s">
        <v>347</v>
      </c>
      <c r="H1293" s="1" t="s">
        <v>4576</v>
      </c>
      <c r="I1293" s="1" t="s">
        <v>4577</v>
      </c>
      <c r="J1293" s="1"/>
      <c r="K1293" s="1">
        <v>1.5</v>
      </c>
      <c r="L1293" s="32" t="s">
        <v>4049</v>
      </c>
      <c r="M1293" s="8" t="s">
        <v>11903</v>
      </c>
      <c r="N1293" s="2" t="s">
        <v>11930</v>
      </c>
      <c r="O1293" s="173"/>
      <c r="P1293" s="168">
        <f t="shared" si="748"/>
        <v>1290</v>
      </c>
      <c r="Q1293" s="138">
        <f t="shared" si="742"/>
        <v>25</v>
      </c>
      <c r="R1293" s="138">
        <f t="shared" si="743"/>
        <v>50</v>
      </c>
      <c r="S1293" s="138">
        <f t="shared" si="744"/>
        <v>75</v>
      </c>
      <c r="T1293" s="138" t="e">
        <f t="shared" si="745"/>
        <v>#VALUE!</v>
      </c>
      <c r="U1293" s="138" t="e">
        <f t="shared" si="746"/>
        <v>#VALUE!</v>
      </c>
      <c r="V1293" s="138" t="e">
        <f t="shared" si="747"/>
        <v>#VALUE!</v>
      </c>
      <c r="W1293" s="158" t="str">
        <f t="shared" si="724"/>
        <v>выходной</v>
      </c>
      <c r="X1293" s="159" t="e">
        <f>HLOOKUP(SEARCH("2",$M1293)-1,$Q$3:$V1293,$P1293+1,FALSE)</f>
        <v>#N/A</v>
      </c>
      <c r="Y1293" s="160" t="str">
        <f t="shared" si="725"/>
        <v>09:00 17:00(13:00 14:00)</v>
      </c>
      <c r="Z1293" s="161" t="e">
        <f t="shared" si="726"/>
        <v>#VALUE!</v>
      </c>
      <c r="AA1293" s="158" t="str">
        <f t="shared" si="727"/>
        <v>09:00 17:00(13:00 14:00)</v>
      </c>
      <c r="AB1293" s="159">
        <f>HLOOKUP(SEARCH("3",$M1293)-1,$Q$3:$V1293,$P1293+1,FALSE)</f>
        <v>25</v>
      </c>
      <c r="AC1293" s="160" t="str">
        <f t="shared" si="728"/>
        <v>09:00 17:00(13:00 14:00)|09:00 17:00(13:00 14:00)|08:00 13:00</v>
      </c>
      <c r="AD1293" s="161" t="str">
        <f t="shared" si="729"/>
        <v>09:00 17:00(13:00 14:00)</v>
      </c>
      <c r="AE1293" s="158" t="str">
        <f t="shared" si="730"/>
        <v>09:00 17:00(13:00 14:00)</v>
      </c>
      <c r="AF1293" s="159" t="e">
        <f>HLOOKUP(SEARCH("4",$M1293)-1,$Q$3:$V1293,$P1293+1,FALSE)</f>
        <v>#VALUE!</v>
      </c>
      <c r="AG1293" s="161" t="e">
        <f t="shared" si="731"/>
        <v>#VALUE!</v>
      </c>
      <c r="AH1293" s="161" t="e">
        <f t="shared" si="732"/>
        <v>#VALUE!</v>
      </c>
      <c r="AI1293" s="158" t="str">
        <f t="shared" si="733"/>
        <v>выходной</v>
      </c>
      <c r="AJ1293" s="159">
        <f>HLOOKUP(SEARCH("5",$M1293)-1,$Q$3:$V1293,$P1293+1,FALSE)</f>
        <v>50</v>
      </c>
      <c r="AK1293" s="161" t="str">
        <f t="shared" si="734"/>
        <v>09:00 17:00(13:00 14:00)|08:00 13:00</v>
      </c>
      <c r="AL1293" s="161" t="str">
        <f t="shared" si="735"/>
        <v>09:00 17:00(13:00 14:00)</v>
      </c>
      <c r="AM1293" s="158" t="str">
        <f t="shared" si="736"/>
        <v>09:00 17:00(13:00 14:00)</v>
      </c>
      <c r="AN1293" s="159">
        <f>HLOOKUP(SEARCH("6",$M1293)-1,$Q$3:$V1293,$P1293+1,FALSE)</f>
        <v>75</v>
      </c>
      <c r="AO1293" s="161" t="str">
        <f t="shared" si="737"/>
        <v>08:00 13:00</v>
      </c>
      <c r="AP1293" s="161" t="e">
        <f t="shared" si="738"/>
        <v>#VALUE!</v>
      </c>
      <c r="AQ1293" s="162" t="str">
        <f t="shared" si="739"/>
        <v>08:00 13:00</v>
      </c>
      <c r="AR1293" s="163" t="e">
        <f>HLOOKUP(SEARCH("7",$M1293)-1,$Q$3:$V1293,$P1293+1,FALSE)</f>
        <v>#VALUE!</v>
      </c>
      <c r="AS1293" s="164" t="str">
        <f t="shared" si="740"/>
        <v>выходной</v>
      </c>
      <c r="AT1293" s="142"/>
      <c r="AU1293" s="11" t="str">
        <f>IF(ISERROR(VLOOKUP(B1293,'РЕОРГ 2008'!$A:$B,2,FALSE)),"",VLOOKUP(B1293,'РЕОРГ 2008'!$A:$B,2,FALSE))</f>
        <v/>
      </c>
      <c r="AV1293" s="12" t="str">
        <f t="shared" si="741"/>
        <v>Опер.касса №5752/08</v>
      </c>
      <c r="AW1293" s="31" t="e">
        <f>LEFT(#REF!,2)</f>
        <v>#REF!</v>
      </c>
      <c r="AX1293" s="12" t="str">
        <f t="shared" si="719"/>
        <v>5752/08</v>
      </c>
      <c r="AZ1293" t="str">
        <f>IF(ISERROR(VLOOKUP(B1293,'РЕОРГ 01.08.2009'!$A:$B,2,FALSE)),"",VLOOKUP(B1293,'РЕОРГ 01.08.2009'!$A:$B,2,FALSE))</f>
        <v/>
      </c>
      <c r="BA1293" s="12" t="str">
        <f t="shared" si="714"/>
        <v>Опер.касса №5752/08</v>
      </c>
      <c r="BB1293" t="e">
        <f>LEFT(#REF!,2)</f>
        <v>#REF!</v>
      </c>
      <c r="BC1293" s="12" t="str">
        <f t="shared" si="720"/>
        <v>5752/08</v>
      </c>
      <c r="BE1293" t="str">
        <f>IF(ISERROR(VLOOKUP(B1293,'РЕОРГ 01.10.2009'!A:C,3,FALSE)),"",VLOOKUP(B1293,'РЕОРГ 01.10.2009'!A:C,3,FALSE))</f>
        <v>Опер.касса №5752/08</v>
      </c>
      <c r="BF1293" s="12" t="str">
        <f t="shared" si="715"/>
        <v>Опер.касса №5752/08</v>
      </c>
      <c r="BG1293" t="e">
        <f>LEFT(#REF!,2)</f>
        <v>#REF!</v>
      </c>
      <c r="BH1293" s="12" t="str">
        <f t="shared" si="721"/>
        <v>5752/08</v>
      </c>
      <c r="BJ1293" t="str">
        <f>IF(ISERROR(VLOOKUP($B1293,'РЕОРГ 01.05.2010'!A:B,2,FALSE)),"",VLOOKUP($B1293,'РЕОРГ 01.05.2010'!A:B,2,FALSE))</f>
        <v/>
      </c>
      <c r="BK1293" s="12" t="str">
        <f t="shared" si="716"/>
        <v>Опер.касса №5766/08</v>
      </c>
      <c r="BL1293" t="e">
        <f>LEFT(#REF!,2)</f>
        <v>#REF!</v>
      </c>
      <c r="BM1293" s="12" t="str">
        <f t="shared" si="722"/>
        <v>5766/08</v>
      </c>
      <c r="BO1293" t="str">
        <f>IF(ISERROR(VLOOKUP($B1293,'РЕОРГ 01.08.2010'!A:B,2,FALSE)),"",VLOOKUP($B1293,'РЕОРГ 01.08.2010'!A:B,2,FALSE))</f>
        <v/>
      </c>
      <c r="BP1293" s="12" t="str">
        <f t="shared" si="717"/>
        <v>Опер.касса №5766/08</v>
      </c>
      <c r="BQ1293" t="e">
        <f>LEFT(#REF!,2)</f>
        <v>#REF!</v>
      </c>
      <c r="BR1293" s="12" t="str">
        <f t="shared" si="723"/>
        <v>5766/08</v>
      </c>
    </row>
    <row r="1294" spans="1:70" ht="12.75" customHeight="1">
      <c r="A1294" t="str">
        <f t="shared" si="718"/>
        <v>5766/080</v>
      </c>
      <c r="B1294" s="133">
        <v>1416</v>
      </c>
      <c r="C1294" s="1" t="s">
        <v>4182</v>
      </c>
      <c r="D1294" s="32" t="s">
        <v>1931</v>
      </c>
      <c r="E1294" s="1" t="s">
        <v>10046</v>
      </c>
      <c r="F1294" s="1" t="s">
        <v>5684</v>
      </c>
      <c r="G1294" s="1" t="s">
        <v>10047</v>
      </c>
      <c r="H1294" s="1" t="s">
        <v>4578</v>
      </c>
      <c r="I1294" s="1" t="s">
        <v>4579</v>
      </c>
      <c r="J1294" s="1"/>
      <c r="K1294" s="1">
        <v>0.5</v>
      </c>
      <c r="L1294" s="32" t="s">
        <v>4049</v>
      </c>
      <c r="M1294" s="8" t="s">
        <v>12347</v>
      </c>
      <c r="N1294" s="2" t="s">
        <v>12525</v>
      </c>
      <c r="O1294" s="173"/>
      <c r="P1294" s="168">
        <f t="shared" si="748"/>
        <v>1291</v>
      </c>
      <c r="Q1294" s="138">
        <f t="shared" si="742"/>
        <v>25</v>
      </c>
      <c r="R1294" s="138">
        <f t="shared" si="743"/>
        <v>50</v>
      </c>
      <c r="S1294" s="138" t="e">
        <f t="shared" si="744"/>
        <v>#VALUE!</v>
      </c>
      <c r="T1294" s="138" t="e">
        <f t="shared" si="745"/>
        <v>#VALUE!</v>
      </c>
      <c r="U1294" s="138" t="e">
        <f t="shared" si="746"/>
        <v>#VALUE!</v>
      </c>
      <c r="V1294" s="138" t="e">
        <f t="shared" si="747"/>
        <v>#VALUE!</v>
      </c>
      <c r="W1294" s="158" t="str">
        <f t="shared" si="724"/>
        <v>выходной</v>
      </c>
      <c r="X1294" s="159" t="e">
        <f>HLOOKUP(SEARCH("2",$M1294)-1,$Q$3:$V1294,$P1294+1,FALSE)</f>
        <v>#VALUE!</v>
      </c>
      <c r="Y1294" s="160" t="e">
        <f t="shared" si="725"/>
        <v>#VALUE!</v>
      </c>
      <c r="Z1294" s="161" t="e">
        <f t="shared" si="726"/>
        <v>#VALUE!</v>
      </c>
      <c r="AA1294" s="158" t="str">
        <f t="shared" si="727"/>
        <v>выходной</v>
      </c>
      <c r="AB1294" s="159" t="e">
        <f>HLOOKUP(SEARCH("3",$M1294)-1,$Q$3:$V1294,$P1294+1,FALSE)</f>
        <v>#N/A</v>
      </c>
      <c r="AC1294" s="160" t="str">
        <f t="shared" si="728"/>
        <v>08:00 15:30(12:00 13:00)</v>
      </c>
      <c r="AD1294" s="161" t="e">
        <f t="shared" si="729"/>
        <v>#VALUE!</v>
      </c>
      <c r="AE1294" s="158" t="str">
        <f t="shared" si="730"/>
        <v>08:00 15:30(12:00 13:00)</v>
      </c>
      <c r="AF1294" s="159" t="e">
        <f>HLOOKUP(SEARCH("4",$M1294)-1,$Q$3:$V1294,$P1294+1,FALSE)</f>
        <v>#VALUE!</v>
      </c>
      <c r="AG1294" s="161" t="e">
        <f t="shared" si="731"/>
        <v>#VALUE!</v>
      </c>
      <c r="AH1294" s="161" t="e">
        <f t="shared" si="732"/>
        <v>#VALUE!</v>
      </c>
      <c r="AI1294" s="158" t="str">
        <f t="shared" si="733"/>
        <v>выходной</v>
      </c>
      <c r="AJ1294" s="159">
        <f>HLOOKUP(SEARCH("5",$M1294)-1,$Q$3:$V1294,$P1294+1,FALSE)</f>
        <v>25</v>
      </c>
      <c r="AK1294" s="161" t="str">
        <f t="shared" si="734"/>
        <v>08:00 15:30(12:00 13:00)|08:00 12:00</v>
      </c>
      <c r="AL1294" s="161" t="str">
        <f t="shared" si="735"/>
        <v>08:00 15:30(12:00 13:00)</v>
      </c>
      <c r="AM1294" s="158" t="str">
        <f t="shared" si="736"/>
        <v>08:00 15:30(12:00 13:00)</v>
      </c>
      <c r="AN1294" s="159">
        <f>HLOOKUP(SEARCH("6",$M1294)-1,$Q$3:$V1294,$P1294+1,FALSE)</f>
        <v>50</v>
      </c>
      <c r="AO1294" s="161" t="str">
        <f t="shared" si="737"/>
        <v>08:00 12:00</v>
      </c>
      <c r="AP1294" s="161" t="e">
        <f t="shared" si="738"/>
        <v>#VALUE!</v>
      </c>
      <c r="AQ1294" s="162" t="str">
        <f t="shared" si="739"/>
        <v>08:00 12:00</v>
      </c>
      <c r="AR1294" s="163" t="e">
        <f>HLOOKUP(SEARCH("7",$M1294)-1,$Q$3:$V1294,$P1294+1,FALSE)</f>
        <v>#VALUE!</v>
      </c>
      <c r="AS1294" s="164" t="str">
        <f t="shared" si="740"/>
        <v>выходной</v>
      </c>
      <c r="AT1294" s="142"/>
      <c r="AU1294" s="11" t="str">
        <f>IF(ISERROR(VLOOKUP(B1294,'РЕОРГ 2008'!$A:$B,2,FALSE)),"",VLOOKUP(B1294,'РЕОРГ 2008'!$A:$B,2,FALSE))</f>
        <v/>
      </c>
      <c r="AV1294" s="12" t="str">
        <f t="shared" si="741"/>
        <v>Опер.касса №5766/080</v>
      </c>
      <c r="AW1294" s="31" t="e">
        <f>LEFT(#REF!,2)</f>
        <v>#REF!</v>
      </c>
      <c r="AX1294" s="12" t="str">
        <f t="shared" si="719"/>
        <v>5766/080</v>
      </c>
      <c r="AZ1294" t="str">
        <f>IF(ISERROR(VLOOKUP(B1294,'РЕОРГ 01.08.2009'!$A:$B,2,FALSE)),"",VLOOKUP(B1294,'РЕОРГ 01.08.2009'!$A:$B,2,FALSE))</f>
        <v/>
      </c>
      <c r="BA1294" s="12" t="str">
        <f t="shared" si="714"/>
        <v>Опер.касса №5766/080</v>
      </c>
      <c r="BB1294" t="e">
        <f>LEFT(#REF!,2)</f>
        <v>#REF!</v>
      </c>
      <c r="BC1294" s="12" t="str">
        <f t="shared" si="720"/>
        <v>5766/080</v>
      </c>
      <c r="BE1294" t="str">
        <f>IF(ISERROR(VLOOKUP(B1294,'РЕОРГ 01.10.2009'!A:C,3,FALSE)),"",VLOOKUP(B1294,'РЕОРГ 01.10.2009'!A:C,3,FALSE))</f>
        <v/>
      </c>
      <c r="BF1294" s="12" t="str">
        <f t="shared" si="715"/>
        <v>Опер.касса №5766/080</v>
      </c>
      <c r="BG1294" t="e">
        <f>LEFT(#REF!,2)</f>
        <v>#REF!</v>
      </c>
      <c r="BH1294" s="12" t="str">
        <f t="shared" si="721"/>
        <v>5766/080</v>
      </c>
      <c r="BJ1294" t="str">
        <f>IF(ISERROR(VLOOKUP($B1294,'РЕОРГ 01.05.2010'!A:B,2,FALSE)),"",VLOOKUP($B1294,'РЕОРГ 01.05.2010'!A:B,2,FALSE))</f>
        <v/>
      </c>
      <c r="BK1294" s="12" t="str">
        <f t="shared" si="716"/>
        <v>Опер.касса №5766/080</v>
      </c>
      <c r="BL1294" t="e">
        <f>LEFT(#REF!,2)</f>
        <v>#REF!</v>
      </c>
      <c r="BM1294" s="12" t="str">
        <f t="shared" si="722"/>
        <v>5766/080</v>
      </c>
      <c r="BO1294" t="str">
        <f>IF(ISERROR(VLOOKUP($B1294,'РЕОРГ 01.08.2010'!A:B,2,FALSE)),"",VLOOKUP($B1294,'РЕОРГ 01.08.2010'!A:B,2,FALSE))</f>
        <v/>
      </c>
      <c r="BP1294" s="12" t="str">
        <f t="shared" si="717"/>
        <v>Опер.касса №5766/080</v>
      </c>
      <c r="BQ1294" t="e">
        <f>LEFT(#REF!,2)</f>
        <v>#REF!</v>
      </c>
      <c r="BR1294" s="12" t="str">
        <f t="shared" si="723"/>
        <v>5766/080</v>
      </c>
    </row>
    <row r="1295" spans="1:70" ht="12.75" customHeight="1">
      <c r="A1295" t="str">
        <f t="shared" si="718"/>
        <v>5766/081</v>
      </c>
      <c r="B1295" s="133">
        <v>1417</v>
      </c>
      <c r="C1295" s="1" t="s">
        <v>4183</v>
      </c>
      <c r="D1295" s="32" t="s">
        <v>1926</v>
      </c>
      <c r="E1295" s="1" t="s">
        <v>4184</v>
      </c>
      <c r="F1295" s="1" t="s">
        <v>5684</v>
      </c>
      <c r="G1295" s="1" t="s">
        <v>4185</v>
      </c>
      <c r="H1295" s="1" t="s">
        <v>4580</v>
      </c>
      <c r="I1295" s="1" t="s">
        <v>11175</v>
      </c>
      <c r="J1295" s="1"/>
      <c r="K1295" s="1">
        <v>7</v>
      </c>
      <c r="L1295" s="32" t="s">
        <v>2043</v>
      </c>
      <c r="M1295" s="8" t="s">
        <v>12330</v>
      </c>
      <c r="N1295" s="2" t="s">
        <v>12526</v>
      </c>
      <c r="O1295" s="173"/>
      <c r="P1295" s="168">
        <f t="shared" si="748"/>
        <v>1292</v>
      </c>
      <c r="Q1295" s="138">
        <f t="shared" si="742"/>
        <v>12</v>
      </c>
      <c r="R1295" s="138">
        <f t="shared" si="743"/>
        <v>24</v>
      </c>
      <c r="S1295" s="138">
        <f t="shared" si="744"/>
        <v>36</v>
      </c>
      <c r="T1295" s="138">
        <f t="shared" si="745"/>
        <v>48</v>
      </c>
      <c r="U1295" s="138" t="e">
        <f t="shared" si="746"/>
        <v>#VALUE!</v>
      </c>
      <c r="V1295" s="138" t="e">
        <f t="shared" si="747"/>
        <v>#VALUE!</v>
      </c>
      <c r="W1295" s="158" t="str">
        <f t="shared" si="724"/>
        <v>09:00 19:00</v>
      </c>
      <c r="X1295" s="159">
        <f>HLOOKUP(SEARCH("2",$M1295)-1,$Q$3:$V1295,$P1295+1,FALSE)</f>
        <v>12</v>
      </c>
      <c r="Y1295" s="160" t="str">
        <f t="shared" si="725"/>
        <v>09:00 19:00|09:00 19:00|09:00 19:00|09:00 15:00</v>
      </c>
      <c r="Z1295" s="161" t="str">
        <f t="shared" si="726"/>
        <v>09:00 19:00</v>
      </c>
      <c r="AA1295" s="158" t="str">
        <f t="shared" si="727"/>
        <v>09:00 19:00</v>
      </c>
      <c r="AB1295" s="159">
        <f>HLOOKUP(SEARCH("3",$M1295)-1,$Q$3:$V1295,$P1295+1,FALSE)</f>
        <v>24</v>
      </c>
      <c r="AC1295" s="160" t="str">
        <f t="shared" si="728"/>
        <v>09:00 19:00|09:00 19:00|09:00 15:00</v>
      </c>
      <c r="AD1295" s="161" t="str">
        <f t="shared" si="729"/>
        <v>09:00 19:00</v>
      </c>
      <c r="AE1295" s="158" t="str">
        <f t="shared" si="730"/>
        <v>09:00 19:00</v>
      </c>
      <c r="AF1295" s="159">
        <f>HLOOKUP(SEARCH("4",$M1295)-1,$Q$3:$V1295,$P1295+1,FALSE)</f>
        <v>36</v>
      </c>
      <c r="AG1295" s="161" t="str">
        <f t="shared" si="731"/>
        <v>09:00 19:00|09:00 15:00</v>
      </c>
      <c r="AH1295" s="161" t="str">
        <f t="shared" si="732"/>
        <v>09:00 19:00</v>
      </c>
      <c r="AI1295" s="158" t="str">
        <f t="shared" si="733"/>
        <v>09:00 19:00</v>
      </c>
      <c r="AJ1295" s="159" t="e">
        <f>HLOOKUP(SEARCH("5",$M1295)-1,$Q$3:$V1295,$P1295+1,FALSE)</f>
        <v>#VALUE!</v>
      </c>
      <c r="AK1295" s="161" t="e">
        <f t="shared" si="734"/>
        <v>#VALUE!</v>
      </c>
      <c r="AL1295" s="161" t="e">
        <f t="shared" si="735"/>
        <v>#VALUE!</v>
      </c>
      <c r="AM1295" s="158" t="str">
        <f t="shared" si="736"/>
        <v>выходной</v>
      </c>
      <c r="AN1295" s="159" t="e">
        <f>HLOOKUP(SEARCH("6",$M1295)-1,$Q$3:$V1295,$P1295+1,FALSE)</f>
        <v>#VALUE!</v>
      </c>
      <c r="AO1295" s="161" t="e">
        <f t="shared" si="737"/>
        <v>#VALUE!</v>
      </c>
      <c r="AP1295" s="161" t="e">
        <f t="shared" si="738"/>
        <v>#VALUE!</v>
      </c>
      <c r="AQ1295" s="162" t="str">
        <f t="shared" si="739"/>
        <v>выходной</v>
      </c>
      <c r="AR1295" s="163">
        <f>HLOOKUP(SEARCH("7",$M1295)-1,$Q$3:$V1295,$P1295+1,FALSE)</f>
        <v>48</v>
      </c>
      <c r="AS1295" s="164" t="str">
        <f t="shared" si="740"/>
        <v>09:00 15:00</v>
      </c>
      <c r="AT1295" s="142"/>
      <c r="AU1295" s="11" t="str">
        <f>IF(ISERROR(VLOOKUP(B1295,'РЕОРГ 2008'!$A:$B,2,FALSE)),"",VLOOKUP(B1295,'РЕОРГ 2008'!$A:$B,2,FALSE))</f>
        <v/>
      </c>
      <c r="AV1295" s="12" t="str">
        <f t="shared" si="741"/>
        <v>Доп.офис №5766/081</v>
      </c>
      <c r="AW1295" s="31" t="e">
        <f>LEFT(#REF!,2)</f>
        <v>#REF!</v>
      </c>
      <c r="AX1295" s="12" t="str">
        <f t="shared" si="719"/>
        <v>5766/081</v>
      </c>
      <c r="AZ1295" t="str">
        <f>IF(ISERROR(VLOOKUP(B1295,'РЕОРГ 01.08.2009'!$A:$B,2,FALSE)),"",VLOOKUP(B1295,'РЕОРГ 01.08.2009'!$A:$B,2,FALSE))</f>
        <v/>
      </c>
      <c r="BA1295" s="12" t="str">
        <f t="shared" si="714"/>
        <v>Доп.офис №5766/081</v>
      </c>
      <c r="BB1295" t="e">
        <f>LEFT(#REF!,2)</f>
        <v>#REF!</v>
      </c>
      <c r="BC1295" s="12" t="str">
        <f t="shared" si="720"/>
        <v>5766/081</v>
      </c>
      <c r="BE1295" t="str">
        <f>IF(ISERROR(VLOOKUP(B1295,'РЕОРГ 01.10.2009'!A:C,3,FALSE)),"",VLOOKUP(B1295,'РЕОРГ 01.10.2009'!A:C,3,FALSE))</f>
        <v/>
      </c>
      <c r="BF1295" s="12" t="str">
        <f t="shared" si="715"/>
        <v>Доп.офис №5766/081</v>
      </c>
      <c r="BG1295" t="e">
        <f>LEFT(#REF!,2)</f>
        <v>#REF!</v>
      </c>
      <c r="BH1295" s="12" t="str">
        <f t="shared" si="721"/>
        <v>5766/081</v>
      </c>
      <c r="BJ1295" t="str">
        <f>IF(ISERROR(VLOOKUP($B1295,'РЕОРГ 01.05.2010'!A:B,2,FALSE)),"",VLOOKUP($B1295,'РЕОРГ 01.05.2010'!A:B,2,FALSE))</f>
        <v/>
      </c>
      <c r="BK1295" s="12" t="str">
        <f t="shared" si="716"/>
        <v>Доп.офис №5766/081</v>
      </c>
      <c r="BL1295" t="e">
        <f>LEFT(#REF!,2)</f>
        <v>#REF!</v>
      </c>
      <c r="BM1295" s="12" t="str">
        <f t="shared" si="722"/>
        <v>5766/081</v>
      </c>
      <c r="BO1295" t="str">
        <f>IF(ISERROR(VLOOKUP($B1295,'РЕОРГ 01.08.2010'!A:B,2,FALSE)),"",VLOOKUP($B1295,'РЕОРГ 01.08.2010'!A:B,2,FALSE))</f>
        <v/>
      </c>
      <c r="BP1295" s="12" t="str">
        <f t="shared" si="717"/>
        <v>Доп.офис №5766/081</v>
      </c>
      <c r="BQ1295" t="e">
        <f>LEFT(#REF!,2)</f>
        <v>#REF!</v>
      </c>
      <c r="BR1295" s="12" t="str">
        <f t="shared" si="723"/>
        <v>5766/081</v>
      </c>
    </row>
    <row r="1296" spans="1:70" ht="12.75" customHeight="1">
      <c r="A1296" t="str">
        <f t="shared" si="718"/>
        <v>5766/082</v>
      </c>
      <c r="B1296" s="133">
        <v>1418</v>
      </c>
      <c r="C1296" s="1" t="s">
        <v>4186</v>
      </c>
      <c r="D1296" s="32" t="s">
        <v>1926</v>
      </c>
      <c r="E1296" s="1" t="s">
        <v>4184</v>
      </c>
      <c r="F1296" s="1" t="s">
        <v>5684</v>
      </c>
      <c r="G1296" s="1" t="s">
        <v>4187</v>
      </c>
      <c r="H1296" s="1" t="s">
        <v>4581</v>
      </c>
      <c r="I1296" s="1" t="s">
        <v>11334</v>
      </c>
      <c r="J1296" s="1"/>
      <c r="K1296" s="1">
        <v>4.75</v>
      </c>
      <c r="L1296" s="32" t="s">
        <v>2043</v>
      </c>
      <c r="M1296" s="8" t="s">
        <v>11771</v>
      </c>
      <c r="N1296" s="2" t="s">
        <v>13075</v>
      </c>
      <c r="O1296" s="173"/>
      <c r="P1296" s="168">
        <f t="shared" si="748"/>
        <v>1293</v>
      </c>
      <c r="Q1296" s="138">
        <f t="shared" si="742"/>
        <v>25</v>
      </c>
      <c r="R1296" s="138">
        <f t="shared" si="743"/>
        <v>50</v>
      </c>
      <c r="S1296" s="138">
        <f t="shared" si="744"/>
        <v>75</v>
      </c>
      <c r="T1296" s="138">
        <f t="shared" si="745"/>
        <v>100</v>
      </c>
      <c r="U1296" s="138" t="e">
        <f t="shared" si="746"/>
        <v>#VALUE!</v>
      </c>
      <c r="V1296" s="138" t="e">
        <f t="shared" si="747"/>
        <v>#VALUE!</v>
      </c>
      <c r="W1296" s="158" t="str">
        <f t="shared" si="724"/>
        <v>10:00 16:30(13:00 14:00)</v>
      </c>
      <c r="X1296" s="159">
        <f>HLOOKUP(SEARCH("2",$M1296)-1,$Q$3:$V1296,$P1296+1,FALSE)</f>
        <v>25</v>
      </c>
      <c r="Y1296" s="160" t="str">
        <f t="shared" si="725"/>
        <v>10:00 16:30(13:00 14:00)|10:00 16:30(13:00 14:00)|10:00 16:30(13:00 14:00)|10:00 16:30(13:00 14:00)</v>
      </c>
      <c r="Z1296" s="161" t="str">
        <f t="shared" si="726"/>
        <v>10:00 16:30(13:00 14:00)</v>
      </c>
      <c r="AA1296" s="158" t="str">
        <f t="shared" si="727"/>
        <v>10:00 16:30(13:00 14:00)</v>
      </c>
      <c r="AB1296" s="159">
        <f>HLOOKUP(SEARCH("3",$M1296)-1,$Q$3:$V1296,$P1296+1,FALSE)</f>
        <v>50</v>
      </c>
      <c r="AC1296" s="160" t="str">
        <f t="shared" si="728"/>
        <v>10:00 16:30(13:00 14:00)|10:00 16:30(13:00 14:00)|10:00 16:30(13:00 14:00)</v>
      </c>
      <c r="AD1296" s="161" t="str">
        <f t="shared" si="729"/>
        <v>10:00 16:30(13:00 14:00)</v>
      </c>
      <c r="AE1296" s="158" t="str">
        <f t="shared" si="730"/>
        <v>10:00 16:30(13:00 14:00)</v>
      </c>
      <c r="AF1296" s="159">
        <f>HLOOKUP(SEARCH("4",$M1296)-1,$Q$3:$V1296,$P1296+1,FALSE)</f>
        <v>75</v>
      </c>
      <c r="AG1296" s="161" t="str">
        <f t="shared" si="731"/>
        <v>10:00 16:30(13:00 14:00)|10:00 16:30(13:00 14:00)</v>
      </c>
      <c r="AH1296" s="161" t="str">
        <f t="shared" si="732"/>
        <v>10:00 16:30(13:00 14:00)</v>
      </c>
      <c r="AI1296" s="158" t="str">
        <f t="shared" si="733"/>
        <v>10:00 16:30(13:00 14:00)</v>
      </c>
      <c r="AJ1296" s="159">
        <f>HLOOKUP(SEARCH("5",$M1296)-1,$Q$3:$V1296,$P1296+1,FALSE)</f>
        <v>100</v>
      </c>
      <c r="AK1296" s="161" t="str">
        <f t="shared" si="734"/>
        <v>10:00 16:30(13:00 14:00)</v>
      </c>
      <c r="AL1296" s="161" t="e">
        <f t="shared" si="735"/>
        <v>#VALUE!</v>
      </c>
      <c r="AM1296" s="158" t="str">
        <f t="shared" si="736"/>
        <v>10:00 16:30(13:00 14:00)</v>
      </c>
      <c r="AN1296" s="159" t="e">
        <f>HLOOKUP(SEARCH("6",$M1296)-1,$Q$3:$V1296,$P1296+1,FALSE)</f>
        <v>#VALUE!</v>
      </c>
      <c r="AO1296" s="161" t="e">
        <f t="shared" si="737"/>
        <v>#VALUE!</v>
      </c>
      <c r="AP1296" s="161" t="e">
        <f t="shared" si="738"/>
        <v>#VALUE!</v>
      </c>
      <c r="AQ1296" s="162" t="str">
        <f t="shared" si="739"/>
        <v>выходной</v>
      </c>
      <c r="AR1296" s="163" t="e">
        <f>HLOOKUP(SEARCH("7",$M1296)-1,$Q$3:$V1296,$P1296+1,FALSE)</f>
        <v>#VALUE!</v>
      </c>
      <c r="AS1296" s="164" t="str">
        <f t="shared" si="740"/>
        <v>выходной</v>
      </c>
      <c r="AT1296" s="142"/>
      <c r="AU1296" s="11" t="str">
        <f>IF(ISERROR(VLOOKUP(B1296,'РЕОРГ 2008'!$A:$B,2,FALSE)),"",VLOOKUP(B1296,'РЕОРГ 2008'!$A:$B,2,FALSE))</f>
        <v/>
      </c>
      <c r="AV1296" s="12" t="str">
        <f t="shared" si="741"/>
        <v>Доп.офис №5766/082</v>
      </c>
      <c r="AW1296" s="31" t="e">
        <f>LEFT(#REF!,2)</f>
        <v>#REF!</v>
      </c>
      <c r="AX1296" s="12" t="str">
        <f t="shared" si="719"/>
        <v>5766/082</v>
      </c>
      <c r="AZ1296" t="str">
        <f>IF(ISERROR(VLOOKUP(B1296,'РЕОРГ 01.08.2009'!$A:$B,2,FALSE)),"",VLOOKUP(B1296,'РЕОРГ 01.08.2009'!$A:$B,2,FALSE))</f>
        <v/>
      </c>
      <c r="BA1296" s="12" t="str">
        <f t="shared" si="714"/>
        <v>Доп.офис №5766/082</v>
      </c>
      <c r="BB1296" t="e">
        <f>LEFT(#REF!,2)</f>
        <v>#REF!</v>
      </c>
      <c r="BC1296" s="12" t="str">
        <f t="shared" si="720"/>
        <v>5766/082</v>
      </c>
      <c r="BE1296" t="str">
        <f>IF(ISERROR(VLOOKUP(B1296,'РЕОРГ 01.10.2009'!A:C,3,FALSE)),"",VLOOKUP(B1296,'РЕОРГ 01.10.2009'!A:C,3,FALSE))</f>
        <v/>
      </c>
      <c r="BF1296" s="12" t="str">
        <f t="shared" si="715"/>
        <v>Доп.офис №5766/082</v>
      </c>
      <c r="BG1296" t="e">
        <f>LEFT(#REF!,2)</f>
        <v>#REF!</v>
      </c>
      <c r="BH1296" s="12" t="str">
        <f t="shared" si="721"/>
        <v>5766/082</v>
      </c>
      <c r="BJ1296" t="str">
        <f>IF(ISERROR(VLOOKUP($B1296,'РЕОРГ 01.05.2010'!A:B,2,FALSE)),"",VLOOKUP($B1296,'РЕОРГ 01.05.2010'!A:B,2,FALSE))</f>
        <v/>
      </c>
      <c r="BK1296" s="12" t="str">
        <f t="shared" si="716"/>
        <v>Доп.офис №5766/082</v>
      </c>
      <c r="BL1296" t="e">
        <f>LEFT(#REF!,2)</f>
        <v>#REF!</v>
      </c>
      <c r="BM1296" s="12" t="str">
        <f t="shared" si="722"/>
        <v>5766/082</v>
      </c>
      <c r="BO1296" t="str">
        <f>IF(ISERROR(VLOOKUP($B1296,'РЕОРГ 01.08.2010'!A:B,2,FALSE)),"",VLOOKUP($B1296,'РЕОРГ 01.08.2010'!A:B,2,FALSE))</f>
        <v/>
      </c>
      <c r="BP1296" s="12" t="str">
        <f t="shared" si="717"/>
        <v>Доп.офис №5766/082</v>
      </c>
      <c r="BQ1296" t="e">
        <f>LEFT(#REF!,2)</f>
        <v>#REF!</v>
      </c>
      <c r="BR1296" s="12" t="str">
        <f t="shared" si="723"/>
        <v>5766/082</v>
      </c>
    </row>
    <row r="1297" spans="1:70" ht="12.75" customHeight="1">
      <c r="A1297" t="str">
        <f t="shared" si="718"/>
        <v>5766/083</v>
      </c>
      <c r="B1297" s="133">
        <v>1419</v>
      </c>
      <c r="C1297" s="1" t="s">
        <v>4188</v>
      </c>
      <c r="D1297" s="32" t="s">
        <v>1926</v>
      </c>
      <c r="E1297" s="1" t="s">
        <v>4184</v>
      </c>
      <c r="F1297" s="1" t="s">
        <v>5684</v>
      </c>
      <c r="G1297" s="1" t="s">
        <v>8120</v>
      </c>
      <c r="H1297" s="1" t="s">
        <v>4582</v>
      </c>
      <c r="I1297" s="1" t="s">
        <v>12853</v>
      </c>
      <c r="J1297" s="1"/>
      <c r="K1297" s="1">
        <v>6.75</v>
      </c>
      <c r="L1297" s="32" t="s">
        <v>2043</v>
      </c>
      <c r="M1297" s="8" t="s">
        <v>11831</v>
      </c>
      <c r="N1297" s="2" t="s">
        <v>12526</v>
      </c>
      <c r="O1297" s="173"/>
      <c r="P1297" s="168">
        <f t="shared" si="748"/>
        <v>1294</v>
      </c>
      <c r="Q1297" s="138">
        <f t="shared" si="742"/>
        <v>12</v>
      </c>
      <c r="R1297" s="138">
        <f t="shared" si="743"/>
        <v>24</v>
      </c>
      <c r="S1297" s="138">
        <f t="shared" si="744"/>
        <v>36</v>
      </c>
      <c r="T1297" s="138">
        <f t="shared" si="745"/>
        <v>48</v>
      </c>
      <c r="U1297" s="138" t="e">
        <f t="shared" si="746"/>
        <v>#VALUE!</v>
      </c>
      <c r="V1297" s="138" t="e">
        <f t="shared" si="747"/>
        <v>#VALUE!</v>
      </c>
      <c r="W1297" s="158" t="str">
        <f t="shared" si="724"/>
        <v>выходной</v>
      </c>
      <c r="X1297" s="159" t="e">
        <f>HLOOKUP(SEARCH("2",$M1297)-1,$Q$3:$V1297,$P1297+1,FALSE)</f>
        <v>#N/A</v>
      </c>
      <c r="Y1297" s="160" t="str">
        <f t="shared" si="725"/>
        <v>09:00 19:00</v>
      </c>
      <c r="Z1297" s="161" t="e">
        <f t="shared" si="726"/>
        <v>#VALUE!</v>
      </c>
      <c r="AA1297" s="158" t="str">
        <f t="shared" si="727"/>
        <v>09:00 19:00</v>
      </c>
      <c r="AB1297" s="159">
        <f>HLOOKUP(SEARCH("3",$M1297)-1,$Q$3:$V1297,$P1297+1,FALSE)</f>
        <v>12</v>
      </c>
      <c r="AC1297" s="160" t="str">
        <f t="shared" si="728"/>
        <v>09:00 19:00|09:00 19:00|09:00 19:00|09:00 15:00</v>
      </c>
      <c r="AD1297" s="161" t="str">
        <f t="shared" si="729"/>
        <v>09:00 19:00</v>
      </c>
      <c r="AE1297" s="158" t="str">
        <f t="shared" si="730"/>
        <v>09:00 19:00</v>
      </c>
      <c r="AF1297" s="159">
        <f>HLOOKUP(SEARCH("4",$M1297)-1,$Q$3:$V1297,$P1297+1,FALSE)</f>
        <v>24</v>
      </c>
      <c r="AG1297" s="161" t="str">
        <f t="shared" si="731"/>
        <v>09:00 19:00|09:00 19:00|09:00 15:00</v>
      </c>
      <c r="AH1297" s="161" t="str">
        <f t="shared" si="732"/>
        <v>09:00 19:00</v>
      </c>
      <c r="AI1297" s="158" t="str">
        <f t="shared" si="733"/>
        <v>09:00 19:00</v>
      </c>
      <c r="AJ1297" s="159">
        <f>HLOOKUP(SEARCH("5",$M1297)-1,$Q$3:$V1297,$P1297+1,FALSE)</f>
        <v>36</v>
      </c>
      <c r="AK1297" s="161" t="str">
        <f t="shared" si="734"/>
        <v>09:00 19:00|09:00 15:00</v>
      </c>
      <c r="AL1297" s="161" t="str">
        <f t="shared" si="735"/>
        <v>09:00 19:00</v>
      </c>
      <c r="AM1297" s="158" t="str">
        <f t="shared" si="736"/>
        <v>09:00 19:00</v>
      </c>
      <c r="AN1297" s="159">
        <f>HLOOKUP(SEARCH("6",$M1297)-1,$Q$3:$V1297,$P1297+1,FALSE)</f>
        <v>48</v>
      </c>
      <c r="AO1297" s="161" t="str">
        <f t="shared" si="737"/>
        <v>09:00 15:00</v>
      </c>
      <c r="AP1297" s="161" t="e">
        <f t="shared" si="738"/>
        <v>#VALUE!</v>
      </c>
      <c r="AQ1297" s="162" t="str">
        <f t="shared" si="739"/>
        <v>09:00 15:00</v>
      </c>
      <c r="AR1297" s="163" t="e">
        <f>HLOOKUP(SEARCH("7",$M1297)-1,$Q$3:$V1297,$P1297+1,FALSE)</f>
        <v>#VALUE!</v>
      </c>
      <c r="AS1297" s="164" t="str">
        <f t="shared" si="740"/>
        <v>выходной</v>
      </c>
      <c r="AT1297" s="142"/>
      <c r="AU1297" s="11" t="str">
        <f>IF(ISERROR(VLOOKUP(B1297,'РЕОРГ 2008'!$A:$B,2,FALSE)),"",VLOOKUP(B1297,'РЕОРГ 2008'!$A:$B,2,FALSE))</f>
        <v/>
      </c>
      <c r="AV1297" s="12" t="str">
        <f t="shared" si="741"/>
        <v>Доп.офис №5766/083</v>
      </c>
      <c r="AW1297" s="31" t="e">
        <f>LEFT(#REF!,2)</f>
        <v>#REF!</v>
      </c>
      <c r="AX1297" s="12" t="str">
        <f t="shared" si="719"/>
        <v>5766/083</v>
      </c>
      <c r="AZ1297" t="str">
        <f>IF(ISERROR(VLOOKUP(B1297,'РЕОРГ 01.08.2009'!$A:$B,2,FALSE)),"",VLOOKUP(B1297,'РЕОРГ 01.08.2009'!$A:$B,2,FALSE))</f>
        <v/>
      </c>
      <c r="BA1297" s="12" t="str">
        <f t="shared" si="714"/>
        <v>Доп.офис №5766/083</v>
      </c>
      <c r="BB1297" t="e">
        <f>LEFT(#REF!,2)</f>
        <v>#REF!</v>
      </c>
      <c r="BC1297" s="12" t="str">
        <f t="shared" si="720"/>
        <v>5766/083</v>
      </c>
      <c r="BE1297" t="str">
        <f>IF(ISERROR(VLOOKUP(B1297,'РЕОРГ 01.10.2009'!A:C,3,FALSE)),"",VLOOKUP(B1297,'РЕОРГ 01.10.2009'!A:C,3,FALSE))</f>
        <v/>
      </c>
      <c r="BF1297" s="12" t="str">
        <f t="shared" si="715"/>
        <v>Доп.офис №5766/083</v>
      </c>
      <c r="BG1297" t="e">
        <f>LEFT(#REF!,2)</f>
        <v>#REF!</v>
      </c>
      <c r="BH1297" s="12" t="str">
        <f t="shared" si="721"/>
        <v>5766/083</v>
      </c>
      <c r="BJ1297" t="str">
        <f>IF(ISERROR(VLOOKUP($B1297,'РЕОРГ 01.05.2010'!A:B,2,FALSE)),"",VLOOKUP($B1297,'РЕОРГ 01.05.2010'!A:B,2,FALSE))</f>
        <v/>
      </c>
      <c r="BK1297" s="12" t="str">
        <f t="shared" si="716"/>
        <v>Доп.офис №5766/083</v>
      </c>
      <c r="BL1297" t="e">
        <f>LEFT(#REF!,2)</f>
        <v>#REF!</v>
      </c>
      <c r="BM1297" s="12" t="str">
        <f t="shared" si="722"/>
        <v>5766/083</v>
      </c>
      <c r="BO1297" t="str">
        <f>IF(ISERROR(VLOOKUP($B1297,'РЕОРГ 01.08.2010'!A:B,2,FALSE)),"",VLOOKUP($B1297,'РЕОРГ 01.08.2010'!A:B,2,FALSE))</f>
        <v/>
      </c>
      <c r="BP1297" s="12" t="str">
        <f t="shared" si="717"/>
        <v>Доп.офис №5766/083</v>
      </c>
      <c r="BQ1297" t="e">
        <f>LEFT(#REF!,2)</f>
        <v>#REF!</v>
      </c>
      <c r="BR1297" s="12" t="str">
        <f t="shared" si="723"/>
        <v>5766/083</v>
      </c>
    </row>
    <row r="1298" spans="1:70" ht="12.75" customHeight="1">
      <c r="A1298" t="str">
        <f t="shared" si="718"/>
        <v>5766/084</v>
      </c>
      <c r="B1298" s="133">
        <v>1420</v>
      </c>
      <c r="C1298" s="1" t="s">
        <v>6735</v>
      </c>
      <c r="D1298" s="32" t="s">
        <v>1926</v>
      </c>
      <c r="E1298" s="1" t="s">
        <v>4184</v>
      </c>
      <c r="F1298" s="1" t="s">
        <v>5684</v>
      </c>
      <c r="G1298" s="1" t="s">
        <v>6736</v>
      </c>
      <c r="H1298" s="1" t="s">
        <v>4583</v>
      </c>
      <c r="I1298" s="1" t="s">
        <v>4584</v>
      </c>
      <c r="J1298" s="1"/>
      <c r="K1298" s="1">
        <v>6.75</v>
      </c>
      <c r="L1298" s="32" t="s">
        <v>2043</v>
      </c>
      <c r="M1298" s="8" t="s">
        <v>11771</v>
      </c>
      <c r="N1298" s="2" t="s">
        <v>11827</v>
      </c>
      <c r="O1298" s="173"/>
      <c r="P1298" s="168">
        <f t="shared" si="748"/>
        <v>1295</v>
      </c>
      <c r="Q1298" s="138">
        <f t="shared" si="742"/>
        <v>12</v>
      </c>
      <c r="R1298" s="138">
        <f t="shared" si="743"/>
        <v>24</v>
      </c>
      <c r="S1298" s="138">
        <f t="shared" si="744"/>
        <v>36</v>
      </c>
      <c r="T1298" s="138">
        <f t="shared" si="745"/>
        <v>48</v>
      </c>
      <c r="U1298" s="138" t="e">
        <f t="shared" si="746"/>
        <v>#VALUE!</v>
      </c>
      <c r="V1298" s="138" t="e">
        <f t="shared" si="747"/>
        <v>#VALUE!</v>
      </c>
      <c r="W1298" s="158" t="str">
        <f t="shared" si="724"/>
        <v>09:00 19:00</v>
      </c>
      <c r="X1298" s="159">
        <f>HLOOKUP(SEARCH("2",$M1298)-1,$Q$3:$V1298,$P1298+1,FALSE)</f>
        <v>12</v>
      </c>
      <c r="Y1298" s="160" t="str">
        <f t="shared" si="725"/>
        <v>09:00 19:00|09:00 19:00|09:00 19:00|09:00 19:00</v>
      </c>
      <c r="Z1298" s="161" t="str">
        <f t="shared" si="726"/>
        <v>09:00 19:00</v>
      </c>
      <c r="AA1298" s="158" t="str">
        <f t="shared" si="727"/>
        <v>09:00 19:00</v>
      </c>
      <c r="AB1298" s="159">
        <f>HLOOKUP(SEARCH("3",$M1298)-1,$Q$3:$V1298,$P1298+1,FALSE)</f>
        <v>24</v>
      </c>
      <c r="AC1298" s="160" t="str">
        <f t="shared" si="728"/>
        <v>09:00 19:00|09:00 19:00|09:00 19:00</v>
      </c>
      <c r="AD1298" s="161" t="str">
        <f t="shared" si="729"/>
        <v>09:00 19:00</v>
      </c>
      <c r="AE1298" s="158" t="str">
        <f t="shared" si="730"/>
        <v>09:00 19:00</v>
      </c>
      <c r="AF1298" s="159">
        <f>HLOOKUP(SEARCH("4",$M1298)-1,$Q$3:$V1298,$P1298+1,FALSE)</f>
        <v>36</v>
      </c>
      <c r="AG1298" s="161" t="str">
        <f t="shared" si="731"/>
        <v>09:00 19:00|09:00 19:00</v>
      </c>
      <c r="AH1298" s="161" t="str">
        <f t="shared" si="732"/>
        <v>09:00 19:00</v>
      </c>
      <c r="AI1298" s="158" t="str">
        <f t="shared" si="733"/>
        <v>09:00 19:00</v>
      </c>
      <c r="AJ1298" s="159">
        <f>HLOOKUP(SEARCH("5",$M1298)-1,$Q$3:$V1298,$P1298+1,FALSE)</f>
        <v>48</v>
      </c>
      <c r="AK1298" s="161" t="str">
        <f t="shared" si="734"/>
        <v>09:00 19:00</v>
      </c>
      <c r="AL1298" s="161" t="e">
        <f t="shared" si="735"/>
        <v>#VALUE!</v>
      </c>
      <c r="AM1298" s="158" t="str">
        <f t="shared" si="736"/>
        <v>09:00 19:00</v>
      </c>
      <c r="AN1298" s="159" t="e">
        <f>HLOOKUP(SEARCH("6",$M1298)-1,$Q$3:$V1298,$P1298+1,FALSE)</f>
        <v>#VALUE!</v>
      </c>
      <c r="AO1298" s="161" t="e">
        <f t="shared" si="737"/>
        <v>#VALUE!</v>
      </c>
      <c r="AP1298" s="161" t="e">
        <f t="shared" si="738"/>
        <v>#VALUE!</v>
      </c>
      <c r="AQ1298" s="162" t="str">
        <f t="shared" si="739"/>
        <v>выходной</v>
      </c>
      <c r="AR1298" s="163" t="e">
        <f>HLOOKUP(SEARCH("7",$M1298)-1,$Q$3:$V1298,$P1298+1,FALSE)</f>
        <v>#VALUE!</v>
      </c>
      <c r="AS1298" s="164" t="str">
        <f t="shared" si="740"/>
        <v>выходной</v>
      </c>
      <c r="AT1298" s="142"/>
      <c r="AU1298" s="11" t="str">
        <f>IF(ISERROR(VLOOKUP(B1298,'РЕОРГ 2008'!$A:$B,2,FALSE)),"",VLOOKUP(B1298,'РЕОРГ 2008'!$A:$B,2,FALSE))</f>
        <v/>
      </c>
      <c r="AV1298" s="12" t="str">
        <f t="shared" si="741"/>
        <v>Доп.офис №5766/084</v>
      </c>
      <c r="AW1298" s="31" t="e">
        <f>LEFT(#REF!,2)</f>
        <v>#REF!</v>
      </c>
      <c r="AX1298" s="12" t="str">
        <f t="shared" si="719"/>
        <v>5766/084</v>
      </c>
      <c r="AZ1298" t="str">
        <f>IF(ISERROR(VLOOKUP(B1298,'РЕОРГ 01.08.2009'!$A:$B,2,FALSE)),"",VLOOKUP(B1298,'РЕОРГ 01.08.2009'!$A:$B,2,FALSE))</f>
        <v/>
      </c>
      <c r="BA1298" s="12" t="str">
        <f t="shared" si="714"/>
        <v>Доп.офис №5766/084</v>
      </c>
      <c r="BB1298" t="e">
        <f>LEFT(#REF!,2)</f>
        <v>#REF!</v>
      </c>
      <c r="BC1298" s="12" t="str">
        <f t="shared" si="720"/>
        <v>5766/084</v>
      </c>
      <c r="BE1298" t="str">
        <f>IF(ISERROR(VLOOKUP(B1298,'РЕОРГ 01.10.2009'!A:C,3,FALSE)),"",VLOOKUP(B1298,'РЕОРГ 01.10.2009'!A:C,3,FALSE))</f>
        <v/>
      </c>
      <c r="BF1298" s="12" t="str">
        <f t="shared" si="715"/>
        <v>Доп.офис №5766/084</v>
      </c>
      <c r="BG1298" t="e">
        <f>LEFT(#REF!,2)</f>
        <v>#REF!</v>
      </c>
      <c r="BH1298" s="12" t="str">
        <f t="shared" si="721"/>
        <v>5766/084</v>
      </c>
      <c r="BJ1298" t="str">
        <f>IF(ISERROR(VLOOKUP($B1298,'РЕОРГ 01.05.2010'!A:B,2,FALSE)),"",VLOOKUP($B1298,'РЕОРГ 01.05.2010'!A:B,2,FALSE))</f>
        <v/>
      </c>
      <c r="BK1298" s="12" t="str">
        <f t="shared" si="716"/>
        <v>Доп.офис №5766/084</v>
      </c>
      <c r="BL1298" t="e">
        <f>LEFT(#REF!,2)</f>
        <v>#REF!</v>
      </c>
      <c r="BM1298" s="12" t="str">
        <f t="shared" si="722"/>
        <v>5766/084</v>
      </c>
      <c r="BO1298" t="str">
        <f>IF(ISERROR(VLOOKUP($B1298,'РЕОРГ 01.08.2010'!A:B,2,FALSE)),"",VLOOKUP($B1298,'РЕОРГ 01.08.2010'!A:B,2,FALSE))</f>
        <v/>
      </c>
      <c r="BP1298" s="12" t="str">
        <f t="shared" si="717"/>
        <v>Доп.офис №5766/084</v>
      </c>
      <c r="BQ1298" t="e">
        <f>LEFT(#REF!,2)</f>
        <v>#REF!</v>
      </c>
      <c r="BR1298" s="12" t="str">
        <f t="shared" si="723"/>
        <v>5766/084</v>
      </c>
    </row>
    <row r="1299" spans="1:70" ht="12.75" customHeight="1">
      <c r="A1299" t="str">
        <f t="shared" si="718"/>
        <v>5766/086</v>
      </c>
      <c r="B1299" s="133">
        <v>2609</v>
      </c>
      <c r="C1299" s="1" t="s">
        <v>11522</v>
      </c>
      <c r="D1299" s="32" t="s">
        <v>11368</v>
      </c>
      <c r="E1299" s="1" t="s">
        <v>6612</v>
      </c>
      <c r="F1299" s="1" t="s">
        <v>5684</v>
      </c>
      <c r="G1299" s="1" t="s">
        <v>6613</v>
      </c>
      <c r="H1299" s="1" t="s">
        <v>11523</v>
      </c>
      <c r="I1299" s="1" t="s">
        <v>11524</v>
      </c>
      <c r="J1299" s="1"/>
      <c r="K1299" s="1">
        <v>7</v>
      </c>
      <c r="L1299" s="32" t="s">
        <v>2043</v>
      </c>
      <c r="M1299" s="8" t="s">
        <v>11771</v>
      </c>
      <c r="N1299" s="2" t="s">
        <v>12453</v>
      </c>
      <c r="O1299" s="173"/>
      <c r="P1299" s="168">
        <f t="shared" si="748"/>
        <v>1296</v>
      </c>
      <c r="Q1299" s="138">
        <f t="shared" si="742"/>
        <v>25</v>
      </c>
      <c r="R1299" s="138">
        <f t="shared" si="743"/>
        <v>50</v>
      </c>
      <c r="S1299" s="138">
        <f t="shared" si="744"/>
        <v>75</v>
      </c>
      <c r="T1299" s="138">
        <f t="shared" si="745"/>
        <v>100</v>
      </c>
      <c r="U1299" s="138" t="e">
        <f t="shared" si="746"/>
        <v>#VALUE!</v>
      </c>
      <c r="V1299" s="138" t="e">
        <f t="shared" si="747"/>
        <v>#VALUE!</v>
      </c>
      <c r="W1299" s="158" t="str">
        <f t="shared" si="724"/>
        <v>08:00 17:00(12:00 12:48)</v>
      </c>
      <c r="X1299" s="159">
        <f>HLOOKUP(SEARCH("2",$M1299)-1,$Q$3:$V1299,$P1299+1,FALSE)</f>
        <v>25</v>
      </c>
      <c r="Y1299" s="160" t="str">
        <f t="shared" si="725"/>
        <v>08:00 17:00(12:00 12:48)|08:00 17:00(12:00 12:48)|08:00 17:00(12:00 12:48)|08:00 16:00(12:00 12:48)</v>
      </c>
      <c r="Z1299" s="161" t="str">
        <f t="shared" si="726"/>
        <v>08:00 17:00(12:00 12:48)</v>
      </c>
      <c r="AA1299" s="158" t="str">
        <f t="shared" si="727"/>
        <v>08:00 17:00(12:00 12:48)</v>
      </c>
      <c r="AB1299" s="159">
        <f>HLOOKUP(SEARCH("3",$M1299)-1,$Q$3:$V1299,$P1299+1,FALSE)</f>
        <v>50</v>
      </c>
      <c r="AC1299" s="160" t="str">
        <f t="shared" si="728"/>
        <v>08:00 17:00(12:00 12:48)|08:00 17:00(12:00 12:48)|08:00 16:00(12:00 12:48)</v>
      </c>
      <c r="AD1299" s="161" t="str">
        <f t="shared" si="729"/>
        <v>08:00 17:00(12:00 12:48)</v>
      </c>
      <c r="AE1299" s="158" t="str">
        <f t="shared" si="730"/>
        <v>08:00 17:00(12:00 12:48)</v>
      </c>
      <c r="AF1299" s="159">
        <f>HLOOKUP(SEARCH("4",$M1299)-1,$Q$3:$V1299,$P1299+1,FALSE)</f>
        <v>75</v>
      </c>
      <c r="AG1299" s="161" t="str">
        <f t="shared" si="731"/>
        <v>08:00 17:00(12:00 12:48)|08:00 16:00(12:00 12:48)</v>
      </c>
      <c r="AH1299" s="161" t="str">
        <f t="shared" si="732"/>
        <v>08:00 17:00(12:00 12:48)</v>
      </c>
      <c r="AI1299" s="158" t="str">
        <f t="shared" si="733"/>
        <v>08:00 17:00(12:00 12:48)</v>
      </c>
      <c r="AJ1299" s="159">
        <f>HLOOKUP(SEARCH("5",$M1299)-1,$Q$3:$V1299,$P1299+1,FALSE)</f>
        <v>100</v>
      </c>
      <c r="AK1299" s="161" t="str">
        <f t="shared" si="734"/>
        <v>08:00 16:00(12:00 12:48)</v>
      </c>
      <c r="AL1299" s="161" t="e">
        <f t="shared" si="735"/>
        <v>#VALUE!</v>
      </c>
      <c r="AM1299" s="158" t="str">
        <f t="shared" si="736"/>
        <v>08:00 16:00(12:00 12:48)</v>
      </c>
      <c r="AN1299" s="159" t="e">
        <f>HLOOKUP(SEARCH("6",$M1299)-1,$Q$3:$V1299,$P1299+1,FALSE)</f>
        <v>#VALUE!</v>
      </c>
      <c r="AO1299" s="161" t="e">
        <f t="shared" si="737"/>
        <v>#VALUE!</v>
      </c>
      <c r="AP1299" s="161" t="e">
        <f t="shared" si="738"/>
        <v>#VALUE!</v>
      </c>
      <c r="AQ1299" s="162" t="str">
        <f t="shared" si="739"/>
        <v>выходной</v>
      </c>
      <c r="AR1299" s="163" t="e">
        <f>HLOOKUP(SEARCH("7",$M1299)-1,$Q$3:$V1299,$P1299+1,FALSE)</f>
        <v>#VALUE!</v>
      </c>
      <c r="AS1299" s="164" t="str">
        <f t="shared" si="740"/>
        <v>выходной</v>
      </c>
      <c r="AT1299" s="142"/>
      <c r="AU1299" s="11" t="str">
        <f>IF(ISERROR(VLOOKUP(B1299,'РЕОРГ 2008'!$A:$B,2,FALSE)),"",VLOOKUP(B1299,'РЕОРГ 2008'!$A:$B,2,FALSE))</f>
        <v/>
      </c>
      <c r="AV1299" s="12" t="str">
        <f t="shared" si="741"/>
        <v>Опер.офис №5766/086</v>
      </c>
      <c r="AW1299" s="31" t="e">
        <f>LEFT(#REF!,2)</f>
        <v>#REF!</v>
      </c>
      <c r="AX1299" s="12" t="str">
        <f t="shared" si="719"/>
        <v>5766/086</v>
      </c>
      <c r="AZ1299" t="str">
        <f>IF(ISERROR(VLOOKUP(B1299,'РЕОРГ 01.08.2009'!$A:$B,2,FALSE)),"",VLOOKUP(B1299,'РЕОРГ 01.08.2009'!$A:$B,2,FALSE))</f>
        <v/>
      </c>
      <c r="BA1299" s="12" t="str">
        <f t="shared" si="714"/>
        <v>Опер.офис №5766/086</v>
      </c>
      <c r="BB1299" t="e">
        <f>LEFT(#REF!,2)</f>
        <v>#REF!</v>
      </c>
      <c r="BC1299" s="12" t="str">
        <f t="shared" si="720"/>
        <v>5766/086</v>
      </c>
      <c r="BE1299" t="str">
        <f>IF(ISERROR(VLOOKUP(B1299,'РЕОРГ 01.10.2009'!A:C,3,FALSE)),"",VLOOKUP(B1299,'РЕОРГ 01.10.2009'!A:C,3,FALSE))</f>
        <v/>
      </c>
      <c r="BF1299" s="12" t="str">
        <f t="shared" si="715"/>
        <v>Опер.офис №5766/086</v>
      </c>
      <c r="BG1299" t="e">
        <f>LEFT(#REF!,2)</f>
        <v>#REF!</v>
      </c>
      <c r="BH1299" s="12" t="str">
        <f t="shared" si="721"/>
        <v>5766/086</v>
      </c>
      <c r="BJ1299" t="str">
        <f>IF(ISERROR(VLOOKUP($B1299,'РЕОРГ 01.05.2010'!A:B,2,FALSE)),"",VLOOKUP($B1299,'РЕОРГ 01.05.2010'!A:B,2,FALSE))</f>
        <v/>
      </c>
      <c r="BK1299" s="12" t="str">
        <f t="shared" si="716"/>
        <v>Опер.офис №5766/086</v>
      </c>
      <c r="BL1299" t="e">
        <f>LEFT(#REF!,2)</f>
        <v>#REF!</v>
      </c>
      <c r="BM1299" s="12" t="str">
        <f t="shared" si="722"/>
        <v>5766/086</v>
      </c>
      <c r="BO1299" t="str">
        <f>IF(ISERROR(VLOOKUP($B1299,'РЕОРГ 01.08.2010'!A:B,2,FALSE)),"",VLOOKUP($B1299,'РЕОРГ 01.08.2010'!A:B,2,FALSE))</f>
        <v/>
      </c>
      <c r="BP1299" s="12" t="str">
        <f t="shared" si="717"/>
        <v>Опер.офис №5766/086</v>
      </c>
      <c r="BQ1299" t="e">
        <f>LEFT(#REF!,2)</f>
        <v>#REF!</v>
      </c>
      <c r="BR1299" s="12" t="str">
        <f t="shared" si="723"/>
        <v>5766/086</v>
      </c>
    </row>
    <row r="1300" spans="1:70" ht="12.75" customHeight="1">
      <c r="A1300" t="str">
        <f t="shared" si="718"/>
        <v>5766/09</v>
      </c>
      <c r="B1300" s="133">
        <v>1397</v>
      </c>
      <c r="C1300" s="1" t="s">
        <v>10671</v>
      </c>
      <c r="D1300" s="32" t="s">
        <v>1931</v>
      </c>
      <c r="E1300" s="1" t="s">
        <v>6609</v>
      </c>
      <c r="F1300" s="1" t="s">
        <v>5684</v>
      </c>
      <c r="G1300" s="1" t="s">
        <v>6610</v>
      </c>
      <c r="H1300" s="1" t="s">
        <v>4585</v>
      </c>
      <c r="I1300" s="1" t="s">
        <v>4586</v>
      </c>
      <c r="J1300" s="1"/>
      <c r="K1300" s="1">
        <v>0.25</v>
      </c>
      <c r="L1300" s="32" t="s">
        <v>4049</v>
      </c>
      <c r="M1300" s="8" t="s">
        <v>12070</v>
      </c>
      <c r="N1300" s="2" t="s">
        <v>12517</v>
      </c>
      <c r="O1300" s="173"/>
      <c r="P1300" s="168">
        <f t="shared" si="748"/>
        <v>1297</v>
      </c>
      <c r="Q1300" s="138">
        <f t="shared" si="742"/>
        <v>12</v>
      </c>
      <c r="R1300" s="138" t="e">
        <f t="shared" si="743"/>
        <v>#VALUE!</v>
      </c>
      <c r="S1300" s="138" t="e">
        <f t="shared" si="744"/>
        <v>#VALUE!</v>
      </c>
      <c r="T1300" s="138" t="e">
        <f t="shared" si="745"/>
        <v>#VALUE!</v>
      </c>
      <c r="U1300" s="138" t="e">
        <f t="shared" si="746"/>
        <v>#VALUE!</v>
      </c>
      <c r="V1300" s="138" t="e">
        <f t="shared" si="747"/>
        <v>#VALUE!</v>
      </c>
      <c r="W1300" s="158" t="str">
        <f t="shared" si="724"/>
        <v>08:30 13:00</v>
      </c>
      <c r="X1300" s="159" t="e">
        <f>HLOOKUP(SEARCH("2",$M1300)-1,$Q$3:$V1300,$P1300+1,FALSE)</f>
        <v>#VALUE!</v>
      </c>
      <c r="Y1300" s="160" t="e">
        <f t="shared" si="725"/>
        <v>#VALUE!</v>
      </c>
      <c r="Z1300" s="161" t="e">
        <f t="shared" si="726"/>
        <v>#VALUE!</v>
      </c>
      <c r="AA1300" s="158" t="str">
        <f t="shared" si="727"/>
        <v>выходной</v>
      </c>
      <c r="AB1300" s="159" t="e">
        <f>HLOOKUP(SEARCH("3",$M1300)-1,$Q$3:$V1300,$P1300+1,FALSE)</f>
        <v>#VALUE!</v>
      </c>
      <c r="AC1300" s="160" t="e">
        <f t="shared" si="728"/>
        <v>#VALUE!</v>
      </c>
      <c r="AD1300" s="161" t="e">
        <f t="shared" si="729"/>
        <v>#VALUE!</v>
      </c>
      <c r="AE1300" s="158" t="str">
        <f t="shared" si="730"/>
        <v>выходной</v>
      </c>
      <c r="AF1300" s="159" t="e">
        <f>HLOOKUP(SEARCH("4",$M1300)-1,$Q$3:$V1300,$P1300+1,FALSE)</f>
        <v>#VALUE!</v>
      </c>
      <c r="AG1300" s="161" t="e">
        <f t="shared" si="731"/>
        <v>#VALUE!</v>
      </c>
      <c r="AH1300" s="161" t="e">
        <f t="shared" si="732"/>
        <v>#VALUE!</v>
      </c>
      <c r="AI1300" s="158" t="str">
        <f t="shared" si="733"/>
        <v>выходной</v>
      </c>
      <c r="AJ1300" s="159">
        <f>HLOOKUP(SEARCH("5",$M1300)-1,$Q$3:$V1300,$P1300+1,FALSE)</f>
        <v>12</v>
      </c>
      <c r="AK1300" s="161" t="str">
        <f t="shared" si="734"/>
        <v>08:30 13:30</v>
      </c>
      <c r="AL1300" s="161" t="e">
        <f t="shared" si="735"/>
        <v>#VALUE!</v>
      </c>
      <c r="AM1300" s="158" t="str">
        <f t="shared" si="736"/>
        <v>08:30 13:30</v>
      </c>
      <c r="AN1300" s="159" t="e">
        <f>HLOOKUP(SEARCH("6",$M1300)-1,$Q$3:$V1300,$P1300+1,FALSE)</f>
        <v>#VALUE!</v>
      </c>
      <c r="AO1300" s="161" t="e">
        <f t="shared" si="737"/>
        <v>#VALUE!</v>
      </c>
      <c r="AP1300" s="161" t="e">
        <f t="shared" si="738"/>
        <v>#VALUE!</v>
      </c>
      <c r="AQ1300" s="162" t="str">
        <f t="shared" si="739"/>
        <v>выходной</v>
      </c>
      <c r="AR1300" s="163" t="e">
        <f>HLOOKUP(SEARCH("7",$M1300)-1,$Q$3:$V1300,$P1300+1,FALSE)</f>
        <v>#VALUE!</v>
      </c>
      <c r="AS1300" s="164" t="str">
        <f t="shared" si="740"/>
        <v>выходной</v>
      </c>
      <c r="AT1300" s="142"/>
      <c r="AU1300" s="11" t="str">
        <f>IF(ISERROR(VLOOKUP(B1300,'РЕОРГ 2008'!$A:$B,2,FALSE)),"",VLOOKUP(B1300,'РЕОРГ 2008'!$A:$B,2,FALSE))</f>
        <v/>
      </c>
      <c r="AV1300" s="12" t="str">
        <f t="shared" si="741"/>
        <v>Опер.касса №5752/09</v>
      </c>
      <c r="AW1300" s="31" t="e">
        <f>LEFT(#REF!,2)</f>
        <v>#REF!</v>
      </c>
      <c r="AX1300" s="12" t="str">
        <f t="shared" si="719"/>
        <v>5752/09</v>
      </c>
      <c r="AZ1300" t="str">
        <f>IF(ISERROR(VLOOKUP(B1300,'РЕОРГ 01.08.2009'!$A:$B,2,FALSE)),"",VLOOKUP(B1300,'РЕОРГ 01.08.2009'!$A:$B,2,FALSE))</f>
        <v/>
      </c>
      <c r="BA1300" s="12" t="str">
        <f t="shared" si="714"/>
        <v>Опер.касса №5752/09</v>
      </c>
      <c r="BB1300" t="e">
        <f>LEFT(#REF!,2)</f>
        <v>#REF!</v>
      </c>
      <c r="BC1300" s="12" t="str">
        <f t="shared" si="720"/>
        <v>5752/09</v>
      </c>
      <c r="BE1300" t="str">
        <f>IF(ISERROR(VLOOKUP(B1300,'РЕОРГ 01.10.2009'!A:C,3,FALSE)),"",VLOOKUP(B1300,'РЕОРГ 01.10.2009'!A:C,3,FALSE))</f>
        <v>Опер.касса №5752/09</v>
      </c>
      <c r="BF1300" s="12" t="str">
        <f t="shared" si="715"/>
        <v>Опер.касса №5752/09</v>
      </c>
      <c r="BG1300" t="e">
        <f>LEFT(#REF!,2)</f>
        <v>#REF!</v>
      </c>
      <c r="BH1300" s="12" t="str">
        <f t="shared" si="721"/>
        <v>5752/09</v>
      </c>
      <c r="BJ1300" t="str">
        <f>IF(ISERROR(VLOOKUP($B1300,'РЕОРГ 01.05.2010'!A:B,2,FALSE)),"",VLOOKUP($B1300,'РЕОРГ 01.05.2010'!A:B,2,FALSE))</f>
        <v/>
      </c>
      <c r="BK1300" s="12" t="str">
        <f t="shared" si="716"/>
        <v>Опер.касса №5766/09</v>
      </c>
      <c r="BL1300" t="e">
        <f>LEFT(#REF!,2)</f>
        <v>#REF!</v>
      </c>
      <c r="BM1300" s="12" t="str">
        <f t="shared" si="722"/>
        <v>5766/09</v>
      </c>
      <c r="BO1300" t="str">
        <f>IF(ISERROR(VLOOKUP($B1300,'РЕОРГ 01.08.2010'!A:B,2,FALSE)),"",VLOOKUP($B1300,'РЕОРГ 01.08.2010'!A:B,2,FALSE))</f>
        <v/>
      </c>
      <c r="BP1300" s="12" t="str">
        <f t="shared" si="717"/>
        <v>Опер.касса №5766/09</v>
      </c>
      <c r="BQ1300" t="e">
        <f>LEFT(#REF!,2)</f>
        <v>#REF!</v>
      </c>
      <c r="BR1300" s="12" t="str">
        <f t="shared" si="723"/>
        <v>5766/09</v>
      </c>
    </row>
    <row r="1301" spans="1:70" ht="12.75" customHeight="1">
      <c r="A1301" t="str">
        <f t="shared" si="718"/>
        <v>8612</v>
      </c>
      <c r="B1301" s="133">
        <v>1421</v>
      </c>
      <c r="C1301" s="1" t="s">
        <v>5254</v>
      </c>
      <c r="D1301" s="32" t="s">
        <v>4491</v>
      </c>
      <c r="E1301" s="1" t="s">
        <v>6738</v>
      </c>
      <c r="F1301" s="1" t="s">
        <v>5684</v>
      </c>
      <c r="G1301" s="1" t="s">
        <v>5255</v>
      </c>
      <c r="H1301" s="1" t="s">
        <v>8046</v>
      </c>
      <c r="I1301" s="1" t="s">
        <v>11706</v>
      </c>
      <c r="J1301" s="1" t="s">
        <v>13011</v>
      </c>
      <c r="K1301" s="1">
        <v>576.75</v>
      </c>
      <c r="L1301" s="32" t="s">
        <v>4048</v>
      </c>
      <c r="M1301" s="8" t="s">
        <v>11771</v>
      </c>
      <c r="N1301" s="2" t="s">
        <v>13076</v>
      </c>
      <c r="O1301" s="173"/>
      <c r="P1301" s="168">
        <f t="shared" si="748"/>
        <v>1298</v>
      </c>
      <c r="Q1301" s="138">
        <f t="shared" si="742"/>
        <v>12</v>
      </c>
      <c r="R1301" s="138">
        <f t="shared" si="743"/>
        <v>24</v>
      </c>
      <c r="S1301" s="138">
        <f t="shared" si="744"/>
        <v>36</v>
      </c>
      <c r="T1301" s="138">
        <f t="shared" si="745"/>
        <v>48</v>
      </c>
      <c r="U1301" s="138" t="e">
        <f t="shared" si="746"/>
        <v>#VALUE!</v>
      </c>
      <c r="V1301" s="138" t="e">
        <f t="shared" si="747"/>
        <v>#VALUE!</v>
      </c>
      <c r="W1301" s="158" t="str">
        <f t="shared" si="724"/>
        <v>09:00 18:30</v>
      </c>
      <c r="X1301" s="159">
        <f>HLOOKUP(SEARCH("2",$M1301)-1,$Q$3:$V1301,$P1301+1,FALSE)</f>
        <v>12</v>
      </c>
      <c r="Y1301" s="160" t="str">
        <f t="shared" si="725"/>
        <v>09:00 18:30|09:00 18:30|09:00 18:30|09:00 18:30</v>
      </c>
      <c r="Z1301" s="161" t="str">
        <f t="shared" si="726"/>
        <v>09:00 18:30</v>
      </c>
      <c r="AA1301" s="158" t="str">
        <f t="shared" si="727"/>
        <v>09:00 18:30</v>
      </c>
      <c r="AB1301" s="159">
        <f>HLOOKUP(SEARCH("3",$M1301)-1,$Q$3:$V1301,$P1301+1,FALSE)</f>
        <v>24</v>
      </c>
      <c r="AC1301" s="160" t="str">
        <f t="shared" si="728"/>
        <v>09:00 18:30|09:00 18:30|09:00 18:30</v>
      </c>
      <c r="AD1301" s="161" t="str">
        <f t="shared" si="729"/>
        <v>09:00 18:30</v>
      </c>
      <c r="AE1301" s="158" t="str">
        <f t="shared" si="730"/>
        <v>09:00 18:30</v>
      </c>
      <c r="AF1301" s="159">
        <f>HLOOKUP(SEARCH("4",$M1301)-1,$Q$3:$V1301,$P1301+1,FALSE)</f>
        <v>36</v>
      </c>
      <c r="AG1301" s="161" t="str">
        <f t="shared" si="731"/>
        <v>09:00 18:30|09:00 18:30</v>
      </c>
      <c r="AH1301" s="161" t="str">
        <f t="shared" si="732"/>
        <v>09:00 18:30</v>
      </c>
      <c r="AI1301" s="158" t="str">
        <f t="shared" si="733"/>
        <v>09:00 18:30</v>
      </c>
      <c r="AJ1301" s="159">
        <f>HLOOKUP(SEARCH("5",$M1301)-1,$Q$3:$V1301,$P1301+1,FALSE)</f>
        <v>48</v>
      </c>
      <c r="AK1301" s="161" t="str">
        <f t="shared" si="734"/>
        <v>09:00 18:30</v>
      </c>
      <c r="AL1301" s="161" t="e">
        <f t="shared" si="735"/>
        <v>#VALUE!</v>
      </c>
      <c r="AM1301" s="158" t="str">
        <f t="shared" si="736"/>
        <v>09:00 18:30</v>
      </c>
      <c r="AN1301" s="159" t="e">
        <f>HLOOKUP(SEARCH("6",$M1301)-1,$Q$3:$V1301,$P1301+1,FALSE)</f>
        <v>#VALUE!</v>
      </c>
      <c r="AO1301" s="161" t="e">
        <f t="shared" si="737"/>
        <v>#VALUE!</v>
      </c>
      <c r="AP1301" s="161" t="e">
        <f t="shared" si="738"/>
        <v>#VALUE!</v>
      </c>
      <c r="AQ1301" s="162" t="str">
        <f t="shared" si="739"/>
        <v>выходной</v>
      </c>
      <c r="AR1301" s="163" t="e">
        <f>HLOOKUP(SEARCH("7",$M1301)-1,$Q$3:$V1301,$P1301+1,FALSE)</f>
        <v>#VALUE!</v>
      </c>
      <c r="AS1301" s="164" t="str">
        <f t="shared" si="740"/>
        <v>выходной</v>
      </c>
      <c r="AT1301" s="142"/>
      <c r="AU1301" s="11" t="str">
        <f>IF(ISERROR(VLOOKUP(B1301,'РЕОРГ 2008'!$A:$B,2,FALSE)),"",VLOOKUP(B1301,'РЕОРГ 2008'!$A:$B,2,FALSE))</f>
        <v/>
      </c>
      <c r="AV1301" s="12" t="str">
        <f t="shared" si="741"/>
        <v>Кировское отделение №8612</v>
      </c>
      <c r="AW1301" s="31" t="e">
        <f>LEFT(#REF!,2)</f>
        <v>#REF!</v>
      </c>
      <c r="AX1301" s="12" t="str">
        <f t="shared" si="719"/>
        <v>8612</v>
      </c>
      <c r="AZ1301" t="str">
        <f>IF(ISERROR(VLOOKUP(B1301,'РЕОРГ 01.08.2009'!$A:$B,2,FALSE)),"",VLOOKUP(B1301,'РЕОРГ 01.08.2009'!$A:$B,2,FALSE))</f>
        <v/>
      </c>
      <c r="BA1301" s="12" t="str">
        <f t="shared" si="714"/>
        <v>Кировское отделение №8612</v>
      </c>
      <c r="BB1301" t="e">
        <f>LEFT(#REF!,2)</f>
        <v>#REF!</v>
      </c>
      <c r="BC1301" s="12" t="str">
        <f t="shared" si="720"/>
        <v>8612</v>
      </c>
      <c r="BE1301" t="str">
        <f>IF(ISERROR(VLOOKUP(B1301,'РЕОРГ 01.10.2009'!A:C,3,FALSE)),"",VLOOKUP(B1301,'РЕОРГ 01.10.2009'!A:C,3,FALSE))</f>
        <v/>
      </c>
      <c r="BF1301" s="12" t="str">
        <f t="shared" si="715"/>
        <v>Кировское отделение №8612</v>
      </c>
      <c r="BG1301" t="e">
        <f>LEFT(#REF!,2)</f>
        <v>#REF!</v>
      </c>
      <c r="BH1301" s="12" t="str">
        <f t="shared" si="721"/>
        <v>8612</v>
      </c>
      <c r="BJ1301" t="str">
        <f>IF(ISERROR(VLOOKUP($B1301,'РЕОРГ 01.05.2010'!A:B,2,FALSE)),"",VLOOKUP($B1301,'РЕОРГ 01.05.2010'!A:B,2,FALSE))</f>
        <v/>
      </c>
      <c r="BK1301" s="12" t="str">
        <f t="shared" si="716"/>
        <v>Кировское отделение №8612</v>
      </c>
      <c r="BL1301" t="e">
        <f>LEFT(#REF!,2)</f>
        <v>#REF!</v>
      </c>
      <c r="BM1301" s="12" t="str">
        <f t="shared" si="722"/>
        <v>8612</v>
      </c>
      <c r="BO1301" t="str">
        <f>IF(ISERROR(VLOOKUP($B1301,'РЕОРГ 01.08.2010'!A:B,2,FALSE)),"",VLOOKUP($B1301,'РЕОРГ 01.08.2010'!A:B,2,FALSE))</f>
        <v/>
      </c>
      <c r="BP1301" s="12" t="str">
        <f t="shared" si="717"/>
        <v>Кировское отделение №8612</v>
      </c>
      <c r="BQ1301" t="e">
        <f>LEFT(#REF!,2)</f>
        <v>#REF!</v>
      </c>
      <c r="BR1301" s="12" t="str">
        <f t="shared" si="723"/>
        <v>8612</v>
      </c>
    </row>
    <row r="1302" spans="1:70" ht="12.75" customHeight="1">
      <c r="A1302" t="str">
        <f t="shared" si="718"/>
        <v>8612/01</v>
      </c>
      <c r="B1302" s="133">
        <v>1422</v>
      </c>
      <c r="C1302" s="1" t="s">
        <v>1837</v>
      </c>
      <c r="D1302" s="32" t="s">
        <v>1926</v>
      </c>
      <c r="E1302" s="1" t="s">
        <v>11707</v>
      </c>
      <c r="F1302" s="1" t="s">
        <v>5684</v>
      </c>
      <c r="G1302" s="1" t="s">
        <v>11708</v>
      </c>
      <c r="H1302" s="1" t="s">
        <v>11709</v>
      </c>
      <c r="I1302" s="1" t="s">
        <v>11525</v>
      </c>
      <c r="J1302" s="1"/>
      <c r="K1302" s="1">
        <v>7</v>
      </c>
      <c r="L1302" s="32" t="s">
        <v>4048</v>
      </c>
      <c r="M1302" s="8" t="s">
        <v>11773</v>
      </c>
      <c r="N1302" s="2" t="s">
        <v>11805</v>
      </c>
      <c r="O1302" s="173"/>
      <c r="P1302" s="168">
        <f t="shared" si="748"/>
        <v>1299</v>
      </c>
      <c r="Q1302" s="138">
        <f t="shared" si="742"/>
        <v>12</v>
      </c>
      <c r="R1302" s="138">
        <f t="shared" si="743"/>
        <v>24</v>
      </c>
      <c r="S1302" s="138">
        <f t="shared" si="744"/>
        <v>36</v>
      </c>
      <c r="T1302" s="138">
        <f t="shared" si="745"/>
        <v>48</v>
      </c>
      <c r="U1302" s="138">
        <f t="shared" si="746"/>
        <v>60</v>
      </c>
      <c r="V1302" s="138" t="e">
        <f t="shared" si="747"/>
        <v>#VALUE!</v>
      </c>
      <c r="W1302" s="158" t="str">
        <f t="shared" si="724"/>
        <v>09:00 19:00</v>
      </c>
      <c r="X1302" s="159">
        <f>HLOOKUP(SEARCH("2",$M1302)-1,$Q$3:$V1302,$P1302+1,FALSE)</f>
        <v>12</v>
      </c>
      <c r="Y1302" s="160" t="str">
        <f t="shared" si="725"/>
        <v>09:00 19:00|09:00 19:00|09:00 19:00|09:00 19:00|09:00 14:00</v>
      </c>
      <c r="Z1302" s="161" t="str">
        <f t="shared" si="726"/>
        <v>09:00 19:00</v>
      </c>
      <c r="AA1302" s="158" t="str">
        <f t="shared" si="727"/>
        <v>09:00 19:00</v>
      </c>
      <c r="AB1302" s="159">
        <f>HLOOKUP(SEARCH("3",$M1302)-1,$Q$3:$V1302,$P1302+1,FALSE)</f>
        <v>24</v>
      </c>
      <c r="AC1302" s="160" t="str">
        <f t="shared" si="728"/>
        <v>09:00 19:00|09:00 19:00|09:00 19:00|09:00 14:00</v>
      </c>
      <c r="AD1302" s="161" t="str">
        <f t="shared" si="729"/>
        <v>09:00 19:00</v>
      </c>
      <c r="AE1302" s="158" t="str">
        <f t="shared" si="730"/>
        <v>09:00 19:00</v>
      </c>
      <c r="AF1302" s="159">
        <f>HLOOKUP(SEARCH("4",$M1302)-1,$Q$3:$V1302,$P1302+1,FALSE)</f>
        <v>36</v>
      </c>
      <c r="AG1302" s="161" t="str">
        <f t="shared" si="731"/>
        <v>09:00 19:00|09:00 19:00|09:00 14:00</v>
      </c>
      <c r="AH1302" s="161" t="str">
        <f t="shared" si="732"/>
        <v>09:00 19:00</v>
      </c>
      <c r="AI1302" s="158" t="str">
        <f t="shared" si="733"/>
        <v>09:00 19:00</v>
      </c>
      <c r="AJ1302" s="159">
        <f>HLOOKUP(SEARCH("5",$M1302)-1,$Q$3:$V1302,$P1302+1,FALSE)</f>
        <v>48</v>
      </c>
      <c r="AK1302" s="161" t="str">
        <f t="shared" si="734"/>
        <v>09:00 19:00|09:00 14:00</v>
      </c>
      <c r="AL1302" s="161" t="str">
        <f t="shared" si="735"/>
        <v>09:00 19:00</v>
      </c>
      <c r="AM1302" s="158" t="str">
        <f t="shared" si="736"/>
        <v>09:00 19:00</v>
      </c>
      <c r="AN1302" s="159">
        <f>HLOOKUP(SEARCH("6",$M1302)-1,$Q$3:$V1302,$P1302+1,FALSE)</f>
        <v>60</v>
      </c>
      <c r="AO1302" s="161" t="str">
        <f t="shared" si="737"/>
        <v>09:00 14:00</v>
      </c>
      <c r="AP1302" s="161" t="e">
        <f t="shared" si="738"/>
        <v>#VALUE!</v>
      </c>
      <c r="AQ1302" s="162" t="str">
        <f t="shared" si="739"/>
        <v>09:00 14:00</v>
      </c>
      <c r="AR1302" s="163" t="e">
        <f>HLOOKUP(SEARCH("7",$M1302)-1,$Q$3:$V1302,$P1302+1,FALSE)</f>
        <v>#VALUE!</v>
      </c>
      <c r="AS1302" s="164" t="str">
        <f t="shared" si="740"/>
        <v>выходной</v>
      </c>
      <c r="AT1302" s="142"/>
      <c r="AU1302" s="11" t="str">
        <f>IF(ISERROR(VLOOKUP(B1302,'РЕОРГ 2008'!$A:$B,2,FALSE)),"",VLOOKUP(B1302,'РЕОРГ 2008'!$A:$B,2,FALSE))</f>
        <v>Доп.офис №69/01</v>
      </c>
      <c r="AV1302" s="12" t="str">
        <f t="shared" si="741"/>
        <v>Доп.офис №69/01</v>
      </c>
      <c r="AW1302" s="31" t="e">
        <f>LEFT(#REF!,2)</f>
        <v>#REF!</v>
      </c>
      <c r="AX1302" s="12" t="str">
        <f t="shared" si="719"/>
        <v>69/01</v>
      </c>
      <c r="AZ1302" t="str">
        <f>IF(ISERROR(VLOOKUP(B1302,'РЕОРГ 01.08.2009'!$A:$B,2,FALSE)),"",VLOOKUP(B1302,'РЕОРГ 01.08.2009'!$A:$B,2,FALSE))</f>
        <v/>
      </c>
      <c r="BA1302" s="12" t="str">
        <f t="shared" si="714"/>
        <v>Доп.офис №8612/01</v>
      </c>
      <c r="BB1302" t="e">
        <f>LEFT(#REF!,2)</f>
        <v>#REF!</v>
      </c>
      <c r="BC1302" s="12" t="str">
        <f t="shared" si="720"/>
        <v>8612/01</v>
      </c>
      <c r="BE1302" t="str">
        <f>IF(ISERROR(VLOOKUP(B1302,'РЕОРГ 01.10.2009'!A:C,3,FALSE)),"",VLOOKUP(B1302,'РЕОРГ 01.10.2009'!A:C,3,FALSE))</f>
        <v/>
      </c>
      <c r="BF1302" s="12" t="str">
        <f t="shared" si="715"/>
        <v>Доп.офис №8612/01</v>
      </c>
      <c r="BG1302" t="e">
        <f>LEFT(#REF!,2)</f>
        <v>#REF!</v>
      </c>
      <c r="BH1302" s="12" t="str">
        <f t="shared" si="721"/>
        <v>8612/01</v>
      </c>
      <c r="BJ1302" t="str">
        <f>IF(ISERROR(VLOOKUP($B1302,'РЕОРГ 01.05.2010'!A:B,2,FALSE)),"",VLOOKUP($B1302,'РЕОРГ 01.05.2010'!A:B,2,FALSE))</f>
        <v/>
      </c>
      <c r="BK1302" s="12" t="str">
        <f t="shared" si="716"/>
        <v>Доп.офис №8612/01</v>
      </c>
      <c r="BL1302" t="e">
        <f>LEFT(#REF!,2)</f>
        <v>#REF!</v>
      </c>
      <c r="BM1302" s="12" t="str">
        <f t="shared" si="722"/>
        <v>8612/01</v>
      </c>
      <c r="BO1302" t="str">
        <f>IF(ISERROR(VLOOKUP($B1302,'РЕОРГ 01.08.2010'!A:B,2,FALSE)),"",VLOOKUP($B1302,'РЕОРГ 01.08.2010'!A:B,2,FALSE))</f>
        <v/>
      </c>
      <c r="BP1302" s="12" t="str">
        <f t="shared" si="717"/>
        <v>Доп.офис №8612/01</v>
      </c>
      <c r="BQ1302" t="e">
        <f>LEFT(#REF!,2)</f>
        <v>#REF!</v>
      </c>
      <c r="BR1302" s="12" t="str">
        <f t="shared" si="723"/>
        <v>8612/01</v>
      </c>
    </row>
    <row r="1303" spans="1:70" ht="12.75" customHeight="1">
      <c r="A1303" t="str">
        <f t="shared" si="718"/>
        <v>8612/0104</v>
      </c>
      <c r="B1303" s="133">
        <v>1423</v>
      </c>
      <c r="C1303" s="1" t="s">
        <v>4587</v>
      </c>
      <c r="D1303" s="32" t="s">
        <v>1926</v>
      </c>
      <c r="E1303" s="1" t="s">
        <v>5279</v>
      </c>
      <c r="F1303" s="1" t="s">
        <v>5684</v>
      </c>
      <c r="G1303" s="1" t="s">
        <v>4588</v>
      </c>
      <c r="H1303" s="1" t="s">
        <v>5259</v>
      </c>
      <c r="I1303" s="1" t="s">
        <v>11710</v>
      </c>
      <c r="J1303" s="1"/>
      <c r="K1303" s="1">
        <v>14.75</v>
      </c>
      <c r="L1303" s="32" t="s">
        <v>4048</v>
      </c>
      <c r="M1303" s="8" t="s">
        <v>12259</v>
      </c>
      <c r="N1303" s="2" t="s">
        <v>12245</v>
      </c>
      <c r="O1303" s="173"/>
      <c r="P1303" s="168">
        <f t="shared" si="748"/>
        <v>1300</v>
      </c>
      <c r="Q1303" s="138">
        <f t="shared" si="742"/>
        <v>12</v>
      </c>
      <c r="R1303" s="138">
        <f t="shared" si="743"/>
        <v>24</v>
      </c>
      <c r="S1303" s="138">
        <f t="shared" si="744"/>
        <v>36</v>
      </c>
      <c r="T1303" s="138">
        <f t="shared" si="745"/>
        <v>48</v>
      </c>
      <c r="U1303" s="138">
        <f t="shared" si="746"/>
        <v>60</v>
      </c>
      <c r="V1303" s="138" t="e">
        <f t="shared" si="747"/>
        <v>#VALUE!</v>
      </c>
      <c r="W1303" s="158" t="str">
        <f t="shared" si="724"/>
        <v>09:00 20:00</v>
      </c>
      <c r="X1303" s="159">
        <f>HLOOKUP(SEARCH("2",$M1303)-1,$Q$3:$V1303,$P1303+1,FALSE)</f>
        <v>12</v>
      </c>
      <c r="Y1303" s="160" t="str">
        <f t="shared" si="725"/>
        <v>09:00 20:00|09:00 20:00|09:00 20:00|09:00 20:00|09:00 16:00</v>
      </c>
      <c r="Z1303" s="161" t="str">
        <f t="shared" si="726"/>
        <v>09:00 20:00</v>
      </c>
      <c r="AA1303" s="158" t="str">
        <f t="shared" si="727"/>
        <v>09:00 20:00</v>
      </c>
      <c r="AB1303" s="159">
        <f>HLOOKUP(SEARCH("3",$M1303)-1,$Q$3:$V1303,$P1303+1,FALSE)</f>
        <v>24</v>
      </c>
      <c r="AC1303" s="160" t="str">
        <f t="shared" si="728"/>
        <v>09:00 20:00|09:00 20:00|09:00 20:00|09:00 16:00</v>
      </c>
      <c r="AD1303" s="161" t="str">
        <f t="shared" si="729"/>
        <v>09:00 20:00</v>
      </c>
      <c r="AE1303" s="158" t="str">
        <f t="shared" si="730"/>
        <v>09:00 20:00</v>
      </c>
      <c r="AF1303" s="159">
        <f>HLOOKUP(SEARCH("4",$M1303)-1,$Q$3:$V1303,$P1303+1,FALSE)</f>
        <v>36</v>
      </c>
      <c r="AG1303" s="161" t="str">
        <f t="shared" si="731"/>
        <v>09:00 20:00|09:00 20:00|09:00 16:00</v>
      </c>
      <c r="AH1303" s="161" t="str">
        <f t="shared" si="732"/>
        <v>09:00 20:00</v>
      </c>
      <c r="AI1303" s="158" t="str">
        <f t="shared" si="733"/>
        <v>09:00 20:00</v>
      </c>
      <c r="AJ1303" s="159">
        <f>HLOOKUP(SEARCH("5",$M1303)-1,$Q$3:$V1303,$P1303+1,FALSE)</f>
        <v>48</v>
      </c>
      <c r="AK1303" s="161" t="str">
        <f t="shared" si="734"/>
        <v>09:00 20:00|09:00 16:00</v>
      </c>
      <c r="AL1303" s="161" t="str">
        <f t="shared" si="735"/>
        <v>09:00 20:00</v>
      </c>
      <c r="AM1303" s="158" t="str">
        <f t="shared" si="736"/>
        <v>09:00 20:00</v>
      </c>
      <c r="AN1303" s="159" t="e">
        <f>HLOOKUP(SEARCH("6",$M1303)-1,$Q$3:$V1303,$P1303+1,FALSE)</f>
        <v>#VALUE!</v>
      </c>
      <c r="AO1303" s="161" t="e">
        <f t="shared" si="737"/>
        <v>#VALUE!</v>
      </c>
      <c r="AP1303" s="161" t="e">
        <f t="shared" si="738"/>
        <v>#VALUE!</v>
      </c>
      <c r="AQ1303" s="162" t="str">
        <f t="shared" si="739"/>
        <v>выходной</v>
      </c>
      <c r="AR1303" s="163">
        <f>HLOOKUP(SEARCH("7",$M1303)-1,$Q$3:$V1303,$P1303+1,FALSE)</f>
        <v>60</v>
      </c>
      <c r="AS1303" s="164" t="str">
        <f t="shared" si="740"/>
        <v>09:00 16:00</v>
      </c>
      <c r="AT1303" s="142"/>
      <c r="AU1303" s="11" t="str">
        <f>IF(ISERROR(VLOOKUP(B1303,'РЕОРГ 2008'!$A:$B,2,FALSE)),"",VLOOKUP(B1303,'РЕОРГ 2008'!$A:$B,2,FALSE))</f>
        <v>Опер.касса №69/0104</v>
      </c>
      <c r="AV1303" s="12" t="str">
        <f t="shared" si="741"/>
        <v>Опер.касса №69/0104</v>
      </c>
      <c r="AW1303" s="31" t="e">
        <f>LEFT(#REF!,2)</f>
        <v>#REF!</v>
      </c>
      <c r="AX1303" s="12" t="str">
        <f t="shared" si="719"/>
        <v>69/0104</v>
      </c>
      <c r="AZ1303" t="str">
        <f>IF(ISERROR(VLOOKUP(B1303,'РЕОРГ 01.08.2009'!$A:$B,2,FALSE)),"",VLOOKUP(B1303,'РЕОРГ 01.08.2009'!$A:$B,2,FALSE))</f>
        <v/>
      </c>
      <c r="BA1303" s="12" t="str">
        <f t="shared" si="714"/>
        <v>Доп.офис №8612/0104</v>
      </c>
      <c r="BB1303" t="e">
        <f>LEFT(#REF!,2)</f>
        <v>#REF!</v>
      </c>
      <c r="BC1303" s="12" t="str">
        <f t="shared" si="720"/>
        <v>8612/0104</v>
      </c>
      <c r="BE1303" t="str">
        <f>IF(ISERROR(VLOOKUP(B1303,'РЕОРГ 01.10.2009'!A:C,3,FALSE)),"",VLOOKUP(B1303,'РЕОРГ 01.10.2009'!A:C,3,FALSE))</f>
        <v/>
      </c>
      <c r="BF1303" s="12" t="str">
        <f t="shared" si="715"/>
        <v>Доп.офис №8612/0104</v>
      </c>
      <c r="BG1303" t="e">
        <f>LEFT(#REF!,2)</f>
        <v>#REF!</v>
      </c>
      <c r="BH1303" s="12" t="str">
        <f t="shared" si="721"/>
        <v>8612/0104</v>
      </c>
      <c r="BJ1303" t="str">
        <f>IF(ISERROR(VLOOKUP($B1303,'РЕОРГ 01.05.2010'!A:B,2,FALSE)),"",VLOOKUP($B1303,'РЕОРГ 01.05.2010'!A:B,2,FALSE))</f>
        <v/>
      </c>
      <c r="BK1303" s="12" t="str">
        <f t="shared" si="716"/>
        <v>Доп.офис №8612/0104</v>
      </c>
      <c r="BL1303" t="e">
        <f>LEFT(#REF!,2)</f>
        <v>#REF!</v>
      </c>
      <c r="BM1303" s="12" t="str">
        <f t="shared" si="722"/>
        <v>8612/0104</v>
      </c>
      <c r="BO1303" t="str">
        <f>IF(ISERROR(VLOOKUP($B1303,'РЕОРГ 01.08.2010'!A:B,2,FALSE)),"",VLOOKUP($B1303,'РЕОРГ 01.08.2010'!A:B,2,FALSE))</f>
        <v/>
      </c>
      <c r="BP1303" s="12" t="str">
        <f t="shared" si="717"/>
        <v>Доп.офис №8612/0104</v>
      </c>
      <c r="BQ1303" t="e">
        <f>LEFT(#REF!,2)</f>
        <v>#REF!</v>
      </c>
      <c r="BR1303" s="12" t="str">
        <f t="shared" si="723"/>
        <v>8612/0104</v>
      </c>
    </row>
    <row r="1304" spans="1:70" ht="12.75" customHeight="1">
      <c r="A1304" t="str">
        <f t="shared" si="718"/>
        <v>8612/0106</v>
      </c>
      <c r="B1304" s="133">
        <v>1424</v>
      </c>
      <c r="C1304" s="1" t="s">
        <v>1839</v>
      </c>
      <c r="D1304" s="32" t="s">
        <v>1931</v>
      </c>
      <c r="E1304" s="1" t="s">
        <v>6738</v>
      </c>
      <c r="F1304" s="1" t="s">
        <v>5684</v>
      </c>
      <c r="G1304" s="1" t="s">
        <v>5261</v>
      </c>
      <c r="H1304" s="1" t="s">
        <v>5262</v>
      </c>
      <c r="I1304" s="1" t="s">
        <v>11176</v>
      </c>
      <c r="J1304" s="1"/>
      <c r="K1304" s="1">
        <v>1</v>
      </c>
      <c r="L1304" s="32" t="s">
        <v>4048</v>
      </c>
      <c r="M1304" s="8" t="s">
        <v>11771</v>
      </c>
      <c r="N1304" s="2" t="s">
        <v>12527</v>
      </c>
      <c r="O1304" s="173"/>
      <c r="P1304" s="168">
        <f t="shared" si="748"/>
        <v>1301</v>
      </c>
      <c r="Q1304" s="138">
        <f t="shared" si="742"/>
        <v>25</v>
      </c>
      <c r="R1304" s="138">
        <f t="shared" si="743"/>
        <v>50</v>
      </c>
      <c r="S1304" s="138">
        <f t="shared" si="744"/>
        <v>75</v>
      </c>
      <c r="T1304" s="138">
        <f t="shared" si="745"/>
        <v>100</v>
      </c>
      <c r="U1304" s="138" t="e">
        <f t="shared" si="746"/>
        <v>#VALUE!</v>
      </c>
      <c r="V1304" s="138" t="e">
        <f t="shared" si="747"/>
        <v>#VALUE!</v>
      </c>
      <c r="W1304" s="158" t="str">
        <f t="shared" si="724"/>
        <v>08:45 16:30(11:30 12:30)</v>
      </c>
      <c r="X1304" s="159">
        <f>HLOOKUP(SEARCH("2",$M1304)-1,$Q$3:$V1304,$P1304+1,FALSE)</f>
        <v>25</v>
      </c>
      <c r="Y1304" s="160" t="str">
        <f t="shared" si="725"/>
        <v>08:45 16:30(11:30 12:30)|08:45 16:30(11:30 12:30)|08:45 16:30(11:30 12:30)|08:45 16:30(11:30 12:30)</v>
      </c>
      <c r="Z1304" s="161" t="str">
        <f t="shared" si="726"/>
        <v>08:45 16:30(11:30 12:30)</v>
      </c>
      <c r="AA1304" s="158" t="str">
        <f t="shared" si="727"/>
        <v>08:45 16:30(11:30 12:30)</v>
      </c>
      <c r="AB1304" s="159">
        <f>HLOOKUP(SEARCH("3",$M1304)-1,$Q$3:$V1304,$P1304+1,FALSE)</f>
        <v>50</v>
      </c>
      <c r="AC1304" s="160" t="str">
        <f t="shared" si="728"/>
        <v>08:45 16:30(11:30 12:30)|08:45 16:30(11:30 12:30)|08:45 16:30(11:30 12:30)</v>
      </c>
      <c r="AD1304" s="161" t="str">
        <f t="shared" si="729"/>
        <v>08:45 16:30(11:30 12:30)</v>
      </c>
      <c r="AE1304" s="158" t="str">
        <f t="shared" si="730"/>
        <v>08:45 16:30(11:30 12:30)</v>
      </c>
      <c r="AF1304" s="159">
        <f>HLOOKUP(SEARCH("4",$M1304)-1,$Q$3:$V1304,$P1304+1,FALSE)</f>
        <v>75</v>
      </c>
      <c r="AG1304" s="161" t="str">
        <f t="shared" si="731"/>
        <v>08:45 16:30(11:30 12:30)|08:45 16:30(11:30 12:30)</v>
      </c>
      <c r="AH1304" s="161" t="str">
        <f t="shared" si="732"/>
        <v>08:45 16:30(11:30 12:30)</v>
      </c>
      <c r="AI1304" s="158" t="str">
        <f t="shared" si="733"/>
        <v>08:45 16:30(11:30 12:30)</v>
      </c>
      <c r="AJ1304" s="159">
        <f>HLOOKUP(SEARCH("5",$M1304)-1,$Q$3:$V1304,$P1304+1,FALSE)</f>
        <v>100</v>
      </c>
      <c r="AK1304" s="161" t="str">
        <f t="shared" si="734"/>
        <v>08:45 16:30(11:30 12:30)</v>
      </c>
      <c r="AL1304" s="161" t="e">
        <f t="shared" si="735"/>
        <v>#VALUE!</v>
      </c>
      <c r="AM1304" s="158" t="str">
        <f t="shared" si="736"/>
        <v>08:45 16:30(11:30 12:30)</v>
      </c>
      <c r="AN1304" s="159" t="e">
        <f>HLOOKUP(SEARCH("6",$M1304)-1,$Q$3:$V1304,$P1304+1,FALSE)</f>
        <v>#VALUE!</v>
      </c>
      <c r="AO1304" s="161" t="e">
        <f t="shared" si="737"/>
        <v>#VALUE!</v>
      </c>
      <c r="AP1304" s="161" t="e">
        <f t="shared" si="738"/>
        <v>#VALUE!</v>
      </c>
      <c r="AQ1304" s="162" t="str">
        <f t="shared" si="739"/>
        <v>выходной</v>
      </c>
      <c r="AR1304" s="163" t="e">
        <f>HLOOKUP(SEARCH("7",$M1304)-1,$Q$3:$V1304,$P1304+1,FALSE)</f>
        <v>#VALUE!</v>
      </c>
      <c r="AS1304" s="164" t="str">
        <f t="shared" si="740"/>
        <v>выходной</v>
      </c>
      <c r="AT1304" s="142"/>
      <c r="AU1304" s="11" t="str">
        <f>IF(ISERROR(VLOOKUP(B1304,'РЕОРГ 2008'!$A:$B,2,FALSE)),"",VLOOKUP(B1304,'РЕОРГ 2008'!$A:$B,2,FALSE))</f>
        <v>Опер.касса №69/0106</v>
      </c>
      <c r="AV1304" s="12" t="str">
        <f t="shared" si="741"/>
        <v>Опер.касса №69/0106</v>
      </c>
      <c r="AW1304" s="31" t="e">
        <f>LEFT(#REF!,2)</f>
        <v>#REF!</v>
      </c>
      <c r="AX1304" s="12" t="str">
        <f t="shared" si="719"/>
        <v>69/0106</v>
      </c>
      <c r="AZ1304" t="str">
        <f>IF(ISERROR(VLOOKUP(B1304,'РЕОРГ 01.08.2009'!$A:$B,2,FALSE)),"",VLOOKUP(B1304,'РЕОРГ 01.08.2009'!$A:$B,2,FALSE))</f>
        <v/>
      </c>
      <c r="BA1304" s="12" t="str">
        <f t="shared" si="714"/>
        <v>Опер.касса №8612/0106</v>
      </c>
      <c r="BB1304" t="e">
        <f>LEFT(#REF!,2)</f>
        <v>#REF!</v>
      </c>
      <c r="BC1304" s="12" t="str">
        <f t="shared" si="720"/>
        <v>8612/0106</v>
      </c>
      <c r="BE1304" t="str">
        <f>IF(ISERROR(VLOOKUP(B1304,'РЕОРГ 01.10.2009'!A:C,3,FALSE)),"",VLOOKUP(B1304,'РЕОРГ 01.10.2009'!A:C,3,FALSE))</f>
        <v/>
      </c>
      <c r="BF1304" s="12" t="str">
        <f t="shared" si="715"/>
        <v>Опер.касса №8612/0106</v>
      </c>
      <c r="BG1304" t="e">
        <f>LEFT(#REF!,2)</f>
        <v>#REF!</v>
      </c>
      <c r="BH1304" s="12" t="str">
        <f t="shared" si="721"/>
        <v>8612/0106</v>
      </c>
      <c r="BJ1304" t="str">
        <f>IF(ISERROR(VLOOKUP($B1304,'РЕОРГ 01.05.2010'!A:B,2,FALSE)),"",VLOOKUP($B1304,'РЕОРГ 01.05.2010'!A:B,2,FALSE))</f>
        <v/>
      </c>
      <c r="BK1304" s="12" t="str">
        <f t="shared" si="716"/>
        <v>Опер.касса №8612/0106</v>
      </c>
      <c r="BL1304" t="e">
        <f>LEFT(#REF!,2)</f>
        <v>#REF!</v>
      </c>
      <c r="BM1304" s="12" t="str">
        <f t="shared" si="722"/>
        <v>8612/0106</v>
      </c>
      <c r="BO1304" t="str">
        <f>IF(ISERROR(VLOOKUP($B1304,'РЕОРГ 01.08.2010'!A:B,2,FALSE)),"",VLOOKUP($B1304,'РЕОРГ 01.08.2010'!A:B,2,FALSE))</f>
        <v/>
      </c>
      <c r="BP1304" s="12" t="str">
        <f t="shared" si="717"/>
        <v>Опер.касса №8612/0106</v>
      </c>
      <c r="BQ1304" t="e">
        <f>LEFT(#REF!,2)</f>
        <v>#REF!</v>
      </c>
      <c r="BR1304" s="12" t="str">
        <f t="shared" si="723"/>
        <v>8612/0106</v>
      </c>
    </row>
    <row r="1305" spans="1:70" ht="12.75" customHeight="1">
      <c r="A1305" t="str">
        <f t="shared" si="718"/>
        <v>8612/0117</v>
      </c>
      <c r="B1305" s="133">
        <v>1425</v>
      </c>
      <c r="C1305" s="1" t="s">
        <v>1840</v>
      </c>
      <c r="D1305" s="32" t="s">
        <v>1926</v>
      </c>
      <c r="E1305" s="1" t="s">
        <v>5264</v>
      </c>
      <c r="F1305" s="1" t="s">
        <v>5684</v>
      </c>
      <c r="G1305" s="1" t="s">
        <v>5265</v>
      </c>
      <c r="H1305" s="1" t="s">
        <v>5266</v>
      </c>
      <c r="I1305" s="1" t="s">
        <v>5267</v>
      </c>
      <c r="J1305" s="1"/>
      <c r="K1305" s="1">
        <v>9</v>
      </c>
      <c r="L1305" s="32" t="s">
        <v>4048</v>
      </c>
      <c r="M1305" s="8" t="s">
        <v>11773</v>
      </c>
      <c r="N1305" s="2" t="s">
        <v>11821</v>
      </c>
      <c r="O1305" s="173"/>
      <c r="P1305" s="168">
        <f t="shared" si="748"/>
        <v>1302</v>
      </c>
      <c r="Q1305" s="138">
        <f t="shared" si="742"/>
        <v>12</v>
      </c>
      <c r="R1305" s="138">
        <f t="shared" si="743"/>
        <v>24</v>
      </c>
      <c r="S1305" s="138">
        <f t="shared" si="744"/>
        <v>36</v>
      </c>
      <c r="T1305" s="138">
        <f t="shared" si="745"/>
        <v>48</v>
      </c>
      <c r="U1305" s="138">
        <f t="shared" si="746"/>
        <v>60</v>
      </c>
      <c r="V1305" s="138" t="e">
        <f t="shared" si="747"/>
        <v>#VALUE!</v>
      </c>
      <c r="W1305" s="158" t="str">
        <f t="shared" si="724"/>
        <v>09:00 19:00</v>
      </c>
      <c r="X1305" s="159">
        <f>HLOOKUP(SEARCH("2",$M1305)-1,$Q$3:$V1305,$P1305+1,FALSE)</f>
        <v>12</v>
      </c>
      <c r="Y1305" s="160" t="str">
        <f t="shared" si="725"/>
        <v>09:00 19:00|09:00 19:00|09:00 19:00|09:00 19:00|09:00 16:00</v>
      </c>
      <c r="Z1305" s="161" t="str">
        <f t="shared" si="726"/>
        <v>09:00 19:00</v>
      </c>
      <c r="AA1305" s="158" t="str">
        <f t="shared" si="727"/>
        <v>09:00 19:00</v>
      </c>
      <c r="AB1305" s="159">
        <f>HLOOKUP(SEARCH("3",$M1305)-1,$Q$3:$V1305,$P1305+1,FALSE)</f>
        <v>24</v>
      </c>
      <c r="AC1305" s="160" t="str">
        <f t="shared" si="728"/>
        <v>09:00 19:00|09:00 19:00|09:00 19:00|09:00 16:00</v>
      </c>
      <c r="AD1305" s="161" t="str">
        <f t="shared" si="729"/>
        <v>09:00 19:00</v>
      </c>
      <c r="AE1305" s="158" t="str">
        <f t="shared" si="730"/>
        <v>09:00 19:00</v>
      </c>
      <c r="AF1305" s="159">
        <f>HLOOKUP(SEARCH("4",$M1305)-1,$Q$3:$V1305,$P1305+1,FALSE)</f>
        <v>36</v>
      </c>
      <c r="AG1305" s="161" t="str">
        <f t="shared" si="731"/>
        <v>09:00 19:00|09:00 19:00|09:00 16:00</v>
      </c>
      <c r="AH1305" s="161" t="str">
        <f t="shared" si="732"/>
        <v>09:00 19:00</v>
      </c>
      <c r="AI1305" s="158" t="str">
        <f t="shared" si="733"/>
        <v>09:00 19:00</v>
      </c>
      <c r="AJ1305" s="159">
        <f>HLOOKUP(SEARCH("5",$M1305)-1,$Q$3:$V1305,$P1305+1,FALSE)</f>
        <v>48</v>
      </c>
      <c r="AK1305" s="161" t="str">
        <f t="shared" si="734"/>
        <v>09:00 19:00|09:00 16:00</v>
      </c>
      <c r="AL1305" s="161" t="str">
        <f t="shared" si="735"/>
        <v>09:00 19:00</v>
      </c>
      <c r="AM1305" s="158" t="str">
        <f t="shared" si="736"/>
        <v>09:00 19:00</v>
      </c>
      <c r="AN1305" s="159">
        <f>HLOOKUP(SEARCH("6",$M1305)-1,$Q$3:$V1305,$P1305+1,FALSE)</f>
        <v>60</v>
      </c>
      <c r="AO1305" s="161" t="str">
        <f t="shared" si="737"/>
        <v>09:00 16:00</v>
      </c>
      <c r="AP1305" s="161" t="e">
        <f t="shared" si="738"/>
        <v>#VALUE!</v>
      </c>
      <c r="AQ1305" s="162" t="str">
        <f t="shared" si="739"/>
        <v>09:00 16:00</v>
      </c>
      <c r="AR1305" s="163" t="e">
        <f>HLOOKUP(SEARCH("7",$M1305)-1,$Q$3:$V1305,$P1305+1,FALSE)</f>
        <v>#VALUE!</v>
      </c>
      <c r="AS1305" s="164" t="str">
        <f t="shared" si="740"/>
        <v>выходной</v>
      </c>
      <c r="AT1305" s="142"/>
      <c r="AU1305" s="11" t="str">
        <f>IF(ISERROR(VLOOKUP(B1305,'РЕОРГ 2008'!$A:$B,2,FALSE)),"",VLOOKUP(B1305,'РЕОРГ 2008'!$A:$B,2,FALSE))</f>
        <v>Доп.офис №69/0117</v>
      </c>
      <c r="AV1305" s="12" t="str">
        <f t="shared" si="741"/>
        <v>Доп.офис №69/0117</v>
      </c>
      <c r="AW1305" s="31" t="e">
        <f>LEFT(#REF!,2)</f>
        <v>#REF!</v>
      </c>
      <c r="AX1305" s="12" t="str">
        <f t="shared" si="719"/>
        <v>69/0117</v>
      </c>
      <c r="AZ1305" t="str">
        <f>IF(ISERROR(VLOOKUP(B1305,'РЕОРГ 01.08.2009'!$A:$B,2,FALSE)),"",VLOOKUP(B1305,'РЕОРГ 01.08.2009'!$A:$B,2,FALSE))</f>
        <v/>
      </c>
      <c r="BA1305" s="12" t="str">
        <f t="shared" si="714"/>
        <v>Доп.офис №8612/0117</v>
      </c>
      <c r="BB1305" t="e">
        <f>LEFT(#REF!,2)</f>
        <v>#REF!</v>
      </c>
      <c r="BC1305" s="12" t="str">
        <f t="shared" si="720"/>
        <v>8612/0117</v>
      </c>
      <c r="BE1305" t="str">
        <f>IF(ISERROR(VLOOKUP(B1305,'РЕОРГ 01.10.2009'!A:C,3,FALSE)),"",VLOOKUP(B1305,'РЕОРГ 01.10.2009'!A:C,3,FALSE))</f>
        <v/>
      </c>
      <c r="BF1305" s="12" t="str">
        <f t="shared" si="715"/>
        <v>Доп.офис №8612/0117</v>
      </c>
      <c r="BG1305" t="e">
        <f>LEFT(#REF!,2)</f>
        <v>#REF!</v>
      </c>
      <c r="BH1305" s="12" t="str">
        <f t="shared" si="721"/>
        <v>8612/0117</v>
      </c>
      <c r="BJ1305" t="str">
        <f>IF(ISERROR(VLOOKUP($B1305,'РЕОРГ 01.05.2010'!A:B,2,FALSE)),"",VLOOKUP($B1305,'РЕОРГ 01.05.2010'!A:B,2,FALSE))</f>
        <v/>
      </c>
      <c r="BK1305" s="12" t="str">
        <f t="shared" si="716"/>
        <v>Доп.офис №8612/0117</v>
      </c>
      <c r="BL1305" t="e">
        <f>LEFT(#REF!,2)</f>
        <v>#REF!</v>
      </c>
      <c r="BM1305" s="12" t="str">
        <f t="shared" si="722"/>
        <v>8612/0117</v>
      </c>
      <c r="BO1305" t="str">
        <f>IF(ISERROR(VLOOKUP($B1305,'РЕОРГ 01.08.2010'!A:B,2,FALSE)),"",VLOOKUP($B1305,'РЕОРГ 01.08.2010'!A:B,2,FALSE))</f>
        <v/>
      </c>
      <c r="BP1305" s="12" t="str">
        <f t="shared" si="717"/>
        <v>Доп.офис №8612/0117</v>
      </c>
      <c r="BQ1305" t="e">
        <f>LEFT(#REF!,2)</f>
        <v>#REF!</v>
      </c>
      <c r="BR1305" s="12" t="str">
        <f t="shared" si="723"/>
        <v>8612/0117</v>
      </c>
    </row>
    <row r="1306" spans="1:70" ht="12.75" customHeight="1">
      <c r="A1306" t="str">
        <f t="shared" si="718"/>
        <v>8612/0118</v>
      </c>
      <c r="B1306" s="133">
        <v>1426</v>
      </c>
      <c r="C1306" s="1" t="s">
        <v>1841</v>
      </c>
      <c r="D1306" s="32" t="s">
        <v>1926</v>
      </c>
      <c r="E1306" s="1" t="s">
        <v>5268</v>
      </c>
      <c r="F1306" s="1" t="s">
        <v>5684</v>
      </c>
      <c r="G1306" s="1" t="s">
        <v>5269</v>
      </c>
      <c r="H1306" s="1" t="s">
        <v>5270</v>
      </c>
      <c r="I1306" s="1" t="s">
        <v>5271</v>
      </c>
      <c r="J1306" s="1"/>
      <c r="K1306" s="1">
        <v>9</v>
      </c>
      <c r="L1306" s="32" t="s">
        <v>4048</v>
      </c>
      <c r="M1306" s="8" t="s">
        <v>11773</v>
      </c>
      <c r="N1306" s="2" t="s">
        <v>12529</v>
      </c>
      <c r="O1306" s="173"/>
      <c r="P1306" s="168">
        <f t="shared" si="748"/>
        <v>1303</v>
      </c>
      <c r="Q1306" s="138">
        <f t="shared" si="742"/>
        <v>25</v>
      </c>
      <c r="R1306" s="138">
        <f t="shared" si="743"/>
        <v>50</v>
      </c>
      <c r="S1306" s="138">
        <f t="shared" si="744"/>
        <v>75</v>
      </c>
      <c r="T1306" s="138">
        <f t="shared" si="745"/>
        <v>100</v>
      </c>
      <c r="U1306" s="138">
        <f t="shared" si="746"/>
        <v>125</v>
      </c>
      <c r="V1306" s="138" t="e">
        <f t="shared" si="747"/>
        <v>#VALUE!</v>
      </c>
      <c r="W1306" s="158" t="str">
        <f t="shared" si="724"/>
        <v>09:00 19:00(13:00 14:00)</v>
      </c>
      <c r="X1306" s="159">
        <f>HLOOKUP(SEARCH("2",$M1306)-1,$Q$3:$V1306,$P1306+1,FALSE)</f>
        <v>25</v>
      </c>
      <c r="Y1306" s="160" t="str">
        <f t="shared" si="725"/>
        <v>09:00 19:00(13:00 14:00)|09:00 19:00(13:00 14:00)|09:00 19:00(13:00 14:00)|09:00 19:00(13:00 14:00)|09:00 16:00</v>
      </c>
      <c r="Z1306" s="161" t="str">
        <f t="shared" si="726"/>
        <v>09:00 19:00(13:00 14:00)</v>
      </c>
      <c r="AA1306" s="158" t="str">
        <f t="shared" si="727"/>
        <v>09:00 19:00(13:00 14:00)</v>
      </c>
      <c r="AB1306" s="159">
        <f>HLOOKUP(SEARCH("3",$M1306)-1,$Q$3:$V1306,$P1306+1,FALSE)</f>
        <v>50</v>
      </c>
      <c r="AC1306" s="160" t="str">
        <f t="shared" si="728"/>
        <v>09:00 19:00(13:00 14:00)|09:00 19:00(13:00 14:00)|09:00 19:00(13:00 14:00)|09:00 16:00</v>
      </c>
      <c r="AD1306" s="161" t="str">
        <f t="shared" si="729"/>
        <v>09:00 19:00(13:00 14:00)</v>
      </c>
      <c r="AE1306" s="158" t="str">
        <f t="shared" si="730"/>
        <v>09:00 19:00(13:00 14:00)</v>
      </c>
      <c r="AF1306" s="159">
        <f>HLOOKUP(SEARCH("4",$M1306)-1,$Q$3:$V1306,$P1306+1,FALSE)</f>
        <v>75</v>
      </c>
      <c r="AG1306" s="161" t="str">
        <f t="shared" si="731"/>
        <v>09:00 19:00(13:00 14:00)|09:00 19:00(13:00 14:00)|09:00 16:00</v>
      </c>
      <c r="AH1306" s="161" t="str">
        <f t="shared" si="732"/>
        <v>09:00 19:00(13:00 14:00)</v>
      </c>
      <c r="AI1306" s="158" t="str">
        <f t="shared" si="733"/>
        <v>09:00 19:00(13:00 14:00)</v>
      </c>
      <c r="AJ1306" s="159">
        <f>HLOOKUP(SEARCH("5",$M1306)-1,$Q$3:$V1306,$P1306+1,FALSE)</f>
        <v>100</v>
      </c>
      <c r="AK1306" s="161" t="str">
        <f t="shared" si="734"/>
        <v>09:00 19:00(13:00 14:00)|09:00 16:00</v>
      </c>
      <c r="AL1306" s="161" t="str">
        <f t="shared" si="735"/>
        <v>09:00 19:00(13:00 14:00)</v>
      </c>
      <c r="AM1306" s="158" t="str">
        <f t="shared" si="736"/>
        <v>09:00 19:00(13:00 14:00)</v>
      </c>
      <c r="AN1306" s="159">
        <f>HLOOKUP(SEARCH("6",$M1306)-1,$Q$3:$V1306,$P1306+1,FALSE)</f>
        <v>125</v>
      </c>
      <c r="AO1306" s="161" t="str">
        <f t="shared" si="737"/>
        <v>09:00 16:00</v>
      </c>
      <c r="AP1306" s="161" t="e">
        <f t="shared" si="738"/>
        <v>#VALUE!</v>
      </c>
      <c r="AQ1306" s="162" t="str">
        <f t="shared" si="739"/>
        <v>09:00 16:00</v>
      </c>
      <c r="AR1306" s="163" t="e">
        <f>HLOOKUP(SEARCH("7",$M1306)-1,$Q$3:$V1306,$P1306+1,FALSE)</f>
        <v>#VALUE!</v>
      </c>
      <c r="AS1306" s="164" t="str">
        <f t="shared" si="740"/>
        <v>выходной</v>
      </c>
      <c r="AT1306" s="142"/>
      <c r="AU1306" s="11" t="str">
        <f>IF(ISERROR(VLOOKUP(B1306,'РЕОРГ 2008'!$A:$B,2,FALSE)),"",VLOOKUP(B1306,'РЕОРГ 2008'!$A:$B,2,FALSE))</f>
        <v>Доп.офис №69/0118</v>
      </c>
      <c r="AV1306" s="12" t="str">
        <f t="shared" si="741"/>
        <v>Доп.офис №69/0118</v>
      </c>
      <c r="AW1306" s="31" t="e">
        <f>LEFT(#REF!,2)</f>
        <v>#REF!</v>
      </c>
      <c r="AX1306" s="12" t="str">
        <f t="shared" si="719"/>
        <v>69/0118</v>
      </c>
      <c r="AZ1306" t="str">
        <f>IF(ISERROR(VLOOKUP(B1306,'РЕОРГ 01.08.2009'!$A:$B,2,FALSE)),"",VLOOKUP(B1306,'РЕОРГ 01.08.2009'!$A:$B,2,FALSE))</f>
        <v/>
      </c>
      <c r="BA1306" s="12" t="str">
        <f t="shared" si="714"/>
        <v>Доп.офис №8612/0118</v>
      </c>
      <c r="BB1306" t="e">
        <f>LEFT(#REF!,2)</f>
        <v>#REF!</v>
      </c>
      <c r="BC1306" s="12" t="str">
        <f t="shared" si="720"/>
        <v>8612/0118</v>
      </c>
      <c r="BE1306" t="str">
        <f>IF(ISERROR(VLOOKUP(B1306,'РЕОРГ 01.10.2009'!A:C,3,FALSE)),"",VLOOKUP(B1306,'РЕОРГ 01.10.2009'!A:C,3,FALSE))</f>
        <v/>
      </c>
      <c r="BF1306" s="12" t="str">
        <f t="shared" si="715"/>
        <v>Доп.офис №8612/0118</v>
      </c>
      <c r="BG1306" t="e">
        <f>LEFT(#REF!,2)</f>
        <v>#REF!</v>
      </c>
      <c r="BH1306" s="12" t="str">
        <f t="shared" si="721"/>
        <v>8612/0118</v>
      </c>
      <c r="BJ1306" t="str">
        <f>IF(ISERROR(VLOOKUP($B1306,'РЕОРГ 01.05.2010'!A:B,2,FALSE)),"",VLOOKUP($B1306,'РЕОРГ 01.05.2010'!A:B,2,FALSE))</f>
        <v/>
      </c>
      <c r="BK1306" s="12" t="str">
        <f t="shared" si="716"/>
        <v>Доп.офис №8612/0118</v>
      </c>
      <c r="BL1306" t="e">
        <f>LEFT(#REF!,2)</f>
        <v>#REF!</v>
      </c>
      <c r="BM1306" s="12" t="str">
        <f t="shared" si="722"/>
        <v>8612/0118</v>
      </c>
      <c r="BO1306" t="str">
        <f>IF(ISERROR(VLOOKUP($B1306,'РЕОРГ 01.08.2010'!A:B,2,FALSE)),"",VLOOKUP($B1306,'РЕОРГ 01.08.2010'!A:B,2,FALSE))</f>
        <v/>
      </c>
      <c r="BP1306" s="12" t="str">
        <f t="shared" si="717"/>
        <v>Доп.офис №8612/0118</v>
      </c>
      <c r="BQ1306" t="e">
        <f>LEFT(#REF!,2)</f>
        <v>#REF!</v>
      </c>
      <c r="BR1306" s="12" t="str">
        <f t="shared" si="723"/>
        <v>8612/0118</v>
      </c>
    </row>
    <row r="1307" spans="1:70" ht="12.75" customHeight="1">
      <c r="A1307" t="str">
        <f t="shared" si="718"/>
        <v>8612/0120</v>
      </c>
      <c r="B1307" s="133">
        <v>1427</v>
      </c>
      <c r="C1307" s="1" t="s">
        <v>1842</v>
      </c>
      <c r="D1307" s="32" t="s">
        <v>1926</v>
      </c>
      <c r="E1307" s="1" t="s">
        <v>5272</v>
      </c>
      <c r="F1307" s="1" t="s">
        <v>5684</v>
      </c>
      <c r="G1307" s="1" t="s">
        <v>5273</v>
      </c>
      <c r="H1307" s="1" t="s">
        <v>4589</v>
      </c>
      <c r="I1307" s="1" t="s">
        <v>4590</v>
      </c>
      <c r="J1307" s="1"/>
      <c r="K1307" s="1">
        <v>12</v>
      </c>
      <c r="L1307" s="32" t="s">
        <v>4048</v>
      </c>
      <c r="M1307" s="8" t="s">
        <v>11773</v>
      </c>
      <c r="N1307" s="2" t="s">
        <v>11821</v>
      </c>
      <c r="O1307" s="173"/>
      <c r="P1307" s="168">
        <f t="shared" si="748"/>
        <v>1304</v>
      </c>
      <c r="Q1307" s="138">
        <f t="shared" si="742"/>
        <v>12</v>
      </c>
      <c r="R1307" s="138">
        <f t="shared" si="743"/>
        <v>24</v>
      </c>
      <c r="S1307" s="138">
        <f t="shared" si="744"/>
        <v>36</v>
      </c>
      <c r="T1307" s="138">
        <f t="shared" si="745"/>
        <v>48</v>
      </c>
      <c r="U1307" s="138">
        <f t="shared" si="746"/>
        <v>60</v>
      </c>
      <c r="V1307" s="138" t="e">
        <f t="shared" si="747"/>
        <v>#VALUE!</v>
      </c>
      <c r="W1307" s="158" t="str">
        <f t="shared" si="724"/>
        <v>09:00 19:00</v>
      </c>
      <c r="X1307" s="159">
        <f>HLOOKUP(SEARCH("2",$M1307)-1,$Q$3:$V1307,$P1307+1,FALSE)</f>
        <v>12</v>
      </c>
      <c r="Y1307" s="160" t="str">
        <f t="shared" si="725"/>
        <v>09:00 19:00|09:00 19:00|09:00 19:00|09:00 19:00|09:00 16:00</v>
      </c>
      <c r="Z1307" s="161" t="str">
        <f t="shared" si="726"/>
        <v>09:00 19:00</v>
      </c>
      <c r="AA1307" s="158" t="str">
        <f t="shared" si="727"/>
        <v>09:00 19:00</v>
      </c>
      <c r="AB1307" s="159">
        <f>HLOOKUP(SEARCH("3",$M1307)-1,$Q$3:$V1307,$P1307+1,FALSE)</f>
        <v>24</v>
      </c>
      <c r="AC1307" s="160" t="str">
        <f t="shared" si="728"/>
        <v>09:00 19:00|09:00 19:00|09:00 19:00|09:00 16:00</v>
      </c>
      <c r="AD1307" s="161" t="str">
        <f t="shared" si="729"/>
        <v>09:00 19:00</v>
      </c>
      <c r="AE1307" s="158" t="str">
        <f t="shared" si="730"/>
        <v>09:00 19:00</v>
      </c>
      <c r="AF1307" s="159">
        <f>HLOOKUP(SEARCH("4",$M1307)-1,$Q$3:$V1307,$P1307+1,FALSE)</f>
        <v>36</v>
      </c>
      <c r="AG1307" s="161" t="str">
        <f t="shared" si="731"/>
        <v>09:00 19:00|09:00 19:00|09:00 16:00</v>
      </c>
      <c r="AH1307" s="161" t="str">
        <f t="shared" si="732"/>
        <v>09:00 19:00</v>
      </c>
      <c r="AI1307" s="158" t="str">
        <f t="shared" si="733"/>
        <v>09:00 19:00</v>
      </c>
      <c r="AJ1307" s="159">
        <f>HLOOKUP(SEARCH("5",$M1307)-1,$Q$3:$V1307,$P1307+1,FALSE)</f>
        <v>48</v>
      </c>
      <c r="AK1307" s="161" t="str">
        <f t="shared" si="734"/>
        <v>09:00 19:00|09:00 16:00</v>
      </c>
      <c r="AL1307" s="161" t="str">
        <f t="shared" si="735"/>
        <v>09:00 19:00</v>
      </c>
      <c r="AM1307" s="158" t="str">
        <f t="shared" si="736"/>
        <v>09:00 19:00</v>
      </c>
      <c r="AN1307" s="159">
        <f>HLOOKUP(SEARCH("6",$M1307)-1,$Q$3:$V1307,$P1307+1,FALSE)</f>
        <v>60</v>
      </c>
      <c r="AO1307" s="161" t="str">
        <f t="shared" si="737"/>
        <v>09:00 16:00</v>
      </c>
      <c r="AP1307" s="161" t="e">
        <f t="shared" si="738"/>
        <v>#VALUE!</v>
      </c>
      <c r="AQ1307" s="162" t="str">
        <f t="shared" si="739"/>
        <v>09:00 16:00</v>
      </c>
      <c r="AR1307" s="163" t="e">
        <f>HLOOKUP(SEARCH("7",$M1307)-1,$Q$3:$V1307,$P1307+1,FALSE)</f>
        <v>#VALUE!</v>
      </c>
      <c r="AS1307" s="164" t="str">
        <f t="shared" si="740"/>
        <v>выходной</v>
      </c>
      <c r="AT1307" s="142"/>
      <c r="AU1307" s="11" t="str">
        <f>IF(ISERROR(VLOOKUP(B1307,'РЕОРГ 2008'!$A:$B,2,FALSE)),"",VLOOKUP(B1307,'РЕОРГ 2008'!$A:$B,2,FALSE))</f>
        <v>Доп.офис №69/0120</v>
      </c>
      <c r="AV1307" s="12" t="str">
        <f t="shared" si="741"/>
        <v>Доп.офис №69/0120</v>
      </c>
      <c r="AW1307" s="31" t="e">
        <f>LEFT(#REF!,2)</f>
        <v>#REF!</v>
      </c>
      <c r="AX1307" s="12" t="str">
        <f t="shared" si="719"/>
        <v>69/0120</v>
      </c>
      <c r="AZ1307" t="str">
        <f>IF(ISERROR(VLOOKUP(B1307,'РЕОРГ 01.08.2009'!$A:$B,2,FALSE)),"",VLOOKUP(B1307,'РЕОРГ 01.08.2009'!$A:$B,2,FALSE))</f>
        <v/>
      </c>
      <c r="BA1307" s="12" t="str">
        <f t="shared" si="714"/>
        <v>Доп.офис №8612/0120</v>
      </c>
      <c r="BB1307" t="e">
        <f>LEFT(#REF!,2)</f>
        <v>#REF!</v>
      </c>
      <c r="BC1307" s="12" t="str">
        <f t="shared" si="720"/>
        <v>8612/0120</v>
      </c>
      <c r="BE1307" t="str">
        <f>IF(ISERROR(VLOOKUP(B1307,'РЕОРГ 01.10.2009'!A:C,3,FALSE)),"",VLOOKUP(B1307,'РЕОРГ 01.10.2009'!A:C,3,FALSE))</f>
        <v/>
      </c>
      <c r="BF1307" s="12" t="str">
        <f t="shared" si="715"/>
        <v>Доп.офис №8612/0120</v>
      </c>
      <c r="BG1307" t="e">
        <f>LEFT(#REF!,2)</f>
        <v>#REF!</v>
      </c>
      <c r="BH1307" s="12" t="str">
        <f t="shared" si="721"/>
        <v>8612/0120</v>
      </c>
      <c r="BJ1307" t="str">
        <f>IF(ISERROR(VLOOKUP($B1307,'РЕОРГ 01.05.2010'!A:B,2,FALSE)),"",VLOOKUP($B1307,'РЕОРГ 01.05.2010'!A:B,2,FALSE))</f>
        <v/>
      </c>
      <c r="BK1307" s="12" t="str">
        <f t="shared" si="716"/>
        <v>Доп.офис №8612/0120</v>
      </c>
      <c r="BL1307" t="e">
        <f>LEFT(#REF!,2)</f>
        <v>#REF!</v>
      </c>
      <c r="BM1307" s="12" t="str">
        <f t="shared" si="722"/>
        <v>8612/0120</v>
      </c>
      <c r="BO1307" t="str">
        <f>IF(ISERROR(VLOOKUP($B1307,'РЕОРГ 01.08.2010'!A:B,2,FALSE)),"",VLOOKUP($B1307,'РЕОРГ 01.08.2010'!A:B,2,FALSE))</f>
        <v/>
      </c>
      <c r="BP1307" s="12" t="str">
        <f t="shared" si="717"/>
        <v>Доп.офис №8612/0120</v>
      </c>
      <c r="BQ1307" t="e">
        <f>LEFT(#REF!,2)</f>
        <v>#REF!</v>
      </c>
      <c r="BR1307" s="12" t="str">
        <f t="shared" si="723"/>
        <v>8612/0120</v>
      </c>
    </row>
    <row r="1308" spans="1:70" ht="12.75" customHeight="1">
      <c r="A1308" t="str">
        <f t="shared" si="718"/>
        <v>8612/0125</v>
      </c>
      <c r="B1308" s="133">
        <v>1428</v>
      </c>
      <c r="C1308" s="1" t="s">
        <v>1843</v>
      </c>
      <c r="D1308" s="32" t="s">
        <v>1926</v>
      </c>
      <c r="E1308" s="1" t="s">
        <v>5276</v>
      </c>
      <c r="F1308" s="1" t="s">
        <v>5684</v>
      </c>
      <c r="G1308" s="1" t="s">
        <v>5277</v>
      </c>
      <c r="H1308" s="1" t="s">
        <v>5278</v>
      </c>
      <c r="I1308" s="1" t="s">
        <v>7641</v>
      </c>
      <c r="J1308" s="1"/>
      <c r="K1308" s="1">
        <v>9</v>
      </c>
      <c r="L1308" s="32" t="s">
        <v>4048</v>
      </c>
      <c r="M1308" s="8" t="s">
        <v>11773</v>
      </c>
      <c r="N1308" s="2" t="s">
        <v>12172</v>
      </c>
      <c r="O1308" s="173"/>
      <c r="P1308" s="168">
        <f t="shared" si="748"/>
        <v>1305</v>
      </c>
      <c r="Q1308" s="138">
        <f t="shared" si="742"/>
        <v>12</v>
      </c>
      <c r="R1308" s="138">
        <f t="shared" si="743"/>
        <v>24</v>
      </c>
      <c r="S1308" s="138">
        <f t="shared" si="744"/>
        <v>36</v>
      </c>
      <c r="T1308" s="138">
        <f t="shared" si="745"/>
        <v>48</v>
      </c>
      <c r="U1308" s="138">
        <f t="shared" si="746"/>
        <v>60</v>
      </c>
      <c r="V1308" s="138" t="e">
        <f t="shared" si="747"/>
        <v>#VALUE!</v>
      </c>
      <c r="W1308" s="158" t="str">
        <f t="shared" si="724"/>
        <v>08:30 18:30</v>
      </c>
      <c r="X1308" s="159">
        <f>HLOOKUP(SEARCH("2",$M1308)-1,$Q$3:$V1308,$P1308+1,FALSE)</f>
        <v>12</v>
      </c>
      <c r="Y1308" s="160" t="str">
        <f t="shared" si="725"/>
        <v>08:30 18:30|08:30 18:30|08:30 18:30|08:30 18:30|09:00 16:00</v>
      </c>
      <c r="Z1308" s="161" t="str">
        <f t="shared" si="726"/>
        <v>08:30 18:30</v>
      </c>
      <c r="AA1308" s="158" t="str">
        <f t="shared" si="727"/>
        <v>08:30 18:30</v>
      </c>
      <c r="AB1308" s="159">
        <f>HLOOKUP(SEARCH("3",$M1308)-1,$Q$3:$V1308,$P1308+1,FALSE)</f>
        <v>24</v>
      </c>
      <c r="AC1308" s="160" t="str">
        <f t="shared" si="728"/>
        <v>08:30 18:30|08:30 18:30|08:30 18:30|09:00 16:00</v>
      </c>
      <c r="AD1308" s="161" t="str">
        <f t="shared" si="729"/>
        <v>08:30 18:30</v>
      </c>
      <c r="AE1308" s="158" t="str">
        <f t="shared" si="730"/>
        <v>08:30 18:30</v>
      </c>
      <c r="AF1308" s="159">
        <f>HLOOKUP(SEARCH("4",$M1308)-1,$Q$3:$V1308,$P1308+1,FALSE)</f>
        <v>36</v>
      </c>
      <c r="AG1308" s="161" t="str">
        <f t="shared" si="731"/>
        <v>08:30 18:30|08:30 18:30|09:00 16:00</v>
      </c>
      <c r="AH1308" s="161" t="str">
        <f t="shared" si="732"/>
        <v>08:30 18:30</v>
      </c>
      <c r="AI1308" s="158" t="str">
        <f t="shared" si="733"/>
        <v>08:30 18:30</v>
      </c>
      <c r="AJ1308" s="159">
        <f>HLOOKUP(SEARCH("5",$M1308)-1,$Q$3:$V1308,$P1308+1,FALSE)</f>
        <v>48</v>
      </c>
      <c r="AK1308" s="161" t="str">
        <f t="shared" si="734"/>
        <v>08:30 18:30|09:00 16:00</v>
      </c>
      <c r="AL1308" s="161" t="str">
        <f t="shared" si="735"/>
        <v>08:30 18:30</v>
      </c>
      <c r="AM1308" s="158" t="str">
        <f t="shared" si="736"/>
        <v>08:30 18:30</v>
      </c>
      <c r="AN1308" s="159">
        <f>HLOOKUP(SEARCH("6",$M1308)-1,$Q$3:$V1308,$P1308+1,FALSE)</f>
        <v>60</v>
      </c>
      <c r="AO1308" s="161" t="str">
        <f t="shared" si="737"/>
        <v>09:00 16:00</v>
      </c>
      <c r="AP1308" s="161" t="e">
        <f t="shared" si="738"/>
        <v>#VALUE!</v>
      </c>
      <c r="AQ1308" s="162" t="str">
        <f t="shared" si="739"/>
        <v>09:00 16:00</v>
      </c>
      <c r="AR1308" s="163" t="e">
        <f>HLOOKUP(SEARCH("7",$M1308)-1,$Q$3:$V1308,$P1308+1,FALSE)</f>
        <v>#VALUE!</v>
      </c>
      <c r="AS1308" s="164" t="str">
        <f t="shared" si="740"/>
        <v>выходной</v>
      </c>
      <c r="AT1308" s="142"/>
      <c r="AU1308" s="11" t="str">
        <f>IF(ISERROR(VLOOKUP(B1308,'РЕОРГ 2008'!$A:$B,2,FALSE)),"",VLOOKUP(B1308,'РЕОРГ 2008'!$A:$B,2,FALSE))</f>
        <v>Доп.офис №69/0125</v>
      </c>
      <c r="AV1308" s="12" t="str">
        <f t="shared" si="741"/>
        <v>Доп.офис №69/0125</v>
      </c>
      <c r="AW1308" s="31" t="e">
        <f>LEFT(#REF!,2)</f>
        <v>#REF!</v>
      </c>
      <c r="AX1308" s="12" t="str">
        <f t="shared" si="719"/>
        <v>69/0125</v>
      </c>
      <c r="AZ1308" t="str">
        <f>IF(ISERROR(VLOOKUP(B1308,'РЕОРГ 01.08.2009'!$A:$B,2,FALSE)),"",VLOOKUP(B1308,'РЕОРГ 01.08.2009'!$A:$B,2,FALSE))</f>
        <v/>
      </c>
      <c r="BA1308" s="12" t="str">
        <f t="shared" si="714"/>
        <v>Доп.офис №8612/0125</v>
      </c>
      <c r="BB1308" t="e">
        <f>LEFT(#REF!,2)</f>
        <v>#REF!</v>
      </c>
      <c r="BC1308" s="12" t="str">
        <f t="shared" si="720"/>
        <v>8612/0125</v>
      </c>
      <c r="BE1308" t="str">
        <f>IF(ISERROR(VLOOKUP(B1308,'РЕОРГ 01.10.2009'!A:C,3,FALSE)),"",VLOOKUP(B1308,'РЕОРГ 01.10.2009'!A:C,3,FALSE))</f>
        <v/>
      </c>
      <c r="BF1308" s="12" t="str">
        <f t="shared" si="715"/>
        <v>Доп.офис №8612/0125</v>
      </c>
      <c r="BG1308" t="e">
        <f>LEFT(#REF!,2)</f>
        <v>#REF!</v>
      </c>
      <c r="BH1308" s="12" t="str">
        <f t="shared" si="721"/>
        <v>8612/0125</v>
      </c>
      <c r="BJ1308" t="str">
        <f>IF(ISERROR(VLOOKUP($B1308,'РЕОРГ 01.05.2010'!A:B,2,FALSE)),"",VLOOKUP($B1308,'РЕОРГ 01.05.2010'!A:B,2,FALSE))</f>
        <v/>
      </c>
      <c r="BK1308" s="12" t="str">
        <f t="shared" si="716"/>
        <v>Доп.офис №8612/0125</v>
      </c>
      <c r="BL1308" t="e">
        <f>LEFT(#REF!,2)</f>
        <v>#REF!</v>
      </c>
      <c r="BM1308" s="12" t="str">
        <f t="shared" si="722"/>
        <v>8612/0125</v>
      </c>
      <c r="BO1308" t="str">
        <f>IF(ISERROR(VLOOKUP($B1308,'РЕОРГ 01.08.2010'!A:B,2,FALSE)),"",VLOOKUP($B1308,'РЕОРГ 01.08.2010'!A:B,2,FALSE))</f>
        <v/>
      </c>
      <c r="BP1308" s="12" t="str">
        <f t="shared" si="717"/>
        <v>Доп.офис №8612/0125</v>
      </c>
      <c r="BQ1308" t="e">
        <f>LEFT(#REF!,2)</f>
        <v>#REF!</v>
      </c>
      <c r="BR1308" s="12" t="str">
        <f t="shared" si="723"/>
        <v>8612/0125</v>
      </c>
    </row>
    <row r="1309" spans="1:70" ht="12.75" customHeight="1">
      <c r="A1309" t="str">
        <f t="shared" si="718"/>
        <v>8612/0130</v>
      </c>
      <c r="B1309" s="133">
        <v>1429</v>
      </c>
      <c r="C1309" s="1" t="s">
        <v>1844</v>
      </c>
      <c r="D1309" s="32" t="s">
        <v>1926</v>
      </c>
      <c r="E1309" s="1" t="s">
        <v>5279</v>
      </c>
      <c r="F1309" s="1" t="s">
        <v>5684</v>
      </c>
      <c r="G1309" s="1" t="s">
        <v>5280</v>
      </c>
      <c r="H1309" s="1" t="s">
        <v>348</v>
      </c>
      <c r="I1309" s="1" t="s">
        <v>5282</v>
      </c>
      <c r="J1309" s="1"/>
      <c r="K1309" s="1">
        <v>9</v>
      </c>
      <c r="L1309" s="32" t="s">
        <v>4048</v>
      </c>
      <c r="M1309" s="8" t="s">
        <v>11773</v>
      </c>
      <c r="N1309" s="2" t="s">
        <v>11821</v>
      </c>
      <c r="O1309" s="173"/>
      <c r="P1309" s="168">
        <f t="shared" si="748"/>
        <v>1306</v>
      </c>
      <c r="Q1309" s="138">
        <f t="shared" si="742"/>
        <v>12</v>
      </c>
      <c r="R1309" s="138">
        <f t="shared" si="743"/>
        <v>24</v>
      </c>
      <c r="S1309" s="138">
        <f t="shared" si="744"/>
        <v>36</v>
      </c>
      <c r="T1309" s="138">
        <f t="shared" si="745"/>
        <v>48</v>
      </c>
      <c r="U1309" s="138">
        <f t="shared" si="746"/>
        <v>60</v>
      </c>
      <c r="V1309" s="138" t="e">
        <f t="shared" si="747"/>
        <v>#VALUE!</v>
      </c>
      <c r="W1309" s="158" t="str">
        <f t="shared" si="724"/>
        <v>09:00 19:00</v>
      </c>
      <c r="X1309" s="159">
        <f>HLOOKUP(SEARCH("2",$M1309)-1,$Q$3:$V1309,$P1309+1,FALSE)</f>
        <v>12</v>
      </c>
      <c r="Y1309" s="160" t="str">
        <f t="shared" si="725"/>
        <v>09:00 19:00|09:00 19:00|09:00 19:00|09:00 19:00|09:00 16:00</v>
      </c>
      <c r="Z1309" s="161" t="str">
        <f t="shared" si="726"/>
        <v>09:00 19:00</v>
      </c>
      <c r="AA1309" s="158" t="str">
        <f t="shared" si="727"/>
        <v>09:00 19:00</v>
      </c>
      <c r="AB1309" s="159">
        <f>HLOOKUP(SEARCH("3",$M1309)-1,$Q$3:$V1309,$P1309+1,FALSE)</f>
        <v>24</v>
      </c>
      <c r="AC1309" s="160" t="str">
        <f t="shared" si="728"/>
        <v>09:00 19:00|09:00 19:00|09:00 19:00|09:00 16:00</v>
      </c>
      <c r="AD1309" s="161" t="str">
        <f t="shared" si="729"/>
        <v>09:00 19:00</v>
      </c>
      <c r="AE1309" s="158" t="str">
        <f t="shared" si="730"/>
        <v>09:00 19:00</v>
      </c>
      <c r="AF1309" s="159">
        <f>HLOOKUP(SEARCH("4",$M1309)-1,$Q$3:$V1309,$P1309+1,FALSE)</f>
        <v>36</v>
      </c>
      <c r="AG1309" s="161" t="str">
        <f t="shared" si="731"/>
        <v>09:00 19:00|09:00 19:00|09:00 16:00</v>
      </c>
      <c r="AH1309" s="161" t="str">
        <f t="shared" si="732"/>
        <v>09:00 19:00</v>
      </c>
      <c r="AI1309" s="158" t="str">
        <f t="shared" si="733"/>
        <v>09:00 19:00</v>
      </c>
      <c r="AJ1309" s="159">
        <f>HLOOKUP(SEARCH("5",$M1309)-1,$Q$3:$V1309,$P1309+1,FALSE)</f>
        <v>48</v>
      </c>
      <c r="AK1309" s="161" t="str">
        <f t="shared" si="734"/>
        <v>09:00 19:00|09:00 16:00</v>
      </c>
      <c r="AL1309" s="161" t="str">
        <f t="shared" si="735"/>
        <v>09:00 19:00</v>
      </c>
      <c r="AM1309" s="158" t="str">
        <f t="shared" si="736"/>
        <v>09:00 19:00</v>
      </c>
      <c r="AN1309" s="159">
        <f>HLOOKUP(SEARCH("6",$M1309)-1,$Q$3:$V1309,$P1309+1,FALSE)</f>
        <v>60</v>
      </c>
      <c r="AO1309" s="161" t="str">
        <f t="shared" si="737"/>
        <v>09:00 16:00</v>
      </c>
      <c r="AP1309" s="161" t="e">
        <f t="shared" si="738"/>
        <v>#VALUE!</v>
      </c>
      <c r="AQ1309" s="162" t="str">
        <f t="shared" si="739"/>
        <v>09:00 16:00</v>
      </c>
      <c r="AR1309" s="163" t="e">
        <f>HLOOKUP(SEARCH("7",$M1309)-1,$Q$3:$V1309,$P1309+1,FALSE)</f>
        <v>#VALUE!</v>
      </c>
      <c r="AS1309" s="164" t="str">
        <f t="shared" si="740"/>
        <v>выходной</v>
      </c>
      <c r="AT1309" s="142"/>
      <c r="AU1309" s="11" t="str">
        <f>IF(ISERROR(VLOOKUP(B1309,'РЕОРГ 2008'!$A:$B,2,FALSE)),"",VLOOKUP(B1309,'РЕОРГ 2008'!$A:$B,2,FALSE))</f>
        <v>Доп.офис №69/0130</v>
      </c>
      <c r="AV1309" s="12" t="str">
        <f t="shared" si="741"/>
        <v>Доп.офис №69/0130</v>
      </c>
      <c r="AW1309" s="31" t="e">
        <f>LEFT(#REF!,2)</f>
        <v>#REF!</v>
      </c>
      <c r="AX1309" s="12" t="str">
        <f t="shared" si="719"/>
        <v>69/0130</v>
      </c>
      <c r="AZ1309" t="str">
        <f>IF(ISERROR(VLOOKUP(B1309,'РЕОРГ 01.08.2009'!$A:$B,2,FALSE)),"",VLOOKUP(B1309,'РЕОРГ 01.08.2009'!$A:$B,2,FALSE))</f>
        <v/>
      </c>
      <c r="BA1309" s="12" t="str">
        <f t="shared" si="714"/>
        <v>Доп.офис №8612/0130</v>
      </c>
      <c r="BB1309" t="e">
        <f>LEFT(#REF!,2)</f>
        <v>#REF!</v>
      </c>
      <c r="BC1309" s="12" t="str">
        <f t="shared" si="720"/>
        <v>8612/0130</v>
      </c>
      <c r="BE1309" t="str">
        <f>IF(ISERROR(VLOOKUP(B1309,'РЕОРГ 01.10.2009'!A:C,3,FALSE)),"",VLOOKUP(B1309,'РЕОРГ 01.10.2009'!A:C,3,FALSE))</f>
        <v/>
      </c>
      <c r="BF1309" s="12" t="str">
        <f t="shared" si="715"/>
        <v>Доп.офис №8612/0130</v>
      </c>
      <c r="BG1309" t="e">
        <f>LEFT(#REF!,2)</f>
        <v>#REF!</v>
      </c>
      <c r="BH1309" s="12" t="str">
        <f t="shared" si="721"/>
        <v>8612/0130</v>
      </c>
      <c r="BJ1309" t="str">
        <f>IF(ISERROR(VLOOKUP($B1309,'РЕОРГ 01.05.2010'!A:B,2,FALSE)),"",VLOOKUP($B1309,'РЕОРГ 01.05.2010'!A:B,2,FALSE))</f>
        <v/>
      </c>
      <c r="BK1309" s="12" t="str">
        <f t="shared" si="716"/>
        <v>Доп.офис №8612/0130</v>
      </c>
      <c r="BL1309" t="e">
        <f>LEFT(#REF!,2)</f>
        <v>#REF!</v>
      </c>
      <c r="BM1309" s="12" t="str">
        <f t="shared" si="722"/>
        <v>8612/0130</v>
      </c>
      <c r="BO1309" t="str">
        <f>IF(ISERROR(VLOOKUP($B1309,'РЕОРГ 01.08.2010'!A:B,2,FALSE)),"",VLOOKUP($B1309,'РЕОРГ 01.08.2010'!A:B,2,FALSE))</f>
        <v/>
      </c>
      <c r="BP1309" s="12" t="str">
        <f t="shared" si="717"/>
        <v>Доп.офис №8612/0130</v>
      </c>
      <c r="BQ1309" t="e">
        <f>LEFT(#REF!,2)</f>
        <v>#REF!</v>
      </c>
      <c r="BR1309" s="12" t="str">
        <f t="shared" si="723"/>
        <v>8612/0130</v>
      </c>
    </row>
    <row r="1310" spans="1:70" ht="12.75" customHeight="1">
      <c r="A1310" t="str">
        <f t="shared" si="718"/>
        <v>8612/0134</v>
      </c>
      <c r="B1310" s="133">
        <v>1430</v>
      </c>
      <c r="C1310" s="1" t="s">
        <v>1845</v>
      </c>
      <c r="D1310" s="32" t="s">
        <v>1926</v>
      </c>
      <c r="E1310" s="1" t="s">
        <v>5283</v>
      </c>
      <c r="F1310" s="1" t="s">
        <v>5684</v>
      </c>
      <c r="G1310" s="1" t="s">
        <v>5284</v>
      </c>
      <c r="H1310" s="1" t="s">
        <v>5285</v>
      </c>
      <c r="I1310" s="1" t="s">
        <v>12854</v>
      </c>
      <c r="J1310" s="1"/>
      <c r="K1310" s="1">
        <v>10</v>
      </c>
      <c r="L1310" s="32" t="s">
        <v>4048</v>
      </c>
      <c r="M1310" s="8" t="s">
        <v>11773</v>
      </c>
      <c r="N1310" s="2" t="s">
        <v>11821</v>
      </c>
      <c r="O1310" s="173"/>
      <c r="P1310" s="168">
        <f t="shared" si="748"/>
        <v>1307</v>
      </c>
      <c r="Q1310" s="138">
        <f t="shared" si="742"/>
        <v>12</v>
      </c>
      <c r="R1310" s="138">
        <f t="shared" si="743"/>
        <v>24</v>
      </c>
      <c r="S1310" s="138">
        <f t="shared" si="744"/>
        <v>36</v>
      </c>
      <c r="T1310" s="138">
        <f t="shared" si="745"/>
        <v>48</v>
      </c>
      <c r="U1310" s="138">
        <f t="shared" si="746"/>
        <v>60</v>
      </c>
      <c r="V1310" s="138" t="e">
        <f t="shared" si="747"/>
        <v>#VALUE!</v>
      </c>
      <c r="W1310" s="158" t="str">
        <f t="shared" si="724"/>
        <v>09:00 19:00</v>
      </c>
      <c r="X1310" s="159">
        <f>HLOOKUP(SEARCH("2",$M1310)-1,$Q$3:$V1310,$P1310+1,FALSE)</f>
        <v>12</v>
      </c>
      <c r="Y1310" s="160" t="str">
        <f t="shared" si="725"/>
        <v>09:00 19:00|09:00 19:00|09:00 19:00|09:00 19:00|09:00 16:00</v>
      </c>
      <c r="Z1310" s="161" t="str">
        <f t="shared" si="726"/>
        <v>09:00 19:00</v>
      </c>
      <c r="AA1310" s="158" t="str">
        <f t="shared" si="727"/>
        <v>09:00 19:00</v>
      </c>
      <c r="AB1310" s="159">
        <f>HLOOKUP(SEARCH("3",$M1310)-1,$Q$3:$V1310,$P1310+1,FALSE)</f>
        <v>24</v>
      </c>
      <c r="AC1310" s="160" t="str">
        <f t="shared" si="728"/>
        <v>09:00 19:00|09:00 19:00|09:00 19:00|09:00 16:00</v>
      </c>
      <c r="AD1310" s="161" t="str">
        <f t="shared" si="729"/>
        <v>09:00 19:00</v>
      </c>
      <c r="AE1310" s="158" t="str">
        <f t="shared" si="730"/>
        <v>09:00 19:00</v>
      </c>
      <c r="AF1310" s="159">
        <f>HLOOKUP(SEARCH("4",$M1310)-1,$Q$3:$V1310,$P1310+1,FALSE)</f>
        <v>36</v>
      </c>
      <c r="AG1310" s="161" t="str">
        <f t="shared" si="731"/>
        <v>09:00 19:00|09:00 19:00|09:00 16:00</v>
      </c>
      <c r="AH1310" s="161" t="str">
        <f t="shared" si="732"/>
        <v>09:00 19:00</v>
      </c>
      <c r="AI1310" s="158" t="str">
        <f t="shared" si="733"/>
        <v>09:00 19:00</v>
      </c>
      <c r="AJ1310" s="159">
        <f>HLOOKUP(SEARCH("5",$M1310)-1,$Q$3:$V1310,$P1310+1,FALSE)</f>
        <v>48</v>
      </c>
      <c r="AK1310" s="161" t="str">
        <f t="shared" si="734"/>
        <v>09:00 19:00|09:00 16:00</v>
      </c>
      <c r="AL1310" s="161" t="str">
        <f t="shared" si="735"/>
        <v>09:00 19:00</v>
      </c>
      <c r="AM1310" s="158" t="str">
        <f t="shared" si="736"/>
        <v>09:00 19:00</v>
      </c>
      <c r="AN1310" s="159">
        <f>HLOOKUP(SEARCH("6",$M1310)-1,$Q$3:$V1310,$P1310+1,FALSE)</f>
        <v>60</v>
      </c>
      <c r="AO1310" s="161" t="str">
        <f t="shared" si="737"/>
        <v>09:00 16:00</v>
      </c>
      <c r="AP1310" s="161" t="e">
        <f t="shared" si="738"/>
        <v>#VALUE!</v>
      </c>
      <c r="AQ1310" s="162" t="str">
        <f t="shared" si="739"/>
        <v>09:00 16:00</v>
      </c>
      <c r="AR1310" s="163" t="e">
        <f>HLOOKUP(SEARCH("7",$M1310)-1,$Q$3:$V1310,$P1310+1,FALSE)</f>
        <v>#VALUE!</v>
      </c>
      <c r="AS1310" s="164" t="str">
        <f t="shared" si="740"/>
        <v>выходной</v>
      </c>
      <c r="AT1310" s="142"/>
      <c r="AU1310" s="11" t="str">
        <f>IF(ISERROR(VLOOKUP(B1310,'РЕОРГ 2008'!$A:$B,2,FALSE)),"",VLOOKUP(B1310,'РЕОРГ 2008'!$A:$B,2,FALSE))</f>
        <v>Доп.офис №69/0134</v>
      </c>
      <c r="AV1310" s="12" t="str">
        <f t="shared" si="741"/>
        <v>Доп.офис №69/0134</v>
      </c>
      <c r="AW1310" s="31" t="e">
        <f>LEFT(#REF!,2)</f>
        <v>#REF!</v>
      </c>
      <c r="AX1310" s="12" t="str">
        <f t="shared" si="719"/>
        <v>69/0134</v>
      </c>
      <c r="AZ1310" t="str">
        <f>IF(ISERROR(VLOOKUP(B1310,'РЕОРГ 01.08.2009'!$A:$B,2,FALSE)),"",VLOOKUP(B1310,'РЕОРГ 01.08.2009'!$A:$B,2,FALSE))</f>
        <v/>
      </c>
      <c r="BA1310" s="12" t="str">
        <f t="shared" si="714"/>
        <v>Доп.офис №8612/0134</v>
      </c>
      <c r="BB1310" t="e">
        <f>LEFT(#REF!,2)</f>
        <v>#REF!</v>
      </c>
      <c r="BC1310" s="12" t="str">
        <f t="shared" si="720"/>
        <v>8612/0134</v>
      </c>
      <c r="BE1310" t="str">
        <f>IF(ISERROR(VLOOKUP(B1310,'РЕОРГ 01.10.2009'!A:C,3,FALSE)),"",VLOOKUP(B1310,'РЕОРГ 01.10.2009'!A:C,3,FALSE))</f>
        <v/>
      </c>
      <c r="BF1310" s="12" t="str">
        <f t="shared" si="715"/>
        <v>Доп.офис №8612/0134</v>
      </c>
      <c r="BG1310" t="e">
        <f>LEFT(#REF!,2)</f>
        <v>#REF!</v>
      </c>
      <c r="BH1310" s="12" t="str">
        <f t="shared" si="721"/>
        <v>8612/0134</v>
      </c>
      <c r="BJ1310" t="str">
        <f>IF(ISERROR(VLOOKUP($B1310,'РЕОРГ 01.05.2010'!A:B,2,FALSE)),"",VLOOKUP($B1310,'РЕОРГ 01.05.2010'!A:B,2,FALSE))</f>
        <v/>
      </c>
      <c r="BK1310" s="12" t="str">
        <f t="shared" si="716"/>
        <v>Доп.офис №8612/0134</v>
      </c>
      <c r="BL1310" t="e">
        <f>LEFT(#REF!,2)</f>
        <v>#REF!</v>
      </c>
      <c r="BM1310" s="12" t="str">
        <f t="shared" si="722"/>
        <v>8612/0134</v>
      </c>
      <c r="BO1310" t="str">
        <f>IF(ISERROR(VLOOKUP($B1310,'РЕОРГ 01.08.2010'!A:B,2,FALSE)),"",VLOOKUP($B1310,'РЕОРГ 01.08.2010'!A:B,2,FALSE))</f>
        <v/>
      </c>
      <c r="BP1310" s="12" t="str">
        <f t="shared" si="717"/>
        <v>Доп.офис №8612/0134</v>
      </c>
      <c r="BQ1310" t="e">
        <f>LEFT(#REF!,2)</f>
        <v>#REF!</v>
      </c>
      <c r="BR1310" s="12" t="str">
        <f t="shared" si="723"/>
        <v>8612/0134</v>
      </c>
    </row>
    <row r="1311" spans="1:70" ht="12.75" customHeight="1">
      <c r="A1311" t="str">
        <f t="shared" si="718"/>
        <v>8612/0139</v>
      </c>
      <c r="B1311" s="133">
        <v>1431</v>
      </c>
      <c r="C1311" s="1" t="s">
        <v>11335</v>
      </c>
      <c r="D1311" s="32" t="s">
        <v>1926</v>
      </c>
      <c r="E1311" s="1" t="s">
        <v>5287</v>
      </c>
      <c r="F1311" s="1" t="s">
        <v>5684</v>
      </c>
      <c r="G1311" s="1" t="s">
        <v>5288</v>
      </c>
      <c r="H1311" s="1" t="s">
        <v>349</v>
      </c>
      <c r="I1311" s="1" t="s">
        <v>11336</v>
      </c>
      <c r="J1311" s="1"/>
      <c r="K1311" s="1">
        <v>9</v>
      </c>
      <c r="L1311" s="32" t="s">
        <v>4048</v>
      </c>
      <c r="M1311" s="8" t="s">
        <v>11773</v>
      </c>
      <c r="N1311" s="2" t="s">
        <v>12530</v>
      </c>
      <c r="O1311" s="173"/>
      <c r="P1311" s="168">
        <f t="shared" si="748"/>
        <v>1308</v>
      </c>
      <c r="Q1311" s="138">
        <f t="shared" si="742"/>
        <v>25</v>
      </c>
      <c r="R1311" s="138">
        <f t="shared" si="743"/>
        <v>50</v>
      </c>
      <c r="S1311" s="138">
        <f t="shared" si="744"/>
        <v>75</v>
      </c>
      <c r="T1311" s="138">
        <f t="shared" si="745"/>
        <v>100</v>
      </c>
      <c r="U1311" s="138">
        <f t="shared" si="746"/>
        <v>125</v>
      </c>
      <c r="V1311" s="138" t="e">
        <f t="shared" si="747"/>
        <v>#VALUE!</v>
      </c>
      <c r="W1311" s="158" t="str">
        <f t="shared" si="724"/>
        <v>08:00 18:30(13:00 14:00)</v>
      </c>
      <c r="X1311" s="159">
        <f>HLOOKUP(SEARCH("2",$M1311)-1,$Q$3:$V1311,$P1311+1,FALSE)</f>
        <v>25</v>
      </c>
      <c r="Y1311" s="160" t="str">
        <f t="shared" si="725"/>
        <v>08:00 18:30(13:00 14:00)|08:00 18:30(13:00 14:00)|08:00 18:30(13:00 14:00)|08:00 18:30(13:00 14:00)|09:00 16:00(13:00 14:00)</v>
      </c>
      <c r="Z1311" s="161" t="str">
        <f t="shared" si="726"/>
        <v>08:00 18:30(13:00 14:00)</v>
      </c>
      <c r="AA1311" s="158" t="str">
        <f t="shared" si="727"/>
        <v>08:00 18:30(13:00 14:00)</v>
      </c>
      <c r="AB1311" s="159">
        <f>HLOOKUP(SEARCH("3",$M1311)-1,$Q$3:$V1311,$P1311+1,FALSE)</f>
        <v>50</v>
      </c>
      <c r="AC1311" s="160" t="str">
        <f t="shared" si="728"/>
        <v>08:00 18:30(13:00 14:00)|08:00 18:30(13:00 14:00)|08:00 18:30(13:00 14:00)|09:00 16:00(13:00 14:00)</v>
      </c>
      <c r="AD1311" s="161" t="str">
        <f t="shared" si="729"/>
        <v>08:00 18:30(13:00 14:00)</v>
      </c>
      <c r="AE1311" s="158" t="str">
        <f t="shared" si="730"/>
        <v>08:00 18:30(13:00 14:00)</v>
      </c>
      <c r="AF1311" s="159">
        <f>HLOOKUP(SEARCH("4",$M1311)-1,$Q$3:$V1311,$P1311+1,FALSE)</f>
        <v>75</v>
      </c>
      <c r="AG1311" s="161" t="str">
        <f t="shared" si="731"/>
        <v>08:00 18:30(13:00 14:00)|08:00 18:30(13:00 14:00)|09:00 16:00(13:00 14:00)</v>
      </c>
      <c r="AH1311" s="161" t="str">
        <f t="shared" si="732"/>
        <v>08:00 18:30(13:00 14:00)</v>
      </c>
      <c r="AI1311" s="158" t="str">
        <f t="shared" si="733"/>
        <v>08:00 18:30(13:00 14:00)</v>
      </c>
      <c r="AJ1311" s="159">
        <f>HLOOKUP(SEARCH("5",$M1311)-1,$Q$3:$V1311,$P1311+1,FALSE)</f>
        <v>100</v>
      </c>
      <c r="AK1311" s="161" t="str">
        <f t="shared" si="734"/>
        <v>08:00 18:30(13:00 14:00)|09:00 16:00(13:00 14:00)</v>
      </c>
      <c r="AL1311" s="161" t="str">
        <f t="shared" si="735"/>
        <v>08:00 18:30(13:00 14:00)</v>
      </c>
      <c r="AM1311" s="158" t="str">
        <f t="shared" si="736"/>
        <v>08:00 18:30(13:00 14:00)</v>
      </c>
      <c r="AN1311" s="159">
        <f>HLOOKUP(SEARCH("6",$M1311)-1,$Q$3:$V1311,$P1311+1,FALSE)</f>
        <v>125</v>
      </c>
      <c r="AO1311" s="161" t="str">
        <f t="shared" si="737"/>
        <v>09:00 16:00(13:00 14:00)</v>
      </c>
      <c r="AP1311" s="161" t="e">
        <f t="shared" si="738"/>
        <v>#VALUE!</v>
      </c>
      <c r="AQ1311" s="162" t="str">
        <f t="shared" si="739"/>
        <v>09:00 16:00(13:00 14:00)</v>
      </c>
      <c r="AR1311" s="163" t="e">
        <f>HLOOKUP(SEARCH("7",$M1311)-1,$Q$3:$V1311,$P1311+1,FALSE)</f>
        <v>#VALUE!</v>
      </c>
      <c r="AS1311" s="164" t="str">
        <f t="shared" si="740"/>
        <v>выходной</v>
      </c>
      <c r="AT1311" s="142"/>
      <c r="AU1311" s="11" t="str">
        <f>IF(ISERROR(VLOOKUP(B1311,'РЕОРГ 2008'!$A:$B,2,FALSE)),"",VLOOKUP(B1311,'РЕОРГ 2008'!$A:$B,2,FALSE))</f>
        <v>Опер.касса №69/0139</v>
      </c>
      <c r="AV1311" s="12" t="str">
        <f t="shared" si="741"/>
        <v>Опер.касса №69/0139</v>
      </c>
      <c r="AW1311" s="31" t="e">
        <f>LEFT(#REF!,2)</f>
        <v>#REF!</v>
      </c>
      <c r="AX1311" s="12" t="str">
        <f t="shared" si="719"/>
        <v>69/0139</v>
      </c>
      <c r="AZ1311" t="str">
        <f>IF(ISERROR(VLOOKUP(B1311,'РЕОРГ 01.08.2009'!$A:$B,2,FALSE)),"",VLOOKUP(B1311,'РЕОРГ 01.08.2009'!$A:$B,2,FALSE))</f>
        <v/>
      </c>
      <c r="BA1311" s="12" t="str">
        <f t="shared" si="714"/>
        <v>Доп.офис №8612/0139</v>
      </c>
      <c r="BB1311" t="e">
        <f>LEFT(#REF!,2)</f>
        <v>#REF!</v>
      </c>
      <c r="BC1311" s="12" t="str">
        <f t="shared" si="720"/>
        <v>8612/0139</v>
      </c>
      <c r="BE1311" t="str">
        <f>IF(ISERROR(VLOOKUP(B1311,'РЕОРГ 01.10.2009'!A:C,3,FALSE)),"",VLOOKUP(B1311,'РЕОРГ 01.10.2009'!A:C,3,FALSE))</f>
        <v/>
      </c>
      <c r="BF1311" s="12" t="str">
        <f t="shared" si="715"/>
        <v>Доп.офис №8612/0139</v>
      </c>
      <c r="BG1311" t="e">
        <f>LEFT(#REF!,2)</f>
        <v>#REF!</v>
      </c>
      <c r="BH1311" s="12" t="str">
        <f t="shared" si="721"/>
        <v>8612/0139</v>
      </c>
      <c r="BJ1311" t="str">
        <f>IF(ISERROR(VLOOKUP($B1311,'РЕОРГ 01.05.2010'!A:B,2,FALSE)),"",VLOOKUP($B1311,'РЕОРГ 01.05.2010'!A:B,2,FALSE))</f>
        <v/>
      </c>
      <c r="BK1311" s="12" t="str">
        <f t="shared" si="716"/>
        <v>Доп.офис №8612/0139</v>
      </c>
      <c r="BL1311" t="e">
        <f>LEFT(#REF!,2)</f>
        <v>#REF!</v>
      </c>
      <c r="BM1311" s="12" t="str">
        <f t="shared" si="722"/>
        <v>8612/0139</v>
      </c>
      <c r="BO1311" t="str">
        <f>IF(ISERROR(VLOOKUP($B1311,'РЕОРГ 01.08.2010'!A:B,2,FALSE)),"",VLOOKUP($B1311,'РЕОРГ 01.08.2010'!A:B,2,FALSE))</f>
        <v/>
      </c>
      <c r="BP1311" s="12" t="str">
        <f t="shared" si="717"/>
        <v>Доп.офис №8612/0139</v>
      </c>
      <c r="BQ1311" t="e">
        <f>LEFT(#REF!,2)</f>
        <v>#REF!</v>
      </c>
      <c r="BR1311" s="12" t="str">
        <f t="shared" si="723"/>
        <v>8612/0139</v>
      </c>
    </row>
    <row r="1312" spans="1:70" ht="12.75" customHeight="1">
      <c r="A1312" t="str">
        <f t="shared" si="718"/>
        <v>8612/014</v>
      </c>
      <c r="B1312" s="133">
        <v>1432</v>
      </c>
      <c r="C1312" s="1" t="s">
        <v>1847</v>
      </c>
      <c r="D1312" s="32" t="s">
        <v>1926</v>
      </c>
      <c r="E1312" s="1" t="s">
        <v>5291</v>
      </c>
      <c r="F1312" s="1" t="s">
        <v>5684</v>
      </c>
      <c r="G1312" s="1" t="s">
        <v>5292</v>
      </c>
      <c r="H1312" s="1" t="s">
        <v>5293</v>
      </c>
      <c r="I1312" s="1" t="s">
        <v>1791</v>
      </c>
      <c r="J1312" s="1"/>
      <c r="K1312" s="1">
        <v>7</v>
      </c>
      <c r="L1312" s="32" t="s">
        <v>4048</v>
      </c>
      <c r="M1312" s="8" t="s">
        <v>11773</v>
      </c>
      <c r="N1312" s="2" t="s">
        <v>12227</v>
      </c>
      <c r="O1312" s="173"/>
      <c r="P1312" s="168">
        <f t="shared" si="748"/>
        <v>1309</v>
      </c>
      <c r="Q1312" s="138">
        <f t="shared" si="742"/>
        <v>25</v>
      </c>
      <c r="R1312" s="138">
        <f t="shared" si="743"/>
        <v>50</v>
      </c>
      <c r="S1312" s="138">
        <f t="shared" si="744"/>
        <v>75</v>
      </c>
      <c r="T1312" s="138">
        <f t="shared" si="745"/>
        <v>100</v>
      </c>
      <c r="U1312" s="138">
        <f t="shared" si="746"/>
        <v>125</v>
      </c>
      <c r="V1312" s="138" t="e">
        <f t="shared" si="747"/>
        <v>#VALUE!</v>
      </c>
      <c r="W1312" s="158" t="str">
        <f t="shared" si="724"/>
        <v>09:00 19:00(14:00 15:00)</v>
      </c>
      <c r="X1312" s="159">
        <f>HLOOKUP(SEARCH("2",$M1312)-1,$Q$3:$V1312,$P1312+1,FALSE)</f>
        <v>25</v>
      </c>
      <c r="Y1312" s="160" t="str">
        <f t="shared" si="725"/>
        <v>09:00 19:00(14:00 15:00)|09:00 19:00(14:00 15:00)|09:00 19:00(14:00 15:00)|09:00 19:00(14:00 15:00)|09:00 14:00</v>
      </c>
      <c r="Z1312" s="161" t="str">
        <f t="shared" si="726"/>
        <v>09:00 19:00(14:00 15:00)</v>
      </c>
      <c r="AA1312" s="158" t="str">
        <f t="shared" si="727"/>
        <v>09:00 19:00(14:00 15:00)</v>
      </c>
      <c r="AB1312" s="159">
        <f>HLOOKUP(SEARCH("3",$M1312)-1,$Q$3:$V1312,$P1312+1,FALSE)</f>
        <v>50</v>
      </c>
      <c r="AC1312" s="160" t="str">
        <f t="shared" si="728"/>
        <v>09:00 19:00(14:00 15:00)|09:00 19:00(14:00 15:00)|09:00 19:00(14:00 15:00)|09:00 14:00</v>
      </c>
      <c r="AD1312" s="161" t="str">
        <f t="shared" si="729"/>
        <v>09:00 19:00(14:00 15:00)</v>
      </c>
      <c r="AE1312" s="158" t="str">
        <f t="shared" si="730"/>
        <v>09:00 19:00(14:00 15:00)</v>
      </c>
      <c r="AF1312" s="159">
        <f>HLOOKUP(SEARCH("4",$M1312)-1,$Q$3:$V1312,$P1312+1,FALSE)</f>
        <v>75</v>
      </c>
      <c r="AG1312" s="161" t="str">
        <f t="shared" si="731"/>
        <v>09:00 19:00(14:00 15:00)|09:00 19:00(14:00 15:00)|09:00 14:00</v>
      </c>
      <c r="AH1312" s="161" t="str">
        <f t="shared" si="732"/>
        <v>09:00 19:00(14:00 15:00)</v>
      </c>
      <c r="AI1312" s="158" t="str">
        <f t="shared" si="733"/>
        <v>09:00 19:00(14:00 15:00)</v>
      </c>
      <c r="AJ1312" s="159">
        <f>HLOOKUP(SEARCH("5",$M1312)-1,$Q$3:$V1312,$P1312+1,FALSE)</f>
        <v>100</v>
      </c>
      <c r="AK1312" s="161" t="str">
        <f t="shared" si="734"/>
        <v>09:00 19:00(14:00 15:00)|09:00 14:00</v>
      </c>
      <c r="AL1312" s="161" t="str">
        <f t="shared" si="735"/>
        <v>09:00 19:00(14:00 15:00)</v>
      </c>
      <c r="AM1312" s="158" t="str">
        <f t="shared" si="736"/>
        <v>09:00 19:00(14:00 15:00)</v>
      </c>
      <c r="AN1312" s="159">
        <f>HLOOKUP(SEARCH("6",$M1312)-1,$Q$3:$V1312,$P1312+1,FALSE)</f>
        <v>125</v>
      </c>
      <c r="AO1312" s="161" t="str">
        <f t="shared" si="737"/>
        <v>09:00 14:00</v>
      </c>
      <c r="AP1312" s="161" t="e">
        <f t="shared" si="738"/>
        <v>#VALUE!</v>
      </c>
      <c r="AQ1312" s="162" t="str">
        <f t="shared" si="739"/>
        <v>09:00 14:00</v>
      </c>
      <c r="AR1312" s="163" t="e">
        <f>HLOOKUP(SEARCH("7",$M1312)-1,$Q$3:$V1312,$P1312+1,FALSE)</f>
        <v>#VALUE!</v>
      </c>
      <c r="AS1312" s="164" t="str">
        <f t="shared" si="740"/>
        <v>выходной</v>
      </c>
      <c r="AT1312" s="142"/>
      <c r="AU1312" s="11" t="str">
        <f>IF(ISERROR(VLOOKUP(B1312,'РЕОРГ 2008'!$A:$B,2,FALSE)),"",VLOOKUP(B1312,'РЕОРГ 2008'!$A:$B,2,FALSE))</f>
        <v>Доп.офис №69/014</v>
      </c>
      <c r="AV1312" s="12" t="str">
        <f t="shared" si="741"/>
        <v>Доп.офис №69/014</v>
      </c>
      <c r="AW1312" s="31" t="e">
        <f>LEFT(#REF!,2)</f>
        <v>#REF!</v>
      </c>
      <c r="AX1312" s="12" t="str">
        <f t="shared" si="719"/>
        <v>69/014</v>
      </c>
      <c r="AZ1312" t="str">
        <f>IF(ISERROR(VLOOKUP(B1312,'РЕОРГ 01.08.2009'!$A:$B,2,FALSE)),"",VLOOKUP(B1312,'РЕОРГ 01.08.2009'!$A:$B,2,FALSE))</f>
        <v/>
      </c>
      <c r="BA1312" s="12" t="str">
        <f t="shared" si="714"/>
        <v>Доп.офис №8612/014</v>
      </c>
      <c r="BB1312" t="e">
        <f>LEFT(#REF!,2)</f>
        <v>#REF!</v>
      </c>
      <c r="BC1312" s="12" t="str">
        <f t="shared" si="720"/>
        <v>8612/014</v>
      </c>
      <c r="BE1312" t="str">
        <f>IF(ISERROR(VLOOKUP(B1312,'РЕОРГ 01.10.2009'!A:C,3,FALSE)),"",VLOOKUP(B1312,'РЕОРГ 01.10.2009'!A:C,3,FALSE))</f>
        <v/>
      </c>
      <c r="BF1312" s="12" t="str">
        <f t="shared" si="715"/>
        <v>Доп.офис №8612/014</v>
      </c>
      <c r="BG1312" t="e">
        <f>LEFT(#REF!,2)</f>
        <v>#REF!</v>
      </c>
      <c r="BH1312" s="12" t="str">
        <f t="shared" si="721"/>
        <v>8612/014</v>
      </c>
      <c r="BJ1312" t="str">
        <f>IF(ISERROR(VLOOKUP($B1312,'РЕОРГ 01.05.2010'!A:B,2,FALSE)),"",VLOOKUP($B1312,'РЕОРГ 01.05.2010'!A:B,2,FALSE))</f>
        <v/>
      </c>
      <c r="BK1312" s="12" t="str">
        <f t="shared" si="716"/>
        <v>Доп.офис №8612/014</v>
      </c>
      <c r="BL1312" t="e">
        <f>LEFT(#REF!,2)</f>
        <v>#REF!</v>
      </c>
      <c r="BM1312" s="12" t="str">
        <f t="shared" si="722"/>
        <v>8612/014</v>
      </c>
      <c r="BO1312" t="str">
        <f>IF(ISERROR(VLOOKUP($B1312,'РЕОРГ 01.08.2010'!A:B,2,FALSE)),"",VLOOKUP($B1312,'РЕОРГ 01.08.2010'!A:B,2,FALSE))</f>
        <v/>
      </c>
      <c r="BP1312" s="12" t="str">
        <f t="shared" si="717"/>
        <v>Доп.офис №8612/014</v>
      </c>
      <c r="BQ1312" t="e">
        <f>LEFT(#REF!,2)</f>
        <v>#REF!</v>
      </c>
      <c r="BR1312" s="12" t="str">
        <f t="shared" si="723"/>
        <v>8612/014</v>
      </c>
    </row>
    <row r="1313" spans="1:70" ht="12.75" customHeight="1">
      <c r="A1313" t="str">
        <f t="shared" si="718"/>
        <v>8612/0140</v>
      </c>
      <c r="B1313" s="133">
        <v>1433</v>
      </c>
      <c r="C1313" s="1" t="s">
        <v>1848</v>
      </c>
      <c r="D1313" s="32" t="s">
        <v>1926</v>
      </c>
      <c r="E1313" s="1" t="s">
        <v>5295</v>
      </c>
      <c r="F1313" s="1" t="s">
        <v>5684</v>
      </c>
      <c r="G1313" s="1" t="s">
        <v>5296</v>
      </c>
      <c r="H1313" s="1" t="s">
        <v>5297</v>
      </c>
      <c r="I1313" s="1" t="s">
        <v>7070</v>
      </c>
      <c r="J1313" s="1"/>
      <c r="K1313" s="1">
        <v>7</v>
      </c>
      <c r="L1313" s="32" t="s">
        <v>4048</v>
      </c>
      <c r="M1313" s="8" t="s">
        <v>11773</v>
      </c>
      <c r="N1313" s="2" t="s">
        <v>12531</v>
      </c>
      <c r="O1313" s="173"/>
      <c r="P1313" s="168">
        <f t="shared" si="748"/>
        <v>1310</v>
      </c>
      <c r="Q1313" s="138">
        <f t="shared" si="742"/>
        <v>25</v>
      </c>
      <c r="R1313" s="138">
        <f t="shared" si="743"/>
        <v>50</v>
      </c>
      <c r="S1313" s="138">
        <f t="shared" si="744"/>
        <v>75</v>
      </c>
      <c r="T1313" s="138">
        <f t="shared" si="745"/>
        <v>100</v>
      </c>
      <c r="U1313" s="138">
        <f t="shared" si="746"/>
        <v>125</v>
      </c>
      <c r="V1313" s="138" t="e">
        <f t="shared" si="747"/>
        <v>#VALUE!</v>
      </c>
      <c r="W1313" s="158" t="str">
        <f t="shared" si="724"/>
        <v>09:00 19:00(14:00 15:00)</v>
      </c>
      <c r="X1313" s="159">
        <f>HLOOKUP(SEARCH("2",$M1313)-1,$Q$3:$V1313,$P1313+1,FALSE)</f>
        <v>25</v>
      </c>
      <c r="Y1313" s="160" t="str">
        <f t="shared" si="725"/>
        <v>09:00 19:00(14:00 15:00)|09:00 19:00(14:00 15:00)|09:00 19:00(14:00 15:00)|09:00 19:00(14:00 15:00)|09:00 16:00(13:00 14:00)</v>
      </c>
      <c r="Z1313" s="161" t="str">
        <f t="shared" si="726"/>
        <v>09:00 19:00(14:00 15:00)</v>
      </c>
      <c r="AA1313" s="158" t="str">
        <f t="shared" si="727"/>
        <v>09:00 19:00(14:00 15:00)</v>
      </c>
      <c r="AB1313" s="159">
        <f>HLOOKUP(SEARCH("3",$M1313)-1,$Q$3:$V1313,$P1313+1,FALSE)</f>
        <v>50</v>
      </c>
      <c r="AC1313" s="160" t="str">
        <f t="shared" si="728"/>
        <v>09:00 19:00(14:00 15:00)|09:00 19:00(14:00 15:00)|09:00 19:00(14:00 15:00)|09:00 16:00(13:00 14:00)</v>
      </c>
      <c r="AD1313" s="161" t="str">
        <f t="shared" si="729"/>
        <v>09:00 19:00(14:00 15:00)</v>
      </c>
      <c r="AE1313" s="158" t="str">
        <f t="shared" si="730"/>
        <v>09:00 19:00(14:00 15:00)</v>
      </c>
      <c r="AF1313" s="159">
        <f>HLOOKUP(SEARCH("4",$M1313)-1,$Q$3:$V1313,$P1313+1,FALSE)</f>
        <v>75</v>
      </c>
      <c r="AG1313" s="161" t="str">
        <f t="shared" si="731"/>
        <v>09:00 19:00(14:00 15:00)|09:00 19:00(14:00 15:00)|09:00 16:00(13:00 14:00)</v>
      </c>
      <c r="AH1313" s="161" t="str">
        <f t="shared" si="732"/>
        <v>09:00 19:00(14:00 15:00)</v>
      </c>
      <c r="AI1313" s="158" t="str">
        <f t="shared" si="733"/>
        <v>09:00 19:00(14:00 15:00)</v>
      </c>
      <c r="AJ1313" s="159">
        <f>HLOOKUP(SEARCH("5",$M1313)-1,$Q$3:$V1313,$P1313+1,FALSE)</f>
        <v>100</v>
      </c>
      <c r="AK1313" s="161" t="str">
        <f t="shared" si="734"/>
        <v>09:00 19:00(14:00 15:00)|09:00 16:00(13:00 14:00)</v>
      </c>
      <c r="AL1313" s="161" t="str">
        <f t="shared" si="735"/>
        <v>09:00 19:00(14:00 15:00)</v>
      </c>
      <c r="AM1313" s="158" t="str">
        <f t="shared" si="736"/>
        <v>09:00 19:00(14:00 15:00)</v>
      </c>
      <c r="AN1313" s="159">
        <f>HLOOKUP(SEARCH("6",$M1313)-1,$Q$3:$V1313,$P1313+1,FALSE)</f>
        <v>125</v>
      </c>
      <c r="AO1313" s="161" t="str">
        <f t="shared" si="737"/>
        <v>09:00 16:00(13:00 14:00)</v>
      </c>
      <c r="AP1313" s="161" t="e">
        <f t="shared" si="738"/>
        <v>#VALUE!</v>
      </c>
      <c r="AQ1313" s="162" t="str">
        <f t="shared" si="739"/>
        <v>09:00 16:00(13:00 14:00)</v>
      </c>
      <c r="AR1313" s="163" t="e">
        <f>HLOOKUP(SEARCH("7",$M1313)-1,$Q$3:$V1313,$P1313+1,FALSE)</f>
        <v>#VALUE!</v>
      </c>
      <c r="AS1313" s="164" t="str">
        <f t="shared" si="740"/>
        <v>выходной</v>
      </c>
      <c r="AT1313" s="142"/>
      <c r="AU1313" s="11" t="str">
        <f>IF(ISERROR(VLOOKUP(B1313,'РЕОРГ 2008'!$A:$B,2,FALSE)),"",VLOOKUP(B1313,'РЕОРГ 2008'!$A:$B,2,FALSE))</f>
        <v>Доп.офис №69/0140</v>
      </c>
      <c r="AV1313" s="12" t="str">
        <f t="shared" si="741"/>
        <v>Доп.офис №69/0140</v>
      </c>
      <c r="AW1313" s="31" t="e">
        <f>LEFT(#REF!,2)</f>
        <v>#REF!</v>
      </c>
      <c r="AX1313" s="12" t="str">
        <f t="shared" si="719"/>
        <v>69/0140</v>
      </c>
      <c r="AZ1313" t="str">
        <f>IF(ISERROR(VLOOKUP(B1313,'РЕОРГ 01.08.2009'!$A:$B,2,FALSE)),"",VLOOKUP(B1313,'РЕОРГ 01.08.2009'!$A:$B,2,FALSE))</f>
        <v/>
      </c>
      <c r="BA1313" s="12" t="str">
        <f t="shared" si="714"/>
        <v>Доп.офис №8612/0140</v>
      </c>
      <c r="BB1313" t="e">
        <f>LEFT(#REF!,2)</f>
        <v>#REF!</v>
      </c>
      <c r="BC1313" s="12" t="str">
        <f t="shared" si="720"/>
        <v>8612/0140</v>
      </c>
      <c r="BE1313" t="str">
        <f>IF(ISERROR(VLOOKUP(B1313,'РЕОРГ 01.10.2009'!A:C,3,FALSE)),"",VLOOKUP(B1313,'РЕОРГ 01.10.2009'!A:C,3,FALSE))</f>
        <v/>
      </c>
      <c r="BF1313" s="12" t="str">
        <f t="shared" si="715"/>
        <v>Доп.офис №8612/0140</v>
      </c>
      <c r="BG1313" t="e">
        <f>LEFT(#REF!,2)</f>
        <v>#REF!</v>
      </c>
      <c r="BH1313" s="12" t="str">
        <f t="shared" si="721"/>
        <v>8612/0140</v>
      </c>
      <c r="BJ1313" t="str">
        <f>IF(ISERROR(VLOOKUP($B1313,'РЕОРГ 01.05.2010'!A:B,2,FALSE)),"",VLOOKUP($B1313,'РЕОРГ 01.05.2010'!A:B,2,FALSE))</f>
        <v/>
      </c>
      <c r="BK1313" s="12" t="str">
        <f t="shared" si="716"/>
        <v>Доп.офис №8612/0140</v>
      </c>
      <c r="BL1313" t="e">
        <f>LEFT(#REF!,2)</f>
        <v>#REF!</v>
      </c>
      <c r="BM1313" s="12" t="str">
        <f t="shared" si="722"/>
        <v>8612/0140</v>
      </c>
      <c r="BO1313" t="str">
        <f>IF(ISERROR(VLOOKUP($B1313,'РЕОРГ 01.08.2010'!A:B,2,FALSE)),"",VLOOKUP($B1313,'РЕОРГ 01.08.2010'!A:B,2,FALSE))</f>
        <v/>
      </c>
      <c r="BP1313" s="12" t="str">
        <f t="shared" si="717"/>
        <v>Доп.офис №8612/0140</v>
      </c>
      <c r="BQ1313" t="e">
        <f>LEFT(#REF!,2)</f>
        <v>#REF!</v>
      </c>
      <c r="BR1313" s="12" t="str">
        <f t="shared" si="723"/>
        <v>8612/0140</v>
      </c>
    </row>
    <row r="1314" spans="1:70" ht="12.75" customHeight="1">
      <c r="A1314" t="str">
        <f t="shared" si="718"/>
        <v>8612/0141</v>
      </c>
      <c r="B1314" s="133">
        <v>1434</v>
      </c>
      <c r="C1314" s="1" t="s">
        <v>1849</v>
      </c>
      <c r="D1314" s="32" t="s">
        <v>1931</v>
      </c>
      <c r="E1314" s="1" t="s">
        <v>7071</v>
      </c>
      <c r="F1314" s="1" t="s">
        <v>5684</v>
      </c>
      <c r="G1314" s="1" t="s">
        <v>7072</v>
      </c>
      <c r="H1314" s="1" t="s">
        <v>5557</v>
      </c>
      <c r="I1314" s="1" t="s">
        <v>5558</v>
      </c>
      <c r="J1314" s="1"/>
      <c r="K1314" s="1">
        <v>1.5</v>
      </c>
      <c r="L1314" s="32" t="s">
        <v>4048</v>
      </c>
      <c r="M1314" s="8" t="s">
        <v>11903</v>
      </c>
      <c r="N1314" s="2" t="s">
        <v>12532</v>
      </c>
      <c r="O1314" s="173"/>
      <c r="P1314" s="168">
        <f t="shared" si="748"/>
        <v>1311</v>
      </c>
      <c r="Q1314" s="138">
        <f t="shared" si="742"/>
        <v>25</v>
      </c>
      <c r="R1314" s="138">
        <f t="shared" si="743"/>
        <v>50</v>
      </c>
      <c r="S1314" s="138">
        <f t="shared" si="744"/>
        <v>75</v>
      </c>
      <c r="T1314" s="138" t="e">
        <f t="shared" si="745"/>
        <v>#VALUE!</v>
      </c>
      <c r="U1314" s="138" t="e">
        <f t="shared" si="746"/>
        <v>#VALUE!</v>
      </c>
      <c r="V1314" s="138" t="e">
        <f t="shared" si="747"/>
        <v>#VALUE!</v>
      </c>
      <c r="W1314" s="158" t="str">
        <f t="shared" si="724"/>
        <v>выходной</v>
      </c>
      <c r="X1314" s="159" t="e">
        <f>HLOOKUP(SEARCH("2",$M1314)-1,$Q$3:$V1314,$P1314+1,FALSE)</f>
        <v>#N/A</v>
      </c>
      <c r="Y1314" s="160" t="str">
        <f t="shared" si="725"/>
        <v>08:30 17:30(13:00 14:00)</v>
      </c>
      <c r="Z1314" s="161" t="e">
        <f t="shared" si="726"/>
        <v>#VALUE!</v>
      </c>
      <c r="AA1314" s="158" t="str">
        <f t="shared" si="727"/>
        <v>08:30 17:30(13:00 14:00)</v>
      </c>
      <c r="AB1314" s="159">
        <f>HLOOKUP(SEARCH("3",$M1314)-1,$Q$3:$V1314,$P1314+1,FALSE)</f>
        <v>25</v>
      </c>
      <c r="AC1314" s="160" t="str">
        <f t="shared" si="728"/>
        <v>08:30 17:30(13:00 14:00)|08:30 17:30(13:00 14:00)|09:00 16:00(13:00 14:00)</v>
      </c>
      <c r="AD1314" s="161" t="str">
        <f t="shared" si="729"/>
        <v>08:30 17:30(13:00 14:00)</v>
      </c>
      <c r="AE1314" s="158" t="str">
        <f t="shared" si="730"/>
        <v>08:30 17:30(13:00 14:00)</v>
      </c>
      <c r="AF1314" s="159" t="e">
        <f>HLOOKUP(SEARCH("4",$M1314)-1,$Q$3:$V1314,$P1314+1,FALSE)</f>
        <v>#VALUE!</v>
      </c>
      <c r="AG1314" s="161" t="e">
        <f t="shared" si="731"/>
        <v>#VALUE!</v>
      </c>
      <c r="AH1314" s="161" t="e">
        <f t="shared" si="732"/>
        <v>#VALUE!</v>
      </c>
      <c r="AI1314" s="158" t="str">
        <f t="shared" si="733"/>
        <v>выходной</v>
      </c>
      <c r="AJ1314" s="159">
        <f>HLOOKUP(SEARCH("5",$M1314)-1,$Q$3:$V1314,$P1314+1,FALSE)</f>
        <v>50</v>
      </c>
      <c r="AK1314" s="161" t="str">
        <f t="shared" si="734"/>
        <v>08:30 17:30(13:00 14:00)|09:00 16:00(13:00 14:00)</v>
      </c>
      <c r="AL1314" s="161" t="str">
        <f t="shared" si="735"/>
        <v>08:30 17:30(13:00 14:00)</v>
      </c>
      <c r="AM1314" s="158" t="str">
        <f t="shared" si="736"/>
        <v>08:30 17:30(13:00 14:00)</v>
      </c>
      <c r="AN1314" s="159">
        <f>HLOOKUP(SEARCH("6",$M1314)-1,$Q$3:$V1314,$P1314+1,FALSE)</f>
        <v>75</v>
      </c>
      <c r="AO1314" s="161" t="str">
        <f t="shared" si="737"/>
        <v>09:00 16:00(13:00 14:00)</v>
      </c>
      <c r="AP1314" s="161" t="e">
        <f t="shared" si="738"/>
        <v>#VALUE!</v>
      </c>
      <c r="AQ1314" s="162" t="str">
        <f t="shared" si="739"/>
        <v>09:00 16:00(13:00 14:00)</v>
      </c>
      <c r="AR1314" s="163" t="e">
        <f>HLOOKUP(SEARCH("7",$M1314)-1,$Q$3:$V1314,$P1314+1,FALSE)</f>
        <v>#VALUE!</v>
      </c>
      <c r="AS1314" s="164" t="str">
        <f t="shared" si="740"/>
        <v>выходной</v>
      </c>
      <c r="AT1314" s="142"/>
      <c r="AU1314" s="11" t="str">
        <f>IF(ISERROR(VLOOKUP(B1314,'РЕОРГ 2008'!$A:$B,2,FALSE)),"",VLOOKUP(B1314,'РЕОРГ 2008'!$A:$B,2,FALSE))</f>
        <v>Опер.касса №69/0141</v>
      </c>
      <c r="AV1314" s="12" t="str">
        <f t="shared" si="741"/>
        <v>Опер.касса №69/0141</v>
      </c>
      <c r="AW1314" s="31" t="e">
        <f>LEFT(#REF!,2)</f>
        <v>#REF!</v>
      </c>
      <c r="AX1314" s="12" t="str">
        <f t="shared" si="719"/>
        <v>69/0141</v>
      </c>
      <c r="AZ1314" t="str">
        <f>IF(ISERROR(VLOOKUP(B1314,'РЕОРГ 01.08.2009'!$A:$B,2,FALSE)),"",VLOOKUP(B1314,'РЕОРГ 01.08.2009'!$A:$B,2,FALSE))</f>
        <v/>
      </c>
      <c r="BA1314" s="12" t="str">
        <f t="shared" si="714"/>
        <v>Опер.касса №8612/0141</v>
      </c>
      <c r="BB1314" t="e">
        <f>LEFT(#REF!,2)</f>
        <v>#REF!</v>
      </c>
      <c r="BC1314" s="12" t="str">
        <f t="shared" si="720"/>
        <v>8612/0141</v>
      </c>
      <c r="BE1314" t="str">
        <f>IF(ISERROR(VLOOKUP(B1314,'РЕОРГ 01.10.2009'!A:C,3,FALSE)),"",VLOOKUP(B1314,'РЕОРГ 01.10.2009'!A:C,3,FALSE))</f>
        <v/>
      </c>
      <c r="BF1314" s="12" t="str">
        <f t="shared" si="715"/>
        <v>Опер.касса №8612/0141</v>
      </c>
      <c r="BG1314" t="e">
        <f>LEFT(#REF!,2)</f>
        <v>#REF!</v>
      </c>
      <c r="BH1314" s="12" t="str">
        <f t="shared" si="721"/>
        <v>8612/0141</v>
      </c>
      <c r="BJ1314" t="str">
        <f>IF(ISERROR(VLOOKUP($B1314,'РЕОРГ 01.05.2010'!A:B,2,FALSE)),"",VLOOKUP($B1314,'РЕОРГ 01.05.2010'!A:B,2,FALSE))</f>
        <v/>
      </c>
      <c r="BK1314" s="12" t="str">
        <f t="shared" si="716"/>
        <v>Опер.касса №8612/0141</v>
      </c>
      <c r="BL1314" t="e">
        <f>LEFT(#REF!,2)</f>
        <v>#REF!</v>
      </c>
      <c r="BM1314" s="12" t="str">
        <f t="shared" si="722"/>
        <v>8612/0141</v>
      </c>
      <c r="BO1314" t="str">
        <f>IF(ISERROR(VLOOKUP($B1314,'РЕОРГ 01.08.2010'!A:B,2,FALSE)),"",VLOOKUP($B1314,'РЕОРГ 01.08.2010'!A:B,2,FALSE))</f>
        <v/>
      </c>
      <c r="BP1314" s="12" t="str">
        <f t="shared" si="717"/>
        <v>Опер.касса №8612/0141</v>
      </c>
      <c r="BQ1314" t="e">
        <f>LEFT(#REF!,2)</f>
        <v>#REF!</v>
      </c>
      <c r="BR1314" s="12" t="str">
        <f t="shared" si="723"/>
        <v>8612/0141</v>
      </c>
    </row>
    <row r="1315" spans="1:70" ht="12.75" customHeight="1">
      <c r="A1315" t="str">
        <f t="shared" si="718"/>
        <v>8612/0144</v>
      </c>
      <c r="B1315" s="133">
        <v>1435</v>
      </c>
      <c r="C1315" s="1" t="s">
        <v>1850</v>
      </c>
      <c r="D1315" s="32" t="s">
        <v>1926</v>
      </c>
      <c r="E1315" s="1" t="s">
        <v>5272</v>
      </c>
      <c r="F1315" s="1" t="s">
        <v>5684</v>
      </c>
      <c r="G1315" s="1" t="s">
        <v>5559</v>
      </c>
      <c r="H1315" s="1" t="s">
        <v>5560</v>
      </c>
      <c r="I1315" s="1" t="s">
        <v>1791</v>
      </c>
      <c r="J1315" s="1"/>
      <c r="K1315" s="1">
        <v>7</v>
      </c>
      <c r="L1315" s="32" t="s">
        <v>4048</v>
      </c>
      <c r="M1315" s="8" t="s">
        <v>11773</v>
      </c>
      <c r="N1315" s="2" t="s">
        <v>12227</v>
      </c>
      <c r="O1315" s="173"/>
      <c r="P1315" s="168">
        <f t="shared" si="748"/>
        <v>1312</v>
      </c>
      <c r="Q1315" s="138">
        <f t="shared" si="742"/>
        <v>25</v>
      </c>
      <c r="R1315" s="138">
        <f t="shared" si="743"/>
        <v>50</v>
      </c>
      <c r="S1315" s="138">
        <f t="shared" si="744"/>
        <v>75</v>
      </c>
      <c r="T1315" s="138">
        <f t="shared" si="745"/>
        <v>100</v>
      </c>
      <c r="U1315" s="138">
        <f t="shared" si="746"/>
        <v>125</v>
      </c>
      <c r="V1315" s="138" t="e">
        <f t="shared" si="747"/>
        <v>#VALUE!</v>
      </c>
      <c r="W1315" s="158" t="str">
        <f t="shared" si="724"/>
        <v>09:00 19:00(14:00 15:00)</v>
      </c>
      <c r="X1315" s="159">
        <f>HLOOKUP(SEARCH("2",$M1315)-1,$Q$3:$V1315,$P1315+1,FALSE)</f>
        <v>25</v>
      </c>
      <c r="Y1315" s="160" t="str">
        <f t="shared" si="725"/>
        <v>09:00 19:00(14:00 15:00)|09:00 19:00(14:00 15:00)|09:00 19:00(14:00 15:00)|09:00 19:00(14:00 15:00)|09:00 14:00</v>
      </c>
      <c r="Z1315" s="161" t="str">
        <f t="shared" si="726"/>
        <v>09:00 19:00(14:00 15:00)</v>
      </c>
      <c r="AA1315" s="158" t="str">
        <f t="shared" si="727"/>
        <v>09:00 19:00(14:00 15:00)</v>
      </c>
      <c r="AB1315" s="159">
        <f>HLOOKUP(SEARCH("3",$M1315)-1,$Q$3:$V1315,$P1315+1,FALSE)</f>
        <v>50</v>
      </c>
      <c r="AC1315" s="160" t="str">
        <f t="shared" si="728"/>
        <v>09:00 19:00(14:00 15:00)|09:00 19:00(14:00 15:00)|09:00 19:00(14:00 15:00)|09:00 14:00</v>
      </c>
      <c r="AD1315" s="161" t="str">
        <f t="shared" si="729"/>
        <v>09:00 19:00(14:00 15:00)</v>
      </c>
      <c r="AE1315" s="158" t="str">
        <f t="shared" si="730"/>
        <v>09:00 19:00(14:00 15:00)</v>
      </c>
      <c r="AF1315" s="159">
        <f>HLOOKUP(SEARCH("4",$M1315)-1,$Q$3:$V1315,$P1315+1,FALSE)</f>
        <v>75</v>
      </c>
      <c r="AG1315" s="161" t="str">
        <f t="shared" si="731"/>
        <v>09:00 19:00(14:00 15:00)|09:00 19:00(14:00 15:00)|09:00 14:00</v>
      </c>
      <c r="AH1315" s="161" t="str">
        <f t="shared" si="732"/>
        <v>09:00 19:00(14:00 15:00)</v>
      </c>
      <c r="AI1315" s="158" t="str">
        <f t="shared" si="733"/>
        <v>09:00 19:00(14:00 15:00)</v>
      </c>
      <c r="AJ1315" s="159">
        <f>HLOOKUP(SEARCH("5",$M1315)-1,$Q$3:$V1315,$P1315+1,FALSE)</f>
        <v>100</v>
      </c>
      <c r="AK1315" s="161" t="str">
        <f t="shared" si="734"/>
        <v>09:00 19:00(14:00 15:00)|09:00 14:00</v>
      </c>
      <c r="AL1315" s="161" t="str">
        <f t="shared" si="735"/>
        <v>09:00 19:00(14:00 15:00)</v>
      </c>
      <c r="AM1315" s="158" t="str">
        <f t="shared" si="736"/>
        <v>09:00 19:00(14:00 15:00)</v>
      </c>
      <c r="AN1315" s="159">
        <f>HLOOKUP(SEARCH("6",$M1315)-1,$Q$3:$V1315,$P1315+1,FALSE)</f>
        <v>125</v>
      </c>
      <c r="AO1315" s="161" t="str">
        <f t="shared" si="737"/>
        <v>09:00 14:00</v>
      </c>
      <c r="AP1315" s="161" t="e">
        <f t="shared" si="738"/>
        <v>#VALUE!</v>
      </c>
      <c r="AQ1315" s="162" t="str">
        <f t="shared" si="739"/>
        <v>09:00 14:00</v>
      </c>
      <c r="AR1315" s="163" t="e">
        <f>HLOOKUP(SEARCH("7",$M1315)-1,$Q$3:$V1315,$P1315+1,FALSE)</f>
        <v>#VALUE!</v>
      </c>
      <c r="AS1315" s="164" t="str">
        <f t="shared" si="740"/>
        <v>выходной</v>
      </c>
      <c r="AT1315" s="142"/>
      <c r="AU1315" s="11" t="str">
        <f>IF(ISERROR(VLOOKUP(B1315,'РЕОРГ 2008'!$A:$B,2,FALSE)),"",VLOOKUP(B1315,'РЕОРГ 2008'!$A:$B,2,FALSE))</f>
        <v>Доп.офис №69/0144</v>
      </c>
      <c r="AV1315" s="12" t="str">
        <f t="shared" si="741"/>
        <v>Доп.офис №69/0144</v>
      </c>
      <c r="AW1315" s="31" t="e">
        <f>LEFT(#REF!,2)</f>
        <v>#REF!</v>
      </c>
      <c r="AX1315" s="12" t="str">
        <f t="shared" si="719"/>
        <v>69/0144</v>
      </c>
      <c r="AZ1315" t="str">
        <f>IF(ISERROR(VLOOKUP(B1315,'РЕОРГ 01.08.2009'!$A:$B,2,FALSE)),"",VLOOKUP(B1315,'РЕОРГ 01.08.2009'!$A:$B,2,FALSE))</f>
        <v/>
      </c>
      <c r="BA1315" s="12" t="str">
        <f t="shared" si="714"/>
        <v>Доп.офис №8612/0144</v>
      </c>
      <c r="BB1315" t="e">
        <f>LEFT(#REF!,2)</f>
        <v>#REF!</v>
      </c>
      <c r="BC1315" s="12" t="str">
        <f t="shared" si="720"/>
        <v>8612/0144</v>
      </c>
      <c r="BE1315" t="str">
        <f>IF(ISERROR(VLOOKUP(B1315,'РЕОРГ 01.10.2009'!A:C,3,FALSE)),"",VLOOKUP(B1315,'РЕОРГ 01.10.2009'!A:C,3,FALSE))</f>
        <v/>
      </c>
      <c r="BF1315" s="12" t="str">
        <f t="shared" si="715"/>
        <v>Доп.офис №8612/0144</v>
      </c>
      <c r="BG1315" t="e">
        <f>LEFT(#REF!,2)</f>
        <v>#REF!</v>
      </c>
      <c r="BH1315" s="12" t="str">
        <f t="shared" si="721"/>
        <v>8612/0144</v>
      </c>
      <c r="BJ1315" t="str">
        <f>IF(ISERROR(VLOOKUP($B1315,'РЕОРГ 01.05.2010'!A:B,2,FALSE)),"",VLOOKUP($B1315,'РЕОРГ 01.05.2010'!A:B,2,FALSE))</f>
        <v/>
      </c>
      <c r="BK1315" s="12" t="str">
        <f t="shared" si="716"/>
        <v>Доп.офис №8612/0144</v>
      </c>
      <c r="BL1315" t="e">
        <f>LEFT(#REF!,2)</f>
        <v>#REF!</v>
      </c>
      <c r="BM1315" s="12" t="str">
        <f t="shared" si="722"/>
        <v>8612/0144</v>
      </c>
      <c r="BO1315" t="str">
        <f>IF(ISERROR(VLOOKUP($B1315,'РЕОРГ 01.08.2010'!A:B,2,FALSE)),"",VLOOKUP($B1315,'РЕОРГ 01.08.2010'!A:B,2,FALSE))</f>
        <v/>
      </c>
      <c r="BP1315" s="12" t="str">
        <f t="shared" si="717"/>
        <v>Доп.офис №8612/0144</v>
      </c>
      <c r="BQ1315" t="e">
        <f>LEFT(#REF!,2)</f>
        <v>#REF!</v>
      </c>
      <c r="BR1315" s="12" t="str">
        <f t="shared" si="723"/>
        <v>8612/0144</v>
      </c>
    </row>
    <row r="1316" spans="1:70" ht="12.75" customHeight="1">
      <c r="A1316" t="str">
        <f t="shared" si="718"/>
        <v>8612/0147</v>
      </c>
      <c r="B1316" s="133">
        <v>1436</v>
      </c>
      <c r="C1316" s="1" t="s">
        <v>11526</v>
      </c>
      <c r="D1316" s="32" t="s">
        <v>1926</v>
      </c>
      <c r="E1316" s="1" t="s">
        <v>5279</v>
      </c>
      <c r="F1316" s="1" t="s">
        <v>5684</v>
      </c>
      <c r="G1316" s="1" t="s">
        <v>5562</v>
      </c>
      <c r="H1316" s="1" t="s">
        <v>5563</v>
      </c>
      <c r="I1316" s="1" t="s">
        <v>11245</v>
      </c>
      <c r="J1316" s="1"/>
      <c r="K1316" s="1">
        <v>7</v>
      </c>
      <c r="L1316" s="32" t="s">
        <v>4048</v>
      </c>
      <c r="M1316" s="8" t="s">
        <v>12259</v>
      </c>
      <c r="N1316" s="2" t="s">
        <v>12533</v>
      </c>
      <c r="O1316" s="173"/>
      <c r="P1316" s="168">
        <f t="shared" si="748"/>
        <v>1313</v>
      </c>
      <c r="Q1316" s="138">
        <f t="shared" si="742"/>
        <v>25</v>
      </c>
      <c r="R1316" s="138">
        <f t="shared" si="743"/>
        <v>50</v>
      </c>
      <c r="S1316" s="138">
        <f t="shared" si="744"/>
        <v>75</v>
      </c>
      <c r="T1316" s="138">
        <f t="shared" si="745"/>
        <v>100</v>
      </c>
      <c r="U1316" s="138">
        <f t="shared" si="746"/>
        <v>125</v>
      </c>
      <c r="V1316" s="138" t="e">
        <f t="shared" si="747"/>
        <v>#VALUE!</v>
      </c>
      <c r="W1316" s="158" t="str">
        <f t="shared" si="724"/>
        <v>09:00 19:00(13:00 14:00)</v>
      </c>
      <c r="X1316" s="159">
        <f>HLOOKUP(SEARCH("2",$M1316)-1,$Q$3:$V1316,$P1316+1,FALSE)</f>
        <v>25</v>
      </c>
      <c r="Y1316" s="160" t="str">
        <f t="shared" si="725"/>
        <v>09:00 19:00(13:00 14:00)|09:00 19:00(13:00 14:00)|09:00 19:00(13:00 14:00)|09:00 19:00(13:00 14:00)|09:00 16:00(12:00 13:00)</v>
      </c>
      <c r="Z1316" s="161" t="str">
        <f t="shared" si="726"/>
        <v>09:00 19:00(13:00 14:00)</v>
      </c>
      <c r="AA1316" s="158" t="str">
        <f t="shared" si="727"/>
        <v>09:00 19:00(13:00 14:00)</v>
      </c>
      <c r="AB1316" s="159">
        <f>HLOOKUP(SEARCH("3",$M1316)-1,$Q$3:$V1316,$P1316+1,FALSE)</f>
        <v>50</v>
      </c>
      <c r="AC1316" s="160" t="str">
        <f t="shared" si="728"/>
        <v>09:00 19:00(13:00 14:00)|09:00 19:00(13:00 14:00)|09:00 19:00(13:00 14:00)|09:00 16:00(12:00 13:00)</v>
      </c>
      <c r="AD1316" s="161" t="str">
        <f t="shared" si="729"/>
        <v>09:00 19:00(13:00 14:00)</v>
      </c>
      <c r="AE1316" s="158" t="str">
        <f t="shared" si="730"/>
        <v>09:00 19:00(13:00 14:00)</v>
      </c>
      <c r="AF1316" s="159">
        <f>HLOOKUP(SEARCH("4",$M1316)-1,$Q$3:$V1316,$P1316+1,FALSE)</f>
        <v>75</v>
      </c>
      <c r="AG1316" s="161" t="str">
        <f t="shared" si="731"/>
        <v>09:00 19:00(13:00 14:00)|09:00 19:00(13:00 14:00)|09:00 16:00(12:00 13:00)</v>
      </c>
      <c r="AH1316" s="161" t="str">
        <f t="shared" si="732"/>
        <v>09:00 19:00(13:00 14:00)</v>
      </c>
      <c r="AI1316" s="158" t="str">
        <f t="shared" si="733"/>
        <v>09:00 19:00(13:00 14:00)</v>
      </c>
      <c r="AJ1316" s="159">
        <f>HLOOKUP(SEARCH("5",$M1316)-1,$Q$3:$V1316,$P1316+1,FALSE)</f>
        <v>100</v>
      </c>
      <c r="AK1316" s="161" t="str">
        <f t="shared" si="734"/>
        <v>09:00 19:00(13:00 14:00)|09:00 16:00(12:00 13:00)</v>
      </c>
      <c r="AL1316" s="161" t="str">
        <f t="shared" si="735"/>
        <v>09:00 19:00(13:00 14:00)</v>
      </c>
      <c r="AM1316" s="158" t="str">
        <f t="shared" si="736"/>
        <v>09:00 19:00(13:00 14:00)</v>
      </c>
      <c r="AN1316" s="159" t="e">
        <f>HLOOKUP(SEARCH("6",$M1316)-1,$Q$3:$V1316,$P1316+1,FALSE)</f>
        <v>#VALUE!</v>
      </c>
      <c r="AO1316" s="161" t="e">
        <f t="shared" si="737"/>
        <v>#VALUE!</v>
      </c>
      <c r="AP1316" s="161" t="e">
        <f t="shared" si="738"/>
        <v>#VALUE!</v>
      </c>
      <c r="AQ1316" s="162" t="str">
        <f t="shared" si="739"/>
        <v>выходной</v>
      </c>
      <c r="AR1316" s="163">
        <f>HLOOKUP(SEARCH("7",$M1316)-1,$Q$3:$V1316,$P1316+1,FALSE)</f>
        <v>125</v>
      </c>
      <c r="AS1316" s="164" t="str">
        <f t="shared" si="740"/>
        <v>09:00 16:00(12:00 13:00)</v>
      </c>
      <c r="AT1316" s="142"/>
      <c r="AU1316" s="11" t="str">
        <f>IF(ISERROR(VLOOKUP(B1316,'РЕОРГ 2008'!$A:$B,2,FALSE)),"",VLOOKUP(B1316,'РЕОРГ 2008'!$A:$B,2,FALSE))</f>
        <v>Опер.касса №69/0147</v>
      </c>
      <c r="AV1316" s="12" t="str">
        <f t="shared" si="741"/>
        <v>Опер.касса №69/0147</v>
      </c>
      <c r="AW1316" s="31" t="e">
        <f>LEFT(#REF!,2)</f>
        <v>#REF!</v>
      </c>
      <c r="AX1316" s="12" t="str">
        <f t="shared" si="719"/>
        <v>69/0147</v>
      </c>
      <c r="AZ1316" t="str">
        <f>IF(ISERROR(VLOOKUP(B1316,'РЕОРГ 01.08.2009'!$A:$B,2,FALSE)),"",VLOOKUP(B1316,'РЕОРГ 01.08.2009'!$A:$B,2,FALSE))</f>
        <v/>
      </c>
      <c r="BA1316" s="12" t="str">
        <f t="shared" si="714"/>
        <v>Доп.офис №8612/0147</v>
      </c>
      <c r="BB1316" t="e">
        <f>LEFT(#REF!,2)</f>
        <v>#REF!</v>
      </c>
      <c r="BC1316" s="12" t="str">
        <f t="shared" si="720"/>
        <v>8612/0147</v>
      </c>
      <c r="BE1316" t="str">
        <f>IF(ISERROR(VLOOKUP(B1316,'РЕОРГ 01.10.2009'!A:C,3,FALSE)),"",VLOOKUP(B1316,'РЕОРГ 01.10.2009'!A:C,3,FALSE))</f>
        <v/>
      </c>
      <c r="BF1316" s="12" t="str">
        <f t="shared" si="715"/>
        <v>Доп.офис №8612/0147</v>
      </c>
      <c r="BG1316" t="e">
        <f>LEFT(#REF!,2)</f>
        <v>#REF!</v>
      </c>
      <c r="BH1316" s="12" t="str">
        <f t="shared" si="721"/>
        <v>8612/0147</v>
      </c>
      <c r="BJ1316" t="str">
        <f>IF(ISERROR(VLOOKUP($B1316,'РЕОРГ 01.05.2010'!A:B,2,FALSE)),"",VLOOKUP($B1316,'РЕОРГ 01.05.2010'!A:B,2,FALSE))</f>
        <v/>
      </c>
      <c r="BK1316" s="12" t="str">
        <f t="shared" si="716"/>
        <v>Доп.офис №8612/0147</v>
      </c>
      <c r="BL1316" t="e">
        <f>LEFT(#REF!,2)</f>
        <v>#REF!</v>
      </c>
      <c r="BM1316" s="12" t="str">
        <f t="shared" si="722"/>
        <v>8612/0147</v>
      </c>
      <c r="BO1316" t="str">
        <f>IF(ISERROR(VLOOKUP($B1316,'РЕОРГ 01.08.2010'!A:B,2,FALSE)),"",VLOOKUP($B1316,'РЕОРГ 01.08.2010'!A:B,2,FALSE))</f>
        <v/>
      </c>
      <c r="BP1316" s="12" t="str">
        <f t="shared" si="717"/>
        <v>Доп.офис №8612/0147</v>
      </c>
      <c r="BQ1316" t="e">
        <f>LEFT(#REF!,2)</f>
        <v>#REF!</v>
      </c>
      <c r="BR1316" s="12" t="str">
        <f t="shared" si="723"/>
        <v>8612/0147</v>
      </c>
    </row>
    <row r="1317" spans="1:70" ht="12.75" customHeight="1">
      <c r="A1317" t="str">
        <f t="shared" si="718"/>
        <v>8612/015</v>
      </c>
      <c r="B1317" s="133">
        <v>1437</v>
      </c>
      <c r="C1317" s="1" t="s">
        <v>1852</v>
      </c>
      <c r="D1317" s="32" t="s">
        <v>1931</v>
      </c>
      <c r="E1317" s="1" t="s">
        <v>5565</v>
      </c>
      <c r="F1317" s="1" t="s">
        <v>5684</v>
      </c>
      <c r="G1317" s="1" t="s">
        <v>5566</v>
      </c>
      <c r="H1317" s="1" t="s">
        <v>5567</v>
      </c>
      <c r="I1317" s="1" t="s">
        <v>2152</v>
      </c>
      <c r="J1317" s="1"/>
      <c r="K1317" s="1">
        <v>4</v>
      </c>
      <c r="L1317" s="32" t="s">
        <v>4048</v>
      </c>
      <c r="M1317" s="8" t="s">
        <v>11773</v>
      </c>
      <c r="N1317" s="2" t="s">
        <v>12534</v>
      </c>
      <c r="O1317" s="173"/>
      <c r="P1317" s="168">
        <f t="shared" si="748"/>
        <v>1314</v>
      </c>
      <c r="Q1317" s="138">
        <f t="shared" si="742"/>
        <v>25</v>
      </c>
      <c r="R1317" s="138">
        <f t="shared" si="743"/>
        <v>50</v>
      </c>
      <c r="S1317" s="138">
        <f t="shared" si="744"/>
        <v>75</v>
      </c>
      <c r="T1317" s="138">
        <f t="shared" si="745"/>
        <v>100</v>
      </c>
      <c r="U1317" s="138">
        <f t="shared" si="746"/>
        <v>125</v>
      </c>
      <c r="V1317" s="138" t="e">
        <f t="shared" si="747"/>
        <v>#VALUE!</v>
      </c>
      <c r="W1317" s="158" t="str">
        <f t="shared" si="724"/>
        <v>09:00 19:00(13:00 14:00)</v>
      </c>
      <c r="X1317" s="159">
        <f>HLOOKUP(SEARCH("2",$M1317)-1,$Q$3:$V1317,$P1317+1,FALSE)</f>
        <v>25</v>
      </c>
      <c r="Y1317" s="160" t="str">
        <f t="shared" si="725"/>
        <v>09:00 19:00(13:00 14:00)|09:00 19:00(13:00 14:00)|09:00 19:00(13:00 14:00)|09:00 19:00(13:00 14:00)|09:00 14:00</v>
      </c>
      <c r="Z1317" s="161" t="str">
        <f t="shared" si="726"/>
        <v>09:00 19:00(13:00 14:00)</v>
      </c>
      <c r="AA1317" s="158" t="str">
        <f t="shared" si="727"/>
        <v>09:00 19:00(13:00 14:00)</v>
      </c>
      <c r="AB1317" s="159">
        <f>HLOOKUP(SEARCH("3",$M1317)-1,$Q$3:$V1317,$P1317+1,FALSE)</f>
        <v>50</v>
      </c>
      <c r="AC1317" s="160" t="str">
        <f t="shared" si="728"/>
        <v>09:00 19:00(13:00 14:00)|09:00 19:00(13:00 14:00)|09:00 19:00(13:00 14:00)|09:00 14:00</v>
      </c>
      <c r="AD1317" s="161" t="str">
        <f t="shared" si="729"/>
        <v>09:00 19:00(13:00 14:00)</v>
      </c>
      <c r="AE1317" s="158" t="str">
        <f t="shared" si="730"/>
        <v>09:00 19:00(13:00 14:00)</v>
      </c>
      <c r="AF1317" s="159">
        <f>HLOOKUP(SEARCH("4",$M1317)-1,$Q$3:$V1317,$P1317+1,FALSE)</f>
        <v>75</v>
      </c>
      <c r="AG1317" s="161" t="str">
        <f t="shared" si="731"/>
        <v>09:00 19:00(13:00 14:00)|09:00 19:00(13:00 14:00)|09:00 14:00</v>
      </c>
      <c r="AH1317" s="161" t="str">
        <f t="shared" si="732"/>
        <v>09:00 19:00(13:00 14:00)</v>
      </c>
      <c r="AI1317" s="158" t="str">
        <f t="shared" si="733"/>
        <v>09:00 19:00(13:00 14:00)</v>
      </c>
      <c r="AJ1317" s="159">
        <f>HLOOKUP(SEARCH("5",$M1317)-1,$Q$3:$V1317,$P1317+1,FALSE)</f>
        <v>100</v>
      </c>
      <c r="AK1317" s="161" t="str">
        <f t="shared" si="734"/>
        <v>09:00 19:00(13:00 14:00)|09:00 14:00</v>
      </c>
      <c r="AL1317" s="161" t="str">
        <f t="shared" si="735"/>
        <v>09:00 19:00(13:00 14:00)</v>
      </c>
      <c r="AM1317" s="158" t="str">
        <f t="shared" si="736"/>
        <v>09:00 19:00(13:00 14:00)</v>
      </c>
      <c r="AN1317" s="159">
        <f>HLOOKUP(SEARCH("6",$M1317)-1,$Q$3:$V1317,$P1317+1,FALSE)</f>
        <v>125</v>
      </c>
      <c r="AO1317" s="161" t="str">
        <f t="shared" si="737"/>
        <v>09:00 14:00</v>
      </c>
      <c r="AP1317" s="161" t="e">
        <f t="shared" si="738"/>
        <v>#VALUE!</v>
      </c>
      <c r="AQ1317" s="162" t="str">
        <f t="shared" si="739"/>
        <v>09:00 14:00</v>
      </c>
      <c r="AR1317" s="163" t="e">
        <f>HLOOKUP(SEARCH("7",$M1317)-1,$Q$3:$V1317,$P1317+1,FALSE)</f>
        <v>#VALUE!</v>
      </c>
      <c r="AS1317" s="164" t="str">
        <f t="shared" si="740"/>
        <v>выходной</v>
      </c>
      <c r="AT1317" s="142"/>
      <c r="AU1317" s="11" t="str">
        <f>IF(ISERROR(VLOOKUP(B1317,'РЕОРГ 2008'!$A:$B,2,FALSE)),"",VLOOKUP(B1317,'РЕОРГ 2008'!$A:$B,2,FALSE))</f>
        <v>Опер.касса №69/015</v>
      </c>
      <c r="AV1317" s="12" t="str">
        <f t="shared" si="741"/>
        <v>Опер.касса №69/015</v>
      </c>
      <c r="AW1317" s="31" t="e">
        <f>LEFT(#REF!,2)</f>
        <v>#REF!</v>
      </c>
      <c r="AX1317" s="12" t="str">
        <f t="shared" si="719"/>
        <v>69/015</v>
      </c>
      <c r="AZ1317" t="str">
        <f>IF(ISERROR(VLOOKUP(B1317,'РЕОРГ 01.08.2009'!$A:$B,2,FALSE)),"",VLOOKUP(B1317,'РЕОРГ 01.08.2009'!$A:$B,2,FALSE))</f>
        <v/>
      </c>
      <c r="BA1317" s="12" t="str">
        <f t="shared" si="714"/>
        <v>Опер.касса №8612/015</v>
      </c>
      <c r="BB1317" t="e">
        <f>LEFT(#REF!,2)</f>
        <v>#REF!</v>
      </c>
      <c r="BC1317" s="12" t="str">
        <f t="shared" si="720"/>
        <v>8612/015</v>
      </c>
      <c r="BE1317" t="str">
        <f>IF(ISERROR(VLOOKUP(B1317,'РЕОРГ 01.10.2009'!A:C,3,FALSE)),"",VLOOKUP(B1317,'РЕОРГ 01.10.2009'!A:C,3,FALSE))</f>
        <v/>
      </c>
      <c r="BF1317" s="12" t="str">
        <f t="shared" si="715"/>
        <v>Опер.касса №8612/015</v>
      </c>
      <c r="BG1317" t="e">
        <f>LEFT(#REF!,2)</f>
        <v>#REF!</v>
      </c>
      <c r="BH1317" s="12" t="str">
        <f t="shared" si="721"/>
        <v>8612/015</v>
      </c>
      <c r="BJ1317" t="str">
        <f>IF(ISERROR(VLOOKUP($B1317,'РЕОРГ 01.05.2010'!A:B,2,FALSE)),"",VLOOKUP($B1317,'РЕОРГ 01.05.2010'!A:B,2,FALSE))</f>
        <v/>
      </c>
      <c r="BK1317" s="12" t="str">
        <f t="shared" si="716"/>
        <v>Опер.касса №8612/015</v>
      </c>
      <c r="BL1317" t="e">
        <f>LEFT(#REF!,2)</f>
        <v>#REF!</v>
      </c>
      <c r="BM1317" s="12" t="str">
        <f t="shared" si="722"/>
        <v>8612/015</v>
      </c>
      <c r="BO1317" t="str">
        <f>IF(ISERROR(VLOOKUP($B1317,'РЕОРГ 01.08.2010'!A:B,2,FALSE)),"",VLOOKUP($B1317,'РЕОРГ 01.08.2010'!A:B,2,FALSE))</f>
        <v/>
      </c>
      <c r="BP1317" s="12" t="str">
        <f t="shared" si="717"/>
        <v>Опер.касса №8612/015</v>
      </c>
      <c r="BQ1317" t="e">
        <f>LEFT(#REF!,2)</f>
        <v>#REF!</v>
      </c>
      <c r="BR1317" s="12" t="str">
        <f t="shared" si="723"/>
        <v>8612/015</v>
      </c>
    </row>
    <row r="1318" spans="1:70" ht="12.75" customHeight="1">
      <c r="A1318" t="str">
        <f t="shared" si="718"/>
        <v>8612/0150</v>
      </c>
      <c r="B1318" s="133">
        <v>1438</v>
      </c>
      <c r="C1318" s="1" t="s">
        <v>1853</v>
      </c>
      <c r="D1318" s="32" t="s">
        <v>1926</v>
      </c>
      <c r="E1318" s="1" t="s">
        <v>7634</v>
      </c>
      <c r="F1318" s="1" t="s">
        <v>5684</v>
      </c>
      <c r="G1318" s="1" t="s">
        <v>7635</v>
      </c>
      <c r="H1318" s="1" t="s">
        <v>7636</v>
      </c>
      <c r="I1318" s="1" t="s">
        <v>7637</v>
      </c>
      <c r="J1318" s="1"/>
      <c r="K1318" s="1">
        <v>10</v>
      </c>
      <c r="L1318" s="32" t="s">
        <v>4048</v>
      </c>
      <c r="M1318" s="8" t="s">
        <v>12259</v>
      </c>
      <c r="N1318" s="2" t="s">
        <v>12534</v>
      </c>
      <c r="O1318" s="173"/>
      <c r="P1318" s="168">
        <f t="shared" si="748"/>
        <v>1315</v>
      </c>
      <c r="Q1318" s="138">
        <f t="shared" si="742"/>
        <v>25</v>
      </c>
      <c r="R1318" s="138">
        <f t="shared" si="743"/>
        <v>50</v>
      </c>
      <c r="S1318" s="138">
        <f t="shared" si="744"/>
        <v>75</v>
      </c>
      <c r="T1318" s="138">
        <f t="shared" si="745"/>
        <v>100</v>
      </c>
      <c r="U1318" s="138">
        <f t="shared" si="746"/>
        <v>125</v>
      </c>
      <c r="V1318" s="138" t="e">
        <f t="shared" si="747"/>
        <v>#VALUE!</v>
      </c>
      <c r="W1318" s="158" t="str">
        <f t="shared" si="724"/>
        <v>09:00 19:00(13:00 14:00)</v>
      </c>
      <c r="X1318" s="159">
        <f>HLOOKUP(SEARCH("2",$M1318)-1,$Q$3:$V1318,$P1318+1,FALSE)</f>
        <v>25</v>
      </c>
      <c r="Y1318" s="160" t="str">
        <f t="shared" si="725"/>
        <v>09:00 19:00(13:00 14:00)|09:00 19:00(13:00 14:00)|09:00 19:00(13:00 14:00)|09:00 19:00(13:00 14:00)|09:00 14:00</v>
      </c>
      <c r="Z1318" s="161" t="str">
        <f t="shared" si="726"/>
        <v>09:00 19:00(13:00 14:00)</v>
      </c>
      <c r="AA1318" s="158" t="str">
        <f t="shared" si="727"/>
        <v>09:00 19:00(13:00 14:00)</v>
      </c>
      <c r="AB1318" s="159">
        <f>HLOOKUP(SEARCH("3",$M1318)-1,$Q$3:$V1318,$P1318+1,FALSE)</f>
        <v>50</v>
      </c>
      <c r="AC1318" s="160" t="str">
        <f t="shared" si="728"/>
        <v>09:00 19:00(13:00 14:00)|09:00 19:00(13:00 14:00)|09:00 19:00(13:00 14:00)|09:00 14:00</v>
      </c>
      <c r="AD1318" s="161" t="str">
        <f t="shared" si="729"/>
        <v>09:00 19:00(13:00 14:00)</v>
      </c>
      <c r="AE1318" s="158" t="str">
        <f t="shared" si="730"/>
        <v>09:00 19:00(13:00 14:00)</v>
      </c>
      <c r="AF1318" s="159">
        <f>HLOOKUP(SEARCH("4",$M1318)-1,$Q$3:$V1318,$P1318+1,FALSE)</f>
        <v>75</v>
      </c>
      <c r="AG1318" s="161" t="str">
        <f t="shared" si="731"/>
        <v>09:00 19:00(13:00 14:00)|09:00 19:00(13:00 14:00)|09:00 14:00</v>
      </c>
      <c r="AH1318" s="161" t="str">
        <f t="shared" si="732"/>
        <v>09:00 19:00(13:00 14:00)</v>
      </c>
      <c r="AI1318" s="158" t="str">
        <f t="shared" si="733"/>
        <v>09:00 19:00(13:00 14:00)</v>
      </c>
      <c r="AJ1318" s="159">
        <f>HLOOKUP(SEARCH("5",$M1318)-1,$Q$3:$V1318,$P1318+1,FALSE)</f>
        <v>100</v>
      </c>
      <c r="AK1318" s="161" t="str">
        <f t="shared" si="734"/>
        <v>09:00 19:00(13:00 14:00)|09:00 14:00</v>
      </c>
      <c r="AL1318" s="161" t="str">
        <f t="shared" si="735"/>
        <v>09:00 19:00(13:00 14:00)</v>
      </c>
      <c r="AM1318" s="158" t="str">
        <f t="shared" si="736"/>
        <v>09:00 19:00(13:00 14:00)</v>
      </c>
      <c r="AN1318" s="159" t="e">
        <f>HLOOKUP(SEARCH("6",$M1318)-1,$Q$3:$V1318,$P1318+1,FALSE)</f>
        <v>#VALUE!</v>
      </c>
      <c r="AO1318" s="161" t="e">
        <f t="shared" si="737"/>
        <v>#VALUE!</v>
      </c>
      <c r="AP1318" s="161" t="e">
        <f t="shared" si="738"/>
        <v>#VALUE!</v>
      </c>
      <c r="AQ1318" s="162" t="str">
        <f t="shared" si="739"/>
        <v>выходной</v>
      </c>
      <c r="AR1318" s="163">
        <f>HLOOKUP(SEARCH("7",$M1318)-1,$Q$3:$V1318,$P1318+1,FALSE)</f>
        <v>125</v>
      </c>
      <c r="AS1318" s="164" t="str">
        <f t="shared" si="740"/>
        <v>09:00 14:00</v>
      </c>
      <c r="AT1318" s="142"/>
      <c r="AU1318" s="11" t="str">
        <f>IF(ISERROR(VLOOKUP(B1318,'РЕОРГ 2008'!$A:$B,2,FALSE)),"",VLOOKUP(B1318,'РЕОРГ 2008'!$A:$B,2,FALSE))</f>
        <v>Доп.офис №69/0150</v>
      </c>
      <c r="AV1318" s="12" t="str">
        <f t="shared" si="741"/>
        <v>Доп.офис №69/0150</v>
      </c>
      <c r="AW1318" s="31" t="e">
        <f>LEFT(#REF!,2)</f>
        <v>#REF!</v>
      </c>
      <c r="AX1318" s="12" t="str">
        <f t="shared" si="719"/>
        <v>69/0150</v>
      </c>
      <c r="AZ1318" t="str">
        <f>IF(ISERROR(VLOOKUP(B1318,'РЕОРГ 01.08.2009'!$A:$B,2,FALSE)),"",VLOOKUP(B1318,'РЕОРГ 01.08.2009'!$A:$B,2,FALSE))</f>
        <v/>
      </c>
      <c r="BA1318" s="12" t="str">
        <f t="shared" si="714"/>
        <v>Доп.офис №8612/0150</v>
      </c>
      <c r="BB1318" t="e">
        <f>LEFT(#REF!,2)</f>
        <v>#REF!</v>
      </c>
      <c r="BC1318" s="12" t="str">
        <f t="shared" si="720"/>
        <v>8612/0150</v>
      </c>
      <c r="BE1318" t="str">
        <f>IF(ISERROR(VLOOKUP(B1318,'РЕОРГ 01.10.2009'!A:C,3,FALSE)),"",VLOOKUP(B1318,'РЕОРГ 01.10.2009'!A:C,3,FALSE))</f>
        <v/>
      </c>
      <c r="BF1318" s="12" t="str">
        <f t="shared" si="715"/>
        <v>Доп.офис №8612/0150</v>
      </c>
      <c r="BG1318" t="e">
        <f>LEFT(#REF!,2)</f>
        <v>#REF!</v>
      </c>
      <c r="BH1318" s="12" t="str">
        <f t="shared" si="721"/>
        <v>8612/0150</v>
      </c>
      <c r="BJ1318" t="str">
        <f>IF(ISERROR(VLOOKUP($B1318,'РЕОРГ 01.05.2010'!A:B,2,FALSE)),"",VLOOKUP($B1318,'РЕОРГ 01.05.2010'!A:B,2,FALSE))</f>
        <v/>
      </c>
      <c r="BK1318" s="12" t="str">
        <f t="shared" si="716"/>
        <v>Доп.офис №8612/0150</v>
      </c>
      <c r="BL1318" t="e">
        <f>LEFT(#REF!,2)</f>
        <v>#REF!</v>
      </c>
      <c r="BM1318" s="12" t="str">
        <f t="shared" si="722"/>
        <v>8612/0150</v>
      </c>
      <c r="BO1318" t="str">
        <f>IF(ISERROR(VLOOKUP($B1318,'РЕОРГ 01.08.2010'!A:B,2,FALSE)),"",VLOOKUP($B1318,'РЕОРГ 01.08.2010'!A:B,2,FALSE))</f>
        <v/>
      </c>
      <c r="BP1318" s="12" t="str">
        <f t="shared" si="717"/>
        <v>Доп.офис №8612/0150</v>
      </c>
      <c r="BQ1318" t="e">
        <f>LEFT(#REF!,2)</f>
        <v>#REF!</v>
      </c>
      <c r="BR1318" s="12" t="str">
        <f t="shared" si="723"/>
        <v>8612/0150</v>
      </c>
    </row>
    <row r="1319" spans="1:70" ht="12.75" customHeight="1">
      <c r="A1319" t="str">
        <f t="shared" si="718"/>
        <v>8612/0151</v>
      </c>
      <c r="B1319" s="133">
        <v>2570</v>
      </c>
      <c r="C1319" s="1" t="s">
        <v>4591</v>
      </c>
      <c r="D1319" s="32" t="s">
        <v>1926</v>
      </c>
      <c r="E1319" s="1" t="s">
        <v>9380</v>
      </c>
      <c r="F1319" s="1" t="s">
        <v>5684</v>
      </c>
      <c r="G1319" s="1" t="s">
        <v>4592</v>
      </c>
      <c r="H1319" s="1" t="s">
        <v>7640</v>
      </c>
      <c r="I1319" s="1" t="s">
        <v>7642</v>
      </c>
      <c r="J1319" s="1"/>
      <c r="K1319" s="1">
        <v>8</v>
      </c>
      <c r="L1319" s="32" t="s">
        <v>4048</v>
      </c>
      <c r="M1319" s="8" t="s">
        <v>11773</v>
      </c>
      <c r="N1319" s="2" t="s">
        <v>11821</v>
      </c>
      <c r="O1319" s="173"/>
      <c r="P1319" s="168">
        <f t="shared" si="748"/>
        <v>1316</v>
      </c>
      <c r="Q1319" s="138">
        <f t="shared" si="742"/>
        <v>12</v>
      </c>
      <c r="R1319" s="138">
        <f t="shared" si="743"/>
        <v>24</v>
      </c>
      <c r="S1319" s="138">
        <f t="shared" si="744"/>
        <v>36</v>
      </c>
      <c r="T1319" s="138">
        <f t="shared" si="745"/>
        <v>48</v>
      </c>
      <c r="U1319" s="138">
        <f t="shared" si="746"/>
        <v>60</v>
      </c>
      <c r="V1319" s="138" t="e">
        <f t="shared" si="747"/>
        <v>#VALUE!</v>
      </c>
      <c r="W1319" s="158" t="str">
        <f t="shared" si="724"/>
        <v>09:00 19:00</v>
      </c>
      <c r="X1319" s="159">
        <f>HLOOKUP(SEARCH("2",$M1319)-1,$Q$3:$V1319,$P1319+1,FALSE)</f>
        <v>12</v>
      </c>
      <c r="Y1319" s="160" t="str">
        <f t="shared" si="725"/>
        <v>09:00 19:00|09:00 19:00|09:00 19:00|09:00 19:00|09:00 16:00</v>
      </c>
      <c r="Z1319" s="161" t="str">
        <f t="shared" si="726"/>
        <v>09:00 19:00</v>
      </c>
      <c r="AA1319" s="158" t="str">
        <f t="shared" si="727"/>
        <v>09:00 19:00</v>
      </c>
      <c r="AB1319" s="159">
        <f>HLOOKUP(SEARCH("3",$M1319)-1,$Q$3:$V1319,$P1319+1,FALSE)</f>
        <v>24</v>
      </c>
      <c r="AC1319" s="160" t="str">
        <f t="shared" si="728"/>
        <v>09:00 19:00|09:00 19:00|09:00 19:00|09:00 16:00</v>
      </c>
      <c r="AD1319" s="161" t="str">
        <f t="shared" si="729"/>
        <v>09:00 19:00</v>
      </c>
      <c r="AE1319" s="158" t="str">
        <f t="shared" si="730"/>
        <v>09:00 19:00</v>
      </c>
      <c r="AF1319" s="159">
        <f>HLOOKUP(SEARCH("4",$M1319)-1,$Q$3:$V1319,$P1319+1,FALSE)</f>
        <v>36</v>
      </c>
      <c r="AG1319" s="161" t="str">
        <f t="shared" si="731"/>
        <v>09:00 19:00|09:00 19:00|09:00 16:00</v>
      </c>
      <c r="AH1319" s="161" t="str">
        <f t="shared" si="732"/>
        <v>09:00 19:00</v>
      </c>
      <c r="AI1319" s="158" t="str">
        <f t="shared" si="733"/>
        <v>09:00 19:00</v>
      </c>
      <c r="AJ1319" s="159">
        <f>HLOOKUP(SEARCH("5",$M1319)-1,$Q$3:$V1319,$P1319+1,FALSE)</f>
        <v>48</v>
      </c>
      <c r="AK1319" s="161" t="str">
        <f t="shared" si="734"/>
        <v>09:00 19:00|09:00 16:00</v>
      </c>
      <c r="AL1319" s="161" t="str">
        <f t="shared" si="735"/>
        <v>09:00 19:00</v>
      </c>
      <c r="AM1319" s="158" t="str">
        <f t="shared" si="736"/>
        <v>09:00 19:00</v>
      </c>
      <c r="AN1319" s="159">
        <f>HLOOKUP(SEARCH("6",$M1319)-1,$Q$3:$V1319,$P1319+1,FALSE)</f>
        <v>60</v>
      </c>
      <c r="AO1319" s="161" t="str">
        <f t="shared" si="737"/>
        <v>09:00 16:00</v>
      </c>
      <c r="AP1319" s="161" t="e">
        <f t="shared" si="738"/>
        <v>#VALUE!</v>
      </c>
      <c r="AQ1319" s="162" t="str">
        <f t="shared" si="739"/>
        <v>09:00 16:00</v>
      </c>
      <c r="AR1319" s="163" t="e">
        <f>HLOOKUP(SEARCH("7",$M1319)-1,$Q$3:$V1319,$P1319+1,FALSE)</f>
        <v>#VALUE!</v>
      </c>
      <c r="AS1319" s="164" t="str">
        <f t="shared" si="740"/>
        <v>выходной</v>
      </c>
      <c r="AT1319" s="142"/>
      <c r="AU1319" s="11" t="str">
        <f>IF(ISERROR(VLOOKUP(B1319,'РЕОРГ 2008'!$A:$B,2,FALSE)),"",VLOOKUP(B1319,'РЕОРГ 2008'!$A:$B,2,FALSE))</f>
        <v/>
      </c>
      <c r="AV1319" s="12" t="str">
        <f t="shared" si="741"/>
        <v>Доп.офис №8612/0151</v>
      </c>
      <c r="AW1319" s="31" t="e">
        <f>LEFT(#REF!,2)</f>
        <v>#REF!</v>
      </c>
      <c r="AX1319" s="12" t="str">
        <f t="shared" si="719"/>
        <v>8612/0151</v>
      </c>
      <c r="AZ1319" t="str">
        <f>IF(ISERROR(VLOOKUP(B1319,'РЕОРГ 01.08.2009'!$A:$B,2,FALSE)),"",VLOOKUP(B1319,'РЕОРГ 01.08.2009'!$A:$B,2,FALSE))</f>
        <v/>
      </c>
      <c r="BA1319" s="12" t="str">
        <f t="shared" si="714"/>
        <v>Доп.офис №8612/0151</v>
      </c>
      <c r="BB1319" t="e">
        <f>LEFT(#REF!,2)</f>
        <v>#REF!</v>
      </c>
      <c r="BC1319" s="12" t="str">
        <f t="shared" si="720"/>
        <v>8612/0151</v>
      </c>
      <c r="BE1319" t="str">
        <f>IF(ISERROR(VLOOKUP(B1319,'РЕОРГ 01.10.2009'!A:C,3,FALSE)),"",VLOOKUP(B1319,'РЕОРГ 01.10.2009'!A:C,3,FALSE))</f>
        <v/>
      </c>
      <c r="BF1319" s="12" t="str">
        <f t="shared" si="715"/>
        <v>Доп.офис №8612/0151</v>
      </c>
      <c r="BG1319" t="e">
        <f>LEFT(#REF!,2)</f>
        <v>#REF!</v>
      </c>
      <c r="BH1319" s="12" t="str">
        <f t="shared" si="721"/>
        <v>8612/0151</v>
      </c>
      <c r="BJ1319" t="str">
        <f>IF(ISERROR(VLOOKUP($B1319,'РЕОРГ 01.05.2010'!A:B,2,FALSE)),"",VLOOKUP($B1319,'РЕОРГ 01.05.2010'!A:B,2,FALSE))</f>
        <v/>
      </c>
      <c r="BK1319" s="12" t="str">
        <f t="shared" si="716"/>
        <v>Доп.офис №8612/0151</v>
      </c>
      <c r="BL1319" t="e">
        <f>LEFT(#REF!,2)</f>
        <v>#REF!</v>
      </c>
      <c r="BM1319" s="12" t="str">
        <f t="shared" si="722"/>
        <v>8612/0151</v>
      </c>
      <c r="BO1319" t="str">
        <f>IF(ISERROR(VLOOKUP($B1319,'РЕОРГ 01.08.2010'!A:B,2,FALSE)),"",VLOOKUP($B1319,'РЕОРГ 01.08.2010'!A:B,2,FALSE))</f>
        <v/>
      </c>
      <c r="BP1319" s="12" t="str">
        <f t="shared" si="717"/>
        <v>Доп.офис №8612/0151</v>
      </c>
      <c r="BQ1319" t="e">
        <f>LEFT(#REF!,2)</f>
        <v>#REF!</v>
      </c>
      <c r="BR1319" s="12" t="str">
        <f t="shared" si="723"/>
        <v>8612/0151</v>
      </c>
    </row>
    <row r="1320" spans="1:70" ht="12.75" customHeight="1">
      <c r="A1320" t="str">
        <f t="shared" si="718"/>
        <v>8612/0152</v>
      </c>
      <c r="B1320" s="133">
        <v>1440</v>
      </c>
      <c r="C1320" s="1" t="s">
        <v>1855</v>
      </c>
      <c r="D1320" s="32" t="s">
        <v>1926</v>
      </c>
      <c r="E1320" s="1" t="s">
        <v>6737</v>
      </c>
      <c r="F1320" s="1" t="s">
        <v>5684</v>
      </c>
      <c r="G1320" s="1" t="s">
        <v>7643</v>
      </c>
      <c r="H1320" s="1" t="s">
        <v>7644</v>
      </c>
      <c r="I1320" s="1" t="s">
        <v>4595</v>
      </c>
      <c r="J1320" s="1"/>
      <c r="K1320" s="1">
        <v>9</v>
      </c>
      <c r="L1320" s="32" t="s">
        <v>4048</v>
      </c>
      <c r="M1320" s="8" t="s">
        <v>11773</v>
      </c>
      <c r="N1320" s="2" t="s">
        <v>12531</v>
      </c>
      <c r="O1320" s="173"/>
      <c r="P1320" s="168">
        <f t="shared" si="748"/>
        <v>1317</v>
      </c>
      <c r="Q1320" s="138">
        <f t="shared" si="742"/>
        <v>25</v>
      </c>
      <c r="R1320" s="138">
        <f t="shared" si="743"/>
        <v>50</v>
      </c>
      <c r="S1320" s="138">
        <f t="shared" si="744"/>
        <v>75</v>
      </c>
      <c r="T1320" s="138">
        <f t="shared" si="745"/>
        <v>100</v>
      </c>
      <c r="U1320" s="138">
        <f t="shared" si="746"/>
        <v>125</v>
      </c>
      <c r="V1320" s="138" t="e">
        <f t="shared" si="747"/>
        <v>#VALUE!</v>
      </c>
      <c r="W1320" s="158" t="str">
        <f t="shared" si="724"/>
        <v>09:00 19:00(14:00 15:00)</v>
      </c>
      <c r="X1320" s="159">
        <f>HLOOKUP(SEARCH("2",$M1320)-1,$Q$3:$V1320,$P1320+1,FALSE)</f>
        <v>25</v>
      </c>
      <c r="Y1320" s="160" t="str">
        <f t="shared" si="725"/>
        <v>09:00 19:00(14:00 15:00)|09:00 19:00(14:00 15:00)|09:00 19:00(14:00 15:00)|09:00 19:00(14:00 15:00)|09:00 16:00(13:00 14:00)</v>
      </c>
      <c r="Z1320" s="161" t="str">
        <f t="shared" si="726"/>
        <v>09:00 19:00(14:00 15:00)</v>
      </c>
      <c r="AA1320" s="158" t="str">
        <f t="shared" si="727"/>
        <v>09:00 19:00(14:00 15:00)</v>
      </c>
      <c r="AB1320" s="159">
        <f>HLOOKUP(SEARCH("3",$M1320)-1,$Q$3:$V1320,$P1320+1,FALSE)</f>
        <v>50</v>
      </c>
      <c r="AC1320" s="160" t="str">
        <f t="shared" si="728"/>
        <v>09:00 19:00(14:00 15:00)|09:00 19:00(14:00 15:00)|09:00 19:00(14:00 15:00)|09:00 16:00(13:00 14:00)</v>
      </c>
      <c r="AD1320" s="161" t="str">
        <f t="shared" si="729"/>
        <v>09:00 19:00(14:00 15:00)</v>
      </c>
      <c r="AE1320" s="158" t="str">
        <f t="shared" si="730"/>
        <v>09:00 19:00(14:00 15:00)</v>
      </c>
      <c r="AF1320" s="159">
        <f>HLOOKUP(SEARCH("4",$M1320)-1,$Q$3:$V1320,$P1320+1,FALSE)</f>
        <v>75</v>
      </c>
      <c r="AG1320" s="161" t="str">
        <f t="shared" si="731"/>
        <v>09:00 19:00(14:00 15:00)|09:00 19:00(14:00 15:00)|09:00 16:00(13:00 14:00)</v>
      </c>
      <c r="AH1320" s="161" t="str">
        <f t="shared" si="732"/>
        <v>09:00 19:00(14:00 15:00)</v>
      </c>
      <c r="AI1320" s="158" t="str">
        <f t="shared" si="733"/>
        <v>09:00 19:00(14:00 15:00)</v>
      </c>
      <c r="AJ1320" s="159">
        <f>HLOOKUP(SEARCH("5",$M1320)-1,$Q$3:$V1320,$P1320+1,FALSE)</f>
        <v>100</v>
      </c>
      <c r="AK1320" s="161" t="str">
        <f t="shared" si="734"/>
        <v>09:00 19:00(14:00 15:00)|09:00 16:00(13:00 14:00)</v>
      </c>
      <c r="AL1320" s="161" t="str">
        <f t="shared" si="735"/>
        <v>09:00 19:00(14:00 15:00)</v>
      </c>
      <c r="AM1320" s="158" t="str">
        <f t="shared" si="736"/>
        <v>09:00 19:00(14:00 15:00)</v>
      </c>
      <c r="AN1320" s="159">
        <f>HLOOKUP(SEARCH("6",$M1320)-1,$Q$3:$V1320,$P1320+1,FALSE)</f>
        <v>125</v>
      </c>
      <c r="AO1320" s="161" t="str">
        <f t="shared" si="737"/>
        <v>09:00 16:00(13:00 14:00)</v>
      </c>
      <c r="AP1320" s="161" t="e">
        <f t="shared" si="738"/>
        <v>#VALUE!</v>
      </c>
      <c r="AQ1320" s="162" t="str">
        <f t="shared" si="739"/>
        <v>09:00 16:00(13:00 14:00)</v>
      </c>
      <c r="AR1320" s="163" t="e">
        <f>HLOOKUP(SEARCH("7",$M1320)-1,$Q$3:$V1320,$P1320+1,FALSE)</f>
        <v>#VALUE!</v>
      </c>
      <c r="AS1320" s="164" t="str">
        <f t="shared" si="740"/>
        <v>выходной</v>
      </c>
      <c r="AT1320" s="142"/>
      <c r="AU1320" s="11" t="str">
        <f>IF(ISERROR(VLOOKUP(B1320,'РЕОРГ 2008'!$A:$B,2,FALSE)),"",VLOOKUP(B1320,'РЕОРГ 2008'!$A:$B,2,FALSE))</f>
        <v>Доп.офис №69/0152</v>
      </c>
      <c r="AV1320" s="12" t="str">
        <f t="shared" si="741"/>
        <v>Доп.офис №69/0152</v>
      </c>
      <c r="AW1320" s="31" t="e">
        <f>LEFT(#REF!,2)</f>
        <v>#REF!</v>
      </c>
      <c r="AX1320" s="12" t="str">
        <f t="shared" si="719"/>
        <v>69/0152</v>
      </c>
      <c r="AZ1320" t="str">
        <f>IF(ISERROR(VLOOKUP(B1320,'РЕОРГ 01.08.2009'!$A:$B,2,FALSE)),"",VLOOKUP(B1320,'РЕОРГ 01.08.2009'!$A:$B,2,FALSE))</f>
        <v/>
      </c>
      <c r="BA1320" s="12" t="str">
        <f t="shared" si="714"/>
        <v>Доп.офис №8612/0152</v>
      </c>
      <c r="BB1320" t="e">
        <f>LEFT(#REF!,2)</f>
        <v>#REF!</v>
      </c>
      <c r="BC1320" s="12" t="str">
        <f t="shared" si="720"/>
        <v>8612/0152</v>
      </c>
      <c r="BE1320" t="str">
        <f>IF(ISERROR(VLOOKUP(B1320,'РЕОРГ 01.10.2009'!A:C,3,FALSE)),"",VLOOKUP(B1320,'РЕОРГ 01.10.2009'!A:C,3,FALSE))</f>
        <v/>
      </c>
      <c r="BF1320" s="12" t="str">
        <f t="shared" si="715"/>
        <v>Доп.офис №8612/0152</v>
      </c>
      <c r="BG1320" t="e">
        <f>LEFT(#REF!,2)</f>
        <v>#REF!</v>
      </c>
      <c r="BH1320" s="12" t="str">
        <f t="shared" si="721"/>
        <v>8612/0152</v>
      </c>
      <c r="BJ1320" t="str">
        <f>IF(ISERROR(VLOOKUP($B1320,'РЕОРГ 01.05.2010'!A:B,2,FALSE)),"",VLOOKUP($B1320,'РЕОРГ 01.05.2010'!A:B,2,FALSE))</f>
        <v/>
      </c>
      <c r="BK1320" s="12" t="str">
        <f t="shared" si="716"/>
        <v>Доп.офис №8612/0152</v>
      </c>
      <c r="BL1320" t="e">
        <f>LEFT(#REF!,2)</f>
        <v>#REF!</v>
      </c>
      <c r="BM1320" s="12" t="str">
        <f t="shared" si="722"/>
        <v>8612/0152</v>
      </c>
      <c r="BO1320" t="str">
        <f>IF(ISERROR(VLOOKUP($B1320,'РЕОРГ 01.08.2010'!A:B,2,FALSE)),"",VLOOKUP($B1320,'РЕОРГ 01.08.2010'!A:B,2,FALSE))</f>
        <v/>
      </c>
      <c r="BP1320" s="12" t="str">
        <f t="shared" si="717"/>
        <v>Доп.офис №8612/0152</v>
      </c>
      <c r="BQ1320" t="e">
        <f>LEFT(#REF!,2)</f>
        <v>#REF!</v>
      </c>
      <c r="BR1320" s="12" t="str">
        <f t="shared" si="723"/>
        <v>8612/0152</v>
      </c>
    </row>
    <row r="1321" spans="1:70" ht="12.75" customHeight="1">
      <c r="A1321" t="str">
        <f t="shared" si="718"/>
        <v>8612/0153</v>
      </c>
      <c r="B1321" s="133">
        <v>1441</v>
      </c>
      <c r="C1321" s="1" t="s">
        <v>1856</v>
      </c>
      <c r="D1321" s="32" t="s">
        <v>1926</v>
      </c>
      <c r="E1321" s="1" t="s">
        <v>7646</v>
      </c>
      <c r="F1321" s="1" t="s">
        <v>5684</v>
      </c>
      <c r="G1321" s="1" t="s">
        <v>5299</v>
      </c>
      <c r="H1321" s="1" t="s">
        <v>5300</v>
      </c>
      <c r="I1321" s="1" t="s">
        <v>9504</v>
      </c>
      <c r="J1321" s="1"/>
      <c r="K1321" s="1">
        <v>12</v>
      </c>
      <c r="L1321" s="32" t="s">
        <v>4048</v>
      </c>
      <c r="M1321" s="8" t="s">
        <v>11773</v>
      </c>
      <c r="N1321" s="2" t="s">
        <v>11821</v>
      </c>
      <c r="O1321" s="173"/>
      <c r="P1321" s="168">
        <f t="shared" si="748"/>
        <v>1318</v>
      </c>
      <c r="Q1321" s="138">
        <f t="shared" si="742"/>
        <v>12</v>
      </c>
      <c r="R1321" s="138">
        <f t="shared" si="743"/>
        <v>24</v>
      </c>
      <c r="S1321" s="138">
        <f t="shared" si="744"/>
        <v>36</v>
      </c>
      <c r="T1321" s="138">
        <f t="shared" si="745"/>
        <v>48</v>
      </c>
      <c r="U1321" s="138">
        <f t="shared" si="746"/>
        <v>60</v>
      </c>
      <c r="V1321" s="138" t="e">
        <f t="shared" si="747"/>
        <v>#VALUE!</v>
      </c>
      <c r="W1321" s="158" t="str">
        <f t="shared" si="724"/>
        <v>09:00 19:00</v>
      </c>
      <c r="X1321" s="159">
        <f>HLOOKUP(SEARCH("2",$M1321)-1,$Q$3:$V1321,$P1321+1,FALSE)</f>
        <v>12</v>
      </c>
      <c r="Y1321" s="160" t="str">
        <f t="shared" si="725"/>
        <v>09:00 19:00|09:00 19:00|09:00 19:00|09:00 19:00|09:00 16:00</v>
      </c>
      <c r="Z1321" s="161" t="str">
        <f t="shared" si="726"/>
        <v>09:00 19:00</v>
      </c>
      <c r="AA1321" s="158" t="str">
        <f t="shared" si="727"/>
        <v>09:00 19:00</v>
      </c>
      <c r="AB1321" s="159">
        <f>HLOOKUP(SEARCH("3",$M1321)-1,$Q$3:$V1321,$P1321+1,FALSE)</f>
        <v>24</v>
      </c>
      <c r="AC1321" s="160" t="str">
        <f t="shared" si="728"/>
        <v>09:00 19:00|09:00 19:00|09:00 19:00|09:00 16:00</v>
      </c>
      <c r="AD1321" s="161" t="str">
        <f t="shared" si="729"/>
        <v>09:00 19:00</v>
      </c>
      <c r="AE1321" s="158" t="str">
        <f t="shared" si="730"/>
        <v>09:00 19:00</v>
      </c>
      <c r="AF1321" s="159">
        <f>HLOOKUP(SEARCH("4",$M1321)-1,$Q$3:$V1321,$P1321+1,FALSE)</f>
        <v>36</v>
      </c>
      <c r="AG1321" s="161" t="str">
        <f t="shared" si="731"/>
        <v>09:00 19:00|09:00 19:00|09:00 16:00</v>
      </c>
      <c r="AH1321" s="161" t="str">
        <f t="shared" si="732"/>
        <v>09:00 19:00</v>
      </c>
      <c r="AI1321" s="158" t="str">
        <f t="shared" si="733"/>
        <v>09:00 19:00</v>
      </c>
      <c r="AJ1321" s="159">
        <f>HLOOKUP(SEARCH("5",$M1321)-1,$Q$3:$V1321,$P1321+1,FALSE)</f>
        <v>48</v>
      </c>
      <c r="AK1321" s="161" t="str">
        <f t="shared" si="734"/>
        <v>09:00 19:00|09:00 16:00</v>
      </c>
      <c r="AL1321" s="161" t="str">
        <f t="shared" si="735"/>
        <v>09:00 19:00</v>
      </c>
      <c r="AM1321" s="158" t="str">
        <f t="shared" si="736"/>
        <v>09:00 19:00</v>
      </c>
      <c r="AN1321" s="159">
        <f>HLOOKUP(SEARCH("6",$M1321)-1,$Q$3:$V1321,$P1321+1,FALSE)</f>
        <v>60</v>
      </c>
      <c r="AO1321" s="161" t="str">
        <f t="shared" si="737"/>
        <v>09:00 16:00</v>
      </c>
      <c r="AP1321" s="161" t="e">
        <f t="shared" si="738"/>
        <v>#VALUE!</v>
      </c>
      <c r="AQ1321" s="162" t="str">
        <f t="shared" si="739"/>
        <v>09:00 16:00</v>
      </c>
      <c r="AR1321" s="163" t="e">
        <f>HLOOKUP(SEARCH("7",$M1321)-1,$Q$3:$V1321,$P1321+1,FALSE)</f>
        <v>#VALUE!</v>
      </c>
      <c r="AS1321" s="164" t="str">
        <f t="shared" si="740"/>
        <v>выходной</v>
      </c>
      <c r="AT1321" s="142"/>
      <c r="AU1321" s="11" t="str">
        <f>IF(ISERROR(VLOOKUP(B1321,'РЕОРГ 2008'!$A:$B,2,FALSE)),"",VLOOKUP(B1321,'РЕОРГ 2008'!$A:$B,2,FALSE))</f>
        <v>Доп.офис №69/0153</v>
      </c>
      <c r="AV1321" s="12" t="str">
        <f t="shared" si="741"/>
        <v>Доп.офис №69/0153</v>
      </c>
      <c r="AW1321" s="31" t="e">
        <f>LEFT(#REF!,2)</f>
        <v>#REF!</v>
      </c>
      <c r="AX1321" s="12" t="str">
        <f t="shared" si="719"/>
        <v>69/0153</v>
      </c>
      <c r="AZ1321" t="str">
        <f>IF(ISERROR(VLOOKUP(B1321,'РЕОРГ 01.08.2009'!$A:$B,2,FALSE)),"",VLOOKUP(B1321,'РЕОРГ 01.08.2009'!$A:$B,2,FALSE))</f>
        <v/>
      </c>
      <c r="BA1321" s="12" t="str">
        <f t="shared" si="714"/>
        <v>Доп.офис №8612/0153</v>
      </c>
      <c r="BB1321" t="e">
        <f>LEFT(#REF!,2)</f>
        <v>#REF!</v>
      </c>
      <c r="BC1321" s="12" t="str">
        <f t="shared" si="720"/>
        <v>8612/0153</v>
      </c>
      <c r="BE1321" t="str">
        <f>IF(ISERROR(VLOOKUP(B1321,'РЕОРГ 01.10.2009'!A:C,3,FALSE)),"",VLOOKUP(B1321,'РЕОРГ 01.10.2009'!A:C,3,FALSE))</f>
        <v/>
      </c>
      <c r="BF1321" s="12" t="str">
        <f t="shared" si="715"/>
        <v>Доп.офис №8612/0153</v>
      </c>
      <c r="BG1321" t="e">
        <f>LEFT(#REF!,2)</f>
        <v>#REF!</v>
      </c>
      <c r="BH1321" s="12" t="str">
        <f t="shared" si="721"/>
        <v>8612/0153</v>
      </c>
      <c r="BJ1321" t="str">
        <f>IF(ISERROR(VLOOKUP($B1321,'РЕОРГ 01.05.2010'!A:B,2,FALSE)),"",VLOOKUP($B1321,'РЕОРГ 01.05.2010'!A:B,2,FALSE))</f>
        <v/>
      </c>
      <c r="BK1321" s="12" t="str">
        <f t="shared" si="716"/>
        <v>Доп.офис №8612/0153</v>
      </c>
      <c r="BL1321" t="e">
        <f>LEFT(#REF!,2)</f>
        <v>#REF!</v>
      </c>
      <c r="BM1321" s="12" t="str">
        <f t="shared" si="722"/>
        <v>8612/0153</v>
      </c>
      <c r="BO1321" t="str">
        <f>IF(ISERROR(VLOOKUP($B1321,'РЕОРГ 01.08.2010'!A:B,2,FALSE)),"",VLOOKUP($B1321,'РЕОРГ 01.08.2010'!A:B,2,FALSE))</f>
        <v/>
      </c>
      <c r="BP1321" s="12" t="str">
        <f t="shared" si="717"/>
        <v>Доп.офис №8612/0153</v>
      </c>
      <c r="BQ1321" t="e">
        <f>LEFT(#REF!,2)</f>
        <v>#REF!</v>
      </c>
      <c r="BR1321" s="12" t="str">
        <f t="shared" si="723"/>
        <v>8612/0153</v>
      </c>
    </row>
    <row r="1322" spans="1:70" ht="12.75" customHeight="1">
      <c r="A1322" t="str">
        <f t="shared" si="718"/>
        <v>8612/0154</v>
      </c>
      <c r="B1322" s="133">
        <v>1442</v>
      </c>
      <c r="C1322" s="1" t="s">
        <v>11527</v>
      </c>
      <c r="D1322" s="32" t="s">
        <v>1926</v>
      </c>
      <c r="E1322" s="1" t="s">
        <v>6738</v>
      </c>
      <c r="F1322" s="1" t="s">
        <v>5684</v>
      </c>
      <c r="G1322" s="1" t="s">
        <v>12934</v>
      </c>
      <c r="H1322" s="1" t="s">
        <v>12935</v>
      </c>
      <c r="I1322" s="1" t="s">
        <v>9505</v>
      </c>
      <c r="J1322" s="1"/>
      <c r="K1322" s="1">
        <v>9</v>
      </c>
      <c r="L1322" s="32" t="s">
        <v>4048</v>
      </c>
      <c r="M1322" s="8" t="s">
        <v>11773</v>
      </c>
      <c r="N1322" s="2" t="s">
        <v>12531</v>
      </c>
      <c r="O1322" s="173"/>
      <c r="P1322" s="168">
        <f t="shared" si="748"/>
        <v>1319</v>
      </c>
      <c r="Q1322" s="138">
        <f t="shared" si="742"/>
        <v>25</v>
      </c>
      <c r="R1322" s="138">
        <f t="shared" si="743"/>
        <v>50</v>
      </c>
      <c r="S1322" s="138">
        <f t="shared" si="744"/>
        <v>75</v>
      </c>
      <c r="T1322" s="138">
        <f t="shared" si="745"/>
        <v>100</v>
      </c>
      <c r="U1322" s="138">
        <f t="shared" si="746"/>
        <v>125</v>
      </c>
      <c r="V1322" s="138" t="e">
        <f t="shared" si="747"/>
        <v>#VALUE!</v>
      </c>
      <c r="W1322" s="158" t="str">
        <f t="shared" si="724"/>
        <v>09:00 19:00(14:00 15:00)</v>
      </c>
      <c r="X1322" s="159">
        <f>HLOOKUP(SEARCH("2",$M1322)-1,$Q$3:$V1322,$P1322+1,FALSE)</f>
        <v>25</v>
      </c>
      <c r="Y1322" s="160" t="str">
        <f t="shared" si="725"/>
        <v>09:00 19:00(14:00 15:00)|09:00 19:00(14:00 15:00)|09:00 19:00(14:00 15:00)|09:00 19:00(14:00 15:00)|09:00 16:00(13:00 14:00)</v>
      </c>
      <c r="Z1322" s="161" t="str">
        <f t="shared" si="726"/>
        <v>09:00 19:00(14:00 15:00)</v>
      </c>
      <c r="AA1322" s="158" t="str">
        <f t="shared" si="727"/>
        <v>09:00 19:00(14:00 15:00)</v>
      </c>
      <c r="AB1322" s="159">
        <f>HLOOKUP(SEARCH("3",$M1322)-1,$Q$3:$V1322,$P1322+1,FALSE)</f>
        <v>50</v>
      </c>
      <c r="AC1322" s="160" t="str">
        <f t="shared" si="728"/>
        <v>09:00 19:00(14:00 15:00)|09:00 19:00(14:00 15:00)|09:00 19:00(14:00 15:00)|09:00 16:00(13:00 14:00)</v>
      </c>
      <c r="AD1322" s="161" t="str">
        <f t="shared" si="729"/>
        <v>09:00 19:00(14:00 15:00)</v>
      </c>
      <c r="AE1322" s="158" t="str">
        <f t="shared" si="730"/>
        <v>09:00 19:00(14:00 15:00)</v>
      </c>
      <c r="AF1322" s="159">
        <f>HLOOKUP(SEARCH("4",$M1322)-1,$Q$3:$V1322,$P1322+1,FALSE)</f>
        <v>75</v>
      </c>
      <c r="AG1322" s="161" t="str">
        <f t="shared" si="731"/>
        <v>09:00 19:00(14:00 15:00)|09:00 19:00(14:00 15:00)|09:00 16:00(13:00 14:00)</v>
      </c>
      <c r="AH1322" s="161" t="str">
        <f t="shared" si="732"/>
        <v>09:00 19:00(14:00 15:00)</v>
      </c>
      <c r="AI1322" s="158" t="str">
        <f t="shared" si="733"/>
        <v>09:00 19:00(14:00 15:00)</v>
      </c>
      <c r="AJ1322" s="159">
        <f>HLOOKUP(SEARCH("5",$M1322)-1,$Q$3:$V1322,$P1322+1,FALSE)</f>
        <v>100</v>
      </c>
      <c r="AK1322" s="161" t="str">
        <f t="shared" si="734"/>
        <v>09:00 19:00(14:00 15:00)|09:00 16:00(13:00 14:00)</v>
      </c>
      <c r="AL1322" s="161" t="str">
        <f t="shared" si="735"/>
        <v>09:00 19:00(14:00 15:00)</v>
      </c>
      <c r="AM1322" s="158" t="str">
        <f t="shared" si="736"/>
        <v>09:00 19:00(14:00 15:00)</v>
      </c>
      <c r="AN1322" s="159">
        <f>HLOOKUP(SEARCH("6",$M1322)-1,$Q$3:$V1322,$P1322+1,FALSE)</f>
        <v>125</v>
      </c>
      <c r="AO1322" s="161" t="str">
        <f t="shared" si="737"/>
        <v>09:00 16:00(13:00 14:00)</v>
      </c>
      <c r="AP1322" s="161" t="e">
        <f t="shared" si="738"/>
        <v>#VALUE!</v>
      </c>
      <c r="AQ1322" s="162" t="str">
        <f t="shared" si="739"/>
        <v>09:00 16:00(13:00 14:00)</v>
      </c>
      <c r="AR1322" s="163" t="e">
        <f>HLOOKUP(SEARCH("7",$M1322)-1,$Q$3:$V1322,$P1322+1,FALSE)</f>
        <v>#VALUE!</v>
      </c>
      <c r="AS1322" s="164" t="str">
        <f t="shared" si="740"/>
        <v>выходной</v>
      </c>
      <c r="AT1322" s="142"/>
      <c r="AU1322" s="11" t="str">
        <f>IF(ISERROR(VLOOKUP(B1322,'РЕОРГ 2008'!$A:$B,2,FALSE)),"",VLOOKUP(B1322,'РЕОРГ 2008'!$A:$B,2,FALSE))</f>
        <v>Опер.касса №69/0154</v>
      </c>
      <c r="AV1322" s="12" t="str">
        <f t="shared" si="741"/>
        <v>Опер.касса №69/0154</v>
      </c>
      <c r="AW1322" s="31" t="e">
        <f>LEFT(#REF!,2)</f>
        <v>#REF!</v>
      </c>
      <c r="AX1322" s="12" t="str">
        <f t="shared" si="719"/>
        <v>69/0154</v>
      </c>
      <c r="AZ1322" t="str">
        <f>IF(ISERROR(VLOOKUP(B1322,'РЕОРГ 01.08.2009'!$A:$B,2,FALSE)),"",VLOOKUP(B1322,'РЕОРГ 01.08.2009'!$A:$B,2,FALSE))</f>
        <v/>
      </c>
      <c r="BA1322" s="12" t="str">
        <f t="shared" si="714"/>
        <v>Доп.офис №8612/0154</v>
      </c>
      <c r="BB1322" t="e">
        <f>LEFT(#REF!,2)</f>
        <v>#REF!</v>
      </c>
      <c r="BC1322" s="12" t="str">
        <f t="shared" si="720"/>
        <v>8612/0154</v>
      </c>
      <c r="BE1322" t="str">
        <f>IF(ISERROR(VLOOKUP(B1322,'РЕОРГ 01.10.2009'!A:C,3,FALSE)),"",VLOOKUP(B1322,'РЕОРГ 01.10.2009'!A:C,3,FALSE))</f>
        <v/>
      </c>
      <c r="BF1322" s="12" t="str">
        <f t="shared" si="715"/>
        <v>Доп.офис №8612/0154</v>
      </c>
      <c r="BG1322" t="e">
        <f>LEFT(#REF!,2)</f>
        <v>#REF!</v>
      </c>
      <c r="BH1322" s="12" t="str">
        <f t="shared" si="721"/>
        <v>8612/0154</v>
      </c>
      <c r="BJ1322" t="str">
        <f>IF(ISERROR(VLOOKUP($B1322,'РЕОРГ 01.05.2010'!A:B,2,FALSE)),"",VLOOKUP($B1322,'РЕОРГ 01.05.2010'!A:B,2,FALSE))</f>
        <v/>
      </c>
      <c r="BK1322" s="12" t="str">
        <f t="shared" si="716"/>
        <v>Доп.офис №8612/0154</v>
      </c>
      <c r="BL1322" t="e">
        <f>LEFT(#REF!,2)</f>
        <v>#REF!</v>
      </c>
      <c r="BM1322" s="12" t="str">
        <f t="shared" si="722"/>
        <v>8612/0154</v>
      </c>
      <c r="BO1322" t="str">
        <f>IF(ISERROR(VLOOKUP($B1322,'РЕОРГ 01.08.2010'!A:B,2,FALSE)),"",VLOOKUP($B1322,'РЕОРГ 01.08.2010'!A:B,2,FALSE))</f>
        <v/>
      </c>
      <c r="BP1322" s="12" t="str">
        <f t="shared" si="717"/>
        <v>Доп.офис №8612/0154</v>
      </c>
      <c r="BQ1322" t="e">
        <f>LEFT(#REF!,2)</f>
        <v>#REF!</v>
      </c>
      <c r="BR1322" s="12" t="str">
        <f t="shared" si="723"/>
        <v>8612/0154</v>
      </c>
    </row>
    <row r="1323" spans="1:70" ht="12.75" customHeight="1">
      <c r="A1323" t="str">
        <f t="shared" si="718"/>
        <v>8612/0155</v>
      </c>
      <c r="B1323" s="133">
        <v>2563</v>
      </c>
      <c r="C1323" s="1" t="s">
        <v>4593</v>
      </c>
      <c r="D1323" s="32" t="s">
        <v>1926</v>
      </c>
      <c r="E1323" s="1" t="s">
        <v>5279</v>
      </c>
      <c r="F1323" s="1" t="s">
        <v>5684</v>
      </c>
      <c r="G1323" s="1" t="s">
        <v>4594</v>
      </c>
      <c r="H1323" s="1" t="s">
        <v>11337</v>
      </c>
      <c r="I1323" s="1" t="s">
        <v>11177</v>
      </c>
      <c r="J1323" s="1"/>
      <c r="K1323" s="1">
        <v>5</v>
      </c>
      <c r="L1323" s="32" t="s">
        <v>4048</v>
      </c>
      <c r="M1323" s="8" t="s">
        <v>11773</v>
      </c>
      <c r="N1323" s="2" t="s">
        <v>12535</v>
      </c>
      <c r="O1323" s="173"/>
      <c r="P1323" s="168">
        <f t="shared" si="748"/>
        <v>1320</v>
      </c>
      <c r="Q1323" s="138">
        <f t="shared" si="742"/>
        <v>25</v>
      </c>
      <c r="R1323" s="138">
        <f t="shared" si="743"/>
        <v>50</v>
      </c>
      <c r="S1323" s="138">
        <f t="shared" si="744"/>
        <v>75</v>
      </c>
      <c r="T1323" s="138">
        <f t="shared" si="745"/>
        <v>100</v>
      </c>
      <c r="U1323" s="138">
        <f t="shared" si="746"/>
        <v>125</v>
      </c>
      <c r="V1323" s="138" t="e">
        <f t="shared" si="747"/>
        <v>#VALUE!</v>
      </c>
      <c r="W1323" s="158" t="str">
        <f t="shared" si="724"/>
        <v>10:00 20:00(14:00 15:00)</v>
      </c>
      <c r="X1323" s="159">
        <f>HLOOKUP(SEARCH("2",$M1323)-1,$Q$3:$V1323,$P1323+1,FALSE)</f>
        <v>25</v>
      </c>
      <c r="Y1323" s="160" t="str">
        <f t="shared" si="725"/>
        <v>10:00 20:00(14:00 15:00)|10:00 20:00(14:00 15:00)|10:00 20:00(14:00 15:00)|10:00 20:00(14:00 15:00)|10:00 15:00</v>
      </c>
      <c r="Z1323" s="161" t="str">
        <f t="shared" si="726"/>
        <v>10:00 20:00(14:00 15:00)</v>
      </c>
      <c r="AA1323" s="158" t="str">
        <f t="shared" si="727"/>
        <v>10:00 20:00(14:00 15:00)</v>
      </c>
      <c r="AB1323" s="159">
        <f>HLOOKUP(SEARCH("3",$M1323)-1,$Q$3:$V1323,$P1323+1,FALSE)</f>
        <v>50</v>
      </c>
      <c r="AC1323" s="160" t="str">
        <f t="shared" si="728"/>
        <v>10:00 20:00(14:00 15:00)|10:00 20:00(14:00 15:00)|10:00 20:00(14:00 15:00)|10:00 15:00</v>
      </c>
      <c r="AD1323" s="161" t="str">
        <f t="shared" si="729"/>
        <v>10:00 20:00(14:00 15:00)</v>
      </c>
      <c r="AE1323" s="158" t="str">
        <f t="shared" si="730"/>
        <v>10:00 20:00(14:00 15:00)</v>
      </c>
      <c r="AF1323" s="159">
        <f>HLOOKUP(SEARCH("4",$M1323)-1,$Q$3:$V1323,$P1323+1,FALSE)</f>
        <v>75</v>
      </c>
      <c r="AG1323" s="161" t="str">
        <f t="shared" si="731"/>
        <v>10:00 20:00(14:00 15:00)|10:00 20:00(14:00 15:00)|10:00 15:00</v>
      </c>
      <c r="AH1323" s="161" t="str">
        <f t="shared" si="732"/>
        <v>10:00 20:00(14:00 15:00)</v>
      </c>
      <c r="AI1323" s="158" t="str">
        <f t="shared" si="733"/>
        <v>10:00 20:00(14:00 15:00)</v>
      </c>
      <c r="AJ1323" s="159">
        <f>HLOOKUP(SEARCH("5",$M1323)-1,$Q$3:$V1323,$P1323+1,FALSE)</f>
        <v>100</v>
      </c>
      <c r="AK1323" s="161" t="str">
        <f t="shared" si="734"/>
        <v>10:00 20:00(14:00 15:00)|10:00 15:00</v>
      </c>
      <c r="AL1323" s="161" t="str">
        <f t="shared" si="735"/>
        <v>10:00 20:00(14:00 15:00)</v>
      </c>
      <c r="AM1323" s="158" t="str">
        <f t="shared" si="736"/>
        <v>10:00 20:00(14:00 15:00)</v>
      </c>
      <c r="AN1323" s="159">
        <f>HLOOKUP(SEARCH("6",$M1323)-1,$Q$3:$V1323,$P1323+1,FALSE)</f>
        <v>125</v>
      </c>
      <c r="AO1323" s="161" t="str">
        <f t="shared" si="737"/>
        <v>10:00 15:00</v>
      </c>
      <c r="AP1323" s="161" t="e">
        <f t="shared" si="738"/>
        <v>#VALUE!</v>
      </c>
      <c r="AQ1323" s="162" t="str">
        <f t="shared" si="739"/>
        <v>10:00 15:00</v>
      </c>
      <c r="AR1323" s="163" t="e">
        <f>HLOOKUP(SEARCH("7",$M1323)-1,$Q$3:$V1323,$P1323+1,FALSE)</f>
        <v>#VALUE!</v>
      </c>
      <c r="AS1323" s="164" t="str">
        <f t="shared" si="740"/>
        <v>выходной</v>
      </c>
      <c r="AT1323" s="142"/>
      <c r="AU1323" s="11" t="str">
        <f>IF(ISERROR(VLOOKUP(B1323,'РЕОРГ 2008'!$A:$B,2,FALSE)),"",VLOOKUP(B1323,'РЕОРГ 2008'!$A:$B,2,FALSE))</f>
        <v/>
      </c>
      <c r="AV1323" s="12" t="str">
        <f t="shared" si="741"/>
        <v>Доп.офис №8612/0155</v>
      </c>
      <c r="AW1323" s="31" t="e">
        <f>LEFT(#REF!,2)</f>
        <v>#REF!</v>
      </c>
      <c r="AX1323" s="12" t="str">
        <f t="shared" si="719"/>
        <v>8612/0155</v>
      </c>
      <c r="AZ1323" t="str">
        <f>IF(ISERROR(VLOOKUP(B1323,'РЕОРГ 01.08.2009'!$A:$B,2,FALSE)),"",VLOOKUP(B1323,'РЕОРГ 01.08.2009'!$A:$B,2,FALSE))</f>
        <v/>
      </c>
      <c r="BA1323" s="12" t="str">
        <f t="shared" si="714"/>
        <v>Доп.офис №8612/0155</v>
      </c>
      <c r="BB1323" t="e">
        <f>LEFT(#REF!,2)</f>
        <v>#REF!</v>
      </c>
      <c r="BC1323" s="12" t="str">
        <f t="shared" si="720"/>
        <v>8612/0155</v>
      </c>
      <c r="BE1323" t="str">
        <f>IF(ISERROR(VLOOKUP(B1323,'РЕОРГ 01.10.2009'!A:C,3,FALSE)),"",VLOOKUP(B1323,'РЕОРГ 01.10.2009'!A:C,3,FALSE))</f>
        <v/>
      </c>
      <c r="BF1323" s="12" t="str">
        <f t="shared" si="715"/>
        <v>Доп.офис №8612/0155</v>
      </c>
      <c r="BG1323" t="e">
        <f>LEFT(#REF!,2)</f>
        <v>#REF!</v>
      </c>
      <c r="BH1323" s="12" t="str">
        <f t="shared" si="721"/>
        <v>8612/0155</v>
      </c>
      <c r="BJ1323" t="str">
        <f>IF(ISERROR(VLOOKUP($B1323,'РЕОРГ 01.05.2010'!A:B,2,FALSE)),"",VLOOKUP($B1323,'РЕОРГ 01.05.2010'!A:B,2,FALSE))</f>
        <v/>
      </c>
      <c r="BK1323" s="12" t="str">
        <f t="shared" si="716"/>
        <v>Доп.офис №8612/0155</v>
      </c>
      <c r="BL1323" t="e">
        <f>LEFT(#REF!,2)</f>
        <v>#REF!</v>
      </c>
      <c r="BM1323" s="12" t="str">
        <f t="shared" si="722"/>
        <v>8612/0155</v>
      </c>
      <c r="BO1323" t="str">
        <f>IF(ISERROR(VLOOKUP($B1323,'РЕОРГ 01.08.2010'!A:B,2,FALSE)),"",VLOOKUP($B1323,'РЕОРГ 01.08.2010'!A:B,2,FALSE))</f>
        <v/>
      </c>
      <c r="BP1323" s="12" t="str">
        <f t="shared" si="717"/>
        <v>Доп.офис №8612/0155</v>
      </c>
      <c r="BQ1323" t="e">
        <f>LEFT(#REF!,2)</f>
        <v>#REF!</v>
      </c>
      <c r="BR1323" s="12" t="str">
        <f t="shared" si="723"/>
        <v>8612/0155</v>
      </c>
    </row>
    <row r="1324" spans="1:70" ht="12.75" customHeight="1">
      <c r="A1324" t="str">
        <f t="shared" si="718"/>
        <v>8612/0156</v>
      </c>
      <c r="B1324" s="133">
        <v>1444</v>
      </c>
      <c r="C1324" s="1" t="s">
        <v>11338</v>
      </c>
      <c r="D1324" s="32" t="s">
        <v>1926</v>
      </c>
      <c r="E1324" s="1" t="s">
        <v>6738</v>
      </c>
      <c r="F1324" s="1" t="s">
        <v>5684</v>
      </c>
      <c r="G1324" s="1" t="s">
        <v>11003</v>
      </c>
      <c r="H1324" s="1" t="s">
        <v>5309</v>
      </c>
      <c r="I1324" s="1" t="s">
        <v>5310</v>
      </c>
      <c r="J1324" s="1"/>
      <c r="K1324" s="1">
        <v>13</v>
      </c>
      <c r="L1324" s="32" t="s">
        <v>4048</v>
      </c>
      <c r="M1324" s="8" t="s">
        <v>11773</v>
      </c>
      <c r="N1324" s="2" t="s">
        <v>11821</v>
      </c>
      <c r="O1324" s="173"/>
      <c r="P1324" s="168">
        <f t="shared" si="748"/>
        <v>1321</v>
      </c>
      <c r="Q1324" s="138">
        <f t="shared" si="742"/>
        <v>12</v>
      </c>
      <c r="R1324" s="138">
        <f t="shared" si="743"/>
        <v>24</v>
      </c>
      <c r="S1324" s="138">
        <f t="shared" si="744"/>
        <v>36</v>
      </c>
      <c r="T1324" s="138">
        <f t="shared" si="745"/>
        <v>48</v>
      </c>
      <c r="U1324" s="138">
        <f t="shared" si="746"/>
        <v>60</v>
      </c>
      <c r="V1324" s="138" t="e">
        <f t="shared" si="747"/>
        <v>#VALUE!</v>
      </c>
      <c r="W1324" s="158" t="str">
        <f t="shared" si="724"/>
        <v>09:00 19:00</v>
      </c>
      <c r="X1324" s="159">
        <f>HLOOKUP(SEARCH("2",$M1324)-1,$Q$3:$V1324,$P1324+1,FALSE)</f>
        <v>12</v>
      </c>
      <c r="Y1324" s="160" t="str">
        <f t="shared" si="725"/>
        <v>09:00 19:00|09:00 19:00|09:00 19:00|09:00 19:00|09:00 16:00</v>
      </c>
      <c r="Z1324" s="161" t="str">
        <f t="shared" si="726"/>
        <v>09:00 19:00</v>
      </c>
      <c r="AA1324" s="158" t="str">
        <f t="shared" si="727"/>
        <v>09:00 19:00</v>
      </c>
      <c r="AB1324" s="159">
        <f>HLOOKUP(SEARCH("3",$M1324)-1,$Q$3:$V1324,$P1324+1,FALSE)</f>
        <v>24</v>
      </c>
      <c r="AC1324" s="160" t="str">
        <f t="shared" si="728"/>
        <v>09:00 19:00|09:00 19:00|09:00 19:00|09:00 16:00</v>
      </c>
      <c r="AD1324" s="161" t="str">
        <f t="shared" si="729"/>
        <v>09:00 19:00</v>
      </c>
      <c r="AE1324" s="158" t="str">
        <f t="shared" si="730"/>
        <v>09:00 19:00</v>
      </c>
      <c r="AF1324" s="159">
        <f>HLOOKUP(SEARCH("4",$M1324)-1,$Q$3:$V1324,$P1324+1,FALSE)</f>
        <v>36</v>
      </c>
      <c r="AG1324" s="161" t="str">
        <f t="shared" si="731"/>
        <v>09:00 19:00|09:00 19:00|09:00 16:00</v>
      </c>
      <c r="AH1324" s="161" t="str">
        <f t="shared" si="732"/>
        <v>09:00 19:00</v>
      </c>
      <c r="AI1324" s="158" t="str">
        <f t="shared" si="733"/>
        <v>09:00 19:00</v>
      </c>
      <c r="AJ1324" s="159">
        <f>HLOOKUP(SEARCH("5",$M1324)-1,$Q$3:$V1324,$P1324+1,FALSE)</f>
        <v>48</v>
      </c>
      <c r="AK1324" s="161" t="str">
        <f t="shared" si="734"/>
        <v>09:00 19:00|09:00 16:00</v>
      </c>
      <c r="AL1324" s="161" t="str">
        <f t="shared" si="735"/>
        <v>09:00 19:00</v>
      </c>
      <c r="AM1324" s="158" t="str">
        <f t="shared" si="736"/>
        <v>09:00 19:00</v>
      </c>
      <c r="AN1324" s="159">
        <f>HLOOKUP(SEARCH("6",$M1324)-1,$Q$3:$V1324,$P1324+1,FALSE)</f>
        <v>60</v>
      </c>
      <c r="AO1324" s="161" t="str">
        <f t="shared" si="737"/>
        <v>09:00 16:00</v>
      </c>
      <c r="AP1324" s="161" t="e">
        <f t="shared" si="738"/>
        <v>#VALUE!</v>
      </c>
      <c r="AQ1324" s="162" t="str">
        <f t="shared" si="739"/>
        <v>09:00 16:00</v>
      </c>
      <c r="AR1324" s="163" t="e">
        <f>HLOOKUP(SEARCH("7",$M1324)-1,$Q$3:$V1324,$P1324+1,FALSE)</f>
        <v>#VALUE!</v>
      </c>
      <c r="AS1324" s="164" t="str">
        <f t="shared" si="740"/>
        <v>выходной</v>
      </c>
      <c r="AT1324" s="142"/>
      <c r="AU1324" s="11" t="str">
        <f>IF(ISERROR(VLOOKUP(B1324,'РЕОРГ 2008'!$A:$B,2,FALSE)),"",VLOOKUP(B1324,'РЕОРГ 2008'!$A:$B,2,FALSE))</f>
        <v>Опер.касса №69/0156</v>
      </c>
      <c r="AV1324" s="12" t="str">
        <f t="shared" si="741"/>
        <v>Опер.касса №69/0156</v>
      </c>
      <c r="AW1324" s="31" t="e">
        <f>LEFT(#REF!,2)</f>
        <v>#REF!</v>
      </c>
      <c r="AX1324" s="12" t="str">
        <f t="shared" si="719"/>
        <v>69/0156</v>
      </c>
      <c r="AZ1324" t="str">
        <f>IF(ISERROR(VLOOKUP(B1324,'РЕОРГ 01.08.2009'!$A:$B,2,FALSE)),"",VLOOKUP(B1324,'РЕОРГ 01.08.2009'!$A:$B,2,FALSE))</f>
        <v/>
      </c>
      <c r="BA1324" s="12" t="str">
        <f t="shared" si="714"/>
        <v>Доп.офис №8612/0156</v>
      </c>
      <c r="BB1324" t="e">
        <f>LEFT(#REF!,2)</f>
        <v>#REF!</v>
      </c>
      <c r="BC1324" s="12" t="str">
        <f t="shared" si="720"/>
        <v>8612/0156</v>
      </c>
      <c r="BE1324" t="str">
        <f>IF(ISERROR(VLOOKUP(B1324,'РЕОРГ 01.10.2009'!A:C,3,FALSE)),"",VLOOKUP(B1324,'РЕОРГ 01.10.2009'!A:C,3,FALSE))</f>
        <v/>
      </c>
      <c r="BF1324" s="12" t="str">
        <f t="shared" si="715"/>
        <v>Доп.офис №8612/0156</v>
      </c>
      <c r="BG1324" t="e">
        <f>LEFT(#REF!,2)</f>
        <v>#REF!</v>
      </c>
      <c r="BH1324" s="12" t="str">
        <f t="shared" si="721"/>
        <v>8612/0156</v>
      </c>
      <c r="BJ1324" t="str">
        <f>IF(ISERROR(VLOOKUP($B1324,'РЕОРГ 01.05.2010'!A:B,2,FALSE)),"",VLOOKUP($B1324,'РЕОРГ 01.05.2010'!A:B,2,FALSE))</f>
        <v/>
      </c>
      <c r="BK1324" s="12" t="str">
        <f t="shared" si="716"/>
        <v>Доп.офис №8612/0156</v>
      </c>
      <c r="BL1324" t="e">
        <f>LEFT(#REF!,2)</f>
        <v>#REF!</v>
      </c>
      <c r="BM1324" s="12" t="str">
        <f t="shared" si="722"/>
        <v>8612/0156</v>
      </c>
      <c r="BO1324" t="str">
        <f>IF(ISERROR(VLOOKUP($B1324,'РЕОРГ 01.08.2010'!A:B,2,FALSE)),"",VLOOKUP($B1324,'РЕОРГ 01.08.2010'!A:B,2,FALSE))</f>
        <v/>
      </c>
      <c r="BP1324" s="12" t="str">
        <f t="shared" si="717"/>
        <v>Доп.офис №8612/0156</v>
      </c>
      <c r="BQ1324" t="e">
        <f>LEFT(#REF!,2)</f>
        <v>#REF!</v>
      </c>
      <c r="BR1324" s="12" t="str">
        <f t="shared" si="723"/>
        <v>8612/0156</v>
      </c>
    </row>
    <row r="1325" spans="1:70" ht="12.75" customHeight="1">
      <c r="A1325" t="str">
        <f t="shared" si="718"/>
        <v>8612/0157</v>
      </c>
      <c r="B1325" s="133">
        <v>1445</v>
      </c>
      <c r="C1325" s="1" t="s">
        <v>1860</v>
      </c>
      <c r="D1325" s="32" t="s">
        <v>7017</v>
      </c>
      <c r="E1325" s="1" t="s">
        <v>7646</v>
      </c>
      <c r="F1325" s="1" t="s">
        <v>5684</v>
      </c>
      <c r="G1325" s="1" t="s">
        <v>350</v>
      </c>
      <c r="H1325" s="1" t="s">
        <v>5312</v>
      </c>
      <c r="I1325" s="1" t="s">
        <v>4596</v>
      </c>
      <c r="J1325" s="1"/>
      <c r="K1325" s="1">
        <v>6</v>
      </c>
      <c r="L1325" s="32" t="s">
        <v>4048</v>
      </c>
      <c r="M1325" s="8" t="s">
        <v>11771</v>
      </c>
      <c r="N1325" s="2" t="s">
        <v>12919</v>
      </c>
      <c r="O1325" s="173"/>
      <c r="P1325" s="168">
        <f t="shared" si="748"/>
        <v>1322</v>
      </c>
      <c r="Q1325" s="138">
        <f t="shared" si="742"/>
        <v>12</v>
      </c>
      <c r="R1325" s="138">
        <f t="shared" si="743"/>
        <v>24</v>
      </c>
      <c r="S1325" s="138">
        <f t="shared" si="744"/>
        <v>36</v>
      </c>
      <c r="T1325" s="138">
        <f t="shared" si="745"/>
        <v>48</v>
      </c>
      <c r="U1325" s="138" t="e">
        <f t="shared" si="746"/>
        <v>#VALUE!</v>
      </c>
      <c r="V1325" s="138" t="e">
        <f t="shared" si="747"/>
        <v>#VALUE!</v>
      </c>
      <c r="W1325" s="158" t="str">
        <f t="shared" si="724"/>
        <v>09:00 17:00</v>
      </c>
      <c r="X1325" s="159">
        <f>HLOOKUP(SEARCH("2",$M1325)-1,$Q$3:$V1325,$P1325+1,FALSE)</f>
        <v>12</v>
      </c>
      <c r="Y1325" s="160" t="str">
        <f t="shared" si="725"/>
        <v>09:00 17:00|09:00 17:00|09:00 17:00|09:00 17:00</v>
      </c>
      <c r="Z1325" s="161" t="str">
        <f t="shared" si="726"/>
        <v>09:00 17:00</v>
      </c>
      <c r="AA1325" s="158" t="str">
        <f t="shared" si="727"/>
        <v>09:00 17:00</v>
      </c>
      <c r="AB1325" s="159">
        <f>HLOOKUP(SEARCH("3",$M1325)-1,$Q$3:$V1325,$P1325+1,FALSE)</f>
        <v>24</v>
      </c>
      <c r="AC1325" s="160" t="str">
        <f t="shared" si="728"/>
        <v>09:00 17:00|09:00 17:00|09:00 17:00</v>
      </c>
      <c r="AD1325" s="161" t="str">
        <f t="shared" si="729"/>
        <v>09:00 17:00</v>
      </c>
      <c r="AE1325" s="158" t="str">
        <f t="shared" si="730"/>
        <v>09:00 17:00</v>
      </c>
      <c r="AF1325" s="159">
        <f>HLOOKUP(SEARCH("4",$M1325)-1,$Q$3:$V1325,$P1325+1,FALSE)</f>
        <v>36</v>
      </c>
      <c r="AG1325" s="161" t="str">
        <f t="shared" si="731"/>
        <v>09:00 17:00|09:00 17:00</v>
      </c>
      <c r="AH1325" s="161" t="str">
        <f t="shared" si="732"/>
        <v>09:00 17:00</v>
      </c>
      <c r="AI1325" s="158" t="str">
        <f t="shared" si="733"/>
        <v>09:00 17:00</v>
      </c>
      <c r="AJ1325" s="159">
        <f>HLOOKUP(SEARCH("5",$M1325)-1,$Q$3:$V1325,$P1325+1,FALSE)</f>
        <v>48</v>
      </c>
      <c r="AK1325" s="161" t="str">
        <f t="shared" si="734"/>
        <v>09:00 17:00</v>
      </c>
      <c r="AL1325" s="161" t="e">
        <f t="shared" si="735"/>
        <v>#VALUE!</v>
      </c>
      <c r="AM1325" s="158" t="str">
        <f t="shared" si="736"/>
        <v>09:00 17:00</v>
      </c>
      <c r="AN1325" s="159" t="e">
        <f>HLOOKUP(SEARCH("6",$M1325)-1,$Q$3:$V1325,$P1325+1,FALSE)</f>
        <v>#VALUE!</v>
      </c>
      <c r="AO1325" s="161" t="e">
        <f t="shared" si="737"/>
        <v>#VALUE!</v>
      </c>
      <c r="AP1325" s="161" t="e">
        <f t="shared" si="738"/>
        <v>#VALUE!</v>
      </c>
      <c r="AQ1325" s="162" t="str">
        <f t="shared" si="739"/>
        <v>выходной</v>
      </c>
      <c r="AR1325" s="163" t="e">
        <f>HLOOKUP(SEARCH("7",$M1325)-1,$Q$3:$V1325,$P1325+1,FALSE)</f>
        <v>#VALUE!</v>
      </c>
      <c r="AS1325" s="164" t="str">
        <f t="shared" si="740"/>
        <v>выходной</v>
      </c>
      <c r="AT1325" s="142"/>
      <c r="AU1325" s="11" t="str">
        <f>IF(ISERROR(VLOOKUP(B1325,'РЕОРГ 2008'!$A:$B,2,FALSE)),"",VLOOKUP(B1325,'РЕОРГ 2008'!$A:$B,2,FALSE))</f>
        <v>Доп.офис №69/0157</v>
      </c>
      <c r="AV1325" s="12" t="str">
        <f t="shared" si="741"/>
        <v>Доп.офис №69/0157</v>
      </c>
      <c r="AW1325" s="31" t="e">
        <f>LEFT(#REF!,2)</f>
        <v>#REF!</v>
      </c>
      <c r="AX1325" s="12" t="str">
        <f t="shared" si="719"/>
        <v>69/0157</v>
      </c>
      <c r="AZ1325" t="str">
        <f>IF(ISERROR(VLOOKUP(B1325,'РЕОРГ 01.08.2009'!$A:$B,2,FALSE)),"",VLOOKUP(B1325,'РЕОРГ 01.08.2009'!$A:$B,2,FALSE))</f>
        <v/>
      </c>
      <c r="BA1325" s="12" t="str">
        <f t="shared" si="714"/>
        <v>Доп.офис №8612/0157</v>
      </c>
      <c r="BB1325" t="e">
        <f>LEFT(#REF!,2)</f>
        <v>#REF!</v>
      </c>
      <c r="BC1325" s="12" t="str">
        <f t="shared" si="720"/>
        <v>8612/0157</v>
      </c>
      <c r="BE1325" t="str">
        <f>IF(ISERROR(VLOOKUP(B1325,'РЕОРГ 01.10.2009'!A:C,3,FALSE)),"",VLOOKUP(B1325,'РЕОРГ 01.10.2009'!A:C,3,FALSE))</f>
        <v/>
      </c>
      <c r="BF1325" s="12" t="str">
        <f t="shared" si="715"/>
        <v>Доп.офис №8612/0157</v>
      </c>
      <c r="BG1325" t="e">
        <f>LEFT(#REF!,2)</f>
        <v>#REF!</v>
      </c>
      <c r="BH1325" s="12" t="str">
        <f t="shared" si="721"/>
        <v>8612/0157</v>
      </c>
      <c r="BJ1325" t="str">
        <f>IF(ISERROR(VLOOKUP($B1325,'РЕОРГ 01.05.2010'!A:B,2,FALSE)),"",VLOOKUP($B1325,'РЕОРГ 01.05.2010'!A:B,2,FALSE))</f>
        <v/>
      </c>
      <c r="BK1325" s="12" t="str">
        <f t="shared" si="716"/>
        <v>Доп.офис №8612/0157</v>
      </c>
      <c r="BL1325" t="e">
        <f>LEFT(#REF!,2)</f>
        <v>#REF!</v>
      </c>
      <c r="BM1325" s="12" t="str">
        <f t="shared" si="722"/>
        <v>8612/0157</v>
      </c>
      <c r="BO1325" t="str">
        <f>IF(ISERROR(VLOOKUP($B1325,'РЕОРГ 01.08.2010'!A:B,2,FALSE)),"",VLOOKUP($B1325,'РЕОРГ 01.08.2010'!A:B,2,FALSE))</f>
        <v/>
      </c>
      <c r="BP1325" s="12" t="str">
        <f t="shared" si="717"/>
        <v>Доп.офис №8612/0157</v>
      </c>
      <c r="BQ1325" t="e">
        <f>LEFT(#REF!,2)</f>
        <v>#REF!</v>
      </c>
      <c r="BR1325" s="12" t="str">
        <f t="shared" si="723"/>
        <v>8612/0157</v>
      </c>
    </row>
    <row r="1326" spans="1:70" ht="12.75" customHeight="1">
      <c r="A1326" t="str">
        <f t="shared" si="718"/>
        <v>8612/0158</v>
      </c>
      <c r="B1326" s="133">
        <v>1446</v>
      </c>
      <c r="C1326" s="1" t="s">
        <v>1861</v>
      </c>
      <c r="D1326" s="32" t="s">
        <v>7017</v>
      </c>
      <c r="E1326" s="1" t="s">
        <v>6738</v>
      </c>
      <c r="F1326" s="1" t="s">
        <v>5684</v>
      </c>
      <c r="G1326" s="1" t="s">
        <v>1977</v>
      </c>
      <c r="H1326" s="1" t="s">
        <v>1978</v>
      </c>
      <c r="I1326" s="1" t="s">
        <v>1983</v>
      </c>
      <c r="J1326" s="1"/>
      <c r="K1326" s="1">
        <v>21.75</v>
      </c>
      <c r="L1326" s="32" t="s">
        <v>4048</v>
      </c>
      <c r="M1326" s="8" t="s">
        <v>11773</v>
      </c>
      <c r="N1326" s="2" t="s">
        <v>12335</v>
      </c>
      <c r="O1326" s="173"/>
      <c r="P1326" s="168">
        <f t="shared" si="748"/>
        <v>1323</v>
      </c>
      <c r="Q1326" s="138">
        <f t="shared" si="742"/>
        <v>12</v>
      </c>
      <c r="R1326" s="138">
        <f t="shared" si="743"/>
        <v>24</v>
      </c>
      <c r="S1326" s="138">
        <f t="shared" si="744"/>
        <v>36</v>
      </c>
      <c r="T1326" s="138">
        <f t="shared" si="745"/>
        <v>48</v>
      </c>
      <c r="U1326" s="138">
        <f t="shared" si="746"/>
        <v>60</v>
      </c>
      <c r="V1326" s="138" t="e">
        <f t="shared" si="747"/>
        <v>#VALUE!</v>
      </c>
      <c r="W1326" s="158" t="str">
        <f t="shared" si="724"/>
        <v>09:00 19:00</v>
      </c>
      <c r="X1326" s="159">
        <f>HLOOKUP(SEARCH("2",$M1326)-1,$Q$3:$V1326,$P1326+1,FALSE)</f>
        <v>12</v>
      </c>
      <c r="Y1326" s="160" t="str">
        <f t="shared" si="725"/>
        <v>09:00 19:00|09:00 19:00|09:00 19:00|09:00 19:00|09:00 16:00(13:00 14:00)</v>
      </c>
      <c r="Z1326" s="161" t="str">
        <f t="shared" si="726"/>
        <v>09:00 19:00</v>
      </c>
      <c r="AA1326" s="158" t="str">
        <f t="shared" si="727"/>
        <v>09:00 19:00</v>
      </c>
      <c r="AB1326" s="159">
        <f>HLOOKUP(SEARCH("3",$M1326)-1,$Q$3:$V1326,$P1326+1,FALSE)</f>
        <v>24</v>
      </c>
      <c r="AC1326" s="160" t="str">
        <f t="shared" si="728"/>
        <v>09:00 19:00|09:00 19:00|09:00 19:00|09:00 16:00(13:00 14:00)</v>
      </c>
      <c r="AD1326" s="161" t="str">
        <f t="shared" si="729"/>
        <v>09:00 19:00</v>
      </c>
      <c r="AE1326" s="158" t="str">
        <f t="shared" si="730"/>
        <v>09:00 19:00</v>
      </c>
      <c r="AF1326" s="159">
        <f>HLOOKUP(SEARCH("4",$M1326)-1,$Q$3:$V1326,$P1326+1,FALSE)</f>
        <v>36</v>
      </c>
      <c r="AG1326" s="161" t="str">
        <f t="shared" si="731"/>
        <v>09:00 19:00|09:00 19:00|09:00 16:00(13:00 14:00)</v>
      </c>
      <c r="AH1326" s="161" t="str">
        <f t="shared" si="732"/>
        <v>09:00 19:00</v>
      </c>
      <c r="AI1326" s="158" t="str">
        <f t="shared" si="733"/>
        <v>09:00 19:00</v>
      </c>
      <c r="AJ1326" s="159">
        <f>HLOOKUP(SEARCH("5",$M1326)-1,$Q$3:$V1326,$P1326+1,FALSE)</f>
        <v>48</v>
      </c>
      <c r="AK1326" s="161" t="str">
        <f t="shared" si="734"/>
        <v>09:00 19:00|09:00 16:00(13:00 14:00)</v>
      </c>
      <c r="AL1326" s="161" t="str">
        <f t="shared" si="735"/>
        <v>09:00 19:00</v>
      </c>
      <c r="AM1326" s="158" t="str">
        <f t="shared" si="736"/>
        <v>09:00 19:00</v>
      </c>
      <c r="AN1326" s="159">
        <f>HLOOKUP(SEARCH("6",$M1326)-1,$Q$3:$V1326,$P1326+1,FALSE)</f>
        <v>60</v>
      </c>
      <c r="AO1326" s="161" t="str">
        <f t="shared" si="737"/>
        <v>09:00 16:00(13:00 14:00)</v>
      </c>
      <c r="AP1326" s="161" t="e">
        <f t="shared" si="738"/>
        <v>#VALUE!</v>
      </c>
      <c r="AQ1326" s="162" t="str">
        <f t="shared" si="739"/>
        <v>09:00 16:00(13:00 14:00)</v>
      </c>
      <c r="AR1326" s="163" t="e">
        <f>HLOOKUP(SEARCH("7",$M1326)-1,$Q$3:$V1326,$P1326+1,FALSE)</f>
        <v>#VALUE!</v>
      </c>
      <c r="AS1326" s="164" t="str">
        <f t="shared" si="740"/>
        <v>выходной</v>
      </c>
      <c r="AT1326" s="142"/>
      <c r="AU1326" s="11" t="str">
        <f>IF(ISERROR(VLOOKUP(B1326,'РЕОРГ 2008'!$A:$B,2,FALSE)),"",VLOOKUP(B1326,'РЕОРГ 2008'!$A:$B,2,FALSE))</f>
        <v>Доп.офис №69/0158</v>
      </c>
      <c r="AV1326" s="12" t="str">
        <f t="shared" si="741"/>
        <v>Доп.офис №69/0158</v>
      </c>
      <c r="AW1326" s="31" t="e">
        <f>LEFT(#REF!,2)</f>
        <v>#REF!</v>
      </c>
      <c r="AX1326" s="12" t="str">
        <f t="shared" si="719"/>
        <v>69/0158</v>
      </c>
      <c r="AZ1326" t="str">
        <f>IF(ISERROR(VLOOKUP(B1326,'РЕОРГ 01.08.2009'!$A:$B,2,FALSE)),"",VLOOKUP(B1326,'РЕОРГ 01.08.2009'!$A:$B,2,FALSE))</f>
        <v/>
      </c>
      <c r="BA1326" s="12" t="str">
        <f t="shared" si="714"/>
        <v>Доп.офис №8612/0158</v>
      </c>
      <c r="BB1326" t="e">
        <f>LEFT(#REF!,2)</f>
        <v>#REF!</v>
      </c>
      <c r="BC1326" s="12" t="str">
        <f t="shared" si="720"/>
        <v>8612/0158</v>
      </c>
      <c r="BE1326" t="str">
        <f>IF(ISERROR(VLOOKUP(B1326,'РЕОРГ 01.10.2009'!A:C,3,FALSE)),"",VLOOKUP(B1326,'РЕОРГ 01.10.2009'!A:C,3,FALSE))</f>
        <v/>
      </c>
      <c r="BF1326" s="12" t="str">
        <f t="shared" si="715"/>
        <v>Доп.офис №8612/0158</v>
      </c>
      <c r="BG1326" t="e">
        <f>LEFT(#REF!,2)</f>
        <v>#REF!</v>
      </c>
      <c r="BH1326" s="12" t="str">
        <f t="shared" si="721"/>
        <v>8612/0158</v>
      </c>
      <c r="BJ1326" t="str">
        <f>IF(ISERROR(VLOOKUP($B1326,'РЕОРГ 01.05.2010'!A:B,2,FALSE)),"",VLOOKUP($B1326,'РЕОРГ 01.05.2010'!A:B,2,FALSE))</f>
        <v/>
      </c>
      <c r="BK1326" s="12" t="str">
        <f t="shared" si="716"/>
        <v>Доп.офис №8612/0158</v>
      </c>
      <c r="BL1326" t="e">
        <f>LEFT(#REF!,2)</f>
        <v>#REF!</v>
      </c>
      <c r="BM1326" s="12" t="str">
        <f t="shared" si="722"/>
        <v>8612/0158</v>
      </c>
      <c r="BO1326" t="str">
        <f>IF(ISERROR(VLOOKUP($B1326,'РЕОРГ 01.08.2010'!A:B,2,FALSE)),"",VLOOKUP($B1326,'РЕОРГ 01.08.2010'!A:B,2,FALSE))</f>
        <v/>
      </c>
      <c r="BP1326" s="12" t="str">
        <f t="shared" si="717"/>
        <v>Доп.офис №8612/0158</v>
      </c>
      <c r="BQ1326" t="e">
        <f>LEFT(#REF!,2)</f>
        <v>#REF!</v>
      </c>
      <c r="BR1326" s="12" t="str">
        <f t="shared" si="723"/>
        <v>8612/0158</v>
      </c>
    </row>
    <row r="1327" spans="1:70" ht="12.75" customHeight="1">
      <c r="A1327" t="str">
        <f t="shared" si="718"/>
        <v>8612/0159</v>
      </c>
      <c r="B1327" s="133">
        <v>1447</v>
      </c>
      <c r="C1327" s="1" t="s">
        <v>1862</v>
      </c>
      <c r="D1327" s="32" t="s">
        <v>7017</v>
      </c>
      <c r="E1327" s="1" t="s">
        <v>1980</v>
      </c>
      <c r="F1327" s="1" t="s">
        <v>5684</v>
      </c>
      <c r="G1327" s="1" t="s">
        <v>1981</v>
      </c>
      <c r="H1327" s="1" t="s">
        <v>4597</v>
      </c>
      <c r="I1327" s="1" t="s">
        <v>12933</v>
      </c>
      <c r="J1327" s="1"/>
      <c r="K1327" s="1">
        <v>16</v>
      </c>
      <c r="L1327" s="32" t="s">
        <v>4048</v>
      </c>
      <c r="M1327" s="8" t="s">
        <v>12259</v>
      </c>
      <c r="N1327" s="2" t="s">
        <v>11805</v>
      </c>
      <c r="O1327" s="173"/>
      <c r="P1327" s="168">
        <f t="shared" si="748"/>
        <v>1324</v>
      </c>
      <c r="Q1327" s="138">
        <f t="shared" si="742"/>
        <v>12</v>
      </c>
      <c r="R1327" s="138">
        <f t="shared" si="743"/>
        <v>24</v>
      </c>
      <c r="S1327" s="138">
        <f t="shared" si="744"/>
        <v>36</v>
      </c>
      <c r="T1327" s="138">
        <f t="shared" si="745"/>
        <v>48</v>
      </c>
      <c r="U1327" s="138">
        <f t="shared" si="746"/>
        <v>60</v>
      </c>
      <c r="V1327" s="138" t="e">
        <f t="shared" si="747"/>
        <v>#VALUE!</v>
      </c>
      <c r="W1327" s="158" t="str">
        <f t="shared" si="724"/>
        <v>09:00 19:00</v>
      </c>
      <c r="X1327" s="159">
        <f>HLOOKUP(SEARCH("2",$M1327)-1,$Q$3:$V1327,$P1327+1,FALSE)</f>
        <v>12</v>
      </c>
      <c r="Y1327" s="160" t="str">
        <f t="shared" si="725"/>
        <v>09:00 19:00|09:00 19:00|09:00 19:00|09:00 19:00|09:00 14:00</v>
      </c>
      <c r="Z1327" s="161" t="str">
        <f t="shared" si="726"/>
        <v>09:00 19:00</v>
      </c>
      <c r="AA1327" s="158" t="str">
        <f t="shared" si="727"/>
        <v>09:00 19:00</v>
      </c>
      <c r="AB1327" s="159">
        <f>HLOOKUP(SEARCH("3",$M1327)-1,$Q$3:$V1327,$P1327+1,FALSE)</f>
        <v>24</v>
      </c>
      <c r="AC1327" s="160" t="str">
        <f t="shared" si="728"/>
        <v>09:00 19:00|09:00 19:00|09:00 19:00|09:00 14:00</v>
      </c>
      <c r="AD1327" s="161" t="str">
        <f t="shared" si="729"/>
        <v>09:00 19:00</v>
      </c>
      <c r="AE1327" s="158" t="str">
        <f t="shared" si="730"/>
        <v>09:00 19:00</v>
      </c>
      <c r="AF1327" s="159">
        <f>HLOOKUP(SEARCH("4",$M1327)-1,$Q$3:$V1327,$P1327+1,FALSE)</f>
        <v>36</v>
      </c>
      <c r="AG1327" s="161" t="str">
        <f t="shared" si="731"/>
        <v>09:00 19:00|09:00 19:00|09:00 14:00</v>
      </c>
      <c r="AH1327" s="161" t="str">
        <f t="shared" si="732"/>
        <v>09:00 19:00</v>
      </c>
      <c r="AI1327" s="158" t="str">
        <f t="shared" si="733"/>
        <v>09:00 19:00</v>
      </c>
      <c r="AJ1327" s="159">
        <f>HLOOKUP(SEARCH("5",$M1327)-1,$Q$3:$V1327,$P1327+1,FALSE)</f>
        <v>48</v>
      </c>
      <c r="AK1327" s="161" t="str">
        <f t="shared" si="734"/>
        <v>09:00 19:00|09:00 14:00</v>
      </c>
      <c r="AL1327" s="161" t="str">
        <f t="shared" si="735"/>
        <v>09:00 19:00</v>
      </c>
      <c r="AM1327" s="158" t="str">
        <f t="shared" si="736"/>
        <v>09:00 19:00</v>
      </c>
      <c r="AN1327" s="159" t="e">
        <f>HLOOKUP(SEARCH("6",$M1327)-1,$Q$3:$V1327,$P1327+1,FALSE)</f>
        <v>#VALUE!</v>
      </c>
      <c r="AO1327" s="161" t="e">
        <f t="shared" si="737"/>
        <v>#VALUE!</v>
      </c>
      <c r="AP1327" s="161" t="e">
        <f t="shared" si="738"/>
        <v>#VALUE!</v>
      </c>
      <c r="AQ1327" s="162" t="str">
        <f t="shared" si="739"/>
        <v>выходной</v>
      </c>
      <c r="AR1327" s="163">
        <f>HLOOKUP(SEARCH("7",$M1327)-1,$Q$3:$V1327,$P1327+1,FALSE)</f>
        <v>60</v>
      </c>
      <c r="AS1327" s="164" t="str">
        <f t="shared" si="740"/>
        <v>09:00 14:00</v>
      </c>
      <c r="AT1327" s="142"/>
      <c r="AU1327" s="11" t="str">
        <f>IF(ISERROR(VLOOKUP(B1327,'РЕОРГ 2008'!$A:$B,2,FALSE)),"",VLOOKUP(B1327,'РЕОРГ 2008'!$A:$B,2,FALSE))</f>
        <v>Доп.офис №69/0159</v>
      </c>
      <c r="AV1327" s="12" t="str">
        <f t="shared" si="741"/>
        <v>Доп.офис №69/0159</v>
      </c>
      <c r="AW1327" s="31" t="e">
        <f>LEFT(#REF!,2)</f>
        <v>#REF!</v>
      </c>
      <c r="AX1327" s="12" t="str">
        <f t="shared" si="719"/>
        <v>69/0159</v>
      </c>
      <c r="AZ1327" t="str">
        <f>IF(ISERROR(VLOOKUP(B1327,'РЕОРГ 01.08.2009'!$A:$B,2,FALSE)),"",VLOOKUP(B1327,'РЕОРГ 01.08.2009'!$A:$B,2,FALSE))</f>
        <v/>
      </c>
      <c r="BA1327" s="12" t="str">
        <f t="shared" si="714"/>
        <v>Доп.офис №8612/0159</v>
      </c>
      <c r="BB1327" t="e">
        <f>LEFT(#REF!,2)</f>
        <v>#REF!</v>
      </c>
      <c r="BC1327" s="12" t="str">
        <f t="shared" si="720"/>
        <v>8612/0159</v>
      </c>
      <c r="BE1327" t="str">
        <f>IF(ISERROR(VLOOKUP(B1327,'РЕОРГ 01.10.2009'!A:C,3,FALSE)),"",VLOOKUP(B1327,'РЕОРГ 01.10.2009'!A:C,3,FALSE))</f>
        <v/>
      </c>
      <c r="BF1327" s="12" t="str">
        <f t="shared" si="715"/>
        <v>Доп.офис №8612/0159</v>
      </c>
      <c r="BG1327" t="e">
        <f>LEFT(#REF!,2)</f>
        <v>#REF!</v>
      </c>
      <c r="BH1327" s="12" t="str">
        <f t="shared" si="721"/>
        <v>8612/0159</v>
      </c>
      <c r="BJ1327" t="str">
        <f>IF(ISERROR(VLOOKUP($B1327,'РЕОРГ 01.05.2010'!A:B,2,FALSE)),"",VLOOKUP($B1327,'РЕОРГ 01.05.2010'!A:B,2,FALSE))</f>
        <v/>
      </c>
      <c r="BK1327" s="12" t="str">
        <f t="shared" si="716"/>
        <v>Доп.офис №8612/0159</v>
      </c>
      <c r="BL1327" t="e">
        <f>LEFT(#REF!,2)</f>
        <v>#REF!</v>
      </c>
      <c r="BM1327" s="12" t="str">
        <f t="shared" si="722"/>
        <v>8612/0159</v>
      </c>
      <c r="BO1327" t="str">
        <f>IF(ISERROR(VLOOKUP($B1327,'РЕОРГ 01.08.2010'!A:B,2,FALSE)),"",VLOOKUP($B1327,'РЕОРГ 01.08.2010'!A:B,2,FALSE))</f>
        <v/>
      </c>
      <c r="BP1327" s="12" t="str">
        <f t="shared" si="717"/>
        <v>Доп.офис №8612/0159</v>
      </c>
      <c r="BQ1327" t="e">
        <f>LEFT(#REF!,2)</f>
        <v>#REF!</v>
      </c>
      <c r="BR1327" s="12" t="str">
        <f t="shared" si="723"/>
        <v>8612/0159</v>
      </c>
    </row>
    <row r="1328" spans="1:70" ht="12.75" customHeight="1">
      <c r="A1328" t="str">
        <f t="shared" si="718"/>
        <v>8612/0160</v>
      </c>
      <c r="B1328" s="133">
        <v>1448</v>
      </c>
      <c r="C1328" s="1" t="s">
        <v>1863</v>
      </c>
      <c r="D1328" s="32" t="s">
        <v>1926</v>
      </c>
      <c r="E1328" s="1" t="s">
        <v>1980</v>
      </c>
      <c r="F1328" s="1" t="s">
        <v>5684</v>
      </c>
      <c r="G1328" s="1" t="s">
        <v>351</v>
      </c>
      <c r="H1328" s="1" t="s">
        <v>1985</v>
      </c>
      <c r="I1328" s="1" t="s">
        <v>1986</v>
      </c>
      <c r="J1328" s="1"/>
      <c r="K1328" s="1">
        <v>9</v>
      </c>
      <c r="L1328" s="32" t="s">
        <v>4048</v>
      </c>
      <c r="M1328" s="8" t="s">
        <v>11773</v>
      </c>
      <c r="N1328" s="2" t="s">
        <v>12528</v>
      </c>
      <c r="O1328" s="173"/>
      <c r="P1328" s="168">
        <f t="shared" si="748"/>
        <v>1325</v>
      </c>
      <c r="Q1328" s="138">
        <f t="shared" si="742"/>
        <v>25</v>
      </c>
      <c r="R1328" s="138">
        <f t="shared" si="743"/>
        <v>50</v>
      </c>
      <c r="S1328" s="138">
        <f t="shared" si="744"/>
        <v>75</v>
      </c>
      <c r="T1328" s="138">
        <f t="shared" si="745"/>
        <v>100</v>
      </c>
      <c r="U1328" s="138">
        <f t="shared" si="746"/>
        <v>125</v>
      </c>
      <c r="V1328" s="138" t="e">
        <f t="shared" si="747"/>
        <v>#VALUE!</v>
      </c>
      <c r="W1328" s="158" t="str">
        <f t="shared" si="724"/>
        <v>09:00 19:00(13:00 14:00)</v>
      </c>
      <c r="X1328" s="159">
        <f>HLOOKUP(SEARCH("2",$M1328)-1,$Q$3:$V1328,$P1328+1,FALSE)</f>
        <v>25</v>
      </c>
      <c r="Y1328" s="160" t="str">
        <f t="shared" si="725"/>
        <v>09:00 19:00(13:00 14:00)|09:00 19:00(13:00 14:00)|09:00 19:00(13:00 14:00)|09:00 19:00(13:00 14:00)|09:00 16:00(13:00 14:00)</v>
      </c>
      <c r="Z1328" s="161" t="str">
        <f t="shared" si="726"/>
        <v>09:00 19:00(13:00 14:00)</v>
      </c>
      <c r="AA1328" s="158" t="str">
        <f t="shared" si="727"/>
        <v>09:00 19:00(13:00 14:00)</v>
      </c>
      <c r="AB1328" s="159">
        <f>HLOOKUP(SEARCH("3",$M1328)-1,$Q$3:$V1328,$P1328+1,FALSE)</f>
        <v>50</v>
      </c>
      <c r="AC1328" s="160" t="str">
        <f t="shared" si="728"/>
        <v>09:00 19:00(13:00 14:00)|09:00 19:00(13:00 14:00)|09:00 19:00(13:00 14:00)|09:00 16:00(13:00 14:00)</v>
      </c>
      <c r="AD1328" s="161" t="str">
        <f t="shared" si="729"/>
        <v>09:00 19:00(13:00 14:00)</v>
      </c>
      <c r="AE1328" s="158" t="str">
        <f t="shared" si="730"/>
        <v>09:00 19:00(13:00 14:00)</v>
      </c>
      <c r="AF1328" s="159">
        <f>HLOOKUP(SEARCH("4",$M1328)-1,$Q$3:$V1328,$P1328+1,FALSE)</f>
        <v>75</v>
      </c>
      <c r="AG1328" s="161" t="str">
        <f t="shared" si="731"/>
        <v>09:00 19:00(13:00 14:00)|09:00 19:00(13:00 14:00)|09:00 16:00(13:00 14:00)</v>
      </c>
      <c r="AH1328" s="161" t="str">
        <f t="shared" si="732"/>
        <v>09:00 19:00(13:00 14:00)</v>
      </c>
      <c r="AI1328" s="158" t="str">
        <f t="shared" si="733"/>
        <v>09:00 19:00(13:00 14:00)</v>
      </c>
      <c r="AJ1328" s="159">
        <f>HLOOKUP(SEARCH("5",$M1328)-1,$Q$3:$V1328,$P1328+1,FALSE)</f>
        <v>100</v>
      </c>
      <c r="AK1328" s="161" t="str">
        <f t="shared" si="734"/>
        <v>09:00 19:00(13:00 14:00)|09:00 16:00(13:00 14:00)</v>
      </c>
      <c r="AL1328" s="161" t="str">
        <f t="shared" si="735"/>
        <v>09:00 19:00(13:00 14:00)</v>
      </c>
      <c r="AM1328" s="158" t="str">
        <f t="shared" si="736"/>
        <v>09:00 19:00(13:00 14:00)</v>
      </c>
      <c r="AN1328" s="159">
        <f>HLOOKUP(SEARCH("6",$M1328)-1,$Q$3:$V1328,$P1328+1,FALSE)</f>
        <v>125</v>
      </c>
      <c r="AO1328" s="161" t="str">
        <f t="shared" si="737"/>
        <v>09:00 16:00(13:00 14:00)</v>
      </c>
      <c r="AP1328" s="161" t="e">
        <f t="shared" si="738"/>
        <v>#VALUE!</v>
      </c>
      <c r="AQ1328" s="162" t="str">
        <f t="shared" si="739"/>
        <v>09:00 16:00(13:00 14:00)</v>
      </c>
      <c r="AR1328" s="163" t="e">
        <f>HLOOKUP(SEARCH("7",$M1328)-1,$Q$3:$V1328,$P1328+1,FALSE)</f>
        <v>#VALUE!</v>
      </c>
      <c r="AS1328" s="164" t="str">
        <f t="shared" si="740"/>
        <v>выходной</v>
      </c>
      <c r="AT1328" s="142"/>
      <c r="AU1328" s="11" t="str">
        <f>IF(ISERROR(VLOOKUP(B1328,'РЕОРГ 2008'!$A:$B,2,FALSE)),"",VLOOKUP(B1328,'РЕОРГ 2008'!$A:$B,2,FALSE))</f>
        <v>Доп.офис №69/0160</v>
      </c>
      <c r="AV1328" s="12" t="str">
        <f t="shared" si="741"/>
        <v>Доп.офис №69/0160</v>
      </c>
      <c r="AW1328" s="31" t="e">
        <f>LEFT(#REF!,2)</f>
        <v>#REF!</v>
      </c>
      <c r="AX1328" s="12" t="str">
        <f t="shared" si="719"/>
        <v>69/0160</v>
      </c>
      <c r="AZ1328" t="str">
        <f>IF(ISERROR(VLOOKUP(B1328,'РЕОРГ 01.08.2009'!$A:$B,2,FALSE)),"",VLOOKUP(B1328,'РЕОРГ 01.08.2009'!$A:$B,2,FALSE))</f>
        <v/>
      </c>
      <c r="BA1328" s="12" t="str">
        <f t="shared" si="714"/>
        <v>Доп.офис №8612/0160</v>
      </c>
      <c r="BB1328" t="e">
        <f>LEFT(#REF!,2)</f>
        <v>#REF!</v>
      </c>
      <c r="BC1328" s="12" t="str">
        <f t="shared" si="720"/>
        <v>8612/0160</v>
      </c>
      <c r="BE1328" t="str">
        <f>IF(ISERROR(VLOOKUP(B1328,'РЕОРГ 01.10.2009'!A:C,3,FALSE)),"",VLOOKUP(B1328,'РЕОРГ 01.10.2009'!A:C,3,FALSE))</f>
        <v/>
      </c>
      <c r="BF1328" s="12" t="str">
        <f t="shared" si="715"/>
        <v>Доп.офис №8612/0160</v>
      </c>
      <c r="BG1328" t="e">
        <f>LEFT(#REF!,2)</f>
        <v>#REF!</v>
      </c>
      <c r="BH1328" s="12" t="str">
        <f t="shared" si="721"/>
        <v>8612/0160</v>
      </c>
      <c r="BJ1328" t="str">
        <f>IF(ISERROR(VLOOKUP($B1328,'РЕОРГ 01.05.2010'!A:B,2,FALSE)),"",VLOOKUP($B1328,'РЕОРГ 01.05.2010'!A:B,2,FALSE))</f>
        <v/>
      </c>
      <c r="BK1328" s="12" t="str">
        <f t="shared" si="716"/>
        <v>Доп.офис №8612/0160</v>
      </c>
      <c r="BL1328" t="e">
        <f>LEFT(#REF!,2)</f>
        <v>#REF!</v>
      </c>
      <c r="BM1328" s="12" t="str">
        <f t="shared" si="722"/>
        <v>8612/0160</v>
      </c>
      <c r="BO1328" t="str">
        <f>IF(ISERROR(VLOOKUP($B1328,'РЕОРГ 01.08.2010'!A:B,2,FALSE)),"",VLOOKUP($B1328,'РЕОРГ 01.08.2010'!A:B,2,FALSE))</f>
        <v/>
      </c>
      <c r="BP1328" s="12" t="str">
        <f t="shared" si="717"/>
        <v>Доп.офис №8612/0160</v>
      </c>
      <c r="BQ1328" t="e">
        <f>LEFT(#REF!,2)</f>
        <v>#REF!</v>
      </c>
      <c r="BR1328" s="12" t="str">
        <f t="shared" si="723"/>
        <v>8612/0160</v>
      </c>
    </row>
    <row r="1329" spans="1:70" ht="12.75" customHeight="1">
      <c r="A1329" t="str">
        <f t="shared" si="718"/>
        <v>8612/0161</v>
      </c>
      <c r="B1329" s="133">
        <v>1449</v>
      </c>
      <c r="C1329" s="1" t="s">
        <v>1864</v>
      </c>
      <c r="D1329" s="32" t="s">
        <v>1931</v>
      </c>
      <c r="E1329" s="1" t="s">
        <v>6680</v>
      </c>
      <c r="F1329" s="1" t="s">
        <v>5684</v>
      </c>
      <c r="G1329" s="1" t="s">
        <v>6681</v>
      </c>
      <c r="H1329" s="1" t="s">
        <v>4489</v>
      </c>
      <c r="I1329" s="1" t="s">
        <v>10833</v>
      </c>
      <c r="J1329" s="1"/>
      <c r="K1329" s="1">
        <v>0.75</v>
      </c>
      <c r="L1329" s="32" t="s">
        <v>4049</v>
      </c>
      <c r="M1329" s="8" t="s">
        <v>12536</v>
      </c>
      <c r="N1329" s="2" t="s">
        <v>12537</v>
      </c>
      <c r="O1329" s="173"/>
      <c r="P1329" s="168">
        <f t="shared" si="748"/>
        <v>1326</v>
      </c>
      <c r="Q1329" s="138">
        <f t="shared" si="742"/>
        <v>25</v>
      </c>
      <c r="R1329" s="138">
        <f t="shared" si="743"/>
        <v>50</v>
      </c>
      <c r="S1329" s="138">
        <f t="shared" si="744"/>
        <v>75</v>
      </c>
      <c r="T1329" s="138" t="e">
        <f t="shared" si="745"/>
        <v>#VALUE!</v>
      </c>
      <c r="U1329" s="138" t="e">
        <f t="shared" si="746"/>
        <v>#VALUE!</v>
      </c>
      <c r="V1329" s="138" t="e">
        <f t="shared" si="747"/>
        <v>#VALUE!</v>
      </c>
      <c r="W1329" s="158" t="str">
        <f t="shared" si="724"/>
        <v>08:00 16:00(12:00 13:00)</v>
      </c>
      <c r="X1329" s="159" t="e">
        <f>HLOOKUP(SEARCH("2",$M1329)-1,$Q$3:$V1329,$P1329+1,FALSE)</f>
        <v>#VALUE!</v>
      </c>
      <c r="Y1329" s="160" t="e">
        <f t="shared" si="725"/>
        <v>#VALUE!</v>
      </c>
      <c r="Z1329" s="161" t="e">
        <f t="shared" si="726"/>
        <v>#VALUE!</v>
      </c>
      <c r="AA1329" s="158" t="str">
        <f t="shared" si="727"/>
        <v>выходной</v>
      </c>
      <c r="AB1329" s="159" t="e">
        <f>HLOOKUP(SEARCH("3",$M1329)-1,$Q$3:$V1329,$P1329+1,FALSE)</f>
        <v>#VALUE!</v>
      </c>
      <c r="AC1329" s="160" t="e">
        <f t="shared" si="728"/>
        <v>#VALUE!</v>
      </c>
      <c r="AD1329" s="161" t="e">
        <f t="shared" si="729"/>
        <v>#VALUE!</v>
      </c>
      <c r="AE1329" s="158" t="str">
        <f t="shared" si="730"/>
        <v>выходной</v>
      </c>
      <c r="AF1329" s="159">
        <f>HLOOKUP(SEARCH("4",$M1329)-1,$Q$3:$V1329,$P1329+1,FALSE)</f>
        <v>25</v>
      </c>
      <c r="AG1329" s="161" t="str">
        <f t="shared" si="731"/>
        <v>08:00 16:00(12:00 13:00)|09:00 16:00(12:00 13:00)|09:00 16:00(12:00 13:00)</v>
      </c>
      <c r="AH1329" s="161" t="str">
        <f t="shared" si="732"/>
        <v>08:00 16:00(12:00 13:00)</v>
      </c>
      <c r="AI1329" s="158" t="str">
        <f t="shared" si="733"/>
        <v>08:00 16:00(12:00 13:00)</v>
      </c>
      <c r="AJ1329" s="159">
        <f>HLOOKUP(SEARCH("5",$M1329)-1,$Q$3:$V1329,$P1329+1,FALSE)</f>
        <v>50</v>
      </c>
      <c r="AK1329" s="161" t="str">
        <f t="shared" si="734"/>
        <v>09:00 16:00(12:00 13:00)|09:00 16:00(12:00 13:00)</v>
      </c>
      <c r="AL1329" s="161" t="str">
        <f t="shared" si="735"/>
        <v>09:00 16:00(12:00 13:00)</v>
      </c>
      <c r="AM1329" s="158" t="str">
        <f t="shared" si="736"/>
        <v>09:00 16:00(12:00 13:00)</v>
      </c>
      <c r="AN1329" s="159">
        <f>HLOOKUP(SEARCH("6",$M1329)-1,$Q$3:$V1329,$P1329+1,FALSE)</f>
        <v>75</v>
      </c>
      <c r="AO1329" s="161" t="str">
        <f t="shared" si="737"/>
        <v>09:00 16:00(12:00 13:00)</v>
      </c>
      <c r="AP1329" s="161" t="e">
        <f t="shared" si="738"/>
        <v>#VALUE!</v>
      </c>
      <c r="AQ1329" s="162" t="str">
        <f t="shared" si="739"/>
        <v>09:00 16:00(12:00 13:00)</v>
      </c>
      <c r="AR1329" s="163" t="e">
        <f>HLOOKUP(SEARCH("7",$M1329)-1,$Q$3:$V1329,$P1329+1,FALSE)</f>
        <v>#VALUE!</v>
      </c>
      <c r="AS1329" s="164" t="str">
        <f t="shared" si="740"/>
        <v>выходной</v>
      </c>
      <c r="AT1329" s="142"/>
      <c r="AU1329" s="11" t="str">
        <f>IF(ISERROR(VLOOKUP(B1329,'РЕОРГ 2008'!$A:$B,2,FALSE)),"",VLOOKUP(B1329,'РЕОРГ 2008'!$A:$B,2,FALSE))</f>
        <v>Опер.касса №69/0161</v>
      </c>
      <c r="AV1329" s="12" t="str">
        <f t="shared" si="741"/>
        <v>Опер.касса №69/0161</v>
      </c>
      <c r="AW1329" s="31" t="e">
        <f>LEFT(#REF!,2)</f>
        <v>#REF!</v>
      </c>
      <c r="AX1329" s="12" t="str">
        <f t="shared" si="719"/>
        <v>69/0161</v>
      </c>
      <c r="AZ1329" t="str">
        <f>IF(ISERROR(VLOOKUP(B1329,'РЕОРГ 01.08.2009'!$A:$B,2,FALSE)),"",VLOOKUP(B1329,'РЕОРГ 01.08.2009'!$A:$B,2,FALSE))</f>
        <v/>
      </c>
      <c r="BA1329" s="12" t="str">
        <f t="shared" si="714"/>
        <v>Опер.касса №8612/0161</v>
      </c>
      <c r="BB1329" t="e">
        <f>LEFT(#REF!,2)</f>
        <v>#REF!</v>
      </c>
      <c r="BC1329" s="12" t="str">
        <f t="shared" si="720"/>
        <v>8612/0161</v>
      </c>
      <c r="BE1329" t="str">
        <f>IF(ISERROR(VLOOKUP(B1329,'РЕОРГ 01.10.2009'!A:C,3,FALSE)),"",VLOOKUP(B1329,'РЕОРГ 01.10.2009'!A:C,3,FALSE))</f>
        <v/>
      </c>
      <c r="BF1329" s="12" t="str">
        <f t="shared" si="715"/>
        <v>Опер.касса №8612/0161</v>
      </c>
      <c r="BG1329" t="e">
        <f>LEFT(#REF!,2)</f>
        <v>#REF!</v>
      </c>
      <c r="BH1329" s="12" t="str">
        <f t="shared" si="721"/>
        <v>8612/0161</v>
      </c>
      <c r="BJ1329" t="str">
        <f>IF(ISERROR(VLOOKUP($B1329,'РЕОРГ 01.05.2010'!A:B,2,FALSE)),"",VLOOKUP($B1329,'РЕОРГ 01.05.2010'!A:B,2,FALSE))</f>
        <v/>
      </c>
      <c r="BK1329" s="12" t="str">
        <f t="shared" si="716"/>
        <v>Опер.касса №8612/0161</v>
      </c>
      <c r="BL1329" t="e">
        <f>LEFT(#REF!,2)</f>
        <v>#REF!</v>
      </c>
      <c r="BM1329" s="12" t="str">
        <f t="shared" si="722"/>
        <v>8612/0161</v>
      </c>
      <c r="BO1329" t="str">
        <f>IF(ISERROR(VLOOKUP($B1329,'РЕОРГ 01.08.2010'!A:B,2,FALSE)),"",VLOOKUP($B1329,'РЕОРГ 01.08.2010'!A:B,2,FALSE))</f>
        <v/>
      </c>
      <c r="BP1329" s="12" t="str">
        <f t="shared" si="717"/>
        <v>Опер.касса №8612/0161</v>
      </c>
      <c r="BQ1329" t="e">
        <f>LEFT(#REF!,2)</f>
        <v>#REF!</v>
      </c>
      <c r="BR1329" s="12" t="str">
        <f t="shared" si="723"/>
        <v>8612/0161</v>
      </c>
    </row>
    <row r="1330" spans="1:70" ht="12.75" customHeight="1">
      <c r="A1330" t="str">
        <f t="shared" si="718"/>
        <v>8612/0162</v>
      </c>
      <c r="B1330" s="133">
        <v>1450</v>
      </c>
      <c r="C1330" s="1" t="s">
        <v>4598</v>
      </c>
      <c r="D1330" s="32" t="s">
        <v>1926</v>
      </c>
      <c r="E1330" s="1" t="s">
        <v>4599</v>
      </c>
      <c r="F1330" s="1" t="s">
        <v>5684</v>
      </c>
      <c r="G1330" s="1" t="s">
        <v>352</v>
      </c>
      <c r="H1330" s="1" t="s">
        <v>4600</v>
      </c>
      <c r="I1330" s="1" t="s">
        <v>2981</v>
      </c>
      <c r="J1330" s="1"/>
      <c r="K1330" s="1">
        <v>14</v>
      </c>
      <c r="L1330" s="32" t="s">
        <v>4048</v>
      </c>
      <c r="M1330" s="8" t="s">
        <v>11783</v>
      </c>
      <c r="N1330" s="2" t="s">
        <v>12538</v>
      </c>
      <c r="O1330" s="173"/>
      <c r="P1330" s="168">
        <f t="shared" si="748"/>
        <v>1327</v>
      </c>
      <c r="Q1330" s="138">
        <f t="shared" si="742"/>
        <v>12</v>
      </c>
      <c r="R1330" s="138">
        <f t="shared" si="743"/>
        <v>24</v>
      </c>
      <c r="S1330" s="138">
        <f t="shared" si="744"/>
        <v>36</v>
      </c>
      <c r="T1330" s="138">
        <f t="shared" si="745"/>
        <v>48</v>
      </c>
      <c r="U1330" s="138">
        <f t="shared" si="746"/>
        <v>60</v>
      </c>
      <c r="V1330" s="138">
        <f t="shared" si="747"/>
        <v>72</v>
      </c>
      <c r="W1330" s="158" t="str">
        <f t="shared" si="724"/>
        <v>09:00 19:00</v>
      </c>
      <c r="X1330" s="159">
        <f>HLOOKUP(SEARCH("2",$M1330)-1,$Q$3:$V1330,$P1330+1,FALSE)</f>
        <v>12</v>
      </c>
      <c r="Y1330" s="160" t="str">
        <f t="shared" si="725"/>
        <v>09:00 19:00|09:00 19:00|09:00 19:00|09:00 19:00|09:00 16:00|09:00 14:00</v>
      </c>
      <c r="Z1330" s="161" t="str">
        <f t="shared" si="726"/>
        <v>09:00 19:00</v>
      </c>
      <c r="AA1330" s="158" t="str">
        <f t="shared" si="727"/>
        <v>09:00 19:00</v>
      </c>
      <c r="AB1330" s="159">
        <f>HLOOKUP(SEARCH("3",$M1330)-1,$Q$3:$V1330,$P1330+1,FALSE)</f>
        <v>24</v>
      </c>
      <c r="AC1330" s="160" t="str">
        <f t="shared" si="728"/>
        <v>09:00 19:00|09:00 19:00|09:00 19:00|09:00 16:00|09:00 14:00</v>
      </c>
      <c r="AD1330" s="161" t="str">
        <f t="shared" si="729"/>
        <v>09:00 19:00</v>
      </c>
      <c r="AE1330" s="158" t="str">
        <f t="shared" si="730"/>
        <v>09:00 19:00</v>
      </c>
      <c r="AF1330" s="159">
        <f>HLOOKUP(SEARCH("4",$M1330)-1,$Q$3:$V1330,$P1330+1,FALSE)</f>
        <v>36</v>
      </c>
      <c r="AG1330" s="161" t="str">
        <f t="shared" si="731"/>
        <v>09:00 19:00|09:00 19:00|09:00 16:00|09:00 14:00</v>
      </c>
      <c r="AH1330" s="161" t="str">
        <f t="shared" si="732"/>
        <v>09:00 19:00</v>
      </c>
      <c r="AI1330" s="158" t="str">
        <f t="shared" si="733"/>
        <v>09:00 19:00</v>
      </c>
      <c r="AJ1330" s="159">
        <f>HLOOKUP(SEARCH("5",$M1330)-1,$Q$3:$V1330,$P1330+1,FALSE)</f>
        <v>48</v>
      </c>
      <c r="AK1330" s="161" t="str">
        <f t="shared" si="734"/>
        <v>09:00 19:00|09:00 16:00|09:00 14:00</v>
      </c>
      <c r="AL1330" s="161" t="str">
        <f t="shared" si="735"/>
        <v>09:00 19:00</v>
      </c>
      <c r="AM1330" s="158" t="str">
        <f t="shared" si="736"/>
        <v>09:00 19:00</v>
      </c>
      <c r="AN1330" s="159">
        <f>HLOOKUP(SEARCH("6",$M1330)-1,$Q$3:$V1330,$P1330+1,FALSE)</f>
        <v>60</v>
      </c>
      <c r="AO1330" s="161" t="str">
        <f t="shared" si="737"/>
        <v>09:00 16:00|09:00 14:00</v>
      </c>
      <c r="AP1330" s="161" t="str">
        <f t="shared" si="738"/>
        <v>09:00 16:00</v>
      </c>
      <c r="AQ1330" s="162" t="str">
        <f t="shared" si="739"/>
        <v>09:00 16:00</v>
      </c>
      <c r="AR1330" s="163">
        <f>HLOOKUP(SEARCH("7",$M1330)-1,$Q$3:$V1330,$P1330+1,FALSE)</f>
        <v>72</v>
      </c>
      <c r="AS1330" s="164" t="str">
        <f t="shared" si="740"/>
        <v>09:00 14:00</v>
      </c>
      <c r="AT1330" s="142"/>
      <c r="AU1330" s="11" t="str">
        <f>IF(ISERROR(VLOOKUP(B1330,'РЕОРГ 2008'!$A:$B,2,FALSE)),"",VLOOKUP(B1330,'РЕОРГ 2008'!$A:$B,2,FALSE))</f>
        <v/>
      </c>
      <c r="AV1330" s="12" t="str">
        <f t="shared" si="741"/>
        <v>Доп.офис №8612/0162</v>
      </c>
      <c r="AW1330" s="31" t="e">
        <f>LEFT(#REF!,2)</f>
        <v>#REF!</v>
      </c>
      <c r="AX1330" s="12" t="str">
        <f t="shared" si="719"/>
        <v>8612/0162</v>
      </c>
      <c r="AZ1330" t="str">
        <f>IF(ISERROR(VLOOKUP(B1330,'РЕОРГ 01.08.2009'!$A:$B,2,FALSE)),"",VLOOKUP(B1330,'РЕОРГ 01.08.2009'!$A:$B,2,FALSE))</f>
        <v/>
      </c>
      <c r="BA1330" s="12" t="str">
        <f t="shared" si="714"/>
        <v>Доп.офис №8612/0162</v>
      </c>
      <c r="BB1330" t="e">
        <f>LEFT(#REF!,2)</f>
        <v>#REF!</v>
      </c>
      <c r="BC1330" s="12" t="str">
        <f t="shared" si="720"/>
        <v>8612/0162</v>
      </c>
      <c r="BE1330" t="str">
        <f>IF(ISERROR(VLOOKUP(B1330,'РЕОРГ 01.10.2009'!A:C,3,FALSE)),"",VLOOKUP(B1330,'РЕОРГ 01.10.2009'!A:C,3,FALSE))</f>
        <v/>
      </c>
      <c r="BF1330" s="12" t="str">
        <f t="shared" si="715"/>
        <v>Доп.офис №8612/0162</v>
      </c>
      <c r="BG1330" t="e">
        <f>LEFT(#REF!,2)</f>
        <v>#REF!</v>
      </c>
      <c r="BH1330" s="12" t="str">
        <f t="shared" si="721"/>
        <v>8612/0162</v>
      </c>
      <c r="BJ1330" t="str">
        <f>IF(ISERROR(VLOOKUP($B1330,'РЕОРГ 01.05.2010'!A:B,2,FALSE)),"",VLOOKUP($B1330,'РЕОРГ 01.05.2010'!A:B,2,FALSE))</f>
        <v/>
      </c>
      <c r="BK1330" s="12" t="str">
        <f t="shared" si="716"/>
        <v>Доп.офис №8612/0162</v>
      </c>
      <c r="BL1330" t="e">
        <f>LEFT(#REF!,2)</f>
        <v>#REF!</v>
      </c>
      <c r="BM1330" s="12" t="str">
        <f t="shared" si="722"/>
        <v>8612/0162</v>
      </c>
      <c r="BO1330" t="str">
        <f>IF(ISERROR(VLOOKUP($B1330,'РЕОРГ 01.08.2010'!A:B,2,FALSE)),"",VLOOKUP($B1330,'РЕОРГ 01.08.2010'!A:B,2,FALSE))</f>
        <v/>
      </c>
      <c r="BP1330" s="12" t="str">
        <f t="shared" si="717"/>
        <v>Доп.офис №8612/0162</v>
      </c>
      <c r="BQ1330" t="e">
        <f>LEFT(#REF!,2)</f>
        <v>#REF!</v>
      </c>
      <c r="BR1330" s="12" t="str">
        <f t="shared" si="723"/>
        <v>8612/0162</v>
      </c>
    </row>
    <row r="1331" spans="1:70" ht="12.75" customHeight="1">
      <c r="A1331" t="str">
        <f t="shared" si="718"/>
        <v>8612/0165</v>
      </c>
      <c r="B1331" s="133">
        <v>1451</v>
      </c>
      <c r="C1331" s="1" t="s">
        <v>1865</v>
      </c>
      <c r="D1331" s="32" t="s">
        <v>7240</v>
      </c>
      <c r="E1331" s="1" t="s">
        <v>5272</v>
      </c>
      <c r="F1331" s="1" t="s">
        <v>5684</v>
      </c>
      <c r="G1331" s="1" t="s">
        <v>353</v>
      </c>
      <c r="H1331" s="1" t="s">
        <v>1988</v>
      </c>
      <c r="I1331" s="1" t="s">
        <v>10530</v>
      </c>
      <c r="J1331" s="1"/>
      <c r="K1331" s="1">
        <v>1</v>
      </c>
      <c r="L1331" s="32" t="s">
        <v>4048</v>
      </c>
      <c r="M1331" s="8" t="s">
        <v>11771</v>
      </c>
      <c r="N1331" s="2" t="s">
        <v>12141</v>
      </c>
      <c r="O1331" s="173"/>
      <c r="P1331" s="168">
        <f t="shared" si="748"/>
        <v>1328</v>
      </c>
      <c r="Q1331" s="138">
        <f t="shared" si="742"/>
        <v>25</v>
      </c>
      <c r="R1331" s="138">
        <f t="shared" si="743"/>
        <v>50</v>
      </c>
      <c r="S1331" s="138">
        <f t="shared" si="744"/>
        <v>75</v>
      </c>
      <c r="T1331" s="138">
        <f t="shared" si="745"/>
        <v>100</v>
      </c>
      <c r="U1331" s="138" t="e">
        <f t="shared" si="746"/>
        <v>#VALUE!</v>
      </c>
      <c r="V1331" s="138" t="e">
        <f t="shared" si="747"/>
        <v>#VALUE!</v>
      </c>
      <c r="W1331" s="158" t="str">
        <f t="shared" si="724"/>
        <v>09:00 16:00(13:00 14:00)</v>
      </c>
      <c r="X1331" s="159">
        <f>HLOOKUP(SEARCH("2",$M1331)-1,$Q$3:$V1331,$P1331+1,FALSE)</f>
        <v>25</v>
      </c>
      <c r="Y1331" s="160" t="str">
        <f t="shared" si="725"/>
        <v>09:00 16:00(13:00 14:00)|09:00 16:00(13:00 14:00)|09:00 16:00(13:00 14:00)|09:00 16:00(13:00 14:00)</v>
      </c>
      <c r="Z1331" s="161" t="str">
        <f t="shared" si="726"/>
        <v>09:00 16:00(13:00 14:00)</v>
      </c>
      <c r="AA1331" s="158" t="str">
        <f t="shared" si="727"/>
        <v>09:00 16:00(13:00 14:00)</v>
      </c>
      <c r="AB1331" s="159">
        <f>HLOOKUP(SEARCH("3",$M1331)-1,$Q$3:$V1331,$P1331+1,FALSE)</f>
        <v>50</v>
      </c>
      <c r="AC1331" s="160" t="str">
        <f t="shared" si="728"/>
        <v>09:00 16:00(13:00 14:00)|09:00 16:00(13:00 14:00)|09:00 16:00(13:00 14:00)</v>
      </c>
      <c r="AD1331" s="161" t="str">
        <f t="shared" si="729"/>
        <v>09:00 16:00(13:00 14:00)</v>
      </c>
      <c r="AE1331" s="158" t="str">
        <f t="shared" si="730"/>
        <v>09:00 16:00(13:00 14:00)</v>
      </c>
      <c r="AF1331" s="159">
        <f>HLOOKUP(SEARCH("4",$M1331)-1,$Q$3:$V1331,$P1331+1,FALSE)</f>
        <v>75</v>
      </c>
      <c r="AG1331" s="161" t="str">
        <f t="shared" si="731"/>
        <v>09:00 16:00(13:00 14:00)|09:00 16:00(13:00 14:00)</v>
      </c>
      <c r="AH1331" s="161" t="str">
        <f t="shared" si="732"/>
        <v>09:00 16:00(13:00 14:00)</v>
      </c>
      <c r="AI1331" s="158" t="str">
        <f t="shared" si="733"/>
        <v>09:00 16:00(13:00 14:00)</v>
      </c>
      <c r="AJ1331" s="159">
        <f>HLOOKUP(SEARCH("5",$M1331)-1,$Q$3:$V1331,$P1331+1,FALSE)</f>
        <v>100</v>
      </c>
      <c r="AK1331" s="161" t="str">
        <f t="shared" si="734"/>
        <v>09:00 16:00(13:00 14:00)</v>
      </c>
      <c r="AL1331" s="161" t="e">
        <f t="shared" si="735"/>
        <v>#VALUE!</v>
      </c>
      <c r="AM1331" s="158" t="str">
        <f t="shared" si="736"/>
        <v>09:00 16:00(13:00 14:00)</v>
      </c>
      <c r="AN1331" s="159" t="e">
        <f>HLOOKUP(SEARCH("6",$M1331)-1,$Q$3:$V1331,$P1331+1,FALSE)</f>
        <v>#VALUE!</v>
      </c>
      <c r="AO1331" s="161" t="e">
        <f t="shared" si="737"/>
        <v>#VALUE!</v>
      </c>
      <c r="AP1331" s="161" t="e">
        <f t="shared" si="738"/>
        <v>#VALUE!</v>
      </c>
      <c r="AQ1331" s="162" t="str">
        <f t="shared" si="739"/>
        <v>выходной</v>
      </c>
      <c r="AR1331" s="163" t="e">
        <f>HLOOKUP(SEARCH("7",$M1331)-1,$Q$3:$V1331,$P1331+1,FALSE)</f>
        <v>#VALUE!</v>
      </c>
      <c r="AS1331" s="164" t="str">
        <f t="shared" si="740"/>
        <v>выходной</v>
      </c>
      <c r="AT1331" s="142"/>
      <c r="AU1331" s="11" t="str">
        <f>IF(ISERROR(VLOOKUP(B1331,'РЕОРГ 2008'!$A:$B,2,FALSE)),"",VLOOKUP(B1331,'РЕОРГ 2008'!$A:$B,2,FALSE))</f>
        <v>Доп.офис №69/0165</v>
      </c>
      <c r="AV1331" s="12" t="str">
        <f t="shared" si="741"/>
        <v>Доп.офис №69/0165</v>
      </c>
      <c r="AW1331" s="31" t="e">
        <f>LEFT(#REF!,2)</f>
        <v>#REF!</v>
      </c>
      <c r="AX1331" s="12" t="str">
        <f t="shared" si="719"/>
        <v>69/0165</v>
      </c>
      <c r="AZ1331" t="str">
        <f>IF(ISERROR(VLOOKUP(B1331,'РЕОРГ 01.08.2009'!$A:$B,2,FALSE)),"",VLOOKUP(B1331,'РЕОРГ 01.08.2009'!$A:$B,2,FALSE))</f>
        <v/>
      </c>
      <c r="BA1331" s="12" t="str">
        <f t="shared" si="714"/>
        <v>Доп.офис №8612/0165</v>
      </c>
      <c r="BB1331" t="e">
        <f>LEFT(#REF!,2)</f>
        <v>#REF!</v>
      </c>
      <c r="BC1331" s="12" t="str">
        <f t="shared" si="720"/>
        <v>8612/0165</v>
      </c>
      <c r="BE1331" t="str">
        <f>IF(ISERROR(VLOOKUP(B1331,'РЕОРГ 01.10.2009'!A:C,3,FALSE)),"",VLOOKUP(B1331,'РЕОРГ 01.10.2009'!A:C,3,FALSE))</f>
        <v/>
      </c>
      <c r="BF1331" s="12" t="str">
        <f t="shared" si="715"/>
        <v>Доп.офис №8612/0165</v>
      </c>
      <c r="BG1331" t="e">
        <f>LEFT(#REF!,2)</f>
        <v>#REF!</v>
      </c>
      <c r="BH1331" s="12" t="str">
        <f t="shared" si="721"/>
        <v>8612/0165</v>
      </c>
      <c r="BJ1331" t="str">
        <f>IF(ISERROR(VLOOKUP($B1331,'РЕОРГ 01.05.2010'!A:B,2,FALSE)),"",VLOOKUP($B1331,'РЕОРГ 01.05.2010'!A:B,2,FALSE))</f>
        <v/>
      </c>
      <c r="BK1331" s="12" t="str">
        <f t="shared" si="716"/>
        <v>Доп.офис №8612/0165</v>
      </c>
      <c r="BL1331" t="e">
        <f>LEFT(#REF!,2)</f>
        <v>#REF!</v>
      </c>
      <c r="BM1331" s="12" t="str">
        <f t="shared" si="722"/>
        <v>8612/0165</v>
      </c>
      <c r="BO1331" t="str">
        <f>IF(ISERROR(VLOOKUP($B1331,'РЕОРГ 01.08.2010'!A:B,2,FALSE)),"",VLOOKUP($B1331,'РЕОРГ 01.08.2010'!A:B,2,FALSE))</f>
        <v/>
      </c>
      <c r="BP1331" s="12" t="str">
        <f t="shared" si="717"/>
        <v>Доп.офис №8612/0165</v>
      </c>
      <c r="BQ1331" t="e">
        <f>LEFT(#REF!,2)</f>
        <v>#REF!</v>
      </c>
      <c r="BR1331" s="12" t="str">
        <f t="shared" si="723"/>
        <v>8612/0165</v>
      </c>
    </row>
    <row r="1332" spans="1:70" ht="12.75" customHeight="1">
      <c r="A1332" t="str">
        <f t="shared" si="718"/>
        <v>8612/0166</v>
      </c>
      <c r="B1332" s="133">
        <v>1452</v>
      </c>
      <c r="C1332" s="1" t="s">
        <v>1866</v>
      </c>
      <c r="D1332" s="32" t="s">
        <v>7017</v>
      </c>
      <c r="E1332" s="1" t="s">
        <v>10051</v>
      </c>
      <c r="F1332" s="1" t="s">
        <v>5684</v>
      </c>
      <c r="G1332" s="1" t="s">
        <v>10052</v>
      </c>
      <c r="H1332" s="1" t="s">
        <v>10053</v>
      </c>
      <c r="I1332" s="1" t="s">
        <v>10834</v>
      </c>
      <c r="J1332" s="1"/>
      <c r="K1332" s="1">
        <v>13.75</v>
      </c>
      <c r="L1332" s="32" t="s">
        <v>4052</v>
      </c>
      <c r="M1332" s="8" t="s">
        <v>11773</v>
      </c>
      <c r="N1332" s="2" t="s">
        <v>12479</v>
      </c>
      <c r="O1332" s="173"/>
      <c r="P1332" s="168">
        <f t="shared" si="748"/>
        <v>1329</v>
      </c>
      <c r="Q1332" s="138">
        <f t="shared" si="742"/>
        <v>12</v>
      </c>
      <c r="R1332" s="138">
        <f t="shared" si="743"/>
        <v>24</v>
      </c>
      <c r="S1332" s="138">
        <f t="shared" si="744"/>
        <v>36</v>
      </c>
      <c r="T1332" s="138">
        <f t="shared" si="745"/>
        <v>48</v>
      </c>
      <c r="U1332" s="138">
        <f t="shared" si="746"/>
        <v>60</v>
      </c>
      <c r="V1332" s="138" t="e">
        <f t="shared" si="747"/>
        <v>#VALUE!</v>
      </c>
      <c r="W1332" s="158" t="str">
        <f t="shared" si="724"/>
        <v>08:00 18:00</v>
      </c>
      <c r="X1332" s="159">
        <f>HLOOKUP(SEARCH("2",$M1332)-1,$Q$3:$V1332,$P1332+1,FALSE)</f>
        <v>12</v>
      </c>
      <c r="Y1332" s="160" t="str">
        <f t="shared" si="725"/>
        <v>08:00 18:00|08:00 18:00|08:00 18:00|08:00 18:00|08:00 13:00</v>
      </c>
      <c r="Z1332" s="161" t="str">
        <f t="shared" si="726"/>
        <v>08:00 18:00</v>
      </c>
      <c r="AA1332" s="158" t="str">
        <f t="shared" si="727"/>
        <v>08:00 18:00</v>
      </c>
      <c r="AB1332" s="159">
        <f>HLOOKUP(SEARCH("3",$M1332)-1,$Q$3:$V1332,$P1332+1,FALSE)</f>
        <v>24</v>
      </c>
      <c r="AC1332" s="160" t="str">
        <f t="shared" si="728"/>
        <v>08:00 18:00|08:00 18:00|08:00 18:00|08:00 13:00</v>
      </c>
      <c r="AD1332" s="161" t="str">
        <f t="shared" si="729"/>
        <v>08:00 18:00</v>
      </c>
      <c r="AE1332" s="158" t="str">
        <f t="shared" si="730"/>
        <v>08:00 18:00</v>
      </c>
      <c r="AF1332" s="159">
        <f>HLOOKUP(SEARCH("4",$M1332)-1,$Q$3:$V1332,$P1332+1,FALSE)</f>
        <v>36</v>
      </c>
      <c r="AG1332" s="161" t="str">
        <f t="shared" si="731"/>
        <v>08:00 18:00|08:00 18:00|08:00 13:00</v>
      </c>
      <c r="AH1332" s="161" t="str">
        <f t="shared" si="732"/>
        <v>08:00 18:00</v>
      </c>
      <c r="AI1332" s="158" t="str">
        <f t="shared" si="733"/>
        <v>08:00 18:00</v>
      </c>
      <c r="AJ1332" s="159">
        <f>HLOOKUP(SEARCH("5",$M1332)-1,$Q$3:$V1332,$P1332+1,FALSE)</f>
        <v>48</v>
      </c>
      <c r="AK1332" s="161" t="str">
        <f t="shared" si="734"/>
        <v>08:00 18:00|08:00 13:00</v>
      </c>
      <c r="AL1332" s="161" t="str">
        <f t="shared" si="735"/>
        <v>08:00 18:00</v>
      </c>
      <c r="AM1332" s="158" t="str">
        <f t="shared" si="736"/>
        <v>08:00 18:00</v>
      </c>
      <c r="AN1332" s="159">
        <f>HLOOKUP(SEARCH("6",$M1332)-1,$Q$3:$V1332,$P1332+1,FALSE)</f>
        <v>60</v>
      </c>
      <c r="AO1332" s="161" t="str">
        <f t="shared" si="737"/>
        <v>08:00 13:00</v>
      </c>
      <c r="AP1332" s="161" t="e">
        <f t="shared" si="738"/>
        <v>#VALUE!</v>
      </c>
      <c r="AQ1332" s="162" t="str">
        <f t="shared" si="739"/>
        <v>08:00 13:00</v>
      </c>
      <c r="AR1332" s="163" t="e">
        <f>HLOOKUP(SEARCH("7",$M1332)-1,$Q$3:$V1332,$P1332+1,FALSE)</f>
        <v>#VALUE!</v>
      </c>
      <c r="AS1332" s="164" t="str">
        <f t="shared" si="740"/>
        <v>выходной</v>
      </c>
      <c r="AT1332" s="142"/>
      <c r="AU1332" s="11" t="str">
        <f>IF(ISERROR(VLOOKUP(B1332,'РЕОРГ 2008'!$A:$B,2,FALSE)),"",VLOOKUP(B1332,'РЕОРГ 2008'!$A:$B,2,FALSE))</f>
        <v>Доп.офис №69/0166</v>
      </c>
      <c r="AV1332" s="12" t="str">
        <f t="shared" si="741"/>
        <v>Доп.офис №69/0166</v>
      </c>
      <c r="AW1332" s="31" t="e">
        <f>LEFT(#REF!,2)</f>
        <v>#REF!</v>
      </c>
      <c r="AX1332" s="12" t="str">
        <f t="shared" si="719"/>
        <v>69/0166</v>
      </c>
      <c r="AZ1332" t="str">
        <f>IF(ISERROR(VLOOKUP(B1332,'РЕОРГ 01.08.2009'!$A:$B,2,FALSE)),"",VLOOKUP(B1332,'РЕОРГ 01.08.2009'!$A:$B,2,FALSE))</f>
        <v/>
      </c>
      <c r="BA1332" s="12" t="str">
        <f t="shared" si="714"/>
        <v>Доп.офис №8612/0166</v>
      </c>
      <c r="BB1332" t="e">
        <f>LEFT(#REF!,2)</f>
        <v>#REF!</v>
      </c>
      <c r="BC1332" s="12" t="str">
        <f t="shared" si="720"/>
        <v>8612/0166</v>
      </c>
      <c r="BE1332" t="str">
        <f>IF(ISERROR(VLOOKUP(B1332,'РЕОРГ 01.10.2009'!A:C,3,FALSE)),"",VLOOKUP(B1332,'РЕОРГ 01.10.2009'!A:C,3,FALSE))</f>
        <v/>
      </c>
      <c r="BF1332" s="12" t="str">
        <f t="shared" si="715"/>
        <v>Доп.офис №8612/0166</v>
      </c>
      <c r="BG1332" t="e">
        <f>LEFT(#REF!,2)</f>
        <v>#REF!</v>
      </c>
      <c r="BH1332" s="12" t="str">
        <f t="shared" si="721"/>
        <v>8612/0166</v>
      </c>
      <c r="BJ1332" t="str">
        <f>IF(ISERROR(VLOOKUP($B1332,'РЕОРГ 01.05.2010'!A:B,2,FALSE)),"",VLOOKUP($B1332,'РЕОРГ 01.05.2010'!A:B,2,FALSE))</f>
        <v/>
      </c>
      <c r="BK1332" s="12" t="str">
        <f t="shared" si="716"/>
        <v>Доп.офис №8612/0166</v>
      </c>
      <c r="BL1332" t="e">
        <f>LEFT(#REF!,2)</f>
        <v>#REF!</v>
      </c>
      <c r="BM1332" s="12" t="str">
        <f t="shared" si="722"/>
        <v>8612/0166</v>
      </c>
      <c r="BO1332" t="str">
        <f>IF(ISERROR(VLOOKUP($B1332,'РЕОРГ 01.08.2010'!A:B,2,FALSE)),"",VLOOKUP($B1332,'РЕОРГ 01.08.2010'!A:B,2,FALSE))</f>
        <v/>
      </c>
      <c r="BP1332" s="12" t="str">
        <f t="shared" si="717"/>
        <v>Доп.офис №8612/0166</v>
      </c>
      <c r="BQ1332" t="e">
        <f>LEFT(#REF!,2)</f>
        <v>#REF!</v>
      </c>
      <c r="BR1332" s="12" t="str">
        <f t="shared" si="723"/>
        <v>8612/0166</v>
      </c>
    </row>
    <row r="1333" spans="1:70" ht="12.75" customHeight="1">
      <c r="A1333" t="str">
        <f t="shared" si="718"/>
        <v>8612/0167</v>
      </c>
      <c r="B1333" s="133">
        <v>1453</v>
      </c>
      <c r="C1333" s="1" t="s">
        <v>1867</v>
      </c>
      <c r="D1333" s="32" t="s">
        <v>1931</v>
      </c>
      <c r="E1333" s="1" t="s">
        <v>10063</v>
      </c>
      <c r="F1333" s="1" t="s">
        <v>5684</v>
      </c>
      <c r="G1333" s="1" t="s">
        <v>9270</v>
      </c>
      <c r="H1333" s="1" t="s">
        <v>9271</v>
      </c>
      <c r="I1333" s="1" t="s">
        <v>10071</v>
      </c>
      <c r="J1333" s="1"/>
      <c r="K1333" s="1">
        <v>0.5</v>
      </c>
      <c r="L1333" s="32" t="s">
        <v>4049</v>
      </c>
      <c r="M1333" s="8" t="s">
        <v>12539</v>
      </c>
      <c r="N1333" s="2" t="s">
        <v>12540</v>
      </c>
      <c r="O1333" s="173"/>
      <c r="P1333" s="168">
        <f t="shared" si="748"/>
        <v>1330</v>
      </c>
      <c r="Q1333" s="138">
        <f t="shared" si="742"/>
        <v>25</v>
      </c>
      <c r="R1333" s="138">
        <f t="shared" si="743"/>
        <v>50</v>
      </c>
      <c r="S1333" s="138" t="e">
        <f t="shared" si="744"/>
        <v>#VALUE!</v>
      </c>
      <c r="T1333" s="138" t="e">
        <f t="shared" si="745"/>
        <v>#VALUE!</v>
      </c>
      <c r="U1333" s="138" t="e">
        <f t="shared" si="746"/>
        <v>#VALUE!</v>
      </c>
      <c r="V1333" s="138" t="e">
        <f t="shared" si="747"/>
        <v>#VALUE!</v>
      </c>
      <c r="W1333" s="158" t="str">
        <f t="shared" si="724"/>
        <v>08:00 15:00(11:00 12:00)</v>
      </c>
      <c r="X1333" s="159" t="e">
        <f>HLOOKUP(SEARCH("2",$M1333)-1,$Q$3:$V1333,$P1333+1,FALSE)</f>
        <v>#VALUE!</v>
      </c>
      <c r="Y1333" s="160" t="e">
        <f t="shared" si="725"/>
        <v>#VALUE!</v>
      </c>
      <c r="Z1333" s="161" t="e">
        <f t="shared" si="726"/>
        <v>#VALUE!</v>
      </c>
      <c r="AA1333" s="158" t="str">
        <f t="shared" si="727"/>
        <v>выходной</v>
      </c>
      <c r="AB1333" s="159" t="e">
        <f>HLOOKUP(SEARCH("3",$M1333)-1,$Q$3:$V1333,$P1333+1,FALSE)</f>
        <v>#VALUE!</v>
      </c>
      <c r="AC1333" s="160" t="e">
        <f t="shared" si="728"/>
        <v>#VALUE!</v>
      </c>
      <c r="AD1333" s="161" t="e">
        <f t="shared" si="729"/>
        <v>#VALUE!</v>
      </c>
      <c r="AE1333" s="158" t="str">
        <f t="shared" si="730"/>
        <v>выходной</v>
      </c>
      <c r="AF1333" s="159" t="e">
        <f>HLOOKUP(SEARCH("4",$M1333)-1,$Q$3:$V1333,$P1333+1,FALSE)</f>
        <v>#VALUE!</v>
      </c>
      <c r="AG1333" s="161" t="e">
        <f t="shared" si="731"/>
        <v>#VALUE!</v>
      </c>
      <c r="AH1333" s="161" t="e">
        <f t="shared" si="732"/>
        <v>#VALUE!</v>
      </c>
      <c r="AI1333" s="158" t="str">
        <f t="shared" si="733"/>
        <v>выходной</v>
      </c>
      <c r="AJ1333" s="159">
        <f>HLOOKUP(SEARCH("5",$M1333)-1,$Q$3:$V1333,$P1333+1,FALSE)</f>
        <v>25</v>
      </c>
      <c r="AK1333" s="161" t="str">
        <f t="shared" si="734"/>
        <v>08:00 15:00(11:00 12:00)|08:00 13:00</v>
      </c>
      <c r="AL1333" s="161" t="str">
        <f t="shared" si="735"/>
        <v>08:00 15:00(11:00 12:00)</v>
      </c>
      <c r="AM1333" s="158" t="str">
        <f t="shared" si="736"/>
        <v>08:00 15:00(11:00 12:00)</v>
      </c>
      <c r="AN1333" s="159">
        <f>HLOOKUP(SEARCH("6",$M1333)-1,$Q$3:$V1333,$P1333+1,FALSE)</f>
        <v>50</v>
      </c>
      <c r="AO1333" s="161" t="str">
        <f t="shared" si="737"/>
        <v>08:00 13:00</v>
      </c>
      <c r="AP1333" s="161" t="e">
        <f t="shared" si="738"/>
        <v>#VALUE!</v>
      </c>
      <c r="AQ1333" s="162" t="str">
        <f t="shared" si="739"/>
        <v>08:00 13:00</v>
      </c>
      <c r="AR1333" s="163" t="e">
        <f>HLOOKUP(SEARCH("7",$M1333)-1,$Q$3:$V1333,$P1333+1,FALSE)</f>
        <v>#VALUE!</v>
      </c>
      <c r="AS1333" s="164" t="str">
        <f t="shared" si="740"/>
        <v>выходной</v>
      </c>
      <c r="AT1333" s="142"/>
      <c r="AU1333" s="11" t="str">
        <f>IF(ISERROR(VLOOKUP(B1333,'РЕОРГ 2008'!$A:$B,2,FALSE)),"",VLOOKUP(B1333,'РЕОРГ 2008'!$A:$B,2,FALSE))</f>
        <v>Опер.касса №69/0167</v>
      </c>
      <c r="AV1333" s="12" t="str">
        <f t="shared" si="741"/>
        <v>Опер.касса №69/0167</v>
      </c>
      <c r="AW1333" s="31" t="e">
        <f>LEFT(#REF!,2)</f>
        <v>#REF!</v>
      </c>
      <c r="AX1333" s="12" t="str">
        <f t="shared" si="719"/>
        <v>69/0167</v>
      </c>
      <c r="AZ1333" t="str">
        <f>IF(ISERROR(VLOOKUP(B1333,'РЕОРГ 01.08.2009'!$A:$B,2,FALSE)),"",VLOOKUP(B1333,'РЕОРГ 01.08.2009'!$A:$B,2,FALSE))</f>
        <v/>
      </c>
      <c r="BA1333" s="12" t="str">
        <f t="shared" si="714"/>
        <v>Опер.касса №8612/0167</v>
      </c>
      <c r="BB1333" t="e">
        <f>LEFT(#REF!,2)</f>
        <v>#REF!</v>
      </c>
      <c r="BC1333" s="12" t="str">
        <f t="shared" si="720"/>
        <v>8612/0167</v>
      </c>
      <c r="BE1333" t="str">
        <f>IF(ISERROR(VLOOKUP(B1333,'РЕОРГ 01.10.2009'!A:C,3,FALSE)),"",VLOOKUP(B1333,'РЕОРГ 01.10.2009'!A:C,3,FALSE))</f>
        <v/>
      </c>
      <c r="BF1333" s="12" t="str">
        <f t="shared" si="715"/>
        <v>Опер.касса №8612/0167</v>
      </c>
      <c r="BG1333" t="e">
        <f>LEFT(#REF!,2)</f>
        <v>#REF!</v>
      </c>
      <c r="BH1333" s="12" t="str">
        <f t="shared" si="721"/>
        <v>8612/0167</v>
      </c>
      <c r="BJ1333" t="str">
        <f>IF(ISERROR(VLOOKUP($B1333,'РЕОРГ 01.05.2010'!A:B,2,FALSE)),"",VLOOKUP($B1333,'РЕОРГ 01.05.2010'!A:B,2,FALSE))</f>
        <v/>
      </c>
      <c r="BK1333" s="12" t="str">
        <f t="shared" si="716"/>
        <v>Опер.касса №8612/0167</v>
      </c>
      <c r="BL1333" t="e">
        <f>LEFT(#REF!,2)</f>
        <v>#REF!</v>
      </c>
      <c r="BM1333" s="12" t="str">
        <f t="shared" si="722"/>
        <v>8612/0167</v>
      </c>
      <c r="BO1333" t="str">
        <f>IF(ISERROR(VLOOKUP($B1333,'РЕОРГ 01.08.2010'!A:B,2,FALSE)),"",VLOOKUP($B1333,'РЕОРГ 01.08.2010'!A:B,2,FALSE))</f>
        <v/>
      </c>
      <c r="BP1333" s="12" t="str">
        <f t="shared" si="717"/>
        <v>Опер.касса №8612/0167</v>
      </c>
      <c r="BQ1333" t="e">
        <f>LEFT(#REF!,2)</f>
        <v>#REF!</v>
      </c>
      <c r="BR1333" s="12" t="str">
        <f t="shared" si="723"/>
        <v>8612/0167</v>
      </c>
    </row>
    <row r="1334" spans="1:70" ht="12.75" customHeight="1">
      <c r="A1334" t="str">
        <f t="shared" si="718"/>
        <v>8612/0168</v>
      </c>
      <c r="B1334" s="133">
        <v>1454</v>
      </c>
      <c r="C1334" s="1" t="s">
        <v>1868</v>
      </c>
      <c r="D1334" s="32" t="s">
        <v>1931</v>
      </c>
      <c r="E1334" s="1" t="s">
        <v>9281</v>
      </c>
      <c r="F1334" s="1" t="s">
        <v>5684</v>
      </c>
      <c r="G1334" s="1" t="s">
        <v>9282</v>
      </c>
      <c r="H1334" s="1" t="s">
        <v>9283</v>
      </c>
      <c r="I1334" s="1" t="s">
        <v>9284</v>
      </c>
      <c r="J1334" s="1"/>
      <c r="K1334" s="1">
        <v>0.5</v>
      </c>
      <c r="L1334" s="32" t="s">
        <v>4049</v>
      </c>
      <c r="M1334" s="8" t="s">
        <v>12539</v>
      </c>
      <c r="N1334" s="2" t="s">
        <v>12540</v>
      </c>
      <c r="O1334" s="173"/>
      <c r="P1334" s="168">
        <f t="shared" si="748"/>
        <v>1331</v>
      </c>
      <c r="Q1334" s="138">
        <f t="shared" si="742"/>
        <v>25</v>
      </c>
      <c r="R1334" s="138">
        <f t="shared" si="743"/>
        <v>50</v>
      </c>
      <c r="S1334" s="138" t="e">
        <f t="shared" si="744"/>
        <v>#VALUE!</v>
      </c>
      <c r="T1334" s="138" t="e">
        <f t="shared" si="745"/>
        <v>#VALUE!</v>
      </c>
      <c r="U1334" s="138" t="e">
        <f t="shared" si="746"/>
        <v>#VALUE!</v>
      </c>
      <c r="V1334" s="138" t="e">
        <f t="shared" si="747"/>
        <v>#VALUE!</v>
      </c>
      <c r="W1334" s="158" t="str">
        <f t="shared" si="724"/>
        <v>08:00 15:00(11:00 12:00)</v>
      </c>
      <c r="X1334" s="159" t="e">
        <f>HLOOKUP(SEARCH("2",$M1334)-1,$Q$3:$V1334,$P1334+1,FALSE)</f>
        <v>#VALUE!</v>
      </c>
      <c r="Y1334" s="160" t="e">
        <f t="shared" si="725"/>
        <v>#VALUE!</v>
      </c>
      <c r="Z1334" s="161" t="e">
        <f t="shared" si="726"/>
        <v>#VALUE!</v>
      </c>
      <c r="AA1334" s="158" t="str">
        <f t="shared" si="727"/>
        <v>выходной</v>
      </c>
      <c r="AB1334" s="159" t="e">
        <f>HLOOKUP(SEARCH("3",$M1334)-1,$Q$3:$V1334,$P1334+1,FALSE)</f>
        <v>#VALUE!</v>
      </c>
      <c r="AC1334" s="160" t="e">
        <f t="shared" si="728"/>
        <v>#VALUE!</v>
      </c>
      <c r="AD1334" s="161" t="e">
        <f t="shared" si="729"/>
        <v>#VALUE!</v>
      </c>
      <c r="AE1334" s="158" t="str">
        <f t="shared" si="730"/>
        <v>выходной</v>
      </c>
      <c r="AF1334" s="159" t="e">
        <f>HLOOKUP(SEARCH("4",$M1334)-1,$Q$3:$V1334,$P1334+1,FALSE)</f>
        <v>#VALUE!</v>
      </c>
      <c r="AG1334" s="161" t="e">
        <f t="shared" si="731"/>
        <v>#VALUE!</v>
      </c>
      <c r="AH1334" s="161" t="e">
        <f t="shared" si="732"/>
        <v>#VALUE!</v>
      </c>
      <c r="AI1334" s="158" t="str">
        <f t="shared" si="733"/>
        <v>выходной</v>
      </c>
      <c r="AJ1334" s="159">
        <f>HLOOKUP(SEARCH("5",$M1334)-1,$Q$3:$V1334,$P1334+1,FALSE)</f>
        <v>25</v>
      </c>
      <c r="AK1334" s="161" t="str">
        <f t="shared" si="734"/>
        <v>08:00 15:00(11:00 12:00)|08:00 13:00</v>
      </c>
      <c r="AL1334" s="161" t="str">
        <f t="shared" si="735"/>
        <v>08:00 15:00(11:00 12:00)</v>
      </c>
      <c r="AM1334" s="158" t="str">
        <f t="shared" si="736"/>
        <v>08:00 15:00(11:00 12:00)</v>
      </c>
      <c r="AN1334" s="159">
        <f>HLOOKUP(SEARCH("6",$M1334)-1,$Q$3:$V1334,$P1334+1,FALSE)</f>
        <v>50</v>
      </c>
      <c r="AO1334" s="161" t="str">
        <f t="shared" si="737"/>
        <v>08:00 13:00</v>
      </c>
      <c r="AP1334" s="161" t="e">
        <f t="shared" si="738"/>
        <v>#VALUE!</v>
      </c>
      <c r="AQ1334" s="162" t="str">
        <f t="shared" si="739"/>
        <v>08:00 13:00</v>
      </c>
      <c r="AR1334" s="163" t="e">
        <f>HLOOKUP(SEARCH("7",$M1334)-1,$Q$3:$V1334,$P1334+1,FALSE)</f>
        <v>#VALUE!</v>
      </c>
      <c r="AS1334" s="164" t="str">
        <f t="shared" si="740"/>
        <v>выходной</v>
      </c>
      <c r="AT1334" s="142"/>
      <c r="AU1334" s="11" t="str">
        <f>IF(ISERROR(VLOOKUP(B1334,'РЕОРГ 2008'!$A:$B,2,FALSE)),"",VLOOKUP(B1334,'РЕОРГ 2008'!$A:$B,2,FALSE))</f>
        <v>Опер.касса №69/0168</v>
      </c>
      <c r="AV1334" s="12" t="str">
        <f t="shared" si="741"/>
        <v>Опер.касса №69/0168</v>
      </c>
      <c r="AW1334" s="31" t="e">
        <f>LEFT(#REF!,2)</f>
        <v>#REF!</v>
      </c>
      <c r="AX1334" s="12" t="str">
        <f t="shared" si="719"/>
        <v>69/0168</v>
      </c>
      <c r="AZ1334" t="str">
        <f>IF(ISERROR(VLOOKUP(B1334,'РЕОРГ 01.08.2009'!$A:$B,2,FALSE)),"",VLOOKUP(B1334,'РЕОРГ 01.08.2009'!$A:$B,2,FALSE))</f>
        <v/>
      </c>
      <c r="BA1334" s="12" t="str">
        <f t="shared" si="714"/>
        <v>Опер.касса №8612/0168</v>
      </c>
      <c r="BB1334" t="e">
        <f>LEFT(#REF!,2)</f>
        <v>#REF!</v>
      </c>
      <c r="BC1334" s="12" t="str">
        <f t="shared" si="720"/>
        <v>8612/0168</v>
      </c>
      <c r="BE1334" t="str">
        <f>IF(ISERROR(VLOOKUP(B1334,'РЕОРГ 01.10.2009'!A:C,3,FALSE)),"",VLOOKUP(B1334,'РЕОРГ 01.10.2009'!A:C,3,FALSE))</f>
        <v/>
      </c>
      <c r="BF1334" s="12" t="str">
        <f t="shared" si="715"/>
        <v>Опер.касса №8612/0168</v>
      </c>
      <c r="BG1334" t="e">
        <f>LEFT(#REF!,2)</f>
        <v>#REF!</v>
      </c>
      <c r="BH1334" s="12" t="str">
        <f t="shared" si="721"/>
        <v>8612/0168</v>
      </c>
      <c r="BJ1334" t="str">
        <f>IF(ISERROR(VLOOKUP($B1334,'РЕОРГ 01.05.2010'!A:B,2,FALSE)),"",VLOOKUP($B1334,'РЕОРГ 01.05.2010'!A:B,2,FALSE))</f>
        <v/>
      </c>
      <c r="BK1334" s="12" t="str">
        <f t="shared" si="716"/>
        <v>Опер.касса №8612/0168</v>
      </c>
      <c r="BL1334" t="e">
        <f>LEFT(#REF!,2)</f>
        <v>#REF!</v>
      </c>
      <c r="BM1334" s="12" t="str">
        <f t="shared" si="722"/>
        <v>8612/0168</v>
      </c>
      <c r="BO1334" t="str">
        <f>IF(ISERROR(VLOOKUP($B1334,'РЕОРГ 01.08.2010'!A:B,2,FALSE)),"",VLOOKUP($B1334,'РЕОРГ 01.08.2010'!A:B,2,FALSE))</f>
        <v/>
      </c>
      <c r="BP1334" s="12" t="str">
        <f t="shared" si="717"/>
        <v>Опер.касса №8612/0168</v>
      </c>
      <c r="BQ1334" t="e">
        <f>LEFT(#REF!,2)</f>
        <v>#REF!</v>
      </c>
      <c r="BR1334" s="12" t="str">
        <f t="shared" si="723"/>
        <v>8612/0168</v>
      </c>
    </row>
    <row r="1335" spans="1:70" ht="12.75" customHeight="1">
      <c r="A1335" t="str">
        <f t="shared" si="718"/>
        <v>8612/0169</v>
      </c>
      <c r="B1335" s="133">
        <v>1455</v>
      </c>
      <c r="C1335" s="1" t="s">
        <v>1869</v>
      </c>
      <c r="D1335" s="32" t="s">
        <v>1931</v>
      </c>
      <c r="E1335" s="1" t="s">
        <v>10055</v>
      </c>
      <c r="F1335" s="1" t="s">
        <v>5684</v>
      </c>
      <c r="G1335" s="1" t="s">
        <v>10056</v>
      </c>
      <c r="H1335" s="1" t="s">
        <v>10057</v>
      </c>
      <c r="I1335" s="1" t="s">
        <v>13077</v>
      </c>
      <c r="J1335" s="1"/>
      <c r="K1335" s="1">
        <v>0.1</v>
      </c>
      <c r="L1335" s="32" t="s">
        <v>4049</v>
      </c>
      <c r="M1335" s="8" t="s">
        <v>12539</v>
      </c>
      <c r="N1335" s="2" t="s">
        <v>12540</v>
      </c>
      <c r="O1335" s="173"/>
      <c r="P1335" s="168">
        <f t="shared" si="748"/>
        <v>1332</v>
      </c>
      <c r="Q1335" s="138">
        <f t="shared" si="742"/>
        <v>25</v>
      </c>
      <c r="R1335" s="138">
        <f t="shared" si="743"/>
        <v>50</v>
      </c>
      <c r="S1335" s="138" t="e">
        <f t="shared" si="744"/>
        <v>#VALUE!</v>
      </c>
      <c r="T1335" s="138" t="e">
        <f t="shared" si="745"/>
        <v>#VALUE!</v>
      </c>
      <c r="U1335" s="138" t="e">
        <f t="shared" si="746"/>
        <v>#VALUE!</v>
      </c>
      <c r="V1335" s="138" t="e">
        <f t="shared" si="747"/>
        <v>#VALUE!</v>
      </c>
      <c r="W1335" s="158" t="str">
        <f t="shared" si="724"/>
        <v>08:00 15:00(11:00 12:00)</v>
      </c>
      <c r="X1335" s="159" t="e">
        <f>HLOOKUP(SEARCH("2",$M1335)-1,$Q$3:$V1335,$P1335+1,FALSE)</f>
        <v>#VALUE!</v>
      </c>
      <c r="Y1335" s="160" t="e">
        <f t="shared" si="725"/>
        <v>#VALUE!</v>
      </c>
      <c r="Z1335" s="161" t="e">
        <f t="shared" si="726"/>
        <v>#VALUE!</v>
      </c>
      <c r="AA1335" s="158" t="str">
        <f t="shared" si="727"/>
        <v>выходной</v>
      </c>
      <c r="AB1335" s="159" t="e">
        <f>HLOOKUP(SEARCH("3",$M1335)-1,$Q$3:$V1335,$P1335+1,FALSE)</f>
        <v>#VALUE!</v>
      </c>
      <c r="AC1335" s="160" t="e">
        <f t="shared" si="728"/>
        <v>#VALUE!</v>
      </c>
      <c r="AD1335" s="161" t="e">
        <f t="shared" si="729"/>
        <v>#VALUE!</v>
      </c>
      <c r="AE1335" s="158" t="str">
        <f t="shared" si="730"/>
        <v>выходной</v>
      </c>
      <c r="AF1335" s="159" t="e">
        <f>HLOOKUP(SEARCH("4",$M1335)-1,$Q$3:$V1335,$P1335+1,FALSE)</f>
        <v>#VALUE!</v>
      </c>
      <c r="AG1335" s="161" t="e">
        <f t="shared" si="731"/>
        <v>#VALUE!</v>
      </c>
      <c r="AH1335" s="161" t="e">
        <f t="shared" si="732"/>
        <v>#VALUE!</v>
      </c>
      <c r="AI1335" s="158" t="str">
        <f t="shared" si="733"/>
        <v>выходной</v>
      </c>
      <c r="AJ1335" s="159">
        <f>HLOOKUP(SEARCH("5",$M1335)-1,$Q$3:$V1335,$P1335+1,FALSE)</f>
        <v>25</v>
      </c>
      <c r="AK1335" s="161" t="str">
        <f t="shared" si="734"/>
        <v>08:00 15:00(11:00 12:00)|08:00 13:00</v>
      </c>
      <c r="AL1335" s="161" t="str">
        <f t="shared" si="735"/>
        <v>08:00 15:00(11:00 12:00)</v>
      </c>
      <c r="AM1335" s="158" t="str">
        <f t="shared" si="736"/>
        <v>08:00 15:00(11:00 12:00)</v>
      </c>
      <c r="AN1335" s="159">
        <f>HLOOKUP(SEARCH("6",$M1335)-1,$Q$3:$V1335,$P1335+1,FALSE)</f>
        <v>50</v>
      </c>
      <c r="AO1335" s="161" t="str">
        <f t="shared" si="737"/>
        <v>08:00 13:00</v>
      </c>
      <c r="AP1335" s="161" t="e">
        <f t="shared" si="738"/>
        <v>#VALUE!</v>
      </c>
      <c r="AQ1335" s="162" t="str">
        <f t="shared" si="739"/>
        <v>08:00 13:00</v>
      </c>
      <c r="AR1335" s="163" t="e">
        <f>HLOOKUP(SEARCH("7",$M1335)-1,$Q$3:$V1335,$P1335+1,FALSE)</f>
        <v>#VALUE!</v>
      </c>
      <c r="AS1335" s="164" t="str">
        <f t="shared" si="740"/>
        <v>выходной</v>
      </c>
      <c r="AT1335" s="142"/>
      <c r="AU1335" s="11" t="str">
        <f>IF(ISERROR(VLOOKUP(B1335,'РЕОРГ 2008'!$A:$B,2,FALSE)),"",VLOOKUP(B1335,'РЕОРГ 2008'!$A:$B,2,FALSE))</f>
        <v>Опер.касса №69/0169</v>
      </c>
      <c r="AV1335" s="12" t="str">
        <f t="shared" si="741"/>
        <v>Опер.касса №69/0169</v>
      </c>
      <c r="AW1335" s="31" t="e">
        <f>LEFT(#REF!,2)</f>
        <v>#REF!</v>
      </c>
      <c r="AX1335" s="12" t="str">
        <f t="shared" si="719"/>
        <v>69/0169</v>
      </c>
      <c r="AZ1335" t="str">
        <f>IF(ISERROR(VLOOKUP(B1335,'РЕОРГ 01.08.2009'!$A:$B,2,FALSE)),"",VLOOKUP(B1335,'РЕОРГ 01.08.2009'!$A:$B,2,FALSE))</f>
        <v/>
      </c>
      <c r="BA1335" s="12" t="str">
        <f t="shared" si="714"/>
        <v>Опер.касса №8612/0169</v>
      </c>
      <c r="BB1335" t="e">
        <f>LEFT(#REF!,2)</f>
        <v>#REF!</v>
      </c>
      <c r="BC1335" s="12" t="str">
        <f t="shared" si="720"/>
        <v>8612/0169</v>
      </c>
      <c r="BE1335" t="str">
        <f>IF(ISERROR(VLOOKUP(B1335,'РЕОРГ 01.10.2009'!A:C,3,FALSE)),"",VLOOKUP(B1335,'РЕОРГ 01.10.2009'!A:C,3,FALSE))</f>
        <v/>
      </c>
      <c r="BF1335" s="12" t="str">
        <f t="shared" si="715"/>
        <v>Опер.касса №8612/0169</v>
      </c>
      <c r="BG1335" t="e">
        <f>LEFT(#REF!,2)</f>
        <v>#REF!</v>
      </c>
      <c r="BH1335" s="12" t="str">
        <f t="shared" si="721"/>
        <v>8612/0169</v>
      </c>
      <c r="BJ1335" t="str">
        <f>IF(ISERROR(VLOOKUP($B1335,'РЕОРГ 01.05.2010'!A:B,2,FALSE)),"",VLOOKUP($B1335,'РЕОРГ 01.05.2010'!A:B,2,FALSE))</f>
        <v/>
      </c>
      <c r="BK1335" s="12" t="str">
        <f t="shared" si="716"/>
        <v>Опер.касса №8612/0169</v>
      </c>
      <c r="BL1335" t="e">
        <f>LEFT(#REF!,2)</f>
        <v>#REF!</v>
      </c>
      <c r="BM1335" s="12" t="str">
        <f t="shared" si="722"/>
        <v>8612/0169</v>
      </c>
      <c r="BO1335" t="str">
        <f>IF(ISERROR(VLOOKUP($B1335,'РЕОРГ 01.08.2010'!A:B,2,FALSE)),"",VLOOKUP($B1335,'РЕОРГ 01.08.2010'!A:B,2,FALSE))</f>
        <v/>
      </c>
      <c r="BP1335" s="12" t="str">
        <f t="shared" si="717"/>
        <v>Опер.касса №8612/0169</v>
      </c>
      <c r="BQ1335" t="e">
        <f>LEFT(#REF!,2)</f>
        <v>#REF!</v>
      </c>
      <c r="BR1335" s="12" t="str">
        <f t="shared" si="723"/>
        <v>8612/0169</v>
      </c>
    </row>
    <row r="1336" spans="1:70" ht="12.75" customHeight="1">
      <c r="A1336" t="str">
        <f t="shared" si="718"/>
        <v>8612/0170</v>
      </c>
      <c r="B1336" s="133">
        <v>1456</v>
      </c>
      <c r="C1336" s="1" t="s">
        <v>1870</v>
      </c>
      <c r="D1336" s="32" t="s">
        <v>1926</v>
      </c>
      <c r="E1336" s="1" t="s">
        <v>10059</v>
      </c>
      <c r="F1336" s="1" t="s">
        <v>5684</v>
      </c>
      <c r="G1336" s="1" t="s">
        <v>10060</v>
      </c>
      <c r="H1336" s="1" t="s">
        <v>4602</v>
      </c>
      <c r="I1336" s="1" t="s">
        <v>13077</v>
      </c>
      <c r="J1336" s="1"/>
      <c r="K1336" s="1">
        <v>2.5</v>
      </c>
      <c r="L1336" s="32" t="s">
        <v>4052</v>
      </c>
      <c r="M1336" s="8" t="s">
        <v>11831</v>
      </c>
      <c r="N1336" s="2" t="s">
        <v>12541</v>
      </c>
      <c r="O1336" s="173"/>
      <c r="P1336" s="168">
        <f t="shared" si="748"/>
        <v>1333</v>
      </c>
      <c r="Q1336" s="138">
        <f t="shared" si="742"/>
        <v>25</v>
      </c>
      <c r="R1336" s="138">
        <f t="shared" si="743"/>
        <v>50</v>
      </c>
      <c r="S1336" s="138">
        <f t="shared" si="744"/>
        <v>75</v>
      </c>
      <c r="T1336" s="138">
        <f t="shared" si="745"/>
        <v>100</v>
      </c>
      <c r="U1336" s="138" t="e">
        <f t="shared" si="746"/>
        <v>#VALUE!</v>
      </c>
      <c r="V1336" s="138" t="e">
        <f t="shared" si="747"/>
        <v>#VALUE!</v>
      </c>
      <c r="W1336" s="158" t="str">
        <f t="shared" si="724"/>
        <v>выходной</v>
      </c>
      <c r="X1336" s="159" t="e">
        <f>HLOOKUP(SEARCH("2",$M1336)-1,$Q$3:$V1336,$P1336+1,FALSE)</f>
        <v>#N/A</v>
      </c>
      <c r="Y1336" s="160" t="str">
        <f t="shared" si="725"/>
        <v>09:30 17:30(13:00 14:00)</v>
      </c>
      <c r="Z1336" s="161" t="e">
        <f t="shared" si="726"/>
        <v>#VALUE!</v>
      </c>
      <c r="AA1336" s="158" t="str">
        <f t="shared" si="727"/>
        <v>09:30 17:30(13:00 14:00)</v>
      </c>
      <c r="AB1336" s="159">
        <f>HLOOKUP(SEARCH("3",$M1336)-1,$Q$3:$V1336,$P1336+1,FALSE)</f>
        <v>25</v>
      </c>
      <c r="AC1336" s="160" t="str">
        <f t="shared" si="728"/>
        <v>09:30 17:30(13:00 14:00)|09:30 17:30(13:00 14:00)|09:30 17:30(13:00 14:00)|09:30 14:00</v>
      </c>
      <c r="AD1336" s="161" t="str">
        <f t="shared" si="729"/>
        <v>09:30 17:30(13:00 14:00)</v>
      </c>
      <c r="AE1336" s="158" t="str">
        <f t="shared" si="730"/>
        <v>09:30 17:30(13:00 14:00)</v>
      </c>
      <c r="AF1336" s="159">
        <f>HLOOKUP(SEARCH("4",$M1336)-1,$Q$3:$V1336,$P1336+1,FALSE)</f>
        <v>50</v>
      </c>
      <c r="AG1336" s="161" t="str">
        <f t="shared" si="731"/>
        <v>09:30 17:30(13:00 14:00)|09:30 17:30(13:00 14:00)|09:30 14:00</v>
      </c>
      <c r="AH1336" s="161" t="str">
        <f t="shared" si="732"/>
        <v>09:30 17:30(13:00 14:00)</v>
      </c>
      <c r="AI1336" s="158" t="str">
        <f t="shared" si="733"/>
        <v>09:30 17:30(13:00 14:00)</v>
      </c>
      <c r="AJ1336" s="159">
        <f>HLOOKUP(SEARCH("5",$M1336)-1,$Q$3:$V1336,$P1336+1,FALSE)</f>
        <v>75</v>
      </c>
      <c r="AK1336" s="161" t="str">
        <f t="shared" si="734"/>
        <v>09:30 17:30(13:00 14:00)|09:30 14:00</v>
      </c>
      <c r="AL1336" s="161" t="str">
        <f t="shared" si="735"/>
        <v>09:30 17:30(13:00 14:00)</v>
      </c>
      <c r="AM1336" s="158" t="str">
        <f t="shared" si="736"/>
        <v>09:30 17:30(13:00 14:00)</v>
      </c>
      <c r="AN1336" s="159">
        <f>HLOOKUP(SEARCH("6",$M1336)-1,$Q$3:$V1336,$P1336+1,FALSE)</f>
        <v>100</v>
      </c>
      <c r="AO1336" s="161" t="str">
        <f t="shared" si="737"/>
        <v>09:30 14:00</v>
      </c>
      <c r="AP1336" s="161" t="e">
        <f t="shared" si="738"/>
        <v>#VALUE!</v>
      </c>
      <c r="AQ1336" s="162" t="str">
        <f t="shared" si="739"/>
        <v>09:30 14:00</v>
      </c>
      <c r="AR1336" s="163" t="e">
        <f>HLOOKUP(SEARCH("7",$M1336)-1,$Q$3:$V1336,$P1336+1,FALSE)</f>
        <v>#VALUE!</v>
      </c>
      <c r="AS1336" s="164" t="str">
        <f t="shared" si="740"/>
        <v>выходной</v>
      </c>
      <c r="AT1336" s="142"/>
      <c r="AU1336" s="11" t="str">
        <f>IF(ISERROR(VLOOKUP(B1336,'РЕОРГ 2008'!$A:$B,2,FALSE)),"",VLOOKUP(B1336,'РЕОРГ 2008'!$A:$B,2,FALSE))</f>
        <v>Доп.офис №69/0170</v>
      </c>
      <c r="AV1336" s="12" t="str">
        <f t="shared" si="741"/>
        <v>Доп.офис №69/0170</v>
      </c>
      <c r="AW1336" s="31" t="e">
        <f>LEFT(#REF!,2)</f>
        <v>#REF!</v>
      </c>
      <c r="AX1336" s="12" t="str">
        <f t="shared" si="719"/>
        <v>69/0170</v>
      </c>
      <c r="AZ1336" t="str">
        <f>IF(ISERROR(VLOOKUP(B1336,'РЕОРГ 01.08.2009'!$A:$B,2,FALSE)),"",VLOOKUP(B1336,'РЕОРГ 01.08.2009'!$A:$B,2,FALSE))</f>
        <v/>
      </c>
      <c r="BA1336" s="12" t="str">
        <f t="shared" si="714"/>
        <v>Доп.офис №8612/0170</v>
      </c>
      <c r="BB1336" t="e">
        <f>LEFT(#REF!,2)</f>
        <v>#REF!</v>
      </c>
      <c r="BC1336" s="12" t="str">
        <f t="shared" si="720"/>
        <v>8612/0170</v>
      </c>
      <c r="BE1336" t="str">
        <f>IF(ISERROR(VLOOKUP(B1336,'РЕОРГ 01.10.2009'!A:C,3,FALSE)),"",VLOOKUP(B1336,'РЕОРГ 01.10.2009'!A:C,3,FALSE))</f>
        <v/>
      </c>
      <c r="BF1336" s="12" t="str">
        <f t="shared" si="715"/>
        <v>Доп.офис №8612/0170</v>
      </c>
      <c r="BG1336" t="e">
        <f>LEFT(#REF!,2)</f>
        <v>#REF!</v>
      </c>
      <c r="BH1336" s="12" t="str">
        <f t="shared" si="721"/>
        <v>8612/0170</v>
      </c>
      <c r="BJ1336" t="str">
        <f>IF(ISERROR(VLOOKUP($B1336,'РЕОРГ 01.05.2010'!A:B,2,FALSE)),"",VLOOKUP($B1336,'РЕОРГ 01.05.2010'!A:B,2,FALSE))</f>
        <v/>
      </c>
      <c r="BK1336" s="12" t="str">
        <f t="shared" si="716"/>
        <v>Доп.офис №8612/0170</v>
      </c>
      <c r="BL1336" t="e">
        <f>LEFT(#REF!,2)</f>
        <v>#REF!</v>
      </c>
      <c r="BM1336" s="12" t="str">
        <f t="shared" si="722"/>
        <v>8612/0170</v>
      </c>
      <c r="BO1336" t="str">
        <f>IF(ISERROR(VLOOKUP($B1336,'РЕОРГ 01.08.2010'!A:B,2,FALSE)),"",VLOOKUP($B1336,'РЕОРГ 01.08.2010'!A:B,2,FALSE))</f>
        <v/>
      </c>
      <c r="BP1336" s="12" t="str">
        <f t="shared" si="717"/>
        <v>Доп.офис №8612/0170</v>
      </c>
      <c r="BQ1336" t="e">
        <f>LEFT(#REF!,2)</f>
        <v>#REF!</v>
      </c>
      <c r="BR1336" s="12" t="str">
        <f t="shared" si="723"/>
        <v>8612/0170</v>
      </c>
    </row>
    <row r="1337" spans="1:70" ht="12.75" customHeight="1">
      <c r="A1337" t="str">
        <f t="shared" si="718"/>
        <v>8612/0172</v>
      </c>
      <c r="B1337" s="133">
        <v>1458</v>
      </c>
      <c r="C1337" s="1" t="s">
        <v>1872</v>
      </c>
      <c r="D1337" s="32" t="s">
        <v>1931</v>
      </c>
      <c r="E1337" s="1" t="s">
        <v>9277</v>
      </c>
      <c r="F1337" s="1" t="s">
        <v>5684</v>
      </c>
      <c r="G1337" s="1" t="s">
        <v>9278</v>
      </c>
      <c r="H1337" s="1" t="s">
        <v>9279</v>
      </c>
      <c r="I1337" s="1" t="s">
        <v>10835</v>
      </c>
      <c r="J1337" s="1"/>
      <c r="K1337" s="1">
        <v>2.5</v>
      </c>
      <c r="L1337" s="32" t="s">
        <v>4052</v>
      </c>
      <c r="M1337" s="8" t="s">
        <v>11831</v>
      </c>
      <c r="N1337" s="2" t="s">
        <v>12542</v>
      </c>
      <c r="O1337" s="173"/>
      <c r="P1337" s="168">
        <f t="shared" si="748"/>
        <v>1334</v>
      </c>
      <c r="Q1337" s="138">
        <f t="shared" si="742"/>
        <v>25</v>
      </c>
      <c r="R1337" s="138">
        <f t="shared" si="743"/>
        <v>50</v>
      </c>
      <c r="S1337" s="138">
        <f t="shared" si="744"/>
        <v>75</v>
      </c>
      <c r="T1337" s="138">
        <f t="shared" si="745"/>
        <v>100</v>
      </c>
      <c r="U1337" s="138" t="e">
        <f t="shared" si="746"/>
        <v>#VALUE!</v>
      </c>
      <c r="V1337" s="138" t="e">
        <f t="shared" si="747"/>
        <v>#VALUE!</v>
      </c>
      <c r="W1337" s="158" t="str">
        <f t="shared" si="724"/>
        <v>выходной</v>
      </c>
      <c r="X1337" s="159" t="e">
        <f>HLOOKUP(SEARCH("2",$M1337)-1,$Q$3:$V1337,$P1337+1,FALSE)</f>
        <v>#N/A</v>
      </c>
      <c r="Y1337" s="160" t="str">
        <f t="shared" si="725"/>
        <v>09:00 17:00(13:00 14:00)</v>
      </c>
      <c r="Z1337" s="161" t="e">
        <f t="shared" si="726"/>
        <v>#VALUE!</v>
      </c>
      <c r="AA1337" s="158" t="str">
        <f t="shared" si="727"/>
        <v>09:00 17:00(13:00 14:00)</v>
      </c>
      <c r="AB1337" s="159">
        <f>HLOOKUP(SEARCH("3",$M1337)-1,$Q$3:$V1337,$P1337+1,FALSE)</f>
        <v>25</v>
      </c>
      <c r="AC1337" s="160" t="str">
        <f t="shared" si="728"/>
        <v>09:00 17:00(13:00 14:00)|09:00 17:00(13:00 14:00)|09:00 17:00(13:00 14:00)|09:00 13:30</v>
      </c>
      <c r="AD1337" s="161" t="str">
        <f t="shared" si="729"/>
        <v>09:00 17:00(13:00 14:00)</v>
      </c>
      <c r="AE1337" s="158" t="str">
        <f t="shared" si="730"/>
        <v>09:00 17:00(13:00 14:00)</v>
      </c>
      <c r="AF1337" s="159">
        <f>HLOOKUP(SEARCH("4",$M1337)-1,$Q$3:$V1337,$P1337+1,FALSE)</f>
        <v>50</v>
      </c>
      <c r="AG1337" s="161" t="str">
        <f t="shared" si="731"/>
        <v>09:00 17:00(13:00 14:00)|09:00 17:00(13:00 14:00)|09:00 13:30</v>
      </c>
      <c r="AH1337" s="161" t="str">
        <f t="shared" si="732"/>
        <v>09:00 17:00(13:00 14:00)</v>
      </c>
      <c r="AI1337" s="158" t="str">
        <f t="shared" si="733"/>
        <v>09:00 17:00(13:00 14:00)</v>
      </c>
      <c r="AJ1337" s="159">
        <f>HLOOKUP(SEARCH("5",$M1337)-1,$Q$3:$V1337,$P1337+1,FALSE)</f>
        <v>75</v>
      </c>
      <c r="AK1337" s="161" t="str">
        <f t="shared" si="734"/>
        <v>09:00 17:00(13:00 14:00)|09:00 13:30</v>
      </c>
      <c r="AL1337" s="161" t="str">
        <f t="shared" si="735"/>
        <v>09:00 17:00(13:00 14:00)</v>
      </c>
      <c r="AM1337" s="158" t="str">
        <f t="shared" si="736"/>
        <v>09:00 17:00(13:00 14:00)</v>
      </c>
      <c r="AN1337" s="159">
        <f>HLOOKUP(SEARCH("6",$M1337)-1,$Q$3:$V1337,$P1337+1,FALSE)</f>
        <v>100</v>
      </c>
      <c r="AO1337" s="161" t="str">
        <f t="shared" si="737"/>
        <v>09:00 13:30</v>
      </c>
      <c r="AP1337" s="161" t="e">
        <f t="shared" si="738"/>
        <v>#VALUE!</v>
      </c>
      <c r="AQ1337" s="162" t="str">
        <f t="shared" si="739"/>
        <v>09:00 13:30</v>
      </c>
      <c r="AR1337" s="163" t="e">
        <f>HLOOKUP(SEARCH("7",$M1337)-1,$Q$3:$V1337,$P1337+1,FALSE)</f>
        <v>#VALUE!</v>
      </c>
      <c r="AS1337" s="164" t="str">
        <f t="shared" si="740"/>
        <v>выходной</v>
      </c>
      <c r="AT1337" s="142"/>
      <c r="AU1337" s="11" t="str">
        <f>IF(ISERROR(VLOOKUP(B1337,'РЕОРГ 2008'!$A:$B,2,FALSE)),"",VLOOKUP(B1337,'РЕОРГ 2008'!$A:$B,2,FALSE))</f>
        <v>Опер.касса №69/0172</v>
      </c>
      <c r="AV1337" s="12" t="str">
        <f t="shared" si="741"/>
        <v>Опер.касса №69/0172</v>
      </c>
      <c r="AW1337" s="31" t="e">
        <f>LEFT(#REF!,2)</f>
        <v>#REF!</v>
      </c>
      <c r="AX1337" s="12" t="str">
        <f t="shared" si="719"/>
        <v>69/0172</v>
      </c>
      <c r="AZ1337" t="str">
        <f>IF(ISERROR(VLOOKUP(B1337,'РЕОРГ 01.08.2009'!$A:$B,2,FALSE)),"",VLOOKUP(B1337,'РЕОРГ 01.08.2009'!$A:$B,2,FALSE))</f>
        <v/>
      </c>
      <c r="BA1337" s="12" t="str">
        <f t="shared" si="714"/>
        <v>Опер.касса №8612/0172</v>
      </c>
      <c r="BB1337" t="e">
        <f>LEFT(#REF!,2)</f>
        <v>#REF!</v>
      </c>
      <c r="BC1337" s="12" t="str">
        <f t="shared" si="720"/>
        <v>8612/0172</v>
      </c>
      <c r="BE1337" t="str">
        <f>IF(ISERROR(VLOOKUP(B1337,'РЕОРГ 01.10.2009'!A:C,3,FALSE)),"",VLOOKUP(B1337,'РЕОРГ 01.10.2009'!A:C,3,FALSE))</f>
        <v/>
      </c>
      <c r="BF1337" s="12" t="str">
        <f t="shared" si="715"/>
        <v>Опер.касса №8612/0172</v>
      </c>
      <c r="BG1337" t="e">
        <f>LEFT(#REF!,2)</f>
        <v>#REF!</v>
      </c>
      <c r="BH1337" s="12" t="str">
        <f t="shared" si="721"/>
        <v>8612/0172</v>
      </c>
      <c r="BJ1337" t="str">
        <f>IF(ISERROR(VLOOKUP($B1337,'РЕОРГ 01.05.2010'!A:B,2,FALSE)),"",VLOOKUP($B1337,'РЕОРГ 01.05.2010'!A:B,2,FALSE))</f>
        <v/>
      </c>
      <c r="BK1337" s="12" t="str">
        <f t="shared" si="716"/>
        <v>Опер.касса №8612/0172</v>
      </c>
      <c r="BL1337" t="e">
        <f>LEFT(#REF!,2)</f>
        <v>#REF!</v>
      </c>
      <c r="BM1337" s="12" t="str">
        <f t="shared" si="722"/>
        <v>8612/0172</v>
      </c>
      <c r="BO1337" t="str">
        <f>IF(ISERROR(VLOOKUP($B1337,'РЕОРГ 01.08.2010'!A:B,2,FALSE)),"",VLOOKUP($B1337,'РЕОРГ 01.08.2010'!A:B,2,FALSE))</f>
        <v/>
      </c>
      <c r="BP1337" s="12" t="str">
        <f t="shared" si="717"/>
        <v>Опер.касса №8612/0172</v>
      </c>
      <c r="BQ1337" t="e">
        <f>LEFT(#REF!,2)</f>
        <v>#REF!</v>
      </c>
      <c r="BR1337" s="12" t="str">
        <f t="shared" si="723"/>
        <v>8612/0172</v>
      </c>
    </row>
    <row r="1338" spans="1:70" ht="12.75" customHeight="1">
      <c r="A1338" t="str">
        <f t="shared" si="718"/>
        <v>8612/0173</v>
      </c>
      <c r="B1338" s="133">
        <v>2610</v>
      </c>
      <c r="C1338" s="1" t="s">
        <v>11528</v>
      </c>
      <c r="D1338" s="32" t="s">
        <v>11368</v>
      </c>
      <c r="E1338" s="1" t="s">
        <v>6738</v>
      </c>
      <c r="F1338" s="1" t="s">
        <v>5684</v>
      </c>
      <c r="G1338" s="1" t="s">
        <v>5255</v>
      </c>
      <c r="H1338" s="1" t="s">
        <v>11529</v>
      </c>
      <c r="I1338" s="1" t="s">
        <v>11530</v>
      </c>
      <c r="J1338" s="1"/>
      <c r="K1338" s="1">
        <v>25</v>
      </c>
      <c r="L1338" s="32" t="s">
        <v>4048</v>
      </c>
      <c r="M1338" s="8" t="s">
        <v>11783</v>
      </c>
      <c r="N1338" s="2" t="s">
        <v>12543</v>
      </c>
      <c r="O1338" s="173"/>
      <c r="P1338" s="168">
        <f t="shared" si="748"/>
        <v>1335</v>
      </c>
      <c r="Q1338" s="138">
        <f t="shared" si="742"/>
        <v>12</v>
      </c>
      <c r="R1338" s="138">
        <f t="shared" si="743"/>
        <v>24</v>
      </c>
      <c r="S1338" s="138">
        <f t="shared" si="744"/>
        <v>36</v>
      </c>
      <c r="T1338" s="138">
        <f t="shared" si="745"/>
        <v>48</v>
      </c>
      <c r="U1338" s="138">
        <f t="shared" si="746"/>
        <v>60</v>
      </c>
      <c r="V1338" s="138">
        <f t="shared" si="747"/>
        <v>72</v>
      </c>
      <c r="W1338" s="158" t="str">
        <f t="shared" si="724"/>
        <v>07:00 22:00</v>
      </c>
      <c r="X1338" s="159">
        <f>HLOOKUP(SEARCH("2",$M1338)-1,$Q$3:$V1338,$P1338+1,FALSE)</f>
        <v>12</v>
      </c>
      <c r="Y1338" s="160" t="str">
        <f t="shared" si="725"/>
        <v>07:00 22:00|07:00 22:00|07:00 22:00|07:00 22:00|13:00 22:00|13:00 22:00</v>
      </c>
      <c r="Z1338" s="161" t="str">
        <f t="shared" si="726"/>
        <v>07:00 22:00</v>
      </c>
      <c r="AA1338" s="158" t="str">
        <f t="shared" si="727"/>
        <v>07:00 22:00</v>
      </c>
      <c r="AB1338" s="159">
        <f>HLOOKUP(SEARCH("3",$M1338)-1,$Q$3:$V1338,$P1338+1,FALSE)</f>
        <v>24</v>
      </c>
      <c r="AC1338" s="160" t="str">
        <f t="shared" si="728"/>
        <v>07:00 22:00|07:00 22:00|07:00 22:00|13:00 22:00|13:00 22:00</v>
      </c>
      <c r="AD1338" s="161" t="str">
        <f t="shared" si="729"/>
        <v>07:00 22:00</v>
      </c>
      <c r="AE1338" s="158" t="str">
        <f t="shared" si="730"/>
        <v>07:00 22:00</v>
      </c>
      <c r="AF1338" s="159">
        <f>HLOOKUP(SEARCH("4",$M1338)-1,$Q$3:$V1338,$P1338+1,FALSE)</f>
        <v>36</v>
      </c>
      <c r="AG1338" s="161" t="str">
        <f t="shared" si="731"/>
        <v>07:00 22:00|07:00 22:00|13:00 22:00|13:00 22:00</v>
      </c>
      <c r="AH1338" s="161" t="str">
        <f t="shared" si="732"/>
        <v>07:00 22:00</v>
      </c>
      <c r="AI1338" s="158" t="str">
        <f t="shared" si="733"/>
        <v>07:00 22:00</v>
      </c>
      <c r="AJ1338" s="159">
        <f>HLOOKUP(SEARCH("5",$M1338)-1,$Q$3:$V1338,$P1338+1,FALSE)</f>
        <v>48</v>
      </c>
      <c r="AK1338" s="161" t="str">
        <f t="shared" si="734"/>
        <v>07:00 22:00|13:00 22:00|13:00 22:00</v>
      </c>
      <c r="AL1338" s="161" t="str">
        <f t="shared" si="735"/>
        <v>07:00 22:00</v>
      </c>
      <c r="AM1338" s="158" t="str">
        <f t="shared" si="736"/>
        <v>07:00 22:00</v>
      </c>
      <c r="AN1338" s="159">
        <f>HLOOKUP(SEARCH("6",$M1338)-1,$Q$3:$V1338,$P1338+1,FALSE)</f>
        <v>60</v>
      </c>
      <c r="AO1338" s="161" t="str">
        <f t="shared" si="737"/>
        <v>13:00 22:00|13:00 22:00</v>
      </c>
      <c r="AP1338" s="161" t="str">
        <f t="shared" si="738"/>
        <v>13:00 22:00</v>
      </c>
      <c r="AQ1338" s="162" t="str">
        <f t="shared" si="739"/>
        <v>13:00 22:00</v>
      </c>
      <c r="AR1338" s="163">
        <f>HLOOKUP(SEARCH("7",$M1338)-1,$Q$3:$V1338,$P1338+1,FALSE)</f>
        <v>72</v>
      </c>
      <c r="AS1338" s="164" t="str">
        <f t="shared" si="740"/>
        <v>13:00 22:00</v>
      </c>
      <c r="AT1338" s="142"/>
      <c r="AU1338" s="11" t="str">
        <f>IF(ISERROR(VLOOKUP(B1338,'РЕОРГ 2008'!$A:$B,2,FALSE)),"",VLOOKUP(B1338,'РЕОРГ 2008'!$A:$B,2,FALSE))</f>
        <v/>
      </c>
      <c r="AV1338" s="12" t="str">
        <f t="shared" si="741"/>
        <v>Опер.офис №8612/0173</v>
      </c>
      <c r="AW1338" s="31" t="e">
        <f>LEFT(#REF!,2)</f>
        <v>#REF!</v>
      </c>
      <c r="AX1338" s="12" t="str">
        <f t="shared" si="719"/>
        <v>8612/0173</v>
      </c>
      <c r="AZ1338" t="str">
        <f>IF(ISERROR(VLOOKUP(B1338,'РЕОРГ 01.08.2009'!$A:$B,2,FALSE)),"",VLOOKUP(B1338,'РЕОРГ 01.08.2009'!$A:$B,2,FALSE))</f>
        <v/>
      </c>
      <c r="BA1338" s="12" t="str">
        <f t="shared" si="714"/>
        <v>Опер.офис №8612/0173</v>
      </c>
      <c r="BB1338" t="e">
        <f>LEFT(#REF!,2)</f>
        <v>#REF!</v>
      </c>
      <c r="BC1338" s="12" t="str">
        <f t="shared" si="720"/>
        <v>8612/0173</v>
      </c>
      <c r="BE1338" t="str">
        <f>IF(ISERROR(VLOOKUP(B1338,'РЕОРГ 01.10.2009'!A:C,3,FALSE)),"",VLOOKUP(B1338,'РЕОРГ 01.10.2009'!A:C,3,FALSE))</f>
        <v/>
      </c>
      <c r="BF1338" s="12" t="str">
        <f t="shared" si="715"/>
        <v>Опер.офис №8612/0173</v>
      </c>
      <c r="BG1338" t="e">
        <f>LEFT(#REF!,2)</f>
        <v>#REF!</v>
      </c>
      <c r="BH1338" s="12" t="str">
        <f t="shared" si="721"/>
        <v>8612/0173</v>
      </c>
      <c r="BJ1338" t="str">
        <f>IF(ISERROR(VLOOKUP($B1338,'РЕОРГ 01.05.2010'!A:B,2,FALSE)),"",VLOOKUP($B1338,'РЕОРГ 01.05.2010'!A:B,2,FALSE))</f>
        <v/>
      </c>
      <c r="BK1338" s="12" t="str">
        <f t="shared" si="716"/>
        <v>Опер.офис №8612/0173</v>
      </c>
      <c r="BL1338" t="e">
        <f>LEFT(#REF!,2)</f>
        <v>#REF!</v>
      </c>
      <c r="BM1338" s="12" t="str">
        <f t="shared" si="722"/>
        <v>8612/0173</v>
      </c>
      <c r="BO1338" t="str">
        <f>IF(ISERROR(VLOOKUP($B1338,'РЕОРГ 01.08.2010'!A:B,2,FALSE)),"",VLOOKUP($B1338,'РЕОРГ 01.08.2010'!A:B,2,FALSE))</f>
        <v/>
      </c>
      <c r="BP1338" s="12" t="str">
        <f t="shared" si="717"/>
        <v>Опер.офис №8612/0173</v>
      </c>
      <c r="BQ1338" t="e">
        <f>LEFT(#REF!,2)</f>
        <v>#REF!</v>
      </c>
      <c r="BR1338" s="12" t="str">
        <f t="shared" si="723"/>
        <v>8612/0173</v>
      </c>
    </row>
    <row r="1339" spans="1:70" ht="12.75" customHeight="1">
      <c r="A1339" t="str">
        <f t="shared" si="718"/>
        <v>8612/028</v>
      </c>
      <c r="B1339" s="133">
        <v>1459</v>
      </c>
      <c r="C1339" s="1" t="s">
        <v>1873</v>
      </c>
      <c r="D1339" s="32" t="s">
        <v>1926</v>
      </c>
      <c r="E1339" s="1" t="s">
        <v>1990</v>
      </c>
      <c r="F1339" s="1" t="s">
        <v>5684</v>
      </c>
      <c r="G1339" s="1" t="s">
        <v>1991</v>
      </c>
      <c r="H1339" s="1" t="s">
        <v>1992</v>
      </c>
      <c r="I1339" s="1" t="s">
        <v>11339</v>
      </c>
      <c r="J1339" s="1"/>
      <c r="K1339" s="1">
        <v>8</v>
      </c>
      <c r="L1339" s="32" t="s">
        <v>4048</v>
      </c>
      <c r="M1339" s="8" t="s">
        <v>11773</v>
      </c>
      <c r="N1339" s="2" t="s">
        <v>12528</v>
      </c>
      <c r="O1339" s="173"/>
      <c r="P1339" s="168">
        <f t="shared" si="748"/>
        <v>1336</v>
      </c>
      <c r="Q1339" s="138">
        <f t="shared" si="742"/>
        <v>25</v>
      </c>
      <c r="R1339" s="138">
        <f t="shared" si="743"/>
        <v>50</v>
      </c>
      <c r="S1339" s="138">
        <f t="shared" si="744"/>
        <v>75</v>
      </c>
      <c r="T1339" s="138">
        <f t="shared" si="745"/>
        <v>100</v>
      </c>
      <c r="U1339" s="138">
        <f t="shared" si="746"/>
        <v>125</v>
      </c>
      <c r="V1339" s="138" t="e">
        <f t="shared" si="747"/>
        <v>#VALUE!</v>
      </c>
      <c r="W1339" s="158" t="str">
        <f t="shared" si="724"/>
        <v>09:00 19:00(13:00 14:00)</v>
      </c>
      <c r="X1339" s="159">
        <f>HLOOKUP(SEARCH("2",$M1339)-1,$Q$3:$V1339,$P1339+1,FALSE)</f>
        <v>25</v>
      </c>
      <c r="Y1339" s="160" t="str">
        <f t="shared" si="725"/>
        <v>09:00 19:00(13:00 14:00)|09:00 19:00(13:00 14:00)|09:00 19:00(13:00 14:00)|09:00 19:00(13:00 14:00)|09:00 16:00(13:00 14:00)</v>
      </c>
      <c r="Z1339" s="161" t="str">
        <f t="shared" si="726"/>
        <v>09:00 19:00(13:00 14:00)</v>
      </c>
      <c r="AA1339" s="158" t="str">
        <f t="shared" si="727"/>
        <v>09:00 19:00(13:00 14:00)</v>
      </c>
      <c r="AB1339" s="159">
        <f>HLOOKUP(SEARCH("3",$M1339)-1,$Q$3:$V1339,$P1339+1,FALSE)</f>
        <v>50</v>
      </c>
      <c r="AC1339" s="160" t="str">
        <f t="shared" si="728"/>
        <v>09:00 19:00(13:00 14:00)|09:00 19:00(13:00 14:00)|09:00 19:00(13:00 14:00)|09:00 16:00(13:00 14:00)</v>
      </c>
      <c r="AD1339" s="161" t="str">
        <f t="shared" si="729"/>
        <v>09:00 19:00(13:00 14:00)</v>
      </c>
      <c r="AE1339" s="158" t="str">
        <f t="shared" si="730"/>
        <v>09:00 19:00(13:00 14:00)</v>
      </c>
      <c r="AF1339" s="159">
        <f>HLOOKUP(SEARCH("4",$M1339)-1,$Q$3:$V1339,$P1339+1,FALSE)</f>
        <v>75</v>
      </c>
      <c r="AG1339" s="161" t="str">
        <f t="shared" si="731"/>
        <v>09:00 19:00(13:00 14:00)|09:00 19:00(13:00 14:00)|09:00 16:00(13:00 14:00)</v>
      </c>
      <c r="AH1339" s="161" t="str">
        <f t="shared" si="732"/>
        <v>09:00 19:00(13:00 14:00)</v>
      </c>
      <c r="AI1339" s="158" t="str">
        <f t="shared" si="733"/>
        <v>09:00 19:00(13:00 14:00)</v>
      </c>
      <c r="AJ1339" s="159">
        <f>HLOOKUP(SEARCH("5",$M1339)-1,$Q$3:$V1339,$P1339+1,FALSE)</f>
        <v>100</v>
      </c>
      <c r="AK1339" s="161" t="str">
        <f t="shared" si="734"/>
        <v>09:00 19:00(13:00 14:00)|09:00 16:00(13:00 14:00)</v>
      </c>
      <c r="AL1339" s="161" t="str">
        <f t="shared" si="735"/>
        <v>09:00 19:00(13:00 14:00)</v>
      </c>
      <c r="AM1339" s="158" t="str">
        <f t="shared" si="736"/>
        <v>09:00 19:00(13:00 14:00)</v>
      </c>
      <c r="AN1339" s="159">
        <f>HLOOKUP(SEARCH("6",$M1339)-1,$Q$3:$V1339,$P1339+1,FALSE)</f>
        <v>125</v>
      </c>
      <c r="AO1339" s="161" t="str">
        <f t="shared" si="737"/>
        <v>09:00 16:00(13:00 14:00)</v>
      </c>
      <c r="AP1339" s="161" t="e">
        <f t="shared" si="738"/>
        <v>#VALUE!</v>
      </c>
      <c r="AQ1339" s="162" t="str">
        <f t="shared" si="739"/>
        <v>09:00 16:00(13:00 14:00)</v>
      </c>
      <c r="AR1339" s="163" t="e">
        <f>HLOOKUP(SEARCH("7",$M1339)-1,$Q$3:$V1339,$P1339+1,FALSE)</f>
        <v>#VALUE!</v>
      </c>
      <c r="AS1339" s="164" t="str">
        <f t="shared" si="740"/>
        <v>выходной</v>
      </c>
      <c r="AT1339" s="142"/>
      <c r="AU1339" s="11" t="str">
        <f>IF(ISERROR(VLOOKUP(B1339,'РЕОРГ 2008'!$A:$B,2,FALSE)),"",VLOOKUP(B1339,'РЕОРГ 2008'!$A:$B,2,FALSE))</f>
        <v>Доп.офис №69/028</v>
      </c>
      <c r="AV1339" s="12" t="str">
        <f t="shared" si="741"/>
        <v>Доп.офис №69/028</v>
      </c>
      <c r="AW1339" s="31" t="e">
        <f>LEFT(#REF!,2)</f>
        <v>#REF!</v>
      </c>
      <c r="AX1339" s="12" t="str">
        <f t="shared" si="719"/>
        <v>69/028</v>
      </c>
      <c r="AZ1339" t="str">
        <f>IF(ISERROR(VLOOKUP(B1339,'РЕОРГ 01.08.2009'!$A:$B,2,FALSE)),"",VLOOKUP(B1339,'РЕОРГ 01.08.2009'!$A:$B,2,FALSE))</f>
        <v/>
      </c>
      <c r="BA1339" s="12" t="str">
        <f t="shared" si="714"/>
        <v>Доп.офис №8612/028</v>
      </c>
      <c r="BB1339" t="e">
        <f>LEFT(#REF!,2)</f>
        <v>#REF!</v>
      </c>
      <c r="BC1339" s="12" t="str">
        <f t="shared" si="720"/>
        <v>8612/028</v>
      </c>
      <c r="BE1339" t="str">
        <f>IF(ISERROR(VLOOKUP(B1339,'РЕОРГ 01.10.2009'!A:C,3,FALSE)),"",VLOOKUP(B1339,'РЕОРГ 01.10.2009'!A:C,3,FALSE))</f>
        <v/>
      </c>
      <c r="BF1339" s="12" t="str">
        <f t="shared" si="715"/>
        <v>Доп.офис №8612/028</v>
      </c>
      <c r="BG1339" t="e">
        <f>LEFT(#REF!,2)</f>
        <v>#REF!</v>
      </c>
      <c r="BH1339" s="12" t="str">
        <f t="shared" si="721"/>
        <v>8612/028</v>
      </c>
      <c r="BJ1339" t="str">
        <f>IF(ISERROR(VLOOKUP($B1339,'РЕОРГ 01.05.2010'!A:B,2,FALSE)),"",VLOOKUP($B1339,'РЕОРГ 01.05.2010'!A:B,2,FALSE))</f>
        <v/>
      </c>
      <c r="BK1339" s="12" t="str">
        <f t="shared" si="716"/>
        <v>Доп.офис №8612/028</v>
      </c>
      <c r="BL1339" t="e">
        <f>LEFT(#REF!,2)</f>
        <v>#REF!</v>
      </c>
      <c r="BM1339" s="12" t="str">
        <f t="shared" si="722"/>
        <v>8612/028</v>
      </c>
      <c r="BO1339" t="str">
        <f>IF(ISERROR(VLOOKUP($B1339,'РЕОРГ 01.08.2010'!A:B,2,FALSE)),"",VLOOKUP($B1339,'РЕОРГ 01.08.2010'!A:B,2,FALSE))</f>
        <v/>
      </c>
      <c r="BP1339" s="12" t="str">
        <f t="shared" si="717"/>
        <v>Доп.офис №8612/028</v>
      </c>
      <c r="BQ1339" t="e">
        <f>LEFT(#REF!,2)</f>
        <v>#REF!</v>
      </c>
      <c r="BR1339" s="12" t="str">
        <f t="shared" si="723"/>
        <v>8612/028</v>
      </c>
    </row>
    <row r="1340" spans="1:70" ht="12.75" customHeight="1">
      <c r="A1340" t="str">
        <f t="shared" si="718"/>
        <v>8612/031</v>
      </c>
      <c r="B1340" s="133">
        <v>1460</v>
      </c>
      <c r="C1340" s="1" t="s">
        <v>11340</v>
      </c>
      <c r="D1340" s="32" t="s">
        <v>1926</v>
      </c>
      <c r="E1340" s="1" t="s">
        <v>5305</v>
      </c>
      <c r="F1340" s="1" t="s">
        <v>5684</v>
      </c>
      <c r="G1340" s="1" t="s">
        <v>4555</v>
      </c>
      <c r="H1340" s="1" t="s">
        <v>4556</v>
      </c>
      <c r="I1340" s="1" t="s">
        <v>4557</v>
      </c>
      <c r="J1340" s="1"/>
      <c r="K1340" s="1">
        <v>10</v>
      </c>
      <c r="L1340" s="32" t="s">
        <v>4048</v>
      </c>
      <c r="M1340" s="8" t="s">
        <v>11783</v>
      </c>
      <c r="N1340" s="2" t="s">
        <v>12544</v>
      </c>
      <c r="O1340" s="173"/>
      <c r="P1340" s="168">
        <f t="shared" si="748"/>
        <v>1337</v>
      </c>
      <c r="Q1340" s="138">
        <f t="shared" si="742"/>
        <v>12</v>
      </c>
      <c r="R1340" s="138">
        <f t="shared" si="743"/>
        <v>24</v>
      </c>
      <c r="S1340" s="138">
        <f t="shared" si="744"/>
        <v>36</v>
      </c>
      <c r="T1340" s="138">
        <f t="shared" si="745"/>
        <v>48</v>
      </c>
      <c r="U1340" s="138">
        <f t="shared" si="746"/>
        <v>60</v>
      </c>
      <c r="V1340" s="138">
        <f t="shared" si="747"/>
        <v>72</v>
      </c>
      <c r="W1340" s="158" t="str">
        <f t="shared" si="724"/>
        <v>09:00 20:00</v>
      </c>
      <c r="X1340" s="159">
        <f>HLOOKUP(SEARCH("2",$M1340)-1,$Q$3:$V1340,$P1340+1,FALSE)</f>
        <v>12</v>
      </c>
      <c r="Y1340" s="160" t="str">
        <f t="shared" si="725"/>
        <v>09:00 20:00|09:00 20:00|09:00 20:00|09:00 20:00|09:00 16:00|09:00 16:00</v>
      </c>
      <c r="Z1340" s="161" t="str">
        <f t="shared" si="726"/>
        <v>09:00 20:00</v>
      </c>
      <c r="AA1340" s="158" t="str">
        <f t="shared" si="727"/>
        <v>09:00 20:00</v>
      </c>
      <c r="AB1340" s="159">
        <f>HLOOKUP(SEARCH("3",$M1340)-1,$Q$3:$V1340,$P1340+1,FALSE)</f>
        <v>24</v>
      </c>
      <c r="AC1340" s="160" t="str">
        <f t="shared" si="728"/>
        <v>09:00 20:00|09:00 20:00|09:00 20:00|09:00 16:00|09:00 16:00</v>
      </c>
      <c r="AD1340" s="161" t="str">
        <f t="shared" si="729"/>
        <v>09:00 20:00</v>
      </c>
      <c r="AE1340" s="158" t="str">
        <f t="shared" si="730"/>
        <v>09:00 20:00</v>
      </c>
      <c r="AF1340" s="159">
        <f>HLOOKUP(SEARCH("4",$M1340)-1,$Q$3:$V1340,$P1340+1,FALSE)</f>
        <v>36</v>
      </c>
      <c r="AG1340" s="161" t="str">
        <f t="shared" si="731"/>
        <v>09:00 20:00|09:00 20:00|09:00 16:00|09:00 16:00</v>
      </c>
      <c r="AH1340" s="161" t="str">
        <f t="shared" si="732"/>
        <v>09:00 20:00</v>
      </c>
      <c r="AI1340" s="158" t="str">
        <f t="shared" si="733"/>
        <v>09:00 20:00</v>
      </c>
      <c r="AJ1340" s="159">
        <f>HLOOKUP(SEARCH("5",$M1340)-1,$Q$3:$V1340,$P1340+1,FALSE)</f>
        <v>48</v>
      </c>
      <c r="AK1340" s="161" t="str">
        <f t="shared" si="734"/>
        <v>09:00 20:00|09:00 16:00|09:00 16:00</v>
      </c>
      <c r="AL1340" s="161" t="str">
        <f t="shared" si="735"/>
        <v>09:00 20:00</v>
      </c>
      <c r="AM1340" s="158" t="str">
        <f t="shared" si="736"/>
        <v>09:00 20:00</v>
      </c>
      <c r="AN1340" s="159">
        <f>HLOOKUP(SEARCH("6",$M1340)-1,$Q$3:$V1340,$P1340+1,FALSE)</f>
        <v>60</v>
      </c>
      <c r="AO1340" s="161" t="str">
        <f t="shared" si="737"/>
        <v>09:00 16:00|09:00 16:00</v>
      </c>
      <c r="AP1340" s="161" t="str">
        <f t="shared" si="738"/>
        <v>09:00 16:00</v>
      </c>
      <c r="AQ1340" s="162" t="str">
        <f t="shared" si="739"/>
        <v>09:00 16:00</v>
      </c>
      <c r="AR1340" s="163">
        <f>HLOOKUP(SEARCH("7",$M1340)-1,$Q$3:$V1340,$P1340+1,FALSE)</f>
        <v>72</v>
      </c>
      <c r="AS1340" s="164" t="str">
        <f t="shared" si="740"/>
        <v>09:00 16:00</v>
      </c>
      <c r="AT1340" s="142"/>
      <c r="AU1340" s="11" t="str">
        <f>IF(ISERROR(VLOOKUP(B1340,'РЕОРГ 2008'!$A:$B,2,FALSE)),"",VLOOKUP(B1340,'РЕОРГ 2008'!$A:$B,2,FALSE))</f>
        <v>Опер.касса №69/031</v>
      </c>
      <c r="AV1340" s="12" t="str">
        <f t="shared" si="741"/>
        <v>Опер.касса №69/031</v>
      </c>
      <c r="AW1340" s="31" t="e">
        <f>LEFT(#REF!,2)</f>
        <v>#REF!</v>
      </c>
      <c r="AX1340" s="12" t="str">
        <f t="shared" si="719"/>
        <v>69/031</v>
      </c>
      <c r="AZ1340" t="str">
        <f>IF(ISERROR(VLOOKUP(B1340,'РЕОРГ 01.08.2009'!$A:$B,2,FALSE)),"",VLOOKUP(B1340,'РЕОРГ 01.08.2009'!$A:$B,2,FALSE))</f>
        <v/>
      </c>
      <c r="BA1340" s="12" t="str">
        <f t="shared" si="714"/>
        <v>Доп.офис №8612/031</v>
      </c>
      <c r="BB1340" t="e">
        <f>LEFT(#REF!,2)</f>
        <v>#REF!</v>
      </c>
      <c r="BC1340" s="12" t="str">
        <f t="shared" si="720"/>
        <v>8612/031</v>
      </c>
      <c r="BE1340" t="str">
        <f>IF(ISERROR(VLOOKUP(B1340,'РЕОРГ 01.10.2009'!A:C,3,FALSE)),"",VLOOKUP(B1340,'РЕОРГ 01.10.2009'!A:C,3,FALSE))</f>
        <v/>
      </c>
      <c r="BF1340" s="12" t="str">
        <f t="shared" si="715"/>
        <v>Доп.офис №8612/031</v>
      </c>
      <c r="BG1340" t="e">
        <f>LEFT(#REF!,2)</f>
        <v>#REF!</v>
      </c>
      <c r="BH1340" s="12" t="str">
        <f t="shared" si="721"/>
        <v>8612/031</v>
      </c>
      <c r="BJ1340" t="str">
        <f>IF(ISERROR(VLOOKUP($B1340,'РЕОРГ 01.05.2010'!A:B,2,FALSE)),"",VLOOKUP($B1340,'РЕОРГ 01.05.2010'!A:B,2,FALSE))</f>
        <v/>
      </c>
      <c r="BK1340" s="12" t="str">
        <f t="shared" si="716"/>
        <v>Доп.офис №8612/031</v>
      </c>
      <c r="BL1340" t="e">
        <f>LEFT(#REF!,2)</f>
        <v>#REF!</v>
      </c>
      <c r="BM1340" s="12" t="str">
        <f t="shared" si="722"/>
        <v>8612/031</v>
      </c>
      <c r="BO1340" t="str">
        <f>IF(ISERROR(VLOOKUP($B1340,'РЕОРГ 01.08.2010'!A:B,2,FALSE)),"",VLOOKUP($B1340,'РЕОРГ 01.08.2010'!A:B,2,FALSE))</f>
        <v/>
      </c>
      <c r="BP1340" s="12" t="str">
        <f t="shared" si="717"/>
        <v>Доп.офис №8612/031</v>
      </c>
      <c r="BQ1340" t="e">
        <f>LEFT(#REF!,2)</f>
        <v>#REF!</v>
      </c>
      <c r="BR1340" s="12" t="str">
        <f t="shared" si="723"/>
        <v>8612/031</v>
      </c>
    </row>
    <row r="1341" spans="1:70" ht="12.75" customHeight="1">
      <c r="A1341" t="str">
        <f t="shared" si="718"/>
        <v>8612/033</v>
      </c>
      <c r="B1341" s="133">
        <v>1461</v>
      </c>
      <c r="C1341" s="1" t="s">
        <v>11341</v>
      </c>
      <c r="D1341" s="32" t="s">
        <v>1926</v>
      </c>
      <c r="E1341" s="1" t="s">
        <v>1980</v>
      </c>
      <c r="F1341" s="1" t="s">
        <v>5684</v>
      </c>
      <c r="G1341" s="1" t="s">
        <v>4558</v>
      </c>
      <c r="H1341" s="1" t="s">
        <v>4559</v>
      </c>
      <c r="I1341" s="1" t="s">
        <v>4560</v>
      </c>
      <c r="J1341" s="1"/>
      <c r="K1341" s="1">
        <v>10</v>
      </c>
      <c r="L1341" s="32" t="s">
        <v>4048</v>
      </c>
      <c r="M1341" s="8" t="s">
        <v>11773</v>
      </c>
      <c r="N1341" s="2" t="s">
        <v>11805</v>
      </c>
      <c r="O1341" s="173"/>
      <c r="P1341" s="168">
        <f t="shared" si="748"/>
        <v>1338</v>
      </c>
      <c r="Q1341" s="138">
        <f t="shared" si="742"/>
        <v>12</v>
      </c>
      <c r="R1341" s="138">
        <f t="shared" si="743"/>
        <v>24</v>
      </c>
      <c r="S1341" s="138">
        <f t="shared" si="744"/>
        <v>36</v>
      </c>
      <c r="T1341" s="138">
        <f t="shared" si="745"/>
        <v>48</v>
      </c>
      <c r="U1341" s="138">
        <f t="shared" si="746"/>
        <v>60</v>
      </c>
      <c r="V1341" s="138" t="e">
        <f t="shared" si="747"/>
        <v>#VALUE!</v>
      </c>
      <c r="W1341" s="158" t="str">
        <f t="shared" si="724"/>
        <v>09:00 19:00</v>
      </c>
      <c r="X1341" s="159">
        <f>HLOOKUP(SEARCH("2",$M1341)-1,$Q$3:$V1341,$P1341+1,FALSE)</f>
        <v>12</v>
      </c>
      <c r="Y1341" s="160" t="str">
        <f t="shared" si="725"/>
        <v>09:00 19:00|09:00 19:00|09:00 19:00|09:00 19:00|09:00 14:00</v>
      </c>
      <c r="Z1341" s="161" t="str">
        <f t="shared" si="726"/>
        <v>09:00 19:00</v>
      </c>
      <c r="AA1341" s="158" t="str">
        <f t="shared" si="727"/>
        <v>09:00 19:00</v>
      </c>
      <c r="AB1341" s="159">
        <f>HLOOKUP(SEARCH("3",$M1341)-1,$Q$3:$V1341,$P1341+1,FALSE)</f>
        <v>24</v>
      </c>
      <c r="AC1341" s="160" t="str">
        <f t="shared" si="728"/>
        <v>09:00 19:00|09:00 19:00|09:00 19:00|09:00 14:00</v>
      </c>
      <c r="AD1341" s="161" t="str">
        <f t="shared" si="729"/>
        <v>09:00 19:00</v>
      </c>
      <c r="AE1341" s="158" t="str">
        <f t="shared" si="730"/>
        <v>09:00 19:00</v>
      </c>
      <c r="AF1341" s="159">
        <f>HLOOKUP(SEARCH("4",$M1341)-1,$Q$3:$V1341,$P1341+1,FALSE)</f>
        <v>36</v>
      </c>
      <c r="AG1341" s="161" t="str">
        <f t="shared" si="731"/>
        <v>09:00 19:00|09:00 19:00|09:00 14:00</v>
      </c>
      <c r="AH1341" s="161" t="str">
        <f t="shared" si="732"/>
        <v>09:00 19:00</v>
      </c>
      <c r="AI1341" s="158" t="str">
        <f t="shared" si="733"/>
        <v>09:00 19:00</v>
      </c>
      <c r="AJ1341" s="159">
        <f>HLOOKUP(SEARCH("5",$M1341)-1,$Q$3:$V1341,$P1341+1,FALSE)</f>
        <v>48</v>
      </c>
      <c r="AK1341" s="161" t="str">
        <f t="shared" si="734"/>
        <v>09:00 19:00|09:00 14:00</v>
      </c>
      <c r="AL1341" s="161" t="str">
        <f t="shared" si="735"/>
        <v>09:00 19:00</v>
      </c>
      <c r="AM1341" s="158" t="str">
        <f t="shared" si="736"/>
        <v>09:00 19:00</v>
      </c>
      <c r="AN1341" s="159">
        <f>HLOOKUP(SEARCH("6",$M1341)-1,$Q$3:$V1341,$P1341+1,FALSE)</f>
        <v>60</v>
      </c>
      <c r="AO1341" s="161" t="str">
        <f t="shared" si="737"/>
        <v>09:00 14:00</v>
      </c>
      <c r="AP1341" s="161" t="e">
        <f t="shared" si="738"/>
        <v>#VALUE!</v>
      </c>
      <c r="AQ1341" s="162" t="str">
        <f t="shared" si="739"/>
        <v>09:00 14:00</v>
      </c>
      <c r="AR1341" s="163" t="e">
        <f>HLOOKUP(SEARCH("7",$M1341)-1,$Q$3:$V1341,$P1341+1,FALSE)</f>
        <v>#VALUE!</v>
      </c>
      <c r="AS1341" s="164" t="str">
        <f t="shared" si="740"/>
        <v>выходной</v>
      </c>
      <c r="AT1341" s="142"/>
      <c r="AU1341" s="11" t="str">
        <f>IF(ISERROR(VLOOKUP(B1341,'РЕОРГ 2008'!$A:$B,2,FALSE)),"",VLOOKUP(B1341,'РЕОРГ 2008'!$A:$B,2,FALSE))</f>
        <v>Опер.касса №69/033</v>
      </c>
      <c r="AV1341" s="12" t="str">
        <f t="shared" si="741"/>
        <v>Опер.касса №69/033</v>
      </c>
      <c r="AW1341" s="31" t="e">
        <f>LEFT(#REF!,2)</f>
        <v>#REF!</v>
      </c>
      <c r="AX1341" s="12" t="str">
        <f t="shared" si="719"/>
        <v>69/033</v>
      </c>
      <c r="AZ1341" t="str">
        <f>IF(ISERROR(VLOOKUP(B1341,'РЕОРГ 01.08.2009'!$A:$B,2,FALSE)),"",VLOOKUP(B1341,'РЕОРГ 01.08.2009'!$A:$B,2,FALSE))</f>
        <v/>
      </c>
      <c r="BA1341" s="12" t="str">
        <f t="shared" si="714"/>
        <v>Доп.офис №8612/033</v>
      </c>
      <c r="BB1341" t="e">
        <f>LEFT(#REF!,2)</f>
        <v>#REF!</v>
      </c>
      <c r="BC1341" s="12" t="str">
        <f t="shared" si="720"/>
        <v>8612/033</v>
      </c>
      <c r="BE1341" t="str">
        <f>IF(ISERROR(VLOOKUP(B1341,'РЕОРГ 01.10.2009'!A:C,3,FALSE)),"",VLOOKUP(B1341,'РЕОРГ 01.10.2009'!A:C,3,FALSE))</f>
        <v/>
      </c>
      <c r="BF1341" s="12" t="str">
        <f t="shared" si="715"/>
        <v>Доп.офис №8612/033</v>
      </c>
      <c r="BG1341" t="e">
        <f>LEFT(#REF!,2)</f>
        <v>#REF!</v>
      </c>
      <c r="BH1341" s="12" t="str">
        <f t="shared" si="721"/>
        <v>8612/033</v>
      </c>
      <c r="BJ1341" t="str">
        <f>IF(ISERROR(VLOOKUP($B1341,'РЕОРГ 01.05.2010'!A:B,2,FALSE)),"",VLOOKUP($B1341,'РЕОРГ 01.05.2010'!A:B,2,FALSE))</f>
        <v/>
      </c>
      <c r="BK1341" s="12" t="str">
        <f t="shared" si="716"/>
        <v>Доп.офис №8612/033</v>
      </c>
      <c r="BL1341" t="e">
        <f>LEFT(#REF!,2)</f>
        <v>#REF!</v>
      </c>
      <c r="BM1341" s="12" t="str">
        <f t="shared" si="722"/>
        <v>8612/033</v>
      </c>
      <c r="BO1341" t="str">
        <f>IF(ISERROR(VLOOKUP($B1341,'РЕОРГ 01.08.2010'!A:B,2,FALSE)),"",VLOOKUP($B1341,'РЕОРГ 01.08.2010'!A:B,2,FALSE))</f>
        <v/>
      </c>
      <c r="BP1341" s="12" t="str">
        <f t="shared" si="717"/>
        <v>Доп.офис №8612/033</v>
      </c>
      <c r="BQ1341" t="e">
        <f>LEFT(#REF!,2)</f>
        <v>#REF!</v>
      </c>
      <c r="BR1341" s="12" t="str">
        <f t="shared" si="723"/>
        <v>8612/033</v>
      </c>
    </row>
    <row r="1342" spans="1:70" ht="12.75" customHeight="1">
      <c r="A1342" t="str">
        <f t="shared" si="718"/>
        <v>8612/034</v>
      </c>
      <c r="B1342" s="133">
        <v>1462</v>
      </c>
      <c r="C1342" s="1" t="s">
        <v>1876</v>
      </c>
      <c r="D1342" s="32" t="s">
        <v>1926</v>
      </c>
      <c r="E1342" s="1" t="s">
        <v>4561</v>
      </c>
      <c r="F1342" s="1" t="s">
        <v>5684</v>
      </c>
      <c r="G1342" s="1" t="s">
        <v>4562</v>
      </c>
      <c r="H1342" s="1" t="s">
        <v>4563</v>
      </c>
      <c r="I1342" s="1" t="s">
        <v>4603</v>
      </c>
      <c r="J1342" s="1"/>
      <c r="K1342" s="1">
        <v>10</v>
      </c>
      <c r="L1342" s="32" t="s">
        <v>4048</v>
      </c>
      <c r="M1342" s="8" t="s">
        <v>11773</v>
      </c>
      <c r="N1342" s="2" t="s">
        <v>12534</v>
      </c>
      <c r="O1342" s="173"/>
      <c r="P1342" s="168">
        <f t="shared" si="748"/>
        <v>1339</v>
      </c>
      <c r="Q1342" s="138">
        <f t="shared" si="742"/>
        <v>25</v>
      </c>
      <c r="R1342" s="138">
        <f t="shared" si="743"/>
        <v>50</v>
      </c>
      <c r="S1342" s="138">
        <f t="shared" si="744"/>
        <v>75</v>
      </c>
      <c r="T1342" s="138">
        <f t="shared" si="745"/>
        <v>100</v>
      </c>
      <c r="U1342" s="138">
        <f t="shared" si="746"/>
        <v>125</v>
      </c>
      <c r="V1342" s="138" t="e">
        <f t="shared" si="747"/>
        <v>#VALUE!</v>
      </c>
      <c r="W1342" s="158" t="str">
        <f t="shared" si="724"/>
        <v>09:00 19:00(13:00 14:00)</v>
      </c>
      <c r="X1342" s="159">
        <f>HLOOKUP(SEARCH("2",$M1342)-1,$Q$3:$V1342,$P1342+1,FALSE)</f>
        <v>25</v>
      </c>
      <c r="Y1342" s="160" t="str">
        <f t="shared" si="725"/>
        <v>09:00 19:00(13:00 14:00)|09:00 19:00(13:00 14:00)|09:00 19:00(13:00 14:00)|09:00 19:00(13:00 14:00)|09:00 14:00</v>
      </c>
      <c r="Z1342" s="161" t="str">
        <f t="shared" si="726"/>
        <v>09:00 19:00(13:00 14:00)</v>
      </c>
      <c r="AA1342" s="158" t="str">
        <f t="shared" si="727"/>
        <v>09:00 19:00(13:00 14:00)</v>
      </c>
      <c r="AB1342" s="159">
        <f>HLOOKUP(SEARCH("3",$M1342)-1,$Q$3:$V1342,$P1342+1,FALSE)</f>
        <v>50</v>
      </c>
      <c r="AC1342" s="160" t="str">
        <f t="shared" si="728"/>
        <v>09:00 19:00(13:00 14:00)|09:00 19:00(13:00 14:00)|09:00 19:00(13:00 14:00)|09:00 14:00</v>
      </c>
      <c r="AD1342" s="161" t="str">
        <f t="shared" si="729"/>
        <v>09:00 19:00(13:00 14:00)</v>
      </c>
      <c r="AE1342" s="158" t="str">
        <f t="shared" si="730"/>
        <v>09:00 19:00(13:00 14:00)</v>
      </c>
      <c r="AF1342" s="159">
        <f>HLOOKUP(SEARCH("4",$M1342)-1,$Q$3:$V1342,$P1342+1,FALSE)</f>
        <v>75</v>
      </c>
      <c r="AG1342" s="161" t="str">
        <f t="shared" si="731"/>
        <v>09:00 19:00(13:00 14:00)|09:00 19:00(13:00 14:00)|09:00 14:00</v>
      </c>
      <c r="AH1342" s="161" t="str">
        <f t="shared" si="732"/>
        <v>09:00 19:00(13:00 14:00)</v>
      </c>
      <c r="AI1342" s="158" t="str">
        <f t="shared" si="733"/>
        <v>09:00 19:00(13:00 14:00)</v>
      </c>
      <c r="AJ1342" s="159">
        <f>HLOOKUP(SEARCH("5",$M1342)-1,$Q$3:$V1342,$P1342+1,FALSE)</f>
        <v>100</v>
      </c>
      <c r="AK1342" s="161" t="str">
        <f t="shared" si="734"/>
        <v>09:00 19:00(13:00 14:00)|09:00 14:00</v>
      </c>
      <c r="AL1342" s="161" t="str">
        <f t="shared" si="735"/>
        <v>09:00 19:00(13:00 14:00)</v>
      </c>
      <c r="AM1342" s="158" t="str">
        <f t="shared" si="736"/>
        <v>09:00 19:00(13:00 14:00)</v>
      </c>
      <c r="AN1342" s="159">
        <f>HLOOKUP(SEARCH("6",$M1342)-1,$Q$3:$V1342,$P1342+1,FALSE)</f>
        <v>125</v>
      </c>
      <c r="AO1342" s="161" t="str">
        <f t="shared" si="737"/>
        <v>09:00 14:00</v>
      </c>
      <c r="AP1342" s="161" t="e">
        <f t="shared" si="738"/>
        <v>#VALUE!</v>
      </c>
      <c r="AQ1342" s="162" t="str">
        <f t="shared" si="739"/>
        <v>09:00 14:00</v>
      </c>
      <c r="AR1342" s="163" t="e">
        <f>HLOOKUP(SEARCH("7",$M1342)-1,$Q$3:$V1342,$P1342+1,FALSE)</f>
        <v>#VALUE!</v>
      </c>
      <c r="AS1342" s="164" t="str">
        <f t="shared" si="740"/>
        <v>выходной</v>
      </c>
      <c r="AT1342" s="142"/>
      <c r="AU1342" s="11" t="str">
        <f>IF(ISERROR(VLOOKUP(B1342,'РЕОРГ 2008'!$A:$B,2,FALSE)),"",VLOOKUP(B1342,'РЕОРГ 2008'!$A:$B,2,FALSE))</f>
        <v>Доп.офис №69/034</v>
      </c>
      <c r="AV1342" s="12" t="str">
        <f t="shared" si="741"/>
        <v>Доп.офис №69/034</v>
      </c>
      <c r="AW1342" s="31" t="e">
        <f>LEFT(#REF!,2)</f>
        <v>#REF!</v>
      </c>
      <c r="AX1342" s="12" t="str">
        <f t="shared" si="719"/>
        <v>69/034</v>
      </c>
      <c r="AZ1342" t="str">
        <f>IF(ISERROR(VLOOKUP(B1342,'РЕОРГ 01.08.2009'!$A:$B,2,FALSE)),"",VLOOKUP(B1342,'РЕОРГ 01.08.2009'!$A:$B,2,FALSE))</f>
        <v/>
      </c>
      <c r="BA1342" s="12" t="str">
        <f t="shared" ref="BA1342:BA1405" si="749">IF(AND(BF1342&lt;&gt;"",AZ1342=""),BF1342,IF(AZ1342="",$C1342,AZ1342))</f>
        <v>Доп.офис №8612/034</v>
      </c>
      <c r="BB1342" t="e">
        <f>LEFT(#REF!,2)</f>
        <v>#REF!</v>
      </c>
      <c r="BC1342" s="12" t="str">
        <f t="shared" si="720"/>
        <v>8612/034</v>
      </c>
      <c r="BE1342" t="str">
        <f>IF(ISERROR(VLOOKUP(B1342,'РЕОРГ 01.10.2009'!A:C,3,FALSE)),"",VLOOKUP(B1342,'РЕОРГ 01.10.2009'!A:C,3,FALSE))</f>
        <v/>
      </c>
      <c r="BF1342" s="12" t="str">
        <f t="shared" ref="BF1342:BF1405" si="750">IF(AND(BK1342&lt;&gt;"",BE1342=""),BK1342,IF(BE1342="",$C1342,BE1342))</f>
        <v>Доп.офис №8612/034</v>
      </c>
      <c r="BG1342" t="e">
        <f>LEFT(#REF!,2)</f>
        <v>#REF!</v>
      </c>
      <c r="BH1342" s="12" t="str">
        <f t="shared" si="721"/>
        <v>8612/034</v>
      </c>
      <c r="BJ1342" t="str">
        <f>IF(ISERROR(VLOOKUP($B1342,'РЕОРГ 01.05.2010'!A:B,2,FALSE)),"",VLOOKUP($B1342,'РЕОРГ 01.05.2010'!A:B,2,FALSE))</f>
        <v/>
      </c>
      <c r="BK1342" s="12" t="str">
        <f t="shared" ref="BK1342:BK1405" si="751">IF(AND(BP1342&lt;&gt;"",BJ1342=""),BP1342,IF(BJ1342="",$C1342,BJ1342))</f>
        <v>Доп.офис №8612/034</v>
      </c>
      <c r="BL1342" t="e">
        <f>LEFT(#REF!,2)</f>
        <v>#REF!</v>
      </c>
      <c r="BM1342" s="12" t="str">
        <f t="shared" si="722"/>
        <v>8612/034</v>
      </c>
      <c r="BO1342" t="str">
        <f>IF(ISERROR(VLOOKUP($B1342,'РЕОРГ 01.08.2010'!A:B,2,FALSE)),"",VLOOKUP($B1342,'РЕОРГ 01.08.2010'!A:B,2,FALSE))</f>
        <v/>
      </c>
      <c r="BP1342" s="12" t="str">
        <f t="shared" ref="BP1342:BP1405" si="752">IF(AND(BU1342&lt;&gt;"",BO1342=""),BU1342,IF(BO1342="",$C1342,BO1342))</f>
        <v>Доп.офис №8612/034</v>
      </c>
      <c r="BQ1342" t="e">
        <f>LEFT(#REF!,2)</f>
        <v>#REF!</v>
      </c>
      <c r="BR1342" s="12" t="str">
        <f t="shared" si="723"/>
        <v>8612/034</v>
      </c>
    </row>
    <row r="1343" spans="1:70" ht="12.75" customHeight="1">
      <c r="A1343" t="str">
        <f t="shared" ref="A1343:A1406" si="753">RIGHT(C1343,LEN(C1343)-SEARCH("№",C1343))</f>
        <v>8612/050</v>
      </c>
      <c r="B1343" s="133">
        <v>1463</v>
      </c>
      <c r="C1343" s="1" t="s">
        <v>1877</v>
      </c>
      <c r="D1343" s="32" t="s">
        <v>1926</v>
      </c>
      <c r="E1343" s="1" t="s">
        <v>9380</v>
      </c>
      <c r="F1343" s="1" t="s">
        <v>5684</v>
      </c>
      <c r="G1343" s="1" t="s">
        <v>9381</v>
      </c>
      <c r="H1343" s="1" t="s">
        <v>9382</v>
      </c>
      <c r="I1343" s="1" t="s">
        <v>5286</v>
      </c>
      <c r="J1343" s="1"/>
      <c r="K1343" s="1">
        <v>15</v>
      </c>
      <c r="L1343" s="32" t="s">
        <v>4048</v>
      </c>
      <c r="M1343" s="8" t="s">
        <v>11783</v>
      </c>
      <c r="N1343" s="2" t="s">
        <v>12545</v>
      </c>
      <c r="O1343" s="173"/>
      <c r="P1343" s="168">
        <f t="shared" si="748"/>
        <v>1340</v>
      </c>
      <c r="Q1343" s="138">
        <f t="shared" si="742"/>
        <v>12</v>
      </c>
      <c r="R1343" s="138">
        <f t="shared" si="743"/>
        <v>24</v>
      </c>
      <c r="S1343" s="138">
        <f t="shared" si="744"/>
        <v>36</v>
      </c>
      <c r="T1343" s="138">
        <f t="shared" si="745"/>
        <v>48</v>
      </c>
      <c r="U1343" s="138">
        <f t="shared" si="746"/>
        <v>60</v>
      </c>
      <c r="V1343" s="138">
        <f t="shared" si="747"/>
        <v>72</v>
      </c>
      <c r="W1343" s="158" t="str">
        <f t="shared" si="724"/>
        <v>08:00 20:00</v>
      </c>
      <c r="X1343" s="159">
        <f>HLOOKUP(SEARCH("2",$M1343)-1,$Q$3:$V1343,$P1343+1,FALSE)</f>
        <v>12</v>
      </c>
      <c r="Y1343" s="160" t="str">
        <f t="shared" si="725"/>
        <v>08:00 20:00|08:00 20:00|08:00 20:00|08:00 20:00|09:00 16:00|09:00 14:00</v>
      </c>
      <c r="Z1343" s="161" t="str">
        <f t="shared" si="726"/>
        <v>08:00 20:00</v>
      </c>
      <c r="AA1343" s="158" t="str">
        <f t="shared" si="727"/>
        <v>08:00 20:00</v>
      </c>
      <c r="AB1343" s="159">
        <f>HLOOKUP(SEARCH("3",$M1343)-1,$Q$3:$V1343,$P1343+1,FALSE)</f>
        <v>24</v>
      </c>
      <c r="AC1343" s="160" t="str">
        <f t="shared" si="728"/>
        <v>08:00 20:00|08:00 20:00|08:00 20:00|09:00 16:00|09:00 14:00</v>
      </c>
      <c r="AD1343" s="161" t="str">
        <f t="shared" si="729"/>
        <v>08:00 20:00</v>
      </c>
      <c r="AE1343" s="158" t="str">
        <f t="shared" si="730"/>
        <v>08:00 20:00</v>
      </c>
      <c r="AF1343" s="159">
        <f>HLOOKUP(SEARCH("4",$M1343)-1,$Q$3:$V1343,$P1343+1,FALSE)</f>
        <v>36</v>
      </c>
      <c r="AG1343" s="161" t="str">
        <f t="shared" si="731"/>
        <v>08:00 20:00|08:00 20:00|09:00 16:00|09:00 14:00</v>
      </c>
      <c r="AH1343" s="161" t="str">
        <f t="shared" si="732"/>
        <v>08:00 20:00</v>
      </c>
      <c r="AI1343" s="158" t="str">
        <f t="shared" si="733"/>
        <v>08:00 20:00</v>
      </c>
      <c r="AJ1343" s="159">
        <f>HLOOKUP(SEARCH("5",$M1343)-1,$Q$3:$V1343,$P1343+1,FALSE)</f>
        <v>48</v>
      </c>
      <c r="AK1343" s="161" t="str">
        <f t="shared" si="734"/>
        <v>08:00 20:00|09:00 16:00|09:00 14:00</v>
      </c>
      <c r="AL1343" s="161" t="str">
        <f t="shared" si="735"/>
        <v>08:00 20:00</v>
      </c>
      <c r="AM1343" s="158" t="str">
        <f t="shared" si="736"/>
        <v>08:00 20:00</v>
      </c>
      <c r="AN1343" s="159">
        <f>HLOOKUP(SEARCH("6",$M1343)-1,$Q$3:$V1343,$P1343+1,FALSE)</f>
        <v>60</v>
      </c>
      <c r="AO1343" s="161" t="str">
        <f t="shared" si="737"/>
        <v>09:00 16:00|09:00 14:00</v>
      </c>
      <c r="AP1343" s="161" t="str">
        <f t="shared" si="738"/>
        <v>09:00 16:00</v>
      </c>
      <c r="AQ1343" s="162" t="str">
        <f t="shared" si="739"/>
        <v>09:00 16:00</v>
      </c>
      <c r="AR1343" s="163">
        <f>HLOOKUP(SEARCH("7",$M1343)-1,$Q$3:$V1343,$P1343+1,FALSE)</f>
        <v>72</v>
      </c>
      <c r="AS1343" s="164" t="str">
        <f t="shared" si="740"/>
        <v>09:00 14:00</v>
      </c>
      <c r="AT1343" s="142"/>
      <c r="AU1343" s="11" t="str">
        <f>IF(ISERROR(VLOOKUP(B1343,'РЕОРГ 2008'!$A:$B,2,FALSE)),"",VLOOKUP(B1343,'РЕОРГ 2008'!$A:$B,2,FALSE))</f>
        <v>Доп.офис №69/050</v>
      </c>
      <c r="AV1343" s="12" t="str">
        <f t="shared" si="741"/>
        <v>Доп.офис №69/050</v>
      </c>
      <c r="AW1343" s="31" t="e">
        <f>LEFT(#REF!,2)</f>
        <v>#REF!</v>
      </c>
      <c r="AX1343" s="12" t="str">
        <f t="shared" ref="AX1343:AX1406" si="754">RIGHT(AV1343,(LEN(AV1343)-SEARCH("№",AV1343)))</f>
        <v>69/050</v>
      </c>
      <c r="AZ1343" t="str">
        <f>IF(ISERROR(VLOOKUP(B1343,'РЕОРГ 01.08.2009'!$A:$B,2,FALSE)),"",VLOOKUP(B1343,'РЕОРГ 01.08.2009'!$A:$B,2,FALSE))</f>
        <v/>
      </c>
      <c r="BA1343" s="12" t="str">
        <f t="shared" si="749"/>
        <v>Доп.офис №8612/050</v>
      </c>
      <c r="BB1343" t="e">
        <f>LEFT(#REF!,2)</f>
        <v>#REF!</v>
      </c>
      <c r="BC1343" s="12" t="str">
        <f t="shared" ref="BC1343:BC1406" si="755">RIGHT(BA1343,(LEN(BA1343)-SEARCH("№",BA1343)))</f>
        <v>8612/050</v>
      </c>
      <c r="BE1343" t="str">
        <f>IF(ISERROR(VLOOKUP(B1343,'РЕОРГ 01.10.2009'!A:C,3,FALSE)),"",VLOOKUP(B1343,'РЕОРГ 01.10.2009'!A:C,3,FALSE))</f>
        <v/>
      </c>
      <c r="BF1343" s="12" t="str">
        <f t="shared" si="750"/>
        <v>Доп.офис №8612/050</v>
      </c>
      <c r="BG1343" t="e">
        <f>LEFT(#REF!,2)</f>
        <v>#REF!</v>
      </c>
      <c r="BH1343" s="12" t="str">
        <f t="shared" ref="BH1343:BH1406" si="756">RIGHT(BF1343,(LEN(BF1343)-SEARCH("№",BF1343)))</f>
        <v>8612/050</v>
      </c>
      <c r="BJ1343" t="str">
        <f>IF(ISERROR(VLOOKUP($B1343,'РЕОРГ 01.05.2010'!A:B,2,FALSE)),"",VLOOKUP($B1343,'РЕОРГ 01.05.2010'!A:B,2,FALSE))</f>
        <v/>
      </c>
      <c r="BK1343" s="12" t="str">
        <f t="shared" si="751"/>
        <v>Доп.офис №8612/050</v>
      </c>
      <c r="BL1343" t="e">
        <f>LEFT(#REF!,2)</f>
        <v>#REF!</v>
      </c>
      <c r="BM1343" s="12" t="str">
        <f t="shared" ref="BM1343:BM1406" si="757">RIGHT(BK1343,(LEN(BK1343)-SEARCH("№",BK1343)))</f>
        <v>8612/050</v>
      </c>
      <c r="BO1343" t="str">
        <f>IF(ISERROR(VLOOKUP($B1343,'РЕОРГ 01.08.2010'!A:B,2,FALSE)),"",VLOOKUP($B1343,'РЕОРГ 01.08.2010'!A:B,2,FALSE))</f>
        <v/>
      </c>
      <c r="BP1343" s="12" t="str">
        <f t="shared" si="752"/>
        <v>Доп.офис №8612/050</v>
      </c>
      <c r="BQ1343" t="e">
        <f>LEFT(#REF!,2)</f>
        <v>#REF!</v>
      </c>
      <c r="BR1343" s="12" t="str">
        <f t="shared" ref="BR1343:BR1406" si="758">RIGHT(BP1343,(LEN(BP1343)-SEARCH("№",BP1343)))</f>
        <v>8612/050</v>
      </c>
    </row>
    <row r="1344" spans="1:70" ht="12.75" customHeight="1">
      <c r="A1344" t="str">
        <f t="shared" si="753"/>
        <v>8612/064</v>
      </c>
      <c r="B1344" s="133">
        <v>1467</v>
      </c>
      <c r="C1344" s="1" t="s">
        <v>1881</v>
      </c>
      <c r="D1344" s="32" t="s">
        <v>1931</v>
      </c>
      <c r="E1344" s="1" t="s">
        <v>5442</v>
      </c>
      <c r="F1344" s="1" t="s">
        <v>5684</v>
      </c>
      <c r="G1344" s="1" t="s">
        <v>5443</v>
      </c>
      <c r="H1344" s="1" t="s">
        <v>5444</v>
      </c>
      <c r="I1344" s="1" t="s">
        <v>11246</v>
      </c>
      <c r="J1344" s="1"/>
      <c r="K1344" s="1">
        <v>4</v>
      </c>
      <c r="L1344" s="32" t="s">
        <v>4048</v>
      </c>
      <c r="M1344" s="8" t="s">
        <v>11773</v>
      </c>
      <c r="N1344" s="2" t="s">
        <v>12546</v>
      </c>
      <c r="O1344" s="173"/>
      <c r="P1344" s="168">
        <f t="shared" si="748"/>
        <v>1341</v>
      </c>
      <c r="Q1344" s="138">
        <f t="shared" si="742"/>
        <v>25</v>
      </c>
      <c r="R1344" s="138">
        <f t="shared" si="743"/>
        <v>50</v>
      </c>
      <c r="S1344" s="138">
        <f t="shared" si="744"/>
        <v>75</v>
      </c>
      <c r="T1344" s="138">
        <f t="shared" si="745"/>
        <v>100</v>
      </c>
      <c r="U1344" s="138">
        <f t="shared" si="746"/>
        <v>125</v>
      </c>
      <c r="V1344" s="138" t="e">
        <f t="shared" si="747"/>
        <v>#VALUE!</v>
      </c>
      <c r="W1344" s="158" t="str">
        <f t="shared" ref="W1344:W1407" si="759">IF(M1344="1",N1344,IF(ISERROR(SEARCH(1,M1344)=1),"выходной",IF(SEARCH(1,M1344)=1,LEFT(N1344,Q1344-1),"")))</f>
        <v>08:00 18:00(13:00 14:00)</v>
      </c>
      <c r="X1344" s="159">
        <f>HLOOKUP(SEARCH("2",$M1344)-1,$Q$3:$V1344,$P1344+1,FALSE)</f>
        <v>25</v>
      </c>
      <c r="Y1344" s="160" t="str">
        <f t="shared" ref="Y1344:Y1407" si="760">IF(M1344="2",N1344,IF(LEFT(M1344,1)="2",LEFT(N1344,Q1344-1),RIGHT(N1344,LEN(N1344)-SEARCH("|",N1344,X1344))))</f>
        <v>08:00 18:00(13:00 14:00)|08:00 18:00(13:00 14:00)|08:00 18:00(13:00 14:00)|08:00 18:00(13:00 14:00)|09:00 14:00</v>
      </c>
      <c r="Z1344" s="161" t="str">
        <f t="shared" ref="Z1344:Z1407" si="761">LEFT(Y1344,SEARCH("|",Y1344,1)-1)</f>
        <v>08:00 18:00(13:00 14:00)</v>
      </c>
      <c r="AA1344" s="158" t="str">
        <f t="shared" ref="AA1344:AA1407" si="762">IF(ISERROR(SEARCH(2,$M1344)),"выходной",IF(LEFT($M1344,1)="2",Y1344,IF(RIGHT($M1344,1)="2",Y1344,Z1344)))</f>
        <v>08:00 18:00(13:00 14:00)</v>
      </c>
      <c r="AB1344" s="159">
        <f>HLOOKUP(SEARCH("3",$M1344)-1,$Q$3:$V1344,$P1344+1,FALSE)</f>
        <v>50</v>
      </c>
      <c r="AC1344" s="160" t="str">
        <f t="shared" ref="AC1344:AC1407" si="763">IF(M1344="3",N1344,IF(LEFT($M1344,1)="3",LEFT($N1344,$Q1344-1),RIGHT($N1344,LEN($N1344)-SEARCH("|",$N1344,AB1344))))</f>
        <v>08:00 18:00(13:00 14:00)|08:00 18:00(13:00 14:00)|08:00 18:00(13:00 14:00)|09:00 14:00</v>
      </c>
      <c r="AD1344" s="161" t="str">
        <f t="shared" ref="AD1344:AD1407" si="764">LEFT(AC1344,SEARCH("|",AC1344,1)-1)</f>
        <v>08:00 18:00(13:00 14:00)</v>
      </c>
      <c r="AE1344" s="158" t="str">
        <f t="shared" ref="AE1344:AE1407" si="765">IF(ISERROR(SEARCH(3,$M1344)),"выходной",IF(LEFT($M1344,1)="3",AC1344,IF(RIGHT($M1344,1)="3",AC1344,AD1344)))</f>
        <v>08:00 18:00(13:00 14:00)</v>
      </c>
      <c r="AF1344" s="159">
        <f>HLOOKUP(SEARCH("4",$M1344)-1,$Q$3:$V1344,$P1344+1,FALSE)</f>
        <v>75</v>
      </c>
      <c r="AG1344" s="161" t="str">
        <f t="shared" ref="AG1344:AG1407" si="766">IF(M1344="4",N1344,IF(LEFT($M1344,1)="4",LEFT($N1344,$Q1344-1),RIGHT($N1344,LEN($N1344)-SEARCH("|",$N1344,AF1344))))</f>
        <v>08:00 18:00(13:00 14:00)|08:00 18:00(13:00 14:00)|09:00 14:00</v>
      </c>
      <c r="AH1344" s="161" t="str">
        <f t="shared" ref="AH1344:AH1407" si="767">LEFT(AG1344,SEARCH("|",AG1344,1)-1)</f>
        <v>08:00 18:00(13:00 14:00)</v>
      </c>
      <c r="AI1344" s="158" t="str">
        <f t="shared" ref="AI1344:AI1407" si="768">IF(ISERROR(SEARCH(4,$M1344)),"выходной",IF(LEFT($M1344,1)="4",AG1344,IF(RIGHT($M1344,1)="4",AG1344,AH1344)))</f>
        <v>08:00 18:00(13:00 14:00)</v>
      </c>
      <c r="AJ1344" s="159">
        <f>HLOOKUP(SEARCH("5",$M1344)-1,$Q$3:$V1344,$P1344+1,FALSE)</f>
        <v>100</v>
      </c>
      <c r="AK1344" s="161" t="str">
        <f t="shared" ref="AK1344:AK1407" si="769">IF(M1344="5",N1344,IF(LEFT($M1344,1)="5",LEFT($N1344,$Q1344-1),RIGHT($N1344,LEN($N1344)-SEARCH("|",$N1344,AJ1344))))</f>
        <v>08:00 18:00(13:00 14:00)|09:00 14:00</v>
      </c>
      <c r="AL1344" s="161" t="str">
        <f t="shared" ref="AL1344:AL1407" si="770">LEFT(AK1344,SEARCH("|",AK1344,1)-1)</f>
        <v>08:00 18:00(13:00 14:00)</v>
      </c>
      <c r="AM1344" s="158" t="str">
        <f t="shared" ref="AM1344:AM1407" si="771">IF(ISERROR(SEARCH(5,$M1344)),"выходной",IF(LEFT($M1344,1)="5",AK1344,IF(RIGHT($M1344,1)="5",AK1344,AL1344)))</f>
        <v>08:00 18:00(13:00 14:00)</v>
      </c>
      <c r="AN1344" s="159">
        <f>HLOOKUP(SEARCH("6",$M1344)-1,$Q$3:$V1344,$P1344+1,FALSE)</f>
        <v>125</v>
      </c>
      <c r="AO1344" s="161" t="str">
        <f t="shared" ref="AO1344:AO1407" si="772">IF(M1344="6",N1344,IF(LEFT($M1344,1)="6",LEFT($N1344,$Q1344-1),RIGHT($N1344,LEN($N1344)-SEARCH("|",$N1344,AN1344))))</f>
        <v>09:00 14:00</v>
      </c>
      <c r="AP1344" s="161" t="e">
        <f t="shared" ref="AP1344:AP1407" si="773">LEFT(AO1344,SEARCH("|",AO1344,1)-1)</f>
        <v>#VALUE!</v>
      </c>
      <c r="AQ1344" s="162" t="str">
        <f t="shared" ref="AQ1344:AQ1407" si="774">IF(ISERROR(SEARCH(6,$M1344)),"выходной",IF(LEFT($M1344,1)="6",AO1344,IF(RIGHT($M1344,1)="6",AO1344,AP1344)))</f>
        <v>09:00 14:00</v>
      </c>
      <c r="AR1344" s="163" t="e">
        <f>HLOOKUP(SEARCH("7",$M1344)-1,$Q$3:$V1344,$P1344+1,FALSE)</f>
        <v>#VALUE!</v>
      </c>
      <c r="AS1344" s="164" t="str">
        <f t="shared" ref="AS1344:AS1407" si="775">IF(M1344=7,N1344,IF(ISERROR(SEARCH(7,M1344)=1),"выходной",RIGHT(N1344,LEN(N1344)-AR1344)))</f>
        <v>выходной</v>
      </c>
      <c r="AT1344" s="142"/>
      <c r="AU1344" s="11" t="str">
        <f>IF(ISERROR(VLOOKUP(B1344,'РЕОРГ 2008'!$A:$B,2,FALSE)),"",VLOOKUP(B1344,'РЕОРГ 2008'!$A:$B,2,FALSE))</f>
        <v>Опер.касса №69/064</v>
      </c>
      <c r="AV1344" s="12" t="str">
        <f t="shared" ref="AV1344:AV1407" si="776">IF(AND(BA1344&lt;&gt;"",AU1344=""),BA1344,IF(AU1344="",$C1344,AU1344))</f>
        <v>Опер.касса №69/064</v>
      </c>
      <c r="AW1344" s="31" t="e">
        <f>LEFT(#REF!,2)</f>
        <v>#REF!</v>
      </c>
      <c r="AX1344" s="12" t="str">
        <f t="shared" si="754"/>
        <v>69/064</v>
      </c>
      <c r="AZ1344" t="str">
        <f>IF(ISERROR(VLOOKUP(B1344,'РЕОРГ 01.08.2009'!$A:$B,2,FALSE)),"",VLOOKUP(B1344,'РЕОРГ 01.08.2009'!$A:$B,2,FALSE))</f>
        <v/>
      </c>
      <c r="BA1344" s="12" t="str">
        <f t="shared" si="749"/>
        <v>Опер.касса №8612/064</v>
      </c>
      <c r="BB1344" t="e">
        <f>LEFT(#REF!,2)</f>
        <v>#REF!</v>
      </c>
      <c r="BC1344" s="12" t="str">
        <f t="shared" si="755"/>
        <v>8612/064</v>
      </c>
      <c r="BE1344" t="str">
        <f>IF(ISERROR(VLOOKUP(B1344,'РЕОРГ 01.10.2009'!A:C,3,FALSE)),"",VLOOKUP(B1344,'РЕОРГ 01.10.2009'!A:C,3,FALSE))</f>
        <v/>
      </c>
      <c r="BF1344" s="12" t="str">
        <f t="shared" si="750"/>
        <v>Опер.касса №8612/064</v>
      </c>
      <c r="BG1344" t="e">
        <f>LEFT(#REF!,2)</f>
        <v>#REF!</v>
      </c>
      <c r="BH1344" s="12" t="str">
        <f t="shared" si="756"/>
        <v>8612/064</v>
      </c>
      <c r="BJ1344" t="str">
        <f>IF(ISERROR(VLOOKUP($B1344,'РЕОРГ 01.05.2010'!A:B,2,FALSE)),"",VLOOKUP($B1344,'РЕОРГ 01.05.2010'!A:B,2,FALSE))</f>
        <v/>
      </c>
      <c r="BK1344" s="12" t="str">
        <f t="shared" si="751"/>
        <v>Опер.касса №8612/064</v>
      </c>
      <c r="BL1344" t="e">
        <f>LEFT(#REF!,2)</f>
        <v>#REF!</v>
      </c>
      <c r="BM1344" s="12" t="str">
        <f t="shared" si="757"/>
        <v>8612/064</v>
      </c>
      <c r="BO1344" t="str">
        <f>IF(ISERROR(VLOOKUP($B1344,'РЕОРГ 01.08.2010'!A:B,2,FALSE)),"",VLOOKUP($B1344,'РЕОРГ 01.08.2010'!A:B,2,FALSE))</f>
        <v/>
      </c>
      <c r="BP1344" s="12" t="str">
        <f t="shared" si="752"/>
        <v>Опер.касса №8612/064</v>
      </c>
      <c r="BQ1344" t="e">
        <f>LEFT(#REF!,2)</f>
        <v>#REF!</v>
      </c>
      <c r="BR1344" s="12" t="str">
        <f t="shared" si="758"/>
        <v>8612/064</v>
      </c>
    </row>
    <row r="1345" spans="1:70" ht="12.75" customHeight="1">
      <c r="A1345" t="str">
        <f t="shared" si="753"/>
        <v>8612/069</v>
      </c>
      <c r="B1345" s="133">
        <v>1468</v>
      </c>
      <c r="C1345" s="1" t="s">
        <v>4604</v>
      </c>
      <c r="D1345" s="32" t="s">
        <v>7017</v>
      </c>
      <c r="E1345" s="1" t="s">
        <v>6737</v>
      </c>
      <c r="F1345" s="1" t="s">
        <v>5684</v>
      </c>
      <c r="G1345" s="1" t="s">
        <v>4605</v>
      </c>
      <c r="H1345" s="1" t="s">
        <v>4606</v>
      </c>
      <c r="I1345" s="1" t="s">
        <v>4601</v>
      </c>
      <c r="J1345" s="1"/>
      <c r="K1345" s="1">
        <v>50.5</v>
      </c>
      <c r="L1345" s="32" t="s">
        <v>4048</v>
      </c>
      <c r="M1345" s="8" t="s">
        <v>11773</v>
      </c>
      <c r="N1345" s="2" t="s">
        <v>13078</v>
      </c>
      <c r="O1345" s="173"/>
      <c r="P1345" s="168">
        <f t="shared" si="748"/>
        <v>1342</v>
      </c>
      <c r="Q1345" s="138">
        <f t="shared" ref="Q1345:Q1408" si="777">SEARCH("|",N1345,1)</f>
        <v>12</v>
      </c>
      <c r="R1345" s="138">
        <f t="shared" ref="R1345:R1408" si="778">SEARCH("|",N1345,Q1345+1)</f>
        <v>24</v>
      </c>
      <c r="S1345" s="138">
        <f t="shared" ref="S1345:S1408" si="779">SEARCH("|",N1345,R1345+1)</f>
        <v>36</v>
      </c>
      <c r="T1345" s="138">
        <f t="shared" ref="T1345:T1408" si="780">SEARCH("|",N1345,S1345+1)</f>
        <v>48</v>
      </c>
      <c r="U1345" s="138">
        <f t="shared" ref="U1345:U1408" si="781">SEARCH("|",N1345,T1345+1)</f>
        <v>60</v>
      </c>
      <c r="V1345" s="138" t="e">
        <f t="shared" ref="V1345:V1408" si="782">SEARCH("|",N1345,U1345+1)</f>
        <v>#VALUE!</v>
      </c>
      <c r="W1345" s="158" t="str">
        <f t="shared" si="759"/>
        <v>08:30 19:00</v>
      </c>
      <c r="X1345" s="159">
        <f>HLOOKUP(SEARCH("2",$M1345)-1,$Q$3:$V1345,$P1345+1,FALSE)</f>
        <v>12</v>
      </c>
      <c r="Y1345" s="160" t="str">
        <f t="shared" si="760"/>
        <v>08:30 19:00|08:30 19:00|08:30 19:00|08:30 19:00|08:30 16:00</v>
      </c>
      <c r="Z1345" s="161" t="str">
        <f t="shared" si="761"/>
        <v>08:30 19:00</v>
      </c>
      <c r="AA1345" s="158" t="str">
        <f t="shared" si="762"/>
        <v>08:30 19:00</v>
      </c>
      <c r="AB1345" s="159">
        <f>HLOOKUP(SEARCH("3",$M1345)-1,$Q$3:$V1345,$P1345+1,FALSE)</f>
        <v>24</v>
      </c>
      <c r="AC1345" s="160" t="str">
        <f t="shared" si="763"/>
        <v>08:30 19:00|08:30 19:00|08:30 19:00|08:30 16:00</v>
      </c>
      <c r="AD1345" s="161" t="str">
        <f t="shared" si="764"/>
        <v>08:30 19:00</v>
      </c>
      <c r="AE1345" s="158" t="str">
        <f t="shared" si="765"/>
        <v>08:30 19:00</v>
      </c>
      <c r="AF1345" s="159">
        <f>HLOOKUP(SEARCH("4",$M1345)-1,$Q$3:$V1345,$P1345+1,FALSE)</f>
        <v>36</v>
      </c>
      <c r="AG1345" s="161" t="str">
        <f t="shared" si="766"/>
        <v>08:30 19:00|08:30 19:00|08:30 16:00</v>
      </c>
      <c r="AH1345" s="161" t="str">
        <f t="shared" si="767"/>
        <v>08:30 19:00</v>
      </c>
      <c r="AI1345" s="158" t="str">
        <f t="shared" si="768"/>
        <v>08:30 19:00</v>
      </c>
      <c r="AJ1345" s="159">
        <f>HLOOKUP(SEARCH("5",$M1345)-1,$Q$3:$V1345,$P1345+1,FALSE)</f>
        <v>48</v>
      </c>
      <c r="AK1345" s="161" t="str">
        <f t="shared" si="769"/>
        <v>08:30 19:00|08:30 16:00</v>
      </c>
      <c r="AL1345" s="161" t="str">
        <f t="shared" si="770"/>
        <v>08:30 19:00</v>
      </c>
      <c r="AM1345" s="158" t="str">
        <f t="shared" si="771"/>
        <v>08:30 19:00</v>
      </c>
      <c r="AN1345" s="159">
        <f>HLOOKUP(SEARCH("6",$M1345)-1,$Q$3:$V1345,$P1345+1,FALSE)</f>
        <v>60</v>
      </c>
      <c r="AO1345" s="161" t="str">
        <f t="shared" si="772"/>
        <v>08:30 16:00</v>
      </c>
      <c r="AP1345" s="161" t="e">
        <f t="shared" si="773"/>
        <v>#VALUE!</v>
      </c>
      <c r="AQ1345" s="162" t="str">
        <f t="shared" si="774"/>
        <v>08:30 16:00</v>
      </c>
      <c r="AR1345" s="163" t="e">
        <f>HLOOKUP(SEARCH("7",$M1345)-1,$Q$3:$V1345,$P1345+1,FALSE)</f>
        <v>#VALUE!</v>
      </c>
      <c r="AS1345" s="164" t="str">
        <f t="shared" si="775"/>
        <v>выходной</v>
      </c>
      <c r="AT1345" s="142"/>
      <c r="AU1345" s="11" t="str">
        <f>IF(ISERROR(VLOOKUP(B1345,'РЕОРГ 2008'!$A:$B,2,FALSE)),"",VLOOKUP(B1345,'РЕОРГ 2008'!$A:$B,2,FALSE))</f>
        <v>Городское отделение №69</v>
      </c>
      <c r="AV1345" s="12" t="str">
        <f t="shared" si="776"/>
        <v>Городское отделение №69</v>
      </c>
      <c r="AW1345" s="31" t="e">
        <f>LEFT(#REF!,2)</f>
        <v>#REF!</v>
      </c>
      <c r="AX1345" s="12" t="str">
        <f t="shared" si="754"/>
        <v>69</v>
      </c>
      <c r="AZ1345" t="str">
        <f>IF(ISERROR(VLOOKUP(B1345,'РЕОРГ 01.08.2009'!$A:$B,2,FALSE)),"",VLOOKUP(B1345,'РЕОРГ 01.08.2009'!$A:$B,2,FALSE))</f>
        <v/>
      </c>
      <c r="BA1345" s="12" t="str">
        <f t="shared" si="749"/>
        <v>Доп.офис №8612/069</v>
      </c>
      <c r="BB1345" t="e">
        <f>LEFT(#REF!,2)</f>
        <v>#REF!</v>
      </c>
      <c r="BC1345" s="12" t="str">
        <f t="shared" si="755"/>
        <v>8612/069</v>
      </c>
      <c r="BE1345" t="str">
        <f>IF(ISERROR(VLOOKUP(B1345,'РЕОРГ 01.10.2009'!A:C,3,FALSE)),"",VLOOKUP(B1345,'РЕОРГ 01.10.2009'!A:C,3,FALSE))</f>
        <v/>
      </c>
      <c r="BF1345" s="12" t="str">
        <f t="shared" si="750"/>
        <v>Доп.офис №8612/069</v>
      </c>
      <c r="BG1345" t="e">
        <f>LEFT(#REF!,2)</f>
        <v>#REF!</v>
      </c>
      <c r="BH1345" s="12" t="str">
        <f t="shared" si="756"/>
        <v>8612/069</v>
      </c>
      <c r="BJ1345" t="str">
        <f>IF(ISERROR(VLOOKUP($B1345,'РЕОРГ 01.05.2010'!A:B,2,FALSE)),"",VLOOKUP($B1345,'РЕОРГ 01.05.2010'!A:B,2,FALSE))</f>
        <v/>
      </c>
      <c r="BK1345" s="12" t="str">
        <f t="shared" si="751"/>
        <v>Доп.офис №8612/069</v>
      </c>
      <c r="BL1345" t="e">
        <f>LEFT(#REF!,2)</f>
        <v>#REF!</v>
      </c>
      <c r="BM1345" s="12" t="str">
        <f t="shared" si="757"/>
        <v>8612/069</v>
      </c>
      <c r="BO1345" t="str">
        <f>IF(ISERROR(VLOOKUP($B1345,'РЕОРГ 01.08.2010'!A:B,2,FALSE)),"",VLOOKUP($B1345,'РЕОРГ 01.08.2010'!A:B,2,FALSE))</f>
        <v/>
      </c>
      <c r="BP1345" s="12" t="str">
        <f t="shared" si="752"/>
        <v>Доп.офис №8612/069</v>
      </c>
      <c r="BQ1345" t="e">
        <f>LEFT(#REF!,2)</f>
        <v>#REF!</v>
      </c>
      <c r="BR1345" s="12" t="str">
        <f t="shared" si="758"/>
        <v>8612/069</v>
      </c>
    </row>
    <row r="1346" spans="1:70" ht="12.75" customHeight="1">
      <c r="A1346" t="str">
        <f t="shared" si="753"/>
        <v>8612/095</v>
      </c>
      <c r="B1346" s="133">
        <v>1469</v>
      </c>
      <c r="C1346" s="1" t="s">
        <v>11342</v>
      </c>
      <c r="D1346" s="32" t="s">
        <v>1926</v>
      </c>
      <c r="E1346" s="1" t="s">
        <v>7634</v>
      </c>
      <c r="F1346" s="1" t="s">
        <v>5684</v>
      </c>
      <c r="G1346" s="1" t="s">
        <v>5251</v>
      </c>
      <c r="H1346" s="1" t="s">
        <v>5252</v>
      </c>
      <c r="I1346" s="1" t="s">
        <v>11247</v>
      </c>
      <c r="J1346" s="1"/>
      <c r="K1346" s="1">
        <v>7</v>
      </c>
      <c r="L1346" s="32" t="s">
        <v>4048</v>
      </c>
      <c r="M1346" s="8" t="s">
        <v>11773</v>
      </c>
      <c r="N1346" s="2" t="s">
        <v>12531</v>
      </c>
      <c r="O1346" s="173"/>
      <c r="P1346" s="168">
        <f t="shared" si="748"/>
        <v>1343</v>
      </c>
      <c r="Q1346" s="138">
        <f t="shared" si="777"/>
        <v>25</v>
      </c>
      <c r="R1346" s="138">
        <f t="shared" si="778"/>
        <v>50</v>
      </c>
      <c r="S1346" s="138">
        <f t="shared" si="779"/>
        <v>75</v>
      </c>
      <c r="T1346" s="138">
        <f t="shared" si="780"/>
        <v>100</v>
      </c>
      <c r="U1346" s="138">
        <f t="shared" si="781"/>
        <v>125</v>
      </c>
      <c r="V1346" s="138" t="e">
        <f t="shared" si="782"/>
        <v>#VALUE!</v>
      </c>
      <c r="W1346" s="158" t="str">
        <f t="shared" si="759"/>
        <v>09:00 19:00(14:00 15:00)</v>
      </c>
      <c r="X1346" s="159">
        <f>HLOOKUP(SEARCH("2",$M1346)-1,$Q$3:$V1346,$P1346+1,FALSE)</f>
        <v>25</v>
      </c>
      <c r="Y1346" s="160" t="str">
        <f t="shared" si="760"/>
        <v>09:00 19:00(14:00 15:00)|09:00 19:00(14:00 15:00)|09:00 19:00(14:00 15:00)|09:00 19:00(14:00 15:00)|09:00 16:00(13:00 14:00)</v>
      </c>
      <c r="Z1346" s="161" t="str">
        <f t="shared" si="761"/>
        <v>09:00 19:00(14:00 15:00)</v>
      </c>
      <c r="AA1346" s="158" t="str">
        <f t="shared" si="762"/>
        <v>09:00 19:00(14:00 15:00)</v>
      </c>
      <c r="AB1346" s="159">
        <f>HLOOKUP(SEARCH("3",$M1346)-1,$Q$3:$V1346,$P1346+1,FALSE)</f>
        <v>50</v>
      </c>
      <c r="AC1346" s="160" t="str">
        <f t="shared" si="763"/>
        <v>09:00 19:00(14:00 15:00)|09:00 19:00(14:00 15:00)|09:00 19:00(14:00 15:00)|09:00 16:00(13:00 14:00)</v>
      </c>
      <c r="AD1346" s="161" t="str">
        <f t="shared" si="764"/>
        <v>09:00 19:00(14:00 15:00)</v>
      </c>
      <c r="AE1346" s="158" t="str">
        <f t="shared" si="765"/>
        <v>09:00 19:00(14:00 15:00)</v>
      </c>
      <c r="AF1346" s="159">
        <f>HLOOKUP(SEARCH("4",$M1346)-1,$Q$3:$V1346,$P1346+1,FALSE)</f>
        <v>75</v>
      </c>
      <c r="AG1346" s="161" t="str">
        <f t="shared" si="766"/>
        <v>09:00 19:00(14:00 15:00)|09:00 19:00(14:00 15:00)|09:00 16:00(13:00 14:00)</v>
      </c>
      <c r="AH1346" s="161" t="str">
        <f t="shared" si="767"/>
        <v>09:00 19:00(14:00 15:00)</v>
      </c>
      <c r="AI1346" s="158" t="str">
        <f t="shared" si="768"/>
        <v>09:00 19:00(14:00 15:00)</v>
      </c>
      <c r="AJ1346" s="159">
        <f>HLOOKUP(SEARCH("5",$M1346)-1,$Q$3:$V1346,$P1346+1,FALSE)</f>
        <v>100</v>
      </c>
      <c r="AK1346" s="161" t="str">
        <f t="shared" si="769"/>
        <v>09:00 19:00(14:00 15:00)|09:00 16:00(13:00 14:00)</v>
      </c>
      <c r="AL1346" s="161" t="str">
        <f t="shared" si="770"/>
        <v>09:00 19:00(14:00 15:00)</v>
      </c>
      <c r="AM1346" s="158" t="str">
        <f t="shared" si="771"/>
        <v>09:00 19:00(14:00 15:00)</v>
      </c>
      <c r="AN1346" s="159">
        <f>HLOOKUP(SEARCH("6",$M1346)-1,$Q$3:$V1346,$P1346+1,FALSE)</f>
        <v>125</v>
      </c>
      <c r="AO1346" s="161" t="str">
        <f t="shared" si="772"/>
        <v>09:00 16:00(13:00 14:00)</v>
      </c>
      <c r="AP1346" s="161" t="e">
        <f t="shared" si="773"/>
        <v>#VALUE!</v>
      </c>
      <c r="AQ1346" s="162" t="str">
        <f t="shared" si="774"/>
        <v>09:00 16:00(13:00 14:00)</v>
      </c>
      <c r="AR1346" s="163" t="e">
        <f>HLOOKUP(SEARCH("7",$M1346)-1,$Q$3:$V1346,$P1346+1,FALSE)</f>
        <v>#VALUE!</v>
      </c>
      <c r="AS1346" s="164" t="str">
        <f t="shared" si="775"/>
        <v>выходной</v>
      </c>
      <c r="AT1346" s="142"/>
      <c r="AU1346" s="11" t="str">
        <f>IF(ISERROR(VLOOKUP(B1346,'РЕОРГ 2008'!$A:$B,2,FALSE)),"",VLOOKUP(B1346,'РЕОРГ 2008'!$A:$B,2,FALSE))</f>
        <v>Опер.касса №69/095</v>
      </c>
      <c r="AV1346" s="12" t="str">
        <f t="shared" si="776"/>
        <v>Опер.касса №69/095</v>
      </c>
      <c r="AW1346" s="31" t="e">
        <f>LEFT(#REF!,2)</f>
        <v>#REF!</v>
      </c>
      <c r="AX1346" s="12" t="str">
        <f t="shared" si="754"/>
        <v>69/095</v>
      </c>
      <c r="AZ1346" t="str">
        <f>IF(ISERROR(VLOOKUP(B1346,'РЕОРГ 01.08.2009'!$A:$B,2,FALSE)),"",VLOOKUP(B1346,'РЕОРГ 01.08.2009'!$A:$B,2,FALSE))</f>
        <v/>
      </c>
      <c r="BA1346" s="12" t="str">
        <f t="shared" si="749"/>
        <v>Доп.офис №8612/095</v>
      </c>
      <c r="BB1346" t="e">
        <f>LEFT(#REF!,2)</f>
        <v>#REF!</v>
      </c>
      <c r="BC1346" s="12" t="str">
        <f t="shared" si="755"/>
        <v>8612/095</v>
      </c>
      <c r="BE1346" t="str">
        <f>IF(ISERROR(VLOOKUP(B1346,'РЕОРГ 01.10.2009'!A:C,3,FALSE)),"",VLOOKUP(B1346,'РЕОРГ 01.10.2009'!A:C,3,FALSE))</f>
        <v/>
      </c>
      <c r="BF1346" s="12" t="str">
        <f t="shared" si="750"/>
        <v>Доп.офис №8612/095</v>
      </c>
      <c r="BG1346" t="e">
        <f>LEFT(#REF!,2)</f>
        <v>#REF!</v>
      </c>
      <c r="BH1346" s="12" t="str">
        <f t="shared" si="756"/>
        <v>8612/095</v>
      </c>
      <c r="BJ1346" t="str">
        <f>IF(ISERROR(VLOOKUP($B1346,'РЕОРГ 01.05.2010'!A:B,2,FALSE)),"",VLOOKUP($B1346,'РЕОРГ 01.05.2010'!A:B,2,FALSE))</f>
        <v/>
      </c>
      <c r="BK1346" s="12" t="str">
        <f t="shared" si="751"/>
        <v>Доп.офис №8612/095</v>
      </c>
      <c r="BL1346" t="e">
        <f>LEFT(#REF!,2)</f>
        <v>#REF!</v>
      </c>
      <c r="BM1346" s="12" t="str">
        <f t="shared" si="757"/>
        <v>8612/095</v>
      </c>
      <c r="BO1346" t="str">
        <f>IF(ISERROR(VLOOKUP($B1346,'РЕОРГ 01.08.2010'!A:B,2,FALSE)),"",VLOOKUP($B1346,'РЕОРГ 01.08.2010'!A:B,2,FALSE))</f>
        <v/>
      </c>
      <c r="BP1346" s="12" t="str">
        <f t="shared" si="752"/>
        <v>Доп.офис №8612/095</v>
      </c>
      <c r="BQ1346" t="e">
        <f>LEFT(#REF!,2)</f>
        <v>#REF!</v>
      </c>
      <c r="BR1346" s="12" t="str">
        <f t="shared" si="758"/>
        <v>8612/095</v>
      </c>
    </row>
    <row r="1347" spans="1:70" ht="12.75" customHeight="1">
      <c r="A1347" t="str">
        <f t="shared" si="753"/>
        <v>2555</v>
      </c>
      <c r="B1347" s="133">
        <v>1470</v>
      </c>
      <c r="C1347" s="1" t="s">
        <v>4607</v>
      </c>
      <c r="D1347" s="32" t="s">
        <v>4491</v>
      </c>
      <c r="E1347" s="1" t="s">
        <v>4608</v>
      </c>
      <c r="F1347" s="1" t="s">
        <v>8047</v>
      </c>
      <c r="G1347" s="1" t="s">
        <v>4609</v>
      </c>
      <c r="H1347" s="1" t="s">
        <v>4610</v>
      </c>
      <c r="I1347" s="1" t="s">
        <v>4611</v>
      </c>
      <c r="J1347" s="1" t="s">
        <v>13014</v>
      </c>
      <c r="K1347" s="1">
        <v>75.25</v>
      </c>
      <c r="L1347" s="32" t="s">
        <v>2043</v>
      </c>
      <c r="M1347" s="8" t="s">
        <v>11773</v>
      </c>
      <c r="N1347" s="2" t="s">
        <v>12547</v>
      </c>
      <c r="O1347" s="173"/>
      <c r="P1347" s="168">
        <f t="shared" si="748"/>
        <v>1344</v>
      </c>
      <c r="Q1347" s="138">
        <f t="shared" si="777"/>
        <v>12</v>
      </c>
      <c r="R1347" s="138">
        <f t="shared" si="778"/>
        <v>24</v>
      </c>
      <c r="S1347" s="138">
        <f t="shared" si="779"/>
        <v>36</v>
      </c>
      <c r="T1347" s="138">
        <f t="shared" si="780"/>
        <v>48</v>
      </c>
      <c r="U1347" s="138">
        <f t="shared" si="781"/>
        <v>60</v>
      </c>
      <c r="V1347" s="138" t="e">
        <f t="shared" si="782"/>
        <v>#VALUE!</v>
      </c>
      <c r="W1347" s="158" t="str">
        <f t="shared" si="759"/>
        <v>08:00 19:00</v>
      </c>
      <c r="X1347" s="159">
        <f>HLOOKUP(SEARCH("2",$M1347)-1,$Q$3:$V1347,$P1347+1,FALSE)</f>
        <v>12</v>
      </c>
      <c r="Y1347" s="160" t="str">
        <f t="shared" si="760"/>
        <v>08:00 19:00|08:00 19:00|09:00 19:00|08:00 19:00|08:00 16:00</v>
      </c>
      <c r="Z1347" s="161" t="str">
        <f t="shared" si="761"/>
        <v>08:00 19:00</v>
      </c>
      <c r="AA1347" s="158" t="str">
        <f t="shared" si="762"/>
        <v>08:00 19:00</v>
      </c>
      <c r="AB1347" s="159">
        <f>HLOOKUP(SEARCH("3",$M1347)-1,$Q$3:$V1347,$P1347+1,FALSE)</f>
        <v>24</v>
      </c>
      <c r="AC1347" s="160" t="str">
        <f t="shared" si="763"/>
        <v>08:00 19:00|09:00 19:00|08:00 19:00|08:00 16:00</v>
      </c>
      <c r="AD1347" s="161" t="str">
        <f t="shared" si="764"/>
        <v>08:00 19:00</v>
      </c>
      <c r="AE1347" s="158" t="str">
        <f t="shared" si="765"/>
        <v>08:00 19:00</v>
      </c>
      <c r="AF1347" s="159">
        <f>HLOOKUP(SEARCH("4",$M1347)-1,$Q$3:$V1347,$P1347+1,FALSE)</f>
        <v>36</v>
      </c>
      <c r="AG1347" s="161" t="str">
        <f t="shared" si="766"/>
        <v>09:00 19:00|08:00 19:00|08:00 16:00</v>
      </c>
      <c r="AH1347" s="161" t="str">
        <f t="shared" si="767"/>
        <v>09:00 19:00</v>
      </c>
      <c r="AI1347" s="158" t="str">
        <f t="shared" si="768"/>
        <v>09:00 19:00</v>
      </c>
      <c r="AJ1347" s="159">
        <f>HLOOKUP(SEARCH("5",$M1347)-1,$Q$3:$V1347,$P1347+1,FALSE)</f>
        <v>48</v>
      </c>
      <c r="AK1347" s="161" t="str">
        <f t="shared" si="769"/>
        <v>08:00 19:00|08:00 16:00</v>
      </c>
      <c r="AL1347" s="161" t="str">
        <f t="shared" si="770"/>
        <v>08:00 19:00</v>
      </c>
      <c r="AM1347" s="158" t="str">
        <f t="shared" si="771"/>
        <v>08:00 19:00</v>
      </c>
      <c r="AN1347" s="159">
        <f>HLOOKUP(SEARCH("6",$M1347)-1,$Q$3:$V1347,$P1347+1,FALSE)</f>
        <v>60</v>
      </c>
      <c r="AO1347" s="161" t="str">
        <f t="shared" si="772"/>
        <v>08:00 16:00</v>
      </c>
      <c r="AP1347" s="161" t="e">
        <f t="shared" si="773"/>
        <v>#VALUE!</v>
      </c>
      <c r="AQ1347" s="162" t="str">
        <f t="shared" si="774"/>
        <v>08:00 16:00</v>
      </c>
      <c r="AR1347" s="163" t="e">
        <f>HLOOKUP(SEARCH("7",$M1347)-1,$Q$3:$V1347,$P1347+1,FALSE)</f>
        <v>#VALUE!</v>
      </c>
      <c r="AS1347" s="164" t="str">
        <f t="shared" si="775"/>
        <v>выходной</v>
      </c>
      <c r="AT1347" s="142"/>
      <c r="AU1347" s="11" t="str">
        <f>IF(ISERROR(VLOOKUP(B1347,'РЕОРГ 2008'!$A:$B,2,FALSE)),"",VLOOKUP(B1347,'РЕОРГ 2008'!$A:$B,2,FALSE))</f>
        <v/>
      </c>
      <c r="AV1347" s="12" t="str">
        <f t="shared" si="776"/>
        <v>Чистопольское отделение №2555</v>
      </c>
      <c r="AW1347" s="31" t="e">
        <f>LEFT(#REF!,2)</f>
        <v>#REF!</v>
      </c>
      <c r="AX1347" s="12" t="str">
        <f t="shared" si="754"/>
        <v>2555</v>
      </c>
      <c r="AZ1347" t="str">
        <f>IF(ISERROR(VLOOKUP(B1347,'РЕОРГ 01.08.2009'!$A:$B,2,FALSE)),"",VLOOKUP(B1347,'РЕОРГ 01.08.2009'!$A:$B,2,FALSE))</f>
        <v/>
      </c>
      <c r="BA1347" s="12" t="str">
        <f t="shared" si="749"/>
        <v>Чистопольское отделение №2555</v>
      </c>
      <c r="BB1347" t="e">
        <f>LEFT(#REF!,2)</f>
        <v>#REF!</v>
      </c>
      <c r="BC1347" s="12" t="str">
        <f t="shared" si="755"/>
        <v>2555</v>
      </c>
      <c r="BE1347" t="str">
        <f>IF(ISERROR(VLOOKUP(B1347,'РЕОРГ 01.10.2009'!A:C,3,FALSE)),"",VLOOKUP(B1347,'РЕОРГ 01.10.2009'!A:C,3,FALSE))</f>
        <v/>
      </c>
      <c r="BF1347" s="12" t="str">
        <f t="shared" si="750"/>
        <v>Чистопольское отделение №2555</v>
      </c>
      <c r="BG1347" t="e">
        <f>LEFT(#REF!,2)</f>
        <v>#REF!</v>
      </c>
      <c r="BH1347" s="12" t="str">
        <f t="shared" si="756"/>
        <v>2555</v>
      </c>
      <c r="BJ1347" t="str">
        <f>IF(ISERROR(VLOOKUP($B1347,'РЕОРГ 01.05.2010'!A:B,2,FALSE)),"",VLOOKUP($B1347,'РЕОРГ 01.05.2010'!A:B,2,FALSE))</f>
        <v/>
      </c>
      <c r="BK1347" s="12" t="str">
        <f t="shared" si="751"/>
        <v>Чистопольское отделение №2555</v>
      </c>
      <c r="BL1347" t="e">
        <f>LEFT(#REF!,2)</f>
        <v>#REF!</v>
      </c>
      <c r="BM1347" s="12" t="str">
        <f t="shared" si="757"/>
        <v>2555</v>
      </c>
      <c r="BO1347" t="str">
        <f>IF(ISERROR(VLOOKUP($B1347,'РЕОРГ 01.08.2010'!A:B,2,FALSE)),"",VLOOKUP($B1347,'РЕОРГ 01.08.2010'!A:B,2,FALSE))</f>
        <v/>
      </c>
      <c r="BP1347" s="12" t="str">
        <f t="shared" si="752"/>
        <v>Чистопольское отделение №2555</v>
      </c>
      <c r="BQ1347" t="e">
        <f>LEFT(#REF!,2)</f>
        <v>#REF!</v>
      </c>
      <c r="BR1347" s="12" t="str">
        <f t="shared" si="758"/>
        <v>2555</v>
      </c>
    </row>
    <row r="1348" spans="1:70" ht="12.75" customHeight="1">
      <c r="A1348" t="str">
        <f t="shared" si="753"/>
        <v>2555/01</v>
      </c>
      <c r="B1348" s="133">
        <v>1471</v>
      </c>
      <c r="C1348" s="1" t="s">
        <v>4612</v>
      </c>
      <c r="D1348" s="32" t="s">
        <v>1926</v>
      </c>
      <c r="E1348" s="1" t="s">
        <v>4613</v>
      </c>
      <c r="F1348" s="1" t="s">
        <v>8047</v>
      </c>
      <c r="G1348" s="1" t="s">
        <v>4614</v>
      </c>
      <c r="H1348" s="1" t="s">
        <v>4615</v>
      </c>
      <c r="I1348" s="1" t="s">
        <v>11275</v>
      </c>
      <c r="J1348" s="1"/>
      <c r="K1348" s="1">
        <v>5</v>
      </c>
      <c r="L1348" s="32" t="s">
        <v>2043</v>
      </c>
      <c r="M1348" s="8" t="s">
        <v>11771</v>
      </c>
      <c r="N1348" s="2" t="s">
        <v>12548</v>
      </c>
      <c r="O1348" s="173"/>
      <c r="P1348" s="168">
        <f t="shared" si="748"/>
        <v>1345</v>
      </c>
      <c r="Q1348" s="138">
        <f t="shared" si="777"/>
        <v>12</v>
      </c>
      <c r="R1348" s="138">
        <f t="shared" si="778"/>
        <v>24</v>
      </c>
      <c r="S1348" s="138">
        <f t="shared" si="779"/>
        <v>36</v>
      </c>
      <c r="T1348" s="138">
        <f t="shared" si="780"/>
        <v>48</v>
      </c>
      <c r="U1348" s="138" t="e">
        <f t="shared" si="781"/>
        <v>#VALUE!</v>
      </c>
      <c r="V1348" s="138" t="e">
        <f t="shared" si="782"/>
        <v>#VALUE!</v>
      </c>
      <c r="W1348" s="158" t="str">
        <f t="shared" si="759"/>
        <v>09:00 17:30</v>
      </c>
      <c r="X1348" s="159">
        <f>HLOOKUP(SEARCH("2",$M1348)-1,$Q$3:$V1348,$P1348+1,FALSE)</f>
        <v>12</v>
      </c>
      <c r="Y1348" s="160" t="str">
        <f t="shared" si="760"/>
        <v>09:00 17:30|10:00 17:30|09:00 17:30|09:00 17:30</v>
      </c>
      <c r="Z1348" s="161" t="str">
        <f t="shared" si="761"/>
        <v>09:00 17:30</v>
      </c>
      <c r="AA1348" s="158" t="str">
        <f t="shared" si="762"/>
        <v>09:00 17:30</v>
      </c>
      <c r="AB1348" s="159">
        <f>HLOOKUP(SEARCH("3",$M1348)-1,$Q$3:$V1348,$P1348+1,FALSE)</f>
        <v>24</v>
      </c>
      <c r="AC1348" s="160" t="str">
        <f t="shared" si="763"/>
        <v>10:00 17:30|09:00 17:30|09:00 17:30</v>
      </c>
      <c r="AD1348" s="161" t="str">
        <f t="shared" si="764"/>
        <v>10:00 17:30</v>
      </c>
      <c r="AE1348" s="158" t="str">
        <f t="shared" si="765"/>
        <v>10:00 17:30</v>
      </c>
      <c r="AF1348" s="159">
        <f>HLOOKUP(SEARCH("4",$M1348)-1,$Q$3:$V1348,$P1348+1,FALSE)</f>
        <v>36</v>
      </c>
      <c r="AG1348" s="161" t="str">
        <f t="shared" si="766"/>
        <v>09:00 17:30|09:00 17:30</v>
      </c>
      <c r="AH1348" s="161" t="str">
        <f t="shared" si="767"/>
        <v>09:00 17:30</v>
      </c>
      <c r="AI1348" s="158" t="str">
        <f t="shared" si="768"/>
        <v>09:00 17:30</v>
      </c>
      <c r="AJ1348" s="159">
        <f>HLOOKUP(SEARCH("5",$M1348)-1,$Q$3:$V1348,$P1348+1,FALSE)</f>
        <v>48</v>
      </c>
      <c r="AK1348" s="161" t="str">
        <f t="shared" si="769"/>
        <v>09:00 17:30</v>
      </c>
      <c r="AL1348" s="161" t="e">
        <f t="shared" si="770"/>
        <v>#VALUE!</v>
      </c>
      <c r="AM1348" s="158" t="str">
        <f t="shared" si="771"/>
        <v>09:00 17:30</v>
      </c>
      <c r="AN1348" s="159" t="e">
        <f>HLOOKUP(SEARCH("6",$M1348)-1,$Q$3:$V1348,$P1348+1,FALSE)</f>
        <v>#VALUE!</v>
      </c>
      <c r="AO1348" s="161" t="e">
        <f t="shared" si="772"/>
        <v>#VALUE!</v>
      </c>
      <c r="AP1348" s="161" t="e">
        <f t="shared" si="773"/>
        <v>#VALUE!</v>
      </c>
      <c r="AQ1348" s="162" t="str">
        <f t="shared" si="774"/>
        <v>выходной</v>
      </c>
      <c r="AR1348" s="163" t="e">
        <f>HLOOKUP(SEARCH("7",$M1348)-1,$Q$3:$V1348,$P1348+1,FALSE)</f>
        <v>#VALUE!</v>
      </c>
      <c r="AS1348" s="164" t="str">
        <f t="shared" si="775"/>
        <v>выходной</v>
      </c>
      <c r="AT1348" s="142"/>
      <c r="AU1348" s="11" t="str">
        <f>IF(ISERROR(VLOOKUP(B1348,'РЕОРГ 2008'!$A:$B,2,FALSE)),"",VLOOKUP(B1348,'РЕОРГ 2008'!$A:$B,2,FALSE))</f>
        <v/>
      </c>
      <c r="AV1348" s="12" t="str">
        <f t="shared" si="776"/>
        <v>Доп.офис №2555/01</v>
      </c>
      <c r="AW1348" s="31" t="e">
        <f>LEFT(#REF!,2)</f>
        <v>#REF!</v>
      </c>
      <c r="AX1348" s="12" t="str">
        <f t="shared" si="754"/>
        <v>2555/01</v>
      </c>
      <c r="AZ1348" t="str">
        <f>IF(ISERROR(VLOOKUP(B1348,'РЕОРГ 01.08.2009'!$A:$B,2,FALSE)),"",VLOOKUP(B1348,'РЕОРГ 01.08.2009'!$A:$B,2,FALSE))</f>
        <v/>
      </c>
      <c r="BA1348" s="12" t="str">
        <f t="shared" si="749"/>
        <v>Доп.офис №2555/01</v>
      </c>
      <c r="BB1348" t="e">
        <f>LEFT(#REF!,2)</f>
        <v>#REF!</v>
      </c>
      <c r="BC1348" s="12" t="str">
        <f t="shared" si="755"/>
        <v>2555/01</v>
      </c>
      <c r="BE1348" t="str">
        <f>IF(ISERROR(VLOOKUP(B1348,'РЕОРГ 01.10.2009'!A:C,3,FALSE)),"",VLOOKUP(B1348,'РЕОРГ 01.10.2009'!A:C,3,FALSE))</f>
        <v/>
      </c>
      <c r="BF1348" s="12" t="str">
        <f t="shared" si="750"/>
        <v>Доп.офис №2555/01</v>
      </c>
      <c r="BG1348" t="e">
        <f>LEFT(#REF!,2)</f>
        <v>#REF!</v>
      </c>
      <c r="BH1348" s="12" t="str">
        <f t="shared" si="756"/>
        <v>2555/01</v>
      </c>
      <c r="BJ1348" t="str">
        <f>IF(ISERROR(VLOOKUP($B1348,'РЕОРГ 01.05.2010'!A:B,2,FALSE)),"",VLOOKUP($B1348,'РЕОРГ 01.05.2010'!A:B,2,FALSE))</f>
        <v/>
      </c>
      <c r="BK1348" s="12" t="str">
        <f t="shared" si="751"/>
        <v>Доп.офис №2555/01</v>
      </c>
      <c r="BL1348" t="e">
        <f>LEFT(#REF!,2)</f>
        <v>#REF!</v>
      </c>
      <c r="BM1348" s="12" t="str">
        <f t="shared" si="757"/>
        <v>2555/01</v>
      </c>
      <c r="BO1348" t="str">
        <f>IF(ISERROR(VLOOKUP($B1348,'РЕОРГ 01.08.2010'!A:B,2,FALSE)),"",VLOOKUP($B1348,'РЕОРГ 01.08.2010'!A:B,2,FALSE))</f>
        <v/>
      </c>
      <c r="BP1348" s="12" t="str">
        <f t="shared" si="752"/>
        <v>Доп.офис №2555/01</v>
      </c>
      <c r="BQ1348" t="e">
        <f>LEFT(#REF!,2)</f>
        <v>#REF!</v>
      </c>
      <c r="BR1348" s="12" t="str">
        <f t="shared" si="758"/>
        <v>2555/01</v>
      </c>
    </row>
    <row r="1349" spans="1:70" ht="12.75" customHeight="1">
      <c r="A1349" t="str">
        <f t="shared" si="753"/>
        <v>2555/016</v>
      </c>
      <c r="B1349" s="133">
        <v>1474</v>
      </c>
      <c r="C1349" s="1" t="s">
        <v>4616</v>
      </c>
      <c r="D1349" s="32" t="s">
        <v>1931</v>
      </c>
      <c r="E1349" s="1" t="s">
        <v>4617</v>
      </c>
      <c r="F1349" s="1" t="s">
        <v>8047</v>
      </c>
      <c r="G1349" s="1" t="s">
        <v>4618</v>
      </c>
      <c r="H1349" s="1" t="s">
        <v>4619</v>
      </c>
      <c r="I1349" s="1" t="s">
        <v>4779</v>
      </c>
      <c r="J1349" s="1"/>
      <c r="K1349" s="1">
        <v>0.5</v>
      </c>
      <c r="L1349" s="32" t="s">
        <v>4049</v>
      </c>
      <c r="M1349" s="8" t="s">
        <v>11991</v>
      </c>
      <c r="N1349" s="2" t="s">
        <v>12155</v>
      </c>
      <c r="O1349" s="173"/>
      <c r="P1349" s="168">
        <f t="shared" ref="P1349:P1412" si="783">P1348+1</f>
        <v>1346</v>
      </c>
      <c r="Q1349" s="138">
        <f t="shared" si="777"/>
        <v>25</v>
      </c>
      <c r="R1349" s="138">
        <f t="shared" si="778"/>
        <v>50</v>
      </c>
      <c r="S1349" s="138" t="e">
        <f t="shared" si="779"/>
        <v>#VALUE!</v>
      </c>
      <c r="T1349" s="138" t="e">
        <f t="shared" si="780"/>
        <v>#VALUE!</v>
      </c>
      <c r="U1349" s="138" t="e">
        <f t="shared" si="781"/>
        <v>#VALUE!</v>
      </c>
      <c r="V1349" s="138" t="e">
        <f t="shared" si="782"/>
        <v>#VALUE!</v>
      </c>
      <c r="W1349" s="158" t="str">
        <f t="shared" si="759"/>
        <v>08:00 15:30(12:00 13:00)</v>
      </c>
      <c r="X1349" s="159" t="e">
        <f>HLOOKUP(SEARCH("2",$M1349)-1,$Q$3:$V1349,$P1349+1,FALSE)</f>
        <v>#VALUE!</v>
      </c>
      <c r="Y1349" s="160" t="e">
        <f t="shared" si="760"/>
        <v>#VALUE!</v>
      </c>
      <c r="Z1349" s="161" t="e">
        <f t="shared" si="761"/>
        <v>#VALUE!</v>
      </c>
      <c r="AA1349" s="158" t="str">
        <f t="shared" si="762"/>
        <v>выходной</v>
      </c>
      <c r="AB1349" s="159">
        <f>HLOOKUP(SEARCH("3",$M1349)-1,$Q$3:$V1349,$P1349+1,FALSE)</f>
        <v>25</v>
      </c>
      <c r="AC1349" s="160" t="str">
        <f t="shared" si="763"/>
        <v>08:00 15:30(12:00 13:00)|08:00 13:30</v>
      </c>
      <c r="AD1349" s="161" t="str">
        <f t="shared" si="764"/>
        <v>08:00 15:30(12:00 13:00)</v>
      </c>
      <c r="AE1349" s="158" t="str">
        <f t="shared" si="765"/>
        <v>08:00 15:30(12:00 13:00)</v>
      </c>
      <c r="AF1349" s="159" t="e">
        <f>HLOOKUP(SEARCH("4",$M1349)-1,$Q$3:$V1349,$P1349+1,FALSE)</f>
        <v>#VALUE!</v>
      </c>
      <c r="AG1349" s="161" t="e">
        <f t="shared" si="766"/>
        <v>#VALUE!</v>
      </c>
      <c r="AH1349" s="161" t="e">
        <f t="shared" si="767"/>
        <v>#VALUE!</v>
      </c>
      <c r="AI1349" s="158" t="str">
        <f t="shared" si="768"/>
        <v>выходной</v>
      </c>
      <c r="AJ1349" s="159">
        <f>HLOOKUP(SEARCH("5",$M1349)-1,$Q$3:$V1349,$P1349+1,FALSE)</f>
        <v>50</v>
      </c>
      <c r="AK1349" s="161" t="str">
        <f t="shared" si="769"/>
        <v>08:00 13:30</v>
      </c>
      <c r="AL1349" s="161" t="e">
        <f t="shared" si="770"/>
        <v>#VALUE!</v>
      </c>
      <c r="AM1349" s="158" t="str">
        <f t="shared" si="771"/>
        <v>08:00 13:30</v>
      </c>
      <c r="AN1349" s="159" t="e">
        <f>HLOOKUP(SEARCH("6",$M1349)-1,$Q$3:$V1349,$P1349+1,FALSE)</f>
        <v>#VALUE!</v>
      </c>
      <c r="AO1349" s="161" t="e">
        <f t="shared" si="772"/>
        <v>#VALUE!</v>
      </c>
      <c r="AP1349" s="161" t="e">
        <f t="shared" si="773"/>
        <v>#VALUE!</v>
      </c>
      <c r="AQ1349" s="162" t="str">
        <f t="shared" si="774"/>
        <v>выходной</v>
      </c>
      <c r="AR1349" s="163" t="e">
        <f>HLOOKUP(SEARCH("7",$M1349)-1,$Q$3:$V1349,$P1349+1,FALSE)</f>
        <v>#VALUE!</v>
      </c>
      <c r="AS1349" s="164" t="str">
        <f t="shared" si="775"/>
        <v>выходной</v>
      </c>
      <c r="AT1349" s="142"/>
      <c r="AU1349" s="11" t="str">
        <f>IF(ISERROR(VLOOKUP(B1349,'РЕОРГ 2008'!$A:$B,2,FALSE)),"",VLOOKUP(B1349,'РЕОРГ 2008'!$A:$B,2,FALSE))</f>
        <v/>
      </c>
      <c r="AV1349" s="12" t="str">
        <f t="shared" si="776"/>
        <v>Опер.касса №2555/016</v>
      </c>
      <c r="AW1349" s="31" t="e">
        <f>LEFT(#REF!,2)</f>
        <v>#REF!</v>
      </c>
      <c r="AX1349" s="12" t="str">
        <f t="shared" si="754"/>
        <v>2555/016</v>
      </c>
      <c r="AZ1349" t="str">
        <f>IF(ISERROR(VLOOKUP(B1349,'РЕОРГ 01.08.2009'!$A:$B,2,FALSE)),"",VLOOKUP(B1349,'РЕОРГ 01.08.2009'!$A:$B,2,FALSE))</f>
        <v/>
      </c>
      <c r="BA1349" s="12" t="str">
        <f t="shared" si="749"/>
        <v>Опер.касса №2555/016</v>
      </c>
      <c r="BB1349" t="e">
        <f>LEFT(#REF!,2)</f>
        <v>#REF!</v>
      </c>
      <c r="BC1349" s="12" t="str">
        <f t="shared" si="755"/>
        <v>2555/016</v>
      </c>
      <c r="BE1349" t="str">
        <f>IF(ISERROR(VLOOKUP(B1349,'РЕОРГ 01.10.2009'!A:C,3,FALSE)),"",VLOOKUP(B1349,'РЕОРГ 01.10.2009'!A:C,3,FALSE))</f>
        <v/>
      </c>
      <c r="BF1349" s="12" t="str">
        <f t="shared" si="750"/>
        <v>Опер.касса №2555/016</v>
      </c>
      <c r="BG1349" t="e">
        <f>LEFT(#REF!,2)</f>
        <v>#REF!</v>
      </c>
      <c r="BH1349" s="12" t="str">
        <f t="shared" si="756"/>
        <v>2555/016</v>
      </c>
      <c r="BJ1349" t="str">
        <f>IF(ISERROR(VLOOKUP($B1349,'РЕОРГ 01.05.2010'!A:B,2,FALSE)),"",VLOOKUP($B1349,'РЕОРГ 01.05.2010'!A:B,2,FALSE))</f>
        <v/>
      </c>
      <c r="BK1349" s="12" t="str">
        <f t="shared" si="751"/>
        <v>Опер.касса №2555/016</v>
      </c>
      <c r="BL1349" t="e">
        <f>LEFT(#REF!,2)</f>
        <v>#REF!</v>
      </c>
      <c r="BM1349" s="12" t="str">
        <f t="shared" si="757"/>
        <v>2555/016</v>
      </c>
      <c r="BO1349" t="str">
        <f>IF(ISERROR(VLOOKUP($B1349,'РЕОРГ 01.08.2010'!A:B,2,FALSE)),"",VLOOKUP($B1349,'РЕОРГ 01.08.2010'!A:B,2,FALSE))</f>
        <v/>
      </c>
      <c r="BP1349" s="12" t="str">
        <f t="shared" si="752"/>
        <v>Опер.касса №2555/016</v>
      </c>
      <c r="BQ1349" t="e">
        <f>LEFT(#REF!,2)</f>
        <v>#REF!</v>
      </c>
      <c r="BR1349" s="12" t="str">
        <f t="shared" si="758"/>
        <v>2555/016</v>
      </c>
    </row>
    <row r="1350" spans="1:70" ht="12.75" customHeight="1">
      <c r="A1350" t="str">
        <f t="shared" si="753"/>
        <v>2555/018</v>
      </c>
      <c r="B1350" s="133">
        <v>1476</v>
      </c>
      <c r="C1350" s="1" t="s">
        <v>4620</v>
      </c>
      <c r="D1350" s="32" t="s">
        <v>1926</v>
      </c>
      <c r="E1350" s="1" t="s">
        <v>4608</v>
      </c>
      <c r="F1350" s="1" t="s">
        <v>8047</v>
      </c>
      <c r="G1350" s="1" t="s">
        <v>4621</v>
      </c>
      <c r="H1350" s="1" t="s">
        <v>4622</v>
      </c>
      <c r="I1350" s="1" t="s">
        <v>12855</v>
      </c>
      <c r="J1350" s="1"/>
      <c r="K1350" s="1">
        <v>4</v>
      </c>
      <c r="L1350" s="32" t="s">
        <v>2043</v>
      </c>
      <c r="M1350" s="8" t="s">
        <v>11771</v>
      </c>
      <c r="N1350" s="2" t="s">
        <v>12548</v>
      </c>
      <c r="O1350" s="173"/>
      <c r="P1350" s="168">
        <f t="shared" si="783"/>
        <v>1347</v>
      </c>
      <c r="Q1350" s="138">
        <f t="shared" si="777"/>
        <v>12</v>
      </c>
      <c r="R1350" s="138">
        <f t="shared" si="778"/>
        <v>24</v>
      </c>
      <c r="S1350" s="138">
        <f t="shared" si="779"/>
        <v>36</v>
      </c>
      <c r="T1350" s="138">
        <f t="shared" si="780"/>
        <v>48</v>
      </c>
      <c r="U1350" s="138" t="e">
        <f t="shared" si="781"/>
        <v>#VALUE!</v>
      </c>
      <c r="V1350" s="138" t="e">
        <f t="shared" si="782"/>
        <v>#VALUE!</v>
      </c>
      <c r="W1350" s="158" t="str">
        <f t="shared" si="759"/>
        <v>09:00 17:30</v>
      </c>
      <c r="X1350" s="159">
        <f>HLOOKUP(SEARCH("2",$M1350)-1,$Q$3:$V1350,$P1350+1,FALSE)</f>
        <v>12</v>
      </c>
      <c r="Y1350" s="160" t="str">
        <f t="shared" si="760"/>
        <v>09:00 17:30|10:00 17:30|09:00 17:30|09:00 17:30</v>
      </c>
      <c r="Z1350" s="161" t="str">
        <f t="shared" si="761"/>
        <v>09:00 17:30</v>
      </c>
      <c r="AA1350" s="158" t="str">
        <f t="shared" si="762"/>
        <v>09:00 17:30</v>
      </c>
      <c r="AB1350" s="159">
        <f>HLOOKUP(SEARCH("3",$M1350)-1,$Q$3:$V1350,$P1350+1,FALSE)</f>
        <v>24</v>
      </c>
      <c r="AC1350" s="160" t="str">
        <f t="shared" si="763"/>
        <v>10:00 17:30|09:00 17:30|09:00 17:30</v>
      </c>
      <c r="AD1350" s="161" t="str">
        <f t="shared" si="764"/>
        <v>10:00 17:30</v>
      </c>
      <c r="AE1350" s="158" t="str">
        <f t="shared" si="765"/>
        <v>10:00 17:30</v>
      </c>
      <c r="AF1350" s="159">
        <f>HLOOKUP(SEARCH("4",$M1350)-1,$Q$3:$V1350,$P1350+1,FALSE)</f>
        <v>36</v>
      </c>
      <c r="AG1350" s="161" t="str">
        <f t="shared" si="766"/>
        <v>09:00 17:30|09:00 17:30</v>
      </c>
      <c r="AH1350" s="161" t="str">
        <f t="shared" si="767"/>
        <v>09:00 17:30</v>
      </c>
      <c r="AI1350" s="158" t="str">
        <f t="shared" si="768"/>
        <v>09:00 17:30</v>
      </c>
      <c r="AJ1350" s="159">
        <f>HLOOKUP(SEARCH("5",$M1350)-1,$Q$3:$V1350,$P1350+1,FALSE)</f>
        <v>48</v>
      </c>
      <c r="AK1350" s="161" t="str">
        <f t="shared" si="769"/>
        <v>09:00 17:30</v>
      </c>
      <c r="AL1350" s="161" t="e">
        <f t="shared" si="770"/>
        <v>#VALUE!</v>
      </c>
      <c r="AM1350" s="158" t="str">
        <f t="shared" si="771"/>
        <v>09:00 17:30</v>
      </c>
      <c r="AN1350" s="159" t="e">
        <f>HLOOKUP(SEARCH("6",$M1350)-1,$Q$3:$V1350,$P1350+1,FALSE)</f>
        <v>#VALUE!</v>
      </c>
      <c r="AO1350" s="161" t="e">
        <f t="shared" si="772"/>
        <v>#VALUE!</v>
      </c>
      <c r="AP1350" s="161" t="e">
        <f t="shared" si="773"/>
        <v>#VALUE!</v>
      </c>
      <c r="AQ1350" s="162" t="str">
        <f t="shared" si="774"/>
        <v>выходной</v>
      </c>
      <c r="AR1350" s="163" t="e">
        <f>HLOOKUP(SEARCH("7",$M1350)-1,$Q$3:$V1350,$P1350+1,FALSE)</f>
        <v>#VALUE!</v>
      </c>
      <c r="AS1350" s="164" t="str">
        <f t="shared" si="775"/>
        <v>выходной</v>
      </c>
      <c r="AT1350" s="142"/>
      <c r="AU1350" s="11" t="str">
        <f>IF(ISERROR(VLOOKUP(B1350,'РЕОРГ 2008'!$A:$B,2,FALSE)),"",VLOOKUP(B1350,'РЕОРГ 2008'!$A:$B,2,FALSE))</f>
        <v/>
      </c>
      <c r="AV1350" s="12" t="str">
        <f t="shared" si="776"/>
        <v>Доп.офис №2555/018</v>
      </c>
      <c r="AW1350" s="31" t="e">
        <f>LEFT(#REF!,2)</f>
        <v>#REF!</v>
      </c>
      <c r="AX1350" s="12" t="str">
        <f t="shared" si="754"/>
        <v>2555/018</v>
      </c>
      <c r="AZ1350" t="str">
        <f>IF(ISERROR(VLOOKUP(B1350,'РЕОРГ 01.08.2009'!$A:$B,2,FALSE)),"",VLOOKUP(B1350,'РЕОРГ 01.08.2009'!$A:$B,2,FALSE))</f>
        <v/>
      </c>
      <c r="BA1350" s="12" t="str">
        <f t="shared" si="749"/>
        <v>Доп.офис №2555/018</v>
      </c>
      <c r="BB1350" t="e">
        <f>LEFT(#REF!,2)</f>
        <v>#REF!</v>
      </c>
      <c r="BC1350" s="12" t="str">
        <f t="shared" si="755"/>
        <v>2555/018</v>
      </c>
      <c r="BE1350" t="str">
        <f>IF(ISERROR(VLOOKUP(B1350,'РЕОРГ 01.10.2009'!A:C,3,FALSE)),"",VLOOKUP(B1350,'РЕОРГ 01.10.2009'!A:C,3,FALSE))</f>
        <v/>
      </c>
      <c r="BF1350" s="12" t="str">
        <f t="shared" si="750"/>
        <v>Доп.офис №2555/018</v>
      </c>
      <c r="BG1350" t="e">
        <f>LEFT(#REF!,2)</f>
        <v>#REF!</v>
      </c>
      <c r="BH1350" s="12" t="str">
        <f t="shared" si="756"/>
        <v>2555/018</v>
      </c>
      <c r="BJ1350" t="str">
        <f>IF(ISERROR(VLOOKUP($B1350,'РЕОРГ 01.05.2010'!A:B,2,FALSE)),"",VLOOKUP($B1350,'РЕОРГ 01.05.2010'!A:B,2,FALSE))</f>
        <v/>
      </c>
      <c r="BK1350" s="12" t="str">
        <f t="shared" si="751"/>
        <v>Доп.офис №2555/018</v>
      </c>
      <c r="BL1350" t="e">
        <f>LEFT(#REF!,2)</f>
        <v>#REF!</v>
      </c>
      <c r="BM1350" s="12" t="str">
        <f t="shared" si="757"/>
        <v>2555/018</v>
      </c>
      <c r="BO1350" t="str">
        <f>IF(ISERROR(VLOOKUP($B1350,'РЕОРГ 01.08.2010'!A:B,2,FALSE)),"",VLOOKUP($B1350,'РЕОРГ 01.08.2010'!A:B,2,FALSE))</f>
        <v/>
      </c>
      <c r="BP1350" s="12" t="str">
        <f t="shared" si="752"/>
        <v>Доп.офис №2555/018</v>
      </c>
      <c r="BQ1350" t="e">
        <f>LEFT(#REF!,2)</f>
        <v>#REF!</v>
      </c>
      <c r="BR1350" s="12" t="str">
        <f t="shared" si="758"/>
        <v>2555/018</v>
      </c>
    </row>
    <row r="1351" spans="1:70" ht="12.75" customHeight="1">
      <c r="A1351" t="str">
        <f t="shared" si="753"/>
        <v>2555/019</v>
      </c>
      <c r="B1351" s="133">
        <v>1477</v>
      </c>
      <c r="C1351" s="1" t="s">
        <v>4623</v>
      </c>
      <c r="D1351" s="32" t="s">
        <v>1931</v>
      </c>
      <c r="E1351" s="1" t="s">
        <v>4624</v>
      </c>
      <c r="F1351" s="1" t="s">
        <v>8047</v>
      </c>
      <c r="G1351" s="1" t="s">
        <v>4625</v>
      </c>
      <c r="H1351" s="1" t="s">
        <v>4626</v>
      </c>
      <c r="I1351" s="1" t="s">
        <v>4627</v>
      </c>
      <c r="J1351" s="1"/>
      <c r="K1351" s="1">
        <v>0.5</v>
      </c>
      <c r="L1351" s="32" t="s">
        <v>4049</v>
      </c>
      <c r="M1351" s="8" t="s">
        <v>11991</v>
      </c>
      <c r="N1351" s="2" t="s">
        <v>12155</v>
      </c>
      <c r="O1351" s="173"/>
      <c r="P1351" s="168">
        <f t="shared" si="783"/>
        <v>1348</v>
      </c>
      <c r="Q1351" s="138">
        <f t="shared" si="777"/>
        <v>25</v>
      </c>
      <c r="R1351" s="138">
        <f t="shared" si="778"/>
        <v>50</v>
      </c>
      <c r="S1351" s="138" t="e">
        <f t="shared" si="779"/>
        <v>#VALUE!</v>
      </c>
      <c r="T1351" s="138" t="e">
        <f t="shared" si="780"/>
        <v>#VALUE!</v>
      </c>
      <c r="U1351" s="138" t="e">
        <f t="shared" si="781"/>
        <v>#VALUE!</v>
      </c>
      <c r="V1351" s="138" t="e">
        <f t="shared" si="782"/>
        <v>#VALUE!</v>
      </c>
      <c r="W1351" s="158" t="str">
        <f t="shared" si="759"/>
        <v>08:00 15:30(12:00 13:00)</v>
      </c>
      <c r="X1351" s="159" t="e">
        <f>HLOOKUP(SEARCH("2",$M1351)-1,$Q$3:$V1351,$P1351+1,FALSE)</f>
        <v>#VALUE!</v>
      </c>
      <c r="Y1351" s="160" t="e">
        <f t="shared" si="760"/>
        <v>#VALUE!</v>
      </c>
      <c r="Z1351" s="161" t="e">
        <f t="shared" si="761"/>
        <v>#VALUE!</v>
      </c>
      <c r="AA1351" s="158" t="str">
        <f t="shared" si="762"/>
        <v>выходной</v>
      </c>
      <c r="AB1351" s="159">
        <f>HLOOKUP(SEARCH("3",$M1351)-1,$Q$3:$V1351,$P1351+1,FALSE)</f>
        <v>25</v>
      </c>
      <c r="AC1351" s="160" t="str">
        <f t="shared" si="763"/>
        <v>08:00 15:30(12:00 13:00)|08:00 13:30</v>
      </c>
      <c r="AD1351" s="161" t="str">
        <f t="shared" si="764"/>
        <v>08:00 15:30(12:00 13:00)</v>
      </c>
      <c r="AE1351" s="158" t="str">
        <f t="shared" si="765"/>
        <v>08:00 15:30(12:00 13:00)</v>
      </c>
      <c r="AF1351" s="159" t="e">
        <f>HLOOKUP(SEARCH("4",$M1351)-1,$Q$3:$V1351,$P1351+1,FALSE)</f>
        <v>#VALUE!</v>
      </c>
      <c r="AG1351" s="161" t="e">
        <f t="shared" si="766"/>
        <v>#VALUE!</v>
      </c>
      <c r="AH1351" s="161" t="e">
        <f t="shared" si="767"/>
        <v>#VALUE!</v>
      </c>
      <c r="AI1351" s="158" t="str">
        <f t="shared" si="768"/>
        <v>выходной</v>
      </c>
      <c r="AJ1351" s="159">
        <f>HLOOKUP(SEARCH("5",$M1351)-1,$Q$3:$V1351,$P1351+1,FALSE)</f>
        <v>50</v>
      </c>
      <c r="AK1351" s="161" t="str">
        <f t="shared" si="769"/>
        <v>08:00 13:30</v>
      </c>
      <c r="AL1351" s="161" t="e">
        <f t="shared" si="770"/>
        <v>#VALUE!</v>
      </c>
      <c r="AM1351" s="158" t="str">
        <f t="shared" si="771"/>
        <v>08:00 13:30</v>
      </c>
      <c r="AN1351" s="159" t="e">
        <f>HLOOKUP(SEARCH("6",$M1351)-1,$Q$3:$V1351,$P1351+1,FALSE)</f>
        <v>#VALUE!</v>
      </c>
      <c r="AO1351" s="161" t="e">
        <f t="shared" si="772"/>
        <v>#VALUE!</v>
      </c>
      <c r="AP1351" s="161" t="e">
        <f t="shared" si="773"/>
        <v>#VALUE!</v>
      </c>
      <c r="AQ1351" s="162" t="str">
        <f t="shared" si="774"/>
        <v>выходной</v>
      </c>
      <c r="AR1351" s="163" t="e">
        <f>HLOOKUP(SEARCH("7",$M1351)-1,$Q$3:$V1351,$P1351+1,FALSE)</f>
        <v>#VALUE!</v>
      </c>
      <c r="AS1351" s="164" t="str">
        <f t="shared" si="775"/>
        <v>выходной</v>
      </c>
      <c r="AT1351" s="142"/>
      <c r="AU1351" s="11" t="str">
        <f>IF(ISERROR(VLOOKUP(B1351,'РЕОРГ 2008'!$A:$B,2,FALSE)),"",VLOOKUP(B1351,'РЕОРГ 2008'!$A:$B,2,FALSE))</f>
        <v/>
      </c>
      <c r="AV1351" s="12" t="str">
        <f t="shared" si="776"/>
        <v>Опер.касса №2555/019</v>
      </c>
      <c r="AW1351" s="31" t="e">
        <f>LEFT(#REF!,2)</f>
        <v>#REF!</v>
      </c>
      <c r="AX1351" s="12" t="str">
        <f t="shared" si="754"/>
        <v>2555/019</v>
      </c>
      <c r="AZ1351" t="str">
        <f>IF(ISERROR(VLOOKUP(B1351,'РЕОРГ 01.08.2009'!$A:$B,2,FALSE)),"",VLOOKUP(B1351,'РЕОРГ 01.08.2009'!$A:$B,2,FALSE))</f>
        <v/>
      </c>
      <c r="BA1351" s="12" t="str">
        <f t="shared" si="749"/>
        <v>Опер.касса №2555/019</v>
      </c>
      <c r="BB1351" t="e">
        <f>LEFT(#REF!,2)</f>
        <v>#REF!</v>
      </c>
      <c r="BC1351" s="12" t="str">
        <f t="shared" si="755"/>
        <v>2555/019</v>
      </c>
      <c r="BE1351" t="str">
        <f>IF(ISERROR(VLOOKUP(B1351,'РЕОРГ 01.10.2009'!A:C,3,FALSE)),"",VLOOKUP(B1351,'РЕОРГ 01.10.2009'!A:C,3,FALSE))</f>
        <v/>
      </c>
      <c r="BF1351" s="12" t="str">
        <f t="shared" si="750"/>
        <v>Опер.касса №2555/019</v>
      </c>
      <c r="BG1351" t="e">
        <f>LEFT(#REF!,2)</f>
        <v>#REF!</v>
      </c>
      <c r="BH1351" s="12" t="str">
        <f t="shared" si="756"/>
        <v>2555/019</v>
      </c>
      <c r="BJ1351" t="str">
        <f>IF(ISERROR(VLOOKUP($B1351,'РЕОРГ 01.05.2010'!A:B,2,FALSE)),"",VLOOKUP($B1351,'РЕОРГ 01.05.2010'!A:B,2,FALSE))</f>
        <v/>
      </c>
      <c r="BK1351" s="12" t="str">
        <f t="shared" si="751"/>
        <v>Опер.касса №2555/019</v>
      </c>
      <c r="BL1351" t="e">
        <f>LEFT(#REF!,2)</f>
        <v>#REF!</v>
      </c>
      <c r="BM1351" s="12" t="str">
        <f t="shared" si="757"/>
        <v>2555/019</v>
      </c>
      <c r="BO1351" t="str">
        <f>IF(ISERROR(VLOOKUP($B1351,'РЕОРГ 01.08.2010'!A:B,2,FALSE)),"",VLOOKUP($B1351,'РЕОРГ 01.08.2010'!A:B,2,FALSE))</f>
        <v/>
      </c>
      <c r="BP1351" s="12" t="str">
        <f t="shared" si="752"/>
        <v>Опер.касса №2555/019</v>
      </c>
      <c r="BQ1351" t="e">
        <f>LEFT(#REF!,2)</f>
        <v>#REF!</v>
      </c>
      <c r="BR1351" s="12" t="str">
        <f t="shared" si="758"/>
        <v>2555/019</v>
      </c>
    </row>
    <row r="1352" spans="1:70" ht="12.75" customHeight="1">
      <c r="A1352" t="str">
        <f t="shared" si="753"/>
        <v>2555/022</v>
      </c>
      <c r="B1352" s="133">
        <v>1480</v>
      </c>
      <c r="C1352" s="1" t="s">
        <v>4762</v>
      </c>
      <c r="D1352" s="32" t="s">
        <v>1931</v>
      </c>
      <c r="E1352" s="1" t="s">
        <v>4763</v>
      </c>
      <c r="F1352" s="1" t="s">
        <v>8047</v>
      </c>
      <c r="G1352" s="1" t="s">
        <v>4764</v>
      </c>
      <c r="H1352" s="1" t="s">
        <v>4765</v>
      </c>
      <c r="I1352" s="1" t="s">
        <v>9506</v>
      </c>
      <c r="J1352" s="1"/>
      <c r="K1352" s="1">
        <v>1.5</v>
      </c>
      <c r="L1352" s="32" t="s">
        <v>4049</v>
      </c>
      <c r="M1352" s="8" t="s">
        <v>11771</v>
      </c>
      <c r="N1352" s="2" t="s">
        <v>12549</v>
      </c>
      <c r="O1352" s="173"/>
      <c r="P1352" s="168">
        <f t="shared" si="783"/>
        <v>1349</v>
      </c>
      <c r="Q1352" s="138">
        <f t="shared" si="777"/>
        <v>25</v>
      </c>
      <c r="R1352" s="138">
        <f t="shared" si="778"/>
        <v>50</v>
      </c>
      <c r="S1352" s="138">
        <f t="shared" si="779"/>
        <v>75</v>
      </c>
      <c r="T1352" s="138">
        <f t="shared" si="780"/>
        <v>100</v>
      </c>
      <c r="U1352" s="138" t="e">
        <f t="shared" si="781"/>
        <v>#VALUE!</v>
      </c>
      <c r="V1352" s="138" t="e">
        <f t="shared" si="782"/>
        <v>#VALUE!</v>
      </c>
      <c r="W1352" s="158" t="str">
        <f t="shared" si="759"/>
        <v>08:00 14:30(11:00 12:00)</v>
      </c>
      <c r="X1352" s="159">
        <f>HLOOKUP(SEARCH("2",$M1352)-1,$Q$3:$V1352,$P1352+1,FALSE)</f>
        <v>25</v>
      </c>
      <c r="Y1352" s="160" t="str">
        <f t="shared" si="760"/>
        <v>08:00 14:30(11:00 12:00)|08:00 14:30(11:00 12:00)|08:00 14:30(11:00 12:00)|08:00 14:30(11:00 12:00)</v>
      </c>
      <c r="Z1352" s="161" t="str">
        <f t="shared" si="761"/>
        <v>08:00 14:30(11:00 12:00)</v>
      </c>
      <c r="AA1352" s="158" t="str">
        <f t="shared" si="762"/>
        <v>08:00 14:30(11:00 12:00)</v>
      </c>
      <c r="AB1352" s="159">
        <f>HLOOKUP(SEARCH("3",$M1352)-1,$Q$3:$V1352,$P1352+1,FALSE)</f>
        <v>50</v>
      </c>
      <c r="AC1352" s="160" t="str">
        <f t="shared" si="763"/>
        <v>08:00 14:30(11:00 12:00)|08:00 14:30(11:00 12:00)|08:00 14:30(11:00 12:00)</v>
      </c>
      <c r="AD1352" s="161" t="str">
        <f t="shared" si="764"/>
        <v>08:00 14:30(11:00 12:00)</v>
      </c>
      <c r="AE1352" s="158" t="str">
        <f t="shared" si="765"/>
        <v>08:00 14:30(11:00 12:00)</v>
      </c>
      <c r="AF1352" s="159">
        <f>HLOOKUP(SEARCH("4",$M1352)-1,$Q$3:$V1352,$P1352+1,FALSE)</f>
        <v>75</v>
      </c>
      <c r="AG1352" s="161" t="str">
        <f t="shared" si="766"/>
        <v>08:00 14:30(11:00 12:00)|08:00 14:30(11:00 12:00)</v>
      </c>
      <c r="AH1352" s="161" t="str">
        <f t="shared" si="767"/>
        <v>08:00 14:30(11:00 12:00)</v>
      </c>
      <c r="AI1352" s="158" t="str">
        <f t="shared" si="768"/>
        <v>08:00 14:30(11:00 12:00)</v>
      </c>
      <c r="AJ1352" s="159">
        <f>HLOOKUP(SEARCH("5",$M1352)-1,$Q$3:$V1352,$P1352+1,FALSE)</f>
        <v>100</v>
      </c>
      <c r="AK1352" s="161" t="str">
        <f t="shared" si="769"/>
        <v>08:00 14:30(11:00 12:00)</v>
      </c>
      <c r="AL1352" s="161" t="e">
        <f t="shared" si="770"/>
        <v>#VALUE!</v>
      </c>
      <c r="AM1352" s="158" t="str">
        <f t="shared" si="771"/>
        <v>08:00 14:30(11:00 12:00)</v>
      </c>
      <c r="AN1352" s="159" t="e">
        <f>HLOOKUP(SEARCH("6",$M1352)-1,$Q$3:$V1352,$P1352+1,FALSE)</f>
        <v>#VALUE!</v>
      </c>
      <c r="AO1352" s="161" t="e">
        <f t="shared" si="772"/>
        <v>#VALUE!</v>
      </c>
      <c r="AP1352" s="161" t="e">
        <f t="shared" si="773"/>
        <v>#VALUE!</v>
      </c>
      <c r="AQ1352" s="162" t="str">
        <f t="shared" si="774"/>
        <v>выходной</v>
      </c>
      <c r="AR1352" s="163" t="e">
        <f>HLOOKUP(SEARCH("7",$M1352)-1,$Q$3:$V1352,$P1352+1,FALSE)</f>
        <v>#VALUE!</v>
      </c>
      <c r="AS1352" s="164" t="str">
        <f t="shared" si="775"/>
        <v>выходной</v>
      </c>
      <c r="AT1352" s="142"/>
      <c r="AU1352" s="11" t="str">
        <f>IF(ISERROR(VLOOKUP(B1352,'РЕОРГ 2008'!$A:$B,2,FALSE)),"",VLOOKUP(B1352,'РЕОРГ 2008'!$A:$B,2,FALSE))</f>
        <v/>
      </c>
      <c r="AV1352" s="12" t="str">
        <f t="shared" si="776"/>
        <v>Опер.касса №2555/022</v>
      </c>
      <c r="AW1352" s="31" t="e">
        <f>LEFT(#REF!,2)</f>
        <v>#REF!</v>
      </c>
      <c r="AX1352" s="12" t="str">
        <f t="shared" si="754"/>
        <v>2555/022</v>
      </c>
      <c r="AZ1352" t="str">
        <f>IF(ISERROR(VLOOKUP(B1352,'РЕОРГ 01.08.2009'!$A:$B,2,FALSE)),"",VLOOKUP(B1352,'РЕОРГ 01.08.2009'!$A:$B,2,FALSE))</f>
        <v/>
      </c>
      <c r="BA1352" s="12" t="str">
        <f t="shared" si="749"/>
        <v>Опер.касса №2555/022</v>
      </c>
      <c r="BB1352" t="e">
        <f>LEFT(#REF!,2)</f>
        <v>#REF!</v>
      </c>
      <c r="BC1352" s="12" t="str">
        <f t="shared" si="755"/>
        <v>2555/022</v>
      </c>
      <c r="BE1352" t="str">
        <f>IF(ISERROR(VLOOKUP(B1352,'РЕОРГ 01.10.2009'!A:C,3,FALSE)),"",VLOOKUP(B1352,'РЕОРГ 01.10.2009'!A:C,3,FALSE))</f>
        <v/>
      </c>
      <c r="BF1352" s="12" t="str">
        <f t="shared" si="750"/>
        <v>Опер.касса №2555/022</v>
      </c>
      <c r="BG1352" t="e">
        <f>LEFT(#REF!,2)</f>
        <v>#REF!</v>
      </c>
      <c r="BH1352" s="12" t="str">
        <f t="shared" si="756"/>
        <v>2555/022</v>
      </c>
      <c r="BJ1352" t="str">
        <f>IF(ISERROR(VLOOKUP($B1352,'РЕОРГ 01.05.2010'!A:B,2,FALSE)),"",VLOOKUP($B1352,'РЕОРГ 01.05.2010'!A:B,2,FALSE))</f>
        <v/>
      </c>
      <c r="BK1352" s="12" t="str">
        <f t="shared" si="751"/>
        <v>Опер.касса №2555/022</v>
      </c>
      <c r="BL1352" t="e">
        <f>LEFT(#REF!,2)</f>
        <v>#REF!</v>
      </c>
      <c r="BM1352" s="12" t="str">
        <f t="shared" si="757"/>
        <v>2555/022</v>
      </c>
      <c r="BO1352" t="str">
        <f>IF(ISERROR(VLOOKUP($B1352,'РЕОРГ 01.08.2010'!A:B,2,FALSE)),"",VLOOKUP($B1352,'РЕОРГ 01.08.2010'!A:B,2,FALSE))</f>
        <v/>
      </c>
      <c r="BP1352" s="12" t="str">
        <f t="shared" si="752"/>
        <v>Опер.касса №2555/022</v>
      </c>
      <c r="BQ1352" t="e">
        <f>LEFT(#REF!,2)</f>
        <v>#REF!</v>
      </c>
      <c r="BR1352" s="12" t="str">
        <f t="shared" si="758"/>
        <v>2555/022</v>
      </c>
    </row>
    <row r="1353" spans="1:70" ht="12.75" customHeight="1">
      <c r="A1353" t="str">
        <f t="shared" si="753"/>
        <v>2555/024</v>
      </c>
      <c r="B1353" s="133">
        <v>1481</v>
      </c>
      <c r="C1353" s="1" t="s">
        <v>4766</v>
      </c>
      <c r="D1353" s="32" t="s">
        <v>1931</v>
      </c>
      <c r="E1353" s="1" t="s">
        <v>4767</v>
      </c>
      <c r="F1353" s="1" t="s">
        <v>8047</v>
      </c>
      <c r="G1353" s="1" t="s">
        <v>4768</v>
      </c>
      <c r="H1353" s="1" t="s">
        <v>4769</v>
      </c>
      <c r="I1353" s="1" t="s">
        <v>11711</v>
      </c>
      <c r="J1353" s="1"/>
      <c r="K1353" s="1">
        <v>0.5</v>
      </c>
      <c r="L1353" s="32" t="s">
        <v>4049</v>
      </c>
      <c r="M1353" s="8" t="s">
        <v>11991</v>
      </c>
      <c r="N1353" s="2" t="s">
        <v>12155</v>
      </c>
      <c r="O1353" s="173"/>
      <c r="P1353" s="168">
        <f t="shared" si="783"/>
        <v>1350</v>
      </c>
      <c r="Q1353" s="138">
        <f t="shared" si="777"/>
        <v>25</v>
      </c>
      <c r="R1353" s="138">
        <f t="shared" si="778"/>
        <v>50</v>
      </c>
      <c r="S1353" s="138" t="e">
        <f t="shared" si="779"/>
        <v>#VALUE!</v>
      </c>
      <c r="T1353" s="138" t="e">
        <f t="shared" si="780"/>
        <v>#VALUE!</v>
      </c>
      <c r="U1353" s="138" t="e">
        <f t="shared" si="781"/>
        <v>#VALUE!</v>
      </c>
      <c r="V1353" s="138" t="e">
        <f t="shared" si="782"/>
        <v>#VALUE!</v>
      </c>
      <c r="W1353" s="158" t="str">
        <f t="shared" si="759"/>
        <v>08:00 15:30(12:00 13:00)</v>
      </c>
      <c r="X1353" s="159" t="e">
        <f>HLOOKUP(SEARCH("2",$M1353)-1,$Q$3:$V1353,$P1353+1,FALSE)</f>
        <v>#VALUE!</v>
      </c>
      <c r="Y1353" s="160" t="e">
        <f t="shared" si="760"/>
        <v>#VALUE!</v>
      </c>
      <c r="Z1353" s="161" t="e">
        <f t="shared" si="761"/>
        <v>#VALUE!</v>
      </c>
      <c r="AA1353" s="158" t="str">
        <f t="shared" si="762"/>
        <v>выходной</v>
      </c>
      <c r="AB1353" s="159">
        <f>HLOOKUP(SEARCH("3",$M1353)-1,$Q$3:$V1353,$P1353+1,FALSE)</f>
        <v>25</v>
      </c>
      <c r="AC1353" s="160" t="str">
        <f t="shared" si="763"/>
        <v>08:00 15:30(12:00 13:00)|08:00 13:30</v>
      </c>
      <c r="AD1353" s="161" t="str">
        <f t="shared" si="764"/>
        <v>08:00 15:30(12:00 13:00)</v>
      </c>
      <c r="AE1353" s="158" t="str">
        <f t="shared" si="765"/>
        <v>08:00 15:30(12:00 13:00)</v>
      </c>
      <c r="AF1353" s="159" t="e">
        <f>HLOOKUP(SEARCH("4",$M1353)-1,$Q$3:$V1353,$P1353+1,FALSE)</f>
        <v>#VALUE!</v>
      </c>
      <c r="AG1353" s="161" t="e">
        <f t="shared" si="766"/>
        <v>#VALUE!</v>
      </c>
      <c r="AH1353" s="161" t="e">
        <f t="shared" si="767"/>
        <v>#VALUE!</v>
      </c>
      <c r="AI1353" s="158" t="str">
        <f t="shared" si="768"/>
        <v>выходной</v>
      </c>
      <c r="AJ1353" s="159">
        <f>HLOOKUP(SEARCH("5",$M1353)-1,$Q$3:$V1353,$P1353+1,FALSE)</f>
        <v>50</v>
      </c>
      <c r="AK1353" s="161" t="str">
        <f t="shared" si="769"/>
        <v>08:00 13:30</v>
      </c>
      <c r="AL1353" s="161" t="e">
        <f t="shared" si="770"/>
        <v>#VALUE!</v>
      </c>
      <c r="AM1353" s="158" t="str">
        <f t="shared" si="771"/>
        <v>08:00 13:30</v>
      </c>
      <c r="AN1353" s="159" t="e">
        <f>HLOOKUP(SEARCH("6",$M1353)-1,$Q$3:$V1353,$P1353+1,FALSE)</f>
        <v>#VALUE!</v>
      </c>
      <c r="AO1353" s="161" t="e">
        <f t="shared" si="772"/>
        <v>#VALUE!</v>
      </c>
      <c r="AP1353" s="161" t="e">
        <f t="shared" si="773"/>
        <v>#VALUE!</v>
      </c>
      <c r="AQ1353" s="162" t="str">
        <f t="shared" si="774"/>
        <v>выходной</v>
      </c>
      <c r="AR1353" s="163" t="e">
        <f>HLOOKUP(SEARCH("7",$M1353)-1,$Q$3:$V1353,$P1353+1,FALSE)</f>
        <v>#VALUE!</v>
      </c>
      <c r="AS1353" s="164" t="str">
        <f t="shared" si="775"/>
        <v>выходной</v>
      </c>
      <c r="AT1353" s="142"/>
      <c r="AU1353" s="11" t="str">
        <f>IF(ISERROR(VLOOKUP(B1353,'РЕОРГ 2008'!$A:$B,2,FALSE)),"",VLOOKUP(B1353,'РЕОРГ 2008'!$A:$B,2,FALSE))</f>
        <v/>
      </c>
      <c r="AV1353" s="12" t="str">
        <f t="shared" si="776"/>
        <v>Опер.касса №2555/024</v>
      </c>
      <c r="AW1353" s="31" t="e">
        <f>LEFT(#REF!,2)</f>
        <v>#REF!</v>
      </c>
      <c r="AX1353" s="12" t="str">
        <f t="shared" si="754"/>
        <v>2555/024</v>
      </c>
      <c r="AZ1353" t="str">
        <f>IF(ISERROR(VLOOKUP(B1353,'РЕОРГ 01.08.2009'!$A:$B,2,FALSE)),"",VLOOKUP(B1353,'РЕОРГ 01.08.2009'!$A:$B,2,FALSE))</f>
        <v/>
      </c>
      <c r="BA1353" s="12" t="str">
        <f t="shared" si="749"/>
        <v>Опер.касса №2555/024</v>
      </c>
      <c r="BB1353" t="e">
        <f>LEFT(#REF!,2)</f>
        <v>#REF!</v>
      </c>
      <c r="BC1353" s="12" t="str">
        <f t="shared" si="755"/>
        <v>2555/024</v>
      </c>
      <c r="BE1353" t="str">
        <f>IF(ISERROR(VLOOKUP(B1353,'РЕОРГ 01.10.2009'!A:C,3,FALSE)),"",VLOOKUP(B1353,'РЕОРГ 01.10.2009'!A:C,3,FALSE))</f>
        <v/>
      </c>
      <c r="BF1353" s="12" t="str">
        <f t="shared" si="750"/>
        <v>Опер.касса №2555/024</v>
      </c>
      <c r="BG1353" t="e">
        <f>LEFT(#REF!,2)</f>
        <v>#REF!</v>
      </c>
      <c r="BH1353" s="12" t="str">
        <f t="shared" si="756"/>
        <v>2555/024</v>
      </c>
      <c r="BJ1353" t="str">
        <f>IF(ISERROR(VLOOKUP($B1353,'РЕОРГ 01.05.2010'!A:B,2,FALSE)),"",VLOOKUP($B1353,'РЕОРГ 01.05.2010'!A:B,2,FALSE))</f>
        <v/>
      </c>
      <c r="BK1353" s="12" t="str">
        <f t="shared" si="751"/>
        <v>Опер.касса №2555/024</v>
      </c>
      <c r="BL1353" t="e">
        <f>LEFT(#REF!,2)</f>
        <v>#REF!</v>
      </c>
      <c r="BM1353" s="12" t="str">
        <f t="shared" si="757"/>
        <v>2555/024</v>
      </c>
      <c r="BO1353" t="str">
        <f>IF(ISERROR(VLOOKUP($B1353,'РЕОРГ 01.08.2010'!A:B,2,FALSE)),"",VLOOKUP($B1353,'РЕОРГ 01.08.2010'!A:B,2,FALSE))</f>
        <v/>
      </c>
      <c r="BP1353" s="12" t="str">
        <f t="shared" si="752"/>
        <v>Опер.касса №2555/024</v>
      </c>
      <c r="BQ1353" t="e">
        <f>LEFT(#REF!,2)</f>
        <v>#REF!</v>
      </c>
      <c r="BR1353" s="12" t="str">
        <f t="shared" si="758"/>
        <v>2555/024</v>
      </c>
    </row>
    <row r="1354" spans="1:70" ht="12.75" customHeight="1">
      <c r="A1354" t="str">
        <f t="shared" si="753"/>
        <v>2555/026</v>
      </c>
      <c r="B1354" s="133">
        <v>1482</v>
      </c>
      <c r="C1354" s="1" t="s">
        <v>4770</v>
      </c>
      <c r="D1354" s="32" t="s">
        <v>1931</v>
      </c>
      <c r="E1354" s="1" t="s">
        <v>4771</v>
      </c>
      <c r="F1354" s="1" t="s">
        <v>8047</v>
      </c>
      <c r="G1354" s="1" t="s">
        <v>4772</v>
      </c>
      <c r="H1354" s="1" t="s">
        <v>4773</v>
      </c>
      <c r="I1354" s="1" t="s">
        <v>6244</v>
      </c>
      <c r="J1354" s="1"/>
      <c r="K1354" s="1">
        <v>0.25</v>
      </c>
      <c r="L1354" s="32" t="s">
        <v>4049</v>
      </c>
      <c r="M1354" s="8" t="s">
        <v>12088</v>
      </c>
      <c r="N1354" s="2" t="s">
        <v>12550</v>
      </c>
      <c r="O1354" s="173"/>
      <c r="P1354" s="168">
        <f t="shared" si="783"/>
        <v>1351</v>
      </c>
      <c r="Q1354" s="138">
        <f t="shared" si="777"/>
        <v>12</v>
      </c>
      <c r="R1354" s="138" t="e">
        <f t="shared" si="778"/>
        <v>#VALUE!</v>
      </c>
      <c r="S1354" s="138" t="e">
        <f t="shared" si="779"/>
        <v>#VALUE!</v>
      </c>
      <c r="T1354" s="138" t="e">
        <f t="shared" si="780"/>
        <v>#VALUE!</v>
      </c>
      <c r="U1354" s="138" t="e">
        <f t="shared" si="781"/>
        <v>#VALUE!</v>
      </c>
      <c r="V1354" s="138" t="e">
        <f t="shared" si="782"/>
        <v>#VALUE!</v>
      </c>
      <c r="W1354" s="158" t="str">
        <f t="shared" si="759"/>
        <v>выходной</v>
      </c>
      <c r="X1354" s="159" t="e">
        <f>HLOOKUP(SEARCH("2",$M1354)-1,$Q$3:$V1354,$P1354+1,FALSE)</f>
        <v>#N/A</v>
      </c>
      <c r="Y1354" s="160" t="str">
        <f t="shared" si="760"/>
        <v>08:00 12:40</v>
      </c>
      <c r="Z1354" s="161" t="e">
        <f t="shared" si="761"/>
        <v>#VALUE!</v>
      </c>
      <c r="AA1354" s="158" t="str">
        <f t="shared" si="762"/>
        <v>08:00 12:40</v>
      </c>
      <c r="AB1354" s="159">
        <f>HLOOKUP(SEARCH("3",$M1354)-1,$Q$3:$V1354,$P1354+1,FALSE)</f>
        <v>12</v>
      </c>
      <c r="AC1354" s="160" t="str">
        <f t="shared" si="763"/>
        <v>08:00 12:40</v>
      </c>
      <c r="AD1354" s="161" t="e">
        <f t="shared" si="764"/>
        <v>#VALUE!</v>
      </c>
      <c r="AE1354" s="158" t="str">
        <f t="shared" si="765"/>
        <v>08:00 12:40</v>
      </c>
      <c r="AF1354" s="159" t="e">
        <f>HLOOKUP(SEARCH("4",$M1354)-1,$Q$3:$V1354,$P1354+1,FALSE)</f>
        <v>#VALUE!</v>
      </c>
      <c r="AG1354" s="161" t="e">
        <f t="shared" si="766"/>
        <v>#VALUE!</v>
      </c>
      <c r="AH1354" s="161" t="e">
        <f t="shared" si="767"/>
        <v>#VALUE!</v>
      </c>
      <c r="AI1354" s="158" t="str">
        <f t="shared" si="768"/>
        <v>выходной</v>
      </c>
      <c r="AJ1354" s="159" t="e">
        <f>HLOOKUP(SEARCH("5",$M1354)-1,$Q$3:$V1354,$P1354+1,FALSE)</f>
        <v>#VALUE!</v>
      </c>
      <c r="AK1354" s="161" t="e">
        <f t="shared" si="769"/>
        <v>#VALUE!</v>
      </c>
      <c r="AL1354" s="161" t="e">
        <f t="shared" si="770"/>
        <v>#VALUE!</v>
      </c>
      <c r="AM1354" s="158" t="str">
        <f t="shared" si="771"/>
        <v>выходной</v>
      </c>
      <c r="AN1354" s="159" t="e">
        <f>HLOOKUP(SEARCH("6",$M1354)-1,$Q$3:$V1354,$P1354+1,FALSE)</f>
        <v>#VALUE!</v>
      </c>
      <c r="AO1354" s="161" t="e">
        <f t="shared" si="772"/>
        <v>#VALUE!</v>
      </c>
      <c r="AP1354" s="161" t="e">
        <f t="shared" si="773"/>
        <v>#VALUE!</v>
      </c>
      <c r="AQ1354" s="162" t="str">
        <f t="shared" si="774"/>
        <v>выходной</v>
      </c>
      <c r="AR1354" s="163" t="e">
        <f>HLOOKUP(SEARCH("7",$M1354)-1,$Q$3:$V1354,$P1354+1,FALSE)</f>
        <v>#VALUE!</v>
      </c>
      <c r="AS1354" s="164" t="str">
        <f t="shared" si="775"/>
        <v>выходной</v>
      </c>
      <c r="AT1354" s="142"/>
      <c r="AU1354" s="11" t="str">
        <f>IF(ISERROR(VLOOKUP(B1354,'РЕОРГ 2008'!$A:$B,2,FALSE)),"",VLOOKUP(B1354,'РЕОРГ 2008'!$A:$B,2,FALSE))</f>
        <v/>
      </c>
      <c r="AV1354" s="12" t="str">
        <f t="shared" si="776"/>
        <v>Опер.касса №2555/026</v>
      </c>
      <c r="AW1354" s="31" t="e">
        <f>LEFT(#REF!,2)</f>
        <v>#REF!</v>
      </c>
      <c r="AX1354" s="12" t="str">
        <f t="shared" si="754"/>
        <v>2555/026</v>
      </c>
      <c r="AZ1354" t="str">
        <f>IF(ISERROR(VLOOKUP(B1354,'РЕОРГ 01.08.2009'!$A:$B,2,FALSE)),"",VLOOKUP(B1354,'РЕОРГ 01.08.2009'!$A:$B,2,FALSE))</f>
        <v/>
      </c>
      <c r="BA1354" s="12" t="str">
        <f t="shared" si="749"/>
        <v>Опер.касса №2555/026</v>
      </c>
      <c r="BB1354" t="e">
        <f>LEFT(#REF!,2)</f>
        <v>#REF!</v>
      </c>
      <c r="BC1354" s="12" t="str">
        <f t="shared" si="755"/>
        <v>2555/026</v>
      </c>
      <c r="BE1354" t="str">
        <f>IF(ISERROR(VLOOKUP(B1354,'РЕОРГ 01.10.2009'!A:C,3,FALSE)),"",VLOOKUP(B1354,'РЕОРГ 01.10.2009'!A:C,3,FALSE))</f>
        <v/>
      </c>
      <c r="BF1354" s="12" t="str">
        <f t="shared" si="750"/>
        <v>Опер.касса №2555/026</v>
      </c>
      <c r="BG1354" t="e">
        <f>LEFT(#REF!,2)</f>
        <v>#REF!</v>
      </c>
      <c r="BH1354" s="12" t="str">
        <f t="shared" si="756"/>
        <v>2555/026</v>
      </c>
      <c r="BJ1354" t="str">
        <f>IF(ISERROR(VLOOKUP($B1354,'РЕОРГ 01.05.2010'!A:B,2,FALSE)),"",VLOOKUP($B1354,'РЕОРГ 01.05.2010'!A:B,2,FALSE))</f>
        <v/>
      </c>
      <c r="BK1354" s="12" t="str">
        <f t="shared" si="751"/>
        <v>Опер.касса №2555/026</v>
      </c>
      <c r="BL1354" t="e">
        <f>LEFT(#REF!,2)</f>
        <v>#REF!</v>
      </c>
      <c r="BM1354" s="12" t="str">
        <f t="shared" si="757"/>
        <v>2555/026</v>
      </c>
      <c r="BO1354" t="str">
        <f>IF(ISERROR(VLOOKUP($B1354,'РЕОРГ 01.08.2010'!A:B,2,FALSE)),"",VLOOKUP($B1354,'РЕОРГ 01.08.2010'!A:B,2,FALSE))</f>
        <v/>
      </c>
      <c r="BP1354" s="12" t="str">
        <f t="shared" si="752"/>
        <v>Опер.касса №2555/026</v>
      </c>
      <c r="BQ1354" t="e">
        <f>LEFT(#REF!,2)</f>
        <v>#REF!</v>
      </c>
      <c r="BR1354" s="12" t="str">
        <f t="shared" si="758"/>
        <v>2555/026</v>
      </c>
    </row>
    <row r="1355" spans="1:70" ht="12.75" customHeight="1">
      <c r="A1355" t="str">
        <f t="shared" si="753"/>
        <v>2555/027</v>
      </c>
      <c r="B1355" s="133">
        <v>1483</v>
      </c>
      <c r="C1355" s="1" t="s">
        <v>4774</v>
      </c>
      <c r="D1355" s="32" t="s">
        <v>1931</v>
      </c>
      <c r="E1355" s="1" t="s">
        <v>4775</v>
      </c>
      <c r="F1355" s="1" t="s">
        <v>8047</v>
      </c>
      <c r="G1355" s="1" t="s">
        <v>4776</v>
      </c>
      <c r="H1355" s="1" t="s">
        <v>4777</v>
      </c>
      <c r="I1355" s="1" t="s">
        <v>4778</v>
      </c>
      <c r="J1355" s="1"/>
      <c r="K1355" s="1">
        <v>0.6</v>
      </c>
      <c r="L1355" s="32" t="s">
        <v>4049</v>
      </c>
      <c r="M1355" s="8" t="s">
        <v>11934</v>
      </c>
      <c r="N1355" s="2" t="s">
        <v>12551</v>
      </c>
      <c r="O1355" s="173"/>
      <c r="P1355" s="168">
        <f t="shared" si="783"/>
        <v>1352</v>
      </c>
      <c r="Q1355" s="138">
        <f t="shared" si="777"/>
        <v>25</v>
      </c>
      <c r="R1355" s="138">
        <f t="shared" si="778"/>
        <v>50</v>
      </c>
      <c r="S1355" s="138">
        <f t="shared" si="779"/>
        <v>75</v>
      </c>
      <c r="T1355" s="138" t="e">
        <f t="shared" si="780"/>
        <v>#VALUE!</v>
      </c>
      <c r="U1355" s="138" t="e">
        <f t="shared" si="781"/>
        <v>#VALUE!</v>
      </c>
      <c r="V1355" s="138" t="e">
        <f t="shared" si="782"/>
        <v>#VALUE!</v>
      </c>
      <c r="W1355" s="158" t="str">
        <f t="shared" si="759"/>
        <v>08:00 14:30(12:00 13:00)</v>
      </c>
      <c r="X1355" s="159" t="e">
        <f>HLOOKUP(SEARCH("2",$M1355)-1,$Q$3:$V1355,$P1355+1,FALSE)</f>
        <v>#VALUE!</v>
      </c>
      <c r="Y1355" s="160" t="e">
        <f t="shared" si="760"/>
        <v>#VALUE!</v>
      </c>
      <c r="Z1355" s="161" t="e">
        <f t="shared" si="761"/>
        <v>#VALUE!</v>
      </c>
      <c r="AA1355" s="158" t="str">
        <f t="shared" si="762"/>
        <v>выходной</v>
      </c>
      <c r="AB1355" s="159">
        <f>HLOOKUP(SEARCH("3",$M1355)-1,$Q$3:$V1355,$P1355+1,FALSE)</f>
        <v>25</v>
      </c>
      <c r="AC1355" s="160" t="str">
        <f t="shared" si="763"/>
        <v>08:00 14:30(12:00 13:00)|08:00 14:30(12:00 13:00)|08:00 14:30(12:00 13:00)</v>
      </c>
      <c r="AD1355" s="161" t="str">
        <f t="shared" si="764"/>
        <v>08:00 14:30(12:00 13:00)</v>
      </c>
      <c r="AE1355" s="158" t="str">
        <f t="shared" si="765"/>
        <v>08:00 14:30(12:00 13:00)</v>
      </c>
      <c r="AF1355" s="159">
        <f>HLOOKUP(SEARCH("4",$M1355)-1,$Q$3:$V1355,$P1355+1,FALSE)</f>
        <v>50</v>
      </c>
      <c r="AG1355" s="161" t="str">
        <f t="shared" si="766"/>
        <v>08:00 14:30(12:00 13:00)|08:00 14:30(12:00 13:00)</v>
      </c>
      <c r="AH1355" s="161" t="str">
        <f t="shared" si="767"/>
        <v>08:00 14:30(12:00 13:00)</v>
      </c>
      <c r="AI1355" s="158" t="str">
        <f t="shared" si="768"/>
        <v>08:00 14:30(12:00 13:00)</v>
      </c>
      <c r="AJ1355" s="159">
        <f>HLOOKUP(SEARCH("5",$M1355)-1,$Q$3:$V1355,$P1355+1,FALSE)</f>
        <v>75</v>
      </c>
      <c r="AK1355" s="161" t="str">
        <f t="shared" si="769"/>
        <v>08:00 14:30(12:00 13:00)</v>
      </c>
      <c r="AL1355" s="161" t="e">
        <f t="shared" si="770"/>
        <v>#VALUE!</v>
      </c>
      <c r="AM1355" s="158" t="str">
        <f t="shared" si="771"/>
        <v>08:00 14:30(12:00 13:00)</v>
      </c>
      <c r="AN1355" s="159" t="e">
        <f>HLOOKUP(SEARCH("6",$M1355)-1,$Q$3:$V1355,$P1355+1,FALSE)</f>
        <v>#VALUE!</v>
      </c>
      <c r="AO1355" s="161" t="e">
        <f t="shared" si="772"/>
        <v>#VALUE!</v>
      </c>
      <c r="AP1355" s="161" t="e">
        <f t="shared" si="773"/>
        <v>#VALUE!</v>
      </c>
      <c r="AQ1355" s="162" t="str">
        <f t="shared" si="774"/>
        <v>выходной</v>
      </c>
      <c r="AR1355" s="163" t="e">
        <f>HLOOKUP(SEARCH("7",$M1355)-1,$Q$3:$V1355,$P1355+1,FALSE)</f>
        <v>#VALUE!</v>
      </c>
      <c r="AS1355" s="164" t="str">
        <f t="shared" si="775"/>
        <v>выходной</v>
      </c>
      <c r="AT1355" s="142"/>
      <c r="AU1355" s="11" t="str">
        <f>IF(ISERROR(VLOOKUP(B1355,'РЕОРГ 2008'!$A:$B,2,FALSE)),"",VLOOKUP(B1355,'РЕОРГ 2008'!$A:$B,2,FALSE))</f>
        <v/>
      </c>
      <c r="AV1355" s="12" t="str">
        <f t="shared" si="776"/>
        <v>Опер.касса №2555/027</v>
      </c>
      <c r="AW1355" s="31" t="e">
        <f>LEFT(#REF!,2)</f>
        <v>#REF!</v>
      </c>
      <c r="AX1355" s="12" t="str">
        <f t="shared" si="754"/>
        <v>2555/027</v>
      </c>
      <c r="AZ1355" t="str">
        <f>IF(ISERROR(VLOOKUP(B1355,'РЕОРГ 01.08.2009'!$A:$B,2,FALSE)),"",VLOOKUP(B1355,'РЕОРГ 01.08.2009'!$A:$B,2,FALSE))</f>
        <v/>
      </c>
      <c r="BA1355" s="12" t="str">
        <f t="shared" si="749"/>
        <v>Опер.касса №2555/027</v>
      </c>
      <c r="BB1355" t="e">
        <f>LEFT(#REF!,2)</f>
        <v>#REF!</v>
      </c>
      <c r="BC1355" s="12" t="str">
        <f t="shared" si="755"/>
        <v>2555/027</v>
      </c>
      <c r="BE1355" t="str">
        <f>IF(ISERROR(VLOOKUP(B1355,'РЕОРГ 01.10.2009'!A:C,3,FALSE)),"",VLOOKUP(B1355,'РЕОРГ 01.10.2009'!A:C,3,FALSE))</f>
        <v/>
      </c>
      <c r="BF1355" s="12" t="str">
        <f t="shared" si="750"/>
        <v>Опер.касса №2555/027</v>
      </c>
      <c r="BG1355" t="e">
        <f>LEFT(#REF!,2)</f>
        <v>#REF!</v>
      </c>
      <c r="BH1355" s="12" t="str">
        <f t="shared" si="756"/>
        <v>2555/027</v>
      </c>
      <c r="BJ1355" t="str">
        <f>IF(ISERROR(VLOOKUP($B1355,'РЕОРГ 01.05.2010'!A:B,2,FALSE)),"",VLOOKUP($B1355,'РЕОРГ 01.05.2010'!A:B,2,FALSE))</f>
        <v/>
      </c>
      <c r="BK1355" s="12" t="str">
        <f t="shared" si="751"/>
        <v>Опер.касса №2555/027</v>
      </c>
      <c r="BL1355" t="e">
        <f>LEFT(#REF!,2)</f>
        <v>#REF!</v>
      </c>
      <c r="BM1355" s="12" t="str">
        <f t="shared" si="757"/>
        <v>2555/027</v>
      </c>
      <c r="BO1355" t="str">
        <f>IF(ISERROR(VLOOKUP($B1355,'РЕОРГ 01.08.2010'!A:B,2,FALSE)),"",VLOOKUP($B1355,'РЕОРГ 01.08.2010'!A:B,2,FALSE))</f>
        <v/>
      </c>
      <c r="BP1355" s="12" t="str">
        <f t="shared" si="752"/>
        <v>Опер.касса №2555/027</v>
      </c>
      <c r="BQ1355" t="e">
        <f>LEFT(#REF!,2)</f>
        <v>#REF!</v>
      </c>
      <c r="BR1355" s="12" t="str">
        <f t="shared" si="758"/>
        <v>2555/027</v>
      </c>
    </row>
    <row r="1356" spans="1:70" ht="12.75" customHeight="1">
      <c r="A1356" t="str">
        <f t="shared" si="753"/>
        <v>2555/049</v>
      </c>
      <c r="B1356" s="133">
        <v>1485</v>
      </c>
      <c r="C1356" s="1" t="s">
        <v>11531</v>
      </c>
      <c r="D1356" s="32" t="s">
        <v>1926</v>
      </c>
      <c r="E1356" s="1" t="s">
        <v>4780</v>
      </c>
      <c r="F1356" s="1" t="s">
        <v>8047</v>
      </c>
      <c r="G1356" s="1" t="s">
        <v>4781</v>
      </c>
      <c r="H1356" s="1" t="s">
        <v>4782</v>
      </c>
      <c r="I1356" s="1" t="s">
        <v>11343</v>
      </c>
      <c r="J1356" s="1"/>
      <c r="K1356" s="1">
        <v>4</v>
      </c>
      <c r="L1356" s="32" t="s">
        <v>2043</v>
      </c>
      <c r="M1356" s="8" t="s">
        <v>11771</v>
      </c>
      <c r="N1356" s="2" t="s">
        <v>12548</v>
      </c>
      <c r="O1356" s="173"/>
      <c r="P1356" s="168">
        <f t="shared" si="783"/>
        <v>1353</v>
      </c>
      <c r="Q1356" s="138">
        <f t="shared" si="777"/>
        <v>12</v>
      </c>
      <c r="R1356" s="138">
        <f t="shared" si="778"/>
        <v>24</v>
      </c>
      <c r="S1356" s="138">
        <f t="shared" si="779"/>
        <v>36</v>
      </c>
      <c r="T1356" s="138">
        <f t="shared" si="780"/>
        <v>48</v>
      </c>
      <c r="U1356" s="138" t="e">
        <f t="shared" si="781"/>
        <v>#VALUE!</v>
      </c>
      <c r="V1356" s="138" t="e">
        <f t="shared" si="782"/>
        <v>#VALUE!</v>
      </c>
      <c r="W1356" s="158" t="str">
        <f t="shared" si="759"/>
        <v>09:00 17:30</v>
      </c>
      <c r="X1356" s="159">
        <f>HLOOKUP(SEARCH("2",$M1356)-1,$Q$3:$V1356,$P1356+1,FALSE)</f>
        <v>12</v>
      </c>
      <c r="Y1356" s="160" t="str">
        <f t="shared" si="760"/>
        <v>09:00 17:30|10:00 17:30|09:00 17:30|09:00 17:30</v>
      </c>
      <c r="Z1356" s="161" t="str">
        <f t="shared" si="761"/>
        <v>09:00 17:30</v>
      </c>
      <c r="AA1356" s="158" t="str">
        <f t="shared" si="762"/>
        <v>09:00 17:30</v>
      </c>
      <c r="AB1356" s="159">
        <f>HLOOKUP(SEARCH("3",$M1356)-1,$Q$3:$V1356,$P1356+1,FALSE)</f>
        <v>24</v>
      </c>
      <c r="AC1356" s="160" t="str">
        <f t="shared" si="763"/>
        <v>10:00 17:30|09:00 17:30|09:00 17:30</v>
      </c>
      <c r="AD1356" s="161" t="str">
        <f t="shared" si="764"/>
        <v>10:00 17:30</v>
      </c>
      <c r="AE1356" s="158" t="str">
        <f t="shared" si="765"/>
        <v>10:00 17:30</v>
      </c>
      <c r="AF1356" s="159">
        <f>HLOOKUP(SEARCH("4",$M1356)-1,$Q$3:$V1356,$P1356+1,FALSE)</f>
        <v>36</v>
      </c>
      <c r="AG1356" s="161" t="str">
        <f t="shared" si="766"/>
        <v>09:00 17:30|09:00 17:30</v>
      </c>
      <c r="AH1356" s="161" t="str">
        <f t="shared" si="767"/>
        <v>09:00 17:30</v>
      </c>
      <c r="AI1356" s="158" t="str">
        <f t="shared" si="768"/>
        <v>09:00 17:30</v>
      </c>
      <c r="AJ1356" s="159">
        <f>HLOOKUP(SEARCH("5",$M1356)-1,$Q$3:$V1356,$P1356+1,FALSE)</f>
        <v>48</v>
      </c>
      <c r="AK1356" s="161" t="str">
        <f t="shared" si="769"/>
        <v>09:00 17:30</v>
      </c>
      <c r="AL1356" s="161" t="e">
        <f t="shared" si="770"/>
        <v>#VALUE!</v>
      </c>
      <c r="AM1356" s="158" t="str">
        <f t="shared" si="771"/>
        <v>09:00 17:30</v>
      </c>
      <c r="AN1356" s="159" t="e">
        <f>HLOOKUP(SEARCH("6",$M1356)-1,$Q$3:$V1356,$P1356+1,FALSE)</f>
        <v>#VALUE!</v>
      </c>
      <c r="AO1356" s="161" t="e">
        <f t="shared" si="772"/>
        <v>#VALUE!</v>
      </c>
      <c r="AP1356" s="161" t="e">
        <f t="shared" si="773"/>
        <v>#VALUE!</v>
      </c>
      <c r="AQ1356" s="162" t="str">
        <f t="shared" si="774"/>
        <v>выходной</v>
      </c>
      <c r="AR1356" s="163" t="e">
        <f>HLOOKUP(SEARCH("7",$M1356)-1,$Q$3:$V1356,$P1356+1,FALSE)</f>
        <v>#VALUE!</v>
      </c>
      <c r="AS1356" s="164" t="str">
        <f t="shared" si="775"/>
        <v>выходной</v>
      </c>
      <c r="AT1356" s="142"/>
      <c r="AU1356" s="11" t="str">
        <f>IF(ISERROR(VLOOKUP(B1356,'РЕОРГ 2008'!$A:$B,2,FALSE)),"",VLOOKUP(B1356,'РЕОРГ 2008'!$A:$B,2,FALSE))</f>
        <v/>
      </c>
      <c r="AV1356" s="12" t="str">
        <f t="shared" si="776"/>
        <v>Доп.офис №2555/049</v>
      </c>
      <c r="AW1356" s="31" t="e">
        <f>LEFT(#REF!,2)</f>
        <v>#REF!</v>
      </c>
      <c r="AX1356" s="12" t="str">
        <f t="shared" si="754"/>
        <v>2555/049</v>
      </c>
      <c r="AZ1356" t="str">
        <f>IF(ISERROR(VLOOKUP(B1356,'РЕОРГ 01.08.2009'!$A:$B,2,FALSE)),"",VLOOKUP(B1356,'РЕОРГ 01.08.2009'!$A:$B,2,FALSE))</f>
        <v/>
      </c>
      <c r="BA1356" s="12" t="str">
        <f t="shared" si="749"/>
        <v>Доп.офис №2555/049</v>
      </c>
      <c r="BB1356" t="e">
        <f>LEFT(#REF!,2)</f>
        <v>#REF!</v>
      </c>
      <c r="BC1356" s="12" t="str">
        <f t="shared" si="755"/>
        <v>2555/049</v>
      </c>
      <c r="BE1356" t="str">
        <f>IF(ISERROR(VLOOKUP(B1356,'РЕОРГ 01.10.2009'!A:C,3,FALSE)),"",VLOOKUP(B1356,'РЕОРГ 01.10.2009'!A:C,3,FALSE))</f>
        <v/>
      </c>
      <c r="BF1356" s="12" t="str">
        <f t="shared" si="750"/>
        <v>Доп.офис №2555/049</v>
      </c>
      <c r="BG1356" t="e">
        <f>LEFT(#REF!,2)</f>
        <v>#REF!</v>
      </c>
      <c r="BH1356" s="12" t="str">
        <f t="shared" si="756"/>
        <v>2555/049</v>
      </c>
      <c r="BJ1356" t="str">
        <f>IF(ISERROR(VLOOKUP($B1356,'РЕОРГ 01.05.2010'!A:B,2,FALSE)),"",VLOOKUP($B1356,'РЕОРГ 01.05.2010'!A:B,2,FALSE))</f>
        <v/>
      </c>
      <c r="BK1356" s="12" t="str">
        <f t="shared" si="751"/>
        <v>Доп.офис №2555/049</v>
      </c>
      <c r="BL1356" t="e">
        <f>LEFT(#REF!,2)</f>
        <v>#REF!</v>
      </c>
      <c r="BM1356" s="12" t="str">
        <f t="shared" si="757"/>
        <v>2555/049</v>
      </c>
      <c r="BO1356" t="str">
        <f>IF(ISERROR(VLOOKUP($B1356,'РЕОРГ 01.08.2010'!A:B,2,FALSE)),"",VLOOKUP($B1356,'РЕОРГ 01.08.2010'!A:B,2,FALSE))</f>
        <v/>
      </c>
      <c r="BP1356" s="12" t="str">
        <f t="shared" si="752"/>
        <v>Доп.офис №2555/049</v>
      </c>
      <c r="BQ1356" t="e">
        <f>LEFT(#REF!,2)</f>
        <v>#REF!</v>
      </c>
      <c r="BR1356" s="12" t="str">
        <f t="shared" si="758"/>
        <v>2555/049</v>
      </c>
    </row>
    <row r="1357" spans="1:70" ht="12.75" customHeight="1">
      <c r="A1357" t="str">
        <f t="shared" si="753"/>
        <v>2555/053</v>
      </c>
      <c r="B1357" s="133">
        <v>1487</v>
      </c>
      <c r="C1357" s="1" t="s">
        <v>11532</v>
      </c>
      <c r="D1357" s="32" t="s">
        <v>1926</v>
      </c>
      <c r="E1357" s="1" t="s">
        <v>4608</v>
      </c>
      <c r="F1357" s="1" t="s">
        <v>8047</v>
      </c>
      <c r="G1357" s="1" t="s">
        <v>4783</v>
      </c>
      <c r="H1357" s="1" t="s">
        <v>12856</v>
      </c>
      <c r="I1357" s="1" t="s">
        <v>12857</v>
      </c>
      <c r="J1357" s="1"/>
      <c r="K1357" s="1">
        <v>10</v>
      </c>
      <c r="L1357" s="32" t="s">
        <v>2043</v>
      </c>
      <c r="M1357" s="8" t="s">
        <v>11783</v>
      </c>
      <c r="N1357" s="2" t="s">
        <v>13079</v>
      </c>
      <c r="O1357" s="173"/>
      <c r="P1357" s="168">
        <f t="shared" si="783"/>
        <v>1354</v>
      </c>
      <c r="Q1357" s="138">
        <f t="shared" si="777"/>
        <v>12</v>
      </c>
      <c r="R1357" s="138">
        <f t="shared" si="778"/>
        <v>24</v>
      </c>
      <c r="S1357" s="138">
        <f t="shared" si="779"/>
        <v>36</v>
      </c>
      <c r="T1357" s="138">
        <f t="shared" si="780"/>
        <v>48</v>
      </c>
      <c r="U1357" s="138">
        <f t="shared" si="781"/>
        <v>60</v>
      </c>
      <c r="V1357" s="138">
        <f t="shared" si="782"/>
        <v>72</v>
      </c>
      <c r="W1357" s="158" t="str">
        <f t="shared" si="759"/>
        <v>09:00 18:00</v>
      </c>
      <c r="X1357" s="159">
        <f>HLOOKUP(SEARCH("2",$M1357)-1,$Q$3:$V1357,$P1357+1,FALSE)</f>
        <v>12</v>
      </c>
      <c r="Y1357" s="160" t="str">
        <f t="shared" si="760"/>
        <v>10:00 18:00|09:00 18:00|09:00 18:00|09:00 18:00|09:00 16:00|09:00 13:00</v>
      </c>
      <c r="Z1357" s="161" t="str">
        <f t="shared" si="761"/>
        <v>10:00 18:00</v>
      </c>
      <c r="AA1357" s="158" t="str">
        <f t="shared" si="762"/>
        <v>10:00 18:00</v>
      </c>
      <c r="AB1357" s="159">
        <f>HLOOKUP(SEARCH("3",$M1357)-1,$Q$3:$V1357,$P1357+1,FALSE)</f>
        <v>24</v>
      </c>
      <c r="AC1357" s="160" t="str">
        <f t="shared" si="763"/>
        <v>09:00 18:00|09:00 18:00|09:00 18:00|09:00 16:00|09:00 13:00</v>
      </c>
      <c r="AD1357" s="161" t="str">
        <f t="shared" si="764"/>
        <v>09:00 18:00</v>
      </c>
      <c r="AE1357" s="158" t="str">
        <f t="shared" si="765"/>
        <v>09:00 18:00</v>
      </c>
      <c r="AF1357" s="159">
        <f>HLOOKUP(SEARCH("4",$M1357)-1,$Q$3:$V1357,$P1357+1,FALSE)</f>
        <v>36</v>
      </c>
      <c r="AG1357" s="161" t="str">
        <f t="shared" si="766"/>
        <v>09:00 18:00|09:00 18:00|09:00 16:00|09:00 13:00</v>
      </c>
      <c r="AH1357" s="161" t="str">
        <f t="shared" si="767"/>
        <v>09:00 18:00</v>
      </c>
      <c r="AI1357" s="158" t="str">
        <f t="shared" si="768"/>
        <v>09:00 18:00</v>
      </c>
      <c r="AJ1357" s="159">
        <f>HLOOKUP(SEARCH("5",$M1357)-1,$Q$3:$V1357,$P1357+1,FALSE)</f>
        <v>48</v>
      </c>
      <c r="AK1357" s="161" t="str">
        <f t="shared" si="769"/>
        <v>09:00 18:00|09:00 16:00|09:00 13:00</v>
      </c>
      <c r="AL1357" s="161" t="str">
        <f t="shared" si="770"/>
        <v>09:00 18:00</v>
      </c>
      <c r="AM1357" s="158" t="str">
        <f t="shared" si="771"/>
        <v>09:00 18:00</v>
      </c>
      <c r="AN1357" s="159">
        <f>HLOOKUP(SEARCH("6",$M1357)-1,$Q$3:$V1357,$P1357+1,FALSE)</f>
        <v>60</v>
      </c>
      <c r="AO1357" s="161" t="str">
        <f t="shared" si="772"/>
        <v>09:00 16:00|09:00 13:00</v>
      </c>
      <c r="AP1357" s="161" t="str">
        <f t="shared" si="773"/>
        <v>09:00 16:00</v>
      </c>
      <c r="AQ1357" s="162" t="str">
        <f t="shared" si="774"/>
        <v>09:00 16:00</v>
      </c>
      <c r="AR1357" s="163">
        <f>HLOOKUP(SEARCH("7",$M1357)-1,$Q$3:$V1357,$P1357+1,FALSE)</f>
        <v>72</v>
      </c>
      <c r="AS1357" s="164" t="str">
        <f t="shared" si="775"/>
        <v>09:00 13:00</v>
      </c>
      <c r="AT1357" s="142"/>
      <c r="AU1357" s="11" t="str">
        <f>IF(ISERROR(VLOOKUP(B1357,'РЕОРГ 2008'!$A:$B,2,FALSE)),"",VLOOKUP(B1357,'РЕОРГ 2008'!$A:$B,2,FALSE))</f>
        <v/>
      </c>
      <c r="AV1357" s="12" t="str">
        <f t="shared" si="776"/>
        <v>Доп.офис №2555/053</v>
      </c>
      <c r="AW1357" s="31" t="e">
        <f>LEFT(#REF!,2)</f>
        <v>#REF!</v>
      </c>
      <c r="AX1357" s="12" t="str">
        <f t="shared" si="754"/>
        <v>2555/053</v>
      </c>
      <c r="AZ1357" t="str">
        <f>IF(ISERROR(VLOOKUP(B1357,'РЕОРГ 01.08.2009'!$A:$B,2,FALSE)),"",VLOOKUP(B1357,'РЕОРГ 01.08.2009'!$A:$B,2,FALSE))</f>
        <v/>
      </c>
      <c r="BA1357" s="12" t="str">
        <f t="shared" si="749"/>
        <v>Доп.офис №2555/053</v>
      </c>
      <c r="BB1357" t="e">
        <f>LEFT(#REF!,2)</f>
        <v>#REF!</v>
      </c>
      <c r="BC1357" s="12" t="str">
        <f t="shared" si="755"/>
        <v>2555/053</v>
      </c>
      <c r="BE1357" t="str">
        <f>IF(ISERROR(VLOOKUP(B1357,'РЕОРГ 01.10.2009'!A:C,3,FALSE)),"",VLOOKUP(B1357,'РЕОРГ 01.10.2009'!A:C,3,FALSE))</f>
        <v/>
      </c>
      <c r="BF1357" s="12" t="str">
        <f t="shared" si="750"/>
        <v>Доп.офис №2555/053</v>
      </c>
      <c r="BG1357" t="e">
        <f>LEFT(#REF!,2)</f>
        <v>#REF!</v>
      </c>
      <c r="BH1357" s="12" t="str">
        <f t="shared" si="756"/>
        <v>2555/053</v>
      </c>
      <c r="BJ1357" t="str">
        <f>IF(ISERROR(VLOOKUP($B1357,'РЕОРГ 01.05.2010'!A:B,2,FALSE)),"",VLOOKUP($B1357,'РЕОРГ 01.05.2010'!A:B,2,FALSE))</f>
        <v/>
      </c>
      <c r="BK1357" s="12" t="str">
        <f t="shared" si="751"/>
        <v>Доп.офис №2555/053</v>
      </c>
      <c r="BL1357" t="e">
        <f>LEFT(#REF!,2)</f>
        <v>#REF!</v>
      </c>
      <c r="BM1357" s="12" t="str">
        <f t="shared" si="757"/>
        <v>2555/053</v>
      </c>
      <c r="BO1357" t="str">
        <f>IF(ISERROR(VLOOKUP($B1357,'РЕОРГ 01.08.2010'!A:B,2,FALSE)),"",VLOOKUP($B1357,'РЕОРГ 01.08.2010'!A:B,2,FALSE))</f>
        <v/>
      </c>
      <c r="BP1357" s="12" t="str">
        <f t="shared" si="752"/>
        <v>Доп.офис №2555/053</v>
      </c>
      <c r="BQ1357" t="e">
        <f>LEFT(#REF!,2)</f>
        <v>#REF!</v>
      </c>
      <c r="BR1357" s="12" t="str">
        <f t="shared" si="758"/>
        <v>2555/053</v>
      </c>
    </row>
    <row r="1358" spans="1:70" ht="12.75" customHeight="1">
      <c r="A1358" t="str">
        <f t="shared" si="753"/>
        <v>2555/054</v>
      </c>
      <c r="B1358" s="133">
        <v>1488</v>
      </c>
      <c r="C1358" s="1" t="s">
        <v>4784</v>
      </c>
      <c r="D1358" s="32" t="s">
        <v>7017</v>
      </c>
      <c r="E1358" s="1" t="s">
        <v>4785</v>
      </c>
      <c r="F1358" s="1" t="s">
        <v>8047</v>
      </c>
      <c r="G1358" s="1" t="s">
        <v>4786</v>
      </c>
      <c r="H1358" s="1" t="s">
        <v>4787</v>
      </c>
      <c r="I1358" s="1" t="s">
        <v>12858</v>
      </c>
      <c r="J1358" s="1"/>
      <c r="K1358" s="1">
        <v>5.5</v>
      </c>
      <c r="L1358" s="32" t="s">
        <v>4049</v>
      </c>
      <c r="M1358" s="8" t="s">
        <v>11771</v>
      </c>
      <c r="N1358" s="2" t="s">
        <v>12483</v>
      </c>
      <c r="O1358" s="173"/>
      <c r="P1358" s="168">
        <f t="shared" si="783"/>
        <v>1355</v>
      </c>
      <c r="Q1358" s="138">
        <f t="shared" si="777"/>
        <v>12</v>
      </c>
      <c r="R1358" s="138">
        <f t="shared" si="778"/>
        <v>24</v>
      </c>
      <c r="S1358" s="138">
        <f t="shared" si="779"/>
        <v>36</v>
      </c>
      <c r="T1358" s="138">
        <f t="shared" si="780"/>
        <v>48</v>
      </c>
      <c r="U1358" s="138" t="e">
        <f t="shared" si="781"/>
        <v>#VALUE!</v>
      </c>
      <c r="V1358" s="138" t="e">
        <f t="shared" si="782"/>
        <v>#VALUE!</v>
      </c>
      <c r="W1358" s="158" t="str">
        <f t="shared" si="759"/>
        <v>08:00 16:30</v>
      </c>
      <c r="X1358" s="159">
        <f>HLOOKUP(SEARCH("2",$M1358)-1,$Q$3:$V1358,$P1358+1,FALSE)</f>
        <v>12</v>
      </c>
      <c r="Y1358" s="160" t="str">
        <f t="shared" si="760"/>
        <v>08:00 16:30|08:00 16:30|08:00 16:30|08:00 16:30</v>
      </c>
      <c r="Z1358" s="161" t="str">
        <f t="shared" si="761"/>
        <v>08:00 16:30</v>
      </c>
      <c r="AA1358" s="158" t="str">
        <f t="shared" si="762"/>
        <v>08:00 16:30</v>
      </c>
      <c r="AB1358" s="159">
        <f>HLOOKUP(SEARCH("3",$M1358)-1,$Q$3:$V1358,$P1358+1,FALSE)</f>
        <v>24</v>
      </c>
      <c r="AC1358" s="160" t="str">
        <f t="shared" si="763"/>
        <v>08:00 16:30|08:00 16:30|08:00 16:30</v>
      </c>
      <c r="AD1358" s="161" t="str">
        <f t="shared" si="764"/>
        <v>08:00 16:30</v>
      </c>
      <c r="AE1358" s="158" t="str">
        <f t="shared" si="765"/>
        <v>08:00 16:30</v>
      </c>
      <c r="AF1358" s="159">
        <f>HLOOKUP(SEARCH("4",$M1358)-1,$Q$3:$V1358,$P1358+1,FALSE)</f>
        <v>36</v>
      </c>
      <c r="AG1358" s="161" t="str">
        <f t="shared" si="766"/>
        <v>08:00 16:30|08:00 16:30</v>
      </c>
      <c r="AH1358" s="161" t="str">
        <f t="shared" si="767"/>
        <v>08:00 16:30</v>
      </c>
      <c r="AI1358" s="158" t="str">
        <f t="shared" si="768"/>
        <v>08:00 16:30</v>
      </c>
      <c r="AJ1358" s="159">
        <f>HLOOKUP(SEARCH("5",$M1358)-1,$Q$3:$V1358,$P1358+1,FALSE)</f>
        <v>48</v>
      </c>
      <c r="AK1358" s="161" t="str">
        <f t="shared" si="769"/>
        <v>08:00 16:30</v>
      </c>
      <c r="AL1358" s="161" t="e">
        <f t="shared" si="770"/>
        <v>#VALUE!</v>
      </c>
      <c r="AM1358" s="158" t="str">
        <f t="shared" si="771"/>
        <v>08:00 16:30</v>
      </c>
      <c r="AN1358" s="159" t="e">
        <f>HLOOKUP(SEARCH("6",$M1358)-1,$Q$3:$V1358,$P1358+1,FALSE)</f>
        <v>#VALUE!</v>
      </c>
      <c r="AO1358" s="161" t="e">
        <f t="shared" si="772"/>
        <v>#VALUE!</v>
      </c>
      <c r="AP1358" s="161" t="e">
        <f t="shared" si="773"/>
        <v>#VALUE!</v>
      </c>
      <c r="AQ1358" s="162" t="str">
        <f t="shared" si="774"/>
        <v>выходной</v>
      </c>
      <c r="AR1358" s="163" t="e">
        <f>HLOOKUP(SEARCH("7",$M1358)-1,$Q$3:$V1358,$P1358+1,FALSE)</f>
        <v>#VALUE!</v>
      </c>
      <c r="AS1358" s="164" t="str">
        <f t="shared" si="775"/>
        <v>выходной</v>
      </c>
      <c r="AT1358" s="142"/>
      <c r="AU1358" s="11" t="str">
        <f>IF(ISERROR(VLOOKUP(B1358,'РЕОРГ 2008'!$A:$B,2,FALSE)),"",VLOOKUP(B1358,'РЕОРГ 2008'!$A:$B,2,FALSE))</f>
        <v/>
      </c>
      <c r="AV1358" s="12" t="str">
        <f t="shared" si="776"/>
        <v>Доп.офис №2555/054</v>
      </c>
      <c r="AW1358" s="31" t="e">
        <f>LEFT(#REF!,2)</f>
        <v>#REF!</v>
      </c>
      <c r="AX1358" s="12" t="str">
        <f t="shared" si="754"/>
        <v>2555/054</v>
      </c>
      <c r="AZ1358" t="str">
        <f>IF(ISERROR(VLOOKUP(B1358,'РЕОРГ 01.08.2009'!$A:$B,2,FALSE)),"",VLOOKUP(B1358,'РЕОРГ 01.08.2009'!$A:$B,2,FALSE))</f>
        <v/>
      </c>
      <c r="BA1358" s="12" t="str">
        <f t="shared" si="749"/>
        <v>Доп.офис №2555/054</v>
      </c>
      <c r="BB1358" t="e">
        <f>LEFT(#REF!,2)</f>
        <v>#REF!</v>
      </c>
      <c r="BC1358" s="12" t="str">
        <f t="shared" si="755"/>
        <v>2555/054</v>
      </c>
      <c r="BE1358" t="str">
        <f>IF(ISERROR(VLOOKUP(B1358,'РЕОРГ 01.10.2009'!A:C,3,FALSE)),"",VLOOKUP(B1358,'РЕОРГ 01.10.2009'!A:C,3,FALSE))</f>
        <v/>
      </c>
      <c r="BF1358" s="12" t="str">
        <f t="shared" si="750"/>
        <v>Доп.офис №2555/054</v>
      </c>
      <c r="BG1358" t="e">
        <f>LEFT(#REF!,2)</f>
        <v>#REF!</v>
      </c>
      <c r="BH1358" s="12" t="str">
        <f t="shared" si="756"/>
        <v>2555/054</v>
      </c>
      <c r="BJ1358" t="str">
        <f>IF(ISERROR(VLOOKUP($B1358,'РЕОРГ 01.05.2010'!A:B,2,FALSE)),"",VLOOKUP($B1358,'РЕОРГ 01.05.2010'!A:B,2,FALSE))</f>
        <v/>
      </c>
      <c r="BK1358" s="12" t="str">
        <f t="shared" si="751"/>
        <v>Доп.офис №2555/054</v>
      </c>
      <c r="BL1358" t="e">
        <f>LEFT(#REF!,2)</f>
        <v>#REF!</v>
      </c>
      <c r="BM1358" s="12" t="str">
        <f t="shared" si="757"/>
        <v>2555/054</v>
      </c>
      <c r="BO1358" t="str">
        <f>IF(ISERROR(VLOOKUP($B1358,'РЕОРГ 01.08.2010'!A:B,2,FALSE)),"",VLOOKUP($B1358,'РЕОРГ 01.08.2010'!A:B,2,FALSE))</f>
        <v/>
      </c>
      <c r="BP1358" s="12" t="str">
        <f t="shared" si="752"/>
        <v>Доп.офис №2555/054</v>
      </c>
      <c r="BQ1358" t="e">
        <f>LEFT(#REF!,2)</f>
        <v>#REF!</v>
      </c>
      <c r="BR1358" s="12" t="str">
        <f t="shared" si="758"/>
        <v>2555/054</v>
      </c>
    </row>
    <row r="1359" spans="1:70" ht="12.75" customHeight="1">
      <c r="A1359" t="str">
        <f t="shared" si="753"/>
        <v>2555/056</v>
      </c>
      <c r="B1359" s="133">
        <v>1490</v>
      </c>
      <c r="C1359" s="1" t="s">
        <v>4788</v>
      </c>
      <c r="D1359" s="32" t="s">
        <v>1931</v>
      </c>
      <c r="E1359" s="1" t="s">
        <v>4789</v>
      </c>
      <c r="F1359" s="1" t="s">
        <v>8047</v>
      </c>
      <c r="G1359" s="1" t="s">
        <v>4790</v>
      </c>
      <c r="H1359" s="1" t="s">
        <v>2265</v>
      </c>
      <c r="I1359" s="1" t="s">
        <v>9809</v>
      </c>
      <c r="J1359" s="1"/>
      <c r="K1359" s="1">
        <v>0.5</v>
      </c>
      <c r="L1359" s="32" t="s">
        <v>4049</v>
      </c>
      <c r="M1359" s="8" t="s">
        <v>11976</v>
      </c>
      <c r="N1359" s="2" t="s">
        <v>12155</v>
      </c>
      <c r="O1359" s="173"/>
      <c r="P1359" s="168">
        <f t="shared" si="783"/>
        <v>1356</v>
      </c>
      <c r="Q1359" s="138">
        <f t="shared" si="777"/>
        <v>25</v>
      </c>
      <c r="R1359" s="138">
        <f t="shared" si="778"/>
        <v>50</v>
      </c>
      <c r="S1359" s="138" t="e">
        <f t="shared" si="779"/>
        <v>#VALUE!</v>
      </c>
      <c r="T1359" s="138" t="e">
        <f t="shared" si="780"/>
        <v>#VALUE!</v>
      </c>
      <c r="U1359" s="138" t="e">
        <f t="shared" si="781"/>
        <v>#VALUE!</v>
      </c>
      <c r="V1359" s="138" t="e">
        <f t="shared" si="782"/>
        <v>#VALUE!</v>
      </c>
      <c r="W1359" s="158" t="str">
        <f t="shared" si="759"/>
        <v>08:00 15:30(12:00 13:00)</v>
      </c>
      <c r="X1359" s="159" t="e">
        <f>HLOOKUP(SEARCH("2",$M1359)-1,$Q$3:$V1359,$P1359+1,FALSE)</f>
        <v>#VALUE!</v>
      </c>
      <c r="Y1359" s="160" t="e">
        <f t="shared" si="760"/>
        <v>#VALUE!</v>
      </c>
      <c r="Z1359" s="161" t="e">
        <f t="shared" si="761"/>
        <v>#VALUE!</v>
      </c>
      <c r="AA1359" s="158" t="str">
        <f t="shared" si="762"/>
        <v>выходной</v>
      </c>
      <c r="AB1359" s="159">
        <f>HLOOKUP(SEARCH("3",$M1359)-1,$Q$3:$V1359,$P1359+1,FALSE)</f>
        <v>25</v>
      </c>
      <c r="AC1359" s="160" t="str">
        <f t="shared" si="763"/>
        <v>08:00 15:30(12:00 13:00)|08:00 13:30</v>
      </c>
      <c r="AD1359" s="161" t="str">
        <f t="shared" si="764"/>
        <v>08:00 15:30(12:00 13:00)</v>
      </c>
      <c r="AE1359" s="158" t="str">
        <f t="shared" si="765"/>
        <v>08:00 15:30(12:00 13:00)</v>
      </c>
      <c r="AF1359" s="159">
        <f>HLOOKUP(SEARCH("4",$M1359)-1,$Q$3:$V1359,$P1359+1,FALSE)</f>
        <v>50</v>
      </c>
      <c r="AG1359" s="161" t="str">
        <f t="shared" si="766"/>
        <v>08:00 13:30</v>
      </c>
      <c r="AH1359" s="161" t="e">
        <f t="shared" si="767"/>
        <v>#VALUE!</v>
      </c>
      <c r="AI1359" s="158" t="str">
        <f t="shared" si="768"/>
        <v>08:00 13:30</v>
      </c>
      <c r="AJ1359" s="159" t="e">
        <f>HLOOKUP(SEARCH("5",$M1359)-1,$Q$3:$V1359,$P1359+1,FALSE)</f>
        <v>#VALUE!</v>
      </c>
      <c r="AK1359" s="161" t="e">
        <f t="shared" si="769"/>
        <v>#VALUE!</v>
      </c>
      <c r="AL1359" s="161" t="e">
        <f t="shared" si="770"/>
        <v>#VALUE!</v>
      </c>
      <c r="AM1359" s="158" t="str">
        <f t="shared" si="771"/>
        <v>выходной</v>
      </c>
      <c r="AN1359" s="159" t="e">
        <f>HLOOKUP(SEARCH("6",$M1359)-1,$Q$3:$V1359,$P1359+1,FALSE)</f>
        <v>#VALUE!</v>
      </c>
      <c r="AO1359" s="161" t="e">
        <f t="shared" si="772"/>
        <v>#VALUE!</v>
      </c>
      <c r="AP1359" s="161" t="e">
        <f t="shared" si="773"/>
        <v>#VALUE!</v>
      </c>
      <c r="AQ1359" s="162" t="str">
        <f t="shared" si="774"/>
        <v>выходной</v>
      </c>
      <c r="AR1359" s="163" t="e">
        <f>HLOOKUP(SEARCH("7",$M1359)-1,$Q$3:$V1359,$P1359+1,FALSE)</f>
        <v>#VALUE!</v>
      </c>
      <c r="AS1359" s="164" t="str">
        <f t="shared" si="775"/>
        <v>выходной</v>
      </c>
      <c r="AT1359" s="142"/>
      <c r="AU1359" s="11" t="str">
        <f>IF(ISERROR(VLOOKUP(B1359,'РЕОРГ 2008'!$A:$B,2,FALSE)),"",VLOOKUP(B1359,'РЕОРГ 2008'!$A:$B,2,FALSE))</f>
        <v/>
      </c>
      <c r="AV1359" s="12" t="str">
        <f t="shared" si="776"/>
        <v>Опер.касса №2555/056</v>
      </c>
      <c r="AW1359" s="31" t="e">
        <f>LEFT(#REF!,2)</f>
        <v>#REF!</v>
      </c>
      <c r="AX1359" s="12" t="str">
        <f t="shared" si="754"/>
        <v>2555/056</v>
      </c>
      <c r="AZ1359" t="str">
        <f>IF(ISERROR(VLOOKUP(B1359,'РЕОРГ 01.08.2009'!$A:$B,2,FALSE)),"",VLOOKUP(B1359,'РЕОРГ 01.08.2009'!$A:$B,2,FALSE))</f>
        <v/>
      </c>
      <c r="BA1359" s="12" t="str">
        <f t="shared" si="749"/>
        <v>Опер.касса №2555/056</v>
      </c>
      <c r="BB1359" t="e">
        <f>LEFT(#REF!,2)</f>
        <v>#REF!</v>
      </c>
      <c r="BC1359" s="12" t="str">
        <f t="shared" si="755"/>
        <v>2555/056</v>
      </c>
      <c r="BE1359" t="str">
        <f>IF(ISERROR(VLOOKUP(B1359,'РЕОРГ 01.10.2009'!A:C,3,FALSE)),"",VLOOKUP(B1359,'РЕОРГ 01.10.2009'!A:C,3,FALSE))</f>
        <v/>
      </c>
      <c r="BF1359" s="12" t="str">
        <f t="shared" si="750"/>
        <v>Опер.касса №2555/056</v>
      </c>
      <c r="BG1359" t="e">
        <f>LEFT(#REF!,2)</f>
        <v>#REF!</v>
      </c>
      <c r="BH1359" s="12" t="str">
        <f t="shared" si="756"/>
        <v>2555/056</v>
      </c>
      <c r="BJ1359" t="str">
        <f>IF(ISERROR(VLOOKUP($B1359,'РЕОРГ 01.05.2010'!A:B,2,FALSE)),"",VLOOKUP($B1359,'РЕОРГ 01.05.2010'!A:B,2,FALSE))</f>
        <v/>
      </c>
      <c r="BK1359" s="12" t="str">
        <f t="shared" si="751"/>
        <v>Опер.касса №2555/056</v>
      </c>
      <c r="BL1359" t="e">
        <f>LEFT(#REF!,2)</f>
        <v>#REF!</v>
      </c>
      <c r="BM1359" s="12" t="str">
        <f t="shared" si="757"/>
        <v>2555/056</v>
      </c>
      <c r="BO1359" t="str">
        <f>IF(ISERROR(VLOOKUP($B1359,'РЕОРГ 01.08.2010'!A:B,2,FALSE)),"",VLOOKUP($B1359,'РЕОРГ 01.08.2010'!A:B,2,FALSE))</f>
        <v/>
      </c>
      <c r="BP1359" s="12" t="str">
        <f t="shared" si="752"/>
        <v>Опер.касса №2555/056</v>
      </c>
      <c r="BQ1359" t="e">
        <f>LEFT(#REF!,2)</f>
        <v>#REF!</v>
      </c>
      <c r="BR1359" s="12" t="str">
        <f t="shared" si="758"/>
        <v>2555/056</v>
      </c>
    </row>
    <row r="1360" spans="1:70" ht="12.75" customHeight="1">
      <c r="A1360" t="str">
        <f t="shared" si="753"/>
        <v>2555/057</v>
      </c>
      <c r="B1360" s="133">
        <v>1491</v>
      </c>
      <c r="C1360" s="1" t="s">
        <v>2266</v>
      </c>
      <c r="D1360" s="32" t="s">
        <v>1931</v>
      </c>
      <c r="E1360" s="1" t="s">
        <v>2267</v>
      </c>
      <c r="F1360" s="1" t="s">
        <v>8047</v>
      </c>
      <c r="G1360" s="1" t="s">
        <v>2268</v>
      </c>
      <c r="H1360" s="1" t="s">
        <v>2269</v>
      </c>
      <c r="I1360" s="1" t="s">
        <v>1792</v>
      </c>
      <c r="J1360" s="1"/>
      <c r="K1360" s="1">
        <v>0.5</v>
      </c>
      <c r="L1360" s="32" t="s">
        <v>4049</v>
      </c>
      <c r="M1360" s="8" t="s">
        <v>11976</v>
      </c>
      <c r="N1360" s="2" t="s">
        <v>12155</v>
      </c>
      <c r="O1360" s="173"/>
      <c r="P1360" s="168">
        <f t="shared" si="783"/>
        <v>1357</v>
      </c>
      <c r="Q1360" s="138">
        <f t="shared" si="777"/>
        <v>25</v>
      </c>
      <c r="R1360" s="138">
        <f t="shared" si="778"/>
        <v>50</v>
      </c>
      <c r="S1360" s="138" t="e">
        <f t="shared" si="779"/>
        <v>#VALUE!</v>
      </c>
      <c r="T1360" s="138" t="e">
        <f t="shared" si="780"/>
        <v>#VALUE!</v>
      </c>
      <c r="U1360" s="138" t="e">
        <f t="shared" si="781"/>
        <v>#VALUE!</v>
      </c>
      <c r="V1360" s="138" t="e">
        <f t="shared" si="782"/>
        <v>#VALUE!</v>
      </c>
      <c r="W1360" s="158" t="str">
        <f t="shared" si="759"/>
        <v>08:00 15:30(12:00 13:00)</v>
      </c>
      <c r="X1360" s="159" t="e">
        <f>HLOOKUP(SEARCH("2",$M1360)-1,$Q$3:$V1360,$P1360+1,FALSE)</f>
        <v>#VALUE!</v>
      </c>
      <c r="Y1360" s="160" t="e">
        <f t="shared" si="760"/>
        <v>#VALUE!</v>
      </c>
      <c r="Z1360" s="161" t="e">
        <f t="shared" si="761"/>
        <v>#VALUE!</v>
      </c>
      <c r="AA1360" s="158" t="str">
        <f t="shared" si="762"/>
        <v>выходной</v>
      </c>
      <c r="AB1360" s="159">
        <f>HLOOKUP(SEARCH("3",$M1360)-1,$Q$3:$V1360,$P1360+1,FALSE)</f>
        <v>25</v>
      </c>
      <c r="AC1360" s="160" t="str">
        <f t="shared" si="763"/>
        <v>08:00 15:30(12:00 13:00)|08:00 13:30</v>
      </c>
      <c r="AD1360" s="161" t="str">
        <f t="shared" si="764"/>
        <v>08:00 15:30(12:00 13:00)</v>
      </c>
      <c r="AE1360" s="158" t="str">
        <f t="shared" si="765"/>
        <v>08:00 15:30(12:00 13:00)</v>
      </c>
      <c r="AF1360" s="159">
        <f>HLOOKUP(SEARCH("4",$M1360)-1,$Q$3:$V1360,$P1360+1,FALSE)</f>
        <v>50</v>
      </c>
      <c r="AG1360" s="161" t="str">
        <f t="shared" si="766"/>
        <v>08:00 13:30</v>
      </c>
      <c r="AH1360" s="161" t="e">
        <f t="shared" si="767"/>
        <v>#VALUE!</v>
      </c>
      <c r="AI1360" s="158" t="str">
        <f t="shared" si="768"/>
        <v>08:00 13:30</v>
      </c>
      <c r="AJ1360" s="159" t="e">
        <f>HLOOKUP(SEARCH("5",$M1360)-1,$Q$3:$V1360,$P1360+1,FALSE)</f>
        <v>#VALUE!</v>
      </c>
      <c r="AK1360" s="161" t="e">
        <f t="shared" si="769"/>
        <v>#VALUE!</v>
      </c>
      <c r="AL1360" s="161" t="e">
        <f t="shared" si="770"/>
        <v>#VALUE!</v>
      </c>
      <c r="AM1360" s="158" t="str">
        <f t="shared" si="771"/>
        <v>выходной</v>
      </c>
      <c r="AN1360" s="159" t="e">
        <f>HLOOKUP(SEARCH("6",$M1360)-1,$Q$3:$V1360,$P1360+1,FALSE)</f>
        <v>#VALUE!</v>
      </c>
      <c r="AO1360" s="161" t="e">
        <f t="shared" si="772"/>
        <v>#VALUE!</v>
      </c>
      <c r="AP1360" s="161" t="e">
        <f t="shared" si="773"/>
        <v>#VALUE!</v>
      </c>
      <c r="AQ1360" s="162" t="str">
        <f t="shared" si="774"/>
        <v>выходной</v>
      </c>
      <c r="AR1360" s="163" t="e">
        <f>HLOOKUP(SEARCH("7",$M1360)-1,$Q$3:$V1360,$P1360+1,FALSE)</f>
        <v>#VALUE!</v>
      </c>
      <c r="AS1360" s="164" t="str">
        <f t="shared" si="775"/>
        <v>выходной</v>
      </c>
      <c r="AT1360" s="142"/>
      <c r="AU1360" s="11" t="str">
        <f>IF(ISERROR(VLOOKUP(B1360,'РЕОРГ 2008'!$A:$B,2,FALSE)),"",VLOOKUP(B1360,'РЕОРГ 2008'!$A:$B,2,FALSE))</f>
        <v/>
      </c>
      <c r="AV1360" s="12" t="str">
        <f t="shared" si="776"/>
        <v>Опер.касса №2555/057</v>
      </c>
      <c r="AW1360" s="31" t="e">
        <f>LEFT(#REF!,2)</f>
        <v>#REF!</v>
      </c>
      <c r="AX1360" s="12" t="str">
        <f t="shared" si="754"/>
        <v>2555/057</v>
      </c>
      <c r="AZ1360" t="str">
        <f>IF(ISERROR(VLOOKUP(B1360,'РЕОРГ 01.08.2009'!$A:$B,2,FALSE)),"",VLOOKUP(B1360,'РЕОРГ 01.08.2009'!$A:$B,2,FALSE))</f>
        <v/>
      </c>
      <c r="BA1360" s="12" t="str">
        <f t="shared" si="749"/>
        <v>Опер.касса №2555/057</v>
      </c>
      <c r="BB1360" t="e">
        <f>LEFT(#REF!,2)</f>
        <v>#REF!</v>
      </c>
      <c r="BC1360" s="12" t="str">
        <f t="shared" si="755"/>
        <v>2555/057</v>
      </c>
      <c r="BE1360" t="str">
        <f>IF(ISERROR(VLOOKUP(B1360,'РЕОРГ 01.10.2009'!A:C,3,FALSE)),"",VLOOKUP(B1360,'РЕОРГ 01.10.2009'!A:C,3,FALSE))</f>
        <v/>
      </c>
      <c r="BF1360" s="12" t="str">
        <f t="shared" si="750"/>
        <v>Опер.касса №2555/057</v>
      </c>
      <c r="BG1360" t="e">
        <f>LEFT(#REF!,2)</f>
        <v>#REF!</v>
      </c>
      <c r="BH1360" s="12" t="str">
        <f t="shared" si="756"/>
        <v>2555/057</v>
      </c>
      <c r="BJ1360" t="str">
        <f>IF(ISERROR(VLOOKUP($B1360,'РЕОРГ 01.05.2010'!A:B,2,FALSE)),"",VLOOKUP($B1360,'РЕОРГ 01.05.2010'!A:B,2,FALSE))</f>
        <v/>
      </c>
      <c r="BK1360" s="12" t="str">
        <f t="shared" si="751"/>
        <v>Опер.касса №2555/057</v>
      </c>
      <c r="BL1360" t="e">
        <f>LEFT(#REF!,2)</f>
        <v>#REF!</v>
      </c>
      <c r="BM1360" s="12" t="str">
        <f t="shared" si="757"/>
        <v>2555/057</v>
      </c>
      <c r="BO1360" t="str">
        <f>IF(ISERROR(VLOOKUP($B1360,'РЕОРГ 01.08.2010'!A:B,2,FALSE)),"",VLOOKUP($B1360,'РЕОРГ 01.08.2010'!A:B,2,FALSE))</f>
        <v/>
      </c>
      <c r="BP1360" s="12" t="str">
        <f t="shared" si="752"/>
        <v>Опер.касса №2555/057</v>
      </c>
      <c r="BQ1360" t="e">
        <f>LEFT(#REF!,2)</f>
        <v>#REF!</v>
      </c>
      <c r="BR1360" s="12" t="str">
        <f t="shared" si="758"/>
        <v>2555/057</v>
      </c>
    </row>
    <row r="1361" spans="1:70" ht="12.75" customHeight="1">
      <c r="A1361" t="str">
        <f t="shared" si="753"/>
        <v>2555/058</v>
      </c>
      <c r="B1361" s="133">
        <v>1492</v>
      </c>
      <c r="C1361" s="1" t="s">
        <v>2270</v>
      </c>
      <c r="D1361" s="32" t="s">
        <v>1931</v>
      </c>
      <c r="E1361" s="1" t="s">
        <v>2271</v>
      </c>
      <c r="F1361" s="1" t="s">
        <v>8047</v>
      </c>
      <c r="G1361" s="1" t="s">
        <v>2272</v>
      </c>
      <c r="H1361" s="1" t="s">
        <v>2273</v>
      </c>
      <c r="I1361" s="1" t="s">
        <v>2274</v>
      </c>
      <c r="J1361" s="1"/>
      <c r="K1361" s="1">
        <v>0.3</v>
      </c>
      <c r="L1361" s="32" t="s">
        <v>4049</v>
      </c>
      <c r="M1361" s="8" t="s">
        <v>11943</v>
      </c>
      <c r="N1361" s="2" t="s">
        <v>12553</v>
      </c>
      <c r="O1361" s="173"/>
      <c r="P1361" s="168">
        <f t="shared" si="783"/>
        <v>1358</v>
      </c>
      <c r="Q1361" s="138">
        <f t="shared" si="777"/>
        <v>12</v>
      </c>
      <c r="R1361" s="138">
        <f t="shared" si="778"/>
        <v>24</v>
      </c>
      <c r="S1361" s="138" t="e">
        <f t="shared" si="779"/>
        <v>#VALUE!</v>
      </c>
      <c r="T1361" s="138" t="e">
        <f t="shared" si="780"/>
        <v>#VALUE!</v>
      </c>
      <c r="U1361" s="138" t="e">
        <f t="shared" si="781"/>
        <v>#VALUE!</v>
      </c>
      <c r="V1361" s="138" t="e">
        <f t="shared" si="782"/>
        <v>#VALUE!</v>
      </c>
      <c r="W1361" s="158" t="str">
        <f t="shared" si="759"/>
        <v>выходной</v>
      </c>
      <c r="X1361" s="159" t="e">
        <f>HLOOKUP(SEARCH("2",$M1361)-1,$Q$3:$V1361,$P1361+1,FALSE)</f>
        <v>#N/A</v>
      </c>
      <c r="Y1361" s="160" t="str">
        <f t="shared" si="760"/>
        <v>08:00 11:40</v>
      </c>
      <c r="Z1361" s="161" t="e">
        <f t="shared" si="761"/>
        <v>#VALUE!</v>
      </c>
      <c r="AA1361" s="158" t="str">
        <f t="shared" si="762"/>
        <v>08:00 11:40</v>
      </c>
      <c r="AB1361" s="159">
        <f>HLOOKUP(SEARCH("3",$M1361)-1,$Q$3:$V1361,$P1361+1,FALSE)</f>
        <v>12</v>
      </c>
      <c r="AC1361" s="160" t="str">
        <f t="shared" si="763"/>
        <v>08:00 11:40|08:00 11:40</v>
      </c>
      <c r="AD1361" s="161" t="str">
        <f t="shared" si="764"/>
        <v>08:00 11:40</v>
      </c>
      <c r="AE1361" s="158" t="str">
        <f t="shared" si="765"/>
        <v>08:00 11:40</v>
      </c>
      <c r="AF1361" s="159">
        <f>HLOOKUP(SEARCH("4",$M1361)-1,$Q$3:$V1361,$P1361+1,FALSE)</f>
        <v>24</v>
      </c>
      <c r="AG1361" s="161" t="str">
        <f t="shared" si="766"/>
        <v>08:00 11:40</v>
      </c>
      <c r="AH1361" s="161" t="e">
        <f t="shared" si="767"/>
        <v>#VALUE!</v>
      </c>
      <c r="AI1361" s="158" t="str">
        <f t="shared" si="768"/>
        <v>08:00 11:40</v>
      </c>
      <c r="AJ1361" s="159" t="e">
        <f>HLOOKUP(SEARCH("5",$M1361)-1,$Q$3:$V1361,$P1361+1,FALSE)</f>
        <v>#VALUE!</v>
      </c>
      <c r="AK1361" s="161" t="e">
        <f t="shared" si="769"/>
        <v>#VALUE!</v>
      </c>
      <c r="AL1361" s="161" t="e">
        <f t="shared" si="770"/>
        <v>#VALUE!</v>
      </c>
      <c r="AM1361" s="158" t="str">
        <f t="shared" si="771"/>
        <v>выходной</v>
      </c>
      <c r="AN1361" s="159" t="e">
        <f>HLOOKUP(SEARCH("6",$M1361)-1,$Q$3:$V1361,$P1361+1,FALSE)</f>
        <v>#VALUE!</v>
      </c>
      <c r="AO1361" s="161" t="e">
        <f t="shared" si="772"/>
        <v>#VALUE!</v>
      </c>
      <c r="AP1361" s="161" t="e">
        <f t="shared" si="773"/>
        <v>#VALUE!</v>
      </c>
      <c r="AQ1361" s="162" t="str">
        <f t="shared" si="774"/>
        <v>выходной</v>
      </c>
      <c r="AR1361" s="163" t="e">
        <f>HLOOKUP(SEARCH("7",$M1361)-1,$Q$3:$V1361,$P1361+1,FALSE)</f>
        <v>#VALUE!</v>
      </c>
      <c r="AS1361" s="164" t="str">
        <f t="shared" si="775"/>
        <v>выходной</v>
      </c>
      <c r="AT1361" s="142"/>
      <c r="AU1361" s="11" t="str">
        <f>IF(ISERROR(VLOOKUP(B1361,'РЕОРГ 2008'!$A:$B,2,FALSE)),"",VLOOKUP(B1361,'РЕОРГ 2008'!$A:$B,2,FALSE))</f>
        <v/>
      </c>
      <c r="AV1361" s="12" t="str">
        <f t="shared" si="776"/>
        <v>Опер.касса №2555/058</v>
      </c>
      <c r="AW1361" s="31" t="e">
        <f>LEFT(#REF!,2)</f>
        <v>#REF!</v>
      </c>
      <c r="AX1361" s="12" t="str">
        <f t="shared" si="754"/>
        <v>2555/058</v>
      </c>
      <c r="AZ1361" t="str">
        <f>IF(ISERROR(VLOOKUP(B1361,'РЕОРГ 01.08.2009'!$A:$B,2,FALSE)),"",VLOOKUP(B1361,'РЕОРГ 01.08.2009'!$A:$B,2,FALSE))</f>
        <v/>
      </c>
      <c r="BA1361" s="12" t="str">
        <f t="shared" si="749"/>
        <v>Опер.касса №2555/058</v>
      </c>
      <c r="BB1361" t="e">
        <f>LEFT(#REF!,2)</f>
        <v>#REF!</v>
      </c>
      <c r="BC1361" s="12" t="str">
        <f t="shared" si="755"/>
        <v>2555/058</v>
      </c>
      <c r="BE1361" t="str">
        <f>IF(ISERROR(VLOOKUP(B1361,'РЕОРГ 01.10.2009'!A:C,3,FALSE)),"",VLOOKUP(B1361,'РЕОРГ 01.10.2009'!A:C,3,FALSE))</f>
        <v/>
      </c>
      <c r="BF1361" s="12" t="str">
        <f t="shared" si="750"/>
        <v>Опер.касса №2555/058</v>
      </c>
      <c r="BG1361" t="e">
        <f>LEFT(#REF!,2)</f>
        <v>#REF!</v>
      </c>
      <c r="BH1361" s="12" t="str">
        <f t="shared" si="756"/>
        <v>2555/058</v>
      </c>
      <c r="BJ1361" t="str">
        <f>IF(ISERROR(VLOOKUP($B1361,'РЕОРГ 01.05.2010'!A:B,2,FALSE)),"",VLOOKUP($B1361,'РЕОРГ 01.05.2010'!A:B,2,FALSE))</f>
        <v/>
      </c>
      <c r="BK1361" s="12" t="str">
        <f t="shared" si="751"/>
        <v>Опер.касса №2555/058</v>
      </c>
      <c r="BL1361" t="e">
        <f>LEFT(#REF!,2)</f>
        <v>#REF!</v>
      </c>
      <c r="BM1361" s="12" t="str">
        <f t="shared" si="757"/>
        <v>2555/058</v>
      </c>
      <c r="BO1361" t="str">
        <f>IF(ISERROR(VLOOKUP($B1361,'РЕОРГ 01.08.2010'!A:B,2,FALSE)),"",VLOOKUP($B1361,'РЕОРГ 01.08.2010'!A:B,2,FALSE))</f>
        <v/>
      </c>
      <c r="BP1361" s="12" t="str">
        <f t="shared" si="752"/>
        <v>Опер.касса №2555/058</v>
      </c>
      <c r="BQ1361" t="e">
        <f>LEFT(#REF!,2)</f>
        <v>#REF!</v>
      </c>
      <c r="BR1361" s="12" t="str">
        <f t="shared" si="758"/>
        <v>2555/058</v>
      </c>
    </row>
    <row r="1362" spans="1:70" ht="12.75" customHeight="1">
      <c r="A1362" t="str">
        <f t="shared" si="753"/>
        <v>2555/059</v>
      </c>
      <c r="B1362" s="133">
        <v>1493</v>
      </c>
      <c r="C1362" s="1" t="s">
        <v>1472</v>
      </c>
      <c r="D1362" s="32" t="s">
        <v>1931</v>
      </c>
      <c r="E1362" s="1" t="s">
        <v>1473</v>
      </c>
      <c r="F1362" s="1" t="s">
        <v>8047</v>
      </c>
      <c r="G1362" s="1" t="s">
        <v>1474</v>
      </c>
      <c r="H1362" s="1" t="s">
        <v>3734</v>
      </c>
      <c r="I1362" s="1" t="s">
        <v>107</v>
      </c>
      <c r="J1362" s="1"/>
      <c r="K1362" s="1">
        <v>0.5</v>
      </c>
      <c r="L1362" s="32" t="s">
        <v>4049</v>
      </c>
      <c r="M1362" s="8" t="s">
        <v>11943</v>
      </c>
      <c r="N1362" s="2" t="s">
        <v>12155</v>
      </c>
      <c r="O1362" s="173"/>
      <c r="P1362" s="168">
        <f t="shared" si="783"/>
        <v>1359</v>
      </c>
      <c r="Q1362" s="138">
        <f t="shared" si="777"/>
        <v>25</v>
      </c>
      <c r="R1362" s="138">
        <f t="shared" si="778"/>
        <v>50</v>
      </c>
      <c r="S1362" s="138" t="e">
        <f t="shared" si="779"/>
        <v>#VALUE!</v>
      </c>
      <c r="T1362" s="138" t="e">
        <f t="shared" si="780"/>
        <v>#VALUE!</v>
      </c>
      <c r="U1362" s="138" t="e">
        <f t="shared" si="781"/>
        <v>#VALUE!</v>
      </c>
      <c r="V1362" s="138" t="e">
        <f t="shared" si="782"/>
        <v>#VALUE!</v>
      </c>
      <c r="W1362" s="158" t="str">
        <f t="shared" si="759"/>
        <v>выходной</v>
      </c>
      <c r="X1362" s="159" t="e">
        <f>HLOOKUP(SEARCH("2",$M1362)-1,$Q$3:$V1362,$P1362+1,FALSE)</f>
        <v>#N/A</v>
      </c>
      <c r="Y1362" s="160" t="str">
        <f t="shared" si="760"/>
        <v>08:00 15:30(12:00 13:00)</v>
      </c>
      <c r="Z1362" s="161" t="e">
        <f t="shared" si="761"/>
        <v>#VALUE!</v>
      </c>
      <c r="AA1362" s="158" t="str">
        <f t="shared" si="762"/>
        <v>08:00 15:30(12:00 13:00)</v>
      </c>
      <c r="AB1362" s="159">
        <f>HLOOKUP(SEARCH("3",$M1362)-1,$Q$3:$V1362,$P1362+1,FALSE)</f>
        <v>25</v>
      </c>
      <c r="AC1362" s="160" t="str">
        <f t="shared" si="763"/>
        <v>08:00 15:30(12:00 13:00)|08:00 13:30</v>
      </c>
      <c r="AD1362" s="161" t="str">
        <f t="shared" si="764"/>
        <v>08:00 15:30(12:00 13:00)</v>
      </c>
      <c r="AE1362" s="158" t="str">
        <f t="shared" si="765"/>
        <v>08:00 15:30(12:00 13:00)</v>
      </c>
      <c r="AF1362" s="159">
        <f>HLOOKUP(SEARCH("4",$M1362)-1,$Q$3:$V1362,$P1362+1,FALSE)</f>
        <v>50</v>
      </c>
      <c r="AG1362" s="161" t="str">
        <f t="shared" si="766"/>
        <v>08:00 13:30</v>
      </c>
      <c r="AH1362" s="161" t="e">
        <f t="shared" si="767"/>
        <v>#VALUE!</v>
      </c>
      <c r="AI1362" s="158" t="str">
        <f t="shared" si="768"/>
        <v>08:00 13:30</v>
      </c>
      <c r="AJ1362" s="159" t="e">
        <f>HLOOKUP(SEARCH("5",$M1362)-1,$Q$3:$V1362,$P1362+1,FALSE)</f>
        <v>#VALUE!</v>
      </c>
      <c r="AK1362" s="161" t="e">
        <f t="shared" si="769"/>
        <v>#VALUE!</v>
      </c>
      <c r="AL1362" s="161" t="e">
        <f t="shared" si="770"/>
        <v>#VALUE!</v>
      </c>
      <c r="AM1362" s="158" t="str">
        <f t="shared" si="771"/>
        <v>выходной</v>
      </c>
      <c r="AN1362" s="159" t="e">
        <f>HLOOKUP(SEARCH("6",$M1362)-1,$Q$3:$V1362,$P1362+1,FALSE)</f>
        <v>#VALUE!</v>
      </c>
      <c r="AO1362" s="161" t="e">
        <f t="shared" si="772"/>
        <v>#VALUE!</v>
      </c>
      <c r="AP1362" s="161" t="e">
        <f t="shared" si="773"/>
        <v>#VALUE!</v>
      </c>
      <c r="AQ1362" s="162" t="str">
        <f t="shared" si="774"/>
        <v>выходной</v>
      </c>
      <c r="AR1362" s="163" t="e">
        <f>HLOOKUP(SEARCH("7",$M1362)-1,$Q$3:$V1362,$P1362+1,FALSE)</f>
        <v>#VALUE!</v>
      </c>
      <c r="AS1362" s="164" t="str">
        <f t="shared" si="775"/>
        <v>выходной</v>
      </c>
      <c r="AT1362" s="142"/>
      <c r="AU1362" s="11" t="str">
        <f>IF(ISERROR(VLOOKUP(B1362,'РЕОРГ 2008'!$A:$B,2,FALSE)),"",VLOOKUP(B1362,'РЕОРГ 2008'!$A:$B,2,FALSE))</f>
        <v/>
      </c>
      <c r="AV1362" s="12" t="str">
        <f t="shared" si="776"/>
        <v>Опер.касса №2555/059</v>
      </c>
      <c r="AW1362" s="31" t="e">
        <f>LEFT(#REF!,2)</f>
        <v>#REF!</v>
      </c>
      <c r="AX1362" s="12" t="str">
        <f t="shared" si="754"/>
        <v>2555/059</v>
      </c>
      <c r="AZ1362" t="str">
        <f>IF(ISERROR(VLOOKUP(B1362,'РЕОРГ 01.08.2009'!$A:$B,2,FALSE)),"",VLOOKUP(B1362,'РЕОРГ 01.08.2009'!$A:$B,2,FALSE))</f>
        <v/>
      </c>
      <c r="BA1362" s="12" t="str">
        <f t="shared" si="749"/>
        <v>Опер.касса №2555/059</v>
      </c>
      <c r="BB1362" t="e">
        <f>LEFT(#REF!,2)</f>
        <v>#REF!</v>
      </c>
      <c r="BC1362" s="12" t="str">
        <f t="shared" si="755"/>
        <v>2555/059</v>
      </c>
      <c r="BE1362" t="str">
        <f>IF(ISERROR(VLOOKUP(B1362,'РЕОРГ 01.10.2009'!A:C,3,FALSE)),"",VLOOKUP(B1362,'РЕОРГ 01.10.2009'!A:C,3,FALSE))</f>
        <v/>
      </c>
      <c r="BF1362" s="12" t="str">
        <f t="shared" si="750"/>
        <v>Опер.касса №2555/059</v>
      </c>
      <c r="BG1362" t="e">
        <f>LEFT(#REF!,2)</f>
        <v>#REF!</v>
      </c>
      <c r="BH1362" s="12" t="str">
        <f t="shared" si="756"/>
        <v>2555/059</v>
      </c>
      <c r="BJ1362" t="str">
        <f>IF(ISERROR(VLOOKUP($B1362,'РЕОРГ 01.05.2010'!A:B,2,FALSE)),"",VLOOKUP($B1362,'РЕОРГ 01.05.2010'!A:B,2,FALSE))</f>
        <v/>
      </c>
      <c r="BK1362" s="12" t="str">
        <f t="shared" si="751"/>
        <v>Опер.касса №2555/059</v>
      </c>
      <c r="BL1362" t="e">
        <f>LEFT(#REF!,2)</f>
        <v>#REF!</v>
      </c>
      <c r="BM1362" s="12" t="str">
        <f t="shared" si="757"/>
        <v>2555/059</v>
      </c>
      <c r="BO1362" t="str">
        <f>IF(ISERROR(VLOOKUP($B1362,'РЕОРГ 01.08.2010'!A:B,2,FALSE)),"",VLOOKUP($B1362,'РЕОРГ 01.08.2010'!A:B,2,FALSE))</f>
        <v/>
      </c>
      <c r="BP1362" s="12" t="str">
        <f t="shared" si="752"/>
        <v>Опер.касса №2555/059</v>
      </c>
      <c r="BQ1362" t="e">
        <f>LEFT(#REF!,2)</f>
        <v>#REF!</v>
      </c>
      <c r="BR1362" s="12" t="str">
        <f t="shared" si="758"/>
        <v>2555/059</v>
      </c>
    </row>
    <row r="1363" spans="1:70" ht="12.75" customHeight="1">
      <c r="A1363" t="str">
        <f t="shared" si="753"/>
        <v>2555/06</v>
      </c>
      <c r="B1363" s="133">
        <v>1494</v>
      </c>
      <c r="C1363" s="1" t="s">
        <v>3735</v>
      </c>
      <c r="D1363" s="32" t="s">
        <v>1931</v>
      </c>
      <c r="E1363" s="1" t="s">
        <v>3736</v>
      </c>
      <c r="F1363" s="1" t="s">
        <v>8047</v>
      </c>
      <c r="G1363" s="1" t="s">
        <v>3737</v>
      </c>
      <c r="H1363" s="1" t="s">
        <v>3738</v>
      </c>
      <c r="I1363" s="1" t="s">
        <v>354</v>
      </c>
      <c r="J1363" s="1"/>
      <c r="K1363" s="1">
        <v>2</v>
      </c>
      <c r="L1363" s="32" t="s">
        <v>2043</v>
      </c>
      <c r="M1363" s="8" t="s">
        <v>11771</v>
      </c>
      <c r="N1363" s="2" t="s">
        <v>12554</v>
      </c>
      <c r="O1363" s="173"/>
      <c r="P1363" s="168">
        <f t="shared" si="783"/>
        <v>1360</v>
      </c>
      <c r="Q1363" s="138">
        <f t="shared" si="777"/>
        <v>25</v>
      </c>
      <c r="R1363" s="138">
        <f t="shared" si="778"/>
        <v>50</v>
      </c>
      <c r="S1363" s="138">
        <f t="shared" si="779"/>
        <v>75</v>
      </c>
      <c r="T1363" s="138">
        <f t="shared" si="780"/>
        <v>100</v>
      </c>
      <c r="U1363" s="138" t="e">
        <f t="shared" si="781"/>
        <v>#VALUE!</v>
      </c>
      <c r="V1363" s="138" t="e">
        <f t="shared" si="782"/>
        <v>#VALUE!</v>
      </c>
      <c r="W1363" s="158" t="str">
        <f t="shared" si="759"/>
        <v>09:00 17:30(13:00 14:00)</v>
      </c>
      <c r="X1363" s="159">
        <f>HLOOKUP(SEARCH("2",$M1363)-1,$Q$3:$V1363,$P1363+1,FALSE)</f>
        <v>25</v>
      </c>
      <c r="Y1363" s="160" t="str">
        <f t="shared" si="760"/>
        <v>09:00 17:30(13:00 14:00)|10:00 17:30(13:00 14:00)|09:00 17:30(13:00 14:00)|09:00 17:30(13:00 14:00)</v>
      </c>
      <c r="Z1363" s="161" t="str">
        <f t="shared" si="761"/>
        <v>09:00 17:30(13:00 14:00)</v>
      </c>
      <c r="AA1363" s="158" t="str">
        <f t="shared" si="762"/>
        <v>09:00 17:30(13:00 14:00)</v>
      </c>
      <c r="AB1363" s="159">
        <f>HLOOKUP(SEARCH("3",$M1363)-1,$Q$3:$V1363,$P1363+1,FALSE)</f>
        <v>50</v>
      </c>
      <c r="AC1363" s="160" t="str">
        <f t="shared" si="763"/>
        <v>10:00 17:30(13:00 14:00)|09:00 17:30(13:00 14:00)|09:00 17:30(13:00 14:00)</v>
      </c>
      <c r="AD1363" s="161" t="str">
        <f t="shared" si="764"/>
        <v>10:00 17:30(13:00 14:00)</v>
      </c>
      <c r="AE1363" s="158" t="str">
        <f t="shared" si="765"/>
        <v>10:00 17:30(13:00 14:00)</v>
      </c>
      <c r="AF1363" s="159">
        <f>HLOOKUP(SEARCH("4",$M1363)-1,$Q$3:$V1363,$P1363+1,FALSE)</f>
        <v>75</v>
      </c>
      <c r="AG1363" s="161" t="str">
        <f t="shared" si="766"/>
        <v>09:00 17:30(13:00 14:00)|09:00 17:30(13:00 14:00)</v>
      </c>
      <c r="AH1363" s="161" t="str">
        <f t="shared" si="767"/>
        <v>09:00 17:30(13:00 14:00)</v>
      </c>
      <c r="AI1363" s="158" t="str">
        <f t="shared" si="768"/>
        <v>09:00 17:30(13:00 14:00)</v>
      </c>
      <c r="AJ1363" s="159">
        <f>HLOOKUP(SEARCH("5",$M1363)-1,$Q$3:$V1363,$P1363+1,FALSE)</f>
        <v>100</v>
      </c>
      <c r="AK1363" s="161" t="str">
        <f t="shared" si="769"/>
        <v>09:00 17:30(13:00 14:00)</v>
      </c>
      <c r="AL1363" s="161" t="e">
        <f t="shared" si="770"/>
        <v>#VALUE!</v>
      </c>
      <c r="AM1363" s="158" t="str">
        <f t="shared" si="771"/>
        <v>09:00 17:30(13:00 14:00)</v>
      </c>
      <c r="AN1363" s="159" t="e">
        <f>HLOOKUP(SEARCH("6",$M1363)-1,$Q$3:$V1363,$P1363+1,FALSE)</f>
        <v>#VALUE!</v>
      </c>
      <c r="AO1363" s="161" t="e">
        <f t="shared" si="772"/>
        <v>#VALUE!</v>
      </c>
      <c r="AP1363" s="161" t="e">
        <f t="shared" si="773"/>
        <v>#VALUE!</v>
      </c>
      <c r="AQ1363" s="162" t="str">
        <f t="shared" si="774"/>
        <v>выходной</v>
      </c>
      <c r="AR1363" s="163" t="e">
        <f>HLOOKUP(SEARCH("7",$M1363)-1,$Q$3:$V1363,$P1363+1,FALSE)</f>
        <v>#VALUE!</v>
      </c>
      <c r="AS1363" s="164" t="str">
        <f t="shared" si="775"/>
        <v>выходной</v>
      </c>
      <c r="AT1363" s="142"/>
      <c r="AU1363" s="11" t="str">
        <f>IF(ISERROR(VLOOKUP(B1363,'РЕОРГ 2008'!$A:$B,2,FALSE)),"",VLOOKUP(B1363,'РЕОРГ 2008'!$A:$B,2,FALSE))</f>
        <v/>
      </c>
      <c r="AV1363" s="12" t="str">
        <f t="shared" si="776"/>
        <v>Опер.касса №2555/06</v>
      </c>
      <c r="AW1363" s="31" t="e">
        <f>LEFT(#REF!,2)</f>
        <v>#REF!</v>
      </c>
      <c r="AX1363" s="12" t="str">
        <f t="shared" si="754"/>
        <v>2555/06</v>
      </c>
      <c r="AZ1363" t="str">
        <f>IF(ISERROR(VLOOKUP(B1363,'РЕОРГ 01.08.2009'!$A:$B,2,FALSE)),"",VLOOKUP(B1363,'РЕОРГ 01.08.2009'!$A:$B,2,FALSE))</f>
        <v/>
      </c>
      <c r="BA1363" s="12" t="str">
        <f t="shared" si="749"/>
        <v>Опер.касса №2555/06</v>
      </c>
      <c r="BB1363" t="e">
        <f>LEFT(#REF!,2)</f>
        <v>#REF!</v>
      </c>
      <c r="BC1363" s="12" t="str">
        <f t="shared" si="755"/>
        <v>2555/06</v>
      </c>
      <c r="BE1363" t="str">
        <f>IF(ISERROR(VLOOKUP(B1363,'РЕОРГ 01.10.2009'!A:C,3,FALSE)),"",VLOOKUP(B1363,'РЕОРГ 01.10.2009'!A:C,3,FALSE))</f>
        <v/>
      </c>
      <c r="BF1363" s="12" t="str">
        <f t="shared" si="750"/>
        <v>Опер.касса №2555/06</v>
      </c>
      <c r="BG1363" t="e">
        <f>LEFT(#REF!,2)</f>
        <v>#REF!</v>
      </c>
      <c r="BH1363" s="12" t="str">
        <f t="shared" si="756"/>
        <v>2555/06</v>
      </c>
      <c r="BJ1363" t="str">
        <f>IF(ISERROR(VLOOKUP($B1363,'РЕОРГ 01.05.2010'!A:B,2,FALSE)),"",VLOOKUP($B1363,'РЕОРГ 01.05.2010'!A:B,2,FALSE))</f>
        <v/>
      </c>
      <c r="BK1363" s="12" t="str">
        <f t="shared" si="751"/>
        <v>Опер.касса №2555/06</v>
      </c>
      <c r="BL1363" t="e">
        <f>LEFT(#REF!,2)</f>
        <v>#REF!</v>
      </c>
      <c r="BM1363" s="12" t="str">
        <f t="shared" si="757"/>
        <v>2555/06</v>
      </c>
      <c r="BO1363" t="str">
        <f>IF(ISERROR(VLOOKUP($B1363,'РЕОРГ 01.08.2010'!A:B,2,FALSE)),"",VLOOKUP($B1363,'РЕОРГ 01.08.2010'!A:B,2,FALSE))</f>
        <v/>
      </c>
      <c r="BP1363" s="12" t="str">
        <f t="shared" si="752"/>
        <v>Опер.касса №2555/06</v>
      </c>
      <c r="BQ1363" t="e">
        <f>LEFT(#REF!,2)</f>
        <v>#REF!</v>
      </c>
      <c r="BR1363" s="12" t="str">
        <f t="shared" si="758"/>
        <v>2555/06</v>
      </c>
    </row>
    <row r="1364" spans="1:70" ht="12.75" customHeight="1">
      <c r="A1364" t="str">
        <f t="shared" si="753"/>
        <v>2555/063</v>
      </c>
      <c r="B1364" s="133">
        <v>1498</v>
      </c>
      <c r="C1364" s="1" t="s">
        <v>3739</v>
      </c>
      <c r="D1364" s="32" t="s">
        <v>1931</v>
      </c>
      <c r="E1364" s="1" t="s">
        <v>3740</v>
      </c>
      <c r="F1364" s="1" t="s">
        <v>8047</v>
      </c>
      <c r="G1364" s="1" t="s">
        <v>3741</v>
      </c>
      <c r="H1364" s="1" t="s">
        <v>3742</v>
      </c>
      <c r="I1364" s="1" t="s">
        <v>3743</v>
      </c>
      <c r="J1364" s="1"/>
      <c r="K1364" s="1">
        <v>0.5</v>
      </c>
      <c r="L1364" s="32" t="s">
        <v>4049</v>
      </c>
      <c r="M1364" s="8" t="s">
        <v>11943</v>
      </c>
      <c r="N1364" s="2" t="s">
        <v>12155</v>
      </c>
      <c r="O1364" s="173"/>
      <c r="P1364" s="168">
        <f t="shared" si="783"/>
        <v>1361</v>
      </c>
      <c r="Q1364" s="138">
        <f t="shared" si="777"/>
        <v>25</v>
      </c>
      <c r="R1364" s="138">
        <f t="shared" si="778"/>
        <v>50</v>
      </c>
      <c r="S1364" s="138" t="e">
        <f t="shared" si="779"/>
        <v>#VALUE!</v>
      </c>
      <c r="T1364" s="138" t="e">
        <f t="shared" si="780"/>
        <v>#VALUE!</v>
      </c>
      <c r="U1364" s="138" t="e">
        <f t="shared" si="781"/>
        <v>#VALUE!</v>
      </c>
      <c r="V1364" s="138" t="e">
        <f t="shared" si="782"/>
        <v>#VALUE!</v>
      </c>
      <c r="W1364" s="158" t="str">
        <f t="shared" si="759"/>
        <v>выходной</v>
      </c>
      <c r="X1364" s="159" t="e">
        <f>HLOOKUP(SEARCH("2",$M1364)-1,$Q$3:$V1364,$P1364+1,FALSE)</f>
        <v>#N/A</v>
      </c>
      <c r="Y1364" s="160" t="str">
        <f t="shared" si="760"/>
        <v>08:00 15:30(12:00 13:00)</v>
      </c>
      <c r="Z1364" s="161" t="e">
        <f t="shared" si="761"/>
        <v>#VALUE!</v>
      </c>
      <c r="AA1364" s="158" t="str">
        <f t="shared" si="762"/>
        <v>08:00 15:30(12:00 13:00)</v>
      </c>
      <c r="AB1364" s="159">
        <f>HLOOKUP(SEARCH("3",$M1364)-1,$Q$3:$V1364,$P1364+1,FALSE)</f>
        <v>25</v>
      </c>
      <c r="AC1364" s="160" t="str">
        <f t="shared" si="763"/>
        <v>08:00 15:30(12:00 13:00)|08:00 13:30</v>
      </c>
      <c r="AD1364" s="161" t="str">
        <f t="shared" si="764"/>
        <v>08:00 15:30(12:00 13:00)</v>
      </c>
      <c r="AE1364" s="158" t="str">
        <f t="shared" si="765"/>
        <v>08:00 15:30(12:00 13:00)</v>
      </c>
      <c r="AF1364" s="159">
        <f>HLOOKUP(SEARCH("4",$M1364)-1,$Q$3:$V1364,$P1364+1,FALSE)</f>
        <v>50</v>
      </c>
      <c r="AG1364" s="161" t="str">
        <f t="shared" si="766"/>
        <v>08:00 13:30</v>
      </c>
      <c r="AH1364" s="161" t="e">
        <f t="shared" si="767"/>
        <v>#VALUE!</v>
      </c>
      <c r="AI1364" s="158" t="str">
        <f t="shared" si="768"/>
        <v>08:00 13:30</v>
      </c>
      <c r="AJ1364" s="159" t="e">
        <f>HLOOKUP(SEARCH("5",$M1364)-1,$Q$3:$V1364,$P1364+1,FALSE)</f>
        <v>#VALUE!</v>
      </c>
      <c r="AK1364" s="161" t="e">
        <f t="shared" si="769"/>
        <v>#VALUE!</v>
      </c>
      <c r="AL1364" s="161" t="e">
        <f t="shared" si="770"/>
        <v>#VALUE!</v>
      </c>
      <c r="AM1364" s="158" t="str">
        <f t="shared" si="771"/>
        <v>выходной</v>
      </c>
      <c r="AN1364" s="159" t="e">
        <f>HLOOKUP(SEARCH("6",$M1364)-1,$Q$3:$V1364,$P1364+1,FALSE)</f>
        <v>#VALUE!</v>
      </c>
      <c r="AO1364" s="161" t="e">
        <f t="shared" si="772"/>
        <v>#VALUE!</v>
      </c>
      <c r="AP1364" s="161" t="e">
        <f t="shared" si="773"/>
        <v>#VALUE!</v>
      </c>
      <c r="AQ1364" s="162" t="str">
        <f t="shared" si="774"/>
        <v>выходной</v>
      </c>
      <c r="AR1364" s="163" t="e">
        <f>HLOOKUP(SEARCH("7",$M1364)-1,$Q$3:$V1364,$P1364+1,FALSE)</f>
        <v>#VALUE!</v>
      </c>
      <c r="AS1364" s="164" t="str">
        <f t="shared" si="775"/>
        <v>выходной</v>
      </c>
      <c r="AT1364" s="142"/>
      <c r="AU1364" s="11" t="str">
        <f>IF(ISERROR(VLOOKUP(B1364,'РЕОРГ 2008'!$A:$B,2,FALSE)),"",VLOOKUP(B1364,'РЕОРГ 2008'!$A:$B,2,FALSE))</f>
        <v/>
      </c>
      <c r="AV1364" s="12" t="str">
        <f t="shared" si="776"/>
        <v>Опер.касса №2555/063</v>
      </c>
      <c r="AW1364" s="31" t="e">
        <f>LEFT(#REF!,2)</f>
        <v>#REF!</v>
      </c>
      <c r="AX1364" s="12" t="str">
        <f t="shared" si="754"/>
        <v>2555/063</v>
      </c>
      <c r="AZ1364" t="str">
        <f>IF(ISERROR(VLOOKUP(B1364,'РЕОРГ 01.08.2009'!$A:$B,2,FALSE)),"",VLOOKUP(B1364,'РЕОРГ 01.08.2009'!$A:$B,2,FALSE))</f>
        <v/>
      </c>
      <c r="BA1364" s="12" t="str">
        <f t="shared" si="749"/>
        <v>Опер.касса №2555/063</v>
      </c>
      <c r="BB1364" t="e">
        <f>LEFT(#REF!,2)</f>
        <v>#REF!</v>
      </c>
      <c r="BC1364" s="12" t="str">
        <f t="shared" si="755"/>
        <v>2555/063</v>
      </c>
      <c r="BE1364" t="str">
        <f>IF(ISERROR(VLOOKUP(B1364,'РЕОРГ 01.10.2009'!A:C,3,FALSE)),"",VLOOKUP(B1364,'РЕОРГ 01.10.2009'!A:C,3,FALSE))</f>
        <v/>
      </c>
      <c r="BF1364" s="12" t="str">
        <f t="shared" si="750"/>
        <v>Опер.касса №2555/063</v>
      </c>
      <c r="BG1364" t="e">
        <f>LEFT(#REF!,2)</f>
        <v>#REF!</v>
      </c>
      <c r="BH1364" s="12" t="str">
        <f t="shared" si="756"/>
        <v>2555/063</v>
      </c>
      <c r="BJ1364" t="str">
        <f>IF(ISERROR(VLOOKUP($B1364,'РЕОРГ 01.05.2010'!A:B,2,FALSE)),"",VLOOKUP($B1364,'РЕОРГ 01.05.2010'!A:B,2,FALSE))</f>
        <v/>
      </c>
      <c r="BK1364" s="12" t="str">
        <f t="shared" si="751"/>
        <v>Опер.касса №2555/063</v>
      </c>
      <c r="BL1364" t="e">
        <f>LEFT(#REF!,2)</f>
        <v>#REF!</v>
      </c>
      <c r="BM1364" s="12" t="str">
        <f t="shared" si="757"/>
        <v>2555/063</v>
      </c>
      <c r="BO1364" t="str">
        <f>IF(ISERROR(VLOOKUP($B1364,'РЕОРГ 01.08.2010'!A:B,2,FALSE)),"",VLOOKUP($B1364,'РЕОРГ 01.08.2010'!A:B,2,FALSE))</f>
        <v/>
      </c>
      <c r="BP1364" s="12" t="str">
        <f t="shared" si="752"/>
        <v>Опер.касса №2555/063</v>
      </c>
      <c r="BQ1364" t="e">
        <f>LEFT(#REF!,2)</f>
        <v>#REF!</v>
      </c>
      <c r="BR1364" s="12" t="str">
        <f t="shared" si="758"/>
        <v>2555/063</v>
      </c>
    </row>
    <row r="1365" spans="1:70" ht="12.75" customHeight="1">
      <c r="A1365" t="str">
        <f t="shared" si="753"/>
        <v>2555/068</v>
      </c>
      <c r="B1365" s="133">
        <v>1503</v>
      </c>
      <c r="C1365" s="1" t="s">
        <v>3744</v>
      </c>
      <c r="D1365" s="32" t="s">
        <v>1931</v>
      </c>
      <c r="E1365" s="1" t="s">
        <v>4785</v>
      </c>
      <c r="F1365" s="1" t="s">
        <v>8047</v>
      </c>
      <c r="G1365" s="1" t="s">
        <v>3745</v>
      </c>
      <c r="H1365" s="1" t="s">
        <v>3746</v>
      </c>
      <c r="I1365" s="1" t="s">
        <v>3747</v>
      </c>
      <c r="J1365" s="1"/>
      <c r="K1365" s="1">
        <v>0.75</v>
      </c>
      <c r="L1365" s="32" t="s">
        <v>4049</v>
      </c>
      <c r="M1365" s="8" t="s">
        <v>11771</v>
      </c>
      <c r="N1365" s="2" t="s">
        <v>12376</v>
      </c>
      <c r="O1365" s="173"/>
      <c r="P1365" s="168">
        <f t="shared" si="783"/>
        <v>1362</v>
      </c>
      <c r="Q1365" s="138">
        <f t="shared" si="777"/>
        <v>12</v>
      </c>
      <c r="R1365" s="138">
        <f t="shared" si="778"/>
        <v>24</v>
      </c>
      <c r="S1365" s="138">
        <f t="shared" si="779"/>
        <v>36</v>
      </c>
      <c r="T1365" s="138">
        <f t="shared" si="780"/>
        <v>48</v>
      </c>
      <c r="U1365" s="138" t="e">
        <f t="shared" si="781"/>
        <v>#VALUE!</v>
      </c>
      <c r="V1365" s="138" t="e">
        <f t="shared" si="782"/>
        <v>#VALUE!</v>
      </c>
      <c r="W1365" s="158" t="str">
        <f t="shared" si="759"/>
        <v>08:00 13:30</v>
      </c>
      <c r="X1365" s="159">
        <f>HLOOKUP(SEARCH("2",$M1365)-1,$Q$3:$V1365,$P1365+1,FALSE)</f>
        <v>12</v>
      </c>
      <c r="Y1365" s="160" t="str">
        <f t="shared" si="760"/>
        <v>08:00 13:30|08:00 13:30|08:00 13:30|08:00 13:30</v>
      </c>
      <c r="Z1365" s="161" t="str">
        <f t="shared" si="761"/>
        <v>08:00 13:30</v>
      </c>
      <c r="AA1365" s="158" t="str">
        <f t="shared" si="762"/>
        <v>08:00 13:30</v>
      </c>
      <c r="AB1365" s="159">
        <f>HLOOKUP(SEARCH("3",$M1365)-1,$Q$3:$V1365,$P1365+1,FALSE)</f>
        <v>24</v>
      </c>
      <c r="AC1365" s="160" t="str">
        <f t="shared" si="763"/>
        <v>08:00 13:30|08:00 13:30|08:00 13:30</v>
      </c>
      <c r="AD1365" s="161" t="str">
        <f t="shared" si="764"/>
        <v>08:00 13:30</v>
      </c>
      <c r="AE1365" s="158" t="str">
        <f t="shared" si="765"/>
        <v>08:00 13:30</v>
      </c>
      <c r="AF1365" s="159">
        <f>HLOOKUP(SEARCH("4",$M1365)-1,$Q$3:$V1365,$P1365+1,FALSE)</f>
        <v>36</v>
      </c>
      <c r="AG1365" s="161" t="str">
        <f t="shared" si="766"/>
        <v>08:00 13:30|08:00 13:30</v>
      </c>
      <c r="AH1365" s="161" t="str">
        <f t="shared" si="767"/>
        <v>08:00 13:30</v>
      </c>
      <c r="AI1365" s="158" t="str">
        <f t="shared" si="768"/>
        <v>08:00 13:30</v>
      </c>
      <c r="AJ1365" s="159">
        <f>HLOOKUP(SEARCH("5",$M1365)-1,$Q$3:$V1365,$P1365+1,FALSE)</f>
        <v>48</v>
      </c>
      <c r="AK1365" s="161" t="str">
        <f t="shared" si="769"/>
        <v>08:00 13:30</v>
      </c>
      <c r="AL1365" s="161" t="e">
        <f t="shared" si="770"/>
        <v>#VALUE!</v>
      </c>
      <c r="AM1365" s="158" t="str">
        <f t="shared" si="771"/>
        <v>08:00 13:30</v>
      </c>
      <c r="AN1365" s="159" t="e">
        <f>HLOOKUP(SEARCH("6",$M1365)-1,$Q$3:$V1365,$P1365+1,FALSE)</f>
        <v>#VALUE!</v>
      </c>
      <c r="AO1365" s="161" t="e">
        <f t="shared" si="772"/>
        <v>#VALUE!</v>
      </c>
      <c r="AP1365" s="161" t="e">
        <f t="shared" si="773"/>
        <v>#VALUE!</v>
      </c>
      <c r="AQ1365" s="162" t="str">
        <f t="shared" si="774"/>
        <v>выходной</v>
      </c>
      <c r="AR1365" s="163" t="e">
        <f>HLOOKUP(SEARCH("7",$M1365)-1,$Q$3:$V1365,$P1365+1,FALSE)</f>
        <v>#VALUE!</v>
      </c>
      <c r="AS1365" s="164" t="str">
        <f t="shared" si="775"/>
        <v>выходной</v>
      </c>
      <c r="AT1365" s="142"/>
      <c r="AU1365" s="11" t="str">
        <f>IF(ISERROR(VLOOKUP(B1365,'РЕОРГ 2008'!$A:$B,2,FALSE)),"",VLOOKUP(B1365,'РЕОРГ 2008'!$A:$B,2,FALSE))</f>
        <v/>
      </c>
      <c r="AV1365" s="12" t="str">
        <f t="shared" si="776"/>
        <v>Опер.касса №2555/068</v>
      </c>
      <c r="AW1365" s="31" t="e">
        <f>LEFT(#REF!,2)</f>
        <v>#REF!</v>
      </c>
      <c r="AX1365" s="12" t="str">
        <f t="shared" si="754"/>
        <v>2555/068</v>
      </c>
      <c r="AZ1365" t="str">
        <f>IF(ISERROR(VLOOKUP(B1365,'РЕОРГ 01.08.2009'!$A:$B,2,FALSE)),"",VLOOKUP(B1365,'РЕОРГ 01.08.2009'!$A:$B,2,FALSE))</f>
        <v/>
      </c>
      <c r="BA1365" s="12" t="str">
        <f t="shared" si="749"/>
        <v>Опер.касса №2555/068</v>
      </c>
      <c r="BB1365" t="e">
        <f>LEFT(#REF!,2)</f>
        <v>#REF!</v>
      </c>
      <c r="BC1365" s="12" t="str">
        <f t="shared" si="755"/>
        <v>2555/068</v>
      </c>
      <c r="BE1365" t="str">
        <f>IF(ISERROR(VLOOKUP(B1365,'РЕОРГ 01.10.2009'!A:C,3,FALSE)),"",VLOOKUP(B1365,'РЕОРГ 01.10.2009'!A:C,3,FALSE))</f>
        <v/>
      </c>
      <c r="BF1365" s="12" t="str">
        <f t="shared" si="750"/>
        <v>Опер.касса №2555/068</v>
      </c>
      <c r="BG1365" t="e">
        <f>LEFT(#REF!,2)</f>
        <v>#REF!</v>
      </c>
      <c r="BH1365" s="12" t="str">
        <f t="shared" si="756"/>
        <v>2555/068</v>
      </c>
      <c r="BJ1365" t="str">
        <f>IF(ISERROR(VLOOKUP($B1365,'РЕОРГ 01.05.2010'!A:B,2,FALSE)),"",VLOOKUP($B1365,'РЕОРГ 01.05.2010'!A:B,2,FALSE))</f>
        <v/>
      </c>
      <c r="BK1365" s="12" t="str">
        <f t="shared" si="751"/>
        <v>Опер.касса №2555/068</v>
      </c>
      <c r="BL1365" t="e">
        <f>LEFT(#REF!,2)</f>
        <v>#REF!</v>
      </c>
      <c r="BM1365" s="12" t="str">
        <f t="shared" si="757"/>
        <v>2555/068</v>
      </c>
      <c r="BO1365" t="str">
        <f>IF(ISERROR(VLOOKUP($B1365,'РЕОРГ 01.08.2010'!A:B,2,FALSE)),"",VLOOKUP($B1365,'РЕОРГ 01.08.2010'!A:B,2,FALSE))</f>
        <v/>
      </c>
      <c r="BP1365" s="12" t="str">
        <f t="shared" si="752"/>
        <v>Опер.касса №2555/068</v>
      </c>
      <c r="BQ1365" t="e">
        <f>LEFT(#REF!,2)</f>
        <v>#REF!</v>
      </c>
      <c r="BR1365" s="12" t="str">
        <f t="shared" si="758"/>
        <v>2555/068</v>
      </c>
    </row>
    <row r="1366" spans="1:70" ht="12.75" customHeight="1">
      <c r="A1366" t="str">
        <f t="shared" si="753"/>
        <v>2555/071</v>
      </c>
      <c r="B1366" s="133">
        <v>1504</v>
      </c>
      <c r="C1366" s="1" t="s">
        <v>3748</v>
      </c>
      <c r="D1366" s="32" t="s">
        <v>1926</v>
      </c>
      <c r="E1366" s="1" t="s">
        <v>4613</v>
      </c>
      <c r="F1366" s="1" t="s">
        <v>8047</v>
      </c>
      <c r="G1366" s="1" t="s">
        <v>3749</v>
      </c>
      <c r="H1366" s="1" t="s">
        <v>13080</v>
      </c>
      <c r="I1366" s="1" t="s">
        <v>11276</v>
      </c>
      <c r="J1366" s="1"/>
      <c r="K1366" s="1">
        <v>6</v>
      </c>
      <c r="L1366" s="32" t="s">
        <v>2043</v>
      </c>
      <c r="M1366" s="8" t="s">
        <v>11771</v>
      </c>
      <c r="N1366" s="2" t="s">
        <v>12556</v>
      </c>
      <c r="O1366" s="173"/>
      <c r="P1366" s="168">
        <f t="shared" si="783"/>
        <v>1363</v>
      </c>
      <c r="Q1366" s="138">
        <f t="shared" si="777"/>
        <v>12</v>
      </c>
      <c r="R1366" s="138">
        <f t="shared" si="778"/>
        <v>24</v>
      </c>
      <c r="S1366" s="138">
        <f t="shared" si="779"/>
        <v>36</v>
      </c>
      <c r="T1366" s="138">
        <f t="shared" si="780"/>
        <v>48</v>
      </c>
      <c r="U1366" s="138" t="e">
        <f t="shared" si="781"/>
        <v>#VALUE!</v>
      </c>
      <c r="V1366" s="138" t="e">
        <f t="shared" si="782"/>
        <v>#VALUE!</v>
      </c>
      <c r="W1366" s="158" t="str">
        <f t="shared" si="759"/>
        <v>08:00 16:30</v>
      </c>
      <c r="X1366" s="159">
        <f>HLOOKUP(SEARCH("2",$M1366)-1,$Q$3:$V1366,$P1366+1,FALSE)</f>
        <v>12</v>
      </c>
      <c r="Y1366" s="160" t="str">
        <f t="shared" si="760"/>
        <v>09:00 16:30|08:00 16:30|08:00 16:30|08:00 16:30</v>
      </c>
      <c r="Z1366" s="161" t="str">
        <f t="shared" si="761"/>
        <v>09:00 16:30</v>
      </c>
      <c r="AA1366" s="158" t="str">
        <f t="shared" si="762"/>
        <v>09:00 16:30</v>
      </c>
      <c r="AB1366" s="159">
        <f>HLOOKUP(SEARCH("3",$M1366)-1,$Q$3:$V1366,$P1366+1,FALSE)</f>
        <v>24</v>
      </c>
      <c r="AC1366" s="160" t="str">
        <f t="shared" si="763"/>
        <v>08:00 16:30|08:00 16:30|08:00 16:30</v>
      </c>
      <c r="AD1366" s="161" t="str">
        <f t="shared" si="764"/>
        <v>08:00 16:30</v>
      </c>
      <c r="AE1366" s="158" t="str">
        <f t="shared" si="765"/>
        <v>08:00 16:30</v>
      </c>
      <c r="AF1366" s="159">
        <f>HLOOKUP(SEARCH("4",$M1366)-1,$Q$3:$V1366,$P1366+1,FALSE)</f>
        <v>36</v>
      </c>
      <c r="AG1366" s="161" t="str">
        <f t="shared" si="766"/>
        <v>08:00 16:30|08:00 16:30</v>
      </c>
      <c r="AH1366" s="161" t="str">
        <f t="shared" si="767"/>
        <v>08:00 16:30</v>
      </c>
      <c r="AI1366" s="158" t="str">
        <f t="shared" si="768"/>
        <v>08:00 16:30</v>
      </c>
      <c r="AJ1366" s="159">
        <f>HLOOKUP(SEARCH("5",$M1366)-1,$Q$3:$V1366,$P1366+1,FALSE)</f>
        <v>48</v>
      </c>
      <c r="AK1366" s="161" t="str">
        <f t="shared" si="769"/>
        <v>08:00 16:30</v>
      </c>
      <c r="AL1366" s="161" t="e">
        <f t="shared" si="770"/>
        <v>#VALUE!</v>
      </c>
      <c r="AM1366" s="158" t="str">
        <f t="shared" si="771"/>
        <v>08:00 16:30</v>
      </c>
      <c r="AN1366" s="159" t="e">
        <f>HLOOKUP(SEARCH("6",$M1366)-1,$Q$3:$V1366,$P1366+1,FALSE)</f>
        <v>#VALUE!</v>
      </c>
      <c r="AO1366" s="161" t="e">
        <f t="shared" si="772"/>
        <v>#VALUE!</v>
      </c>
      <c r="AP1366" s="161" t="e">
        <f t="shared" si="773"/>
        <v>#VALUE!</v>
      </c>
      <c r="AQ1366" s="162" t="str">
        <f t="shared" si="774"/>
        <v>выходной</v>
      </c>
      <c r="AR1366" s="163" t="e">
        <f>HLOOKUP(SEARCH("7",$M1366)-1,$Q$3:$V1366,$P1366+1,FALSE)</f>
        <v>#VALUE!</v>
      </c>
      <c r="AS1366" s="164" t="str">
        <f t="shared" si="775"/>
        <v>выходной</v>
      </c>
      <c r="AT1366" s="142"/>
      <c r="AU1366" s="11" t="str">
        <f>IF(ISERROR(VLOOKUP(B1366,'РЕОРГ 2008'!$A:$B,2,FALSE)),"",VLOOKUP(B1366,'РЕОРГ 2008'!$A:$B,2,FALSE))</f>
        <v/>
      </c>
      <c r="AV1366" s="12" t="str">
        <f t="shared" si="776"/>
        <v>Доп.офис №2555/071</v>
      </c>
      <c r="AW1366" s="31" t="e">
        <f>LEFT(#REF!,2)</f>
        <v>#REF!</v>
      </c>
      <c r="AX1366" s="12" t="str">
        <f t="shared" si="754"/>
        <v>2555/071</v>
      </c>
      <c r="AZ1366" t="str">
        <f>IF(ISERROR(VLOOKUP(B1366,'РЕОРГ 01.08.2009'!$A:$B,2,FALSE)),"",VLOOKUP(B1366,'РЕОРГ 01.08.2009'!$A:$B,2,FALSE))</f>
        <v/>
      </c>
      <c r="BA1366" s="12" t="str">
        <f t="shared" si="749"/>
        <v>Доп.офис №2555/071</v>
      </c>
      <c r="BB1366" t="e">
        <f>LEFT(#REF!,2)</f>
        <v>#REF!</v>
      </c>
      <c r="BC1366" s="12" t="str">
        <f t="shared" si="755"/>
        <v>2555/071</v>
      </c>
      <c r="BE1366" t="str">
        <f>IF(ISERROR(VLOOKUP(B1366,'РЕОРГ 01.10.2009'!A:C,3,FALSE)),"",VLOOKUP(B1366,'РЕОРГ 01.10.2009'!A:C,3,FALSE))</f>
        <v/>
      </c>
      <c r="BF1366" s="12" t="str">
        <f t="shared" si="750"/>
        <v>Доп.офис №2555/071</v>
      </c>
      <c r="BG1366" t="e">
        <f>LEFT(#REF!,2)</f>
        <v>#REF!</v>
      </c>
      <c r="BH1366" s="12" t="str">
        <f t="shared" si="756"/>
        <v>2555/071</v>
      </c>
      <c r="BJ1366" t="str">
        <f>IF(ISERROR(VLOOKUP($B1366,'РЕОРГ 01.05.2010'!A:B,2,FALSE)),"",VLOOKUP($B1366,'РЕОРГ 01.05.2010'!A:B,2,FALSE))</f>
        <v/>
      </c>
      <c r="BK1366" s="12" t="str">
        <f t="shared" si="751"/>
        <v>Доп.офис №2555/071</v>
      </c>
      <c r="BL1366" t="e">
        <f>LEFT(#REF!,2)</f>
        <v>#REF!</v>
      </c>
      <c r="BM1366" s="12" t="str">
        <f t="shared" si="757"/>
        <v>2555/071</v>
      </c>
      <c r="BO1366" t="str">
        <f>IF(ISERROR(VLOOKUP($B1366,'РЕОРГ 01.08.2010'!A:B,2,FALSE)),"",VLOOKUP($B1366,'РЕОРГ 01.08.2010'!A:B,2,FALSE))</f>
        <v/>
      </c>
      <c r="BP1366" s="12" t="str">
        <f t="shared" si="752"/>
        <v>Доп.офис №2555/071</v>
      </c>
      <c r="BQ1366" t="e">
        <f>LEFT(#REF!,2)</f>
        <v>#REF!</v>
      </c>
      <c r="BR1366" s="12" t="str">
        <f t="shared" si="758"/>
        <v>2555/071</v>
      </c>
    </row>
    <row r="1367" spans="1:70" ht="12.75" customHeight="1">
      <c r="A1367" t="str">
        <f t="shared" si="753"/>
        <v>2555/072</v>
      </c>
      <c r="B1367" s="133">
        <v>1505</v>
      </c>
      <c r="C1367" s="1" t="s">
        <v>3750</v>
      </c>
      <c r="D1367" s="32" t="s">
        <v>1926</v>
      </c>
      <c r="E1367" s="1" t="s">
        <v>4608</v>
      </c>
      <c r="F1367" s="1" t="s">
        <v>8047</v>
      </c>
      <c r="G1367" s="1" t="s">
        <v>3751</v>
      </c>
      <c r="H1367" s="1" t="s">
        <v>3752</v>
      </c>
      <c r="I1367" s="1" t="s">
        <v>3753</v>
      </c>
      <c r="J1367" s="1"/>
      <c r="K1367" s="1">
        <v>4.75</v>
      </c>
      <c r="L1367" s="32" t="s">
        <v>2043</v>
      </c>
      <c r="M1367" s="8" t="s">
        <v>11771</v>
      </c>
      <c r="N1367" s="2" t="s">
        <v>12548</v>
      </c>
      <c r="O1367" s="173"/>
      <c r="P1367" s="168">
        <f t="shared" si="783"/>
        <v>1364</v>
      </c>
      <c r="Q1367" s="138">
        <f t="shared" si="777"/>
        <v>12</v>
      </c>
      <c r="R1367" s="138">
        <f t="shared" si="778"/>
        <v>24</v>
      </c>
      <c r="S1367" s="138">
        <f t="shared" si="779"/>
        <v>36</v>
      </c>
      <c r="T1367" s="138">
        <f t="shared" si="780"/>
        <v>48</v>
      </c>
      <c r="U1367" s="138" t="e">
        <f t="shared" si="781"/>
        <v>#VALUE!</v>
      </c>
      <c r="V1367" s="138" t="e">
        <f t="shared" si="782"/>
        <v>#VALUE!</v>
      </c>
      <c r="W1367" s="158" t="str">
        <f t="shared" si="759"/>
        <v>09:00 17:30</v>
      </c>
      <c r="X1367" s="159">
        <f>HLOOKUP(SEARCH("2",$M1367)-1,$Q$3:$V1367,$P1367+1,FALSE)</f>
        <v>12</v>
      </c>
      <c r="Y1367" s="160" t="str">
        <f t="shared" si="760"/>
        <v>09:00 17:30|10:00 17:30|09:00 17:30|09:00 17:30</v>
      </c>
      <c r="Z1367" s="161" t="str">
        <f t="shared" si="761"/>
        <v>09:00 17:30</v>
      </c>
      <c r="AA1367" s="158" t="str">
        <f t="shared" si="762"/>
        <v>09:00 17:30</v>
      </c>
      <c r="AB1367" s="159">
        <f>HLOOKUP(SEARCH("3",$M1367)-1,$Q$3:$V1367,$P1367+1,FALSE)</f>
        <v>24</v>
      </c>
      <c r="AC1367" s="160" t="str">
        <f t="shared" si="763"/>
        <v>10:00 17:30|09:00 17:30|09:00 17:30</v>
      </c>
      <c r="AD1367" s="161" t="str">
        <f t="shared" si="764"/>
        <v>10:00 17:30</v>
      </c>
      <c r="AE1367" s="158" t="str">
        <f t="shared" si="765"/>
        <v>10:00 17:30</v>
      </c>
      <c r="AF1367" s="159">
        <f>HLOOKUP(SEARCH("4",$M1367)-1,$Q$3:$V1367,$P1367+1,FALSE)</f>
        <v>36</v>
      </c>
      <c r="AG1367" s="161" t="str">
        <f t="shared" si="766"/>
        <v>09:00 17:30|09:00 17:30</v>
      </c>
      <c r="AH1367" s="161" t="str">
        <f t="shared" si="767"/>
        <v>09:00 17:30</v>
      </c>
      <c r="AI1367" s="158" t="str">
        <f t="shared" si="768"/>
        <v>09:00 17:30</v>
      </c>
      <c r="AJ1367" s="159">
        <f>HLOOKUP(SEARCH("5",$M1367)-1,$Q$3:$V1367,$P1367+1,FALSE)</f>
        <v>48</v>
      </c>
      <c r="AK1367" s="161" t="str">
        <f t="shared" si="769"/>
        <v>09:00 17:30</v>
      </c>
      <c r="AL1367" s="161" t="e">
        <f t="shared" si="770"/>
        <v>#VALUE!</v>
      </c>
      <c r="AM1367" s="158" t="str">
        <f t="shared" si="771"/>
        <v>09:00 17:30</v>
      </c>
      <c r="AN1367" s="159" t="e">
        <f>HLOOKUP(SEARCH("6",$M1367)-1,$Q$3:$V1367,$P1367+1,FALSE)</f>
        <v>#VALUE!</v>
      </c>
      <c r="AO1367" s="161" t="e">
        <f t="shared" si="772"/>
        <v>#VALUE!</v>
      </c>
      <c r="AP1367" s="161" t="e">
        <f t="shared" si="773"/>
        <v>#VALUE!</v>
      </c>
      <c r="AQ1367" s="162" t="str">
        <f t="shared" si="774"/>
        <v>выходной</v>
      </c>
      <c r="AR1367" s="163" t="e">
        <f>HLOOKUP(SEARCH("7",$M1367)-1,$Q$3:$V1367,$P1367+1,FALSE)</f>
        <v>#VALUE!</v>
      </c>
      <c r="AS1367" s="164" t="str">
        <f t="shared" si="775"/>
        <v>выходной</v>
      </c>
      <c r="AT1367" s="142"/>
      <c r="AU1367" s="11" t="str">
        <f>IF(ISERROR(VLOOKUP(B1367,'РЕОРГ 2008'!$A:$B,2,FALSE)),"",VLOOKUP(B1367,'РЕОРГ 2008'!$A:$B,2,FALSE))</f>
        <v/>
      </c>
      <c r="AV1367" s="12" t="str">
        <f t="shared" si="776"/>
        <v>Доп.офис №2555/072</v>
      </c>
      <c r="AW1367" s="31" t="e">
        <f>LEFT(#REF!,2)</f>
        <v>#REF!</v>
      </c>
      <c r="AX1367" s="12" t="str">
        <f t="shared" si="754"/>
        <v>2555/072</v>
      </c>
      <c r="AZ1367" t="str">
        <f>IF(ISERROR(VLOOKUP(B1367,'РЕОРГ 01.08.2009'!$A:$B,2,FALSE)),"",VLOOKUP(B1367,'РЕОРГ 01.08.2009'!$A:$B,2,FALSE))</f>
        <v/>
      </c>
      <c r="BA1367" s="12" t="str">
        <f t="shared" si="749"/>
        <v>Доп.офис №2555/072</v>
      </c>
      <c r="BB1367" t="e">
        <f>LEFT(#REF!,2)</f>
        <v>#REF!</v>
      </c>
      <c r="BC1367" s="12" t="str">
        <f t="shared" si="755"/>
        <v>2555/072</v>
      </c>
      <c r="BE1367" t="str">
        <f>IF(ISERROR(VLOOKUP(B1367,'РЕОРГ 01.10.2009'!A:C,3,FALSE)),"",VLOOKUP(B1367,'РЕОРГ 01.10.2009'!A:C,3,FALSE))</f>
        <v/>
      </c>
      <c r="BF1367" s="12" t="str">
        <f t="shared" si="750"/>
        <v>Доп.офис №2555/072</v>
      </c>
      <c r="BG1367" t="e">
        <f>LEFT(#REF!,2)</f>
        <v>#REF!</v>
      </c>
      <c r="BH1367" s="12" t="str">
        <f t="shared" si="756"/>
        <v>2555/072</v>
      </c>
      <c r="BJ1367" t="str">
        <f>IF(ISERROR(VLOOKUP($B1367,'РЕОРГ 01.05.2010'!A:B,2,FALSE)),"",VLOOKUP($B1367,'РЕОРГ 01.05.2010'!A:B,2,FALSE))</f>
        <v/>
      </c>
      <c r="BK1367" s="12" t="str">
        <f t="shared" si="751"/>
        <v>Доп.офис №2555/072</v>
      </c>
      <c r="BL1367" t="e">
        <f>LEFT(#REF!,2)</f>
        <v>#REF!</v>
      </c>
      <c r="BM1367" s="12" t="str">
        <f t="shared" si="757"/>
        <v>2555/072</v>
      </c>
      <c r="BO1367" t="str">
        <f>IF(ISERROR(VLOOKUP($B1367,'РЕОРГ 01.08.2010'!A:B,2,FALSE)),"",VLOOKUP($B1367,'РЕОРГ 01.08.2010'!A:B,2,FALSE))</f>
        <v/>
      </c>
      <c r="BP1367" s="12" t="str">
        <f t="shared" si="752"/>
        <v>Доп.офис №2555/072</v>
      </c>
      <c r="BQ1367" t="e">
        <f>LEFT(#REF!,2)</f>
        <v>#REF!</v>
      </c>
      <c r="BR1367" s="12" t="str">
        <f t="shared" si="758"/>
        <v>2555/072</v>
      </c>
    </row>
    <row r="1368" spans="1:70" ht="12.75" customHeight="1">
      <c r="A1368" t="str">
        <f t="shared" si="753"/>
        <v>2555/073</v>
      </c>
      <c r="B1368" s="133">
        <v>2611</v>
      </c>
      <c r="C1368" s="1" t="s">
        <v>11533</v>
      </c>
      <c r="D1368" s="32" t="s">
        <v>11368</v>
      </c>
      <c r="E1368" s="1" t="s">
        <v>4608</v>
      </c>
      <c r="F1368" s="1" t="s">
        <v>8047</v>
      </c>
      <c r="G1368" s="1" t="s">
        <v>4609</v>
      </c>
      <c r="H1368" s="1" t="s">
        <v>11534</v>
      </c>
      <c r="I1368" s="1" t="s">
        <v>11535</v>
      </c>
      <c r="J1368" s="1"/>
      <c r="K1368" s="1">
        <v>6</v>
      </c>
      <c r="L1368" s="32" t="s">
        <v>2043</v>
      </c>
      <c r="M1368" s="8" t="s">
        <v>11771</v>
      </c>
      <c r="N1368" s="2" t="s">
        <v>12557</v>
      </c>
      <c r="O1368" s="173"/>
      <c r="P1368" s="168">
        <f t="shared" si="783"/>
        <v>1365</v>
      </c>
      <c r="Q1368" s="138">
        <f t="shared" si="777"/>
        <v>12</v>
      </c>
      <c r="R1368" s="138">
        <f t="shared" si="778"/>
        <v>24</v>
      </c>
      <c r="S1368" s="138">
        <f t="shared" si="779"/>
        <v>36</v>
      </c>
      <c r="T1368" s="138">
        <f t="shared" si="780"/>
        <v>48</v>
      </c>
      <c r="U1368" s="138" t="e">
        <f t="shared" si="781"/>
        <v>#VALUE!</v>
      </c>
      <c r="V1368" s="138" t="e">
        <f t="shared" si="782"/>
        <v>#VALUE!</v>
      </c>
      <c r="W1368" s="158" t="str">
        <f t="shared" si="759"/>
        <v>07:30 17:00</v>
      </c>
      <c r="X1368" s="159">
        <f>HLOOKUP(SEARCH("2",$M1368)-1,$Q$3:$V1368,$P1368+1,FALSE)</f>
        <v>12</v>
      </c>
      <c r="Y1368" s="160" t="str">
        <f t="shared" si="760"/>
        <v>08:00 17:00|08:00 17:00|08:00 17:00|08:00 16:30</v>
      </c>
      <c r="Z1368" s="161" t="str">
        <f t="shared" si="761"/>
        <v>08:00 17:00</v>
      </c>
      <c r="AA1368" s="158" t="str">
        <f t="shared" si="762"/>
        <v>08:00 17:00</v>
      </c>
      <c r="AB1368" s="159">
        <f>HLOOKUP(SEARCH("3",$M1368)-1,$Q$3:$V1368,$P1368+1,FALSE)</f>
        <v>24</v>
      </c>
      <c r="AC1368" s="160" t="str">
        <f t="shared" si="763"/>
        <v>08:00 17:00|08:00 17:00|08:00 16:30</v>
      </c>
      <c r="AD1368" s="161" t="str">
        <f t="shared" si="764"/>
        <v>08:00 17:00</v>
      </c>
      <c r="AE1368" s="158" t="str">
        <f t="shared" si="765"/>
        <v>08:00 17:00</v>
      </c>
      <c r="AF1368" s="159">
        <f>HLOOKUP(SEARCH("4",$M1368)-1,$Q$3:$V1368,$P1368+1,FALSE)</f>
        <v>36</v>
      </c>
      <c r="AG1368" s="161" t="str">
        <f t="shared" si="766"/>
        <v>08:00 17:00|08:00 16:30</v>
      </c>
      <c r="AH1368" s="161" t="str">
        <f t="shared" si="767"/>
        <v>08:00 17:00</v>
      </c>
      <c r="AI1368" s="158" t="str">
        <f t="shared" si="768"/>
        <v>08:00 17:00</v>
      </c>
      <c r="AJ1368" s="159">
        <f>HLOOKUP(SEARCH("5",$M1368)-1,$Q$3:$V1368,$P1368+1,FALSE)</f>
        <v>48</v>
      </c>
      <c r="AK1368" s="161" t="str">
        <f t="shared" si="769"/>
        <v>08:00 16:30</v>
      </c>
      <c r="AL1368" s="161" t="e">
        <f t="shared" si="770"/>
        <v>#VALUE!</v>
      </c>
      <c r="AM1368" s="158" t="str">
        <f t="shared" si="771"/>
        <v>08:00 16:30</v>
      </c>
      <c r="AN1368" s="159" t="e">
        <f>HLOOKUP(SEARCH("6",$M1368)-1,$Q$3:$V1368,$P1368+1,FALSE)</f>
        <v>#VALUE!</v>
      </c>
      <c r="AO1368" s="161" t="e">
        <f t="shared" si="772"/>
        <v>#VALUE!</v>
      </c>
      <c r="AP1368" s="161" t="e">
        <f t="shared" si="773"/>
        <v>#VALUE!</v>
      </c>
      <c r="AQ1368" s="162" t="str">
        <f t="shared" si="774"/>
        <v>выходной</v>
      </c>
      <c r="AR1368" s="163" t="e">
        <f>HLOOKUP(SEARCH("7",$M1368)-1,$Q$3:$V1368,$P1368+1,FALSE)</f>
        <v>#VALUE!</v>
      </c>
      <c r="AS1368" s="164" t="str">
        <f t="shared" si="775"/>
        <v>выходной</v>
      </c>
      <c r="AT1368" s="142"/>
      <c r="AU1368" s="11" t="str">
        <f>IF(ISERROR(VLOOKUP(B1368,'РЕОРГ 2008'!$A:$B,2,FALSE)),"",VLOOKUP(B1368,'РЕОРГ 2008'!$A:$B,2,FALSE))</f>
        <v/>
      </c>
      <c r="AV1368" s="12" t="str">
        <f t="shared" si="776"/>
        <v>Опер.офис №2555/073</v>
      </c>
      <c r="AW1368" s="31" t="e">
        <f>LEFT(#REF!,2)</f>
        <v>#REF!</v>
      </c>
      <c r="AX1368" s="12" t="str">
        <f t="shared" si="754"/>
        <v>2555/073</v>
      </c>
      <c r="AZ1368" t="str">
        <f>IF(ISERROR(VLOOKUP(B1368,'РЕОРГ 01.08.2009'!$A:$B,2,FALSE)),"",VLOOKUP(B1368,'РЕОРГ 01.08.2009'!$A:$B,2,FALSE))</f>
        <v/>
      </c>
      <c r="BA1368" s="12" t="str">
        <f t="shared" si="749"/>
        <v>Опер.офис №2555/073</v>
      </c>
      <c r="BB1368" t="e">
        <f>LEFT(#REF!,2)</f>
        <v>#REF!</v>
      </c>
      <c r="BC1368" s="12" t="str">
        <f t="shared" si="755"/>
        <v>2555/073</v>
      </c>
      <c r="BE1368" t="str">
        <f>IF(ISERROR(VLOOKUP(B1368,'РЕОРГ 01.10.2009'!A:C,3,FALSE)),"",VLOOKUP(B1368,'РЕОРГ 01.10.2009'!A:C,3,FALSE))</f>
        <v/>
      </c>
      <c r="BF1368" s="12" t="str">
        <f t="shared" si="750"/>
        <v>Опер.офис №2555/073</v>
      </c>
      <c r="BG1368" t="e">
        <f>LEFT(#REF!,2)</f>
        <v>#REF!</v>
      </c>
      <c r="BH1368" s="12" t="str">
        <f t="shared" si="756"/>
        <v>2555/073</v>
      </c>
      <c r="BJ1368" t="str">
        <f>IF(ISERROR(VLOOKUP($B1368,'РЕОРГ 01.05.2010'!A:B,2,FALSE)),"",VLOOKUP($B1368,'РЕОРГ 01.05.2010'!A:B,2,FALSE))</f>
        <v/>
      </c>
      <c r="BK1368" s="12" t="str">
        <f t="shared" si="751"/>
        <v>Опер.офис №2555/073</v>
      </c>
      <c r="BL1368" t="e">
        <f>LEFT(#REF!,2)</f>
        <v>#REF!</v>
      </c>
      <c r="BM1368" s="12" t="str">
        <f t="shared" si="757"/>
        <v>2555/073</v>
      </c>
      <c r="BO1368" t="str">
        <f>IF(ISERROR(VLOOKUP($B1368,'РЕОРГ 01.08.2010'!A:B,2,FALSE)),"",VLOOKUP($B1368,'РЕОРГ 01.08.2010'!A:B,2,FALSE))</f>
        <v/>
      </c>
      <c r="BP1368" s="12" t="str">
        <f t="shared" si="752"/>
        <v>Опер.офис №2555/073</v>
      </c>
      <c r="BQ1368" t="e">
        <f>LEFT(#REF!,2)</f>
        <v>#REF!</v>
      </c>
      <c r="BR1368" s="12" t="str">
        <f t="shared" si="758"/>
        <v>2555/073</v>
      </c>
    </row>
    <row r="1369" spans="1:70" ht="12.75" customHeight="1">
      <c r="A1369" t="str">
        <f t="shared" si="753"/>
        <v>2555/074</v>
      </c>
      <c r="B1369" s="133">
        <v>2628</v>
      </c>
      <c r="C1369" s="1" t="s">
        <v>12970</v>
      </c>
      <c r="D1369" s="32" t="s">
        <v>11712</v>
      </c>
      <c r="E1369" s="1" t="s">
        <v>4608</v>
      </c>
      <c r="F1369" s="1" t="s">
        <v>8047</v>
      </c>
      <c r="G1369" s="1" t="s">
        <v>4609</v>
      </c>
      <c r="H1369" s="1" t="s">
        <v>11713</v>
      </c>
      <c r="I1369" s="1" t="s">
        <v>11714</v>
      </c>
      <c r="J1369" s="1"/>
      <c r="K1369" s="1">
        <v>1</v>
      </c>
      <c r="L1369" s="32" t="s">
        <v>2043</v>
      </c>
      <c r="M1369" s="8" t="s">
        <v>11771</v>
      </c>
      <c r="N1369" s="2" t="s">
        <v>12555</v>
      </c>
      <c r="O1369" s="173"/>
      <c r="P1369" s="168">
        <f t="shared" si="783"/>
        <v>1366</v>
      </c>
      <c r="Q1369" s="138">
        <f t="shared" si="777"/>
        <v>25</v>
      </c>
      <c r="R1369" s="138">
        <f t="shared" si="778"/>
        <v>50</v>
      </c>
      <c r="S1369" s="138">
        <f t="shared" si="779"/>
        <v>75</v>
      </c>
      <c r="T1369" s="138">
        <f t="shared" si="780"/>
        <v>100</v>
      </c>
      <c r="U1369" s="138" t="e">
        <f t="shared" si="781"/>
        <v>#VALUE!</v>
      </c>
      <c r="V1369" s="138" t="e">
        <f t="shared" si="782"/>
        <v>#VALUE!</v>
      </c>
      <c r="W1369" s="158" t="str">
        <f t="shared" si="759"/>
        <v>09:00 16:00(12:00 13:00)</v>
      </c>
      <c r="X1369" s="159">
        <f>HLOOKUP(SEARCH("2",$M1369)-1,$Q$3:$V1369,$P1369+1,FALSE)</f>
        <v>25</v>
      </c>
      <c r="Y1369" s="160" t="str">
        <f t="shared" si="760"/>
        <v>09:00 17:00(12:00 14:00)|09:00 16:30(12:00 13:30)|09:00 16:00(12:00 13:00)|09:30 16:30(12:30 13:30)</v>
      </c>
      <c r="Z1369" s="161" t="str">
        <f t="shared" si="761"/>
        <v>09:00 17:00(12:00 14:00)</v>
      </c>
      <c r="AA1369" s="158" t="str">
        <f t="shared" si="762"/>
        <v>09:00 17:00(12:00 14:00)</v>
      </c>
      <c r="AB1369" s="159">
        <f>HLOOKUP(SEARCH("3",$M1369)-1,$Q$3:$V1369,$P1369+1,FALSE)</f>
        <v>50</v>
      </c>
      <c r="AC1369" s="160" t="str">
        <f t="shared" si="763"/>
        <v>09:00 16:30(12:00 13:30)|09:00 16:00(12:00 13:00)|09:30 16:30(12:30 13:30)</v>
      </c>
      <c r="AD1369" s="161" t="str">
        <f t="shared" si="764"/>
        <v>09:00 16:30(12:00 13:30)</v>
      </c>
      <c r="AE1369" s="158" t="str">
        <f t="shared" si="765"/>
        <v>09:00 16:30(12:00 13:30)</v>
      </c>
      <c r="AF1369" s="159">
        <f>HLOOKUP(SEARCH("4",$M1369)-1,$Q$3:$V1369,$P1369+1,FALSE)</f>
        <v>75</v>
      </c>
      <c r="AG1369" s="161" t="str">
        <f t="shared" si="766"/>
        <v>09:00 16:00(12:00 13:00)|09:30 16:30(12:30 13:30)</v>
      </c>
      <c r="AH1369" s="161" t="str">
        <f t="shared" si="767"/>
        <v>09:00 16:00(12:00 13:00)</v>
      </c>
      <c r="AI1369" s="158" t="str">
        <f t="shared" si="768"/>
        <v>09:00 16:00(12:00 13:00)</v>
      </c>
      <c r="AJ1369" s="159">
        <f>HLOOKUP(SEARCH("5",$M1369)-1,$Q$3:$V1369,$P1369+1,FALSE)</f>
        <v>100</v>
      </c>
      <c r="AK1369" s="161" t="str">
        <f t="shared" si="769"/>
        <v>09:30 16:30(12:30 13:30)</v>
      </c>
      <c r="AL1369" s="161" t="e">
        <f t="shared" si="770"/>
        <v>#VALUE!</v>
      </c>
      <c r="AM1369" s="158" t="str">
        <f t="shared" si="771"/>
        <v>09:30 16:30(12:30 13:30)</v>
      </c>
      <c r="AN1369" s="159" t="e">
        <f>HLOOKUP(SEARCH("6",$M1369)-1,$Q$3:$V1369,$P1369+1,FALSE)</f>
        <v>#VALUE!</v>
      </c>
      <c r="AO1369" s="161" t="e">
        <f t="shared" si="772"/>
        <v>#VALUE!</v>
      </c>
      <c r="AP1369" s="161" t="e">
        <f t="shared" si="773"/>
        <v>#VALUE!</v>
      </c>
      <c r="AQ1369" s="162" t="str">
        <f t="shared" si="774"/>
        <v>выходной</v>
      </c>
      <c r="AR1369" s="163" t="e">
        <f>HLOOKUP(SEARCH("7",$M1369)-1,$Q$3:$V1369,$P1369+1,FALSE)</f>
        <v>#VALUE!</v>
      </c>
      <c r="AS1369" s="164" t="str">
        <f t="shared" si="775"/>
        <v>выходной</v>
      </c>
      <c r="AT1369" s="142"/>
      <c r="AU1369" s="11" t="str">
        <f>IF(ISERROR(VLOOKUP(B1369,'РЕОРГ 2008'!$A:$B,2,FALSE)),"",VLOOKUP(B1369,'РЕОРГ 2008'!$A:$B,2,FALSE))</f>
        <v/>
      </c>
      <c r="AV1369" s="12" t="str">
        <f t="shared" si="776"/>
        <v>ППКО №2555/074</v>
      </c>
      <c r="AW1369" s="31" t="e">
        <f>LEFT(#REF!,2)</f>
        <v>#REF!</v>
      </c>
      <c r="AX1369" s="12" t="str">
        <f t="shared" si="754"/>
        <v>2555/074</v>
      </c>
      <c r="AZ1369" t="str">
        <f>IF(ISERROR(VLOOKUP(B1369,'РЕОРГ 01.08.2009'!$A:$B,2,FALSE)),"",VLOOKUP(B1369,'РЕОРГ 01.08.2009'!$A:$B,2,FALSE))</f>
        <v/>
      </c>
      <c r="BA1369" s="12" t="str">
        <f t="shared" si="749"/>
        <v>ППКО №2555/074</v>
      </c>
      <c r="BB1369" t="e">
        <f>LEFT(#REF!,2)</f>
        <v>#REF!</v>
      </c>
      <c r="BC1369" s="12" t="str">
        <f t="shared" si="755"/>
        <v>2555/074</v>
      </c>
      <c r="BE1369" t="str">
        <f>IF(ISERROR(VLOOKUP(B1369,'РЕОРГ 01.10.2009'!A:C,3,FALSE)),"",VLOOKUP(B1369,'РЕОРГ 01.10.2009'!A:C,3,FALSE))</f>
        <v/>
      </c>
      <c r="BF1369" s="12" t="str">
        <f t="shared" si="750"/>
        <v>ППКО №2555/074</v>
      </c>
      <c r="BG1369" t="e">
        <f>LEFT(#REF!,2)</f>
        <v>#REF!</v>
      </c>
      <c r="BH1369" s="12" t="str">
        <f t="shared" si="756"/>
        <v>2555/074</v>
      </c>
      <c r="BJ1369" t="str">
        <f>IF(ISERROR(VLOOKUP($B1369,'РЕОРГ 01.05.2010'!A:B,2,FALSE)),"",VLOOKUP($B1369,'РЕОРГ 01.05.2010'!A:B,2,FALSE))</f>
        <v/>
      </c>
      <c r="BK1369" s="12" t="str">
        <f t="shared" si="751"/>
        <v>ППКО №2555/074</v>
      </c>
      <c r="BL1369" t="e">
        <f>LEFT(#REF!,2)</f>
        <v>#REF!</v>
      </c>
      <c r="BM1369" s="12" t="str">
        <f t="shared" si="757"/>
        <v>2555/074</v>
      </c>
      <c r="BO1369" t="str">
        <f>IF(ISERROR(VLOOKUP($B1369,'РЕОРГ 01.08.2010'!A:B,2,FALSE)),"",VLOOKUP($B1369,'РЕОРГ 01.08.2010'!A:B,2,FALSE))</f>
        <v/>
      </c>
      <c r="BP1369" s="12" t="str">
        <f t="shared" si="752"/>
        <v>ППКО №2555/074</v>
      </c>
      <c r="BQ1369" t="e">
        <f>LEFT(#REF!,2)</f>
        <v>#REF!</v>
      </c>
      <c r="BR1369" s="12" t="str">
        <f t="shared" si="758"/>
        <v>2555/074</v>
      </c>
    </row>
    <row r="1370" spans="1:70" ht="12.75" customHeight="1">
      <c r="A1370" t="str">
        <f t="shared" si="753"/>
        <v>2555/08</v>
      </c>
      <c r="B1370" s="133">
        <v>1506</v>
      </c>
      <c r="C1370" s="1" t="s">
        <v>3754</v>
      </c>
      <c r="D1370" s="32" t="s">
        <v>1931</v>
      </c>
      <c r="E1370" s="1" t="s">
        <v>3755</v>
      </c>
      <c r="F1370" s="1" t="s">
        <v>8047</v>
      </c>
      <c r="G1370" s="1" t="s">
        <v>3756</v>
      </c>
      <c r="H1370" s="1" t="s">
        <v>3757</v>
      </c>
      <c r="I1370" s="1" t="s">
        <v>10072</v>
      </c>
      <c r="J1370" s="1"/>
      <c r="K1370" s="1">
        <v>0.25</v>
      </c>
      <c r="L1370" s="32" t="s">
        <v>4049</v>
      </c>
      <c r="M1370" s="8" t="s">
        <v>11929</v>
      </c>
      <c r="N1370" s="2" t="s">
        <v>12550</v>
      </c>
      <c r="O1370" s="173"/>
      <c r="P1370" s="168">
        <f t="shared" si="783"/>
        <v>1367</v>
      </c>
      <c r="Q1370" s="138">
        <f t="shared" si="777"/>
        <v>12</v>
      </c>
      <c r="R1370" s="138" t="e">
        <f t="shared" si="778"/>
        <v>#VALUE!</v>
      </c>
      <c r="S1370" s="138" t="e">
        <f t="shared" si="779"/>
        <v>#VALUE!</v>
      </c>
      <c r="T1370" s="138" t="e">
        <f t="shared" si="780"/>
        <v>#VALUE!</v>
      </c>
      <c r="U1370" s="138" t="e">
        <f t="shared" si="781"/>
        <v>#VALUE!</v>
      </c>
      <c r="V1370" s="138" t="e">
        <f t="shared" si="782"/>
        <v>#VALUE!</v>
      </c>
      <c r="W1370" s="158" t="str">
        <f t="shared" si="759"/>
        <v>08:00 12:40</v>
      </c>
      <c r="X1370" s="159" t="e">
        <f>HLOOKUP(SEARCH("2",$M1370)-1,$Q$3:$V1370,$P1370+1,FALSE)</f>
        <v>#VALUE!</v>
      </c>
      <c r="Y1370" s="160" t="e">
        <f t="shared" si="760"/>
        <v>#VALUE!</v>
      </c>
      <c r="Z1370" s="161" t="e">
        <f t="shared" si="761"/>
        <v>#VALUE!</v>
      </c>
      <c r="AA1370" s="158" t="str">
        <f t="shared" si="762"/>
        <v>выходной</v>
      </c>
      <c r="AB1370" s="159">
        <f>HLOOKUP(SEARCH("3",$M1370)-1,$Q$3:$V1370,$P1370+1,FALSE)</f>
        <v>12</v>
      </c>
      <c r="AC1370" s="160" t="str">
        <f t="shared" si="763"/>
        <v>08:00 12:40</v>
      </c>
      <c r="AD1370" s="161" t="e">
        <f t="shared" si="764"/>
        <v>#VALUE!</v>
      </c>
      <c r="AE1370" s="158" t="str">
        <f t="shared" si="765"/>
        <v>08:00 12:40</v>
      </c>
      <c r="AF1370" s="159" t="e">
        <f>HLOOKUP(SEARCH("4",$M1370)-1,$Q$3:$V1370,$P1370+1,FALSE)</f>
        <v>#VALUE!</v>
      </c>
      <c r="AG1370" s="161" t="e">
        <f t="shared" si="766"/>
        <v>#VALUE!</v>
      </c>
      <c r="AH1370" s="161" t="e">
        <f t="shared" si="767"/>
        <v>#VALUE!</v>
      </c>
      <c r="AI1370" s="158" t="str">
        <f t="shared" si="768"/>
        <v>выходной</v>
      </c>
      <c r="AJ1370" s="159" t="e">
        <f>HLOOKUP(SEARCH("5",$M1370)-1,$Q$3:$V1370,$P1370+1,FALSE)</f>
        <v>#VALUE!</v>
      </c>
      <c r="AK1370" s="161" t="e">
        <f t="shared" si="769"/>
        <v>#VALUE!</v>
      </c>
      <c r="AL1370" s="161" t="e">
        <f t="shared" si="770"/>
        <v>#VALUE!</v>
      </c>
      <c r="AM1370" s="158" t="str">
        <f t="shared" si="771"/>
        <v>выходной</v>
      </c>
      <c r="AN1370" s="159" t="e">
        <f>HLOOKUP(SEARCH("6",$M1370)-1,$Q$3:$V1370,$P1370+1,FALSE)</f>
        <v>#VALUE!</v>
      </c>
      <c r="AO1370" s="161" t="e">
        <f t="shared" si="772"/>
        <v>#VALUE!</v>
      </c>
      <c r="AP1370" s="161" t="e">
        <f t="shared" si="773"/>
        <v>#VALUE!</v>
      </c>
      <c r="AQ1370" s="162" t="str">
        <f t="shared" si="774"/>
        <v>выходной</v>
      </c>
      <c r="AR1370" s="163" t="e">
        <f>HLOOKUP(SEARCH("7",$M1370)-1,$Q$3:$V1370,$P1370+1,FALSE)</f>
        <v>#VALUE!</v>
      </c>
      <c r="AS1370" s="164" t="str">
        <f t="shared" si="775"/>
        <v>выходной</v>
      </c>
      <c r="AT1370" s="142"/>
      <c r="AU1370" s="11" t="str">
        <f>IF(ISERROR(VLOOKUP(B1370,'РЕОРГ 2008'!$A:$B,2,FALSE)),"",VLOOKUP(B1370,'РЕОРГ 2008'!$A:$B,2,FALSE))</f>
        <v/>
      </c>
      <c r="AV1370" s="12" t="str">
        <f t="shared" si="776"/>
        <v>Опер.касса №2555/08</v>
      </c>
      <c r="AW1370" s="31" t="e">
        <f>LEFT(#REF!,2)</f>
        <v>#REF!</v>
      </c>
      <c r="AX1370" s="12" t="str">
        <f t="shared" si="754"/>
        <v>2555/08</v>
      </c>
      <c r="AZ1370" t="str">
        <f>IF(ISERROR(VLOOKUP(B1370,'РЕОРГ 01.08.2009'!$A:$B,2,FALSE)),"",VLOOKUP(B1370,'РЕОРГ 01.08.2009'!$A:$B,2,FALSE))</f>
        <v/>
      </c>
      <c r="BA1370" s="12" t="str">
        <f t="shared" si="749"/>
        <v>Опер.касса №2555/08</v>
      </c>
      <c r="BB1370" t="e">
        <f>LEFT(#REF!,2)</f>
        <v>#REF!</v>
      </c>
      <c r="BC1370" s="12" t="str">
        <f t="shared" si="755"/>
        <v>2555/08</v>
      </c>
      <c r="BE1370" t="str">
        <f>IF(ISERROR(VLOOKUP(B1370,'РЕОРГ 01.10.2009'!A:C,3,FALSE)),"",VLOOKUP(B1370,'РЕОРГ 01.10.2009'!A:C,3,FALSE))</f>
        <v/>
      </c>
      <c r="BF1370" s="12" t="str">
        <f t="shared" si="750"/>
        <v>Опер.касса №2555/08</v>
      </c>
      <c r="BG1370" t="e">
        <f>LEFT(#REF!,2)</f>
        <v>#REF!</v>
      </c>
      <c r="BH1370" s="12" t="str">
        <f t="shared" si="756"/>
        <v>2555/08</v>
      </c>
      <c r="BJ1370" t="str">
        <f>IF(ISERROR(VLOOKUP($B1370,'РЕОРГ 01.05.2010'!A:B,2,FALSE)),"",VLOOKUP($B1370,'РЕОРГ 01.05.2010'!A:B,2,FALSE))</f>
        <v/>
      </c>
      <c r="BK1370" s="12" t="str">
        <f t="shared" si="751"/>
        <v>Опер.касса №2555/08</v>
      </c>
      <c r="BL1370" t="e">
        <f>LEFT(#REF!,2)</f>
        <v>#REF!</v>
      </c>
      <c r="BM1370" s="12" t="str">
        <f t="shared" si="757"/>
        <v>2555/08</v>
      </c>
      <c r="BO1370" t="str">
        <f>IF(ISERROR(VLOOKUP($B1370,'РЕОРГ 01.08.2010'!A:B,2,FALSE)),"",VLOOKUP($B1370,'РЕОРГ 01.08.2010'!A:B,2,FALSE))</f>
        <v/>
      </c>
      <c r="BP1370" s="12" t="str">
        <f t="shared" si="752"/>
        <v>Опер.касса №2555/08</v>
      </c>
      <c r="BQ1370" t="e">
        <f>LEFT(#REF!,2)</f>
        <v>#REF!</v>
      </c>
      <c r="BR1370" s="12" t="str">
        <f t="shared" si="758"/>
        <v>2555/08</v>
      </c>
    </row>
    <row r="1371" spans="1:70" ht="12.75" customHeight="1">
      <c r="A1371" t="str">
        <f t="shared" si="753"/>
        <v>2555/09</v>
      </c>
      <c r="B1371" s="133">
        <v>1507</v>
      </c>
      <c r="C1371" s="1" t="s">
        <v>3758</v>
      </c>
      <c r="D1371" s="32" t="s">
        <v>1931</v>
      </c>
      <c r="E1371" s="1" t="s">
        <v>3759</v>
      </c>
      <c r="F1371" s="1" t="s">
        <v>8047</v>
      </c>
      <c r="G1371" s="1" t="s">
        <v>3760</v>
      </c>
      <c r="H1371" s="1" t="s">
        <v>3761</v>
      </c>
      <c r="I1371" s="1" t="s">
        <v>3762</v>
      </c>
      <c r="J1371" s="1"/>
      <c r="K1371" s="1">
        <v>0.4</v>
      </c>
      <c r="L1371" s="32" t="s">
        <v>4049</v>
      </c>
      <c r="M1371" s="8" t="s">
        <v>11991</v>
      </c>
      <c r="N1371" s="2" t="s">
        <v>12558</v>
      </c>
      <c r="O1371" s="173"/>
      <c r="P1371" s="168">
        <f t="shared" si="783"/>
        <v>1368</v>
      </c>
      <c r="Q1371" s="138">
        <f t="shared" si="777"/>
        <v>12</v>
      </c>
      <c r="R1371" s="138">
        <f t="shared" si="778"/>
        <v>24</v>
      </c>
      <c r="S1371" s="138" t="e">
        <f t="shared" si="779"/>
        <v>#VALUE!</v>
      </c>
      <c r="T1371" s="138" t="e">
        <f t="shared" si="780"/>
        <v>#VALUE!</v>
      </c>
      <c r="U1371" s="138" t="e">
        <f t="shared" si="781"/>
        <v>#VALUE!</v>
      </c>
      <c r="V1371" s="138" t="e">
        <f t="shared" si="782"/>
        <v>#VALUE!</v>
      </c>
      <c r="W1371" s="158" t="str">
        <f t="shared" si="759"/>
        <v>08:00 12:40</v>
      </c>
      <c r="X1371" s="159" t="e">
        <f>HLOOKUP(SEARCH("2",$M1371)-1,$Q$3:$V1371,$P1371+1,FALSE)</f>
        <v>#VALUE!</v>
      </c>
      <c r="Y1371" s="160" t="e">
        <f t="shared" si="760"/>
        <v>#VALUE!</v>
      </c>
      <c r="Z1371" s="161" t="e">
        <f t="shared" si="761"/>
        <v>#VALUE!</v>
      </c>
      <c r="AA1371" s="158" t="str">
        <f t="shared" si="762"/>
        <v>выходной</v>
      </c>
      <c r="AB1371" s="159">
        <f>HLOOKUP(SEARCH("3",$M1371)-1,$Q$3:$V1371,$P1371+1,FALSE)</f>
        <v>12</v>
      </c>
      <c r="AC1371" s="160" t="str">
        <f t="shared" si="763"/>
        <v>08:00 13:40|08:00 12:40</v>
      </c>
      <c r="AD1371" s="161" t="str">
        <f t="shared" si="764"/>
        <v>08:00 13:40</v>
      </c>
      <c r="AE1371" s="158" t="str">
        <f t="shared" si="765"/>
        <v>08:00 13:40</v>
      </c>
      <c r="AF1371" s="159" t="e">
        <f>HLOOKUP(SEARCH("4",$M1371)-1,$Q$3:$V1371,$P1371+1,FALSE)</f>
        <v>#VALUE!</v>
      </c>
      <c r="AG1371" s="161" t="e">
        <f t="shared" si="766"/>
        <v>#VALUE!</v>
      </c>
      <c r="AH1371" s="161" t="e">
        <f t="shared" si="767"/>
        <v>#VALUE!</v>
      </c>
      <c r="AI1371" s="158" t="str">
        <f t="shared" si="768"/>
        <v>выходной</v>
      </c>
      <c r="AJ1371" s="159">
        <f>HLOOKUP(SEARCH("5",$M1371)-1,$Q$3:$V1371,$P1371+1,FALSE)</f>
        <v>24</v>
      </c>
      <c r="AK1371" s="161" t="str">
        <f t="shared" si="769"/>
        <v>08:00 12:40</v>
      </c>
      <c r="AL1371" s="161" t="e">
        <f t="shared" si="770"/>
        <v>#VALUE!</v>
      </c>
      <c r="AM1371" s="158" t="str">
        <f t="shared" si="771"/>
        <v>08:00 12:40</v>
      </c>
      <c r="AN1371" s="159" t="e">
        <f>HLOOKUP(SEARCH("6",$M1371)-1,$Q$3:$V1371,$P1371+1,FALSE)</f>
        <v>#VALUE!</v>
      </c>
      <c r="AO1371" s="161" t="e">
        <f t="shared" si="772"/>
        <v>#VALUE!</v>
      </c>
      <c r="AP1371" s="161" t="e">
        <f t="shared" si="773"/>
        <v>#VALUE!</v>
      </c>
      <c r="AQ1371" s="162" t="str">
        <f t="shared" si="774"/>
        <v>выходной</v>
      </c>
      <c r="AR1371" s="163" t="e">
        <f>HLOOKUP(SEARCH("7",$M1371)-1,$Q$3:$V1371,$P1371+1,FALSE)</f>
        <v>#VALUE!</v>
      </c>
      <c r="AS1371" s="164" t="str">
        <f t="shared" si="775"/>
        <v>выходной</v>
      </c>
      <c r="AT1371" s="142"/>
      <c r="AU1371" s="11" t="str">
        <f>IF(ISERROR(VLOOKUP(B1371,'РЕОРГ 2008'!$A:$B,2,FALSE)),"",VLOOKUP(B1371,'РЕОРГ 2008'!$A:$B,2,FALSE))</f>
        <v/>
      </c>
      <c r="AV1371" s="12" t="str">
        <f t="shared" si="776"/>
        <v>Опер.касса №2555/09</v>
      </c>
      <c r="AW1371" s="31" t="e">
        <f>LEFT(#REF!,2)</f>
        <v>#REF!</v>
      </c>
      <c r="AX1371" s="12" t="str">
        <f t="shared" si="754"/>
        <v>2555/09</v>
      </c>
      <c r="AZ1371" t="str">
        <f>IF(ISERROR(VLOOKUP(B1371,'РЕОРГ 01.08.2009'!$A:$B,2,FALSE)),"",VLOOKUP(B1371,'РЕОРГ 01.08.2009'!$A:$B,2,FALSE))</f>
        <v/>
      </c>
      <c r="BA1371" s="12" t="str">
        <f t="shared" si="749"/>
        <v>Опер.касса №2555/09</v>
      </c>
      <c r="BB1371" t="e">
        <f>LEFT(#REF!,2)</f>
        <v>#REF!</v>
      </c>
      <c r="BC1371" s="12" t="str">
        <f t="shared" si="755"/>
        <v>2555/09</v>
      </c>
      <c r="BE1371" t="str">
        <f>IF(ISERROR(VLOOKUP(B1371,'РЕОРГ 01.10.2009'!A:C,3,FALSE)),"",VLOOKUP(B1371,'РЕОРГ 01.10.2009'!A:C,3,FALSE))</f>
        <v/>
      </c>
      <c r="BF1371" s="12" t="str">
        <f t="shared" si="750"/>
        <v>Опер.касса №2555/09</v>
      </c>
      <c r="BG1371" t="e">
        <f>LEFT(#REF!,2)</f>
        <v>#REF!</v>
      </c>
      <c r="BH1371" s="12" t="str">
        <f t="shared" si="756"/>
        <v>2555/09</v>
      </c>
      <c r="BJ1371" t="str">
        <f>IF(ISERROR(VLOOKUP($B1371,'РЕОРГ 01.05.2010'!A:B,2,FALSE)),"",VLOOKUP($B1371,'РЕОРГ 01.05.2010'!A:B,2,FALSE))</f>
        <v/>
      </c>
      <c r="BK1371" s="12" t="str">
        <f t="shared" si="751"/>
        <v>Опер.касса №2555/09</v>
      </c>
      <c r="BL1371" t="e">
        <f>LEFT(#REF!,2)</f>
        <v>#REF!</v>
      </c>
      <c r="BM1371" s="12" t="str">
        <f t="shared" si="757"/>
        <v>2555/09</v>
      </c>
      <c r="BO1371" t="str">
        <f>IF(ISERROR(VLOOKUP($B1371,'РЕОРГ 01.08.2010'!A:B,2,FALSE)),"",VLOOKUP($B1371,'РЕОРГ 01.08.2010'!A:B,2,FALSE))</f>
        <v/>
      </c>
      <c r="BP1371" s="12" t="str">
        <f t="shared" si="752"/>
        <v>Опер.касса №2555/09</v>
      </c>
      <c r="BQ1371" t="e">
        <f>LEFT(#REF!,2)</f>
        <v>#REF!</v>
      </c>
      <c r="BR1371" s="12" t="str">
        <f t="shared" si="758"/>
        <v>2555/09</v>
      </c>
    </row>
    <row r="1372" spans="1:70" ht="12.75" customHeight="1">
      <c r="A1372" t="str">
        <f t="shared" si="753"/>
        <v>4642</v>
      </c>
      <c r="B1372" s="133">
        <v>1508</v>
      </c>
      <c r="C1372" s="1" t="s">
        <v>10240</v>
      </c>
      <c r="D1372" s="32" t="s">
        <v>4491</v>
      </c>
      <c r="E1372" s="1" t="s">
        <v>10241</v>
      </c>
      <c r="F1372" s="1" t="s">
        <v>8047</v>
      </c>
      <c r="G1372" s="1" t="s">
        <v>10242</v>
      </c>
      <c r="H1372" s="1" t="s">
        <v>10243</v>
      </c>
      <c r="I1372" s="1" t="s">
        <v>12940</v>
      </c>
      <c r="J1372" s="1" t="s">
        <v>13015</v>
      </c>
      <c r="K1372" s="1">
        <v>60</v>
      </c>
      <c r="L1372" s="32" t="s">
        <v>4052</v>
      </c>
      <c r="M1372" s="8" t="s">
        <v>11773</v>
      </c>
      <c r="N1372" s="2" t="s">
        <v>12559</v>
      </c>
      <c r="O1372" s="173"/>
      <c r="P1372" s="168">
        <f t="shared" si="783"/>
        <v>1369</v>
      </c>
      <c r="Q1372" s="138">
        <f t="shared" si="777"/>
        <v>12</v>
      </c>
      <c r="R1372" s="138">
        <f t="shared" si="778"/>
        <v>24</v>
      </c>
      <c r="S1372" s="138">
        <f t="shared" si="779"/>
        <v>36</v>
      </c>
      <c r="T1372" s="138">
        <f t="shared" si="780"/>
        <v>48</v>
      </c>
      <c r="U1372" s="138">
        <f t="shared" si="781"/>
        <v>60</v>
      </c>
      <c r="V1372" s="138" t="e">
        <f t="shared" si="782"/>
        <v>#VALUE!</v>
      </c>
      <c r="W1372" s="158" t="str">
        <f t="shared" si="759"/>
        <v>08:00 16:30</v>
      </c>
      <c r="X1372" s="159">
        <f>HLOOKUP(SEARCH("2",$M1372)-1,$Q$3:$V1372,$P1372+1,FALSE)</f>
        <v>12</v>
      </c>
      <c r="Y1372" s="160" t="str">
        <f t="shared" si="760"/>
        <v>08:00 16:30|08:00 16:30|08:00 16:30|08:00 16:30|08:00 16:00(12:00 13:00)</v>
      </c>
      <c r="Z1372" s="161" t="str">
        <f t="shared" si="761"/>
        <v>08:00 16:30</v>
      </c>
      <c r="AA1372" s="158" t="str">
        <f t="shared" si="762"/>
        <v>08:00 16:30</v>
      </c>
      <c r="AB1372" s="159">
        <f>HLOOKUP(SEARCH("3",$M1372)-1,$Q$3:$V1372,$P1372+1,FALSE)</f>
        <v>24</v>
      </c>
      <c r="AC1372" s="160" t="str">
        <f t="shared" si="763"/>
        <v>08:00 16:30|08:00 16:30|08:00 16:30|08:00 16:00(12:00 13:00)</v>
      </c>
      <c r="AD1372" s="161" t="str">
        <f t="shared" si="764"/>
        <v>08:00 16:30</v>
      </c>
      <c r="AE1372" s="158" t="str">
        <f t="shared" si="765"/>
        <v>08:00 16:30</v>
      </c>
      <c r="AF1372" s="159">
        <f>HLOOKUP(SEARCH("4",$M1372)-1,$Q$3:$V1372,$P1372+1,FALSE)</f>
        <v>36</v>
      </c>
      <c r="AG1372" s="161" t="str">
        <f t="shared" si="766"/>
        <v>08:00 16:30|08:00 16:30|08:00 16:00(12:00 13:00)</v>
      </c>
      <c r="AH1372" s="161" t="str">
        <f t="shared" si="767"/>
        <v>08:00 16:30</v>
      </c>
      <c r="AI1372" s="158" t="str">
        <f t="shared" si="768"/>
        <v>08:00 16:30</v>
      </c>
      <c r="AJ1372" s="159">
        <f>HLOOKUP(SEARCH("5",$M1372)-1,$Q$3:$V1372,$P1372+1,FALSE)</f>
        <v>48</v>
      </c>
      <c r="AK1372" s="161" t="str">
        <f t="shared" si="769"/>
        <v>08:00 16:30|08:00 16:00(12:00 13:00)</v>
      </c>
      <c r="AL1372" s="161" t="str">
        <f t="shared" si="770"/>
        <v>08:00 16:30</v>
      </c>
      <c r="AM1372" s="158" t="str">
        <f t="shared" si="771"/>
        <v>08:00 16:30</v>
      </c>
      <c r="AN1372" s="159">
        <f>HLOOKUP(SEARCH("6",$M1372)-1,$Q$3:$V1372,$P1372+1,FALSE)</f>
        <v>60</v>
      </c>
      <c r="AO1372" s="161" t="str">
        <f t="shared" si="772"/>
        <v>08:00 16:00(12:00 13:00)</v>
      </c>
      <c r="AP1372" s="161" t="e">
        <f t="shared" si="773"/>
        <v>#VALUE!</v>
      </c>
      <c r="AQ1372" s="162" t="str">
        <f t="shared" si="774"/>
        <v>08:00 16:00(12:00 13:00)</v>
      </c>
      <c r="AR1372" s="163" t="e">
        <f>HLOOKUP(SEARCH("7",$M1372)-1,$Q$3:$V1372,$P1372+1,FALSE)</f>
        <v>#VALUE!</v>
      </c>
      <c r="AS1372" s="164" t="str">
        <f t="shared" si="775"/>
        <v>выходной</v>
      </c>
      <c r="AT1372" s="142"/>
      <c r="AU1372" s="11" t="str">
        <f>IF(ISERROR(VLOOKUP(B1372,'РЕОРГ 2008'!$A:$B,2,FALSE)),"",VLOOKUP(B1372,'РЕОРГ 2008'!$A:$B,2,FALSE))</f>
        <v/>
      </c>
      <c r="AV1372" s="12" t="str">
        <f t="shared" si="776"/>
        <v>Сабинское отделение №4642</v>
      </c>
      <c r="AW1372" s="31" t="e">
        <f>LEFT(#REF!,2)</f>
        <v>#REF!</v>
      </c>
      <c r="AX1372" s="12" t="str">
        <f t="shared" si="754"/>
        <v>4642</v>
      </c>
      <c r="AZ1372" t="str">
        <f>IF(ISERROR(VLOOKUP(B1372,'РЕОРГ 01.08.2009'!$A:$B,2,FALSE)),"",VLOOKUP(B1372,'РЕОРГ 01.08.2009'!$A:$B,2,FALSE))</f>
        <v/>
      </c>
      <c r="BA1372" s="12" t="str">
        <f t="shared" si="749"/>
        <v>Сабинское отделение №4642</v>
      </c>
      <c r="BB1372" t="e">
        <f>LEFT(#REF!,2)</f>
        <v>#REF!</v>
      </c>
      <c r="BC1372" s="12" t="str">
        <f t="shared" si="755"/>
        <v>4642</v>
      </c>
      <c r="BE1372" t="str">
        <f>IF(ISERROR(VLOOKUP(B1372,'РЕОРГ 01.10.2009'!A:C,3,FALSE)),"",VLOOKUP(B1372,'РЕОРГ 01.10.2009'!A:C,3,FALSE))</f>
        <v/>
      </c>
      <c r="BF1372" s="12" t="str">
        <f t="shared" si="750"/>
        <v>Сабинское отделение №4642</v>
      </c>
      <c r="BG1372" t="e">
        <f>LEFT(#REF!,2)</f>
        <v>#REF!</v>
      </c>
      <c r="BH1372" s="12" t="str">
        <f t="shared" si="756"/>
        <v>4642</v>
      </c>
      <c r="BJ1372" t="str">
        <f>IF(ISERROR(VLOOKUP($B1372,'РЕОРГ 01.05.2010'!A:B,2,FALSE)),"",VLOOKUP($B1372,'РЕОРГ 01.05.2010'!A:B,2,FALSE))</f>
        <v/>
      </c>
      <c r="BK1372" s="12" t="str">
        <f t="shared" si="751"/>
        <v>Сабинское отделение №4642</v>
      </c>
      <c r="BL1372" t="e">
        <f>LEFT(#REF!,2)</f>
        <v>#REF!</v>
      </c>
      <c r="BM1372" s="12" t="str">
        <f t="shared" si="757"/>
        <v>4642</v>
      </c>
      <c r="BO1372" t="str">
        <f>IF(ISERROR(VLOOKUP($B1372,'РЕОРГ 01.08.2010'!A:B,2,FALSE)),"",VLOOKUP($B1372,'РЕОРГ 01.08.2010'!A:B,2,FALSE))</f>
        <v/>
      </c>
      <c r="BP1372" s="12" t="str">
        <f t="shared" si="752"/>
        <v>Сабинское отделение №4642</v>
      </c>
      <c r="BQ1372" t="e">
        <f>LEFT(#REF!,2)</f>
        <v>#REF!</v>
      </c>
      <c r="BR1372" s="12" t="str">
        <f t="shared" si="758"/>
        <v>4642</v>
      </c>
    </row>
    <row r="1373" spans="1:70" ht="12.75" customHeight="1">
      <c r="A1373" t="str">
        <f t="shared" si="753"/>
        <v>4642/01</v>
      </c>
      <c r="B1373" s="133">
        <v>2574</v>
      </c>
      <c r="C1373" s="1" t="s">
        <v>3763</v>
      </c>
      <c r="D1373" s="32" t="s">
        <v>1926</v>
      </c>
      <c r="E1373" s="1" t="s">
        <v>8837</v>
      </c>
      <c r="F1373" s="1" t="s">
        <v>8047</v>
      </c>
      <c r="G1373" s="1" t="s">
        <v>3764</v>
      </c>
      <c r="H1373" s="1" t="s">
        <v>8838</v>
      </c>
      <c r="I1373" s="1" t="s">
        <v>11248</v>
      </c>
      <c r="J1373" s="1"/>
      <c r="K1373" s="1">
        <v>3.5</v>
      </c>
      <c r="L1373" s="32" t="s">
        <v>4049</v>
      </c>
      <c r="M1373" s="8" t="s">
        <v>11773</v>
      </c>
      <c r="N1373" s="2" t="s">
        <v>12560</v>
      </c>
      <c r="O1373" s="173"/>
      <c r="P1373" s="168">
        <f t="shared" si="783"/>
        <v>1370</v>
      </c>
      <c r="Q1373" s="138">
        <f t="shared" si="777"/>
        <v>25</v>
      </c>
      <c r="R1373" s="138">
        <f t="shared" si="778"/>
        <v>50</v>
      </c>
      <c r="S1373" s="138">
        <f t="shared" si="779"/>
        <v>75</v>
      </c>
      <c r="T1373" s="138">
        <f t="shared" si="780"/>
        <v>100</v>
      </c>
      <c r="U1373" s="138">
        <f t="shared" si="781"/>
        <v>125</v>
      </c>
      <c r="V1373" s="138" t="e">
        <f t="shared" si="782"/>
        <v>#VALUE!</v>
      </c>
      <c r="W1373" s="158" t="str">
        <f t="shared" si="759"/>
        <v>08:00 16:00(12:00 13:00)</v>
      </c>
      <c r="X1373" s="159">
        <f>HLOOKUP(SEARCH("2",$M1373)-1,$Q$3:$V1373,$P1373+1,FALSE)</f>
        <v>25</v>
      </c>
      <c r="Y1373" s="160" t="str">
        <f t="shared" si="760"/>
        <v>08:00 16:00(12:00 13:00)|08:00 16:00(12:00 13:00)|08:00 15:30(12:00 13:00)|08:00 15:30(12:00 13:00)|08:00 10:30</v>
      </c>
      <c r="Z1373" s="161" t="str">
        <f t="shared" si="761"/>
        <v>08:00 16:00(12:00 13:00)</v>
      </c>
      <c r="AA1373" s="158" t="str">
        <f t="shared" si="762"/>
        <v>08:00 16:00(12:00 13:00)</v>
      </c>
      <c r="AB1373" s="159">
        <f>HLOOKUP(SEARCH("3",$M1373)-1,$Q$3:$V1373,$P1373+1,FALSE)</f>
        <v>50</v>
      </c>
      <c r="AC1373" s="160" t="str">
        <f t="shared" si="763"/>
        <v>08:00 16:00(12:00 13:00)|08:00 15:30(12:00 13:00)|08:00 15:30(12:00 13:00)|08:00 10:30</v>
      </c>
      <c r="AD1373" s="161" t="str">
        <f t="shared" si="764"/>
        <v>08:00 16:00(12:00 13:00)</v>
      </c>
      <c r="AE1373" s="158" t="str">
        <f t="shared" si="765"/>
        <v>08:00 16:00(12:00 13:00)</v>
      </c>
      <c r="AF1373" s="159">
        <f>HLOOKUP(SEARCH("4",$M1373)-1,$Q$3:$V1373,$P1373+1,FALSE)</f>
        <v>75</v>
      </c>
      <c r="AG1373" s="161" t="str">
        <f t="shared" si="766"/>
        <v>08:00 15:30(12:00 13:00)|08:00 15:30(12:00 13:00)|08:00 10:30</v>
      </c>
      <c r="AH1373" s="161" t="str">
        <f t="shared" si="767"/>
        <v>08:00 15:30(12:00 13:00)</v>
      </c>
      <c r="AI1373" s="158" t="str">
        <f t="shared" si="768"/>
        <v>08:00 15:30(12:00 13:00)</v>
      </c>
      <c r="AJ1373" s="159">
        <f>HLOOKUP(SEARCH("5",$M1373)-1,$Q$3:$V1373,$P1373+1,FALSE)</f>
        <v>100</v>
      </c>
      <c r="AK1373" s="161" t="str">
        <f t="shared" si="769"/>
        <v>08:00 15:30(12:00 13:00)|08:00 10:30</v>
      </c>
      <c r="AL1373" s="161" t="str">
        <f t="shared" si="770"/>
        <v>08:00 15:30(12:00 13:00)</v>
      </c>
      <c r="AM1373" s="158" t="str">
        <f t="shared" si="771"/>
        <v>08:00 15:30(12:00 13:00)</v>
      </c>
      <c r="AN1373" s="159">
        <f>HLOOKUP(SEARCH("6",$M1373)-1,$Q$3:$V1373,$P1373+1,FALSE)</f>
        <v>125</v>
      </c>
      <c r="AO1373" s="161" t="str">
        <f t="shared" si="772"/>
        <v>08:00 10:30</v>
      </c>
      <c r="AP1373" s="161" t="e">
        <f t="shared" si="773"/>
        <v>#VALUE!</v>
      </c>
      <c r="AQ1373" s="162" t="str">
        <f t="shared" si="774"/>
        <v>08:00 10:30</v>
      </c>
      <c r="AR1373" s="163" t="e">
        <f>HLOOKUP(SEARCH("7",$M1373)-1,$Q$3:$V1373,$P1373+1,FALSE)</f>
        <v>#VALUE!</v>
      </c>
      <c r="AS1373" s="164" t="str">
        <f t="shared" si="775"/>
        <v>выходной</v>
      </c>
      <c r="AT1373" s="142"/>
      <c r="AU1373" s="11" t="str">
        <f>IF(ISERROR(VLOOKUP(B1373,'РЕОРГ 2008'!$A:$B,2,FALSE)),"",VLOOKUP(B1373,'РЕОРГ 2008'!$A:$B,2,FALSE))</f>
        <v/>
      </c>
      <c r="AV1373" s="12" t="str">
        <f t="shared" si="776"/>
        <v>Доп.офис №4642/01</v>
      </c>
      <c r="AW1373" s="31" t="e">
        <f>LEFT(#REF!,2)</f>
        <v>#REF!</v>
      </c>
      <c r="AX1373" s="12" t="str">
        <f t="shared" si="754"/>
        <v>4642/01</v>
      </c>
      <c r="AZ1373" t="str">
        <f>IF(ISERROR(VLOOKUP(B1373,'РЕОРГ 01.08.2009'!$A:$B,2,FALSE)),"",VLOOKUP(B1373,'РЕОРГ 01.08.2009'!$A:$B,2,FALSE))</f>
        <v/>
      </c>
      <c r="BA1373" s="12" t="str">
        <f t="shared" si="749"/>
        <v>Доп.офис №4642/01</v>
      </c>
      <c r="BB1373" t="e">
        <f>LEFT(#REF!,2)</f>
        <v>#REF!</v>
      </c>
      <c r="BC1373" s="12" t="str">
        <f t="shared" si="755"/>
        <v>4642/01</v>
      </c>
      <c r="BE1373" t="str">
        <f>IF(ISERROR(VLOOKUP(B1373,'РЕОРГ 01.10.2009'!A:C,3,FALSE)),"",VLOOKUP(B1373,'РЕОРГ 01.10.2009'!A:C,3,FALSE))</f>
        <v/>
      </c>
      <c r="BF1373" s="12" t="str">
        <f t="shared" si="750"/>
        <v>Доп.офис №4642/01</v>
      </c>
      <c r="BG1373" t="e">
        <f>LEFT(#REF!,2)</f>
        <v>#REF!</v>
      </c>
      <c r="BH1373" s="12" t="str">
        <f t="shared" si="756"/>
        <v>4642/01</v>
      </c>
      <c r="BJ1373" t="str">
        <f>IF(ISERROR(VLOOKUP($B1373,'РЕОРГ 01.05.2010'!A:B,2,FALSE)),"",VLOOKUP($B1373,'РЕОРГ 01.05.2010'!A:B,2,FALSE))</f>
        <v/>
      </c>
      <c r="BK1373" s="12" t="str">
        <f t="shared" si="751"/>
        <v>Доп.офис №4642/01</v>
      </c>
      <c r="BL1373" t="e">
        <f>LEFT(#REF!,2)</f>
        <v>#REF!</v>
      </c>
      <c r="BM1373" s="12" t="str">
        <f t="shared" si="757"/>
        <v>4642/01</v>
      </c>
      <c r="BO1373" t="str">
        <f>IF(ISERROR(VLOOKUP($B1373,'РЕОРГ 01.08.2010'!A:B,2,FALSE)),"",VLOOKUP($B1373,'РЕОРГ 01.08.2010'!A:B,2,FALSE))</f>
        <v/>
      </c>
      <c r="BP1373" s="12" t="str">
        <f t="shared" si="752"/>
        <v>Доп.офис №4642/01</v>
      </c>
      <c r="BQ1373" t="e">
        <f>LEFT(#REF!,2)</f>
        <v>#REF!</v>
      </c>
      <c r="BR1373" s="12" t="str">
        <f t="shared" si="758"/>
        <v>4642/01</v>
      </c>
    </row>
    <row r="1374" spans="1:70" ht="12.75" customHeight="1">
      <c r="A1374" t="str">
        <f t="shared" si="753"/>
        <v>4642/010</v>
      </c>
      <c r="B1374" s="133">
        <v>1510</v>
      </c>
      <c r="C1374" s="1" t="s">
        <v>8839</v>
      </c>
      <c r="D1374" s="32" t="s">
        <v>1931</v>
      </c>
      <c r="E1374" s="1" t="s">
        <v>8840</v>
      </c>
      <c r="F1374" s="1" t="s">
        <v>8047</v>
      </c>
      <c r="G1374" s="1" t="s">
        <v>8841</v>
      </c>
      <c r="H1374" s="1" t="s">
        <v>8842</v>
      </c>
      <c r="I1374" s="1" t="s">
        <v>8843</v>
      </c>
      <c r="J1374" s="1"/>
      <c r="K1374" s="1">
        <v>0.4</v>
      </c>
      <c r="L1374" s="32" t="s">
        <v>4049</v>
      </c>
      <c r="M1374" s="8" t="s">
        <v>11991</v>
      </c>
      <c r="N1374" s="2" t="s">
        <v>12561</v>
      </c>
      <c r="O1374" s="173"/>
      <c r="P1374" s="168">
        <f t="shared" si="783"/>
        <v>1371</v>
      </c>
      <c r="Q1374" s="138">
        <f t="shared" si="777"/>
        <v>25</v>
      </c>
      <c r="R1374" s="138">
        <f t="shared" si="778"/>
        <v>50</v>
      </c>
      <c r="S1374" s="138" t="e">
        <f t="shared" si="779"/>
        <v>#VALUE!</v>
      </c>
      <c r="T1374" s="138" t="e">
        <f t="shared" si="780"/>
        <v>#VALUE!</v>
      </c>
      <c r="U1374" s="138" t="e">
        <f t="shared" si="781"/>
        <v>#VALUE!</v>
      </c>
      <c r="V1374" s="138" t="e">
        <f t="shared" si="782"/>
        <v>#VALUE!</v>
      </c>
      <c r="W1374" s="158" t="str">
        <f t="shared" si="759"/>
        <v>08:00 15:30(12:00 13:00)</v>
      </c>
      <c r="X1374" s="159" t="e">
        <f>HLOOKUP(SEARCH("2",$M1374)-1,$Q$3:$V1374,$P1374+1,FALSE)</f>
        <v>#VALUE!</v>
      </c>
      <c r="Y1374" s="160" t="e">
        <f t="shared" si="760"/>
        <v>#VALUE!</v>
      </c>
      <c r="Z1374" s="161" t="e">
        <f t="shared" si="761"/>
        <v>#VALUE!</v>
      </c>
      <c r="AA1374" s="158" t="str">
        <f t="shared" si="762"/>
        <v>выходной</v>
      </c>
      <c r="AB1374" s="159">
        <f>HLOOKUP(SEARCH("3",$M1374)-1,$Q$3:$V1374,$P1374+1,FALSE)</f>
        <v>25</v>
      </c>
      <c r="AC1374" s="160" t="str">
        <f t="shared" si="763"/>
        <v>08:00 15:30(12:00 13:00)|08:00 15:30(12:00 13:00)</v>
      </c>
      <c r="AD1374" s="161" t="str">
        <f t="shared" si="764"/>
        <v>08:00 15:30(12:00 13:00)</v>
      </c>
      <c r="AE1374" s="158" t="str">
        <f t="shared" si="765"/>
        <v>08:00 15:30(12:00 13:00)</v>
      </c>
      <c r="AF1374" s="159" t="e">
        <f>HLOOKUP(SEARCH("4",$M1374)-1,$Q$3:$V1374,$P1374+1,FALSE)</f>
        <v>#VALUE!</v>
      </c>
      <c r="AG1374" s="161" t="e">
        <f t="shared" si="766"/>
        <v>#VALUE!</v>
      </c>
      <c r="AH1374" s="161" t="e">
        <f t="shared" si="767"/>
        <v>#VALUE!</v>
      </c>
      <c r="AI1374" s="158" t="str">
        <f t="shared" si="768"/>
        <v>выходной</v>
      </c>
      <c r="AJ1374" s="159">
        <f>HLOOKUP(SEARCH("5",$M1374)-1,$Q$3:$V1374,$P1374+1,FALSE)</f>
        <v>50</v>
      </c>
      <c r="AK1374" s="161" t="str">
        <f t="shared" si="769"/>
        <v>08:00 15:30(12:00 13:00)</v>
      </c>
      <c r="AL1374" s="161" t="e">
        <f t="shared" si="770"/>
        <v>#VALUE!</v>
      </c>
      <c r="AM1374" s="158" t="str">
        <f t="shared" si="771"/>
        <v>08:00 15:30(12:00 13:00)</v>
      </c>
      <c r="AN1374" s="159" t="e">
        <f>HLOOKUP(SEARCH("6",$M1374)-1,$Q$3:$V1374,$P1374+1,FALSE)</f>
        <v>#VALUE!</v>
      </c>
      <c r="AO1374" s="161" t="e">
        <f t="shared" si="772"/>
        <v>#VALUE!</v>
      </c>
      <c r="AP1374" s="161" t="e">
        <f t="shared" si="773"/>
        <v>#VALUE!</v>
      </c>
      <c r="AQ1374" s="162" t="str">
        <f t="shared" si="774"/>
        <v>выходной</v>
      </c>
      <c r="AR1374" s="163" t="e">
        <f>HLOOKUP(SEARCH("7",$M1374)-1,$Q$3:$V1374,$P1374+1,FALSE)</f>
        <v>#VALUE!</v>
      </c>
      <c r="AS1374" s="164" t="str">
        <f t="shared" si="775"/>
        <v>выходной</v>
      </c>
      <c r="AT1374" s="142"/>
      <c r="AU1374" s="11" t="str">
        <f>IF(ISERROR(VLOOKUP(B1374,'РЕОРГ 2008'!$A:$B,2,FALSE)),"",VLOOKUP(B1374,'РЕОРГ 2008'!$A:$B,2,FALSE))</f>
        <v/>
      </c>
      <c r="AV1374" s="12" t="str">
        <f t="shared" si="776"/>
        <v>Опер.касса №4642/010</v>
      </c>
      <c r="AW1374" s="31" t="e">
        <f>LEFT(#REF!,2)</f>
        <v>#REF!</v>
      </c>
      <c r="AX1374" s="12" t="str">
        <f t="shared" si="754"/>
        <v>4642/010</v>
      </c>
      <c r="AZ1374" t="str">
        <f>IF(ISERROR(VLOOKUP(B1374,'РЕОРГ 01.08.2009'!$A:$B,2,FALSE)),"",VLOOKUP(B1374,'РЕОРГ 01.08.2009'!$A:$B,2,FALSE))</f>
        <v/>
      </c>
      <c r="BA1374" s="12" t="str">
        <f t="shared" si="749"/>
        <v>Опер.касса №4642/010</v>
      </c>
      <c r="BB1374" t="e">
        <f>LEFT(#REF!,2)</f>
        <v>#REF!</v>
      </c>
      <c r="BC1374" s="12" t="str">
        <f t="shared" si="755"/>
        <v>4642/010</v>
      </c>
      <c r="BE1374" t="str">
        <f>IF(ISERROR(VLOOKUP(B1374,'РЕОРГ 01.10.2009'!A:C,3,FALSE)),"",VLOOKUP(B1374,'РЕОРГ 01.10.2009'!A:C,3,FALSE))</f>
        <v/>
      </c>
      <c r="BF1374" s="12" t="str">
        <f t="shared" si="750"/>
        <v>Опер.касса №4642/010</v>
      </c>
      <c r="BG1374" t="e">
        <f>LEFT(#REF!,2)</f>
        <v>#REF!</v>
      </c>
      <c r="BH1374" s="12" t="str">
        <f t="shared" si="756"/>
        <v>4642/010</v>
      </c>
      <c r="BJ1374" t="str">
        <f>IF(ISERROR(VLOOKUP($B1374,'РЕОРГ 01.05.2010'!A:B,2,FALSE)),"",VLOOKUP($B1374,'РЕОРГ 01.05.2010'!A:B,2,FALSE))</f>
        <v/>
      </c>
      <c r="BK1374" s="12" t="str">
        <f t="shared" si="751"/>
        <v>Опер.касса №4642/010</v>
      </c>
      <c r="BL1374" t="e">
        <f>LEFT(#REF!,2)</f>
        <v>#REF!</v>
      </c>
      <c r="BM1374" s="12" t="str">
        <f t="shared" si="757"/>
        <v>4642/010</v>
      </c>
      <c r="BO1374" t="str">
        <f>IF(ISERROR(VLOOKUP($B1374,'РЕОРГ 01.08.2010'!A:B,2,FALSE)),"",VLOOKUP($B1374,'РЕОРГ 01.08.2010'!A:B,2,FALSE))</f>
        <v/>
      </c>
      <c r="BP1374" s="12" t="str">
        <f t="shared" si="752"/>
        <v>Опер.касса №4642/010</v>
      </c>
      <c r="BQ1374" t="e">
        <f>LEFT(#REF!,2)</f>
        <v>#REF!</v>
      </c>
      <c r="BR1374" s="12" t="str">
        <f t="shared" si="758"/>
        <v>4642/010</v>
      </c>
    </row>
    <row r="1375" spans="1:70" ht="12.75" customHeight="1">
      <c r="A1375" t="str">
        <f t="shared" si="753"/>
        <v>4642/011</v>
      </c>
      <c r="B1375" s="133">
        <v>1511</v>
      </c>
      <c r="C1375" s="1" t="s">
        <v>8844</v>
      </c>
      <c r="D1375" s="32" t="s">
        <v>1931</v>
      </c>
      <c r="E1375" s="1" t="s">
        <v>8845</v>
      </c>
      <c r="F1375" s="1" t="s">
        <v>8047</v>
      </c>
      <c r="G1375" s="1" t="s">
        <v>8846</v>
      </c>
      <c r="H1375" s="1" t="s">
        <v>9157</v>
      </c>
      <c r="I1375" s="1" t="s">
        <v>6244</v>
      </c>
      <c r="J1375" s="1"/>
      <c r="K1375" s="1">
        <v>0.5</v>
      </c>
      <c r="L1375" s="32" t="s">
        <v>4049</v>
      </c>
      <c r="M1375" s="8" t="s">
        <v>11991</v>
      </c>
      <c r="N1375" s="2" t="s">
        <v>12561</v>
      </c>
      <c r="O1375" s="173"/>
      <c r="P1375" s="168">
        <f t="shared" si="783"/>
        <v>1372</v>
      </c>
      <c r="Q1375" s="138">
        <f t="shared" si="777"/>
        <v>25</v>
      </c>
      <c r="R1375" s="138">
        <f t="shared" si="778"/>
        <v>50</v>
      </c>
      <c r="S1375" s="138" t="e">
        <f t="shared" si="779"/>
        <v>#VALUE!</v>
      </c>
      <c r="T1375" s="138" t="e">
        <f t="shared" si="780"/>
        <v>#VALUE!</v>
      </c>
      <c r="U1375" s="138" t="e">
        <f t="shared" si="781"/>
        <v>#VALUE!</v>
      </c>
      <c r="V1375" s="138" t="e">
        <f t="shared" si="782"/>
        <v>#VALUE!</v>
      </c>
      <c r="W1375" s="158" t="str">
        <f t="shared" si="759"/>
        <v>08:00 15:30(12:00 13:00)</v>
      </c>
      <c r="X1375" s="159" t="e">
        <f>HLOOKUP(SEARCH("2",$M1375)-1,$Q$3:$V1375,$P1375+1,FALSE)</f>
        <v>#VALUE!</v>
      </c>
      <c r="Y1375" s="160" t="e">
        <f t="shared" si="760"/>
        <v>#VALUE!</v>
      </c>
      <c r="Z1375" s="161" t="e">
        <f t="shared" si="761"/>
        <v>#VALUE!</v>
      </c>
      <c r="AA1375" s="158" t="str">
        <f t="shared" si="762"/>
        <v>выходной</v>
      </c>
      <c r="AB1375" s="159">
        <f>HLOOKUP(SEARCH("3",$M1375)-1,$Q$3:$V1375,$P1375+1,FALSE)</f>
        <v>25</v>
      </c>
      <c r="AC1375" s="160" t="str">
        <f t="shared" si="763"/>
        <v>08:00 15:30(12:00 13:00)|08:00 15:30(12:00 13:00)</v>
      </c>
      <c r="AD1375" s="161" t="str">
        <f t="shared" si="764"/>
        <v>08:00 15:30(12:00 13:00)</v>
      </c>
      <c r="AE1375" s="158" t="str">
        <f t="shared" si="765"/>
        <v>08:00 15:30(12:00 13:00)</v>
      </c>
      <c r="AF1375" s="159" t="e">
        <f>HLOOKUP(SEARCH("4",$M1375)-1,$Q$3:$V1375,$P1375+1,FALSE)</f>
        <v>#VALUE!</v>
      </c>
      <c r="AG1375" s="161" t="e">
        <f t="shared" si="766"/>
        <v>#VALUE!</v>
      </c>
      <c r="AH1375" s="161" t="e">
        <f t="shared" si="767"/>
        <v>#VALUE!</v>
      </c>
      <c r="AI1375" s="158" t="str">
        <f t="shared" si="768"/>
        <v>выходной</v>
      </c>
      <c r="AJ1375" s="159">
        <f>HLOOKUP(SEARCH("5",$M1375)-1,$Q$3:$V1375,$P1375+1,FALSE)</f>
        <v>50</v>
      </c>
      <c r="AK1375" s="161" t="str">
        <f t="shared" si="769"/>
        <v>08:00 15:30(12:00 13:00)</v>
      </c>
      <c r="AL1375" s="161" t="e">
        <f t="shared" si="770"/>
        <v>#VALUE!</v>
      </c>
      <c r="AM1375" s="158" t="str">
        <f t="shared" si="771"/>
        <v>08:00 15:30(12:00 13:00)</v>
      </c>
      <c r="AN1375" s="159" t="e">
        <f>HLOOKUP(SEARCH("6",$M1375)-1,$Q$3:$V1375,$P1375+1,FALSE)</f>
        <v>#VALUE!</v>
      </c>
      <c r="AO1375" s="161" t="e">
        <f t="shared" si="772"/>
        <v>#VALUE!</v>
      </c>
      <c r="AP1375" s="161" t="e">
        <f t="shared" si="773"/>
        <v>#VALUE!</v>
      </c>
      <c r="AQ1375" s="162" t="str">
        <f t="shared" si="774"/>
        <v>выходной</v>
      </c>
      <c r="AR1375" s="163" t="e">
        <f>HLOOKUP(SEARCH("7",$M1375)-1,$Q$3:$V1375,$P1375+1,FALSE)</f>
        <v>#VALUE!</v>
      </c>
      <c r="AS1375" s="164" t="str">
        <f t="shared" si="775"/>
        <v>выходной</v>
      </c>
      <c r="AT1375" s="142"/>
      <c r="AU1375" s="11" t="str">
        <f>IF(ISERROR(VLOOKUP(B1375,'РЕОРГ 2008'!$A:$B,2,FALSE)),"",VLOOKUP(B1375,'РЕОРГ 2008'!$A:$B,2,FALSE))</f>
        <v/>
      </c>
      <c r="AV1375" s="12" t="str">
        <f t="shared" si="776"/>
        <v>Опер.касса №4642/011</v>
      </c>
      <c r="AW1375" s="31" t="e">
        <f>LEFT(#REF!,2)</f>
        <v>#REF!</v>
      </c>
      <c r="AX1375" s="12" t="str">
        <f t="shared" si="754"/>
        <v>4642/011</v>
      </c>
      <c r="AZ1375" t="str">
        <f>IF(ISERROR(VLOOKUP(B1375,'РЕОРГ 01.08.2009'!$A:$B,2,FALSE)),"",VLOOKUP(B1375,'РЕОРГ 01.08.2009'!$A:$B,2,FALSE))</f>
        <v/>
      </c>
      <c r="BA1375" s="12" t="str">
        <f t="shared" si="749"/>
        <v>Опер.касса №4642/011</v>
      </c>
      <c r="BB1375" t="e">
        <f>LEFT(#REF!,2)</f>
        <v>#REF!</v>
      </c>
      <c r="BC1375" s="12" t="str">
        <f t="shared" si="755"/>
        <v>4642/011</v>
      </c>
      <c r="BE1375" t="str">
        <f>IF(ISERROR(VLOOKUP(B1375,'РЕОРГ 01.10.2009'!A:C,3,FALSE)),"",VLOOKUP(B1375,'РЕОРГ 01.10.2009'!A:C,3,FALSE))</f>
        <v/>
      </c>
      <c r="BF1375" s="12" t="str">
        <f t="shared" si="750"/>
        <v>Опер.касса №4642/011</v>
      </c>
      <c r="BG1375" t="e">
        <f>LEFT(#REF!,2)</f>
        <v>#REF!</v>
      </c>
      <c r="BH1375" s="12" t="str">
        <f t="shared" si="756"/>
        <v>4642/011</v>
      </c>
      <c r="BJ1375" t="str">
        <f>IF(ISERROR(VLOOKUP($B1375,'РЕОРГ 01.05.2010'!A:B,2,FALSE)),"",VLOOKUP($B1375,'РЕОРГ 01.05.2010'!A:B,2,FALSE))</f>
        <v/>
      </c>
      <c r="BK1375" s="12" t="str">
        <f t="shared" si="751"/>
        <v>Опер.касса №4642/011</v>
      </c>
      <c r="BL1375" t="e">
        <f>LEFT(#REF!,2)</f>
        <v>#REF!</v>
      </c>
      <c r="BM1375" s="12" t="str">
        <f t="shared" si="757"/>
        <v>4642/011</v>
      </c>
      <c r="BO1375" t="str">
        <f>IF(ISERROR(VLOOKUP($B1375,'РЕОРГ 01.08.2010'!A:B,2,FALSE)),"",VLOOKUP($B1375,'РЕОРГ 01.08.2010'!A:B,2,FALSE))</f>
        <v/>
      </c>
      <c r="BP1375" s="12" t="str">
        <f t="shared" si="752"/>
        <v>Опер.касса №4642/011</v>
      </c>
      <c r="BQ1375" t="e">
        <f>LEFT(#REF!,2)</f>
        <v>#REF!</v>
      </c>
      <c r="BR1375" s="12" t="str">
        <f t="shared" si="758"/>
        <v>4642/011</v>
      </c>
    </row>
    <row r="1376" spans="1:70" ht="12.75" customHeight="1">
      <c r="A1376" t="str">
        <f t="shared" si="753"/>
        <v>4642/019</v>
      </c>
      <c r="B1376" s="133">
        <v>1515</v>
      </c>
      <c r="C1376" s="1" t="s">
        <v>11125</v>
      </c>
      <c r="D1376" s="32" t="s">
        <v>1926</v>
      </c>
      <c r="E1376" s="1" t="s">
        <v>11126</v>
      </c>
      <c r="F1376" s="1" t="s">
        <v>8047</v>
      </c>
      <c r="G1376" s="1" t="s">
        <v>355</v>
      </c>
      <c r="H1376" s="1" t="s">
        <v>11127</v>
      </c>
      <c r="I1376" s="1" t="s">
        <v>3765</v>
      </c>
      <c r="J1376" s="1"/>
      <c r="K1376" s="1">
        <v>2.5</v>
      </c>
      <c r="L1376" s="32" t="s">
        <v>4049</v>
      </c>
      <c r="M1376" s="8" t="s">
        <v>11773</v>
      </c>
      <c r="N1376" s="2" t="s">
        <v>12562</v>
      </c>
      <c r="O1376" s="173"/>
      <c r="P1376" s="168">
        <f t="shared" si="783"/>
        <v>1373</v>
      </c>
      <c r="Q1376" s="138">
        <f t="shared" si="777"/>
        <v>25</v>
      </c>
      <c r="R1376" s="138">
        <f t="shared" si="778"/>
        <v>50</v>
      </c>
      <c r="S1376" s="138">
        <f t="shared" si="779"/>
        <v>75</v>
      </c>
      <c r="T1376" s="138">
        <f t="shared" si="780"/>
        <v>100</v>
      </c>
      <c r="U1376" s="138">
        <f t="shared" si="781"/>
        <v>125</v>
      </c>
      <c r="V1376" s="138" t="e">
        <f t="shared" si="782"/>
        <v>#VALUE!</v>
      </c>
      <c r="W1376" s="158" t="str">
        <f t="shared" si="759"/>
        <v>08:00 16:00(12:00 13:00)</v>
      </c>
      <c r="X1376" s="159">
        <f>HLOOKUP(SEARCH("2",$M1376)-1,$Q$3:$V1376,$P1376+1,FALSE)</f>
        <v>25</v>
      </c>
      <c r="Y1376" s="160" t="str">
        <f t="shared" si="760"/>
        <v>08:00 16:00(12:00 13:00)|08:00 16:00(12:00 13:00)|08:00 15:00(12:00 13:00)|08:00 16:00(12:00 13:00)|08:00 10:00</v>
      </c>
      <c r="Z1376" s="161" t="str">
        <f t="shared" si="761"/>
        <v>08:00 16:00(12:00 13:00)</v>
      </c>
      <c r="AA1376" s="158" t="str">
        <f t="shared" si="762"/>
        <v>08:00 16:00(12:00 13:00)</v>
      </c>
      <c r="AB1376" s="159">
        <f>HLOOKUP(SEARCH("3",$M1376)-1,$Q$3:$V1376,$P1376+1,FALSE)</f>
        <v>50</v>
      </c>
      <c r="AC1376" s="160" t="str">
        <f t="shared" si="763"/>
        <v>08:00 16:00(12:00 13:00)|08:00 15:00(12:00 13:00)|08:00 16:00(12:00 13:00)|08:00 10:00</v>
      </c>
      <c r="AD1376" s="161" t="str">
        <f t="shared" si="764"/>
        <v>08:00 16:00(12:00 13:00)</v>
      </c>
      <c r="AE1376" s="158" t="str">
        <f t="shared" si="765"/>
        <v>08:00 16:00(12:00 13:00)</v>
      </c>
      <c r="AF1376" s="159">
        <f>HLOOKUP(SEARCH("4",$M1376)-1,$Q$3:$V1376,$P1376+1,FALSE)</f>
        <v>75</v>
      </c>
      <c r="AG1376" s="161" t="str">
        <f t="shared" si="766"/>
        <v>08:00 15:00(12:00 13:00)|08:00 16:00(12:00 13:00)|08:00 10:00</v>
      </c>
      <c r="AH1376" s="161" t="str">
        <f t="shared" si="767"/>
        <v>08:00 15:00(12:00 13:00)</v>
      </c>
      <c r="AI1376" s="158" t="str">
        <f t="shared" si="768"/>
        <v>08:00 15:00(12:00 13:00)</v>
      </c>
      <c r="AJ1376" s="159">
        <f>HLOOKUP(SEARCH("5",$M1376)-1,$Q$3:$V1376,$P1376+1,FALSE)</f>
        <v>100</v>
      </c>
      <c r="AK1376" s="161" t="str">
        <f t="shared" si="769"/>
        <v>08:00 16:00(12:00 13:00)|08:00 10:00</v>
      </c>
      <c r="AL1376" s="161" t="str">
        <f t="shared" si="770"/>
        <v>08:00 16:00(12:00 13:00)</v>
      </c>
      <c r="AM1376" s="158" t="str">
        <f t="shared" si="771"/>
        <v>08:00 16:00(12:00 13:00)</v>
      </c>
      <c r="AN1376" s="159">
        <f>HLOOKUP(SEARCH("6",$M1376)-1,$Q$3:$V1376,$P1376+1,FALSE)</f>
        <v>125</v>
      </c>
      <c r="AO1376" s="161" t="str">
        <f t="shared" si="772"/>
        <v>08:00 10:00</v>
      </c>
      <c r="AP1376" s="161" t="e">
        <f t="shared" si="773"/>
        <v>#VALUE!</v>
      </c>
      <c r="AQ1376" s="162" t="str">
        <f t="shared" si="774"/>
        <v>08:00 10:00</v>
      </c>
      <c r="AR1376" s="163" t="e">
        <f>HLOOKUP(SEARCH("7",$M1376)-1,$Q$3:$V1376,$P1376+1,FALSE)</f>
        <v>#VALUE!</v>
      </c>
      <c r="AS1376" s="164" t="str">
        <f t="shared" si="775"/>
        <v>выходной</v>
      </c>
      <c r="AT1376" s="142"/>
      <c r="AU1376" s="11" t="str">
        <f>IF(ISERROR(VLOOKUP(B1376,'РЕОРГ 2008'!$A:$B,2,FALSE)),"",VLOOKUP(B1376,'РЕОРГ 2008'!$A:$B,2,FALSE))</f>
        <v/>
      </c>
      <c r="AV1376" s="12" t="str">
        <f t="shared" si="776"/>
        <v>Доп.офис №4642/019</v>
      </c>
      <c r="AW1376" s="31" t="e">
        <f>LEFT(#REF!,2)</f>
        <v>#REF!</v>
      </c>
      <c r="AX1376" s="12" t="str">
        <f t="shared" si="754"/>
        <v>4642/019</v>
      </c>
      <c r="AZ1376" t="str">
        <f>IF(ISERROR(VLOOKUP(B1376,'РЕОРГ 01.08.2009'!$A:$B,2,FALSE)),"",VLOOKUP(B1376,'РЕОРГ 01.08.2009'!$A:$B,2,FALSE))</f>
        <v/>
      </c>
      <c r="BA1376" s="12" t="str">
        <f t="shared" si="749"/>
        <v>Доп.офис №4642/019</v>
      </c>
      <c r="BB1376" t="e">
        <f>LEFT(#REF!,2)</f>
        <v>#REF!</v>
      </c>
      <c r="BC1376" s="12" t="str">
        <f t="shared" si="755"/>
        <v>4642/019</v>
      </c>
      <c r="BE1376" t="str">
        <f>IF(ISERROR(VLOOKUP(B1376,'РЕОРГ 01.10.2009'!A:C,3,FALSE)),"",VLOOKUP(B1376,'РЕОРГ 01.10.2009'!A:C,3,FALSE))</f>
        <v/>
      </c>
      <c r="BF1376" s="12" t="str">
        <f t="shared" si="750"/>
        <v>Доп.офис №4642/019</v>
      </c>
      <c r="BG1376" t="e">
        <f>LEFT(#REF!,2)</f>
        <v>#REF!</v>
      </c>
      <c r="BH1376" s="12" t="str">
        <f t="shared" si="756"/>
        <v>4642/019</v>
      </c>
      <c r="BJ1376" t="str">
        <f>IF(ISERROR(VLOOKUP($B1376,'РЕОРГ 01.05.2010'!A:B,2,FALSE)),"",VLOOKUP($B1376,'РЕОРГ 01.05.2010'!A:B,2,FALSE))</f>
        <v/>
      </c>
      <c r="BK1376" s="12" t="str">
        <f t="shared" si="751"/>
        <v>Доп.офис №4642/019</v>
      </c>
      <c r="BL1376" t="e">
        <f>LEFT(#REF!,2)</f>
        <v>#REF!</v>
      </c>
      <c r="BM1376" s="12" t="str">
        <f t="shared" si="757"/>
        <v>4642/019</v>
      </c>
      <c r="BO1376" t="str">
        <f>IF(ISERROR(VLOOKUP($B1376,'РЕОРГ 01.08.2010'!A:B,2,FALSE)),"",VLOOKUP($B1376,'РЕОРГ 01.08.2010'!A:B,2,FALSE))</f>
        <v/>
      </c>
      <c r="BP1376" s="12" t="str">
        <f t="shared" si="752"/>
        <v>Доп.офис №4642/019</v>
      </c>
      <c r="BQ1376" t="e">
        <f>LEFT(#REF!,2)</f>
        <v>#REF!</v>
      </c>
      <c r="BR1376" s="12" t="str">
        <f t="shared" si="758"/>
        <v>4642/019</v>
      </c>
    </row>
    <row r="1377" spans="1:70" ht="12.75" customHeight="1">
      <c r="A1377" t="str">
        <f t="shared" si="753"/>
        <v>4642/020</v>
      </c>
      <c r="B1377" s="133">
        <v>1517</v>
      </c>
      <c r="C1377" s="1" t="s">
        <v>11128</v>
      </c>
      <c r="D1377" s="32" t="s">
        <v>1931</v>
      </c>
      <c r="E1377" s="1" t="s">
        <v>11129</v>
      </c>
      <c r="F1377" s="1" t="s">
        <v>8047</v>
      </c>
      <c r="G1377" s="1" t="s">
        <v>11130</v>
      </c>
      <c r="H1377" s="1" t="s">
        <v>9229</v>
      </c>
      <c r="I1377" s="1" t="s">
        <v>9225</v>
      </c>
      <c r="J1377" s="1"/>
      <c r="K1377" s="1">
        <v>0.4</v>
      </c>
      <c r="L1377" s="32" t="s">
        <v>4049</v>
      </c>
      <c r="M1377" s="8" t="s">
        <v>11991</v>
      </c>
      <c r="N1377" s="2" t="s">
        <v>12561</v>
      </c>
      <c r="O1377" s="173"/>
      <c r="P1377" s="168">
        <f t="shared" si="783"/>
        <v>1374</v>
      </c>
      <c r="Q1377" s="138">
        <f t="shared" si="777"/>
        <v>25</v>
      </c>
      <c r="R1377" s="138">
        <f t="shared" si="778"/>
        <v>50</v>
      </c>
      <c r="S1377" s="138" t="e">
        <f t="shared" si="779"/>
        <v>#VALUE!</v>
      </c>
      <c r="T1377" s="138" t="e">
        <f t="shared" si="780"/>
        <v>#VALUE!</v>
      </c>
      <c r="U1377" s="138" t="e">
        <f t="shared" si="781"/>
        <v>#VALUE!</v>
      </c>
      <c r="V1377" s="138" t="e">
        <f t="shared" si="782"/>
        <v>#VALUE!</v>
      </c>
      <c r="W1377" s="158" t="str">
        <f t="shared" si="759"/>
        <v>08:00 15:30(12:00 13:00)</v>
      </c>
      <c r="X1377" s="159" t="e">
        <f>HLOOKUP(SEARCH("2",$M1377)-1,$Q$3:$V1377,$P1377+1,FALSE)</f>
        <v>#VALUE!</v>
      </c>
      <c r="Y1377" s="160" t="e">
        <f t="shared" si="760"/>
        <v>#VALUE!</v>
      </c>
      <c r="Z1377" s="161" t="e">
        <f t="shared" si="761"/>
        <v>#VALUE!</v>
      </c>
      <c r="AA1377" s="158" t="str">
        <f t="shared" si="762"/>
        <v>выходной</v>
      </c>
      <c r="AB1377" s="159">
        <f>HLOOKUP(SEARCH("3",$M1377)-1,$Q$3:$V1377,$P1377+1,FALSE)</f>
        <v>25</v>
      </c>
      <c r="AC1377" s="160" t="str">
        <f t="shared" si="763"/>
        <v>08:00 15:30(12:00 13:00)|08:00 15:30(12:00 13:00)</v>
      </c>
      <c r="AD1377" s="161" t="str">
        <f t="shared" si="764"/>
        <v>08:00 15:30(12:00 13:00)</v>
      </c>
      <c r="AE1377" s="158" t="str">
        <f t="shared" si="765"/>
        <v>08:00 15:30(12:00 13:00)</v>
      </c>
      <c r="AF1377" s="159" t="e">
        <f>HLOOKUP(SEARCH("4",$M1377)-1,$Q$3:$V1377,$P1377+1,FALSE)</f>
        <v>#VALUE!</v>
      </c>
      <c r="AG1377" s="161" t="e">
        <f t="shared" si="766"/>
        <v>#VALUE!</v>
      </c>
      <c r="AH1377" s="161" t="e">
        <f t="shared" si="767"/>
        <v>#VALUE!</v>
      </c>
      <c r="AI1377" s="158" t="str">
        <f t="shared" si="768"/>
        <v>выходной</v>
      </c>
      <c r="AJ1377" s="159">
        <f>HLOOKUP(SEARCH("5",$M1377)-1,$Q$3:$V1377,$P1377+1,FALSE)</f>
        <v>50</v>
      </c>
      <c r="AK1377" s="161" t="str">
        <f t="shared" si="769"/>
        <v>08:00 15:30(12:00 13:00)</v>
      </c>
      <c r="AL1377" s="161" t="e">
        <f t="shared" si="770"/>
        <v>#VALUE!</v>
      </c>
      <c r="AM1377" s="158" t="str">
        <f t="shared" si="771"/>
        <v>08:00 15:30(12:00 13:00)</v>
      </c>
      <c r="AN1377" s="159" t="e">
        <f>HLOOKUP(SEARCH("6",$M1377)-1,$Q$3:$V1377,$P1377+1,FALSE)</f>
        <v>#VALUE!</v>
      </c>
      <c r="AO1377" s="161" t="e">
        <f t="shared" si="772"/>
        <v>#VALUE!</v>
      </c>
      <c r="AP1377" s="161" t="e">
        <f t="shared" si="773"/>
        <v>#VALUE!</v>
      </c>
      <c r="AQ1377" s="162" t="str">
        <f t="shared" si="774"/>
        <v>выходной</v>
      </c>
      <c r="AR1377" s="163" t="e">
        <f>HLOOKUP(SEARCH("7",$M1377)-1,$Q$3:$V1377,$P1377+1,FALSE)</f>
        <v>#VALUE!</v>
      </c>
      <c r="AS1377" s="164" t="str">
        <f t="shared" si="775"/>
        <v>выходной</v>
      </c>
      <c r="AT1377" s="142"/>
      <c r="AU1377" s="11" t="str">
        <f>IF(ISERROR(VLOOKUP(B1377,'РЕОРГ 2008'!$A:$B,2,FALSE)),"",VLOOKUP(B1377,'РЕОРГ 2008'!$A:$B,2,FALSE))</f>
        <v/>
      </c>
      <c r="AV1377" s="12" t="str">
        <f t="shared" si="776"/>
        <v>Опер.касса №4642/020</v>
      </c>
      <c r="AW1377" s="31" t="e">
        <f>LEFT(#REF!,2)</f>
        <v>#REF!</v>
      </c>
      <c r="AX1377" s="12" t="str">
        <f t="shared" si="754"/>
        <v>4642/020</v>
      </c>
      <c r="AZ1377" t="str">
        <f>IF(ISERROR(VLOOKUP(B1377,'РЕОРГ 01.08.2009'!$A:$B,2,FALSE)),"",VLOOKUP(B1377,'РЕОРГ 01.08.2009'!$A:$B,2,FALSE))</f>
        <v/>
      </c>
      <c r="BA1377" s="12" t="str">
        <f t="shared" si="749"/>
        <v>Опер.касса №4642/020</v>
      </c>
      <c r="BB1377" t="e">
        <f>LEFT(#REF!,2)</f>
        <v>#REF!</v>
      </c>
      <c r="BC1377" s="12" t="str">
        <f t="shared" si="755"/>
        <v>4642/020</v>
      </c>
      <c r="BE1377" t="str">
        <f>IF(ISERROR(VLOOKUP(B1377,'РЕОРГ 01.10.2009'!A:C,3,FALSE)),"",VLOOKUP(B1377,'РЕОРГ 01.10.2009'!A:C,3,FALSE))</f>
        <v/>
      </c>
      <c r="BF1377" s="12" t="str">
        <f t="shared" si="750"/>
        <v>Опер.касса №4642/020</v>
      </c>
      <c r="BG1377" t="e">
        <f>LEFT(#REF!,2)</f>
        <v>#REF!</v>
      </c>
      <c r="BH1377" s="12" t="str">
        <f t="shared" si="756"/>
        <v>4642/020</v>
      </c>
      <c r="BJ1377" t="str">
        <f>IF(ISERROR(VLOOKUP($B1377,'РЕОРГ 01.05.2010'!A:B,2,FALSE)),"",VLOOKUP($B1377,'РЕОРГ 01.05.2010'!A:B,2,FALSE))</f>
        <v/>
      </c>
      <c r="BK1377" s="12" t="str">
        <f t="shared" si="751"/>
        <v>Опер.касса №4642/020</v>
      </c>
      <c r="BL1377" t="e">
        <f>LEFT(#REF!,2)</f>
        <v>#REF!</v>
      </c>
      <c r="BM1377" s="12" t="str">
        <f t="shared" si="757"/>
        <v>4642/020</v>
      </c>
      <c r="BO1377" t="str">
        <f>IF(ISERROR(VLOOKUP($B1377,'РЕОРГ 01.08.2010'!A:B,2,FALSE)),"",VLOOKUP($B1377,'РЕОРГ 01.08.2010'!A:B,2,FALSE))</f>
        <v/>
      </c>
      <c r="BP1377" s="12" t="str">
        <f t="shared" si="752"/>
        <v>Опер.касса №4642/020</v>
      </c>
      <c r="BQ1377" t="e">
        <f>LEFT(#REF!,2)</f>
        <v>#REF!</v>
      </c>
      <c r="BR1377" s="12" t="str">
        <f t="shared" si="758"/>
        <v>4642/020</v>
      </c>
    </row>
    <row r="1378" spans="1:70" ht="12.75" customHeight="1">
      <c r="A1378" t="str">
        <f t="shared" si="753"/>
        <v>4642/026</v>
      </c>
      <c r="B1378" s="133">
        <v>1518</v>
      </c>
      <c r="C1378" s="1" t="s">
        <v>9226</v>
      </c>
      <c r="D1378" s="32" t="s">
        <v>1931</v>
      </c>
      <c r="E1378" s="1" t="s">
        <v>9227</v>
      </c>
      <c r="F1378" s="1" t="s">
        <v>8047</v>
      </c>
      <c r="G1378" s="1" t="s">
        <v>9228</v>
      </c>
      <c r="H1378" s="1" t="s">
        <v>11178</v>
      </c>
      <c r="I1378" s="1" t="s">
        <v>6244</v>
      </c>
      <c r="J1378" s="1"/>
      <c r="K1378" s="1">
        <v>0.4</v>
      </c>
      <c r="L1378" s="32" t="s">
        <v>4049</v>
      </c>
      <c r="M1378" s="8" t="s">
        <v>11991</v>
      </c>
      <c r="N1378" s="2" t="s">
        <v>12561</v>
      </c>
      <c r="O1378" s="173"/>
      <c r="P1378" s="168">
        <f t="shared" si="783"/>
        <v>1375</v>
      </c>
      <c r="Q1378" s="138">
        <f t="shared" si="777"/>
        <v>25</v>
      </c>
      <c r="R1378" s="138">
        <f t="shared" si="778"/>
        <v>50</v>
      </c>
      <c r="S1378" s="138" t="e">
        <f t="shared" si="779"/>
        <v>#VALUE!</v>
      </c>
      <c r="T1378" s="138" t="e">
        <f t="shared" si="780"/>
        <v>#VALUE!</v>
      </c>
      <c r="U1378" s="138" t="e">
        <f t="shared" si="781"/>
        <v>#VALUE!</v>
      </c>
      <c r="V1378" s="138" t="e">
        <f t="shared" si="782"/>
        <v>#VALUE!</v>
      </c>
      <c r="W1378" s="158" t="str">
        <f t="shared" si="759"/>
        <v>08:00 15:30(12:00 13:00)</v>
      </c>
      <c r="X1378" s="159" t="e">
        <f>HLOOKUP(SEARCH("2",$M1378)-1,$Q$3:$V1378,$P1378+1,FALSE)</f>
        <v>#VALUE!</v>
      </c>
      <c r="Y1378" s="160" t="e">
        <f t="shared" si="760"/>
        <v>#VALUE!</v>
      </c>
      <c r="Z1378" s="161" t="e">
        <f t="shared" si="761"/>
        <v>#VALUE!</v>
      </c>
      <c r="AA1378" s="158" t="str">
        <f t="shared" si="762"/>
        <v>выходной</v>
      </c>
      <c r="AB1378" s="159">
        <f>HLOOKUP(SEARCH("3",$M1378)-1,$Q$3:$V1378,$P1378+1,FALSE)</f>
        <v>25</v>
      </c>
      <c r="AC1378" s="160" t="str">
        <f t="shared" si="763"/>
        <v>08:00 15:30(12:00 13:00)|08:00 15:30(12:00 13:00)</v>
      </c>
      <c r="AD1378" s="161" t="str">
        <f t="shared" si="764"/>
        <v>08:00 15:30(12:00 13:00)</v>
      </c>
      <c r="AE1378" s="158" t="str">
        <f t="shared" si="765"/>
        <v>08:00 15:30(12:00 13:00)</v>
      </c>
      <c r="AF1378" s="159" t="e">
        <f>HLOOKUP(SEARCH("4",$M1378)-1,$Q$3:$V1378,$P1378+1,FALSE)</f>
        <v>#VALUE!</v>
      </c>
      <c r="AG1378" s="161" t="e">
        <f t="shared" si="766"/>
        <v>#VALUE!</v>
      </c>
      <c r="AH1378" s="161" t="e">
        <f t="shared" si="767"/>
        <v>#VALUE!</v>
      </c>
      <c r="AI1378" s="158" t="str">
        <f t="shared" si="768"/>
        <v>выходной</v>
      </c>
      <c r="AJ1378" s="159">
        <f>HLOOKUP(SEARCH("5",$M1378)-1,$Q$3:$V1378,$P1378+1,FALSE)</f>
        <v>50</v>
      </c>
      <c r="AK1378" s="161" t="str">
        <f t="shared" si="769"/>
        <v>08:00 15:30(12:00 13:00)</v>
      </c>
      <c r="AL1378" s="161" t="e">
        <f t="shared" si="770"/>
        <v>#VALUE!</v>
      </c>
      <c r="AM1378" s="158" t="str">
        <f t="shared" si="771"/>
        <v>08:00 15:30(12:00 13:00)</v>
      </c>
      <c r="AN1378" s="159" t="e">
        <f>HLOOKUP(SEARCH("6",$M1378)-1,$Q$3:$V1378,$P1378+1,FALSE)</f>
        <v>#VALUE!</v>
      </c>
      <c r="AO1378" s="161" t="e">
        <f t="shared" si="772"/>
        <v>#VALUE!</v>
      </c>
      <c r="AP1378" s="161" t="e">
        <f t="shared" si="773"/>
        <v>#VALUE!</v>
      </c>
      <c r="AQ1378" s="162" t="str">
        <f t="shared" si="774"/>
        <v>выходной</v>
      </c>
      <c r="AR1378" s="163" t="e">
        <f>HLOOKUP(SEARCH("7",$M1378)-1,$Q$3:$V1378,$P1378+1,FALSE)</f>
        <v>#VALUE!</v>
      </c>
      <c r="AS1378" s="164" t="str">
        <f t="shared" si="775"/>
        <v>выходной</v>
      </c>
      <c r="AT1378" s="142"/>
      <c r="AU1378" s="11" t="str">
        <f>IF(ISERROR(VLOOKUP(B1378,'РЕОРГ 2008'!$A:$B,2,FALSE)),"",VLOOKUP(B1378,'РЕОРГ 2008'!$A:$B,2,FALSE))</f>
        <v/>
      </c>
      <c r="AV1378" s="12" t="str">
        <f t="shared" si="776"/>
        <v>Опер.касса №4642/026</v>
      </c>
      <c r="AW1378" s="31" t="e">
        <f>LEFT(#REF!,2)</f>
        <v>#REF!</v>
      </c>
      <c r="AX1378" s="12" t="str">
        <f t="shared" si="754"/>
        <v>4642/026</v>
      </c>
      <c r="AZ1378" t="str">
        <f>IF(ISERROR(VLOOKUP(B1378,'РЕОРГ 01.08.2009'!$A:$B,2,FALSE)),"",VLOOKUP(B1378,'РЕОРГ 01.08.2009'!$A:$B,2,FALSE))</f>
        <v/>
      </c>
      <c r="BA1378" s="12" t="str">
        <f t="shared" si="749"/>
        <v>Опер.касса №4642/026</v>
      </c>
      <c r="BB1378" t="e">
        <f>LEFT(#REF!,2)</f>
        <v>#REF!</v>
      </c>
      <c r="BC1378" s="12" t="str">
        <f t="shared" si="755"/>
        <v>4642/026</v>
      </c>
      <c r="BE1378" t="str">
        <f>IF(ISERROR(VLOOKUP(B1378,'РЕОРГ 01.10.2009'!A:C,3,FALSE)),"",VLOOKUP(B1378,'РЕОРГ 01.10.2009'!A:C,3,FALSE))</f>
        <v/>
      </c>
      <c r="BF1378" s="12" t="str">
        <f t="shared" si="750"/>
        <v>Опер.касса №4642/026</v>
      </c>
      <c r="BG1378" t="e">
        <f>LEFT(#REF!,2)</f>
        <v>#REF!</v>
      </c>
      <c r="BH1378" s="12" t="str">
        <f t="shared" si="756"/>
        <v>4642/026</v>
      </c>
      <c r="BJ1378" t="str">
        <f>IF(ISERROR(VLOOKUP($B1378,'РЕОРГ 01.05.2010'!A:B,2,FALSE)),"",VLOOKUP($B1378,'РЕОРГ 01.05.2010'!A:B,2,FALSE))</f>
        <v/>
      </c>
      <c r="BK1378" s="12" t="str">
        <f t="shared" si="751"/>
        <v>Опер.касса №4642/026</v>
      </c>
      <c r="BL1378" t="e">
        <f>LEFT(#REF!,2)</f>
        <v>#REF!</v>
      </c>
      <c r="BM1378" s="12" t="str">
        <f t="shared" si="757"/>
        <v>4642/026</v>
      </c>
      <c r="BO1378" t="str">
        <f>IF(ISERROR(VLOOKUP($B1378,'РЕОРГ 01.08.2010'!A:B,2,FALSE)),"",VLOOKUP($B1378,'РЕОРГ 01.08.2010'!A:B,2,FALSE))</f>
        <v/>
      </c>
      <c r="BP1378" s="12" t="str">
        <f t="shared" si="752"/>
        <v>Опер.касса №4642/026</v>
      </c>
      <c r="BQ1378" t="e">
        <f>LEFT(#REF!,2)</f>
        <v>#REF!</v>
      </c>
      <c r="BR1378" s="12" t="str">
        <f t="shared" si="758"/>
        <v>4642/026</v>
      </c>
    </row>
    <row r="1379" spans="1:70" ht="12.75" customHeight="1">
      <c r="A1379" t="str">
        <f t="shared" si="753"/>
        <v>4642/043</v>
      </c>
      <c r="B1379" s="133">
        <v>1522</v>
      </c>
      <c r="C1379" s="1" t="s">
        <v>10809</v>
      </c>
      <c r="D1379" s="32" t="s">
        <v>7017</v>
      </c>
      <c r="E1379" s="1" t="s">
        <v>8775</v>
      </c>
      <c r="F1379" s="1" t="s">
        <v>8047</v>
      </c>
      <c r="G1379" s="1" t="s">
        <v>8776</v>
      </c>
      <c r="H1379" s="1" t="s">
        <v>8777</v>
      </c>
      <c r="I1379" s="1" t="s">
        <v>108</v>
      </c>
      <c r="J1379" s="1"/>
      <c r="K1379" s="1">
        <v>17.25</v>
      </c>
      <c r="L1379" s="32" t="s">
        <v>4052</v>
      </c>
      <c r="M1379" s="8" t="s">
        <v>11773</v>
      </c>
      <c r="N1379" s="2" t="s">
        <v>12563</v>
      </c>
      <c r="O1379" s="173"/>
      <c r="P1379" s="168">
        <f t="shared" si="783"/>
        <v>1376</v>
      </c>
      <c r="Q1379" s="138">
        <f t="shared" si="777"/>
        <v>12</v>
      </c>
      <c r="R1379" s="138">
        <f t="shared" si="778"/>
        <v>24</v>
      </c>
      <c r="S1379" s="138">
        <f t="shared" si="779"/>
        <v>36</v>
      </c>
      <c r="T1379" s="138">
        <f t="shared" si="780"/>
        <v>48</v>
      </c>
      <c r="U1379" s="138">
        <f t="shared" si="781"/>
        <v>60</v>
      </c>
      <c r="V1379" s="138" t="e">
        <f t="shared" si="782"/>
        <v>#VALUE!</v>
      </c>
      <c r="W1379" s="158" t="str">
        <f t="shared" si="759"/>
        <v>08:30 16:30</v>
      </c>
      <c r="X1379" s="159">
        <f>HLOOKUP(SEARCH("2",$M1379)-1,$Q$3:$V1379,$P1379+1,FALSE)</f>
        <v>12</v>
      </c>
      <c r="Y1379" s="160" t="str">
        <f t="shared" si="760"/>
        <v>08:30 16:30|08:30 16:30|08:30 16:30|08:30 16:30|08:30 16:30(12:00 13:00)</v>
      </c>
      <c r="Z1379" s="161" t="str">
        <f t="shared" si="761"/>
        <v>08:30 16:30</v>
      </c>
      <c r="AA1379" s="158" t="str">
        <f t="shared" si="762"/>
        <v>08:30 16:30</v>
      </c>
      <c r="AB1379" s="159">
        <f>HLOOKUP(SEARCH("3",$M1379)-1,$Q$3:$V1379,$P1379+1,FALSE)</f>
        <v>24</v>
      </c>
      <c r="AC1379" s="160" t="str">
        <f t="shared" si="763"/>
        <v>08:30 16:30|08:30 16:30|08:30 16:30|08:30 16:30(12:00 13:00)</v>
      </c>
      <c r="AD1379" s="161" t="str">
        <f t="shared" si="764"/>
        <v>08:30 16:30</v>
      </c>
      <c r="AE1379" s="158" t="str">
        <f t="shared" si="765"/>
        <v>08:30 16:30</v>
      </c>
      <c r="AF1379" s="159">
        <f>HLOOKUP(SEARCH("4",$M1379)-1,$Q$3:$V1379,$P1379+1,FALSE)</f>
        <v>36</v>
      </c>
      <c r="AG1379" s="161" t="str">
        <f t="shared" si="766"/>
        <v>08:30 16:30|08:30 16:30|08:30 16:30(12:00 13:00)</v>
      </c>
      <c r="AH1379" s="161" t="str">
        <f t="shared" si="767"/>
        <v>08:30 16:30</v>
      </c>
      <c r="AI1379" s="158" t="str">
        <f t="shared" si="768"/>
        <v>08:30 16:30</v>
      </c>
      <c r="AJ1379" s="159">
        <f>HLOOKUP(SEARCH("5",$M1379)-1,$Q$3:$V1379,$P1379+1,FALSE)</f>
        <v>48</v>
      </c>
      <c r="AK1379" s="161" t="str">
        <f t="shared" si="769"/>
        <v>08:30 16:30|08:30 16:30(12:00 13:00)</v>
      </c>
      <c r="AL1379" s="161" t="str">
        <f t="shared" si="770"/>
        <v>08:30 16:30</v>
      </c>
      <c r="AM1379" s="158" t="str">
        <f t="shared" si="771"/>
        <v>08:30 16:30</v>
      </c>
      <c r="AN1379" s="159">
        <f>HLOOKUP(SEARCH("6",$M1379)-1,$Q$3:$V1379,$P1379+1,FALSE)</f>
        <v>60</v>
      </c>
      <c r="AO1379" s="161" t="str">
        <f t="shared" si="772"/>
        <v>08:30 16:30(12:00 13:00)</v>
      </c>
      <c r="AP1379" s="161" t="e">
        <f t="shared" si="773"/>
        <v>#VALUE!</v>
      </c>
      <c r="AQ1379" s="162" t="str">
        <f t="shared" si="774"/>
        <v>08:30 16:30(12:00 13:00)</v>
      </c>
      <c r="AR1379" s="163" t="e">
        <f>HLOOKUP(SEARCH("7",$M1379)-1,$Q$3:$V1379,$P1379+1,FALSE)</f>
        <v>#VALUE!</v>
      </c>
      <c r="AS1379" s="164" t="str">
        <f t="shared" si="775"/>
        <v>выходной</v>
      </c>
      <c r="AT1379" s="142"/>
      <c r="AU1379" s="11" t="str">
        <f>IF(ISERROR(VLOOKUP(B1379,'РЕОРГ 2008'!$A:$B,2,FALSE)),"",VLOOKUP(B1379,'РЕОРГ 2008'!$A:$B,2,FALSE))</f>
        <v>Кукморское отделение №4641</v>
      </c>
      <c r="AV1379" s="12" t="str">
        <f t="shared" si="776"/>
        <v>Кукморское отделение №4641</v>
      </c>
      <c r="AW1379" s="31" t="e">
        <f>LEFT(#REF!,2)</f>
        <v>#REF!</v>
      </c>
      <c r="AX1379" s="12" t="str">
        <f t="shared" si="754"/>
        <v>4641</v>
      </c>
      <c r="AZ1379" t="str">
        <f>IF(ISERROR(VLOOKUP(B1379,'РЕОРГ 01.08.2009'!$A:$B,2,FALSE)),"",VLOOKUP(B1379,'РЕОРГ 01.08.2009'!$A:$B,2,FALSE))</f>
        <v/>
      </c>
      <c r="BA1379" s="12" t="str">
        <f t="shared" si="749"/>
        <v>Доп.офис №4642/043</v>
      </c>
      <c r="BB1379" t="e">
        <f>LEFT(#REF!,2)</f>
        <v>#REF!</v>
      </c>
      <c r="BC1379" s="12" t="str">
        <f t="shared" si="755"/>
        <v>4642/043</v>
      </c>
      <c r="BE1379" t="str">
        <f>IF(ISERROR(VLOOKUP(B1379,'РЕОРГ 01.10.2009'!A:C,3,FALSE)),"",VLOOKUP(B1379,'РЕОРГ 01.10.2009'!A:C,3,FALSE))</f>
        <v/>
      </c>
      <c r="BF1379" s="12" t="str">
        <f t="shared" si="750"/>
        <v>Доп.офис №4642/043</v>
      </c>
      <c r="BG1379" t="e">
        <f>LEFT(#REF!,2)</f>
        <v>#REF!</v>
      </c>
      <c r="BH1379" s="12" t="str">
        <f t="shared" si="756"/>
        <v>4642/043</v>
      </c>
      <c r="BJ1379" t="str">
        <f>IF(ISERROR(VLOOKUP($B1379,'РЕОРГ 01.05.2010'!A:B,2,FALSE)),"",VLOOKUP($B1379,'РЕОРГ 01.05.2010'!A:B,2,FALSE))</f>
        <v/>
      </c>
      <c r="BK1379" s="12" t="str">
        <f t="shared" si="751"/>
        <v>Доп.офис №4642/043</v>
      </c>
      <c r="BL1379" t="e">
        <f>LEFT(#REF!,2)</f>
        <v>#REF!</v>
      </c>
      <c r="BM1379" s="12" t="str">
        <f t="shared" si="757"/>
        <v>4642/043</v>
      </c>
      <c r="BO1379" t="str">
        <f>IF(ISERROR(VLOOKUP($B1379,'РЕОРГ 01.08.2010'!A:B,2,FALSE)),"",VLOOKUP($B1379,'РЕОРГ 01.08.2010'!A:B,2,FALSE))</f>
        <v/>
      </c>
      <c r="BP1379" s="12" t="str">
        <f t="shared" si="752"/>
        <v>Доп.офис №4642/043</v>
      </c>
      <c r="BQ1379" t="e">
        <f>LEFT(#REF!,2)</f>
        <v>#REF!</v>
      </c>
      <c r="BR1379" s="12" t="str">
        <f t="shared" si="758"/>
        <v>4642/043</v>
      </c>
    </row>
    <row r="1380" spans="1:70" ht="12.75" customHeight="1">
      <c r="A1380" t="str">
        <f t="shared" si="753"/>
        <v>4642/049</v>
      </c>
      <c r="B1380" s="133">
        <v>1528</v>
      </c>
      <c r="C1380" s="1" t="s">
        <v>10316</v>
      </c>
      <c r="D1380" s="32" t="s">
        <v>1931</v>
      </c>
      <c r="E1380" s="1" t="s">
        <v>8799</v>
      </c>
      <c r="F1380" s="1" t="s">
        <v>8047</v>
      </c>
      <c r="G1380" s="1" t="s">
        <v>8800</v>
      </c>
      <c r="H1380" s="1" t="s">
        <v>8801</v>
      </c>
      <c r="I1380" s="1" t="s">
        <v>109</v>
      </c>
      <c r="J1380" s="1"/>
      <c r="K1380" s="1">
        <v>0.5</v>
      </c>
      <c r="L1380" s="32" t="s">
        <v>4049</v>
      </c>
      <c r="M1380" s="8" t="s">
        <v>11881</v>
      </c>
      <c r="N1380" s="2" t="s">
        <v>12564</v>
      </c>
      <c r="O1380" s="173"/>
      <c r="P1380" s="168">
        <f t="shared" si="783"/>
        <v>1377</v>
      </c>
      <c r="Q1380" s="138">
        <f t="shared" si="777"/>
        <v>25</v>
      </c>
      <c r="R1380" s="138">
        <f t="shared" si="778"/>
        <v>50</v>
      </c>
      <c r="S1380" s="138" t="e">
        <f t="shared" si="779"/>
        <v>#VALUE!</v>
      </c>
      <c r="T1380" s="138" t="e">
        <f t="shared" si="780"/>
        <v>#VALUE!</v>
      </c>
      <c r="U1380" s="138" t="e">
        <f t="shared" si="781"/>
        <v>#VALUE!</v>
      </c>
      <c r="V1380" s="138" t="e">
        <f t="shared" si="782"/>
        <v>#VALUE!</v>
      </c>
      <c r="W1380" s="158" t="str">
        <f t="shared" si="759"/>
        <v>08:30 15:30(12:00 13:00)</v>
      </c>
      <c r="X1380" s="159">
        <f>HLOOKUP(SEARCH("2",$M1380)-1,$Q$3:$V1380,$P1380+1,FALSE)</f>
        <v>25</v>
      </c>
      <c r="Y1380" s="160" t="str">
        <f t="shared" si="760"/>
        <v>08:30 15:30(12:00 13:00)|08:30 15:30(12:00 13:00)</v>
      </c>
      <c r="Z1380" s="161" t="str">
        <f t="shared" si="761"/>
        <v>08:30 15:30(12:00 13:00)</v>
      </c>
      <c r="AA1380" s="158" t="str">
        <f t="shared" si="762"/>
        <v>08:30 15:30(12:00 13:00)</v>
      </c>
      <c r="AB1380" s="159" t="e">
        <f>HLOOKUP(SEARCH("3",$M1380)-1,$Q$3:$V1380,$P1380+1,FALSE)</f>
        <v>#VALUE!</v>
      </c>
      <c r="AC1380" s="160" t="e">
        <f t="shared" si="763"/>
        <v>#VALUE!</v>
      </c>
      <c r="AD1380" s="161" t="e">
        <f t="shared" si="764"/>
        <v>#VALUE!</v>
      </c>
      <c r="AE1380" s="158" t="str">
        <f t="shared" si="765"/>
        <v>выходной</v>
      </c>
      <c r="AF1380" s="159">
        <f>HLOOKUP(SEARCH("4",$M1380)-1,$Q$3:$V1380,$P1380+1,FALSE)</f>
        <v>50</v>
      </c>
      <c r="AG1380" s="161" t="str">
        <f t="shared" si="766"/>
        <v>08:30 15:30(12:00 13:00)</v>
      </c>
      <c r="AH1380" s="161" t="e">
        <f t="shared" si="767"/>
        <v>#VALUE!</v>
      </c>
      <c r="AI1380" s="158" t="str">
        <f t="shared" si="768"/>
        <v>08:30 15:30(12:00 13:00)</v>
      </c>
      <c r="AJ1380" s="159" t="e">
        <f>HLOOKUP(SEARCH("5",$M1380)-1,$Q$3:$V1380,$P1380+1,FALSE)</f>
        <v>#VALUE!</v>
      </c>
      <c r="AK1380" s="161" t="e">
        <f t="shared" si="769"/>
        <v>#VALUE!</v>
      </c>
      <c r="AL1380" s="161" t="e">
        <f t="shared" si="770"/>
        <v>#VALUE!</v>
      </c>
      <c r="AM1380" s="158" t="str">
        <f t="shared" si="771"/>
        <v>выходной</v>
      </c>
      <c r="AN1380" s="159" t="e">
        <f>HLOOKUP(SEARCH("6",$M1380)-1,$Q$3:$V1380,$P1380+1,FALSE)</f>
        <v>#VALUE!</v>
      </c>
      <c r="AO1380" s="161" t="e">
        <f t="shared" si="772"/>
        <v>#VALUE!</v>
      </c>
      <c r="AP1380" s="161" t="e">
        <f t="shared" si="773"/>
        <v>#VALUE!</v>
      </c>
      <c r="AQ1380" s="162" t="str">
        <f t="shared" si="774"/>
        <v>выходной</v>
      </c>
      <c r="AR1380" s="163" t="e">
        <f>HLOOKUP(SEARCH("7",$M1380)-1,$Q$3:$V1380,$P1380+1,FALSE)</f>
        <v>#VALUE!</v>
      </c>
      <c r="AS1380" s="164" t="str">
        <f t="shared" si="775"/>
        <v>выходной</v>
      </c>
      <c r="AT1380" s="142"/>
      <c r="AU1380" s="11" t="str">
        <f>IF(ISERROR(VLOOKUP(B1380,'РЕОРГ 2008'!$A:$B,2,FALSE)),"",VLOOKUP(B1380,'РЕОРГ 2008'!$A:$B,2,FALSE))</f>
        <v>Опер.касса №4641/018</v>
      </c>
      <c r="AV1380" s="12" t="str">
        <f t="shared" si="776"/>
        <v>Опер.касса №4641/018</v>
      </c>
      <c r="AW1380" s="31" t="e">
        <f>LEFT(#REF!,2)</f>
        <v>#REF!</v>
      </c>
      <c r="AX1380" s="12" t="str">
        <f t="shared" si="754"/>
        <v>4641/018</v>
      </c>
      <c r="AZ1380" t="str">
        <f>IF(ISERROR(VLOOKUP(B1380,'РЕОРГ 01.08.2009'!$A:$B,2,FALSE)),"",VLOOKUP(B1380,'РЕОРГ 01.08.2009'!$A:$B,2,FALSE))</f>
        <v/>
      </c>
      <c r="BA1380" s="12" t="str">
        <f t="shared" si="749"/>
        <v>Опер.касса №4642/049</v>
      </c>
      <c r="BB1380" t="e">
        <f>LEFT(#REF!,2)</f>
        <v>#REF!</v>
      </c>
      <c r="BC1380" s="12" t="str">
        <f t="shared" si="755"/>
        <v>4642/049</v>
      </c>
      <c r="BE1380" t="str">
        <f>IF(ISERROR(VLOOKUP(B1380,'РЕОРГ 01.10.2009'!A:C,3,FALSE)),"",VLOOKUP(B1380,'РЕОРГ 01.10.2009'!A:C,3,FALSE))</f>
        <v/>
      </c>
      <c r="BF1380" s="12" t="str">
        <f t="shared" si="750"/>
        <v>Опер.касса №4642/049</v>
      </c>
      <c r="BG1380" t="e">
        <f>LEFT(#REF!,2)</f>
        <v>#REF!</v>
      </c>
      <c r="BH1380" s="12" t="str">
        <f t="shared" si="756"/>
        <v>4642/049</v>
      </c>
      <c r="BJ1380" t="str">
        <f>IF(ISERROR(VLOOKUP($B1380,'РЕОРГ 01.05.2010'!A:B,2,FALSE)),"",VLOOKUP($B1380,'РЕОРГ 01.05.2010'!A:B,2,FALSE))</f>
        <v/>
      </c>
      <c r="BK1380" s="12" t="str">
        <f t="shared" si="751"/>
        <v>Опер.касса №4642/049</v>
      </c>
      <c r="BL1380" t="e">
        <f>LEFT(#REF!,2)</f>
        <v>#REF!</v>
      </c>
      <c r="BM1380" s="12" t="str">
        <f t="shared" si="757"/>
        <v>4642/049</v>
      </c>
      <c r="BO1380" t="str">
        <f>IF(ISERROR(VLOOKUP($B1380,'РЕОРГ 01.08.2010'!A:B,2,FALSE)),"",VLOOKUP($B1380,'РЕОРГ 01.08.2010'!A:B,2,FALSE))</f>
        <v/>
      </c>
      <c r="BP1380" s="12" t="str">
        <f t="shared" si="752"/>
        <v>Опер.касса №4642/049</v>
      </c>
      <c r="BQ1380" t="e">
        <f>LEFT(#REF!,2)</f>
        <v>#REF!</v>
      </c>
      <c r="BR1380" s="12" t="str">
        <f t="shared" si="758"/>
        <v>4642/049</v>
      </c>
    </row>
    <row r="1381" spans="1:70" ht="12.75" customHeight="1">
      <c r="A1381" t="str">
        <f t="shared" si="753"/>
        <v>4642/051</v>
      </c>
      <c r="B1381" s="133">
        <v>1531</v>
      </c>
      <c r="C1381" s="1" t="s">
        <v>10770</v>
      </c>
      <c r="D1381" s="32" t="s">
        <v>1931</v>
      </c>
      <c r="E1381" s="1" t="s">
        <v>8807</v>
      </c>
      <c r="F1381" s="1" t="s">
        <v>8047</v>
      </c>
      <c r="G1381" s="1" t="s">
        <v>8808</v>
      </c>
      <c r="H1381" s="1" t="s">
        <v>8809</v>
      </c>
      <c r="I1381" s="1" t="s">
        <v>8810</v>
      </c>
      <c r="J1381" s="1"/>
      <c r="K1381" s="1">
        <v>0.5</v>
      </c>
      <c r="L1381" s="32" t="s">
        <v>4049</v>
      </c>
      <c r="M1381" s="8" t="s">
        <v>11872</v>
      </c>
      <c r="N1381" s="2" t="s">
        <v>12565</v>
      </c>
      <c r="O1381" s="173"/>
      <c r="P1381" s="168">
        <f t="shared" si="783"/>
        <v>1378</v>
      </c>
      <c r="Q1381" s="138">
        <f t="shared" si="777"/>
        <v>25</v>
      </c>
      <c r="R1381" s="138">
        <f t="shared" si="778"/>
        <v>50</v>
      </c>
      <c r="S1381" s="138">
        <f t="shared" si="779"/>
        <v>75</v>
      </c>
      <c r="T1381" s="138" t="e">
        <f t="shared" si="780"/>
        <v>#VALUE!</v>
      </c>
      <c r="U1381" s="138" t="e">
        <f t="shared" si="781"/>
        <v>#VALUE!</v>
      </c>
      <c r="V1381" s="138" t="e">
        <f t="shared" si="782"/>
        <v>#VALUE!</v>
      </c>
      <c r="W1381" s="158" t="str">
        <f t="shared" si="759"/>
        <v>08:30 15:00(12:00 13:00)</v>
      </c>
      <c r="X1381" s="159">
        <f>HLOOKUP(SEARCH("2",$M1381)-1,$Q$3:$V1381,$P1381+1,FALSE)</f>
        <v>25</v>
      </c>
      <c r="Y1381" s="160" t="str">
        <f t="shared" si="760"/>
        <v>08:30 15:00(12:00 13:00)|08:30 15:00(12:00 13:00)|08:30 15:00(12:00 13:00)</v>
      </c>
      <c r="Z1381" s="161" t="str">
        <f t="shared" si="761"/>
        <v>08:30 15:00(12:00 13:00)</v>
      </c>
      <c r="AA1381" s="158" t="str">
        <f t="shared" si="762"/>
        <v>08:30 15:00(12:00 13:00)</v>
      </c>
      <c r="AB1381" s="159">
        <f>HLOOKUP(SEARCH("3",$M1381)-1,$Q$3:$V1381,$P1381+1,FALSE)</f>
        <v>50</v>
      </c>
      <c r="AC1381" s="160" t="str">
        <f t="shared" si="763"/>
        <v>08:30 15:00(12:00 13:00)|08:30 15:00(12:00 13:00)</v>
      </c>
      <c r="AD1381" s="161" t="str">
        <f t="shared" si="764"/>
        <v>08:30 15:00(12:00 13:00)</v>
      </c>
      <c r="AE1381" s="158" t="str">
        <f t="shared" si="765"/>
        <v>08:30 15:00(12:00 13:00)</v>
      </c>
      <c r="AF1381" s="159">
        <f>HLOOKUP(SEARCH("4",$M1381)-1,$Q$3:$V1381,$P1381+1,FALSE)</f>
        <v>75</v>
      </c>
      <c r="AG1381" s="161" t="str">
        <f t="shared" si="766"/>
        <v>08:30 15:00(12:00 13:00)</v>
      </c>
      <c r="AH1381" s="161" t="e">
        <f t="shared" si="767"/>
        <v>#VALUE!</v>
      </c>
      <c r="AI1381" s="158" t="str">
        <f t="shared" si="768"/>
        <v>08:30 15:00(12:00 13:00)</v>
      </c>
      <c r="AJ1381" s="159" t="e">
        <f>HLOOKUP(SEARCH("5",$M1381)-1,$Q$3:$V1381,$P1381+1,FALSE)</f>
        <v>#VALUE!</v>
      </c>
      <c r="AK1381" s="161" t="e">
        <f t="shared" si="769"/>
        <v>#VALUE!</v>
      </c>
      <c r="AL1381" s="161" t="e">
        <f t="shared" si="770"/>
        <v>#VALUE!</v>
      </c>
      <c r="AM1381" s="158" t="str">
        <f t="shared" si="771"/>
        <v>выходной</v>
      </c>
      <c r="AN1381" s="159" t="e">
        <f>HLOOKUP(SEARCH("6",$M1381)-1,$Q$3:$V1381,$P1381+1,FALSE)</f>
        <v>#VALUE!</v>
      </c>
      <c r="AO1381" s="161" t="e">
        <f t="shared" si="772"/>
        <v>#VALUE!</v>
      </c>
      <c r="AP1381" s="161" t="e">
        <f t="shared" si="773"/>
        <v>#VALUE!</v>
      </c>
      <c r="AQ1381" s="162" t="str">
        <f t="shared" si="774"/>
        <v>выходной</v>
      </c>
      <c r="AR1381" s="163" t="e">
        <f>HLOOKUP(SEARCH("7",$M1381)-1,$Q$3:$V1381,$P1381+1,FALSE)</f>
        <v>#VALUE!</v>
      </c>
      <c r="AS1381" s="164" t="str">
        <f t="shared" si="775"/>
        <v>выходной</v>
      </c>
      <c r="AT1381" s="142"/>
      <c r="AU1381" s="11" t="str">
        <f>IF(ISERROR(VLOOKUP(B1381,'РЕОРГ 2008'!$A:$B,2,FALSE)),"",VLOOKUP(B1381,'РЕОРГ 2008'!$A:$B,2,FALSE))</f>
        <v>Опер.касса №4641/020</v>
      </c>
      <c r="AV1381" s="12" t="str">
        <f t="shared" si="776"/>
        <v>Опер.касса №4641/020</v>
      </c>
      <c r="AW1381" s="31" t="e">
        <f>LEFT(#REF!,2)</f>
        <v>#REF!</v>
      </c>
      <c r="AX1381" s="12" t="str">
        <f t="shared" si="754"/>
        <v>4641/020</v>
      </c>
      <c r="AZ1381" t="str">
        <f>IF(ISERROR(VLOOKUP(B1381,'РЕОРГ 01.08.2009'!$A:$B,2,FALSE)),"",VLOOKUP(B1381,'РЕОРГ 01.08.2009'!$A:$B,2,FALSE))</f>
        <v/>
      </c>
      <c r="BA1381" s="12" t="str">
        <f t="shared" si="749"/>
        <v>Опер.касса №4642/051</v>
      </c>
      <c r="BB1381" t="e">
        <f>LEFT(#REF!,2)</f>
        <v>#REF!</v>
      </c>
      <c r="BC1381" s="12" t="str">
        <f t="shared" si="755"/>
        <v>4642/051</v>
      </c>
      <c r="BE1381" t="str">
        <f>IF(ISERROR(VLOOKUP(B1381,'РЕОРГ 01.10.2009'!A:C,3,FALSE)),"",VLOOKUP(B1381,'РЕОРГ 01.10.2009'!A:C,3,FALSE))</f>
        <v/>
      </c>
      <c r="BF1381" s="12" t="str">
        <f t="shared" si="750"/>
        <v>Опер.касса №4642/051</v>
      </c>
      <c r="BG1381" t="e">
        <f>LEFT(#REF!,2)</f>
        <v>#REF!</v>
      </c>
      <c r="BH1381" s="12" t="str">
        <f t="shared" si="756"/>
        <v>4642/051</v>
      </c>
      <c r="BJ1381" t="str">
        <f>IF(ISERROR(VLOOKUP($B1381,'РЕОРГ 01.05.2010'!A:B,2,FALSE)),"",VLOOKUP($B1381,'РЕОРГ 01.05.2010'!A:B,2,FALSE))</f>
        <v/>
      </c>
      <c r="BK1381" s="12" t="str">
        <f t="shared" si="751"/>
        <v>Опер.касса №4642/051</v>
      </c>
      <c r="BL1381" t="e">
        <f>LEFT(#REF!,2)</f>
        <v>#REF!</v>
      </c>
      <c r="BM1381" s="12" t="str">
        <f t="shared" si="757"/>
        <v>4642/051</v>
      </c>
      <c r="BO1381" t="str">
        <f>IF(ISERROR(VLOOKUP($B1381,'РЕОРГ 01.08.2010'!A:B,2,FALSE)),"",VLOOKUP($B1381,'РЕОРГ 01.08.2010'!A:B,2,FALSE))</f>
        <v/>
      </c>
      <c r="BP1381" s="12" t="str">
        <f t="shared" si="752"/>
        <v>Опер.касса №4642/051</v>
      </c>
      <c r="BQ1381" t="e">
        <f>LEFT(#REF!,2)</f>
        <v>#REF!</v>
      </c>
      <c r="BR1381" s="12" t="str">
        <f t="shared" si="758"/>
        <v>4642/051</v>
      </c>
    </row>
    <row r="1382" spans="1:70" ht="12.75" customHeight="1">
      <c r="A1382" t="str">
        <f t="shared" si="753"/>
        <v>4642/052</v>
      </c>
      <c r="B1382" s="133">
        <v>1532</v>
      </c>
      <c r="C1382" s="1" t="s">
        <v>10771</v>
      </c>
      <c r="D1382" s="32" t="s">
        <v>1931</v>
      </c>
      <c r="E1382" s="1" t="s">
        <v>8811</v>
      </c>
      <c r="F1382" s="1" t="s">
        <v>8047</v>
      </c>
      <c r="G1382" s="1" t="s">
        <v>8812</v>
      </c>
      <c r="H1382" s="1" t="s">
        <v>8813</v>
      </c>
      <c r="I1382" s="1" t="s">
        <v>8814</v>
      </c>
      <c r="J1382" s="1"/>
      <c r="K1382" s="1">
        <v>0.5</v>
      </c>
      <c r="L1382" s="32" t="s">
        <v>4049</v>
      </c>
      <c r="M1382" s="8" t="s">
        <v>11976</v>
      </c>
      <c r="N1382" s="2" t="s">
        <v>12564</v>
      </c>
      <c r="O1382" s="173"/>
      <c r="P1382" s="168">
        <f t="shared" si="783"/>
        <v>1379</v>
      </c>
      <c r="Q1382" s="138">
        <f t="shared" si="777"/>
        <v>25</v>
      </c>
      <c r="R1382" s="138">
        <f t="shared" si="778"/>
        <v>50</v>
      </c>
      <c r="S1382" s="138" t="e">
        <f t="shared" si="779"/>
        <v>#VALUE!</v>
      </c>
      <c r="T1382" s="138" t="e">
        <f t="shared" si="780"/>
        <v>#VALUE!</v>
      </c>
      <c r="U1382" s="138" t="e">
        <f t="shared" si="781"/>
        <v>#VALUE!</v>
      </c>
      <c r="V1382" s="138" t="e">
        <f t="shared" si="782"/>
        <v>#VALUE!</v>
      </c>
      <c r="W1382" s="158" t="str">
        <f t="shared" si="759"/>
        <v>08:30 15:30(12:00 13:00)</v>
      </c>
      <c r="X1382" s="159" t="e">
        <f>HLOOKUP(SEARCH("2",$M1382)-1,$Q$3:$V1382,$P1382+1,FALSE)</f>
        <v>#VALUE!</v>
      </c>
      <c r="Y1382" s="160" t="e">
        <f t="shared" si="760"/>
        <v>#VALUE!</v>
      </c>
      <c r="Z1382" s="161" t="e">
        <f t="shared" si="761"/>
        <v>#VALUE!</v>
      </c>
      <c r="AA1382" s="158" t="str">
        <f t="shared" si="762"/>
        <v>выходной</v>
      </c>
      <c r="AB1382" s="159">
        <f>HLOOKUP(SEARCH("3",$M1382)-1,$Q$3:$V1382,$P1382+1,FALSE)</f>
        <v>25</v>
      </c>
      <c r="AC1382" s="160" t="str">
        <f t="shared" si="763"/>
        <v>08:30 15:30(12:00 13:00)|08:30 15:30(12:00 13:00)</v>
      </c>
      <c r="AD1382" s="161" t="str">
        <f t="shared" si="764"/>
        <v>08:30 15:30(12:00 13:00)</v>
      </c>
      <c r="AE1382" s="158" t="str">
        <f t="shared" si="765"/>
        <v>08:30 15:30(12:00 13:00)</v>
      </c>
      <c r="AF1382" s="159">
        <f>HLOOKUP(SEARCH("4",$M1382)-1,$Q$3:$V1382,$P1382+1,FALSE)</f>
        <v>50</v>
      </c>
      <c r="AG1382" s="161" t="str">
        <f t="shared" si="766"/>
        <v>08:30 15:30(12:00 13:00)</v>
      </c>
      <c r="AH1382" s="161" t="e">
        <f t="shared" si="767"/>
        <v>#VALUE!</v>
      </c>
      <c r="AI1382" s="158" t="str">
        <f t="shared" si="768"/>
        <v>08:30 15:30(12:00 13:00)</v>
      </c>
      <c r="AJ1382" s="159" t="e">
        <f>HLOOKUP(SEARCH("5",$M1382)-1,$Q$3:$V1382,$P1382+1,FALSE)</f>
        <v>#VALUE!</v>
      </c>
      <c r="AK1382" s="161" t="e">
        <f t="shared" si="769"/>
        <v>#VALUE!</v>
      </c>
      <c r="AL1382" s="161" t="e">
        <f t="shared" si="770"/>
        <v>#VALUE!</v>
      </c>
      <c r="AM1382" s="158" t="str">
        <f t="shared" si="771"/>
        <v>выходной</v>
      </c>
      <c r="AN1382" s="159" t="e">
        <f>HLOOKUP(SEARCH("6",$M1382)-1,$Q$3:$V1382,$P1382+1,FALSE)</f>
        <v>#VALUE!</v>
      </c>
      <c r="AO1382" s="161" t="e">
        <f t="shared" si="772"/>
        <v>#VALUE!</v>
      </c>
      <c r="AP1382" s="161" t="e">
        <f t="shared" si="773"/>
        <v>#VALUE!</v>
      </c>
      <c r="AQ1382" s="162" t="str">
        <f t="shared" si="774"/>
        <v>выходной</v>
      </c>
      <c r="AR1382" s="163" t="e">
        <f>HLOOKUP(SEARCH("7",$M1382)-1,$Q$3:$V1382,$P1382+1,FALSE)</f>
        <v>#VALUE!</v>
      </c>
      <c r="AS1382" s="164" t="str">
        <f t="shared" si="775"/>
        <v>выходной</v>
      </c>
      <c r="AT1382" s="142"/>
      <c r="AU1382" s="11" t="str">
        <f>IF(ISERROR(VLOOKUP(B1382,'РЕОРГ 2008'!$A:$B,2,FALSE)),"",VLOOKUP(B1382,'РЕОРГ 2008'!$A:$B,2,FALSE))</f>
        <v>Опер.касса №4641/029</v>
      </c>
      <c r="AV1382" s="12" t="str">
        <f t="shared" si="776"/>
        <v>Опер.касса №4641/029</v>
      </c>
      <c r="AW1382" s="31" t="e">
        <f>LEFT(#REF!,2)</f>
        <v>#REF!</v>
      </c>
      <c r="AX1382" s="12" t="str">
        <f t="shared" si="754"/>
        <v>4641/029</v>
      </c>
      <c r="AZ1382" t="str">
        <f>IF(ISERROR(VLOOKUP(B1382,'РЕОРГ 01.08.2009'!$A:$B,2,FALSE)),"",VLOOKUP(B1382,'РЕОРГ 01.08.2009'!$A:$B,2,FALSE))</f>
        <v/>
      </c>
      <c r="BA1382" s="12" t="str">
        <f t="shared" si="749"/>
        <v>Опер.касса №4642/052</v>
      </c>
      <c r="BB1382" t="e">
        <f>LEFT(#REF!,2)</f>
        <v>#REF!</v>
      </c>
      <c r="BC1382" s="12" t="str">
        <f t="shared" si="755"/>
        <v>4642/052</v>
      </c>
      <c r="BE1382" t="str">
        <f>IF(ISERROR(VLOOKUP(B1382,'РЕОРГ 01.10.2009'!A:C,3,FALSE)),"",VLOOKUP(B1382,'РЕОРГ 01.10.2009'!A:C,3,FALSE))</f>
        <v/>
      </c>
      <c r="BF1382" s="12" t="str">
        <f t="shared" si="750"/>
        <v>Опер.касса №4642/052</v>
      </c>
      <c r="BG1382" t="e">
        <f>LEFT(#REF!,2)</f>
        <v>#REF!</v>
      </c>
      <c r="BH1382" s="12" t="str">
        <f t="shared" si="756"/>
        <v>4642/052</v>
      </c>
      <c r="BJ1382" t="str">
        <f>IF(ISERROR(VLOOKUP($B1382,'РЕОРГ 01.05.2010'!A:B,2,FALSE)),"",VLOOKUP($B1382,'РЕОРГ 01.05.2010'!A:B,2,FALSE))</f>
        <v/>
      </c>
      <c r="BK1382" s="12" t="str">
        <f t="shared" si="751"/>
        <v>Опер.касса №4642/052</v>
      </c>
      <c r="BL1382" t="e">
        <f>LEFT(#REF!,2)</f>
        <v>#REF!</v>
      </c>
      <c r="BM1382" s="12" t="str">
        <f t="shared" si="757"/>
        <v>4642/052</v>
      </c>
      <c r="BO1382" t="str">
        <f>IF(ISERROR(VLOOKUP($B1382,'РЕОРГ 01.08.2010'!A:B,2,FALSE)),"",VLOOKUP($B1382,'РЕОРГ 01.08.2010'!A:B,2,FALSE))</f>
        <v/>
      </c>
      <c r="BP1382" s="12" t="str">
        <f t="shared" si="752"/>
        <v>Опер.касса №4642/052</v>
      </c>
      <c r="BQ1382" t="e">
        <f>LEFT(#REF!,2)</f>
        <v>#REF!</v>
      </c>
      <c r="BR1382" s="12" t="str">
        <f t="shared" si="758"/>
        <v>4642/052</v>
      </c>
    </row>
    <row r="1383" spans="1:70" ht="12.75" customHeight="1">
      <c r="A1383" t="str">
        <f t="shared" si="753"/>
        <v>4642/056</v>
      </c>
      <c r="B1383" s="133">
        <v>1536</v>
      </c>
      <c r="C1383" s="1" t="s">
        <v>10775</v>
      </c>
      <c r="D1383" s="32" t="s">
        <v>1931</v>
      </c>
      <c r="E1383" s="1" t="s">
        <v>8826</v>
      </c>
      <c r="F1383" s="1" t="s">
        <v>8047</v>
      </c>
      <c r="G1383" s="1" t="s">
        <v>8827</v>
      </c>
      <c r="H1383" s="1" t="s">
        <v>8828</v>
      </c>
      <c r="I1383" s="1" t="s">
        <v>8829</v>
      </c>
      <c r="J1383" s="1"/>
      <c r="K1383" s="1">
        <v>0.75</v>
      </c>
      <c r="L1383" s="32" t="s">
        <v>4049</v>
      </c>
      <c r="M1383" s="8" t="s">
        <v>11872</v>
      </c>
      <c r="N1383" s="2" t="s">
        <v>12566</v>
      </c>
      <c r="O1383" s="173"/>
      <c r="P1383" s="168">
        <f t="shared" si="783"/>
        <v>1380</v>
      </c>
      <c r="Q1383" s="138">
        <f t="shared" si="777"/>
        <v>25</v>
      </c>
      <c r="R1383" s="138">
        <f t="shared" si="778"/>
        <v>50</v>
      </c>
      <c r="S1383" s="138">
        <f t="shared" si="779"/>
        <v>75</v>
      </c>
      <c r="T1383" s="138" t="e">
        <f t="shared" si="780"/>
        <v>#VALUE!</v>
      </c>
      <c r="U1383" s="138" t="e">
        <f t="shared" si="781"/>
        <v>#VALUE!</v>
      </c>
      <c r="V1383" s="138" t="e">
        <f t="shared" si="782"/>
        <v>#VALUE!</v>
      </c>
      <c r="W1383" s="158" t="str">
        <f t="shared" si="759"/>
        <v>08:30 16:30(13:00 14:00)</v>
      </c>
      <c r="X1383" s="159">
        <f>HLOOKUP(SEARCH("2",$M1383)-1,$Q$3:$V1383,$P1383+1,FALSE)</f>
        <v>25</v>
      </c>
      <c r="Y1383" s="160" t="str">
        <f t="shared" si="760"/>
        <v>08:30 16:30(13:00 14:00)|08:30 16:30(13:00 14:00)|08:30 16:30(13:00 14:00)</v>
      </c>
      <c r="Z1383" s="161" t="str">
        <f t="shared" si="761"/>
        <v>08:30 16:30(13:00 14:00)</v>
      </c>
      <c r="AA1383" s="158" t="str">
        <f t="shared" si="762"/>
        <v>08:30 16:30(13:00 14:00)</v>
      </c>
      <c r="AB1383" s="159">
        <f>HLOOKUP(SEARCH("3",$M1383)-1,$Q$3:$V1383,$P1383+1,FALSE)</f>
        <v>50</v>
      </c>
      <c r="AC1383" s="160" t="str">
        <f t="shared" si="763"/>
        <v>08:30 16:30(13:00 14:00)|08:30 16:30(13:00 14:00)</v>
      </c>
      <c r="AD1383" s="161" t="str">
        <f t="shared" si="764"/>
        <v>08:30 16:30(13:00 14:00)</v>
      </c>
      <c r="AE1383" s="158" t="str">
        <f t="shared" si="765"/>
        <v>08:30 16:30(13:00 14:00)</v>
      </c>
      <c r="AF1383" s="159">
        <f>HLOOKUP(SEARCH("4",$M1383)-1,$Q$3:$V1383,$P1383+1,FALSE)</f>
        <v>75</v>
      </c>
      <c r="AG1383" s="161" t="str">
        <f t="shared" si="766"/>
        <v>08:30 16:30(13:00 14:00)</v>
      </c>
      <c r="AH1383" s="161" t="e">
        <f t="shared" si="767"/>
        <v>#VALUE!</v>
      </c>
      <c r="AI1383" s="158" t="str">
        <f t="shared" si="768"/>
        <v>08:30 16:30(13:00 14:00)</v>
      </c>
      <c r="AJ1383" s="159" t="e">
        <f>HLOOKUP(SEARCH("5",$M1383)-1,$Q$3:$V1383,$P1383+1,FALSE)</f>
        <v>#VALUE!</v>
      </c>
      <c r="AK1383" s="161" t="e">
        <f t="shared" si="769"/>
        <v>#VALUE!</v>
      </c>
      <c r="AL1383" s="161" t="e">
        <f t="shared" si="770"/>
        <v>#VALUE!</v>
      </c>
      <c r="AM1383" s="158" t="str">
        <f t="shared" si="771"/>
        <v>выходной</v>
      </c>
      <c r="AN1383" s="159" t="e">
        <f>HLOOKUP(SEARCH("6",$M1383)-1,$Q$3:$V1383,$P1383+1,FALSE)</f>
        <v>#VALUE!</v>
      </c>
      <c r="AO1383" s="161" t="e">
        <f t="shared" si="772"/>
        <v>#VALUE!</v>
      </c>
      <c r="AP1383" s="161" t="e">
        <f t="shared" si="773"/>
        <v>#VALUE!</v>
      </c>
      <c r="AQ1383" s="162" t="str">
        <f t="shared" si="774"/>
        <v>выходной</v>
      </c>
      <c r="AR1383" s="163" t="e">
        <f>HLOOKUP(SEARCH("7",$M1383)-1,$Q$3:$V1383,$P1383+1,FALSE)</f>
        <v>#VALUE!</v>
      </c>
      <c r="AS1383" s="164" t="str">
        <f t="shared" si="775"/>
        <v>выходной</v>
      </c>
      <c r="AT1383" s="142"/>
      <c r="AU1383" s="11" t="str">
        <f>IF(ISERROR(VLOOKUP(B1383,'РЕОРГ 2008'!$A:$B,2,FALSE)),"",VLOOKUP(B1383,'РЕОРГ 2008'!$A:$B,2,FALSE))</f>
        <v>Опер.касса №4641/033</v>
      </c>
      <c r="AV1383" s="12" t="str">
        <f t="shared" si="776"/>
        <v>Опер.касса №4641/033</v>
      </c>
      <c r="AW1383" s="31" t="e">
        <f>LEFT(#REF!,2)</f>
        <v>#REF!</v>
      </c>
      <c r="AX1383" s="12" t="str">
        <f t="shared" si="754"/>
        <v>4641/033</v>
      </c>
      <c r="AZ1383" t="str">
        <f>IF(ISERROR(VLOOKUP(B1383,'РЕОРГ 01.08.2009'!$A:$B,2,FALSE)),"",VLOOKUP(B1383,'РЕОРГ 01.08.2009'!$A:$B,2,FALSE))</f>
        <v/>
      </c>
      <c r="BA1383" s="12" t="str">
        <f t="shared" si="749"/>
        <v>Опер.касса №4642/056</v>
      </c>
      <c r="BB1383" t="e">
        <f>LEFT(#REF!,2)</f>
        <v>#REF!</v>
      </c>
      <c r="BC1383" s="12" t="str">
        <f t="shared" si="755"/>
        <v>4642/056</v>
      </c>
      <c r="BE1383" t="str">
        <f>IF(ISERROR(VLOOKUP(B1383,'РЕОРГ 01.10.2009'!A:C,3,FALSE)),"",VLOOKUP(B1383,'РЕОРГ 01.10.2009'!A:C,3,FALSE))</f>
        <v/>
      </c>
      <c r="BF1383" s="12" t="str">
        <f t="shared" si="750"/>
        <v>Опер.касса №4642/056</v>
      </c>
      <c r="BG1383" t="e">
        <f>LEFT(#REF!,2)</f>
        <v>#REF!</v>
      </c>
      <c r="BH1383" s="12" t="str">
        <f t="shared" si="756"/>
        <v>4642/056</v>
      </c>
      <c r="BJ1383" t="str">
        <f>IF(ISERROR(VLOOKUP($B1383,'РЕОРГ 01.05.2010'!A:B,2,FALSE)),"",VLOOKUP($B1383,'РЕОРГ 01.05.2010'!A:B,2,FALSE))</f>
        <v/>
      </c>
      <c r="BK1383" s="12" t="str">
        <f t="shared" si="751"/>
        <v>Опер.касса №4642/056</v>
      </c>
      <c r="BL1383" t="e">
        <f>LEFT(#REF!,2)</f>
        <v>#REF!</v>
      </c>
      <c r="BM1383" s="12" t="str">
        <f t="shared" si="757"/>
        <v>4642/056</v>
      </c>
      <c r="BO1383" t="str">
        <f>IF(ISERROR(VLOOKUP($B1383,'РЕОРГ 01.08.2010'!A:B,2,FALSE)),"",VLOOKUP($B1383,'РЕОРГ 01.08.2010'!A:B,2,FALSE))</f>
        <v/>
      </c>
      <c r="BP1383" s="12" t="str">
        <f t="shared" si="752"/>
        <v>Опер.касса №4642/056</v>
      </c>
      <c r="BQ1383" t="e">
        <f>LEFT(#REF!,2)</f>
        <v>#REF!</v>
      </c>
      <c r="BR1383" s="12" t="str">
        <f t="shared" si="758"/>
        <v>4642/056</v>
      </c>
    </row>
    <row r="1384" spans="1:70" ht="12.75" customHeight="1">
      <c r="A1384" t="str">
        <f t="shared" si="753"/>
        <v>4642/058</v>
      </c>
      <c r="B1384" s="133">
        <v>1538</v>
      </c>
      <c r="C1384" s="1" t="s">
        <v>10777</v>
      </c>
      <c r="D1384" s="32" t="s">
        <v>1926</v>
      </c>
      <c r="E1384" s="1" t="s">
        <v>8775</v>
      </c>
      <c r="F1384" s="1" t="s">
        <v>8047</v>
      </c>
      <c r="G1384" s="1" t="s">
        <v>8834</v>
      </c>
      <c r="H1384" s="1" t="s">
        <v>8835</v>
      </c>
      <c r="I1384" s="1" t="s">
        <v>11179</v>
      </c>
      <c r="J1384" s="1"/>
      <c r="K1384" s="1">
        <v>2.75</v>
      </c>
      <c r="L1384" s="32" t="s">
        <v>4052</v>
      </c>
      <c r="M1384" s="8" t="s">
        <v>11771</v>
      </c>
      <c r="N1384" s="2" t="s">
        <v>11853</v>
      </c>
      <c r="O1384" s="173"/>
      <c r="P1384" s="168">
        <f t="shared" si="783"/>
        <v>1381</v>
      </c>
      <c r="Q1384" s="138">
        <f t="shared" si="777"/>
        <v>25</v>
      </c>
      <c r="R1384" s="138">
        <f t="shared" si="778"/>
        <v>50</v>
      </c>
      <c r="S1384" s="138">
        <f t="shared" si="779"/>
        <v>75</v>
      </c>
      <c r="T1384" s="138">
        <f t="shared" si="780"/>
        <v>100</v>
      </c>
      <c r="U1384" s="138" t="e">
        <f t="shared" si="781"/>
        <v>#VALUE!</v>
      </c>
      <c r="V1384" s="138" t="e">
        <f t="shared" si="782"/>
        <v>#VALUE!</v>
      </c>
      <c r="W1384" s="158" t="str">
        <f t="shared" si="759"/>
        <v>08:30 17:00(13:00 14:00)</v>
      </c>
      <c r="X1384" s="159">
        <f>HLOOKUP(SEARCH("2",$M1384)-1,$Q$3:$V1384,$P1384+1,FALSE)</f>
        <v>25</v>
      </c>
      <c r="Y1384" s="160" t="str">
        <f t="shared" si="760"/>
        <v>08:30 17:00(13:00 14:00)|08:30 17:00(13:00 14:00)|08:30 17:00(13:00 14:00)|08:30 17:00(13:00 14:00)</v>
      </c>
      <c r="Z1384" s="161" t="str">
        <f t="shared" si="761"/>
        <v>08:30 17:00(13:00 14:00)</v>
      </c>
      <c r="AA1384" s="158" t="str">
        <f t="shared" si="762"/>
        <v>08:30 17:00(13:00 14:00)</v>
      </c>
      <c r="AB1384" s="159">
        <f>HLOOKUP(SEARCH("3",$M1384)-1,$Q$3:$V1384,$P1384+1,FALSE)</f>
        <v>50</v>
      </c>
      <c r="AC1384" s="160" t="str">
        <f t="shared" si="763"/>
        <v>08:30 17:00(13:00 14:00)|08:30 17:00(13:00 14:00)|08:30 17:00(13:00 14:00)</v>
      </c>
      <c r="AD1384" s="161" t="str">
        <f t="shared" si="764"/>
        <v>08:30 17:00(13:00 14:00)</v>
      </c>
      <c r="AE1384" s="158" t="str">
        <f t="shared" si="765"/>
        <v>08:30 17:00(13:00 14:00)</v>
      </c>
      <c r="AF1384" s="159">
        <f>HLOOKUP(SEARCH("4",$M1384)-1,$Q$3:$V1384,$P1384+1,FALSE)</f>
        <v>75</v>
      </c>
      <c r="AG1384" s="161" t="str">
        <f t="shared" si="766"/>
        <v>08:30 17:00(13:00 14:00)|08:30 17:00(13:00 14:00)</v>
      </c>
      <c r="AH1384" s="161" t="str">
        <f t="shared" si="767"/>
        <v>08:30 17:00(13:00 14:00)</v>
      </c>
      <c r="AI1384" s="158" t="str">
        <f t="shared" si="768"/>
        <v>08:30 17:00(13:00 14:00)</v>
      </c>
      <c r="AJ1384" s="159">
        <f>HLOOKUP(SEARCH("5",$M1384)-1,$Q$3:$V1384,$P1384+1,FALSE)</f>
        <v>100</v>
      </c>
      <c r="AK1384" s="161" t="str">
        <f t="shared" si="769"/>
        <v>08:30 17:00(13:00 14:00)</v>
      </c>
      <c r="AL1384" s="161" t="e">
        <f t="shared" si="770"/>
        <v>#VALUE!</v>
      </c>
      <c r="AM1384" s="158" t="str">
        <f t="shared" si="771"/>
        <v>08:30 17:00(13:00 14:00)</v>
      </c>
      <c r="AN1384" s="159" t="e">
        <f>HLOOKUP(SEARCH("6",$M1384)-1,$Q$3:$V1384,$P1384+1,FALSE)</f>
        <v>#VALUE!</v>
      </c>
      <c r="AO1384" s="161" t="e">
        <f t="shared" si="772"/>
        <v>#VALUE!</v>
      </c>
      <c r="AP1384" s="161" t="e">
        <f t="shared" si="773"/>
        <v>#VALUE!</v>
      </c>
      <c r="AQ1384" s="162" t="str">
        <f t="shared" si="774"/>
        <v>выходной</v>
      </c>
      <c r="AR1384" s="163" t="e">
        <f>HLOOKUP(SEARCH("7",$M1384)-1,$Q$3:$V1384,$P1384+1,FALSE)</f>
        <v>#VALUE!</v>
      </c>
      <c r="AS1384" s="164" t="str">
        <f t="shared" si="775"/>
        <v>выходной</v>
      </c>
      <c r="AT1384" s="142"/>
      <c r="AU1384" s="11" t="str">
        <f>IF(ISERROR(VLOOKUP(B1384,'РЕОРГ 2008'!$A:$B,2,FALSE)),"",VLOOKUP(B1384,'РЕОРГ 2008'!$A:$B,2,FALSE))</f>
        <v>Доп.офис №4641/039</v>
      </c>
      <c r="AV1384" s="12" t="str">
        <f t="shared" si="776"/>
        <v>Доп.офис №4641/039</v>
      </c>
      <c r="AW1384" s="31" t="e">
        <f>LEFT(#REF!,2)</f>
        <v>#REF!</v>
      </c>
      <c r="AX1384" s="12" t="str">
        <f t="shared" si="754"/>
        <v>4641/039</v>
      </c>
      <c r="AZ1384" t="str">
        <f>IF(ISERROR(VLOOKUP(B1384,'РЕОРГ 01.08.2009'!$A:$B,2,FALSE)),"",VLOOKUP(B1384,'РЕОРГ 01.08.2009'!$A:$B,2,FALSE))</f>
        <v/>
      </c>
      <c r="BA1384" s="12" t="str">
        <f t="shared" si="749"/>
        <v>Доп.офис №4642/058</v>
      </c>
      <c r="BB1384" t="e">
        <f>LEFT(#REF!,2)</f>
        <v>#REF!</v>
      </c>
      <c r="BC1384" s="12" t="str">
        <f t="shared" si="755"/>
        <v>4642/058</v>
      </c>
      <c r="BE1384" t="str">
        <f>IF(ISERROR(VLOOKUP(B1384,'РЕОРГ 01.10.2009'!A:C,3,FALSE)),"",VLOOKUP(B1384,'РЕОРГ 01.10.2009'!A:C,3,FALSE))</f>
        <v/>
      </c>
      <c r="BF1384" s="12" t="str">
        <f t="shared" si="750"/>
        <v>Доп.офис №4642/058</v>
      </c>
      <c r="BG1384" t="e">
        <f>LEFT(#REF!,2)</f>
        <v>#REF!</v>
      </c>
      <c r="BH1384" s="12" t="str">
        <f t="shared" si="756"/>
        <v>4642/058</v>
      </c>
      <c r="BJ1384" t="str">
        <f>IF(ISERROR(VLOOKUP($B1384,'РЕОРГ 01.05.2010'!A:B,2,FALSE)),"",VLOOKUP($B1384,'РЕОРГ 01.05.2010'!A:B,2,FALSE))</f>
        <v/>
      </c>
      <c r="BK1384" s="12" t="str">
        <f t="shared" si="751"/>
        <v>Доп.офис №4642/058</v>
      </c>
      <c r="BL1384" t="e">
        <f>LEFT(#REF!,2)</f>
        <v>#REF!</v>
      </c>
      <c r="BM1384" s="12" t="str">
        <f t="shared" si="757"/>
        <v>4642/058</v>
      </c>
      <c r="BO1384" t="str">
        <f>IF(ISERROR(VLOOKUP($B1384,'РЕОРГ 01.08.2010'!A:B,2,FALSE)),"",VLOOKUP($B1384,'РЕОРГ 01.08.2010'!A:B,2,FALSE))</f>
        <v/>
      </c>
      <c r="BP1384" s="12" t="str">
        <f t="shared" si="752"/>
        <v>Доп.офис №4642/058</v>
      </c>
      <c r="BQ1384" t="e">
        <f>LEFT(#REF!,2)</f>
        <v>#REF!</v>
      </c>
      <c r="BR1384" s="12" t="str">
        <f t="shared" si="758"/>
        <v>4642/058</v>
      </c>
    </row>
    <row r="1385" spans="1:70" ht="12.75" customHeight="1">
      <c r="A1385" t="str">
        <f t="shared" si="753"/>
        <v>4642/059</v>
      </c>
      <c r="B1385" s="133">
        <v>1539</v>
      </c>
      <c r="C1385" s="1" t="s">
        <v>10778</v>
      </c>
      <c r="D1385" s="32" t="s">
        <v>7017</v>
      </c>
      <c r="E1385" s="1" t="s">
        <v>10619</v>
      </c>
      <c r="F1385" s="1" t="s">
        <v>8047</v>
      </c>
      <c r="G1385" s="1" t="s">
        <v>10620</v>
      </c>
      <c r="H1385" s="1" t="s">
        <v>10621</v>
      </c>
      <c r="I1385" s="1" t="s">
        <v>3766</v>
      </c>
      <c r="J1385" s="1"/>
      <c r="K1385" s="1">
        <v>14.25</v>
      </c>
      <c r="L1385" s="32" t="s">
        <v>4052</v>
      </c>
      <c r="M1385" s="8" t="s">
        <v>11773</v>
      </c>
      <c r="N1385" s="2" t="s">
        <v>12563</v>
      </c>
      <c r="O1385" s="173"/>
      <c r="P1385" s="168">
        <f t="shared" si="783"/>
        <v>1382</v>
      </c>
      <c r="Q1385" s="138">
        <f t="shared" si="777"/>
        <v>12</v>
      </c>
      <c r="R1385" s="138">
        <f t="shared" si="778"/>
        <v>24</v>
      </c>
      <c r="S1385" s="138">
        <f t="shared" si="779"/>
        <v>36</v>
      </c>
      <c r="T1385" s="138">
        <f t="shared" si="780"/>
        <v>48</v>
      </c>
      <c r="U1385" s="138">
        <f t="shared" si="781"/>
        <v>60</v>
      </c>
      <c r="V1385" s="138" t="e">
        <f t="shared" si="782"/>
        <v>#VALUE!</v>
      </c>
      <c r="W1385" s="158" t="str">
        <f t="shared" si="759"/>
        <v>08:30 16:30</v>
      </c>
      <c r="X1385" s="159">
        <f>HLOOKUP(SEARCH("2",$M1385)-1,$Q$3:$V1385,$P1385+1,FALSE)</f>
        <v>12</v>
      </c>
      <c r="Y1385" s="160" t="str">
        <f t="shared" si="760"/>
        <v>08:30 16:30|08:30 16:30|08:30 16:30|08:30 16:30|08:30 16:30(12:00 13:00)</v>
      </c>
      <c r="Z1385" s="161" t="str">
        <f t="shared" si="761"/>
        <v>08:30 16:30</v>
      </c>
      <c r="AA1385" s="158" t="str">
        <f t="shared" si="762"/>
        <v>08:30 16:30</v>
      </c>
      <c r="AB1385" s="159">
        <f>HLOOKUP(SEARCH("3",$M1385)-1,$Q$3:$V1385,$P1385+1,FALSE)</f>
        <v>24</v>
      </c>
      <c r="AC1385" s="160" t="str">
        <f t="shared" si="763"/>
        <v>08:30 16:30|08:30 16:30|08:30 16:30|08:30 16:30(12:00 13:00)</v>
      </c>
      <c r="AD1385" s="161" t="str">
        <f t="shared" si="764"/>
        <v>08:30 16:30</v>
      </c>
      <c r="AE1385" s="158" t="str">
        <f t="shared" si="765"/>
        <v>08:30 16:30</v>
      </c>
      <c r="AF1385" s="159">
        <f>HLOOKUP(SEARCH("4",$M1385)-1,$Q$3:$V1385,$P1385+1,FALSE)</f>
        <v>36</v>
      </c>
      <c r="AG1385" s="161" t="str">
        <f t="shared" si="766"/>
        <v>08:30 16:30|08:30 16:30|08:30 16:30(12:00 13:00)</v>
      </c>
      <c r="AH1385" s="161" t="str">
        <f t="shared" si="767"/>
        <v>08:30 16:30</v>
      </c>
      <c r="AI1385" s="158" t="str">
        <f t="shared" si="768"/>
        <v>08:30 16:30</v>
      </c>
      <c r="AJ1385" s="159">
        <f>HLOOKUP(SEARCH("5",$M1385)-1,$Q$3:$V1385,$P1385+1,FALSE)</f>
        <v>48</v>
      </c>
      <c r="AK1385" s="161" t="str">
        <f t="shared" si="769"/>
        <v>08:30 16:30|08:30 16:30(12:00 13:00)</v>
      </c>
      <c r="AL1385" s="161" t="str">
        <f t="shared" si="770"/>
        <v>08:30 16:30</v>
      </c>
      <c r="AM1385" s="158" t="str">
        <f t="shared" si="771"/>
        <v>08:30 16:30</v>
      </c>
      <c r="AN1385" s="159">
        <f>HLOOKUP(SEARCH("6",$M1385)-1,$Q$3:$V1385,$P1385+1,FALSE)</f>
        <v>60</v>
      </c>
      <c r="AO1385" s="161" t="str">
        <f t="shared" si="772"/>
        <v>08:30 16:30(12:00 13:00)</v>
      </c>
      <c r="AP1385" s="161" t="e">
        <f t="shared" si="773"/>
        <v>#VALUE!</v>
      </c>
      <c r="AQ1385" s="162" t="str">
        <f t="shared" si="774"/>
        <v>08:30 16:30(12:00 13:00)</v>
      </c>
      <c r="AR1385" s="163" t="e">
        <f>HLOOKUP(SEARCH("7",$M1385)-1,$Q$3:$V1385,$P1385+1,FALSE)</f>
        <v>#VALUE!</v>
      </c>
      <c r="AS1385" s="164" t="str">
        <f t="shared" si="775"/>
        <v>выходной</v>
      </c>
      <c r="AT1385" s="142"/>
      <c r="AU1385" s="11" t="str">
        <f>IF(ISERROR(VLOOKUP(B1385,'РЕОРГ 2008'!$A:$B,2,FALSE)),"",VLOOKUP(B1385,'РЕОРГ 2008'!$A:$B,2,FALSE))</f>
        <v>Доп.офис №4641/040</v>
      </c>
      <c r="AV1385" s="12" t="str">
        <f t="shared" si="776"/>
        <v>Доп.офис №4641/040</v>
      </c>
      <c r="AW1385" s="31" t="e">
        <f>LEFT(#REF!,2)</f>
        <v>#REF!</v>
      </c>
      <c r="AX1385" s="12" t="str">
        <f t="shared" si="754"/>
        <v>4641/040</v>
      </c>
      <c r="AZ1385" t="str">
        <f>IF(ISERROR(VLOOKUP(B1385,'РЕОРГ 01.08.2009'!$A:$B,2,FALSE)),"",VLOOKUP(B1385,'РЕОРГ 01.08.2009'!$A:$B,2,FALSE))</f>
        <v/>
      </c>
      <c r="BA1385" s="12" t="str">
        <f t="shared" si="749"/>
        <v>Доп.офис №4642/059</v>
      </c>
      <c r="BB1385" t="e">
        <f>LEFT(#REF!,2)</f>
        <v>#REF!</v>
      </c>
      <c r="BC1385" s="12" t="str">
        <f t="shared" si="755"/>
        <v>4642/059</v>
      </c>
      <c r="BE1385" t="str">
        <f>IF(ISERROR(VLOOKUP(B1385,'РЕОРГ 01.10.2009'!A:C,3,FALSE)),"",VLOOKUP(B1385,'РЕОРГ 01.10.2009'!A:C,3,FALSE))</f>
        <v/>
      </c>
      <c r="BF1385" s="12" t="str">
        <f t="shared" si="750"/>
        <v>Доп.офис №4642/059</v>
      </c>
      <c r="BG1385" t="e">
        <f>LEFT(#REF!,2)</f>
        <v>#REF!</v>
      </c>
      <c r="BH1385" s="12" t="str">
        <f t="shared" si="756"/>
        <v>4642/059</v>
      </c>
      <c r="BJ1385" t="str">
        <f>IF(ISERROR(VLOOKUP($B1385,'РЕОРГ 01.05.2010'!A:B,2,FALSE)),"",VLOOKUP($B1385,'РЕОРГ 01.05.2010'!A:B,2,FALSE))</f>
        <v/>
      </c>
      <c r="BK1385" s="12" t="str">
        <f t="shared" si="751"/>
        <v>Доп.офис №4642/059</v>
      </c>
      <c r="BL1385" t="e">
        <f>LEFT(#REF!,2)</f>
        <v>#REF!</v>
      </c>
      <c r="BM1385" s="12" t="str">
        <f t="shared" si="757"/>
        <v>4642/059</v>
      </c>
      <c r="BO1385" t="str">
        <f>IF(ISERROR(VLOOKUP($B1385,'РЕОРГ 01.08.2010'!A:B,2,FALSE)),"",VLOOKUP($B1385,'РЕОРГ 01.08.2010'!A:B,2,FALSE))</f>
        <v/>
      </c>
      <c r="BP1385" s="12" t="str">
        <f t="shared" si="752"/>
        <v>Доп.офис №4642/059</v>
      </c>
      <c r="BQ1385" t="e">
        <f>LEFT(#REF!,2)</f>
        <v>#REF!</v>
      </c>
      <c r="BR1385" s="12" t="str">
        <f t="shared" si="758"/>
        <v>4642/059</v>
      </c>
    </row>
    <row r="1386" spans="1:70" ht="12.75" customHeight="1">
      <c r="A1386" t="str">
        <f t="shared" si="753"/>
        <v>4642/060</v>
      </c>
      <c r="B1386" s="133">
        <v>1540</v>
      </c>
      <c r="C1386" s="1" t="s">
        <v>10779</v>
      </c>
      <c r="D1386" s="32" t="s">
        <v>1931</v>
      </c>
      <c r="E1386" s="1" t="s">
        <v>10622</v>
      </c>
      <c r="F1386" s="1" t="s">
        <v>8047</v>
      </c>
      <c r="G1386" s="1" t="s">
        <v>10623</v>
      </c>
      <c r="H1386" s="1" t="s">
        <v>10624</v>
      </c>
      <c r="I1386" s="1" t="s">
        <v>10625</v>
      </c>
      <c r="J1386" s="1"/>
      <c r="K1386" s="1">
        <v>0.6</v>
      </c>
      <c r="L1386" s="32" t="s">
        <v>4049</v>
      </c>
      <c r="M1386" s="8" t="s">
        <v>11934</v>
      </c>
      <c r="N1386" s="2" t="s">
        <v>12567</v>
      </c>
      <c r="O1386" s="173"/>
      <c r="P1386" s="168">
        <f t="shared" si="783"/>
        <v>1383</v>
      </c>
      <c r="Q1386" s="138">
        <f t="shared" si="777"/>
        <v>25</v>
      </c>
      <c r="R1386" s="138">
        <f t="shared" si="778"/>
        <v>50</v>
      </c>
      <c r="S1386" s="138">
        <f t="shared" si="779"/>
        <v>75</v>
      </c>
      <c r="T1386" s="138" t="e">
        <f t="shared" si="780"/>
        <v>#VALUE!</v>
      </c>
      <c r="U1386" s="138" t="e">
        <f t="shared" si="781"/>
        <v>#VALUE!</v>
      </c>
      <c r="V1386" s="138" t="e">
        <f t="shared" si="782"/>
        <v>#VALUE!</v>
      </c>
      <c r="W1386" s="158" t="str">
        <f t="shared" si="759"/>
        <v>08:30 16:30(12:00 13:00)</v>
      </c>
      <c r="X1386" s="159" t="e">
        <f>HLOOKUP(SEARCH("2",$M1386)-1,$Q$3:$V1386,$P1386+1,FALSE)</f>
        <v>#VALUE!</v>
      </c>
      <c r="Y1386" s="160" t="e">
        <f t="shared" si="760"/>
        <v>#VALUE!</v>
      </c>
      <c r="Z1386" s="161" t="e">
        <f t="shared" si="761"/>
        <v>#VALUE!</v>
      </c>
      <c r="AA1386" s="158" t="str">
        <f t="shared" si="762"/>
        <v>выходной</v>
      </c>
      <c r="AB1386" s="159">
        <f>HLOOKUP(SEARCH("3",$M1386)-1,$Q$3:$V1386,$P1386+1,FALSE)</f>
        <v>25</v>
      </c>
      <c r="AC1386" s="160" t="str">
        <f t="shared" si="763"/>
        <v>08:30 16:30(12:00 13:00)|08:30 16:30(12:00 13:00)|08:30 16:30(12:00 13:00)</v>
      </c>
      <c r="AD1386" s="161" t="str">
        <f t="shared" si="764"/>
        <v>08:30 16:30(12:00 13:00)</v>
      </c>
      <c r="AE1386" s="158" t="str">
        <f t="shared" si="765"/>
        <v>08:30 16:30(12:00 13:00)</v>
      </c>
      <c r="AF1386" s="159">
        <f>HLOOKUP(SEARCH("4",$M1386)-1,$Q$3:$V1386,$P1386+1,FALSE)</f>
        <v>50</v>
      </c>
      <c r="AG1386" s="161" t="str">
        <f t="shared" si="766"/>
        <v>08:30 16:30(12:00 13:00)|08:30 16:30(12:00 13:00)</v>
      </c>
      <c r="AH1386" s="161" t="str">
        <f t="shared" si="767"/>
        <v>08:30 16:30(12:00 13:00)</v>
      </c>
      <c r="AI1386" s="158" t="str">
        <f t="shared" si="768"/>
        <v>08:30 16:30(12:00 13:00)</v>
      </c>
      <c r="AJ1386" s="159">
        <f>HLOOKUP(SEARCH("5",$M1386)-1,$Q$3:$V1386,$P1386+1,FALSE)</f>
        <v>75</v>
      </c>
      <c r="AK1386" s="161" t="str">
        <f t="shared" si="769"/>
        <v>08:30 16:30(12:00 13:00)</v>
      </c>
      <c r="AL1386" s="161" t="e">
        <f t="shared" si="770"/>
        <v>#VALUE!</v>
      </c>
      <c r="AM1386" s="158" t="str">
        <f t="shared" si="771"/>
        <v>08:30 16:30(12:00 13:00)</v>
      </c>
      <c r="AN1386" s="159" t="e">
        <f>HLOOKUP(SEARCH("6",$M1386)-1,$Q$3:$V1386,$P1386+1,FALSE)</f>
        <v>#VALUE!</v>
      </c>
      <c r="AO1386" s="161" t="e">
        <f t="shared" si="772"/>
        <v>#VALUE!</v>
      </c>
      <c r="AP1386" s="161" t="e">
        <f t="shared" si="773"/>
        <v>#VALUE!</v>
      </c>
      <c r="AQ1386" s="162" t="str">
        <f t="shared" si="774"/>
        <v>выходной</v>
      </c>
      <c r="AR1386" s="163" t="e">
        <f>HLOOKUP(SEARCH("7",$M1386)-1,$Q$3:$V1386,$P1386+1,FALSE)</f>
        <v>#VALUE!</v>
      </c>
      <c r="AS1386" s="164" t="str">
        <f t="shared" si="775"/>
        <v>выходной</v>
      </c>
      <c r="AT1386" s="142"/>
      <c r="AU1386" s="11" t="str">
        <f>IF(ISERROR(VLOOKUP(B1386,'РЕОРГ 2008'!$A:$B,2,FALSE)),"",VLOOKUP(B1386,'РЕОРГ 2008'!$A:$B,2,FALSE))</f>
        <v>Опер.касса №4641/041</v>
      </c>
      <c r="AV1386" s="12" t="str">
        <f t="shared" si="776"/>
        <v>Опер.касса №4641/041</v>
      </c>
      <c r="AW1386" s="31" t="e">
        <f>LEFT(#REF!,2)</f>
        <v>#REF!</v>
      </c>
      <c r="AX1386" s="12" t="str">
        <f t="shared" si="754"/>
        <v>4641/041</v>
      </c>
      <c r="AZ1386" t="str">
        <f>IF(ISERROR(VLOOKUP(B1386,'РЕОРГ 01.08.2009'!$A:$B,2,FALSE)),"",VLOOKUP(B1386,'РЕОРГ 01.08.2009'!$A:$B,2,FALSE))</f>
        <v/>
      </c>
      <c r="BA1386" s="12" t="str">
        <f t="shared" si="749"/>
        <v>Опер.касса №4642/060</v>
      </c>
      <c r="BB1386" t="e">
        <f>LEFT(#REF!,2)</f>
        <v>#REF!</v>
      </c>
      <c r="BC1386" s="12" t="str">
        <f t="shared" si="755"/>
        <v>4642/060</v>
      </c>
      <c r="BE1386" t="str">
        <f>IF(ISERROR(VLOOKUP(B1386,'РЕОРГ 01.10.2009'!A:C,3,FALSE)),"",VLOOKUP(B1386,'РЕОРГ 01.10.2009'!A:C,3,FALSE))</f>
        <v/>
      </c>
      <c r="BF1386" s="12" t="str">
        <f t="shared" si="750"/>
        <v>Опер.касса №4642/060</v>
      </c>
      <c r="BG1386" t="e">
        <f>LEFT(#REF!,2)</f>
        <v>#REF!</v>
      </c>
      <c r="BH1386" s="12" t="str">
        <f t="shared" si="756"/>
        <v>4642/060</v>
      </c>
      <c r="BJ1386" t="str">
        <f>IF(ISERROR(VLOOKUP($B1386,'РЕОРГ 01.05.2010'!A:B,2,FALSE)),"",VLOOKUP($B1386,'РЕОРГ 01.05.2010'!A:B,2,FALSE))</f>
        <v/>
      </c>
      <c r="BK1386" s="12" t="str">
        <f t="shared" si="751"/>
        <v>Опер.касса №4642/060</v>
      </c>
      <c r="BL1386" t="e">
        <f>LEFT(#REF!,2)</f>
        <v>#REF!</v>
      </c>
      <c r="BM1386" s="12" t="str">
        <f t="shared" si="757"/>
        <v>4642/060</v>
      </c>
      <c r="BO1386" t="str">
        <f>IF(ISERROR(VLOOKUP($B1386,'РЕОРГ 01.08.2010'!A:B,2,FALSE)),"",VLOOKUP($B1386,'РЕОРГ 01.08.2010'!A:B,2,FALSE))</f>
        <v/>
      </c>
      <c r="BP1386" s="12" t="str">
        <f t="shared" si="752"/>
        <v>Опер.касса №4642/060</v>
      </c>
      <c r="BQ1386" t="e">
        <f>LEFT(#REF!,2)</f>
        <v>#REF!</v>
      </c>
      <c r="BR1386" s="12" t="str">
        <f t="shared" si="758"/>
        <v>4642/060</v>
      </c>
    </row>
    <row r="1387" spans="1:70" ht="12.75" customHeight="1">
      <c r="A1387" t="str">
        <f t="shared" si="753"/>
        <v>4642/062</v>
      </c>
      <c r="B1387" s="133">
        <v>1542</v>
      </c>
      <c r="C1387" s="1" t="s">
        <v>10781</v>
      </c>
      <c r="D1387" s="32" t="s">
        <v>1931</v>
      </c>
      <c r="E1387" s="1" t="s">
        <v>10630</v>
      </c>
      <c r="F1387" s="1" t="s">
        <v>8047</v>
      </c>
      <c r="G1387" s="1" t="s">
        <v>10631</v>
      </c>
      <c r="H1387" s="1" t="s">
        <v>10005</v>
      </c>
      <c r="I1387" s="1" t="s">
        <v>10006</v>
      </c>
      <c r="J1387" s="1"/>
      <c r="K1387" s="1">
        <v>0.75</v>
      </c>
      <c r="L1387" s="32" t="s">
        <v>4049</v>
      </c>
      <c r="M1387" s="8" t="s">
        <v>11934</v>
      </c>
      <c r="N1387" s="2" t="s">
        <v>12567</v>
      </c>
      <c r="O1387" s="173"/>
      <c r="P1387" s="168">
        <f t="shared" si="783"/>
        <v>1384</v>
      </c>
      <c r="Q1387" s="138">
        <f t="shared" si="777"/>
        <v>25</v>
      </c>
      <c r="R1387" s="138">
        <f t="shared" si="778"/>
        <v>50</v>
      </c>
      <c r="S1387" s="138">
        <f t="shared" si="779"/>
        <v>75</v>
      </c>
      <c r="T1387" s="138" t="e">
        <f t="shared" si="780"/>
        <v>#VALUE!</v>
      </c>
      <c r="U1387" s="138" t="e">
        <f t="shared" si="781"/>
        <v>#VALUE!</v>
      </c>
      <c r="V1387" s="138" t="e">
        <f t="shared" si="782"/>
        <v>#VALUE!</v>
      </c>
      <c r="W1387" s="158" t="str">
        <f t="shared" si="759"/>
        <v>08:30 16:30(12:00 13:00)</v>
      </c>
      <c r="X1387" s="159" t="e">
        <f>HLOOKUP(SEARCH("2",$M1387)-1,$Q$3:$V1387,$P1387+1,FALSE)</f>
        <v>#VALUE!</v>
      </c>
      <c r="Y1387" s="160" t="e">
        <f t="shared" si="760"/>
        <v>#VALUE!</v>
      </c>
      <c r="Z1387" s="161" t="e">
        <f t="shared" si="761"/>
        <v>#VALUE!</v>
      </c>
      <c r="AA1387" s="158" t="str">
        <f t="shared" si="762"/>
        <v>выходной</v>
      </c>
      <c r="AB1387" s="159">
        <f>HLOOKUP(SEARCH("3",$M1387)-1,$Q$3:$V1387,$P1387+1,FALSE)</f>
        <v>25</v>
      </c>
      <c r="AC1387" s="160" t="str">
        <f t="shared" si="763"/>
        <v>08:30 16:30(12:00 13:00)|08:30 16:30(12:00 13:00)|08:30 16:30(12:00 13:00)</v>
      </c>
      <c r="AD1387" s="161" t="str">
        <f t="shared" si="764"/>
        <v>08:30 16:30(12:00 13:00)</v>
      </c>
      <c r="AE1387" s="158" t="str">
        <f t="shared" si="765"/>
        <v>08:30 16:30(12:00 13:00)</v>
      </c>
      <c r="AF1387" s="159">
        <f>HLOOKUP(SEARCH("4",$M1387)-1,$Q$3:$V1387,$P1387+1,FALSE)</f>
        <v>50</v>
      </c>
      <c r="AG1387" s="161" t="str">
        <f t="shared" si="766"/>
        <v>08:30 16:30(12:00 13:00)|08:30 16:30(12:00 13:00)</v>
      </c>
      <c r="AH1387" s="161" t="str">
        <f t="shared" si="767"/>
        <v>08:30 16:30(12:00 13:00)</v>
      </c>
      <c r="AI1387" s="158" t="str">
        <f t="shared" si="768"/>
        <v>08:30 16:30(12:00 13:00)</v>
      </c>
      <c r="AJ1387" s="159">
        <f>HLOOKUP(SEARCH("5",$M1387)-1,$Q$3:$V1387,$P1387+1,FALSE)</f>
        <v>75</v>
      </c>
      <c r="AK1387" s="161" t="str">
        <f t="shared" si="769"/>
        <v>08:30 16:30(12:00 13:00)</v>
      </c>
      <c r="AL1387" s="161" t="e">
        <f t="shared" si="770"/>
        <v>#VALUE!</v>
      </c>
      <c r="AM1387" s="158" t="str">
        <f t="shared" si="771"/>
        <v>08:30 16:30(12:00 13:00)</v>
      </c>
      <c r="AN1387" s="159" t="e">
        <f>HLOOKUP(SEARCH("6",$M1387)-1,$Q$3:$V1387,$P1387+1,FALSE)</f>
        <v>#VALUE!</v>
      </c>
      <c r="AO1387" s="161" t="e">
        <f t="shared" si="772"/>
        <v>#VALUE!</v>
      </c>
      <c r="AP1387" s="161" t="e">
        <f t="shared" si="773"/>
        <v>#VALUE!</v>
      </c>
      <c r="AQ1387" s="162" t="str">
        <f t="shared" si="774"/>
        <v>выходной</v>
      </c>
      <c r="AR1387" s="163" t="e">
        <f>HLOOKUP(SEARCH("7",$M1387)-1,$Q$3:$V1387,$P1387+1,FALSE)</f>
        <v>#VALUE!</v>
      </c>
      <c r="AS1387" s="164" t="str">
        <f t="shared" si="775"/>
        <v>выходной</v>
      </c>
      <c r="AT1387" s="142"/>
      <c r="AU1387" s="11" t="str">
        <f>IF(ISERROR(VLOOKUP(B1387,'РЕОРГ 2008'!$A:$B,2,FALSE)),"",VLOOKUP(B1387,'РЕОРГ 2008'!$A:$B,2,FALSE))</f>
        <v>Опер.касса №4641/043</v>
      </c>
      <c r="AV1387" s="12" t="str">
        <f t="shared" si="776"/>
        <v>Опер.касса №4641/043</v>
      </c>
      <c r="AW1387" s="31" t="e">
        <f>LEFT(#REF!,2)</f>
        <v>#REF!</v>
      </c>
      <c r="AX1387" s="12" t="str">
        <f t="shared" si="754"/>
        <v>4641/043</v>
      </c>
      <c r="AZ1387" t="str">
        <f>IF(ISERROR(VLOOKUP(B1387,'РЕОРГ 01.08.2009'!$A:$B,2,FALSE)),"",VLOOKUP(B1387,'РЕОРГ 01.08.2009'!$A:$B,2,FALSE))</f>
        <v/>
      </c>
      <c r="BA1387" s="12" t="str">
        <f t="shared" si="749"/>
        <v>Опер.касса №4642/062</v>
      </c>
      <c r="BB1387" t="e">
        <f>LEFT(#REF!,2)</f>
        <v>#REF!</v>
      </c>
      <c r="BC1387" s="12" t="str">
        <f t="shared" si="755"/>
        <v>4642/062</v>
      </c>
      <c r="BE1387" t="str">
        <f>IF(ISERROR(VLOOKUP(B1387,'РЕОРГ 01.10.2009'!A:C,3,FALSE)),"",VLOOKUP(B1387,'РЕОРГ 01.10.2009'!A:C,3,FALSE))</f>
        <v/>
      </c>
      <c r="BF1387" s="12" t="str">
        <f t="shared" si="750"/>
        <v>Опер.касса №4642/062</v>
      </c>
      <c r="BG1387" t="e">
        <f>LEFT(#REF!,2)</f>
        <v>#REF!</v>
      </c>
      <c r="BH1387" s="12" t="str">
        <f t="shared" si="756"/>
        <v>4642/062</v>
      </c>
      <c r="BJ1387" t="str">
        <f>IF(ISERROR(VLOOKUP($B1387,'РЕОРГ 01.05.2010'!A:B,2,FALSE)),"",VLOOKUP($B1387,'РЕОРГ 01.05.2010'!A:B,2,FALSE))</f>
        <v/>
      </c>
      <c r="BK1387" s="12" t="str">
        <f t="shared" si="751"/>
        <v>Опер.касса №4642/062</v>
      </c>
      <c r="BL1387" t="e">
        <f>LEFT(#REF!,2)</f>
        <v>#REF!</v>
      </c>
      <c r="BM1387" s="12" t="str">
        <f t="shared" si="757"/>
        <v>4642/062</v>
      </c>
      <c r="BO1387" t="str">
        <f>IF(ISERROR(VLOOKUP($B1387,'РЕОРГ 01.08.2010'!A:B,2,FALSE)),"",VLOOKUP($B1387,'РЕОРГ 01.08.2010'!A:B,2,FALSE))</f>
        <v/>
      </c>
      <c r="BP1387" s="12" t="str">
        <f t="shared" si="752"/>
        <v>Опер.касса №4642/062</v>
      </c>
      <c r="BQ1387" t="e">
        <f>LEFT(#REF!,2)</f>
        <v>#REF!</v>
      </c>
      <c r="BR1387" s="12" t="str">
        <f t="shared" si="758"/>
        <v>4642/062</v>
      </c>
    </row>
    <row r="1388" spans="1:70" ht="12.75" customHeight="1">
      <c r="A1388" t="str">
        <f t="shared" si="753"/>
        <v>4642/063</v>
      </c>
      <c r="B1388" s="133">
        <v>1543</v>
      </c>
      <c r="C1388" s="1" t="s">
        <v>10782</v>
      </c>
      <c r="D1388" s="32" t="s">
        <v>1931</v>
      </c>
      <c r="E1388" s="1" t="s">
        <v>10007</v>
      </c>
      <c r="F1388" s="1" t="s">
        <v>8047</v>
      </c>
      <c r="G1388" s="1" t="s">
        <v>10008</v>
      </c>
      <c r="H1388" s="1" t="s">
        <v>10009</v>
      </c>
      <c r="I1388" s="1" t="s">
        <v>10010</v>
      </c>
      <c r="J1388" s="1"/>
      <c r="K1388" s="1">
        <v>0.5</v>
      </c>
      <c r="L1388" s="32" t="s">
        <v>4049</v>
      </c>
      <c r="M1388" s="8" t="s">
        <v>11934</v>
      </c>
      <c r="N1388" s="2" t="s">
        <v>12568</v>
      </c>
      <c r="O1388" s="173"/>
      <c r="P1388" s="168">
        <f t="shared" si="783"/>
        <v>1385</v>
      </c>
      <c r="Q1388" s="138">
        <f t="shared" si="777"/>
        <v>25</v>
      </c>
      <c r="R1388" s="138">
        <f t="shared" si="778"/>
        <v>50</v>
      </c>
      <c r="S1388" s="138">
        <f t="shared" si="779"/>
        <v>75</v>
      </c>
      <c r="T1388" s="138" t="e">
        <f t="shared" si="780"/>
        <v>#VALUE!</v>
      </c>
      <c r="U1388" s="138" t="e">
        <f t="shared" si="781"/>
        <v>#VALUE!</v>
      </c>
      <c r="V1388" s="138" t="e">
        <f t="shared" si="782"/>
        <v>#VALUE!</v>
      </c>
      <c r="W1388" s="158" t="str">
        <f t="shared" si="759"/>
        <v>08:30 14:30(12:00 13:00)</v>
      </c>
      <c r="X1388" s="159" t="e">
        <f>HLOOKUP(SEARCH("2",$M1388)-1,$Q$3:$V1388,$P1388+1,FALSE)</f>
        <v>#VALUE!</v>
      </c>
      <c r="Y1388" s="160" t="e">
        <f t="shared" si="760"/>
        <v>#VALUE!</v>
      </c>
      <c r="Z1388" s="161" t="e">
        <f t="shared" si="761"/>
        <v>#VALUE!</v>
      </c>
      <c r="AA1388" s="158" t="str">
        <f t="shared" si="762"/>
        <v>выходной</v>
      </c>
      <c r="AB1388" s="159">
        <f>HLOOKUP(SEARCH("3",$M1388)-1,$Q$3:$V1388,$P1388+1,FALSE)</f>
        <v>25</v>
      </c>
      <c r="AC1388" s="160" t="str">
        <f t="shared" si="763"/>
        <v>08:30 14:30(12:00 13:00)|08:30 14:30(12:00 13:00)|08:30 14:30(12:00 13:00)</v>
      </c>
      <c r="AD1388" s="161" t="str">
        <f t="shared" si="764"/>
        <v>08:30 14:30(12:00 13:00)</v>
      </c>
      <c r="AE1388" s="158" t="str">
        <f t="shared" si="765"/>
        <v>08:30 14:30(12:00 13:00)</v>
      </c>
      <c r="AF1388" s="159">
        <f>HLOOKUP(SEARCH("4",$M1388)-1,$Q$3:$V1388,$P1388+1,FALSE)</f>
        <v>50</v>
      </c>
      <c r="AG1388" s="161" t="str">
        <f t="shared" si="766"/>
        <v>08:30 14:30(12:00 13:00)|08:30 14:30(12:00 13:00)</v>
      </c>
      <c r="AH1388" s="161" t="str">
        <f t="shared" si="767"/>
        <v>08:30 14:30(12:00 13:00)</v>
      </c>
      <c r="AI1388" s="158" t="str">
        <f t="shared" si="768"/>
        <v>08:30 14:30(12:00 13:00)</v>
      </c>
      <c r="AJ1388" s="159">
        <f>HLOOKUP(SEARCH("5",$M1388)-1,$Q$3:$V1388,$P1388+1,FALSE)</f>
        <v>75</v>
      </c>
      <c r="AK1388" s="161" t="str">
        <f t="shared" si="769"/>
        <v>08:30 14:30(12:00 13:00)</v>
      </c>
      <c r="AL1388" s="161" t="e">
        <f t="shared" si="770"/>
        <v>#VALUE!</v>
      </c>
      <c r="AM1388" s="158" t="str">
        <f t="shared" si="771"/>
        <v>08:30 14:30(12:00 13:00)</v>
      </c>
      <c r="AN1388" s="159" t="e">
        <f>HLOOKUP(SEARCH("6",$M1388)-1,$Q$3:$V1388,$P1388+1,FALSE)</f>
        <v>#VALUE!</v>
      </c>
      <c r="AO1388" s="161" t="e">
        <f t="shared" si="772"/>
        <v>#VALUE!</v>
      </c>
      <c r="AP1388" s="161" t="e">
        <f t="shared" si="773"/>
        <v>#VALUE!</v>
      </c>
      <c r="AQ1388" s="162" t="str">
        <f t="shared" si="774"/>
        <v>выходной</v>
      </c>
      <c r="AR1388" s="163" t="e">
        <f>HLOOKUP(SEARCH("7",$M1388)-1,$Q$3:$V1388,$P1388+1,FALSE)</f>
        <v>#VALUE!</v>
      </c>
      <c r="AS1388" s="164" t="str">
        <f t="shared" si="775"/>
        <v>выходной</v>
      </c>
      <c r="AT1388" s="142"/>
      <c r="AU1388" s="11" t="str">
        <f>IF(ISERROR(VLOOKUP(B1388,'РЕОРГ 2008'!$A:$B,2,FALSE)),"",VLOOKUP(B1388,'РЕОРГ 2008'!$A:$B,2,FALSE))</f>
        <v>Опер.касса №4641/044</v>
      </c>
      <c r="AV1388" s="12" t="str">
        <f t="shared" si="776"/>
        <v>Опер.касса №4641/044</v>
      </c>
      <c r="AW1388" s="31" t="e">
        <f>LEFT(#REF!,2)</f>
        <v>#REF!</v>
      </c>
      <c r="AX1388" s="12" t="str">
        <f t="shared" si="754"/>
        <v>4641/044</v>
      </c>
      <c r="AZ1388" t="str">
        <f>IF(ISERROR(VLOOKUP(B1388,'РЕОРГ 01.08.2009'!$A:$B,2,FALSE)),"",VLOOKUP(B1388,'РЕОРГ 01.08.2009'!$A:$B,2,FALSE))</f>
        <v/>
      </c>
      <c r="BA1388" s="12" t="str">
        <f t="shared" si="749"/>
        <v>Опер.касса №4642/063</v>
      </c>
      <c r="BB1388" t="e">
        <f>LEFT(#REF!,2)</f>
        <v>#REF!</v>
      </c>
      <c r="BC1388" s="12" t="str">
        <f t="shared" si="755"/>
        <v>4642/063</v>
      </c>
      <c r="BE1388" t="str">
        <f>IF(ISERROR(VLOOKUP(B1388,'РЕОРГ 01.10.2009'!A:C,3,FALSE)),"",VLOOKUP(B1388,'РЕОРГ 01.10.2009'!A:C,3,FALSE))</f>
        <v/>
      </c>
      <c r="BF1388" s="12" t="str">
        <f t="shared" si="750"/>
        <v>Опер.касса №4642/063</v>
      </c>
      <c r="BG1388" t="e">
        <f>LEFT(#REF!,2)</f>
        <v>#REF!</v>
      </c>
      <c r="BH1388" s="12" t="str">
        <f t="shared" si="756"/>
        <v>4642/063</v>
      </c>
      <c r="BJ1388" t="str">
        <f>IF(ISERROR(VLOOKUP($B1388,'РЕОРГ 01.05.2010'!A:B,2,FALSE)),"",VLOOKUP($B1388,'РЕОРГ 01.05.2010'!A:B,2,FALSE))</f>
        <v/>
      </c>
      <c r="BK1388" s="12" t="str">
        <f t="shared" si="751"/>
        <v>Опер.касса №4642/063</v>
      </c>
      <c r="BL1388" t="e">
        <f>LEFT(#REF!,2)</f>
        <v>#REF!</v>
      </c>
      <c r="BM1388" s="12" t="str">
        <f t="shared" si="757"/>
        <v>4642/063</v>
      </c>
      <c r="BO1388" t="str">
        <f>IF(ISERROR(VLOOKUP($B1388,'РЕОРГ 01.08.2010'!A:B,2,FALSE)),"",VLOOKUP($B1388,'РЕОРГ 01.08.2010'!A:B,2,FALSE))</f>
        <v/>
      </c>
      <c r="BP1388" s="12" t="str">
        <f t="shared" si="752"/>
        <v>Опер.касса №4642/063</v>
      </c>
      <c r="BQ1388" t="e">
        <f>LEFT(#REF!,2)</f>
        <v>#REF!</v>
      </c>
      <c r="BR1388" s="12" t="str">
        <f t="shared" si="758"/>
        <v>4642/063</v>
      </c>
    </row>
    <row r="1389" spans="1:70" ht="12.75" customHeight="1">
      <c r="A1389" t="str">
        <f t="shared" si="753"/>
        <v>4642/064</v>
      </c>
      <c r="B1389" s="133">
        <v>1544</v>
      </c>
      <c r="C1389" s="1" t="s">
        <v>10783</v>
      </c>
      <c r="D1389" s="32" t="s">
        <v>1931</v>
      </c>
      <c r="E1389" s="1" t="s">
        <v>10011</v>
      </c>
      <c r="F1389" s="1" t="s">
        <v>8047</v>
      </c>
      <c r="G1389" s="1" t="s">
        <v>10012</v>
      </c>
      <c r="H1389" s="1" t="s">
        <v>10013</v>
      </c>
      <c r="I1389" s="1" t="s">
        <v>11180</v>
      </c>
      <c r="J1389" s="1"/>
      <c r="K1389" s="1">
        <v>0.5</v>
      </c>
      <c r="L1389" s="32" t="s">
        <v>4049</v>
      </c>
      <c r="M1389" s="8" t="s">
        <v>11934</v>
      </c>
      <c r="N1389" s="2" t="s">
        <v>12569</v>
      </c>
      <c r="O1389" s="173"/>
      <c r="P1389" s="168">
        <f t="shared" si="783"/>
        <v>1386</v>
      </c>
      <c r="Q1389" s="138">
        <f t="shared" si="777"/>
        <v>25</v>
      </c>
      <c r="R1389" s="138">
        <f t="shared" si="778"/>
        <v>50</v>
      </c>
      <c r="S1389" s="138">
        <f t="shared" si="779"/>
        <v>75</v>
      </c>
      <c r="T1389" s="138" t="e">
        <f t="shared" si="780"/>
        <v>#VALUE!</v>
      </c>
      <c r="U1389" s="138" t="e">
        <f t="shared" si="781"/>
        <v>#VALUE!</v>
      </c>
      <c r="V1389" s="138" t="e">
        <f t="shared" si="782"/>
        <v>#VALUE!</v>
      </c>
      <c r="W1389" s="158" t="str">
        <f t="shared" si="759"/>
        <v>08:30 14:00(12:00 13:00)</v>
      </c>
      <c r="X1389" s="159" t="e">
        <f>HLOOKUP(SEARCH("2",$M1389)-1,$Q$3:$V1389,$P1389+1,FALSE)</f>
        <v>#VALUE!</v>
      </c>
      <c r="Y1389" s="160" t="e">
        <f t="shared" si="760"/>
        <v>#VALUE!</v>
      </c>
      <c r="Z1389" s="161" t="e">
        <f t="shared" si="761"/>
        <v>#VALUE!</v>
      </c>
      <c r="AA1389" s="158" t="str">
        <f t="shared" si="762"/>
        <v>выходной</v>
      </c>
      <c r="AB1389" s="159">
        <f>HLOOKUP(SEARCH("3",$M1389)-1,$Q$3:$V1389,$P1389+1,FALSE)</f>
        <v>25</v>
      </c>
      <c r="AC1389" s="160" t="str">
        <f t="shared" si="763"/>
        <v>08:30 14:00(12:00 13:00)|08:30 14:00(12:00 13:00)|08:30 14:00(12:00 13:00)</v>
      </c>
      <c r="AD1389" s="161" t="str">
        <f t="shared" si="764"/>
        <v>08:30 14:00(12:00 13:00)</v>
      </c>
      <c r="AE1389" s="158" t="str">
        <f t="shared" si="765"/>
        <v>08:30 14:00(12:00 13:00)</v>
      </c>
      <c r="AF1389" s="159">
        <f>HLOOKUP(SEARCH("4",$M1389)-1,$Q$3:$V1389,$P1389+1,FALSE)</f>
        <v>50</v>
      </c>
      <c r="AG1389" s="161" t="str">
        <f t="shared" si="766"/>
        <v>08:30 14:00(12:00 13:00)|08:30 14:00(12:00 13:00)</v>
      </c>
      <c r="AH1389" s="161" t="str">
        <f t="shared" si="767"/>
        <v>08:30 14:00(12:00 13:00)</v>
      </c>
      <c r="AI1389" s="158" t="str">
        <f t="shared" si="768"/>
        <v>08:30 14:00(12:00 13:00)</v>
      </c>
      <c r="AJ1389" s="159">
        <f>HLOOKUP(SEARCH("5",$M1389)-1,$Q$3:$V1389,$P1389+1,FALSE)</f>
        <v>75</v>
      </c>
      <c r="AK1389" s="161" t="str">
        <f t="shared" si="769"/>
        <v>08:30 14:00(12:00 13:00)</v>
      </c>
      <c r="AL1389" s="161" t="e">
        <f t="shared" si="770"/>
        <v>#VALUE!</v>
      </c>
      <c r="AM1389" s="158" t="str">
        <f t="shared" si="771"/>
        <v>08:30 14:00(12:00 13:00)</v>
      </c>
      <c r="AN1389" s="159" t="e">
        <f>HLOOKUP(SEARCH("6",$M1389)-1,$Q$3:$V1389,$P1389+1,FALSE)</f>
        <v>#VALUE!</v>
      </c>
      <c r="AO1389" s="161" t="e">
        <f t="shared" si="772"/>
        <v>#VALUE!</v>
      </c>
      <c r="AP1389" s="161" t="e">
        <f t="shared" si="773"/>
        <v>#VALUE!</v>
      </c>
      <c r="AQ1389" s="162" t="str">
        <f t="shared" si="774"/>
        <v>выходной</v>
      </c>
      <c r="AR1389" s="163" t="e">
        <f>HLOOKUP(SEARCH("7",$M1389)-1,$Q$3:$V1389,$P1389+1,FALSE)</f>
        <v>#VALUE!</v>
      </c>
      <c r="AS1389" s="164" t="str">
        <f t="shared" si="775"/>
        <v>выходной</v>
      </c>
      <c r="AT1389" s="142"/>
      <c r="AU1389" s="11" t="str">
        <f>IF(ISERROR(VLOOKUP(B1389,'РЕОРГ 2008'!$A:$B,2,FALSE)),"",VLOOKUP(B1389,'РЕОРГ 2008'!$A:$B,2,FALSE))</f>
        <v>Опер.касса №4641/045</v>
      </c>
      <c r="AV1389" s="12" t="str">
        <f t="shared" si="776"/>
        <v>Опер.касса №4641/045</v>
      </c>
      <c r="AW1389" s="31" t="e">
        <f>LEFT(#REF!,2)</f>
        <v>#REF!</v>
      </c>
      <c r="AX1389" s="12" t="str">
        <f t="shared" si="754"/>
        <v>4641/045</v>
      </c>
      <c r="AZ1389" t="str">
        <f>IF(ISERROR(VLOOKUP(B1389,'РЕОРГ 01.08.2009'!$A:$B,2,FALSE)),"",VLOOKUP(B1389,'РЕОРГ 01.08.2009'!$A:$B,2,FALSE))</f>
        <v/>
      </c>
      <c r="BA1389" s="12" t="str">
        <f t="shared" si="749"/>
        <v>Опер.касса №4642/064</v>
      </c>
      <c r="BB1389" t="e">
        <f>LEFT(#REF!,2)</f>
        <v>#REF!</v>
      </c>
      <c r="BC1389" s="12" t="str">
        <f t="shared" si="755"/>
        <v>4642/064</v>
      </c>
      <c r="BE1389" t="str">
        <f>IF(ISERROR(VLOOKUP(B1389,'РЕОРГ 01.10.2009'!A:C,3,FALSE)),"",VLOOKUP(B1389,'РЕОРГ 01.10.2009'!A:C,3,FALSE))</f>
        <v/>
      </c>
      <c r="BF1389" s="12" t="str">
        <f t="shared" si="750"/>
        <v>Опер.касса №4642/064</v>
      </c>
      <c r="BG1389" t="e">
        <f>LEFT(#REF!,2)</f>
        <v>#REF!</v>
      </c>
      <c r="BH1389" s="12" t="str">
        <f t="shared" si="756"/>
        <v>4642/064</v>
      </c>
      <c r="BJ1389" t="str">
        <f>IF(ISERROR(VLOOKUP($B1389,'РЕОРГ 01.05.2010'!A:B,2,FALSE)),"",VLOOKUP($B1389,'РЕОРГ 01.05.2010'!A:B,2,FALSE))</f>
        <v/>
      </c>
      <c r="BK1389" s="12" t="str">
        <f t="shared" si="751"/>
        <v>Опер.касса №4642/064</v>
      </c>
      <c r="BL1389" t="e">
        <f>LEFT(#REF!,2)</f>
        <v>#REF!</v>
      </c>
      <c r="BM1389" s="12" t="str">
        <f t="shared" si="757"/>
        <v>4642/064</v>
      </c>
      <c r="BO1389" t="str">
        <f>IF(ISERROR(VLOOKUP($B1389,'РЕОРГ 01.08.2010'!A:B,2,FALSE)),"",VLOOKUP($B1389,'РЕОРГ 01.08.2010'!A:B,2,FALSE))</f>
        <v/>
      </c>
      <c r="BP1389" s="12" t="str">
        <f t="shared" si="752"/>
        <v>Опер.касса №4642/064</v>
      </c>
      <c r="BQ1389" t="e">
        <f>LEFT(#REF!,2)</f>
        <v>#REF!</v>
      </c>
      <c r="BR1389" s="12" t="str">
        <f t="shared" si="758"/>
        <v>4642/064</v>
      </c>
    </row>
    <row r="1390" spans="1:70" ht="12.75" customHeight="1">
      <c r="A1390" t="str">
        <f t="shared" si="753"/>
        <v>4642/065</v>
      </c>
      <c r="B1390" s="133">
        <v>1545</v>
      </c>
      <c r="C1390" s="1" t="s">
        <v>10784</v>
      </c>
      <c r="D1390" s="32" t="s">
        <v>1931</v>
      </c>
      <c r="E1390" s="1" t="s">
        <v>10015</v>
      </c>
      <c r="F1390" s="1" t="s">
        <v>8047</v>
      </c>
      <c r="G1390" s="1" t="s">
        <v>10016</v>
      </c>
      <c r="H1390" s="1" t="s">
        <v>10017</v>
      </c>
      <c r="I1390" s="1" t="s">
        <v>10018</v>
      </c>
      <c r="J1390" s="1"/>
      <c r="K1390" s="1">
        <v>0.5</v>
      </c>
      <c r="L1390" s="32" t="s">
        <v>4049</v>
      </c>
      <c r="M1390" s="8" t="s">
        <v>11934</v>
      </c>
      <c r="N1390" s="2" t="s">
        <v>12569</v>
      </c>
      <c r="O1390" s="173"/>
      <c r="P1390" s="168">
        <f t="shared" si="783"/>
        <v>1387</v>
      </c>
      <c r="Q1390" s="138">
        <f t="shared" si="777"/>
        <v>25</v>
      </c>
      <c r="R1390" s="138">
        <f t="shared" si="778"/>
        <v>50</v>
      </c>
      <c r="S1390" s="138">
        <f t="shared" si="779"/>
        <v>75</v>
      </c>
      <c r="T1390" s="138" t="e">
        <f t="shared" si="780"/>
        <v>#VALUE!</v>
      </c>
      <c r="U1390" s="138" t="e">
        <f t="shared" si="781"/>
        <v>#VALUE!</v>
      </c>
      <c r="V1390" s="138" t="e">
        <f t="shared" si="782"/>
        <v>#VALUE!</v>
      </c>
      <c r="W1390" s="158" t="str">
        <f t="shared" si="759"/>
        <v>08:30 14:00(12:00 13:00)</v>
      </c>
      <c r="X1390" s="159" t="e">
        <f>HLOOKUP(SEARCH("2",$M1390)-1,$Q$3:$V1390,$P1390+1,FALSE)</f>
        <v>#VALUE!</v>
      </c>
      <c r="Y1390" s="160" t="e">
        <f t="shared" si="760"/>
        <v>#VALUE!</v>
      </c>
      <c r="Z1390" s="161" t="e">
        <f t="shared" si="761"/>
        <v>#VALUE!</v>
      </c>
      <c r="AA1390" s="158" t="str">
        <f t="shared" si="762"/>
        <v>выходной</v>
      </c>
      <c r="AB1390" s="159">
        <f>HLOOKUP(SEARCH("3",$M1390)-1,$Q$3:$V1390,$P1390+1,FALSE)</f>
        <v>25</v>
      </c>
      <c r="AC1390" s="160" t="str">
        <f t="shared" si="763"/>
        <v>08:30 14:00(12:00 13:00)|08:30 14:00(12:00 13:00)|08:30 14:00(12:00 13:00)</v>
      </c>
      <c r="AD1390" s="161" t="str">
        <f t="shared" si="764"/>
        <v>08:30 14:00(12:00 13:00)</v>
      </c>
      <c r="AE1390" s="158" t="str">
        <f t="shared" si="765"/>
        <v>08:30 14:00(12:00 13:00)</v>
      </c>
      <c r="AF1390" s="159">
        <f>HLOOKUP(SEARCH("4",$M1390)-1,$Q$3:$V1390,$P1390+1,FALSE)</f>
        <v>50</v>
      </c>
      <c r="AG1390" s="161" t="str">
        <f t="shared" si="766"/>
        <v>08:30 14:00(12:00 13:00)|08:30 14:00(12:00 13:00)</v>
      </c>
      <c r="AH1390" s="161" t="str">
        <f t="shared" si="767"/>
        <v>08:30 14:00(12:00 13:00)</v>
      </c>
      <c r="AI1390" s="158" t="str">
        <f t="shared" si="768"/>
        <v>08:30 14:00(12:00 13:00)</v>
      </c>
      <c r="AJ1390" s="159">
        <f>HLOOKUP(SEARCH("5",$M1390)-1,$Q$3:$V1390,$P1390+1,FALSE)</f>
        <v>75</v>
      </c>
      <c r="AK1390" s="161" t="str">
        <f t="shared" si="769"/>
        <v>08:30 14:00(12:00 13:00)</v>
      </c>
      <c r="AL1390" s="161" t="e">
        <f t="shared" si="770"/>
        <v>#VALUE!</v>
      </c>
      <c r="AM1390" s="158" t="str">
        <f t="shared" si="771"/>
        <v>08:30 14:00(12:00 13:00)</v>
      </c>
      <c r="AN1390" s="159" t="e">
        <f>HLOOKUP(SEARCH("6",$M1390)-1,$Q$3:$V1390,$P1390+1,FALSE)</f>
        <v>#VALUE!</v>
      </c>
      <c r="AO1390" s="161" t="e">
        <f t="shared" si="772"/>
        <v>#VALUE!</v>
      </c>
      <c r="AP1390" s="161" t="e">
        <f t="shared" si="773"/>
        <v>#VALUE!</v>
      </c>
      <c r="AQ1390" s="162" t="str">
        <f t="shared" si="774"/>
        <v>выходной</v>
      </c>
      <c r="AR1390" s="163" t="e">
        <f>HLOOKUP(SEARCH("7",$M1390)-1,$Q$3:$V1390,$P1390+1,FALSE)</f>
        <v>#VALUE!</v>
      </c>
      <c r="AS1390" s="164" t="str">
        <f t="shared" si="775"/>
        <v>выходной</v>
      </c>
      <c r="AT1390" s="142"/>
      <c r="AU1390" s="11" t="str">
        <f>IF(ISERROR(VLOOKUP(B1390,'РЕОРГ 2008'!$A:$B,2,FALSE)),"",VLOOKUP(B1390,'РЕОРГ 2008'!$A:$B,2,FALSE))</f>
        <v>Опер.касса №4641/046</v>
      </c>
      <c r="AV1390" s="12" t="str">
        <f t="shared" si="776"/>
        <v>Опер.касса №4641/046</v>
      </c>
      <c r="AW1390" s="31" t="e">
        <f>LEFT(#REF!,2)</f>
        <v>#REF!</v>
      </c>
      <c r="AX1390" s="12" t="str">
        <f t="shared" si="754"/>
        <v>4641/046</v>
      </c>
      <c r="AZ1390" t="str">
        <f>IF(ISERROR(VLOOKUP(B1390,'РЕОРГ 01.08.2009'!$A:$B,2,FALSE)),"",VLOOKUP(B1390,'РЕОРГ 01.08.2009'!$A:$B,2,FALSE))</f>
        <v/>
      </c>
      <c r="BA1390" s="12" t="str">
        <f t="shared" si="749"/>
        <v>Опер.касса №4642/065</v>
      </c>
      <c r="BB1390" t="e">
        <f>LEFT(#REF!,2)</f>
        <v>#REF!</v>
      </c>
      <c r="BC1390" s="12" t="str">
        <f t="shared" si="755"/>
        <v>4642/065</v>
      </c>
      <c r="BE1390" t="str">
        <f>IF(ISERROR(VLOOKUP(B1390,'РЕОРГ 01.10.2009'!A:C,3,FALSE)),"",VLOOKUP(B1390,'РЕОРГ 01.10.2009'!A:C,3,FALSE))</f>
        <v/>
      </c>
      <c r="BF1390" s="12" t="str">
        <f t="shared" si="750"/>
        <v>Опер.касса №4642/065</v>
      </c>
      <c r="BG1390" t="e">
        <f>LEFT(#REF!,2)</f>
        <v>#REF!</v>
      </c>
      <c r="BH1390" s="12" t="str">
        <f t="shared" si="756"/>
        <v>4642/065</v>
      </c>
      <c r="BJ1390" t="str">
        <f>IF(ISERROR(VLOOKUP($B1390,'РЕОРГ 01.05.2010'!A:B,2,FALSE)),"",VLOOKUP($B1390,'РЕОРГ 01.05.2010'!A:B,2,FALSE))</f>
        <v/>
      </c>
      <c r="BK1390" s="12" t="str">
        <f t="shared" si="751"/>
        <v>Опер.касса №4642/065</v>
      </c>
      <c r="BL1390" t="e">
        <f>LEFT(#REF!,2)</f>
        <v>#REF!</v>
      </c>
      <c r="BM1390" s="12" t="str">
        <f t="shared" si="757"/>
        <v>4642/065</v>
      </c>
      <c r="BO1390" t="str">
        <f>IF(ISERROR(VLOOKUP($B1390,'РЕОРГ 01.08.2010'!A:B,2,FALSE)),"",VLOOKUP($B1390,'РЕОРГ 01.08.2010'!A:B,2,FALSE))</f>
        <v/>
      </c>
      <c r="BP1390" s="12" t="str">
        <f t="shared" si="752"/>
        <v>Опер.касса №4642/065</v>
      </c>
      <c r="BQ1390" t="e">
        <f>LEFT(#REF!,2)</f>
        <v>#REF!</v>
      </c>
      <c r="BR1390" s="12" t="str">
        <f t="shared" si="758"/>
        <v>4642/065</v>
      </c>
    </row>
    <row r="1391" spans="1:70" ht="12.75" customHeight="1">
      <c r="A1391" t="str">
        <f t="shared" si="753"/>
        <v>4642/066</v>
      </c>
      <c r="B1391" s="133">
        <v>1546</v>
      </c>
      <c r="C1391" s="1" t="s">
        <v>10785</v>
      </c>
      <c r="D1391" s="32" t="s">
        <v>1931</v>
      </c>
      <c r="E1391" s="1" t="s">
        <v>10019</v>
      </c>
      <c r="F1391" s="1" t="s">
        <v>8047</v>
      </c>
      <c r="G1391" s="1" t="s">
        <v>10020</v>
      </c>
      <c r="H1391" s="1" t="s">
        <v>10021</v>
      </c>
      <c r="I1391" s="1" t="s">
        <v>10022</v>
      </c>
      <c r="J1391" s="1"/>
      <c r="K1391" s="1">
        <v>0.5</v>
      </c>
      <c r="L1391" s="32" t="s">
        <v>4049</v>
      </c>
      <c r="M1391" s="8" t="s">
        <v>11934</v>
      </c>
      <c r="N1391" s="2" t="s">
        <v>12569</v>
      </c>
      <c r="O1391" s="173"/>
      <c r="P1391" s="168">
        <f t="shared" si="783"/>
        <v>1388</v>
      </c>
      <c r="Q1391" s="138">
        <f t="shared" si="777"/>
        <v>25</v>
      </c>
      <c r="R1391" s="138">
        <f t="shared" si="778"/>
        <v>50</v>
      </c>
      <c r="S1391" s="138">
        <f t="shared" si="779"/>
        <v>75</v>
      </c>
      <c r="T1391" s="138" t="e">
        <f t="shared" si="780"/>
        <v>#VALUE!</v>
      </c>
      <c r="U1391" s="138" t="e">
        <f t="shared" si="781"/>
        <v>#VALUE!</v>
      </c>
      <c r="V1391" s="138" t="e">
        <f t="shared" si="782"/>
        <v>#VALUE!</v>
      </c>
      <c r="W1391" s="158" t="str">
        <f t="shared" si="759"/>
        <v>08:30 14:00(12:00 13:00)</v>
      </c>
      <c r="X1391" s="159" t="e">
        <f>HLOOKUP(SEARCH("2",$M1391)-1,$Q$3:$V1391,$P1391+1,FALSE)</f>
        <v>#VALUE!</v>
      </c>
      <c r="Y1391" s="160" t="e">
        <f t="shared" si="760"/>
        <v>#VALUE!</v>
      </c>
      <c r="Z1391" s="161" t="e">
        <f t="shared" si="761"/>
        <v>#VALUE!</v>
      </c>
      <c r="AA1391" s="158" t="str">
        <f t="shared" si="762"/>
        <v>выходной</v>
      </c>
      <c r="AB1391" s="159">
        <f>HLOOKUP(SEARCH("3",$M1391)-1,$Q$3:$V1391,$P1391+1,FALSE)</f>
        <v>25</v>
      </c>
      <c r="AC1391" s="160" t="str">
        <f t="shared" si="763"/>
        <v>08:30 14:00(12:00 13:00)|08:30 14:00(12:00 13:00)|08:30 14:00(12:00 13:00)</v>
      </c>
      <c r="AD1391" s="161" t="str">
        <f t="shared" si="764"/>
        <v>08:30 14:00(12:00 13:00)</v>
      </c>
      <c r="AE1391" s="158" t="str">
        <f t="shared" si="765"/>
        <v>08:30 14:00(12:00 13:00)</v>
      </c>
      <c r="AF1391" s="159">
        <f>HLOOKUP(SEARCH("4",$M1391)-1,$Q$3:$V1391,$P1391+1,FALSE)</f>
        <v>50</v>
      </c>
      <c r="AG1391" s="161" t="str">
        <f t="shared" si="766"/>
        <v>08:30 14:00(12:00 13:00)|08:30 14:00(12:00 13:00)</v>
      </c>
      <c r="AH1391" s="161" t="str">
        <f t="shared" si="767"/>
        <v>08:30 14:00(12:00 13:00)</v>
      </c>
      <c r="AI1391" s="158" t="str">
        <f t="shared" si="768"/>
        <v>08:30 14:00(12:00 13:00)</v>
      </c>
      <c r="AJ1391" s="159">
        <f>HLOOKUP(SEARCH("5",$M1391)-1,$Q$3:$V1391,$P1391+1,FALSE)</f>
        <v>75</v>
      </c>
      <c r="AK1391" s="161" t="str">
        <f t="shared" si="769"/>
        <v>08:30 14:00(12:00 13:00)</v>
      </c>
      <c r="AL1391" s="161" t="e">
        <f t="shared" si="770"/>
        <v>#VALUE!</v>
      </c>
      <c r="AM1391" s="158" t="str">
        <f t="shared" si="771"/>
        <v>08:30 14:00(12:00 13:00)</v>
      </c>
      <c r="AN1391" s="159" t="e">
        <f>HLOOKUP(SEARCH("6",$M1391)-1,$Q$3:$V1391,$P1391+1,FALSE)</f>
        <v>#VALUE!</v>
      </c>
      <c r="AO1391" s="161" t="e">
        <f t="shared" si="772"/>
        <v>#VALUE!</v>
      </c>
      <c r="AP1391" s="161" t="e">
        <f t="shared" si="773"/>
        <v>#VALUE!</v>
      </c>
      <c r="AQ1391" s="162" t="str">
        <f t="shared" si="774"/>
        <v>выходной</v>
      </c>
      <c r="AR1391" s="163" t="e">
        <f>HLOOKUP(SEARCH("7",$M1391)-1,$Q$3:$V1391,$P1391+1,FALSE)</f>
        <v>#VALUE!</v>
      </c>
      <c r="AS1391" s="164" t="str">
        <f t="shared" si="775"/>
        <v>выходной</v>
      </c>
      <c r="AT1391" s="142"/>
      <c r="AU1391" s="11" t="str">
        <f>IF(ISERROR(VLOOKUP(B1391,'РЕОРГ 2008'!$A:$B,2,FALSE)),"",VLOOKUP(B1391,'РЕОРГ 2008'!$A:$B,2,FALSE))</f>
        <v>Опер.касса №4641/047</v>
      </c>
      <c r="AV1391" s="12" t="str">
        <f t="shared" si="776"/>
        <v>Опер.касса №4641/047</v>
      </c>
      <c r="AW1391" s="31" t="e">
        <f>LEFT(#REF!,2)</f>
        <v>#REF!</v>
      </c>
      <c r="AX1391" s="12" t="str">
        <f t="shared" si="754"/>
        <v>4641/047</v>
      </c>
      <c r="AZ1391" t="str">
        <f>IF(ISERROR(VLOOKUP(B1391,'РЕОРГ 01.08.2009'!$A:$B,2,FALSE)),"",VLOOKUP(B1391,'РЕОРГ 01.08.2009'!$A:$B,2,FALSE))</f>
        <v/>
      </c>
      <c r="BA1391" s="12" t="str">
        <f t="shared" si="749"/>
        <v>Опер.касса №4642/066</v>
      </c>
      <c r="BB1391" t="e">
        <f>LEFT(#REF!,2)</f>
        <v>#REF!</v>
      </c>
      <c r="BC1391" s="12" t="str">
        <f t="shared" si="755"/>
        <v>4642/066</v>
      </c>
      <c r="BE1391" t="str">
        <f>IF(ISERROR(VLOOKUP(B1391,'РЕОРГ 01.10.2009'!A:C,3,FALSE)),"",VLOOKUP(B1391,'РЕОРГ 01.10.2009'!A:C,3,FALSE))</f>
        <v/>
      </c>
      <c r="BF1391" s="12" t="str">
        <f t="shared" si="750"/>
        <v>Опер.касса №4642/066</v>
      </c>
      <c r="BG1391" t="e">
        <f>LEFT(#REF!,2)</f>
        <v>#REF!</v>
      </c>
      <c r="BH1391" s="12" t="str">
        <f t="shared" si="756"/>
        <v>4642/066</v>
      </c>
      <c r="BJ1391" t="str">
        <f>IF(ISERROR(VLOOKUP($B1391,'РЕОРГ 01.05.2010'!A:B,2,FALSE)),"",VLOOKUP($B1391,'РЕОРГ 01.05.2010'!A:B,2,FALSE))</f>
        <v/>
      </c>
      <c r="BK1391" s="12" t="str">
        <f t="shared" si="751"/>
        <v>Опер.касса №4642/066</v>
      </c>
      <c r="BL1391" t="e">
        <f>LEFT(#REF!,2)</f>
        <v>#REF!</v>
      </c>
      <c r="BM1391" s="12" t="str">
        <f t="shared" si="757"/>
        <v>4642/066</v>
      </c>
      <c r="BO1391" t="str">
        <f>IF(ISERROR(VLOOKUP($B1391,'РЕОРГ 01.08.2010'!A:B,2,FALSE)),"",VLOOKUP($B1391,'РЕОРГ 01.08.2010'!A:B,2,FALSE))</f>
        <v/>
      </c>
      <c r="BP1391" s="12" t="str">
        <f t="shared" si="752"/>
        <v>Опер.касса №4642/066</v>
      </c>
      <c r="BQ1391" t="e">
        <f>LEFT(#REF!,2)</f>
        <v>#REF!</v>
      </c>
      <c r="BR1391" s="12" t="str">
        <f t="shared" si="758"/>
        <v>4642/066</v>
      </c>
    </row>
    <row r="1392" spans="1:70" ht="12.75" customHeight="1">
      <c r="A1392" t="str">
        <f t="shared" si="753"/>
        <v>4642/068</v>
      </c>
      <c r="B1392" s="133">
        <v>1548</v>
      </c>
      <c r="C1392" s="1" t="s">
        <v>10787</v>
      </c>
      <c r="D1392" s="32" t="s">
        <v>1931</v>
      </c>
      <c r="E1392" s="1" t="s">
        <v>10027</v>
      </c>
      <c r="F1392" s="1" t="s">
        <v>8047</v>
      </c>
      <c r="G1392" s="1" t="s">
        <v>5448</v>
      </c>
      <c r="H1392" s="1" t="s">
        <v>5449</v>
      </c>
      <c r="I1392" s="1" t="s">
        <v>6244</v>
      </c>
      <c r="J1392" s="1"/>
      <c r="K1392" s="1">
        <v>0.5</v>
      </c>
      <c r="L1392" s="32" t="s">
        <v>4049</v>
      </c>
      <c r="M1392" s="8" t="s">
        <v>11934</v>
      </c>
      <c r="N1392" s="2" t="s">
        <v>12568</v>
      </c>
      <c r="O1392" s="173"/>
      <c r="P1392" s="168">
        <f t="shared" si="783"/>
        <v>1389</v>
      </c>
      <c r="Q1392" s="138">
        <f t="shared" si="777"/>
        <v>25</v>
      </c>
      <c r="R1392" s="138">
        <f t="shared" si="778"/>
        <v>50</v>
      </c>
      <c r="S1392" s="138">
        <f t="shared" si="779"/>
        <v>75</v>
      </c>
      <c r="T1392" s="138" t="e">
        <f t="shared" si="780"/>
        <v>#VALUE!</v>
      </c>
      <c r="U1392" s="138" t="e">
        <f t="shared" si="781"/>
        <v>#VALUE!</v>
      </c>
      <c r="V1392" s="138" t="e">
        <f t="shared" si="782"/>
        <v>#VALUE!</v>
      </c>
      <c r="W1392" s="158" t="str">
        <f t="shared" si="759"/>
        <v>08:30 14:30(12:00 13:00)</v>
      </c>
      <c r="X1392" s="159" t="e">
        <f>HLOOKUP(SEARCH("2",$M1392)-1,$Q$3:$V1392,$P1392+1,FALSE)</f>
        <v>#VALUE!</v>
      </c>
      <c r="Y1392" s="160" t="e">
        <f t="shared" si="760"/>
        <v>#VALUE!</v>
      </c>
      <c r="Z1392" s="161" t="e">
        <f t="shared" si="761"/>
        <v>#VALUE!</v>
      </c>
      <c r="AA1392" s="158" t="str">
        <f t="shared" si="762"/>
        <v>выходной</v>
      </c>
      <c r="AB1392" s="159">
        <f>HLOOKUP(SEARCH("3",$M1392)-1,$Q$3:$V1392,$P1392+1,FALSE)</f>
        <v>25</v>
      </c>
      <c r="AC1392" s="160" t="str">
        <f t="shared" si="763"/>
        <v>08:30 14:30(12:00 13:00)|08:30 14:30(12:00 13:00)|08:30 14:30(12:00 13:00)</v>
      </c>
      <c r="AD1392" s="161" t="str">
        <f t="shared" si="764"/>
        <v>08:30 14:30(12:00 13:00)</v>
      </c>
      <c r="AE1392" s="158" t="str">
        <f t="shared" si="765"/>
        <v>08:30 14:30(12:00 13:00)</v>
      </c>
      <c r="AF1392" s="159">
        <f>HLOOKUP(SEARCH("4",$M1392)-1,$Q$3:$V1392,$P1392+1,FALSE)</f>
        <v>50</v>
      </c>
      <c r="AG1392" s="161" t="str">
        <f t="shared" si="766"/>
        <v>08:30 14:30(12:00 13:00)|08:30 14:30(12:00 13:00)</v>
      </c>
      <c r="AH1392" s="161" t="str">
        <f t="shared" si="767"/>
        <v>08:30 14:30(12:00 13:00)</v>
      </c>
      <c r="AI1392" s="158" t="str">
        <f t="shared" si="768"/>
        <v>08:30 14:30(12:00 13:00)</v>
      </c>
      <c r="AJ1392" s="159">
        <f>HLOOKUP(SEARCH("5",$M1392)-1,$Q$3:$V1392,$P1392+1,FALSE)</f>
        <v>75</v>
      </c>
      <c r="AK1392" s="161" t="str">
        <f t="shared" si="769"/>
        <v>08:30 14:30(12:00 13:00)</v>
      </c>
      <c r="AL1392" s="161" t="e">
        <f t="shared" si="770"/>
        <v>#VALUE!</v>
      </c>
      <c r="AM1392" s="158" t="str">
        <f t="shared" si="771"/>
        <v>08:30 14:30(12:00 13:00)</v>
      </c>
      <c r="AN1392" s="159" t="e">
        <f>HLOOKUP(SEARCH("6",$M1392)-1,$Q$3:$V1392,$P1392+1,FALSE)</f>
        <v>#VALUE!</v>
      </c>
      <c r="AO1392" s="161" t="e">
        <f t="shared" si="772"/>
        <v>#VALUE!</v>
      </c>
      <c r="AP1392" s="161" t="e">
        <f t="shared" si="773"/>
        <v>#VALUE!</v>
      </c>
      <c r="AQ1392" s="162" t="str">
        <f t="shared" si="774"/>
        <v>выходной</v>
      </c>
      <c r="AR1392" s="163" t="e">
        <f>HLOOKUP(SEARCH("7",$M1392)-1,$Q$3:$V1392,$P1392+1,FALSE)</f>
        <v>#VALUE!</v>
      </c>
      <c r="AS1392" s="164" t="str">
        <f t="shared" si="775"/>
        <v>выходной</v>
      </c>
      <c r="AT1392" s="142"/>
      <c r="AU1392" s="11" t="str">
        <f>IF(ISERROR(VLOOKUP(B1392,'РЕОРГ 2008'!$A:$B,2,FALSE)),"",VLOOKUP(B1392,'РЕОРГ 2008'!$A:$B,2,FALSE))</f>
        <v>Опер.касса №4641/049</v>
      </c>
      <c r="AV1392" s="12" t="str">
        <f t="shared" si="776"/>
        <v>Опер.касса №4641/049</v>
      </c>
      <c r="AW1392" s="31" t="e">
        <f>LEFT(#REF!,2)</f>
        <v>#REF!</v>
      </c>
      <c r="AX1392" s="12" t="str">
        <f t="shared" si="754"/>
        <v>4641/049</v>
      </c>
      <c r="AZ1392" t="str">
        <f>IF(ISERROR(VLOOKUP(B1392,'РЕОРГ 01.08.2009'!$A:$B,2,FALSE)),"",VLOOKUP(B1392,'РЕОРГ 01.08.2009'!$A:$B,2,FALSE))</f>
        <v/>
      </c>
      <c r="BA1392" s="12" t="str">
        <f t="shared" si="749"/>
        <v>Опер.касса №4642/068</v>
      </c>
      <c r="BB1392" t="e">
        <f>LEFT(#REF!,2)</f>
        <v>#REF!</v>
      </c>
      <c r="BC1392" s="12" t="str">
        <f t="shared" si="755"/>
        <v>4642/068</v>
      </c>
      <c r="BE1392" t="str">
        <f>IF(ISERROR(VLOOKUP(B1392,'РЕОРГ 01.10.2009'!A:C,3,FALSE)),"",VLOOKUP(B1392,'РЕОРГ 01.10.2009'!A:C,3,FALSE))</f>
        <v/>
      </c>
      <c r="BF1392" s="12" t="str">
        <f t="shared" si="750"/>
        <v>Опер.касса №4642/068</v>
      </c>
      <c r="BG1392" t="e">
        <f>LEFT(#REF!,2)</f>
        <v>#REF!</v>
      </c>
      <c r="BH1392" s="12" t="str">
        <f t="shared" si="756"/>
        <v>4642/068</v>
      </c>
      <c r="BJ1392" t="str">
        <f>IF(ISERROR(VLOOKUP($B1392,'РЕОРГ 01.05.2010'!A:B,2,FALSE)),"",VLOOKUP($B1392,'РЕОРГ 01.05.2010'!A:B,2,FALSE))</f>
        <v/>
      </c>
      <c r="BK1392" s="12" t="str">
        <f t="shared" si="751"/>
        <v>Опер.касса №4642/068</v>
      </c>
      <c r="BL1392" t="e">
        <f>LEFT(#REF!,2)</f>
        <v>#REF!</v>
      </c>
      <c r="BM1392" s="12" t="str">
        <f t="shared" si="757"/>
        <v>4642/068</v>
      </c>
      <c r="BO1392" t="str">
        <f>IF(ISERROR(VLOOKUP($B1392,'РЕОРГ 01.08.2010'!A:B,2,FALSE)),"",VLOOKUP($B1392,'РЕОРГ 01.08.2010'!A:B,2,FALSE))</f>
        <v/>
      </c>
      <c r="BP1392" s="12" t="str">
        <f t="shared" si="752"/>
        <v>Опер.касса №4642/068</v>
      </c>
      <c r="BQ1392" t="e">
        <f>LEFT(#REF!,2)</f>
        <v>#REF!</v>
      </c>
      <c r="BR1392" s="12" t="str">
        <f t="shared" si="758"/>
        <v>4642/068</v>
      </c>
    </row>
    <row r="1393" spans="1:70" ht="12.75" customHeight="1">
      <c r="A1393" t="str">
        <f t="shared" si="753"/>
        <v>4642/070</v>
      </c>
      <c r="B1393" s="133">
        <v>1551</v>
      </c>
      <c r="C1393" s="1" t="s">
        <v>10789</v>
      </c>
      <c r="D1393" s="32" t="s">
        <v>1931</v>
      </c>
      <c r="E1393" s="1" t="s">
        <v>5451</v>
      </c>
      <c r="F1393" s="1" t="s">
        <v>8047</v>
      </c>
      <c r="G1393" s="1" t="s">
        <v>5452</v>
      </c>
      <c r="H1393" s="1" t="s">
        <v>5453</v>
      </c>
      <c r="I1393" s="1" t="s">
        <v>10629</v>
      </c>
      <c r="J1393" s="1"/>
      <c r="K1393" s="1">
        <v>0.5</v>
      </c>
      <c r="L1393" s="32" t="s">
        <v>4049</v>
      </c>
      <c r="M1393" s="8" t="s">
        <v>11934</v>
      </c>
      <c r="N1393" s="2" t="s">
        <v>12569</v>
      </c>
      <c r="O1393" s="173"/>
      <c r="P1393" s="168">
        <f t="shared" si="783"/>
        <v>1390</v>
      </c>
      <c r="Q1393" s="138">
        <f t="shared" si="777"/>
        <v>25</v>
      </c>
      <c r="R1393" s="138">
        <f t="shared" si="778"/>
        <v>50</v>
      </c>
      <c r="S1393" s="138">
        <f t="shared" si="779"/>
        <v>75</v>
      </c>
      <c r="T1393" s="138" t="e">
        <f t="shared" si="780"/>
        <v>#VALUE!</v>
      </c>
      <c r="U1393" s="138" t="e">
        <f t="shared" si="781"/>
        <v>#VALUE!</v>
      </c>
      <c r="V1393" s="138" t="e">
        <f t="shared" si="782"/>
        <v>#VALUE!</v>
      </c>
      <c r="W1393" s="158" t="str">
        <f t="shared" si="759"/>
        <v>08:30 14:00(12:00 13:00)</v>
      </c>
      <c r="X1393" s="159" t="e">
        <f>HLOOKUP(SEARCH("2",$M1393)-1,$Q$3:$V1393,$P1393+1,FALSE)</f>
        <v>#VALUE!</v>
      </c>
      <c r="Y1393" s="160" t="e">
        <f t="shared" si="760"/>
        <v>#VALUE!</v>
      </c>
      <c r="Z1393" s="161" t="e">
        <f t="shared" si="761"/>
        <v>#VALUE!</v>
      </c>
      <c r="AA1393" s="158" t="str">
        <f t="shared" si="762"/>
        <v>выходной</v>
      </c>
      <c r="AB1393" s="159">
        <f>HLOOKUP(SEARCH("3",$M1393)-1,$Q$3:$V1393,$P1393+1,FALSE)</f>
        <v>25</v>
      </c>
      <c r="AC1393" s="160" t="str">
        <f t="shared" si="763"/>
        <v>08:30 14:00(12:00 13:00)|08:30 14:00(12:00 13:00)|08:30 14:00(12:00 13:00)</v>
      </c>
      <c r="AD1393" s="161" t="str">
        <f t="shared" si="764"/>
        <v>08:30 14:00(12:00 13:00)</v>
      </c>
      <c r="AE1393" s="158" t="str">
        <f t="shared" si="765"/>
        <v>08:30 14:00(12:00 13:00)</v>
      </c>
      <c r="AF1393" s="159">
        <f>HLOOKUP(SEARCH("4",$M1393)-1,$Q$3:$V1393,$P1393+1,FALSE)</f>
        <v>50</v>
      </c>
      <c r="AG1393" s="161" t="str">
        <f t="shared" si="766"/>
        <v>08:30 14:00(12:00 13:00)|08:30 14:00(12:00 13:00)</v>
      </c>
      <c r="AH1393" s="161" t="str">
        <f t="shared" si="767"/>
        <v>08:30 14:00(12:00 13:00)</v>
      </c>
      <c r="AI1393" s="158" t="str">
        <f t="shared" si="768"/>
        <v>08:30 14:00(12:00 13:00)</v>
      </c>
      <c r="AJ1393" s="159">
        <f>HLOOKUP(SEARCH("5",$M1393)-1,$Q$3:$V1393,$P1393+1,FALSE)</f>
        <v>75</v>
      </c>
      <c r="AK1393" s="161" t="str">
        <f t="shared" si="769"/>
        <v>08:30 14:00(12:00 13:00)</v>
      </c>
      <c r="AL1393" s="161" t="e">
        <f t="shared" si="770"/>
        <v>#VALUE!</v>
      </c>
      <c r="AM1393" s="158" t="str">
        <f t="shared" si="771"/>
        <v>08:30 14:00(12:00 13:00)</v>
      </c>
      <c r="AN1393" s="159" t="e">
        <f>HLOOKUP(SEARCH("6",$M1393)-1,$Q$3:$V1393,$P1393+1,FALSE)</f>
        <v>#VALUE!</v>
      </c>
      <c r="AO1393" s="161" t="e">
        <f t="shared" si="772"/>
        <v>#VALUE!</v>
      </c>
      <c r="AP1393" s="161" t="e">
        <f t="shared" si="773"/>
        <v>#VALUE!</v>
      </c>
      <c r="AQ1393" s="162" t="str">
        <f t="shared" si="774"/>
        <v>выходной</v>
      </c>
      <c r="AR1393" s="163" t="e">
        <f>HLOOKUP(SEARCH("7",$M1393)-1,$Q$3:$V1393,$P1393+1,FALSE)</f>
        <v>#VALUE!</v>
      </c>
      <c r="AS1393" s="164" t="str">
        <f t="shared" si="775"/>
        <v>выходной</v>
      </c>
      <c r="AT1393" s="142"/>
      <c r="AU1393" s="11" t="str">
        <f>IF(ISERROR(VLOOKUP(B1393,'РЕОРГ 2008'!$A:$B,2,FALSE)),"",VLOOKUP(B1393,'РЕОРГ 2008'!$A:$B,2,FALSE))</f>
        <v>Опер.касса №4641/050</v>
      </c>
      <c r="AV1393" s="12" t="str">
        <f t="shared" si="776"/>
        <v>Опер.касса №4641/050</v>
      </c>
      <c r="AW1393" s="31" t="e">
        <f>LEFT(#REF!,2)</f>
        <v>#REF!</v>
      </c>
      <c r="AX1393" s="12" t="str">
        <f t="shared" si="754"/>
        <v>4641/050</v>
      </c>
      <c r="AZ1393" t="str">
        <f>IF(ISERROR(VLOOKUP(B1393,'РЕОРГ 01.08.2009'!$A:$B,2,FALSE)),"",VLOOKUP(B1393,'РЕОРГ 01.08.2009'!$A:$B,2,FALSE))</f>
        <v/>
      </c>
      <c r="BA1393" s="12" t="str">
        <f t="shared" si="749"/>
        <v>Опер.касса №4642/070</v>
      </c>
      <c r="BB1393" t="e">
        <f>LEFT(#REF!,2)</f>
        <v>#REF!</v>
      </c>
      <c r="BC1393" s="12" t="str">
        <f t="shared" si="755"/>
        <v>4642/070</v>
      </c>
      <c r="BE1393" t="str">
        <f>IF(ISERROR(VLOOKUP(B1393,'РЕОРГ 01.10.2009'!A:C,3,FALSE)),"",VLOOKUP(B1393,'РЕОРГ 01.10.2009'!A:C,3,FALSE))</f>
        <v/>
      </c>
      <c r="BF1393" s="12" t="str">
        <f t="shared" si="750"/>
        <v>Опер.касса №4642/070</v>
      </c>
      <c r="BG1393" t="e">
        <f>LEFT(#REF!,2)</f>
        <v>#REF!</v>
      </c>
      <c r="BH1393" s="12" t="str">
        <f t="shared" si="756"/>
        <v>4642/070</v>
      </c>
      <c r="BJ1393" t="str">
        <f>IF(ISERROR(VLOOKUP($B1393,'РЕОРГ 01.05.2010'!A:B,2,FALSE)),"",VLOOKUP($B1393,'РЕОРГ 01.05.2010'!A:B,2,FALSE))</f>
        <v/>
      </c>
      <c r="BK1393" s="12" t="str">
        <f t="shared" si="751"/>
        <v>Опер.касса №4642/070</v>
      </c>
      <c r="BL1393" t="e">
        <f>LEFT(#REF!,2)</f>
        <v>#REF!</v>
      </c>
      <c r="BM1393" s="12" t="str">
        <f t="shared" si="757"/>
        <v>4642/070</v>
      </c>
      <c r="BO1393" t="str">
        <f>IF(ISERROR(VLOOKUP($B1393,'РЕОРГ 01.08.2010'!A:B,2,FALSE)),"",VLOOKUP($B1393,'РЕОРГ 01.08.2010'!A:B,2,FALSE))</f>
        <v/>
      </c>
      <c r="BP1393" s="12" t="str">
        <f t="shared" si="752"/>
        <v>Опер.касса №4642/070</v>
      </c>
      <c r="BQ1393" t="e">
        <f>LEFT(#REF!,2)</f>
        <v>#REF!</v>
      </c>
      <c r="BR1393" s="12" t="str">
        <f t="shared" si="758"/>
        <v>4642/070</v>
      </c>
    </row>
    <row r="1394" spans="1:70" ht="12.75" customHeight="1">
      <c r="A1394" t="str">
        <f t="shared" si="753"/>
        <v>4642/072</v>
      </c>
      <c r="B1394" s="133">
        <v>1553</v>
      </c>
      <c r="C1394" s="1" t="s">
        <v>10791</v>
      </c>
      <c r="D1394" s="32" t="s">
        <v>1931</v>
      </c>
      <c r="E1394" s="1" t="s">
        <v>5458</v>
      </c>
      <c r="F1394" s="1" t="s">
        <v>8047</v>
      </c>
      <c r="G1394" s="1" t="s">
        <v>5459</v>
      </c>
      <c r="H1394" s="1" t="s">
        <v>8758</v>
      </c>
      <c r="I1394" s="1" t="s">
        <v>12859</v>
      </c>
      <c r="J1394" s="1"/>
      <c r="K1394" s="1">
        <v>0.5</v>
      </c>
      <c r="L1394" s="32" t="s">
        <v>4049</v>
      </c>
      <c r="M1394" s="8" t="s">
        <v>11934</v>
      </c>
      <c r="N1394" s="2" t="s">
        <v>12569</v>
      </c>
      <c r="O1394" s="173"/>
      <c r="P1394" s="168">
        <f t="shared" si="783"/>
        <v>1391</v>
      </c>
      <c r="Q1394" s="138">
        <f t="shared" si="777"/>
        <v>25</v>
      </c>
      <c r="R1394" s="138">
        <f t="shared" si="778"/>
        <v>50</v>
      </c>
      <c r="S1394" s="138">
        <f t="shared" si="779"/>
        <v>75</v>
      </c>
      <c r="T1394" s="138" t="e">
        <f t="shared" si="780"/>
        <v>#VALUE!</v>
      </c>
      <c r="U1394" s="138" t="e">
        <f t="shared" si="781"/>
        <v>#VALUE!</v>
      </c>
      <c r="V1394" s="138" t="e">
        <f t="shared" si="782"/>
        <v>#VALUE!</v>
      </c>
      <c r="W1394" s="158" t="str">
        <f t="shared" si="759"/>
        <v>08:30 14:00(12:00 13:00)</v>
      </c>
      <c r="X1394" s="159" t="e">
        <f>HLOOKUP(SEARCH("2",$M1394)-1,$Q$3:$V1394,$P1394+1,FALSE)</f>
        <v>#VALUE!</v>
      </c>
      <c r="Y1394" s="160" t="e">
        <f t="shared" si="760"/>
        <v>#VALUE!</v>
      </c>
      <c r="Z1394" s="161" t="e">
        <f t="shared" si="761"/>
        <v>#VALUE!</v>
      </c>
      <c r="AA1394" s="158" t="str">
        <f t="shared" si="762"/>
        <v>выходной</v>
      </c>
      <c r="AB1394" s="159">
        <f>HLOOKUP(SEARCH("3",$M1394)-1,$Q$3:$V1394,$P1394+1,FALSE)</f>
        <v>25</v>
      </c>
      <c r="AC1394" s="160" t="str">
        <f t="shared" si="763"/>
        <v>08:30 14:00(12:00 13:00)|08:30 14:00(12:00 13:00)|08:30 14:00(12:00 13:00)</v>
      </c>
      <c r="AD1394" s="161" t="str">
        <f t="shared" si="764"/>
        <v>08:30 14:00(12:00 13:00)</v>
      </c>
      <c r="AE1394" s="158" t="str">
        <f t="shared" si="765"/>
        <v>08:30 14:00(12:00 13:00)</v>
      </c>
      <c r="AF1394" s="159">
        <f>HLOOKUP(SEARCH("4",$M1394)-1,$Q$3:$V1394,$P1394+1,FALSE)</f>
        <v>50</v>
      </c>
      <c r="AG1394" s="161" t="str">
        <f t="shared" si="766"/>
        <v>08:30 14:00(12:00 13:00)|08:30 14:00(12:00 13:00)</v>
      </c>
      <c r="AH1394" s="161" t="str">
        <f t="shared" si="767"/>
        <v>08:30 14:00(12:00 13:00)</v>
      </c>
      <c r="AI1394" s="158" t="str">
        <f t="shared" si="768"/>
        <v>08:30 14:00(12:00 13:00)</v>
      </c>
      <c r="AJ1394" s="159">
        <f>HLOOKUP(SEARCH("5",$M1394)-1,$Q$3:$V1394,$P1394+1,FALSE)</f>
        <v>75</v>
      </c>
      <c r="AK1394" s="161" t="str">
        <f t="shared" si="769"/>
        <v>08:30 14:00(12:00 13:00)</v>
      </c>
      <c r="AL1394" s="161" t="e">
        <f t="shared" si="770"/>
        <v>#VALUE!</v>
      </c>
      <c r="AM1394" s="158" t="str">
        <f t="shared" si="771"/>
        <v>08:30 14:00(12:00 13:00)</v>
      </c>
      <c r="AN1394" s="159" t="e">
        <f>HLOOKUP(SEARCH("6",$M1394)-1,$Q$3:$V1394,$P1394+1,FALSE)</f>
        <v>#VALUE!</v>
      </c>
      <c r="AO1394" s="161" t="e">
        <f t="shared" si="772"/>
        <v>#VALUE!</v>
      </c>
      <c r="AP1394" s="161" t="e">
        <f t="shared" si="773"/>
        <v>#VALUE!</v>
      </c>
      <c r="AQ1394" s="162" t="str">
        <f t="shared" si="774"/>
        <v>выходной</v>
      </c>
      <c r="AR1394" s="163" t="e">
        <f>HLOOKUP(SEARCH("7",$M1394)-1,$Q$3:$V1394,$P1394+1,FALSE)</f>
        <v>#VALUE!</v>
      </c>
      <c r="AS1394" s="164" t="str">
        <f t="shared" si="775"/>
        <v>выходной</v>
      </c>
      <c r="AT1394" s="142"/>
      <c r="AU1394" s="11" t="str">
        <f>IF(ISERROR(VLOOKUP(B1394,'РЕОРГ 2008'!$A:$B,2,FALSE)),"",VLOOKUP(B1394,'РЕОРГ 2008'!$A:$B,2,FALSE))</f>
        <v>Опер.касса №4641/052</v>
      </c>
      <c r="AV1394" s="12" t="str">
        <f t="shared" si="776"/>
        <v>Опер.касса №4641/052</v>
      </c>
      <c r="AW1394" s="31" t="e">
        <f>LEFT(#REF!,2)</f>
        <v>#REF!</v>
      </c>
      <c r="AX1394" s="12" t="str">
        <f t="shared" si="754"/>
        <v>4641/052</v>
      </c>
      <c r="AZ1394" t="str">
        <f>IF(ISERROR(VLOOKUP(B1394,'РЕОРГ 01.08.2009'!$A:$B,2,FALSE)),"",VLOOKUP(B1394,'РЕОРГ 01.08.2009'!$A:$B,2,FALSE))</f>
        <v/>
      </c>
      <c r="BA1394" s="12" t="str">
        <f t="shared" si="749"/>
        <v>Опер.касса №4642/072</v>
      </c>
      <c r="BB1394" t="e">
        <f>LEFT(#REF!,2)</f>
        <v>#REF!</v>
      </c>
      <c r="BC1394" s="12" t="str">
        <f t="shared" si="755"/>
        <v>4642/072</v>
      </c>
      <c r="BE1394" t="str">
        <f>IF(ISERROR(VLOOKUP(B1394,'РЕОРГ 01.10.2009'!A:C,3,FALSE)),"",VLOOKUP(B1394,'РЕОРГ 01.10.2009'!A:C,3,FALSE))</f>
        <v/>
      </c>
      <c r="BF1394" s="12" t="str">
        <f t="shared" si="750"/>
        <v>Опер.касса №4642/072</v>
      </c>
      <c r="BG1394" t="e">
        <f>LEFT(#REF!,2)</f>
        <v>#REF!</v>
      </c>
      <c r="BH1394" s="12" t="str">
        <f t="shared" si="756"/>
        <v>4642/072</v>
      </c>
      <c r="BJ1394" t="str">
        <f>IF(ISERROR(VLOOKUP($B1394,'РЕОРГ 01.05.2010'!A:B,2,FALSE)),"",VLOOKUP($B1394,'РЕОРГ 01.05.2010'!A:B,2,FALSE))</f>
        <v/>
      </c>
      <c r="BK1394" s="12" t="str">
        <f t="shared" si="751"/>
        <v>Опер.касса №4642/072</v>
      </c>
      <c r="BL1394" t="e">
        <f>LEFT(#REF!,2)</f>
        <v>#REF!</v>
      </c>
      <c r="BM1394" s="12" t="str">
        <f t="shared" si="757"/>
        <v>4642/072</v>
      </c>
      <c r="BO1394" t="str">
        <f>IF(ISERROR(VLOOKUP($B1394,'РЕОРГ 01.08.2010'!A:B,2,FALSE)),"",VLOOKUP($B1394,'РЕОРГ 01.08.2010'!A:B,2,FALSE))</f>
        <v/>
      </c>
      <c r="BP1394" s="12" t="str">
        <f t="shared" si="752"/>
        <v>Опер.касса №4642/072</v>
      </c>
      <c r="BQ1394" t="e">
        <f>LEFT(#REF!,2)</f>
        <v>#REF!</v>
      </c>
      <c r="BR1394" s="12" t="str">
        <f t="shared" si="758"/>
        <v>4642/072</v>
      </c>
    </row>
    <row r="1395" spans="1:70" ht="12.75" customHeight="1">
      <c r="A1395" t="str">
        <f t="shared" si="753"/>
        <v>4642/073</v>
      </c>
      <c r="B1395" s="133">
        <v>1554</v>
      </c>
      <c r="C1395" s="1" t="s">
        <v>10792</v>
      </c>
      <c r="D1395" s="32" t="s">
        <v>1931</v>
      </c>
      <c r="E1395" s="1" t="s">
        <v>8760</v>
      </c>
      <c r="F1395" s="1" t="s">
        <v>8047</v>
      </c>
      <c r="G1395" s="1" t="s">
        <v>8761</v>
      </c>
      <c r="H1395" s="1" t="s">
        <v>8762</v>
      </c>
      <c r="I1395" s="1" t="s">
        <v>11536</v>
      </c>
      <c r="J1395" s="1"/>
      <c r="K1395" s="1">
        <v>0.5</v>
      </c>
      <c r="L1395" s="32" t="s">
        <v>4049</v>
      </c>
      <c r="M1395" s="8" t="s">
        <v>11934</v>
      </c>
      <c r="N1395" s="2" t="s">
        <v>12569</v>
      </c>
      <c r="O1395" s="173"/>
      <c r="P1395" s="168">
        <f t="shared" si="783"/>
        <v>1392</v>
      </c>
      <c r="Q1395" s="138">
        <f t="shared" si="777"/>
        <v>25</v>
      </c>
      <c r="R1395" s="138">
        <f t="shared" si="778"/>
        <v>50</v>
      </c>
      <c r="S1395" s="138">
        <f t="shared" si="779"/>
        <v>75</v>
      </c>
      <c r="T1395" s="138" t="e">
        <f t="shared" si="780"/>
        <v>#VALUE!</v>
      </c>
      <c r="U1395" s="138" t="e">
        <f t="shared" si="781"/>
        <v>#VALUE!</v>
      </c>
      <c r="V1395" s="138" t="e">
        <f t="shared" si="782"/>
        <v>#VALUE!</v>
      </c>
      <c r="W1395" s="158" t="str">
        <f t="shared" si="759"/>
        <v>08:30 14:00(12:00 13:00)</v>
      </c>
      <c r="X1395" s="159" t="e">
        <f>HLOOKUP(SEARCH("2",$M1395)-1,$Q$3:$V1395,$P1395+1,FALSE)</f>
        <v>#VALUE!</v>
      </c>
      <c r="Y1395" s="160" t="e">
        <f t="shared" si="760"/>
        <v>#VALUE!</v>
      </c>
      <c r="Z1395" s="161" t="e">
        <f t="shared" si="761"/>
        <v>#VALUE!</v>
      </c>
      <c r="AA1395" s="158" t="str">
        <f t="shared" si="762"/>
        <v>выходной</v>
      </c>
      <c r="AB1395" s="159">
        <f>HLOOKUP(SEARCH("3",$M1395)-1,$Q$3:$V1395,$P1395+1,FALSE)</f>
        <v>25</v>
      </c>
      <c r="AC1395" s="160" t="str">
        <f t="shared" si="763"/>
        <v>08:30 14:00(12:00 13:00)|08:30 14:00(12:00 13:00)|08:30 14:00(12:00 13:00)</v>
      </c>
      <c r="AD1395" s="161" t="str">
        <f t="shared" si="764"/>
        <v>08:30 14:00(12:00 13:00)</v>
      </c>
      <c r="AE1395" s="158" t="str">
        <f t="shared" si="765"/>
        <v>08:30 14:00(12:00 13:00)</v>
      </c>
      <c r="AF1395" s="159">
        <f>HLOOKUP(SEARCH("4",$M1395)-1,$Q$3:$V1395,$P1395+1,FALSE)</f>
        <v>50</v>
      </c>
      <c r="AG1395" s="161" t="str">
        <f t="shared" si="766"/>
        <v>08:30 14:00(12:00 13:00)|08:30 14:00(12:00 13:00)</v>
      </c>
      <c r="AH1395" s="161" t="str">
        <f t="shared" si="767"/>
        <v>08:30 14:00(12:00 13:00)</v>
      </c>
      <c r="AI1395" s="158" t="str">
        <f t="shared" si="768"/>
        <v>08:30 14:00(12:00 13:00)</v>
      </c>
      <c r="AJ1395" s="159">
        <f>HLOOKUP(SEARCH("5",$M1395)-1,$Q$3:$V1395,$P1395+1,FALSE)</f>
        <v>75</v>
      </c>
      <c r="AK1395" s="161" t="str">
        <f t="shared" si="769"/>
        <v>08:30 14:00(12:00 13:00)</v>
      </c>
      <c r="AL1395" s="161" t="e">
        <f t="shared" si="770"/>
        <v>#VALUE!</v>
      </c>
      <c r="AM1395" s="158" t="str">
        <f t="shared" si="771"/>
        <v>08:30 14:00(12:00 13:00)</v>
      </c>
      <c r="AN1395" s="159" t="e">
        <f>HLOOKUP(SEARCH("6",$M1395)-1,$Q$3:$V1395,$P1395+1,FALSE)</f>
        <v>#VALUE!</v>
      </c>
      <c r="AO1395" s="161" t="e">
        <f t="shared" si="772"/>
        <v>#VALUE!</v>
      </c>
      <c r="AP1395" s="161" t="e">
        <f t="shared" si="773"/>
        <v>#VALUE!</v>
      </c>
      <c r="AQ1395" s="162" t="str">
        <f t="shared" si="774"/>
        <v>выходной</v>
      </c>
      <c r="AR1395" s="163" t="e">
        <f>HLOOKUP(SEARCH("7",$M1395)-1,$Q$3:$V1395,$P1395+1,FALSE)</f>
        <v>#VALUE!</v>
      </c>
      <c r="AS1395" s="164" t="str">
        <f t="shared" si="775"/>
        <v>выходной</v>
      </c>
      <c r="AT1395" s="142"/>
      <c r="AU1395" s="11" t="str">
        <f>IF(ISERROR(VLOOKUP(B1395,'РЕОРГ 2008'!$A:$B,2,FALSE)),"",VLOOKUP(B1395,'РЕОРГ 2008'!$A:$B,2,FALSE))</f>
        <v>Опер.касса №4641/053</v>
      </c>
      <c r="AV1395" s="12" t="str">
        <f t="shared" si="776"/>
        <v>Опер.касса №4641/053</v>
      </c>
      <c r="AW1395" s="31" t="e">
        <f>LEFT(#REF!,2)</f>
        <v>#REF!</v>
      </c>
      <c r="AX1395" s="12" t="str">
        <f t="shared" si="754"/>
        <v>4641/053</v>
      </c>
      <c r="AZ1395" t="str">
        <f>IF(ISERROR(VLOOKUP(B1395,'РЕОРГ 01.08.2009'!$A:$B,2,FALSE)),"",VLOOKUP(B1395,'РЕОРГ 01.08.2009'!$A:$B,2,FALSE))</f>
        <v/>
      </c>
      <c r="BA1395" s="12" t="str">
        <f t="shared" si="749"/>
        <v>Опер.касса №4642/073</v>
      </c>
      <c r="BB1395" t="e">
        <f>LEFT(#REF!,2)</f>
        <v>#REF!</v>
      </c>
      <c r="BC1395" s="12" t="str">
        <f t="shared" si="755"/>
        <v>4642/073</v>
      </c>
      <c r="BE1395" t="str">
        <f>IF(ISERROR(VLOOKUP(B1395,'РЕОРГ 01.10.2009'!A:C,3,FALSE)),"",VLOOKUP(B1395,'РЕОРГ 01.10.2009'!A:C,3,FALSE))</f>
        <v/>
      </c>
      <c r="BF1395" s="12" t="str">
        <f t="shared" si="750"/>
        <v>Опер.касса №4642/073</v>
      </c>
      <c r="BG1395" t="e">
        <f>LEFT(#REF!,2)</f>
        <v>#REF!</v>
      </c>
      <c r="BH1395" s="12" t="str">
        <f t="shared" si="756"/>
        <v>4642/073</v>
      </c>
      <c r="BJ1395" t="str">
        <f>IF(ISERROR(VLOOKUP($B1395,'РЕОРГ 01.05.2010'!A:B,2,FALSE)),"",VLOOKUP($B1395,'РЕОРГ 01.05.2010'!A:B,2,FALSE))</f>
        <v/>
      </c>
      <c r="BK1395" s="12" t="str">
        <f t="shared" si="751"/>
        <v>Опер.касса №4642/073</v>
      </c>
      <c r="BL1395" t="e">
        <f>LEFT(#REF!,2)</f>
        <v>#REF!</v>
      </c>
      <c r="BM1395" s="12" t="str">
        <f t="shared" si="757"/>
        <v>4642/073</v>
      </c>
      <c r="BO1395" t="str">
        <f>IF(ISERROR(VLOOKUP($B1395,'РЕОРГ 01.08.2010'!A:B,2,FALSE)),"",VLOOKUP($B1395,'РЕОРГ 01.08.2010'!A:B,2,FALSE))</f>
        <v/>
      </c>
      <c r="BP1395" s="12" t="str">
        <f t="shared" si="752"/>
        <v>Опер.касса №4642/073</v>
      </c>
      <c r="BQ1395" t="e">
        <f>LEFT(#REF!,2)</f>
        <v>#REF!</v>
      </c>
      <c r="BR1395" s="12" t="str">
        <f t="shared" si="758"/>
        <v>4642/073</v>
      </c>
    </row>
    <row r="1396" spans="1:70" ht="12.75" customHeight="1">
      <c r="A1396" t="str">
        <f t="shared" si="753"/>
        <v>4642/074</v>
      </c>
      <c r="B1396" s="133">
        <v>1555</v>
      </c>
      <c r="C1396" s="1" t="s">
        <v>10793</v>
      </c>
      <c r="D1396" s="32" t="s">
        <v>1931</v>
      </c>
      <c r="E1396" s="1" t="s">
        <v>8764</v>
      </c>
      <c r="F1396" s="1" t="s">
        <v>8047</v>
      </c>
      <c r="G1396" s="1" t="s">
        <v>8765</v>
      </c>
      <c r="H1396" s="1" t="s">
        <v>8766</v>
      </c>
      <c r="I1396" s="1" t="s">
        <v>10228</v>
      </c>
      <c r="J1396" s="1"/>
      <c r="K1396" s="1">
        <v>0.5</v>
      </c>
      <c r="L1396" s="32" t="s">
        <v>4049</v>
      </c>
      <c r="M1396" s="8" t="s">
        <v>11934</v>
      </c>
      <c r="N1396" s="2" t="s">
        <v>12568</v>
      </c>
      <c r="O1396" s="173"/>
      <c r="P1396" s="168">
        <f t="shared" si="783"/>
        <v>1393</v>
      </c>
      <c r="Q1396" s="138">
        <f t="shared" si="777"/>
        <v>25</v>
      </c>
      <c r="R1396" s="138">
        <f t="shared" si="778"/>
        <v>50</v>
      </c>
      <c r="S1396" s="138">
        <f t="shared" si="779"/>
        <v>75</v>
      </c>
      <c r="T1396" s="138" t="e">
        <f t="shared" si="780"/>
        <v>#VALUE!</v>
      </c>
      <c r="U1396" s="138" t="e">
        <f t="shared" si="781"/>
        <v>#VALUE!</v>
      </c>
      <c r="V1396" s="138" t="e">
        <f t="shared" si="782"/>
        <v>#VALUE!</v>
      </c>
      <c r="W1396" s="158" t="str">
        <f t="shared" si="759"/>
        <v>08:30 14:30(12:00 13:00)</v>
      </c>
      <c r="X1396" s="159" t="e">
        <f>HLOOKUP(SEARCH("2",$M1396)-1,$Q$3:$V1396,$P1396+1,FALSE)</f>
        <v>#VALUE!</v>
      </c>
      <c r="Y1396" s="160" t="e">
        <f t="shared" si="760"/>
        <v>#VALUE!</v>
      </c>
      <c r="Z1396" s="161" t="e">
        <f t="shared" si="761"/>
        <v>#VALUE!</v>
      </c>
      <c r="AA1396" s="158" t="str">
        <f t="shared" si="762"/>
        <v>выходной</v>
      </c>
      <c r="AB1396" s="159">
        <f>HLOOKUP(SEARCH("3",$M1396)-1,$Q$3:$V1396,$P1396+1,FALSE)</f>
        <v>25</v>
      </c>
      <c r="AC1396" s="160" t="str">
        <f t="shared" si="763"/>
        <v>08:30 14:30(12:00 13:00)|08:30 14:30(12:00 13:00)|08:30 14:30(12:00 13:00)</v>
      </c>
      <c r="AD1396" s="161" t="str">
        <f t="shared" si="764"/>
        <v>08:30 14:30(12:00 13:00)</v>
      </c>
      <c r="AE1396" s="158" t="str">
        <f t="shared" si="765"/>
        <v>08:30 14:30(12:00 13:00)</v>
      </c>
      <c r="AF1396" s="159">
        <f>HLOOKUP(SEARCH("4",$M1396)-1,$Q$3:$V1396,$P1396+1,FALSE)</f>
        <v>50</v>
      </c>
      <c r="AG1396" s="161" t="str">
        <f t="shared" si="766"/>
        <v>08:30 14:30(12:00 13:00)|08:30 14:30(12:00 13:00)</v>
      </c>
      <c r="AH1396" s="161" t="str">
        <f t="shared" si="767"/>
        <v>08:30 14:30(12:00 13:00)</v>
      </c>
      <c r="AI1396" s="158" t="str">
        <f t="shared" si="768"/>
        <v>08:30 14:30(12:00 13:00)</v>
      </c>
      <c r="AJ1396" s="159">
        <f>HLOOKUP(SEARCH("5",$M1396)-1,$Q$3:$V1396,$P1396+1,FALSE)</f>
        <v>75</v>
      </c>
      <c r="AK1396" s="161" t="str">
        <f t="shared" si="769"/>
        <v>08:30 14:30(12:00 13:00)</v>
      </c>
      <c r="AL1396" s="161" t="e">
        <f t="shared" si="770"/>
        <v>#VALUE!</v>
      </c>
      <c r="AM1396" s="158" t="str">
        <f t="shared" si="771"/>
        <v>08:30 14:30(12:00 13:00)</v>
      </c>
      <c r="AN1396" s="159" t="e">
        <f>HLOOKUP(SEARCH("6",$M1396)-1,$Q$3:$V1396,$P1396+1,FALSE)</f>
        <v>#VALUE!</v>
      </c>
      <c r="AO1396" s="161" t="e">
        <f t="shared" si="772"/>
        <v>#VALUE!</v>
      </c>
      <c r="AP1396" s="161" t="e">
        <f t="shared" si="773"/>
        <v>#VALUE!</v>
      </c>
      <c r="AQ1396" s="162" t="str">
        <f t="shared" si="774"/>
        <v>выходной</v>
      </c>
      <c r="AR1396" s="163" t="e">
        <f>HLOOKUP(SEARCH("7",$M1396)-1,$Q$3:$V1396,$P1396+1,FALSE)</f>
        <v>#VALUE!</v>
      </c>
      <c r="AS1396" s="164" t="str">
        <f t="shared" si="775"/>
        <v>выходной</v>
      </c>
      <c r="AT1396" s="142"/>
      <c r="AU1396" s="11" t="str">
        <f>IF(ISERROR(VLOOKUP(B1396,'РЕОРГ 2008'!$A:$B,2,FALSE)),"",VLOOKUP(B1396,'РЕОРГ 2008'!$A:$B,2,FALSE))</f>
        <v>Опер.касса №4641/054</v>
      </c>
      <c r="AV1396" s="12" t="str">
        <f t="shared" si="776"/>
        <v>Опер.касса №4641/054</v>
      </c>
      <c r="AW1396" s="31" t="e">
        <f>LEFT(#REF!,2)</f>
        <v>#REF!</v>
      </c>
      <c r="AX1396" s="12" t="str">
        <f t="shared" si="754"/>
        <v>4641/054</v>
      </c>
      <c r="AZ1396" t="str">
        <f>IF(ISERROR(VLOOKUP(B1396,'РЕОРГ 01.08.2009'!$A:$B,2,FALSE)),"",VLOOKUP(B1396,'РЕОРГ 01.08.2009'!$A:$B,2,FALSE))</f>
        <v/>
      </c>
      <c r="BA1396" s="12" t="str">
        <f t="shared" si="749"/>
        <v>Опер.касса №4642/074</v>
      </c>
      <c r="BB1396" t="e">
        <f>LEFT(#REF!,2)</f>
        <v>#REF!</v>
      </c>
      <c r="BC1396" s="12" t="str">
        <f t="shared" si="755"/>
        <v>4642/074</v>
      </c>
      <c r="BE1396" t="str">
        <f>IF(ISERROR(VLOOKUP(B1396,'РЕОРГ 01.10.2009'!A:C,3,FALSE)),"",VLOOKUP(B1396,'РЕОРГ 01.10.2009'!A:C,3,FALSE))</f>
        <v/>
      </c>
      <c r="BF1396" s="12" t="str">
        <f t="shared" si="750"/>
        <v>Опер.касса №4642/074</v>
      </c>
      <c r="BG1396" t="e">
        <f>LEFT(#REF!,2)</f>
        <v>#REF!</v>
      </c>
      <c r="BH1396" s="12" t="str">
        <f t="shared" si="756"/>
        <v>4642/074</v>
      </c>
      <c r="BJ1396" t="str">
        <f>IF(ISERROR(VLOOKUP($B1396,'РЕОРГ 01.05.2010'!A:B,2,FALSE)),"",VLOOKUP($B1396,'РЕОРГ 01.05.2010'!A:B,2,FALSE))</f>
        <v/>
      </c>
      <c r="BK1396" s="12" t="str">
        <f t="shared" si="751"/>
        <v>Опер.касса №4642/074</v>
      </c>
      <c r="BL1396" t="e">
        <f>LEFT(#REF!,2)</f>
        <v>#REF!</v>
      </c>
      <c r="BM1396" s="12" t="str">
        <f t="shared" si="757"/>
        <v>4642/074</v>
      </c>
      <c r="BO1396" t="str">
        <f>IF(ISERROR(VLOOKUP($B1396,'РЕОРГ 01.08.2010'!A:B,2,FALSE)),"",VLOOKUP($B1396,'РЕОРГ 01.08.2010'!A:B,2,FALSE))</f>
        <v/>
      </c>
      <c r="BP1396" s="12" t="str">
        <f t="shared" si="752"/>
        <v>Опер.касса №4642/074</v>
      </c>
      <c r="BQ1396" t="e">
        <f>LEFT(#REF!,2)</f>
        <v>#REF!</v>
      </c>
      <c r="BR1396" s="12" t="str">
        <f t="shared" si="758"/>
        <v>4642/074</v>
      </c>
    </row>
    <row r="1397" spans="1:70" ht="12.75" customHeight="1">
      <c r="A1397" t="str">
        <f t="shared" si="753"/>
        <v>4642/076</v>
      </c>
      <c r="B1397" s="133">
        <v>1557</v>
      </c>
      <c r="C1397" s="1" t="s">
        <v>10795</v>
      </c>
      <c r="D1397" s="32" t="s">
        <v>1931</v>
      </c>
      <c r="E1397" s="1" t="s">
        <v>8771</v>
      </c>
      <c r="F1397" s="1" t="s">
        <v>8047</v>
      </c>
      <c r="G1397" s="1" t="s">
        <v>8772</v>
      </c>
      <c r="H1397" s="1" t="s">
        <v>8773</v>
      </c>
      <c r="I1397" s="1" t="s">
        <v>8774</v>
      </c>
      <c r="J1397" s="1"/>
      <c r="K1397" s="1">
        <v>0.6</v>
      </c>
      <c r="L1397" s="32" t="s">
        <v>4049</v>
      </c>
      <c r="M1397" s="8" t="s">
        <v>11934</v>
      </c>
      <c r="N1397" s="2" t="s">
        <v>12565</v>
      </c>
      <c r="O1397" s="173"/>
      <c r="P1397" s="168">
        <f t="shared" si="783"/>
        <v>1394</v>
      </c>
      <c r="Q1397" s="138">
        <f t="shared" si="777"/>
        <v>25</v>
      </c>
      <c r="R1397" s="138">
        <f t="shared" si="778"/>
        <v>50</v>
      </c>
      <c r="S1397" s="138">
        <f t="shared" si="779"/>
        <v>75</v>
      </c>
      <c r="T1397" s="138" t="e">
        <f t="shared" si="780"/>
        <v>#VALUE!</v>
      </c>
      <c r="U1397" s="138" t="e">
        <f t="shared" si="781"/>
        <v>#VALUE!</v>
      </c>
      <c r="V1397" s="138" t="e">
        <f t="shared" si="782"/>
        <v>#VALUE!</v>
      </c>
      <c r="W1397" s="158" t="str">
        <f t="shared" si="759"/>
        <v>08:30 15:00(12:00 13:00)</v>
      </c>
      <c r="X1397" s="159" t="e">
        <f>HLOOKUP(SEARCH("2",$M1397)-1,$Q$3:$V1397,$P1397+1,FALSE)</f>
        <v>#VALUE!</v>
      </c>
      <c r="Y1397" s="160" t="e">
        <f t="shared" si="760"/>
        <v>#VALUE!</v>
      </c>
      <c r="Z1397" s="161" t="e">
        <f t="shared" si="761"/>
        <v>#VALUE!</v>
      </c>
      <c r="AA1397" s="158" t="str">
        <f t="shared" si="762"/>
        <v>выходной</v>
      </c>
      <c r="AB1397" s="159">
        <f>HLOOKUP(SEARCH("3",$M1397)-1,$Q$3:$V1397,$P1397+1,FALSE)</f>
        <v>25</v>
      </c>
      <c r="AC1397" s="160" t="str">
        <f t="shared" si="763"/>
        <v>08:30 15:00(12:00 13:00)|08:30 15:00(12:00 13:00)|08:30 15:00(12:00 13:00)</v>
      </c>
      <c r="AD1397" s="161" t="str">
        <f t="shared" si="764"/>
        <v>08:30 15:00(12:00 13:00)</v>
      </c>
      <c r="AE1397" s="158" t="str">
        <f t="shared" si="765"/>
        <v>08:30 15:00(12:00 13:00)</v>
      </c>
      <c r="AF1397" s="159">
        <f>HLOOKUP(SEARCH("4",$M1397)-1,$Q$3:$V1397,$P1397+1,FALSE)</f>
        <v>50</v>
      </c>
      <c r="AG1397" s="161" t="str">
        <f t="shared" si="766"/>
        <v>08:30 15:00(12:00 13:00)|08:30 15:00(12:00 13:00)</v>
      </c>
      <c r="AH1397" s="161" t="str">
        <f t="shared" si="767"/>
        <v>08:30 15:00(12:00 13:00)</v>
      </c>
      <c r="AI1397" s="158" t="str">
        <f t="shared" si="768"/>
        <v>08:30 15:00(12:00 13:00)</v>
      </c>
      <c r="AJ1397" s="159">
        <f>HLOOKUP(SEARCH("5",$M1397)-1,$Q$3:$V1397,$P1397+1,FALSE)</f>
        <v>75</v>
      </c>
      <c r="AK1397" s="161" t="str">
        <f t="shared" si="769"/>
        <v>08:30 15:00(12:00 13:00)</v>
      </c>
      <c r="AL1397" s="161" t="e">
        <f t="shared" si="770"/>
        <v>#VALUE!</v>
      </c>
      <c r="AM1397" s="158" t="str">
        <f t="shared" si="771"/>
        <v>08:30 15:00(12:00 13:00)</v>
      </c>
      <c r="AN1397" s="159" t="e">
        <f>HLOOKUP(SEARCH("6",$M1397)-1,$Q$3:$V1397,$P1397+1,FALSE)</f>
        <v>#VALUE!</v>
      </c>
      <c r="AO1397" s="161" t="e">
        <f t="shared" si="772"/>
        <v>#VALUE!</v>
      </c>
      <c r="AP1397" s="161" t="e">
        <f t="shared" si="773"/>
        <v>#VALUE!</v>
      </c>
      <c r="AQ1397" s="162" t="str">
        <f t="shared" si="774"/>
        <v>выходной</v>
      </c>
      <c r="AR1397" s="163" t="e">
        <f>HLOOKUP(SEARCH("7",$M1397)-1,$Q$3:$V1397,$P1397+1,FALSE)</f>
        <v>#VALUE!</v>
      </c>
      <c r="AS1397" s="164" t="str">
        <f t="shared" si="775"/>
        <v>выходной</v>
      </c>
      <c r="AT1397" s="142"/>
      <c r="AU1397" s="11" t="str">
        <f>IF(ISERROR(VLOOKUP(B1397,'РЕОРГ 2008'!$A:$B,2,FALSE)),"",VLOOKUP(B1397,'РЕОРГ 2008'!$A:$B,2,FALSE))</f>
        <v>Опер.касса №4641/056</v>
      </c>
      <c r="AV1397" s="12" t="str">
        <f t="shared" si="776"/>
        <v>Опер.касса №4641/056</v>
      </c>
      <c r="AW1397" s="31" t="e">
        <f>LEFT(#REF!,2)</f>
        <v>#REF!</v>
      </c>
      <c r="AX1397" s="12" t="str">
        <f t="shared" si="754"/>
        <v>4641/056</v>
      </c>
      <c r="AZ1397" t="str">
        <f>IF(ISERROR(VLOOKUP(B1397,'РЕОРГ 01.08.2009'!$A:$B,2,FALSE)),"",VLOOKUP(B1397,'РЕОРГ 01.08.2009'!$A:$B,2,FALSE))</f>
        <v/>
      </c>
      <c r="BA1397" s="12" t="str">
        <f t="shared" si="749"/>
        <v>Опер.касса №4642/076</v>
      </c>
      <c r="BB1397" t="e">
        <f>LEFT(#REF!,2)</f>
        <v>#REF!</v>
      </c>
      <c r="BC1397" s="12" t="str">
        <f t="shared" si="755"/>
        <v>4642/076</v>
      </c>
      <c r="BE1397" t="str">
        <f>IF(ISERROR(VLOOKUP(B1397,'РЕОРГ 01.10.2009'!A:C,3,FALSE)),"",VLOOKUP(B1397,'РЕОРГ 01.10.2009'!A:C,3,FALSE))</f>
        <v/>
      </c>
      <c r="BF1397" s="12" t="str">
        <f t="shared" si="750"/>
        <v>Опер.касса №4642/076</v>
      </c>
      <c r="BG1397" t="e">
        <f>LEFT(#REF!,2)</f>
        <v>#REF!</v>
      </c>
      <c r="BH1397" s="12" t="str">
        <f t="shared" si="756"/>
        <v>4642/076</v>
      </c>
      <c r="BJ1397" t="str">
        <f>IF(ISERROR(VLOOKUP($B1397,'РЕОРГ 01.05.2010'!A:B,2,FALSE)),"",VLOOKUP($B1397,'РЕОРГ 01.05.2010'!A:B,2,FALSE))</f>
        <v/>
      </c>
      <c r="BK1397" s="12" t="str">
        <f t="shared" si="751"/>
        <v>Опер.касса №4642/076</v>
      </c>
      <c r="BL1397" t="e">
        <f>LEFT(#REF!,2)</f>
        <v>#REF!</v>
      </c>
      <c r="BM1397" s="12" t="str">
        <f t="shared" si="757"/>
        <v>4642/076</v>
      </c>
      <c r="BO1397" t="str">
        <f>IF(ISERROR(VLOOKUP($B1397,'РЕОРГ 01.08.2010'!A:B,2,FALSE)),"",VLOOKUP($B1397,'РЕОРГ 01.08.2010'!A:B,2,FALSE))</f>
        <v/>
      </c>
      <c r="BP1397" s="12" t="str">
        <f t="shared" si="752"/>
        <v>Опер.касса №4642/076</v>
      </c>
      <c r="BQ1397" t="e">
        <f>LEFT(#REF!,2)</f>
        <v>#REF!</v>
      </c>
      <c r="BR1397" s="12" t="str">
        <f t="shared" si="758"/>
        <v>4642/076</v>
      </c>
    </row>
    <row r="1398" spans="1:70" ht="12.75" customHeight="1">
      <c r="A1398" t="str">
        <f t="shared" si="753"/>
        <v>4642/077</v>
      </c>
      <c r="B1398" s="133">
        <v>1558</v>
      </c>
      <c r="C1398" s="1" t="s">
        <v>10796</v>
      </c>
      <c r="D1398" s="32" t="s">
        <v>1931</v>
      </c>
      <c r="E1398" s="1" t="s">
        <v>10229</v>
      </c>
      <c r="F1398" s="1" t="s">
        <v>8047</v>
      </c>
      <c r="G1398" s="1" t="s">
        <v>10230</v>
      </c>
      <c r="H1398" s="1" t="s">
        <v>10231</v>
      </c>
      <c r="I1398" s="1" t="s">
        <v>10232</v>
      </c>
      <c r="J1398" s="1"/>
      <c r="K1398" s="1">
        <v>0.5</v>
      </c>
      <c r="L1398" s="32" t="s">
        <v>4049</v>
      </c>
      <c r="M1398" s="8" t="s">
        <v>11881</v>
      </c>
      <c r="N1398" s="2" t="s">
        <v>12564</v>
      </c>
      <c r="O1398" s="173"/>
      <c r="P1398" s="168">
        <f t="shared" si="783"/>
        <v>1395</v>
      </c>
      <c r="Q1398" s="138">
        <f t="shared" si="777"/>
        <v>25</v>
      </c>
      <c r="R1398" s="138">
        <f t="shared" si="778"/>
        <v>50</v>
      </c>
      <c r="S1398" s="138" t="e">
        <f t="shared" si="779"/>
        <v>#VALUE!</v>
      </c>
      <c r="T1398" s="138" t="e">
        <f t="shared" si="780"/>
        <v>#VALUE!</v>
      </c>
      <c r="U1398" s="138" t="e">
        <f t="shared" si="781"/>
        <v>#VALUE!</v>
      </c>
      <c r="V1398" s="138" t="e">
        <f t="shared" si="782"/>
        <v>#VALUE!</v>
      </c>
      <c r="W1398" s="158" t="str">
        <f t="shared" si="759"/>
        <v>08:30 15:30(12:00 13:00)</v>
      </c>
      <c r="X1398" s="159">
        <f>HLOOKUP(SEARCH("2",$M1398)-1,$Q$3:$V1398,$P1398+1,FALSE)</f>
        <v>25</v>
      </c>
      <c r="Y1398" s="160" t="str">
        <f t="shared" si="760"/>
        <v>08:30 15:30(12:00 13:00)|08:30 15:30(12:00 13:00)</v>
      </c>
      <c r="Z1398" s="161" t="str">
        <f t="shared" si="761"/>
        <v>08:30 15:30(12:00 13:00)</v>
      </c>
      <c r="AA1398" s="158" t="str">
        <f t="shared" si="762"/>
        <v>08:30 15:30(12:00 13:00)</v>
      </c>
      <c r="AB1398" s="159" t="e">
        <f>HLOOKUP(SEARCH("3",$M1398)-1,$Q$3:$V1398,$P1398+1,FALSE)</f>
        <v>#VALUE!</v>
      </c>
      <c r="AC1398" s="160" t="e">
        <f t="shared" si="763"/>
        <v>#VALUE!</v>
      </c>
      <c r="AD1398" s="161" t="e">
        <f t="shared" si="764"/>
        <v>#VALUE!</v>
      </c>
      <c r="AE1398" s="158" t="str">
        <f t="shared" si="765"/>
        <v>выходной</v>
      </c>
      <c r="AF1398" s="159">
        <f>HLOOKUP(SEARCH("4",$M1398)-1,$Q$3:$V1398,$P1398+1,FALSE)</f>
        <v>50</v>
      </c>
      <c r="AG1398" s="161" t="str">
        <f t="shared" si="766"/>
        <v>08:30 15:30(12:00 13:00)</v>
      </c>
      <c r="AH1398" s="161" t="e">
        <f t="shared" si="767"/>
        <v>#VALUE!</v>
      </c>
      <c r="AI1398" s="158" t="str">
        <f t="shared" si="768"/>
        <v>08:30 15:30(12:00 13:00)</v>
      </c>
      <c r="AJ1398" s="159" t="e">
        <f>HLOOKUP(SEARCH("5",$M1398)-1,$Q$3:$V1398,$P1398+1,FALSE)</f>
        <v>#VALUE!</v>
      </c>
      <c r="AK1398" s="161" t="e">
        <f t="shared" si="769"/>
        <v>#VALUE!</v>
      </c>
      <c r="AL1398" s="161" t="e">
        <f t="shared" si="770"/>
        <v>#VALUE!</v>
      </c>
      <c r="AM1398" s="158" t="str">
        <f t="shared" si="771"/>
        <v>выходной</v>
      </c>
      <c r="AN1398" s="159" t="e">
        <f>HLOOKUP(SEARCH("6",$M1398)-1,$Q$3:$V1398,$P1398+1,FALSE)</f>
        <v>#VALUE!</v>
      </c>
      <c r="AO1398" s="161" t="e">
        <f t="shared" si="772"/>
        <v>#VALUE!</v>
      </c>
      <c r="AP1398" s="161" t="e">
        <f t="shared" si="773"/>
        <v>#VALUE!</v>
      </c>
      <c r="AQ1398" s="162" t="str">
        <f t="shared" si="774"/>
        <v>выходной</v>
      </c>
      <c r="AR1398" s="163" t="e">
        <f>HLOOKUP(SEARCH("7",$M1398)-1,$Q$3:$V1398,$P1398+1,FALSE)</f>
        <v>#VALUE!</v>
      </c>
      <c r="AS1398" s="164" t="str">
        <f t="shared" si="775"/>
        <v>выходной</v>
      </c>
      <c r="AT1398" s="142"/>
      <c r="AU1398" s="11" t="str">
        <f>IF(ISERROR(VLOOKUP(B1398,'РЕОРГ 2008'!$A:$B,2,FALSE)),"",VLOOKUP(B1398,'РЕОРГ 2008'!$A:$B,2,FALSE))</f>
        <v>Опер.касса №4641/06</v>
      </c>
      <c r="AV1398" s="12" t="str">
        <f t="shared" si="776"/>
        <v>Опер.касса №4641/06</v>
      </c>
      <c r="AW1398" s="31" t="e">
        <f>LEFT(#REF!,2)</f>
        <v>#REF!</v>
      </c>
      <c r="AX1398" s="12" t="str">
        <f t="shared" si="754"/>
        <v>4641/06</v>
      </c>
      <c r="AZ1398" t="str">
        <f>IF(ISERROR(VLOOKUP(B1398,'РЕОРГ 01.08.2009'!$A:$B,2,FALSE)),"",VLOOKUP(B1398,'РЕОРГ 01.08.2009'!$A:$B,2,FALSE))</f>
        <v/>
      </c>
      <c r="BA1398" s="12" t="str">
        <f t="shared" si="749"/>
        <v>Опер.касса №4642/077</v>
      </c>
      <c r="BB1398" t="e">
        <f>LEFT(#REF!,2)</f>
        <v>#REF!</v>
      </c>
      <c r="BC1398" s="12" t="str">
        <f t="shared" si="755"/>
        <v>4642/077</v>
      </c>
      <c r="BE1398" t="str">
        <f>IF(ISERROR(VLOOKUP(B1398,'РЕОРГ 01.10.2009'!A:C,3,FALSE)),"",VLOOKUP(B1398,'РЕОРГ 01.10.2009'!A:C,3,FALSE))</f>
        <v/>
      </c>
      <c r="BF1398" s="12" t="str">
        <f t="shared" si="750"/>
        <v>Опер.касса №4642/077</v>
      </c>
      <c r="BG1398" t="e">
        <f>LEFT(#REF!,2)</f>
        <v>#REF!</v>
      </c>
      <c r="BH1398" s="12" t="str">
        <f t="shared" si="756"/>
        <v>4642/077</v>
      </c>
      <c r="BJ1398" t="str">
        <f>IF(ISERROR(VLOOKUP($B1398,'РЕОРГ 01.05.2010'!A:B,2,FALSE)),"",VLOOKUP($B1398,'РЕОРГ 01.05.2010'!A:B,2,FALSE))</f>
        <v/>
      </c>
      <c r="BK1398" s="12" t="str">
        <f t="shared" si="751"/>
        <v>Опер.касса №4642/077</v>
      </c>
      <c r="BL1398" t="e">
        <f>LEFT(#REF!,2)</f>
        <v>#REF!</v>
      </c>
      <c r="BM1398" s="12" t="str">
        <f t="shared" si="757"/>
        <v>4642/077</v>
      </c>
      <c r="BO1398" t="str">
        <f>IF(ISERROR(VLOOKUP($B1398,'РЕОРГ 01.08.2010'!A:B,2,FALSE)),"",VLOOKUP($B1398,'РЕОРГ 01.08.2010'!A:B,2,FALSE))</f>
        <v/>
      </c>
      <c r="BP1398" s="12" t="str">
        <f t="shared" si="752"/>
        <v>Опер.касса №4642/077</v>
      </c>
      <c r="BQ1398" t="e">
        <f>LEFT(#REF!,2)</f>
        <v>#REF!</v>
      </c>
      <c r="BR1398" s="12" t="str">
        <f t="shared" si="758"/>
        <v>4642/077</v>
      </c>
    </row>
    <row r="1399" spans="1:70" ht="12.75" customHeight="1">
      <c r="A1399" t="str">
        <f t="shared" si="753"/>
        <v>4642/078</v>
      </c>
      <c r="B1399" s="133">
        <v>1559</v>
      </c>
      <c r="C1399" s="1" t="s">
        <v>10797</v>
      </c>
      <c r="D1399" s="32" t="s">
        <v>1931</v>
      </c>
      <c r="E1399" s="1" t="s">
        <v>10233</v>
      </c>
      <c r="F1399" s="1" t="s">
        <v>8047</v>
      </c>
      <c r="G1399" s="1" t="s">
        <v>10234</v>
      </c>
      <c r="H1399" s="1" t="s">
        <v>10235</v>
      </c>
      <c r="I1399" s="1" t="s">
        <v>7872</v>
      </c>
      <c r="J1399" s="1"/>
      <c r="K1399" s="1">
        <v>0.5</v>
      </c>
      <c r="L1399" s="32" t="s">
        <v>4049</v>
      </c>
      <c r="M1399" s="8" t="s">
        <v>11881</v>
      </c>
      <c r="N1399" s="2" t="s">
        <v>12564</v>
      </c>
      <c r="O1399" s="173"/>
      <c r="P1399" s="168">
        <f t="shared" si="783"/>
        <v>1396</v>
      </c>
      <c r="Q1399" s="138">
        <f t="shared" si="777"/>
        <v>25</v>
      </c>
      <c r="R1399" s="138">
        <f t="shared" si="778"/>
        <v>50</v>
      </c>
      <c r="S1399" s="138" t="e">
        <f t="shared" si="779"/>
        <v>#VALUE!</v>
      </c>
      <c r="T1399" s="138" t="e">
        <f t="shared" si="780"/>
        <v>#VALUE!</v>
      </c>
      <c r="U1399" s="138" t="e">
        <f t="shared" si="781"/>
        <v>#VALUE!</v>
      </c>
      <c r="V1399" s="138" t="e">
        <f t="shared" si="782"/>
        <v>#VALUE!</v>
      </c>
      <c r="W1399" s="158" t="str">
        <f t="shared" si="759"/>
        <v>08:30 15:30(12:00 13:00)</v>
      </c>
      <c r="X1399" s="159">
        <f>HLOOKUP(SEARCH("2",$M1399)-1,$Q$3:$V1399,$P1399+1,FALSE)</f>
        <v>25</v>
      </c>
      <c r="Y1399" s="160" t="str">
        <f t="shared" si="760"/>
        <v>08:30 15:30(12:00 13:00)|08:30 15:30(12:00 13:00)</v>
      </c>
      <c r="Z1399" s="161" t="str">
        <f t="shared" si="761"/>
        <v>08:30 15:30(12:00 13:00)</v>
      </c>
      <c r="AA1399" s="158" t="str">
        <f t="shared" si="762"/>
        <v>08:30 15:30(12:00 13:00)</v>
      </c>
      <c r="AB1399" s="159" t="e">
        <f>HLOOKUP(SEARCH("3",$M1399)-1,$Q$3:$V1399,$P1399+1,FALSE)</f>
        <v>#VALUE!</v>
      </c>
      <c r="AC1399" s="160" t="e">
        <f t="shared" si="763"/>
        <v>#VALUE!</v>
      </c>
      <c r="AD1399" s="161" t="e">
        <f t="shared" si="764"/>
        <v>#VALUE!</v>
      </c>
      <c r="AE1399" s="158" t="str">
        <f t="shared" si="765"/>
        <v>выходной</v>
      </c>
      <c r="AF1399" s="159">
        <f>HLOOKUP(SEARCH("4",$M1399)-1,$Q$3:$V1399,$P1399+1,FALSE)</f>
        <v>50</v>
      </c>
      <c r="AG1399" s="161" t="str">
        <f t="shared" si="766"/>
        <v>08:30 15:30(12:00 13:00)</v>
      </c>
      <c r="AH1399" s="161" t="e">
        <f t="shared" si="767"/>
        <v>#VALUE!</v>
      </c>
      <c r="AI1399" s="158" t="str">
        <f t="shared" si="768"/>
        <v>08:30 15:30(12:00 13:00)</v>
      </c>
      <c r="AJ1399" s="159" t="e">
        <f>HLOOKUP(SEARCH("5",$M1399)-1,$Q$3:$V1399,$P1399+1,FALSE)</f>
        <v>#VALUE!</v>
      </c>
      <c r="AK1399" s="161" t="e">
        <f t="shared" si="769"/>
        <v>#VALUE!</v>
      </c>
      <c r="AL1399" s="161" t="e">
        <f t="shared" si="770"/>
        <v>#VALUE!</v>
      </c>
      <c r="AM1399" s="158" t="str">
        <f t="shared" si="771"/>
        <v>выходной</v>
      </c>
      <c r="AN1399" s="159" t="e">
        <f>HLOOKUP(SEARCH("6",$M1399)-1,$Q$3:$V1399,$P1399+1,FALSE)</f>
        <v>#VALUE!</v>
      </c>
      <c r="AO1399" s="161" t="e">
        <f t="shared" si="772"/>
        <v>#VALUE!</v>
      </c>
      <c r="AP1399" s="161" t="e">
        <f t="shared" si="773"/>
        <v>#VALUE!</v>
      </c>
      <c r="AQ1399" s="162" t="str">
        <f t="shared" si="774"/>
        <v>выходной</v>
      </c>
      <c r="AR1399" s="163" t="e">
        <f>HLOOKUP(SEARCH("7",$M1399)-1,$Q$3:$V1399,$P1399+1,FALSE)</f>
        <v>#VALUE!</v>
      </c>
      <c r="AS1399" s="164" t="str">
        <f t="shared" si="775"/>
        <v>выходной</v>
      </c>
      <c r="AT1399" s="142"/>
      <c r="AU1399" s="11" t="str">
        <f>IF(ISERROR(VLOOKUP(B1399,'РЕОРГ 2008'!$A:$B,2,FALSE)),"",VLOOKUP(B1399,'РЕОРГ 2008'!$A:$B,2,FALSE))</f>
        <v>Опер.касса №4641/07</v>
      </c>
      <c r="AV1399" s="12" t="str">
        <f t="shared" si="776"/>
        <v>Опер.касса №4641/07</v>
      </c>
      <c r="AW1399" s="31" t="e">
        <f>LEFT(#REF!,2)</f>
        <v>#REF!</v>
      </c>
      <c r="AX1399" s="12" t="str">
        <f t="shared" si="754"/>
        <v>4641/07</v>
      </c>
      <c r="AZ1399" t="str">
        <f>IF(ISERROR(VLOOKUP(B1399,'РЕОРГ 01.08.2009'!$A:$B,2,FALSE)),"",VLOOKUP(B1399,'РЕОРГ 01.08.2009'!$A:$B,2,FALSE))</f>
        <v/>
      </c>
      <c r="BA1399" s="12" t="str">
        <f t="shared" si="749"/>
        <v>Опер.касса №4642/078</v>
      </c>
      <c r="BB1399" t="e">
        <f>LEFT(#REF!,2)</f>
        <v>#REF!</v>
      </c>
      <c r="BC1399" s="12" t="str">
        <f t="shared" si="755"/>
        <v>4642/078</v>
      </c>
      <c r="BE1399" t="str">
        <f>IF(ISERROR(VLOOKUP(B1399,'РЕОРГ 01.10.2009'!A:C,3,FALSE)),"",VLOOKUP(B1399,'РЕОРГ 01.10.2009'!A:C,3,FALSE))</f>
        <v/>
      </c>
      <c r="BF1399" s="12" t="str">
        <f t="shared" si="750"/>
        <v>Опер.касса №4642/078</v>
      </c>
      <c r="BG1399" t="e">
        <f>LEFT(#REF!,2)</f>
        <v>#REF!</v>
      </c>
      <c r="BH1399" s="12" t="str">
        <f t="shared" si="756"/>
        <v>4642/078</v>
      </c>
      <c r="BJ1399" t="str">
        <f>IF(ISERROR(VLOOKUP($B1399,'РЕОРГ 01.05.2010'!A:B,2,FALSE)),"",VLOOKUP($B1399,'РЕОРГ 01.05.2010'!A:B,2,FALSE))</f>
        <v/>
      </c>
      <c r="BK1399" s="12" t="str">
        <f t="shared" si="751"/>
        <v>Опер.касса №4642/078</v>
      </c>
      <c r="BL1399" t="e">
        <f>LEFT(#REF!,2)</f>
        <v>#REF!</v>
      </c>
      <c r="BM1399" s="12" t="str">
        <f t="shared" si="757"/>
        <v>4642/078</v>
      </c>
      <c r="BO1399" t="str">
        <f>IF(ISERROR(VLOOKUP($B1399,'РЕОРГ 01.08.2010'!A:B,2,FALSE)),"",VLOOKUP($B1399,'РЕОРГ 01.08.2010'!A:B,2,FALSE))</f>
        <v/>
      </c>
      <c r="BP1399" s="12" t="str">
        <f t="shared" si="752"/>
        <v>Опер.касса №4642/078</v>
      </c>
      <c r="BQ1399" t="e">
        <f>LEFT(#REF!,2)</f>
        <v>#REF!</v>
      </c>
      <c r="BR1399" s="12" t="str">
        <f t="shared" si="758"/>
        <v>4642/078</v>
      </c>
    </row>
    <row r="1400" spans="1:70" ht="12.75" customHeight="1">
      <c r="A1400" t="str">
        <f t="shared" si="753"/>
        <v>4642/080</v>
      </c>
      <c r="B1400" s="133">
        <v>2629</v>
      </c>
      <c r="C1400" s="1" t="s">
        <v>12969</v>
      </c>
      <c r="D1400" s="32" t="s">
        <v>11712</v>
      </c>
      <c r="E1400" s="1" t="s">
        <v>10241</v>
      </c>
      <c r="F1400" s="1" t="s">
        <v>8047</v>
      </c>
      <c r="G1400" s="1" t="s">
        <v>10242</v>
      </c>
      <c r="H1400" s="1" t="s">
        <v>11715</v>
      </c>
      <c r="I1400" s="1" t="s">
        <v>11716</v>
      </c>
      <c r="J1400" s="1"/>
      <c r="K1400" s="1">
        <v>0.75</v>
      </c>
      <c r="L1400" s="32" t="s">
        <v>4052</v>
      </c>
      <c r="M1400" s="8" t="s">
        <v>11771</v>
      </c>
      <c r="N1400" s="2" t="s">
        <v>12130</v>
      </c>
      <c r="O1400" s="173"/>
      <c r="P1400" s="168">
        <f t="shared" si="783"/>
        <v>1397</v>
      </c>
      <c r="Q1400" s="138">
        <f t="shared" si="777"/>
        <v>12</v>
      </c>
      <c r="R1400" s="138">
        <f t="shared" si="778"/>
        <v>24</v>
      </c>
      <c r="S1400" s="138">
        <f t="shared" si="779"/>
        <v>36</v>
      </c>
      <c r="T1400" s="138">
        <f t="shared" si="780"/>
        <v>48</v>
      </c>
      <c r="U1400" s="138" t="e">
        <f t="shared" si="781"/>
        <v>#VALUE!</v>
      </c>
      <c r="V1400" s="138" t="e">
        <f t="shared" si="782"/>
        <v>#VALUE!</v>
      </c>
      <c r="W1400" s="158" t="str">
        <f t="shared" si="759"/>
        <v>09:00 15:00</v>
      </c>
      <c r="X1400" s="159">
        <f>HLOOKUP(SEARCH("2",$M1400)-1,$Q$3:$V1400,$P1400+1,FALSE)</f>
        <v>12</v>
      </c>
      <c r="Y1400" s="160" t="str">
        <f t="shared" si="760"/>
        <v>09:00 15:00|09:00 15:00|09:00 15:00|09:00 15:00</v>
      </c>
      <c r="Z1400" s="161" t="str">
        <f t="shared" si="761"/>
        <v>09:00 15:00</v>
      </c>
      <c r="AA1400" s="158" t="str">
        <f t="shared" si="762"/>
        <v>09:00 15:00</v>
      </c>
      <c r="AB1400" s="159">
        <f>HLOOKUP(SEARCH("3",$M1400)-1,$Q$3:$V1400,$P1400+1,FALSE)</f>
        <v>24</v>
      </c>
      <c r="AC1400" s="160" t="str">
        <f t="shared" si="763"/>
        <v>09:00 15:00|09:00 15:00|09:00 15:00</v>
      </c>
      <c r="AD1400" s="161" t="str">
        <f t="shared" si="764"/>
        <v>09:00 15:00</v>
      </c>
      <c r="AE1400" s="158" t="str">
        <f t="shared" si="765"/>
        <v>09:00 15:00</v>
      </c>
      <c r="AF1400" s="159">
        <f>HLOOKUP(SEARCH("4",$M1400)-1,$Q$3:$V1400,$P1400+1,FALSE)</f>
        <v>36</v>
      </c>
      <c r="AG1400" s="161" t="str">
        <f t="shared" si="766"/>
        <v>09:00 15:00|09:00 15:00</v>
      </c>
      <c r="AH1400" s="161" t="str">
        <f t="shared" si="767"/>
        <v>09:00 15:00</v>
      </c>
      <c r="AI1400" s="158" t="str">
        <f t="shared" si="768"/>
        <v>09:00 15:00</v>
      </c>
      <c r="AJ1400" s="159">
        <f>HLOOKUP(SEARCH("5",$M1400)-1,$Q$3:$V1400,$P1400+1,FALSE)</f>
        <v>48</v>
      </c>
      <c r="AK1400" s="161" t="str">
        <f t="shared" si="769"/>
        <v>09:00 15:00</v>
      </c>
      <c r="AL1400" s="161" t="e">
        <f t="shared" si="770"/>
        <v>#VALUE!</v>
      </c>
      <c r="AM1400" s="158" t="str">
        <f t="shared" si="771"/>
        <v>09:00 15:00</v>
      </c>
      <c r="AN1400" s="159" t="e">
        <f>HLOOKUP(SEARCH("6",$M1400)-1,$Q$3:$V1400,$P1400+1,FALSE)</f>
        <v>#VALUE!</v>
      </c>
      <c r="AO1400" s="161" t="e">
        <f t="shared" si="772"/>
        <v>#VALUE!</v>
      </c>
      <c r="AP1400" s="161" t="e">
        <f t="shared" si="773"/>
        <v>#VALUE!</v>
      </c>
      <c r="AQ1400" s="162" t="str">
        <f t="shared" si="774"/>
        <v>выходной</v>
      </c>
      <c r="AR1400" s="163" t="e">
        <f>HLOOKUP(SEARCH("7",$M1400)-1,$Q$3:$V1400,$P1400+1,FALSE)</f>
        <v>#VALUE!</v>
      </c>
      <c r="AS1400" s="164" t="str">
        <f t="shared" si="775"/>
        <v>выходной</v>
      </c>
      <c r="AT1400" s="142"/>
      <c r="AU1400" s="11" t="str">
        <f>IF(ISERROR(VLOOKUP(B1400,'РЕОРГ 2008'!$A:$B,2,FALSE)),"",VLOOKUP(B1400,'РЕОРГ 2008'!$A:$B,2,FALSE))</f>
        <v/>
      </c>
      <c r="AV1400" s="12" t="str">
        <f t="shared" si="776"/>
        <v>ППКО №4642/080</v>
      </c>
      <c r="AW1400" s="31" t="e">
        <f>LEFT(#REF!,2)</f>
        <v>#REF!</v>
      </c>
      <c r="AX1400" s="12" t="str">
        <f t="shared" si="754"/>
        <v>4642/080</v>
      </c>
      <c r="AZ1400" t="str">
        <f>IF(ISERROR(VLOOKUP(B1400,'РЕОРГ 01.08.2009'!$A:$B,2,FALSE)),"",VLOOKUP(B1400,'РЕОРГ 01.08.2009'!$A:$B,2,FALSE))</f>
        <v/>
      </c>
      <c r="BA1400" s="12" t="str">
        <f t="shared" si="749"/>
        <v>ППКО №4642/080</v>
      </c>
      <c r="BB1400" t="e">
        <f>LEFT(#REF!,2)</f>
        <v>#REF!</v>
      </c>
      <c r="BC1400" s="12" t="str">
        <f t="shared" si="755"/>
        <v>4642/080</v>
      </c>
      <c r="BE1400" t="str">
        <f>IF(ISERROR(VLOOKUP(B1400,'РЕОРГ 01.10.2009'!A:C,3,FALSE)),"",VLOOKUP(B1400,'РЕОРГ 01.10.2009'!A:C,3,FALSE))</f>
        <v/>
      </c>
      <c r="BF1400" s="12" t="str">
        <f t="shared" si="750"/>
        <v>ППКО №4642/080</v>
      </c>
      <c r="BG1400" t="e">
        <f>LEFT(#REF!,2)</f>
        <v>#REF!</v>
      </c>
      <c r="BH1400" s="12" t="str">
        <f t="shared" si="756"/>
        <v>4642/080</v>
      </c>
      <c r="BJ1400" t="str">
        <f>IF(ISERROR(VLOOKUP($B1400,'РЕОРГ 01.05.2010'!A:B,2,FALSE)),"",VLOOKUP($B1400,'РЕОРГ 01.05.2010'!A:B,2,FALSE))</f>
        <v/>
      </c>
      <c r="BK1400" s="12" t="str">
        <f t="shared" si="751"/>
        <v>ППКО №4642/080</v>
      </c>
      <c r="BL1400" t="e">
        <f>LEFT(#REF!,2)</f>
        <v>#REF!</v>
      </c>
      <c r="BM1400" s="12" t="str">
        <f t="shared" si="757"/>
        <v>4642/080</v>
      </c>
      <c r="BO1400" t="str">
        <f>IF(ISERROR(VLOOKUP($B1400,'РЕОРГ 01.08.2010'!A:B,2,FALSE)),"",VLOOKUP($B1400,'РЕОРГ 01.08.2010'!A:B,2,FALSE))</f>
        <v/>
      </c>
      <c r="BP1400" s="12" t="str">
        <f t="shared" si="752"/>
        <v>ППКО №4642/080</v>
      </c>
      <c r="BQ1400" t="e">
        <f>LEFT(#REF!,2)</f>
        <v>#REF!</v>
      </c>
      <c r="BR1400" s="12" t="str">
        <f t="shared" si="758"/>
        <v>4642/080</v>
      </c>
    </row>
    <row r="1401" spans="1:70" ht="12.75" customHeight="1">
      <c r="A1401" t="str">
        <f t="shared" si="753"/>
        <v>4645</v>
      </c>
      <c r="B1401" s="133">
        <v>1561</v>
      </c>
      <c r="C1401" s="1" t="s">
        <v>3767</v>
      </c>
      <c r="D1401" s="32" t="s">
        <v>4491</v>
      </c>
      <c r="E1401" s="1" t="s">
        <v>3768</v>
      </c>
      <c r="F1401" s="1" t="s">
        <v>8047</v>
      </c>
      <c r="G1401" s="1" t="s">
        <v>3769</v>
      </c>
      <c r="H1401" s="1" t="s">
        <v>1703</v>
      </c>
      <c r="I1401" s="1" t="s">
        <v>3770</v>
      </c>
      <c r="J1401" s="1" t="s">
        <v>13016</v>
      </c>
      <c r="K1401" s="1">
        <v>49.95</v>
      </c>
      <c r="L1401" s="32" t="s">
        <v>4051</v>
      </c>
      <c r="M1401" s="8" t="s">
        <v>11773</v>
      </c>
      <c r="N1401" s="2" t="s">
        <v>12570</v>
      </c>
      <c r="O1401" s="173"/>
      <c r="P1401" s="168">
        <f t="shared" si="783"/>
        <v>1398</v>
      </c>
      <c r="Q1401" s="138">
        <f t="shared" si="777"/>
        <v>12</v>
      </c>
      <c r="R1401" s="138">
        <f t="shared" si="778"/>
        <v>24</v>
      </c>
      <c r="S1401" s="138">
        <f t="shared" si="779"/>
        <v>36</v>
      </c>
      <c r="T1401" s="138">
        <f t="shared" si="780"/>
        <v>48</v>
      </c>
      <c r="U1401" s="138">
        <f t="shared" si="781"/>
        <v>60</v>
      </c>
      <c r="V1401" s="138" t="e">
        <f t="shared" si="782"/>
        <v>#VALUE!</v>
      </c>
      <c r="W1401" s="158" t="str">
        <f t="shared" si="759"/>
        <v>08:00 17:00</v>
      </c>
      <c r="X1401" s="159">
        <f>HLOOKUP(SEARCH("2",$M1401)-1,$Q$3:$V1401,$P1401+1,FALSE)</f>
        <v>12</v>
      </c>
      <c r="Y1401" s="160" t="str">
        <f t="shared" si="760"/>
        <v>08:00 17:00|09:00 17:00|08:00 17:00|08:00 16:00|08:00 11:30</v>
      </c>
      <c r="Z1401" s="161" t="str">
        <f t="shared" si="761"/>
        <v>08:00 17:00</v>
      </c>
      <c r="AA1401" s="158" t="str">
        <f t="shared" si="762"/>
        <v>08:00 17:00</v>
      </c>
      <c r="AB1401" s="159">
        <f>HLOOKUP(SEARCH("3",$M1401)-1,$Q$3:$V1401,$P1401+1,FALSE)</f>
        <v>24</v>
      </c>
      <c r="AC1401" s="160" t="str">
        <f t="shared" si="763"/>
        <v>09:00 17:00|08:00 17:00|08:00 16:00|08:00 11:30</v>
      </c>
      <c r="AD1401" s="161" t="str">
        <f t="shared" si="764"/>
        <v>09:00 17:00</v>
      </c>
      <c r="AE1401" s="158" t="str">
        <f t="shared" si="765"/>
        <v>09:00 17:00</v>
      </c>
      <c r="AF1401" s="159">
        <f>HLOOKUP(SEARCH("4",$M1401)-1,$Q$3:$V1401,$P1401+1,FALSE)</f>
        <v>36</v>
      </c>
      <c r="AG1401" s="161" t="str">
        <f t="shared" si="766"/>
        <v>08:00 17:00|08:00 16:00|08:00 11:30</v>
      </c>
      <c r="AH1401" s="161" t="str">
        <f t="shared" si="767"/>
        <v>08:00 17:00</v>
      </c>
      <c r="AI1401" s="158" t="str">
        <f t="shared" si="768"/>
        <v>08:00 17:00</v>
      </c>
      <c r="AJ1401" s="159">
        <f>HLOOKUP(SEARCH("5",$M1401)-1,$Q$3:$V1401,$P1401+1,FALSE)</f>
        <v>48</v>
      </c>
      <c r="AK1401" s="161" t="str">
        <f t="shared" si="769"/>
        <v>08:00 16:00|08:00 11:30</v>
      </c>
      <c r="AL1401" s="161" t="str">
        <f t="shared" si="770"/>
        <v>08:00 16:00</v>
      </c>
      <c r="AM1401" s="158" t="str">
        <f t="shared" si="771"/>
        <v>08:00 16:00</v>
      </c>
      <c r="AN1401" s="159">
        <f>HLOOKUP(SEARCH("6",$M1401)-1,$Q$3:$V1401,$P1401+1,FALSE)</f>
        <v>60</v>
      </c>
      <c r="AO1401" s="161" t="str">
        <f t="shared" si="772"/>
        <v>08:00 11:30</v>
      </c>
      <c r="AP1401" s="161" t="e">
        <f t="shared" si="773"/>
        <v>#VALUE!</v>
      </c>
      <c r="AQ1401" s="162" t="str">
        <f t="shared" si="774"/>
        <v>08:00 11:30</v>
      </c>
      <c r="AR1401" s="163" t="e">
        <f>HLOOKUP(SEARCH("7",$M1401)-1,$Q$3:$V1401,$P1401+1,FALSE)</f>
        <v>#VALUE!</v>
      </c>
      <c r="AS1401" s="164" t="str">
        <f t="shared" si="775"/>
        <v>выходной</v>
      </c>
      <c r="AT1401" s="142"/>
      <c r="AU1401" s="11" t="str">
        <f>IF(ISERROR(VLOOKUP(B1401,'РЕОРГ 2008'!$A:$B,2,FALSE)),"",VLOOKUP(B1401,'РЕОРГ 2008'!$A:$B,2,FALSE))</f>
        <v/>
      </c>
      <c r="AV1401" s="12" t="str">
        <f t="shared" si="776"/>
        <v>Лаишевское отделение №4645</v>
      </c>
      <c r="AW1401" s="31" t="e">
        <f>LEFT(#REF!,2)</f>
        <v>#REF!</v>
      </c>
      <c r="AX1401" s="12" t="str">
        <f t="shared" si="754"/>
        <v>4645</v>
      </c>
      <c r="AZ1401" t="str">
        <f>IF(ISERROR(VLOOKUP(B1401,'РЕОРГ 01.08.2009'!$A:$B,2,FALSE)),"",VLOOKUP(B1401,'РЕОРГ 01.08.2009'!$A:$B,2,FALSE))</f>
        <v/>
      </c>
      <c r="BA1401" s="12" t="str">
        <f t="shared" si="749"/>
        <v>Лаишевское отделение №4645</v>
      </c>
      <c r="BB1401" t="e">
        <f>LEFT(#REF!,2)</f>
        <v>#REF!</v>
      </c>
      <c r="BC1401" s="12" t="str">
        <f t="shared" si="755"/>
        <v>4645</v>
      </c>
      <c r="BE1401" t="str">
        <f>IF(ISERROR(VLOOKUP(B1401,'РЕОРГ 01.10.2009'!A:C,3,FALSE)),"",VLOOKUP(B1401,'РЕОРГ 01.10.2009'!A:C,3,FALSE))</f>
        <v/>
      </c>
      <c r="BF1401" s="12" t="str">
        <f t="shared" si="750"/>
        <v>Лаишевское отделение №4645</v>
      </c>
      <c r="BG1401" t="e">
        <f>LEFT(#REF!,2)</f>
        <v>#REF!</v>
      </c>
      <c r="BH1401" s="12" t="str">
        <f t="shared" si="756"/>
        <v>4645</v>
      </c>
      <c r="BJ1401" t="str">
        <f>IF(ISERROR(VLOOKUP($B1401,'РЕОРГ 01.05.2010'!A:B,2,FALSE)),"",VLOOKUP($B1401,'РЕОРГ 01.05.2010'!A:B,2,FALSE))</f>
        <v/>
      </c>
      <c r="BK1401" s="12" t="str">
        <f t="shared" si="751"/>
        <v>Лаишевское отделение №4645</v>
      </c>
      <c r="BL1401" t="e">
        <f>LEFT(#REF!,2)</f>
        <v>#REF!</v>
      </c>
      <c r="BM1401" s="12" t="str">
        <f t="shared" si="757"/>
        <v>4645</v>
      </c>
      <c r="BO1401" t="str">
        <f>IF(ISERROR(VLOOKUP($B1401,'РЕОРГ 01.08.2010'!A:B,2,FALSE)),"",VLOOKUP($B1401,'РЕОРГ 01.08.2010'!A:B,2,FALSE))</f>
        <v/>
      </c>
      <c r="BP1401" s="12" t="str">
        <f t="shared" si="752"/>
        <v>Лаишевское отделение №4645</v>
      </c>
      <c r="BQ1401" t="e">
        <f>LEFT(#REF!,2)</f>
        <v>#REF!</v>
      </c>
      <c r="BR1401" s="12" t="str">
        <f t="shared" si="758"/>
        <v>4645</v>
      </c>
    </row>
    <row r="1402" spans="1:70" ht="12.75" customHeight="1">
      <c r="A1402" t="str">
        <f t="shared" si="753"/>
        <v>4645/010</v>
      </c>
      <c r="B1402" s="133">
        <v>1562</v>
      </c>
      <c r="C1402" s="1" t="s">
        <v>3771</v>
      </c>
      <c r="D1402" s="32" t="s">
        <v>1931</v>
      </c>
      <c r="E1402" s="1" t="s">
        <v>3772</v>
      </c>
      <c r="F1402" s="1" t="s">
        <v>8047</v>
      </c>
      <c r="G1402" s="1" t="s">
        <v>3572</v>
      </c>
      <c r="H1402" s="1" t="s">
        <v>3573</v>
      </c>
      <c r="I1402" s="1" t="s">
        <v>11537</v>
      </c>
      <c r="J1402" s="1"/>
      <c r="K1402" s="1">
        <v>0.75</v>
      </c>
      <c r="L1402" s="32" t="s">
        <v>4049</v>
      </c>
      <c r="M1402" s="8" t="s">
        <v>11771</v>
      </c>
      <c r="N1402" s="2" t="s">
        <v>12571</v>
      </c>
      <c r="O1402" s="173"/>
      <c r="P1402" s="168">
        <f t="shared" si="783"/>
        <v>1399</v>
      </c>
      <c r="Q1402" s="138">
        <f t="shared" si="777"/>
        <v>25</v>
      </c>
      <c r="R1402" s="138">
        <f t="shared" si="778"/>
        <v>50</v>
      </c>
      <c r="S1402" s="138">
        <f t="shared" si="779"/>
        <v>75</v>
      </c>
      <c r="T1402" s="138">
        <f t="shared" si="780"/>
        <v>100</v>
      </c>
      <c r="U1402" s="138" t="e">
        <f t="shared" si="781"/>
        <v>#VALUE!</v>
      </c>
      <c r="V1402" s="138" t="e">
        <f t="shared" si="782"/>
        <v>#VALUE!</v>
      </c>
      <c r="W1402" s="158" t="str">
        <f t="shared" si="759"/>
        <v>08:00 14:30(12:30 13:30)</v>
      </c>
      <c r="X1402" s="159">
        <f>HLOOKUP(SEARCH("2",$M1402)-1,$Q$3:$V1402,$P1402+1,FALSE)</f>
        <v>25</v>
      </c>
      <c r="Y1402" s="160" t="str">
        <f t="shared" si="760"/>
        <v>08:00 14:30(12:30 13:30)|08:00 14:30(12:30 13:30)|08:00 14:30(12:30 13:30)|08:00 14:30(12:30 13:30)</v>
      </c>
      <c r="Z1402" s="161" t="str">
        <f t="shared" si="761"/>
        <v>08:00 14:30(12:30 13:30)</v>
      </c>
      <c r="AA1402" s="158" t="str">
        <f t="shared" si="762"/>
        <v>08:00 14:30(12:30 13:30)</v>
      </c>
      <c r="AB1402" s="159">
        <f>HLOOKUP(SEARCH("3",$M1402)-1,$Q$3:$V1402,$P1402+1,FALSE)</f>
        <v>50</v>
      </c>
      <c r="AC1402" s="160" t="str">
        <f t="shared" si="763"/>
        <v>08:00 14:30(12:30 13:30)|08:00 14:30(12:30 13:30)|08:00 14:30(12:30 13:30)</v>
      </c>
      <c r="AD1402" s="161" t="str">
        <f t="shared" si="764"/>
        <v>08:00 14:30(12:30 13:30)</v>
      </c>
      <c r="AE1402" s="158" t="str">
        <f t="shared" si="765"/>
        <v>08:00 14:30(12:30 13:30)</v>
      </c>
      <c r="AF1402" s="159">
        <f>HLOOKUP(SEARCH("4",$M1402)-1,$Q$3:$V1402,$P1402+1,FALSE)</f>
        <v>75</v>
      </c>
      <c r="AG1402" s="161" t="str">
        <f t="shared" si="766"/>
        <v>08:00 14:30(12:30 13:30)|08:00 14:30(12:30 13:30)</v>
      </c>
      <c r="AH1402" s="161" t="str">
        <f t="shared" si="767"/>
        <v>08:00 14:30(12:30 13:30)</v>
      </c>
      <c r="AI1402" s="158" t="str">
        <f t="shared" si="768"/>
        <v>08:00 14:30(12:30 13:30)</v>
      </c>
      <c r="AJ1402" s="159">
        <f>HLOOKUP(SEARCH("5",$M1402)-1,$Q$3:$V1402,$P1402+1,FALSE)</f>
        <v>100</v>
      </c>
      <c r="AK1402" s="161" t="str">
        <f t="shared" si="769"/>
        <v>08:00 14:30(12:30 13:30)</v>
      </c>
      <c r="AL1402" s="161" t="e">
        <f t="shared" si="770"/>
        <v>#VALUE!</v>
      </c>
      <c r="AM1402" s="158" t="str">
        <f t="shared" si="771"/>
        <v>08:00 14:30(12:30 13:30)</v>
      </c>
      <c r="AN1402" s="159" t="e">
        <f>HLOOKUP(SEARCH("6",$M1402)-1,$Q$3:$V1402,$P1402+1,FALSE)</f>
        <v>#VALUE!</v>
      </c>
      <c r="AO1402" s="161" t="e">
        <f t="shared" si="772"/>
        <v>#VALUE!</v>
      </c>
      <c r="AP1402" s="161" t="e">
        <f t="shared" si="773"/>
        <v>#VALUE!</v>
      </c>
      <c r="AQ1402" s="162" t="str">
        <f t="shared" si="774"/>
        <v>выходной</v>
      </c>
      <c r="AR1402" s="163" t="e">
        <f>HLOOKUP(SEARCH("7",$M1402)-1,$Q$3:$V1402,$P1402+1,FALSE)</f>
        <v>#VALUE!</v>
      </c>
      <c r="AS1402" s="164" t="str">
        <f t="shared" si="775"/>
        <v>выходной</v>
      </c>
      <c r="AT1402" s="142"/>
      <c r="AU1402" s="11" t="str">
        <f>IF(ISERROR(VLOOKUP(B1402,'РЕОРГ 2008'!$A:$B,2,FALSE)),"",VLOOKUP(B1402,'РЕОРГ 2008'!$A:$B,2,FALSE))</f>
        <v/>
      </c>
      <c r="AV1402" s="12" t="str">
        <f t="shared" si="776"/>
        <v>Опер.касса №4645/010</v>
      </c>
      <c r="AW1402" s="31" t="e">
        <f>LEFT(#REF!,2)</f>
        <v>#REF!</v>
      </c>
      <c r="AX1402" s="12" t="str">
        <f t="shared" si="754"/>
        <v>4645/010</v>
      </c>
      <c r="AZ1402" t="str">
        <f>IF(ISERROR(VLOOKUP(B1402,'РЕОРГ 01.08.2009'!$A:$B,2,FALSE)),"",VLOOKUP(B1402,'РЕОРГ 01.08.2009'!$A:$B,2,FALSE))</f>
        <v/>
      </c>
      <c r="BA1402" s="12" t="str">
        <f t="shared" si="749"/>
        <v>Опер.касса №4645/010</v>
      </c>
      <c r="BB1402" t="e">
        <f>LEFT(#REF!,2)</f>
        <v>#REF!</v>
      </c>
      <c r="BC1402" s="12" t="str">
        <f t="shared" si="755"/>
        <v>4645/010</v>
      </c>
      <c r="BE1402" t="str">
        <f>IF(ISERROR(VLOOKUP(B1402,'РЕОРГ 01.10.2009'!A:C,3,FALSE)),"",VLOOKUP(B1402,'РЕОРГ 01.10.2009'!A:C,3,FALSE))</f>
        <v/>
      </c>
      <c r="BF1402" s="12" t="str">
        <f t="shared" si="750"/>
        <v>Опер.касса №4645/010</v>
      </c>
      <c r="BG1402" t="e">
        <f>LEFT(#REF!,2)</f>
        <v>#REF!</v>
      </c>
      <c r="BH1402" s="12" t="str">
        <f t="shared" si="756"/>
        <v>4645/010</v>
      </c>
      <c r="BJ1402" t="str">
        <f>IF(ISERROR(VLOOKUP($B1402,'РЕОРГ 01.05.2010'!A:B,2,FALSE)),"",VLOOKUP($B1402,'РЕОРГ 01.05.2010'!A:B,2,FALSE))</f>
        <v/>
      </c>
      <c r="BK1402" s="12" t="str">
        <f t="shared" si="751"/>
        <v>Опер.касса №4645/010</v>
      </c>
      <c r="BL1402" t="e">
        <f>LEFT(#REF!,2)</f>
        <v>#REF!</v>
      </c>
      <c r="BM1402" s="12" t="str">
        <f t="shared" si="757"/>
        <v>4645/010</v>
      </c>
      <c r="BO1402" t="str">
        <f>IF(ISERROR(VLOOKUP($B1402,'РЕОРГ 01.08.2010'!A:B,2,FALSE)),"",VLOOKUP($B1402,'РЕОРГ 01.08.2010'!A:B,2,FALSE))</f>
        <v/>
      </c>
      <c r="BP1402" s="12" t="str">
        <f t="shared" si="752"/>
        <v>Опер.касса №4645/010</v>
      </c>
      <c r="BQ1402" t="e">
        <f>LEFT(#REF!,2)</f>
        <v>#REF!</v>
      </c>
      <c r="BR1402" s="12" t="str">
        <f t="shared" si="758"/>
        <v>4645/010</v>
      </c>
    </row>
    <row r="1403" spans="1:70" ht="12.75" customHeight="1">
      <c r="A1403" t="str">
        <f t="shared" si="753"/>
        <v>4645/011</v>
      </c>
      <c r="B1403" s="133">
        <v>1563</v>
      </c>
      <c r="C1403" s="1" t="s">
        <v>3574</v>
      </c>
      <c r="D1403" s="32" t="s">
        <v>1931</v>
      </c>
      <c r="E1403" s="1" t="s">
        <v>3575</v>
      </c>
      <c r="F1403" s="1" t="s">
        <v>8047</v>
      </c>
      <c r="G1403" s="1" t="s">
        <v>21</v>
      </c>
      <c r="H1403" s="1" t="s">
        <v>3576</v>
      </c>
      <c r="I1403" s="1" t="s">
        <v>3577</v>
      </c>
      <c r="J1403" s="1"/>
      <c r="K1403" s="1">
        <v>0.4</v>
      </c>
      <c r="L1403" s="32" t="s">
        <v>4049</v>
      </c>
      <c r="M1403" s="8" t="s">
        <v>11991</v>
      </c>
      <c r="N1403" s="2" t="s">
        <v>12572</v>
      </c>
      <c r="O1403" s="173"/>
      <c r="P1403" s="168">
        <f t="shared" si="783"/>
        <v>1400</v>
      </c>
      <c r="Q1403" s="138">
        <f t="shared" si="777"/>
        <v>25</v>
      </c>
      <c r="R1403" s="138">
        <f t="shared" si="778"/>
        <v>37</v>
      </c>
      <c r="S1403" s="138" t="e">
        <f t="shared" si="779"/>
        <v>#VALUE!</v>
      </c>
      <c r="T1403" s="138" t="e">
        <f t="shared" si="780"/>
        <v>#VALUE!</v>
      </c>
      <c r="U1403" s="138" t="e">
        <f t="shared" si="781"/>
        <v>#VALUE!</v>
      </c>
      <c r="V1403" s="138" t="e">
        <f t="shared" si="782"/>
        <v>#VALUE!</v>
      </c>
      <c r="W1403" s="158" t="str">
        <f t="shared" si="759"/>
        <v>08:00 14:30(12:30 13:30)</v>
      </c>
      <c r="X1403" s="159" t="e">
        <f>HLOOKUP(SEARCH("2",$M1403)-1,$Q$3:$V1403,$P1403+1,FALSE)</f>
        <v>#VALUE!</v>
      </c>
      <c r="Y1403" s="160" t="e">
        <f t="shared" si="760"/>
        <v>#VALUE!</v>
      </c>
      <c r="Z1403" s="161" t="e">
        <f t="shared" si="761"/>
        <v>#VALUE!</v>
      </c>
      <c r="AA1403" s="158" t="str">
        <f t="shared" si="762"/>
        <v>выходной</v>
      </c>
      <c r="AB1403" s="159">
        <f>HLOOKUP(SEARCH("3",$M1403)-1,$Q$3:$V1403,$P1403+1,FALSE)</f>
        <v>25</v>
      </c>
      <c r="AC1403" s="160" t="str">
        <f t="shared" si="763"/>
        <v>08:00 12:30|08:00 12:30</v>
      </c>
      <c r="AD1403" s="161" t="str">
        <f t="shared" si="764"/>
        <v>08:00 12:30</v>
      </c>
      <c r="AE1403" s="158" t="str">
        <f t="shared" si="765"/>
        <v>08:00 12:30</v>
      </c>
      <c r="AF1403" s="159" t="e">
        <f>HLOOKUP(SEARCH("4",$M1403)-1,$Q$3:$V1403,$P1403+1,FALSE)</f>
        <v>#VALUE!</v>
      </c>
      <c r="AG1403" s="161" t="e">
        <f t="shared" si="766"/>
        <v>#VALUE!</v>
      </c>
      <c r="AH1403" s="161" t="e">
        <f t="shared" si="767"/>
        <v>#VALUE!</v>
      </c>
      <c r="AI1403" s="158" t="str">
        <f t="shared" si="768"/>
        <v>выходной</v>
      </c>
      <c r="AJ1403" s="159">
        <f>HLOOKUP(SEARCH("5",$M1403)-1,$Q$3:$V1403,$P1403+1,FALSE)</f>
        <v>37</v>
      </c>
      <c r="AK1403" s="161" t="str">
        <f t="shared" si="769"/>
        <v>08:00 12:30</v>
      </c>
      <c r="AL1403" s="161" t="e">
        <f t="shared" si="770"/>
        <v>#VALUE!</v>
      </c>
      <c r="AM1403" s="158" t="str">
        <f t="shared" si="771"/>
        <v>08:00 12:30</v>
      </c>
      <c r="AN1403" s="159" t="e">
        <f>HLOOKUP(SEARCH("6",$M1403)-1,$Q$3:$V1403,$P1403+1,FALSE)</f>
        <v>#VALUE!</v>
      </c>
      <c r="AO1403" s="161" t="e">
        <f t="shared" si="772"/>
        <v>#VALUE!</v>
      </c>
      <c r="AP1403" s="161" t="e">
        <f t="shared" si="773"/>
        <v>#VALUE!</v>
      </c>
      <c r="AQ1403" s="162" t="str">
        <f t="shared" si="774"/>
        <v>выходной</v>
      </c>
      <c r="AR1403" s="163" t="e">
        <f>HLOOKUP(SEARCH("7",$M1403)-1,$Q$3:$V1403,$P1403+1,FALSE)</f>
        <v>#VALUE!</v>
      </c>
      <c r="AS1403" s="164" t="str">
        <f t="shared" si="775"/>
        <v>выходной</v>
      </c>
      <c r="AT1403" s="142"/>
      <c r="AU1403" s="11" t="str">
        <f>IF(ISERROR(VLOOKUP(B1403,'РЕОРГ 2008'!$A:$B,2,FALSE)),"",VLOOKUP(B1403,'РЕОРГ 2008'!$A:$B,2,FALSE))</f>
        <v/>
      </c>
      <c r="AV1403" s="12" t="str">
        <f t="shared" si="776"/>
        <v>Опер.касса №4645/011</v>
      </c>
      <c r="AW1403" s="31" t="e">
        <f>LEFT(#REF!,2)</f>
        <v>#REF!</v>
      </c>
      <c r="AX1403" s="12" t="str">
        <f t="shared" si="754"/>
        <v>4645/011</v>
      </c>
      <c r="AZ1403" t="str">
        <f>IF(ISERROR(VLOOKUP(B1403,'РЕОРГ 01.08.2009'!$A:$B,2,FALSE)),"",VLOOKUP(B1403,'РЕОРГ 01.08.2009'!$A:$B,2,FALSE))</f>
        <v/>
      </c>
      <c r="BA1403" s="12" t="str">
        <f t="shared" si="749"/>
        <v>Опер.касса №4645/011</v>
      </c>
      <c r="BB1403" t="e">
        <f>LEFT(#REF!,2)</f>
        <v>#REF!</v>
      </c>
      <c r="BC1403" s="12" t="str">
        <f t="shared" si="755"/>
        <v>4645/011</v>
      </c>
      <c r="BE1403" t="str">
        <f>IF(ISERROR(VLOOKUP(B1403,'РЕОРГ 01.10.2009'!A:C,3,FALSE)),"",VLOOKUP(B1403,'РЕОРГ 01.10.2009'!A:C,3,FALSE))</f>
        <v/>
      </c>
      <c r="BF1403" s="12" t="str">
        <f t="shared" si="750"/>
        <v>Опер.касса №4645/011</v>
      </c>
      <c r="BG1403" t="e">
        <f>LEFT(#REF!,2)</f>
        <v>#REF!</v>
      </c>
      <c r="BH1403" s="12" t="str">
        <f t="shared" si="756"/>
        <v>4645/011</v>
      </c>
      <c r="BJ1403" t="str">
        <f>IF(ISERROR(VLOOKUP($B1403,'РЕОРГ 01.05.2010'!A:B,2,FALSE)),"",VLOOKUP($B1403,'РЕОРГ 01.05.2010'!A:B,2,FALSE))</f>
        <v/>
      </c>
      <c r="BK1403" s="12" t="str">
        <f t="shared" si="751"/>
        <v>Опер.касса №4645/011</v>
      </c>
      <c r="BL1403" t="e">
        <f>LEFT(#REF!,2)</f>
        <v>#REF!</v>
      </c>
      <c r="BM1403" s="12" t="str">
        <f t="shared" si="757"/>
        <v>4645/011</v>
      </c>
      <c r="BO1403" t="str">
        <f>IF(ISERROR(VLOOKUP($B1403,'РЕОРГ 01.08.2010'!A:B,2,FALSE)),"",VLOOKUP($B1403,'РЕОРГ 01.08.2010'!A:B,2,FALSE))</f>
        <v/>
      </c>
      <c r="BP1403" s="12" t="str">
        <f t="shared" si="752"/>
        <v>Опер.касса №4645/011</v>
      </c>
      <c r="BQ1403" t="e">
        <f>LEFT(#REF!,2)</f>
        <v>#REF!</v>
      </c>
      <c r="BR1403" s="12" t="str">
        <f t="shared" si="758"/>
        <v>4645/011</v>
      </c>
    </row>
    <row r="1404" spans="1:70" ht="12.75" customHeight="1">
      <c r="A1404" t="str">
        <f t="shared" si="753"/>
        <v>4645/015</v>
      </c>
      <c r="B1404" s="133">
        <v>1564</v>
      </c>
      <c r="C1404" s="1" t="s">
        <v>3578</v>
      </c>
      <c r="D1404" s="32" t="s">
        <v>1931</v>
      </c>
      <c r="E1404" s="1" t="s">
        <v>3579</v>
      </c>
      <c r="F1404" s="1" t="s">
        <v>8047</v>
      </c>
      <c r="G1404" s="1" t="s">
        <v>22</v>
      </c>
      <c r="H1404" s="1" t="s">
        <v>3580</v>
      </c>
      <c r="I1404" s="1" t="s">
        <v>3581</v>
      </c>
      <c r="J1404" s="1"/>
      <c r="K1404" s="1">
        <v>0.4</v>
      </c>
      <c r="L1404" s="32" t="s">
        <v>4049</v>
      </c>
      <c r="M1404" s="8" t="s">
        <v>11868</v>
      </c>
      <c r="N1404" s="2" t="s">
        <v>12880</v>
      </c>
      <c r="O1404" s="173"/>
      <c r="P1404" s="168">
        <f t="shared" si="783"/>
        <v>1401</v>
      </c>
      <c r="Q1404" s="138">
        <f t="shared" si="777"/>
        <v>25</v>
      </c>
      <c r="R1404" s="138" t="e">
        <f t="shared" si="778"/>
        <v>#VALUE!</v>
      </c>
      <c r="S1404" s="138" t="e">
        <f t="shared" si="779"/>
        <v>#VALUE!</v>
      </c>
      <c r="T1404" s="138" t="e">
        <f t="shared" si="780"/>
        <v>#VALUE!</v>
      </c>
      <c r="U1404" s="138" t="e">
        <f t="shared" si="781"/>
        <v>#VALUE!</v>
      </c>
      <c r="V1404" s="138" t="e">
        <f t="shared" si="782"/>
        <v>#VALUE!</v>
      </c>
      <c r="W1404" s="158" t="str">
        <f t="shared" si="759"/>
        <v>выходной</v>
      </c>
      <c r="X1404" s="159" t="e">
        <f>HLOOKUP(SEARCH("2",$M1404)-1,$Q$3:$V1404,$P1404+1,FALSE)</f>
        <v>#N/A</v>
      </c>
      <c r="Y1404" s="160" t="str">
        <f t="shared" si="760"/>
        <v>08:00 17:00(12:30 13:30)</v>
      </c>
      <c r="Z1404" s="161" t="e">
        <f t="shared" si="761"/>
        <v>#VALUE!</v>
      </c>
      <c r="AA1404" s="158" t="str">
        <f t="shared" si="762"/>
        <v>08:00 17:00(12:30 13:30)</v>
      </c>
      <c r="AB1404" s="159" t="e">
        <f>HLOOKUP(SEARCH("3",$M1404)-1,$Q$3:$V1404,$P1404+1,FALSE)</f>
        <v>#VALUE!</v>
      </c>
      <c r="AC1404" s="160" t="e">
        <f t="shared" si="763"/>
        <v>#VALUE!</v>
      </c>
      <c r="AD1404" s="161" t="e">
        <f t="shared" si="764"/>
        <v>#VALUE!</v>
      </c>
      <c r="AE1404" s="158" t="str">
        <f t="shared" si="765"/>
        <v>выходной</v>
      </c>
      <c r="AF1404" s="159">
        <f>HLOOKUP(SEARCH("4",$M1404)-1,$Q$3:$V1404,$P1404+1,FALSE)</f>
        <v>25</v>
      </c>
      <c r="AG1404" s="161" t="str">
        <f t="shared" si="766"/>
        <v>08:00 17:00(12:30 13:30)</v>
      </c>
      <c r="AH1404" s="161" t="e">
        <f t="shared" si="767"/>
        <v>#VALUE!</v>
      </c>
      <c r="AI1404" s="158" t="str">
        <f t="shared" si="768"/>
        <v>08:00 17:00(12:30 13:30)</v>
      </c>
      <c r="AJ1404" s="159" t="e">
        <f>HLOOKUP(SEARCH("5",$M1404)-1,$Q$3:$V1404,$P1404+1,FALSE)</f>
        <v>#VALUE!</v>
      </c>
      <c r="AK1404" s="161" t="e">
        <f t="shared" si="769"/>
        <v>#VALUE!</v>
      </c>
      <c r="AL1404" s="161" t="e">
        <f t="shared" si="770"/>
        <v>#VALUE!</v>
      </c>
      <c r="AM1404" s="158" t="str">
        <f t="shared" si="771"/>
        <v>выходной</v>
      </c>
      <c r="AN1404" s="159" t="e">
        <f>HLOOKUP(SEARCH("6",$M1404)-1,$Q$3:$V1404,$P1404+1,FALSE)</f>
        <v>#VALUE!</v>
      </c>
      <c r="AO1404" s="161" t="e">
        <f t="shared" si="772"/>
        <v>#VALUE!</v>
      </c>
      <c r="AP1404" s="161" t="e">
        <f t="shared" si="773"/>
        <v>#VALUE!</v>
      </c>
      <c r="AQ1404" s="162" t="str">
        <f t="shared" si="774"/>
        <v>выходной</v>
      </c>
      <c r="AR1404" s="163" t="e">
        <f>HLOOKUP(SEARCH("7",$M1404)-1,$Q$3:$V1404,$P1404+1,FALSE)</f>
        <v>#VALUE!</v>
      </c>
      <c r="AS1404" s="164" t="str">
        <f t="shared" si="775"/>
        <v>выходной</v>
      </c>
      <c r="AT1404" s="142"/>
      <c r="AU1404" s="11" t="str">
        <f>IF(ISERROR(VLOOKUP(B1404,'РЕОРГ 2008'!$A:$B,2,FALSE)),"",VLOOKUP(B1404,'РЕОРГ 2008'!$A:$B,2,FALSE))</f>
        <v/>
      </c>
      <c r="AV1404" s="12" t="str">
        <f t="shared" si="776"/>
        <v>Опер.касса №4645/015</v>
      </c>
      <c r="AW1404" s="31" t="e">
        <f>LEFT(#REF!,2)</f>
        <v>#REF!</v>
      </c>
      <c r="AX1404" s="12" t="str">
        <f t="shared" si="754"/>
        <v>4645/015</v>
      </c>
      <c r="AZ1404" t="str">
        <f>IF(ISERROR(VLOOKUP(B1404,'РЕОРГ 01.08.2009'!$A:$B,2,FALSE)),"",VLOOKUP(B1404,'РЕОРГ 01.08.2009'!$A:$B,2,FALSE))</f>
        <v/>
      </c>
      <c r="BA1404" s="12" t="str">
        <f t="shared" si="749"/>
        <v>Опер.касса №4645/015</v>
      </c>
      <c r="BB1404" t="e">
        <f>LEFT(#REF!,2)</f>
        <v>#REF!</v>
      </c>
      <c r="BC1404" s="12" t="str">
        <f t="shared" si="755"/>
        <v>4645/015</v>
      </c>
      <c r="BE1404" t="str">
        <f>IF(ISERROR(VLOOKUP(B1404,'РЕОРГ 01.10.2009'!A:C,3,FALSE)),"",VLOOKUP(B1404,'РЕОРГ 01.10.2009'!A:C,3,FALSE))</f>
        <v/>
      </c>
      <c r="BF1404" s="12" t="str">
        <f t="shared" si="750"/>
        <v>Опер.касса №4645/015</v>
      </c>
      <c r="BG1404" t="e">
        <f>LEFT(#REF!,2)</f>
        <v>#REF!</v>
      </c>
      <c r="BH1404" s="12" t="str">
        <f t="shared" si="756"/>
        <v>4645/015</v>
      </c>
      <c r="BJ1404" t="str">
        <f>IF(ISERROR(VLOOKUP($B1404,'РЕОРГ 01.05.2010'!A:B,2,FALSE)),"",VLOOKUP($B1404,'РЕОРГ 01.05.2010'!A:B,2,FALSE))</f>
        <v/>
      </c>
      <c r="BK1404" s="12" t="str">
        <f t="shared" si="751"/>
        <v>Опер.касса №4645/015</v>
      </c>
      <c r="BL1404" t="e">
        <f>LEFT(#REF!,2)</f>
        <v>#REF!</v>
      </c>
      <c r="BM1404" s="12" t="str">
        <f t="shared" si="757"/>
        <v>4645/015</v>
      </c>
      <c r="BO1404" t="str">
        <f>IF(ISERROR(VLOOKUP($B1404,'РЕОРГ 01.08.2010'!A:B,2,FALSE)),"",VLOOKUP($B1404,'РЕОРГ 01.08.2010'!A:B,2,FALSE))</f>
        <v/>
      </c>
      <c r="BP1404" s="12" t="str">
        <f t="shared" si="752"/>
        <v>Опер.касса №4645/015</v>
      </c>
      <c r="BQ1404" t="e">
        <f>LEFT(#REF!,2)</f>
        <v>#REF!</v>
      </c>
      <c r="BR1404" s="12" t="str">
        <f t="shared" si="758"/>
        <v>4645/015</v>
      </c>
    </row>
    <row r="1405" spans="1:70" ht="12.75" customHeight="1">
      <c r="A1405" t="str">
        <f t="shared" si="753"/>
        <v>4645/017</v>
      </c>
      <c r="B1405" s="133">
        <v>1565</v>
      </c>
      <c r="C1405" s="1" t="s">
        <v>3582</v>
      </c>
      <c r="D1405" s="32" t="s">
        <v>1931</v>
      </c>
      <c r="E1405" s="1" t="s">
        <v>3583</v>
      </c>
      <c r="F1405" s="1" t="s">
        <v>8047</v>
      </c>
      <c r="G1405" s="1" t="s">
        <v>23</v>
      </c>
      <c r="H1405" s="1" t="s">
        <v>3584</v>
      </c>
      <c r="I1405" s="1" t="s">
        <v>3585</v>
      </c>
      <c r="J1405" s="1"/>
      <c r="K1405" s="1">
        <v>0.4</v>
      </c>
      <c r="L1405" s="32" t="s">
        <v>4049</v>
      </c>
      <c r="M1405" s="8" t="s">
        <v>11991</v>
      </c>
      <c r="N1405" s="2" t="s">
        <v>12572</v>
      </c>
      <c r="O1405" s="173"/>
      <c r="P1405" s="168">
        <f t="shared" si="783"/>
        <v>1402</v>
      </c>
      <c r="Q1405" s="138">
        <f t="shared" si="777"/>
        <v>25</v>
      </c>
      <c r="R1405" s="138">
        <f t="shared" si="778"/>
        <v>37</v>
      </c>
      <c r="S1405" s="138" t="e">
        <f t="shared" si="779"/>
        <v>#VALUE!</v>
      </c>
      <c r="T1405" s="138" t="e">
        <f t="shared" si="780"/>
        <v>#VALUE!</v>
      </c>
      <c r="U1405" s="138" t="e">
        <f t="shared" si="781"/>
        <v>#VALUE!</v>
      </c>
      <c r="V1405" s="138" t="e">
        <f t="shared" si="782"/>
        <v>#VALUE!</v>
      </c>
      <c r="W1405" s="158" t="str">
        <f t="shared" si="759"/>
        <v>08:00 14:30(12:30 13:30)</v>
      </c>
      <c r="X1405" s="159" t="e">
        <f>HLOOKUP(SEARCH("2",$M1405)-1,$Q$3:$V1405,$P1405+1,FALSE)</f>
        <v>#VALUE!</v>
      </c>
      <c r="Y1405" s="160" t="e">
        <f t="shared" si="760"/>
        <v>#VALUE!</v>
      </c>
      <c r="Z1405" s="161" t="e">
        <f t="shared" si="761"/>
        <v>#VALUE!</v>
      </c>
      <c r="AA1405" s="158" t="str">
        <f t="shared" si="762"/>
        <v>выходной</v>
      </c>
      <c r="AB1405" s="159">
        <f>HLOOKUP(SEARCH("3",$M1405)-1,$Q$3:$V1405,$P1405+1,FALSE)</f>
        <v>25</v>
      </c>
      <c r="AC1405" s="160" t="str">
        <f t="shared" si="763"/>
        <v>08:00 12:30|08:00 12:30</v>
      </c>
      <c r="AD1405" s="161" t="str">
        <f t="shared" si="764"/>
        <v>08:00 12:30</v>
      </c>
      <c r="AE1405" s="158" t="str">
        <f t="shared" si="765"/>
        <v>08:00 12:30</v>
      </c>
      <c r="AF1405" s="159" t="e">
        <f>HLOOKUP(SEARCH("4",$M1405)-1,$Q$3:$V1405,$P1405+1,FALSE)</f>
        <v>#VALUE!</v>
      </c>
      <c r="AG1405" s="161" t="e">
        <f t="shared" si="766"/>
        <v>#VALUE!</v>
      </c>
      <c r="AH1405" s="161" t="e">
        <f t="shared" si="767"/>
        <v>#VALUE!</v>
      </c>
      <c r="AI1405" s="158" t="str">
        <f t="shared" si="768"/>
        <v>выходной</v>
      </c>
      <c r="AJ1405" s="159">
        <f>HLOOKUP(SEARCH("5",$M1405)-1,$Q$3:$V1405,$P1405+1,FALSE)</f>
        <v>37</v>
      </c>
      <c r="AK1405" s="161" t="str">
        <f t="shared" si="769"/>
        <v>08:00 12:30</v>
      </c>
      <c r="AL1405" s="161" t="e">
        <f t="shared" si="770"/>
        <v>#VALUE!</v>
      </c>
      <c r="AM1405" s="158" t="str">
        <f t="shared" si="771"/>
        <v>08:00 12:30</v>
      </c>
      <c r="AN1405" s="159" t="e">
        <f>HLOOKUP(SEARCH("6",$M1405)-1,$Q$3:$V1405,$P1405+1,FALSE)</f>
        <v>#VALUE!</v>
      </c>
      <c r="AO1405" s="161" t="e">
        <f t="shared" si="772"/>
        <v>#VALUE!</v>
      </c>
      <c r="AP1405" s="161" t="e">
        <f t="shared" si="773"/>
        <v>#VALUE!</v>
      </c>
      <c r="AQ1405" s="162" t="str">
        <f t="shared" si="774"/>
        <v>выходной</v>
      </c>
      <c r="AR1405" s="163" t="e">
        <f>HLOOKUP(SEARCH("7",$M1405)-1,$Q$3:$V1405,$P1405+1,FALSE)</f>
        <v>#VALUE!</v>
      </c>
      <c r="AS1405" s="164" t="str">
        <f t="shared" si="775"/>
        <v>выходной</v>
      </c>
      <c r="AT1405" s="142"/>
      <c r="AU1405" s="11" t="str">
        <f>IF(ISERROR(VLOOKUP(B1405,'РЕОРГ 2008'!$A:$B,2,FALSE)),"",VLOOKUP(B1405,'РЕОРГ 2008'!$A:$B,2,FALSE))</f>
        <v/>
      </c>
      <c r="AV1405" s="12" t="str">
        <f t="shared" si="776"/>
        <v>Опер.касса №4645/017</v>
      </c>
      <c r="AW1405" s="31" t="e">
        <f>LEFT(#REF!,2)</f>
        <v>#REF!</v>
      </c>
      <c r="AX1405" s="12" t="str">
        <f t="shared" si="754"/>
        <v>4645/017</v>
      </c>
      <c r="AZ1405" t="str">
        <f>IF(ISERROR(VLOOKUP(B1405,'РЕОРГ 01.08.2009'!$A:$B,2,FALSE)),"",VLOOKUP(B1405,'РЕОРГ 01.08.2009'!$A:$B,2,FALSE))</f>
        <v/>
      </c>
      <c r="BA1405" s="12" t="str">
        <f t="shared" si="749"/>
        <v>Опер.касса №4645/017</v>
      </c>
      <c r="BB1405" t="e">
        <f>LEFT(#REF!,2)</f>
        <v>#REF!</v>
      </c>
      <c r="BC1405" s="12" t="str">
        <f t="shared" si="755"/>
        <v>4645/017</v>
      </c>
      <c r="BE1405" t="str">
        <f>IF(ISERROR(VLOOKUP(B1405,'РЕОРГ 01.10.2009'!A:C,3,FALSE)),"",VLOOKUP(B1405,'РЕОРГ 01.10.2009'!A:C,3,FALSE))</f>
        <v/>
      </c>
      <c r="BF1405" s="12" t="str">
        <f t="shared" si="750"/>
        <v>Опер.касса №4645/017</v>
      </c>
      <c r="BG1405" t="e">
        <f>LEFT(#REF!,2)</f>
        <v>#REF!</v>
      </c>
      <c r="BH1405" s="12" t="str">
        <f t="shared" si="756"/>
        <v>4645/017</v>
      </c>
      <c r="BJ1405" t="str">
        <f>IF(ISERROR(VLOOKUP($B1405,'РЕОРГ 01.05.2010'!A:B,2,FALSE)),"",VLOOKUP($B1405,'РЕОРГ 01.05.2010'!A:B,2,FALSE))</f>
        <v/>
      </c>
      <c r="BK1405" s="12" t="str">
        <f t="shared" si="751"/>
        <v>Опер.касса №4645/017</v>
      </c>
      <c r="BL1405" t="e">
        <f>LEFT(#REF!,2)</f>
        <v>#REF!</v>
      </c>
      <c r="BM1405" s="12" t="str">
        <f t="shared" si="757"/>
        <v>4645/017</v>
      </c>
      <c r="BO1405" t="str">
        <f>IF(ISERROR(VLOOKUP($B1405,'РЕОРГ 01.08.2010'!A:B,2,FALSE)),"",VLOOKUP($B1405,'РЕОРГ 01.08.2010'!A:B,2,FALSE))</f>
        <v/>
      </c>
      <c r="BP1405" s="12" t="str">
        <f t="shared" si="752"/>
        <v>Опер.касса №4645/017</v>
      </c>
      <c r="BQ1405" t="e">
        <f>LEFT(#REF!,2)</f>
        <v>#REF!</v>
      </c>
      <c r="BR1405" s="12" t="str">
        <f t="shared" si="758"/>
        <v>4645/017</v>
      </c>
    </row>
    <row r="1406" spans="1:70" ht="12.75" customHeight="1">
      <c r="A1406" t="str">
        <f t="shared" si="753"/>
        <v>4645/019</v>
      </c>
      <c r="B1406" s="133">
        <v>1566</v>
      </c>
      <c r="C1406" s="1" t="s">
        <v>3586</v>
      </c>
      <c r="D1406" s="32" t="s">
        <v>1931</v>
      </c>
      <c r="E1406" s="1" t="s">
        <v>3587</v>
      </c>
      <c r="F1406" s="1" t="s">
        <v>8047</v>
      </c>
      <c r="G1406" s="1" t="s">
        <v>24</v>
      </c>
      <c r="H1406" s="1" t="s">
        <v>7369</v>
      </c>
      <c r="I1406" s="1" t="s">
        <v>7370</v>
      </c>
      <c r="J1406" s="1"/>
      <c r="K1406" s="1">
        <v>2</v>
      </c>
      <c r="L1406" s="32" t="s">
        <v>4049</v>
      </c>
      <c r="M1406" s="8" t="s">
        <v>11771</v>
      </c>
      <c r="N1406" s="2" t="s">
        <v>12573</v>
      </c>
      <c r="O1406" s="173"/>
      <c r="P1406" s="168">
        <f t="shared" si="783"/>
        <v>1403</v>
      </c>
      <c r="Q1406" s="138">
        <f t="shared" si="777"/>
        <v>25</v>
      </c>
      <c r="R1406" s="138">
        <f t="shared" si="778"/>
        <v>50</v>
      </c>
      <c r="S1406" s="138">
        <f t="shared" si="779"/>
        <v>75</v>
      </c>
      <c r="T1406" s="138">
        <f t="shared" si="780"/>
        <v>100</v>
      </c>
      <c r="U1406" s="138" t="e">
        <f t="shared" si="781"/>
        <v>#VALUE!</v>
      </c>
      <c r="V1406" s="138" t="e">
        <f t="shared" si="782"/>
        <v>#VALUE!</v>
      </c>
      <c r="W1406" s="158" t="str">
        <f t="shared" si="759"/>
        <v>08:00 16:45(13:00 14:00)</v>
      </c>
      <c r="X1406" s="159">
        <f>HLOOKUP(SEARCH("2",$M1406)-1,$Q$3:$V1406,$P1406+1,FALSE)</f>
        <v>25</v>
      </c>
      <c r="Y1406" s="160" t="str">
        <f t="shared" si="760"/>
        <v>08:00 16:45(13:00 14:00)|08:00 16:45(13:00 14:00)|08:00 16:45(13:00 14:00)|08:00 15:30(13:00 14:00)</v>
      </c>
      <c r="Z1406" s="161" t="str">
        <f t="shared" si="761"/>
        <v>08:00 16:45(13:00 14:00)</v>
      </c>
      <c r="AA1406" s="158" t="str">
        <f t="shared" si="762"/>
        <v>08:00 16:45(13:00 14:00)</v>
      </c>
      <c r="AB1406" s="159">
        <f>HLOOKUP(SEARCH("3",$M1406)-1,$Q$3:$V1406,$P1406+1,FALSE)</f>
        <v>50</v>
      </c>
      <c r="AC1406" s="160" t="str">
        <f t="shared" si="763"/>
        <v>08:00 16:45(13:00 14:00)|08:00 16:45(13:00 14:00)|08:00 15:30(13:00 14:00)</v>
      </c>
      <c r="AD1406" s="161" t="str">
        <f t="shared" si="764"/>
        <v>08:00 16:45(13:00 14:00)</v>
      </c>
      <c r="AE1406" s="158" t="str">
        <f t="shared" si="765"/>
        <v>08:00 16:45(13:00 14:00)</v>
      </c>
      <c r="AF1406" s="159">
        <f>HLOOKUP(SEARCH("4",$M1406)-1,$Q$3:$V1406,$P1406+1,FALSE)</f>
        <v>75</v>
      </c>
      <c r="AG1406" s="161" t="str">
        <f t="shared" si="766"/>
        <v>08:00 16:45(13:00 14:00)|08:00 15:30(13:00 14:00)</v>
      </c>
      <c r="AH1406" s="161" t="str">
        <f t="shared" si="767"/>
        <v>08:00 16:45(13:00 14:00)</v>
      </c>
      <c r="AI1406" s="158" t="str">
        <f t="shared" si="768"/>
        <v>08:00 16:45(13:00 14:00)</v>
      </c>
      <c r="AJ1406" s="159">
        <f>HLOOKUP(SEARCH("5",$M1406)-1,$Q$3:$V1406,$P1406+1,FALSE)</f>
        <v>100</v>
      </c>
      <c r="AK1406" s="161" t="str">
        <f t="shared" si="769"/>
        <v>08:00 15:30(13:00 14:00)</v>
      </c>
      <c r="AL1406" s="161" t="e">
        <f t="shared" si="770"/>
        <v>#VALUE!</v>
      </c>
      <c r="AM1406" s="158" t="str">
        <f t="shared" si="771"/>
        <v>08:00 15:30(13:00 14:00)</v>
      </c>
      <c r="AN1406" s="159" t="e">
        <f>HLOOKUP(SEARCH("6",$M1406)-1,$Q$3:$V1406,$P1406+1,FALSE)</f>
        <v>#VALUE!</v>
      </c>
      <c r="AO1406" s="161" t="e">
        <f t="shared" si="772"/>
        <v>#VALUE!</v>
      </c>
      <c r="AP1406" s="161" t="e">
        <f t="shared" si="773"/>
        <v>#VALUE!</v>
      </c>
      <c r="AQ1406" s="162" t="str">
        <f t="shared" si="774"/>
        <v>выходной</v>
      </c>
      <c r="AR1406" s="163" t="e">
        <f>HLOOKUP(SEARCH("7",$M1406)-1,$Q$3:$V1406,$P1406+1,FALSE)</f>
        <v>#VALUE!</v>
      </c>
      <c r="AS1406" s="164" t="str">
        <f t="shared" si="775"/>
        <v>выходной</v>
      </c>
      <c r="AT1406" s="142"/>
      <c r="AU1406" s="11" t="str">
        <f>IF(ISERROR(VLOOKUP(B1406,'РЕОРГ 2008'!$A:$B,2,FALSE)),"",VLOOKUP(B1406,'РЕОРГ 2008'!$A:$B,2,FALSE))</f>
        <v/>
      </c>
      <c r="AV1406" s="12" t="str">
        <f t="shared" si="776"/>
        <v>Опер.касса №4645/019</v>
      </c>
      <c r="AW1406" s="31" t="e">
        <f>LEFT(#REF!,2)</f>
        <v>#REF!</v>
      </c>
      <c r="AX1406" s="12" t="str">
        <f t="shared" si="754"/>
        <v>4645/019</v>
      </c>
      <c r="AZ1406" t="str">
        <f>IF(ISERROR(VLOOKUP(B1406,'РЕОРГ 01.08.2009'!$A:$B,2,FALSE)),"",VLOOKUP(B1406,'РЕОРГ 01.08.2009'!$A:$B,2,FALSE))</f>
        <v/>
      </c>
      <c r="BA1406" s="12" t="str">
        <f t="shared" ref="BA1406:BA1469" si="784">IF(AND(BF1406&lt;&gt;"",AZ1406=""),BF1406,IF(AZ1406="",$C1406,AZ1406))</f>
        <v>Опер.касса №4645/019</v>
      </c>
      <c r="BB1406" t="e">
        <f>LEFT(#REF!,2)</f>
        <v>#REF!</v>
      </c>
      <c r="BC1406" s="12" t="str">
        <f t="shared" si="755"/>
        <v>4645/019</v>
      </c>
      <c r="BE1406" t="str">
        <f>IF(ISERROR(VLOOKUP(B1406,'РЕОРГ 01.10.2009'!A:C,3,FALSE)),"",VLOOKUP(B1406,'РЕОРГ 01.10.2009'!A:C,3,FALSE))</f>
        <v/>
      </c>
      <c r="BF1406" s="12" t="str">
        <f t="shared" ref="BF1406:BF1469" si="785">IF(AND(BK1406&lt;&gt;"",BE1406=""),BK1406,IF(BE1406="",$C1406,BE1406))</f>
        <v>Опер.касса №4645/019</v>
      </c>
      <c r="BG1406" t="e">
        <f>LEFT(#REF!,2)</f>
        <v>#REF!</v>
      </c>
      <c r="BH1406" s="12" t="str">
        <f t="shared" si="756"/>
        <v>4645/019</v>
      </c>
      <c r="BJ1406" t="str">
        <f>IF(ISERROR(VLOOKUP($B1406,'РЕОРГ 01.05.2010'!A:B,2,FALSE)),"",VLOOKUP($B1406,'РЕОРГ 01.05.2010'!A:B,2,FALSE))</f>
        <v/>
      </c>
      <c r="BK1406" s="12" t="str">
        <f t="shared" ref="BK1406:BK1469" si="786">IF(AND(BP1406&lt;&gt;"",BJ1406=""),BP1406,IF(BJ1406="",$C1406,BJ1406))</f>
        <v>Опер.касса №4645/019</v>
      </c>
      <c r="BL1406" t="e">
        <f>LEFT(#REF!,2)</f>
        <v>#REF!</v>
      </c>
      <c r="BM1406" s="12" t="str">
        <f t="shared" si="757"/>
        <v>4645/019</v>
      </c>
      <c r="BO1406" t="str">
        <f>IF(ISERROR(VLOOKUP($B1406,'РЕОРГ 01.08.2010'!A:B,2,FALSE)),"",VLOOKUP($B1406,'РЕОРГ 01.08.2010'!A:B,2,FALSE))</f>
        <v/>
      </c>
      <c r="BP1406" s="12" t="str">
        <f t="shared" ref="BP1406:BP1469" si="787">IF(AND(BU1406&lt;&gt;"",BO1406=""),BU1406,IF(BO1406="",$C1406,BO1406))</f>
        <v>Опер.касса №4645/019</v>
      </c>
      <c r="BQ1406" t="e">
        <f>LEFT(#REF!,2)</f>
        <v>#REF!</v>
      </c>
      <c r="BR1406" s="12" t="str">
        <f t="shared" si="758"/>
        <v>4645/019</v>
      </c>
    </row>
    <row r="1407" spans="1:70" ht="12.75" customHeight="1">
      <c r="A1407" t="str">
        <f t="shared" ref="A1407:A1470" si="788">RIGHT(C1407,LEN(C1407)-SEARCH("№",C1407))</f>
        <v>4645/020</v>
      </c>
      <c r="B1407" s="133">
        <v>1567</v>
      </c>
      <c r="C1407" s="1" t="s">
        <v>7371</v>
      </c>
      <c r="D1407" s="32" t="s">
        <v>1931</v>
      </c>
      <c r="E1407" s="1" t="s">
        <v>7372</v>
      </c>
      <c r="F1407" s="1" t="s">
        <v>8047</v>
      </c>
      <c r="G1407" s="1" t="s">
        <v>7373</v>
      </c>
      <c r="H1407" s="1" t="s">
        <v>7374</v>
      </c>
      <c r="I1407" s="1" t="s">
        <v>6244</v>
      </c>
      <c r="J1407" s="1"/>
      <c r="K1407" s="1">
        <v>0.4</v>
      </c>
      <c r="L1407" s="32" t="s">
        <v>4049</v>
      </c>
      <c r="M1407" s="8" t="s">
        <v>11991</v>
      </c>
      <c r="N1407" s="2" t="s">
        <v>12572</v>
      </c>
      <c r="O1407" s="173"/>
      <c r="P1407" s="168">
        <f t="shared" si="783"/>
        <v>1404</v>
      </c>
      <c r="Q1407" s="138">
        <f t="shared" si="777"/>
        <v>25</v>
      </c>
      <c r="R1407" s="138">
        <f t="shared" si="778"/>
        <v>37</v>
      </c>
      <c r="S1407" s="138" t="e">
        <f t="shared" si="779"/>
        <v>#VALUE!</v>
      </c>
      <c r="T1407" s="138" t="e">
        <f t="shared" si="780"/>
        <v>#VALUE!</v>
      </c>
      <c r="U1407" s="138" t="e">
        <f t="shared" si="781"/>
        <v>#VALUE!</v>
      </c>
      <c r="V1407" s="138" t="e">
        <f t="shared" si="782"/>
        <v>#VALUE!</v>
      </c>
      <c r="W1407" s="158" t="str">
        <f t="shared" si="759"/>
        <v>08:00 14:30(12:30 13:30)</v>
      </c>
      <c r="X1407" s="159" t="e">
        <f>HLOOKUP(SEARCH("2",$M1407)-1,$Q$3:$V1407,$P1407+1,FALSE)</f>
        <v>#VALUE!</v>
      </c>
      <c r="Y1407" s="160" t="e">
        <f t="shared" si="760"/>
        <v>#VALUE!</v>
      </c>
      <c r="Z1407" s="161" t="e">
        <f t="shared" si="761"/>
        <v>#VALUE!</v>
      </c>
      <c r="AA1407" s="158" t="str">
        <f t="shared" si="762"/>
        <v>выходной</v>
      </c>
      <c r="AB1407" s="159">
        <f>HLOOKUP(SEARCH("3",$M1407)-1,$Q$3:$V1407,$P1407+1,FALSE)</f>
        <v>25</v>
      </c>
      <c r="AC1407" s="160" t="str">
        <f t="shared" si="763"/>
        <v>08:00 12:30|08:00 12:30</v>
      </c>
      <c r="AD1407" s="161" t="str">
        <f t="shared" si="764"/>
        <v>08:00 12:30</v>
      </c>
      <c r="AE1407" s="158" t="str">
        <f t="shared" si="765"/>
        <v>08:00 12:30</v>
      </c>
      <c r="AF1407" s="159" t="e">
        <f>HLOOKUP(SEARCH("4",$M1407)-1,$Q$3:$V1407,$P1407+1,FALSE)</f>
        <v>#VALUE!</v>
      </c>
      <c r="AG1407" s="161" t="e">
        <f t="shared" si="766"/>
        <v>#VALUE!</v>
      </c>
      <c r="AH1407" s="161" t="e">
        <f t="shared" si="767"/>
        <v>#VALUE!</v>
      </c>
      <c r="AI1407" s="158" t="str">
        <f t="shared" si="768"/>
        <v>выходной</v>
      </c>
      <c r="AJ1407" s="159">
        <f>HLOOKUP(SEARCH("5",$M1407)-1,$Q$3:$V1407,$P1407+1,FALSE)</f>
        <v>37</v>
      </c>
      <c r="AK1407" s="161" t="str">
        <f t="shared" si="769"/>
        <v>08:00 12:30</v>
      </c>
      <c r="AL1407" s="161" t="e">
        <f t="shared" si="770"/>
        <v>#VALUE!</v>
      </c>
      <c r="AM1407" s="158" t="str">
        <f t="shared" si="771"/>
        <v>08:00 12:30</v>
      </c>
      <c r="AN1407" s="159" t="e">
        <f>HLOOKUP(SEARCH("6",$M1407)-1,$Q$3:$V1407,$P1407+1,FALSE)</f>
        <v>#VALUE!</v>
      </c>
      <c r="AO1407" s="161" t="e">
        <f t="shared" si="772"/>
        <v>#VALUE!</v>
      </c>
      <c r="AP1407" s="161" t="e">
        <f t="shared" si="773"/>
        <v>#VALUE!</v>
      </c>
      <c r="AQ1407" s="162" t="str">
        <f t="shared" si="774"/>
        <v>выходной</v>
      </c>
      <c r="AR1407" s="163" t="e">
        <f>HLOOKUP(SEARCH("7",$M1407)-1,$Q$3:$V1407,$P1407+1,FALSE)</f>
        <v>#VALUE!</v>
      </c>
      <c r="AS1407" s="164" t="str">
        <f t="shared" si="775"/>
        <v>выходной</v>
      </c>
      <c r="AT1407" s="142"/>
      <c r="AU1407" s="11" t="str">
        <f>IF(ISERROR(VLOOKUP(B1407,'РЕОРГ 2008'!$A:$B,2,FALSE)),"",VLOOKUP(B1407,'РЕОРГ 2008'!$A:$B,2,FALSE))</f>
        <v/>
      </c>
      <c r="AV1407" s="12" t="str">
        <f t="shared" si="776"/>
        <v>Опер.касса №4645/020</v>
      </c>
      <c r="AW1407" s="31" t="e">
        <f>LEFT(#REF!,2)</f>
        <v>#REF!</v>
      </c>
      <c r="AX1407" s="12" t="str">
        <f t="shared" ref="AX1407:AX1470" si="789">RIGHT(AV1407,(LEN(AV1407)-SEARCH("№",AV1407)))</f>
        <v>4645/020</v>
      </c>
      <c r="AZ1407" t="str">
        <f>IF(ISERROR(VLOOKUP(B1407,'РЕОРГ 01.08.2009'!$A:$B,2,FALSE)),"",VLOOKUP(B1407,'РЕОРГ 01.08.2009'!$A:$B,2,FALSE))</f>
        <v/>
      </c>
      <c r="BA1407" s="12" t="str">
        <f t="shared" si="784"/>
        <v>Опер.касса №4645/020</v>
      </c>
      <c r="BB1407" t="e">
        <f>LEFT(#REF!,2)</f>
        <v>#REF!</v>
      </c>
      <c r="BC1407" s="12" t="str">
        <f t="shared" ref="BC1407:BC1470" si="790">RIGHT(BA1407,(LEN(BA1407)-SEARCH("№",BA1407)))</f>
        <v>4645/020</v>
      </c>
      <c r="BE1407" t="str">
        <f>IF(ISERROR(VLOOKUP(B1407,'РЕОРГ 01.10.2009'!A:C,3,FALSE)),"",VLOOKUP(B1407,'РЕОРГ 01.10.2009'!A:C,3,FALSE))</f>
        <v/>
      </c>
      <c r="BF1407" s="12" t="str">
        <f t="shared" si="785"/>
        <v>Опер.касса №4645/020</v>
      </c>
      <c r="BG1407" t="e">
        <f>LEFT(#REF!,2)</f>
        <v>#REF!</v>
      </c>
      <c r="BH1407" s="12" t="str">
        <f t="shared" ref="BH1407:BH1470" si="791">RIGHT(BF1407,(LEN(BF1407)-SEARCH("№",BF1407)))</f>
        <v>4645/020</v>
      </c>
      <c r="BJ1407" t="str">
        <f>IF(ISERROR(VLOOKUP($B1407,'РЕОРГ 01.05.2010'!A:B,2,FALSE)),"",VLOOKUP($B1407,'РЕОРГ 01.05.2010'!A:B,2,FALSE))</f>
        <v/>
      </c>
      <c r="BK1407" s="12" t="str">
        <f t="shared" si="786"/>
        <v>Опер.касса №4645/020</v>
      </c>
      <c r="BL1407" t="e">
        <f>LEFT(#REF!,2)</f>
        <v>#REF!</v>
      </c>
      <c r="BM1407" s="12" t="str">
        <f t="shared" ref="BM1407:BM1470" si="792">RIGHT(BK1407,(LEN(BK1407)-SEARCH("№",BK1407)))</f>
        <v>4645/020</v>
      </c>
      <c r="BO1407" t="str">
        <f>IF(ISERROR(VLOOKUP($B1407,'РЕОРГ 01.08.2010'!A:B,2,FALSE)),"",VLOOKUP($B1407,'РЕОРГ 01.08.2010'!A:B,2,FALSE))</f>
        <v/>
      </c>
      <c r="BP1407" s="12" t="str">
        <f t="shared" si="787"/>
        <v>Опер.касса №4645/020</v>
      </c>
      <c r="BQ1407" t="e">
        <f>LEFT(#REF!,2)</f>
        <v>#REF!</v>
      </c>
      <c r="BR1407" s="12" t="str">
        <f t="shared" ref="BR1407:BR1470" si="793">RIGHT(BP1407,(LEN(BP1407)-SEARCH("№",BP1407)))</f>
        <v>4645/020</v>
      </c>
    </row>
    <row r="1408" spans="1:70" ht="12.75" customHeight="1">
      <c r="A1408" t="str">
        <f t="shared" si="788"/>
        <v>4645/021</v>
      </c>
      <c r="B1408" s="133">
        <v>1568</v>
      </c>
      <c r="C1408" s="1" t="s">
        <v>7375</v>
      </c>
      <c r="D1408" s="32" t="s">
        <v>1931</v>
      </c>
      <c r="E1408" s="1" t="s">
        <v>7376</v>
      </c>
      <c r="F1408" s="1" t="s">
        <v>8047</v>
      </c>
      <c r="G1408" s="1" t="s">
        <v>25</v>
      </c>
      <c r="H1408" s="1" t="s">
        <v>7377</v>
      </c>
      <c r="I1408" s="1" t="s">
        <v>7378</v>
      </c>
      <c r="J1408" s="1"/>
      <c r="K1408" s="1">
        <v>0.4</v>
      </c>
      <c r="L1408" s="32" t="s">
        <v>4049</v>
      </c>
      <c r="M1408" s="8" t="s">
        <v>11991</v>
      </c>
      <c r="N1408" s="2" t="s">
        <v>12572</v>
      </c>
      <c r="O1408" s="173"/>
      <c r="P1408" s="168">
        <f t="shared" si="783"/>
        <v>1405</v>
      </c>
      <c r="Q1408" s="138">
        <f t="shared" si="777"/>
        <v>25</v>
      </c>
      <c r="R1408" s="138">
        <f t="shared" si="778"/>
        <v>37</v>
      </c>
      <c r="S1408" s="138" t="e">
        <f t="shared" si="779"/>
        <v>#VALUE!</v>
      </c>
      <c r="T1408" s="138" t="e">
        <f t="shared" si="780"/>
        <v>#VALUE!</v>
      </c>
      <c r="U1408" s="138" t="e">
        <f t="shared" si="781"/>
        <v>#VALUE!</v>
      </c>
      <c r="V1408" s="138" t="e">
        <f t="shared" si="782"/>
        <v>#VALUE!</v>
      </c>
      <c r="W1408" s="158" t="str">
        <f t="shared" ref="W1408:W1471" si="794">IF(M1408="1",N1408,IF(ISERROR(SEARCH(1,M1408)=1),"выходной",IF(SEARCH(1,M1408)=1,LEFT(N1408,Q1408-1),"")))</f>
        <v>08:00 14:30(12:30 13:30)</v>
      </c>
      <c r="X1408" s="159" t="e">
        <f>HLOOKUP(SEARCH("2",$M1408)-1,$Q$3:$V1408,$P1408+1,FALSE)</f>
        <v>#VALUE!</v>
      </c>
      <c r="Y1408" s="160" t="e">
        <f t="shared" ref="Y1408:Y1471" si="795">IF(M1408="2",N1408,IF(LEFT(M1408,1)="2",LEFT(N1408,Q1408-1),RIGHT(N1408,LEN(N1408)-SEARCH("|",N1408,X1408))))</f>
        <v>#VALUE!</v>
      </c>
      <c r="Z1408" s="161" t="e">
        <f t="shared" ref="Z1408:Z1471" si="796">LEFT(Y1408,SEARCH("|",Y1408,1)-1)</f>
        <v>#VALUE!</v>
      </c>
      <c r="AA1408" s="158" t="str">
        <f t="shared" ref="AA1408:AA1471" si="797">IF(ISERROR(SEARCH(2,$M1408)),"выходной",IF(LEFT($M1408,1)="2",Y1408,IF(RIGHT($M1408,1)="2",Y1408,Z1408)))</f>
        <v>выходной</v>
      </c>
      <c r="AB1408" s="159">
        <f>HLOOKUP(SEARCH("3",$M1408)-1,$Q$3:$V1408,$P1408+1,FALSE)</f>
        <v>25</v>
      </c>
      <c r="AC1408" s="160" t="str">
        <f t="shared" ref="AC1408:AC1471" si="798">IF(M1408="3",N1408,IF(LEFT($M1408,1)="3",LEFT($N1408,$Q1408-1),RIGHT($N1408,LEN($N1408)-SEARCH("|",$N1408,AB1408))))</f>
        <v>08:00 12:30|08:00 12:30</v>
      </c>
      <c r="AD1408" s="161" t="str">
        <f t="shared" ref="AD1408:AD1471" si="799">LEFT(AC1408,SEARCH("|",AC1408,1)-1)</f>
        <v>08:00 12:30</v>
      </c>
      <c r="AE1408" s="158" t="str">
        <f t="shared" ref="AE1408:AE1471" si="800">IF(ISERROR(SEARCH(3,$M1408)),"выходной",IF(LEFT($M1408,1)="3",AC1408,IF(RIGHT($M1408,1)="3",AC1408,AD1408)))</f>
        <v>08:00 12:30</v>
      </c>
      <c r="AF1408" s="159" t="e">
        <f>HLOOKUP(SEARCH("4",$M1408)-1,$Q$3:$V1408,$P1408+1,FALSE)</f>
        <v>#VALUE!</v>
      </c>
      <c r="AG1408" s="161" t="e">
        <f t="shared" ref="AG1408:AG1471" si="801">IF(M1408="4",N1408,IF(LEFT($M1408,1)="4",LEFT($N1408,$Q1408-1),RIGHT($N1408,LEN($N1408)-SEARCH("|",$N1408,AF1408))))</f>
        <v>#VALUE!</v>
      </c>
      <c r="AH1408" s="161" t="e">
        <f t="shared" ref="AH1408:AH1471" si="802">LEFT(AG1408,SEARCH("|",AG1408,1)-1)</f>
        <v>#VALUE!</v>
      </c>
      <c r="AI1408" s="158" t="str">
        <f t="shared" ref="AI1408:AI1471" si="803">IF(ISERROR(SEARCH(4,$M1408)),"выходной",IF(LEFT($M1408,1)="4",AG1408,IF(RIGHT($M1408,1)="4",AG1408,AH1408)))</f>
        <v>выходной</v>
      </c>
      <c r="AJ1408" s="159">
        <f>HLOOKUP(SEARCH("5",$M1408)-1,$Q$3:$V1408,$P1408+1,FALSE)</f>
        <v>37</v>
      </c>
      <c r="AK1408" s="161" t="str">
        <f t="shared" ref="AK1408:AK1471" si="804">IF(M1408="5",N1408,IF(LEFT($M1408,1)="5",LEFT($N1408,$Q1408-1),RIGHT($N1408,LEN($N1408)-SEARCH("|",$N1408,AJ1408))))</f>
        <v>08:00 12:30</v>
      </c>
      <c r="AL1408" s="161" t="e">
        <f t="shared" ref="AL1408:AL1471" si="805">LEFT(AK1408,SEARCH("|",AK1408,1)-1)</f>
        <v>#VALUE!</v>
      </c>
      <c r="AM1408" s="158" t="str">
        <f t="shared" ref="AM1408:AM1471" si="806">IF(ISERROR(SEARCH(5,$M1408)),"выходной",IF(LEFT($M1408,1)="5",AK1408,IF(RIGHT($M1408,1)="5",AK1408,AL1408)))</f>
        <v>08:00 12:30</v>
      </c>
      <c r="AN1408" s="159" t="e">
        <f>HLOOKUP(SEARCH("6",$M1408)-1,$Q$3:$V1408,$P1408+1,FALSE)</f>
        <v>#VALUE!</v>
      </c>
      <c r="AO1408" s="161" t="e">
        <f t="shared" ref="AO1408:AO1471" si="807">IF(M1408="6",N1408,IF(LEFT($M1408,1)="6",LEFT($N1408,$Q1408-1),RIGHT($N1408,LEN($N1408)-SEARCH("|",$N1408,AN1408))))</f>
        <v>#VALUE!</v>
      </c>
      <c r="AP1408" s="161" t="e">
        <f t="shared" ref="AP1408:AP1471" si="808">LEFT(AO1408,SEARCH("|",AO1408,1)-1)</f>
        <v>#VALUE!</v>
      </c>
      <c r="AQ1408" s="162" t="str">
        <f t="shared" ref="AQ1408:AQ1471" si="809">IF(ISERROR(SEARCH(6,$M1408)),"выходной",IF(LEFT($M1408,1)="6",AO1408,IF(RIGHT($M1408,1)="6",AO1408,AP1408)))</f>
        <v>выходной</v>
      </c>
      <c r="AR1408" s="163" t="e">
        <f>HLOOKUP(SEARCH("7",$M1408)-1,$Q$3:$V1408,$P1408+1,FALSE)</f>
        <v>#VALUE!</v>
      </c>
      <c r="AS1408" s="164" t="str">
        <f t="shared" ref="AS1408:AS1471" si="810">IF(M1408=7,N1408,IF(ISERROR(SEARCH(7,M1408)=1),"выходной",RIGHT(N1408,LEN(N1408)-AR1408)))</f>
        <v>выходной</v>
      </c>
      <c r="AT1408" s="142"/>
      <c r="AU1408" s="11" t="str">
        <f>IF(ISERROR(VLOOKUP(B1408,'РЕОРГ 2008'!$A:$B,2,FALSE)),"",VLOOKUP(B1408,'РЕОРГ 2008'!$A:$B,2,FALSE))</f>
        <v/>
      </c>
      <c r="AV1408" s="12" t="str">
        <f t="shared" ref="AV1408:AV1471" si="811">IF(AND(BA1408&lt;&gt;"",AU1408=""),BA1408,IF(AU1408="",$C1408,AU1408))</f>
        <v>Опер.касса №4645/021</v>
      </c>
      <c r="AW1408" s="31" t="e">
        <f>LEFT(#REF!,2)</f>
        <v>#REF!</v>
      </c>
      <c r="AX1408" s="12" t="str">
        <f t="shared" si="789"/>
        <v>4645/021</v>
      </c>
      <c r="AZ1408" t="str">
        <f>IF(ISERROR(VLOOKUP(B1408,'РЕОРГ 01.08.2009'!$A:$B,2,FALSE)),"",VLOOKUP(B1408,'РЕОРГ 01.08.2009'!$A:$B,2,FALSE))</f>
        <v/>
      </c>
      <c r="BA1408" s="12" t="str">
        <f t="shared" si="784"/>
        <v>Опер.касса №4645/021</v>
      </c>
      <c r="BB1408" t="e">
        <f>LEFT(#REF!,2)</f>
        <v>#REF!</v>
      </c>
      <c r="BC1408" s="12" t="str">
        <f t="shared" si="790"/>
        <v>4645/021</v>
      </c>
      <c r="BE1408" t="str">
        <f>IF(ISERROR(VLOOKUP(B1408,'РЕОРГ 01.10.2009'!A:C,3,FALSE)),"",VLOOKUP(B1408,'РЕОРГ 01.10.2009'!A:C,3,FALSE))</f>
        <v/>
      </c>
      <c r="BF1408" s="12" t="str">
        <f t="shared" si="785"/>
        <v>Опер.касса №4645/021</v>
      </c>
      <c r="BG1408" t="e">
        <f>LEFT(#REF!,2)</f>
        <v>#REF!</v>
      </c>
      <c r="BH1408" s="12" t="str">
        <f t="shared" si="791"/>
        <v>4645/021</v>
      </c>
      <c r="BJ1408" t="str">
        <f>IF(ISERROR(VLOOKUP($B1408,'РЕОРГ 01.05.2010'!A:B,2,FALSE)),"",VLOOKUP($B1408,'РЕОРГ 01.05.2010'!A:B,2,FALSE))</f>
        <v/>
      </c>
      <c r="BK1408" s="12" t="str">
        <f t="shared" si="786"/>
        <v>Опер.касса №4645/021</v>
      </c>
      <c r="BL1408" t="e">
        <f>LEFT(#REF!,2)</f>
        <v>#REF!</v>
      </c>
      <c r="BM1408" s="12" t="str">
        <f t="shared" si="792"/>
        <v>4645/021</v>
      </c>
      <c r="BO1408" t="str">
        <f>IF(ISERROR(VLOOKUP($B1408,'РЕОРГ 01.08.2010'!A:B,2,FALSE)),"",VLOOKUP($B1408,'РЕОРГ 01.08.2010'!A:B,2,FALSE))</f>
        <v/>
      </c>
      <c r="BP1408" s="12" t="str">
        <f t="shared" si="787"/>
        <v>Опер.касса №4645/021</v>
      </c>
      <c r="BQ1408" t="e">
        <f>LEFT(#REF!,2)</f>
        <v>#REF!</v>
      </c>
      <c r="BR1408" s="12" t="str">
        <f t="shared" si="793"/>
        <v>4645/021</v>
      </c>
    </row>
    <row r="1409" spans="1:70" ht="12.75" customHeight="1">
      <c r="A1409" t="str">
        <f t="shared" si="788"/>
        <v>4645/024</v>
      </c>
      <c r="B1409" s="133">
        <v>1569</v>
      </c>
      <c r="C1409" s="1" t="s">
        <v>4801</v>
      </c>
      <c r="D1409" s="32" t="s">
        <v>1931</v>
      </c>
      <c r="E1409" s="1" t="s">
        <v>4802</v>
      </c>
      <c r="F1409" s="1" t="s">
        <v>8047</v>
      </c>
      <c r="G1409" s="1" t="s">
        <v>26</v>
      </c>
      <c r="H1409" s="1" t="s">
        <v>4803</v>
      </c>
      <c r="I1409" s="1" t="s">
        <v>3581</v>
      </c>
      <c r="J1409" s="1"/>
      <c r="K1409" s="1">
        <v>0.4</v>
      </c>
      <c r="L1409" s="32" t="s">
        <v>4049</v>
      </c>
      <c r="M1409" s="8" t="s">
        <v>11991</v>
      </c>
      <c r="N1409" s="2" t="s">
        <v>12572</v>
      </c>
      <c r="O1409" s="173"/>
      <c r="P1409" s="168">
        <f t="shared" si="783"/>
        <v>1406</v>
      </c>
      <c r="Q1409" s="138">
        <f t="shared" ref="Q1409:Q1472" si="812">SEARCH("|",N1409,1)</f>
        <v>25</v>
      </c>
      <c r="R1409" s="138">
        <f t="shared" ref="R1409:R1472" si="813">SEARCH("|",N1409,Q1409+1)</f>
        <v>37</v>
      </c>
      <c r="S1409" s="138" t="e">
        <f t="shared" ref="S1409:S1472" si="814">SEARCH("|",N1409,R1409+1)</f>
        <v>#VALUE!</v>
      </c>
      <c r="T1409" s="138" t="e">
        <f t="shared" ref="T1409:T1472" si="815">SEARCH("|",N1409,S1409+1)</f>
        <v>#VALUE!</v>
      </c>
      <c r="U1409" s="138" t="e">
        <f t="shared" ref="U1409:U1472" si="816">SEARCH("|",N1409,T1409+1)</f>
        <v>#VALUE!</v>
      </c>
      <c r="V1409" s="138" t="e">
        <f t="shared" ref="V1409:V1472" si="817">SEARCH("|",N1409,U1409+1)</f>
        <v>#VALUE!</v>
      </c>
      <c r="W1409" s="158" t="str">
        <f t="shared" si="794"/>
        <v>08:00 14:30(12:30 13:30)</v>
      </c>
      <c r="X1409" s="159" t="e">
        <f>HLOOKUP(SEARCH("2",$M1409)-1,$Q$3:$V1409,$P1409+1,FALSE)</f>
        <v>#VALUE!</v>
      </c>
      <c r="Y1409" s="160" t="e">
        <f t="shared" si="795"/>
        <v>#VALUE!</v>
      </c>
      <c r="Z1409" s="161" t="e">
        <f t="shared" si="796"/>
        <v>#VALUE!</v>
      </c>
      <c r="AA1409" s="158" t="str">
        <f t="shared" si="797"/>
        <v>выходной</v>
      </c>
      <c r="AB1409" s="159">
        <f>HLOOKUP(SEARCH("3",$M1409)-1,$Q$3:$V1409,$P1409+1,FALSE)</f>
        <v>25</v>
      </c>
      <c r="AC1409" s="160" t="str">
        <f t="shared" si="798"/>
        <v>08:00 12:30|08:00 12:30</v>
      </c>
      <c r="AD1409" s="161" t="str">
        <f t="shared" si="799"/>
        <v>08:00 12:30</v>
      </c>
      <c r="AE1409" s="158" t="str">
        <f t="shared" si="800"/>
        <v>08:00 12:30</v>
      </c>
      <c r="AF1409" s="159" t="e">
        <f>HLOOKUP(SEARCH("4",$M1409)-1,$Q$3:$V1409,$P1409+1,FALSE)</f>
        <v>#VALUE!</v>
      </c>
      <c r="AG1409" s="161" t="e">
        <f t="shared" si="801"/>
        <v>#VALUE!</v>
      </c>
      <c r="AH1409" s="161" t="e">
        <f t="shared" si="802"/>
        <v>#VALUE!</v>
      </c>
      <c r="AI1409" s="158" t="str">
        <f t="shared" si="803"/>
        <v>выходной</v>
      </c>
      <c r="AJ1409" s="159">
        <f>HLOOKUP(SEARCH("5",$M1409)-1,$Q$3:$V1409,$P1409+1,FALSE)</f>
        <v>37</v>
      </c>
      <c r="AK1409" s="161" t="str">
        <f t="shared" si="804"/>
        <v>08:00 12:30</v>
      </c>
      <c r="AL1409" s="161" t="e">
        <f t="shared" si="805"/>
        <v>#VALUE!</v>
      </c>
      <c r="AM1409" s="158" t="str">
        <f t="shared" si="806"/>
        <v>08:00 12:30</v>
      </c>
      <c r="AN1409" s="159" t="e">
        <f>HLOOKUP(SEARCH("6",$M1409)-1,$Q$3:$V1409,$P1409+1,FALSE)</f>
        <v>#VALUE!</v>
      </c>
      <c r="AO1409" s="161" t="e">
        <f t="shared" si="807"/>
        <v>#VALUE!</v>
      </c>
      <c r="AP1409" s="161" t="e">
        <f t="shared" si="808"/>
        <v>#VALUE!</v>
      </c>
      <c r="AQ1409" s="162" t="str">
        <f t="shared" si="809"/>
        <v>выходной</v>
      </c>
      <c r="AR1409" s="163" t="e">
        <f>HLOOKUP(SEARCH("7",$M1409)-1,$Q$3:$V1409,$P1409+1,FALSE)</f>
        <v>#VALUE!</v>
      </c>
      <c r="AS1409" s="164" t="str">
        <f t="shared" si="810"/>
        <v>выходной</v>
      </c>
      <c r="AT1409" s="142"/>
      <c r="AU1409" s="11" t="str">
        <f>IF(ISERROR(VLOOKUP(B1409,'РЕОРГ 2008'!$A:$B,2,FALSE)),"",VLOOKUP(B1409,'РЕОРГ 2008'!$A:$B,2,FALSE))</f>
        <v/>
      </c>
      <c r="AV1409" s="12" t="str">
        <f t="shared" si="811"/>
        <v>Опер.касса №4645/024</v>
      </c>
      <c r="AW1409" s="31" t="e">
        <f>LEFT(#REF!,2)</f>
        <v>#REF!</v>
      </c>
      <c r="AX1409" s="12" t="str">
        <f t="shared" si="789"/>
        <v>4645/024</v>
      </c>
      <c r="AZ1409" t="str">
        <f>IF(ISERROR(VLOOKUP(B1409,'РЕОРГ 01.08.2009'!$A:$B,2,FALSE)),"",VLOOKUP(B1409,'РЕОРГ 01.08.2009'!$A:$B,2,FALSE))</f>
        <v/>
      </c>
      <c r="BA1409" s="12" t="str">
        <f t="shared" si="784"/>
        <v>Опер.касса №4645/024</v>
      </c>
      <c r="BB1409" t="e">
        <f>LEFT(#REF!,2)</f>
        <v>#REF!</v>
      </c>
      <c r="BC1409" s="12" t="str">
        <f t="shared" si="790"/>
        <v>4645/024</v>
      </c>
      <c r="BE1409" t="str">
        <f>IF(ISERROR(VLOOKUP(B1409,'РЕОРГ 01.10.2009'!A:C,3,FALSE)),"",VLOOKUP(B1409,'РЕОРГ 01.10.2009'!A:C,3,FALSE))</f>
        <v/>
      </c>
      <c r="BF1409" s="12" t="str">
        <f t="shared" si="785"/>
        <v>Опер.касса №4645/024</v>
      </c>
      <c r="BG1409" t="e">
        <f>LEFT(#REF!,2)</f>
        <v>#REF!</v>
      </c>
      <c r="BH1409" s="12" t="str">
        <f t="shared" si="791"/>
        <v>4645/024</v>
      </c>
      <c r="BJ1409" t="str">
        <f>IF(ISERROR(VLOOKUP($B1409,'РЕОРГ 01.05.2010'!A:B,2,FALSE)),"",VLOOKUP($B1409,'РЕОРГ 01.05.2010'!A:B,2,FALSE))</f>
        <v/>
      </c>
      <c r="BK1409" s="12" t="str">
        <f t="shared" si="786"/>
        <v>Опер.касса №4645/024</v>
      </c>
      <c r="BL1409" t="e">
        <f>LEFT(#REF!,2)</f>
        <v>#REF!</v>
      </c>
      <c r="BM1409" s="12" t="str">
        <f t="shared" si="792"/>
        <v>4645/024</v>
      </c>
      <c r="BO1409" t="str">
        <f>IF(ISERROR(VLOOKUP($B1409,'РЕОРГ 01.08.2010'!A:B,2,FALSE)),"",VLOOKUP($B1409,'РЕОРГ 01.08.2010'!A:B,2,FALSE))</f>
        <v/>
      </c>
      <c r="BP1409" s="12" t="str">
        <f t="shared" si="787"/>
        <v>Опер.касса №4645/024</v>
      </c>
      <c r="BQ1409" t="e">
        <f>LEFT(#REF!,2)</f>
        <v>#REF!</v>
      </c>
      <c r="BR1409" s="12" t="str">
        <f t="shared" si="793"/>
        <v>4645/024</v>
      </c>
    </row>
    <row r="1410" spans="1:70" ht="12.75" customHeight="1">
      <c r="A1410" t="str">
        <f t="shared" si="788"/>
        <v>4645/025</v>
      </c>
      <c r="B1410" s="133">
        <v>1570</v>
      </c>
      <c r="C1410" s="1" t="s">
        <v>4804</v>
      </c>
      <c r="D1410" s="32" t="s">
        <v>1931</v>
      </c>
      <c r="E1410" s="1" t="s">
        <v>4805</v>
      </c>
      <c r="F1410" s="1" t="s">
        <v>8047</v>
      </c>
      <c r="G1410" s="1" t="s">
        <v>4806</v>
      </c>
      <c r="H1410" s="1" t="s">
        <v>4807</v>
      </c>
      <c r="I1410" s="1" t="s">
        <v>4808</v>
      </c>
      <c r="J1410" s="1"/>
      <c r="K1410" s="1">
        <v>0.4</v>
      </c>
      <c r="L1410" s="32" t="s">
        <v>4049</v>
      </c>
      <c r="M1410" s="8" t="s">
        <v>11991</v>
      </c>
      <c r="N1410" s="2" t="s">
        <v>12572</v>
      </c>
      <c r="O1410" s="173"/>
      <c r="P1410" s="168">
        <f t="shared" si="783"/>
        <v>1407</v>
      </c>
      <c r="Q1410" s="138">
        <f t="shared" si="812"/>
        <v>25</v>
      </c>
      <c r="R1410" s="138">
        <f t="shared" si="813"/>
        <v>37</v>
      </c>
      <c r="S1410" s="138" t="e">
        <f t="shared" si="814"/>
        <v>#VALUE!</v>
      </c>
      <c r="T1410" s="138" t="e">
        <f t="shared" si="815"/>
        <v>#VALUE!</v>
      </c>
      <c r="U1410" s="138" t="e">
        <f t="shared" si="816"/>
        <v>#VALUE!</v>
      </c>
      <c r="V1410" s="138" t="e">
        <f t="shared" si="817"/>
        <v>#VALUE!</v>
      </c>
      <c r="W1410" s="158" t="str">
        <f t="shared" si="794"/>
        <v>08:00 14:30(12:30 13:30)</v>
      </c>
      <c r="X1410" s="159" t="e">
        <f>HLOOKUP(SEARCH("2",$M1410)-1,$Q$3:$V1410,$P1410+1,FALSE)</f>
        <v>#VALUE!</v>
      </c>
      <c r="Y1410" s="160" t="e">
        <f t="shared" si="795"/>
        <v>#VALUE!</v>
      </c>
      <c r="Z1410" s="161" t="e">
        <f t="shared" si="796"/>
        <v>#VALUE!</v>
      </c>
      <c r="AA1410" s="158" t="str">
        <f t="shared" si="797"/>
        <v>выходной</v>
      </c>
      <c r="AB1410" s="159">
        <f>HLOOKUP(SEARCH("3",$M1410)-1,$Q$3:$V1410,$P1410+1,FALSE)</f>
        <v>25</v>
      </c>
      <c r="AC1410" s="160" t="str">
        <f t="shared" si="798"/>
        <v>08:00 12:30|08:00 12:30</v>
      </c>
      <c r="AD1410" s="161" t="str">
        <f t="shared" si="799"/>
        <v>08:00 12:30</v>
      </c>
      <c r="AE1410" s="158" t="str">
        <f t="shared" si="800"/>
        <v>08:00 12:30</v>
      </c>
      <c r="AF1410" s="159" t="e">
        <f>HLOOKUP(SEARCH("4",$M1410)-1,$Q$3:$V1410,$P1410+1,FALSE)</f>
        <v>#VALUE!</v>
      </c>
      <c r="AG1410" s="161" t="e">
        <f t="shared" si="801"/>
        <v>#VALUE!</v>
      </c>
      <c r="AH1410" s="161" t="e">
        <f t="shared" si="802"/>
        <v>#VALUE!</v>
      </c>
      <c r="AI1410" s="158" t="str">
        <f t="shared" si="803"/>
        <v>выходной</v>
      </c>
      <c r="AJ1410" s="159">
        <f>HLOOKUP(SEARCH("5",$M1410)-1,$Q$3:$V1410,$P1410+1,FALSE)</f>
        <v>37</v>
      </c>
      <c r="AK1410" s="161" t="str">
        <f t="shared" si="804"/>
        <v>08:00 12:30</v>
      </c>
      <c r="AL1410" s="161" t="e">
        <f t="shared" si="805"/>
        <v>#VALUE!</v>
      </c>
      <c r="AM1410" s="158" t="str">
        <f t="shared" si="806"/>
        <v>08:00 12:30</v>
      </c>
      <c r="AN1410" s="159" t="e">
        <f>HLOOKUP(SEARCH("6",$M1410)-1,$Q$3:$V1410,$P1410+1,FALSE)</f>
        <v>#VALUE!</v>
      </c>
      <c r="AO1410" s="161" t="e">
        <f t="shared" si="807"/>
        <v>#VALUE!</v>
      </c>
      <c r="AP1410" s="161" t="e">
        <f t="shared" si="808"/>
        <v>#VALUE!</v>
      </c>
      <c r="AQ1410" s="162" t="str">
        <f t="shared" si="809"/>
        <v>выходной</v>
      </c>
      <c r="AR1410" s="163" t="e">
        <f>HLOOKUP(SEARCH("7",$M1410)-1,$Q$3:$V1410,$P1410+1,FALSE)</f>
        <v>#VALUE!</v>
      </c>
      <c r="AS1410" s="164" t="str">
        <f t="shared" si="810"/>
        <v>выходной</v>
      </c>
      <c r="AT1410" s="142"/>
      <c r="AU1410" s="11" t="str">
        <f>IF(ISERROR(VLOOKUP(B1410,'РЕОРГ 2008'!$A:$B,2,FALSE)),"",VLOOKUP(B1410,'РЕОРГ 2008'!$A:$B,2,FALSE))</f>
        <v/>
      </c>
      <c r="AV1410" s="12" t="str">
        <f t="shared" si="811"/>
        <v>Опер.касса №4645/025</v>
      </c>
      <c r="AW1410" s="31" t="e">
        <f>LEFT(#REF!,2)</f>
        <v>#REF!</v>
      </c>
      <c r="AX1410" s="12" t="str">
        <f t="shared" si="789"/>
        <v>4645/025</v>
      </c>
      <c r="AZ1410" t="str">
        <f>IF(ISERROR(VLOOKUP(B1410,'РЕОРГ 01.08.2009'!$A:$B,2,FALSE)),"",VLOOKUP(B1410,'РЕОРГ 01.08.2009'!$A:$B,2,FALSE))</f>
        <v/>
      </c>
      <c r="BA1410" s="12" t="str">
        <f t="shared" si="784"/>
        <v>Опер.касса №4645/025</v>
      </c>
      <c r="BB1410" t="e">
        <f>LEFT(#REF!,2)</f>
        <v>#REF!</v>
      </c>
      <c r="BC1410" s="12" t="str">
        <f t="shared" si="790"/>
        <v>4645/025</v>
      </c>
      <c r="BE1410" t="str">
        <f>IF(ISERROR(VLOOKUP(B1410,'РЕОРГ 01.10.2009'!A:C,3,FALSE)),"",VLOOKUP(B1410,'РЕОРГ 01.10.2009'!A:C,3,FALSE))</f>
        <v/>
      </c>
      <c r="BF1410" s="12" t="str">
        <f t="shared" si="785"/>
        <v>Опер.касса №4645/025</v>
      </c>
      <c r="BG1410" t="e">
        <f>LEFT(#REF!,2)</f>
        <v>#REF!</v>
      </c>
      <c r="BH1410" s="12" t="str">
        <f t="shared" si="791"/>
        <v>4645/025</v>
      </c>
      <c r="BJ1410" t="str">
        <f>IF(ISERROR(VLOOKUP($B1410,'РЕОРГ 01.05.2010'!A:B,2,FALSE)),"",VLOOKUP($B1410,'РЕОРГ 01.05.2010'!A:B,2,FALSE))</f>
        <v/>
      </c>
      <c r="BK1410" s="12" t="str">
        <f t="shared" si="786"/>
        <v>Опер.касса №4645/025</v>
      </c>
      <c r="BL1410" t="e">
        <f>LEFT(#REF!,2)</f>
        <v>#REF!</v>
      </c>
      <c r="BM1410" s="12" t="str">
        <f t="shared" si="792"/>
        <v>4645/025</v>
      </c>
      <c r="BO1410" t="str">
        <f>IF(ISERROR(VLOOKUP($B1410,'РЕОРГ 01.08.2010'!A:B,2,FALSE)),"",VLOOKUP($B1410,'РЕОРГ 01.08.2010'!A:B,2,FALSE))</f>
        <v/>
      </c>
      <c r="BP1410" s="12" t="str">
        <f t="shared" si="787"/>
        <v>Опер.касса №4645/025</v>
      </c>
      <c r="BQ1410" t="e">
        <f>LEFT(#REF!,2)</f>
        <v>#REF!</v>
      </c>
      <c r="BR1410" s="12" t="str">
        <f t="shared" si="793"/>
        <v>4645/025</v>
      </c>
    </row>
    <row r="1411" spans="1:70" ht="12.75" customHeight="1">
      <c r="A1411" t="str">
        <f t="shared" si="788"/>
        <v>4645/026</v>
      </c>
      <c r="B1411" s="133">
        <v>1571</v>
      </c>
      <c r="C1411" s="1" t="s">
        <v>4809</v>
      </c>
      <c r="D1411" s="32" t="s">
        <v>1931</v>
      </c>
      <c r="E1411" s="1" t="s">
        <v>4810</v>
      </c>
      <c r="F1411" s="1" t="s">
        <v>8047</v>
      </c>
      <c r="G1411" s="1" t="s">
        <v>27</v>
      </c>
      <c r="H1411" s="1" t="s">
        <v>4811</v>
      </c>
      <c r="I1411" s="1" t="s">
        <v>4812</v>
      </c>
      <c r="J1411" s="1"/>
      <c r="K1411" s="1">
        <v>0.75</v>
      </c>
      <c r="L1411" s="32" t="s">
        <v>4049</v>
      </c>
      <c r="M1411" s="8" t="s">
        <v>11771</v>
      </c>
      <c r="N1411" s="2" t="s">
        <v>12571</v>
      </c>
      <c r="O1411" s="173"/>
      <c r="P1411" s="168">
        <f t="shared" si="783"/>
        <v>1408</v>
      </c>
      <c r="Q1411" s="138">
        <f t="shared" si="812"/>
        <v>25</v>
      </c>
      <c r="R1411" s="138">
        <f t="shared" si="813"/>
        <v>50</v>
      </c>
      <c r="S1411" s="138">
        <f t="shared" si="814"/>
        <v>75</v>
      </c>
      <c r="T1411" s="138">
        <f t="shared" si="815"/>
        <v>100</v>
      </c>
      <c r="U1411" s="138" t="e">
        <f t="shared" si="816"/>
        <v>#VALUE!</v>
      </c>
      <c r="V1411" s="138" t="e">
        <f t="shared" si="817"/>
        <v>#VALUE!</v>
      </c>
      <c r="W1411" s="158" t="str">
        <f t="shared" si="794"/>
        <v>08:00 14:30(12:30 13:30)</v>
      </c>
      <c r="X1411" s="159">
        <f>HLOOKUP(SEARCH("2",$M1411)-1,$Q$3:$V1411,$P1411+1,FALSE)</f>
        <v>25</v>
      </c>
      <c r="Y1411" s="160" t="str">
        <f t="shared" si="795"/>
        <v>08:00 14:30(12:30 13:30)|08:00 14:30(12:30 13:30)|08:00 14:30(12:30 13:30)|08:00 14:30(12:30 13:30)</v>
      </c>
      <c r="Z1411" s="161" t="str">
        <f t="shared" si="796"/>
        <v>08:00 14:30(12:30 13:30)</v>
      </c>
      <c r="AA1411" s="158" t="str">
        <f t="shared" si="797"/>
        <v>08:00 14:30(12:30 13:30)</v>
      </c>
      <c r="AB1411" s="159">
        <f>HLOOKUP(SEARCH("3",$M1411)-1,$Q$3:$V1411,$P1411+1,FALSE)</f>
        <v>50</v>
      </c>
      <c r="AC1411" s="160" t="str">
        <f t="shared" si="798"/>
        <v>08:00 14:30(12:30 13:30)|08:00 14:30(12:30 13:30)|08:00 14:30(12:30 13:30)</v>
      </c>
      <c r="AD1411" s="161" t="str">
        <f t="shared" si="799"/>
        <v>08:00 14:30(12:30 13:30)</v>
      </c>
      <c r="AE1411" s="158" t="str">
        <f t="shared" si="800"/>
        <v>08:00 14:30(12:30 13:30)</v>
      </c>
      <c r="AF1411" s="159">
        <f>HLOOKUP(SEARCH("4",$M1411)-1,$Q$3:$V1411,$P1411+1,FALSE)</f>
        <v>75</v>
      </c>
      <c r="AG1411" s="161" t="str">
        <f t="shared" si="801"/>
        <v>08:00 14:30(12:30 13:30)|08:00 14:30(12:30 13:30)</v>
      </c>
      <c r="AH1411" s="161" t="str">
        <f t="shared" si="802"/>
        <v>08:00 14:30(12:30 13:30)</v>
      </c>
      <c r="AI1411" s="158" t="str">
        <f t="shared" si="803"/>
        <v>08:00 14:30(12:30 13:30)</v>
      </c>
      <c r="AJ1411" s="159">
        <f>HLOOKUP(SEARCH("5",$M1411)-1,$Q$3:$V1411,$P1411+1,FALSE)</f>
        <v>100</v>
      </c>
      <c r="AK1411" s="161" t="str">
        <f t="shared" si="804"/>
        <v>08:00 14:30(12:30 13:30)</v>
      </c>
      <c r="AL1411" s="161" t="e">
        <f t="shared" si="805"/>
        <v>#VALUE!</v>
      </c>
      <c r="AM1411" s="158" t="str">
        <f t="shared" si="806"/>
        <v>08:00 14:30(12:30 13:30)</v>
      </c>
      <c r="AN1411" s="159" t="e">
        <f>HLOOKUP(SEARCH("6",$M1411)-1,$Q$3:$V1411,$P1411+1,FALSE)</f>
        <v>#VALUE!</v>
      </c>
      <c r="AO1411" s="161" t="e">
        <f t="shared" si="807"/>
        <v>#VALUE!</v>
      </c>
      <c r="AP1411" s="161" t="e">
        <f t="shared" si="808"/>
        <v>#VALUE!</v>
      </c>
      <c r="AQ1411" s="162" t="str">
        <f t="shared" si="809"/>
        <v>выходной</v>
      </c>
      <c r="AR1411" s="163" t="e">
        <f>HLOOKUP(SEARCH("7",$M1411)-1,$Q$3:$V1411,$P1411+1,FALSE)</f>
        <v>#VALUE!</v>
      </c>
      <c r="AS1411" s="164" t="str">
        <f t="shared" si="810"/>
        <v>выходной</v>
      </c>
      <c r="AT1411" s="142"/>
      <c r="AU1411" s="11" t="str">
        <f>IF(ISERROR(VLOOKUP(B1411,'РЕОРГ 2008'!$A:$B,2,FALSE)),"",VLOOKUP(B1411,'РЕОРГ 2008'!$A:$B,2,FALSE))</f>
        <v/>
      </c>
      <c r="AV1411" s="12" t="str">
        <f t="shared" si="811"/>
        <v>Опер.касса №4645/026</v>
      </c>
      <c r="AW1411" s="31" t="e">
        <f>LEFT(#REF!,2)</f>
        <v>#REF!</v>
      </c>
      <c r="AX1411" s="12" t="str">
        <f t="shared" si="789"/>
        <v>4645/026</v>
      </c>
      <c r="AZ1411" t="str">
        <f>IF(ISERROR(VLOOKUP(B1411,'РЕОРГ 01.08.2009'!$A:$B,2,FALSE)),"",VLOOKUP(B1411,'РЕОРГ 01.08.2009'!$A:$B,2,FALSE))</f>
        <v/>
      </c>
      <c r="BA1411" s="12" t="str">
        <f t="shared" si="784"/>
        <v>Опер.касса №4645/026</v>
      </c>
      <c r="BB1411" t="e">
        <f>LEFT(#REF!,2)</f>
        <v>#REF!</v>
      </c>
      <c r="BC1411" s="12" t="str">
        <f t="shared" si="790"/>
        <v>4645/026</v>
      </c>
      <c r="BE1411" t="str">
        <f>IF(ISERROR(VLOOKUP(B1411,'РЕОРГ 01.10.2009'!A:C,3,FALSE)),"",VLOOKUP(B1411,'РЕОРГ 01.10.2009'!A:C,3,FALSE))</f>
        <v/>
      </c>
      <c r="BF1411" s="12" t="str">
        <f t="shared" si="785"/>
        <v>Опер.касса №4645/026</v>
      </c>
      <c r="BG1411" t="e">
        <f>LEFT(#REF!,2)</f>
        <v>#REF!</v>
      </c>
      <c r="BH1411" s="12" t="str">
        <f t="shared" si="791"/>
        <v>4645/026</v>
      </c>
      <c r="BJ1411" t="str">
        <f>IF(ISERROR(VLOOKUP($B1411,'РЕОРГ 01.05.2010'!A:B,2,FALSE)),"",VLOOKUP($B1411,'РЕОРГ 01.05.2010'!A:B,2,FALSE))</f>
        <v/>
      </c>
      <c r="BK1411" s="12" t="str">
        <f t="shared" si="786"/>
        <v>Опер.касса №4645/026</v>
      </c>
      <c r="BL1411" t="e">
        <f>LEFT(#REF!,2)</f>
        <v>#REF!</v>
      </c>
      <c r="BM1411" s="12" t="str">
        <f t="shared" si="792"/>
        <v>4645/026</v>
      </c>
      <c r="BO1411" t="str">
        <f>IF(ISERROR(VLOOKUP($B1411,'РЕОРГ 01.08.2010'!A:B,2,FALSE)),"",VLOOKUP($B1411,'РЕОРГ 01.08.2010'!A:B,2,FALSE))</f>
        <v/>
      </c>
      <c r="BP1411" s="12" t="str">
        <f t="shared" si="787"/>
        <v>Опер.касса №4645/026</v>
      </c>
      <c r="BQ1411" t="e">
        <f>LEFT(#REF!,2)</f>
        <v>#REF!</v>
      </c>
      <c r="BR1411" s="12" t="str">
        <f t="shared" si="793"/>
        <v>4645/026</v>
      </c>
    </row>
    <row r="1412" spans="1:70" ht="12.75" customHeight="1">
      <c r="A1412" t="str">
        <f t="shared" si="788"/>
        <v>4645/029</v>
      </c>
      <c r="B1412" s="133">
        <v>1572</v>
      </c>
      <c r="C1412" s="1" t="s">
        <v>4813</v>
      </c>
      <c r="D1412" s="32" t="s">
        <v>1926</v>
      </c>
      <c r="E1412" s="1" t="s">
        <v>4814</v>
      </c>
      <c r="F1412" s="1" t="s">
        <v>8047</v>
      </c>
      <c r="G1412" s="1" t="s">
        <v>4815</v>
      </c>
      <c r="H1412" s="1" t="s">
        <v>4816</v>
      </c>
      <c r="I1412" s="1" t="s">
        <v>2153</v>
      </c>
      <c r="J1412" s="1"/>
      <c r="K1412" s="1">
        <v>1</v>
      </c>
      <c r="L1412" s="32" t="s">
        <v>4049</v>
      </c>
      <c r="M1412" s="8" t="s">
        <v>11771</v>
      </c>
      <c r="N1412" s="2" t="s">
        <v>12574</v>
      </c>
      <c r="O1412" s="173"/>
      <c r="P1412" s="168">
        <f t="shared" si="783"/>
        <v>1409</v>
      </c>
      <c r="Q1412" s="138">
        <f t="shared" si="812"/>
        <v>25</v>
      </c>
      <c r="R1412" s="138">
        <f t="shared" si="813"/>
        <v>50</v>
      </c>
      <c r="S1412" s="138">
        <f t="shared" si="814"/>
        <v>75</v>
      </c>
      <c r="T1412" s="138">
        <f t="shared" si="815"/>
        <v>100</v>
      </c>
      <c r="U1412" s="138" t="e">
        <f t="shared" si="816"/>
        <v>#VALUE!</v>
      </c>
      <c r="V1412" s="138" t="e">
        <f t="shared" si="817"/>
        <v>#VALUE!</v>
      </c>
      <c r="W1412" s="158" t="str">
        <f t="shared" si="794"/>
        <v>08:00 16:45(12:30 13:30)</v>
      </c>
      <c r="X1412" s="159">
        <f>HLOOKUP(SEARCH("2",$M1412)-1,$Q$3:$V1412,$P1412+1,FALSE)</f>
        <v>25</v>
      </c>
      <c r="Y1412" s="160" t="str">
        <f t="shared" si="795"/>
        <v>08:00 16:45(12:30 13:33)|08:00 16:45(12:30 13:30)|08:00 16:45(12:30 13:30)|08:00 15:30(12:30 13:30)</v>
      </c>
      <c r="Z1412" s="161" t="str">
        <f t="shared" si="796"/>
        <v>08:00 16:45(12:30 13:33)</v>
      </c>
      <c r="AA1412" s="158" t="str">
        <f t="shared" si="797"/>
        <v>08:00 16:45(12:30 13:33)</v>
      </c>
      <c r="AB1412" s="159">
        <f>HLOOKUP(SEARCH("3",$M1412)-1,$Q$3:$V1412,$P1412+1,FALSE)</f>
        <v>50</v>
      </c>
      <c r="AC1412" s="160" t="str">
        <f t="shared" si="798"/>
        <v>08:00 16:45(12:30 13:30)|08:00 16:45(12:30 13:30)|08:00 15:30(12:30 13:30)</v>
      </c>
      <c r="AD1412" s="161" t="str">
        <f t="shared" si="799"/>
        <v>08:00 16:45(12:30 13:30)</v>
      </c>
      <c r="AE1412" s="158" t="str">
        <f t="shared" si="800"/>
        <v>08:00 16:45(12:30 13:30)</v>
      </c>
      <c r="AF1412" s="159">
        <f>HLOOKUP(SEARCH("4",$M1412)-1,$Q$3:$V1412,$P1412+1,FALSE)</f>
        <v>75</v>
      </c>
      <c r="AG1412" s="161" t="str">
        <f t="shared" si="801"/>
        <v>08:00 16:45(12:30 13:30)|08:00 15:30(12:30 13:30)</v>
      </c>
      <c r="AH1412" s="161" t="str">
        <f t="shared" si="802"/>
        <v>08:00 16:45(12:30 13:30)</v>
      </c>
      <c r="AI1412" s="158" t="str">
        <f t="shared" si="803"/>
        <v>08:00 16:45(12:30 13:30)</v>
      </c>
      <c r="AJ1412" s="159">
        <f>HLOOKUP(SEARCH("5",$M1412)-1,$Q$3:$V1412,$P1412+1,FALSE)</f>
        <v>100</v>
      </c>
      <c r="AK1412" s="161" t="str">
        <f t="shared" si="804"/>
        <v>08:00 15:30(12:30 13:30)</v>
      </c>
      <c r="AL1412" s="161" t="e">
        <f t="shared" si="805"/>
        <v>#VALUE!</v>
      </c>
      <c r="AM1412" s="158" t="str">
        <f t="shared" si="806"/>
        <v>08:00 15:30(12:30 13:30)</v>
      </c>
      <c r="AN1412" s="159" t="e">
        <f>HLOOKUP(SEARCH("6",$M1412)-1,$Q$3:$V1412,$P1412+1,FALSE)</f>
        <v>#VALUE!</v>
      </c>
      <c r="AO1412" s="161" t="e">
        <f t="shared" si="807"/>
        <v>#VALUE!</v>
      </c>
      <c r="AP1412" s="161" t="e">
        <f t="shared" si="808"/>
        <v>#VALUE!</v>
      </c>
      <c r="AQ1412" s="162" t="str">
        <f t="shared" si="809"/>
        <v>выходной</v>
      </c>
      <c r="AR1412" s="163" t="e">
        <f>HLOOKUP(SEARCH("7",$M1412)-1,$Q$3:$V1412,$P1412+1,FALSE)</f>
        <v>#VALUE!</v>
      </c>
      <c r="AS1412" s="164" t="str">
        <f t="shared" si="810"/>
        <v>выходной</v>
      </c>
      <c r="AT1412" s="142"/>
      <c r="AU1412" s="11" t="str">
        <f>IF(ISERROR(VLOOKUP(B1412,'РЕОРГ 2008'!$A:$B,2,FALSE)),"",VLOOKUP(B1412,'РЕОРГ 2008'!$A:$B,2,FALSE))</f>
        <v/>
      </c>
      <c r="AV1412" s="12" t="str">
        <f t="shared" si="811"/>
        <v>Доп.офис №4645/029</v>
      </c>
      <c r="AW1412" s="31" t="e">
        <f>LEFT(#REF!,2)</f>
        <v>#REF!</v>
      </c>
      <c r="AX1412" s="12" t="str">
        <f t="shared" si="789"/>
        <v>4645/029</v>
      </c>
      <c r="AZ1412" t="str">
        <f>IF(ISERROR(VLOOKUP(B1412,'РЕОРГ 01.08.2009'!$A:$B,2,FALSE)),"",VLOOKUP(B1412,'РЕОРГ 01.08.2009'!$A:$B,2,FALSE))</f>
        <v/>
      </c>
      <c r="BA1412" s="12" t="str">
        <f t="shared" si="784"/>
        <v>Доп.офис №4645/029</v>
      </c>
      <c r="BB1412" t="e">
        <f>LEFT(#REF!,2)</f>
        <v>#REF!</v>
      </c>
      <c r="BC1412" s="12" t="str">
        <f t="shared" si="790"/>
        <v>4645/029</v>
      </c>
      <c r="BE1412" t="str">
        <f>IF(ISERROR(VLOOKUP(B1412,'РЕОРГ 01.10.2009'!A:C,3,FALSE)),"",VLOOKUP(B1412,'РЕОРГ 01.10.2009'!A:C,3,FALSE))</f>
        <v/>
      </c>
      <c r="BF1412" s="12" t="str">
        <f t="shared" si="785"/>
        <v>Доп.офис №4645/029</v>
      </c>
      <c r="BG1412" t="e">
        <f>LEFT(#REF!,2)</f>
        <v>#REF!</v>
      </c>
      <c r="BH1412" s="12" t="str">
        <f t="shared" si="791"/>
        <v>4645/029</v>
      </c>
      <c r="BJ1412" t="str">
        <f>IF(ISERROR(VLOOKUP($B1412,'РЕОРГ 01.05.2010'!A:B,2,FALSE)),"",VLOOKUP($B1412,'РЕОРГ 01.05.2010'!A:B,2,FALSE))</f>
        <v/>
      </c>
      <c r="BK1412" s="12" t="str">
        <f t="shared" si="786"/>
        <v>Доп.офис №4645/029</v>
      </c>
      <c r="BL1412" t="e">
        <f>LEFT(#REF!,2)</f>
        <v>#REF!</v>
      </c>
      <c r="BM1412" s="12" t="str">
        <f t="shared" si="792"/>
        <v>4645/029</v>
      </c>
      <c r="BO1412" t="str">
        <f>IF(ISERROR(VLOOKUP($B1412,'РЕОРГ 01.08.2010'!A:B,2,FALSE)),"",VLOOKUP($B1412,'РЕОРГ 01.08.2010'!A:B,2,FALSE))</f>
        <v/>
      </c>
      <c r="BP1412" s="12" t="str">
        <f t="shared" si="787"/>
        <v>Доп.офис №4645/029</v>
      </c>
      <c r="BQ1412" t="e">
        <f>LEFT(#REF!,2)</f>
        <v>#REF!</v>
      </c>
      <c r="BR1412" s="12" t="str">
        <f t="shared" si="793"/>
        <v>4645/029</v>
      </c>
    </row>
    <row r="1413" spans="1:70" ht="12.75" customHeight="1">
      <c r="A1413" t="str">
        <f t="shared" si="788"/>
        <v>4645/034</v>
      </c>
      <c r="B1413" s="133">
        <v>1574</v>
      </c>
      <c r="C1413" s="1" t="s">
        <v>4817</v>
      </c>
      <c r="D1413" s="32" t="s">
        <v>1931</v>
      </c>
      <c r="E1413" s="1" t="s">
        <v>4818</v>
      </c>
      <c r="F1413" s="1" t="s">
        <v>8047</v>
      </c>
      <c r="G1413" s="1" t="s">
        <v>28</v>
      </c>
      <c r="H1413" s="1" t="s">
        <v>4819</v>
      </c>
      <c r="I1413" s="1" t="s">
        <v>4820</v>
      </c>
      <c r="J1413" s="1"/>
      <c r="K1413" s="1">
        <v>0.4</v>
      </c>
      <c r="L1413" s="32" t="s">
        <v>4049</v>
      </c>
      <c r="M1413" s="8" t="s">
        <v>11991</v>
      </c>
      <c r="N1413" s="2" t="s">
        <v>12572</v>
      </c>
      <c r="O1413" s="173"/>
      <c r="P1413" s="168">
        <f t="shared" ref="P1413:P1476" si="818">P1412+1</f>
        <v>1410</v>
      </c>
      <c r="Q1413" s="138">
        <f t="shared" si="812"/>
        <v>25</v>
      </c>
      <c r="R1413" s="138">
        <f t="shared" si="813"/>
        <v>37</v>
      </c>
      <c r="S1413" s="138" t="e">
        <f t="shared" si="814"/>
        <v>#VALUE!</v>
      </c>
      <c r="T1413" s="138" t="e">
        <f t="shared" si="815"/>
        <v>#VALUE!</v>
      </c>
      <c r="U1413" s="138" t="e">
        <f t="shared" si="816"/>
        <v>#VALUE!</v>
      </c>
      <c r="V1413" s="138" t="e">
        <f t="shared" si="817"/>
        <v>#VALUE!</v>
      </c>
      <c r="W1413" s="158" t="str">
        <f t="shared" si="794"/>
        <v>08:00 14:30(12:30 13:30)</v>
      </c>
      <c r="X1413" s="159" t="e">
        <f>HLOOKUP(SEARCH("2",$M1413)-1,$Q$3:$V1413,$P1413+1,FALSE)</f>
        <v>#VALUE!</v>
      </c>
      <c r="Y1413" s="160" t="e">
        <f t="shared" si="795"/>
        <v>#VALUE!</v>
      </c>
      <c r="Z1413" s="161" t="e">
        <f t="shared" si="796"/>
        <v>#VALUE!</v>
      </c>
      <c r="AA1413" s="158" t="str">
        <f t="shared" si="797"/>
        <v>выходной</v>
      </c>
      <c r="AB1413" s="159">
        <f>HLOOKUP(SEARCH("3",$M1413)-1,$Q$3:$V1413,$P1413+1,FALSE)</f>
        <v>25</v>
      </c>
      <c r="AC1413" s="160" t="str">
        <f t="shared" si="798"/>
        <v>08:00 12:30|08:00 12:30</v>
      </c>
      <c r="AD1413" s="161" t="str">
        <f t="shared" si="799"/>
        <v>08:00 12:30</v>
      </c>
      <c r="AE1413" s="158" t="str">
        <f t="shared" si="800"/>
        <v>08:00 12:30</v>
      </c>
      <c r="AF1413" s="159" t="e">
        <f>HLOOKUP(SEARCH("4",$M1413)-1,$Q$3:$V1413,$P1413+1,FALSE)</f>
        <v>#VALUE!</v>
      </c>
      <c r="AG1413" s="161" t="e">
        <f t="shared" si="801"/>
        <v>#VALUE!</v>
      </c>
      <c r="AH1413" s="161" t="e">
        <f t="shared" si="802"/>
        <v>#VALUE!</v>
      </c>
      <c r="AI1413" s="158" t="str">
        <f t="shared" si="803"/>
        <v>выходной</v>
      </c>
      <c r="AJ1413" s="159">
        <f>HLOOKUP(SEARCH("5",$M1413)-1,$Q$3:$V1413,$P1413+1,FALSE)</f>
        <v>37</v>
      </c>
      <c r="AK1413" s="161" t="str">
        <f t="shared" si="804"/>
        <v>08:00 12:30</v>
      </c>
      <c r="AL1413" s="161" t="e">
        <f t="shared" si="805"/>
        <v>#VALUE!</v>
      </c>
      <c r="AM1413" s="158" t="str">
        <f t="shared" si="806"/>
        <v>08:00 12:30</v>
      </c>
      <c r="AN1413" s="159" t="e">
        <f>HLOOKUP(SEARCH("6",$M1413)-1,$Q$3:$V1413,$P1413+1,FALSE)</f>
        <v>#VALUE!</v>
      </c>
      <c r="AO1413" s="161" t="e">
        <f t="shared" si="807"/>
        <v>#VALUE!</v>
      </c>
      <c r="AP1413" s="161" t="e">
        <f t="shared" si="808"/>
        <v>#VALUE!</v>
      </c>
      <c r="AQ1413" s="162" t="str">
        <f t="shared" si="809"/>
        <v>выходной</v>
      </c>
      <c r="AR1413" s="163" t="e">
        <f>HLOOKUP(SEARCH("7",$M1413)-1,$Q$3:$V1413,$P1413+1,FALSE)</f>
        <v>#VALUE!</v>
      </c>
      <c r="AS1413" s="164" t="str">
        <f t="shared" si="810"/>
        <v>выходной</v>
      </c>
      <c r="AT1413" s="142"/>
      <c r="AU1413" s="11" t="str">
        <f>IF(ISERROR(VLOOKUP(B1413,'РЕОРГ 2008'!$A:$B,2,FALSE)),"",VLOOKUP(B1413,'РЕОРГ 2008'!$A:$B,2,FALSE))</f>
        <v/>
      </c>
      <c r="AV1413" s="12" t="str">
        <f t="shared" si="811"/>
        <v>Опер.касса №4645/034</v>
      </c>
      <c r="AW1413" s="31" t="e">
        <f>LEFT(#REF!,2)</f>
        <v>#REF!</v>
      </c>
      <c r="AX1413" s="12" t="str">
        <f t="shared" si="789"/>
        <v>4645/034</v>
      </c>
      <c r="AZ1413" t="str">
        <f>IF(ISERROR(VLOOKUP(B1413,'РЕОРГ 01.08.2009'!$A:$B,2,FALSE)),"",VLOOKUP(B1413,'РЕОРГ 01.08.2009'!$A:$B,2,FALSE))</f>
        <v/>
      </c>
      <c r="BA1413" s="12" t="str">
        <f t="shared" si="784"/>
        <v>Опер.касса №4645/034</v>
      </c>
      <c r="BB1413" t="e">
        <f>LEFT(#REF!,2)</f>
        <v>#REF!</v>
      </c>
      <c r="BC1413" s="12" t="str">
        <f t="shared" si="790"/>
        <v>4645/034</v>
      </c>
      <c r="BE1413" t="str">
        <f>IF(ISERROR(VLOOKUP(B1413,'РЕОРГ 01.10.2009'!A:C,3,FALSE)),"",VLOOKUP(B1413,'РЕОРГ 01.10.2009'!A:C,3,FALSE))</f>
        <v/>
      </c>
      <c r="BF1413" s="12" t="str">
        <f t="shared" si="785"/>
        <v>Опер.касса №4645/034</v>
      </c>
      <c r="BG1413" t="e">
        <f>LEFT(#REF!,2)</f>
        <v>#REF!</v>
      </c>
      <c r="BH1413" s="12" t="str">
        <f t="shared" si="791"/>
        <v>4645/034</v>
      </c>
      <c r="BJ1413" t="str">
        <f>IF(ISERROR(VLOOKUP($B1413,'РЕОРГ 01.05.2010'!A:B,2,FALSE)),"",VLOOKUP($B1413,'РЕОРГ 01.05.2010'!A:B,2,FALSE))</f>
        <v/>
      </c>
      <c r="BK1413" s="12" t="str">
        <f t="shared" si="786"/>
        <v>Опер.касса №4645/034</v>
      </c>
      <c r="BL1413" t="e">
        <f>LEFT(#REF!,2)</f>
        <v>#REF!</v>
      </c>
      <c r="BM1413" s="12" t="str">
        <f t="shared" si="792"/>
        <v>4645/034</v>
      </c>
      <c r="BO1413" t="str">
        <f>IF(ISERROR(VLOOKUP($B1413,'РЕОРГ 01.08.2010'!A:B,2,FALSE)),"",VLOOKUP($B1413,'РЕОРГ 01.08.2010'!A:B,2,FALSE))</f>
        <v/>
      </c>
      <c r="BP1413" s="12" t="str">
        <f t="shared" si="787"/>
        <v>Опер.касса №4645/034</v>
      </c>
      <c r="BQ1413" t="e">
        <f>LEFT(#REF!,2)</f>
        <v>#REF!</v>
      </c>
      <c r="BR1413" s="12" t="str">
        <f t="shared" si="793"/>
        <v>4645/034</v>
      </c>
    </row>
    <row r="1414" spans="1:70" ht="12.75" customHeight="1">
      <c r="A1414" t="str">
        <f t="shared" si="788"/>
        <v>4645/035</v>
      </c>
      <c r="B1414" s="133">
        <v>1575</v>
      </c>
      <c r="C1414" s="1" t="s">
        <v>4821</v>
      </c>
      <c r="D1414" s="32" t="s">
        <v>1931</v>
      </c>
      <c r="E1414" s="1" t="s">
        <v>4822</v>
      </c>
      <c r="F1414" s="1" t="s">
        <v>8047</v>
      </c>
      <c r="G1414" s="1" t="s">
        <v>4823</v>
      </c>
      <c r="H1414" s="1" t="s">
        <v>4824</v>
      </c>
      <c r="I1414" s="1" t="s">
        <v>4825</v>
      </c>
      <c r="J1414" s="1"/>
      <c r="K1414" s="1">
        <v>0.4</v>
      </c>
      <c r="L1414" s="32" t="s">
        <v>4049</v>
      </c>
      <c r="M1414" s="8" t="s">
        <v>11991</v>
      </c>
      <c r="N1414" s="2" t="s">
        <v>12572</v>
      </c>
      <c r="O1414" s="173"/>
      <c r="P1414" s="168">
        <f t="shared" si="818"/>
        <v>1411</v>
      </c>
      <c r="Q1414" s="138">
        <f t="shared" si="812"/>
        <v>25</v>
      </c>
      <c r="R1414" s="138">
        <f t="shared" si="813"/>
        <v>37</v>
      </c>
      <c r="S1414" s="138" t="e">
        <f t="shared" si="814"/>
        <v>#VALUE!</v>
      </c>
      <c r="T1414" s="138" t="e">
        <f t="shared" si="815"/>
        <v>#VALUE!</v>
      </c>
      <c r="U1414" s="138" t="e">
        <f t="shared" si="816"/>
        <v>#VALUE!</v>
      </c>
      <c r="V1414" s="138" t="e">
        <f t="shared" si="817"/>
        <v>#VALUE!</v>
      </c>
      <c r="W1414" s="158" t="str">
        <f t="shared" si="794"/>
        <v>08:00 14:30(12:30 13:30)</v>
      </c>
      <c r="X1414" s="159" t="e">
        <f>HLOOKUP(SEARCH("2",$M1414)-1,$Q$3:$V1414,$P1414+1,FALSE)</f>
        <v>#VALUE!</v>
      </c>
      <c r="Y1414" s="160" t="e">
        <f t="shared" si="795"/>
        <v>#VALUE!</v>
      </c>
      <c r="Z1414" s="161" t="e">
        <f t="shared" si="796"/>
        <v>#VALUE!</v>
      </c>
      <c r="AA1414" s="158" t="str">
        <f t="shared" si="797"/>
        <v>выходной</v>
      </c>
      <c r="AB1414" s="159">
        <f>HLOOKUP(SEARCH("3",$M1414)-1,$Q$3:$V1414,$P1414+1,FALSE)</f>
        <v>25</v>
      </c>
      <c r="AC1414" s="160" t="str">
        <f t="shared" si="798"/>
        <v>08:00 12:30|08:00 12:30</v>
      </c>
      <c r="AD1414" s="161" t="str">
        <f t="shared" si="799"/>
        <v>08:00 12:30</v>
      </c>
      <c r="AE1414" s="158" t="str">
        <f t="shared" si="800"/>
        <v>08:00 12:30</v>
      </c>
      <c r="AF1414" s="159" t="e">
        <f>HLOOKUP(SEARCH("4",$M1414)-1,$Q$3:$V1414,$P1414+1,FALSE)</f>
        <v>#VALUE!</v>
      </c>
      <c r="AG1414" s="161" t="e">
        <f t="shared" si="801"/>
        <v>#VALUE!</v>
      </c>
      <c r="AH1414" s="161" t="e">
        <f t="shared" si="802"/>
        <v>#VALUE!</v>
      </c>
      <c r="AI1414" s="158" t="str">
        <f t="shared" si="803"/>
        <v>выходной</v>
      </c>
      <c r="AJ1414" s="159">
        <f>HLOOKUP(SEARCH("5",$M1414)-1,$Q$3:$V1414,$P1414+1,FALSE)</f>
        <v>37</v>
      </c>
      <c r="AK1414" s="161" t="str">
        <f t="shared" si="804"/>
        <v>08:00 12:30</v>
      </c>
      <c r="AL1414" s="161" t="e">
        <f t="shared" si="805"/>
        <v>#VALUE!</v>
      </c>
      <c r="AM1414" s="158" t="str">
        <f t="shared" si="806"/>
        <v>08:00 12:30</v>
      </c>
      <c r="AN1414" s="159" t="e">
        <f>HLOOKUP(SEARCH("6",$M1414)-1,$Q$3:$V1414,$P1414+1,FALSE)</f>
        <v>#VALUE!</v>
      </c>
      <c r="AO1414" s="161" t="e">
        <f t="shared" si="807"/>
        <v>#VALUE!</v>
      </c>
      <c r="AP1414" s="161" t="e">
        <f t="shared" si="808"/>
        <v>#VALUE!</v>
      </c>
      <c r="AQ1414" s="162" t="str">
        <f t="shared" si="809"/>
        <v>выходной</v>
      </c>
      <c r="AR1414" s="163" t="e">
        <f>HLOOKUP(SEARCH("7",$M1414)-1,$Q$3:$V1414,$P1414+1,FALSE)</f>
        <v>#VALUE!</v>
      </c>
      <c r="AS1414" s="164" t="str">
        <f t="shared" si="810"/>
        <v>выходной</v>
      </c>
      <c r="AT1414" s="142"/>
      <c r="AU1414" s="11" t="str">
        <f>IF(ISERROR(VLOOKUP(B1414,'РЕОРГ 2008'!$A:$B,2,FALSE)),"",VLOOKUP(B1414,'РЕОРГ 2008'!$A:$B,2,FALSE))</f>
        <v/>
      </c>
      <c r="AV1414" s="12" t="str">
        <f t="shared" si="811"/>
        <v>Опер.касса №4645/035</v>
      </c>
      <c r="AW1414" s="31" t="e">
        <f>LEFT(#REF!,2)</f>
        <v>#REF!</v>
      </c>
      <c r="AX1414" s="12" t="str">
        <f t="shared" si="789"/>
        <v>4645/035</v>
      </c>
      <c r="AZ1414" t="str">
        <f>IF(ISERROR(VLOOKUP(B1414,'РЕОРГ 01.08.2009'!$A:$B,2,FALSE)),"",VLOOKUP(B1414,'РЕОРГ 01.08.2009'!$A:$B,2,FALSE))</f>
        <v/>
      </c>
      <c r="BA1414" s="12" t="str">
        <f t="shared" si="784"/>
        <v>Опер.касса №4645/035</v>
      </c>
      <c r="BB1414" t="e">
        <f>LEFT(#REF!,2)</f>
        <v>#REF!</v>
      </c>
      <c r="BC1414" s="12" t="str">
        <f t="shared" si="790"/>
        <v>4645/035</v>
      </c>
      <c r="BE1414" t="str">
        <f>IF(ISERROR(VLOOKUP(B1414,'РЕОРГ 01.10.2009'!A:C,3,FALSE)),"",VLOOKUP(B1414,'РЕОРГ 01.10.2009'!A:C,3,FALSE))</f>
        <v/>
      </c>
      <c r="BF1414" s="12" t="str">
        <f t="shared" si="785"/>
        <v>Опер.касса №4645/035</v>
      </c>
      <c r="BG1414" t="e">
        <f>LEFT(#REF!,2)</f>
        <v>#REF!</v>
      </c>
      <c r="BH1414" s="12" t="str">
        <f t="shared" si="791"/>
        <v>4645/035</v>
      </c>
      <c r="BJ1414" t="str">
        <f>IF(ISERROR(VLOOKUP($B1414,'РЕОРГ 01.05.2010'!A:B,2,FALSE)),"",VLOOKUP($B1414,'РЕОРГ 01.05.2010'!A:B,2,FALSE))</f>
        <v/>
      </c>
      <c r="BK1414" s="12" t="str">
        <f t="shared" si="786"/>
        <v>Опер.касса №4645/035</v>
      </c>
      <c r="BL1414" t="e">
        <f>LEFT(#REF!,2)</f>
        <v>#REF!</v>
      </c>
      <c r="BM1414" s="12" t="str">
        <f t="shared" si="792"/>
        <v>4645/035</v>
      </c>
      <c r="BO1414" t="str">
        <f>IF(ISERROR(VLOOKUP($B1414,'РЕОРГ 01.08.2010'!A:B,2,FALSE)),"",VLOOKUP($B1414,'РЕОРГ 01.08.2010'!A:B,2,FALSE))</f>
        <v/>
      </c>
      <c r="BP1414" s="12" t="str">
        <f t="shared" si="787"/>
        <v>Опер.касса №4645/035</v>
      </c>
      <c r="BQ1414" t="e">
        <f>LEFT(#REF!,2)</f>
        <v>#REF!</v>
      </c>
      <c r="BR1414" s="12" t="str">
        <f t="shared" si="793"/>
        <v>4645/035</v>
      </c>
    </row>
    <row r="1415" spans="1:70" ht="12.75" customHeight="1">
      <c r="A1415" t="str">
        <f t="shared" si="788"/>
        <v>4645/037</v>
      </c>
      <c r="B1415" s="133">
        <v>1577</v>
      </c>
      <c r="C1415" s="1" t="s">
        <v>4826</v>
      </c>
      <c r="D1415" s="32" t="s">
        <v>1931</v>
      </c>
      <c r="E1415" s="1" t="s">
        <v>29</v>
      </c>
      <c r="F1415" s="1" t="s">
        <v>8047</v>
      </c>
      <c r="G1415" s="1" t="s">
        <v>30</v>
      </c>
      <c r="H1415" s="1" t="s">
        <v>4827</v>
      </c>
      <c r="I1415" s="1" t="s">
        <v>4828</v>
      </c>
      <c r="J1415" s="1"/>
      <c r="K1415" s="1">
        <v>1</v>
      </c>
      <c r="L1415" s="32" t="s">
        <v>4049</v>
      </c>
      <c r="M1415" s="8" t="s">
        <v>11771</v>
      </c>
      <c r="N1415" s="2" t="s">
        <v>12575</v>
      </c>
      <c r="O1415" s="173"/>
      <c r="P1415" s="168">
        <f t="shared" si="818"/>
        <v>1412</v>
      </c>
      <c r="Q1415" s="138">
        <f t="shared" si="812"/>
        <v>25</v>
      </c>
      <c r="R1415" s="138">
        <f t="shared" si="813"/>
        <v>50</v>
      </c>
      <c r="S1415" s="138">
        <f t="shared" si="814"/>
        <v>75</v>
      </c>
      <c r="T1415" s="138">
        <f t="shared" si="815"/>
        <v>100</v>
      </c>
      <c r="U1415" s="138" t="e">
        <f t="shared" si="816"/>
        <v>#VALUE!</v>
      </c>
      <c r="V1415" s="138" t="e">
        <f t="shared" si="817"/>
        <v>#VALUE!</v>
      </c>
      <c r="W1415" s="158" t="str">
        <f t="shared" si="794"/>
        <v>08:30 17:15(12:30 13:30)</v>
      </c>
      <c r="X1415" s="159">
        <f>HLOOKUP(SEARCH("2",$M1415)-1,$Q$3:$V1415,$P1415+1,FALSE)</f>
        <v>25</v>
      </c>
      <c r="Y1415" s="160" t="str">
        <f t="shared" si="795"/>
        <v>08:30 17:15(12:30 13:30)|08:30 17:15(12:30 13:30)|08:30 17:15(12:30 13:30)|09:30 17:00(12:30 13:30)</v>
      </c>
      <c r="Z1415" s="161" t="str">
        <f t="shared" si="796"/>
        <v>08:30 17:15(12:30 13:30)</v>
      </c>
      <c r="AA1415" s="158" t="str">
        <f t="shared" si="797"/>
        <v>08:30 17:15(12:30 13:30)</v>
      </c>
      <c r="AB1415" s="159">
        <f>HLOOKUP(SEARCH("3",$M1415)-1,$Q$3:$V1415,$P1415+1,FALSE)</f>
        <v>50</v>
      </c>
      <c r="AC1415" s="160" t="str">
        <f t="shared" si="798"/>
        <v>08:30 17:15(12:30 13:30)|08:30 17:15(12:30 13:30)|09:30 17:00(12:30 13:30)</v>
      </c>
      <c r="AD1415" s="161" t="str">
        <f t="shared" si="799"/>
        <v>08:30 17:15(12:30 13:30)</v>
      </c>
      <c r="AE1415" s="158" t="str">
        <f t="shared" si="800"/>
        <v>08:30 17:15(12:30 13:30)</v>
      </c>
      <c r="AF1415" s="159">
        <f>HLOOKUP(SEARCH("4",$M1415)-1,$Q$3:$V1415,$P1415+1,FALSE)</f>
        <v>75</v>
      </c>
      <c r="AG1415" s="161" t="str">
        <f t="shared" si="801"/>
        <v>08:30 17:15(12:30 13:30)|09:30 17:00(12:30 13:30)</v>
      </c>
      <c r="AH1415" s="161" t="str">
        <f t="shared" si="802"/>
        <v>08:30 17:15(12:30 13:30)</v>
      </c>
      <c r="AI1415" s="158" t="str">
        <f t="shared" si="803"/>
        <v>08:30 17:15(12:30 13:30)</v>
      </c>
      <c r="AJ1415" s="159">
        <f>HLOOKUP(SEARCH("5",$M1415)-1,$Q$3:$V1415,$P1415+1,FALSE)</f>
        <v>100</v>
      </c>
      <c r="AK1415" s="161" t="str">
        <f t="shared" si="804"/>
        <v>09:30 17:00(12:30 13:30)</v>
      </c>
      <c r="AL1415" s="161" t="e">
        <f t="shared" si="805"/>
        <v>#VALUE!</v>
      </c>
      <c r="AM1415" s="158" t="str">
        <f t="shared" si="806"/>
        <v>09:30 17:00(12:30 13:30)</v>
      </c>
      <c r="AN1415" s="159" t="e">
        <f>HLOOKUP(SEARCH("6",$M1415)-1,$Q$3:$V1415,$P1415+1,FALSE)</f>
        <v>#VALUE!</v>
      </c>
      <c r="AO1415" s="161" t="e">
        <f t="shared" si="807"/>
        <v>#VALUE!</v>
      </c>
      <c r="AP1415" s="161" t="e">
        <f t="shared" si="808"/>
        <v>#VALUE!</v>
      </c>
      <c r="AQ1415" s="162" t="str">
        <f t="shared" si="809"/>
        <v>выходной</v>
      </c>
      <c r="AR1415" s="163" t="e">
        <f>HLOOKUP(SEARCH("7",$M1415)-1,$Q$3:$V1415,$P1415+1,FALSE)</f>
        <v>#VALUE!</v>
      </c>
      <c r="AS1415" s="164" t="str">
        <f t="shared" si="810"/>
        <v>выходной</v>
      </c>
      <c r="AT1415" s="142"/>
      <c r="AU1415" s="11" t="str">
        <f>IF(ISERROR(VLOOKUP(B1415,'РЕОРГ 2008'!$A:$B,2,FALSE)),"",VLOOKUP(B1415,'РЕОРГ 2008'!$A:$B,2,FALSE))</f>
        <v/>
      </c>
      <c r="AV1415" s="12" t="str">
        <f t="shared" si="811"/>
        <v>Опер.касса №4645/037</v>
      </c>
      <c r="AW1415" s="31" t="e">
        <f>LEFT(#REF!,2)</f>
        <v>#REF!</v>
      </c>
      <c r="AX1415" s="12" t="str">
        <f t="shared" si="789"/>
        <v>4645/037</v>
      </c>
      <c r="AZ1415" t="str">
        <f>IF(ISERROR(VLOOKUP(B1415,'РЕОРГ 01.08.2009'!$A:$B,2,FALSE)),"",VLOOKUP(B1415,'РЕОРГ 01.08.2009'!$A:$B,2,FALSE))</f>
        <v/>
      </c>
      <c r="BA1415" s="12" t="str">
        <f t="shared" si="784"/>
        <v>Опер.касса №4645/037</v>
      </c>
      <c r="BB1415" t="e">
        <f>LEFT(#REF!,2)</f>
        <v>#REF!</v>
      </c>
      <c r="BC1415" s="12" t="str">
        <f t="shared" si="790"/>
        <v>4645/037</v>
      </c>
      <c r="BE1415" t="str">
        <f>IF(ISERROR(VLOOKUP(B1415,'РЕОРГ 01.10.2009'!A:C,3,FALSE)),"",VLOOKUP(B1415,'РЕОРГ 01.10.2009'!A:C,3,FALSE))</f>
        <v/>
      </c>
      <c r="BF1415" s="12" t="str">
        <f t="shared" si="785"/>
        <v>Опер.касса №4645/037</v>
      </c>
      <c r="BG1415" t="e">
        <f>LEFT(#REF!,2)</f>
        <v>#REF!</v>
      </c>
      <c r="BH1415" s="12" t="str">
        <f t="shared" si="791"/>
        <v>4645/037</v>
      </c>
      <c r="BJ1415" t="str">
        <f>IF(ISERROR(VLOOKUP($B1415,'РЕОРГ 01.05.2010'!A:B,2,FALSE)),"",VLOOKUP($B1415,'РЕОРГ 01.05.2010'!A:B,2,FALSE))</f>
        <v/>
      </c>
      <c r="BK1415" s="12" t="str">
        <f t="shared" si="786"/>
        <v>Опер.касса №4645/037</v>
      </c>
      <c r="BL1415" t="e">
        <f>LEFT(#REF!,2)</f>
        <v>#REF!</v>
      </c>
      <c r="BM1415" s="12" t="str">
        <f t="shared" si="792"/>
        <v>4645/037</v>
      </c>
      <c r="BO1415" t="str">
        <f>IF(ISERROR(VLOOKUP($B1415,'РЕОРГ 01.08.2010'!A:B,2,FALSE)),"",VLOOKUP($B1415,'РЕОРГ 01.08.2010'!A:B,2,FALSE))</f>
        <v/>
      </c>
      <c r="BP1415" s="12" t="str">
        <f t="shared" si="787"/>
        <v>Опер.касса №4645/037</v>
      </c>
      <c r="BQ1415" t="e">
        <f>LEFT(#REF!,2)</f>
        <v>#REF!</v>
      </c>
      <c r="BR1415" s="12" t="str">
        <f t="shared" si="793"/>
        <v>4645/037</v>
      </c>
    </row>
    <row r="1416" spans="1:70" ht="12.75" customHeight="1">
      <c r="A1416" t="str">
        <f t="shared" si="788"/>
        <v>4645/038</v>
      </c>
      <c r="B1416" s="133">
        <v>1578</v>
      </c>
      <c r="C1416" s="1" t="s">
        <v>4829</v>
      </c>
      <c r="D1416" s="32" t="s">
        <v>7017</v>
      </c>
      <c r="E1416" s="1" t="s">
        <v>4830</v>
      </c>
      <c r="F1416" s="1" t="s">
        <v>8047</v>
      </c>
      <c r="G1416" s="1" t="s">
        <v>4831</v>
      </c>
      <c r="H1416" s="1" t="s">
        <v>4832</v>
      </c>
      <c r="I1416" s="1" t="s">
        <v>11344</v>
      </c>
      <c r="J1416" s="1"/>
      <c r="K1416" s="1">
        <v>8.5</v>
      </c>
      <c r="L1416" s="32" t="s">
        <v>4052</v>
      </c>
      <c r="M1416" s="8" t="s">
        <v>11773</v>
      </c>
      <c r="N1416" s="2" t="s">
        <v>12576</v>
      </c>
      <c r="O1416" s="173"/>
      <c r="P1416" s="168">
        <f t="shared" si="818"/>
        <v>1413</v>
      </c>
      <c r="Q1416" s="138">
        <f t="shared" si="812"/>
        <v>12</v>
      </c>
      <c r="R1416" s="138">
        <f t="shared" si="813"/>
        <v>24</v>
      </c>
      <c r="S1416" s="138">
        <f t="shared" si="814"/>
        <v>36</v>
      </c>
      <c r="T1416" s="138">
        <f t="shared" si="815"/>
        <v>48</v>
      </c>
      <c r="U1416" s="138">
        <f t="shared" si="816"/>
        <v>60</v>
      </c>
      <c r="V1416" s="138" t="e">
        <f t="shared" si="817"/>
        <v>#VALUE!</v>
      </c>
      <c r="W1416" s="158" t="str">
        <f t="shared" si="794"/>
        <v>08:00 17:00</v>
      </c>
      <c r="X1416" s="159">
        <f>HLOOKUP(SEARCH("2",$M1416)-1,$Q$3:$V1416,$P1416+1,FALSE)</f>
        <v>12</v>
      </c>
      <c r="Y1416" s="160" t="str">
        <f t="shared" si="795"/>
        <v>08:00 17:00|08:00 17:00|08:00 17:00|09:00 16:00|08:00 12:30</v>
      </c>
      <c r="Z1416" s="161" t="str">
        <f t="shared" si="796"/>
        <v>08:00 17:00</v>
      </c>
      <c r="AA1416" s="158" t="str">
        <f t="shared" si="797"/>
        <v>08:00 17:00</v>
      </c>
      <c r="AB1416" s="159">
        <f>HLOOKUP(SEARCH("3",$M1416)-1,$Q$3:$V1416,$P1416+1,FALSE)</f>
        <v>24</v>
      </c>
      <c r="AC1416" s="160" t="str">
        <f t="shared" si="798"/>
        <v>08:00 17:00|08:00 17:00|09:00 16:00|08:00 12:30</v>
      </c>
      <c r="AD1416" s="161" t="str">
        <f t="shared" si="799"/>
        <v>08:00 17:00</v>
      </c>
      <c r="AE1416" s="158" t="str">
        <f t="shared" si="800"/>
        <v>08:00 17:00</v>
      </c>
      <c r="AF1416" s="159">
        <f>HLOOKUP(SEARCH("4",$M1416)-1,$Q$3:$V1416,$P1416+1,FALSE)</f>
        <v>36</v>
      </c>
      <c r="AG1416" s="161" t="str">
        <f t="shared" si="801"/>
        <v>08:00 17:00|09:00 16:00|08:00 12:30</v>
      </c>
      <c r="AH1416" s="161" t="str">
        <f t="shared" si="802"/>
        <v>08:00 17:00</v>
      </c>
      <c r="AI1416" s="158" t="str">
        <f t="shared" si="803"/>
        <v>08:00 17:00</v>
      </c>
      <c r="AJ1416" s="159">
        <f>HLOOKUP(SEARCH("5",$M1416)-1,$Q$3:$V1416,$P1416+1,FALSE)</f>
        <v>48</v>
      </c>
      <c r="AK1416" s="161" t="str">
        <f t="shared" si="804"/>
        <v>09:00 16:00|08:00 12:30</v>
      </c>
      <c r="AL1416" s="161" t="str">
        <f t="shared" si="805"/>
        <v>09:00 16:00</v>
      </c>
      <c r="AM1416" s="158" t="str">
        <f t="shared" si="806"/>
        <v>09:00 16:00</v>
      </c>
      <c r="AN1416" s="159">
        <f>HLOOKUP(SEARCH("6",$M1416)-1,$Q$3:$V1416,$P1416+1,FALSE)</f>
        <v>60</v>
      </c>
      <c r="AO1416" s="161" t="str">
        <f t="shared" si="807"/>
        <v>08:00 12:30</v>
      </c>
      <c r="AP1416" s="161" t="e">
        <f t="shared" si="808"/>
        <v>#VALUE!</v>
      </c>
      <c r="AQ1416" s="162" t="str">
        <f t="shared" si="809"/>
        <v>08:00 12:30</v>
      </c>
      <c r="AR1416" s="163" t="e">
        <f>HLOOKUP(SEARCH("7",$M1416)-1,$Q$3:$V1416,$P1416+1,FALSE)</f>
        <v>#VALUE!</v>
      </c>
      <c r="AS1416" s="164" t="str">
        <f t="shared" si="810"/>
        <v>выходной</v>
      </c>
      <c r="AT1416" s="142"/>
      <c r="AU1416" s="11" t="str">
        <f>IF(ISERROR(VLOOKUP(B1416,'РЕОРГ 2008'!$A:$B,2,FALSE)),"",VLOOKUP(B1416,'РЕОРГ 2008'!$A:$B,2,FALSE))</f>
        <v/>
      </c>
      <c r="AV1416" s="12" t="str">
        <f t="shared" si="811"/>
        <v>Доп.офис №4645/038</v>
      </c>
      <c r="AW1416" s="31" t="e">
        <f>LEFT(#REF!,2)</f>
        <v>#REF!</v>
      </c>
      <c r="AX1416" s="12" t="str">
        <f t="shared" si="789"/>
        <v>4645/038</v>
      </c>
      <c r="AZ1416" t="str">
        <f>IF(ISERROR(VLOOKUP(B1416,'РЕОРГ 01.08.2009'!$A:$B,2,FALSE)),"",VLOOKUP(B1416,'РЕОРГ 01.08.2009'!$A:$B,2,FALSE))</f>
        <v/>
      </c>
      <c r="BA1416" s="12" t="str">
        <f t="shared" si="784"/>
        <v>Доп.офис №4645/038</v>
      </c>
      <c r="BB1416" t="e">
        <f>LEFT(#REF!,2)</f>
        <v>#REF!</v>
      </c>
      <c r="BC1416" s="12" t="str">
        <f t="shared" si="790"/>
        <v>4645/038</v>
      </c>
      <c r="BE1416" t="str">
        <f>IF(ISERROR(VLOOKUP(B1416,'РЕОРГ 01.10.2009'!A:C,3,FALSE)),"",VLOOKUP(B1416,'РЕОРГ 01.10.2009'!A:C,3,FALSE))</f>
        <v/>
      </c>
      <c r="BF1416" s="12" t="str">
        <f t="shared" si="785"/>
        <v>Доп.офис №4645/038</v>
      </c>
      <c r="BG1416" t="e">
        <f>LEFT(#REF!,2)</f>
        <v>#REF!</v>
      </c>
      <c r="BH1416" s="12" t="str">
        <f t="shared" si="791"/>
        <v>4645/038</v>
      </c>
      <c r="BJ1416" t="str">
        <f>IF(ISERROR(VLOOKUP($B1416,'РЕОРГ 01.05.2010'!A:B,2,FALSE)),"",VLOOKUP($B1416,'РЕОРГ 01.05.2010'!A:B,2,FALSE))</f>
        <v/>
      </c>
      <c r="BK1416" s="12" t="str">
        <f t="shared" si="786"/>
        <v>Доп.офис №4645/038</v>
      </c>
      <c r="BL1416" t="e">
        <f>LEFT(#REF!,2)</f>
        <v>#REF!</v>
      </c>
      <c r="BM1416" s="12" t="str">
        <f t="shared" si="792"/>
        <v>4645/038</v>
      </c>
      <c r="BO1416" t="str">
        <f>IF(ISERROR(VLOOKUP($B1416,'РЕОРГ 01.08.2010'!A:B,2,FALSE)),"",VLOOKUP($B1416,'РЕОРГ 01.08.2010'!A:B,2,FALSE))</f>
        <v/>
      </c>
      <c r="BP1416" s="12" t="str">
        <f t="shared" si="787"/>
        <v>Доп.офис №4645/038</v>
      </c>
      <c r="BQ1416" t="e">
        <f>LEFT(#REF!,2)</f>
        <v>#REF!</v>
      </c>
      <c r="BR1416" s="12" t="str">
        <f t="shared" si="793"/>
        <v>4645/038</v>
      </c>
    </row>
    <row r="1417" spans="1:70" ht="12.75" customHeight="1">
      <c r="A1417" t="str">
        <f t="shared" si="788"/>
        <v>4645/047</v>
      </c>
      <c r="B1417" s="133">
        <v>1587</v>
      </c>
      <c r="C1417" s="1" t="s">
        <v>4833</v>
      </c>
      <c r="D1417" s="32" t="s">
        <v>1931</v>
      </c>
      <c r="E1417" s="1" t="s">
        <v>4834</v>
      </c>
      <c r="F1417" s="1" t="s">
        <v>8047</v>
      </c>
      <c r="G1417" s="1" t="s">
        <v>4835</v>
      </c>
      <c r="H1417" s="1" t="s">
        <v>4836</v>
      </c>
      <c r="I1417" s="1" t="s">
        <v>6244</v>
      </c>
      <c r="J1417" s="1"/>
      <c r="K1417" s="1">
        <v>0.2</v>
      </c>
      <c r="L1417" s="32" t="s">
        <v>4049</v>
      </c>
      <c r="M1417" s="8" t="s">
        <v>11929</v>
      </c>
      <c r="N1417" s="2" t="s">
        <v>12577</v>
      </c>
      <c r="O1417" s="173"/>
      <c r="P1417" s="168">
        <f t="shared" si="818"/>
        <v>1414</v>
      </c>
      <c r="Q1417" s="138">
        <f t="shared" si="812"/>
        <v>12</v>
      </c>
      <c r="R1417" s="138" t="e">
        <f t="shared" si="813"/>
        <v>#VALUE!</v>
      </c>
      <c r="S1417" s="138" t="e">
        <f t="shared" si="814"/>
        <v>#VALUE!</v>
      </c>
      <c r="T1417" s="138" t="e">
        <f t="shared" si="815"/>
        <v>#VALUE!</v>
      </c>
      <c r="U1417" s="138" t="e">
        <f t="shared" si="816"/>
        <v>#VALUE!</v>
      </c>
      <c r="V1417" s="138" t="e">
        <f t="shared" si="817"/>
        <v>#VALUE!</v>
      </c>
      <c r="W1417" s="158" t="str">
        <f t="shared" si="794"/>
        <v>08:00 11:30</v>
      </c>
      <c r="X1417" s="159" t="e">
        <f>HLOOKUP(SEARCH("2",$M1417)-1,$Q$3:$V1417,$P1417+1,FALSE)</f>
        <v>#VALUE!</v>
      </c>
      <c r="Y1417" s="160" t="e">
        <f t="shared" si="795"/>
        <v>#VALUE!</v>
      </c>
      <c r="Z1417" s="161" t="e">
        <f t="shared" si="796"/>
        <v>#VALUE!</v>
      </c>
      <c r="AA1417" s="158" t="str">
        <f t="shared" si="797"/>
        <v>выходной</v>
      </c>
      <c r="AB1417" s="159">
        <f>HLOOKUP(SEARCH("3",$M1417)-1,$Q$3:$V1417,$P1417+1,FALSE)</f>
        <v>12</v>
      </c>
      <c r="AC1417" s="160" t="str">
        <f t="shared" si="798"/>
        <v>08:00 11:30</v>
      </c>
      <c r="AD1417" s="161" t="e">
        <f t="shared" si="799"/>
        <v>#VALUE!</v>
      </c>
      <c r="AE1417" s="158" t="str">
        <f t="shared" si="800"/>
        <v>08:00 11:30</v>
      </c>
      <c r="AF1417" s="159" t="e">
        <f>HLOOKUP(SEARCH("4",$M1417)-1,$Q$3:$V1417,$P1417+1,FALSE)</f>
        <v>#VALUE!</v>
      </c>
      <c r="AG1417" s="161" t="e">
        <f t="shared" si="801"/>
        <v>#VALUE!</v>
      </c>
      <c r="AH1417" s="161" t="e">
        <f t="shared" si="802"/>
        <v>#VALUE!</v>
      </c>
      <c r="AI1417" s="158" t="str">
        <f t="shared" si="803"/>
        <v>выходной</v>
      </c>
      <c r="AJ1417" s="159" t="e">
        <f>HLOOKUP(SEARCH("5",$M1417)-1,$Q$3:$V1417,$P1417+1,FALSE)</f>
        <v>#VALUE!</v>
      </c>
      <c r="AK1417" s="161" t="e">
        <f t="shared" si="804"/>
        <v>#VALUE!</v>
      </c>
      <c r="AL1417" s="161" t="e">
        <f t="shared" si="805"/>
        <v>#VALUE!</v>
      </c>
      <c r="AM1417" s="158" t="str">
        <f t="shared" si="806"/>
        <v>выходной</v>
      </c>
      <c r="AN1417" s="159" t="e">
        <f>HLOOKUP(SEARCH("6",$M1417)-1,$Q$3:$V1417,$P1417+1,FALSE)</f>
        <v>#VALUE!</v>
      </c>
      <c r="AO1417" s="161" t="e">
        <f t="shared" si="807"/>
        <v>#VALUE!</v>
      </c>
      <c r="AP1417" s="161" t="e">
        <f t="shared" si="808"/>
        <v>#VALUE!</v>
      </c>
      <c r="AQ1417" s="162" t="str">
        <f t="shared" si="809"/>
        <v>выходной</v>
      </c>
      <c r="AR1417" s="163" t="e">
        <f>HLOOKUP(SEARCH("7",$M1417)-1,$Q$3:$V1417,$P1417+1,FALSE)</f>
        <v>#VALUE!</v>
      </c>
      <c r="AS1417" s="164" t="str">
        <f t="shared" si="810"/>
        <v>выходной</v>
      </c>
      <c r="AT1417" s="142"/>
      <c r="AU1417" s="11" t="str">
        <f>IF(ISERROR(VLOOKUP(B1417,'РЕОРГ 2008'!$A:$B,2,FALSE)),"",VLOOKUP(B1417,'РЕОРГ 2008'!$A:$B,2,FALSE))</f>
        <v/>
      </c>
      <c r="AV1417" s="12" t="str">
        <f t="shared" si="811"/>
        <v>Опер.касса №4645/047</v>
      </c>
      <c r="AW1417" s="31" t="e">
        <f>LEFT(#REF!,2)</f>
        <v>#REF!</v>
      </c>
      <c r="AX1417" s="12" t="str">
        <f t="shared" si="789"/>
        <v>4645/047</v>
      </c>
      <c r="AZ1417" t="str">
        <f>IF(ISERROR(VLOOKUP(B1417,'РЕОРГ 01.08.2009'!$A:$B,2,FALSE)),"",VLOOKUP(B1417,'РЕОРГ 01.08.2009'!$A:$B,2,FALSE))</f>
        <v/>
      </c>
      <c r="BA1417" s="12" t="str">
        <f t="shared" si="784"/>
        <v>Опер.касса №4645/047</v>
      </c>
      <c r="BB1417" t="e">
        <f>LEFT(#REF!,2)</f>
        <v>#REF!</v>
      </c>
      <c r="BC1417" s="12" t="str">
        <f t="shared" si="790"/>
        <v>4645/047</v>
      </c>
      <c r="BE1417" t="str">
        <f>IF(ISERROR(VLOOKUP(B1417,'РЕОРГ 01.10.2009'!A:C,3,FALSE)),"",VLOOKUP(B1417,'РЕОРГ 01.10.2009'!A:C,3,FALSE))</f>
        <v/>
      </c>
      <c r="BF1417" s="12" t="str">
        <f t="shared" si="785"/>
        <v>Опер.касса №4645/047</v>
      </c>
      <c r="BG1417" t="e">
        <f>LEFT(#REF!,2)</f>
        <v>#REF!</v>
      </c>
      <c r="BH1417" s="12" t="str">
        <f t="shared" si="791"/>
        <v>4645/047</v>
      </c>
      <c r="BJ1417" t="str">
        <f>IF(ISERROR(VLOOKUP($B1417,'РЕОРГ 01.05.2010'!A:B,2,FALSE)),"",VLOOKUP($B1417,'РЕОРГ 01.05.2010'!A:B,2,FALSE))</f>
        <v/>
      </c>
      <c r="BK1417" s="12" t="str">
        <f t="shared" si="786"/>
        <v>Опер.касса №4645/047</v>
      </c>
      <c r="BL1417" t="e">
        <f>LEFT(#REF!,2)</f>
        <v>#REF!</v>
      </c>
      <c r="BM1417" s="12" t="str">
        <f t="shared" si="792"/>
        <v>4645/047</v>
      </c>
      <c r="BO1417" t="str">
        <f>IF(ISERROR(VLOOKUP($B1417,'РЕОРГ 01.08.2010'!A:B,2,FALSE)),"",VLOOKUP($B1417,'РЕОРГ 01.08.2010'!A:B,2,FALSE))</f>
        <v/>
      </c>
      <c r="BP1417" s="12" t="str">
        <f t="shared" si="787"/>
        <v>Опер.касса №4645/047</v>
      </c>
      <c r="BQ1417" t="e">
        <f>LEFT(#REF!,2)</f>
        <v>#REF!</v>
      </c>
      <c r="BR1417" s="12" t="str">
        <f t="shared" si="793"/>
        <v>4645/047</v>
      </c>
    </row>
    <row r="1418" spans="1:70" ht="12.75" customHeight="1">
      <c r="A1418" t="str">
        <f t="shared" si="788"/>
        <v>4645/051</v>
      </c>
      <c r="B1418" s="133">
        <v>1591</v>
      </c>
      <c r="C1418" s="1" t="s">
        <v>4837</v>
      </c>
      <c r="D1418" s="32" t="s">
        <v>1931</v>
      </c>
      <c r="E1418" s="1" t="s">
        <v>2425</v>
      </c>
      <c r="F1418" s="1" t="s">
        <v>8047</v>
      </c>
      <c r="G1418" s="1" t="s">
        <v>31</v>
      </c>
      <c r="H1418" s="1" t="s">
        <v>2426</v>
      </c>
      <c r="I1418" s="1" t="s">
        <v>110</v>
      </c>
      <c r="J1418" s="1"/>
      <c r="K1418" s="1">
        <v>0.5</v>
      </c>
      <c r="L1418" s="32" t="s">
        <v>4049</v>
      </c>
      <c r="M1418" s="8" t="s">
        <v>11991</v>
      </c>
      <c r="N1418" s="2" t="s">
        <v>12277</v>
      </c>
      <c r="O1418" s="173"/>
      <c r="P1418" s="168">
        <f t="shared" si="818"/>
        <v>1415</v>
      </c>
      <c r="Q1418" s="138">
        <f t="shared" si="812"/>
        <v>25</v>
      </c>
      <c r="R1418" s="138">
        <f t="shared" si="813"/>
        <v>50</v>
      </c>
      <c r="S1418" s="138" t="e">
        <f t="shared" si="814"/>
        <v>#VALUE!</v>
      </c>
      <c r="T1418" s="138" t="e">
        <f t="shared" si="815"/>
        <v>#VALUE!</v>
      </c>
      <c r="U1418" s="138" t="e">
        <f t="shared" si="816"/>
        <v>#VALUE!</v>
      </c>
      <c r="V1418" s="138" t="e">
        <f t="shared" si="817"/>
        <v>#VALUE!</v>
      </c>
      <c r="W1418" s="158" t="str">
        <f t="shared" si="794"/>
        <v>08:00 15:30(12:30 13:30)</v>
      </c>
      <c r="X1418" s="159" t="e">
        <f>HLOOKUP(SEARCH("2",$M1418)-1,$Q$3:$V1418,$P1418+1,FALSE)</f>
        <v>#VALUE!</v>
      </c>
      <c r="Y1418" s="160" t="e">
        <f t="shared" si="795"/>
        <v>#VALUE!</v>
      </c>
      <c r="Z1418" s="161" t="e">
        <f t="shared" si="796"/>
        <v>#VALUE!</v>
      </c>
      <c r="AA1418" s="158" t="str">
        <f t="shared" si="797"/>
        <v>выходной</v>
      </c>
      <c r="AB1418" s="159">
        <f>HLOOKUP(SEARCH("3",$M1418)-1,$Q$3:$V1418,$P1418+1,FALSE)</f>
        <v>25</v>
      </c>
      <c r="AC1418" s="160" t="str">
        <f t="shared" si="798"/>
        <v>08:00 15:30(12:30 13:30)|08:00 14:30(12:30 13:30)</v>
      </c>
      <c r="AD1418" s="161" t="str">
        <f t="shared" si="799"/>
        <v>08:00 15:30(12:30 13:30)</v>
      </c>
      <c r="AE1418" s="158" t="str">
        <f t="shared" si="800"/>
        <v>08:00 15:30(12:30 13:30)</v>
      </c>
      <c r="AF1418" s="159" t="e">
        <f>HLOOKUP(SEARCH("4",$M1418)-1,$Q$3:$V1418,$P1418+1,FALSE)</f>
        <v>#VALUE!</v>
      </c>
      <c r="AG1418" s="161" t="e">
        <f t="shared" si="801"/>
        <v>#VALUE!</v>
      </c>
      <c r="AH1418" s="161" t="e">
        <f t="shared" si="802"/>
        <v>#VALUE!</v>
      </c>
      <c r="AI1418" s="158" t="str">
        <f t="shared" si="803"/>
        <v>выходной</v>
      </c>
      <c r="AJ1418" s="159">
        <f>HLOOKUP(SEARCH("5",$M1418)-1,$Q$3:$V1418,$P1418+1,FALSE)</f>
        <v>50</v>
      </c>
      <c r="AK1418" s="161" t="str">
        <f t="shared" si="804"/>
        <v>08:00 14:30(12:30 13:30)</v>
      </c>
      <c r="AL1418" s="161" t="e">
        <f t="shared" si="805"/>
        <v>#VALUE!</v>
      </c>
      <c r="AM1418" s="158" t="str">
        <f t="shared" si="806"/>
        <v>08:00 14:30(12:30 13:30)</v>
      </c>
      <c r="AN1418" s="159" t="e">
        <f>HLOOKUP(SEARCH("6",$M1418)-1,$Q$3:$V1418,$P1418+1,FALSE)</f>
        <v>#VALUE!</v>
      </c>
      <c r="AO1418" s="161" t="e">
        <f t="shared" si="807"/>
        <v>#VALUE!</v>
      </c>
      <c r="AP1418" s="161" t="e">
        <f t="shared" si="808"/>
        <v>#VALUE!</v>
      </c>
      <c r="AQ1418" s="162" t="str">
        <f t="shared" si="809"/>
        <v>выходной</v>
      </c>
      <c r="AR1418" s="163" t="e">
        <f>HLOOKUP(SEARCH("7",$M1418)-1,$Q$3:$V1418,$P1418+1,FALSE)</f>
        <v>#VALUE!</v>
      </c>
      <c r="AS1418" s="164" t="str">
        <f t="shared" si="810"/>
        <v>выходной</v>
      </c>
      <c r="AT1418" s="142"/>
      <c r="AU1418" s="11" t="str">
        <f>IF(ISERROR(VLOOKUP(B1418,'РЕОРГ 2008'!$A:$B,2,FALSE)),"",VLOOKUP(B1418,'РЕОРГ 2008'!$A:$B,2,FALSE))</f>
        <v/>
      </c>
      <c r="AV1418" s="12" t="str">
        <f t="shared" si="811"/>
        <v>Опер.касса №4645/051</v>
      </c>
      <c r="AW1418" s="31" t="e">
        <f>LEFT(#REF!,2)</f>
        <v>#REF!</v>
      </c>
      <c r="AX1418" s="12" t="str">
        <f t="shared" si="789"/>
        <v>4645/051</v>
      </c>
      <c r="AZ1418" t="str">
        <f>IF(ISERROR(VLOOKUP(B1418,'РЕОРГ 01.08.2009'!$A:$B,2,FALSE)),"",VLOOKUP(B1418,'РЕОРГ 01.08.2009'!$A:$B,2,FALSE))</f>
        <v/>
      </c>
      <c r="BA1418" s="12" t="str">
        <f t="shared" si="784"/>
        <v>Опер.касса №4645/051</v>
      </c>
      <c r="BB1418" t="e">
        <f>LEFT(#REF!,2)</f>
        <v>#REF!</v>
      </c>
      <c r="BC1418" s="12" t="str">
        <f t="shared" si="790"/>
        <v>4645/051</v>
      </c>
      <c r="BE1418" t="str">
        <f>IF(ISERROR(VLOOKUP(B1418,'РЕОРГ 01.10.2009'!A:C,3,FALSE)),"",VLOOKUP(B1418,'РЕОРГ 01.10.2009'!A:C,3,FALSE))</f>
        <v/>
      </c>
      <c r="BF1418" s="12" t="str">
        <f t="shared" si="785"/>
        <v>Опер.касса №4645/051</v>
      </c>
      <c r="BG1418" t="e">
        <f>LEFT(#REF!,2)</f>
        <v>#REF!</v>
      </c>
      <c r="BH1418" s="12" t="str">
        <f t="shared" si="791"/>
        <v>4645/051</v>
      </c>
      <c r="BJ1418" t="str">
        <f>IF(ISERROR(VLOOKUP($B1418,'РЕОРГ 01.05.2010'!A:B,2,FALSE)),"",VLOOKUP($B1418,'РЕОРГ 01.05.2010'!A:B,2,FALSE))</f>
        <v/>
      </c>
      <c r="BK1418" s="12" t="str">
        <f t="shared" si="786"/>
        <v>Опер.касса №4645/051</v>
      </c>
      <c r="BL1418" t="e">
        <f>LEFT(#REF!,2)</f>
        <v>#REF!</v>
      </c>
      <c r="BM1418" s="12" t="str">
        <f t="shared" si="792"/>
        <v>4645/051</v>
      </c>
      <c r="BO1418" t="str">
        <f>IF(ISERROR(VLOOKUP($B1418,'РЕОРГ 01.08.2010'!A:B,2,FALSE)),"",VLOOKUP($B1418,'РЕОРГ 01.08.2010'!A:B,2,FALSE))</f>
        <v/>
      </c>
      <c r="BP1418" s="12" t="str">
        <f t="shared" si="787"/>
        <v>Опер.касса №4645/051</v>
      </c>
      <c r="BQ1418" t="e">
        <f>LEFT(#REF!,2)</f>
        <v>#REF!</v>
      </c>
      <c r="BR1418" s="12" t="str">
        <f t="shared" si="793"/>
        <v>4645/051</v>
      </c>
    </row>
    <row r="1419" spans="1:70" ht="12.75" customHeight="1">
      <c r="A1419" t="str">
        <f t="shared" si="788"/>
        <v>4645/06</v>
      </c>
      <c r="B1419" s="133">
        <v>1593</v>
      </c>
      <c r="C1419" s="1" t="s">
        <v>2427</v>
      </c>
      <c r="D1419" s="32" t="s">
        <v>1931</v>
      </c>
      <c r="E1419" s="1" t="s">
        <v>2428</v>
      </c>
      <c r="F1419" s="1" t="s">
        <v>8047</v>
      </c>
      <c r="G1419" s="1" t="s">
        <v>2429</v>
      </c>
      <c r="H1419" s="1" t="s">
        <v>11181</v>
      </c>
      <c r="I1419" s="1" t="s">
        <v>2430</v>
      </c>
      <c r="J1419" s="1"/>
      <c r="K1419" s="1">
        <v>0.4</v>
      </c>
      <c r="L1419" s="32" t="s">
        <v>4049</v>
      </c>
      <c r="M1419" s="8" t="s">
        <v>11991</v>
      </c>
      <c r="N1419" s="2" t="s">
        <v>12572</v>
      </c>
      <c r="O1419" s="173"/>
      <c r="P1419" s="168">
        <f t="shared" si="818"/>
        <v>1416</v>
      </c>
      <c r="Q1419" s="138">
        <f t="shared" si="812"/>
        <v>25</v>
      </c>
      <c r="R1419" s="138">
        <f t="shared" si="813"/>
        <v>37</v>
      </c>
      <c r="S1419" s="138" t="e">
        <f t="shared" si="814"/>
        <v>#VALUE!</v>
      </c>
      <c r="T1419" s="138" t="e">
        <f t="shared" si="815"/>
        <v>#VALUE!</v>
      </c>
      <c r="U1419" s="138" t="e">
        <f t="shared" si="816"/>
        <v>#VALUE!</v>
      </c>
      <c r="V1419" s="138" t="e">
        <f t="shared" si="817"/>
        <v>#VALUE!</v>
      </c>
      <c r="W1419" s="158" t="str">
        <f t="shared" si="794"/>
        <v>08:00 14:30(12:30 13:30)</v>
      </c>
      <c r="X1419" s="159" t="e">
        <f>HLOOKUP(SEARCH("2",$M1419)-1,$Q$3:$V1419,$P1419+1,FALSE)</f>
        <v>#VALUE!</v>
      </c>
      <c r="Y1419" s="160" t="e">
        <f t="shared" si="795"/>
        <v>#VALUE!</v>
      </c>
      <c r="Z1419" s="161" t="e">
        <f t="shared" si="796"/>
        <v>#VALUE!</v>
      </c>
      <c r="AA1419" s="158" t="str">
        <f t="shared" si="797"/>
        <v>выходной</v>
      </c>
      <c r="AB1419" s="159">
        <f>HLOOKUP(SEARCH("3",$M1419)-1,$Q$3:$V1419,$P1419+1,FALSE)</f>
        <v>25</v>
      </c>
      <c r="AC1419" s="160" t="str">
        <f t="shared" si="798"/>
        <v>08:00 12:30|08:00 12:30</v>
      </c>
      <c r="AD1419" s="161" t="str">
        <f t="shared" si="799"/>
        <v>08:00 12:30</v>
      </c>
      <c r="AE1419" s="158" t="str">
        <f t="shared" si="800"/>
        <v>08:00 12:30</v>
      </c>
      <c r="AF1419" s="159" t="e">
        <f>HLOOKUP(SEARCH("4",$M1419)-1,$Q$3:$V1419,$P1419+1,FALSE)</f>
        <v>#VALUE!</v>
      </c>
      <c r="AG1419" s="161" t="e">
        <f t="shared" si="801"/>
        <v>#VALUE!</v>
      </c>
      <c r="AH1419" s="161" t="e">
        <f t="shared" si="802"/>
        <v>#VALUE!</v>
      </c>
      <c r="AI1419" s="158" t="str">
        <f t="shared" si="803"/>
        <v>выходной</v>
      </c>
      <c r="AJ1419" s="159">
        <f>HLOOKUP(SEARCH("5",$M1419)-1,$Q$3:$V1419,$P1419+1,FALSE)</f>
        <v>37</v>
      </c>
      <c r="AK1419" s="161" t="str">
        <f t="shared" si="804"/>
        <v>08:00 12:30</v>
      </c>
      <c r="AL1419" s="161" t="e">
        <f t="shared" si="805"/>
        <v>#VALUE!</v>
      </c>
      <c r="AM1419" s="158" t="str">
        <f t="shared" si="806"/>
        <v>08:00 12:30</v>
      </c>
      <c r="AN1419" s="159" t="e">
        <f>HLOOKUP(SEARCH("6",$M1419)-1,$Q$3:$V1419,$P1419+1,FALSE)</f>
        <v>#VALUE!</v>
      </c>
      <c r="AO1419" s="161" t="e">
        <f t="shared" si="807"/>
        <v>#VALUE!</v>
      </c>
      <c r="AP1419" s="161" t="e">
        <f t="shared" si="808"/>
        <v>#VALUE!</v>
      </c>
      <c r="AQ1419" s="162" t="str">
        <f t="shared" si="809"/>
        <v>выходной</v>
      </c>
      <c r="AR1419" s="163" t="e">
        <f>HLOOKUP(SEARCH("7",$M1419)-1,$Q$3:$V1419,$P1419+1,FALSE)</f>
        <v>#VALUE!</v>
      </c>
      <c r="AS1419" s="164" t="str">
        <f t="shared" si="810"/>
        <v>выходной</v>
      </c>
      <c r="AT1419" s="142"/>
      <c r="AU1419" s="11" t="str">
        <f>IF(ISERROR(VLOOKUP(B1419,'РЕОРГ 2008'!$A:$B,2,FALSE)),"",VLOOKUP(B1419,'РЕОРГ 2008'!$A:$B,2,FALSE))</f>
        <v/>
      </c>
      <c r="AV1419" s="12" t="str">
        <f t="shared" si="811"/>
        <v>Опер.касса №4645/06</v>
      </c>
      <c r="AW1419" s="31" t="e">
        <f>LEFT(#REF!,2)</f>
        <v>#REF!</v>
      </c>
      <c r="AX1419" s="12" t="str">
        <f t="shared" si="789"/>
        <v>4645/06</v>
      </c>
      <c r="AZ1419" t="str">
        <f>IF(ISERROR(VLOOKUP(B1419,'РЕОРГ 01.08.2009'!$A:$B,2,FALSE)),"",VLOOKUP(B1419,'РЕОРГ 01.08.2009'!$A:$B,2,FALSE))</f>
        <v/>
      </c>
      <c r="BA1419" s="12" t="str">
        <f t="shared" si="784"/>
        <v>Опер.касса №4645/06</v>
      </c>
      <c r="BB1419" t="e">
        <f>LEFT(#REF!,2)</f>
        <v>#REF!</v>
      </c>
      <c r="BC1419" s="12" t="str">
        <f t="shared" si="790"/>
        <v>4645/06</v>
      </c>
      <c r="BE1419" t="str">
        <f>IF(ISERROR(VLOOKUP(B1419,'РЕОРГ 01.10.2009'!A:C,3,FALSE)),"",VLOOKUP(B1419,'РЕОРГ 01.10.2009'!A:C,3,FALSE))</f>
        <v/>
      </c>
      <c r="BF1419" s="12" t="str">
        <f t="shared" si="785"/>
        <v>Опер.касса №4645/06</v>
      </c>
      <c r="BG1419" t="e">
        <f>LEFT(#REF!,2)</f>
        <v>#REF!</v>
      </c>
      <c r="BH1419" s="12" t="str">
        <f t="shared" si="791"/>
        <v>4645/06</v>
      </c>
      <c r="BJ1419" t="str">
        <f>IF(ISERROR(VLOOKUP($B1419,'РЕОРГ 01.05.2010'!A:B,2,FALSE)),"",VLOOKUP($B1419,'РЕОРГ 01.05.2010'!A:B,2,FALSE))</f>
        <v/>
      </c>
      <c r="BK1419" s="12" t="str">
        <f t="shared" si="786"/>
        <v>Опер.касса №4645/06</v>
      </c>
      <c r="BL1419" t="e">
        <f>LEFT(#REF!,2)</f>
        <v>#REF!</v>
      </c>
      <c r="BM1419" s="12" t="str">
        <f t="shared" si="792"/>
        <v>4645/06</v>
      </c>
      <c r="BO1419" t="str">
        <f>IF(ISERROR(VLOOKUP($B1419,'РЕОРГ 01.08.2010'!A:B,2,FALSE)),"",VLOOKUP($B1419,'РЕОРГ 01.08.2010'!A:B,2,FALSE))</f>
        <v/>
      </c>
      <c r="BP1419" s="12" t="str">
        <f t="shared" si="787"/>
        <v>Опер.касса №4645/06</v>
      </c>
      <c r="BQ1419" t="e">
        <f>LEFT(#REF!,2)</f>
        <v>#REF!</v>
      </c>
      <c r="BR1419" s="12" t="str">
        <f t="shared" si="793"/>
        <v>4645/06</v>
      </c>
    </row>
    <row r="1420" spans="1:70" ht="12.75" customHeight="1">
      <c r="A1420" t="str">
        <f t="shared" si="788"/>
        <v>4655</v>
      </c>
      <c r="B1420" s="133">
        <v>1594</v>
      </c>
      <c r="C1420" s="1" t="s">
        <v>9972</v>
      </c>
      <c r="D1420" s="32" t="s">
        <v>4491</v>
      </c>
      <c r="E1420" s="1" t="s">
        <v>9973</v>
      </c>
      <c r="F1420" s="1" t="s">
        <v>8047</v>
      </c>
      <c r="G1420" s="1" t="s">
        <v>2431</v>
      </c>
      <c r="H1420" s="1" t="s">
        <v>9974</v>
      </c>
      <c r="I1420" s="1" t="s">
        <v>4273</v>
      </c>
      <c r="J1420" s="1" t="s">
        <v>13017</v>
      </c>
      <c r="K1420" s="1">
        <v>74.75</v>
      </c>
      <c r="L1420" s="32" t="s">
        <v>4052</v>
      </c>
      <c r="M1420" s="8" t="s">
        <v>11773</v>
      </c>
      <c r="N1420" s="2" t="s">
        <v>12578</v>
      </c>
      <c r="O1420" s="173"/>
      <c r="P1420" s="168">
        <f t="shared" si="818"/>
        <v>1417</v>
      </c>
      <c r="Q1420" s="138">
        <f t="shared" si="812"/>
        <v>12</v>
      </c>
      <c r="R1420" s="138">
        <f t="shared" si="813"/>
        <v>24</v>
      </c>
      <c r="S1420" s="138">
        <f t="shared" si="814"/>
        <v>36</v>
      </c>
      <c r="T1420" s="138">
        <f t="shared" si="815"/>
        <v>48</v>
      </c>
      <c r="U1420" s="138">
        <f t="shared" si="816"/>
        <v>60</v>
      </c>
      <c r="V1420" s="138" t="e">
        <f t="shared" si="817"/>
        <v>#VALUE!</v>
      </c>
      <c r="W1420" s="158" t="str">
        <f t="shared" si="794"/>
        <v>08:00 16:30</v>
      </c>
      <c r="X1420" s="159">
        <f>HLOOKUP(SEARCH("2",$M1420)-1,$Q$3:$V1420,$P1420+1,FALSE)</f>
        <v>12</v>
      </c>
      <c r="Y1420" s="160" t="str">
        <f t="shared" si="795"/>
        <v>08:00 16:30|08:00 16:30|08:00 16:30|08:00 16:30|08:00 15:30</v>
      </c>
      <c r="Z1420" s="161" t="str">
        <f t="shared" si="796"/>
        <v>08:00 16:30</v>
      </c>
      <c r="AA1420" s="158" t="str">
        <f t="shared" si="797"/>
        <v>08:00 16:30</v>
      </c>
      <c r="AB1420" s="159">
        <f>HLOOKUP(SEARCH("3",$M1420)-1,$Q$3:$V1420,$P1420+1,FALSE)</f>
        <v>24</v>
      </c>
      <c r="AC1420" s="160" t="str">
        <f t="shared" si="798"/>
        <v>08:00 16:30|08:00 16:30|08:00 16:30|08:00 15:30</v>
      </c>
      <c r="AD1420" s="161" t="str">
        <f t="shared" si="799"/>
        <v>08:00 16:30</v>
      </c>
      <c r="AE1420" s="158" t="str">
        <f t="shared" si="800"/>
        <v>08:00 16:30</v>
      </c>
      <c r="AF1420" s="159">
        <f>HLOOKUP(SEARCH("4",$M1420)-1,$Q$3:$V1420,$P1420+1,FALSE)</f>
        <v>36</v>
      </c>
      <c r="AG1420" s="161" t="str">
        <f t="shared" si="801"/>
        <v>08:00 16:30|08:00 16:30|08:00 15:30</v>
      </c>
      <c r="AH1420" s="161" t="str">
        <f t="shared" si="802"/>
        <v>08:00 16:30</v>
      </c>
      <c r="AI1420" s="158" t="str">
        <f t="shared" si="803"/>
        <v>08:00 16:30</v>
      </c>
      <c r="AJ1420" s="159">
        <f>HLOOKUP(SEARCH("5",$M1420)-1,$Q$3:$V1420,$P1420+1,FALSE)</f>
        <v>48</v>
      </c>
      <c r="AK1420" s="161" t="str">
        <f t="shared" si="804"/>
        <v>08:00 16:30|08:00 15:30</v>
      </c>
      <c r="AL1420" s="161" t="str">
        <f t="shared" si="805"/>
        <v>08:00 16:30</v>
      </c>
      <c r="AM1420" s="158" t="str">
        <f t="shared" si="806"/>
        <v>08:00 16:30</v>
      </c>
      <c r="AN1420" s="159">
        <f>HLOOKUP(SEARCH("6",$M1420)-1,$Q$3:$V1420,$P1420+1,FALSE)</f>
        <v>60</v>
      </c>
      <c r="AO1420" s="161" t="str">
        <f t="shared" si="807"/>
        <v>08:00 15:30</v>
      </c>
      <c r="AP1420" s="161" t="e">
        <f t="shared" si="808"/>
        <v>#VALUE!</v>
      </c>
      <c r="AQ1420" s="162" t="str">
        <f t="shared" si="809"/>
        <v>08:00 15:30</v>
      </c>
      <c r="AR1420" s="163" t="e">
        <f>HLOOKUP(SEARCH("7",$M1420)-1,$Q$3:$V1420,$P1420+1,FALSE)</f>
        <v>#VALUE!</v>
      </c>
      <c r="AS1420" s="164" t="str">
        <f t="shared" si="810"/>
        <v>выходной</v>
      </c>
      <c r="AT1420" s="142"/>
      <c r="AU1420" s="11" t="str">
        <f>IF(ISERROR(VLOOKUP(B1420,'РЕОРГ 2008'!$A:$B,2,FALSE)),"",VLOOKUP(B1420,'РЕОРГ 2008'!$A:$B,2,FALSE))</f>
        <v/>
      </c>
      <c r="AV1420" s="12" t="str">
        <f t="shared" si="811"/>
        <v>Высокогорское отделение №4655</v>
      </c>
      <c r="AW1420" s="31" t="e">
        <f>LEFT(#REF!,2)</f>
        <v>#REF!</v>
      </c>
      <c r="AX1420" s="12" t="str">
        <f t="shared" si="789"/>
        <v>4655</v>
      </c>
      <c r="AZ1420" t="str">
        <f>IF(ISERROR(VLOOKUP(B1420,'РЕОРГ 01.08.2009'!$A:$B,2,FALSE)),"",VLOOKUP(B1420,'РЕОРГ 01.08.2009'!$A:$B,2,FALSE))</f>
        <v/>
      </c>
      <c r="BA1420" s="12" t="str">
        <f t="shared" si="784"/>
        <v>Высокогорское отделение №4655</v>
      </c>
      <c r="BB1420" t="e">
        <f>LEFT(#REF!,2)</f>
        <v>#REF!</v>
      </c>
      <c r="BC1420" s="12" t="str">
        <f t="shared" si="790"/>
        <v>4655</v>
      </c>
      <c r="BE1420" t="str">
        <f>IF(ISERROR(VLOOKUP(B1420,'РЕОРГ 01.10.2009'!A:C,3,FALSE)),"",VLOOKUP(B1420,'РЕОРГ 01.10.2009'!A:C,3,FALSE))</f>
        <v/>
      </c>
      <c r="BF1420" s="12" t="str">
        <f t="shared" si="785"/>
        <v>Высокогорское отделение №4655</v>
      </c>
      <c r="BG1420" t="e">
        <f>LEFT(#REF!,2)</f>
        <v>#REF!</v>
      </c>
      <c r="BH1420" s="12" t="str">
        <f t="shared" si="791"/>
        <v>4655</v>
      </c>
      <c r="BJ1420" t="str">
        <f>IF(ISERROR(VLOOKUP($B1420,'РЕОРГ 01.05.2010'!A:B,2,FALSE)),"",VLOOKUP($B1420,'РЕОРГ 01.05.2010'!A:B,2,FALSE))</f>
        <v/>
      </c>
      <c r="BK1420" s="12" t="str">
        <f t="shared" si="786"/>
        <v>Высокогорское отделение №4655</v>
      </c>
      <c r="BL1420" t="e">
        <f>LEFT(#REF!,2)</f>
        <v>#REF!</v>
      </c>
      <c r="BM1420" s="12" t="str">
        <f t="shared" si="792"/>
        <v>4655</v>
      </c>
      <c r="BO1420" t="str">
        <f>IF(ISERROR(VLOOKUP($B1420,'РЕОРГ 01.08.2010'!A:B,2,FALSE)),"",VLOOKUP($B1420,'РЕОРГ 01.08.2010'!A:B,2,FALSE))</f>
        <v/>
      </c>
      <c r="BP1420" s="12" t="str">
        <f t="shared" si="787"/>
        <v>Высокогорское отделение №4655</v>
      </c>
      <c r="BQ1420" t="e">
        <f>LEFT(#REF!,2)</f>
        <v>#REF!</v>
      </c>
      <c r="BR1420" s="12" t="str">
        <f t="shared" si="793"/>
        <v>4655</v>
      </c>
    </row>
    <row r="1421" spans="1:70" ht="12.75" customHeight="1">
      <c r="A1421" t="str">
        <f t="shared" si="788"/>
        <v>4655/010</v>
      </c>
      <c r="B1421" s="133">
        <v>1596</v>
      </c>
      <c r="C1421" s="1" t="s">
        <v>9975</v>
      </c>
      <c r="D1421" s="32" t="s">
        <v>1931</v>
      </c>
      <c r="E1421" s="1" t="s">
        <v>9976</v>
      </c>
      <c r="F1421" s="1" t="s">
        <v>8047</v>
      </c>
      <c r="G1421" s="1" t="s">
        <v>9977</v>
      </c>
      <c r="H1421" s="1" t="s">
        <v>9978</v>
      </c>
      <c r="I1421" s="1" t="s">
        <v>2433</v>
      </c>
      <c r="J1421" s="1"/>
      <c r="K1421" s="1">
        <v>0.2</v>
      </c>
      <c r="L1421" s="32" t="s">
        <v>4049</v>
      </c>
      <c r="M1421" s="8" t="s">
        <v>11858</v>
      </c>
      <c r="N1421" s="2" t="s">
        <v>11790</v>
      </c>
      <c r="O1421" s="173"/>
      <c r="P1421" s="168">
        <f t="shared" si="818"/>
        <v>1418</v>
      </c>
      <c r="Q1421" s="138" t="e">
        <f t="shared" si="812"/>
        <v>#VALUE!</v>
      </c>
      <c r="R1421" s="138" t="e">
        <f t="shared" si="813"/>
        <v>#VALUE!</v>
      </c>
      <c r="S1421" s="138" t="e">
        <f t="shared" si="814"/>
        <v>#VALUE!</v>
      </c>
      <c r="T1421" s="138" t="e">
        <f t="shared" si="815"/>
        <v>#VALUE!</v>
      </c>
      <c r="U1421" s="138" t="e">
        <f t="shared" si="816"/>
        <v>#VALUE!</v>
      </c>
      <c r="V1421" s="138" t="e">
        <f t="shared" si="817"/>
        <v>#VALUE!</v>
      </c>
      <c r="W1421" s="158" t="str">
        <f t="shared" si="794"/>
        <v>выходной</v>
      </c>
      <c r="X1421" s="159" t="e">
        <f>HLOOKUP(SEARCH("2",$M1421)-1,$Q$3:$V1421,$P1421+1,FALSE)</f>
        <v>#VALUE!</v>
      </c>
      <c r="Y1421" s="160" t="e">
        <f t="shared" si="795"/>
        <v>#VALUE!</v>
      </c>
      <c r="Z1421" s="161" t="e">
        <f t="shared" si="796"/>
        <v>#VALUE!</v>
      </c>
      <c r="AA1421" s="158" t="str">
        <f t="shared" si="797"/>
        <v>выходной</v>
      </c>
      <c r="AB1421" s="159" t="e">
        <f>HLOOKUP(SEARCH("3",$M1421)-1,$Q$3:$V1421,$P1421+1,FALSE)</f>
        <v>#N/A</v>
      </c>
      <c r="AC1421" s="160" t="str">
        <f t="shared" si="798"/>
        <v>08:00 16:00(12:00 13:00)</v>
      </c>
      <c r="AD1421" s="161" t="e">
        <f t="shared" si="799"/>
        <v>#VALUE!</v>
      </c>
      <c r="AE1421" s="158" t="str">
        <f t="shared" si="800"/>
        <v>08:00 16:00(12:00 13:00)</v>
      </c>
      <c r="AF1421" s="159" t="e">
        <f>HLOOKUP(SEARCH("4",$M1421)-1,$Q$3:$V1421,$P1421+1,FALSE)</f>
        <v>#VALUE!</v>
      </c>
      <c r="AG1421" s="161" t="e">
        <f t="shared" si="801"/>
        <v>#VALUE!</v>
      </c>
      <c r="AH1421" s="161" t="e">
        <f t="shared" si="802"/>
        <v>#VALUE!</v>
      </c>
      <c r="AI1421" s="158" t="str">
        <f t="shared" si="803"/>
        <v>выходной</v>
      </c>
      <c r="AJ1421" s="159" t="e">
        <f>HLOOKUP(SEARCH("5",$M1421)-1,$Q$3:$V1421,$P1421+1,FALSE)</f>
        <v>#VALUE!</v>
      </c>
      <c r="AK1421" s="161" t="e">
        <f t="shared" si="804"/>
        <v>#VALUE!</v>
      </c>
      <c r="AL1421" s="161" t="e">
        <f t="shared" si="805"/>
        <v>#VALUE!</v>
      </c>
      <c r="AM1421" s="158" t="str">
        <f t="shared" si="806"/>
        <v>выходной</v>
      </c>
      <c r="AN1421" s="159" t="e">
        <f>HLOOKUP(SEARCH("6",$M1421)-1,$Q$3:$V1421,$P1421+1,FALSE)</f>
        <v>#VALUE!</v>
      </c>
      <c r="AO1421" s="161" t="e">
        <f t="shared" si="807"/>
        <v>#VALUE!</v>
      </c>
      <c r="AP1421" s="161" t="e">
        <f t="shared" si="808"/>
        <v>#VALUE!</v>
      </c>
      <c r="AQ1421" s="162" t="str">
        <f t="shared" si="809"/>
        <v>выходной</v>
      </c>
      <c r="AR1421" s="163" t="e">
        <f>HLOOKUP(SEARCH("7",$M1421)-1,$Q$3:$V1421,$P1421+1,FALSE)</f>
        <v>#VALUE!</v>
      </c>
      <c r="AS1421" s="164" t="str">
        <f t="shared" si="810"/>
        <v>выходной</v>
      </c>
      <c r="AT1421" s="142"/>
      <c r="AU1421" s="11" t="str">
        <f>IF(ISERROR(VLOOKUP(B1421,'РЕОРГ 2008'!$A:$B,2,FALSE)),"",VLOOKUP(B1421,'РЕОРГ 2008'!$A:$B,2,FALSE))</f>
        <v/>
      </c>
      <c r="AV1421" s="12" t="str">
        <f t="shared" si="811"/>
        <v>Опер.касса №4655/010</v>
      </c>
      <c r="AW1421" s="31" t="e">
        <f>LEFT(#REF!,2)</f>
        <v>#REF!</v>
      </c>
      <c r="AX1421" s="12" t="str">
        <f t="shared" si="789"/>
        <v>4655/010</v>
      </c>
      <c r="AZ1421" t="str">
        <f>IF(ISERROR(VLOOKUP(B1421,'РЕОРГ 01.08.2009'!$A:$B,2,FALSE)),"",VLOOKUP(B1421,'РЕОРГ 01.08.2009'!$A:$B,2,FALSE))</f>
        <v/>
      </c>
      <c r="BA1421" s="12" t="str">
        <f t="shared" si="784"/>
        <v>Опер.касса №4655/010</v>
      </c>
      <c r="BB1421" t="e">
        <f>LEFT(#REF!,2)</f>
        <v>#REF!</v>
      </c>
      <c r="BC1421" s="12" t="str">
        <f t="shared" si="790"/>
        <v>4655/010</v>
      </c>
      <c r="BE1421" t="str">
        <f>IF(ISERROR(VLOOKUP(B1421,'РЕОРГ 01.10.2009'!A:C,3,FALSE)),"",VLOOKUP(B1421,'РЕОРГ 01.10.2009'!A:C,3,FALSE))</f>
        <v/>
      </c>
      <c r="BF1421" s="12" t="str">
        <f t="shared" si="785"/>
        <v>Опер.касса №4655/010</v>
      </c>
      <c r="BG1421" t="e">
        <f>LEFT(#REF!,2)</f>
        <v>#REF!</v>
      </c>
      <c r="BH1421" s="12" t="str">
        <f t="shared" si="791"/>
        <v>4655/010</v>
      </c>
      <c r="BJ1421" t="str">
        <f>IF(ISERROR(VLOOKUP($B1421,'РЕОРГ 01.05.2010'!A:B,2,FALSE)),"",VLOOKUP($B1421,'РЕОРГ 01.05.2010'!A:B,2,FALSE))</f>
        <v/>
      </c>
      <c r="BK1421" s="12" t="str">
        <f t="shared" si="786"/>
        <v>Опер.касса №4655/010</v>
      </c>
      <c r="BL1421" t="e">
        <f>LEFT(#REF!,2)</f>
        <v>#REF!</v>
      </c>
      <c r="BM1421" s="12" t="str">
        <f t="shared" si="792"/>
        <v>4655/010</v>
      </c>
      <c r="BO1421" t="str">
        <f>IF(ISERROR(VLOOKUP($B1421,'РЕОРГ 01.08.2010'!A:B,2,FALSE)),"",VLOOKUP($B1421,'РЕОРГ 01.08.2010'!A:B,2,FALSE))</f>
        <v/>
      </c>
      <c r="BP1421" s="12" t="str">
        <f t="shared" si="787"/>
        <v>Опер.касса №4655/010</v>
      </c>
      <c r="BQ1421" t="e">
        <f>LEFT(#REF!,2)</f>
        <v>#REF!</v>
      </c>
      <c r="BR1421" s="12" t="str">
        <f t="shared" si="793"/>
        <v>4655/010</v>
      </c>
    </row>
    <row r="1422" spans="1:70" ht="12.75" customHeight="1">
      <c r="A1422" t="str">
        <f t="shared" si="788"/>
        <v>4655/016</v>
      </c>
      <c r="B1422" s="133">
        <v>1597</v>
      </c>
      <c r="C1422" s="1" t="s">
        <v>9979</v>
      </c>
      <c r="D1422" s="32" t="s">
        <v>1931</v>
      </c>
      <c r="E1422" s="1" t="s">
        <v>9980</v>
      </c>
      <c r="F1422" s="1" t="s">
        <v>8047</v>
      </c>
      <c r="G1422" s="1" t="s">
        <v>9981</v>
      </c>
      <c r="H1422" s="1" t="s">
        <v>9982</v>
      </c>
      <c r="I1422" s="1" t="s">
        <v>9983</v>
      </c>
      <c r="J1422" s="1"/>
      <c r="K1422" s="1">
        <v>0.4</v>
      </c>
      <c r="L1422" s="32" t="s">
        <v>4049</v>
      </c>
      <c r="M1422" s="8" t="s">
        <v>11991</v>
      </c>
      <c r="N1422" s="2" t="s">
        <v>13081</v>
      </c>
      <c r="O1422" s="173"/>
      <c r="P1422" s="168">
        <f t="shared" si="818"/>
        <v>1419</v>
      </c>
      <c r="Q1422" s="138">
        <f t="shared" si="812"/>
        <v>12</v>
      </c>
      <c r="R1422" s="138">
        <f t="shared" si="813"/>
        <v>24</v>
      </c>
      <c r="S1422" s="138" t="e">
        <f t="shared" si="814"/>
        <v>#VALUE!</v>
      </c>
      <c r="T1422" s="138" t="e">
        <f t="shared" si="815"/>
        <v>#VALUE!</v>
      </c>
      <c r="U1422" s="138" t="e">
        <f t="shared" si="816"/>
        <v>#VALUE!</v>
      </c>
      <c r="V1422" s="138" t="e">
        <f t="shared" si="817"/>
        <v>#VALUE!</v>
      </c>
      <c r="W1422" s="158" t="str">
        <f t="shared" si="794"/>
        <v>08:30 13:20</v>
      </c>
      <c r="X1422" s="159" t="e">
        <f>HLOOKUP(SEARCH("2",$M1422)-1,$Q$3:$V1422,$P1422+1,FALSE)</f>
        <v>#VALUE!</v>
      </c>
      <c r="Y1422" s="160" t="e">
        <f t="shared" si="795"/>
        <v>#VALUE!</v>
      </c>
      <c r="Z1422" s="161" t="e">
        <f t="shared" si="796"/>
        <v>#VALUE!</v>
      </c>
      <c r="AA1422" s="158" t="str">
        <f t="shared" si="797"/>
        <v>выходной</v>
      </c>
      <c r="AB1422" s="159">
        <f>HLOOKUP(SEARCH("3",$M1422)-1,$Q$3:$V1422,$P1422+1,FALSE)</f>
        <v>12</v>
      </c>
      <c r="AC1422" s="160" t="str">
        <f t="shared" si="798"/>
        <v>08:30 13:20|08:30 13:20</v>
      </c>
      <c r="AD1422" s="161" t="str">
        <f t="shared" si="799"/>
        <v>08:30 13:20</v>
      </c>
      <c r="AE1422" s="158" t="str">
        <f t="shared" si="800"/>
        <v>08:30 13:20</v>
      </c>
      <c r="AF1422" s="159" t="e">
        <f>HLOOKUP(SEARCH("4",$M1422)-1,$Q$3:$V1422,$P1422+1,FALSE)</f>
        <v>#VALUE!</v>
      </c>
      <c r="AG1422" s="161" t="e">
        <f t="shared" si="801"/>
        <v>#VALUE!</v>
      </c>
      <c r="AH1422" s="161" t="e">
        <f t="shared" si="802"/>
        <v>#VALUE!</v>
      </c>
      <c r="AI1422" s="158" t="str">
        <f t="shared" si="803"/>
        <v>выходной</v>
      </c>
      <c r="AJ1422" s="159">
        <f>HLOOKUP(SEARCH("5",$M1422)-1,$Q$3:$V1422,$P1422+1,FALSE)</f>
        <v>24</v>
      </c>
      <c r="AK1422" s="161" t="str">
        <f t="shared" si="804"/>
        <v>08:30 13:20</v>
      </c>
      <c r="AL1422" s="161" t="e">
        <f t="shared" si="805"/>
        <v>#VALUE!</v>
      </c>
      <c r="AM1422" s="158" t="str">
        <f t="shared" si="806"/>
        <v>08:30 13:20</v>
      </c>
      <c r="AN1422" s="159" t="e">
        <f>HLOOKUP(SEARCH("6",$M1422)-1,$Q$3:$V1422,$P1422+1,FALSE)</f>
        <v>#VALUE!</v>
      </c>
      <c r="AO1422" s="161" t="e">
        <f t="shared" si="807"/>
        <v>#VALUE!</v>
      </c>
      <c r="AP1422" s="161" t="e">
        <f t="shared" si="808"/>
        <v>#VALUE!</v>
      </c>
      <c r="AQ1422" s="162" t="str">
        <f t="shared" si="809"/>
        <v>выходной</v>
      </c>
      <c r="AR1422" s="163" t="e">
        <f>HLOOKUP(SEARCH("7",$M1422)-1,$Q$3:$V1422,$P1422+1,FALSE)</f>
        <v>#VALUE!</v>
      </c>
      <c r="AS1422" s="164" t="str">
        <f t="shared" si="810"/>
        <v>выходной</v>
      </c>
      <c r="AT1422" s="142"/>
      <c r="AU1422" s="11" t="str">
        <f>IF(ISERROR(VLOOKUP(B1422,'РЕОРГ 2008'!$A:$B,2,FALSE)),"",VLOOKUP(B1422,'РЕОРГ 2008'!$A:$B,2,FALSE))</f>
        <v/>
      </c>
      <c r="AV1422" s="12" t="str">
        <f t="shared" si="811"/>
        <v>Опер.касса №4655/016</v>
      </c>
      <c r="AW1422" s="31" t="e">
        <f>LEFT(#REF!,2)</f>
        <v>#REF!</v>
      </c>
      <c r="AX1422" s="12" t="str">
        <f t="shared" si="789"/>
        <v>4655/016</v>
      </c>
      <c r="AZ1422" t="str">
        <f>IF(ISERROR(VLOOKUP(B1422,'РЕОРГ 01.08.2009'!$A:$B,2,FALSE)),"",VLOOKUP(B1422,'РЕОРГ 01.08.2009'!$A:$B,2,FALSE))</f>
        <v/>
      </c>
      <c r="BA1422" s="12" t="str">
        <f t="shared" si="784"/>
        <v>Опер.касса №4655/016</v>
      </c>
      <c r="BB1422" t="e">
        <f>LEFT(#REF!,2)</f>
        <v>#REF!</v>
      </c>
      <c r="BC1422" s="12" t="str">
        <f t="shared" si="790"/>
        <v>4655/016</v>
      </c>
      <c r="BE1422" t="str">
        <f>IF(ISERROR(VLOOKUP(B1422,'РЕОРГ 01.10.2009'!A:C,3,FALSE)),"",VLOOKUP(B1422,'РЕОРГ 01.10.2009'!A:C,3,FALSE))</f>
        <v/>
      </c>
      <c r="BF1422" s="12" t="str">
        <f t="shared" si="785"/>
        <v>Опер.касса №4655/016</v>
      </c>
      <c r="BG1422" t="e">
        <f>LEFT(#REF!,2)</f>
        <v>#REF!</v>
      </c>
      <c r="BH1422" s="12" t="str">
        <f t="shared" si="791"/>
        <v>4655/016</v>
      </c>
      <c r="BJ1422" t="str">
        <f>IF(ISERROR(VLOOKUP($B1422,'РЕОРГ 01.05.2010'!A:B,2,FALSE)),"",VLOOKUP($B1422,'РЕОРГ 01.05.2010'!A:B,2,FALSE))</f>
        <v/>
      </c>
      <c r="BK1422" s="12" t="str">
        <f t="shared" si="786"/>
        <v>Опер.касса №4655/016</v>
      </c>
      <c r="BL1422" t="e">
        <f>LEFT(#REF!,2)</f>
        <v>#REF!</v>
      </c>
      <c r="BM1422" s="12" t="str">
        <f t="shared" si="792"/>
        <v>4655/016</v>
      </c>
      <c r="BO1422" t="str">
        <f>IF(ISERROR(VLOOKUP($B1422,'РЕОРГ 01.08.2010'!A:B,2,FALSE)),"",VLOOKUP($B1422,'РЕОРГ 01.08.2010'!A:B,2,FALSE))</f>
        <v/>
      </c>
      <c r="BP1422" s="12" t="str">
        <f t="shared" si="787"/>
        <v>Опер.касса №4655/016</v>
      </c>
      <c r="BQ1422" t="e">
        <f>LEFT(#REF!,2)</f>
        <v>#REF!</v>
      </c>
      <c r="BR1422" s="12" t="str">
        <f t="shared" si="793"/>
        <v>4655/016</v>
      </c>
    </row>
    <row r="1423" spans="1:70" ht="12.75" customHeight="1">
      <c r="A1423" t="str">
        <f t="shared" si="788"/>
        <v>4655/019</v>
      </c>
      <c r="B1423" s="133">
        <v>1598</v>
      </c>
      <c r="C1423" s="1" t="s">
        <v>9984</v>
      </c>
      <c r="D1423" s="32" t="s">
        <v>1931</v>
      </c>
      <c r="E1423" s="1" t="s">
        <v>9985</v>
      </c>
      <c r="F1423" s="1" t="s">
        <v>8047</v>
      </c>
      <c r="G1423" s="1" t="s">
        <v>9986</v>
      </c>
      <c r="H1423" s="1" t="s">
        <v>9987</v>
      </c>
      <c r="I1423" s="1" t="s">
        <v>11079</v>
      </c>
      <c r="J1423" s="1"/>
      <c r="K1423" s="1">
        <v>0.75</v>
      </c>
      <c r="L1423" s="32" t="s">
        <v>4049</v>
      </c>
      <c r="M1423" s="8" t="s">
        <v>11771</v>
      </c>
      <c r="N1423" s="2" t="s">
        <v>12585</v>
      </c>
      <c r="O1423" s="173"/>
      <c r="P1423" s="168">
        <f t="shared" si="818"/>
        <v>1420</v>
      </c>
      <c r="Q1423" s="138">
        <f t="shared" si="812"/>
        <v>25</v>
      </c>
      <c r="R1423" s="138">
        <f t="shared" si="813"/>
        <v>50</v>
      </c>
      <c r="S1423" s="138">
        <f t="shared" si="814"/>
        <v>75</v>
      </c>
      <c r="T1423" s="138">
        <f t="shared" si="815"/>
        <v>100</v>
      </c>
      <c r="U1423" s="138" t="e">
        <f t="shared" si="816"/>
        <v>#VALUE!</v>
      </c>
      <c r="V1423" s="138" t="e">
        <f t="shared" si="817"/>
        <v>#VALUE!</v>
      </c>
      <c r="W1423" s="158" t="str">
        <f t="shared" si="794"/>
        <v>08:00 14:30(12:00 13:00)</v>
      </c>
      <c r="X1423" s="159">
        <f>HLOOKUP(SEARCH("2",$M1423)-1,$Q$3:$V1423,$P1423+1,FALSE)</f>
        <v>25</v>
      </c>
      <c r="Y1423" s="160" t="str">
        <f t="shared" si="795"/>
        <v>08:00 14:30(12:00 13:00)|08:00 14:30(12:00 13:00)|08:00 14:30(12:00 13:00)|08:00 14:30(12:00 13:00)</v>
      </c>
      <c r="Z1423" s="161" t="str">
        <f t="shared" si="796"/>
        <v>08:00 14:30(12:00 13:00)</v>
      </c>
      <c r="AA1423" s="158" t="str">
        <f t="shared" si="797"/>
        <v>08:00 14:30(12:00 13:00)</v>
      </c>
      <c r="AB1423" s="159">
        <f>HLOOKUP(SEARCH("3",$M1423)-1,$Q$3:$V1423,$P1423+1,FALSE)</f>
        <v>50</v>
      </c>
      <c r="AC1423" s="160" t="str">
        <f t="shared" si="798"/>
        <v>08:00 14:30(12:00 13:00)|08:00 14:30(12:00 13:00)|08:00 14:30(12:00 13:00)</v>
      </c>
      <c r="AD1423" s="161" t="str">
        <f t="shared" si="799"/>
        <v>08:00 14:30(12:00 13:00)</v>
      </c>
      <c r="AE1423" s="158" t="str">
        <f t="shared" si="800"/>
        <v>08:00 14:30(12:00 13:00)</v>
      </c>
      <c r="AF1423" s="159">
        <f>HLOOKUP(SEARCH("4",$M1423)-1,$Q$3:$V1423,$P1423+1,FALSE)</f>
        <v>75</v>
      </c>
      <c r="AG1423" s="161" t="str">
        <f t="shared" si="801"/>
        <v>08:00 14:30(12:00 13:00)|08:00 14:30(12:00 13:00)</v>
      </c>
      <c r="AH1423" s="161" t="str">
        <f t="shared" si="802"/>
        <v>08:00 14:30(12:00 13:00)</v>
      </c>
      <c r="AI1423" s="158" t="str">
        <f t="shared" si="803"/>
        <v>08:00 14:30(12:00 13:00)</v>
      </c>
      <c r="AJ1423" s="159">
        <f>HLOOKUP(SEARCH("5",$M1423)-1,$Q$3:$V1423,$P1423+1,FALSE)</f>
        <v>100</v>
      </c>
      <c r="AK1423" s="161" t="str">
        <f t="shared" si="804"/>
        <v>08:00 14:30(12:00 13:00)</v>
      </c>
      <c r="AL1423" s="161" t="e">
        <f t="shared" si="805"/>
        <v>#VALUE!</v>
      </c>
      <c r="AM1423" s="158" t="str">
        <f t="shared" si="806"/>
        <v>08:00 14:30(12:00 13:00)</v>
      </c>
      <c r="AN1423" s="159" t="e">
        <f>HLOOKUP(SEARCH("6",$M1423)-1,$Q$3:$V1423,$P1423+1,FALSE)</f>
        <v>#VALUE!</v>
      </c>
      <c r="AO1423" s="161" t="e">
        <f t="shared" si="807"/>
        <v>#VALUE!</v>
      </c>
      <c r="AP1423" s="161" t="e">
        <f t="shared" si="808"/>
        <v>#VALUE!</v>
      </c>
      <c r="AQ1423" s="162" t="str">
        <f t="shared" si="809"/>
        <v>выходной</v>
      </c>
      <c r="AR1423" s="163" t="e">
        <f>HLOOKUP(SEARCH("7",$M1423)-1,$Q$3:$V1423,$P1423+1,FALSE)</f>
        <v>#VALUE!</v>
      </c>
      <c r="AS1423" s="164" t="str">
        <f t="shared" si="810"/>
        <v>выходной</v>
      </c>
      <c r="AT1423" s="142"/>
      <c r="AU1423" s="11" t="str">
        <f>IF(ISERROR(VLOOKUP(B1423,'РЕОРГ 2008'!$A:$B,2,FALSE)),"",VLOOKUP(B1423,'РЕОРГ 2008'!$A:$B,2,FALSE))</f>
        <v/>
      </c>
      <c r="AV1423" s="12" t="str">
        <f t="shared" si="811"/>
        <v>Опер.касса №4655/019</v>
      </c>
      <c r="AW1423" s="31" t="e">
        <f>LEFT(#REF!,2)</f>
        <v>#REF!</v>
      </c>
      <c r="AX1423" s="12" t="str">
        <f t="shared" si="789"/>
        <v>4655/019</v>
      </c>
      <c r="AZ1423" t="str">
        <f>IF(ISERROR(VLOOKUP(B1423,'РЕОРГ 01.08.2009'!$A:$B,2,FALSE)),"",VLOOKUP(B1423,'РЕОРГ 01.08.2009'!$A:$B,2,FALSE))</f>
        <v/>
      </c>
      <c r="BA1423" s="12" t="str">
        <f t="shared" si="784"/>
        <v>Опер.касса №4655/019</v>
      </c>
      <c r="BB1423" t="e">
        <f>LEFT(#REF!,2)</f>
        <v>#REF!</v>
      </c>
      <c r="BC1423" s="12" t="str">
        <f t="shared" si="790"/>
        <v>4655/019</v>
      </c>
      <c r="BE1423" t="str">
        <f>IF(ISERROR(VLOOKUP(B1423,'РЕОРГ 01.10.2009'!A:C,3,FALSE)),"",VLOOKUP(B1423,'РЕОРГ 01.10.2009'!A:C,3,FALSE))</f>
        <v/>
      </c>
      <c r="BF1423" s="12" t="str">
        <f t="shared" si="785"/>
        <v>Опер.касса №4655/019</v>
      </c>
      <c r="BG1423" t="e">
        <f>LEFT(#REF!,2)</f>
        <v>#REF!</v>
      </c>
      <c r="BH1423" s="12" t="str">
        <f t="shared" si="791"/>
        <v>4655/019</v>
      </c>
      <c r="BJ1423" t="str">
        <f>IF(ISERROR(VLOOKUP($B1423,'РЕОРГ 01.05.2010'!A:B,2,FALSE)),"",VLOOKUP($B1423,'РЕОРГ 01.05.2010'!A:B,2,FALSE))</f>
        <v/>
      </c>
      <c r="BK1423" s="12" t="str">
        <f t="shared" si="786"/>
        <v>Опер.касса №4655/019</v>
      </c>
      <c r="BL1423" t="e">
        <f>LEFT(#REF!,2)</f>
        <v>#REF!</v>
      </c>
      <c r="BM1423" s="12" t="str">
        <f t="shared" si="792"/>
        <v>4655/019</v>
      </c>
      <c r="BO1423" t="str">
        <f>IF(ISERROR(VLOOKUP($B1423,'РЕОРГ 01.08.2010'!A:B,2,FALSE)),"",VLOOKUP($B1423,'РЕОРГ 01.08.2010'!A:B,2,FALSE))</f>
        <v/>
      </c>
      <c r="BP1423" s="12" t="str">
        <f t="shared" si="787"/>
        <v>Опер.касса №4655/019</v>
      </c>
      <c r="BQ1423" t="e">
        <f>LEFT(#REF!,2)</f>
        <v>#REF!</v>
      </c>
      <c r="BR1423" s="12" t="str">
        <f t="shared" si="793"/>
        <v>4655/019</v>
      </c>
    </row>
    <row r="1424" spans="1:70" ht="12.75" customHeight="1">
      <c r="A1424" t="str">
        <f t="shared" si="788"/>
        <v>4655/0258</v>
      </c>
      <c r="B1424" s="133">
        <v>1599</v>
      </c>
      <c r="C1424" s="1" t="s">
        <v>9989</v>
      </c>
      <c r="D1424" s="32" t="s">
        <v>7017</v>
      </c>
      <c r="E1424" s="1" t="s">
        <v>9990</v>
      </c>
      <c r="F1424" s="1" t="s">
        <v>8047</v>
      </c>
      <c r="G1424" s="1" t="s">
        <v>9991</v>
      </c>
      <c r="H1424" s="1" t="s">
        <v>9992</v>
      </c>
      <c r="I1424" s="1" t="s">
        <v>10836</v>
      </c>
      <c r="J1424" s="1"/>
      <c r="K1424" s="1">
        <v>5.75</v>
      </c>
      <c r="L1424" s="32" t="s">
        <v>4049</v>
      </c>
      <c r="M1424" s="8" t="s">
        <v>11771</v>
      </c>
      <c r="N1424" s="2" t="s">
        <v>12319</v>
      </c>
      <c r="O1424" s="173"/>
      <c r="P1424" s="168">
        <f t="shared" si="818"/>
        <v>1421</v>
      </c>
      <c r="Q1424" s="138">
        <f t="shared" si="812"/>
        <v>25</v>
      </c>
      <c r="R1424" s="138">
        <f t="shared" si="813"/>
        <v>50</v>
      </c>
      <c r="S1424" s="138">
        <f t="shared" si="814"/>
        <v>75</v>
      </c>
      <c r="T1424" s="138">
        <f t="shared" si="815"/>
        <v>100</v>
      </c>
      <c r="U1424" s="138" t="e">
        <f t="shared" si="816"/>
        <v>#VALUE!</v>
      </c>
      <c r="V1424" s="138" t="e">
        <f t="shared" si="817"/>
        <v>#VALUE!</v>
      </c>
      <c r="W1424" s="158" t="str">
        <f t="shared" si="794"/>
        <v>08:00 16:30(12:00 13:00)</v>
      </c>
      <c r="X1424" s="159">
        <f>HLOOKUP(SEARCH("2",$M1424)-1,$Q$3:$V1424,$P1424+1,FALSE)</f>
        <v>25</v>
      </c>
      <c r="Y1424" s="160" t="str">
        <f t="shared" si="795"/>
        <v>08:00 16:30(12:00 13:00)|08:00 16:30(12:00 13:00)|08:00 16:30(12:00 13:00)|08:00 16:30(12:00 13:00)</v>
      </c>
      <c r="Z1424" s="161" t="str">
        <f t="shared" si="796"/>
        <v>08:00 16:30(12:00 13:00)</v>
      </c>
      <c r="AA1424" s="158" t="str">
        <f t="shared" si="797"/>
        <v>08:00 16:30(12:00 13:00)</v>
      </c>
      <c r="AB1424" s="159">
        <f>HLOOKUP(SEARCH("3",$M1424)-1,$Q$3:$V1424,$P1424+1,FALSE)</f>
        <v>50</v>
      </c>
      <c r="AC1424" s="160" t="str">
        <f t="shared" si="798"/>
        <v>08:00 16:30(12:00 13:00)|08:00 16:30(12:00 13:00)|08:00 16:30(12:00 13:00)</v>
      </c>
      <c r="AD1424" s="161" t="str">
        <f t="shared" si="799"/>
        <v>08:00 16:30(12:00 13:00)</v>
      </c>
      <c r="AE1424" s="158" t="str">
        <f t="shared" si="800"/>
        <v>08:00 16:30(12:00 13:00)</v>
      </c>
      <c r="AF1424" s="159">
        <f>HLOOKUP(SEARCH("4",$M1424)-1,$Q$3:$V1424,$P1424+1,FALSE)</f>
        <v>75</v>
      </c>
      <c r="AG1424" s="161" t="str">
        <f t="shared" si="801"/>
        <v>08:00 16:30(12:00 13:00)|08:00 16:30(12:00 13:00)</v>
      </c>
      <c r="AH1424" s="161" t="str">
        <f t="shared" si="802"/>
        <v>08:00 16:30(12:00 13:00)</v>
      </c>
      <c r="AI1424" s="158" t="str">
        <f t="shared" si="803"/>
        <v>08:00 16:30(12:00 13:00)</v>
      </c>
      <c r="AJ1424" s="159">
        <f>HLOOKUP(SEARCH("5",$M1424)-1,$Q$3:$V1424,$P1424+1,FALSE)</f>
        <v>100</v>
      </c>
      <c r="AK1424" s="161" t="str">
        <f t="shared" si="804"/>
        <v>08:00 16:30(12:00 13:00)</v>
      </c>
      <c r="AL1424" s="161" t="e">
        <f t="shared" si="805"/>
        <v>#VALUE!</v>
      </c>
      <c r="AM1424" s="158" t="str">
        <f t="shared" si="806"/>
        <v>08:00 16:30(12:00 13:00)</v>
      </c>
      <c r="AN1424" s="159" t="e">
        <f>HLOOKUP(SEARCH("6",$M1424)-1,$Q$3:$V1424,$P1424+1,FALSE)</f>
        <v>#VALUE!</v>
      </c>
      <c r="AO1424" s="161" t="e">
        <f t="shared" si="807"/>
        <v>#VALUE!</v>
      </c>
      <c r="AP1424" s="161" t="e">
        <f t="shared" si="808"/>
        <v>#VALUE!</v>
      </c>
      <c r="AQ1424" s="162" t="str">
        <f t="shared" si="809"/>
        <v>выходной</v>
      </c>
      <c r="AR1424" s="163" t="e">
        <f>HLOOKUP(SEARCH("7",$M1424)-1,$Q$3:$V1424,$P1424+1,FALSE)</f>
        <v>#VALUE!</v>
      </c>
      <c r="AS1424" s="164" t="str">
        <f t="shared" si="810"/>
        <v>выходной</v>
      </c>
      <c r="AT1424" s="142"/>
      <c r="AU1424" s="11" t="str">
        <f>IF(ISERROR(VLOOKUP(B1424,'РЕОРГ 2008'!$A:$B,2,FALSE)),"",VLOOKUP(B1424,'РЕОРГ 2008'!$A:$B,2,FALSE))</f>
        <v/>
      </c>
      <c r="AV1424" s="12" t="str">
        <f t="shared" si="811"/>
        <v>Доп.офис №4655/0258</v>
      </c>
      <c r="AW1424" s="31" t="e">
        <f>LEFT(#REF!,2)</f>
        <v>#REF!</v>
      </c>
      <c r="AX1424" s="12" t="str">
        <f t="shared" si="789"/>
        <v>4655/0258</v>
      </c>
      <c r="AZ1424" t="str">
        <f>IF(ISERROR(VLOOKUP(B1424,'РЕОРГ 01.08.2009'!$A:$B,2,FALSE)),"",VLOOKUP(B1424,'РЕОРГ 01.08.2009'!$A:$B,2,FALSE))</f>
        <v/>
      </c>
      <c r="BA1424" s="12" t="str">
        <f t="shared" si="784"/>
        <v>Доп.офис №4655/0258</v>
      </c>
      <c r="BB1424" t="e">
        <f>LEFT(#REF!,2)</f>
        <v>#REF!</v>
      </c>
      <c r="BC1424" s="12" t="str">
        <f t="shared" si="790"/>
        <v>4655/0258</v>
      </c>
      <c r="BE1424" t="str">
        <f>IF(ISERROR(VLOOKUP(B1424,'РЕОРГ 01.10.2009'!A:C,3,FALSE)),"",VLOOKUP(B1424,'РЕОРГ 01.10.2009'!A:C,3,FALSE))</f>
        <v/>
      </c>
      <c r="BF1424" s="12" t="str">
        <f t="shared" si="785"/>
        <v>Доп.офис №4655/0258</v>
      </c>
      <c r="BG1424" t="e">
        <f>LEFT(#REF!,2)</f>
        <v>#REF!</v>
      </c>
      <c r="BH1424" s="12" t="str">
        <f t="shared" si="791"/>
        <v>4655/0258</v>
      </c>
      <c r="BJ1424" t="str">
        <f>IF(ISERROR(VLOOKUP($B1424,'РЕОРГ 01.05.2010'!A:B,2,FALSE)),"",VLOOKUP($B1424,'РЕОРГ 01.05.2010'!A:B,2,FALSE))</f>
        <v/>
      </c>
      <c r="BK1424" s="12" t="str">
        <f t="shared" si="786"/>
        <v>Доп.офис №4655/0258</v>
      </c>
      <c r="BL1424" t="e">
        <f>LEFT(#REF!,2)</f>
        <v>#REF!</v>
      </c>
      <c r="BM1424" s="12" t="str">
        <f t="shared" si="792"/>
        <v>4655/0258</v>
      </c>
      <c r="BO1424" t="str">
        <f>IF(ISERROR(VLOOKUP($B1424,'РЕОРГ 01.08.2010'!A:B,2,FALSE)),"",VLOOKUP($B1424,'РЕОРГ 01.08.2010'!A:B,2,FALSE))</f>
        <v/>
      </c>
      <c r="BP1424" s="12" t="str">
        <f t="shared" si="787"/>
        <v>Доп.офис №4655/0258</v>
      </c>
      <c r="BQ1424" t="e">
        <f>LEFT(#REF!,2)</f>
        <v>#REF!</v>
      </c>
      <c r="BR1424" s="12" t="str">
        <f t="shared" si="793"/>
        <v>4655/0258</v>
      </c>
    </row>
    <row r="1425" spans="1:70" ht="12.75" customHeight="1">
      <c r="A1425" t="str">
        <f t="shared" si="788"/>
        <v>4655/0259</v>
      </c>
      <c r="B1425" s="133">
        <v>1600</v>
      </c>
      <c r="C1425" s="1" t="s">
        <v>9993</v>
      </c>
      <c r="D1425" s="32" t="s">
        <v>1931</v>
      </c>
      <c r="E1425" s="1" t="s">
        <v>9994</v>
      </c>
      <c r="F1425" s="1" t="s">
        <v>8047</v>
      </c>
      <c r="G1425" s="1" t="s">
        <v>9995</v>
      </c>
      <c r="H1425" s="1" t="s">
        <v>9996</v>
      </c>
      <c r="I1425" s="1" t="s">
        <v>9507</v>
      </c>
      <c r="J1425" s="1"/>
      <c r="K1425" s="1">
        <v>0.4</v>
      </c>
      <c r="L1425" s="32" t="s">
        <v>4049</v>
      </c>
      <c r="M1425" s="8" t="s">
        <v>11991</v>
      </c>
      <c r="N1425" s="2" t="s">
        <v>12580</v>
      </c>
      <c r="O1425" s="173"/>
      <c r="P1425" s="168">
        <f t="shared" si="818"/>
        <v>1422</v>
      </c>
      <c r="Q1425" s="138">
        <f t="shared" si="812"/>
        <v>12</v>
      </c>
      <c r="R1425" s="138">
        <f t="shared" si="813"/>
        <v>24</v>
      </c>
      <c r="S1425" s="138" t="e">
        <f t="shared" si="814"/>
        <v>#VALUE!</v>
      </c>
      <c r="T1425" s="138" t="e">
        <f t="shared" si="815"/>
        <v>#VALUE!</v>
      </c>
      <c r="U1425" s="138" t="e">
        <f t="shared" si="816"/>
        <v>#VALUE!</v>
      </c>
      <c r="V1425" s="138" t="e">
        <f t="shared" si="817"/>
        <v>#VALUE!</v>
      </c>
      <c r="W1425" s="158" t="str">
        <f t="shared" si="794"/>
        <v>08:00 12:50</v>
      </c>
      <c r="X1425" s="159" t="e">
        <f>HLOOKUP(SEARCH("2",$M1425)-1,$Q$3:$V1425,$P1425+1,FALSE)</f>
        <v>#VALUE!</v>
      </c>
      <c r="Y1425" s="160" t="e">
        <f t="shared" si="795"/>
        <v>#VALUE!</v>
      </c>
      <c r="Z1425" s="161" t="e">
        <f t="shared" si="796"/>
        <v>#VALUE!</v>
      </c>
      <c r="AA1425" s="158" t="str">
        <f t="shared" si="797"/>
        <v>выходной</v>
      </c>
      <c r="AB1425" s="159">
        <f>HLOOKUP(SEARCH("3",$M1425)-1,$Q$3:$V1425,$P1425+1,FALSE)</f>
        <v>12</v>
      </c>
      <c r="AC1425" s="160" t="str">
        <f t="shared" si="798"/>
        <v>08:00 12:50|08:00 12:50</v>
      </c>
      <c r="AD1425" s="161" t="str">
        <f t="shared" si="799"/>
        <v>08:00 12:50</v>
      </c>
      <c r="AE1425" s="158" t="str">
        <f t="shared" si="800"/>
        <v>08:00 12:50</v>
      </c>
      <c r="AF1425" s="159" t="e">
        <f>HLOOKUP(SEARCH("4",$M1425)-1,$Q$3:$V1425,$P1425+1,FALSE)</f>
        <v>#VALUE!</v>
      </c>
      <c r="AG1425" s="161" t="e">
        <f t="shared" si="801"/>
        <v>#VALUE!</v>
      </c>
      <c r="AH1425" s="161" t="e">
        <f t="shared" si="802"/>
        <v>#VALUE!</v>
      </c>
      <c r="AI1425" s="158" t="str">
        <f t="shared" si="803"/>
        <v>выходной</v>
      </c>
      <c r="AJ1425" s="159">
        <f>HLOOKUP(SEARCH("5",$M1425)-1,$Q$3:$V1425,$P1425+1,FALSE)</f>
        <v>24</v>
      </c>
      <c r="AK1425" s="161" t="str">
        <f t="shared" si="804"/>
        <v>08:00 12:50</v>
      </c>
      <c r="AL1425" s="161" t="e">
        <f t="shared" si="805"/>
        <v>#VALUE!</v>
      </c>
      <c r="AM1425" s="158" t="str">
        <f t="shared" si="806"/>
        <v>08:00 12:50</v>
      </c>
      <c r="AN1425" s="159" t="e">
        <f>HLOOKUP(SEARCH("6",$M1425)-1,$Q$3:$V1425,$P1425+1,FALSE)</f>
        <v>#VALUE!</v>
      </c>
      <c r="AO1425" s="161" t="e">
        <f t="shared" si="807"/>
        <v>#VALUE!</v>
      </c>
      <c r="AP1425" s="161" t="e">
        <f t="shared" si="808"/>
        <v>#VALUE!</v>
      </c>
      <c r="AQ1425" s="162" t="str">
        <f t="shared" si="809"/>
        <v>выходной</v>
      </c>
      <c r="AR1425" s="163" t="e">
        <f>HLOOKUP(SEARCH("7",$M1425)-1,$Q$3:$V1425,$P1425+1,FALSE)</f>
        <v>#VALUE!</v>
      </c>
      <c r="AS1425" s="164" t="str">
        <f t="shared" si="810"/>
        <v>выходной</v>
      </c>
      <c r="AT1425" s="142"/>
      <c r="AU1425" s="11" t="str">
        <f>IF(ISERROR(VLOOKUP(B1425,'РЕОРГ 2008'!$A:$B,2,FALSE)),"",VLOOKUP(B1425,'РЕОРГ 2008'!$A:$B,2,FALSE))</f>
        <v/>
      </c>
      <c r="AV1425" s="12" t="str">
        <f t="shared" si="811"/>
        <v>Опер.касса №4655/0259</v>
      </c>
      <c r="AW1425" s="31" t="e">
        <f>LEFT(#REF!,2)</f>
        <v>#REF!</v>
      </c>
      <c r="AX1425" s="12" t="str">
        <f t="shared" si="789"/>
        <v>4655/0259</v>
      </c>
      <c r="AZ1425" t="str">
        <f>IF(ISERROR(VLOOKUP(B1425,'РЕОРГ 01.08.2009'!$A:$B,2,FALSE)),"",VLOOKUP(B1425,'РЕОРГ 01.08.2009'!$A:$B,2,FALSE))</f>
        <v/>
      </c>
      <c r="BA1425" s="12" t="str">
        <f t="shared" si="784"/>
        <v>Опер.касса №4655/0259</v>
      </c>
      <c r="BB1425" t="e">
        <f>LEFT(#REF!,2)</f>
        <v>#REF!</v>
      </c>
      <c r="BC1425" s="12" t="str">
        <f t="shared" si="790"/>
        <v>4655/0259</v>
      </c>
      <c r="BE1425" t="str">
        <f>IF(ISERROR(VLOOKUP(B1425,'РЕОРГ 01.10.2009'!A:C,3,FALSE)),"",VLOOKUP(B1425,'РЕОРГ 01.10.2009'!A:C,3,FALSE))</f>
        <v/>
      </c>
      <c r="BF1425" s="12" t="str">
        <f t="shared" si="785"/>
        <v>Опер.касса №4655/0259</v>
      </c>
      <c r="BG1425" t="e">
        <f>LEFT(#REF!,2)</f>
        <v>#REF!</v>
      </c>
      <c r="BH1425" s="12" t="str">
        <f t="shared" si="791"/>
        <v>4655/0259</v>
      </c>
      <c r="BJ1425" t="str">
        <f>IF(ISERROR(VLOOKUP($B1425,'РЕОРГ 01.05.2010'!A:B,2,FALSE)),"",VLOOKUP($B1425,'РЕОРГ 01.05.2010'!A:B,2,FALSE))</f>
        <v/>
      </c>
      <c r="BK1425" s="12" t="str">
        <f t="shared" si="786"/>
        <v>Опер.касса №4655/0259</v>
      </c>
      <c r="BL1425" t="e">
        <f>LEFT(#REF!,2)</f>
        <v>#REF!</v>
      </c>
      <c r="BM1425" s="12" t="str">
        <f t="shared" si="792"/>
        <v>4655/0259</v>
      </c>
      <c r="BO1425" t="str">
        <f>IF(ISERROR(VLOOKUP($B1425,'РЕОРГ 01.08.2010'!A:B,2,FALSE)),"",VLOOKUP($B1425,'РЕОРГ 01.08.2010'!A:B,2,FALSE))</f>
        <v/>
      </c>
      <c r="BP1425" s="12" t="str">
        <f t="shared" si="787"/>
        <v>Опер.касса №4655/0259</v>
      </c>
      <c r="BQ1425" t="e">
        <f>LEFT(#REF!,2)</f>
        <v>#REF!</v>
      </c>
      <c r="BR1425" s="12" t="str">
        <f t="shared" si="793"/>
        <v>4655/0259</v>
      </c>
    </row>
    <row r="1426" spans="1:70" ht="12.75" customHeight="1">
      <c r="A1426" t="str">
        <f t="shared" si="788"/>
        <v>4655/0260</v>
      </c>
      <c r="B1426" s="133">
        <v>1601</v>
      </c>
      <c r="C1426" s="1" t="s">
        <v>9997</v>
      </c>
      <c r="D1426" s="32" t="s">
        <v>1931</v>
      </c>
      <c r="E1426" s="1" t="s">
        <v>9998</v>
      </c>
      <c r="F1426" s="1" t="s">
        <v>8047</v>
      </c>
      <c r="G1426" s="1" t="s">
        <v>9999</v>
      </c>
      <c r="H1426" s="1" t="s">
        <v>10000</v>
      </c>
      <c r="I1426" s="1" t="s">
        <v>12963</v>
      </c>
      <c r="J1426" s="1"/>
      <c r="K1426" s="1">
        <v>0.25</v>
      </c>
      <c r="L1426" s="32" t="s">
        <v>4049</v>
      </c>
      <c r="M1426" s="8" t="s">
        <v>11868</v>
      </c>
      <c r="N1426" s="2" t="s">
        <v>12346</v>
      </c>
      <c r="O1426" s="173"/>
      <c r="P1426" s="168">
        <f t="shared" si="818"/>
        <v>1423</v>
      </c>
      <c r="Q1426" s="138">
        <f t="shared" si="812"/>
        <v>12</v>
      </c>
      <c r="R1426" s="138" t="e">
        <f t="shared" si="813"/>
        <v>#VALUE!</v>
      </c>
      <c r="S1426" s="138" t="e">
        <f t="shared" si="814"/>
        <v>#VALUE!</v>
      </c>
      <c r="T1426" s="138" t="e">
        <f t="shared" si="815"/>
        <v>#VALUE!</v>
      </c>
      <c r="U1426" s="138" t="e">
        <f t="shared" si="816"/>
        <v>#VALUE!</v>
      </c>
      <c r="V1426" s="138" t="e">
        <f t="shared" si="817"/>
        <v>#VALUE!</v>
      </c>
      <c r="W1426" s="158" t="str">
        <f t="shared" si="794"/>
        <v>выходной</v>
      </c>
      <c r="X1426" s="159" t="e">
        <f>HLOOKUP(SEARCH("2",$M1426)-1,$Q$3:$V1426,$P1426+1,FALSE)</f>
        <v>#N/A</v>
      </c>
      <c r="Y1426" s="160" t="str">
        <f t="shared" si="795"/>
        <v>08:30 13:00</v>
      </c>
      <c r="Z1426" s="161" t="e">
        <f t="shared" si="796"/>
        <v>#VALUE!</v>
      </c>
      <c r="AA1426" s="158" t="str">
        <f t="shared" si="797"/>
        <v>08:30 13:00</v>
      </c>
      <c r="AB1426" s="159" t="e">
        <f>HLOOKUP(SEARCH("3",$M1426)-1,$Q$3:$V1426,$P1426+1,FALSE)</f>
        <v>#VALUE!</v>
      </c>
      <c r="AC1426" s="160" t="e">
        <f t="shared" si="798"/>
        <v>#VALUE!</v>
      </c>
      <c r="AD1426" s="161" t="e">
        <f t="shared" si="799"/>
        <v>#VALUE!</v>
      </c>
      <c r="AE1426" s="158" t="str">
        <f t="shared" si="800"/>
        <v>выходной</v>
      </c>
      <c r="AF1426" s="159">
        <f>HLOOKUP(SEARCH("4",$M1426)-1,$Q$3:$V1426,$P1426+1,FALSE)</f>
        <v>12</v>
      </c>
      <c r="AG1426" s="161" t="str">
        <f t="shared" si="801"/>
        <v>08:30 13:00</v>
      </c>
      <c r="AH1426" s="161" t="e">
        <f t="shared" si="802"/>
        <v>#VALUE!</v>
      </c>
      <c r="AI1426" s="158" t="str">
        <f t="shared" si="803"/>
        <v>08:30 13:00</v>
      </c>
      <c r="AJ1426" s="159" t="e">
        <f>HLOOKUP(SEARCH("5",$M1426)-1,$Q$3:$V1426,$P1426+1,FALSE)</f>
        <v>#VALUE!</v>
      </c>
      <c r="AK1426" s="161" t="e">
        <f t="shared" si="804"/>
        <v>#VALUE!</v>
      </c>
      <c r="AL1426" s="161" t="e">
        <f t="shared" si="805"/>
        <v>#VALUE!</v>
      </c>
      <c r="AM1426" s="158" t="str">
        <f t="shared" si="806"/>
        <v>выходной</v>
      </c>
      <c r="AN1426" s="159" t="e">
        <f>HLOOKUP(SEARCH("6",$M1426)-1,$Q$3:$V1426,$P1426+1,FALSE)</f>
        <v>#VALUE!</v>
      </c>
      <c r="AO1426" s="161" t="e">
        <f t="shared" si="807"/>
        <v>#VALUE!</v>
      </c>
      <c r="AP1426" s="161" t="e">
        <f t="shared" si="808"/>
        <v>#VALUE!</v>
      </c>
      <c r="AQ1426" s="162" t="str">
        <f t="shared" si="809"/>
        <v>выходной</v>
      </c>
      <c r="AR1426" s="163" t="e">
        <f>HLOOKUP(SEARCH("7",$M1426)-1,$Q$3:$V1426,$P1426+1,FALSE)</f>
        <v>#VALUE!</v>
      </c>
      <c r="AS1426" s="164" t="str">
        <f t="shared" si="810"/>
        <v>выходной</v>
      </c>
      <c r="AT1426" s="142"/>
      <c r="AU1426" s="11" t="str">
        <f>IF(ISERROR(VLOOKUP(B1426,'РЕОРГ 2008'!$A:$B,2,FALSE)),"",VLOOKUP(B1426,'РЕОРГ 2008'!$A:$B,2,FALSE))</f>
        <v/>
      </c>
      <c r="AV1426" s="12" t="str">
        <f t="shared" si="811"/>
        <v>Опер.касса №4655/0260</v>
      </c>
      <c r="AW1426" s="31" t="e">
        <f>LEFT(#REF!,2)</f>
        <v>#REF!</v>
      </c>
      <c r="AX1426" s="12" t="str">
        <f t="shared" si="789"/>
        <v>4655/0260</v>
      </c>
      <c r="AZ1426" t="str">
        <f>IF(ISERROR(VLOOKUP(B1426,'РЕОРГ 01.08.2009'!$A:$B,2,FALSE)),"",VLOOKUP(B1426,'РЕОРГ 01.08.2009'!$A:$B,2,FALSE))</f>
        <v/>
      </c>
      <c r="BA1426" s="12" t="str">
        <f t="shared" si="784"/>
        <v>Опер.касса №4655/0260</v>
      </c>
      <c r="BB1426" t="e">
        <f>LEFT(#REF!,2)</f>
        <v>#REF!</v>
      </c>
      <c r="BC1426" s="12" t="str">
        <f t="shared" si="790"/>
        <v>4655/0260</v>
      </c>
      <c r="BE1426" t="str">
        <f>IF(ISERROR(VLOOKUP(B1426,'РЕОРГ 01.10.2009'!A:C,3,FALSE)),"",VLOOKUP(B1426,'РЕОРГ 01.10.2009'!A:C,3,FALSE))</f>
        <v/>
      </c>
      <c r="BF1426" s="12" t="str">
        <f t="shared" si="785"/>
        <v>Опер.касса №4655/0260</v>
      </c>
      <c r="BG1426" t="e">
        <f>LEFT(#REF!,2)</f>
        <v>#REF!</v>
      </c>
      <c r="BH1426" s="12" t="str">
        <f t="shared" si="791"/>
        <v>4655/0260</v>
      </c>
      <c r="BJ1426" t="str">
        <f>IF(ISERROR(VLOOKUP($B1426,'РЕОРГ 01.05.2010'!A:B,2,FALSE)),"",VLOOKUP($B1426,'РЕОРГ 01.05.2010'!A:B,2,FALSE))</f>
        <v/>
      </c>
      <c r="BK1426" s="12" t="str">
        <f t="shared" si="786"/>
        <v>Опер.касса №4655/0260</v>
      </c>
      <c r="BL1426" t="e">
        <f>LEFT(#REF!,2)</f>
        <v>#REF!</v>
      </c>
      <c r="BM1426" s="12" t="str">
        <f t="shared" si="792"/>
        <v>4655/0260</v>
      </c>
      <c r="BO1426" t="str">
        <f>IF(ISERROR(VLOOKUP($B1426,'РЕОРГ 01.08.2010'!A:B,2,FALSE)),"",VLOOKUP($B1426,'РЕОРГ 01.08.2010'!A:B,2,FALSE))</f>
        <v/>
      </c>
      <c r="BP1426" s="12" t="str">
        <f t="shared" si="787"/>
        <v>Опер.касса №4655/0260</v>
      </c>
      <c r="BQ1426" t="e">
        <f>LEFT(#REF!,2)</f>
        <v>#REF!</v>
      </c>
      <c r="BR1426" s="12" t="str">
        <f t="shared" si="793"/>
        <v>4655/0260</v>
      </c>
    </row>
    <row r="1427" spans="1:70" ht="12.75" customHeight="1">
      <c r="A1427" t="str">
        <f t="shared" si="788"/>
        <v>4655/0261</v>
      </c>
      <c r="B1427" s="133">
        <v>1602</v>
      </c>
      <c r="C1427" s="1" t="s">
        <v>10001</v>
      </c>
      <c r="D1427" s="32" t="s">
        <v>1931</v>
      </c>
      <c r="E1427" s="1" t="s">
        <v>10002</v>
      </c>
      <c r="F1427" s="1" t="s">
        <v>8047</v>
      </c>
      <c r="G1427" s="1" t="s">
        <v>9620</v>
      </c>
      <c r="H1427" s="1" t="s">
        <v>9621</v>
      </c>
      <c r="I1427" s="1" t="s">
        <v>2432</v>
      </c>
      <c r="J1427" s="1"/>
      <c r="K1427" s="1">
        <v>0.5</v>
      </c>
      <c r="L1427" s="32" t="s">
        <v>4049</v>
      </c>
      <c r="M1427" s="8" t="s">
        <v>11991</v>
      </c>
      <c r="N1427" s="2" t="s">
        <v>12177</v>
      </c>
      <c r="O1427" s="173"/>
      <c r="P1427" s="168">
        <f t="shared" si="818"/>
        <v>1424</v>
      </c>
      <c r="Q1427" s="138">
        <f t="shared" si="812"/>
        <v>25</v>
      </c>
      <c r="R1427" s="138">
        <f t="shared" si="813"/>
        <v>50</v>
      </c>
      <c r="S1427" s="138" t="e">
        <f t="shared" si="814"/>
        <v>#VALUE!</v>
      </c>
      <c r="T1427" s="138" t="e">
        <f t="shared" si="815"/>
        <v>#VALUE!</v>
      </c>
      <c r="U1427" s="138" t="e">
        <f t="shared" si="816"/>
        <v>#VALUE!</v>
      </c>
      <c r="V1427" s="138" t="e">
        <f t="shared" si="817"/>
        <v>#VALUE!</v>
      </c>
      <c r="W1427" s="158" t="str">
        <f t="shared" si="794"/>
        <v>08:00 15:00(12:00 13:00)</v>
      </c>
      <c r="X1427" s="159" t="e">
        <f>HLOOKUP(SEARCH("2",$M1427)-1,$Q$3:$V1427,$P1427+1,FALSE)</f>
        <v>#VALUE!</v>
      </c>
      <c r="Y1427" s="160" t="e">
        <f t="shared" si="795"/>
        <v>#VALUE!</v>
      </c>
      <c r="Z1427" s="161" t="e">
        <f t="shared" si="796"/>
        <v>#VALUE!</v>
      </c>
      <c r="AA1427" s="158" t="str">
        <f t="shared" si="797"/>
        <v>выходной</v>
      </c>
      <c r="AB1427" s="159">
        <f>HLOOKUP(SEARCH("3",$M1427)-1,$Q$3:$V1427,$P1427+1,FALSE)</f>
        <v>25</v>
      </c>
      <c r="AC1427" s="160" t="str">
        <f t="shared" si="798"/>
        <v>08:00 15:00(12:00 13:00)|08:00 15:00(12:00 13:00)</v>
      </c>
      <c r="AD1427" s="161" t="str">
        <f t="shared" si="799"/>
        <v>08:00 15:00(12:00 13:00)</v>
      </c>
      <c r="AE1427" s="158" t="str">
        <f t="shared" si="800"/>
        <v>08:00 15:00(12:00 13:00)</v>
      </c>
      <c r="AF1427" s="159" t="e">
        <f>HLOOKUP(SEARCH("4",$M1427)-1,$Q$3:$V1427,$P1427+1,FALSE)</f>
        <v>#VALUE!</v>
      </c>
      <c r="AG1427" s="161" t="e">
        <f t="shared" si="801"/>
        <v>#VALUE!</v>
      </c>
      <c r="AH1427" s="161" t="e">
        <f t="shared" si="802"/>
        <v>#VALUE!</v>
      </c>
      <c r="AI1427" s="158" t="str">
        <f t="shared" si="803"/>
        <v>выходной</v>
      </c>
      <c r="AJ1427" s="159">
        <f>HLOOKUP(SEARCH("5",$M1427)-1,$Q$3:$V1427,$P1427+1,FALSE)</f>
        <v>50</v>
      </c>
      <c r="AK1427" s="161" t="str">
        <f t="shared" si="804"/>
        <v>08:00 15:00(12:00 13:00)</v>
      </c>
      <c r="AL1427" s="161" t="e">
        <f t="shared" si="805"/>
        <v>#VALUE!</v>
      </c>
      <c r="AM1427" s="158" t="str">
        <f t="shared" si="806"/>
        <v>08:00 15:00(12:00 13:00)</v>
      </c>
      <c r="AN1427" s="159" t="e">
        <f>HLOOKUP(SEARCH("6",$M1427)-1,$Q$3:$V1427,$P1427+1,FALSE)</f>
        <v>#VALUE!</v>
      </c>
      <c r="AO1427" s="161" t="e">
        <f t="shared" si="807"/>
        <v>#VALUE!</v>
      </c>
      <c r="AP1427" s="161" t="e">
        <f t="shared" si="808"/>
        <v>#VALUE!</v>
      </c>
      <c r="AQ1427" s="162" t="str">
        <f t="shared" si="809"/>
        <v>выходной</v>
      </c>
      <c r="AR1427" s="163" t="e">
        <f>HLOOKUP(SEARCH("7",$M1427)-1,$Q$3:$V1427,$P1427+1,FALSE)</f>
        <v>#VALUE!</v>
      </c>
      <c r="AS1427" s="164" t="str">
        <f t="shared" si="810"/>
        <v>выходной</v>
      </c>
      <c r="AT1427" s="142"/>
      <c r="AU1427" s="11" t="str">
        <f>IF(ISERROR(VLOOKUP(B1427,'РЕОРГ 2008'!$A:$B,2,FALSE)),"",VLOOKUP(B1427,'РЕОРГ 2008'!$A:$B,2,FALSE))</f>
        <v/>
      </c>
      <c r="AV1427" s="12" t="str">
        <f t="shared" si="811"/>
        <v>Опер.касса №4655/0261</v>
      </c>
      <c r="AW1427" s="31" t="e">
        <f>LEFT(#REF!,2)</f>
        <v>#REF!</v>
      </c>
      <c r="AX1427" s="12" t="str">
        <f t="shared" si="789"/>
        <v>4655/0261</v>
      </c>
      <c r="AZ1427" t="str">
        <f>IF(ISERROR(VLOOKUP(B1427,'РЕОРГ 01.08.2009'!$A:$B,2,FALSE)),"",VLOOKUP(B1427,'РЕОРГ 01.08.2009'!$A:$B,2,FALSE))</f>
        <v/>
      </c>
      <c r="BA1427" s="12" t="str">
        <f t="shared" si="784"/>
        <v>Опер.касса №4655/0261</v>
      </c>
      <c r="BB1427" t="e">
        <f>LEFT(#REF!,2)</f>
        <v>#REF!</v>
      </c>
      <c r="BC1427" s="12" t="str">
        <f t="shared" si="790"/>
        <v>4655/0261</v>
      </c>
      <c r="BE1427" t="str">
        <f>IF(ISERROR(VLOOKUP(B1427,'РЕОРГ 01.10.2009'!A:C,3,FALSE)),"",VLOOKUP(B1427,'РЕОРГ 01.10.2009'!A:C,3,FALSE))</f>
        <v/>
      </c>
      <c r="BF1427" s="12" t="str">
        <f t="shared" si="785"/>
        <v>Опер.касса №4655/0261</v>
      </c>
      <c r="BG1427" t="e">
        <f>LEFT(#REF!,2)</f>
        <v>#REF!</v>
      </c>
      <c r="BH1427" s="12" t="str">
        <f t="shared" si="791"/>
        <v>4655/0261</v>
      </c>
      <c r="BJ1427" t="str">
        <f>IF(ISERROR(VLOOKUP($B1427,'РЕОРГ 01.05.2010'!A:B,2,FALSE)),"",VLOOKUP($B1427,'РЕОРГ 01.05.2010'!A:B,2,FALSE))</f>
        <v/>
      </c>
      <c r="BK1427" s="12" t="str">
        <f t="shared" si="786"/>
        <v>Опер.касса №4655/0261</v>
      </c>
      <c r="BL1427" t="e">
        <f>LEFT(#REF!,2)</f>
        <v>#REF!</v>
      </c>
      <c r="BM1427" s="12" t="str">
        <f t="shared" si="792"/>
        <v>4655/0261</v>
      </c>
      <c r="BO1427" t="str">
        <f>IF(ISERROR(VLOOKUP($B1427,'РЕОРГ 01.08.2010'!A:B,2,FALSE)),"",VLOOKUP($B1427,'РЕОРГ 01.08.2010'!A:B,2,FALSE))</f>
        <v/>
      </c>
      <c r="BP1427" s="12" t="str">
        <f t="shared" si="787"/>
        <v>Опер.касса №4655/0261</v>
      </c>
      <c r="BQ1427" t="e">
        <f>LEFT(#REF!,2)</f>
        <v>#REF!</v>
      </c>
      <c r="BR1427" s="12" t="str">
        <f t="shared" si="793"/>
        <v>4655/0261</v>
      </c>
    </row>
    <row r="1428" spans="1:70" ht="12.75" customHeight="1">
      <c r="A1428" t="str">
        <f t="shared" si="788"/>
        <v>4655/0262</v>
      </c>
      <c r="B1428" s="133">
        <v>1603</v>
      </c>
      <c r="C1428" s="1" t="s">
        <v>9622</v>
      </c>
      <c r="D1428" s="32" t="s">
        <v>1931</v>
      </c>
      <c r="E1428" s="1" t="s">
        <v>9623</v>
      </c>
      <c r="F1428" s="1" t="s">
        <v>8047</v>
      </c>
      <c r="G1428" s="1" t="s">
        <v>9624</v>
      </c>
      <c r="H1428" s="1" t="s">
        <v>9625</v>
      </c>
      <c r="I1428" s="1" t="s">
        <v>9626</v>
      </c>
      <c r="J1428" s="1"/>
      <c r="K1428" s="1">
        <v>0.75</v>
      </c>
      <c r="L1428" s="32" t="s">
        <v>4049</v>
      </c>
      <c r="M1428" s="8" t="s">
        <v>11934</v>
      </c>
      <c r="N1428" s="2" t="s">
        <v>12582</v>
      </c>
      <c r="O1428" s="173"/>
      <c r="P1428" s="168">
        <f t="shared" si="818"/>
        <v>1425</v>
      </c>
      <c r="Q1428" s="138">
        <f t="shared" si="812"/>
        <v>25</v>
      </c>
      <c r="R1428" s="138">
        <f t="shared" si="813"/>
        <v>50</v>
      </c>
      <c r="S1428" s="138">
        <f t="shared" si="814"/>
        <v>75</v>
      </c>
      <c r="T1428" s="138" t="e">
        <f t="shared" si="815"/>
        <v>#VALUE!</v>
      </c>
      <c r="U1428" s="138" t="e">
        <f t="shared" si="816"/>
        <v>#VALUE!</v>
      </c>
      <c r="V1428" s="138" t="e">
        <f t="shared" si="817"/>
        <v>#VALUE!</v>
      </c>
      <c r="W1428" s="158" t="str">
        <f t="shared" si="794"/>
        <v>08:30 16:00(13:00 13:30)</v>
      </c>
      <c r="X1428" s="159" t="e">
        <f>HLOOKUP(SEARCH("2",$M1428)-1,$Q$3:$V1428,$P1428+1,FALSE)</f>
        <v>#VALUE!</v>
      </c>
      <c r="Y1428" s="160" t="e">
        <f t="shared" si="795"/>
        <v>#VALUE!</v>
      </c>
      <c r="Z1428" s="161" t="e">
        <f t="shared" si="796"/>
        <v>#VALUE!</v>
      </c>
      <c r="AA1428" s="158" t="str">
        <f t="shared" si="797"/>
        <v>выходной</v>
      </c>
      <c r="AB1428" s="159">
        <f>HLOOKUP(SEARCH("3",$M1428)-1,$Q$3:$V1428,$P1428+1,FALSE)</f>
        <v>25</v>
      </c>
      <c r="AC1428" s="160" t="str">
        <f t="shared" si="798"/>
        <v>08:30 16:00(13:00 13:30)|08:30 16:00(13:00 13:30)|08:30 16:00(13:00 13:30)</v>
      </c>
      <c r="AD1428" s="161" t="str">
        <f t="shared" si="799"/>
        <v>08:30 16:00(13:00 13:30)</v>
      </c>
      <c r="AE1428" s="158" t="str">
        <f t="shared" si="800"/>
        <v>08:30 16:00(13:00 13:30)</v>
      </c>
      <c r="AF1428" s="159">
        <f>HLOOKUP(SEARCH("4",$M1428)-1,$Q$3:$V1428,$P1428+1,FALSE)</f>
        <v>50</v>
      </c>
      <c r="AG1428" s="161" t="str">
        <f t="shared" si="801"/>
        <v>08:30 16:00(13:00 13:30)|08:30 16:00(13:00 13:30)</v>
      </c>
      <c r="AH1428" s="161" t="str">
        <f t="shared" si="802"/>
        <v>08:30 16:00(13:00 13:30)</v>
      </c>
      <c r="AI1428" s="158" t="str">
        <f t="shared" si="803"/>
        <v>08:30 16:00(13:00 13:30)</v>
      </c>
      <c r="AJ1428" s="159">
        <f>HLOOKUP(SEARCH("5",$M1428)-1,$Q$3:$V1428,$P1428+1,FALSE)</f>
        <v>75</v>
      </c>
      <c r="AK1428" s="161" t="str">
        <f t="shared" si="804"/>
        <v>08:30 16:00(13:00 13:30)</v>
      </c>
      <c r="AL1428" s="161" t="e">
        <f t="shared" si="805"/>
        <v>#VALUE!</v>
      </c>
      <c r="AM1428" s="158" t="str">
        <f t="shared" si="806"/>
        <v>08:30 16:00(13:00 13:30)</v>
      </c>
      <c r="AN1428" s="159" t="e">
        <f>HLOOKUP(SEARCH("6",$M1428)-1,$Q$3:$V1428,$P1428+1,FALSE)</f>
        <v>#VALUE!</v>
      </c>
      <c r="AO1428" s="161" t="e">
        <f t="shared" si="807"/>
        <v>#VALUE!</v>
      </c>
      <c r="AP1428" s="161" t="e">
        <f t="shared" si="808"/>
        <v>#VALUE!</v>
      </c>
      <c r="AQ1428" s="162" t="str">
        <f t="shared" si="809"/>
        <v>выходной</v>
      </c>
      <c r="AR1428" s="163" t="e">
        <f>HLOOKUP(SEARCH("7",$M1428)-1,$Q$3:$V1428,$P1428+1,FALSE)</f>
        <v>#VALUE!</v>
      </c>
      <c r="AS1428" s="164" t="str">
        <f t="shared" si="810"/>
        <v>выходной</v>
      </c>
      <c r="AT1428" s="142"/>
      <c r="AU1428" s="11" t="str">
        <f>IF(ISERROR(VLOOKUP(B1428,'РЕОРГ 2008'!$A:$B,2,FALSE)),"",VLOOKUP(B1428,'РЕОРГ 2008'!$A:$B,2,FALSE))</f>
        <v/>
      </c>
      <c r="AV1428" s="12" t="str">
        <f t="shared" si="811"/>
        <v>Опер.касса №4655/0262</v>
      </c>
      <c r="AW1428" s="31" t="e">
        <f>LEFT(#REF!,2)</f>
        <v>#REF!</v>
      </c>
      <c r="AX1428" s="12" t="str">
        <f t="shared" si="789"/>
        <v>4655/0262</v>
      </c>
      <c r="AZ1428" t="str">
        <f>IF(ISERROR(VLOOKUP(B1428,'РЕОРГ 01.08.2009'!$A:$B,2,FALSE)),"",VLOOKUP(B1428,'РЕОРГ 01.08.2009'!$A:$B,2,FALSE))</f>
        <v/>
      </c>
      <c r="BA1428" s="12" t="str">
        <f t="shared" si="784"/>
        <v>Опер.касса №4655/0262</v>
      </c>
      <c r="BB1428" t="e">
        <f>LEFT(#REF!,2)</f>
        <v>#REF!</v>
      </c>
      <c r="BC1428" s="12" t="str">
        <f t="shared" si="790"/>
        <v>4655/0262</v>
      </c>
      <c r="BE1428" t="str">
        <f>IF(ISERROR(VLOOKUP(B1428,'РЕОРГ 01.10.2009'!A:C,3,FALSE)),"",VLOOKUP(B1428,'РЕОРГ 01.10.2009'!A:C,3,FALSE))</f>
        <v/>
      </c>
      <c r="BF1428" s="12" t="str">
        <f t="shared" si="785"/>
        <v>Опер.касса №4655/0262</v>
      </c>
      <c r="BG1428" t="e">
        <f>LEFT(#REF!,2)</f>
        <v>#REF!</v>
      </c>
      <c r="BH1428" s="12" t="str">
        <f t="shared" si="791"/>
        <v>4655/0262</v>
      </c>
      <c r="BJ1428" t="str">
        <f>IF(ISERROR(VLOOKUP($B1428,'РЕОРГ 01.05.2010'!A:B,2,FALSE)),"",VLOOKUP($B1428,'РЕОРГ 01.05.2010'!A:B,2,FALSE))</f>
        <v/>
      </c>
      <c r="BK1428" s="12" t="str">
        <f t="shared" si="786"/>
        <v>Опер.касса №4655/0262</v>
      </c>
      <c r="BL1428" t="e">
        <f>LEFT(#REF!,2)</f>
        <v>#REF!</v>
      </c>
      <c r="BM1428" s="12" t="str">
        <f t="shared" si="792"/>
        <v>4655/0262</v>
      </c>
      <c r="BO1428" t="str">
        <f>IF(ISERROR(VLOOKUP($B1428,'РЕОРГ 01.08.2010'!A:B,2,FALSE)),"",VLOOKUP($B1428,'РЕОРГ 01.08.2010'!A:B,2,FALSE))</f>
        <v/>
      </c>
      <c r="BP1428" s="12" t="str">
        <f t="shared" si="787"/>
        <v>Опер.касса №4655/0262</v>
      </c>
      <c r="BQ1428" t="e">
        <f>LEFT(#REF!,2)</f>
        <v>#REF!</v>
      </c>
      <c r="BR1428" s="12" t="str">
        <f t="shared" si="793"/>
        <v>4655/0262</v>
      </c>
    </row>
    <row r="1429" spans="1:70" ht="12.75" customHeight="1">
      <c r="A1429" t="str">
        <f t="shared" si="788"/>
        <v>4655/0263</v>
      </c>
      <c r="B1429" s="133">
        <v>1604</v>
      </c>
      <c r="C1429" s="1" t="s">
        <v>9627</v>
      </c>
      <c r="D1429" s="32" t="s">
        <v>1931</v>
      </c>
      <c r="E1429" s="1" t="s">
        <v>9628</v>
      </c>
      <c r="F1429" s="1" t="s">
        <v>8047</v>
      </c>
      <c r="G1429" s="1" t="s">
        <v>9629</v>
      </c>
      <c r="H1429" s="1" t="s">
        <v>9630</v>
      </c>
      <c r="I1429" s="1" t="s">
        <v>9631</v>
      </c>
      <c r="J1429" s="1"/>
      <c r="K1429" s="1">
        <v>0.5</v>
      </c>
      <c r="L1429" s="32" t="s">
        <v>4049</v>
      </c>
      <c r="M1429" s="8" t="s">
        <v>11934</v>
      </c>
      <c r="N1429" s="2" t="s">
        <v>12581</v>
      </c>
      <c r="O1429" s="173"/>
      <c r="P1429" s="168">
        <f t="shared" si="818"/>
        <v>1426</v>
      </c>
      <c r="Q1429" s="138">
        <f t="shared" si="812"/>
        <v>25</v>
      </c>
      <c r="R1429" s="138">
        <f t="shared" si="813"/>
        <v>50</v>
      </c>
      <c r="S1429" s="138">
        <f t="shared" si="814"/>
        <v>75</v>
      </c>
      <c r="T1429" s="138" t="e">
        <f t="shared" si="815"/>
        <v>#VALUE!</v>
      </c>
      <c r="U1429" s="138" t="e">
        <f t="shared" si="816"/>
        <v>#VALUE!</v>
      </c>
      <c r="V1429" s="138" t="e">
        <f t="shared" si="817"/>
        <v>#VALUE!</v>
      </c>
      <c r="W1429" s="158" t="str">
        <f t="shared" si="794"/>
        <v>09:00 14:30(12:00 13:00)</v>
      </c>
      <c r="X1429" s="159" t="e">
        <f>HLOOKUP(SEARCH("2",$M1429)-1,$Q$3:$V1429,$P1429+1,FALSE)</f>
        <v>#VALUE!</v>
      </c>
      <c r="Y1429" s="160" t="e">
        <f t="shared" si="795"/>
        <v>#VALUE!</v>
      </c>
      <c r="Z1429" s="161" t="e">
        <f t="shared" si="796"/>
        <v>#VALUE!</v>
      </c>
      <c r="AA1429" s="158" t="str">
        <f t="shared" si="797"/>
        <v>выходной</v>
      </c>
      <c r="AB1429" s="159">
        <f>HLOOKUP(SEARCH("3",$M1429)-1,$Q$3:$V1429,$P1429+1,FALSE)</f>
        <v>25</v>
      </c>
      <c r="AC1429" s="160" t="str">
        <f t="shared" si="798"/>
        <v>09:00 14:30(12:00 13:00)|09:00 14:30(12:00 13:00)|09:00 14:30(12:00 13:00)</v>
      </c>
      <c r="AD1429" s="161" t="str">
        <f t="shared" si="799"/>
        <v>09:00 14:30(12:00 13:00)</v>
      </c>
      <c r="AE1429" s="158" t="str">
        <f t="shared" si="800"/>
        <v>09:00 14:30(12:00 13:00)</v>
      </c>
      <c r="AF1429" s="159">
        <f>HLOOKUP(SEARCH("4",$M1429)-1,$Q$3:$V1429,$P1429+1,FALSE)</f>
        <v>50</v>
      </c>
      <c r="AG1429" s="161" t="str">
        <f t="shared" si="801"/>
        <v>09:00 14:30(12:00 13:00)|09:00 14:30(12:00 13:00)</v>
      </c>
      <c r="AH1429" s="161" t="str">
        <f t="shared" si="802"/>
        <v>09:00 14:30(12:00 13:00)</v>
      </c>
      <c r="AI1429" s="158" t="str">
        <f t="shared" si="803"/>
        <v>09:00 14:30(12:00 13:00)</v>
      </c>
      <c r="AJ1429" s="159">
        <f>HLOOKUP(SEARCH("5",$M1429)-1,$Q$3:$V1429,$P1429+1,FALSE)</f>
        <v>75</v>
      </c>
      <c r="AK1429" s="161" t="str">
        <f t="shared" si="804"/>
        <v>09:00 14:30(12:00 13:00)</v>
      </c>
      <c r="AL1429" s="161" t="e">
        <f t="shared" si="805"/>
        <v>#VALUE!</v>
      </c>
      <c r="AM1429" s="158" t="str">
        <f t="shared" si="806"/>
        <v>09:00 14:30(12:00 13:00)</v>
      </c>
      <c r="AN1429" s="159" t="e">
        <f>HLOOKUP(SEARCH("6",$M1429)-1,$Q$3:$V1429,$P1429+1,FALSE)</f>
        <v>#VALUE!</v>
      </c>
      <c r="AO1429" s="161" t="e">
        <f t="shared" si="807"/>
        <v>#VALUE!</v>
      </c>
      <c r="AP1429" s="161" t="e">
        <f t="shared" si="808"/>
        <v>#VALUE!</v>
      </c>
      <c r="AQ1429" s="162" t="str">
        <f t="shared" si="809"/>
        <v>выходной</v>
      </c>
      <c r="AR1429" s="163" t="e">
        <f>HLOOKUP(SEARCH("7",$M1429)-1,$Q$3:$V1429,$P1429+1,FALSE)</f>
        <v>#VALUE!</v>
      </c>
      <c r="AS1429" s="164" t="str">
        <f t="shared" si="810"/>
        <v>выходной</v>
      </c>
      <c r="AT1429" s="142"/>
      <c r="AU1429" s="11" t="str">
        <f>IF(ISERROR(VLOOKUP(B1429,'РЕОРГ 2008'!$A:$B,2,FALSE)),"",VLOOKUP(B1429,'РЕОРГ 2008'!$A:$B,2,FALSE))</f>
        <v/>
      </c>
      <c r="AV1429" s="12" t="str">
        <f t="shared" si="811"/>
        <v>Опер.касса №4655/0263</v>
      </c>
      <c r="AW1429" s="31" t="e">
        <f>LEFT(#REF!,2)</f>
        <v>#REF!</v>
      </c>
      <c r="AX1429" s="12" t="str">
        <f t="shared" si="789"/>
        <v>4655/0263</v>
      </c>
      <c r="AZ1429" t="str">
        <f>IF(ISERROR(VLOOKUP(B1429,'РЕОРГ 01.08.2009'!$A:$B,2,FALSE)),"",VLOOKUP(B1429,'РЕОРГ 01.08.2009'!$A:$B,2,FALSE))</f>
        <v/>
      </c>
      <c r="BA1429" s="12" t="str">
        <f t="shared" si="784"/>
        <v>Опер.касса №4655/0263</v>
      </c>
      <c r="BB1429" t="e">
        <f>LEFT(#REF!,2)</f>
        <v>#REF!</v>
      </c>
      <c r="BC1429" s="12" t="str">
        <f t="shared" si="790"/>
        <v>4655/0263</v>
      </c>
      <c r="BE1429" t="str">
        <f>IF(ISERROR(VLOOKUP(B1429,'РЕОРГ 01.10.2009'!A:C,3,FALSE)),"",VLOOKUP(B1429,'РЕОРГ 01.10.2009'!A:C,3,FALSE))</f>
        <v/>
      </c>
      <c r="BF1429" s="12" t="str">
        <f t="shared" si="785"/>
        <v>Опер.касса №4655/0263</v>
      </c>
      <c r="BG1429" t="e">
        <f>LEFT(#REF!,2)</f>
        <v>#REF!</v>
      </c>
      <c r="BH1429" s="12" t="str">
        <f t="shared" si="791"/>
        <v>4655/0263</v>
      </c>
      <c r="BJ1429" t="str">
        <f>IF(ISERROR(VLOOKUP($B1429,'РЕОРГ 01.05.2010'!A:B,2,FALSE)),"",VLOOKUP($B1429,'РЕОРГ 01.05.2010'!A:B,2,FALSE))</f>
        <v/>
      </c>
      <c r="BK1429" s="12" t="str">
        <f t="shared" si="786"/>
        <v>Опер.касса №4655/0263</v>
      </c>
      <c r="BL1429" t="e">
        <f>LEFT(#REF!,2)</f>
        <v>#REF!</v>
      </c>
      <c r="BM1429" s="12" t="str">
        <f t="shared" si="792"/>
        <v>4655/0263</v>
      </c>
      <c r="BO1429" t="str">
        <f>IF(ISERROR(VLOOKUP($B1429,'РЕОРГ 01.08.2010'!A:B,2,FALSE)),"",VLOOKUP($B1429,'РЕОРГ 01.08.2010'!A:B,2,FALSE))</f>
        <v/>
      </c>
      <c r="BP1429" s="12" t="str">
        <f t="shared" si="787"/>
        <v>Опер.касса №4655/0263</v>
      </c>
      <c r="BQ1429" t="e">
        <f>LEFT(#REF!,2)</f>
        <v>#REF!</v>
      </c>
      <c r="BR1429" s="12" t="str">
        <f t="shared" si="793"/>
        <v>4655/0263</v>
      </c>
    </row>
    <row r="1430" spans="1:70" ht="12.75" customHeight="1">
      <c r="A1430" t="str">
        <f t="shared" si="788"/>
        <v>4655/0267</v>
      </c>
      <c r="B1430" s="133">
        <v>1606</v>
      </c>
      <c r="C1430" s="1" t="s">
        <v>9632</v>
      </c>
      <c r="D1430" s="32" t="s">
        <v>1931</v>
      </c>
      <c r="E1430" s="1" t="s">
        <v>9633</v>
      </c>
      <c r="F1430" s="1" t="s">
        <v>8047</v>
      </c>
      <c r="G1430" s="1" t="s">
        <v>4191</v>
      </c>
      <c r="H1430" s="1" t="s">
        <v>9634</v>
      </c>
      <c r="I1430" s="1" t="s">
        <v>2434</v>
      </c>
      <c r="J1430" s="1"/>
      <c r="K1430" s="1">
        <v>0.25</v>
      </c>
      <c r="L1430" s="32" t="s">
        <v>4049</v>
      </c>
      <c r="M1430" s="8" t="s">
        <v>11868</v>
      </c>
      <c r="N1430" s="2" t="s">
        <v>12346</v>
      </c>
      <c r="O1430" s="173"/>
      <c r="P1430" s="168">
        <f t="shared" si="818"/>
        <v>1427</v>
      </c>
      <c r="Q1430" s="138">
        <f t="shared" si="812"/>
        <v>12</v>
      </c>
      <c r="R1430" s="138" t="e">
        <f t="shared" si="813"/>
        <v>#VALUE!</v>
      </c>
      <c r="S1430" s="138" t="e">
        <f t="shared" si="814"/>
        <v>#VALUE!</v>
      </c>
      <c r="T1430" s="138" t="e">
        <f t="shared" si="815"/>
        <v>#VALUE!</v>
      </c>
      <c r="U1430" s="138" t="e">
        <f t="shared" si="816"/>
        <v>#VALUE!</v>
      </c>
      <c r="V1430" s="138" t="e">
        <f t="shared" si="817"/>
        <v>#VALUE!</v>
      </c>
      <c r="W1430" s="158" t="str">
        <f t="shared" si="794"/>
        <v>выходной</v>
      </c>
      <c r="X1430" s="159" t="e">
        <f>HLOOKUP(SEARCH("2",$M1430)-1,$Q$3:$V1430,$P1430+1,FALSE)</f>
        <v>#N/A</v>
      </c>
      <c r="Y1430" s="160" t="str">
        <f t="shared" si="795"/>
        <v>08:30 13:00</v>
      </c>
      <c r="Z1430" s="161" t="e">
        <f t="shared" si="796"/>
        <v>#VALUE!</v>
      </c>
      <c r="AA1430" s="158" t="str">
        <f t="shared" si="797"/>
        <v>08:30 13:00</v>
      </c>
      <c r="AB1430" s="159" t="e">
        <f>HLOOKUP(SEARCH("3",$M1430)-1,$Q$3:$V1430,$P1430+1,FALSE)</f>
        <v>#VALUE!</v>
      </c>
      <c r="AC1430" s="160" t="e">
        <f t="shared" si="798"/>
        <v>#VALUE!</v>
      </c>
      <c r="AD1430" s="161" t="e">
        <f t="shared" si="799"/>
        <v>#VALUE!</v>
      </c>
      <c r="AE1430" s="158" t="str">
        <f t="shared" si="800"/>
        <v>выходной</v>
      </c>
      <c r="AF1430" s="159">
        <f>HLOOKUP(SEARCH("4",$M1430)-1,$Q$3:$V1430,$P1430+1,FALSE)</f>
        <v>12</v>
      </c>
      <c r="AG1430" s="161" t="str">
        <f t="shared" si="801"/>
        <v>08:30 13:00</v>
      </c>
      <c r="AH1430" s="161" t="e">
        <f t="shared" si="802"/>
        <v>#VALUE!</v>
      </c>
      <c r="AI1430" s="158" t="str">
        <f t="shared" si="803"/>
        <v>08:30 13:00</v>
      </c>
      <c r="AJ1430" s="159" t="e">
        <f>HLOOKUP(SEARCH("5",$M1430)-1,$Q$3:$V1430,$P1430+1,FALSE)</f>
        <v>#VALUE!</v>
      </c>
      <c r="AK1430" s="161" t="e">
        <f t="shared" si="804"/>
        <v>#VALUE!</v>
      </c>
      <c r="AL1430" s="161" t="e">
        <f t="shared" si="805"/>
        <v>#VALUE!</v>
      </c>
      <c r="AM1430" s="158" t="str">
        <f t="shared" si="806"/>
        <v>выходной</v>
      </c>
      <c r="AN1430" s="159" t="e">
        <f>HLOOKUP(SEARCH("6",$M1430)-1,$Q$3:$V1430,$P1430+1,FALSE)</f>
        <v>#VALUE!</v>
      </c>
      <c r="AO1430" s="161" t="e">
        <f t="shared" si="807"/>
        <v>#VALUE!</v>
      </c>
      <c r="AP1430" s="161" t="e">
        <f t="shared" si="808"/>
        <v>#VALUE!</v>
      </c>
      <c r="AQ1430" s="162" t="str">
        <f t="shared" si="809"/>
        <v>выходной</v>
      </c>
      <c r="AR1430" s="163" t="e">
        <f>HLOOKUP(SEARCH("7",$M1430)-1,$Q$3:$V1430,$P1430+1,FALSE)</f>
        <v>#VALUE!</v>
      </c>
      <c r="AS1430" s="164" t="str">
        <f t="shared" si="810"/>
        <v>выходной</v>
      </c>
      <c r="AT1430" s="142"/>
      <c r="AU1430" s="11" t="str">
        <f>IF(ISERROR(VLOOKUP(B1430,'РЕОРГ 2008'!$A:$B,2,FALSE)),"",VLOOKUP(B1430,'РЕОРГ 2008'!$A:$B,2,FALSE))</f>
        <v/>
      </c>
      <c r="AV1430" s="12" t="str">
        <f t="shared" si="811"/>
        <v>Опер.касса №4655/0267</v>
      </c>
      <c r="AW1430" s="31" t="e">
        <f>LEFT(#REF!,2)</f>
        <v>#REF!</v>
      </c>
      <c r="AX1430" s="12" t="str">
        <f t="shared" si="789"/>
        <v>4655/0267</v>
      </c>
      <c r="AZ1430" t="str">
        <f>IF(ISERROR(VLOOKUP(B1430,'РЕОРГ 01.08.2009'!$A:$B,2,FALSE)),"",VLOOKUP(B1430,'РЕОРГ 01.08.2009'!$A:$B,2,FALSE))</f>
        <v/>
      </c>
      <c r="BA1430" s="12" t="str">
        <f t="shared" si="784"/>
        <v>Опер.касса №4655/0267</v>
      </c>
      <c r="BB1430" t="e">
        <f>LEFT(#REF!,2)</f>
        <v>#REF!</v>
      </c>
      <c r="BC1430" s="12" t="str">
        <f t="shared" si="790"/>
        <v>4655/0267</v>
      </c>
      <c r="BE1430" t="str">
        <f>IF(ISERROR(VLOOKUP(B1430,'РЕОРГ 01.10.2009'!A:C,3,FALSE)),"",VLOOKUP(B1430,'РЕОРГ 01.10.2009'!A:C,3,FALSE))</f>
        <v/>
      </c>
      <c r="BF1430" s="12" t="str">
        <f t="shared" si="785"/>
        <v>Опер.касса №4655/0267</v>
      </c>
      <c r="BG1430" t="e">
        <f>LEFT(#REF!,2)</f>
        <v>#REF!</v>
      </c>
      <c r="BH1430" s="12" t="str">
        <f t="shared" si="791"/>
        <v>4655/0267</v>
      </c>
      <c r="BJ1430" t="str">
        <f>IF(ISERROR(VLOOKUP($B1430,'РЕОРГ 01.05.2010'!A:B,2,FALSE)),"",VLOOKUP($B1430,'РЕОРГ 01.05.2010'!A:B,2,FALSE))</f>
        <v/>
      </c>
      <c r="BK1430" s="12" t="str">
        <f t="shared" si="786"/>
        <v>Опер.касса №4655/0267</v>
      </c>
      <c r="BL1430" t="e">
        <f>LEFT(#REF!,2)</f>
        <v>#REF!</v>
      </c>
      <c r="BM1430" s="12" t="str">
        <f t="shared" si="792"/>
        <v>4655/0267</v>
      </c>
      <c r="BO1430" t="str">
        <f>IF(ISERROR(VLOOKUP($B1430,'РЕОРГ 01.08.2010'!A:B,2,FALSE)),"",VLOOKUP($B1430,'РЕОРГ 01.08.2010'!A:B,2,FALSE))</f>
        <v/>
      </c>
      <c r="BP1430" s="12" t="str">
        <f t="shared" si="787"/>
        <v>Опер.касса №4655/0267</v>
      </c>
      <c r="BQ1430" t="e">
        <f>LEFT(#REF!,2)</f>
        <v>#REF!</v>
      </c>
      <c r="BR1430" s="12" t="str">
        <f t="shared" si="793"/>
        <v>4655/0267</v>
      </c>
    </row>
    <row r="1431" spans="1:70" ht="12.75" customHeight="1">
      <c r="A1431" t="str">
        <f t="shared" si="788"/>
        <v>4655/027</v>
      </c>
      <c r="B1431" s="133">
        <v>1607</v>
      </c>
      <c r="C1431" s="1" t="s">
        <v>9635</v>
      </c>
      <c r="D1431" s="32" t="s">
        <v>1931</v>
      </c>
      <c r="E1431" s="1" t="s">
        <v>9636</v>
      </c>
      <c r="F1431" s="1" t="s">
        <v>8047</v>
      </c>
      <c r="G1431" s="1" t="s">
        <v>9637</v>
      </c>
      <c r="H1431" s="1" t="s">
        <v>9638</v>
      </c>
      <c r="I1431" s="1" t="s">
        <v>2433</v>
      </c>
      <c r="J1431" s="1"/>
      <c r="K1431" s="1">
        <v>0.75</v>
      </c>
      <c r="L1431" s="32" t="s">
        <v>4049</v>
      </c>
      <c r="M1431" s="8" t="s">
        <v>11908</v>
      </c>
      <c r="N1431" s="2" t="s">
        <v>12583</v>
      </c>
      <c r="O1431" s="173"/>
      <c r="P1431" s="168">
        <f t="shared" si="818"/>
        <v>1428</v>
      </c>
      <c r="Q1431" s="138">
        <f t="shared" si="812"/>
        <v>25</v>
      </c>
      <c r="R1431" s="138">
        <f t="shared" si="813"/>
        <v>50</v>
      </c>
      <c r="S1431" s="138">
        <f t="shared" si="814"/>
        <v>75</v>
      </c>
      <c r="T1431" s="138" t="e">
        <f t="shared" si="815"/>
        <v>#VALUE!</v>
      </c>
      <c r="U1431" s="138" t="e">
        <f t="shared" si="816"/>
        <v>#VALUE!</v>
      </c>
      <c r="V1431" s="138" t="e">
        <f t="shared" si="817"/>
        <v>#VALUE!</v>
      </c>
      <c r="W1431" s="158" t="str">
        <f t="shared" si="794"/>
        <v>08:00 15:30(13:00 13:30)</v>
      </c>
      <c r="X1431" s="159">
        <f>HLOOKUP(SEARCH("2",$M1431)-1,$Q$3:$V1431,$P1431+1,FALSE)</f>
        <v>25</v>
      </c>
      <c r="Y1431" s="160" t="str">
        <f t="shared" si="795"/>
        <v>08:00 15:30(13:00 13:30)|08:00 15:30(13:00 13:30)|08:00 15:30(13:00 13:30)</v>
      </c>
      <c r="Z1431" s="161" t="str">
        <f t="shared" si="796"/>
        <v>08:00 15:30(13:00 13:30)</v>
      </c>
      <c r="AA1431" s="158" t="str">
        <f t="shared" si="797"/>
        <v>08:00 15:30(13:00 13:30)</v>
      </c>
      <c r="AB1431" s="159" t="e">
        <f>HLOOKUP(SEARCH("3",$M1431)-1,$Q$3:$V1431,$P1431+1,FALSE)</f>
        <v>#VALUE!</v>
      </c>
      <c r="AC1431" s="160" t="e">
        <f t="shared" si="798"/>
        <v>#VALUE!</v>
      </c>
      <c r="AD1431" s="161" t="e">
        <f t="shared" si="799"/>
        <v>#VALUE!</v>
      </c>
      <c r="AE1431" s="158" t="str">
        <f t="shared" si="800"/>
        <v>выходной</v>
      </c>
      <c r="AF1431" s="159">
        <f>HLOOKUP(SEARCH("4",$M1431)-1,$Q$3:$V1431,$P1431+1,FALSE)</f>
        <v>50</v>
      </c>
      <c r="AG1431" s="161" t="str">
        <f t="shared" si="801"/>
        <v>08:00 15:30(13:00 13:30)|08:00 15:30(13:00 13:30)</v>
      </c>
      <c r="AH1431" s="161" t="str">
        <f t="shared" si="802"/>
        <v>08:00 15:30(13:00 13:30)</v>
      </c>
      <c r="AI1431" s="158" t="str">
        <f t="shared" si="803"/>
        <v>08:00 15:30(13:00 13:30)</v>
      </c>
      <c r="AJ1431" s="159">
        <f>HLOOKUP(SEARCH("5",$M1431)-1,$Q$3:$V1431,$P1431+1,FALSE)</f>
        <v>75</v>
      </c>
      <c r="AK1431" s="161" t="str">
        <f t="shared" si="804"/>
        <v>08:00 15:30(13:00 13:30)</v>
      </c>
      <c r="AL1431" s="161" t="e">
        <f t="shared" si="805"/>
        <v>#VALUE!</v>
      </c>
      <c r="AM1431" s="158" t="str">
        <f t="shared" si="806"/>
        <v>08:00 15:30(13:00 13:30)</v>
      </c>
      <c r="AN1431" s="159" t="e">
        <f>HLOOKUP(SEARCH("6",$M1431)-1,$Q$3:$V1431,$P1431+1,FALSE)</f>
        <v>#VALUE!</v>
      </c>
      <c r="AO1431" s="161" t="e">
        <f t="shared" si="807"/>
        <v>#VALUE!</v>
      </c>
      <c r="AP1431" s="161" t="e">
        <f t="shared" si="808"/>
        <v>#VALUE!</v>
      </c>
      <c r="AQ1431" s="162" t="str">
        <f t="shared" si="809"/>
        <v>выходной</v>
      </c>
      <c r="AR1431" s="163" t="e">
        <f>HLOOKUP(SEARCH("7",$M1431)-1,$Q$3:$V1431,$P1431+1,FALSE)</f>
        <v>#VALUE!</v>
      </c>
      <c r="AS1431" s="164" t="str">
        <f t="shared" si="810"/>
        <v>выходной</v>
      </c>
      <c r="AT1431" s="142"/>
      <c r="AU1431" s="11" t="str">
        <f>IF(ISERROR(VLOOKUP(B1431,'РЕОРГ 2008'!$A:$B,2,FALSE)),"",VLOOKUP(B1431,'РЕОРГ 2008'!$A:$B,2,FALSE))</f>
        <v/>
      </c>
      <c r="AV1431" s="12" t="str">
        <f t="shared" si="811"/>
        <v>Опер.касса №4655/027</v>
      </c>
      <c r="AW1431" s="31" t="e">
        <f>LEFT(#REF!,2)</f>
        <v>#REF!</v>
      </c>
      <c r="AX1431" s="12" t="str">
        <f t="shared" si="789"/>
        <v>4655/027</v>
      </c>
      <c r="AZ1431" t="str">
        <f>IF(ISERROR(VLOOKUP(B1431,'РЕОРГ 01.08.2009'!$A:$B,2,FALSE)),"",VLOOKUP(B1431,'РЕОРГ 01.08.2009'!$A:$B,2,FALSE))</f>
        <v/>
      </c>
      <c r="BA1431" s="12" t="str">
        <f t="shared" si="784"/>
        <v>Опер.касса №4655/027</v>
      </c>
      <c r="BB1431" t="e">
        <f>LEFT(#REF!,2)</f>
        <v>#REF!</v>
      </c>
      <c r="BC1431" s="12" t="str">
        <f t="shared" si="790"/>
        <v>4655/027</v>
      </c>
      <c r="BE1431" t="str">
        <f>IF(ISERROR(VLOOKUP(B1431,'РЕОРГ 01.10.2009'!A:C,3,FALSE)),"",VLOOKUP(B1431,'РЕОРГ 01.10.2009'!A:C,3,FALSE))</f>
        <v/>
      </c>
      <c r="BF1431" s="12" t="str">
        <f t="shared" si="785"/>
        <v>Опер.касса №4655/027</v>
      </c>
      <c r="BG1431" t="e">
        <f>LEFT(#REF!,2)</f>
        <v>#REF!</v>
      </c>
      <c r="BH1431" s="12" t="str">
        <f t="shared" si="791"/>
        <v>4655/027</v>
      </c>
      <c r="BJ1431" t="str">
        <f>IF(ISERROR(VLOOKUP($B1431,'РЕОРГ 01.05.2010'!A:B,2,FALSE)),"",VLOOKUP($B1431,'РЕОРГ 01.05.2010'!A:B,2,FALSE))</f>
        <v/>
      </c>
      <c r="BK1431" s="12" t="str">
        <f t="shared" si="786"/>
        <v>Опер.касса №4655/027</v>
      </c>
      <c r="BL1431" t="e">
        <f>LEFT(#REF!,2)</f>
        <v>#REF!</v>
      </c>
      <c r="BM1431" s="12" t="str">
        <f t="shared" si="792"/>
        <v>4655/027</v>
      </c>
      <c r="BO1431" t="str">
        <f>IF(ISERROR(VLOOKUP($B1431,'РЕОРГ 01.08.2010'!A:B,2,FALSE)),"",VLOOKUP($B1431,'РЕОРГ 01.08.2010'!A:B,2,FALSE))</f>
        <v/>
      </c>
      <c r="BP1431" s="12" t="str">
        <f t="shared" si="787"/>
        <v>Опер.касса №4655/027</v>
      </c>
      <c r="BQ1431" t="e">
        <f>LEFT(#REF!,2)</f>
        <v>#REF!</v>
      </c>
      <c r="BR1431" s="12" t="str">
        <f t="shared" si="793"/>
        <v>4655/027</v>
      </c>
    </row>
    <row r="1432" spans="1:70" ht="12.75" customHeight="1">
      <c r="A1432" t="str">
        <f t="shared" si="788"/>
        <v>4655/0271</v>
      </c>
      <c r="B1432" s="133">
        <v>1609</v>
      </c>
      <c r="C1432" s="1" t="s">
        <v>9639</v>
      </c>
      <c r="D1432" s="32" t="s">
        <v>1931</v>
      </c>
      <c r="E1432" s="1" t="s">
        <v>9640</v>
      </c>
      <c r="F1432" s="1" t="s">
        <v>8047</v>
      </c>
      <c r="G1432" s="1" t="s">
        <v>9641</v>
      </c>
      <c r="H1432" s="1" t="s">
        <v>9642</v>
      </c>
      <c r="I1432" s="1" t="s">
        <v>2434</v>
      </c>
      <c r="J1432" s="1"/>
      <c r="K1432" s="1">
        <v>0.5</v>
      </c>
      <c r="L1432" s="32" t="s">
        <v>4049</v>
      </c>
      <c r="M1432" s="8" t="s">
        <v>11991</v>
      </c>
      <c r="N1432" s="2" t="s">
        <v>12584</v>
      </c>
      <c r="O1432" s="173"/>
      <c r="P1432" s="168">
        <f t="shared" si="818"/>
        <v>1429</v>
      </c>
      <c r="Q1432" s="138">
        <f t="shared" si="812"/>
        <v>25</v>
      </c>
      <c r="R1432" s="138">
        <f t="shared" si="813"/>
        <v>50</v>
      </c>
      <c r="S1432" s="138" t="e">
        <f t="shared" si="814"/>
        <v>#VALUE!</v>
      </c>
      <c r="T1432" s="138" t="e">
        <f t="shared" si="815"/>
        <v>#VALUE!</v>
      </c>
      <c r="U1432" s="138" t="e">
        <f t="shared" si="816"/>
        <v>#VALUE!</v>
      </c>
      <c r="V1432" s="138" t="e">
        <f t="shared" si="817"/>
        <v>#VALUE!</v>
      </c>
      <c r="W1432" s="158" t="str">
        <f t="shared" si="794"/>
        <v>08:00 15:10(12:00 13:00)</v>
      </c>
      <c r="X1432" s="159" t="e">
        <f>HLOOKUP(SEARCH("2",$M1432)-1,$Q$3:$V1432,$P1432+1,FALSE)</f>
        <v>#VALUE!</v>
      </c>
      <c r="Y1432" s="160" t="e">
        <f t="shared" si="795"/>
        <v>#VALUE!</v>
      </c>
      <c r="Z1432" s="161" t="e">
        <f t="shared" si="796"/>
        <v>#VALUE!</v>
      </c>
      <c r="AA1432" s="158" t="str">
        <f t="shared" si="797"/>
        <v>выходной</v>
      </c>
      <c r="AB1432" s="159">
        <f>HLOOKUP(SEARCH("3",$M1432)-1,$Q$3:$V1432,$P1432+1,FALSE)</f>
        <v>25</v>
      </c>
      <c r="AC1432" s="160" t="str">
        <f t="shared" si="798"/>
        <v>08:00 15:10(12:00 13:00)|08:00 15:10(12:00 13:00)</v>
      </c>
      <c r="AD1432" s="161" t="str">
        <f t="shared" si="799"/>
        <v>08:00 15:10(12:00 13:00)</v>
      </c>
      <c r="AE1432" s="158" t="str">
        <f t="shared" si="800"/>
        <v>08:00 15:10(12:00 13:00)</v>
      </c>
      <c r="AF1432" s="159" t="e">
        <f>HLOOKUP(SEARCH("4",$M1432)-1,$Q$3:$V1432,$P1432+1,FALSE)</f>
        <v>#VALUE!</v>
      </c>
      <c r="AG1432" s="161" t="e">
        <f t="shared" si="801"/>
        <v>#VALUE!</v>
      </c>
      <c r="AH1432" s="161" t="e">
        <f t="shared" si="802"/>
        <v>#VALUE!</v>
      </c>
      <c r="AI1432" s="158" t="str">
        <f t="shared" si="803"/>
        <v>выходной</v>
      </c>
      <c r="AJ1432" s="159">
        <f>HLOOKUP(SEARCH("5",$M1432)-1,$Q$3:$V1432,$P1432+1,FALSE)</f>
        <v>50</v>
      </c>
      <c r="AK1432" s="161" t="str">
        <f t="shared" si="804"/>
        <v>08:00 15:10(12:00 13:00)</v>
      </c>
      <c r="AL1432" s="161" t="e">
        <f t="shared" si="805"/>
        <v>#VALUE!</v>
      </c>
      <c r="AM1432" s="158" t="str">
        <f t="shared" si="806"/>
        <v>08:00 15:10(12:00 13:00)</v>
      </c>
      <c r="AN1432" s="159" t="e">
        <f>HLOOKUP(SEARCH("6",$M1432)-1,$Q$3:$V1432,$P1432+1,FALSE)</f>
        <v>#VALUE!</v>
      </c>
      <c r="AO1432" s="161" t="e">
        <f t="shared" si="807"/>
        <v>#VALUE!</v>
      </c>
      <c r="AP1432" s="161" t="e">
        <f t="shared" si="808"/>
        <v>#VALUE!</v>
      </c>
      <c r="AQ1432" s="162" t="str">
        <f t="shared" si="809"/>
        <v>выходной</v>
      </c>
      <c r="AR1432" s="163" t="e">
        <f>HLOOKUP(SEARCH("7",$M1432)-1,$Q$3:$V1432,$P1432+1,FALSE)</f>
        <v>#VALUE!</v>
      </c>
      <c r="AS1432" s="164" t="str">
        <f t="shared" si="810"/>
        <v>выходной</v>
      </c>
      <c r="AT1432" s="142"/>
      <c r="AU1432" s="11" t="str">
        <f>IF(ISERROR(VLOOKUP(B1432,'РЕОРГ 2008'!$A:$B,2,FALSE)),"",VLOOKUP(B1432,'РЕОРГ 2008'!$A:$B,2,FALSE))</f>
        <v/>
      </c>
      <c r="AV1432" s="12" t="str">
        <f t="shared" si="811"/>
        <v>Опер.касса №4655/0271</v>
      </c>
      <c r="AW1432" s="31" t="e">
        <f>LEFT(#REF!,2)</f>
        <v>#REF!</v>
      </c>
      <c r="AX1432" s="12" t="str">
        <f t="shared" si="789"/>
        <v>4655/0271</v>
      </c>
      <c r="AZ1432" t="str">
        <f>IF(ISERROR(VLOOKUP(B1432,'РЕОРГ 01.08.2009'!$A:$B,2,FALSE)),"",VLOOKUP(B1432,'РЕОРГ 01.08.2009'!$A:$B,2,FALSE))</f>
        <v/>
      </c>
      <c r="BA1432" s="12" t="str">
        <f t="shared" si="784"/>
        <v>Опер.касса №4655/0271</v>
      </c>
      <c r="BB1432" t="e">
        <f>LEFT(#REF!,2)</f>
        <v>#REF!</v>
      </c>
      <c r="BC1432" s="12" t="str">
        <f t="shared" si="790"/>
        <v>4655/0271</v>
      </c>
      <c r="BE1432" t="str">
        <f>IF(ISERROR(VLOOKUP(B1432,'РЕОРГ 01.10.2009'!A:C,3,FALSE)),"",VLOOKUP(B1432,'РЕОРГ 01.10.2009'!A:C,3,FALSE))</f>
        <v/>
      </c>
      <c r="BF1432" s="12" t="str">
        <f t="shared" si="785"/>
        <v>Опер.касса №4655/0271</v>
      </c>
      <c r="BG1432" t="e">
        <f>LEFT(#REF!,2)</f>
        <v>#REF!</v>
      </c>
      <c r="BH1432" s="12" t="str">
        <f t="shared" si="791"/>
        <v>4655/0271</v>
      </c>
      <c r="BJ1432" t="str">
        <f>IF(ISERROR(VLOOKUP($B1432,'РЕОРГ 01.05.2010'!A:B,2,FALSE)),"",VLOOKUP($B1432,'РЕОРГ 01.05.2010'!A:B,2,FALSE))</f>
        <v/>
      </c>
      <c r="BK1432" s="12" t="str">
        <f t="shared" si="786"/>
        <v>Опер.касса №4655/0271</v>
      </c>
      <c r="BL1432" t="e">
        <f>LEFT(#REF!,2)</f>
        <v>#REF!</v>
      </c>
      <c r="BM1432" s="12" t="str">
        <f t="shared" si="792"/>
        <v>4655/0271</v>
      </c>
      <c r="BO1432" t="str">
        <f>IF(ISERROR(VLOOKUP($B1432,'РЕОРГ 01.08.2010'!A:B,2,FALSE)),"",VLOOKUP($B1432,'РЕОРГ 01.08.2010'!A:B,2,FALSE))</f>
        <v/>
      </c>
      <c r="BP1432" s="12" t="str">
        <f t="shared" si="787"/>
        <v>Опер.касса №4655/0271</v>
      </c>
      <c r="BQ1432" t="e">
        <f>LEFT(#REF!,2)</f>
        <v>#REF!</v>
      </c>
      <c r="BR1432" s="12" t="str">
        <f t="shared" si="793"/>
        <v>4655/0271</v>
      </c>
    </row>
    <row r="1433" spans="1:70" ht="12.75" customHeight="1">
      <c r="A1433" t="str">
        <f t="shared" si="788"/>
        <v>4655/030</v>
      </c>
      <c r="B1433" s="133">
        <v>1610</v>
      </c>
      <c r="C1433" s="1" t="s">
        <v>9643</v>
      </c>
      <c r="D1433" s="32" t="s">
        <v>1931</v>
      </c>
      <c r="E1433" s="1" t="s">
        <v>9644</v>
      </c>
      <c r="F1433" s="1" t="s">
        <v>8047</v>
      </c>
      <c r="G1433" s="1" t="s">
        <v>9645</v>
      </c>
      <c r="H1433" s="1" t="s">
        <v>9646</v>
      </c>
      <c r="I1433" s="1" t="s">
        <v>9508</v>
      </c>
      <c r="J1433" s="1"/>
      <c r="K1433" s="1">
        <v>0.5</v>
      </c>
      <c r="L1433" s="32" t="s">
        <v>4049</v>
      </c>
      <c r="M1433" s="8" t="s">
        <v>11991</v>
      </c>
      <c r="N1433" s="2" t="s">
        <v>12579</v>
      </c>
      <c r="O1433" s="173"/>
      <c r="P1433" s="168">
        <f t="shared" si="818"/>
        <v>1430</v>
      </c>
      <c r="Q1433" s="138">
        <f t="shared" si="812"/>
        <v>25</v>
      </c>
      <c r="R1433" s="138">
        <f t="shared" si="813"/>
        <v>50</v>
      </c>
      <c r="S1433" s="138" t="e">
        <f t="shared" si="814"/>
        <v>#VALUE!</v>
      </c>
      <c r="T1433" s="138" t="e">
        <f t="shared" si="815"/>
        <v>#VALUE!</v>
      </c>
      <c r="U1433" s="138" t="e">
        <f t="shared" si="816"/>
        <v>#VALUE!</v>
      </c>
      <c r="V1433" s="138" t="e">
        <f t="shared" si="817"/>
        <v>#VALUE!</v>
      </c>
      <c r="W1433" s="158" t="str">
        <f t="shared" si="794"/>
        <v>08:00 14:30(12:00 12:30)</v>
      </c>
      <c r="X1433" s="159" t="e">
        <f>HLOOKUP(SEARCH("2",$M1433)-1,$Q$3:$V1433,$P1433+1,FALSE)</f>
        <v>#VALUE!</v>
      </c>
      <c r="Y1433" s="160" t="e">
        <f t="shared" si="795"/>
        <v>#VALUE!</v>
      </c>
      <c r="Z1433" s="161" t="e">
        <f t="shared" si="796"/>
        <v>#VALUE!</v>
      </c>
      <c r="AA1433" s="158" t="str">
        <f t="shared" si="797"/>
        <v>выходной</v>
      </c>
      <c r="AB1433" s="159">
        <f>HLOOKUP(SEARCH("3",$M1433)-1,$Q$3:$V1433,$P1433+1,FALSE)</f>
        <v>25</v>
      </c>
      <c r="AC1433" s="160" t="str">
        <f t="shared" si="798"/>
        <v>08:00 14:30(12:00 12:30)|08:00 14:30(12:00 12:30)</v>
      </c>
      <c r="AD1433" s="161" t="str">
        <f t="shared" si="799"/>
        <v>08:00 14:30(12:00 12:30)</v>
      </c>
      <c r="AE1433" s="158" t="str">
        <f t="shared" si="800"/>
        <v>08:00 14:30(12:00 12:30)</v>
      </c>
      <c r="AF1433" s="159" t="e">
        <f>HLOOKUP(SEARCH("4",$M1433)-1,$Q$3:$V1433,$P1433+1,FALSE)</f>
        <v>#VALUE!</v>
      </c>
      <c r="AG1433" s="161" t="e">
        <f t="shared" si="801"/>
        <v>#VALUE!</v>
      </c>
      <c r="AH1433" s="161" t="e">
        <f t="shared" si="802"/>
        <v>#VALUE!</v>
      </c>
      <c r="AI1433" s="158" t="str">
        <f t="shared" si="803"/>
        <v>выходной</v>
      </c>
      <c r="AJ1433" s="159">
        <f>HLOOKUP(SEARCH("5",$M1433)-1,$Q$3:$V1433,$P1433+1,FALSE)</f>
        <v>50</v>
      </c>
      <c r="AK1433" s="161" t="str">
        <f t="shared" si="804"/>
        <v>08:00 14:30(12:00 12:30)</v>
      </c>
      <c r="AL1433" s="161" t="e">
        <f t="shared" si="805"/>
        <v>#VALUE!</v>
      </c>
      <c r="AM1433" s="158" t="str">
        <f t="shared" si="806"/>
        <v>08:00 14:30(12:00 12:30)</v>
      </c>
      <c r="AN1433" s="159" t="e">
        <f>HLOOKUP(SEARCH("6",$M1433)-1,$Q$3:$V1433,$P1433+1,FALSE)</f>
        <v>#VALUE!</v>
      </c>
      <c r="AO1433" s="161" t="e">
        <f t="shared" si="807"/>
        <v>#VALUE!</v>
      </c>
      <c r="AP1433" s="161" t="e">
        <f t="shared" si="808"/>
        <v>#VALUE!</v>
      </c>
      <c r="AQ1433" s="162" t="str">
        <f t="shared" si="809"/>
        <v>выходной</v>
      </c>
      <c r="AR1433" s="163" t="e">
        <f>HLOOKUP(SEARCH("7",$M1433)-1,$Q$3:$V1433,$P1433+1,FALSE)</f>
        <v>#VALUE!</v>
      </c>
      <c r="AS1433" s="164" t="str">
        <f t="shared" si="810"/>
        <v>выходной</v>
      </c>
      <c r="AT1433" s="142"/>
      <c r="AU1433" s="11" t="str">
        <f>IF(ISERROR(VLOOKUP(B1433,'РЕОРГ 2008'!$A:$B,2,FALSE)),"",VLOOKUP(B1433,'РЕОРГ 2008'!$A:$B,2,FALSE))</f>
        <v/>
      </c>
      <c r="AV1433" s="12" t="str">
        <f t="shared" si="811"/>
        <v>Опер.касса №4655/030</v>
      </c>
      <c r="AW1433" s="31" t="e">
        <f>LEFT(#REF!,2)</f>
        <v>#REF!</v>
      </c>
      <c r="AX1433" s="12" t="str">
        <f t="shared" si="789"/>
        <v>4655/030</v>
      </c>
      <c r="AZ1433" t="str">
        <f>IF(ISERROR(VLOOKUP(B1433,'РЕОРГ 01.08.2009'!$A:$B,2,FALSE)),"",VLOOKUP(B1433,'РЕОРГ 01.08.2009'!$A:$B,2,FALSE))</f>
        <v/>
      </c>
      <c r="BA1433" s="12" t="str">
        <f t="shared" si="784"/>
        <v>Опер.касса №4655/030</v>
      </c>
      <c r="BB1433" t="e">
        <f>LEFT(#REF!,2)</f>
        <v>#REF!</v>
      </c>
      <c r="BC1433" s="12" t="str">
        <f t="shared" si="790"/>
        <v>4655/030</v>
      </c>
      <c r="BE1433" t="str">
        <f>IF(ISERROR(VLOOKUP(B1433,'РЕОРГ 01.10.2009'!A:C,3,FALSE)),"",VLOOKUP(B1433,'РЕОРГ 01.10.2009'!A:C,3,FALSE))</f>
        <v/>
      </c>
      <c r="BF1433" s="12" t="str">
        <f t="shared" si="785"/>
        <v>Опер.касса №4655/030</v>
      </c>
      <c r="BG1433" t="e">
        <f>LEFT(#REF!,2)</f>
        <v>#REF!</v>
      </c>
      <c r="BH1433" s="12" t="str">
        <f t="shared" si="791"/>
        <v>4655/030</v>
      </c>
      <c r="BJ1433" t="str">
        <f>IF(ISERROR(VLOOKUP($B1433,'РЕОРГ 01.05.2010'!A:B,2,FALSE)),"",VLOOKUP($B1433,'РЕОРГ 01.05.2010'!A:B,2,FALSE))</f>
        <v/>
      </c>
      <c r="BK1433" s="12" t="str">
        <f t="shared" si="786"/>
        <v>Опер.касса №4655/030</v>
      </c>
      <c r="BL1433" t="e">
        <f>LEFT(#REF!,2)</f>
        <v>#REF!</v>
      </c>
      <c r="BM1433" s="12" t="str">
        <f t="shared" si="792"/>
        <v>4655/030</v>
      </c>
      <c r="BO1433" t="str">
        <f>IF(ISERROR(VLOOKUP($B1433,'РЕОРГ 01.08.2010'!A:B,2,FALSE)),"",VLOOKUP($B1433,'РЕОРГ 01.08.2010'!A:B,2,FALSE))</f>
        <v/>
      </c>
      <c r="BP1433" s="12" t="str">
        <f t="shared" si="787"/>
        <v>Опер.касса №4655/030</v>
      </c>
      <c r="BQ1433" t="e">
        <f>LEFT(#REF!,2)</f>
        <v>#REF!</v>
      </c>
      <c r="BR1433" s="12" t="str">
        <f t="shared" si="793"/>
        <v>4655/030</v>
      </c>
    </row>
    <row r="1434" spans="1:70" ht="12.75" customHeight="1">
      <c r="A1434" t="str">
        <f t="shared" si="788"/>
        <v>4655/031</v>
      </c>
      <c r="B1434" s="133">
        <v>1611</v>
      </c>
      <c r="C1434" s="1" t="s">
        <v>9647</v>
      </c>
      <c r="D1434" s="32" t="s">
        <v>1931</v>
      </c>
      <c r="E1434" s="1" t="s">
        <v>9648</v>
      </c>
      <c r="F1434" s="1" t="s">
        <v>8047</v>
      </c>
      <c r="G1434" s="1" t="s">
        <v>9649</v>
      </c>
      <c r="H1434" s="1" t="s">
        <v>9650</v>
      </c>
      <c r="I1434" s="1" t="s">
        <v>1793</v>
      </c>
      <c r="J1434" s="1"/>
      <c r="K1434" s="1">
        <v>0.5</v>
      </c>
      <c r="L1434" s="32" t="s">
        <v>4049</v>
      </c>
      <c r="M1434" s="8" t="s">
        <v>11991</v>
      </c>
      <c r="N1434" s="2" t="s">
        <v>12579</v>
      </c>
      <c r="O1434" s="173"/>
      <c r="P1434" s="168">
        <f t="shared" si="818"/>
        <v>1431</v>
      </c>
      <c r="Q1434" s="138">
        <f t="shared" si="812"/>
        <v>25</v>
      </c>
      <c r="R1434" s="138">
        <f t="shared" si="813"/>
        <v>50</v>
      </c>
      <c r="S1434" s="138" t="e">
        <f t="shared" si="814"/>
        <v>#VALUE!</v>
      </c>
      <c r="T1434" s="138" t="e">
        <f t="shared" si="815"/>
        <v>#VALUE!</v>
      </c>
      <c r="U1434" s="138" t="e">
        <f t="shared" si="816"/>
        <v>#VALUE!</v>
      </c>
      <c r="V1434" s="138" t="e">
        <f t="shared" si="817"/>
        <v>#VALUE!</v>
      </c>
      <c r="W1434" s="158" t="str">
        <f t="shared" si="794"/>
        <v>08:00 14:30(12:00 12:30)</v>
      </c>
      <c r="X1434" s="159" t="e">
        <f>HLOOKUP(SEARCH("2",$M1434)-1,$Q$3:$V1434,$P1434+1,FALSE)</f>
        <v>#VALUE!</v>
      </c>
      <c r="Y1434" s="160" t="e">
        <f t="shared" si="795"/>
        <v>#VALUE!</v>
      </c>
      <c r="Z1434" s="161" t="e">
        <f t="shared" si="796"/>
        <v>#VALUE!</v>
      </c>
      <c r="AA1434" s="158" t="str">
        <f t="shared" si="797"/>
        <v>выходной</v>
      </c>
      <c r="AB1434" s="159">
        <f>HLOOKUP(SEARCH("3",$M1434)-1,$Q$3:$V1434,$P1434+1,FALSE)</f>
        <v>25</v>
      </c>
      <c r="AC1434" s="160" t="str">
        <f t="shared" si="798"/>
        <v>08:00 14:30(12:00 12:30)|08:00 14:30(12:00 12:30)</v>
      </c>
      <c r="AD1434" s="161" t="str">
        <f t="shared" si="799"/>
        <v>08:00 14:30(12:00 12:30)</v>
      </c>
      <c r="AE1434" s="158" t="str">
        <f t="shared" si="800"/>
        <v>08:00 14:30(12:00 12:30)</v>
      </c>
      <c r="AF1434" s="159" t="e">
        <f>HLOOKUP(SEARCH("4",$M1434)-1,$Q$3:$V1434,$P1434+1,FALSE)</f>
        <v>#VALUE!</v>
      </c>
      <c r="AG1434" s="161" t="e">
        <f t="shared" si="801"/>
        <v>#VALUE!</v>
      </c>
      <c r="AH1434" s="161" t="e">
        <f t="shared" si="802"/>
        <v>#VALUE!</v>
      </c>
      <c r="AI1434" s="158" t="str">
        <f t="shared" si="803"/>
        <v>выходной</v>
      </c>
      <c r="AJ1434" s="159">
        <f>HLOOKUP(SEARCH("5",$M1434)-1,$Q$3:$V1434,$P1434+1,FALSE)</f>
        <v>50</v>
      </c>
      <c r="AK1434" s="161" t="str">
        <f t="shared" si="804"/>
        <v>08:00 14:30(12:00 12:30)</v>
      </c>
      <c r="AL1434" s="161" t="e">
        <f t="shared" si="805"/>
        <v>#VALUE!</v>
      </c>
      <c r="AM1434" s="158" t="str">
        <f t="shared" si="806"/>
        <v>08:00 14:30(12:00 12:30)</v>
      </c>
      <c r="AN1434" s="159" t="e">
        <f>HLOOKUP(SEARCH("6",$M1434)-1,$Q$3:$V1434,$P1434+1,FALSE)</f>
        <v>#VALUE!</v>
      </c>
      <c r="AO1434" s="161" t="e">
        <f t="shared" si="807"/>
        <v>#VALUE!</v>
      </c>
      <c r="AP1434" s="161" t="e">
        <f t="shared" si="808"/>
        <v>#VALUE!</v>
      </c>
      <c r="AQ1434" s="162" t="str">
        <f t="shared" si="809"/>
        <v>выходной</v>
      </c>
      <c r="AR1434" s="163" t="e">
        <f>HLOOKUP(SEARCH("7",$M1434)-1,$Q$3:$V1434,$P1434+1,FALSE)</f>
        <v>#VALUE!</v>
      </c>
      <c r="AS1434" s="164" t="str">
        <f t="shared" si="810"/>
        <v>выходной</v>
      </c>
      <c r="AT1434" s="142"/>
      <c r="AU1434" s="11" t="str">
        <f>IF(ISERROR(VLOOKUP(B1434,'РЕОРГ 2008'!$A:$B,2,FALSE)),"",VLOOKUP(B1434,'РЕОРГ 2008'!$A:$B,2,FALSE))</f>
        <v/>
      </c>
      <c r="AV1434" s="12" t="str">
        <f t="shared" si="811"/>
        <v>Опер.касса №4655/031</v>
      </c>
      <c r="AW1434" s="31" t="e">
        <f>LEFT(#REF!,2)</f>
        <v>#REF!</v>
      </c>
      <c r="AX1434" s="12" t="str">
        <f t="shared" si="789"/>
        <v>4655/031</v>
      </c>
      <c r="AZ1434" t="str">
        <f>IF(ISERROR(VLOOKUP(B1434,'РЕОРГ 01.08.2009'!$A:$B,2,FALSE)),"",VLOOKUP(B1434,'РЕОРГ 01.08.2009'!$A:$B,2,FALSE))</f>
        <v/>
      </c>
      <c r="BA1434" s="12" t="str">
        <f t="shared" si="784"/>
        <v>Опер.касса №4655/031</v>
      </c>
      <c r="BB1434" t="e">
        <f>LEFT(#REF!,2)</f>
        <v>#REF!</v>
      </c>
      <c r="BC1434" s="12" t="str">
        <f t="shared" si="790"/>
        <v>4655/031</v>
      </c>
      <c r="BE1434" t="str">
        <f>IF(ISERROR(VLOOKUP(B1434,'РЕОРГ 01.10.2009'!A:C,3,FALSE)),"",VLOOKUP(B1434,'РЕОРГ 01.10.2009'!A:C,3,FALSE))</f>
        <v/>
      </c>
      <c r="BF1434" s="12" t="str">
        <f t="shared" si="785"/>
        <v>Опер.касса №4655/031</v>
      </c>
      <c r="BG1434" t="e">
        <f>LEFT(#REF!,2)</f>
        <v>#REF!</v>
      </c>
      <c r="BH1434" s="12" t="str">
        <f t="shared" si="791"/>
        <v>4655/031</v>
      </c>
      <c r="BJ1434" t="str">
        <f>IF(ISERROR(VLOOKUP($B1434,'РЕОРГ 01.05.2010'!A:B,2,FALSE)),"",VLOOKUP($B1434,'РЕОРГ 01.05.2010'!A:B,2,FALSE))</f>
        <v/>
      </c>
      <c r="BK1434" s="12" t="str">
        <f t="shared" si="786"/>
        <v>Опер.касса №4655/031</v>
      </c>
      <c r="BL1434" t="e">
        <f>LEFT(#REF!,2)</f>
        <v>#REF!</v>
      </c>
      <c r="BM1434" s="12" t="str">
        <f t="shared" si="792"/>
        <v>4655/031</v>
      </c>
      <c r="BO1434" t="str">
        <f>IF(ISERROR(VLOOKUP($B1434,'РЕОРГ 01.08.2010'!A:B,2,FALSE)),"",VLOOKUP($B1434,'РЕОРГ 01.08.2010'!A:B,2,FALSE))</f>
        <v/>
      </c>
      <c r="BP1434" s="12" t="str">
        <f t="shared" si="787"/>
        <v>Опер.касса №4655/031</v>
      </c>
      <c r="BQ1434" t="e">
        <f>LEFT(#REF!,2)</f>
        <v>#REF!</v>
      </c>
      <c r="BR1434" s="12" t="str">
        <f t="shared" si="793"/>
        <v>4655/031</v>
      </c>
    </row>
    <row r="1435" spans="1:70" ht="12.75" customHeight="1">
      <c r="A1435" t="str">
        <f t="shared" si="788"/>
        <v>4655/033</v>
      </c>
      <c r="B1435" s="133">
        <v>1612</v>
      </c>
      <c r="C1435" s="1" t="s">
        <v>9651</v>
      </c>
      <c r="D1435" s="32" t="s">
        <v>1931</v>
      </c>
      <c r="E1435" s="1" t="s">
        <v>9652</v>
      </c>
      <c r="F1435" s="1" t="s">
        <v>8047</v>
      </c>
      <c r="G1435" s="1" t="s">
        <v>9653</v>
      </c>
      <c r="H1435" s="1" t="s">
        <v>2435</v>
      </c>
      <c r="I1435" s="1" t="s">
        <v>13082</v>
      </c>
      <c r="J1435" s="1"/>
      <c r="K1435" s="1">
        <v>0.75</v>
      </c>
      <c r="L1435" s="32" t="s">
        <v>4049</v>
      </c>
      <c r="M1435" s="8" t="s">
        <v>11771</v>
      </c>
      <c r="N1435" s="2" t="s">
        <v>12585</v>
      </c>
      <c r="O1435" s="173"/>
      <c r="P1435" s="168">
        <f t="shared" si="818"/>
        <v>1432</v>
      </c>
      <c r="Q1435" s="138">
        <f t="shared" si="812"/>
        <v>25</v>
      </c>
      <c r="R1435" s="138">
        <f t="shared" si="813"/>
        <v>50</v>
      </c>
      <c r="S1435" s="138">
        <f t="shared" si="814"/>
        <v>75</v>
      </c>
      <c r="T1435" s="138">
        <f t="shared" si="815"/>
        <v>100</v>
      </c>
      <c r="U1435" s="138" t="e">
        <f t="shared" si="816"/>
        <v>#VALUE!</v>
      </c>
      <c r="V1435" s="138" t="e">
        <f t="shared" si="817"/>
        <v>#VALUE!</v>
      </c>
      <c r="W1435" s="158" t="str">
        <f t="shared" si="794"/>
        <v>08:00 14:30(12:00 13:00)</v>
      </c>
      <c r="X1435" s="159">
        <f>HLOOKUP(SEARCH("2",$M1435)-1,$Q$3:$V1435,$P1435+1,FALSE)</f>
        <v>25</v>
      </c>
      <c r="Y1435" s="160" t="str">
        <f t="shared" si="795"/>
        <v>08:00 14:30(12:00 13:00)|08:00 14:30(12:00 13:00)|08:00 14:30(12:00 13:00)|08:00 14:30(12:00 13:00)</v>
      </c>
      <c r="Z1435" s="161" t="str">
        <f t="shared" si="796"/>
        <v>08:00 14:30(12:00 13:00)</v>
      </c>
      <c r="AA1435" s="158" t="str">
        <f t="shared" si="797"/>
        <v>08:00 14:30(12:00 13:00)</v>
      </c>
      <c r="AB1435" s="159">
        <f>HLOOKUP(SEARCH("3",$M1435)-1,$Q$3:$V1435,$P1435+1,FALSE)</f>
        <v>50</v>
      </c>
      <c r="AC1435" s="160" t="str">
        <f t="shared" si="798"/>
        <v>08:00 14:30(12:00 13:00)|08:00 14:30(12:00 13:00)|08:00 14:30(12:00 13:00)</v>
      </c>
      <c r="AD1435" s="161" t="str">
        <f t="shared" si="799"/>
        <v>08:00 14:30(12:00 13:00)</v>
      </c>
      <c r="AE1435" s="158" t="str">
        <f t="shared" si="800"/>
        <v>08:00 14:30(12:00 13:00)</v>
      </c>
      <c r="AF1435" s="159">
        <f>HLOOKUP(SEARCH("4",$M1435)-1,$Q$3:$V1435,$P1435+1,FALSE)</f>
        <v>75</v>
      </c>
      <c r="AG1435" s="161" t="str">
        <f t="shared" si="801"/>
        <v>08:00 14:30(12:00 13:00)|08:00 14:30(12:00 13:00)</v>
      </c>
      <c r="AH1435" s="161" t="str">
        <f t="shared" si="802"/>
        <v>08:00 14:30(12:00 13:00)</v>
      </c>
      <c r="AI1435" s="158" t="str">
        <f t="shared" si="803"/>
        <v>08:00 14:30(12:00 13:00)</v>
      </c>
      <c r="AJ1435" s="159">
        <f>HLOOKUP(SEARCH("5",$M1435)-1,$Q$3:$V1435,$P1435+1,FALSE)</f>
        <v>100</v>
      </c>
      <c r="AK1435" s="161" t="str">
        <f t="shared" si="804"/>
        <v>08:00 14:30(12:00 13:00)</v>
      </c>
      <c r="AL1435" s="161" t="e">
        <f t="shared" si="805"/>
        <v>#VALUE!</v>
      </c>
      <c r="AM1435" s="158" t="str">
        <f t="shared" si="806"/>
        <v>08:00 14:30(12:00 13:00)</v>
      </c>
      <c r="AN1435" s="159" t="e">
        <f>HLOOKUP(SEARCH("6",$M1435)-1,$Q$3:$V1435,$P1435+1,FALSE)</f>
        <v>#VALUE!</v>
      </c>
      <c r="AO1435" s="161" t="e">
        <f t="shared" si="807"/>
        <v>#VALUE!</v>
      </c>
      <c r="AP1435" s="161" t="e">
        <f t="shared" si="808"/>
        <v>#VALUE!</v>
      </c>
      <c r="AQ1435" s="162" t="str">
        <f t="shared" si="809"/>
        <v>выходной</v>
      </c>
      <c r="AR1435" s="163" t="e">
        <f>HLOOKUP(SEARCH("7",$M1435)-1,$Q$3:$V1435,$P1435+1,FALSE)</f>
        <v>#VALUE!</v>
      </c>
      <c r="AS1435" s="164" t="str">
        <f t="shared" si="810"/>
        <v>выходной</v>
      </c>
      <c r="AT1435" s="142"/>
      <c r="AU1435" s="11" t="str">
        <f>IF(ISERROR(VLOOKUP(B1435,'РЕОРГ 2008'!$A:$B,2,FALSE)),"",VLOOKUP(B1435,'РЕОРГ 2008'!$A:$B,2,FALSE))</f>
        <v/>
      </c>
      <c r="AV1435" s="12" t="str">
        <f t="shared" si="811"/>
        <v>Опер.касса №4655/033</v>
      </c>
      <c r="AW1435" s="31" t="e">
        <f>LEFT(#REF!,2)</f>
        <v>#REF!</v>
      </c>
      <c r="AX1435" s="12" t="str">
        <f t="shared" si="789"/>
        <v>4655/033</v>
      </c>
      <c r="AZ1435" t="str">
        <f>IF(ISERROR(VLOOKUP(B1435,'РЕОРГ 01.08.2009'!$A:$B,2,FALSE)),"",VLOOKUP(B1435,'РЕОРГ 01.08.2009'!$A:$B,2,FALSE))</f>
        <v/>
      </c>
      <c r="BA1435" s="12" t="str">
        <f t="shared" si="784"/>
        <v>Опер.касса №4655/033</v>
      </c>
      <c r="BB1435" t="e">
        <f>LEFT(#REF!,2)</f>
        <v>#REF!</v>
      </c>
      <c r="BC1435" s="12" t="str">
        <f t="shared" si="790"/>
        <v>4655/033</v>
      </c>
      <c r="BE1435" t="str">
        <f>IF(ISERROR(VLOOKUP(B1435,'РЕОРГ 01.10.2009'!A:C,3,FALSE)),"",VLOOKUP(B1435,'РЕОРГ 01.10.2009'!A:C,3,FALSE))</f>
        <v/>
      </c>
      <c r="BF1435" s="12" t="str">
        <f t="shared" si="785"/>
        <v>Опер.касса №4655/033</v>
      </c>
      <c r="BG1435" t="e">
        <f>LEFT(#REF!,2)</f>
        <v>#REF!</v>
      </c>
      <c r="BH1435" s="12" t="str">
        <f t="shared" si="791"/>
        <v>4655/033</v>
      </c>
      <c r="BJ1435" t="str">
        <f>IF(ISERROR(VLOOKUP($B1435,'РЕОРГ 01.05.2010'!A:B,2,FALSE)),"",VLOOKUP($B1435,'РЕОРГ 01.05.2010'!A:B,2,FALSE))</f>
        <v/>
      </c>
      <c r="BK1435" s="12" t="str">
        <f t="shared" si="786"/>
        <v>Опер.касса №4655/033</v>
      </c>
      <c r="BL1435" t="e">
        <f>LEFT(#REF!,2)</f>
        <v>#REF!</v>
      </c>
      <c r="BM1435" s="12" t="str">
        <f t="shared" si="792"/>
        <v>4655/033</v>
      </c>
      <c r="BO1435" t="str">
        <f>IF(ISERROR(VLOOKUP($B1435,'РЕОРГ 01.08.2010'!A:B,2,FALSE)),"",VLOOKUP($B1435,'РЕОРГ 01.08.2010'!A:B,2,FALSE))</f>
        <v/>
      </c>
      <c r="BP1435" s="12" t="str">
        <f t="shared" si="787"/>
        <v>Опер.касса №4655/033</v>
      </c>
      <c r="BQ1435" t="e">
        <f>LEFT(#REF!,2)</f>
        <v>#REF!</v>
      </c>
      <c r="BR1435" s="12" t="str">
        <f t="shared" si="793"/>
        <v>4655/033</v>
      </c>
    </row>
    <row r="1436" spans="1:70" ht="12.75" customHeight="1">
      <c r="A1436" t="str">
        <f t="shared" si="788"/>
        <v>4655/037</v>
      </c>
      <c r="B1436" s="133">
        <v>1613</v>
      </c>
      <c r="C1436" s="1" t="s">
        <v>9654</v>
      </c>
      <c r="D1436" s="32" t="s">
        <v>1931</v>
      </c>
      <c r="E1436" s="1" t="s">
        <v>9655</v>
      </c>
      <c r="F1436" s="1" t="s">
        <v>8047</v>
      </c>
      <c r="G1436" s="1" t="s">
        <v>9656</v>
      </c>
      <c r="H1436" s="1" t="s">
        <v>9657</v>
      </c>
      <c r="I1436" s="1" t="s">
        <v>5706</v>
      </c>
      <c r="J1436" s="1"/>
      <c r="K1436" s="1">
        <v>1</v>
      </c>
      <c r="L1436" s="32" t="s">
        <v>4049</v>
      </c>
      <c r="M1436" s="8" t="s">
        <v>11773</v>
      </c>
      <c r="N1436" s="2" t="s">
        <v>12586</v>
      </c>
      <c r="O1436" s="173"/>
      <c r="P1436" s="168">
        <f t="shared" si="818"/>
        <v>1433</v>
      </c>
      <c r="Q1436" s="138">
        <f t="shared" si="812"/>
        <v>25</v>
      </c>
      <c r="R1436" s="138">
        <f t="shared" si="813"/>
        <v>50</v>
      </c>
      <c r="S1436" s="138">
        <f t="shared" si="814"/>
        <v>75</v>
      </c>
      <c r="T1436" s="138">
        <f t="shared" si="815"/>
        <v>100</v>
      </c>
      <c r="U1436" s="138">
        <f t="shared" si="816"/>
        <v>125</v>
      </c>
      <c r="V1436" s="138" t="e">
        <f t="shared" si="817"/>
        <v>#VALUE!</v>
      </c>
      <c r="W1436" s="158" t="str">
        <f t="shared" si="794"/>
        <v>08:30 15:30(12:30 13:00)</v>
      </c>
      <c r="X1436" s="159">
        <f>HLOOKUP(SEARCH("2",$M1436)-1,$Q$3:$V1436,$P1436+1,FALSE)</f>
        <v>25</v>
      </c>
      <c r="Y1436" s="160" t="str">
        <f t="shared" si="795"/>
        <v>08:30 15:30(12:30 13:00)|08:30 15:30(12:30 13:00)|08:30 15:30(12:30 13:00)|08:30 15:30(12:30 13:00)|08:30 12:00</v>
      </c>
      <c r="Z1436" s="161" t="str">
        <f t="shared" si="796"/>
        <v>08:30 15:30(12:30 13:00)</v>
      </c>
      <c r="AA1436" s="158" t="str">
        <f t="shared" si="797"/>
        <v>08:30 15:30(12:30 13:00)</v>
      </c>
      <c r="AB1436" s="159">
        <f>HLOOKUP(SEARCH("3",$M1436)-1,$Q$3:$V1436,$P1436+1,FALSE)</f>
        <v>50</v>
      </c>
      <c r="AC1436" s="160" t="str">
        <f t="shared" si="798"/>
        <v>08:30 15:30(12:30 13:00)|08:30 15:30(12:30 13:00)|08:30 15:30(12:30 13:00)|08:30 12:00</v>
      </c>
      <c r="AD1436" s="161" t="str">
        <f t="shared" si="799"/>
        <v>08:30 15:30(12:30 13:00)</v>
      </c>
      <c r="AE1436" s="158" t="str">
        <f t="shared" si="800"/>
        <v>08:30 15:30(12:30 13:00)</v>
      </c>
      <c r="AF1436" s="159">
        <f>HLOOKUP(SEARCH("4",$M1436)-1,$Q$3:$V1436,$P1436+1,FALSE)</f>
        <v>75</v>
      </c>
      <c r="AG1436" s="161" t="str">
        <f t="shared" si="801"/>
        <v>08:30 15:30(12:30 13:00)|08:30 15:30(12:30 13:00)|08:30 12:00</v>
      </c>
      <c r="AH1436" s="161" t="str">
        <f t="shared" si="802"/>
        <v>08:30 15:30(12:30 13:00)</v>
      </c>
      <c r="AI1436" s="158" t="str">
        <f t="shared" si="803"/>
        <v>08:30 15:30(12:30 13:00)</v>
      </c>
      <c r="AJ1436" s="159">
        <f>HLOOKUP(SEARCH("5",$M1436)-1,$Q$3:$V1436,$P1436+1,FALSE)</f>
        <v>100</v>
      </c>
      <c r="AK1436" s="161" t="str">
        <f t="shared" si="804"/>
        <v>08:30 15:30(12:30 13:00)|08:30 12:00</v>
      </c>
      <c r="AL1436" s="161" t="str">
        <f t="shared" si="805"/>
        <v>08:30 15:30(12:30 13:00)</v>
      </c>
      <c r="AM1436" s="158" t="str">
        <f t="shared" si="806"/>
        <v>08:30 15:30(12:30 13:00)</v>
      </c>
      <c r="AN1436" s="159">
        <f>HLOOKUP(SEARCH("6",$M1436)-1,$Q$3:$V1436,$P1436+1,FALSE)</f>
        <v>125</v>
      </c>
      <c r="AO1436" s="161" t="str">
        <f t="shared" si="807"/>
        <v>08:30 12:00</v>
      </c>
      <c r="AP1436" s="161" t="e">
        <f t="shared" si="808"/>
        <v>#VALUE!</v>
      </c>
      <c r="AQ1436" s="162" t="str">
        <f t="shared" si="809"/>
        <v>08:30 12:00</v>
      </c>
      <c r="AR1436" s="163" t="e">
        <f>HLOOKUP(SEARCH("7",$M1436)-1,$Q$3:$V1436,$P1436+1,FALSE)</f>
        <v>#VALUE!</v>
      </c>
      <c r="AS1436" s="164" t="str">
        <f t="shared" si="810"/>
        <v>выходной</v>
      </c>
      <c r="AT1436" s="142"/>
      <c r="AU1436" s="11" t="str">
        <f>IF(ISERROR(VLOOKUP(B1436,'РЕОРГ 2008'!$A:$B,2,FALSE)),"",VLOOKUP(B1436,'РЕОРГ 2008'!$A:$B,2,FALSE))</f>
        <v/>
      </c>
      <c r="AV1436" s="12" t="str">
        <f t="shared" si="811"/>
        <v>Опер.касса №4655/037</v>
      </c>
      <c r="AW1436" s="31" t="e">
        <f>LEFT(#REF!,2)</f>
        <v>#REF!</v>
      </c>
      <c r="AX1436" s="12" t="str">
        <f t="shared" si="789"/>
        <v>4655/037</v>
      </c>
      <c r="AZ1436" t="str">
        <f>IF(ISERROR(VLOOKUP(B1436,'РЕОРГ 01.08.2009'!$A:$B,2,FALSE)),"",VLOOKUP(B1436,'РЕОРГ 01.08.2009'!$A:$B,2,FALSE))</f>
        <v/>
      </c>
      <c r="BA1436" s="12" t="str">
        <f t="shared" si="784"/>
        <v>Опер.касса №4655/037</v>
      </c>
      <c r="BB1436" t="e">
        <f>LEFT(#REF!,2)</f>
        <v>#REF!</v>
      </c>
      <c r="BC1436" s="12" t="str">
        <f t="shared" si="790"/>
        <v>4655/037</v>
      </c>
      <c r="BE1436" t="str">
        <f>IF(ISERROR(VLOOKUP(B1436,'РЕОРГ 01.10.2009'!A:C,3,FALSE)),"",VLOOKUP(B1436,'РЕОРГ 01.10.2009'!A:C,3,FALSE))</f>
        <v/>
      </c>
      <c r="BF1436" s="12" t="str">
        <f t="shared" si="785"/>
        <v>Опер.касса №4655/037</v>
      </c>
      <c r="BG1436" t="e">
        <f>LEFT(#REF!,2)</f>
        <v>#REF!</v>
      </c>
      <c r="BH1436" s="12" t="str">
        <f t="shared" si="791"/>
        <v>4655/037</v>
      </c>
      <c r="BJ1436" t="str">
        <f>IF(ISERROR(VLOOKUP($B1436,'РЕОРГ 01.05.2010'!A:B,2,FALSE)),"",VLOOKUP($B1436,'РЕОРГ 01.05.2010'!A:B,2,FALSE))</f>
        <v/>
      </c>
      <c r="BK1436" s="12" t="str">
        <f t="shared" si="786"/>
        <v>Опер.касса №4655/037</v>
      </c>
      <c r="BL1436" t="e">
        <f>LEFT(#REF!,2)</f>
        <v>#REF!</v>
      </c>
      <c r="BM1436" s="12" t="str">
        <f t="shared" si="792"/>
        <v>4655/037</v>
      </c>
      <c r="BO1436" t="str">
        <f>IF(ISERROR(VLOOKUP($B1436,'РЕОРГ 01.08.2010'!A:B,2,FALSE)),"",VLOOKUP($B1436,'РЕОРГ 01.08.2010'!A:B,2,FALSE))</f>
        <v/>
      </c>
      <c r="BP1436" s="12" t="str">
        <f t="shared" si="787"/>
        <v>Опер.касса №4655/037</v>
      </c>
      <c r="BQ1436" t="e">
        <f>LEFT(#REF!,2)</f>
        <v>#REF!</v>
      </c>
      <c r="BR1436" s="12" t="str">
        <f t="shared" si="793"/>
        <v>4655/037</v>
      </c>
    </row>
    <row r="1437" spans="1:70" ht="12.75" customHeight="1">
      <c r="A1437" t="str">
        <f t="shared" si="788"/>
        <v>4655/038</v>
      </c>
      <c r="B1437" s="133">
        <v>1614</v>
      </c>
      <c r="C1437" s="1" t="s">
        <v>5707</v>
      </c>
      <c r="D1437" s="32" t="s">
        <v>1931</v>
      </c>
      <c r="E1437" s="1" t="s">
        <v>9973</v>
      </c>
      <c r="F1437" s="1" t="s">
        <v>8047</v>
      </c>
      <c r="G1437" s="1" t="s">
        <v>5708</v>
      </c>
      <c r="H1437" s="1" t="s">
        <v>9988</v>
      </c>
      <c r="I1437" s="1" t="s">
        <v>11345</v>
      </c>
      <c r="J1437" s="1"/>
      <c r="K1437" s="1">
        <v>1</v>
      </c>
      <c r="L1437" s="32" t="s">
        <v>4049</v>
      </c>
      <c r="M1437" s="8" t="s">
        <v>11773</v>
      </c>
      <c r="N1437" s="2" t="s">
        <v>12586</v>
      </c>
      <c r="O1437" s="173"/>
      <c r="P1437" s="168">
        <f t="shared" si="818"/>
        <v>1434</v>
      </c>
      <c r="Q1437" s="138">
        <f t="shared" si="812"/>
        <v>25</v>
      </c>
      <c r="R1437" s="138">
        <f t="shared" si="813"/>
        <v>50</v>
      </c>
      <c r="S1437" s="138">
        <f t="shared" si="814"/>
        <v>75</v>
      </c>
      <c r="T1437" s="138">
        <f t="shared" si="815"/>
        <v>100</v>
      </c>
      <c r="U1437" s="138">
        <f t="shared" si="816"/>
        <v>125</v>
      </c>
      <c r="V1437" s="138" t="e">
        <f t="shared" si="817"/>
        <v>#VALUE!</v>
      </c>
      <c r="W1437" s="158" t="str">
        <f t="shared" si="794"/>
        <v>08:30 15:30(12:30 13:00)</v>
      </c>
      <c r="X1437" s="159">
        <f>HLOOKUP(SEARCH("2",$M1437)-1,$Q$3:$V1437,$P1437+1,FALSE)</f>
        <v>25</v>
      </c>
      <c r="Y1437" s="160" t="str">
        <f t="shared" si="795"/>
        <v>08:30 15:30(12:30 13:00)|08:30 15:30(12:30 13:00)|08:30 15:30(12:30 13:00)|08:30 15:30(12:30 13:00)|08:30 12:00</v>
      </c>
      <c r="Z1437" s="161" t="str">
        <f t="shared" si="796"/>
        <v>08:30 15:30(12:30 13:00)</v>
      </c>
      <c r="AA1437" s="158" t="str">
        <f t="shared" si="797"/>
        <v>08:30 15:30(12:30 13:00)</v>
      </c>
      <c r="AB1437" s="159">
        <f>HLOOKUP(SEARCH("3",$M1437)-1,$Q$3:$V1437,$P1437+1,FALSE)</f>
        <v>50</v>
      </c>
      <c r="AC1437" s="160" t="str">
        <f t="shared" si="798"/>
        <v>08:30 15:30(12:30 13:00)|08:30 15:30(12:30 13:00)|08:30 15:30(12:30 13:00)|08:30 12:00</v>
      </c>
      <c r="AD1437" s="161" t="str">
        <f t="shared" si="799"/>
        <v>08:30 15:30(12:30 13:00)</v>
      </c>
      <c r="AE1437" s="158" t="str">
        <f t="shared" si="800"/>
        <v>08:30 15:30(12:30 13:00)</v>
      </c>
      <c r="AF1437" s="159">
        <f>HLOOKUP(SEARCH("4",$M1437)-1,$Q$3:$V1437,$P1437+1,FALSE)</f>
        <v>75</v>
      </c>
      <c r="AG1437" s="161" t="str">
        <f t="shared" si="801"/>
        <v>08:30 15:30(12:30 13:00)|08:30 15:30(12:30 13:00)|08:30 12:00</v>
      </c>
      <c r="AH1437" s="161" t="str">
        <f t="shared" si="802"/>
        <v>08:30 15:30(12:30 13:00)</v>
      </c>
      <c r="AI1437" s="158" t="str">
        <f t="shared" si="803"/>
        <v>08:30 15:30(12:30 13:00)</v>
      </c>
      <c r="AJ1437" s="159">
        <f>HLOOKUP(SEARCH("5",$M1437)-1,$Q$3:$V1437,$P1437+1,FALSE)</f>
        <v>100</v>
      </c>
      <c r="AK1437" s="161" t="str">
        <f t="shared" si="804"/>
        <v>08:30 15:30(12:30 13:00)|08:30 12:00</v>
      </c>
      <c r="AL1437" s="161" t="str">
        <f t="shared" si="805"/>
        <v>08:30 15:30(12:30 13:00)</v>
      </c>
      <c r="AM1437" s="158" t="str">
        <f t="shared" si="806"/>
        <v>08:30 15:30(12:30 13:00)</v>
      </c>
      <c r="AN1437" s="159">
        <f>HLOOKUP(SEARCH("6",$M1437)-1,$Q$3:$V1437,$P1437+1,FALSE)</f>
        <v>125</v>
      </c>
      <c r="AO1437" s="161" t="str">
        <f t="shared" si="807"/>
        <v>08:30 12:00</v>
      </c>
      <c r="AP1437" s="161" t="e">
        <f t="shared" si="808"/>
        <v>#VALUE!</v>
      </c>
      <c r="AQ1437" s="162" t="str">
        <f t="shared" si="809"/>
        <v>08:30 12:00</v>
      </c>
      <c r="AR1437" s="163" t="e">
        <f>HLOOKUP(SEARCH("7",$M1437)-1,$Q$3:$V1437,$P1437+1,FALSE)</f>
        <v>#VALUE!</v>
      </c>
      <c r="AS1437" s="164" t="str">
        <f t="shared" si="810"/>
        <v>выходной</v>
      </c>
      <c r="AT1437" s="142"/>
      <c r="AU1437" s="11" t="str">
        <f>IF(ISERROR(VLOOKUP(B1437,'РЕОРГ 2008'!$A:$B,2,FALSE)),"",VLOOKUP(B1437,'РЕОРГ 2008'!$A:$B,2,FALSE))</f>
        <v/>
      </c>
      <c r="AV1437" s="12" t="str">
        <f t="shared" si="811"/>
        <v>Опер.касса №4655/038</v>
      </c>
      <c r="AW1437" s="31" t="e">
        <f>LEFT(#REF!,2)</f>
        <v>#REF!</v>
      </c>
      <c r="AX1437" s="12" t="str">
        <f t="shared" si="789"/>
        <v>4655/038</v>
      </c>
      <c r="AZ1437" t="str">
        <f>IF(ISERROR(VLOOKUP(B1437,'РЕОРГ 01.08.2009'!$A:$B,2,FALSE)),"",VLOOKUP(B1437,'РЕОРГ 01.08.2009'!$A:$B,2,FALSE))</f>
        <v/>
      </c>
      <c r="BA1437" s="12" t="str">
        <f t="shared" si="784"/>
        <v>Опер.касса №4655/038</v>
      </c>
      <c r="BB1437" t="e">
        <f>LEFT(#REF!,2)</f>
        <v>#REF!</v>
      </c>
      <c r="BC1437" s="12" t="str">
        <f t="shared" si="790"/>
        <v>4655/038</v>
      </c>
      <c r="BE1437" t="str">
        <f>IF(ISERROR(VLOOKUP(B1437,'РЕОРГ 01.10.2009'!A:C,3,FALSE)),"",VLOOKUP(B1437,'РЕОРГ 01.10.2009'!A:C,3,FALSE))</f>
        <v/>
      </c>
      <c r="BF1437" s="12" t="str">
        <f t="shared" si="785"/>
        <v>Опер.касса №4655/038</v>
      </c>
      <c r="BG1437" t="e">
        <f>LEFT(#REF!,2)</f>
        <v>#REF!</v>
      </c>
      <c r="BH1437" s="12" t="str">
        <f t="shared" si="791"/>
        <v>4655/038</v>
      </c>
      <c r="BJ1437" t="str">
        <f>IF(ISERROR(VLOOKUP($B1437,'РЕОРГ 01.05.2010'!A:B,2,FALSE)),"",VLOOKUP($B1437,'РЕОРГ 01.05.2010'!A:B,2,FALSE))</f>
        <v/>
      </c>
      <c r="BK1437" s="12" t="str">
        <f t="shared" si="786"/>
        <v>Опер.касса №4655/038</v>
      </c>
      <c r="BL1437" t="e">
        <f>LEFT(#REF!,2)</f>
        <v>#REF!</v>
      </c>
      <c r="BM1437" s="12" t="str">
        <f t="shared" si="792"/>
        <v>4655/038</v>
      </c>
      <c r="BO1437" t="str">
        <f>IF(ISERROR(VLOOKUP($B1437,'РЕОРГ 01.08.2010'!A:B,2,FALSE)),"",VLOOKUP($B1437,'РЕОРГ 01.08.2010'!A:B,2,FALSE))</f>
        <v/>
      </c>
      <c r="BP1437" s="12" t="str">
        <f t="shared" si="787"/>
        <v>Опер.касса №4655/038</v>
      </c>
      <c r="BQ1437" t="e">
        <f>LEFT(#REF!,2)</f>
        <v>#REF!</v>
      </c>
      <c r="BR1437" s="12" t="str">
        <f t="shared" si="793"/>
        <v>4655/038</v>
      </c>
    </row>
    <row r="1438" spans="1:70" ht="12.75" customHeight="1">
      <c r="A1438" t="str">
        <f t="shared" si="788"/>
        <v>4655/040</v>
      </c>
      <c r="B1438" s="133">
        <v>1615</v>
      </c>
      <c r="C1438" s="1" t="s">
        <v>7702</v>
      </c>
      <c r="D1438" s="32" t="s">
        <v>1926</v>
      </c>
      <c r="E1438" s="1" t="s">
        <v>5709</v>
      </c>
      <c r="F1438" s="1" t="s">
        <v>8047</v>
      </c>
      <c r="G1438" s="1" t="s">
        <v>9579</v>
      </c>
      <c r="H1438" s="1" t="s">
        <v>1608</v>
      </c>
      <c r="I1438" s="1" t="s">
        <v>12950</v>
      </c>
      <c r="J1438" s="1"/>
      <c r="K1438" s="1">
        <v>2</v>
      </c>
      <c r="L1438" s="32" t="s">
        <v>4049</v>
      </c>
      <c r="M1438" s="8" t="s">
        <v>11773</v>
      </c>
      <c r="N1438" s="2" t="s">
        <v>12587</v>
      </c>
      <c r="O1438" s="173"/>
      <c r="P1438" s="168">
        <f t="shared" si="818"/>
        <v>1435</v>
      </c>
      <c r="Q1438" s="138">
        <f t="shared" si="812"/>
        <v>25</v>
      </c>
      <c r="R1438" s="138">
        <f t="shared" si="813"/>
        <v>50</v>
      </c>
      <c r="S1438" s="138">
        <f t="shared" si="814"/>
        <v>75</v>
      </c>
      <c r="T1438" s="138">
        <f t="shared" si="815"/>
        <v>100</v>
      </c>
      <c r="U1438" s="138">
        <f t="shared" si="816"/>
        <v>125</v>
      </c>
      <c r="V1438" s="138" t="e">
        <f t="shared" si="817"/>
        <v>#VALUE!</v>
      </c>
      <c r="W1438" s="158" t="str">
        <f t="shared" si="794"/>
        <v>09:30 17:00(13:00 14:00)</v>
      </c>
      <c r="X1438" s="159">
        <f>HLOOKUP(SEARCH("2",$M1438)-1,$Q$3:$V1438,$P1438+1,FALSE)</f>
        <v>25</v>
      </c>
      <c r="Y1438" s="160" t="str">
        <f t="shared" si="795"/>
        <v>09:30 17:00(13:00 14:00)|09:30 17:00(13:00 14:00)|09:30 17:00(13:00 14:00)|09:30 17:00(13:00 14:00)|09:00 13:30</v>
      </c>
      <c r="Z1438" s="161" t="str">
        <f t="shared" si="796"/>
        <v>09:30 17:00(13:00 14:00)</v>
      </c>
      <c r="AA1438" s="158" t="str">
        <f t="shared" si="797"/>
        <v>09:30 17:00(13:00 14:00)</v>
      </c>
      <c r="AB1438" s="159">
        <f>HLOOKUP(SEARCH("3",$M1438)-1,$Q$3:$V1438,$P1438+1,FALSE)</f>
        <v>50</v>
      </c>
      <c r="AC1438" s="160" t="str">
        <f t="shared" si="798"/>
        <v>09:30 17:00(13:00 14:00)|09:30 17:00(13:00 14:00)|09:30 17:00(13:00 14:00)|09:00 13:30</v>
      </c>
      <c r="AD1438" s="161" t="str">
        <f t="shared" si="799"/>
        <v>09:30 17:00(13:00 14:00)</v>
      </c>
      <c r="AE1438" s="158" t="str">
        <f t="shared" si="800"/>
        <v>09:30 17:00(13:00 14:00)</v>
      </c>
      <c r="AF1438" s="159">
        <f>HLOOKUP(SEARCH("4",$M1438)-1,$Q$3:$V1438,$P1438+1,FALSE)</f>
        <v>75</v>
      </c>
      <c r="AG1438" s="161" t="str">
        <f t="shared" si="801"/>
        <v>09:30 17:00(13:00 14:00)|09:30 17:00(13:00 14:00)|09:00 13:30</v>
      </c>
      <c r="AH1438" s="161" t="str">
        <f t="shared" si="802"/>
        <v>09:30 17:00(13:00 14:00)</v>
      </c>
      <c r="AI1438" s="158" t="str">
        <f t="shared" si="803"/>
        <v>09:30 17:00(13:00 14:00)</v>
      </c>
      <c r="AJ1438" s="159">
        <f>HLOOKUP(SEARCH("5",$M1438)-1,$Q$3:$V1438,$P1438+1,FALSE)</f>
        <v>100</v>
      </c>
      <c r="AK1438" s="161" t="str">
        <f t="shared" si="804"/>
        <v>09:30 17:00(13:00 14:00)|09:00 13:30</v>
      </c>
      <c r="AL1438" s="161" t="str">
        <f t="shared" si="805"/>
        <v>09:30 17:00(13:00 14:00)</v>
      </c>
      <c r="AM1438" s="158" t="str">
        <f t="shared" si="806"/>
        <v>09:30 17:00(13:00 14:00)</v>
      </c>
      <c r="AN1438" s="159">
        <f>HLOOKUP(SEARCH("6",$M1438)-1,$Q$3:$V1438,$P1438+1,FALSE)</f>
        <v>125</v>
      </c>
      <c r="AO1438" s="161" t="str">
        <f t="shared" si="807"/>
        <v>09:00 13:30</v>
      </c>
      <c r="AP1438" s="161" t="e">
        <f t="shared" si="808"/>
        <v>#VALUE!</v>
      </c>
      <c r="AQ1438" s="162" t="str">
        <f t="shared" si="809"/>
        <v>09:00 13:30</v>
      </c>
      <c r="AR1438" s="163" t="e">
        <f>HLOOKUP(SEARCH("7",$M1438)-1,$Q$3:$V1438,$P1438+1,FALSE)</f>
        <v>#VALUE!</v>
      </c>
      <c r="AS1438" s="164" t="str">
        <f t="shared" si="810"/>
        <v>выходной</v>
      </c>
      <c r="AT1438" s="142"/>
      <c r="AU1438" s="11" t="str">
        <f>IF(ISERROR(VLOOKUP(B1438,'РЕОРГ 2008'!$A:$B,2,FALSE)),"",VLOOKUP(B1438,'РЕОРГ 2008'!$A:$B,2,FALSE))</f>
        <v/>
      </c>
      <c r="AV1438" s="12" t="str">
        <f t="shared" si="811"/>
        <v>Доп.офис №4655/040</v>
      </c>
      <c r="AW1438" s="31" t="e">
        <f>LEFT(#REF!,2)</f>
        <v>#REF!</v>
      </c>
      <c r="AX1438" s="12" t="str">
        <f t="shared" si="789"/>
        <v>4655/040</v>
      </c>
      <c r="AZ1438" t="str">
        <f>IF(ISERROR(VLOOKUP(B1438,'РЕОРГ 01.08.2009'!$A:$B,2,FALSE)),"",VLOOKUP(B1438,'РЕОРГ 01.08.2009'!$A:$B,2,FALSE))</f>
        <v/>
      </c>
      <c r="BA1438" s="12" t="str">
        <f t="shared" si="784"/>
        <v>Доп.офис №4655/040</v>
      </c>
      <c r="BB1438" t="e">
        <f>LEFT(#REF!,2)</f>
        <v>#REF!</v>
      </c>
      <c r="BC1438" s="12" t="str">
        <f t="shared" si="790"/>
        <v>4655/040</v>
      </c>
      <c r="BE1438" t="str">
        <f>IF(ISERROR(VLOOKUP(B1438,'РЕОРГ 01.10.2009'!A:C,3,FALSE)),"",VLOOKUP(B1438,'РЕОРГ 01.10.2009'!A:C,3,FALSE))</f>
        <v/>
      </c>
      <c r="BF1438" s="12" t="str">
        <f t="shared" si="785"/>
        <v>Доп.офис №4655/040</v>
      </c>
      <c r="BG1438" t="e">
        <f>LEFT(#REF!,2)</f>
        <v>#REF!</v>
      </c>
      <c r="BH1438" s="12" t="str">
        <f t="shared" si="791"/>
        <v>4655/040</v>
      </c>
      <c r="BJ1438" t="str">
        <f>IF(ISERROR(VLOOKUP($B1438,'РЕОРГ 01.05.2010'!A:B,2,FALSE)),"",VLOOKUP($B1438,'РЕОРГ 01.05.2010'!A:B,2,FALSE))</f>
        <v/>
      </c>
      <c r="BK1438" s="12" t="str">
        <f t="shared" si="786"/>
        <v>Доп.офис №4655/040</v>
      </c>
      <c r="BL1438" t="e">
        <f>LEFT(#REF!,2)</f>
        <v>#REF!</v>
      </c>
      <c r="BM1438" s="12" t="str">
        <f t="shared" si="792"/>
        <v>4655/040</v>
      </c>
      <c r="BO1438" t="str">
        <f>IF(ISERROR(VLOOKUP($B1438,'РЕОРГ 01.08.2010'!A:B,2,FALSE)),"",VLOOKUP($B1438,'РЕОРГ 01.08.2010'!A:B,2,FALSE))</f>
        <v/>
      </c>
      <c r="BP1438" s="12" t="str">
        <f t="shared" si="787"/>
        <v>Доп.офис №4655/040</v>
      </c>
      <c r="BQ1438" t="e">
        <f>LEFT(#REF!,2)</f>
        <v>#REF!</v>
      </c>
      <c r="BR1438" s="12" t="str">
        <f t="shared" si="793"/>
        <v>4655/040</v>
      </c>
    </row>
    <row r="1439" spans="1:70" ht="12.75" customHeight="1">
      <c r="A1439" t="str">
        <f t="shared" si="788"/>
        <v>4655/041</v>
      </c>
      <c r="B1439" s="133">
        <v>1616</v>
      </c>
      <c r="C1439" s="1" t="s">
        <v>6330</v>
      </c>
      <c r="D1439" s="32" t="s">
        <v>7017</v>
      </c>
      <c r="E1439" s="1" t="s">
        <v>4271</v>
      </c>
      <c r="F1439" s="1" t="s">
        <v>8047</v>
      </c>
      <c r="G1439" s="1" t="s">
        <v>7870</v>
      </c>
      <c r="H1439" s="1" t="s">
        <v>1609</v>
      </c>
      <c r="I1439" s="1" t="s">
        <v>32</v>
      </c>
      <c r="J1439" s="1"/>
      <c r="K1439" s="1">
        <v>17</v>
      </c>
      <c r="L1439" s="32" t="s">
        <v>4051</v>
      </c>
      <c r="M1439" s="8" t="s">
        <v>11773</v>
      </c>
      <c r="N1439" s="2" t="s">
        <v>12247</v>
      </c>
      <c r="O1439" s="173"/>
      <c r="P1439" s="168">
        <f t="shared" si="818"/>
        <v>1436</v>
      </c>
      <c r="Q1439" s="138">
        <f t="shared" si="812"/>
        <v>12</v>
      </c>
      <c r="R1439" s="138">
        <f t="shared" si="813"/>
        <v>24</v>
      </c>
      <c r="S1439" s="138">
        <f t="shared" si="814"/>
        <v>36</v>
      </c>
      <c r="T1439" s="138">
        <f t="shared" si="815"/>
        <v>48</v>
      </c>
      <c r="U1439" s="138">
        <f t="shared" si="816"/>
        <v>60</v>
      </c>
      <c r="V1439" s="138" t="e">
        <f t="shared" si="817"/>
        <v>#VALUE!</v>
      </c>
      <c r="W1439" s="158" t="str">
        <f t="shared" si="794"/>
        <v>08:00 18:00</v>
      </c>
      <c r="X1439" s="159">
        <f>HLOOKUP(SEARCH("2",$M1439)-1,$Q$3:$V1439,$P1439+1,FALSE)</f>
        <v>12</v>
      </c>
      <c r="Y1439" s="160" t="str">
        <f t="shared" si="795"/>
        <v>08:00 18:00|08:00 18:00|08:00 18:00|08:00 18:00|08:00 16:00</v>
      </c>
      <c r="Z1439" s="161" t="str">
        <f t="shared" si="796"/>
        <v>08:00 18:00</v>
      </c>
      <c r="AA1439" s="158" t="str">
        <f t="shared" si="797"/>
        <v>08:00 18:00</v>
      </c>
      <c r="AB1439" s="159">
        <f>HLOOKUP(SEARCH("3",$M1439)-1,$Q$3:$V1439,$P1439+1,FALSE)</f>
        <v>24</v>
      </c>
      <c r="AC1439" s="160" t="str">
        <f t="shared" si="798"/>
        <v>08:00 18:00|08:00 18:00|08:00 18:00|08:00 16:00</v>
      </c>
      <c r="AD1439" s="161" t="str">
        <f t="shared" si="799"/>
        <v>08:00 18:00</v>
      </c>
      <c r="AE1439" s="158" t="str">
        <f t="shared" si="800"/>
        <v>08:00 18:00</v>
      </c>
      <c r="AF1439" s="159">
        <f>HLOOKUP(SEARCH("4",$M1439)-1,$Q$3:$V1439,$P1439+1,FALSE)</f>
        <v>36</v>
      </c>
      <c r="AG1439" s="161" t="str">
        <f t="shared" si="801"/>
        <v>08:00 18:00|08:00 18:00|08:00 16:00</v>
      </c>
      <c r="AH1439" s="161" t="str">
        <f t="shared" si="802"/>
        <v>08:00 18:00</v>
      </c>
      <c r="AI1439" s="158" t="str">
        <f t="shared" si="803"/>
        <v>08:00 18:00</v>
      </c>
      <c r="AJ1439" s="159">
        <f>HLOOKUP(SEARCH("5",$M1439)-1,$Q$3:$V1439,$P1439+1,FALSE)</f>
        <v>48</v>
      </c>
      <c r="AK1439" s="161" t="str">
        <f t="shared" si="804"/>
        <v>08:00 18:00|08:00 16:00</v>
      </c>
      <c r="AL1439" s="161" t="str">
        <f t="shared" si="805"/>
        <v>08:00 18:00</v>
      </c>
      <c r="AM1439" s="158" t="str">
        <f t="shared" si="806"/>
        <v>08:00 18:00</v>
      </c>
      <c r="AN1439" s="159">
        <f>HLOOKUP(SEARCH("6",$M1439)-1,$Q$3:$V1439,$P1439+1,FALSE)</f>
        <v>60</v>
      </c>
      <c r="AO1439" s="161" t="str">
        <f t="shared" si="807"/>
        <v>08:00 16:00</v>
      </c>
      <c r="AP1439" s="161" t="e">
        <f t="shared" si="808"/>
        <v>#VALUE!</v>
      </c>
      <c r="AQ1439" s="162" t="str">
        <f t="shared" si="809"/>
        <v>08:00 16:00</v>
      </c>
      <c r="AR1439" s="163" t="e">
        <f>HLOOKUP(SEARCH("7",$M1439)-1,$Q$3:$V1439,$P1439+1,FALSE)</f>
        <v>#VALUE!</v>
      </c>
      <c r="AS1439" s="164" t="str">
        <f t="shared" si="810"/>
        <v>выходной</v>
      </c>
      <c r="AT1439" s="142"/>
      <c r="AU1439" s="11" t="str">
        <f>IF(ISERROR(VLOOKUP(B1439,'РЕОРГ 2008'!$A:$B,2,FALSE)),"",VLOOKUP(B1439,'РЕОРГ 2008'!$A:$B,2,FALSE))</f>
        <v>Арское отделение №4636</v>
      </c>
      <c r="AV1439" s="12" t="str">
        <f t="shared" si="811"/>
        <v>Арское отделение №4636</v>
      </c>
      <c r="AW1439" s="31" t="e">
        <f>LEFT(#REF!,2)</f>
        <v>#REF!</v>
      </c>
      <c r="AX1439" s="12" t="str">
        <f t="shared" si="789"/>
        <v>4636</v>
      </c>
      <c r="AZ1439" t="str">
        <f>IF(ISERROR(VLOOKUP(B1439,'РЕОРГ 01.08.2009'!$A:$B,2,FALSE)),"",VLOOKUP(B1439,'РЕОРГ 01.08.2009'!$A:$B,2,FALSE))</f>
        <v/>
      </c>
      <c r="BA1439" s="12" t="str">
        <f t="shared" si="784"/>
        <v>Доп.офис №4655/041</v>
      </c>
      <c r="BB1439" t="e">
        <f>LEFT(#REF!,2)</f>
        <v>#REF!</v>
      </c>
      <c r="BC1439" s="12" t="str">
        <f t="shared" si="790"/>
        <v>4655/041</v>
      </c>
      <c r="BE1439" t="str">
        <f>IF(ISERROR(VLOOKUP(B1439,'РЕОРГ 01.10.2009'!A:C,3,FALSE)),"",VLOOKUP(B1439,'РЕОРГ 01.10.2009'!A:C,3,FALSE))</f>
        <v/>
      </c>
      <c r="BF1439" s="12" t="str">
        <f t="shared" si="785"/>
        <v>Доп.офис №4655/041</v>
      </c>
      <c r="BG1439" t="e">
        <f>LEFT(#REF!,2)</f>
        <v>#REF!</v>
      </c>
      <c r="BH1439" s="12" t="str">
        <f t="shared" si="791"/>
        <v>4655/041</v>
      </c>
      <c r="BJ1439" t="str">
        <f>IF(ISERROR(VLOOKUP($B1439,'РЕОРГ 01.05.2010'!A:B,2,FALSE)),"",VLOOKUP($B1439,'РЕОРГ 01.05.2010'!A:B,2,FALSE))</f>
        <v/>
      </c>
      <c r="BK1439" s="12" t="str">
        <f t="shared" si="786"/>
        <v>Доп.офис №4655/041</v>
      </c>
      <c r="BL1439" t="e">
        <f>LEFT(#REF!,2)</f>
        <v>#REF!</v>
      </c>
      <c r="BM1439" s="12" t="str">
        <f t="shared" si="792"/>
        <v>4655/041</v>
      </c>
      <c r="BO1439" t="str">
        <f>IF(ISERROR(VLOOKUP($B1439,'РЕОРГ 01.08.2010'!A:B,2,FALSE)),"",VLOOKUP($B1439,'РЕОРГ 01.08.2010'!A:B,2,FALSE))</f>
        <v/>
      </c>
      <c r="BP1439" s="12" t="str">
        <f t="shared" si="787"/>
        <v>Доп.офис №4655/041</v>
      </c>
      <c r="BQ1439" t="e">
        <f>LEFT(#REF!,2)</f>
        <v>#REF!</v>
      </c>
      <c r="BR1439" s="12" t="str">
        <f t="shared" si="793"/>
        <v>4655/041</v>
      </c>
    </row>
    <row r="1440" spans="1:70" ht="12.75" customHeight="1">
      <c r="A1440" t="str">
        <f t="shared" si="788"/>
        <v>4655/044</v>
      </c>
      <c r="B1440" s="133">
        <v>1619</v>
      </c>
      <c r="C1440" s="1" t="s">
        <v>6333</v>
      </c>
      <c r="D1440" s="32" t="s">
        <v>1931</v>
      </c>
      <c r="E1440" s="1" t="s">
        <v>6835</v>
      </c>
      <c r="F1440" s="1" t="s">
        <v>8047</v>
      </c>
      <c r="G1440" s="1" t="s">
        <v>6836</v>
      </c>
      <c r="H1440" s="1" t="s">
        <v>11277</v>
      </c>
      <c r="I1440" s="1" t="s">
        <v>12965</v>
      </c>
      <c r="J1440" s="1"/>
      <c r="K1440" s="1">
        <v>0.25</v>
      </c>
      <c r="L1440" s="32" t="s">
        <v>4049</v>
      </c>
      <c r="M1440" s="8" t="s">
        <v>11929</v>
      </c>
      <c r="N1440" s="2" t="s">
        <v>11953</v>
      </c>
      <c r="O1440" s="173"/>
      <c r="P1440" s="168">
        <f t="shared" si="818"/>
        <v>1437</v>
      </c>
      <c r="Q1440" s="138">
        <f t="shared" si="812"/>
        <v>12</v>
      </c>
      <c r="R1440" s="138" t="e">
        <f t="shared" si="813"/>
        <v>#VALUE!</v>
      </c>
      <c r="S1440" s="138" t="e">
        <f t="shared" si="814"/>
        <v>#VALUE!</v>
      </c>
      <c r="T1440" s="138" t="e">
        <f t="shared" si="815"/>
        <v>#VALUE!</v>
      </c>
      <c r="U1440" s="138" t="e">
        <f t="shared" si="816"/>
        <v>#VALUE!</v>
      </c>
      <c r="V1440" s="138" t="e">
        <f t="shared" si="817"/>
        <v>#VALUE!</v>
      </c>
      <c r="W1440" s="158" t="str">
        <f t="shared" si="794"/>
        <v>09:00 13:30</v>
      </c>
      <c r="X1440" s="159" t="e">
        <f>HLOOKUP(SEARCH("2",$M1440)-1,$Q$3:$V1440,$P1440+1,FALSE)</f>
        <v>#VALUE!</v>
      </c>
      <c r="Y1440" s="160" t="e">
        <f t="shared" si="795"/>
        <v>#VALUE!</v>
      </c>
      <c r="Z1440" s="161" t="e">
        <f t="shared" si="796"/>
        <v>#VALUE!</v>
      </c>
      <c r="AA1440" s="158" t="str">
        <f t="shared" si="797"/>
        <v>выходной</v>
      </c>
      <c r="AB1440" s="159">
        <f>HLOOKUP(SEARCH("3",$M1440)-1,$Q$3:$V1440,$P1440+1,FALSE)</f>
        <v>12</v>
      </c>
      <c r="AC1440" s="160" t="str">
        <f t="shared" si="798"/>
        <v>09:00 13:30</v>
      </c>
      <c r="AD1440" s="161" t="e">
        <f t="shared" si="799"/>
        <v>#VALUE!</v>
      </c>
      <c r="AE1440" s="158" t="str">
        <f t="shared" si="800"/>
        <v>09:00 13:30</v>
      </c>
      <c r="AF1440" s="159" t="e">
        <f>HLOOKUP(SEARCH("4",$M1440)-1,$Q$3:$V1440,$P1440+1,FALSE)</f>
        <v>#VALUE!</v>
      </c>
      <c r="AG1440" s="161" t="e">
        <f t="shared" si="801"/>
        <v>#VALUE!</v>
      </c>
      <c r="AH1440" s="161" t="e">
        <f t="shared" si="802"/>
        <v>#VALUE!</v>
      </c>
      <c r="AI1440" s="158" t="str">
        <f t="shared" si="803"/>
        <v>выходной</v>
      </c>
      <c r="AJ1440" s="159" t="e">
        <f>HLOOKUP(SEARCH("5",$M1440)-1,$Q$3:$V1440,$P1440+1,FALSE)</f>
        <v>#VALUE!</v>
      </c>
      <c r="AK1440" s="161" t="e">
        <f t="shared" si="804"/>
        <v>#VALUE!</v>
      </c>
      <c r="AL1440" s="161" t="e">
        <f t="shared" si="805"/>
        <v>#VALUE!</v>
      </c>
      <c r="AM1440" s="158" t="str">
        <f t="shared" si="806"/>
        <v>выходной</v>
      </c>
      <c r="AN1440" s="159" t="e">
        <f>HLOOKUP(SEARCH("6",$M1440)-1,$Q$3:$V1440,$P1440+1,FALSE)</f>
        <v>#VALUE!</v>
      </c>
      <c r="AO1440" s="161" t="e">
        <f t="shared" si="807"/>
        <v>#VALUE!</v>
      </c>
      <c r="AP1440" s="161" t="e">
        <f t="shared" si="808"/>
        <v>#VALUE!</v>
      </c>
      <c r="AQ1440" s="162" t="str">
        <f t="shared" si="809"/>
        <v>выходной</v>
      </c>
      <c r="AR1440" s="163" t="e">
        <f>HLOOKUP(SEARCH("7",$M1440)-1,$Q$3:$V1440,$P1440+1,FALSE)</f>
        <v>#VALUE!</v>
      </c>
      <c r="AS1440" s="164" t="str">
        <f t="shared" si="810"/>
        <v>выходной</v>
      </c>
      <c r="AT1440" s="142"/>
      <c r="AU1440" s="11" t="str">
        <f>IF(ISERROR(VLOOKUP(B1440,'РЕОРГ 2008'!$A:$B,2,FALSE)),"",VLOOKUP(B1440,'РЕОРГ 2008'!$A:$B,2,FALSE))</f>
        <v>Опер.касса №4636/015</v>
      </c>
      <c r="AV1440" s="12" t="str">
        <f t="shared" si="811"/>
        <v>Опер.касса №4636/015</v>
      </c>
      <c r="AW1440" s="31" t="e">
        <f>LEFT(#REF!,2)</f>
        <v>#REF!</v>
      </c>
      <c r="AX1440" s="12" t="str">
        <f t="shared" si="789"/>
        <v>4636/015</v>
      </c>
      <c r="AZ1440" t="str">
        <f>IF(ISERROR(VLOOKUP(B1440,'РЕОРГ 01.08.2009'!$A:$B,2,FALSE)),"",VLOOKUP(B1440,'РЕОРГ 01.08.2009'!$A:$B,2,FALSE))</f>
        <v/>
      </c>
      <c r="BA1440" s="12" t="str">
        <f t="shared" si="784"/>
        <v>Опер.касса №4655/044</v>
      </c>
      <c r="BB1440" t="e">
        <f>LEFT(#REF!,2)</f>
        <v>#REF!</v>
      </c>
      <c r="BC1440" s="12" t="str">
        <f t="shared" si="790"/>
        <v>4655/044</v>
      </c>
      <c r="BE1440" t="str">
        <f>IF(ISERROR(VLOOKUP(B1440,'РЕОРГ 01.10.2009'!A:C,3,FALSE)),"",VLOOKUP(B1440,'РЕОРГ 01.10.2009'!A:C,3,FALSE))</f>
        <v/>
      </c>
      <c r="BF1440" s="12" t="str">
        <f t="shared" si="785"/>
        <v>Опер.касса №4655/044</v>
      </c>
      <c r="BG1440" t="e">
        <f>LEFT(#REF!,2)</f>
        <v>#REF!</v>
      </c>
      <c r="BH1440" s="12" t="str">
        <f t="shared" si="791"/>
        <v>4655/044</v>
      </c>
      <c r="BJ1440" t="str">
        <f>IF(ISERROR(VLOOKUP($B1440,'РЕОРГ 01.05.2010'!A:B,2,FALSE)),"",VLOOKUP($B1440,'РЕОРГ 01.05.2010'!A:B,2,FALSE))</f>
        <v/>
      </c>
      <c r="BK1440" s="12" t="str">
        <f t="shared" si="786"/>
        <v>Опер.касса №4655/044</v>
      </c>
      <c r="BL1440" t="e">
        <f>LEFT(#REF!,2)</f>
        <v>#REF!</v>
      </c>
      <c r="BM1440" s="12" t="str">
        <f t="shared" si="792"/>
        <v>4655/044</v>
      </c>
      <c r="BO1440" t="str">
        <f>IF(ISERROR(VLOOKUP($B1440,'РЕОРГ 01.08.2010'!A:B,2,FALSE)),"",VLOOKUP($B1440,'РЕОРГ 01.08.2010'!A:B,2,FALSE))</f>
        <v/>
      </c>
      <c r="BP1440" s="12" t="str">
        <f t="shared" si="787"/>
        <v>Опер.касса №4655/044</v>
      </c>
      <c r="BQ1440" t="e">
        <f>LEFT(#REF!,2)</f>
        <v>#REF!</v>
      </c>
      <c r="BR1440" s="12" t="str">
        <f t="shared" si="793"/>
        <v>4655/044</v>
      </c>
    </row>
    <row r="1441" spans="1:70" ht="12.75" customHeight="1">
      <c r="A1441" t="str">
        <f t="shared" si="788"/>
        <v>4655/045</v>
      </c>
      <c r="B1441" s="133">
        <v>1620</v>
      </c>
      <c r="C1441" s="1" t="s">
        <v>6334</v>
      </c>
      <c r="D1441" s="32" t="s">
        <v>1931</v>
      </c>
      <c r="E1441" s="1" t="s">
        <v>6838</v>
      </c>
      <c r="F1441" s="1" t="s">
        <v>8047</v>
      </c>
      <c r="G1441" s="1" t="s">
        <v>6839</v>
      </c>
      <c r="H1441" s="1" t="s">
        <v>11278</v>
      </c>
      <c r="I1441" s="1" t="s">
        <v>6841</v>
      </c>
      <c r="J1441" s="1"/>
      <c r="K1441" s="1">
        <v>0.25</v>
      </c>
      <c r="L1441" s="32" t="s">
        <v>4049</v>
      </c>
      <c r="M1441" s="8" t="s">
        <v>11929</v>
      </c>
      <c r="N1441" s="2" t="s">
        <v>11953</v>
      </c>
      <c r="O1441" s="173"/>
      <c r="P1441" s="168">
        <f t="shared" si="818"/>
        <v>1438</v>
      </c>
      <c r="Q1441" s="138">
        <f t="shared" si="812"/>
        <v>12</v>
      </c>
      <c r="R1441" s="138" t="e">
        <f t="shared" si="813"/>
        <v>#VALUE!</v>
      </c>
      <c r="S1441" s="138" t="e">
        <f t="shared" si="814"/>
        <v>#VALUE!</v>
      </c>
      <c r="T1441" s="138" t="e">
        <f t="shared" si="815"/>
        <v>#VALUE!</v>
      </c>
      <c r="U1441" s="138" t="e">
        <f t="shared" si="816"/>
        <v>#VALUE!</v>
      </c>
      <c r="V1441" s="138" t="e">
        <f t="shared" si="817"/>
        <v>#VALUE!</v>
      </c>
      <c r="W1441" s="158" t="str">
        <f t="shared" si="794"/>
        <v>09:00 13:30</v>
      </c>
      <c r="X1441" s="159" t="e">
        <f>HLOOKUP(SEARCH("2",$M1441)-1,$Q$3:$V1441,$P1441+1,FALSE)</f>
        <v>#VALUE!</v>
      </c>
      <c r="Y1441" s="160" t="e">
        <f t="shared" si="795"/>
        <v>#VALUE!</v>
      </c>
      <c r="Z1441" s="161" t="e">
        <f t="shared" si="796"/>
        <v>#VALUE!</v>
      </c>
      <c r="AA1441" s="158" t="str">
        <f t="shared" si="797"/>
        <v>выходной</v>
      </c>
      <c r="AB1441" s="159">
        <f>HLOOKUP(SEARCH("3",$M1441)-1,$Q$3:$V1441,$P1441+1,FALSE)</f>
        <v>12</v>
      </c>
      <c r="AC1441" s="160" t="str">
        <f t="shared" si="798"/>
        <v>09:00 13:30</v>
      </c>
      <c r="AD1441" s="161" t="e">
        <f t="shared" si="799"/>
        <v>#VALUE!</v>
      </c>
      <c r="AE1441" s="158" t="str">
        <f t="shared" si="800"/>
        <v>09:00 13:30</v>
      </c>
      <c r="AF1441" s="159" t="e">
        <f>HLOOKUP(SEARCH("4",$M1441)-1,$Q$3:$V1441,$P1441+1,FALSE)</f>
        <v>#VALUE!</v>
      </c>
      <c r="AG1441" s="161" t="e">
        <f t="shared" si="801"/>
        <v>#VALUE!</v>
      </c>
      <c r="AH1441" s="161" t="e">
        <f t="shared" si="802"/>
        <v>#VALUE!</v>
      </c>
      <c r="AI1441" s="158" t="str">
        <f t="shared" si="803"/>
        <v>выходной</v>
      </c>
      <c r="AJ1441" s="159" t="e">
        <f>HLOOKUP(SEARCH("5",$M1441)-1,$Q$3:$V1441,$P1441+1,FALSE)</f>
        <v>#VALUE!</v>
      </c>
      <c r="AK1441" s="161" t="e">
        <f t="shared" si="804"/>
        <v>#VALUE!</v>
      </c>
      <c r="AL1441" s="161" t="e">
        <f t="shared" si="805"/>
        <v>#VALUE!</v>
      </c>
      <c r="AM1441" s="158" t="str">
        <f t="shared" si="806"/>
        <v>выходной</v>
      </c>
      <c r="AN1441" s="159" t="e">
        <f>HLOOKUP(SEARCH("6",$M1441)-1,$Q$3:$V1441,$P1441+1,FALSE)</f>
        <v>#VALUE!</v>
      </c>
      <c r="AO1441" s="161" t="e">
        <f t="shared" si="807"/>
        <v>#VALUE!</v>
      </c>
      <c r="AP1441" s="161" t="e">
        <f t="shared" si="808"/>
        <v>#VALUE!</v>
      </c>
      <c r="AQ1441" s="162" t="str">
        <f t="shared" si="809"/>
        <v>выходной</v>
      </c>
      <c r="AR1441" s="163" t="e">
        <f>HLOOKUP(SEARCH("7",$M1441)-1,$Q$3:$V1441,$P1441+1,FALSE)</f>
        <v>#VALUE!</v>
      </c>
      <c r="AS1441" s="164" t="str">
        <f t="shared" si="810"/>
        <v>выходной</v>
      </c>
      <c r="AT1441" s="142"/>
      <c r="AU1441" s="11" t="str">
        <f>IF(ISERROR(VLOOKUP(B1441,'РЕОРГ 2008'!$A:$B,2,FALSE)),"",VLOOKUP(B1441,'РЕОРГ 2008'!$A:$B,2,FALSE))</f>
        <v>Опер.касса №4636/017</v>
      </c>
      <c r="AV1441" s="12" t="str">
        <f t="shared" si="811"/>
        <v>Опер.касса №4636/017</v>
      </c>
      <c r="AW1441" s="31" t="e">
        <f>LEFT(#REF!,2)</f>
        <v>#REF!</v>
      </c>
      <c r="AX1441" s="12" t="str">
        <f t="shared" si="789"/>
        <v>4636/017</v>
      </c>
      <c r="AZ1441" t="str">
        <f>IF(ISERROR(VLOOKUP(B1441,'РЕОРГ 01.08.2009'!$A:$B,2,FALSE)),"",VLOOKUP(B1441,'РЕОРГ 01.08.2009'!$A:$B,2,FALSE))</f>
        <v/>
      </c>
      <c r="BA1441" s="12" t="str">
        <f t="shared" si="784"/>
        <v>Опер.касса №4655/045</v>
      </c>
      <c r="BB1441" t="e">
        <f>LEFT(#REF!,2)</f>
        <v>#REF!</v>
      </c>
      <c r="BC1441" s="12" t="str">
        <f t="shared" si="790"/>
        <v>4655/045</v>
      </c>
      <c r="BE1441" t="str">
        <f>IF(ISERROR(VLOOKUP(B1441,'РЕОРГ 01.10.2009'!A:C,3,FALSE)),"",VLOOKUP(B1441,'РЕОРГ 01.10.2009'!A:C,3,FALSE))</f>
        <v/>
      </c>
      <c r="BF1441" s="12" t="str">
        <f t="shared" si="785"/>
        <v>Опер.касса №4655/045</v>
      </c>
      <c r="BG1441" t="e">
        <f>LEFT(#REF!,2)</f>
        <v>#REF!</v>
      </c>
      <c r="BH1441" s="12" t="str">
        <f t="shared" si="791"/>
        <v>4655/045</v>
      </c>
      <c r="BJ1441" t="str">
        <f>IF(ISERROR(VLOOKUP($B1441,'РЕОРГ 01.05.2010'!A:B,2,FALSE)),"",VLOOKUP($B1441,'РЕОРГ 01.05.2010'!A:B,2,FALSE))</f>
        <v/>
      </c>
      <c r="BK1441" s="12" t="str">
        <f t="shared" si="786"/>
        <v>Опер.касса №4655/045</v>
      </c>
      <c r="BL1441" t="e">
        <f>LEFT(#REF!,2)</f>
        <v>#REF!</v>
      </c>
      <c r="BM1441" s="12" t="str">
        <f t="shared" si="792"/>
        <v>4655/045</v>
      </c>
      <c r="BO1441" t="str">
        <f>IF(ISERROR(VLOOKUP($B1441,'РЕОРГ 01.08.2010'!A:B,2,FALSE)),"",VLOOKUP($B1441,'РЕОРГ 01.08.2010'!A:B,2,FALSE))</f>
        <v/>
      </c>
      <c r="BP1441" s="12" t="str">
        <f t="shared" si="787"/>
        <v>Опер.касса №4655/045</v>
      </c>
      <c r="BQ1441" t="e">
        <f>LEFT(#REF!,2)</f>
        <v>#REF!</v>
      </c>
      <c r="BR1441" s="12" t="str">
        <f t="shared" si="793"/>
        <v>4655/045</v>
      </c>
    </row>
    <row r="1442" spans="1:70" ht="12.75" customHeight="1">
      <c r="A1442" t="str">
        <f t="shared" si="788"/>
        <v>4655/047</v>
      </c>
      <c r="B1442" s="133">
        <v>1622</v>
      </c>
      <c r="C1442" s="1" t="s">
        <v>6336</v>
      </c>
      <c r="D1442" s="32" t="s">
        <v>1931</v>
      </c>
      <c r="E1442" s="1" t="s">
        <v>6846</v>
      </c>
      <c r="F1442" s="1" t="s">
        <v>8047</v>
      </c>
      <c r="G1442" s="1" t="s">
        <v>6847</v>
      </c>
      <c r="H1442" s="1" t="s">
        <v>1704</v>
      </c>
      <c r="I1442" s="1" t="s">
        <v>6849</v>
      </c>
      <c r="J1442" s="1"/>
      <c r="K1442" s="1">
        <v>0.5</v>
      </c>
      <c r="L1442" s="32" t="s">
        <v>4049</v>
      </c>
      <c r="M1442" s="8" t="s">
        <v>11901</v>
      </c>
      <c r="N1442" s="2" t="s">
        <v>12584</v>
      </c>
      <c r="O1442" s="173"/>
      <c r="P1442" s="168">
        <f t="shared" si="818"/>
        <v>1439</v>
      </c>
      <c r="Q1442" s="138">
        <f t="shared" si="812"/>
        <v>25</v>
      </c>
      <c r="R1442" s="138">
        <f t="shared" si="813"/>
        <v>50</v>
      </c>
      <c r="S1442" s="138" t="e">
        <f t="shared" si="814"/>
        <v>#VALUE!</v>
      </c>
      <c r="T1442" s="138" t="e">
        <f t="shared" si="815"/>
        <v>#VALUE!</v>
      </c>
      <c r="U1442" s="138" t="e">
        <f t="shared" si="816"/>
        <v>#VALUE!</v>
      </c>
      <c r="V1442" s="138" t="e">
        <f t="shared" si="817"/>
        <v>#VALUE!</v>
      </c>
      <c r="W1442" s="158" t="str">
        <f t="shared" si="794"/>
        <v>выходной</v>
      </c>
      <c r="X1442" s="159" t="e">
        <f>HLOOKUP(SEARCH("2",$M1442)-1,$Q$3:$V1442,$P1442+1,FALSE)</f>
        <v>#N/A</v>
      </c>
      <c r="Y1442" s="160" t="str">
        <f t="shared" si="795"/>
        <v>08:00 15:10(12:00 13:00)</v>
      </c>
      <c r="Z1442" s="161" t="e">
        <f t="shared" si="796"/>
        <v>#VALUE!</v>
      </c>
      <c r="AA1442" s="158" t="str">
        <f t="shared" si="797"/>
        <v>08:00 15:10(12:00 13:00)</v>
      </c>
      <c r="AB1442" s="159" t="e">
        <f>HLOOKUP(SEARCH("3",$M1442)-1,$Q$3:$V1442,$P1442+1,FALSE)</f>
        <v>#VALUE!</v>
      </c>
      <c r="AC1442" s="160" t="e">
        <f t="shared" si="798"/>
        <v>#VALUE!</v>
      </c>
      <c r="AD1442" s="161" t="e">
        <f t="shared" si="799"/>
        <v>#VALUE!</v>
      </c>
      <c r="AE1442" s="158" t="str">
        <f t="shared" si="800"/>
        <v>выходной</v>
      </c>
      <c r="AF1442" s="159">
        <f>HLOOKUP(SEARCH("4",$M1442)-1,$Q$3:$V1442,$P1442+1,FALSE)</f>
        <v>25</v>
      </c>
      <c r="AG1442" s="161" t="str">
        <f t="shared" si="801"/>
        <v>08:00 15:10(12:00 13:00)|08:00 15:10(12:00 13:00)</v>
      </c>
      <c r="AH1442" s="161" t="str">
        <f t="shared" si="802"/>
        <v>08:00 15:10(12:00 13:00)</v>
      </c>
      <c r="AI1442" s="158" t="str">
        <f t="shared" si="803"/>
        <v>08:00 15:10(12:00 13:00)</v>
      </c>
      <c r="AJ1442" s="159">
        <f>HLOOKUP(SEARCH("5",$M1442)-1,$Q$3:$V1442,$P1442+1,FALSE)</f>
        <v>50</v>
      </c>
      <c r="AK1442" s="161" t="str">
        <f t="shared" si="804"/>
        <v>08:00 15:10(12:00 13:00)</v>
      </c>
      <c r="AL1442" s="161" t="e">
        <f t="shared" si="805"/>
        <v>#VALUE!</v>
      </c>
      <c r="AM1442" s="158" t="str">
        <f t="shared" si="806"/>
        <v>08:00 15:10(12:00 13:00)</v>
      </c>
      <c r="AN1442" s="159" t="e">
        <f>HLOOKUP(SEARCH("6",$M1442)-1,$Q$3:$V1442,$P1442+1,FALSE)</f>
        <v>#VALUE!</v>
      </c>
      <c r="AO1442" s="161" t="e">
        <f t="shared" si="807"/>
        <v>#VALUE!</v>
      </c>
      <c r="AP1442" s="161" t="e">
        <f t="shared" si="808"/>
        <v>#VALUE!</v>
      </c>
      <c r="AQ1442" s="162" t="str">
        <f t="shared" si="809"/>
        <v>выходной</v>
      </c>
      <c r="AR1442" s="163" t="e">
        <f>HLOOKUP(SEARCH("7",$M1442)-1,$Q$3:$V1442,$P1442+1,FALSE)</f>
        <v>#VALUE!</v>
      </c>
      <c r="AS1442" s="164" t="str">
        <f t="shared" si="810"/>
        <v>выходной</v>
      </c>
      <c r="AT1442" s="142"/>
      <c r="AU1442" s="11" t="str">
        <f>IF(ISERROR(VLOOKUP(B1442,'РЕОРГ 2008'!$A:$B,2,FALSE)),"",VLOOKUP(B1442,'РЕОРГ 2008'!$A:$B,2,FALSE))</f>
        <v>Опер.касса №4636/02</v>
      </c>
      <c r="AV1442" s="12" t="str">
        <f t="shared" si="811"/>
        <v>Опер.касса №4636/02</v>
      </c>
      <c r="AW1442" s="31" t="e">
        <f>LEFT(#REF!,2)</f>
        <v>#REF!</v>
      </c>
      <c r="AX1442" s="12" t="str">
        <f t="shared" si="789"/>
        <v>4636/02</v>
      </c>
      <c r="AZ1442" t="str">
        <f>IF(ISERROR(VLOOKUP(B1442,'РЕОРГ 01.08.2009'!$A:$B,2,FALSE)),"",VLOOKUP(B1442,'РЕОРГ 01.08.2009'!$A:$B,2,FALSE))</f>
        <v/>
      </c>
      <c r="BA1442" s="12" t="str">
        <f t="shared" si="784"/>
        <v>Опер.касса №4655/047</v>
      </c>
      <c r="BB1442" t="e">
        <f>LEFT(#REF!,2)</f>
        <v>#REF!</v>
      </c>
      <c r="BC1442" s="12" t="str">
        <f t="shared" si="790"/>
        <v>4655/047</v>
      </c>
      <c r="BE1442" t="str">
        <f>IF(ISERROR(VLOOKUP(B1442,'РЕОРГ 01.10.2009'!A:C,3,FALSE)),"",VLOOKUP(B1442,'РЕОРГ 01.10.2009'!A:C,3,FALSE))</f>
        <v/>
      </c>
      <c r="BF1442" s="12" t="str">
        <f t="shared" si="785"/>
        <v>Опер.касса №4655/047</v>
      </c>
      <c r="BG1442" t="e">
        <f>LEFT(#REF!,2)</f>
        <v>#REF!</v>
      </c>
      <c r="BH1442" s="12" t="str">
        <f t="shared" si="791"/>
        <v>4655/047</v>
      </c>
      <c r="BJ1442" t="str">
        <f>IF(ISERROR(VLOOKUP($B1442,'РЕОРГ 01.05.2010'!A:B,2,FALSE)),"",VLOOKUP($B1442,'РЕОРГ 01.05.2010'!A:B,2,FALSE))</f>
        <v/>
      </c>
      <c r="BK1442" s="12" t="str">
        <f t="shared" si="786"/>
        <v>Опер.касса №4655/047</v>
      </c>
      <c r="BL1442" t="e">
        <f>LEFT(#REF!,2)</f>
        <v>#REF!</v>
      </c>
      <c r="BM1442" s="12" t="str">
        <f t="shared" si="792"/>
        <v>4655/047</v>
      </c>
      <c r="BO1442" t="str">
        <f>IF(ISERROR(VLOOKUP($B1442,'РЕОРГ 01.08.2010'!A:B,2,FALSE)),"",VLOOKUP($B1442,'РЕОРГ 01.08.2010'!A:B,2,FALSE))</f>
        <v/>
      </c>
      <c r="BP1442" s="12" t="str">
        <f t="shared" si="787"/>
        <v>Опер.касса №4655/047</v>
      </c>
      <c r="BQ1442" t="e">
        <f>LEFT(#REF!,2)</f>
        <v>#REF!</v>
      </c>
      <c r="BR1442" s="12" t="str">
        <f t="shared" si="793"/>
        <v>4655/047</v>
      </c>
    </row>
    <row r="1443" spans="1:70" ht="12.75" customHeight="1">
      <c r="A1443" t="str">
        <f t="shared" si="788"/>
        <v>4655/048</v>
      </c>
      <c r="B1443" s="133">
        <v>1623</v>
      </c>
      <c r="C1443" s="1" t="s">
        <v>6337</v>
      </c>
      <c r="D1443" s="32" t="s">
        <v>1931</v>
      </c>
      <c r="E1443" s="1" t="s">
        <v>6850</v>
      </c>
      <c r="F1443" s="1" t="s">
        <v>8047</v>
      </c>
      <c r="G1443" s="1" t="s">
        <v>6851</v>
      </c>
      <c r="H1443" s="1" t="s">
        <v>11279</v>
      </c>
      <c r="I1443" s="1" t="s">
        <v>6853</v>
      </c>
      <c r="J1443" s="1"/>
      <c r="K1443" s="1">
        <v>0.5</v>
      </c>
      <c r="L1443" s="32" t="s">
        <v>4049</v>
      </c>
      <c r="M1443" s="8" t="s">
        <v>11901</v>
      </c>
      <c r="N1443" s="2" t="s">
        <v>12584</v>
      </c>
      <c r="O1443" s="173"/>
      <c r="P1443" s="168">
        <f t="shared" si="818"/>
        <v>1440</v>
      </c>
      <c r="Q1443" s="138">
        <f t="shared" si="812"/>
        <v>25</v>
      </c>
      <c r="R1443" s="138">
        <f t="shared" si="813"/>
        <v>50</v>
      </c>
      <c r="S1443" s="138" t="e">
        <f t="shared" si="814"/>
        <v>#VALUE!</v>
      </c>
      <c r="T1443" s="138" t="e">
        <f t="shared" si="815"/>
        <v>#VALUE!</v>
      </c>
      <c r="U1443" s="138" t="e">
        <f t="shared" si="816"/>
        <v>#VALUE!</v>
      </c>
      <c r="V1443" s="138" t="e">
        <f t="shared" si="817"/>
        <v>#VALUE!</v>
      </c>
      <c r="W1443" s="158" t="str">
        <f t="shared" si="794"/>
        <v>выходной</v>
      </c>
      <c r="X1443" s="159" t="e">
        <f>HLOOKUP(SEARCH("2",$M1443)-1,$Q$3:$V1443,$P1443+1,FALSE)</f>
        <v>#N/A</v>
      </c>
      <c r="Y1443" s="160" t="str">
        <f t="shared" si="795"/>
        <v>08:00 15:10(12:00 13:00)</v>
      </c>
      <c r="Z1443" s="161" t="e">
        <f t="shared" si="796"/>
        <v>#VALUE!</v>
      </c>
      <c r="AA1443" s="158" t="str">
        <f t="shared" si="797"/>
        <v>08:00 15:10(12:00 13:00)</v>
      </c>
      <c r="AB1443" s="159" t="e">
        <f>HLOOKUP(SEARCH("3",$M1443)-1,$Q$3:$V1443,$P1443+1,FALSE)</f>
        <v>#VALUE!</v>
      </c>
      <c r="AC1443" s="160" t="e">
        <f t="shared" si="798"/>
        <v>#VALUE!</v>
      </c>
      <c r="AD1443" s="161" t="e">
        <f t="shared" si="799"/>
        <v>#VALUE!</v>
      </c>
      <c r="AE1443" s="158" t="str">
        <f t="shared" si="800"/>
        <v>выходной</v>
      </c>
      <c r="AF1443" s="159">
        <f>HLOOKUP(SEARCH("4",$M1443)-1,$Q$3:$V1443,$P1443+1,FALSE)</f>
        <v>25</v>
      </c>
      <c r="AG1443" s="161" t="str">
        <f t="shared" si="801"/>
        <v>08:00 15:10(12:00 13:00)|08:00 15:10(12:00 13:00)</v>
      </c>
      <c r="AH1443" s="161" t="str">
        <f t="shared" si="802"/>
        <v>08:00 15:10(12:00 13:00)</v>
      </c>
      <c r="AI1443" s="158" t="str">
        <f t="shared" si="803"/>
        <v>08:00 15:10(12:00 13:00)</v>
      </c>
      <c r="AJ1443" s="159">
        <f>HLOOKUP(SEARCH("5",$M1443)-1,$Q$3:$V1443,$P1443+1,FALSE)</f>
        <v>50</v>
      </c>
      <c r="AK1443" s="161" t="str">
        <f t="shared" si="804"/>
        <v>08:00 15:10(12:00 13:00)</v>
      </c>
      <c r="AL1443" s="161" t="e">
        <f t="shared" si="805"/>
        <v>#VALUE!</v>
      </c>
      <c r="AM1443" s="158" t="str">
        <f t="shared" si="806"/>
        <v>08:00 15:10(12:00 13:00)</v>
      </c>
      <c r="AN1443" s="159" t="e">
        <f>HLOOKUP(SEARCH("6",$M1443)-1,$Q$3:$V1443,$P1443+1,FALSE)</f>
        <v>#VALUE!</v>
      </c>
      <c r="AO1443" s="161" t="e">
        <f t="shared" si="807"/>
        <v>#VALUE!</v>
      </c>
      <c r="AP1443" s="161" t="e">
        <f t="shared" si="808"/>
        <v>#VALUE!</v>
      </c>
      <c r="AQ1443" s="162" t="str">
        <f t="shared" si="809"/>
        <v>выходной</v>
      </c>
      <c r="AR1443" s="163" t="e">
        <f>HLOOKUP(SEARCH("7",$M1443)-1,$Q$3:$V1443,$P1443+1,FALSE)</f>
        <v>#VALUE!</v>
      </c>
      <c r="AS1443" s="164" t="str">
        <f t="shared" si="810"/>
        <v>выходной</v>
      </c>
      <c r="AT1443" s="142"/>
      <c r="AU1443" s="11" t="str">
        <f>IF(ISERROR(VLOOKUP(B1443,'РЕОРГ 2008'!$A:$B,2,FALSE)),"",VLOOKUP(B1443,'РЕОРГ 2008'!$A:$B,2,FALSE))</f>
        <v>Опер.касса №4636/020</v>
      </c>
      <c r="AV1443" s="12" t="str">
        <f t="shared" si="811"/>
        <v>Опер.касса №4636/020</v>
      </c>
      <c r="AW1443" s="31" t="e">
        <f>LEFT(#REF!,2)</f>
        <v>#REF!</v>
      </c>
      <c r="AX1443" s="12" t="str">
        <f t="shared" si="789"/>
        <v>4636/020</v>
      </c>
      <c r="AZ1443" t="str">
        <f>IF(ISERROR(VLOOKUP(B1443,'РЕОРГ 01.08.2009'!$A:$B,2,FALSE)),"",VLOOKUP(B1443,'РЕОРГ 01.08.2009'!$A:$B,2,FALSE))</f>
        <v/>
      </c>
      <c r="BA1443" s="12" t="str">
        <f t="shared" si="784"/>
        <v>Опер.касса №4655/048</v>
      </c>
      <c r="BB1443" t="e">
        <f>LEFT(#REF!,2)</f>
        <v>#REF!</v>
      </c>
      <c r="BC1443" s="12" t="str">
        <f t="shared" si="790"/>
        <v>4655/048</v>
      </c>
      <c r="BE1443" t="str">
        <f>IF(ISERROR(VLOOKUP(B1443,'РЕОРГ 01.10.2009'!A:C,3,FALSE)),"",VLOOKUP(B1443,'РЕОРГ 01.10.2009'!A:C,3,FALSE))</f>
        <v/>
      </c>
      <c r="BF1443" s="12" t="str">
        <f t="shared" si="785"/>
        <v>Опер.касса №4655/048</v>
      </c>
      <c r="BG1443" t="e">
        <f>LEFT(#REF!,2)</f>
        <v>#REF!</v>
      </c>
      <c r="BH1443" s="12" t="str">
        <f t="shared" si="791"/>
        <v>4655/048</v>
      </c>
      <c r="BJ1443" t="str">
        <f>IF(ISERROR(VLOOKUP($B1443,'РЕОРГ 01.05.2010'!A:B,2,FALSE)),"",VLOOKUP($B1443,'РЕОРГ 01.05.2010'!A:B,2,FALSE))</f>
        <v/>
      </c>
      <c r="BK1443" s="12" t="str">
        <f t="shared" si="786"/>
        <v>Опер.касса №4655/048</v>
      </c>
      <c r="BL1443" t="e">
        <f>LEFT(#REF!,2)</f>
        <v>#REF!</v>
      </c>
      <c r="BM1443" s="12" t="str">
        <f t="shared" si="792"/>
        <v>4655/048</v>
      </c>
      <c r="BO1443" t="str">
        <f>IF(ISERROR(VLOOKUP($B1443,'РЕОРГ 01.08.2010'!A:B,2,FALSE)),"",VLOOKUP($B1443,'РЕОРГ 01.08.2010'!A:B,2,FALSE))</f>
        <v/>
      </c>
      <c r="BP1443" s="12" t="str">
        <f t="shared" si="787"/>
        <v>Опер.касса №4655/048</v>
      </c>
      <c r="BQ1443" t="e">
        <f>LEFT(#REF!,2)</f>
        <v>#REF!</v>
      </c>
      <c r="BR1443" s="12" t="str">
        <f t="shared" si="793"/>
        <v>4655/048</v>
      </c>
    </row>
    <row r="1444" spans="1:70" ht="12.75" customHeight="1">
      <c r="A1444" t="str">
        <f t="shared" si="788"/>
        <v>4655/049</v>
      </c>
      <c r="B1444" s="133">
        <v>1624</v>
      </c>
      <c r="C1444" s="1" t="s">
        <v>6338</v>
      </c>
      <c r="D1444" s="32" t="s">
        <v>1931</v>
      </c>
      <c r="E1444" s="1" t="s">
        <v>6854</v>
      </c>
      <c r="F1444" s="1" t="s">
        <v>8047</v>
      </c>
      <c r="G1444" s="1" t="s">
        <v>6855</v>
      </c>
      <c r="H1444" s="1" t="s">
        <v>11280</v>
      </c>
      <c r="I1444" s="1" t="s">
        <v>6857</v>
      </c>
      <c r="J1444" s="1"/>
      <c r="K1444" s="1">
        <v>0.5</v>
      </c>
      <c r="L1444" s="32" t="s">
        <v>4049</v>
      </c>
      <c r="M1444" s="8" t="s">
        <v>11901</v>
      </c>
      <c r="N1444" s="2" t="s">
        <v>12584</v>
      </c>
      <c r="O1444" s="173"/>
      <c r="P1444" s="168">
        <f t="shared" si="818"/>
        <v>1441</v>
      </c>
      <c r="Q1444" s="138">
        <f t="shared" si="812"/>
        <v>25</v>
      </c>
      <c r="R1444" s="138">
        <f t="shared" si="813"/>
        <v>50</v>
      </c>
      <c r="S1444" s="138" t="e">
        <f t="shared" si="814"/>
        <v>#VALUE!</v>
      </c>
      <c r="T1444" s="138" t="e">
        <f t="shared" si="815"/>
        <v>#VALUE!</v>
      </c>
      <c r="U1444" s="138" t="e">
        <f t="shared" si="816"/>
        <v>#VALUE!</v>
      </c>
      <c r="V1444" s="138" t="e">
        <f t="shared" si="817"/>
        <v>#VALUE!</v>
      </c>
      <c r="W1444" s="158" t="str">
        <f t="shared" si="794"/>
        <v>выходной</v>
      </c>
      <c r="X1444" s="159" t="e">
        <f>HLOOKUP(SEARCH("2",$M1444)-1,$Q$3:$V1444,$P1444+1,FALSE)</f>
        <v>#N/A</v>
      </c>
      <c r="Y1444" s="160" t="str">
        <f t="shared" si="795"/>
        <v>08:00 15:10(12:00 13:00)</v>
      </c>
      <c r="Z1444" s="161" t="e">
        <f t="shared" si="796"/>
        <v>#VALUE!</v>
      </c>
      <c r="AA1444" s="158" t="str">
        <f t="shared" si="797"/>
        <v>08:00 15:10(12:00 13:00)</v>
      </c>
      <c r="AB1444" s="159" t="e">
        <f>HLOOKUP(SEARCH("3",$M1444)-1,$Q$3:$V1444,$P1444+1,FALSE)</f>
        <v>#VALUE!</v>
      </c>
      <c r="AC1444" s="160" t="e">
        <f t="shared" si="798"/>
        <v>#VALUE!</v>
      </c>
      <c r="AD1444" s="161" t="e">
        <f t="shared" si="799"/>
        <v>#VALUE!</v>
      </c>
      <c r="AE1444" s="158" t="str">
        <f t="shared" si="800"/>
        <v>выходной</v>
      </c>
      <c r="AF1444" s="159">
        <f>HLOOKUP(SEARCH("4",$M1444)-1,$Q$3:$V1444,$P1444+1,FALSE)</f>
        <v>25</v>
      </c>
      <c r="AG1444" s="161" t="str">
        <f t="shared" si="801"/>
        <v>08:00 15:10(12:00 13:00)|08:00 15:10(12:00 13:00)</v>
      </c>
      <c r="AH1444" s="161" t="str">
        <f t="shared" si="802"/>
        <v>08:00 15:10(12:00 13:00)</v>
      </c>
      <c r="AI1444" s="158" t="str">
        <f t="shared" si="803"/>
        <v>08:00 15:10(12:00 13:00)</v>
      </c>
      <c r="AJ1444" s="159">
        <f>HLOOKUP(SEARCH("5",$M1444)-1,$Q$3:$V1444,$P1444+1,FALSE)</f>
        <v>50</v>
      </c>
      <c r="AK1444" s="161" t="str">
        <f t="shared" si="804"/>
        <v>08:00 15:10(12:00 13:00)</v>
      </c>
      <c r="AL1444" s="161" t="e">
        <f t="shared" si="805"/>
        <v>#VALUE!</v>
      </c>
      <c r="AM1444" s="158" t="str">
        <f t="shared" si="806"/>
        <v>08:00 15:10(12:00 13:00)</v>
      </c>
      <c r="AN1444" s="159" t="e">
        <f>HLOOKUP(SEARCH("6",$M1444)-1,$Q$3:$V1444,$P1444+1,FALSE)</f>
        <v>#VALUE!</v>
      </c>
      <c r="AO1444" s="161" t="e">
        <f t="shared" si="807"/>
        <v>#VALUE!</v>
      </c>
      <c r="AP1444" s="161" t="e">
        <f t="shared" si="808"/>
        <v>#VALUE!</v>
      </c>
      <c r="AQ1444" s="162" t="str">
        <f t="shared" si="809"/>
        <v>выходной</v>
      </c>
      <c r="AR1444" s="163" t="e">
        <f>HLOOKUP(SEARCH("7",$M1444)-1,$Q$3:$V1444,$P1444+1,FALSE)</f>
        <v>#VALUE!</v>
      </c>
      <c r="AS1444" s="164" t="str">
        <f t="shared" si="810"/>
        <v>выходной</v>
      </c>
      <c r="AT1444" s="142"/>
      <c r="AU1444" s="11" t="str">
        <f>IF(ISERROR(VLOOKUP(B1444,'РЕОРГ 2008'!$A:$B,2,FALSE)),"",VLOOKUP(B1444,'РЕОРГ 2008'!$A:$B,2,FALSE))</f>
        <v>Опер.касса №4636/021</v>
      </c>
      <c r="AV1444" s="12" t="str">
        <f t="shared" si="811"/>
        <v>Опер.касса №4636/021</v>
      </c>
      <c r="AW1444" s="31" t="e">
        <f>LEFT(#REF!,2)</f>
        <v>#REF!</v>
      </c>
      <c r="AX1444" s="12" t="str">
        <f t="shared" si="789"/>
        <v>4636/021</v>
      </c>
      <c r="AZ1444" t="str">
        <f>IF(ISERROR(VLOOKUP(B1444,'РЕОРГ 01.08.2009'!$A:$B,2,FALSE)),"",VLOOKUP(B1444,'РЕОРГ 01.08.2009'!$A:$B,2,FALSE))</f>
        <v/>
      </c>
      <c r="BA1444" s="12" t="str">
        <f t="shared" si="784"/>
        <v>Опер.касса №4655/049</v>
      </c>
      <c r="BB1444" t="e">
        <f>LEFT(#REF!,2)</f>
        <v>#REF!</v>
      </c>
      <c r="BC1444" s="12" t="str">
        <f t="shared" si="790"/>
        <v>4655/049</v>
      </c>
      <c r="BE1444" t="str">
        <f>IF(ISERROR(VLOOKUP(B1444,'РЕОРГ 01.10.2009'!A:C,3,FALSE)),"",VLOOKUP(B1444,'РЕОРГ 01.10.2009'!A:C,3,FALSE))</f>
        <v/>
      </c>
      <c r="BF1444" s="12" t="str">
        <f t="shared" si="785"/>
        <v>Опер.касса №4655/049</v>
      </c>
      <c r="BG1444" t="e">
        <f>LEFT(#REF!,2)</f>
        <v>#REF!</v>
      </c>
      <c r="BH1444" s="12" t="str">
        <f t="shared" si="791"/>
        <v>4655/049</v>
      </c>
      <c r="BJ1444" t="str">
        <f>IF(ISERROR(VLOOKUP($B1444,'РЕОРГ 01.05.2010'!A:B,2,FALSE)),"",VLOOKUP($B1444,'РЕОРГ 01.05.2010'!A:B,2,FALSE))</f>
        <v/>
      </c>
      <c r="BK1444" s="12" t="str">
        <f t="shared" si="786"/>
        <v>Опер.касса №4655/049</v>
      </c>
      <c r="BL1444" t="e">
        <f>LEFT(#REF!,2)</f>
        <v>#REF!</v>
      </c>
      <c r="BM1444" s="12" t="str">
        <f t="shared" si="792"/>
        <v>4655/049</v>
      </c>
      <c r="BO1444" t="str">
        <f>IF(ISERROR(VLOOKUP($B1444,'РЕОРГ 01.08.2010'!A:B,2,FALSE)),"",VLOOKUP($B1444,'РЕОРГ 01.08.2010'!A:B,2,FALSE))</f>
        <v/>
      </c>
      <c r="BP1444" s="12" t="str">
        <f t="shared" si="787"/>
        <v>Опер.касса №4655/049</v>
      </c>
      <c r="BQ1444" t="e">
        <f>LEFT(#REF!,2)</f>
        <v>#REF!</v>
      </c>
      <c r="BR1444" s="12" t="str">
        <f t="shared" si="793"/>
        <v>4655/049</v>
      </c>
    </row>
    <row r="1445" spans="1:70" ht="12.75" customHeight="1">
      <c r="A1445" t="str">
        <f t="shared" si="788"/>
        <v>4655/05</v>
      </c>
      <c r="B1445" s="133">
        <v>1625</v>
      </c>
      <c r="C1445" s="1" t="s">
        <v>9580</v>
      </c>
      <c r="D1445" s="32" t="s">
        <v>1931</v>
      </c>
      <c r="E1445" s="1" t="s">
        <v>9581</v>
      </c>
      <c r="F1445" s="1" t="s">
        <v>8047</v>
      </c>
      <c r="G1445" s="1" t="s">
        <v>10336</v>
      </c>
      <c r="H1445" s="1" t="s">
        <v>10337</v>
      </c>
      <c r="I1445" s="1" t="s">
        <v>10338</v>
      </c>
      <c r="J1445" s="1"/>
      <c r="K1445" s="1">
        <v>0.25</v>
      </c>
      <c r="L1445" s="32" t="s">
        <v>4049</v>
      </c>
      <c r="M1445" s="8" t="s">
        <v>11855</v>
      </c>
      <c r="N1445" s="2" t="s">
        <v>12346</v>
      </c>
      <c r="O1445" s="173"/>
      <c r="P1445" s="168">
        <f t="shared" si="818"/>
        <v>1442</v>
      </c>
      <c r="Q1445" s="138">
        <f t="shared" si="812"/>
        <v>12</v>
      </c>
      <c r="R1445" s="138" t="e">
        <f t="shared" si="813"/>
        <v>#VALUE!</v>
      </c>
      <c r="S1445" s="138" t="e">
        <f t="shared" si="814"/>
        <v>#VALUE!</v>
      </c>
      <c r="T1445" s="138" t="e">
        <f t="shared" si="815"/>
        <v>#VALUE!</v>
      </c>
      <c r="U1445" s="138" t="e">
        <f t="shared" si="816"/>
        <v>#VALUE!</v>
      </c>
      <c r="V1445" s="138" t="e">
        <f t="shared" si="817"/>
        <v>#VALUE!</v>
      </c>
      <c r="W1445" s="158" t="str">
        <f t="shared" si="794"/>
        <v>выходной</v>
      </c>
      <c r="X1445" s="159" t="e">
        <f>HLOOKUP(SEARCH("2",$M1445)-1,$Q$3:$V1445,$P1445+1,FALSE)</f>
        <v>#VALUE!</v>
      </c>
      <c r="Y1445" s="160" t="e">
        <f t="shared" si="795"/>
        <v>#VALUE!</v>
      </c>
      <c r="Z1445" s="161" t="e">
        <f t="shared" si="796"/>
        <v>#VALUE!</v>
      </c>
      <c r="AA1445" s="158" t="str">
        <f t="shared" si="797"/>
        <v>выходной</v>
      </c>
      <c r="AB1445" s="159" t="e">
        <f>HLOOKUP(SEARCH("3",$M1445)-1,$Q$3:$V1445,$P1445+1,FALSE)</f>
        <v>#N/A</v>
      </c>
      <c r="AC1445" s="160" t="str">
        <f t="shared" si="798"/>
        <v>08:30 13:00</v>
      </c>
      <c r="AD1445" s="161" t="e">
        <f t="shared" si="799"/>
        <v>#VALUE!</v>
      </c>
      <c r="AE1445" s="158" t="str">
        <f t="shared" si="800"/>
        <v>08:30 13:00</v>
      </c>
      <c r="AF1445" s="159" t="e">
        <f>HLOOKUP(SEARCH("4",$M1445)-1,$Q$3:$V1445,$P1445+1,FALSE)</f>
        <v>#VALUE!</v>
      </c>
      <c r="AG1445" s="161" t="e">
        <f t="shared" si="801"/>
        <v>#VALUE!</v>
      </c>
      <c r="AH1445" s="161" t="e">
        <f t="shared" si="802"/>
        <v>#VALUE!</v>
      </c>
      <c r="AI1445" s="158" t="str">
        <f t="shared" si="803"/>
        <v>выходной</v>
      </c>
      <c r="AJ1445" s="159">
        <f>HLOOKUP(SEARCH("5",$M1445)-1,$Q$3:$V1445,$P1445+1,FALSE)</f>
        <v>12</v>
      </c>
      <c r="AK1445" s="161" t="str">
        <f t="shared" si="804"/>
        <v>08:30 13:00</v>
      </c>
      <c r="AL1445" s="161" t="e">
        <f t="shared" si="805"/>
        <v>#VALUE!</v>
      </c>
      <c r="AM1445" s="158" t="str">
        <f t="shared" si="806"/>
        <v>08:30 13:00</v>
      </c>
      <c r="AN1445" s="159" t="e">
        <f>HLOOKUP(SEARCH("6",$M1445)-1,$Q$3:$V1445,$P1445+1,FALSE)</f>
        <v>#VALUE!</v>
      </c>
      <c r="AO1445" s="161" t="e">
        <f t="shared" si="807"/>
        <v>#VALUE!</v>
      </c>
      <c r="AP1445" s="161" t="e">
        <f t="shared" si="808"/>
        <v>#VALUE!</v>
      </c>
      <c r="AQ1445" s="162" t="str">
        <f t="shared" si="809"/>
        <v>выходной</v>
      </c>
      <c r="AR1445" s="163" t="e">
        <f>HLOOKUP(SEARCH("7",$M1445)-1,$Q$3:$V1445,$P1445+1,FALSE)</f>
        <v>#VALUE!</v>
      </c>
      <c r="AS1445" s="164" t="str">
        <f t="shared" si="810"/>
        <v>выходной</v>
      </c>
      <c r="AT1445" s="142"/>
      <c r="AU1445" s="11" t="str">
        <f>IF(ISERROR(VLOOKUP(B1445,'РЕОРГ 2008'!$A:$B,2,FALSE)),"",VLOOKUP(B1445,'РЕОРГ 2008'!$A:$B,2,FALSE))</f>
        <v/>
      </c>
      <c r="AV1445" s="12" t="str">
        <f t="shared" si="811"/>
        <v>Опер.касса №4655/05</v>
      </c>
      <c r="AW1445" s="31" t="e">
        <f>LEFT(#REF!,2)</f>
        <v>#REF!</v>
      </c>
      <c r="AX1445" s="12" t="str">
        <f t="shared" si="789"/>
        <v>4655/05</v>
      </c>
      <c r="AZ1445" t="str">
        <f>IF(ISERROR(VLOOKUP(B1445,'РЕОРГ 01.08.2009'!$A:$B,2,FALSE)),"",VLOOKUP(B1445,'РЕОРГ 01.08.2009'!$A:$B,2,FALSE))</f>
        <v/>
      </c>
      <c r="BA1445" s="12" t="str">
        <f t="shared" si="784"/>
        <v>Опер.касса №4655/05</v>
      </c>
      <c r="BB1445" t="e">
        <f>LEFT(#REF!,2)</f>
        <v>#REF!</v>
      </c>
      <c r="BC1445" s="12" t="str">
        <f t="shared" si="790"/>
        <v>4655/05</v>
      </c>
      <c r="BE1445" t="str">
        <f>IF(ISERROR(VLOOKUP(B1445,'РЕОРГ 01.10.2009'!A:C,3,FALSE)),"",VLOOKUP(B1445,'РЕОРГ 01.10.2009'!A:C,3,FALSE))</f>
        <v/>
      </c>
      <c r="BF1445" s="12" t="str">
        <f t="shared" si="785"/>
        <v>Опер.касса №4655/05</v>
      </c>
      <c r="BG1445" t="e">
        <f>LEFT(#REF!,2)</f>
        <v>#REF!</v>
      </c>
      <c r="BH1445" s="12" t="str">
        <f t="shared" si="791"/>
        <v>4655/05</v>
      </c>
      <c r="BJ1445" t="str">
        <f>IF(ISERROR(VLOOKUP($B1445,'РЕОРГ 01.05.2010'!A:B,2,FALSE)),"",VLOOKUP($B1445,'РЕОРГ 01.05.2010'!A:B,2,FALSE))</f>
        <v/>
      </c>
      <c r="BK1445" s="12" t="str">
        <f t="shared" si="786"/>
        <v>Опер.касса №4655/05</v>
      </c>
      <c r="BL1445" t="e">
        <f>LEFT(#REF!,2)</f>
        <v>#REF!</v>
      </c>
      <c r="BM1445" s="12" t="str">
        <f t="shared" si="792"/>
        <v>4655/05</v>
      </c>
      <c r="BO1445" t="str">
        <f>IF(ISERROR(VLOOKUP($B1445,'РЕОРГ 01.08.2010'!A:B,2,FALSE)),"",VLOOKUP($B1445,'РЕОРГ 01.08.2010'!A:B,2,FALSE))</f>
        <v/>
      </c>
      <c r="BP1445" s="12" t="str">
        <f t="shared" si="787"/>
        <v>Опер.касса №4655/05</v>
      </c>
      <c r="BQ1445" t="e">
        <f>LEFT(#REF!,2)</f>
        <v>#REF!</v>
      </c>
      <c r="BR1445" s="12" t="str">
        <f t="shared" si="793"/>
        <v>4655/05</v>
      </c>
    </row>
    <row r="1446" spans="1:70" ht="12.75" customHeight="1">
      <c r="A1446" t="str">
        <f t="shared" si="788"/>
        <v>4655/050</v>
      </c>
      <c r="B1446" s="133">
        <v>1626</v>
      </c>
      <c r="C1446" s="1" t="s">
        <v>6339</v>
      </c>
      <c r="D1446" s="32" t="s">
        <v>7017</v>
      </c>
      <c r="E1446" s="1" t="s">
        <v>6858</v>
      </c>
      <c r="F1446" s="1" t="s">
        <v>8047</v>
      </c>
      <c r="G1446" s="1" t="s">
        <v>2436</v>
      </c>
      <c r="H1446" s="1" t="s">
        <v>6859</v>
      </c>
      <c r="I1446" s="1" t="s">
        <v>6860</v>
      </c>
      <c r="J1446" s="1"/>
      <c r="K1446" s="1">
        <v>6</v>
      </c>
      <c r="L1446" s="32" t="s">
        <v>4049</v>
      </c>
      <c r="M1446" s="8" t="s">
        <v>11771</v>
      </c>
      <c r="N1446" s="2" t="s">
        <v>12319</v>
      </c>
      <c r="O1446" s="173"/>
      <c r="P1446" s="168">
        <f t="shared" si="818"/>
        <v>1443</v>
      </c>
      <c r="Q1446" s="138">
        <f t="shared" si="812"/>
        <v>25</v>
      </c>
      <c r="R1446" s="138">
        <f t="shared" si="813"/>
        <v>50</v>
      </c>
      <c r="S1446" s="138">
        <f t="shared" si="814"/>
        <v>75</v>
      </c>
      <c r="T1446" s="138">
        <f t="shared" si="815"/>
        <v>100</v>
      </c>
      <c r="U1446" s="138" t="e">
        <f t="shared" si="816"/>
        <v>#VALUE!</v>
      </c>
      <c r="V1446" s="138" t="e">
        <f t="shared" si="817"/>
        <v>#VALUE!</v>
      </c>
      <c r="W1446" s="158" t="str">
        <f t="shared" si="794"/>
        <v>08:00 16:30(12:00 13:00)</v>
      </c>
      <c r="X1446" s="159">
        <f>HLOOKUP(SEARCH("2",$M1446)-1,$Q$3:$V1446,$P1446+1,FALSE)</f>
        <v>25</v>
      </c>
      <c r="Y1446" s="160" t="str">
        <f t="shared" si="795"/>
        <v>08:00 16:30(12:00 13:00)|08:00 16:30(12:00 13:00)|08:00 16:30(12:00 13:00)|08:00 16:30(12:00 13:00)</v>
      </c>
      <c r="Z1446" s="161" t="str">
        <f t="shared" si="796"/>
        <v>08:00 16:30(12:00 13:00)</v>
      </c>
      <c r="AA1446" s="158" t="str">
        <f t="shared" si="797"/>
        <v>08:00 16:30(12:00 13:00)</v>
      </c>
      <c r="AB1446" s="159">
        <f>HLOOKUP(SEARCH("3",$M1446)-1,$Q$3:$V1446,$P1446+1,FALSE)</f>
        <v>50</v>
      </c>
      <c r="AC1446" s="160" t="str">
        <f t="shared" si="798"/>
        <v>08:00 16:30(12:00 13:00)|08:00 16:30(12:00 13:00)|08:00 16:30(12:00 13:00)</v>
      </c>
      <c r="AD1446" s="161" t="str">
        <f t="shared" si="799"/>
        <v>08:00 16:30(12:00 13:00)</v>
      </c>
      <c r="AE1446" s="158" t="str">
        <f t="shared" si="800"/>
        <v>08:00 16:30(12:00 13:00)</v>
      </c>
      <c r="AF1446" s="159">
        <f>HLOOKUP(SEARCH("4",$M1446)-1,$Q$3:$V1446,$P1446+1,FALSE)</f>
        <v>75</v>
      </c>
      <c r="AG1446" s="161" t="str">
        <f t="shared" si="801"/>
        <v>08:00 16:30(12:00 13:00)|08:00 16:30(12:00 13:00)</v>
      </c>
      <c r="AH1446" s="161" t="str">
        <f t="shared" si="802"/>
        <v>08:00 16:30(12:00 13:00)</v>
      </c>
      <c r="AI1446" s="158" t="str">
        <f t="shared" si="803"/>
        <v>08:00 16:30(12:00 13:00)</v>
      </c>
      <c r="AJ1446" s="159">
        <f>HLOOKUP(SEARCH("5",$M1446)-1,$Q$3:$V1446,$P1446+1,FALSE)</f>
        <v>100</v>
      </c>
      <c r="AK1446" s="161" t="str">
        <f t="shared" si="804"/>
        <v>08:00 16:30(12:00 13:00)</v>
      </c>
      <c r="AL1446" s="161" t="e">
        <f t="shared" si="805"/>
        <v>#VALUE!</v>
      </c>
      <c r="AM1446" s="158" t="str">
        <f t="shared" si="806"/>
        <v>08:00 16:30(12:00 13:00)</v>
      </c>
      <c r="AN1446" s="159" t="e">
        <f>HLOOKUP(SEARCH("6",$M1446)-1,$Q$3:$V1446,$P1446+1,FALSE)</f>
        <v>#VALUE!</v>
      </c>
      <c r="AO1446" s="161" t="e">
        <f t="shared" si="807"/>
        <v>#VALUE!</v>
      </c>
      <c r="AP1446" s="161" t="e">
        <f t="shared" si="808"/>
        <v>#VALUE!</v>
      </c>
      <c r="AQ1446" s="162" t="str">
        <f t="shared" si="809"/>
        <v>выходной</v>
      </c>
      <c r="AR1446" s="163" t="e">
        <f>HLOOKUP(SEARCH("7",$M1446)-1,$Q$3:$V1446,$P1446+1,FALSE)</f>
        <v>#VALUE!</v>
      </c>
      <c r="AS1446" s="164" t="str">
        <f t="shared" si="810"/>
        <v>выходной</v>
      </c>
      <c r="AT1446" s="142"/>
      <c r="AU1446" s="11" t="str">
        <f>IF(ISERROR(VLOOKUP(B1446,'РЕОРГ 2008'!$A:$B,2,FALSE)),"",VLOOKUP(B1446,'РЕОРГ 2008'!$A:$B,2,FALSE))</f>
        <v>Доп.офис №4636/024</v>
      </c>
      <c r="AV1446" s="12" t="str">
        <f t="shared" si="811"/>
        <v>Доп.офис №4636/024</v>
      </c>
      <c r="AW1446" s="31" t="e">
        <f>LEFT(#REF!,2)</f>
        <v>#REF!</v>
      </c>
      <c r="AX1446" s="12" t="str">
        <f t="shared" si="789"/>
        <v>4636/024</v>
      </c>
      <c r="AZ1446" t="str">
        <f>IF(ISERROR(VLOOKUP(B1446,'РЕОРГ 01.08.2009'!$A:$B,2,FALSE)),"",VLOOKUP(B1446,'РЕОРГ 01.08.2009'!$A:$B,2,FALSE))</f>
        <v/>
      </c>
      <c r="BA1446" s="12" t="str">
        <f t="shared" si="784"/>
        <v>Доп.офис №4655/050</v>
      </c>
      <c r="BB1446" t="e">
        <f>LEFT(#REF!,2)</f>
        <v>#REF!</v>
      </c>
      <c r="BC1446" s="12" t="str">
        <f t="shared" si="790"/>
        <v>4655/050</v>
      </c>
      <c r="BE1446" t="str">
        <f>IF(ISERROR(VLOOKUP(B1446,'РЕОРГ 01.10.2009'!A:C,3,FALSE)),"",VLOOKUP(B1446,'РЕОРГ 01.10.2009'!A:C,3,FALSE))</f>
        <v/>
      </c>
      <c r="BF1446" s="12" t="str">
        <f t="shared" si="785"/>
        <v>Доп.офис №4655/050</v>
      </c>
      <c r="BG1446" t="e">
        <f>LEFT(#REF!,2)</f>
        <v>#REF!</v>
      </c>
      <c r="BH1446" s="12" t="str">
        <f t="shared" si="791"/>
        <v>4655/050</v>
      </c>
      <c r="BJ1446" t="str">
        <f>IF(ISERROR(VLOOKUP($B1446,'РЕОРГ 01.05.2010'!A:B,2,FALSE)),"",VLOOKUP($B1446,'РЕОРГ 01.05.2010'!A:B,2,FALSE))</f>
        <v/>
      </c>
      <c r="BK1446" s="12" t="str">
        <f t="shared" si="786"/>
        <v>Доп.офис №4655/050</v>
      </c>
      <c r="BL1446" t="e">
        <f>LEFT(#REF!,2)</f>
        <v>#REF!</v>
      </c>
      <c r="BM1446" s="12" t="str">
        <f t="shared" si="792"/>
        <v>4655/050</v>
      </c>
      <c r="BO1446" t="str">
        <f>IF(ISERROR(VLOOKUP($B1446,'РЕОРГ 01.08.2010'!A:B,2,FALSE)),"",VLOOKUP($B1446,'РЕОРГ 01.08.2010'!A:B,2,FALSE))</f>
        <v/>
      </c>
      <c r="BP1446" s="12" t="str">
        <f t="shared" si="787"/>
        <v>Доп.офис №4655/050</v>
      </c>
      <c r="BQ1446" t="e">
        <f>LEFT(#REF!,2)</f>
        <v>#REF!</v>
      </c>
      <c r="BR1446" s="12" t="str">
        <f t="shared" si="793"/>
        <v>4655/050</v>
      </c>
    </row>
    <row r="1447" spans="1:70" ht="12.75" customHeight="1">
      <c r="A1447" t="str">
        <f t="shared" si="788"/>
        <v>4655/051</v>
      </c>
      <c r="B1447" s="133">
        <v>1627</v>
      </c>
      <c r="C1447" s="1" t="s">
        <v>6340</v>
      </c>
      <c r="D1447" s="32" t="s">
        <v>1931</v>
      </c>
      <c r="E1447" s="1" t="s">
        <v>6861</v>
      </c>
      <c r="F1447" s="1" t="s">
        <v>8047</v>
      </c>
      <c r="G1447" s="1" t="s">
        <v>6862</v>
      </c>
      <c r="H1447" s="1" t="s">
        <v>6863</v>
      </c>
      <c r="I1447" s="1" t="s">
        <v>2437</v>
      </c>
      <c r="J1447" s="1"/>
      <c r="K1447" s="1">
        <v>0.5</v>
      </c>
      <c r="L1447" s="32" t="s">
        <v>4049</v>
      </c>
      <c r="M1447" s="8" t="s">
        <v>11991</v>
      </c>
      <c r="N1447" s="2" t="s">
        <v>12584</v>
      </c>
      <c r="O1447" s="173"/>
      <c r="P1447" s="168">
        <f t="shared" si="818"/>
        <v>1444</v>
      </c>
      <c r="Q1447" s="138">
        <f t="shared" si="812"/>
        <v>25</v>
      </c>
      <c r="R1447" s="138">
        <f t="shared" si="813"/>
        <v>50</v>
      </c>
      <c r="S1447" s="138" t="e">
        <f t="shared" si="814"/>
        <v>#VALUE!</v>
      </c>
      <c r="T1447" s="138" t="e">
        <f t="shared" si="815"/>
        <v>#VALUE!</v>
      </c>
      <c r="U1447" s="138" t="e">
        <f t="shared" si="816"/>
        <v>#VALUE!</v>
      </c>
      <c r="V1447" s="138" t="e">
        <f t="shared" si="817"/>
        <v>#VALUE!</v>
      </c>
      <c r="W1447" s="158" t="str">
        <f t="shared" si="794"/>
        <v>08:00 15:10(12:00 13:00)</v>
      </c>
      <c r="X1447" s="159" t="e">
        <f>HLOOKUP(SEARCH("2",$M1447)-1,$Q$3:$V1447,$P1447+1,FALSE)</f>
        <v>#VALUE!</v>
      </c>
      <c r="Y1447" s="160" t="e">
        <f t="shared" si="795"/>
        <v>#VALUE!</v>
      </c>
      <c r="Z1447" s="161" t="e">
        <f t="shared" si="796"/>
        <v>#VALUE!</v>
      </c>
      <c r="AA1447" s="158" t="str">
        <f t="shared" si="797"/>
        <v>выходной</v>
      </c>
      <c r="AB1447" s="159">
        <f>HLOOKUP(SEARCH("3",$M1447)-1,$Q$3:$V1447,$P1447+1,FALSE)</f>
        <v>25</v>
      </c>
      <c r="AC1447" s="160" t="str">
        <f t="shared" si="798"/>
        <v>08:00 15:10(12:00 13:00)|08:00 15:10(12:00 13:00)</v>
      </c>
      <c r="AD1447" s="161" t="str">
        <f t="shared" si="799"/>
        <v>08:00 15:10(12:00 13:00)</v>
      </c>
      <c r="AE1447" s="158" t="str">
        <f t="shared" si="800"/>
        <v>08:00 15:10(12:00 13:00)</v>
      </c>
      <c r="AF1447" s="159" t="e">
        <f>HLOOKUP(SEARCH("4",$M1447)-1,$Q$3:$V1447,$P1447+1,FALSE)</f>
        <v>#VALUE!</v>
      </c>
      <c r="AG1447" s="161" t="e">
        <f t="shared" si="801"/>
        <v>#VALUE!</v>
      </c>
      <c r="AH1447" s="161" t="e">
        <f t="shared" si="802"/>
        <v>#VALUE!</v>
      </c>
      <c r="AI1447" s="158" t="str">
        <f t="shared" si="803"/>
        <v>выходной</v>
      </c>
      <c r="AJ1447" s="159">
        <f>HLOOKUP(SEARCH("5",$M1447)-1,$Q$3:$V1447,$P1447+1,FALSE)</f>
        <v>50</v>
      </c>
      <c r="AK1447" s="161" t="str">
        <f t="shared" si="804"/>
        <v>08:00 15:10(12:00 13:00)</v>
      </c>
      <c r="AL1447" s="161" t="e">
        <f t="shared" si="805"/>
        <v>#VALUE!</v>
      </c>
      <c r="AM1447" s="158" t="str">
        <f t="shared" si="806"/>
        <v>08:00 15:10(12:00 13:00)</v>
      </c>
      <c r="AN1447" s="159" t="e">
        <f>HLOOKUP(SEARCH("6",$M1447)-1,$Q$3:$V1447,$P1447+1,FALSE)</f>
        <v>#VALUE!</v>
      </c>
      <c r="AO1447" s="161" t="e">
        <f t="shared" si="807"/>
        <v>#VALUE!</v>
      </c>
      <c r="AP1447" s="161" t="e">
        <f t="shared" si="808"/>
        <v>#VALUE!</v>
      </c>
      <c r="AQ1447" s="162" t="str">
        <f t="shared" si="809"/>
        <v>выходной</v>
      </c>
      <c r="AR1447" s="163" t="e">
        <f>HLOOKUP(SEARCH("7",$M1447)-1,$Q$3:$V1447,$P1447+1,FALSE)</f>
        <v>#VALUE!</v>
      </c>
      <c r="AS1447" s="164" t="str">
        <f t="shared" si="810"/>
        <v>выходной</v>
      </c>
      <c r="AT1447" s="142"/>
      <c r="AU1447" s="11" t="str">
        <f>IF(ISERROR(VLOOKUP(B1447,'РЕОРГ 2008'!$A:$B,2,FALSE)),"",VLOOKUP(B1447,'РЕОРГ 2008'!$A:$B,2,FALSE))</f>
        <v>Опер.касса №4636/025</v>
      </c>
      <c r="AV1447" s="12" t="str">
        <f t="shared" si="811"/>
        <v>Опер.касса №4636/025</v>
      </c>
      <c r="AW1447" s="31" t="e">
        <f>LEFT(#REF!,2)</f>
        <v>#REF!</v>
      </c>
      <c r="AX1447" s="12" t="str">
        <f t="shared" si="789"/>
        <v>4636/025</v>
      </c>
      <c r="AZ1447" t="str">
        <f>IF(ISERROR(VLOOKUP(B1447,'РЕОРГ 01.08.2009'!$A:$B,2,FALSE)),"",VLOOKUP(B1447,'РЕОРГ 01.08.2009'!$A:$B,2,FALSE))</f>
        <v/>
      </c>
      <c r="BA1447" s="12" t="str">
        <f t="shared" si="784"/>
        <v>Опер.касса №4655/051</v>
      </c>
      <c r="BB1447" t="e">
        <f>LEFT(#REF!,2)</f>
        <v>#REF!</v>
      </c>
      <c r="BC1447" s="12" t="str">
        <f t="shared" si="790"/>
        <v>4655/051</v>
      </c>
      <c r="BE1447" t="str">
        <f>IF(ISERROR(VLOOKUP(B1447,'РЕОРГ 01.10.2009'!A:C,3,FALSE)),"",VLOOKUP(B1447,'РЕОРГ 01.10.2009'!A:C,3,FALSE))</f>
        <v/>
      </c>
      <c r="BF1447" s="12" t="str">
        <f t="shared" si="785"/>
        <v>Опер.касса №4655/051</v>
      </c>
      <c r="BG1447" t="e">
        <f>LEFT(#REF!,2)</f>
        <v>#REF!</v>
      </c>
      <c r="BH1447" s="12" t="str">
        <f t="shared" si="791"/>
        <v>4655/051</v>
      </c>
      <c r="BJ1447" t="str">
        <f>IF(ISERROR(VLOOKUP($B1447,'РЕОРГ 01.05.2010'!A:B,2,FALSE)),"",VLOOKUP($B1447,'РЕОРГ 01.05.2010'!A:B,2,FALSE))</f>
        <v/>
      </c>
      <c r="BK1447" s="12" t="str">
        <f t="shared" si="786"/>
        <v>Опер.касса №4655/051</v>
      </c>
      <c r="BL1447" t="e">
        <f>LEFT(#REF!,2)</f>
        <v>#REF!</v>
      </c>
      <c r="BM1447" s="12" t="str">
        <f t="shared" si="792"/>
        <v>4655/051</v>
      </c>
      <c r="BO1447" t="str">
        <f>IF(ISERROR(VLOOKUP($B1447,'РЕОРГ 01.08.2010'!A:B,2,FALSE)),"",VLOOKUP($B1447,'РЕОРГ 01.08.2010'!A:B,2,FALSE))</f>
        <v/>
      </c>
      <c r="BP1447" s="12" t="str">
        <f t="shared" si="787"/>
        <v>Опер.касса №4655/051</v>
      </c>
      <c r="BQ1447" t="e">
        <f>LEFT(#REF!,2)</f>
        <v>#REF!</v>
      </c>
      <c r="BR1447" s="12" t="str">
        <f t="shared" si="793"/>
        <v>4655/051</v>
      </c>
    </row>
    <row r="1448" spans="1:70" ht="12.75" customHeight="1">
      <c r="A1448" t="str">
        <f t="shared" si="788"/>
        <v>4655/053</v>
      </c>
      <c r="B1448" s="133">
        <v>1629</v>
      </c>
      <c r="C1448" s="1" t="s">
        <v>6342</v>
      </c>
      <c r="D1448" s="32" t="s">
        <v>1931</v>
      </c>
      <c r="E1448" s="1" t="s">
        <v>6868</v>
      </c>
      <c r="F1448" s="1" t="s">
        <v>8047</v>
      </c>
      <c r="G1448" s="1" t="s">
        <v>5313</v>
      </c>
      <c r="H1448" s="1" t="s">
        <v>11281</v>
      </c>
      <c r="I1448" s="1" t="s">
        <v>2438</v>
      </c>
      <c r="J1448" s="1"/>
      <c r="K1448" s="1">
        <v>0.25</v>
      </c>
      <c r="L1448" s="32" t="s">
        <v>4049</v>
      </c>
      <c r="M1448" s="8" t="s">
        <v>11929</v>
      </c>
      <c r="N1448" s="2" t="s">
        <v>11953</v>
      </c>
      <c r="O1448" s="173"/>
      <c r="P1448" s="168">
        <f t="shared" si="818"/>
        <v>1445</v>
      </c>
      <c r="Q1448" s="138">
        <f t="shared" si="812"/>
        <v>12</v>
      </c>
      <c r="R1448" s="138" t="e">
        <f t="shared" si="813"/>
        <v>#VALUE!</v>
      </c>
      <c r="S1448" s="138" t="e">
        <f t="shared" si="814"/>
        <v>#VALUE!</v>
      </c>
      <c r="T1448" s="138" t="e">
        <f t="shared" si="815"/>
        <v>#VALUE!</v>
      </c>
      <c r="U1448" s="138" t="e">
        <f t="shared" si="816"/>
        <v>#VALUE!</v>
      </c>
      <c r="V1448" s="138" t="e">
        <f t="shared" si="817"/>
        <v>#VALUE!</v>
      </c>
      <c r="W1448" s="158" t="str">
        <f t="shared" si="794"/>
        <v>09:00 13:30</v>
      </c>
      <c r="X1448" s="159" t="e">
        <f>HLOOKUP(SEARCH("2",$M1448)-1,$Q$3:$V1448,$P1448+1,FALSE)</f>
        <v>#VALUE!</v>
      </c>
      <c r="Y1448" s="160" t="e">
        <f t="shared" si="795"/>
        <v>#VALUE!</v>
      </c>
      <c r="Z1448" s="161" t="e">
        <f t="shared" si="796"/>
        <v>#VALUE!</v>
      </c>
      <c r="AA1448" s="158" t="str">
        <f t="shared" si="797"/>
        <v>выходной</v>
      </c>
      <c r="AB1448" s="159">
        <f>HLOOKUP(SEARCH("3",$M1448)-1,$Q$3:$V1448,$P1448+1,FALSE)</f>
        <v>12</v>
      </c>
      <c r="AC1448" s="160" t="str">
        <f t="shared" si="798"/>
        <v>09:00 13:30</v>
      </c>
      <c r="AD1448" s="161" t="e">
        <f t="shared" si="799"/>
        <v>#VALUE!</v>
      </c>
      <c r="AE1448" s="158" t="str">
        <f t="shared" si="800"/>
        <v>09:00 13:30</v>
      </c>
      <c r="AF1448" s="159" t="e">
        <f>HLOOKUP(SEARCH("4",$M1448)-1,$Q$3:$V1448,$P1448+1,FALSE)</f>
        <v>#VALUE!</v>
      </c>
      <c r="AG1448" s="161" t="e">
        <f t="shared" si="801"/>
        <v>#VALUE!</v>
      </c>
      <c r="AH1448" s="161" t="e">
        <f t="shared" si="802"/>
        <v>#VALUE!</v>
      </c>
      <c r="AI1448" s="158" t="str">
        <f t="shared" si="803"/>
        <v>выходной</v>
      </c>
      <c r="AJ1448" s="159" t="e">
        <f>HLOOKUP(SEARCH("5",$M1448)-1,$Q$3:$V1448,$P1448+1,FALSE)</f>
        <v>#VALUE!</v>
      </c>
      <c r="AK1448" s="161" t="e">
        <f t="shared" si="804"/>
        <v>#VALUE!</v>
      </c>
      <c r="AL1448" s="161" t="e">
        <f t="shared" si="805"/>
        <v>#VALUE!</v>
      </c>
      <c r="AM1448" s="158" t="str">
        <f t="shared" si="806"/>
        <v>выходной</v>
      </c>
      <c r="AN1448" s="159" t="e">
        <f>HLOOKUP(SEARCH("6",$M1448)-1,$Q$3:$V1448,$P1448+1,FALSE)</f>
        <v>#VALUE!</v>
      </c>
      <c r="AO1448" s="161" t="e">
        <f t="shared" si="807"/>
        <v>#VALUE!</v>
      </c>
      <c r="AP1448" s="161" t="e">
        <f t="shared" si="808"/>
        <v>#VALUE!</v>
      </c>
      <c r="AQ1448" s="162" t="str">
        <f t="shared" si="809"/>
        <v>выходной</v>
      </c>
      <c r="AR1448" s="163" t="e">
        <f>HLOOKUP(SEARCH("7",$M1448)-1,$Q$3:$V1448,$P1448+1,FALSE)</f>
        <v>#VALUE!</v>
      </c>
      <c r="AS1448" s="164" t="str">
        <f t="shared" si="810"/>
        <v>выходной</v>
      </c>
      <c r="AT1448" s="142"/>
      <c r="AU1448" s="11" t="str">
        <f>IF(ISERROR(VLOOKUP(B1448,'РЕОРГ 2008'!$A:$B,2,FALSE)),"",VLOOKUP(B1448,'РЕОРГ 2008'!$A:$B,2,FALSE))</f>
        <v>Опер.касса №4636/028</v>
      </c>
      <c r="AV1448" s="12" t="str">
        <f t="shared" si="811"/>
        <v>Опер.касса №4636/028</v>
      </c>
      <c r="AW1448" s="31" t="e">
        <f>LEFT(#REF!,2)</f>
        <v>#REF!</v>
      </c>
      <c r="AX1448" s="12" t="str">
        <f t="shared" si="789"/>
        <v>4636/028</v>
      </c>
      <c r="AZ1448" t="str">
        <f>IF(ISERROR(VLOOKUP(B1448,'РЕОРГ 01.08.2009'!$A:$B,2,FALSE)),"",VLOOKUP(B1448,'РЕОРГ 01.08.2009'!$A:$B,2,FALSE))</f>
        <v/>
      </c>
      <c r="BA1448" s="12" t="str">
        <f t="shared" si="784"/>
        <v>Опер.касса №4655/053</v>
      </c>
      <c r="BB1448" t="e">
        <f>LEFT(#REF!,2)</f>
        <v>#REF!</v>
      </c>
      <c r="BC1448" s="12" t="str">
        <f t="shared" si="790"/>
        <v>4655/053</v>
      </c>
      <c r="BE1448" t="str">
        <f>IF(ISERROR(VLOOKUP(B1448,'РЕОРГ 01.10.2009'!A:C,3,FALSE)),"",VLOOKUP(B1448,'РЕОРГ 01.10.2009'!A:C,3,FALSE))</f>
        <v/>
      </c>
      <c r="BF1448" s="12" t="str">
        <f t="shared" si="785"/>
        <v>Опер.касса №4655/053</v>
      </c>
      <c r="BG1448" t="e">
        <f>LEFT(#REF!,2)</f>
        <v>#REF!</v>
      </c>
      <c r="BH1448" s="12" t="str">
        <f t="shared" si="791"/>
        <v>4655/053</v>
      </c>
      <c r="BJ1448" t="str">
        <f>IF(ISERROR(VLOOKUP($B1448,'РЕОРГ 01.05.2010'!A:B,2,FALSE)),"",VLOOKUP($B1448,'РЕОРГ 01.05.2010'!A:B,2,FALSE))</f>
        <v/>
      </c>
      <c r="BK1448" s="12" t="str">
        <f t="shared" si="786"/>
        <v>Опер.касса №4655/053</v>
      </c>
      <c r="BL1448" t="e">
        <f>LEFT(#REF!,2)</f>
        <v>#REF!</v>
      </c>
      <c r="BM1448" s="12" t="str">
        <f t="shared" si="792"/>
        <v>4655/053</v>
      </c>
      <c r="BO1448" t="str">
        <f>IF(ISERROR(VLOOKUP($B1448,'РЕОРГ 01.08.2010'!A:B,2,FALSE)),"",VLOOKUP($B1448,'РЕОРГ 01.08.2010'!A:B,2,FALSE))</f>
        <v/>
      </c>
      <c r="BP1448" s="12" t="str">
        <f t="shared" si="787"/>
        <v>Опер.касса №4655/053</v>
      </c>
      <c r="BQ1448" t="e">
        <f>LEFT(#REF!,2)</f>
        <v>#REF!</v>
      </c>
      <c r="BR1448" s="12" t="str">
        <f t="shared" si="793"/>
        <v>4655/053</v>
      </c>
    </row>
    <row r="1449" spans="1:70" ht="12.75" customHeight="1">
      <c r="A1449" t="str">
        <f t="shared" si="788"/>
        <v>4655/054</v>
      </c>
      <c r="B1449" s="133">
        <v>1630</v>
      </c>
      <c r="C1449" s="1" t="s">
        <v>6343</v>
      </c>
      <c r="D1449" s="32" t="s">
        <v>1931</v>
      </c>
      <c r="E1449" s="1" t="s">
        <v>5316</v>
      </c>
      <c r="F1449" s="1" t="s">
        <v>8047</v>
      </c>
      <c r="G1449" s="1" t="s">
        <v>5317</v>
      </c>
      <c r="H1449" s="1" t="s">
        <v>11282</v>
      </c>
      <c r="I1449" s="1" t="s">
        <v>5319</v>
      </c>
      <c r="J1449" s="1"/>
      <c r="K1449" s="1">
        <v>0.4</v>
      </c>
      <c r="L1449" s="32" t="s">
        <v>4049</v>
      </c>
      <c r="M1449" s="8" t="s">
        <v>11991</v>
      </c>
      <c r="N1449" s="2" t="s">
        <v>12580</v>
      </c>
      <c r="O1449" s="173"/>
      <c r="P1449" s="168">
        <f t="shared" si="818"/>
        <v>1446</v>
      </c>
      <c r="Q1449" s="138">
        <f t="shared" si="812"/>
        <v>12</v>
      </c>
      <c r="R1449" s="138">
        <f t="shared" si="813"/>
        <v>24</v>
      </c>
      <c r="S1449" s="138" t="e">
        <f t="shared" si="814"/>
        <v>#VALUE!</v>
      </c>
      <c r="T1449" s="138" t="e">
        <f t="shared" si="815"/>
        <v>#VALUE!</v>
      </c>
      <c r="U1449" s="138" t="e">
        <f t="shared" si="816"/>
        <v>#VALUE!</v>
      </c>
      <c r="V1449" s="138" t="e">
        <f t="shared" si="817"/>
        <v>#VALUE!</v>
      </c>
      <c r="W1449" s="158" t="str">
        <f t="shared" si="794"/>
        <v>08:00 12:50</v>
      </c>
      <c r="X1449" s="159" t="e">
        <f>HLOOKUP(SEARCH("2",$M1449)-1,$Q$3:$V1449,$P1449+1,FALSE)</f>
        <v>#VALUE!</v>
      </c>
      <c r="Y1449" s="160" t="e">
        <f t="shared" si="795"/>
        <v>#VALUE!</v>
      </c>
      <c r="Z1449" s="161" t="e">
        <f t="shared" si="796"/>
        <v>#VALUE!</v>
      </c>
      <c r="AA1449" s="158" t="str">
        <f t="shared" si="797"/>
        <v>выходной</v>
      </c>
      <c r="AB1449" s="159">
        <f>HLOOKUP(SEARCH("3",$M1449)-1,$Q$3:$V1449,$P1449+1,FALSE)</f>
        <v>12</v>
      </c>
      <c r="AC1449" s="160" t="str">
        <f t="shared" si="798"/>
        <v>08:00 12:50|08:00 12:50</v>
      </c>
      <c r="AD1449" s="161" t="str">
        <f t="shared" si="799"/>
        <v>08:00 12:50</v>
      </c>
      <c r="AE1449" s="158" t="str">
        <f t="shared" si="800"/>
        <v>08:00 12:50</v>
      </c>
      <c r="AF1449" s="159" t="e">
        <f>HLOOKUP(SEARCH("4",$M1449)-1,$Q$3:$V1449,$P1449+1,FALSE)</f>
        <v>#VALUE!</v>
      </c>
      <c r="AG1449" s="161" t="e">
        <f t="shared" si="801"/>
        <v>#VALUE!</v>
      </c>
      <c r="AH1449" s="161" t="e">
        <f t="shared" si="802"/>
        <v>#VALUE!</v>
      </c>
      <c r="AI1449" s="158" t="str">
        <f t="shared" si="803"/>
        <v>выходной</v>
      </c>
      <c r="AJ1449" s="159">
        <f>HLOOKUP(SEARCH("5",$M1449)-1,$Q$3:$V1449,$P1449+1,FALSE)</f>
        <v>24</v>
      </c>
      <c r="AK1449" s="161" t="str">
        <f t="shared" si="804"/>
        <v>08:00 12:50</v>
      </c>
      <c r="AL1449" s="161" t="e">
        <f t="shared" si="805"/>
        <v>#VALUE!</v>
      </c>
      <c r="AM1449" s="158" t="str">
        <f t="shared" si="806"/>
        <v>08:00 12:50</v>
      </c>
      <c r="AN1449" s="159" t="e">
        <f>HLOOKUP(SEARCH("6",$M1449)-1,$Q$3:$V1449,$P1449+1,FALSE)</f>
        <v>#VALUE!</v>
      </c>
      <c r="AO1449" s="161" t="e">
        <f t="shared" si="807"/>
        <v>#VALUE!</v>
      </c>
      <c r="AP1449" s="161" t="e">
        <f t="shared" si="808"/>
        <v>#VALUE!</v>
      </c>
      <c r="AQ1449" s="162" t="str">
        <f t="shared" si="809"/>
        <v>выходной</v>
      </c>
      <c r="AR1449" s="163" t="e">
        <f>HLOOKUP(SEARCH("7",$M1449)-1,$Q$3:$V1449,$P1449+1,FALSE)</f>
        <v>#VALUE!</v>
      </c>
      <c r="AS1449" s="164" t="str">
        <f t="shared" si="810"/>
        <v>выходной</v>
      </c>
      <c r="AT1449" s="142"/>
      <c r="AU1449" s="11" t="str">
        <f>IF(ISERROR(VLOOKUP(B1449,'РЕОРГ 2008'!$A:$B,2,FALSE)),"",VLOOKUP(B1449,'РЕОРГ 2008'!$A:$B,2,FALSE))</f>
        <v>Опер.касса №4636/029</v>
      </c>
      <c r="AV1449" s="12" t="str">
        <f t="shared" si="811"/>
        <v>Опер.касса №4636/029</v>
      </c>
      <c r="AW1449" s="31" t="e">
        <f>LEFT(#REF!,2)</f>
        <v>#REF!</v>
      </c>
      <c r="AX1449" s="12" t="str">
        <f t="shared" si="789"/>
        <v>4636/029</v>
      </c>
      <c r="AZ1449" t="str">
        <f>IF(ISERROR(VLOOKUP(B1449,'РЕОРГ 01.08.2009'!$A:$B,2,FALSE)),"",VLOOKUP(B1449,'РЕОРГ 01.08.2009'!$A:$B,2,FALSE))</f>
        <v/>
      </c>
      <c r="BA1449" s="12" t="str">
        <f t="shared" si="784"/>
        <v>Опер.касса №4655/054</v>
      </c>
      <c r="BB1449" t="e">
        <f>LEFT(#REF!,2)</f>
        <v>#REF!</v>
      </c>
      <c r="BC1449" s="12" t="str">
        <f t="shared" si="790"/>
        <v>4655/054</v>
      </c>
      <c r="BE1449" t="str">
        <f>IF(ISERROR(VLOOKUP(B1449,'РЕОРГ 01.10.2009'!A:C,3,FALSE)),"",VLOOKUP(B1449,'РЕОРГ 01.10.2009'!A:C,3,FALSE))</f>
        <v/>
      </c>
      <c r="BF1449" s="12" t="str">
        <f t="shared" si="785"/>
        <v>Опер.касса №4655/054</v>
      </c>
      <c r="BG1449" t="e">
        <f>LEFT(#REF!,2)</f>
        <v>#REF!</v>
      </c>
      <c r="BH1449" s="12" t="str">
        <f t="shared" si="791"/>
        <v>4655/054</v>
      </c>
      <c r="BJ1449" t="str">
        <f>IF(ISERROR(VLOOKUP($B1449,'РЕОРГ 01.05.2010'!A:B,2,FALSE)),"",VLOOKUP($B1449,'РЕОРГ 01.05.2010'!A:B,2,FALSE))</f>
        <v/>
      </c>
      <c r="BK1449" s="12" t="str">
        <f t="shared" si="786"/>
        <v>Опер.касса №4655/054</v>
      </c>
      <c r="BL1449" t="e">
        <f>LEFT(#REF!,2)</f>
        <v>#REF!</v>
      </c>
      <c r="BM1449" s="12" t="str">
        <f t="shared" si="792"/>
        <v>4655/054</v>
      </c>
      <c r="BO1449" t="str">
        <f>IF(ISERROR(VLOOKUP($B1449,'РЕОРГ 01.08.2010'!A:B,2,FALSE)),"",VLOOKUP($B1449,'РЕОРГ 01.08.2010'!A:B,2,FALSE))</f>
        <v/>
      </c>
      <c r="BP1449" s="12" t="str">
        <f t="shared" si="787"/>
        <v>Опер.касса №4655/054</v>
      </c>
      <c r="BQ1449" t="e">
        <f>LEFT(#REF!,2)</f>
        <v>#REF!</v>
      </c>
      <c r="BR1449" s="12" t="str">
        <f t="shared" si="793"/>
        <v>4655/054</v>
      </c>
    </row>
    <row r="1450" spans="1:70" ht="12.75" customHeight="1">
      <c r="A1450" t="str">
        <f t="shared" si="788"/>
        <v>4655/055</v>
      </c>
      <c r="B1450" s="133">
        <v>1631</v>
      </c>
      <c r="C1450" s="1" t="s">
        <v>6344</v>
      </c>
      <c r="D1450" s="32" t="s">
        <v>1931</v>
      </c>
      <c r="E1450" s="1" t="s">
        <v>5320</v>
      </c>
      <c r="F1450" s="1" t="s">
        <v>8047</v>
      </c>
      <c r="G1450" s="1" t="s">
        <v>5321</v>
      </c>
      <c r="H1450" s="1" t="s">
        <v>11283</v>
      </c>
      <c r="I1450" s="1" t="s">
        <v>6845</v>
      </c>
      <c r="J1450" s="1"/>
      <c r="K1450" s="1">
        <v>1</v>
      </c>
      <c r="L1450" s="32" t="s">
        <v>4049</v>
      </c>
      <c r="M1450" s="8" t="s">
        <v>11771</v>
      </c>
      <c r="N1450" s="2" t="s">
        <v>12319</v>
      </c>
      <c r="O1450" s="173"/>
      <c r="P1450" s="168">
        <f t="shared" si="818"/>
        <v>1447</v>
      </c>
      <c r="Q1450" s="138">
        <f t="shared" si="812"/>
        <v>25</v>
      </c>
      <c r="R1450" s="138">
        <f t="shared" si="813"/>
        <v>50</v>
      </c>
      <c r="S1450" s="138">
        <f t="shared" si="814"/>
        <v>75</v>
      </c>
      <c r="T1450" s="138">
        <f t="shared" si="815"/>
        <v>100</v>
      </c>
      <c r="U1450" s="138" t="e">
        <f t="shared" si="816"/>
        <v>#VALUE!</v>
      </c>
      <c r="V1450" s="138" t="e">
        <f t="shared" si="817"/>
        <v>#VALUE!</v>
      </c>
      <c r="W1450" s="158" t="str">
        <f t="shared" si="794"/>
        <v>08:00 16:30(12:00 13:00)</v>
      </c>
      <c r="X1450" s="159">
        <f>HLOOKUP(SEARCH("2",$M1450)-1,$Q$3:$V1450,$P1450+1,FALSE)</f>
        <v>25</v>
      </c>
      <c r="Y1450" s="160" t="str">
        <f t="shared" si="795"/>
        <v>08:00 16:30(12:00 13:00)|08:00 16:30(12:00 13:00)|08:00 16:30(12:00 13:00)|08:00 16:30(12:00 13:00)</v>
      </c>
      <c r="Z1450" s="161" t="str">
        <f t="shared" si="796"/>
        <v>08:00 16:30(12:00 13:00)</v>
      </c>
      <c r="AA1450" s="158" t="str">
        <f t="shared" si="797"/>
        <v>08:00 16:30(12:00 13:00)</v>
      </c>
      <c r="AB1450" s="159">
        <f>HLOOKUP(SEARCH("3",$M1450)-1,$Q$3:$V1450,$P1450+1,FALSE)</f>
        <v>50</v>
      </c>
      <c r="AC1450" s="160" t="str">
        <f t="shared" si="798"/>
        <v>08:00 16:30(12:00 13:00)|08:00 16:30(12:00 13:00)|08:00 16:30(12:00 13:00)</v>
      </c>
      <c r="AD1450" s="161" t="str">
        <f t="shared" si="799"/>
        <v>08:00 16:30(12:00 13:00)</v>
      </c>
      <c r="AE1450" s="158" t="str">
        <f t="shared" si="800"/>
        <v>08:00 16:30(12:00 13:00)</v>
      </c>
      <c r="AF1450" s="159">
        <f>HLOOKUP(SEARCH("4",$M1450)-1,$Q$3:$V1450,$P1450+1,FALSE)</f>
        <v>75</v>
      </c>
      <c r="AG1450" s="161" t="str">
        <f t="shared" si="801"/>
        <v>08:00 16:30(12:00 13:00)|08:00 16:30(12:00 13:00)</v>
      </c>
      <c r="AH1450" s="161" t="str">
        <f t="shared" si="802"/>
        <v>08:00 16:30(12:00 13:00)</v>
      </c>
      <c r="AI1450" s="158" t="str">
        <f t="shared" si="803"/>
        <v>08:00 16:30(12:00 13:00)</v>
      </c>
      <c r="AJ1450" s="159">
        <f>HLOOKUP(SEARCH("5",$M1450)-1,$Q$3:$V1450,$P1450+1,FALSE)</f>
        <v>100</v>
      </c>
      <c r="AK1450" s="161" t="str">
        <f t="shared" si="804"/>
        <v>08:00 16:30(12:00 13:00)</v>
      </c>
      <c r="AL1450" s="161" t="e">
        <f t="shared" si="805"/>
        <v>#VALUE!</v>
      </c>
      <c r="AM1450" s="158" t="str">
        <f t="shared" si="806"/>
        <v>08:00 16:30(12:00 13:00)</v>
      </c>
      <c r="AN1450" s="159" t="e">
        <f>HLOOKUP(SEARCH("6",$M1450)-1,$Q$3:$V1450,$P1450+1,FALSE)</f>
        <v>#VALUE!</v>
      </c>
      <c r="AO1450" s="161" t="e">
        <f t="shared" si="807"/>
        <v>#VALUE!</v>
      </c>
      <c r="AP1450" s="161" t="e">
        <f t="shared" si="808"/>
        <v>#VALUE!</v>
      </c>
      <c r="AQ1450" s="162" t="str">
        <f t="shared" si="809"/>
        <v>выходной</v>
      </c>
      <c r="AR1450" s="163" t="e">
        <f>HLOOKUP(SEARCH("7",$M1450)-1,$Q$3:$V1450,$P1450+1,FALSE)</f>
        <v>#VALUE!</v>
      </c>
      <c r="AS1450" s="164" t="str">
        <f t="shared" si="810"/>
        <v>выходной</v>
      </c>
      <c r="AT1450" s="142"/>
      <c r="AU1450" s="11" t="str">
        <f>IF(ISERROR(VLOOKUP(B1450,'РЕОРГ 2008'!$A:$B,2,FALSE)),"",VLOOKUP(B1450,'РЕОРГ 2008'!$A:$B,2,FALSE))</f>
        <v>Опер.касса №4636/03</v>
      </c>
      <c r="AV1450" s="12" t="str">
        <f t="shared" si="811"/>
        <v>Опер.касса №4636/03</v>
      </c>
      <c r="AW1450" s="31" t="e">
        <f>LEFT(#REF!,2)</f>
        <v>#REF!</v>
      </c>
      <c r="AX1450" s="12" t="str">
        <f t="shared" si="789"/>
        <v>4636/03</v>
      </c>
      <c r="AZ1450" t="str">
        <f>IF(ISERROR(VLOOKUP(B1450,'РЕОРГ 01.08.2009'!$A:$B,2,FALSE)),"",VLOOKUP(B1450,'РЕОРГ 01.08.2009'!$A:$B,2,FALSE))</f>
        <v/>
      </c>
      <c r="BA1450" s="12" t="str">
        <f t="shared" si="784"/>
        <v>Опер.касса №4655/055</v>
      </c>
      <c r="BB1450" t="e">
        <f>LEFT(#REF!,2)</f>
        <v>#REF!</v>
      </c>
      <c r="BC1450" s="12" t="str">
        <f t="shared" si="790"/>
        <v>4655/055</v>
      </c>
      <c r="BE1450" t="str">
        <f>IF(ISERROR(VLOOKUP(B1450,'РЕОРГ 01.10.2009'!A:C,3,FALSE)),"",VLOOKUP(B1450,'РЕОРГ 01.10.2009'!A:C,3,FALSE))</f>
        <v/>
      </c>
      <c r="BF1450" s="12" t="str">
        <f t="shared" si="785"/>
        <v>Опер.касса №4655/055</v>
      </c>
      <c r="BG1450" t="e">
        <f>LEFT(#REF!,2)</f>
        <v>#REF!</v>
      </c>
      <c r="BH1450" s="12" t="str">
        <f t="shared" si="791"/>
        <v>4655/055</v>
      </c>
      <c r="BJ1450" t="str">
        <f>IF(ISERROR(VLOOKUP($B1450,'РЕОРГ 01.05.2010'!A:B,2,FALSE)),"",VLOOKUP($B1450,'РЕОРГ 01.05.2010'!A:B,2,FALSE))</f>
        <v/>
      </c>
      <c r="BK1450" s="12" t="str">
        <f t="shared" si="786"/>
        <v>Опер.касса №4655/055</v>
      </c>
      <c r="BL1450" t="e">
        <f>LEFT(#REF!,2)</f>
        <v>#REF!</v>
      </c>
      <c r="BM1450" s="12" t="str">
        <f t="shared" si="792"/>
        <v>4655/055</v>
      </c>
      <c r="BO1450" t="str">
        <f>IF(ISERROR(VLOOKUP($B1450,'РЕОРГ 01.08.2010'!A:B,2,FALSE)),"",VLOOKUP($B1450,'РЕОРГ 01.08.2010'!A:B,2,FALSE))</f>
        <v/>
      </c>
      <c r="BP1450" s="12" t="str">
        <f t="shared" si="787"/>
        <v>Опер.касса №4655/055</v>
      </c>
      <c r="BQ1450" t="e">
        <f>LEFT(#REF!,2)</f>
        <v>#REF!</v>
      </c>
      <c r="BR1450" s="12" t="str">
        <f t="shared" si="793"/>
        <v>4655/055</v>
      </c>
    </row>
    <row r="1451" spans="1:70" ht="12.75" customHeight="1">
      <c r="A1451" t="str">
        <f t="shared" si="788"/>
        <v>4655/056</v>
      </c>
      <c r="B1451" s="133">
        <v>1632</v>
      </c>
      <c r="C1451" s="1" t="s">
        <v>6345</v>
      </c>
      <c r="D1451" s="32" t="s">
        <v>1931</v>
      </c>
      <c r="E1451" s="1" t="s">
        <v>5324</v>
      </c>
      <c r="F1451" s="1" t="s">
        <v>8047</v>
      </c>
      <c r="G1451" s="1" t="s">
        <v>5325</v>
      </c>
      <c r="H1451" s="1" t="s">
        <v>11284</v>
      </c>
      <c r="I1451" s="1" t="s">
        <v>5327</v>
      </c>
      <c r="J1451" s="1"/>
      <c r="K1451" s="1">
        <v>1</v>
      </c>
      <c r="L1451" s="32" t="s">
        <v>4049</v>
      </c>
      <c r="M1451" s="8" t="s">
        <v>11771</v>
      </c>
      <c r="N1451" s="2" t="s">
        <v>12319</v>
      </c>
      <c r="O1451" s="173"/>
      <c r="P1451" s="168">
        <f t="shared" si="818"/>
        <v>1448</v>
      </c>
      <c r="Q1451" s="138">
        <f t="shared" si="812"/>
        <v>25</v>
      </c>
      <c r="R1451" s="138">
        <f t="shared" si="813"/>
        <v>50</v>
      </c>
      <c r="S1451" s="138">
        <f t="shared" si="814"/>
        <v>75</v>
      </c>
      <c r="T1451" s="138">
        <f t="shared" si="815"/>
        <v>100</v>
      </c>
      <c r="U1451" s="138" t="e">
        <f t="shared" si="816"/>
        <v>#VALUE!</v>
      </c>
      <c r="V1451" s="138" t="e">
        <f t="shared" si="817"/>
        <v>#VALUE!</v>
      </c>
      <c r="W1451" s="158" t="str">
        <f t="shared" si="794"/>
        <v>08:00 16:30(12:00 13:00)</v>
      </c>
      <c r="X1451" s="159">
        <f>HLOOKUP(SEARCH("2",$M1451)-1,$Q$3:$V1451,$P1451+1,FALSE)</f>
        <v>25</v>
      </c>
      <c r="Y1451" s="160" t="str">
        <f t="shared" si="795"/>
        <v>08:00 16:30(12:00 13:00)|08:00 16:30(12:00 13:00)|08:00 16:30(12:00 13:00)|08:00 16:30(12:00 13:00)</v>
      </c>
      <c r="Z1451" s="161" t="str">
        <f t="shared" si="796"/>
        <v>08:00 16:30(12:00 13:00)</v>
      </c>
      <c r="AA1451" s="158" t="str">
        <f t="shared" si="797"/>
        <v>08:00 16:30(12:00 13:00)</v>
      </c>
      <c r="AB1451" s="159">
        <f>HLOOKUP(SEARCH("3",$M1451)-1,$Q$3:$V1451,$P1451+1,FALSE)</f>
        <v>50</v>
      </c>
      <c r="AC1451" s="160" t="str">
        <f t="shared" si="798"/>
        <v>08:00 16:30(12:00 13:00)|08:00 16:30(12:00 13:00)|08:00 16:30(12:00 13:00)</v>
      </c>
      <c r="AD1451" s="161" t="str">
        <f t="shared" si="799"/>
        <v>08:00 16:30(12:00 13:00)</v>
      </c>
      <c r="AE1451" s="158" t="str">
        <f t="shared" si="800"/>
        <v>08:00 16:30(12:00 13:00)</v>
      </c>
      <c r="AF1451" s="159">
        <f>HLOOKUP(SEARCH("4",$M1451)-1,$Q$3:$V1451,$P1451+1,FALSE)</f>
        <v>75</v>
      </c>
      <c r="AG1451" s="161" t="str">
        <f t="shared" si="801"/>
        <v>08:00 16:30(12:00 13:00)|08:00 16:30(12:00 13:00)</v>
      </c>
      <c r="AH1451" s="161" t="str">
        <f t="shared" si="802"/>
        <v>08:00 16:30(12:00 13:00)</v>
      </c>
      <c r="AI1451" s="158" t="str">
        <f t="shared" si="803"/>
        <v>08:00 16:30(12:00 13:00)</v>
      </c>
      <c r="AJ1451" s="159">
        <f>HLOOKUP(SEARCH("5",$M1451)-1,$Q$3:$V1451,$P1451+1,FALSE)</f>
        <v>100</v>
      </c>
      <c r="AK1451" s="161" t="str">
        <f t="shared" si="804"/>
        <v>08:00 16:30(12:00 13:00)</v>
      </c>
      <c r="AL1451" s="161" t="e">
        <f t="shared" si="805"/>
        <v>#VALUE!</v>
      </c>
      <c r="AM1451" s="158" t="str">
        <f t="shared" si="806"/>
        <v>08:00 16:30(12:00 13:00)</v>
      </c>
      <c r="AN1451" s="159" t="e">
        <f>HLOOKUP(SEARCH("6",$M1451)-1,$Q$3:$V1451,$P1451+1,FALSE)</f>
        <v>#VALUE!</v>
      </c>
      <c r="AO1451" s="161" t="e">
        <f t="shared" si="807"/>
        <v>#VALUE!</v>
      </c>
      <c r="AP1451" s="161" t="e">
        <f t="shared" si="808"/>
        <v>#VALUE!</v>
      </c>
      <c r="AQ1451" s="162" t="str">
        <f t="shared" si="809"/>
        <v>выходной</v>
      </c>
      <c r="AR1451" s="163" t="e">
        <f>HLOOKUP(SEARCH("7",$M1451)-1,$Q$3:$V1451,$P1451+1,FALSE)</f>
        <v>#VALUE!</v>
      </c>
      <c r="AS1451" s="164" t="str">
        <f t="shared" si="810"/>
        <v>выходной</v>
      </c>
      <c r="AT1451" s="142"/>
      <c r="AU1451" s="11" t="str">
        <f>IF(ISERROR(VLOOKUP(B1451,'РЕОРГ 2008'!$A:$B,2,FALSE)),"",VLOOKUP(B1451,'РЕОРГ 2008'!$A:$B,2,FALSE))</f>
        <v>Опер.касса №4636/031</v>
      </c>
      <c r="AV1451" s="12" t="str">
        <f t="shared" si="811"/>
        <v>Опер.касса №4636/031</v>
      </c>
      <c r="AW1451" s="31" t="e">
        <f>LEFT(#REF!,2)</f>
        <v>#REF!</v>
      </c>
      <c r="AX1451" s="12" t="str">
        <f t="shared" si="789"/>
        <v>4636/031</v>
      </c>
      <c r="AZ1451" t="str">
        <f>IF(ISERROR(VLOOKUP(B1451,'РЕОРГ 01.08.2009'!$A:$B,2,FALSE)),"",VLOOKUP(B1451,'РЕОРГ 01.08.2009'!$A:$B,2,FALSE))</f>
        <v/>
      </c>
      <c r="BA1451" s="12" t="str">
        <f t="shared" si="784"/>
        <v>Опер.касса №4655/056</v>
      </c>
      <c r="BB1451" t="e">
        <f>LEFT(#REF!,2)</f>
        <v>#REF!</v>
      </c>
      <c r="BC1451" s="12" t="str">
        <f t="shared" si="790"/>
        <v>4655/056</v>
      </c>
      <c r="BE1451" t="str">
        <f>IF(ISERROR(VLOOKUP(B1451,'РЕОРГ 01.10.2009'!A:C,3,FALSE)),"",VLOOKUP(B1451,'РЕОРГ 01.10.2009'!A:C,3,FALSE))</f>
        <v/>
      </c>
      <c r="BF1451" s="12" t="str">
        <f t="shared" si="785"/>
        <v>Опер.касса №4655/056</v>
      </c>
      <c r="BG1451" t="e">
        <f>LEFT(#REF!,2)</f>
        <v>#REF!</v>
      </c>
      <c r="BH1451" s="12" t="str">
        <f t="shared" si="791"/>
        <v>4655/056</v>
      </c>
      <c r="BJ1451" t="str">
        <f>IF(ISERROR(VLOOKUP($B1451,'РЕОРГ 01.05.2010'!A:B,2,FALSE)),"",VLOOKUP($B1451,'РЕОРГ 01.05.2010'!A:B,2,FALSE))</f>
        <v/>
      </c>
      <c r="BK1451" s="12" t="str">
        <f t="shared" si="786"/>
        <v>Опер.касса №4655/056</v>
      </c>
      <c r="BL1451" t="e">
        <f>LEFT(#REF!,2)</f>
        <v>#REF!</v>
      </c>
      <c r="BM1451" s="12" t="str">
        <f t="shared" si="792"/>
        <v>4655/056</v>
      </c>
      <c r="BO1451" t="str">
        <f>IF(ISERROR(VLOOKUP($B1451,'РЕОРГ 01.08.2010'!A:B,2,FALSE)),"",VLOOKUP($B1451,'РЕОРГ 01.08.2010'!A:B,2,FALSE))</f>
        <v/>
      </c>
      <c r="BP1451" s="12" t="str">
        <f t="shared" si="787"/>
        <v>Опер.касса №4655/056</v>
      </c>
      <c r="BQ1451" t="e">
        <f>LEFT(#REF!,2)</f>
        <v>#REF!</v>
      </c>
      <c r="BR1451" s="12" t="str">
        <f t="shared" si="793"/>
        <v>4655/056</v>
      </c>
    </row>
    <row r="1452" spans="1:70" ht="12.75" customHeight="1">
      <c r="A1452" t="str">
        <f t="shared" si="788"/>
        <v>4655/057</v>
      </c>
      <c r="B1452" s="133">
        <v>1633</v>
      </c>
      <c r="C1452" s="1" t="s">
        <v>6346</v>
      </c>
      <c r="D1452" s="32" t="s">
        <v>1931</v>
      </c>
      <c r="E1452" s="1" t="s">
        <v>5328</v>
      </c>
      <c r="F1452" s="1" t="s">
        <v>8047</v>
      </c>
      <c r="G1452" s="1" t="s">
        <v>5329</v>
      </c>
      <c r="H1452" s="1" t="s">
        <v>11285</v>
      </c>
      <c r="I1452" s="1" t="s">
        <v>5331</v>
      </c>
      <c r="J1452" s="1"/>
      <c r="K1452" s="1">
        <v>0.25</v>
      </c>
      <c r="L1452" s="32" t="s">
        <v>4049</v>
      </c>
      <c r="M1452" s="8" t="s">
        <v>11929</v>
      </c>
      <c r="N1452" s="2" t="s">
        <v>12677</v>
      </c>
      <c r="O1452" s="173"/>
      <c r="P1452" s="168">
        <f t="shared" si="818"/>
        <v>1449</v>
      </c>
      <c r="Q1452" s="138">
        <f t="shared" si="812"/>
        <v>12</v>
      </c>
      <c r="R1452" s="138" t="e">
        <f t="shared" si="813"/>
        <v>#VALUE!</v>
      </c>
      <c r="S1452" s="138" t="e">
        <f t="shared" si="814"/>
        <v>#VALUE!</v>
      </c>
      <c r="T1452" s="138" t="e">
        <f t="shared" si="815"/>
        <v>#VALUE!</v>
      </c>
      <c r="U1452" s="138" t="e">
        <f t="shared" si="816"/>
        <v>#VALUE!</v>
      </c>
      <c r="V1452" s="138" t="e">
        <f t="shared" si="817"/>
        <v>#VALUE!</v>
      </c>
      <c r="W1452" s="158" t="str">
        <f t="shared" si="794"/>
        <v>08:00 13:30</v>
      </c>
      <c r="X1452" s="159" t="e">
        <f>HLOOKUP(SEARCH("2",$M1452)-1,$Q$3:$V1452,$P1452+1,FALSE)</f>
        <v>#VALUE!</v>
      </c>
      <c r="Y1452" s="160" t="e">
        <f t="shared" si="795"/>
        <v>#VALUE!</v>
      </c>
      <c r="Z1452" s="161" t="e">
        <f t="shared" si="796"/>
        <v>#VALUE!</v>
      </c>
      <c r="AA1452" s="158" t="str">
        <f t="shared" si="797"/>
        <v>выходной</v>
      </c>
      <c r="AB1452" s="159">
        <f>HLOOKUP(SEARCH("3",$M1452)-1,$Q$3:$V1452,$P1452+1,FALSE)</f>
        <v>12</v>
      </c>
      <c r="AC1452" s="160" t="str">
        <f t="shared" si="798"/>
        <v>08:00 13:30</v>
      </c>
      <c r="AD1452" s="161" t="e">
        <f t="shared" si="799"/>
        <v>#VALUE!</v>
      </c>
      <c r="AE1452" s="158" t="str">
        <f t="shared" si="800"/>
        <v>08:00 13:30</v>
      </c>
      <c r="AF1452" s="159" t="e">
        <f>HLOOKUP(SEARCH("4",$M1452)-1,$Q$3:$V1452,$P1452+1,FALSE)</f>
        <v>#VALUE!</v>
      </c>
      <c r="AG1452" s="161" t="e">
        <f t="shared" si="801"/>
        <v>#VALUE!</v>
      </c>
      <c r="AH1452" s="161" t="e">
        <f t="shared" si="802"/>
        <v>#VALUE!</v>
      </c>
      <c r="AI1452" s="158" t="str">
        <f t="shared" si="803"/>
        <v>выходной</v>
      </c>
      <c r="AJ1452" s="159" t="e">
        <f>HLOOKUP(SEARCH("5",$M1452)-1,$Q$3:$V1452,$P1452+1,FALSE)</f>
        <v>#VALUE!</v>
      </c>
      <c r="AK1452" s="161" t="e">
        <f t="shared" si="804"/>
        <v>#VALUE!</v>
      </c>
      <c r="AL1452" s="161" t="e">
        <f t="shared" si="805"/>
        <v>#VALUE!</v>
      </c>
      <c r="AM1452" s="158" t="str">
        <f t="shared" si="806"/>
        <v>выходной</v>
      </c>
      <c r="AN1452" s="159" t="e">
        <f>HLOOKUP(SEARCH("6",$M1452)-1,$Q$3:$V1452,$P1452+1,FALSE)</f>
        <v>#VALUE!</v>
      </c>
      <c r="AO1452" s="161" t="e">
        <f t="shared" si="807"/>
        <v>#VALUE!</v>
      </c>
      <c r="AP1452" s="161" t="e">
        <f t="shared" si="808"/>
        <v>#VALUE!</v>
      </c>
      <c r="AQ1452" s="162" t="str">
        <f t="shared" si="809"/>
        <v>выходной</v>
      </c>
      <c r="AR1452" s="163" t="e">
        <f>HLOOKUP(SEARCH("7",$M1452)-1,$Q$3:$V1452,$P1452+1,FALSE)</f>
        <v>#VALUE!</v>
      </c>
      <c r="AS1452" s="164" t="str">
        <f t="shared" si="810"/>
        <v>выходной</v>
      </c>
      <c r="AT1452" s="142"/>
      <c r="AU1452" s="11" t="str">
        <f>IF(ISERROR(VLOOKUP(B1452,'РЕОРГ 2008'!$A:$B,2,FALSE)),"",VLOOKUP(B1452,'РЕОРГ 2008'!$A:$B,2,FALSE))</f>
        <v>Опер.касса №4636/033</v>
      </c>
      <c r="AV1452" s="12" t="str">
        <f t="shared" si="811"/>
        <v>Опер.касса №4636/033</v>
      </c>
      <c r="AW1452" s="31" t="e">
        <f>LEFT(#REF!,2)</f>
        <v>#REF!</v>
      </c>
      <c r="AX1452" s="12" t="str">
        <f t="shared" si="789"/>
        <v>4636/033</v>
      </c>
      <c r="AZ1452" t="str">
        <f>IF(ISERROR(VLOOKUP(B1452,'РЕОРГ 01.08.2009'!$A:$B,2,FALSE)),"",VLOOKUP(B1452,'РЕОРГ 01.08.2009'!$A:$B,2,FALSE))</f>
        <v/>
      </c>
      <c r="BA1452" s="12" t="str">
        <f t="shared" si="784"/>
        <v>Опер.касса №4655/057</v>
      </c>
      <c r="BB1452" t="e">
        <f>LEFT(#REF!,2)</f>
        <v>#REF!</v>
      </c>
      <c r="BC1452" s="12" t="str">
        <f t="shared" si="790"/>
        <v>4655/057</v>
      </c>
      <c r="BE1452" t="str">
        <f>IF(ISERROR(VLOOKUP(B1452,'РЕОРГ 01.10.2009'!A:C,3,FALSE)),"",VLOOKUP(B1452,'РЕОРГ 01.10.2009'!A:C,3,FALSE))</f>
        <v/>
      </c>
      <c r="BF1452" s="12" t="str">
        <f t="shared" si="785"/>
        <v>Опер.касса №4655/057</v>
      </c>
      <c r="BG1452" t="e">
        <f>LEFT(#REF!,2)</f>
        <v>#REF!</v>
      </c>
      <c r="BH1452" s="12" t="str">
        <f t="shared" si="791"/>
        <v>4655/057</v>
      </c>
      <c r="BJ1452" t="str">
        <f>IF(ISERROR(VLOOKUP($B1452,'РЕОРГ 01.05.2010'!A:B,2,FALSE)),"",VLOOKUP($B1452,'РЕОРГ 01.05.2010'!A:B,2,FALSE))</f>
        <v/>
      </c>
      <c r="BK1452" s="12" t="str">
        <f t="shared" si="786"/>
        <v>Опер.касса №4655/057</v>
      </c>
      <c r="BL1452" t="e">
        <f>LEFT(#REF!,2)</f>
        <v>#REF!</v>
      </c>
      <c r="BM1452" s="12" t="str">
        <f t="shared" si="792"/>
        <v>4655/057</v>
      </c>
      <c r="BO1452" t="str">
        <f>IF(ISERROR(VLOOKUP($B1452,'РЕОРГ 01.08.2010'!A:B,2,FALSE)),"",VLOOKUP($B1452,'РЕОРГ 01.08.2010'!A:B,2,FALSE))</f>
        <v/>
      </c>
      <c r="BP1452" s="12" t="str">
        <f t="shared" si="787"/>
        <v>Опер.касса №4655/057</v>
      </c>
      <c r="BQ1452" t="e">
        <f>LEFT(#REF!,2)</f>
        <v>#REF!</v>
      </c>
      <c r="BR1452" s="12" t="str">
        <f t="shared" si="793"/>
        <v>4655/057</v>
      </c>
    </row>
    <row r="1453" spans="1:70" ht="12.75" customHeight="1">
      <c r="A1453" t="str">
        <f t="shared" si="788"/>
        <v>4655/059</v>
      </c>
      <c r="B1453" s="133">
        <v>1635</v>
      </c>
      <c r="C1453" s="1" t="s">
        <v>6412</v>
      </c>
      <c r="D1453" s="32" t="s">
        <v>1931</v>
      </c>
      <c r="E1453" s="1" t="s">
        <v>6858</v>
      </c>
      <c r="F1453" s="1" t="s">
        <v>8047</v>
      </c>
      <c r="G1453" s="1" t="s">
        <v>5335</v>
      </c>
      <c r="H1453" s="1" t="s">
        <v>5336</v>
      </c>
      <c r="I1453" s="1" t="s">
        <v>5337</v>
      </c>
      <c r="J1453" s="1"/>
      <c r="K1453" s="1">
        <v>0.5</v>
      </c>
      <c r="L1453" s="32" t="s">
        <v>4049</v>
      </c>
      <c r="M1453" s="8" t="s">
        <v>11991</v>
      </c>
      <c r="N1453" s="2" t="s">
        <v>12584</v>
      </c>
      <c r="O1453" s="173"/>
      <c r="P1453" s="168">
        <f t="shared" si="818"/>
        <v>1450</v>
      </c>
      <c r="Q1453" s="138">
        <f t="shared" si="812"/>
        <v>25</v>
      </c>
      <c r="R1453" s="138">
        <f t="shared" si="813"/>
        <v>50</v>
      </c>
      <c r="S1453" s="138" t="e">
        <f t="shared" si="814"/>
        <v>#VALUE!</v>
      </c>
      <c r="T1453" s="138" t="e">
        <f t="shared" si="815"/>
        <v>#VALUE!</v>
      </c>
      <c r="U1453" s="138" t="e">
        <f t="shared" si="816"/>
        <v>#VALUE!</v>
      </c>
      <c r="V1453" s="138" t="e">
        <f t="shared" si="817"/>
        <v>#VALUE!</v>
      </c>
      <c r="W1453" s="158" t="str">
        <f t="shared" si="794"/>
        <v>08:00 15:10(12:00 13:00)</v>
      </c>
      <c r="X1453" s="159" t="e">
        <f>HLOOKUP(SEARCH("2",$M1453)-1,$Q$3:$V1453,$P1453+1,FALSE)</f>
        <v>#VALUE!</v>
      </c>
      <c r="Y1453" s="160" t="e">
        <f t="shared" si="795"/>
        <v>#VALUE!</v>
      </c>
      <c r="Z1453" s="161" t="e">
        <f t="shared" si="796"/>
        <v>#VALUE!</v>
      </c>
      <c r="AA1453" s="158" t="str">
        <f t="shared" si="797"/>
        <v>выходной</v>
      </c>
      <c r="AB1453" s="159">
        <f>HLOOKUP(SEARCH("3",$M1453)-1,$Q$3:$V1453,$P1453+1,FALSE)</f>
        <v>25</v>
      </c>
      <c r="AC1453" s="160" t="str">
        <f t="shared" si="798"/>
        <v>08:00 15:10(12:00 13:00)|08:00 15:10(12:00 13:00)</v>
      </c>
      <c r="AD1453" s="161" t="str">
        <f t="shared" si="799"/>
        <v>08:00 15:10(12:00 13:00)</v>
      </c>
      <c r="AE1453" s="158" t="str">
        <f t="shared" si="800"/>
        <v>08:00 15:10(12:00 13:00)</v>
      </c>
      <c r="AF1453" s="159" t="e">
        <f>HLOOKUP(SEARCH("4",$M1453)-1,$Q$3:$V1453,$P1453+1,FALSE)</f>
        <v>#VALUE!</v>
      </c>
      <c r="AG1453" s="161" t="e">
        <f t="shared" si="801"/>
        <v>#VALUE!</v>
      </c>
      <c r="AH1453" s="161" t="e">
        <f t="shared" si="802"/>
        <v>#VALUE!</v>
      </c>
      <c r="AI1453" s="158" t="str">
        <f t="shared" si="803"/>
        <v>выходной</v>
      </c>
      <c r="AJ1453" s="159">
        <f>HLOOKUP(SEARCH("5",$M1453)-1,$Q$3:$V1453,$P1453+1,FALSE)</f>
        <v>50</v>
      </c>
      <c r="AK1453" s="161" t="str">
        <f t="shared" si="804"/>
        <v>08:00 15:10(12:00 13:00)</v>
      </c>
      <c r="AL1453" s="161" t="e">
        <f t="shared" si="805"/>
        <v>#VALUE!</v>
      </c>
      <c r="AM1453" s="158" t="str">
        <f t="shared" si="806"/>
        <v>08:00 15:10(12:00 13:00)</v>
      </c>
      <c r="AN1453" s="159" t="e">
        <f>HLOOKUP(SEARCH("6",$M1453)-1,$Q$3:$V1453,$P1453+1,FALSE)</f>
        <v>#VALUE!</v>
      </c>
      <c r="AO1453" s="161" t="e">
        <f t="shared" si="807"/>
        <v>#VALUE!</v>
      </c>
      <c r="AP1453" s="161" t="e">
        <f t="shared" si="808"/>
        <v>#VALUE!</v>
      </c>
      <c r="AQ1453" s="162" t="str">
        <f t="shared" si="809"/>
        <v>выходной</v>
      </c>
      <c r="AR1453" s="163" t="e">
        <f>HLOOKUP(SEARCH("7",$M1453)-1,$Q$3:$V1453,$P1453+1,FALSE)</f>
        <v>#VALUE!</v>
      </c>
      <c r="AS1453" s="164" t="str">
        <f t="shared" si="810"/>
        <v>выходной</v>
      </c>
      <c r="AT1453" s="142"/>
      <c r="AU1453" s="11" t="str">
        <f>IF(ISERROR(VLOOKUP(B1453,'РЕОРГ 2008'!$A:$B,2,FALSE)),"",VLOOKUP(B1453,'РЕОРГ 2008'!$A:$B,2,FALSE))</f>
        <v>Опер.касса №4636/036</v>
      </c>
      <c r="AV1453" s="12" t="str">
        <f t="shared" si="811"/>
        <v>Опер.касса №4636/036</v>
      </c>
      <c r="AW1453" s="31" t="e">
        <f>LEFT(#REF!,2)</f>
        <v>#REF!</v>
      </c>
      <c r="AX1453" s="12" t="str">
        <f t="shared" si="789"/>
        <v>4636/036</v>
      </c>
      <c r="AZ1453" t="str">
        <f>IF(ISERROR(VLOOKUP(B1453,'РЕОРГ 01.08.2009'!$A:$B,2,FALSE)),"",VLOOKUP(B1453,'РЕОРГ 01.08.2009'!$A:$B,2,FALSE))</f>
        <v/>
      </c>
      <c r="BA1453" s="12" t="str">
        <f t="shared" si="784"/>
        <v>Опер.касса №4655/059</v>
      </c>
      <c r="BB1453" t="e">
        <f>LEFT(#REF!,2)</f>
        <v>#REF!</v>
      </c>
      <c r="BC1453" s="12" t="str">
        <f t="shared" si="790"/>
        <v>4655/059</v>
      </c>
      <c r="BE1453" t="str">
        <f>IF(ISERROR(VLOOKUP(B1453,'РЕОРГ 01.10.2009'!A:C,3,FALSE)),"",VLOOKUP(B1453,'РЕОРГ 01.10.2009'!A:C,3,FALSE))</f>
        <v/>
      </c>
      <c r="BF1453" s="12" t="str">
        <f t="shared" si="785"/>
        <v>Опер.касса №4655/059</v>
      </c>
      <c r="BG1453" t="e">
        <f>LEFT(#REF!,2)</f>
        <v>#REF!</v>
      </c>
      <c r="BH1453" s="12" t="str">
        <f t="shared" si="791"/>
        <v>4655/059</v>
      </c>
      <c r="BJ1453" t="str">
        <f>IF(ISERROR(VLOOKUP($B1453,'РЕОРГ 01.05.2010'!A:B,2,FALSE)),"",VLOOKUP($B1453,'РЕОРГ 01.05.2010'!A:B,2,FALSE))</f>
        <v/>
      </c>
      <c r="BK1453" s="12" t="str">
        <f t="shared" si="786"/>
        <v>Опер.касса №4655/059</v>
      </c>
      <c r="BL1453" t="e">
        <f>LEFT(#REF!,2)</f>
        <v>#REF!</v>
      </c>
      <c r="BM1453" s="12" t="str">
        <f t="shared" si="792"/>
        <v>4655/059</v>
      </c>
      <c r="BO1453" t="str">
        <f>IF(ISERROR(VLOOKUP($B1453,'РЕОРГ 01.08.2010'!A:B,2,FALSE)),"",VLOOKUP($B1453,'РЕОРГ 01.08.2010'!A:B,2,FALSE))</f>
        <v/>
      </c>
      <c r="BP1453" s="12" t="str">
        <f t="shared" si="787"/>
        <v>Опер.касса №4655/059</v>
      </c>
      <c r="BQ1453" t="e">
        <f>LEFT(#REF!,2)</f>
        <v>#REF!</v>
      </c>
      <c r="BR1453" s="12" t="str">
        <f t="shared" si="793"/>
        <v>4655/059</v>
      </c>
    </row>
    <row r="1454" spans="1:70" ht="12.75" customHeight="1">
      <c r="A1454" t="str">
        <f t="shared" si="788"/>
        <v>4655/061</v>
      </c>
      <c r="B1454" s="133">
        <v>1637</v>
      </c>
      <c r="C1454" s="1" t="s">
        <v>8247</v>
      </c>
      <c r="D1454" s="32" t="s">
        <v>1931</v>
      </c>
      <c r="E1454" s="1" t="s">
        <v>9167</v>
      </c>
      <c r="F1454" s="1" t="s">
        <v>8047</v>
      </c>
      <c r="G1454" s="1" t="s">
        <v>9168</v>
      </c>
      <c r="H1454" s="1" t="s">
        <v>11286</v>
      </c>
      <c r="I1454" s="1" t="s">
        <v>11287</v>
      </c>
      <c r="J1454" s="1"/>
      <c r="K1454" s="1">
        <v>0.4</v>
      </c>
      <c r="L1454" s="32" t="s">
        <v>4049</v>
      </c>
      <c r="M1454" s="8" t="s">
        <v>11991</v>
      </c>
      <c r="N1454" s="2" t="s">
        <v>12580</v>
      </c>
      <c r="O1454" s="173"/>
      <c r="P1454" s="168">
        <f t="shared" si="818"/>
        <v>1451</v>
      </c>
      <c r="Q1454" s="138">
        <f t="shared" si="812"/>
        <v>12</v>
      </c>
      <c r="R1454" s="138">
        <f t="shared" si="813"/>
        <v>24</v>
      </c>
      <c r="S1454" s="138" t="e">
        <f t="shared" si="814"/>
        <v>#VALUE!</v>
      </c>
      <c r="T1454" s="138" t="e">
        <f t="shared" si="815"/>
        <v>#VALUE!</v>
      </c>
      <c r="U1454" s="138" t="e">
        <f t="shared" si="816"/>
        <v>#VALUE!</v>
      </c>
      <c r="V1454" s="138" t="e">
        <f t="shared" si="817"/>
        <v>#VALUE!</v>
      </c>
      <c r="W1454" s="158" t="str">
        <f t="shared" si="794"/>
        <v>08:00 12:50</v>
      </c>
      <c r="X1454" s="159" t="e">
        <f>HLOOKUP(SEARCH("2",$M1454)-1,$Q$3:$V1454,$P1454+1,FALSE)</f>
        <v>#VALUE!</v>
      </c>
      <c r="Y1454" s="160" t="e">
        <f t="shared" si="795"/>
        <v>#VALUE!</v>
      </c>
      <c r="Z1454" s="161" t="e">
        <f t="shared" si="796"/>
        <v>#VALUE!</v>
      </c>
      <c r="AA1454" s="158" t="str">
        <f t="shared" si="797"/>
        <v>выходной</v>
      </c>
      <c r="AB1454" s="159">
        <f>HLOOKUP(SEARCH("3",$M1454)-1,$Q$3:$V1454,$P1454+1,FALSE)</f>
        <v>12</v>
      </c>
      <c r="AC1454" s="160" t="str">
        <f t="shared" si="798"/>
        <v>08:00 12:50|08:00 12:50</v>
      </c>
      <c r="AD1454" s="161" t="str">
        <f t="shared" si="799"/>
        <v>08:00 12:50</v>
      </c>
      <c r="AE1454" s="158" t="str">
        <f t="shared" si="800"/>
        <v>08:00 12:50</v>
      </c>
      <c r="AF1454" s="159" t="e">
        <f>HLOOKUP(SEARCH("4",$M1454)-1,$Q$3:$V1454,$P1454+1,FALSE)</f>
        <v>#VALUE!</v>
      </c>
      <c r="AG1454" s="161" t="e">
        <f t="shared" si="801"/>
        <v>#VALUE!</v>
      </c>
      <c r="AH1454" s="161" t="e">
        <f t="shared" si="802"/>
        <v>#VALUE!</v>
      </c>
      <c r="AI1454" s="158" t="str">
        <f t="shared" si="803"/>
        <v>выходной</v>
      </c>
      <c r="AJ1454" s="159">
        <f>HLOOKUP(SEARCH("5",$M1454)-1,$Q$3:$V1454,$P1454+1,FALSE)</f>
        <v>24</v>
      </c>
      <c r="AK1454" s="161" t="str">
        <f t="shared" si="804"/>
        <v>08:00 12:50</v>
      </c>
      <c r="AL1454" s="161" t="e">
        <f t="shared" si="805"/>
        <v>#VALUE!</v>
      </c>
      <c r="AM1454" s="158" t="str">
        <f t="shared" si="806"/>
        <v>08:00 12:50</v>
      </c>
      <c r="AN1454" s="159" t="e">
        <f>HLOOKUP(SEARCH("6",$M1454)-1,$Q$3:$V1454,$P1454+1,FALSE)</f>
        <v>#VALUE!</v>
      </c>
      <c r="AO1454" s="161" t="e">
        <f t="shared" si="807"/>
        <v>#VALUE!</v>
      </c>
      <c r="AP1454" s="161" t="e">
        <f t="shared" si="808"/>
        <v>#VALUE!</v>
      </c>
      <c r="AQ1454" s="162" t="str">
        <f t="shared" si="809"/>
        <v>выходной</v>
      </c>
      <c r="AR1454" s="163" t="e">
        <f>HLOOKUP(SEARCH("7",$M1454)-1,$Q$3:$V1454,$P1454+1,FALSE)</f>
        <v>#VALUE!</v>
      </c>
      <c r="AS1454" s="164" t="str">
        <f t="shared" si="810"/>
        <v>выходной</v>
      </c>
      <c r="AT1454" s="142"/>
      <c r="AU1454" s="11" t="str">
        <f>IF(ISERROR(VLOOKUP(B1454,'РЕОРГ 2008'!$A:$B,2,FALSE)),"",VLOOKUP(B1454,'РЕОРГ 2008'!$A:$B,2,FALSE))</f>
        <v>Опер.касса №4636/038</v>
      </c>
      <c r="AV1454" s="12" t="str">
        <f t="shared" si="811"/>
        <v>Опер.касса №4636/038</v>
      </c>
      <c r="AW1454" s="31" t="e">
        <f>LEFT(#REF!,2)</f>
        <v>#REF!</v>
      </c>
      <c r="AX1454" s="12" t="str">
        <f t="shared" si="789"/>
        <v>4636/038</v>
      </c>
      <c r="AZ1454" t="str">
        <f>IF(ISERROR(VLOOKUP(B1454,'РЕОРГ 01.08.2009'!$A:$B,2,FALSE)),"",VLOOKUP(B1454,'РЕОРГ 01.08.2009'!$A:$B,2,FALSE))</f>
        <v/>
      </c>
      <c r="BA1454" s="12" t="str">
        <f t="shared" si="784"/>
        <v>Опер.касса №4655/061</v>
      </c>
      <c r="BB1454" t="e">
        <f>LEFT(#REF!,2)</f>
        <v>#REF!</v>
      </c>
      <c r="BC1454" s="12" t="str">
        <f t="shared" si="790"/>
        <v>4655/061</v>
      </c>
      <c r="BE1454" t="str">
        <f>IF(ISERROR(VLOOKUP(B1454,'РЕОРГ 01.10.2009'!A:C,3,FALSE)),"",VLOOKUP(B1454,'РЕОРГ 01.10.2009'!A:C,3,FALSE))</f>
        <v/>
      </c>
      <c r="BF1454" s="12" t="str">
        <f t="shared" si="785"/>
        <v>Опер.касса №4655/061</v>
      </c>
      <c r="BG1454" t="e">
        <f>LEFT(#REF!,2)</f>
        <v>#REF!</v>
      </c>
      <c r="BH1454" s="12" t="str">
        <f t="shared" si="791"/>
        <v>4655/061</v>
      </c>
      <c r="BJ1454" t="str">
        <f>IF(ISERROR(VLOOKUP($B1454,'РЕОРГ 01.05.2010'!A:B,2,FALSE)),"",VLOOKUP($B1454,'РЕОРГ 01.05.2010'!A:B,2,FALSE))</f>
        <v/>
      </c>
      <c r="BK1454" s="12" t="str">
        <f t="shared" si="786"/>
        <v>Опер.касса №4655/061</v>
      </c>
      <c r="BL1454" t="e">
        <f>LEFT(#REF!,2)</f>
        <v>#REF!</v>
      </c>
      <c r="BM1454" s="12" t="str">
        <f t="shared" si="792"/>
        <v>4655/061</v>
      </c>
      <c r="BO1454" t="str">
        <f>IF(ISERROR(VLOOKUP($B1454,'РЕОРГ 01.08.2010'!A:B,2,FALSE)),"",VLOOKUP($B1454,'РЕОРГ 01.08.2010'!A:B,2,FALSE))</f>
        <v/>
      </c>
      <c r="BP1454" s="12" t="str">
        <f t="shared" si="787"/>
        <v>Опер.касса №4655/061</v>
      </c>
      <c r="BQ1454" t="e">
        <f>LEFT(#REF!,2)</f>
        <v>#REF!</v>
      </c>
      <c r="BR1454" s="12" t="str">
        <f t="shared" si="793"/>
        <v>4655/061</v>
      </c>
    </row>
    <row r="1455" spans="1:70" ht="12.75" customHeight="1">
      <c r="A1455" t="str">
        <f t="shared" si="788"/>
        <v>4655/062</v>
      </c>
      <c r="B1455" s="133">
        <v>1638</v>
      </c>
      <c r="C1455" s="1" t="s">
        <v>8248</v>
      </c>
      <c r="D1455" s="32" t="s">
        <v>1931</v>
      </c>
      <c r="E1455" s="1" t="s">
        <v>9171</v>
      </c>
      <c r="F1455" s="1" t="s">
        <v>8047</v>
      </c>
      <c r="G1455" s="1" t="s">
        <v>9172</v>
      </c>
      <c r="H1455" s="1" t="s">
        <v>1610</v>
      </c>
      <c r="I1455" s="1" t="s">
        <v>9174</v>
      </c>
      <c r="J1455" s="1"/>
      <c r="K1455" s="1">
        <v>0.4</v>
      </c>
      <c r="L1455" s="32" t="s">
        <v>4049</v>
      </c>
      <c r="M1455" s="8" t="s">
        <v>11991</v>
      </c>
      <c r="N1455" s="2" t="s">
        <v>12580</v>
      </c>
      <c r="O1455" s="173"/>
      <c r="P1455" s="168">
        <f t="shared" si="818"/>
        <v>1452</v>
      </c>
      <c r="Q1455" s="138">
        <f t="shared" si="812"/>
        <v>12</v>
      </c>
      <c r="R1455" s="138">
        <f t="shared" si="813"/>
        <v>24</v>
      </c>
      <c r="S1455" s="138" t="e">
        <f t="shared" si="814"/>
        <v>#VALUE!</v>
      </c>
      <c r="T1455" s="138" t="e">
        <f t="shared" si="815"/>
        <v>#VALUE!</v>
      </c>
      <c r="U1455" s="138" t="e">
        <f t="shared" si="816"/>
        <v>#VALUE!</v>
      </c>
      <c r="V1455" s="138" t="e">
        <f t="shared" si="817"/>
        <v>#VALUE!</v>
      </c>
      <c r="W1455" s="158" t="str">
        <f t="shared" si="794"/>
        <v>08:00 12:50</v>
      </c>
      <c r="X1455" s="159" t="e">
        <f>HLOOKUP(SEARCH("2",$M1455)-1,$Q$3:$V1455,$P1455+1,FALSE)</f>
        <v>#VALUE!</v>
      </c>
      <c r="Y1455" s="160" t="e">
        <f t="shared" si="795"/>
        <v>#VALUE!</v>
      </c>
      <c r="Z1455" s="161" t="e">
        <f t="shared" si="796"/>
        <v>#VALUE!</v>
      </c>
      <c r="AA1455" s="158" t="str">
        <f t="shared" si="797"/>
        <v>выходной</v>
      </c>
      <c r="AB1455" s="159">
        <f>HLOOKUP(SEARCH("3",$M1455)-1,$Q$3:$V1455,$P1455+1,FALSE)</f>
        <v>12</v>
      </c>
      <c r="AC1455" s="160" t="str">
        <f t="shared" si="798"/>
        <v>08:00 12:50|08:00 12:50</v>
      </c>
      <c r="AD1455" s="161" t="str">
        <f t="shared" si="799"/>
        <v>08:00 12:50</v>
      </c>
      <c r="AE1455" s="158" t="str">
        <f t="shared" si="800"/>
        <v>08:00 12:50</v>
      </c>
      <c r="AF1455" s="159" t="e">
        <f>HLOOKUP(SEARCH("4",$M1455)-1,$Q$3:$V1455,$P1455+1,FALSE)</f>
        <v>#VALUE!</v>
      </c>
      <c r="AG1455" s="161" t="e">
        <f t="shared" si="801"/>
        <v>#VALUE!</v>
      </c>
      <c r="AH1455" s="161" t="e">
        <f t="shared" si="802"/>
        <v>#VALUE!</v>
      </c>
      <c r="AI1455" s="158" t="str">
        <f t="shared" si="803"/>
        <v>выходной</v>
      </c>
      <c r="AJ1455" s="159">
        <f>HLOOKUP(SEARCH("5",$M1455)-1,$Q$3:$V1455,$P1455+1,FALSE)</f>
        <v>24</v>
      </c>
      <c r="AK1455" s="161" t="str">
        <f t="shared" si="804"/>
        <v>08:00 12:50</v>
      </c>
      <c r="AL1455" s="161" t="e">
        <f t="shared" si="805"/>
        <v>#VALUE!</v>
      </c>
      <c r="AM1455" s="158" t="str">
        <f t="shared" si="806"/>
        <v>08:00 12:50</v>
      </c>
      <c r="AN1455" s="159" t="e">
        <f>HLOOKUP(SEARCH("6",$M1455)-1,$Q$3:$V1455,$P1455+1,FALSE)</f>
        <v>#VALUE!</v>
      </c>
      <c r="AO1455" s="161" t="e">
        <f t="shared" si="807"/>
        <v>#VALUE!</v>
      </c>
      <c r="AP1455" s="161" t="e">
        <f t="shared" si="808"/>
        <v>#VALUE!</v>
      </c>
      <c r="AQ1455" s="162" t="str">
        <f t="shared" si="809"/>
        <v>выходной</v>
      </c>
      <c r="AR1455" s="163" t="e">
        <f>HLOOKUP(SEARCH("7",$M1455)-1,$Q$3:$V1455,$P1455+1,FALSE)</f>
        <v>#VALUE!</v>
      </c>
      <c r="AS1455" s="164" t="str">
        <f t="shared" si="810"/>
        <v>выходной</v>
      </c>
      <c r="AT1455" s="142"/>
      <c r="AU1455" s="11" t="str">
        <f>IF(ISERROR(VLOOKUP(B1455,'РЕОРГ 2008'!$A:$B,2,FALSE)),"",VLOOKUP(B1455,'РЕОРГ 2008'!$A:$B,2,FALSE))</f>
        <v>Опер.касса №4636/039</v>
      </c>
      <c r="AV1455" s="12" t="str">
        <f t="shared" si="811"/>
        <v>Опер.касса №4636/039</v>
      </c>
      <c r="AW1455" s="31" t="e">
        <f>LEFT(#REF!,2)</f>
        <v>#REF!</v>
      </c>
      <c r="AX1455" s="12" t="str">
        <f t="shared" si="789"/>
        <v>4636/039</v>
      </c>
      <c r="AZ1455" t="str">
        <f>IF(ISERROR(VLOOKUP(B1455,'РЕОРГ 01.08.2009'!$A:$B,2,FALSE)),"",VLOOKUP(B1455,'РЕОРГ 01.08.2009'!$A:$B,2,FALSE))</f>
        <v/>
      </c>
      <c r="BA1455" s="12" t="str">
        <f t="shared" si="784"/>
        <v>Опер.касса №4655/062</v>
      </c>
      <c r="BB1455" t="e">
        <f>LEFT(#REF!,2)</f>
        <v>#REF!</v>
      </c>
      <c r="BC1455" s="12" t="str">
        <f t="shared" si="790"/>
        <v>4655/062</v>
      </c>
      <c r="BE1455" t="str">
        <f>IF(ISERROR(VLOOKUP(B1455,'РЕОРГ 01.10.2009'!A:C,3,FALSE)),"",VLOOKUP(B1455,'РЕОРГ 01.10.2009'!A:C,3,FALSE))</f>
        <v/>
      </c>
      <c r="BF1455" s="12" t="str">
        <f t="shared" si="785"/>
        <v>Опер.касса №4655/062</v>
      </c>
      <c r="BG1455" t="e">
        <f>LEFT(#REF!,2)</f>
        <v>#REF!</v>
      </c>
      <c r="BH1455" s="12" t="str">
        <f t="shared" si="791"/>
        <v>4655/062</v>
      </c>
      <c r="BJ1455" t="str">
        <f>IF(ISERROR(VLOOKUP($B1455,'РЕОРГ 01.05.2010'!A:B,2,FALSE)),"",VLOOKUP($B1455,'РЕОРГ 01.05.2010'!A:B,2,FALSE))</f>
        <v/>
      </c>
      <c r="BK1455" s="12" t="str">
        <f t="shared" si="786"/>
        <v>Опер.касса №4655/062</v>
      </c>
      <c r="BL1455" t="e">
        <f>LEFT(#REF!,2)</f>
        <v>#REF!</v>
      </c>
      <c r="BM1455" s="12" t="str">
        <f t="shared" si="792"/>
        <v>4655/062</v>
      </c>
      <c r="BO1455" t="str">
        <f>IF(ISERROR(VLOOKUP($B1455,'РЕОРГ 01.08.2010'!A:B,2,FALSE)),"",VLOOKUP($B1455,'РЕОРГ 01.08.2010'!A:B,2,FALSE))</f>
        <v/>
      </c>
      <c r="BP1455" s="12" t="str">
        <f t="shared" si="787"/>
        <v>Опер.касса №4655/062</v>
      </c>
      <c r="BQ1455" t="e">
        <f>LEFT(#REF!,2)</f>
        <v>#REF!</v>
      </c>
      <c r="BR1455" s="12" t="str">
        <f t="shared" si="793"/>
        <v>4655/062</v>
      </c>
    </row>
    <row r="1456" spans="1:70" ht="12.75" customHeight="1">
      <c r="A1456" t="str">
        <f t="shared" si="788"/>
        <v>4655/064</v>
      </c>
      <c r="B1456" s="133">
        <v>1640</v>
      </c>
      <c r="C1456" s="1" t="s">
        <v>8250</v>
      </c>
      <c r="D1456" s="32" t="s">
        <v>1931</v>
      </c>
      <c r="E1456" s="1" t="s">
        <v>6858</v>
      </c>
      <c r="F1456" s="1" t="s">
        <v>8047</v>
      </c>
      <c r="G1456" s="1" t="s">
        <v>9179</v>
      </c>
      <c r="H1456" s="1" t="s">
        <v>9180</v>
      </c>
      <c r="I1456" s="1" t="s">
        <v>8067</v>
      </c>
      <c r="J1456" s="1"/>
      <c r="K1456" s="1">
        <v>0.4</v>
      </c>
      <c r="L1456" s="32" t="s">
        <v>4049</v>
      </c>
      <c r="M1456" s="8" t="s">
        <v>11991</v>
      </c>
      <c r="N1456" s="2" t="s">
        <v>12580</v>
      </c>
      <c r="O1456" s="173"/>
      <c r="P1456" s="168">
        <f t="shared" si="818"/>
        <v>1453</v>
      </c>
      <c r="Q1456" s="138">
        <f t="shared" si="812"/>
        <v>12</v>
      </c>
      <c r="R1456" s="138">
        <f t="shared" si="813"/>
        <v>24</v>
      </c>
      <c r="S1456" s="138" t="e">
        <f t="shared" si="814"/>
        <v>#VALUE!</v>
      </c>
      <c r="T1456" s="138" t="e">
        <f t="shared" si="815"/>
        <v>#VALUE!</v>
      </c>
      <c r="U1456" s="138" t="e">
        <f t="shared" si="816"/>
        <v>#VALUE!</v>
      </c>
      <c r="V1456" s="138" t="e">
        <f t="shared" si="817"/>
        <v>#VALUE!</v>
      </c>
      <c r="W1456" s="158" t="str">
        <f t="shared" si="794"/>
        <v>08:00 12:50</v>
      </c>
      <c r="X1456" s="159" t="e">
        <f>HLOOKUP(SEARCH("2",$M1456)-1,$Q$3:$V1456,$P1456+1,FALSE)</f>
        <v>#VALUE!</v>
      </c>
      <c r="Y1456" s="160" t="e">
        <f t="shared" si="795"/>
        <v>#VALUE!</v>
      </c>
      <c r="Z1456" s="161" t="e">
        <f t="shared" si="796"/>
        <v>#VALUE!</v>
      </c>
      <c r="AA1456" s="158" t="str">
        <f t="shared" si="797"/>
        <v>выходной</v>
      </c>
      <c r="AB1456" s="159">
        <f>HLOOKUP(SEARCH("3",$M1456)-1,$Q$3:$V1456,$P1456+1,FALSE)</f>
        <v>12</v>
      </c>
      <c r="AC1456" s="160" t="str">
        <f t="shared" si="798"/>
        <v>08:00 12:50|08:00 12:50</v>
      </c>
      <c r="AD1456" s="161" t="str">
        <f t="shared" si="799"/>
        <v>08:00 12:50</v>
      </c>
      <c r="AE1456" s="158" t="str">
        <f t="shared" si="800"/>
        <v>08:00 12:50</v>
      </c>
      <c r="AF1456" s="159" t="e">
        <f>HLOOKUP(SEARCH("4",$M1456)-1,$Q$3:$V1456,$P1456+1,FALSE)</f>
        <v>#VALUE!</v>
      </c>
      <c r="AG1456" s="161" t="e">
        <f t="shared" si="801"/>
        <v>#VALUE!</v>
      </c>
      <c r="AH1456" s="161" t="e">
        <f t="shared" si="802"/>
        <v>#VALUE!</v>
      </c>
      <c r="AI1456" s="158" t="str">
        <f t="shared" si="803"/>
        <v>выходной</v>
      </c>
      <c r="AJ1456" s="159">
        <f>HLOOKUP(SEARCH("5",$M1456)-1,$Q$3:$V1456,$P1456+1,FALSE)</f>
        <v>24</v>
      </c>
      <c r="AK1456" s="161" t="str">
        <f t="shared" si="804"/>
        <v>08:00 12:50</v>
      </c>
      <c r="AL1456" s="161" t="e">
        <f t="shared" si="805"/>
        <v>#VALUE!</v>
      </c>
      <c r="AM1456" s="158" t="str">
        <f t="shared" si="806"/>
        <v>08:00 12:50</v>
      </c>
      <c r="AN1456" s="159" t="e">
        <f>HLOOKUP(SEARCH("6",$M1456)-1,$Q$3:$V1456,$P1456+1,FALSE)</f>
        <v>#VALUE!</v>
      </c>
      <c r="AO1456" s="161" t="e">
        <f t="shared" si="807"/>
        <v>#VALUE!</v>
      </c>
      <c r="AP1456" s="161" t="e">
        <f t="shared" si="808"/>
        <v>#VALUE!</v>
      </c>
      <c r="AQ1456" s="162" t="str">
        <f t="shared" si="809"/>
        <v>выходной</v>
      </c>
      <c r="AR1456" s="163" t="e">
        <f>HLOOKUP(SEARCH("7",$M1456)-1,$Q$3:$V1456,$P1456+1,FALSE)</f>
        <v>#VALUE!</v>
      </c>
      <c r="AS1456" s="164" t="str">
        <f t="shared" si="810"/>
        <v>выходной</v>
      </c>
      <c r="AT1456" s="142"/>
      <c r="AU1456" s="11" t="str">
        <f>IF(ISERROR(VLOOKUP(B1456,'РЕОРГ 2008'!$A:$B,2,FALSE)),"",VLOOKUP(B1456,'РЕОРГ 2008'!$A:$B,2,FALSE))</f>
        <v>Опер.касса №4636/040</v>
      </c>
      <c r="AV1456" s="12" t="str">
        <f t="shared" si="811"/>
        <v>Опер.касса №4636/040</v>
      </c>
      <c r="AW1456" s="31" t="e">
        <f>LEFT(#REF!,2)</f>
        <v>#REF!</v>
      </c>
      <c r="AX1456" s="12" t="str">
        <f t="shared" si="789"/>
        <v>4636/040</v>
      </c>
      <c r="AZ1456" t="str">
        <f>IF(ISERROR(VLOOKUP(B1456,'РЕОРГ 01.08.2009'!$A:$B,2,FALSE)),"",VLOOKUP(B1456,'РЕОРГ 01.08.2009'!$A:$B,2,FALSE))</f>
        <v/>
      </c>
      <c r="BA1456" s="12" t="str">
        <f t="shared" si="784"/>
        <v>Опер.касса №4655/064</v>
      </c>
      <c r="BB1456" t="e">
        <f>LEFT(#REF!,2)</f>
        <v>#REF!</v>
      </c>
      <c r="BC1456" s="12" t="str">
        <f t="shared" si="790"/>
        <v>4655/064</v>
      </c>
      <c r="BE1456" t="str">
        <f>IF(ISERROR(VLOOKUP(B1456,'РЕОРГ 01.10.2009'!A:C,3,FALSE)),"",VLOOKUP(B1456,'РЕОРГ 01.10.2009'!A:C,3,FALSE))</f>
        <v/>
      </c>
      <c r="BF1456" s="12" t="str">
        <f t="shared" si="785"/>
        <v>Опер.касса №4655/064</v>
      </c>
      <c r="BG1456" t="e">
        <f>LEFT(#REF!,2)</f>
        <v>#REF!</v>
      </c>
      <c r="BH1456" s="12" t="str">
        <f t="shared" si="791"/>
        <v>4655/064</v>
      </c>
      <c r="BJ1456" t="str">
        <f>IF(ISERROR(VLOOKUP($B1456,'РЕОРГ 01.05.2010'!A:B,2,FALSE)),"",VLOOKUP($B1456,'РЕОРГ 01.05.2010'!A:B,2,FALSE))</f>
        <v/>
      </c>
      <c r="BK1456" s="12" t="str">
        <f t="shared" si="786"/>
        <v>Опер.касса №4655/064</v>
      </c>
      <c r="BL1456" t="e">
        <f>LEFT(#REF!,2)</f>
        <v>#REF!</v>
      </c>
      <c r="BM1456" s="12" t="str">
        <f t="shared" si="792"/>
        <v>4655/064</v>
      </c>
      <c r="BO1456" t="str">
        <f>IF(ISERROR(VLOOKUP($B1456,'РЕОРГ 01.08.2010'!A:B,2,FALSE)),"",VLOOKUP($B1456,'РЕОРГ 01.08.2010'!A:B,2,FALSE))</f>
        <v/>
      </c>
      <c r="BP1456" s="12" t="str">
        <f t="shared" si="787"/>
        <v>Опер.касса №4655/064</v>
      </c>
      <c r="BQ1456" t="e">
        <f>LEFT(#REF!,2)</f>
        <v>#REF!</v>
      </c>
      <c r="BR1456" s="12" t="str">
        <f t="shared" si="793"/>
        <v>4655/064</v>
      </c>
    </row>
    <row r="1457" spans="1:70" ht="12.75" customHeight="1">
      <c r="A1457" t="str">
        <f t="shared" si="788"/>
        <v>4655/066</v>
      </c>
      <c r="B1457" s="133">
        <v>1642</v>
      </c>
      <c r="C1457" s="1" t="s">
        <v>8252</v>
      </c>
      <c r="D1457" s="32" t="s">
        <v>1931</v>
      </c>
      <c r="E1457" s="1" t="s">
        <v>8072</v>
      </c>
      <c r="F1457" s="1" t="s">
        <v>8047</v>
      </c>
      <c r="G1457" s="1" t="s">
        <v>8073</v>
      </c>
      <c r="H1457" s="1" t="s">
        <v>8074</v>
      </c>
      <c r="I1457" s="1" t="s">
        <v>2439</v>
      </c>
      <c r="J1457" s="1"/>
      <c r="K1457" s="1">
        <v>2</v>
      </c>
      <c r="L1457" s="32" t="s">
        <v>4049</v>
      </c>
      <c r="M1457" s="8" t="s">
        <v>11771</v>
      </c>
      <c r="N1457" s="2" t="s">
        <v>12319</v>
      </c>
      <c r="O1457" s="173"/>
      <c r="P1457" s="168">
        <f t="shared" si="818"/>
        <v>1454</v>
      </c>
      <c r="Q1457" s="138">
        <f t="shared" si="812"/>
        <v>25</v>
      </c>
      <c r="R1457" s="138">
        <f t="shared" si="813"/>
        <v>50</v>
      </c>
      <c r="S1457" s="138">
        <f t="shared" si="814"/>
        <v>75</v>
      </c>
      <c r="T1457" s="138">
        <f t="shared" si="815"/>
        <v>100</v>
      </c>
      <c r="U1457" s="138" t="e">
        <f t="shared" si="816"/>
        <v>#VALUE!</v>
      </c>
      <c r="V1457" s="138" t="e">
        <f t="shared" si="817"/>
        <v>#VALUE!</v>
      </c>
      <c r="W1457" s="158" t="str">
        <f t="shared" si="794"/>
        <v>08:00 16:30(12:00 13:00)</v>
      </c>
      <c r="X1457" s="159">
        <f>HLOOKUP(SEARCH("2",$M1457)-1,$Q$3:$V1457,$P1457+1,FALSE)</f>
        <v>25</v>
      </c>
      <c r="Y1457" s="160" t="str">
        <f t="shared" si="795"/>
        <v>08:00 16:30(12:00 13:00)|08:00 16:30(12:00 13:00)|08:00 16:30(12:00 13:00)|08:00 16:30(12:00 13:00)</v>
      </c>
      <c r="Z1457" s="161" t="str">
        <f t="shared" si="796"/>
        <v>08:00 16:30(12:00 13:00)</v>
      </c>
      <c r="AA1457" s="158" t="str">
        <f t="shared" si="797"/>
        <v>08:00 16:30(12:00 13:00)</v>
      </c>
      <c r="AB1457" s="159">
        <f>HLOOKUP(SEARCH("3",$M1457)-1,$Q$3:$V1457,$P1457+1,FALSE)</f>
        <v>50</v>
      </c>
      <c r="AC1457" s="160" t="str">
        <f t="shared" si="798"/>
        <v>08:00 16:30(12:00 13:00)|08:00 16:30(12:00 13:00)|08:00 16:30(12:00 13:00)</v>
      </c>
      <c r="AD1457" s="161" t="str">
        <f t="shared" si="799"/>
        <v>08:00 16:30(12:00 13:00)</v>
      </c>
      <c r="AE1457" s="158" t="str">
        <f t="shared" si="800"/>
        <v>08:00 16:30(12:00 13:00)</v>
      </c>
      <c r="AF1457" s="159">
        <f>HLOOKUP(SEARCH("4",$M1457)-1,$Q$3:$V1457,$P1457+1,FALSE)</f>
        <v>75</v>
      </c>
      <c r="AG1457" s="161" t="str">
        <f t="shared" si="801"/>
        <v>08:00 16:30(12:00 13:00)|08:00 16:30(12:00 13:00)</v>
      </c>
      <c r="AH1457" s="161" t="str">
        <f t="shared" si="802"/>
        <v>08:00 16:30(12:00 13:00)</v>
      </c>
      <c r="AI1457" s="158" t="str">
        <f t="shared" si="803"/>
        <v>08:00 16:30(12:00 13:00)</v>
      </c>
      <c r="AJ1457" s="159">
        <f>HLOOKUP(SEARCH("5",$M1457)-1,$Q$3:$V1457,$P1457+1,FALSE)</f>
        <v>100</v>
      </c>
      <c r="AK1457" s="161" t="str">
        <f t="shared" si="804"/>
        <v>08:00 16:30(12:00 13:00)</v>
      </c>
      <c r="AL1457" s="161" t="e">
        <f t="shared" si="805"/>
        <v>#VALUE!</v>
      </c>
      <c r="AM1457" s="158" t="str">
        <f t="shared" si="806"/>
        <v>08:00 16:30(12:00 13:00)</v>
      </c>
      <c r="AN1457" s="159" t="e">
        <f>HLOOKUP(SEARCH("6",$M1457)-1,$Q$3:$V1457,$P1457+1,FALSE)</f>
        <v>#VALUE!</v>
      </c>
      <c r="AO1457" s="161" t="e">
        <f t="shared" si="807"/>
        <v>#VALUE!</v>
      </c>
      <c r="AP1457" s="161" t="e">
        <f t="shared" si="808"/>
        <v>#VALUE!</v>
      </c>
      <c r="AQ1457" s="162" t="str">
        <f t="shared" si="809"/>
        <v>выходной</v>
      </c>
      <c r="AR1457" s="163" t="e">
        <f>HLOOKUP(SEARCH("7",$M1457)-1,$Q$3:$V1457,$P1457+1,FALSE)</f>
        <v>#VALUE!</v>
      </c>
      <c r="AS1457" s="164" t="str">
        <f t="shared" si="810"/>
        <v>выходной</v>
      </c>
      <c r="AT1457" s="142"/>
      <c r="AU1457" s="11" t="str">
        <f>IF(ISERROR(VLOOKUP(B1457,'РЕОРГ 2008'!$A:$B,2,FALSE)),"",VLOOKUP(B1457,'РЕОРГ 2008'!$A:$B,2,FALSE))</f>
        <v>Опер.касса №4636/044</v>
      </c>
      <c r="AV1457" s="12" t="str">
        <f t="shared" si="811"/>
        <v>Опер.касса №4636/044</v>
      </c>
      <c r="AW1457" s="31" t="e">
        <f>LEFT(#REF!,2)</f>
        <v>#REF!</v>
      </c>
      <c r="AX1457" s="12" t="str">
        <f t="shared" si="789"/>
        <v>4636/044</v>
      </c>
      <c r="AZ1457" t="str">
        <f>IF(ISERROR(VLOOKUP(B1457,'РЕОРГ 01.08.2009'!$A:$B,2,FALSE)),"",VLOOKUP(B1457,'РЕОРГ 01.08.2009'!$A:$B,2,FALSE))</f>
        <v/>
      </c>
      <c r="BA1457" s="12" t="str">
        <f t="shared" si="784"/>
        <v>Опер.касса №4655/066</v>
      </c>
      <c r="BB1457" t="e">
        <f>LEFT(#REF!,2)</f>
        <v>#REF!</v>
      </c>
      <c r="BC1457" s="12" t="str">
        <f t="shared" si="790"/>
        <v>4655/066</v>
      </c>
      <c r="BE1457" t="str">
        <f>IF(ISERROR(VLOOKUP(B1457,'РЕОРГ 01.10.2009'!A:C,3,FALSE)),"",VLOOKUP(B1457,'РЕОРГ 01.10.2009'!A:C,3,FALSE))</f>
        <v/>
      </c>
      <c r="BF1457" s="12" t="str">
        <f t="shared" si="785"/>
        <v>Опер.касса №4655/066</v>
      </c>
      <c r="BG1457" t="e">
        <f>LEFT(#REF!,2)</f>
        <v>#REF!</v>
      </c>
      <c r="BH1457" s="12" t="str">
        <f t="shared" si="791"/>
        <v>4655/066</v>
      </c>
      <c r="BJ1457" t="str">
        <f>IF(ISERROR(VLOOKUP($B1457,'РЕОРГ 01.05.2010'!A:B,2,FALSE)),"",VLOOKUP($B1457,'РЕОРГ 01.05.2010'!A:B,2,FALSE))</f>
        <v/>
      </c>
      <c r="BK1457" s="12" t="str">
        <f t="shared" si="786"/>
        <v>Опер.касса №4655/066</v>
      </c>
      <c r="BL1457" t="e">
        <f>LEFT(#REF!,2)</f>
        <v>#REF!</v>
      </c>
      <c r="BM1457" s="12" t="str">
        <f t="shared" si="792"/>
        <v>4655/066</v>
      </c>
      <c r="BO1457" t="str">
        <f>IF(ISERROR(VLOOKUP($B1457,'РЕОРГ 01.08.2010'!A:B,2,FALSE)),"",VLOOKUP($B1457,'РЕОРГ 01.08.2010'!A:B,2,FALSE))</f>
        <v/>
      </c>
      <c r="BP1457" s="12" t="str">
        <f t="shared" si="787"/>
        <v>Опер.касса №4655/066</v>
      </c>
      <c r="BQ1457" t="e">
        <f>LEFT(#REF!,2)</f>
        <v>#REF!</v>
      </c>
      <c r="BR1457" s="12" t="str">
        <f t="shared" si="793"/>
        <v>4655/066</v>
      </c>
    </row>
    <row r="1458" spans="1:70" ht="12.75" customHeight="1">
      <c r="A1458" t="str">
        <f t="shared" si="788"/>
        <v>4655/067</v>
      </c>
      <c r="B1458" s="133">
        <v>1643</v>
      </c>
      <c r="C1458" s="1" t="s">
        <v>8253</v>
      </c>
      <c r="D1458" s="32" t="s">
        <v>1931</v>
      </c>
      <c r="E1458" s="1" t="s">
        <v>8076</v>
      </c>
      <c r="F1458" s="1" t="s">
        <v>8047</v>
      </c>
      <c r="G1458" s="1" t="s">
        <v>8077</v>
      </c>
      <c r="H1458" s="1" t="s">
        <v>8078</v>
      </c>
      <c r="I1458" s="1" t="s">
        <v>8079</v>
      </c>
      <c r="J1458" s="1"/>
      <c r="K1458" s="1">
        <v>0.25</v>
      </c>
      <c r="L1458" s="32" t="s">
        <v>4049</v>
      </c>
      <c r="M1458" s="8" t="s">
        <v>12070</v>
      </c>
      <c r="N1458" s="2" t="s">
        <v>11953</v>
      </c>
      <c r="O1458" s="173"/>
      <c r="P1458" s="168">
        <f t="shared" si="818"/>
        <v>1455</v>
      </c>
      <c r="Q1458" s="138">
        <f t="shared" si="812"/>
        <v>12</v>
      </c>
      <c r="R1458" s="138" t="e">
        <f t="shared" si="813"/>
        <v>#VALUE!</v>
      </c>
      <c r="S1458" s="138" t="e">
        <f t="shared" si="814"/>
        <v>#VALUE!</v>
      </c>
      <c r="T1458" s="138" t="e">
        <f t="shared" si="815"/>
        <v>#VALUE!</v>
      </c>
      <c r="U1458" s="138" t="e">
        <f t="shared" si="816"/>
        <v>#VALUE!</v>
      </c>
      <c r="V1458" s="138" t="e">
        <f t="shared" si="817"/>
        <v>#VALUE!</v>
      </c>
      <c r="W1458" s="158" t="str">
        <f t="shared" si="794"/>
        <v>09:00 13:30</v>
      </c>
      <c r="X1458" s="159" t="e">
        <f>HLOOKUP(SEARCH("2",$M1458)-1,$Q$3:$V1458,$P1458+1,FALSE)</f>
        <v>#VALUE!</v>
      </c>
      <c r="Y1458" s="160" t="e">
        <f t="shared" si="795"/>
        <v>#VALUE!</v>
      </c>
      <c r="Z1458" s="161" t="e">
        <f t="shared" si="796"/>
        <v>#VALUE!</v>
      </c>
      <c r="AA1458" s="158" t="str">
        <f t="shared" si="797"/>
        <v>выходной</v>
      </c>
      <c r="AB1458" s="159" t="e">
        <f>HLOOKUP(SEARCH("3",$M1458)-1,$Q$3:$V1458,$P1458+1,FALSE)</f>
        <v>#VALUE!</v>
      </c>
      <c r="AC1458" s="160" t="e">
        <f t="shared" si="798"/>
        <v>#VALUE!</v>
      </c>
      <c r="AD1458" s="161" t="e">
        <f t="shared" si="799"/>
        <v>#VALUE!</v>
      </c>
      <c r="AE1458" s="158" t="str">
        <f t="shared" si="800"/>
        <v>выходной</v>
      </c>
      <c r="AF1458" s="159" t="e">
        <f>HLOOKUP(SEARCH("4",$M1458)-1,$Q$3:$V1458,$P1458+1,FALSE)</f>
        <v>#VALUE!</v>
      </c>
      <c r="AG1458" s="161" t="e">
        <f t="shared" si="801"/>
        <v>#VALUE!</v>
      </c>
      <c r="AH1458" s="161" t="e">
        <f t="shared" si="802"/>
        <v>#VALUE!</v>
      </c>
      <c r="AI1458" s="158" t="str">
        <f t="shared" si="803"/>
        <v>выходной</v>
      </c>
      <c r="AJ1458" s="159">
        <f>HLOOKUP(SEARCH("5",$M1458)-1,$Q$3:$V1458,$P1458+1,FALSE)</f>
        <v>12</v>
      </c>
      <c r="AK1458" s="161" t="str">
        <f t="shared" si="804"/>
        <v>09:00 13:30</v>
      </c>
      <c r="AL1458" s="161" t="e">
        <f t="shared" si="805"/>
        <v>#VALUE!</v>
      </c>
      <c r="AM1458" s="158" t="str">
        <f t="shared" si="806"/>
        <v>09:00 13:30</v>
      </c>
      <c r="AN1458" s="159" t="e">
        <f>HLOOKUP(SEARCH("6",$M1458)-1,$Q$3:$V1458,$P1458+1,FALSE)</f>
        <v>#VALUE!</v>
      </c>
      <c r="AO1458" s="161" t="e">
        <f t="shared" si="807"/>
        <v>#VALUE!</v>
      </c>
      <c r="AP1458" s="161" t="e">
        <f t="shared" si="808"/>
        <v>#VALUE!</v>
      </c>
      <c r="AQ1458" s="162" t="str">
        <f t="shared" si="809"/>
        <v>выходной</v>
      </c>
      <c r="AR1458" s="163" t="e">
        <f>HLOOKUP(SEARCH("7",$M1458)-1,$Q$3:$V1458,$P1458+1,FALSE)</f>
        <v>#VALUE!</v>
      </c>
      <c r="AS1458" s="164" t="str">
        <f t="shared" si="810"/>
        <v>выходной</v>
      </c>
      <c r="AT1458" s="142"/>
      <c r="AU1458" s="11" t="str">
        <f>IF(ISERROR(VLOOKUP(B1458,'РЕОРГ 2008'!$A:$B,2,FALSE)),"",VLOOKUP(B1458,'РЕОРГ 2008'!$A:$B,2,FALSE))</f>
        <v>Опер.касса №4636/045</v>
      </c>
      <c r="AV1458" s="12" t="str">
        <f t="shared" si="811"/>
        <v>Опер.касса №4636/045</v>
      </c>
      <c r="AW1458" s="31" t="e">
        <f>LEFT(#REF!,2)</f>
        <v>#REF!</v>
      </c>
      <c r="AX1458" s="12" t="str">
        <f t="shared" si="789"/>
        <v>4636/045</v>
      </c>
      <c r="AZ1458" t="str">
        <f>IF(ISERROR(VLOOKUP(B1458,'РЕОРГ 01.08.2009'!$A:$B,2,FALSE)),"",VLOOKUP(B1458,'РЕОРГ 01.08.2009'!$A:$B,2,FALSE))</f>
        <v/>
      </c>
      <c r="BA1458" s="12" t="str">
        <f t="shared" si="784"/>
        <v>Опер.касса №4655/067</v>
      </c>
      <c r="BB1458" t="e">
        <f>LEFT(#REF!,2)</f>
        <v>#REF!</v>
      </c>
      <c r="BC1458" s="12" t="str">
        <f t="shared" si="790"/>
        <v>4655/067</v>
      </c>
      <c r="BE1458" t="str">
        <f>IF(ISERROR(VLOOKUP(B1458,'РЕОРГ 01.10.2009'!A:C,3,FALSE)),"",VLOOKUP(B1458,'РЕОРГ 01.10.2009'!A:C,3,FALSE))</f>
        <v/>
      </c>
      <c r="BF1458" s="12" t="str">
        <f t="shared" si="785"/>
        <v>Опер.касса №4655/067</v>
      </c>
      <c r="BG1458" t="e">
        <f>LEFT(#REF!,2)</f>
        <v>#REF!</v>
      </c>
      <c r="BH1458" s="12" t="str">
        <f t="shared" si="791"/>
        <v>4655/067</v>
      </c>
      <c r="BJ1458" t="str">
        <f>IF(ISERROR(VLOOKUP($B1458,'РЕОРГ 01.05.2010'!A:B,2,FALSE)),"",VLOOKUP($B1458,'РЕОРГ 01.05.2010'!A:B,2,FALSE))</f>
        <v/>
      </c>
      <c r="BK1458" s="12" t="str">
        <f t="shared" si="786"/>
        <v>Опер.касса №4655/067</v>
      </c>
      <c r="BL1458" t="e">
        <f>LEFT(#REF!,2)</f>
        <v>#REF!</v>
      </c>
      <c r="BM1458" s="12" t="str">
        <f t="shared" si="792"/>
        <v>4655/067</v>
      </c>
      <c r="BO1458" t="str">
        <f>IF(ISERROR(VLOOKUP($B1458,'РЕОРГ 01.08.2010'!A:B,2,FALSE)),"",VLOOKUP($B1458,'РЕОРГ 01.08.2010'!A:B,2,FALSE))</f>
        <v/>
      </c>
      <c r="BP1458" s="12" t="str">
        <f t="shared" si="787"/>
        <v>Опер.касса №4655/067</v>
      </c>
      <c r="BQ1458" t="e">
        <f>LEFT(#REF!,2)</f>
        <v>#REF!</v>
      </c>
      <c r="BR1458" s="12" t="str">
        <f t="shared" si="793"/>
        <v>4655/067</v>
      </c>
    </row>
    <row r="1459" spans="1:70" ht="12.75" customHeight="1">
      <c r="A1459" t="str">
        <f t="shared" si="788"/>
        <v>4655/068</v>
      </c>
      <c r="B1459" s="133">
        <v>1644</v>
      </c>
      <c r="C1459" s="1" t="s">
        <v>8254</v>
      </c>
      <c r="D1459" s="32" t="s">
        <v>1931</v>
      </c>
      <c r="E1459" s="1" t="s">
        <v>8080</v>
      </c>
      <c r="F1459" s="1" t="s">
        <v>8047</v>
      </c>
      <c r="G1459" s="1" t="s">
        <v>8081</v>
      </c>
      <c r="H1459" s="1" t="s">
        <v>11288</v>
      </c>
      <c r="I1459" s="1" t="s">
        <v>6849</v>
      </c>
      <c r="J1459" s="1"/>
      <c r="K1459" s="1">
        <v>0.2</v>
      </c>
      <c r="L1459" s="32" t="s">
        <v>4049</v>
      </c>
      <c r="M1459" s="8" t="s">
        <v>11929</v>
      </c>
      <c r="N1459" s="2" t="s">
        <v>12110</v>
      </c>
      <c r="O1459" s="173"/>
      <c r="P1459" s="168">
        <f t="shared" si="818"/>
        <v>1456</v>
      </c>
      <c r="Q1459" s="138">
        <f t="shared" si="812"/>
        <v>12</v>
      </c>
      <c r="R1459" s="138" t="e">
        <f t="shared" si="813"/>
        <v>#VALUE!</v>
      </c>
      <c r="S1459" s="138" t="e">
        <f t="shared" si="814"/>
        <v>#VALUE!</v>
      </c>
      <c r="T1459" s="138" t="e">
        <f t="shared" si="815"/>
        <v>#VALUE!</v>
      </c>
      <c r="U1459" s="138" t="e">
        <f t="shared" si="816"/>
        <v>#VALUE!</v>
      </c>
      <c r="V1459" s="138" t="e">
        <f t="shared" si="817"/>
        <v>#VALUE!</v>
      </c>
      <c r="W1459" s="158" t="str">
        <f t="shared" si="794"/>
        <v>09:00 12:30</v>
      </c>
      <c r="X1459" s="159" t="e">
        <f>HLOOKUP(SEARCH("2",$M1459)-1,$Q$3:$V1459,$P1459+1,FALSE)</f>
        <v>#VALUE!</v>
      </c>
      <c r="Y1459" s="160" t="e">
        <f t="shared" si="795"/>
        <v>#VALUE!</v>
      </c>
      <c r="Z1459" s="161" t="e">
        <f t="shared" si="796"/>
        <v>#VALUE!</v>
      </c>
      <c r="AA1459" s="158" t="str">
        <f t="shared" si="797"/>
        <v>выходной</v>
      </c>
      <c r="AB1459" s="159">
        <f>HLOOKUP(SEARCH("3",$M1459)-1,$Q$3:$V1459,$P1459+1,FALSE)</f>
        <v>12</v>
      </c>
      <c r="AC1459" s="160" t="str">
        <f t="shared" si="798"/>
        <v>09:00 12:30</v>
      </c>
      <c r="AD1459" s="161" t="e">
        <f t="shared" si="799"/>
        <v>#VALUE!</v>
      </c>
      <c r="AE1459" s="158" t="str">
        <f t="shared" si="800"/>
        <v>09:00 12:30</v>
      </c>
      <c r="AF1459" s="159" t="e">
        <f>HLOOKUP(SEARCH("4",$M1459)-1,$Q$3:$V1459,$P1459+1,FALSE)</f>
        <v>#VALUE!</v>
      </c>
      <c r="AG1459" s="161" t="e">
        <f t="shared" si="801"/>
        <v>#VALUE!</v>
      </c>
      <c r="AH1459" s="161" t="e">
        <f t="shared" si="802"/>
        <v>#VALUE!</v>
      </c>
      <c r="AI1459" s="158" t="str">
        <f t="shared" si="803"/>
        <v>выходной</v>
      </c>
      <c r="AJ1459" s="159" t="e">
        <f>HLOOKUP(SEARCH("5",$M1459)-1,$Q$3:$V1459,$P1459+1,FALSE)</f>
        <v>#VALUE!</v>
      </c>
      <c r="AK1459" s="161" t="e">
        <f t="shared" si="804"/>
        <v>#VALUE!</v>
      </c>
      <c r="AL1459" s="161" t="e">
        <f t="shared" si="805"/>
        <v>#VALUE!</v>
      </c>
      <c r="AM1459" s="158" t="str">
        <f t="shared" si="806"/>
        <v>выходной</v>
      </c>
      <c r="AN1459" s="159" t="e">
        <f>HLOOKUP(SEARCH("6",$M1459)-1,$Q$3:$V1459,$P1459+1,FALSE)</f>
        <v>#VALUE!</v>
      </c>
      <c r="AO1459" s="161" t="e">
        <f t="shared" si="807"/>
        <v>#VALUE!</v>
      </c>
      <c r="AP1459" s="161" t="e">
        <f t="shared" si="808"/>
        <v>#VALUE!</v>
      </c>
      <c r="AQ1459" s="162" t="str">
        <f t="shared" si="809"/>
        <v>выходной</v>
      </c>
      <c r="AR1459" s="163" t="e">
        <f>HLOOKUP(SEARCH("7",$M1459)-1,$Q$3:$V1459,$P1459+1,FALSE)</f>
        <v>#VALUE!</v>
      </c>
      <c r="AS1459" s="164" t="str">
        <f t="shared" si="810"/>
        <v>выходной</v>
      </c>
      <c r="AT1459" s="142"/>
      <c r="AU1459" s="11" t="str">
        <f>IF(ISERROR(VLOOKUP(B1459,'РЕОРГ 2008'!$A:$B,2,FALSE)),"",VLOOKUP(B1459,'РЕОРГ 2008'!$A:$B,2,FALSE))</f>
        <v>Опер.касса №4636/048</v>
      </c>
      <c r="AV1459" s="12" t="str">
        <f t="shared" si="811"/>
        <v>Опер.касса №4636/048</v>
      </c>
      <c r="AW1459" s="31" t="e">
        <f>LEFT(#REF!,2)</f>
        <v>#REF!</v>
      </c>
      <c r="AX1459" s="12" t="str">
        <f t="shared" si="789"/>
        <v>4636/048</v>
      </c>
      <c r="AZ1459" t="str">
        <f>IF(ISERROR(VLOOKUP(B1459,'РЕОРГ 01.08.2009'!$A:$B,2,FALSE)),"",VLOOKUP(B1459,'РЕОРГ 01.08.2009'!$A:$B,2,FALSE))</f>
        <v/>
      </c>
      <c r="BA1459" s="12" t="str">
        <f t="shared" si="784"/>
        <v>Опер.касса №4655/068</v>
      </c>
      <c r="BB1459" t="e">
        <f>LEFT(#REF!,2)</f>
        <v>#REF!</v>
      </c>
      <c r="BC1459" s="12" t="str">
        <f t="shared" si="790"/>
        <v>4655/068</v>
      </c>
      <c r="BE1459" t="str">
        <f>IF(ISERROR(VLOOKUP(B1459,'РЕОРГ 01.10.2009'!A:C,3,FALSE)),"",VLOOKUP(B1459,'РЕОРГ 01.10.2009'!A:C,3,FALSE))</f>
        <v/>
      </c>
      <c r="BF1459" s="12" t="str">
        <f t="shared" si="785"/>
        <v>Опер.касса №4655/068</v>
      </c>
      <c r="BG1459" t="e">
        <f>LEFT(#REF!,2)</f>
        <v>#REF!</v>
      </c>
      <c r="BH1459" s="12" t="str">
        <f t="shared" si="791"/>
        <v>4655/068</v>
      </c>
      <c r="BJ1459" t="str">
        <f>IF(ISERROR(VLOOKUP($B1459,'РЕОРГ 01.05.2010'!A:B,2,FALSE)),"",VLOOKUP($B1459,'РЕОРГ 01.05.2010'!A:B,2,FALSE))</f>
        <v/>
      </c>
      <c r="BK1459" s="12" t="str">
        <f t="shared" si="786"/>
        <v>Опер.касса №4655/068</v>
      </c>
      <c r="BL1459" t="e">
        <f>LEFT(#REF!,2)</f>
        <v>#REF!</v>
      </c>
      <c r="BM1459" s="12" t="str">
        <f t="shared" si="792"/>
        <v>4655/068</v>
      </c>
      <c r="BO1459" t="str">
        <f>IF(ISERROR(VLOOKUP($B1459,'РЕОРГ 01.08.2010'!A:B,2,FALSE)),"",VLOOKUP($B1459,'РЕОРГ 01.08.2010'!A:B,2,FALSE))</f>
        <v/>
      </c>
      <c r="BP1459" s="12" t="str">
        <f t="shared" si="787"/>
        <v>Опер.касса №4655/068</v>
      </c>
      <c r="BQ1459" t="e">
        <f>LEFT(#REF!,2)</f>
        <v>#REF!</v>
      </c>
      <c r="BR1459" s="12" t="str">
        <f t="shared" si="793"/>
        <v>4655/068</v>
      </c>
    </row>
    <row r="1460" spans="1:70" ht="12.75" customHeight="1">
      <c r="A1460" t="str">
        <f t="shared" si="788"/>
        <v>4655/069</v>
      </c>
      <c r="B1460" s="133">
        <v>1645</v>
      </c>
      <c r="C1460" s="1" t="s">
        <v>8255</v>
      </c>
      <c r="D1460" s="32" t="s">
        <v>1926</v>
      </c>
      <c r="E1460" s="1" t="s">
        <v>8084</v>
      </c>
      <c r="F1460" s="1" t="s">
        <v>8047</v>
      </c>
      <c r="G1460" s="1" t="s">
        <v>7871</v>
      </c>
      <c r="H1460" s="1" t="s">
        <v>1611</v>
      </c>
      <c r="I1460" s="1" t="s">
        <v>11717</v>
      </c>
      <c r="J1460" s="1"/>
      <c r="K1460" s="1">
        <v>2</v>
      </c>
      <c r="L1460" s="32" t="s">
        <v>4051</v>
      </c>
      <c r="M1460" s="8" t="s">
        <v>11771</v>
      </c>
      <c r="N1460" s="2" t="s">
        <v>12483</v>
      </c>
      <c r="O1460" s="173"/>
      <c r="P1460" s="168">
        <f t="shared" si="818"/>
        <v>1457</v>
      </c>
      <c r="Q1460" s="138">
        <f t="shared" si="812"/>
        <v>12</v>
      </c>
      <c r="R1460" s="138">
        <f t="shared" si="813"/>
        <v>24</v>
      </c>
      <c r="S1460" s="138">
        <f t="shared" si="814"/>
        <v>36</v>
      </c>
      <c r="T1460" s="138">
        <f t="shared" si="815"/>
        <v>48</v>
      </c>
      <c r="U1460" s="138" t="e">
        <f t="shared" si="816"/>
        <v>#VALUE!</v>
      </c>
      <c r="V1460" s="138" t="e">
        <f t="shared" si="817"/>
        <v>#VALUE!</v>
      </c>
      <c r="W1460" s="158" t="str">
        <f t="shared" si="794"/>
        <v>08:00 16:30</v>
      </c>
      <c r="X1460" s="159">
        <f>HLOOKUP(SEARCH("2",$M1460)-1,$Q$3:$V1460,$P1460+1,FALSE)</f>
        <v>12</v>
      </c>
      <c r="Y1460" s="160" t="str">
        <f t="shared" si="795"/>
        <v>08:00 16:30|08:00 16:30|08:00 16:30|08:00 16:30</v>
      </c>
      <c r="Z1460" s="161" t="str">
        <f t="shared" si="796"/>
        <v>08:00 16:30</v>
      </c>
      <c r="AA1460" s="158" t="str">
        <f t="shared" si="797"/>
        <v>08:00 16:30</v>
      </c>
      <c r="AB1460" s="159">
        <f>HLOOKUP(SEARCH("3",$M1460)-1,$Q$3:$V1460,$P1460+1,FALSE)</f>
        <v>24</v>
      </c>
      <c r="AC1460" s="160" t="str">
        <f t="shared" si="798"/>
        <v>08:00 16:30|08:00 16:30|08:00 16:30</v>
      </c>
      <c r="AD1460" s="161" t="str">
        <f t="shared" si="799"/>
        <v>08:00 16:30</v>
      </c>
      <c r="AE1460" s="158" t="str">
        <f t="shared" si="800"/>
        <v>08:00 16:30</v>
      </c>
      <c r="AF1460" s="159">
        <f>HLOOKUP(SEARCH("4",$M1460)-1,$Q$3:$V1460,$P1460+1,FALSE)</f>
        <v>36</v>
      </c>
      <c r="AG1460" s="161" t="str">
        <f t="shared" si="801"/>
        <v>08:00 16:30|08:00 16:30</v>
      </c>
      <c r="AH1460" s="161" t="str">
        <f t="shared" si="802"/>
        <v>08:00 16:30</v>
      </c>
      <c r="AI1460" s="158" t="str">
        <f t="shared" si="803"/>
        <v>08:00 16:30</v>
      </c>
      <c r="AJ1460" s="159">
        <f>HLOOKUP(SEARCH("5",$M1460)-1,$Q$3:$V1460,$P1460+1,FALSE)</f>
        <v>48</v>
      </c>
      <c r="AK1460" s="161" t="str">
        <f t="shared" si="804"/>
        <v>08:00 16:30</v>
      </c>
      <c r="AL1460" s="161" t="e">
        <f t="shared" si="805"/>
        <v>#VALUE!</v>
      </c>
      <c r="AM1460" s="158" t="str">
        <f t="shared" si="806"/>
        <v>08:00 16:30</v>
      </c>
      <c r="AN1460" s="159" t="e">
        <f>HLOOKUP(SEARCH("6",$M1460)-1,$Q$3:$V1460,$P1460+1,FALSE)</f>
        <v>#VALUE!</v>
      </c>
      <c r="AO1460" s="161" t="e">
        <f t="shared" si="807"/>
        <v>#VALUE!</v>
      </c>
      <c r="AP1460" s="161" t="e">
        <f t="shared" si="808"/>
        <v>#VALUE!</v>
      </c>
      <c r="AQ1460" s="162" t="str">
        <f t="shared" si="809"/>
        <v>выходной</v>
      </c>
      <c r="AR1460" s="163" t="e">
        <f>HLOOKUP(SEARCH("7",$M1460)-1,$Q$3:$V1460,$P1460+1,FALSE)</f>
        <v>#VALUE!</v>
      </c>
      <c r="AS1460" s="164" t="str">
        <f t="shared" si="810"/>
        <v>выходной</v>
      </c>
      <c r="AT1460" s="142"/>
      <c r="AU1460" s="11" t="str">
        <f>IF(ISERROR(VLOOKUP(B1460,'РЕОРГ 2008'!$A:$B,2,FALSE)),"",VLOOKUP(B1460,'РЕОРГ 2008'!$A:$B,2,FALSE))</f>
        <v>Доп.офис №4636/05</v>
      </c>
      <c r="AV1460" s="12" t="str">
        <f t="shared" si="811"/>
        <v>Доп.офис №4636/05</v>
      </c>
      <c r="AW1460" s="31" t="e">
        <f>LEFT(#REF!,2)</f>
        <v>#REF!</v>
      </c>
      <c r="AX1460" s="12" t="str">
        <f t="shared" si="789"/>
        <v>4636/05</v>
      </c>
      <c r="AZ1460" t="str">
        <f>IF(ISERROR(VLOOKUP(B1460,'РЕОРГ 01.08.2009'!$A:$B,2,FALSE)),"",VLOOKUP(B1460,'РЕОРГ 01.08.2009'!$A:$B,2,FALSE))</f>
        <v/>
      </c>
      <c r="BA1460" s="12" t="str">
        <f t="shared" si="784"/>
        <v>Доп.офис №4655/069</v>
      </c>
      <c r="BB1460" t="e">
        <f>LEFT(#REF!,2)</f>
        <v>#REF!</v>
      </c>
      <c r="BC1460" s="12" t="str">
        <f t="shared" si="790"/>
        <v>4655/069</v>
      </c>
      <c r="BE1460" t="str">
        <f>IF(ISERROR(VLOOKUP(B1460,'РЕОРГ 01.10.2009'!A:C,3,FALSE)),"",VLOOKUP(B1460,'РЕОРГ 01.10.2009'!A:C,3,FALSE))</f>
        <v/>
      </c>
      <c r="BF1460" s="12" t="str">
        <f t="shared" si="785"/>
        <v>Доп.офис №4655/069</v>
      </c>
      <c r="BG1460" t="e">
        <f>LEFT(#REF!,2)</f>
        <v>#REF!</v>
      </c>
      <c r="BH1460" s="12" t="str">
        <f t="shared" si="791"/>
        <v>4655/069</v>
      </c>
      <c r="BJ1460" t="str">
        <f>IF(ISERROR(VLOOKUP($B1460,'РЕОРГ 01.05.2010'!A:B,2,FALSE)),"",VLOOKUP($B1460,'РЕОРГ 01.05.2010'!A:B,2,FALSE))</f>
        <v/>
      </c>
      <c r="BK1460" s="12" t="str">
        <f t="shared" si="786"/>
        <v>Доп.офис №4655/069</v>
      </c>
      <c r="BL1460" t="e">
        <f>LEFT(#REF!,2)</f>
        <v>#REF!</v>
      </c>
      <c r="BM1460" s="12" t="str">
        <f t="shared" si="792"/>
        <v>4655/069</v>
      </c>
      <c r="BO1460" t="str">
        <f>IF(ISERROR(VLOOKUP($B1460,'РЕОРГ 01.08.2010'!A:B,2,FALSE)),"",VLOOKUP($B1460,'РЕОРГ 01.08.2010'!A:B,2,FALSE))</f>
        <v/>
      </c>
      <c r="BP1460" s="12" t="str">
        <f t="shared" si="787"/>
        <v>Доп.офис №4655/069</v>
      </c>
      <c r="BQ1460" t="e">
        <f>LEFT(#REF!,2)</f>
        <v>#REF!</v>
      </c>
      <c r="BR1460" s="12" t="str">
        <f t="shared" si="793"/>
        <v>4655/069</v>
      </c>
    </row>
    <row r="1461" spans="1:70" ht="12.75" customHeight="1">
      <c r="A1461" t="str">
        <f t="shared" si="788"/>
        <v>4655/070</v>
      </c>
      <c r="B1461" s="133">
        <v>1646</v>
      </c>
      <c r="C1461" s="1" t="s">
        <v>8256</v>
      </c>
      <c r="D1461" s="32" t="s">
        <v>1931</v>
      </c>
      <c r="E1461" s="1" t="s">
        <v>8087</v>
      </c>
      <c r="F1461" s="1" t="s">
        <v>8047</v>
      </c>
      <c r="G1461" s="1" t="s">
        <v>8088</v>
      </c>
      <c r="H1461" s="1" t="s">
        <v>11289</v>
      </c>
      <c r="I1461" s="1" t="s">
        <v>11290</v>
      </c>
      <c r="J1461" s="1"/>
      <c r="K1461" s="1">
        <v>0.5</v>
      </c>
      <c r="L1461" s="32" t="s">
        <v>4049</v>
      </c>
      <c r="M1461" s="8" t="s">
        <v>11991</v>
      </c>
      <c r="N1461" s="2" t="s">
        <v>12584</v>
      </c>
      <c r="O1461" s="173"/>
      <c r="P1461" s="168">
        <f t="shared" si="818"/>
        <v>1458</v>
      </c>
      <c r="Q1461" s="138">
        <f t="shared" si="812"/>
        <v>25</v>
      </c>
      <c r="R1461" s="138">
        <f t="shared" si="813"/>
        <v>50</v>
      </c>
      <c r="S1461" s="138" t="e">
        <f t="shared" si="814"/>
        <v>#VALUE!</v>
      </c>
      <c r="T1461" s="138" t="e">
        <f t="shared" si="815"/>
        <v>#VALUE!</v>
      </c>
      <c r="U1461" s="138" t="e">
        <f t="shared" si="816"/>
        <v>#VALUE!</v>
      </c>
      <c r="V1461" s="138" t="e">
        <f t="shared" si="817"/>
        <v>#VALUE!</v>
      </c>
      <c r="W1461" s="158" t="str">
        <f t="shared" si="794"/>
        <v>08:00 15:10(12:00 13:00)</v>
      </c>
      <c r="X1461" s="159" t="e">
        <f>HLOOKUP(SEARCH("2",$M1461)-1,$Q$3:$V1461,$P1461+1,FALSE)</f>
        <v>#VALUE!</v>
      </c>
      <c r="Y1461" s="160" t="e">
        <f t="shared" si="795"/>
        <v>#VALUE!</v>
      </c>
      <c r="Z1461" s="161" t="e">
        <f t="shared" si="796"/>
        <v>#VALUE!</v>
      </c>
      <c r="AA1461" s="158" t="str">
        <f t="shared" si="797"/>
        <v>выходной</v>
      </c>
      <c r="AB1461" s="159">
        <f>HLOOKUP(SEARCH("3",$M1461)-1,$Q$3:$V1461,$P1461+1,FALSE)</f>
        <v>25</v>
      </c>
      <c r="AC1461" s="160" t="str">
        <f t="shared" si="798"/>
        <v>08:00 15:10(12:00 13:00)|08:00 15:10(12:00 13:00)</v>
      </c>
      <c r="AD1461" s="161" t="str">
        <f t="shared" si="799"/>
        <v>08:00 15:10(12:00 13:00)</v>
      </c>
      <c r="AE1461" s="158" t="str">
        <f t="shared" si="800"/>
        <v>08:00 15:10(12:00 13:00)</v>
      </c>
      <c r="AF1461" s="159" t="e">
        <f>HLOOKUP(SEARCH("4",$M1461)-1,$Q$3:$V1461,$P1461+1,FALSE)</f>
        <v>#VALUE!</v>
      </c>
      <c r="AG1461" s="161" t="e">
        <f t="shared" si="801"/>
        <v>#VALUE!</v>
      </c>
      <c r="AH1461" s="161" t="e">
        <f t="shared" si="802"/>
        <v>#VALUE!</v>
      </c>
      <c r="AI1461" s="158" t="str">
        <f t="shared" si="803"/>
        <v>выходной</v>
      </c>
      <c r="AJ1461" s="159">
        <f>HLOOKUP(SEARCH("5",$M1461)-1,$Q$3:$V1461,$P1461+1,FALSE)</f>
        <v>50</v>
      </c>
      <c r="AK1461" s="161" t="str">
        <f t="shared" si="804"/>
        <v>08:00 15:10(12:00 13:00)</v>
      </c>
      <c r="AL1461" s="161" t="e">
        <f t="shared" si="805"/>
        <v>#VALUE!</v>
      </c>
      <c r="AM1461" s="158" t="str">
        <f t="shared" si="806"/>
        <v>08:00 15:10(12:00 13:00)</v>
      </c>
      <c r="AN1461" s="159" t="e">
        <f>HLOOKUP(SEARCH("6",$M1461)-1,$Q$3:$V1461,$P1461+1,FALSE)</f>
        <v>#VALUE!</v>
      </c>
      <c r="AO1461" s="161" t="e">
        <f t="shared" si="807"/>
        <v>#VALUE!</v>
      </c>
      <c r="AP1461" s="161" t="e">
        <f t="shared" si="808"/>
        <v>#VALUE!</v>
      </c>
      <c r="AQ1461" s="162" t="str">
        <f t="shared" si="809"/>
        <v>выходной</v>
      </c>
      <c r="AR1461" s="163" t="e">
        <f>HLOOKUP(SEARCH("7",$M1461)-1,$Q$3:$V1461,$P1461+1,FALSE)</f>
        <v>#VALUE!</v>
      </c>
      <c r="AS1461" s="164" t="str">
        <f t="shared" si="810"/>
        <v>выходной</v>
      </c>
      <c r="AT1461" s="142"/>
      <c r="AU1461" s="11" t="str">
        <f>IF(ISERROR(VLOOKUP(B1461,'РЕОРГ 2008'!$A:$B,2,FALSE)),"",VLOOKUP(B1461,'РЕОРГ 2008'!$A:$B,2,FALSE))</f>
        <v>Опер.касса №4636/050</v>
      </c>
      <c r="AV1461" s="12" t="str">
        <f t="shared" si="811"/>
        <v>Опер.касса №4636/050</v>
      </c>
      <c r="AW1461" s="31" t="e">
        <f>LEFT(#REF!,2)</f>
        <v>#REF!</v>
      </c>
      <c r="AX1461" s="12" t="str">
        <f t="shared" si="789"/>
        <v>4636/050</v>
      </c>
      <c r="AZ1461" t="str">
        <f>IF(ISERROR(VLOOKUP(B1461,'РЕОРГ 01.08.2009'!$A:$B,2,FALSE)),"",VLOOKUP(B1461,'РЕОРГ 01.08.2009'!$A:$B,2,FALSE))</f>
        <v/>
      </c>
      <c r="BA1461" s="12" t="str">
        <f t="shared" si="784"/>
        <v>Опер.касса №4655/070</v>
      </c>
      <c r="BB1461" t="e">
        <f>LEFT(#REF!,2)</f>
        <v>#REF!</v>
      </c>
      <c r="BC1461" s="12" t="str">
        <f t="shared" si="790"/>
        <v>4655/070</v>
      </c>
      <c r="BE1461" t="str">
        <f>IF(ISERROR(VLOOKUP(B1461,'РЕОРГ 01.10.2009'!A:C,3,FALSE)),"",VLOOKUP(B1461,'РЕОРГ 01.10.2009'!A:C,3,FALSE))</f>
        <v/>
      </c>
      <c r="BF1461" s="12" t="str">
        <f t="shared" si="785"/>
        <v>Опер.касса №4655/070</v>
      </c>
      <c r="BG1461" t="e">
        <f>LEFT(#REF!,2)</f>
        <v>#REF!</v>
      </c>
      <c r="BH1461" s="12" t="str">
        <f t="shared" si="791"/>
        <v>4655/070</v>
      </c>
      <c r="BJ1461" t="str">
        <f>IF(ISERROR(VLOOKUP($B1461,'РЕОРГ 01.05.2010'!A:B,2,FALSE)),"",VLOOKUP($B1461,'РЕОРГ 01.05.2010'!A:B,2,FALSE))</f>
        <v/>
      </c>
      <c r="BK1461" s="12" t="str">
        <f t="shared" si="786"/>
        <v>Опер.касса №4655/070</v>
      </c>
      <c r="BL1461" t="e">
        <f>LEFT(#REF!,2)</f>
        <v>#REF!</v>
      </c>
      <c r="BM1461" s="12" t="str">
        <f t="shared" si="792"/>
        <v>4655/070</v>
      </c>
      <c r="BO1461" t="str">
        <f>IF(ISERROR(VLOOKUP($B1461,'РЕОРГ 01.08.2010'!A:B,2,FALSE)),"",VLOOKUP($B1461,'РЕОРГ 01.08.2010'!A:B,2,FALSE))</f>
        <v/>
      </c>
      <c r="BP1461" s="12" t="str">
        <f t="shared" si="787"/>
        <v>Опер.касса №4655/070</v>
      </c>
      <c r="BQ1461" t="e">
        <f>LEFT(#REF!,2)</f>
        <v>#REF!</v>
      </c>
      <c r="BR1461" s="12" t="str">
        <f t="shared" si="793"/>
        <v>4655/070</v>
      </c>
    </row>
    <row r="1462" spans="1:70" ht="12.75" customHeight="1">
      <c r="A1462" t="str">
        <f t="shared" si="788"/>
        <v>4655/071</v>
      </c>
      <c r="B1462" s="133">
        <v>1647</v>
      </c>
      <c r="C1462" s="1" t="s">
        <v>8257</v>
      </c>
      <c r="D1462" s="32" t="s">
        <v>1931</v>
      </c>
      <c r="E1462" s="1" t="s">
        <v>8091</v>
      </c>
      <c r="F1462" s="1" t="s">
        <v>8047</v>
      </c>
      <c r="G1462" s="1" t="s">
        <v>10612</v>
      </c>
      <c r="H1462" s="1" t="s">
        <v>11291</v>
      </c>
      <c r="I1462" s="1" t="s">
        <v>6857</v>
      </c>
      <c r="J1462" s="1"/>
      <c r="K1462" s="1">
        <v>0.2</v>
      </c>
      <c r="L1462" s="32" t="s">
        <v>4049</v>
      </c>
      <c r="M1462" s="8" t="s">
        <v>11929</v>
      </c>
      <c r="N1462" s="2" t="s">
        <v>12110</v>
      </c>
      <c r="O1462" s="173"/>
      <c r="P1462" s="168">
        <f t="shared" si="818"/>
        <v>1459</v>
      </c>
      <c r="Q1462" s="138">
        <f t="shared" si="812"/>
        <v>12</v>
      </c>
      <c r="R1462" s="138" t="e">
        <f t="shared" si="813"/>
        <v>#VALUE!</v>
      </c>
      <c r="S1462" s="138" t="e">
        <f t="shared" si="814"/>
        <v>#VALUE!</v>
      </c>
      <c r="T1462" s="138" t="e">
        <f t="shared" si="815"/>
        <v>#VALUE!</v>
      </c>
      <c r="U1462" s="138" t="e">
        <f t="shared" si="816"/>
        <v>#VALUE!</v>
      </c>
      <c r="V1462" s="138" t="e">
        <f t="shared" si="817"/>
        <v>#VALUE!</v>
      </c>
      <c r="W1462" s="158" t="str">
        <f t="shared" si="794"/>
        <v>09:00 12:30</v>
      </c>
      <c r="X1462" s="159" t="e">
        <f>HLOOKUP(SEARCH("2",$M1462)-1,$Q$3:$V1462,$P1462+1,FALSE)</f>
        <v>#VALUE!</v>
      </c>
      <c r="Y1462" s="160" t="e">
        <f t="shared" si="795"/>
        <v>#VALUE!</v>
      </c>
      <c r="Z1462" s="161" t="e">
        <f t="shared" si="796"/>
        <v>#VALUE!</v>
      </c>
      <c r="AA1462" s="158" t="str">
        <f t="shared" si="797"/>
        <v>выходной</v>
      </c>
      <c r="AB1462" s="159">
        <f>HLOOKUP(SEARCH("3",$M1462)-1,$Q$3:$V1462,$P1462+1,FALSE)</f>
        <v>12</v>
      </c>
      <c r="AC1462" s="160" t="str">
        <f t="shared" si="798"/>
        <v>09:00 12:30</v>
      </c>
      <c r="AD1462" s="161" t="e">
        <f t="shared" si="799"/>
        <v>#VALUE!</v>
      </c>
      <c r="AE1462" s="158" t="str">
        <f t="shared" si="800"/>
        <v>09:00 12:30</v>
      </c>
      <c r="AF1462" s="159" t="e">
        <f>HLOOKUP(SEARCH("4",$M1462)-1,$Q$3:$V1462,$P1462+1,FALSE)</f>
        <v>#VALUE!</v>
      </c>
      <c r="AG1462" s="161" t="e">
        <f t="shared" si="801"/>
        <v>#VALUE!</v>
      </c>
      <c r="AH1462" s="161" t="e">
        <f t="shared" si="802"/>
        <v>#VALUE!</v>
      </c>
      <c r="AI1462" s="158" t="str">
        <f t="shared" si="803"/>
        <v>выходной</v>
      </c>
      <c r="AJ1462" s="159" t="e">
        <f>HLOOKUP(SEARCH("5",$M1462)-1,$Q$3:$V1462,$P1462+1,FALSE)</f>
        <v>#VALUE!</v>
      </c>
      <c r="AK1462" s="161" t="e">
        <f t="shared" si="804"/>
        <v>#VALUE!</v>
      </c>
      <c r="AL1462" s="161" t="e">
        <f t="shared" si="805"/>
        <v>#VALUE!</v>
      </c>
      <c r="AM1462" s="158" t="str">
        <f t="shared" si="806"/>
        <v>выходной</v>
      </c>
      <c r="AN1462" s="159" t="e">
        <f>HLOOKUP(SEARCH("6",$M1462)-1,$Q$3:$V1462,$P1462+1,FALSE)</f>
        <v>#VALUE!</v>
      </c>
      <c r="AO1462" s="161" t="e">
        <f t="shared" si="807"/>
        <v>#VALUE!</v>
      </c>
      <c r="AP1462" s="161" t="e">
        <f t="shared" si="808"/>
        <v>#VALUE!</v>
      </c>
      <c r="AQ1462" s="162" t="str">
        <f t="shared" si="809"/>
        <v>выходной</v>
      </c>
      <c r="AR1462" s="163" t="e">
        <f>HLOOKUP(SEARCH("7",$M1462)-1,$Q$3:$V1462,$P1462+1,FALSE)</f>
        <v>#VALUE!</v>
      </c>
      <c r="AS1462" s="164" t="str">
        <f t="shared" si="810"/>
        <v>выходной</v>
      </c>
      <c r="AT1462" s="142"/>
      <c r="AU1462" s="11" t="str">
        <f>IF(ISERROR(VLOOKUP(B1462,'РЕОРГ 2008'!$A:$B,2,FALSE)),"",VLOOKUP(B1462,'РЕОРГ 2008'!$A:$B,2,FALSE))</f>
        <v>Опер.касса №4636/06</v>
      </c>
      <c r="AV1462" s="12" t="str">
        <f t="shared" si="811"/>
        <v>Опер.касса №4636/06</v>
      </c>
      <c r="AW1462" s="31" t="e">
        <f>LEFT(#REF!,2)</f>
        <v>#REF!</v>
      </c>
      <c r="AX1462" s="12" t="str">
        <f t="shared" si="789"/>
        <v>4636/06</v>
      </c>
      <c r="AZ1462" t="str">
        <f>IF(ISERROR(VLOOKUP(B1462,'РЕОРГ 01.08.2009'!$A:$B,2,FALSE)),"",VLOOKUP(B1462,'РЕОРГ 01.08.2009'!$A:$B,2,FALSE))</f>
        <v/>
      </c>
      <c r="BA1462" s="12" t="str">
        <f t="shared" si="784"/>
        <v>Опер.касса №4655/071</v>
      </c>
      <c r="BB1462" t="e">
        <f>LEFT(#REF!,2)</f>
        <v>#REF!</v>
      </c>
      <c r="BC1462" s="12" t="str">
        <f t="shared" si="790"/>
        <v>4655/071</v>
      </c>
      <c r="BE1462" t="str">
        <f>IF(ISERROR(VLOOKUP(B1462,'РЕОРГ 01.10.2009'!A:C,3,FALSE)),"",VLOOKUP(B1462,'РЕОРГ 01.10.2009'!A:C,3,FALSE))</f>
        <v/>
      </c>
      <c r="BF1462" s="12" t="str">
        <f t="shared" si="785"/>
        <v>Опер.касса №4655/071</v>
      </c>
      <c r="BG1462" t="e">
        <f>LEFT(#REF!,2)</f>
        <v>#REF!</v>
      </c>
      <c r="BH1462" s="12" t="str">
        <f t="shared" si="791"/>
        <v>4655/071</v>
      </c>
      <c r="BJ1462" t="str">
        <f>IF(ISERROR(VLOOKUP($B1462,'РЕОРГ 01.05.2010'!A:B,2,FALSE)),"",VLOOKUP($B1462,'РЕОРГ 01.05.2010'!A:B,2,FALSE))</f>
        <v/>
      </c>
      <c r="BK1462" s="12" t="str">
        <f t="shared" si="786"/>
        <v>Опер.касса №4655/071</v>
      </c>
      <c r="BL1462" t="e">
        <f>LEFT(#REF!,2)</f>
        <v>#REF!</v>
      </c>
      <c r="BM1462" s="12" t="str">
        <f t="shared" si="792"/>
        <v>4655/071</v>
      </c>
      <c r="BO1462" t="str">
        <f>IF(ISERROR(VLOOKUP($B1462,'РЕОРГ 01.08.2010'!A:B,2,FALSE)),"",VLOOKUP($B1462,'РЕОРГ 01.08.2010'!A:B,2,FALSE))</f>
        <v/>
      </c>
      <c r="BP1462" s="12" t="str">
        <f t="shared" si="787"/>
        <v>Опер.касса №4655/071</v>
      </c>
      <c r="BQ1462" t="e">
        <f>LEFT(#REF!,2)</f>
        <v>#REF!</v>
      </c>
      <c r="BR1462" s="12" t="str">
        <f t="shared" si="793"/>
        <v>4655/071</v>
      </c>
    </row>
    <row r="1463" spans="1:70" ht="12.75" customHeight="1">
      <c r="A1463" t="str">
        <f t="shared" si="788"/>
        <v>4655/072</v>
      </c>
      <c r="B1463" s="133">
        <v>1648</v>
      </c>
      <c r="C1463" s="1" t="s">
        <v>8258</v>
      </c>
      <c r="D1463" s="32" t="s">
        <v>1931</v>
      </c>
      <c r="E1463" s="1" t="s">
        <v>10615</v>
      </c>
      <c r="F1463" s="1" t="s">
        <v>8047</v>
      </c>
      <c r="G1463" s="1" t="s">
        <v>10616</v>
      </c>
      <c r="H1463" s="1" t="s">
        <v>10617</v>
      </c>
      <c r="I1463" s="1" t="s">
        <v>2440</v>
      </c>
      <c r="J1463" s="1"/>
      <c r="K1463" s="1">
        <v>0.25</v>
      </c>
      <c r="L1463" s="32" t="s">
        <v>4049</v>
      </c>
      <c r="M1463" s="8" t="s">
        <v>11929</v>
      </c>
      <c r="N1463" s="2" t="s">
        <v>11953</v>
      </c>
      <c r="O1463" s="173"/>
      <c r="P1463" s="168">
        <f t="shared" si="818"/>
        <v>1460</v>
      </c>
      <c r="Q1463" s="138">
        <f t="shared" si="812"/>
        <v>12</v>
      </c>
      <c r="R1463" s="138" t="e">
        <f t="shared" si="813"/>
        <v>#VALUE!</v>
      </c>
      <c r="S1463" s="138" t="e">
        <f t="shared" si="814"/>
        <v>#VALUE!</v>
      </c>
      <c r="T1463" s="138" t="e">
        <f t="shared" si="815"/>
        <v>#VALUE!</v>
      </c>
      <c r="U1463" s="138" t="e">
        <f t="shared" si="816"/>
        <v>#VALUE!</v>
      </c>
      <c r="V1463" s="138" t="e">
        <f t="shared" si="817"/>
        <v>#VALUE!</v>
      </c>
      <c r="W1463" s="158" t="str">
        <f t="shared" si="794"/>
        <v>09:00 13:30</v>
      </c>
      <c r="X1463" s="159" t="e">
        <f>HLOOKUP(SEARCH("2",$M1463)-1,$Q$3:$V1463,$P1463+1,FALSE)</f>
        <v>#VALUE!</v>
      </c>
      <c r="Y1463" s="160" t="e">
        <f t="shared" si="795"/>
        <v>#VALUE!</v>
      </c>
      <c r="Z1463" s="161" t="e">
        <f t="shared" si="796"/>
        <v>#VALUE!</v>
      </c>
      <c r="AA1463" s="158" t="str">
        <f t="shared" si="797"/>
        <v>выходной</v>
      </c>
      <c r="AB1463" s="159">
        <f>HLOOKUP(SEARCH("3",$M1463)-1,$Q$3:$V1463,$P1463+1,FALSE)</f>
        <v>12</v>
      </c>
      <c r="AC1463" s="160" t="str">
        <f t="shared" si="798"/>
        <v>09:00 13:30</v>
      </c>
      <c r="AD1463" s="161" t="e">
        <f t="shared" si="799"/>
        <v>#VALUE!</v>
      </c>
      <c r="AE1463" s="158" t="str">
        <f t="shared" si="800"/>
        <v>09:00 13:30</v>
      </c>
      <c r="AF1463" s="159" t="e">
        <f>HLOOKUP(SEARCH("4",$M1463)-1,$Q$3:$V1463,$P1463+1,FALSE)</f>
        <v>#VALUE!</v>
      </c>
      <c r="AG1463" s="161" t="e">
        <f t="shared" si="801"/>
        <v>#VALUE!</v>
      </c>
      <c r="AH1463" s="161" t="e">
        <f t="shared" si="802"/>
        <v>#VALUE!</v>
      </c>
      <c r="AI1463" s="158" t="str">
        <f t="shared" si="803"/>
        <v>выходной</v>
      </c>
      <c r="AJ1463" s="159" t="e">
        <f>HLOOKUP(SEARCH("5",$M1463)-1,$Q$3:$V1463,$P1463+1,FALSE)</f>
        <v>#VALUE!</v>
      </c>
      <c r="AK1463" s="161" t="e">
        <f t="shared" si="804"/>
        <v>#VALUE!</v>
      </c>
      <c r="AL1463" s="161" t="e">
        <f t="shared" si="805"/>
        <v>#VALUE!</v>
      </c>
      <c r="AM1463" s="158" t="str">
        <f t="shared" si="806"/>
        <v>выходной</v>
      </c>
      <c r="AN1463" s="159" t="e">
        <f>HLOOKUP(SEARCH("6",$M1463)-1,$Q$3:$V1463,$P1463+1,FALSE)</f>
        <v>#VALUE!</v>
      </c>
      <c r="AO1463" s="161" t="e">
        <f t="shared" si="807"/>
        <v>#VALUE!</v>
      </c>
      <c r="AP1463" s="161" t="e">
        <f t="shared" si="808"/>
        <v>#VALUE!</v>
      </c>
      <c r="AQ1463" s="162" t="str">
        <f t="shared" si="809"/>
        <v>выходной</v>
      </c>
      <c r="AR1463" s="163" t="e">
        <f>HLOOKUP(SEARCH("7",$M1463)-1,$Q$3:$V1463,$P1463+1,FALSE)</f>
        <v>#VALUE!</v>
      </c>
      <c r="AS1463" s="164" t="str">
        <f t="shared" si="810"/>
        <v>выходной</v>
      </c>
      <c r="AT1463" s="142"/>
      <c r="AU1463" s="11" t="str">
        <f>IF(ISERROR(VLOOKUP(B1463,'РЕОРГ 2008'!$A:$B,2,FALSE)),"",VLOOKUP(B1463,'РЕОРГ 2008'!$A:$B,2,FALSE))</f>
        <v>Опер.касса №4636/08</v>
      </c>
      <c r="AV1463" s="12" t="str">
        <f t="shared" si="811"/>
        <v>Опер.касса №4636/08</v>
      </c>
      <c r="AW1463" s="31" t="e">
        <f>LEFT(#REF!,2)</f>
        <v>#REF!</v>
      </c>
      <c r="AX1463" s="12" t="str">
        <f t="shared" si="789"/>
        <v>4636/08</v>
      </c>
      <c r="AZ1463" t="str">
        <f>IF(ISERROR(VLOOKUP(B1463,'РЕОРГ 01.08.2009'!$A:$B,2,FALSE)),"",VLOOKUP(B1463,'РЕОРГ 01.08.2009'!$A:$B,2,FALSE))</f>
        <v/>
      </c>
      <c r="BA1463" s="12" t="str">
        <f t="shared" si="784"/>
        <v>Опер.касса №4655/072</v>
      </c>
      <c r="BB1463" t="e">
        <f>LEFT(#REF!,2)</f>
        <v>#REF!</v>
      </c>
      <c r="BC1463" s="12" t="str">
        <f t="shared" si="790"/>
        <v>4655/072</v>
      </c>
      <c r="BE1463" t="str">
        <f>IF(ISERROR(VLOOKUP(B1463,'РЕОРГ 01.10.2009'!A:C,3,FALSE)),"",VLOOKUP(B1463,'РЕОРГ 01.10.2009'!A:C,3,FALSE))</f>
        <v/>
      </c>
      <c r="BF1463" s="12" t="str">
        <f t="shared" si="785"/>
        <v>Опер.касса №4655/072</v>
      </c>
      <c r="BG1463" t="e">
        <f>LEFT(#REF!,2)</f>
        <v>#REF!</v>
      </c>
      <c r="BH1463" s="12" t="str">
        <f t="shared" si="791"/>
        <v>4655/072</v>
      </c>
      <c r="BJ1463" t="str">
        <f>IF(ISERROR(VLOOKUP($B1463,'РЕОРГ 01.05.2010'!A:B,2,FALSE)),"",VLOOKUP($B1463,'РЕОРГ 01.05.2010'!A:B,2,FALSE))</f>
        <v/>
      </c>
      <c r="BK1463" s="12" t="str">
        <f t="shared" si="786"/>
        <v>Опер.касса №4655/072</v>
      </c>
      <c r="BL1463" t="e">
        <f>LEFT(#REF!,2)</f>
        <v>#REF!</v>
      </c>
      <c r="BM1463" s="12" t="str">
        <f t="shared" si="792"/>
        <v>4655/072</v>
      </c>
      <c r="BO1463" t="str">
        <f>IF(ISERROR(VLOOKUP($B1463,'РЕОРГ 01.08.2010'!A:B,2,FALSE)),"",VLOOKUP($B1463,'РЕОРГ 01.08.2010'!A:B,2,FALSE))</f>
        <v/>
      </c>
      <c r="BP1463" s="12" t="str">
        <f t="shared" si="787"/>
        <v>Опер.касса №4655/072</v>
      </c>
      <c r="BQ1463" t="e">
        <f>LEFT(#REF!,2)</f>
        <v>#REF!</v>
      </c>
      <c r="BR1463" s="12" t="str">
        <f t="shared" si="793"/>
        <v>4655/072</v>
      </c>
    </row>
    <row r="1464" spans="1:70" ht="12.75" customHeight="1">
      <c r="A1464" t="str">
        <f t="shared" si="788"/>
        <v>4655/073</v>
      </c>
      <c r="B1464" s="133">
        <v>1649</v>
      </c>
      <c r="C1464" s="1" t="s">
        <v>2441</v>
      </c>
      <c r="D1464" s="32" t="s">
        <v>1926</v>
      </c>
      <c r="E1464" s="1" t="s">
        <v>4271</v>
      </c>
      <c r="F1464" s="1" t="s">
        <v>8047</v>
      </c>
      <c r="G1464" s="1" t="s">
        <v>4973</v>
      </c>
      <c r="H1464" s="1" t="s">
        <v>1612</v>
      </c>
      <c r="I1464" s="1" t="s">
        <v>4974</v>
      </c>
      <c r="J1464" s="1"/>
      <c r="K1464" s="1">
        <v>1</v>
      </c>
      <c r="L1464" s="32" t="s">
        <v>4051</v>
      </c>
      <c r="M1464" s="8" t="s">
        <v>11771</v>
      </c>
      <c r="N1464" s="2" t="s">
        <v>12359</v>
      </c>
      <c r="O1464" s="173"/>
      <c r="P1464" s="168">
        <f t="shared" si="818"/>
        <v>1461</v>
      </c>
      <c r="Q1464" s="138">
        <f t="shared" si="812"/>
        <v>25</v>
      </c>
      <c r="R1464" s="138">
        <f t="shared" si="813"/>
        <v>50</v>
      </c>
      <c r="S1464" s="138">
        <f t="shared" si="814"/>
        <v>75</v>
      </c>
      <c r="T1464" s="138">
        <f t="shared" si="815"/>
        <v>100</v>
      </c>
      <c r="U1464" s="138" t="e">
        <f t="shared" si="816"/>
        <v>#VALUE!</v>
      </c>
      <c r="V1464" s="138" t="e">
        <f t="shared" si="817"/>
        <v>#VALUE!</v>
      </c>
      <c r="W1464" s="158" t="str">
        <f t="shared" si="794"/>
        <v>08:00 16:30(13:00 14:00)</v>
      </c>
      <c r="X1464" s="159">
        <f>HLOOKUP(SEARCH("2",$M1464)-1,$Q$3:$V1464,$P1464+1,FALSE)</f>
        <v>25</v>
      </c>
      <c r="Y1464" s="160" t="str">
        <f t="shared" si="795"/>
        <v>08:00 16:30(13:00 14:00)|08:00 16:30(13:00 14:00)|08:00 16:30(13:00 14:00)|08:00 16:30(13:00 14:00)</v>
      </c>
      <c r="Z1464" s="161" t="str">
        <f t="shared" si="796"/>
        <v>08:00 16:30(13:00 14:00)</v>
      </c>
      <c r="AA1464" s="158" t="str">
        <f t="shared" si="797"/>
        <v>08:00 16:30(13:00 14:00)</v>
      </c>
      <c r="AB1464" s="159">
        <f>HLOOKUP(SEARCH("3",$M1464)-1,$Q$3:$V1464,$P1464+1,FALSE)</f>
        <v>50</v>
      </c>
      <c r="AC1464" s="160" t="str">
        <f t="shared" si="798"/>
        <v>08:00 16:30(13:00 14:00)|08:00 16:30(13:00 14:00)|08:00 16:30(13:00 14:00)</v>
      </c>
      <c r="AD1464" s="161" t="str">
        <f t="shared" si="799"/>
        <v>08:00 16:30(13:00 14:00)</v>
      </c>
      <c r="AE1464" s="158" t="str">
        <f t="shared" si="800"/>
        <v>08:00 16:30(13:00 14:00)</v>
      </c>
      <c r="AF1464" s="159">
        <f>HLOOKUP(SEARCH("4",$M1464)-1,$Q$3:$V1464,$P1464+1,FALSE)</f>
        <v>75</v>
      </c>
      <c r="AG1464" s="161" t="str">
        <f t="shared" si="801"/>
        <v>08:00 16:30(13:00 14:00)|08:00 16:30(13:00 14:00)</v>
      </c>
      <c r="AH1464" s="161" t="str">
        <f t="shared" si="802"/>
        <v>08:00 16:30(13:00 14:00)</v>
      </c>
      <c r="AI1464" s="158" t="str">
        <f t="shared" si="803"/>
        <v>08:00 16:30(13:00 14:00)</v>
      </c>
      <c r="AJ1464" s="159">
        <f>HLOOKUP(SEARCH("5",$M1464)-1,$Q$3:$V1464,$P1464+1,FALSE)</f>
        <v>100</v>
      </c>
      <c r="AK1464" s="161" t="str">
        <f t="shared" si="804"/>
        <v>08:00 16:30(13:00 14:00)</v>
      </c>
      <c r="AL1464" s="161" t="e">
        <f t="shared" si="805"/>
        <v>#VALUE!</v>
      </c>
      <c r="AM1464" s="158" t="str">
        <f t="shared" si="806"/>
        <v>08:00 16:30(13:00 14:00)</v>
      </c>
      <c r="AN1464" s="159" t="e">
        <f>HLOOKUP(SEARCH("6",$M1464)-1,$Q$3:$V1464,$P1464+1,FALSE)</f>
        <v>#VALUE!</v>
      </c>
      <c r="AO1464" s="161" t="e">
        <f t="shared" si="807"/>
        <v>#VALUE!</v>
      </c>
      <c r="AP1464" s="161" t="e">
        <f t="shared" si="808"/>
        <v>#VALUE!</v>
      </c>
      <c r="AQ1464" s="162" t="str">
        <f t="shared" si="809"/>
        <v>выходной</v>
      </c>
      <c r="AR1464" s="163" t="e">
        <f>HLOOKUP(SEARCH("7",$M1464)-1,$Q$3:$V1464,$P1464+1,FALSE)</f>
        <v>#VALUE!</v>
      </c>
      <c r="AS1464" s="164" t="str">
        <f t="shared" si="810"/>
        <v>выходной</v>
      </c>
      <c r="AT1464" s="142"/>
      <c r="AU1464" s="11" t="str">
        <f>IF(ISERROR(VLOOKUP(B1464,'РЕОРГ 2008'!$A:$B,2,FALSE)),"",VLOOKUP(B1464,'РЕОРГ 2008'!$A:$B,2,FALSE))</f>
        <v/>
      </c>
      <c r="AV1464" s="12" t="str">
        <f t="shared" si="811"/>
        <v>Доп.офис №4655/073</v>
      </c>
      <c r="AW1464" s="31" t="e">
        <f>LEFT(#REF!,2)</f>
        <v>#REF!</v>
      </c>
      <c r="AX1464" s="12" t="str">
        <f t="shared" si="789"/>
        <v>4655/073</v>
      </c>
      <c r="AZ1464" t="str">
        <f>IF(ISERROR(VLOOKUP(B1464,'РЕОРГ 01.08.2009'!$A:$B,2,FALSE)),"",VLOOKUP(B1464,'РЕОРГ 01.08.2009'!$A:$B,2,FALSE))</f>
        <v/>
      </c>
      <c r="BA1464" s="12" t="str">
        <f t="shared" si="784"/>
        <v>Доп.офис №4655/073</v>
      </c>
      <c r="BB1464" t="e">
        <f>LEFT(#REF!,2)</f>
        <v>#REF!</v>
      </c>
      <c r="BC1464" s="12" t="str">
        <f t="shared" si="790"/>
        <v>4655/073</v>
      </c>
      <c r="BE1464" t="str">
        <f>IF(ISERROR(VLOOKUP(B1464,'РЕОРГ 01.10.2009'!A:C,3,FALSE)),"",VLOOKUP(B1464,'РЕОРГ 01.10.2009'!A:C,3,FALSE))</f>
        <v/>
      </c>
      <c r="BF1464" s="12" t="str">
        <f t="shared" si="785"/>
        <v>Доп.офис №4655/073</v>
      </c>
      <c r="BG1464" t="e">
        <f>LEFT(#REF!,2)</f>
        <v>#REF!</v>
      </c>
      <c r="BH1464" s="12" t="str">
        <f t="shared" si="791"/>
        <v>4655/073</v>
      </c>
      <c r="BJ1464" t="str">
        <f>IF(ISERROR(VLOOKUP($B1464,'РЕОРГ 01.05.2010'!A:B,2,FALSE)),"",VLOOKUP($B1464,'РЕОРГ 01.05.2010'!A:B,2,FALSE))</f>
        <v/>
      </c>
      <c r="BK1464" s="12" t="str">
        <f t="shared" si="786"/>
        <v>Доп.офис №4655/073</v>
      </c>
      <c r="BL1464" t="e">
        <f>LEFT(#REF!,2)</f>
        <v>#REF!</v>
      </c>
      <c r="BM1464" s="12" t="str">
        <f t="shared" si="792"/>
        <v>4655/073</v>
      </c>
      <c r="BO1464" t="str">
        <f>IF(ISERROR(VLOOKUP($B1464,'РЕОРГ 01.08.2010'!A:B,2,FALSE)),"",VLOOKUP($B1464,'РЕОРГ 01.08.2010'!A:B,2,FALSE))</f>
        <v/>
      </c>
      <c r="BP1464" s="12" t="str">
        <f t="shared" si="787"/>
        <v>Доп.офис №4655/073</v>
      </c>
      <c r="BQ1464" t="e">
        <f>LEFT(#REF!,2)</f>
        <v>#REF!</v>
      </c>
      <c r="BR1464" s="12" t="str">
        <f t="shared" si="793"/>
        <v>4655/073</v>
      </c>
    </row>
    <row r="1465" spans="1:70" ht="12.75" customHeight="1">
      <c r="A1465" t="str">
        <f t="shared" si="788"/>
        <v>4662</v>
      </c>
      <c r="B1465" s="133">
        <v>1650</v>
      </c>
      <c r="C1465" s="1" t="s">
        <v>4975</v>
      </c>
      <c r="D1465" s="32" t="s">
        <v>4491</v>
      </c>
      <c r="E1465" s="1" t="s">
        <v>4976</v>
      </c>
      <c r="F1465" s="1" t="s">
        <v>8047</v>
      </c>
      <c r="G1465" s="1" t="s">
        <v>4977</v>
      </c>
      <c r="H1465" s="1" t="s">
        <v>4978</v>
      </c>
      <c r="I1465" s="1" t="s">
        <v>4979</v>
      </c>
      <c r="J1465" s="1" t="s">
        <v>13018</v>
      </c>
      <c r="K1465" s="1">
        <v>65.349999999999994</v>
      </c>
      <c r="L1465" s="32" t="s">
        <v>2043</v>
      </c>
      <c r="M1465" s="8" t="s">
        <v>11773</v>
      </c>
      <c r="N1465" s="2" t="s">
        <v>11797</v>
      </c>
      <c r="O1465" s="173"/>
      <c r="P1465" s="168">
        <f t="shared" si="818"/>
        <v>1462</v>
      </c>
      <c r="Q1465" s="138">
        <f t="shared" si="812"/>
        <v>12</v>
      </c>
      <c r="R1465" s="138">
        <f t="shared" si="813"/>
        <v>24</v>
      </c>
      <c r="S1465" s="138">
        <f t="shared" si="814"/>
        <v>36</v>
      </c>
      <c r="T1465" s="138">
        <f t="shared" si="815"/>
        <v>48</v>
      </c>
      <c r="U1465" s="138">
        <f t="shared" si="816"/>
        <v>60</v>
      </c>
      <c r="V1465" s="138" t="e">
        <f t="shared" si="817"/>
        <v>#VALUE!</v>
      </c>
      <c r="W1465" s="158" t="str">
        <f t="shared" si="794"/>
        <v>09:00 19:00</v>
      </c>
      <c r="X1465" s="159">
        <f>HLOOKUP(SEARCH("2",$M1465)-1,$Q$3:$V1465,$P1465+1,FALSE)</f>
        <v>12</v>
      </c>
      <c r="Y1465" s="160" t="str">
        <f t="shared" si="795"/>
        <v>10:00 19:00|09:00 19:00|09:00 19:00|09:00 19:00|09:00 16:00</v>
      </c>
      <c r="Z1465" s="161" t="str">
        <f t="shared" si="796"/>
        <v>10:00 19:00</v>
      </c>
      <c r="AA1465" s="158" t="str">
        <f t="shared" si="797"/>
        <v>10:00 19:00</v>
      </c>
      <c r="AB1465" s="159">
        <f>HLOOKUP(SEARCH("3",$M1465)-1,$Q$3:$V1465,$P1465+1,FALSE)</f>
        <v>24</v>
      </c>
      <c r="AC1465" s="160" t="str">
        <f t="shared" si="798"/>
        <v>09:00 19:00|09:00 19:00|09:00 19:00|09:00 16:00</v>
      </c>
      <c r="AD1465" s="161" t="str">
        <f t="shared" si="799"/>
        <v>09:00 19:00</v>
      </c>
      <c r="AE1465" s="158" t="str">
        <f t="shared" si="800"/>
        <v>09:00 19:00</v>
      </c>
      <c r="AF1465" s="159">
        <f>HLOOKUP(SEARCH("4",$M1465)-1,$Q$3:$V1465,$P1465+1,FALSE)</f>
        <v>36</v>
      </c>
      <c r="AG1465" s="161" t="str">
        <f t="shared" si="801"/>
        <v>09:00 19:00|09:00 19:00|09:00 16:00</v>
      </c>
      <c r="AH1465" s="161" t="str">
        <f t="shared" si="802"/>
        <v>09:00 19:00</v>
      </c>
      <c r="AI1465" s="158" t="str">
        <f t="shared" si="803"/>
        <v>09:00 19:00</v>
      </c>
      <c r="AJ1465" s="159">
        <f>HLOOKUP(SEARCH("5",$M1465)-1,$Q$3:$V1465,$P1465+1,FALSE)</f>
        <v>48</v>
      </c>
      <c r="AK1465" s="161" t="str">
        <f t="shared" si="804"/>
        <v>09:00 19:00|09:00 16:00</v>
      </c>
      <c r="AL1465" s="161" t="str">
        <f t="shared" si="805"/>
        <v>09:00 19:00</v>
      </c>
      <c r="AM1465" s="158" t="str">
        <f t="shared" si="806"/>
        <v>09:00 19:00</v>
      </c>
      <c r="AN1465" s="159">
        <f>HLOOKUP(SEARCH("6",$M1465)-1,$Q$3:$V1465,$P1465+1,FALSE)</f>
        <v>60</v>
      </c>
      <c r="AO1465" s="161" t="str">
        <f t="shared" si="807"/>
        <v>09:00 16:00</v>
      </c>
      <c r="AP1465" s="161" t="e">
        <f t="shared" si="808"/>
        <v>#VALUE!</v>
      </c>
      <c r="AQ1465" s="162" t="str">
        <f t="shared" si="809"/>
        <v>09:00 16:00</v>
      </c>
      <c r="AR1465" s="163" t="e">
        <f>HLOOKUP(SEARCH("7",$M1465)-1,$Q$3:$V1465,$P1465+1,FALSE)</f>
        <v>#VALUE!</v>
      </c>
      <c r="AS1465" s="164" t="str">
        <f t="shared" si="810"/>
        <v>выходной</v>
      </c>
      <c r="AT1465" s="142"/>
      <c r="AU1465" s="11" t="str">
        <f>IF(ISERROR(VLOOKUP(B1465,'РЕОРГ 2008'!$A:$B,2,FALSE)),"",VLOOKUP(B1465,'РЕОРГ 2008'!$A:$B,2,FALSE))</f>
        <v/>
      </c>
      <c r="AV1465" s="12" t="str">
        <f t="shared" si="811"/>
        <v>Лениногорское отделение №4662</v>
      </c>
      <c r="AW1465" s="31" t="e">
        <f>LEFT(#REF!,2)</f>
        <v>#REF!</v>
      </c>
      <c r="AX1465" s="12" t="str">
        <f t="shared" si="789"/>
        <v>4662</v>
      </c>
      <c r="AZ1465" t="str">
        <f>IF(ISERROR(VLOOKUP(B1465,'РЕОРГ 01.08.2009'!$A:$B,2,FALSE)),"",VLOOKUP(B1465,'РЕОРГ 01.08.2009'!$A:$B,2,FALSE))</f>
        <v/>
      </c>
      <c r="BA1465" s="12" t="str">
        <f t="shared" si="784"/>
        <v>Лениногорское отделение №4662</v>
      </c>
      <c r="BB1465" t="e">
        <f>LEFT(#REF!,2)</f>
        <v>#REF!</v>
      </c>
      <c r="BC1465" s="12" t="str">
        <f t="shared" si="790"/>
        <v>4662</v>
      </c>
      <c r="BE1465" t="str">
        <f>IF(ISERROR(VLOOKUP(B1465,'РЕОРГ 01.10.2009'!A:C,3,FALSE)),"",VLOOKUP(B1465,'РЕОРГ 01.10.2009'!A:C,3,FALSE))</f>
        <v/>
      </c>
      <c r="BF1465" s="12" t="str">
        <f t="shared" si="785"/>
        <v>Лениногорское отделение №4662</v>
      </c>
      <c r="BG1465" t="e">
        <f>LEFT(#REF!,2)</f>
        <v>#REF!</v>
      </c>
      <c r="BH1465" s="12" t="str">
        <f t="shared" si="791"/>
        <v>4662</v>
      </c>
      <c r="BJ1465" t="str">
        <f>IF(ISERROR(VLOOKUP($B1465,'РЕОРГ 01.05.2010'!A:B,2,FALSE)),"",VLOOKUP($B1465,'РЕОРГ 01.05.2010'!A:B,2,FALSE))</f>
        <v/>
      </c>
      <c r="BK1465" s="12" t="str">
        <f t="shared" si="786"/>
        <v>Лениногорское отделение №4662</v>
      </c>
      <c r="BL1465" t="e">
        <f>LEFT(#REF!,2)</f>
        <v>#REF!</v>
      </c>
      <c r="BM1465" s="12" t="str">
        <f t="shared" si="792"/>
        <v>4662</v>
      </c>
      <c r="BO1465" t="str">
        <f>IF(ISERROR(VLOOKUP($B1465,'РЕОРГ 01.08.2010'!A:B,2,FALSE)),"",VLOOKUP($B1465,'РЕОРГ 01.08.2010'!A:B,2,FALSE))</f>
        <v/>
      </c>
      <c r="BP1465" s="12" t="str">
        <f t="shared" si="787"/>
        <v>Лениногорское отделение №4662</v>
      </c>
      <c r="BQ1465" t="e">
        <f>LEFT(#REF!,2)</f>
        <v>#REF!</v>
      </c>
      <c r="BR1465" s="12" t="str">
        <f t="shared" si="793"/>
        <v>4662</v>
      </c>
    </row>
    <row r="1466" spans="1:70" ht="12.75" customHeight="1">
      <c r="A1466" t="str">
        <f t="shared" si="788"/>
        <v>4662/012</v>
      </c>
      <c r="B1466" s="133">
        <v>1651</v>
      </c>
      <c r="C1466" s="1" t="s">
        <v>4980</v>
      </c>
      <c r="D1466" s="32" t="s">
        <v>1926</v>
      </c>
      <c r="E1466" s="1" t="s">
        <v>4981</v>
      </c>
      <c r="F1466" s="1" t="s">
        <v>8047</v>
      </c>
      <c r="G1466" s="1" t="s">
        <v>956</v>
      </c>
      <c r="H1466" s="1" t="s">
        <v>957</v>
      </c>
      <c r="I1466" s="1" t="s">
        <v>11718</v>
      </c>
      <c r="J1466" s="1"/>
      <c r="K1466" s="1">
        <v>7</v>
      </c>
      <c r="L1466" s="32" t="s">
        <v>2043</v>
      </c>
      <c r="M1466" s="8" t="s">
        <v>11773</v>
      </c>
      <c r="N1466" s="2" t="s">
        <v>12589</v>
      </c>
      <c r="O1466" s="173"/>
      <c r="P1466" s="168">
        <f t="shared" si="818"/>
        <v>1463</v>
      </c>
      <c r="Q1466" s="138">
        <f t="shared" si="812"/>
        <v>12</v>
      </c>
      <c r="R1466" s="138">
        <f t="shared" si="813"/>
        <v>24</v>
      </c>
      <c r="S1466" s="138">
        <f t="shared" si="814"/>
        <v>36</v>
      </c>
      <c r="T1466" s="138">
        <f t="shared" si="815"/>
        <v>48</v>
      </c>
      <c r="U1466" s="138">
        <f t="shared" si="816"/>
        <v>60</v>
      </c>
      <c r="V1466" s="138" t="e">
        <f t="shared" si="817"/>
        <v>#VALUE!</v>
      </c>
      <c r="W1466" s="158" t="str">
        <f t="shared" si="794"/>
        <v>09:00 18:00</v>
      </c>
      <c r="X1466" s="159">
        <f>HLOOKUP(SEARCH("2",$M1466)-1,$Q$3:$V1466,$P1466+1,FALSE)</f>
        <v>12</v>
      </c>
      <c r="Y1466" s="160" t="str">
        <f t="shared" si="795"/>
        <v>09:00 18:00|10:00 18:00|09:00 18:00|09:00 18:00|09:00 15:00</v>
      </c>
      <c r="Z1466" s="161" t="str">
        <f t="shared" si="796"/>
        <v>09:00 18:00</v>
      </c>
      <c r="AA1466" s="158" t="str">
        <f t="shared" si="797"/>
        <v>09:00 18:00</v>
      </c>
      <c r="AB1466" s="159">
        <f>HLOOKUP(SEARCH("3",$M1466)-1,$Q$3:$V1466,$P1466+1,FALSE)</f>
        <v>24</v>
      </c>
      <c r="AC1466" s="160" t="str">
        <f t="shared" si="798"/>
        <v>10:00 18:00|09:00 18:00|09:00 18:00|09:00 15:00</v>
      </c>
      <c r="AD1466" s="161" t="str">
        <f t="shared" si="799"/>
        <v>10:00 18:00</v>
      </c>
      <c r="AE1466" s="158" t="str">
        <f t="shared" si="800"/>
        <v>10:00 18:00</v>
      </c>
      <c r="AF1466" s="159">
        <f>HLOOKUP(SEARCH("4",$M1466)-1,$Q$3:$V1466,$P1466+1,FALSE)</f>
        <v>36</v>
      </c>
      <c r="AG1466" s="161" t="str">
        <f t="shared" si="801"/>
        <v>09:00 18:00|09:00 18:00|09:00 15:00</v>
      </c>
      <c r="AH1466" s="161" t="str">
        <f t="shared" si="802"/>
        <v>09:00 18:00</v>
      </c>
      <c r="AI1466" s="158" t="str">
        <f t="shared" si="803"/>
        <v>09:00 18:00</v>
      </c>
      <c r="AJ1466" s="159">
        <f>HLOOKUP(SEARCH("5",$M1466)-1,$Q$3:$V1466,$P1466+1,FALSE)</f>
        <v>48</v>
      </c>
      <c r="AK1466" s="161" t="str">
        <f t="shared" si="804"/>
        <v>09:00 18:00|09:00 15:00</v>
      </c>
      <c r="AL1466" s="161" t="str">
        <f t="shared" si="805"/>
        <v>09:00 18:00</v>
      </c>
      <c r="AM1466" s="158" t="str">
        <f t="shared" si="806"/>
        <v>09:00 18:00</v>
      </c>
      <c r="AN1466" s="159">
        <f>HLOOKUP(SEARCH("6",$M1466)-1,$Q$3:$V1466,$P1466+1,FALSE)</f>
        <v>60</v>
      </c>
      <c r="AO1466" s="161" t="str">
        <f t="shared" si="807"/>
        <v>09:00 15:00</v>
      </c>
      <c r="AP1466" s="161" t="e">
        <f t="shared" si="808"/>
        <v>#VALUE!</v>
      </c>
      <c r="AQ1466" s="162" t="str">
        <f t="shared" si="809"/>
        <v>09:00 15:00</v>
      </c>
      <c r="AR1466" s="163" t="e">
        <f>HLOOKUP(SEARCH("7",$M1466)-1,$Q$3:$V1466,$P1466+1,FALSE)</f>
        <v>#VALUE!</v>
      </c>
      <c r="AS1466" s="164" t="str">
        <f t="shared" si="810"/>
        <v>выходной</v>
      </c>
      <c r="AT1466" s="142"/>
      <c r="AU1466" s="11" t="str">
        <f>IF(ISERROR(VLOOKUP(B1466,'РЕОРГ 2008'!$A:$B,2,FALSE)),"",VLOOKUP(B1466,'РЕОРГ 2008'!$A:$B,2,FALSE))</f>
        <v/>
      </c>
      <c r="AV1466" s="12" t="str">
        <f t="shared" si="811"/>
        <v>Доп.офис №4662/012</v>
      </c>
      <c r="AW1466" s="31" t="e">
        <f>LEFT(#REF!,2)</f>
        <v>#REF!</v>
      </c>
      <c r="AX1466" s="12" t="str">
        <f t="shared" si="789"/>
        <v>4662/012</v>
      </c>
      <c r="AZ1466" t="str">
        <f>IF(ISERROR(VLOOKUP(B1466,'РЕОРГ 01.08.2009'!$A:$B,2,FALSE)),"",VLOOKUP(B1466,'РЕОРГ 01.08.2009'!$A:$B,2,FALSE))</f>
        <v/>
      </c>
      <c r="BA1466" s="12" t="str">
        <f t="shared" si="784"/>
        <v>Доп.офис №4662/012</v>
      </c>
      <c r="BB1466" t="e">
        <f>LEFT(#REF!,2)</f>
        <v>#REF!</v>
      </c>
      <c r="BC1466" s="12" t="str">
        <f t="shared" si="790"/>
        <v>4662/012</v>
      </c>
      <c r="BE1466" t="str">
        <f>IF(ISERROR(VLOOKUP(B1466,'РЕОРГ 01.10.2009'!A:C,3,FALSE)),"",VLOOKUP(B1466,'РЕОРГ 01.10.2009'!A:C,3,FALSE))</f>
        <v/>
      </c>
      <c r="BF1466" s="12" t="str">
        <f t="shared" si="785"/>
        <v>Доп.офис №4662/012</v>
      </c>
      <c r="BG1466" t="e">
        <f>LEFT(#REF!,2)</f>
        <v>#REF!</v>
      </c>
      <c r="BH1466" s="12" t="str">
        <f t="shared" si="791"/>
        <v>4662/012</v>
      </c>
      <c r="BJ1466" t="str">
        <f>IF(ISERROR(VLOOKUP($B1466,'РЕОРГ 01.05.2010'!A:B,2,FALSE)),"",VLOOKUP($B1466,'РЕОРГ 01.05.2010'!A:B,2,FALSE))</f>
        <v/>
      </c>
      <c r="BK1466" s="12" t="str">
        <f t="shared" si="786"/>
        <v>Доп.офис №4662/012</v>
      </c>
      <c r="BL1466" t="e">
        <f>LEFT(#REF!,2)</f>
        <v>#REF!</v>
      </c>
      <c r="BM1466" s="12" t="str">
        <f t="shared" si="792"/>
        <v>4662/012</v>
      </c>
      <c r="BO1466" t="str">
        <f>IF(ISERROR(VLOOKUP($B1466,'РЕОРГ 01.08.2010'!A:B,2,FALSE)),"",VLOOKUP($B1466,'РЕОРГ 01.08.2010'!A:B,2,FALSE))</f>
        <v/>
      </c>
      <c r="BP1466" s="12" t="str">
        <f t="shared" si="787"/>
        <v>Доп.офис №4662/012</v>
      </c>
      <c r="BQ1466" t="e">
        <f>LEFT(#REF!,2)</f>
        <v>#REF!</v>
      </c>
      <c r="BR1466" s="12" t="str">
        <f t="shared" si="793"/>
        <v>4662/012</v>
      </c>
    </row>
    <row r="1467" spans="1:70" ht="12.75" customHeight="1">
      <c r="A1467" t="str">
        <f t="shared" si="788"/>
        <v>4662/015</v>
      </c>
      <c r="B1467" s="133">
        <v>1652</v>
      </c>
      <c r="C1467" s="1" t="s">
        <v>958</v>
      </c>
      <c r="D1467" s="32" t="s">
        <v>1926</v>
      </c>
      <c r="E1467" s="1" t="s">
        <v>959</v>
      </c>
      <c r="F1467" s="1" t="s">
        <v>8047</v>
      </c>
      <c r="G1467" s="1" t="s">
        <v>960</v>
      </c>
      <c r="H1467" s="1" t="s">
        <v>961</v>
      </c>
      <c r="I1467" s="1" t="s">
        <v>962</v>
      </c>
      <c r="J1467" s="1"/>
      <c r="K1467" s="1">
        <v>4</v>
      </c>
      <c r="L1467" s="32" t="s">
        <v>2043</v>
      </c>
      <c r="M1467" s="8" t="s">
        <v>12259</v>
      </c>
      <c r="N1467" s="2" t="s">
        <v>12590</v>
      </c>
      <c r="O1467" s="173"/>
      <c r="P1467" s="168">
        <f t="shared" si="818"/>
        <v>1464</v>
      </c>
      <c r="Q1467" s="138">
        <f t="shared" si="812"/>
        <v>12</v>
      </c>
      <c r="R1467" s="138">
        <f t="shared" si="813"/>
        <v>24</v>
      </c>
      <c r="S1467" s="138">
        <f t="shared" si="814"/>
        <v>36</v>
      </c>
      <c r="T1467" s="138">
        <f t="shared" si="815"/>
        <v>48</v>
      </c>
      <c r="U1467" s="138">
        <f t="shared" si="816"/>
        <v>60</v>
      </c>
      <c r="V1467" s="138" t="e">
        <f t="shared" si="817"/>
        <v>#VALUE!</v>
      </c>
      <c r="W1467" s="158" t="str">
        <f t="shared" si="794"/>
        <v>09:00 18:00</v>
      </c>
      <c r="X1467" s="159">
        <f>HLOOKUP(SEARCH("2",$M1467)-1,$Q$3:$V1467,$P1467+1,FALSE)</f>
        <v>12</v>
      </c>
      <c r="Y1467" s="160" t="str">
        <f t="shared" si="795"/>
        <v>08:00 18:00|08:00 18:00|08:00 18:00|08:00 18:00|09:00 13:00</v>
      </c>
      <c r="Z1467" s="161" t="str">
        <f t="shared" si="796"/>
        <v>08:00 18:00</v>
      </c>
      <c r="AA1467" s="158" t="str">
        <f t="shared" si="797"/>
        <v>08:00 18:00</v>
      </c>
      <c r="AB1467" s="159">
        <f>HLOOKUP(SEARCH("3",$M1467)-1,$Q$3:$V1467,$P1467+1,FALSE)</f>
        <v>24</v>
      </c>
      <c r="AC1467" s="160" t="str">
        <f t="shared" si="798"/>
        <v>08:00 18:00|08:00 18:00|08:00 18:00|09:00 13:00</v>
      </c>
      <c r="AD1467" s="161" t="str">
        <f t="shared" si="799"/>
        <v>08:00 18:00</v>
      </c>
      <c r="AE1467" s="158" t="str">
        <f t="shared" si="800"/>
        <v>08:00 18:00</v>
      </c>
      <c r="AF1467" s="159">
        <f>HLOOKUP(SEARCH("4",$M1467)-1,$Q$3:$V1467,$P1467+1,FALSE)</f>
        <v>36</v>
      </c>
      <c r="AG1467" s="161" t="str">
        <f t="shared" si="801"/>
        <v>08:00 18:00|08:00 18:00|09:00 13:00</v>
      </c>
      <c r="AH1467" s="161" t="str">
        <f t="shared" si="802"/>
        <v>08:00 18:00</v>
      </c>
      <c r="AI1467" s="158" t="str">
        <f t="shared" si="803"/>
        <v>08:00 18:00</v>
      </c>
      <c r="AJ1467" s="159">
        <f>HLOOKUP(SEARCH("5",$M1467)-1,$Q$3:$V1467,$P1467+1,FALSE)</f>
        <v>48</v>
      </c>
      <c r="AK1467" s="161" t="str">
        <f t="shared" si="804"/>
        <v>08:00 18:00|09:00 13:00</v>
      </c>
      <c r="AL1467" s="161" t="str">
        <f t="shared" si="805"/>
        <v>08:00 18:00</v>
      </c>
      <c r="AM1467" s="158" t="str">
        <f t="shared" si="806"/>
        <v>08:00 18:00</v>
      </c>
      <c r="AN1467" s="159" t="e">
        <f>HLOOKUP(SEARCH("6",$M1467)-1,$Q$3:$V1467,$P1467+1,FALSE)</f>
        <v>#VALUE!</v>
      </c>
      <c r="AO1467" s="161" t="e">
        <f t="shared" si="807"/>
        <v>#VALUE!</v>
      </c>
      <c r="AP1467" s="161" t="e">
        <f t="shared" si="808"/>
        <v>#VALUE!</v>
      </c>
      <c r="AQ1467" s="162" t="str">
        <f t="shared" si="809"/>
        <v>выходной</v>
      </c>
      <c r="AR1467" s="163">
        <f>HLOOKUP(SEARCH("7",$M1467)-1,$Q$3:$V1467,$P1467+1,FALSE)</f>
        <v>60</v>
      </c>
      <c r="AS1467" s="164" t="str">
        <f t="shared" si="810"/>
        <v>09:00 13:00</v>
      </c>
      <c r="AT1467" s="142"/>
      <c r="AU1467" s="11" t="str">
        <f>IF(ISERROR(VLOOKUP(B1467,'РЕОРГ 2008'!$A:$B,2,FALSE)),"",VLOOKUP(B1467,'РЕОРГ 2008'!$A:$B,2,FALSE))</f>
        <v/>
      </c>
      <c r="AV1467" s="12" t="str">
        <f t="shared" si="811"/>
        <v>Доп.офис №4662/015</v>
      </c>
      <c r="AW1467" s="31" t="e">
        <f>LEFT(#REF!,2)</f>
        <v>#REF!</v>
      </c>
      <c r="AX1467" s="12" t="str">
        <f t="shared" si="789"/>
        <v>4662/015</v>
      </c>
      <c r="AZ1467" t="str">
        <f>IF(ISERROR(VLOOKUP(B1467,'РЕОРГ 01.08.2009'!$A:$B,2,FALSE)),"",VLOOKUP(B1467,'РЕОРГ 01.08.2009'!$A:$B,2,FALSE))</f>
        <v/>
      </c>
      <c r="BA1467" s="12" t="str">
        <f t="shared" si="784"/>
        <v>Доп.офис №4662/015</v>
      </c>
      <c r="BB1467" t="e">
        <f>LEFT(#REF!,2)</f>
        <v>#REF!</v>
      </c>
      <c r="BC1467" s="12" t="str">
        <f t="shared" si="790"/>
        <v>4662/015</v>
      </c>
      <c r="BE1467" t="str">
        <f>IF(ISERROR(VLOOKUP(B1467,'РЕОРГ 01.10.2009'!A:C,3,FALSE)),"",VLOOKUP(B1467,'РЕОРГ 01.10.2009'!A:C,3,FALSE))</f>
        <v/>
      </c>
      <c r="BF1467" s="12" t="str">
        <f t="shared" si="785"/>
        <v>Доп.офис №4662/015</v>
      </c>
      <c r="BG1467" t="e">
        <f>LEFT(#REF!,2)</f>
        <v>#REF!</v>
      </c>
      <c r="BH1467" s="12" t="str">
        <f t="shared" si="791"/>
        <v>4662/015</v>
      </c>
      <c r="BJ1467" t="str">
        <f>IF(ISERROR(VLOOKUP($B1467,'РЕОРГ 01.05.2010'!A:B,2,FALSE)),"",VLOOKUP($B1467,'РЕОРГ 01.05.2010'!A:B,2,FALSE))</f>
        <v/>
      </c>
      <c r="BK1467" s="12" t="str">
        <f t="shared" si="786"/>
        <v>Доп.офис №4662/015</v>
      </c>
      <c r="BL1467" t="e">
        <f>LEFT(#REF!,2)</f>
        <v>#REF!</v>
      </c>
      <c r="BM1467" s="12" t="str">
        <f t="shared" si="792"/>
        <v>4662/015</v>
      </c>
      <c r="BO1467" t="str">
        <f>IF(ISERROR(VLOOKUP($B1467,'РЕОРГ 01.08.2010'!A:B,2,FALSE)),"",VLOOKUP($B1467,'РЕОРГ 01.08.2010'!A:B,2,FALSE))</f>
        <v/>
      </c>
      <c r="BP1467" s="12" t="str">
        <f t="shared" si="787"/>
        <v>Доп.офис №4662/015</v>
      </c>
      <c r="BQ1467" t="e">
        <f>LEFT(#REF!,2)</f>
        <v>#REF!</v>
      </c>
      <c r="BR1467" s="12" t="str">
        <f t="shared" si="793"/>
        <v>4662/015</v>
      </c>
    </row>
    <row r="1468" spans="1:70" ht="12.75" customHeight="1">
      <c r="A1468" t="str">
        <f t="shared" si="788"/>
        <v>4662/017</v>
      </c>
      <c r="B1468" s="133">
        <v>1653</v>
      </c>
      <c r="C1468" s="1" t="s">
        <v>11538</v>
      </c>
      <c r="D1468" s="32" t="s">
        <v>1926</v>
      </c>
      <c r="E1468" s="1" t="s">
        <v>4976</v>
      </c>
      <c r="F1468" s="1" t="s">
        <v>8047</v>
      </c>
      <c r="G1468" s="1" t="s">
        <v>963</v>
      </c>
      <c r="H1468" s="1" t="s">
        <v>964</v>
      </c>
      <c r="I1468" s="1" t="s">
        <v>965</v>
      </c>
      <c r="J1468" s="1"/>
      <c r="K1468" s="1">
        <v>5</v>
      </c>
      <c r="L1468" s="32" t="s">
        <v>2043</v>
      </c>
      <c r="M1468" s="8" t="s">
        <v>11773</v>
      </c>
      <c r="N1468" s="2" t="s">
        <v>11796</v>
      </c>
      <c r="O1468" s="173"/>
      <c r="P1468" s="168">
        <f t="shared" si="818"/>
        <v>1465</v>
      </c>
      <c r="Q1468" s="138">
        <f t="shared" si="812"/>
        <v>12</v>
      </c>
      <c r="R1468" s="138">
        <f t="shared" si="813"/>
        <v>24</v>
      </c>
      <c r="S1468" s="138">
        <f t="shared" si="814"/>
        <v>36</v>
      </c>
      <c r="T1468" s="138">
        <f t="shared" si="815"/>
        <v>48</v>
      </c>
      <c r="U1468" s="138">
        <f t="shared" si="816"/>
        <v>60</v>
      </c>
      <c r="V1468" s="138" t="e">
        <f t="shared" si="817"/>
        <v>#VALUE!</v>
      </c>
      <c r="W1468" s="158" t="str">
        <f t="shared" si="794"/>
        <v>09:00 19:00</v>
      </c>
      <c r="X1468" s="159">
        <f>HLOOKUP(SEARCH("2",$M1468)-1,$Q$3:$V1468,$P1468+1,FALSE)</f>
        <v>12</v>
      </c>
      <c r="Y1468" s="160" t="str">
        <f t="shared" si="795"/>
        <v>09:00 19:00|09:00 19:00|10:00 19:00|09:00 19:00|09:00 16:00</v>
      </c>
      <c r="Z1468" s="161" t="str">
        <f t="shared" si="796"/>
        <v>09:00 19:00</v>
      </c>
      <c r="AA1468" s="158" t="str">
        <f t="shared" si="797"/>
        <v>09:00 19:00</v>
      </c>
      <c r="AB1468" s="159">
        <f>HLOOKUP(SEARCH("3",$M1468)-1,$Q$3:$V1468,$P1468+1,FALSE)</f>
        <v>24</v>
      </c>
      <c r="AC1468" s="160" t="str">
        <f t="shared" si="798"/>
        <v>09:00 19:00|10:00 19:00|09:00 19:00|09:00 16:00</v>
      </c>
      <c r="AD1468" s="161" t="str">
        <f t="shared" si="799"/>
        <v>09:00 19:00</v>
      </c>
      <c r="AE1468" s="158" t="str">
        <f t="shared" si="800"/>
        <v>09:00 19:00</v>
      </c>
      <c r="AF1468" s="159">
        <f>HLOOKUP(SEARCH("4",$M1468)-1,$Q$3:$V1468,$P1468+1,FALSE)</f>
        <v>36</v>
      </c>
      <c r="AG1468" s="161" t="str">
        <f t="shared" si="801"/>
        <v>10:00 19:00|09:00 19:00|09:00 16:00</v>
      </c>
      <c r="AH1468" s="161" t="str">
        <f t="shared" si="802"/>
        <v>10:00 19:00</v>
      </c>
      <c r="AI1468" s="158" t="str">
        <f t="shared" si="803"/>
        <v>10:00 19:00</v>
      </c>
      <c r="AJ1468" s="159">
        <f>HLOOKUP(SEARCH("5",$M1468)-1,$Q$3:$V1468,$P1468+1,FALSE)</f>
        <v>48</v>
      </c>
      <c r="AK1468" s="161" t="str">
        <f t="shared" si="804"/>
        <v>09:00 19:00|09:00 16:00</v>
      </c>
      <c r="AL1468" s="161" t="str">
        <f t="shared" si="805"/>
        <v>09:00 19:00</v>
      </c>
      <c r="AM1468" s="158" t="str">
        <f t="shared" si="806"/>
        <v>09:00 19:00</v>
      </c>
      <c r="AN1468" s="159">
        <f>HLOOKUP(SEARCH("6",$M1468)-1,$Q$3:$V1468,$P1468+1,FALSE)</f>
        <v>60</v>
      </c>
      <c r="AO1468" s="161" t="str">
        <f t="shared" si="807"/>
        <v>09:00 16:00</v>
      </c>
      <c r="AP1468" s="161" t="e">
        <f t="shared" si="808"/>
        <v>#VALUE!</v>
      </c>
      <c r="AQ1468" s="162" t="str">
        <f t="shared" si="809"/>
        <v>09:00 16:00</v>
      </c>
      <c r="AR1468" s="163" t="e">
        <f>HLOOKUP(SEARCH("7",$M1468)-1,$Q$3:$V1468,$P1468+1,FALSE)</f>
        <v>#VALUE!</v>
      </c>
      <c r="AS1468" s="164" t="str">
        <f t="shared" si="810"/>
        <v>выходной</v>
      </c>
      <c r="AT1468" s="142"/>
      <c r="AU1468" s="11" t="str">
        <f>IF(ISERROR(VLOOKUP(B1468,'РЕОРГ 2008'!$A:$B,2,FALSE)),"",VLOOKUP(B1468,'РЕОРГ 2008'!$A:$B,2,FALSE))</f>
        <v/>
      </c>
      <c r="AV1468" s="12" t="str">
        <f t="shared" si="811"/>
        <v>Доп.офис №4662/017</v>
      </c>
      <c r="AW1468" s="31" t="e">
        <f>LEFT(#REF!,2)</f>
        <v>#REF!</v>
      </c>
      <c r="AX1468" s="12" t="str">
        <f t="shared" si="789"/>
        <v>4662/017</v>
      </c>
      <c r="AZ1468" t="str">
        <f>IF(ISERROR(VLOOKUP(B1468,'РЕОРГ 01.08.2009'!$A:$B,2,FALSE)),"",VLOOKUP(B1468,'РЕОРГ 01.08.2009'!$A:$B,2,FALSE))</f>
        <v/>
      </c>
      <c r="BA1468" s="12" t="str">
        <f t="shared" si="784"/>
        <v>Доп.офис №4662/017</v>
      </c>
      <c r="BB1468" t="e">
        <f>LEFT(#REF!,2)</f>
        <v>#REF!</v>
      </c>
      <c r="BC1468" s="12" t="str">
        <f t="shared" si="790"/>
        <v>4662/017</v>
      </c>
      <c r="BE1468" t="str">
        <f>IF(ISERROR(VLOOKUP(B1468,'РЕОРГ 01.10.2009'!A:C,3,FALSE)),"",VLOOKUP(B1468,'РЕОРГ 01.10.2009'!A:C,3,FALSE))</f>
        <v/>
      </c>
      <c r="BF1468" s="12" t="str">
        <f t="shared" si="785"/>
        <v>Доп.офис №4662/017</v>
      </c>
      <c r="BG1468" t="e">
        <f>LEFT(#REF!,2)</f>
        <v>#REF!</v>
      </c>
      <c r="BH1468" s="12" t="str">
        <f t="shared" si="791"/>
        <v>4662/017</v>
      </c>
      <c r="BJ1468" t="str">
        <f>IF(ISERROR(VLOOKUP($B1468,'РЕОРГ 01.05.2010'!A:B,2,FALSE)),"",VLOOKUP($B1468,'РЕОРГ 01.05.2010'!A:B,2,FALSE))</f>
        <v/>
      </c>
      <c r="BK1468" s="12" t="str">
        <f t="shared" si="786"/>
        <v>Доп.офис №4662/017</v>
      </c>
      <c r="BL1468" t="e">
        <f>LEFT(#REF!,2)</f>
        <v>#REF!</v>
      </c>
      <c r="BM1468" s="12" t="str">
        <f t="shared" si="792"/>
        <v>4662/017</v>
      </c>
      <c r="BO1468" t="str">
        <f>IF(ISERROR(VLOOKUP($B1468,'РЕОРГ 01.08.2010'!A:B,2,FALSE)),"",VLOOKUP($B1468,'РЕОРГ 01.08.2010'!A:B,2,FALSE))</f>
        <v/>
      </c>
      <c r="BP1468" s="12" t="str">
        <f t="shared" si="787"/>
        <v>Доп.офис №4662/017</v>
      </c>
      <c r="BQ1468" t="e">
        <f>LEFT(#REF!,2)</f>
        <v>#REF!</v>
      </c>
      <c r="BR1468" s="12" t="str">
        <f t="shared" si="793"/>
        <v>4662/017</v>
      </c>
    </row>
    <row r="1469" spans="1:70" ht="12.75" customHeight="1">
      <c r="A1469" t="str">
        <f t="shared" si="788"/>
        <v>4662/019</v>
      </c>
      <c r="B1469" s="133">
        <v>1654</v>
      </c>
      <c r="C1469" s="1" t="s">
        <v>966</v>
      </c>
      <c r="D1469" s="32" t="s">
        <v>1931</v>
      </c>
      <c r="E1469" s="1" t="s">
        <v>861</v>
      </c>
      <c r="F1469" s="1" t="s">
        <v>8047</v>
      </c>
      <c r="G1469" s="1" t="s">
        <v>862</v>
      </c>
      <c r="H1469" s="1" t="s">
        <v>863</v>
      </c>
      <c r="I1469" s="1" t="s">
        <v>13083</v>
      </c>
      <c r="J1469" s="1"/>
      <c r="K1469" s="1">
        <v>0.5</v>
      </c>
      <c r="L1469" s="32" t="s">
        <v>4049</v>
      </c>
      <c r="M1469" s="8" t="s">
        <v>11771</v>
      </c>
      <c r="N1469" s="2" t="s">
        <v>12591</v>
      </c>
      <c r="O1469" s="173"/>
      <c r="P1469" s="168">
        <f t="shared" si="818"/>
        <v>1466</v>
      </c>
      <c r="Q1469" s="138">
        <f t="shared" si="812"/>
        <v>12</v>
      </c>
      <c r="R1469" s="138">
        <f t="shared" si="813"/>
        <v>24</v>
      </c>
      <c r="S1469" s="138">
        <f t="shared" si="814"/>
        <v>36</v>
      </c>
      <c r="T1469" s="138">
        <f t="shared" si="815"/>
        <v>48</v>
      </c>
      <c r="U1469" s="138" t="e">
        <f t="shared" si="816"/>
        <v>#VALUE!</v>
      </c>
      <c r="V1469" s="138" t="e">
        <f t="shared" si="817"/>
        <v>#VALUE!</v>
      </c>
      <c r="W1469" s="158" t="str">
        <f t="shared" si="794"/>
        <v>09:00 13:00</v>
      </c>
      <c r="X1469" s="159">
        <f>HLOOKUP(SEARCH("2",$M1469)-1,$Q$3:$V1469,$P1469+1,FALSE)</f>
        <v>12</v>
      </c>
      <c r="Y1469" s="160" t="str">
        <f t="shared" si="795"/>
        <v>09:00 13:00|09:00 13:00|09:00 13:00|09:00 12:00</v>
      </c>
      <c r="Z1469" s="161" t="str">
        <f t="shared" si="796"/>
        <v>09:00 13:00</v>
      </c>
      <c r="AA1469" s="158" t="str">
        <f t="shared" si="797"/>
        <v>09:00 13:00</v>
      </c>
      <c r="AB1469" s="159">
        <f>HLOOKUP(SEARCH("3",$M1469)-1,$Q$3:$V1469,$P1469+1,FALSE)</f>
        <v>24</v>
      </c>
      <c r="AC1469" s="160" t="str">
        <f t="shared" si="798"/>
        <v>09:00 13:00|09:00 13:00|09:00 12:00</v>
      </c>
      <c r="AD1469" s="161" t="str">
        <f t="shared" si="799"/>
        <v>09:00 13:00</v>
      </c>
      <c r="AE1469" s="158" t="str">
        <f t="shared" si="800"/>
        <v>09:00 13:00</v>
      </c>
      <c r="AF1469" s="159">
        <f>HLOOKUP(SEARCH("4",$M1469)-1,$Q$3:$V1469,$P1469+1,FALSE)</f>
        <v>36</v>
      </c>
      <c r="AG1469" s="161" t="str">
        <f t="shared" si="801"/>
        <v>09:00 13:00|09:00 12:00</v>
      </c>
      <c r="AH1469" s="161" t="str">
        <f t="shared" si="802"/>
        <v>09:00 13:00</v>
      </c>
      <c r="AI1469" s="158" t="str">
        <f t="shared" si="803"/>
        <v>09:00 13:00</v>
      </c>
      <c r="AJ1469" s="159">
        <f>HLOOKUP(SEARCH("5",$M1469)-1,$Q$3:$V1469,$P1469+1,FALSE)</f>
        <v>48</v>
      </c>
      <c r="AK1469" s="161" t="str">
        <f t="shared" si="804"/>
        <v>09:00 12:00</v>
      </c>
      <c r="AL1469" s="161" t="e">
        <f t="shared" si="805"/>
        <v>#VALUE!</v>
      </c>
      <c r="AM1469" s="158" t="str">
        <f t="shared" si="806"/>
        <v>09:00 12:00</v>
      </c>
      <c r="AN1469" s="159" t="e">
        <f>HLOOKUP(SEARCH("6",$M1469)-1,$Q$3:$V1469,$P1469+1,FALSE)</f>
        <v>#VALUE!</v>
      </c>
      <c r="AO1469" s="161" t="e">
        <f t="shared" si="807"/>
        <v>#VALUE!</v>
      </c>
      <c r="AP1469" s="161" t="e">
        <f t="shared" si="808"/>
        <v>#VALUE!</v>
      </c>
      <c r="AQ1469" s="162" t="str">
        <f t="shared" si="809"/>
        <v>выходной</v>
      </c>
      <c r="AR1469" s="163" t="e">
        <f>HLOOKUP(SEARCH("7",$M1469)-1,$Q$3:$V1469,$P1469+1,FALSE)</f>
        <v>#VALUE!</v>
      </c>
      <c r="AS1469" s="164" t="str">
        <f t="shared" si="810"/>
        <v>выходной</v>
      </c>
      <c r="AT1469" s="142"/>
      <c r="AU1469" s="11" t="str">
        <f>IF(ISERROR(VLOOKUP(B1469,'РЕОРГ 2008'!$A:$B,2,FALSE)),"",VLOOKUP(B1469,'РЕОРГ 2008'!$A:$B,2,FALSE))</f>
        <v/>
      </c>
      <c r="AV1469" s="12" t="str">
        <f t="shared" si="811"/>
        <v>Опер.касса №4662/019</v>
      </c>
      <c r="AW1469" s="31" t="e">
        <f>LEFT(#REF!,2)</f>
        <v>#REF!</v>
      </c>
      <c r="AX1469" s="12" t="str">
        <f t="shared" si="789"/>
        <v>4662/019</v>
      </c>
      <c r="AZ1469" t="str">
        <f>IF(ISERROR(VLOOKUP(B1469,'РЕОРГ 01.08.2009'!$A:$B,2,FALSE)),"",VLOOKUP(B1469,'РЕОРГ 01.08.2009'!$A:$B,2,FALSE))</f>
        <v/>
      </c>
      <c r="BA1469" s="12" t="str">
        <f t="shared" si="784"/>
        <v>Опер.касса №4662/019</v>
      </c>
      <c r="BB1469" t="e">
        <f>LEFT(#REF!,2)</f>
        <v>#REF!</v>
      </c>
      <c r="BC1469" s="12" t="str">
        <f t="shared" si="790"/>
        <v>4662/019</v>
      </c>
      <c r="BE1469" t="str">
        <f>IF(ISERROR(VLOOKUP(B1469,'РЕОРГ 01.10.2009'!A:C,3,FALSE)),"",VLOOKUP(B1469,'РЕОРГ 01.10.2009'!A:C,3,FALSE))</f>
        <v/>
      </c>
      <c r="BF1469" s="12" t="str">
        <f t="shared" si="785"/>
        <v>Опер.касса №4662/019</v>
      </c>
      <c r="BG1469" t="e">
        <f>LEFT(#REF!,2)</f>
        <v>#REF!</v>
      </c>
      <c r="BH1469" s="12" t="str">
        <f t="shared" si="791"/>
        <v>4662/019</v>
      </c>
      <c r="BJ1469" t="str">
        <f>IF(ISERROR(VLOOKUP($B1469,'РЕОРГ 01.05.2010'!A:B,2,FALSE)),"",VLOOKUP($B1469,'РЕОРГ 01.05.2010'!A:B,2,FALSE))</f>
        <v/>
      </c>
      <c r="BK1469" s="12" t="str">
        <f t="shared" si="786"/>
        <v>Опер.касса №4662/019</v>
      </c>
      <c r="BL1469" t="e">
        <f>LEFT(#REF!,2)</f>
        <v>#REF!</v>
      </c>
      <c r="BM1469" s="12" t="str">
        <f t="shared" si="792"/>
        <v>4662/019</v>
      </c>
      <c r="BO1469" t="str">
        <f>IF(ISERROR(VLOOKUP($B1469,'РЕОРГ 01.08.2010'!A:B,2,FALSE)),"",VLOOKUP($B1469,'РЕОРГ 01.08.2010'!A:B,2,FALSE))</f>
        <v/>
      </c>
      <c r="BP1469" s="12" t="str">
        <f t="shared" si="787"/>
        <v>Опер.касса №4662/019</v>
      </c>
      <c r="BQ1469" t="e">
        <f>LEFT(#REF!,2)</f>
        <v>#REF!</v>
      </c>
      <c r="BR1469" s="12" t="str">
        <f t="shared" si="793"/>
        <v>4662/019</v>
      </c>
    </row>
    <row r="1470" spans="1:70" ht="12.75" customHeight="1">
      <c r="A1470" t="str">
        <f t="shared" si="788"/>
        <v>4662/020</v>
      </c>
      <c r="B1470" s="133">
        <v>1655</v>
      </c>
      <c r="C1470" s="1" t="s">
        <v>864</v>
      </c>
      <c r="D1470" s="32" t="s">
        <v>1931</v>
      </c>
      <c r="E1470" s="1" t="s">
        <v>865</v>
      </c>
      <c r="F1470" s="1" t="s">
        <v>8047</v>
      </c>
      <c r="G1470" s="1" t="s">
        <v>866</v>
      </c>
      <c r="H1470" s="1" t="s">
        <v>867</v>
      </c>
      <c r="I1470" s="1" t="s">
        <v>868</v>
      </c>
      <c r="J1470" s="1"/>
      <c r="K1470" s="1">
        <v>0.6</v>
      </c>
      <c r="L1470" s="32" t="s">
        <v>4049</v>
      </c>
      <c r="M1470" s="8" t="s">
        <v>11771</v>
      </c>
      <c r="N1470" s="2" t="s">
        <v>12592</v>
      </c>
      <c r="O1470" s="173"/>
      <c r="P1470" s="168">
        <f t="shared" si="818"/>
        <v>1467</v>
      </c>
      <c r="Q1470" s="138">
        <f t="shared" si="812"/>
        <v>12</v>
      </c>
      <c r="R1470" s="138">
        <f t="shared" si="813"/>
        <v>24</v>
      </c>
      <c r="S1470" s="138">
        <f t="shared" si="814"/>
        <v>36</v>
      </c>
      <c r="T1470" s="138">
        <f t="shared" si="815"/>
        <v>48</v>
      </c>
      <c r="U1470" s="138" t="e">
        <f t="shared" si="816"/>
        <v>#VALUE!</v>
      </c>
      <c r="V1470" s="138" t="e">
        <f t="shared" si="817"/>
        <v>#VALUE!</v>
      </c>
      <c r="W1470" s="158" t="str">
        <f t="shared" si="794"/>
        <v>09:00 14:00</v>
      </c>
      <c r="X1470" s="159">
        <f>HLOOKUP(SEARCH("2",$M1470)-1,$Q$3:$V1470,$P1470+1,FALSE)</f>
        <v>12</v>
      </c>
      <c r="Y1470" s="160" t="str">
        <f t="shared" si="795"/>
        <v>09:00 14:00|09:00 14:00|09:00 14:00|10:00 13:00</v>
      </c>
      <c r="Z1470" s="161" t="str">
        <f t="shared" si="796"/>
        <v>09:00 14:00</v>
      </c>
      <c r="AA1470" s="158" t="str">
        <f t="shared" si="797"/>
        <v>09:00 14:00</v>
      </c>
      <c r="AB1470" s="159">
        <f>HLOOKUP(SEARCH("3",$M1470)-1,$Q$3:$V1470,$P1470+1,FALSE)</f>
        <v>24</v>
      </c>
      <c r="AC1470" s="160" t="str">
        <f t="shared" si="798"/>
        <v>09:00 14:00|09:00 14:00|10:00 13:00</v>
      </c>
      <c r="AD1470" s="161" t="str">
        <f t="shared" si="799"/>
        <v>09:00 14:00</v>
      </c>
      <c r="AE1470" s="158" t="str">
        <f t="shared" si="800"/>
        <v>09:00 14:00</v>
      </c>
      <c r="AF1470" s="159">
        <f>HLOOKUP(SEARCH("4",$M1470)-1,$Q$3:$V1470,$P1470+1,FALSE)</f>
        <v>36</v>
      </c>
      <c r="AG1470" s="161" t="str">
        <f t="shared" si="801"/>
        <v>09:00 14:00|10:00 13:00</v>
      </c>
      <c r="AH1470" s="161" t="str">
        <f t="shared" si="802"/>
        <v>09:00 14:00</v>
      </c>
      <c r="AI1470" s="158" t="str">
        <f t="shared" si="803"/>
        <v>09:00 14:00</v>
      </c>
      <c r="AJ1470" s="159">
        <f>HLOOKUP(SEARCH("5",$M1470)-1,$Q$3:$V1470,$P1470+1,FALSE)</f>
        <v>48</v>
      </c>
      <c r="AK1470" s="161" t="str">
        <f t="shared" si="804"/>
        <v>10:00 13:00</v>
      </c>
      <c r="AL1470" s="161" t="e">
        <f t="shared" si="805"/>
        <v>#VALUE!</v>
      </c>
      <c r="AM1470" s="158" t="str">
        <f t="shared" si="806"/>
        <v>10:00 13:00</v>
      </c>
      <c r="AN1470" s="159" t="e">
        <f>HLOOKUP(SEARCH("6",$M1470)-1,$Q$3:$V1470,$P1470+1,FALSE)</f>
        <v>#VALUE!</v>
      </c>
      <c r="AO1470" s="161" t="e">
        <f t="shared" si="807"/>
        <v>#VALUE!</v>
      </c>
      <c r="AP1470" s="161" t="e">
        <f t="shared" si="808"/>
        <v>#VALUE!</v>
      </c>
      <c r="AQ1470" s="162" t="str">
        <f t="shared" si="809"/>
        <v>выходной</v>
      </c>
      <c r="AR1470" s="163" t="e">
        <f>HLOOKUP(SEARCH("7",$M1470)-1,$Q$3:$V1470,$P1470+1,FALSE)</f>
        <v>#VALUE!</v>
      </c>
      <c r="AS1470" s="164" t="str">
        <f t="shared" si="810"/>
        <v>выходной</v>
      </c>
      <c r="AT1470" s="142"/>
      <c r="AU1470" s="11" t="str">
        <f>IF(ISERROR(VLOOKUP(B1470,'РЕОРГ 2008'!$A:$B,2,FALSE)),"",VLOOKUP(B1470,'РЕОРГ 2008'!$A:$B,2,FALSE))</f>
        <v/>
      </c>
      <c r="AV1470" s="12" t="str">
        <f t="shared" si="811"/>
        <v>Опер.касса №4662/020</v>
      </c>
      <c r="AW1470" s="31" t="e">
        <f>LEFT(#REF!,2)</f>
        <v>#REF!</v>
      </c>
      <c r="AX1470" s="12" t="str">
        <f t="shared" si="789"/>
        <v>4662/020</v>
      </c>
      <c r="AZ1470" t="str">
        <f>IF(ISERROR(VLOOKUP(B1470,'РЕОРГ 01.08.2009'!$A:$B,2,FALSE)),"",VLOOKUP(B1470,'РЕОРГ 01.08.2009'!$A:$B,2,FALSE))</f>
        <v/>
      </c>
      <c r="BA1470" s="12" t="str">
        <f t="shared" ref="BA1470:BA1533" si="819">IF(AND(BF1470&lt;&gt;"",AZ1470=""),BF1470,IF(AZ1470="",$C1470,AZ1470))</f>
        <v>Опер.касса №4662/020</v>
      </c>
      <c r="BB1470" t="e">
        <f>LEFT(#REF!,2)</f>
        <v>#REF!</v>
      </c>
      <c r="BC1470" s="12" t="str">
        <f t="shared" si="790"/>
        <v>4662/020</v>
      </c>
      <c r="BE1470" t="str">
        <f>IF(ISERROR(VLOOKUP(B1470,'РЕОРГ 01.10.2009'!A:C,3,FALSE)),"",VLOOKUP(B1470,'РЕОРГ 01.10.2009'!A:C,3,FALSE))</f>
        <v/>
      </c>
      <c r="BF1470" s="12" t="str">
        <f t="shared" ref="BF1470:BF1533" si="820">IF(AND(BK1470&lt;&gt;"",BE1470=""),BK1470,IF(BE1470="",$C1470,BE1470))</f>
        <v>Опер.касса №4662/020</v>
      </c>
      <c r="BG1470" t="e">
        <f>LEFT(#REF!,2)</f>
        <v>#REF!</v>
      </c>
      <c r="BH1470" s="12" t="str">
        <f t="shared" si="791"/>
        <v>4662/020</v>
      </c>
      <c r="BJ1470" t="str">
        <f>IF(ISERROR(VLOOKUP($B1470,'РЕОРГ 01.05.2010'!A:B,2,FALSE)),"",VLOOKUP($B1470,'РЕОРГ 01.05.2010'!A:B,2,FALSE))</f>
        <v/>
      </c>
      <c r="BK1470" s="12" t="str">
        <f t="shared" ref="BK1470:BK1533" si="821">IF(AND(BP1470&lt;&gt;"",BJ1470=""),BP1470,IF(BJ1470="",$C1470,BJ1470))</f>
        <v>Опер.касса №4662/020</v>
      </c>
      <c r="BL1470" t="e">
        <f>LEFT(#REF!,2)</f>
        <v>#REF!</v>
      </c>
      <c r="BM1470" s="12" t="str">
        <f t="shared" si="792"/>
        <v>4662/020</v>
      </c>
      <c r="BO1470" t="str">
        <f>IF(ISERROR(VLOOKUP($B1470,'РЕОРГ 01.08.2010'!A:B,2,FALSE)),"",VLOOKUP($B1470,'РЕОРГ 01.08.2010'!A:B,2,FALSE))</f>
        <v/>
      </c>
      <c r="BP1470" s="12" t="str">
        <f t="shared" ref="BP1470:BP1533" si="822">IF(AND(BU1470&lt;&gt;"",BO1470=""),BU1470,IF(BO1470="",$C1470,BO1470))</f>
        <v>Опер.касса №4662/020</v>
      </c>
      <c r="BQ1470" t="e">
        <f>LEFT(#REF!,2)</f>
        <v>#REF!</v>
      </c>
      <c r="BR1470" s="12" t="str">
        <f t="shared" si="793"/>
        <v>4662/020</v>
      </c>
    </row>
    <row r="1471" spans="1:70" ht="12.75" customHeight="1">
      <c r="A1471" t="str">
        <f t="shared" ref="A1471:A1534" si="823">RIGHT(C1471,LEN(C1471)-SEARCH("№",C1471))</f>
        <v>4662/021</v>
      </c>
      <c r="B1471" s="133">
        <v>1656</v>
      </c>
      <c r="C1471" s="1" t="s">
        <v>869</v>
      </c>
      <c r="D1471" s="32" t="s">
        <v>1931</v>
      </c>
      <c r="E1471" s="1" t="s">
        <v>870</v>
      </c>
      <c r="F1471" s="1" t="s">
        <v>8047</v>
      </c>
      <c r="G1471" s="1" t="s">
        <v>871</v>
      </c>
      <c r="H1471" s="1" t="s">
        <v>872</v>
      </c>
      <c r="I1471" s="1" t="s">
        <v>873</v>
      </c>
      <c r="J1471" s="1"/>
      <c r="K1471" s="1">
        <v>0.25</v>
      </c>
      <c r="L1471" s="32" t="s">
        <v>4049</v>
      </c>
      <c r="M1471" s="8" t="s">
        <v>11929</v>
      </c>
      <c r="N1471" s="2" t="s">
        <v>12593</v>
      </c>
      <c r="O1471" s="173"/>
      <c r="P1471" s="168">
        <f t="shared" si="818"/>
        <v>1468</v>
      </c>
      <c r="Q1471" s="138">
        <f t="shared" si="812"/>
        <v>12</v>
      </c>
      <c r="R1471" s="138" t="e">
        <f t="shared" si="813"/>
        <v>#VALUE!</v>
      </c>
      <c r="S1471" s="138" t="e">
        <f t="shared" si="814"/>
        <v>#VALUE!</v>
      </c>
      <c r="T1471" s="138" t="e">
        <f t="shared" si="815"/>
        <v>#VALUE!</v>
      </c>
      <c r="U1471" s="138" t="e">
        <f t="shared" si="816"/>
        <v>#VALUE!</v>
      </c>
      <c r="V1471" s="138" t="e">
        <f t="shared" si="817"/>
        <v>#VALUE!</v>
      </c>
      <c r="W1471" s="158" t="str">
        <f t="shared" si="794"/>
        <v>09:00 14:00</v>
      </c>
      <c r="X1471" s="159" t="e">
        <f>HLOOKUP(SEARCH("2",$M1471)-1,$Q$3:$V1471,$P1471+1,FALSE)</f>
        <v>#VALUE!</v>
      </c>
      <c r="Y1471" s="160" t="e">
        <f t="shared" si="795"/>
        <v>#VALUE!</v>
      </c>
      <c r="Z1471" s="161" t="e">
        <f t="shared" si="796"/>
        <v>#VALUE!</v>
      </c>
      <c r="AA1471" s="158" t="str">
        <f t="shared" si="797"/>
        <v>выходной</v>
      </c>
      <c r="AB1471" s="159">
        <f>HLOOKUP(SEARCH("3",$M1471)-1,$Q$3:$V1471,$P1471+1,FALSE)</f>
        <v>12</v>
      </c>
      <c r="AC1471" s="160" t="str">
        <f t="shared" si="798"/>
        <v>09:00 13:30</v>
      </c>
      <c r="AD1471" s="161" t="e">
        <f t="shared" si="799"/>
        <v>#VALUE!</v>
      </c>
      <c r="AE1471" s="158" t="str">
        <f t="shared" si="800"/>
        <v>09:00 13:30</v>
      </c>
      <c r="AF1471" s="159" t="e">
        <f>HLOOKUP(SEARCH("4",$M1471)-1,$Q$3:$V1471,$P1471+1,FALSE)</f>
        <v>#VALUE!</v>
      </c>
      <c r="AG1471" s="161" t="e">
        <f t="shared" si="801"/>
        <v>#VALUE!</v>
      </c>
      <c r="AH1471" s="161" t="e">
        <f t="shared" si="802"/>
        <v>#VALUE!</v>
      </c>
      <c r="AI1471" s="158" t="str">
        <f t="shared" si="803"/>
        <v>выходной</v>
      </c>
      <c r="AJ1471" s="159" t="e">
        <f>HLOOKUP(SEARCH("5",$M1471)-1,$Q$3:$V1471,$P1471+1,FALSE)</f>
        <v>#VALUE!</v>
      </c>
      <c r="AK1471" s="161" t="e">
        <f t="shared" si="804"/>
        <v>#VALUE!</v>
      </c>
      <c r="AL1471" s="161" t="e">
        <f t="shared" si="805"/>
        <v>#VALUE!</v>
      </c>
      <c r="AM1471" s="158" t="str">
        <f t="shared" si="806"/>
        <v>выходной</v>
      </c>
      <c r="AN1471" s="159" t="e">
        <f>HLOOKUP(SEARCH("6",$M1471)-1,$Q$3:$V1471,$P1471+1,FALSE)</f>
        <v>#VALUE!</v>
      </c>
      <c r="AO1471" s="161" t="e">
        <f t="shared" si="807"/>
        <v>#VALUE!</v>
      </c>
      <c r="AP1471" s="161" t="e">
        <f t="shared" si="808"/>
        <v>#VALUE!</v>
      </c>
      <c r="AQ1471" s="162" t="str">
        <f t="shared" si="809"/>
        <v>выходной</v>
      </c>
      <c r="AR1471" s="163" t="e">
        <f>HLOOKUP(SEARCH("7",$M1471)-1,$Q$3:$V1471,$P1471+1,FALSE)</f>
        <v>#VALUE!</v>
      </c>
      <c r="AS1471" s="164" t="str">
        <f t="shared" si="810"/>
        <v>выходной</v>
      </c>
      <c r="AT1471" s="142"/>
      <c r="AU1471" s="11" t="str">
        <f>IF(ISERROR(VLOOKUP(B1471,'РЕОРГ 2008'!$A:$B,2,FALSE)),"",VLOOKUP(B1471,'РЕОРГ 2008'!$A:$B,2,FALSE))</f>
        <v/>
      </c>
      <c r="AV1471" s="12" t="str">
        <f t="shared" si="811"/>
        <v>Опер.касса №4662/021</v>
      </c>
      <c r="AW1471" s="31" t="e">
        <f>LEFT(#REF!,2)</f>
        <v>#REF!</v>
      </c>
      <c r="AX1471" s="12" t="str">
        <f t="shared" ref="AX1471:AX1534" si="824">RIGHT(AV1471,(LEN(AV1471)-SEARCH("№",AV1471)))</f>
        <v>4662/021</v>
      </c>
      <c r="AZ1471" t="str">
        <f>IF(ISERROR(VLOOKUP(B1471,'РЕОРГ 01.08.2009'!$A:$B,2,FALSE)),"",VLOOKUP(B1471,'РЕОРГ 01.08.2009'!$A:$B,2,FALSE))</f>
        <v/>
      </c>
      <c r="BA1471" s="12" t="str">
        <f t="shared" si="819"/>
        <v>Опер.касса №4662/021</v>
      </c>
      <c r="BB1471" t="e">
        <f>LEFT(#REF!,2)</f>
        <v>#REF!</v>
      </c>
      <c r="BC1471" s="12" t="str">
        <f t="shared" ref="BC1471:BC1534" si="825">RIGHT(BA1471,(LEN(BA1471)-SEARCH("№",BA1471)))</f>
        <v>4662/021</v>
      </c>
      <c r="BE1471" t="str">
        <f>IF(ISERROR(VLOOKUP(B1471,'РЕОРГ 01.10.2009'!A:C,3,FALSE)),"",VLOOKUP(B1471,'РЕОРГ 01.10.2009'!A:C,3,FALSE))</f>
        <v/>
      </c>
      <c r="BF1471" s="12" t="str">
        <f t="shared" si="820"/>
        <v>Опер.касса №4662/021</v>
      </c>
      <c r="BG1471" t="e">
        <f>LEFT(#REF!,2)</f>
        <v>#REF!</v>
      </c>
      <c r="BH1471" s="12" t="str">
        <f t="shared" ref="BH1471:BH1534" si="826">RIGHT(BF1471,(LEN(BF1471)-SEARCH("№",BF1471)))</f>
        <v>4662/021</v>
      </c>
      <c r="BJ1471" t="str">
        <f>IF(ISERROR(VLOOKUP($B1471,'РЕОРГ 01.05.2010'!A:B,2,FALSE)),"",VLOOKUP($B1471,'РЕОРГ 01.05.2010'!A:B,2,FALSE))</f>
        <v/>
      </c>
      <c r="BK1471" s="12" t="str">
        <f t="shared" si="821"/>
        <v>Опер.касса №4662/021</v>
      </c>
      <c r="BL1471" t="e">
        <f>LEFT(#REF!,2)</f>
        <v>#REF!</v>
      </c>
      <c r="BM1471" s="12" t="str">
        <f t="shared" ref="BM1471:BM1534" si="827">RIGHT(BK1471,(LEN(BK1471)-SEARCH("№",BK1471)))</f>
        <v>4662/021</v>
      </c>
      <c r="BO1471" t="str">
        <f>IF(ISERROR(VLOOKUP($B1471,'РЕОРГ 01.08.2010'!A:B,2,FALSE)),"",VLOOKUP($B1471,'РЕОРГ 01.08.2010'!A:B,2,FALSE))</f>
        <v/>
      </c>
      <c r="BP1471" s="12" t="str">
        <f t="shared" si="822"/>
        <v>Опер.касса №4662/021</v>
      </c>
      <c r="BQ1471" t="e">
        <f>LEFT(#REF!,2)</f>
        <v>#REF!</v>
      </c>
      <c r="BR1471" s="12" t="str">
        <f t="shared" ref="BR1471:BR1534" si="828">RIGHT(BP1471,(LEN(BP1471)-SEARCH("№",BP1471)))</f>
        <v>4662/021</v>
      </c>
    </row>
    <row r="1472" spans="1:70" ht="12.75" customHeight="1">
      <c r="A1472" t="str">
        <f t="shared" si="823"/>
        <v>4662/024</v>
      </c>
      <c r="B1472" s="133">
        <v>1658</v>
      </c>
      <c r="C1472" s="1" t="s">
        <v>874</v>
      </c>
      <c r="D1472" s="32" t="s">
        <v>1931</v>
      </c>
      <c r="E1472" s="1" t="s">
        <v>875</v>
      </c>
      <c r="F1472" s="1" t="s">
        <v>8047</v>
      </c>
      <c r="G1472" s="1" t="s">
        <v>876</v>
      </c>
      <c r="H1472" s="1" t="s">
        <v>877</v>
      </c>
      <c r="I1472" s="1" t="s">
        <v>6244</v>
      </c>
      <c r="J1472" s="1"/>
      <c r="K1472" s="1">
        <v>0.5</v>
      </c>
      <c r="L1472" s="32" t="s">
        <v>4049</v>
      </c>
      <c r="M1472" s="8" t="s">
        <v>11771</v>
      </c>
      <c r="N1472" s="2" t="s">
        <v>12588</v>
      </c>
      <c r="O1472" s="173"/>
      <c r="P1472" s="168">
        <f t="shared" si="818"/>
        <v>1469</v>
      </c>
      <c r="Q1472" s="138">
        <f t="shared" si="812"/>
        <v>25</v>
      </c>
      <c r="R1472" s="138">
        <f t="shared" si="813"/>
        <v>50</v>
      </c>
      <c r="S1472" s="138">
        <f t="shared" si="814"/>
        <v>75</v>
      </c>
      <c r="T1472" s="138">
        <f t="shared" si="815"/>
        <v>100</v>
      </c>
      <c r="U1472" s="138" t="e">
        <f t="shared" si="816"/>
        <v>#VALUE!</v>
      </c>
      <c r="V1472" s="138" t="e">
        <f t="shared" si="817"/>
        <v>#VALUE!</v>
      </c>
      <c r="W1472" s="158" t="str">
        <f t="shared" ref="W1472:W1535" si="829">IF(M1472="1",N1472,IF(ISERROR(SEARCH(1,M1472)=1),"выходной",IF(SEARCH(1,M1472)=1,LEFT(N1472,Q1472-1),"")))</f>
        <v>09:00 15:30(13:00 14:00)</v>
      </c>
      <c r="X1472" s="159">
        <f>HLOOKUP(SEARCH("2",$M1472)-1,$Q$3:$V1472,$P1472+1,FALSE)</f>
        <v>25</v>
      </c>
      <c r="Y1472" s="160" t="str">
        <f t="shared" ref="Y1472:Y1535" si="830">IF(M1472="2",N1472,IF(LEFT(M1472,1)="2",LEFT(N1472,Q1472-1),RIGHT(N1472,LEN(N1472)-SEARCH("|",N1472,X1472))))</f>
        <v>09:00 15:30(13:00 14:00)|09:00 15:30(13:00 14:00)|09:00 15:30(13:00 14:00)|09:00 15:30(13:00 14:00)</v>
      </c>
      <c r="Z1472" s="161" t="str">
        <f t="shared" ref="Z1472:Z1535" si="831">LEFT(Y1472,SEARCH("|",Y1472,1)-1)</f>
        <v>09:00 15:30(13:00 14:00)</v>
      </c>
      <c r="AA1472" s="158" t="str">
        <f t="shared" ref="AA1472:AA1535" si="832">IF(ISERROR(SEARCH(2,$M1472)),"выходной",IF(LEFT($M1472,1)="2",Y1472,IF(RIGHT($M1472,1)="2",Y1472,Z1472)))</f>
        <v>09:00 15:30(13:00 14:00)</v>
      </c>
      <c r="AB1472" s="159">
        <f>HLOOKUP(SEARCH("3",$M1472)-1,$Q$3:$V1472,$P1472+1,FALSE)</f>
        <v>50</v>
      </c>
      <c r="AC1472" s="160" t="str">
        <f t="shared" ref="AC1472:AC1535" si="833">IF(M1472="3",N1472,IF(LEFT($M1472,1)="3",LEFT($N1472,$Q1472-1),RIGHT($N1472,LEN($N1472)-SEARCH("|",$N1472,AB1472))))</f>
        <v>09:00 15:30(13:00 14:00)|09:00 15:30(13:00 14:00)|09:00 15:30(13:00 14:00)</v>
      </c>
      <c r="AD1472" s="161" t="str">
        <f t="shared" ref="AD1472:AD1535" si="834">LEFT(AC1472,SEARCH("|",AC1472,1)-1)</f>
        <v>09:00 15:30(13:00 14:00)</v>
      </c>
      <c r="AE1472" s="158" t="str">
        <f t="shared" ref="AE1472:AE1535" si="835">IF(ISERROR(SEARCH(3,$M1472)),"выходной",IF(LEFT($M1472,1)="3",AC1472,IF(RIGHT($M1472,1)="3",AC1472,AD1472)))</f>
        <v>09:00 15:30(13:00 14:00)</v>
      </c>
      <c r="AF1472" s="159">
        <f>HLOOKUP(SEARCH("4",$M1472)-1,$Q$3:$V1472,$P1472+1,FALSE)</f>
        <v>75</v>
      </c>
      <c r="AG1472" s="161" t="str">
        <f t="shared" ref="AG1472:AG1535" si="836">IF(M1472="4",N1472,IF(LEFT($M1472,1)="4",LEFT($N1472,$Q1472-1),RIGHT($N1472,LEN($N1472)-SEARCH("|",$N1472,AF1472))))</f>
        <v>09:00 15:30(13:00 14:00)|09:00 15:30(13:00 14:00)</v>
      </c>
      <c r="AH1472" s="161" t="str">
        <f t="shared" ref="AH1472:AH1535" si="837">LEFT(AG1472,SEARCH("|",AG1472,1)-1)</f>
        <v>09:00 15:30(13:00 14:00)</v>
      </c>
      <c r="AI1472" s="158" t="str">
        <f t="shared" ref="AI1472:AI1535" si="838">IF(ISERROR(SEARCH(4,$M1472)),"выходной",IF(LEFT($M1472,1)="4",AG1472,IF(RIGHT($M1472,1)="4",AG1472,AH1472)))</f>
        <v>09:00 15:30(13:00 14:00)</v>
      </c>
      <c r="AJ1472" s="159">
        <f>HLOOKUP(SEARCH("5",$M1472)-1,$Q$3:$V1472,$P1472+1,FALSE)</f>
        <v>100</v>
      </c>
      <c r="AK1472" s="161" t="str">
        <f t="shared" ref="AK1472:AK1535" si="839">IF(M1472="5",N1472,IF(LEFT($M1472,1)="5",LEFT($N1472,$Q1472-1),RIGHT($N1472,LEN($N1472)-SEARCH("|",$N1472,AJ1472))))</f>
        <v>09:00 15:30(13:00 14:00)</v>
      </c>
      <c r="AL1472" s="161" t="e">
        <f t="shared" ref="AL1472:AL1535" si="840">LEFT(AK1472,SEARCH("|",AK1472,1)-1)</f>
        <v>#VALUE!</v>
      </c>
      <c r="AM1472" s="158" t="str">
        <f t="shared" ref="AM1472:AM1535" si="841">IF(ISERROR(SEARCH(5,$M1472)),"выходной",IF(LEFT($M1472,1)="5",AK1472,IF(RIGHT($M1472,1)="5",AK1472,AL1472)))</f>
        <v>09:00 15:30(13:00 14:00)</v>
      </c>
      <c r="AN1472" s="159" t="e">
        <f>HLOOKUP(SEARCH("6",$M1472)-1,$Q$3:$V1472,$P1472+1,FALSE)</f>
        <v>#VALUE!</v>
      </c>
      <c r="AO1472" s="161" t="e">
        <f t="shared" ref="AO1472:AO1535" si="842">IF(M1472="6",N1472,IF(LEFT($M1472,1)="6",LEFT($N1472,$Q1472-1),RIGHT($N1472,LEN($N1472)-SEARCH("|",$N1472,AN1472))))</f>
        <v>#VALUE!</v>
      </c>
      <c r="AP1472" s="161" t="e">
        <f t="shared" ref="AP1472:AP1535" si="843">LEFT(AO1472,SEARCH("|",AO1472,1)-1)</f>
        <v>#VALUE!</v>
      </c>
      <c r="AQ1472" s="162" t="str">
        <f t="shared" ref="AQ1472:AQ1535" si="844">IF(ISERROR(SEARCH(6,$M1472)),"выходной",IF(LEFT($M1472,1)="6",AO1472,IF(RIGHT($M1472,1)="6",AO1472,AP1472)))</f>
        <v>выходной</v>
      </c>
      <c r="AR1472" s="163" t="e">
        <f>HLOOKUP(SEARCH("7",$M1472)-1,$Q$3:$V1472,$P1472+1,FALSE)</f>
        <v>#VALUE!</v>
      </c>
      <c r="AS1472" s="164" t="str">
        <f t="shared" ref="AS1472:AS1535" si="845">IF(M1472=7,N1472,IF(ISERROR(SEARCH(7,M1472)=1),"выходной",RIGHT(N1472,LEN(N1472)-AR1472)))</f>
        <v>выходной</v>
      </c>
      <c r="AT1472" s="142"/>
      <c r="AU1472" s="11" t="str">
        <f>IF(ISERROR(VLOOKUP(B1472,'РЕОРГ 2008'!$A:$B,2,FALSE)),"",VLOOKUP(B1472,'РЕОРГ 2008'!$A:$B,2,FALSE))</f>
        <v/>
      </c>
      <c r="AV1472" s="12" t="str">
        <f t="shared" ref="AV1472:AV1535" si="846">IF(AND(BA1472&lt;&gt;"",AU1472=""),BA1472,IF(AU1472="",$C1472,AU1472))</f>
        <v>Опер.касса №4662/024</v>
      </c>
      <c r="AW1472" s="31" t="e">
        <f>LEFT(#REF!,2)</f>
        <v>#REF!</v>
      </c>
      <c r="AX1472" s="12" t="str">
        <f t="shared" si="824"/>
        <v>4662/024</v>
      </c>
      <c r="AZ1472" t="str">
        <f>IF(ISERROR(VLOOKUP(B1472,'РЕОРГ 01.08.2009'!$A:$B,2,FALSE)),"",VLOOKUP(B1472,'РЕОРГ 01.08.2009'!$A:$B,2,FALSE))</f>
        <v/>
      </c>
      <c r="BA1472" s="12" t="str">
        <f t="shared" si="819"/>
        <v>Опер.касса №4662/024</v>
      </c>
      <c r="BB1472" t="e">
        <f>LEFT(#REF!,2)</f>
        <v>#REF!</v>
      </c>
      <c r="BC1472" s="12" t="str">
        <f t="shared" si="825"/>
        <v>4662/024</v>
      </c>
      <c r="BE1472" t="str">
        <f>IF(ISERROR(VLOOKUP(B1472,'РЕОРГ 01.10.2009'!A:C,3,FALSE)),"",VLOOKUP(B1472,'РЕОРГ 01.10.2009'!A:C,3,FALSE))</f>
        <v/>
      </c>
      <c r="BF1472" s="12" t="str">
        <f t="shared" si="820"/>
        <v>Опер.касса №4662/024</v>
      </c>
      <c r="BG1472" t="e">
        <f>LEFT(#REF!,2)</f>
        <v>#REF!</v>
      </c>
      <c r="BH1472" s="12" t="str">
        <f t="shared" si="826"/>
        <v>4662/024</v>
      </c>
      <c r="BJ1472" t="str">
        <f>IF(ISERROR(VLOOKUP($B1472,'РЕОРГ 01.05.2010'!A:B,2,FALSE)),"",VLOOKUP($B1472,'РЕОРГ 01.05.2010'!A:B,2,FALSE))</f>
        <v/>
      </c>
      <c r="BK1472" s="12" t="str">
        <f t="shared" si="821"/>
        <v>Опер.касса №4662/024</v>
      </c>
      <c r="BL1472" t="e">
        <f>LEFT(#REF!,2)</f>
        <v>#REF!</v>
      </c>
      <c r="BM1472" s="12" t="str">
        <f t="shared" si="827"/>
        <v>4662/024</v>
      </c>
      <c r="BO1472" t="str">
        <f>IF(ISERROR(VLOOKUP($B1472,'РЕОРГ 01.08.2010'!A:B,2,FALSE)),"",VLOOKUP($B1472,'РЕОРГ 01.08.2010'!A:B,2,FALSE))</f>
        <v/>
      </c>
      <c r="BP1472" s="12" t="str">
        <f t="shared" si="822"/>
        <v>Опер.касса №4662/024</v>
      </c>
      <c r="BQ1472" t="e">
        <f>LEFT(#REF!,2)</f>
        <v>#REF!</v>
      </c>
      <c r="BR1472" s="12" t="str">
        <f t="shared" si="828"/>
        <v>4662/024</v>
      </c>
    </row>
    <row r="1473" spans="1:70" ht="12.75" customHeight="1">
      <c r="A1473" t="str">
        <f t="shared" si="823"/>
        <v>4662/026</v>
      </c>
      <c r="B1473" s="133">
        <v>1659</v>
      </c>
      <c r="C1473" s="1" t="s">
        <v>878</v>
      </c>
      <c r="D1473" s="32" t="s">
        <v>1931</v>
      </c>
      <c r="E1473" s="1" t="s">
        <v>879</v>
      </c>
      <c r="F1473" s="1" t="s">
        <v>8047</v>
      </c>
      <c r="G1473" s="1" t="s">
        <v>880</v>
      </c>
      <c r="H1473" s="1" t="s">
        <v>881</v>
      </c>
      <c r="I1473" s="1" t="s">
        <v>11539</v>
      </c>
      <c r="J1473" s="1"/>
      <c r="K1473" s="1">
        <v>0.75</v>
      </c>
      <c r="L1473" s="32" t="s">
        <v>4049</v>
      </c>
      <c r="M1473" s="8" t="s">
        <v>11771</v>
      </c>
      <c r="N1473" s="2" t="s">
        <v>12585</v>
      </c>
      <c r="O1473" s="173"/>
      <c r="P1473" s="168">
        <f t="shared" si="818"/>
        <v>1470</v>
      </c>
      <c r="Q1473" s="138">
        <f t="shared" ref="Q1473:Q1536" si="847">SEARCH("|",N1473,1)</f>
        <v>25</v>
      </c>
      <c r="R1473" s="138">
        <f t="shared" ref="R1473:R1536" si="848">SEARCH("|",N1473,Q1473+1)</f>
        <v>50</v>
      </c>
      <c r="S1473" s="138">
        <f t="shared" ref="S1473:S1536" si="849">SEARCH("|",N1473,R1473+1)</f>
        <v>75</v>
      </c>
      <c r="T1473" s="138">
        <f t="shared" ref="T1473:T1536" si="850">SEARCH("|",N1473,S1473+1)</f>
        <v>100</v>
      </c>
      <c r="U1473" s="138" t="e">
        <f t="shared" ref="U1473:U1536" si="851">SEARCH("|",N1473,T1473+1)</f>
        <v>#VALUE!</v>
      </c>
      <c r="V1473" s="138" t="e">
        <f t="shared" ref="V1473:V1536" si="852">SEARCH("|",N1473,U1473+1)</f>
        <v>#VALUE!</v>
      </c>
      <c r="W1473" s="158" t="str">
        <f t="shared" si="829"/>
        <v>08:00 14:30(12:00 13:00)</v>
      </c>
      <c r="X1473" s="159">
        <f>HLOOKUP(SEARCH("2",$M1473)-1,$Q$3:$V1473,$P1473+1,FALSE)</f>
        <v>25</v>
      </c>
      <c r="Y1473" s="160" t="str">
        <f t="shared" si="830"/>
        <v>08:00 14:30(12:00 13:00)|08:00 14:30(12:00 13:00)|08:00 14:30(12:00 13:00)|08:00 14:30(12:00 13:00)</v>
      </c>
      <c r="Z1473" s="161" t="str">
        <f t="shared" si="831"/>
        <v>08:00 14:30(12:00 13:00)</v>
      </c>
      <c r="AA1473" s="158" t="str">
        <f t="shared" si="832"/>
        <v>08:00 14:30(12:00 13:00)</v>
      </c>
      <c r="AB1473" s="159">
        <f>HLOOKUP(SEARCH("3",$M1473)-1,$Q$3:$V1473,$P1473+1,FALSE)</f>
        <v>50</v>
      </c>
      <c r="AC1473" s="160" t="str">
        <f t="shared" si="833"/>
        <v>08:00 14:30(12:00 13:00)|08:00 14:30(12:00 13:00)|08:00 14:30(12:00 13:00)</v>
      </c>
      <c r="AD1473" s="161" t="str">
        <f t="shared" si="834"/>
        <v>08:00 14:30(12:00 13:00)</v>
      </c>
      <c r="AE1473" s="158" t="str">
        <f t="shared" si="835"/>
        <v>08:00 14:30(12:00 13:00)</v>
      </c>
      <c r="AF1473" s="159">
        <f>HLOOKUP(SEARCH("4",$M1473)-1,$Q$3:$V1473,$P1473+1,FALSE)</f>
        <v>75</v>
      </c>
      <c r="AG1473" s="161" t="str">
        <f t="shared" si="836"/>
        <v>08:00 14:30(12:00 13:00)|08:00 14:30(12:00 13:00)</v>
      </c>
      <c r="AH1473" s="161" t="str">
        <f t="shared" si="837"/>
        <v>08:00 14:30(12:00 13:00)</v>
      </c>
      <c r="AI1473" s="158" t="str">
        <f t="shared" si="838"/>
        <v>08:00 14:30(12:00 13:00)</v>
      </c>
      <c r="AJ1473" s="159">
        <f>HLOOKUP(SEARCH("5",$M1473)-1,$Q$3:$V1473,$P1473+1,FALSE)</f>
        <v>100</v>
      </c>
      <c r="AK1473" s="161" t="str">
        <f t="shared" si="839"/>
        <v>08:00 14:30(12:00 13:00)</v>
      </c>
      <c r="AL1473" s="161" t="e">
        <f t="shared" si="840"/>
        <v>#VALUE!</v>
      </c>
      <c r="AM1473" s="158" t="str">
        <f t="shared" si="841"/>
        <v>08:00 14:30(12:00 13:00)</v>
      </c>
      <c r="AN1473" s="159" t="e">
        <f>HLOOKUP(SEARCH("6",$M1473)-1,$Q$3:$V1473,$P1473+1,FALSE)</f>
        <v>#VALUE!</v>
      </c>
      <c r="AO1473" s="161" t="e">
        <f t="shared" si="842"/>
        <v>#VALUE!</v>
      </c>
      <c r="AP1473" s="161" t="e">
        <f t="shared" si="843"/>
        <v>#VALUE!</v>
      </c>
      <c r="AQ1473" s="162" t="str">
        <f t="shared" si="844"/>
        <v>выходной</v>
      </c>
      <c r="AR1473" s="163" t="e">
        <f>HLOOKUP(SEARCH("7",$M1473)-1,$Q$3:$V1473,$P1473+1,FALSE)</f>
        <v>#VALUE!</v>
      </c>
      <c r="AS1473" s="164" t="str">
        <f t="shared" si="845"/>
        <v>выходной</v>
      </c>
      <c r="AT1473" s="142"/>
      <c r="AU1473" s="11" t="str">
        <f>IF(ISERROR(VLOOKUP(B1473,'РЕОРГ 2008'!$A:$B,2,FALSE)),"",VLOOKUP(B1473,'РЕОРГ 2008'!$A:$B,2,FALSE))</f>
        <v/>
      </c>
      <c r="AV1473" s="12" t="str">
        <f t="shared" si="846"/>
        <v>Опер.касса №4662/026</v>
      </c>
      <c r="AW1473" s="31" t="e">
        <f>LEFT(#REF!,2)</f>
        <v>#REF!</v>
      </c>
      <c r="AX1473" s="12" t="str">
        <f t="shared" si="824"/>
        <v>4662/026</v>
      </c>
      <c r="AZ1473" t="str">
        <f>IF(ISERROR(VLOOKUP(B1473,'РЕОРГ 01.08.2009'!$A:$B,2,FALSE)),"",VLOOKUP(B1473,'РЕОРГ 01.08.2009'!$A:$B,2,FALSE))</f>
        <v/>
      </c>
      <c r="BA1473" s="12" t="str">
        <f t="shared" si="819"/>
        <v>Опер.касса №4662/026</v>
      </c>
      <c r="BB1473" t="e">
        <f>LEFT(#REF!,2)</f>
        <v>#REF!</v>
      </c>
      <c r="BC1473" s="12" t="str">
        <f t="shared" si="825"/>
        <v>4662/026</v>
      </c>
      <c r="BE1473" t="str">
        <f>IF(ISERROR(VLOOKUP(B1473,'РЕОРГ 01.10.2009'!A:C,3,FALSE)),"",VLOOKUP(B1473,'РЕОРГ 01.10.2009'!A:C,3,FALSE))</f>
        <v/>
      </c>
      <c r="BF1473" s="12" t="str">
        <f t="shared" si="820"/>
        <v>Опер.касса №4662/026</v>
      </c>
      <c r="BG1473" t="e">
        <f>LEFT(#REF!,2)</f>
        <v>#REF!</v>
      </c>
      <c r="BH1473" s="12" t="str">
        <f t="shared" si="826"/>
        <v>4662/026</v>
      </c>
      <c r="BJ1473" t="str">
        <f>IF(ISERROR(VLOOKUP($B1473,'РЕОРГ 01.05.2010'!A:B,2,FALSE)),"",VLOOKUP($B1473,'РЕОРГ 01.05.2010'!A:B,2,FALSE))</f>
        <v/>
      </c>
      <c r="BK1473" s="12" t="str">
        <f t="shared" si="821"/>
        <v>Опер.касса №4662/026</v>
      </c>
      <c r="BL1473" t="e">
        <f>LEFT(#REF!,2)</f>
        <v>#REF!</v>
      </c>
      <c r="BM1473" s="12" t="str">
        <f t="shared" si="827"/>
        <v>4662/026</v>
      </c>
      <c r="BO1473" t="str">
        <f>IF(ISERROR(VLOOKUP($B1473,'РЕОРГ 01.08.2010'!A:B,2,FALSE)),"",VLOOKUP($B1473,'РЕОРГ 01.08.2010'!A:B,2,FALSE))</f>
        <v/>
      </c>
      <c r="BP1473" s="12" t="str">
        <f t="shared" si="822"/>
        <v>Опер.касса №4662/026</v>
      </c>
      <c r="BQ1473" t="e">
        <f>LEFT(#REF!,2)</f>
        <v>#REF!</v>
      </c>
      <c r="BR1473" s="12" t="str">
        <f t="shared" si="828"/>
        <v>4662/026</v>
      </c>
    </row>
    <row r="1474" spans="1:70" ht="12.75" customHeight="1">
      <c r="A1474" t="str">
        <f t="shared" si="823"/>
        <v>4662/031</v>
      </c>
      <c r="B1474" s="133">
        <v>1660</v>
      </c>
      <c r="C1474" s="1" t="s">
        <v>882</v>
      </c>
      <c r="D1474" s="32" t="s">
        <v>1931</v>
      </c>
      <c r="E1474" s="1" t="s">
        <v>883</v>
      </c>
      <c r="F1474" s="1" t="s">
        <v>8047</v>
      </c>
      <c r="G1474" s="1" t="s">
        <v>2521</v>
      </c>
      <c r="H1474" s="1" t="s">
        <v>2522</v>
      </c>
      <c r="I1474" s="1" t="s">
        <v>2523</v>
      </c>
      <c r="J1474" s="1"/>
      <c r="K1474" s="1">
        <v>0.75</v>
      </c>
      <c r="L1474" s="32" t="s">
        <v>4049</v>
      </c>
      <c r="M1474" s="8" t="s">
        <v>12594</v>
      </c>
      <c r="N1474" s="2" t="s">
        <v>12595</v>
      </c>
      <c r="O1474" s="173"/>
      <c r="P1474" s="168">
        <f t="shared" si="818"/>
        <v>1471</v>
      </c>
      <c r="Q1474" s="138">
        <f t="shared" si="847"/>
        <v>25</v>
      </c>
      <c r="R1474" s="138">
        <f t="shared" si="848"/>
        <v>50</v>
      </c>
      <c r="S1474" s="138">
        <f t="shared" si="849"/>
        <v>75</v>
      </c>
      <c r="T1474" s="138">
        <f t="shared" si="850"/>
        <v>100</v>
      </c>
      <c r="U1474" s="138" t="e">
        <f t="shared" si="851"/>
        <v>#VALUE!</v>
      </c>
      <c r="V1474" s="138" t="e">
        <f t="shared" si="852"/>
        <v>#VALUE!</v>
      </c>
      <c r="W1474" s="158" t="str">
        <f t="shared" si="829"/>
        <v>08:30 15:30(13:00 14:00)</v>
      </c>
      <c r="X1474" s="159" t="e">
        <f>HLOOKUP(SEARCH("2",$M1474)-1,$Q$3:$V1474,$P1474+1,FALSE)</f>
        <v>#VALUE!</v>
      </c>
      <c r="Y1474" s="160" t="e">
        <f t="shared" si="830"/>
        <v>#VALUE!</v>
      </c>
      <c r="Z1474" s="161" t="e">
        <f t="shared" si="831"/>
        <v>#VALUE!</v>
      </c>
      <c r="AA1474" s="158" t="str">
        <f t="shared" si="832"/>
        <v>выходной</v>
      </c>
      <c r="AB1474" s="159">
        <f>HLOOKUP(SEARCH("3",$M1474)-1,$Q$3:$V1474,$P1474+1,FALSE)</f>
        <v>25</v>
      </c>
      <c r="AC1474" s="160" t="str">
        <f t="shared" si="833"/>
        <v>08:30 15:30(13:00 14:00)|08:30 15:30(13:00 14:00)|08:30 15:30(13:00 14:00)|08:30 12:00</v>
      </c>
      <c r="AD1474" s="161" t="str">
        <f t="shared" si="834"/>
        <v>08:30 15:30(13:00 14:00)</v>
      </c>
      <c r="AE1474" s="158" t="str">
        <f t="shared" si="835"/>
        <v>08:30 15:30(13:00 14:00)</v>
      </c>
      <c r="AF1474" s="159">
        <f>HLOOKUP(SEARCH("4",$M1474)-1,$Q$3:$V1474,$P1474+1,FALSE)</f>
        <v>50</v>
      </c>
      <c r="AG1474" s="161" t="str">
        <f t="shared" si="836"/>
        <v>08:30 15:30(13:00 14:00)|08:30 15:30(13:00 14:00)|08:30 12:00</v>
      </c>
      <c r="AH1474" s="161" t="str">
        <f t="shared" si="837"/>
        <v>08:30 15:30(13:00 14:00)</v>
      </c>
      <c r="AI1474" s="158" t="str">
        <f t="shared" si="838"/>
        <v>08:30 15:30(13:00 14:00)</v>
      </c>
      <c r="AJ1474" s="159">
        <f>HLOOKUP(SEARCH("5",$M1474)-1,$Q$3:$V1474,$P1474+1,FALSE)</f>
        <v>75</v>
      </c>
      <c r="AK1474" s="161" t="str">
        <f t="shared" si="839"/>
        <v>08:30 15:30(13:00 14:00)|08:30 12:00</v>
      </c>
      <c r="AL1474" s="161" t="str">
        <f t="shared" si="840"/>
        <v>08:30 15:30(13:00 14:00)</v>
      </c>
      <c r="AM1474" s="158" t="str">
        <f t="shared" si="841"/>
        <v>08:30 15:30(13:00 14:00)</v>
      </c>
      <c r="AN1474" s="159">
        <f>HLOOKUP(SEARCH("6",$M1474)-1,$Q$3:$V1474,$P1474+1,FALSE)</f>
        <v>100</v>
      </c>
      <c r="AO1474" s="161" t="str">
        <f t="shared" si="842"/>
        <v>08:30 12:00</v>
      </c>
      <c r="AP1474" s="161" t="e">
        <f t="shared" si="843"/>
        <v>#VALUE!</v>
      </c>
      <c r="AQ1474" s="162" t="str">
        <f t="shared" si="844"/>
        <v>08:30 12:00</v>
      </c>
      <c r="AR1474" s="163" t="e">
        <f>HLOOKUP(SEARCH("7",$M1474)-1,$Q$3:$V1474,$P1474+1,FALSE)</f>
        <v>#VALUE!</v>
      </c>
      <c r="AS1474" s="164" t="str">
        <f t="shared" si="845"/>
        <v>выходной</v>
      </c>
      <c r="AT1474" s="142"/>
      <c r="AU1474" s="11" t="str">
        <f>IF(ISERROR(VLOOKUP(B1474,'РЕОРГ 2008'!$A:$B,2,FALSE)),"",VLOOKUP(B1474,'РЕОРГ 2008'!$A:$B,2,FALSE))</f>
        <v/>
      </c>
      <c r="AV1474" s="12" t="str">
        <f t="shared" si="846"/>
        <v>Опер.касса №4662/031</v>
      </c>
      <c r="AW1474" s="31" t="e">
        <f>LEFT(#REF!,2)</f>
        <v>#REF!</v>
      </c>
      <c r="AX1474" s="12" t="str">
        <f t="shared" si="824"/>
        <v>4662/031</v>
      </c>
      <c r="AZ1474" t="str">
        <f>IF(ISERROR(VLOOKUP(B1474,'РЕОРГ 01.08.2009'!$A:$B,2,FALSE)),"",VLOOKUP(B1474,'РЕОРГ 01.08.2009'!$A:$B,2,FALSE))</f>
        <v/>
      </c>
      <c r="BA1474" s="12" t="str">
        <f t="shared" si="819"/>
        <v>Опер.касса №4662/031</v>
      </c>
      <c r="BB1474" t="e">
        <f>LEFT(#REF!,2)</f>
        <v>#REF!</v>
      </c>
      <c r="BC1474" s="12" t="str">
        <f t="shared" si="825"/>
        <v>4662/031</v>
      </c>
      <c r="BE1474" t="str">
        <f>IF(ISERROR(VLOOKUP(B1474,'РЕОРГ 01.10.2009'!A:C,3,FALSE)),"",VLOOKUP(B1474,'РЕОРГ 01.10.2009'!A:C,3,FALSE))</f>
        <v/>
      </c>
      <c r="BF1474" s="12" t="str">
        <f t="shared" si="820"/>
        <v>Опер.касса №4662/031</v>
      </c>
      <c r="BG1474" t="e">
        <f>LEFT(#REF!,2)</f>
        <v>#REF!</v>
      </c>
      <c r="BH1474" s="12" t="str">
        <f t="shared" si="826"/>
        <v>4662/031</v>
      </c>
      <c r="BJ1474" t="str">
        <f>IF(ISERROR(VLOOKUP($B1474,'РЕОРГ 01.05.2010'!A:B,2,FALSE)),"",VLOOKUP($B1474,'РЕОРГ 01.05.2010'!A:B,2,FALSE))</f>
        <v/>
      </c>
      <c r="BK1474" s="12" t="str">
        <f t="shared" si="821"/>
        <v>Опер.касса №4662/031</v>
      </c>
      <c r="BL1474" t="e">
        <f>LEFT(#REF!,2)</f>
        <v>#REF!</v>
      </c>
      <c r="BM1474" s="12" t="str">
        <f t="shared" si="827"/>
        <v>4662/031</v>
      </c>
      <c r="BO1474" t="str">
        <f>IF(ISERROR(VLOOKUP($B1474,'РЕОРГ 01.08.2010'!A:B,2,FALSE)),"",VLOOKUP($B1474,'РЕОРГ 01.08.2010'!A:B,2,FALSE))</f>
        <v/>
      </c>
      <c r="BP1474" s="12" t="str">
        <f t="shared" si="822"/>
        <v>Опер.касса №4662/031</v>
      </c>
      <c r="BQ1474" t="e">
        <f>LEFT(#REF!,2)</f>
        <v>#REF!</v>
      </c>
      <c r="BR1474" s="12" t="str">
        <f t="shared" si="828"/>
        <v>4662/031</v>
      </c>
    </row>
    <row r="1475" spans="1:70" ht="12.75" customHeight="1">
      <c r="A1475" t="str">
        <f t="shared" si="823"/>
        <v>4662/037</v>
      </c>
      <c r="B1475" s="133">
        <v>1662</v>
      </c>
      <c r="C1475" s="1" t="s">
        <v>2524</v>
      </c>
      <c r="D1475" s="32" t="s">
        <v>1931</v>
      </c>
      <c r="E1475" s="1" t="s">
        <v>2525</v>
      </c>
      <c r="F1475" s="1" t="s">
        <v>8047</v>
      </c>
      <c r="G1475" s="1" t="s">
        <v>2526</v>
      </c>
      <c r="H1475" s="1" t="s">
        <v>2527</v>
      </c>
      <c r="I1475" s="1" t="s">
        <v>2528</v>
      </c>
      <c r="J1475" s="1"/>
      <c r="K1475" s="1">
        <v>0.5</v>
      </c>
      <c r="L1475" s="32" t="s">
        <v>4049</v>
      </c>
      <c r="M1475" s="8" t="s">
        <v>11771</v>
      </c>
      <c r="N1475" s="2" t="s">
        <v>12596</v>
      </c>
      <c r="O1475" s="173"/>
      <c r="P1475" s="168">
        <f t="shared" si="818"/>
        <v>1472</v>
      </c>
      <c r="Q1475" s="138">
        <f t="shared" si="847"/>
        <v>12</v>
      </c>
      <c r="R1475" s="138">
        <f t="shared" si="848"/>
        <v>24</v>
      </c>
      <c r="S1475" s="138">
        <f t="shared" si="849"/>
        <v>36</v>
      </c>
      <c r="T1475" s="138">
        <f t="shared" si="850"/>
        <v>48</v>
      </c>
      <c r="U1475" s="138" t="e">
        <f t="shared" si="851"/>
        <v>#VALUE!</v>
      </c>
      <c r="V1475" s="138" t="e">
        <f t="shared" si="852"/>
        <v>#VALUE!</v>
      </c>
      <c r="W1475" s="158" t="str">
        <f t="shared" si="829"/>
        <v>08:00 12:00</v>
      </c>
      <c r="X1475" s="159">
        <f>HLOOKUP(SEARCH("2",$M1475)-1,$Q$3:$V1475,$P1475+1,FALSE)</f>
        <v>12</v>
      </c>
      <c r="Y1475" s="160" t="str">
        <f t="shared" si="830"/>
        <v>08:00 12:00|08:00 12:00|08:00 12:00|08:00 11:00</v>
      </c>
      <c r="Z1475" s="161" t="str">
        <f t="shared" si="831"/>
        <v>08:00 12:00</v>
      </c>
      <c r="AA1475" s="158" t="str">
        <f t="shared" si="832"/>
        <v>08:00 12:00</v>
      </c>
      <c r="AB1475" s="159">
        <f>HLOOKUP(SEARCH("3",$M1475)-1,$Q$3:$V1475,$P1475+1,FALSE)</f>
        <v>24</v>
      </c>
      <c r="AC1475" s="160" t="str">
        <f t="shared" si="833"/>
        <v>08:00 12:00|08:00 12:00|08:00 11:00</v>
      </c>
      <c r="AD1475" s="161" t="str">
        <f t="shared" si="834"/>
        <v>08:00 12:00</v>
      </c>
      <c r="AE1475" s="158" t="str">
        <f t="shared" si="835"/>
        <v>08:00 12:00</v>
      </c>
      <c r="AF1475" s="159">
        <f>HLOOKUP(SEARCH("4",$M1475)-1,$Q$3:$V1475,$P1475+1,FALSE)</f>
        <v>36</v>
      </c>
      <c r="AG1475" s="161" t="str">
        <f t="shared" si="836"/>
        <v>08:00 12:00|08:00 11:00</v>
      </c>
      <c r="AH1475" s="161" t="str">
        <f t="shared" si="837"/>
        <v>08:00 12:00</v>
      </c>
      <c r="AI1475" s="158" t="str">
        <f t="shared" si="838"/>
        <v>08:00 12:00</v>
      </c>
      <c r="AJ1475" s="159">
        <f>HLOOKUP(SEARCH("5",$M1475)-1,$Q$3:$V1475,$P1475+1,FALSE)</f>
        <v>48</v>
      </c>
      <c r="AK1475" s="161" t="str">
        <f t="shared" si="839"/>
        <v>08:00 11:00</v>
      </c>
      <c r="AL1475" s="161" t="e">
        <f t="shared" si="840"/>
        <v>#VALUE!</v>
      </c>
      <c r="AM1475" s="158" t="str">
        <f t="shared" si="841"/>
        <v>08:00 11:00</v>
      </c>
      <c r="AN1475" s="159" t="e">
        <f>HLOOKUP(SEARCH("6",$M1475)-1,$Q$3:$V1475,$P1475+1,FALSE)</f>
        <v>#VALUE!</v>
      </c>
      <c r="AO1475" s="161" t="e">
        <f t="shared" si="842"/>
        <v>#VALUE!</v>
      </c>
      <c r="AP1475" s="161" t="e">
        <f t="shared" si="843"/>
        <v>#VALUE!</v>
      </c>
      <c r="AQ1475" s="162" t="str">
        <f t="shared" si="844"/>
        <v>выходной</v>
      </c>
      <c r="AR1475" s="163" t="e">
        <f>HLOOKUP(SEARCH("7",$M1475)-1,$Q$3:$V1475,$P1475+1,FALSE)</f>
        <v>#VALUE!</v>
      </c>
      <c r="AS1475" s="164" t="str">
        <f t="shared" si="845"/>
        <v>выходной</v>
      </c>
      <c r="AT1475" s="142"/>
      <c r="AU1475" s="11" t="str">
        <f>IF(ISERROR(VLOOKUP(B1475,'РЕОРГ 2008'!$A:$B,2,FALSE)),"",VLOOKUP(B1475,'РЕОРГ 2008'!$A:$B,2,FALSE))</f>
        <v/>
      </c>
      <c r="AV1475" s="12" t="str">
        <f t="shared" si="846"/>
        <v>Опер.касса №4662/037</v>
      </c>
      <c r="AW1475" s="31" t="e">
        <f>LEFT(#REF!,2)</f>
        <v>#REF!</v>
      </c>
      <c r="AX1475" s="12" t="str">
        <f t="shared" si="824"/>
        <v>4662/037</v>
      </c>
      <c r="AZ1475" t="str">
        <f>IF(ISERROR(VLOOKUP(B1475,'РЕОРГ 01.08.2009'!$A:$B,2,FALSE)),"",VLOOKUP(B1475,'РЕОРГ 01.08.2009'!$A:$B,2,FALSE))</f>
        <v/>
      </c>
      <c r="BA1475" s="12" t="str">
        <f t="shared" si="819"/>
        <v>Опер.касса №4662/037</v>
      </c>
      <c r="BB1475" t="e">
        <f>LEFT(#REF!,2)</f>
        <v>#REF!</v>
      </c>
      <c r="BC1475" s="12" t="str">
        <f t="shared" si="825"/>
        <v>4662/037</v>
      </c>
      <c r="BE1475" t="str">
        <f>IF(ISERROR(VLOOKUP(B1475,'РЕОРГ 01.10.2009'!A:C,3,FALSE)),"",VLOOKUP(B1475,'РЕОРГ 01.10.2009'!A:C,3,FALSE))</f>
        <v/>
      </c>
      <c r="BF1475" s="12" t="str">
        <f t="shared" si="820"/>
        <v>Опер.касса №4662/037</v>
      </c>
      <c r="BG1475" t="e">
        <f>LEFT(#REF!,2)</f>
        <v>#REF!</v>
      </c>
      <c r="BH1475" s="12" t="str">
        <f t="shared" si="826"/>
        <v>4662/037</v>
      </c>
      <c r="BJ1475" t="str">
        <f>IF(ISERROR(VLOOKUP($B1475,'РЕОРГ 01.05.2010'!A:B,2,FALSE)),"",VLOOKUP($B1475,'РЕОРГ 01.05.2010'!A:B,2,FALSE))</f>
        <v/>
      </c>
      <c r="BK1475" s="12" t="str">
        <f t="shared" si="821"/>
        <v>Опер.касса №4662/037</v>
      </c>
      <c r="BL1475" t="e">
        <f>LEFT(#REF!,2)</f>
        <v>#REF!</v>
      </c>
      <c r="BM1475" s="12" t="str">
        <f t="shared" si="827"/>
        <v>4662/037</v>
      </c>
      <c r="BO1475" t="str">
        <f>IF(ISERROR(VLOOKUP($B1475,'РЕОРГ 01.08.2010'!A:B,2,FALSE)),"",VLOOKUP($B1475,'РЕОРГ 01.08.2010'!A:B,2,FALSE))</f>
        <v/>
      </c>
      <c r="BP1475" s="12" t="str">
        <f t="shared" si="822"/>
        <v>Опер.касса №4662/037</v>
      </c>
      <c r="BQ1475" t="e">
        <f>LEFT(#REF!,2)</f>
        <v>#REF!</v>
      </c>
      <c r="BR1475" s="12" t="str">
        <f t="shared" si="828"/>
        <v>4662/037</v>
      </c>
    </row>
    <row r="1476" spans="1:70" ht="12.75" customHeight="1">
      <c r="A1476" t="str">
        <f t="shared" si="823"/>
        <v>4662/041</v>
      </c>
      <c r="B1476" s="133">
        <v>1663</v>
      </c>
      <c r="C1476" s="1" t="s">
        <v>2529</v>
      </c>
      <c r="D1476" s="32" t="s">
        <v>1931</v>
      </c>
      <c r="E1476" s="1" t="s">
        <v>2530</v>
      </c>
      <c r="F1476" s="1" t="s">
        <v>8047</v>
      </c>
      <c r="G1476" s="1" t="s">
        <v>2531</v>
      </c>
      <c r="H1476" s="1" t="s">
        <v>2532</v>
      </c>
      <c r="I1476" s="1" t="s">
        <v>2533</v>
      </c>
      <c r="J1476" s="1"/>
      <c r="K1476" s="1">
        <v>0.5</v>
      </c>
      <c r="L1476" s="32" t="s">
        <v>4049</v>
      </c>
      <c r="M1476" s="8" t="s">
        <v>11771</v>
      </c>
      <c r="N1476" s="2" t="s">
        <v>12591</v>
      </c>
      <c r="O1476" s="173"/>
      <c r="P1476" s="168">
        <f t="shared" si="818"/>
        <v>1473</v>
      </c>
      <c r="Q1476" s="138">
        <f t="shared" si="847"/>
        <v>12</v>
      </c>
      <c r="R1476" s="138">
        <f t="shared" si="848"/>
        <v>24</v>
      </c>
      <c r="S1476" s="138">
        <f t="shared" si="849"/>
        <v>36</v>
      </c>
      <c r="T1476" s="138">
        <f t="shared" si="850"/>
        <v>48</v>
      </c>
      <c r="U1476" s="138" t="e">
        <f t="shared" si="851"/>
        <v>#VALUE!</v>
      </c>
      <c r="V1476" s="138" t="e">
        <f t="shared" si="852"/>
        <v>#VALUE!</v>
      </c>
      <c r="W1476" s="158" t="str">
        <f t="shared" si="829"/>
        <v>09:00 13:00</v>
      </c>
      <c r="X1476" s="159">
        <f>HLOOKUP(SEARCH("2",$M1476)-1,$Q$3:$V1476,$P1476+1,FALSE)</f>
        <v>12</v>
      </c>
      <c r="Y1476" s="160" t="str">
        <f t="shared" si="830"/>
        <v>09:00 13:00|09:00 13:00|09:00 13:00|09:00 12:00</v>
      </c>
      <c r="Z1476" s="161" t="str">
        <f t="shared" si="831"/>
        <v>09:00 13:00</v>
      </c>
      <c r="AA1476" s="158" t="str">
        <f t="shared" si="832"/>
        <v>09:00 13:00</v>
      </c>
      <c r="AB1476" s="159">
        <f>HLOOKUP(SEARCH("3",$M1476)-1,$Q$3:$V1476,$P1476+1,FALSE)</f>
        <v>24</v>
      </c>
      <c r="AC1476" s="160" t="str">
        <f t="shared" si="833"/>
        <v>09:00 13:00|09:00 13:00|09:00 12:00</v>
      </c>
      <c r="AD1476" s="161" t="str">
        <f t="shared" si="834"/>
        <v>09:00 13:00</v>
      </c>
      <c r="AE1476" s="158" t="str">
        <f t="shared" si="835"/>
        <v>09:00 13:00</v>
      </c>
      <c r="AF1476" s="159">
        <f>HLOOKUP(SEARCH("4",$M1476)-1,$Q$3:$V1476,$P1476+1,FALSE)</f>
        <v>36</v>
      </c>
      <c r="AG1476" s="161" t="str">
        <f t="shared" si="836"/>
        <v>09:00 13:00|09:00 12:00</v>
      </c>
      <c r="AH1476" s="161" t="str">
        <f t="shared" si="837"/>
        <v>09:00 13:00</v>
      </c>
      <c r="AI1476" s="158" t="str">
        <f t="shared" si="838"/>
        <v>09:00 13:00</v>
      </c>
      <c r="AJ1476" s="159">
        <f>HLOOKUP(SEARCH("5",$M1476)-1,$Q$3:$V1476,$P1476+1,FALSE)</f>
        <v>48</v>
      </c>
      <c r="AK1476" s="161" t="str">
        <f t="shared" si="839"/>
        <v>09:00 12:00</v>
      </c>
      <c r="AL1476" s="161" t="e">
        <f t="shared" si="840"/>
        <v>#VALUE!</v>
      </c>
      <c r="AM1476" s="158" t="str">
        <f t="shared" si="841"/>
        <v>09:00 12:00</v>
      </c>
      <c r="AN1476" s="159" t="e">
        <f>HLOOKUP(SEARCH("6",$M1476)-1,$Q$3:$V1476,$P1476+1,FALSE)</f>
        <v>#VALUE!</v>
      </c>
      <c r="AO1476" s="161" t="e">
        <f t="shared" si="842"/>
        <v>#VALUE!</v>
      </c>
      <c r="AP1476" s="161" t="e">
        <f t="shared" si="843"/>
        <v>#VALUE!</v>
      </c>
      <c r="AQ1476" s="162" t="str">
        <f t="shared" si="844"/>
        <v>выходной</v>
      </c>
      <c r="AR1476" s="163" t="e">
        <f>HLOOKUP(SEARCH("7",$M1476)-1,$Q$3:$V1476,$P1476+1,FALSE)</f>
        <v>#VALUE!</v>
      </c>
      <c r="AS1476" s="164" t="str">
        <f t="shared" si="845"/>
        <v>выходной</v>
      </c>
      <c r="AT1476" s="142"/>
      <c r="AU1476" s="11" t="str">
        <f>IF(ISERROR(VLOOKUP(B1476,'РЕОРГ 2008'!$A:$B,2,FALSE)),"",VLOOKUP(B1476,'РЕОРГ 2008'!$A:$B,2,FALSE))</f>
        <v/>
      </c>
      <c r="AV1476" s="12" t="str">
        <f t="shared" si="846"/>
        <v>Опер.касса №4662/041</v>
      </c>
      <c r="AW1476" s="31" t="e">
        <f>LEFT(#REF!,2)</f>
        <v>#REF!</v>
      </c>
      <c r="AX1476" s="12" t="str">
        <f t="shared" si="824"/>
        <v>4662/041</v>
      </c>
      <c r="AZ1476" t="str">
        <f>IF(ISERROR(VLOOKUP(B1476,'РЕОРГ 01.08.2009'!$A:$B,2,FALSE)),"",VLOOKUP(B1476,'РЕОРГ 01.08.2009'!$A:$B,2,FALSE))</f>
        <v/>
      </c>
      <c r="BA1476" s="12" t="str">
        <f t="shared" si="819"/>
        <v>Опер.касса №4662/041</v>
      </c>
      <c r="BB1476" t="e">
        <f>LEFT(#REF!,2)</f>
        <v>#REF!</v>
      </c>
      <c r="BC1476" s="12" t="str">
        <f t="shared" si="825"/>
        <v>4662/041</v>
      </c>
      <c r="BE1476" t="str">
        <f>IF(ISERROR(VLOOKUP(B1476,'РЕОРГ 01.10.2009'!A:C,3,FALSE)),"",VLOOKUP(B1476,'РЕОРГ 01.10.2009'!A:C,3,FALSE))</f>
        <v/>
      </c>
      <c r="BF1476" s="12" t="str">
        <f t="shared" si="820"/>
        <v>Опер.касса №4662/041</v>
      </c>
      <c r="BG1476" t="e">
        <f>LEFT(#REF!,2)</f>
        <v>#REF!</v>
      </c>
      <c r="BH1476" s="12" t="str">
        <f t="shared" si="826"/>
        <v>4662/041</v>
      </c>
      <c r="BJ1476" t="str">
        <f>IF(ISERROR(VLOOKUP($B1476,'РЕОРГ 01.05.2010'!A:B,2,FALSE)),"",VLOOKUP($B1476,'РЕОРГ 01.05.2010'!A:B,2,FALSE))</f>
        <v/>
      </c>
      <c r="BK1476" s="12" t="str">
        <f t="shared" si="821"/>
        <v>Опер.касса №4662/041</v>
      </c>
      <c r="BL1476" t="e">
        <f>LEFT(#REF!,2)</f>
        <v>#REF!</v>
      </c>
      <c r="BM1476" s="12" t="str">
        <f t="shared" si="827"/>
        <v>4662/041</v>
      </c>
      <c r="BO1476" t="str">
        <f>IF(ISERROR(VLOOKUP($B1476,'РЕОРГ 01.08.2010'!A:B,2,FALSE)),"",VLOOKUP($B1476,'РЕОРГ 01.08.2010'!A:B,2,FALSE))</f>
        <v/>
      </c>
      <c r="BP1476" s="12" t="str">
        <f t="shared" si="822"/>
        <v>Опер.касса №4662/041</v>
      </c>
      <c r="BQ1476" t="e">
        <f>LEFT(#REF!,2)</f>
        <v>#REF!</v>
      </c>
      <c r="BR1476" s="12" t="str">
        <f t="shared" si="828"/>
        <v>4662/041</v>
      </c>
    </row>
    <row r="1477" spans="1:70" ht="12.75" customHeight="1">
      <c r="A1477" t="str">
        <f t="shared" si="823"/>
        <v>4662/043</v>
      </c>
      <c r="B1477" s="133">
        <v>1664</v>
      </c>
      <c r="C1477" s="1" t="s">
        <v>2534</v>
      </c>
      <c r="D1477" s="32" t="s">
        <v>1931</v>
      </c>
      <c r="E1477" s="1" t="s">
        <v>2535</v>
      </c>
      <c r="F1477" s="1" t="s">
        <v>8047</v>
      </c>
      <c r="G1477" s="1" t="s">
        <v>2536</v>
      </c>
      <c r="H1477" s="1" t="s">
        <v>2537</v>
      </c>
      <c r="I1477" s="1" t="s">
        <v>6244</v>
      </c>
      <c r="J1477" s="1"/>
      <c r="K1477" s="1">
        <v>2.75</v>
      </c>
      <c r="L1477" s="32" t="s">
        <v>2043</v>
      </c>
      <c r="M1477" s="8" t="s">
        <v>11771</v>
      </c>
      <c r="N1477" s="2" t="s">
        <v>12597</v>
      </c>
      <c r="O1477" s="173"/>
      <c r="P1477" s="168">
        <f t="shared" ref="P1477:P1540" si="853">P1476+1</f>
        <v>1474</v>
      </c>
      <c r="Q1477" s="138">
        <f t="shared" si="847"/>
        <v>12</v>
      </c>
      <c r="R1477" s="138">
        <f t="shared" si="848"/>
        <v>24</v>
      </c>
      <c r="S1477" s="138">
        <f t="shared" si="849"/>
        <v>36</v>
      </c>
      <c r="T1477" s="138">
        <f t="shared" si="850"/>
        <v>48</v>
      </c>
      <c r="U1477" s="138" t="e">
        <f t="shared" si="851"/>
        <v>#VALUE!</v>
      </c>
      <c r="V1477" s="138" t="e">
        <f t="shared" si="852"/>
        <v>#VALUE!</v>
      </c>
      <c r="W1477" s="158" t="str">
        <f t="shared" si="829"/>
        <v>09:00 18:00</v>
      </c>
      <c r="X1477" s="159">
        <f>HLOOKUP(SEARCH("2",$M1477)-1,$Q$3:$V1477,$P1477+1,FALSE)</f>
        <v>12</v>
      </c>
      <c r="Y1477" s="160" t="str">
        <f t="shared" si="830"/>
        <v>09:00 18:00|09:00 18:00|09:00 18:00|10:00 18:00</v>
      </c>
      <c r="Z1477" s="161" t="str">
        <f t="shared" si="831"/>
        <v>09:00 18:00</v>
      </c>
      <c r="AA1477" s="158" t="str">
        <f t="shared" si="832"/>
        <v>09:00 18:00</v>
      </c>
      <c r="AB1477" s="159">
        <f>HLOOKUP(SEARCH("3",$M1477)-1,$Q$3:$V1477,$P1477+1,FALSE)</f>
        <v>24</v>
      </c>
      <c r="AC1477" s="160" t="str">
        <f t="shared" si="833"/>
        <v>09:00 18:00|09:00 18:00|10:00 18:00</v>
      </c>
      <c r="AD1477" s="161" t="str">
        <f t="shared" si="834"/>
        <v>09:00 18:00</v>
      </c>
      <c r="AE1477" s="158" t="str">
        <f t="shared" si="835"/>
        <v>09:00 18:00</v>
      </c>
      <c r="AF1477" s="159">
        <f>HLOOKUP(SEARCH("4",$M1477)-1,$Q$3:$V1477,$P1477+1,FALSE)</f>
        <v>36</v>
      </c>
      <c r="AG1477" s="161" t="str">
        <f t="shared" si="836"/>
        <v>09:00 18:00|10:00 18:00</v>
      </c>
      <c r="AH1477" s="161" t="str">
        <f t="shared" si="837"/>
        <v>09:00 18:00</v>
      </c>
      <c r="AI1477" s="158" t="str">
        <f t="shared" si="838"/>
        <v>09:00 18:00</v>
      </c>
      <c r="AJ1477" s="159">
        <f>HLOOKUP(SEARCH("5",$M1477)-1,$Q$3:$V1477,$P1477+1,FALSE)</f>
        <v>48</v>
      </c>
      <c r="AK1477" s="161" t="str">
        <f t="shared" si="839"/>
        <v>10:00 18:00</v>
      </c>
      <c r="AL1477" s="161" t="e">
        <f t="shared" si="840"/>
        <v>#VALUE!</v>
      </c>
      <c r="AM1477" s="158" t="str">
        <f t="shared" si="841"/>
        <v>10:00 18:00</v>
      </c>
      <c r="AN1477" s="159" t="e">
        <f>HLOOKUP(SEARCH("6",$M1477)-1,$Q$3:$V1477,$P1477+1,FALSE)</f>
        <v>#VALUE!</v>
      </c>
      <c r="AO1477" s="161" t="e">
        <f t="shared" si="842"/>
        <v>#VALUE!</v>
      </c>
      <c r="AP1477" s="161" t="e">
        <f t="shared" si="843"/>
        <v>#VALUE!</v>
      </c>
      <c r="AQ1477" s="162" t="str">
        <f t="shared" si="844"/>
        <v>выходной</v>
      </c>
      <c r="AR1477" s="163" t="e">
        <f>HLOOKUP(SEARCH("7",$M1477)-1,$Q$3:$V1477,$P1477+1,FALSE)</f>
        <v>#VALUE!</v>
      </c>
      <c r="AS1477" s="164" t="str">
        <f t="shared" si="845"/>
        <v>выходной</v>
      </c>
      <c r="AT1477" s="142"/>
      <c r="AU1477" s="11" t="str">
        <f>IF(ISERROR(VLOOKUP(B1477,'РЕОРГ 2008'!$A:$B,2,FALSE)),"",VLOOKUP(B1477,'РЕОРГ 2008'!$A:$B,2,FALSE))</f>
        <v/>
      </c>
      <c r="AV1477" s="12" t="str">
        <f t="shared" si="846"/>
        <v>Опер.касса №4662/043</v>
      </c>
      <c r="AW1477" s="31" t="e">
        <f>LEFT(#REF!,2)</f>
        <v>#REF!</v>
      </c>
      <c r="AX1477" s="12" t="str">
        <f t="shared" si="824"/>
        <v>4662/043</v>
      </c>
      <c r="AZ1477" t="str">
        <f>IF(ISERROR(VLOOKUP(B1477,'РЕОРГ 01.08.2009'!$A:$B,2,FALSE)),"",VLOOKUP(B1477,'РЕОРГ 01.08.2009'!$A:$B,2,FALSE))</f>
        <v/>
      </c>
      <c r="BA1477" s="12" t="str">
        <f t="shared" si="819"/>
        <v>Опер.касса №4662/043</v>
      </c>
      <c r="BB1477" t="e">
        <f>LEFT(#REF!,2)</f>
        <v>#REF!</v>
      </c>
      <c r="BC1477" s="12" t="str">
        <f t="shared" si="825"/>
        <v>4662/043</v>
      </c>
      <c r="BE1477" t="str">
        <f>IF(ISERROR(VLOOKUP(B1477,'РЕОРГ 01.10.2009'!A:C,3,FALSE)),"",VLOOKUP(B1477,'РЕОРГ 01.10.2009'!A:C,3,FALSE))</f>
        <v/>
      </c>
      <c r="BF1477" s="12" t="str">
        <f t="shared" si="820"/>
        <v>Опер.касса №4662/043</v>
      </c>
      <c r="BG1477" t="e">
        <f>LEFT(#REF!,2)</f>
        <v>#REF!</v>
      </c>
      <c r="BH1477" s="12" t="str">
        <f t="shared" si="826"/>
        <v>4662/043</v>
      </c>
      <c r="BJ1477" t="str">
        <f>IF(ISERROR(VLOOKUP($B1477,'РЕОРГ 01.05.2010'!A:B,2,FALSE)),"",VLOOKUP($B1477,'РЕОРГ 01.05.2010'!A:B,2,FALSE))</f>
        <v/>
      </c>
      <c r="BK1477" s="12" t="str">
        <f t="shared" si="821"/>
        <v>Опер.касса №4662/043</v>
      </c>
      <c r="BL1477" t="e">
        <f>LEFT(#REF!,2)</f>
        <v>#REF!</v>
      </c>
      <c r="BM1477" s="12" t="str">
        <f t="shared" si="827"/>
        <v>4662/043</v>
      </c>
      <c r="BO1477" t="str">
        <f>IF(ISERROR(VLOOKUP($B1477,'РЕОРГ 01.08.2010'!A:B,2,FALSE)),"",VLOOKUP($B1477,'РЕОРГ 01.08.2010'!A:B,2,FALSE))</f>
        <v/>
      </c>
      <c r="BP1477" s="12" t="str">
        <f t="shared" si="822"/>
        <v>Опер.касса №4662/043</v>
      </c>
      <c r="BQ1477" t="e">
        <f>LEFT(#REF!,2)</f>
        <v>#REF!</v>
      </c>
      <c r="BR1477" s="12" t="str">
        <f t="shared" si="828"/>
        <v>4662/043</v>
      </c>
    </row>
    <row r="1478" spans="1:70" ht="12.75" customHeight="1">
      <c r="A1478" t="str">
        <f t="shared" si="823"/>
        <v>4662/046</v>
      </c>
      <c r="B1478" s="133">
        <v>1665</v>
      </c>
      <c r="C1478" s="1" t="s">
        <v>11540</v>
      </c>
      <c r="D1478" s="32" t="s">
        <v>1926</v>
      </c>
      <c r="E1478" s="1" t="s">
        <v>2539</v>
      </c>
      <c r="F1478" s="1" t="s">
        <v>8047</v>
      </c>
      <c r="G1478" s="1" t="s">
        <v>2540</v>
      </c>
      <c r="H1478" s="1" t="s">
        <v>2541</v>
      </c>
      <c r="I1478" s="1" t="s">
        <v>11182</v>
      </c>
      <c r="J1478" s="1"/>
      <c r="K1478" s="1">
        <v>5</v>
      </c>
      <c r="L1478" s="32" t="s">
        <v>2043</v>
      </c>
      <c r="M1478" s="8" t="s">
        <v>11773</v>
      </c>
      <c r="N1478" s="2" t="s">
        <v>12598</v>
      </c>
      <c r="O1478" s="173"/>
      <c r="P1478" s="168">
        <f t="shared" si="853"/>
        <v>1475</v>
      </c>
      <c r="Q1478" s="138">
        <f t="shared" si="847"/>
        <v>12</v>
      </c>
      <c r="R1478" s="138">
        <f t="shared" si="848"/>
        <v>24</v>
      </c>
      <c r="S1478" s="138">
        <f t="shared" si="849"/>
        <v>36</v>
      </c>
      <c r="T1478" s="138">
        <f t="shared" si="850"/>
        <v>48</v>
      </c>
      <c r="U1478" s="138">
        <f t="shared" si="851"/>
        <v>60</v>
      </c>
      <c r="V1478" s="138" t="e">
        <f t="shared" si="852"/>
        <v>#VALUE!</v>
      </c>
      <c r="W1478" s="158" t="str">
        <f t="shared" si="829"/>
        <v>09:00 18:00</v>
      </c>
      <c r="X1478" s="159">
        <f>HLOOKUP(SEARCH("2",$M1478)-1,$Q$3:$V1478,$P1478+1,FALSE)</f>
        <v>12</v>
      </c>
      <c r="Y1478" s="160" t="str">
        <f t="shared" si="830"/>
        <v>09:00 18:00|09:00 18:00|10:00 18:00|09:00 18:00|09:00 15:00</v>
      </c>
      <c r="Z1478" s="161" t="str">
        <f t="shared" si="831"/>
        <v>09:00 18:00</v>
      </c>
      <c r="AA1478" s="158" t="str">
        <f t="shared" si="832"/>
        <v>09:00 18:00</v>
      </c>
      <c r="AB1478" s="159">
        <f>HLOOKUP(SEARCH("3",$M1478)-1,$Q$3:$V1478,$P1478+1,FALSE)</f>
        <v>24</v>
      </c>
      <c r="AC1478" s="160" t="str">
        <f t="shared" si="833"/>
        <v>09:00 18:00|10:00 18:00|09:00 18:00|09:00 15:00</v>
      </c>
      <c r="AD1478" s="161" t="str">
        <f t="shared" si="834"/>
        <v>09:00 18:00</v>
      </c>
      <c r="AE1478" s="158" t="str">
        <f t="shared" si="835"/>
        <v>09:00 18:00</v>
      </c>
      <c r="AF1478" s="159">
        <f>HLOOKUP(SEARCH("4",$M1478)-1,$Q$3:$V1478,$P1478+1,FALSE)</f>
        <v>36</v>
      </c>
      <c r="AG1478" s="161" t="str">
        <f t="shared" si="836"/>
        <v>10:00 18:00|09:00 18:00|09:00 15:00</v>
      </c>
      <c r="AH1478" s="161" t="str">
        <f t="shared" si="837"/>
        <v>10:00 18:00</v>
      </c>
      <c r="AI1478" s="158" t="str">
        <f t="shared" si="838"/>
        <v>10:00 18:00</v>
      </c>
      <c r="AJ1478" s="159">
        <f>HLOOKUP(SEARCH("5",$M1478)-1,$Q$3:$V1478,$P1478+1,FALSE)</f>
        <v>48</v>
      </c>
      <c r="AK1478" s="161" t="str">
        <f t="shared" si="839"/>
        <v>09:00 18:00|09:00 15:00</v>
      </c>
      <c r="AL1478" s="161" t="str">
        <f t="shared" si="840"/>
        <v>09:00 18:00</v>
      </c>
      <c r="AM1478" s="158" t="str">
        <f t="shared" si="841"/>
        <v>09:00 18:00</v>
      </c>
      <c r="AN1478" s="159">
        <f>HLOOKUP(SEARCH("6",$M1478)-1,$Q$3:$V1478,$P1478+1,FALSE)</f>
        <v>60</v>
      </c>
      <c r="AO1478" s="161" t="str">
        <f t="shared" si="842"/>
        <v>09:00 15:00</v>
      </c>
      <c r="AP1478" s="161" t="e">
        <f t="shared" si="843"/>
        <v>#VALUE!</v>
      </c>
      <c r="AQ1478" s="162" t="str">
        <f t="shared" si="844"/>
        <v>09:00 15:00</v>
      </c>
      <c r="AR1478" s="163" t="e">
        <f>HLOOKUP(SEARCH("7",$M1478)-1,$Q$3:$V1478,$P1478+1,FALSE)</f>
        <v>#VALUE!</v>
      </c>
      <c r="AS1478" s="164" t="str">
        <f t="shared" si="845"/>
        <v>выходной</v>
      </c>
      <c r="AT1478" s="142"/>
      <c r="AU1478" s="11" t="str">
        <f>IF(ISERROR(VLOOKUP(B1478,'РЕОРГ 2008'!$A:$B,2,FALSE)),"",VLOOKUP(B1478,'РЕОРГ 2008'!$A:$B,2,FALSE))</f>
        <v/>
      </c>
      <c r="AV1478" s="12" t="str">
        <f t="shared" si="846"/>
        <v>Доп.офис №4662/046</v>
      </c>
      <c r="AW1478" s="31" t="e">
        <f>LEFT(#REF!,2)</f>
        <v>#REF!</v>
      </c>
      <c r="AX1478" s="12" t="str">
        <f t="shared" si="824"/>
        <v>4662/046</v>
      </c>
      <c r="AZ1478" t="str">
        <f>IF(ISERROR(VLOOKUP(B1478,'РЕОРГ 01.08.2009'!$A:$B,2,FALSE)),"",VLOOKUP(B1478,'РЕОРГ 01.08.2009'!$A:$B,2,FALSE))</f>
        <v/>
      </c>
      <c r="BA1478" s="12" t="str">
        <f t="shared" si="819"/>
        <v>Доп.офис №4662/046</v>
      </c>
      <c r="BB1478" t="e">
        <f>LEFT(#REF!,2)</f>
        <v>#REF!</v>
      </c>
      <c r="BC1478" s="12" t="str">
        <f t="shared" si="825"/>
        <v>4662/046</v>
      </c>
      <c r="BE1478" t="str">
        <f>IF(ISERROR(VLOOKUP(B1478,'РЕОРГ 01.10.2009'!A:C,3,FALSE)),"",VLOOKUP(B1478,'РЕОРГ 01.10.2009'!A:C,3,FALSE))</f>
        <v/>
      </c>
      <c r="BF1478" s="12" t="str">
        <f t="shared" si="820"/>
        <v>Доп.офис №4662/046</v>
      </c>
      <c r="BG1478" t="e">
        <f>LEFT(#REF!,2)</f>
        <v>#REF!</v>
      </c>
      <c r="BH1478" s="12" t="str">
        <f t="shared" si="826"/>
        <v>4662/046</v>
      </c>
      <c r="BJ1478" t="str">
        <f>IF(ISERROR(VLOOKUP($B1478,'РЕОРГ 01.05.2010'!A:B,2,FALSE)),"",VLOOKUP($B1478,'РЕОРГ 01.05.2010'!A:B,2,FALSE))</f>
        <v/>
      </c>
      <c r="BK1478" s="12" t="str">
        <f t="shared" si="821"/>
        <v>Доп.офис №4662/046</v>
      </c>
      <c r="BL1478" t="e">
        <f>LEFT(#REF!,2)</f>
        <v>#REF!</v>
      </c>
      <c r="BM1478" s="12" t="str">
        <f t="shared" si="827"/>
        <v>4662/046</v>
      </c>
      <c r="BO1478" t="str">
        <f>IF(ISERROR(VLOOKUP($B1478,'РЕОРГ 01.08.2010'!A:B,2,FALSE)),"",VLOOKUP($B1478,'РЕОРГ 01.08.2010'!A:B,2,FALSE))</f>
        <v/>
      </c>
      <c r="BP1478" s="12" t="str">
        <f t="shared" si="822"/>
        <v>Доп.офис №4662/046</v>
      </c>
      <c r="BQ1478" t="e">
        <f>LEFT(#REF!,2)</f>
        <v>#REF!</v>
      </c>
      <c r="BR1478" s="12" t="str">
        <f t="shared" si="828"/>
        <v>4662/046</v>
      </c>
    </row>
    <row r="1479" spans="1:70" ht="12.75" customHeight="1">
      <c r="A1479" t="str">
        <f t="shared" si="823"/>
        <v>4662/049</v>
      </c>
      <c r="B1479" s="133">
        <v>1666</v>
      </c>
      <c r="C1479" s="1" t="s">
        <v>2542</v>
      </c>
      <c r="D1479" s="32" t="s">
        <v>1926</v>
      </c>
      <c r="E1479" s="1" t="s">
        <v>4976</v>
      </c>
      <c r="F1479" s="1" t="s">
        <v>8047</v>
      </c>
      <c r="G1479" s="1" t="s">
        <v>2543</v>
      </c>
      <c r="H1479" s="1" t="s">
        <v>2544</v>
      </c>
      <c r="I1479" s="1" t="s">
        <v>12957</v>
      </c>
      <c r="J1479" s="1"/>
      <c r="K1479" s="1">
        <v>8.5</v>
      </c>
      <c r="L1479" s="32" t="s">
        <v>2043</v>
      </c>
      <c r="M1479" s="8" t="s">
        <v>11773</v>
      </c>
      <c r="N1479" s="2" t="s">
        <v>11777</v>
      </c>
      <c r="O1479" s="173"/>
      <c r="P1479" s="168">
        <f t="shared" si="853"/>
        <v>1476</v>
      </c>
      <c r="Q1479" s="138">
        <f t="shared" si="847"/>
        <v>12</v>
      </c>
      <c r="R1479" s="138">
        <f t="shared" si="848"/>
        <v>24</v>
      </c>
      <c r="S1479" s="138">
        <f t="shared" si="849"/>
        <v>36</v>
      </c>
      <c r="T1479" s="138">
        <f t="shared" si="850"/>
        <v>48</v>
      </c>
      <c r="U1479" s="138">
        <f t="shared" si="851"/>
        <v>60</v>
      </c>
      <c r="V1479" s="138" t="e">
        <f t="shared" si="852"/>
        <v>#VALUE!</v>
      </c>
      <c r="W1479" s="158" t="str">
        <f t="shared" si="829"/>
        <v>09:00 19:00</v>
      </c>
      <c r="X1479" s="159">
        <f>HLOOKUP(SEARCH("2",$M1479)-1,$Q$3:$V1479,$P1479+1,FALSE)</f>
        <v>12</v>
      </c>
      <c r="Y1479" s="160" t="str">
        <f t="shared" si="830"/>
        <v>09:00 19:00|10:00 19:00|09:00 19:00|09:00 19:00|09:00 16:00</v>
      </c>
      <c r="Z1479" s="161" t="str">
        <f t="shared" si="831"/>
        <v>09:00 19:00</v>
      </c>
      <c r="AA1479" s="158" t="str">
        <f t="shared" si="832"/>
        <v>09:00 19:00</v>
      </c>
      <c r="AB1479" s="159">
        <f>HLOOKUP(SEARCH("3",$M1479)-1,$Q$3:$V1479,$P1479+1,FALSE)</f>
        <v>24</v>
      </c>
      <c r="AC1479" s="160" t="str">
        <f t="shared" si="833"/>
        <v>10:00 19:00|09:00 19:00|09:00 19:00|09:00 16:00</v>
      </c>
      <c r="AD1479" s="161" t="str">
        <f t="shared" si="834"/>
        <v>10:00 19:00</v>
      </c>
      <c r="AE1479" s="158" t="str">
        <f t="shared" si="835"/>
        <v>10:00 19:00</v>
      </c>
      <c r="AF1479" s="159">
        <f>HLOOKUP(SEARCH("4",$M1479)-1,$Q$3:$V1479,$P1479+1,FALSE)</f>
        <v>36</v>
      </c>
      <c r="AG1479" s="161" t="str">
        <f t="shared" si="836"/>
        <v>09:00 19:00|09:00 19:00|09:00 16:00</v>
      </c>
      <c r="AH1479" s="161" t="str">
        <f t="shared" si="837"/>
        <v>09:00 19:00</v>
      </c>
      <c r="AI1479" s="158" t="str">
        <f t="shared" si="838"/>
        <v>09:00 19:00</v>
      </c>
      <c r="AJ1479" s="159">
        <f>HLOOKUP(SEARCH("5",$M1479)-1,$Q$3:$V1479,$P1479+1,FALSE)</f>
        <v>48</v>
      </c>
      <c r="AK1479" s="161" t="str">
        <f t="shared" si="839"/>
        <v>09:00 19:00|09:00 16:00</v>
      </c>
      <c r="AL1479" s="161" t="str">
        <f t="shared" si="840"/>
        <v>09:00 19:00</v>
      </c>
      <c r="AM1479" s="158" t="str">
        <f t="shared" si="841"/>
        <v>09:00 19:00</v>
      </c>
      <c r="AN1479" s="159">
        <f>HLOOKUP(SEARCH("6",$M1479)-1,$Q$3:$V1479,$P1479+1,FALSE)</f>
        <v>60</v>
      </c>
      <c r="AO1479" s="161" t="str">
        <f t="shared" si="842"/>
        <v>09:00 16:00</v>
      </c>
      <c r="AP1479" s="161" t="e">
        <f t="shared" si="843"/>
        <v>#VALUE!</v>
      </c>
      <c r="AQ1479" s="162" t="str">
        <f t="shared" si="844"/>
        <v>09:00 16:00</v>
      </c>
      <c r="AR1479" s="163" t="e">
        <f>HLOOKUP(SEARCH("7",$M1479)-1,$Q$3:$V1479,$P1479+1,FALSE)</f>
        <v>#VALUE!</v>
      </c>
      <c r="AS1479" s="164" t="str">
        <f t="shared" si="845"/>
        <v>выходной</v>
      </c>
      <c r="AT1479" s="142"/>
      <c r="AU1479" s="11" t="str">
        <f>IF(ISERROR(VLOOKUP(B1479,'РЕОРГ 2008'!$A:$B,2,FALSE)),"",VLOOKUP(B1479,'РЕОРГ 2008'!$A:$B,2,FALSE))</f>
        <v/>
      </c>
      <c r="AV1479" s="12" t="str">
        <f t="shared" si="846"/>
        <v>Доп.офис №4662/049</v>
      </c>
      <c r="AW1479" s="31" t="e">
        <f>LEFT(#REF!,2)</f>
        <v>#REF!</v>
      </c>
      <c r="AX1479" s="12" t="str">
        <f t="shared" si="824"/>
        <v>4662/049</v>
      </c>
      <c r="AZ1479" t="str">
        <f>IF(ISERROR(VLOOKUP(B1479,'РЕОРГ 01.08.2009'!$A:$B,2,FALSE)),"",VLOOKUP(B1479,'РЕОРГ 01.08.2009'!$A:$B,2,FALSE))</f>
        <v/>
      </c>
      <c r="BA1479" s="12" t="str">
        <f t="shared" si="819"/>
        <v>Доп.офис №4662/049</v>
      </c>
      <c r="BB1479" t="e">
        <f>LEFT(#REF!,2)</f>
        <v>#REF!</v>
      </c>
      <c r="BC1479" s="12" t="str">
        <f t="shared" si="825"/>
        <v>4662/049</v>
      </c>
      <c r="BE1479" t="str">
        <f>IF(ISERROR(VLOOKUP(B1479,'РЕОРГ 01.10.2009'!A:C,3,FALSE)),"",VLOOKUP(B1479,'РЕОРГ 01.10.2009'!A:C,3,FALSE))</f>
        <v/>
      </c>
      <c r="BF1479" s="12" t="str">
        <f t="shared" si="820"/>
        <v>Доп.офис №4662/049</v>
      </c>
      <c r="BG1479" t="e">
        <f>LEFT(#REF!,2)</f>
        <v>#REF!</v>
      </c>
      <c r="BH1479" s="12" t="str">
        <f t="shared" si="826"/>
        <v>4662/049</v>
      </c>
      <c r="BJ1479" t="str">
        <f>IF(ISERROR(VLOOKUP($B1479,'РЕОРГ 01.05.2010'!A:B,2,FALSE)),"",VLOOKUP($B1479,'РЕОРГ 01.05.2010'!A:B,2,FALSE))</f>
        <v/>
      </c>
      <c r="BK1479" s="12" t="str">
        <f t="shared" si="821"/>
        <v>Доп.офис №4662/049</v>
      </c>
      <c r="BL1479" t="e">
        <f>LEFT(#REF!,2)</f>
        <v>#REF!</v>
      </c>
      <c r="BM1479" s="12" t="str">
        <f t="shared" si="827"/>
        <v>4662/049</v>
      </c>
      <c r="BO1479" t="str">
        <f>IF(ISERROR(VLOOKUP($B1479,'РЕОРГ 01.08.2010'!A:B,2,FALSE)),"",VLOOKUP($B1479,'РЕОРГ 01.08.2010'!A:B,2,FALSE))</f>
        <v/>
      </c>
      <c r="BP1479" s="12" t="str">
        <f t="shared" si="822"/>
        <v>Доп.офис №4662/049</v>
      </c>
      <c r="BQ1479" t="e">
        <f>LEFT(#REF!,2)</f>
        <v>#REF!</v>
      </c>
      <c r="BR1479" s="12" t="str">
        <f t="shared" si="828"/>
        <v>4662/049</v>
      </c>
    </row>
    <row r="1480" spans="1:70" ht="12.75" customHeight="1">
      <c r="A1480" t="str">
        <f t="shared" si="823"/>
        <v>4662/050</v>
      </c>
      <c r="B1480" s="133">
        <v>2612</v>
      </c>
      <c r="C1480" s="1" t="s">
        <v>11541</v>
      </c>
      <c r="D1480" s="32" t="s">
        <v>11368</v>
      </c>
      <c r="E1480" s="1" t="s">
        <v>4976</v>
      </c>
      <c r="F1480" s="1" t="s">
        <v>8047</v>
      </c>
      <c r="G1480" s="1" t="s">
        <v>4977</v>
      </c>
      <c r="H1480" s="1" t="s">
        <v>11542</v>
      </c>
      <c r="I1480" s="1" t="s">
        <v>11543</v>
      </c>
      <c r="J1480" s="1"/>
      <c r="K1480" s="1">
        <v>5</v>
      </c>
      <c r="L1480" s="32" t="s">
        <v>2043</v>
      </c>
      <c r="M1480" s="8" t="s">
        <v>11771</v>
      </c>
      <c r="N1480" s="2" t="s">
        <v>12599</v>
      </c>
      <c r="O1480" s="173"/>
      <c r="P1480" s="168">
        <f t="shared" si="853"/>
        <v>1477</v>
      </c>
      <c r="Q1480" s="138">
        <f t="shared" si="847"/>
        <v>25</v>
      </c>
      <c r="R1480" s="138">
        <f t="shared" si="848"/>
        <v>50</v>
      </c>
      <c r="S1480" s="138">
        <f t="shared" si="849"/>
        <v>75</v>
      </c>
      <c r="T1480" s="138">
        <f t="shared" si="850"/>
        <v>100</v>
      </c>
      <c r="U1480" s="138" t="e">
        <f t="shared" si="851"/>
        <v>#VALUE!</v>
      </c>
      <c r="V1480" s="138" t="e">
        <f t="shared" si="852"/>
        <v>#VALUE!</v>
      </c>
      <c r="W1480" s="158" t="str">
        <f t="shared" si="829"/>
        <v>08:00 17:30(12:00 13:15)</v>
      </c>
      <c r="X1480" s="159">
        <f>HLOOKUP(SEARCH("2",$M1480)-1,$Q$3:$V1480,$P1480+1,FALSE)</f>
        <v>25</v>
      </c>
      <c r="Y1480" s="160" t="str">
        <f t="shared" si="830"/>
        <v>08:00 17:30(12:00 13:15)|08:00 17:30(12:00 13:15)|08:00 17:30(12:00 13:15)|08:00 16:15(12:00 13:15)</v>
      </c>
      <c r="Z1480" s="161" t="str">
        <f t="shared" si="831"/>
        <v>08:00 17:30(12:00 13:15)</v>
      </c>
      <c r="AA1480" s="158" t="str">
        <f t="shared" si="832"/>
        <v>08:00 17:30(12:00 13:15)</v>
      </c>
      <c r="AB1480" s="159">
        <f>HLOOKUP(SEARCH("3",$M1480)-1,$Q$3:$V1480,$P1480+1,FALSE)</f>
        <v>50</v>
      </c>
      <c r="AC1480" s="160" t="str">
        <f t="shared" si="833"/>
        <v>08:00 17:30(12:00 13:15)|08:00 17:30(12:00 13:15)|08:00 16:15(12:00 13:15)</v>
      </c>
      <c r="AD1480" s="161" t="str">
        <f t="shared" si="834"/>
        <v>08:00 17:30(12:00 13:15)</v>
      </c>
      <c r="AE1480" s="158" t="str">
        <f t="shared" si="835"/>
        <v>08:00 17:30(12:00 13:15)</v>
      </c>
      <c r="AF1480" s="159">
        <f>HLOOKUP(SEARCH("4",$M1480)-1,$Q$3:$V1480,$P1480+1,FALSE)</f>
        <v>75</v>
      </c>
      <c r="AG1480" s="161" t="str">
        <f t="shared" si="836"/>
        <v>08:00 17:30(12:00 13:15)|08:00 16:15(12:00 13:15)</v>
      </c>
      <c r="AH1480" s="161" t="str">
        <f t="shared" si="837"/>
        <v>08:00 17:30(12:00 13:15)</v>
      </c>
      <c r="AI1480" s="158" t="str">
        <f t="shared" si="838"/>
        <v>08:00 17:30(12:00 13:15)</v>
      </c>
      <c r="AJ1480" s="159">
        <f>HLOOKUP(SEARCH("5",$M1480)-1,$Q$3:$V1480,$P1480+1,FALSE)</f>
        <v>100</v>
      </c>
      <c r="AK1480" s="161" t="str">
        <f t="shared" si="839"/>
        <v>08:00 16:15(12:00 13:15)</v>
      </c>
      <c r="AL1480" s="161" t="e">
        <f t="shared" si="840"/>
        <v>#VALUE!</v>
      </c>
      <c r="AM1480" s="158" t="str">
        <f t="shared" si="841"/>
        <v>08:00 16:15(12:00 13:15)</v>
      </c>
      <c r="AN1480" s="159" t="e">
        <f>HLOOKUP(SEARCH("6",$M1480)-1,$Q$3:$V1480,$P1480+1,FALSE)</f>
        <v>#VALUE!</v>
      </c>
      <c r="AO1480" s="161" t="e">
        <f t="shared" si="842"/>
        <v>#VALUE!</v>
      </c>
      <c r="AP1480" s="161" t="e">
        <f t="shared" si="843"/>
        <v>#VALUE!</v>
      </c>
      <c r="AQ1480" s="162" t="str">
        <f t="shared" si="844"/>
        <v>выходной</v>
      </c>
      <c r="AR1480" s="163" t="e">
        <f>HLOOKUP(SEARCH("7",$M1480)-1,$Q$3:$V1480,$P1480+1,FALSE)</f>
        <v>#VALUE!</v>
      </c>
      <c r="AS1480" s="164" t="str">
        <f t="shared" si="845"/>
        <v>выходной</v>
      </c>
      <c r="AT1480" s="142"/>
      <c r="AU1480" s="11" t="str">
        <f>IF(ISERROR(VLOOKUP(B1480,'РЕОРГ 2008'!$A:$B,2,FALSE)),"",VLOOKUP(B1480,'РЕОРГ 2008'!$A:$B,2,FALSE))</f>
        <v/>
      </c>
      <c r="AV1480" s="12" t="str">
        <f t="shared" si="846"/>
        <v>Опер.офис №4662/050</v>
      </c>
      <c r="AW1480" s="31" t="e">
        <f>LEFT(#REF!,2)</f>
        <v>#REF!</v>
      </c>
      <c r="AX1480" s="12" t="str">
        <f t="shared" si="824"/>
        <v>4662/050</v>
      </c>
      <c r="AZ1480" t="str">
        <f>IF(ISERROR(VLOOKUP(B1480,'РЕОРГ 01.08.2009'!$A:$B,2,FALSE)),"",VLOOKUP(B1480,'РЕОРГ 01.08.2009'!$A:$B,2,FALSE))</f>
        <v/>
      </c>
      <c r="BA1480" s="12" t="str">
        <f t="shared" si="819"/>
        <v>Опер.офис №4662/050</v>
      </c>
      <c r="BB1480" t="e">
        <f>LEFT(#REF!,2)</f>
        <v>#REF!</v>
      </c>
      <c r="BC1480" s="12" t="str">
        <f t="shared" si="825"/>
        <v>4662/050</v>
      </c>
      <c r="BE1480" t="str">
        <f>IF(ISERROR(VLOOKUP(B1480,'РЕОРГ 01.10.2009'!A:C,3,FALSE)),"",VLOOKUP(B1480,'РЕОРГ 01.10.2009'!A:C,3,FALSE))</f>
        <v/>
      </c>
      <c r="BF1480" s="12" t="str">
        <f t="shared" si="820"/>
        <v>Опер.офис №4662/050</v>
      </c>
      <c r="BG1480" t="e">
        <f>LEFT(#REF!,2)</f>
        <v>#REF!</v>
      </c>
      <c r="BH1480" s="12" t="str">
        <f t="shared" si="826"/>
        <v>4662/050</v>
      </c>
      <c r="BJ1480" t="str">
        <f>IF(ISERROR(VLOOKUP($B1480,'РЕОРГ 01.05.2010'!A:B,2,FALSE)),"",VLOOKUP($B1480,'РЕОРГ 01.05.2010'!A:B,2,FALSE))</f>
        <v/>
      </c>
      <c r="BK1480" s="12" t="str">
        <f t="shared" si="821"/>
        <v>Опер.офис №4662/050</v>
      </c>
      <c r="BL1480" t="e">
        <f>LEFT(#REF!,2)</f>
        <v>#REF!</v>
      </c>
      <c r="BM1480" s="12" t="str">
        <f t="shared" si="827"/>
        <v>4662/050</v>
      </c>
      <c r="BO1480" t="str">
        <f>IF(ISERROR(VLOOKUP($B1480,'РЕОРГ 01.08.2010'!A:B,2,FALSE)),"",VLOOKUP($B1480,'РЕОРГ 01.08.2010'!A:B,2,FALSE))</f>
        <v/>
      </c>
      <c r="BP1480" s="12" t="str">
        <f t="shared" si="822"/>
        <v>Опер.офис №4662/050</v>
      </c>
      <c r="BQ1480" t="e">
        <f>LEFT(#REF!,2)</f>
        <v>#REF!</v>
      </c>
      <c r="BR1480" s="12" t="str">
        <f t="shared" si="828"/>
        <v>4662/050</v>
      </c>
    </row>
    <row r="1481" spans="1:70" ht="12.75" customHeight="1">
      <c r="A1481" t="str">
        <f t="shared" si="823"/>
        <v>4662/08</v>
      </c>
      <c r="B1481" s="133">
        <v>1667</v>
      </c>
      <c r="C1481" s="1" t="s">
        <v>2545</v>
      </c>
      <c r="D1481" s="32" t="s">
        <v>1926</v>
      </c>
      <c r="E1481" s="1" t="s">
        <v>2546</v>
      </c>
      <c r="F1481" s="1" t="s">
        <v>8047</v>
      </c>
      <c r="G1481" s="1" t="s">
        <v>2547</v>
      </c>
      <c r="H1481" s="1" t="s">
        <v>2548</v>
      </c>
      <c r="I1481" s="1" t="s">
        <v>2538</v>
      </c>
      <c r="J1481" s="1"/>
      <c r="K1481" s="1">
        <v>5</v>
      </c>
      <c r="L1481" s="32" t="s">
        <v>2043</v>
      </c>
      <c r="M1481" s="8" t="s">
        <v>11773</v>
      </c>
      <c r="N1481" s="2" t="s">
        <v>12600</v>
      </c>
      <c r="O1481" s="173"/>
      <c r="P1481" s="168">
        <f t="shared" si="853"/>
        <v>1478</v>
      </c>
      <c r="Q1481" s="138">
        <f t="shared" si="847"/>
        <v>12</v>
      </c>
      <c r="R1481" s="138">
        <f t="shared" si="848"/>
        <v>24</v>
      </c>
      <c r="S1481" s="138">
        <f t="shared" si="849"/>
        <v>36</v>
      </c>
      <c r="T1481" s="138">
        <f t="shared" si="850"/>
        <v>48</v>
      </c>
      <c r="U1481" s="138">
        <f t="shared" si="851"/>
        <v>60</v>
      </c>
      <c r="V1481" s="138" t="e">
        <f t="shared" si="852"/>
        <v>#VALUE!</v>
      </c>
      <c r="W1481" s="158" t="str">
        <f t="shared" si="829"/>
        <v>08:00 18:00</v>
      </c>
      <c r="X1481" s="159">
        <f>HLOOKUP(SEARCH("2",$M1481)-1,$Q$3:$V1481,$P1481+1,FALSE)</f>
        <v>12</v>
      </c>
      <c r="Y1481" s="160" t="str">
        <f t="shared" si="830"/>
        <v>09:00 18:00|08:00 18:00|08:00 18:00|08:00 18:00|10:00 14:00</v>
      </c>
      <c r="Z1481" s="161" t="str">
        <f t="shared" si="831"/>
        <v>09:00 18:00</v>
      </c>
      <c r="AA1481" s="158" t="str">
        <f t="shared" si="832"/>
        <v>09:00 18:00</v>
      </c>
      <c r="AB1481" s="159">
        <f>HLOOKUP(SEARCH("3",$M1481)-1,$Q$3:$V1481,$P1481+1,FALSE)</f>
        <v>24</v>
      </c>
      <c r="AC1481" s="160" t="str">
        <f t="shared" si="833"/>
        <v>08:00 18:00|08:00 18:00|08:00 18:00|10:00 14:00</v>
      </c>
      <c r="AD1481" s="161" t="str">
        <f t="shared" si="834"/>
        <v>08:00 18:00</v>
      </c>
      <c r="AE1481" s="158" t="str">
        <f t="shared" si="835"/>
        <v>08:00 18:00</v>
      </c>
      <c r="AF1481" s="159">
        <f>HLOOKUP(SEARCH("4",$M1481)-1,$Q$3:$V1481,$P1481+1,FALSE)</f>
        <v>36</v>
      </c>
      <c r="AG1481" s="161" t="str">
        <f t="shared" si="836"/>
        <v>08:00 18:00|08:00 18:00|10:00 14:00</v>
      </c>
      <c r="AH1481" s="161" t="str">
        <f t="shared" si="837"/>
        <v>08:00 18:00</v>
      </c>
      <c r="AI1481" s="158" t="str">
        <f t="shared" si="838"/>
        <v>08:00 18:00</v>
      </c>
      <c r="AJ1481" s="159">
        <f>HLOOKUP(SEARCH("5",$M1481)-1,$Q$3:$V1481,$P1481+1,FALSE)</f>
        <v>48</v>
      </c>
      <c r="AK1481" s="161" t="str">
        <f t="shared" si="839"/>
        <v>08:00 18:00|10:00 14:00</v>
      </c>
      <c r="AL1481" s="161" t="str">
        <f t="shared" si="840"/>
        <v>08:00 18:00</v>
      </c>
      <c r="AM1481" s="158" t="str">
        <f t="shared" si="841"/>
        <v>08:00 18:00</v>
      </c>
      <c r="AN1481" s="159">
        <f>HLOOKUP(SEARCH("6",$M1481)-1,$Q$3:$V1481,$P1481+1,FALSE)</f>
        <v>60</v>
      </c>
      <c r="AO1481" s="161" t="str">
        <f t="shared" si="842"/>
        <v>10:00 14:00</v>
      </c>
      <c r="AP1481" s="161" t="e">
        <f t="shared" si="843"/>
        <v>#VALUE!</v>
      </c>
      <c r="AQ1481" s="162" t="str">
        <f t="shared" si="844"/>
        <v>10:00 14:00</v>
      </c>
      <c r="AR1481" s="163" t="e">
        <f>HLOOKUP(SEARCH("7",$M1481)-1,$Q$3:$V1481,$P1481+1,FALSE)</f>
        <v>#VALUE!</v>
      </c>
      <c r="AS1481" s="164" t="str">
        <f t="shared" si="845"/>
        <v>выходной</v>
      </c>
      <c r="AT1481" s="142"/>
      <c r="AU1481" s="11" t="str">
        <f>IF(ISERROR(VLOOKUP(B1481,'РЕОРГ 2008'!$A:$B,2,FALSE)),"",VLOOKUP(B1481,'РЕОРГ 2008'!$A:$B,2,FALSE))</f>
        <v/>
      </c>
      <c r="AV1481" s="12" t="str">
        <f t="shared" si="846"/>
        <v>Доп.офис №4662/08</v>
      </c>
      <c r="AW1481" s="31" t="e">
        <f>LEFT(#REF!,2)</f>
        <v>#REF!</v>
      </c>
      <c r="AX1481" s="12" t="str">
        <f t="shared" si="824"/>
        <v>4662/08</v>
      </c>
      <c r="AZ1481" t="str">
        <f>IF(ISERROR(VLOOKUP(B1481,'РЕОРГ 01.08.2009'!$A:$B,2,FALSE)),"",VLOOKUP(B1481,'РЕОРГ 01.08.2009'!$A:$B,2,FALSE))</f>
        <v/>
      </c>
      <c r="BA1481" s="12" t="str">
        <f t="shared" si="819"/>
        <v>Доп.офис №4662/08</v>
      </c>
      <c r="BB1481" t="e">
        <f>LEFT(#REF!,2)</f>
        <v>#REF!</v>
      </c>
      <c r="BC1481" s="12" t="str">
        <f t="shared" si="825"/>
        <v>4662/08</v>
      </c>
      <c r="BE1481" t="str">
        <f>IF(ISERROR(VLOOKUP(B1481,'РЕОРГ 01.10.2009'!A:C,3,FALSE)),"",VLOOKUP(B1481,'РЕОРГ 01.10.2009'!A:C,3,FALSE))</f>
        <v/>
      </c>
      <c r="BF1481" s="12" t="str">
        <f t="shared" si="820"/>
        <v>Доп.офис №4662/08</v>
      </c>
      <c r="BG1481" t="e">
        <f>LEFT(#REF!,2)</f>
        <v>#REF!</v>
      </c>
      <c r="BH1481" s="12" t="str">
        <f t="shared" si="826"/>
        <v>4662/08</v>
      </c>
      <c r="BJ1481" t="str">
        <f>IF(ISERROR(VLOOKUP($B1481,'РЕОРГ 01.05.2010'!A:B,2,FALSE)),"",VLOOKUP($B1481,'РЕОРГ 01.05.2010'!A:B,2,FALSE))</f>
        <v/>
      </c>
      <c r="BK1481" s="12" t="str">
        <f t="shared" si="821"/>
        <v>Доп.офис №4662/08</v>
      </c>
      <c r="BL1481" t="e">
        <f>LEFT(#REF!,2)</f>
        <v>#REF!</v>
      </c>
      <c r="BM1481" s="12" t="str">
        <f t="shared" si="827"/>
        <v>4662/08</v>
      </c>
      <c r="BO1481" t="str">
        <f>IF(ISERROR(VLOOKUP($B1481,'РЕОРГ 01.08.2010'!A:B,2,FALSE)),"",VLOOKUP($B1481,'РЕОРГ 01.08.2010'!A:B,2,FALSE))</f>
        <v/>
      </c>
      <c r="BP1481" s="12" t="str">
        <f t="shared" si="822"/>
        <v>Доп.офис №4662/08</v>
      </c>
      <c r="BQ1481" t="e">
        <f>LEFT(#REF!,2)</f>
        <v>#REF!</v>
      </c>
      <c r="BR1481" s="12" t="str">
        <f t="shared" si="828"/>
        <v>4662/08</v>
      </c>
    </row>
    <row r="1482" spans="1:70" ht="12.75" customHeight="1">
      <c r="A1482" t="str">
        <f t="shared" si="823"/>
        <v>4672</v>
      </c>
      <c r="B1482" s="133">
        <v>1668</v>
      </c>
      <c r="C1482" s="1" t="s">
        <v>2549</v>
      </c>
      <c r="D1482" s="32" t="s">
        <v>4491</v>
      </c>
      <c r="E1482" s="1" t="s">
        <v>2550</v>
      </c>
      <c r="F1482" s="1" t="s">
        <v>8047</v>
      </c>
      <c r="G1482" s="1" t="s">
        <v>2551</v>
      </c>
      <c r="H1482" s="1" t="s">
        <v>2552</v>
      </c>
      <c r="I1482" s="1" t="s">
        <v>2553</v>
      </c>
      <c r="J1482" s="1" t="s">
        <v>13019</v>
      </c>
      <c r="K1482" s="1">
        <v>95.25</v>
      </c>
      <c r="L1482" s="32" t="s">
        <v>4051</v>
      </c>
      <c r="M1482" s="8" t="s">
        <v>11773</v>
      </c>
      <c r="N1482" s="2" t="s">
        <v>12601</v>
      </c>
      <c r="O1482" s="173"/>
      <c r="P1482" s="168">
        <f t="shared" si="853"/>
        <v>1479</v>
      </c>
      <c r="Q1482" s="138">
        <f t="shared" si="847"/>
        <v>12</v>
      </c>
      <c r="R1482" s="138">
        <f t="shared" si="848"/>
        <v>24</v>
      </c>
      <c r="S1482" s="138">
        <f t="shared" si="849"/>
        <v>36</v>
      </c>
      <c r="T1482" s="138">
        <f t="shared" si="850"/>
        <v>48</v>
      </c>
      <c r="U1482" s="138">
        <f t="shared" si="851"/>
        <v>60</v>
      </c>
      <c r="V1482" s="138" t="e">
        <f t="shared" si="852"/>
        <v>#VALUE!</v>
      </c>
      <c r="W1482" s="158" t="str">
        <f t="shared" si="829"/>
        <v>08:30 18:00</v>
      </c>
      <c r="X1482" s="159">
        <f>HLOOKUP(SEARCH("2",$M1482)-1,$Q$3:$V1482,$P1482+1,FALSE)</f>
        <v>12</v>
      </c>
      <c r="Y1482" s="160" t="str">
        <f t="shared" si="830"/>
        <v>08:30 18:00|08:30 18:00|08:30 18:00|08:30 18:00|08:30 18:00(12:00 13:00)</v>
      </c>
      <c r="Z1482" s="161" t="str">
        <f t="shared" si="831"/>
        <v>08:30 18:00</v>
      </c>
      <c r="AA1482" s="158" t="str">
        <f t="shared" si="832"/>
        <v>08:30 18:00</v>
      </c>
      <c r="AB1482" s="159">
        <f>HLOOKUP(SEARCH("3",$M1482)-1,$Q$3:$V1482,$P1482+1,FALSE)</f>
        <v>24</v>
      </c>
      <c r="AC1482" s="160" t="str">
        <f t="shared" si="833"/>
        <v>08:30 18:00|08:30 18:00|08:30 18:00|08:30 18:00(12:00 13:00)</v>
      </c>
      <c r="AD1482" s="161" t="str">
        <f t="shared" si="834"/>
        <v>08:30 18:00</v>
      </c>
      <c r="AE1482" s="158" t="str">
        <f t="shared" si="835"/>
        <v>08:30 18:00</v>
      </c>
      <c r="AF1482" s="159">
        <f>HLOOKUP(SEARCH("4",$M1482)-1,$Q$3:$V1482,$P1482+1,FALSE)</f>
        <v>36</v>
      </c>
      <c r="AG1482" s="161" t="str">
        <f t="shared" si="836"/>
        <v>08:30 18:00|08:30 18:00|08:30 18:00(12:00 13:00)</v>
      </c>
      <c r="AH1482" s="161" t="str">
        <f t="shared" si="837"/>
        <v>08:30 18:00</v>
      </c>
      <c r="AI1482" s="158" t="str">
        <f t="shared" si="838"/>
        <v>08:30 18:00</v>
      </c>
      <c r="AJ1482" s="159">
        <f>HLOOKUP(SEARCH("5",$M1482)-1,$Q$3:$V1482,$P1482+1,FALSE)</f>
        <v>48</v>
      </c>
      <c r="AK1482" s="161" t="str">
        <f t="shared" si="839"/>
        <v>08:30 18:00|08:30 18:00(12:00 13:00)</v>
      </c>
      <c r="AL1482" s="161" t="str">
        <f t="shared" si="840"/>
        <v>08:30 18:00</v>
      </c>
      <c r="AM1482" s="158" t="str">
        <f t="shared" si="841"/>
        <v>08:30 18:00</v>
      </c>
      <c r="AN1482" s="159">
        <f>HLOOKUP(SEARCH("6",$M1482)-1,$Q$3:$V1482,$P1482+1,FALSE)</f>
        <v>60</v>
      </c>
      <c r="AO1482" s="161" t="str">
        <f t="shared" si="842"/>
        <v>08:30 18:00(12:00 13:00)</v>
      </c>
      <c r="AP1482" s="161" t="e">
        <f t="shared" si="843"/>
        <v>#VALUE!</v>
      </c>
      <c r="AQ1482" s="162" t="str">
        <f t="shared" si="844"/>
        <v>08:30 18:00(12:00 13:00)</v>
      </c>
      <c r="AR1482" s="163" t="e">
        <f>HLOOKUP(SEARCH("7",$M1482)-1,$Q$3:$V1482,$P1482+1,FALSE)</f>
        <v>#VALUE!</v>
      </c>
      <c r="AS1482" s="164" t="str">
        <f t="shared" si="845"/>
        <v>выходной</v>
      </c>
      <c r="AT1482" s="142"/>
      <c r="AU1482" s="11" t="str">
        <f>IF(ISERROR(VLOOKUP(B1482,'РЕОРГ 2008'!$A:$B,2,FALSE)),"",VLOOKUP(B1482,'РЕОРГ 2008'!$A:$B,2,FALSE))</f>
        <v/>
      </c>
      <c r="AV1482" s="12" t="str">
        <f t="shared" si="846"/>
        <v>Буинское отделение №4672</v>
      </c>
      <c r="AW1482" s="31" t="e">
        <f>LEFT(#REF!,2)</f>
        <v>#REF!</v>
      </c>
      <c r="AX1482" s="12" t="str">
        <f t="shared" si="824"/>
        <v>4672</v>
      </c>
      <c r="AZ1482" t="str">
        <f>IF(ISERROR(VLOOKUP(B1482,'РЕОРГ 01.08.2009'!$A:$B,2,FALSE)),"",VLOOKUP(B1482,'РЕОРГ 01.08.2009'!$A:$B,2,FALSE))</f>
        <v/>
      </c>
      <c r="BA1482" s="12" t="str">
        <f t="shared" si="819"/>
        <v>Буинское отделение №4672</v>
      </c>
      <c r="BB1482" t="e">
        <f>LEFT(#REF!,2)</f>
        <v>#REF!</v>
      </c>
      <c r="BC1482" s="12" t="str">
        <f t="shared" si="825"/>
        <v>4672</v>
      </c>
      <c r="BE1482" t="str">
        <f>IF(ISERROR(VLOOKUP(B1482,'РЕОРГ 01.10.2009'!A:C,3,FALSE)),"",VLOOKUP(B1482,'РЕОРГ 01.10.2009'!A:C,3,FALSE))</f>
        <v/>
      </c>
      <c r="BF1482" s="12" t="str">
        <f t="shared" si="820"/>
        <v>Буинское отделение №4672</v>
      </c>
      <c r="BG1482" t="e">
        <f>LEFT(#REF!,2)</f>
        <v>#REF!</v>
      </c>
      <c r="BH1482" s="12" t="str">
        <f t="shared" si="826"/>
        <v>4672</v>
      </c>
      <c r="BJ1482" t="str">
        <f>IF(ISERROR(VLOOKUP($B1482,'РЕОРГ 01.05.2010'!A:B,2,FALSE)),"",VLOOKUP($B1482,'РЕОРГ 01.05.2010'!A:B,2,FALSE))</f>
        <v/>
      </c>
      <c r="BK1482" s="12" t="str">
        <f t="shared" si="821"/>
        <v>Буинское отделение №4672</v>
      </c>
      <c r="BL1482" t="e">
        <f>LEFT(#REF!,2)</f>
        <v>#REF!</v>
      </c>
      <c r="BM1482" s="12" t="str">
        <f t="shared" si="827"/>
        <v>4672</v>
      </c>
      <c r="BO1482" t="str">
        <f>IF(ISERROR(VLOOKUP($B1482,'РЕОРГ 01.08.2010'!A:B,2,FALSE)),"",VLOOKUP($B1482,'РЕОРГ 01.08.2010'!A:B,2,FALSE))</f>
        <v/>
      </c>
      <c r="BP1482" s="12" t="str">
        <f t="shared" si="822"/>
        <v>Буинское отделение №4672</v>
      </c>
      <c r="BQ1482" t="e">
        <f>LEFT(#REF!,2)</f>
        <v>#REF!</v>
      </c>
      <c r="BR1482" s="12" t="str">
        <f t="shared" si="828"/>
        <v>4672</v>
      </c>
    </row>
    <row r="1483" spans="1:70" ht="12.75" customHeight="1">
      <c r="A1483" t="str">
        <f t="shared" si="823"/>
        <v>4672/01</v>
      </c>
      <c r="B1483" s="133">
        <v>1669</v>
      </c>
      <c r="C1483" s="1" t="s">
        <v>2554</v>
      </c>
      <c r="D1483" s="32" t="s">
        <v>1931</v>
      </c>
      <c r="E1483" s="1" t="s">
        <v>2555</v>
      </c>
      <c r="F1483" s="1" t="s">
        <v>8047</v>
      </c>
      <c r="G1483" s="1" t="s">
        <v>2556</v>
      </c>
      <c r="H1483" s="1" t="s">
        <v>2557</v>
      </c>
      <c r="I1483" s="1" t="s">
        <v>2558</v>
      </c>
      <c r="J1483" s="1"/>
      <c r="K1483" s="1">
        <v>0.5</v>
      </c>
      <c r="L1483" s="32" t="s">
        <v>4049</v>
      </c>
      <c r="M1483" s="8" t="s">
        <v>12043</v>
      </c>
      <c r="N1483" s="2" t="s">
        <v>12569</v>
      </c>
      <c r="O1483" s="173"/>
      <c r="P1483" s="168">
        <f t="shared" si="853"/>
        <v>1480</v>
      </c>
      <c r="Q1483" s="138">
        <f t="shared" si="847"/>
        <v>25</v>
      </c>
      <c r="R1483" s="138">
        <f t="shared" si="848"/>
        <v>50</v>
      </c>
      <c r="S1483" s="138">
        <f t="shared" si="849"/>
        <v>75</v>
      </c>
      <c r="T1483" s="138" t="e">
        <f t="shared" si="850"/>
        <v>#VALUE!</v>
      </c>
      <c r="U1483" s="138" t="e">
        <f t="shared" si="851"/>
        <v>#VALUE!</v>
      </c>
      <c r="V1483" s="138" t="e">
        <f t="shared" si="852"/>
        <v>#VALUE!</v>
      </c>
      <c r="W1483" s="158" t="str">
        <f t="shared" si="829"/>
        <v>08:30 14:00(12:00 13:00)</v>
      </c>
      <c r="X1483" s="159">
        <f>HLOOKUP(SEARCH("2",$M1483)-1,$Q$3:$V1483,$P1483+1,FALSE)</f>
        <v>25</v>
      </c>
      <c r="Y1483" s="160" t="str">
        <f t="shared" si="830"/>
        <v>08:30 14:00(12:00 13:00)|08:30 14:00(12:00 13:00)|08:30 14:00(12:00 13:00)</v>
      </c>
      <c r="Z1483" s="161" t="str">
        <f t="shared" si="831"/>
        <v>08:30 14:00(12:00 13:00)</v>
      </c>
      <c r="AA1483" s="158" t="str">
        <f t="shared" si="832"/>
        <v>08:30 14:00(12:00 13:00)</v>
      </c>
      <c r="AB1483" s="159">
        <f>HLOOKUP(SEARCH("3",$M1483)-1,$Q$3:$V1483,$P1483+1,FALSE)</f>
        <v>50</v>
      </c>
      <c r="AC1483" s="160" t="str">
        <f t="shared" si="833"/>
        <v>08:30 14:00(12:00 13:00)|08:30 14:00(12:00 13:00)</v>
      </c>
      <c r="AD1483" s="161" t="str">
        <f t="shared" si="834"/>
        <v>08:30 14:00(12:00 13:00)</v>
      </c>
      <c r="AE1483" s="158" t="str">
        <f t="shared" si="835"/>
        <v>08:30 14:00(12:00 13:00)</v>
      </c>
      <c r="AF1483" s="159" t="e">
        <f>HLOOKUP(SEARCH("4",$M1483)-1,$Q$3:$V1483,$P1483+1,FALSE)</f>
        <v>#VALUE!</v>
      </c>
      <c r="AG1483" s="161" t="e">
        <f t="shared" si="836"/>
        <v>#VALUE!</v>
      </c>
      <c r="AH1483" s="161" t="e">
        <f t="shared" si="837"/>
        <v>#VALUE!</v>
      </c>
      <c r="AI1483" s="158" t="str">
        <f t="shared" si="838"/>
        <v>выходной</v>
      </c>
      <c r="AJ1483" s="159">
        <f>HLOOKUP(SEARCH("5",$M1483)-1,$Q$3:$V1483,$P1483+1,FALSE)</f>
        <v>75</v>
      </c>
      <c r="AK1483" s="161" t="str">
        <f t="shared" si="839"/>
        <v>08:30 14:00(12:00 13:00)</v>
      </c>
      <c r="AL1483" s="161" t="e">
        <f t="shared" si="840"/>
        <v>#VALUE!</v>
      </c>
      <c r="AM1483" s="158" t="str">
        <f t="shared" si="841"/>
        <v>08:30 14:00(12:00 13:00)</v>
      </c>
      <c r="AN1483" s="159" t="e">
        <f>HLOOKUP(SEARCH("6",$M1483)-1,$Q$3:$V1483,$P1483+1,FALSE)</f>
        <v>#VALUE!</v>
      </c>
      <c r="AO1483" s="161" t="e">
        <f t="shared" si="842"/>
        <v>#VALUE!</v>
      </c>
      <c r="AP1483" s="161" t="e">
        <f t="shared" si="843"/>
        <v>#VALUE!</v>
      </c>
      <c r="AQ1483" s="162" t="str">
        <f t="shared" si="844"/>
        <v>выходной</v>
      </c>
      <c r="AR1483" s="163" t="e">
        <f>HLOOKUP(SEARCH("7",$M1483)-1,$Q$3:$V1483,$P1483+1,FALSE)</f>
        <v>#VALUE!</v>
      </c>
      <c r="AS1483" s="164" t="str">
        <f t="shared" si="845"/>
        <v>выходной</v>
      </c>
      <c r="AT1483" s="142"/>
      <c r="AU1483" s="11" t="str">
        <f>IF(ISERROR(VLOOKUP(B1483,'РЕОРГ 2008'!$A:$B,2,FALSE)),"",VLOOKUP(B1483,'РЕОРГ 2008'!$A:$B,2,FALSE))</f>
        <v/>
      </c>
      <c r="AV1483" s="12" t="str">
        <f t="shared" si="846"/>
        <v>Опер.касса №4672/01</v>
      </c>
      <c r="AW1483" s="31" t="e">
        <f>LEFT(#REF!,2)</f>
        <v>#REF!</v>
      </c>
      <c r="AX1483" s="12" t="str">
        <f t="shared" si="824"/>
        <v>4672/01</v>
      </c>
      <c r="AZ1483" t="str">
        <f>IF(ISERROR(VLOOKUP(B1483,'РЕОРГ 01.08.2009'!$A:$B,2,FALSE)),"",VLOOKUP(B1483,'РЕОРГ 01.08.2009'!$A:$B,2,FALSE))</f>
        <v/>
      </c>
      <c r="BA1483" s="12" t="str">
        <f t="shared" si="819"/>
        <v>Опер.касса №4672/01</v>
      </c>
      <c r="BB1483" t="e">
        <f>LEFT(#REF!,2)</f>
        <v>#REF!</v>
      </c>
      <c r="BC1483" s="12" t="str">
        <f t="shared" si="825"/>
        <v>4672/01</v>
      </c>
      <c r="BE1483" t="str">
        <f>IF(ISERROR(VLOOKUP(B1483,'РЕОРГ 01.10.2009'!A:C,3,FALSE)),"",VLOOKUP(B1483,'РЕОРГ 01.10.2009'!A:C,3,FALSE))</f>
        <v/>
      </c>
      <c r="BF1483" s="12" t="str">
        <f t="shared" si="820"/>
        <v>Опер.касса №4672/01</v>
      </c>
      <c r="BG1483" t="e">
        <f>LEFT(#REF!,2)</f>
        <v>#REF!</v>
      </c>
      <c r="BH1483" s="12" t="str">
        <f t="shared" si="826"/>
        <v>4672/01</v>
      </c>
      <c r="BJ1483" t="str">
        <f>IF(ISERROR(VLOOKUP($B1483,'РЕОРГ 01.05.2010'!A:B,2,FALSE)),"",VLOOKUP($B1483,'РЕОРГ 01.05.2010'!A:B,2,FALSE))</f>
        <v/>
      </c>
      <c r="BK1483" s="12" t="str">
        <f t="shared" si="821"/>
        <v>Опер.касса №4672/01</v>
      </c>
      <c r="BL1483" t="e">
        <f>LEFT(#REF!,2)</f>
        <v>#REF!</v>
      </c>
      <c r="BM1483" s="12" t="str">
        <f t="shared" si="827"/>
        <v>4672/01</v>
      </c>
      <c r="BO1483" t="str">
        <f>IF(ISERROR(VLOOKUP($B1483,'РЕОРГ 01.08.2010'!A:B,2,FALSE)),"",VLOOKUP($B1483,'РЕОРГ 01.08.2010'!A:B,2,FALSE))</f>
        <v/>
      </c>
      <c r="BP1483" s="12" t="str">
        <f t="shared" si="822"/>
        <v>Опер.касса №4672/01</v>
      </c>
      <c r="BQ1483" t="e">
        <f>LEFT(#REF!,2)</f>
        <v>#REF!</v>
      </c>
      <c r="BR1483" s="12" t="str">
        <f t="shared" si="828"/>
        <v>4672/01</v>
      </c>
    </row>
    <row r="1484" spans="1:70" ht="12.75" customHeight="1">
      <c r="A1484" t="str">
        <f t="shared" si="823"/>
        <v>4672/0100</v>
      </c>
      <c r="B1484" s="133">
        <v>1727</v>
      </c>
      <c r="C1484" s="1" t="s">
        <v>2982</v>
      </c>
      <c r="D1484" s="32" t="s">
        <v>1931</v>
      </c>
      <c r="E1484" s="1" t="s">
        <v>2708</v>
      </c>
      <c r="F1484" s="1" t="s">
        <v>8047</v>
      </c>
      <c r="G1484" s="1" t="s">
        <v>2709</v>
      </c>
      <c r="H1484" s="1" t="s">
        <v>2710</v>
      </c>
      <c r="I1484" s="1" t="s">
        <v>2711</v>
      </c>
      <c r="J1484" s="1"/>
      <c r="K1484" s="1">
        <v>0.75</v>
      </c>
      <c r="L1484" s="32" t="s">
        <v>4049</v>
      </c>
      <c r="M1484" s="8" t="s">
        <v>11908</v>
      </c>
      <c r="N1484" s="2" t="s">
        <v>12602</v>
      </c>
      <c r="O1484" s="173"/>
      <c r="P1484" s="168">
        <f t="shared" si="853"/>
        <v>1481</v>
      </c>
      <c r="Q1484" s="138">
        <f t="shared" si="847"/>
        <v>25</v>
      </c>
      <c r="R1484" s="138">
        <f t="shared" si="848"/>
        <v>50</v>
      </c>
      <c r="S1484" s="138">
        <f t="shared" si="849"/>
        <v>75</v>
      </c>
      <c r="T1484" s="138" t="e">
        <f t="shared" si="850"/>
        <v>#VALUE!</v>
      </c>
      <c r="U1484" s="138" t="e">
        <f t="shared" si="851"/>
        <v>#VALUE!</v>
      </c>
      <c r="V1484" s="138" t="e">
        <f t="shared" si="852"/>
        <v>#VALUE!</v>
      </c>
      <c r="W1484" s="158" t="str">
        <f t="shared" si="829"/>
        <v>08:40 16:30(12:00 13:00)</v>
      </c>
      <c r="X1484" s="159">
        <f>HLOOKUP(SEARCH("2",$M1484)-1,$Q$3:$V1484,$P1484+1,FALSE)</f>
        <v>25</v>
      </c>
      <c r="Y1484" s="160" t="str">
        <f t="shared" si="830"/>
        <v>08:40 16:30(12:00 13:00)|08:40 16:30(12:00 13:00)|08:40 16:30(12:00 13:00)</v>
      </c>
      <c r="Z1484" s="161" t="str">
        <f t="shared" si="831"/>
        <v>08:40 16:30(12:00 13:00)</v>
      </c>
      <c r="AA1484" s="158" t="str">
        <f t="shared" si="832"/>
        <v>08:40 16:30(12:00 13:00)</v>
      </c>
      <c r="AB1484" s="159" t="e">
        <f>HLOOKUP(SEARCH("3",$M1484)-1,$Q$3:$V1484,$P1484+1,FALSE)</f>
        <v>#VALUE!</v>
      </c>
      <c r="AC1484" s="160" t="e">
        <f t="shared" si="833"/>
        <v>#VALUE!</v>
      </c>
      <c r="AD1484" s="161" t="e">
        <f t="shared" si="834"/>
        <v>#VALUE!</v>
      </c>
      <c r="AE1484" s="158" t="str">
        <f t="shared" si="835"/>
        <v>выходной</v>
      </c>
      <c r="AF1484" s="159">
        <f>HLOOKUP(SEARCH("4",$M1484)-1,$Q$3:$V1484,$P1484+1,FALSE)</f>
        <v>50</v>
      </c>
      <c r="AG1484" s="161" t="str">
        <f t="shared" si="836"/>
        <v>08:40 16:30(12:00 13:00)|08:40 16:30(12:00 13:00)</v>
      </c>
      <c r="AH1484" s="161" t="str">
        <f t="shared" si="837"/>
        <v>08:40 16:30(12:00 13:00)</v>
      </c>
      <c r="AI1484" s="158" t="str">
        <f t="shared" si="838"/>
        <v>08:40 16:30(12:00 13:00)</v>
      </c>
      <c r="AJ1484" s="159">
        <f>HLOOKUP(SEARCH("5",$M1484)-1,$Q$3:$V1484,$P1484+1,FALSE)</f>
        <v>75</v>
      </c>
      <c r="AK1484" s="161" t="str">
        <f t="shared" si="839"/>
        <v>08:40 16:30(12:00 13:00)</v>
      </c>
      <c r="AL1484" s="161" t="e">
        <f t="shared" si="840"/>
        <v>#VALUE!</v>
      </c>
      <c r="AM1484" s="158" t="str">
        <f t="shared" si="841"/>
        <v>08:40 16:30(12:00 13:00)</v>
      </c>
      <c r="AN1484" s="159" t="e">
        <f>HLOOKUP(SEARCH("6",$M1484)-1,$Q$3:$V1484,$P1484+1,FALSE)</f>
        <v>#VALUE!</v>
      </c>
      <c r="AO1484" s="161" t="e">
        <f t="shared" si="842"/>
        <v>#VALUE!</v>
      </c>
      <c r="AP1484" s="161" t="e">
        <f t="shared" si="843"/>
        <v>#VALUE!</v>
      </c>
      <c r="AQ1484" s="162" t="str">
        <f t="shared" si="844"/>
        <v>выходной</v>
      </c>
      <c r="AR1484" s="163" t="e">
        <f>HLOOKUP(SEARCH("7",$M1484)-1,$Q$3:$V1484,$P1484+1,FALSE)</f>
        <v>#VALUE!</v>
      </c>
      <c r="AS1484" s="164" t="str">
        <f t="shared" si="845"/>
        <v>выходной</v>
      </c>
      <c r="AT1484" s="142"/>
      <c r="AU1484" s="11" t="str">
        <f>IF(ISERROR(VLOOKUP(B1484,'РЕОРГ 2008'!$A:$B,2,FALSE)),"",VLOOKUP(B1484,'РЕОРГ 2008'!$A:$B,2,FALSE))</f>
        <v/>
      </c>
      <c r="AV1484" s="12" t="str">
        <f t="shared" si="846"/>
        <v>Опер.касса №4674/030</v>
      </c>
      <c r="AW1484" s="31" t="e">
        <f>LEFT(#REF!,2)</f>
        <v>#REF!</v>
      </c>
      <c r="AX1484" s="12" t="str">
        <f t="shared" si="824"/>
        <v>4674/030</v>
      </c>
      <c r="AZ1484" t="str">
        <f>IF(ISERROR(VLOOKUP(B1484,'РЕОРГ 01.08.2009'!$A:$B,2,FALSE)),"",VLOOKUP(B1484,'РЕОРГ 01.08.2009'!$A:$B,2,FALSE))</f>
        <v/>
      </c>
      <c r="BA1484" s="12" t="str">
        <f t="shared" si="819"/>
        <v>Опер.касса №4674/030</v>
      </c>
      <c r="BB1484" t="e">
        <f>LEFT(#REF!,2)</f>
        <v>#REF!</v>
      </c>
      <c r="BC1484" s="12" t="str">
        <f t="shared" si="825"/>
        <v>4674/030</v>
      </c>
      <c r="BE1484" t="str">
        <f>IF(ISERROR(VLOOKUP(B1484,'РЕОРГ 01.10.2009'!A:C,3,FALSE)),"",VLOOKUP(B1484,'РЕОРГ 01.10.2009'!A:C,3,FALSE))</f>
        <v/>
      </c>
      <c r="BF1484" s="12" t="str">
        <f t="shared" si="820"/>
        <v>Опер.касса №4674/030</v>
      </c>
      <c r="BG1484" t="e">
        <f>LEFT(#REF!,2)</f>
        <v>#REF!</v>
      </c>
      <c r="BH1484" s="12" t="str">
        <f t="shared" si="826"/>
        <v>4674/030</v>
      </c>
      <c r="BJ1484" t="str">
        <f>IF(ISERROR(VLOOKUP($B1484,'РЕОРГ 01.05.2010'!A:B,2,FALSE)),"",VLOOKUP($B1484,'РЕОРГ 01.05.2010'!A:B,2,FALSE))</f>
        <v/>
      </c>
      <c r="BK1484" s="12" t="str">
        <f t="shared" si="821"/>
        <v>Опер.касса №4674/030</v>
      </c>
      <c r="BL1484" t="e">
        <f>LEFT(#REF!,2)</f>
        <v>#REF!</v>
      </c>
      <c r="BM1484" s="12" t="str">
        <f t="shared" si="827"/>
        <v>4674/030</v>
      </c>
      <c r="BO1484" t="str">
        <f>IF(ISERROR(VLOOKUP($B1484,'РЕОРГ 01.08.2010'!A:B,2,FALSE)),"",VLOOKUP($B1484,'РЕОРГ 01.08.2010'!A:B,2,FALSE))</f>
        <v>Опер.касса №4674/030</v>
      </c>
      <c r="BP1484" s="12" t="str">
        <f t="shared" si="822"/>
        <v>Опер.касса №4674/030</v>
      </c>
      <c r="BQ1484" t="e">
        <f>LEFT(#REF!,2)</f>
        <v>#REF!</v>
      </c>
      <c r="BR1484" s="12" t="str">
        <f t="shared" si="828"/>
        <v>4674/030</v>
      </c>
    </row>
    <row r="1485" spans="1:70" ht="12.75" customHeight="1">
      <c r="A1485" t="str">
        <f t="shared" si="823"/>
        <v>4672/0101</v>
      </c>
      <c r="B1485" s="133">
        <v>1728</v>
      </c>
      <c r="C1485" s="1" t="s">
        <v>2983</v>
      </c>
      <c r="D1485" s="32" t="s">
        <v>1931</v>
      </c>
      <c r="E1485" s="1" t="s">
        <v>2713</v>
      </c>
      <c r="F1485" s="1" t="s">
        <v>8047</v>
      </c>
      <c r="G1485" s="1" t="s">
        <v>845</v>
      </c>
      <c r="H1485" s="1" t="s">
        <v>846</v>
      </c>
      <c r="I1485" s="1" t="s">
        <v>33</v>
      </c>
      <c r="J1485" s="1"/>
      <c r="K1485" s="1">
        <v>1.5</v>
      </c>
      <c r="L1485" s="32" t="s">
        <v>4052</v>
      </c>
      <c r="M1485" s="8" t="s">
        <v>11771</v>
      </c>
      <c r="N1485" s="2" t="s">
        <v>12178</v>
      </c>
      <c r="O1485" s="173"/>
      <c r="P1485" s="168">
        <f t="shared" si="853"/>
        <v>1482</v>
      </c>
      <c r="Q1485" s="138">
        <f t="shared" si="847"/>
        <v>25</v>
      </c>
      <c r="R1485" s="138">
        <f t="shared" si="848"/>
        <v>50</v>
      </c>
      <c r="S1485" s="138">
        <f t="shared" si="849"/>
        <v>75</v>
      </c>
      <c r="T1485" s="138">
        <f t="shared" si="850"/>
        <v>100</v>
      </c>
      <c r="U1485" s="138" t="e">
        <f t="shared" si="851"/>
        <v>#VALUE!</v>
      </c>
      <c r="V1485" s="138" t="e">
        <f t="shared" si="852"/>
        <v>#VALUE!</v>
      </c>
      <c r="W1485" s="158" t="str">
        <f t="shared" si="829"/>
        <v>08:30 15:00(12:00 13:00)</v>
      </c>
      <c r="X1485" s="159">
        <f>HLOOKUP(SEARCH("2",$M1485)-1,$Q$3:$V1485,$P1485+1,FALSE)</f>
        <v>25</v>
      </c>
      <c r="Y1485" s="160" t="str">
        <f t="shared" si="830"/>
        <v>08:30 15:00(12:00 13:00)|08:30 15:00(12:00 13:00)|08:30 15:00(12:00 13:00)|08:30 15:00(12:00 13:00)</v>
      </c>
      <c r="Z1485" s="161" t="str">
        <f t="shared" si="831"/>
        <v>08:30 15:00(12:00 13:00)</v>
      </c>
      <c r="AA1485" s="158" t="str">
        <f t="shared" si="832"/>
        <v>08:30 15:00(12:00 13:00)</v>
      </c>
      <c r="AB1485" s="159">
        <f>HLOOKUP(SEARCH("3",$M1485)-1,$Q$3:$V1485,$P1485+1,FALSE)</f>
        <v>50</v>
      </c>
      <c r="AC1485" s="160" t="str">
        <f t="shared" si="833"/>
        <v>08:30 15:00(12:00 13:00)|08:30 15:00(12:00 13:00)|08:30 15:00(12:00 13:00)</v>
      </c>
      <c r="AD1485" s="161" t="str">
        <f t="shared" si="834"/>
        <v>08:30 15:00(12:00 13:00)</v>
      </c>
      <c r="AE1485" s="158" t="str">
        <f t="shared" si="835"/>
        <v>08:30 15:00(12:00 13:00)</v>
      </c>
      <c r="AF1485" s="159">
        <f>HLOOKUP(SEARCH("4",$M1485)-1,$Q$3:$V1485,$P1485+1,FALSE)</f>
        <v>75</v>
      </c>
      <c r="AG1485" s="161" t="str">
        <f t="shared" si="836"/>
        <v>08:30 15:00(12:00 13:00)|08:30 15:00(12:00 13:00)</v>
      </c>
      <c r="AH1485" s="161" t="str">
        <f t="shared" si="837"/>
        <v>08:30 15:00(12:00 13:00)</v>
      </c>
      <c r="AI1485" s="158" t="str">
        <f t="shared" si="838"/>
        <v>08:30 15:00(12:00 13:00)</v>
      </c>
      <c r="AJ1485" s="159">
        <f>HLOOKUP(SEARCH("5",$M1485)-1,$Q$3:$V1485,$P1485+1,FALSE)</f>
        <v>100</v>
      </c>
      <c r="AK1485" s="161" t="str">
        <f t="shared" si="839"/>
        <v>08:30 15:00(12:00 13:00)</v>
      </c>
      <c r="AL1485" s="161" t="e">
        <f t="shared" si="840"/>
        <v>#VALUE!</v>
      </c>
      <c r="AM1485" s="158" t="str">
        <f t="shared" si="841"/>
        <v>08:30 15:00(12:00 13:00)</v>
      </c>
      <c r="AN1485" s="159" t="e">
        <f>HLOOKUP(SEARCH("6",$M1485)-1,$Q$3:$V1485,$P1485+1,FALSE)</f>
        <v>#VALUE!</v>
      </c>
      <c r="AO1485" s="161" t="e">
        <f t="shared" si="842"/>
        <v>#VALUE!</v>
      </c>
      <c r="AP1485" s="161" t="e">
        <f t="shared" si="843"/>
        <v>#VALUE!</v>
      </c>
      <c r="AQ1485" s="162" t="str">
        <f t="shared" si="844"/>
        <v>выходной</v>
      </c>
      <c r="AR1485" s="163" t="e">
        <f>HLOOKUP(SEARCH("7",$M1485)-1,$Q$3:$V1485,$P1485+1,FALSE)</f>
        <v>#VALUE!</v>
      </c>
      <c r="AS1485" s="164" t="str">
        <f t="shared" si="845"/>
        <v>выходной</v>
      </c>
      <c r="AT1485" s="142"/>
      <c r="AU1485" s="11" t="str">
        <f>IF(ISERROR(VLOOKUP(B1485,'РЕОРГ 2008'!$A:$B,2,FALSE)),"",VLOOKUP(B1485,'РЕОРГ 2008'!$A:$B,2,FALSE))</f>
        <v/>
      </c>
      <c r="AV1485" s="12" t="str">
        <f t="shared" si="846"/>
        <v>Опер.касса №4674/031</v>
      </c>
      <c r="AW1485" s="31" t="e">
        <f>LEFT(#REF!,2)</f>
        <v>#REF!</v>
      </c>
      <c r="AX1485" s="12" t="str">
        <f t="shared" si="824"/>
        <v>4674/031</v>
      </c>
      <c r="AZ1485" t="str">
        <f>IF(ISERROR(VLOOKUP(B1485,'РЕОРГ 01.08.2009'!$A:$B,2,FALSE)),"",VLOOKUP(B1485,'РЕОРГ 01.08.2009'!$A:$B,2,FALSE))</f>
        <v/>
      </c>
      <c r="BA1485" s="12" t="str">
        <f t="shared" si="819"/>
        <v>Опер.касса №4674/031</v>
      </c>
      <c r="BB1485" t="e">
        <f>LEFT(#REF!,2)</f>
        <v>#REF!</v>
      </c>
      <c r="BC1485" s="12" t="str">
        <f t="shared" si="825"/>
        <v>4674/031</v>
      </c>
      <c r="BE1485" t="str">
        <f>IF(ISERROR(VLOOKUP(B1485,'РЕОРГ 01.10.2009'!A:C,3,FALSE)),"",VLOOKUP(B1485,'РЕОРГ 01.10.2009'!A:C,3,FALSE))</f>
        <v/>
      </c>
      <c r="BF1485" s="12" t="str">
        <f t="shared" si="820"/>
        <v>Опер.касса №4674/031</v>
      </c>
      <c r="BG1485" t="e">
        <f>LEFT(#REF!,2)</f>
        <v>#REF!</v>
      </c>
      <c r="BH1485" s="12" t="str">
        <f t="shared" si="826"/>
        <v>4674/031</v>
      </c>
      <c r="BJ1485" t="str">
        <f>IF(ISERROR(VLOOKUP($B1485,'РЕОРГ 01.05.2010'!A:B,2,FALSE)),"",VLOOKUP($B1485,'РЕОРГ 01.05.2010'!A:B,2,FALSE))</f>
        <v/>
      </c>
      <c r="BK1485" s="12" t="str">
        <f t="shared" si="821"/>
        <v>Опер.касса №4674/031</v>
      </c>
      <c r="BL1485" t="e">
        <f>LEFT(#REF!,2)</f>
        <v>#REF!</v>
      </c>
      <c r="BM1485" s="12" t="str">
        <f t="shared" si="827"/>
        <v>4674/031</v>
      </c>
      <c r="BO1485" t="str">
        <f>IF(ISERROR(VLOOKUP($B1485,'РЕОРГ 01.08.2010'!A:B,2,FALSE)),"",VLOOKUP($B1485,'РЕОРГ 01.08.2010'!A:B,2,FALSE))</f>
        <v>Опер.касса №4674/031</v>
      </c>
      <c r="BP1485" s="12" t="str">
        <f t="shared" si="822"/>
        <v>Опер.касса №4674/031</v>
      </c>
      <c r="BQ1485" t="e">
        <f>LEFT(#REF!,2)</f>
        <v>#REF!</v>
      </c>
      <c r="BR1485" s="12" t="str">
        <f t="shared" si="828"/>
        <v>4674/031</v>
      </c>
    </row>
    <row r="1486" spans="1:70" ht="12.75" customHeight="1">
      <c r="A1486" t="str">
        <f t="shared" si="823"/>
        <v>4672/0102</v>
      </c>
      <c r="B1486" s="133">
        <v>1729</v>
      </c>
      <c r="C1486" s="1" t="s">
        <v>2984</v>
      </c>
      <c r="D1486" s="32" t="s">
        <v>1931</v>
      </c>
      <c r="E1486" s="1" t="s">
        <v>848</v>
      </c>
      <c r="F1486" s="1" t="s">
        <v>8047</v>
      </c>
      <c r="G1486" s="1" t="s">
        <v>849</v>
      </c>
      <c r="H1486" s="1" t="s">
        <v>1392</v>
      </c>
      <c r="I1486" s="1" t="s">
        <v>5215</v>
      </c>
      <c r="J1486" s="1"/>
      <c r="K1486" s="1">
        <v>0.5</v>
      </c>
      <c r="L1486" s="32" t="s">
        <v>4049</v>
      </c>
      <c r="M1486" s="8" t="s">
        <v>11991</v>
      </c>
      <c r="N1486" s="2" t="s">
        <v>12604</v>
      </c>
      <c r="O1486" s="173"/>
      <c r="P1486" s="168">
        <f t="shared" si="853"/>
        <v>1483</v>
      </c>
      <c r="Q1486" s="138">
        <f t="shared" si="847"/>
        <v>25</v>
      </c>
      <c r="R1486" s="138">
        <f t="shared" si="848"/>
        <v>50</v>
      </c>
      <c r="S1486" s="138" t="e">
        <f t="shared" si="849"/>
        <v>#VALUE!</v>
      </c>
      <c r="T1486" s="138" t="e">
        <f t="shared" si="850"/>
        <v>#VALUE!</v>
      </c>
      <c r="U1486" s="138" t="e">
        <f t="shared" si="851"/>
        <v>#VALUE!</v>
      </c>
      <c r="V1486" s="138" t="e">
        <f t="shared" si="852"/>
        <v>#VALUE!</v>
      </c>
      <c r="W1486" s="158" t="str">
        <f t="shared" si="829"/>
        <v>08:40 15:40(12:00 13:00)</v>
      </c>
      <c r="X1486" s="159" t="e">
        <f>HLOOKUP(SEARCH("2",$M1486)-1,$Q$3:$V1486,$P1486+1,FALSE)</f>
        <v>#VALUE!</v>
      </c>
      <c r="Y1486" s="160" t="e">
        <f t="shared" si="830"/>
        <v>#VALUE!</v>
      </c>
      <c r="Z1486" s="161" t="e">
        <f t="shared" si="831"/>
        <v>#VALUE!</v>
      </c>
      <c r="AA1486" s="158" t="str">
        <f t="shared" si="832"/>
        <v>выходной</v>
      </c>
      <c r="AB1486" s="159">
        <f>HLOOKUP(SEARCH("3",$M1486)-1,$Q$3:$V1486,$P1486+1,FALSE)</f>
        <v>25</v>
      </c>
      <c r="AC1486" s="160" t="str">
        <f t="shared" si="833"/>
        <v>08:40 15:40(12:00 13:00)|08:40 15:40(12:00 13:00)</v>
      </c>
      <c r="AD1486" s="161" t="str">
        <f t="shared" si="834"/>
        <v>08:40 15:40(12:00 13:00)</v>
      </c>
      <c r="AE1486" s="158" t="str">
        <f t="shared" si="835"/>
        <v>08:40 15:40(12:00 13:00)</v>
      </c>
      <c r="AF1486" s="159" t="e">
        <f>HLOOKUP(SEARCH("4",$M1486)-1,$Q$3:$V1486,$P1486+1,FALSE)</f>
        <v>#VALUE!</v>
      </c>
      <c r="AG1486" s="161" t="e">
        <f t="shared" si="836"/>
        <v>#VALUE!</v>
      </c>
      <c r="AH1486" s="161" t="e">
        <f t="shared" si="837"/>
        <v>#VALUE!</v>
      </c>
      <c r="AI1486" s="158" t="str">
        <f t="shared" si="838"/>
        <v>выходной</v>
      </c>
      <c r="AJ1486" s="159">
        <f>HLOOKUP(SEARCH("5",$M1486)-1,$Q$3:$V1486,$P1486+1,FALSE)</f>
        <v>50</v>
      </c>
      <c r="AK1486" s="161" t="str">
        <f t="shared" si="839"/>
        <v>08:40 15:40(12:00 13:00)</v>
      </c>
      <c r="AL1486" s="161" t="e">
        <f t="shared" si="840"/>
        <v>#VALUE!</v>
      </c>
      <c r="AM1486" s="158" t="str">
        <f t="shared" si="841"/>
        <v>08:40 15:40(12:00 13:00)</v>
      </c>
      <c r="AN1486" s="159" t="e">
        <f>HLOOKUP(SEARCH("6",$M1486)-1,$Q$3:$V1486,$P1486+1,FALSE)</f>
        <v>#VALUE!</v>
      </c>
      <c r="AO1486" s="161" t="e">
        <f t="shared" si="842"/>
        <v>#VALUE!</v>
      </c>
      <c r="AP1486" s="161" t="e">
        <f t="shared" si="843"/>
        <v>#VALUE!</v>
      </c>
      <c r="AQ1486" s="162" t="str">
        <f t="shared" si="844"/>
        <v>выходной</v>
      </c>
      <c r="AR1486" s="163" t="e">
        <f>HLOOKUP(SEARCH("7",$M1486)-1,$Q$3:$V1486,$P1486+1,FALSE)</f>
        <v>#VALUE!</v>
      </c>
      <c r="AS1486" s="164" t="str">
        <f t="shared" si="845"/>
        <v>выходной</v>
      </c>
      <c r="AT1486" s="142"/>
      <c r="AU1486" s="11" t="str">
        <f>IF(ISERROR(VLOOKUP(B1486,'РЕОРГ 2008'!$A:$B,2,FALSE)),"",VLOOKUP(B1486,'РЕОРГ 2008'!$A:$B,2,FALSE))</f>
        <v/>
      </c>
      <c r="AV1486" s="12" t="str">
        <f t="shared" si="846"/>
        <v>Опер.касса №4674/034</v>
      </c>
      <c r="AW1486" s="31" t="e">
        <f>LEFT(#REF!,2)</f>
        <v>#REF!</v>
      </c>
      <c r="AX1486" s="12" t="str">
        <f t="shared" si="824"/>
        <v>4674/034</v>
      </c>
      <c r="AZ1486" t="str">
        <f>IF(ISERROR(VLOOKUP(B1486,'РЕОРГ 01.08.2009'!$A:$B,2,FALSE)),"",VLOOKUP(B1486,'РЕОРГ 01.08.2009'!$A:$B,2,FALSE))</f>
        <v/>
      </c>
      <c r="BA1486" s="12" t="str">
        <f t="shared" si="819"/>
        <v>Опер.касса №4674/034</v>
      </c>
      <c r="BB1486" t="e">
        <f>LEFT(#REF!,2)</f>
        <v>#REF!</v>
      </c>
      <c r="BC1486" s="12" t="str">
        <f t="shared" si="825"/>
        <v>4674/034</v>
      </c>
      <c r="BE1486" t="str">
        <f>IF(ISERROR(VLOOKUP(B1486,'РЕОРГ 01.10.2009'!A:C,3,FALSE)),"",VLOOKUP(B1486,'РЕОРГ 01.10.2009'!A:C,3,FALSE))</f>
        <v/>
      </c>
      <c r="BF1486" s="12" t="str">
        <f t="shared" si="820"/>
        <v>Опер.касса №4674/034</v>
      </c>
      <c r="BG1486" t="e">
        <f>LEFT(#REF!,2)</f>
        <v>#REF!</v>
      </c>
      <c r="BH1486" s="12" t="str">
        <f t="shared" si="826"/>
        <v>4674/034</v>
      </c>
      <c r="BJ1486" t="str">
        <f>IF(ISERROR(VLOOKUP($B1486,'РЕОРГ 01.05.2010'!A:B,2,FALSE)),"",VLOOKUP($B1486,'РЕОРГ 01.05.2010'!A:B,2,FALSE))</f>
        <v/>
      </c>
      <c r="BK1486" s="12" t="str">
        <f t="shared" si="821"/>
        <v>Опер.касса №4674/034</v>
      </c>
      <c r="BL1486" t="e">
        <f>LEFT(#REF!,2)</f>
        <v>#REF!</v>
      </c>
      <c r="BM1486" s="12" t="str">
        <f t="shared" si="827"/>
        <v>4674/034</v>
      </c>
      <c r="BO1486" t="str">
        <f>IF(ISERROR(VLOOKUP($B1486,'РЕОРГ 01.08.2010'!A:B,2,FALSE)),"",VLOOKUP($B1486,'РЕОРГ 01.08.2010'!A:B,2,FALSE))</f>
        <v>Опер.касса №4674/034</v>
      </c>
      <c r="BP1486" s="12" t="str">
        <f t="shared" si="822"/>
        <v>Опер.касса №4674/034</v>
      </c>
      <c r="BQ1486" t="e">
        <f>LEFT(#REF!,2)</f>
        <v>#REF!</v>
      </c>
      <c r="BR1486" s="12" t="str">
        <f t="shared" si="828"/>
        <v>4674/034</v>
      </c>
    </row>
    <row r="1487" spans="1:70" ht="12.75" customHeight="1">
      <c r="A1487" t="str">
        <f t="shared" si="823"/>
        <v>4672/0103</v>
      </c>
      <c r="B1487" s="133">
        <v>1731</v>
      </c>
      <c r="C1487" s="1" t="s">
        <v>2985</v>
      </c>
      <c r="D1487" s="32" t="s">
        <v>1931</v>
      </c>
      <c r="E1487" s="1" t="s">
        <v>5217</v>
      </c>
      <c r="F1487" s="1" t="s">
        <v>8047</v>
      </c>
      <c r="G1487" s="1" t="s">
        <v>5218</v>
      </c>
      <c r="H1487" s="1" t="s">
        <v>5219</v>
      </c>
      <c r="I1487" s="1" t="s">
        <v>5220</v>
      </c>
      <c r="J1487" s="1"/>
      <c r="K1487" s="1">
        <v>0.3</v>
      </c>
      <c r="L1487" s="32" t="s">
        <v>4049</v>
      </c>
      <c r="M1487" s="8" t="s">
        <v>11868</v>
      </c>
      <c r="N1487" s="2" t="s">
        <v>13084</v>
      </c>
      <c r="O1487" s="173"/>
      <c r="P1487" s="168">
        <f t="shared" si="853"/>
        <v>1484</v>
      </c>
      <c r="Q1487" s="138">
        <f t="shared" si="847"/>
        <v>25</v>
      </c>
      <c r="R1487" s="138" t="e">
        <f t="shared" si="848"/>
        <v>#VALUE!</v>
      </c>
      <c r="S1487" s="138" t="e">
        <f t="shared" si="849"/>
        <v>#VALUE!</v>
      </c>
      <c r="T1487" s="138" t="e">
        <f t="shared" si="850"/>
        <v>#VALUE!</v>
      </c>
      <c r="U1487" s="138" t="e">
        <f t="shared" si="851"/>
        <v>#VALUE!</v>
      </c>
      <c r="V1487" s="138" t="e">
        <f t="shared" si="852"/>
        <v>#VALUE!</v>
      </c>
      <c r="W1487" s="158" t="str">
        <f t="shared" si="829"/>
        <v>выходной</v>
      </c>
      <c r="X1487" s="159" t="e">
        <f>HLOOKUP(SEARCH("2",$M1487)-1,$Q$3:$V1487,$P1487+1,FALSE)</f>
        <v>#N/A</v>
      </c>
      <c r="Y1487" s="160" t="str">
        <f t="shared" si="830"/>
        <v>08:30 15:00(12:00 13:00)</v>
      </c>
      <c r="Z1487" s="161" t="e">
        <f t="shared" si="831"/>
        <v>#VALUE!</v>
      </c>
      <c r="AA1487" s="158" t="str">
        <f t="shared" si="832"/>
        <v>08:30 15:00(12:00 13:00)</v>
      </c>
      <c r="AB1487" s="159" t="e">
        <f>HLOOKUP(SEARCH("3",$M1487)-1,$Q$3:$V1487,$P1487+1,FALSE)</f>
        <v>#VALUE!</v>
      </c>
      <c r="AC1487" s="160" t="e">
        <f t="shared" si="833"/>
        <v>#VALUE!</v>
      </c>
      <c r="AD1487" s="161" t="e">
        <f t="shared" si="834"/>
        <v>#VALUE!</v>
      </c>
      <c r="AE1487" s="158" t="str">
        <f t="shared" si="835"/>
        <v>выходной</v>
      </c>
      <c r="AF1487" s="159">
        <f>HLOOKUP(SEARCH("4",$M1487)-1,$Q$3:$V1487,$P1487+1,FALSE)</f>
        <v>25</v>
      </c>
      <c r="AG1487" s="161" t="str">
        <f t="shared" si="836"/>
        <v>08:30 15:00(12:00 13:00)</v>
      </c>
      <c r="AH1487" s="161" t="e">
        <f t="shared" si="837"/>
        <v>#VALUE!</v>
      </c>
      <c r="AI1487" s="158" t="str">
        <f t="shared" si="838"/>
        <v>08:30 15:00(12:00 13:00)</v>
      </c>
      <c r="AJ1487" s="159" t="e">
        <f>HLOOKUP(SEARCH("5",$M1487)-1,$Q$3:$V1487,$P1487+1,FALSE)</f>
        <v>#VALUE!</v>
      </c>
      <c r="AK1487" s="161" t="e">
        <f t="shared" si="839"/>
        <v>#VALUE!</v>
      </c>
      <c r="AL1487" s="161" t="e">
        <f t="shared" si="840"/>
        <v>#VALUE!</v>
      </c>
      <c r="AM1487" s="158" t="str">
        <f t="shared" si="841"/>
        <v>выходной</v>
      </c>
      <c r="AN1487" s="159" t="e">
        <f>HLOOKUP(SEARCH("6",$M1487)-1,$Q$3:$V1487,$P1487+1,FALSE)</f>
        <v>#VALUE!</v>
      </c>
      <c r="AO1487" s="161" t="e">
        <f t="shared" si="842"/>
        <v>#VALUE!</v>
      </c>
      <c r="AP1487" s="161" t="e">
        <f t="shared" si="843"/>
        <v>#VALUE!</v>
      </c>
      <c r="AQ1487" s="162" t="str">
        <f t="shared" si="844"/>
        <v>выходной</v>
      </c>
      <c r="AR1487" s="163" t="e">
        <f>HLOOKUP(SEARCH("7",$M1487)-1,$Q$3:$V1487,$P1487+1,FALSE)</f>
        <v>#VALUE!</v>
      </c>
      <c r="AS1487" s="164" t="str">
        <f t="shared" si="845"/>
        <v>выходной</v>
      </c>
      <c r="AT1487" s="142"/>
      <c r="AU1487" s="11" t="str">
        <f>IF(ISERROR(VLOOKUP(B1487,'РЕОРГ 2008'!$A:$B,2,FALSE)),"",VLOOKUP(B1487,'РЕОРГ 2008'!$A:$B,2,FALSE))</f>
        <v/>
      </c>
      <c r="AV1487" s="12" t="str">
        <f t="shared" si="846"/>
        <v>Опер.касса №4674/036</v>
      </c>
      <c r="AW1487" s="31" t="e">
        <f>LEFT(#REF!,2)</f>
        <v>#REF!</v>
      </c>
      <c r="AX1487" s="12" t="str">
        <f t="shared" si="824"/>
        <v>4674/036</v>
      </c>
      <c r="AZ1487" t="str">
        <f>IF(ISERROR(VLOOKUP(B1487,'РЕОРГ 01.08.2009'!$A:$B,2,FALSE)),"",VLOOKUP(B1487,'РЕОРГ 01.08.2009'!$A:$B,2,FALSE))</f>
        <v/>
      </c>
      <c r="BA1487" s="12" t="str">
        <f t="shared" si="819"/>
        <v>Опер.касса №4674/036</v>
      </c>
      <c r="BB1487" t="e">
        <f>LEFT(#REF!,2)</f>
        <v>#REF!</v>
      </c>
      <c r="BC1487" s="12" t="str">
        <f t="shared" si="825"/>
        <v>4674/036</v>
      </c>
      <c r="BE1487" t="str">
        <f>IF(ISERROR(VLOOKUP(B1487,'РЕОРГ 01.10.2009'!A:C,3,FALSE)),"",VLOOKUP(B1487,'РЕОРГ 01.10.2009'!A:C,3,FALSE))</f>
        <v/>
      </c>
      <c r="BF1487" s="12" t="str">
        <f t="shared" si="820"/>
        <v>Опер.касса №4674/036</v>
      </c>
      <c r="BG1487" t="e">
        <f>LEFT(#REF!,2)</f>
        <v>#REF!</v>
      </c>
      <c r="BH1487" s="12" t="str">
        <f t="shared" si="826"/>
        <v>4674/036</v>
      </c>
      <c r="BJ1487" t="str">
        <f>IF(ISERROR(VLOOKUP($B1487,'РЕОРГ 01.05.2010'!A:B,2,FALSE)),"",VLOOKUP($B1487,'РЕОРГ 01.05.2010'!A:B,2,FALSE))</f>
        <v/>
      </c>
      <c r="BK1487" s="12" t="str">
        <f t="shared" si="821"/>
        <v>Опер.касса №4674/036</v>
      </c>
      <c r="BL1487" t="e">
        <f>LEFT(#REF!,2)</f>
        <v>#REF!</v>
      </c>
      <c r="BM1487" s="12" t="str">
        <f t="shared" si="827"/>
        <v>4674/036</v>
      </c>
      <c r="BO1487" t="str">
        <f>IF(ISERROR(VLOOKUP($B1487,'РЕОРГ 01.08.2010'!A:B,2,FALSE)),"",VLOOKUP($B1487,'РЕОРГ 01.08.2010'!A:B,2,FALSE))</f>
        <v>Опер.касса №4674/036</v>
      </c>
      <c r="BP1487" s="12" t="str">
        <f t="shared" si="822"/>
        <v>Опер.касса №4674/036</v>
      </c>
      <c r="BQ1487" t="e">
        <f>LEFT(#REF!,2)</f>
        <v>#REF!</v>
      </c>
      <c r="BR1487" s="12" t="str">
        <f t="shared" si="828"/>
        <v>4674/036</v>
      </c>
    </row>
    <row r="1488" spans="1:70" ht="12.75" customHeight="1">
      <c r="A1488" t="str">
        <f t="shared" si="823"/>
        <v>4672/0106</v>
      </c>
      <c r="B1488" s="133">
        <v>1734</v>
      </c>
      <c r="C1488" s="1" t="s">
        <v>2988</v>
      </c>
      <c r="D1488" s="32" t="s">
        <v>1931</v>
      </c>
      <c r="E1488" s="1" t="s">
        <v>5228</v>
      </c>
      <c r="F1488" s="1" t="s">
        <v>8047</v>
      </c>
      <c r="G1488" s="1" t="s">
        <v>5229</v>
      </c>
      <c r="H1488" s="1" t="s">
        <v>5230</v>
      </c>
      <c r="I1488" s="1" t="s">
        <v>5231</v>
      </c>
      <c r="J1488" s="1"/>
      <c r="K1488" s="1">
        <v>0.5</v>
      </c>
      <c r="L1488" s="32" t="s">
        <v>4049</v>
      </c>
      <c r="M1488" s="8" t="s">
        <v>11991</v>
      </c>
      <c r="N1488" s="2" t="s">
        <v>12605</v>
      </c>
      <c r="O1488" s="173"/>
      <c r="P1488" s="168">
        <f t="shared" si="853"/>
        <v>1485</v>
      </c>
      <c r="Q1488" s="138">
        <f t="shared" si="847"/>
        <v>25</v>
      </c>
      <c r="R1488" s="138">
        <f t="shared" si="848"/>
        <v>50</v>
      </c>
      <c r="S1488" s="138" t="e">
        <f t="shared" si="849"/>
        <v>#VALUE!</v>
      </c>
      <c r="T1488" s="138" t="e">
        <f t="shared" si="850"/>
        <v>#VALUE!</v>
      </c>
      <c r="U1488" s="138" t="e">
        <f t="shared" si="851"/>
        <v>#VALUE!</v>
      </c>
      <c r="V1488" s="138" t="e">
        <f t="shared" si="852"/>
        <v>#VALUE!</v>
      </c>
      <c r="W1488" s="158" t="str">
        <f t="shared" si="829"/>
        <v>08:30 15:40(12:00 13:00)</v>
      </c>
      <c r="X1488" s="159" t="e">
        <f>HLOOKUP(SEARCH("2",$M1488)-1,$Q$3:$V1488,$P1488+1,FALSE)</f>
        <v>#VALUE!</v>
      </c>
      <c r="Y1488" s="160" t="e">
        <f t="shared" si="830"/>
        <v>#VALUE!</v>
      </c>
      <c r="Z1488" s="161" t="e">
        <f t="shared" si="831"/>
        <v>#VALUE!</v>
      </c>
      <c r="AA1488" s="158" t="str">
        <f t="shared" si="832"/>
        <v>выходной</v>
      </c>
      <c r="AB1488" s="159">
        <f>HLOOKUP(SEARCH("3",$M1488)-1,$Q$3:$V1488,$P1488+1,FALSE)</f>
        <v>25</v>
      </c>
      <c r="AC1488" s="160" t="str">
        <f t="shared" si="833"/>
        <v>08:30 15:40(12:00 13:00)|08:30 15:40(12:00 13:00)</v>
      </c>
      <c r="AD1488" s="161" t="str">
        <f t="shared" si="834"/>
        <v>08:30 15:40(12:00 13:00)</v>
      </c>
      <c r="AE1488" s="158" t="str">
        <f t="shared" si="835"/>
        <v>08:30 15:40(12:00 13:00)</v>
      </c>
      <c r="AF1488" s="159" t="e">
        <f>HLOOKUP(SEARCH("4",$M1488)-1,$Q$3:$V1488,$P1488+1,FALSE)</f>
        <v>#VALUE!</v>
      </c>
      <c r="AG1488" s="161" t="e">
        <f t="shared" si="836"/>
        <v>#VALUE!</v>
      </c>
      <c r="AH1488" s="161" t="e">
        <f t="shared" si="837"/>
        <v>#VALUE!</v>
      </c>
      <c r="AI1488" s="158" t="str">
        <f t="shared" si="838"/>
        <v>выходной</v>
      </c>
      <c r="AJ1488" s="159">
        <f>HLOOKUP(SEARCH("5",$M1488)-1,$Q$3:$V1488,$P1488+1,FALSE)</f>
        <v>50</v>
      </c>
      <c r="AK1488" s="161" t="str">
        <f t="shared" si="839"/>
        <v>08:30 15:40(12:00 13:00)</v>
      </c>
      <c r="AL1488" s="161" t="e">
        <f t="shared" si="840"/>
        <v>#VALUE!</v>
      </c>
      <c r="AM1488" s="158" t="str">
        <f t="shared" si="841"/>
        <v>08:30 15:40(12:00 13:00)</v>
      </c>
      <c r="AN1488" s="159" t="e">
        <f>HLOOKUP(SEARCH("6",$M1488)-1,$Q$3:$V1488,$P1488+1,FALSE)</f>
        <v>#VALUE!</v>
      </c>
      <c r="AO1488" s="161" t="e">
        <f t="shared" si="842"/>
        <v>#VALUE!</v>
      </c>
      <c r="AP1488" s="161" t="e">
        <f t="shared" si="843"/>
        <v>#VALUE!</v>
      </c>
      <c r="AQ1488" s="162" t="str">
        <f t="shared" si="844"/>
        <v>выходной</v>
      </c>
      <c r="AR1488" s="163" t="e">
        <f>HLOOKUP(SEARCH("7",$M1488)-1,$Q$3:$V1488,$P1488+1,FALSE)</f>
        <v>#VALUE!</v>
      </c>
      <c r="AS1488" s="164" t="str">
        <f t="shared" si="845"/>
        <v>выходной</v>
      </c>
      <c r="AT1488" s="142"/>
      <c r="AU1488" s="11" t="str">
        <f>IF(ISERROR(VLOOKUP(B1488,'РЕОРГ 2008'!$A:$B,2,FALSE)),"",VLOOKUP(B1488,'РЕОРГ 2008'!$A:$B,2,FALSE))</f>
        <v/>
      </c>
      <c r="AV1488" s="12" t="str">
        <f t="shared" si="846"/>
        <v>Опер.касса №4674/047</v>
      </c>
      <c r="AW1488" s="31" t="e">
        <f>LEFT(#REF!,2)</f>
        <v>#REF!</v>
      </c>
      <c r="AX1488" s="12" t="str">
        <f t="shared" si="824"/>
        <v>4674/047</v>
      </c>
      <c r="AZ1488" t="str">
        <f>IF(ISERROR(VLOOKUP(B1488,'РЕОРГ 01.08.2009'!$A:$B,2,FALSE)),"",VLOOKUP(B1488,'РЕОРГ 01.08.2009'!$A:$B,2,FALSE))</f>
        <v/>
      </c>
      <c r="BA1488" s="12" t="str">
        <f t="shared" si="819"/>
        <v>Опер.касса №4674/047</v>
      </c>
      <c r="BB1488" t="e">
        <f>LEFT(#REF!,2)</f>
        <v>#REF!</v>
      </c>
      <c r="BC1488" s="12" t="str">
        <f t="shared" si="825"/>
        <v>4674/047</v>
      </c>
      <c r="BE1488" t="str">
        <f>IF(ISERROR(VLOOKUP(B1488,'РЕОРГ 01.10.2009'!A:C,3,FALSE)),"",VLOOKUP(B1488,'РЕОРГ 01.10.2009'!A:C,3,FALSE))</f>
        <v/>
      </c>
      <c r="BF1488" s="12" t="str">
        <f t="shared" si="820"/>
        <v>Опер.касса №4674/047</v>
      </c>
      <c r="BG1488" t="e">
        <f>LEFT(#REF!,2)</f>
        <v>#REF!</v>
      </c>
      <c r="BH1488" s="12" t="str">
        <f t="shared" si="826"/>
        <v>4674/047</v>
      </c>
      <c r="BJ1488" t="str">
        <f>IF(ISERROR(VLOOKUP($B1488,'РЕОРГ 01.05.2010'!A:B,2,FALSE)),"",VLOOKUP($B1488,'РЕОРГ 01.05.2010'!A:B,2,FALSE))</f>
        <v/>
      </c>
      <c r="BK1488" s="12" t="str">
        <f t="shared" si="821"/>
        <v>Опер.касса №4674/047</v>
      </c>
      <c r="BL1488" t="e">
        <f>LEFT(#REF!,2)</f>
        <v>#REF!</v>
      </c>
      <c r="BM1488" s="12" t="str">
        <f t="shared" si="827"/>
        <v>4674/047</v>
      </c>
      <c r="BO1488" t="str">
        <f>IF(ISERROR(VLOOKUP($B1488,'РЕОРГ 01.08.2010'!A:B,2,FALSE)),"",VLOOKUP($B1488,'РЕОРГ 01.08.2010'!A:B,2,FALSE))</f>
        <v>Опер.касса №4674/047</v>
      </c>
      <c r="BP1488" s="12" t="str">
        <f t="shared" si="822"/>
        <v>Опер.касса №4674/047</v>
      </c>
      <c r="BQ1488" t="e">
        <f>LEFT(#REF!,2)</f>
        <v>#REF!</v>
      </c>
      <c r="BR1488" s="12" t="str">
        <f t="shared" si="828"/>
        <v>4674/047</v>
      </c>
    </row>
    <row r="1489" spans="1:70" ht="12.75" customHeight="1">
      <c r="A1489" t="str">
        <f t="shared" si="823"/>
        <v>4672/0107</v>
      </c>
      <c r="B1489" s="133">
        <v>1735</v>
      </c>
      <c r="C1489" s="1" t="s">
        <v>2989</v>
      </c>
      <c r="D1489" s="32" t="s">
        <v>1931</v>
      </c>
      <c r="E1489" s="1" t="s">
        <v>5233</v>
      </c>
      <c r="F1489" s="1" t="s">
        <v>8047</v>
      </c>
      <c r="G1489" s="1" t="s">
        <v>5234</v>
      </c>
      <c r="H1489" s="1" t="s">
        <v>5235</v>
      </c>
      <c r="I1489" s="1" t="s">
        <v>5236</v>
      </c>
      <c r="J1489" s="1"/>
      <c r="K1489" s="1">
        <v>0.25</v>
      </c>
      <c r="L1489" s="32" t="s">
        <v>4049</v>
      </c>
      <c r="M1489" s="8" t="s">
        <v>12070</v>
      </c>
      <c r="N1489" s="2" t="s">
        <v>12346</v>
      </c>
      <c r="O1489" s="173"/>
      <c r="P1489" s="168">
        <f t="shared" si="853"/>
        <v>1486</v>
      </c>
      <c r="Q1489" s="138">
        <f t="shared" si="847"/>
        <v>12</v>
      </c>
      <c r="R1489" s="138" t="e">
        <f t="shared" si="848"/>
        <v>#VALUE!</v>
      </c>
      <c r="S1489" s="138" t="e">
        <f t="shared" si="849"/>
        <v>#VALUE!</v>
      </c>
      <c r="T1489" s="138" t="e">
        <f t="shared" si="850"/>
        <v>#VALUE!</v>
      </c>
      <c r="U1489" s="138" t="e">
        <f t="shared" si="851"/>
        <v>#VALUE!</v>
      </c>
      <c r="V1489" s="138" t="e">
        <f t="shared" si="852"/>
        <v>#VALUE!</v>
      </c>
      <c r="W1489" s="158" t="str">
        <f t="shared" si="829"/>
        <v>08:30 13:00</v>
      </c>
      <c r="X1489" s="159" t="e">
        <f>HLOOKUP(SEARCH("2",$M1489)-1,$Q$3:$V1489,$P1489+1,FALSE)</f>
        <v>#VALUE!</v>
      </c>
      <c r="Y1489" s="160" t="e">
        <f t="shared" si="830"/>
        <v>#VALUE!</v>
      </c>
      <c r="Z1489" s="161" t="e">
        <f t="shared" si="831"/>
        <v>#VALUE!</v>
      </c>
      <c r="AA1489" s="158" t="str">
        <f t="shared" si="832"/>
        <v>выходной</v>
      </c>
      <c r="AB1489" s="159" t="e">
        <f>HLOOKUP(SEARCH("3",$M1489)-1,$Q$3:$V1489,$P1489+1,FALSE)</f>
        <v>#VALUE!</v>
      </c>
      <c r="AC1489" s="160" t="e">
        <f t="shared" si="833"/>
        <v>#VALUE!</v>
      </c>
      <c r="AD1489" s="161" t="e">
        <f t="shared" si="834"/>
        <v>#VALUE!</v>
      </c>
      <c r="AE1489" s="158" t="str">
        <f t="shared" si="835"/>
        <v>выходной</v>
      </c>
      <c r="AF1489" s="159" t="e">
        <f>HLOOKUP(SEARCH("4",$M1489)-1,$Q$3:$V1489,$P1489+1,FALSE)</f>
        <v>#VALUE!</v>
      </c>
      <c r="AG1489" s="161" t="e">
        <f t="shared" si="836"/>
        <v>#VALUE!</v>
      </c>
      <c r="AH1489" s="161" t="e">
        <f t="shared" si="837"/>
        <v>#VALUE!</v>
      </c>
      <c r="AI1489" s="158" t="str">
        <f t="shared" si="838"/>
        <v>выходной</v>
      </c>
      <c r="AJ1489" s="159">
        <f>HLOOKUP(SEARCH("5",$M1489)-1,$Q$3:$V1489,$P1489+1,FALSE)</f>
        <v>12</v>
      </c>
      <c r="AK1489" s="161" t="str">
        <f t="shared" si="839"/>
        <v>08:30 13:00</v>
      </c>
      <c r="AL1489" s="161" t="e">
        <f t="shared" si="840"/>
        <v>#VALUE!</v>
      </c>
      <c r="AM1489" s="158" t="str">
        <f t="shared" si="841"/>
        <v>08:30 13:00</v>
      </c>
      <c r="AN1489" s="159" t="e">
        <f>HLOOKUP(SEARCH("6",$M1489)-1,$Q$3:$V1489,$P1489+1,FALSE)</f>
        <v>#VALUE!</v>
      </c>
      <c r="AO1489" s="161" t="e">
        <f t="shared" si="842"/>
        <v>#VALUE!</v>
      </c>
      <c r="AP1489" s="161" t="e">
        <f t="shared" si="843"/>
        <v>#VALUE!</v>
      </c>
      <c r="AQ1489" s="162" t="str">
        <f t="shared" si="844"/>
        <v>выходной</v>
      </c>
      <c r="AR1489" s="163" t="e">
        <f>HLOOKUP(SEARCH("7",$M1489)-1,$Q$3:$V1489,$P1489+1,FALSE)</f>
        <v>#VALUE!</v>
      </c>
      <c r="AS1489" s="164" t="str">
        <f t="shared" si="845"/>
        <v>выходной</v>
      </c>
      <c r="AT1489" s="142"/>
      <c r="AU1489" s="11" t="str">
        <f>IF(ISERROR(VLOOKUP(B1489,'РЕОРГ 2008'!$A:$B,2,FALSE)),"",VLOOKUP(B1489,'РЕОРГ 2008'!$A:$B,2,FALSE))</f>
        <v/>
      </c>
      <c r="AV1489" s="12" t="str">
        <f t="shared" si="846"/>
        <v>Опер.касса №4674/053</v>
      </c>
      <c r="AW1489" s="31" t="e">
        <f>LEFT(#REF!,2)</f>
        <v>#REF!</v>
      </c>
      <c r="AX1489" s="12" t="str">
        <f t="shared" si="824"/>
        <v>4674/053</v>
      </c>
      <c r="AZ1489" t="str">
        <f>IF(ISERROR(VLOOKUP(B1489,'РЕОРГ 01.08.2009'!$A:$B,2,FALSE)),"",VLOOKUP(B1489,'РЕОРГ 01.08.2009'!$A:$B,2,FALSE))</f>
        <v/>
      </c>
      <c r="BA1489" s="12" t="str">
        <f t="shared" si="819"/>
        <v>Опер.касса №4674/053</v>
      </c>
      <c r="BB1489" t="e">
        <f>LEFT(#REF!,2)</f>
        <v>#REF!</v>
      </c>
      <c r="BC1489" s="12" t="str">
        <f t="shared" si="825"/>
        <v>4674/053</v>
      </c>
      <c r="BE1489" t="str">
        <f>IF(ISERROR(VLOOKUP(B1489,'РЕОРГ 01.10.2009'!A:C,3,FALSE)),"",VLOOKUP(B1489,'РЕОРГ 01.10.2009'!A:C,3,FALSE))</f>
        <v/>
      </c>
      <c r="BF1489" s="12" t="str">
        <f t="shared" si="820"/>
        <v>Опер.касса №4674/053</v>
      </c>
      <c r="BG1489" t="e">
        <f>LEFT(#REF!,2)</f>
        <v>#REF!</v>
      </c>
      <c r="BH1489" s="12" t="str">
        <f t="shared" si="826"/>
        <v>4674/053</v>
      </c>
      <c r="BJ1489" t="str">
        <f>IF(ISERROR(VLOOKUP($B1489,'РЕОРГ 01.05.2010'!A:B,2,FALSE)),"",VLOOKUP($B1489,'РЕОРГ 01.05.2010'!A:B,2,FALSE))</f>
        <v/>
      </c>
      <c r="BK1489" s="12" t="str">
        <f t="shared" si="821"/>
        <v>Опер.касса №4674/053</v>
      </c>
      <c r="BL1489" t="e">
        <f>LEFT(#REF!,2)</f>
        <v>#REF!</v>
      </c>
      <c r="BM1489" s="12" t="str">
        <f t="shared" si="827"/>
        <v>4674/053</v>
      </c>
      <c r="BO1489" t="str">
        <f>IF(ISERROR(VLOOKUP($B1489,'РЕОРГ 01.08.2010'!A:B,2,FALSE)),"",VLOOKUP($B1489,'РЕОРГ 01.08.2010'!A:B,2,FALSE))</f>
        <v>Опер.касса №4674/053</v>
      </c>
      <c r="BP1489" s="12" t="str">
        <f t="shared" si="822"/>
        <v>Опер.касса №4674/053</v>
      </c>
      <c r="BQ1489" t="e">
        <f>LEFT(#REF!,2)</f>
        <v>#REF!</v>
      </c>
      <c r="BR1489" s="12" t="str">
        <f t="shared" si="828"/>
        <v>4674/053</v>
      </c>
    </row>
    <row r="1490" spans="1:70" ht="12.75" customHeight="1">
      <c r="A1490" t="str">
        <f t="shared" si="823"/>
        <v>4672/0108</v>
      </c>
      <c r="B1490" s="133">
        <v>1736</v>
      </c>
      <c r="C1490" s="1" t="s">
        <v>2990</v>
      </c>
      <c r="D1490" s="32" t="s">
        <v>1931</v>
      </c>
      <c r="E1490" s="1" t="s">
        <v>5238</v>
      </c>
      <c r="F1490" s="1" t="s">
        <v>8047</v>
      </c>
      <c r="G1490" s="1" t="s">
        <v>5239</v>
      </c>
      <c r="H1490" s="1" t="s">
        <v>5240</v>
      </c>
      <c r="I1490" s="1" t="s">
        <v>2714</v>
      </c>
      <c r="J1490" s="1"/>
      <c r="K1490" s="1">
        <v>0.5</v>
      </c>
      <c r="L1490" s="32" t="s">
        <v>4049</v>
      </c>
      <c r="M1490" s="8" t="s">
        <v>11991</v>
      </c>
      <c r="N1490" s="2" t="s">
        <v>12605</v>
      </c>
      <c r="O1490" s="173"/>
      <c r="P1490" s="168">
        <f t="shared" si="853"/>
        <v>1487</v>
      </c>
      <c r="Q1490" s="138">
        <f t="shared" si="847"/>
        <v>25</v>
      </c>
      <c r="R1490" s="138">
        <f t="shared" si="848"/>
        <v>50</v>
      </c>
      <c r="S1490" s="138" t="e">
        <f t="shared" si="849"/>
        <v>#VALUE!</v>
      </c>
      <c r="T1490" s="138" t="e">
        <f t="shared" si="850"/>
        <v>#VALUE!</v>
      </c>
      <c r="U1490" s="138" t="e">
        <f t="shared" si="851"/>
        <v>#VALUE!</v>
      </c>
      <c r="V1490" s="138" t="e">
        <f t="shared" si="852"/>
        <v>#VALUE!</v>
      </c>
      <c r="W1490" s="158" t="str">
        <f t="shared" si="829"/>
        <v>08:30 15:40(12:00 13:00)</v>
      </c>
      <c r="X1490" s="159" t="e">
        <f>HLOOKUP(SEARCH("2",$M1490)-1,$Q$3:$V1490,$P1490+1,FALSE)</f>
        <v>#VALUE!</v>
      </c>
      <c r="Y1490" s="160" t="e">
        <f t="shared" si="830"/>
        <v>#VALUE!</v>
      </c>
      <c r="Z1490" s="161" t="e">
        <f t="shared" si="831"/>
        <v>#VALUE!</v>
      </c>
      <c r="AA1490" s="158" t="str">
        <f t="shared" si="832"/>
        <v>выходной</v>
      </c>
      <c r="AB1490" s="159">
        <f>HLOOKUP(SEARCH("3",$M1490)-1,$Q$3:$V1490,$P1490+1,FALSE)</f>
        <v>25</v>
      </c>
      <c r="AC1490" s="160" t="str">
        <f t="shared" si="833"/>
        <v>08:30 15:40(12:00 13:00)|08:30 15:40(12:00 13:00)</v>
      </c>
      <c r="AD1490" s="161" t="str">
        <f t="shared" si="834"/>
        <v>08:30 15:40(12:00 13:00)</v>
      </c>
      <c r="AE1490" s="158" t="str">
        <f t="shared" si="835"/>
        <v>08:30 15:40(12:00 13:00)</v>
      </c>
      <c r="AF1490" s="159" t="e">
        <f>HLOOKUP(SEARCH("4",$M1490)-1,$Q$3:$V1490,$P1490+1,FALSE)</f>
        <v>#VALUE!</v>
      </c>
      <c r="AG1490" s="161" t="e">
        <f t="shared" si="836"/>
        <v>#VALUE!</v>
      </c>
      <c r="AH1490" s="161" t="e">
        <f t="shared" si="837"/>
        <v>#VALUE!</v>
      </c>
      <c r="AI1490" s="158" t="str">
        <f t="shared" si="838"/>
        <v>выходной</v>
      </c>
      <c r="AJ1490" s="159">
        <f>HLOOKUP(SEARCH("5",$M1490)-1,$Q$3:$V1490,$P1490+1,FALSE)</f>
        <v>50</v>
      </c>
      <c r="AK1490" s="161" t="str">
        <f t="shared" si="839"/>
        <v>08:30 15:40(12:00 13:00)</v>
      </c>
      <c r="AL1490" s="161" t="e">
        <f t="shared" si="840"/>
        <v>#VALUE!</v>
      </c>
      <c r="AM1490" s="158" t="str">
        <f t="shared" si="841"/>
        <v>08:30 15:40(12:00 13:00)</v>
      </c>
      <c r="AN1490" s="159" t="e">
        <f>HLOOKUP(SEARCH("6",$M1490)-1,$Q$3:$V1490,$P1490+1,FALSE)</f>
        <v>#VALUE!</v>
      </c>
      <c r="AO1490" s="161" t="e">
        <f t="shared" si="842"/>
        <v>#VALUE!</v>
      </c>
      <c r="AP1490" s="161" t="e">
        <f t="shared" si="843"/>
        <v>#VALUE!</v>
      </c>
      <c r="AQ1490" s="162" t="str">
        <f t="shared" si="844"/>
        <v>выходной</v>
      </c>
      <c r="AR1490" s="163" t="e">
        <f>HLOOKUP(SEARCH("7",$M1490)-1,$Q$3:$V1490,$P1490+1,FALSE)</f>
        <v>#VALUE!</v>
      </c>
      <c r="AS1490" s="164" t="str">
        <f t="shared" si="845"/>
        <v>выходной</v>
      </c>
      <c r="AT1490" s="142"/>
      <c r="AU1490" s="11" t="str">
        <f>IF(ISERROR(VLOOKUP(B1490,'РЕОРГ 2008'!$A:$B,2,FALSE)),"",VLOOKUP(B1490,'РЕОРГ 2008'!$A:$B,2,FALSE))</f>
        <v/>
      </c>
      <c r="AV1490" s="12" t="str">
        <f t="shared" si="846"/>
        <v>Опер.касса №4674/060</v>
      </c>
      <c r="AW1490" s="31" t="e">
        <f>LEFT(#REF!,2)</f>
        <v>#REF!</v>
      </c>
      <c r="AX1490" s="12" t="str">
        <f t="shared" si="824"/>
        <v>4674/060</v>
      </c>
      <c r="AZ1490" t="str">
        <f>IF(ISERROR(VLOOKUP(B1490,'РЕОРГ 01.08.2009'!$A:$B,2,FALSE)),"",VLOOKUP(B1490,'РЕОРГ 01.08.2009'!$A:$B,2,FALSE))</f>
        <v/>
      </c>
      <c r="BA1490" s="12" t="str">
        <f t="shared" si="819"/>
        <v>Опер.касса №4674/060</v>
      </c>
      <c r="BB1490" t="e">
        <f>LEFT(#REF!,2)</f>
        <v>#REF!</v>
      </c>
      <c r="BC1490" s="12" t="str">
        <f t="shared" si="825"/>
        <v>4674/060</v>
      </c>
      <c r="BE1490" t="str">
        <f>IF(ISERROR(VLOOKUP(B1490,'РЕОРГ 01.10.2009'!A:C,3,FALSE)),"",VLOOKUP(B1490,'РЕОРГ 01.10.2009'!A:C,3,FALSE))</f>
        <v/>
      </c>
      <c r="BF1490" s="12" t="str">
        <f t="shared" si="820"/>
        <v>Опер.касса №4674/060</v>
      </c>
      <c r="BG1490" t="e">
        <f>LEFT(#REF!,2)</f>
        <v>#REF!</v>
      </c>
      <c r="BH1490" s="12" t="str">
        <f t="shared" si="826"/>
        <v>4674/060</v>
      </c>
      <c r="BJ1490" t="str">
        <f>IF(ISERROR(VLOOKUP($B1490,'РЕОРГ 01.05.2010'!A:B,2,FALSE)),"",VLOOKUP($B1490,'РЕОРГ 01.05.2010'!A:B,2,FALSE))</f>
        <v/>
      </c>
      <c r="BK1490" s="12" t="str">
        <f t="shared" si="821"/>
        <v>Опер.касса №4674/060</v>
      </c>
      <c r="BL1490" t="e">
        <f>LEFT(#REF!,2)</f>
        <v>#REF!</v>
      </c>
      <c r="BM1490" s="12" t="str">
        <f t="shared" si="827"/>
        <v>4674/060</v>
      </c>
      <c r="BO1490" t="str">
        <f>IF(ISERROR(VLOOKUP($B1490,'РЕОРГ 01.08.2010'!A:B,2,FALSE)),"",VLOOKUP($B1490,'РЕОРГ 01.08.2010'!A:B,2,FALSE))</f>
        <v>Опер.касса №4674/060</v>
      </c>
      <c r="BP1490" s="12" t="str">
        <f t="shared" si="822"/>
        <v>Опер.касса №4674/060</v>
      </c>
      <c r="BQ1490" t="e">
        <f>LEFT(#REF!,2)</f>
        <v>#REF!</v>
      </c>
      <c r="BR1490" s="12" t="str">
        <f t="shared" si="828"/>
        <v>4674/060</v>
      </c>
    </row>
    <row r="1491" spans="1:70" ht="12.75" customHeight="1">
      <c r="A1491" t="str">
        <f t="shared" si="823"/>
        <v>4672/0109</v>
      </c>
      <c r="B1491" s="133">
        <v>1737</v>
      </c>
      <c r="C1491" s="1" t="s">
        <v>2991</v>
      </c>
      <c r="D1491" s="32" t="s">
        <v>1931</v>
      </c>
      <c r="E1491" s="1" t="s">
        <v>2716</v>
      </c>
      <c r="F1491" s="1" t="s">
        <v>8047</v>
      </c>
      <c r="G1491" s="1" t="s">
        <v>2717</v>
      </c>
      <c r="H1491" s="1" t="s">
        <v>2718</v>
      </c>
      <c r="I1491" s="1" t="s">
        <v>9509</v>
      </c>
      <c r="J1491" s="1"/>
      <c r="K1491" s="1">
        <v>0.25</v>
      </c>
      <c r="L1491" s="32" t="s">
        <v>4049</v>
      </c>
      <c r="M1491" s="8" t="s">
        <v>11849</v>
      </c>
      <c r="N1491" s="2" t="s">
        <v>12346</v>
      </c>
      <c r="O1491" s="173"/>
      <c r="P1491" s="168">
        <f t="shared" si="853"/>
        <v>1488</v>
      </c>
      <c r="Q1491" s="138">
        <f t="shared" si="847"/>
        <v>12</v>
      </c>
      <c r="R1491" s="138" t="e">
        <f t="shared" si="848"/>
        <v>#VALUE!</v>
      </c>
      <c r="S1491" s="138" t="e">
        <f t="shared" si="849"/>
        <v>#VALUE!</v>
      </c>
      <c r="T1491" s="138" t="e">
        <f t="shared" si="850"/>
        <v>#VALUE!</v>
      </c>
      <c r="U1491" s="138" t="e">
        <f t="shared" si="851"/>
        <v>#VALUE!</v>
      </c>
      <c r="V1491" s="138" t="e">
        <f t="shared" si="852"/>
        <v>#VALUE!</v>
      </c>
      <c r="W1491" s="158" t="str">
        <f t="shared" si="829"/>
        <v>выходной</v>
      </c>
      <c r="X1491" s="159" t="e">
        <f>HLOOKUP(SEARCH("2",$M1491)-1,$Q$3:$V1491,$P1491+1,FALSE)</f>
        <v>#N/A</v>
      </c>
      <c r="Y1491" s="160" t="str">
        <f t="shared" si="830"/>
        <v>08:30 13:00</v>
      </c>
      <c r="Z1491" s="161" t="e">
        <f t="shared" si="831"/>
        <v>#VALUE!</v>
      </c>
      <c r="AA1491" s="158" t="str">
        <f t="shared" si="832"/>
        <v>08:30 13:00</v>
      </c>
      <c r="AB1491" s="159" t="e">
        <f>HLOOKUP(SEARCH("3",$M1491)-1,$Q$3:$V1491,$P1491+1,FALSE)</f>
        <v>#VALUE!</v>
      </c>
      <c r="AC1491" s="160" t="e">
        <f t="shared" si="833"/>
        <v>#VALUE!</v>
      </c>
      <c r="AD1491" s="161" t="e">
        <f t="shared" si="834"/>
        <v>#VALUE!</v>
      </c>
      <c r="AE1491" s="158" t="str">
        <f t="shared" si="835"/>
        <v>выходной</v>
      </c>
      <c r="AF1491" s="159" t="e">
        <f>HLOOKUP(SEARCH("4",$M1491)-1,$Q$3:$V1491,$P1491+1,FALSE)</f>
        <v>#VALUE!</v>
      </c>
      <c r="AG1491" s="161" t="e">
        <f t="shared" si="836"/>
        <v>#VALUE!</v>
      </c>
      <c r="AH1491" s="161" t="e">
        <f t="shared" si="837"/>
        <v>#VALUE!</v>
      </c>
      <c r="AI1491" s="158" t="str">
        <f t="shared" si="838"/>
        <v>выходной</v>
      </c>
      <c r="AJ1491" s="159">
        <f>HLOOKUP(SEARCH("5",$M1491)-1,$Q$3:$V1491,$P1491+1,FALSE)</f>
        <v>12</v>
      </c>
      <c r="AK1491" s="161" t="str">
        <f t="shared" si="839"/>
        <v>08:30 13:00</v>
      </c>
      <c r="AL1491" s="161" t="e">
        <f t="shared" si="840"/>
        <v>#VALUE!</v>
      </c>
      <c r="AM1491" s="158" t="str">
        <f t="shared" si="841"/>
        <v>08:30 13:00</v>
      </c>
      <c r="AN1491" s="159" t="e">
        <f>HLOOKUP(SEARCH("6",$M1491)-1,$Q$3:$V1491,$P1491+1,FALSE)</f>
        <v>#VALUE!</v>
      </c>
      <c r="AO1491" s="161" t="e">
        <f t="shared" si="842"/>
        <v>#VALUE!</v>
      </c>
      <c r="AP1491" s="161" t="e">
        <f t="shared" si="843"/>
        <v>#VALUE!</v>
      </c>
      <c r="AQ1491" s="162" t="str">
        <f t="shared" si="844"/>
        <v>выходной</v>
      </c>
      <c r="AR1491" s="163" t="e">
        <f>HLOOKUP(SEARCH("7",$M1491)-1,$Q$3:$V1491,$P1491+1,FALSE)</f>
        <v>#VALUE!</v>
      </c>
      <c r="AS1491" s="164" t="str">
        <f t="shared" si="845"/>
        <v>выходной</v>
      </c>
      <c r="AT1491" s="142"/>
      <c r="AU1491" s="11" t="str">
        <f>IF(ISERROR(VLOOKUP(B1491,'РЕОРГ 2008'!$A:$B,2,FALSE)),"",VLOOKUP(B1491,'РЕОРГ 2008'!$A:$B,2,FALSE))</f>
        <v/>
      </c>
      <c r="AV1491" s="12" t="str">
        <f t="shared" si="846"/>
        <v>Опер.касса №4674/062</v>
      </c>
      <c r="AW1491" s="31" t="e">
        <f>LEFT(#REF!,2)</f>
        <v>#REF!</v>
      </c>
      <c r="AX1491" s="12" t="str">
        <f t="shared" si="824"/>
        <v>4674/062</v>
      </c>
      <c r="AZ1491" t="str">
        <f>IF(ISERROR(VLOOKUP(B1491,'РЕОРГ 01.08.2009'!$A:$B,2,FALSE)),"",VLOOKUP(B1491,'РЕОРГ 01.08.2009'!$A:$B,2,FALSE))</f>
        <v/>
      </c>
      <c r="BA1491" s="12" t="str">
        <f t="shared" si="819"/>
        <v>Опер.касса №4674/062</v>
      </c>
      <c r="BB1491" t="e">
        <f>LEFT(#REF!,2)</f>
        <v>#REF!</v>
      </c>
      <c r="BC1491" s="12" t="str">
        <f t="shared" si="825"/>
        <v>4674/062</v>
      </c>
      <c r="BE1491" t="str">
        <f>IF(ISERROR(VLOOKUP(B1491,'РЕОРГ 01.10.2009'!A:C,3,FALSE)),"",VLOOKUP(B1491,'РЕОРГ 01.10.2009'!A:C,3,FALSE))</f>
        <v/>
      </c>
      <c r="BF1491" s="12" t="str">
        <f t="shared" si="820"/>
        <v>Опер.касса №4674/062</v>
      </c>
      <c r="BG1491" t="e">
        <f>LEFT(#REF!,2)</f>
        <v>#REF!</v>
      </c>
      <c r="BH1491" s="12" t="str">
        <f t="shared" si="826"/>
        <v>4674/062</v>
      </c>
      <c r="BJ1491" t="str">
        <f>IF(ISERROR(VLOOKUP($B1491,'РЕОРГ 01.05.2010'!A:B,2,FALSE)),"",VLOOKUP($B1491,'РЕОРГ 01.05.2010'!A:B,2,FALSE))</f>
        <v/>
      </c>
      <c r="BK1491" s="12" t="str">
        <f t="shared" si="821"/>
        <v>Опер.касса №4674/062</v>
      </c>
      <c r="BL1491" t="e">
        <f>LEFT(#REF!,2)</f>
        <v>#REF!</v>
      </c>
      <c r="BM1491" s="12" t="str">
        <f t="shared" si="827"/>
        <v>4674/062</v>
      </c>
      <c r="BO1491" t="str">
        <f>IF(ISERROR(VLOOKUP($B1491,'РЕОРГ 01.08.2010'!A:B,2,FALSE)),"",VLOOKUP($B1491,'РЕОРГ 01.08.2010'!A:B,2,FALSE))</f>
        <v>Опер.касса №4674/062</v>
      </c>
      <c r="BP1491" s="12" t="str">
        <f t="shared" si="822"/>
        <v>Опер.касса №4674/062</v>
      </c>
      <c r="BQ1491" t="e">
        <f>LEFT(#REF!,2)</f>
        <v>#REF!</v>
      </c>
      <c r="BR1491" s="12" t="str">
        <f t="shared" si="828"/>
        <v>4674/062</v>
      </c>
    </row>
    <row r="1492" spans="1:70" ht="12.75" customHeight="1">
      <c r="A1492" t="str">
        <f t="shared" si="823"/>
        <v>4672/0110</v>
      </c>
      <c r="B1492" s="133">
        <v>1738</v>
      </c>
      <c r="C1492" s="1" t="s">
        <v>2992</v>
      </c>
      <c r="D1492" s="32" t="s">
        <v>1931</v>
      </c>
      <c r="E1492" s="1" t="s">
        <v>2720</v>
      </c>
      <c r="F1492" s="1" t="s">
        <v>8047</v>
      </c>
      <c r="G1492" s="1" t="s">
        <v>2721</v>
      </c>
      <c r="H1492" s="1" t="s">
        <v>2722</v>
      </c>
      <c r="I1492" s="1" t="s">
        <v>2723</v>
      </c>
      <c r="J1492" s="1"/>
      <c r="K1492" s="1">
        <v>0.5</v>
      </c>
      <c r="L1492" s="32" t="s">
        <v>4049</v>
      </c>
      <c r="M1492" s="8" t="s">
        <v>11991</v>
      </c>
      <c r="N1492" s="2" t="s">
        <v>12605</v>
      </c>
      <c r="O1492" s="173"/>
      <c r="P1492" s="168">
        <f t="shared" si="853"/>
        <v>1489</v>
      </c>
      <c r="Q1492" s="138">
        <f t="shared" si="847"/>
        <v>25</v>
      </c>
      <c r="R1492" s="138">
        <f t="shared" si="848"/>
        <v>50</v>
      </c>
      <c r="S1492" s="138" t="e">
        <f t="shared" si="849"/>
        <v>#VALUE!</v>
      </c>
      <c r="T1492" s="138" t="e">
        <f t="shared" si="850"/>
        <v>#VALUE!</v>
      </c>
      <c r="U1492" s="138" t="e">
        <f t="shared" si="851"/>
        <v>#VALUE!</v>
      </c>
      <c r="V1492" s="138" t="e">
        <f t="shared" si="852"/>
        <v>#VALUE!</v>
      </c>
      <c r="W1492" s="158" t="str">
        <f t="shared" si="829"/>
        <v>08:30 15:40(12:00 13:00)</v>
      </c>
      <c r="X1492" s="159" t="e">
        <f>HLOOKUP(SEARCH("2",$M1492)-1,$Q$3:$V1492,$P1492+1,FALSE)</f>
        <v>#VALUE!</v>
      </c>
      <c r="Y1492" s="160" t="e">
        <f t="shared" si="830"/>
        <v>#VALUE!</v>
      </c>
      <c r="Z1492" s="161" t="e">
        <f t="shared" si="831"/>
        <v>#VALUE!</v>
      </c>
      <c r="AA1492" s="158" t="str">
        <f t="shared" si="832"/>
        <v>выходной</v>
      </c>
      <c r="AB1492" s="159">
        <f>HLOOKUP(SEARCH("3",$M1492)-1,$Q$3:$V1492,$P1492+1,FALSE)</f>
        <v>25</v>
      </c>
      <c r="AC1492" s="160" t="str">
        <f t="shared" si="833"/>
        <v>08:30 15:40(12:00 13:00)|08:30 15:40(12:00 13:00)</v>
      </c>
      <c r="AD1492" s="161" t="str">
        <f t="shared" si="834"/>
        <v>08:30 15:40(12:00 13:00)</v>
      </c>
      <c r="AE1492" s="158" t="str">
        <f t="shared" si="835"/>
        <v>08:30 15:40(12:00 13:00)</v>
      </c>
      <c r="AF1492" s="159" t="e">
        <f>HLOOKUP(SEARCH("4",$M1492)-1,$Q$3:$V1492,$P1492+1,FALSE)</f>
        <v>#VALUE!</v>
      </c>
      <c r="AG1492" s="161" t="e">
        <f t="shared" si="836"/>
        <v>#VALUE!</v>
      </c>
      <c r="AH1492" s="161" t="e">
        <f t="shared" si="837"/>
        <v>#VALUE!</v>
      </c>
      <c r="AI1492" s="158" t="str">
        <f t="shared" si="838"/>
        <v>выходной</v>
      </c>
      <c r="AJ1492" s="159">
        <f>HLOOKUP(SEARCH("5",$M1492)-1,$Q$3:$V1492,$P1492+1,FALSE)</f>
        <v>50</v>
      </c>
      <c r="AK1492" s="161" t="str">
        <f t="shared" si="839"/>
        <v>08:30 15:40(12:00 13:00)</v>
      </c>
      <c r="AL1492" s="161" t="e">
        <f t="shared" si="840"/>
        <v>#VALUE!</v>
      </c>
      <c r="AM1492" s="158" t="str">
        <f t="shared" si="841"/>
        <v>08:30 15:40(12:00 13:00)</v>
      </c>
      <c r="AN1492" s="159" t="e">
        <f>HLOOKUP(SEARCH("6",$M1492)-1,$Q$3:$V1492,$P1492+1,FALSE)</f>
        <v>#VALUE!</v>
      </c>
      <c r="AO1492" s="161" t="e">
        <f t="shared" si="842"/>
        <v>#VALUE!</v>
      </c>
      <c r="AP1492" s="161" t="e">
        <f t="shared" si="843"/>
        <v>#VALUE!</v>
      </c>
      <c r="AQ1492" s="162" t="str">
        <f t="shared" si="844"/>
        <v>выходной</v>
      </c>
      <c r="AR1492" s="163" t="e">
        <f>HLOOKUP(SEARCH("7",$M1492)-1,$Q$3:$V1492,$P1492+1,FALSE)</f>
        <v>#VALUE!</v>
      </c>
      <c r="AS1492" s="164" t="str">
        <f t="shared" si="845"/>
        <v>выходной</v>
      </c>
      <c r="AT1492" s="142"/>
      <c r="AU1492" s="11" t="str">
        <f>IF(ISERROR(VLOOKUP(B1492,'РЕОРГ 2008'!$A:$B,2,FALSE)),"",VLOOKUP(B1492,'РЕОРГ 2008'!$A:$B,2,FALSE))</f>
        <v/>
      </c>
      <c r="AV1492" s="12" t="str">
        <f t="shared" si="846"/>
        <v>Опер.касса №4674/065</v>
      </c>
      <c r="AW1492" s="31" t="e">
        <f>LEFT(#REF!,2)</f>
        <v>#REF!</v>
      </c>
      <c r="AX1492" s="12" t="str">
        <f t="shared" si="824"/>
        <v>4674/065</v>
      </c>
      <c r="AZ1492" t="str">
        <f>IF(ISERROR(VLOOKUP(B1492,'РЕОРГ 01.08.2009'!$A:$B,2,FALSE)),"",VLOOKUP(B1492,'РЕОРГ 01.08.2009'!$A:$B,2,FALSE))</f>
        <v/>
      </c>
      <c r="BA1492" s="12" t="str">
        <f t="shared" si="819"/>
        <v>Опер.касса №4674/065</v>
      </c>
      <c r="BB1492" t="e">
        <f>LEFT(#REF!,2)</f>
        <v>#REF!</v>
      </c>
      <c r="BC1492" s="12" t="str">
        <f t="shared" si="825"/>
        <v>4674/065</v>
      </c>
      <c r="BE1492" t="str">
        <f>IF(ISERROR(VLOOKUP(B1492,'РЕОРГ 01.10.2009'!A:C,3,FALSE)),"",VLOOKUP(B1492,'РЕОРГ 01.10.2009'!A:C,3,FALSE))</f>
        <v/>
      </c>
      <c r="BF1492" s="12" t="str">
        <f t="shared" si="820"/>
        <v>Опер.касса №4674/065</v>
      </c>
      <c r="BG1492" t="e">
        <f>LEFT(#REF!,2)</f>
        <v>#REF!</v>
      </c>
      <c r="BH1492" s="12" t="str">
        <f t="shared" si="826"/>
        <v>4674/065</v>
      </c>
      <c r="BJ1492" t="str">
        <f>IF(ISERROR(VLOOKUP($B1492,'РЕОРГ 01.05.2010'!A:B,2,FALSE)),"",VLOOKUP($B1492,'РЕОРГ 01.05.2010'!A:B,2,FALSE))</f>
        <v/>
      </c>
      <c r="BK1492" s="12" t="str">
        <f t="shared" si="821"/>
        <v>Опер.касса №4674/065</v>
      </c>
      <c r="BL1492" t="e">
        <f>LEFT(#REF!,2)</f>
        <v>#REF!</v>
      </c>
      <c r="BM1492" s="12" t="str">
        <f t="shared" si="827"/>
        <v>4674/065</v>
      </c>
      <c r="BO1492" t="str">
        <f>IF(ISERROR(VLOOKUP($B1492,'РЕОРГ 01.08.2010'!A:B,2,FALSE)),"",VLOOKUP($B1492,'РЕОРГ 01.08.2010'!A:B,2,FALSE))</f>
        <v>Опер.касса №4674/065</v>
      </c>
      <c r="BP1492" s="12" t="str">
        <f t="shared" si="822"/>
        <v>Опер.касса №4674/065</v>
      </c>
      <c r="BQ1492" t="e">
        <f>LEFT(#REF!,2)</f>
        <v>#REF!</v>
      </c>
      <c r="BR1492" s="12" t="str">
        <f t="shared" si="828"/>
        <v>4674/065</v>
      </c>
    </row>
    <row r="1493" spans="1:70" ht="12.75" customHeight="1">
      <c r="A1493" t="str">
        <f t="shared" si="823"/>
        <v>4672/0111</v>
      </c>
      <c r="B1493" s="133">
        <v>1739</v>
      </c>
      <c r="C1493" s="1" t="s">
        <v>2993</v>
      </c>
      <c r="D1493" s="32" t="s">
        <v>7017</v>
      </c>
      <c r="E1493" s="1" t="s">
        <v>2725</v>
      </c>
      <c r="F1493" s="1" t="s">
        <v>8047</v>
      </c>
      <c r="G1493" s="1" t="s">
        <v>2726</v>
      </c>
      <c r="H1493" s="1" t="s">
        <v>2727</v>
      </c>
      <c r="I1493" s="1" t="s">
        <v>9510</v>
      </c>
      <c r="J1493" s="1"/>
      <c r="K1493" s="1">
        <v>7.5</v>
      </c>
      <c r="L1493" s="32" t="s">
        <v>4052</v>
      </c>
      <c r="M1493" s="8" t="s">
        <v>11773</v>
      </c>
      <c r="N1493" s="2" t="s">
        <v>12606</v>
      </c>
      <c r="O1493" s="173"/>
      <c r="P1493" s="168">
        <f t="shared" si="853"/>
        <v>1490</v>
      </c>
      <c r="Q1493" s="138">
        <f t="shared" si="847"/>
        <v>12</v>
      </c>
      <c r="R1493" s="138">
        <f t="shared" si="848"/>
        <v>24</v>
      </c>
      <c r="S1493" s="138">
        <f t="shared" si="849"/>
        <v>36</v>
      </c>
      <c r="T1493" s="138">
        <f t="shared" si="850"/>
        <v>48</v>
      </c>
      <c r="U1493" s="138">
        <f t="shared" si="851"/>
        <v>60</v>
      </c>
      <c r="V1493" s="138" t="e">
        <f t="shared" si="852"/>
        <v>#VALUE!</v>
      </c>
      <c r="W1493" s="158" t="str">
        <f t="shared" si="829"/>
        <v>08:30 17:00</v>
      </c>
      <c r="X1493" s="159">
        <f>HLOOKUP(SEARCH("2",$M1493)-1,$Q$3:$V1493,$P1493+1,FALSE)</f>
        <v>12</v>
      </c>
      <c r="Y1493" s="160" t="str">
        <f t="shared" si="830"/>
        <v>08:30 17:00|08:30 17:00|08:30 17:00|08:30 17:00|09:30 12:30</v>
      </c>
      <c r="Z1493" s="161" t="str">
        <f t="shared" si="831"/>
        <v>08:30 17:00</v>
      </c>
      <c r="AA1493" s="158" t="str">
        <f t="shared" si="832"/>
        <v>08:30 17:00</v>
      </c>
      <c r="AB1493" s="159">
        <f>HLOOKUP(SEARCH("3",$M1493)-1,$Q$3:$V1493,$P1493+1,FALSE)</f>
        <v>24</v>
      </c>
      <c r="AC1493" s="160" t="str">
        <f t="shared" si="833"/>
        <v>08:30 17:00|08:30 17:00|08:30 17:00|09:30 12:30</v>
      </c>
      <c r="AD1493" s="161" t="str">
        <f t="shared" si="834"/>
        <v>08:30 17:00</v>
      </c>
      <c r="AE1493" s="158" t="str">
        <f t="shared" si="835"/>
        <v>08:30 17:00</v>
      </c>
      <c r="AF1493" s="159">
        <f>HLOOKUP(SEARCH("4",$M1493)-1,$Q$3:$V1493,$P1493+1,FALSE)</f>
        <v>36</v>
      </c>
      <c r="AG1493" s="161" t="str">
        <f t="shared" si="836"/>
        <v>08:30 17:00|08:30 17:00|09:30 12:30</v>
      </c>
      <c r="AH1493" s="161" t="str">
        <f t="shared" si="837"/>
        <v>08:30 17:00</v>
      </c>
      <c r="AI1493" s="158" t="str">
        <f t="shared" si="838"/>
        <v>08:30 17:00</v>
      </c>
      <c r="AJ1493" s="159">
        <f>HLOOKUP(SEARCH("5",$M1493)-1,$Q$3:$V1493,$P1493+1,FALSE)</f>
        <v>48</v>
      </c>
      <c r="AK1493" s="161" t="str">
        <f t="shared" si="839"/>
        <v>08:30 17:00|09:30 12:30</v>
      </c>
      <c r="AL1493" s="161" t="str">
        <f t="shared" si="840"/>
        <v>08:30 17:00</v>
      </c>
      <c r="AM1493" s="158" t="str">
        <f t="shared" si="841"/>
        <v>08:30 17:00</v>
      </c>
      <c r="AN1493" s="159">
        <f>HLOOKUP(SEARCH("6",$M1493)-1,$Q$3:$V1493,$P1493+1,FALSE)</f>
        <v>60</v>
      </c>
      <c r="AO1493" s="161" t="str">
        <f t="shared" si="842"/>
        <v>09:30 12:30</v>
      </c>
      <c r="AP1493" s="161" t="e">
        <f t="shared" si="843"/>
        <v>#VALUE!</v>
      </c>
      <c r="AQ1493" s="162" t="str">
        <f t="shared" si="844"/>
        <v>09:30 12:30</v>
      </c>
      <c r="AR1493" s="163" t="e">
        <f>HLOOKUP(SEARCH("7",$M1493)-1,$Q$3:$V1493,$P1493+1,FALSE)</f>
        <v>#VALUE!</v>
      </c>
      <c r="AS1493" s="164" t="str">
        <f t="shared" si="845"/>
        <v>выходной</v>
      </c>
      <c r="AT1493" s="142"/>
      <c r="AU1493" s="11" t="str">
        <f>IF(ISERROR(VLOOKUP(B1493,'РЕОРГ 2008'!$A:$B,2,FALSE)),"",VLOOKUP(B1493,'РЕОРГ 2008'!$A:$B,2,FALSE))</f>
        <v/>
      </c>
      <c r="AV1493" s="12" t="str">
        <f t="shared" si="846"/>
        <v>Доп.офис №4674/066</v>
      </c>
      <c r="AW1493" s="31" t="e">
        <f>LEFT(#REF!,2)</f>
        <v>#REF!</v>
      </c>
      <c r="AX1493" s="12" t="str">
        <f t="shared" si="824"/>
        <v>4674/066</v>
      </c>
      <c r="AZ1493" t="str">
        <f>IF(ISERROR(VLOOKUP(B1493,'РЕОРГ 01.08.2009'!$A:$B,2,FALSE)),"",VLOOKUP(B1493,'РЕОРГ 01.08.2009'!$A:$B,2,FALSE))</f>
        <v/>
      </c>
      <c r="BA1493" s="12" t="str">
        <f t="shared" si="819"/>
        <v>Доп.офис №4674/066</v>
      </c>
      <c r="BB1493" t="e">
        <f>LEFT(#REF!,2)</f>
        <v>#REF!</v>
      </c>
      <c r="BC1493" s="12" t="str">
        <f t="shared" si="825"/>
        <v>4674/066</v>
      </c>
      <c r="BE1493" t="str">
        <f>IF(ISERROR(VLOOKUP(B1493,'РЕОРГ 01.10.2009'!A:C,3,FALSE)),"",VLOOKUP(B1493,'РЕОРГ 01.10.2009'!A:C,3,FALSE))</f>
        <v/>
      </c>
      <c r="BF1493" s="12" t="str">
        <f t="shared" si="820"/>
        <v>Доп.офис №4674/066</v>
      </c>
      <c r="BG1493" t="e">
        <f>LEFT(#REF!,2)</f>
        <v>#REF!</v>
      </c>
      <c r="BH1493" s="12" t="str">
        <f t="shared" si="826"/>
        <v>4674/066</v>
      </c>
      <c r="BJ1493" t="str">
        <f>IF(ISERROR(VLOOKUP($B1493,'РЕОРГ 01.05.2010'!A:B,2,FALSE)),"",VLOOKUP($B1493,'РЕОРГ 01.05.2010'!A:B,2,FALSE))</f>
        <v/>
      </c>
      <c r="BK1493" s="12" t="str">
        <f t="shared" si="821"/>
        <v>Доп.офис №4674/066</v>
      </c>
      <c r="BL1493" t="e">
        <f>LEFT(#REF!,2)</f>
        <v>#REF!</v>
      </c>
      <c r="BM1493" s="12" t="str">
        <f t="shared" si="827"/>
        <v>4674/066</v>
      </c>
      <c r="BO1493" t="str">
        <f>IF(ISERROR(VLOOKUP($B1493,'РЕОРГ 01.08.2010'!A:B,2,FALSE)),"",VLOOKUP($B1493,'РЕОРГ 01.08.2010'!A:B,2,FALSE))</f>
        <v>Доп.офис №4674/066</v>
      </c>
      <c r="BP1493" s="12" t="str">
        <f t="shared" si="822"/>
        <v>Доп.офис №4674/066</v>
      </c>
      <c r="BQ1493" t="e">
        <f>LEFT(#REF!,2)</f>
        <v>#REF!</v>
      </c>
      <c r="BR1493" s="12" t="str">
        <f t="shared" si="828"/>
        <v>4674/066</v>
      </c>
    </row>
    <row r="1494" spans="1:70" ht="12.75" customHeight="1">
      <c r="A1494" t="str">
        <f t="shared" si="823"/>
        <v>4672/0112</v>
      </c>
      <c r="B1494" s="133">
        <v>1743</v>
      </c>
      <c r="C1494" s="1" t="s">
        <v>2994</v>
      </c>
      <c r="D1494" s="32" t="s">
        <v>1931</v>
      </c>
      <c r="E1494" s="1" t="s">
        <v>2729</v>
      </c>
      <c r="F1494" s="1" t="s">
        <v>8047</v>
      </c>
      <c r="G1494" s="1" t="s">
        <v>2730</v>
      </c>
      <c r="H1494" s="1" t="s">
        <v>2731</v>
      </c>
      <c r="I1494" s="1" t="s">
        <v>9511</v>
      </c>
      <c r="J1494" s="1"/>
      <c r="K1494" s="1">
        <v>0.75</v>
      </c>
      <c r="L1494" s="32" t="s">
        <v>4052</v>
      </c>
      <c r="M1494" s="8" t="s">
        <v>11771</v>
      </c>
      <c r="N1494" s="2" t="s">
        <v>12607</v>
      </c>
      <c r="O1494" s="173"/>
      <c r="P1494" s="168">
        <f t="shared" si="853"/>
        <v>1491</v>
      </c>
      <c r="Q1494" s="138">
        <f t="shared" si="847"/>
        <v>25</v>
      </c>
      <c r="R1494" s="138">
        <f t="shared" si="848"/>
        <v>50</v>
      </c>
      <c r="S1494" s="138">
        <f t="shared" si="849"/>
        <v>75</v>
      </c>
      <c r="T1494" s="138">
        <f t="shared" si="850"/>
        <v>100</v>
      </c>
      <c r="U1494" s="138" t="e">
        <f t="shared" si="851"/>
        <v>#VALUE!</v>
      </c>
      <c r="V1494" s="138" t="e">
        <f t="shared" si="852"/>
        <v>#VALUE!</v>
      </c>
      <c r="W1494" s="158" t="str">
        <f t="shared" si="829"/>
        <v>08:40 15:00(12:00 13:00)</v>
      </c>
      <c r="X1494" s="159">
        <f>HLOOKUP(SEARCH("2",$M1494)-1,$Q$3:$V1494,$P1494+1,FALSE)</f>
        <v>25</v>
      </c>
      <c r="Y1494" s="160" t="str">
        <f t="shared" si="830"/>
        <v>08:40 15:00(12:00 13:00)|08:40 15:00(12:00 13:00)|08:40 15:00(12:00 13:00)|08:40 15:00(12:00 13:00)</v>
      </c>
      <c r="Z1494" s="161" t="str">
        <f t="shared" si="831"/>
        <v>08:40 15:00(12:00 13:00)</v>
      </c>
      <c r="AA1494" s="158" t="str">
        <f t="shared" si="832"/>
        <v>08:40 15:00(12:00 13:00)</v>
      </c>
      <c r="AB1494" s="159">
        <f>HLOOKUP(SEARCH("3",$M1494)-1,$Q$3:$V1494,$P1494+1,FALSE)</f>
        <v>50</v>
      </c>
      <c r="AC1494" s="160" t="str">
        <f t="shared" si="833"/>
        <v>08:40 15:00(12:00 13:00)|08:40 15:00(12:00 13:00)|08:40 15:00(12:00 13:00)</v>
      </c>
      <c r="AD1494" s="161" t="str">
        <f t="shared" si="834"/>
        <v>08:40 15:00(12:00 13:00)</v>
      </c>
      <c r="AE1494" s="158" t="str">
        <f t="shared" si="835"/>
        <v>08:40 15:00(12:00 13:00)</v>
      </c>
      <c r="AF1494" s="159">
        <f>HLOOKUP(SEARCH("4",$M1494)-1,$Q$3:$V1494,$P1494+1,FALSE)</f>
        <v>75</v>
      </c>
      <c r="AG1494" s="161" t="str">
        <f t="shared" si="836"/>
        <v>08:40 15:00(12:00 13:00)|08:40 15:00(12:00 13:00)</v>
      </c>
      <c r="AH1494" s="161" t="str">
        <f t="shared" si="837"/>
        <v>08:40 15:00(12:00 13:00)</v>
      </c>
      <c r="AI1494" s="158" t="str">
        <f t="shared" si="838"/>
        <v>08:40 15:00(12:00 13:00)</v>
      </c>
      <c r="AJ1494" s="159">
        <f>HLOOKUP(SEARCH("5",$M1494)-1,$Q$3:$V1494,$P1494+1,FALSE)</f>
        <v>100</v>
      </c>
      <c r="AK1494" s="161" t="str">
        <f t="shared" si="839"/>
        <v>08:40 15:00(12:00 13:00)</v>
      </c>
      <c r="AL1494" s="161" t="e">
        <f t="shared" si="840"/>
        <v>#VALUE!</v>
      </c>
      <c r="AM1494" s="158" t="str">
        <f t="shared" si="841"/>
        <v>08:40 15:00(12:00 13:00)</v>
      </c>
      <c r="AN1494" s="159" t="e">
        <f>HLOOKUP(SEARCH("6",$M1494)-1,$Q$3:$V1494,$P1494+1,FALSE)</f>
        <v>#VALUE!</v>
      </c>
      <c r="AO1494" s="161" t="e">
        <f t="shared" si="842"/>
        <v>#VALUE!</v>
      </c>
      <c r="AP1494" s="161" t="e">
        <f t="shared" si="843"/>
        <v>#VALUE!</v>
      </c>
      <c r="AQ1494" s="162" t="str">
        <f t="shared" si="844"/>
        <v>выходной</v>
      </c>
      <c r="AR1494" s="163" t="e">
        <f>HLOOKUP(SEARCH("7",$M1494)-1,$Q$3:$V1494,$P1494+1,FALSE)</f>
        <v>#VALUE!</v>
      </c>
      <c r="AS1494" s="164" t="str">
        <f t="shared" si="845"/>
        <v>выходной</v>
      </c>
      <c r="AT1494" s="142"/>
      <c r="AU1494" s="11" t="str">
        <f>IF(ISERROR(VLOOKUP(B1494,'РЕОРГ 2008'!$A:$B,2,FALSE)),"",VLOOKUP(B1494,'РЕОРГ 2008'!$A:$B,2,FALSE))</f>
        <v/>
      </c>
      <c r="AV1494" s="12" t="str">
        <f t="shared" si="846"/>
        <v>Опер.касса №4674/070</v>
      </c>
      <c r="AW1494" s="31" t="e">
        <f>LEFT(#REF!,2)</f>
        <v>#REF!</v>
      </c>
      <c r="AX1494" s="12" t="str">
        <f t="shared" si="824"/>
        <v>4674/070</v>
      </c>
      <c r="AZ1494" t="str">
        <f>IF(ISERROR(VLOOKUP(B1494,'РЕОРГ 01.08.2009'!$A:$B,2,FALSE)),"",VLOOKUP(B1494,'РЕОРГ 01.08.2009'!$A:$B,2,FALSE))</f>
        <v/>
      </c>
      <c r="BA1494" s="12" t="str">
        <f t="shared" si="819"/>
        <v>Опер.касса №4674/070</v>
      </c>
      <c r="BB1494" t="e">
        <f>LEFT(#REF!,2)</f>
        <v>#REF!</v>
      </c>
      <c r="BC1494" s="12" t="str">
        <f t="shared" si="825"/>
        <v>4674/070</v>
      </c>
      <c r="BE1494" t="str">
        <f>IF(ISERROR(VLOOKUP(B1494,'РЕОРГ 01.10.2009'!A:C,3,FALSE)),"",VLOOKUP(B1494,'РЕОРГ 01.10.2009'!A:C,3,FALSE))</f>
        <v/>
      </c>
      <c r="BF1494" s="12" t="str">
        <f t="shared" si="820"/>
        <v>Опер.касса №4674/070</v>
      </c>
      <c r="BG1494" t="e">
        <f>LEFT(#REF!,2)</f>
        <v>#REF!</v>
      </c>
      <c r="BH1494" s="12" t="str">
        <f t="shared" si="826"/>
        <v>4674/070</v>
      </c>
      <c r="BJ1494" t="str">
        <f>IF(ISERROR(VLOOKUP($B1494,'РЕОРГ 01.05.2010'!A:B,2,FALSE)),"",VLOOKUP($B1494,'РЕОРГ 01.05.2010'!A:B,2,FALSE))</f>
        <v/>
      </c>
      <c r="BK1494" s="12" t="str">
        <f t="shared" si="821"/>
        <v>Опер.касса №4674/070</v>
      </c>
      <c r="BL1494" t="e">
        <f>LEFT(#REF!,2)</f>
        <v>#REF!</v>
      </c>
      <c r="BM1494" s="12" t="str">
        <f t="shared" si="827"/>
        <v>4674/070</v>
      </c>
      <c r="BO1494" t="str">
        <f>IF(ISERROR(VLOOKUP($B1494,'РЕОРГ 01.08.2010'!A:B,2,FALSE)),"",VLOOKUP($B1494,'РЕОРГ 01.08.2010'!A:B,2,FALSE))</f>
        <v>Опер.касса №4674/070</v>
      </c>
      <c r="BP1494" s="12" t="str">
        <f t="shared" si="822"/>
        <v>Опер.касса №4674/070</v>
      </c>
      <c r="BQ1494" t="e">
        <f>LEFT(#REF!,2)</f>
        <v>#REF!</v>
      </c>
      <c r="BR1494" s="12" t="str">
        <f t="shared" si="828"/>
        <v>4674/070</v>
      </c>
    </row>
    <row r="1495" spans="1:70" ht="12.75" customHeight="1">
      <c r="A1495" t="str">
        <f t="shared" si="823"/>
        <v>4672/0113</v>
      </c>
      <c r="B1495" s="133">
        <v>1745</v>
      </c>
      <c r="C1495" s="1" t="s">
        <v>2995</v>
      </c>
      <c r="D1495" s="32" t="s">
        <v>1931</v>
      </c>
      <c r="E1495" s="1" t="s">
        <v>2733</v>
      </c>
      <c r="F1495" s="1" t="s">
        <v>8047</v>
      </c>
      <c r="G1495" s="1" t="s">
        <v>2734</v>
      </c>
      <c r="H1495" s="1" t="s">
        <v>2735</v>
      </c>
      <c r="I1495" s="1" t="s">
        <v>12860</v>
      </c>
      <c r="J1495" s="1"/>
      <c r="K1495" s="1">
        <v>0.25</v>
      </c>
      <c r="L1495" s="32" t="s">
        <v>4049</v>
      </c>
      <c r="M1495" s="8" t="s">
        <v>11868</v>
      </c>
      <c r="N1495" s="2" t="s">
        <v>12346</v>
      </c>
      <c r="O1495" s="173"/>
      <c r="P1495" s="168">
        <f t="shared" si="853"/>
        <v>1492</v>
      </c>
      <c r="Q1495" s="138">
        <f t="shared" si="847"/>
        <v>12</v>
      </c>
      <c r="R1495" s="138" t="e">
        <f t="shared" si="848"/>
        <v>#VALUE!</v>
      </c>
      <c r="S1495" s="138" t="e">
        <f t="shared" si="849"/>
        <v>#VALUE!</v>
      </c>
      <c r="T1495" s="138" t="e">
        <f t="shared" si="850"/>
        <v>#VALUE!</v>
      </c>
      <c r="U1495" s="138" t="e">
        <f t="shared" si="851"/>
        <v>#VALUE!</v>
      </c>
      <c r="V1495" s="138" t="e">
        <f t="shared" si="852"/>
        <v>#VALUE!</v>
      </c>
      <c r="W1495" s="158" t="str">
        <f t="shared" si="829"/>
        <v>выходной</v>
      </c>
      <c r="X1495" s="159" t="e">
        <f>HLOOKUP(SEARCH("2",$M1495)-1,$Q$3:$V1495,$P1495+1,FALSE)</f>
        <v>#N/A</v>
      </c>
      <c r="Y1495" s="160" t="str">
        <f t="shared" si="830"/>
        <v>08:30 13:00</v>
      </c>
      <c r="Z1495" s="161" t="e">
        <f t="shared" si="831"/>
        <v>#VALUE!</v>
      </c>
      <c r="AA1495" s="158" t="str">
        <f t="shared" si="832"/>
        <v>08:30 13:00</v>
      </c>
      <c r="AB1495" s="159" t="e">
        <f>HLOOKUP(SEARCH("3",$M1495)-1,$Q$3:$V1495,$P1495+1,FALSE)</f>
        <v>#VALUE!</v>
      </c>
      <c r="AC1495" s="160" t="e">
        <f t="shared" si="833"/>
        <v>#VALUE!</v>
      </c>
      <c r="AD1495" s="161" t="e">
        <f t="shared" si="834"/>
        <v>#VALUE!</v>
      </c>
      <c r="AE1495" s="158" t="str">
        <f t="shared" si="835"/>
        <v>выходной</v>
      </c>
      <c r="AF1495" s="159">
        <f>HLOOKUP(SEARCH("4",$M1495)-1,$Q$3:$V1495,$P1495+1,FALSE)</f>
        <v>12</v>
      </c>
      <c r="AG1495" s="161" t="str">
        <f t="shared" si="836"/>
        <v>08:30 13:00</v>
      </c>
      <c r="AH1495" s="161" t="e">
        <f t="shared" si="837"/>
        <v>#VALUE!</v>
      </c>
      <c r="AI1495" s="158" t="str">
        <f t="shared" si="838"/>
        <v>08:30 13:00</v>
      </c>
      <c r="AJ1495" s="159" t="e">
        <f>HLOOKUP(SEARCH("5",$M1495)-1,$Q$3:$V1495,$P1495+1,FALSE)</f>
        <v>#VALUE!</v>
      </c>
      <c r="AK1495" s="161" t="e">
        <f t="shared" si="839"/>
        <v>#VALUE!</v>
      </c>
      <c r="AL1495" s="161" t="e">
        <f t="shared" si="840"/>
        <v>#VALUE!</v>
      </c>
      <c r="AM1495" s="158" t="str">
        <f t="shared" si="841"/>
        <v>выходной</v>
      </c>
      <c r="AN1495" s="159" t="e">
        <f>HLOOKUP(SEARCH("6",$M1495)-1,$Q$3:$V1495,$P1495+1,FALSE)</f>
        <v>#VALUE!</v>
      </c>
      <c r="AO1495" s="161" t="e">
        <f t="shared" si="842"/>
        <v>#VALUE!</v>
      </c>
      <c r="AP1495" s="161" t="e">
        <f t="shared" si="843"/>
        <v>#VALUE!</v>
      </c>
      <c r="AQ1495" s="162" t="str">
        <f t="shared" si="844"/>
        <v>выходной</v>
      </c>
      <c r="AR1495" s="163" t="e">
        <f>HLOOKUP(SEARCH("7",$M1495)-1,$Q$3:$V1495,$P1495+1,FALSE)</f>
        <v>#VALUE!</v>
      </c>
      <c r="AS1495" s="164" t="str">
        <f t="shared" si="845"/>
        <v>выходной</v>
      </c>
      <c r="AT1495" s="142"/>
      <c r="AU1495" s="11" t="str">
        <f>IF(ISERROR(VLOOKUP(B1495,'РЕОРГ 2008'!$A:$B,2,FALSE)),"",VLOOKUP(B1495,'РЕОРГ 2008'!$A:$B,2,FALSE))</f>
        <v/>
      </c>
      <c r="AV1495" s="12" t="str">
        <f t="shared" si="846"/>
        <v>Опер.касса №4674/072</v>
      </c>
      <c r="AW1495" s="31" t="e">
        <f>LEFT(#REF!,2)</f>
        <v>#REF!</v>
      </c>
      <c r="AX1495" s="12" t="str">
        <f t="shared" si="824"/>
        <v>4674/072</v>
      </c>
      <c r="AZ1495" t="str">
        <f>IF(ISERROR(VLOOKUP(B1495,'РЕОРГ 01.08.2009'!$A:$B,2,FALSE)),"",VLOOKUP(B1495,'РЕОРГ 01.08.2009'!$A:$B,2,FALSE))</f>
        <v/>
      </c>
      <c r="BA1495" s="12" t="str">
        <f t="shared" si="819"/>
        <v>Опер.касса №4674/072</v>
      </c>
      <c r="BB1495" t="e">
        <f>LEFT(#REF!,2)</f>
        <v>#REF!</v>
      </c>
      <c r="BC1495" s="12" t="str">
        <f t="shared" si="825"/>
        <v>4674/072</v>
      </c>
      <c r="BE1495" t="str">
        <f>IF(ISERROR(VLOOKUP(B1495,'РЕОРГ 01.10.2009'!A:C,3,FALSE)),"",VLOOKUP(B1495,'РЕОРГ 01.10.2009'!A:C,3,FALSE))</f>
        <v/>
      </c>
      <c r="BF1495" s="12" t="str">
        <f t="shared" si="820"/>
        <v>Опер.касса №4674/072</v>
      </c>
      <c r="BG1495" t="e">
        <f>LEFT(#REF!,2)</f>
        <v>#REF!</v>
      </c>
      <c r="BH1495" s="12" t="str">
        <f t="shared" si="826"/>
        <v>4674/072</v>
      </c>
      <c r="BJ1495" t="str">
        <f>IF(ISERROR(VLOOKUP($B1495,'РЕОРГ 01.05.2010'!A:B,2,FALSE)),"",VLOOKUP($B1495,'РЕОРГ 01.05.2010'!A:B,2,FALSE))</f>
        <v/>
      </c>
      <c r="BK1495" s="12" t="str">
        <f t="shared" si="821"/>
        <v>Опер.касса №4674/072</v>
      </c>
      <c r="BL1495" t="e">
        <f>LEFT(#REF!,2)</f>
        <v>#REF!</v>
      </c>
      <c r="BM1495" s="12" t="str">
        <f t="shared" si="827"/>
        <v>4674/072</v>
      </c>
      <c r="BO1495" t="str">
        <f>IF(ISERROR(VLOOKUP($B1495,'РЕОРГ 01.08.2010'!A:B,2,FALSE)),"",VLOOKUP($B1495,'РЕОРГ 01.08.2010'!A:B,2,FALSE))</f>
        <v>Опер.касса №4674/072</v>
      </c>
      <c r="BP1495" s="12" t="str">
        <f t="shared" si="822"/>
        <v>Опер.касса №4674/072</v>
      </c>
      <c r="BQ1495" t="e">
        <f>LEFT(#REF!,2)</f>
        <v>#REF!</v>
      </c>
      <c r="BR1495" s="12" t="str">
        <f t="shared" si="828"/>
        <v>4674/072</v>
      </c>
    </row>
    <row r="1496" spans="1:70" ht="12.75" customHeight="1">
      <c r="A1496" t="str">
        <f t="shared" si="823"/>
        <v>4672/0115</v>
      </c>
      <c r="B1496" s="133">
        <v>1747</v>
      </c>
      <c r="C1496" s="1" t="s">
        <v>2997</v>
      </c>
      <c r="D1496" s="32" t="s">
        <v>1931</v>
      </c>
      <c r="E1496" s="1" t="s">
        <v>2740</v>
      </c>
      <c r="F1496" s="1" t="s">
        <v>8047</v>
      </c>
      <c r="G1496" s="1" t="s">
        <v>2741</v>
      </c>
      <c r="H1496" s="1" t="s">
        <v>2742</v>
      </c>
      <c r="I1496" s="1" t="s">
        <v>2900</v>
      </c>
      <c r="J1496" s="1"/>
      <c r="K1496" s="1">
        <v>0.25</v>
      </c>
      <c r="L1496" s="32" t="s">
        <v>4049</v>
      </c>
      <c r="M1496" s="8" t="s">
        <v>11868</v>
      </c>
      <c r="N1496" s="2" t="s">
        <v>12346</v>
      </c>
      <c r="O1496" s="173"/>
      <c r="P1496" s="168">
        <f t="shared" si="853"/>
        <v>1493</v>
      </c>
      <c r="Q1496" s="138">
        <f t="shared" si="847"/>
        <v>12</v>
      </c>
      <c r="R1496" s="138" t="e">
        <f t="shared" si="848"/>
        <v>#VALUE!</v>
      </c>
      <c r="S1496" s="138" t="e">
        <f t="shared" si="849"/>
        <v>#VALUE!</v>
      </c>
      <c r="T1496" s="138" t="e">
        <f t="shared" si="850"/>
        <v>#VALUE!</v>
      </c>
      <c r="U1496" s="138" t="e">
        <f t="shared" si="851"/>
        <v>#VALUE!</v>
      </c>
      <c r="V1496" s="138" t="e">
        <f t="shared" si="852"/>
        <v>#VALUE!</v>
      </c>
      <c r="W1496" s="158" t="str">
        <f t="shared" si="829"/>
        <v>выходной</v>
      </c>
      <c r="X1496" s="159" t="e">
        <f>HLOOKUP(SEARCH("2",$M1496)-1,$Q$3:$V1496,$P1496+1,FALSE)</f>
        <v>#N/A</v>
      </c>
      <c r="Y1496" s="160" t="str">
        <f t="shared" si="830"/>
        <v>08:30 13:00</v>
      </c>
      <c r="Z1496" s="161" t="e">
        <f t="shared" si="831"/>
        <v>#VALUE!</v>
      </c>
      <c r="AA1496" s="158" t="str">
        <f t="shared" si="832"/>
        <v>08:30 13:00</v>
      </c>
      <c r="AB1496" s="159" t="e">
        <f>HLOOKUP(SEARCH("3",$M1496)-1,$Q$3:$V1496,$P1496+1,FALSE)</f>
        <v>#VALUE!</v>
      </c>
      <c r="AC1496" s="160" t="e">
        <f t="shared" si="833"/>
        <v>#VALUE!</v>
      </c>
      <c r="AD1496" s="161" t="e">
        <f t="shared" si="834"/>
        <v>#VALUE!</v>
      </c>
      <c r="AE1496" s="158" t="str">
        <f t="shared" si="835"/>
        <v>выходной</v>
      </c>
      <c r="AF1496" s="159">
        <f>HLOOKUP(SEARCH("4",$M1496)-1,$Q$3:$V1496,$P1496+1,FALSE)</f>
        <v>12</v>
      </c>
      <c r="AG1496" s="161" t="str">
        <f t="shared" si="836"/>
        <v>08:30 13:00</v>
      </c>
      <c r="AH1496" s="161" t="e">
        <f t="shared" si="837"/>
        <v>#VALUE!</v>
      </c>
      <c r="AI1496" s="158" t="str">
        <f t="shared" si="838"/>
        <v>08:30 13:00</v>
      </c>
      <c r="AJ1496" s="159" t="e">
        <f>HLOOKUP(SEARCH("5",$M1496)-1,$Q$3:$V1496,$P1496+1,FALSE)</f>
        <v>#VALUE!</v>
      </c>
      <c r="AK1496" s="161" t="e">
        <f t="shared" si="839"/>
        <v>#VALUE!</v>
      </c>
      <c r="AL1496" s="161" t="e">
        <f t="shared" si="840"/>
        <v>#VALUE!</v>
      </c>
      <c r="AM1496" s="158" t="str">
        <f t="shared" si="841"/>
        <v>выходной</v>
      </c>
      <c r="AN1496" s="159" t="e">
        <f>HLOOKUP(SEARCH("6",$M1496)-1,$Q$3:$V1496,$P1496+1,FALSE)</f>
        <v>#VALUE!</v>
      </c>
      <c r="AO1496" s="161" t="e">
        <f t="shared" si="842"/>
        <v>#VALUE!</v>
      </c>
      <c r="AP1496" s="161" t="e">
        <f t="shared" si="843"/>
        <v>#VALUE!</v>
      </c>
      <c r="AQ1496" s="162" t="str">
        <f t="shared" si="844"/>
        <v>выходной</v>
      </c>
      <c r="AR1496" s="163" t="e">
        <f>HLOOKUP(SEARCH("7",$M1496)-1,$Q$3:$V1496,$P1496+1,FALSE)</f>
        <v>#VALUE!</v>
      </c>
      <c r="AS1496" s="164" t="str">
        <f t="shared" si="845"/>
        <v>выходной</v>
      </c>
      <c r="AT1496" s="142"/>
      <c r="AU1496" s="11" t="str">
        <f>IF(ISERROR(VLOOKUP(B1496,'РЕОРГ 2008'!$A:$B,2,FALSE)),"",VLOOKUP(B1496,'РЕОРГ 2008'!$A:$B,2,FALSE))</f>
        <v/>
      </c>
      <c r="AV1496" s="12" t="str">
        <f t="shared" si="846"/>
        <v>Опер.касса №4674/074</v>
      </c>
      <c r="AW1496" s="31" t="e">
        <f>LEFT(#REF!,2)</f>
        <v>#REF!</v>
      </c>
      <c r="AX1496" s="12" t="str">
        <f t="shared" si="824"/>
        <v>4674/074</v>
      </c>
      <c r="AZ1496" t="str">
        <f>IF(ISERROR(VLOOKUP(B1496,'РЕОРГ 01.08.2009'!$A:$B,2,FALSE)),"",VLOOKUP(B1496,'РЕОРГ 01.08.2009'!$A:$B,2,FALSE))</f>
        <v/>
      </c>
      <c r="BA1496" s="12" t="str">
        <f t="shared" si="819"/>
        <v>Опер.касса №4674/074</v>
      </c>
      <c r="BB1496" t="e">
        <f>LEFT(#REF!,2)</f>
        <v>#REF!</v>
      </c>
      <c r="BC1496" s="12" t="str">
        <f t="shared" si="825"/>
        <v>4674/074</v>
      </c>
      <c r="BE1496" t="str">
        <f>IF(ISERROR(VLOOKUP(B1496,'РЕОРГ 01.10.2009'!A:C,3,FALSE)),"",VLOOKUP(B1496,'РЕОРГ 01.10.2009'!A:C,3,FALSE))</f>
        <v/>
      </c>
      <c r="BF1496" s="12" t="str">
        <f t="shared" si="820"/>
        <v>Опер.касса №4674/074</v>
      </c>
      <c r="BG1496" t="e">
        <f>LEFT(#REF!,2)</f>
        <v>#REF!</v>
      </c>
      <c r="BH1496" s="12" t="str">
        <f t="shared" si="826"/>
        <v>4674/074</v>
      </c>
      <c r="BJ1496" t="str">
        <f>IF(ISERROR(VLOOKUP($B1496,'РЕОРГ 01.05.2010'!A:B,2,FALSE)),"",VLOOKUP($B1496,'РЕОРГ 01.05.2010'!A:B,2,FALSE))</f>
        <v/>
      </c>
      <c r="BK1496" s="12" t="str">
        <f t="shared" si="821"/>
        <v>Опер.касса №4674/074</v>
      </c>
      <c r="BL1496" t="e">
        <f>LEFT(#REF!,2)</f>
        <v>#REF!</v>
      </c>
      <c r="BM1496" s="12" t="str">
        <f t="shared" si="827"/>
        <v>4674/074</v>
      </c>
      <c r="BO1496" t="str">
        <f>IF(ISERROR(VLOOKUP($B1496,'РЕОРГ 01.08.2010'!A:B,2,FALSE)),"",VLOOKUP($B1496,'РЕОРГ 01.08.2010'!A:B,2,FALSE))</f>
        <v>Опер.касса №4674/074</v>
      </c>
      <c r="BP1496" s="12" t="str">
        <f t="shared" si="822"/>
        <v>Опер.касса №4674/074</v>
      </c>
      <c r="BQ1496" t="e">
        <f>LEFT(#REF!,2)</f>
        <v>#REF!</v>
      </c>
      <c r="BR1496" s="12" t="str">
        <f t="shared" si="828"/>
        <v>4674/074</v>
      </c>
    </row>
    <row r="1497" spans="1:70" ht="12.75" customHeight="1">
      <c r="A1497" t="str">
        <f t="shared" si="823"/>
        <v>4672/0116</v>
      </c>
      <c r="B1497" s="133">
        <v>1748</v>
      </c>
      <c r="C1497" s="1" t="s">
        <v>2998</v>
      </c>
      <c r="D1497" s="32" t="s">
        <v>1931</v>
      </c>
      <c r="E1497" s="1" t="s">
        <v>2744</v>
      </c>
      <c r="F1497" s="1" t="s">
        <v>8047</v>
      </c>
      <c r="G1497" s="1" t="s">
        <v>2745</v>
      </c>
      <c r="H1497" s="1" t="s">
        <v>2746</v>
      </c>
      <c r="I1497" s="1" t="s">
        <v>2747</v>
      </c>
      <c r="J1497" s="1"/>
      <c r="K1497" s="1">
        <v>1.5</v>
      </c>
      <c r="L1497" s="32" t="s">
        <v>4049</v>
      </c>
      <c r="M1497" s="8" t="s">
        <v>11771</v>
      </c>
      <c r="N1497" s="2" t="s">
        <v>12607</v>
      </c>
      <c r="O1497" s="173"/>
      <c r="P1497" s="168">
        <f t="shared" si="853"/>
        <v>1494</v>
      </c>
      <c r="Q1497" s="138">
        <f t="shared" si="847"/>
        <v>25</v>
      </c>
      <c r="R1497" s="138">
        <f t="shared" si="848"/>
        <v>50</v>
      </c>
      <c r="S1497" s="138">
        <f t="shared" si="849"/>
        <v>75</v>
      </c>
      <c r="T1497" s="138">
        <f t="shared" si="850"/>
        <v>100</v>
      </c>
      <c r="U1497" s="138" t="e">
        <f t="shared" si="851"/>
        <v>#VALUE!</v>
      </c>
      <c r="V1497" s="138" t="e">
        <f t="shared" si="852"/>
        <v>#VALUE!</v>
      </c>
      <c r="W1497" s="158" t="str">
        <f t="shared" si="829"/>
        <v>08:40 15:00(12:00 13:00)</v>
      </c>
      <c r="X1497" s="159">
        <f>HLOOKUP(SEARCH("2",$M1497)-1,$Q$3:$V1497,$P1497+1,FALSE)</f>
        <v>25</v>
      </c>
      <c r="Y1497" s="160" t="str">
        <f t="shared" si="830"/>
        <v>08:40 15:00(12:00 13:00)|08:40 15:00(12:00 13:00)|08:40 15:00(12:00 13:00)|08:40 15:00(12:00 13:00)</v>
      </c>
      <c r="Z1497" s="161" t="str">
        <f t="shared" si="831"/>
        <v>08:40 15:00(12:00 13:00)</v>
      </c>
      <c r="AA1497" s="158" t="str">
        <f t="shared" si="832"/>
        <v>08:40 15:00(12:00 13:00)</v>
      </c>
      <c r="AB1497" s="159">
        <f>HLOOKUP(SEARCH("3",$M1497)-1,$Q$3:$V1497,$P1497+1,FALSE)</f>
        <v>50</v>
      </c>
      <c r="AC1497" s="160" t="str">
        <f t="shared" si="833"/>
        <v>08:40 15:00(12:00 13:00)|08:40 15:00(12:00 13:00)|08:40 15:00(12:00 13:00)</v>
      </c>
      <c r="AD1497" s="161" t="str">
        <f t="shared" si="834"/>
        <v>08:40 15:00(12:00 13:00)</v>
      </c>
      <c r="AE1497" s="158" t="str">
        <f t="shared" si="835"/>
        <v>08:40 15:00(12:00 13:00)</v>
      </c>
      <c r="AF1497" s="159">
        <f>HLOOKUP(SEARCH("4",$M1497)-1,$Q$3:$V1497,$P1497+1,FALSE)</f>
        <v>75</v>
      </c>
      <c r="AG1497" s="161" t="str">
        <f t="shared" si="836"/>
        <v>08:40 15:00(12:00 13:00)|08:40 15:00(12:00 13:00)</v>
      </c>
      <c r="AH1497" s="161" t="str">
        <f t="shared" si="837"/>
        <v>08:40 15:00(12:00 13:00)</v>
      </c>
      <c r="AI1497" s="158" t="str">
        <f t="shared" si="838"/>
        <v>08:40 15:00(12:00 13:00)</v>
      </c>
      <c r="AJ1497" s="159">
        <f>HLOOKUP(SEARCH("5",$M1497)-1,$Q$3:$V1497,$P1497+1,FALSE)</f>
        <v>100</v>
      </c>
      <c r="AK1497" s="161" t="str">
        <f t="shared" si="839"/>
        <v>08:40 15:00(12:00 13:00)</v>
      </c>
      <c r="AL1497" s="161" t="e">
        <f t="shared" si="840"/>
        <v>#VALUE!</v>
      </c>
      <c r="AM1497" s="158" t="str">
        <f t="shared" si="841"/>
        <v>08:40 15:00(12:00 13:00)</v>
      </c>
      <c r="AN1497" s="159" t="e">
        <f>HLOOKUP(SEARCH("6",$M1497)-1,$Q$3:$V1497,$P1497+1,FALSE)</f>
        <v>#VALUE!</v>
      </c>
      <c r="AO1497" s="161" t="e">
        <f t="shared" si="842"/>
        <v>#VALUE!</v>
      </c>
      <c r="AP1497" s="161" t="e">
        <f t="shared" si="843"/>
        <v>#VALUE!</v>
      </c>
      <c r="AQ1497" s="162" t="str">
        <f t="shared" si="844"/>
        <v>выходной</v>
      </c>
      <c r="AR1497" s="163" t="e">
        <f>HLOOKUP(SEARCH("7",$M1497)-1,$Q$3:$V1497,$P1497+1,FALSE)</f>
        <v>#VALUE!</v>
      </c>
      <c r="AS1497" s="164" t="str">
        <f t="shared" si="845"/>
        <v>выходной</v>
      </c>
      <c r="AT1497" s="142"/>
      <c r="AU1497" s="11" t="str">
        <f>IF(ISERROR(VLOOKUP(B1497,'РЕОРГ 2008'!$A:$B,2,FALSE)),"",VLOOKUP(B1497,'РЕОРГ 2008'!$A:$B,2,FALSE))</f>
        <v/>
      </c>
      <c r="AV1497" s="12" t="str">
        <f t="shared" si="846"/>
        <v>Опер.касса №4674/075</v>
      </c>
      <c r="AW1497" s="31" t="e">
        <f>LEFT(#REF!,2)</f>
        <v>#REF!</v>
      </c>
      <c r="AX1497" s="12" t="str">
        <f t="shared" si="824"/>
        <v>4674/075</v>
      </c>
      <c r="AZ1497" t="str">
        <f>IF(ISERROR(VLOOKUP(B1497,'РЕОРГ 01.08.2009'!$A:$B,2,FALSE)),"",VLOOKUP(B1497,'РЕОРГ 01.08.2009'!$A:$B,2,FALSE))</f>
        <v/>
      </c>
      <c r="BA1497" s="12" t="str">
        <f t="shared" si="819"/>
        <v>Опер.касса №4674/075</v>
      </c>
      <c r="BB1497" t="e">
        <f>LEFT(#REF!,2)</f>
        <v>#REF!</v>
      </c>
      <c r="BC1497" s="12" t="str">
        <f t="shared" si="825"/>
        <v>4674/075</v>
      </c>
      <c r="BE1497" t="str">
        <f>IF(ISERROR(VLOOKUP(B1497,'РЕОРГ 01.10.2009'!A:C,3,FALSE)),"",VLOOKUP(B1497,'РЕОРГ 01.10.2009'!A:C,3,FALSE))</f>
        <v/>
      </c>
      <c r="BF1497" s="12" t="str">
        <f t="shared" si="820"/>
        <v>Опер.касса №4674/075</v>
      </c>
      <c r="BG1497" t="e">
        <f>LEFT(#REF!,2)</f>
        <v>#REF!</v>
      </c>
      <c r="BH1497" s="12" t="str">
        <f t="shared" si="826"/>
        <v>4674/075</v>
      </c>
      <c r="BJ1497" t="str">
        <f>IF(ISERROR(VLOOKUP($B1497,'РЕОРГ 01.05.2010'!A:B,2,FALSE)),"",VLOOKUP($B1497,'РЕОРГ 01.05.2010'!A:B,2,FALSE))</f>
        <v/>
      </c>
      <c r="BK1497" s="12" t="str">
        <f t="shared" si="821"/>
        <v>Опер.касса №4674/075</v>
      </c>
      <c r="BL1497" t="e">
        <f>LEFT(#REF!,2)</f>
        <v>#REF!</v>
      </c>
      <c r="BM1497" s="12" t="str">
        <f t="shared" si="827"/>
        <v>4674/075</v>
      </c>
      <c r="BO1497" t="str">
        <f>IF(ISERROR(VLOOKUP($B1497,'РЕОРГ 01.08.2010'!A:B,2,FALSE)),"",VLOOKUP($B1497,'РЕОРГ 01.08.2010'!A:B,2,FALSE))</f>
        <v>Опер.касса №4674/075</v>
      </c>
      <c r="BP1497" s="12" t="str">
        <f t="shared" si="822"/>
        <v>Опер.касса №4674/075</v>
      </c>
      <c r="BQ1497" t="e">
        <f>LEFT(#REF!,2)</f>
        <v>#REF!</v>
      </c>
      <c r="BR1497" s="12" t="str">
        <f t="shared" si="828"/>
        <v>4674/075</v>
      </c>
    </row>
    <row r="1498" spans="1:70" ht="12.75" customHeight="1">
      <c r="A1498" t="str">
        <f t="shared" si="823"/>
        <v>4672/0117</v>
      </c>
      <c r="B1498" s="133">
        <v>1749</v>
      </c>
      <c r="C1498" s="1" t="s">
        <v>2999</v>
      </c>
      <c r="D1498" s="32" t="s">
        <v>1931</v>
      </c>
      <c r="E1498" s="1" t="s">
        <v>2749</v>
      </c>
      <c r="F1498" s="1" t="s">
        <v>8047</v>
      </c>
      <c r="G1498" s="1" t="s">
        <v>2750</v>
      </c>
      <c r="H1498" s="1" t="s">
        <v>2751</v>
      </c>
      <c r="I1498" s="1" t="s">
        <v>2752</v>
      </c>
      <c r="J1498" s="1"/>
      <c r="K1498" s="1">
        <v>2</v>
      </c>
      <c r="L1498" s="32" t="s">
        <v>4052</v>
      </c>
      <c r="M1498" s="8" t="s">
        <v>11771</v>
      </c>
      <c r="N1498" s="2" t="s">
        <v>12608</v>
      </c>
      <c r="O1498" s="173"/>
      <c r="P1498" s="168">
        <f t="shared" si="853"/>
        <v>1495</v>
      </c>
      <c r="Q1498" s="138">
        <f t="shared" si="847"/>
        <v>25</v>
      </c>
      <c r="R1498" s="138">
        <f t="shared" si="848"/>
        <v>50</v>
      </c>
      <c r="S1498" s="138">
        <f t="shared" si="849"/>
        <v>75</v>
      </c>
      <c r="T1498" s="138">
        <f t="shared" si="850"/>
        <v>100</v>
      </c>
      <c r="U1498" s="138" t="e">
        <f t="shared" si="851"/>
        <v>#VALUE!</v>
      </c>
      <c r="V1498" s="138" t="e">
        <f t="shared" si="852"/>
        <v>#VALUE!</v>
      </c>
      <c r="W1498" s="158" t="str">
        <f t="shared" si="829"/>
        <v>08:15 16:45(12:00 13:00)</v>
      </c>
      <c r="X1498" s="159">
        <f>HLOOKUP(SEARCH("2",$M1498)-1,$Q$3:$V1498,$P1498+1,FALSE)</f>
        <v>25</v>
      </c>
      <c r="Y1498" s="160" t="str">
        <f t="shared" si="830"/>
        <v>08:15 16:45(12:00 13:00)|08:15 16:45(12:00 13:00)|08:15 16:45(12:00 13:00)|08:15 16:45(12:00 13:00)</v>
      </c>
      <c r="Z1498" s="161" t="str">
        <f t="shared" si="831"/>
        <v>08:15 16:45(12:00 13:00)</v>
      </c>
      <c r="AA1498" s="158" t="str">
        <f t="shared" si="832"/>
        <v>08:15 16:45(12:00 13:00)</v>
      </c>
      <c r="AB1498" s="159">
        <f>HLOOKUP(SEARCH("3",$M1498)-1,$Q$3:$V1498,$P1498+1,FALSE)</f>
        <v>50</v>
      </c>
      <c r="AC1498" s="160" t="str">
        <f t="shared" si="833"/>
        <v>08:15 16:45(12:00 13:00)|08:15 16:45(12:00 13:00)|08:15 16:45(12:00 13:00)</v>
      </c>
      <c r="AD1498" s="161" t="str">
        <f t="shared" si="834"/>
        <v>08:15 16:45(12:00 13:00)</v>
      </c>
      <c r="AE1498" s="158" t="str">
        <f t="shared" si="835"/>
        <v>08:15 16:45(12:00 13:00)</v>
      </c>
      <c r="AF1498" s="159">
        <f>HLOOKUP(SEARCH("4",$M1498)-1,$Q$3:$V1498,$P1498+1,FALSE)</f>
        <v>75</v>
      </c>
      <c r="AG1498" s="161" t="str">
        <f t="shared" si="836"/>
        <v>08:15 16:45(12:00 13:00)|08:15 16:45(12:00 13:00)</v>
      </c>
      <c r="AH1498" s="161" t="str">
        <f t="shared" si="837"/>
        <v>08:15 16:45(12:00 13:00)</v>
      </c>
      <c r="AI1498" s="158" t="str">
        <f t="shared" si="838"/>
        <v>08:15 16:45(12:00 13:00)</v>
      </c>
      <c r="AJ1498" s="159">
        <f>HLOOKUP(SEARCH("5",$M1498)-1,$Q$3:$V1498,$P1498+1,FALSE)</f>
        <v>100</v>
      </c>
      <c r="AK1498" s="161" t="str">
        <f t="shared" si="839"/>
        <v>08:15 16:45(12:00 13:00)</v>
      </c>
      <c r="AL1498" s="161" t="e">
        <f t="shared" si="840"/>
        <v>#VALUE!</v>
      </c>
      <c r="AM1498" s="158" t="str">
        <f t="shared" si="841"/>
        <v>08:15 16:45(12:00 13:00)</v>
      </c>
      <c r="AN1498" s="159" t="e">
        <f>HLOOKUP(SEARCH("6",$M1498)-1,$Q$3:$V1498,$P1498+1,FALSE)</f>
        <v>#VALUE!</v>
      </c>
      <c r="AO1498" s="161" t="e">
        <f t="shared" si="842"/>
        <v>#VALUE!</v>
      </c>
      <c r="AP1498" s="161" t="e">
        <f t="shared" si="843"/>
        <v>#VALUE!</v>
      </c>
      <c r="AQ1498" s="162" t="str">
        <f t="shared" si="844"/>
        <v>выходной</v>
      </c>
      <c r="AR1498" s="163" t="e">
        <f>HLOOKUP(SEARCH("7",$M1498)-1,$Q$3:$V1498,$P1498+1,FALSE)</f>
        <v>#VALUE!</v>
      </c>
      <c r="AS1498" s="164" t="str">
        <f t="shared" si="845"/>
        <v>выходной</v>
      </c>
      <c r="AT1498" s="142"/>
      <c r="AU1498" s="11" t="str">
        <f>IF(ISERROR(VLOOKUP(B1498,'РЕОРГ 2008'!$A:$B,2,FALSE)),"",VLOOKUP(B1498,'РЕОРГ 2008'!$A:$B,2,FALSE))</f>
        <v/>
      </c>
      <c r="AV1498" s="12" t="str">
        <f t="shared" si="846"/>
        <v>Опер.касса №4674/076</v>
      </c>
      <c r="AW1498" s="31" t="e">
        <f>LEFT(#REF!,2)</f>
        <v>#REF!</v>
      </c>
      <c r="AX1498" s="12" t="str">
        <f t="shared" si="824"/>
        <v>4674/076</v>
      </c>
      <c r="AZ1498" t="str">
        <f>IF(ISERROR(VLOOKUP(B1498,'РЕОРГ 01.08.2009'!$A:$B,2,FALSE)),"",VLOOKUP(B1498,'РЕОРГ 01.08.2009'!$A:$B,2,FALSE))</f>
        <v/>
      </c>
      <c r="BA1498" s="12" t="str">
        <f t="shared" si="819"/>
        <v>Опер.касса №4674/076</v>
      </c>
      <c r="BB1498" t="e">
        <f>LEFT(#REF!,2)</f>
        <v>#REF!</v>
      </c>
      <c r="BC1498" s="12" t="str">
        <f t="shared" si="825"/>
        <v>4674/076</v>
      </c>
      <c r="BE1498" t="str">
        <f>IF(ISERROR(VLOOKUP(B1498,'РЕОРГ 01.10.2009'!A:C,3,FALSE)),"",VLOOKUP(B1498,'РЕОРГ 01.10.2009'!A:C,3,FALSE))</f>
        <v/>
      </c>
      <c r="BF1498" s="12" t="str">
        <f t="shared" si="820"/>
        <v>Опер.касса №4674/076</v>
      </c>
      <c r="BG1498" t="e">
        <f>LEFT(#REF!,2)</f>
        <v>#REF!</v>
      </c>
      <c r="BH1498" s="12" t="str">
        <f t="shared" si="826"/>
        <v>4674/076</v>
      </c>
      <c r="BJ1498" t="str">
        <f>IF(ISERROR(VLOOKUP($B1498,'РЕОРГ 01.05.2010'!A:B,2,FALSE)),"",VLOOKUP($B1498,'РЕОРГ 01.05.2010'!A:B,2,FALSE))</f>
        <v/>
      </c>
      <c r="BK1498" s="12" t="str">
        <f t="shared" si="821"/>
        <v>Опер.касса №4674/076</v>
      </c>
      <c r="BL1498" t="e">
        <f>LEFT(#REF!,2)</f>
        <v>#REF!</v>
      </c>
      <c r="BM1498" s="12" t="str">
        <f t="shared" si="827"/>
        <v>4674/076</v>
      </c>
      <c r="BO1498" t="str">
        <f>IF(ISERROR(VLOOKUP($B1498,'РЕОРГ 01.08.2010'!A:B,2,FALSE)),"",VLOOKUP($B1498,'РЕОРГ 01.08.2010'!A:B,2,FALSE))</f>
        <v>Опер.касса №4674/076</v>
      </c>
      <c r="BP1498" s="12" t="str">
        <f t="shared" si="822"/>
        <v>Опер.касса №4674/076</v>
      </c>
      <c r="BQ1498" t="e">
        <f>LEFT(#REF!,2)</f>
        <v>#REF!</v>
      </c>
      <c r="BR1498" s="12" t="str">
        <f t="shared" si="828"/>
        <v>4674/076</v>
      </c>
    </row>
    <row r="1499" spans="1:70" ht="12.75" customHeight="1">
      <c r="A1499" t="str">
        <f t="shared" si="823"/>
        <v>4672/0118</v>
      </c>
      <c r="B1499" s="133">
        <v>1750</v>
      </c>
      <c r="C1499" s="1" t="s">
        <v>3000</v>
      </c>
      <c r="D1499" s="32" t="s">
        <v>7017</v>
      </c>
      <c r="E1499" s="1" t="s">
        <v>2754</v>
      </c>
      <c r="F1499" s="1" t="s">
        <v>8047</v>
      </c>
      <c r="G1499" s="1" t="s">
        <v>2755</v>
      </c>
      <c r="H1499" s="1" t="s">
        <v>2756</v>
      </c>
      <c r="I1499" s="1" t="s">
        <v>2757</v>
      </c>
      <c r="J1499" s="1"/>
      <c r="K1499" s="1">
        <v>6.25</v>
      </c>
      <c r="L1499" s="32" t="s">
        <v>4049</v>
      </c>
      <c r="M1499" s="8" t="s">
        <v>11773</v>
      </c>
      <c r="N1499" s="2" t="s">
        <v>12603</v>
      </c>
      <c r="O1499" s="173"/>
      <c r="P1499" s="168">
        <f t="shared" si="853"/>
        <v>1496</v>
      </c>
      <c r="Q1499" s="138">
        <f t="shared" si="847"/>
        <v>25</v>
      </c>
      <c r="R1499" s="138">
        <f t="shared" si="848"/>
        <v>50</v>
      </c>
      <c r="S1499" s="138">
        <f t="shared" si="849"/>
        <v>75</v>
      </c>
      <c r="T1499" s="138">
        <f t="shared" si="850"/>
        <v>100</v>
      </c>
      <c r="U1499" s="138">
        <f t="shared" si="851"/>
        <v>125</v>
      </c>
      <c r="V1499" s="138" t="e">
        <f t="shared" si="852"/>
        <v>#VALUE!</v>
      </c>
      <c r="W1499" s="158" t="str">
        <f t="shared" si="829"/>
        <v>08:40 16:30(12:00 13:00)</v>
      </c>
      <c r="X1499" s="159">
        <f>HLOOKUP(SEARCH("2",$M1499)-1,$Q$3:$V1499,$P1499+1,FALSE)</f>
        <v>25</v>
      </c>
      <c r="Y1499" s="160" t="str">
        <f t="shared" si="830"/>
        <v>08:40 16:30(12:00 13:00)|08:40 16:30(12:00 13:00)|08:40 16:30(12:00 13:00)|08:40 16:30(12:00 13:00)|09:10 12:30</v>
      </c>
      <c r="Z1499" s="161" t="str">
        <f t="shared" si="831"/>
        <v>08:40 16:30(12:00 13:00)</v>
      </c>
      <c r="AA1499" s="158" t="str">
        <f t="shared" si="832"/>
        <v>08:40 16:30(12:00 13:00)</v>
      </c>
      <c r="AB1499" s="159">
        <f>HLOOKUP(SEARCH("3",$M1499)-1,$Q$3:$V1499,$P1499+1,FALSE)</f>
        <v>50</v>
      </c>
      <c r="AC1499" s="160" t="str">
        <f t="shared" si="833"/>
        <v>08:40 16:30(12:00 13:00)|08:40 16:30(12:00 13:00)|08:40 16:30(12:00 13:00)|09:10 12:30</v>
      </c>
      <c r="AD1499" s="161" t="str">
        <f t="shared" si="834"/>
        <v>08:40 16:30(12:00 13:00)</v>
      </c>
      <c r="AE1499" s="158" t="str">
        <f t="shared" si="835"/>
        <v>08:40 16:30(12:00 13:00)</v>
      </c>
      <c r="AF1499" s="159">
        <f>HLOOKUP(SEARCH("4",$M1499)-1,$Q$3:$V1499,$P1499+1,FALSE)</f>
        <v>75</v>
      </c>
      <c r="AG1499" s="161" t="str">
        <f t="shared" si="836"/>
        <v>08:40 16:30(12:00 13:00)|08:40 16:30(12:00 13:00)|09:10 12:30</v>
      </c>
      <c r="AH1499" s="161" t="str">
        <f t="shared" si="837"/>
        <v>08:40 16:30(12:00 13:00)</v>
      </c>
      <c r="AI1499" s="158" t="str">
        <f t="shared" si="838"/>
        <v>08:40 16:30(12:00 13:00)</v>
      </c>
      <c r="AJ1499" s="159">
        <f>HLOOKUP(SEARCH("5",$M1499)-1,$Q$3:$V1499,$P1499+1,FALSE)</f>
        <v>100</v>
      </c>
      <c r="AK1499" s="161" t="str">
        <f t="shared" si="839"/>
        <v>08:40 16:30(12:00 13:00)|09:10 12:30</v>
      </c>
      <c r="AL1499" s="161" t="str">
        <f t="shared" si="840"/>
        <v>08:40 16:30(12:00 13:00)</v>
      </c>
      <c r="AM1499" s="158" t="str">
        <f t="shared" si="841"/>
        <v>08:40 16:30(12:00 13:00)</v>
      </c>
      <c r="AN1499" s="159">
        <f>HLOOKUP(SEARCH("6",$M1499)-1,$Q$3:$V1499,$P1499+1,FALSE)</f>
        <v>125</v>
      </c>
      <c r="AO1499" s="161" t="str">
        <f t="shared" si="842"/>
        <v>09:10 12:30</v>
      </c>
      <c r="AP1499" s="161" t="e">
        <f t="shared" si="843"/>
        <v>#VALUE!</v>
      </c>
      <c r="AQ1499" s="162" t="str">
        <f t="shared" si="844"/>
        <v>09:10 12:30</v>
      </c>
      <c r="AR1499" s="163" t="e">
        <f>HLOOKUP(SEARCH("7",$M1499)-1,$Q$3:$V1499,$P1499+1,FALSE)</f>
        <v>#VALUE!</v>
      </c>
      <c r="AS1499" s="164" t="str">
        <f t="shared" si="845"/>
        <v>выходной</v>
      </c>
      <c r="AT1499" s="142"/>
      <c r="AU1499" s="11" t="str">
        <f>IF(ISERROR(VLOOKUP(B1499,'РЕОРГ 2008'!$A:$B,2,FALSE)),"",VLOOKUP(B1499,'РЕОРГ 2008'!$A:$B,2,FALSE))</f>
        <v/>
      </c>
      <c r="AV1499" s="12" t="str">
        <f t="shared" si="846"/>
        <v>Доп.офис №4674/077</v>
      </c>
      <c r="AW1499" s="31" t="e">
        <f>LEFT(#REF!,2)</f>
        <v>#REF!</v>
      </c>
      <c r="AX1499" s="12" t="str">
        <f t="shared" si="824"/>
        <v>4674/077</v>
      </c>
      <c r="AZ1499" t="str">
        <f>IF(ISERROR(VLOOKUP(B1499,'РЕОРГ 01.08.2009'!$A:$B,2,FALSE)),"",VLOOKUP(B1499,'РЕОРГ 01.08.2009'!$A:$B,2,FALSE))</f>
        <v/>
      </c>
      <c r="BA1499" s="12" t="str">
        <f t="shared" si="819"/>
        <v>Доп.офис №4674/077</v>
      </c>
      <c r="BB1499" t="e">
        <f>LEFT(#REF!,2)</f>
        <v>#REF!</v>
      </c>
      <c r="BC1499" s="12" t="str">
        <f t="shared" si="825"/>
        <v>4674/077</v>
      </c>
      <c r="BE1499" t="str">
        <f>IF(ISERROR(VLOOKUP(B1499,'РЕОРГ 01.10.2009'!A:C,3,FALSE)),"",VLOOKUP(B1499,'РЕОРГ 01.10.2009'!A:C,3,FALSE))</f>
        <v/>
      </c>
      <c r="BF1499" s="12" t="str">
        <f t="shared" si="820"/>
        <v>Доп.офис №4674/077</v>
      </c>
      <c r="BG1499" t="e">
        <f>LEFT(#REF!,2)</f>
        <v>#REF!</v>
      </c>
      <c r="BH1499" s="12" t="str">
        <f t="shared" si="826"/>
        <v>4674/077</v>
      </c>
      <c r="BJ1499" t="str">
        <f>IF(ISERROR(VLOOKUP($B1499,'РЕОРГ 01.05.2010'!A:B,2,FALSE)),"",VLOOKUP($B1499,'РЕОРГ 01.05.2010'!A:B,2,FALSE))</f>
        <v/>
      </c>
      <c r="BK1499" s="12" t="str">
        <f t="shared" si="821"/>
        <v>Доп.офис №4674/077</v>
      </c>
      <c r="BL1499" t="e">
        <f>LEFT(#REF!,2)</f>
        <v>#REF!</v>
      </c>
      <c r="BM1499" s="12" t="str">
        <f t="shared" si="827"/>
        <v>4674/077</v>
      </c>
      <c r="BO1499" t="str">
        <f>IF(ISERROR(VLOOKUP($B1499,'РЕОРГ 01.08.2010'!A:B,2,FALSE)),"",VLOOKUP($B1499,'РЕОРГ 01.08.2010'!A:B,2,FALSE))</f>
        <v>Доп.офис №4674/077</v>
      </c>
      <c r="BP1499" s="12" t="str">
        <f t="shared" si="822"/>
        <v>Доп.офис №4674/077</v>
      </c>
      <c r="BQ1499" t="e">
        <f>LEFT(#REF!,2)</f>
        <v>#REF!</v>
      </c>
      <c r="BR1499" s="12" t="str">
        <f t="shared" si="828"/>
        <v>4674/077</v>
      </c>
    </row>
    <row r="1500" spans="1:70" ht="12.75" customHeight="1">
      <c r="A1500" t="str">
        <f t="shared" si="823"/>
        <v>4672/0119</v>
      </c>
      <c r="B1500" s="133">
        <v>1751</v>
      </c>
      <c r="C1500" s="1" t="s">
        <v>3001</v>
      </c>
      <c r="D1500" s="32" t="s">
        <v>1931</v>
      </c>
      <c r="E1500" s="1" t="s">
        <v>5164</v>
      </c>
      <c r="F1500" s="1" t="s">
        <v>8047</v>
      </c>
      <c r="G1500" s="1" t="s">
        <v>5165</v>
      </c>
      <c r="H1500" s="1" t="s">
        <v>5166</v>
      </c>
      <c r="I1500" s="1" t="s">
        <v>5167</v>
      </c>
      <c r="J1500" s="1"/>
      <c r="K1500" s="1">
        <v>0.25</v>
      </c>
      <c r="L1500" s="32" t="s">
        <v>4049</v>
      </c>
      <c r="M1500" s="8" t="s">
        <v>11929</v>
      </c>
      <c r="N1500" s="2" t="s">
        <v>12609</v>
      </c>
      <c r="O1500" s="173"/>
      <c r="P1500" s="168">
        <f t="shared" si="853"/>
        <v>1497</v>
      </c>
      <c r="Q1500" s="138">
        <f t="shared" si="847"/>
        <v>12</v>
      </c>
      <c r="R1500" s="138" t="e">
        <f t="shared" si="848"/>
        <v>#VALUE!</v>
      </c>
      <c r="S1500" s="138" t="e">
        <f t="shared" si="849"/>
        <v>#VALUE!</v>
      </c>
      <c r="T1500" s="138" t="e">
        <f t="shared" si="850"/>
        <v>#VALUE!</v>
      </c>
      <c r="U1500" s="138" t="e">
        <f t="shared" si="851"/>
        <v>#VALUE!</v>
      </c>
      <c r="V1500" s="138" t="e">
        <f t="shared" si="852"/>
        <v>#VALUE!</v>
      </c>
      <c r="W1500" s="158" t="str">
        <f t="shared" si="829"/>
        <v>09:10 13:30</v>
      </c>
      <c r="X1500" s="159" t="e">
        <f>HLOOKUP(SEARCH("2",$M1500)-1,$Q$3:$V1500,$P1500+1,FALSE)</f>
        <v>#VALUE!</v>
      </c>
      <c r="Y1500" s="160" t="e">
        <f t="shared" si="830"/>
        <v>#VALUE!</v>
      </c>
      <c r="Z1500" s="161" t="e">
        <f t="shared" si="831"/>
        <v>#VALUE!</v>
      </c>
      <c r="AA1500" s="158" t="str">
        <f t="shared" si="832"/>
        <v>выходной</v>
      </c>
      <c r="AB1500" s="159">
        <f>HLOOKUP(SEARCH("3",$M1500)-1,$Q$3:$V1500,$P1500+1,FALSE)</f>
        <v>12</v>
      </c>
      <c r="AC1500" s="160" t="str">
        <f t="shared" si="833"/>
        <v>09:10 13:30</v>
      </c>
      <c r="AD1500" s="161" t="e">
        <f t="shared" si="834"/>
        <v>#VALUE!</v>
      </c>
      <c r="AE1500" s="158" t="str">
        <f t="shared" si="835"/>
        <v>09:10 13:30</v>
      </c>
      <c r="AF1500" s="159" t="e">
        <f>HLOOKUP(SEARCH("4",$M1500)-1,$Q$3:$V1500,$P1500+1,FALSE)</f>
        <v>#VALUE!</v>
      </c>
      <c r="AG1500" s="161" t="e">
        <f t="shared" si="836"/>
        <v>#VALUE!</v>
      </c>
      <c r="AH1500" s="161" t="e">
        <f t="shared" si="837"/>
        <v>#VALUE!</v>
      </c>
      <c r="AI1500" s="158" t="str">
        <f t="shared" si="838"/>
        <v>выходной</v>
      </c>
      <c r="AJ1500" s="159" t="e">
        <f>HLOOKUP(SEARCH("5",$M1500)-1,$Q$3:$V1500,$P1500+1,FALSE)</f>
        <v>#VALUE!</v>
      </c>
      <c r="AK1500" s="161" t="e">
        <f t="shared" si="839"/>
        <v>#VALUE!</v>
      </c>
      <c r="AL1500" s="161" t="e">
        <f t="shared" si="840"/>
        <v>#VALUE!</v>
      </c>
      <c r="AM1500" s="158" t="str">
        <f t="shared" si="841"/>
        <v>выходной</v>
      </c>
      <c r="AN1500" s="159" t="e">
        <f>HLOOKUP(SEARCH("6",$M1500)-1,$Q$3:$V1500,$P1500+1,FALSE)</f>
        <v>#VALUE!</v>
      </c>
      <c r="AO1500" s="161" t="e">
        <f t="shared" si="842"/>
        <v>#VALUE!</v>
      </c>
      <c r="AP1500" s="161" t="e">
        <f t="shared" si="843"/>
        <v>#VALUE!</v>
      </c>
      <c r="AQ1500" s="162" t="str">
        <f t="shared" si="844"/>
        <v>выходной</v>
      </c>
      <c r="AR1500" s="163" t="e">
        <f>HLOOKUP(SEARCH("7",$M1500)-1,$Q$3:$V1500,$P1500+1,FALSE)</f>
        <v>#VALUE!</v>
      </c>
      <c r="AS1500" s="164" t="str">
        <f t="shared" si="845"/>
        <v>выходной</v>
      </c>
      <c r="AT1500" s="142"/>
      <c r="AU1500" s="11" t="str">
        <f>IF(ISERROR(VLOOKUP(B1500,'РЕОРГ 2008'!$A:$B,2,FALSE)),"",VLOOKUP(B1500,'РЕОРГ 2008'!$A:$B,2,FALSE))</f>
        <v/>
      </c>
      <c r="AV1500" s="12" t="str">
        <f t="shared" si="846"/>
        <v>Опер.касса №4674/078</v>
      </c>
      <c r="AW1500" s="31" t="e">
        <f>LEFT(#REF!,2)</f>
        <v>#REF!</v>
      </c>
      <c r="AX1500" s="12" t="str">
        <f t="shared" si="824"/>
        <v>4674/078</v>
      </c>
      <c r="AZ1500" t="str">
        <f>IF(ISERROR(VLOOKUP(B1500,'РЕОРГ 01.08.2009'!$A:$B,2,FALSE)),"",VLOOKUP(B1500,'РЕОРГ 01.08.2009'!$A:$B,2,FALSE))</f>
        <v/>
      </c>
      <c r="BA1500" s="12" t="str">
        <f t="shared" si="819"/>
        <v>Опер.касса №4674/078</v>
      </c>
      <c r="BB1500" t="e">
        <f>LEFT(#REF!,2)</f>
        <v>#REF!</v>
      </c>
      <c r="BC1500" s="12" t="str">
        <f t="shared" si="825"/>
        <v>4674/078</v>
      </c>
      <c r="BE1500" t="str">
        <f>IF(ISERROR(VLOOKUP(B1500,'РЕОРГ 01.10.2009'!A:C,3,FALSE)),"",VLOOKUP(B1500,'РЕОРГ 01.10.2009'!A:C,3,FALSE))</f>
        <v/>
      </c>
      <c r="BF1500" s="12" t="str">
        <f t="shared" si="820"/>
        <v>Опер.касса №4674/078</v>
      </c>
      <c r="BG1500" t="e">
        <f>LEFT(#REF!,2)</f>
        <v>#REF!</v>
      </c>
      <c r="BH1500" s="12" t="str">
        <f t="shared" si="826"/>
        <v>4674/078</v>
      </c>
      <c r="BJ1500" t="str">
        <f>IF(ISERROR(VLOOKUP($B1500,'РЕОРГ 01.05.2010'!A:B,2,FALSE)),"",VLOOKUP($B1500,'РЕОРГ 01.05.2010'!A:B,2,FALSE))</f>
        <v/>
      </c>
      <c r="BK1500" s="12" t="str">
        <f t="shared" si="821"/>
        <v>Опер.касса №4674/078</v>
      </c>
      <c r="BL1500" t="e">
        <f>LEFT(#REF!,2)</f>
        <v>#REF!</v>
      </c>
      <c r="BM1500" s="12" t="str">
        <f t="shared" si="827"/>
        <v>4674/078</v>
      </c>
      <c r="BO1500" t="str">
        <f>IF(ISERROR(VLOOKUP($B1500,'РЕОРГ 01.08.2010'!A:B,2,FALSE)),"",VLOOKUP($B1500,'РЕОРГ 01.08.2010'!A:B,2,FALSE))</f>
        <v>Опер.касса №4674/078</v>
      </c>
      <c r="BP1500" s="12" t="str">
        <f t="shared" si="822"/>
        <v>Опер.касса №4674/078</v>
      </c>
      <c r="BQ1500" t="e">
        <f>LEFT(#REF!,2)</f>
        <v>#REF!</v>
      </c>
      <c r="BR1500" s="12" t="str">
        <f t="shared" si="828"/>
        <v>4674/078</v>
      </c>
    </row>
    <row r="1501" spans="1:70" ht="12.75" customHeight="1">
      <c r="A1501" t="str">
        <f t="shared" si="823"/>
        <v>4672/0121</v>
      </c>
      <c r="B1501" s="133">
        <v>1753</v>
      </c>
      <c r="C1501" s="1" t="s">
        <v>3003</v>
      </c>
      <c r="D1501" s="32" t="s">
        <v>1931</v>
      </c>
      <c r="E1501" s="1" t="s">
        <v>5172</v>
      </c>
      <c r="F1501" s="1" t="s">
        <v>8047</v>
      </c>
      <c r="G1501" s="1" t="s">
        <v>5173</v>
      </c>
      <c r="H1501" s="1" t="s">
        <v>5174</v>
      </c>
      <c r="I1501" s="1" t="s">
        <v>5175</v>
      </c>
      <c r="J1501" s="1"/>
      <c r="K1501" s="1">
        <v>0.25</v>
      </c>
      <c r="L1501" s="32" t="s">
        <v>4049</v>
      </c>
      <c r="M1501" s="8" t="s">
        <v>11929</v>
      </c>
      <c r="N1501" s="2" t="s">
        <v>12609</v>
      </c>
      <c r="O1501" s="173"/>
      <c r="P1501" s="168">
        <f t="shared" si="853"/>
        <v>1498</v>
      </c>
      <c r="Q1501" s="138">
        <f t="shared" si="847"/>
        <v>12</v>
      </c>
      <c r="R1501" s="138" t="e">
        <f t="shared" si="848"/>
        <v>#VALUE!</v>
      </c>
      <c r="S1501" s="138" t="e">
        <f t="shared" si="849"/>
        <v>#VALUE!</v>
      </c>
      <c r="T1501" s="138" t="e">
        <f t="shared" si="850"/>
        <v>#VALUE!</v>
      </c>
      <c r="U1501" s="138" t="e">
        <f t="shared" si="851"/>
        <v>#VALUE!</v>
      </c>
      <c r="V1501" s="138" t="e">
        <f t="shared" si="852"/>
        <v>#VALUE!</v>
      </c>
      <c r="W1501" s="158" t="str">
        <f t="shared" si="829"/>
        <v>09:10 13:30</v>
      </c>
      <c r="X1501" s="159" t="e">
        <f>HLOOKUP(SEARCH("2",$M1501)-1,$Q$3:$V1501,$P1501+1,FALSE)</f>
        <v>#VALUE!</v>
      </c>
      <c r="Y1501" s="160" t="e">
        <f t="shared" si="830"/>
        <v>#VALUE!</v>
      </c>
      <c r="Z1501" s="161" t="e">
        <f t="shared" si="831"/>
        <v>#VALUE!</v>
      </c>
      <c r="AA1501" s="158" t="str">
        <f t="shared" si="832"/>
        <v>выходной</v>
      </c>
      <c r="AB1501" s="159">
        <f>HLOOKUP(SEARCH("3",$M1501)-1,$Q$3:$V1501,$P1501+1,FALSE)</f>
        <v>12</v>
      </c>
      <c r="AC1501" s="160" t="str">
        <f t="shared" si="833"/>
        <v>09:10 13:30</v>
      </c>
      <c r="AD1501" s="161" t="e">
        <f t="shared" si="834"/>
        <v>#VALUE!</v>
      </c>
      <c r="AE1501" s="158" t="str">
        <f t="shared" si="835"/>
        <v>09:10 13:30</v>
      </c>
      <c r="AF1501" s="159" t="e">
        <f>HLOOKUP(SEARCH("4",$M1501)-1,$Q$3:$V1501,$P1501+1,FALSE)</f>
        <v>#VALUE!</v>
      </c>
      <c r="AG1501" s="161" t="e">
        <f t="shared" si="836"/>
        <v>#VALUE!</v>
      </c>
      <c r="AH1501" s="161" t="e">
        <f t="shared" si="837"/>
        <v>#VALUE!</v>
      </c>
      <c r="AI1501" s="158" t="str">
        <f t="shared" si="838"/>
        <v>выходной</v>
      </c>
      <c r="AJ1501" s="159" t="e">
        <f>HLOOKUP(SEARCH("5",$M1501)-1,$Q$3:$V1501,$P1501+1,FALSE)</f>
        <v>#VALUE!</v>
      </c>
      <c r="AK1501" s="161" t="e">
        <f t="shared" si="839"/>
        <v>#VALUE!</v>
      </c>
      <c r="AL1501" s="161" t="e">
        <f t="shared" si="840"/>
        <v>#VALUE!</v>
      </c>
      <c r="AM1501" s="158" t="str">
        <f t="shared" si="841"/>
        <v>выходной</v>
      </c>
      <c r="AN1501" s="159" t="e">
        <f>HLOOKUP(SEARCH("6",$M1501)-1,$Q$3:$V1501,$P1501+1,FALSE)</f>
        <v>#VALUE!</v>
      </c>
      <c r="AO1501" s="161" t="e">
        <f t="shared" si="842"/>
        <v>#VALUE!</v>
      </c>
      <c r="AP1501" s="161" t="e">
        <f t="shared" si="843"/>
        <v>#VALUE!</v>
      </c>
      <c r="AQ1501" s="162" t="str">
        <f t="shared" si="844"/>
        <v>выходной</v>
      </c>
      <c r="AR1501" s="163" t="e">
        <f>HLOOKUP(SEARCH("7",$M1501)-1,$Q$3:$V1501,$P1501+1,FALSE)</f>
        <v>#VALUE!</v>
      </c>
      <c r="AS1501" s="164" t="str">
        <f t="shared" si="845"/>
        <v>выходной</v>
      </c>
      <c r="AT1501" s="142"/>
      <c r="AU1501" s="11" t="str">
        <f>IF(ISERROR(VLOOKUP(B1501,'РЕОРГ 2008'!$A:$B,2,FALSE)),"",VLOOKUP(B1501,'РЕОРГ 2008'!$A:$B,2,FALSE))</f>
        <v/>
      </c>
      <c r="AV1501" s="12" t="str">
        <f t="shared" si="846"/>
        <v>Опер.касса №4674/080</v>
      </c>
      <c r="AW1501" s="31" t="e">
        <f>LEFT(#REF!,2)</f>
        <v>#REF!</v>
      </c>
      <c r="AX1501" s="12" t="str">
        <f t="shared" si="824"/>
        <v>4674/080</v>
      </c>
      <c r="AZ1501" t="str">
        <f>IF(ISERROR(VLOOKUP(B1501,'РЕОРГ 01.08.2009'!$A:$B,2,FALSE)),"",VLOOKUP(B1501,'РЕОРГ 01.08.2009'!$A:$B,2,FALSE))</f>
        <v/>
      </c>
      <c r="BA1501" s="12" t="str">
        <f t="shared" si="819"/>
        <v>Опер.касса №4674/080</v>
      </c>
      <c r="BB1501" t="e">
        <f>LEFT(#REF!,2)</f>
        <v>#REF!</v>
      </c>
      <c r="BC1501" s="12" t="str">
        <f t="shared" si="825"/>
        <v>4674/080</v>
      </c>
      <c r="BE1501" t="str">
        <f>IF(ISERROR(VLOOKUP(B1501,'РЕОРГ 01.10.2009'!A:C,3,FALSE)),"",VLOOKUP(B1501,'РЕОРГ 01.10.2009'!A:C,3,FALSE))</f>
        <v/>
      </c>
      <c r="BF1501" s="12" t="str">
        <f t="shared" si="820"/>
        <v>Опер.касса №4674/080</v>
      </c>
      <c r="BG1501" t="e">
        <f>LEFT(#REF!,2)</f>
        <v>#REF!</v>
      </c>
      <c r="BH1501" s="12" t="str">
        <f t="shared" si="826"/>
        <v>4674/080</v>
      </c>
      <c r="BJ1501" t="str">
        <f>IF(ISERROR(VLOOKUP($B1501,'РЕОРГ 01.05.2010'!A:B,2,FALSE)),"",VLOOKUP($B1501,'РЕОРГ 01.05.2010'!A:B,2,FALSE))</f>
        <v/>
      </c>
      <c r="BK1501" s="12" t="str">
        <f t="shared" si="821"/>
        <v>Опер.касса №4674/080</v>
      </c>
      <c r="BL1501" t="e">
        <f>LEFT(#REF!,2)</f>
        <v>#REF!</v>
      </c>
      <c r="BM1501" s="12" t="str">
        <f t="shared" si="827"/>
        <v>4674/080</v>
      </c>
      <c r="BO1501" t="str">
        <f>IF(ISERROR(VLOOKUP($B1501,'РЕОРГ 01.08.2010'!A:B,2,FALSE)),"",VLOOKUP($B1501,'РЕОРГ 01.08.2010'!A:B,2,FALSE))</f>
        <v>Опер.касса №4674/080</v>
      </c>
      <c r="BP1501" s="12" t="str">
        <f t="shared" si="822"/>
        <v>Опер.касса №4674/080</v>
      </c>
      <c r="BQ1501" t="e">
        <f>LEFT(#REF!,2)</f>
        <v>#REF!</v>
      </c>
      <c r="BR1501" s="12" t="str">
        <f t="shared" si="828"/>
        <v>4674/080</v>
      </c>
    </row>
    <row r="1502" spans="1:70" ht="12.75" customHeight="1">
      <c r="A1502" t="str">
        <f t="shared" si="823"/>
        <v>4672/0122</v>
      </c>
      <c r="B1502" s="133">
        <v>1757</v>
      </c>
      <c r="C1502" s="1" t="s">
        <v>3004</v>
      </c>
      <c r="D1502" s="32" t="s">
        <v>1931</v>
      </c>
      <c r="E1502" s="1" t="s">
        <v>5177</v>
      </c>
      <c r="F1502" s="1" t="s">
        <v>8047</v>
      </c>
      <c r="G1502" s="1" t="s">
        <v>5178</v>
      </c>
      <c r="H1502" s="1" t="s">
        <v>5179</v>
      </c>
      <c r="I1502" s="1" t="s">
        <v>1439</v>
      </c>
      <c r="J1502" s="1"/>
      <c r="K1502" s="1">
        <v>0.5</v>
      </c>
      <c r="L1502" s="32" t="s">
        <v>4049</v>
      </c>
      <c r="M1502" s="8" t="s">
        <v>11878</v>
      </c>
      <c r="N1502" s="2" t="s">
        <v>12610</v>
      </c>
      <c r="O1502" s="173"/>
      <c r="P1502" s="168">
        <f t="shared" si="853"/>
        <v>1499</v>
      </c>
      <c r="Q1502" s="138">
        <f t="shared" si="847"/>
        <v>25</v>
      </c>
      <c r="R1502" s="138">
        <f t="shared" si="848"/>
        <v>50</v>
      </c>
      <c r="S1502" s="138" t="e">
        <f t="shared" si="849"/>
        <v>#VALUE!</v>
      </c>
      <c r="T1502" s="138" t="e">
        <f t="shared" si="850"/>
        <v>#VALUE!</v>
      </c>
      <c r="U1502" s="138" t="e">
        <f t="shared" si="851"/>
        <v>#VALUE!</v>
      </c>
      <c r="V1502" s="138" t="e">
        <f t="shared" si="852"/>
        <v>#VALUE!</v>
      </c>
      <c r="W1502" s="158" t="str">
        <f t="shared" si="829"/>
        <v>09:10 16:10(12:00 13:00)</v>
      </c>
      <c r="X1502" s="159">
        <f>HLOOKUP(SEARCH("2",$M1502)-1,$Q$3:$V1502,$P1502+1,FALSE)</f>
        <v>25</v>
      </c>
      <c r="Y1502" s="160" t="str">
        <f t="shared" si="830"/>
        <v>09:10 16:10(12:00 13:00)|09:10 16:10(12:00 13:00)</v>
      </c>
      <c r="Z1502" s="161" t="str">
        <f t="shared" si="831"/>
        <v>09:10 16:10(12:00 13:00)</v>
      </c>
      <c r="AA1502" s="158" t="str">
        <f t="shared" si="832"/>
        <v>09:10 16:10(12:00 13:00)</v>
      </c>
      <c r="AB1502" s="159">
        <f>HLOOKUP(SEARCH("3",$M1502)-1,$Q$3:$V1502,$P1502+1,FALSE)</f>
        <v>50</v>
      </c>
      <c r="AC1502" s="160" t="str">
        <f t="shared" si="833"/>
        <v>09:10 16:10(12:00 13:00)</v>
      </c>
      <c r="AD1502" s="161" t="e">
        <f t="shared" si="834"/>
        <v>#VALUE!</v>
      </c>
      <c r="AE1502" s="158" t="str">
        <f t="shared" si="835"/>
        <v>09:10 16:10(12:00 13:00)</v>
      </c>
      <c r="AF1502" s="159" t="e">
        <f>HLOOKUP(SEARCH("4",$M1502)-1,$Q$3:$V1502,$P1502+1,FALSE)</f>
        <v>#VALUE!</v>
      </c>
      <c r="AG1502" s="161" t="e">
        <f t="shared" si="836"/>
        <v>#VALUE!</v>
      </c>
      <c r="AH1502" s="161" t="e">
        <f t="shared" si="837"/>
        <v>#VALUE!</v>
      </c>
      <c r="AI1502" s="158" t="str">
        <f t="shared" si="838"/>
        <v>выходной</v>
      </c>
      <c r="AJ1502" s="159" t="e">
        <f>HLOOKUP(SEARCH("5",$M1502)-1,$Q$3:$V1502,$P1502+1,FALSE)</f>
        <v>#VALUE!</v>
      </c>
      <c r="AK1502" s="161" t="e">
        <f t="shared" si="839"/>
        <v>#VALUE!</v>
      </c>
      <c r="AL1502" s="161" t="e">
        <f t="shared" si="840"/>
        <v>#VALUE!</v>
      </c>
      <c r="AM1502" s="158" t="str">
        <f t="shared" si="841"/>
        <v>выходной</v>
      </c>
      <c r="AN1502" s="159" t="e">
        <f>HLOOKUP(SEARCH("6",$M1502)-1,$Q$3:$V1502,$P1502+1,FALSE)</f>
        <v>#VALUE!</v>
      </c>
      <c r="AO1502" s="161" t="e">
        <f t="shared" si="842"/>
        <v>#VALUE!</v>
      </c>
      <c r="AP1502" s="161" t="e">
        <f t="shared" si="843"/>
        <v>#VALUE!</v>
      </c>
      <c r="AQ1502" s="162" t="str">
        <f t="shared" si="844"/>
        <v>выходной</v>
      </c>
      <c r="AR1502" s="163" t="e">
        <f>HLOOKUP(SEARCH("7",$M1502)-1,$Q$3:$V1502,$P1502+1,FALSE)</f>
        <v>#VALUE!</v>
      </c>
      <c r="AS1502" s="164" t="str">
        <f t="shared" si="845"/>
        <v>выходной</v>
      </c>
      <c r="AT1502" s="142"/>
      <c r="AU1502" s="11" t="str">
        <f>IF(ISERROR(VLOOKUP(B1502,'РЕОРГ 2008'!$A:$B,2,FALSE)),"",VLOOKUP(B1502,'РЕОРГ 2008'!$A:$B,2,FALSE))</f>
        <v/>
      </c>
      <c r="AV1502" s="12" t="str">
        <f t="shared" si="846"/>
        <v>Опер.касса №4674/084</v>
      </c>
      <c r="AW1502" s="31" t="e">
        <f>LEFT(#REF!,2)</f>
        <v>#REF!</v>
      </c>
      <c r="AX1502" s="12" t="str">
        <f t="shared" si="824"/>
        <v>4674/084</v>
      </c>
      <c r="AZ1502" t="str">
        <f>IF(ISERROR(VLOOKUP(B1502,'РЕОРГ 01.08.2009'!$A:$B,2,FALSE)),"",VLOOKUP(B1502,'РЕОРГ 01.08.2009'!$A:$B,2,FALSE))</f>
        <v/>
      </c>
      <c r="BA1502" s="12" t="str">
        <f t="shared" si="819"/>
        <v>Опер.касса №4674/084</v>
      </c>
      <c r="BB1502" t="e">
        <f>LEFT(#REF!,2)</f>
        <v>#REF!</v>
      </c>
      <c r="BC1502" s="12" t="str">
        <f t="shared" si="825"/>
        <v>4674/084</v>
      </c>
      <c r="BE1502" t="str">
        <f>IF(ISERROR(VLOOKUP(B1502,'РЕОРГ 01.10.2009'!A:C,3,FALSE)),"",VLOOKUP(B1502,'РЕОРГ 01.10.2009'!A:C,3,FALSE))</f>
        <v/>
      </c>
      <c r="BF1502" s="12" t="str">
        <f t="shared" si="820"/>
        <v>Опер.касса №4674/084</v>
      </c>
      <c r="BG1502" t="e">
        <f>LEFT(#REF!,2)</f>
        <v>#REF!</v>
      </c>
      <c r="BH1502" s="12" t="str">
        <f t="shared" si="826"/>
        <v>4674/084</v>
      </c>
      <c r="BJ1502" t="str">
        <f>IF(ISERROR(VLOOKUP($B1502,'РЕОРГ 01.05.2010'!A:B,2,FALSE)),"",VLOOKUP($B1502,'РЕОРГ 01.05.2010'!A:B,2,FALSE))</f>
        <v/>
      </c>
      <c r="BK1502" s="12" t="str">
        <f t="shared" si="821"/>
        <v>Опер.касса №4674/084</v>
      </c>
      <c r="BL1502" t="e">
        <f>LEFT(#REF!,2)</f>
        <v>#REF!</v>
      </c>
      <c r="BM1502" s="12" t="str">
        <f t="shared" si="827"/>
        <v>4674/084</v>
      </c>
      <c r="BO1502" t="str">
        <f>IF(ISERROR(VLOOKUP($B1502,'РЕОРГ 01.08.2010'!A:B,2,FALSE)),"",VLOOKUP($B1502,'РЕОРГ 01.08.2010'!A:B,2,FALSE))</f>
        <v>Опер.касса №4674/084</v>
      </c>
      <c r="BP1502" s="12" t="str">
        <f t="shared" si="822"/>
        <v>Опер.касса №4674/084</v>
      </c>
      <c r="BQ1502" t="e">
        <f>LEFT(#REF!,2)</f>
        <v>#REF!</v>
      </c>
      <c r="BR1502" s="12" t="str">
        <f t="shared" si="828"/>
        <v>4674/084</v>
      </c>
    </row>
    <row r="1503" spans="1:70" ht="12.75" customHeight="1">
      <c r="A1503" t="str">
        <f t="shared" si="823"/>
        <v>4672/0123</v>
      </c>
      <c r="B1503" s="133">
        <v>1758</v>
      </c>
      <c r="C1503" s="1" t="s">
        <v>3005</v>
      </c>
      <c r="D1503" s="32" t="s">
        <v>1931</v>
      </c>
      <c r="E1503" s="1" t="s">
        <v>1441</v>
      </c>
      <c r="F1503" s="1" t="s">
        <v>8047</v>
      </c>
      <c r="G1503" s="1" t="s">
        <v>1442</v>
      </c>
      <c r="H1503" s="1" t="s">
        <v>1443</v>
      </c>
      <c r="I1503" s="1" t="s">
        <v>1448</v>
      </c>
      <c r="J1503" s="1"/>
      <c r="K1503" s="1">
        <v>0.25</v>
      </c>
      <c r="L1503" s="32" t="s">
        <v>4049</v>
      </c>
      <c r="M1503" s="8" t="s">
        <v>11929</v>
      </c>
      <c r="N1503" s="2" t="s">
        <v>12609</v>
      </c>
      <c r="O1503" s="173"/>
      <c r="P1503" s="168">
        <f t="shared" si="853"/>
        <v>1500</v>
      </c>
      <c r="Q1503" s="138">
        <f t="shared" si="847"/>
        <v>12</v>
      </c>
      <c r="R1503" s="138" t="e">
        <f t="shared" si="848"/>
        <v>#VALUE!</v>
      </c>
      <c r="S1503" s="138" t="e">
        <f t="shared" si="849"/>
        <v>#VALUE!</v>
      </c>
      <c r="T1503" s="138" t="e">
        <f t="shared" si="850"/>
        <v>#VALUE!</v>
      </c>
      <c r="U1503" s="138" t="e">
        <f t="shared" si="851"/>
        <v>#VALUE!</v>
      </c>
      <c r="V1503" s="138" t="e">
        <f t="shared" si="852"/>
        <v>#VALUE!</v>
      </c>
      <c r="W1503" s="158" t="str">
        <f t="shared" si="829"/>
        <v>09:10 13:30</v>
      </c>
      <c r="X1503" s="159" t="e">
        <f>HLOOKUP(SEARCH("2",$M1503)-1,$Q$3:$V1503,$P1503+1,FALSE)</f>
        <v>#VALUE!</v>
      </c>
      <c r="Y1503" s="160" t="e">
        <f t="shared" si="830"/>
        <v>#VALUE!</v>
      </c>
      <c r="Z1503" s="161" t="e">
        <f t="shared" si="831"/>
        <v>#VALUE!</v>
      </c>
      <c r="AA1503" s="158" t="str">
        <f t="shared" si="832"/>
        <v>выходной</v>
      </c>
      <c r="AB1503" s="159">
        <f>HLOOKUP(SEARCH("3",$M1503)-1,$Q$3:$V1503,$P1503+1,FALSE)</f>
        <v>12</v>
      </c>
      <c r="AC1503" s="160" t="str">
        <f t="shared" si="833"/>
        <v>09:10 13:30</v>
      </c>
      <c r="AD1503" s="161" t="e">
        <f t="shared" si="834"/>
        <v>#VALUE!</v>
      </c>
      <c r="AE1503" s="158" t="str">
        <f t="shared" si="835"/>
        <v>09:10 13:30</v>
      </c>
      <c r="AF1503" s="159" t="e">
        <f>HLOOKUP(SEARCH("4",$M1503)-1,$Q$3:$V1503,$P1503+1,FALSE)</f>
        <v>#VALUE!</v>
      </c>
      <c r="AG1503" s="161" t="e">
        <f t="shared" si="836"/>
        <v>#VALUE!</v>
      </c>
      <c r="AH1503" s="161" t="e">
        <f t="shared" si="837"/>
        <v>#VALUE!</v>
      </c>
      <c r="AI1503" s="158" t="str">
        <f t="shared" si="838"/>
        <v>выходной</v>
      </c>
      <c r="AJ1503" s="159" t="e">
        <f>HLOOKUP(SEARCH("5",$M1503)-1,$Q$3:$V1503,$P1503+1,FALSE)</f>
        <v>#VALUE!</v>
      </c>
      <c r="AK1503" s="161" t="e">
        <f t="shared" si="839"/>
        <v>#VALUE!</v>
      </c>
      <c r="AL1503" s="161" t="e">
        <f t="shared" si="840"/>
        <v>#VALUE!</v>
      </c>
      <c r="AM1503" s="158" t="str">
        <f t="shared" si="841"/>
        <v>выходной</v>
      </c>
      <c r="AN1503" s="159" t="e">
        <f>HLOOKUP(SEARCH("6",$M1503)-1,$Q$3:$V1503,$P1503+1,FALSE)</f>
        <v>#VALUE!</v>
      </c>
      <c r="AO1503" s="161" t="e">
        <f t="shared" si="842"/>
        <v>#VALUE!</v>
      </c>
      <c r="AP1503" s="161" t="e">
        <f t="shared" si="843"/>
        <v>#VALUE!</v>
      </c>
      <c r="AQ1503" s="162" t="str">
        <f t="shared" si="844"/>
        <v>выходной</v>
      </c>
      <c r="AR1503" s="163" t="e">
        <f>HLOOKUP(SEARCH("7",$M1503)-1,$Q$3:$V1503,$P1503+1,FALSE)</f>
        <v>#VALUE!</v>
      </c>
      <c r="AS1503" s="164" t="str">
        <f t="shared" si="845"/>
        <v>выходной</v>
      </c>
      <c r="AT1503" s="142"/>
      <c r="AU1503" s="11" t="str">
        <f>IF(ISERROR(VLOOKUP(B1503,'РЕОРГ 2008'!$A:$B,2,FALSE)),"",VLOOKUP(B1503,'РЕОРГ 2008'!$A:$B,2,FALSE))</f>
        <v/>
      </c>
      <c r="AV1503" s="12" t="str">
        <f t="shared" si="846"/>
        <v>Опер.касса №4674/085</v>
      </c>
      <c r="AW1503" s="31" t="e">
        <f>LEFT(#REF!,2)</f>
        <v>#REF!</v>
      </c>
      <c r="AX1503" s="12" t="str">
        <f t="shared" si="824"/>
        <v>4674/085</v>
      </c>
      <c r="AZ1503" t="str">
        <f>IF(ISERROR(VLOOKUP(B1503,'РЕОРГ 01.08.2009'!$A:$B,2,FALSE)),"",VLOOKUP(B1503,'РЕОРГ 01.08.2009'!$A:$B,2,FALSE))</f>
        <v/>
      </c>
      <c r="BA1503" s="12" t="str">
        <f t="shared" si="819"/>
        <v>Опер.касса №4674/085</v>
      </c>
      <c r="BB1503" t="e">
        <f>LEFT(#REF!,2)</f>
        <v>#REF!</v>
      </c>
      <c r="BC1503" s="12" t="str">
        <f t="shared" si="825"/>
        <v>4674/085</v>
      </c>
      <c r="BE1503" t="str">
        <f>IF(ISERROR(VLOOKUP(B1503,'РЕОРГ 01.10.2009'!A:C,3,FALSE)),"",VLOOKUP(B1503,'РЕОРГ 01.10.2009'!A:C,3,FALSE))</f>
        <v/>
      </c>
      <c r="BF1503" s="12" t="str">
        <f t="shared" si="820"/>
        <v>Опер.касса №4674/085</v>
      </c>
      <c r="BG1503" t="e">
        <f>LEFT(#REF!,2)</f>
        <v>#REF!</v>
      </c>
      <c r="BH1503" s="12" t="str">
        <f t="shared" si="826"/>
        <v>4674/085</v>
      </c>
      <c r="BJ1503" t="str">
        <f>IF(ISERROR(VLOOKUP($B1503,'РЕОРГ 01.05.2010'!A:B,2,FALSE)),"",VLOOKUP($B1503,'РЕОРГ 01.05.2010'!A:B,2,FALSE))</f>
        <v/>
      </c>
      <c r="BK1503" s="12" t="str">
        <f t="shared" si="821"/>
        <v>Опер.касса №4674/085</v>
      </c>
      <c r="BL1503" t="e">
        <f>LEFT(#REF!,2)</f>
        <v>#REF!</v>
      </c>
      <c r="BM1503" s="12" t="str">
        <f t="shared" si="827"/>
        <v>4674/085</v>
      </c>
      <c r="BO1503" t="str">
        <f>IF(ISERROR(VLOOKUP($B1503,'РЕОРГ 01.08.2010'!A:B,2,FALSE)),"",VLOOKUP($B1503,'РЕОРГ 01.08.2010'!A:B,2,FALSE))</f>
        <v>Опер.касса №4674/085</v>
      </c>
      <c r="BP1503" s="12" t="str">
        <f t="shared" si="822"/>
        <v>Опер.касса №4674/085</v>
      </c>
      <c r="BQ1503" t="e">
        <f>LEFT(#REF!,2)</f>
        <v>#REF!</v>
      </c>
      <c r="BR1503" s="12" t="str">
        <f t="shared" si="828"/>
        <v>4674/085</v>
      </c>
    </row>
    <row r="1504" spans="1:70" ht="12.75" customHeight="1">
      <c r="A1504" t="str">
        <f t="shared" si="823"/>
        <v>4672/0124</v>
      </c>
      <c r="B1504" s="133">
        <v>1760</v>
      </c>
      <c r="C1504" s="1" t="s">
        <v>3006</v>
      </c>
      <c r="D1504" s="32" t="s">
        <v>1931</v>
      </c>
      <c r="E1504" s="1" t="s">
        <v>1445</v>
      </c>
      <c r="F1504" s="1" t="s">
        <v>8047</v>
      </c>
      <c r="G1504" s="1" t="s">
        <v>1446</v>
      </c>
      <c r="H1504" s="1" t="s">
        <v>1447</v>
      </c>
      <c r="I1504" s="1" t="s">
        <v>1448</v>
      </c>
      <c r="J1504" s="1"/>
      <c r="K1504" s="1">
        <v>0.15</v>
      </c>
      <c r="L1504" s="32" t="s">
        <v>4049</v>
      </c>
      <c r="M1504" s="8" t="s">
        <v>11851</v>
      </c>
      <c r="N1504" s="2" t="s">
        <v>12611</v>
      </c>
      <c r="O1504" s="173"/>
      <c r="P1504" s="168">
        <f t="shared" si="853"/>
        <v>1501</v>
      </c>
      <c r="Q1504" s="138" t="e">
        <f t="shared" si="847"/>
        <v>#VALUE!</v>
      </c>
      <c r="R1504" s="138" t="e">
        <f t="shared" si="848"/>
        <v>#VALUE!</v>
      </c>
      <c r="S1504" s="138" t="e">
        <f t="shared" si="849"/>
        <v>#VALUE!</v>
      </c>
      <c r="T1504" s="138" t="e">
        <f t="shared" si="850"/>
        <v>#VALUE!</v>
      </c>
      <c r="U1504" s="138" t="e">
        <f t="shared" si="851"/>
        <v>#VALUE!</v>
      </c>
      <c r="V1504" s="138" t="e">
        <f t="shared" si="852"/>
        <v>#VALUE!</v>
      </c>
      <c r="W1504" s="158" t="str">
        <f t="shared" si="829"/>
        <v>выходной</v>
      </c>
      <c r="X1504" s="159" t="e">
        <f>HLOOKUP(SEARCH("2",$M1504)-1,$Q$3:$V1504,$P1504+1,FALSE)</f>
        <v>#N/A</v>
      </c>
      <c r="Y1504" s="160" t="str">
        <f t="shared" si="830"/>
        <v>09:10 15:30</v>
      </c>
      <c r="Z1504" s="161" t="e">
        <f t="shared" si="831"/>
        <v>#VALUE!</v>
      </c>
      <c r="AA1504" s="158" t="str">
        <f t="shared" si="832"/>
        <v>09:10 15:30</v>
      </c>
      <c r="AB1504" s="159" t="e">
        <f>HLOOKUP(SEARCH("3",$M1504)-1,$Q$3:$V1504,$P1504+1,FALSE)</f>
        <v>#VALUE!</v>
      </c>
      <c r="AC1504" s="160" t="e">
        <f t="shared" si="833"/>
        <v>#VALUE!</v>
      </c>
      <c r="AD1504" s="161" t="e">
        <f t="shared" si="834"/>
        <v>#VALUE!</v>
      </c>
      <c r="AE1504" s="158" t="str">
        <f t="shared" si="835"/>
        <v>выходной</v>
      </c>
      <c r="AF1504" s="159" t="e">
        <f>HLOOKUP(SEARCH("4",$M1504)-1,$Q$3:$V1504,$P1504+1,FALSE)</f>
        <v>#VALUE!</v>
      </c>
      <c r="AG1504" s="161" t="e">
        <f t="shared" si="836"/>
        <v>#VALUE!</v>
      </c>
      <c r="AH1504" s="161" t="e">
        <f t="shared" si="837"/>
        <v>#VALUE!</v>
      </c>
      <c r="AI1504" s="158" t="str">
        <f t="shared" si="838"/>
        <v>выходной</v>
      </c>
      <c r="AJ1504" s="159" t="e">
        <f>HLOOKUP(SEARCH("5",$M1504)-1,$Q$3:$V1504,$P1504+1,FALSE)</f>
        <v>#VALUE!</v>
      </c>
      <c r="AK1504" s="161" t="e">
        <f t="shared" si="839"/>
        <v>#VALUE!</v>
      </c>
      <c r="AL1504" s="161" t="e">
        <f t="shared" si="840"/>
        <v>#VALUE!</v>
      </c>
      <c r="AM1504" s="158" t="str">
        <f t="shared" si="841"/>
        <v>выходной</v>
      </c>
      <c r="AN1504" s="159" t="e">
        <f>HLOOKUP(SEARCH("6",$M1504)-1,$Q$3:$V1504,$P1504+1,FALSE)</f>
        <v>#VALUE!</v>
      </c>
      <c r="AO1504" s="161" t="e">
        <f t="shared" si="842"/>
        <v>#VALUE!</v>
      </c>
      <c r="AP1504" s="161" t="e">
        <f t="shared" si="843"/>
        <v>#VALUE!</v>
      </c>
      <c r="AQ1504" s="162" t="str">
        <f t="shared" si="844"/>
        <v>выходной</v>
      </c>
      <c r="AR1504" s="163" t="e">
        <f>HLOOKUP(SEARCH("7",$M1504)-1,$Q$3:$V1504,$P1504+1,FALSE)</f>
        <v>#VALUE!</v>
      </c>
      <c r="AS1504" s="164" t="str">
        <f t="shared" si="845"/>
        <v>выходной</v>
      </c>
      <c r="AT1504" s="142"/>
      <c r="AU1504" s="11" t="str">
        <f>IF(ISERROR(VLOOKUP(B1504,'РЕОРГ 2008'!$A:$B,2,FALSE)),"",VLOOKUP(B1504,'РЕОРГ 2008'!$A:$B,2,FALSE))</f>
        <v/>
      </c>
      <c r="AV1504" s="12" t="str">
        <f t="shared" si="846"/>
        <v>Опер.касса №4674/087</v>
      </c>
      <c r="AW1504" s="31" t="e">
        <f>LEFT(#REF!,2)</f>
        <v>#REF!</v>
      </c>
      <c r="AX1504" s="12" t="str">
        <f t="shared" si="824"/>
        <v>4674/087</v>
      </c>
      <c r="AZ1504" t="str">
        <f>IF(ISERROR(VLOOKUP(B1504,'РЕОРГ 01.08.2009'!$A:$B,2,FALSE)),"",VLOOKUP(B1504,'РЕОРГ 01.08.2009'!$A:$B,2,FALSE))</f>
        <v/>
      </c>
      <c r="BA1504" s="12" t="str">
        <f t="shared" si="819"/>
        <v>Опер.касса №4674/087</v>
      </c>
      <c r="BB1504" t="e">
        <f>LEFT(#REF!,2)</f>
        <v>#REF!</v>
      </c>
      <c r="BC1504" s="12" t="str">
        <f t="shared" si="825"/>
        <v>4674/087</v>
      </c>
      <c r="BE1504" t="str">
        <f>IF(ISERROR(VLOOKUP(B1504,'РЕОРГ 01.10.2009'!A:C,3,FALSE)),"",VLOOKUP(B1504,'РЕОРГ 01.10.2009'!A:C,3,FALSE))</f>
        <v/>
      </c>
      <c r="BF1504" s="12" t="str">
        <f t="shared" si="820"/>
        <v>Опер.касса №4674/087</v>
      </c>
      <c r="BG1504" t="e">
        <f>LEFT(#REF!,2)</f>
        <v>#REF!</v>
      </c>
      <c r="BH1504" s="12" t="str">
        <f t="shared" si="826"/>
        <v>4674/087</v>
      </c>
      <c r="BJ1504" t="str">
        <f>IF(ISERROR(VLOOKUP($B1504,'РЕОРГ 01.05.2010'!A:B,2,FALSE)),"",VLOOKUP($B1504,'РЕОРГ 01.05.2010'!A:B,2,FALSE))</f>
        <v/>
      </c>
      <c r="BK1504" s="12" t="str">
        <f t="shared" si="821"/>
        <v>Опер.касса №4674/087</v>
      </c>
      <c r="BL1504" t="e">
        <f>LEFT(#REF!,2)</f>
        <v>#REF!</v>
      </c>
      <c r="BM1504" s="12" t="str">
        <f t="shared" si="827"/>
        <v>4674/087</v>
      </c>
      <c r="BO1504" t="str">
        <f>IF(ISERROR(VLOOKUP($B1504,'РЕОРГ 01.08.2010'!A:B,2,FALSE)),"",VLOOKUP($B1504,'РЕОРГ 01.08.2010'!A:B,2,FALSE))</f>
        <v>Опер.касса №4674/087</v>
      </c>
      <c r="BP1504" s="12" t="str">
        <f t="shared" si="822"/>
        <v>Опер.касса №4674/087</v>
      </c>
      <c r="BQ1504" t="e">
        <f>LEFT(#REF!,2)</f>
        <v>#REF!</v>
      </c>
      <c r="BR1504" s="12" t="str">
        <f t="shared" si="828"/>
        <v>4674/087</v>
      </c>
    </row>
    <row r="1505" spans="1:70" ht="12.75" customHeight="1">
      <c r="A1505" t="str">
        <f t="shared" si="823"/>
        <v>4672/0125</v>
      </c>
      <c r="B1505" s="133">
        <v>1761</v>
      </c>
      <c r="C1505" s="1" t="s">
        <v>3007</v>
      </c>
      <c r="D1505" s="32" t="s">
        <v>1931</v>
      </c>
      <c r="E1505" s="1" t="s">
        <v>1450</v>
      </c>
      <c r="F1505" s="1" t="s">
        <v>8047</v>
      </c>
      <c r="G1505" s="1" t="s">
        <v>1451</v>
      </c>
      <c r="H1505" s="1" t="s">
        <v>1452</v>
      </c>
      <c r="I1505" s="1" t="s">
        <v>1453</v>
      </c>
      <c r="J1505" s="1"/>
      <c r="K1505" s="1">
        <v>0.25</v>
      </c>
      <c r="L1505" s="32" t="s">
        <v>4049</v>
      </c>
      <c r="M1505" s="8" t="s">
        <v>11929</v>
      </c>
      <c r="N1505" s="2" t="s">
        <v>12609</v>
      </c>
      <c r="O1505" s="173"/>
      <c r="P1505" s="168">
        <f t="shared" si="853"/>
        <v>1502</v>
      </c>
      <c r="Q1505" s="138">
        <f t="shared" si="847"/>
        <v>12</v>
      </c>
      <c r="R1505" s="138" t="e">
        <f t="shared" si="848"/>
        <v>#VALUE!</v>
      </c>
      <c r="S1505" s="138" t="e">
        <f t="shared" si="849"/>
        <v>#VALUE!</v>
      </c>
      <c r="T1505" s="138" t="e">
        <f t="shared" si="850"/>
        <v>#VALUE!</v>
      </c>
      <c r="U1505" s="138" t="e">
        <f t="shared" si="851"/>
        <v>#VALUE!</v>
      </c>
      <c r="V1505" s="138" t="e">
        <f t="shared" si="852"/>
        <v>#VALUE!</v>
      </c>
      <c r="W1505" s="158" t="str">
        <f t="shared" si="829"/>
        <v>09:10 13:30</v>
      </c>
      <c r="X1505" s="159" t="e">
        <f>HLOOKUP(SEARCH("2",$M1505)-1,$Q$3:$V1505,$P1505+1,FALSE)</f>
        <v>#VALUE!</v>
      </c>
      <c r="Y1505" s="160" t="e">
        <f t="shared" si="830"/>
        <v>#VALUE!</v>
      </c>
      <c r="Z1505" s="161" t="e">
        <f t="shared" si="831"/>
        <v>#VALUE!</v>
      </c>
      <c r="AA1505" s="158" t="str">
        <f t="shared" si="832"/>
        <v>выходной</v>
      </c>
      <c r="AB1505" s="159">
        <f>HLOOKUP(SEARCH("3",$M1505)-1,$Q$3:$V1505,$P1505+1,FALSE)</f>
        <v>12</v>
      </c>
      <c r="AC1505" s="160" t="str">
        <f t="shared" si="833"/>
        <v>09:10 13:30</v>
      </c>
      <c r="AD1505" s="161" t="e">
        <f t="shared" si="834"/>
        <v>#VALUE!</v>
      </c>
      <c r="AE1505" s="158" t="str">
        <f t="shared" si="835"/>
        <v>09:10 13:30</v>
      </c>
      <c r="AF1505" s="159" t="e">
        <f>HLOOKUP(SEARCH("4",$M1505)-1,$Q$3:$V1505,$P1505+1,FALSE)</f>
        <v>#VALUE!</v>
      </c>
      <c r="AG1505" s="161" t="e">
        <f t="shared" si="836"/>
        <v>#VALUE!</v>
      </c>
      <c r="AH1505" s="161" t="e">
        <f t="shared" si="837"/>
        <v>#VALUE!</v>
      </c>
      <c r="AI1505" s="158" t="str">
        <f t="shared" si="838"/>
        <v>выходной</v>
      </c>
      <c r="AJ1505" s="159" t="e">
        <f>HLOOKUP(SEARCH("5",$M1505)-1,$Q$3:$V1505,$P1505+1,FALSE)</f>
        <v>#VALUE!</v>
      </c>
      <c r="AK1505" s="161" t="e">
        <f t="shared" si="839"/>
        <v>#VALUE!</v>
      </c>
      <c r="AL1505" s="161" t="e">
        <f t="shared" si="840"/>
        <v>#VALUE!</v>
      </c>
      <c r="AM1505" s="158" t="str">
        <f t="shared" si="841"/>
        <v>выходной</v>
      </c>
      <c r="AN1505" s="159" t="e">
        <f>HLOOKUP(SEARCH("6",$M1505)-1,$Q$3:$V1505,$P1505+1,FALSE)</f>
        <v>#VALUE!</v>
      </c>
      <c r="AO1505" s="161" t="e">
        <f t="shared" si="842"/>
        <v>#VALUE!</v>
      </c>
      <c r="AP1505" s="161" t="e">
        <f t="shared" si="843"/>
        <v>#VALUE!</v>
      </c>
      <c r="AQ1505" s="162" t="str">
        <f t="shared" si="844"/>
        <v>выходной</v>
      </c>
      <c r="AR1505" s="163" t="e">
        <f>HLOOKUP(SEARCH("7",$M1505)-1,$Q$3:$V1505,$P1505+1,FALSE)</f>
        <v>#VALUE!</v>
      </c>
      <c r="AS1505" s="164" t="str">
        <f t="shared" si="845"/>
        <v>выходной</v>
      </c>
      <c r="AT1505" s="142"/>
      <c r="AU1505" s="11" t="str">
        <f>IF(ISERROR(VLOOKUP(B1505,'РЕОРГ 2008'!$A:$B,2,FALSE)),"",VLOOKUP(B1505,'РЕОРГ 2008'!$A:$B,2,FALSE))</f>
        <v/>
      </c>
      <c r="AV1505" s="12" t="str">
        <f t="shared" si="846"/>
        <v>Опер.касса №4674/088</v>
      </c>
      <c r="AW1505" s="31" t="e">
        <f>LEFT(#REF!,2)</f>
        <v>#REF!</v>
      </c>
      <c r="AX1505" s="12" t="str">
        <f t="shared" si="824"/>
        <v>4674/088</v>
      </c>
      <c r="AZ1505" t="str">
        <f>IF(ISERROR(VLOOKUP(B1505,'РЕОРГ 01.08.2009'!$A:$B,2,FALSE)),"",VLOOKUP(B1505,'РЕОРГ 01.08.2009'!$A:$B,2,FALSE))</f>
        <v/>
      </c>
      <c r="BA1505" s="12" t="str">
        <f t="shared" si="819"/>
        <v>Опер.касса №4674/088</v>
      </c>
      <c r="BB1505" t="e">
        <f>LEFT(#REF!,2)</f>
        <v>#REF!</v>
      </c>
      <c r="BC1505" s="12" t="str">
        <f t="shared" si="825"/>
        <v>4674/088</v>
      </c>
      <c r="BE1505" t="str">
        <f>IF(ISERROR(VLOOKUP(B1505,'РЕОРГ 01.10.2009'!A:C,3,FALSE)),"",VLOOKUP(B1505,'РЕОРГ 01.10.2009'!A:C,3,FALSE))</f>
        <v/>
      </c>
      <c r="BF1505" s="12" t="str">
        <f t="shared" si="820"/>
        <v>Опер.касса №4674/088</v>
      </c>
      <c r="BG1505" t="e">
        <f>LEFT(#REF!,2)</f>
        <v>#REF!</v>
      </c>
      <c r="BH1505" s="12" t="str">
        <f t="shared" si="826"/>
        <v>4674/088</v>
      </c>
      <c r="BJ1505" t="str">
        <f>IF(ISERROR(VLOOKUP($B1505,'РЕОРГ 01.05.2010'!A:B,2,FALSE)),"",VLOOKUP($B1505,'РЕОРГ 01.05.2010'!A:B,2,FALSE))</f>
        <v/>
      </c>
      <c r="BK1505" s="12" t="str">
        <f t="shared" si="821"/>
        <v>Опер.касса №4674/088</v>
      </c>
      <c r="BL1505" t="e">
        <f>LEFT(#REF!,2)</f>
        <v>#REF!</v>
      </c>
      <c r="BM1505" s="12" t="str">
        <f t="shared" si="827"/>
        <v>4674/088</v>
      </c>
      <c r="BO1505" t="str">
        <f>IF(ISERROR(VLOOKUP($B1505,'РЕОРГ 01.08.2010'!A:B,2,FALSE)),"",VLOOKUP($B1505,'РЕОРГ 01.08.2010'!A:B,2,FALSE))</f>
        <v>Опер.касса №4674/088</v>
      </c>
      <c r="BP1505" s="12" t="str">
        <f t="shared" si="822"/>
        <v>Опер.касса №4674/088</v>
      </c>
      <c r="BQ1505" t="e">
        <f>LEFT(#REF!,2)</f>
        <v>#REF!</v>
      </c>
      <c r="BR1505" s="12" t="str">
        <f t="shared" si="828"/>
        <v>4674/088</v>
      </c>
    </row>
    <row r="1506" spans="1:70" ht="12.75" customHeight="1">
      <c r="A1506" t="str">
        <f t="shared" si="823"/>
        <v>4672/0126</v>
      </c>
      <c r="B1506" s="133">
        <v>1763</v>
      </c>
      <c r="C1506" s="1" t="s">
        <v>3008</v>
      </c>
      <c r="D1506" s="32" t="s">
        <v>1931</v>
      </c>
      <c r="E1506" s="1" t="s">
        <v>1455</v>
      </c>
      <c r="F1506" s="1" t="s">
        <v>8047</v>
      </c>
      <c r="G1506" s="1" t="s">
        <v>1456</v>
      </c>
      <c r="H1506" s="1" t="s">
        <v>1457</v>
      </c>
      <c r="I1506" s="1" t="s">
        <v>1458</v>
      </c>
      <c r="J1506" s="1"/>
      <c r="K1506" s="1">
        <v>0.25</v>
      </c>
      <c r="L1506" s="32" t="s">
        <v>4049</v>
      </c>
      <c r="M1506" s="8" t="s">
        <v>11929</v>
      </c>
      <c r="N1506" s="2" t="s">
        <v>12609</v>
      </c>
      <c r="O1506" s="173"/>
      <c r="P1506" s="168">
        <f t="shared" si="853"/>
        <v>1503</v>
      </c>
      <c r="Q1506" s="138">
        <f t="shared" si="847"/>
        <v>12</v>
      </c>
      <c r="R1506" s="138" t="e">
        <f t="shared" si="848"/>
        <v>#VALUE!</v>
      </c>
      <c r="S1506" s="138" t="e">
        <f t="shared" si="849"/>
        <v>#VALUE!</v>
      </c>
      <c r="T1506" s="138" t="e">
        <f t="shared" si="850"/>
        <v>#VALUE!</v>
      </c>
      <c r="U1506" s="138" t="e">
        <f t="shared" si="851"/>
        <v>#VALUE!</v>
      </c>
      <c r="V1506" s="138" t="e">
        <f t="shared" si="852"/>
        <v>#VALUE!</v>
      </c>
      <c r="W1506" s="158" t="str">
        <f t="shared" si="829"/>
        <v>09:10 13:30</v>
      </c>
      <c r="X1506" s="159" t="e">
        <f>HLOOKUP(SEARCH("2",$M1506)-1,$Q$3:$V1506,$P1506+1,FALSE)</f>
        <v>#VALUE!</v>
      </c>
      <c r="Y1506" s="160" t="e">
        <f t="shared" si="830"/>
        <v>#VALUE!</v>
      </c>
      <c r="Z1506" s="161" t="e">
        <f t="shared" si="831"/>
        <v>#VALUE!</v>
      </c>
      <c r="AA1506" s="158" t="str">
        <f t="shared" si="832"/>
        <v>выходной</v>
      </c>
      <c r="AB1506" s="159">
        <f>HLOOKUP(SEARCH("3",$M1506)-1,$Q$3:$V1506,$P1506+1,FALSE)</f>
        <v>12</v>
      </c>
      <c r="AC1506" s="160" t="str">
        <f t="shared" si="833"/>
        <v>09:10 13:30</v>
      </c>
      <c r="AD1506" s="161" t="e">
        <f t="shared" si="834"/>
        <v>#VALUE!</v>
      </c>
      <c r="AE1506" s="158" t="str">
        <f t="shared" si="835"/>
        <v>09:10 13:30</v>
      </c>
      <c r="AF1506" s="159" t="e">
        <f>HLOOKUP(SEARCH("4",$M1506)-1,$Q$3:$V1506,$P1506+1,FALSE)</f>
        <v>#VALUE!</v>
      </c>
      <c r="AG1506" s="161" t="e">
        <f t="shared" si="836"/>
        <v>#VALUE!</v>
      </c>
      <c r="AH1506" s="161" t="e">
        <f t="shared" si="837"/>
        <v>#VALUE!</v>
      </c>
      <c r="AI1506" s="158" t="str">
        <f t="shared" si="838"/>
        <v>выходной</v>
      </c>
      <c r="AJ1506" s="159" t="e">
        <f>HLOOKUP(SEARCH("5",$M1506)-1,$Q$3:$V1506,$P1506+1,FALSE)</f>
        <v>#VALUE!</v>
      </c>
      <c r="AK1506" s="161" t="e">
        <f t="shared" si="839"/>
        <v>#VALUE!</v>
      </c>
      <c r="AL1506" s="161" t="e">
        <f t="shared" si="840"/>
        <v>#VALUE!</v>
      </c>
      <c r="AM1506" s="158" t="str">
        <f t="shared" si="841"/>
        <v>выходной</v>
      </c>
      <c r="AN1506" s="159" t="e">
        <f>HLOOKUP(SEARCH("6",$M1506)-1,$Q$3:$V1506,$P1506+1,FALSE)</f>
        <v>#VALUE!</v>
      </c>
      <c r="AO1506" s="161" t="e">
        <f t="shared" si="842"/>
        <v>#VALUE!</v>
      </c>
      <c r="AP1506" s="161" t="e">
        <f t="shared" si="843"/>
        <v>#VALUE!</v>
      </c>
      <c r="AQ1506" s="162" t="str">
        <f t="shared" si="844"/>
        <v>выходной</v>
      </c>
      <c r="AR1506" s="163" t="e">
        <f>HLOOKUP(SEARCH("7",$M1506)-1,$Q$3:$V1506,$P1506+1,FALSE)</f>
        <v>#VALUE!</v>
      </c>
      <c r="AS1506" s="164" t="str">
        <f t="shared" si="845"/>
        <v>выходной</v>
      </c>
      <c r="AT1506" s="142"/>
      <c r="AU1506" s="11" t="str">
        <f>IF(ISERROR(VLOOKUP(B1506,'РЕОРГ 2008'!$A:$B,2,FALSE)),"",VLOOKUP(B1506,'РЕОРГ 2008'!$A:$B,2,FALSE))</f>
        <v/>
      </c>
      <c r="AV1506" s="12" t="str">
        <f t="shared" si="846"/>
        <v>Опер.касса №4674/090</v>
      </c>
      <c r="AW1506" s="31" t="e">
        <f>LEFT(#REF!,2)</f>
        <v>#REF!</v>
      </c>
      <c r="AX1506" s="12" t="str">
        <f t="shared" si="824"/>
        <v>4674/090</v>
      </c>
      <c r="AZ1506" t="str">
        <f>IF(ISERROR(VLOOKUP(B1506,'РЕОРГ 01.08.2009'!$A:$B,2,FALSE)),"",VLOOKUP(B1506,'РЕОРГ 01.08.2009'!$A:$B,2,FALSE))</f>
        <v/>
      </c>
      <c r="BA1506" s="12" t="str">
        <f t="shared" si="819"/>
        <v>Опер.касса №4674/090</v>
      </c>
      <c r="BB1506" t="e">
        <f>LEFT(#REF!,2)</f>
        <v>#REF!</v>
      </c>
      <c r="BC1506" s="12" t="str">
        <f t="shared" si="825"/>
        <v>4674/090</v>
      </c>
      <c r="BE1506" t="str">
        <f>IF(ISERROR(VLOOKUP(B1506,'РЕОРГ 01.10.2009'!A:C,3,FALSE)),"",VLOOKUP(B1506,'РЕОРГ 01.10.2009'!A:C,3,FALSE))</f>
        <v/>
      </c>
      <c r="BF1506" s="12" t="str">
        <f t="shared" si="820"/>
        <v>Опер.касса №4674/090</v>
      </c>
      <c r="BG1506" t="e">
        <f>LEFT(#REF!,2)</f>
        <v>#REF!</v>
      </c>
      <c r="BH1506" s="12" t="str">
        <f t="shared" si="826"/>
        <v>4674/090</v>
      </c>
      <c r="BJ1506" t="str">
        <f>IF(ISERROR(VLOOKUP($B1506,'РЕОРГ 01.05.2010'!A:B,2,FALSE)),"",VLOOKUP($B1506,'РЕОРГ 01.05.2010'!A:B,2,FALSE))</f>
        <v/>
      </c>
      <c r="BK1506" s="12" t="str">
        <f t="shared" si="821"/>
        <v>Опер.касса №4674/090</v>
      </c>
      <c r="BL1506" t="e">
        <f>LEFT(#REF!,2)</f>
        <v>#REF!</v>
      </c>
      <c r="BM1506" s="12" t="str">
        <f t="shared" si="827"/>
        <v>4674/090</v>
      </c>
      <c r="BO1506" t="str">
        <f>IF(ISERROR(VLOOKUP($B1506,'РЕОРГ 01.08.2010'!A:B,2,FALSE)),"",VLOOKUP($B1506,'РЕОРГ 01.08.2010'!A:B,2,FALSE))</f>
        <v>Опер.касса №4674/090</v>
      </c>
      <c r="BP1506" s="12" t="str">
        <f t="shared" si="822"/>
        <v>Опер.касса №4674/090</v>
      </c>
      <c r="BQ1506" t="e">
        <f>LEFT(#REF!,2)</f>
        <v>#REF!</v>
      </c>
      <c r="BR1506" s="12" t="str">
        <f t="shared" si="828"/>
        <v>4674/090</v>
      </c>
    </row>
    <row r="1507" spans="1:70" ht="12.75" customHeight="1">
      <c r="A1507" t="str">
        <f t="shared" si="823"/>
        <v>4672/0127</v>
      </c>
      <c r="B1507" s="133">
        <v>2613</v>
      </c>
      <c r="C1507" s="1" t="s">
        <v>11544</v>
      </c>
      <c r="D1507" s="32" t="s">
        <v>11368</v>
      </c>
      <c r="E1507" s="1" t="s">
        <v>2550</v>
      </c>
      <c r="F1507" s="1" t="s">
        <v>8047</v>
      </c>
      <c r="G1507" s="1" t="s">
        <v>2551</v>
      </c>
      <c r="H1507" s="1" t="s">
        <v>11545</v>
      </c>
      <c r="I1507" s="1" t="s">
        <v>11546</v>
      </c>
      <c r="J1507" s="1"/>
      <c r="K1507" s="1">
        <v>4.5</v>
      </c>
      <c r="L1507" s="32" t="s">
        <v>4051</v>
      </c>
      <c r="M1507" s="8" t="s">
        <v>11771</v>
      </c>
      <c r="N1507" s="2" t="s">
        <v>11998</v>
      </c>
      <c r="O1507" s="173"/>
      <c r="P1507" s="168">
        <f t="shared" si="853"/>
        <v>1504</v>
      </c>
      <c r="Q1507" s="138">
        <f t="shared" si="847"/>
        <v>25</v>
      </c>
      <c r="R1507" s="138">
        <f t="shared" si="848"/>
        <v>50</v>
      </c>
      <c r="S1507" s="138">
        <f t="shared" si="849"/>
        <v>75</v>
      </c>
      <c r="T1507" s="138">
        <f t="shared" si="850"/>
        <v>100</v>
      </c>
      <c r="U1507" s="138" t="e">
        <f t="shared" si="851"/>
        <v>#VALUE!</v>
      </c>
      <c r="V1507" s="138" t="e">
        <f t="shared" si="852"/>
        <v>#VALUE!</v>
      </c>
      <c r="W1507" s="158" t="str">
        <f t="shared" si="829"/>
        <v>08:00 17:00(12:00 13:00)</v>
      </c>
      <c r="X1507" s="159">
        <f>HLOOKUP(SEARCH("2",$M1507)-1,$Q$3:$V1507,$P1507+1,FALSE)</f>
        <v>25</v>
      </c>
      <c r="Y1507" s="160" t="str">
        <f t="shared" si="830"/>
        <v>08:00 17:00(12:00 13:00)|08:00 17:00(12:00 13:00)|08:00 17:00(12:00 13:00)|08:00 17:00(12:00 13:00)</v>
      </c>
      <c r="Z1507" s="161" t="str">
        <f t="shared" si="831"/>
        <v>08:00 17:00(12:00 13:00)</v>
      </c>
      <c r="AA1507" s="158" t="str">
        <f t="shared" si="832"/>
        <v>08:00 17:00(12:00 13:00)</v>
      </c>
      <c r="AB1507" s="159">
        <f>HLOOKUP(SEARCH("3",$M1507)-1,$Q$3:$V1507,$P1507+1,FALSE)</f>
        <v>50</v>
      </c>
      <c r="AC1507" s="160" t="str">
        <f t="shared" si="833"/>
        <v>08:00 17:00(12:00 13:00)|08:00 17:00(12:00 13:00)|08:00 17:00(12:00 13:00)</v>
      </c>
      <c r="AD1507" s="161" t="str">
        <f t="shared" si="834"/>
        <v>08:00 17:00(12:00 13:00)</v>
      </c>
      <c r="AE1507" s="158" t="str">
        <f t="shared" si="835"/>
        <v>08:00 17:00(12:00 13:00)</v>
      </c>
      <c r="AF1507" s="159">
        <f>HLOOKUP(SEARCH("4",$M1507)-1,$Q$3:$V1507,$P1507+1,FALSE)</f>
        <v>75</v>
      </c>
      <c r="AG1507" s="161" t="str">
        <f t="shared" si="836"/>
        <v>08:00 17:00(12:00 13:00)|08:00 17:00(12:00 13:00)</v>
      </c>
      <c r="AH1507" s="161" t="str">
        <f t="shared" si="837"/>
        <v>08:00 17:00(12:00 13:00)</v>
      </c>
      <c r="AI1507" s="158" t="str">
        <f t="shared" si="838"/>
        <v>08:00 17:00(12:00 13:00)</v>
      </c>
      <c r="AJ1507" s="159">
        <f>HLOOKUP(SEARCH("5",$M1507)-1,$Q$3:$V1507,$P1507+1,FALSE)</f>
        <v>100</v>
      </c>
      <c r="AK1507" s="161" t="str">
        <f t="shared" si="839"/>
        <v>08:00 17:00(12:00 13:00)</v>
      </c>
      <c r="AL1507" s="161" t="e">
        <f t="shared" si="840"/>
        <v>#VALUE!</v>
      </c>
      <c r="AM1507" s="158" t="str">
        <f t="shared" si="841"/>
        <v>08:00 17:00(12:00 13:00)</v>
      </c>
      <c r="AN1507" s="159" t="e">
        <f>HLOOKUP(SEARCH("6",$M1507)-1,$Q$3:$V1507,$P1507+1,FALSE)</f>
        <v>#VALUE!</v>
      </c>
      <c r="AO1507" s="161" t="e">
        <f t="shared" si="842"/>
        <v>#VALUE!</v>
      </c>
      <c r="AP1507" s="161" t="e">
        <f t="shared" si="843"/>
        <v>#VALUE!</v>
      </c>
      <c r="AQ1507" s="162" t="str">
        <f t="shared" si="844"/>
        <v>выходной</v>
      </c>
      <c r="AR1507" s="163" t="e">
        <f>HLOOKUP(SEARCH("7",$M1507)-1,$Q$3:$V1507,$P1507+1,FALSE)</f>
        <v>#VALUE!</v>
      </c>
      <c r="AS1507" s="164" t="str">
        <f t="shared" si="845"/>
        <v>выходной</v>
      </c>
      <c r="AT1507" s="142"/>
      <c r="AU1507" s="11" t="str">
        <f>IF(ISERROR(VLOOKUP(B1507,'РЕОРГ 2008'!$A:$B,2,FALSE)),"",VLOOKUP(B1507,'РЕОРГ 2008'!$A:$B,2,FALSE))</f>
        <v/>
      </c>
      <c r="AV1507" s="12" t="str">
        <f t="shared" si="846"/>
        <v>Опер.офис №4672/0127</v>
      </c>
      <c r="AW1507" s="31" t="e">
        <f>LEFT(#REF!,2)</f>
        <v>#REF!</v>
      </c>
      <c r="AX1507" s="12" t="str">
        <f t="shared" si="824"/>
        <v>4672/0127</v>
      </c>
      <c r="AZ1507" t="str">
        <f>IF(ISERROR(VLOOKUP(B1507,'РЕОРГ 01.08.2009'!$A:$B,2,FALSE)),"",VLOOKUP(B1507,'РЕОРГ 01.08.2009'!$A:$B,2,FALSE))</f>
        <v/>
      </c>
      <c r="BA1507" s="12" t="str">
        <f t="shared" si="819"/>
        <v>Опер.офис №4672/0127</v>
      </c>
      <c r="BB1507" t="e">
        <f>LEFT(#REF!,2)</f>
        <v>#REF!</v>
      </c>
      <c r="BC1507" s="12" t="str">
        <f t="shared" si="825"/>
        <v>4672/0127</v>
      </c>
      <c r="BE1507" t="str">
        <f>IF(ISERROR(VLOOKUP(B1507,'РЕОРГ 01.10.2009'!A:C,3,FALSE)),"",VLOOKUP(B1507,'РЕОРГ 01.10.2009'!A:C,3,FALSE))</f>
        <v/>
      </c>
      <c r="BF1507" s="12" t="str">
        <f t="shared" si="820"/>
        <v>Опер.офис №4672/0127</v>
      </c>
      <c r="BG1507" t="e">
        <f>LEFT(#REF!,2)</f>
        <v>#REF!</v>
      </c>
      <c r="BH1507" s="12" t="str">
        <f t="shared" si="826"/>
        <v>4672/0127</v>
      </c>
      <c r="BJ1507" t="str">
        <f>IF(ISERROR(VLOOKUP($B1507,'РЕОРГ 01.05.2010'!A:B,2,FALSE)),"",VLOOKUP($B1507,'РЕОРГ 01.05.2010'!A:B,2,FALSE))</f>
        <v/>
      </c>
      <c r="BK1507" s="12" t="str">
        <f t="shared" si="821"/>
        <v>Опер.офис №4672/0127</v>
      </c>
      <c r="BL1507" t="e">
        <f>LEFT(#REF!,2)</f>
        <v>#REF!</v>
      </c>
      <c r="BM1507" s="12" t="str">
        <f t="shared" si="827"/>
        <v>4672/0127</v>
      </c>
      <c r="BO1507" t="str">
        <f>IF(ISERROR(VLOOKUP($B1507,'РЕОРГ 01.08.2010'!A:B,2,FALSE)),"",VLOOKUP($B1507,'РЕОРГ 01.08.2010'!A:B,2,FALSE))</f>
        <v/>
      </c>
      <c r="BP1507" s="12" t="str">
        <f t="shared" si="822"/>
        <v>Опер.офис №4672/0127</v>
      </c>
      <c r="BQ1507" t="e">
        <f>LEFT(#REF!,2)</f>
        <v>#REF!</v>
      </c>
      <c r="BR1507" s="12" t="str">
        <f t="shared" si="828"/>
        <v>4672/0127</v>
      </c>
    </row>
    <row r="1508" spans="1:70" ht="12.75" customHeight="1">
      <c r="A1508" t="str">
        <f t="shared" si="823"/>
        <v>4672/023</v>
      </c>
      <c r="B1508" s="133">
        <v>1677</v>
      </c>
      <c r="C1508" s="1" t="s">
        <v>884</v>
      </c>
      <c r="D1508" s="32" t="s">
        <v>1931</v>
      </c>
      <c r="E1508" s="1" t="s">
        <v>885</v>
      </c>
      <c r="F1508" s="1" t="s">
        <v>8047</v>
      </c>
      <c r="G1508" s="1" t="s">
        <v>886</v>
      </c>
      <c r="H1508" s="1" t="s">
        <v>887</v>
      </c>
      <c r="I1508" s="1" t="s">
        <v>9512</v>
      </c>
      <c r="J1508" s="1"/>
      <c r="K1508" s="1">
        <v>0.25</v>
      </c>
      <c r="L1508" s="32" t="s">
        <v>4049</v>
      </c>
      <c r="M1508" s="8" t="s">
        <v>11855</v>
      </c>
      <c r="N1508" s="2" t="s">
        <v>12346</v>
      </c>
      <c r="O1508" s="173"/>
      <c r="P1508" s="168">
        <f t="shared" si="853"/>
        <v>1505</v>
      </c>
      <c r="Q1508" s="138">
        <f t="shared" si="847"/>
        <v>12</v>
      </c>
      <c r="R1508" s="138" t="e">
        <f t="shared" si="848"/>
        <v>#VALUE!</v>
      </c>
      <c r="S1508" s="138" t="e">
        <f t="shared" si="849"/>
        <v>#VALUE!</v>
      </c>
      <c r="T1508" s="138" t="e">
        <f t="shared" si="850"/>
        <v>#VALUE!</v>
      </c>
      <c r="U1508" s="138" t="e">
        <f t="shared" si="851"/>
        <v>#VALUE!</v>
      </c>
      <c r="V1508" s="138" t="e">
        <f t="shared" si="852"/>
        <v>#VALUE!</v>
      </c>
      <c r="W1508" s="158" t="str">
        <f t="shared" si="829"/>
        <v>выходной</v>
      </c>
      <c r="X1508" s="159" t="e">
        <f>HLOOKUP(SEARCH("2",$M1508)-1,$Q$3:$V1508,$P1508+1,FALSE)</f>
        <v>#VALUE!</v>
      </c>
      <c r="Y1508" s="160" t="e">
        <f t="shared" si="830"/>
        <v>#VALUE!</v>
      </c>
      <c r="Z1508" s="161" t="e">
        <f t="shared" si="831"/>
        <v>#VALUE!</v>
      </c>
      <c r="AA1508" s="158" t="str">
        <f t="shared" si="832"/>
        <v>выходной</v>
      </c>
      <c r="AB1508" s="159" t="e">
        <f>HLOOKUP(SEARCH("3",$M1508)-1,$Q$3:$V1508,$P1508+1,FALSE)</f>
        <v>#N/A</v>
      </c>
      <c r="AC1508" s="160" t="str">
        <f t="shared" si="833"/>
        <v>08:30 13:00</v>
      </c>
      <c r="AD1508" s="161" t="e">
        <f t="shared" si="834"/>
        <v>#VALUE!</v>
      </c>
      <c r="AE1508" s="158" t="str">
        <f t="shared" si="835"/>
        <v>08:30 13:00</v>
      </c>
      <c r="AF1508" s="159" t="e">
        <f>HLOOKUP(SEARCH("4",$M1508)-1,$Q$3:$V1508,$P1508+1,FALSE)</f>
        <v>#VALUE!</v>
      </c>
      <c r="AG1508" s="161" t="e">
        <f t="shared" si="836"/>
        <v>#VALUE!</v>
      </c>
      <c r="AH1508" s="161" t="e">
        <f t="shared" si="837"/>
        <v>#VALUE!</v>
      </c>
      <c r="AI1508" s="158" t="str">
        <f t="shared" si="838"/>
        <v>выходной</v>
      </c>
      <c r="AJ1508" s="159">
        <f>HLOOKUP(SEARCH("5",$M1508)-1,$Q$3:$V1508,$P1508+1,FALSE)</f>
        <v>12</v>
      </c>
      <c r="AK1508" s="161" t="str">
        <f t="shared" si="839"/>
        <v>08:30 13:00</v>
      </c>
      <c r="AL1508" s="161" t="e">
        <f t="shared" si="840"/>
        <v>#VALUE!</v>
      </c>
      <c r="AM1508" s="158" t="str">
        <f t="shared" si="841"/>
        <v>08:30 13:00</v>
      </c>
      <c r="AN1508" s="159" t="e">
        <f>HLOOKUP(SEARCH("6",$M1508)-1,$Q$3:$V1508,$P1508+1,FALSE)</f>
        <v>#VALUE!</v>
      </c>
      <c r="AO1508" s="161" t="e">
        <f t="shared" si="842"/>
        <v>#VALUE!</v>
      </c>
      <c r="AP1508" s="161" t="e">
        <f t="shared" si="843"/>
        <v>#VALUE!</v>
      </c>
      <c r="AQ1508" s="162" t="str">
        <f t="shared" si="844"/>
        <v>выходной</v>
      </c>
      <c r="AR1508" s="163" t="e">
        <f>HLOOKUP(SEARCH("7",$M1508)-1,$Q$3:$V1508,$P1508+1,FALSE)</f>
        <v>#VALUE!</v>
      </c>
      <c r="AS1508" s="164" t="str">
        <f t="shared" si="845"/>
        <v>выходной</v>
      </c>
      <c r="AT1508" s="142"/>
      <c r="AU1508" s="11" t="str">
        <f>IF(ISERROR(VLOOKUP(B1508,'РЕОРГ 2008'!$A:$B,2,FALSE)),"",VLOOKUP(B1508,'РЕОРГ 2008'!$A:$B,2,FALSE))</f>
        <v/>
      </c>
      <c r="AV1508" s="12" t="str">
        <f t="shared" si="846"/>
        <v>Опер.касса №4672/023</v>
      </c>
      <c r="AW1508" s="31" t="e">
        <f>LEFT(#REF!,2)</f>
        <v>#REF!</v>
      </c>
      <c r="AX1508" s="12" t="str">
        <f t="shared" si="824"/>
        <v>4672/023</v>
      </c>
      <c r="AZ1508" t="str">
        <f>IF(ISERROR(VLOOKUP(B1508,'РЕОРГ 01.08.2009'!$A:$B,2,FALSE)),"",VLOOKUP(B1508,'РЕОРГ 01.08.2009'!$A:$B,2,FALSE))</f>
        <v/>
      </c>
      <c r="BA1508" s="12" t="str">
        <f t="shared" si="819"/>
        <v>Опер.касса №4672/023</v>
      </c>
      <c r="BB1508" t="e">
        <f>LEFT(#REF!,2)</f>
        <v>#REF!</v>
      </c>
      <c r="BC1508" s="12" t="str">
        <f t="shared" si="825"/>
        <v>4672/023</v>
      </c>
      <c r="BE1508" t="str">
        <f>IF(ISERROR(VLOOKUP(B1508,'РЕОРГ 01.10.2009'!A:C,3,FALSE)),"",VLOOKUP(B1508,'РЕОРГ 01.10.2009'!A:C,3,FALSE))</f>
        <v/>
      </c>
      <c r="BF1508" s="12" t="str">
        <f t="shared" si="820"/>
        <v>Опер.касса №4672/023</v>
      </c>
      <c r="BG1508" t="e">
        <f>LEFT(#REF!,2)</f>
        <v>#REF!</v>
      </c>
      <c r="BH1508" s="12" t="str">
        <f t="shared" si="826"/>
        <v>4672/023</v>
      </c>
      <c r="BJ1508" t="str">
        <f>IF(ISERROR(VLOOKUP($B1508,'РЕОРГ 01.05.2010'!A:B,2,FALSE)),"",VLOOKUP($B1508,'РЕОРГ 01.05.2010'!A:B,2,FALSE))</f>
        <v/>
      </c>
      <c r="BK1508" s="12" t="str">
        <f t="shared" si="821"/>
        <v>Опер.касса №4672/023</v>
      </c>
      <c r="BL1508" t="e">
        <f>LEFT(#REF!,2)</f>
        <v>#REF!</v>
      </c>
      <c r="BM1508" s="12" t="str">
        <f t="shared" si="827"/>
        <v>4672/023</v>
      </c>
      <c r="BO1508" t="str">
        <f>IF(ISERROR(VLOOKUP($B1508,'РЕОРГ 01.08.2010'!A:B,2,FALSE)),"",VLOOKUP($B1508,'РЕОРГ 01.08.2010'!A:B,2,FALSE))</f>
        <v/>
      </c>
      <c r="BP1508" s="12" t="str">
        <f t="shared" si="822"/>
        <v>Опер.касса №4672/023</v>
      </c>
      <c r="BQ1508" t="e">
        <f>LEFT(#REF!,2)</f>
        <v>#REF!</v>
      </c>
      <c r="BR1508" s="12" t="str">
        <f t="shared" si="828"/>
        <v>4672/023</v>
      </c>
    </row>
    <row r="1509" spans="1:70" ht="12.75" customHeight="1">
      <c r="A1509" t="str">
        <f t="shared" si="823"/>
        <v>4672/028</v>
      </c>
      <c r="B1509" s="133">
        <v>1679</v>
      </c>
      <c r="C1509" s="1" t="s">
        <v>888</v>
      </c>
      <c r="D1509" s="32" t="s">
        <v>1931</v>
      </c>
      <c r="E1509" s="1" t="s">
        <v>889</v>
      </c>
      <c r="F1509" s="1" t="s">
        <v>8047</v>
      </c>
      <c r="G1509" s="1" t="s">
        <v>890</v>
      </c>
      <c r="H1509" s="1" t="s">
        <v>891</v>
      </c>
      <c r="I1509" s="1" t="s">
        <v>892</v>
      </c>
      <c r="J1509" s="1"/>
      <c r="K1509" s="1">
        <v>0.25</v>
      </c>
      <c r="L1509" s="32" t="s">
        <v>4049</v>
      </c>
      <c r="M1509" s="8" t="s">
        <v>11849</v>
      </c>
      <c r="N1509" s="2" t="s">
        <v>12346</v>
      </c>
      <c r="O1509" s="173"/>
      <c r="P1509" s="168">
        <f t="shared" si="853"/>
        <v>1506</v>
      </c>
      <c r="Q1509" s="138">
        <f t="shared" si="847"/>
        <v>12</v>
      </c>
      <c r="R1509" s="138" t="e">
        <f t="shared" si="848"/>
        <v>#VALUE!</v>
      </c>
      <c r="S1509" s="138" t="e">
        <f t="shared" si="849"/>
        <v>#VALUE!</v>
      </c>
      <c r="T1509" s="138" t="e">
        <f t="shared" si="850"/>
        <v>#VALUE!</v>
      </c>
      <c r="U1509" s="138" t="e">
        <f t="shared" si="851"/>
        <v>#VALUE!</v>
      </c>
      <c r="V1509" s="138" t="e">
        <f t="shared" si="852"/>
        <v>#VALUE!</v>
      </c>
      <c r="W1509" s="158" t="str">
        <f t="shared" si="829"/>
        <v>выходной</v>
      </c>
      <c r="X1509" s="159" t="e">
        <f>HLOOKUP(SEARCH("2",$M1509)-1,$Q$3:$V1509,$P1509+1,FALSE)</f>
        <v>#N/A</v>
      </c>
      <c r="Y1509" s="160" t="str">
        <f t="shared" si="830"/>
        <v>08:30 13:00</v>
      </c>
      <c r="Z1509" s="161" t="e">
        <f t="shared" si="831"/>
        <v>#VALUE!</v>
      </c>
      <c r="AA1509" s="158" t="str">
        <f t="shared" si="832"/>
        <v>08:30 13:00</v>
      </c>
      <c r="AB1509" s="159" t="e">
        <f>HLOOKUP(SEARCH("3",$M1509)-1,$Q$3:$V1509,$P1509+1,FALSE)</f>
        <v>#VALUE!</v>
      </c>
      <c r="AC1509" s="160" t="e">
        <f t="shared" si="833"/>
        <v>#VALUE!</v>
      </c>
      <c r="AD1509" s="161" t="e">
        <f t="shared" si="834"/>
        <v>#VALUE!</v>
      </c>
      <c r="AE1509" s="158" t="str">
        <f t="shared" si="835"/>
        <v>выходной</v>
      </c>
      <c r="AF1509" s="159" t="e">
        <f>HLOOKUP(SEARCH("4",$M1509)-1,$Q$3:$V1509,$P1509+1,FALSE)</f>
        <v>#VALUE!</v>
      </c>
      <c r="AG1509" s="161" t="e">
        <f t="shared" si="836"/>
        <v>#VALUE!</v>
      </c>
      <c r="AH1509" s="161" t="e">
        <f t="shared" si="837"/>
        <v>#VALUE!</v>
      </c>
      <c r="AI1509" s="158" t="str">
        <f t="shared" si="838"/>
        <v>выходной</v>
      </c>
      <c r="AJ1509" s="159">
        <f>HLOOKUP(SEARCH("5",$M1509)-1,$Q$3:$V1509,$P1509+1,FALSE)</f>
        <v>12</v>
      </c>
      <c r="AK1509" s="161" t="str">
        <f t="shared" si="839"/>
        <v>08:30 13:00</v>
      </c>
      <c r="AL1509" s="161" t="e">
        <f t="shared" si="840"/>
        <v>#VALUE!</v>
      </c>
      <c r="AM1509" s="158" t="str">
        <f t="shared" si="841"/>
        <v>08:30 13:00</v>
      </c>
      <c r="AN1509" s="159" t="e">
        <f>HLOOKUP(SEARCH("6",$M1509)-1,$Q$3:$V1509,$P1509+1,FALSE)</f>
        <v>#VALUE!</v>
      </c>
      <c r="AO1509" s="161" t="e">
        <f t="shared" si="842"/>
        <v>#VALUE!</v>
      </c>
      <c r="AP1509" s="161" t="e">
        <f t="shared" si="843"/>
        <v>#VALUE!</v>
      </c>
      <c r="AQ1509" s="162" t="str">
        <f t="shared" si="844"/>
        <v>выходной</v>
      </c>
      <c r="AR1509" s="163" t="e">
        <f>HLOOKUP(SEARCH("7",$M1509)-1,$Q$3:$V1509,$P1509+1,FALSE)</f>
        <v>#VALUE!</v>
      </c>
      <c r="AS1509" s="164" t="str">
        <f t="shared" si="845"/>
        <v>выходной</v>
      </c>
      <c r="AT1509" s="142"/>
      <c r="AU1509" s="11" t="str">
        <f>IF(ISERROR(VLOOKUP(B1509,'РЕОРГ 2008'!$A:$B,2,FALSE)),"",VLOOKUP(B1509,'РЕОРГ 2008'!$A:$B,2,FALSE))</f>
        <v/>
      </c>
      <c r="AV1509" s="12" t="str">
        <f t="shared" si="846"/>
        <v>Опер.касса №4672/028</v>
      </c>
      <c r="AW1509" s="31" t="e">
        <f>LEFT(#REF!,2)</f>
        <v>#REF!</v>
      </c>
      <c r="AX1509" s="12" t="str">
        <f t="shared" si="824"/>
        <v>4672/028</v>
      </c>
      <c r="AZ1509" t="str">
        <f>IF(ISERROR(VLOOKUP(B1509,'РЕОРГ 01.08.2009'!$A:$B,2,FALSE)),"",VLOOKUP(B1509,'РЕОРГ 01.08.2009'!$A:$B,2,FALSE))</f>
        <v/>
      </c>
      <c r="BA1509" s="12" t="str">
        <f t="shared" si="819"/>
        <v>Опер.касса №4672/028</v>
      </c>
      <c r="BB1509" t="e">
        <f>LEFT(#REF!,2)</f>
        <v>#REF!</v>
      </c>
      <c r="BC1509" s="12" t="str">
        <f t="shared" si="825"/>
        <v>4672/028</v>
      </c>
      <c r="BE1509" t="str">
        <f>IF(ISERROR(VLOOKUP(B1509,'РЕОРГ 01.10.2009'!A:C,3,FALSE)),"",VLOOKUP(B1509,'РЕОРГ 01.10.2009'!A:C,3,FALSE))</f>
        <v/>
      </c>
      <c r="BF1509" s="12" t="str">
        <f t="shared" si="820"/>
        <v>Опер.касса №4672/028</v>
      </c>
      <c r="BG1509" t="e">
        <f>LEFT(#REF!,2)</f>
        <v>#REF!</v>
      </c>
      <c r="BH1509" s="12" t="str">
        <f t="shared" si="826"/>
        <v>4672/028</v>
      </c>
      <c r="BJ1509" t="str">
        <f>IF(ISERROR(VLOOKUP($B1509,'РЕОРГ 01.05.2010'!A:B,2,FALSE)),"",VLOOKUP($B1509,'РЕОРГ 01.05.2010'!A:B,2,FALSE))</f>
        <v/>
      </c>
      <c r="BK1509" s="12" t="str">
        <f t="shared" si="821"/>
        <v>Опер.касса №4672/028</v>
      </c>
      <c r="BL1509" t="e">
        <f>LEFT(#REF!,2)</f>
        <v>#REF!</v>
      </c>
      <c r="BM1509" s="12" t="str">
        <f t="shared" si="827"/>
        <v>4672/028</v>
      </c>
      <c r="BO1509" t="str">
        <f>IF(ISERROR(VLOOKUP($B1509,'РЕОРГ 01.08.2010'!A:B,2,FALSE)),"",VLOOKUP($B1509,'РЕОРГ 01.08.2010'!A:B,2,FALSE))</f>
        <v/>
      </c>
      <c r="BP1509" s="12" t="str">
        <f t="shared" si="822"/>
        <v>Опер.касса №4672/028</v>
      </c>
      <c r="BQ1509" t="e">
        <f>LEFT(#REF!,2)</f>
        <v>#REF!</v>
      </c>
      <c r="BR1509" s="12" t="str">
        <f t="shared" si="828"/>
        <v>4672/028</v>
      </c>
    </row>
    <row r="1510" spans="1:70" ht="12.75" customHeight="1">
      <c r="A1510" t="str">
        <f t="shared" si="823"/>
        <v>4672/029</v>
      </c>
      <c r="B1510" s="133">
        <v>1680</v>
      </c>
      <c r="C1510" s="1" t="s">
        <v>893</v>
      </c>
      <c r="D1510" s="32" t="s">
        <v>1931</v>
      </c>
      <c r="E1510" s="1" t="s">
        <v>894</v>
      </c>
      <c r="F1510" s="1" t="s">
        <v>8047</v>
      </c>
      <c r="G1510" s="1" t="s">
        <v>895</v>
      </c>
      <c r="H1510" s="1" t="s">
        <v>896</v>
      </c>
      <c r="I1510" s="1" t="s">
        <v>2559</v>
      </c>
      <c r="J1510" s="1"/>
      <c r="K1510" s="1">
        <v>0.25</v>
      </c>
      <c r="L1510" s="32" t="s">
        <v>4049</v>
      </c>
      <c r="M1510" s="8" t="s">
        <v>11855</v>
      </c>
      <c r="N1510" s="2" t="s">
        <v>12346</v>
      </c>
      <c r="O1510" s="173"/>
      <c r="P1510" s="168">
        <f t="shared" si="853"/>
        <v>1507</v>
      </c>
      <c r="Q1510" s="138">
        <f t="shared" si="847"/>
        <v>12</v>
      </c>
      <c r="R1510" s="138" t="e">
        <f t="shared" si="848"/>
        <v>#VALUE!</v>
      </c>
      <c r="S1510" s="138" t="e">
        <f t="shared" si="849"/>
        <v>#VALUE!</v>
      </c>
      <c r="T1510" s="138" t="e">
        <f t="shared" si="850"/>
        <v>#VALUE!</v>
      </c>
      <c r="U1510" s="138" t="e">
        <f t="shared" si="851"/>
        <v>#VALUE!</v>
      </c>
      <c r="V1510" s="138" t="e">
        <f t="shared" si="852"/>
        <v>#VALUE!</v>
      </c>
      <c r="W1510" s="158" t="str">
        <f t="shared" si="829"/>
        <v>выходной</v>
      </c>
      <c r="X1510" s="159" t="e">
        <f>HLOOKUP(SEARCH("2",$M1510)-1,$Q$3:$V1510,$P1510+1,FALSE)</f>
        <v>#VALUE!</v>
      </c>
      <c r="Y1510" s="160" t="e">
        <f t="shared" si="830"/>
        <v>#VALUE!</v>
      </c>
      <c r="Z1510" s="161" t="e">
        <f t="shared" si="831"/>
        <v>#VALUE!</v>
      </c>
      <c r="AA1510" s="158" t="str">
        <f t="shared" si="832"/>
        <v>выходной</v>
      </c>
      <c r="AB1510" s="159" t="e">
        <f>HLOOKUP(SEARCH("3",$M1510)-1,$Q$3:$V1510,$P1510+1,FALSE)</f>
        <v>#N/A</v>
      </c>
      <c r="AC1510" s="160" t="str">
        <f t="shared" si="833"/>
        <v>08:30 13:00</v>
      </c>
      <c r="AD1510" s="161" t="e">
        <f t="shared" si="834"/>
        <v>#VALUE!</v>
      </c>
      <c r="AE1510" s="158" t="str">
        <f t="shared" si="835"/>
        <v>08:30 13:00</v>
      </c>
      <c r="AF1510" s="159" t="e">
        <f>HLOOKUP(SEARCH("4",$M1510)-1,$Q$3:$V1510,$P1510+1,FALSE)</f>
        <v>#VALUE!</v>
      </c>
      <c r="AG1510" s="161" t="e">
        <f t="shared" si="836"/>
        <v>#VALUE!</v>
      </c>
      <c r="AH1510" s="161" t="e">
        <f t="shared" si="837"/>
        <v>#VALUE!</v>
      </c>
      <c r="AI1510" s="158" t="str">
        <f t="shared" si="838"/>
        <v>выходной</v>
      </c>
      <c r="AJ1510" s="159">
        <f>HLOOKUP(SEARCH("5",$M1510)-1,$Q$3:$V1510,$P1510+1,FALSE)</f>
        <v>12</v>
      </c>
      <c r="AK1510" s="161" t="str">
        <f t="shared" si="839"/>
        <v>08:30 13:00</v>
      </c>
      <c r="AL1510" s="161" t="e">
        <f t="shared" si="840"/>
        <v>#VALUE!</v>
      </c>
      <c r="AM1510" s="158" t="str">
        <f t="shared" si="841"/>
        <v>08:30 13:00</v>
      </c>
      <c r="AN1510" s="159" t="e">
        <f>HLOOKUP(SEARCH("6",$M1510)-1,$Q$3:$V1510,$P1510+1,FALSE)</f>
        <v>#VALUE!</v>
      </c>
      <c r="AO1510" s="161" t="e">
        <f t="shared" si="842"/>
        <v>#VALUE!</v>
      </c>
      <c r="AP1510" s="161" t="e">
        <f t="shared" si="843"/>
        <v>#VALUE!</v>
      </c>
      <c r="AQ1510" s="162" t="str">
        <f t="shared" si="844"/>
        <v>выходной</v>
      </c>
      <c r="AR1510" s="163" t="e">
        <f>HLOOKUP(SEARCH("7",$M1510)-1,$Q$3:$V1510,$P1510+1,FALSE)</f>
        <v>#VALUE!</v>
      </c>
      <c r="AS1510" s="164" t="str">
        <f t="shared" si="845"/>
        <v>выходной</v>
      </c>
      <c r="AT1510" s="142"/>
      <c r="AU1510" s="11" t="str">
        <f>IF(ISERROR(VLOOKUP(B1510,'РЕОРГ 2008'!$A:$B,2,FALSE)),"",VLOOKUP(B1510,'РЕОРГ 2008'!$A:$B,2,FALSE))</f>
        <v/>
      </c>
      <c r="AV1510" s="12" t="str">
        <f t="shared" si="846"/>
        <v>Опер.касса №4672/029</v>
      </c>
      <c r="AW1510" s="31" t="e">
        <f>LEFT(#REF!,2)</f>
        <v>#REF!</v>
      </c>
      <c r="AX1510" s="12" t="str">
        <f t="shared" si="824"/>
        <v>4672/029</v>
      </c>
      <c r="AZ1510" t="str">
        <f>IF(ISERROR(VLOOKUP(B1510,'РЕОРГ 01.08.2009'!$A:$B,2,FALSE)),"",VLOOKUP(B1510,'РЕОРГ 01.08.2009'!$A:$B,2,FALSE))</f>
        <v/>
      </c>
      <c r="BA1510" s="12" t="str">
        <f t="shared" si="819"/>
        <v>Опер.касса №4672/029</v>
      </c>
      <c r="BB1510" t="e">
        <f>LEFT(#REF!,2)</f>
        <v>#REF!</v>
      </c>
      <c r="BC1510" s="12" t="str">
        <f t="shared" si="825"/>
        <v>4672/029</v>
      </c>
      <c r="BE1510" t="str">
        <f>IF(ISERROR(VLOOKUP(B1510,'РЕОРГ 01.10.2009'!A:C,3,FALSE)),"",VLOOKUP(B1510,'РЕОРГ 01.10.2009'!A:C,3,FALSE))</f>
        <v/>
      </c>
      <c r="BF1510" s="12" t="str">
        <f t="shared" si="820"/>
        <v>Опер.касса №4672/029</v>
      </c>
      <c r="BG1510" t="e">
        <f>LEFT(#REF!,2)</f>
        <v>#REF!</v>
      </c>
      <c r="BH1510" s="12" t="str">
        <f t="shared" si="826"/>
        <v>4672/029</v>
      </c>
      <c r="BJ1510" t="str">
        <f>IF(ISERROR(VLOOKUP($B1510,'РЕОРГ 01.05.2010'!A:B,2,FALSE)),"",VLOOKUP($B1510,'РЕОРГ 01.05.2010'!A:B,2,FALSE))</f>
        <v/>
      </c>
      <c r="BK1510" s="12" t="str">
        <f t="shared" si="821"/>
        <v>Опер.касса №4672/029</v>
      </c>
      <c r="BL1510" t="e">
        <f>LEFT(#REF!,2)</f>
        <v>#REF!</v>
      </c>
      <c r="BM1510" s="12" t="str">
        <f t="shared" si="827"/>
        <v>4672/029</v>
      </c>
      <c r="BO1510" t="str">
        <f>IF(ISERROR(VLOOKUP($B1510,'РЕОРГ 01.08.2010'!A:B,2,FALSE)),"",VLOOKUP($B1510,'РЕОРГ 01.08.2010'!A:B,2,FALSE))</f>
        <v/>
      </c>
      <c r="BP1510" s="12" t="str">
        <f t="shared" si="822"/>
        <v>Опер.касса №4672/029</v>
      </c>
      <c r="BQ1510" t="e">
        <f>LEFT(#REF!,2)</f>
        <v>#REF!</v>
      </c>
      <c r="BR1510" s="12" t="str">
        <f t="shared" si="828"/>
        <v>4672/029</v>
      </c>
    </row>
    <row r="1511" spans="1:70" ht="12.75" customHeight="1">
      <c r="A1511" t="str">
        <f t="shared" si="823"/>
        <v>4672/03</v>
      </c>
      <c r="B1511" s="133">
        <v>1681</v>
      </c>
      <c r="C1511" s="1" t="s">
        <v>897</v>
      </c>
      <c r="D1511" s="32" t="s">
        <v>1931</v>
      </c>
      <c r="E1511" s="1" t="s">
        <v>898</v>
      </c>
      <c r="F1511" s="1" t="s">
        <v>8047</v>
      </c>
      <c r="G1511" s="1" t="s">
        <v>899</v>
      </c>
      <c r="H1511" s="1" t="s">
        <v>900</v>
      </c>
      <c r="I1511" s="1" t="s">
        <v>901</v>
      </c>
      <c r="J1511" s="1"/>
      <c r="K1511" s="1">
        <v>0.25</v>
      </c>
      <c r="L1511" s="32" t="s">
        <v>4049</v>
      </c>
      <c r="M1511" s="8" t="s">
        <v>11849</v>
      </c>
      <c r="N1511" s="2" t="s">
        <v>12346</v>
      </c>
      <c r="O1511" s="173"/>
      <c r="P1511" s="168">
        <f t="shared" si="853"/>
        <v>1508</v>
      </c>
      <c r="Q1511" s="138">
        <f t="shared" si="847"/>
        <v>12</v>
      </c>
      <c r="R1511" s="138" t="e">
        <f t="shared" si="848"/>
        <v>#VALUE!</v>
      </c>
      <c r="S1511" s="138" t="e">
        <f t="shared" si="849"/>
        <v>#VALUE!</v>
      </c>
      <c r="T1511" s="138" t="e">
        <f t="shared" si="850"/>
        <v>#VALUE!</v>
      </c>
      <c r="U1511" s="138" t="e">
        <f t="shared" si="851"/>
        <v>#VALUE!</v>
      </c>
      <c r="V1511" s="138" t="e">
        <f t="shared" si="852"/>
        <v>#VALUE!</v>
      </c>
      <c r="W1511" s="158" t="str">
        <f t="shared" si="829"/>
        <v>выходной</v>
      </c>
      <c r="X1511" s="159" t="e">
        <f>HLOOKUP(SEARCH("2",$M1511)-1,$Q$3:$V1511,$P1511+1,FALSE)</f>
        <v>#N/A</v>
      </c>
      <c r="Y1511" s="160" t="str">
        <f t="shared" si="830"/>
        <v>08:30 13:00</v>
      </c>
      <c r="Z1511" s="161" t="e">
        <f t="shared" si="831"/>
        <v>#VALUE!</v>
      </c>
      <c r="AA1511" s="158" t="str">
        <f t="shared" si="832"/>
        <v>08:30 13:00</v>
      </c>
      <c r="AB1511" s="159" t="e">
        <f>HLOOKUP(SEARCH("3",$M1511)-1,$Q$3:$V1511,$P1511+1,FALSE)</f>
        <v>#VALUE!</v>
      </c>
      <c r="AC1511" s="160" t="e">
        <f t="shared" si="833"/>
        <v>#VALUE!</v>
      </c>
      <c r="AD1511" s="161" t="e">
        <f t="shared" si="834"/>
        <v>#VALUE!</v>
      </c>
      <c r="AE1511" s="158" t="str">
        <f t="shared" si="835"/>
        <v>выходной</v>
      </c>
      <c r="AF1511" s="159" t="e">
        <f>HLOOKUP(SEARCH("4",$M1511)-1,$Q$3:$V1511,$P1511+1,FALSE)</f>
        <v>#VALUE!</v>
      </c>
      <c r="AG1511" s="161" t="e">
        <f t="shared" si="836"/>
        <v>#VALUE!</v>
      </c>
      <c r="AH1511" s="161" t="e">
        <f t="shared" si="837"/>
        <v>#VALUE!</v>
      </c>
      <c r="AI1511" s="158" t="str">
        <f t="shared" si="838"/>
        <v>выходной</v>
      </c>
      <c r="AJ1511" s="159">
        <f>HLOOKUP(SEARCH("5",$M1511)-1,$Q$3:$V1511,$P1511+1,FALSE)</f>
        <v>12</v>
      </c>
      <c r="AK1511" s="161" t="str">
        <f t="shared" si="839"/>
        <v>08:30 13:00</v>
      </c>
      <c r="AL1511" s="161" t="e">
        <f t="shared" si="840"/>
        <v>#VALUE!</v>
      </c>
      <c r="AM1511" s="158" t="str">
        <f t="shared" si="841"/>
        <v>08:30 13:00</v>
      </c>
      <c r="AN1511" s="159" t="e">
        <f>HLOOKUP(SEARCH("6",$M1511)-1,$Q$3:$V1511,$P1511+1,FALSE)</f>
        <v>#VALUE!</v>
      </c>
      <c r="AO1511" s="161" t="e">
        <f t="shared" si="842"/>
        <v>#VALUE!</v>
      </c>
      <c r="AP1511" s="161" t="e">
        <f t="shared" si="843"/>
        <v>#VALUE!</v>
      </c>
      <c r="AQ1511" s="162" t="str">
        <f t="shared" si="844"/>
        <v>выходной</v>
      </c>
      <c r="AR1511" s="163" t="e">
        <f>HLOOKUP(SEARCH("7",$M1511)-1,$Q$3:$V1511,$P1511+1,FALSE)</f>
        <v>#VALUE!</v>
      </c>
      <c r="AS1511" s="164" t="str">
        <f t="shared" si="845"/>
        <v>выходной</v>
      </c>
      <c r="AT1511" s="142"/>
      <c r="AU1511" s="11" t="str">
        <f>IF(ISERROR(VLOOKUP(B1511,'РЕОРГ 2008'!$A:$B,2,FALSE)),"",VLOOKUP(B1511,'РЕОРГ 2008'!$A:$B,2,FALSE))</f>
        <v/>
      </c>
      <c r="AV1511" s="12" t="str">
        <f t="shared" si="846"/>
        <v>Опер.касса №4672/03</v>
      </c>
      <c r="AW1511" s="31" t="e">
        <f>LEFT(#REF!,2)</f>
        <v>#REF!</v>
      </c>
      <c r="AX1511" s="12" t="str">
        <f t="shared" si="824"/>
        <v>4672/03</v>
      </c>
      <c r="AZ1511" t="str">
        <f>IF(ISERROR(VLOOKUP(B1511,'РЕОРГ 01.08.2009'!$A:$B,2,FALSE)),"",VLOOKUP(B1511,'РЕОРГ 01.08.2009'!$A:$B,2,FALSE))</f>
        <v/>
      </c>
      <c r="BA1511" s="12" t="str">
        <f t="shared" si="819"/>
        <v>Опер.касса №4672/03</v>
      </c>
      <c r="BB1511" t="e">
        <f>LEFT(#REF!,2)</f>
        <v>#REF!</v>
      </c>
      <c r="BC1511" s="12" t="str">
        <f t="shared" si="825"/>
        <v>4672/03</v>
      </c>
      <c r="BE1511" t="str">
        <f>IF(ISERROR(VLOOKUP(B1511,'РЕОРГ 01.10.2009'!A:C,3,FALSE)),"",VLOOKUP(B1511,'РЕОРГ 01.10.2009'!A:C,3,FALSE))</f>
        <v/>
      </c>
      <c r="BF1511" s="12" t="str">
        <f t="shared" si="820"/>
        <v>Опер.касса №4672/03</v>
      </c>
      <c r="BG1511" t="e">
        <f>LEFT(#REF!,2)</f>
        <v>#REF!</v>
      </c>
      <c r="BH1511" s="12" t="str">
        <f t="shared" si="826"/>
        <v>4672/03</v>
      </c>
      <c r="BJ1511" t="str">
        <f>IF(ISERROR(VLOOKUP($B1511,'РЕОРГ 01.05.2010'!A:B,2,FALSE)),"",VLOOKUP($B1511,'РЕОРГ 01.05.2010'!A:B,2,FALSE))</f>
        <v/>
      </c>
      <c r="BK1511" s="12" t="str">
        <f t="shared" si="821"/>
        <v>Опер.касса №4672/03</v>
      </c>
      <c r="BL1511" t="e">
        <f>LEFT(#REF!,2)</f>
        <v>#REF!</v>
      </c>
      <c r="BM1511" s="12" t="str">
        <f t="shared" si="827"/>
        <v>4672/03</v>
      </c>
      <c r="BO1511" t="str">
        <f>IF(ISERROR(VLOOKUP($B1511,'РЕОРГ 01.08.2010'!A:B,2,FALSE)),"",VLOOKUP($B1511,'РЕОРГ 01.08.2010'!A:B,2,FALSE))</f>
        <v/>
      </c>
      <c r="BP1511" s="12" t="str">
        <f t="shared" si="822"/>
        <v>Опер.касса №4672/03</v>
      </c>
      <c r="BQ1511" t="e">
        <f>LEFT(#REF!,2)</f>
        <v>#REF!</v>
      </c>
      <c r="BR1511" s="12" t="str">
        <f t="shared" si="828"/>
        <v>4672/03</v>
      </c>
    </row>
    <row r="1512" spans="1:70" ht="12.75" customHeight="1">
      <c r="A1512" t="str">
        <f t="shared" si="823"/>
        <v>4672/04</v>
      </c>
      <c r="B1512" s="133">
        <v>1683</v>
      </c>
      <c r="C1512" s="1" t="s">
        <v>902</v>
      </c>
      <c r="D1512" s="32" t="s">
        <v>1931</v>
      </c>
      <c r="E1512" s="1" t="s">
        <v>4939</v>
      </c>
      <c r="F1512" s="1" t="s">
        <v>8047</v>
      </c>
      <c r="G1512" s="1" t="s">
        <v>4940</v>
      </c>
      <c r="H1512" s="1" t="s">
        <v>4941</v>
      </c>
      <c r="I1512" s="1" t="s">
        <v>4942</v>
      </c>
      <c r="J1512" s="1"/>
      <c r="K1512" s="1">
        <v>0.25</v>
      </c>
      <c r="L1512" s="32" t="s">
        <v>4049</v>
      </c>
      <c r="M1512" s="8" t="s">
        <v>11849</v>
      </c>
      <c r="N1512" s="2" t="s">
        <v>12346</v>
      </c>
      <c r="O1512" s="173"/>
      <c r="P1512" s="168">
        <f t="shared" si="853"/>
        <v>1509</v>
      </c>
      <c r="Q1512" s="138">
        <f t="shared" si="847"/>
        <v>12</v>
      </c>
      <c r="R1512" s="138" t="e">
        <f t="shared" si="848"/>
        <v>#VALUE!</v>
      </c>
      <c r="S1512" s="138" t="e">
        <f t="shared" si="849"/>
        <v>#VALUE!</v>
      </c>
      <c r="T1512" s="138" t="e">
        <f t="shared" si="850"/>
        <v>#VALUE!</v>
      </c>
      <c r="U1512" s="138" t="e">
        <f t="shared" si="851"/>
        <v>#VALUE!</v>
      </c>
      <c r="V1512" s="138" t="e">
        <f t="shared" si="852"/>
        <v>#VALUE!</v>
      </c>
      <c r="W1512" s="158" t="str">
        <f t="shared" si="829"/>
        <v>выходной</v>
      </c>
      <c r="X1512" s="159" t="e">
        <f>HLOOKUP(SEARCH("2",$M1512)-1,$Q$3:$V1512,$P1512+1,FALSE)</f>
        <v>#N/A</v>
      </c>
      <c r="Y1512" s="160" t="str">
        <f t="shared" si="830"/>
        <v>08:30 13:00</v>
      </c>
      <c r="Z1512" s="161" t="e">
        <f t="shared" si="831"/>
        <v>#VALUE!</v>
      </c>
      <c r="AA1512" s="158" t="str">
        <f t="shared" si="832"/>
        <v>08:30 13:00</v>
      </c>
      <c r="AB1512" s="159" t="e">
        <f>HLOOKUP(SEARCH("3",$M1512)-1,$Q$3:$V1512,$P1512+1,FALSE)</f>
        <v>#VALUE!</v>
      </c>
      <c r="AC1512" s="160" t="e">
        <f t="shared" si="833"/>
        <v>#VALUE!</v>
      </c>
      <c r="AD1512" s="161" t="e">
        <f t="shared" si="834"/>
        <v>#VALUE!</v>
      </c>
      <c r="AE1512" s="158" t="str">
        <f t="shared" si="835"/>
        <v>выходной</v>
      </c>
      <c r="AF1512" s="159" t="e">
        <f>HLOOKUP(SEARCH("4",$M1512)-1,$Q$3:$V1512,$P1512+1,FALSE)</f>
        <v>#VALUE!</v>
      </c>
      <c r="AG1512" s="161" t="e">
        <f t="shared" si="836"/>
        <v>#VALUE!</v>
      </c>
      <c r="AH1512" s="161" t="e">
        <f t="shared" si="837"/>
        <v>#VALUE!</v>
      </c>
      <c r="AI1512" s="158" t="str">
        <f t="shared" si="838"/>
        <v>выходной</v>
      </c>
      <c r="AJ1512" s="159">
        <f>HLOOKUP(SEARCH("5",$M1512)-1,$Q$3:$V1512,$P1512+1,FALSE)</f>
        <v>12</v>
      </c>
      <c r="AK1512" s="161" t="str">
        <f t="shared" si="839"/>
        <v>08:30 13:00</v>
      </c>
      <c r="AL1512" s="161" t="e">
        <f t="shared" si="840"/>
        <v>#VALUE!</v>
      </c>
      <c r="AM1512" s="158" t="str">
        <f t="shared" si="841"/>
        <v>08:30 13:00</v>
      </c>
      <c r="AN1512" s="159" t="e">
        <f>HLOOKUP(SEARCH("6",$M1512)-1,$Q$3:$V1512,$P1512+1,FALSE)</f>
        <v>#VALUE!</v>
      </c>
      <c r="AO1512" s="161" t="e">
        <f t="shared" si="842"/>
        <v>#VALUE!</v>
      </c>
      <c r="AP1512" s="161" t="e">
        <f t="shared" si="843"/>
        <v>#VALUE!</v>
      </c>
      <c r="AQ1512" s="162" t="str">
        <f t="shared" si="844"/>
        <v>выходной</v>
      </c>
      <c r="AR1512" s="163" t="e">
        <f>HLOOKUP(SEARCH("7",$M1512)-1,$Q$3:$V1512,$P1512+1,FALSE)</f>
        <v>#VALUE!</v>
      </c>
      <c r="AS1512" s="164" t="str">
        <f t="shared" si="845"/>
        <v>выходной</v>
      </c>
      <c r="AT1512" s="142"/>
      <c r="AU1512" s="11" t="str">
        <f>IF(ISERROR(VLOOKUP(B1512,'РЕОРГ 2008'!$A:$B,2,FALSE)),"",VLOOKUP(B1512,'РЕОРГ 2008'!$A:$B,2,FALSE))</f>
        <v/>
      </c>
      <c r="AV1512" s="12" t="str">
        <f t="shared" si="846"/>
        <v>Опер.касса №4672/04</v>
      </c>
      <c r="AW1512" s="31" t="e">
        <f>LEFT(#REF!,2)</f>
        <v>#REF!</v>
      </c>
      <c r="AX1512" s="12" t="str">
        <f t="shared" si="824"/>
        <v>4672/04</v>
      </c>
      <c r="AZ1512" t="str">
        <f>IF(ISERROR(VLOOKUP(B1512,'РЕОРГ 01.08.2009'!$A:$B,2,FALSE)),"",VLOOKUP(B1512,'РЕОРГ 01.08.2009'!$A:$B,2,FALSE))</f>
        <v/>
      </c>
      <c r="BA1512" s="12" t="str">
        <f t="shared" si="819"/>
        <v>Опер.касса №4672/04</v>
      </c>
      <c r="BB1512" t="e">
        <f>LEFT(#REF!,2)</f>
        <v>#REF!</v>
      </c>
      <c r="BC1512" s="12" t="str">
        <f t="shared" si="825"/>
        <v>4672/04</v>
      </c>
      <c r="BE1512" t="str">
        <f>IF(ISERROR(VLOOKUP(B1512,'РЕОРГ 01.10.2009'!A:C,3,FALSE)),"",VLOOKUP(B1512,'РЕОРГ 01.10.2009'!A:C,3,FALSE))</f>
        <v/>
      </c>
      <c r="BF1512" s="12" t="str">
        <f t="shared" si="820"/>
        <v>Опер.касса №4672/04</v>
      </c>
      <c r="BG1512" t="e">
        <f>LEFT(#REF!,2)</f>
        <v>#REF!</v>
      </c>
      <c r="BH1512" s="12" t="str">
        <f t="shared" si="826"/>
        <v>4672/04</v>
      </c>
      <c r="BJ1512" t="str">
        <f>IF(ISERROR(VLOOKUP($B1512,'РЕОРГ 01.05.2010'!A:B,2,FALSE)),"",VLOOKUP($B1512,'РЕОРГ 01.05.2010'!A:B,2,FALSE))</f>
        <v/>
      </c>
      <c r="BK1512" s="12" t="str">
        <f t="shared" si="821"/>
        <v>Опер.касса №4672/04</v>
      </c>
      <c r="BL1512" t="e">
        <f>LEFT(#REF!,2)</f>
        <v>#REF!</v>
      </c>
      <c r="BM1512" s="12" t="str">
        <f t="shared" si="827"/>
        <v>4672/04</v>
      </c>
      <c r="BO1512" t="str">
        <f>IF(ISERROR(VLOOKUP($B1512,'РЕОРГ 01.08.2010'!A:B,2,FALSE)),"",VLOOKUP($B1512,'РЕОРГ 01.08.2010'!A:B,2,FALSE))</f>
        <v/>
      </c>
      <c r="BP1512" s="12" t="str">
        <f t="shared" si="822"/>
        <v>Опер.касса №4672/04</v>
      </c>
      <c r="BQ1512" t="e">
        <f>LEFT(#REF!,2)</f>
        <v>#REF!</v>
      </c>
      <c r="BR1512" s="12" t="str">
        <f t="shared" si="828"/>
        <v>4672/04</v>
      </c>
    </row>
    <row r="1513" spans="1:70" ht="12.75" customHeight="1">
      <c r="A1513" t="str">
        <f t="shared" si="823"/>
        <v>4672/051</v>
      </c>
      <c r="B1513" s="133">
        <v>1684</v>
      </c>
      <c r="C1513" s="1" t="s">
        <v>4943</v>
      </c>
      <c r="D1513" s="32" t="s">
        <v>1931</v>
      </c>
      <c r="E1513" s="1" t="s">
        <v>4944</v>
      </c>
      <c r="F1513" s="1" t="s">
        <v>8047</v>
      </c>
      <c r="G1513" s="1" t="s">
        <v>4945</v>
      </c>
      <c r="H1513" s="1" t="s">
        <v>4946</v>
      </c>
      <c r="I1513" s="1" t="s">
        <v>4947</v>
      </c>
      <c r="J1513" s="1"/>
      <c r="K1513" s="1">
        <v>0.25</v>
      </c>
      <c r="L1513" s="32" t="s">
        <v>4049</v>
      </c>
      <c r="M1513" s="8" t="s">
        <v>11849</v>
      </c>
      <c r="N1513" s="2" t="s">
        <v>12346</v>
      </c>
      <c r="O1513" s="173"/>
      <c r="P1513" s="168">
        <f t="shared" si="853"/>
        <v>1510</v>
      </c>
      <c r="Q1513" s="138">
        <f t="shared" si="847"/>
        <v>12</v>
      </c>
      <c r="R1513" s="138" t="e">
        <f t="shared" si="848"/>
        <v>#VALUE!</v>
      </c>
      <c r="S1513" s="138" t="e">
        <f t="shared" si="849"/>
        <v>#VALUE!</v>
      </c>
      <c r="T1513" s="138" t="e">
        <f t="shared" si="850"/>
        <v>#VALUE!</v>
      </c>
      <c r="U1513" s="138" t="e">
        <f t="shared" si="851"/>
        <v>#VALUE!</v>
      </c>
      <c r="V1513" s="138" t="e">
        <f t="shared" si="852"/>
        <v>#VALUE!</v>
      </c>
      <c r="W1513" s="158" t="str">
        <f t="shared" si="829"/>
        <v>выходной</v>
      </c>
      <c r="X1513" s="159" t="e">
        <f>HLOOKUP(SEARCH("2",$M1513)-1,$Q$3:$V1513,$P1513+1,FALSE)</f>
        <v>#N/A</v>
      </c>
      <c r="Y1513" s="160" t="str">
        <f t="shared" si="830"/>
        <v>08:30 13:00</v>
      </c>
      <c r="Z1513" s="161" t="e">
        <f t="shared" si="831"/>
        <v>#VALUE!</v>
      </c>
      <c r="AA1513" s="158" t="str">
        <f t="shared" si="832"/>
        <v>08:30 13:00</v>
      </c>
      <c r="AB1513" s="159" t="e">
        <f>HLOOKUP(SEARCH("3",$M1513)-1,$Q$3:$V1513,$P1513+1,FALSE)</f>
        <v>#VALUE!</v>
      </c>
      <c r="AC1513" s="160" t="e">
        <f t="shared" si="833"/>
        <v>#VALUE!</v>
      </c>
      <c r="AD1513" s="161" t="e">
        <f t="shared" si="834"/>
        <v>#VALUE!</v>
      </c>
      <c r="AE1513" s="158" t="str">
        <f t="shared" si="835"/>
        <v>выходной</v>
      </c>
      <c r="AF1513" s="159" t="e">
        <f>HLOOKUP(SEARCH("4",$M1513)-1,$Q$3:$V1513,$P1513+1,FALSE)</f>
        <v>#VALUE!</v>
      </c>
      <c r="AG1513" s="161" t="e">
        <f t="shared" si="836"/>
        <v>#VALUE!</v>
      </c>
      <c r="AH1513" s="161" t="e">
        <f t="shared" si="837"/>
        <v>#VALUE!</v>
      </c>
      <c r="AI1513" s="158" t="str">
        <f t="shared" si="838"/>
        <v>выходной</v>
      </c>
      <c r="AJ1513" s="159">
        <f>HLOOKUP(SEARCH("5",$M1513)-1,$Q$3:$V1513,$P1513+1,FALSE)</f>
        <v>12</v>
      </c>
      <c r="AK1513" s="161" t="str">
        <f t="shared" si="839"/>
        <v>08:30 13:00</v>
      </c>
      <c r="AL1513" s="161" t="e">
        <f t="shared" si="840"/>
        <v>#VALUE!</v>
      </c>
      <c r="AM1513" s="158" t="str">
        <f t="shared" si="841"/>
        <v>08:30 13:00</v>
      </c>
      <c r="AN1513" s="159" t="e">
        <f>HLOOKUP(SEARCH("6",$M1513)-1,$Q$3:$V1513,$P1513+1,FALSE)</f>
        <v>#VALUE!</v>
      </c>
      <c r="AO1513" s="161" t="e">
        <f t="shared" si="842"/>
        <v>#VALUE!</v>
      </c>
      <c r="AP1513" s="161" t="e">
        <f t="shared" si="843"/>
        <v>#VALUE!</v>
      </c>
      <c r="AQ1513" s="162" t="str">
        <f t="shared" si="844"/>
        <v>выходной</v>
      </c>
      <c r="AR1513" s="163" t="e">
        <f>HLOOKUP(SEARCH("7",$M1513)-1,$Q$3:$V1513,$P1513+1,FALSE)</f>
        <v>#VALUE!</v>
      </c>
      <c r="AS1513" s="164" t="str">
        <f t="shared" si="845"/>
        <v>выходной</v>
      </c>
      <c r="AT1513" s="142"/>
      <c r="AU1513" s="11" t="str">
        <f>IF(ISERROR(VLOOKUP(B1513,'РЕОРГ 2008'!$A:$B,2,FALSE)),"",VLOOKUP(B1513,'РЕОРГ 2008'!$A:$B,2,FALSE))</f>
        <v/>
      </c>
      <c r="AV1513" s="12" t="str">
        <f t="shared" si="846"/>
        <v>Опер.касса №4672/051</v>
      </c>
      <c r="AW1513" s="31" t="e">
        <f>LEFT(#REF!,2)</f>
        <v>#REF!</v>
      </c>
      <c r="AX1513" s="12" t="str">
        <f t="shared" si="824"/>
        <v>4672/051</v>
      </c>
      <c r="AZ1513" t="str">
        <f>IF(ISERROR(VLOOKUP(B1513,'РЕОРГ 01.08.2009'!$A:$B,2,FALSE)),"",VLOOKUP(B1513,'РЕОРГ 01.08.2009'!$A:$B,2,FALSE))</f>
        <v/>
      </c>
      <c r="BA1513" s="12" t="str">
        <f t="shared" si="819"/>
        <v>Опер.касса №4672/051</v>
      </c>
      <c r="BB1513" t="e">
        <f>LEFT(#REF!,2)</f>
        <v>#REF!</v>
      </c>
      <c r="BC1513" s="12" t="str">
        <f t="shared" si="825"/>
        <v>4672/051</v>
      </c>
      <c r="BE1513" t="str">
        <f>IF(ISERROR(VLOOKUP(B1513,'РЕОРГ 01.10.2009'!A:C,3,FALSE)),"",VLOOKUP(B1513,'РЕОРГ 01.10.2009'!A:C,3,FALSE))</f>
        <v/>
      </c>
      <c r="BF1513" s="12" t="str">
        <f t="shared" si="820"/>
        <v>Опер.касса №4672/051</v>
      </c>
      <c r="BG1513" t="e">
        <f>LEFT(#REF!,2)</f>
        <v>#REF!</v>
      </c>
      <c r="BH1513" s="12" t="str">
        <f t="shared" si="826"/>
        <v>4672/051</v>
      </c>
      <c r="BJ1513" t="str">
        <f>IF(ISERROR(VLOOKUP($B1513,'РЕОРГ 01.05.2010'!A:B,2,FALSE)),"",VLOOKUP($B1513,'РЕОРГ 01.05.2010'!A:B,2,FALSE))</f>
        <v/>
      </c>
      <c r="BK1513" s="12" t="str">
        <f t="shared" si="821"/>
        <v>Опер.касса №4672/051</v>
      </c>
      <c r="BL1513" t="e">
        <f>LEFT(#REF!,2)</f>
        <v>#REF!</v>
      </c>
      <c r="BM1513" s="12" t="str">
        <f t="shared" si="827"/>
        <v>4672/051</v>
      </c>
      <c r="BO1513" t="str">
        <f>IF(ISERROR(VLOOKUP($B1513,'РЕОРГ 01.08.2010'!A:B,2,FALSE)),"",VLOOKUP($B1513,'РЕОРГ 01.08.2010'!A:B,2,FALSE))</f>
        <v/>
      </c>
      <c r="BP1513" s="12" t="str">
        <f t="shared" si="822"/>
        <v>Опер.касса №4672/051</v>
      </c>
      <c r="BQ1513" t="e">
        <f>LEFT(#REF!,2)</f>
        <v>#REF!</v>
      </c>
      <c r="BR1513" s="12" t="str">
        <f t="shared" si="828"/>
        <v>4672/051</v>
      </c>
    </row>
    <row r="1514" spans="1:70" ht="12.75" customHeight="1">
      <c r="A1514" t="str">
        <f t="shared" si="823"/>
        <v>4672/057</v>
      </c>
      <c r="B1514" s="133">
        <v>1685</v>
      </c>
      <c r="C1514" s="1" t="s">
        <v>4948</v>
      </c>
      <c r="D1514" s="32" t="s">
        <v>1926</v>
      </c>
      <c r="E1514" s="1" t="s">
        <v>4949</v>
      </c>
      <c r="F1514" s="1" t="s">
        <v>8047</v>
      </c>
      <c r="G1514" s="1" t="s">
        <v>4950</v>
      </c>
      <c r="H1514" s="1" t="s">
        <v>4951</v>
      </c>
      <c r="I1514" s="1" t="s">
        <v>4952</v>
      </c>
      <c r="J1514" s="1"/>
      <c r="K1514" s="1">
        <v>6</v>
      </c>
      <c r="L1514" s="32" t="s">
        <v>4051</v>
      </c>
      <c r="M1514" s="8" t="s">
        <v>11773</v>
      </c>
      <c r="N1514" s="2" t="s">
        <v>12612</v>
      </c>
      <c r="O1514" s="173"/>
      <c r="P1514" s="168">
        <f t="shared" si="853"/>
        <v>1511</v>
      </c>
      <c r="Q1514" s="138">
        <f t="shared" si="847"/>
        <v>25</v>
      </c>
      <c r="R1514" s="138">
        <f t="shared" si="848"/>
        <v>50</v>
      </c>
      <c r="S1514" s="138">
        <f t="shared" si="849"/>
        <v>75</v>
      </c>
      <c r="T1514" s="138">
        <f t="shared" si="850"/>
        <v>100</v>
      </c>
      <c r="U1514" s="138">
        <f t="shared" si="851"/>
        <v>125</v>
      </c>
      <c r="V1514" s="138" t="e">
        <f t="shared" si="852"/>
        <v>#VALUE!</v>
      </c>
      <c r="W1514" s="158" t="str">
        <f t="shared" si="829"/>
        <v>08:30 16:30(12:00 13:00)</v>
      </c>
      <c r="X1514" s="159">
        <f>HLOOKUP(SEARCH("2",$M1514)-1,$Q$3:$V1514,$P1514+1,FALSE)</f>
        <v>25</v>
      </c>
      <c r="Y1514" s="160" t="str">
        <f t="shared" si="830"/>
        <v>08:30 16:30(12:00 13:00)|08:30 16:30(12:00 13:00)|08:30 16:30(12:00 13:00)|08:30 16:30(12:00 13:00)|08:30 16:30(12:00 13:00)</v>
      </c>
      <c r="Z1514" s="161" t="str">
        <f t="shared" si="831"/>
        <v>08:30 16:30(12:00 13:00)</v>
      </c>
      <c r="AA1514" s="158" t="str">
        <f t="shared" si="832"/>
        <v>08:30 16:30(12:00 13:00)</v>
      </c>
      <c r="AB1514" s="159">
        <f>HLOOKUP(SEARCH("3",$M1514)-1,$Q$3:$V1514,$P1514+1,FALSE)</f>
        <v>50</v>
      </c>
      <c r="AC1514" s="160" t="str">
        <f t="shared" si="833"/>
        <v>08:30 16:30(12:00 13:00)|08:30 16:30(12:00 13:00)|08:30 16:30(12:00 13:00)|08:30 16:30(12:00 13:00)</v>
      </c>
      <c r="AD1514" s="161" t="str">
        <f t="shared" si="834"/>
        <v>08:30 16:30(12:00 13:00)</v>
      </c>
      <c r="AE1514" s="158" t="str">
        <f t="shared" si="835"/>
        <v>08:30 16:30(12:00 13:00)</v>
      </c>
      <c r="AF1514" s="159">
        <f>HLOOKUP(SEARCH("4",$M1514)-1,$Q$3:$V1514,$P1514+1,FALSE)</f>
        <v>75</v>
      </c>
      <c r="AG1514" s="161" t="str">
        <f t="shared" si="836"/>
        <v>08:30 16:30(12:00 13:00)|08:30 16:30(12:00 13:00)|08:30 16:30(12:00 13:00)</v>
      </c>
      <c r="AH1514" s="161" t="str">
        <f t="shared" si="837"/>
        <v>08:30 16:30(12:00 13:00)</v>
      </c>
      <c r="AI1514" s="158" t="str">
        <f t="shared" si="838"/>
        <v>08:30 16:30(12:00 13:00)</v>
      </c>
      <c r="AJ1514" s="159">
        <f>HLOOKUP(SEARCH("5",$M1514)-1,$Q$3:$V1514,$P1514+1,FALSE)</f>
        <v>100</v>
      </c>
      <c r="AK1514" s="161" t="str">
        <f t="shared" si="839"/>
        <v>08:30 16:30(12:00 13:00)|08:30 16:30(12:00 13:00)</v>
      </c>
      <c r="AL1514" s="161" t="str">
        <f t="shared" si="840"/>
        <v>08:30 16:30(12:00 13:00)</v>
      </c>
      <c r="AM1514" s="158" t="str">
        <f t="shared" si="841"/>
        <v>08:30 16:30(12:00 13:00)</v>
      </c>
      <c r="AN1514" s="159">
        <f>HLOOKUP(SEARCH("6",$M1514)-1,$Q$3:$V1514,$P1514+1,FALSE)</f>
        <v>125</v>
      </c>
      <c r="AO1514" s="161" t="str">
        <f t="shared" si="842"/>
        <v>08:30 16:30(12:00 13:00)</v>
      </c>
      <c r="AP1514" s="161" t="e">
        <f t="shared" si="843"/>
        <v>#VALUE!</v>
      </c>
      <c r="AQ1514" s="162" t="str">
        <f t="shared" si="844"/>
        <v>08:30 16:30(12:00 13:00)</v>
      </c>
      <c r="AR1514" s="163" t="e">
        <f>HLOOKUP(SEARCH("7",$M1514)-1,$Q$3:$V1514,$P1514+1,FALSE)</f>
        <v>#VALUE!</v>
      </c>
      <c r="AS1514" s="164" t="str">
        <f t="shared" si="845"/>
        <v>выходной</v>
      </c>
      <c r="AT1514" s="142"/>
      <c r="AU1514" s="11" t="str">
        <f>IF(ISERROR(VLOOKUP(B1514,'РЕОРГ 2008'!$A:$B,2,FALSE)),"",VLOOKUP(B1514,'РЕОРГ 2008'!$A:$B,2,FALSE))</f>
        <v/>
      </c>
      <c r="AV1514" s="12" t="str">
        <f t="shared" si="846"/>
        <v>Доп.офис №4672/057</v>
      </c>
      <c r="AW1514" s="31" t="e">
        <f>LEFT(#REF!,2)</f>
        <v>#REF!</v>
      </c>
      <c r="AX1514" s="12" t="str">
        <f t="shared" si="824"/>
        <v>4672/057</v>
      </c>
      <c r="AZ1514" t="str">
        <f>IF(ISERROR(VLOOKUP(B1514,'РЕОРГ 01.08.2009'!$A:$B,2,FALSE)),"",VLOOKUP(B1514,'РЕОРГ 01.08.2009'!$A:$B,2,FALSE))</f>
        <v/>
      </c>
      <c r="BA1514" s="12" t="str">
        <f t="shared" si="819"/>
        <v>Доп.офис №4672/057</v>
      </c>
      <c r="BB1514" t="e">
        <f>LEFT(#REF!,2)</f>
        <v>#REF!</v>
      </c>
      <c r="BC1514" s="12" t="str">
        <f t="shared" si="825"/>
        <v>4672/057</v>
      </c>
      <c r="BE1514" t="str">
        <f>IF(ISERROR(VLOOKUP(B1514,'РЕОРГ 01.10.2009'!A:C,3,FALSE)),"",VLOOKUP(B1514,'РЕОРГ 01.10.2009'!A:C,3,FALSE))</f>
        <v/>
      </c>
      <c r="BF1514" s="12" t="str">
        <f t="shared" si="820"/>
        <v>Доп.офис №4672/057</v>
      </c>
      <c r="BG1514" t="e">
        <f>LEFT(#REF!,2)</f>
        <v>#REF!</v>
      </c>
      <c r="BH1514" s="12" t="str">
        <f t="shared" si="826"/>
        <v>4672/057</v>
      </c>
      <c r="BJ1514" t="str">
        <f>IF(ISERROR(VLOOKUP($B1514,'РЕОРГ 01.05.2010'!A:B,2,FALSE)),"",VLOOKUP($B1514,'РЕОРГ 01.05.2010'!A:B,2,FALSE))</f>
        <v/>
      </c>
      <c r="BK1514" s="12" t="str">
        <f t="shared" si="821"/>
        <v>Доп.офис №4672/057</v>
      </c>
      <c r="BL1514" t="e">
        <f>LEFT(#REF!,2)</f>
        <v>#REF!</v>
      </c>
      <c r="BM1514" s="12" t="str">
        <f t="shared" si="827"/>
        <v>4672/057</v>
      </c>
      <c r="BO1514" t="str">
        <f>IF(ISERROR(VLOOKUP($B1514,'РЕОРГ 01.08.2010'!A:B,2,FALSE)),"",VLOOKUP($B1514,'РЕОРГ 01.08.2010'!A:B,2,FALSE))</f>
        <v/>
      </c>
      <c r="BP1514" s="12" t="str">
        <f t="shared" si="822"/>
        <v>Доп.офис №4672/057</v>
      </c>
      <c r="BQ1514" t="e">
        <f>LEFT(#REF!,2)</f>
        <v>#REF!</v>
      </c>
      <c r="BR1514" s="12" t="str">
        <f t="shared" si="828"/>
        <v>4672/057</v>
      </c>
    </row>
    <row r="1515" spans="1:70" ht="12.75" customHeight="1">
      <c r="A1515" t="str">
        <f t="shared" si="823"/>
        <v>4672/059</v>
      </c>
      <c r="B1515" s="133">
        <v>1686</v>
      </c>
      <c r="C1515" s="1" t="s">
        <v>4953</v>
      </c>
      <c r="D1515" s="32" t="s">
        <v>1931</v>
      </c>
      <c r="E1515" s="1" t="s">
        <v>4954</v>
      </c>
      <c r="F1515" s="1" t="s">
        <v>8047</v>
      </c>
      <c r="G1515" s="1" t="s">
        <v>4955</v>
      </c>
      <c r="H1515" s="1" t="s">
        <v>4956</v>
      </c>
      <c r="I1515" s="1" t="s">
        <v>4957</v>
      </c>
      <c r="J1515" s="1"/>
      <c r="K1515" s="1">
        <v>0.5</v>
      </c>
      <c r="L1515" s="32" t="s">
        <v>4051</v>
      </c>
      <c r="M1515" s="8" t="s">
        <v>12043</v>
      </c>
      <c r="N1515" s="2" t="s">
        <v>12569</v>
      </c>
      <c r="O1515" s="173"/>
      <c r="P1515" s="168">
        <f t="shared" si="853"/>
        <v>1512</v>
      </c>
      <c r="Q1515" s="138">
        <f t="shared" si="847"/>
        <v>25</v>
      </c>
      <c r="R1515" s="138">
        <f t="shared" si="848"/>
        <v>50</v>
      </c>
      <c r="S1515" s="138">
        <f t="shared" si="849"/>
        <v>75</v>
      </c>
      <c r="T1515" s="138" t="e">
        <f t="shared" si="850"/>
        <v>#VALUE!</v>
      </c>
      <c r="U1515" s="138" t="e">
        <f t="shared" si="851"/>
        <v>#VALUE!</v>
      </c>
      <c r="V1515" s="138" t="e">
        <f t="shared" si="852"/>
        <v>#VALUE!</v>
      </c>
      <c r="W1515" s="158" t="str">
        <f t="shared" si="829"/>
        <v>08:30 14:00(12:00 13:00)</v>
      </c>
      <c r="X1515" s="159">
        <f>HLOOKUP(SEARCH("2",$M1515)-1,$Q$3:$V1515,$P1515+1,FALSE)</f>
        <v>25</v>
      </c>
      <c r="Y1515" s="160" t="str">
        <f t="shared" si="830"/>
        <v>08:30 14:00(12:00 13:00)|08:30 14:00(12:00 13:00)|08:30 14:00(12:00 13:00)</v>
      </c>
      <c r="Z1515" s="161" t="str">
        <f t="shared" si="831"/>
        <v>08:30 14:00(12:00 13:00)</v>
      </c>
      <c r="AA1515" s="158" t="str">
        <f t="shared" si="832"/>
        <v>08:30 14:00(12:00 13:00)</v>
      </c>
      <c r="AB1515" s="159">
        <f>HLOOKUP(SEARCH("3",$M1515)-1,$Q$3:$V1515,$P1515+1,FALSE)</f>
        <v>50</v>
      </c>
      <c r="AC1515" s="160" t="str">
        <f t="shared" si="833"/>
        <v>08:30 14:00(12:00 13:00)|08:30 14:00(12:00 13:00)</v>
      </c>
      <c r="AD1515" s="161" t="str">
        <f t="shared" si="834"/>
        <v>08:30 14:00(12:00 13:00)</v>
      </c>
      <c r="AE1515" s="158" t="str">
        <f t="shared" si="835"/>
        <v>08:30 14:00(12:00 13:00)</v>
      </c>
      <c r="AF1515" s="159" t="e">
        <f>HLOOKUP(SEARCH("4",$M1515)-1,$Q$3:$V1515,$P1515+1,FALSE)</f>
        <v>#VALUE!</v>
      </c>
      <c r="AG1515" s="161" t="e">
        <f t="shared" si="836"/>
        <v>#VALUE!</v>
      </c>
      <c r="AH1515" s="161" t="e">
        <f t="shared" si="837"/>
        <v>#VALUE!</v>
      </c>
      <c r="AI1515" s="158" t="str">
        <f t="shared" si="838"/>
        <v>выходной</v>
      </c>
      <c r="AJ1515" s="159">
        <f>HLOOKUP(SEARCH("5",$M1515)-1,$Q$3:$V1515,$P1515+1,FALSE)</f>
        <v>75</v>
      </c>
      <c r="AK1515" s="161" t="str">
        <f t="shared" si="839"/>
        <v>08:30 14:00(12:00 13:00)</v>
      </c>
      <c r="AL1515" s="161" t="e">
        <f t="shared" si="840"/>
        <v>#VALUE!</v>
      </c>
      <c r="AM1515" s="158" t="str">
        <f t="shared" si="841"/>
        <v>08:30 14:00(12:00 13:00)</v>
      </c>
      <c r="AN1515" s="159" t="e">
        <f>HLOOKUP(SEARCH("6",$M1515)-1,$Q$3:$V1515,$P1515+1,FALSE)</f>
        <v>#VALUE!</v>
      </c>
      <c r="AO1515" s="161" t="e">
        <f t="shared" si="842"/>
        <v>#VALUE!</v>
      </c>
      <c r="AP1515" s="161" t="e">
        <f t="shared" si="843"/>
        <v>#VALUE!</v>
      </c>
      <c r="AQ1515" s="162" t="str">
        <f t="shared" si="844"/>
        <v>выходной</v>
      </c>
      <c r="AR1515" s="163" t="e">
        <f>HLOOKUP(SEARCH("7",$M1515)-1,$Q$3:$V1515,$P1515+1,FALSE)</f>
        <v>#VALUE!</v>
      </c>
      <c r="AS1515" s="164" t="str">
        <f t="shared" si="845"/>
        <v>выходной</v>
      </c>
      <c r="AT1515" s="142"/>
      <c r="AU1515" s="11" t="str">
        <f>IF(ISERROR(VLOOKUP(B1515,'РЕОРГ 2008'!$A:$B,2,FALSE)),"",VLOOKUP(B1515,'РЕОРГ 2008'!$A:$B,2,FALSE))</f>
        <v/>
      </c>
      <c r="AV1515" s="12" t="str">
        <f t="shared" si="846"/>
        <v>Опер.касса №4672/059</v>
      </c>
      <c r="AW1515" s="31" t="e">
        <f>LEFT(#REF!,2)</f>
        <v>#REF!</v>
      </c>
      <c r="AX1515" s="12" t="str">
        <f t="shared" si="824"/>
        <v>4672/059</v>
      </c>
      <c r="AZ1515" t="str">
        <f>IF(ISERROR(VLOOKUP(B1515,'РЕОРГ 01.08.2009'!$A:$B,2,FALSE)),"",VLOOKUP(B1515,'РЕОРГ 01.08.2009'!$A:$B,2,FALSE))</f>
        <v/>
      </c>
      <c r="BA1515" s="12" t="str">
        <f t="shared" si="819"/>
        <v>Опер.касса №4672/059</v>
      </c>
      <c r="BB1515" t="e">
        <f>LEFT(#REF!,2)</f>
        <v>#REF!</v>
      </c>
      <c r="BC1515" s="12" t="str">
        <f t="shared" si="825"/>
        <v>4672/059</v>
      </c>
      <c r="BE1515" t="str">
        <f>IF(ISERROR(VLOOKUP(B1515,'РЕОРГ 01.10.2009'!A:C,3,FALSE)),"",VLOOKUP(B1515,'РЕОРГ 01.10.2009'!A:C,3,FALSE))</f>
        <v/>
      </c>
      <c r="BF1515" s="12" t="str">
        <f t="shared" si="820"/>
        <v>Опер.касса №4672/059</v>
      </c>
      <c r="BG1515" t="e">
        <f>LEFT(#REF!,2)</f>
        <v>#REF!</v>
      </c>
      <c r="BH1515" s="12" t="str">
        <f t="shared" si="826"/>
        <v>4672/059</v>
      </c>
      <c r="BJ1515" t="str">
        <f>IF(ISERROR(VLOOKUP($B1515,'РЕОРГ 01.05.2010'!A:B,2,FALSE)),"",VLOOKUP($B1515,'РЕОРГ 01.05.2010'!A:B,2,FALSE))</f>
        <v/>
      </c>
      <c r="BK1515" s="12" t="str">
        <f t="shared" si="821"/>
        <v>Опер.касса №4672/059</v>
      </c>
      <c r="BL1515" t="e">
        <f>LEFT(#REF!,2)</f>
        <v>#REF!</v>
      </c>
      <c r="BM1515" s="12" t="str">
        <f t="shared" si="827"/>
        <v>4672/059</v>
      </c>
      <c r="BO1515" t="str">
        <f>IF(ISERROR(VLOOKUP($B1515,'РЕОРГ 01.08.2010'!A:B,2,FALSE)),"",VLOOKUP($B1515,'РЕОРГ 01.08.2010'!A:B,2,FALSE))</f>
        <v/>
      </c>
      <c r="BP1515" s="12" t="str">
        <f t="shared" si="822"/>
        <v>Опер.касса №4672/059</v>
      </c>
      <c r="BQ1515" t="e">
        <f>LEFT(#REF!,2)</f>
        <v>#REF!</v>
      </c>
      <c r="BR1515" s="12" t="str">
        <f t="shared" si="828"/>
        <v>4672/059</v>
      </c>
    </row>
    <row r="1516" spans="1:70" ht="12.75" customHeight="1">
      <c r="A1516" t="str">
        <f t="shared" si="823"/>
        <v>4672/063</v>
      </c>
      <c r="B1516" s="133">
        <v>1687</v>
      </c>
      <c r="C1516" s="1" t="s">
        <v>4958</v>
      </c>
      <c r="D1516" s="32" t="s">
        <v>7017</v>
      </c>
      <c r="E1516" s="1" t="s">
        <v>4959</v>
      </c>
      <c r="F1516" s="1" t="s">
        <v>8047</v>
      </c>
      <c r="G1516" s="1" t="s">
        <v>4960</v>
      </c>
      <c r="H1516" s="1" t="s">
        <v>4961</v>
      </c>
      <c r="I1516" s="1" t="s">
        <v>6244</v>
      </c>
      <c r="J1516" s="1"/>
      <c r="K1516" s="1">
        <v>10.5</v>
      </c>
      <c r="L1516" s="32" t="s">
        <v>4049</v>
      </c>
      <c r="M1516" s="8" t="s">
        <v>11773</v>
      </c>
      <c r="N1516" s="2" t="s">
        <v>12613</v>
      </c>
      <c r="O1516" s="173"/>
      <c r="P1516" s="168">
        <f t="shared" si="853"/>
        <v>1513</v>
      </c>
      <c r="Q1516" s="138">
        <f t="shared" si="847"/>
        <v>12</v>
      </c>
      <c r="R1516" s="138">
        <f t="shared" si="848"/>
        <v>24</v>
      </c>
      <c r="S1516" s="138">
        <f t="shared" si="849"/>
        <v>36</v>
      </c>
      <c r="T1516" s="138">
        <f t="shared" si="850"/>
        <v>48</v>
      </c>
      <c r="U1516" s="138">
        <f t="shared" si="851"/>
        <v>60</v>
      </c>
      <c r="V1516" s="138" t="e">
        <f t="shared" si="852"/>
        <v>#VALUE!</v>
      </c>
      <c r="W1516" s="158" t="str">
        <f t="shared" si="829"/>
        <v>08:30 18:00</v>
      </c>
      <c r="X1516" s="159">
        <f>HLOOKUP(SEARCH("2",$M1516)-1,$Q$3:$V1516,$P1516+1,FALSE)</f>
        <v>12</v>
      </c>
      <c r="Y1516" s="160" t="str">
        <f t="shared" si="830"/>
        <v>08:30 18:00|08:30 18:00|08:30 18:00|08:30 18:00|08:30 12:30</v>
      </c>
      <c r="Z1516" s="161" t="str">
        <f t="shared" si="831"/>
        <v>08:30 18:00</v>
      </c>
      <c r="AA1516" s="158" t="str">
        <f t="shared" si="832"/>
        <v>08:30 18:00</v>
      </c>
      <c r="AB1516" s="159">
        <f>HLOOKUP(SEARCH("3",$M1516)-1,$Q$3:$V1516,$P1516+1,FALSE)</f>
        <v>24</v>
      </c>
      <c r="AC1516" s="160" t="str">
        <f t="shared" si="833"/>
        <v>08:30 18:00|08:30 18:00|08:30 18:00|08:30 12:30</v>
      </c>
      <c r="AD1516" s="161" t="str">
        <f t="shared" si="834"/>
        <v>08:30 18:00</v>
      </c>
      <c r="AE1516" s="158" t="str">
        <f t="shared" si="835"/>
        <v>08:30 18:00</v>
      </c>
      <c r="AF1516" s="159">
        <f>HLOOKUP(SEARCH("4",$M1516)-1,$Q$3:$V1516,$P1516+1,FALSE)</f>
        <v>36</v>
      </c>
      <c r="AG1516" s="161" t="str">
        <f t="shared" si="836"/>
        <v>08:30 18:00|08:30 18:00|08:30 12:30</v>
      </c>
      <c r="AH1516" s="161" t="str">
        <f t="shared" si="837"/>
        <v>08:30 18:00</v>
      </c>
      <c r="AI1516" s="158" t="str">
        <f t="shared" si="838"/>
        <v>08:30 18:00</v>
      </c>
      <c r="AJ1516" s="159">
        <f>HLOOKUP(SEARCH("5",$M1516)-1,$Q$3:$V1516,$P1516+1,FALSE)</f>
        <v>48</v>
      </c>
      <c r="AK1516" s="161" t="str">
        <f t="shared" si="839"/>
        <v>08:30 18:00|08:30 12:30</v>
      </c>
      <c r="AL1516" s="161" t="str">
        <f t="shared" si="840"/>
        <v>08:30 18:00</v>
      </c>
      <c r="AM1516" s="158" t="str">
        <f t="shared" si="841"/>
        <v>08:30 18:00</v>
      </c>
      <c r="AN1516" s="159">
        <f>HLOOKUP(SEARCH("6",$M1516)-1,$Q$3:$V1516,$P1516+1,FALSE)</f>
        <v>60</v>
      </c>
      <c r="AO1516" s="161" t="str">
        <f t="shared" si="842"/>
        <v>08:30 12:30</v>
      </c>
      <c r="AP1516" s="161" t="e">
        <f t="shared" si="843"/>
        <v>#VALUE!</v>
      </c>
      <c r="AQ1516" s="162" t="str">
        <f t="shared" si="844"/>
        <v>08:30 12:30</v>
      </c>
      <c r="AR1516" s="163" t="e">
        <f>HLOOKUP(SEARCH("7",$M1516)-1,$Q$3:$V1516,$P1516+1,FALSE)</f>
        <v>#VALUE!</v>
      </c>
      <c r="AS1516" s="164" t="str">
        <f t="shared" si="845"/>
        <v>выходной</v>
      </c>
      <c r="AT1516" s="142"/>
      <c r="AU1516" s="11" t="str">
        <f>IF(ISERROR(VLOOKUP(B1516,'РЕОРГ 2008'!$A:$B,2,FALSE)),"",VLOOKUP(B1516,'РЕОРГ 2008'!$A:$B,2,FALSE))</f>
        <v/>
      </c>
      <c r="AV1516" s="12" t="str">
        <f t="shared" si="846"/>
        <v>Доп.офис №4672/063</v>
      </c>
      <c r="AW1516" s="31" t="e">
        <f>LEFT(#REF!,2)</f>
        <v>#REF!</v>
      </c>
      <c r="AX1516" s="12" t="str">
        <f t="shared" si="824"/>
        <v>4672/063</v>
      </c>
      <c r="AZ1516" t="str">
        <f>IF(ISERROR(VLOOKUP(B1516,'РЕОРГ 01.08.2009'!$A:$B,2,FALSE)),"",VLOOKUP(B1516,'РЕОРГ 01.08.2009'!$A:$B,2,FALSE))</f>
        <v/>
      </c>
      <c r="BA1516" s="12" t="str">
        <f t="shared" si="819"/>
        <v>Доп.офис №4672/063</v>
      </c>
      <c r="BB1516" t="e">
        <f>LEFT(#REF!,2)</f>
        <v>#REF!</v>
      </c>
      <c r="BC1516" s="12" t="str">
        <f t="shared" si="825"/>
        <v>4672/063</v>
      </c>
      <c r="BE1516" t="str">
        <f>IF(ISERROR(VLOOKUP(B1516,'РЕОРГ 01.10.2009'!A:C,3,FALSE)),"",VLOOKUP(B1516,'РЕОРГ 01.10.2009'!A:C,3,FALSE))</f>
        <v/>
      </c>
      <c r="BF1516" s="12" t="str">
        <f t="shared" si="820"/>
        <v>Доп.офис №4672/063</v>
      </c>
      <c r="BG1516" t="e">
        <f>LEFT(#REF!,2)</f>
        <v>#REF!</v>
      </c>
      <c r="BH1516" s="12" t="str">
        <f t="shared" si="826"/>
        <v>4672/063</v>
      </c>
      <c r="BJ1516" t="str">
        <f>IF(ISERROR(VLOOKUP($B1516,'РЕОРГ 01.05.2010'!A:B,2,FALSE)),"",VLOOKUP($B1516,'РЕОРГ 01.05.2010'!A:B,2,FALSE))</f>
        <v/>
      </c>
      <c r="BK1516" s="12" t="str">
        <f t="shared" si="821"/>
        <v>Доп.офис №4672/063</v>
      </c>
      <c r="BL1516" t="e">
        <f>LEFT(#REF!,2)</f>
        <v>#REF!</v>
      </c>
      <c r="BM1516" s="12" t="str">
        <f t="shared" si="827"/>
        <v>4672/063</v>
      </c>
      <c r="BO1516" t="str">
        <f>IF(ISERROR(VLOOKUP($B1516,'РЕОРГ 01.08.2010'!A:B,2,FALSE)),"",VLOOKUP($B1516,'РЕОРГ 01.08.2010'!A:B,2,FALSE))</f>
        <v/>
      </c>
      <c r="BP1516" s="12" t="str">
        <f t="shared" si="822"/>
        <v>Доп.офис №4672/063</v>
      </c>
      <c r="BQ1516" t="e">
        <f>LEFT(#REF!,2)</f>
        <v>#REF!</v>
      </c>
      <c r="BR1516" s="12" t="str">
        <f t="shared" si="828"/>
        <v>4672/063</v>
      </c>
    </row>
    <row r="1517" spans="1:70" ht="12.75" customHeight="1">
      <c r="A1517" t="str">
        <f t="shared" si="823"/>
        <v>4672/067</v>
      </c>
      <c r="B1517" s="133">
        <v>1691</v>
      </c>
      <c r="C1517" s="1" t="s">
        <v>4962</v>
      </c>
      <c r="D1517" s="32" t="s">
        <v>1931</v>
      </c>
      <c r="E1517" s="1" t="s">
        <v>4963</v>
      </c>
      <c r="F1517" s="1" t="s">
        <v>8047</v>
      </c>
      <c r="G1517" s="1" t="s">
        <v>4964</v>
      </c>
      <c r="H1517" s="1" t="s">
        <v>4965</v>
      </c>
      <c r="I1517" s="1" t="s">
        <v>4966</v>
      </c>
      <c r="J1517" s="1"/>
      <c r="K1517" s="1">
        <v>0.5</v>
      </c>
      <c r="L1517" s="32" t="s">
        <v>4049</v>
      </c>
      <c r="M1517" s="8" t="s">
        <v>12043</v>
      </c>
      <c r="N1517" s="2" t="s">
        <v>12581</v>
      </c>
      <c r="O1517" s="173"/>
      <c r="P1517" s="168">
        <f t="shared" si="853"/>
        <v>1514</v>
      </c>
      <c r="Q1517" s="138">
        <f t="shared" si="847"/>
        <v>25</v>
      </c>
      <c r="R1517" s="138">
        <f t="shared" si="848"/>
        <v>50</v>
      </c>
      <c r="S1517" s="138">
        <f t="shared" si="849"/>
        <v>75</v>
      </c>
      <c r="T1517" s="138" t="e">
        <f t="shared" si="850"/>
        <v>#VALUE!</v>
      </c>
      <c r="U1517" s="138" t="e">
        <f t="shared" si="851"/>
        <v>#VALUE!</v>
      </c>
      <c r="V1517" s="138" t="e">
        <f t="shared" si="852"/>
        <v>#VALUE!</v>
      </c>
      <c r="W1517" s="158" t="str">
        <f t="shared" si="829"/>
        <v>09:00 14:30(12:00 13:00)</v>
      </c>
      <c r="X1517" s="159">
        <f>HLOOKUP(SEARCH("2",$M1517)-1,$Q$3:$V1517,$P1517+1,FALSE)</f>
        <v>25</v>
      </c>
      <c r="Y1517" s="160" t="str">
        <f t="shared" si="830"/>
        <v>09:00 14:30(12:00 13:00)|09:00 14:30(12:00 13:00)|09:00 14:30(12:00 13:00)</v>
      </c>
      <c r="Z1517" s="161" t="str">
        <f t="shared" si="831"/>
        <v>09:00 14:30(12:00 13:00)</v>
      </c>
      <c r="AA1517" s="158" t="str">
        <f t="shared" si="832"/>
        <v>09:00 14:30(12:00 13:00)</v>
      </c>
      <c r="AB1517" s="159">
        <f>HLOOKUP(SEARCH("3",$M1517)-1,$Q$3:$V1517,$P1517+1,FALSE)</f>
        <v>50</v>
      </c>
      <c r="AC1517" s="160" t="str">
        <f t="shared" si="833"/>
        <v>09:00 14:30(12:00 13:00)|09:00 14:30(12:00 13:00)</v>
      </c>
      <c r="AD1517" s="161" t="str">
        <f t="shared" si="834"/>
        <v>09:00 14:30(12:00 13:00)</v>
      </c>
      <c r="AE1517" s="158" t="str">
        <f t="shared" si="835"/>
        <v>09:00 14:30(12:00 13:00)</v>
      </c>
      <c r="AF1517" s="159" t="e">
        <f>HLOOKUP(SEARCH("4",$M1517)-1,$Q$3:$V1517,$P1517+1,FALSE)</f>
        <v>#VALUE!</v>
      </c>
      <c r="AG1517" s="161" t="e">
        <f t="shared" si="836"/>
        <v>#VALUE!</v>
      </c>
      <c r="AH1517" s="161" t="e">
        <f t="shared" si="837"/>
        <v>#VALUE!</v>
      </c>
      <c r="AI1517" s="158" t="str">
        <f t="shared" si="838"/>
        <v>выходной</v>
      </c>
      <c r="AJ1517" s="159">
        <f>HLOOKUP(SEARCH("5",$M1517)-1,$Q$3:$V1517,$P1517+1,FALSE)</f>
        <v>75</v>
      </c>
      <c r="AK1517" s="161" t="str">
        <f t="shared" si="839"/>
        <v>09:00 14:30(12:00 13:00)</v>
      </c>
      <c r="AL1517" s="161" t="e">
        <f t="shared" si="840"/>
        <v>#VALUE!</v>
      </c>
      <c r="AM1517" s="158" t="str">
        <f t="shared" si="841"/>
        <v>09:00 14:30(12:00 13:00)</v>
      </c>
      <c r="AN1517" s="159" t="e">
        <f>HLOOKUP(SEARCH("6",$M1517)-1,$Q$3:$V1517,$P1517+1,FALSE)</f>
        <v>#VALUE!</v>
      </c>
      <c r="AO1517" s="161" t="e">
        <f t="shared" si="842"/>
        <v>#VALUE!</v>
      </c>
      <c r="AP1517" s="161" t="e">
        <f t="shared" si="843"/>
        <v>#VALUE!</v>
      </c>
      <c r="AQ1517" s="162" t="str">
        <f t="shared" si="844"/>
        <v>выходной</v>
      </c>
      <c r="AR1517" s="163" t="e">
        <f>HLOOKUP(SEARCH("7",$M1517)-1,$Q$3:$V1517,$P1517+1,FALSE)</f>
        <v>#VALUE!</v>
      </c>
      <c r="AS1517" s="164" t="str">
        <f t="shared" si="845"/>
        <v>выходной</v>
      </c>
      <c r="AT1517" s="142"/>
      <c r="AU1517" s="11" t="str">
        <f>IF(ISERROR(VLOOKUP(B1517,'РЕОРГ 2008'!$A:$B,2,FALSE)),"",VLOOKUP(B1517,'РЕОРГ 2008'!$A:$B,2,FALSE))</f>
        <v/>
      </c>
      <c r="AV1517" s="12" t="str">
        <f t="shared" si="846"/>
        <v>Опер.касса №4672/067</v>
      </c>
      <c r="AW1517" s="31" t="e">
        <f>LEFT(#REF!,2)</f>
        <v>#REF!</v>
      </c>
      <c r="AX1517" s="12" t="str">
        <f t="shared" si="824"/>
        <v>4672/067</v>
      </c>
      <c r="AZ1517" t="str">
        <f>IF(ISERROR(VLOOKUP(B1517,'РЕОРГ 01.08.2009'!$A:$B,2,FALSE)),"",VLOOKUP(B1517,'РЕОРГ 01.08.2009'!$A:$B,2,FALSE))</f>
        <v/>
      </c>
      <c r="BA1517" s="12" t="str">
        <f t="shared" si="819"/>
        <v>Опер.касса №4672/067</v>
      </c>
      <c r="BB1517" t="e">
        <f>LEFT(#REF!,2)</f>
        <v>#REF!</v>
      </c>
      <c r="BC1517" s="12" t="str">
        <f t="shared" si="825"/>
        <v>4672/067</v>
      </c>
      <c r="BE1517" t="str">
        <f>IF(ISERROR(VLOOKUP(B1517,'РЕОРГ 01.10.2009'!A:C,3,FALSE)),"",VLOOKUP(B1517,'РЕОРГ 01.10.2009'!A:C,3,FALSE))</f>
        <v/>
      </c>
      <c r="BF1517" s="12" t="str">
        <f t="shared" si="820"/>
        <v>Опер.касса №4672/067</v>
      </c>
      <c r="BG1517" t="e">
        <f>LEFT(#REF!,2)</f>
        <v>#REF!</v>
      </c>
      <c r="BH1517" s="12" t="str">
        <f t="shared" si="826"/>
        <v>4672/067</v>
      </c>
      <c r="BJ1517" t="str">
        <f>IF(ISERROR(VLOOKUP($B1517,'РЕОРГ 01.05.2010'!A:B,2,FALSE)),"",VLOOKUP($B1517,'РЕОРГ 01.05.2010'!A:B,2,FALSE))</f>
        <v/>
      </c>
      <c r="BK1517" s="12" t="str">
        <f t="shared" si="821"/>
        <v>Опер.касса №4672/067</v>
      </c>
      <c r="BL1517" t="e">
        <f>LEFT(#REF!,2)</f>
        <v>#REF!</v>
      </c>
      <c r="BM1517" s="12" t="str">
        <f t="shared" si="827"/>
        <v>4672/067</v>
      </c>
      <c r="BO1517" t="str">
        <f>IF(ISERROR(VLOOKUP($B1517,'РЕОРГ 01.08.2010'!A:B,2,FALSE)),"",VLOOKUP($B1517,'РЕОРГ 01.08.2010'!A:B,2,FALSE))</f>
        <v/>
      </c>
      <c r="BP1517" s="12" t="str">
        <f t="shared" si="822"/>
        <v>Опер.касса №4672/067</v>
      </c>
      <c r="BQ1517" t="e">
        <f>LEFT(#REF!,2)</f>
        <v>#REF!</v>
      </c>
      <c r="BR1517" s="12" t="str">
        <f t="shared" si="828"/>
        <v>4672/067</v>
      </c>
    </row>
    <row r="1518" spans="1:70" ht="12.75" customHeight="1">
      <c r="A1518" t="str">
        <f t="shared" si="823"/>
        <v>4672/069</v>
      </c>
      <c r="B1518" s="133">
        <v>1693</v>
      </c>
      <c r="C1518" s="1" t="s">
        <v>4967</v>
      </c>
      <c r="D1518" s="32" t="s">
        <v>1931</v>
      </c>
      <c r="E1518" s="1" t="s">
        <v>4968</v>
      </c>
      <c r="F1518" s="1" t="s">
        <v>8047</v>
      </c>
      <c r="G1518" s="1" t="s">
        <v>4969</v>
      </c>
      <c r="H1518" s="1" t="s">
        <v>4970</v>
      </c>
      <c r="I1518" s="1" t="s">
        <v>11719</v>
      </c>
      <c r="J1518" s="1"/>
      <c r="K1518" s="1">
        <v>0.25</v>
      </c>
      <c r="L1518" s="32" t="s">
        <v>4049</v>
      </c>
      <c r="M1518" s="8" t="s">
        <v>11849</v>
      </c>
      <c r="N1518" s="2" t="s">
        <v>12346</v>
      </c>
      <c r="O1518" s="173"/>
      <c r="P1518" s="168">
        <f t="shared" si="853"/>
        <v>1515</v>
      </c>
      <c r="Q1518" s="138">
        <f t="shared" si="847"/>
        <v>12</v>
      </c>
      <c r="R1518" s="138" t="e">
        <f t="shared" si="848"/>
        <v>#VALUE!</v>
      </c>
      <c r="S1518" s="138" t="e">
        <f t="shared" si="849"/>
        <v>#VALUE!</v>
      </c>
      <c r="T1518" s="138" t="e">
        <f t="shared" si="850"/>
        <v>#VALUE!</v>
      </c>
      <c r="U1518" s="138" t="e">
        <f t="shared" si="851"/>
        <v>#VALUE!</v>
      </c>
      <c r="V1518" s="138" t="e">
        <f t="shared" si="852"/>
        <v>#VALUE!</v>
      </c>
      <c r="W1518" s="158" t="str">
        <f t="shared" si="829"/>
        <v>выходной</v>
      </c>
      <c r="X1518" s="159" t="e">
        <f>HLOOKUP(SEARCH("2",$M1518)-1,$Q$3:$V1518,$P1518+1,FALSE)</f>
        <v>#N/A</v>
      </c>
      <c r="Y1518" s="160" t="str">
        <f t="shared" si="830"/>
        <v>08:30 13:00</v>
      </c>
      <c r="Z1518" s="161" t="e">
        <f t="shared" si="831"/>
        <v>#VALUE!</v>
      </c>
      <c r="AA1518" s="158" t="str">
        <f t="shared" si="832"/>
        <v>08:30 13:00</v>
      </c>
      <c r="AB1518" s="159" t="e">
        <f>HLOOKUP(SEARCH("3",$M1518)-1,$Q$3:$V1518,$P1518+1,FALSE)</f>
        <v>#VALUE!</v>
      </c>
      <c r="AC1518" s="160" t="e">
        <f t="shared" si="833"/>
        <v>#VALUE!</v>
      </c>
      <c r="AD1518" s="161" t="e">
        <f t="shared" si="834"/>
        <v>#VALUE!</v>
      </c>
      <c r="AE1518" s="158" t="str">
        <f t="shared" si="835"/>
        <v>выходной</v>
      </c>
      <c r="AF1518" s="159" t="e">
        <f>HLOOKUP(SEARCH("4",$M1518)-1,$Q$3:$V1518,$P1518+1,FALSE)</f>
        <v>#VALUE!</v>
      </c>
      <c r="AG1518" s="161" t="e">
        <f t="shared" si="836"/>
        <v>#VALUE!</v>
      </c>
      <c r="AH1518" s="161" t="e">
        <f t="shared" si="837"/>
        <v>#VALUE!</v>
      </c>
      <c r="AI1518" s="158" t="str">
        <f t="shared" si="838"/>
        <v>выходной</v>
      </c>
      <c r="AJ1518" s="159">
        <f>HLOOKUP(SEARCH("5",$M1518)-1,$Q$3:$V1518,$P1518+1,FALSE)</f>
        <v>12</v>
      </c>
      <c r="AK1518" s="161" t="str">
        <f t="shared" si="839"/>
        <v>08:30 13:00</v>
      </c>
      <c r="AL1518" s="161" t="e">
        <f t="shared" si="840"/>
        <v>#VALUE!</v>
      </c>
      <c r="AM1518" s="158" t="str">
        <f t="shared" si="841"/>
        <v>08:30 13:00</v>
      </c>
      <c r="AN1518" s="159" t="e">
        <f>HLOOKUP(SEARCH("6",$M1518)-1,$Q$3:$V1518,$P1518+1,FALSE)</f>
        <v>#VALUE!</v>
      </c>
      <c r="AO1518" s="161" t="e">
        <f t="shared" si="842"/>
        <v>#VALUE!</v>
      </c>
      <c r="AP1518" s="161" t="e">
        <f t="shared" si="843"/>
        <v>#VALUE!</v>
      </c>
      <c r="AQ1518" s="162" t="str">
        <f t="shared" si="844"/>
        <v>выходной</v>
      </c>
      <c r="AR1518" s="163" t="e">
        <f>HLOOKUP(SEARCH("7",$M1518)-1,$Q$3:$V1518,$P1518+1,FALSE)</f>
        <v>#VALUE!</v>
      </c>
      <c r="AS1518" s="164" t="str">
        <f t="shared" si="845"/>
        <v>выходной</v>
      </c>
      <c r="AT1518" s="142"/>
      <c r="AU1518" s="11" t="str">
        <f>IF(ISERROR(VLOOKUP(B1518,'РЕОРГ 2008'!$A:$B,2,FALSE)),"",VLOOKUP(B1518,'РЕОРГ 2008'!$A:$B,2,FALSE))</f>
        <v/>
      </c>
      <c r="AV1518" s="12" t="str">
        <f t="shared" si="846"/>
        <v>Опер.касса №4672/069</v>
      </c>
      <c r="AW1518" s="31" t="e">
        <f>LEFT(#REF!,2)</f>
        <v>#REF!</v>
      </c>
      <c r="AX1518" s="12" t="str">
        <f t="shared" si="824"/>
        <v>4672/069</v>
      </c>
      <c r="AZ1518" t="str">
        <f>IF(ISERROR(VLOOKUP(B1518,'РЕОРГ 01.08.2009'!$A:$B,2,FALSE)),"",VLOOKUP(B1518,'РЕОРГ 01.08.2009'!$A:$B,2,FALSE))</f>
        <v/>
      </c>
      <c r="BA1518" s="12" t="str">
        <f t="shared" si="819"/>
        <v>Опер.касса №4672/069</v>
      </c>
      <c r="BB1518" t="e">
        <f>LEFT(#REF!,2)</f>
        <v>#REF!</v>
      </c>
      <c r="BC1518" s="12" t="str">
        <f t="shared" si="825"/>
        <v>4672/069</v>
      </c>
      <c r="BE1518" t="str">
        <f>IF(ISERROR(VLOOKUP(B1518,'РЕОРГ 01.10.2009'!A:C,3,FALSE)),"",VLOOKUP(B1518,'РЕОРГ 01.10.2009'!A:C,3,FALSE))</f>
        <v/>
      </c>
      <c r="BF1518" s="12" t="str">
        <f t="shared" si="820"/>
        <v>Опер.касса №4672/069</v>
      </c>
      <c r="BG1518" t="e">
        <f>LEFT(#REF!,2)</f>
        <v>#REF!</v>
      </c>
      <c r="BH1518" s="12" t="str">
        <f t="shared" si="826"/>
        <v>4672/069</v>
      </c>
      <c r="BJ1518" t="str">
        <f>IF(ISERROR(VLOOKUP($B1518,'РЕОРГ 01.05.2010'!A:B,2,FALSE)),"",VLOOKUP($B1518,'РЕОРГ 01.05.2010'!A:B,2,FALSE))</f>
        <v/>
      </c>
      <c r="BK1518" s="12" t="str">
        <f t="shared" si="821"/>
        <v>Опер.касса №4672/069</v>
      </c>
      <c r="BL1518" t="e">
        <f>LEFT(#REF!,2)</f>
        <v>#REF!</v>
      </c>
      <c r="BM1518" s="12" t="str">
        <f t="shared" si="827"/>
        <v>4672/069</v>
      </c>
      <c r="BO1518" t="str">
        <f>IF(ISERROR(VLOOKUP($B1518,'РЕОРГ 01.08.2010'!A:B,2,FALSE)),"",VLOOKUP($B1518,'РЕОРГ 01.08.2010'!A:B,2,FALSE))</f>
        <v/>
      </c>
      <c r="BP1518" s="12" t="str">
        <f t="shared" si="822"/>
        <v>Опер.касса №4672/069</v>
      </c>
      <c r="BQ1518" t="e">
        <f>LEFT(#REF!,2)</f>
        <v>#REF!</v>
      </c>
      <c r="BR1518" s="12" t="str">
        <f t="shared" si="828"/>
        <v>4672/069</v>
      </c>
    </row>
    <row r="1519" spans="1:70" ht="12.75" customHeight="1">
      <c r="A1519" t="str">
        <f t="shared" si="823"/>
        <v>4672/073</v>
      </c>
      <c r="B1519" s="133">
        <v>1697</v>
      </c>
      <c r="C1519" s="1" t="s">
        <v>2560</v>
      </c>
      <c r="D1519" s="32" t="s">
        <v>1931</v>
      </c>
      <c r="E1519" s="1" t="s">
        <v>5084</v>
      </c>
      <c r="F1519" s="1" t="s">
        <v>8047</v>
      </c>
      <c r="G1519" s="1" t="s">
        <v>5085</v>
      </c>
      <c r="H1519" s="1" t="s">
        <v>5086</v>
      </c>
      <c r="I1519" s="1" t="s">
        <v>5087</v>
      </c>
      <c r="J1519" s="1"/>
      <c r="K1519" s="1">
        <v>0.5</v>
      </c>
      <c r="L1519" s="32" t="s">
        <v>4049</v>
      </c>
      <c r="M1519" s="8" t="s">
        <v>12043</v>
      </c>
      <c r="N1519" s="2" t="s">
        <v>12581</v>
      </c>
      <c r="O1519" s="173"/>
      <c r="P1519" s="168">
        <f t="shared" si="853"/>
        <v>1516</v>
      </c>
      <c r="Q1519" s="138">
        <f t="shared" si="847"/>
        <v>25</v>
      </c>
      <c r="R1519" s="138">
        <f t="shared" si="848"/>
        <v>50</v>
      </c>
      <c r="S1519" s="138">
        <f t="shared" si="849"/>
        <v>75</v>
      </c>
      <c r="T1519" s="138" t="e">
        <f t="shared" si="850"/>
        <v>#VALUE!</v>
      </c>
      <c r="U1519" s="138" t="e">
        <f t="shared" si="851"/>
        <v>#VALUE!</v>
      </c>
      <c r="V1519" s="138" t="e">
        <f t="shared" si="852"/>
        <v>#VALUE!</v>
      </c>
      <c r="W1519" s="158" t="str">
        <f t="shared" si="829"/>
        <v>09:00 14:30(12:00 13:00)</v>
      </c>
      <c r="X1519" s="159">
        <f>HLOOKUP(SEARCH("2",$M1519)-1,$Q$3:$V1519,$P1519+1,FALSE)</f>
        <v>25</v>
      </c>
      <c r="Y1519" s="160" t="str">
        <f t="shared" si="830"/>
        <v>09:00 14:30(12:00 13:00)|09:00 14:30(12:00 13:00)|09:00 14:30(12:00 13:00)</v>
      </c>
      <c r="Z1519" s="161" t="str">
        <f t="shared" si="831"/>
        <v>09:00 14:30(12:00 13:00)</v>
      </c>
      <c r="AA1519" s="158" t="str">
        <f t="shared" si="832"/>
        <v>09:00 14:30(12:00 13:00)</v>
      </c>
      <c r="AB1519" s="159">
        <f>HLOOKUP(SEARCH("3",$M1519)-1,$Q$3:$V1519,$P1519+1,FALSE)</f>
        <v>50</v>
      </c>
      <c r="AC1519" s="160" t="str">
        <f t="shared" si="833"/>
        <v>09:00 14:30(12:00 13:00)|09:00 14:30(12:00 13:00)</v>
      </c>
      <c r="AD1519" s="161" t="str">
        <f t="shared" si="834"/>
        <v>09:00 14:30(12:00 13:00)</v>
      </c>
      <c r="AE1519" s="158" t="str">
        <f t="shared" si="835"/>
        <v>09:00 14:30(12:00 13:00)</v>
      </c>
      <c r="AF1519" s="159" t="e">
        <f>HLOOKUP(SEARCH("4",$M1519)-1,$Q$3:$V1519,$P1519+1,FALSE)</f>
        <v>#VALUE!</v>
      </c>
      <c r="AG1519" s="161" t="e">
        <f t="shared" si="836"/>
        <v>#VALUE!</v>
      </c>
      <c r="AH1519" s="161" t="e">
        <f t="shared" si="837"/>
        <v>#VALUE!</v>
      </c>
      <c r="AI1519" s="158" t="str">
        <f t="shared" si="838"/>
        <v>выходной</v>
      </c>
      <c r="AJ1519" s="159">
        <f>HLOOKUP(SEARCH("5",$M1519)-1,$Q$3:$V1519,$P1519+1,FALSE)</f>
        <v>75</v>
      </c>
      <c r="AK1519" s="161" t="str">
        <f t="shared" si="839"/>
        <v>09:00 14:30(12:00 13:00)</v>
      </c>
      <c r="AL1519" s="161" t="e">
        <f t="shared" si="840"/>
        <v>#VALUE!</v>
      </c>
      <c r="AM1519" s="158" t="str">
        <f t="shared" si="841"/>
        <v>09:00 14:30(12:00 13:00)</v>
      </c>
      <c r="AN1519" s="159" t="e">
        <f>HLOOKUP(SEARCH("6",$M1519)-1,$Q$3:$V1519,$P1519+1,FALSE)</f>
        <v>#VALUE!</v>
      </c>
      <c r="AO1519" s="161" t="e">
        <f t="shared" si="842"/>
        <v>#VALUE!</v>
      </c>
      <c r="AP1519" s="161" t="e">
        <f t="shared" si="843"/>
        <v>#VALUE!</v>
      </c>
      <c r="AQ1519" s="162" t="str">
        <f t="shared" si="844"/>
        <v>выходной</v>
      </c>
      <c r="AR1519" s="163" t="e">
        <f>HLOOKUP(SEARCH("7",$M1519)-1,$Q$3:$V1519,$P1519+1,FALSE)</f>
        <v>#VALUE!</v>
      </c>
      <c r="AS1519" s="164" t="str">
        <f t="shared" si="845"/>
        <v>выходной</v>
      </c>
      <c r="AT1519" s="142"/>
      <c r="AU1519" s="11" t="str">
        <f>IF(ISERROR(VLOOKUP(B1519,'РЕОРГ 2008'!$A:$B,2,FALSE)),"",VLOOKUP(B1519,'РЕОРГ 2008'!$A:$B,2,FALSE))</f>
        <v/>
      </c>
      <c r="AV1519" s="12" t="str">
        <f t="shared" si="846"/>
        <v>Опер.касса №4672/073</v>
      </c>
      <c r="AW1519" s="31" t="e">
        <f>LEFT(#REF!,2)</f>
        <v>#REF!</v>
      </c>
      <c r="AX1519" s="12" t="str">
        <f t="shared" si="824"/>
        <v>4672/073</v>
      </c>
      <c r="AZ1519" t="str">
        <f>IF(ISERROR(VLOOKUP(B1519,'РЕОРГ 01.08.2009'!$A:$B,2,FALSE)),"",VLOOKUP(B1519,'РЕОРГ 01.08.2009'!$A:$B,2,FALSE))</f>
        <v/>
      </c>
      <c r="BA1519" s="12" t="str">
        <f t="shared" si="819"/>
        <v>Опер.касса №4672/073</v>
      </c>
      <c r="BB1519" t="e">
        <f>LEFT(#REF!,2)</f>
        <v>#REF!</v>
      </c>
      <c r="BC1519" s="12" t="str">
        <f t="shared" si="825"/>
        <v>4672/073</v>
      </c>
      <c r="BE1519" t="str">
        <f>IF(ISERROR(VLOOKUP(B1519,'РЕОРГ 01.10.2009'!A:C,3,FALSE)),"",VLOOKUP(B1519,'РЕОРГ 01.10.2009'!A:C,3,FALSE))</f>
        <v/>
      </c>
      <c r="BF1519" s="12" t="str">
        <f t="shared" si="820"/>
        <v>Опер.касса №4672/073</v>
      </c>
      <c r="BG1519" t="e">
        <f>LEFT(#REF!,2)</f>
        <v>#REF!</v>
      </c>
      <c r="BH1519" s="12" t="str">
        <f t="shared" si="826"/>
        <v>4672/073</v>
      </c>
      <c r="BJ1519" t="str">
        <f>IF(ISERROR(VLOOKUP($B1519,'РЕОРГ 01.05.2010'!A:B,2,FALSE)),"",VLOOKUP($B1519,'РЕОРГ 01.05.2010'!A:B,2,FALSE))</f>
        <v/>
      </c>
      <c r="BK1519" s="12" t="str">
        <f t="shared" si="821"/>
        <v>Опер.касса №4672/073</v>
      </c>
      <c r="BL1519" t="e">
        <f>LEFT(#REF!,2)</f>
        <v>#REF!</v>
      </c>
      <c r="BM1519" s="12" t="str">
        <f t="shared" si="827"/>
        <v>4672/073</v>
      </c>
      <c r="BO1519" t="str">
        <f>IF(ISERROR(VLOOKUP($B1519,'РЕОРГ 01.08.2010'!A:B,2,FALSE)),"",VLOOKUP($B1519,'РЕОРГ 01.08.2010'!A:B,2,FALSE))</f>
        <v/>
      </c>
      <c r="BP1519" s="12" t="str">
        <f t="shared" si="822"/>
        <v>Опер.касса №4672/073</v>
      </c>
      <c r="BQ1519" t="e">
        <f>LEFT(#REF!,2)</f>
        <v>#REF!</v>
      </c>
      <c r="BR1519" s="12" t="str">
        <f t="shared" si="828"/>
        <v>4672/073</v>
      </c>
    </row>
    <row r="1520" spans="1:70" ht="12.75" customHeight="1">
      <c r="A1520" t="str">
        <f t="shared" si="823"/>
        <v>4672/076</v>
      </c>
      <c r="B1520" s="133">
        <v>1700</v>
      </c>
      <c r="C1520" s="1" t="s">
        <v>5088</v>
      </c>
      <c r="D1520" s="32" t="s">
        <v>1931</v>
      </c>
      <c r="E1520" s="1" t="s">
        <v>5089</v>
      </c>
      <c r="F1520" s="1" t="s">
        <v>8047</v>
      </c>
      <c r="G1520" s="1" t="s">
        <v>5090</v>
      </c>
      <c r="H1520" s="1" t="s">
        <v>5091</v>
      </c>
      <c r="I1520" s="1" t="s">
        <v>5092</v>
      </c>
      <c r="J1520" s="1"/>
      <c r="K1520" s="1">
        <v>0.5</v>
      </c>
      <c r="L1520" s="32" t="s">
        <v>4049</v>
      </c>
      <c r="M1520" s="8" t="s">
        <v>12043</v>
      </c>
      <c r="N1520" s="2" t="s">
        <v>12581</v>
      </c>
      <c r="O1520" s="173"/>
      <c r="P1520" s="168">
        <f t="shared" si="853"/>
        <v>1517</v>
      </c>
      <c r="Q1520" s="138">
        <f t="shared" si="847"/>
        <v>25</v>
      </c>
      <c r="R1520" s="138">
        <f t="shared" si="848"/>
        <v>50</v>
      </c>
      <c r="S1520" s="138">
        <f t="shared" si="849"/>
        <v>75</v>
      </c>
      <c r="T1520" s="138" t="e">
        <f t="shared" si="850"/>
        <v>#VALUE!</v>
      </c>
      <c r="U1520" s="138" t="e">
        <f t="shared" si="851"/>
        <v>#VALUE!</v>
      </c>
      <c r="V1520" s="138" t="e">
        <f t="shared" si="852"/>
        <v>#VALUE!</v>
      </c>
      <c r="W1520" s="158" t="str">
        <f t="shared" si="829"/>
        <v>09:00 14:30(12:00 13:00)</v>
      </c>
      <c r="X1520" s="159">
        <f>HLOOKUP(SEARCH("2",$M1520)-1,$Q$3:$V1520,$P1520+1,FALSE)</f>
        <v>25</v>
      </c>
      <c r="Y1520" s="160" t="str">
        <f t="shared" si="830"/>
        <v>09:00 14:30(12:00 13:00)|09:00 14:30(12:00 13:00)|09:00 14:30(12:00 13:00)</v>
      </c>
      <c r="Z1520" s="161" t="str">
        <f t="shared" si="831"/>
        <v>09:00 14:30(12:00 13:00)</v>
      </c>
      <c r="AA1520" s="158" t="str">
        <f t="shared" si="832"/>
        <v>09:00 14:30(12:00 13:00)</v>
      </c>
      <c r="AB1520" s="159">
        <f>HLOOKUP(SEARCH("3",$M1520)-1,$Q$3:$V1520,$P1520+1,FALSE)</f>
        <v>50</v>
      </c>
      <c r="AC1520" s="160" t="str">
        <f t="shared" si="833"/>
        <v>09:00 14:30(12:00 13:00)|09:00 14:30(12:00 13:00)</v>
      </c>
      <c r="AD1520" s="161" t="str">
        <f t="shared" si="834"/>
        <v>09:00 14:30(12:00 13:00)</v>
      </c>
      <c r="AE1520" s="158" t="str">
        <f t="shared" si="835"/>
        <v>09:00 14:30(12:00 13:00)</v>
      </c>
      <c r="AF1520" s="159" t="e">
        <f>HLOOKUP(SEARCH("4",$M1520)-1,$Q$3:$V1520,$P1520+1,FALSE)</f>
        <v>#VALUE!</v>
      </c>
      <c r="AG1520" s="161" t="e">
        <f t="shared" si="836"/>
        <v>#VALUE!</v>
      </c>
      <c r="AH1520" s="161" t="e">
        <f t="shared" si="837"/>
        <v>#VALUE!</v>
      </c>
      <c r="AI1520" s="158" t="str">
        <f t="shared" si="838"/>
        <v>выходной</v>
      </c>
      <c r="AJ1520" s="159">
        <f>HLOOKUP(SEARCH("5",$M1520)-1,$Q$3:$V1520,$P1520+1,FALSE)</f>
        <v>75</v>
      </c>
      <c r="AK1520" s="161" t="str">
        <f t="shared" si="839"/>
        <v>09:00 14:30(12:00 13:00)</v>
      </c>
      <c r="AL1520" s="161" t="e">
        <f t="shared" si="840"/>
        <v>#VALUE!</v>
      </c>
      <c r="AM1520" s="158" t="str">
        <f t="shared" si="841"/>
        <v>09:00 14:30(12:00 13:00)</v>
      </c>
      <c r="AN1520" s="159" t="e">
        <f>HLOOKUP(SEARCH("6",$M1520)-1,$Q$3:$V1520,$P1520+1,FALSE)</f>
        <v>#VALUE!</v>
      </c>
      <c r="AO1520" s="161" t="e">
        <f t="shared" si="842"/>
        <v>#VALUE!</v>
      </c>
      <c r="AP1520" s="161" t="e">
        <f t="shared" si="843"/>
        <v>#VALUE!</v>
      </c>
      <c r="AQ1520" s="162" t="str">
        <f t="shared" si="844"/>
        <v>выходной</v>
      </c>
      <c r="AR1520" s="163" t="e">
        <f>HLOOKUP(SEARCH("7",$M1520)-1,$Q$3:$V1520,$P1520+1,FALSE)</f>
        <v>#VALUE!</v>
      </c>
      <c r="AS1520" s="164" t="str">
        <f t="shared" si="845"/>
        <v>выходной</v>
      </c>
      <c r="AT1520" s="142"/>
      <c r="AU1520" s="11" t="str">
        <f>IF(ISERROR(VLOOKUP(B1520,'РЕОРГ 2008'!$A:$B,2,FALSE)),"",VLOOKUP(B1520,'РЕОРГ 2008'!$A:$B,2,FALSE))</f>
        <v/>
      </c>
      <c r="AV1520" s="12" t="str">
        <f t="shared" si="846"/>
        <v>Опер.касса №4672/076</v>
      </c>
      <c r="AW1520" s="31" t="e">
        <f>LEFT(#REF!,2)</f>
        <v>#REF!</v>
      </c>
      <c r="AX1520" s="12" t="str">
        <f t="shared" si="824"/>
        <v>4672/076</v>
      </c>
      <c r="AZ1520" t="str">
        <f>IF(ISERROR(VLOOKUP(B1520,'РЕОРГ 01.08.2009'!$A:$B,2,FALSE)),"",VLOOKUP(B1520,'РЕОРГ 01.08.2009'!$A:$B,2,FALSE))</f>
        <v/>
      </c>
      <c r="BA1520" s="12" t="str">
        <f t="shared" si="819"/>
        <v>Опер.касса №4672/076</v>
      </c>
      <c r="BB1520" t="e">
        <f>LEFT(#REF!,2)</f>
        <v>#REF!</v>
      </c>
      <c r="BC1520" s="12" t="str">
        <f t="shared" si="825"/>
        <v>4672/076</v>
      </c>
      <c r="BE1520" t="str">
        <f>IF(ISERROR(VLOOKUP(B1520,'РЕОРГ 01.10.2009'!A:C,3,FALSE)),"",VLOOKUP(B1520,'РЕОРГ 01.10.2009'!A:C,3,FALSE))</f>
        <v/>
      </c>
      <c r="BF1520" s="12" t="str">
        <f t="shared" si="820"/>
        <v>Опер.касса №4672/076</v>
      </c>
      <c r="BG1520" t="e">
        <f>LEFT(#REF!,2)</f>
        <v>#REF!</v>
      </c>
      <c r="BH1520" s="12" t="str">
        <f t="shared" si="826"/>
        <v>4672/076</v>
      </c>
      <c r="BJ1520" t="str">
        <f>IF(ISERROR(VLOOKUP($B1520,'РЕОРГ 01.05.2010'!A:B,2,FALSE)),"",VLOOKUP($B1520,'РЕОРГ 01.05.2010'!A:B,2,FALSE))</f>
        <v/>
      </c>
      <c r="BK1520" s="12" t="str">
        <f t="shared" si="821"/>
        <v>Опер.касса №4672/076</v>
      </c>
      <c r="BL1520" t="e">
        <f>LEFT(#REF!,2)</f>
        <v>#REF!</v>
      </c>
      <c r="BM1520" s="12" t="str">
        <f t="shared" si="827"/>
        <v>4672/076</v>
      </c>
      <c r="BO1520" t="str">
        <f>IF(ISERROR(VLOOKUP($B1520,'РЕОРГ 01.08.2010'!A:B,2,FALSE)),"",VLOOKUP($B1520,'РЕОРГ 01.08.2010'!A:B,2,FALSE))</f>
        <v/>
      </c>
      <c r="BP1520" s="12" t="str">
        <f t="shared" si="822"/>
        <v>Опер.касса №4672/076</v>
      </c>
      <c r="BQ1520" t="e">
        <f>LEFT(#REF!,2)</f>
        <v>#REF!</v>
      </c>
      <c r="BR1520" s="12" t="str">
        <f t="shared" si="828"/>
        <v>4672/076</v>
      </c>
    </row>
    <row r="1521" spans="1:70" ht="12.75" customHeight="1">
      <c r="A1521" t="str">
        <f t="shared" si="823"/>
        <v>4672/077</v>
      </c>
      <c r="B1521" s="133">
        <v>1701</v>
      </c>
      <c r="C1521" s="1" t="s">
        <v>5093</v>
      </c>
      <c r="D1521" s="32" t="s">
        <v>7017</v>
      </c>
      <c r="E1521" s="1" t="s">
        <v>5094</v>
      </c>
      <c r="F1521" s="1" t="s">
        <v>8047</v>
      </c>
      <c r="G1521" s="1" t="s">
        <v>5095</v>
      </c>
      <c r="H1521" s="1" t="s">
        <v>5096</v>
      </c>
      <c r="I1521" s="1" t="s">
        <v>5097</v>
      </c>
      <c r="J1521" s="1"/>
      <c r="K1521" s="1">
        <v>15.5</v>
      </c>
      <c r="L1521" s="32" t="s">
        <v>4051</v>
      </c>
      <c r="M1521" s="8" t="s">
        <v>11773</v>
      </c>
      <c r="N1521" s="2" t="s">
        <v>12614</v>
      </c>
      <c r="O1521" s="173"/>
      <c r="P1521" s="168">
        <f t="shared" si="853"/>
        <v>1518</v>
      </c>
      <c r="Q1521" s="138">
        <f t="shared" si="847"/>
        <v>12</v>
      </c>
      <c r="R1521" s="138">
        <f t="shared" si="848"/>
        <v>24</v>
      </c>
      <c r="S1521" s="138">
        <f t="shared" si="849"/>
        <v>36</v>
      </c>
      <c r="T1521" s="138">
        <f t="shared" si="850"/>
        <v>48</v>
      </c>
      <c r="U1521" s="138">
        <f t="shared" si="851"/>
        <v>60</v>
      </c>
      <c r="V1521" s="138" t="e">
        <f t="shared" si="852"/>
        <v>#VALUE!</v>
      </c>
      <c r="W1521" s="158" t="str">
        <f t="shared" si="829"/>
        <v>08:30 18:00</v>
      </c>
      <c r="X1521" s="159">
        <f>HLOOKUP(SEARCH("2",$M1521)-1,$Q$3:$V1521,$P1521+1,FALSE)</f>
        <v>12</v>
      </c>
      <c r="Y1521" s="160" t="str">
        <f t="shared" si="830"/>
        <v>08:30 18:00|08:30 18:00|08:30 18:00|08:30 18:00|08:30 17:30(12:00 13:00)</v>
      </c>
      <c r="Z1521" s="161" t="str">
        <f t="shared" si="831"/>
        <v>08:30 18:00</v>
      </c>
      <c r="AA1521" s="158" t="str">
        <f t="shared" si="832"/>
        <v>08:30 18:00</v>
      </c>
      <c r="AB1521" s="159">
        <f>HLOOKUP(SEARCH("3",$M1521)-1,$Q$3:$V1521,$P1521+1,FALSE)</f>
        <v>24</v>
      </c>
      <c r="AC1521" s="160" t="str">
        <f t="shared" si="833"/>
        <v>08:30 18:00|08:30 18:00|08:30 18:00|08:30 17:30(12:00 13:00)</v>
      </c>
      <c r="AD1521" s="161" t="str">
        <f t="shared" si="834"/>
        <v>08:30 18:00</v>
      </c>
      <c r="AE1521" s="158" t="str">
        <f t="shared" si="835"/>
        <v>08:30 18:00</v>
      </c>
      <c r="AF1521" s="159">
        <f>HLOOKUP(SEARCH("4",$M1521)-1,$Q$3:$V1521,$P1521+1,FALSE)</f>
        <v>36</v>
      </c>
      <c r="AG1521" s="161" t="str">
        <f t="shared" si="836"/>
        <v>08:30 18:00|08:30 18:00|08:30 17:30(12:00 13:00)</v>
      </c>
      <c r="AH1521" s="161" t="str">
        <f t="shared" si="837"/>
        <v>08:30 18:00</v>
      </c>
      <c r="AI1521" s="158" t="str">
        <f t="shared" si="838"/>
        <v>08:30 18:00</v>
      </c>
      <c r="AJ1521" s="159">
        <f>HLOOKUP(SEARCH("5",$M1521)-1,$Q$3:$V1521,$P1521+1,FALSE)</f>
        <v>48</v>
      </c>
      <c r="AK1521" s="161" t="str">
        <f t="shared" si="839"/>
        <v>08:30 18:00|08:30 17:30(12:00 13:00)</v>
      </c>
      <c r="AL1521" s="161" t="str">
        <f t="shared" si="840"/>
        <v>08:30 18:00</v>
      </c>
      <c r="AM1521" s="158" t="str">
        <f t="shared" si="841"/>
        <v>08:30 18:00</v>
      </c>
      <c r="AN1521" s="159">
        <f>HLOOKUP(SEARCH("6",$M1521)-1,$Q$3:$V1521,$P1521+1,FALSE)</f>
        <v>60</v>
      </c>
      <c r="AO1521" s="161" t="str">
        <f t="shared" si="842"/>
        <v>08:30 17:30(12:00 13:00)</v>
      </c>
      <c r="AP1521" s="161" t="e">
        <f t="shared" si="843"/>
        <v>#VALUE!</v>
      </c>
      <c r="AQ1521" s="162" t="str">
        <f t="shared" si="844"/>
        <v>08:30 17:30(12:00 13:00)</v>
      </c>
      <c r="AR1521" s="163" t="e">
        <f>HLOOKUP(SEARCH("7",$M1521)-1,$Q$3:$V1521,$P1521+1,FALSE)</f>
        <v>#VALUE!</v>
      </c>
      <c r="AS1521" s="164" t="str">
        <f t="shared" si="845"/>
        <v>выходной</v>
      </c>
      <c r="AT1521" s="142"/>
      <c r="AU1521" s="11" t="str">
        <f>IF(ISERROR(VLOOKUP(B1521,'РЕОРГ 2008'!$A:$B,2,FALSE)),"",VLOOKUP(B1521,'РЕОРГ 2008'!$A:$B,2,FALSE))</f>
        <v/>
      </c>
      <c r="AV1521" s="12" t="str">
        <f t="shared" si="846"/>
        <v>Доп.офис №4672/077</v>
      </c>
      <c r="AW1521" s="31" t="e">
        <f>LEFT(#REF!,2)</f>
        <v>#REF!</v>
      </c>
      <c r="AX1521" s="12" t="str">
        <f t="shared" si="824"/>
        <v>4672/077</v>
      </c>
      <c r="AZ1521" t="str">
        <f>IF(ISERROR(VLOOKUP(B1521,'РЕОРГ 01.08.2009'!$A:$B,2,FALSE)),"",VLOOKUP(B1521,'РЕОРГ 01.08.2009'!$A:$B,2,FALSE))</f>
        <v/>
      </c>
      <c r="BA1521" s="12" t="str">
        <f t="shared" si="819"/>
        <v>Доп.офис №4672/077</v>
      </c>
      <c r="BB1521" t="e">
        <f>LEFT(#REF!,2)</f>
        <v>#REF!</v>
      </c>
      <c r="BC1521" s="12" t="str">
        <f t="shared" si="825"/>
        <v>4672/077</v>
      </c>
      <c r="BE1521" t="str">
        <f>IF(ISERROR(VLOOKUP(B1521,'РЕОРГ 01.10.2009'!A:C,3,FALSE)),"",VLOOKUP(B1521,'РЕОРГ 01.10.2009'!A:C,3,FALSE))</f>
        <v/>
      </c>
      <c r="BF1521" s="12" t="str">
        <f t="shared" si="820"/>
        <v>Доп.офис №4672/077</v>
      </c>
      <c r="BG1521" t="e">
        <f>LEFT(#REF!,2)</f>
        <v>#REF!</v>
      </c>
      <c r="BH1521" s="12" t="str">
        <f t="shared" si="826"/>
        <v>4672/077</v>
      </c>
      <c r="BJ1521" t="str">
        <f>IF(ISERROR(VLOOKUP($B1521,'РЕОРГ 01.05.2010'!A:B,2,FALSE)),"",VLOOKUP($B1521,'РЕОРГ 01.05.2010'!A:B,2,FALSE))</f>
        <v/>
      </c>
      <c r="BK1521" s="12" t="str">
        <f t="shared" si="821"/>
        <v>Доп.офис №4672/077</v>
      </c>
      <c r="BL1521" t="e">
        <f>LEFT(#REF!,2)</f>
        <v>#REF!</v>
      </c>
      <c r="BM1521" s="12" t="str">
        <f t="shared" si="827"/>
        <v>4672/077</v>
      </c>
      <c r="BO1521" t="str">
        <f>IF(ISERROR(VLOOKUP($B1521,'РЕОРГ 01.08.2010'!A:B,2,FALSE)),"",VLOOKUP($B1521,'РЕОРГ 01.08.2010'!A:B,2,FALSE))</f>
        <v/>
      </c>
      <c r="BP1521" s="12" t="str">
        <f t="shared" si="822"/>
        <v>Доп.офис №4672/077</v>
      </c>
      <c r="BQ1521" t="e">
        <f>LEFT(#REF!,2)</f>
        <v>#REF!</v>
      </c>
      <c r="BR1521" s="12" t="str">
        <f t="shared" si="828"/>
        <v>4672/077</v>
      </c>
    </row>
    <row r="1522" spans="1:70" ht="12.75" customHeight="1">
      <c r="A1522" t="str">
        <f t="shared" si="823"/>
        <v>4672/078</v>
      </c>
      <c r="B1522" s="133">
        <v>1702</v>
      </c>
      <c r="C1522" s="1" t="s">
        <v>5098</v>
      </c>
      <c r="D1522" s="32" t="s">
        <v>1931</v>
      </c>
      <c r="E1522" s="1" t="s">
        <v>5099</v>
      </c>
      <c r="F1522" s="1" t="s">
        <v>8047</v>
      </c>
      <c r="G1522" s="1" t="s">
        <v>5100</v>
      </c>
      <c r="H1522" s="1" t="s">
        <v>5101</v>
      </c>
      <c r="I1522" s="1" t="s">
        <v>10837</v>
      </c>
      <c r="J1522" s="1"/>
      <c r="K1522" s="1">
        <v>1</v>
      </c>
      <c r="L1522" s="32" t="s">
        <v>4049</v>
      </c>
      <c r="M1522" s="8" t="s">
        <v>11771</v>
      </c>
      <c r="N1522" s="2" t="s">
        <v>13085</v>
      </c>
      <c r="O1522" s="173"/>
      <c r="P1522" s="168">
        <f t="shared" si="853"/>
        <v>1519</v>
      </c>
      <c r="Q1522" s="138">
        <f t="shared" si="847"/>
        <v>12</v>
      </c>
      <c r="R1522" s="138">
        <f t="shared" si="848"/>
        <v>24</v>
      </c>
      <c r="S1522" s="138">
        <f t="shared" si="849"/>
        <v>36</v>
      </c>
      <c r="T1522" s="138">
        <f t="shared" si="850"/>
        <v>48</v>
      </c>
      <c r="U1522" s="138" t="e">
        <f t="shared" si="851"/>
        <v>#VALUE!</v>
      </c>
      <c r="V1522" s="138" t="e">
        <f t="shared" si="852"/>
        <v>#VALUE!</v>
      </c>
      <c r="W1522" s="158" t="str">
        <f t="shared" si="829"/>
        <v>08:30 17:00</v>
      </c>
      <c r="X1522" s="159">
        <f>HLOOKUP(SEARCH("2",$M1522)-1,$Q$3:$V1522,$P1522+1,FALSE)</f>
        <v>12</v>
      </c>
      <c r="Y1522" s="160" t="str">
        <f t="shared" si="830"/>
        <v>08:30 17:00|08:30 17:00|08:30 17:00|08:30 17:00</v>
      </c>
      <c r="Z1522" s="161" t="str">
        <f t="shared" si="831"/>
        <v>08:30 17:00</v>
      </c>
      <c r="AA1522" s="158" t="str">
        <f t="shared" si="832"/>
        <v>08:30 17:00</v>
      </c>
      <c r="AB1522" s="159">
        <f>HLOOKUP(SEARCH("3",$M1522)-1,$Q$3:$V1522,$P1522+1,FALSE)</f>
        <v>24</v>
      </c>
      <c r="AC1522" s="160" t="str">
        <f t="shared" si="833"/>
        <v>08:30 17:00|08:30 17:00|08:30 17:00</v>
      </c>
      <c r="AD1522" s="161" t="str">
        <f t="shared" si="834"/>
        <v>08:30 17:00</v>
      </c>
      <c r="AE1522" s="158" t="str">
        <f t="shared" si="835"/>
        <v>08:30 17:00</v>
      </c>
      <c r="AF1522" s="159">
        <f>HLOOKUP(SEARCH("4",$M1522)-1,$Q$3:$V1522,$P1522+1,FALSE)</f>
        <v>36</v>
      </c>
      <c r="AG1522" s="161" t="str">
        <f t="shared" si="836"/>
        <v>08:30 17:00|08:30 17:00</v>
      </c>
      <c r="AH1522" s="161" t="str">
        <f t="shared" si="837"/>
        <v>08:30 17:00</v>
      </c>
      <c r="AI1522" s="158" t="str">
        <f t="shared" si="838"/>
        <v>08:30 17:00</v>
      </c>
      <c r="AJ1522" s="159">
        <f>HLOOKUP(SEARCH("5",$M1522)-1,$Q$3:$V1522,$P1522+1,FALSE)</f>
        <v>48</v>
      </c>
      <c r="AK1522" s="161" t="str">
        <f t="shared" si="839"/>
        <v>08:30 17:00</v>
      </c>
      <c r="AL1522" s="161" t="e">
        <f t="shared" si="840"/>
        <v>#VALUE!</v>
      </c>
      <c r="AM1522" s="158" t="str">
        <f t="shared" si="841"/>
        <v>08:30 17:00</v>
      </c>
      <c r="AN1522" s="159" t="e">
        <f>HLOOKUP(SEARCH("6",$M1522)-1,$Q$3:$V1522,$P1522+1,FALSE)</f>
        <v>#VALUE!</v>
      </c>
      <c r="AO1522" s="161" t="e">
        <f t="shared" si="842"/>
        <v>#VALUE!</v>
      </c>
      <c r="AP1522" s="161" t="e">
        <f t="shared" si="843"/>
        <v>#VALUE!</v>
      </c>
      <c r="AQ1522" s="162" t="str">
        <f t="shared" si="844"/>
        <v>выходной</v>
      </c>
      <c r="AR1522" s="163" t="e">
        <f>HLOOKUP(SEARCH("7",$M1522)-1,$Q$3:$V1522,$P1522+1,FALSE)</f>
        <v>#VALUE!</v>
      </c>
      <c r="AS1522" s="164" t="str">
        <f t="shared" si="845"/>
        <v>выходной</v>
      </c>
      <c r="AT1522" s="142"/>
      <c r="AU1522" s="11" t="str">
        <f>IF(ISERROR(VLOOKUP(B1522,'РЕОРГ 2008'!$A:$B,2,FALSE)),"",VLOOKUP(B1522,'РЕОРГ 2008'!$A:$B,2,FALSE))</f>
        <v/>
      </c>
      <c r="AV1522" s="12" t="str">
        <f t="shared" si="846"/>
        <v>Опер.касса №4672/078</v>
      </c>
      <c r="AW1522" s="31" t="e">
        <f>LEFT(#REF!,2)</f>
        <v>#REF!</v>
      </c>
      <c r="AX1522" s="12" t="str">
        <f t="shared" si="824"/>
        <v>4672/078</v>
      </c>
      <c r="AZ1522" t="str">
        <f>IF(ISERROR(VLOOKUP(B1522,'РЕОРГ 01.08.2009'!$A:$B,2,FALSE)),"",VLOOKUP(B1522,'РЕОРГ 01.08.2009'!$A:$B,2,FALSE))</f>
        <v/>
      </c>
      <c r="BA1522" s="12" t="str">
        <f t="shared" si="819"/>
        <v>Опер.касса №4672/078</v>
      </c>
      <c r="BB1522" t="e">
        <f>LEFT(#REF!,2)</f>
        <v>#REF!</v>
      </c>
      <c r="BC1522" s="12" t="str">
        <f t="shared" si="825"/>
        <v>4672/078</v>
      </c>
      <c r="BE1522" t="str">
        <f>IF(ISERROR(VLOOKUP(B1522,'РЕОРГ 01.10.2009'!A:C,3,FALSE)),"",VLOOKUP(B1522,'РЕОРГ 01.10.2009'!A:C,3,FALSE))</f>
        <v/>
      </c>
      <c r="BF1522" s="12" t="str">
        <f t="shared" si="820"/>
        <v>Опер.касса №4672/078</v>
      </c>
      <c r="BG1522" t="e">
        <f>LEFT(#REF!,2)</f>
        <v>#REF!</v>
      </c>
      <c r="BH1522" s="12" t="str">
        <f t="shared" si="826"/>
        <v>4672/078</v>
      </c>
      <c r="BJ1522" t="str">
        <f>IF(ISERROR(VLOOKUP($B1522,'РЕОРГ 01.05.2010'!A:B,2,FALSE)),"",VLOOKUP($B1522,'РЕОРГ 01.05.2010'!A:B,2,FALSE))</f>
        <v/>
      </c>
      <c r="BK1522" s="12" t="str">
        <f t="shared" si="821"/>
        <v>Опер.касса №4672/078</v>
      </c>
      <c r="BL1522" t="e">
        <f>LEFT(#REF!,2)</f>
        <v>#REF!</v>
      </c>
      <c r="BM1522" s="12" t="str">
        <f t="shared" si="827"/>
        <v>4672/078</v>
      </c>
      <c r="BO1522" t="str">
        <f>IF(ISERROR(VLOOKUP($B1522,'РЕОРГ 01.08.2010'!A:B,2,FALSE)),"",VLOOKUP($B1522,'РЕОРГ 01.08.2010'!A:B,2,FALSE))</f>
        <v/>
      </c>
      <c r="BP1522" s="12" t="str">
        <f t="shared" si="822"/>
        <v>Опер.касса №4672/078</v>
      </c>
      <c r="BQ1522" t="e">
        <f>LEFT(#REF!,2)</f>
        <v>#REF!</v>
      </c>
      <c r="BR1522" s="12" t="str">
        <f t="shared" si="828"/>
        <v>4672/078</v>
      </c>
    </row>
    <row r="1523" spans="1:70" ht="12.75" customHeight="1">
      <c r="A1523" t="str">
        <f t="shared" si="823"/>
        <v>4672/079</v>
      </c>
      <c r="B1523" s="133">
        <v>1703</v>
      </c>
      <c r="C1523" s="1" t="s">
        <v>5102</v>
      </c>
      <c r="D1523" s="32" t="s">
        <v>1931</v>
      </c>
      <c r="E1523" s="1" t="s">
        <v>5103</v>
      </c>
      <c r="F1523" s="1" t="s">
        <v>8047</v>
      </c>
      <c r="G1523" s="1" t="s">
        <v>5104</v>
      </c>
      <c r="H1523" s="1" t="s">
        <v>5105</v>
      </c>
      <c r="I1523" s="1" t="s">
        <v>5106</v>
      </c>
      <c r="J1523" s="1"/>
      <c r="K1523" s="1">
        <v>0.5</v>
      </c>
      <c r="L1523" s="32" t="s">
        <v>4049</v>
      </c>
      <c r="M1523" s="8" t="s">
        <v>11991</v>
      </c>
      <c r="N1523" s="2" t="s">
        <v>12615</v>
      </c>
      <c r="O1523" s="173"/>
      <c r="P1523" s="168">
        <f t="shared" si="853"/>
        <v>1520</v>
      </c>
      <c r="Q1523" s="138">
        <f t="shared" si="847"/>
        <v>25</v>
      </c>
      <c r="R1523" s="138">
        <f t="shared" si="848"/>
        <v>50</v>
      </c>
      <c r="S1523" s="138" t="e">
        <f t="shared" si="849"/>
        <v>#VALUE!</v>
      </c>
      <c r="T1523" s="138" t="e">
        <f t="shared" si="850"/>
        <v>#VALUE!</v>
      </c>
      <c r="U1523" s="138" t="e">
        <f t="shared" si="851"/>
        <v>#VALUE!</v>
      </c>
      <c r="V1523" s="138" t="e">
        <f t="shared" si="852"/>
        <v>#VALUE!</v>
      </c>
      <c r="W1523" s="158" t="str">
        <f t="shared" si="829"/>
        <v>08:30 16:00(12:00 13:00)</v>
      </c>
      <c r="X1523" s="159" t="e">
        <f>HLOOKUP(SEARCH("2",$M1523)-1,$Q$3:$V1523,$P1523+1,FALSE)</f>
        <v>#VALUE!</v>
      </c>
      <c r="Y1523" s="160" t="e">
        <f t="shared" si="830"/>
        <v>#VALUE!</v>
      </c>
      <c r="Z1523" s="161" t="e">
        <f t="shared" si="831"/>
        <v>#VALUE!</v>
      </c>
      <c r="AA1523" s="158" t="str">
        <f t="shared" si="832"/>
        <v>выходной</v>
      </c>
      <c r="AB1523" s="159">
        <f>HLOOKUP(SEARCH("3",$M1523)-1,$Q$3:$V1523,$P1523+1,FALSE)</f>
        <v>25</v>
      </c>
      <c r="AC1523" s="160" t="str">
        <f t="shared" si="833"/>
        <v>08:30 16:00(12:00 13:00)|08:30 15:00(12:00 13:00)</v>
      </c>
      <c r="AD1523" s="161" t="str">
        <f t="shared" si="834"/>
        <v>08:30 16:00(12:00 13:00)</v>
      </c>
      <c r="AE1523" s="158" t="str">
        <f t="shared" si="835"/>
        <v>08:30 16:00(12:00 13:00)</v>
      </c>
      <c r="AF1523" s="159" t="e">
        <f>HLOOKUP(SEARCH("4",$M1523)-1,$Q$3:$V1523,$P1523+1,FALSE)</f>
        <v>#VALUE!</v>
      </c>
      <c r="AG1523" s="161" t="e">
        <f t="shared" si="836"/>
        <v>#VALUE!</v>
      </c>
      <c r="AH1523" s="161" t="e">
        <f t="shared" si="837"/>
        <v>#VALUE!</v>
      </c>
      <c r="AI1523" s="158" t="str">
        <f t="shared" si="838"/>
        <v>выходной</v>
      </c>
      <c r="AJ1523" s="159">
        <f>HLOOKUP(SEARCH("5",$M1523)-1,$Q$3:$V1523,$P1523+1,FALSE)</f>
        <v>50</v>
      </c>
      <c r="AK1523" s="161" t="str">
        <f t="shared" si="839"/>
        <v>08:30 15:00(12:00 13:00)</v>
      </c>
      <c r="AL1523" s="161" t="e">
        <f t="shared" si="840"/>
        <v>#VALUE!</v>
      </c>
      <c r="AM1523" s="158" t="str">
        <f t="shared" si="841"/>
        <v>08:30 15:00(12:00 13:00)</v>
      </c>
      <c r="AN1523" s="159" t="e">
        <f>HLOOKUP(SEARCH("6",$M1523)-1,$Q$3:$V1523,$P1523+1,FALSE)</f>
        <v>#VALUE!</v>
      </c>
      <c r="AO1523" s="161" t="e">
        <f t="shared" si="842"/>
        <v>#VALUE!</v>
      </c>
      <c r="AP1523" s="161" t="e">
        <f t="shared" si="843"/>
        <v>#VALUE!</v>
      </c>
      <c r="AQ1523" s="162" t="str">
        <f t="shared" si="844"/>
        <v>выходной</v>
      </c>
      <c r="AR1523" s="163" t="e">
        <f>HLOOKUP(SEARCH("7",$M1523)-1,$Q$3:$V1523,$P1523+1,FALSE)</f>
        <v>#VALUE!</v>
      </c>
      <c r="AS1523" s="164" t="str">
        <f t="shared" si="845"/>
        <v>выходной</v>
      </c>
      <c r="AT1523" s="142"/>
      <c r="AU1523" s="11" t="str">
        <f>IF(ISERROR(VLOOKUP(B1523,'РЕОРГ 2008'!$A:$B,2,FALSE)),"",VLOOKUP(B1523,'РЕОРГ 2008'!$A:$B,2,FALSE))</f>
        <v/>
      </c>
      <c r="AV1523" s="12" t="str">
        <f t="shared" si="846"/>
        <v>Опер.касса №4672/079</v>
      </c>
      <c r="AW1523" s="31" t="e">
        <f>LEFT(#REF!,2)</f>
        <v>#REF!</v>
      </c>
      <c r="AX1523" s="12" t="str">
        <f t="shared" si="824"/>
        <v>4672/079</v>
      </c>
      <c r="AZ1523" t="str">
        <f>IF(ISERROR(VLOOKUP(B1523,'РЕОРГ 01.08.2009'!$A:$B,2,FALSE)),"",VLOOKUP(B1523,'РЕОРГ 01.08.2009'!$A:$B,2,FALSE))</f>
        <v/>
      </c>
      <c r="BA1523" s="12" t="str">
        <f t="shared" si="819"/>
        <v>Опер.касса №4672/079</v>
      </c>
      <c r="BB1523" t="e">
        <f>LEFT(#REF!,2)</f>
        <v>#REF!</v>
      </c>
      <c r="BC1523" s="12" t="str">
        <f t="shared" si="825"/>
        <v>4672/079</v>
      </c>
      <c r="BE1523" t="str">
        <f>IF(ISERROR(VLOOKUP(B1523,'РЕОРГ 01.10.2009'!A:C,3,FALSE)),"",VLOOKUP(B1523,'РЕОРГ 01.10.2009'!A:C,3,FALSE))</f>
        <v/>
      </c>
      <c r="BF1523" s="12" t="str">
        <f t="shared" si="820"/>
        <v>Опер.касса №4672/079</v>
      </c>
      <c r="BG1523" t="e">
        <f>LEFT(#REF!,2)</f>
        <v>#REF!</v>
      </c>
      <c r="BH1523" s="12" t="str">
        <f t="shared" si="826"/>
        <v>4672/079</v>
      </c>
      <c r="BJ1523" t="str">
        <f>IF(ISERROR(VLOOKUP($B1523,'РЕОРГ 01.05.2010'!A:B,2,FALSE)),"",VLOOKUP($B1523,'РЕОРГ 01.05.2010'!A:B,2,FALSE))</f>
        <v/>
      </c>
      <c r="BK1523" s="12" t="str">
        <f t="shared" si="821"/>
        <v>Опер.касса №4672/079</v>
      </c>
      <c r="BL1523" t="e">
        <f>LEFT(#REF!,2)</f>
        <v>#REF!</v>
      </c>
      <c r="BM1523" s="12" t="str">
        <f t="shared" si="827"/>
        <v>4672/079</v>
      </c>
      <c r="BO1523" t="str">
        <f>IF(ISERROR(VLOOKUP($B1523,'РЕОРГ 01.08.2010'!A:B,2,FALSE)),"",VLOOKUP($B1523,'РЕОРГ 01.08.2010'!A:B,2,FALSE))</f>
        <v/>
      </c>
      <c r="BP1523" s="12" t="str">
        <f t="shared" si="822"/>
        <v>Опер.касса №4672/079</v>
      </c>
      <c r="BQ1523" t="e">
        <f>LEFT(#REF!,2)</f>
        <v>#REF!</v>
      </c>
      <c r="BR1523" s="12" t="str">
        <f t="shared" si="828"/>
        <v>4672/079</v>
      </c>
    </row>
    <row r="1524" spans="1:70" ht="12.75" customHeight="1">
      <c r="A1524" t="str">
        <f t="shared" si="823"/>
        <v>4672/081</v>
      </c>
      <c r="B1524" s="133">
        <v>1706</v>
      </c>
      <c r="C1524" s="1" t="s">
        <v>5107</v>
      </c>
      <c r="D1524" s="32" t="s">
        <v>1931</v>
      </c>
      <c r="E1524" s="1" t="s">
        <v>5108</v>
      </c>
      <c r="F1524" s="1" t="s">
        <v>8047</v>
      </c>
      <c r="G1524" s="1" t="s">
        <v>5109</v>
      </c>
      <c r="H1524" s="1" t="s">
        <v>5110</v>
      </c>
      <c r="I1524" s="1" t="s">
        <v>5111</v>
      </c>
      <c r="J1524" s="1"/>
      <c r="K1524" s="1">
        <v>0.5</v>
      </c>
      <c r="L1524" s="32" t="s">
        <v>4049</v>
      </c>
      <c r="M1524" s="8" t="s">
        <v>11991</v>
      </c>
      <c r="N1524" s="2" t="s">
        <v>12615</v>
      </c>
      <c r="O1524" s="173"/>
      <c r="P1524" s="168">
        <f t="shared" si="853"/>
        <v>1521</v>
      </c>
      <c r="Q1524" s="138">
        <f t="shared" si="847"/>
        <v>25</v>
      </c>
      <c r="R1524" s="138">
        <f t="shared" si="848"/>
        <v>50</v>
      </c>
      <c r="S1524" s="138" t="e">
        <f t="shared" si="849"/>
        <v>#VALUE!</v>
      </c>
      <c r="T1524" s="138" t="e">
        <f t="shared" si="850"/>
        <v>#VALUE!</v>
      </c>
      <c r="U1524" s="138" t="e">
        <f t="shared" si="851"/>
        <v>#VALUE!</v>
      </c>
      <c r="V1524" s="138" t="e">
        <f t="shared" si="852"/>
        <v>#VALUE!</v>
      </c>
      <c r="W1524" s="158" t="str">
        <f t="shared" si="829"/>
        <v>08:30 16:00(12:00 13:00)</v>
      </c>
      <c r="X1524" s="159" t="e">
        <f>HLOOKUP(SEARCH("2",$M1524)-1,$Q$3:$V1524,$P1524+1,FALSE)</f>
        <v>#VALUE!</v>
      </c>
      <c r="Y1524" s="160" t="e">
        <f t="shared" si="830"/>
        <v>#VALUE!</v>
      </c>
      <c r="Z1524" s="161" t="e">
        <f t="shared" si="831"/>
        <v>#VALUE!</v>
      </c>
      <c r="AA1524" s="158" t="str">
        <f t="shared" si="832"/>
        <v>выходной</v>
      </c>
      <c r="AB1524" s="159">
        <f>HLOOKUP(SEARCH("3",$M1524)-1,$Q$3:$V1524,$P1524+1,FALSE)</f>
        <v>25</v>
      </c>
      <c r="AC1524" s="160" t="str">
        <f t="shared" si="833"/>
        <v>08:30 16:00(12:00 13:00)|08:30 15:00(12:00 13:00)</v>
      </c>
      <c r="AD1524" s="161" t="str">
        <f t="shared" si="834"/>
        <v>08:30 16:00(12:00 13:00)</v>
      </c>
      <c r="AE1524" s="158" t="str">
        <f t="shared" si="835"/>
        <v>08:30 16:00(12:00 13:00)</v>
      </c>
      <c r="AF1524" s="159" t="e">
        <f>HLOOKUP(SEARCH("4",$M1524)-1,$Q$3:$V1524,$P1524+1,FALSE)</f>
        <v>#VALUE!</v>
      </c>
      <c r="AG1524" s="161" t="e">
        <f t="shared" si="836"/>
        <v>#VALUE!</v>
      </c>
      <c r="AH1524" s="161" t="e">
        <f t="shared" si="837"/>
        <v>#VALUE!</v>
      </c>
      <c r="AI1524" s="158" t="str">
        <f t="shared" si="838"/>
        <v>выходной</v>
      </c>
      <c r="AJ1524" s="159">
        <f>HLOOKUP(SEARCH("5",$M1524)-1,$Q$3:$V1524,$P1524+1,FALSE)</f>
        <v>50</v>
      </c>
      <c r="AK1524" s="161" t="str">
        <f t="shared" si="839"/>
        <v>08:30 15:00(12:00 13:00)</v>
      </c>
      <c r="AL1524" s="161" t="e">
        <f t="shared" si="840"/>
        <v>#VALUE!</v>
      </c>
      <c r="AM1524" s="158" t="str">
        <f t="shared" si="841"/>
        <v>08:30 15:00(12:00 13:00)</v>
      </c>
      <c r="AN1524" s="159" t="e">
        <f>HLOOKUP(SEARCH("6",$M1524)-1,$Q$3:$V1524,$P1524+1,FALSE)</f>
        <v>#VALUE!</v>
      </c>
      <c r="AO1524" s="161" t="e">
        <f t="shared" si="842"/>
        <v>#VALUE!</v>
      </c>
      <c r="AP1524" s="161" t="e">
        <f t="shared" si="843"/>
        <v>#VALUE!</v>
      </c>
      <c r="AQ1524" s="162" t="str">
        <f t="shared" si="844"/>
        <v>выходной</v>
      </c>
      <c r="AR1524" s="163" t="e">
        <f>HLOOKUP(SEARCH("7",$M1524)-1,$Q$3:$V1524,$P1524+1,FALSE)</f>
        <v>#VALUE!</v>
      </c>
      <c r="AS1524" s="164" t="str">
        <f t="shared" si="845"/>
        <v>выходной</v>
      </c>
      <c r="AT1524" s="142"/>
      <c r="AU1524" s="11" t="str">
        <f>IF(ISERROR(VLOOKUP(B1524,'РЕОРГ 2008'!$A:$B,2,FALSE)),"",VLOOKUP(B1524,'РЕОРГ 2008'!$A:$B,2,FALSE))</f>
        <v/>
      </c>
      <c r="AV1524" s="12" t="str">
        <f t="shared" si="846"/>
        <v>Опер.касса №4672/081</v>
      </c>
      <c r="AW1524" s="31" t="e">
        <f>LEFT(#REF!,2)</f>
        <v>#REF!</v>
      </c>
      <c r="AX1524" s="12" t="str">
        <f t="shared" si="824"/>
        <v>4672/081</v>
      </c>
      <c r="AZ1524" t="str">
        <f>IF(ISERROR(VLOOKUP(B1524,'РЕОРГ 01.08.2009'!$A:$B,2,FALSE)),"",VLOOKUP(B1524,'РЕОРГ 01.08.2009'!$A:$B,2,FALSE))</f>
        <v/>
      </c>
      <c r="BA1524" s="12" t="str">
        <f t="shared" si="819"/>
        <v>Опер.касса №4672/081</v>
      </c>
      <c r="BB1524" t="e">
        <f>LEFT(#REF!,2)</f>
        <v>#REF!</v>
      </c>
      <c r="BC1524" s="12" t="str">
        <f t="shared" si="825"/>
        <v>4672/081</v>
      </c>
      <c r="BE1524" t="str">
        <f>IF(ISERROR(VLOOKUP(B1524,'РЕОРГ 01.10.2009'!A:C,3,FALSE)),"",VLOOKUP(B1524,'РЕОРГ 01.10.2009'!A:C,3,FALSE))</f>
        <v/>
      </c>
      <c r="BF1524" s="12" t="str">
        <f t="shared" si="820"/>
        <v>Опер.касса №4672/081</v>
      </c>
      <c r="BG1524" t="e">
        <f>LEFT(#REF!,2)</f>
        <v>#REF!</v>
      </c>
      <c r="BH1524" s="12" t="str">
        <f t="shared" si="826"/>
        <v>4672/081</v>
      </c>
      <c r="BJ1524" t="str">
        <f>IF(ISERROR(VLOOKUP($B1524,'РЕОРГ 01.05.2010'!A:B,2,FALSE)),"",VLOOKUP($B1524,'РЕОРГ 01.05.2010'!A:B,2,FALSE))</f>
        <v/>
      </c>
      <c r="BK1524" s="12" t="str">
        <f t="shared" si="821"/>
        <v>Опер.касса №4672/081</v>
      </c>
      <c r="BL1524" t="e">
        <f>LEFT(#REF!,2)</f>
        <v>#REF!</v>
      </c>
      <c r="BM1524" s="12" t="str">
        <f t="shared" si="827"/>
        <v>4672/081</v>
      </c>
      <c r="BO1524" t="str">
        <f>IF(ISERROR(VLOOKUP($B1524,'РЕОРГ 01.08.2010'!A:B,2,FALSE)),"",VLOOKUP($B1524,'РЕОРГ 01.08.2010'!A:B,2,FALSE))</f>
        <v/>
      </c>
      <c r="BP1524" s="12" t="str">
        <f t="shared" si="822"/>
        <v>Опер.касса №4672/081</v>
      </c>
      <c r="BQ1524" t="e">
        <f>LEFT(#REF!,2)</f>
        <v>#REF!</v>
      </c>
      <c r="BR1524" s="12" t="str">
        <f t="shared" si="828"/>
        <v>4672/081</v>
      </c>
    </row>
    <row r="1525" spans="1:70" ht="12.75" customHeight="1">
      <c r="A1525" t="str">
        <f t="shared" si="823"/>
        <v>4672/082</v>
      </c>
      <c r="B1525" s="133">
        <v>1707</v>
      </c>
      <c r="C1525" s="1" t="s">
        <v>5112</v>
      </c>
      <c r="D1525" s="32" t="s">
        <v>1931</v>
      </c>
      <c r="E1525" s="1" t="s">
        <v>5113</v>
      </c>
      <c r="F1525" s="1" t="s">
        <v>8047</v>
      </c>
      <c r="G1525" s="1" t="s">
        <v>5114</v>
      </c>
      <c r="H1525" s="1" t="s">
        <v>5115</v>
      </c>
      <c r="I1525" s="1" t="s">
        <v>5116</v>
      </c>
      <c r="J1525" s="1"/>
      <c r="K1525" s="1">
        <v>0.5</v>
      </c>
      <c r="L1525" s="32" t="s">
        <v>4049</v>
      </c>
      <c r="M1525" s="8" t="s">
        <v>11991</v>
      </c>
      <c r="N1525" s="2" t="s">
        <v>12615</v>
      </c>
      <c r="O1525" s="173"/>
      <c r="P1525" s="168">
        <f t="shared" si="853"/>
        <v>1522</v>
      </c>
      <c r="Q1525" s="138">
        <f t="shared" si="847"/>
        <v>25</v>
      </c>
      <c r="R1525" s="138">
        <f t="shared" si="848"/>
        <v>50</v>
      </c>
      <c r="S1525" s="138" t="e">
        <f t="shared" si="849"/>
        <v>#VALUE!</v>
      </c>
      <c r="T1525" s="138" t="e">
        <f t="shared" si="850"/>
        <v>#VALUE!</v>
      </c>
      <c r="U1525" s="138" t="e">
        <f t="shared" si="851"/>
        <v>#VALUE!</v>
      </c>
      <c r="V1525" s="138" t="e">
        <f t="shared" si="852"/>
        <v>#VALUE!</v>
      </c>
      <c r="W1525" s="158" t="str">
        <f t="shared" si="829"/>
        <v>08:30 16:00(12:00 13:00)</v>
      </c>
      <c r="X1525" s="159" t="e">
        <f>HLOOKUP(SEARCH("2",$M1525)-1,$Q$3:$V1525,$P1525+1,FALSE)</f>
        <v>#VALUE!</v>
      </c>
      <c r="Y1525" s="160" t="e">
        <f t="shared" si="830"/>
        <v>#VALUE!</v>
      </c>
      <c r="Z1525" s="161" t="e">
        <f t="shared" si="831"/>
        <v>#VALUE!</v>
      </c>
      <c r="AA1525" s="158" t="str">
        <f t="shared" si="832"/>
        <v>выходной</v>
      </c>
      <c r="AB1525" s="159">
        <f>HLOOKUP(SEARCH("3",$M1525)-1,$Q$3:$V1525,$P1525+1,FALSE)</f>
        <v>25</v>
      </c>
      <c r="AC1525" s="160" t="str">
        <f t="shared" si="833"/>
        <v>08:30 16:00(12:00 13:00)|08:30 15:00(12:00 13:00)</v>
      </c>
      <c r="AD1525" s="161" t="str">
        <f t="shared" si="834"/>
        <v>08:30 16:00(12:00 13:00)</v>
      </c>
      <c r="AE1525" s="158" t="str">
        <f t="shared" si="835"/>
        <v>08:30 16:00(12:00 13:00)</v>
      </c>
      <c r="AF1525" s="159" t="e">
        <f>HLOOKUP(SEARCH("4",$M1525)-1,$Q$3:$V1525,$P1525+1,FALSE)</f>
        <v>#VALUE!</v>
      </c>
      <c r="AG1525" s="161" t="e">
        <f t="shared" si="836"/>
        <v>#VALUE!</v>
      </c>
      <c r="AH1525" s="161" t="e">
        <f t="shared" si="837"/>
        <v>#VALUE!</v>
      </c>
      <c r="AI1525" s="158" t="str">
        <f t="shared" si="838"/>
        <v>выходной</v>
      </c>
      <c r="AJ1525" s="159">
        <f>HLOOKUP(SEARCH("5",$M1525)-1,$Q$3:$V1525,$P1525+1,FALSE)</f>
        <v>50</v>
      </c>
      <c r="AK1525" s="161" t="str">
        <f t="shared" si="839"/>
        <v>08:30 15:00(12:00 13:00)</v>
      </c>
      <c r="AL1525" s="161" t="e">
        <f t="shared" si="840"/>
        <v>#VALUE!</v>
      </c>
      <c r="AM1525" s="158" t="str">
        <f t="shared" si="841"/>
        <v>08:30 15:00(12:00 13:00)</v>
      </c>
      <c r="AN1525" s="159" t="e">
        <f>HLOOKUP(SEARCH("6",$M1525)-1,$Q$3:$V1525,$P1525+1,FALSE)</f>
        <v>#VALUE!</v>
      </c>
      <c r="AO1525" s="161" t="e">
        <f t="shared" si="842"/>
        <v>#VALUE!</v>
      </c>
      <c r="AP1525" s="161" t="e">
        <f t="shared" si="843"/>
        <v>#VALUE!</v>
      </c>
      <c r="AQ1525" s="162" t="str">
        <f t="shared" si="844"/>
        <v>выходной</v>
      </c>
      <c r="AR1525" s="163" t="e">
        <f>HLOOKUP(SEARCH("7",$M1525)-1,$Q$3:$V1525,$P1525+1,FALSE)</f>
        <v>#VALUE!</v>
      </c>
      <c r="AS1525" s="164" t="str">
        <f t="shared" si="845"/>
        <v>выходной</v>
      </c>
      <c r="AT1525" s="142"/>
      <c r="AU1525" s="11" t="str">
        <f>IF(ISERROR(VLOOKUP(B1525,'РЕОРГ 2008'!$A:$B,2,FALSE)),"",VLOOKUP(B1525,'РЕОРГ 2008'!$A:$B,2,FALSE))</f>
        <v/>
      </c>
      <c r="AV1525" s="12" t="str">
        <f t="shared" si="846"/>
        <v>Опер.касса №4672/082</v>
      </c>
      <c r="AW1525" s="31" t="e">
        <f>LEFT(#REF!,2)</f>
        <v>#REF!</v>
      </c>
      <c r="AX1525" s="12" t="str">
        <f t="shared" si="824"/>
        <v>4672/082</v>
      </c>
      <c r="AZ1525" t="str">
        <f>IF(ISERROR(VLOOKUP(B1525,'РЕОРГ 01.08.2009'!$A:$B,2,FALSE)),"",VLOOKUP(B1525,'РЕОРГ 01.08.2009'!$A:$B,2,FALSE))</f>
        <v/>
      </c>
      <c r="BA1525" s="12" t="str">
        <f t="shared" si="819"/>
        <v>Опер.касса №4672/082</v>
      </c>
      <c r="BB1525" t="e">
        <f>LEFT(#REF!,2)</f>
        <v>#REF!</v>
      </c>
      <c r="BC1525" s="12" t="str">
        <f t="shared" si="825"/>
        <v>4672/082</v>
      </c>
      <c r="BE1525" t="str">
        <f>IF(ISERROR(VLOOKUP(B1525,'РЕОРГ 01.10.2009'!A:C,3,FALSE)),"",VLOOKUP(B1525,'РЕОРГ 01.10.2009'!A:C,3,FALSE))</f>
        <v/>
      </c>
      <c r="BF1525" s="12" t="str">
        <f t="shared" si="820"/>
        <v>Опер.касса №4672/082</v>
      </c>
      <c r="BG1525" t="e">
        <f>LEFT(#REF!,2)</f>
        <v>#REF!</v>
      </c>
      <c r="BH1525" s="12" t="str">
        <f t="shared" si="826"/>
        <v>4672/082</v>
      </c>
      <c r="BJ1525" t="str">
        <f>IF(ISERROR(VLOOKUP($B1525,'РЕОРГ 01.05.2010'!A:B,2,FALSE)),"",VLOOKUP($B1525,'РЕОРГ 01.05.2010'!A:B,2,FALSE))</f>
        <v/>
      </c>
      <c r="BK1525" s="12" t="str">
        <f t="shared" si="821"/>
        <v>Опер.касса №4672/082</v>
      </c>
      <c r="BL1525" t="e">
        <f>LEFT(#REF!,2)</f>
        <v>#REF!</v>
      </c>
      <c r="BM1525" s="12" t="str">
        <f t="shared" si="827"/>
        <v>4672/082</v>
      </c>
      <c r="BO1525" t="str">
        <f>IF(ISERROR(VLOOKUP($B1525,'РЕОРГ 01.08.2010'!A:B,2,FALSE)),"",VLOOKUP($B1525,'РЕОРГ 01.08.2010'!A:B,2,FALSE))</f>
        <v/>
      </c>
      <c r="BP1525" s="12" t="str">
        <f t="shared" si="822"/>
        <v>Опер.касса №4672/082</v>
      </c>
      <c r="BQ1525" t="e">
        <f>LEFT(#REF!,2)</f>
        <v>#REF!</v>
      </c>
      <c r="BR1525" s="12" t="str">
        <f t="shared" si="828"/>
        <v>4672/082</v>
      </c>
    </row>
    <row r="1526" spans="1:70" ht="12.75" customHeight="1">
      <c r="A1526" t="str">
        <f t="shared" si="823"/>
        <v>4672/083</v>
      </c>
      <c r="B1526" s="133">
        <v>1708</v>
      </c>
      <c r="C1526" s="1" t="s">
        <v>5117</v>
      </c>
      <c r="D1526" s="32" t="s">
        <v>1931</v>
      </c>
      <c r="E1526" s="1" t="s">
        <v>5118</v>
      </c>
      <c r="F1526" s="1" t="s">
        <v>8047</v>
      </c>
      <c r="G1526" s="1" t="s">
        <v>5119</v>
      </c>
      <c r="H1526" s="1" t="s">
        <v>5120</v>
      </c>
      <c r="I1526" s="1" t="s">
        <v>5121</v>
      </c>
      <c r="J1526" s="1"/>
      <c r="K1526" s="1">
        <v>0.5</v>
      </c>
      <c r="L1526" s="32" t="s">
        <v>4049</v>
      </c>
      <c r="M1526" s="8" t="s">
        <v>11991</v>
      </c>
      <c r="N1526" s="2" t="s">
        <v>12615</v>
      </c>
      <c r="O1526" s="173"/>
      <c r="P1526" s="168">
        <f t="shared" si="853"/>
        <v>1523</v>
      </c>
      <c r="Q1526" s="138">
        <f t="shared" si="847"/>
        <v>25</v>
      </c>
      <c r="R1526" s="138">
        <f t="shared" si="848"/>
        <v>50</v>
      </c>
      <c r="S1526" s="138" t="e">
        <f t="shared" si="849"/>
        <v>#VALUE!</v>
      </c>
      <c r="T1526" s="138" t="e">
        <f t="shared" si="850"/>
        <v>#VALUE!</v>
      </c>
      <c r="U1526" s="138" t="e">
        <f t="shared" si="851"/>
        <v>#VALUE!</v>
      </c>
      <c r="V1526" s="138" t="e">
        <f t="shared" si="852"/>
        <v>#VALUE!</v>
      </c>
      <c r="W1526" s="158" t="str">
        <f t="shared" si="829"/>
        <v>08:30 16:00(12:00 13:00)</v>
      </c>
      <c r="X1526" s="159" t="e">
        <f>HLOOKUP(SEARCH("2",$M1526)-1,$Q$3:$V1526,$P1526+1,FALSE)</f>
        <v>#VALUE!</v>
      </c>
      <c r="Y1526" s="160" t="e">
        <f t="shared" si="830"/>
        <v>#VALUE!</v>
      </c>
      <c r="Z1526" s="161" t="e">
        <f t="shared" si="831"/>
        <v>#VALUE!</v>
      </c>
      <c r="AA1526" s="158" t="str">
        <f t="shared" si="832"/>
        <v>выходной</v>
      </c>
      <c r="AB1526" s="159">
        <f>HLOOKUP(SEARCH("3",$M1526)-1,$Q$3:$V1526,$P1526+1,FALSE)</f>
        <v>25</v>
      </c>
      <c r="AC1526" s="160" t="str">
        <f t="shared" si="833"/>
        <v>08:30 16:00(12:00 13:00)|08:30 15:00(12:00 13:00)</v>
      </c>
      <c r="AD1526" s="161" t="str">
        <f t="shared" si="834"/>
        <v>08:30 16:00(12:00 13:00)</v>
      </c>
      <c r="AE1526" s="158" t="str">
        <f t="shared" si="835"/>
        <v>08:30 16:00(12:00 13:00)</v>
      </c>
      <c r="AF1526" s="159" t="e">
        <f>HLOOKUP(SEARCH("4",$M1526)-1,$Q$3:$V1526,$P1526+1,FALSE)</f>
        <v>#VALUE!</v>
      </c>
      <c r="AG1526" s="161" t="e">
        <f t="shared" si="836"/>
        <v>#VALUE!</v>
      </c>
      <c r="AH1526" s="161" t="e">
        <f t="shared" si="837"/>
        <v>#VALUE!</v>
      </c>
      <c r="AI1526" s="158" t="str">
        <f t="shared" si="838"/>
        <v>выходной</v>
      </c>
      <c r="AJ1526" s="159">
        <f>HLOOKUP(SEARCH("5",$M1526)-1,$Q$3:$V1526,$P1526+1,FALSE)</f>
        <v>50</v>
      </c>
      <c r="AK1526" s="161" t="str">
        <f t="shared" si="839"/>
        <v>08:30 15:00(12:00 13:00)</v>
      </c>
      <c r="AL1526" s="161" t="e">
        <f t="shared" si="840"/>
        <v>#VALUE!</v>
      </c>
      <c r="AM1526" s="158" t="str">
        <f t="shared" si="841"/>
        <v>08:30 15:00(12:00 13:00)</v>
      </c>
      <c r="AN1526" s="159" t="e">
        <f>HLOOKUP(SEARCH("6",$M1526)-1,$Q$3:$V1526,$P1526+1,FALSE)</f>
        <v>#VALUE!</v>
      </c>
      <c r="AO1526" s="161" t="e">
        <f t="shared" si="842"/>
        <v>#VALUE!</v>
      </c>
      <c r="AP1526" s="161" t="e">
        <f t="shared" si="843"/>
        <v>#VALUE!</v>
      </c>
      <c r="AQ1526" s="162" t="str">
        <f t="shared" si="844"/>
        <v>выходной</v>
      </c>
      <c r="AR1526" s="163" t="e">
        <f>HLOOKUP(SEARCH("7",$M1526)-1,$Q$3:$V1526,$P1526+1,FALSE)</f>
        <v>#VALUE!</v>
      </c>
      <c r="AS1526" s="164" t="str">
        <f t="shared" si="845"/>
        <v>выходной</v>
      </c>
      <c r="AT1526" s="142"/>
      <c r="AU1526" s="11" t="str">
        <f>IF(ISERROR(VLOOKUP(B1526,'РЕОРГ 2008'!$A:$B,2,FALSE)),"",VLOOKUP(B1526,'РЕОРГ 2008'!$A:$B,2,FALSE))</f>
        <v/>
      </c>
      <c r="AV1526" s="12" t="str">
        <f t="shared" si="846"/>
        <v>Опер.касса №4672/083</v>
      </c>
      <c r="AW1526" s="31" t="e">
        <f>LEFT(#REF!,2)</f>
        <v>#REF!</v>
      </c>
      <c r="AX1526" s="12" t="str">
        <f t="shared" si="824"/>
        <v>4672/083</v>
      </c>
      <c r="AZ1526" t="str">
        <f>IF(ISERROR(VLOOKUP(B1526,'РЕОРГ 01.08.2009'!$A:$B,2,FALSE)),"",VLOOKUP(B1526,'РЕОРГ 01.08.2009'!$A:$B,2,FALSE))</f>
        <v/>
      </c>
      <c r="BA1526" s="12" t="str">
        <f t="shared" si="819"/>
        <v>Опер.касса №4672/083</v>
      </c>
      <c r="BB1526" t="e">
        <f>LEFT(#REF!,2)</f>
        <v>#REF!</v>
      </c>
      <c r="BC1526" s="12" t="str">
        <f t="shared" si="825"/>
        <v>4672/083</v>
      </c>
      <c r="BE1526" t="str">
        <f>IF(ISERROR(VLOOKUP(B1526,'РЕОРГ 01.10.2009'!A:C,3,FALSE)),"",VLOOKUP(B1526,'РЕОРГ 01.10.2009'!A:C,3,FALSE))</f>
        <v/>
      </c>
      <c r="BF1526" s="12" t="str">
        <f t="shared" si="820"/>
        <v>Опер.касса №4672/083</v>
      </c>
      <c r="BG1526" t="e">
        <f>LEFT(#REF!,2)</f>
        <v>#REF!</v>
      </c>
      <c r="BH1526" s="12" t="str">
        <f t="shared" si="826"/>
        <v>4672/083</v>
      </c>
      <c r="BJ1526" t="str">
        <f>IF(ISERROR(VLOOKUP($B1526,'РЕОРГ 01.05.2010'!A:B,2,FALSE)),"",VLOOKUP($B1526,'РЕОРГ 01.05.2010'!A:B,2,FALSE))</f>
        <v/>
      </c>
      <c r="BK1526" s="12" t="str">
        <f t="shared" si="821"/>
        <v>Опер.касса №4672/083</v>
      </c>
      <c r="BL1526" t="e">
        <f>LEFT(#REF!,2)</f>
        <v>#REF!</v>
      </c>
      <c r="BM1526" s="12" t="str">
        <f t="shared" si="827"/>
        <v>4672/083</v>
      </c>
      <c r="BO1526" t="str">
        <f>IF(ISERROR(VLOOKUP($B1526,'РЕОРГ 01.08.2010'!A:B,2,FALSE)),"",VLOOKUP($B1526,'РЕОРГ 01.08.2010'!A:B,2,FALSE))</f>
        <v/>
      </c>
      <c r="BP1526" s="12" t="str">
        <f t="shared" si="822"/>
        <v>Опер.касса №4672/083</v>
      </c>
      <c r="BQ1526" t="e">
        <f>LEFT(#REF!,2)</f>
        <v>#REF!</v>
      </c>
      <c r="BR1526" s="12" t="str">
        <f t="shared" si="828"/>
        <v>4672/083</v>
      </c>
    </row>
    <row r="1527" spans="1:70" ht="12.75" customHeight="1">
      <c r="A1527" t="str">
        <f t="shared" si="823"/>
        <v>4672/084</v>
      </c>
      <c r="B1527" s="133">
        <v>1709</v>
      </c>
      <c r="C1527" s="1" t="s">
        <v>5022</v>
      </c>
      <c r="D1527" s="32" t="s">
        <v>1931</v>
      </c>
      <c r="E1527" s="1" t="s">
        <v>5023</v>
      </c>
      <c r="F1527" s="1" t="s">
        <v>8047</v>
      </c>
      <c r="G1527" s="1" t="s">
        <v>5024</v>
      </c>
      <c r="H1527" s="1" t="s">
        <v>5025</v>
      </c>
      <c r="I1527" s="1" t="s">
        <v>5026</v>
      </c>
      <c r="J1527" s="1"/>
      <c r="K1527" s="1">
        <v>0.5</v>
      </c>
      <c r="L1527" s="32" t="s">
        <v>4049</v>
      </c>
      <c r="M1527" s="8" t="s">
        <v>11991</v>
      </c>
      <c r="N1527" s="2" t="s">
        <v>12615</v>
      </c>
      <c r="O1527" s="173"/>
      <c r="P1527" s="168">
        <f t="shared" si="853"/>
        <v>1524</v>
      </c>
      <c r="Q1527" s="138">
        <f t="shared" si="847"/>
        <v>25</v>
      </c>
      <c r="R1527" s="138">
        <f t="shared" si="848"/>
        <v>50</v>
      </c>
      <c r="S1527" s="138" t="e">
        <f t="shared" si="849"/>
        <v>#VALUE!</v>
      </c>
      <c r="T1527" s="138" t="e">
        <f t="shared" si="850"/>
        <v>#VALUE!</v>
      </c>
      <c r="U1527" s="138" t="e">
        <f t="shared" si="851"/>
        <v>#VALUE!</v>
      </c>
      <c r="V1527" s="138" t="e">
        <f t="shared" si="852"/>
        <v>#VALUE!</v>
      </c>
      <c r="W1527" s="158" t="str">
        <f t="shared" si="829"/>
        <v>08:30 16:00(12:00 13:00)</v>
      </c>
      <c r="X1527" s="159" t="e">
        <f>HLOOKUP(SEARCH("2",$M1527)-1,$Q$3:$V1527,$P1527+1,FALSE)</f>
        <v>#VALUE!</v>
      </c>
      <c r="Y1527" s="160" t="e">
        <f t="shared" si="830"/>
        <v>#VALUE!</v>
      </c>
      <c r="Z1527" s="161" t="e">
        <f t="shared" si="831"/>
        <v>#VALUE!</v>
      </c>
      <c r="AA1527" s="158" t="str">
        <f t="shared" si="832"/>
        <v>выходной</v>
      </c>
      <c r="AB1527" s="159">
        <f>HLOOKUP(SEARCH("3",$M1527)-1,$Q$3:$V1527,$P1527+1,FALSE)</f>
        <v>25</v>
      </c>
      <c r="AC1527" s="160" t="str">
        <f t="shared" si="833"/>
        <v>08:30 16:00(12:00 13:00)|08:30 15:00(12:00 13:00)</v>
      </c>
      <c r="AD1527" s="161" t="str">
        <f t="shared" si="834"/>
        <v>08:30 16:00(12:00 13:00)</v>
      </c>
      <c r="AE1527" s="158" t="str">
        <f t="shared" si="835"/>
        <v>08:30 16:00(12:00 13:00)</v>
      </c>
      <c r="AF1527" s="159" t="e">
        <f>HLOOKUP(SEARCH("4",$M1527)-1,$Q$3:$V1527,$P1527+1,FALSE)</f>
        <v>#VALUE!</v>
      </c>
      <c r="AG1527" s="161" t="e">
        <f t="shared" si="836"/>
        <v>#VALUE!</v>
      </c>
      <c r="AH1527" s="161" t="e">
        <f t="shared" si="837"/>
        <v>#VALUE!</v>
      </c>
      <c r="AI1527" s="158" t="str">
        <f t="shared" si="838"/>
        <v>выходной</v>
      </c>
      <c r="AJ1527" s="159">
        <f>HLOOKUP(SEARCH("5",$M1527)-1,$Q$3:$V1527,$P1527+1,FALSE)</f>
        <v>50</v>
      </c>
      <c r="AK1527" s="161" t="str">
        <f t="shared" si="839"/>
        <v>08:30 15:00(12:00 13:00)</v>
      </c>
      <c r="AL1527" s="161" t="e">
        <f t="shared" si="840"/>
        <v>#VALUE!</v>
      </c>
      <c r="AM1527" s="158" t="str">
        <f t="shared" si="841"/>
        <v>08:30 15:00(12:00 13:00)</v>
      </c>
      <c r="AN1527" s="159" t="e">
        <f>HLOOKUP(SEARCH("6",$M1527)-1,$Q$3:$V1527,$P1527+1,FALSE)</f>
        <v>#VALUE!</v>
      </c>
      <c r="AO1527" s="161" t="e">
        <f t="shared" si="842"/>
        <v>#VALUE!</v>
      </c>
      <c r="AP1527" s="161" t="e">
        <f t="shared" si="843"/>
        <v>#VALUE!</v>
      </c>
      <c r="AQ1527" s="162" t="str">
        <f t="shared" si="844"/>
        <v>выходной</v>
      </c>
      <c r="AR1527" s="163" t="e">
        <f>HLOOKUP(SEARCH("7",$M1527)-1,$Q$3:$V1527,$P1527+1,FALSE)</f>
        <v>#VALUE!</v>
      </c>
      <c r="AS1527" s="164" t="str">
        <f t="shared" si="845"/>
        <v>выходной</v>
      </c>
      <c r="AT1527" s="142"/>
      <c r="AU1527" s="11" t="str">
        <f>IF(ISERROR(VLOOKUP(B1527,'РЕОРГ 2008'!$A:$B,2,FALSE)),"",VLOOKUP(B1527,'РЕОРГ 2008'!$A:$B,2,FALSE))</f>
        <v/>
      </c>
      <c r="AV1527" s="12" t="str">
        <f t="shared" si="846"/>
        <v>Опер.касса №4672/084</v>
      </c>
      <c r="AW1527" s="31" t="e">
        <f>LEFT(#REF!,2)</f>
        <v>#REF!</v>
      </c>
      <c r="AX1527" s="12" t="str">
        <f t="shared" si="824"/>
        <v>4672/084</v>
      </c>
      <c r="AZ1527" t="str">
        <f>IF(ISERROR(VLOOKUP(B1527,'РЕОРГ 01.08.2009'!$A:$B,2,FALSE)),"",VLOOKUP(B1527,'РЕОРГ 01.08.2009'!$A:$B,2,FALSE))</f>
        <v/>
      </c>
      <c r="BA1527" s="12" t="str">
        <f t="shared" si="819"/>
        <v>Опер.касса №4672/084</v>
      </c>
      <c r="BB1527" t="e">
        <f>LEFT(#REF!,2)</f>
        <v>#REF!</v>
      </c>
      <c r="BC1527" s="12" t="str">
        <f t="shared" si="825"/>
        <v>4672/084</v>
      </c>
      <c r="BE1527" t="str">
        <f>IF(ISERROR(VLOOKUP(B1527,'РЕОРГ 01.10.2009'!A:C,3,FALSE)),"",VLOOKUP(B1527,'РЕОРГ 01.10.2009'!A:C,3,FALSE))</f>
        <v/>
      </c>
      <c r="BF1527" s="12" t="str">
        <f t="shared" si="820"/>
        <v>Опер.касса №4672/084</v>
      </c>
      <c r="BG1527" t="e">
        <f>LEFT(#REF!,2)</f>
        <v>#REF!</v>
      </c>
      <c r="BH1527" s="12" t="str">
        <f t="shared" si="826"/>
        <v>4672/084</v>
      </c>
      <c r="BJ1527" t="str">
        <f>IF(ISERROR(VLOOKUP($B1527,'РЕОРГ 01.05.2010'!A:B,2,FALSE)),"",VLOOKUP($B1527,'РЕОРГ 01.05.2010'!A:B,2,FALSE))</f>
        <v/>
      </c>
      <c r="BK1527" s="12" t="str">
        <f t="shared" si="821"/>
        <v>Опер.касса №4672/084</v>
      </c>
      <c r="BL1527" t="e">
        <f>LEFT(#REF!,2)</f>
        <v>#REF!</v>
      </c>
      <c r="BM1527" s="12" t="str">
        <f t="shared" si="827"/>
        <v>4672/084</v>
      </c>
      <c r="BO1527" t="str">
        <f>IF(ISERROR(VLOOKUP($B1527,'РЕОРГ 01.08.2010'!A:B,2,FALSE)),"",VLOOKUP($B1527,'РЕОРГ 01.08.2010'!A:B,2,FALSE))</f>
        <v/>
      </c>
      <c r="BP1527" s="12" t="str">
        <f t="shared" si="822"/>
        <v>Опер.касса №4672/084</v>
      </c>
      <c r="BQ1527" t="e">
        <f>LEFT(#REF!,2)</f>
        <v>#REF!</v>
      </c>
      <c r="BR1527" s="12" t="str">
        <f t="shared" si="828"/>
        <v>4672/084</v>
      </c>
    </row>
    <row r="1528" spans="1:70" ht="12.75" customHeight="1">
      <c r="A1528" t="str">
        <f t="shared" si="823"/>
        <v>4672/086</v>
      </c>
      <c r="B1528" s="133">
        <v>1711</v>
      </c>
      <c r="C1528" s="1" t="s">
        <v>5027</v>
      </c>
      <c r="D1528" s="32" t="s">
        <v>1931</v>
      </c>
      <c r="E1528" s="1" t="s">
        <v>5028</v>
      </c>
      <c r="F1528" s="1" t="s">
        <v>8047</v>
      </c>
      <c r="G1528" s="1" t="s">
        <v>5029</v>
      </c>
      <c r="H1528" s="1" t="s">
        <v>5030</v>
      </c>
      <c r="I1528" s="1" t="s">
        <v>6244</v>
      </c>
      <c r="J1528" s="1"/>
      <c r="K1528" s="1">
        <v>0.25</v>
      </c>
      <c r="L1528" s="32" t="s">
        <v>4049</v>
      </c>
      <c r="M1528" s="8" t="s">
        <v>12070</v>
      </c>
      <c r="N1528" s="2" t="s">
        <v>12346</v>
      </c>
      <c r="O1528" s="173"/>
      <c r="P1528" s="168">
        <f t="shared" si="853"/>
        <v>1525</v>
      </c>
      <c r="Q1528" s="138">
        <f t="shared" si="847"/>
        <v>12</v>
      </c>
      <c r="R1528" s="138" t="e">
        <f t="shared" si="848"/>
        <v>#VALUE!</v>
      </c>
      <c r="S1528" s="138" t="e">
        <f t="shared" si="849"/>
        <v>#VALUE!</v>
      </c>
      <c r="T1528" s="138" t="e">
        <f t="shared" si="850"/>
        <v>#VALUE!</v>
      </c>
      <c r="U1528" s="138" t="e">
        <f t="shared" si="851"/>
        <v>#VALUE!</v>
      </c>
      <c r="V1528" s="138" t="e">
        <f t="shared" si="852"/>
        <v>#VALUE!</v>
      </c>
      <c r="W1528" s="158" t="str">
        <f t="shared" si="829"/>
        <v>08:30 13:00</v>
      </c>
      <c r="X1528" s="159" t="e">
        <f>HLOOKUP(SEARCH("2",$M1528)-1,$Q$3:$V1528,$P1528+1,FALSE)</f>
        <v>#VALUE!</v>
      </c>
      <c r="Y1528" s="160" t="e">
        <f t="shared" si="830"/>
        <v>#VALUE!</v>
      </c>
      <c r="Z1528" s="161" t="e">
        <f t="shared" si="831"/>
        <v>#VALUE!</v>
      </c>
      <c r="AA1528" s="158" t="str">
        <f t="shared" si="832"/>
        <v>выходной</v>
      </c>
      <c r="AB1528" s="159" t="e">
        <f>HLOOKUP(SEARCH("3",$M1528)-1,$Q$3:$V1528,$P1528+1,FALSE)</f>
        <v>#VALUE!</v>
      </c>
      <c r="AC1528" s="160" t="e">
        <f t="shared" si="833"/>
        <v>#VALUE!</v>
      </c>
      <c r="AD1528" s="161" t="e">
        <f t="shared" si="834"/>
        <v>#VALUE!</v>
      </c>
      <c r="AE1528" s="158" t="str">
        <f t="shared" si="835"/>
        <v>выходной</v>
      </c>
      <c r="AF1528" s="159" t="e">
        <f>HLOOKUP(SEARCH("4",$M1528)-1,$Q$3:$V1528,$P1528+1,FALSE)</f>
        <v>#VALUE!</v>
      </c>
      <c r="AG1528" s="161" t="e">
        <f t="shared" si="836"/>
        <v>#VALUE!</v>
      </c>
      <c r="AH1528" s="161" t="e">
        <f t="shared" si="837"/>
        <v>#VALUE!</v>
      </c>
      <c r="AI1528" s="158" t="str">
        <f t="shared" si="838"/>
        <v>выходной</v>
      </c>
      <c r="AJ1528" s="159">
        <f>HLOOKUP(SEARCH("5",$M1528)-1,$Q$3:$V1528,$P1528+1,FALSE)</f>
        <v>12</v>
      </c>
      <c r="AK1528" s="161" t="str">
        <f t="shared" si="839"/>
        <v>08:30 13:00</v>
      </c>
      <c r="AL1528" s="161" t="e">
        <f t="shared" si="840"/>
        <v>#VALUE!</v>
      </c>
      <c r="AM1528" s="158" t="str">
        <f t="shared" si="841"/>
        <v>08:30 13:00</v>
      </c>
      <c r="AN1528" s="159" t="e">
        <f>HLOOKUP(SEARCH("6",$M1528)-1,$Q$3:$V1528,$P1528+1,FALSE)</f>
        <v>#VALUE!</v>
      </c>
      <c r="AO1528" s="161" t="e">
        <f t="shared" si="842"/>
        <v>#VALUE!</v>
      </c>
      <c r="AP1528" s="161" t="e">
        <f t="shared" si="843"/>
        <v>#VALUE!</v>
      </c>
      <c r="AQ1528" s="162" t="str">
        <f t="shared" si="844"/>
        <v>выходной</v>
      </c>
      <c r="AR1528" s="163" t="e">
        <f>HLOOKUP(SEARCH("7",$M1528)-1,$Q$3:$V1528,$P1528+1,FALSE)</f>
        <v>#VALUE!</v>
      </c>
      <c r="AS1528" s="164" t="str">
        <f t="shared" si="845"/>
        <v>выходной</v>
      </c>
      <c r="AT1528" s="142"/>
      <c r="AU1528" s="11" t="str">
        <f>IF(ISERROR(VLOOKUP(B1528,'РЕОРГ 2008'!$A:$B,2,FALSE)),"",VLOOKUP(B1528,'РЕОРГ 2008'!$A:$B,2,FALSE))</f>
        <v/>
      </c>
      <c r="AV1528" s="12" t="str">
        <f t="shared" si="846"/>
        <v>Опер.касса №4672/086</v>
      </c>
      <c r="AW1528" s="31" t="e">
        <f>LEFT(#REF!,2)</f>
        <v>#REF!</v>
      </c>
      <c r="AX1528" s="12" t="str">
        <f t="shared" si="824"/>
        <v>4672/086</v>
      </c>
      <c r="AZ1528" t="str">
        <f>IF(ISERROR(VLOOKUP(B1528,'РЕОРГ 01.08.2009'!$A:$B,2,FALSE)),"",VLOOKUP(B1528,'РЕОРГ 01.08.2009'!$A:$B,2,FALSE))</f>
        <v/>
      </c>
      <c r="BA1528" s="12" t="str">
        <f t="shared" si="819"/>
        <v>Опер.касса №4672/086</v>
      </c>
      <c r="BB1528" t="e">
        <f>LEFT(#REF!,2)</f>
        <v>#REF!</v>
      </c>
      <c r="BC1528" s="12" t="str">
        <f t="shared" si="825"/>
        <v>4672/086</v>
      </c>
      <c r="BE1528" t="str">
        <f>IF(ISERROR(VLOOKUP(B1528,'РЕОРГ 01.10.2009'!A:C,3,FALSE)),"",VLOOKUP(B1528,'РЕОРГ 01.10.2009'!A:C,3,FALSE))</f>
        <v/>
      </c>
      <c r="BF1528" s="12" t="str">
        <f t="shared" si="820"/>
        <v>Опер.касса №4672/086</v>
      </c>
      <c r="BG1528" t="e">
        <f>LEFT(#REF!,2)</f>
        <v>#REF!</v>
      </c>
      <c r="BH1528" s="12" t="str">
        <f t="shared" si="826"/>
        <v>4672/086</v>
      </c>
      <c r="BJ1528" t="str">
        <f>IF(ISERROR(VLOOKUP($B1528,'РЕОРГ 01.05.2010'!A:B,2,FALSE)),"",VLOOKUP($B1528,'РЕОРГ 01.05.2010'!A:B,2,FALSE))</f>
        <v/>
      </c>
      <c r="BK1528" s="12" t="str">
        <f t="shared" si="821"/>
        <v>Опер.касса №4672/086</v>
      </c>
      <c r="BL1528" t="e">
        <f>LEFT(#REF!,2)</f>
        <v>#REF!</v>
      </c>
      <c r="BM1528" s="12" t="str">
        <f t="shared" si="827"/>
        <v>4672/086</v>
      </c>
      <c r="BO1528" t="str">
        <f>IF(ISERROR(VLOOKUP($B1528,'РЕОРГ 01.08.2010'!A:B,2,FALSE)),"",VLOOKUP($B1528,'РЕОРГ 01.08.2010'!A:B,2,FALSE))</f>
        <v/>
      </c>
      <c r="BP1528" s="12" t="str">
        <f t="shared" si="822"/>
        <v>Опер.касса №4672/086</v>
      </c>
      <c r="BQ1528" t="e">
        <f>LEFT(#REF!,2)</f>
        <v>#REF!</v>
      </c>
      <c r="BR1528" s="12" t="str">
        <f t="shared" si="828"/>
        <v>4672/086</v>
      </c>
    </row>
    <row r="1529" spans="1:70" ht="12.75" customHeight="1">
      <c r="A1529" t="str">
        <f t="shared" si="823"/>
        <v>4672/090</v>
      </c>
      <c r="B1529" s="133">
        <v>1716</v>
      </c>
      <c r="C1529" s="1" t="s">
        <v>5031</v>
      </c>
      <c r="D1529" s="32" t="s">
        <v>1931</v>
      </c>
      <c r="E1529" s="1" t="s">
        <v>5032</v>
      </c>
      <c r="F1529" s="1" t="s">
        <v>8047</v>
      </c>
      <c r="G1529" s="1" t="s">
        <v>5033</v>
      </c>
      <c r="H1529" s="1" t="s">
        <v>5034</v>
      </c>
      <c r="I1529" s="1" t="s">
        <v>9513</v>
      </c>
      <c r="J1529" s="1"/>
      <c r="K1529" s="1">
        <v>0.5</v>
      </c>
      <c r="L1529" s="32" t="s">
        <v>4049</v>
      </c>
      <c r="M1529" s="8" t="s">
        <v>11991</v>
      </c>
      <c r="N1529" s="2" t="s">
        <v>12615</v>
      </c>
      <c r="O1529" s="173"/>
      <c r="P1529" s="168">
        <f t="shared" si="853"/>
        <v>1526</v>
      </c>
      <c r="Q1529" s="138">
        <f t="shared" si="847"/>
        <v>25</v>
      </c>
      <c r="R1529" s="138">
        <f t="shared" si="848"/>
        <v>50</v>
      </c>
      <c r="S1529" s="138" t="e">
        <f t="shared" si="849"/>
        <v>#VALUE!</v>
      </c>
      <c r="T1529" s="138" t="e">
        <f t="shared" si="850"/>
        <v>#VALUE!</v>
      </c>
      <c r="U1529" s="138" t="e">
        <f t="shared" si="851"/>
        <v>#VALUE!</v>
      </c>
      <c r="V1529" s="138" t="e">
        <f t="shared" si="852"/>
        <v>#VALUE!</v>
      </c>
      <c r="W1529" s="158" t="str">
        <f t="shared" si="829"/>
        <v>08:30 16:00(12:00 13:00)</v>
      </c>
      <c r="X1529" s="159" t="e">
        <f>HLOOKUP(SEARCH("2",$M1529)-1,$Q$3:$V1529,$P1529+1,FALSE)</f>
        <v>#VALUE!</v>
      </c>
      <c r="Y1529" s="160" t="e">
        <f t="shared" si="830"/>
        <v>#VALUE!</v>
      </c>
      <c r="Z1529" s="161" t="e">
        <f t="shared" si="831"/>
        <v>#VALUE!</v>
      </c>
      <c r="AA1529" s="158" t="str">
        <f t="shared" si="832"/>
        <v>выходной</v>
      </c>
      <c r="AB1529" s="159">
        <f>HLOOKUP(SEARCH("3",$M1529)-1,$Q$3:$V1529,$P1529+1,FALSE)</f>
        <v>25</v>
      </c>
      <c r="AC1529" s="160" t="str">
        <f t="shared" si="833"/>
        <v>08:30 16:00(12:00 13:00)|08:30 15:00(12:00 13:00)</v>
      </c>
      <c r="AD1529" s="161" t="str">
        <f t="shared" si="834"/>
        <v>08:30 16:00(12:00 13:00)</v>
      </c>
      <c r="AE1529" s="158" t="str">
        <f t="shared" si="835"/>
        <v>08:30 16:00(12:00 13:00)</v>
      </c>
      <c r="AF1529" s="159" t="e">
        <f>HLOOKUP(SEARCH("4",$M1529)-1,$Q$3:$V1529,$P1529+1,FALSE)</f>
        <v>#VALUE!</v>
      </c>
      <c r="AG1529" s="161" t="e">
        <f t="shared" si="836"/>
        <v>#VALUE!</v>
      </c>
      <c r="AH1529" s="161" t="e">
        <f t="shared" si="837"/>
        <v>#VALUE!</v>
      </c>
      <c r="AI1529" s="158" t="str">
        <f t="shared" si="838"/>
        <v>выходной</v>
      </c>
      <c r="AJ1529" s="159">
        <f>HLOOKUP(SEARCH("5",$M1529)-1,$Q$3:$V1529,$P1529+1,FALSE)</f>
        <v>50</v>
      </c>
      <c r="AK1529" s="161" t="str">
        <f t="shared" si="839"/>
        <v>08:30 15:00(12:00 13:00)</v>
      </c>
      <c r="AL1529" s="161" t="e">
        <f t="shared" si="840"/>
        <v>#VALUE!</v>
      </c>
      <c r="AM1529" s="158" t="str">
        <f t="shared" si="841"/>
        <v>08:30 15:00(12:00 13:00)</v>
      </c>
      <c r="AN1529" s="159" t="e">
        <f>HLOOKUP(SEARCH("6",$M1529)-1,$Q$3:$V1529,$P1529+1,FALSE)</f>
        <v>#VALUE!</v>
      </c>
      <c r="AO1529" s="161" t="e">
        <f t="shared" si="842"/>
        <v>#VALUE!</v>
      </c>
      <c r="AP1529" s="161" t="e">
        <f t="shared" si="843"/>
        <v>#VALUE!</v>
      </c>
      <c r="AQ1529" s="162" t="str">
        <f t="shared" si="844"/>
        <v>выходной</v>
      </c>
      <c r="AR1529" s="163" t="e">
        <f>HLOOKUP(SEARCH("7",$M1529)-1,$Q$3:$V1529,$P1529+1,FALSE)</f>
        <v>#VALUE!</v>
      </c>
      <c r="AS1529" s="164" t="str">
        <f t="shared" si="845"/>
        <v>выходной</v>
      </c>
      <c r="AT1529" s="142"/>
      <c r="AU1529" s="11" t="str">
        <f>IF(ISERROR(VLOOKUP(B1529,'РЕОРГ 2008'!$A:$B,2,FALSE)),"",VLOOKUP(B1529,'РЕОРГ 2008'!$A:$B,2,FALSE))</f>
        <v/>
      </c>
      <c r="AV1529" s="12" t="str">
        <f t="shared" si="846"/>
        <v>Опер.касса №4672/090</v>
      </c>
      <c r="AW1529" s="31" t="e">
        <f>LEFT(#REF!,2)</f>
        <v>#REF!</v>
      </c>
      <c r="AX1529" s="12" t="str">
        <f t="shared" si="824"/>
        <v>4672/090</v>
      </c>
      <c r="AZ1529" t="str">
        <f>IF(ISERROR(VLOOKUP(B1529,'РЕОРГ 01.08.2009'!$A:$B,2,FALSE)),"",VLOOKUP(B1529,'РЕОРГ 01.08.2009'!$A:$B,2,FALSE))</f>
        <v/>
      </c>
      <c r="BA1529" s="12" t="str">
        <f t="shared" si="819"/>
        <v>Опер.касса №4672/090</v>
      </c>
      <c r="BB1529" t="e">
        <f>LEFT(#REF!,2)</f>
        <v>#REF!</v>
      </c>
      <c r="BC1529" s="12" t="str">
        <f t="shared" si="825"/>
        <v>4672/090</v>
      </c>
      <c r="BE1529" t="str">
        <f>IF(ISERROR(VLOOKUP(B1529,'РЕОРГ 01.10.2009'!A:C,3,FALSE)),"",VLOOKUP(B1529,'РЕОРГ 01.10.2009'!A:C,3,FALSE))</f>
        <v/>
      </c>
      <c r="BF1529" s="12" t="str">
        <f t="shared" si="820"/>
        <v>Опер.касса №4672/090</v>
      </c>
      <c r="BG1529" t="e">
        <f>LEFT(#REF!,2)</f>
        <v>#REF!</v>
      </c>
      <c r="BH1529" s="12" t="str">
        <f t="shared" si="826"/>
        <v>4672/090</v>
      </c>
      <c r="BJ1529" t="str">
        <f>IF(ISERROR(VLOOKUP($B1529,'РЕОРГ 01.05.2010'!A:B,2,FALSE)),"",VLOOKUP($B1529,'РЕОРГ 01.05.2010'!A:B,2,FALSE))</f>
        <v/>
      </c>
      <c r="BK1529" s="12" t="str">
        <f t="shared" si="821"/>
        <v>Опер.касса №4672/090</v>
      </c>
      <c r="BL1529" t="e">
        <f>LEFT(#REF!,2)</f>
        <v>#REF!</v>
      </c>
      <c r="BM1529" s="12" t="str">
        <f t="shared" si="827"/>
        <v>4672/090</v>
      </c>
      <c r="BO1529" t="str">
        <f>IF(ISERROR(VLOOKUP($B1529,'РЕОРГ 01.08.2010'!A:B,2,FALSE)),"",VLOOKUP($B1529,'РЕОРГ 01.08.2010'!A:B,2,FALSE))</f>
        <v/>
      </c>
      <c r="BP1529" s="12" t="str">
        <f t="shared" si="822"/>
        <v>Опер.касса №4672/090</v>
      </c>
      <c r="BQ1529" t="e">
        <f>LEFT(#REF!,2)</f>
        <v>#REF!</v>
      </c>
      <c r="BR1529" s="12" t="str">
        <f t="shared" si="828"/>
        <v>4672/090</v>
      </c>
    </row>
    <row r="1530" spans="1:70" ht="12.75" customHeight="1">
      <c r="A1530" t="str">
        <f t="shared" si="823"/>
        <v>4672/091</v>
      </c>
      <c r="B1530" s="133">
        <v>1717</v>
      </c>
      <c r="C1530" s="1" t="s">
        <v>5035</v>
      </c>
      <c r="D1530" s="32" t="s">
        <v>1931</v>
      </c>
      <c r="E1530" s="1" t="s">
        <v>5036</v>
      </c>
      <c r="F1530" s="1" t="s">
        <v>8047</v>
      </c>
      <c r="G1530" s="1" t="s">
        <v>5037</v>
      </c>
      <c r="H1530" s="1" t="s">
        <v>5038</v>
      </c>
      <c r="I1530" s="1" t="s">
        <v>5039</v>
      </c>
      <c r="J1530" s="1"/>
      <c r="K1530" s="1">
        <v>0.5</v>
      </c>
      <c r="L1530" s="32" t="s">
        <v>4049</v>
      </c>
      <c r="M1530" s="8" t="s">
        <v>11991</v>
      </c>
      <c r="N1530" s="2" t="s">
        <v>12615</v>
      </c>
      <c r="O1530" s="173"/>
      <c r="P1530" s="168">
        <f t="shared" si="853"/>
        <v>1527</v>
      </c>
      <c r="Q1530" s="138">
        <f t="shared" si="847"/>
        <v>25</v>
      </c>
      <c r="R1530" s="138">
        <f t="shared" si="848"/>
        <v>50</v>
      </c>
      <c r="S1530" s="138" t="e">
        <f t="shared" si="849"/>
        <v>#VALUE!</v>
      </c>
      <c r="T1530" s="138" t="e">
        <f t="shared" si="850"/>
        <v>#VALUE!</v>
      </c>
      <c r="U1530" s="138" t="e">
        <f t="shared" si="851"/>
        <v>#VALUE!</v>
      </c>
      <c r="V1530" s="138" t="e">
        <f t="shared" si="852"/>
        <v>#VALUE!</v>
      </c>
      <c r="W1530" s="158" t="str">
        <f t="shared" si="829"/>
        <v>08:30 16:00(12:00 13:00)</v>
      </c>
      <c r="X1530" s="159" t="e">
        <f>HLOOKUP(SEARCH("2",$M1530)-1,$Q$3:$V1530,$P1530+1,FALSE)</f>
        <v>#VALUE!</v>
      </c>
      <c r="Y1530" s="160" t="e">
        <f t="shared" si="830"/>
        <v>#VALUE!</v>
      </c>
      <c r="Z1530" s="161" t="e">
        <f t="shared" si="831"/>
        <v>#VALUE!</v>
      </c>
      <c r="AA1530" s="158" t="str">
        <f t="shared" si="832"/>
        <v>выходной</v>
      </c>
      <c r="AB1530" s="159">
        <f>HLOOKUP(SEARCH("3",$M1530)-1,$Q$3:$V1530,$P1530+1,FALSE)</f>
        <v>25</v>
      </c>
      <c r="AC1530" s="160" t="str">
        <f t="shared" si="833"/>
        <v>08:30 16:00(12:00 13:00)|08:30 15:00(12:00 13:00)</v>
      </c>
      <c r="AD1530" s="161" t="str">
        <f t="shared" si="834"/>
        <v>08:30 16:00(12:00 13:00)</v>
      </c>
      <c r="AE1530" s="158" t="str">
        <f t="shared" si="835"/>
        <v>08:30 16:00(12:00 13:00)</v>
      </c>
      <c r="AF1530" s="159" t="e">
        <f>HLOOKUP(SEARCH("4",$M1530)-1,$Q$3:$V1530,$P1530+1,FALSE)</f>
        <v>#VALUE!</v>
      </c>
      <c r="AG1530" s="161" t="e">
        <f t="shared" si="836"/>
        <v>#VALUE!</v>
      </c>
      <c r="AH1530" s="161" t="e">
        <f t="shared" si="837"/>
        <v>#VALUE!</v>
      </c>
      <c r="AI1530" s="158" t="str">
        <f t="shared" si="838"/>
        <v>выходной</v>
      </c>
      <c r="AJ1530" s="159">
        <f>HLOOKUP(SEARCH("5",$M1530)-1,$Q$3:$V1530,$P1530+1,FALSE)</f>
        <v>50</v>
      </c>
      <c r="AK1530" s="161" t="str">
        <f t="shared" si="839"/>
        <v>08:30 15:00(12:00 13:00)</v>
      </c>
      <c r="AL1530" s="161" t="e">
        <f t="shared" si="840"/>
        <v>#VALUE!</v>
      </c>
      <c r="AM1530" s="158" t="str">
        <f t="shared" si="841"/>
        <v>08:30 15:00(12:00 13:00)</v>
      </c>
      <c r="AN1530" s="159" t="e">
        <f>HLOOKUP(SEARCH("6",$M1530)-1,$Q$3:$V1530,$P1530+1,FALSE)</f>
        <v>#VALUE!</v>
      </c>
      <c r="AO1530" s="161" t="e">
        <f t="shared" si="842"/>
        <v>#VALUE!</v>
      </c>
      <c r="AP1530" s="161" t="e">
        <f t="shared" si="843"/>
        <v>#VALUE!</v>
      </c>
      <c r="AQ1530" s="162" t="str">
        <f t="shared" si="844"/>
        <v>выходной</v>
      </c>
      <c r="AR1530" s="163" t="e">
        <f>HLOOKUP(SEARCH("7",$M1530)-1,$Q$3:$V1530,$P1530+1,FALSE)</f>
        <v>#VALUE!</v>
      </c>
      <c r="AS1530" s="164" t="str">
        <f t="shared" si="845"/>
        <v>выходной</v>
      </c>
      <c r="AT1530" s="142"/>
      <c r="AU1530" s="11" t="str">
        <f>IF(ISERROR(VLOOKUP(B1530,'РЕОРГ 2008'!$A:$B,2,FALSE)),"",VLOOKUP(B1530,'РЕОРГ 2008'!$A:$B,2,FALSE))</f>
        <v/>
      </c>
      <c r="AV1530" s="12" t="str">
        <f t="shared" si="846"/>
        <v>Опер.касса №4672/091</v>
      </c>
      <c r="AW1530" s="31" t="e">
        <f>LEFT(#REF!,2)</f>
        <v>#REF!</v>
      </c>
      <c r="AX1530" s="12" t="str">
        <f t="shared" si="824"/>
        <v>4672/091</v>
      </c>
      <c r="AZ1530" t="str">
        <f>IF(ISERROR(VLOOKUP(B1530,'РЕОРГ 01.08.2009'!$A:$B,2,FALSE)),"",VLOOKUP(B1530,'РЕОРГ 01.08.2009'!$A:$B,2,FALSE))</f>
        <v/>
      </c>
      <c r="BA1530" s="12" t="str">
        <f t="shared" si="819"/>
        <v>Опер.касса №4672/091</v>
      </c>
      <c r="BB1530" t="e">
        <f>LEFT(#REF!,2)</f>
        <v>#REF!</v>
      </c>
      <c r="BC1530" s="12" t="str">
        <f t="shared" si="825"/>
        <v>4672/091</v>
      </c>
      <c r="BE1530" t="str">
        <f>IF(ISERROR(VLOOKUP(B1530,'РЕОРГ 01.10.2009'!A:C,3,FALSE)),"",VLOOKUP(B1530,'РЕОРГ 01.10.2009'!A:C,3,FALSE))</f>
        <v/>
      </c>
      <c r="BF1530" s="12" t="str">
        <f t="shared" si="820"/>
        <v>Опер.касса №4672/091</v>
      </c>
      <c r="BG1530" t="e">
        <f>LEFT(#REF!,2)</f>
        <v>#REF!</v>
      </c>
      <c r="BH1530" s="12" t="str">
        <f t="shared" si="826"/>
        <v>4672/091</v>
      </c>
      <c r="BJ1530" t="str">
        <f>IF(ISERROR(VLOOKUP($B1530,'РЕОРГ 01.05.2010'!A:B,2,FALSE)),"",VLOOKUP($B1530,'РЕОРГ 01.05.2010'!A:B,2,FALSE))</f>
        <v/>
      </c>
      <c r="BK1530" s="12" t="str">
        <f t="shared" si="821"/>
        <v>Опер.касса №4672/091</v>
      </c>
      <c r="BL1530" t="e">
        <f>LEFT(#REF!,2)</f>
        <v>#REF!</v>
      </c>
      <c r="BM1530" s="12" t="str">
        <f t="shared" si="827"/>
        <v>4672/091</v>
      </c>
      <c r="BO1530" t="str">
        <f>IF(ISERROR(VLOOKUP($B1530,'РЕОРГ 01.08.2010'!A:B,2,FALSE)),"",VLOOKUP($B1530,'РЕОРГ 01.08.2010'!A:B,2,FALSE))</f>
        <v/>
      </c>
      <c r="BP1530" s="12" t="str">
        <f t="shared" si="822"/>
        <v>Опер.касса №4672/091</v>
      </c>
      <c r="BQ1530" t="e">
        <f>LEFT(#REF!,2)</f>
        <v>#REF!</v>
      </c>
      <c r="BR1530" s="12" t="str">
        <f t="shared" si="828"/>
        <v>4672/091</v>
      </c>
    </row>
    <row r="1531" spans="1:70" ht="12.75" customHeight="1">
      <c r="A1531" t="str">
        <f t="shared" si="823"/>
        <v>4672/092</v>
      </c>
      <c r="B1531" s="133">
        <v>1718</v>
      </c>
      <c r="C1531" s="1" t="s">
        <v>5040</v>
      </c>
      <c r="D1531" s="32" t="s">
        <v>1931</v>
      </c>
      <c r="E1531" s="1" t="s">
        <v>5036</v>
      </c>
      <c r="F1531" s="1" t="s">
        <v>8047</v>
      </c>
      <c r="G1531" s="1" t="s">
        <v>8334</v>
      </c>
      <c r="H1531" s="1" t="s">
        <v>5041</v>
      </c>
      <c r="I1531" s="1" t="s">
        <v>5042</v>
      </c>
      <c r="J1531" s="1"/>
      <c r="K1531" s="1">
        <v>0.5</v>
      </c>
      <c r="L1531" s="32" t="s">
        <v>4049</v>
      </c>
      <c r="M1531" s="8" t="s">
        <v>11991</v>
      </c>
      <c r="N1531" s="2" t="s">
        <v>12615</v>
      </c>
      <c r="O1531" s="173"/>
      <c r="P1531" s="168">
        <f t="shared" si="853"/>
        <v>1528</v>
      </c>
      <c r="Q1531" s="138">
        <f t="shared" si="847"/>
        <v>25</v>
      </c>
      <c r="R1531" s="138">
        <f t="shared" si="848"/>
        <v>50</v>
      </c>
      <c r="S1531" s="138" t="e">
        <f t="shared" si="849"/>
        <v>#VALUE!</v>
      </c>
      <c r="T1531" s="138" t="e">
        <f t="shared" si="850"/>
        <v>#VALUE!</v>
      </c>
      <c r="U1531" s="138" t="e">
        <f t="shared" si="851"/>
        <v>#VALUE!</v>
      </c>
      <c r="V1531" s="138" t="e">
        <f t="shared" si="852"/>
        <v>#VALUE!</v>
      </c>
      <c r="W1531" s="158" t="str">
        <f t="shared" si="829"/>
        <v>08:30 16:00(12:00 13:00)</v>
      </c>
      <c r="X1531" s="159" t="e">
        <f>HLOOKUP(SEARCH("2",$M1531)-1,$Q$3:$V1531,$P1531+1,FALSE)</f>
        <v>#VALUE!</v>
      </c>
      <c r="Y1531" s="160" t="e">
        <f t="shared" si="830"/>
        <v>#VALUE!</v>
      </c>
      <c r="Z1531" s="161" t="e">
        <f t="shared" si="831"/>
        <v>#VALUE!</v>
      </c>
      <c r="AA1531" s="158" t="str">
        <f t="shared" si="832"/>
        <v>выходной</v>
      </c>
      <c r="AB1531" s="159">
        <f>HLOOKUP(SEARCH("3",$M1531)-1,$Q$3:$V1531,$P1531+1,FALSE)</f>
        <v>25</v>
      </c>
      <c r="AC1531" s="160" t="str">
        <f t="shared" si="833"/>
        <v>08:30 16:00(12:00 13:00)|08:30 15:00(12:00 13:00)</v>
      </c>
      <c r="AD1531" s="161" t="str">
        <f t="shared" si="834"/>
        <v>08:30 16:00(12:00 13:00)</v>
      </c>
      <c r="AE1531" s="158" t="str">
        <f t="shared" si="835"/>
        <v>08:30 16:00(12:00 13:00)</v>
      </c>
      <c r="AF1531" s="159" t="e">
        <f>HLOOKUP(SEARCH("4",$M1531)-1,$Q$3:$V1531,$P1531+1,FALSE)</f>
        <v>#VALUE!</v>
      </c>
      <c r="AG1531" s="161" t="e">
        <f t="shared" si="836"/>
        <v>#VALUE!</v>
      </c>
      <c r="AH1531" s="161" t="e">
        <f t="shared" si="837"/>
        <v>#VALUE!</v>
      </c>
      <c r="AI1531" s="158" t="str">
        <f t="shared" si="838"/>
        <v>выходной</v>
      </c>
      <c r="AJ1531" s="159">
        <f>HLOOKUP(SEARCH("5",$M1531)-1,$Q$3:$V1531,$P1531+1,FALSE)</f>
        <v>50</v>
      </c>
      <c r="AK1531" s="161" t="str">
        <f t="shared" si="839"/>
        <v>08:30 15:00(12:00 13:00)</v>
      </c>
      <c r="AL1531" s="161" t="e">
        <f t="shared" si="840"/>
        <v>#VALUE!</v>
      </c>
      <c r="AM1531" s="158" t="str">
        <f t="shared" si="841"/>
        <v>08:30 15:00(12:00 13:00)</v>
      </c>
      <c r="AN1531" s="159" t="e">
        <f>HLOOKUP(SEARCH("6",$M1531)-1,$Q$3:$V1531,$P1531+1,FALSE)</f>
        <v>#VALUE!</v>
      </c>
      <c r="AO1531" s="161" t="e">
        <f t="shared" si="842"/>
        <v>#VALUE!</v>
      </c>
      <c r="AP1531" s="161" t="e">
        <f t="shared" si="843"/>
        <v>#VALUE!</v>
      </c>
      <c r="AQ1531" s="162" t="str">
        <f t="shared" si="844"/>
        <v>выходной</v>
      </c>
      <c r="AR1531" s="163" t="e">
        <f>HLOOKUP(SEARCH("7",$M1531)-1,$Q$3:$V1531,$P1531+1,FALSE)</f>
        <v>#VALUE!</v>
      </c>
      <c r="AS1531" s="164" t="str">
        <f t="shared" si="845"/>
        <v>выходной</v>
      </c>
      <c r="AT1531" s="142"/>
      <c r="AU1531" s="11" t="str">
        <f>IF(ISERROR(VLOOKUP(B1531,'РЕОРГ 2008'!$A:$B,2,FALSE)),"",VLOOKUP(B1531,'РЕОРГ 2008'!$A:$B,2,FALSE))</f>
        <v/>
      </c>
      <c r="AV1531" s="12" t="str">
        <f t="shared" si="846"/>
        <v>Опер.касса №4672/092</v>
      </c>
      <c r="AW1531" s="31" t="e">
        <f>LEFT(#REF!,2)</f>
        <v>#REF!</v>
      </c>
      <c r="AX1531" s="12" t="str">
        <f t="shared" si="824"/>
        <v>4672/092</v>
      </c>
      <c r="AZ1531" t="str">
        <f>IF(ISERROR(VLOOKUP(B1531,'РЕОРГ 01.08.2009'!$A:$B,2,FALSE)),"",VLOOKUP(B1531,'РЕОРГ 01.08.2009'!$A:$B,2,FALSE))</f>
        <v/>
      </c>
      <c r="BA1531" s="12" t="str">
        <f t="shared" si="819"/>
        <v>Опер.касса №4672/092</v>
      </c>
      <c r="BB1531" t="e">
        <f>LEFT(#REF!,2)</f>
        <v>#REF!</v>
      </c>
      <c r="BC1531" s="12" t="str">
        <f t="shared" si="825"/>
        <v>4672/092</v>
      </c>
      <c r="BE1531" t="str">
        <f>IF(ISERROR(VLOOKUP(B1531,'РЕОРГ 01.10.2009'!A:C,3,FALSE)),"",VLOOKUP(B1531,'РЕОРГ 01.10.2009'!A:C,3,FALSE))</f>
        <v/>
      </c>
      <c r="BF1531" s="12" t="str">
        <f t="shared" si="820"/>
        <v>Опер.касса №4672/092</v>
      </c>
      <c r="BG1531" t="e">
        <f>LEFT(#REF!,2)</f>
        <v>#REF!</v>
      </c>
      <c r="BH1531" s="12" t="str">
        <f t="shared" si="826"/>
        <v>4672/092</v>
      </c>
      <c r="BJ1531" t="str">
        <f>IF(ISERROR(VLOOKUP($B1531,'РЕОРГ 01.05.2010'!A:B,2,FALSE)),"",VLOOKUP($B1531,'РЕОРГ 01.05.2010'!A:B,2,FALSE))</f>
        <v/>
      </c>
      <c r="BK1531" s="12" t="str">
        <f t="shared" si="821"/>
        <v>Опер.касса №4672/092</v>
      </c>
      <c r="BL1531" t="e">
        <f>LEFT(#REF!,2)</f>
        <v>#REF!</v>
      </c>
      <c r="BM1531" s="12" t="str">
        <f t="shared" si="827"/>
        <v>4672/092</v>
      </c>
      <c r="BO1531" t="str">
        <f>IF(ISERROR(VLOOKUP($B1531,'РЕОРГ 01.08.2010'!A:B,2,FALSE)),"",VLOOKUP($B1531,'РЕОРГ 01.08.2010'!A:B,2,FALSE))</f>
        <v/>
      </c>
      <c r="BP1531" s="12" t="str">
        <f t="shared" si="822"/>
        <v>Опер.касса №4672/092</v>
      </c>
      <c r="BQ1531" t="e">
        <f>LEFT(#REF!,2)</f>
        <v>#REF!</v>
      </c>
      <c r="BR1531" s="12" t="str">
        <f t="shared" si="828"/>
        <v>4672/092</v>
      </c>
    </row>
    <row r="1532" spans="1:70" ht="12.75" customHeight="1">
      <c r="A1532" t="str">
        <f t="shared" si="823"/>
        <v>4672/093</v>
      </c>
      <c r="B1532" s="133">
        <v>1719</v>
      </c>
      <c r="C1532" s="1" t="s">
        <v>5043</v>
      </c>
      <c r="D1532" s="32" t="s">
        <v>1931</v>
      </c>
      <c r="E1532" s="1" t="s">
        <v>5044</v>
      </c>
      <c r="F1532" s="1" t="s">
        <v>8047</v>
      </c>
      <c r="G1532" s="1" t="s">
        <v>5045</v>
      </c>
      <c r="H1532" s="1" t="s">
        <v>5046</v>
      </c>
      <c r="I1532" s="1" t="s">
        <v>5047</v>
      </c>
      <c r="J1532" s="1"/>
      <c r="K1532" s="1">
        <v>0.5</v>
      </c>
      <c r="L1532" s="32" t="s">
        <v>4049</v>
      </c>
      <c r="M1532" s="8" t="s">
        <v>11991</v>
      </c>
      <c r="N1532" s="2" t="s">
        <v>12615</v>
      </c>
      <c r="O1532" s="173"/>
      <c r="P1532" s="168">
        <f t="shared" si="853"/>
        <v>1529</v>
      </c>
      <c r="Q1532" s="138">
        <f t="shared" si="847"/>
        <v>25</v>
      </c>
      <c r="R1532" s="138">
        <f t="shared" si="848"/>
        <v>50</v>
      </c>
      <c r="S1532" s="138" t="e">
        <f t="shared" si="849"/>
        <v>#VALUE!</v>
      </c>
      <c r="T1532" s="138" t="e">
        <f t="shared" si="850"/>
        <v>#VALUE!</v>
      </c>
      <c r="U1532" s="138" t="e">
        <f t="shared" si="851"/>
        <v>#VALUE!</v>
      </c>
      <c r="V1532" s="138" t="e">
        <f t="shared" si="852"/>
        <v>#VALUE!</v>
      </c>
      <c r="W1532" s="158" t="str">
        <f t="shared" si="829"/>
        <v>08:30 16:00(12:00 13:00)</v>
      </c>
      <c r="X1532" s="159" t="e">
        <f>HLOOKUP(SEARCH("2",$M1532)-1,$Q$3:$V1532,$P1532+1,FALSE)</f>
        <v>#VALUE!</v>
      </c>
      <c r="Y1532" s="160" t="e">
        <f t="shared" si="830"/>
        <v>#VALUE!</v>
      </c>
      <c r="Z1532" s="161" t="e">
        <f t="shared" si="831"/>
        <v>#VALUE!</v>
      </c>
      <c r="AA1532" s="158" t="str">
        <f t="shared" si="832"/>
        <v>выходной</v>
      </c>
      <c r="AB1532" s="159">
        <f>HLOOKUP(SEARCH("3",$M1532)-1,$Q$3:$V1532,$P1532+1,FALSE)</f>
        <v>25</v>
      </c>
      <c r="AC1532" s="160" t="str">
        <f t="shared" si="833"/>
        <v>08:30 16:00(12:00 13:00)|08:30 15:00(12:00 13:00)</v>
      </c>
      <c r="AD1532" s="161" t="str">
        <f t="shared" si="834"/>
        <v>08:30 16:00(12:00 13:00)</v>
      </c>
      <c r="AE1532" s="158" t="str">
        <f t="shared" si="835"/>
        <v>08:30 16:00(12:00 13:00)</v>
      </c>
      <c r="AF1532" s="159" t="e">
        <f>HLOOKUP(SEARCH("4",$M1532)-1,$Q$3:$V1532,$P1532+1,FALSE)</f>
        <v>#VALUE!</v>
      </c>
      <c r="AG1532" s="161" t="e">
        <f t="shared" si="836"/>
        <v>#VALUE!</v>
      </c>
      <c r="AH1532" s="161" t="e">
        <f t="shared" si="837"/>
        <v>#VALUE!</v>
      </c>
      <c r="AI1532" s="158" t="str">
        <f t="shared" si="838"/>
        <v>выходной</v>
      </c>
      <c r="AJ1532" s="159">
        <f>HLOOKUP(SEARCH("5",$M1532)-1,$Q$3:$V1532,$P1532+1,FALSE)</f>
        <v>50</v>
      </c>
      <c r="AK1532" s="161" t="str">
        <f t="shared" si="839"/>
        <v>08:30 15:00(12:00 13:00)</v>
      </c>
      <c r="AL1532" s="161" t="e">
        <f t="shared" si="840"/>
        <v>#VALUE!</v>
      </c>
      <c r="AM1532" s="158" t="str">
        <f t="shared" si="841"/>
        <v>08:30 15:00(12:00 13:00)</v>
      </c>
      <c r="AN1532" s="159" t="e">
        <f>HLOOKUP(SEARCH("6",$M1532)-1,$Q$3:$V1532,$P1532+1,FALSE)</f>
        <v>#VALUE!</v>
      </c>
      <c r="AO1532" s="161" t="e">
        <f t="shared" si="842"/>
        <v>#VALUE!</v>
      </c>
      <c r="AP1532" s="161" t="e">
        <f t="shared" si="843"/>
        <v>#VALUE!</v>
      </c>
      <c r="AQ1532" s="162" t="str">
        <f t="shared" si="844"/>
        <v>выходной</v>
      </c>
      <c r="AR1532" s="163" t="e">
        <f>HLOOKUP(SEARCH("7",$M1532)-1,$Q$3:$V1532,$P1532+1,FALSE)</f>
        <v>#VALUE!</v>
      </c>
      <c r="AS1532" s="164" t="str">
        <f t="shared" si="845"/>
        <v>выходной</v>
      </c>
      <c r="AT1532" s="142"/>
      <c r="AU1532" s="11" t="str">
        <f>IF(ISERROR(VLOOKUP(B1532,'РЕОРГ 2008'!$A:$B,2,FALSE)),"",VLOOKUP(B1532,'РЕОРГ 2008'!$A:$B,2,FALSE))</f>
        <v/>
      </c>
      <c r="AV1532" s="12" t="str">
        <f t="shared" si="846"/>
        <v>Опер.касса №4672/093</v>
      </c>
      <c r="AW1532" s="31" t="e">
        <f>LEFT(#REF!,2)</f>
        <v>#REF!</v>
      </c>
      <c r="AX1532" s="12" t="str">
        <f t="shared" si="824"/>
        <v>4672/093</v>
      </c>
      <c r="AZ1532" t="str">
        <f>IF(ISERROR(VLOOKUP(B1532,'РЕОРГ 01.08.2009'!$A:$B,2,FALSE)),"",VLOOKUP(B1532,'РЕОРГ 01.08.2009'!$A:$B,2,FALSE))</f>
        <v/>
      </c>
      <c r="BA1532" s="12" t="str">
        <f t="shared" si="819"/>
        <v>Опер.касса №4672/093</v>
      </c>
      <c r="BB1532" t="e">
        <f>LEFT(#REF!,2)</f>
        <v>#REF!</v>
      </c>
      <c r="BC1532" s="12" t="str">
        <f t="shared" si="825"/>
        <v>4672/093</v>
      </c>
      <c r="BE1532" t="str">
        <f>IF(ISERROR(VLOOKUP(B1532,'РЕОРГ 01.10.2009'!A:C,3,FALSE)),"",VLOOKUP(B1532,'РЕОРГ 01.10.2009'!A:C,3,FALSE))</f>
        <v/>
      </c>
      <c r="BF1532" s="12" t="str">
        <f t="shared" si="820"/>
        <v>Опер.касса №4672/093</v>
      </c>
      <c r="BG1532" t="e">
        <f>LEFT(#REF!,2)</f>
        <v>#REF!</v>
      </c>
      <c r="BH1532" s="12" t="str">
        <f t="shared" si="826"/>
        <v>4672/093</v>
      </c>
      <c r="BJ1532" t="str">
        <f>IF(ISERROR(VLOOKUP($B1532,'РЕОРГ 01.05.2010'!A:B,2,FALSE)),"",VLOOKUP($B1532,'РЕОРГ 01.05.2010'!A:B,2,FALSE))</f>
        <v/>
      </c>
      <c r="BK1532" s="12" t="str">
        <f t="shared" si="821"/>
        <v>Опер.касса №4672/093</v>
      </c>
      <c r="BL1532" t="e">
        <f>LEFT(#REF!,2)</f>
        <v>#REF!</v>
      </c>
      <c r="BM1532" s="12" t="str">
        <f t="shared" si="827"/>
        <v>4672/093</v>
      </c>
      <c r="BO1532" t="str">
        <f>IF(ISERROR(VLOOKUP($B1532,'РЕОРГ 01.08.2010'!A:B,2,FALSE)),"",VLOOKUP($B1532,'РЕОРГ 01.08.2010'!A:B,2,FALSE))</f>
        <v/>
      </c>
      <c r="BP1532" s="12" t="str">
        <f t="shared" si="822"/>
        <v>Опер.касса №4672/093</v>
      </c>
      <c r="BQ1532" t="e">
        <f>LEFT(#REF!,2)</f>
        <v>#REF!</v>
      </c>
      <c r="BR1532" s="12" t="str">
        <f t="shared" si="828"/>
        <v>4672/093</v>
      </c>
    </row>
    <row r="1533" spans="1:70" ht="12.75" customHeight="1">
      <c r="A1533" t="str">
        <f t="shared" si="823"/>
        <v>4672/095</v>
      </c>
      <c r="B1533" s="133">
        <v>1721</v>
      </c>
      <c r="C1533" s="1" t="s">
        <v>5048</v>
      </c>
      <c r="D1533" s="32" t="s">
        <v>1931</v>
      </c>
      <c r="E1533" s="1" t="s">
        <v>5049</v>
      </c>
      <c r="F1533" s="1" t="s">
        <v>8047</v>
      </c>
      <c r="G1533" s="1" t="s">
        <v>5050</v>
      </c>
      <c r="H1533" s="1" t="s">
        <v>5051</v>
      </c>
      <c r="I1533" s="1" t="s">
        <v>2691</v>
      </c>
      <c r="J1533" s="1"/>
      <c r="K1533" s="1">
        <v>0.5</v>
      </c>
      <c r="L1533" s="32" t="s">
        <v>4049</v>
      </c>
      <c r="M1533" s="8" t="s">
        <v>11991</v>
      </c>
      <c r="N1533" s="2" t="s">
        <v>12615</v>
      </c>
      <c r="O1533" s="173"/>
      <c r="P1533" s="168">
        <f t="shared" si="853"/>
        <v>1530</v>
      </c>
      <c r="Q1533" s="138">
        <f t="shared" si="847"/>
        <v>25</v>
      </c>
      <c r="R1533" s="138">
        <f t="shared" si="848"/>
        <v>50</v>
      </c>
      <c r="S1533" s="138" t="e">
        <f t="shared" si="849"/>
        <v>#VALUE!</v>
      </c>
      <c r="T1533" s="138" t="e">
        <f t="shared" si="850"/>
        <v>#VALUE!</v>
      </c>
      <c r="U1533" s="138" t="e">
        <f t="shared" si="851"/>
        <v>#VALUE!</v>
      </c>
      <c r="V1533" s="138" t="e">
        <f t="shared" si="852"/>
        <v>#VALUE!</v>
      </c>
      <c r="W1533" s="158" t="str">
        <f t="shared" si="829"/>
        <v>08:30 16:00(12:00 13:00)</v>
      </c>
      <c r="X1533" s="159" t="e">
        <f>HLOOKUP(SEARCH("2",$M1533)-1,$Q$3:$V1533,$P1533+1,FALSE)</f>
        <v>#VALUE!</v>
      </c>
      <c r="Y1533" s="160" t="e">
        <f t="shared" si="830"/>
        <v>#VALUE!</v>
      </c>
      <c r="Z1533" s="161" t="e">
        <f t="shared" si="831"/>
        <v>#VALUE!</v>
      </c>
      <c r="AA1533" s="158" t="str">
        <f t="shared" si="832"/>
        <v>выходной</v>
      </c>
      <c r="AB1533" s="159">
        <f>HLOOKUP(SEARCH("3",$M1533)-1,$Q$3:$V1533,$P1533+1,FALSE)</f>
        <v>25</v>
      </c>
      <c r="AC1533" s="160" t="str">
        <f t="shared" si="833"/>
        <v>08:30 16:00(12:00 13:00)|08:30 15:00(12:00 13:00)</v>
      </c>
      <c r="AD1533" s="161" t="str">
        <f t="shared" si="834"/>
        <v>08:30 16:00(12:00 13:00)</v>
      </c>
      <c r="AE1533" s="158" t="str">
        <f t="shared" si="835"/>
        <v>08:30 16:00(12:00 13:00)</v>
      </c>
      <c r="AF1533" s="159" t="e">
        <f>HLOOKUP(SEARCH("4",$M1533)-1,$Q$3:$V1533,$P1533+1,FALSE)</f>
        <v>#VALUE!</v>
      </c>
      <c r="AG1533" s="161" t="e">
        <f t="shared" si="836"/>
        <v>#VALUE!</v>
      </c>
      <c r="AH1533" s="161" t="e">
        <f t="shared" si="837"/>
        <v>#VALUE!</v>
      </c>
      <c r="AI1533" s="158" t="str">
        <f t="shared" si="838"/>
        <v>выходной</v>
      </c>
      <c r="AJ1533" s="159">
        <f>HLOOKUP(SEARCH("5",$M1533)-1,$Q$3:$V1533,$P1533+1,FALSE)</f>
        <v>50</v>
      </c>
      <c r="AK1533" s="161" t="str">
        <f t="shared" si="839"/>
        <v>08:30 15:00(12:00 13:00)</v>
      </c>
      <c r="AL1533" s="161" t="e">
        <f t="shared" si="840"/>
        <v>#VALUE!</v>
      </c>
      <c r="AM1533" s="158" t="str">
        <f t="shared" si="841"/>
        <v>08:30 15:00(12:00 13:00)</v>
      </c>
      <c r="AN1533" s="159" t="e">
        <f>HLOOKUP(SEARCH("6",$M1533)-1,$Q$3:$V1533,$P1533+1,FALSE)</f>
        <v>#VALUE!</v>
      </c>
      <c r="AO1533" s="161" t="e">
        <f t="shared" si="842"/>
        <v>#VALUE!</v>
      </c>
      <c r="AP1533" s="161" t="e">
        <f t="shared" si="843"/>
        <v>#VALUE!</v>
      </c>
      <c r="AQ1533" s="162" t="str">
        <f t="shared" si="844"/>
        <v>выходной</v>
      </c>
      <c r="AR1533" s="163" t="e">
        <f>HLOOKUP(SEARCH("7",$M1533)-1,$Q$3:$V1533,$P1533+1,FALSE)</f>
        <v>#VALUE!</v>
      </c>
      <c r="AS1533" s="164" t="str">
        <f t="shared" si="845"/>
        <v>выходной</v>
      </c>
      <c r="AT1533" s="142"/>
      <c r="AU1533" s="11" t="str">
        <f>IF(ISERROR(VLOOKUP(B1533,'РЕОРГ 2008'!$A:$B,2,FALSE)),"",VLOOKUP(B1533,'РЕОРГ 2008'!$A:$B,2,FALSE))</f>
        <v/>
      </c>
      <c r="AV1533" s="12" t="str">
        <f t="shared" si="846"/>
        <v>Опер.касса №4672/095</v>
      </c>
      <c r="AW1533" s="31" t="e">
        <f>LEFT(#REF!,2)</f>
        <v>#REF!</v>
      </c>
      <c r="AX1533" s="12" t="str">
        <f t="shared" si="824"/>
        <v>4672/095</v>
      </c>
      <c r="AZ1533" t="str">
        <f>IF(ISERROR(VLOOKUP(B1533,'РЕОРГ 01.08.2009'!$A:$B,2,FALSE)),"",VLOOKUP(B1533,'РЕОРГ 01.08.2009'!$A:$B,2,FALSE))</f>
        <v/>
      </c>
      <c r="BA1533" s="12" t="str">
        <f t="shared" si="819"/>
        <v>Опер.касса №4672/095</v>
      </c>
      <c r="BB1533" t="e">
        <f>LEFT(#REF!,2)</f>
        <v>#REF!</v>
      </c>
      <c r="BC1533" s="12" t="str">
        <f t="shared" si="825"/>
        <v>4672/095</v>
      </c>
      <c r="BE1533" t="str">
        <f>IF(ISERROR(VLOOKUP(B1533,'РЕОРГ 01.10.2009'!A:C,3,FALSE)),"",VLOOKUP(B1533,'РЕОРГ 01.10.2009'!A:C,3,FALSE))</f>
        <v/>
      </c>
      <c r="BF1533" s="12" t="str">
        <f t="shared" si="820"/>
        <v>Опер.касса №4672/095</v>
      </c>
      <c r="BG1533" t="e">
        <f>LEFT(#REF!,2)</f>
        <v>#REF!</v>
      </c>
      <c r="BH1533" s="12" t="str">
        <f t="shared" si="826"/>
        <v>4672/095</v>
      </c>
      <c r="BJ1533" t="str">
        <f>IF(ISERROR(VLOOKUP($B1533,'РЕОРГ 01.05.2010'!A:B,2,FALSE)),"",VLOOKUP($B1533,'РЕОРГ 01.05.2010'!A:B,2,FALSE))</f>
        <v/>
      </c>
      <c r="BK1533" s="12" t="str">
        <f t="shared" si="821"/>
        <v>Опер.касса №4672/095</v>
      </c>
      <c r="BL1533" t="e">
        <f>LEFT(#REF!,2)</f>
        <v>#REF!</v>
      </c>
      <c r="BM1533" s="12" t="str">
        <f t="shared" si="827"/>
        <v>4672/095</v>
      </c>
      <c r="BO1533" t="str">
        <f>IF(ISERROR(VLOOKUP($B1533,'РЕОРГ 01.08.2010'!A:B,2,FALSE)),"",VLOOKUP($B1533,'РЕОРГ 01.08.2010'!A:B,2,FALSE))</f>
        <v/>
      </c>
      <c r="BP1533" s="12" t="str">
        <f t="shared" si="822"/>
        <v>Опер.касса №4672/095</v>
      </c>
      <c r="BQ1533" t="e">
        <f>LEFT(#REF!,2)</f>
        <v>#REF!</v>
      </c>
      <c r="BR1533" s="12" t="str">
        <f t="shared" si="828"/>
        <v>4672/095</v>
      </c>
    </row>
    <row r="1534" spans="1:70" ht="12.75" customHeight="1">
      <c r="A1534" t="str">
        <f t="shared" si="823"/>
        <v>4672/096</v>
      </c>
      <c r="B1534" s="133">
        <v>1722</v>
      </c>
      <c r="C1534" s="1" t="s">
        <v>3009</v>
      </c>
      <c r="D1534" s="32" t="s">
        <v>7017</v>
      </c>
      <c r="E1534" s="1" t="s">
        <v>2693</v>
      </c>
      <c r="F1534" s="1" t="s">
        <v>8047</v>
      </c>
      <c r="G1534" s="1" t="s">
        <v>8335</v>
      </c>
      <c r="H1534" s="1" t="s">
        <v>2694</v>
      </c>
      <c r="I1534" s="1" t="s">
        <v>11249</v>
      </c>
      <c r="J1534" s="1"/>
      <c r="K1534" s="1">
        <v>11.75</v>
      </c>
      <c r="L1534" s="32" t="s">
        <v>4052</v>
      </c>
      <c r="M1534" s="8" t="s">
        <v>11773</v>
      </c>
      <c r="N1534" s="2" t="s">
        <v>12616</v>
      </c>
      <c r="O1534" s="173"/>
      <c r="P1534" s="168">
        <f t="shared" si="853"/>
        <v>1531</v>
      </c>
      <c r="Q1534" s="138">
        <f t="shared" si="847"/>
        <v>12</v>
      </c>
      <c r="R1534" s="138">
        <f t="shared" si="848"/>
        <v>24</v>
      </c>
      <c r="S1534" s="138">
        <f t="shared" si="849"/>
        <v>36</v>
      </c>
      <c r="T1534" s="138">
        <f t="shared" si="850"/>
        <v>48</v>
      </c>
      <c r="U1534" s="138">
        <f t="shared" si="851"/>
        <v>60</v>
      </c>
      <c r="V1534" s="138" t="e">
        <f t="shared" si="852"/>
        <v>#VALUE!</v>
      </c>
      <c r="W1534" s="158" t="str">
        <f t="shared" si="829"/>
        <v>08:30 17:00</v>
      </c>
      <c r="X1534" s="159">
        <f>HLOOKUP(SEARCH("2",$M1534)-1,$Q$3:$V1534,$P1534+1,FALSE)</f>
        <v>12</v>
      </c>
      <c r="Y1534" s="160" t="str">
        <f t="shared" si="830"/>
        <v>08:30 17:00|08:30 17:00|08:30 17:00|08:30 17:00|09:00 12:30</v>
      </c>
      <c r="Z1534" s="161" t="str">
        <f t="shared" si="831"/>
        <v>08:30 17:00</v>
      </c>
      <c r="AA1534" s="158" t="str">
        <f t="shared" si="832"/>
        <v>08:30 17:00</v>
      </c>
      <c r="AB1534" s="159">
        <f>HLOOKUP(SEARCH("3",$M1534)-1,$Q$3:$V1534,$P1534+1,FALSE)</f>
        <v>24</v>
      </c>
      <c r="AC1534" s="160" t="str">
        <f t="shared" si="833"/>
        <v>08:30 17:00|08:30 17:00|08:30 17:00|09:00 12:30</v>
      </c>
      <c r="AD1534" s="161" t="str">
        <f t="shared" si="834"/>
        <v>08:30 17:00</v>
      </c>
      <c r="AE1534" s="158" t="str">
        <f t="shared" si="835"/>
        <v>08:30 17:00</v>
      </c>
      <c r="AF1534" s="159">
        <f>HLOOKUP(SEARCH("4",$M1534)-1,$Q$3:$V1534,$P1534+1,FALSE)</f>
        <v>36</v>
      </c>
      <c r="AG1534" s="161" t="str">
        <f t="shared" si="836"/>
        <v>08:30 17:00|08:30 17:00|09:00 12:30</v>
      </c>
      <c r="AH1534" s="161" t="str">
        <f t="shared" si="837"/>
        <v>08:30 17:00</v>
      </c>
      <c r="AI1534" s="158" t="str">
        <f t="shared" si="838"/>
        <v>08:30 17:00</v>
      </c>
      <c r="AJ1534" s="159">
        <f>HLOOKUP(SEARCH("5",$M1534)-1,$Q$3:$V1534,$P1534+1,FALSE)</f>
        <v>48</v>
      </c>
      <c r="AK1534" s="161" t="str">
        <f t="shared" si="839"/>
        <v>08:30 17:00|09:00 12:30</v>
      </c>
      <c r="AL1534" s="161" t="str">
        <f t="shared" si="840"/>
        <v>08:30 17:00</v>
      </c>
      <c r="AM1534" s="158" t="str">
        <f t="shared" si="841"/>
        <v>08:30 17:00</v>
      </c>
      <c r="AN1534" s="159">
        <f>HLOOKUP(SEARCH("6",$M1534)-1,$Q$3:$V1534,$P1534+1,FALSE)</f>
        <v>60</v>
      </c>
      <c r="AO1534" s="161" t="str">
        <f t="shared" si="842"/>
        <v>09:00 12:30</v>
      </c>
      <c r="AP1534" s="161" t="e">
        <f t="shared" si="843"/>
        <v>#VALUE!</v>
      </c>
      <c r="AQ1534" s="162" t="str">
        <f t="shared" si="844"/>
        <v>09:00 12:30</v>
      </c>
      <c r="AR1534" s="163" t="e">
        <f>HLOOKUP(SEARCH("7",$M1534)-1,$Q$3:$V1534,$P1534+1,FALSE)</f>
        <v>#VALUE!</v>
      </c>
      <c r="AS1534" s="164" t="str">
        <f t="shared" si="845"/>
        <v>выходной</v>
      </c>
      <c r="AT1534" s="142"/>
      <c r="AU1534" s="11" t="str">
        <f>IF(ISERROR(VLOOKUP(B1534,'РЕОРГ 2008'!$A:$B,2,FALSE)),"",VLOOKUP(B1534,'РЕОРГ 2008'!$A:$B,2,FALSE))</f>
        <v/>
      </c>
      <c r="AV1534" s="12" t="str">
        <f t="shared" si="846"/>
        <v>Апастовское отделение №4674</v>
      </c>
      <c r="AW1534" s="31" t="e">
        <f>LEFT(#REF!,2)</f>
        <v>#REF!</v>
      </c>
      <c r="AX1534" s="12" t="str">
        <f t="shared" si="824"/>
        <v>4674</v>
      </c>
      <c r="AZ1534" t="str">
        <f>IF(ISERROR(VLOOKUP(B1534,'РЕОРГ 01.08.2009'!$A:$B,2,FALSE)),"",VLOOKUP(B1534,'РЕОРГ 01.08.2009'!$A:$B,2,FALSE))</f>
        <v/>
      </c>
      <c r="BA1534" s="12" t="str">
        <f t="shared" ref="BA1534:BA1597" si="854">IF(AND(BF1534&lt;&gt;"",AZ1534=""),BF1534,IF(AZ1534="",$C1534,AZ1534))</f>
        <v>Апастовское отделение №4674</v>
      </c>
      <c r="BB1534" t="e">
        <f>LEFT(#REF!,2)</f>
        <v>#REF!</v>
      </c>
      <c r="BC1534" s="12" t="str">
        <f t="shared" si="825"/>
        <v>4674</v>
      </c>
      <c r="BE1534" t="str">
        <f>IF(ISERROR(VLOOKUP(B1534,'РЕОРГ 01.10.2009'!A:C,3,FALSE)),"",VLOOKUP(B1534,'РЕОРГ 01.10.2009'!A:C,3,FALSE))</f>
        <v/>
      </c>
      <c r="BF1534" s="12" t="str">
        <f t="shared" ref="BF1534:BF1597" si="855">IF(AND(BK1534&lt;&gt;"",BE1534=""),BK1534,IF(BE1534="",$C1534,BE1534))</f>
        <v>Апастовское отделение №4674</v>
      </c>
      <c r="BG1534" t="e">
        <f>LEFT(#REF!,2)</f>
        <v>#REF!</v>
      </c>
      <c r="BH1534" s="12" t="str">
        <f t="shared" si="826"/>
        <v>4674</v>
      </c>
      <c r="BJ1534" t="str">
        <f>IF(ISERROR(VLOOKUP($B1534,'РЕОРГ 01.05.2010'!A:B,2,FALSE)),"",VLOOKUP($B1534,'РЕОРГ 01.05.2010'!A:B,2,FALSE))</f>
        <v/>
      </c>
      <c r="BK1534" s="12" t="str">
        <f t="shared" ref="BK1534:BK1597" si="856">IF(AND(BP1534&lt;&gt;"",BJ1534=""),BP1534,IF(BJ1534="",$C1534,BJ1534))</f>
        <v>Апастовское отделение №4674</v>
      </c>
      <c r="BL1534" t="e">
        <f>LEFT(#REF!,2)</f>
        <v>#REF!</v>
      </c>
      <c r="BM1534" s="12" t="str">
        <f t="shared" si="827"/>
        <v>4674</v>
      </c>
      <c r="BO1534" t="str">
        <f>IF(ISERROR(VLOOKUP($B1534,'РЕОРГ 01.08.2010'!A:B,2,FALSE)),"",VLOOKUP($B1534,'РЕОРГ 01.08.2010'!A:B,2,FALSE))</f>
        <v>Апастовское отделение №4674</v>
      </c>
      <c r="BP1534" s="12" t="str">
        <f t="shared" ref="BP1534:BP1597" si="857">IF(AND(BU1534&lt;&gt;"",BO1534=""),BU1534,IF(BO1534="",$C1534,BO1534))</f>
        <v>Апастовское отделение №4674</v>
      </c>
      <c r="BQ1534" t="e">
        <f>LEFT(#REF!,2)</f>
        <v>#REF!</v>
      </c>
      <c r="BR1534" s="12" t="str">
        <f t="shared" si="828"/>
        <v>4674</v>
      </c>
    </row>
    <row r="1535" spans="1:70" ht="12.75" customHeight="1">
      <c r="A1535" t="str">
        <f t="shared" ref="A1535:A1598" si="858">RIGHT(C1535,LEN(C1535)-SEARCH("№",C1535))</f>
        <v>4672/097</v>
      </c>
      <c r="B1535" s="133">
        <v>1723</v>
      </c>
      <c r="C1535" s="1" t="s">
        <v>3010</v>
      </c>
      <c r="D1535" s="32" t="s">
        <v>1931</v>
      </c>
      <c r="E1535" s="1" t="s">
        <v>2696</v>
      </c>
      <c r="F1535" s="1" t="s">
        <v>8047</v>
      </c>
      <c r="G1535" s="1" t="s">
        <v>2697</v>
      </c>
      <c r="H1535" s="1" t="s">
        <v>2698</v>
      </c>
      <c r="I1535" s="1" t="s">
        <v>2699</v>
      </c>
      <c r="J1535" s="1"/>
      <c r="K1535" s="1">
        <v>0.5</v>
      </c>
      <c r="L1535" s="32" t="s">
        <v>4049</v>
      </c>
      <c r="M1535" s="8" t="s">
        <v>11901</v>
      </c>
      <c r="N1535" s="2" t="s">
        <v>12604</v>
      </c>
      <c r="O1535" s="173"/>
      <c r="P1535" s="168">
        <f t="shared" si="853"/>
        <v>1532</v>
      </c>
      <c r="Q1535" s="138">
        <f t="shared" si="847"/>
        <v>25</v>
      </c>
      <c r="R1535" s="138">
        <f t="shared" si="848"/>
        <v>50</v>
      </c>
      <c r="S1535" s="138" t="e">
        <f t="shared" si="849"/>
        <v>#VALUE!</v>
      </c>
      <c r="T1535" s="138" t="e">
        <f t="shared" si="850"/>
        <v>#VALUE!</v>
      </c>
      <c r="U1535" s="138" t="e">
        <f t="shared" si="851"/>
        <v>#VALUE!</v>
      </c>
      <c r="V1535" s="138" t="e">
        <f t="shared" si="852"/>
        <v>#VALUE!</v>
      </c>
      <c r="W1535" s="158" t="str">
        <f t="shared" si="829"/>
        <v>выходной</v>
      </c>
      <c r="X1535" s="159" t="e">
        <f>HLOOKUP(SEARCH("2",$M1535)-1,$Q$3:$V1535,$P1535+1,FALSE)</f>
        <v>#N/A</v>
      </c>
      <c r="Y1535" s="160" t="str">
        <f t="shared" si="830"/>
        <v>08:40 15:40(12:00 13:00)</v>
      </c>
      <c r="Z1535" s="161" t="e">
        <f t="shared" si="831"/>
        <v>#VALUE!</v>
      </c>
      <c r="AA1535" s="158" t="str">
        <f t="shared" si="832"/>
        <v>08:40 15:40(12:00 13:00)</v>
      </c>
      <c r="AB1535" s="159" t="e">
        <f>HLOOKUP(SEARCH("3",$M1535)-1,$Q$3:$V1535,$P1535+1,FALSE)</f>
        <v>#VALUE!</v>
      </c>
      <c r="AC1535" s="160" t="e">
        <f t="shared" si="833"/>
        <v>#VALUE!</v>
      </c>
      <c r="AD1535" s="161" t="e">
        <f t="shared" si="834"/>
        <v>#VALUE!</v>
      </c>
      <c r="AE1535" s="158" t="str">
        <f t="shared" si="835"/>
        <v>выходной</v>
      </c>
      <c r="AF1535" s="159">
        <f>HLOOKUP(SEARCH("4",$M1535)-1,$Q$3:$V1535,$P1535+1,FALSE)</f>
        <v>25</v>
      </c>
      <c r="AG1535" s="161" t="str">
        <f t="shared" si="836"/>
        <v>08:40 15:40(12:00 13:00)|08:40 15:40(12:00 13:00)</v>
      </c>
      <c r="AH1535" s="161" t="str">
        <f t="shared" si="837"/>
        <v>08:40 15:40(12:00 13:00)</v>
      </c>
      <c r="AI1535" s="158" t="str">
        <f t="shared" si="838"/>
        <v>08:40 15:40(12:00 13:00)</v>
      </c>
      <c r="AJ1535" s="159">
        <f>HLOOKUP(SEARCH("5",$M1535)-1,$Q$3:$V1535,$P1535+1,FALSE)</f>
        <v>50</v>
      </c>
      <c r="AK1535" s="161" t="str">
        <f t="shared" si="839"/>
        <v>08:40 15:40(12:00 13:00)</v>
      </c>
      <c r="AL1535" s="161" t="e">
        <f t="shared" si="840"/>
        <v>#VALUE!</v>
      </c>
      <c r="AM1535" s="158" t="str">
        <f t="shared" si="841"/>
        <v>08:40 15:40(12:00 13:00)</v>
      </c>
      <c r="AN1535" s="159" t="e">
        <f>HLOOKUP(SEARCH("6",$M1535)-1,$Q$3:$V1535,$P1535+1,FALSE)</f>
        <v>#VALUE!</v>
      </c>
      <c r="AO1535" s="161" t="e">
        <f t="shared" si="842"/>
        <v>#VALUE!</v>
      </c>
      <c r="AP1535" s="161" t="e">
        <f t="shared" si="843"/>
        <v>#VALUE!</v>
      </c>
      <c r="AQ1535" s="162" t="str">
        <f t="shared" si="844"/>
        <v>выходной</v>
      </c>
      <c r="AR1535" s="163" t="e">
        <f>HLOOKUP(SEARCH("7",$M1535)-1,$Q$3:$V1535,$P1535+1,FALSE)</f>
        <v>#VALUE!</v>
      </c>
      <c r="AS1535" s="164" t="str">
        <f t="shared" si="845"/>
        <v>выходной</v>
      </c>
      <c r="AT1535" s="142"/>
      <c r="AU1535" s="11" t="str">
        <f>IF(ISERROR(VLOOKUP(B1535,'РЕОРГ 2008'!$A:$B,2,FALSE)),"",VLOOKUP(B1535,'РЕОРГ 2008'!$A:$B,2,FALSE))</f>
        <v/>
      </c>
      <c r="AV1535" s="12" t="str">
        <f t="shared" si="846"/>
        <v>Опер.касса №4674/022</v>
      </c>
      <c r="AW1535" s="31" t="e">
        <f>LEFT(#REF!,2)</f>
        <v>#REF!</v>
      </c>
      <c r="AX1535" s="12" t="str">
        <f t="shared" ref="AX1535:AX1598" si="859">RIGHT(AV1535,(LEN(AV1535)-SEARCH("№",AV1535)))</f>
        <v>4674/022</v>
      </c>
      <c r="AZ1535" t="str">
        <f>IF(ISERROR(VLOOKUP(B1535,'РЕОРГ 01.08.2009'!$A:$B,2,FALSE)),"",VLOOKUP(B1535,'РЕОРГ 01.08.2009'!$A:$B,2,FALSE))</f>
        <v/>
      </c>
      <c r="BA1535" s="12" t="str">
        <f t="shared" si="854"/>
        <v>Опер.касса №4674/022</v>
      </c>
      <c r="BB1535" t="e">
        <f>LEFT(#REF!,2)</f>
        <v>#REF!</v>
      </c>
      <c r="BC1535" s="12" t="str">
        <f t="shared" ref="BC1535:BC1598" si="860">RIGHT(BA1535,(LEN(BA1535)-SEARCH("№",BA1535)))</f>
        <v>4674/022</v>
      </c>
      <c r="BE1535" t="str">
        <f>IF(ISERROR(VLOOKUP(B1535,'РЕОРГ 01.10.2009'!A:C,3,FALSE)),"",VLOOKUP(B1535,'РЕОРГ 01.10.2009'!A:C,3,FALSE))</f>
        <v/>
      </c>
      <c r="BF1535" s="12" t="str">
        <f t="shared" si="855"/>
        <v>Опер.касса №4674/022</v>
      </c>
      <c r="BG1535" t="e">
        <f>LEFT(#REF!,2)</f>
        <v>#REF!</v>
      </c>
      <c r="BH1535" s="12" t="str">
        <f t="shared" ref="BH1535:BH1598" si="861">RIGHT(BF1535,(LEN(BF1535)-SEARCH("№",BF1535)))</f>
        <v>4674/022</v>
      </c>
      <c r="BJ1535" t="str">
        <f>IF(ISERROR(VLOOKUP($B1535,'РЕОРГ 01.05.2010'!A:B,2,FALSE)),"",VLOOKUP($B1535,'РЕОРГ 01.05.2010'!A:B,2,FALSE))</f>
        <v/>
      </c>
      <c r="BK1535" s="12" t="str">
        <f t="shared" si="856"/>
        <v>Опер.касса №4674/022</v>
      </c>
      <c r="BL1535" t="e">
        <f>LEFT(#REF!,2)</f>
        <v>#REF!</v>
      </c>
      <c r="BM1535" s="12" t="str">
        <f t="shared" ref="BM1535:BM1598" si="862">RIGHT(BK1535,(LEN(BK1535)-SEARCH("№",BK1535)))</f>
        <v>4674/022</v>
      </c>
      <c r="BO1535" t="str">
        <f>IF(ISERROR(VLOOKUP($B1535,'РЕОРГ 01.08.2010'!A:B,2,FALSE)),"",VLOOKUP($B1535,'РЕОРГ 01.08.2010'!A:B,2,FALSE))</f>
        <v>Опер.касса №4674/022</v>
      </c>
      <c r="BP1535" s="12" t="str">
        <f t="shared" si="857"/>
        <v>Опер.касса №4674/022</v>
      </c>
      <c r="BQ1535" t="e">
        <f>LEFT(#REF!,2)</f>
        <v>#REF!</v>
      </c>
      <c r="BR1535" s="12" t="str">
        <f t="shared" ref="BR1535:BR1598" si="863">RIGHT(BP1535,(LEN(BP1535)-SEARCH("№",BP1535)))</f>
        <v>4674/022</v>
      </c>
    </row>
    <row r="1536" spans="1:70" ht="12.75" customHeight="1">
      <c r="A1536" t="str">
        <f t="shared" si="858"/>
        <v>4672/098</v>
      </c>
      <c r="B1536" s="133">
        <v>1725</v>
      </c>
      <c r="C1536" s="1" t="s">
        <v>3011</v>
      </c>
      <c r="D1536" s="32" t="s">
        <v>1931</v>
      </c>
      <c r="E1536" s="1" t="s">
        <v>2701</v>
      </c>
      <c r="F1536" s="1" t="s">
        <v>8047</v>
      </c>
      <c r="G1536" s="1" t="s">
        <v>2702</v>
      </c>
      <c r="H1536" s="1" t="s">
        <v>2703</v>
      </c>
      <c r="I1536" s="1" t="s">
        <v>3012</v>
      </c>
      <c r="J1536" s="1"/>
      <c r="K1536" s="1">
        <v>0.5</v>
      </c>
      <c r="L1536" s="32" t="s">
        <v>4049</v>
      </c>
      <c r="M1536" s="8" t="s">
        <v>11901</v>
      </c>
      <c r="N1536" s="2" t="s">
        <v>12604</v>
      </c>
      <c r="O1536" s="173"/>
      <c r="P1536" s="168">
        <f t="shared" si="853"/>
        <v>1533</v>
      </c>
      <c r="Q1536" s="138">
        <f t="shared" si="847"/>
        <v>25</v>
      </c>
      <c r="R1536" s="138">
        <f t="shared" si="848"/>
        <v>50</v>
      </c>
      <c r="S1536" s="138" t="e">
        <f t="shared" si="849"/>
        <v>#VALUE!</v>
      </c>
      <c r="T1536" s="138" t="e">
        <f t="shared" si="850"/>
        <v>#VALUE!</v>
      </c>
      <c r="U1536" s="138" t="e">
        <f t="shared" si="851"/>
        <v>#VALUE!</v>
      </c>
      <c r="V1536" s="138" t="e">
        <f t="shared" si="852"/>
        <v>#VALUE!</v>
      </c>
      <c r="W1536" s="158" t="str">
        <f t="shared" ref="W1536:W1599" si="864">IF(M1536="1",N1536,IF(ISERROR(SEARCH(1,M1536)=1),"выходной",IF(SEARCH(1,M1536)=1,LEFT(N1536,Q1536-1),"")))</f>
        <v>выходной</v>
      </c>
      <c r="X1536" s="159" t="e">
        <f>HLOOKUP(SEARCH("2",$M1536)-1,$Q$3:$V1536,$P1536+1,FALSE)</f>
        <v>#N/A</v>
      </c>
      <c r="Y1536" s="160" t="str">
        <f t="shared" ref="Y1536:Y1599" si="865">IF(M1536="2",N1536,IF(LEFT(M1536,1)="2",LEFT(N1536,Q1536-1),RIGHT(N1536,LEN(N1536)-SEARCH("|",N1536,X1536))))</f>
        <v>08:40 15:40(12:00 13:00)</v>
      </c>
      <c r="Z1536" s="161" t="e">
        <f t="shared" ref="Z1536:Z1599" si="866">LEFT(Y1536,SEARCH("|",Y1536,1)-1)</f>
        <v>#VALUE!</v>
      </c>
      <c r="AA1536" s="158" t="str">
        <f t="shared" ref="AA1536:AA1599" si="867">IF(ISERROR(SEARCH(2,$M1536)),"выходной",IF(LEFT($M1536,1)="2",Y1536,IF(RIGHT($M1536,1)="2",Y1536,Z1536)))</f>
        <v>08:40 15:40(12:00 13:00)</v>
      </c>
      <c r="AB1536" s="159" t="e">
        <f>HLOOKUP(SEARCH("3",$M1536)-1,$Q$3:$V1536,$P1536+1,FALSE)</f>
        <v>#VALUE!</v>
      </c>
      <c r="AC1536" s="160" t="e">
        <f t="shared" ref="AC1536:AC1599" si="868">IF(M1536="3",N1536,IF(LEFT($M1536,1)="3",LEFT($N1536,$Q1536-1),RIGHT($N1536,LEN($N1536)-SEARCH("|",$N1536,AB1536))))</f>
        <v>#VALUE!</v>
      </c>
      <c r="AD1536" s="161" t="e">
        <f t="shared" ref="AD1536:AD1599" si="869">LEFT(AC1536,SEARCH("|",AC1536,1)-1)</f>
        <v>#VALUE!</v>
      </c>
      <c r="AE1536" s="158" t="str">
        <f t="shared" ref="AE1536:AE1599" si="870">IF(ISERROR(SEARCH(3,$M1536)),"выходной",IF(LEFT($M1536,1)="3",AC1536,IF(RIGHT($M1536,1)="3",AC1536,AD1536)))</f>
        <v>выходной</v>
      </c>
      <c r="AF1536" s="159">
        <f>HLOOKUP(SEARCH("4",$M1536)-1,$Q$3:$V1536,$P1536+1,FALSE)</f>
        <v>25</v>
      </c>
      <c r="AG1536" s="161" t="str">
        <f t="shared" ref="AG1536:AG1599" si="871">IF(M1536="4",N1536,IF(LEFT($M1536,1)="4",LEFT($N1536,$Q1536-1),RIGHT($N1536,LEN($N1536)-SEARCH("|",$N1536,AF1536))))</f>
        <v>08:40 15:40(12:00 13:00)|08:40 15:40(12:00 13:00)</v>
      </c>
      <c r="AH1536" s="161" t="str">
        <f t="shared" ref="AH1536:AH1599" si="872">LEFT(AG1536,SEARCH("|",AG1536,1)-1)</f>
        <v>08:40 15:40(12:00 13:00)</v>
      </c>
      <c r="AI1536" s="158" t="str">
        <f t="shared" ref="AI1536:AI1599" si="873">IF(ISERROR(SEARCH(4,$M1536)),"выходной",IF(LEFT($M1536,1)="4",AG1536,IF(RIGHT($M1536,1)="4",AG1536,AH1536)))</f>
        <v>08:40 15:40(12:00 13:00)</v>
      </c>
      <c r="AJ1536" s="159">
        <f>HLOOKUP(SEARCH("5",$M1536)-1,$Q$3:$V1536,$P1536+1,FALSE)</f>
        <v>50</v>
      </c>
      <c r="AK1536" s="161" t="str">
        <f t="shared" ref="AK1536:AK1599" si="874">IF(M1536="5",N1536,IF(LEFT($M1536,1)="5",LEFT($N1536,$Q1536-1),RIGHT($N1536,LEN($N1536)-SEARCH("|",$N1536,AJ1536))))</f>
        <v>08:40 15:40(12:00 13:00)</v>
      </c>
      <c r="AL1536" s="161" t="e">
        <f t="shared" ref="AL1536:AL1599" si="875">LEFT(AK1536,SEARCH("|",AK1536,1)-1)</f>
        <v>#VALUE!</v>
      </c>
      <c r="AM1536" s="158" t="str">
        <f t="shared" ref="AM1536:AM1599" si="876">IF(ISERROR(SEARCH(5,$M1536)),"выходной",IF(LEFT($M1536,1)="5",AK1536,IF(RIGHT($M1536,1)="5",AK1536,AL1536)))</f>
        <v>08:40 15:40(12:00 13:00)</v>
      </c>
      <c r="AN1536" s="159" t="e">
        <f>HLOOKUP(SEARCH("6",$M1536)-1,$Q$3:$V1536,$P1536+1,FALSE)</f>
        <v>#VALUE!</v>
      </c>
      <c r="AO1536" s="161" t="e">
        <f t="shared" ref="AO1536:AO1599" si="877">IF(M1536="6",N1536,IF(LEFT($M1536,1)="6",LEFT($N1536,$Q1536-1),RIGHT($N1536,LEN($N1536)-SEARCH("|",$N1536,AN1536))))</f>
        <v>#VALUE!</v>
      </c>
      <c r="AP1536" s="161" t="e">
        <f t="shared" ref="AP1536:AP1599" si="878">LEFT(AO1536,SEARCH("|",AO1536,1)-1)</f>
        <v>#VALUE!</v>
      </c>
      <c r="AQ1536" s="162" t="str">
        <f t="shared" ref="AQ1536:AQ1599" si="879">IF(ISERROR(SEARCH(6,$M1536)),"выходной",IF(LEFT($M1536,1)="6",AO1536,IF(RIGHT($M1536,1)="6",AO1536,AP1536)))</f>
        <v>выходной</v>
      </c>
      <c r="AR1536" s="163" t="e">
        <f>HLOOKUP(SEARCH("7",$M1536)-1,$Q$3:$V1536,$P1536+1,FALSE)</f>
        <v>#VALUE!</v>
      </c>
      <c r="AS1536" s="164" t="str">
        <f t="shared" ref="AS1536:AS1599" si="880">IF(M1536=7,N1536,IF(ISERROR(SEARCH(7,M1536)=1),"выходной",RIGHT(N1536,LEN(N1536)-AR1536)))</f>
        <v>выходной</v>
      </c>
      <c r="AT1536" s="142"/>
      <c r="AU1536" s="11" t="str">
        <f>IF(ISERROR(VLOOKUP(B1536,'РЕОРГ 2008'!$A:$B,2,FALSE)),"",VLOOKUP(B1536,'РЕОРГ 2008'!$A:$B,2,FALSE))</f>
        <v/>
      </c>
      <c r="AV1536" s="12" t="str">
        <f t="shared" ref="AV1536:AV1599" si="881">IF(AND(BA1536&lt;&gt;"",AU1536=""),BA1536,IF(AU1536="",$C1536,AU1536))</f>
        <v>Опер.касса №4674/028</v>
      </c>
      <c r="AW1536" s="31" t="e">
        <f>LEFT(#REF!,2)</f>
        <v>#REF!</v>
      </c>
      <c r="AX1536" s="12" t="str">
        <f t="shared" si="859"/>
        <v>4674/028</v>
      </c>
      <c r="AZ1536" t="str">
        <f>IF(ISERROR(VLOOKUP(B1536,'РЕОРГ 01.08.2009'!$A:$B,2,FALSE)),"",VLOOKUP(B1536,'РЕОРГ 01.08.2009'!$A:$B,2,FALSE))</f>
        <v/>
      </c>
      <c r="BA1536" s="12" t="str">
        <f t="shared" si="854"/>
        <v>Опер.касса №4674/028</v>
      </c>
      <c r="BB1536" t="e">
        <f>LEFT(#REF!,2)</f>
        <v>#REF!</v>
      </c>
      <c r="BC1536" s="12" t="str">
        <f t="shared" si="860"/>
        <v>4674/028</v>
      </c>
      <c r="BE1536" t="str">
        <f>IF(ISERROR(VLOOKUP(B1536,'РЕОРГ 01.10.2009'!A:C,3,FALSE)),"",VLOOKUP(B1536,'РЕОРГ 01.10.2009'!A:C,3,FALSE))</f>
        <v/>
      </c>
      <c r="BF1536" s="12" t="str">
        <f t="shared" si="855"/>
        <v>Опер.касса №4674/028</v>
      </c>
      <c r="BG1536" t="e">
        <f>LEFT(#REF!,2)</f>
        <v>#REF!</v>
      </c>
      <c r="BH1536" s="12" t="str">
        <f t="shared" si="861"/>
        <v>4674/028</v>
      </c>
      <c r="BJ1536" t="str">
        <f>IF(ISERROR(VLOOKUP($B1536,'РЕОРГ 01.05.2010'!A:B,2,FALSE)),"",VLOOKUP($B1536,'РЕОРГ 01.05.2010'!A:B,2,FALSE))</f>
        <v/>
      </c>
      <c r="BK1536" s="12" t="str">
        <f t="shared" si="856"/>
        <v>Опер.касса №4674/028</v>
      </c>
      <c r="BL1536" t="e">
        <f>LEFT(#REF!,2)</f>
        <v>#REF!</v>
      </c>
      <c r="BM1536" s="12" t="str">
        <f t="shared" si="862"/>
        <v>4674/028</v>
      </c>
      <c r="BO1536" t="str">
        <f>IF(ISERROR(VLOOKUP($B1536,'РЕОРГ 01.08.2010'!A:B,2,FALSE)),"",VLOOKUP($B1536,'РЕОРГ 01.08.2010'!A:B,2,FALSE))</f>
        <v>Опер.касса №4674/028</v>
      </c>
      <c r="BP1536" s="12" t="str">
        <f t="shared" si="857"/>
        <v>Опер.касса №4674/028</v>
      </c>
      <c r="BQ1536" t="e">
        <f>LEFT(#REF!,2)</f>
        <v>#REF!</v>
      </c>
      <c r="BR1536" s="12" t="str">
        <f t="shared" si="863"/>
        <v>4674/028</v>
      </c>
    </row>
    <row r="1537" spans="1:70" ht="12.75" customHeight="1">
      <c r="A1537" t="str">
        <f t="shared" si="858"/>
        <v>4676</v>
      </c>
      <c r="B1537" s="133">
        <v>1764</v>
      </c>
      <c r="C1537" s="1" t="s">
        <v>1459</v>
      </c>
      <c r="D1537" s="32" t="s">
        <v>4491</v>
      </c>
      <c r="E1537" s="1" t="s">
        <v>1460</v>
      </c>
      <c r="F1537" s="1" t="s">
        <v>8047</v>
      </c>
      <c r="G1537" s="1" t="s">
        <v>1461</v>
      </c>
      <c r="H1537" s="1" t="s">
        <v>1462</v>
      </c>
      <c r="I1537" s="1" t="s">
        <v>1463</v>
      </c>
      <c r="J1537" s="1" t="s">
        <v>13020</v>
      </c>
      <c r="K1537" s="1">
        <v>72.25</v>
      </c>
      <c r="L1537" s="32" t="s">
        <v>4051</v>
      </c>
      <c r="M1537" s="8" t="s">
        <v>11783</v>
      </c>
      <c r="N1537" s="2" t="s">
        <v>12617</v>
      </c>
      <c r="O1537" s="173"/>
      <c r="P1537" s="168">
        <f t="shared" si="853"/>
        <v>1534</v>
      </c>
      <c r="Q1537" s="138">
        <f t="shared" ref="Q1537:Q1600" si="882">SEARCH("|",N1537,1)</f>
        <v>12</v>
      </c>
      <c r="R1537" s="138">
        <f t="shared" ref="R1537:R1600" si="883">SEARCH("|",N1537,Q1537+1)</f>
        <v>24</v>
      </c>
      <c r="S1537" s="138">
        <f t="shared" ref="S1537:S1600" si="884">SEARCH("|",N1537,R1537+1)</f>
        <v>36</v>
      </c>
      <c r="T1537" s="138">
        <f t="shared" ref="T1537:T1600" si="885">SEARCH("|",N1537,S1537+1)</f>
        <v>48</v>
      </c>
      <c r="U1537" s="138">
        <f t="shared" ref="U1537:U1600" si="886">SEARCH("|",N1537,T1537+1)</f>
        <v>60</v>
      </c>
      <c r="V1537" s="138">
        <f t="shared" ref="V1537:V1600" si="887">SEARCH("|",N1537,U1537+1)</f>
        <v>85</v>
      </c>
      <c r="W1537" s="158" t="str">
        <f t="shared" si="864"/>
        <v>08:00 18:00</v>
      </c>
      <c r="X1537" s="159">
        <f>HLOOKUP(SEARCH("2",$M1537)-1,$Q$3:$V1537,$P1537+1,FALSE)</f>
        <v>12</v>
      </c>
      <c r="Y1537" s="160" t="str">
        <f t="shared" si="865"/>
        <v>08:00 18:00|08:00 18:00|08:00 18:00|08:00 18:00|08:00 18:00(13:00 14:00)|08:00 13:00</v>
      </c>
      <c r="Z1537" s="161" t="str">
        <f t="shared" si="866"/>
        <v>08:00 18:00</v>
      </c>
      <c r="AA1537" s="158" t="str">
        <f t="shared" si="867"/>
        <v>08:00 18:00</v>
      </c>
      <c r="AB1537" s="159">
        <f>HLOOKUP(SEARCH("3",$M1537)-1,$Q$3:$V1537,$P1537+1,FALSE)</f>
        <v>24</v>
      </c>
      <c r="AC1537" s="160" t="str">
        <f t="shared" si="868"/>
        <v>08:00 18:00|08:00 18:00|08:00 18:00|08:00 18:00(13:00 14:00)|08:00 13:00</v>
      </c>
      <c r="AD1537" s="161" t="str">
        <f t="shared" si="869"/>
        <v>08:00 18:00</v>
      </c>
      <c r="AE1537" s="158" t="str">
        <f t="shared" si="870"/>
        <v>08:00 18:00</v>
      </c>
      <c r="AF1537" s="159">
        <f>HLOOKUP(SEARCH("4",$M1537)-1,$Q$3:$V1537,$P1537+1,FALSE)</f>
        <v>36</v>
      </c>
      <c r="AG1537" s="161" t="str">
        <f t="shared" si="871"/>
        <v>08:00 18:00|08:00 18:00|08:00 18:00(13:00 14:00)|08:00 13:00</v>
      </c>
      <c r="AH1537" s="161" t="str">
        <f t="shared" si="872"/>
        <v>08:00 18:00</v>
      </c>
      <c r="AI1537" s="158" t="str">
        <f t="shared" si="873"/>
        <v>08:00 18:00</v>
      </c>
      <c r="AJ1537" s="159">
        <f>HLOOKUP(SEARCH("5",$M1537)-1,$Q$3:$V1537,$P1537+1,FALSE)</f>
        <v>48</v>
      </c>
      <c r="AK1537" s="161" t="str">
        <f t="shared" si="874"/>
        <v>08:00 18:00|08:00 18:00(13:00 14:00)|08:00 13:00</v>
      </c>
      <c r="AL1537" s="161" t="str">
        <f t="shared" si="875"/>
        <v>08:00 18:00</v>
      </c>
      <c r="AM1537" s="158" t="str">
        <f t="shared" si="876"/>
        <v>08:00 18:00</v>
      </c>
      <c r="AN1537" s="159">
        <f>HLOOKUP(SEARCH("6",$M1537)-1,$Q$3:$V1537,$P1537+1,FALSE)</f>
        <v>60</v>
      </c>
      <c r="AO1537" s="161" t="str">
        <f t="shared" si="877"/>
        <v>08:00 18:00(13:00 14:00)|08:00 13:00</v>
      </c>
      <c r="AP1537" s="161" t="str">
        <f t="shared" si="878"/>
        <v>08:00 18:00(13:00 14:00)</v>
      </c>
      <c r="AQ1537" s="162" t="str">
        <f t="shared" si="879"/>
        <v>08:00 18:00(13:00 14:00)</v>
      </c>
      <c r="AR1537" s="163">
        <f>HLOOKUP(SEARCH("7",$M1537)-1,$Q$3:$V1537,$P1537+1,FALSE)</f>
        <v>85</v>
      </c>
      <c r="AS1537" s="164" t="str">
        <f t="shared" si="880"/>
        <v>08:00 13:00</v>
      </c>
      <c r="AT1537" s="142"/>
      <c r="AU1537" s="11" t="str">
        <f>IF(ISERROR(VLOOKUP(B1537,'РЕОРГ 2008'!$A:$B,2,FALSE)),"",VLOOKUP(B1537,'РЕОРГ 2008'!$A:$B,2,FALSE))</f>
        <v/>
      </c>
      <c r="AV1537" s="12" t="str">
        <f t="shared" si="881"/>
        <v>Октябрьское отделение №4676</v>
      </c>
      <c r="AW1537" s="31" t="e">
        <f>LEFT(#REF!,2)</f>
        <v>#REF!</v>
      </c>
      <c r="AX1537" s="12" t="str">
        <f t="shared" si="859"/>
        <v>4676</v>
      </c>
      <c r="AZ1537" t="str">
        <f>IF(ISERROR(VLOOKUP(B1537,'РЕОРГ 01.08.2009'!$A:$B,2,FALSE)),"",VLOOKUP(B1537,'РЕОРГ 01.08.2009'!$A:$B,2,FALSE))</f>
        <v/>
      </c>
      <c r="BA1537" s="12" t="str">
        <f t="shared" si="854"/>
        <v>Октябрьское отделение №4676</v>
      </c>
      <c r="BB1537" t="e">
        <f>LEFT(#REF!,2)</f>
        <v>#REF!</v>
      </c>
      <c r="BC1537" s="12" t="str">
        <f t="shared" si="860"/>
        <v>4676</v>
      </c>
      <c r="BE1537" t="str">
        <f>IF(ISERROR(VLOOKUP(B1537,'РЕОРГ 01.10.2009'!A:C,3,FALSE)),"",VLOOKUP(B1537,'РЕОРГ 01.10.2009'!A:C,3,FALSE))</f>
        <v/>
      </c>
      <c r="BF1537" s="12" t="str">
        <f t="shared" si="855"/>
        <v>Октябрьское отделение №4676</v>
      </c>
      <c r="BG1537" t="e">
        <f>LEFT(#REF!,2)</f>
        <v>#REF!</v>
      </c>
      <c r="BH1537" s="12" t="str">
        <f t="shared" si="861"/>
        <v>4676</v>
      </c>
      <c r="BJ1537" t="str">
        <f>IF(ISERROR(VLOOKUP($B1537,'РЕОРГ 01.05.2010'!A:B,2,FALSE)),"",VLOOKUP($B1537,'РЕОРГ 01.05.2010'!A:B,2,FALSE))</f>
        <v/>
      </c>
      <c r="BK1537" s="12" t="str">
        <f t="shared" si="856"/>
        <v>Октябрьское отделение №4676</v>
      </c>
      <c r="BL1537" t="e">
        <f>LEFT(#REF!,2)</f>
        <v>#REF!</v>
      </c>
      <c r="BM1537" s="12" t="str">
        <f t="shared" si="862"/>
        <v>4676</v>
      </c>
      <c r="BO1537" t="str">
        <f>IF(ISERROR(VLOOKUP($B1537,'РЕОРГ 01.08.2010'!A:B,2,FALSE)),"",VLOOKUP($B1537,'РЕОРГ 01.08.2010'!A:B,2,FALSE))</f>
        <v/>
      </c>
      <c r="BP1537" s="12" t="str">
        <f t="shared" si="857"/>
        <v>Октябрьское отделение №4676</v>
      </c>
      <c r="BQ1537" t="e">
        <f>LEFT(#REF!,2)</f>
        <v>#REF!</v>
      </c>
      <c r="BR1537" s="12" t="str">
        <f t="shared" si="863"/>
        <v>4676</v>
      </c>
    </row>
    <row r="1538" spans="1:70" ht="12.75" customHeight="1">
      <c r="A1538" t="str">
        <f t="shared" si="858"/>
        <v>4676/01</v>
      </c>
      <c r="B1538" s="133">
        <v>1765</v>
      </c>
      <c r="C1538" s="1" t="s">
        <v>1464</v>
      </c>
      <c r="D1538" s="32" t="s">
        <v>1931</v>
      </c>
      <c r="E1538" s="1" t="s">
        <v>1465</v>
      </c>
      <c r="F1538" s="1" t="s">
        <v>8047</v>
      </c>
      <c r="G1538" s="1" t="s">
        <v>1466</v>
      </c>
      <c r="H1538" s="1" t="s">
        <v>1467</v>
      </c>
      <c r="I1538" s="1" t="s">
        <v>12861</v>
      </c>
      <c r="J1538" s="1"/>
      <c r="K1538" s="1">
        <v>0.5</v>
      </c>
      <c r="L1538" s="32" t="s">
        <v>4049</v>
      </c>
      <c r="M1538" s="8" t="s">
        <v>11771</v>
      </c>
      <c r="N1538" s="2" t="s">
        <v>12140</v>
      </c>
      <c r="O1538" s="173"/>
      <c r="P1538" s="168">
        <f t="shared" si="853"/>
        <v>1535</v>
      </c>
      <c r="Q1538" s="138">
        <f t="shared" si="882"/>
        <v>12</v>
      </c>
      <c r="R1538" s="138">
        <f t="shared" si="883"/>
        <v>24</v>
      </c>
      <c r="S1538" s="138">
        <f t="shared" si="884"/>
        <v>36</v>
      </c>
      <c r="T1538" s="138">
        <f t="shared" si="885"/>
        <v>48</v>
      </c>
      <c r="U1538" s="138" t="e">
        <f t="shared" si="886"/>
        <v>#VALUE!</v>
      </c>
      <c r="V1538" s="138" t="e">
        <f t="shared" si="887"/>
        <v>#VALUE!</v>
      </c>
      <c r="W1538" s="158" t="str">
        <f t="shared" si="864"/>
        <v>09:00 13:00</v>
      </c>
      <c r="X1538" s="159">
        <f>HLOOKUP(SEARCH("2",$M1538)-1,$Q$3:$V1538,$P1538+1,FALSE)</f>
        <v>12</v>
      </c>
      <c r="Y1538" s="160" t="str">
        <f t="shared" si="865"/>
        <v>09:00 13:00|09:00 13:00|09:00 13:00|09:00 13:00</v>
      </c>
      <c r="Z1538" s="161" t="str">
        <f t="shared" si="866"/>
        <v>09:00 13:00</v>
      </c>
      <c r="AA1538" s="158" t="str">
        <f t="shared" si="867"/>
        <v>09:00 13:00</v>
      </c>
      <c r="AB1538" s="159">
        <f>HLOOKUP(SEARCH("3",$M1538)-1,$Q$3:$V1538,$P1538+1,FALSE)</f>
        <v>24</v>
      </c>
      <c r="AC1538" s="160" t="str">
        <f t="shared" si="868"/>
        <v>09:00 13:00|09:00 13:00|09:00 13:00</v>
      </c>
      <c r="AD1538" s="161" t="str">
        <f t="shared" si="869"/>
        <v>09:00 13:00</v>
      </c>
      <c r="AE1538" s="158" t="str">
        <f t="shared" si="870"/>
        <v>09:00 13:00</v>
      </c>
      <c r="AF1538" s="159">
        <f>HLOOKUP(SEARCH("4",$M1538)-1,$Q$3:$V1538,$P1538+1,FALSE)</f>
        <v>36</v>
      </c>
      <c r="AG1538" s="161" t="str">
        <f t="shared" si="871"/>
        <v>09:00 13:00|09:00 13:00</v>
      </c>
      <c r="AH1538" s="161" t="str">
        <f t="shared" si="872"/>
        <v>09:00 13:00</v>
      </c>
      <c r="AI1538" s="158" t="str">
        <f t="shared" si="873"/>
        <v>09:00 13:00</v>
      </c>
      <c r="AJ1538" s="159">
        <f>HLOOKUP(SEARCH("5",$M1538)-1,$Q$3:$V1538,$P1538+1,FALSE)</f>
        <v>48</v>
      </c>
      <c r="AK1538" s="161" t="str">
        <f t="shared" si="874"/>
        <v>09:00 13:00</v>
      </c>
      <c r="AL1538" s="161" t="e">
        <f t="shared" si="875"/>
        <v>#VALUE!</v>
      </c>
      <c r="AM1538" s="158" t="str">
        <f t="shared" si="876"/>
        <v>09:00 13:00</v>
      </c>
      <c r="AN1538" s="159" t="e">
        <f>HLOOKUP(SEARCH("6",$M1538)-1,$Q$3:$V1538,$P1538+1,FALSE)</f>
        <v>#VALUE!</v>
      </c>
      <c r="AO1538" s="161" t="e">
        <f t="shared" si="877"/>
        <v>#VALUE!</v>
      </c>
      <c r="AP1538" s="161" t="e">
        <f t="shared" si="878"/>
        <v>#VALUE!</v>
      </c>
      <c r="AQ1538" s="162" t="str">
        <f t="shared" si="879"/>
        <v>выходной</v>
      </c>
      <c r="AR1538" s="163" t="e">
        <f>HLOOKUP(SEARCH("7",$M1538)-1,$Q$3:$V1538,$P1538+1,FALSE)</f>
        <v>#VALUE!</v>
      </c>
      <c r="AS1538" s="164" t="str">
        <f t="shared" si="880"/>
        <v>выходной</v>
      </c>
      <c r="AT1538" s="142"/>
      <c r="AU1538" s="11" t="str">
        <f>IF(ISERROR(VLOOKUP(B1538,'РЕОРГ 2008'!$A:$B,2,FALSE)),"",VLOOKUP(B1538,'РЕОРГ 2008'!$A:$B,2,FALSE))</f>
        <v/>
      </c>
      <c r="AV1538" s="12" t="str">
        <f t="shared" si="881"/>
        <v>Опер.касса №4676/01</v>
      </c>
      <c r="AW1538" s="31" t="e">
        <f>LEFT(#REF!,2)</f>
        <v>#REF!</v>
      </c>
      <c r="AX1538" s="12" t="str">
        <f t="shared" si="859"/>
        <v>4676/01</v>
      </c>
      <c r="AZ1538" t="str">
        <f>IF(ISERROR(VLOOKUP(B1538,'РЕОРГ 01.08.2009'!$A:$B,2,FALSE)),"",VLOOKUP(B1538,'РЕОРГ 01.08.2009'!$A:$B,2,FALSE))</f>
        <v/>
      </c>
      <c r="BA1538" s="12" t="str">
        <f t="shared" si="854"/>
        <v>Опер.касса №4676/01</v>
      </c>
      <c r="BB1538" t="e">
        <f>LEFT(#REF!,2)</f>
        <v>#REF!</v>
      </c>
      <c r="BC1538" s="12" t="str">
        <f t="shared" si="860"/>
        <v>4676/01</v>
      </c>
      <c r="BE1538" t="str">
        <f>IF(ISERROR(VLOOKUP(B1538,'РЕОРГ 01.10.2009'!A:C,3,FALSE)),"",VLOOKUP(B1538,'РЕОРГ 01.10.2009'!A:C,3,FALSE))</f>
        <v/>
      </c>
      <c r="BF1538" s="12" t="str">
        <f t="shared" si="855"/>
        <v>Опер.касса №4676/01</v>
      </c>
      <c r="BG1538" t="e">
        <f>LEFT(#REF!,2)</f>
        <v>#REF!</v>
      </c>
      <c r="BH1538" s="12" t="str">
        <f t="shared" si="861"/>
        <v>4676/01</v>
      </c>
      <c r="BJ1538" t="str">
        <f>IF(ISERROR(VLOOKUP($B1538,'РЕОРГ 01.05.2010'!A:B,2,FALSE)),"",VLOOKUP($B1538,'РЕОРГ 01.05.2010'!A:B,2,FALSE))</f>
        <v/>
      </c>
      <c r="BK1538" s="12" t="str">
        <f t="shared" si="856"/>
        <v>Опер.касса №4676/01</v>
      </c>
      <c r="BL1538" t="e">
        <f>LEFT(#REF!,2)</f>
        <v>#REF!</v>
      </c>
      <c r="BM1538" s="12" t="str">
        <f t="shared" si="862"/>
        <v>4676/01</v>
      </c>
      <c r="BO1538" t="str">
        <f>IF(ISERROR(VLOOKUP($B1538,'РЕОРГ 01.08.2010'!A:B,2,FALSE)),"",VLOOKUP($B1538,'РЕОРГ 01.08.2010'!A:B,2,FALSE))</f>
        <v/>
      </c>
      <c r="BP1538" s="12" t="str">
        <f t="shared" si="857"/>
        <v>Опер.касса №4676/01</v>
      </c>
      <c r="BQ1538" t="e">
        <f>LEFT(#REF!,2)</f>
        <v>#REF!</v>
      </c>
      <c r="BR1538" s="12" t="str">
        <f t="shared" si="863"/>
        <v>4676/01</v>
      </c>
    </row>
    <row r="1539" spans="1:70" ht="12.75" customHeight="1">
      <c r="A1539" t="str">
        <f t="shared" si="858"/>
        <v>4676/010</v>
      </c>
      <c r="B1539" s="133">
        <v>1766</v>
      </c>
      <c r="C1539" s="1" t="s">
        <v>1468</v>
      </c>
      <c r="D1539" s="32" t="s">
        <v>1931</v>
      </c>
      <c r="E1539" s="1" t="s">
        <v>1469</v>
      </c>
      <c r="F1539" s="1" t="s">
        <v>8047</v>
      </c>
      <c r="G1539" s="1" t="s">
        <v>1470</v>
      </c>
      <c r="H1539" s="1" t="s">
        <v>1471</v>
      </c>
      <c r="I1539" s="1" t="s">
        <v>5186</v>
      </c>
      <c r="J1539" s="1"/>
      <c r="K1539" s="1">
        <v>0.5</v>
      </c>
      <c r="L1539" s="32" t="s">
        <v>4049</v>
      </c>
      <c r="M1539" s="8" t="s">
        <v>11771</v>
      </c>
      <c r="N1539" s="2" t="s">
        <v>12140</v>
      </c>
      <c r="O1539" s="173"/>
      <c r="P1539" s="168">
        <f t="shared" si="853"/>
        <v>1536</v>
      </c>
      <c r="Q1539" s="138">
        <f t="shared" si="882"/>
        <v>12</v>
      </c>
      <c r="R1539" s="138">
        <f t="shared" si="883"/>
        <v>24</v>
      </c>
      <c r="S1539" s="138">
        <f t="shared" si="884"/>
        <v>36</v>
      </c>
      <c r="T1539" s="138">
        <f t="shared" si="885"/>
        <v>48</v>
      </c>
      <c r="U1539" s="138" t="e">
        <f t="shared" si="886"/>
        <v>#VALUE!</v>
      </c>
      <c r="V1539" s="138" t="e">
        <f t="shared" si="887"/>
        <v>#VALUE!</v>
      </c>
      <c r="W1539" s="158" t="str">
        <f t="shared" si="864"/>
        <v>09:00 13:00</v>
      </c>
      <c r="X1539" s="159">
        <f>HLOOKUP(SEARCH("2",$M1539)-1,$Q$3:$V1539,$P1539+1,FALSE)</f>
        <v>12</v>
      </c>
      <c r="Y1539" s="160" t="str">
        <f t="shared" si="865"/>
        <v>09:00 13:00|09:00 13:00|09:00 13:00|09:00 13:00</v>
      </c>
      <c r="Z1539" s="161" t="str">
        <f t="shared" si="866"/>
        <v>09:00 13:00</v>
      </c>
      <c r="AA1539" s="158" t="str">
        <f t="shared" si="867"/>
        <v>09:00 13:00</v>
      </c>
      <c r="AB1539" s="159">
        <f>HLOOKUP(SEARCH("3",$M1539)-1,$Q$3:$V1539,$P1539+1,FALSE)</f>
        <v>24</v>
      </c>
      <c r="AC1539" s="160" t="str">
        <f t="shared" si="868"/>
        <v>09:00 13:00|09:00 13:00|09:00 13:00</v>
      </c>
      <c r="AD1539" s="161" t="str">
        <f t="shared" si="869"/>
        <v>09:00 13:00</v>
      </c>
      <c r="AE1539" s="158" t="str">
        <f t="shared" si="870"/>
        <v>09:00 13:00</v>
      </c>
      <c r="AF1539" s="159">
        <f>HLOOKUP(SEARCH("4",$M1539)-1,$Q$3:$V1539,$P1539+1,FALSE)</f>
        <v>36</v>
      </c>
      <c r="AG1539" s="161" t="str">
        <f t="shared" si="871"/>
        <v>09:00 13:00|09:00 13:00</v>
      </c>
      <c r="AH1539" s="161" t="str">
        <f t="shared" si="872"/>
        <v>09:00 13:00</v>
      </c>
      <c r="AI1539" s="158" t="str">
        <f t="shared" si="873"/>
        <v>09:00 13:00</v>
      </c>
      <c r="AJ1539" s="159">
        <f>HLOOKUP(SEARCH("5",$M1539)-1,$Q$3:$V1539,$P1539+1,FALSE)</f>
        <v>48</v>
      </c>
      <c r="AK1539" s="161" t="str">
        <f t="shared" si="874"/>
        <v>09:00 13:00</v>
      </c>
      <c r="AL1539" s="161" t="e">
        <f t="shared" si="875"/>
        <v>#VALUE!</v>
      </c>
      <c r="AM1539" s="158" t="str">
        <f t="shared" si="876"/>
        <v>09:00 13:00</v>
      </c>
      <c r="AN1539" s="159" t="e">
        <f>HLOOKUP(SEARCH("6",$M1539)-1,$Q$3:$V1539,$P1539+1,FALSE)</f>
        <v>#VALUE!</v>
      </c>
      <c r="AO1539" s="161" t="e">
        <f t="shared" si="877"/>
        <v>#VALUE!</v>
      </c>
      <c r="AP1539" s="161" t="e">
        <f t="shared" si="878"/>
        <v>#VALUE!</v>
      </c>
      <c r="AQ1539" s="162" t="str">
        <f t="shared" si="879"/>
        <v>выходной</v>
      </c>
      <c r="AR1539" s="163" t="e">
        <f>HLOOKUP(SEARCH("7",$M1539)-1,$Q$3:$V1539,$P1539+1,FALSE)</f>
        <v>#VALUE!</v>
      </c>
      <c r="AS1539" s="164" t="str">
        <f t="shared" si="880"/>
        <v>выходной</v>
      </c>
      <c r="AT1539" s="142"/>
      <c r="AU1539" s="11" t="str">
        <f>IF(ISERROR(VLOOKUP(B1539,'РЕОРГ 2008'!$A:$B,2,FALSE)),"",VLOOKUP(B1539,'РЕОРГ 2008'!$A:$B,2,FALSE))</f>
        <v/>
      </c>
      <c r="AV1539" s="12" t="str">
        <f t="shared" si="881"/>
        <v>Опер.касса №4676/010</v>
      </c>
      <c r="AW1539" s="31" t="e">
        <f>LEFT(#REF!,2)</f>
        <v>#REF!</v>
      </c>
      <c r="AX1539" s="12" t="str">
        <f t="shared" si="859"/>
        <v>4676/010</v>
      </c>
      <c r="AZ1539" t="str">
        <f>IF(ISERROR(VLOOKUP(B1539,'РЕОРГ 01.08.2009'!$A:$B,2,FALSE)),"",VLOOKUP(B1539,'РЕОРГ 01.08.2009'!$A:$B,2,FALSE))</f>
        <v/>
      </c>
      <c r="BA1539" s="12" t="str">
        <f t="shared" si="854"/>
        <v>Опер.касса №4676/010</v>
      </c>
      <c r="BB1539" t="e">
        <f>LEFT(#REF!,2)</f>
        <v>#REF!</v>
      </c>
      <c r="BC1539" s="12" t="str">
        <f t="shared" si="860"/>
        <v>4676/010</v>
      </c>
      <c r="BE1539" t="str">
        <f>IF(ISERROR(VLOOKUP(B1539,'РЕОРГ 01.10.2009'!A:C,3,FALSE)),"",VLOOKUP(B1539,'РЕОРГ 01.10.2009'!A:C,3,FALSE))</f>
        <v/>
      </c>
      <c r="BF1539" s="12" t="str">
        <f t="shared" si="855"/>
        <v>Опер.касса №4676/010</v>
      </c>
      <c r="BG1539" t="e">
        <f>LEFT(#REF!,2)</f>
        <v>#REF!</v>
      </c>
      <c r="BH1539" s="12" t="str">
        <f t="shared" si="861"/>
        <v>4676/010</v>
      </c>
      <c r="BJ1539" t="str">
        <f>IF(ISERROR(VLOOKUP($B1539,'РЕОРГ 01.05.2010'!A:B,2,FALSE)),"",VLOOKUP($B1539,'РЕОРГ 01.05.2010'!A:B,2,FALSE))</f>
        <v/>
      </c>
      <c r="BK1539" s="12" t="str">
        <f t="shared" si="856"/>
        <v>Опер.касса №4676/010</v>
      </c>
      <c r="BL1539" t="e">
        <f>LEFT(#REF!,2)</f>
        <v>#REF!</v>
      </c>
      <c r="BM1539" s="12" t="str">
        <f t="shared" si="862"/>
        <v>4676/010</v>
      </c>
      <c r="BO1539" t="str">
        <f>IF(ISERROR(VLOOKUP($B1539,'РЕОРГ 01.08.2010'!A:B,2,FALSE)),"",VLOOKUP($B1539,'РЕОРГ 01.08.2010'!A:B,2,FALSE))</f>
        <v/>
      </c>
      <c r="BP1539" s="12" t="str">
        <f t="shared" si="857"/>
        <v>Опер.касса №4676/010</v>
      </c>
      <c r="BQ1539" t="e">
        <f>LEFT(#REF!,2)</f>
        <v>#REF!</v>
      </c>
      <c r="BR1539" s="12" t="str">
        <f t="shared" si="863"/>
        <v>4676/010</v>
      </c>
    </row>
    <row r="1540" spans="1:70" ht="12.75" customHeight="1">
      <c r="A1540" t="str">
        <f t="shared" si="858"/>
        <v>4676/011</v>
      </c>
      <c r="B1540" s="133">
        <v>1767</v>
      </c>
      <c r="C1540" s="1" t="s">
        <v>5187</v>
      </c>
      <c r="D1540" s="32" t="s">
        <v>1931</v>
      </c>
      <c r="E1540" s="1" t="s">
        <v>5188</v>
      </c>
      <c r="F1540" s="1" t="s">
        <v>8047</v>
      </c>
      <c r="G1540" s="1" t="s">
        <v>5189</v>
      </c>
      <c r="H1540" s="1" t="s">
        <v>5190</v>
      </c>
      <c r="I1540" s="1" t="s">
        <v>5191</v>
      </c>
      <c r="J1540" s="1"/>
      <c r="K1540" s="1">
        <v>0.4</v>
      </c>
      <c r="L1540" s="32" t="s">
        <v>4049</v>
      </c>
      <c r="M1540" s="8" t="s">
        <v>11771</v>
      </c>
      <c r="N1540" s="2" t="s">
        <v>12140</v>
      </c>
      <c r="O1540" s="173"/>
      <c r="P1540" s="168">
        <f t="shared" si="853"/>
        <v>1537</v>
      </c>
      <c r="Q1540" s="138">
        <f t="shared" si="882"/>
        <v>12</v>
      </c>
      <c r="R1540" s="138">
        <f t="shared" si="883"/>
        <v>24</v>
      </c>
      <c r="S1540" s="138">
        <f t="shared" si="884"/>
        <v>36</v>
      </c>
      <c r="T1540" s="138">
        <f t="shared" si="885"/>
        <v>48</v>
      </c>
      <c r="U1540" s="138" t="e">
        <f t="shared" si="886"/>
        <v>#VALUE!</v>
      </c>
      <c r="V1540" s="138" t="e">
        <f t="shared" si="887"/>
        <v>#VALUE!</v>
      </c>
      <c r="W1540" s="158" t="str">
        <f t="shared" si="864"/>
        <v>09:00 13:00</v>
      </c>
      <c r="X1540" s="159">
        <f>HLOOKUP(SEARCH("2",$M1540)-1,$Q$3:$V1540,$P1540+1,FALSE)</f>
        <v>12</v>
      </c>
      <c r="Y1540" s="160" t="str">
        <f t="shared" si="865"/>
        <v>09:00 13:00|09:00 13:00|09:00 13:00|09:00 13:00</v>
      </c>
      <c r="Z1540" s="161" t="str">
        <f t="shared" si="866"/>
        <v>09:00 13:00</v>
      </c>
      <c r="AA1540" s="158" t="str">
        <f t="shared" si="867"/>
        <v>09:00 13:00</v>
      </c>
      <c r="AB1540" s="159">
        <f>HLOOKUP(SEARCH("3",$M1540)-1,$Q$3:$V1540,$P1540+1,FALSE)</f>
        <v>24</v>
      </c>
      <c r="AC1540" s="160" t="str">
        <f t="shared" si="868"/>
        <v>09:00 13:00|09:00 13:00|09:00 13:00</v>
      </c>
      <c r="AD1540" s="161" t="str">
        <f t="shared" si="869"/>
        <v>09:00 13:00</v>
      </c>
      <c r="AE1540" s="158" t="str">
        <f t="shared" si="870"/>
        <v>09:00 13:00</v>
      </c>
      <c r="AF1540" s="159">
        <f>HLOOKUP(SEARCH("4",$M1540)-1,$Q$3:$V1540,$P1540+1,FALSE)</f>
        <v>36</v>
      </c>
      <c r="AG1540" s="161" t="str">
        <f t="shared" si="871"/>
        <v>09:00 13:00|09:00 13:00</v>
      </c>
      <c r="AH1540" s="161" t="str">
        <f t="shared" si="872"/>
        <v>09:00 13:00</v>
      </c>
      <c r="AI1540" s="158" t="str">
        <f t="shared" si="873"/>
        <v>09:00 13:00</v>
      </c>
      <c r="AJ1540" s="159">
        <f>HLOOKUP(SEARCH("5",$M1540)-1,$Q$3:$V1540,$P1540+1,FALSE)</f>
        <v>48</v>
      </c>
      <c r="AK1540" s="161" t="str">
        <f t="shared" si="874"/>
        <v>09:00 13:00</v>
      </c>
      <c r="AL1540" s="161" t="e">
        <f t="shared" si="875"/>
        <v>#VALUE!</v>
      </c>
      <c r="AM1540" s="158" t="str">
        <f t="shared" si="876"/>
        <v>09:00 13:00</v>
      </c>
      <c r="AN1540" s="159" t="e">
        <f>HLOOKUP(SEARCH("6",$M1540)-1,$Q$3:$V1540,$P1540+1,FALSE)</f>
        <v>#VALUE!</v>
      </c>
      <c r="AO1540" s="161" t="e">
        <f t="shared" si="877"/>
        <v>#VALUE!</v>
      </c>
      <c r="AP1540" s="161" t="e">
        <f t="shared" si="878"/>
        <v>#VALUE!</v>
      </c>
      <c r="AQ1540" s="162" t="str">
        <f t="shared" si="879"/>
        <v>выходной</v>
      </c>
      <c r="AR1540" s="163" t="e">
        <f>HLOOKUP(SEARCH("7",$M1540)-1,$Q$3:$V1540,$P1540+1,FALSE)</f>
        <v>#VALUE!</v>
      </c>
      <c r="AS1540" s="164" t="str">
        <f t="shared" si="880"/>
        <v>выходной</v>
      </c>
      <c r="AT1540" s="142"/>
      <c r="AU1540" s="11" t="str">
        <f>IF(ISERROR(VLOOKUP(B1540,'РЕОРГ 2008'!$A:$B,2,FALSE)),"",VLOOKUP(B1540,'РЕОРГ 2008'!$A:$B,2,FALSE))</f>
        <v/>
      </c>
      <c r="AV1540" s="12" t="str">
        <f t="shared" si="881"/>
        <v>Опер.касса №4676/011</v>
      </c>
      <c r="AW1540" s="31" t="e">
        <f>LEFT(#REF!,2)</f>
        <v>#REF!</v>
      </c>
      <c r="AX1540" s="12" t="str">
        <f t="shared" si="859"/>
        <v>4676/011</v>
      </c>
      <c r="AZ1540" t="str">
        <f>IF(ISERROR(VLOOKUP(B1540,'РЕОРГ 01.08.2009'!$A:$B,2,FALSE)),"",VLOOKUP(B1540,'РЕОРГ 01.08.2009'!$A:$B,2,FALSE))</f>
        <v/>
      </c>
      <c r="BA1540" s="12" t="str">
        <f t="shared" si="854"/>
        <v>Опер.касса №4676/011</v>
      </c>
      <c r="BB1540" t="e">
        <f>LEFT(#REF!,2)</f>
        <v>#REF!</v>
      </c>
      <c r="BC1540" s="12" t="str">
        <f t="shared" si="860"/>
        <v>4676/011</v>
      </c>
      <c r="BE1540" t="str">
        <f>IF(ISERROR(VLOOKUP(B1540,'РЕОРГ 01.10.2009'!A:C,3,FALSE)),"",VLOOKUP(B1540,'РЕОРГ 01.10.2009'!A:C,3,FALSE))</f>
        <v/>
      </c>
      <c r="BF1540" s="12" t="str">
        <f t="shared" si="855"/>
        <v>Опер.касса №4676/011</v>
      </c>
      <c r="BG1540" t="e">
        <f>LEFT(#REF!,2)</f>
        <v>#REF!</v>
      </c>
      <c r="BH1540" s="12" t="str">
        <f t="shared" si="861"/>
        <v>4676/011</v>
      </c>
      <c r="BJ1540" t="str">
        <f>IF(ISERROR(VLOOKUP($B1540,'РЕОРГ 01.05.2010'!A:B,2,FALSE)),"",VLOOKUP($B1540,'РЕОРГ 01.05.2010'!A:B,2,FALSE))</f>
        <v/>
      </c>
      <c r="BK1540" s="12" t="str">
        <f t="shared" si="856"/>
        <v>Опер.касса №4676/011</v>
      </c>
      <c r="BL1540" t="e">
        <f>LEFT(#REF!,2)</f>
        <v>#REF!</v>
      </c>
      <c r="BM1540" s="12" t="str">
        <f t="shared" si="862"/>
        <v>4676/011</v>
      </c>
      <c r="BO1540" t="str">
        <f>IF(ISERROR(VLOOKUP($B1540,'РЕОРГ 01.08.2010'!A:B,2,FALSE)),"",VLOOKUP($B1540,'РЕОРГ 01.08.2010'!A:B,2,FALSE))</f>
        <v/>
      </c>
      <c r="BP1540" s="12" t="str">
        <f t="shared" si="857"/>
        <v>Опер.касса №4676/011</v>
      </c>
      <c r="BQ1540" t="e">
        <f>LEFT(#REF!,2)</f>
        <v>#REF!</v>
      </c>
      <c r="BR1540" s="12" t="str">
        <f t="shared" si="863"/>
        <v>4676/011</v>
      </c>
    </row>
    <row r="1541" spans="1:70" ht="12.75" customHeight="1">
      <c r="A1541" t="str">
        <f t="shared" si="858"/>
        <v>4676/012</v>
      </c>
      <c r="B1541" s="133">
        <v>1768</v>
      </c>
      <c r="C1541" s="1" t="s">
        <v>5192</v>
      </c>
      <c r="D1541" s="32" t="s">
        <v>1931</v>
      </c>
      <c r="E1541" s="1" t="s">
        <v>5193</v>
      </c>
      <c r="F1541" s="1" t="s">
        <v>8047</v>
      </c>
      <c r="G1541" s="1" t="s">
        <v>5194</v>
      </c>
      <c r="H1541" s="1" t="s">
        <v>5195</v>
      </c>
      <c r="I1541" s="1" t="s">
        <v>6244</v>
      </c>
      <c r="J1541" s="1"/>
      <c r="K1541" s="1">
        <v>0.15</v>
      </c>
      <c r="L1541" s="32" t="s">
        <v>4049</v>
      </c>
      <c r="M1541" s="8" t="s">
        <v>11881</v>
      </c>
      <c r="N1541" s="2" t="s">
        <v>12618</v>
      </c>
      <c r="O1541" s="173"/>
      <c r="P1541" s="168">
        <f t="shared" ref="P1541:P1604" si="888">P1540+1</f>
        <v>1538</v>
      </c>
      <c r="Q1541" s="138">
        <f t="shared" si="882"/>
        <v>12</v>
      </c>
      <c r="R1541" s="138">
        <f t="shared" si="883"/>
        <v>24</v>
      </c>
      <c r="S1541" s="138" t="e">
        <f t="shared" si="884"/>
        <v>#VALUE!</v>
      </c>
      <c r="T1541" s="138" t="e">
        <f t="shared" si="885"/>
        <v>#VALUE!</v>
      </c>
      <c r="U1541" s="138" t="e">
        <f t="shared" si="886"/>
        <v>#VALUE!</v>
      </c>
      <c r="V1541" s="138" t="e">
        <f t="shared" si="887"/>
        <v>#VALUE!</v>
      </c>
      <c r="W1541" s="158" t="str">
        <f t="shared" si="864"/>
        <v>09:00 13:00</v>
      </c>
      <c r="X1541" s="159">
        <f>HLOOKUP(SEARCH("2",$M1541)-1,$Q$3:$V1541,$P1541+1,FALSE)</f>
        <v>12</v>
      </c>
      <c r="Y1541" s="160" t="str">
        <f t="shared" si="865"/>
        <v>09:00 13:00|09:00 13:00</v>
      </c>
      <c r="Z1541" s="161" t="str">
        <f t="shared" si="866"/>
        <v>09:00 13:00</v>
      </c>
      <c r="AA1541" s="158" t="str">
        <f t="shared" si="867"/>
        <v>09:00 13:00</v>
      </c>
      <c r="AB1541" s="159" t="e">
        <f>HLOOKUP(SEARCH("3",$M1541)-1,$Q$3:$V1541,$P1541+1,FALSE)</f>
        <v>#VALUE!</v>
      </c>
      <c r="AC1541" s="160" t="e">
        <f t="shared" si="868"/>
        <v>#VALUE!</v>
      </c>
      <c r="AD1541" s="161" t="e">
        <f t="shared" si="869"/>
        <v>#VALUE!</v>
      </c>
      <c r="AE1541" s="158" t="str">
        <f t="shared" si="870"/>
        <v>выходной</v>
      </c>
      <c r="AF1541" s="159">
        <f>HLOOKUP(SEARCH("4",$M1541)-1,$Q$3:$V1541,$P1541+1,FALSE)</f>
        <v>24</v>
      </c>
      <c r="AG1541" s="161" t="str">
        <f t="shared" si="871"/>
        <v>09:00 13:00</v>
      </c>
      <c r="AH1541" s="161" t="e">
        <f t="shared" si="872"/>
        <v>#VALUE!</v>
      </c>
      <c r="AI1541" s="158" t="str">
        <f t="shared" si="873"/>
        <v>09:00 13:00</v>
      </c>
      <c r="AJ1541" s="159" t="e">
        <f>HLOOKUP(SEARCH("5",$M1541)-1,$Q$3:$V1541,$P1541+1,FALSE)</f>
        <v>#VALUE!</v>
      </c>
      <c r="AK1541" s="161" t="e">
        <f t="shared" si="874"/>
        <v>#VALUE!</v>
      </c>
      <c r="AL1541" s="161" t="e">
        <f t="shared" si="875"/>
        <v>#VALUE!</v>
      </c>
      <c r="AM1541" s="158" t="str">
        <f t="shared" si="876"/>
        <v>выходной</v>
      </c>
      <c r="AN1541" s="159" t="e">
        <f>HLOOKUP(SEARCH("6",$M1541)-1,$Q$3:$V1541,$P1541+1,FALSE)</f>
        <v>#VALUE!</v>
      </c>
      <c r="AO1541" s="161" t="e">
        <f t="shared" si="877"/>
        <v>#VALUE!</v>
      </c>
      <c r="AP1541" s="161" t="e">
        <f t="shared" si="878"/>
        <v>#VALUE!</v>
      </c>
      <c r="AQ1541" s="162" t="str">
        <f t="shared" si="879"/>
        <v>выходной</v>
      </c>
      <c r="AR1541" s="163" t="e">
        <f>HLOOKUP(SEARCH("7",$M1541)-1,$Q$3:$V1541,$P1541+1,FALSE)</f>
        <v>#VALUE!</v>
      </c>
      <c r="AS1541" s="164" t="str">
        <f t="shared" si="880"/>
        <v>выходной</v>
      </c>
      <c r="AT1541" s="142"/>
      <c r="AU1541" s="11" t="str">
        <f>IF(ISERROR(VLOOKUP(B1541,'РЕОРГ 2008'!$A:$B,2,FALSE)),"",VLOOKUP(B1541,'РЕОРГ 2008'!$A:$B,2,FALSE))</f>
        <v/>
      </c>
      <c r="AV1541" s="12" t="str">
        <f t="shared" si="881"/>
        <v>Опер.касса №4676/012</v>
      </c>
      <c r="AW1541" s="31" t="e">
        <f>LEFT(#REF!,2)</f>
        <v>#REF!</v>
      </c>
      <c r="AX1541" s="12" t="str">
        <f t="shared" si="859"/>
        <v>4676/012</v>
      </c>
      <c r="AZ1541" t="str">
        <f>IF(ISERROR(VLOOKUP(B1541,'РЕОРГ 01.08.2009'!$A:$B,2,FALSE)),"",VLOOKUP(B1541,'РЕОРГ 01.08.2009'!$A:$B,2,FALSE))</f>
        <v/>
      </c>
      <c r="BA1541" s="12" t="str">
        <f t="shared" si="854"/>
        <v>Опер.касса №4676/012</v>
      </c>
      <c r="BB1541" t="e">
        <f>LEFT(#REF!,2)</f>
        <v>#REF!</v>
      </c>
      <c r="BC1541" s="12" t="str">
        <f t="shared" si="860"/>
        <v>4676/012</v>
      </c>
      <c r="BE1541" t="str">
        <f>IF(ISERROR(VLOOKUP(B1541,'РЕОРГ 01.10.2009'!A:C,3,FALSE)),"",VLOOKUP(B1541,'РЕОРГ 01.10.2009'!A:C,3,FALSE))</f>
        <v/>
      </c>
      <c r="BF1541" s="12" t="str">
        <f t="shared" si="855"/>
        <v>Опер.касса №4676/012</v>
      </c>
      <c r="BG1541" t="e">
        <f>LEFT(#REF!,2)</f>
        <v>#REF!</v>
      </c>
      <c r="BH1541" s="12" t="str">
        <f t="shared" si="861"/>
        <v>4676/012</v>
      </c>
      <c r="BJ1541" t="str">
        <f>IF(ISERROR(VLOOKUP($B1541,'РЕОРГ 01.05.2010'!A:B,2,FALSE)),"",VLOOKUP($B1541,'РЕОРГ 01.05.2010'!A:B,2,FALSE))</f>
        <v/>
      </c>
      <c r="BK1541" s="12" t="str">
        <f t="shared" si="856"/>
        <v>Опер.касса №4676/012</v>
      </c>
      <c r="BL1541" t="e">
        <f>LEFT(#REF!,2)</f>
        <v>#REF!</v>
      </c>
      <c r="BM1541" s="12" t="str">
        <f t="shared" si="862"/>
        <v>4676/012</v>
      </c>
      <c r="BO1541" t="str">
        <f>IF(ISERROR(VLOOKUP($B1541,'РЕОРГ 01.08.2010'!A:B,2,FALSE)),"",VLOOKUP($B1541,'РЕОРГ 01.08.2010'!A:B,2,FALSE))</f>
        <v/>
      </c>
      <c r="BP1541" s="12" t="str">
        <f t="shared" si="857"/>
        <v>Опер.касса №4676/012</v>
      </c>
      <c r="BQ1541" t="e">
        <f>LEFT(#REF!,2)</f>
        <v>#REF!</v>
      </c>
      <c r="BR1541" s="12" t="str">
        <f t="shared" si="863"/>
        <v>4676/012</v>
      </c>
    </row>
    <row r="1542" spans="1:70" ht="12.75" customHeight="1">
      <c r="A1542" t="str">
        <f t="shared" si="858"/>
        <v>4676/013</v>
      </c>
      <c r="B1542" s="133">
        <v>1769</v>
      </c>
      <c r="C1542" s="1" t="s">
        <v>5196</v>
      </c>
      <c r="D1542" s="32" t="s">
        <v>1931</v>
      </c>
      <c r="E1542" s="1" t="s">
        <v>5197</v>
      </c>
      <c r="F1542" s="1" t="s">
        <v>8047</v>
      </c>
      <c r="G1542" s="1" t="s">
        <v>5198</v>
      </c>
      <c r="H1542" s="1" t="s">
        <v>5199</v>
      </c>
      <c r="I1542" s="1" t="s">
        <v>5200</v>
      </c>
      <c r="J1542" s="1"/>
      <c r="K1542" s="1">
        <v>0.4</v>
      </c>
      <c r="L1542" s="32" t="s">
        <v>4049</v>
      </c>
      <c r="M1542" s="8" t="s">
        <v>11771</v>
      </c>
      <c r="N1542" s="2" t="s">
        <v>12140</v>
      </c>
      <c r="O1542" s="173"/>
      <c r="P1542" s="168">
        <f t="shared" si="888"/>
        <v>1539</v>
      </c>
      <c r="Q1542" s="138">
        <f t="shared" si="882"/>
        <v>12</v>
      </c>
      <c r="R1542" s="138">
        <f t="shared" si="883"/>
        <v>24</v>
      </c>
      <c r="S1542" s="138">
        <f t="shared" si="884"/>
        <v>36</v>
      </c>
      <c r="T1542" s="138">
        <f t="shared" si="885"/>
        <v>48</v>
      </c>
      <c r="U1542" s="138" t="e">
        <f t="shared" si="886"/>
        <v>#VALUE!</v>
      </c>
      <c r="V1542" s="138" t="e">
        <f t="shared" si="887"/>
        <v>#VALUE!</v>
      </c>
      <c r="W1542" s="158" t="str">
        <f t="shared" si="864"/>
        <v>09:00 13:00</v>
      </c>
      <c r="X1542" s="159">
        <f>HLOOKUP(SEARCH("2",$M1542)-1,$Q$3:$V1542,$P1542+1,FALSE)</f>
        <v>12</v>
      </c>
      <c r="Y1542" s="160" t="str">
        <f t="shared" si="865"/>
        <v>09:00 13:00|09:00 13:00|09:00 13:00|09:00 13:00</v>
      </c>
      <c r="Z1542" s="161" t="str">
        <f t="shared" si="866"/>
        <v>09:00 13:00</v>
      </c>
      <c r="AA1542" s="158" t="str">
        <f t="shared" si="867"/>
        <v>09:00 13:00</v>
      </c>
      <c r="AB1542" s="159">
        <f>HLOOKUP(SEARCH("3",$M1542)-1,$Q$3:$V1542,$P1542+1,FALSE)</f>
        <v>24</v>
      </c>
      <c r="AC1542" s="160" t="str">
        <f t="shared" si="868"/>
        <v>09:00 13:00|09:00 13:00|09:00 13:00</v>
      </c>
      <c r="AD1542" s="161" t="str">
        <f t="shared" si="869"/>
        <v>09:00 13:00</v>
      </c>
      <c r="AE1542" s="158" t="str">
        <f t="shared" si="870"/>
        <v>09:00 13:00</v>
      </c>
      <c r="AF1542" s="159">
        <f>HLOOKUP(SEARCH("4",$M1542)-1,$Q$3:$V1542,$P1542+1,FALSE)</f>
        <v>36</v>
      </c>
      <c r="AG1542" s="161" t="str">
        <f t="shared" si="871"/>
        <v>09:00 13:00|09:00 13:00</v>
      </c>
      <c r="AH1542" s="161" t="str">
        <f t="shared" si="872"/>
        <v>09:00 13:00</v>
      </c>
      <c r="AI1542" s="158" t="str">
        <f t="shared" si="873"/>
        <v>09:00 13:00</v>
      </c>
      <c r="AJ1542" s="159">
        <f>HLOOKUP(SEARCH("5",$M1542)-1,$Q$3:$V1542,$P1542+1,FALSE)</f>
        <v>48</v>
      </c>
      <c r="AK1542" s="161" t="str">
        <f t="shared" si="874"/>
        <v>09:00 13:00</v>
      </c>
      <c r="AL1542" s="161" t="e">
        <f t="shared" si="875"/>
        <v>#VALUE!</v>
      </c>
      <c r="AM1542" s="158" t="str">
        <f t="shared" si="876"/>
        <v>09:00 13:00</v>
      </c>
      <c r="AN1542" s="159" t="e">
        <f>HLOOKUP(SEARCH("6",$M1542)-1,$Q$3:$V1542,$P1542+1,FALSE)</f>
        <v>#VALUE!</v>
      </c>
      <c r="AO1542" s="161" t="e">
        <f t="shared" si="877"/>
        <v>#VALUE!</v>
      </c>
      <c r="AP1542" s="161" t="e">
        <f t="shared" si="878"/>
        <v>#VALUE!</v>
      </c>
      <c r="AQ1542" s="162" t="str">
        <f t="shared" si="879"/>
        <v>выходной</v>
      </c>
      <c r="AR1542" s="163" t="e">
        <f>HLOOKUP(SEARCH("7",$M1542)-1,$Q$3:$V1542,$P1542+1,FALSE)</f>
        <v>#VALUE!</v>
      </c>
      <c r="AS1542" s="164" t="str">
        <f t="shared" si="880"/>
        <v>выходной</v>
      </c>
      <c r="AT1542" s="142"/>
      <c r="AU1542" s="11" t="str">
        <f>IF(ISERROR(VLOOKUP(B1542,'РЕОРГ 2008'!$A:$B,2,FALSE)),"",VLOOKUP(B1542,'РЕОРГ 2008'!$A:$B,2,FALSE))</f>
        <v/>
      </c>
      <c r="AV1542" s="12" t="str">
        <f t="shared" si="881"/>
        <v>Опер.касса №4676/013</v>
      </c>
      <c r="AW1542" s="31" t="e">
        <f>LEFT(#REF!,2)</f>
        <v>#REF!</v>
      </c>
      <c r="AX1542" s="12" t="str">
        <f t="shared" si="859"/>
        <v>4676/013</v>
      </c>
      <c r="AZ1542" t="str">
        <f>IF(ISERROR(VLOOKUP(B1542,'РЕОРГ 01.08.2009'!$A:$B,2,FALSE)),"",VLOOKUP(B1542,'РЕОРГ 01.08.2009'!$A:$B,2,FALSE))</f>
        <v/>
      </c>
      <c r="BA1542" s="12" t="str">
        <f t="shared" si="854"/>
        <v>Опер.касса №4676/013</v>
      </c>
      <c r="BB1542" t="e">
        <f>LEFT(#REF!,2)</f>
        <v>#REF!</v>
      </c>
      <c r="BC1542" s="12" t="str">
        <f t="shared" si="860"/>
        <v>4676/013</v>
      </c>
      <c r="BE1542" t="str">
        <f>IF(ISERROR(VLOOKUP(B1542,'РЕОРГ 01.10.2009'!A:C,3,FALSE)),"",VLOOKUP(B1542,'РЕОРГ 01.10.2009'!A:C,3,FALSE))</f>
        <v/>
      </c>
      <c r="BF1542" s="12" t="str">
        <f t="shared" si="855"/>
        <v>Опер.касса №4676/013</v>
      </c>
      <c r="BG1542" t="e">
        <f>LEFT(#REF!,2)</f>
        <v>#REF!</v>
      </c>
      <c r="BH1542" s="12" t="str">
        <f t="shared" si="861"/>
        <v>4676/013</v>
      </c>
      <c r="BJ1542" t="str">
        <f>IF(ISERROR(VLOOKUP($B1542,'РЕОРГ 01.05.2010'!A:B,2,FALSE)),"",VLOOKUP($B1542,'РЕОРГ 01.05.2010'!A:B,2,FALSE))</f>
        <v/>
      </c>
      <c r="BK1542" s="12" t="str">
        <f t="shared" si="856"/>
        <v>Опер.касса №4676/013</v>
      </c>
      <c r="BL1542" t="e">
        <f>LEFT(#REF!,2)</f>
        <v>#REF!</v>
      </c>
      <c r="BM1542" s="12" t="str">
        <f t="shared" si="862"/>
        <v>4676/013</v>
      </c>
      <c r="BO1542" t="str">
        <f>IF(ISERROR(VLOOKUP($B1542,'РЕОРГ 01.08.2010'!A:B,2,FALSE)),"",VLOOKUP($B1542,'РЕОРГ 01.08.2010'!A:B,2,FALSE))</f>
        <v/>
      </c>
      <c r="BP1542" s="12" t="str">
        <f t="shared" si="857"/>
        <v>Опер.касса №4676/013</v>
      </c>
      <c r="BQ1542" t="e">
        <f>LEFT(#REF!,2)</f>
        <v>#REF!</v>
      </c>
      <c r="BR1542" s="12" t="str">
        <f t="shared" si="863"/>
        <v>4676/013</v>
      </c>
    </row>
    <row r="1543" spans="1:70" ht="12.75" customHeight="1">
      <c r="A1543" t="str">
        <f t="shared" si="858"/>
        <v>4676/016</v>
      </c>
      <c r="B1543" s="133">
        <v>1771</v>
      </c>
      <c r="C1543" s="1" t="s">
        <v>2758</v>
      </c>
      <c r="D1543" s="32" t="s">
        <v>1931</v>
      </c>
      <c r="E1543" s="1" t="s">
        <v>2759</v>
      </c>
      <c r="F1543" s="1" t="s">
        <v>8047</v>
      </c>
      <c r="G1543" s="1" t="s">
        <v>2760</v>
      </c>
      <c r="H1543" s="1" t="s">
        <v>2761</v>
      </c>
      <c r="I1543" s="1" t="s">
        <v>2762</v>
      </c>
      <c r="J1543" s="1"/>
      <c r="K1543" s="1">
        <v>0.5</v>
      </c>
      <c r="L1543" s="32" t="s">
        <v>4049</v>
      </c>
      <c r="M1543" s="8" t="s">
        <v>11771</v>
      </c>
      <c r="N1543" s="2" t="s">
        <v>12140</v>
      </c>
      <c r="O1543" s="173"/>
      <c r="P1543" s="168">
        <f t="shared" si="888"/>
        <v>1540</v>
      </c>
      <c r="Q1543" s="138">
        <f t="shared" si="882"/>
        <v>12</v>
      </c>
      <c r="R1543" s="138">
        <f t="shared" si="883"/>
        <v>24</v>
      </c>
      <c r="S1543" s="138">
        <f t="shared" si="884"/>
        <v>36</v>
      </c>
      <c r="T1543" s="138">
        <f t="shared" si="885"/>
        <v>48</v>
      </c>
      <c r="U1543" s="138" t="e">
        <f t="shared" si="886"/>
        <v>#VALUE!</v>
      </c>
      <c r="V1543" s="138" t="e">
        <f t="shared" si="887"/>
        <v>#VALUE!</v>
      </c>
      <c r="W1543" s="158" t="str">
        <f t="shared" si="864"/>
        <v>09:00 13:00</v>
      </c>
      <c r="X1543" s="159">
        <f>HLOOKUP(SEARCH("2",$M1543)-1,$Q$3:$V1543,$P1543+1,FALSE)</f>
        <v>12</v>
      </c>
      <c r="Y1543" s="160" t="str">
        <f t="shared" si="865"/>
        <v>09:00 13:00|09:00 13:00|09:00 13:00|09:00 13:00</v>
      </c>
      <c r="Z1543" s="161" t="str">
        <f t="shared" si="866"/>
        <v>09:00 13:00</v>
      </c>
      <c r="AA1543" s="158" t="str">
        <f t="shared" si="867"/>
        <v>09:00 13:00</v>
      </c>
      <c r="AB1543" s="159">
        <f>HLOOKUP(SEARCH("3",$M1543)-1,$Q$3:$V1543,$P1543+1,FALSE)</f>
        <v>24</v>
      </c>
      <c r="AC1543" s="160" t="str">
        <f t="shared" si="868"/>
        <v>09:00 13:00|09:00 13:00|09:00 13:00</v>
      </c>
      <c r="AD1543" s="161" t="str">
        <f t="shared" si="869"/>
        <v>09:00 13:00</v>
      </c>
      <c r="AE1543" s="158" t="str">
        <f t="shared" si="870"/>
        <v>09:00 13:00</v>
      </c>
      <c r="AF1543" s="159">
        <f>HLOOKUP(SEARCH("4",$M1543)-1,$Q$3:$V1543,$P1543+1,FALSE)</f>
        <v>36</v>
      </c>
      <c r="AG1543" s="161" t="str">
        <f t="shared" si="871"/>
        <v>09:00 13:00|09:00 13:00</v>
      </c>
      <c r="AH1543" s="161" t="str">
        <f t="shared" si="872"/>
        <v>09:00 13:00</v>
      </c>
      <c r="AI1543" s="158" t="str">
        <f t="shared" si="873"/>
        <v>09:00 13:00</v>
      </c>
      <c r="AJ1543" s="159">
        <f>HLOOKUP(SEARCH("5",$M1543)-1,$Q$3:$V1543,$P1543+1,FALSE)</f>
        <v>48</v>
      </c>
      <c r="AK1543" s="161" t="str">
        <f t="shared" si="874"/>
        <v>09:00 13:00</v>
      </c>
      <c r="AL1543" s="161" t="e">
        <f t="shared" si="875"/>
        <v>#VALUE!</v>
      </c>
      <c r="AM1543" s="158" t="str">
        <f t="shared" si="876"/>
        <v>09:00 13:00</v>
      </c>
      <c r="AN1543" s="159" t="e">
        <f>HLOOKUP(SEARCH("6",$M1543)-1,$Q$3:$V1543,$P1543+1,FALSE)</f>
        <v>#VALUE!</v>
      </c>
      <c r="AO1543" s="161" t="e">
        <f t="shared" si="877"/>
        <v>#VALUE!</v>
      </c>
      <c r="AP1543" s="161" t="e">
        <f t="shared" si="878"/>
        <v>#VALUE!</v>
      </c>
      <c r="AQ1543" s="162" t="str">
        <f t="shared" si="879"/>
        <v>выходной</v>
      </c>
      <c r="AR1543" s="163" t="e">
        <f>HLOOKUP(SEARCH("7",$M1543)-1,$Q$3:$V1543,$P1543+1,FALSE)</f>
        <v>#VALUE!</v>
      </c>
      <c r="AS1543" s="164" t="str">
        <f t="shared" si="880"/>
        <v>выходной</v>
      </c>
      <c r="AT1543" s="142"/>
      <c r="AU1543" s="11" t="str">
        <f>IF(ISERROR(VLOOKUP(B1543,'РЕОРГ 2008'!$A:$B,2,FALSE)),"",VLOOKUP(B1543,'РЕОРГ 2008'!$A:$B,2,FALSE))</f>
        <v/>
      </c>
      <c r="AV1543" s="12" t="str">
        <f t="shared" si="881"/>
        <v>Опер.касса №4676/016</v>
      </c>
      <c r="AW1543" s="31" t="e">
        <f>LEFT(#REF!,2)</f>
        <v>#REF!</v>
      </c>
      <c r="AX1543" s="12" t="str">
        <f t="shared" si="859"/>
        <v>4676/016</v>
      </c>
      <c r="AZ1543" t="str">
        <f>IF(ISERROR(VLOOKUP(B1543,'РЕОРГ 01.08.2009'!$A:$B,2,FALSE)),"",VLOOKUP(B1543,'РЕОРГ 01.08.2009'!$A:$B,2,FALSE))</f>
        <v/>
      </c>
      <c r="BA1543" s="12" t="str">
        <f t="shared" si="854"/>
        <v>Опер.касса №4676/016</v>
      </c>
      <c r="BB1543" t="e">
        <f>LEFT(#REF!,2)</f>
        <v>#REF!</v>
      </c>
      <c r="BC1543" s="12" t="str">
        <f t="shared" si="860"/>
        <v>4676/016</v>
      </c>
      <c r="BE1543" t="str">
        <f>IF(ISERROR(VLOOKUP(B1543,'РЕОРГ 01.10.2009'!A:C,3,FALSE)),"",VLOOKUP(B1543,'РЕОРГ 01.10.2009'!A:C,3,FALSE))</f>
        <v/>
      </c>
      <c r="BF1543" s="12" t="str">
        <f t="shared" si="855"/>
        <v>Опер.касса №4676/016</v>
      </c>
      <c r="BG1543" t="e">
        <f>LEFT(#REF!,2)</f>
        <v>#REF!</v>
      </c>
      <c r="BH1543" s="12" t="str">
        <f t="shared" si="861"/>
        <v>4676/016</v>
      </c>
      <c r="BJ1543" t="str">
        <f>IF(ISERROR(VLOOKUP($B1543,'РЕОРГ 01.05.2010'!A:B,2,FALSE)),"",VLOOKUP($B1543,'РЕОРГ 01.05.2010'!A:B,2,FALSE))</f>
        <v/>
      </c>
      <c r="BK1543" s="12" t="str">
        <f t="shared" si="856"/>
        <v>Опер.касса №4676/016</v>
      </c>
      <c r="BL1543" t="e">
        <f>LEFT(#REF!,2)</f>
        <v>#REF!</v>
      </c>
      <c r="BM1543" s="12" t="str">
        <f t="shared" si="862"/>
        <v>4676/016</v>
      </c>
      <c r="BO1543" t="str">
        <f>IF(ISERROR(VLOOKUP($B1543,'РЕОРГ 01.08.2010'!A:B,2,FALSE)),"",VLOOKUP($B1543,'РЕОРГ 01.08.2010'!A:B,2,FALSE))</f>
        <v/>
      </c>
      <c r="BP1543" s="12" t="str">
        <f t="shared" si="857"/>
        <v>Опер.касса №4676/016</v>
      </c>
      <c r="BQ1543" t="e">
        <f>LEFT(#REF!,2)</f>
        <v>#REF!</v>
      </c>
      <c r="BR1543" s="12" t="str">
        <f t="shared" si="863"/>
        <v>4676/016</v>
      </c>
    </row>
    <row r="1544" spans="1:70" ht="12.75" customHeight="1">
      <c r="A1544" t="str">
        <f t="shared" si="858"/>
        <v>4676/017</v>
      </c>
      <c r="B1544" s="133">
        <v>1772</v>
      </c>
      <c r="C1544" s="1" t="s">
        <v>2763</v>
      </c>
      <c r="D1544" s="32" t="s">
        <v>1931</v>
      </c>
      <c r="E1544" s="1" t="s">
        <v>2764</v>
      </c>
      <c r="F1544" s="1" t="s">
        <v>8047</v>
      </c>
      <c r="G1544" s="1" t="s">
        <v>2765</v>
      </c>
      <c r="H1544" s="1" t="s">
        <v>2766</v>
      </c>
      <c r="I1544" s="1" t="s">
        <v>2767</v>
      </c>
      <c r="J1544" s="1"/>
      <c r="K1544" s="1">
        <v>0.5</v>
      </c>
      <c r="L1544" s="32" t="s">
        <v>4049</v>
      </c>
      <c r="M1544" s="8" t="s">
        <v>11771</v>
      </c>
      <c r="N1544" s="2" t="s">
        <v>12140</v>
      </c>
      <c r="O1544" s="173"/>
      <c r="P1544" s="168">
        <f t="shared" si="888"/>
        <v>1541</v>
      </c>
      <c r="Q1544" s="138">
        <f t="shared" si="882"/>
        <v>12</v>
      </c>
      <c r="R1544" s="138">
        <f t="shared" si="883"/>
        <v>24</v>
      </c>
      <c r="S1544" s="138">
        <f t="shared" si="884"/>
        <v>36</v>
      </c>
      <c r="T1544" s="138">
        <f t="shared" si="885"/>
        <v>48</v>
      </c>
      <c r="U1544" s="138" t="e">
        <f t="shared" si="886"/>
        <v>#VALUE!</v>
      </c>
      <c r="V1544" s="138" t="e">
        <f t="shared" si="887"/>
        <v>#VALUE!</v>
      </c>
      <c r="W1544" s="158" t="str">
        <f t="shared" si="864"/>
        <v>09:00 13:00</v>
      </c>
      <c r="X1544" s="159">
        <f>HLOOKUP(SEARCH("2",$M1544)-1,$Q$3:$V1544,$P1544+1,FALSE)</f>
        <v>12</v>
      </c>
      <c r="Y1544" s="160" t="str">
        <f t="shared" si="865"/>
        <v>09:00 13:00|09:00 13:00|09:00 13:00|09:00 13:00</v>
      </c>
      <c r="Z1544" s="161" t="str">
        <f t="shared" si="866"/>
        <v>09:00 13:00</v>
      </c>
      <c r="AA1544" s="158" t="str">
        <f t="shared" si="867"/>
        <v>09:00 13:00</v>
      </c>
      <c r="AB1544" s="159">
        <f>HLOOKUP(SEARCH("3",$M1544)-1,$Q$3:$V1544,$P1544+1,FALSE)</f>
        <v>24</v>
      </c>
      <c r="AC1544" s="160" t="str">
        <f t="shared" si="868"/>
        <v>09:00 13:00|09:00 13:00|09:00 13:00</v>
      </c>
      <c r="AD1544" s="161" t="str">
        <f t="shared" si="869"/>
        <v>09:00 13:00</v>
      </c>
      <c r="AE1544" s="158" t="str">
        <f t="shared" si="870"/>
        <v>09:00 13:00</v>
      </c>
      <c r="AF1544" s="159">
        <f>HLOOKUP(SEARCH("4",$M1544)-1,$Q$3:$V1544,$P1544+1,FALSE)</f>
        <v>36</v>
      </c>
      <c r="AG1544" s="161" t="str">
        <f t="shared" si="871"/>
        <v>09:00 13:00|09:00 13:00</v>
      </c>
      <c r="AH1544" s="161" t="str">
        <f t="shared" si="872"/>
        <v>09:00 13:00</v>
      </c>
      <c r="AI1544" s="158" t="str">
        <f t="shared" si="873"/>
        <v>09:00 13:00</v>
      </c>
      <c r="AJ1544" s="159">
        <f>HLOOKUP(SEARCH("5",$M1544)-1,$Q$3:$V1544,$P1544+1,FALSE)</f>
        <v>48</v>
      </c>
      <c r="AK1544" s="161" t="str">
        <f t="shared" si="874"/>
        <v>09:00 13:00</v>
      </c>
      <c r="AL1544" s="161" t="e">
        <f t="shared" si="875"/>
        <v>#VALUE!</v>
      </c>
      <c r="AM1544" s="158" t="str">
        <f t="shared" si="876"/>
        <v>09:00 13:00</v>
      </c>
      <c r="AN1544" s="159" t="e">
        <f>HLOOKUP(SEARCH("6",$M1544)-1,$Q$3:$V1544,$P1544+1,FALSE)</f>
        <v>#VALUE!</v>
      </c>
      <c r="AO1544" s="161" t="e">
        <f t="shared" si="877"/>
        <v>#VALUE!</v>
      </c>
      <c r="AP1544" s="161" t="e">
        <f t="shared" si="878"/>
        <v>#VALUE!</v>
      </c>
      <c r="AQ1544" s="162" t="str">
        <f t="shared" si="879"/>
        <v>выходной</v>
      </c>
      <c r="AR1544" s="163" t="e">
        <f>HLOOKUP(SEARCH("7",$M1544)-1,$Q$3:$V1544,$P1544+1,FALSE)</f>
        <v>#VALUE!</v>
      </c>
      <c r="AS1544" s="164" t="str">
        <f t="shared" si="880"/>
        <v>выходной</v>
      </c>
      <c r="AT1544" s="142"/>
      <c r="AU1544" s="11" t="str">
        <f>IF(ISERROR(VLOOKUP(B1544,'РЕОРГ 2008'!$A:$B,2,FALSE)),"",VLOOKUP(B1544,'РЕОРГ 2008'!$A:$B,2,FALSE))</f>
        <v/>
      </c>
      <c r="AV1544" s="12" t="str">
        <f t="shared" si="881"/>
        <v>Опер.касса №4676/017</v>
      </c>
      <c r="AW1544" s="31" t="e">
        <f>LEFT(#REF!,2)</f>
        <v>#REF!</v>
      </c>
      <c r="AX1544" s="12" t="str">
        <f t="shared" si="859"/>
        <v>4676/017</v>
      </c>
      <c r="AZ1544" t="str">
        <f>IF(ISERROR(VLOOKUP(B1544,'РЕОРГ 01.08.2009'!$A:$B,2,FALSE)),"",VLOOKUP(B1544,'РЕОРГ 01.08.2009'!$A:$B,2,FALSE))</f>
        <v/>
      </c>
      <c r="BA1544" s="12" t="str">
        <f t="shared" si="854"/>
        <v>Опер.касса №4676/017</v>
      </c>
      <c r="BB1544" t="e">
        <f>LEFT(#REF!,2)</f>
        <v>#REF!</v>
      </c>
      <c r="BC1544" s="12" t="str">
        <f t="shared" si="860"/>
        <v>4676/017</v>
      </c>
      <c r="BE1544" t="str">
        <f>IF(ISERROR(VLOOKUP(B1544,'РЕОРГ 01.10.2009'!A:C,3,FALSE)),"",VLOOKUP(B1544,'РЕОРГ 01.10.2009'!A:C,3,FALSE))</f>
        <v/>
      </c>
      <c r="BF1544" s="12" t="str">
        <f t="shared" si="855"/>
        <v>Опер.касса №4676/017</v>
      </c>
      <c r="BG1544" t="e">
        <f>LEFT(#REF!,2)</f>
        <v>#REF!</v>
      </c>
      <c r="BH1544" s="12" t="str">
        <f t="shared" si="861"/>
        <v>4676/017</v>
      </c>
      <c r="BJ1544" t="str">
        <f>IF(ISERROR(VLOOKUP($B1544,'РЕОРГ 01.05.2010'!A:B,2,FALSE)),"",VLOOKUP($B1544,'РЕОРГ 01.05.2010'!A:B,2,FALSE))</f>
        <v/>
      </c>
      <c r="BK1544" s="12" t="str">
        <f t="shared" si="856"/>
        <v>Опер.касса №4676/017</v>
      </c>
      <c r="BL1544" t="e">
        <f>LEFT(#REF!,2)</f>
        <v>#REF!</v>
      </c>
      <c r="BM1544" s="12" t="str">
        <f t="shared" si="862"/>
        <v>4676/017</v>
      </c>
      <c r="BO1544" t="str">
        <f>IF(ISERROR(VLOOKUP($B1544,'РЕОРГ 01.08.2010'!A:B,2,FALSE)),"",VLOOKUP($B1544,'РЕОРГ 01.08.2010'!A:B,2,FALSE))</f>
        <v/>
      </c>
      <c r="BP1544" s="12" t="str">
        <f t="shared" si="857"/>
        <v>Опер.касса №4676/017</v>
      </c>
      <c r="BQ1544" t="e">
        <f>LEFT(#REF!,2)</f>
        <v>#REF!</v>
      </c>
      <c r="BR1544" s="12" t="str">
        <f t="shared" si="863"/>
        <v>4676/017</v>
      </c>
    </row>
    <row r="1545" spans="1:70" ht="12.75" customHeight="1">
      <c r="A1545" t="str">
        <f t="shared" si="858"/>
        <v>4676/018</v>
      </c>
      <c r="B1545" s="133">
        <v>1773</v>
      </c>
      <c r="C1545" s="1" t="s">
        <v>2768</v>
      </c>
      <c r="D1545" s="32" t="s">
        <v>1931</v>
      </c>
      <c r="E1545" s="1" t="s">
        <v>2769</v>
      </c>
      <c r="F1545" s="1" t="s">
        <v>8047</v>
      </c>
      <c r="G1545" s="1" t="s">
        <v>2770</v>
      </c>
      <c r="H1545" s="1" t="s">
        <v>2771</v>
      </c>
      <c r="I1545" s="1" t="s">
        <v>8267</v>
      </c>
      <c r="J1545" s="1"/>
      <c r="K1545" s="1">
        <v>0.5</v>
      </c>
      <c r="L1545" s="32" t="s">
        <v>4049</v>
      </c>
      <c r="M1545" s="8" t="s">
        <v>11771</v>
      </c>
      <c r="N1545" s="2" t="s">
        <v>12140</v>
      </c>
      <c r="O1545" s="173"/>
      <c r="P1545" s="168">
        <f t="shared" si="888"/>
        <v>1542</v>
      </c>
      <c r="Q1545" s="138">
        <f t="shared" si="882"/>
        <v>12</v>
      </c>
      <c r="R1545" s="138">
        <f t="shared" si="883"/>
        <v>24</v>
      </c>
      <c r="S1545" s="138">
        <f t="shared" si="884"/>
        <v>36</v>
      </c>
      <c r="T1545" s="138">
        <f t="shared" si="885"/>
        <v>48</v>
      </c>
      <c r="U1545" s="138" t="e">
        <f t="shared" si="886"/>
        <v>#VALUE!</v>
      </c>
      <c r="V1545" s="138" t="e">
        <f t="shared" si="887"/>
        <v>#VALUE!</v>
      </c>
      <c r="W1545" s="158" t="str">
        <f t="shared" si="864"/>
        <v>09:00 13:00</v>
      </c>
      <c r="X1545" s="159">
        <f>HLOOKUP(SEARCH("2",$M1545)-1,$Q$3:$V1545,$P1545+1,FALSE)</f>
        <v>12</v>
      </c>
      <c r="Y1545" s="160" t="str">
        <f t="shared" si="865"/>
        <v>09:00 13:00|09:00 13:00|09:00 13:00|09:00 13:00</v>
      </c>
      <c r="Z1545" s="161" t="str">
        <f t="shared" si="866"/>
        <v>09:00 13:00</v>
      </c>
      <c r="AA1545" s="158" t="str">
        <f t="shared" si="867"/>
        <v>09:00 13:00</v>
      </c>
      <c r="AB1545" s="159">
        <f>HLOOKUP(SEARCH("3",$M1545)-1,$Q$3:$V1545,$P1545+1,FALSE)</f>
        <v>24</v>
      </c>
      <c r="AC1545" s="160" t="str">
        <f t="shared" si="868"/>
        <v>09:00 13:00|09:00 13:00|09:00 13:00</v>
      </c>
      <c r="AD1545" s="161" t="str">
        <f t="shared" si="869"/>
        <v>09:00 13:00</v>
      </c>
      <c r="AE1545" s="158" t="str">
        <f t="shared" si="870"/>
        <v>09:00 13:00</v>
      </c>
      <c r="AF1545" s="159">
        <f>HLOOKUP(SEARCH("4",$M1545)-1,$Q$3:$V1545,$P1545+1,FALSE)</f>
        <v>36</v>
      </c>
      <c r="AG1545" s="161" t="str">
        <f t="shared" si="871"/>
        <v>09:00 13:00|09:00 13:00</v>
      </c>
      <c r="AH1545" s="161" t="str">
        <f t="shared" si="872"/>
        <v>09:00 13:00</v>
      </c>
      <c r="AI1545" s="158" t="str">
        <f t="shared" si="873"/>
        <v>09:00 13:00</v>
      </c>
      <c r="AJ1545" s="159">
        <f>HLOOKUP(SEARCH("5",$M1545)-1,$Q$3:$V1545,$P1545+1,FALSE)</f>
        <v>48</v>
      </c>
      <c r="AK1545" s="161" t="str">
        <f t="shared" si="874"/>
        <v>09:00 13:00</v>
      </c>
      <c r="AL1545" s="161" t="e">
        <f t="shared" si="875"/>
        <v>#VALUE!</v>
      </c>
      <c r="AM1545" s="158" t="str">
        <f t="shared" si="876"/>
        <v>09:00 13:00</v>
      </c>
      <c r="AN1545" s="159" t="e">
        <f>HLOOKUP(SEARCH("6",$M1545)-1,$Q$3:$V1545,$P1545+1,FALSE)</f>
        <v>#VALUE!</v>
      </c>
      <c r="AO1545" s="161" t="e">
        <f t="shared" si="877"/>
        <v>#VALUE!</v>
      </c>
      <c r="AP1545" s="161" t="e">
        <f t="shared" si="878"/>
        <v>#VALUE!</v>
      </c>
      <c r="AQ1545" s="162" t="str">
        <f t="shared" si="879"/>
        <v>выходной</v>
      </c>
      <c r="AR1545" s="163" t="e">
        <f>HLOOKUP(SEARCH("7",$M1545)-1,$Q$3:$V1545,$P1545+1,FALSE)</f>
        <v>#VALUE!</v>
      </c>
      <c r="AS1545" s="164" t="str">
        <f t="shared" si="880"/>
        <v>выходной</v>
      </c>
      <c r="AT1545" s="142"/>
      <c r="AU1545" s="11" t="str">
        <f>IF(ISERROR(VLOOKUP(B1545,'РЕОРГ 2008'!$A:$B,2,FALSE)),"",VLOOKUP(B1545,'РЕОРГ 2008'!$A:$B,2,FALSE))</f>
        <v/>
      </c>
      <c r="AV1545" s="12" t="str">
        <f t="shared" si="881"/>
        <v>Опер.касса №4676/018</v>
      </c>
      <c r="AW1545" s="31" t="e">
        <f>LEFT(#REF!,2)</f>
        <v>#REF!</v>
      </c>
      <c r="AX1545" s="12" t="str">
        <f t="shared" si="859"/>
        <v>4676/018</v>
      </c>
      <c r="AZ1545" t="str">
        <f>IF(ISERROR(VLOOKUP(B1545,'РЕОРГ 01.08.2009'!$A:$B,2,FALSE)),"",VLOOKUP(B1545,'РЕОРГ 01.08.2009'!$A:$B,2,FALSE))</f>
        <v/>
      </c>
      <c r="BA1545" s="12" t="str">
        <f t="shared" si="854"/>
        <v>Опер.касса №4676/018</v>
      </c>
      <c r="BB1545" t="e">
        <f>LEFT(#REF!,2)</f>
        <v>#REF!</v>
      </c>
      <c r="BC1545" s="12" t="str">
        <f t="shared" si="860"/>
        <v>4676/018</v>
      </c>
      <c r="BE1545" t="str">
        <f>IF(ISERROR(VLOOKUP(B1545,'РЕОРГ 01.10.2009'!A:C,3,FALSE)),"",VLOOKUP(B1545,'РЕОРГ 01.10.2009'!A:C,3,FALSE))</f>
        <v/>
      </c>
      <c r="BF1545" s="12" t="str">
        <f t="shared" si="855"/>
        <v>Опер.касса №4676/018</v>
      </c>
      <c r="BG1545" t="e">
        <f>LEFT(#REF!,2)</f>
        <v>#REF!</v>
      </c>
      <c r="BH1545" s="12" t="str">
        <f t="shared" si="861"/>
        <v>4676/018</v>
      </c>
      <c r="BJ1545" t="str">
        <f>IF(ISERROR(VLOOKUP($B1545,'РЕОРГ 01.05.2010'!A:B,2,FALSE)),"",VLOOKUP($B1545,'РЕОРГ 01.05.2010'!A:B,2,FALSE))</f>
        <v/>
      </c>
      <c r="BK1545" s="12" t="str">
        <f t="shared" si="856"/>
        <v>Опер.касса №4676/018</v>
      </c>
      <c r="BL1545" t="e">
        <f>LEFT(#REF!,2)</f>
        <v>#REF!</v>
      </c>
      <c r="BM1545" s="12" t="str">
        <f t="shared" si="862"/>
        <v>4676/018</v>
      </c>
      <c r="BO1545" t="str">
        <f>IF(ISERROR(VLOOKUP($B1545,'РЕОРГ 01.08.2010'!A:B,2,FALSE)),"",VLOOKUP($B1545,'РЕОРГ 01.08.2010'!A:B,2,FALSE))</f>
        <v/>
      </c>
      <c r="BP1545" s="12" t="str">
        <f t="shared" si="857"/>
        <v>Опер.касса №4676/018</v>
      </c>
      <c r="BQ1545" t="e">
        <f>LEFT(#REF!,2)</f>
        <v>#REF!</v>
      </c>
      <c r="BR1545" s="12" t="str">
        <f t="shared" si="863"/>
        <v>4676/018</v>
      </c>
    </row>
    <row r="1546" spans="1:70" ht="12.75" customHeight="1">
      <c r="A1546" t="str">
        <f t="shared" si="858"/>
        <v>4676/019</v>
      </c>
      <c r="B1546" s="133">
        <v>1774</v>
      </c>
      <c r="C1546" s="1" t="s">
        <v>2772</v>
      </c>
      <c r="D1546" s="32" t="s">
        <v>1931</v>
      </c>
      <c r="E1546" s="1" t="s">
        <v>2773</v>
      </c>
      <c r="F1546" s="1" t="s">
        <v>8047</v>
      </c>
      <c r="G1546" s="1" t="s">
        <v>2774</v>
      </c>
      <c r="H1546" s="1" t="s">
        <v>2775</v>
      </c>
      <c r="I1546" s="1" t="s">
        <v>2776</v>
      </c>
      <c r="J1546" s="1"/>
      <c r="K1546" s="1">
        <v>0.5</v>
      </c>
      <c r="L1546" s="32" t="s">
        <v>4049</v>
      </c>
      <c r="M1546" s="8" t="s">
        <v>11771</v>
      </c>
      <c r="N1546" s="2" t="s">
        <v>12140</v>
      </c>
      <c r="O1546" s="173"/>
      <c r="P1546" s="168">
        <f t="shared" si="888"/>
        <v>1543</v>
      </c>
      <c r="Q1546" s="138">
        <f t="shared" si="882"/>
        <v>12</v>
      </c>
      <c r="R1546" s="138">
        <f t="shared" si="883"/>
        <v>24</v>
      </c>
      <c r="S1546" s="138">
        <f t="shared" si="884"/>
        <v>36</v>
      </c>
      <c r="T1546" s="138">
        <f t="shared" si="885"/>
        <v>48</v>
      </c>
      <c r="U1546" s="138" t="e">
        <f t="shared" si="886"/>
        <v>#VALUE!</v>
      </c>
      <c r="V1546" s="138" t="e">
        <f t="shared" si="887"/>
        <v>#VALUE!</v>
      </c>
      <c r="W1546" s="158" t="str">
        <f t="shared" si="864"/>
        <v>09:00 13:00</v>
      </c>
      <c r="X1546" s="159">
        <f>HLOOKUP(SEARCH("2",$M1546)-1,$Q$3:$V1546,$P1546+1,FALSE)</f>
        <v>12</v>
      </c>
      <c r="Y1546" s="160" t="str">
        <f t="shared" si="865"/>
        <v>09:00 13:00|09:00 13:00|09:00 13:00|09:00 13:00</v>
      </c>
      <c r="Z1546" s="161" t="str">
        <f t="shared" si="866"/>
        <v>09:00 13:00</v>
      </c>
      <c r="AA1546" s="158" t="str">
        <f t="shared" si="867"/>
        <v>09:00 13:00</v>
      </c>
      <c r="AB1546" s="159">
        <f>HLOOKUP(SEARCH("3",$M1546)-1,$Q$3:$V1546,$P1546+1,FALSE)</f>
        <v>24</v>
      </c>
      <c r="AC1546" s="160" t="str">
        <f t="shared" si="868"/>
        <v>09:00 13:00|09:00 13:00|09:00 13:00</v>
      </c>
      <c r="AD1546" s="161" t="str">
        <f t="shared" si="869"/>
        <v>09:00 13:00</v>
      </c>
      <c r="AE1546" s="158" t="str">
        <f t="shared" si="870"/>
        <v>09:00 13:00</v>
      </c>
      <c r="AF1546" s="159">
        <f>HLOOKUP(SEARCH("4",$M1546)-1,$Q$3:$V1546,$P1546+1,FALSE)</f>
        <v>36</v>
      </c>
      <c r="AG1546" s="161" t="str">
        <f t="shared" si="871"/>
        <v>09:00 13:00|09:00 13:00</v>
      </c>
      <c r="AH1546" s="161" t="str">
        <f t="shared" si="872"/>
        <v>09:00 13:00</v>
      </c>
      <c r="AI1546" s="158" t="str">
        <f t="shared" si="873"/>
        <v>09:00 13:00</v>
      </c>
      <c r="AJ1546" s="159">
        <f>HLOOKUP(SEARCH("5",$M1546)-1,$Q$3:$V1546,$P1546+1,FALSE)</f>
        <v>48</v>
      </c>
      <c r="AK1546" s="161" t="str">
        <f t="shared" si="874"/>
        <v>09:00 13:00</v>
      </c>
      <c r="AL1546" s="161" t="e">
        <f t="shared" si="875"/>
        <v>#VALUE!</v>
      </c>
      <c r="AM1546" s="158" t="str">
        <f t="shared" si="876"/>
        <v>09:00 13:00</v>
      </c>
      <c r="AN1546" s="159" t="e">
        <f>HLOOKUP(SEARCH("6",$M1546)-1,$Q$3:$V1546,$P1546+1,FALSE)</f>
        <v>#VALUE!</v>
      </c>
      <c r="AO1546" s="161" t="e">
        <f t="shared" si="877"/>
        <v>#VALUE!</v>
      </c>
      <c r="AP1546" s="161" t="e">
        <f t="shared" si="878"/>
        <v>#VALUE!</v>
      </c>
      <c r="AQ1546" s="162" t="str">
        <f t="shared" si="879"/>
        <v>выходной</v>
      </c>
      <c r="AR1546" s="163" t="e">
        <f>HLOOKUP(SEARCH("7",$M1546)-1,$Q$3:$V1546,$P1546+1,FALSE)</f>
        <v>#VALUE!</v>
      </c>
      <c r="AS1546" s="164" t="str">
        <f t="shared" si="880"/>
        <v>выходной</v>
      </c>
      <c r="AT1546" s="142"/>
      <c r="AU1546" s="11" t="str">
        <f>IF(ISERROR(VLOOKUP(B1546,'РЕОРГ 2008'!$A:$B,2,FALSE)),"",VLOOKUP(B1546,'РЕОРГ 2008'!$A:$B,2,FALSE))</f>
        <v/>
      </c>
      <c r="AV1546" s="12" t="str">
        <f t="shared" si="881"/>
        <v>Опер.касса №4676/019</v>
      </c>
      <c r="AW1546" s="31" t="e">
        <f>LEFT(#REF!,2)</f>
        <v>#REF!</v>
      </c>
      <c r="AX1546" s="12" t="str">
        <f t="shared" si="859"/>
        <v>4676/019</v>
      </c>
      <c r="AZ1546" t="str">
        <f>IF(ISERROR(VLOOKUP(B1546,'РЕОРГ 01.08.2009'!$A:$B,2,FALSE)),"",VLOOKUP(B1546,'РЕОРГ 01.08.2009'!$A:$B,2,FALSE))</f>
        <v/>
      </c>
      <c r="BA1546" s="12" t="str">
        <f t="shared" si="854"/>
        <v>Опер.касса №4676/019</v>
      </c>
      <c r="BB1546" t="e">
        <f>LEFT(#REF!,2)</f>
        <v>#REF!</v>
      </c>
      <c r="BC1546" s="12" t="str">
        <f t="shared" si="860"/>
        <v>4676/019</v>
      </c>
      <c r="BE1546" t="str">
        <f>IF(ISERROR(VLOOKUP(B1546,'РЕОРГ 01.10.2009'!A:C,3,FALSE)),"",VLOOKUP(B1546,'РЕОРГ 01.10.2009'!A:C,3,FALSE))</f>
        <v/>
      </c>
      <c r="BF1546" s="12" t="str">
        <f t="shared" si="855"/>
        <v>Опер.касса №4676/019</v>
      </c>
      <c r="BG1546" t="e">
        <f>LEFT(#REF!,2)</f>
        <v>#REF!</v>
      </c>
      <c r="BH1546" s="12" t="str">
        <f t="shared" si="861"/>
        <v>4676/019</v>
      </c>
      <c r="BJ1546" t="str">
        <f>IF(ISERROR(VLOOKUP($B1546,'РЕОРГ 01.05.2010'!A:B,2,FALSE)),"",VLOOKUP($B1546,'РЕОРГ 01.05.2010'!A:B,2,FALSE))</f>
        <v/>
      </c>
      <c r="BK1546" s="12" t="str">
        <f t="shared" si="856"/>
        <v>Опер.касса №4676/019</v>
      </c>
      <c r="BL1546" t="e">
        <f>LEFT(#REF!,2)</f>
        <v>#REF!</v>
      </c>
      <c r="BM1546" s="12" t="str">
        <f t="shared" si="862"/>
        <v>4676/019</v>
      </c>
      <c r="BO1546" t="str">
        <f>IF(ISERROR(VLOOKUP($B1546,'РЕОРГ 01.08.2010'!A:B,2,FALSE)),"",VLOOKUP($B1546,'РЕОРГ 01.08.2010'!A:B,2,FALSE))</f>
        <v/>
      </c>
      <c r="BP1546" s="12" t="str">
        <f t="shared" si="857"/>
        <v>Опер.касса №4676/019</v>
      </c>
      <c r="BQ1546" t="e">
        <f>LEFT(#REF!,2)</f>
        <v>#REF!</v>
      </c>
      <c r="BR1546" s="12" t="str">
        <f t="shared" si="863"/>
        <v>4676/019</v>
      </c>
    </row>
    <row r="1547" spans="1:70" ht="12.75" customHeight="1">
      <c r="A1547" t="str">
        <f t="shared" si="858"/>
        <v>4676/02</v>
      </c>
      <c r="B1547" s="133">
        <v>1775</v>
      </c>
      <c r="C1547" s="1" t="s">
        <v>2777</v>
      </c>
      <c r="D1547" s="32" t="s">
        <v>1931</v>
      </c>
      <c r="E1547" s="1" t="s">
        <v>2778</v>
      </c>
      <c r="F1547" s="1" t="s">
        <v>8047</v>
      </c>
      <c r="G1547" s="1" t="s">
        <v>2779</v>
      </c>
      <c r="H1547" s="1" t="s">
        <v>2780</v>
      </c>
      <c r="I1547" s="1" t="s">
        <v>11250</v>
      </c>
      <c r="J1547" s="1"/>
      <c r="K1547" s="1">
        <v>0.4</v>
      </c>
      <c r="L1547" s="32" t="s">
        <v>4049</v>
      </c>
      <c r="M1547" s="8" t="s">
        <v>11771</v>
      </c>
      <c r="N1547" s="2" t="s">
        <v>12140</v>
      </c>
      <c r="O1547" s="173"/>
      <c r="P1547" s="168">
        <f t="shared" si="888"/>
        <v>1544</v>
      </c>
      <c r="Q1547" s="138">
        <f t="shared" si="882"/>
        <v>12</v>
      </c>
      <c r="R1547" s="138">
        <f t="shared" si="883"/>
        <v>24</v>
      </c>
      <c r="S1547" s="138">
        <f t="shared" si="884"/>
        <v>36</v>
      </c>
      <c r="T1547" s="138">
        <f t="shared" si="885"/>
        <v>48</v>
      </c>
      <c r="U1547" s="138" t="e">
        <f t="shared" si="886"/>
        <v>#VALUE!</v>
      </c>
      <c r="V1547" s="138" t="e">
        <f t="shared" si="887"/>
        <v>#VALUE!</v>
      </c>
      <c r="W1547" s="158" t="str">
        <f t="shared" si="864"/>
        <v>09:00 13:00</v>
      </c>
      <c r="X1547" s="159">
        <f>HLOOKUP(SEARCH("2",$M1547)-1,$Q$3:$V1547,$P1547+1,FALSE)</f>
        <v>12</v>
      </c>
      <c r="Y1547" s="160" t="str">
        <f t="shared" si="865"/>
        <v>09:00 13:00|09:00 13:00|09:00 13:00|09:00 13:00</v>
      </c>
      <c r="Z1547" s="161" t="str">
        <f t="shared" si="866"/>
        <v>09:00 13:00</v>
      </c>
      <c r="AA1547" s="158" t="str">
        <f t="shared" si="867"/>
        <v>09:00 13:00</v>
      </c>
      <c r="AB1547" s="159">
        <f>HLOOKUP(SEARCH("3",$M1547)-1,$Q$3:$V1547,$P1547+1,FALSE)</f>
        <v>24</v>
      </c>
      <c r="AC1547" s="160" t="str">
        <f t="shared" si="868"/>
        <v>09:00 13:00|09:00 13:00|09:00 13:00</v>
      </c>
      <c r="AD1547" s="161" t="str">
        <f t="shared" si="869"/>
        <v>09:00 13:00</v>
      </c>
      <c r="AE1547" s="158" t="str">
        <f t="shared" si="870"/>
        <v>09:00 13:00</v>
      </c>
      <c r="AF1547" s="159">
        <f>HLOOKUP(SEARCH("4",$M1547)-1,$Q$3:$V1547,$P1547+1,FALSE)</f>
        <v>36</v>
      </c>
      <c r="AG1547" s="161" t="str">
        <f t="shared" si="871"/>
        <v>09:00 13:00|09:00 13:00</v>
      </c>
      <c r="AH1547" s="161" t="str">
        <f t="shared" si="872"/>
        <v>09:00 13:00</v>
      </c>
      <c r="AI1547" s="158" t="str">
        <f t="shared" si="873"/>
        <v>09:00 13:00</v>
      </c>
      <c r="AJ1547" s="159">
        <f>HLOOKUP(SEARCH("5",$M1547)-1,$Q$3:$V1547,$P1547+1,FALSE)</f>
        <v>48</v>
      </c>
      <c r="AK1547" s="161" t="str">
        <f t="shared" si="874"/>
        <v>09:00 13:00</v>
      </c>
      <c r="AL1547" s="161" t="e">
        <f t="shared" si="875"/>
        <v>#VALUE!</v>
      </c>
      <c r="AM1547" s="158" t="str">
        <f t="shared" si="876"/>
        <v>09:00 13:00</v>
      </c>
      <c r="AN1547" s="159" t="e">
        <f>HLOOKUP(SEARCH("6",$M1547)-1,$Q$3:$V1547,$P1547+1,FALSE)</f>
        <v>#VALUE!</v>
      </c>
      <c r="AO1547" s="161" t="e">
        <f t="shared" si="877"/>
        <v>#VALUE!</v>
      </c>
      <c r="AP1547" s="161" t="e">
        <f t="shared" si="878"/>
        <v>#VALUE!</v>
      </c>
      <c r="AQ1547" s="162" t="str">
        <f t="shared" si="879"/>
        <v>выходной</v>
      </c>
      <c r="AR1547" s="163" t="e">
        <f>HLOOKUP(SEARCH("7",$M1547)-1,$Q$3:$V1547,$P1547+1,FALSE)</f>
        <v>#VALUE!</v>
      </c>
      <c r="AS1547" s="164" t="str">
        <f t="shared" si="880"/>
        <v>выходной</v>
      </c>
      <c r="AT1547" s="142"/>
      <c r="AU1547" s="11" t="str">
        <f>IF(ISERROR(VLOOKUP(B1547,'РЕОРГ 2008'!$A:$B,2,FALSE)),"",VLOOKUP(B1547,'РЕОРГ 2008'!$A:$B,2,FALSE))</f>
        <v/>
      </c>
      <c r="AV1547" s="12" t="str">
        <f t="shared" si="881"/>
        <v>Опер.касса №4676/02</v>
      </c>
      <c r="AW1547" s="31" t="e">
        <f>LEFT(#REF!,2)</f>
        <v>#REF!</v>
      </c>
      <c r="AX1547" s="12" t="str">
        <f t="shared" si="859"/>
        <v>4676/02</v>
      </c>
      <c r="AZ1547" t="str">
        <f>IF(ISERROR(VLOOKUP(B1547,'РЕОРГ 01.08.2009'!$A:$B,2,FALSE)),"",VLOOKUP(B1547,'РЕОРГ 01.08.2009'!$A:$B,2,FALSE))</f>
        <v/>
      </c>
      <c r="BA1547" s="12" t="str">
        <f t="shared" si="854"/>
        <v>Опер.касса №4676/02</v>
      </c>
      <c r="BB1547" t="e">
        <f>LEFT(#REF!,2)</f>
        <v>#REF!</v>
      </c>
      <c r="BC1547" s="12" t="str">
        <f t="shared" si="860"/>
        <v>4676/02</v>
      </c>
      <c r="BE1547" t="str">
        <f>IF(ISERROR(VLOOKUP(B1547,'РЕОРГ 01.10.2009'!A:C,3,FALSE)),"",VLOOKUP(B1547,'РЕОРГ 01.10.2009'!A:C,3,FALSE))</f>
        <v/>
      </c>
      <c r="BF1547" s="12" t="str">
        <f t="shared" si="855"/>
        <v>Опер.касса №4676/02</v>
      </c>
      <c r="BG1547" t="e">
        <f>LEFT(#REF!,2)</f>
        <v>#REF!</v>
      </c>
      <c r="BH1547" s="12" t="str">
        <f t="shared" si="861"/>
        <v>4676/02</v>
      </c>
      <c r="BJ1547" t="str">
        <f>IF(ISERROR(VLOOKUP($B1547,'РЕОРГ 01.05.2010'!A:B,2,FALSE)),"",VLOOKUP($B1547,'РЕОРГ 01.05.2010'!A:B,2,FALSE))</f>
        <v/>
      </c>
      <c r="BK1547" s="12" t="str">
        <f t="shared" si="856"/>
        <v>Опер.касса №4676/02</v>
      </c>
      <c r="BL1547" t="e">
        <f>LEFT(#REF!,2)</f>
        <v>#REF!</v>
      </c>
      <c r="BM1547" s="12" t="str">
        <f t="shared" si="862"/>
        <v>4676/02</v>
      </c>
      <c r="BO1547" t="str">
        <f>IF(ISERROR(VLOOKUP($B1547,'РЕОРГ 01.08.2010'!A:B,2,FALSE)),"",VLOOKUP($B1547,'РЕОРГ 01.08.2010'!A:B,2,FALSE))</f>
        <v/>
      </c>
      <c r="BP1547" s="12" t="str">
        <f t="shared" si="857"/>
        <v>Опер.касса №4676/02</v>
      </c>
      <c r="BQ1547" t="e">
        <f>LEFT(#REF!,2)</f>
        <v>#REF!</v>
      </c>
      <c r="BR1547" s="12" t="str">
        <f t="shared" si="863"/>
        <v>4676/02</v>
      </c>
    </row>
    <row r="1548" spans="1:70" ht="12.75" customHeight="1">
      <c r="A1548" t="str">
        <f t="shared" si="858"/>
        <v>4676/023</v>
      </c>
      <c r="B1548" s="133">
        <v>1776</v>
      </c>
      <c r="C1548" s="1" t="s">
        <v>2781</v>
      </c>
      <c r="D1548" s="32" t="s">
        <v>1926</v>
      </c>
      <c r="E1548" s="1" t="s">
        <v>2782</v>
      </c>
      <c r="F1548" s="1" t="s">
        <v>8047</v>
      </c>
      <c r="G1548" s="1" t="s">
        <v>2783</v>
      </c>
      <c r="H1548" s="1" t="s">
        <v>2784</v>
      </c>
      <c r="I1548" s="1" t="s">
        <v>11547</v>
      </c>
      <c r="J1548" s="1"/>
      <c r="K1548" s="1">
        <v>2</v>
      </c>
      <c r="L1548" s="32" t="s">
        <v>4051</v>
      </c>
      <c r="M1548" s="8" t="s">
        <v>11771</v>
      </c>
      <c r="N1548" s="2" t="s">
        <v>11801</v>
      </c>
      <c r="O1548" s="173"/>
      <c r="P1548" s="168">
        <f t="shared" si="888"/>
        <v>1545</v>
      </c>
      <c r="Q1548" s="138">
        <f t="shared" si="882"/>
        <v>25</v>
      </c>
      <c r="R1548" s="138">
        <f t="shared" si="883"/>
        <v>50</v>
      </c>
      <c r="S1548" s="138">
        <f t="shared" si="884"/>
        <v>75</v>
      </c>
      <c r="T1548" s="138">
        <f t="shared" si="885"/>
        <v>100</v>
      </c>
      <c r="U1548" s="138" t="e">
        <f t="shared" si="886"/>
        <v>#VALUE!</v>
      </c>
      <c r="V1548" s="138" t="e">
        <f t="shared" si="887"/>
        <v>#VALUE!</v>
      </c>
      <c r="W1548" s="158" t="str">
        <f t="shared" si="864"/>
        <v>08:00 17:00(13:00 14:00)</v>
      </c>
      <c r="X1548" s="159">
        <f>HLOOKUP(SEARCH("2",$M1548)-1,$Q$3:$V1548,$P1548+1,FALSE)</f>
        <v>25</v>
      </c>
      <c r="Y1548" s="160" t="str">
        <f t="shared" si="865"/>
        <v>08:00 17:00(13:00 14:00)|08:00 17:00(13:00 14:00)|08:00 17:00(13:00 14:00)|08:00 17:00(13:00 14:00)</v>
      </c>
      <c r="Z1548" s="161" t="str">
        <f t="shared" si="866"/>
        <v>08:00 17:00(13:00 14:00)</v>
      </c>
      <c r="AA1548" s="158" t="str">
        <f t="shared" si="867"/>
        <v>08:00 17:00(13:00 14:00)</v>
      </c>
      <c r="AB1548" s="159">
        <f>HLOOKUP(SEARCH("3",$M1548)-1,$Q$3:$V1548,$P1548+1,FALSE)</f>
        <v>50</v>
      </c>
      <c r="AC1548" s="160" t="str">
        <f t="shared" si="868"/>
        <v>08:00 17:00(13:00 14:00)|08:00 17:00(13:00 14:00)|08:00 17:00(13:00 14:00)</v>
      </c>
      <c r="AD1548" s="161" t="str">
        <f t="shared" si="869"/>
        <v>08:00 17:00(13:00 14:00)</v>
      </c>
      <c r="AE1548" s="158" t="str">
        <f t="shared" si="870"/>
        <v>08:00 17:00(13:00 14:00)</v>
      </c>
      <c r="AF1548" s="159">
        <f>HLOOKUP(SEARCH("4",$M1548)-1,$Q$3:$V1548,$P1548+1,FALSE)</f>
        <v>75</v>
      </c>
      <c r="AG1548" s="161" t="str">
        <f t="shared" si="871"/>
        <v>08:00 17:00(13:00 14:00)|08:00 17:00(13:00 14:00)</v>
      </c>
      <c r="AH1548" s="161" t="str">
        <f t="shared" si="872"/>
        <v>08:00 17:00(13:00 14:00)</v>
      </c>
      <c r="AI1548" s="158" t="str">
        <f t="shared" si="873"/>
        <v>08:00 17:00(13:00 14:00)</v>
      </c>
      <c r="AJ1548" s="159">
        <f>HLOOKUP(SEARCH("5",$M1548)-1,$Q$3:$V1548,$P1548+1,FALSE)</f>
        <v>100</v>
      </c>
      <c r="AK1548" s="161" t="str">
        <f t="shared" si="874"/>
        <v>08:00 17:00(13:00 14:00)</v>
      </c>
      <c r="AL1548" s="161" t="e">
        <f t="shared" si="875"/>
        <v>#VALUE!</v>
      </c>
      <c r="AM1548" s="158" t="str">
        <f t="shared" si="876"/>
        <v>08:00 17:00(13:00 14:00)</v>
      </c>
      <c r="AN1548" s="159" t="e">
        <f>HLOOKUP(SEARCH("6",$M1548)-1,$Q$3:$V1548,$P1548+1,FALSE)</f>
        <v>#VALUE!</v>
      </c>
      <c r="AO1548" s="161" t="e">
        <f t="shared" si="877"/>
        <v>#VALUE!</v>
      </c>
      <c r="AP1548" s="161" t="e">
        <f t="shared" si="878"/>
        <v>#VALUE!</v>
      </c>
      <c r="AQ1548" s="162" t="str">
        <f t="shared" si="879"/>
        <v>выходной</v>
      </c>
      <c r="AR1548" s="163" t="e">
        <f>HLOOKUP(SEARCH("7",$M1548)-1,$Q$3:$V1548,$P1548+1,FALSE)</f>
        <v>#VALUE!</v>
      </c>
      <c r="AS1548" s="164" t="str">
        <f t="shared" si="880"/>
        <v>выходной</v>
      </c>
      <c r="AT1548" s="142"/>
      <c r="AU1548" s="11" t="str">
        <f>IF(ISERROR(VLOOKUP(B1548,'РЕОРГ 2008'!$A:$B,2,FALSE)),"",VLOOKUP(B1548,'РЕОРГ 2008'!$A:$B,2,FALSE))</f>
        <v/>
      </c>
      <c r="AV1548" s="12" t="str">
        <f t="shared" si="881"/>
        <v>Доп.офис №4676/023</v>
      </c>
      <c r="AW1548" s="31" t="e">
        <f>LEFT(#REF!,2)</f>
        <v>#REF!</v>
      </c>
      <c r="AX1548" s="12" t="str">
        <f t="shared" si="859"/>
        <v>4676/023</v>
      </c>
      <c r="AZ1548" t="str">
        <f>IF(ISERROR(VLOOKUP(B1548,'РЕОРГ 01.08.2009'!$A:$B,2,FALSE)),"",VLOOKUP(B1548,'РЕОРГ 01.08.2009'!$A:$B,2,FALSE))</f>
        <v/>
      </c>
      <c r="BA1548" s="12" t="str">
        <f t="shared" si="854"/>
        <v>Доп.офис №4676/023</v>
      </c>
      <c r="BB1548" t="e">
        <f>LEFT(#REF!,2)</f>
        <v>#REF!</v>
      </c>
      <c r="BC1548" s="12" t="str">
        <f t="shared" si="860"/>
        <v>4676/023</v>
      </c>
      <c r="BE1548" t="str">
        <f>IF(ISERROR(VLOOKUP(B1548,'РЕОРГ 01.10.2009'!A:C,3,FALSE)),"",VLOOKUP(B1548,'РЕОРГ 01.10.2009'!A:C,3,FALSE))</f>
        <v/>
      </c>
      <c r="BF1548" s="12" t="str">
        <f t="shared" si="855"/>
        <v>Доп.офис №4676/023</v>
      </c>
      <c r="BG1548" t="e">
        <f>LEFT(#REF!,2)</f>
        <v>#REF!</v>
      </c>
      <c r="BH1548" s="12" t="str">
        <f t="shared" si="861"/>
        <v>4676/023</v>
      </c>
      <c r="BJ1548" t="str">
        <f>IF(ISERROR(VLOOKUP($B1548,'РЕОРГ 01.05.2010'!A:B,2,FALSE)),"",VLOOKUP($B1548,'РЕОРГ 01.05.2010'!A:B,2,FALSE))</f>
        <v/>
      </c>
      <c r="BK1548" s="12" t="str">
        <f t="shared" si="856"/>
        <v>Доп.офис №4676/023</v>
      </c>
      <c r="BL1548" t="e">
        <f>LEFT(#REF!,2)</f>
        <v>#REF!</v>
      </c>
      <c r="BM1548" s="12" t="str">
        <f t="shared" si="862"/>
        <v>4676/023</v>
      </c>
      <c r="BO1548" t="str">
        <f>IF(ISERROR(VLOOKUP($B1548,'РЕОРГ 01.08.2010'!A:B,2,FALSE)),"",VLOOKUP($B1548,'РЕОРГ 01.08.2010'!A:B,2,FALSE))</f>
        <v/>
      </c>
      <c r="BP1548" s="12" t="str">
        <f t="shared" si="857"/>
        <v>Доп.офис №4676/023</v>
      </c>
      <c r="BQ1548" t="e">
        <f>LEFT(#REF!,2)</f>
        <v>#REF!</v>
      </c>
      <c r="BR1548" s="12" t="str">
        <f t="shared" si="863"/>
        <v>4676/023</v>
      </c>
    </row>
    <row r="1549" spans="1:70" ht="12.75" customHeight="1">
      <c r="A1549" t="str">
        <f t="shared" si="858"/>
        <v>4676/026</v>
      </c>
      <c r="B1549" s="133">
        <v>1778</v>
      </c>
      <c r="C1549" s="1" t="s">
        <v>2785</v>
      </c>
      <c r="D1549" s="32" t="s">
        <v>1931</v>
      </c>
      <c r="E1549" s="1" t="s">
        <v>2786</v>
      </c>
      <c r="F1549" s="1" t="s">
        <v>8047</v>
      </c>
      <c r="G1549" s="1" t="s">
        <v>2787</v>
      </c>
      <c r="H1549" s="1" t="s">
        <v>2788</v>
      </c>
      <c r="I1549" s="1" t="s">
        <v>2789</v>
      </c>
      <c r="J1549" s="1"/>
      <c r="K1549" s="1">
        <v>0.3</v>
      </c>
      <c r="L1549" s="32" t="s">
        <v>4049</v>
      </c>
      <c r="M1549" s="8" t="s">
        <v>11881</v>
      </c>
      <c r="N1549" s="2" t="s">
        <v>12618</v>
      </c>
      <c r="O1549" s="173"/>
      <c r="P1549" s="168">
        <f t="shared" si="888"/>
        <v>1546</v>
      </c>
      <c r="Q1549" s="138">
        <f t="shared" si="882"/>
        <v>12</v>
      </c>
      <c r="R1549" s="138">
        <f t="shared" si="883"/>
        <v>24</v>
      </c>
      <c r="S1549" s="138" t="e">
        <f t="shared" si="884"/>
        <v>#VALUE!</v>
      </c>
      <c r="T1549" s="138" t="e">
        <f t="shared" si="885"/>
        <v>#VALUE!</v>
      </c>
      <c r="U1549" s="138" t="e">
        <f t="shared" si="886"/>
        <v>#VALUE!</v>
      </c>
      <c r="V1549" s="138" t="e">
        <f t="shared" si="887"/>
        <v>#VALUE!</v>
      </c>
      <c r="W1549" s="158" t="str">
        <f t="shared" si="864"/>
        <v>09:00 13:00</v>
      </c>
      <c r="X1549" s="159">
        <f>HLOOKUP(SEARCH("2",$M1549)-1,$Q$3:$V1549,$P1549+1,FALSE)</f>
        <v>12</v>
      </c>
      <c r="Y1549" s="160" t="str">
        <f t="shared" si="865"/>
        <v>09:00 13:00|09:00 13:00</v>
      </c>
      <c r="Z1549" s="161" t="str">
        <f t="shared" si="866"/>
        <v>09:00 13:00</v>
      </c>
      <c r="AA1549" s="158" t="str">
        <f t="shared" si="867"/>
        <v>09:00 13:00</v>
      </c>
      <c r="AB1549" s="159" t="e">
        <f>HLOOKUP(SEARCH("3",$M1549)-1,$Q$3:$V1549,$P1549+1,FALSE)</f>
        <v>#VALUE!</v>
      </c>
      <c r="AC1549" s="160" t="e">
        <f t="shared" si="868"/>
        <v>#VALUE!</v>
      </c>
      <c r="AD1549" s="161" t="e">
        <f t="shared" si="869"/>
        <v>#VALUE!</v>
      </c>
      <c r="AE1549" s="158" t="str">
        <f t="shared" si="870"/>
        <v>выходной</v>
      </c>
      <c r="AF1549" s="159">
        <f>HLOOKUP(SEARCH("4",$M1549)-1,$Q$3:$V1549,$P1549+1,FALSE)</f>
        <v>24</v>
      </c>
      <c r="AG1549" s="161" t="str">
        <f t="shared" si="871"/>
        <v>09:00 13:00</v>
      </c>
      <c r="AH1549" s="161" t="e">
        <f t="shared" si="872"/>
        <v>#VALUE!</v>
      </c>
      <c r="AI1549" s="158" t="str">
        <f t="shared" si="873"/>
        <v>09:00 13:00</v>
      </c>
      <c r="AJ1549" s="159" t="e">
        <f>HLOOKUP(SEARCH("5",$M1549)-1,$Q$3:$V1549,$P1549+1,FALSE)</f>
        <v>#VALUE!</v>
      </c>
      <c r="AK1549" s="161" t="e">
        <f t="shared" si="874"/>
        <v>#VALUE!</v>
      </c>
      <c r="AL1549" s="161" t="e">
        <f t="shared" si="875"/>
        <v>#VALUE!</v>
      </c>
      <c r="AM1549" s="158" t="str">
        <f t="shared" si="876"/>
        <v>выходной</v>
      </c>
      <c r="AN1549" s="159" t="e">
        <f>HLOOKUP(SEARCH("6",$M1549)-1,$Q$3:$V1549,$P1549+1,FALSE)</f>
        <v>#VALUE!</v>
      </c>
      <c r="AO1549" s="161" t="e">
        <f t="shared" si="877"/>
        <v>#VALUE!</v>
      </c>
      <c r="AP1549" s="161" t="e">
        <f t="shared" si="878"/>
        <v>#VALUE!</v>
      </c>
      <c r="AQ1549" s="162" t="str">
        <f t="shared" si="879"/>
        <v>выходной</v>
      </c>
      <c r="AR1549" s="163" t="e">
        <f>HLOOKUP(SEARCH("7",$M1549)-1,$Q$3:$V1549,$P1549+1,FALSE)</f>
        <v>#VALUE!</v>
      </c>
      <c r="AS1549" s="164" t="str">
        <f t="shared" si="880"/>
        <v>выходной</v>
      </c>
      <c r="AT1549" s="142"/>
      <c r="AU1549" s="11" t="str">
        <f>IF(ISERROR(VLOOKUP(B1549,'РЕОРГ 2008'!$A:$B,2,FALSE)),"",VLOOKUP(B1549,'РЕОРГ 2008'!$A:$B,2,FALSE))</f>
        <v/>
      </c>
      <c r="AV1549" s="12" t="str">
        <f t="shared" si="881"/>
        <v>Опер.касса №4676/026</v>
      </c>
      <c r="AW1549" s="31" t="e">
        <f>LEFT(#REF!,2)</f>
        <v>#REF!</v>
      </c>
      <c r="AX1549" s="12" t="str">
        <f t="shared" si="859"/>
        <v>4676/026</v>
      </c>
      <c r="AZ1549" t="str">
        <f>IF(ISERROR(VLOOKUP(B1549,'РЕОРГ 01.08.2009'!$A:$B,2,FALSE)),"",VLOOKUP(B1549,'РЕОРГ 01.08.2009'!$A:$B,2,FALSE))</f>
        <v/>
      </c>
      <c r="BA1549" s="12" t="str">
        <f t="shared" si="854"/>
        <v>Опер.касса №4676/026</v>
      </c>
      <c r="BB1549" t="e">
        <f>LEFT(#REF!,2)</f>
        <v>#REF!</v>
      </c>
      <c r="BC1549" s="12" t="str">
        <f t="shared" si="860"/>
        <v>4676/026</v>
      </c>
      <c r="BE1549" t="str">
        <f>IF(ISERROR(VLOOKUP(B1549,'РЕОРГ 01.10.2009'!A:C,3,FALSE)),"",VLOOKUP(B1549,'РЕОРГ 01.10.2009'!A:C,3,FALSE))</f>
        <v/>
      </c>
      <c r="BF1549" s="12" t="str">
        <f t="shared" si="855"/>
        <v>Опер.касса №4676/026</v>
      </c>
      <c r="BG1549" t="e">
        <f>LEFT(#REF!,2)</f>
        <v>#REF!</v>
      </c>
      <c r="BH1549" s="12" t="str">
        <f t="shared" si="861"/>
        <v>4676/026</v>
      </c>
      <c r="BJ1549" t="str">
        <f>IF(ISERROR(VLOOKUP($B1549,'РЕОРГ 01.05.2010'!A:B,2,FALSE)),"",VLOOKUP($B1549,'РЕОРГ 01.05.2010'!A:B,2,FALSE))</f>
        <v/>
      </c>
      <c r="BK1549" s="12" t="str">
        <f t="shared" si="856"/>
        <v>Опер.касса №4676/026</v>
      </c>
      <c r="BL1549" t="e">
        <f>LEFT(#REF!,2)</f>
        <v>#REF!</v>
      </c>
      <c r="BM1549" s="12" t="str">
        <f t="shared" si="862"/>
        <v>4676/026</v>
      </c>
      <c r="BO1549" t="str">
        <f>IF(ISERROR(VLOOKUP($B1549,'РЕОРГ 01.08.2010'!A:B,2,FALSE)),"",VLOOKUP($B1549,'РЕОРГ 01.08.2010'!A:B,2,FALSE))</f>
        <v/>
      </c>
      <c r="BP1549" s="12" t="str">
        <f t="shared" si="857"/>
        <v>Опер.касса №4676/026</v>
      </c>
      <c r="BQ1549" t="e">
        <f>LEFT(#REF!,2)</f>
        <v>#REF!</v>
      </c>
      <c r="BR1549" s="12" t="str">
        <f t="shared" si="863"/>
        <v>4676/026</v>
      </c>
    </row>
    <row r="1550" spans="1:70" ht="12.75" customHeight="1">
      <c r="A1550" t="str">
        <f t="shared" si="858"/>
        <v>4676/031</v>
      </c>
      <c r="B1550" s="133">
        <v>1780</v>
      </c>
      <c r="C1550" s="1" t="s">
        <v>2790</v>
      </c>
      <c r="D1550" s="32" t="s">
        <v>1931</v>
      </c>
      <c r="E1550" s="1" t="s">
        <v>2791</v>
      </c>
      <c r="F1550" s="1" t="s">
        <v>8047</v>
      </c>
      <c r="G1550" s="1" t="s">
        <v>2792</v>
      </c>
      <c r="H1550" s="1" t="s">
        <v>2793</v>
      </c>
      <c r="I1550" s="1" t="s">
        <v>2794</v>
      </c>
      <c r="J1550" s="1"/>
      <c r="K1550" s="1">
        <v>0.75</v>
      </c>
      <c r="L1550" s="32" t="s">
        <v>4049</v>
      </c>
      <c r="M1550" s="8" t="s">
        <v>11771</v>
      </c>
      <c r="N1550" s="2" t="s">
        <v>12142</v>
      </c>
      <c r="O1550" s="173"/>
      <c r="P1550" s="168">
        <f t="shared" si="888"/>
        <v>1547</v>
      </c>
      <c r="Q1550" s="138">
        <f t="shared" si="882"/>
        <v>25</v>
      </c>
      <c r="R1550" s="138">
        <f t="shared" si="883"/>
        <v>50</v>
      </c>
      <c r="S1550" s="138">
        <f t="shared" si="884"/>
        <v>75</v>
      </c>
      <c r="T1550" s="138">
        <f t="shared" si="885"/>
        <v>100</v>
      </c>
      <c r="U1550" s="138" t="e">
        <f t="shared" si="886"/>
        <v>#VALUE!</v>
      </c>
      <c r="V1550" s="138" t="e">
        <f t="shared" si="887"/>
        <v>#VALUE!</v>
      </c>
      <c r="W1550" s="158" t="str">
        <f t="shared" si="864"/>
        <v>09:00 16:00(12:00 13:00)</v>
      </c>
      <c r="X1550" s="159">
        <f>HLOOKUP(SEARCH("2",$M1550)-1,$Q$3:$V1550,$P1550+1,FALSE)</f>
        <v>25</v>
      </c>
      <c r="Y1550" s="160" t="str">
        <f t="shared" si="865"/>
        <v>09:00 16:00(12:00 13:00)|09:00 16:00(12:00 13:00)|09:00 16:00(12:00 13:00)|09:00 16:00(12:00 13:00)</v>
      </c>
      <c r="Z1550" s="161" t="str">
        <f t="shared" si="866"/>
        <v>09:00 16:00(12:00 13:00)</v>
      </c>
      <c r="AA1550" s="158" t="str">
        <f t="shared" si="867"/>
        <v>09:00 16:00(12:00 13:00)</v>
      </c>
      <c r="AB1550" s="159">
        <f>HLOOKUP(SEARCH("3",$M1550)-1,$Q$3:$V1550,$P1550+1,FALSE)</f>
        <v>50</v>
      </c>
      <c r="AC1550" s="160" t="str">
        <f t="shared" si="868"/>
        <v>09:00 16:00(12:00 13:00)|09:00 16:00(12:00 13:00)|09:00 16:00(12:00 13:00)</v>
      </c>
      <c r="AD1550" s="161" t="str">
        <f t="shared" si="869"/>
        <v>09:00 16:00(12:00 13:00)</v>
      </c>
      <c r="AE1550" s="158" t="str">
        <f t="shared" si="870"/>
        <v>09:00 16:00(12:00 13:00)</v>
      </c>
      <c r="AF1550" s="159">
        <f>HLOOKUP(SEARCH("4",$M1550)-1,$Q$3:$V1550,$P1550+1,FALSE)</f>
        <v>75</v>
      </c>
      <c r="AG1550" s="161" t="str">
        <f t="shared" si="871"/>
        <v>09:00 16:00(12:00 13:00)|09:00 16:00(12:00 13:00)</v>
      </c>
      <c r="AH1550" s="161" t="str">
        <f t="shared" si="872"/>
        <v>09:00 16:00(12:00 13:00)</v>
      </c>
      <c r="AI1550" s="158" t="str">
        <f t="shared" si="873"/>
        <v>09:00 16:00(12:00 13:00)</v>
      </c>
      <c r="AJ1550" s="159">
        <f>HLOOKUP(SEARCH("5",$M1550)-1,$Q$3:$V1550,$P1550+1,FALSE)</f>
        <v>100</v>
      </c>
      <c r="AK1550" s="161" t="str">
        <f t="shared" si="874"/>
        <v>09:00 16:00(12:00 13:00)</v>
      </c>
      <c r="AL1550" s="161" t="e">
        <f t="shared" si="875"/>
        <v>#VALUE!</v>
      </c>
      <c r="AM1550" s="158" t="str">
        <f t="shared" si="876"/>
        <v>09:00 16:00(12:00 13:00)</v>
      </c>
      <c r="AN1550" s="159" t="e">
        <f>HLOOKUP(SEARCH("6",$M1550)-1,$Q$3:$V1550,$P1550+1,FALSE)</f>
        <v>#VALUE!</v>
      </c>
      <c r="AO1550" s="161" t="e">
        <f t="shared" si="877"/>
        <v>#VALUE!</v>
      </c>
      <c r="AP1550" s="161" t="e">
        <f t="shared" si="878"/>
        <v>#VALUE!</v>
      </c>
      <c r="AQ1550" s="162" t="str">
        <f t="shared" si="879"/>
        <v>выходной</v>
      </c>
      <c r="AR1550" s="163" t="e">
        <f>HLOOKUP(SEARCH("7",$M1550)-1,$Q$3:$V1550,$P1550+1,FALSE)</f>
        <v>#VALUE!</v>
      </c>
      <c r="AS1550" s="164" t="str">
        <f t="shared" si="880"/>
        <v>выходной</v>
      </c>
      <c r="AT1550" s="142"/>
      <c r="AU1550" s="11" t="str">
        <f>IF(ISERROR(VLOOKUP(B1550,'РЕОРГ 2008'!$A:$B,2,FALSE)),"",VLOOKUP(B1550,'РЕОРГ 2008'!$A:$B,2,FALSE))</f>
        <v/>
      </c>
      <c r="AV1550" s="12" t="str">
        <f t="shared" si="881"/>
        <v>Опер.касса №4676/031</v>
      </c>
      <c r="AW1550" s="31" t="e">
        <f>LEFT(#REF!,2)</f>
        <v>#REF!</v>
      </c>
      <c r="AX1550" s="12" t="str">
        <f t="shared" si="859"/>
        <v>4676/031</v>
      </c>
      <c r="AZ1550" t="str">
        <f>IF(ISERROR(VLOOKUP(B1550,'РЕОРГ 01.08.2009'!$A:$B,2,FALSE)),"",VLOOKUP(B1550,'РЕОРГ 01.08.2009'!$A:$B,2,FALSE))</f>
        <v/>
      </c>
      <c r="BA1550" s="12" t="str">
        <f t="shared" si="854"/>
        <v>Опер.касса №4676/031</v>
      </c>
      <c r="BB1550" t="e">
        <f>LEFT(#REF!,2)</f>
        <v>#REF!</v>
      </c>
      <c r="BC1550" s="12" t="str">
        <f t="shared" si="860"/>
        <v>4676/031</v>
      </c>
      <c r="BE1550" t="str">
        <f>IF(ISERROR(VLOOKUP(B1550,'РЕОРГ 01.10.2009'!A:C,3,FALSE)),"",VLOOKUP(B1550,'РЕОРГ 01.10.2009'!A:C,3,FALSE))</f>
        <v/>
      </c>
      <c r="BF1550" s="12" t="str">
        <f t="shared" si="855"/>
        <v>Опер.касса №4676/031</v>
      </c>
      <c r="BG1550" t="e">
        <f>LEFT(#REF!,2)</f>
        <v>#REF!</v>
      </c>
      <c r="BH1550" s="12" t="str">
        <f t="shared" si="861"/>
        <v>4676/031</v>
      </c>
      <c r="BJ1550" t="str">
        <f>IF(ISERROR(VLOOKUP($B1550,'РЕОРГ 01.05.2010'!A:B,2,FALSE)),"",VLOOKUP($B1550,'РЕОРГ 01.05.2010'!A:B,2,FALSE))</f>
        <v/>
      </c>
      <c r="BK1550" s="12" t="str">
        <f t="shared" si="856"/>
        <v>Опер.касса №4676/031</v>
      </c>
      <c r="BL1550" t="e">
        <f>LEFT(#REF!,2)</f>
        <v>#REF!</v>
      </c>
      <c r="BM1550" s="12" t="str">
        <f t="shared" si="862"/>
        <v>4676/031</v>
      </c>
      <c r="BO1550" t="str">
        <f>IF(ISERROR(VLOOKUP($B1550,'РЕОРГ 01.08.2010'!A:B,2,FALSE)),"",VLOOKUP($B1550,'РЕОРГ 01.08.2010'!A:B,2,FALSE))</f>
        <v/>
      </c>
      <c r="BP1550" s="12" t="str">
        <f t="shared" si="857"/>
        <v>Опер.касса №4676/031</v>
      </c>
      <c r="BQ1550" t="e">
        <f>LEFT(#REF!,2)</f>
        <v>#REF!</v>
      </c>
      <c r="BR1550" s="12" t="str">
        <f t="shared" si="863"/>
        <v>4676/031</v>
      </c>
    </row>
    <row r="1551" spans="1:70" ht="12.75" customHeight="1">
      <c r="A1551" t="str">
        <f t="shared" si="858"/>
        <v>4676/037</v>
      </c>
      <c r="B1551" s="133">
        <v>1782</v>
      </c>
      <c r="C1551" s="1" t="s">
        <v>2795</v>
      </c>
      <c r="D1551" s="32" t="s">
        <v>1931</v>
      </c>
      <c r="E1551" s="1" t="s">
        <v>2782</v>
      </c>
      <c r="F1551" s="1" t="s">
        <v>8047</v>
      </c>
      <c r="G1551" s="1" t="s">
        <v>2796</v>
      </c>
      <c r="H1551" s="1" t="s">
        <v>2797</v>
      </c>
      <c r="I1551" s="1" t="s">
        <v>8336</v>
      </c>
      <c r="J1551" s="1"/>
      <c r="K1551" s="1">
        <v>2</v>
      </c>
      <c r="L1551" s="32" t="s">
        <v>4051</v>
      </c>
      <c r="M1551" s="8" t="s">
        <v>11773</v>
      </c>
      <c r="N1551" s="2" t="s">
        <v>12619</v>
      </c>
      <c r="O1551" s="173"/>
      <c r="P1551" s="168">
        <f t="shared" si="888"/>
        <v>1548</v>
      </c>
      <c r="Q1551" s="138">
        <f t="shared" si="882"/>
        <v>25</v>
      </c>
      <c r="R1551" s="138">
        <f t="shared" si="883"/>
        <v>50</v>
      </c>
      <c r="S1551" s="138">
        <f t="shared" si="884"/>
        <v>75</v>
      </c>
      <c r="T1551" s="138">
        <f t="shared" si="885"/>
        <v>100</v>
      </c>
      <c r="U1551" s="138">
        <f t="shared" si="886"/>
        <v>125</v>
      </c>
      <c r="V1551" s="138" t="e">
        <f t="shared" si="887"/>
        <v>#VALUE!</v>
      </c>
      <c r="W1551" s="158" t="str">
        <f t="shared" si="864"/>
        <v>09:00 17:00(13:00 14:00)</v>
      </c>
      <c r="X1551" s="159">
        <f>HLOOKUP(SEARCH("2",$M1551)-1,$Q$3:$V1551,$P1551+1,FALSE)</f>
        <v>25</v>
      </c>
      <c r="Y1551" s="160" t="str">
        <f t="shared" si="865"/>
        <v>09:00 17:00(13:00 14:00)|09:00 17:00(13:00 14:00)|09:00 17:00(13:00 14:00)|09:00 17:00(13:00 14:00)|08:00 13:00</v>
      </c>
      <c r="Z1551" s="161" t="str">
        <f t="shared" si="866"/>
        <v>09:00 17:00(13:00 14:00)</v>
      </c>
      <c r="AA1551" s="158" t="str">
        <f t="shared" si="867"/>
        <v>09:00 17:00(13:00 14:00)</v>
      </c>
      <c r="AB1551" s="159">
        <f>HLOOKUP(SEARCH("3",$M1551)-1,$Q$3:$V1551,$P1551+1,FALSE)</f>
        <v>50</v>
      </c>
      <c r="AC1551" s="160" t="str">
        <f t="shared" si="868"/>
        <v>09:00 17:00(13:00 14:00)|09:00 17:00(13:00 14:00)|09:00 17:00(13:00 14:00)|08:00 13:00</v>
      </c>
      <c r="AD1551" s="161" t="str">
        <f t="shared" si="869"/>
        <v>09:00 17:00(13:00 14:00)</v>
      </c>
      <c r="AE1551" s="158" t="str">
        <f t="shared" si="870"/>
        <v>09:00 17:00(13:00 14:00)</v>
      </c>
      <c r="AF1551" s="159">
        <f>HLOOKUP(SEARCH("4",$M1551)-1,$Q$3:$V1551,$P1551+1,FALSE)</f>
        <v>75</v>
      </c>
      <c r="AG1551" s="161" t="str">
        <f t="shared" si="871"/>
        <v>09:00 17:00(13:00 14:00)|09:00 17:00(13:00 14:00)|08:00 13:00</v>
      </c>
      <c r="AH1551" s="161" t="str">
        <f t="shared" si="872"/>
        <v>09:00 17:00(13:00 14:00)</v>
      </c>
      <c r="AI1551" s="158" t="str">
        <f t="shared" si="873"/>
        <v>09:00 17:00(13:00 14:00)</v>
      </c>
      <c r="AJ1551" s="159">
        <f>HLOOKUP(SEARCH("5",$M1551)-1,$Q$3:$V1551,$P1551+1,FALSE)</f>
        <v>100</v>
      </c>
      <c r="AK1551" s="161" t="str">
        <f t="shared" si="874"/>
        <v>09:00 17:00(13:00 14:00)|08:00 13:00</v>
      </c>
      <c r="AL1551" s="161" t="str">
        <f t="shared" si="875"/>
        <v>09:00 17:00(13:00 14:00)</v>
      </c>
      <c r="AM1551" s="158" t="str">
        <f t="shared" si="876"/>
        <v>09:00 17:00(13:00 14:00)</v>
      </c>
      <c r="AN1551" s="159">
        <f>HLOOKUP(SEARCH("6",$M1551)-1,$Q$3:$V1551,$P1551+1,FALSE)</f>
        <v>125</v>
      </c>
      <c r="AO1551" s="161" t="str">
        <f t="shared" si="877"/>
        <v>08:00 13:00</v>
      </c>
      <c r="AP1551" s="161" t="e">
        <f t="shared" si="878"/>
        <v>#VALUE!</v>
      </c>
      <c r="AQ1551" s="162" t="str">
        <f t="shared" si="879"/>
        <v>08:00 13:00</v>
      </c>
      <c r="AR1551" s="163" t="e">
        <f>HLOOKUP(SEARCH("7",$M1551)-1,$Q$3:$V1551,$P1551+1,FALSE)</f>
        <v>#VALUE!</v>
      </c>
      <c r="AS1551" s="164" t="str">
        <f t="shared" si="880"/>
        <v>выходной</v>
      </c>
      <c r="AT1551" s="142"/>
      <c r="AU1551" s="11" t="str">
        <f>IF(ISERROR(VLOOKUP(B1551,'РЕОРГ 2008'!$A:$B,2,FALSE)),"",VLOOKUP(B1551,'РЕОРГ 2008'!$A:$B,2,FALSE))</f>
        <v/>
      </c>
      <c r="AV1551" s="12" t="str">
        <f t="shared" si="881"/>
        <v>Опер.касса №4676/037</v>
      </c>
      <c r="AW1551" s="31" t="e">
        <f>LEFT(#REF!,2)</f>
        <v>#REF!</v>
      </c>
      <c r="AX1551" s="12" t="str">
        <f t="shared" si="859"/>
        <v>4676/037</v>
      </c>
      <c r="AZ1551" t="str">
        <f>IF(ISERROR(VLOOKUP(B1551,'РЕОРГ 01.08.2009'!$A:$B,2,FALSE)),"",VLOOKUP(B1551,'РЕОРГ 01.08.2009'!$A:$B,2,FALSE))</f>
        <v/>
      </c>
      <c r="BA1551" s="12" t="str">
        <f t="shared" si="854"/>
        <v>Опер.касса №4676/037</v>
      </c>
      <c r="BB1551" t="e">
        <f>LEFT(#REF!,2)</f>
        <v>#REF!</v>
      </c>
      <c r="BC1551" s="12" t="str">
        <f t="shared" si="860"/>
        <v>4676/037</v>
      </c>
      <c r="BE1551" t="str">
        <f>IF(ISERROR(VLOOKUP(B1551,'РЕОРГ 01.10.2009'!A:C,3,FALSE)),"",VLOOKUP(B1551,'РЕОРГ 01.10.2009'!A:C,3,FALSE))</f>
        <v/>
      </c>
      <c r="BF1551" s="12" t="str">
        <f t="shared" si="855"/>
        <v>Опер.касса №4676/037</v>
      </c>
      <c r="BG1551" t="e">
        <f>LEFT(#REF!,2)</f>
        <v>#REF!</v>
      </c>
      <c r="BH1551" s="12" t="str">
        <f t="shared" si="861"/>
        <v>4676/037</v>
      </c>
      <c r="BJ1551" t="str">
        <f>IF(ISERROR(VLOOKUP($B1551,'РЕОРГ 01.05.2010'!A:B,2,FALSE)),"",VLOOKUP($B1551,'РЕОРГ 01.05.2010'!A:B,2,FALSE))</f>
        <v/>
      </c>
      <c r="BK1551" s="12" t="str">
        <f t="shared" si="856"/>
        <v>Опер.касса №4676/037</v>
      </c>
      <c r="BL1551" t="e">
        <f>LEFT(#REF!,2)</f>
        <v>#REF!</v>
      </c>
      <c r="BM1551" s="12" t="str">
        <f t="shared" si="862"/>
        <v>4676/037</v>
      </c>
      <c r="BO1551" t="str">
        <f>IF(ISERROR(VLOOKUP($B1551,'РЕОРГ 01.08.2010'!A:B,2,FALSE)),"",VLOOKUP($B1551,'РЕОРГ 01.08.2010'!A:B,2,FALSE))</f>
        <v/>
      </c>
      <c r="BP1551" s="12" t="str">
        <f t="shared" si="857"/>
        <v>Опер.касса №4676/037</v>
      </c>
      <c r="BQ1551" t="e">
        <f>LEFT(#REF!,2)</f>
        <v>#REF!</v>
      </c>
      <c r="BR1551" s="12" t="str">
        <f t="shared" si="863"/>
        <v>4676/037</v>
      </c>
    </row>
    <row r="1552" spans="1:70" ht="12.75" customHeight="1">
      <c r="A1552" t="str">
        <f t="shared" si="858"/>
        <v>4676/04</v>
      </c>
      <c r="B1552" s="133">
        <v>1784</v>
      </c>
      <c r="C1552" s="1" t="s">
        <v>2798</v>
      </c>
      <c r="D1552" s="32" t="s">
        <v>1931</v>
      </c>
      <c r="E1552" s="1" t="s">
        <v>2799</v>
      </c>
      <c r="F1552" s="1" t="s">
        <v>8047</v>
      </c>
      <c r="G1552" s="1" t="s">
        <v>2800</v>
      </c>
      <c r="H1552" s="1" t="s">
        <v>2801</v>
      </c>
      <c r="I1552" s="1" t="s">
        <v>1794</v>
      </c>
      <c r="J1552" s="1"/>
      <c r="K1552" s="1">
        <v>0.4</v>
      </c>
      <c r="L1552" s="32" t="s">
        <v>4049</v>
      </c>
      <c r="M1552" s="8" t="s">
        <v>11771</v>
      </c>
      <c r="N1552" s="2" t="s">
        <v>12140</v>
      </c>
      <c r="O1552" s="173"/>
      <c r="P1552" s="168">
        <f t="shared" si="888"/>
        <v>1549</v>
      </c>
      <c r="Q1552" s="138">
        <f t="shared" si="882"/>
        <v>12</v>
      </c>
      <c r="R1552" s="138">
        <f t="shared" si="883"/>
        <v>24</v>
      </c>
      <c r="S1552" s="138">
        <f t="shared" si="884"/>
        <v>36</v>
      </c>
      <c r="T1552" s="138">
        <f t="shared" si="885"/>
        <v>48</v>
      </c>
      <c r="U1552" s="138" t="e">
        <f t="shared" si="886"/>
        <v>#VALUE!</v>
      </c>
      <c r="V1552" s="138" t="e">
        <f t="shared" si="887"/>
        <v>#VALUE!</v>
      </c>
      <c r="W1552" s="158" t="str">
        <f t="shared" si="864"/>
        <v>09:00 13:00</v>
      </c>
      <c r="X1552" s="159">
        <f>HLOOKUP(SEARCH("2",$M1552)-1,$Q$3:$V1552,$P1552+1,FALSE)</f>
        <v>12</v>
      </c>
      <c r="Y1552" s="160" t="str">
        <f t="shared" si="865"/>
        <v>09:00 13:00|09:00 13:00|09:00 13:00|09:00 13:00</v>
      </c>
      <c r="Z1552" s="161" t="str">
        <f t="shared" si="866"/>
        <v>09:00 13:00</v>
      </c>
      <c r="AA1552" s="158" t="str">
        <f t="shared" si="867"/>
        <v>09:00 13:00</v>
      </c>
      <c r="AB1552" s="159">
        <f>HLOOKUP(SEARCH("3",$M1552)-1,$Q$3:$V1552,$P1552+1,FALSE)</f>
        <v>24</v>
      </c>
      <c r="AC1552" s="160" t="str">
        <f t="shared" si="868"/>
        <v>09:00 13:00|09:00 13:00|09:00 13:00</v>
      </c>
      <c r="AD1552" s="161" t="str">
        <f t="shared" si="869"/>
        <v>09:00 13:00</v>
      </c>
      <c r="AE1552" s="158" t="str">
        <f t="shared" si="870"/>
        <v>09:00 13:00</v>
      </c>
      <c r="AF1552" s="159">
        <f>HLOOKUP(SEARCH("4",$M1552)-1,$Q$3:$V1552,$P1552+1,FALSE)</f>
        <v>36</v>
      </c>
      <c r="AG1552" s="161" t="str">
        <f t="shared" si="871"/>
        <v>09:00 13:00|09:00 13:00</v>
      </c>
      <c r="AH1552" s="161" t="str">
        <f t="shared" si="872"/>
        <v>09:00 13:00</v>
      </c>
      <c r="AI1552" s="158" t="str">
        <f t="shared" si="873"/>
        <v>09:00 13:00</v>
      </c>
      <c r="AJ1552" s="159">
        <f>HLOOKUP(SEARCH("5",$M1552)-1,$Q$3:$V1552,$P1552+1,FALSE)</f>
        <v>48</v>
      </c>
      <c r="AK1552" s="161" t="str">
        <f t="shared" si="874"/>
        <v>09:00 13:00</v>
      </c>
      <c r="AL1552" s="161" t="e">
        <f t="shared" si="875"/>
        <v>#VALUE!</v>
      </c>
      <c r="AM1552" s="158" t="str">
        <f t="shared" si="876"/>
        <v>09:00 13:00</v>
      </c>
      <c r="AN1552" s="159" t="e">
        <f>HLOOKUP(SEARCH("6",$M1552)-1,$Q$3:$V1552,$P1552+1,FALSE)</f>
        <v>#VALUE!</v>
      </c>
      <c r="AO1552" s="161" t="e">
        <f t="shared" si="877"/>
        <v>#VALUE!</v>
      </c>
      <c r="AP1552" s="161" t="e">
        <f t="shared" si="878"/>
        <v>#VALUE!</v>
      </c>
      <c r="AQ1552" s="162" t="str">
        <f t="shared" si="879"/>
        <v>выходной</v>
      </c>
      <c r="AR1552" s="163" t="e">
        <f>HLOOKUP(SEARCH("7",$M1552)-1,$Q$3:$V1552,$P1552+1,FALSE)</f>
        <v>#VALUE!</v>
      </c>
      <c r="AS1552" s="164" t="str">
        <f t="shared" si="880"/>
        <v>выходной</v>
      </c>
      <c r="AT1552" s="142"/>
      <c r="AU1552" s="11" t="str">
        <f>IF(ISERROR(VLOOKUP(B1552,'РЕОРГ 2008'!$A:$B,2,FALSE)),"",VLOOKUP(B1552,'РЕОРГ 2008'!$A:$B,2,FALSE))</f>
        <v/>
      </c>
      <c r="AV1552" s="12" t="str">
        <f t="shared" si="881"/>
        <v>Опер.касса №4676/04</v>
      </c>
      <c r="AW1552" s="31" t="e">
        <f>LEFT(#REF!,2)</f>
        <v>#REF!</v>
      </c>
      <c r="AX1552" s="12" t="str">
        <f t="shared" si="859"/>
        <v>4676/04</v>
      </c>
      <c r="AZ1552" t="str">
        <f>IF(ISERROR(VLOOKUP(B1552,'РЕОРГ 01.08.2009'!$A:$B,2,FALSE)),"",VLOOKUP(B1552,'РЕОРГ 01.08.2009'!$A:$B,2,FALSE))</f>
        <v/>
      </c>
      <c r="BA1552" s="12" t="str">
        <f t="shared" si="854"/>
        <v>Опер.касса №4676/04</v>
      </c>
      <c r="BB1552" t="e">
        <f>LEFT(#REF!,2)</f>
        <v>#REF!</v>
      </c>
      <c r="BC1552" s="12" t="str">
        <f t="shared" si="860"/>
        <v>4676/04</v>
      </c>
      <c r="BE1552" t="str">
        <f>IF(ISERROR(VLOOKUP(B1552,'РЕОРГ 01.10.2009'!A:C,3,FALSE)),"",VLOOKUP(B1552,'РЕОРГ 01.10.2009'!A:C,3,FALSE))</f>
        <v/>
      </c>
      <c r="BF1552" s="12" t="str">
        <f t="shared" si="855"/>
        <v>Опер.касса №4676/04</v>
      </c>
      <c r="BG1552" t="e">
        <f>LEFT(#REF!,2)</f>
        <v>#REF!</v>
      </c>
      <c r="BH1552" s="12" t="str">
        <f t="shared" si="861"/>
        <v>4676/04</v>
      </c>
      <c r="BJ1552" t="str">
        <f>IF(ISERROR(VLOOKUP($B1552,'РЕОРГ 01.05.2010'!A:B,2,FALSE)),"",VLOOKUP($B1552,'РЕОРГ 01.05.2010'!A:B,2,FALSE))</f>
        <v/>
      </c>
      <c r="BK1552" s="12" t="str">
        <f t="shared" si="856"/>
        <v>Опер.касса №4676/04</v>
      </c>
      <c r="BL1552" t="e">
        <f>LEFT(#REF!,2)</f>
        <v>#REF!</v>
      </c>
      <c r="BM1552" s="12" t="str">
        <f t="shared" si="862"/>
        <v>4676/04</v>
      </c>
      <c r="BO1552" t="str">
        <f>IF(ISERROR(VLOOKUP($B1552,'РЕОРГ 01.08.2010'!A:B,2,FALSE)),"",VLOOKUP($B1552,'РЕОРГ 01.08.2010'!A:B,2,FALSE))</f>
        <v/>
      </c>
      <c r="BP1552" s="12" t="str">
        <f t="shared" si="857"/>
        <v>Опер.касса №4676/04</v>
      </c>
      <c r="BQ1552" t="e">
        <f>LEFT(#REF!,2)</f>
        <v>#REF!</v>
      </c>
      <c r="BR1552" s="12" t="str">
        <f t="shared" si="863"/>
        <v>4676/04</v>
      </c>
    </row>
    <row r="1553" spans="1:70" ht="12.75" customHeight="1">
      <c r="A1553" t="str">
        <f t="shared" si="858"/>
        <v>4676/043</v>
      </c>
      <c r="B1553" s="133">
        <v>1785</v>
      </c>
      <c r="C1553" s="1" t="s">
        <v>2802</v>
      </c>
      <c r="D1553" s="32" t="s">
        <v>1926</v>
      </c>
      <c r="E1553" s="1" t="s">
        <v>1460</v>
      </c>
      <c r="F1553" s="1" t="s">
        <v>8047</v>
      </c>
      <c r="G1553" s="1" t="s">
        <v>2803</v>
      </c>
      <c r="H1553" s="1" t="s">
        <v>2804</v>
      </c>
      <c r="I1553" s="1" t="s">
        <v>2805</v>
      </c>
      <c r="J1553" s="1"/>
      <c r="K1553" s="1">
        <v>3</v>
      </c>
      <c r="L1553" s="32" t="s">
        <v>4051</v>
      </c>
      <c r="M1553" s="8" t="s">
        <v>11771</v>
      </c>
      <c r="N1553" s="2" t="s">
        <v>11772</v>
      </c>
      <c r="O1553" s="173"/>
      <c r="P1553" s="168">
        <f t="shared" si="888"/>
        <v>1550</v>
      </c>
      <c r="Q1553" s="138">
        <f t="shared" si="882"/>
        <v>25</v>
      </c>
      <c r="R1553" s="138">
        <f t="shared" si="883"/>
        <v>50</v>
      </c>
      <c r="S1553" s="138">
        <f t="shared" si="884"/>
        <v>75</v>
      </c>
      <c r="T1553" s="138">
        <f t="shared" si="885"/>
        <v>100</v>
      </c>
      <c r="U1553" s="138" t="e">
        <f t="shared" si="886"/>
        <v>#VALUE!</v>
      </c>
      <c r="V1553" s="138" t="e">
        <f t="shared" si="887"/>
        <v>#VALUE!</v>
      </c>
      <c r="W1553" s="158" t="str">
        <f t="shared" si="864"/>
        <v>09:00 18:00(13:00 14:00)</v>
      </c>
      <c r="X1553" s="159">
        <f>HLOOKUP(SEARCH("2",$M1553)-1,$Q$3:$V1553,$P1553+1,FALSE)</f>
        <v>25</v>
      </c>
      <c r="Y1553" s="160" t="str">
        <f t="shared" si="865"/>
        <v>09:00 18:00(13:00 14:00)|09:00 18:00(13:00 14:00)|09:00 18:00(13:00 14:00)|09:00 18:00(13:00 14:00)</v>
      </c>
      <c r="Z1553" s="161" t="str">
        <f t="shared" si="866"/>
        <v>09:00 18:00(13:00 14:00)</v>
      </c>
      <c r="AA1553" s="158" t="str">
        <f t="shared" si="867"/>
        <v>09:00 18:00(13:00 14:00)</v>
      </c>
      <c r="AB1553" s="159">
        <f>HLOOKUP(SEARCH("3",$M1553)-1,$Q$3:$V1553,$P1553+1,FALSE)</f>
        <v>50</v>
      </c>
      <c r="AC1553" s="160" t="str">
        <f t="shared" si="868"/>
        <v>09:00 18:00(13:00 14:00)|09:00 18:00(13:00 14:00)|09:00 18:00(13:00 14:00)</v>
      </c>
      <c r="AD1553" s="161" t="str">
        <f t="shared" si="869"/>
        <v>09:00 18:00(13:00 14:00)</v>
      </c>
      <c r="AE1553" s="158" t="str">
        <f t="shared" si="870"/>
        <v>09:00 18:00(13:00 14:00)</v>
      </c>
      <c r="AF1553" s="159">
        <f>HLOOKUP(SEARCH("4",$M1553)-1,$Q$3:$V1553,$P1553+1,FALSE)</f>
        <v>75</v>
      </c>
      <c r="AG1553" s="161" t="str">
        <f t="shared" si="871"/>
        <v>09:00 18:00(13:00 14:00)|09:00 18:00(13:00 14:00)</v>
      </c>
      <c r="AH1553" s="161" t="str">
        <f t="shared" si="872"/>
        <v>09:00 18:00(13:00 14:00)</v>
      </c>
      <c r="AI1553" s="158" t="str">
        <f t="shared" si="873"/>
        <v>09:00 18:00(13:00 14:00)</v>
      </c>
      <c r="AJ1553" s="159">
        <f>HLOOKUP(SEARCH("5",$M1553)-1,$Q$3:$V1553,$P1553+1,FALSE)</f>
        <v>100</v>
      </c>
      <c r="AK1553" s="161" t="str">
        <f t="shared" si="874"/>
        <v>09:00 18:00(13:00 14:00)</v>
      </c>
      <c r="AL1553" s="161" t="e">
        <f t="shared" si="875"/>
        <v>#VALUE!</v>
      </c>
      <c r="AM1553" s="158" t="str">
        <f t="shared" si="876"/>
        <v>09:00 18:00(13:00 14:00)</v>
      </c>
      <c r="AN1553" s="159" t="e">
        <f>HLOOKUP(SEARCH("6",$M1553)-1,$Q$3:$V1553,$P1553+1,FALSE)</f>
        <v>#VALUE!</v>
      </c>
      <c r="AO1553" s="161" t="e">
        <f t="shared" si="877"/>
        <v>#VALUE!</v>
      </c>
      <c r="AP1553" s="161" t="e">
        <f t="shared" si="878"/>
        <v>#VALUE!</v>
      </c>
      <c r="AQ1553" s="162" t="str">
        <f t="shared" si="879"/>
        <v>выходной</v>
      </c>
      <c r="AR1553" s="163" t="e">
        <f>HLOOKUP(SEARCH("7",$M1553)-1,$Q$3:$V1553,$P1553+1,FALSE)</f>
        <v>#VALUE!</v>
      </c>
      <c r="AS1553" s="164" t="str">
        <f t="shared" si="880"/>
        <v>выходной</v>
      </c>
      <c r="AT1553" s="142"/>
      <c r="AU1553" s="11" t="str">
        <f>IF(ISERROR(VLOOKUP(B1553,'РЕОРГ 2008'!$A:$B,2,FALSE)),"",VLOOKUP(B1553,'РЕОРГ 2008'!$A:$B,2,FALSE))</f>
        <v/>
      </c>
      <c r="AV1553" s="12" t="str">
        <f t="shared" si="881"/>
        <v>Доп.офис №4676/043</v>
      </c>
      <c r="AW1553" s="31" t="e">
        <f>LEFT(#REF!,2)</f>
        <v>#REF!</v>
      </c>
      <c r="AX1553" s="12" t="str">
        <f t="shared" si="859"/>
        <v>4676/043</v>
      </c>
      <c r="AZ1553" t="str">
        <f>IF(ISERROR(VLOOKUP(B1553,'РЕОРГ 01.08.2009'!$A:$B,2,FALSE)),"",VLOOKUP(B1553,'РЕОРГ 01.08.2009'!$A:$B,2,FALSE))</f>
        <v/>
      </c>
      <c r="BA1553" s="12" t="str">
        <f t="shared" si="854"/>
        <v>Доп.офис №4676/043</v>
      </c>
      <c r="BB1553" t="e">
        <f>LEFT(#REF!,2)</f>
        <v>#REF!</v>
      </c>
      <c r="BC1553" s="12" t="str">
        <f t="shared" si="860"/>
        <v>4676/043</v>
      </c>
      <c r="BE1553" t="str">
        <f>IF(ISERROR(VLOOKUP(B1553,'РЕОРГ 01.10.2009'!A:C,3,FALSE)),"",VLOOKUP(B1553,'РЕОРГ 01.10.2009'!A:C,3,FALSE))</f>
        <v/>
      </c>
      <c r="BF1553" s="12" t="str">
        <f t="shared" si="855"/>
        <v>Доп.офис №4676/043</v>
      </c>
      <c r="BG1553" t="e">
        <f>LEFT(#REF!,2)</f>
        <v>#REF!</v>
      </c>
      <c r="BH1553" s="12" t="str">
        <f t="shared" si="861"/>
        <v>4676/043</v>
      </c>
      <c r="BJ1553" t="str">
        <f>IF(ISERROR(VLOOKUP($B1553,'РЕОРГ 01.05.2010'!A:B,2,FALSE)),"",VLOOKUP($B1553,'РЕОРГ 01.05.2010'!A:B,2,FALSE))</f>
        <v/>
      </c>
      <c r="BK1553" s="12" t="str">
        <f t="shared" si="856"/>
        <v>Доп.офис №4676/043</v>
      </c>
      <c r="BL1553" t="e">
        <f>LEFT(#REF!,2)</f>
        <v>#REF!</v>
      </c>
      <c r="BM1553" s="12" t="str">
        <f t="shared" si="862"/>
        <v>4676/043</v>
      </c>
      <c r="BO1553" t="str">
        <f>IF(ISERROR(VLOOKUP($B1553,'РЕОРГ 01.08.2010'!A:B,2,FALSE)),"",VLOOKUP($B1553,'РЕОРГ 01.08.2010'!A:B,2,FALSE))</f>
        <v/>
      </c>
      <c r="BP1553" s="12" t="str">
        <f t="shared" si="857"/>
        <v>Доп.офис №4676/043</v>
      </c>
      <c r="BQ1553" t="e">
        <f>LEFT(#REF!,2)</f>
        <v>#REF!</v>
      </c>
      <c r="BR1553" s="12" t="str">
        <f t="shared" si="863"/>
        <v>4676/043</v>
      </c>
    </row>
    <row r="1554" spans="1:70" ht="12.75" customHeight="1">
      <c r="A1554" t="str">
        <f t="shared" si="858"/>
        <v>4676/044</v>
      </c>
      <c r="B1554" s="133">
        <v>1786</v>
      </c>
      <c r="C1554" s="1" t="s">
        <v>2806</v>
      </c>
      <c r="D1554" s="32" t="s">
        <v>1926</v>
      </c>
      <c r="E1554" s="1" t="s">
        <v>1460</v>
      </c>
      <c r="F1554" s="1" t="s">
        <v>8047</v>
      </c>
      <c r="G1554" s="1" t="s">
        <v>2807</v>
      </c>
      <c r="H1554" s="1" t="s">
        <v>2808</v>
      </c>
      <c r="I1554" s="1" t="s">
        <v>11292</v>
      </c>
      <c r="J1554" s="1"/>
      <c r="K1554" s="1">
        <v>2.5</v>
      </c>
      <c r="L1554" s="32" t="s">
        <v>4051</v>
      </c>
      <c r="M1554" s="8" t="s">
        <v>11771</v>
      </c>
      <c r="N1554" s="2" t="s">
        <v>11772</v>
      </c>
      <c r="O1554" s="173"/>
      <c r="P1554" s="168">
        <f t="shared" si="888"/>
        <v>1551</v>
      </c>
      <c r="Q1554" s="138">
        <f t="shared" si="882"/>
        <v>25</v>
      </c>
      <c r="R1554" s="138">
        <f t="shared" si="883"/>
        <v>50</v>
      </c>
      <c r="S1554" s="138">
        <f t="shared" si="884"/>
        <v>75</v>
      </c>
      <c r="T1554" s="138">
        <f t="shared" si="885"/>
        <v>100</v>
      </c>
      <c r="U1554" s="138" t="e">
        <f t="shared" si="886"/>
        <v>#VALUE!</v>
      </c>
      <c r="V1554" s="138" t="e">
        <f t="shared" si="887"/>
        <v>#VALUE!</v>
      </c>
      <c r="W1554" s="158" t="str">
        <f t="shared" si="864"/>
        <v>09:00 18:00(13:00 14:00)</v>
      </c>
      <c r="X1554" s="159">
        <f>HLOOKUP(SEARCH("2",$M1554)-1,$Q$3:$V1554,$P1554+1,FALSE)</f>
        <v>25</v>
      </c>
      <c r="Y1554" s="160" t="str">
        <f t="shared" si="865"/>
        <v>09:00 18:00(13:00 14:00)|09:00 18:00(13:00 14:00)|09:00 18:00(13:00 14:00)|09:00 18:00(13:00 14:00)</v>
      </c>
      <c r="Z1554" s="161" t="str">
        <f t="shared" si="866"/>
        <v>09:00 18:00(13:00 14:00)</v>
      </c>
      <c r="AA1554" s="158" t="str">
        <f t="shared" si="867"/>
        <v>09:00 18:00(13:00 14:00)</v>
      </c>
      <c r="AB1554" s="159">
        <f>HLOOKUP(SEARCH("3",$M1554)-1,$Q$3:$V1554,$P1554+1,FALSE)</f>
        <v>50</v>
      </c>
      <c r="AC1554" s="160" t="str">
        <f t="shared" si="868"/>
        <v>09:00 18:00(13:00 14:00)|09:00 18:00(13:00 14:00)|09:00 18:00(13:00 14:00)</v>
      </c>
      <c r="AD1554" s="161" t="str">
        <f t="shared" si="869"/>
        <v>09:00 18:00(13:00 14:00)</v>
      </c>
      <c r="AE1554" s="158" t="str">
        <f t="shared" si="870"/>
        <v>09:00 18:00(13:00 14:00)</v>
      </c>
      <c r="AF1554" s="159">
        <f>HLOOKUP(SEARCH("4",$M1554)-1,$Q$3:$V1554,$P1554+1,FALSE)</f>
        <v>75</v>
      </c>
      <c r="AG1554" s="161" t="str">
        <f t="shared" si="871"/>
        <v>09:00 18:00(13:00 14:00)|09:00 18:00(13:00 14:00)</v>
      </c>
      <c r="AH1554" s="161" t="str">
        <f t="shared" si="872"/>
        <v>09:00 18:00(13:00 14:00)</v>
      </c>
      <c r="AI1554" s="158" t="str">
        <f t="shared" si="873"/>
        <v>09:00 18:00(13:00 14:00)</v>
      </c>
      <c r="AJ1554" s="159">
        <f>HLOOKUP(SEARCH("5",$M1554)-1,$Q$3:$V1554,$P1554+1,FALSE)</f>
        <v>100</v>
      </c>
      <c r="AK1554" s="161" t="str">
        <f t="shared" si="874"/>
        <v>09:00 18:00(13:00 14:00)</v>
      </c>
      <c r="AL1554" s="161" t="e">
        <f t="shared" si="875"/>
        <v>#VALUE!</v>
      </c>
      <c r="AM1554" s="158" t="str">
        <f t="shared" si="876"/>
        <v>09:00 18:00(13:00 14:00)</v>
      </c>
      <c r="AN1554" s="159" t="e">
        <f>HLOOKUP(SEARCH("6",$M1554)-1,$Q$3:$V1554,$P1554+1,FALSE)</f>
        <v>#VALUE!</v>
      </c>
      <c r="AO1554" s="161" t="e">
        <f t="shared" si="877"/>
        <v>#VALUE!</v>
      </c>
      <c r="AP1554" s="161" t="e">
        <f t="shared" si="878"/>
        <v>#VALUE!</v>
      </c>
      <c r="AQ1554" s="162" t="str">
        <f t="shared" si="879"/>
        <v>выходной</v>
      </c>
      <c r="AR1554" s="163" t="e">
        <f>HLOOKUP(SEARCH("7",$M1554)-1,$Q$3:$V1554,$P1554+1,FALSE)</f>
        <v>#VALUE!</v>
      </c>
      <c r="AS1554" s="164" t="str">
        <f t="shared" si="880"/>
        <v>выходной</v>
      </c>
      <c r="AT1554" s="142"/>
      <c r="AU1554" s="11" t="str">
        <f>IF(ISERROR(VLOOKUP(B1554,'РЕОРГ 2008'!$A:$B,2,FALSE)),"",VLOOKUP(B1554,'РЕОРГ 2008'!$A:$B,2,FALSE))</f>
        <v/>
      </c>
      <c r="AV1554" s="12" t="str">
        <f t="shared" si="881"/>
        <v>Доп.офис №4676/044</v>
      </c>
      <c r="AW1554" s="31" t="e">
        <f>LEFT(#REF!,2)</f>
        <v>#REF!</v>
      </c>
      <c r="AX1554" s="12" t="str">
        <f t="shared" si="859"/>
        <v>4676/044</v>
      </c>
      <c r="AZ1554" t="str">
        <f>IF(ISERROR(VLOOKUP(B1554,'РЕОРГ 01.08.2009'!$A:$B,2,FALSE)),"",VLOOKUP(B1554,'РЕОРГ 01.08.2009'!$A:$B,2,FALSE))</f>
        <v/>
      </c>
      <c r="BA1554" s="12" t="str">
        <f t="shared" si="854"/>
        <v>Доп.офис №4676/044</v>
      </c>
      <c r="BB1554" t="e">
        <f>LEFT(#REF!,2)</f>
        <v>#REF!</v>
      </c>
      <c r="BC1554" s="12" t="str">
        <f t="shared" si="860"/>
        <v>4676/044</v>
      </c>
      <c r="BE1554" t="str">
        <f>IF(ISERROR(VLOOKUP(B1554,'РЕОРГ 01.10.2009'!A:C,3,FALSE)),"",VLOOKUP(B1554,'РЕОРГ 01.10.2009'!A:C,3,FALSE))</f>
        <v/>
      </c>
      <c r="BF1554" s="12" t="str">
        <f t="shared" si="855"/>
        <v>Доп.офис №4676/044</v>
      </c>
      <c r="BG1554" t="e">
        <f>LEFT(#REF!,2)</f>
        <v>#REF!</v>
      </c>
      <c r="BH1554" s="12" t="str">
        <f t="shared" si="861"/>
        <v>4676/044</v>
      </c>
      <c r="BJ1554" t="str">
        <f>IF(ISERROR(VLOOKUP($B1554,'РЕОРГ 01.05.2010'!A:B,2,FALSE)),"",VLOOKUP($B1554,'РЕОРГ 01.05.2010'!A:B,2,FALSE))</f>
        <v/>
      </c>
      <c r="BK1554" s="12" t="str">
        <f t="shared" si="856"/>
        <v>Доп.офис №4676/044</v>
      </c>
      <c r="BL1554" t="e">
        <f>LEFT(#REF!,2)</f>
        <v>#REF!</v>
      </c>
      <c r="BM1554" s="12" t="str">
        <f t="shared" si="862"/>
        <v>4676/044</v>
      </c>
      <c r="BO1554" t="str">
        <f>IF(ISERROR(VLOOKUP($B1554,'РЕОРГ 01.08.2010'!A:B,2,FALSE)),"",VLOOKUP($B1554,'РЕОРГ 01.08.2010'!A:B,2,FALSE))</f>
        <v/>
      </c>
      <c r="BP1554" s="12" t="str">
        <f t="shared" si="857"/>
        <v>Доп.офис №4676/044</v>
      </c>
      <c r="BQ1554" t="e">
        <f>LEFT(#REF!,2)</f>
        <v>#REF!</v>
      </c>
      <c r="BR1554" s="12" t="str">
        <f t="shared" si="863"/>
        <v>4676/044</v>
      </c>
    </row>
    <row r="1555" spans="1:70" ht="12.75" customHeight="1">
      <c r="A1555" t="str">
        <f t="shared" si="858"/>
        <v>4676/045</v>
      </c>
      <c r="B1555" s="133">
        <v>1787</v>
      </c>
      <c r="C1555" s="1" t="s">
        <v>2809</v>
      </c>
      <c r="D1555" s="32" t="s">
        <v>7017</v>
      </c>
      <c r="E1555" s="1" t="s">
        <v>2810</v>
      </c>
      <c r="F1555" s="1" t="s">
        <v>8047</v>
      </c>
      <c r="G1555" s="1" t="s">
        <v>2811</v>
      </c>
      <c r="H1555" s="1" t="s">
        <v>2812</v>
      </c>
      <c r="I1555" s="1" t="s">
        <v>2813</v>
      </c>
      <c r="J1555" s="1"/>
      <c r="K1555" s="1">
        <v>10.5</v>
      </c>
      <c r="L1555" s="32" t="s">
        <v>4052</v>
      </c>
      <c r="M1555" s="8" t="s">
        <v>11773</v>
      </c>
      <c r="N1555" s="2" t="s">
        <v>12620</v>
      </c>
      <c r="O1555" s="173"/>
      <c r="P1555" s="168">
        <f t="shared" si="888"/>
        <v>1552</v>
      </c>
      <c r="Q1555" s="138">
        <f t="shared" si="882"/>
        <v>12</v>
      </c>
      <c r="R1555" s="138">
        <f t="shared" si="883"/>
        <v>24</v>
      </c>
      <c r="S1555" s="138">
        <f t="shared" si="884"/>
        <v>36</v>
      </c>
      <c r="T1555" s="138">
        <f t="shared" si="885"/>
        <v>48</v>
      </c>
      <c r="U1555" s="138">
        <f t="shared" si="886"/>
        <v>60</v>
      </c>
      <c r="V1555" s="138" t="e">
        <f t="shared" si="887"/>
        <v>#VALUE!</v>
      </c>
      <c r="W1555" s="158" t="str">
        <f t="shared" si="864"/>
        <v>08:00 18:00</v>
      </c>
      <c r="X1555" s="159">
        <f>HLOOKUP(SEARCH("2",$M1555)-1,$Q$3:$V1555,$P1555+1,FALSE)</f>
        <v>12</v>
      </c>
      <c r="Y1555" s="160" t="str">
        <f t="shared" si="865"/>
        <v>08:00 18:00|08:00 18:00|08:00 18:00|08:00 18:00|08:00 18:00(13:00 14:00)</v>
      </c>
      <c r="Z1555" s="161" t="str">
        <f t="shared" si="866"/>
        <v>08:00 18:00</v>
      </c>
      <c r="AA1555" s="158" t="str">
        <f t="shared" si="867"/>
        <v>08:00 18:00</v>
      </c>
      <c r="AB1555" s="159">
        <f>HLOOKUP(SEARCH("3",$M1555)-1,$Q$3:$V1555,$P1555+1,FALSE)</f>
        <v>24</v>
      </c>
      <c r="AC1555" s="160" t="str">
        <f t="shared" si="868"/>
        <v>08:00 18:00|08:00 18:00|08:00 18:00|08:00 18:00(13:00 14:00)</v>
      </c>
      <c r="AD1555" s="161" t="str">
        <f t="shared" si="869"/>
        <v>08:00 18:00</v>
      </c>
      <c r="AE1555" s="158" t="str">
        <f t="shared" si="870"/>
        <v>08:00 18:00</v>
      </c>
      <c r="AF1555" s="159">
        <f>HLOOKUP(SEARCH("4",$M1555)-1,$Q$3:$V1555,$P1555+1,FALSE)</f>
        <v>36</v>
      </c>
      <c r="AG1555" s="161" t="str">
        <f t="shared" si="871"/>
        <v>08:00 18:00|08:00 18:00|08:00 18:00(13:00 14:00)</v>
      </c>
      <c r="AH1555" s="161" t="str">
        <f t="shared" si="872"/>
        <v>08:00 18:00</v>
      </c>
      <c r="AI1555" s="158" t="str">
        <f t="shared" si="873"/>
        <v>08:00 18:00</v>
      </c>
      <c r="AJ1555" s="159">
        <f>HLOOKUP(SEARCH("5",$M1555)-1,$Q$3:$V1555,$P1555+1,FALSE)</f>
        <v>48</v>
      </c>
      <c r="AK1555" s="161" t="str">
        <f t="shared" si="874"/>
        <v>08:00 18:00|08:00 18:00(13:00 14:00)</v>
      </c>
      <c r="AL1555" s="161" t="str">
        <f t="shared" si="875"/>
        <v>08:00 18:00</v>
      </c>
      <c r="AM1555" s="158" t="str">
        <f t="shared" si="876"/>
        <v>08:00 18:00</v>
      </c>
      <c r="AN1555" s="159">
        <f>HLOOKUP(SEARCH("6",$M1555)-1,$Q$3:$V1555,$P1555+1,FALSE)</f>
        <v>60</v>
      </c>
      <c r="AO1555" s="161" t="str">
        <f t="shared" si="877"/>
        <v>08:00 18:00(13:00 14:00)</v>
      </c>
      <c r="AP1555" s="161" t="e">
        <f t="shared" si="878"/>
        <v>#VALUE!</v>
      </c>
      <c r="AQ1555" s="162" t="str">
        <f t="shared" si="879"/>
        <v>08:00 18:00(13:00 14:00)</v>
      </c>
      <c r="AR1555" s="163" t="e">
        <f>HLOOKUP(SEARCH("7",$M1555)-1,$Q$3:$V1555,$P1555+1,FALSE)</f>
        <v>#VALUE!</v>
      </c>
      <c r="AS1555" s="164" t="str">
        <f t="shared" si="880"/>
        <v>выходной</v>
      </c>
      <c r="AT1555" s="142"/>
      <c r="AU1555" s="11" t="str">
        <f>IF(ISERROR(VLOOKUP(B1555,'РЕОРГ 2008'!$A:$B,2,FALSE)),"",VLOOKUP(B1555,'РЕОРГ 2008'!$A:$B,2,FALSE))</f>
        <v/>
      </c>
      <c r="AV1555" s="12" t="str">
        <f t="shared" si="881"/>
        <v>Доп.офис №4676/045</v>
      </c>
      <c r="AW1555" s="31" t="e">
        <f>LEFT(#REF!,2)</f>
        <v>#REF!</v>
      </c>
      <c r="AX1555" s="12" t="str">
        <f t="shared" si="859"/>
        <v>4676/045</v>
      </c>
      <c r="AZ1555" t="str">
        <f>IF(ISERROR(VLOOKUP(B1555,'РЕОРГ 01.08.2009'!$A:$B,2,FALSE)),"",VLOOKUP(B1555,'РЕОРГ 01.08.2009'!$A:$B,2,FALSE))</f>
        <v/>
      </c>
      <c r="BA1555" s="12" t="str">
        <f t="shared" si="854"/>
        <v>Доп.офис №4676/045</v>
      </c>
      <c r="BB1555" t="e">
        <f>LEFT(#REF!,2)</f>
        <v>#REF!</v>
      </c>
      <c r="BC1555" s="12" t="str">
        <f t="shared" si="860"/>
        <v>4676/045</v>
      </c>
      <c r="BE1555" t="str">
        <f>IF(ISERROR(VLOOKUP(B1555,'РЕОРГ 01.10.2009'!A:C,3,FALSE)),"",VLOOKUP(B1555,'РЕОРГ 01.10.2009'!A:C,3,FALSE))</f>
        <v/>
      </c>
      <c r="BF1555" s="12" t="str">
        <f t="shared" si="855"/>
        <v>Доп.офис №4676/045</v>
      </c>
      <c r="BG1555" t="e">
        <f>LEFT(#REF!,2)</f>
        <v>#REF!</v>
      </c>
      <c r="BH1555" s="12" t="str">
        <f t="shared" si="861"/>
        <v>4676/045</v>
      </c>
      <c r="BJ1555" t="str">
        <f>IF(ISERROR(VLOOKUP($B1555,'РЕОРГ 01.05.2010'!A:B,2,FALSE)),"",VLOOKUP($B1555,'РЕОРГ 01.05.2010'!A:B,2,FALSE))</f>
        <v/>
      </c>
      <c r="BK1555" s="12" t="str">
        <f t="shared" si="856"/>
        <v>Доп.офис №4676/045</v>
      </c>
      <c r="BL1555" t="e">
        <f>LEFT(#REF!,2)</f>
        <v>#REF!</v>
      </c>
      <c r="BM1555" s="12" t="str">
        <f t="shared" si="862"/>
        <v>4676/045</v>
      </c>
      <c r="BO1555" t="str">
        <f>IF(ISERROR(VLOOKUP($B1555,'РЕОРГ 01.08.2010'!A:B,2,FALSE)),"",VLOOKUP($B1555,'РЕОРГ 01.08.2010'!A:B,2,FALSE))</f>
        <v/>
      </c>
      <c r="BP1555" s="12" t="str">
        <f t="shared" si="857"/>
        <v>Доп.офис №4676/045</v>
      </c>
      <c r="BQ1555" t="e">
        <f>LEFT(#REF!,2)</f>
        <v>#REF!</v>
      </c>
      <c r="BR1555" s="12" t="str">
        <f t="shared" si="863"/>
        <v>4676/045</v>
      </c>
    </row>
    <row r="1556" spans="1:70" ht="12.75" customHeight="1">
      <c r="A1556" t="str">
        <f t="shared" si="858"/>
        <v>4676/046</v>
      </c>
      <c r="B1556" s="133">
        <v>1788</v>
      </c>
      <c r="C1556" s="1" t="s">
        <v>2814</v>
      </c>
      <c r="D1556" s="32" t="s">
        <v>1931</v>
      </c>
      <c r="E1556" s="1" t="s">
        <v>2815</v>
      </c>
      <c r="F1556" s="1" t="s">
        <v>8047</v>
      </c>
      <c r="G1556" s="1" t="s">
        <v>2816</v>
      </c>
      <c r="H1556" s="1" t="s">
        <v>2817</v>
      </c>
      <c r="I1556" s="1" t="s">
        <v>2818</v>
      </c>
      <c r="J1556" s="1"/>
      <c r="K1556" s="1">
        <v>0.5</v>
      </c>
      <c r="L1556" s="32" t="s">
        <v>4049</v>
      </c>
      <c r="M1556" s="8" t="s">
        <v>11771</v>
      </c>
      <c r="N1556" s="2" t="s">
        <v>12140</v>
      </c>
      <c r="O1556" s="173"/>
      <c r="P1556" s="168">
        <f t="shared" si="888"/>
        <v>1553</v>
      </c>
      <c r="Q1556" s="138">
        <f t="shared" si="882"/>
        <v>12</v>
      </c>
      <c r="R1556" s="138">
        <f t="shared" si="883"/>
        <v>24</v>
      </c>
      <c r="S1556" s="138">
        <f t="shared" si="884"/>
        <v>36</v>
      </c>
      <c r="T1556" s="138">
        <f t="shared" si="885"/>
        <v>48</v>
      </c>
      <c r="U1556" s="138" t="e">
        <f t="shared" si="886"/>
        <v>#VALUE!</v>
      </c>
      <c r="V1556" s="138" t="e">
        <f t="shared" si="887"/>
        <v>#VALUE!</v>
      </c>
      <c r="W1556" s="158" t="str">
        <f t="shared" si="864"/>
        <v>09:00 13:00</v>
      </c>
      <c r="X1556" s="159">
        <f>HLOOKUP(SEARCH("2",$M1556)-1,$Q$3:$V1556,$P1556+1,FALSE)</f>
        <v>12</v>
      </c>
      <c r="Y1556" s="160" t="str">
        <f t="shared" si="865"/>
        <v>09:00 13:00|09:00 13:00|09:00 13:00|09:00 13:00</v>
      </c>
      <c r="Z1556" s="161" t="str">
        <f t="shared" si="866"/>
        <v>09:00 13:00</v>
      </c>
      <c r="AA1556" s="158" t="str">
        <f t="shared" si="867"/>
        <v>09:00 13:00</v>
      </c>
      <c r="AB1556" s="159">
        <f>HLOOKUP(SEARCH("3",$M1556)-1,$Q$3:$V1556,$P1556+1,FALSE)</f>
        <v>24</v>
      </c>
      <c r="AC1556" s="160" t="str">
        <f t="shared" si="868"/>
        <v>09:00 13:00|09:00 13:00|09:00 13:00</v>
      </c>
      <c r="AD1556" s="161" t="str">
        <f t="shared" si="869"/>
        <v>09:00 13:00</v>
      </c>
      <c r="AE1556" s="158" t="str">
        <f t="shared" si="870"/>
        <v>09:00 13:00</v>
      </c>
      <c r="AF1556" s="159">
        <f>HLOOKUP(SEARCH("4",$M1556)-1,$Q$3:$V1556,$P1556+1,FALSE)</f>
        <v>36</v>
      </c>
      <c r="AG1556" s="161" t="str">
        <f t="shared" si="871"/>
        <v>09:00 13:00|09:00 13:00</v>
      </c>
      <c r="AH1556" s="161" t="str">
        <f t="shared" si="872"/>
        <v>09:00 13:00</v>
      </c>
      <c r="AI1556" s="158" t="str">
        <f t="shared" si="873"/>
        <v>09:00 13:00</v>
      </c>
      <c r="AJ1556" s="159">
        <f>HLOOKUP(SEARCH("5",$M1556)-1,$Q$3:$V1556,$P1556+1,FALSE)</f>
        <v>48</v>
      </c>
      <c r="AK1556" s="161" t="str">
        <f t="shared" si="874"/>
        <v>09:00 13:00</v>
      </c>
      <c r="AL1556" s="161" t="e">
        <f t="shared" si="875"/>
        <v>#VALUE!</v>
      </c>
      <c r="AM1556" s="158" t="str">
        <f t="shared" si="876"/>
        <v>09:00 13:00</v>
      </c>
      <c r="AN1556" s="159" t="e">
        <f>HLOOKUP(SEARCH("6",$M1556)-1,$Q$3:$V1556,$P1556+1,FALSE)</f>
        <v>#VALUE!</v>
      </c>
      <c r="AO1556" s="161" t="e">
        <f t="shared" si="877"/>
        <v>#VALUE!</v>
      </c>
      <c r="AP1556" s="161" t="e">
        <f t="shared" si="878"/>
        <v>#VALUE!</v>
      </c>
      <c r="AQ1556" s="162" t="str">
        <f t="shared" si="879"/>
        <v>выходной</v>
      </c>
      <c r="AR1556" s="163" t="e">
        <f>HLOOKUP(SEARCH("7",$M1556)-1,$Q$3:$V1556,$P1556+1,FALSE)</f>
        <v>#VALUE!</v>
      </c>
      <c r="AS1556" s="164" t="str">
        <f t="shared" si="880"/>
        <v>выходной</v>
      </c>
      <c r="AT1556" s="142"/>
      <c r="AU1556" s="11" t="str">
        <f>IF(ISERROR(VLOOKUP(B1556,'РЕОРГ 2008'!$A:$B,2,FALSE)),"",VLOOKUP(B1556,'РЕОРГ 2008'!$A:$B,2,FALSE))</f>
        <v/>
      </c>
      <c r="AV1556" s="12" t="str">
        <f t="shared" si="881"/>
        <v>Опер.касса №4676/046</v>
      </c>
      <c r="AW1556" s="31" t="e">
        <f>LEFT(#REF!,2)</f>
        <v>#REF!</v>
      </c>
      <c r="AX1556" s="12" t="str">
        <f t="shared" si="859"/>
        <v>4676/046</v>
      </c>
      <c r="AZ1556" t="str">
        <f>IF(ISERROR(VLOOKUP(B1556,'РЕОРГ 01.08.2009'!$A:$B,2,FALSE)),"",VLOOKUP(B1556,'РЕОРГ 01.08.2009'!$A:$B,2,FALSE))</f>
        <v/>
      </c>
      <c r="BA1556" s="12" t="str">
        <f t="shared" si="854"/>
        <v>Опер.касса №4676/046</v>
      </c>
      <c r="BB1556" t="e">
        <f>LEFT(#REF!,2)</f>
        <v>#REF!</v>
      </c>
      <c r="BC1556" s="12" t="str">
        <f t="shared" si="860"/>
        <v>4676/046</v>
      </c>
      <c r="BE1556" t="str">
        <f>IF(ISERROR(VLOOKUP(B1556,'РЕОРГ 01.10.2009'!A:C,3,FALSE)),"",VLOOKUP(B1556,'РЕОРГ 01.10.2009'!A:C,3,FALSE))</f>
        <v/>
      </c>
      <c r="BF1556" s="12" t="str">
        <f t="shared" si="855"/>
        <v>Опер.касса №4676/046</v>
      </c>
      <c r="BG1556" t="e">
        <f>LEFT(#REF!,2)</f>
        <v>#REF!</v>
      </c>
      <c r="BH1556" s="12" t="str">
        <f t="shared" si="861"/>
        <v>4676/046</v>
      </c>
      <c r="BJ1556" t="str">
        <f>IF(ISERROR(VLOOKUP($B1556,'РЕОРГ 01.05.2010'!A:B,2,FALSE)),"",VLOOKUP($B1556,'РЕОРГ 01.05.2010'!A:B,2,FALSE))</f>
        <v/>
      </c>
      <c r="BK1556" s="12" t="str">
        <f t="shared" si="856"/>
        <v>Опер.касса №4676/046</v>
      </c>
      <c r="BL1556" t="e">
        <f>LEFT(#REF!,2)</f>
        <v>#REF!</v>
      </c>
      <c r="BM1556" s="12" t="str">
        <f t="shared" si="862"/>
        <v>4676/046</v>
      </c>
      <c r="BO1556" t="str">
        <f>IF(ISERROR(VLOOKUP($B1556,'РЕОРГ 01.08.2010'!A:B,2,FALSE)),"",VLOOKUP($B1556,'РЕОРГ 01.08.2010'!A:B,2,FALSE))</f>
        <v/>
      </c>
      <c r="BP1556" s="12" t="str">
        <f t="shared" si="857"/>
        <v>Опер.касса №4676/046</v>
      </c>
      <c r="BQ1556" t="e">
        <f>LEFT(#REF!,2)</f>
        <v>#REF!</v>
      </c>
      <c r="BR1556" s="12" t="str">
        <f t="shared" si="863"/>
        <v>4676/046</v>
      </c>
    </row>
    <row r="1557" spans="1:70" ht="12.75" customHeight="1">
      <c r="A1557" t="str">
        <f t="shared" si="858"/>
        <v>4676/047</v>
      </c>
      <c r="B1557" s="133">
        <v>1789</v>
      </c>
      <c r="C1557" s="1" t="s">
        <v>2819</v>
      </c>
      <c r="D1557" s="32" t="s">
        <v>1931</v>
      </c>
      <c r="E1557" s="1" t="s">
        <v>2449</v>
      </c>
      <c r="F1557" s="1" t="s">
        <v>8047</v>
      </c>
      <c r="G1557" s="1" t="s">
        <v>2450</v>
      </c>
      <c r="H1557" s="1" t="s">
        <v>2451</v>
      </c>
      <c r="I1557" s="1" t="s">
        <v>2452</v>
      </c>
      <c r="J1557" s="1"/>
      <c r="K1557" s="1">
        <v>0.25</v>
      </c>
      <c r="L1557" s="32" t="s">
        <v>4049</v>
      </c>
      <c r="M1557" s="8" t="s">
        <v>11941</v>
      </c>
      <c r="N1557" s="2" t="s">
        <v>12621</v>
      </c>
      <c r="O1557" s="173"/>
      <c r="P1557" s="168">
        <f t="shared" si="888"/>
        <v>1554</v>
      </c>
      <c r="Q1557" s="138">
        <f t="shared" si="882"/>
        <v>12</v>
      </c>
      <c r="R1557" s="138" t="e">
        <f t="shared" si="883"/>
        <v>#VALUE!</v>
      </c>
      <c r="S1557" s="138" t="e">
        <f t="shared" si="884"/>
        <v>#VALUE!</v>
      </c>
      <c r="T1557" s="138" t="e">
        <f t="shared" si="885"/>
        <v>#VALUE!</v>
      </c>
      <c r="U1557" s="138" t="e">
        <f t="shared" si="886"/>
        <v>#VALUE!</v>
      </c>
      <c r="V1557" s="138" t="e">
        <f t="shared" si="887"/>
        <v>#VALUE!</v>
      </c>
      <c r="W1557" s="158" t="str">
        <f t="shared" si="864"/>
        <v>09:00 14:00</v>
      </c>
      <c r="X1557" s="159" t="e">
        <f>HLOOKUP(SEARCH("2",$M1557)-1,$Q$3:$V1557,$P1557+1,FALSE)</f>
        <v>#VALUE!</v>
      </c>
      <c r="Y1557" s="160" t="e">
        <f t="shared" si="865"/>
        <v>#VALUE!</v>
      </c>
      <c r="Z1557" s="161" t="e">
        <f t="shared" si="866"/>
        <v>#VALUE!</v>
      </c>
      <c r="AA1557" s="158" t="str">
        <f t="shared" si="867"/>
        <v>выходной</v>
      </c>
      <c r="AB1557" s="159" t="e">
        <f>HLOOKUP(SEARCH("3",$M1557)-1,$Q$3:$V1557,$P1557+1,FALSE)</f>
        <v>#VALUE!</v>
      </c>
      <c r="AC1557" s="160" t="e">
        <f t="shared" si="868"/>
        <v>#VALUE!</v>
      </c>
      <c r="AD1557" s="161" t="e">
        <f t="shared" si="869"/>
        <v>#VALUE!</v>
      </c>
      <c r="AE1557" s="158" t="str">
        <f t="shared" si="870"/>
        <v>выходной</v>
      </c>
      <c r="AF1557" s="159">
        <f>HLOOKUP(SEARCH("4",$M1557)-1,$Q$3:$V1557,$P1557+1,FALSE)</f>
        <v>12</v>
      </c>
      <c r="AG1557" s="161" t="str">
        <f t="shared" si="871"/>
        <v>09:00 14:00</v>
      </c>
      <c r="AH1557" s="161" t="e">
        <f t="shared" si="872"/>
        <v>#VALUE!</v>
      </c>
      <c r="AI1557" s="158" t="str">
        <f t="shared" si="873"/>
        <v>09:00 14:00</v>
      </c>
      <c r="AJ1557" s="159" t="e">
        <f>HLOOKUP(SEARCH("5",$M1557)-1,$Q$3:$V1557,$P1557+1,FALSE)</f>
        <v>#VALUE!</v>
      </c>
      <c r="AK1557" s="161" t="e">
        <f t="shared" si="874"/>
        <v>#VALUE!</v>
      </c>
      <c r="AL1557" s="161" t="e">
        <f t="shared" si="875"/>
        <v>#VALUE!</v>
      </c>
      <c r="AM1557" s="158" t="str">
        <f t="shared" si="876"/>
        <v>выходной</v>
      </c>
      <c r="AN1557" s="159" t="e">
        <f>HLOOKUP(SEARCH("6",$M1557)-1,$Q$3:$V1557,$P1557+1,FALSE)</f>
        <v>#VALUE!</v>
      </c>
      <c r="AO1557" s="161" t="e">
        <f t="shared" si="877"/>
        <v>#VALUE!</v>
      </c>
      <c r="AP1557" s="161" t="e">
        <f t="shared" si="878"/>
        <v>#VALUE!</v>
      </c>
      <c r="AQ1557" s="162" t="str">
        <f t="shared" si="879"/>
        <v>выходной</v>
      </c>
      <c r="AR1557" s="163" t="e">
        <f>HLOOKUP(SEARCH("7",$M1557)-1,$Q$3:$V1557,$P1557+1,FALSE)</f>
        <v>#VALUE!</v>
      </c>
      <c r="AS1557" s="164" t="str">
        <f t="shared" si="880"/>
        <v>выходной</v>
      </c>
      <c r="AT1557" s="142"/>
      <c r="AU1557" s="11" t="str">
        <f>IF(ISERROR(VLOOKUP(B1557,'РЕОРГ 2008'!$A:$B,2,FALSE)),"",VLOOKUP(B1557,'РЕОРГ 2008'!$A:$B,2,FALSE))</f>
        <v/>
      </c>
      <c r="AV1557" s="12" t="str">
        <f t="shared" si="881"/>
        <v>Опер.касса №4676/047</v>
      </c>
      <c r="AW1557" s="31" t="e">
        <f>LEFT(#REF!,2)</f>
        <v>#REF!</v>
      </c>
      <c r="AX1557" s="12" t="str">
        <f t="shared" si="859"/>
        <v>4676/047</v>
      </c>
      <c r="AZ1557" t="str">
        <f>IF(ISERROR(VLOOKUP(B1557,'РЕОРГ 01.08.2009'!$A:$B,2,FALSE)),"",VLOOKUP(B1557,'РЕОРГ 01.08.2009'!$A:$B,2,FALSE))</f>
        <v/>
      </c>
      <c r="BA1557" s="12" t="str">
        <f t="shared" si="854"/>
        <v>Опер.касса №4676/047</v>
      </c>
      <c r="BB1557" t="e">
        <f>LEFT(#REF!,2)</f>
        <v>#REF!</v>
      </c>
      <c r="BC1557" s="12" t="str">
        <f t="shared" si="860"/>
        <v>4676/047</v>
      </c>
      <c r="BE1557" t="str">
        <f>IF(ISERROR(VLOOKUP(B1557,'РЕОРГ 01.10.2009'!A:C,3,FALSE)),"",VLOOKUP(B1557,'РЕОРГ 01.10.2009'!A:C,3,FALSE))</f>
        <v/>
      </c>
      <c r="BF1557" s="12" t="str">
        <f t="shared" si="855"/>
        <v>Опер.касса №4676/047</v>
      </c>
      <c r="BG1557" t="e">
        <f>LEFT(#REF!,2)</f>
        <v>#REF!</v>
      </c>
      <c r="BH1557" s="12" t="str">
        <f t="shared" si="861"/>
        <v>4676/047</v>
      </c>
      <c r="BJ1557" t="str">
        <f>IF(ISERROR(VLOOKUP($B1557,'РЕОРГ 01.05.2010'!A:B,2,FALSE)),"",VLOOKUP($B1557,'РЕОРГ 01.05.2010'!A:B,2,FALSE))</f>
        <v/>
      </c>
      <c r="BK1557" s="12" t="str">
        <f t="shared" si="856"/>
        <v>Опер.касса №4676/047</v>
      </c>
      <c r="BL1557" t="e">
        <f>LEFT(#REF!,2)</f>
        <v>#REF!</v>
      </c>
      <c r="BM1557" s="12" t="str">
        <f t="shared" si="862"/>
        <v>4676/047</v>
      </c>
      <c r="BO1557" t="str">
        <f>IF(ISERROR(VLOOKUP($B1557,'РЕОРГ 01.08.2010'!A:B,2,FALSE)),"",VLOOKUP($B1557,'РЕОРГ 01.08.2010'!A:B,2,FALSE))</f>
        <v/>
      </c>
      <c r="BP1557" s="12" t="str">
        <f t="shared" si="857"/>
        <v>Опер.касса №4676/047</v>
      </c>
      <c r="BQ1557" t="e">
        <f>LEFT(#REF!,2)</f>
        <v>#REF!</v>
      </c>
      <c r="BR1557" s="12" t="str">
        <f t="shared" si="863"/>
        <v>4676/047</v>
      </c>
    </row>
    <row r="1558" spans="1:70" ht="12.75" customHeight="1">
      <c r="A1558" t="str">
        <f t="shared" si="858"/>
        <v>4676/048</v>
      </c>
      <c r="B1558" s="133">
        <v>1790</v>
      </c>
      <c r="C1558" s="1" t="s">
        <v>2453</v>
      </c>
      <c r="D1558" s="32" t="s">
        <v>1931</v>
      </c>
      <c r="E1558" s="1" t="s">
        <v>2454</v>
      </c>
      <c r="F1558" s="1" t="s">
        <v>8047</v>
      </c>
      <c r="G1558" s="1" t="s">
        <v>2455</v>
      </c>
      <c r="H1558" s="1" t="s">
        <v>2456</v>
      </c>
      <c r="I1558" s="1" t="s">
        <v>1795</v>
      </c>
      <c r="J1558" s="1"/>
      <c r="K1558" s="1">
        <v>0.5</v>
      </c>
      <c r="L1558" s="32" t="s">
        <v>4049</v>
      </c>
      <c r="M1558" s="8" t="s">
        <v>11771</v>
      </c>
      <c r="N1558" s="2" t="s">
        <v>12140</v>
      </c>
      <c r="O1558" s="173"/>
      <c r="P1558" s="168">
        <f t="shared" si="888"/>
        <v>1555</v>
      </c>
      <c r="Q1558" s="138">
        <f t="shared" si="882"/>
        <v>12</v>
      </c>
      <c r="R1558" s="138">
        <f t="shared" si="883"/>
        <v>24</v>
      </c>
      <c r="S1558" s="138">
        <f t="shared" si="884"/>
        <v>36</v>
      </c>
      <c r="T1558" s="138">
        <f t="shared" si="885"/>
        <v>48</v>
      </c>
      <c r="U1558" s="138" t="e">
        <f t="shared" si="886"/>
        <v>#VALUE!</v>
      </c>
      <c r="V1558" s="138" t="e">
        <f t="shared" si="887"/>
        <v>#VALUE!</v>
      </c>
      <c r="W1558" s="158" t="str">
        <f t="shared" si="864"/>
        <v>09:00 13:00</v>
      </c>
      <c r="X1558" s="159">
        <f>HLOOKUP(SEARCH("2",$M1558)-1,$Q$3:$V1558,$P1558+1,FALSE)</f>
        <v>12</v>
      </c>
      <c r="Y1558" s="160" t="str">
        <f t="shared" si="865"/>
        <v>09:00 13:00|09:00 13:00|09:00 13:00|09:00 13:00</v>
      </c>
      <c r="Z1558" s="161" t="str">
        <f t="shared" si="866"/>
        <v>09:00 13:00</v>
      </c>
      <c r="AA1558" s="158" t="str">
        <f t="shared" si="867"/>
        <v>09:00 13:00</v>
      </c>
      <c r="AB1558" s="159">
        <f>HLOOKUP(SEARCH("3",$M1558)-1,$Q$3:$V1558,$P1558+1,FALSE)</f>
        <v>24</v>
      </c>
      <c r="AC1558" s="160" t="str">
        <f t="shared" si="868"/>
        <v>09:00 13:00|09:00 13:00|09:00 13:00</v>
      </c>
      <c r="AD1558" s="161" t="str">
        <f t="shared" si="869"/>
        <v>09:00 13:00</v>
      </c>
      <c r="AE1558" s="158" t="str">
        <f t="shared" si="870"/>
        <v>09:00 13:00</v>
      </c>
      <c r="AF1558" s="159">
        <f>HLOOKUP(SEARCH("4",$M1558)-1,$Q$3:$V1558,$P1558+1,FALSE)</f>
        <v>36</v>
      </c>
      <c r="AG1558" s="161" t="str">
        <f t="shared" si="871"/>
        <v>09:00 13:00|09:00 13:00</v>
      </c>
      <c r="AH1558" s="161" t="str">
        <f t="shared" si="872"/>
        <v>09:00 13:00</v>
      </c>
      <c r="AI1558" s="158" t="str">
        <f t="shared" si="873"/>
        <v>09:00 13:00</v>
      </c>
      <c r="AJ1558" s="159">
        <f>HLOOKUP(SEARCH("5",$M1558)-1,$Q$3:$V1558,$P1558+1,FALSE)</f>
        <v>48</v>
      </c>
      <c r="AK1558" s="161" t="str">
        <f t="shared" si="874"/>
        <v>09:00 13:00</v>
      </c>
      <c r="AL1558" s="161" t="e">
        <f t="shared" si="875"/>
        <v>#VALUE!</v>
      </c>
      <c r="AM1558" s="158" t="str">
        <f t="shared" si="876"/>
        <v>09:00 13:00</v>
      </c>
      <c r="AN1558" s="159" t="e">
        <f>HLOOKUP(SEARCH("6",$M1558)-1,$Q$3:$V1558,$P1558+1,FALSE)</f>
        <v>#VALUE!</v>
      </c>
      <c r="AO1558" s="161" t="e">
        <f t="shared" si="877"/>
        <v>#VALUE!</v>
      </c>
      <c r="AP1558" s="161" t="e">
        <f t="shared" si="878"/>
        <v>#VALUE!</v>
      </c>
      <c r="AQ1558" s="162" t="str">
        <f t="shared" si="879"/>
        <v>выходной</v>
      </c>
      <c r="AR1558" s="163" t="e">
        <f>HLOOKUP(SEARCH("7",$M1558)-1,$Q$3:$V1558,$P1558+1,FALSE)</f>
        <v>#VALUE!</v>
      </c>
      <c r="AS1558" s="164" t="str">
        <f t="shared" si="880"/>
        <v>выходной</v>
      </c>
      <c r="AT1558" s="142"/>
      <c r="AU1558" s="11" t="str">
        <f>IF(ISERROR(VLOOKUP(B1558,'РЕОРГ 2008'!$A:$B,2,FALSE)),"",VLOOKUP(B1558,'РЕОРГ 2008'!$A:$B,2,FALSE))</f>
        <v/>
      </c>
      <c r="AV1558" s="12" t="str">
        <f t="shared" si="881"/>
        <v>Опер.касса №4676/048</v>
      </c>
      <c r="AW1558" s="31" t="e">
        <f>LEFT(#REF!,2)</f>
        <v>#REF!</v>
      </c>
      <c r="AX1558" s="12" t="str">
        <f t="shared" si="859"/>
        <v>4676/048</v>
      </c>
      <c r="AZ1558" t="str">
        <f>IF(ISERROR(VLOOKUP(B1558,'РЕОРГ 01.08.2009'!$A:$B,2,FALSE)),"",VLOOKUP(B1558,'РЕОРГ 01.08.2009'!$A:$B,2,FALSE))</f>
        <v/>
      </c>
      <c r="BA1558" s="12" t="str">
        <f t="shared" si="854"/>
        <v>Опер.касса №4676/048</v>
      </c>
      <c r="BB1558" t="e">
        <f>LEFT(#REF!,2)</f>
        <v>#REF!</v>
      </c>
      <c r="BC1558" s="12" t="str">
        <f t="shared" si="860"/>
        <v>4676/048</v>
      </c>
      <c r="BE1558" t="str">
        <f>IF(ISERROR(VLOOKUP(B1558,'РЕОРГ 01.10.2009'!A:C,3,FALSE)),"",VLOOKUP(B1558,'РЕОРГ 01.10.2009'!A:C,3,FALSE))</f>
        <v/>
      </c>
      <c r="BF1558" s="12" t="str">
        <f t="shared" si="855"/>
        <v>Опер.касса №4676/048</v>
      </c>
      <c r="BG1558" t="e">
        <f>LEFT(#REF!,2)</f>
        <v>#REF!</v>
      </c>
      <c r="BH1558" s="12" t="str">
        <f t="shared" si="861"/>
        <v>4676/048</v>
      </c>
      <c r="BJ1558" t="str">
        <f>IF(ISERROR(VLOOKUP($B1558,'РЕОРГ 01.05.2010'!A:B,2,FALSE)),"",VLOOKUP($B1558,'РЕОРГ 01.05.2010'!A:B,2,FALSE))</f>
        <v/>
      </c>
      <c r="BK1558" s="12" t="str">
        <f t="shared" si="856"/>
        <v>Опер.касса №4676/048</v>
      </c>
      <c r="BL1558" t="e">
        <f>LEFT(#REF!,2)</f>
        <v>#REF!</v>
      </c>
      <c r="BM1558" s="12" t="str">
        <f t="shared" si="862"/>
        <v>4676/048</v>
      </c>
      <c r="BO1558" t="str">
        <f>IF(ISERROR(VLOOKUP($B1558,'РЕОРГ 01.08.2010'!A:B,2,FALSE)),"",VLOOKUP($B1558,'РЕОРГ 01.08.2010'!A:B,2,FALSE))</f>
        <v/>
      </c>
      <c r="BP1558" s="12" t="str">
        <f t="shared" si="857"/>
        <v>Опер.касса №4676/048</v>
      </c>
      <c r="BQ1558" t="e">
        <f>LEFT(#REF!,2)</f>
        <v>#REF!</v>
      </c>
      <c r="BR1558" s="12" t="str">
        <f t="shared" si="863"/>
        <v>4676/048</v>
      </c>
    </row>
    <row r="1559" spans="1:70" ht="12.75" customHeight="1">
      <c r="A1559" t="str">
        <f t="shared" si="858"/>
        <v>4676/052</v>
      </c>
      <c r="B1559" s="133">
        <v>1794</v>
      </c>
      <c r="C1559" s="1" t="s">
        <v>2457</v>
      </c>
      <c r="D1559" s="32" t="s">
        <v>1931</v>
      </c>
      <c r="E1559" s="1" t="s">
        <v>2458</v>
      </c>
      <c r="F1559" s="1" t="s">
        <v>8047</v>
      </c>
      <c r="G1559" s="1" t="s">
        <v>2459</v>
      </c>
      <c r="H1559" s="1" t="s">
        <v>2460</v>
      </c>
      <c r="I1559" s="1" t="s">
        <v>2461</v>
      </c>
      <c r="J1559" s="1"/>
      <c r="K1559" s="1">
        <v>0.4</v>
      </c>
      <c r="L1559" s="32" t="s">
        <v>4049</v>
      </c>
      <c r="M1559" s="8" t="s">
        <v>11872</v>
      </c>
      <c r="N1559" s="2" t="s">
        <v>12097</v>
      </c>
      <c r="O1559" s="173"/>
      <c r="P1559" s="168">
        <f t="shared" si="888"/>
        <v>1556</v>
      </c>
      <c r="Q1559" s="138">
        <f t="shared" si="882"/>
        <v>12</v>
      </c>
      <c r="R1559" s="138">
        <f t="shared" si="883"/>
        <v>24</v>
      </c>
      <c r="S1559" s="138">
        <f t="shared" si="884"/>
        <v>36</v>
      </c>
      <c r="T1559" s="138" t="e">
        <f t="shared" si="885"/>
        <v>#VALUE!</v>
      </c>
      <c r="U1559" s="138" t="e">
        <f t="shared" si="886"/>
        <v>#VALUE!</v>
      </c>
      <c r="V1559" s="138" t="e">
        <f t="shared" si="887"/>
        <v>#VALUE!</v>
      </c>
      <c r="W1559" s="158" t="str">
        <f t="shared" si="864"/>
        <v>09:00 13:00</v>
      </c>
      <c r="X1559" s="159">
        <f>HLOOKUP(SEARCH("2",$M1559)-1,$Q$3:$V1559,$P1559+1,FALSE)</f>
        <v>12</v>
      </c>
      <c r="Y1559" s="160" t="str">
        <f t="shared" si="865"/>
        <v>09:00 13:00|09:00 13:00|09:00 13:00</v>
      </c>
      <c r="Z1559" s="161" t="str">
        <f t="shared" si="866"/>
        <v>09:00 13:00</v>
      </c>
      <c r="AA1559" s="158" t="str">
        <f t="shared" si="867"/>
        <v>09:00 13:00</v>
      </c>
      <c r="AB1559" s="159">
        <f>HLOOKUP(SEARCH("3",$M1559)-1,$Q$3:$V1559,$P1559+1,FALSE)</f>
        <v>24</v>
      </c>
      <c r="AC1559" s="160" t="str">
        <f t="shared" si="868"/>
        <v>09:00 13:00|09:00 13:00</v>
      </c>
      <c r="AD1559" s="161" t="str">
        <f t="shared" si="869"/>
        <v>09:00 13:00</v>
      </c>
      <c r="AE1559" s="158" t="str">
        <f t="shared" si="870"/>
        <v>09:00 13:00</v>
      </c>
      <c r="AF1559" s="159">
        <f>HLOOKUP(SEARCH("4",$M1559)-1,$Q$3:$V1559,$P1559+1,FALSE)</f>
        <v>36</v>
      </c>
      <c r="AG1559" s="161" t="str">
        <f t="shared" si="871"/>
        <v>09:00 13:00</v>
      </c>
      <c r="AH1559" s="161" t="e">
        <f t="shared" si="872"/>
        <v>#VALUE!</v>
      </c>
      <c r="AI1559" s="158" t="str">
        <f t="shared" si="873"/>
        <v>09:00 13:00</v>
      </c>
      <c r="AJ1559" s="159" t="e">
        <f>HLOOKUP(SEARCH("5",$M1559)-1,$Q$3:$V1559,$P1559+1,FALSE)</f>
        <v>#VALUE!</v>
      </c>
      <c r="AK1559" s="161" t="e">
        <f t="shared" si="874"/>
        <v>#VALUE!</v>
      </c>
      <c r="AL1559" s="161" t="e">
        <f t="shared" si="875"/>
        <v>#VALUE!</v>
      </c>
      <c r="AM1559" s="158" t="str">
        <f t="shared" si="876"/>
        <v>выходной</v>
      </c>
      <c r="AN1559" s="159" t="e">
        <f>HLOOKUP(SEARCH("6",$M1559)-1,$Q$3:$V1559,$P1559+1,FALSE)</f>
        <v>#VALUE!</v>
      </c>
      <c r="AO1559" s="161" t="e">
        <f t="shared" si="877"/>
        <v>#VALUE!</v>
      </c>
      <c r="AP1559" s="161" t="e">
        <f t="shared" si="878"/>
        <v>#VALUE!</v>
      </c>
      <c r="AQ1559" s="162" t="str">
        <f t="shared" si="879"/>
        <v>выходной</v>
      </c>
      <c r="AR1559" s="163" t="e">
        <f>HLOOKUP(SEARCH("7",$M1559)-1,$Q$3:$V1559,$P1559+1,FALSE)</f>
        <v>#VALUE!</v>
      </c>
      <c r="AS1559" s="164" t="str">
        <f t="shared" si="880"/>
        <v>выходной</v>
      </c>
      <c r="AT1559" s="142"/>
      <c r="AU1559" s="11" t="str">
        <f>IF(ISERROR(VLOOKUP(B1559,'РЕОРГ 2008'!$A:$B,2,FALSE)),"",VLOOKUP(B1559,'РЕОРГ 2008'!$A:$B,2,FALSE))</f>
        <v/>
      </c>
      <c r="AV1559" s="12" t="str">
        <f t="shared" si="881"/>
        <v>Опер.касса №4676/052</v>
      </c>
      <c r="AW1559" s="31" t="e">
        <f>LEFT(#REF!,2)</f>
        <v>#REF!</v>
      </c>
      <c r="AX1559" s="12" t="str">
        <f t="shared" si="859"/>
        <v>4676/052</v>
      </c>
      <c r="AZ1559" t="str">
        <f>IF(ISERROR(VLOOKUP(B1559,'РЕОРГ 01.08.2009'!$A:$B,2,FALSE)),"",VLOOKUP(B1559,'РЕОРГ 01.08.2009'!$A:$B,2,FALSE))</f>
        <v/>
      </c>
      <c r="BA1559" s="12" t="str">
        <f t="shared" si="854"/>
        <v>Опер.касса №4676/052</v>
      </c>
      <c r="BB1559" t="e">
        <f>LEFT(#REF!,2)</f>
        <v>#REF!</v>
      </c>
      <c r="BC1559" s="12" t="str">
        <f t="shared" si="860"/>
        <v>4676/052</v>
      </c>
      <c r="BE1559" t="str">
        <f>IF(ISERROR(VLOOKUP(B1559,'РЕОРГ 01.10.2009'!A:C,3,FALSE)),"",VLOOKUP(B1559,'РЕОРГ 01.10.2009'!A:C,3,FALSE))</f>
        <v/>
      </c>
      <c r="BF1559" s="12" t="str">
        <f t="shared" si="855"/>
        <v>Опер.касса №4676/052</v>
      </c>
      <c r="BG1559" t="e">
        <f>LEFT(#REF!,2)</f>
        <v>#REF!</v>
      </c>
      <c r="BH1559" s="12" t="str">
        <f t="shared" si="861"/>
        <v>4676/052</v>
      </c>
      <c r="BJ1559" t="str">
        <f>IF(ISERROR(VLOOKUP($B1559,'РЕОРГ 01.05.2010'!A:B,2,FALSE)),"",VLOOKUP($B1559,'РЕОРГ 01.05.2010'!A:B,2,FALSE))</f>
        <v/>
      </c>
      <c r="BK1559" s="12" t="str">
        <f t="shared" si="856"/>
        <v>Опер.касса №4676/052</v>
      </c>
      <c r="BL1559" t="e">
        <f>LEFT(#REF!,2)</f>
        <v>#REF!</v>
      </c>
      <c r="BM1559" s="12" t="str">
        <f t="shared" si="862"/>
        <v>4676/052</v>
      </c>
      <c r="BO1559" t="str">
        <f>IF(ISERROR(VLOOKUP($B1559,'РЕОРГ 01.08.2010'!A:B,2,FALSE)),"",VLOOKUP($B1559,'РЕОРГ 01.08.2010'!A:B,2,FALSE))</f>
        <v/>
      </c>
      <c r="BP1559" s="12" t="str">
        <f t="shared" si="857"/>
        <v>Опер.касса №4676/052</v>
      </c>
      <c r="BQ1559" t="e">
        <f>LEFT(#REF!,2)</f>
        <v>#REF!</v>
      </c>
      <c r="BR1559" s="12" t="str">
        <f t="shared" si="863"/>
        <v>4676/052</v>
      </c>
    </row>
    <row r="1560" spans="1:70" ht="12.75" customHeight="1">
      <c r="A1560" t="str">
        <f t="shared" si="858"/>
        <v>4676/056</v>
      </c>
      <c r="B1560" s="133">
        <v>1798</v>
      </c>
      <c r="C1560" s="1" t="s">
        <v>2462</v>
      </c>
      <c r="D1560" s="32" t="s">
        <v>1931</v>
      </c>
      <c r="E1560" s="1" t="s">
        <v>2463</v>
      </c>
      <c r="F1560" s="1" t="s">
        <v>8047</v>
      </c>
      <c r="G1560" s="1" t="s">
        <v>2464</v>
      </c>
      <c r="H1560" s="1" t="s">
        <v>2465</v>
      </c>
      <c r="I1560" s="1" t="s">
        <v>2466</v>
      </c>
      <c r="J1560" s="1"/>
      <c r="K1560" s="1">
        <v>0.4</v>
      </c>
      <c r="L1560" s="32" t="s">
        <v>4049</v>
      </c>
      <c r="M1560" s="8" t="s">
        <v>11872</v>
      </c>
      <c r="N1560" s="2" t="s">
        <v>12097</v>
      </c>
      <c r="O1560" s="173"/>
      <c r="P1560" s="168">
        <f t="shared" si="888"/>
        <v>1557</v>
      </c>
      <c r="Q1560" s="138">
        <f t="shared" si="882"/>
        <v>12</v>
      </c>
      <c r="R1560" s="138">
        <f t="shared" si="883"/>
        <v>24</v>
      </c>
      <c r="S1560" s="138">
        <f t="shared" si="884"/>
        <v>36</v>
      </c>
      <c r="T1560" s="138" t="e">
        <f t="shared" si="885"/>
        <v>#VALUE!</v>
      </c>
      <c r="U1560" s="138" t="e">
        <f t="shared" si="886"/>
        <v>#VALUE!</v>
      </c>
      <c r="V1560" s="138" t="e">
        <f t="shared" si="887"/>
        <v>#VALUE!</v>
      </c>
      <c r="W1560" s="158" t="str">
        <f t="shared" si="864"/>
        <v>09:00 13:00</v>
      </c>
      <c r="X1560" s="159">
        <f>HLOOKUP(SEARCH("2",$M1560)-1,$Q$3:$V1560,$P1560+1,FALSE)</f>
        <v>12</v>
      </c>
      <c r="Y1560" s="160" t="str">
        <f t="shared" si="865"/>
        <v>09:00 13:00|09:00 13:00|09:00 13:00</v>
      </c>
      <c r="Z1560" s="161" t="str">
        <f t="shared" si="866"/>
        <v>09:00 13:00</v>
      </c>
      <c r="AA1560" s="158" t="str">
        <f t="shared" si="867"/>
        <v>09:00 13:00</v>
      </c>
      <c r="AB1560" s="159">
        <f>HLOOKUP(SEARCH("3",$M1560)-1,$Q$3:$V1560,$P1560+1,FALSE)</f>
        <v>24</v>
      </c>
      <c r="AC1560" s="160" t="str">
        <f t="shared" si="868"/>
        <v>09:00 13:00|09:00 13:00</v>
      </c>
      <c r="AD1560" s="161" t="str">
        <f t="shared" si="869"/>
        <v>09:00 13:00</v>
      </c>
      <c r="AE1560" s="158" t="str">
        <f t="shared" si="870"/>
        <v>09:00 13:00</v>
      </c>
      <c r="AF1560" s="159">
        <f>HLOOKUP(SEARCH("4",$M1560)-1,$Q$3:$V1560,$P1560+1,FALSE)</f>
        <v>36</v>
      </c>
      <c r="AG1560" s="161" t="str">
        <f t="shared" si="871"/>
        <v>09:00 13:00</v>
      </c>
      <c r="AH1560" s="161" t="e">
        <f t="shared" si="872"/>
        <v>#VALUE!</v>
      </c>
      <c r="AI1560" s="158" t="str">
        <f t="shared" si="873"/>
        <v>09:00 13:00</v>
      </c>
      <c r="AJ1560" s="159" t="e">
        <f>HLOOKUP(SEARCH("5",$M1560)-1,$Q$3:$V1560,$P1560+1,FALSE)</f>
        <v>#VALUE!</v>
      </c>
      <c r="AK1560" s="161" t="e">
        <f t="shared" si="874"/>
        <v>#VALUE!</v>
      </c>
      <c r="AL1560" s="161" t="e">
        <f t="shared" si="875"/>
        <v>#VALUE!</v>
      </c>
      <c r="AM1560" s="158" t="str">
        <f t="shared" si="876"/>
        <v>выходной</v>
      </c>
      <c r="AN1560" s="159" t="e">
        <f>HLOOKUP(SEARCH("6",$M1560)-1,$Q$3:$V1560,$P1560+1,FALSE)</f>
        <v>#VALUE!</v>
      </c>
      <c r="AO1560" s="161" t="e">
        <f t="shared" si="877"/>
        <v>#VALUE!</v>
      </c>
      <c r="AP1560" s="161" t="e">
        <f t="shared" si="878"/>
        <v>#VALUE!</v>
      </c>
      <c r="AQ1560" s="162" t="str">
        <f t="shared" si="879"/>
        <v>выходной</v>
      </c>
      <c r="AR1560" s="163" t="e">
        <f>HLOOKUP(SEARCH("7",$M1560)-1,$Q$3:$V1560,$P1560+1,FALSE)</f>
        <v>#VALUE!</v>
      </c>
      <c r="AS1560" s="164" t="str">
        <f t="shared" si="880"/>
        <v>выходной</v>
      </c>
      <c r="AT1560" s="142"/>
      <c r="AU1560" s="11" t="str">
        <f>IF(ISERROR(VLOOKUP(B1560,'РЕОРГ 2008'!$A:$B,2,FALSE)),"",VLOOKUP(B1560,'РЕОРГ 2008'!$A:$B,2,FALSE))</f>
        <v/>
      </c>
      <c r="AV1560" s="12" t="str">
        <f t="shared" si="881"/>
        <v>Опер.касса №4676/056</v>
      </c>
      <c r="AW1560" s="31" t="e">
        <f>LEFT(#REF!,2)</f>
        <v>#REF!</v>
      </c>
      <c r="AX1560" s="12" t="str">
        <f t="shared" si="859"/>
        <v>4676/056</v>
      </c>
      <c r="AZ1560" t="str">
        <f>IF(ISERROR(VLOOKUP(B1560,'РЕОРГ 01.08.2009'!$A:$B,2,FALSE)),"",VLOOKUP(B1560,'РЕОРГ 01.08.2009'!$A:$B,2,FALSE))</f>
        <v/>
      </c>
      <c r="BA1560" s="12" t="str">
        <f t="shared" si="854"/>
        <v>Опер.касса №4676/056</v>
      </c>
      <c r="BB1560" t="e">
        <f>LEFT(#REF!,2)</f>
        <v>#REF!</v>
      </c>
      <c r="BC1560" s="12" t="str">
        <f t="shared" si="860"/>
        <v>4676/056</v>
      </c>
      <c r="BE1560" t="str">
        <f>IF(ISERROR(VLOOKUP(B1560,'РЕОРГ 01.10.2009'!A:C,3,FALSE)),"",VLOOKUP(B1560,'РЕОРГ 01.10.2009'!A:C,3,FALSE))</f>
        <v/>
      </c>
      <c r="BF1560" s="12" t="str">
        <f t="shared" si="855"/>
        <v>Опер.касса №4676/056</v>
      </c>
      <c r="BG1560" t="e">
        <f>LEFT(#REF!,2)</f>
        <v>#REF!</v>
      </c>
      <c r="BH1560" s="12" t="str">
        <f t="shared" si="861"/>
        <v>4676/056</v>
      </c>
      <c r="BJ1560" t="str">
        <f>IF(ISERROR(VLOOKUP($B1560,'РЕОРГ 01.05.2010'!A:B,2,FALSE)),"",VLOOKUP($B1560,'РЕОРГ 01.05.2010'!A:B,2,FALSE))</f>
        <v/>
      </c>
      <c r="BK1560" s="12" t="str">
        <f t="shared" si="856"/>
        <v>Опер.касса №4676/056</v>
      </c>
      <c r="BL1560" t="e">
        <f>LEFT(#REF!,2)</f>
        <v>#REF!</v>
      </c>
      <c r="BM1560" s="12" t="str">
        <f t="shared" si="862"/>
        <v>4676/056</v>
      </c>
      <c r="BO1560" t="str">
        <f>IF(ISERROR(VLOOKUP($B1560,'РЕОРГ 01.08.2010'!A:B,2,FALSE)),"",VLOOKUP($B1560,'РЕОРГ 01.08.2010'!A:B,2,FALSE))</f>
        <v/>
      </c>
      <c r="BP1560" s="12" t="str">
        <f t="shared" si="857"/>
        <v>Опер.касса №4676/056</v>
      </c>
      <c r="BQ1560" t="e">
        <f>LEFT(#REF!,2)</f>
        <v>#REF!</v>
      </c>
      <c r="BR1560" s="12" t="str">
        <f t="shared" si="863"/>
        <v>4676/056</v>
      </c>
    </row>
    <row r="1561" spans="1:70" ht="12.75" customHeight="1">
      <c r="A1561" t="str">
        <f t="shared" si="858"/>
        <v>4676/061</v>
      </c>
      <c r="B1561" s="133">
        <v>1803</v>
      </c>
      <c r="C1561" s="1" t="s">
        <v>2467</v>
      </c>
      <c r="D1561" s="32" t="s">
        <v>1931</v>
      </c>
      <c r="E1561" s="1" t="s">
        <v>2468</v>
      </c>
      <c r="F1561" s="1" t="s">
        <v>8047</v>
      </c>
      <c r="G1561" s="1" t="s">
        <v>2469</v>
      </c>
      <c r="H1561" s="1" t="s">
        <v>2470</v>
      </c>
      <c r="I1561" s="1" t="s">
        <v>11080</v>
      </c>
      <c r="J1561" s="1"/>
      <c r="K1561" s="1">
        <v>0.5</v>
      </c>
      <c r="L1561" s="32" t="s">
        <v>4049</v>
      </c>
      <c r="M1561" s="8" t="s">
        <v>11771</v>
      </c>
      <c r="N1561" s="2" t="s">
        <v>12140</v>
      </c>
      <c r="O1561" s="173"/>
      <c r="P1561" s="168">
        <f t="shared" si="888"/>
        <v>1558</v>
      </c>
      <c r="Q1561" s="138">
        <f t="shared" si="882"/>
        <v>12</v>
      </c>
      <c r="R1561" s="138">
        <f t="shared" si="883"/>
        <v>24</v>
      </c>
      <c r="S1561" s="138">
        <f t="shared" si="884"/>
        <v>36</v>
      </c>
      <c r="T1561" s="138">
        <f t="shared" si="885"/>
        <v>48</v>
      </c>
      <c r="U1561" s="138" t="e">
        <f t="shared" si="886"/>
        <v>#VALUE!</v>
      </c>
      <c r="V1561" s="138" t="e">
        <f t="shared" si="887"/>
        <v>#VALUE!</v>
      </c>
      <c r="W1561" s="158" t="str">
        <f t="shared" si="864"/>
        <v>09:00 13:00</v>
      </c>
      <c r="X1561" s="159">
        <f>HLOOKUP(SEARCH("2",$M1561)-1,$Q$3:$V1561,$P1561+1,FALSE)</f>
        <v>12</v>
      </c>
      <c r="Y1561" s="160" t="str">
        <f t="shared" si="865"/>
        <v>09:00 13:00|09:00 13:00|09:00 13:00|09:00 13:00</v>
      </c>
      <c r="Z1561" s="161" t="str">
        <f t="shared" si="866"/>
        <v>09:00 13:00</v>
      </c>
      <c r="AA1561" s="158" t="str">
        <f t="shared" si="867"/>
        <v>09:00 13:00</v>
      </c>
      <c r="AB1561" s="159">
        <f>HLOOKUP(SEARCH("3",$M1561)-1,$Q$3:$V1561,$P1561+1,FALSE)</f>
        <v>24</v>
      </c>
      <c r="AC1561" s="160" t="str">
        <f t="shared" si="868"/>
        <v>09:00 13:00|09:00 13:00|09:00 13:00</v>
      </c>
      <c r="AD1561" s="161" t="str">
        <f t="shared" si="869"/>
        <v>09:00 13:00</v>
      </c>
      <c r="AE1561" s="158" t="str">
        <f t="shared" si="870"/>
        <v>09:00 13:00</v>
      </c>
      <c r="AF1561" s="159">
        <f>HLOOKUP(SEARCH("4",$M1561)-1,$Q$3:$V1561,$P1561+1,FALSE)</f>
        <v>36</v>
      </c>
      <c r="AG1561" s="161" t="str">
        <f t="shared" si="871"/>
        <v>09:00 13:00|09:00 13:00</v>
      </c>
      <c r="AH1561" s="161" t="str">
        <f t="shared" si="872"/>
        <v>09:00 13:00</v>
      </c>
      <c r="AI1561" s="158" t="str">
        <f t="shared" si="873"/>
        <v>09:00 13:00</v>
      </c>
      <c r="AJ1561" s="159">
        <f>HLOOKUP(SEARCH("5",$M1561)-1,$Q$3:$V1561,$P1561+1,FALSE)</f>
        <v>48</v>
      </c>
      <c r="AK1561" s="161" t="str">
        <f t="shared" si="874"/>
        <v>09:00 13:00</v>
      </c>
      <c r="AL1561" s="161" t="e">
        <f t="shared" si="875"/>
        <v>#VALUE!</v>
      </c>
      <c r="AM1561" s="158" t="str">
        <f t="shared" si="876"/>
        <v>09:00 13:00</v>
      </c>
      <c r="AN1561" s="159" t="e">
        <f>HLOOKUP(SEARCH("6",$M1561)-1,$Q$3:$V1561,$P1561+1,FALSE)</f>
        <v>#VALUE!</v>
      </c>
      <c r="AO1561" s="161" t="e">
        <f t="shared" si="877"/>
        <v>#VALUE!</v>
      </c>
      <c r="AP1561" s="161" t="e">
        <f t="shared" si="878"/>
        <v>#VALUE!</v>
      </c>
      <c r="AQ1561" s="162" t="str">
        <f t="shared" si="879"/>
        <v>выходной</v>
      </c>
      <c r="AR1561" s="163" t="e">
        <f>HLOOKUP(SEARCH("7",$M1561)-1,$Q$3:$V1561,$P1561+1,FALSE)</f>
        <v>#VALUE!</v>
      </c>
      <c r="AS1561" s="164" t="str">
        <f t="shared" si="880"/>
        <v>выходной</v>
      </c>
      <c r="AT1561" s="142"/>
      <c r="AU1561" s="11" t="str">
        <f>IF(ISERROR(VLOOKUP(B1561,'РЕОРГ 2008'!$A:$B,2,FALSE)),"",VLOOKUP(B1561,'РЕОРГ 2008'!$A:$B,2,FALSE))</f>
        <v/>
      </c>
      <c r="AV1561" s="12" t="str">
        <f t="shared" si="881"/>
        <v>Опер.касса №4676/061</v>
      </c>
      <c r="AW1561" s="31" t="e">
        <f>LEFT(#REF!,2)</f>
        <v>#REF!</v>
      </c>
      <c r="AX1561" s="12" t="str">
        <f t="shared" si="859"/>
        <v>4676/061</v>
      </c>
      <c r="AZ1561" t="str">
        <f>IF(ISERROR(VLOOKUP(B1561,'РЕОРГ 01.08.2009'!$A:$B,2,FALSE)),"",VLOOKUP(B1561,'РЕОРГ 01.08.2009'!$A:$B,2,FALSE))</f>
        <v/>
      </c>
      <c r="BA1561" s="12" t="str">
        <f t="shared" si="854"/>
        <v>Опер.касса №4676/061</v>
      </c>
      <c r="BB1561" t="e">
        <f>LEFT(#REF!,2)</f>
        <v>#REF!</v>
      </c>
      <c r="BC1561" s="12" t="str">
        <f t="shared" si="860"/>
        <v>4676/061</v>
      </c>
      <c r="BE1561" t="str">
        <f>IF(ISERROR(VLOOKUP(B1561,'РЕОРГ 01.10.2009'!A:C,3,FALSE)),"",VLOOKUP(B1561,'РЕОРГ 01.10.2009'!A:C,3,FALSE))</f>
        <v/>
      </c>
      <c r="BF1561" s="12" t="str">
        <f t="shared" si="855"/>
        <v>Опер.касса №4676/061</v>
      </c>
      <c r="BG1561" t="e">
        <f>LEFT(#REF!,2)</f>
        <v>#REF!</v>
      </c>
      <c r="BH1561" s="12" t="str">
        <f t="shared" si="861"/>
        <v>4676/061</v>
      </c>
      <c r="BJ1561" t="str">
        <f>IF(ISERROR(VLOOKUP($B1561,'РЕОРГ 01.05.2010'!A:B,2,FALSE)),"",VLOOKUP($B1561,'РЕОРГ 01.05.2010'!A:B,2,FALSE))</f>
        <v/>
      </c>
      <c r="BK1561" s="12" t="str">
        <f t="shared" si="856"/>
        <v>Опер.касса №4676/061</v>
      </c>
      <c r="BL1561" t="e">
        <f>LEFT(#REF!,2)</f>
        <v>#REF!</v>
      </c>
      <c r="BM1561" s="12" t="str">
        <f t="shared" si="862"/>
        <v>4676/061</v>
      </c>
      <c r="BO1561" t="str">
        <f>IF(ISERROR(VLOOKUP($B1561,'РЕОРГ 01.08.2010'!A:B,2,FALSE)),"",VLOOKUP($B1561,'РЕОРГ 01.08.2010'!A:B,2,FALSE))</f>
        <v/>
      </c>
      <c r="BP1561" s="12" t="str">
        <f t="shared" si="857"/>
        <v>Опер.касса №4676/061</v>
      </c>
      <c r="BQ1561" t="e">
        <f>LEFT(#REF!,2)</f>
        <v>#REF!</v>
      </c>
      <c r="BR1561" s="12" t="str">
        <f t="shared" si="863"/>
        <v>4676/061</v>
      </c>
    </row>
    <row r="1562" spans="1:70" ht="12.75" customHeight="1">
      <c r="A1562" t="str">
        <f t="shared" si="858"/>
        <v>4676/063</v>
      </c>
      <c r="B1562" s="133">
        <v>1805</v>
      </c>
      <c r="C1562" s="1" t="s">
        <v>1024</v>
      </c>
      <c r="D1562" s="32" t="s">
        <v>1931</v>
      </c>
      <c r="E1562" s="1" t="s">
        <v>1025</v>
      </c>
      <c r="F1562" s="1" t="s">
        <v>8047</v>
      </c>
      <c r="G1562" s="1" t="s">
        <v>1026</v>
      </c>
      <c r="H1562" s="1" t="s">
        <v>1027</v>
      </c>
      <c r="I1562" s="1" t="s">
        <v>1796</v>
      </c>
      <c r="J1562" s="1"/>
      <c r="K1562" s="1">
        <v>0.25</v>
      </c>
      <c r="L1562" s="32" t="s">
        <v>4049</v>
      </c>
      <c r="M1562" s="8" t="s">
        <v>11872</v>
      </c>
      <c r="N1562" s="2" t="s">
        <v>12097</v>
      </c>
      <c r="O1562" s="173"/>
      <c r="P1562" s="168">
        <f t="shared" si="888"/>
        <v>1559</v>
      </c>
      <c r="Q1562" s="138">
        <f t="shared" si="882"/>
        <v>12</v>
      </c>
      <c r="R1562" s="138">
        <f t="shared" si="883"/>
        <v>24</v>
      </c>
      <c r="S1562" s="138">
        <f t="shared" si="884"/>
        <v>36</v>
      </c>
      <c r="T1562" s="138" t="e">
        <f t="shared" si="885"/>
        <v>#VALUE!</v>
      </c>
      <c r="U1562" s="138" t="e">
        <f t="shared" si="886"/>
        <v>#VALUE!</v>
      </c>
      <c r="V1562" s="138" t="e">
        <f t="shared" si="887"/>
        <v>#VALUE!</v>
      </c>
      <c r="W1562" s="158" t="str">
        <f t="shared" si="864"/>
        <v>09:00 13:00</v>
      </c>
      <c r="X1562" s="159">
        <f>HLOOKUP(SEARCH("2",$M1562)-1,$Q$3:$V1562,$P1562+1,FALSE)</f>
        <v>12</v>
      </c>
      <c r="Y1562" s="160" t="str">
        <f t="shared" si="865"/>
        <v>09:00 13:00|09:00 13:00|09:00 13:00</v>
      </c>
      <c r="Z1562" s="161" t="str">
        <f t="shared" si="866"/>
        <v>09:00 13:00</v>
      </c>
      <c r="AA1562" s="158" t="str">
        <f t="shared" si="867"/>
        <v>09:00 13:00</v>
      </c>
      <c r="AB1562" s="159">
        <f>HLOOKUP(SEARCH("3",$M1562)-1,$Q$3:$V1562,$P1562+1,FALSE)</f>
        <v>24</v>
      </c>
      <c r="AC1562" s="160" t="str">
        <f t="shared" si="868"/>
        <v>09:00 13:00|09:00 13:00</v>
      </c>
      <c r="AD1562" s="161" t="str">
        <f t="shared" si="869"/>
        <v>09:00 13:00</v>
      </c>
      <c r="AE1562" s="158" t="str">
        <f t="shared" si="870"/>
        <v>09:00 13:00</v>
      </c>
      <c r="AF1562" s="159">
        <f>HLOOKUP(SEARCH("4",$M1562)-1,$Q$3:$V1562,$P1562+1,FALSE)</f>
        <v>36</v>
      </c>
      <c r="AG1562" s="161" t="str">
        <f t="shared" si="871"/>
        <v>09:00 13:00</v>
      </c>
      <c r="AH1562" s="161" t="e">
        <f t="shared" si="872"/>
        <v>#VALUE!</v>
      </c>
      <c r="AI1562" s="158" t="str">
        <f t="shared" si="873"/>
        <v>09:00 13:00</v>
      </c>
      <c r="AJ1562" s="159" t="e">
        <f>HLOOKUP(SEARCH("5",$M1562)-1,$Q$3:$V1562,$P1562+1,FALSE)</f>
        <v>#VALUE!</v>
      </c>
      <c r="AK1562" s="161" t="e">
        <f t="shared" si="874"/>
        <v>#VALUE!</v>
      </c>
      <c r="AL1562" s="161" t="e">
        <f t="shared" si="875"/>
        <v>#VALUE!</v>
      </c>
      <c r="AM1562" s="158" t="str">
        <f t="shared" si="876"/>
        <v>выходной</v>
      </c>
      <c r="AN1562" s="159" t="e">
        <f>HLOOKUP(SEARCH("6",$M1562)-1,$Q$3:$V1562,$P1562+1,FALSE)</f>
        <v>#VALUE!</v>
      </c>
      <c r="AO1562" s="161" t="e">
        <f t="shared" si="877"/>
        <v>#VALUE!</v>
      </c>
      <c r="AP1562" s="161" t="e">
        <f t="shared" si="878"/>
        <v>#VALUE!</v>
      </c>
      <c r="AQ1562" s="162" t="str">
        <f t="shared" si="879"/>
        <v>выходной</v>
      </c>
      <c r="AR1562" s="163" t="e">
        <f>HLOOKUP(SEARCH("7",$M1562)-1,$Q$3:$V1562,$P1562+1,FALSE)</f>
        <v>#VALUE!</v>
      </c>
      <c r="AS1562" s="164" t="str">
        <f t="shared" si="880"/>
        <v>выходной</v>
      </c>
      <c r="AT1562" s="142"/>
      <c r="AU1562" s="11" t="str">
        <f>IF(ISERROR(VLOOKUP(B1562,'РЕОРГ 2008'!$A:$B,2,FALSE)),"",VLOOKUP(B1562,'РЕОРГ 2008'!$A:$B,2,FALSE))</f>
        <v/>
      </c>
      <c r="AV1562" s="12" t="str">
        <f t="shared" si="881"/>
        <v>Опер.касса №4676/063</v>
      </c>
      <c r="AW1562" s="31" t="e">
        <f>LEFT(#REF!,2)</f>
        <v>#REF!</v>
      </c>
      <c r="AX1562" s="12" t="str">
        <f t="shared" si="859"/>
        <v>4676/063</v>
      </c>
      <c r="AZ1562" t="str">
        <f>IF(ISERROR(VLOOKUP(B1562,'РЕОРГ 01.08.2009'!$A:$B,2,FALSE)),"",VLOOKUP(B1562,'РЕОРГ 01.08.2009'!$A:$B,2,FALSE))</f>
        <v/>
      </c>
      <c r="BA1562" s="12" t="str">
        <f t="shared" si="854"/>
        <v>Опер.касса №4676/063</v>
      </c>
      <c r="BB1562" t="e">
        <f>LEFT(#REF!,2)</f>
        <v>#REF!</v>
      </c>
      <c r="BC1562" s="12" t="str">
        <f t="shared" si="860"/>
        <v>4676/063</v>
      </c>
      <c r="BE1562" t="str">
        <f>IF(ISERROR(VLOOKUP(B1562,'РЕОРГ 01.10.2009'!A:C,3,FALSE)),"",VLOOKUP(B1562,'РЕОРГ 01.10.2009'!A:C,3,FALSE))</f>
        <v/>
      </c>
      <c r="BF1562" s="12" t="str">
        <f t="shared" si="855"/>
        <v>Опер.касса №4676/063</v>
      </c>
      <c r="BG1562" t="e">
        <f>LEFT(#REF!,2)</f>
        <v>#REF!</v>
      </c>
      <c r="BH1562" s="12" t="str">
        <f t="shared" si="861"/>
        <v>4676/063</v>
      </c>
      <c r="BJ1562" t="str">
        <f>IF(ISERROR(VLOOKUP($B1562,'РЕОРГ 01.05.2010'!A:B,2,FALSE)),"",VLOOKUP($B1562,'РЕОРГ 01.05.2010'!A:B,2,FALSE))</f>
        <v/>
      </c>
      <c r="BK1562" s="12" t="str">
        <f t="shared" si="856"/>
        <v>Опер.касса №4676/063</v>
      </c>
      <c r="BL1562" t="e">
        <f>LEFT(#REF!,2)</f>
        <v>#REF!</v>
      </c>
      <c r="BM1562" s="12" t="str">
        <f t="shared" si="862"/>
        <v>4676/063</v>
      </c>
      <c r="BO1562" t="str">
        <f>IF(ISERROR(VLOOKUP($B1562,'РЕОРГ 01.08.2010'!A:B,2,FALSE)),"",VLOOKUP($B1562,'РЕОРГ 01.08.2010'!A:B,2,FALSE))</f>
        <v/>
      </c>
      <c r="BP1562" s="12" t="str">
        <f t="shared" si="857"/>
        <v>Опер.касса №4676/063</v>
      </c>
      <c r="BQ1562" t="e">
        <f>LEFT(#REF!,2)</f>
        <v>#REF!</v>
      </c>
      <c r="BR1562" s="12" t="str">
        <f t="shared" si="863"/>
        <v>4676/063</v>
      </c>
    </row>
    <row r="1563" spans="1:70" ht="12.75" customHeight="1">
      <c r="A1563" t="str">
        <f t="shared" si="858"/>
        <v>4676/064</v>
      </c>
      <c r="B1563" s="133">
        <v>1806</v>
      </c>
      <c r="C1563" s="1" t="s">
        <v>1028</v>
      </c>
      <c r="D1563" s="32" t="s">
        <v>1931</v>
      </c>
      <c r="E1563" s="1" t="s">
        <v>1029</v>
      </c>
      <c r="F1563" s="1" t="s">
        <v>8047</v>
      </c>
      <c r="G1563" s="1" t="s">
        <v>1030</v>
      </c>
      <c r="H1563" s="1" t="s">
        <v>1031</v>
      </c>
      <c r="I1563" s="1" t="s">
        <v>1032</v>
      </c>
      <c r="J1563" s="1"/>
      <c r="K1563" s="1">
        <v>0.4</v>
      </c>
      <c r="L1563" s="32" t="s">
        <v>4049</v>
      </c>
      <c r="M1563" s="8" t="s">
        <v>11872</v>
      </c>
      <c r="N1563" s="2" t="s">
        <v>12097</v>
      </c>
      <c r="O1563" s="173"/>
      <c r="P1563" s="168">
        <f t="shared" si="888"/>
        <v>1560</v>
      </c>
      <c r="Q1563" s="138">
        <f t="shared" si="882"/>
        <v>12</v>
      </c>
      <c r="R1563" s="138">
        <f t="shared" si="883"/>
        <v>24</v>
      </c>
      <c r="S1563" s="138">
        <f t="shared" si="884"/>
        <v>36</v>
      </c>
      <c r="T1563" s="138" t="e">
        <f t="shared" si="885"/>
        <v>#VALUE!</v>
      </c>
      <c r="U1563" s="138" t="e">
        <f t="shared" si="886"/>
        <v>#VALUE!</v>
      </c>
      <c r="V1563" s="138" t="e">
        <f t="shared" si="887"/>
        <v>#VALUE!</v>
      </c>
      <c r="W1563" s="158" t="str">
        <f t="shared" si="864"/>
        <v>09:00 13:00</v>
      </c>
      <c r="X1563" s="159">
        <f>HLOOKUP(SEARCH("2",$M1563)-1,$Q$3:$V1563,$P1563+1,FALSE)</f>
        <v>12</v>
      </c>
      <c r="Y1563" s="160" t="str">
        <f t="shared" si="865"/>
        <v>09:00 13:00|09:00 13:00|09:00 13:00</v>
      </c>
      <c r="Z1563" s="161" t="str">
        <f t="shared" si="866"/>
        <v>09:00 13:00</v>
      </c>
      <c r="AA1563" s="158" t="str">
        <f t="shared" si="867"/>
        <v>09:00 13:00</v>
      </c>
      <c r="AB1563" s="159">
        <f>HLOOKUP(SEARCH("3",$M1563)-1,$Q$3:$V1563,$P1563+1,FALSE)</f>
        <v>24</v>
      </c>
      <c r="AC1563" s="160" t="str">
        <f t="shared" si="868"/>
        <v>09:00 13:00|09:00 13:00</v>
      </c>
      <c r="AD1563" s="161" t="str">
        <f t="shared" si="869"/>
        <v>09:00 13:00</v>
      </c>
      <c r="AE1563" s="158" t="str">
        <f t="shared" si="870"/>
        <v>09:00 13:00</v>
      </c>
      <c r="AF1563" s="159">
        <f>HLOOKUP(SEARCH("4",$M1563)-1,$Q$3:$V1563,$P1563+1,FALSE)</f>
        <v>36</v>
      </c>
      <c r="AG1563" s="161" t="str">
        <f t="shared" si="871"/>
        <v>09:00 13:00</v>
      </c>
      <c r="AH1563" s="161" t="e">
        <f t="shared" si="872"/>
        <v>#VALUE!</v>
      </c>
      <c r="AI1563" s="158" t="str">
        <f t="shared" si="873"/>
        <v>09:00 13:00</v>
      </c>
      <c r="AJ1563" s="159" t="e">
        <f>HLOOKUP(SEARCH("5",$M1563)-1,$Q$3:$V1563,$P1563+1,FALSE)</f>
        <v>#VALUE!</v>
      </c>
      <c r="AK1563" s="161" t="e">
        <f t="shared" si="874"/>
        <v>#VALUE!</v>
      </c>
      <c r="AL1563" s="161" t="e">
        <f t="shared" si="875"/>
        <v>#VALUE!</v>
      </c>
      <c r="AM1563" s="158" t="str">
        <f t="shared" si="876"/>
        <v>выходной</v>
      </c>
      <c r="AN1563" s="159" t="e">
        <f>HLOOKUP(SEARCH("6",$M1563)-1,$Q$3:$V1563,$P1563+1,FALSE)</f>
        <v>#VALUE!</v>
      </c>
      <c r="AO1563" s="161" t="e">
        <f t="shared" si="877"/>
        <v>#VALUE!</v>
      </c>
      <c r="AP1563" s="161" t="e">
        <f t="shared" si="878"/>
        <v>#VALUE!</v>
      </c>
      <c r="AQ1563" s="162" t="str">
        <f t="shared" si="879"/>
        <v>выходной</v>
      </c>
      <c r="AR1563" s="163" t="e">
        <f>HLOOKUP(SEARCH("7",$M1563)-1,$Q$3:$V1563,$P1563+1,FALSE)</f>
        <v>#VALUE!</v>
      </c>
      <c r="AS1563" s="164" t="str">
        <f t="shared" si="880"/>
        <v>выходной</v>
      </c>
      <c r="AT1563" s="142"/>
      <c r="AU1563" s="11" t="str">
        <f>IF(ISERROR(VLOOKUP(B1563,'РЕОРГ 2008'!$A:$B,2,FALSE)),"",VLOOKUP(B1563,'РЕОРГ 2008'!$A:$B,2,FALSE))</f>
        <v/>
      </c>
      <c r="AV1563" s="12" t="str">
        <f t="shared" si="881"/>
        <v>Опер.касса №4676/064</v>
      </c>
      <c r="AW1563" s="31" t="e">
        <f>LEFT(#REF!,2)</f>
        <v>#REF!</v>
      </c>
      <c r="AX1563" s="12" t="str">
        <f t="shared" si="859"/>
        <v>4676/064</v>
      </c>
      <c r="AZ1563" t="str">
        <f>IF(ISERROR(VLOOKUP(B1563,'РЕОРГ 01.08.2009'!$A:$B,2,FALSE)),"",VLOOKUP(B1563,'РЕОРГ 01.08.2009'!$A:$B,2,FALSE))</f>
        <v/>
      </c>
      <c r="BA1563" s="12" t="str">
        <f t="shared" si="854"/>
        <v>Опер.касса №4676/064</v>
      </c>
      <c r="BB1563" t="e">
        <f>LEFT(#REF!,2)</f>
        <v>#REF!</v>
      </c>
      <c r="BC1563" s="12" t="str">
        <f t="shared" si="860"/>
        <v>4676/064</v>
      </c>
      <c r="BE1563" t="str">
        <f>IF(ISERROR(VLOOKUP(B1563,'РЕОРГ 01.10.2009'!A:C,3,FALSE)),"",VLOOKUP(B1563,'РЕОРГ 01.10.2009'!A:C,3,FALSE))</f>
        <v/>
      </c>
      <c r="BF1563" s="12" t="str">
        <f t="shared" si="855"/>
        <v>Опер.касса №4676/064</v>
      </c>
      <c r="BG1563" t="e">
        <f>LEFT(#REF!,2)</f>
        <v>#REF!</v>
      </c>
      <c r="BH1563" s="12" t="str">
        <f t="shared" si="861"/>
        <v>4676/064</v>
      </c>
      <c r="BJ1563" t="str">
        <f>IF(ISERROR(VLOOKUP($B1563,'РЕОРГ 01.05.2010'!A:B,2,FALSE)),"",VLOOKUP($B1563,'РЕОРГ 01.05.2010'!A:B,2,FALSE))</f>
        <v/>
      </c>
      <c r="BK1563" s="12" t="str">
        <f t="shared" si="856"/>
        <v>Опер.касса №4676/064</v>
      </c>
      <c r="BL1563" t="e">
        <f>LEFT(#REF!,2)</f>
        <v>#REF!</v>
      </c>
      <c r="BM1563" s="12" t="str">
        <f t="shared" si="862"/>
        <v>4676/064</v>
      </c>
      <c r="BO1563" t="str">
        <f>IF(ISERROR(VLOOKUP($B1563,'РЕОРГ 01.08.2010'!A:B,2,FALSE)),"",VLOOKUP($B1563,'РЕОРГ 01.08.2010'!A:B,2,FALSE))</f>
        <v/>
      </c>
      <c r="BP1563" s="12" t="str">
        <f t="shared" si="857"/>
        <v>Опер.касса №4676/064</v>
      </c>
      <c r="BQ1563" t="e">
        <f>LEFT(#REF!,2)</f>
        <v>#REF!</v>
      </c>
      <c r="BR1563" s="12" t="str">
        <f t="shared" si="863"/>
        <v>4676/064</v>
      </c>
    </row>
    <row r="1564" spans="1:70" ht="12.75" customHeight="1">
      <c r="A1564" t="str">
        <f t="shared" si="858"/>
        <v>4676/065</v>
      </c>
      <c r="B1564" s="133">
        <v>1807</v>
      </c>
      <c r="C1564" s="1" t="s">
        <v>1033</v>
      </c>
      <c r="D1564" s="32" t="s">
        <v>1931</v>
      </c>
      <c r="E1564" s="1" t="s">
        <v>1034</v>
      </c>
      <c r="F1564" s="1" t="s">
        <v>8047</v>
      </c>
      <c r="G1564" s="1" t="s">
        <v>1035</v>
      </c>
      <c r="H1564" s="1" t="s">
        <v>1036</v>
      </c>
      <c r="I1564" s="1" t="s">
        <v>1037</v>
      </c>
      <c r="J1564" s="1"/>
      <c r="K1564" s="1">
        <v>0.5</v>
      </c>
      <c r="L1564" s="32" t="s">
        <v>4049</v>
      </c>
      <c r="M1564" s="8" t="s">
        <v>11771</v>
      </c>
      <c r="N1564" s="2" t="s">
        <v>12140</v>
      </c>
      <c r="O1564" s="173"/>
      <c r="P1564" s="168">
        <f t="shared" si="888"/>
        <v>1561</v>
      </c>
      <c r="Q1564" s="138">
        <f t="shared" si="882"/>
        <v>12</v>
      </c>
      <c r="R1564" s="138">
        <f t="shared" si="883"/>
        <v>24</v>
      </c>
      <c r="S1564" s="138">
        <f t="shared" si="884"/>
        <v>36</v>
      </c>
      <c r="T1564" s="138">
        <f t="shared" si="885"/>
        <v>48</v>
      </c>
      <c r="U1564" s="138" t="e">
        <f t="shared" si="886"/>
        <v>#VALUE!</v>
      </c>
      <c r="V1564" s="138" t="e">
        <f t="shared" si="887"/>
        <v>#VALUE!</v>
      </c>
      <c r="W1564" s="158" t="str">
        <f t="shared" si="864"/>
        <v>09:00 13:00</v>
      </c>
      <c r="X1564" s="159">
        <f>HLOOKUP(SEARCH("2",$M1564)-1,$Q$3:$V1564,$P1564+1,FALSE)</f>
        <v>12</v>
      </c>
      <c r="Y1564" s="160" t="str">
        <f t="shared" si="865"/>
        <v>09:00 13:00|09:00 13:00|09:00 13:00|09:00 13:00</v>
      </c>
      <c r="Z1564" s="161" t="str">
        <f t="shared" si="866"/>
        <v>09:00 13:00</v>
      </c>
      <c r="AA1564" s="158" t="str">
        <f t="shared" si="867"/>
        <v>09:00 13:00</v>
      </c>
      <c r="AB1564" s="159">
        <f>HLOOKUP(SEARCH("3",$M1564)-1,$Q$3:$V1564,$P1564+1,FALSE)</f>
        <v>24</v>
      </c>
      <c r="AC1564" s="160" t="str">
        <f t="shared" si="868"/>
        <v>09:00 13:00|09:00 13:00|09:00 13:00</v>
      </c>
      <c r="AD1564" s="161" t="str">
        <f t="shared" si="869"/>
        <v>09:00 13:00</v>
      </c>
      <c r="AE1564" s="158" t="str">
        <f t="shared" si="870"/>
        <v>09:00 13:00</v>
      </c>
      <c r="AF1564" s="159">
        <f>HLOOKUP(SEARCH("4",$M1564)-1,$Q$3:$V1564,$P1564+1,FALSE)</f>
        <v>36</v>
      </c>
      <c r="AG1564" s="161" t="str">
        <f t="shared" si="871"/>
        <v>09:00 13:00|09:00 13:00</v>
      </c>
      <c r="AH1564" s="161" t="str">
        <f t="shared" si="872"/>
        <v>09:00 13:00</v>
      </c>
      <c r="AI1564" s="158" t="str">
        <f t="shared" si="873"/>
        <v>09:00 13:00</v>
      </c>
      <c r="AJ1564" s="159">
        <f>HLOOKUP(SEARCH("5",$M1564)-1,$Q$3:$V1564,$P1564+1,FALSE)</f>
        <v>48</v>
      </c>
      <c r="AK1564" s="161" t="str">
        <f t="shared" si="874"/>
        <v>09:00 13:00</v>
      </c>
      <c r="AL1564" s="161" t="e">
        <f t="shared" si="875"/>
        <v>#VALUE!</v>
      </c>
      <c r="AM1564" s="158" t="str">
        <f t="shared" si="876"/>
        <v>09:00 13:00</v>
      </c>
      <c r="AN1564" s="159" t="e">
        <f>HLOOKUP(SEARCH("6",$M1564)-1,$Q$3:$V1564,$P1564+1,FALSE)</f>
        <v>#VALUE!</v>
      </c>
      <c r="AO1564" s="161" t="e">
        <f t="shared" si="877"/>
        <v>#VALUE!</v>
      </c>
      <c r="AP1564" s="161" t="e">
        <f t="shared" si="878"/>
        <v>#VALUE!</v>
      </c>
      <c r="AQ1564" s="162" t="str">
        <f t="shared" si="879"/>
        <v>выходной</v>
      </c>
      <c r="AR1564" s="163" t="e">
        <f>HLOOKUP(SEARCH("7",$M1564)-1,$Q$3:$V1564,$P1564+1,FALSE)</f>
        <v>#VALUE!</v>
      </c>
      <c r="AS1564" s="164" t="str">
        <f t="shared" si="880"/>
        <v>выходной</v>
      </c>
      <c r="AT1564" s="142"/>
      <c r="AU1564" s="11" t="str">
        <f>IF(ISERROR(VLOOKUP(B1564,'РЕОРГ 2008'!$A:$B,2,FALSE)),"",VLOOKUP(B1564,'РЕОРГ 2008'!$A:$B,2,FALSE))</f>
        <v/>
      </c>
      <c r="AV1564" s="12" t="str">
        <f t="shared" si="881"/>
        <v>Опер.касса №4676/065</v>
      </c>
      <c r="AW1564" s="31" t="e">
        <f>LEFT(#REF!,2)</f>
        <v>#REF!</v>
      </c>
      <c r="AX1564" s="12" t="str">
        <f t="shared" si="859"/>
        <v>4676/065</v>
      </c>
      <c r="AZ1564" t="str">
        <f>IF(ISERROR(VLOOKUP(B1564,'РЕОРГ 01.08.2009'!$A:$B,2,FALSE)),"",VLOOKUP(B1564,'РЕОРГ 01.08.2009'!$A:$B,2,FALSE))</f>
        <v/>
      </c>
      <c r="BA1564" s="12" t="str">
        <f t="shared" si="854"/>
        <v>Опер.касса №4676/065</v>
      </c>
      <c r="BB1564" t="e">
        <f>LEFT(#REF!,2)</f>
        <v>#REF!</v>
      </c>
      <c r="BC1564" s="12" t="str">
        <f t="shared" si="860"/>
        <v>4676/065</v>
      </c>
      <c r="BE1564" t="str">
        <f>IF(ISERROR(VLOOKUP(B1564,'РЕОРГ 01.10.2009'!A:C,3,FALSE)),"",VLOOKUP(B1564,'РЕОРГ 01.10.2009'!A:C,3,FALSE))</f>
        <v/>
      </c>
      <c r="BF1564" s="12" t="str">
        <f t="shared" si="855"/>
        <v>Опер.касса №4676/065</v>
      </c>
      <c r="BG1564" t="e">
        <f>LEFT(#REF!,2)</f>
        <v>#REF!</v>
      </c>
      <c r="BH1564" s="12" t="str">
        <f t="shared" si="861"/>
        <v>4676/065</v>
      </c>
      <c r="BJ1564" t="str">
        <f>IF(ISERROR(VLOOKUP($B1564,'РЕОРГ 01.05.2010'!A:B,2,FALSE)),"",VLOOKUP($B1564,'РЕОРГ 01.05.2010'!A:B,2,FALSE))</f>
        <v/>
      </c>
      <c r="BK1564" s="12" t="str">
        <f t="shared" si="856"/>
        <v>Опер.касса №4676/065</v>
      </c>
      <c r="BL1564" t="e">
        <f>LEFT(#REF!,2)</f>
        <v>#REF!</v>
      </c>
      <c r="BM1564" s="12" t="str">
        <f t="shared" si="862"/>
        <v>4676/065</v>
      </c>
      <c r="BO1564" t="str">
        <f>IF(ISERROR(VLOOKUP($B1564,'РЕОРГ 01.08.2010'!A:B,2,FALSE)),"",VLOOKUP($B1564,'РЕОРГ 01.08.2010'!A:B,2,FALSE))</f>
        <v/>
      </c>
      <c r="BP1564" s="12" t="str">
        <f t="shared" si="857"/>
        <v>Опер.касса №4676/065</v>
      </c>
      <c r="BQ1564" t="e">
        <f>LEFT(#REF!,2)</f>
        <v>#REF!</v>
      </c>
      <c r="BR1564" s="12" t="str">
        <f t="shared" si="863"/>
        <v>4676/065</v>
      </c>
    </row>
    <row r="1565" spans="1:70" ht="12.75" customHeight="1">
      <c r="A1565" t="str">
        <f t="shared" si="858"/>
        <v>4676/066</v>
      </c>
      <c r="B1565" s="133">
        <v>1808</v>
      </c>
      <c r="C1565" s="1" t="s">
        <v>1038</v>
      </c>
      <c r="D1565" s="32" t="s">
        <v>7017</v>
      </c>
      <c r="E1565" s="1" t="s">
        <v>1039</v>
      </c>
      <c r="F1565" s="1" t="s">
        <v>8047</v>
      </c>
      <c r="G1565" s="1" t="s">
        <v>1040</v>
      </c>
      <c r="H1565" s="1" t="s">
        <v>1797</v>
      </c>
      <c r="I1565" s="1" t="s">
        <v>12943</v>
      </c>
      <c r="J1565" s="1"/>
      <c r="K1565" s="1">
        <v>9.5</v>
      </c>
      <c r="L1565" s="32" t="s">
        <v>4049</v>
      </c>
      <c r="M1565" s="8" t="s">
        <v>11773</v>
      </c>
      <c r="N1565" s="2" t="s">
        <v>12620</v>
      </c>
      <c r="O1565" s="173"/>
      <c r="P1565" s="168">
        <f t="shared" si="888"/>
        <v>1562</v>
      </c>
      <c r="Q1565" s="138">
        <f t="shared" si="882"/>
        <v>12</v>
      </c>
      <c r="R1565" s="138">
        <f t="shared" si="883"/>
        <v>24</v>
      </c>
      <c r="S1565" s="138">
        <f t="shared" si="884"/>
        <v>36</v>
      </c>
      <c r="T1565" s="138">
        <f t="shared" si="885"/>
        <v>48</v>
      </c>
      <c r="U1565" s="138">
        <f t="shared" si="886"/>
        <v>60</v>
      </c>
      <c r="V1565" s="138" t="e">
        <f t="shared" si="887"/>
        <v>#VALUE!</v>
      </c>
      <c r="W1565" s="158" t="str">
        <f t="shared" si="864"/>
        <v>08:00 18:00</v>
      </c>
      <c r="X1565" s="159">
        <f>HLOOKUP(SEARCH("2",$M1565)-1,$Q$3:$V1565,$P1565+1,FALSE)</f>
        <v>12</v>
      </c>
      <c r="Y1565" s="160" t="str">
        <f t="shared" si="865"/>
        <v>08:00 18:00|08:00 18:00|08:00 18:00|08:00 18:00|08:00 18:00(13:00 14:00)</v>
      </c>
      <c r="Z1565" s="161" t="str">
        <f t="shared" si="866"/>
        <v>08:00 18:00</v>
      </c>
      <c r="AA1565" s="158" t="str">
        <f t="shared" si="867"/>
        <v>08:00 18:00</v>
      </c>
      <c r="AB1565" s="159">
        <f>HLOOKUP(SEARCH("3",$M1565)-1,$Q$3:$V1565,$P1565+1,FALSE)</f>
        <v>24</v>
      </c>
      <c r="AC1565" s="160" t="str">
        <f t="shared" si="868"/>
        <v>08:00 18:00|08:00 18:00|08:00 18:00|08:00 18:00(13:00 14:00)</v>
      </c>
      <c r="AD1565" s="161" t="str">
        <f t="shared" si="869"/>
        <v>08:00 18:00</v>
      </c>
      <c r="AE1565" s="158" t="str">
        <f t="shared" si="870"/>
        <v>08:00 18:00</v>
      </c>
      <c r="AF1565" s="159">
        <f>HLOOKUP(SEARCH("4",$M1565)-1,$Q$3:$V1565,$P1565+1,FALSE)</f>
        <v>36</v>
      </c>
      <c r="AG1565" s="161" t="str">
        <f t="shared" si="871"/>
        <v>08:00 18:00|08:00 18:00|08:00 18:00(13:00 14:00)</v>
      </c>
      <c r="AH1565" s="161" t="str">
        <f t="shared" si="872"/>
        <v>08:00 18:00</v>
      </c>
      <c r="AI1565" s="158" t="str">
        <f t="shared" si="873"/>
        <v>08:00 18:00</v>
      </c>
      <c r="AJ1565" s="159">
        <f>HLOOKUP(SEARCH("5",$M1565)-1,$Q$3:$V1565,$P1565+1,FALSE)</f>
        <v>48</v>
      </c>
      <c r="AK1565" s="161" t="str">
        <f t="shared" si="874"/>
        <v>08:00 18:00|08:00 18:00(13:00 14:00)</v>
      </c>
      <c r="AL1565" s="161" t="str">
        <f t="shared" si="875"/>
        <v>08:00 18:00</v>
      </c>
      <c r="AM1565" s="158" t="str">
        <f t="shared" si="876"/>
        <v>08:00 18:00</v>
      </c>
      <c r="AN1565" s="159">
        <f>HLOOKUP(SEARCH("6",$M1565)-1,$Q$3:$V1565,$P1565+1,FALSE)</f>
        <v>60</v>
      </c>
      <c r="AO1565" s="161" t="str">
        <f t="shared" si="877"/>
        <v>08:00 18:00(13:00 14:00)</v>
      </c>
      <c r="AP1565" s="161" t="e">
        <f t="shared" si="878"/>
        <v>#VALUE!</v>
      </c>
      <c r="AQ1565" s="162" t="str">
        <f t="shared" si="879"/>
        <v>08:00 18:00(13:00 14:00)</v>
      </c>
      <c r="AR1565" s="163" t="e">
        <f>HLOOKUP(SEARCH("7",$M1565)-1,$Q$3:$V1565,$P1565+1,FALSE)</f>
        <v>#VALUE!</v>
      </c>
      <c r="AS1565" s="164" t="str">
        <f t="shared" si="880"/>
        <v>выходной</v>
      </c>
      <c r="AT1565" s="142"/>
      <c r="AU1565" s="11" t="str">
        <f>IF(ISERROR(VLOOKUP(B1565,'РЕОРГ 2008'!$A:$B,2,FALSE)),"",VLOOKUP(B1565,'РЕОРГ 2008'!$A:$B,2,FALSE))</f>
        <v/>
      </c>
      <c r="AV1565" s="12" t="str">
        <f t="shared" si="881"/>
        <v>Доп.офис №4676/066</v>
      </c>
      <c r="AW1565" s="31" t="e">
        <f>LEFT(#REF!,2)</f>
        <v>#REF!</v>
      </c>
      <c r="AX1565" s="12" t="str">
        <f t="shared" si="859"/>
        <v>4676/066</v>
      </c>
      <c r="AZ1565" t="str">
        <f>IF(ISERROR(VLOOKUP(B1565,'РЕОРГ 01.08.2009'!$A:$B,2,FALSE)),"",VLOOKUP(B1565,'РЕОРГ 01.08.2009'!$A:$B,2,FALSE))</f>
        <v/>
      </c>
      <c r="BA1565" s="12" t="str">
        <f t="shared" si="854"/>
        <v>Доп.офис №4676/066</v>
      </c>
      <c r="BB1565" t="e">
        <f>LEFT(#REF!,2)</f>
        <v>#REF!</v>
      </c>
      <c r="BC1565" s="12" t="str">
        <f t="shared" si="860"/>
        <v>4676/066</v>
      </c>
      <c r="BE1565" t="str">
        <f>IF(ISERROR(VLOOKUP(B1565,'РЕОРГ 01.10.2009'!A:C,3,FALSE)),"",VLOOKUP(B1565,'РЕОРГ 01.10.2009'!A:C,3,FALSE))</f>
        <v/>
      </c>
      <c r="BF1565" s="12" t="str">
        <f t="shared" si="855"/>
        <v>Доп.офис №4676/066</v>
      </c>
      <c r="BG1565" t="e">
        <f>LEFT(#REF!,2)</f>
        <v>#REF!</v>
      </c>
      <c r="BH1565" s="12" t="str">
        <f t="shared" si="861"/>
        <v>4676/066</v>
      </c>
      <c r="BJ1565" t="str">
        <f>IF(ISERROR(VLOOKUP($B1565,'РЕОРГ 01.05.2010'!A:B,2,FALSE)),"",VLOOKUP($B1565,'РЕОРГ 01.05.2010'!A:B,2,FALSE))</f>
        <v/>
      </c>
      <c r="BK1565" s="12" t="str">
        <f t="shared" si="856"/>
        <v>Доп.офис №4676/066</v>
      </c>
      <c r="BL1565" t="e">
        <f>LEFT(#REF!,2)</f>
        <v>#REF!</v>
      </c>
      <c r="BM1565" s="12" t="str">
        <f t="shared" si="862"/>
        <v>4676/066</v>
      </c>
      <c r="BO1565" t="str">
        <f>IF(ISERROR(VLOOKUP($B1565,'РЕОРГ 01.08.2010'!A:B,2,FALSE)),"",VLOOKUP($B1565,'РЕОРГ 01.08.2010'!A:B,2,FALSE))</f>
        <v/>
      </c>
      <c r="BP1565" s="12" t="str">
        <f t="shared" si="857"/>
        <v>Доп.офис №4676/066</v>
      </c>
      <c r="BQ1565" t="e">
        <f>LEFT(#REF!,2)</f>
        <v>#REF!</v>
      </c>
      <c r="BR1565" s="12" t="str">
        <f t="shared" si="863"/>
        <v>4676/066</v>
      </c>
    </row>
    <row r="1566" spans="1:70" ht="12.75" customHeight="1">
      <c r="A1566" t="str">
        <f t="shared" si="858"/>
        <v>4676/067</v>
      </c>
      <c r="B1566" s="133">
        <v>1809</v>
      </c>
      <c r="C1566" s="1" t="s">
        <v>1041</v>
      </c>
      <c r="D1566" s="32" t="s">
        <v>1931</v>
      </c>
      <c r="E1566" s="1" t="s">
        <v>1042</v>
      </c>
      <c r="F1566" s="1" t="s">
        <v>8047</v>
      </c>
      <c r="G1566" s="1" t="s">
        <v>1043</v>
      </c>
      <c r="H1566" s="1" t="s">
        <v>1044</v>
      </c>
      <c r="I1566" s="1" t="s">
        <v>1045</v>
      </c>
      <c r="J1566" s="1"/>
      <c r="K1566" s="1">
        <v>0.15</v>
      </c>
      <c r="L1566" s="32" t="s">
        <v>4049</v>
      </c>
      <c r="M1566" s="8" t="s">
        <v>11929</v>
      </c>
      <c r="N1566" s="2" t="s">
        <v>12621</v>
      </c>
      <c r="O1566" s="173"/>
      <c r="P1566" s="168">
        <f t="shared" si="888"/>
        <v>1563</v>
      </c>
      <c r="Q1566" s="138">
        <f t="shared" si="882"/>
        <v>12</v>
      </c>
      <c r="R1566" s="138" t="e">
        <f t="shared" si="883"/>
        <v>#VALUE!</v>
      </c>
      <c r="S1566" s="138" t="e">
        <f t="shared" si="884"/>
        <v>#VALUE!</v>
      </c>
      <c r="T1566" s="138" t="e">
        <f t="shared" si="885"/>
        <v>#VALUE!</v>
      </c>
      <c r="U1566" s="138" t="e">
        <f t="shared" si="886"/>
        <v>#VALUE!</v>
      </c>
      <c r="V1566" s="138" t="e">
        <f t="shared" si="887"/>
        <v>#VALUE!</v>
      </c>
      <c r="W1566" s="158" t="str">
        <f t="shared" si="864"/>
        <v>09:00 14:00</v>
      </c>
      <c r="X1566" s="159" t="e">
        <f>HLOOKUP(SEARCH("2",$M1566)-1,$Q$3:$V1566,$P1566+1,FALSE)</f>
        <v>#VALUE!</v>
      </c>
      <c r="Y1566" s="160" t="e">
        <f t="shared" si="865"/>
        <v>#VALUE!</v>
      </c>
      <c r="Z1566" s="161" t="e">
        <f t="shared" si="866"/>
        <v>#VALUE!</v>
      </c>
      <c r="AA1566" s="158" t="str">
        <f t="shared" si="867"/>
        <v>выходной</v>
      </c>
      <c r="AB1566" s="159">
        <f>HLOOKUP(SEARCH("3",$M1566)-1,$Q$3:$V1566,$P1566+1,FALSE)</f>
        <v>12</v>
      </c>
      <c r="AC1566" s="160" t="str">
        <f t="shared" si="868"/>
        <v>09:00 14:00</v>
      </c>
      <c r="AD1566" s="161" t="e">
        <f t="shared" si="869"/>
        <v>#VALUE!</v>
      </c>
      <c r="AE1566" s="158" t="str">
        <f t="shared" si="870"/>
        <v>09:00 14:00</v>
      </c>
      <c r="AF1566" s="159" t="e">
        <f>HLOOKUP(SEARCH("4",$M1566)-1,$Q$3:$V1566,$P1566+1,FALSE)</f>
        <v>#VALUE!</v>
      </c>
      <c r="AG1566" s="161" t="e">
        <f t="shared" si="871"/>
        <v>#VALUE!</v>
      </c>
      <c r="AH1566" s="161" t="e">
        <f t="shared" si="872"/>
        <v>#VALUE!</v>
      </c>
      <c r="AI1566" s="158" t="str">
        <f t="shared" si="873"/>
        <v>выходной</v>
      </c>
      <c r="AJ1566" s="159" t="e">
        <f>HLOOKUP(SEARCH("5",$M1566)-1,$Q$3:$V1566,$P1566+1,FALSE)</f>
        <v>#VALUE!</v>
      </c>
      <c r="AK1566" s="161" t="e">
        <f t="shared" si="874"/>
        <v>#VALUE!</v>
      </c>
      <c r="AL1566" s="161" t="e">
        <f t="shared" si="875"/>
        <v>#VALUE!</v>
      </c>
      <c r="AM1566" s="158" t="str">
        <f t="shared" si="876"/>
        <v>выходной</v>
      </c>
      <c r="AN1566" s="159" t="e">
        <f>HLOOKUP(SEARCH("6",$M1566)-1,$Q$3:$V1566,$P1566+1,FALSE)</f>
        <v>#VALUE!</v>
      </c>
      <c r="AO1566" s="161" t="e">
        <f t="shared" si="877"/>
        <v>#VALUE!</v>
      </c>
      <c r="AP1566" s="161" t="e">
        <f t="shared" si="878"/>
        <v>#VALUE!</v>
      </c>
      <c r="AQ1566" s="162" t="str">
        <f t="shared" si="879"/>
        <v>выходной</v>
      </c>
      <c r="AR1566" s="163" t="e">
        <f>HLOOKUP(SEARCH("7",$M1566)-1,$Q$3:$V1566,$P1566+1,FALSE)</f>
        <v>#VALUE!</v>
      </c>
      <c r="AS1566" s="164" t="str">
        <f t="shared" si="880"/>
        <v>выходной</v>
      </c>
      <c r="AT1566" s="142"/>
      <c r="AU1566" s="11" t="str">
        <f>IF(ISERROR(VLOOKUP(B1566,'РЕОРГ 2008'!$A:$B,2,FALSE)),"",VLOOKUP(B1566,'РЕОРГ 2008'!$A:$B,2,FALSE))</f>
        <v/>
      </c>
      <c r="AV1566" s="12" t="str">
        <f t="shared" si="881"/>
        <v>Опер.касса №4676/067</v>
      </c>
      <c r="AW1566" s="31" t="e">
        <f>LEFT(#REF!,2)</f>
        <v>#REF!</v>
      </c>
      <c r="AX1566" s="12" t="str">
        <f t="shared" si="859"/>
        <v>4676/067</v>
      </c>
      <c r="AZ1566" t="str">
        <f>IF(ISERROR(VLOOKUP(B1566,'РЕОРГ 01.08.2009'!$A:$B,2,FALSE)),"",VLOOKUP(B1566,'РЕОРГ 01.08.2009'!$A:$B,2,FALSE))</f>
        <v/>
      </c>
      <c r="BA1566" s="12" t="str">
        <f t="shared" si="854"/>
        <v>Опер.касса №4676/067</v>
      </c>
      <c r="BB1566" t="e">
        <f>LEFT(#REF!,2)</f>
        <v>#REF!</v>
      </c>
      <c r="BC1566" s="12" t="str">
        <f t="shared" si="860"/>
        <v>4676/067</v>
      </c>
      <c r="BE1566" t="str">
        <f>IF(ISERROR(VLOOKUP(B1566,'РЕОРГ 01.10.2009'!A:C,3,FALSE)),"",VLOOKUP(B1566,'РЕОРГ 01.10.2009'!A:C,3,FALSE))</f>
        <v/>
      </c>
      <c r="BF1566" s="12" t="str">
        <f t="shared" si="855"/>
        <v>Опер.касса №4676/067</v>
      </c>
      <c r="BG1566" t="e">
        <f>LEFT(#REF!,2)</f>
        <v>#REF!</v>
      </c>
      <c r="BH1566" s="12" t="str">
        <f t="shared" si="861"/>
        <v>4676/067</v>
      </c>
      <c r="BJ1566" t="str">
        <f>IF(ISERROR(VLOOKUP($B1566,'РЕОРГ 01.05.2010'!A:B,2,FALSE)),"",VLOOKUP($B1566,'РЕОРГ 01.05.2010'!A:B,2,FALSE))</f>
        <v/>
      </c>
      <c r="BK1566" s="12" t="str">
        <f t="shared" si="856"/>
        <v>Опер.касса №4676/067</v>
      </c>
      <c r="BL1566" t="e">
        <f>LEFT(#REF!,2)</f>
        <v>#REF!</v>
      </c>
      <c r="BM1566" s="12" t="str">
        <f t="shared" si="862"/>
        <v>4676/067</v>
      </c>
      <c r="BO1566" t="str">
        <f>IF(ISERROR(VLOOKUP($B1566,'РЕОРГ 01.08.2010'!A:B,2,FALSE)),"",VLOOKUP($B1566,'РЕОРГ 01.08.2010'!A:B,2,FALSE))</f>
        <v/>
      </c>
      <c r="BP1566" s="12" t="str">
        <f t="shared" si="857"/>
        <v>Опер.касса №4676/067</v>
      </c>
      <c r="BQ1566" t="e">
        <f>LEFT(#REF!,2)</f>
        <v>#REF!</v>
      </c>
      <c r="BR1566" s="12" t="str">
        <f t="shared" si="863"/>
        <v>4676/067</v>
      </c>
    </row>
    <row r="1567" spans="1:70" ht="12.75" customHeight="1">
      <c r="A1567" t="str">
        <f t="shared" si="858"/>
        <v>4676/069</v>
      </c>
      <c r="B1567" s="133">
        <v>1811</v>
      </c>
      <c r="C1567" s="1" t="s">
        <v>1046</v>
      </c>
      <c r="D1567" s="32" t="s">
        <v>1931</v>
      </c>
      <c r="E1567" s="1" t="s">
        <v>1047</v>
      </c>
      <c r="F1567" s="1" t="s">
        <v>8047</v>
      </c>
      <c r="G1567" s="1" t="s">
        <v>1048</v>
      </c>
      <c r="H1567" s="1" t="s">
        <v>1049</v>
      </c>
      <c r="I1567" s="1" t="s">
        <v>1050</v>
      </c>
      <c r="J1567" s="1"/>
      <c r="K1567" s="1">
        <v>0.4</v>
      </c>
      <c r="L1567" s="32" t="s">
        <v>4049</v>
      </c>
      <c r="M1567" s="8" t="s">
        <v>11771</v>
      </c>
      <c r="N1567" s="2" t="s">
        <v>12140</v>
      </c>
      <c r="O1567" s="173"/>
      <c r="P1567" s="168">
        <f t="shared" si="888"/>
        <v>1564</v>
      </c>
      <c r="Q1567" s="138">
        <f t="shared" si="882"/>
        <v>12</v>
      </c>
      <c r="R1567" s="138">
        <f t="shared" si="883"/>
        <v>24</v>
      </c>
      <c r="S1567" s="138">
        <f t="shared" si="884"/>
        <v>36</v>
      </c>
      <c r="T1567" s="138">
        <f t="shared" si="885"/>
        <v>48</v>
      </c>
      <c r="U1567" s="138" t="e">
        <f t="shared" si="886"/>
        <v>#VALUE!</v>
      </c>
      <c r="V1567" s="138" t="e">
        <f t="shared" si="887"/>
        <v>#VALUE!</v>
      </c>
      <c r="W1567" s="158" t="str">
        <f t="shared" si="864"/>
        <v>09:00 13:00</v>
      </c>
      <c r="X1567" s="159">
        <f>HLOOKUP(SEARCH("2",$M1567)-1,$Q$3:$V1567,$P1567+1,FALSE)</f>
        <v>12</v>
      </c>
      <c r="Y1567" s="160" t="str">
        <f t="shared" si="865"/>
        <v>09:00 13:00|09:00 13:00|09:00 13:00|09:00 13:00</v>
      </c>
      <c r="Z1567" s="161" t="str">
        <f t="shared" si="866"/>
        <v>09:00 13:00</v>
      </c>
      <c r="AA1567" s="158" t="str">
        <f t="shared" si="867"/>
        <v>09:00 13:00</v>
      </c>
      <c r="AB1567" s="159">
        <f>HLOOKUP(SEARCH("3",$M1567)-1,$Q$3:$V1567,$P1567+1,FALSE)</f>
        <v>24</v>
      </c>
      <c r="AC1567" s="160" t="str">
        <f t="shared" si="868"/>
        <v>09:00 13:00|09:00 13:00|09:00 13:00</v>
      </c>
      <c r="AD1567" s="161" t="str">
        <f t="shared" si="869"/>
        <v>09:00 13:00</v>
      </c>
      <c r="AE1567" s="158" t="str">
        <f t="shared" si="870"/>
        <v>09:00 13:00</v>
      </c>
      <c r="AF1567" s="159">
        <f>HLOOKUP(SEARCH("4",$M1567)-1,$Q$3:$V1567,$P1567+1,FALSE)</f>
        <v>36</v>
      </c>
      <c r="AG1567" s="161" t="str">
        <f t="shared" si="871"/>
        <v>09:00 13:00|09:00 13:00</v>
      </c>
      <c r="AH1567" s="161" t="str">
        <f t="shared" si="872"/>
        <v>09:00 13:00</v>
      </c>
      <c r="AI1567" s="158" t="str">
        <f t="shared" si="873"/>
        <v>09:00 13:00</v>
      </c>
      <c r="AJ1567" s="159">
        <f>HLOOKUP(SEARCH("5",$M1567)-1,$Q$3:$V1567,$P1567+1,FALSE)</f>
        <v>48</v>
      </c>
      <c r="AK1567" s="161" t="str">
        <f t="shared" si="874"/>
        <v>09:00 13:00</v>
      </c>
      <c r="AL1567" s="161" t="e">
        <f t="shared" si="875"/>
        <v>#VALUE!</v>
      </c>
      <c r="AM1567" s="158" t="str">
        <f t="shared" si="876"/>
        <v>09:00 13:00</v>
      </c>
      <c r="AN1567" s="159" t="e">
        <f>HLOOKUP(SEARCH("6",$M1567)-1,$Q$3:$V1567,$P1567+1,FALSE)</f>
        <v>#VALUE!</v>
      </c>
      <c r="AO1567" s="161" t="e">
        <f t="shared" si="877"/>
        <v>#VALUE!</v>
      </c>
      <c r="AP1567" s="161" t="e">
        <f t="shared" si="878"/>
        <v>#VALUE!</v>
      </c>
      <c r="AQ1567" s="162" t="str">
        <f t="shared" si="879"/>
        <v>выходной</v>
      </c>
      <c r="AR1567" s="163" t="e">
        <f>HLOOKUP(SEARCH("7",$M1567)-1,$Q$3:$V1567,$P1567+1,FALSE)</f>
        <v>#VALUE!</v>
      </c>
      <c r="AS1567" s="164" t="str">
        <f t="shared" si="880"/>
        <v>выходной</v>
      </c>
      <c r="AT1567" s="142"/>
      <c r="AU1567" s="11" t="str">
        <f>IF(ISERROR(VLOOKUP(B1567,'РЕОРГ 2008'!$A:$B,2,FALSE)),"",VLOOKUP(B1567,'РЕОРГ 2008'!$A:$B,2,FALSE))</f>
        <v/>
      </c>
      <c r="AV1567" s="12" t="str">
        <f t="shared" si="881"/>
        <v>Опер.касса №4676/069</v>
      </c>
      <c r="AW1567" s="31" t="e">
        <f>LEFT(#REF!,2)</f>
        <v>#REF!</v>
      </c>
      <c r="AX1567" s="12" t="str">
        <f t="shared" si="859"/>
        <v>4676/069</v>
      </c>
      <c r="AZ1567" t="str">
        <f>IF(ISERROR(VLOOKUP(B1567,'РЕОРГ 01.08.2009'!$A:$B,2,FALSE)),"",VLOOKUP(B1567,'РЕОРГ 01.08.2009'!$A:$B,2,FALSE))</f>
        <v/>
      </c>
      <c r="BA1567" s="12" t="str">
        <f t="shared" si="854"/>
        <v>Опер.касса №4676/069</v>
      </c>
      <c r="BB1567" t="e">
        <f>LEFT(#REF!,2)</f>
        <v>#REF!</v>
      </c>
      <c r="BC1567" s="12" t="str">
        <f t="shared" si="860"/>
        <v>4676/069</v>
      </c>
      <c r="BE1567" t="str">
        <f>IF(ISERROR(VLOOKUP(B1567,'РЕОРГ 01.10.2009'!A:C,3,FALSE)),"",VLOOKUP(B1567,'РЕОРГ 01.10.2009'!A:C,3,FALSE))</f>
        <v/>
      </c>
      <c r="BF1567" s="12" t="str">
        <f t="shared" si="855"/>
        <v>Опер.касса №4676/069</v>
      </c>
      <c r="BG1567" t="e">
        <f>LEFT(#REF!,2)</f>
        <v>#REF!</v>
      </c>
      <c r="BH1567" s="12" t="str">
        <f t="shared" si="861"/>
        <v>4676/069</v>
      </c>
      <c r="BJ1567" t="str">
        <f>IF(ISERROR(VLOOKUP($B1567,'РЕОРГ 01.05.2010'!A:B,2,FALSE)),"",VLOOKUP($B1567,'РЕОРГ 01.05.2010'!A:B,2,FALSE))</f>
        <v/>
      </c>
      <c r="BK1567" s="12" t="str">
        <f t="shared" si="856"/>
        <v>Опер.касса №4676/069</v>
      </c>
      <c r="BL1567" t="e">
        <f>LEFT(#REF!,2)</f>
        <v>#REF!</v>
      </c>
      <c r="BM1567" s="12" t="str">
        <f t="shared" si="862"/>
        <v>4676/069</v>
      </c>
      <c r="BO1567" t="str">
        <f>IF(ISERROR(VLOOKUP($B1567,'РЕОРГ 01.08.2010'!A:B,2,FALSE)),"",VLOOKUP($B1567,'РЕОРГ 01.08.2010'!A:B,2,FALSE))</f>
        <v/>
      </c>
      <c r="BP1567" s="12" t="str">
        <f t="shared" si="857"/>
        <v>Опер.касса №4676/069</v>
      </c>
      <c r="BQ1567" t="e">
        <f>LEFT(#REF!,2)</f>
        <v>#REF!</v>
      </c>
      <c r="BR1567" s="12" t="str">
        <f t="shared" si="863"/>
        <v>4676/069</v>
      </c>
    </row>
    <row r="1568" spans="1:70" ht="12.75" customHeight="1">
      <c r="A1568" t="str">
        <f t="shared" si="858"/>
        <v>4676/070</v>
      </c>
      <c r="B1568" s="133">
        <v>1812</v>
      </c>
      <c r="C1568" s="1" t="s">
        <v>1051</v>
      </c>
      <c r="D1568" s="32" t="s">
        <v>1931</v>
      </c>
      <c r="E1568" s="1" t="s">
        <v>1052</v>
      </c>
      <c r="F1568" s="1" t="s">
        <v>8047</v>
      </c>
      <c r="G1568" s="1" t="s">
        <v>1053</v>
      </c>
      <c r="H1568" s="1" t="s">
        <v>1054</v>
      </c>
      <c r="I1568" s="1" t="s">
        <v>1055</v>
      </c>
      <c r="J1568" s="1"/>
      <c r="K1568" s="1">
        <v>0.5</v>
      </c>
      <c r="L1568" s="32" t="s">
        <v>4049</v>
      </c>
      <c r="M1568" s="8" t="s">
        <v>11771</v>
      </c>
      <c r="N1568" s="2" t="s">
        <v>12140</v>
      </c>
      <c r="O1568" s="173"/>
      <c r="P1568" s="168">
        <f t="shared" si="888"/>
        <v>1565</v>
      </c>
      <c r="Q1568" s="138">
        <f t="shared" si="882"/>
        <v>12</v>
      </c>
      <c r="R1568" s="138">
        <f t="shared" si="883"/>
        <v>24</v>
      </c>
      <c r="S1568" s="138">
        <f t="shared" si="884"/>
        <v>36</v>
      </c>
      <c r="T1568" s="138">
        <f t="shared" si="885"/>
        <v>48</v>
      </c>
      <c r="U1568" s="138" t="e">
        <f t="shared" si="886"/>
        <v>#VALUE!</v>
      </c>
      <c r="V1568" s="138" t="e">
        <f t="shared" si="887"/>
        <v>#VALUE!</v>
      </c>
      <c r="W1568" s="158" t="str">
        <f t="shared" si="864"/>
        <v>09:00 13:00</v>
      </c>
      <c r="X1568" s="159">
        <f>HLOOKUP(SEARCH("2",$M1568)-1,$Q$3:$V1568,$P1568+1,FALSE)</f>
        <v>12</v>
      </c>
      <c r="Y1568" s="160" t="str">
        <f t="shared" si="865"/>
        <v>09:00 13:00|09:00 13:00|09:00 13:00|09:00 13:00</v>
      </c>
      <c r="Z1568" s="161" t="str">
        <f t="shared" si="866"/>
        <v>09:00 13:00</v>
      </c>
      <c r="AA1568" s="158" t="str">
        <f t="shared" si="867"/>
        <v>09:00 13:00</v>
      </c>
      <c r="AB1568" s="159">
        <f>HLOOKUP(SEARCH("3",$M1568)-1,$Q$3:$V1568,$P1568+1,FALSE)</f>
        <v>24</v>
      </c>
      <c r="AC1568" s="160" t="str">
        <f t="shared" si="868"/>
        <v>09:00 13:00|09:00 13:00|09:00 13:00</v>
      </c>
      <c r="AD1568" s="161" t="str">
        <f t="shared" si="869"/>
        <v>09:00 13:00</v>
      </c>
      <c r="AE1568" s="158" t="str">
        <f t="shared" si="870"/>
        <v>09:00 13:00</v>
      </c>
      <c r="AF1568" s="159">
        <f>HLOOKUP(SEARCH("4",$M1568)-1,$Q$3:$V1568,$P1568+1,FALSE)</f>
        <v>36</v>
      </c>
      <c r="AG1568" s="161" t="str">
        <f t="shared" si="871"/>
        <v>09:00 13:00|09:00 13:00</v>
      </c>
      <c r="AH1568" s="161" t="str">
        <f t="shared" si="872"/>
        <v>09:00 13:00</v>
      </c>
      <c r="AI1568" s="158" t="str">
        <f t="shared" si="873"/>
        <v>09:00 13:00</v>
      </c>
      <c r="AJ1568" s="159">
        <f>HLOOKUP(SEARCH("5",$M1568)-1,$Q$3:$V1568,$P1568+1,FALSE)</f>
        <v>48</v>
      </c>
      <c r="AK1568" s="161" t="str">
        <f t="shared" si="874"/>
        <v>09:00 13:00</v>
      </c>
      <c r="AL1568" s="161" t="e">
        <f t="shared" si="875"/>
        <v>#VALUE!</v>
      </c>
      <c r="AM1568" s="158" t="str">
        <f t="shared" si="876"/>
        <v>09:00 13:00</v>
      </c>
      <c r="AN1568" s="159" t="e">
        <f>HLOOKUP(SEARCH("6",$M1568)-1,$Q$3:$V1568,$P1568+1,FALSE)</f>
        <v>#VALUE!</v>
      </c>
      <c r="AO1568" s="161" t="e">
        <f t="shared" si="877"/>
        <v>#VALUE!</v>
      </c>
      <c r="AP1568" s="161" t="e">
        <f t="shared" si="878"/>
        <v>#VALUE!</v>
      </c>
      <c r="AQ1568" s="162" t="str">
        <f t="shared" si="879"/>
        <v>выходной</v>
      </c>
      <c r="AR1568" s="163" t="e">
        <f>HLOOKUP(SEARCH("7",$M1568)-1,$Q$3:$V1568,$P1568+1,FALSE)</f>
        <v>#VALUE!</v>
      </c>
      <c r="AS1568" s="164" t="str">
        <f t="shared" si="880"/>
        <v>выходной</v>
      </c>
      <c r="AT1568" s="142"/>
      <c r="AU1568" s="11" t="str">
        <f>IF(ISERROR(VLOOKUP(B1568,'РЕОРГ 2008'!$A:$B,2,FALSE)),"",VLOOKUP(B1568,'РЕОРГ 2008'!$A:$B,2,FALSE))</f>
        <v/>
      </c>
      <c r="AV1568" s="12" t="str">
        <f t="shared" si="881"/>
        <v>Опер.касса №4676/070</v>
      </c>
      <c r="AW1568" s="31" t="e">
        <f>LEFT(#REF!,2)</f>
        <v>#REF!</v>
      </c>
      <c r="AX1568" s="12" t="str">
        <f t="shared" si="859"/>
        <v>4676/070</v>
      </c>
      <c r="AZ1568" t="str">
        <f>IF(ISERROR(VLOOKUP(B1568,'РЕОРГ 01.08.2009'!$A:$B,2,FALSE)),"",VLOOKUP(B1568,'РЕОРГ 01.08.2009'!$A:$B,2,FALSE))</f>
        <v/>
      </c>
      <c r="BA1568" s="12" t="str">
        <f t="shared" si="854"/>
        <v>Опер.касса №4676/070</v>
      </c>
      <c r="BB1568" t="e">
        <f>LEFT(#REF!,2)</f>
        <v>#REF!</v>
      </c>
      <c r="BC1568" s="12" t="str">
        <f t="shared" si="860"/>
        <v>4676/070</v>
      </c>
      <c r="BE1568" t="str">
        <f>IF(ISERROR(VLOOKUP(B1568,'РЕОРГ 01.10.2009'!A:C,3,FALSE)),"",VLOOKUP(B1568,'РЕОРГ 01.10.2009'!A:C,3,FALSE))</f>
        <v/>
      </c>
      <c r="BF1568" s="12" t="str">
        <f t="shared" si="855"/>
        <v>Опер.касса №4676/070</v>
      </c>
      <c r="BG1568" t="e">
        <f>LEFT(#REF!,2)</f>
        <v>#REF!</v>
      </c>
      <c r="BH1568" s="12" t="str">
        <f t="shared" si="861"/>
        <v>4676/070</v>
      </c>
      <c r="BJ1568" t="str">
        <f>IF(ISERROR(VLOOKUP($B1568,'РЕОРГ 01.05.2010'!A:B,2,FALSE)),"",VLOOKUP($B1568,'РЕОРГ 01.05.2010'!A:B,2,FALSE))</f>
        <v/>
      </c>
      <c r="BK1568" s="12" t="str">
        <f t="shared" si="856"/>
        <v>Опер.касса №4676/070</v>
      </c>
      <c r="BL1568" t="e">
        <f>LEFT(#REF!,2)</f>
        <v>#REF!</v>
      </c>
      <c r="BM1568" s="12" t="str">
        <f t="shared" si="862"/>
        <v>4676/070</v>
      </c>
      <c r="BO1568" t="str">
        <f>IF(ISERROR(VLOOKUP($B1568,'РЕОРГ 01.08.2010'!A:B,2,FALSE)),"",VLOOKUP($B1568,'РЕОРГ 01.08.2010'!A:B,2,FALSE))</f>
        <v/>
      </c>
      <c r="BP1568" s="12" t="str">
        <f t="shared" si="857"/>
        <v>Опер.касса №4676/070</v>
      </c>
      <c r="BQ1568" t="e">
        <f>LEFT(#REF!,2)</f>
        <v>#REF!</v>
      </c>
      <c r="BR1568" s="12" t="str">
        <f t="shared" si="863"/>
        <v>4676/070</v>
      </c>
    </row>
    <row r="1569" spans="1:70" ht="12.75" customHeight="1">
      <c r="A1569" t="str">
        <f t="shared" si="858"/>
        <v>4676/075</v>
      </c>
      <c r="B1569" s="133">
        <v>1817</v>
      </c>
      <c r="C1569" s="1" t="s">
        <v>1056</v>
      </c>
      <c r="D1569" s="32" t="s">
        <v>1931</v>
      </c>
      <c r="E1569" s="1" t="s">
        <v>1057</v>
      </c>
      <c r="F1569" s="1" t="s">
        <v>8047</v>
      </c>
      <c r="G1569" s="1" t="s">
        <v>1058</v>
      </c>
      <c r="H1569" s="1" t="s">
        <v>1059</v>
      </c>
      <c r="I1569" s="1" t="s">
        <v>1060</v>
      </c>
      <c r="J1569" s="1"/>
      <c r="K1569" s="1">
        <v>0.4</v>
      </c>
      <c r="L1569" s="32" t="s">
        <v>4049</v>
      </c>
      <c r="M1569" s="8" t="s">
        <v>11771</v>
      </c>
      <c r="N1569" s="2" t="s">
        <v>12140</v>
      </c>
      <c r="O1569" s="173"/>
      <c r="P1569" s="168">
        <f t="shared" si="888"/>
        <v>1566</v>
      </c>
      <c r="Q1569" s="138">
        <f t="shared" si="882"/>
        <v>12</v>
      </c>
      <c r="R1569" s="138">
        <f t="shared" si="883"/>
        <v>24</v>
      </c>
      <c r="S1569" s="138">
        <f t="shared" si="884"/>
        <v>36</v>
      </c>
      <c r="T1569" s="138">
        <f t="shared" si="885"/>
        <v>48</v>
      </c>
      <c r="U1569" s="138" t="e">
        <f t="shared" si="886"/>
        <v>#VALUE!</v>
      </c>
      <c r="V1569" s="138" t="e">
        <f t="shared" si="887"/>
        <v>#VALUE!</v>
      </c>
      <c r="W1569" s="158" t="str">
        <f t="shared" si="864"/>
        <v>09:00 13:00</v>
      </c>
      <c r="X1569" s="159">
        <f>HLOOKUP(SEARCH("2",$M1569)-1,$Q$3:$V1569,$P1569+1,FALSE)</f>
        <v>12</v>
      </c>
      <c r="Y1569" s="160" t="str">
        <f t="shared" si="865"/>
        <v>09:00 13:00|09:00 13:00|09:00 13:00|09:00 13:00</v>
      </c>
      <c r="Z1569" s="161" t="str">
        <f t="shared" si="866"/>
        <v>09:00 13:00</v>
      </c>
      <c r="AA1569" s="158" t="str">
        <f t="shared" si="867"/>
        <v>09:00 13:00</v>
      </c>
      <c r="AB1569" s="159">
        <f>HLOOKUP(SEARCH("3",$M1569)-1,$Q$3:$V1569,$P1569+1,FALSE)</f>
        <v>24</v>
      </c>
      <c r="AC1569" s="160" t="str">
        <f t="shared" si="868"/>
        <v>09:00 13:00|09:00 13:00|09:00 13:00</v>
      </c>
      <c r="AD1569" s="161" t="str">
        <f t="shared" si="869"/>
        <v>09:00 13:00</v>
      </c>
      <c r="AE1569" s="158" t="str">
        <f t="shared" si="870"/>
        <v>09:00 13:00</v>
      </c>
      <c r="AF1569" s="159">
        <f>HLOOKUP(SEARCH("4",$M1569)-1,$Q$3:$V1569,$P1569+1,FALSE)</f>
        <v>36</v>
      </c>
      <c r="AG1569" s="161" t="str">
        <f t="shared" si="871"/>
        <v>09:00 13:00|09:00 13:00</v>
      </c>
      <c r="AH1569" s="161" t="str">
        <f t="shared" si="872"/>
        <v>09:00 13:00</v>
      </c>
      <c r="AI1569" s="158" t="str">
        <f t="shared" si="873"/>
        <v>09:00 13:00</v>
      </c>
      <c r="AJ1569" s="159">
        <f>HLOOKUP(SEARCH("5",$M1569)-1,$Q$3:$V1569,$P1569+1,FALSE)</f>
        <v>48</v>
      </c>
      <c r="AK1569" s="161" t="str">
        <f t="shared" si="874"/>
        <v>09:00 13:00</v>
      </c>
      <c r="AL1569" s="161" t="e">
        <f t="shared" si="875"/>
        <v>#VALUE!</v>
      </c>
      <c r="AM1569" s="158" t="str">
        <f t="shared" si="876"/>
        <v>09:00 13:00</v>
      </c>
      <c r="AN1569" s="159" t="e">
        <f>HLOOKUP(SEARCH("6",$M1569)-1,$Q$3:$V1569,$P1569+1,FALSE)</f>
        <v>#VALUE!</v>
      </c>
      <c r="AO1569" s="161" t="e">
        <f t="shared" si="877"/>
        <v>#VALUE!</v>
      </c>
      <c r="AP1569" s="161" t="e">
        <f t="shared" si="878"/>
        <v>#VALUE!</v>
      </c>
      <c r="AQ1569" s="162" t="str">
        <f t="shared" si="879"/>
        <v>выходной</v>
      </c>
      <c r="AR1569" s="163" t="e">
        <f>HLOOKUP(SEARCH("7",$M1569)-1,$Q$3:$V1569,$P1569+1,FALSE)</f>
        <v>#VALUE!</v>
      </c>
      <c r="AS1569" s="164" t="str">
        <f t="shared" si="880"/>
        <v>выходной</v>
      </c>
      <c r="AT1569" s="142"/>
      <c r="AU1569" s="11" t="str">
        <f>IF(ISERROR(VLOOKUP(B1569,'РЕОРГ 2008'!$A:$B,2,FALSE)),"",VLOOKUP(B1569,'РЕОРГ 2008'!$A:$B,2,FALSE))</f>
        <v/>
      </c>
      <c r="AV1569" s="12" t="str">
        <f t="shared" si="881"/>
        <v>Опер.касса №4676/075</v>
      </c>
      <c r="AW1569" s="31" t="e">
        <f>LEFT(#REF!,2)</f>
        <v>#REF!</v>
      </c>
      <c r="AX1569" s="12" t="str">
        <f t="shared" si="859"/>
        <v>4676/075</v>
      </c>
      <c r="AZ1569" t="str">
        <f>IF(ISERROR(VLOOKUP(B1569,'РЕОРГ 01.08.2009'!$A:$B,2,FALSE)),"",VLOOKUP(B1569,'РЕОРГ 01.08.2009'!$A:$B,2,FALSE))</f>
        <v/>
      </c>
      <c r="BA1569" s="12" t="str">
        <f t="shared" si="854"/>
        <v>Опер.касса №4676/075</v>
      </c>
      <c r="BB1569" t="e">
        <f>LEFT(#REF!,2)</f>
        <v>#REF!</v>
      </c>
      <c r="BC1569" s="12" t="str">
        <f t="shared" si="860"/>
        <v>4676/075</v>
      </c>
      <c r="BE1569" t="str">
        <f>IF(ISERROR(VLOOKUP(B1569,'РЕОРГ 01.10.2009'!A:C,3,FALSE)),"",VLOOKUP(B1569,'РЕОРГ 01.10.2009'!A:C,3,FALSE))</f>
        <v/>
      </c>
      <c r="BF1569" s="12" t="str">
        <f t="shared" si="855"/>
        <v>Опер.касса №4676/075</v>
      </c>
      <c r="BG1569" t="e">
        <f>LEFT(#REF!,2)</f>
        <v>#REF!</v>
      </c>
      <c r="BH1569" s="12" t="str">
        <f t="shared" si="861"/>
        <v>4676/075</v>
      </c>
      <c r="BJ1569" t="str">
        <f>IF(ISERROR(VLOOKUP($B1569,'РЕОРГ 01.05.2010'!A:B,2,FALSE)),"",VLOOKUP($B1569,'РЕОРГ 01.05.2010'!A:B,2,FALSE))</f>
        <v/>
      </c>
      <c r="BK1569" s="12" t="str">
        <f t="shared" si="856"/>
        <v>Опер.касса №4676/075</v>
      </c>
      <c r="BL1569" t="e">
        <f>LEFT(#REF!,2)</f>
        <v>#REF!</v>
      </c>
      <c r="BM1569" s="12" t="str">
        <f t="shared" si="862"/>
        <v>4676/075</v>
      </c>
      <c r="BO1569" t="str">
        <f>IF(ISERROR(VLOOKUP($B1569,'РЕОРГ 01.08.2010'!A:B,2,FALSE)),"",VLOOKUP($B1569,'РЕОРГ 01.08.2010'!A:B,2,FALSE))</f>
        <v/>
      </c>
      <c r="BP1569" s="12" t="str">
        <f t="shared" si="857"/>
        <v>Опер.касса №4676/075</v>
      </c>
      <c r="BQ1569" t="e">
        <f>LEFT(#REF!,2)</f>
        <v>#REF!</v>
      </c>
      <c r="BR1569" s="12" t="str">
        <f t="shared" si="863"/>
        <v>4676/075</v>
      </c>
    </row>
    <row r="1570" spans="1:70" ht="12.75" customHeight="1">
      <c r="A1570" t="str">
        <f t="shared" si="858"/>
        <v>4676/077</v>
      </c>
      <c r="B1570" s="133">
        <v>1819</v>
      </c>
      <c r="C1570" s="1" t="s">
        <v>128</v>
      </c>
      <c r="D1570" s="32" t="s">
        <v>1931</v>
      </c>
      <c r="E1570" s="1" t="s">
        <v>129</v>
      </c>
      <c r="F1570" s="1" t="s">
        <v>8047</v>
      </c>
      <c r="G1570" s="1" t="s">
        <v>130</v>
      </c>
      <c r="H1570" s="1" t="s">
        <v>131</v>
      </c>
      <c r="I1570" s="1" t="s">
        <v>1798</v>
      </c>
      <c r="J1570" s="1"/>
      <c r="K1570" s="1">
        <v>0.5</v>
      </c>
      <c r="L1570" s="32" t="s">
        <v>4049</v>
      </c>
      <c r="M1570" s="8" t="s">
        <v>11771</v>
      </c>
      <c r="N1570" s="2" t="s">
        <v>12140</v>
      </c>
      <c r="O1570" s="173"/>
      <c r="P1570" s="168">
        <f t="shared" si="888"/>
        <v>1567</v>
      </c>
      <c r="Q1570" s="138">
        <f t="shared" si="882"/>
        <v>12</v>
      </c>
      <c r="R1570" s="138">
        <f t="shared" si="883"/>
        <v>24</v>
      </c>
      <c r="S1570" s="138">
        <f t="shared" si="884"/>
        <v>36</v>
      </c>
      <c r="T1570" s="138">
        <f t="shared" si="885"/>
        <v>48</v>
      </c>
      <c r="U1570" s="138" t="e">
        <f t="shared" si="886"/>
        <v>#VALUE!</v>
      </c>
      <c r="V1570" s="138" t="e">
        <f t="shared" si="887"/>
        <v>#VALUE!</v>
      </c>
      <c r="W1570" s="158" t="str">
        <f t="shared" si="864"/>
        <v>09:00 13:00</v>
      </c>
      <c r="X1570" s="159">
        <f>HLOOKUP(SEARCH("2",$M1570)-1,$Q$3:$V1570,$P1570+1,FALSE)</f>
        <v>12</v>
      </c>
      <c r="Y1570" s="160" t="str">
        <f t="shared" si="865"/>
        <v>09:00 13:00|09:00 13:00|09:00 13:00|09:00 13:00</v>
      </c>
      <c r="Z1570" s="161" t="str">
        <f t="shared" si="866"/>
        <v>09:00 13:00</v>
      </c>
      <c r="AA1570" s="158" t="str">
        <f t="shared" si="867"/>
        <v>09:00 13:00</v>
      </c>
      <c r="AB1570" s="159">
        <f>HLOOKUP(SEARCH("3",$M1570)-1,$Q$3:$V1570,$P1570+1,FALSE)</f>
        <v>24</v>
      </c>
      <c r="AC1570" s="160" t="str">
        <f t="shared" si="868"/>
        <v>09:00 13:00|09:00 13:00|09:00 13:00</v>
      </c>
      <c r="AD1570" s="161" t="str">
        <f t="shared" si="869"/>
        <v>09:00 13:00</v>
      </c>
      <c r="AE1570" s="158" t="str">
        <f t="shared" si="870"/>
        <v>09:00 13:00</v>
      </c>
      <c r="AF1570" s="159">
        <f>HLOOKUP(SEARCH("4",$M1570)-1,$Q$3:$V1570,$P1570+1,FALSE)</f>
        <v>36</v>
      </c>
      <c r="AG1570" s="161" t="str">
        <f t="shared" si="871"/>
        <v>09:00 13:00|09:00 13:00</v>
      </c>
      <c r="AH1570" s="161" t="str">
        <f t="shared" si="872"/>
        <v>09:00 13:00</v>
      </c>
      <c r="AI1570" s="158" t="str">
        <f t="shared" si="873"/>
        <v>09:00 13:00</v>
      </c>
      <c r="AJ1570" s="159">
        <f>HLOOKUP(SEARCH("5",$M1570)-1,$Q$3:$V1570,$P1570+1,FALSE)</f>
        <v>48</v>
      </c>
      <c r="AK1570" s="161" t="str">
        <f t="shared" si="874"/>
        <v>09:00 13:00</v>
      </c>
      <c r="AL1570" s="161" t="e">
        <f t="shared" si="875"/>
        <v>#VALUE!</v>
      </c>
      <c r="AM1570" s="158" t="str">
        <f t="shared" si="876"/>
        <v>09:00 13:00</v>
      </c>
      <c r="AN1570" s="159" t="e">
        <f>HLOOKUP(SEARCH("6",$M1570)-1,$Q$3:$V1570,$P1570+1,FALSE)</f>
        <v>#VALUE!</v>
      </c>
      <c r="AO1570" s="161" t="e">
        <f t="shared" si="877"/>
        <v>#VALUE!</v>
      </c>
      <c r="AP1570" s="161" t="e">
        <f t="shared" si="878"/>
        <v>#VALUE!</v>
      </c>
      <c r="AQ1570" s="162" t="str">
        <f t="shared" si="879"/>
        <v>выходной</v>
      </c>
      <c r="AR1570" s="163" t="e">
        <f>HLOOKUP(SEARCH("7",$M1570)-1,$Q$3:$V1570,$P1570+1,FALSE)</f>
        <v>#VALUE!</v>
      </c>
      <c r="AS1570" s="164" t="str">
        <f t="shared" si="880"/>
        <v>выходной</v>
      </c>
      <c r="AT1570" s="142"/>
      <c r="AU1570" s="11" t="str">
        <f>IF(ISERROR(VLOOKUP(B1570,'РЕОРГ 2008'!$A:$B,2,FALSE)),"",VLOOKUP(B1570,'РЕОРГ 2008'!$A:$B,2,FALSE))</f>
        <v/>
      </c>
      <c r="AV1570" s="12" t="str">
        <f t="shared" si="881"/>
        <v>Опер.касса №4676/077</v>
      </c>
      <c r="AW1570" s="31" t="e">
        <f>LEFT(#REF!,2)</f>
        <v>#REF!</v>
      </c>
      <c r="AX1570" s="12" t="str">
        <f t="shared" si="859"/>
        <v>4676/077</v>
      </c>
      <c r="AZ1570" t="str">
        <f>IF(ISERROR(VLOOKUP(B1570,'РЕОРГ 01.08.2009'!$A:$B,2,FALSE)),"",VLOOKUP(B1570,'РЕОРГ 01.08.2009'!$A:$B,2,FALSE))</f>
        <v/>
      </c>
      <c r="BA1570" s="12" t="str">
        <f t="shared" si="854"/>
        <v>Опер.касса №4676/077</v>
      </c>
      <c r="BB1570" t="e">
        <f>LEFT(#REF!,2)</f>
        <v>#REF!</v>
      </c>
      <c r="BC1570" s="12" t="str">
        <f t="shared" si="860"/>
        <v>4676/077</v>
      </c>
      <c r="BE1570" t="str">
        <f>IF(ISERROR(VLOOKUP(B1570,'РЕОРГ 01.10.2009'!A:C,3,FALSE)),"",VLOOKUP(B1570,'РЕОРГ 01.10.2009'!A:C,3,FALSE))</f>
        <v/>
      </c>
      <c r="BF1570" s="12" t="str">
        <f t="shared" si="855"/>
        <v>Опер.касса №4676/077</v>
      </c>
      <c r="BG1570" t="e">
        <f>LEFT(#REF!,2)</f>
        <v>#REF!</v>
      </c>
      <c r="BH1570" s="12" t="str">
        <f t="shared" si="861"/>
        <v>4676/077</v>
      </c>
      <c r="BJ1570" t="str">
        <f>IF(ISERROR(VLOOKUP($B1570,'РЕОРГ 01.05.2010'!A:B,2,FALSE)),"",VLOOKUP($B1570,'РЕОРГ 01.05.2010'!A:B,2,FALSE))</f>
        <v/>
      </c>
      <c r="BK1570" s="12" t="str">
        <f t="shared" si="856"/>
        <v>Опер.касса №4676/077</v>
      </c>
      <c r="BL1570" t="e">
        <f>LEFT(#REF!,2)</f>
        <v>#REF!</v>
      </c>
      <c r="BM1570" s="12" t="str">
        <f t="shared" si="862"/>
        <v>4676/077</v>
      </c>
      <c r="BO1570" t="str">
        <f>IF(ISERROR(VLOOKUP($B1570,'РЕОРГ 01.08.2010'!A:B,2,FALSE)),"",VLOOKUP($B1570,'РЕОРГ 01.08.2010'!A:B,2,FALSE))</f>
        <v/>
      </c>
      <c r="BP1570" s="12" t="str">
        <f t="shared" si="857"/>
        <v>Опер.касса №4676/077</v>
      </c>
      <c r="BQ1570" t="e">
        <f>LEFT(#REF!,2)</f>
        <v>#REF!</v>
      </c>
      <c r="BR1570" s="12" t="str">
        <f t="shared" si="863"/>
        <v>4676/077</v>
      </c>
    </row>
    <row r="1571" spans="1:70" ht="12.75" customHeight="1">
      <c r="A1571" t="str">
        <f t="shared" si="858"/>
        <v>4678</v>
      </c>
      <c r="B1571" s="133">
        <v>1822</v>
      </c>
      <c r="C1571" s="1" t="s">
        <v>132</v>
      </c>
      <c r="D1571" s="32" t="s">
        <v>4491</v>
      </c>
      <c r="E1571" s="1" t="s">
        <v>133</v>
      </c>
      <c r="F1571" s="1" t="s">
        <v>8047</v>
      </c>
      <c r="G1571" s="1" t="s">
        <v>134</v>
      </c>
      <c r="H1571" s="1" t="s">
        <v>135</v>
      </c>
      <c r="I1571" s="1" t="s">
        <v>136</v>
      </c>
      <c r="J1571" s="1" t="s">
        <v>13021</v>
      </c>
      <c r="K1571" s="1">
        <v>64.7</v>
      </c>
      <c r="L1571" s="32" t="s">
        <v>4052</v>
      </c>
      <c r="M1571" s="8" t="s">
        <v>11773</v>
      </c>
      <c r="N1571" s="2" t="s">
        <v>12622</v>
      </c>
      <c r="O1571" s="173"/>
      <c r="P1571" s="168">
        <f t="shared" si="888"/>
        <v>1568</v>
      </c>
      <c r="Q1571" s="138">
        <f t="shared" si="882"/>
        <v>12</v>
      </c>
      <c r="R1571" s="138">
        <f t="shared" si="883"/>
        <v>24</v>
      </c>
      <c r="S1571" s="138">
        <f t="shared" si="884"/>
        <v>36</v>
      </c>
      <c r="T1571" s="138">
        <f t="shared" si="885"/>
        <v>48</v>
      </c>
      <c r="U1571" s="138">
        <f t="shared" si="886"/>
        <v>60</v>
      </c>
      <c r="V1571" s="138" t="e">
        <f t="shared" si="887"/>
        <v>#VALUE!</v>
      </c>
      <c r="W1571" s="158" t="str">
        <f t="shared" si="864"/>
        <v>08:00 16:30</v>
      </c>
      <c r="X1571" s="159">
        <f>HLOOKUP(SEARCH("2",$M1571)-1,$Q$3:$V1571,$P1571+1,FALSE)</f>
        <v>12</v>
      </c>
      <c r="Y1571" s="160" t="str">
        <f t="shared" si="865"/>
        <v>08:00 16:30|08:00 16:30|08:00 16:30|08:00 16:30|08:00 11:30</v>
      </c>
      <c r="Z1571" s="161" t="str">
        <f t="shared" si="866"/>
        <v>08:00 16:30</v>
      </c>
      <c r="AA1571" s="158" t="str">
        <f t="shared" si="867"/>
        <v>08:00 16:30</v>
      </c>
      <c r="AB1571" s="159">
        <f>HLOOKUP(SEARCH("3",$M1571)-1,$Q$3:$V1571,$P1571+1,FALSE)</f>
        <v>24</v>
      </c>
      <c r="AC1571" s="160" t="str">
        <f t="shared" si="868"/>
        <v>08:00 16:30|08:00 16:30|08:00 16:30|08:00 11:30</v>
      </c>
      <c r="AD1571" s="161" t="str">
        <f t="shared" si="869"/>
        <v>08:00 16:30</v>
      </c>
      <c r="AE1571" s="158" t="str">
        <f t="shared" si="870"/>
        <v>08:00 16:30</v>
      </c>
      <c r="AF1571" s="159">
        <f>HLOOKUP(SEARCH("4",$M1571)-1,$Q$3:$V1571,$P1571+1,FALSE)</f>
        <v>36</v>
      </c>
      <c r="AG1571" s="161" t="str">
        <f t="shared" si="871"/>
        <v>08:00 16:30|08:00 16:30|08:00 11:30</v>
      </c>
      <c r="AH1571" s="161" t="str">
        <f t="shared" si="872"/>
        <v>08:00 16:30</v>
      </c>
      <c r="AI1571" s="158" t="str">
        <f t="shared" si="873"/>
        <v>08:00 16:30</v>
      </c>
      <c r="AJ1571" s="159">
        <f>HLOOKUP(SEARCH("5",$M1571)-1,$Q$3:$V1571,$P1571+1,FALSE)</f>
        <v>48</v>
      </c>
      <c r="AK1571" s="161" t="str">
        <f t="shared" si="874"/>
        <v>08:00 16:30|08:00 11:30</v>
      </c>
      <c r="AL1571" s="161" t="str">
        <f t="shared" si="875"/>
        <v>08:00 16:30</v>
      </c>
      <c r="AM1571" s="158" t="str">
        <f t="shared" si="876"/>
        <v>08:00 16:30</v>
      </c>
      <c r="AN1571" s="159">
        <f>HLOOKUP(SEARCH("6",$M1571)-1,$Q$3:$V1571,$P1571+1,FALSE)</f>
        <v>60</v>
      </c>
      <c r="AO1571" s="161" t="str">
        <f t="shared" si="877"/>
        <v>08:00 11:30</v>
      </c>
      <c r="AP1571" s="161" t="e">
        <f t="shared" si="878"/>
        <v>#VALUE!</v>
      </c>
      <c r="AQ1571" s="162" t="str">
        <f t="shared" si="879"/>
        <v>08:00 11:30</v>
      </c>
      <c r="AR1571" s="163" t="e">
        <f>HLOOKUP(SEARCH("7",$M1571)-1,$Q$3:$V1571,$P1571+1,FALSE)</f>
        <v>#VALUE!</v>
      </c>
      <c r="AS1571" s="164" t="str">
        <f t="shared" si="880"/>
        <v>выходной</v>
      </c>
      <c r="AT1571" s="142"/>
      <c r="AU1571" s="11" t="str">
        <f>IF(ISERROR(VLOOKUP(B1571,'РЕОРГ 2008'!$A:$B,2,FALSE)),"",VLOOKUP(B1571,'РЕОРГ 2008'!$A:$B,2,FALSE))</f>
        <v/>
      </c>
      <c r="AV1571" s="12" t="str">
        <f t="shared" si="881"/>
        <v>Алексеевское отделение №4678</v>
      </c>
      <c r="AW1571" s="31" t="e">
        <f>LEFT(#REF!,2)</f>
        <v>#REF!</v>
      </c>
      <c r="AX1571" s="12" t="str">
        <f t="shared" si="859"/>
        <v>4678</v>
      </c>
      <c r="AZ1571" t="str">
        <f>IF(ISERROR(VLOOKUP(B1571,'РЕОРГ 01.08.2009'!$A:$B,2,FALSE)),"",VLOOKUP(B1571,'РЕОРГ 01.08.2009'!$A:$B,2,FALSE))</f>
        <v/>
      </c>
      <c r="BA1571" s="12" t="str">
        <f t="shared" si="854"/>
        <v>Алексеевское отделение №4678</v>
      </c>
      <c r="BB1571" t="e">
        <f>LEFT(#REF!,2)</f>
        <v>#REF!</v>
      </c>
      <c r="BC1571" s="12" t="str">
        <f t="shared" si="860"/>
        <v>4678</v>
      </c>
      <c r="BE1571" t="str">
        <f>IF(ISERROR(VLOOKUP(B1571,'РЕОРГ 01.10.2009'!A:C,3,FALSE)),"",VLOOKUP(B1571,'РЕОРГ 01.10.2009'!A:C,3,FALSE))</f>
        <v/>
      </c>
      <c r="BF1571" s="12" t="str">
        <f t="shared" si="855"/>
        <v>Алексеевское отделение №4678</v>
      </c>
      <c r="BG1571" t="e">
        <f>LEFT(#REF!,2)</f>
        <v>#REF!</v>
      </c>
      <c r="BH1571" s="12" t="str">
        <f t="shared" si="861"/>
        <v>4678</v>
      </c>
      <c r="BJ1571" t="str">
        <f>IF(ISERROR(VLOOKUP($B1571,'РЕОРГ 01.05.2010'!A:B,2,FALSE)),"",VLOOKUP($B1571,'РЕОРГ 01.05.2010'!A:B,2,FALSE))</f>
        <v/>
      </c>
      <c r="BK1571" s="12" t="str">
        <f t="shared" si="856"/>
        <v>Алексеевское отделение №4678</v>
      </c>
      <c r="BL1571" t="e">
        <f>LEFT(#REF!,2)</f>
        <v>#REF!</v>
      </c>
      <c r="BM1571" s="12" t="str">
        <f t="shared" si="862"/>
        <v>4678</v>
      </c>
      <c r="BO1571" t="str">
        <f>IF(ISERROR(VLOOKUP($B1571,'РЕОРГ 01.08.2010'!A:B,2,FALSE)),"",VLOOKUP($B1571,'РЕОРГ 01.08.2010'!A:B,2,FALSE))</f>
        <v/>
      </c>
      <c r="BP1571" s="12" t="str">
        <f t="shared" si="857"/>
        <v>Алексеевское отделение №4678</v>
      </c>
      <c r="BQ1571" t="e">
        <f>LEFT(#REF!,2)</f>
        <v>#REF!</v>
      </c>
      <c r="BR1571" s="12" t="str">
        <f t="shared" si="863"/>
        <v>4678</v>
      </c>
    </row>
    <row r="1572" spans="1:70" ht="12.75" customHeight="1">
      <c r="A1572" t="str">
        <f t="shared" si="858"/>
        <v>4678/014</v>
      </c>
      <c r="B1572" s="133">
        <v>1824</v>
      </c>
      <c r="C1572" s="1" t="s">
        <v>137</v>
      </c>
      <c r="D1572" s="32" t="s">
        <v>1931</v>
      </c>
      <c r="E1572" s="1" t="s">
        <v>138</v>
      </c>
      <c r="F1572" s="1" t="s">
        <v>8047</v>
      </c>
      <c r="G1572" s="1" t="s">
        <v>139</v>
      </c>
      <c r="H1572" s="1" t="s">
        <v>140</v>
      </c>
      <c r="I1572" s="1" t="s">
        <v>141</v>
      </c>
      <c r="J1572" s="1"/>
      <c r="K1572" s="1">
        <v>0.5</v>
      </c>
      <c r="L1572" s="32" t="s">
        <v>4049</v>
      </c>
      <c r="M1572" s="8" t="s">
        <v>11771</v>
      </c>
      <c r="N1572" s="2" t="s">
        <v>12623</v>
      </c>
      <c r="O1572" s="173"/>
      <c r="P1572" s="168">
        <f t="shared" si="888"/>
        <v>1569</v>
      </c>
      <c r="Q1572" s="138">
        <f t="shared" si="882"/>
        <v>12</v>
      </c>
      <c r="R1572" s="138">
        <f t="shared" si="883"/>
        <v>24</v>
      </c>
      <c r="S1572" s="138">
        <f t="shared" si="884"/>
        <v>36</v>
      </c>
      <c r="T1572" s="138">
        <f t="shared" si="885"/>
        <v>48</v>
      </c>
      <c r="U1572" s="138" t="e">
        <f t="shared" si="886"/>
        <v>#VALUE!</v>
      </c>
      <c r="V1572" s="138" t="e">
        <f t="shared" si="887"/>
        <v>#VALUE!</v>
      </c>
      <c r="W1572" s="158" t="str">
        <f t="shared" si="864"/>
        <v>08:00 12:00</v>
      </c>
      <c r="X1572" s="159">
        <f>HLOOKUP(SEARCH("2",$M1572)-1,$Q$3:$V1572,$P1572+1,FALSE)</f>
        <v>12</v>
      </c>
      <c r="Y1572" s="160" t="str">
        <f t="shared" si="865"/>
        <v>08:00 11:30|08:00 11:30|08:00 11:30|08:00 11:30</v>
      </c>
      <c r="Z1572" s="161" t="str">
        <f t="shared" si="866"/>
        <v>08:00 11:30</v>
      </c>
      <c r="AA1572" s="158" t="str">
        <f t="shared" si="867"/>
        <v>08:00 11:30</v>
      </c>
      <c r="AB1572" s="159">
        <f>HLOOKUP(SEARCH("3",$M1572)-1,$Q$3:$V1572,$P1572+1,FALSE)</f>
        <v>24</v>
      </c>
      <c r="AC1572" s="160" t="str">
        <f t="shared" si="868"/>
        <v>08:00 11:30|08:00 11:30|08:00 11:30</v>
      </c>
      <c r="AD1572" s="161" t="str">
        <f t="shared" si="869"/>
        <v>08:00 11:30</v>
      </c>
      <c r="AE1572" s="158" t="str">
        <f t="shared" si="870"/>
        <v>08:00 11:30</v>
      </c>
      <c r="AF1572" s="159">
        <f>HLOOKUP(SEARCH("4",$M1572)-1,$Q$3:$V1572,$P1572+1,FALSE)</f>
        <v>36</v>
      </c>
      <c r="AG1572" s="161" t="str">
        <f t="shared" si="871"/>
        <v>08:00 11:30|08:00 11:30</v>
      </c>
      <c r="AH1572" s="161" t="str">
        <f t="shared" si="872"/>
        <v>08:00 11:30</v>
      </c>
      <c r="AI1572" s="158" t="str">
        <f t="shared" si="873"/>
        <v>08:00 11:30</v>
      </c>
      <c r="AJ1572" s="159">
        <f>HLOOKUP(SEARCH("5",$M1572)-1,$Q$3:$V1572,$P1572+1,FALSE)</f>
        <v>48</v>
      </c>
      <c r="AK1572" s="161" t="str">
        <f t="shared" si="874"/>
        <v>08:00 11:30</v>
      </c>
      <c r="AL1572" s="161" t="e">
        <f t="shared" si="875"/>
        <v>#VALUE!</v>
      </c>
      <c r="AM1572" s="158" t="str">
        <f t="shared" si="876"/>
        <v>08:00 11:30</v>
      </c>
      <c r="AN1572" s="159" t="e">
        <f>HLOOKUP(SEARCH("6",$M1572)-1,$Q$3:$V1572,$P1572+1,FALSE)</f>
        <v>#VALUE!</v>
      </c>
      <c r="AO1572" s="161" t="e">
        <f t="shared" si="877"/>
        <v>#VALUE!</v>
      </c>
      <c r="AP1572" s="161" t="e">
        <f t="shared" si="878"/>
        <v>#VALUE!</v>
      </c>
      <c r="AQ1572" s="162" t="str">
        <f t="shared" si="879"/>
        <v>выходной</v>
      </c>
      <c r="AR1572" s="163" t="e">
        <f>HLOOKUP(SEARCH("7",$M1572)-1,$Q$3:$V1572,$P1572+1,FALSE)</f>
        <v>#VALUE!</v>
      </c>
      <c r="AS1572" s="164" t="str">
        <f t="shared" si="880"/>
        <v>выходной</v>
      </c>
      <c r="AT1572" s="142"/>
      <c r="AU1572" s="11" t="str">
        <f>IF(ISERROR(VLOOKUP(B1572,'РЕОРГ 2008'!$A:$B,2,FALSE)),"",VLOOKUP(B1572,'РЕОРГ 2008'!$A:$B,2,FALSE))</f>
        <v/>
      </c>
      <c r="AV1572" s="12" t="str">
        <f t="shared" si="881"/>
        <v>Опер.касса №4678/014</v>
      </c>
      <c r="AW1572" s="31" t="e">
        <f>LEFT(#REF!,2)</f>
        <v>#REF!</v>
      </c>
      <c r="AX1572" s="12" t="str">
        <f t="shared" si="859"/>
        <v>4678/014</v>
      </c>
      <c r="AZ1572" t="str">
        <f>IF(ISERROR(VLOOKUP(B1572,'РЕОРГ 01.08.2009'!$A:$B,2,FALSE)),"",VLOOKUP(B1572,'РЕОРГ 01.08.2009'!$A:$B,2,FALSE))</f>
        <v/>
      </c>
      <c r="BA1572" s="12" t="str">
        <f t="shared" si="854"/>
        <v>Опер.касса №4678/014</v>
      </c>
      <c r="BB1572" t="e">
        <f>LEFT(#REF!,2)</f>
        <v>#REF!</v>
      </c>
      <c r="BC1572" s="12" t="str">
        <f t="shared" si="860"/>
        <v>4678/014</v>
      </c>
      <c r="BE1572" t="str">
        <f>IF(ISERROR(VLOOKUP(B1572,'РЕОРГ 01.10.2009'!A:C,3,FALSE)),"",VLOOKUP(B1572,'РЕОРГ 01.10.2009'!A:C,3,FALSE))</f>
        <v/>
      </c>
      <c r="BF1572" s="12" t="str">
        <f t="shared" si="855"/>
        <v>Опер.касса №4678/014</v>
      </c>
      <c r="BG1572" t="e">
        <f>LEFT(#REF!,2)</f>
        <v>#REF!</v>
      </c>
      <c r="BH1572" s="12" t="str">
        <f t="shared" si="861"/>
        <v>4678/014</v>
      </c>
      <c r="BJ1572" t="str">
        <f>IF(ISERROR(VLOOKUP($B1572,'РЕОРГ 01.05.2010'!A:B,2,FALSE)),"",VLOOKUP($B1572,'РЕОРГ 01.05.2010'!A:B,2,FALSE))</f>
        <v/>
      </c>
      <c r="BK1572" s="12" t="str">
        <f t="shared" si="856"/>
        <v>Опер.касса №4678/014</v>
      </c>
      <c r="BL1572" t="e">
        <f>LEFT(#REF!,2)</f>
        <v>#REF!</v>
      </c>
      <c r="BM1572" s="12" t="str">
        <f t="shared" si="862"/>
        <v>4678/014</v>
      </c>
      <c r="BO1572" t="str">
        <f>IF(ISERROR(VLOOKUP($B1572,'РЕОРГ 01.08.2010'!A:B,2,FALSE)),"",VLOOKUP($B1572,'РЕОРГ 01.08.2010'!A:B,2,FALSE))</f>
        <v/>
      </c>
      <c r="BP1572" s="12" t="str">
        <f t="shared" si="857"/>
        <v>Опер.касса №4678/014</v>
      </c>
      <c r="BQ1572" t="e">
        <f>LEFT(#REF!,2)</f>
        <v>#REF!</v>
      </c>
      <c r="BR1572" s="12" t="str">
        <f t="shared" si="863"/>
        <v>4678/014</v>
      </c>
    </row>
    <row r="1573" spans="1:70" ht="12.75" customHeight="1">
      <c r="A1573" t="str">
        <f t="shared" si="858"/>
        <v>4678/015</v>
      </c>
      <c r="B1573" s="133">
        <v>1825</v>
      </c>
      <c r="C1573" s="1" t="s">
        <v>142</v>
      </c>
      <c r="D1573" s="32" t="s">
        <v>1931</v>
      </c>
      <c r="E1573" s="1" t="s">
        <v>143</v>
      </c>
      <c r="F1573" s="1" t="s">
        <v>8047</v>
      </c>
      <c r="G1573" s="1" t="s">
        <v>144</v>
      </c>
      <c r="H1573" s="1" t="s">
        <v>145</v>
      </c>
      <c r="I1573" s="1" t="s">
        <v>146</v>
      </c>
      <c r="J1573" s="1"/>
      <c r="K1573" s="1">
        <v>2</v>
      </c>
      <c r="L1573" s="32" t="s">
        <v>4049</v>
      </c>
      <c r="M1573" s="8" t="s">
        <v>11771</v>
      </c>
      <c r="N1573" s="2" t="s">
        <v>12175</v>
      </c>
      <c r="O1573" s="173"/>
      <c r="P1573" s="168">
        <f t="shared" si="888"/>
        <v>1570</v>
      </c>
      <c r="Q1573" s="138">
        <f t="shared" si="882"/>
        <v>25</v>
      </c>
      <c r="R1573" s="138">
        <f t="shared" si="883"/>
        <v>50</v>
      </c>
      <c r="S1573" s="138">
        <f t="shared" si="884"/>
        <v>75</v>
      </c>
      <c r="T1573" s="138">
        <f t="shared" si="885"/>
        <v>100</v>
      </c>
      <c r="U1573" s="138" t="e">
        <f t="shared" si="886"/>
        <v>#VALUE!</v>
      </c>
      <c r="V1573" s="138" t="e">
        <f t="shared" si="887"/>
        <v>#VALUE!</v>
      </c>
      <c r="W1573" s="158" t="str">
        <f t="shared" si="864"/>
        <v>08:00 15:30(12:00 13:00)</v>
      </c>
      <c r="X1573" s="159">
        <f>HLOOKUP(SEARCH("2",$M1573)-1,$Q$3:$V1573,$P1573+1,FALSE)</f>
        <v>25</v>
      </c>
      <c r="Y1573" s="160" t="str">
        <f t="shared" si="865"/>
        <v>08:00 15:30(12:00 13:00)|08:00 15:30(12:00 13:00)|08:00 15:30(12:00 13:00)|08:00 15:30(12:00 13:00)</v>
      </c>
      <c r="Z1573" s="161" t="str">
        <f t="shared" si="866"/>
        <v>08:00 15:30(12:00 13:00)</v>
      </c>
      <c r="AA1573" s="158" t="str">
        <f t="shared" si="867"/>
        <v>08:00 15:30(12:00 13:00)</v>
      </c>
      <c r="AB1573" s="159">
        <f>HLOOKUP(SEARCH("3",$M1573)-1,$Q$3:$V1573,$P1573+1,FALSE)</f>
        <v>50</v>
      </c>
      <c r="AC1573" s="160" t="str">
        <f t="shared" si="868"/>
        <v>08:00 15:30(12:00 13:00)|08:00 15:30(12:00 13:00)|08:00 15:30(12:00 13:00)</v>
      </c>
      <c r="AD1573" s="161" t="str">
        <f t="shared" si="869"/>
        <v>08:00 15:30(12:00 13:00)</v>
      </c>
      <c r="AE1573" s="158" t="str">
        <f t="shared" si="870"/>
        <v>08:00 15:30(12:00 13:00)</v>
      </c>
      <c r="AF1573" s="159">
        <f>HLOOKUP(SEARCH("4",$M1573)-1,$Q$3:$V1573,$P1573+1,FALSE)</f>
        <v>75</v>
      </c>
      <c r="AG1573" s="161" t="str">
        <f t="shared" si="871"/>
        <v>08:00 15:30(12:00 13:00)|08:00 15:30(12:00 13:00)</v>
      </c>
      <c r="AH1573" s="161" t="str">
        <f t="shared" si="872"/>
        <v>08:00 15:30(12:00 13:00)</v>
      </c>
      <c r="AI1573" s="158" t="str">
        <f t="shared" si="873"/>
        <v>08:00 15:30(12:00 13:00)</v>
      </c>
      <c r="AJ1573" s="159">
        <f>HLOOKUP(SEARCH("5",$M1573)-1,$Q$3:$V1573,$P1573+1,FALSE)</f>
        <v>100</v>
      </c>
      <c r="AK1573" s="161" t="str">
        <f t="shared" si="874"/>
        <v>08:00 15:30(12:00 13:00)</v>
      </c>
      <c r="AL1573" s="161" t="e">
        <f t="shared" si="875"/>
        <v>#VALUE!</v>
      </c>
      <c r="AM1573" s="158" t="str">
        <f t="shared" si="876"/>
        <v>08:00 15:30(12:00 13:00)</v>
      </c>
      <c r="AN1573" s="159" t="e">
        <f>HLOOKUP(SEARCH("6",$M1573)-1,$Q$3:$V1573,$P1573+1,FALSE)</f>
        <v>#VALUE!</v>
      </c>
      <c r="AO1573" s="161" t="e">
        <f t="shared" si="877"/>
        <v>#VALUE!</v>
      </c>
      <c r="AP1573" s="161" t="e">
        <f t="shared" si="878"/>
        <v>#VALUE!</v>
      </c>
      <c r="AQ1573" s="162" t="str">
        <f t="shared" si="879"/>
        <v>выходной</v>
      </c>
      <c r="AR1573" s="163" t="e">
        <f>HLOOKUP(SEARCH("7",$M1573)-1,$Q$3:$V1573,$P1573+1,FALSE)</f>
        <v>#VALUE!</v>
      </c>
      <c r="AS1573" s="164" t="str">
        <f t="shared" si="880"/>
        <v>выходной</v>
      </c>
      <c r="AT1573" s="142"/>
      <c r="AU1573" s="11" t="str">
        <f>IF(ISERROR(VLOOKUP(B1573,'РЕОРГ 2008'!$A:$B,2,FALSE)),"",VLOOKUP(B1573,'РЕОРГ 2008'!$A:$B,2,FALSE))</f>
        <v/>
      </c>
      <c r="AV1573" s="12" t="str">
        <f t="shared" si="881"/>
        <v>Опер.касса №4678/015</v>
      </c>
      <c r="AW1573" s="31" t="e">
        <f>LEFT(#REF!,2)</f>
        <v>#REF!</v>
      </c>
      <c r="AX1573" s="12" t="str">
        <f t="shared" si="859"/>
        <v>4678/015</v>
      </c>
      <c r="AZ1573" t="str">
        <f>IF(ISERROR(VLOOKUP(B1573,'РЕОРГ 01.08.2009'!$A:$B,2,FALSE)),"",VLOOKUP(B1573,'РЕОРГ 01.08.2009'!$A:$B,2,FALSE))</f>
        <v/>
      </c>
      <c r="BA1573" s="12" t="str">
        <f t="shared" si="854"/>
        <v>Опер.касса №4678/015</v>
      </c>
      <c r="BB1573" t="e">
        <f>LEFT(#REF!,2)</f>
        <v>#REF!</v>
      </c>
      <c r="BC1573" s="12" t="str">
        <f t="shared" si="860"/>
        <v>4678/015</v>
      </c>
      <c r="BE1573" t="str">
        <f>IF(ISERROR(VLOOKUP(B1573,'РЕОРГ 01.10.2009'!A:C,3,FALSE)),"",VLOOKUP(B1573,'РЕОРГ 01.10.2009'!A:C,3,FALSE))</f>
        <v/>
      </c>
      <c r="BF1573" s="12" t="str">
        <f t="shared" si="855"/>
        <v>Опер.касса №4678/015</v>
      </c>
      <c r="BG1573" t="e">
        <f>LEFT(#REF!,2)</f>
        <v>#REF!</v>
      </c>
      <c r="BH1573" s="12" t="str">
        <f t="shared" si="861"/>
        <v>4678/015</v>
      </c>
      <c r="BJ1573" t="str">
        <f>IF(ISERROR(VLOOKUP($B1573,'РЕОРГ 01.05.2010'!A:B,2,FALSE)),"",VLOOKUP($B1573,'РЕОРГ 01.05.2010'!A:B,2,FALSE))</f>
        <v/>
      </c>
      <c r="BK1573" s="12" t="str">
        <f t="shared" si="856"/>
        <v>Опер.касса №4678/015</v>
      </c>
      <c r="BL1573" t="e">
        <f>LEFT(#REF!,2)</f>
        <v>#REF!</v>
      </c>
      <c r="BM1573" s="12" t="str">
        <f t="shared" si="862"/>
        <v>4678/015</v>
      </c>
      <c r="BO1573" t="str">
        <f>IF(ISERROR(VLOOKUP($B1573,'РЕОРГ 01.08.2010'!A:B,2,FALSE)),"",VLOOKUP($B1573,'РЕОРГ 01.08.2010'!A:B,2,FALSE))</f>
        <v/>
      </c>
      <c r="BP1573" s="12" t="str">
        <f t="shared" si="857"/>
        <v>Опер.касса №4678/015</v>
      </c>
      <c r="BQ1573" t="e">
        <f>LEFT(#REF!,2)</f>
        <v>#REF!</v>
      </c>
      <c r="BR1573" s="12" t="str">
        <f t="shared" si="863"/>
        <v>4678/015</v>
      </c>
    </row>
    <row r="1574" spans="1:70" ht="12.75" customHeight="1">
      <c r="A1574" t="str">
        <f t="shared" si="858"/>
        <v>4678/018</v>
      </c>
      <c r="B1574" s="133">
        <v>1826</v>
      </c>
      <c r="C1574" s="1" t="s">
        <v>147</v>
      </c>
      <c r="D1574" s="32" t="s">
        <v>1931</v>
      </c>
      <c r="E1574" s="1" t="s">
        <v>148</v>
      </c>
      <c r="F1574" s="1" t="s">
        <v>8047</v>
      </c>
      <c r="G1574" s="1" t="s">
        <v>1799</v>
      </c>
      <c r="H1574" s="1" t="s">
        <v>149</v>
      </c>
      <c r="I1574" s="1" t="s">
        <v>150</v>
      </c>
      <c r="J1574" s="1"/>
      <c r="K1574" s="1">
        <v>0.5</v>
      </c>
      <c r="L1574" s="32" t="s">
        <v>4049</v>
      </c>
      <c r="M1574" s="8" t="s">
        <v>11771</v>
      </c>
      <c r="N1574" s="2" t="s">
        <v>12623</v>
      </c>
      <c r="O1574" s="173"/>
      <c r="P1574" s="168">
        <f t="shared" si="888"/>
        <v>1571</v>
      </c>
      <c r="Q1574" s="138">
        <f t="shared" si="882"/>
        <v>12</v>
      </c>
      <c r="R1574" s="138">
        <f t="shared" si="883"/>
        <v>24</v>
      </c>
      <c r="S1574" s="138">
        <f t="shared" si="884"/>
        <v>36</v>
      </c>
      <c r="T1574" s="138">
        <f t="shared" si="885"/>
        <v>48</v>
      </c>
      <c r="U1574" s="138" t="e">
        <f t="shared" si="886"/>
        <v>#VALUE!</v>
      </c>
      <c r="V1574" s="138" t="e">
        <f t="shared" si="887"/>
        <v>#VALUE!</v>
      </c>
      <c r="W1574" s="158" t="str">
        <f t="shared" si="864"/>
        <v>08:00 12:00</v>
      </c>
      <c r="X1574" s="159">
        <f>HLOOKUP(SEARCH("2",$M1574)-1,$Q$3:$V1574,$P1574+1,FALSE)</f>
        <v>12</v>
      </c>
      <c r="Y1574" s="160" t="str">
        <f t="shared" si="865"/>
        <v>08:00 11:30|08:00 11:30|08:00 11:30|08:00 11:30</v>
      </c>
      <c r="Z1574" s="161" t="str">
        <f t="shared" si="866"/>
        <v>08:00 11:30</v>
      </c>
      <c r="AA1574" s="158" t="str">
        <f t="shared" si="867"/>
        <v>08:00 11:30</v>
      </c>
      <c r="AB1574" s="159">
        <f>HLOOKUP(SEARCH("3",$M1574)-1,$Q$3:$V1574,$P1574+1,FALSE)</f>
        <v>24</v>
      </c>
      <c r="AC1574" s="160" t="str">
        <f t="shared" si="868"/>
        <v>08:00 11:30|08:00 11:30|08:00 11:30</v>
      </c>
      <c r="AD1574" s="161" t="str">
        <f t="shared" si="869"/>
        <v>08:00 11:30</v>
      </c>
      <c r="AE1574" s="158" t="str">
        <f t="shared" si="870"/>
        <v>08:00 11:30</v>
      </c>
      <c r="AF1574" s="159">
        <f>HLOOKUP(SEARCH("4",$M1574)-1,$Q$3:$V1574,$P1574+1,FALSE)</f>
        <v>36</v>
      </c>
      <c r="AG1574" s="161" t="str">
        <f t="shared" si="871"/>
        <v>08:00 11:30|08:00 11:30</v>
      </c>
      <c r="AH1574" s="161" t="str">
        <f t="shared" si="872"/>
        <v>08:00 11:30</v>
      </c>
      <c r="AI1574" s="158" t="str">
        <f t="shared" si="873"/>
        <v>08:00 11:30</v>
      </c>
      <c r="AJ1574" s="159">
        <f>HLOOKUP(SEARCH("5",$M1574)-1,$Q$3:$V1574,$P1574+1,FALSE)</f>
        <v>48</v>
      </c>
      <c r="AK1574" s="161" t="str">
        <f t="shared" si="874"/>
        <v>08:00 11:30</v>
      </c>
      <c r="AL1574" s="161" t="e">
        <f t="shared" si="875"/>
        <v>#VALUE!</v>
      </c>
      <c r="AM1574" s="158" t="str">
        <f t="shared" si="876"/>
        <v>08:00 11:30</v>
      </c>
      <c r="AN1574" s="159" t="e">
        <f>HLOOKUP(SEARCH("6",$M1574)-1,$Q$3:$V1574,$P1574+1,FALSE)</f>
        <v>#VALUE!</v>
      </c>
      <c r="AO1574" s="161" t="e">
        <f t="shared" si="877"/>
        <v>#VALUE!</v>
      </c>
      <c r="AP1574" s="161" t="e">
        <f t="shared" si="878"/>
        <v>#VALUE!</v>
      </c>
      <c r="AQ1574" s="162" t="str">
        <f t="shared" si="879"/>
        <v>выходной</v>
      </c>
      <c r="AR1574" s="163" t="e">
        <f>HLOOKUP(SEARCH("7",$M1574)-1,$Q$3:$V1574,$P1574+1,FALSE)</f>
        <v>#VALUE!</v>
      </c>
      <c r="AS1574" s="164" t="str">
        <f t="shared" si="880"/>
        <v>выходной</v>
      </c>
      <c r="AT1574" s="142"/>
      <c r="AU1574" s="11" t="str">
        <f>IF(ISERROR(VLOOKUP(B1574,'РЕОРГ 2008'!$A:$B,2,FALSE)),"",VLOOKUP(B1574,'РЕОРГ 2008'!$A:$B,2,FALSE))</f>
        <v/>
      </c>
      <c r="AV1574" s="12" t="str">
        <f t="shared" si="881"/>
        <v>Опер.касса №4678/018</v>
      </c>
      <c r="AW1574" s="31" t="e">
        <f>LEFT(#REF!,2)</f>
        <v>#REF!</v>
      </c>
      <c r="AX1574" s="12" t="str">
        <f t="shared" si="859"/>
        <v>4678/018</v>
      </c>
      <c r="AZ1574" t="str">
        <f>IF(ISERROR(VLOOKUP(B1574,'РЕОРГ 01.08.2009'!$A:$B,2,FALSE)),"",VLOOKUP(B1574,'РЕОРГ 01.08.2009'!$A:$B,2,FALSE))</f>
        <v/>
      </c>
      <c r="BA1574" s="12" t="str">
        <f t="shared" si="854"/>
        <v>Опер.касса №4678/018</v>
      </c>
      <c r="BB1574" t="e">
        <f>LEFT(#REF!,2)</f>
        <v>#REF!</v>
      </c>
      <c r="BC1574" s="12" t="str">
        <f t="shared" si="860"/>
        <v>4678/018</v>
      </c>
      <c r="BE1574" t="str">
        <f>IF(ISERROR(VLOOKUP(B1574,'РЕОРГ 01.10.2009'!A:C,3,FALSE)),"",VLOOKUP(B1574,'РЕОРГ 01.10.2009'!A:C,3,FALSE))</f>
        <v/>
      </c>
      <c r="BF1574" s="12" t="str">
        <f t="shared" si="855"/>
        <v>Опер.касса №4678/018</v>
      </c>
      <c r="BG1574" t="e">
        <f>LEFT(#REF!,2)</f>
        <v>#REF!</v>
      </c>
      <c r="BH1574" s="12" t="str">
        <f t="shared" si="861"/>
        <v>4678/018</v>
      </c>
      <c r="BJ1574" t="str">
        <f>IF(ISERROR(VLOOKUP($B1574,'РЕОРГ 01.05.2010'!A:B,2,FALSE)),"",VLOOKUP($B1574,'РЕОРГ 01.05.2010'!A:B,2,FALSE))</f>
        <v/>
      </c>
      <c r="BK1574" s="12" t="str">
        <f t="shared" si="856"/>
        <v>Опер.касса №4678/018</v>
      </c>
      <c r="BL1574" t="e">
        <f>LEFT(#REF!,2)</f>
        <v>#REF!</v>
      </c>
      <c r="BM1574" s="12" t="str">
        <f t="shared" si="862"/>
        <v>4678/018</v>
      </c>
      <c r="BO1574" t="str">
        <f>IF(ISERROR(VLOOKUP($B1574,'РЕОРГ 01.08.2010'!A:B,2,FALSE)),"",VLOOKUP($B1574,'РЕОРГ 01.08.2010'!A:B,2,FALSE))</f>
        <v/>
      </c>
      <c r="BP1574" s="12" t="str">
        <f t="shared" si="857"/>
        <v>Опер.касса №4678/018</v>
      </c>
      <c r="BQ1574" t="e">
        <f>LEFT(#REF!,2)</f>
        <v>#REF!</v>
      </c>
      <c r="BR1574" s="12" t="str">
        <f t="shared" si="863"/>
        <v>4678/018</v>
      </c>
    </row>
    <row r="1575" spans="1:70" ht="12.75" customHeight="1">
      <c r="A1575" t="str">
        <f t="shared" si="858"/>
        <v>4678/019</v>
      </c>
      <c r="B1575" s="133">
        <v>1827</v>
      </c>
      <c r="C1575" s="1" t="s">
        <v>151</v>
      </c>
      <c r="D1575" s="32" t="s">
        <v>1931</v>
      </c>
      <c r="E1575" s="1" t="s">
        <v>152</v>
      </c>
      <c r="F1575" s="1" t="s">
        <v>8047</v>
      </c>
      <c r="G1575" s="1" t="s">
        <v>153</v>
      </c>
      <c r="H1575" s="1" t="s">
        <v>154</v>
      </c>
      <c r="I1575" s="1" t="s">
        <v>155</v>
      </c>
      <c r="J1575" s="1"/>
      <c r="K1575" s="1">
        <v>0.5</v>
      </c>
      <c r="L1575" s="32" t="s">
        <v>4049</v>
      </c>
      <c r="M1575" s="8" t="s">
        <v>11771</v>
      </c>
      <c r="N1575" s="2" t="s">
        <v>12623</v>
      </c>
      <c r="O1575" s="173"/>
      <c r="P1575" s="168">
        <f t="shared" si="888"/>
        <v>1572</v>
      </c>
      <c r="Q1575" s="138">
        <f t="shared" si="882"/>
        <v>12</v>
      </c>
      <c r="R1575" s="138">
        <f t="shared" si="883"/>
        <v>24</v>
      </c>
      <c r="S1575" s="138">
        <f t="shared" si="884"/>
        <v>36</v>
      </c>
      <c r="T1575" s="138">
        <f t="shared" si="885"/>
        <v>48</v>
      </c>
      <c r="U1575" s="138" t="e">
        <f t="shared" si="886"/>
        <v>#VALUE!</v>
      </c>
      <c r="V1575" s="138" t="e">
        <f t="shared" si="887"/>
        <v>#VALUE!</v>
      </c>
      <c r="W1575" s="158" t="str">
        <f t="shared" si="864"/>
        <v>08:00 12:00</v>
      </c>
      <c r="X1575" s="159">
        <f>HLOOKUP(SEARCH("2",$M1575)-1,$Q$3:$V1575,$P1575+1,FALSE)</f>
        <v>12</v>
      </c>
      <c r="Y1575" s="160" t="str">
        <f t="shared" si="865"/>
        <v>08:00 11:30|08:00 11:30|08:00 11:30|08:00 11:30</v>
      </c>
      <c r="Z1575" s="161" t="str">
        <f t="shared" si="866"/>
        <v>08:00 11:30</v>
      </c>
      <c r="AA1575" s="158" t="str">
        <f t="shared" si="867"/>
        <v>08:00 11:30</v>
      </c>
      <c r="AB1575" s="159">
        <f>HLOOKUP(SEARCH("3",$M1575)-1,$Q$3:$V1575,$P1575+1,FALSE)</f>
        <v>24</v>
      </c>
      <c r="AC1575" s="160" t="str">
        <f t="shared" si="868"/>
        <v>08:00 11:30|08:00 11:30|08:00 11:30</v>
      </c>
      <c r="AD1575" s="161" t="str">
        <f t="shared" si="869"/>
        <v>08:00 11:30</v>
      </c>
      <c r="AE1575" s="158" t="str">
        <f t="shared" si="870"/>
        <v>08:00 11:30</v>
      </c>
      <c r="AF1575" s="159">
        <f>HLOOKUP(SEARCH("4",$M1575)-1,$Q$3:$V1575,$P1575+1,FALSE)</f>
        <v>36</v>
      </c>
      <c r="AG1575" s="161" t="str">
        <f t="shared" si="871"/>
        <v>08:00 11:30|08:00 11:30</v>
      </c>
      <c r="AH1575" s="161" t="str">
        <f t="shared" si="872"/>
        <v>08:00 11:30</v>
      </c>
      <c r="AI1575" s="158" t="str">
        <f t="shared" si="873"/>
        <v>08:00 11:30</v>
      </c>
      <c r="AJ1575" s="159">
        <f>HLOOKUP(SEARCH("5",$M1575)-1,$Q$3:$V1575,$P1575+1,FALSE)</f>
        <v>48</v>
      </c>
      <c r="AK1575" s="161" t="str">
        <f t="shared" si="874"/>
        <v>08:00 11:30</v>
      </c>
      <c r="AL1575" s="161" t="e">
        <f t="shared" si="875"/>
        <v>#VALUE!</v>
      </c>
      <c r="AM1575" s="158" t="str">
        <f t="shared" si="876"/>
        <v>08:00 11:30</v>
      </c>
      <c r="AN1575" s="159" t="e">
        <f>HLOOKUP(SEARCH("6",$M1575)-1,$Q$3:$V1575,$P1575+1,FALSE)</f>
        <v>#VALUE!</v>
      </c>
      <c r="AO1575" s="161" t="e">
        <f t="shared" si="877"/>
        <v>#VALUE!</v>
      </c>
      <c r="AP1575" s="161" t="e">
        <f t="shared" si="878"/>
        <v>#VALUE!</v>
      </c>
      <c r="AQ1575" s="162" t="str">
        <f t="shared" si="879"/>
        <v>выходной</v>
      </c>
      <c r="AR1575" s="163" t="e">
        <f>HLOOKUP(SEARCH("7",$M1575)-1,$Q$3:$V1575,$P1575+1,FALSE)</f>
        <v>#VALUE!</v>
      </c>
      <c r="AS1575" s="164" t="str">
        <f t="shared" si="880"/>
        <v>выходной</v>
      </c>
      <c r="AT1575" s="142"/>
      <c r="AU1575" s="11" t="str">
        <f>IF(ISERROR(VLOOKUP(B1575,'РЕОРГ 2008'!$A:$B,2,FALSE)),"",VLOOKUP(B1575,'РЕОРГ 2008'!$A:$B,2,FALSE))</f>
        <v/>
      </c>
      <c r="AV1575" s="12" t="str">
        <f t="shared" si="881"/>
        <v>Опер.касса №4678/019</v>
      </c>
      <c r="AW1575" s="31" t="e">
        <f>LEFT(#REF!,2)</f>
        <v>#REF!</v>
      </c>
      <c r="AX1575" s="12" t="str">
        <f t="shared" si="859"/>
        <v>4678/019</v>
      </c>
      <c r="AZ1575" t="str">
        <f>IF(ISERROR(VLOOKUP(B1575,'РЕОРГ 01.08.2009'!$A:$B,2,FALSE)),"",VLOOKUP(B1575,'РЕОРГ 01.08.2009'!$A:$B,2,FALSE))</f>
        <v/>
      </c>
      <c r="BA1575" s="12" t="str">
        <f t="shared" si="854"/>
        <v>Опер.касса №4678/019</v>
      </c>
      <c r="BB1575" t="e">
        <f>LEFT(#REF!,2)</f>
        <v>#REF!</v>
      </c>
      <c r="BC1575" s="12" t="str">
        <f t="shared" si="860"/>
        <v>4678/019</v>
      </c>
      <c r="BE1575" t="str">
        <f>IF(ISERROR(VLOOKUP(B1575,'РЕОРГ 01.10.2009'!A:C,3,FALSE)),"",VLOOKUP(B1575,'РЕОРГ 01.10.2009'!A:C,3,FALSE))</f>
        <v/>
      </c>
      <c r="BF1575" s="12" t="str">
        <f t="shared" si="855"/>
        <v>Опер.касса №4678/019</v>
      </c>
      <c r="BG1575" t="e">
        <f>LEFT(#REF!,2)</f>
        <v>#REF!</v>
      </c>
      <c r="BH1575" s="12" t="str">
        <f t="shared" si="861"/>
        <v>4678/019</v>
      </c>
      <c r="BJ1575" t="str">
        <f>IF(ISERROR(VLOOKUP($B1575,'РЕОРГ 01.05.2010'!A:B,2,FALSE)),"",VLOOKUP($B1575,'РЕОРГ 01.05.2010'!A:B,2,FALSE))</f>
        <v/>
      </c>
      <c r="BK1575" s="12" t="str">
        <f t="shared" si="856"/>
        <v>Опер.касса №4678/019</v>
      </c>
      <c r="BL1575" t="e">
        <f>LEFT(#REF!,2)</f>
        <v>#REF!</v>
      </c>
      <c r="BM1575" s="12" t="str">
        <f t="shared" si="862"/>
        <v>4678/019</v>
      </c>
      <c r="BO1575" t="str">
        <f>IF(ISERROR(VLOOKUP($B1575,'РЕОРГ 01.08.2010'!A:B,2,FALSE)),"",VLOOKUP($B1575,'РЕОРГ 01.08.2010'!A:B,2,FALSE))</f>
        <v/>
      </c>
      <c r="BP1575" s="12" t="str">
        <f t="shared" si="857"/>
        <v>Опер.касса №4678/019</v>
      </c>
      <c r="BQ1575" t="e">
        <f>LEFT(#REF!,2)</f>
        <v>#REF!</v>
      </c>
      <c r="BR1575" s="12" t="str">
        <f t="shared" si="863"/>
        <v>4678/019</v>
      </c>
    </row>
    <row r="1576" spans="1:70" ht="12.75" customHeight="1">
      <c r="A1576" t="str">
        <f t="shared" si="858"/>
        <v>4678/02</v>
      </c>
      <c r="B1576" s="133">
        <v>1828</v>
      </c>
      <c r="C1576" s="1" t="s">
        <v>156</v>
      </c>
      <c r="D1576" s="32" t="s">
        <v>1931</v>
      </c>
      <c r="E1576" s="1" t="s">
        <v>157</v>
      </c>
      <c r="F1576" s="1" t="s">
        <v>8047</v>
      </c>
      <c r="G1576" s="1" t="s">
        <v>158</v>
      </c>
      <c r="H1576" s="1" t="s">
        <v>159</v>
      </c>
      <c r="I1576" s="1" t="s">
        <v>160</v>
      </c>
      <c r="J1576" s="1"/>
      <c r="K1576" s="1">
        <v>0.5</v>
      </c>
      <c r="L1576" s="32" t="s">
        <v>4049</v>
      </c>
      <c r="M1576" s="8" t="s">
        <v>11771</v>
      </c>
      <c r="N1576" s="2" t="s">
        <v>12623</v>
      </c>
      <c r="O1576" s="173"/>
      <c r="P1576" s="168">
        <f t="shared" si="888"/>
        <v>1573</v>
      </c>
      <c r="Q1576" s="138">
        <f t="shared" si="882"/>
        <v>12</v>
      </c>
      <c r="R1576" s="138">
        <f t="shared" si="883"/>
        <v>24</v>
      </c>
      <c r="S1576" s="138">
        <f t="shared" si="884"/>
        <v>36</v>
      </c>
      <c r="T1576" s="138">
        <f t="shared" si="885"/>
        <v>48</v>
      </c>
      <c r="U1576" s="138" t="e">
        <f t="shared" si="886"/>
        <v>#VALUE!</v>
      </c>
      <c r="V1576" s="138" t="e">
        <f t="shared" si="887"/>
        <v>#VALUE!</v>
      </c>
      <c r="W1576" s="158" t="str">
        <f t="shared" si="864"/>
        <v>08:00 12:00</v>
      </c>
      <c r="X1576" s="159">
        <f>HLOOKUP(SEARCH("2",$M1576)-1,$Q$3:$V1576,$P1576+1,FALSE)</f>
        <v>12</v>
      </c>
      <c r="Y1576" s="160" t="str">
        <f t="shared" si="865"/>
        <v>08:00 11:30|08:00 11:30|08:00 11:30|08:00 11:30</v>
      </c>
      <c r="Z1576" s="161" t="str">
        <f t="shared" si="866"/>
        <v>08:00 11:30</v>
      </c>
      <c r="AA1576" s="158" t="str">
        <f t="shared" si="867"/>
        <v>08:00 11:30</v>
      </c>
      <c r="AB1576" s="159">
        <f>HLOOKUP(SEARCH("3",$M1576)-1,$Q$3:$V1576,$P1576+1,FALSE)</f>
        <v>24</v>
      </c>
      <c r="AC1576" s="160" t="str">
        <f t="shared" si="868"/>
        <v>08:00 11:30|08:00 11:30|08:00 11:30</v>
      </c>
      <c r="AD1576" s="161" t="str">
        <f t="shared" si="869"/>
        <v>08:00 11:30</v>
      </c>
      <c r="AE1576" s="158" t="str">
        <f t="shared" si="870"/>
        <v>08:00 11:30</v>
      </c>
      <c r="AF1576" s="159">
        <f>HLOOKUP(SEARCH("4",$M1576)-1,$Q$3:$V1576,$P1576+1,FALSE)</f>
        <v>36</v>
      </c>
      <c r="AG1576" s="161" t="str">
        <f t="shared" si="871"/>
        <v>08:00 11:30|08:00 11:30</v>
      </c>
      <c r="AH1576" s="161" t="str">
        <f t="shared" si="872"/>
        <v>08:00 11:30</v>
      </c>
      <c r="AI1576" s="158" t="str">
        <f t="shared" si="873"/>
        <v>08:00 11:30</v>
      </c>
      <c r="AJ1576" s="159">
        <f>HLOOKUP(SEARCH("5",$M1576)-1,$Q$3:$V1576,$P1576+1,FALSE)</f>
        <v>48</v>
      </c>
      <c r="AK1576" s="161" t="str">
        <f t="shared" si="874"/>
        <v>08:00 11:30</v>
      </c>
      <c r="AL1576" s="161" t="e">
        <f t="shared" si="875"/>
        <v>#VALUE!</v>
      </c>
      <c r="AM1576" s="158" t="str">
        <f t="shared" si="876"/>
        <v>08:00 11:30</v>
      </c>
      <c r="AN1576" s="159" t="e">
        <f>HLOOKUP(SEARCH("6",$M1576)-1,$Q$3:$V1576,$P1576+1,FALSE)</f>
        <v>#VALUE!</v>
      </c>
      <c r="AO1576" s="161" t="e">
        <f t="shared" si="877"/>
        <v>#VALUE!</v>
      </c>
      <c r="AP1576" s="161" t="e">
        <f t="shared" si="878"/>
        <v>#VALUE!</v>
      </c>
      <c r="AQ1576" s="162" t="str">
        <f t="shared" si="879"/>
        <v>выходной</v>
      </c>
      <c r="AR1576" s="163" t="e">
        <f>HLOOKUP(SEARCH("7",$M1576)-1,$Q$3:$V1576,$P1576+1,FALSE)</f>
        <v>#VALUE!</v>
      </c>
      <c r="AS1576" s="164" t="str">
        <f t="shared" si="880"/>
        <v>выходной</v>
      </c>
      <c r="AT1576" s="142"/>
      <c r="AU1576" s="11" t="str">
        <f>IF(ISERROR(VLOOKUP(B1576,'РЕОРГ 2008'!$A:$B,2,FALSE)),"",VLOOKUP(B1576,'РЕОРГ 2008'!$A:$B,2,FALSE))</f>
        <v/>
      </c>
      <c r="AV1576" s="12" t="str">
        <f t="shared" si="881"/>
        <v>Опер.касса №4678/02</v>
      </c>
      <c r="AW1576" s="31" t="e">
        <f>LEFT(#REF!,2)</f>
        <v>#REF!</v>
      </c>
      <c r="AX1576" s="12" t="str">
        <f t="shared" si="859"/>
        <v>4678/02</v>
      </c>
      <c r="AZ1576" t="str">
        <f>IF(ISERROR(VLOOKUP(B1576,'РЕОРГ 01.08.2009'!$A:$B,2,FALSE)),"",VLOOKUP(B1576,'РЕОРГ 01.08.2009'!$A:$B,2,FALSE))</f>
        <v/>
      </c>
      <c r="BA1576" s="12" t="str">
        <f t="shared" si="854"/>
        <v>Опер.касса №4678/02</v>
      </c>
      <c r="BB1576" t="e">
        <f>LEFT(#REF!,2)</f>
        <v>#REF!</v>
      </c>
      <c r="BC1576" s="12" t="str">
        <f t="shared" si="860"/>
        <v>4678/02</v>
      </c>
      <c r="BE1576" t="str">
        <f>IF(ISERROR(VLOOKUP(B1576,'РЕОРГ 01.10.2009'!A:C,3,FALSE)),"",VLOOKUP(B1576,'РЕОРГ 01.10.2009'!A:C,3,FALSE))</f>
        <v/>
      </c>
      <c r="BF1576" s="12" t="str">
        <f t="shared" si="855"/>
        <v>Опер.касса №4678/02</v>
      </c>
      <c r="BG1576" t="e">
        <f>LEFT(#REF!,2)</f>
        <v>#REF!</v>
      </c>
      <c r="BH1576" s="12" t="str">
        <f t="shared" si="861"/>
        <v>4678/02</v>
      </c>
      <c r="BJ1576" t="str">
        <f>IF(ISERROR(VLOOKUP($B1576,'РЕОРГ 01.05.2010'!A:B,2,FALSE)),"",VLOOKUP($B1576,'РЕОРГ 01.05.2010'!A:B,2,FALSE))</f>
        <v/>
      </c>
      <c r="BK1576" s="12" t="str">
        <f t="shared" si="856"/>
        <v>Опер.касса №4678/02</v>
      </c>
      <c r="BL1576" t="e">
        <f>LEFT(#REF!,2)</f>
        <v>#REF!</v>
      </c>
      <c r="BM1576" s="12" t="str">
        <f t="shared" si="862"/>
        <v>4678/02</v>
      </c>
      <c r="BO1576" t="str">
        <f>IF(ISERROR(VLOOKUP($B1576,'РЕОРГ 01.08.2010'!A:B,2,FALSE)),"",VLOOKUP($B1576,'РЕОРГ 01.08.2010'!A:B,2,FALSE))</f>
        <v/>
      </c>
      <c r="BP1576" s="12" t="str">
        <f t="shared" si="857"/>
        <v>Опер.касса №4678/02</v>
      </c>
      <c r="BQ1576" t="e">
        <f>LEFT(#REF!,2)</f>
        <v>#REF!</v>
      </c>
      <c r="BR1576" s="12" t="str">
        <f t="shared" si="863"/>
        <v>4678/02</v>
      </c>
    </row>
    <row r="1577" spans="1:70" ht="12.75" customHeight="1">
      <c r="A1577" t="str">
        <f t="shared" si="858"/>
        <v>4678/023</v>
      </c>
      <c r="B1577" s="133">
        <v>1830</v>
      </c>
      <c r="C1577" s="1" t="s">
        <v>403</v>
      </c>
      <c r="D1577" s="32" t="s">
        <v>1931</v>
      </c>
      <c r="E1577" s="1" t="s">
        <v>404</v>
      </c>
      <c r="F1577" s="1" t="s">
        <v>8047</v>
      </c>
      <c r="G1577" s="1" t="s">
        <v>405</v>
      </c>
      <c r="H1577" s="1" t="s">
        <v>250</v>
      </c>
      <c r="I1577" s="1" t="s">
        <v>251</v>
      </c>
      <c r="J1577" s="1"/>
      <c r="K1577" s="1">
        <v>0.5</v>
      </c>
      <c r="L1577" s="32" t="s">
        <v>4049</v>
      </c>
      <c r="M1577" s="8" t="s">
        <v>11771</v>
      </c>
      <c r="N1577" s="2" t="s">
        <v>12623</v>
      </c>
      <c r="O1577" s="173"/>
      <c r="P1577" s="168">
        <f t="shared" si="888"/>
        <v>1574</v>
      </c>
      <c r="Q1577" s="138">
        <f t="shared" si="882"/>
        <v>12</v>
      </c>
      <c r="R1577" s="138">
        <f t="shared" si="883"/>
        <v>24</v>
      </c>
      <c r="S1577" s="138">
        <f t="shared" si="884"/>
        <v>36</v>
      </c>
      <c r="T1577" s="138">
        <f t="shared" si="885"/>
        <v>48</v>
      </c>
      <c r="U1577" s="138" t="e">
        <f t="shared" si="886"/>
        <v>#VALUE!</v>
      </c>
      <c r="V1577" s="138" t="e">
        <f t="shared" si="887"/>
        <v>#VALUE!</v>
      </c>
      <c r="W1577" s="158" t="str">
        <f t="shared" si="864"/>
        <v>08:00 12:00</v>
      </c>
      <c r="X1577" s="159">
        <f>HLOOKUP(SEARCH("2",$M1577)-1,$Q$3:$V1577,$P1577+1,FALSE)</f>
        <v>12</v>
      </c>
      <c r="Y1577" s="160" t="str">
        <f t="shared" si="865"/>
        <v>08:00 11:30|08:00 11:30|08:00 11:30|08:00 11:30</v>
      </c>
      <c r="Z1577" s="161" t="str">
        <f t="shared" si="866"/>
        <v>08:00 11:30</v>
      </c>
      <c r="AA1577" s="158" t="str">
        <f t="shared" si="867"/>
        <v>08:00 11:30</v>
      </c>
      <c r="AB1577" s="159">
        <f>HLOOKUP(SEARCH("3",$M1577)-1,$Q$3:$V1577,$P1577+1,FALSE)</f>
        <v>24</v>
      </c>
      <c r="AC1577" s="160" t="str">
        <f t="shared" si="868"/>
        <v>08:00 11:30|08:00 11:30|08:00 11:30</v>
      </c>
      <c r="AD1577" s="161" t="str">
        <f t="shared" si="869"/>
        <v>08:00 11:30</v>
      </c>
      <c r="AE1577" s="158" t="str">
        <f t="shared" si="870"/>
        <v>08:00 11:30</v>
      </c>
      <c r="AF1577" s="159">
        <f>HLOOKUP(SEARCH("4",$M1577)-1,$Q$3:$V1577,$P1577+1,FALSE)</f>
        <v>36</v>
      </c>
      <c r="AG1577" s="161" t="str">
        <f t="shared" si="871"/>
        <v>08:00 11:30|08:00 11:30</v>
      </c>
      <c r="AH1577" s="161" t="str">
        <f t="shared" si="872"/>
        <v>08:00 11:30</v>
      </c>
      <c r="AI1577" s="158" t="str">
        <f t="shared" si="873"/>
        <v>08:00 11:30</v>
      </c>
      <c r="AJ1577" s="159">
        <f>HLOOKUP(SEARCH("5",$M1577)-1,$Q$3:$V1577,$P1577+1,FALSE)</f>
        <v>48</v>
      </c>
      <c r="AK1577" s="161" t="str">
        <f t="shared" si="874"/>
        <v>08:00 11:30</v>
      </c>
      <c r="AL1577" s="161" t="e">
        <f t="shared" si="875"/>
        <v>#VALUE!</v>
      </c>
      <c r="AM1577" s="158" t="str">
        <f t="shared" si="876"/>
        <v>08:00 11:30</v>
      </c>
      <c r="AN1577" s="159" t="e">
        <f>HLOOKUP(SEARCH("6",$M1577)-1,$Q$3:$V1577,$P1577+1,FALSE)</f>
        <v>#VALUE!</v>
      </c>
      <c r="AO1577" s="161" t="e">
        <f t="shared" si="877"/>
        <v>#VALUE!</v>
      </c>
      <c r="AP1577" s="161" t="e">
        <f t="shared" si="878"/>
        <v>#VALUE!</v>
      </c>
      <c r="AQ1577" s="162" t="str">
        <f t="shared" si="879"/>
        <v>выходной</v>
      </c>
      <c r="AR1577" s="163" t="e">
        <f>HLOOKUP(SEARCH("7",$M1577)-1,$Q$3:$V1577,$P1577+1,FALSE)</f>
        <v>#VALUE!</v>
      </c>
      <c r="AS1577" s="164" t="str">
        <f t="shared" si="880"/>
        <v>выходной</v>
      </c>
      <c r="AT1577" s="142"/>
      <c r="AU1577" s="11" t="str">
        <f>IF(ISERROR(VLOOKUP(B1577,'РЕОРГ 2008'!$A:$B,2,FALSE)),"",VLOOKUP(B1577,'РЕОРГ 2008'!$A:$B,2,FALSE))</f>
        <v/>
      </c>
      <c r="AV1577" s="12" t="str">
        <f t="shared" si="881"/>
        <v>Опер.касса №4678/023</v>
      </c>
      <c r="AW1577" s="31" t="e">
        <f>LEFT(#REF!,2)</f>
        <v>#REF!</v>
      </c>
      <c r="AX1577" s="12" t="str">
        <f t="shared" si="859"/>
        <v>4678/023</v>
      </c>
      <c r="AZ1577" t="str">
        <f>IF(ISERROR(VLOOKUP(B1577,'РЕОРГ 01.08.2009'!$A:$B,2,FALSE)),"",VLOOKUP(B1577,'РЕОРГ 01.08.2009'!$A:$B,2,FALSE))</f>
        <v/>
      </c>
      <c r="BA1577" s="12" t="str">
        <f t="shared" si="854"/>
        <v>Опер.касса №4678/023</v>
      </c>
      <c r="BB1577" t="e">
        <f>LEFT(#REF!,2)</f>
        <v>#REF!</v>
      </c>
      <c r="BC1577" s="12" t="str">
        <f t="shared" si="860"/>
        <v>4678/023</v>
      </c>
      <c r="BE1577" t="str">
        <f>IF(ISERROR(VLOOKUP(B1577,'РЕОРГ 01.10.2009'!A:C,3,FALSE)),"",VLOOKUP(B1577,'РЕОРГ 01.10.2009'!A:C,3,FALSE))</f>
        <v/>
      </c>
      <c r="BF1577" s="12" t="str">
        <f t="shared" si="855"/>
        <v>Опер.касса №4678/023</v>
      </c>
      <c r="BG1577" t="e">
        <f>LEFT(#REF!,2)</f>
        <v>#REF!</v>
      </c>
      <c r="BH1577" s="12" t="str">
        <f t="shared" si="861"/>
        <v>4678/023</v>
      </c>
      <c r="BJ1577" t="str">
        <f>IF(ISERROR(VLOOKUP($B1577,'РЕОРГ 01.05.2010'!A:B,2,FALSE)),"",VLOOKUP($B1577,'РЕОРГ 01.05.2010'!A:B,2,FALSE))</f>
        <v/>
      </c>
      <c r="BK1577" s="12" t="str">
        <f t="shared" si="856"/>
        <v>Опер.касса №4678/023</v>
      </c>
      <c r="BL1577" t="e">
        <f>LEFT(#REF!,2)</f>
        <v>#REF!</v>
      </c>
      <c r="BM1577" s="12" t="str">
        <f t="shared" si="862"/>
        <v>4678/023</v>
      </c>
      <c r="BO1577" t="str">
        <f>IF(ISERROR(VLOOKUP($B1577,'РЕОРГ 01.08.2010'!A:B,2,FALSE)),"",VLOOKUP($B1577,'РЕОРГ 01.08.2010'!A:B,2,FALSE))</f>
        <v/>
      </c>
      <c r="BP1577" s="12" t="str">
        <f t="shared" si="857"/>
        <v>Опер.касса №4678/023</v>
      </c>
      <c r="BQ1577" t="e">
        <f>LEFT(#REF!,2)</f>
        <v>#REF!</v>
      </c>
      <c r="BR1577" s="12" t="str">
        <f t="shared" si="863"/>
        <v>4678/023</v>
      </c>
    </row>
    <row r="1578" spans="1:70" ht="12.75" customHeight="1">
      <c r="A1578" t="str">
        <f t="shared" si="858"/>
        <v>4678/029</v>
      </c>
      <c r="B1578" s="133">
        <v>1831</v>
      </c>
      <c r="C1578" s="1" t="s">
        <v>252</v>
      </c>
      <c r="D1578" s="32" t="s">
        <v>1931</v>
      </c>
      <c r="E1578" s="1" t="s">
        <v>253</v>
      </c>
      <c r="F1578" s="1" t="s">
        <v>8047</v>
      </c>
      <c r="G1578" s="1" t="s">
        <v>254</v>
      </c>
      <c r="H1578" s="1" t="s">
        <v>255</v>
      </c>
      <c r="I1578" s="1" t="s">
        <v>256</v>
      </c>
      <c r="J1578" s="1"/>
      <c r="K1578" s="1">
        <v>0.5</v>
      </c>
      <c r="L1578" s="32" t="s">
        <v>4049</v>
      </c>
      <c r="M1578" s="8" t="s">
        <v>11771</v>
      </c>
      <c r="N1578" s="2" t="s">
        <v>12623</v>
      </c>
      <c r="O1578" s="173"/>
      <c r="P1578" s="168">
        <f t="shared" si="888"/>
        <v>1575</v>
      </c>
      <c r="Q1578" s="138">
        <f t="shared" si="882"/>
        <v>12</v>
      </c>
      <c r="R1578" s="138">
        <f t="shared" si="883"/>
        <v>24</v>
      </c>
      <c r="S1578" s="138">
        <f t="shared" si="884"/>
        <v>36</v>
      </c>
      <c r="T1578" s="138">
        <f t="shared" si="885"/>
        <v>48</v>
      </c>
      <c r="U1578" s="138" t="e">
        <f t="shared" si="886"/>
        <v>#VALUE!</v>
      </c>
      <c r="V1578" s="138" t="e">
        <f t="shared" si="887"/>
        <v>#VALUE!</v>
      </c>
      <c r="W1578" s="158" t="str">
        <f t="shared" si="864"/>
        <v>08:00 12:00</v>
      </c>
      <c r="X1578" s="159">
        <f>HLOOKUP(SEARCH("2",$M1578)-1,$Q$3:$V1578,$P1578+1,FALSE)</f>
        <v>12</v>
      </c>
      <c r="Y1578" s="160" t="str">
        <f t="shared" si="865"/>
        <v>08:00 11:30|08:00 11:30|08:00 11:30|08:00 11:30</v>
      </c>
      <c r="Z1578" s="161" t="str">
        <f t="shared" si="866"/>
        <v>08:00 11:30</v>
      </c>
      <c r="AA1578" s="158" t="str">
        <f t="shared" si="867"/>
        <v>08:00 11:30</v>
      </c>
      <c r="AB1578" s="159">
        <f>HLOOKUP(SEARCH("3",$M1578)-1,$Q$3:$V1578,$P1578+1,FALSE)</f>
        <v>24</v>
      </c>
      <c r="AC1578" s="160" t="str">
        <f t="shared" si="868"/>
        <v>08:00 11:30|08:00 11:30|08:00 11:30</v>
      </c>
      <c r="AD1578" s="161" t="str">
        <f t="shared" si="869"/>
        <v>08:00 11:30</v>
      </c>
      <c r="AE1578" s="158" t="str">
        <f t="shared" si="870"/>
        <v>08:00 11:30</v>
      </c>
      <c r="AF1578" s="159">
        <f>HLOOKUP(SEARCH("4",$M1578)-1,$Q$3:$V1578,$P1578+1,FALSE)</f>
        <v>36</v>
      </c>
      <c r="AG1578" s="161" t="str">
        <f t="shared" si="871"/>
        <v>08:00 11:30|08:00 11:30</v>
      </c>
      <c r="AH1578" s="161" t="str">
        <f t="shared" si="872"/>
        <v>08:00 11:30</v>
      </c>
      <c r="AI1578" s="158" t="str">
        <f t="shared" si="873"/>
        <v>08:00 11:30</v>
      </c>
      <c r="AJ1578" s="159">
        <f>HLOOKUP(SEARCH("5",$M1578)-1,$Q$3:$V1578,$P1578+1,FALSE)</f>
        <v>48</v>
      </c>
      <c r="AK1578" s="161" t="str">
        <f t="shared" si="874"/>
        <v>08:00 11:30</v>
      </c>
      <c r="AL1578" s="161" t="e">
        <f t="shared" si="875"/>
        <v>#VALUE!</v>
      </c>
      <c r="AM1578" s="158" t="str">
        <f t="shared" si="876"/>
        <v>08:00 11:30</v>
      </c>
      <c r="AN1578" s="159" t="e">
        <f>HLOOKUP(SEARCH("6",$M1578)-1,$Q$3:$V1578,$P1578+1,FALSE)</f>
        <v>#VALUE!</v>
      </c>
      <c r="AO1578" s="161" t="e">
        <f t="shared" si="877"/>
        <v>#VALUE!</v>
      </c>
      <c r="AP1578" s="161" t="e">
        <f t="shared" si="878"/>
        <v>#VALUE!</v>
      </c>
      <c r="AQ1578" s="162" t="str">
        <f t="shared" si="879"/>
        <v>выходной</v>
      </c>
      <c r="AR1578" s="163" t="e">
        <f>HLOOKUP(SEARCH("7",$M1578)-1,$Q$3:$V1578,$P1578+1,FALSE)</f>
        <v>#VALUE!</v>
      </c>
      <c r="AS1578" s="164" t="str">
        <f t="shared" si="880"/>
        <v>выходной</v>
      </c>
      <c r="AT1578" s="142"/>
      <c r="AU1578" s="11" t="str">
        <f>IF(ISERROR(VLOOKUP(B1578,'РЕОРГ 2008'!$A:$B,2,FALSE)),"",VLOOKUP(B1578,'РЕОРГ 2008'!$A:$B,2,FALSE))</f>
        <v/>
      </c>
      <c r="AV1578" s="12" t="str">
        <f t="shared" si="881"/>
        <v>Опер.касса №4678/029</v>
      </c>
      <c r="AW1578" s="31" t="e">
        <f>LEFT(#REF!,2)</f>
        <v>#REF!</v>
      </c>
      <c r="AX1578" s="12" t="str">
        <f t="shared" si="859"/>
        <v>4678/029</v>
      </c>
      <c r="AZ1578" t="str">
        <f>IF(ISERROR(VLOOKUP(B1578,'РЕОРГ 01.08.2009'!$A:$B,2,FALSE)),"",VLOOKUP(B1578,'РЕОРГ 01.08.2009'!$A:$B,2,FALSE))</f>
        <v/>
      </c>
      <c r="BA1578" s="12" t="str">
        <f t="shared" si="854"/>
        <v>Опер.касса №4678/029</v>
      </c>
      <c r="BB1578" t="e">
        <f>LEFT(#REF!,2)</f>
        <v>#REF!</v>
      </c>
      <c r="BC1578" s="12" t="str">
        <f t="shared" si="860"/>
        <v>4678/029</v>
      </c>
      <c r="BE1578" t="str">
        <f>IF(ISERROR(VLOOKUP(B1578,'РЕОРГ 01.10.2009'!A:C,3,FALSE)),"",VLOOKUP(B1578,'РЕОРГ 01.10.2009'!A:C,3,FALSE))</f>
        <v/>
      </c>
      <c r="BF1578" s="12" t="str">
        <f t="shared" si="855"/>
        <v>Опер.касса №4678/029</v>
      </c>
      <c r="BG1578" t="e">
        <f>LEFT(#REF!,2)</f>
        <v>#REF!</v>
      </c>
      <c r="BH1578" s="12" t="str">
        <f t="shared" si="861"/>
        <v>4678/029</v>
      </c>
      <c r="BJ1578" t="str">
        <f>IF(ISERROR(VLOOKUP($B1578,'РЕОРГ 01.05.2010'!A:B,2,FALSE)),"",VLOOKUP($B1578,'РЕОРГ 01.05.2010'!A:B,2,FALSE))</f>
        <v/>
      </c>
      <c r="BK1578" s="12" t="str">
        <f t="shared" si="856"/>
        <v>Опер.касса №4678/029</v>
      </c>
      <c r="BL1578" t="e">
        <f>LEFT(#REF!,2)</f>
        <v>#REF!</v>
      </c>
      <c r="BM1578" s="12" t="str">
        <f t="shared" si="862"/>
        <v>4678/029</v>
      </c>
      <c r="BO1578" t="str">
        <f>IF(ISERROR(VLOOKUP($B1578,'РЕОРГ 01.08.2010'!A:B,2,FALSE)),"",VLOOKUP($B1578,'РЕОРГ 01.08.2010'!A:B,2,FALSE))</f>
        <v/>
      </c>
      <c r="BP1578" s="12" t="str">
        <f t="shared" si="857"/>
        <v>Опер.касса №4678/029</v>
      </c>
      <c r="BQ1578" t="e">
        <f>LEFT(#REF!,2)</f>
        <v>#REF!</v>
      </c>
      <c r="BR1578" s="12" t="str">
        <f t="shared" si="863"/>
        <v>4678/029</v>
      </c>
    </row>
    <row r="1579" spans="1:70" ht="12.75" customHeight="1">
      <c r="A1579" t="str">
        <f t="shared" si="858"/>
        <v>4678/03</v>
      </c>
      <c r="B1579" s="133">
        <v>1832</v>
      </c>
      <c r="C1579" s="1" t="s">
        <v>3553</v>
      </c>
      <c r="D1579" s="32" t="s">
        <v>1931</v>
      </c>
      <c r="E1579" s="1" t="s">
        <v>3554</v>
      </c>
      <c r="F1579" s="1" t="s">
        <v>8047</v>
      </c>
      <c r="G1579" s="1" t="s">
        <v>3555</v>
      </c>
      <c r="H1579" s="1" t="s">
        <v>3556</v>
      </c>
      <c r="I1579" s="1" t="s">
        <v>13086</v>
      </c>
      <c r="J1579" s="1"/>
      <c r="K1579" s="1">
        <v>0.5</v>
      </c>
      <c r="L1579" s="32" t="s">
        <v>4049</v>
      </c>
      <c r="M1579" s="8" t="s">
        <v>11771</v>
      </c>
      <c r="N1579" s="2" t="s">
        <v>12623</v>
      </c>
      <c r="O1579" s="173"/>
      <c r="P1579" s="168">
        <f t="shared" si="888"/>
        <v>1576</v>
      </c>
      <c r="Q1579" s="138">
        <f t="shared" si="882"/>
        <v>12</v>
      </c>
      <c r="R1579" s="138">
        <f t="shared" si="883"/>
        <v>24</v>
      </c>
      <c r="S1579" s="138">
        <f t="shared" si="884"/>
        <v>36</v>
      </c>
      <c r="T1579" s="138">
        <f t="shared" si="885"/>
        <v>48</v>
      </c>
      <c r="U1579" s="138" t="e">
        <f t="shared" si="886"/>
        <v>#VALUE!</v>
      </c>
      <c r="V1579" s="138" t="e">
        <f t="shared" si="887"/>
        <v>#VALUE!</v>
      </c>
      <c r="W1579" s="158" t="str">
        <f t="shared" si="864"/>
        <v>08:00 12:00</v>
      </c>
      <c r="X1579" s="159">
        <f>HLOOKUP(SEARCH("2",$M1579)-1,$Q$3:$V1579,$P1579+1,FALSE)</f>
        <v>12</v>
      </c>
      <c r="Y1579" s="160" t="str">
        <f t="shared" si="865"/>
        <v>08:00 11:30|08:00 11:30|08:00 11:30|08:00 11:30</v>
      </c>
      <c r="Z1579" s="161" t="str">
        <f t="shared" si="866"/>
        <v>08:00 11:30</v>
      </c>
      <c r="AA1579" s="158" t="str">
        <f t="shared" si="867"/>
        <v>08:00 11:30</v>
      </c>
      <c r="AB1579" s="159">
        <f>HLOOKUP(SEARCH("3",$M1579)-1,$Q$3:$V1579,$P1579+1,FALSE)</f>
        <v>24</v>
      </c>
      <c r="AC1579" s="160" t="str">
        <f t="shared" si="868"/>
        <v>08:00 11:30|08:00 11:30|08:00 11:30</v>
      </c>
      <c r="AD1579" s="161" t="str">
        <f t="shared" si="869"/>
        <v>08:00 11:30</v>
      </c>
      <c r="AE1579" s="158" t="str">
        <f t="shared" si="870"/>
        <v>08:00 11:30</v>
      </c>
      <c r="AF1579" s="159">
        <f>HLOOKUP(SEARCH("4",$M1579)-1,$Q$3:$V1579,$P1579+1,FALSE)</f>
        <v>36</v>
      </c>
      <c r="AG1579" s="161" t="str">
        <f t="shared" si="871"/>
        <v>08:00 11:30|08:00 11:30</v>
      </c>
      <c r="AH1579" s="161" t="str">
        <f t="shared" si="872"/>
        <v>08:00 11:30</v>
      </c>
      <c r="AI1579" s="158" t="str">
        <f t="shared" si="873"/>
        <v>08:00 11:30</v>
      </c>
      <c r="AJ1579" s="159">
        <f>HLOOKUP(SEARCH("5",$M1579)-1,$Q$3:$V1579,$P1579+1,FALSE)</f>
        <v>48</v>
      </c>
      <c r="AK1579" s="161" t="str">
        <f t="shared" si="874"/>
        <v>08:00 11:30</v>
      </c>
      <c r="AL1579" s="161" t="e">
        <f t="shared" si="875"/>
        <v>#VALUE!</v>
      </c>
      <c r="AM1579" s="158" t="str">
        <f t="shared" si="876"/>
        <v>08:00 11:30</v>
      </c>
      <c r="AN1579" s="159" t="e">
        <f>HLOOKUP(SEARCH("6",$M1579)-1,$Q$3:$V1579,$P1579+1,FALSE)</f>
        <v>#VALUE!</v>
      </c>
      <c r="AO1579" s="161" t="e">
        <f t="shared" si="877"/>
        <v>#VALUE!</v>
      </c>
      <c r="AP1579" s="161" t="e">
        <f t="shared" si="878"/>
        <v>#VALUE!</v>
      </c>
      <c r="AQ1579" s="162" t="str">
        <f t="shared" si="879"/>
        <v>выходной</v>
      </c>
      <c r="AR1579" s="163" t="e">
        <f>HLOOKUP(SEARCH("7",$M1579)-1,$Q$3:$V1579,$P1579+1,FALSE)</f>
        <v>#VALUE!</v>
      </c>
      <c r="AS1579" s="164" t="str">
        <f t="shared" si="880"/>
        <v>выходной</v>
      </c>
      <c r="AT1579" s="142"/>
      <c r="AU1579" s="11" t="str">
        <f>IF(ISERROR(VLOOKUP(B1579,'РЕОРГ 2008'!$A:$B,2,FALSE)),"",VLOOKUP(B1579,'РЕОРГ 2008'!$A:$B,2,FALSE))</f>
        <v/>
      </c>
      <c r="AV1579" s="12" t="str">
        <f t="shared" si="881"/>
        <v>Опер.касса №4678/03</v>
      </c>
      <c r="AW1579" s="31" t="e">
        <f>LEFT(#REF!,2)</f>
        <v>#REF!</v>
      </c>
      <c r="AX1579" s="12" t="str">
        <f t="shared" si="859"/>
        <v>4678/03</v>
      </c>
      <c r="AZ1579" t="str">
        <f>IF(ISERROR(VLOOKUP(B1579,'РЕОРГ 01.08.2009'!$A:$B,2,FALSE)),"",VLOOKUP(B1579,'РЕОРГ 01.08.2009'!$A:$B,2,FALSE))</f>
        <v/>
      </c>
      <c r="BA1579" s="12" t="str">
        <f t="shared" si="854"/>
        <v>Опер.касса №4678/03</v>
      </c>
      <c r="BB1579" t="e">
        <f>LEFT(#REF!,2)</f>
        <v>#REF!</v>
      </c>
      <c r="BC1579" s="12" t="str">
        <f t="shared" si="860"/>
        <v>4678/03</v>
      </c>
      <c r="BE1579" t="str">
        <f>IF(ISERROR(VLOOKUP(B1579,'РЕОРГ 01.10.2009'!A:C,3,FALSE)),"",VLOOKUP(B1579,'РЕОРГ 01.10.2009'!A:C,3,FALSE))</f>
        <v/>
      </c>
      <c r="BF1579" s="12" t="str">
        <f t="shared" si="855"/>
        <v>Опер.касса №4678/03</v>
      </c>
      <c r="BG1579" t="e">
        <f>LEFT(#REF!,2)</f>
        <v>#REF!</v>
      </c>
      <c r="BH1579" s="12" t="str">
        <f t="shared" si="861"/>
        <v>4678/03</v>
      </c>
      <c r="BJ1579" t="str">
        <f>IF(ISERROR(VLOOKUP($B1579,'РЕОРГ 01.05.2010'!A:B,2,FALSE)),"",VLOOKUP($B1579,'РЕОРГ 01.05.2010'!A:B,2,FALSE))</f>
        <v/>
      </c>
      <c r="BK1579" s="12" t="str">
        <f t="shared" si="856"/>
        <v>Опер.касса №4678/03</v>
      </c>
      <c r="BL1579" t="e">
        <f>LEFT(#REF!,2)</f>
        <v>#REF!</v>
      </c>
      <c r="BM1579" s="12" t="str">
        <f t="shared" si="862"/>
        <v>4678/03</v>
      </c>
      <c r="BO1579" t="str">
        <f>IF(ISERROR(VLOOKUP($B1579,'РЕОРГ 01.08.2010'!A:B,2,FALSE)),"",VLOOKUP($B1579,'РЕОРГ 01.08.2010'!A:B,2,FALSE))</f>
        <v/>
      </c>
      <c r="BP1579" s="12" t="str">
        <f t="shared" si="857"/>
        <v>Опер.касса №4678/03</v>
      </c>
      <c r="BQ1579" t="e">
        <f>LEFT(#REF!,2)</f>
        <v>#REF!</v>
      </c>
      <c r="BR1579" s="12" t="str">
        <f t="shared" si="863"/>
        <v>4678/03</v>
      </c>
    </row>
    <row r="1580" spans="1:70" ht="12.75" customHeight="1">
      <c r="A1580" t="str">
        <f t="shared" si="858"/>
        <v>4678/030</v>
      </c>
      <c r="B1580" s="133">
        <v>1833</v>
      </c>
      <c r="C1580" s="1" t="s">
        <v>3557</v>
      </c>
      <c r="D1580" s="32" t="s">
        <v>1931</v>
      </c>
      <c r="E1580" s="1" t="s">
        <v>3558</v>
      </c>
      <c r="F1580" s="1" t="s">
        <v>8047</v>
      </c>
      <c r="G1580" s="1" t="s">
        <v>3559</v>
      </c>
      <c r="H1580" s="1" t="s">
        <v>3560</v>
      </c>
      <c r="I1580" s="1" t="s">
        <v>3561</v>
      </c>
      <c r="J1580" s="1"/>
      <c r="K1580" s="1">
        <v>0.4</v>
      </c>
      <c r="L1580" s="32" t="s">
        <v>4049</v>
      </c>
      <c r="M1580" s="8" t="s">
        <v>11991</v>
      </c>
      <c r="N1580" s="2" t="s">
        <v>12624</v>
      </c>
      <c r="O1580" s="173"/>
      <c r="P1580" s="168">
        <f t="shared" si="888"/>
        <v>1577</v>
      </c>
      <c r="Q1580" s="138">
        <f t="shared" si="882"/>
        <v>25</v>
      </c>
      <c r="R1580" s="138">
        <f t="shared" si="883"/>
        <v>50</v>
      </c>
      <c r="S1580" s="138" t="e">
        <f t="shared" si="884"/>
        <v>#VALUE!</v>
      </c>
      <c r="T1580" s="138" t="e">
        <f t="shared" si="885"/>
        <v>#VALUE!</v>
      </c>
      <c r="U1580" s="138" t="e">
        <f t="shared" si="886"/>
        <v>#VALUE!</v>
      </c>
      <c r="V1580" s="138" t="e">
        <f t="shared" si="887"/>
        <v>#VALUE!</v>
      </c>
      <c r="W1580" s="158" t="str">
        <f t="shared" si="864"/>
        <v>08:00 14:00(11:00 12:00)</v>
      </c>
      <c r="X1580" s="159" t="e">
        <f>HLOOKUP(SEARCH("2",$M1580)-1,$Q$3:$V1580,$P1580+1,FALSE)</f>
        <v>#VALUE!</v>
      </c>
      <c r="Y1580" s="160" t="e">
        <f t="shared" si="865"/>
        <v>#VALUE!</v>
      </c>
      <c r="Z1580" s="161" t="e">
        <f t="shared" si="866"/>
        <v>#VALUE!</v>
      </c>
      <c r="AA1580" s="158" t="str">
        <f t="shared" si="867"/>
        <v>выходной</v>
      </c>
      <c r="AB1580" s="159">
        <f>HLOOKUP(SEARCH("3",$M1580)-1,$Q$3:$V1580,$P1580+1,FALSE)</f>
        <v>25</v>
      </c>
      <c r="AC1580" s="160" t="str">
        <f t="shared" si="868"/>
        <v>08:00 14:00(11:00 12:00)|08:00 13:30(11:00 12:00)</v>
      </c>
      <c r="AD1580" s="161" t="str">
        <f t="shared" si="869"/>
        <v>08:00 14:00(11:00 12:00)</v>
      </c>
      <c r="AE1580" s="158" t="str">
        <f t="shared" si="870"/>
        <v>08:00 14:00(11:00 12:00)</v>
      </c>
      <c r="AF1580" s="159" t="e">
        <f>HLOOKUP(SEARCH("4",$M1580)-1,$Q$3:$V1580,$P1580+1,FALSE)</f>
        <v>#VALUE!</v>
      </c>
      <c r="AG1580" s="161" t="e">
        <f t="shared" si="871"/>
        <v>#VALUE!</v>
      </c>
      <c r="AH1580" s="161" t="e">
        <f t="shared" si="872"/>
        <v>#VALUE!</v>
      </c>
      <c r="AI1580" s="158" t="str">
        <f t="shared" si="873"/>
        <v>выходной</v>
      </c>
      <c r="AJ1580" s="159">
        <f>HLOOKUP(SEARCH("5",$M1580)-1,$Q$3:$V1580,$P1580+1,FALSE)</f>
        <v>50</v>
      </c>
      <c r="AK1580" s="161" t="str">
        <f t="shared" si="874"/>
        <v>08:00 13:30(11:00 12:00)</v>
      </c>
      <c r="AL1580" s="161" t="e">
        <f t="shared" si="875"/>
        <v>#VALUE!</v>
      </c>
      <c r="AM1580" s="158" t="str">
        <f t="shared" si="876"/>
        <v>08:00 13:30(11:00 12:00)</v>
      </c>
      <c r="AN1580" s="159" t="e">
        <f>HLOOKUP(SEARCH("6",$M1580)-1,$Q$3:$V1580,$P1580+1,FALSE)</f>
        <v>#VALUE!</v>
      </c>
      <c r="AO1580" s="161" t="e">
        <f t="shared" si="877"/>
        <v>#VALUE!</v>
      </c>
      <c r="AP1580" s="161" t="e">
        <f t="shared" si="878"/>
        <v>#VALUE!</v>
      </c>
      <c r="AQ1580" s="162" t="str">
        <f t="shared" si="879"/>
        <v>выходной</v>
      </c>
      <c r="AR1580" s="163" t="e">
        <f>HLOOKUP(SEARCH("7",$M1580)-1,$Q$3:$V1580,$P1580+1,FALSE)</f>
        <v>#VALUE!</v>
      </c>
      <c r="AS1580" s="164" t="str">
        <f t="shared" si="880"/>
        <v>выходной</v>
      </c>
      <c r="AT1580" s="142"/>
      <c r="AU1580" s="11" t="str">
        <f>IF(ISERROR(VLOOKUP(B1580,'РЕОРГ 2008'!$A:$B,2,FALSE)),"",VLOOKUP(B1580,'РЕОРГ 2008'!$A:$B,2,FALSE))</f>
        <v/>
      </c>
      <c r="AV1580" s="12" t="str">
        <f t="shared" si="881"/>
        <v>Опер.касса №4678/030</v>
      </c>
      <c r="AW1580" s="31" t="e">
        <f>LEFT(#REF!,2)</f>
        <v>#REF!</v>
      </c>
      <c r="AX1580" s="12" t="str">
        <f t="shared" si="859"/>
        <v>4678/030</v>
      </c>
      <c r="AZ1580" t="str">
        <f>IF(ISERROR(VLOOKUP(B1580,'РЕОРГ 01.08.2009'!$A:$B,2,FALSE)),"",VLOOKUP(B1580,'РЕОРГ 01.08.2009'!$A:$B,2,FALSE))</f>
        <v/>
      </c>
      <c r="BA1580" s="12" t="str">
        <f t="shared" si="854"/>
        <v>Опер.касса №4678/030</v>
      </c>
      <c r="BB1580" t="e">
        <f>LEFT(#REF!,2)</f>
        <v>#REF!</v>
      </c>
      <c r="BC1580" s="12" t="str">
        <f t="shared" si="860"/>
        <v>4678/030</v>
      </c>
      <c r="BE1580" t="str">
        <f>IF(ISERROR(VLOOKUP(B1580,'РЕОРГ 01.10.2009'!A:C,3,FALSE)),"",VLOOKUP(B1580,'РЕОРГ 01.10.2009'!A:C,3,FALSE))</f>
        <v/>
      </c>
      <c r="BF1580" s="12" t="str">
        <f t="shared" si="855"/>
        <v>Опер.касса №4678/030</v>
      </c>
      <c r="BG1580" t="e">
        <f>LEFT(#REF!,2)</f>
        <v>#REF!</v>
      </c>
      <c r="BH1580" s="12" t="str">
        <f t="shared" si="861"/>
        <v>4678/030</v>
      </c>
      <c r="BJ1580" t="str">
        <f>IF(ISERROR(VLOOKUP($B1580,'РЕОРГ 01.05.2010'!A:B,2,FALSE)),"",VLOOKUP($B1580,'РЕОРГ 01.05.2010'!A:B,2,FALSE))</f>
        <v/>
      </c>
      <c r="BK1580" s="12" t="str">
        <f t="shared" si="856"/>
        <v>Опер.касса №4678/030</v>
      </c>
      <c r="BL1580" t="e">
        <f>LEFT(#REF!,2)</f>
        <v>#REF!</v>
      </c>
      <c r="BM1580" s="12" t="str">
        <f t="shared" si="862"/>
        <v>4678/030</v>
      </c>
      <c r="BO1580" t="str">
        <f>IF(ISERROR(VLOOKUP($B1580,'РЕОРГ 01.08.2010'!A:B,2,FALSE)),"",VLOOKUP($B1580,'РЕОРГ 01.08.2010'!A:B,2,FALSE))</f>
        <v/>
      </c>
      <c r="BP1580" s="12" t="str">
        <f t="shared" si="857"/>
        <v>Опер.касса №4678/030</v>
      </c>
      <c r="BQ1580" t="e">
        <f>LEFT(#REF!,2)</f>
        <v>#REF!</v>
      </c>
      <c r="BR1580" s="12" t="str">
        <f t="shared" si="863"/>
        <v>4678/030</v>
      </c>
    </row>
    <row r="1581" spans="1:70" ht="12.75" customHeight="1">
      <c r="A1581" t="str">
        <f t="shared" si="858"/>
        <v>4678/033</v>
      </c>
      <c r="B1581" s="133">
        <v>1834</v>
      </c>
      <c r="C1581" s="1" t="s">
        <v>3562</v>
      </c>
      <c r="D1581" s="32" t="s">
        <v>7017</v>
      </c>
      <c r="E1581" s="1" t="s">
        <v>3563</v>
      </c>
      <c r="F1581" s="1" t="s">
        <v>8047</v>
      </c>
      <c r="G1581" s="1" t="s">
        <v>286</v>
      </c>
      <c r="H1581" s="1" t="s">
        <v>1800</v>
      </c>
      <c r="I1581" s="1" t="s">
        <v>287</v>
      </c>
      <c r="J1581" s="1"/>
      <c r="K1581" s="1">
        <v>7.75</v>
      </c>
      <c r="L1581" s="32" t="s">
        <v>4049</v>
      </c>
      <c r="M1581" s="8" t="s">
        <v>11773</v>
      </c>
      <c r="N1581" s="2" t="s">
        <v>12622</v>
      </c>
      <c r="O1581" s="173"/>
      <c r="P1581" s="168">
        <f t="shared" si="888"/>
        <v>1578</v>
      </c>
      <c r="Q1581" s="138">
        <f t="shared" si="882"/>
        <v>12</v>
      </c>
      <c r="R1581" s="138">
        <f t="shared" si="883"/>
        <v>24</v>
      </c>
      <c r="S1581" s="138">
        <f t="shared" si="884"/>
        <v>36</v>
      </c>
      <c r="T1581" s="138">
        <f t="shared" si="885"/>
        <v>48</v>
      </c>
      <c r="U1581" s="138">
        <f t="shared" si="886"/>
        <v>60</v>
      </c>
      <c r="V1581" s="138" t="e">
        <f t="shared" si="887"/>
        <v>#VALUE!</v>
      </c>
      <c r="W1581" s="158" t="str">
        <f t="shared" si="864"/>
        <v>08:00 16:30</v>
      </c>
      <c r="X1581" s="159">
        <f>HLOOKUP(SEARCH("2",$M1581)-1,$Q$3:$V1581,$P1581+1,FALSE)</f>
        <v>12</v>
      </c>
      <c r="Y1581" s="160" t="str">
        <f t="shared" si="865"/>
        <v>08:00 16:30|08:00 16:30|08:00 16:30|08:00 16:30|08:00 11:30</v>
      </c>
      <c r="Z1581" s="161" t="str">
        <f t="shared" si="866"/>
        <v>08:00 16:30</v>
      </c>
      <c r="AA1581" s="158" t="str">
        <f t="shared" si="867"/>
        <v>08:00 16:30</v>
      </c>
      <c r="AB1581" s="159">
        <f>HLOOKUP(SEARCH("3",$M1581)-1,$Q$3:$V1581,$P1581+1,FALSE)</f>
        <v>24</v>
      </c>
      <c r="AC1581" s="160" t="str">
        <f t="shared" si="868"/>
        <v>08:00 16:30|08:00 16:30|08:00 16:30|08:00 11:30</v>
      </c>
      <c r="AD1581" s="161" t="str">
        <f t="shared" si="869"/>
        <v>08:00 16:30</v>
      </c>
      <c r="AE1581" s="158" t="str">
        <f t="shared" si="870"/>
        <v>08:00 16:30</v>
      </c>
      <c r="AF1581" s="159">
        <f>HLOOKUP(SEARCH("4",$M1581)-1,$Q$3:$V1581,$P1581+1,FALSE)</f>
        <v>36</v>
      </c>
      <c r="AG1581" s="161" t="str">
        <f t="shared" si="871"/>
        <v>08:00 16:30|08:00 16:30|08:00 11:30</v>
      </c>
      <c r="AH1581" s="161" t="str">
        <f t="shared" si="872"/>
        <v>08:00 16:30</v>
      </c>
      <c r="AI1581" s="158" t="str">
        <f t="shared" si="873"/>
        <v>08:00 16:30</v>
      </c>
      <c r="AJ1581" s="159">
        <f>HLOOKUP(SEARCH("5",$M1581)-1,$Q$3:$V1581,$P1581+1,FALSE)</f>
        <v>48</v>
      </c>
      <c r="AK1581" s="161" t="str">
        <f t="shared" si="874"/>
        <v>08:00 16:30|08:00 11:30</v>
      </c>
      <c r="AL1581" s="161" t="str">
        <f t="shared" si="875"/>
        <v>08:00 16:30</v>
      </c>
      <c r="AM1581" s="158" t="str">
        <f t="shared" si="876"/>
        <v>08:00 16:30</v>
      </c>
      <c r="AN1581" s="159">
        <f>HLOOKUP(SEARCH("6",$M1581)-1,$Q$3:$V1581,$P1581+1,FALSE)</f>
        <v>60</v>
      </c>
      <c r="AO1581" s="161" t="str">
        <f t="shared" si="877"/>
        <v>08:00 11:30</v>
      </c>
      <c r="AP1581" s="161" t="e">
        <f t="shared" si="878"/>
        <v>#VALUE!</v>
      </c>
      <c r="AQ1581" s="162" t="str">
        <f t="shared" si="879"/>
        <v>08:00 11:30</v>
      </c>
      <c r="AR1581" s="163" t="e">
        <f>HLOOKUP(SEARCH("7",$M1581)-1,$Q$3:$V1581,$P1581+1,FALSE)</f>
        <v>#VALUE!</v>
      </c>
      <c r="AS1581" s="164" t="str">
        <f t="shared" si="880"/>
        <v>выходной</v>
      </c>
      <c r="AT1581" s="142"/>
      <c r="AU1581" s="11" t="str">
        <f>IF(ISERROR(VLOOKUP(B1581,'РЕОРГ 2008'!$A:$B,2,FALSE)),"",VLOOKUP(B1581,'РЕОРГ 2008'!$A:$B,2,FALSE))</f>
        <v/>
      </c>
      <c r="AV1581" s="12" t="str">
        <f t="shared" si="881"/>
        <v>Доп.офис №4678/033</v>
      </c>
      <c r="AW1581" s="31" t="e">
        <f>LEFT(#REF!,2)</f>
        <v>#REF!</v>
      </c>
      <c r="AX1581" s="12" t="str">
        <f t="shared" si="859"/>
        <v>4678/033</v>
      </c>
      <c r="AZ1581" t="str">
        <f>IF(ISERROR(VLOOKUP(B1581,'РЕОРГ 01.08.2009'!$A:$B,2,FALSE)),"",VLOOKUP(B1581,'РЕОРГ 01.08.2009'!$A:$B,2,FALSE))</f>
        <v/>
      </c>
      <c r="BA1581" s="12" t="str">
        <f t="shared" si="854"/>
        <v>Доп.офис №4678/033</v>
      </c>
      <c r="BB1581" t="e">
        <f>LEFT(#REF!,2)</f>
        <v>#REF!</v>
      </c>
      <c r="BC1581" s="12" t="str">
        <f t="shared" si="860"/>
        <v>4678/033</v>
      </c>
      <c r="BE1581" t="str">
        <f>IF(ISERROR(VLOOKUP(B1581,'РЕОРГ 01.10.2009'!A:C,3,FALSE)),"",VLOOKUP(B1581,'РЕОРГ 01.10.2009'!A:C,3,FALSE))</f>
        <v/>
      </c>
      <c r="BF1581" s="12" t="str">
        <f t="shared" si="855"/>
        <v>Доп.офис №4678/033</v>
      </c>
      <c r="BG1581" t="e">
        <f>LEFT(#REF!,2)</f>
        <v>#REF!</v>
      </c>
      <c r="BH1581" s="12" t="str">
        <f t="shared" si="861"/>
        <v>4678/033</v>
      </c>
      <c r="BJ1581" t="str">
        <f>IF(ISERROR(VLOOKUP($B1581,'РЕОРГ 01.05.2010'!A:B,2,FALSE)),"",VLOOKUP($B1581,'РЕОРГ 01.05.2010'!A:B,2,FALSE))</f>
        <v/>
      </c>
      <c r="BK1581" s="12" t="str">
        <f t="shared" si="856"/>
        <v>Доп.офис №4678/033</v>
      </c>
      <c r="BL1581" t="e">
        <f>LEFT(#REF!,2)</f>
        <v>#REF!</v>
      </c>
      <c r="BM1581" s="12" t="str">
        <f t="shared" si="862"/>
        <v>4678/033</v>
      </c>
      <c r="BO1581" t="str">
        <f>IF(ISERROR(VLOOKUP($B1581,'РЕОРГ 01.08.2010'!A:B,2,FALSE)),"",VLOOKUP($B1581,'РЕОРГ 01.08.2010'!A:B,2,FALSE))</f>
        <v/>
      </c>
      <c r="BP1581" s="12" t="str">
        <f t="shared" si="857"/>
        <v>Доп.офис №4678/033</v>
      </c>
      <c r="BQ1581" t="e">
        <f>LEFT(#REF!,2)</f>
        <v>#REF!</v>
      </c>
      <c r="BR1581" s="12" t="str">
        <f t="shared" si="863"/>
        <v>4678/033</v>
      </c>
    </row>
    <row r="1582" spans="1:70" ht="12.75" customHeight="1">
      <c r="A1582" t="str">
        <f t="shared" si="858"/>
        <v>4678/035</v>
      </c>
      <c r="B1582" s="133">
        <v>1836</v>
      </c>
      <c r="C1582" s="1" t="s">
        <v>288</v>
      </c>
      <c r="D1582" s="32" t="s">
        <v>1931</v>
      </c>
      <c r="E1582" s="1" t="s">
        <v>289</v>
      </c>
      <c r="F1582" s="1" t="s">
        <v>8047</v>
      </c>
      <c r="G1582" s="1" t="s">
        <v>290</v>
      </c>
      <c r="H1582" s="1" t="s">
        <v>291</v>
      </c>
      <c r="I1582" s="1" t="s">
        <v>292</v>
      </c>
      <c r="J1582" s="1"/>
      <c r="K1582" s="1">
        <v>0.5</v>
      </c>
      <c r="L1582" s="32" t="s">
        <v>4049</v>
      </c>
      <c r="M1582" s="8" t="s">
        <v>11976</v>
      </c>
      <c r="N1582" s="2" t="s">
        <v>12104</v>
      </c>
      <c r="O1582" s="173"/>
      <c r="P1582" s="168">
        <f t="shared" si="888"/>
        <v>1579</v>
      </c>
      <c r="Q1582" s="138">
        <f t="shared" si="882"/>
        <v>25</v>
      </c>
      <c r="R1582" s="138">
        <f t="shared" si="883"/>
        <v>50</v>
      </c>
      <c r="S1582" s="138" t="e">
        <f t="shared" si="884"/>
        <v>#VALUE!</v>
      </c>
      <c r="T1582" s="138" t="e">
        <f t="shared" si="885"/>
        <v>#VALUE!</v>
      </c>
      <c r="U1582" s="138" t="e">
        <f t="shared" si="886"/>
        <v>#VALUE!</v>
      </c>
      <c r="V1582" s="138" t="e">
        <f t="shared" si="887"/>
        <v>#VALUE!</v>
      </c>
      <c r="W1582" s="158" t="str">
        <f t="shared" si="864"/>
        <v>08:00 15:30(12:00 13:00)</v>
      </c>
      <c r="X1582" s="159" t="e">
        <f>HLOOKUP(SEARCH("2",$M1582)-1,$Q$3:$V1582,$P1582+1,FALSE)</f>
        <v>#VALUE!</v>
      </c>
      <c r="Y1582" s="160" t="e">
        <f t="shared" si="865"/>
        <v>#VALUE!</v>
      </c>
      <c r="Z1582" s="161" t="e">
        <f t="shared" si="866"/>
        <v>#VALUE!</v>
      </c>
      <c r="AA1582" s="158" t="str">
        <f t="shared" si="867"/>
        <v>выходной</v>
      </c>
      <c r="AB1582" s="159">
        <f>HLOOKUP(SEARCH("3",$M1582)-1,$Q$3:$V1582,$P1582+1,FALSE)</f>
        <v>25</v>
      </c>
      <c r="AC1582" s="160" t="str">
        <f t="shared" si="868"/>
        <v>08:00 15:30(12:00 13:00)|08:00 14:30(12:00 13:00)</v>
      </c>
      <c r="AD1582" s="161" t="str">
        <f t="shared" si="869"/>
        <v>08:00 15:30(12:00 13:00)</v>
      </c>
      <c r="AE1582" s="158" t="str">
        <f t="shared" si="870"/>
        <v>08:00 15:30(12:00 13:00)</v>
      </c>
      <c r="AF1582" s="159">
        <f>HLOOKUP(SEARCH("4",$M1582)-1,$Q$3:$V1582,$P1582+1,FALSE)</f>
        <v>50</v>
      </c>
      <c r="AG1582" s="161" t="str">
        <f t="shared" si="871"/>
        <v>08:00 14:30(12:00 13:00)</v>
      </c>
      <c r="AH1582" s="161" t="e">
        <f t="shared" si="872"/>
        <v>#VALUE!</v>
      </c>
      <c r="AI1582" s="158" t="str">
        <f t="shared" si="873"/>
        <v>08:00 14:30(12:00 13:00)</v>
      </c>
      <c r="AJ1582" s="159" t="e">
        <f>HLOOKUP(SEARCH("5",$M1582)-1,$Q$3:$V1582,$P1582+1,FALSE)</f>
        <v>#VALUE!</v>
      </c>
      <c r="AK1582" s="161" t="e">
        <f t="shared" si="874"/>
        <v>#VALUE!</v>
      </c>
      <c r="AL1582" s="161" t="e">
        <f t="shared" si="875"/>
        <v>#VALUE!</v>
      </c>
      <c r="AM1582" s="158" t="str">
        <f t="shared" si="876"/>
        <v>выходной</v>
      </c>
      <c r="AN1582" s="159" t="e">
        <f>HLOOKUP(SEARCH("6",$M1582)-1,$Q$3:$V1582,$P1582+1,FALSE)</f>
        <v>#VALUE!</v>
      </c>
      <c r="AO1582" s="161" t="e">
        <f t="shared" si="877"/>
        <v>#VALUE!</v>
      </c>
      <c r="AP1582" s="161" t="e">
        <f t="shared" si="878"/>
        <v>#VALUE!</v>
      </c>
      <c r="AQ1582" s="162" t="str">
        <f t="shared" si="879"/>
        <v>выходной</v>
      </c>
      <c r="AR1582" s="163" t="e">
        <f>HLOOKUP(SEARCH("7",$M1582)-1,$Q$3:$V1582,$P1582+1,FALSE)</f>
        <v>#VALUE!</v>
      </c>
      <c r="AS1582" s="164" t="str">
        <f t="shared" si="880"/>
        <v>выходной</v>
      </c>
      <c r="AT1582" s="142"/>
      <c r="AU1582" s="11" t="str">
        <f>IF(ISERROR(VLOOKUP(B1582,'РЕОРГ 2008'!$A:$B,2,FALSE)),"",VLOOKUP(B1582,'РЕОРГ 2008'!$A:$B,2,FALSE))</f>
        <v/>
      </c>
      <c r="AV1582" s="12" t="str">
        <f t="shared" si="881"/>
        <v>Опер.касса №4678/035</v>
      </c>
      <c r="AW1582" s="31" t="e">
        <f>LEFT(#REF!,2)</f>
        <v>#REF!</v>
      </c>
      <c r="AX1582" s="12" t="str">
        <f t="shared" si="859"/>
        <v>4678/035</v>
      </c>
      <c r="AZ1582" t="str">
        <f>IF(ISERROR(VLOOKUP(B1582,'РЕОРГ 01.08.2009'!$A:$B,2,FALSE)),"",VLOOKUP(B1582,'РЕОРГ 01.08.2009'!$A:$B,2,FALSE))</f>
        <v/>
      </c>
      <c r="BA1582" s="12" t="str">
        <f t="shared" si="854"/>
        <v>Опер.касса №4678/035</v>
      </c>
      <c r="BB1582" t="e">
        <f>LEFT(#REF!,2)</f>
        <v>#REF!</v>
      </c>
      <c r="BC1582" s="12" t="str">
        <f t="shared" si="860"/>
        <v>4678/035</v>
      </c>
      <c r="BE1582" t="str">
        <f>IF(ISERROR(VLOOKUP(B1582,'РЕОРГ 01.10.2009'!A:C,3,FALSE)),"",VLOOKUP(B1582,'РЕОРГ 01.10.2009'!A:C,3,FALSE))</f>
        <v/>
      </c>
      <c r="BF1582" s="12" t="str">
        <f t="shared" si="855"/>
        <v>Опер.касса №4678/035</v>
      </c>
      <c r="BG1582" t="e">
        <f>LEFT(#REF!,2)</f>
        <v>#REF!</v>
      </c>
      <c r="BH1582" s="12" t="str">
        <f t="shared" si="861"/>
        <v>4678/035</v>
      </c>
      <c r="BJ1582" t="str">
        <f>IF(ISERROR(VLOOKUP($B1582,'РЕОРГ 01.05.2010'!A:B,2,FALSE)),"",VLOOKUP($B1582,'РЕОРГ 01.05.2010'!A:B,2,FALSE))</f>
        <v/>
      </c>
      <c r="BK1582" s="12" t="str">
        <f t="shared" si="856"/>
        <v>Опер.касса №4678/035</v>
      </c>
      <c r="BL1582" t="e">
        <f>LEFT(#REF!,2)</f>
        <v>#REF!</v>
      </c>
      <c r="BM1582" s="12" t="str">
        <f t="shared" si="862"/>
        <v>4678/035</v>
      </c>
      <c r="BO1582" t="str">
        <f>IF(ISERROR(VLOOKUP($B1582,'РЕОРГ 01.08.2010'!A:B,2,FALSE)),"",VLOOKUP($B1582,'РЕОРГ 01.08.2010'!A:B,2,FALSE))</f>
        <v/>
      </c>
      <c r="BP1582" s="12" t="str">
        <f t="shared" si="857"/>
        <v>Опер.касса №4678/035</v>
      </c>
      <c r="BQ1582" t="e">
        <f>LEFT(#REF!,2)</f>
        <v>#REF!</v>
      </c>
      <c r="BR1582" s="12" t="str">
        <f t="shared" si="863"/>
        <v>4678/035</v>
      </c>
    </row>
    <row r="1583" spans="1:70" ht="12.75" customHeight="1">
      <c r="A1583" t="str">
        <f t="shared" si="858"/>
        <v>4678/04</v>
      </c>
      <c r="B1583" s="133">
        <v>1841</v>
      </c>
      <c r="C1583" s="1" t="s">
        <v>2577</v>
      </c>
      <c r="D1583" s="32" t="s">
        <v>1931</v>
      </c>
      <c r="E1583" s="1" t="s">
        <v>2578</v>
      </c>
      <c r="F1583" s="1" t="s">
        <v>8047</v>
      </c>
      <c r="G1583" s="1" t="s">
        <v>2579</v>
      </c>
      <c r="H1583" s="1" t="s">
        <v>2580</v>
      </c>
      <c r="I1583" s="1" t="s">
        <v>2581</v>
      </c>
      <c r="J1583" s="1"/>
      <c r="K1583" s="1">
        <v>0.5</v>
      </c>
      <c r="L1583" s="32" t="s">
        <v>4049</v>
      </c>
      <c r="M1583" s="8" t="s">
        <v>11771</v>
      </c>
      <c r="N1583" s="2" t="s">
        <v>12623</v>
      </c>
      <c r="O1583" s="173"/>
      <c r="P1583" s="168">
        <f t="shared" si="888"/>
        <v>1580</v>
      </c>
      <c r="Q1583" s="138">
        <f t="shared" si="882"/>
        <v>12</v>
      </c>
      <c r="R1583" s="138">
        <f t="shared" si="883"/>
        <v>24</v>
      </c>
      <c r="S1583" s="138">
        <f t="shared" si="884"/>
        <v>36</v>
      </c>
      <c r="T1583" s="138">
        <f t="shared" si="885"/>
        <v>48</v>
      </c>
      <c r="U1583" s="138" t="e">
        <f t="shared" si="886"/>
        <v>#VALUE!</v>
      </c>
      <c r="V1583" s="138" t="e">
        <f t="shared" si="887"/>
        <v>#VALUE!</v>
      </c>
      <c r="W1583" s="158" t="str">
        <f t="shared" si="864"/>
        <v>08:00 12:00</v>
      </c>
      <c r="X1583" s="159">
        <f>HLOOKUP(SEARCH("2",$M1583)-1,$Q$3:$V1583,$P1583+1,FALSE)</f>
        <v>12</v>
      </c>
      <c r="Y1583" s="160" t="str">
        <f t="shared" si="865"/>
        <v>08:00 11:30|08:00 11:30|08:00 11:30|08:00 11:30</v>
      </c>
      <c r="Z1583" s="161" t="str">
        <f t="shared" si="866"/>
        <v>08:00 11:30</v>
      </c>
      <c r="AA1583" s="158" t="str">
        <f t="shared" si="867"/>
        <v>08:00 11:30</v>
      </c>
      <c r="AB1583" s="159">
        <f>HLOOKUP(SEARCH("3",$M1583)-1,$Q$3:$V1583,$P1583+1,FALSE)</f>
        <v>24</v>
      </c>
      <c r="AC1583" s="160" t="str">
        <f t="shared" si="868"/>
        <v>08:00 11:30|08:00 11:30|08:00 11:30</v>
      </c>
      <c r="AD1583" s="161" t="str">
        <f t="shared" si="869"/>
        <v>08:00 11:30</v>
      </c>
      <c r="AE1583" s="158" t="str">
        <f t="shared" si="870"/>
        <v>08:00 11:30</v>
      </c>
      <c r="AF1583" s="159">
        <f>HLOOKUP(SEARCH("4",$M1583)-1,$Q$3:$V1583,$P1583+1,FALSE)</f>
        <v>36</v>
      </c>
      <c r="AG1583" s="161" t="str">
        <f t="shared" si="871"/>
        <v>08:00 11:30|08:00 11:30</v>
      </c>
      <c r="AH1583" s="161" t="str">
        <f t="shared" si="872"/>
        <v>08:00 11:30</v>
      </c>
      <c r="AI1583" s="158" t="str">
        <f t="shared" si="873"/>
        <v>08:00 11:30</v>
      </c>
      <c r="AJ1583" s="159">
        <f>HLOOKUP(SEARCH("5",$M1583)-1,$Q$3:$V1583,$P1583+1,FALSE)</f>
        <v>48</v>
      </c>
      <c r="AK1583" s="161" t="str">
        <f t="shared" si="874"/>
        <v>08:00 11:30</v>
      </c>
      <c r="AL1583" s="161" t="e">
        <f t="shared" si="875"/>
        <v>#VALUE!</v>
      </c>
      <c r="AM1583" s="158" t="str">
        <f t="shared" si="876"/>
        <v>08:00 11:30</v>
      </c>
      <c r="AN1583" s="159" t="e">
        <f>HLOOKUP(SEARCH("6",$M1583)-1,$Q$3:$V1583,$P1583+1,FALSE)</f>
        <v>#VALUE!</v>
      </c>
      <c r="AO1583" s="161" t="e">
        <f t="shared" si="877"/>
        <v>#VALUE!</v>
      </c>
      <c r="AP1583" s="161" t="e">
        <f t="shared" si="878"/>
        <v>#VALUE!</v>
      </c>
      <c r="AQ1583" s="162" t="str">
        <f t="shared" si="879"/>
        <v>выходной</v>
      </c>
      <c r="AR1583" s="163" t="e">
        <f>HLOOKUP(SEARCH("7",$M1583)-1,$Q$3:$V1583,$P1583+1,FALSE)</f>
        <v>#VALUE!</v>
      </c>
      <c r="AS1583" s="164" t="str">
        <f t="shared" si="880"/>
        <v>выходной</v>
      </c>
      <c r="AT1583" s="142"/>
      <c r="AU1583" s="11" t="str">
        <f>IF(ISERROR(VLOOKUP(B1583,'РЕОРГ 2008'!$A:$B,2,FALSE)),"",VLOOKUP(B1583,'РЕОРГ 2008'!$A:$B,2,FALSE))</f>
        <v/>
      </c>
      <c r="AV1583" s="12" t="str">
        <f t="shared" si="881"/>
        <v>Опер.касса №4678/04</v>
      </c>
      <c r="AW1583" s="31" t="e">
        <f>LEFT(#REF!,2)</f>
        <v>#REF!</v>
      </c>
      <c r="AX1583" s="12" t="str">
        <f t="shared" si="859"/>
        <v>4678/04</v>
      </c>
      <c r="AZ1583" t="str">
        <f>IF(ISERROR(VLOOKUP(B1583,'РЕОРГ 01.08.2009'!$A:$B,2,FALSE)),"",VLOOKUP(B1583,'РЕОРГ 01.08.2009'!$A:$B,2,FALSE))</f>
        <v/>
      </c>
      <c r="BA1583" s="12" t="str">
        <f t="shared" si="854"/>
        <v>Опер.касса №4678/04</v>
      </c>
      <c r="BB1583" t="e">
        <f>LEFT(#REF!,2)</f>
        <v>#REF!</v>
      </c>
      <c r="BC1583" s="12" t="str">
        <f t="shared" si="860"/>
        <v>4678/04</v>
      </c>
      <c r="BE1583" t="str">
        <f>IF(ISERROR(VLOOKUP(B1583,'РЕОРГ 01.10.2009'!A:C,3,FALSE)),"",VLOOKUP(B1583,'РЕОРГ 01.10.2009'!A:C,3,FALSE))</f>
        <v/>
      </c>
      <c r="BF1583" s="12" t="str">
        <f t="shared" si="855"/>
        <v>Опер.касса №4678/04</v>
      </c>
      <c r="BG1583" t="e">
        <f>LEFT(#REF!,2)</f>
        <v>#REF!</v>
      </c>
      <c r="BH1583" s="12" t="str">
        <f t="shared" si="861"/>
        <v>4678/04</v>
      </c>
      <c r="BJ1583" t="str">
        <f>IF(ISERROR(VLOOKUP($B1583,'РЕОРГ 01.05.2010'!A:B,2,FALSE)),"",VLOOKUP($B1583,'РЕОРГ 01.05.2010'!A:B,2,FALSE))</f>
        <v/>
      </c>
      <c r="BK1583" s="12" t="str">
        <f t="shared" si="856"/>
        <v>Опер.касса №4678/04</v>
      </c>
      <c r="BL1583" t="e">
        <f>LEFT(#REF!,2)</f>
        <v>#REF!</v>
      </c>
      <c r="BM1583" s="12" t="str">
        <f t="shared" si="862"/>
        <v>4678/04</v>
      </c>
      <c r="BO1583" t="str">
        <f>IF(ISERROR(VLOOKUP($B1583,'РЕОРГ 01.08.2010'!A:B,2,FALSE)),"",VLOOKUP($B1583,'РЕОРГ 01.08.2010'!A:B,2,FALSE))</f>
        <v/>
      </c>
      <c r="BP1583" s="12" t="str">
        <f t="shared" si="857"/>
        <v>Опер.касса №4678/04</v>
      </c>
      <c r="BQ1583" t="e">
        <f>LEFT(#REF!,2)</f>
        <v>#REF!</v>
      </c>
      <c r="BR1583" s="12" t="str">
        <f t="shared" si="863"/>
        <v>4678/04</v>
      </c>
    </row>
    <row r="1584" spans="1:70" ht="12.75" customHeight="1">
      <c r="A1584" t="str">
        <f t="shared" si="858"/>
        <v>4678/045</v>
      </c>
      <c r="B1584" s="133">
        <v>1847</v>
      </c>
      <c r="C1584" s="1" t="s">
        <v>2582</v>
      </c>
      <c r="D1584" s="32" t="s">
        <v>1931</v>
      </c>
      <c r="E1584" s="1" t="s">
        <v>2583</v>
      </c>
      <c r="F1584" s="1" t="s">
        <v>8047</v>
      </c>
      <c r="G1584" s="1" t="s">
        <v>2584</v>
      </c>
      <c r="H1584" s="1" t="s">
        <v>2585</v>
      </c>
      <c r="I1584" s="1" t="s">
        <v>10073</v>
      </c>
      <c r="J1584" s="1"/>
      <c r="K1584" s="1">
        <v>0.25</v>
      </c>
      <c r="L1584" s="32" t="s">
        <v>4049</v>
      </c>
      <c r="M1584" s="8" t="s">
        <v>11941</v>
      </c>
      <c r="N1584" s="2" t="s">
        <v>12625</v>
      </c>
      <c r="O1584" s="173"/>
      <c r="P1584" s="168">
        <f t="shared" si="888"/>
        <v>1581</v>
      </c>
      <c r="Q1584" s="138">
        <f t="shared" si="882"/>
        <v>25</v>
      </c>
      <c r="R1584" s="138" t="e">
        <f t="shared" si="883"/>
        <v>#VALUE!</v>
      </c>
      <c r="S1584" s="138" t="e">
        <f t="shared" si="884"/>
        <v>#VALUE!</v>
      </c>
      <c r="T1584" s="138" t="e">
        <f t="shared" si="885"/>
        <v>#VALUE!</v>
      </c>
      <c r="U1584" s="138" t="e">
        <f t="shared" si="886"/>
        <v>#VALUE!</v>
      </c>
      <c r="V1584" s="138" t="e">
        <f t="shared" si="887"/>
        <v>#VALUE!</v>
      </c>
      <c r="W1584" s="158" t="str">
        <f t="shared" si="864"/>
        <v>08:00 13:30(11:00 12:00)</v>
      </c>
      <c r="X1584" s="159" t="e">
        <f>HLOOKUP(SEARCH("2",$M1584)-1,$Q$3:$V1584,$P1584+1,FALSE)</f>
        <v>#VALUE!</v>
      </c>
      <c r="Y1584" s="160" t="e">
        <f t="shared" si="865"/>
        <v>#VALUE!</v>
      </c>
      <c r="Z1584" s="161" t="e">
        <f t="shared" si="866"/>
        <v>#VALUE!</v>
      </c>
      <c r="AA1584" s="158" t="str">
        <f t="shared" si="867"/>
        <v>выходной</v>
      </c>
      <c r="AB1584" s="159" t="e">
        <f>HLOOKUP(SEARCH("3",$M1584)-1,$Q$3:$V1584,$P1584+1,FALSE)</f>
        <v>#VALUE!</v>
      </c>
      <c r="AC1584" s="160" t="e">
        <f t="shared" si="868"/>
        <v>#VALUE!</v>
      </c>
      <c r="AD1584" s="161" t="e">
        <f t="shared" si="869"/>
        <v>#VALUE!</v>
      </c>
      <c r="AE1584" s="158" t="str">
        <f t="shared" si="870"/>
        <v>выходной</v>
      </c>
      <c r="AF1584" s="159">
        <f>HLOOKUP(SEARCH("4",$M1584)-1,$Q$3:$V1584,$P1584+1,FALSE)</f>
        <v>25</v>
      </c>
      <c r="AG1584" s="161" t="str">
        <f t="shared" si="871"/>
        <v>08:00 13:30(11:00 12:00)</v>
      </c>
      <c r="AH1584" s="161" t="e">
        <f t="shared" si="872"/>
        <v>#VALUE!</v>
      </c>
      <c r="AI1584" s="158" t="str">
        <f t="shared" si="873"/>
        <v>08:00 13:30(11:00 12:00)</v>
      </c>
      <c r="AJ1584" s="159" t="e">
        <f>HLOOKUP(SEARCH("5",$M1584)-1,$Q$3:$V1584,$P1584+1,FALSE)</f>
        <v>#VALUE!</v>
      </c>
      <c r="AK1584" s="161" t="e">
        <f t="shared" si="874"/>
        <v>#VALUE!</v>
      </c>
      <c r="AL1584" s="161" t="e">
        <f t="shared" si="875"/>
        <v>#VALUE!</v>
      </c>
      <c r="AM1584" s="158" t="str">
        <f t="shared" si="876"/>
        <v>выходной</v>
      </c>
      <c r="AN1584" s="159" t="e">
        <f>HLOOKUP(SEARCH("6",$M1584)-1,$Q$3:$V1584,$P1584+1,FALSE)</f>
        <v>#VALUE!</v>
      </c>
      <c r="AO1584" s="161" t="e">
        <f t="shared" si="877"/>
        <v>#VALUE!</v>
      </c>
      <c r="AP1584" s="161" t="e">
        <f t="shared" si="878"/>
        <v>#VALUE!</v>
      </c>
      <c r="AQ1584" s="162" t="str">
        <f t="shared" si="879"/>
        <v>выходной</v>
      </c>
      <c r="AR1584" s="163" t="e">
        <f>HLOOKUP(SEARCH("7",$M1584)-1,$Q$3:$V1584,$P1584+1,FALSE)</f>
        <v>#VALUE!</v>
      </c>
      <c r="AS1584" s="164" t="str">
        <f t="shared" si="880"/>
        <v>выходной</v>
      </c>
      <c r="AT1584" s="142"/>
      <c r="AU1584" s="11" t="str">
        <f>IF(ISERROR(VLOOKUP(B1584,'РЕОРГ 2008'!$A:$B,2,FALSE)),"",VLOOKUP(B1584,'РЕОРГ 2008'!$A:$B,2,FALSE))</f>
        <v/>
      </c>
      <c r="AV1584" s="12" t="str">
        <f t="shared" si="881"/>
        <v>Опер.касса №4678/045</v>
      </c>
      <c r="AW1584" s="31" t="e">
        <f>LEFT(#REF!,2)</f>
        <v>#REF!</v>
      </c>
      <c r="AX1584" s="12" t="str">
        <f t="shared" si="859"/>
        <v>4678/045</v>
      </c>
      <c r="AZ1584" t="str">
        <f>IF(ISERROR(VLOOKUP(B1584,'РЕОРГ 01.08.2009'!$A:$B,2,FALSE)),"",VLOOKUP(B1584,'РЕОРГ 01.08.2009'!$A:$B,2,FALSE))</f>
        <v/>
      </c>
      <c r="BA1584" s="12" t="str">
        <f t="shared" si="854"/>
        <v>Опер.касса №4678/045</v>
      </c>
      <c r="BB1584" t="e">
        <f>LEFT(#REF!,2)</f>
        <v>#REF!</v>
      </c>
      <c r="BC1584" s="12" t="str">
        <f t="shared" si="860"/>
        <v>4678/045</v>
      </c>
      <c r="BE1584" t="str">
        <f>IF(ISERROR(VLOOKUP(B1584,'РЕОРГ 01.10.2009'!A:C,3,FALSE)),"",VLOOKUP(B1584,'РЕОРГ 01.10.2009'!A:C,3,FALSE))</f>
        <v/>
      </c>
      <c r="BF1584" s="12" t="str">
        <f t="shared" si="855"/>
        <v>Опер.касса №4678/045</v>
      </c>
      <c r="BG1584" t="e">
        <f>LEFT(#REF!,2)</f>
        <v>#REF!</v>
      </c>
      <c r="BH1584" s="12" t="str">
        <f t="shared" si="861"/>
        <v>4678/045</v>
      </c>
      <c r="BJ1584" t="str">
        <f>IF(ISERROR(VLOOKUP($B1584,'РЕОРГ 01.05.2010'!A:B,2,FALSE)),"",VLOOKUP($B1584,'РЕОРГ 01.05.2010'!A:B,2,FALSE))</f>
        <v/>
      </c>
      <c r="BK1584" s="12" t="str">
        <f t="shared" si="856"/>
        <v>Опер.касса №4678/045</v>
      </c>
      <c r="BL1584" t="e">
        <f>LEFT(#REF!,2)</f>
        <v>#REF!</v>
      </c>
      <c r="BM1584" s="12" t="str">
        <f t="shared" si="862"/>
        <v>4678/045</v>
      </c>
      <c r="BO1584" t="str">
        <f>IF(ISERROR(VLOOKUP($B1584,'РЕОРГ 01.08.2010'!A:B,2,FALSE)),"",VLOOKUP($B1584,'РЕОРГ 01.08.2010'!A:B,2,FALSE))</f>
        <v/>
      </c>
      <c r="BP1584" s="12" t="str">
        <f t="shared" si="857"/>
        <v>Опер.касса №4678/045</v>
      </c>
      <c r="BQ1584" t="e">
        <f>LEFT(#REF!,2)</f>
        <v>#REF!</v>
      </c>
      <c r="BR1584" s="12" t="str">
        <f t="shared" si="863"/>
        <v>4678/045</v>
      </c>
    </row>
    <row r="1585" spans="1:70" ht="12.75" customHeight="1">
      <c r="A1585" t="str">
        <f t="shared" si="858"/>
        <v>4678/047</v>
      </c>
      <c r="B1585" s="133">
        <v>1849</v>
      </c>
      <c r="C1585" s="1" t="s">
        <v>2586</v>
      </c>
      <c r="D1585" s="32" t="s">
        <v>7017</v>
      </c>
      <c r="E1585" s="1" t="s">
        <v>2587</v>
      </c>
      <c r="F1585" s="1" t="s">
        <v>8047</v>
      </c>
      <c r="G1585" s="1" t="s">
        <v>2588</v>
      </c>
      <c r="H1585" s="1" t="s">
        <v>2589</v>
      </c>
      <c r="I1585" s="1" t="s">
        <v>11251</v>
      </c>
      <c r="J1585" s="1"/>
      <c r="K1585" s="1">
        <v>6.75</v>
      </c>
      <c r="L1585" s="32" t="s">
        <v>4051</v>
      </c>
      <c r="M1585" s="8" t="s">
        <v>11773</v>
      </c>
      <c r="N1585" s="2" t="s">
        <v>12622</v>
      </c>
      <c r="O1585" s="173"/>
      <c r="P1585" s="168">
        <f t="shared" si="888"/>
        <v>1582</v>
      </c>
      <c r="Q1585" s="138">
        <f t="shared" si="882"/>
        <v>12</v>
      </c>
      <c r="R1585" s="138">
        <f t="shared" si="883"/>
        <v>24</v>
      </c>
      <c r="S1585" s="138">
        <f t="shared" si="884"/>
        <v>36</v>
      </c>
      <c r="T1585" s="138">
        <f t="shared" si="885"/>
        <v>48</v>
      </c>
      <c r="U1585" s="138">
        <f t="shared" si="886"/>
        <v>60</v>
      </c>
      <c r="V1585" s="138" t="e">
        <f t="shared" si="887"/>
        <v>#VALUE!</v>
      </c>
      <c r="W1585" s="158" t="str">
        <f t="shared" si="864"/>
        <v>08:00 16:30</v>
      </c>
      <c r="X1585" s="159">
        <f>HLOOKUP(SEARCH("2",$M1585)-1,$Q$3:$V1585,$P1585+1,FALSE)</f>
        <v>12</v>
      </c>
      <c r="Y1585" s="160" t="str">
        <f t="shared" si="865"/>
        <v>08:00 16:30|08:00 16:30|08:00 16:30|08:00 16:30|08:00 11:30</v>
      </c>
      <c r="Z1585" s="161" t="str">
        <f t="shared" si="866"/>
        <v>08:00 16:30</v>
      </c>
      <c r="AA1585" s="158" t="str">
        <f t="shared" si="867"/>
        <v>08:00 16:30</v>
      </c>
      <c r="AB1585" s="159">
        <f>HLOOKUP(SEARCH("3",$M1585)-1,$Q$3:$V1585,$P1585+1,FALSE)</f>
        <v>24</v>
      </c>
      <c r="AC1585" s="160" t="str">
        <f t="shared" si="868"/>
        <v>08:00 16:30|08:00 16:30|08:00 16:30|08:00 11:30</v>
      </c>
      <c r="AD1585" s="161" t="str">
        <f t="shared" si="869"/>
        <v>08:00 16:30</v>
      </c>
      <c r="AE1585" s="158" t="str">
        <f t="shared" si="870"/>
        <v>08:00 16:30</v>
      </c>
      <c r="AF1585" s="159">
        <f>HLOOKUP(SEARCH("4",$M1585)-1,$Q$3:$V1585,$P1585+1,FALSE)</f>
        <v>36</v>
      </c>
      <c r="AG1585" s="161" t="str">
        <f t="shared" si="871"/>
        <v>08:00 16:30|08:00 16:30|08:00 11:30</v>
      </c>
      <c r="AH1585" s="161" t="str">
        <f t="shared" si="872"/>
        <v>08:00 16:30</v>
      </c>
      <c r="AI1585" s="158" t="str">
        <f t="shared" si="873"/>
        <v>08:00 16:30</v>
      </c>
      <c r="AJ1585" s="159">
        <f>HLOOKUP(SEARCH("5",$M1585)-1,$Q$3:$V1585,$P1585+1,FALSE)</f>
        <v>48</v>
      </c>
      <c r="AK1585" s="161" t="str">
        <f t="shared" si="874"/>
        <v>08:00 16:30|08:00 11:30</v>
      </c>
      <c r="AL1585" s="161" t="str">
        <f t="shared" si="875"/>
        <v>08:00 16:30</v>
      </c>
      <c r="AM1585" s="158" t="str">
        <f t="shared" si="876"/>
        <v>08:00 16:30</v>
      </c>
      <c r="AN1585" s="159">
        <f>HLOOKUP(SEARCH("6",$M1585)-1,$Q$3:$V1585,$P1585+1,FALSE)</f>
        <v>60</v>
      </c>
      <c r="AO1585" s="161" t="str">
        <f t="shared" si="877"/>
        <v>08:00 11:30</v>
      </c>
      <c r="AP1585" s="161" t="e">
        <f t="shared" si="878"/>
        <v>#VALUE!</v>
      </c>
      <c r="AQ1585" s="162" t="str">
        <f t="shared" si="879"/>
        <v>08:00 11:30</v>
      </c>
      <c r="AR1585" s="163" t="e">
        <f>HLOOKUP(SEARCH("7",$M1585)-1,$Q$3:$V1585,$P1585+1,FALSE)</f>
        <v>#VALUE!</v>
      </c>
      <c r="AS1585" s="164" t="str">
        <f t="shared" si="880"/>
        <v>выходной</v>
      </c>
      <c r="AT1585" s="142"/>
      <c r="AU1585" s="11" t="str">
        <f>IF(ISERROR(VLOOKUP(B1585,'РЕОРГ 2008'!$A:$B,2,FALSE)),"",VLOOKUP(B1585,'РЕОРГ 2008'!$A:$B,2,FALSE))</f>
        <v/>
      </c>
      <c r="AV1585" s="12" t="str">
        <f t="shared" si="881"/>
        <v>Доп.офис №4678/047</v>
      </c>
      <c r="AW1585" s="31" t="e">
        <f>LEFT(#REF!,2)</f>
        <v>#REF!</v>
      </c>
      <c r="AX1585" s="12" t="str">
        <f t="shared" si="859"/>
        <v>4678/047</v>
      </c>
      <c r="AZ1585" t="str">
        <f>IF(ISERROR(VLOOKUP(B1585,'РЕОРГ 01.08.2009'!$A:$B,2,FALSE)),"",VLOOKUP(B1585,'РЕОРГ 01.08.2009'!$A:$B,2,FALSE))</f>
        <v/>
      </c>
      <c r="BA1585" s="12" t="str">
        <f t="shared" si="854"/>
        <v>Доп.офис №4678/047</v>
      </c>
      <c r="BB1585" t="e">
        <f>LEFT(#REF!,2)</f>
        <v>#REF!</v>
      </c>
      <c r="BC1585" s="12" t="str">
        <f t="shared" si="860"/>
        <v>4678/047</v>
      </c>
      <c r="BE1585" t="str">
        <f>IF(ISERROR(VLOOKUP(B1585,'РЕОРГ 01.10.2009'!A:C,3,FALSE)),"",VLOOKUP(B1585,'РЕОРГ 01.10.2009'!A:C,3,FALSE))</f>
        <v/>
      </c>
      <c r="BF1585" s="12" t="str">
        <f t="shared" si="855"/>
        <v>Доп.офис №4678/047</v>
      </c>
      <c r="BG1585" t="e">
        <f>LEFT(#REF!,2)</f>
        <v>#REF!</v>
      </c>
      <c r="BH1585" s="12" t="str">
        <f t="shared" si="861"/>
        <v>4678/047</v>
      </c>
      <c r="BJ1585" t="str">
        <f>IF(ISERROR(VLOOKUP($B1585,'РЕОРГ 01.05.2010'!A:B,2,FALSE)),"",VLOOKUP($B1585,'РЕОРГ 01.05.2010'!A:B,2,FALSE))</f>
        <v/>
      </c>
      <c r="BK1585" s="12" t="str">
        <f t="shared" si="856"/>
        <v>Доп.офис №4678/047</v>
      </c>
      <c r="BL1585" t="e">
        <f>LEFT(#REF!,2)</f>
        <v>#REF!</v>
      </c>
      <c r="BM1585" s="12" t="str">
        <f t="shared" si="862"/>
        <v>4678/047</v>
      </c>
      <c r="BO1585" t="str">
        <f>IF(ISERROR(VLOOKUP($B1585,'РЕОРГ 01.08.2010'!A:B,2,FALSE)),"",VLOOKUP($B1585,'РЕОРГ 01.08.2010'!A:B,2,FALSE))</f>
        <v/>
      </c>
      <c r="BP1585" s="12" t="str">
        <f t="shared" si="857"/>
        <v>Доп.офис №4678/047</v>
      </c>
      <c r="BQ1585" t="e">
        <f>LEFT(#REF!,2)</f>
        <v>#REF!</v>
      </c>
      <c r="BR1585" s="12" t="str">
        <f t="shared" si="863"/>
        <v>4678/047</v>
      </c>
    </row>
    <row r="1586" spans="1:70" ht="12.75" customHeight="1">
      <c r="A1586" t="str">
        <f t="shared" si="858"/>
        <v>4678/05</v>
      </c>
      <c r="B1586" s="133">
        <v>1852</v>
      </c>
      <c r="C1586" s="1" t="s">
        <v>2590</v>
      </c>
      <c r="D1586" s="32" t="s">
        <v>1931</v>
      </c>
      <c r="E1586" s="1" t="s">
        <v>2591</v>
      </c>
      <c r="F1586" s="1" t="s">
        <v>8047</v>
      </c>
      <c r="G1586" s="1" t="s">
        <v>2592</v>
      </c>
      <c r="H1586" s="1" t="s">
        <v>2593</v>
      </c>
      <c r="I1586" s="1" t="s">
        <v>2594</v>
      </c>
      <c r="J1586" s="1"/>
      <c r="K1586" s="1">
        <v>0.4</v>
      </c>
      <c r="L1586" s="32" t="s">
        <v>4049</v>
      </c>
      <c r="M1586" s="8" t="s">
        <v>11991</v>
      </c>
      <c r="N1586" s="2" t="s">
        <v>12624</v>
      </c>
      <c r="O1586" s="173"/>
      <c r="P1586" s="168">
        <f t="shared" si="888"/>
        <v>1583</v>
      </c>
      <c r="Q1586" s="138">
        <f t="shared" si="882"/>
        <v>25</v>
      </c>
      <c r="R1586" s="138">
        <f t="shared" si="883"/>
        <v>50</v>
      </c>
      <c r="S1586" s="138" t="e">
        <f t="shared" si="884"/>
        <v>#VALUE!</v>
      </c>
      <c r="T1586" s="138" t="e">
        <f t="shared" si="885"/>
        <v>#VALUE!</v>
      </c>
      <c r="U1586" s="138" t="e">
        <f t="shared" si="886"/>
        <v>#VALUE!</v>
      </c>
      <c r="V1586" s="138" t="e">
        <f t="shared" si="887"/>
        <v>#VALUE!</v>
      </c>
      <c r="W1586" s="158" t="str">
        <f t="shared" si="864"/>
        <v>08:00 14:00(11:00 12:00)</v>
      </c>
      <c r="X1586" s="159" t="e">
        <f>HLOOKUP(SEARCH("2",$M1586)-1,$Q$3:$V1586,$P1586+1,FALSE)</f>
        <v>#VALUE!</v>
      </c>
      <c r="Y1586" s="160" t="e">
        <f t="shared" si="865"/>
        <v>#VALUE!</v>
      </c>
      <c r="Z1586" s="161" t="e">
        <f t="shared" si="866"/>
        <v>#VALUE!</v>
      </c>
      <c r="AA1586" s="158" t="str">
        <f t="shared" si="867"/>
        <v>выходной</v>
      </c>
      <c r="AB1586" s="159">
        <f>HLOOKUP(SEARCH("3",$M1586)-1,$Q$3:$V1586,$P1586+1,FALSE)</f>
        <v>25</v>
      </c>
      <c r="AC1586" s="160" t="str">
        <f t="shared" si="868"/>
        <v>08:00 14:00(11:00 12:00)|08:00 13:30(11:00 12:00)</v>
      </c>
      <c r="AD1586" s="161" t="str">
        <f t="shared" si="869"/>
        <v>08:00 14:00(11:00 12:00)</v>
      </c>
      <c r="AE1586" s="158" t="str">
        <f t="shared" si="870"/>
        <v>08:00 14:00(11:00 12:00)</v>
      </c>
      <c r="AF1586" s="159" t="e">
        <f>HLOOKUP(SEARCH("4",$M1586)-1,$Q$3:$V1586,$P1586+1,FALSE)</f>
        <v>#VALUE!</v>
      </c>
      <c r="AG1586" s="161" t="e">
        <f t="shared" si="871"/>
        <v>#VALUE!</v>
      </c>
      <c r="AH1586" s="161" t="e">
        <f t="shared" si="872"/>
        <v>#VALUE!</v>
      </c>
      <c r="AI1586" s="158" t="str">
        <f t="shared" si="873"/>
        <v>выходной</v>
      </c>
      <c r="AJ1586" s="159">
        <f>HLOOKUP(SEARCH("5",$M1586)-1,$Q$3:$V1586,$P1586+1,FALSE)</f>
        <v>50</v>
      </c>
      <c r="AK1586" s="161" t="str">
        <f t="shared" si="874"/>
        <v>08:00 13:30(11:00 12:00)</v>
      </c>
      <c r="AL1586" s="161" t="e">
        <f t="shared" si="875"/>
        <v>#VALUE!</v>
      </c>
      <c r="AM1586" s="158" t="str">
        <f t="shared" si="876"/>
        <v>08:00 13:30(11:00 12:00)</v>
      </c>
      <c r="AN1586" s="159" t="e">
        <f>HLOOKUP(SEARCH("6",$M1586)-1,$Q$3:$V1586,$P1586+1,FALSE)</f>
        <v>#VALUE!</v>
      </c>
      <c r="AO1586" s="161" t="e">
        <f t="shared" si="877"/>
        <v>#VALUE!</v>
      </c>
      <c r="AP1586" s="161" t="e">
        <f t="shared" si="878"/>
        <v>#VALUE!</v>
      </c>
      <c r="AQ1586" s="162" t="str">
        <f t="shared" si="879"/>
        <v>выходной</v>
      </c>
      <c r="AR1586" s="163" t="e">
        <f>HLOOKUP(SEARCH("7",$M1586)-1,$Q$3:$V1586,$P1586+1,FALSE)</f>
        <v>#VALUE!</v>
      </c>
      <c r="AS1586" s="164" t="str">
        <f t="shared" si="880"/>
        <v>выходной</v>
      </c>
      <c r="AT1586" s="142"/>
      <c r="AU1586" s="11" t="str">
        <f>IF(ISERROR(VLOOKUP(B1586,'РЕОРГ 2008'!$A:$B,2,FALSE)),"",VLOOKUP(B1586,'РЕОРГ 2008'!$A:$B,2,FALSE))</f>
        <v/>
      </c>
      <c r="AV1586" s="12" t="str">
        <f t="shared" si="881"/>
        <v>Опер.касса №4678/05</v>
      </c>
      <c r="AW1586" s="31" t="e">
        <f>LEFT(#REF!,2)</f>
        <v>#REF!</v>
      </c>
      <c r="AX1586" s="12" t="str">
        <f t="shared" si="859"/>
        <v>4678/05</v>
      </c>
      <c r="AZ1586" t="str">
        <f>IF(ISERROR(VLOOKUP(B1586,'РЕОРГ 01.08.2009'!$A:$B,2,FALSE)),"",VLOOKUP(B1586,'РЕОРГ 01.08.2009'!$A:$B,2,FALSE))</f>
        <v/>
      </c>
      <c r="BA1586" s="12" t="str">
        <f t="shared" si="854"/>
        <v>Опер.касса №4678/05</v>
      </c>
      <c r="BB1586" t="e">
        <f>LEFT(#REF!,2)</f>
        <v>#REF!</v>
      </c>
      <c r="BC1586" s="12" t="str">
        <f t="shared" si="860"/>
        <v>4678/05</v>
      </c>
      <c r="BE1586" t="str">
        <f>IF(ISERROR(VLOOKUP(B1586,'РЕОРГ 01.10.2009'!A:C,3,FALSE)),"",VLOOKUP(B1586,'РЕОРГ 01.10.2009'!A:C,3,FALSE))</f>
        <v/>
      </c>
      <c r="BF1586" s="12" t="str">
        <f t="shared" si="855"/>
        <v>Опер.касса №4678/05</v>
      </c>
      <c r="BG1586" t="e">
        <f>LEFT(#REF!,2)</f>
        <v>#REF!</v>
      </c>
      <c r="BH1586" s="12" t="str">
        <f t="shared" si="861"/>
        <v>4678/05</v>
      </c>
      <c r="BJ1586" t="str">
        <f>IF(ISERROR(VLOOKUP($B1586,'РЕОРГ 01.05.2010'!A:B,2,FALSE)),"",VLOOKUP($B1586,'РЕОРГ 01.05.2010'!A:B,2,FALSE))</f>
        <v/>
      </c>
      <c r="BK1586" s="12" t="str">
        <f t="shared" si="856"/>
        <v>Опер.касса №4678/05</v>
      </c>
      <c r="BL1586" t="e">
        <f>LEFT(#REF!,2)</f>
        <v>#REF!</v>
      </c>
      <c r="BM1586" s="12" t="str">
        <f t="shared" si="862"/>
        <v>4678/05</v>
      </c>
      <c r="BO1586" t="str">
        <f>IF(ISERROR(VLOOKUP($B1586,'РЕОРГ 01.08.2010'!A:B,2,FALSE)),"",VLOOKUP($B1586,'РЕОРГ 01.08.2010'!A:B,2,FALSE))</f>
        <v/>
      </c>
      <c r="BP1586" s="12" t="str">
        <f t="shared" si="857"/>
        <v>Опер.касса №4678/05</v>
      </c>
      <c r="BQ1586" t="e">
        <f>LEFT(#REF!,2)</f>
        <v>#REF!</v>
      </c>
      <c r="BR1586" s="12" t="str">
        <f t="shared" si="863"/>
        <v>4678/05</v>
      </c>
    </row>
    <row r="1587" spans="1:70" ht="12.75" customHeight="1">
      <c r="A1587" t="str">
        <f t="shared" si="858"/>
        <v>4678/050</v>
      </c>
      <c r="B1587" s="133">
        <v>1853</v>
      </c>
      <c r="C1587" s="1" t="s">
        <v>2595</v>
      </c>
      <c r="D1587" s="32" t="s">
        <v>1931</v>
      </c>
      <c r="E1587" s="1" t="s">
        <v>2596</v>
      </c>
      <c r="F1587" s="1" t="s">
        <v>8047</v>
      </c>
      <c r="G1587" s="1" t="s">
        <v>2597</v>
      </c>
      <c r="H1587" s="1" t="s">
        <v>2598</v>
      </c>
      <c r="I1587" s="1" t="s">
        <v>2599</v>
      </c>
      <c r="J1587" s="1"/>
      <c r="K1587" s="1">
        <v>0.3</v>
      </c>
      <c r="L1587" s="32" t="s">
        <v>4049</v>
      </c>
      <c r="M1587" s="8" t="s">
        <v>11849</v>
      </c>
      <c r="N1587" s="2" t="s">
        <v>12626</v>
      </c>
      <c r="O1587" s="173"/>
      <c r="P1587" s="168">
        <f t="shared" si="888"/>
        <v>1584</v>
      </c>
      <c r="Q1587" s="138">
        <f t="shared" si="882"/>
        <v>25</v>
      </c>
      <c r="R1587" s="138" t="e">
        <f t="shared" si="883"/>
        <v>#VALUE!</v>
      </c>
      <c r="S1587" s="138" t="e">
        <f t="shared" si="884"/>
        <v>#VALUE!</v>
      </c>
      <c r="T1587" s="138" t="e">
        <f t="shared" si="885"/>
        <v>#VALUE!</v>
      </c>
      <c r="U1587" s="138" t="e">
        <f t="shared" si="886"/>
        <v>#VALUE!</v>
      </c>
      <c r="V1587" s="138" t="e">
        <f t="shared" si="887"/>
        <v>#VALUE!</v>
      </c>
      <c r="W1587" s="158" t="str">
        <f t="shared" si="864"/>
        <v>выходной</v>
      </c>
      <c r="X1587" s="159" t="e">
        <f>HLOOKUP(SEARCH("2",$M1587)-1,$Q$3:$V1587,$P1587+1,FALSE)</f>
        <v>#N/A</v>
      </c>
      <c r="Y1587" s="160" t="str">
        <f t="shared" si="865"/>
        <v>09:00 15:30(12:00 13:00)</v>
      </c>
      <c r="Z1587" s="161" t="e">
        <f t="shared" si="866"/>
        <v>#VALUE!</v>
      </c>
      <c r="AA1587" s="158" t="str">
        <f t="shared" si="867"/>
        <v>09:00 15:30(12:00 13:00)</v>
      </c>
      <c r="AB1587" s="159" t="e">
        <f>HLOOKUP(SEARCH("3",$M1587)-1,$Q$3:$V1587,$P1587+1,FALSE)</f>
        <v>#VALUE!</v>
      </c>
      <c r="AC1587" s="160" t="e">
        <f t="shared" si="868"/>
        <v>#VALUE!</v>
      </c>
      <c r="AD1587" s="161" t="e">
        <f t="shared" si="869"/>
        <v>#VALUE!</v>
      </c>
      <c r="AE1587" s="158" t="str">
        <f t="shared" si="870"/>
        <v>выходной</v>
      </c>
      <c r="AF1587" s="159" t="e">
        <f>HLOOKUP(SEARCH("4",$M1587)-1,$Q$3:$V1587,$P1587+1,FALSE)</f>
        <v>#VALUE!</v>
      </c>
      <c r="AG1587" s="161" t="e">
        <f t="shared" si="871"/>
        <v>#VALUE!</v>
      </c>
      <c r="AH1587" s="161" t="e">
        <f t="shared" si="872"/>
        <v>#VALUE!</v>
      </c>
      <c r="AI1587" s="158" t="str">
        <f t="shared" si="873"/>
        <v>выходной</v>
      </c>
      <c r="AJ1587" s="159">
        <f>HLOOKUP(SEARCH("5",$M1587)-1,$Q$3:$V1587,$P1587+1,FALSE)</f>
        <v>25</v>
      </c>
      <c r="AK1587" s="161" t="str">
        <f t="shared" si="874"/>
        <v>09:00 15:30(12:00 13:00)</v>
      </c>
      <c r="AL1587" s="161" t="e">
        <f t="shared" si="875"/>
        <v>#VALUE!</v>
      </c>
      <c r="AM1587" s="158" t="str">
        <f t="shared" si="876"/>
        <v>09:00 15:30(12:00 13:00)</v>
      </c>
      <c r="AN1587" s="159" t="e">
        <f>HLOOKUP(SEARCH("6",$M1587)-1,$Q$3:$V1587,$P1587+1,FALSE)</f>
        <v>#VALUE!</v>
      </c>
      <c r="AO1587" s="161" t="e">
        <f t="shared" si="877"/>
        <v>#VALUE!</v>
      </c>
      <c r="AP1587" s="161" t="e">
        <f t="shared" si="878"/>
        <v>#VALUE!</v>
      </c>
      <c r="AQ1587" s="162" t="str">
        <f t="shared" si="879"/>
        <v>выходной</v>
      </c>
      <c r="AR1587" s="163" t="e">
        <f>HLOOKUP(SEARCH("7",$M1587)-1,$Q$3:$V1587,$P1587+1,FALSE)</f>
        <v>#VALUE!</v>
      </c>
      <c r="AS1587" s="164" t="str">
        <f t="shared" si="880"/>
        <v>выходной</v>
      </c>
      <c r="AT1587" s="142"/>
      <c r="AU1587" s="11" t="str">
        <f>IF(ISERROR(VLOOKUP(B1587,'РЕОРГ 2008'!$A:$B,2,FALSE)),"",VLOOKUP(B1587,'РЕОРГ 2008'!$A:$B,2,FALSE))</f>
        <v/>
      </c>
      <c r="AV1587" s="12" t="str">
        <f t="shared" si="881"/>
        <v>Опер.касса №4678/050</v>
      </c>
      <c r="AW1587" s="31" t="e">
        <f>LEFT(#REF!,2)</f>
        <v>#REF!</v>
      </c>
      <c r="AX1587" s="12" t="str">
        <f t="shared" si="859"/>
        <v>4678/050</v>
      </c>
      <c r="AZ1587" t="str">
        <f>IF(ISERROR(VLOOKUP(B1587,'РЕОРГ 01.08.2009'!$A:$B,2,FALSE)),"",VLOOKUP(B1587,'РЕОРГ 01.08.2009'!$A:$B,2,FALSE))</f>
        <v/>
      </c>
      <c r="BA1587" s="12" t="str">
        <f t="shared" si="854"/>
        <v>Опер.касса №4678/050</v>
      </c>
      <c r="BB1587" t="e">
        <f>LEFT(#REF!,2)</f>
        <v>#REF!</v>
      </c>
      <c r="BC1587" s="12" t="str">
        <f t="shared" si="860"/>
        <v>4678/050</v>
      </c>
      <c r="BE1587" t="str">
        <f>IF(ISERROR(VLOOKUP(B1587,'РЕОРГ 01.10.2009'!A:C,3,FALSE)),"",VLOOKUP(B1587,'РЕОРГ 01.10.2009'!A:C,3,FALSE))</f>
        <v/>
      </c>
      <c r="BF1587" s="12" t="str">
        <f t="shared" si="855"/>
        <v>Опер.касса №4678/050</v>
      </c>
      <c r="BG1587" t="e">
        <f>LEFT(#REF!,2)</f>
        <v>#REF!</v>
      </c>
      <c r="BH1587" s="12" t="str">
        <f t="shared" si="861"/>
        <v>4678/050</v>
      </c>
      <c r="BJ1587" t="str">
        <f>IF(ISERROR(VLOOKUP($B1587,'РЕОРГ 01.05.2010'!A:B,2,FALSE)),"",VLOOKUP($B1587,'РЕОРГ 01.05.2010'!A:B,2,FALSE))</f>
        <v/>
      </c>
      <c r="BK1587" s="12" t="str">
        <f t="shared" si="856"/>
        <v>Опер.касса №4678/050</v>
      </c>
      <c r="BL1587" t="e">
        <f>LEFT(#REF!,2)</f>
        <v>#REF!</v>
      </c>
      <c r="BM1587" s="12" t="str">
        <f t="shared" si="862"/>
        <v>4678/050</v>
      </c>
      <c r="BO1587" t="str">
        <f>IF(ISERROR(VLOOKUP($B1587,'РЕОРГ 01.08.2010'!A:B,2,FALSE)),"",VLOOKUP($B1587,'РЕОРГ 01.08.2010'!A:B,2,FALSE))</f>
        <v/>
      </c>
      <c r="BP1587" s="12" t="str">
        <f t="shared" si="857"/>
        <v>Опер.касса №4678/050</v>
      </c>
      <c r="BQ1587" t="e">
        <f>LEFT(#REF!,2)</f>
        <v>#REF!</v>
      </c>
      <c r="BR1587" s="12" t="str">
        <f t="shared" si="863"/>
        <v>4678/050</v>
      </c>
    </row>
    <row r="1588" spans="1:70" ht="12.75" customHeight="1">
      <c r="A1588" t="str">
        <f t="shared" si="858"/>
        <v>4678/052</v>
      </c>
      <c r="B1588" s="133">
        <v>1855</v>
      </c>
      <c r="C1588" s="1" t="s">
        <v>2600</v>
      </c>
      <c r="D1588" s="32" t="s">
        <v>1931</v>
      </c>
      <c r="E1588" s="1" t="s">
        <v>2601</v>
      </c>
      <c r="F1588" s="1" t="s">
        <v>8047</v>
      </c>
      <c r="G1588" s="1" t="s">
        <v>2602</v>
      </c>
      <c r="H1588" s="1" t="s">
        <v>2603</v>
      </c>
      <c r="I1588" s="1" t="s">
        <v>6244</v>
      </c>
      <c r="J1588" s="1"/>
      <c r="K1588" s="1">
        <v>0.4</v>
      </c>
      <c r="L1588" s="32" t="s">
        <v>4049</v>
      </c>
      <c r="M1588" s="8" t="s">
        <v>11863</v>
      </c>
      <c r="N1588" s="2" t="s">
        <v>12627</v>
      </c>
      <c r="O1588" s="173"/>
      <c r="P1588" s="168">
        <f t="shared" si="888"/>
        <v>1585</v>
      </c>
      <c r="Q1588" s="138">
        <f t="shared" si="882"/>
        <v>25</v>
      </c>
      <c r="R1588" s="138">
        <f t="shared" si="883"/>
        <v>50</v>
      </c>
      <c r="S1588" s="138" t="e">
        <f t="shared" si="884"/>
        <v>#VALUE!</v>
      </c>
      <c r="T1588" s="138" t="e">
        <f t="shared" si="885"/>
        <v>#VALUE!</v>
      </c>
      <c r="U1588" s="138" t="e">
        <f t="shared" si="886"/>
        <v>#VALUE!</v>
      </c>
      <c r="V1588" s="138" t="e">
        <f t="shared" si="887"/>
        <v>#VALUE!</v>
      </c>
      <c r="W1588" s="158" t="str">
        <f t="shared" si="864"/>
        <v>выходной</v>
      </c>
      <c r="X1588" s="159" t="e">
        <f>HLOOKUP(SEARCH("2",$M1588)-1,$Q$3:$V1588,$P1588+1,FALSE)</f>
        <v>#N/A</v>
      </c>
      <c r="Y1588" s="160" t="str">
        <f t="shared" si="865"/>
        <v>09:00 15:00(12:00 13:00)</v>
      </c>
      <c r="Z1588" s="161" t="e">
        <f t="shared" si="866"/>
        <v>#VALUE!</v>
      </c>
      <c r="AA1588" s="158" t="str">
        <f t="shared" si="867"/>
        <v>09:00 15:00(12:00 13:00)</v>
      </c>
      <c r="AB1588" s="159">
        <f>HLOOKUP(SEARCH("3",$M1588)-1,$Q$3:$V1588,$P1588+1,FALSE)</f>
        <v>25</v>
      </c>
      <c r="AC1588" s="160" t="str">
        <f t="shared" si="868"/>
        <v>09:00 15:00(12:00 13:00)|09:00 14:30(12:00 13:00)</v>
      </c>
      <c r="AD1588" s="161" t="str">
        <f t="shared" si="869"/>
        <v>09:00 15:00(12:00 13:00)</v>
      </c>
      <c r="AE1588" s="158" t="str">
        <f t="shared" si="870"/>
        <v>09:00 15:00(12:00 13:00)</v>
      </c>
      <c r="AF1588" s="159" t="e">
        <f>HLOOKUP(SEARCH("4",$M1588)-1,$Q$3:$V1588,$P1588+1,FALSE)</f>
        <v>#VALUE!</v>
      </c>
      <c r="AG1588" s="161" t="e">
        <f t="shared" si="871"/>
        <v>#VALUE!</v>
      </c>
      <c r="AH1588" s="161" t="e">
        <f t="shared" si="872"/>
        <v>#VALUE!</v>
      </c>
      <c r="AI1588" s="158" t="str">
        <f t="shared" si="873"/>
        <v>выходной</v>
      </c>
      <c r="AJ1588" s="159">
        <f>HLOOKUP(SEARCH("5",$M1588)-1,$Q$3:$V1588,$P1588+1,FALSE)</f>
        <v>50</v>
      </c>
      <c r="AK1588" s="161" t="str">
        <f t="shared" si="874"/>
        <v>09:00 14:30(12:00 13:00)</v>
      </c>
      <c r="AL1588" s="161" t="e">
        <f t="shared" si="875"/>
        <v>#VALUE!</v>
      </c>
      <c r="AM1588" s="158" t="str">
        <f t="shared" si="876"/>
        <v>09:00 14:30(12:00 13:00)</v>
      </c>
      <c r="AN1588" s="159" t="e">
        <f>HLOOKUP(SEARCH("6",$M1588)-1,$Q$3:$V1588,$P1588+1,FALSE)</f>
        <v>#VALUE!</v>
      </c>
      <c r="AO1588" s="161" t="e">
        <f t="shared" si="877"/>
        <v>#VALUE!</v>
      </c>
      <c r="AP1588" s="161" t="e">
        <f t="shared" si="878"/>
        <v>#VALUE!</v>
      </c>
      <c r="AQ1588" s="162" t="str">
        <f t="shared" si="879"/>
        <v>выходной</v>
      </c>
      <c r="AR1588" s="163" t="e">
        <f>HLOOKUP(SEARCH("7",$M1588)-1,$Q$3:$V1588,$P1588+1,FALSE)</f>
        <v>#VALUE!</v>
      </c>
      <c r="AS1588" s="164" t="str">
        <f t="shared" si="880"/>
        <v>выходной</v>
      </c>
      <c r="AT1588" s="142"/>
      <c r="AU1588" s="11" t="str">
        <f>IF(ISERROR(VLOOKUP(B1588,'РЕОРГ 2008'!$A:$B,2,FALSE)),"",VLOOKUP(B1588,'РЕОРГ 2008'!$A:$B,2,FALSE))</f>
        <v/>
      </c>
      <c r="AV1588" s="12" t="str">
        <f t="shared" si="881"/>
        <v>Опер.касса №4678/052</v>
      </c>
      <c r="AW1588" s="31" t="e">
        <f>LEFT(#REF!,2)</f>
        <v>#REF!</v>
      </c>
      <c r="AX1588" s="12" t="str">
        <f t="shared" si="859"/>
        <v>4678/052</v>
      </c>
      <c r="AZ1588" t="str">
        <f>IF(ISERROR(VLOOKUP(B1588,'РЕОРГ 01.08.2009'!$A:$B,2,FALSE)),"",VLOOKUP(B1588,'РЕОРГ 01.08.2009'!$A:$B,2,FALSE))</f>
        <v/>
      </c>
      <c r="BA1588" s="12" t="str">
        <f t="shared" si="854"/>
        <v>Опер.касса №4678/052</v>
      </c>
      <c r="BB1588" t="e">
        <f>LEFT(#REF!,2)</f>
        <v>#REF!</v>
      </c>
      <c r="BC1588" s="12" t="str">
        <f t="shared" si="860"/>
        <v>4678/052</v>
      </c>
      <c r="BE1588" t="str">
        <f>IF(ISERROR(VLOOKUP(B1588,'РЕОРГ 01.10.2009'!A:C,3,FALSE)),"",VLOOKUP(B1588,'РЕОРГ 01.10.2009'!A:C,3,FALSE))</f>
        <v/>
      </c>
      <c r="BF1588" s="12" t="str">
        <f t="shared" si="855"/>
        <v>Опер.касса №4678/052</v>
      </c>
      <c r="BG1588" t="e">
        <f>LEFT(#REF!,2)</f>
        <v>#REF!</v>
      </c>
      <c r="BH1588" s="12" t="str">
        <f t="shared" si="861"/>
        <v>4678/052</v>
      </c>
      <c r="BJ1588" t="str">
        <f>IF(ISERROR(VLOOKUP($B1588,'РЕОРГ 01.05.2010'!A:B,2,FALSE)),"",VLOOKUP($B1588,'РЕОРГ 01.05.2010'!A:B,2,FALSE))</f>
        <v/>
      </c>
      <c r="BK1588" s="12" t="str">
        <f t="shared" si="856"/>
        <v>Опер.касса №4678/052</v>
      </c>
      <c r="BL1588" t="e">
        <f>LEFT(#REF!,2)</f>
        <v>#REF!</v>
      </c>
      <c r="BM1588" s="12" t="str">
        <f t="shared" si="862"/>
        <v>4678/052</v>
      </c>
      <c r="BO1588" t="str">
        <f>IF(ISERROR(VLOOKUP($B1588,'РЕОРГ 01.08.2010'!A:B,2,FALSE)),"",VLOOKUP($B1588,'РЕОРГ 01.08.2010'!A:B,2,FALSE))</f>
        <v/>
      </c>
      <c r="BP1588" s="12" t="str">
        <f t="shared" si="857"/>
        <v>Опер.касса №4678/052</v>
      </c>
      <c r="BQ1588" t="e">
        <f>LEFT(#REF!,2)</f>
        <v>#REF!</v>
      </c>
      <c r="BR1588" s="12" t="str">
        <f t="shared" si="863"/>
        <v>4678/052</v>
      </c>
    </row>
    <row r="1589" spans="1:70" ht="12.75" customHeight="1">
      <c r="A1589" t="str">
        <f t="shared" si="858"/>
        <v>4678/053</v>
      </c>
      <c r="B1589" s="133">
        <v>1856</v>
      </c>
      <c r="C1589" s="1" t="s">
        <v>2604</v>
      </c>
      <c r="D1589" s="32" t="s">
        <v>1931</v>
      </c>
      <c r="E1589" s="1" t="s">
        <v>2605</v>
      </c>
      <c r="F1589" s="1" t="s">
        <v>8047</v>
      </c>
      <c r="G1589" s="1" t="s">
        <v>2606</v>
      </c>
      <c r="H1589" s="1" t="s">
        <v>2607</v>
      </c>
      <c r="I1589" s="1" t="s">
        <v>1801</v>
      </c>
      <c r="J1589" s="1"/>
      <c r="K1589" s="1">
        <v>0.3</v>
      </c>
      <c r="L1589" s="32" t="s">
        <v>4049</v>
      </c>
      <c r="M1589" s="8" t="s">
        <v>11849</v>
      </c>
      <c r="N1589" s="2" t="s">
        <v>12626</v>
      </c>
      <c r="O1589" s="173"/>
      <c r="P1589" s="168">
        <f t="shared" si="888"/>
        <v>1586</v>
      </c>
      <c r="Q1589" s="138">
        <f t="shared" si="882"/>
        <v>25</v>
      </c>
      <c r="R1589" s="138" t="e">
        <f t="shared" si="883"/>
        <v>#VALUE!</v>
      </c>
      <c r="S1589" s="138" t="e">
        <f t="shared" si="884"/>
        <v>#VALUE!</v>
      </c>
      <c r="T1589" s="138" t="e">
        <f t="shared" si="885"/>
        <v>#VALUE!</v>
      </c>
      <c r="U1589" s="138" t="e">
        <f t="shared" si="886"/>
        <v>#VALUE!</v>
      </c>
      <c r="V1589" s="138" t="e">
        <f t="shared" si="887"/>
        <v>#VALUE!</v>
      </c>
      <c r="W1589" s="158" t="str">
        <f t="shared" si="864"/>
        <v>выходной</v>
      </c>
      <c r="X1589" s="159" t="e">
        <f>HLOOKUP(SEARCH("2",$M1589)-1,$Q$3:$V1589,$P1589+1,FALSE)</f>
        <v>#N/A</v>
      </c>
      <c r="Y1589" s="160" t="str">
        <f t="shared" si="865"/>
        <v>09:00 15:30(12:00 13:00)</v>
      </c>
      <c r="Z1589" s="161" t="e">
        <f t="shared" si="866"/>
        <v>#VALUE!</v>
      </c>
      <c r="AA1589" s="158" t="str">
        <f t="shared" si="867"/>
        <v>09:00 15:30(12:00 13:00)</v>
      </c>
      <c r="AB1589" s="159" t="e">
        <f>HLOOKUP(SEARCH("3",$M1589)-1,$Q$3:$V1589,$P1589+1,FALSE)</f>
        <v>#VALUE!</v>
      </c>
      <c r="AC1589" s="160" t="e">
        <f t="shared" si="868"/>
        <v>#VALUE!</v>
      </c>
      <c r="AD1589" s="161" t="e">
        <f t="shared" si="869"/>
        <v>#VALUE!</v>
      </c>
      <c r="AE1589" s="158" t="str">
        <f t="shared" si="870"/>
        <v>выходной</v>
      </c>
      <c r="AF1589" s="159" t="e">
        <f>HLOOKUP(SEARCH("4",$M1589)-1,$Q$3:$V1589,$P1589+1,FALSE)</f>
        <v>#VALUE!</v>
      </c>
      <c r="AG1589" s="161" t="e">
        <f t="shared" si="871"/>
        <v>#VALUE!</v>
      </c>
      <c r="AH1589" s="161" t="e">
        <f t="shared" si="872"/>
        <v>#VALUE!</v>
      </c>
      <c r="AI1589" s="158" t="str">
        <f t="shared" si="873"/>
        <v>выходной</v>
      </c>
      <c r="AJ1589" s="159">
        <f>HLOOKUP(SEARCH("5",$M1589)-1,$Q$3:$V1589,$P1589+1,FALSE)</f>
        <v>25</v>
      </c>
      <c r="AK1589" s="161" t="str">
        <f t="shared" si="874"/>
        <v>09:00 15:30(12:00 13:00)</v>
      </c>
      <c r="AL1589" s="161" t="e">
        <f t="shared" si="875"/>
        <v>#VALUE!</v>
      </c>
      <c r="AM1589" s="158" t="str">
        <f t="shared" si="876"/>
        <v>09:00 15:30(12:00 13:00)</v>
      </c>
      <c r="AN1589" s="159" t="e">
        <f>HLOOKUP(SEARCH("6",$M1589)-1,$Q$3:$V1589,$P1589+1,FALSE)</f>
        <v>#VALUE!</v>
      </c>
      <c r="AO1589" s="161" t="e">
        <f t="shared" si="877"/>
        <v>#VALUE!</v>
      </c>
      <c r="AP1589" s="161" t="e">
        <f t="shared" si="878"/>
        <v>#VALUE!</v>
      </c>
      <c r="AQ1589" s="162" t="str">
        <f t="shared" si="879"/>
        <v>выходной</v>
      </c>
      <c r="AR1589" s="163" t="e">
        <f>HLOOKUP(SEARCH("7",$M1589)-1,$Q$3:$V1589,$P1589+1,FALSE)</f>
        <v>#VALUE!</v>
      </c>
      <c r="AS1589" s="164" t="str">
        <f t="shared" si="880"/>
        <v>выходной</v>
      </c>
      <c r="AT1589" s="142"/>
      <c r="AU1589" s="11" t="str">
        <f>IF(ISERROR(VLOOKUP(B1589,'РЕОРГ 2008'!$A:$B,2,FALSE)),"",VLOOKUP(B1589,'РЕОРГ 2008'!$A:$B,2,FALSE))</f>
        <v/>
      </c>
      <c r="AV1589" s="12" t="str">
        <f t="shared" si="881"/>
        <v>Опер.касса №4678/053</v>
      </c>
      <c r="AW1589" s="31" t="e">
        <f>LEFT(#REF!,2)</f>
        <v>#REF!</v>
      </c>
      <c r="AX1589" s="12" t="str">
        <f t="shared" si="859"/>
        <v>4678/053</v>
      </c>
      <c r="AZ1589" t="str">
        <f>IF(ISERROR(VLOOKUP(B1589,'РЕОРГ 01.08.2009'!$A:$B,2,FALSE)),"",VLOOKUP(B1589,'РЕОРГ 01.08.2009'!$A:$B,2,FALSE))</f>
        <v/>
      </c>
      <c r="BA1589" s="12" t="str">
        <f t="shared" si="854"/>
        <v>Опер.касса №4678/053</v>
      </c>
      <c r="BB1589" t="e">
        <f>LEFT(#REF!,2)</f>
        <v>#REF!</v>
      </c>
      <c r="BC1589" s="12" t="str">
        <f t="shared" si="860"/>
        <v>4678/053</v>
      </c>
      <c r="BE1589" t="str">
        <f>IF(ISERROR(VLOOKUP(B1589,'РЕОРГ 01.10.2009'!A:C,3,FALSE)),"",VLOOKUP(B1589,'РЕОРГ 01.10.2009'!A:C,3,FALSE))</f>
        <v/>
      </c>
      <c r="BF1589" s="12" t="str">
        <f t="shared" si="855"/>
        <v>Опер.касса №4678/053</v>
      </c>
      <c r="BG1589" t="e">
        <f>LEFT(#REF!,2)</f>
        <v>#REF!</v>
      </c>
      <c r="BH1589" s="12" t="str">
        <f t="shared" si="861"/>
        <v>4678/053</v>
      </c>
      <c r="BJ1589" t="str">
        <f>IF(ISERROR(VLOOKUP($B1589,'РЕОРГ 01.05.2010'!A:B,2,FALSE)),"",VLOOKUP($B1589,'РЕОРГ 01.05.2010'!A:B,2,FALSE))</f>
        <v/>
      </c>
      <c r="BK1589" s="12" t="str">
        <f t="shared" si="856"/>
        <v>Опер.касса №4678/053</v>
      </c>
      <c r="BL1589" t="e">
        <f>LEFT(#REF!,2)</f>
        <v>#REF!</v>
      </c>
      <c r="BM1589" s="12" t="str">
        <f t="shared" si="862"/>
        <v>4678/053</v>
      </c>
      <c r="BO1589" t="str">
        <f>IF(ISERROR(VLOOKUP($B1589,'РЕОРГ 01.08.2010'!A:B,2,FALSE)),"",VLOOKUP($B1589,'РЕОРГ 01.08.2010'!A:B,2,FALSE))</f>
        <v/>
      </c>
      <c r="BP1589" s="12" t="str">
        <f t="shared" si="857"/>
        <v>Опер.касса №4678/053</v>
      </c>
      <c r="BQ1589" t="e">
        <f>LEFT(#REF!,2)</f>
        <v>#REF!</v>
      </c>
      <c r="BR1589" s="12" t="str">
        <f t="shared" si="863"/>
        <v>4678/053</v>
      </c>
    </row>
    <row r="1590" spans="1:70" ht="12.75" customHeight="1">
      <c r="A1590" t="str">
        <f t="shared" si="858"/>
        <v>4678/054</v>
      </c>
      <c r="B1590" s="133">
        <v>1857</v>
      </c>
      <c r="C1590" s="1" t="s">
        <v>2608</v>
      </c>
      <c r="D1590" s="32" t="s">
        <v>1931</v>
      </c>
      <c r="E1590" s="1" t="s">
        <v>2609</v>
      </c>
      <c r="F1590" s="1" t="s">
        <v>8047</v>
      </c>
      <c r="G1590" s="1" t="s">
        <v>2610</v>
      </c>
      <c r="H1590" s="1" t="s">
        <v>2611</v>
      </c>
      <c r="I1590" s="1" t="s">
        <v>1705</v>
      </c>
      <c r="J1590" s="1"/>
      <c r="K1590" s="1">
        <v>0.4</v>
      </c>
      <c r="L1590" s="32" t="s">
        <v>4049</v>
      </c>
      <c r="M1590" s="8" t="s">
        <v>11863</v>
      </c>
      <c r="N1590" s="2" t="s">
        <v>12627</v>
      </c>
      <c r="O1590" s="173"/>
      <c r="P1590" s="168">
        <f t="shared" si="888"/>
        <v>1587</v>
      </c>
      <c r="Q1590" s="138">
        <f t="shared" si="882"/>
        <v>25</v>
      </c>
      <c r="R1590" s="138">
        <f t="shared" si="883"/>
        <v>50</v>
      </c>
      <c r="S1590" s="138" t="e">
        <f t="shared" si="884"/>
        <v>#VALUE!</v>
      </c>
      <c r="T1590" s="138" t="e">
        <f t="shared" si="885"/>
        <v>#VALUE!</v>
      </c>
      <c r="U1590" s="138" t="e">
        <f t="shared" si="886"/>
        <v>#VALUE!</v>
      </c>
      <c r="V1590" s="138" t="e">
        <f t="shared" si="887"/>
        <v>#VALUE!</v>
      </c>
      <c r="W1590" s="158" t="str">
        <f t="shared" si="864"/>
        <v>выходной</v>
      </c>
      <c r="X1590" s="159" t="e">
        <f>HLOOKUP(SEARCH("2",$M1590)-1,$Q$3:$V1590,$P1590+1,FALSE)</f>
        <v>#N/A</v>
      </c>
      <c r="Y1590" s="160" t="str">
        <f t="shared" si="865"/>
        <v>09:00 15:00(12:00 13:00)</v>
      </c>
      <c r="Z1590" s="161" t="e">
        <f t="shared" si="866"/>
        <v>#VALUE!</v>
      </c>
      <c r="AA1590" s="158" t="str">
        <f t="shared" si="867"/>
        <v>09:00 15:00(12:00 13:00)</v>
      </c>
      <c r="AB1590" s="159">
        <f>HLOOKUP(SEARCH("3",$M1590)-1,$Q$3:$V1590,$P1590+1,FALSE)</f>
        <v>25</v>
      </c>
      <c r="AC1590" s="160" t="str">
        <f t="shared" si="868"/>
        <v>09:00 15:00(12:00 13:00)|09:00 14:30(12:00 13:00)</v>
      </c>
      <c r="AD1590" s="161" t="str">
        <f t="shared" si="869"/>
        <v>09:00 15:00(12:00 13:00)</v>
      </c>
      <c r="AE1590" s="158" t="str">
        <f t="shared" si="870"/>
        <v>09:00 15:00(12:00 13:00)</v>
      </c>
      <c r="AF1590" s="159" t="e">
        <f>HLOOKUP(SEARCH("4",$M1590)-1,$Q$3:$V1590,$P1590+1,FALSE)</f>
        <v>#VALUE!</v>
      </c>
      <c r="AG1590" s="161" t="e">
        <f t="shared" si="871"/>
        <v>#VALUE!</v>
      </c>
      <c r="AH1590" s="161" t="e">
        <f t="shared" si="872"/>
        <v>#VALUE!</v>
      </c>
      <c r="AI1590" s="158" t="str">
        <f t="shared" si="873"/>
        <v>выходной</v>
      </c>
      <c r="AJ1590" s="159">
        <f>HLOOKUP(SEARCH("5",$M1590)-1,$Q$3:$V1590,$P1590+1,FALSE)</f>
        <v>50</v>
      </c>
      <c r="AK1590" s="161" t="str">
        <f t="shared" si="874"/>
        <v>09:00 14:30(12:00 13:00)</v>
      </c>
      <c r="AL1590" s="161" t="e">
        <f t="shared" si="875"/>
        <v>#VALUE!</v>
      </c>
      <c r="AM1590" s="158" t="str">
        <f t="shared" si="876"/>
        <v>09:00 14:30(12:00 13:00)</v>
      </c>
      <c r="AN1590" s="159" t="e">
        <f>HLOOKUP(SEARCH("6",$M1590)-1,$Q$3:$V1590,$P1590+1,FALSE)</f>
        <v>#VALUE!</v>
      </c>
      <c r="AO1590" s="161" t="e">
        <f t="shared" si="877"/>
        <v>#VALUE!</v>
      </c>
      <c r="AP1590" s="161" t="e">
        <f t="shared" si="878"/>
        <v>#VALUE!</v>
      </c>
      <c r="AQ1590" s="162" t="str">
        <f t="shared" si="879"/>
        <v>выходной</v>
      </c>
      <c r="AR1590" s="163" t="e">
        <f>HLOOKUP(SEARCH("7",$M1590)-1,$Q$3:$V1590,$P1590+1,FALSE)</f>
        <v>#VALUE!</v>
      </c>
      <c r="AS1590" s="164" t="str">
        <f t="shared" si="880"/>
        <v>выходной</v>
      </c>
      <c r="AT1590" s="142"/>
      <c r="AU1590" s="11" t="str">
        <f>IF(ISERROR(VLOOKUP(B1590,'РЕОРГ 2008'!$A:$B,2,FALSE)),"",VLOOKUP(B1590,'РЕОРГ 2008'!$A:$B,2,FALSE))</f>
        <v/>
      </c>
      <c r="AV1590" s="12" t="str">
        <f t="shared" si="881"/>
        <v>Опер.касса №4678/054</v>
      </c>
      <c r="AW1590" s="31" t="e">
        <f>LEFT(#REF!,2)</f>
        <v>#REF!</v>
      </c>
      <c r="AX1590" s="12" t="str">
        <f t="shared" si="859"/>
        <v>4678/054</v>
      </c>
      <c r="AZ1590" t="str">
        <f>IF(ISERROR(VLOOKUP(B1590,'РЕОРГ 01.08.2009'!$A:$B,2,FALSE)),"",VLOOKUP(B1590,'РЕОРГ 01.08.2009'!$A:$B,2,FALSE))</f>
        <v/>
      </c>
      <c r="BA1590" s="12" t="str">
        <f t="shared" si="854"/>
        <v>Опер.касса №4678/054</v>
      </c>
      <c r="BB1590" t="e">
        <f>LEFT(#REF!,2)</f>
        <v>#REF!</v>
      </c>
      <c r="BC1590" s="12" t="str">
        <f t="shared" si="860"/>
        <v>4678/054</v>
      </c>
      <c r="BE1590" t="str">
        <f>IF(ISERROR(VLOOKUP(B1590,'РЕОРГ 01.10.2009'!A:C,3,FALSE)),"",VLOOKUP(B1590,'РЕОРГ 01.10.2009'!A:C,3,FALSE))</f>
        <v/>
      </c>
      <c r="BF1590" s="12" t="str">
        <f t="shared" si="855"/>
        <v>Опер.касса №4678/054</v>
      </c>
      <c r="BG1590" t="e">
        <f>LEFT(#REF!,2)</f>
        <v>#REF!</v>
      </c>
      <c r="BH1590" s="12" t="str">
        <f t="shared" si="861"/>
        <v>4678/054</v>
      </c>
      <c r="BJ1590" t="str">
        <f>IF(ISERROR(VLOOKUP($B1590,'РЕОРГ 01.05.2010'!A:B,2,FALSE)),"",VLOOKUP($B1590,'РЕОРГ 01.05.2010'!A:B,2,FALSE))</f>
        <v/>
      </c>
      <c r="BK1590" s="12" t="str">
        <f t="shared" si="856"/>
        <v>Опер.касса №4678/054</v>
      </c>
      <c r="BL1590" t="e">
        <f>LEFT(#REF!,2)</f>
        <v>#REF!</v>
      </c>
      <c r="BM1590" s="12" t="str">
        <f t="shared" si="862"/>
        <v>4678/054</v>
      </c>
      <c r="BO1590" t="str">
        <f>IF(ISERROR(VLOOKUP($B1590,'РЕОРГ 01.08.2010'!A:B,2,FALSE)),"",VLOOKUP($B1590,'РЕОРГ 01.08.2010'!A:B,2,FALSE))</f>
        <v/>
      </c>
      <c r="BP1590" s="12" t="str">
        <f t="shared" si="857"/>
        <v>Опер.касса №4678/054</v>
      </c>
      <c r="BQ1590" t="e">
        <f>LEFT(#REF!,2)</f>
        <v>#REF!</v>
      </c>
      <c r="BR1590" s="12" t="str">
        <f t="shared" si="863"/>
        <v>4678/054</v>
      </c>
    </row>
    <row r="1591" spans="1:70" ht="12.75" customHeight="1">
      <c r="A1591" t="str">
        <f t="shared" si="858"/>
        <v>4678/055</v>
      </c>
      <c r="B1591" s="133">
        <v>1858</v>
      </c>
      <c r="C1591" s="1" t="s">
        <v>760</v>
      </c>
      <c r="D1591" s="32" t="s">
        <v>1931</v>
      </c>
      <c r="E1591" s="1" t="s">
        <v>761</v>
      </c>
      <c r="F1591" s="1" t="s">
        <v>8047</v>
      </c>
      <c r="G1591" s="1" t="s">
        <v>762</v>
      </c>
      <c r="H1591" s="1" t="s">
        <v>763</v>
      </c>
      <c r="I1591" s="1" t="s">
        <v>764</v>
      </c>
      <c r="J1591" s="1"/>
      <c r="K1591" s="1">
        <v>0.3</v>
      </c>
      <c r="L1591" s="32" t="s">
        <v>4049</v>
      </c>
      <c r="M1591" s="8" t="s">
        <v>11849</v>
      </c>
      <c r="N1591" s="2" t="s">
        <v>12626</v>
      </c>
      <c r="O1591" s="173"/>
      <c r="P1591" s="168">
        <f t="shared" si="888"/>
        <v>1588</v>
      </c>
      <c r="Q1591" s="138">
        <f t="shared" si="882"/>
        <v>25</v>
      </c>
      <c r="R1591" s="138" t="e">
        <f t="shared" si="883"/>
        <v>#VALUE!</v>
      </c>
      <c r="S1591" s="138" t="e">
        <f t="shared" si="884"/>
        <v>#VALUE!</v>
      </c>
      <c r="T1591" s="138" t="e">
        <f t="shared" si="885"/>
        <v>#VALUE!</v>
      </c>
      <c r="U1591" s="138" t="e">
        <f t="shared" si="886"/>
        <v>#VALUE!</v>
      </c>
      <c r="V1591" s="138" t="e">
        <f t="shared" si="887"/>
        <v>#VALUE!</v>
      </c>
      <c r="W1591" s="158" t="str">
        <f t="shared" si="864"/>
        <v>выходной</v>
      </c>
      <c r="X1591" s="159" t="e">
        <f>HLOOKUP(SEARCH("2",$M1591)-1,$Q$3:$V1591,$P1591+1,FALSE)</f>
        <v>#N/A</v>
      </c>
      <c r="Y1591" s="160" t="str">
        <f t="shared" si="865"/>
        <v>09:00 15:30(12:00 13:00)</v>
      </c>
      <c r="Z1591" s="161" t="e">
        <f t="shared" si="866"/>
        <v>#VALUE!</v>
      </c>
      <c r="AA1591" s="158" t="str">
        <f t="shared" si="867"/>
        <v>09:00 15:30(12:00 13:00)</v>
      </c>
      <c r="AB1591" s="159" t="e">
        <f>HLOOKUP(SEARCH("3",$M1591)-1,$Q$3:$V1591,$P1591+1,FALSE)</f>
        <v>#VALUE!</v>
      </c>
      <c r="AC1591" s="160" t="e">
        <f t="shared" si="868"/>
        <v>#VALUE!</v>
      </c>
      <c r="AD1591" s="161" t="e">
        <f t="shared" si="869"/>
        <v>#VALUE!</v>
      </c>
      <c r="AE1591" s="158" t="str">
        <f t="shared" si="870"/>
        <v>выходной</v>
      </c>
      <c r="AF1591" s="159" t="e">
        <f>HLOOKUP(SEARCH("4",$M1591)-1,$Q$3:$V1591,$P1591+1,FALSE)</f>
        <v>#VALUE!</v>
      </c>
      <c r="AG1591" s="161" t="e">
        <f t="shared" si="871"/>
        <v>#VALUE!</v>
      </c>
      <c r="AH1591" s="161" t="e">
        <f t="shared" si="872"/>
        <v>#VALUE!</v>
      </c>
      <c r="AI1591" s="158" t="str">
        <f t="shared" si="873"/>
        <v>выходной</v>
      </c>
      <c r="AJ1591" s="159">
        <f>HLOOKUP(SEARCH("5",$M1591)-1,$Q$3:$V1591,$P1591+1,FALSE)</f>
        <v>25</v>
      </c>
      <c r="AK1591" s="161" t="str">
        <f t="shared" si="874"/>
        <v>09:00 15:30(12:00 13:00)</v>
      </c>
      <c r="AL1591" s="161" t="e">
        <f t="shared" si="875"/>
        <v>#VALUE!</v>
      </c>
      <c r="AM1591" s="158" t="str">
        <f t="shared" si="876"/>
        <v>09:00 15:30(12:00 13:00)</v>
      </c>
      <c r="AN1591" s="159" t="e">
        <f>HLOOKUP(SEARCH("6",$M1591)-1,$Q$3:$V1591,$P1591+1,FALSE)</f>
        <v>#VALUE!</v>
      </c>
      <c r="AO1591" s="161" t="e">
        <f t="shared" si="877"/>
        <v>#VALUE!</v>
      </c>
      <c r="AP1591" s="161" t="e">
        <f t="shared" si="878"/>
        <v>#VALUE!</v>
      </c>
      <c r="AQ1591" s="162" t="str">
        <f t="shared" si="879"/>
        <v>выходной</v>
      </c>
      <c r="AR1591" s="163" t="e">
        <f>HLOOKUP(SEARCH("7",$M1591)-1,$Q$3:$V1591,$P1591+1,FALSE)</f>
        <v>#VALUE!</v>
      </c>
      <c r="AS1591" s="164" t="str">
        <f t="shared" si="880"/>
        <v>выходной</v>
      </c>
      <c r="AT1591" s="142"/>
      <c r="AU1591" s="11" t="str">
        <f>IF(ISERROR(VLOOKUP(B1591,'РЕОРГ 2008'!$A:$B,2,FALSE)),"",VLOOKUP(B1591,'РЕОРГ 2008'!$A:$B,2,FALSE))</f>
        <v/>
      </c>
      <c r="AV1591" s="12" t="str">
        <f t="shared" si="881"/>
        <v>Опер.касса №4678/055</v>
      </c>
      <c r="AW1591" s="31" t="e">
        <f>LEFT(#REF!,2)</f>
        <v>#REF!</v>
      </c>
      <c r="AX1591" s="12" t="str">
        <f t="shared" si="859"/>
        <v>4678/055</v>
      </c>
      <c r="AZ1591" t="str">
        <f>IF(ISERROR(VLOOKUP(B1591,'РЕОРГ 01.08.2009'!$A:$B,2,FALSE)),"",VLOOKUP(B1591,'РЕОРГ 01.08.2009'!$A:$B,2,FALSE))</f>
        <v/>
      </c>
      <c r="BA1591" s="12" t="str">
        <f t="shared" si="854"/>
        <v>Опер.касса №4678/055</v>
      </c>
      <c r="BB1591" t="e">
        <f>LEFT(#REF!,2)</f>
        <v>#REF!</v>
      </c>
      <c r="BC1591" s="12" t="str">
        <f t="shared" si="860"/>
        <v>4678/055</v>
      </c>
      <c r="BE1591" t="str">
        <f>IF(ISERROR(VLOOKUP(B1591,'РЕОРГ 01.10.2009'!A:C,3,FALSE)),"",VLOOKUP(B1591,'РЕОРГ 01.10.2009'!A:C,3,FALSE))</f>
        <v/>
      </c>
      <c r="BF1591" s="12" t="str">
        <f t="shared" si="855"/>
        <v>Опер.касса №4678/055</v>
      </c>
      <c r="BG1591" t="e">
        <f>LEFT(#REF!,2)</f>
        <v>#REF!</v>
      </c>
      <c r="BH1591" s="12" t="str">
        <f t="shared" si="861"/>
        <v>4678/055</v>
      </c>
      <c r="BJ1591" t="str">
        <f>IF(ISERROR(VLOOKUP($B1591,'РЕОРГ 01.05.2010'!A:B,2,FALSE)),"",VLOOKUP($B1591,'РЕОРГ 01.05.2010'!A:B,2,FALSE))</f>
        <v/>
      </c>
      <c r="BK1591" s="12" t="str">
        <f t="shared" si="856"/>
        <v>Опер.касса №4678/055</v>
      </c>
      <c r="BL1591" t="e">
        <f>LEFT(#REF!,2)</f>
        <v>#REF!</v>
      </c>
      <c r="BM1591" s="12" t="str">
        <f t="shared" si="862"/>
        <v>4678/055</v>
      </c>
      <c r="BO1591" t="str">
        <f>IF(ISERROR(VLOOKUP($B1591,'РЕОРГ 01.08.2010'!A:B,2,FALSE)),"",VLOOKUP($B1591,'РЕОРГ 01.08.2010'!A:B,2,FALSE))</f>
        <v/>
      </c>
      <c r="BP1591" s="12" t="str">
        <f t="shared" si="857"/>
        <v>Опер.касса №4678/055</v>
      </c>
      <c r="BQ1591" t="e">
        <f>LEFT(#REF!,2)</f>
        <v>#REF!</v>
      </c>
      <c r="BR1591" s="12" t="str">
        <f t="shared" si="863"/>
        <v>4678/055</v>
      </c>
    </row>
    <row r="1592" spans="1:70" ht="12.75" customHeight="1">
      <c r="A1592" t="str">
        <f t="shared" si="858"/>
        <v>4678/056</v>
      </c>
      <c r="B1592" s="133">
        <v>1859</v>
      </c>
      <c r="C1592" s="1" t="s">
        <v>765</v>
      </c>
      <c r="D1592" s="32" t="s">
        <v>1931</v>
      </c>
      <c r="E1592" s="1" t="s">
        <v>766</v>
      </c>
      <c r="F1592" s="1" t="s">
        <v>8047</v>
      </c>
      <c r="G1592" s="1" t="s">
        <v>767</v>
      </c>
      <c r="H1592" s="1" t="s">
        <v>768</v>
      </c>
      <c r="I1592" s="1" t="s">
        <v>769</v>
      </c>
      <c r="J1592" s="1"/>
      <c r="K1592" s="1">
        <v>0.25</v>
      </c>
      <c r="L1592" s="32" t="s">
        <v>4049</v>
      </c>
      <c r="M1592" s="8" t="s">
        <v>11849</v>
      </c>
      <c r="N1592" s="2" t="s">
        <v>12399</v>
      </c>
      <c r="O1592" s="173"/>
      <c r="P1592" s="168">
        <f t="shared" si="888"/>
        <v>1589</v>
      </c>
      <c r="Q1592" s="138">
        <f t="shared" si="882"/>
        <v>25</v>
      </c>
      <c r="R1592" s="138" t="e">
        <f t="shared" si="883"/>
        <v>#VALUE!</v>
      </c>
      <c r="S1592" s="138" t="e">
        <f t="shared" si="884"/>
        <v>#VALUE!</v>
      </c>
      <c r="T1592" s="138" t="e">
        <f t="shared" si="885"/>
        <v>#VALUE!</v>
      </c>
      <c r="U1592" s="138" t="e">
        <f t="shared" si="886"/>
        <v>#VALUE!</v>
      </c>
      <c r="V1592" s="138" t="e">
        <f t="shared" si="887"/>
        <v>#VALUE!</v>
      </c>
      <c r="W1592" s="158" t="str">
        <f t="shared" si="864"/>
        <v>выходной</v>
      </c>
      <c r="X1592" s="159" t="e">
        <f>HLOOKUP(SEARCH("2",$M1592)-1,$Q$3:$V1592,$P1592+1,FALSE)</f>
        <v>#N/A</v>
      </c>
      <c r="Y1592" s="160" t="str">
        <f t="shared" si="865"/>
        <v>09:00 14:30(12:00 13:00)</v>
      </c>
      <c r="Z1592" s="161" t="e">
        <f t="shared" si="866"/>
        <v>#VALUE!</v>
      </c>
      <c r="AA1592" s="158" t="str">
        <f t="shared" si="867"/>
        <v>09:00 14:30(12:00 13:00)</v>
      </c>
      <c r="AB1592" s="159" t="e">
        <f>HLOOKUP(SEARCH("3",$M1592)-1,$Q$3:$V1592,$P1592+1,FALSE)</f>
        <v>#VALUE!</v>
      </c>
      <c r="AC1592" s="160" t="e">
        <f t="shared" si="868"/>
        <v>#VALUE!</v>
      </c>
      <c r="AD1592" s="161" t="e">
        <f t="shared" si="869"/>
        <v>#VALUE!</v>
      </c>
      <c r="AE1592" s="158" t="str">
        <f t="shared" si="870"/>
        <v>выходной</v>
      </c>
      <c r="AF1592" s="159" t="e">
        <f>HLOOKUP(SEARCH("4",$M1592)-1,$Q$3:$V1592,$P1592+1,FALSE)</f>
        <v>#VALUE!</v>
      </c>
      <c r="AG1592" s="161" t="e">
        <f t="shared" si="871"/>
        <v>#VALUE!</v>
      </c>
      <c r="AH1592" s="161" t="e">
        <f t="shared" si="872"/>
        <v>#VALUE!</v>
      </c>
      <c r="AI1592" s="158" t="str">
        <f t="shared" si="873"/>
        <v>выходной</v>
      </c>
      <c r="AJ1592" s="159">
        <f>HLOOKUP(SEARCH("5",$M1592)-1,$Q$3:$V1592,$P1592+1,FALSE)</f>
        <v>25</v>
      </c>
      <c r="AK1592" s="161" t="str">
        <f t="shared" si="874"/>
        <v>09:00 14:30(12:00 13:00)</v>
      </c>
      <c r="AL1592" s="161" t="e">
        <f t="shared" si="875"/>
        <v>#VALUE!</v>
      </c>
      <c r="AM1592" s="158" t="str">
        <f t="shared" si="876"/>
        <v>09:00 14:30(12:00 13:00)</v>
      </c>
      <c r="AN1592" s="159" t="e">
        <f>HLOOKUP(SEARCH("6",$M1592)-1,$Q$3:$V1592,$P1592+1,FALSE)</f>
        <v>#VALUE!</v>
      </c>
      <c r="AO1592" s="161" t="e">
        <f t="shared" si="877"/>
        <v>#VALUE!</v>
      </c>
      <c r="AP1592" s="161" t="e">
        <f t="shared" si="878"/>
        <v>#VALUE!</v>
      </c>
      <c r="AQ1592" s="162" t="str">
        <f t="shared" si="879"/>
        <v>выходной</v>
      </c>
      <c r="AR1592" s="163" t="e">
        <f>HLOOKUP(SEARCH("7",$M1592)-1,$Q$3:$V1592,$P1592+1,FALSE)</f>
        <v>#VALUE!</v>
      </c>
      <c r="AS1592" s="164" t="str">
        <f t="shared" si="880"/>
        <v>выходной</v>
      </c>
      <c r="AT1592" s="142"/>
      <c r="AU1592" s="11" t="str">
        <f>IF(ISERROR(VLOOKUP(B1592,'РЕОРГ 2008'!$A:$B,2,FALSE)),"",VLOOKUP(B1592,'РЕОРГ 2008'!$A:$B,2,FALSE))</f>
        <v/>
      </c>
      <c r="AV1592" s="12" t="str">
        <f t="shared" si="881"/>
        <v>Опер.касса №4678/056</v>
      </c>
      <c r="AW1592" s="31" t="e">
        <f>LEFT(#REF!,2)</f>
        <v>#REF!</v>
      </c>
      <c r="AX1592" s="12" t="str">
        <f t="shared" si="859"/>
        <v>4678/056</v>
      </c>
      <c r="AZ1592" t="str">
        <f>IF(ISERROR(VLOOKUP(B1592,'РЕОРГ 01.08.2009'!$A:$B,2,FALSE)),"",VLOOKUP(B1592,'РЕОРГ 01.08.2009'!$A:$B,2,FALSE))</f>
        <v/>
      </c>
      <c r="BA1592" s="12" t="str">
        <f t="shared" si="854"/>
        <v>Опер.касса №4678/056</v>
      </c>
      <c r="BB1592" t="e">
        <f>LEFT(#REF!,2)</f>
        <v>#REF!</v>
      </c>
      <c r="BC1592" s="12" t="str">
        <f t="shared" si="860"/>
        <v>4678/056</v>
      </c>
      <c r="BE1592" t="str">
        <f>IF(ISERROR(VLOOKUP(B1592,'РЕОРГ 01.10.2009'!A:C,3,FALSE)),"",VLOOKUP(B1592,'РЕОРГ 01.10.2009'!A:C,3,FALSE))</f>
        <v/>
      </c>
      <c r="BF1592" s="12" t="str">
        <f t="shared" si="855"/>
        <v>Опер.касса №4678/056</v>
      </c>
      <c r="BG1592" t="e">
        <f>LEFT(#REF!,2)</f>
        <v>#REF!</v>
      </c>
      <c r="BH1592" s="12" t="str">
        <f t="shared" si="861"/>
        <v>4678/056</v>
      </c>
      <c r="BJ1592" t="str">
        <f>IF(ISERROR(VLOOKUP($B1592,'РЕОРГ 01.05.2010'!A:B,2,FALSE)),"",VLOOKUP($B1592,'РЕОРГ 01.05.2010'!A:B,2,FALSE))</f>
        <v/>
      </c>
      <c r="BK1592" s="12" t="str">
        <f t="shared" si="856"/>
        <v>Опер.касса №4678/056</v>
      </c>
      <c r="BL1592" t="e">
        <f>LEFT(#REF!,2)</f>
        <v>#REF!</v>
      </c>
      <c r="BM1592" s="12" t="str">
        <f t="shared" si="862"/>
        <v>4678/056</v>
      </c>
      <c r="BO1592" t="str">
        <f>IF(ISERROR(VLOOKUP($B1592,'РЕОРГ 01.08.2010'!A:B,2,FALSE)),"",VLOOKUP($B1592,'РЕОРГ 01.08.2010'!A:B,2,FALSE))</f>
        <v/>
      </c>
      <c r="BP1592" s="12" t="str">
        <f t="shared" si="857"/>
        <v>Опер.касса №4678/056</v>
      </c>
      <c r="BQ1592" t="e">
        <f>LEFT(#REF!,2)</f>
        <v>#REF!</v>
      </c>
      <c r="BR1592" s="12" t="str">
        <f t="shared" si="863"/>
        <v>4678/056</v>
      </c>
    </row>
    <row r="1593" spans="1:70" ht="12.75" customHeight="1">
      <c r="A1593" t="str">
        <f t="shared" si="858"/>
        <v>4678/057</v>
      </c>
      <c r="B1593" s="133">
        <v>1860</v>
      </c>
      <c r="C1593" s="1" t="s">
        <v>770</v>
      </c>
      <c r="D1593" s="32" t="s">
        <v>1931</v>
      </c>
      <c r="E1593" s="1" t="s">
        <v>771</v>
      </c>
      <c r="F1593" s="1" t="s">
        <v>8047</v>
      </c>
      <c r="G1593" s="1" t="s">
        <v>772</v>
      </c>
      <c r="H1593" s="1" t="s">
        <v>773</v>
      </c>
      <c r="I1593" s="1" t="s">
        <v>774</v>
      </c>
      <c r="J1593" s="1"/>
      <c r="K1593" s="1">
        <v>0.25</v>
      </c>
      <c r="L1593" s="32" t="s">
        <v>4049</v>
      </c>
      <c r="M1593" s="8" t="s">
        <v>11941</v>
      </c>
      <c r="N1593" s="2" t="s">
        <v>12399</v>
      </c>
      <c r="O1593" s="173"/>
      <c r="P1593" s="168">
        <f t="shared" si="888"/>
        <v>1590</v>
      </c>
      <c r="Q1593" s="138">
        <f t="shared" si="882"/>
        <v>25</v>
      </c>
      <c r="R1593" s="138" t="e">
        <f t="shared" si="883"/>
        <v>#VALUE!</v>
      </c>
      <c r="S1593" s="138" t="e">
        <f t="shared" si="884"/>
        <v>#VALUE!</v>
      </c>
      <c r="T1593" s="138" t="e">
        <f t="shared" si="885"/>
        <v>#VALUE!</v>
      </c>
      <c r="U1593" s="138" t="e">
        <f t="shared" si="886"/>
        <v>#VALUE!</v>
      </c>
      <c r="V1593" s="138" t="e">
        <f t="shared" si="887"/>
        <v>#VALUE!</v>
      </c>
      <c r="W1593" s="158" t="str">
        <f t="shared" si="864"/>
        <v>09:00 14:30(12:00 13:00)</v>
      </c>
      <c r="X1593" s="159" t="e">
        <f>HLOOKUP(SEARCH("2",$M1593)-1,$Q$3:$V1593,$P1593+1,FALSE)</f>
        <v>#VALUE!</v>
      </c>
      <c r="Y1593" s="160" t="e">
        <f t="shared" si="865"/>
        <v>#VALUE!</v>
      </c>
      <c r="Z1593" s="161" t="e">
        <f t="shared" si="866"/>
        <v>#VALUE!</v>
      </c>
      <c r="AA1593" s="158" t="str">
        <f t="shared" si="867"/>
        <v>выходной</v>
      </c>
      <c r="AB1593" s="159" t="e">
        <f>HLOOKUP(SEARCH("3",$M1593)-1,$Q$3:$V1593,$P1593+1,FALSE)</f>
        <v>#VALUE!</v>
      </c>
      <c r="AC1593" s="160" t="e">
        <f t="shared" si="868"/>
        <v>#VALUE!</v>
      </c>
      <c r="AD1593" s="161" t="e">
        <f t="shared" si="869"/>
        <v>#VALUE!</v>
      </c>
      <c r="AE1593" s="158" t="str">
        <f t="shared" si="870"/>
        <v>выходной</v>
      </c>
      <c r="AF1593" s="159">
        <f>HLOOKUP(SEARCH("4",$M1593)-1,$Q$3:$V1593,$P1593+1,FALSE)</f>
        <v>25</v>
      </c>
      <c r="AG1593" s="161" t="str">
        <f t="shared" si="871"/>
        <v>09:00 14:30(12:00 13:00)</v>
      </c>
      <c r="AH1593" s="161" t="e">
        <f t="shared" si="872"/>
        <v>#VALUE!</v>
      </c>
      <c r="AI1593" s="158" t="str">
        <f t="shared" si="873"/>
        <v>09:00 14:30(12:00 13:00)</v>
      </c>
      <c r="AJ1593" s="159" t="e">
        <f>HLOOKUP(SEARCH("5",$M1593)-1,$Q$3:$V1593,$P1593+1,FALSE)</f>
        <v>#VALUE!</v>
      </c>
      <c r="AK1593" s="161" t="e">
        <f t="shared" si="874"/>
        <v>#VALUE!</v>
      </c>
      <c r="AL1593" s="161" t="e">
        <f t="shared" si="875"/>
        <v>#VALUE!</v>
      </c>
      <c r="AM1593" s="158" t="str">
        <f t="shared" si="876"/>
        <v>выходной</v>
      </c>
      <c r="AN1593" s="159" t="e">
        <f>HLOOKUP(SEARCH("6",$M1593)-1,$Q$3:$V1593,$P1593+1,FALSE)</f>
        <v>#VALUE!</v>
      </c>
      <c r="AO1593" s="161" t="e">
        <f t="shared" si="877"/>
        <v>#VALUE!</v>
      </c>
      <c r="AP1593" s="161" t="e">
        <f t="shared" si="878"/>
        <v>#VALUE!</v>
      </c>
      <c r="AQ1593" s="162" t="str">
        <f t="shared" si="879"/>
        <v>выходной</v>
      </c>
      <c r="AR1593" s="163" t="e">
        <f>HLOOKUP(SEARCH("7",$M1593)-1,$Q$3:$V1593,$P1593+1,FALSE)</f>
        <v>#VALUE!</v>
      </c>
      <c r="AS1593" s="164" t="str">
        <f t="shared" si="880"/>
        <v>выходной</v>
      </c>
      <c r="AT1593" s="142"/>
      <c r="AU1593" s="11" t="str">
        <f>IF(ISERROR(VLOOKUP(B1593,'РЕОРГ 2008'!$A:$B,2,FALSE)),"",VLOOKUP(B1593,'РЕОРГ 2008'!$A:$B,2,FALSE))</f>
        <v/>
      </c>
      <c r="AV1593" s="12" t="str">
        <f t="shared" si="881"/>
        <v>Опер.касса №4678/057</v>
      </c>
      <c r="AW1593" s="31" t="e">
        <f>LEFT(#REF!,2)</f>
        <v>#REF!</v>
      </c>
      <c r="AX1593" s="12" t="str">
        <f t="shared" si="859"/>
        <v>4678/057</v>
      </c>
      <c r="AZ1593" t="str">
        <f>IF(ISERROR(VLOOKUP(B1593,'РЕОРГ 01.08.2009'!$A:$B,2,FALSE)),"",VLOOKUP(B1593,'РЕОРГ 01.08.2009'!$A:$B,2,FALSE))</f>
        <v/>
      </c>
      <c r="BA1593" s="12" t="str">
        <f t="shared" si="854"/>
        <v>Опер.касса №4678/057</v>
      </c>
      <c r="BB1593" t="e">
        <f>LEFT(#REF!,2)</f>
        <v>#REF!</v>
      </c>
      <c r="BC1593" s="12" t="str">
        <f t="shared" si="860"/>
        <v>4678/057</v>
      </c>
      <c r="BE1593" t="str">
        <f>IF(ISERROR(VLOOKUP(B1593,'РЕОРГ 01.10.2009'!A:C,3,FALSE)),"",VLOOKUP(B1593,'РЕОРГ 01.10.2009'!A:C,3,FALSE))</f>
        <v/>
      </c>
      <c r="BF1593" s="12" t="str">
        <f t="shared" si="855"/>
        <v>Опер.касса №4678/057</v>
      </c>
      <c r="BG1593" t="e">
        <f>LEFT(#REF!,2)</f>
        <v>#REF!</v>
      </c>
      <c r="BH1593" s="12" t="str">
        <f t="shared" si="861"/>
        <v>4678/057</v>
      </c>
      <c r="BJ1593" t="str">
        <f>IF(ISERROR(VLOOKUP($B1593,'РЕОРГ 01.05.2010'!A:B,2,FALSE)),"",VLOOKUP($B1593,'РЕОРГ 01.05.2010'!A:B,2,FALSE))</f>
        <v/>
      </c>
      <c r="BK1593" s="12" t="str">
        <f t="shared" si="856"/>
        <v>Опер.касса №4678/057</v>
      </c>
      <c r="BL1593" t="e">
        <f>LEFT(#REF!,2)</f>
        <v>#REF!</v>
      </c>
      <c r="BM1593" s="12" t="str">
        <f t="shared" si="862"/>
        <v>4678/057</v>
      </c>
      <c r="BO1593" t="str">
        <f>IF(ISERROR(VLOOKUP($B1593,'РЕОРГ 01.08.2010'!A:B,2,FALSE)),"",VLOOKUP($B1593,'РЕОРГ 01.08.2010'!A:B,2,FALSE))</f>
        <v/>
      </c>
      <c r="BP1593" s="12" t="str">
        <f t="shared" si="857"/>
        <v>Опер.касса №4678/057</v>
      </c>
      <c r="BQ1593" t="e">
        <f>LEFT(#REF!,2)</f>
        <v>#REF!</v>
      </c>
      <c r="BR1593" s="12" t="str">
        <f t="shared" si="863"/>
        <v>4678/057</v>
      </c>
    </row>
    <row r="1594" spans="1:70" ht="12.75" customHeight="1">
      <c r="A1594" t="str">
        <f t="shared" si="858"/>
        <v>4678/059</v>
      </c>
      <c r="B1594" s="133">
        <v>1862</v>
      </c>
      <c r="C1594" s="1" t="s">
        <v>775</v>
      </c>
      <c r="D1594" s="32" t="s">
        <v>1931</v>
      </c>
      <c r="E1594" s="1" t="s">
        <v>776</v>
      </c>
      <c r="F1594" s="1" t="s">
        <v>8047</v>
      </c>
      <c r="G1594" s="1" t="s">
        <v>7373</v>
      </c>
      <c r="H1594" s="1" t="s">
        <v>777</v>
      </c>
      <c r="I1594" s="1" t="s">
        <v>6244</v>
      </c>
      <c r="J1594" s="1"/>
      <c r="K1594" s="1">
        <v>0.4</v>
      </c>
      <c r="L1594" s="32" t="s">
        <v>4049</v>
      </c>
      <c r="M1594" s="8" t="s">
        <v>11991</v>
      </c>
      <c r="N1594" s="2" t="s">
        <v>12627</v>
      </c>
      <c r="O1594" s="173"/>
      <c r="P1594" s="168">
        <f t="shared" si="888"/>
        <v>1591</v>
      </c>
      <c r="Q1594" s="138">
        <f t="shared" si="882"/>
        <v>25</v>
      </c>
      <c r="R1594" s="138">
        <f t="shared" si="883"/>
        <v>50</v>
      </c>
      <c r="S1594" s="138" t="e">
        <f t="shared" si="884"/>
        <v>#VALUE!</v>
      </c>
      <c r="T1594" s="138" t="e">
        <f t="shared" si="885"/>
        <v>#VALUE!</v>
      </c>
      <c r="U1594" s="138" t="e">
        <f t="shared" si="886"/>
        <v>#VALUE!</v>
      </c>
      <c r="V1594" s="138" t="e">
        <f t="shared" si="887"/>
        <v>#VALUE!</v>
      </c>
      <c r="W1594" s="158" t="str">
        <f t="shared" si="864"/>
        <v>09:00 15:00(12:00 13:00)</v>
      </c>
      <c r="X1594" s="159" t="e">
        <f>HLOOKUP(SEARCH("2",$M1594)-1,$Q$3:$V1594,$P1594+1,FALSE)</f>
        <v>#VALUE!</v>
      </c>
      <c r="Y1594" s="160" t="e">
        <f t="shared" si="865"/>
        <v>#VALUE!</v>
      </c>
      <c r="Z1594" s="161" t="e">
        <f t="shared" si="866"/>
        <v>#VALUE!</v>
      </c>
      <c r="AA1594" s="158" t="str">
        <f t="shared" si="867"/>
        <v>выходной</v>
      </c>
      <c r="AB1594" s="159">
        <f>HLOOKUP(SEARCH("3",$M1594)-1,$Q$3:$V1594,$P1594+1,FALSE)</f>
        <v>25</v>
      </c>
      <c r="AC1594" s="160" t="str">
        <f t="shared" si="868"/>
        <v>09:00 15:00(12:00 13:00)|09:00 14:30(12:00 13:00)</v>
      </c>
      <c r="AD1594" s="161" t="str">
        <f t="shared" si="869"/>
        <v>09:00 15:00(12:00 13:00)</v>
      </c>
      <c r="AE1594" s="158" t="str">
        <f t="shared" si="870"/>
        <v>09:00 15:00(12:00 13:00)</v>
      </c>
      <c r="AF1594" s="159" t="e">
        <f>HLOOKUP(SEARCH("4",$M1594)-1,$Q$3:$V1594,$P1594+1,FALSE)</f>
        <v>#VALUE!</v>
      </c>
      <c r="AG1594" s="161" t="e">
        <f t="shared" si="871"/>
        <v>#VALUE!</v>
      </c>
      <c r="AH1594" s="161" t="e">
        <f t="shared" si="872"/>
        <v>#VALUE!</v>
      </c>
      <c r="AI1594" s="158" t="str">
        <f t="shared" si="873"/>
        <v>выходной</v>
      </c>
      <c r="AJ1594" s="159">
        <f>HLOOKUP(SEARCH("5",$M1594)-1,$Q$3:$V1594,$P1594+1,FALSE)</f>
        <v>50</v>
      </c>
      <c r="AK1594" s="161" t="str">
        <f t="shared" si="874"/>
        <v>09:00 14:30(12:00 13:00)</v>
      </c>
      <c r="AL1594" s="161" t="e">
        <f t="shared" si="875"/>
        <v>#VALUE!</v>
      </c>
      <c r="AM1594" s="158" t="str">
        <f t="shared" si="876"/>
        <v>09:00 14:30(12:00 13:00)</v>
      </c>
      <c r="AN1594" s="159" t="e">
        <f>HLOOKUP(SEARCH("6",$M1594)-1,$Q$3:$V1594,$P1594+1,FALSE)</f>
        <v>#VALUE!</v>
      </c>
      <c r="AO1594" s="161" t="e">
        <f t="shared" si="877"/>
        <v>#VALUE!</v>
      </c>
      <c r="AP1594" s="161" t="e">
        <f t="shared" si="878"/>
        <v>#VALUE!</v>
      </c>
      <c r="AQ1594" s="162" t="str">
        <f t="shared" si="879"/>
        <v>выходной</v>
      </c>
      <c r="AR1594" s="163" t="e">
        <f>HLOOKUP(SEARCH("7",$M1594)-1,$Q$3:$V1594,$P1594+1,FALSE)</f>
        <v>#VALUE!</v>
      </c>
      <c r="AS1594" s="164" t="str">
        <f t="shared" si="880"/>
        <v>выходной</v>
      </c>
      <c r="AT1594" s="142"/>
      <c r="AU1594" s="11" t="str">
        <f>IF(ISERROR(VLOOKUP(B1594,'РЕОРГ 2008'!$A:$B,2,FALSE)),"",VLOOKUP(B1594,'РЕОРГ 2008'!$A:$B,2,FALSE))</f>
        <v/>
      </c>
      <c r="AV1594" s="12" t="str">
        <f t="shared" si="881"/>
        <v>Опер.касса №4678/059</v>
      </c>
      <c r="AW1594" s="31" t="e">
        <f>LEFT(#REF!,2)</f>
        <v>#REF!</v>
      </c>
      <c r="AX1594" s="12" t="str">
        <f t="shared" si="859"/>
        <v>4678/059</v>
      </c>
      <c r="AZ1594" t="str">
        <f>IF(ISERROR(VLOOKUP(B1594,'РЕОРГ 01.08.2009'!$A:$B,2,FALSE)),"",VLOOKUP(B1594,'РЕОРГ 01.08.2009'!$A:$B,2,FALSE))</f>
        <v/>
      </c>
      <c r="BA1594" s="12" t="str">
        <f t="shared" si="854"/>
        <v>Опер.касса №4678/059</v>
      </c>
      <c r="BB1594" t="e">
        <f>LEFT(#REF!,2)</f>
        <v>#REF!</v>
      </c>
      <c r="BC1594" s="12" t="str">
        <f t="shared" si="860"/>
        <v>4678/059</v>
      </c>
      <c r="BE1594" t="str">
        <f>IF(ISERROR(VLOOKUP(B1594,'РЕОРГ 01.10.2009'!A:C,3,FALSE)),"",VLOOKUP(B1594,'РЕОРГ 01.10.2009'!A:C,3,FALSE))</f>
        <v/>
      </c>
      <c r="BF1594" s="12" t="str">
        <f t="shared" si="855"/>
        <v>Опер.касса №4678/059</v>
      </c>
      <c r="BG1594" t="e">
        <f>LEFT(#REF!,2)</f>
        <v>#REF!</v>
      </c>
      <c r="BH1594" s="12" t="str">
        <f t="shared" si="861"/>
        <v>4678/059</v>
      </c>
      <c r="BJ1594" t="str">
        <f>IF(ISERROR(VLOOKUP($B1594,'РЕОРГ 01.05.2010'!A:B,2,FALSE)),"",VLOOKUP($B1594,'РЕОРГ 01.05.2010'!A:B,2,FALSE))</f>
        <v/>
      </c>
      <c r="BK1594" s="12" t="str">
        <f t="shared" si="856"/>
        <v>Опер.касса №4678/059</v>
      </c>
      <c r="BL1594" t="e">
        <f>LEFT(#REF!,2)</f>
        <v>#REF!</v>
      </c>
      <c r="BM1594" s="12" t="str">
        <f t="shared" si="862"/>
        <v>4678/059</v>
      </c>
      <c r="BO1594" t="str">
        <f>IF(ISERROR(VLOOKUP($B1594,'РЕОРГ 01.08.2010'!A:B,2,FALSE)),"",VLOOKUP($B1594,'РЕОРГ 01.08.2010'!A:B,2,FALSE))</f>
        <v/>
      </c>
      <c r="BP1594" s="12" t="str">
        <f t="shared" si="857"/>
        <v>Опер.касса №4678/059</v>
      </c>
      <c r="BQ1594" t="e">
        <f>LEFT(#REF!,2)</f>
        <v>#REF!</v>
      </c>
      <c r="BR1594" s="12" t="str">
        <f t="shared" si="863"/>
        <v>4678/059</v>
      </c>
    </row>
    <row r="1595" spans="1:70" ht="12.75" customHeight="1">
      <c r="A1595" t="str">
        <f t="shared" si="858"/>
        <v>4678/06</v>
      </c>
      <c r="B1595" s="133">
        <v>1863</v>
      </c>
      <c r="C1595" s="1" t="s">
        <v>778</v>
      </c>
      <c r="D1595" s="32" t="s">
        <v>1931</v>
      </c>
      <c r="E1595" s="1" t="s">
        <v>779</v>
      </c>
      <c r="F1595" s="1" t="s">
        <v>8047</v>
      </c>
      <c r="G1595" s="1" t="s">
        <v>780</v>
      </c>
      <c r="H1595" s="1" t="s">
        <v>781</v>
      </c>
      <c r="I1595" s="1" t="s">
        <v>1613</v>
      </c>
      <c r="J1595" s="1"/>
      <c r="K1595" s="1">
        <v>0.5</v>
      </c>
      <c r="L1595" s="32" t="s">
        <v>4049</v>
      </c>
      <c r="M1595" s="8" t="s">
        <v>11771</v>
      </c>
      <c r="N1595" s="2" t="s">
        <v>12623</v>
      </c>
      <c r="O1595" s="173"/>
      <c r="P1595" s="168">
        <f t="shared" si="888"/>
        <v>1592</v>
      </c>
      <c r="Q1595" s="138">
        <f t="shared" si="882"/>
        <v>12</v>
      </c>
      <c r="R1595" s="138">
        <f t="shared" si="883"/>
        <v>24</v>
      </c>
      <c r="S1595" s="138">
        <f t="shared" si="884"/>
        <v>36</v>
      </c>
      <c r="T1595" s="138">
        <f t="shared" si="885"/>
        <v>48</v>
      </c>
      <c r="U1595" s="138" t="e">
        <f t="shared" si="886"/>
        <v>#VALUE!</v>
      </c>
      <c r="V1595" s="138" t="e">
        <f t="shared" si="887"/>
        <v>#VALUE!</v>
      </c>
      <c r="W1595" s="158" t="str">
        <f t="shared" si="864"/>
        <v>08:00 12:00</v>
      </c>
      <c r="X1595" s="159">
        <f>HLOOKUP(SEARCH("2",$M1595)-1,$Q$3:$V1595,$P1595+1,FALSE)</f>
        <v>12</v>
      </c>
      <c r="Y1595" s="160" t="str">
        <f t="shared" si="865"/>
        <v>08:00 11:30|08:00 11:30|08:00 11:30|08:00 11:30</v>
      </c>
      <c r="Z1595" s="161" t="str">
        <f t="shared" si="866"/>
        <v>08:00 11:30</v>
      </c>
      <c r="AA1595" s="158" t="str">
        <f t="shared" si="867"/>
        <v>08:00 11:30</v>
      </c>
      <c r="AB1595" s="159">
        <f>HLOOKUP(SEARCH("3",$M1595)-1,$Q$3:$V1595,$P1595+1,FALSE)</f>
        <v>24</v>
      </c>
      <c r="AC1595" s="160" t="str">
        <f t="shared" si="868"/>
        <v>08:00 11:30|08:00 11:30|08:00 11:30</v>
      </c>
      <c r="AD1595" s="161" t="str">
        <f t="shared" si="869"/>
        <v>08:00 11:30</v>
      </c>
      <c r="AE1595" s="158" t="str">
        <f t="shared" si="870"/>
        <v>08:00 11:30</v>
      </c>
      <c r="AF1595" s="159">
        <f>HLOOKUP(SEARCH("4",$M1595)-1,$Q$3:$V1595,$P1595+1,FALSE)</f>
        <v>36</v>
      </c>
      <c r="AG1595" s="161" t="str">
        <f t="shared" si="871"/>
        <v>08:00 11:30|08:00 11:30</v>
      </c>
      <c r="AH1595" s="161" t="str">
        <f t="shared" si="872"/>
        <v>08:00 11:30</v>
      </c>
      <c r="AI1595" s="158" t="str">
        <f t="shared" si="873"/>
        <v>08:00 11:30</v>
      </c>
      <c r="AJ1595" s="159">
        <f>HLOOKUP(SEARCH("5",$M1595)-1,$Q$3:$V1595,$P1595+1,FALSE)</f>
        <v>48</v>
      </c>
      <c r="AK1595" s="161" t="str">
        <f t="shared" si="874"/>
        <v>08:00 11:30</v>
      </c>
      <c r="AL1595" s="161" t="e">
        <f t="shared" si="875"/>
        <v>#VALUE!</v>
      </c>
      <c r="AM1595" s="158" t="str">
        <f t="shared" si="876"/>
        <v>08:00 11:30</v>
      </c>
      <c r="AN1595" s="159" t="e">
        <f>HLOOKUP(SEARCH("6",$M1595)-1,$Q$3:$V1595,$P1595+1,FALSE)</f>
        <v>#VALUE!</v>
      </c>
      <c r="AO1595" s="161" t="e">
        <f t="shared" si="877"/>
        <v>#VALUE!</v>
      </c>
      <c r="AP1595" s="161" t="e">
        <f t="shared" si="878"/>
        <v>#VALUE!</v>
      </c>
      <c r="AQ1595" s="162" t="str">
        <f t="shared" si="879"/>
        <v>выходной</v>
      </c>
      <c r="AR1595" s="163" t="e">
        <f>HLOOKUP(SEARCH("7",$M1595)-1,$Q$3:$V1595,$P1595+1,FALSE)</f>
        <v>#VALUE!</v>
      </c>
      <c r="AS1595" s="164" t="str">
        <f t="shared" si="880"/>
        <v>выходной</v>
      </c>
      <c r="AT1595" s="142"/>
      <c r="AU1595" s="11" t="str">
        <f>IF(ISERROR(VLOOKUP(B1595,'РЕОРГ 2008'!$A:$B,2,FALSE)),"",VLOOKUP(B1595,'РЕОРГ 2008'!$A:$B,2,FALSE))</f>
        <v/>
      </c>
      <c r="AV1595" s="12" t="str">
        <f t="shared" si="881"/>
        <v>Опер.касса №4678/06</v>
      </c>
      <c r="AW1595" s="31" t="e">
        <f>LEFT(#REF!,2)</f>
        <v>#REF!</v>
      </c>
      <c r="AX1595" s="12" t="str">
        <f t="shared" si="859"/>
        <v>4678/06</v>
      </c>
      <c r="AZ1595" t="str">
        <f>IF(ISERROR(VLOOKUP(B1595,'РЕОРГ 01.08.2009'!$A:$B,2,FALSE)),"",VLOOKUP(B1595,'РЕОРГ 01.08.2009'!$A:$B,2,FALSE))</f>
        <v/>
      </c>
      <c r="BA1595" s="12" t="str">
        <f t="shared" si="854"/>
        <v>Опер.касса №4678/06</v>
      </c>
      <c r="BB1595" t="e">
        <f>LEFT(#REF!,2)</f>
        <v>#REF!</v>
      </c>
      <c r="BC1595" s="12" t="str">
        <f t="shared" si="860"/>
        <v>4678/06</v>
      </c>
      <c r="BE1595" t="str">
        <f>IF(ISERROR(VLOOKUP(B1595,'РЕОРГ 01.10.2009'!A:C,3,FALSE)),"",VLOOKUP(B1595,'РЕОРГ 01.10.2009'!A:C,3,FALSE))</f>
        <v/>
      </c>
      <c r="BF1595" s="12" t="str">
        <f t="shared" si="855"/>
        <v>Опер.касса №4678/06</v>
      </c>
      <c r="BG1595" t="e">
        <f>LEFT(#REF!,2)</f>
        <v>#REF!</v>
      </c>
      <c r="BH1595" s="12" t="str">
        <f t="shared" si="861"/>
        <v>4678/06</v>
      </c>
      <c r="BJ1595" t="str">
        <f>IF(ISERROR(VLOOKUP($B1595,'РЕОРГ 01.05.2010'!A:B,2,FALSE)),"",VLOOKUP($B1595,'РЕОРГ 01.05.2010'!A:B,2,FALSE))</f>
        <v/>
      </c>
      <c r="BK1595" s="12" t="str">
        <f t="shared" si="856"/>
        <v>Опер.касса №4678/06</v>
      </c>
      <c r="BL1595" t="e">
        <f>LEFT(#REF!,2)</f>
        <v>#REF!</v>
      </c>
      <c r="BM1595" s="12" t="str">
        <f t="shared" si="862"/>
        <v>4678/06</v>
      </c>
      <c r="BO1595" t="str">
        <f>IF(ISERROR(VLOOKUP($B1595,'РЕОРГ 01.08.2010'!A:B,2,FALSE)),"",VLOOKUP($B1595,'РЕОРГ 01.08.2010'!A:B,2,FALSE))</f>
        <v/>
      </c>
      <c r="BP1595" s="12" t="str">
        <f t="shared" si="857"/>
        <v>Опер.касса №4678/06</v>
      </c>
      <c r="BQ1595" t="e">
        <f>LEFT(#REF!,2)</f>
        <v>#REF!</v>
      </c>
      <c r="BR1595" s="12" t="str">
        <f t="shared" si="863"/>
        <v>4678/06</v>
      </c>
    </row>
    <row r="1596" spans="1:70" ht="12.75" customHeight="1">
      <c r="A1596" t="str">
        <f t="shared" si="858"/>
        <v>4678/09</v>
      </c>
      <c r="B1596" s="133">
        <v>1865</v>
      </c>
      <c r="C1596" s="1" t="s">
        <v>782</v>
      </c>
      <c r="D1596" s="32" t="s">
        <v>1931</v>
      </c>
      <c r="E1596" s="1" t="s">
        <v>783</v>
      </c>
      <c r="F1596" s="1" t="s">
        <v>8047</v>
      </c>
      <c r="G1596" s="1" t="s">
        <v>784</v>
      </c>
      <c r="H1596" s="1" t="s">
        <v>785</v>
      </c>
      <c r="I1596" s="1" t="s">
        <v>786</v>
      </c>
      <c r="J1596" s="1"/>
      <c r="K1596" s="1">
        <v>2</v>
      </c>
      <c r="L1596" s="32" t="s">
        <v>4052</v>
      </c>
      <c r="M1596" s="8" t="s">
        <v>11771</v>
      </c>
      <c r="N1596" s="2" t="s">
        <v>12359</v>
      </c>
      <c r="O1596" s="173"/>
      <c r="P1596" s="168">
        <f t="shared" si="888"/>
        <v>1593</v>
      </c>
      <c r="Q1596" s="138">
        <f t="shared" si="882"/>
        <v>25</v>
      </c>
      <c r="R1596" s="138">
        <f t="shared" si="883"/>
        <v>50</v>
      </c>
      <c r="S1596" s="138">
        <f t="shared" si="884"/>
        <v>75</v>
      </c>
      <c r="T1596" s="138">
        <f t="shared" si="885"/>
        <v>100</v>
      </c>
      <c r="U1596" s="138" t="e">
        <f t="shared" si="886"/>
        <v>#VALUE!</v>
      </c>
      <c r="V1596" s="138" t="e">
        <f t="shared" si="887"/>
        <v>#VALUE!</v>
      </c>
      <c r="W1596" s="158" t="str">
        <f t="shared" si="864"/>
        <v>08:00 16:30(13:00 14:00)</v>
      </c>
      <c r="X1596" s="159">
        <f>HLOOKUP(SEARCH("2",$M1596)-1,$Q$3:$V1596,$P1596+1,FALSE)</f>
        <v>25</v>
      </c>
      <c r="Y1596" s="160" t="str">
        <f t="shared" si="865"/>
        <v>08:00 16:30(13:00 14:00)|08:00 16:30(13:00 14:00)|08:00 16:30(13:00 14:00)|08:00 16:30(13:00 14:00)</v>
      </c>
      <c r="Z1596" s="161" t="str">
        <f t="shared" si="866"/>
        <v>08:00 16:30(13:00 14:00)</v>
      </c>
      <c r="AA1596" s="158" t="str">
        <f t="shared" si="867"/>
        <v>08:00 16:30(13:00 14:00)</v>
      </c>
      <c r="AB1596" s="159">
        <f>HLOOKUP(SEARCH("3",$M1596)-1,$Q$3:$V1596,$P1596+1,FALSE)</f>
        <v>50</v>
      </c>
      <c r="AC1596" s="160" t="str">
        <f t="shared" si="868"/>
        <v>08:00 16:30(13:00 14:00)|08:00 16:30(13:00 14:00)|08:00 16:30(13:00 14:00)</v>
      </c>
      <c r="AD1596" s="161" t="str">
        <f t="shared" si="869"/>
        <v>08:00 16:30(13:00 14:00)</v>
      </c>
      <c r="AE1596" s="158" t="str">
        <f t="shared" si="870"/>
        <v>08:00 16:30(13:00 14:00)</v>
      </c>
      <c r="AF1596" s="159">
        <f>HLOOKUP(SEARCH("4",$M1596)-1,$Q$3:$V1596,$P1596+1,FALSE)</f>
        <v>75</v>
      </c>
      <c r="AG1596" s="161" t="str">
        <f t="shared" si="871"/>
        <v>08:00 16:30(13:00 14:00)|08:00 16:30(13:00 14:00)</v>
      </c>
      <c r="AH1596" s="161" t="str">
        <f t="shared" si="872"/>
        <v>08:00 16:30(13:00 14:00)</v>
      </c>
      <c r="AI1596" s="158" t="str">
        <f t="shared" si="873"/>
        <v>08:00 16:30(13:00 14:00)</v>
      </c>
      <c r="AJ1596" s="159">
        <f>HLOOKUP(SEARCH("5",$M1596)-1,$Q$3:$V1596,$P1596+1,FALSE)</f>
        <v>100</v>
      </c>
      <c r="AK1596" s="161" t="str">
        <f t="shared" si="874"/>
        <v>08:00 16:30(13:00 14:00)</v>
      </c>
      <c r="AL1596" s="161" t="e">
        <f t="shared" si="875"/>
        <v>#VALUE!</v>
      </c>
      <c r="AM1596" s="158" t="str">
        <f t="shared" si="876"/>
        <v>08:00 16:30(13:00 14:00)</v>
      </c>
      <c r="AN1596" s="159" t="e">
        <f>HLOOKUP(SEARCH("6",$M1596)-1,$Q$3:$V1596,$P1596+1,FALSE)</f>
        <v>#VALUE!</v>
      </c>
      <c r="AO1596" s="161" t="e">
        <f t="shared" si="877"/>
        <v>#VALUE!</v>
      </c>
      <c r="AP1596" s="161" t="e">
        <f t="shared" si="878"/>
        <v>#VALUE!</v>
      </c>
      <c r="AQ1596" s="162" t="str">
        <f t="shared" si="879"/>
        <v>выходной</v>
      </c>
      <c r="AR1596" s="163" t="e">
        <f>HLOOKUP(SEARCH("7",$M1596)-1,$Q$3:$V1596,$P1596+1,FALSE)</f>
        <v>#VALUE!</v>
      </c>
      <c r="AS1596" s="164" t="str">
        <f t="shared" si="880"/>
        <v>выходной</v>
      </c>
      <c r="AT1596" s="142"/>
      <c r="AU1596" s="11" t="str">
        <f>IF(ISERROR(VLOOKUP(B1596,'РЕОРГ 2008'!$A:$B,2,FALSE)),"",VLOOKUP(B1596,'РЕОРГ 2008'!$A:$B,2,FALSE))</f>
        <v/>
      </c>
      <c r="AV1596" s="12" t="str">
        <f t="shared" si="881"/>
        <v>Опер.касса №4678/09</v>
      </c>
      <c r="AW1596" s="31" t="e">
        <f>LEFT(#REF!,2)</f>
        <v>#REF!</v>
      </c>
      <c r="AX1596" s="12" t="str">
        <f t="shared" si="859"/>
        <v>4678/09</v>
      </c>
      <c r="AZ1596" t="str">
        <f>IF(ISERROR(VLOOKUP(B1596,'РЕОРГ 01.08.2009'!$A:$B,2,FALSE)),"",VLOOKUP(B1596,'РЕОРГ 01.08.2009'!$A:$B,2,FALSE))</f>
        <v/>
      </c>
      <c r="BA1596" s="12" t="str">
        <f t="shared" si="854"/>
        <v>Опер.касса №4678/09</v>
      </c>
      <c r="BB1596" t="e">
        <f>LEFT(#REF!,2)</f>
        <v>#REF!</v>
      </c>
      <c r="BC1596" s="12" t="str">
        <f t="shared" si="860"/>
        <v>4678/09</v>
      </c>
      <c r="BE1596" t="str">
        <f>IF(ISERROR(VLOOKUP(B1596,'РЕОРГ 01.10.2009'!A:C,3,FALSE)),"",VLOOKUP(B1596,'РЕОРГ 01.10.2009'!A:C,3,FALSE))</f>
        <v/>
      </c>
      <c r="BF1596" s="12" t="str">
        <f t="shared" si="855"/>
        <v>Опер.касса №4678/09</v>
      </c>
      <c r="BG1596" t="e">
        <f>LEFT(#REF!,2)</f>
        <v>#REF!</v>
      </c>
      <c r="BH1596" s="12" t="str">
        <f t="shared" si="861"/>
        <v>4678/09</v>
      </c>
      <c r="BJ1596" t="str">
        <f>IF(ISERROR(VLOOKUP($B1596,'РЕОРГ 01.05.2010'!A:B,2,FALSE)),"",VLOOKUP($B1596,'РЕОРГ 01.05.2010'!A:B,2,FALSE))</f>
        <v/>
      </c>
      <c r="BK1596" s="12" t="str">
        <f t="shared" si="856"/>
        <v>Опер.касса №4678/09</v>
      </c>
      <c r="BL1596" t="e">
        <f>LEFT(#REF!,2)</f>
        <v>#REF!</v>
      </c>
      <c r="BM1596" s="12" t="str">
        <f t="shared" si="862"/>
        <v>4678/09</v>
      </c>
      <c r="BO1596" t="str">
        <f>IF(ISERROR(VLOOKUP($B1596,'РЕОРГ 01.08.2010'!A:B,2,FALSE)),"",VLOOKUP($B1596,'РЕОРГ 01.08.2010'!A:B,2,FALSE))</f>
        <v/>
      </c>
      <c r="BP1596" s="12" t="str">
        <f t="shared" si="857"/>
        <v>Опер.касса №4678/09</v>
      </c>
      <c r="BQ1596" t="e">
        <f>LEFT(#REF!,2)</f>
        <v>#REF!</v>
      </c>
      <c r="BR1596" s="12" t="str">
        <f t="shared" si="863"/>
        <v>4678/09</v>
      </c>
    </row>
    <row r="1597" spans="1:70" ht="12.75" customHeight="1">
      <c r="A1597" t="str">
        <f t="shared" si="858"/>
        <v>4682</v>
      </c>
      <c r="B1597" s="133">
        <v>1866</v>
      </c>
      <c r="C1597" s="1" t="s">
        <v>5797</v>
      </c>
      <c r="D1597" s="32" t="s">
        <v>4491</v>
      </c>
      <c r="E1597" s="1" t="s">
        <v>5798</v>
      </c>
      <c r="F1597" s="1" t="s">
        <v>8047</v>
      </c>
      <c r="G1597" s="1" t="s">
        <v>5799</v>
      </c>
      <c r="H1597" s="1" t="s">
        <v>5800</v>
      </c>
      <c r="I1597" s="1" t="s">
        <v>5801</v>
      </c>
      <c r="J1597" s="1" t="s">
        <v>13022</v>
      </c>
      <c r="K1597" s="1">
        <v>169</v>
      </c>
      <c r="L1597" s="32" t="s">
        <v>4050</v>
      </c>
      <c r="M1597" s="8" t="s">
        <v>11783</v>
      </c>
      <c r="N1597" s="2" t="s">
        <v>11835</v>
      </c>
      <c r="O1597" s="173"/>
      <c r="P1597" s="168">
        <f t="shared" si="888"/>
        <v>1594</v>
      </c>
      <c r="Q1597" s="138">
        <f t="shared" si="882"/>
        <v>12</v>
      </c>
      <c r="R1597" s="138">
        <f t="shared" si="883"/>
        <v>24</v>
      </c>
      <c r="S1597" s="138">
        <f t="shared" si="884"/>
        <v>36</v>
      </c>
      <c r="T1597" s="138">
        <f t="shared" si="885"/>
        <v>48</v>
      </c>
      <c r="U1597" s="138">
        <f t="shared" si="886"/>
        <v>60</v>
      </c>
      <c r="V1597" s="138">
        <f t="shared" si="887"/>
        <v>72</v>
      </c>
      <c r="W1597" s="158" t="str">
        <f t="shared" si="864"/>
        <v>08:00 19:00</v>
      </c>
      <c r="X1597" s="159">
        <f>HLOOKUP(SEARCH("2",$M1597)-1,$Q$3:$V1597,$P1597+1,FALSE)</f>
        <v>12</v>
      </c>
      <c r="Y1597" s="160" t="str">
        <f t="shared" si="865"/>
        <v>08:00 19:00|08:00 19:00|08:00 19:00|08:00 19:00|09:00 16:00|09:00 14:00</v>
      </c>
      <c r="Z1597" s="161" t="str">
        <f t="shared" si="866"/>
        <v>08:00 19:00</v>
      </c>
      <c r="AA1597" s="158" t="str">
        <f t="shared" si="867"/>
        <v>08:00 19:00</v>
      </c>
      <c r="AB1597" s="159">
        <f>HLOOKUP(SEARCH("3",$M1597)-1,$Q$3:$V1597,$P1597+1,FALSE)</f>
        <v>24</v>
      </c>
      <c r="AC1597" s="160" t="str">
        <f t="shared" si="868"/>
        <v>08:00 19:00|08:00 19:00|08:00 19:00|09:00 16:00|09:00 14:00</v>
      </c>
      <c r="AD1597" s="161" t="str">
        <f t="shared" si="869"/>
        <v>08:00 19:00</v>
      </c>
      <c r="AE1597" s="158" t="str">
        <f t="shared" si="870"/>
        <v>08:00 19:00</v>
      </c>
      <c r="AF1597" s="159">
        <f>HLOOKUP(SEARCH("4",$M1597)-1,$Q$3:$V1597,$P1597+1,FALSE)</f>
        <v>36</v>
      </c>
      <c r="AG1597" s="161" t="str">
        <f t="shared" si="871"/>
        <v>08:00 19:00|08:00 19:00|09:00 16:00|09:00 14:00</v>
      </c>
      <c r="AH1597" s="161" t="str">
        <f t="shared" si="872"/>
        <v>08:00 19:00</v>
      </c>
      <c r="AI1597" s="158" t="str">
        <f t="shared" si="873"/>
        <v>08:00 19:00</v>
      </c>
      <c r="AJ1597" s="159">
        <f>HLOOKUP(SEARCH("5",$M1597)-1,$Q$3:$V1597,$P1597+1,FALSE)</f>
        <v>48</v>
      </c>
      <c r="AK1597" s="161" t="str">
        <f t="shared" si="874"/>
        <v>08:00 19:00|09:00 16:00|09:00 14:00</v>
      </c>
      <c r="AL1597" s="161" t="str">
        <f t="shared" si="875"/>
        <v>08:00 19:00</v>
      </c>
      <c r="AM1597" s="158" t="str">
        <f t="shared" si="876"/>
        <v>08:00 19:00</v>
      </c>
      <c r="AN1597" s="159">
        <f>HLOOKUP(SEARCH("6",$M1597)-1,$Q$3:$V1597,$P1597+1,FALSE)</f>
        <v>60</v>
      </c>
      <c r="AO1597" s="161" t="str">
        <f t="shared" si="877"/>
        <v>09:00 16:00|09:00 14:00</v>
      </c>
      <c r="AP1597" s="161" t="str">
        <f t="shared" si="878"/>
        <v>09:00 16:00</v>
      </c>
      <c r="AQ1597" s="162" t="str">
        <f t="shared" si="879"/>
        <v>09:00 16:00</v>
      </c>
      <c r="AR1597" s="163">
        <f>HLOOKUP(SEARCH("7",$M1597)-1,$Q$3:$V1597,$P1597+1,FALSE)</f>
        <v>72</v>
      </c>
      <c r="AS1597" s="164" t="str">
        <f t="shared" si="880"/>
        <v>09:00 14:00</v>
      </c>
      <c r="AT1597" s="142"/>
      <c r="AU1597" s="11" t="str">
        <f>IF(ISERROR(VLOOKUP(B1597,'РЕОРГ 2008'!$A:$B,2,FALSE)),"",VLOOKUP(B1597,'РЕОРГ 2008'!$A:$B,2,FALSE))</f>
        <v/>
      </c>
      <c r="AV1597" s="12" t="str">
        <f t="shared" si="881"/>
        <v>Нижнекамское отделение №4682</v>
      </c>
      <c r="AW1597" s="31" t="e">
        <f>LEFT(#REF!,2)</f>
        <v>#REF!</v>
      </c>
      <c r="AX1597" s="12" t="str">
        <f t="shared" si="859"/>
        <v>4682</v>
      </c>
      <c r="AZ1597" t="str">
        <f>IF(ISERROR(VLOOKUP(B1597,'РЕОРГ 01.08.2009'!$A:$B,2,FALSE)),"",VLOOKUP(B1597,'РЕОРГ 01.08.2009'!$A:$B,2,FALSE))</f>
        <v/>
      </c>
      <c r="BA1597" s="12" t="str">
        <f t="shared" si="854"/>
        <v>Нижнекамское отделение №4682</v>
      </c>
      <c r="BB1597" t="e">
        <f>LEFT(#REF!,2)</f>
        <v>#REF!</v>
      </c>
      <c r="BC1597" s="12" t="str">
        <f t="shared" si="860"/>
        <v>4682</v>
      </c>
      <c r="BE1597" t="str">
        <f>IF(ISERROR(VLOOKUP(B1597,'РЕОРГ 01.10.2009'!A:C,3,FALSE)),"",VLOOKUP(B1597,'РЕОРГ 01.10.2009'!A:C,3,FALSE))</f>
        <v/>
      </c>
      <c r="BF1597" s="12" t="str">
        <f t="shared" si="855"/>
        <v>Нижнекамское отделение №4682</v>
      </c>
      <c r="BG1597" t="e">
        <f>LEFT(#REF!,2)</f>
        <v>#REF!</v>
      </c>
      <c r="BH1597" s="12" t="str">
        <f t="shared" si="861"/>
        <v>4682</v>
      </c>
      <c r="BJ1597" t="str">
        <f>IF(ISERROR(VLOOKUP($B1597,'РЕОРГ 01.05.2010'!A:B,2,FALSE)),"",VLOOKUP($B1597,'РЕОРГ 01.05.2010'!A:B,2,FALSE))</f>
        <v/>
      </c>
      <c r="BK1597" s="12" t="str">
        <f t="shared" si="856"/>
        <v>Нижнекамское отделение №4682</v>
      </c>
      <c r="BL1597" t="e">
        <f>LEFT(#REF!,2)</f>
        <v>#REF!</v>
      </c>
      <c r="BM1597" s="12" t="str">
        <f t="shared" si="862"/>
        <v>4682</v>
      </c>
      <c r="BO1597" t="str">
        <f>IF(ISERROR(VLOOKUP($B1597,'РЕОРГ 01.08.2010'!A:B,2,FALSE)),"",VLOOKUP($B1597,'РЕОРГ 01.08.2010'!A:B,2,FALSE))</f>
        <v/>
      </c>
      <c r="BP1597" s="12" t="str">
        <f t="shared" si="857"/>
        <v>Нижнекамское отделение №4682</v>
      </c>
      <c r="BQ1597" t="e">
        <f>LEFT(#REF!,2)</f>
        <v>#REF!</v>
      </c>
      <c r="BR1597" s="12" t="str">
        <f t="shared" si="863"/>
        <v>4682</v>
      </c>
    </row>
    <row r="1598" spans="1:70" ht="12.75" customHeight="1">
      <c r="A1598" t="str">
        <f t="shared" si="858"/>
        <v>4682/01</v>
      </c>
      <c r="B1598" s="133">
        <v>1867</v>
      </c>
      <c r="C1598" s="1" t="s">
        <v>5802</v>
      </c>
      <c r="D1598" s="32" t="s">
        <v>1931</v>
      </c>
      <c r="E1598" s="1" t="s">
        <v>5803</v>
      </c>
      <c r="F1598" s="1" t="s">
        <v>8047</v>
      </c>
      <c r="G1598" s="1" t="s">
        <v>8295</v>
      </c>
      <c r="H1598" s="1" t="s">
        <v>8296</v>
      </c>
      <c r="I1598" s="1" t="s">
        <v>8297</v>
      </c>
      <c r="J1598" s="1"/>
      <c r="K1598" s="1">
        <v>0.5</v>
      </c>
      <c r="L1598" s="32" t="s">
        <v>4049</v>
      </c>
      <c r="M1598" s="8" t="s">
        <v>11991</v>
      </c>
      <c r="N1598" s="2" t="s">
        <v>12177</v>
      </c>
      <c r="O1598" s="173"/>
      <c r="P1598" s="168">
        <f t="shared" si="888"/>
        <v>1595</v>
      </c>
      <c r="Q1598" s="138">
        <f t="shared" si="882"/>
        <v>25</v>
      </c>
      <c r="R1598" s="138">
        <f t="shared" si="883"/>
        <v>50</v>
      </c>
      <c r="S1598" s="138" t="e">
        <f t="shared" si="884"/>
        <v>#VALUE!</v>
      </c>
      <c r="T1598" s="138" t="e">
        <f t="shared" si="885"/>
        <v>#VALUE!</v>
      </c>
      <c r="U1598" s="138" t="e">
        <f t="shared" si="886"/>
        <v>#VALUE!</v>
      </c>
      <c r="V1598" s="138" t="e">
        <f t="shared" si="887"/>
        <v>#VALUE!</v>
      </c>
      <c r="W1598" s="158" t="str">
        <f t="shared" si="864"/>
        <v>08:00 15:00(12:00 13:00)</v>
      </c>
      <c r="X1598" s="159" t="e">
        <f>HLOOKUP(SEARCH("2",$M1598)-1,$Q$3:$V1598,$P1598+1,FALSE)</f>
        <v>#VALUE!</v>
      </c>
      <c r="Y1598" s="160" t="e">
        <f t="shared" si="865"/>
        <v>#VALUE!</v>
      </c>
      <c r="Z1598" s="161" t="e">
        <f t="shared" si="866"/>
        <v>#VALUE!</v>
      </c>
      <c r="AA1598" s="158" t="str">
        <f t="shared" si="867"/>
        <v>выходной</v>
      </c>
      <c r="AB1598" s="159">
        <f>HLOOKUP(SEARCH("3",$M1598)-1,$Q$3:$V1598,$P1598+1,FALSE)</f>
        <v>25</v>
      </c>
      <c r="AC1598" s="160" t="str">
        <f t="shared" si="868"/>
        <v>08:00 15:00(12:00 13:00)|08:00 15:00(12:00 13:00)</v>
      </c>
      <c r="AD1598" s="161" t="str">
        <f t="shared" si="869"/>
        <v>08:00 15:00(12:00 13:00)</v>
      </c>
      <c r="AE1598" s="158" t="str">
        <f t="shared" si="870"/>
        <v>08:00 15:00(12:00 13:00)</v>
      </c>
      <c r="AF1598" s="159" t="e">
        <f>HLOOKUP(SEARCH("4",$M1598)-1,$Q$3:$V1598,$P1598+1,FALSE)</f>
        <v>#VALUE!</v>
      </c>
      <c r="AG1598" s="161" t="e">
        <f t="shared" si="871"/>
        <v>#VALUE!</v>
      </c>
      <c r="AH1598" s="161" t="e">
        <f t="shared" si="872"/>
        <v>#VALUE!</v>
      </c>
      <c r="AI1598" s="158" t="str">
        <f t="shared" si="873"/>
        <v>выходной</v>
      </c>
      <c r="AJ1598" s="159">
        <f>HLOOKUP(SEARCH("5",$M1598)-1,$Q$3:$V1598,$P1598+1,FALSE)</f>
        <v>50</v>
      </c>
      <c r="AK1598" s="161" t="str">
        <f t="shared" si="874"/>
        <v>08:00 15:00(12:00 13:00)</v>
      </c>
      <c r="AL1598" s="161" t="e">
        <f t="shared" si="875"/>
        <v>#VALUE!</v>
      </c>
      <c r="AM1598" s="158" t="str">
        <f t="shared" si="876"/>
        <v>08:00 15:00(12:00 13:00)</v>
      </c>
      <c r="AN1598" s="159" t="e">
        <f>HLOOKUP(SEARCH("6",$M1598)-1,$Q$3:$V1598,$P1598+1,FALSE)</f>
        <v>#VALUE!</v>
      </c>
      <c r="AO1598" s="161" t="e">
        <f t="shared" si="877"/>
        <v>#VALUE!</v>
      </c>
      <c r="AP1598" s="161" t="e">
        <f t="shared" si="878"/>
        <v>#VALUE!</v>
      </c>
      <c r="AQ1598" s="162" t="str">
        <f t="shared" si="879"/>
        <v>выходной</v>
      </c>
      <c r="AR1598" s="163" t="e">
        <f>HLOOKUP(SEARCH("7",$M1598)-1,$Q$3:$V1598,$P1598+1,FALSE)</f>
        <v>#VALUE!</v>
      </c>
      <c r="AS1598" s="164" t="str">
        <f t="shared" si="880"/>
        <v>выходной</v>
      </c>
      <c r="AT1598" s="142"/>
      <c r="AU1598" s="11" t="str">
        <f>IF(ISERROR(VLOOKUP(B1598,'РЕОРГ 2008'!$A:$B,2,FALSE)),"",VLOOKUP(B1598,'РЕОРГ 2008'!$A:$B,2,FALSE))</f>
        <v/>
      </c>
      <c r="AV1598" s="12" t="str">
        <f t="shared" si="881"/>
        <v>Опер.касса №4682/01</v>
      </c>
      <c r="AW1598" s="31" t="e">
        <f>LEFT(#REF!,2)</f>
        <v>#REF!</v>
      </c>
      <c r="AX1598" s="12" t="str">
        <f t="shared" si="859"/>
        <v>4682/01</v>
      </c>
      <c r="AZ1598" t="str">
        <f>IF(ISERROR(VLOOKUP(B1598,'РЕОРГ 01.08.2009'!$A:$B,2,FALSE)),"",VLOOKUP(B1598,'РЕОРГ 01.08.2009'!$A:$B,2,FALSE))</f>
        <v/>
      </c>
      <c r="BA1598" s="12" t="str">
        <f t="shared" ref="BA1598:BA1661" si="889">IF(AND(BF1598&lt;&gt;"",AZ1598=""),BF1598,IF(AZ1598="",$C1598,AZ1598))</f>
        <v>Опер.касса №4682/01</v>
      </c>
      <c r="BB1598" t="e">
        <f>LEFT(#REF!,2)</f>
        <v>#REF!</v>
      </c>
      <c r="BC1598" s="12" t="str">
        <f t="shared" si="860"/>
        <v>4682/01</v>
      </c>
      <c r="BE1598" t="str">
        <f>IF(ISERROR(VLOOKUP(B1598,'РЕОРГ 01.10.2009'!A:C,3,FALSE)),"",VLOOKUP(B1598,'РЕОРГ 01.10.2009'!A:C,3,FALSE))</f>
        <v/>
      </c>
      <c r="BF1598" s="12" t="str">
        <f t="shared" ref="BF1598:BF1661" si="890">IF(AND(BK1598&lt;&gt;"",BE1598=""),BK1598,IF(BE1598="",$C1598,BE1598))</f>
        <v>Опер.касса №4682/01</v>
      </c>
      <c r="BG1598" t="e">
        <f>LEFT(#REF!,2)</f>
        <v>#REF!</v>
      </c>
      <c r="BH1598" s="12" t="str">
        <f t="shared" si="861"/>
        <v>4682/01</v>
      </c>
      <c r="BJ1598" t="str">
        <f>IF(ISERROR(VLOOKUP($B1598,'РЕОРГ 01.05.2010'!A:B,2,FALSE)),"",VLOOKUP($B1598,'РЕОРГ 01.05.2010'!A:B,2,FALSE))</f>
        <v/>
      </c>
      <c r="BK1598" s="12" t="str">
        <f t="shared" ref="BK1598:BK1661" si="891">IF(AND(BP1598&lt;&gt;"",BJ1598=""),BP1598,IF(BJ1598="",$C1598,BJ1598))</f>
        <v>Опер.касса №4682/01</v>
      </c>
      <c r="BL1598" t="e">
        <f>LEFT(#REF!,2)</f>
        <v>#REF!</v>
      </c>
      <c r="BM1598" s="12" t="str">
        <f t="shared" si="862"/>
        <v>4682/01</v>
      </c>
      <c r="BO1598" t="str">
        <f>IF(ISERROR(VLOOKUP($B1598,'РЕОРГ 01.08.2010'!A:B,2,FALSE)),"",VLOOKUP($B1598,'РЕОРГ 01.08.2010'!A:B,2,FALSE))</f>
        <v/>
      </c>
      <c r="BP1598" s="12" t="str">
        <f t="shared" ref="BP1598:BP1661" si="892">IF(AND(BU1598&lt;&gt;"",BO1598=""),BU1598,IF(BO1598="",$C1598,BO1598))</f>
        <v>Опер.касса №4682/01</v>
      </c>
      <c r="BQ1598" t="e">
        <f>LEFT(#REF!,2)</f>
        <v>#REF!</v>
      </c>
      <c r="BR1598" s="12" t="str">
        <f t="shared" si="863"/>
        <v>4682/01</v>
      </c>
    </row>
    <row r="1599" spans="1:70" ht="12.75" customHeight="1">
      <c r="A1599" t="str">
        <f t="shared" ref="A1599:A1662" si="893">RIGHT(C1599,LEN(C1599)-SEARCH("№",C1599))</f>
        <v>4682/010</v>
      </c>
      <c r="B1599" s="133">
        <v>1868</v>
      </c>
      <c r="C1599" s="1" t="s">
        <v>8458</v>
      </c>
      <c r="D1599" s="32" t="s">
        <v>1931</v>
      </c>
      <c r="E1599" s="1" t="s">
        <v>8459</v>
      </c>
      <c r="F1599" s="1" t="s">
        <v>8047</v>
      </c>
      <c r="G1599" s="1" t="s">
        <v>8460</v>
      </c>
      <c r="H1599" s="1" t="s">
        <v>8461</v>
      </c>
      <c r="I1599" s="1" t="s">
        <v>11183</v>
      </c>
      <c r="J1599" s="1"/>
      <c r="K1599" s="1">
        <v>0.75</v>
      </c>
      <c r="L1599" s="32" t="s">
        <v>4049</v>
      </c>
      <c r="M1599" s="8" t="s">
        <v>12043</v>
      </c>
      <c r="N1599" s="2" t="s">
        <v>12628</v>
      </c>
      <c r="O1599" s="173"/>
      <c r="P1599" s="168">
        <f t="shared" si="888"/>
        <v>1596</v>
      </c>
      <c r="Q1599" s="138">
        <f t="shared" si="882"/>
        <v>12</v>
      </c>
      <c r="R1599" s="138">
        <f t="shared" si="883"/>
        <v>24</v>
      </c>
      <c r="S1599" s="138">
        <f t="shared" si="884"/>
        <v>36</v>
      </c>
      <c r="T1599" s="138" t="e">
        <f t="shared" si="885"/>
        <v>#VALUE!</v>
      </c>
      <c r="U1599" s="138" t="e">
        <f t="shared" si="886"/>
        <v>#VALUE!</v>
      </c>
      <c r="V1599" s="138" t="e">
        <f t="shared" si="887"/>
        <v>#VALUE!</v>
      </c>
      <c r="W1599" s="158" t="str">
        <f t="shared" si="864"/>
        <v>08:00 15:00</v>
      </c>
      <c r="X1599" s="159">
        <f>HLOOKUP(SEARCH("2",$M1599)-1,$Q$3:$V1599,$P1599+1,FALSE)</f>
        <v>12</v>
      </c>
      <c r="Y1599" s="160" t="str">
        <f t="shared" si="865"/>
        <v>08:00 15:00|08:00 15:00|08:30 14:30</v>
      </c>
      <c r="Z1599" s="161" t="str">
        <f t="shared" si="866"/>
        <v>08:00 15:00</v>
      </c>
      <c r="AA1599" s="158" t="str">
        <f t="shared" si="867"/>
        <v>08:00 15:00</v>
      </c>
      <c r="AB1599" s="159">
        <f>HLOOKUP(SEARCH("3",$M1599)-1,$Q$3:$V1599,$P1599+1,FALSE)</f>
        <v>24</v>
      </c>
      <c r="AC1599" s="160" t="str">
        <f t="shared" si="868"/>
        <v>08:00 15:00|08:30 14:30</v>
      </c>
      <c r="AD1599" s="161" t="str">
        <f t="shared" si="869"/>
        <v>08:00 15:00</v>
      </c>
      <c r="AE1599" s="158" t="str">
        <f t="shared" si="870"/>
        <v>08:00 15:00</v>
      </c>
      <c r="AF1599" s="159" t="e">
        <f>HLOOKUP(SEARCH("4",$M1599)-1,$Q$3:$V1599,$P1599+1,FALSE)</f>
        <v>#VALUE!</v>
      </c>
      <c r="AG1599" s="161" t="e">
        <f t="shared" si="871"/>
        <v>#VALUE!</v>
      </c>
      <c r="AH1599" s="161" t="e">
        <f t="shared" si="872"/>
        <v>#VALUE!</v>
      </c>
      <c r="AI1599" s="158" t="str">
        <f t="shared" si="873"/>
        <v>выходной</v>
      </c>
      <c r="AJ1599" s="159">
        <f>HLOOKUP(SEARCH("5",$M1599)-1,$Q$3:$V1599,$P1599+1,FALSE)</f>
        <v>36</v>
      </c>
      <c r="AK1599" s="161" t="str">
        <f t="shared" si="874"/>
        <v>08:30 14:30</v>
      </c>
      <c r="AL1599" s="161" t="e">
        <f t="shared" si="875"/>
        <v>#VALUE!</v>
      </c>
      <c r="AM1599" s="158" t="str">
        <f t="shared" si="876"/>
        <v>08:30 14:30</v>
      </c>
      <c r="AN1599" s="159" t="e">
        <f>HLOOKUP(SEARCH("6",$M1599)-1,$Q$3:$V1599,$P1599+1,FALSE)</f>
        <v>#VALUE!</v>
      </c>
      <c r="AO1599" s="161" t="e">
        <f t="shared" si="877"/>
        <v>#VALUE!</v>
      </c>
      <c r="AP1599" s="161" t="e">
        <f t="shared" si="878"/>
        <v>#VALUE!</v>
      </c>
      <c r="AQ1599" s="162" t="str">
        <f t="shared" si="879"/>
        <v>выходной</v>
      </c>
      <c r="AR1599" s="163" t="e">
        <f>HLOOKUP(SEARCH("7",$M1599)-1,$Q$3:$V1599,$P1599+1,FALSE)</f>
        <v>#VALUE!</v>
      </c>
      <c r="AS1599" s="164" t="str">
        <f t="shared" si="880"/>
        <v>выходной</v>
      </c>
      <c r="AT1599" s="142"/>
      <c r="AU1599" s="11" t="str">
        <f>IF(ISERROR(VLOOKUP(B1599,'РЕОРГ 2008'!$A:$B,2,FALSE)),"",VLOOKUP(B1599,'РЕОРГ 2008'!$A:$B,2,FALSE))</f>
        <v/>
      </c>
      <c r="AV1599" s="12" t="str">
        <f t="shared" si="881"/>
        <v>Опер.касса №4682/010</v>
      </c>
      <c r="AW1599" s="31" t="e">
        <f>LEFT(#REF!,2)</f>
        <v>#REF!</v>
      </c>
      <c r="AX1599" s="12" t="str">
        <f t="shared" ref="AX1599:AX1662" si="894">RIGHT(AV1599,(LEN(AV1599)-SEARCH("№",AV1599)))</f>
        <v>4682/010</v>
      </c>
      <c r="AZ1599" t="str">
        <f>IF(ISERROR(VLOOKUP(B1599,'РЕОРГ 01.08.2009'!$A:$B,2,FALSE)),"",VLOOKUP(B1599,'РЕОРГ 01.08.2009'!$A:$B,2,FALSE))</f>
        <v/>
      </c>
      <c r="BA1599" s="12" t="str">
        <f t="shared" si="889"/>
        <v>Опер.касса №4682/010</v>
      </c>
      <c r="BB1599" t="e">
        <f>LEFT(#REF!,2)</f>
        <v>#REF!</v>
      </c>
      <c r="BC1599" s="12" t="str">
        <f t="shared" ref="BC1599:BC1662" si="895">RIGHT(BA1599,(LEN(BA1599)-SEARCH("№",BA1599)))</f>
        <v>4682/010</v>
      </c>
      <c r="BE1599" t="str">
        <f>IF(ISERROR(VLOOKUP(B1599,'РЕОРГ 01.10.2009'!A:C,3,FALSE)),"",VLOOKUP(B1599,'РЕОРГ 01.10.2009'!A:C,3,FALSE))</f>
        <v/>
      </c>
      <c r="BF1599" s="12" t="str">
        <f t="shared" si="890"/>
        <v>Опер.касса №4682/010</v>
      </c>
      <c r="BG1599" t="e">
        <f>LEFT(#REF!,2)</f>
        <v>#REF!</v>
      </c>
      <c r="BH1599" s="12" t="str">
        <f t="shared" ref="BH1599:BH1662" si="896">RIGHT(BF1599,(LEN(BF1599)-SEARCH("№",BF1599)))</f>
        <v>4682/010</v>
      </c>
      <c r="BJ1599" t="str">
        <f>IF(ISERROR(VLOOKUP($B1599,'РЕОРГ 01.05.2010'!A:B,2,FALSE)),"",VLOOKUP($B1599,'РЕОРГ 01.05.2010'!A:B,2,FALSE))</f>
        <v/>
      </c>
      <c r="BK1599" s="12" t="str">
        <f t="shared" si="891"/>
        <v>Опер.касса №4682/010</v>
      </c>
      <c r="BL1599" t="e">
        <f>LEFT(#REF!,2)</f>
        <v>#REF!</v>
      </c>
      <c r="BM1599" s="12" t="str">
        <f t="shared" ref="BM1599:BM1662" si="897">RIGHT(BK1599,(LEN(BK1599)-SEARCH("№",BK1599)))</f>
        <v>4682/010</v>
      </c>
      <c r="BO1599" t="str">
        <f>IF(ISERROR(VLOOKUP($B1599,'РЕОРГ 01.08.2010'!A:B,2,FALSE)),"",VLOOKUP($B1599,'РЕОРГ 01.08.2010'!A:B,2,FALSE))</f>
        <v/>
      </c>
      <c r="BP1599" s="12" t="str">
        <f t="shared" si="892"/>
        <v>Опер.касса №4682/010</v>
      </c>
      <c r="BQ1599" t="e">
        <f>LEFT(#REF!,2)</f>
        <v>#REF!</v>
      </c>
      <c r="BR1599" s="12" t="str">
        <f t="shared" ref="BR1599:BR1662" si="898">RIGHT(BP1599,(LEN(BP1599)-SEARCH("№",BP1599)))</f>
        <v>4682/010</v>
      </c>
    </row>
    <row r="1600" spans="1:70" ht="12.75" customHeight="1">
      <c r="A1600" t="str">
        <f t="shared" si="893"/>
        <v>4682/011</v>
      </c>
      <c r="B1600" s="133">
        <v>1869</v>
      </c>
      <c r="C1600" s="1" t="s">
        <v>8462</v>
      </c>
      <c r="D1600" s="32" t="s">
        <v>1931</v>
      </c>
      <c r="E1600" s="1" t="s">
        <v>8463</v>
      </c>
      <c r="F1600" s="1" t="s">
        <v>8047</v>
      </c>
      <c r="G1600" s="1" t="s">
        <v>10074</v>
      </c>
      <c r="H1600" s="1" t="s">
        <v>8464</v>
      </c>
      <c r="I1600" s="1" t="s">
        <v>11184</v>
      </c>
      <c r="J1600" s="1"/>
      <c r="K1600" s="1">
        <v>0.75</v>
      </c>
      <c r="L1600" s="32" t="s">
        <v>4049</v>
      </c>
      <c r="M1600" s="8" t="s">
        <v>11908</v>
      </c>
      <c r="N1600" s="2" t="s">
        <v>12629</v>
      </c>
      <c r="O1600" s="173"/>
      <c r="P1600" s="168">
        <f t="shared" si="888"/>
        <v>1597</v>
      </c>
      <c r="Q1600" s="138">
        <f t="shared" si="882"/>
        <v>12</v>
      </c>
      <c r="R1600" s="138">
        <f t="shared" si="883"/>
        <v>24</v>
      </c>
      <c r="S1600" s="138">
        <f t="shared" si="884"/>
        <v>36</v>
      </c>
      <c r="T1600" s="138" t="e">
        <f t="shared" si="885"/>
        <v>#VALUE!</v>
      </c>
      <c r="U1600" s="138" t="e">
        <f t="shared" si="886"/>
        <v>#VALUE!</v>
      </c>
      <c r="V1600" s="138" t="e">
        <f t="shared" si="887"/>
        <v>#VALUE!</v>
      </c>
      <c r="W1600" s="158" t="str">
        <f t="shared" ref="W1600:W1663" si="899">IF(M1600="1",N1600,IF(ISERROR(SEARCH(1,M1600)=1),"выходной",IF(SEARCH(1,M1600)=1,LEFT(N1600,Q1600-1),"")))</f>
        <v>08:00 15:00</v>
      </c>
      <c r="X1600" s="159">
        <f>HLOOKUP(SEARCH("2",$M1600)-1,$Q$3:$V1600,$P1600+1,FALSE)</f>
        <v>12</v>
      </c>
      <c r="Y1600" s="160" t="str">
        <f t="shared" ref="Y1600:Y1663" si="900">IF(M1600="2",N1600,IF(LEFT(M1600,1)="2",LEFT(N1600,Q1600-1),RIGHT(N1600,LEN(N1600)-SEARCH("|",N1600,X1600))))</f>
        <v>08:00 15:00|08:00 15:00|08:00 14:00</v>
      </c>
      <c r="Z1600" s="161" t="str">
        <f t="shared" ref="Z1600:Z1663" si="901">LEFT(Y1600,SEARCH("|",Y1600,1)-1)</f>
        <v>08:00 15:00</v>
      </c>
      <c r="AA1600" s="158" t="str">
        <f t="shared" ref="AA1600:AA1663" si="902">IF(ISERROR(SEARCH(2,$M1600)),"выходной",IF(LEFT($M1600,1)="2",Y1600,IF(RIGHT($M1600,1)="2",Y1600,Z1600)))</f>
        <v>08:00 15:00</v>
      </c>
      <c r="AB1600" s="159" t="e">
        <f>HLOOKUP(SEARCH("3",$M1600)-1,$Q$3:$V1600,$P1600+1,FALSE)</f>
        <v>#VALUE!</v>
      </c>
      <c r="AC1600" s="160" t="e">
        <f t="shared" ref="AC1600:AC1663" si="903">IF(M1600="3",N1600,IF(LEFT($M1600,1)="3",LEFT($N1600,$Q1600-1),RIGHT($N1600,LEN($N1600)-SEARCH("|",$N1600,AB1600))))</f>
        <v>#VALUE!</v>
      </c>
      <c r="AD1600" s="161" t="e">
        <f t="shared" ref="AD1600:AD1663" si="904">LEFT(AC1600,SEARCH("|",AC1600,1)-1)</f>
        <v>#VALUE!</v>
      </c>
      <c r="AE1600" s="158" t="str">
        <f t="shared" ref="AE1600:AE1663" si="905">IF(ISERROR(SEARCH(3,$M1600)),"выходной",IF(LEFT($M1600,1)="3",AC1600,IF(RIGHT($M1600,1)="3",AC1600,AD1600)))</f>
        <v>выходной</v>
      </c>
      <c r="AF1600" s="159">
        <f>HLOOKUP(SEARCH("4",$M1600)-1,$Q$3:$V1600,$P1600+1,FALSE)</f>
        <v>24</v>
      </c>
      <c r="AG1600" s="161" t="str">
        <f t="shared" ref="AG1600:AG1663" si="906">IF(M1600="4",N1600,IF(LEFT($M1600,1)="4",LEFT($N1600,$Q1600-1),RIGHT($N1600,LEN($N1600)-SEARCH("|",$N1600,AF1600))))</f>
        <v>08:00 15:00|08:00 14:00</v>
      </c>
      <c r="AH1600" s="161" t="str">
        <f t="shared" ref="AH1600:AH1663" si="907">LEFT(AG1600,SEARCH("|",AG1600,1)-1)</f>
        <v>08:00 15:00</v>
      </c>
      <c r="AI1600" s="158" t="str">
        <f t="shared" ref="AI1600:AI1663" si="908">IF(ISERROR(SEARCH(4,$M1600)),"выходной",IF(LEFT($M1600,1)="4",AG1600,IF(RIGHT($M1600,1)="4",AG1600,AH1600)))</f>
        <v>08:00 15:00</v>
      </c>
      <c r="AJ1600" s="159">
        <f>HLOOKUP(SEARCH("5",$M1600)-1,$Q$3:$V1600,$P1600+1,FALSE)</f>
        <v>36</v>
      </c>
      <c r="AK1600" s="161" t="str">
        <f t="shared" ref="AK1600:AK1663" si="909">IF(M1600="5",N1600,IF(LEFT($M1600,1)="5",LEFT($N1600,$Q1600-1),RIGHT($N1600,LEN($N1600)-SEARCH("|",$N1600,AJ1600))))</f>
        <v>08:00 14:00</v>
      </c>
      <c r="AL1600" s="161" t="e">
        <f t="shared" ref="AL1600:AL1663" si="910">LEFT(AK1600,SEARCH("|",AK1600,1)-1)</f>
        <v>#VALUE!</v>
      </c>
      <c r="AM1600" s="158" t="str">
        <f t="shared" ref="AM1600:AM1663" si="911">IF(ISERROR(SEARCH(5,$M1600)),"выходной",IF(LEFT($M1600,1)="5",AK1600,IF(RIGHT($M1600,1)="5",AK1600,AL1600)))</f>
        <v>08:00 14:00</v>
      </c>
      <c r="AN1600" s="159" t="e">
        <f>HLOOKUP(SEARCH("6",$M1600)-1,$Q$3:$V1600,$P1600+1,FALSE)</f>
        <v>#VALUE!</v>
      </c>
      <c r="AO1600" s="161" t="e">
        <f t="shared" ref="AO1600:AO1663" si="912">IF(M1600="6",N1600,IF(LEFT($M1600,1)="6",LEFT($N1600,$Q1600-1),RIGHT($N1600,LEN($N1600)-SEARCH("|",$N1600,AN1600))))</f>
        <v>#VALUE!</v>
      </c>
      <c r="AP1600" s="161" t="e">
        <f t="shared" ref="AP1600:AP1663" si="913">LEFT(AO1600,SEARCH("|",AO1600,1)-1)</f>
        <v>#VALUE!</v>
      </c>
      <c r="AQ1600" s="162" t="str">
        <f t="shared" ref="AQ1600:AQ1663" si="914">IF(ISERROR(SEARCH(6,$M1600)),"выходной",IF(LEFT($M1600,1)="6",AO1600,IF(RIGHT($M1600,1)="6",AO1600,AP1600)))</f>
        <v>выходной</v>
      </c>
      <c r="AR1600" s="163" t="e">
        <f>HLOOKUP(SEARCH("7",$M1600)-1,$Q$3:$V1600,$P1600+1,FALSE)</f>
        <v>#VALUE!</v>
      </c>
      <c r="AS1600" s="164" t="str">
        <f t="shared" ref="AS1600:AS1663" si="915">IF(M1600=7,N1600,IF(ISERROR(SEARCH(7,M1600)=1),"выходной",RIGHT(N1600,LEN(N1600)-AR1600)))</f>
        <v>выходной</v>
      </c>
      <c r="AT1600" s="142"/>
      <c r="AU1600" s="11" t="str">
        <f>IF(ISERROR(VLOOKUP(B1600,'РЕОРГ 2008'!$A:$B,2,FALSE)),"",VLOOKUP(B1600,'РЕОРГ 2008'!$A:$B,2,FALSE))</f>
        <v/>
      </c>
      <c r="AV1600" s="12" t="str">
        <f t="shared" ref="AV1600:AV1663" si="916">IF(AND(BA1600&lt;&gt;"",AU1600=""),BA1600,IF(AU1600="",$C1600,AU1600))</f>
        <v>Опер.касса №4682/011</v>
      </c>
      <c r="AW1600" s="31" t="e">
        <f>LEFT(#REF!,2)</f>
        <v>#REF!</v>
      </c>
      <c r="AX1600" s="12" t="str">
        <f t="shared" si="894"/>
        <v>4682/011</v>
      </c>
      <c r="AZ1600" t="str">
        <f>IF(ISERROR(VLOOKUP(B1600,'РЕОРГ 01.08.2009'!$A:$B,2,FALSE)),"",VLOOKUP(B1600,'РЕОРГ 01.08.2009'!$A:$B,2,FALSE))</f>
        <v/>
      </c>
      <c r="BA1600" s="12" t="str">
        <f t="shared" si="889"/>
        <v>Опер.касса №4682/011</v>
      </c>
      <c r="BB1600" t="e">
        <f>LEFT(#REF!,2)</f>
        <v>#REF!</v>
      </c>
      <c r="BC1600" s="12" t="str">
        <f t="shared" si="895"/>
        <v>4682/011</v>
      </c>
      <c r="BE1600" t="str">
        <f>IF(ISERROR(VLOOKUP(B1600,'РЕОРГ 01.10.2009'!A:C,3,FALSE)),"",VLOOKUP(B1600,'РЕОРГ 01.10.2009'!A:C,3,FALSE))</f>
        <v/>
      </c>
      <c r="BF1600" s="12" t="str">
        <f t="shared" si="890"/>
        <v>Опер.касса №4682/011</v>
      </c>
      <c r="BG1600" t="e">
        <f>LEFT(#REF!,2)</f>
        <v>#REF!</v>
      </c>
      <c r="BH1600" s="12" t="str">
        <f t="shared" si="896"/>
        <v>4682/011</v>
      </c>
      <c r="BJ1600" t="str">
        <f>IF(ISERROR(VLOOKUP($B1600,'РЕОРГ 01.05.2010'!A:B,2,FALSE)),"",VLOOKUP($B1600,'РЕОРГ 01.05.2010'!A:B,2,FALSE))</f>
        <v/>
      </c>
      <c r="BK1600" s="12" t="str">
        <f t="shared" si="891"/>
        <v>Опер.касса №4682/011</v>
      </c>
      <c r="BL1600" t="e">
        <f>LEFT(#REF!,2)</f>
        <v>#REF!</v>
      </c>
      <c r="BM1600" s="12" t="str">
        <f t="shared" si="897"/>
        <v>4682/011</v>
      </c>
      <c r="BO1600" t="str">
        <f>IF(ISERROR(VLOOKUP($B1600,'РЕОРГ 01.08.2010'!A:B,2,FALSE)),"",VLOOKUP($B1600,'РЕОРГ 01.08.2010'!A:B,2,FALSE))</f>
        <v/>
      </c>
      <c r="BP1600" s="12" t="str">
        <f t="shared" si="892"/>
        <v>Опер.касса №4682/011</v>
      </c>
      <c r="BQ1600" t="e">
        <f>LEFT(#REF!,2)</f>
        <v>#REF!</v>
      </c>
      <c r="BR1600" s="12" t="str">
        <f t="shared" si="898"/>
        <v>4682/011</v>
      </c>
    </row>
    <row r="1601" spans="1:70" ht="12.75" customHeight="1">
      <c r="A1601" t="str">
        <f t="shared" si="893"/>
        <v>4682/012</v>
      </c>
      <c r="B1601" s="133">
        <v>1870</v>
      </c>
      <c r="C1601" s="1" t="s">
        <v>8305</v>
      </c>
      <c r="D1601" s="32" t="s">
        <v>1931</v>
      </c>
      <c r="E1601" s="1" t="s">
        <v>8306</v>
      </c>
      <c r="F1601" s="1" t="s">
        <v>8047</v>
      </c>
      <c r="G1601" s="1" t="s">
        <v>8307</v>
      </c>
      <c r="H1601" s="1" t="s">
        <v>8308</v>
      </c>
      <c r="I1601" s="1" t="s">
        <v>8309</v>
      </c>
      <c r="J1601" s="1"/>
      <c r="K1601" s="1">
        <v>0.5</v>
      </c>
      <c r="L1601" s="32" t="s">
        <v>4049</v>
      </c>
      <c r="M1601" s="8" t="s">
        <v>11991</v>
      </c>
      <c r="N1601" s="2" t="s">
        <v>12177</v>
      </c>
      <c r="O1601" s="173"/>
      <c r="P1601" s="168">
        <f t="shared" si="888"/>
        <v>1598</v>
      </c>
      <c r="Q1601" s="138">
        <f t="shared" ref="Q1601:Q1664" si="917">SEARCH("|",N1601,1)</f>
        <v>25</v>
      </c>
      <c r="R1601" s="138">
        <f t="shared" ref="R1601:R1664" si="918">SEARCH("|",N1601,Q1601+1)</f>
        <v>50</v>
      </c>
      <c r="S1601" s="138" t="e">
        <f t="shared" ref="S1601:S1664" si="919">SEARCH("|",N1601,R1601+1)</f>
        <v>#VALUE!</v>
      </c>
      <c r="T1601" s="138" t="e">
        <f t="shared" ref="T1601:T1664" si="920">SEARCH("|",N1601,S1601+1)</f>
        <v>#VALUE!</v>
      </c>
      <c r="U1601" s="138" t="e">
        <f t="shared" ref="U1601:U1664" si="921">SEARCH("|",N1601,T1601+1)</f>
        <v>#VALUE!</v>
      </c>
      <c r="V1601" s="138" t="e">
        <f t="shared" ref="V1601:V1664" si="922">SEARCH("|",N1601,U1601+1)</f>
        <v>#VALUE!</v>
      </c>
      <c r="W1601" s="158" t="str">
        <f t="shared" si="899"/>
        <v>08:00 15:00(12:00 13:00)</v>
      </c>
      <c r="X1601" s="159" t="e">
        <f>HLOOKUP(SEARCH("2",$M1601)-1,$Q$3:$V1601,$P1601+1,FALSE)</f>
        <v>#VALUE!</v>
      </c>
      <c r="Y1601" s="160" t="e">
        <f t="shared" si="900"/>
        <v>#VALUE!</v>
      </c>
      <c r="Z1601" s="161" t="e">
        <f t="shared" si="901"/>
        <v>#VALUE!</v>
      </c>
      <c r="AA1601" s="158" t="str">
        <f t="shared" si="902"/>
        <v>выходной</v>
      </c>
      <c r="AB1601" s="159">
        <f>HLOOKUP(SEARCH("3",$M1601)-1,$Q$3:$V1601,$P1601+1,FALSE)</f>
        <v>25</v>
      </c>
      <c r="AC1601" s="160" t="str">
        <f t="shared" si="903"/>
        <v>08:00 15:00(12:00 13:00)|08:00 15:00(12:00 13:00)</v>
      </c>
      <c r="AD1601" s="161" t="str">
        <f t="shared" si="904"/>
        <v>08:00 15:00(12:00 13:00)</v>
      </c>
      <c r="AE1601" s="158" t="str">
        <f t="shared" si="905"/>
        <v>08:00 15:00(12:00 13:00)</v>
      </c>
      <c r="AF1601" s="159" t="e">
        <f>HLOOKUP(SEARCH("4",$M1601)-1,$Q$3:$V1601,$P1601+1,FALSE)</f>
        <v>#VALUE!</v>
      </c>
      <c r="AG1601" s="161" t="e">
        <f t="shared" si="906"/>
        <v>#VALUE!</v>
      </c>
      <c r="AH1601" s="161" t="e">
        <f t="shared" si="907"/>
        <v>#VALUE!</v>
      </c>
      <c r="AI1601" s="158" t="str">
        <f t="shared" si="908"/>
        <v>выходной</v>
      </c>
      <c r="AJ1601" s="159">
        <f>HLOOKUP(SEARCH("5",$M1601)-1,$Q$3:$V1601,$P1601+1,FALSE)</f>
        <v>50</v>
      </c>
      <c r="AK1601" s="161" t="str">
        <f t="shared" si="909"/>
        <v>08:00 15:00(12:00 13:00)</v>
      </c>
      <c r="AL1601" s="161" t="e">
        <f t="shared" si="910"/>
        <v>#VALUE!</v>
      </c>
      <c r="AM1601" s="158" t="str">
        <f t="shared" si="911"/>
        <v>08:00 15:00(12:00 13:00)</v>
      </c>
      <c r="AN1601" s="159" t="e">
        <f>HLOOKUP(SEARCH("6",$M1601)-1,$Q$3:$V1601,$P1601+1,FALSE)</f>
        <v>#VALUE!</v>
      </c>
      <c r="AO1601" s="161" t="e">
        <f t="shared" si="912"/>
        <v>#VALUE!</v>
      </c>
      <c r="AP1601" s="161" t="e">
        <f t="shared" si="913"/>
        <v>#VALUE!</v>
      </c>
      <c r="AQ1601" s="162" t="str">
        <f t="shared" si="914"/>
        <v>выходной</v>
      </c>
      <c r="AR1601" s="163" t="e">
        <f>HLOOKUP(SEARCH("7",$M1601)-1,$Q$3:$V1601,$P1601+1,FALSE)</f>
        <v>#VALUE!</v>
      </c>
      <c r="AS1601" s="164" t="str">
        <f t="shared" si="915"/>
        <v>выходной</v>
      </c>
      <c r="AT1601" s="142"/>
      <c r="AU1601" s="11" t="str">
        <f>IF(ISERROR(VLOOKUP(B1601,'РЕОРГ 2008'!$A:$B,2,FALSE)),"",VLOOKUP(B1601,'РЕОРГ 2008'!$A:$B,2,FALSE))</f>
        <v/>
      </c>
      <c r="AV1601" s="12" t="str">
        <f t="shared" si="916"/>
        <v>Опер.касса №4682/012</v>
      </c>
      <c r="AW1601" s="31" t="e">
        <f>LEFT(#REF!,2)</f>
        <v>#REF!</v>
      </c>
      <c r="AX1601" s="12" t="str">
        <f t="shared" si="894"/>
        <v>4682/012</v>
      </c>
      <c r="AZ1601" t="str">
        <f>IF(ISERROR(VLOOKUP(B1601,'РЕОРГ 01.08.2009'!$A:$B,2,FALSE)),"",VLOOKUP(B1601,'РЕОРГ 01.08.2009'!$A:$B,2,FALSE))</f>
        <v/>
      </c>
      <c r="BA1601" s="12" t="str">
        <f t="shared" si="889"/>
        <v>Опер.касса №4682/012</v>
      </c>
      <c r="BB1601" t="e">
        <f>LEFT(#REF!,2)</f>
        <v>#REF!</v>
      </c>
      <c r="BC1601" s="12" t="str">
        <f t="shared" si="895"/>
        <v>4682/012</v>
      </c>
      <c r="BE1601" t="str">
        <f>IF(ISERROR(VLOOKUP(B1601,'РЕОРГ 01.10.2009'!A:C,3,FALSE)),"",VLOOKUP(B1601,'РЕОРГ 01.10.2009'!A:C,3,FALSE))</f>
        <v/>
      </c>
      <c r="BF1601" s="12" t="str">
        <f t="shared" si="890"/>
        <v>Опер.касса №4682/012</v>
      </c>
      <c r="BG1601" t="e">
        <f>LEFT(#REF!,2)</f>
        <v>#REF!</v>
      </c>
      <c r="BH1601" s="12" t="str">
        <f t="shared" si="896"/>
        <v>4682/012</v>
      </c>
      <c r="BJ1601" t="str">
        <f>IF(ISERROR(VLOOKUP($B1601,'РЕОРГ 01.05.2010'!A:B,2,FALSE)),"",VLOOKUP($B1601,'РЕОРГ 01.05.2010'!A:B,2,FALSE))</f>
        <v/>
      </c>
      <c r="BK1601" s="12" t="str">
        <f t="shared" si="891"/>
        <v>Опер.касса №4682/012</v>
      </c>
      <c r="BL1601" t="e">
        <f>LEFT(#REF!,2)</f>
        <v>#REF!</v>
      </c>
      <c r="BM1601" s="12" t="str">
        <f t="shared" si="897"/>
        <v>4682/012</v>
      </c>
      <c r="BO1601" t="str">
        <f>IF(ISERROR(VLOOKUP($B1601,'РЕОРГ 01.08.2010'!A:B,2,FALSE)),"",VLOOKUP($B1601,'РЕОРГ 01.08.2010'!A:B,2,FALSE))</f>
        <v/>
      </c>
      <c r="BP1601" s="12" t="str">
        <f t="shared" si="892"/>
        <v>Опер.касса №4682/012</v>
      </c>
      <c r="BQ1601" t="e">
        <f>LEFT(#REF!,2)</f>
        <v>#REF!</v>
      </c>
      <c r="BR1601" s="12" t="str">
        <f t="shared" si="898"/>
        <v>4682/012</v>
      </c>
    </row>
    <row r="1602" spans="1:70" ht="12.75" customHeight="1">
      <c r="A1602" t="str">
        <f t="shared" si="893"/>
        <v>4682/018</v>
      </c>
      <c r="B1602" s="133">
        <v>1871</v>
      </c>
      <c r="C1602" s="1" t="s">
        <v>8310</v>
      </c>
      <c r="D1602" s="32" t="s">
        <v>1931</v>
      </c>
      <c r="E1602" s="1" t="s">
        <v>8311</v>
      </c>
      <c r="F1602" s="1" t="s">
        <v>8047</v>
      </c>
      <c r="G1602" s="1" t="s">
        <v>787</v>
      </c>
      <c r="H1602" s="1" t="s">
        <v>8312</v>
      </c>
      <c r="I1602" s="1" t="s">
        <v>8313</v>
      </c>
      <c r="J1602" s="1"/>
      <c r="K1602" s="1">
        <v>1.5</v>
      </c>
      <c r="L1602" s="32" t="s">
        <v>4049</v>
      </c>
      <c r="M1602" s="8" t="s">
        <v>11908</v>
      </c>
      <c r="N1602" s="2" t="s">
        <v>12630</v>
      </c>
      <c r="O1602" s="173"/>
      <c r="P1602" s="168">
        <f t="shared" si="888"/>
        <v>1599</v>
      </c>
      <c r="Q1602" s="138">
        <f t="shared" si="917"/>
        <v>25</v>
      </c>
      <c r="R1602" s="138">
        <f t="shared" si="918"/>
        <v>50</v>
      </c>
      <c r="S1602" s="138">
        <f t="shared" si="919"/>
        <v>75</v>
      </c>
      <c r="T1602" s="138" t="e">
        <f t="shared" si="920"/>
        <v>#VALUE!</v>
      </c>
      <c r="U1602" s="138" t="e">
        <f t="shared" si="921"/>
        <v>#VALUE!</v>
      </c>
      <c r="V1602" s="138" t="e">
        <f t="shared" si="922"/>
        <v>#VALUE!</v>
      </c>
      <c r="W1602" s="158" t="str">
        <f t="shared" si="899"/>
        <v>10:00 18:00(13:00 14:00)</v>
      </c>
      <c r="X1602" s="159">
        <f>HLOOKUP(SEARCH("2",$M1602)-1,$Q$3:$V1602,$P1602+1,FALSE)</f>
        <v>25</v>
      </c>
      <c r="Y1602" s="160" t="str">
        <f t="shared" si="900"/>
        <v>10:00 18:00(13:00 14:00)|10:00 18:00(13:00 14:00)|10:00 17:00(13:00 14:00)</v>
      </c>
      <c r="Z1602" s="161" t="str">
        <f t="shared" si="901"/>
        <v>10:00 18:00(13:00 14:00)</v>
      </c>
      <c r="AA1602" s="158" t="str">
        <f t="shared" si="902"/>
        <v>10:00 18:00(13:00 14:00)</v>
      </c>
      <c r="AB1602" s="159" t="e">
        <f>HLOOKUP(SEARCH("3",$M1602)-1,$Q$3:$V1602,$P1602+1,FALSE)</f>
        <v>#VALUE!</v>
      </c>
      <c r="AC1602" s="160" t="e">
        <f t="shared" si="903"/>
        <v>#VALUE!</v>
      </c>
      <c r="AD1602" s="161" t="e">
        <f t="shared" si="904"/>
        <v>#VALUE!</v>
      </c>
      <c r="AE1602" s="158" t="str">
        <f t="shared" si="905"/>
        <v>выходной</v>
      </c>
      <c r="AF1602" s="159">
        <f>HLOOKUP(SEARCH("4",$M1602)-1,$Q$3:$V1602,$P1602+1,FALSE)</f>
        <v>50</v>
      </c>
      <c r="AG1602" s="161" t="str">
        <f t="shared" si="906"/>
        <v>10:00 18:00(13:00 14:00)|10:00 17:00(13:00 14:00)</v>
      </c>
      <c r="AH1602" s="161" t="str">
        <f t="shared" si="907"/>
        <v>10:00 18:00(13:00 14:00)</v>
      </c>
      <c r="AI1602" s="158" t="str">
        <f t="shared" si="908"/>
        <v>10:00 18:00(13:00 14:00)</v>
      </c>
      <c r="AJ1602" s="159">
        <f>HLOOKUP(SEARCH("5",$M1602)-1,$Q$3:$V1602,$P1602+1,FALSE)</f>
        <v>75</v>
      </c>
      <c r="AK1602" s="161" t="str">
        <f t="shared" si="909"/>
        <v>10:00 17:00(13:00 14:00)</v>
      </c>
      <c r="AL1602" s="161" t="e">
        <f t="shared" si="910"/>
        <v>#VALUE!</v>
      </c>
      <c r="AM1602" s="158" t="str">
        <f t="shared" si="911"/>
        <v>10:00 17:00(13:00 14:00)</v>
      </c>
      <c r="AN1602" s="159" t="e">
        <f>HLOOKUP(SEARCH("6",$M1602)-1,$Q$3:$V1602,$P1602+1,FALSE)</f>
        <v>#VALUE!</v>
      </c>
      <c r="AO1602" s="161" t="e">
        <f t="shared" si="912"/>
        <v>#VALUE!</v>
      </c>
      <c r="AP1602" s="161" t="e">
        <f t="shared" si="913"/>
        <v>#VALUE!</v>
      </c>
      <c r="AQ1602" s="162" t="str">
        <f t="shared" si="914"/>
        <v>выходной</v>
      </c>
      <c r="AR1602" s="163" t="e">
        <f>HLOOKUP(SEARCH("7",$M1602)-1,$Q$3:$V1602,$P1602+1,FALSE)</f>
        <v>#VALUE!</v>
      </c>
      <c r="AS1602" s="164" t="str">
        <f t="shared" si="915"/>
        <v>выходной</v>
      </c>
      <c r="AT1602" s="142"/>
      <c r="AU1602" s="11" t="str">
        <f>IF(ISERROR(VLOOKUP(B1602,'РЕОРГ 2008'!$A:$B,2,FALSE)),"",VLOOKUP(B1602,'РЕОРГ 2008'!$A:$B,2,FALSE))</f>
        <v/>
      </c>
      <c r="AV1602" s="12" t="str">
        <f t="shared" si="916"/>
        <v>Опер.касса №4682/018</v>
      </c>
      <c r="AW1602" s="31" t="e">
        <f>LEFT(#REF!,2)</f>
        <v>#REF!</v>
      </c>
      <c r="AX1602" s="12" t="str">
        <f t="shared" si="894"/>
        <v>4682/018</v>
      </c>
      <c r="AZ1602" t="str">
        <f>IF(ISERROR(VLOOKUP(B1602,'РЕОРГ 01.08.2009'!$A:$B,2,FALSE)),"",VLOOKUP(B1602,'РЕОРГ 01.08.2009'!$A:$B,2,FALSE))</f>
        <v/>
      </c>
      <c r="BA1602" s="12" t="str">
        <f t="shared" si="889"/>
        <v>Опер.касса №4682/018</v>
      </c>
      <c r="BB1602" t="e">
        <f>LEFT(#REF!,2)</f>
        <v>#REF!</v>
      </c>
      <c r="BC1602" s="12" t="str">
        <f t="shared" si="895"/>
        <v>4682/018</v>
      </c>
      <c r="BE1602" t="str">
        <f>IF(ISERROR(VLOOKUP(B1602,'РЕОРГ 01.10.2009'!A:C,3,FALSE)),"",VLOOKUP(B1602,'РЕОРГ 01.10.2009'!A:C,3,FALSE))</f>
        <v/>
      </c>
      <c r="BF1602" s="12" t="str">
        <f t="shared" si="890"/>
        <v>Опер.касса №4682/018</v>
      </c>
      <c r="BG1602" t="e">
        <f>LEFT(#REF!,2)</f>
        <v>#REF!</v>
      </c>
      <c r="BH1602" s="12" t="str">
        <f t="shared" si="896"/>
        <v>4682/018</v>
      </c>
      <c r="BJ1602" t="str">
        <f>IF(ISERROR(VLOOKUP($B1602,'РЕОРГ 01.05.2010'!A:B,2,FALSE)),"",VLOOKUP($B1602,'РЕОРГ 01.05.2010'!A:B,2,FALSE))</f>
        <v/>
      </c>
      <c r="BK1602" s="12" t="str">
        <f t="shared" si="891"/>
        <v>Опер.касса №4682/018</v>
      </c>
      <c r="BL1602" t="e">
        <f>LEFT(#REF!,2)</f>
        <v>#REF!</v>
      </c>
      <c r="BM1602" s="12" t="str">
        <f t="shared" si="897"/>
        <v>4682/018</v>
      </c>
      <c r="BO1602" t="str">
        <f>IF(ISERROR(VLOOKUP($B1602,'РЕОРГ 01.08.2010'!A:B,2,FALSE)),"",VLOOKUP($B1602,'РЕОРГ 01.08.2010'!A:B,2,FALSE))</f>
        <v/>
      </c>
      <c r="BP1602" s="12" t="str">
        <f t="shared" si="892"/>
        <v>Опер.касса №4682/018</v>
      </c>
      <c r="BQ1602" t="e">
        <f>LEFT(#REF!,2)</f>
        <v>#REF!</v>
      </c>
      <c r="BR1602" s="12" t="str">
        <f t="shared" si="898"/>
        <v>4682/018</v>
      </c>
    </row>
    <row r="1603" spans="1:70" ht="12.75" customHeight="1">
      <c r="A1603" t="str">
        <f t="shared" si="893"/>
        <v>4682/019</v>
      </c>
      <c r="B1603" s="133">
        <v>1872</v>
      </c>
      <c r="C1603" s="1" t="s">
        <v>8314</v>
      </c>
      <c r="D1603" s="32" t="s">
        <v>1931</v>
      </c>
      <c r="E1603" s="1" t="s">
        <v>6555</v>
      </c>
      <c r="F1603" s="1" t="s">
        <v>8047</v>
      </c>
      <c r="G1603" s="1" t="s">
        <v>6556</v>
      </c>
      <c r="H1603" s="1" t="s">
        <v>6557</v>
      </c>
      <c r="I1603" s="1" t="s">
        <v>13087</v>
      </c>
      <c r="J1603" s="1"/>
      <c r="K1603" s="1">
        <v>0.5</v>
      </c>
      <c r="L1603" s="32" t="s">
        <v>4049</v>
      </c>
      <c r="M1603" s="8" t="s">
        <v>12134</v>
      </c>
      <c r="N1603" s="2" t="s">
        <v>12177</v>
      </c>
      <c r="O1603" s="173"/>
      <c r="P1603" s="168">
        <f t="shared" si="888"/>
        <v>1600</v>
      </c>
      <c r="Q1603" s="138">
        <f t="shared" si="917"/>
        <v>25</v>
      </c>
      <c r="R1603" s="138">
        <f t="shared" si="918"/>
        <v>50</v>
      </c>
      <c r="S1603" s="138" t="e">
        <f t="shared" si="919"/>
        <v>#VALUE!</v>
      </c>
      <c r="T1603" s="138" t="e">
        <f t="shared" si="920"/>
        <v>#VALUE!</v>
      </c>
      <c r="U1603" s="138" t="e">
        <f t="shared" si="921"/>
        <v>#VALUE!</v>
      </c>
      <c r="V1603" s="138" t="e">
        <f t="shared" si="922"/>
        <v>#VALUE!</v>
      </c>
      <c r="W1603" s="158" t="str">
        <f t="shared" si="899"/>
        <v>выходной</v>
      </c>
      <c r="X1603" s="159" t="e">
        <f>HLOOKUP(SEARCH("2",$M1603)-1,$Q$3:$V1603,$P1603+1,FALSE)</f>
        <v>#N/A</v>
      </c>
      <c r="Y1603" s="160" t="str">
        <f t="shared" si="900"/>
        <v>08:00 15:00(12:00 13:00)</v>
      </c>
      <c r="Z1603" s="161" t="e">
        <f t="shared" si="901"/>
        <v>#VALUE!</v>
      </c>
      <c r="AA1603" s="158" t="str">
        <f t="shared" si="902"/>
        <v>08:00 15:00(12:00 13:00)</v>
      </c>
      <c r="AB1603" s="159" t="e">
        <f>HLOOKUP(SEARCH("3",$M1603)-1,$Q$3:$V1603,$P1603+1,FALSE)</f>
        <v>#VALUE!</v>
      </c>
      <c r="AC1603" s="160" t="e">
        <f t="shared" si="903"/>
        <v>#VALUE!</v>
      </c>
      <c r="AD1603" s="161" t="e">
        <f t="shared" si="904"/>
        <v>#VALUE!</v>
      </c>
      <c r="AE1603" s="158" t="str">
        <f t="shared" si="905"/>
        <v>выходной</v>
      </c>
      <c r="AF1603" s="159">
        <f>HLOOKUP(SEARCH("4",$M1603)-1,$Q$3:$V1603,$P1603+1,FALSE)</f>
        <v>25</v>
      </c>
      <c r="AG1603" s="161" t="str">
        <f t="shared" si="906"/>
        <v>08:00 15:00(12:00 13:00)|08:00 15:00(12:00 13:00)</v>
      </c>
      <c r="AH1603" s="161" t="str">
        <f t="shared" si="907"/>
        <v>08:00 15:00(12:00 13:00)</v>
      </c>
      <c r="AI1603" s="158" t="str">
        <f t="shared" si="908"/>
        <v>08:00 15:00(12:00 13:00)</v>
      </c>
      <c r="AJ1603" s="159" t="e">
        <f>HLOOKUP(SEARCH("5",$M1603)-1,$Q$3:$V1603,$P1603+1,FALSE)</f>
        <v>#VALUE!</v>
      </c>
      <c r="AK1603" s="161" t="e">
        <f t="shared" si="909"/>
        <v>#VALUE!</v>
      </c>
      <c r="AL1603" s="161" t="e">
        <f t="shared" si="910"/>
        <v>#VALUE!</v>
      </c>
      <c r="AM1603" s="158" t="str">
        <f t="shared" si="911"/>
        <v>выходной</v>
      </c>
      <c r="AN1603" s="159">
        <f>HLOOKUP(SEARCH("6",$M1603)-1,$Q$3:$V1603,$P1603+1,FALSE)</f>
        <v>50</v>
      </c>
      <c r="AO1603" s="161" t="str">
        <f t="shared" si="912"/>
        <v>08:00 15:00(12:00 13:00)</v>
      </c>
      <c r="AP1603" s="161" t="e">
        <f t="shared" si="913"/>
        <v>#VALUE!</v>
      </c>
      <c r="AQ1603" s="162" t="str">
        <f t="shared" si="914"/>
        <v>08:00 15:00(12:00 13:00)</v>
      </c>
      <c r="AR1603" s="163" t="e">
        <f>HLOOKUP(SEARCH("7",$M1603)-1,$Q$3:$V1603,$P1603+1,FALSE)</f>
        <v>#VALUE!</v>
      </c>
      <c r="AS1603" s="164" t="str">
        <f t="shared" si="915"/>
        <v>выходной</v>
      </c>
      <c r="AT1603" s="142"/>
      <c r="AU1603" s="11" t="str">
        <f>IF(ISERROR(VLOOKUP(B1603,'РЕОРГ 2008'!$A:$B,2,FALSE)),"",VLOOKUP(B1603,'РЕОРГ 2008'!$A:$B,2,FALSE))</f>
        <v/>
      </c>
      <c r="AV1603" s="12" t="str">
        <f t="shared" si="916"/>
        <v>Опер.касса №4682/019</v>
      </c>
      <c r="AW1603" s="31" t="e">
        <f>LEFT(#REF!,2)</f>
        <v>#REF!</v>
      </c>
      <c r="AX1603" s="12" t="str">
        <f t="shared" si="894"/>
        <v>4682/019</v>
      </c>
      <c r="AZ1603" t="str">
        <f>IF(ISERROR(VLOOKUP(B1603,'РЕОРГ 01.08.2009'!$A:$B,2,FALSE)),"",VLOOKUP(B1603,'РЕОРГ 01.08.2009'!$A:$B,2,FALSE))</f>
        <v/>
      </c>
      <c r="BA1603" s="12" t="str">
        <f t="shared" si="889"/>
        <v>Опер.касса №4682/019</v>
      </c>
      <c r="BB1603" t="e">
        <f>LEFT(#REF!,2)</f>
        <v>#REF!</v>
      </c>
      <c r="BC1603" s="12" t="str">
        <f t="shared" si="895"/>
        <v>4682/019</v>
      </c>
      <c r="BE1603" t="str">
        <f>IF(ISERROR(VLOOKUP(B1603,'РЕОРГ 01.10.2009'!A:C,3,FALSE)),"",VLOOKUP(B1603,'РЕОРГ 01.10.2009'!A:C,3,FALSE))</f>
        <v/>
      </c>
      <c r="BF1603" s="12" t="str">
        <f t="shared" si="890"/>
        <v>Опер.касса №4682/019</v>
      </c>
      <c r="BG1603" t="e">
        <f>LEFT(#REF!,2)</f>
        <v>#REF!</v>
      </c>
      <c r="BH1603" s="12" t="str">
        <f t="shared" si="896"/>
        <v>4682/019</v>
      </c>
      <c r="BJ1603" t="str">
        <f>IF(ISERROR(VLOOKUP($B1603,'РЕОРГ 01.05.2010'!A:B,2,FALSE)),"",VLOOKUP($B1603,'РЕОРГ 01.05.2010'!A:B,2,FALSE))</f>
        <v/>
      </c>
      <c r="BK1603" s="12" t="str">
        <f t="shared" si="891"/>
        <v>Опер.касса №4682/019</v>
      </c>
      <c r="BL1603" t="e">
        <f>LEFT(#REF!,2)</f>
        <v>#REF!</v>
      </c>
      <c r="BM1603" s="12" t="str">
        <f t="shared" si="897"/>
        <v>4682/019</v>
      </c>
      <c r="BO1603" t="str">
        <f>IF(ISERROR(VLOOKUP($B1603,'РЕОРГ 01.08.2010'!A:B,2,FALSE)),"",VLOOKUP($B1603,'РЕОРГ 01.08.2010'!A:B,2,FALSE))</f>
        <v/>
      </c>
      <c r="BP1603" s="12" t="str">
        <f t="shared" si="892"/>
        <v>Опер.касса №4682/019</v>
      </c>
      <c r="BQ1603" t="e">
        <f>LEFT(#REF!,2)</f>
        <v>#REF!</v>
      </c>
      <c r="BR1603" s="12" t="str">
        <f t="shared" si="898"/>
        <v>4682/019</v>
      </c>
    </row>
    <row r="1604" spans="1:70" ht="12.75" customHeight="1">
      <c r="A1604" t="str">
        <f t="shared" si="893"/>
        <v>4682/021</v>
      </c>
      <c r="B1604" s="133">
        <v>1873</v>
      </c>
      <c r="C1604" s="1" t="s">
        <v>6558</v>
      </c>
      <c r="D1604" s="32" t="s">
        <v>1931</v>
      </c>
      <c r="E1604" s="1" t="s">
        <v>6559</v>
      </c>
      <c r="F1604" s="1" t="s">
        <v>8047</v>
      </c>
      <c r="G1604" s="1" t="s">
        <v>6560</v>
      </c>
      <c r="H1604" s="1" t="s">
        <v>6561</v>
      </c>
      <c r="I1604" s="1" t="s">
        <v>1706</v>
      </c>
      <c r="J1604" s="1"/>
      <c r="K1604" s="1">
        <v>0.75</v>
      </c>
      <c r="L1604" s="32" t="s">
        <v>4049</v>
      </c>
      <c r="M1604" s="8" t="s">
        <v>11908</v>
      </c>
      <c r="N1604" s="2" t="s">
        <v>12631</v>
      </c>
      <c r="O1604" s="173"/>
      <c r="P1604" s="168">
        <f t="shared" si="888"/>
        <v>1601</v>
      </c>
      <c r="Q1604" s="138">
        <f t="shared" si="917"/>
        <v>25</v>
      </c>
      <c r="R1604" s="138">
        <f t="shared" si="918"/>
        <v>50</v>
      </c>
      <c r="S1604" s="138">
        <f t="shared" si="919"/>
        <v>75</v>
      </c>
      <c r="T1604" s="138" t="e">
        <f t="shared" si="920"/>
        <v>#VALUE!</v>
      </c>
      <c r="U1604" s="138" t="e">
        <f t="shared" si="921"/>
        <v>#VALUE!</v>
      </c>
      <c r="V1604" s="138" t="e">
        <f t="shared" si="922"/>
        <v>#VALUE!</v>
      </c>
      <c r="W1604" s="158" t="str">
        <f t="shared" si="899"/>
        <v>08:00 16:00(12:00 13:00)</v>
      </c>
      <c r="X1604" s="159">
        <f>HLOOKUP(SEARCH("2",$M1604)-1,$Q$3:$V1604,$P1604+1,FALSE)</f>
        <v>25</v>
      </c>
      <c r="Y1604" s="160" t="str">
        <f t="shared" si="900"/>
        <v>08:00 16:00(12:00 13:00)|08:00 16:00(12:00 13:00)|08:30 15:30(12:00 13:00)</v>
      </c>
      <c r="Z1604" s="161" t="str">
        <f t="shared" si="901"/>
        <v>08:00 16:00(12:00 13:00)</v>
      </c>
      <c r="AA1604" s="158" t="str">
        <f t="shared" si="902"/>
        <v>08:00 16:00(12:00 13:00)</v>
      </c>
      <c r="AB1604" s="159" t="e">
        <f>HLOOKUP(SEARCH("3",$M1604)-1,$Q$3:$V1604,$P1604+1,FALSE)</f>
        <v>#VALUE!</v>
      </c>
      <c r="AC1604" s="160" t="e">
        <f t="shared" si="903"/>
        <v>#VALUE!</v>
      </c>
      <c r="AD1604" s="161" t="e">
        <f t="shared" si="904"/>
        <v>#VALUE!</v>
      </c>
      <c r="AE1604" s="158" t="str">
        <f t="shared" si="905"/>
        <v>выходной</v>
      </c>
      <c r="AF1604" s="159">
        <f>HLOOKUP(SEARCH("4",$M1604)-1,$Q$3:$V1604,$P1604+1,FALSE)</f>
        <v>50</v>
      </c>
      <c r="AG1604" s="161" t="str">
        <f t="shared" si="906"/>
        <v>08:00 16:00(12:00 13:00)|08:30 15:30(12:00 13:00)</v>
      </c>
      <c r="AH1604" s="161" t="str">
        <f t="shared" si="907"/>
        <v>08:00 16:00(12:00 13:00)</v>
      </c>
      <c r="AI1604" s="158" t="str">
        <f t="shared" si="908"/>
        <v>08:00 16:00(12:00 13:00)</v>
      </c>
      <c r="AJ1604" s="159">
        <f>HLOOKUP(SEARCH("5",$M1604)-1,$Q$3:$V1604,$P1604+1,FALSE)</f>
        <v>75</v>
      </c>
      <c r="AK1604" s="161" t="str">
        <f t="shared" si="909"/>
        <v>08:30 15:30(12:00 13:00)</v>
      </c>
      <c r="AL1604" s="161" t="e">
        <f t="shared" si="910"/>
        <v>#VALUE!</v>
      </c>
      <c r="AM1604" s="158" t="str">
        <f t="shared" si="911"/>
        <v>08:30 15:30(12:00 13:00)</v>
      </c>
      <c r="AN1604" s="159" t="e">
        <f>HLOOKUP(SEARCH("6",$M1604)-1,$Q$3:$V1604,$P1604+1,FALSE)</f>
        <v>#VALUE!</v>
      </c>
      <c r="AO1604" s="161" t="e">
        <f t="shared" si="912"/>
        <v>#VALUE!</v>
      </c>
      <c r="AP1604" s="161" t="e">
        <f t="shared" si="913"/>
        <v>#VALUE!</v>
      </c>
      <c r="AQ1604" s="162" t="str">
        <f t="shared" si="914"/>
        <v>выходной</v>
      </c>
      <c r="AR1604" s="163" t="e">
        <f>HLOOKUP(SEARCH("7",$M1604)-1,$Q$3:$V1604,$P1604+1,FALSE)</f>
        <v>#VALUE!</v>
      </c>
      <c r="AS1604" s="164" t="str">
        <f t="shared" si="915"/>
        <v>выходной</v>
      </c>
      <c r="AT1604" s="142"/>
      <c r="AU1604" s="11" t="str">
        <f>IF(ISERROR(VLOOKUP(B1604,'РЕОРГ 2008'!$A:$B,2,FALSE)),"",VLOOKUP(B1604,'РЕОРГ 2008'!$A:$B,2,FALSE))</f>
        <v/>
      </c>
      <c r="AV1604" s="12" t="str">
        <f t="shared" si="916"/>
        <v>Опер.касса №4682/021</v>
      </c>
      <c r="AW1604" s="31" t="e">
        <f>LEFT(#REF!,2)</f>
        <v>#REF!</v>
      </c>
      <c r="AX1604" s="12" t="str">
        <f t="shared" si="894"/>
        <v>4682/021</v>
      </c>
      <c r="AZ1604" t="str">
        <f>IF(ISERROR(VLOOKUP(B1604,'РЕОРГ 01.08.2009'!$A:$B,2,FALSE)),"",VLOOKUP(B1604,'РЕОРГ 01.08.2009'!$A:$B,2,FALSE))</f>
        <v/>
      </c>
      <c r="BA1604" s="12" t="str">
        <f t="shared" si="889"/>
        <v>Опер.касса №4682/021</v>
      </c>
      <c r="BB1604" t="e">
        <f>LEFT(#REF!,2)</f>
        <v>#REF!</v>
      </c>
      <c r="BC1604" s="12" t="str">
        <f t="shared" si="895"/>
        <v>4682/021</v>
      </c>
      <c r="BE1604" t="str">
        <f>IF(ISERROR(VLOOKUP(B1604,'РЕОРГ 01.10.2009'!A:C,3,FALSE)),"",VLOOKUP(B1604,'РЕОРГ 01.10.2009'!A:C,3,FALSE))</f>
        <v/>
      </c>
      <c r="BF1604" s="12" t="str">
        <f t="shared" si="890"/>
        <v>Опер.касса №4682/021</v>
      </c>
      <c r="BG1604" t="e">
        <f>LEFT(#REF!,2)</f>
        <v>#REF!</v>
      </c>
      <c r="BH1604" s="12" t="str">
        <f t="shared" si="896"/>
        <v>4682/021</v>
      </c>
      <c r="BJ1604" t="str">
        <f>IF(ISERROR(VLOOKUP($B1604,'РЕОРГ 01.05.2010'!A:B,2,FALSE)),"",VLOOKUP($B1604,'РЕОРГ 01.05.2010'!A:B,2,FALSE))</f>
        <v/>
      </c>
      <c r="BK1604" s="12" t="str">
        <f t="shared" si="891"/>
        <v>Опер.касса №4682/021</v>
      </c>
      <c r="BL1604" t="e">
        <f>LEFT(#REF!,2)</f>
        <v>#REF!</v>
      </c>
      <c r="BM1604" s="12" t="str">
        <f t="shared" si="897"/>
        <v>4682/021</v>
      </c>
      <c r="BO1604" t="str">
        <f>IF(ISERROR(VLOOKUP($B1604,'РЕОРГ 01.08.2010'!A:B,2,FALSE)),"",VLOOKUP($B1604,'РЕОРГ 01.08.2010'!A:B,2,FALSE))</f>
        <v/>
      </c>
      <c r="BP1604" s="12" t="str">
        <f t="shared" si="892"/>
        <v>Опер.касса №4682/021</v>
      </c>
      <c r="BQ1604" t="e">
        <f>LEFT(#REF!,2)</f>
        <v>#REF!</v>
      </c>
      <c r="BR1604" s="12" t="str">
        <f t="shared" si="898"/>
        <v>4682/021</v>
      </c>
    </row>
    <row r="1605" spans="1:70" ht="12.75" customHeight="1">
      <c r="A1605" t="str">
        <f t="shared" si="893"/>
        <v>4682/022</v>
      </c>
      <c r="B1605" s="133">
        <v>1874</v>
      </c>
      <c r="C1605" s="1" t="s">
        <v>11548</v>
      </c>
      <c r="D1605" s="32" t="s">
        <v>1926</v>
      </c>
      <c r="E1605" s="1" t="s">
        <v>6562</v>
      </c>
      <c r="F1605" s="1" t="s">
        <v>8047</v>
      </c>
      <c r="G1605" s="1" t="s">
        <v>6563</v>
      </c>
      <c r="H1605" s="1" t="s">
        <v>6564</v>
      </c>
      <c r="I1605" s="1" t="s">
        <v>9514</v>
      </c>
      <c r="J1605" s="1"/>
      <c r="K1605" s="1">
        <v>7</v>
      </c>
      <c r="L1605" s="32" t="s">
        <v>4050</v>
      </c>
      <c r="M1605" s="8" t="s">
        <v>11771</v>
      </c>
      <c r="N1605" s="2" t="s">
        <v>11827</v>
      </c>
      <c r="O1605" s="173"/>
      <c r="P1605" s="168">
        <f t="shared" ref="P1605:P1668" si="923">P1604+1</f>
        <v>1602</v>
      </c>
      <c r="Q1605" s="138">
        <f t="shared" si="917"/>
        <v>12</v>
      </c>
      <c r="R1605" s="138">
        <f t="shared" si="918"/>
        <v>24</v>
      </c>
      <c r="S1605" s="138">
        <f t="shared" si="919"/>
        <v>36</v>
      </c>
      <c r="T1605" s="138">
        <f t="shared" si="920"/>
        <v>48</v>
      </c>
      <c r="U1605" s="138" t="e">
        <f t="shared" si="921"/>
        <v>#VALUE!</v>
      </c>
      <c r="V1605" s="138" t="e">
        <f t="shared" si="922"/>
        <v>#VALUE!</v>
      </c>
      <c r="W1605" s="158" t="str">
        <f t="shared" si="899"/>
        <v>09:00 19:00</v>
      </c>
      <c r="X1605" s="159">
        <f>HLOOKUP(SEARCH("2",$M1605)-1,$Q$3:$V1605,$P1605+1,FALSE)</f>
        <v>12</v>
      </c>
      <c r="Y1605" s="160" t="str">
        <f t="shared" si="900"/>
        <v>09:00 19:00|09:00 19:00|09:00 19:00|09:00 19:00</v>
      </c>
      <c r="Z1605" s="161" t="str">
        <f t="shared" si="901"/>
        <v>09:00 19:00</v>
      </c>
      <c r="AA1605" s="158" t="str">
        <f t="shared" si="902"/>
        <v>09:00 19:00</v>
      </c>
      <c r="AB1605" s="159">
        <f>HLOOKUP(SEARCH("3",$M1605)-1,$Q$3:$V1605,$P1605+1,FALSE)</f>
        <v>24</v>
      </c>
      <c r="AC1605" s="160" t="str">
        <f t="shared" si="903"/>
        <v>09:00 19:00|09:00 19:00|09:00 19:00</v>
      </c>
      <c r="AD1605" s="161" t="str">
        <f t="shared" si="904"/>
        <v>09:00 19:00</v>
      </c>
      <c r="AE1605" s="158" t="str">
        <f t="shared" si="905"/>
        <v>09:00 19:00</v>
      </c>
      <c r="AF1605" s="159">
        <f>HLOOKUP(SEARCH("4",$M1605)-1,$Q$3:$V1605,$P1605+1,FALSE)</f>
        <v>36</v>
      </c>
      <c r="AG1605" s="161" t="str">
        <f t="shared" si="906"/>
        <v>09:00 19:00|09:00 19:00</v>
      </c>
      <c r="AH1605" s="161" t="str">
        <f t="shared" si="907"/>
        <v>09:00 19:00</v>
      </c>
      <c r="AI1605" s="158" t="str">
        <f t="shared" si="908"/>
        <v>09:00 19:00</v>
      </c>
      <c r="AJ1605" s="159">
        <f>HLOOKUP(SEARCH("5",$M1605)-1,$Q$3:$V1605,$P1605+1,FALSE)</f>
        <v>48</v>
      </c>
      <c r="AK1605" s="161" t="str">
        <f t="shared" si="909"/>
        <v>09:00 19:00</v>
      </c>
      <c r="AL1605" s="161" t="e">
        <f t="shared" si="910"/>
        <v>#VALUE!</v>
      </c>
      <c r="AM1605" s="158" t="str">
        <f t="shared" si="911"/>
        <v>09:00 19:00</v>
      </c>
      <c r="AN1605" s="159" t="e">
        <f>HLOOKUP(SEARCH("6",$M1605)-1,$Q$3:$V1605,$P1605+1,FALSE)</f>
        <v>#VALUE!</v>
      </c>
      <c r="AO1605" s="161" t="e">
        <f t="shared" si="912"/>
        <v>#VALUE!</v>
      </c>
      <c r="AP1605" s="161" t="e">
        <f t="shared" si="913"/>
        <v>#VALUE!</v>
      </c>
      <c r="AQ1605" s="162" t="str">
        <f t="shared" si="914"/>
        <v>выходной</v>
      </c>
      <c r="AR1605" s="163" t="e">
        <f>HLOOKUP(SEARCH("7",$M1605)-1,$Q$3:$V1605,$P1605+1,FALSE)</f>
        <v>#VALUE!</v>
      </c>
      <c r="AS1605" s="164" t="str">
        <f t="shared" si="915"/>
        <v>выходной</v>
      </c>
      <c r="AT1605" s="142"/>
      <c r="AU1605" s="11" t="str">
        <f>IF(ISERROR(VLOOKUP(B1605,'РЕОРГ 2008'!$A:$B,2,FALSE)),"",VLOOKUP(B1605,'РЕОРГ 2008'!$A:$B,2,FALSE))</f>
        <v/>
      </c>
      <c r="AV1605" s="12" t="str">
        <f t="shared" si="916"/>
        <v>Доп.офис №4682/022</v>
      </c>
      <c r="AW1605" s="31" t="e">
        <f>LEFT(#REF!,2)</f>
        <v>#REF!</v>
      </c>
      <c r="AX1605" s="12" t="str">
        <f t="shared" si="894"/>
        <v>4682/022</v>
      </c>
      <c r="AZ1605" t="str">
        <f>IF(ISERROR(VLOOKUP(B1605,'РЕОРГ 01.08.2009'!$A:$B,2,FALSE)),"",VLOOKUP(B1605,'РЕОРГ 01.08.2009'!$A:$B,2,FALSE))</f>
        <v/>
      </c>
      <c r="BA1605" s="12" t="str">
        <f t="shared" si="889"/>
        <v>Доп.офис №4682/022</v>
      </c>
      <c r="BB1605" t="e">
        <f>LEFT(#REF!,2)</f>
        <v>#REF!</v>
      </c>
      <c r="BC1605" s="12" t="str">
        <f t="shared" si="895"/>
        <v>4682/022</v>
      </c>
      <c r="BE1605" t="str">
        <f>IF(ISERROR(VLOOKUP(B1605,'РЕОРГ 01.10.2009'!A:C,3,FALSE)),"",VLOOKUP(B1605,'РЕОРГ 01.10.2009'!A:C,3,FALSE))</f>
        <v/>
      </c>
      <c r="BF1605" s="12" t="str">
        <f t="shared" si="890"/>
        <v>Доп.офис №4682/022</v>
      </c>
      <c r="BG1605" t="e">
        <f>LEFT(#REF!,2)</f>
        <v>#REF!</v>
      </c>
      <c r="BH1605" s="12" t="str">
        <f t="shared" si="896"/>
        <v>4682/022</v>
      </c>
      <c r="BJ1605" t="str">
        <f>IF(ISERROR(VLOOKUP($B1605,'РЕОРГ 01.05.2010'!A:B,2,FALSE)),"",VLOOKUP($B1605,'РЕОРГ 01.05.2010'!A:B,2,FALSE))</f>
        <v/>
      </c>
      <c r="BK1605" s="12" t="str">
        <f t="shared" si="891"/>
        <v>Доп.офис №4682/022</v>
      </c>
      <c r="BL1605" t="e">
        <f>LEFT(#REF!,2)</f>
        <v>#REF!</v>
      </c>
      <c r="BM1605" s="12" t="str">
        <f t="shared" si="897"/>
        <v>4682/022</v>
      </c>
      <c r="BO1605" t="str">
        <f>IF(ISERROR(VLOOKUP($B1605,'РЕОРГ 01.08.2010'!A:B,2,FALSE)),"",VLOOKUP($B1605,'РЕОРГ 01.08.2010'!A:B,2,FALSE))</f>
        <v/>
      </c>
      <c r="BP1605" s="12" t="str">
        <f t="shared" si="892"/>
        <v>Доп.офис №4682/022</v>
      </c>
      <c r="BQ1605" t="e">
        <f>LEFT(#REF!,2)</f>
        <v>#REF!</v>
      </c>
      <c r="BR1605" s="12" t="str">
        <f t="shared" si="898"/>
        <v>4682/022</v>
      </c>
    </row>
    <row r="1606" spans="1:70" ht="12.75" customHeight="1">
      <c r="A1606" t="str">
        <f t="shared" si="893"/>
        <v>4682/027</v>
      </c>
      <c r="B1606" s="133">
        <v>1875</v>
      </c>
      <c r="C1606" s="1" t="s">
        <v>9111</v>
      </c>
      <c r="D1606" s="32" t="s">
        <v>1931</v>
      </c>
      <c r="E1606" s="1" t="s">
        <v>9112</v>
      </c>
      <c r="F1606" s="1" t="s">
        <v>8047</v>
      </c>
      <c r="G1606" s="1" t="s">
        <v>9113</v>
      </c>
      <c r="H1606" s="1" t="s">
        <v>9114</v>
      </c>
      <c r="I1606" s="1" t="s">
        <v>9115</v>
      </c>
      <c r="J1606" s="1"/>
      <c r="K1606" s="1">
        <v>0.5</v>
      </c>
      <c r="L1606" s="32" t="s">
        <v>4049</v>
      </c>
      <c r="M1606" s="8" t="s">
        <v>11991</v>
      </c>
      <c r="N1606" s="2" t="s">
        <v>12508</v>
      </c>
      <c r="O1606" s="173"/>
      <c r="P1606" s="168">
        <f t="shared" si="923"/>
        <v>1603</v>
      </c>
      <c r="Q1606" s="138">
        <f t="shared" si="917"/>
        <v>12</v>
      </c>
      <c r="R1606" s="138">
        <f t="shared" si="918"/>
        <v>24</v>
      </c>
      <c r="S1606" s="138" t="e">
        <f t="shared" si="919"/>
        <v>#VALUE!</v>
      </c>
      <c r="T1606" s="138" t="e">
        <f t="shared" si="920"/>
        <v>#VALUE!</v>
      </c>
      <c r="U1606" s="138" t="e">
        <f t="shared" si="921"/>
        <v>#VALUE!</v>
      </c>
      <c r="V1606" s="138" t="e">
        <f t="shared" si="922"/>
        <v>#VALUE!</v>
      </c>
      <c r="W1606" s="158" t="str">
        <f t="shared" si="899"/>
        <v>09:00 15:00</v>
      </c>
      <c r="X1606" s="159" t="e">
        <f>HLOOKUP(SEARCH("2",$M1606)-1,$Q$3:$V1606,$P1606+1,FALSE)</f>
        <v>#VALUE!</v>
      </c>
      <c r="Y1606" s="160" t="e">
        <f t="shared" si="900"/>
        <v>#VALUE!</v>
      </c>
      <c r="Z1606" s="161" t="e">
        <f t="shared" si="901"/>
        <v>#VALUE!</v>
      </c>
      <c r="AA1606" s="158" t="str">
        <f t="shared" si="902"/>
        <v>выходной</v>
      </c>
      <c r="AB1606" s="159">
        <f>HLOOKUP(SEARCH("3",$M1606)-1,$Q$3:$V1606,$P1606+1,FALSE)</f>
        <v>12</v>
      </c>
      <c r="AC1606" s="160" t="str">
        <f t="shared" si="903"/>
        <v>09:00 15:00|09:00 15:00</v>
      </c>
      <c r="AD1606" s="161" t="str">
        <f t="shared" si="904"/>
        <v>09:00 15:00</v>
      </c>
      <c r="AE1606" s="158" t="str">
        <f t="shared" si="905"/>
        <v>09:00 15:00</v>
      </c>
      <c r="AF1606" s="159" t="e">
        <f>HLOOKUP(SEARCH("4",$M1606)-1,$Q$3:$V1606,$P1606+1,FALSE)</f>
        <v>#VALUE!</v>
      </c>
      <c r="AG1606" s="161" t="e">
        <f t="shared" si="906"/>
        <v>#VALUE!</v>
      </c>
      <c r="AH1606" s="161" t="e">
        <f t="shared" si="907"/>
        <v>#VALUE!</v>
      </c>
      <c r="AI1606" s="158" t="str">
        <f t="shared" si="908"/>
        <v>выходной</v>
      </c>
      <c r="AJ1606" s="159">
        <f>HLOOKUP(SEARCH("5",$M1606)-1,$Q$3:$V1606,$P1606+1,FALSE)</f>
        <v>24</v>
      </c>
      <c r="AK1606" s="161" t="str">
        <f t="shared" si="909"/>
        <v>09:00 15:00</v>
      </c>
      <c r="AL1606" s="161" t="e">
        <f t="shared" si="910"/>
        <v>#VALUE!</v>
      </c>
      <c r="AM1606" s="158" t="str">
        <f t="shared" si="911"/>
        <v>09:00 15:00</v>
      </c>
      <c r="AN1606" s="159" t="e">
        <f>HLOOKUP(SEARCH("6",$M1606)-1,$Q$3:$V1606,$P1606+1,FALSE)</f>
        <v>#VALUE!</v>
      </c>
      <c r="AO1606" s="161" t="e">
        <f t="shared" si="912"/>
        <v>#VALUE!</v>
      </c>
      <c r="AP1606" s="161" t="e">
        <f t="shared" si="913"/>
        <v>#VALUE!</v>
      </c>
      <c r="AQ1606" s="162" t="str">
        <f t="shared" si="914"/>
        <v>выходной</v>
      </c>
      <c r="AR1606" s="163" t="e">
        <f>HLOOKUP(SEARCH("7",$M1606)-1,$Q$3:$V1606,$P1606+1,FALSE)</f>
        <v>#VALUE!</v>
      </c>
      <c r="AS1606" s="164" t="str">
        <f t="shared" si="915"/>
        <v>выходной</v>
      </c>
      <c r="AT1606" s="142"/>
      <c r="AU1606" s="11" t="str">
        <f>IF(ISERROR(VLOOKUP(B1606,'РЕОРГ 2008'!$A:$B,2,FALSE)),"",VLOOKUP(B1606,'РЕОРГ 2008'!$A:$B,2,FALSE))</f>
        <v/>
      </c>
      <c r="AV1606" s="12" t="str">
        <f t="shared" si="916"/>
        <v>Опер.касса №4682/027</v>
      </c>
      <c r="AW1606" s="31" t="e">
        <f>LEFT(#REF!,2)</f>
        <v>#REF!</v>
      </c>
      <c r="AX1606" s="12" t="str">
        <f t="shared" si="894"/>
        <v>4682/027</v>
      </c>
      <c r="AZ1606" t="str">
        <f>IF(ISERROR(VLOOKUP(B1606,'РЕОРГ 01.08.2009'!$A:$B,2,FALSE)),"",VLOOKUP(B1606,'РЕОРГ 01.08.2009'!$A:$B,2,FALSE))</f>
        <v/>
      </c>
      <c r="BA1606" s="12" t="str">
        <f t="shared" si="889"/>
        <v>Опер.касса №4682/027</v>
      </c>
      <c r="BB1606" t="e">
        <f>LEFT(#REF!,2)</f>
        <v>#REF!</v>
      </c>
      <c r="BC1606" s="12" t="str">
        <f t="shared" si="895"/>
        <v>4682/027</v>
      </c>
      <c r="BE1606" t="str">
        <f>IF(ISERROR(VLOOKUP(B1606,'РЕОРГ 01.10.2009'!A:C,3,FALSE)),"",VLOOKUP(B1606,'РЕОРГ 01.10.2009'!A:C,3,FALSE))</f>
        <v/>
      </c>
      <c r="BF1606" s="12" t="str">
        <f t="shared" si="890"/>
        <v>Опер.касса №4682/027</v>
      </c>
      <c r="BG1606" t="e">
        <f>LEFT(#REF!,2)</f>
        <v>#REF!</v>
      </c>
      <c r="BH1606" s="12" t="str">
        <f t="shared" si="896"/>
        <v>4682/027</v>
      </c>
      <c r="BJ1606" t="str">
        <f>IF(ISERROR(VLOOKUP($B1606,'РЕОРГ 01.05.2010'!A:B,2,FALSE)),"",VLOOKUP($B1606,'РЕОРГ 01.05.2010'!A:B,2,FALSE))</f>
        <v/>
      </c>
      <c r="BK1606" s="12" t="str">
        <f t="shared" si="891"/>
        <v>Опер.касса №4682/027</v>
      </c>
      <c r="BL1606" t="e">
        <f>LEFT(#REF!,2)</f>
        <v>#REF!</v>
      </c>
      <c r="BM1606" s="12" t="str">
        <f t="shared" si="897"/>
        <v>4682/027</v>
      </c>
      <c r="BO1606" t="str">
        <f>IF(ISERROR(VLOOKUP($B1606,'РЕОРГ 01.08.2010'!A:B,2,FALSE)),"",VLOOKUP($B1606,'РЕОРГ 01.08.2010'!A:B,2,FALSE))</f>
        <v/>
      </c>
      <c r="BP1606" s="12" t="str">
        <f t="shared" si="892"/>
        <v>Опер.касса №4682/027</v>
      </c>
      <c r="BQ1606" t="e">
        <f>LEFT(#REF!,2)</f>
        <v>#REF!</v>
      </c>
      <c r="BR1606" s="12" t="str">
        <f t="shared" si="898"/>
        <v>4682/027</v>
      </c>
    </row>
    <row r="1607" spans="1:70" ht="12.75" customHeight="1">
      <c r="A1607" t="str">
        <f t="shared" si="893"/>
        <v>4682/030</v>
      </c>
      <c r="B1607" s="133">
        <v>1876</v>
      </c>
      <c r="C1607" s="1" t="s">
        <v>11549</v>
      </c>
      <c r="D1607" s="32" t="s">
        <v>1926</v>
      </c>
      <c r="E1607" s="1" t="s">
        <v>9116</v>
      </c>
      <c r="F1607" s="1" t="s">
        <v>8047</v>
      </c>
      <c r="G1607" s="1" t="s">
        <v>9117</v>
      </c>
      <c r="H1607" s="1" t="s">
        <v>788</v>
      </c>
      <c r="I1607" s="1" t="s">
        <v>11185</v>
      </c>
      <c r="J1607" s="1"/>
      <c r="K1607" s="1">
        <v>6</v>
      </c>
      <c r="L1607" s="32" t="s">
        <v>4050</v>
      </c>
      <c r="M1607" s="8" t="s">
        <v>11771</v>
      </c>
      <c r="N1607" s="2" t="s">
        <v>12632</v>
      </c>
      <c r="O1607" s="173"/>
      <c r="P1607" s="168">
        <f t="shared" si="923"/>
        <v>1604</v>
      </c>
      <c r="Q1607" s="138">
        <f t="shared" si="917"/>
        <v>25</v>
      </c>
      <c r="R1607" s="138">
        <f t="shared" si="918"/>
        <v>50</v>
      </c>
      <c r="S1607" s="138">
        <f t="shared" si="919"/>
        <v>75</v>
      </c>
      <c r="T1607" s="138">
        <f t="shared" si="920"/>
        <v>100</v>
      </c>
      <c r="U1607" s="138" t="e">
        <f t="shared" si="921"/>
        <v>#VALUE!</v>
      </c>
      <c r="V1607" s="138" t="e">
        <f t="shared" si="922"/>
        <v>#VALUE!</v>
      </c>
      <c r="W1607" s="158" t="str">
        <f t="shared" si="899"/>
        <v>09:00 19:00(14:00 15:00)</v>
      </c>
      <c r="X1607" s="159">
        <f>HLOOKUP(SEARCH("2",$M1607)-1,$Q$3:$V1607,$P1607+1,FALSE)</f>
        <v>25</v>
      </c>
      <c r="Y1607" s="160" t="str">
        <f t="shared" si="900"/>
        <v>09:00 19:00(14:00 15:00)|09:00 19:00(14:00 15:00)|09:00 19:00(14:00 15:00)|09:00 19:00(14:00 15:00)</v>
      </c>
      <c r="Z1607" s="161" t="str">
        <f t="shared" si="901"/>
        <v>09:00 19:00(14:00 15:00)</v>
      </c>
      <c r="AA1607" s="158" t="str">
        <f t="shared" si="902"/>
        <v>09:00 19:00(14:00 15:00)</v>
      </c>
      <c r="AB1607" s="159">
        <f>HLOOKUP(SEARCH("3",$M1607)-1,$Q$3:$V1607,$P1607+1,FALSE)</f>
        <v>50</v>
      </c>
      <c r="AC1607" s="160" t="str">
        <f t="shared" si="903"/>
        <v>09:00 19:00(14:00 15:00)|09:00 19:00(14:00 15:00)|09:00 19:00(14:00 15:00)</v>
      </c>
      <c r="AD1607" s="161" t="str">
        <f t="shared" si="904"/>
        <v>09:00 19:00(14:00 15:00)</v>
      </c>
      <c r="AE1607" s="158" t="str">
        <f t="shared" si="905"/>
        <v>09:00 19:00(14:00 15:00)</v>
      </c>
      <c r="AF1607" s="159">
        <f>HLOOKUP(SEARCH("4",$M1607)-1,$Q$3:$V1607,$P1607+1,FALSE)</f>
        <v>75</v>
      </c>
      <c r="AG1607" s="161" t="str">
        <f t="shared" si="906"/>
        <v>09:00 19:00(14:00 15:00)|09:00 19:00(14:00 15:00)</v>
      </c>
      <c r="AH1607" s="161" t="str">
        <f t="shared" si="907"/>
        <v>09:00 19:00(14:00 15:00)</v>
      </c>
      <c r="AI1607" s="158" t="str">
        <f t="shared" si="908"/>
        <v>09:00 19:00(14:00 15:00)</v>
      </c>
      <c r="AJ1607" s="159">
        <f>HLOOKUP(SEARCH("5",$M1607)-1,$Q$3:$V1607,$P1607+1,FALSE)</f>
        <v>100</v>
      </c>
      <c r="AK1607" s="161" t="str">
        <f t="shared" si="909"/>
        <v>09:00 19:00(14:00 15:00)</v>
      </c>
      <c r="AL1607" s="161" t="e">
        <f t="shared" si="910"/>
        <v>#VALUE!</v>
      </c>
      <c r="AM1607" s="158" t="str">
        <f t="shared" si="911"/>
        <v>09:00 19:00(14:00 15:00)</v>
      </c>
      <c r="AN1607" s="159" t="e">
        <f>HLOOKUP(SEARCH("6",$M1607)-1,$Q$3:$V1607,$P1607+1,FALSE)</f>
        <v>#VALUE!</v>
      </c>
      <c r="AO1607" s="161" t="e">
        <f t="shared" si="912"/>
        <v>#VALUE!</v>
      </c>
      <c r="AP1607" s="161" t="e">
        <f t="shared" si="913"/>
        <v>#VALUE!</v>
      </c>
      <c r="AQ1607" s="162" t="str">
        <f t="shared" si="914"/>
        <v>выходной</v>
      </c>
      <c r="AR1607" s="163" t="e">
        <f>HLOOKUP(SEARCH("7",$M1607)-1,$Q$3:$V1607,$P1607+1,FALSE)</f>
        <v>#VALUE!</v>
      </c>
      <c r="AS1607" s="164" t="str">
        <f t="shared" si="915"/>
        <v>выходной</v>
      </c>
      <c r="AT1607" s="142"/>
      <c r="AU1607" s="11" t="str">
        <f>IF(ISERROR(VLOOKUP(B1607,'РЕОРГ 2008'!$A:$B,2,FALSE)),"",VLOOKUP(B1607,'РЕОРГ 2008'!$A:$B,2,FALSE))</f>
        <v/>
      </c>
      <c r="AV1607" s="12" t="str">
        <f t="shared" si="916"/>
        <v>Доп.офис №4682/030</v>
      </c>
      <c r="AW1607" s="31" t="e">
        <f>LEFT(#REF!,2)</f>
        <v>#REF!</v>
      </c>
      <c r="AX1607" s="12" t="str">
        <f t="shared" si="894"/>
        <v>4682/030</v>
      </c>
      <c r="AZ1607" t="str">
        <f>IF(ISERROR(VLOOKUP(B1607,'РЕОРГ 01.08.2009'!$A:$B,2,FALSE)),"",VLOOKUP(B1607,'РЕОРГ 01.08.2009'!$A:$B,2,FALSE))</f>
        <v/>
      </c>
      <c r="BA1607" s="12" t="str">
        <f t="shared" si="889"/>
        <v>Доп.офис №4682/030</v>
      </c>
      <c r="BB1607" t="e">
        <f>LEFT(#REF!,2)</f>
        <v>#REF!</v>
      </c>
      <c r="BC1607" s="12" t="str">
        <f t="shared" si="895"/>
        <v>4682/030</v>
      </c>
      <c r="BE1607" t="str">
        <f>IF(ISERROR(VLOOKUP(B1607,'РЕОРГ 01.10.2009'!A:C,3,FALSE)),"",VLOOKUP(B1607,'РЕОРГ 01.10.2009'!A:C,3,FALSE))</f>
        <v/>
      </c>
      <c r="BF1607" s="12" t="str">
        <f t="shared" si="890"/>
        <v>Доп.офис №4682/030</v>
      </c>
      <c r="BG1607" t="e">
        <f>LEFT(#REF!,2)</f>
        <v>#REF!</v>
      </c>
      <c r="BH1607" s="12" t="str">
        <f t="shared" si="896"/>
        <v>4682/030</v>
      </c>
      <c r="BJ1607" t="str">
        <f>IF(ISERROR(VLOOKUP($B1607,'РЕОРГ 01.05.2010'!A:B,2,FALSE)),"",VLOOKUP($B1607,'РЕОРГ 01.05.2010'!A:B,2,FALSE))</f>
        <v/>
      </c>
      <c r="BK1607" s="12" t="str">
        <f t="shared" si="891"/>
        <v>Доп.офис №4682/030</v>
      </c>
      <c r="BL1607" t="e">
        <f>LEFT(#REF!,2)</f>
        <v>#REF!</v>
      </c>
      <c r="BM1607" s="12" t="str">
        <f t="shared" si="897"/>
        <v>4682/030</v>
      </c>
      <c r="BO1607" t="str">
        <f>IF(ISERROR(VLOOKUP($B1607,'РЕОРГ 01.08.2010'!A:B,2,FALSE)),"",VLOOKUP($B1607,'РЕОРГ 01.08.2010'!A:B,2,FALSE))</f>
        <v/>
      </c>
      <c r="BP1607" s="12" t="str">
        <f t="shared" si="892"/>
        <v>Доп.офис №4682/030</v>
      </c>
      <c r="BQ1607" t="e">
        <f>LEFT(#REF!,2)</f>
        <v>#REF!</v>
      </c>
      <c r="BR1607" s="12" t="str">
        <f t="shared" si="898"/>
        <v>4682/030</v>
      </c>
    </row>
    <row r="1608" spans="1:70" ht="12.75" customHeight="1">
      <c r="A1608" t="str">
        <f t="shared" si="893"/>
        <v>4682/031</v>
      </c>
      <c r="B1608" s="133">
        <v>1877</v>
      </c>
      <c r="C1608" s="1" t="s">
        <v>9118</v>
      </c>
      <c r="D1608" s="32" t="s">
        <v>1926</v>
      </c>
      <c r="E1608" s="1" t="s">
        <v>9119</v>
      </c>
      <c r="F1608" s="1" t="s">
        <v>8047</v>
      </c>
      <c r="G1608" s="1" t="s">
        <v>9120</v>
      </c>
      <c r="H1608" s="1" t="s">
        <v>789</v>
      </c>
      <c r="I1608" s="1" t="s">
        <v>11188</v>
      </c>
      <c r="J1608" s="1"/>
      <c r="K1608" s="1">
        <v>8</v>
      </c>
      <c r="L1608" s="32" t="s">
        <v>4050</v>
      </c>
      <c r="M1608" s="8" t="s">
        <v>11771</v>
      </c>
      <c r="N1608" s="2" t="s">
        <v>11827</v>
      </c>
      <c r="O1608" s="173"/>
      <c r="P1608" s="168">
        <f t="shared" si="923"/>
        <v>1605</v>
      </c>
      <c r="Q1608" s="138">
        <f t="shared" si="917"/>
        <v>12</v>
      </c>
      <c r="R1608" s="138">
        <f t="shared" si="918"/>
        <v>24</v>
      </c>
      <c r="S1608" s="138">
        <f t="shared" si="919"/>
        <v>36</v>
      </c>
      <c r="T1608" s="138">
        <f t="shared" si="920"/>
        <v>48</v>
      </c>
      <c r="U1608" s="138" t="e">
        <f t="shared" si="921"/>
        <v>#VALUE!</v>
      </c>
      <c r="V1608" s="138" t="e">
        <f t="shared" si="922"/>
        <v>#VALUE!</v>
      </c>
      <c r="W1608" s="158" t="str">
        <f t="shared" si="899"/>
        <v>09:00 19:00</v>
      </c>
      <c r="X1608" s="159">
        <f>HLOOKUP(SEARCH("2",$M1608)-1,$Q$3:$V1608,$P1608+1,FALSE)</f>
        <v>12</v>
      </c>
      <c r="Y1608" s="160" t="str">
        <f t="shared" si="900"/>
        <v>09:00 19:00|09:00 19:00|09:00 19:00|09:00 19:00</v>
      </c>
      <c r="Z1608" s="161" t="str">
        <f t="shared" si="901"/>
        <v>09:00 19:00</v>
      </c>
      <c r="AA1608" s="158" t="str">
        <f t="shared" si="902"/>
        <v>09:00 19:00</v>
      </c>
      <c r="AB1608" s="159">
        <f>HLOOKUP(SEARCH("3",$M1608)-1,$Q$3:$V1608,$P1608+1,FALSE)</f>
        <v>24</v>
      </c>
      <c r="AC1608" s="160" t="str">
        <f t="shared" si="903"/>
        <v>09:00 19:00|09:00 19:00|09:00 19:00</v>
      </c>
      <c r="AD1608" s="161" t="str">
        <f t="shared" si="904"/>
        <v>09:00 19:00</v>
      </c>
      <c r="AE1608" s="158" t="str">
        <f t="shared" si="905"/>
        <v>09:00 19:00</v>
      </c>
      <c r="AF1608" s="159">
        <f>HLOOKUP(SEARCH("4",$M1608)-1,$Q$3:$V1608,$P1608+1,FALSE)</f>
        <v>36</v>
      </c>
      <c r="AG1608" s="161" t="str">
        <f t="shared" si="906"/>
        <v>09:00 19:00|09:00 19:00</v>
      </c>
      <c r="AH1608" s="161" t="str">
        <f t="shared" si="907"/>
        <v>09:00 19:00</v>
      </c>
      <c r="AI1608" s="158" t="str">
        <f t="shared" si="908"/>
        <v>09:00 19:00</v>
      </c>
      <c r="AJ1608" s="159">
        <f>HLOOKUP(SEARCH("5",$M1608)-1,$Q$3:$V1608,$P1608+1,FALSE)</f>
        <v>48</v>
      </c>
      <c r="AK1608" s="161" t="str">
        <f t="shared" si="909"/>
        <v>09:00 19:00</v>
      </c>
      <c r="AL1608" s="161" t="e">
        <f t="shared" si="910"/>
        <v>#VALUE!</v>
      </c>
      <c r="AM1608" s="158" t="str">
        <f t="shared" si="911"/>
        <v>09:00 19:00</v>
      </c>
      <c r="AN1608" s="159" t="e">
        <f>HLOOKUP(SEARCH("6",$M1608)-1,$Q$3:$V1608,$P1608+1,FALSE)</f>
        <v>#VALUE!</v>
      </c>
      <c r="AO1608" s="161" t="e">
        <f t="shared" si="912"/>
        <v>#VALUE!</v>
      </c>
      <c r="AP1608" s="161" t="e">
        <f t="shared" si="913"/>
        <v>#VALUE!</v>
      </c>
      <c r="AQ1608" s="162" t="str">
        <f t="shared" si="914"/>
        <v>выходной</v>
      </c>
      <c r="AR1608" s="163" t="e">
        <f>HLOOKUP(SEARCH("7",$M1608)-1,$Q$3:$V1608,$P1608+1,FALSE)</f>
        <v>#VALUE!</v>
      </c>
      <c r="AS1608" s="164" t="str">
        <f t="shared" si="915"/>
        <v>выходной</v>
      </c>
      <c r="AT1608" s="142"/>
      <c r="AU1608" s="11" t="str">
        <f>IF(ISERROR(VLOOKUP(B1608,'РЕОРГ 2008'!$A:$B,2,FALSE)),"",VLOOKUP(B1608,'РЕОРГ 2008'!$A:$B,2,FALSE))</f>
        <v/>
      </c>
      <c r="AV1608" s="12" t="str">
        <f t="shared" si="916"/>
        <v>Доп.офис №4682/031</v>
      </c>
      <c r="AW1608" s="31" t="e">
        <f>LEFT(#REF!,2)</f>
        <v>#REF!</v>
      </c>
      <c r="AX1608" s="12" t="str">
        <f t="shared" si="894"/>
        <v>4682/031</v>
      </c>
      <c r="AZ1608" t="str">
        <f>IF(ISERROR(VLOOKUP(B1608,'РЕОРГ 01.08.2009'!$A:$B,2,FALSE)),"",VLOOKUP(B1608,'РЕОРГ 01.08.2009'!$A:$B,2,FALSE))</f>
        <v/>
      </c>
      <c r="BA1608" s="12" t="str">
        <f t="shared" si="889"/>
        <v>Доп.офис №4682/031</v>
      </c>
      <c r="BB1608" t="e">
        <f>LEFT(#REF!,2)</f>
        <v>#REF!</v>
      </c>
      <c r="BC1608" s="12" t="str">
        <f t="shared" si="895"/>
        <v>4682/031</v>
      </c>
      <c r="BE1608" t="str">
        <f>IF(ISERROR(VLOOKUP(B1608,'РЕОРГ 01.10.2009'!A:C,3,FALSE)),"",VLOOKUP(B1608,'РЕОРГ 01.10.2009'!A:C,3,FALSE))</f>
        <v/>
      </c>
      <c r="BF1608" s="12" t="str">
        <f t="shared" si="890"/>
        <v>Доп.офис №4682/031</v>
      </c>
      <c r="BG1608" t="e">
        <f>LEFT(#REF!,2)</f>
        <v>#REF!</v>
      </c>
      <c r="BH1608" s="12" t="str">
        <f t="shared" si="896"/>
        <v>4682/031</v>
      </c>
      <c r="BJ1608" t="str">
        <f>IF(ISERROR(VLOOKUP($B1608,'РЕОРГ 01.05.2010'!A:B,2,FALSE)),"",VLOOKUP($B1608,'РЕОРГ 01.05.2010'!A:B,2,FALSE))</f>
        <v/>
      </c>
      <c r="BK1608" s="12" t="str">
        <f t="shared" si="891"/>
        <v>Доп.офис №4682/031</v>
      </c>
      <c r="BL1608" t="e">
        <f>LEFT(#REF!,2)</f>
        <v>#REF!</v>
      </c>
      <c r="BM1608" s="12" t="str">
        <f t="shared" si="897"/>
        <v>4682/031</v>
      </c>
      <c r="BO1608" t="str">
        <f>IF(ISERROR(VLOOKUP($B1608,'РЕОРГ 01.08.2010'!A:B,2,FALSE)),"",VLOOKUP($B1608,'РЕОРГ 01.08.2010'!A:B,2,FALSE))</f>
        <v/>
      </c>
      <c r="BP1608" s="12" t="str">
        <f t="shared" si="892"/>
        <v>Доп.офис №4682/031</v>
      </c>
      <c r="BQ1608" t="e">
        <f>LEFT(#REF!,2)</f>
        <v>#REF!</v>
      </c>
      <c r="BR1608" s="12" t="str">
        <f t="shared" si="898"/>
        <v>4682/031</v>
      </c>
    </row>
    <row r="1609" spans="1:70" ht="12.75" customHeight="1">
      <c r="A1609" t="str">
        <f t="shared" si="893"/>
        <v>4682/032</v>
      </c>
      <c r="B1609" s="133">
        <v>1878</v>
      </c>
      <c r="C1609" s="1" t="s">
        <v>11550</v>
      </c>
      <c r="D1609" s="32" t="s">
        <v>1926</v>
      </c>
      <c r="E1609" s="1" t="s">
        <v>6562</v>
      </c>
      <c r="F1609" s="1" t="s">
        <v>8047</v>
      </c>
      <c r="G1609" s="1" t="s">
        <v>9122</v>
      </c>
      <c r="H1609" s="1" t="s">
        <v>9123</v>
      </c>
      <c r="I1609" s="1" t="s">
        <v>11186</v>
      </c>
      <c r="J1609" s="1"/>
      <c r="K1609" s="1">
        <v>10</v>
      </c>
      <c r="L1609" s="32" t="s">
        <v>4050</v>
      </c>
      <c r="M1609" s="8" t="s">
        <v>11773</v>
      </c>
      <c r="N1609" s="2" t="s">
        <v>12633</v>
      </c>
      <c r="O1609" s="173"/>
      <c r="P1609" s="168">
        <f t="shared" si="923"/>
        <v>1606</v>
      </c>
      <c r="Q1609" s="138">
        <f t="shared" si="917"/>
        <v>12</v>
      </c>
      <c r="R1609" s="138">
        <f t="shared" si="918"/>
        <v>24</v>
      </c>
      <c r="S1609" s="138">
        <f t="shared" si="919"/>
        <v>36</v>
      </c>
      <c r="T1609" s="138">
        <f t="shared" si="920"/>
        <v>48</v>
      </c>
      <c r="U1609" s="138">
        <f t="shared" si="921"/>
        <v>60</v>
      </c>
      <c r="V1609" s="138" t="e">
        <f t="shared" si="922"/>
        <v>#VALUE!</v>
      </c>
      <c r="W1609" s="158" t="str">
        <f t="shared" si="899"/>
        <v>08:00 19:00</v>
      </c>
      <c r="X1609" s="159">
        <f>HLOOKUP(SEARCH("2",$M1609)-1,$Q$3:$V1609,$P1609+1,FALSE)</f>
        <v>12</v>
      </c>
      <c r="Y1609" s="160" t="str">
        <f t="shared" si="900"/>
        <v>08:00 19:00|08:00 19:00|08:00 19:00|08:00 19:00|09:00 16:00</v>
      </c>
      <c r="Z1609" s="161" t="str">
        <f t="shared" si="901"/>
        <v>08:00 19:00</v>
      </c>
      <c r="AA1609" s="158" t="str">
        <f t="shared" si="902"/>
        <v>08:00 19:00</v>
      </c>
      <c r="AB1609" s="159">
        <f>HLOOKUP(SEARCH("3",$M1609)-1,$Q$3:$V1609,$P1609+1,FALSE)</f>
        <v>24</v>
      </c>
      <c r="AC1609" s="160" t="str">
        <f t="shared" si="903"/>
        <v>08:00 19:00|08:00 19:00|08:00 19:00|09:00 16:00</v>
      </c>
      <c r="AD1609" s="161" t="str">
        <f t="shared" si="904"/>
        <v>08:00 19:00</v>
      </c>
      <c r="AE1609" s="158" t="str">
        <f t="shared" si="905"/>
        <v>08:00 19:00</v>
      </c>
      <c r="AF1609" s="159">
        <f>HLOOKUP(SEARCH("4",$M1609)-1,$Q$3:$V1609,$P1609+1,FALSE)</f>
        <v>36</v>
      </c>
      <c r="AG1609" s="161" t="str">
        <f t="shared" si="906"/>
        <v>08:00 19:00|08:00 19:00|09:00 16:00</v>
      </c>
      <c r="AH1609" s="161" t="str">
        <f t="shared" si="907"/>
        <v>08:00 19:00</v>
      </c>
      <c r="AI1609" s="158" t="str">
        <f t="shared" si="908"/>
        <v>08:00 19:00</v>
      </c>
      <c r="AJ1609" s="159">
        <f>HLOOKUP(SEARCH("5",$M1609)-1,$Q$3:$V1609,$P1609+1,FALSE)</f>
        <v>48</v>
      </c>
      <c r="AK1609" s="161" t="str">
        <f t="shared" si="909"/>
        <v>08:00 19:00|09:00 16:00</v>
      </c>
      <c r="AL1609" s="161" t="str">
        <f t="shared" si="910"/>
        <v>08:00 19:00</v>
      </c>
      <c r="AM1609" s="158" t="str">
        <f t="shared" si="911"/>
        <v>08:00 19:00</v>
      </c>
      <c r="AN1609" s="159">
        <f>HLOOKUP(SEARCH("6",$M1609)-1,$Q$3:$V1609,$P1609+1,FALSE)</f>
        <v>60</v>
      </c>
      <c r="AO1609" s="161" t="str">
        <f t="shared" si="912"/>
        <v>09:00 16:00</v>
      </c>
      <c r="AP1609" s="161" t="e">
        <f t="shared" si="913"/>
        <v>#VALUE!</v>
      </c>
      <c r="AQ1609" s="162" t="str">
        <f t="shared" si="914"/>
        <v>09:00 16:00</v>
      </c>
      <c r="AR1609" s="163" t="e">
        <f>HLOOKUP(SEARCH("7",$M1609)-1,$Q$3:$V1609,$P1609+1,FALSE)</f>
        <v>#VALUE!</v>
      </c>
      <c r="AS1609" s="164" t="str">
        <f t="shared" si="915"/>
        <v>выходной</v>
      </c>
      <c r="AT1609" s="142"/>
      <c r="AU1609" s="11" t="str">
        <f>IF(ISERROR(VLOOKUP(B1609,'РЕОРГ 2008'!$A:$B,2,FALSE)),"",VLOOKUP(B1609,'РЕОРГ 2008'!$A:$B,2,FALSE))</f>
        <v/>
      </c>
      <c r="AV1609" s="12" t="str">
        <f t="shared" si="916"/>
        <v>Доп.офис №4682/032</v>
      </c>
      <c r="AW1609" s="31" t="e">
        <f>LEFT(#REF!,2)</f>
        <v>#REF!</v>
      </c>
      <c r="AX1609" s="12" t="str">
        <f t="shared" si="894"/>
        <v>4682/032</v>
      </c>
      <c r="AZ1609" t="str">
        <f>IF(ISERROR(VLOOKUP(B1609,'РЕОРГ 01.08.2009'!$A:$B,2,FALSE)),"",VLOOKUP(B1609,'РЕОРГ 01.08.2009'!$A:$B,2,FALSE))</f>
        <v/>
      </c>
      <c r="BA1609" s="12" t="str">
        <f t="shared" si="889"/>
        <v>Доп.офис №4682/032</v>
      </c>
      <c r="BB1609" t="e">
        <f>LEFT(#REF!,2)</f>
        <v>#REF!</v>
      </c>
      <c r="BC1609" s="12" t="str">
        <f t="shared" si="895"/>
        <v>4682/032</v>
      </c>
      <c r="BE1609" t="str">
        <f>IF(ISERROR(VLOOKUP(B1609,'РЕОРГ 01.10.2009'!A:C,3,FALSE)),"",VLOOKUP(B1609,'РЕОРГ 01.10.2009'!A:C,3,FALSE))</f>
        <v/>
      </c>
      <c r="BF1609" s="12" t="str">
        <f t="shared" si="890"/>
        <v>Доп.офис №4682/032</v>
      </c>
      <c r="BG1609" t="e">
        <f>LEFT(#REF!,2)</f>
        <v>#REF!</v>
      </c>
      <c r="BH1609" s="12" t="str">
        <f t="shared" si="896"/>
        <v>4682/032</v>
      </c>
      <c r="BJ1609" t="str">
        <f>IF(ISERROR(VLOOKUP($B1609,'РЕОРГ 01.05.2010'!A:B,2,FALSE)),"",VLOOKUP($B1609,'РЕОРГ 01.05.2010'!A:B,2,FALSE))</f>
        <v/>
      </c>
      <c r="BK1609" s="12" t="str">
        <f t="shared" si="891"/>
        <v>Доп.офис №4682/032</v>
      </c>
      <c r="BL1609" t="e">
        <f>LEFT(#REF!,2)</f>
        <v>#REF!</v>
      </c>
      <c r="BM1609" s="12" t="str">
        <f t="shared" si="897"/>
        <v>4682/032</v>
      </c>
      <c r="BO1609" t="str">
        <f>IF(ISERROR(VLOOKUP($B1609,'РЕОРГ 01.08.2010'!A:B,2,FALSE)),"",VLOOKUP($B1609,'РЕОРГ 01.08.2010'!A:B,2,FALSE))</f>
        <v/>
      </c>
      <c r="BP1609" s="12" t="str">
        <f t="shared" si="892"/>
        <v>Доп.офис №4682/032</v>
      </c>
      <c r="BQ1609" t="e">
        <f>LEFT(#REF!,2)</f>
        <v>#REF!</v>
      </c>
      <c r="BR1609" s="12" t="str">
        <f t="shared" si="898"/>
        <v>4682/032</v>
      </c>
    </row>
    <row r="1610" spans="1:70" ht="12.75" customHeight="1">
      <c r="A1610" t="str">
        <f t="shared" si="893"/>
        <v>4682/033</v>
      </c>
      <c r="B1610" s="133">
        <v>1879</v>
      </c>
      <c r="C1610" s="1" t="s">
        <v>11551</v>
      </c>
      <c r="D1610" s="32" t="s">
        <v>1926</v>
      </c>
      <c r="E1610" s="1" t="s">
        <v>5798</v>
      </c>
      <c r="F1610" s="1" t="s">
        <v>8047</v>
      </c>
      <c r="G1610" s="1" t="s">
        <v>9124</v>
      </c>
      <c r="H1610" s="1" t="s">
        <v>356</v>
      </c>
      <c r="I1610" s="1" t="s">
        <v>11081</v>
      </c>
      <c r="J1610" s="1"/>
      <c r="K1610" s="1">
        <v>8</v>
      </c>
      <c r="L1610" s="32" t="s">
        <v>4050</v>
      </c>
      <c r="M1610" s="8" t="s">
        <v>11771</v>
      </c>
      <c r="N1610" s="2" t="s">
        <v>12634</v>
      </c>
      <c r="O1610" s="173"/>
      <c r="P1610" s="168">
        <f t="shared" si="923"/>
        <v>1607</v>
      </c>
      <c r="Q1610" s="138">
        <f t="shared" si="917"/>
        <v>25</v>
      </c>
      <c r="R1610" s="138">
        <f t="shared" si="918"/>
        <v>50</v>
      </c>
      <c r="S1610" s="138">
        <f t="shared" si="919"/>
        <v>75</v>
      </c>
      <c r="T1610" s="138">
        <f t="shared" si="920"/>
        <v>100</v>
      </c>
      <c r="U1610" s="138" t="e">
        <f t="shared" si="921"/>
        <v>#VALUE!</v>
      </c>
      <c r="V1610" s="138" t="e">
        <f t="shared" si="922"/>
        <v>#VALUE!</v>
      </c>
      <c r="W1610" s="158" t="str">
        <f t="shared" si="899"/>
        <v>08:30 18:30(13:00 14:00)</v>
      </c>
      <c r="X1610" s="159">
        <f>HLOOKUP(SEARCH("2",$M1610)-1,$Q$3:$V1610,$P1610+1,FALSE)</f>
        <v>25</v>
      </c>
      <c r="Y1610" s="160" t="str">
        <f t="shared" si="900"/>
        <v>08:30 18:30(13:00 14:00)|08:30 18:30(13:00 14:00)|08:30 18:30(13:00 14:00)|08:30 18:30(13:00 14:00)</v>
      </c>
      <c r="Z1610" s="161" t="str">
        <f t="shared" si="901"/>
        <v>08:30 18:30(13:00 14:00)</v>
      </c>
      <c r="AA1610" s="158" t="str">
        <f t="shared" si="902"/>
        <v>08:30 18:30(13:00 14:00)</v>
      </c>
      <c r="AB1610" s="159">
        <f>HLOOKUP(SEARCH("3",$M1610)-1,$Q$3:$V1610,$P1610+1,FALSE)</f>
        <v>50</v>
      </c>
      <c r="AC1610" s="160" t="str">
        <f t="shared" si="903"/>
        <v>08:30 18:30(13:00 14:00)|08:30 18:30(13:00 14:00)|08:30 18:30(13:00 14:00)</v>
      </c>
      <c r="AD1610" s="161" t="str">
        <f t="shared" si="904"/>
        <v>08:30 18:30(13:00 14:00)</v>
      </c>
      <c r="AE1610" s="158" t="str">
        <f t="shared" si="905"/>
        <v>08:30 18:30(13:00 14:00)</v>
      </c>
      <c r="AF1610" s="159">
        <f>HLOOKUP(SEARCH("4",$M1610)-1,$Q$3:$V1610,$P1610+1,FALSE)</f>
        <v>75</v>
      </c>
      <c r="AG1610" s="161" t="str">
        <f t="shared" si="906"/>
        <v>08:30 18:30(13:00 14:00)|08:30 18:30(13:00 14:00)</v>
      </c>
      <c r="AH1610" s="161" t="str">
        <f t="shared" si="907"/>
        <v>08:30 18:30(13:00 14:00)</v>
      </c>
      <c r="AI1610" s="158" t="str">
        <f t="shared" si="908"/>
        <v>08:30 18:30(13:00 14:00)</v>
      </c>
      <c r="AJ1610" s="159">
        <f>HLOOKUP(SEARCH("5",$M1610)-1,$Q$3:$V1610,$P1610+1,FALSE)</f>
        <v>100</v>
      </c>
      <c r="AK1610" s="161" t="str">
        <f t="shared" si="909"/>
        <v>08:30 18:30(13:00 14:00)</v>
      </c>
      <c r="AL1610" s="161" t="e">
        <f t="shared" si="910"/>
        <v>#VALUE!</v>
      </c>
      <c r="AM1610" s="158" t="str">
        <f t="shared" si="911"/>
        <v>08:30 18:30(13:00 14:00)</v>
      </c>
      <c r="AN1610" s="159" t="e">
        <f>HLOOKUP(SEARCH("6",$M1610)-1,$Q$3:$V1610,$P1610+1,FALSE)</f>
        <v>#VALUE!</v>
      </c>
      <c r="AO1610" s="161" t="e">
        <f t="shared" si="912"/>
        <v>#VALUE!</v>
      </c>
      <c r="AP1610" s="161" t="e">
        <f t="shared" si="913"/>
        <v>#VALUE!</v>
      </c>
      <c r="AQ1610" s="162" t="str">
        <f t="shared" si="914"/>
        <v>выходной</v>
      </c>
      <c r="AR1610" s="163" t="e">
        <f>HLOOKUP(SEARCH("7",$M1610)-1,$Q$3:$V1610,$P1610+1,FALSE)</f>
        <v>#VALUE!</v>
      </c>
      <c r="AS1610" s="164" t="str">
        <f t="shared" si="915"/>
        <v>выходной</v>
      </c>
      <c r="AT1610" s="142"/>
      <c r="AU1610" s="11" t="str">
        <f>IF(ISERROR(VLOOKUP(B1610,'РЕОРГ 2008'!$A:$B,2,FALSE)),"",VLOOKUP(B1610,'РЕОРГ 2008'!$A:$B,2,FALSE))</f>
        <v/>
      </c>
      <c r="AV1610" s="12" t="str">
        <f t="shared" si="916"/>
        <v>Доп.офис №4682/033</v>
      </c>
      <c r="AW1610" s="31" t="e">
        <f>LEFT(#REF!,2)</f>
        <v>#REF!</v>
      </c>
      <c r="AX1610" s="12" t="str">
        <f t="shared" si="894"/>
        <v>4682/033</v>
      </c>
      <c r="AZ1610" t="str">
        <f>IF(ISERROR(VLOOKUP(B1610,'РЕОРГ 01.08.2009'!$A:$B,2,FALSE)),"",VLOOKUP(B1610,'РЕОРГ 01.08.2009'!$A:$B,2,FALSE))</f>
        <v/>
      </c>
      <c r="BA1610" s="12" t="str">
        <f t="shared" si="889"/>
        <v>Доп.офис №4682/033</v>
      </c>
      <c r="BB1610" t="e">
        <f>LEFT(#REF!,2)</f>
        <v>#REF!</v>
      </c>
      <c r="BC1610" s="12" t="str">
        <f t="shared" si="895"/>
        <v>4682/033</v>
      </c>
      <c r="BE1610" t="str">
        <f>IF(ISERROR(VLOOKUP(B1610,'РЕОРГ 01.10.2009'!A:C,3,FALSE)),"",VLOOKUP(B1610,'РЕОРГ 01.10.2009'!A:C,3,FALSE))</f>
        <v/>
      </c>
      <c r="BF1610" s="12" t="str">
        <f t="shared" si="890"/>
        <v>Доп.офис №4682/033</v>
      </c>
      <c r="BG1610" t="e">
        <f>LEFT(#REF!,2)</f>
        <v>#REF!</v>
      </c>
      <c r="BH1610" s="12" t="str">
        <f t="shared" si="896"/>
        <v>4682/033</v>
      </c>
      <c r="BJ1610" t="str">
        <f>IF(ISERROR(VLOOKUP($B1610,'РЕОРГ 01.05.2010'!A:B,2,FALSE)),"",VLOOKUP($B1610,'РЕОРГ 01.05.2010'!A:B,2,FALSE))</f>
        <v/>
      </c>
      <c r="BK1610" s="12" t="str">
        <f t="shared" si="891"/>
        <v>Доп.офис №4682/033</v>
      </c>
      <c r="BL1610" t="e">
        <f>LEFT(#REF!,2)</f>
        <v>#REF!</v>
      </c>
      <c r="BM1610" s="12" t="str">
        <f t="shared" si="897"/>
        <v>4682/033</v>
      </c>
      <c r="BO1610" t="str">
        <f>IF(ISERROR(VLOOKUP($B1610,'РЕОРГ 01.08.2010'!A:B,2,FALSE)),"",VLOOKUP($B1610,'РЕОРГ 01.08.2010'!A:B,2,FALSE))</f>
        <v/>
      </c>
      <c r="BP1610" s="12" t="str">
        <f t="shared" si="892"/>
        <v>Доп.офис №4682/033</v>
      </c>
      <c r="BQ1610" t="e">
        <f>LEFT(#REF!,2)</f>
        <v>#REF!</v>
      </c>
      <c r="BR1610" s="12" t="str">
        <f t="shared" si="898"/>
        <v>4682/033</v>
      </c>
    </row>
    <row r="1611" spans="1:70" ht="12.75" customHeight="1">
      <c r="A1611" t="str">
        <f t="shared" si="893"/>
        <v>4682/037</v>
      </c>
      <c r="B1611" s="133">
        <v>1880</v>
      </c>
      <c r="C1611" s="1" t="s">
        <v>9125</v>
      </c>
      <c r="D1611" s="32" t="s">
        <v>1931</v>
      </c>
      <c r="E1611" s="1" t="s">
        <v>9126</v>
      </c>
      <c r="F1611" s="1" t="s">
        <v>8047</v>
      </c>
      <c r="G1611" s="1" t="s">
        <v>9127</v>
      </c>
      <c r="H1611" s="1" t="s">
        <v>9128</v>
      </c>
      <c r="I1611" s="1" t="s">
        <v>11187</v>
      </c>
      <c r="J1611" s="1"/>
      <c r="K1611" s="1">
        <v>4</v>
      </c>
      <c r="L1611" s="32" t="s">
        <v>4050</v>
      </c>
      <c r="M1611" s="8" t="s">
        <v>11771</v>
      </c>
      <c r="N1611" s="2" t="s">
        <v>12635</v>
      </c>
      <c r="O1611" s="173"/>
      <c r="P1611" s="168">
        <f t="shared" si="923"/>
        <v>1608</v>
      </c>
      <c r="Q1611" s="138">
        <f t="shared" si="917"/>
        <v>25</v>
      </c>
      <c r="R1611" s="138">
        <f t="shared" si="918"/>
        <v>50</v>
      </c>
      <c r="S1611" s="138">
        <f t="shared" si="919"/>
        <v>75</v>
      </c>
      <c r="T1611" s="138">
        <f t="shared" si="920"/>
        <v>100</v>
      </c>
      <c r="U1611" s="138" t="e">
        <f t="shared" si="921"/>
        <v>#VALUE!</v>
      </c>
      <c r="V1611" s="138" t="e">
        <f t="shared" si="922"/>
        <v>#VALUE!</v>
      </c>
      <c r="W1611" s="158" t="str">
        <f t="shared" si="899"/>
        <v>08:30 18:30(14:00 15:00)</v>
      </c>
      <c r="X1611" s="159">
        <f>HLOOKUP(SEARCH("2",$M1611)-1,$Q$3:$V1611,$P1611+1,FALSE)</f>
        <v>25</v>
      </c>
      <c r="Y1611" s="160" t="str">
        <f t="shared" si="900"/>
        <v>08:30 18:30(14:00 15:00)|08:30 18:30(14:00 15:00)|08:30 18:30(14:00 15:00)|08:30 18:30(14:00 15:00)</v>
      </c>
      <c r="Z1611" s="161" t="str">
        <f t="shared" si="901"/>
        <v>08:30 18:30(14:00 15:00)</v>
      </c>
      <c r="AA1611" s="158" t="str">
        <f t="shared" si="902"/>
        <v>08:30 18:30(14:00 15:00)</v>
      </c>
      <c r="AB1611" s="159">
        <f>HLOOKUP(SEARCH("3",$M1611)-1,$Q$3:$V1611,$P1611+1,FALSE)</f>
        <v>50</v>
      </c>
      <c r="AC1611" s="160" t="str">
        <f t="shared" si="903"/>
        <v>08:30 18:30(14:00 15:00)|08:30 18:30(14:00 15:00)|08:30 18:30(14:00 15:00)</v>
      </c>
      <c r="AD1611" s="161" t="str">
        <f t="shared" si="904"/>
        <v>08:30 18:30(14:00 15:00)</v>
      </c>
      <c r="AE1611" s="158" t="str">
        <f t="shared" si="905"/>
        <v>08:30 18:30(14:00 15:00)</v>
      </c>
      <c r="AF1611" s="159">
        <f>HLOOKUP(SEARCH("4",$M1611)-1,$Q$3:$V1611,$P1611+1,FALSE)</f>
        <v>75</v>
      </c>
      <c r="AG1611" s="161" t="str">
        <f t="shared" si="906"/>
        <v>08:30 18:30(14:00 15:00)|08:30 18:30(14:00 15:00)</v>
      </c>
      <c r="AH1611" s="161" t="str">
        <f t="shared" si="907"/>
        <v>08:30 18:30(14:00 15:00)</v>
      </c>
      <c r="AI1611" s="158" t="str">
        <f t="shared" si="908"/>
        <v>08:30 18:30(14:00 15:00)</v>
      </c>
      <c r="AJ1611" s="159">
        <f>HLOOKUP(SEARCH("5",$M1611)-1,$Q$3:$V1611,$P1611+1,FALSE)</f>
        <v>100</v>
      </c>
      <c r="AK1611" s="161" t="str">
        <f t="shared" si="909"/>
        <v>08:30 18:30(14:00 15:00)</v>
      </c>
      <c r="AL1611" s="161" t="e">
        <f t="shared" si="910"/>
        <v>#VALUE!</v>
      </c>
      <c r="AM1611" s="158" t="str">
        <f t="shared" si="911"/>
        <v>08:30 18:30(14:00 15:00)</v>
      </c>
      <c r="AN1611" s="159" t="e">
        <f>HLOOKUP(SEARCH("6",$M1611)-1,$Q$3:$V1611,$P1611+1,FALSE)</f>
        <v>#VALUE!</v>
      </c>
      <c r="AO1611" s="161" t="e">
        <f t="shared" si="912"/>
        <v>#VALUE!</v>
      </c>
      <c r="AP1611" s="161" t="e">
        <f t="shared" si="913"/>
        <v>#VALUE!</v>
      </c>
      <c r="AQ1611" s="162" t="str">
        <f t="shared" si="914"/>
        <v>выходной</v>
      </c>
      <c r="AR1611" s="163" t="e">
        <f>HLOOKUP(SEARCH("7",$M1611)-1,$Q$3:$V1611,$P1611+1,FALSE)</f>
        <v>#VALUE!</v>
      </c>
      <c r="AS1611" s="164" t="str">
        <f t="shared" si="915"/>
        <v>выходной</v>
      </c>
      <c r="AT1611" s="142"/>
      <c r="AU1611" s="11" t="str">
        <f>IF(ISERROR(VLOOKUP(B1611,'РЕОРГ 2008'!$A:$B,2,FALSE)),"",VLOOKUP(B1611,'РЕОРГ 2008'!$A:$B,2,FALSE))</f>
        <v/>
      </c>
      <c r="AV1611" s="12" t="str">
        <f t="shared" si="916"/>
        <v>Опер.касса №4682/037</v>
      </c>
      <c r="AW1611" s="31" t="e">
        <f>LEFT(#REF!,2)</f>
        <v>#REF!</v>
      </c>
      <c r="AX1611" s="12" t="str">
        <f t="shared" si="894"/>
        <v>4682/037</v>
      </c>
      <c r="AZ1611" t="str">
        <f>IF(ISERROR(VLOOKUP(B1611,'РЕОРГ 01.08.2009'!$A:$B,2,FALSE)),"",VLOOKUP(B1611,'РЕОРГ 01.08.2009'!$A:$B,2,FALSE))</f>
        <v/>
      </c>
      <c r="BA1611" s="12" t="str">
        <f t="shared" si="889"/>
        <v>Опер.касса №4682/037</v>
      </c>
      <c r="BB1611" t="e">
        <f>LEFT(#REF!,2)</f>
        <v>#REF!</v>
      </c>
      <c r="BC1611" s="12" t="str">
        <f t="shared" si="895"/>
        <v>4682/037</v>
      </c>
      <c r="BE1611" t="str">
        <f>IF(ISERROR(VLOOKUP(B1611,'РЕОРГ 01.10.2009'!A:C,3,FALSE)),"",VLOOKUP(B1611,'РЕОРГ 01.10.2009'!A:C,3,FALSE))</f>
        <v/>
      </c>
      <c r="BF1611" s="12" t="str">
        <f t="shared" si="890"/>
        <v>Опер.касса №4682/037</v>
      </c>
      <c r="BG1611" t="e">
        <f>LEFT(#REF!,2)</f>
        <v>#REF!</v>
      </c>
      <c r="BH1611" s="12" t="str">
        <f t="shared" si="896"/>
        <v>4682/037</v>
      </c>
      <c r="BJ1611" t="str">
        <f>IF(ISERROR(VLOOKUP($B1611,'РЕОРГ 01.05.2010'!A:B,2,FALSE)),"",VLOOKUP($B1611,'РЕОРГ 01.05.2010'!A:B,2,FALSE))</f>
        <v/>
      </c>
      <c r="BK1611" s="12" t="str">
        <f t="shared" si="891"/>
        <v>Опер.касса №4682/037</v>
      </c>
      <c r="BL1611" t="e">
        <f>LEFT(#REF!,2)</f>
        <v>#REF!</v>
      </c>
      <c r="BM1611" s="12" t="str">
        <f t="shared" si="897"/>
        <v>4682/037</v>
      </c>
      <c r="BO1611" t="str">
        <f>IF(ISERROR(VLOOKUP($B1611,'РЕОРГ 01.08.2010'!A:B,2,FALSE)),"",VLOOKUP($B1611,'РЕОРГ 01.08.2010'!A:B,2,FALSE))</f>
        <v/>
      </c>
      <c r="BP1611" s="12" t="str">
        <f t="shared" si="892"/>
        <v>Опер.касса №4682/037</v>
      </c>
      <c r="BQ1611" t="e">
        <f>LEFT(#REF!,2)</f>
        <v>#REF!</v>
      </c>
      <c r="BR1611" s="12" t="str">
        <f t="shared" si="898"/>
        <v>4682/037</v>
      </c>
    </row>
    <row r="1612" spans="1:70" ht="12.75" customHeight="1">
      <c r="A1612" t="str">
        <f t="shared" si="893"/>
        <v>4682/038</v>
      </c>
      <c r="B1612" s="133">
        <v>1881</v>
      </c>
      <c r="C1612" s="1" t="s">
        <v>9129</v>
      </c>
      <c r="D1612" s="32" t="s">
        <v>1926</v>
      </c>
      <c r="E1612" s="1" t="s">
        <v>9130</v>
      </c>
      <c r="F1612" s="1" t="s">
        <v>8047</v>
      </c>
      <c r="G1612" s="1" t="s">
        <v>9131</v>
      </c>
      <c r="H1612" s="1" t="s">
        <v>9132</v>
      </c>
      <c r="I1612" s="1" t="s">
        <v>9133</v>
      </c>
      <c r="J1612" s="1"/>
      <c r="K1612" s="1">
        <v>8</v>
      </c>
      <c r="L1612" s="32" t="s">
        <v>4050</v>
      </c>
      <c r="M1612" s="8" t="s">
        <v>11771</v>
      </c>
      <c r="N1612" s="2" t="s">
        <v>12632</v>
      </c>
      <c r="O1612" s="173"/>
      <c r="P1612" s="168">
        <f t="shared" si="923"/>
        <v>1609</v>
      </c>
      <c r="Q1612" s="138">
        <f t="shared" si="917"/>
        <v>25</v>
      </c>
      <c r="R1612" s="138">
        <f t="shared" si="918"/>
        <v>50</v>
      </c>
      <c r="S1612" s="138">
        <f t="shared" si="919"/>
        <v>75</v>
      </c>
      <c r="T1612" s="138">
        <f t="shared" si="920"/>
        <v>100</v>
      </c>
      <c r="U1612" s="138" t="e">
        <f t="shared" si="921"/>
        <v>#VALUE!</v>
      </c>
      <c r="V1612" s="138" t="e">
        <f t="shared" si="922"/>
        <v>#VALUE!</v>
      </c>
      <c r="W1612" s="158" t="str">
        <f t="shared" si="899"/>
        <v>09:00 19:00(14:00 15:00)</v>
      </c>
      <c r="X1612" s="159">
        <f>HLOOKUP(SEARCH("2",$M1612)-1,$Q$3:$V1612,$P1612+1,FALSE)</f>
        <v>25</v>
      </c>
      <c r="Y1612" s="160" t="str">
        <f t="shared" si="900"/>
        <v>09:00 19:00(14:00 15:00)|09:00 19:00(14:00 15:00)|09:00 19:00(14:00 15:00)|09:00 19:00(14:00 15:00)</v>
      </c>
      <c r="Z1612" s="161" t="str">
        <f t="shared" si="901"/>
        <v>09:00 19:00(14:00 15:00)</v>
      </c>
      <c r="AA1612" s="158" t="str">
        <f t="shared" si="902"/>
        <v>09:00 19:00(14:00 15:00)</v>
      </c>
      <c r="AB1612" s="159">
        <f>HLOOKUP(SEARCH("3",$M1612)-1,$Q$3:$V1612,$P1612+1,FALSE)</f>
        <v>50</v>
      </c>
      <c r="AC1612" s="160" t="str">
        <f t="shared" si="903"/>
        <v>09:00 19:00(14:00 15:00)|09:00 19:00(14:00 15:00)|09:00 19:00(14:00 15:00)</v>
      </c>
      <c r="AD1612" s="161" t="str">
        <f t="shared" si="904"/>
        <v>09:00 19:00(14:00 15:00)</v>
      </c>
      <c r="AE1612" s="158" t="str">
        <f t="shared" si="905"/>
        <v>09:00 19:00(14:00 15:00)</v>
      </c>
      <c r="AF1612" s="159">
        <f>HLOOKUP(SEARCH("4",$M1612)-1,$Q$3:$V1612,$P1612+1,FALSE)</f>
        <v>75</v>
      </c>
      <c r="AG1612" s="161" t="str">
        <f t="shared" si="906"/>
        <v>09:00 19:00(14:00 15:00)|09:00 19:00(14:00 15:00)</v>
      </c>
      <c r="AH1612" s="161" t="str">
        <f t="shared" si="907"/>
        <v>09:00 19:00(14:00 15:00)</v>
      </c>
      <c r="AI1612" s="158" t="str">
        <f t="shared" si="908"/>
        <v>09:00 19:00(14:00 15:00)</v>
      </c>
      <c r="AJ1612" s="159">
        <f>HLOOKUP(SEARCH("5",$M1612)-1,$Q$3:$V1612,$P1612+1,FALSE)</f>
        <v>100</v>
      </c>
      <c r="AK1612" s="161" t="str">
        <f t="shared" si="909"/>
        <v>09:00 19:00(14:00 15:00)</v>
      </c>
      <c r="AL1612" s="161" t="e">
        <f t="shared" si="910"/>
        <v>#VALUE!</v>
      </c>
      <c r="AM1612" s="158" t="str">
        <f t="shared" si="911"/>
        <v>09:00 19:00(14:00 15:00)</v>
      </c>
      <c r="AN1612" s="159" t="e">
        <f>HLOOKUP(SEARCH("6",$M1612)-1,$Q$3:$V1612,$P1612+1,FALSE)</f>
        <v>#VALUE!</v>
      </c>
      <c r="AO1612" s="161" t="e">
        <f t="shared" si="912"/>
        <v>#VALUE!</v>
      </c>
      <c r="AP1612" s="161" t="e">
        <f t="shared" si="913"/>
        <v>#VALUE!</v>
      </c>
      <c r="AQ1612" s="162" t="str">
        <f t="shared" si="914"/>
        <v>выходной</v>
      </c>
      <c r="AR1612" s="163" t="e">
        <f>HLOOKUP(SEARCH("7",$M1612)-1,$Q$3:$V1612,$P1612+1,FALSE)</f>
        <v>#VALUE!</v>
      </c>
      <c r="AS1612" s="164" t="str">
        <f t="shared" si="915"/>
        <v>выходной</v>
      </c>
      <c r="AT1612" s="142"/>
      <c r="AU1612" s="11" t="str">
        <f>IF(ISERROR(VLOOKUP(B1612,'РЕОРГ 2008'!$A:$B,2,FALSE)),"",VLOOKUP(B1612,'РЕОРГ 2008'!$A:$B,2,FALSE))</f>
        <v/>
      </c>
      <c r="AV1612" s="12" t="str">
        <f t="shared" si="916"/>
        <v>Доп.офис №4682/038</v>
      </c>
      <c r="AW1612" s="31" t="e">
        <f>LEFT(#REF!,2)</f>
        <v>#REF!</v>
      </c>
      <c r="AX1612" s="12" t="str">
        <f t="shared" si="894"/>
        <v>4682/038</v>
      </c>
      <c r="AZ1612" t="str">
        <f>IF(ISERROR(VLOOKUP(B1612,'РЕОРГ 01.08.2009'!$A:$B,2,FALSE)),"",VLOOKUP(B1612,'РЕОРГ 01.08.2009'!$A:$B,2,FALSE))</f>
        <v/>
      </c>
      <c r="BA1612" s="12" t="str">
        <f t="shared" si="889"/>
        <v>Доп.офис №4682/038</v>
      </c>
      <c r="BB1612" t="e">
        <f>LEFT(#REF!,2)</f>
        <v>#REF!</v>
      </c>
      <c r="BC1612" s="12" t="str">
        <f t="shared" si="895"/>
        <v>4682/038</v>
      </c>
      <c r="BE1612" t="str">
        <f>IF(ISERROR(VLOOKUP(B1612,'РЕОРГ 01.10.2009'!A:C,3,FALSE)),"",VLOOKUP(B1612,'РЕОРГ 01.10.2009'!A:C,3,FALSE))</f>
        <v/>
      </c>
      <c r="BF1612" s="12" t="str">
        <f t="shared" si="890"/>
        <v>Доп.офис №4682/038</v>
      </c>
      <c r="BG1612" t="e">
        <f>LEFT(#REF!,2)</f>
        <v>#REF!</v>
      </c>
      <c r="BH1612" s="12" t="str">
        <f t="shared" si="896"/>
        <v>4682/038</v>
      </c>
      <c r="BJ1612" t="str">
        <f>IF(ISERROR(VLOOKUP($B1612,'РЕОРГ 01.05.2010'!A:B,2,FALSE)),"",VLOOKUP($B1612,'РЕОРГ 01.05.2010'!A:B,2,FALSE))</f>
        <v/>
      </c>
      <c r="BK1612" s="12" t="str">
        <f t="shared" si="891"/>
        <v>Доп.офис №4682/038</v>
      </c>
      <c r="BL1612" t="e">
        <f>LEFT(#REF!,2)</f>
        <v>#REF!</v>
      </c>
      <c r="BM1612" s="12" t="str">
        <f t="shared" si="897"/>
        <v>4682/038</v>
      </c>
      <c r="BO1612" t="str">
        <f>IF(ISERROR(VLOOKUP($B1612,'РЕОРГ 01.08.2010'!A:B,2,FALSE)),"",VLOOKUP($B1612,'РЕОРГ 01.08.2010'!A:B,2,FALSE))</f>
        <v/>
      </c>
      <c r="BP1612" s="12" t="str">
        <f t="shared" si="892"/>
        <v>Доп.офис №4682/038</v>
      </c>
      <c r="BQ1612" t="e">
        <f>LEFT(#REF!,2)</f>
        <v>#REF!</v>
      </c>
      <c r="BR1612" s="12" t="str">
        <f t="shared" si="898"/>
        <v>4682/038</v>
      </c>
    </row>
    <row r="1613" spans="1:70" ht="12.75" customHeight="1">
      <c r="A1613" t="str">
        <f t="shared" si="893"/>
        <v>4682/039</v>
      </c>
      <c r="B1613" s="133">
        <v>1882</v>
      </c>
      <c r="C1613" s="1" t="s">
        <v>9136</v>
      </c>
      <c r="D1613" s="32" t="s">
        <v>1926</v>
      </c>
      <c r="E1613" s="1" t="s">
        <v>9134</v>
      </c>
      <c r="F1613" s="1" t="s">
        <v>8047</v>
      </c>
      <c r="G1613" s="1" t="s">
        <v>9135</v>
      </c>
      <c r="H1613" s="1" t="s">
        <v>790</v>
      </c>
      <c r="I1613" s="1" t="s">
        <v>11252</v>
      </c>
      <c r="J1613" s="1"/>
      <c r="K1613" s="1">
        <v>9</v>
      </c>
      <c r="L1613" s="32" t="s">
        <v>4050</v>
      </c>
      <c r="M1613" s="8" t="s">
        <v>11773</v>
      </c>
      <c r="N1613" s="2" t="s">
        <v>12636</v>
      </c>
      <c r="O1613" s="173"/>
      <c r="P1613" s="168">
        <f t="shared" si="923"/>
        <v>1610</v>
      </c>
      <c r="Q1613" s="138">
        <f t="shared" si="917"/>
        <v>25</v>
      </c>
      <c r="R1613" s="138">
        <f t="shared" si="918"/>
        <v>50</v>
      </c>
      <c r="S1613" s="138">
        <f t="shared" si="919"/>
        <v>75</v>
      </c>
      <c r="T1613" s="138">
        <f t="shared" si="920"/>
        <v>100</v>
      </c>
      <c r="U1613" s="138">
        <f t="shared" si="921"/>
        <v>125</v>
      </c>
      <c r="V1613" s="138" t="e">
        <f t="shared" si="922"/>
        <v>#VALUE!</v>
      </c>
      <c r="W1613" s="158" t="str">
        <f t="shared" si="899"/>
        <v>09:00 20:00(14:00 15:00)</v>
      </c>
      <c r="X1613" s="159">
        <f>HLOOKUP(SEARCH("2",$M1613)-1,$Q$3:$V1613,$P1613+1,FALSE)</f>
        <v>25</v>
      </c>
      <c r="Y1613" s="160" t="str">
        <f t="shared" si="900"/>
        <v>09:00 20:00(14:00 15:00)|09:00 20:00(14:00 15:00)|09:00 20:00(14:00 15:00)|09:00 20:00(14:00 15:00)|09:00 16:00</v>
      </c>
      <c r="Z1613" s="161" t="str">
        <f t="shared" si="901"/>
        <v>09:00 20:00(14:00 15:00)</v>
      </c>
      <c r="AA1613" s="158" t="str">
        <f t="shared" si="902"/>
        <v>09:00 20:00(14:00 15:00)</v>
      </c>
      <c r="AB1613" s="159">
        <f>HLOOKUP(SEARCH("3",$M1613)-1,$Q$3:$V1613,$P1613+1,FALSE)</f>
        <v>50</v>
      </c>
      <c r="AC1613" s="160" t="str">
        <f t="shared" si="903"/>
        <v>09:00 20:00(14:00 15:00)|09:00 20:00(14:00 15:00)|09:00 20:00(14:00 15:00)|09:00 16:00</v>
      </c>
      <c r="AD1613" s="161" t="str">
        <f t="shared" si="904"/>
        <v>09:00 20:00(14:00 15:00)</v>
      </c>
      <c r="AE1613" s="158" t="str">
        <f t="shared" si="905"/>
        <v>09:00 20:00(14:00 15:00)</v>
      </c>
      <c r="AF1613" s="159">
        <f>HLOOKUP(SEARCH("4",$M1613)-1,$Q$3:$V1613,$P1613+1,FALSE)</f>
        <v>75</v>
      </c>
      <c r="AG1613" s="161" t="str">
        <f t="shared" si="906"/>
        <v>09:00 20:00(14:00 15:00)|09:00 20:00(14:00 15:00)|09:00 16:00</v>
      </c>
      <c r="AH1613" s="161" t="str">
        <f t="shared" si="907"/>
        <v>09:00 20:00(14:00 15:00)</v>
      </c>
      <c r="AI1613" s="158" t="str">
        <f t="shared" si="908"/>
        <v>09:00 20:00(14:00 15:00)</v>
      </c>
      <c r="AJ1613" s="159">
        <f>HLOOKUP(SEARCH("5",$M1613)-1,$Q$3:$V1613,$P1613+1,FALSE)</f>
        <v>100</v>
      </c>
      <c r="AK1613" s="161" t="str">
        <f t="shared" si="909"/>
        <v>09:00 20:00(14:00 15:00)|09:00 16:00</v>
      </c>
      <c r="AL1613" s="161" t="str">
        <f t="shared" si="910"/>
        <v>09:00 20:00(14:00 15:00)</v>
      </c>
      <c r="AM1613" s="158" t="str">
        <f t="shared" si="911"/>
        <v>09:00 20:00(14:00 15:00)</v>
      </c>
      <c r="AN1613" s="159">
        <f>HLOOKUP(SEARCH("6",$M1613)-1,$Q$3:$V1613,$P1613+1,FALSE)</f>
        <v>125</v>
      </c>
      <c r="AO1613" s="161" t="str">
        <f t="shared" si="912"/>
        <v>09:00 16:00</v>
      </c>
      <c r="AP1613" s="161" t="e">
        <f t="shared" si="913"/>
        <v>#VALUE!</v>
      </c>
      <c r="AQ1613" s="162" t="str">
        <f t="shared" si="914"/>
        <v>09:00 16:00</v>
      </c>
      <c r="AR1613" s="163" t="e">
        <f>HLOOKUP(SEARCH("7",$M1613)-1,$Q$3:$V1613,$P1613+1,FALSE)</f>
        <v>#VALUE!</v>
      </c>
      <c r="AS1613" s="164" t="str">
        <f t="shared" si="915"/>
        <v>выходной</v>
      </c>
      <c r="AT1613" s="142"/>
      <c r="AU1613" s="11" t="str">
        <f>IF(ISERROR(VLOOKUP(B1613,'РЕОРГ 2008'!$A:$B,2,FALSE)),"",VLOOKUP(B1613,'РЕОРГ 2008'!$A:$B,2,FALSE))</f>
        <v/>
      </c>
      <c r="AV1613" s="12" t="str">
        <f t="shared" si="916"/>
        <v>Доп.офис №4682/039</v>
      </c>
      <c r="AW1613" s="31" t="e">
        <f>LEFT(#REF!,2)</f>
        <v>#REF!</v>
      </c>
      <c r="AX1613" s="12" t="str">
        <f t="shared" si="894"/>
        <v>4682/039</v>
      </c>
      <c r="AZ1613" t="str">
        <f>IF(ISERROR(VLOOKUP(B1613,'РЕОРГ 01.08.2009'!$A:$B,2,FALSE)),"",VLOOKUP(B1613,'РЕОРГ 01.08.2009'!$A:$B,2,FALSE))</f>
        <v/>
      </c>
      <c r="BA1613" s="12" t="str">
        <f t="shared" si="889"/>
        <v>Доп.офис №4682/039</v>
      </c>
      <c r="BB1613" t="e">
        <f>LEFT(#REF!,2)</f>
        <v>#REF!</v>
      </c>
      <c r="BC1613" s="12" t="str">
        <f t="shared" si="895"/>
        <v>4682/039</v>
      </c>
      <c r="BE1613" t="str">
        <f>IF(ISERROR(VLOOKUP(B1613,'РЕОРГ 01.10.2009'!A:C,3,FALSE)),"",VLOOKUP(B1613,'РЕОРГ 01.10.2009'!A:C,3,FALSE))</f>
        <v/>
      </c>
      <c r="BF1613" s="12" t="str">
        <f t="shared" si="890"/>
        <v>Доп.офис №4682/039</v>
      </c>
      <c r="BG1613" t="e">
        <f>LEFT(#REF!,2)</f>
        <v>#REF!</v>
      </c>
      <c r="BH1613" s="12" t="str">
        <f t="shared" si="896"/>
        <v>4682/039</v>
      </c>
      <c r="BJ1613" t="str">
        <f>IF(ISERROR(VLOOKUP($B1613,'РЕОРГ 01.05.2010'!A:B,2,FALSE)),"",VLOOKUP($B1613,'РЕОРГ 01.05.2010'!A:B,2,FALSE))</f>
        <v/>
      </c>
      <c r="BK1613" s="12" t="str">
        <f t="shared" si="891"/>
        <v>Доп.офис №4682/039</v>
      </c>
      <c r="BL1613" t="e">
        <f>LEFT(#REF!,2)</f>
        <v>#REF!</v>
      </c>
      <c r="BM1613" s="12" t="str">
        <f t="shared" si="897"/>
        <v>4682/039</v>
      </c>
      <c r="BO1613" t="str">
        <f>IF(ISERROR(VLOOKUP($B1613,'РЕОРГ 01.08.2010'!A:B,2,FALSE)),"",VLOOKUP($B1613,'РЕОРГ 01.08.2010'!A:B,2,FALSE))</f>
        <v/>
      </c>
      <c r="BP1613" s="12" t="str">
        <f t="shared" si="892"/>
        <v>Доп.офис №4682/039</v>
      </c>
      <c r="BQ1613" t="e">
        <f>LEFT(#REF!,2)</f>
        <v>#REF!</v>
      </c>
      <c r="BR1613" s="12" t="str">
        <f t="shared" si="898"/>
        <v>4682/039</v>
      </c>
    </row>
    <row r="1614" spans="1:70" ht="12.75" customHeight="1">
      <c r="A1614" t="str">
        <f t="shared" si="893"/>
        <v>4682/040</v>
      </c>
      <c r="B1614" s="133">
        <v>1883</v>
      </c>
      <c r="C1614" s="1" t="s">
        <v>9137</v>
      </c>
      <c r="D1614" s="32" t="s">
        <v>1931</v>
      </c>
      <c r="E1614" s="1" t="s">
        <v>9130</v>
      </c>
      <c r="F1614" s="1" t="s">
        <v>8047</v>
      </c>
      <c r="G1614" s="1" t="s">
        <v>9138</v>
      </c>
      <c r="H1614" s="1" t="s">
        <v>9139</v>
      </c>
      <c r="I1614" s="1" t="s">
        <v>10838</v>
      </c>
      <c r="J1614" s="1"/>
      <c r="K1614" s="1">
        <v>5</v>
      </c>
      <c r="L1614" s="32" t="s">
        <v>4050</v>
      </c>
      <c r="M1614" s="8" t="s">
        <v>11771</v>
      </c>
      <c r="N1614" s="2" t="s">
        <v>12634</v>
      </c>
      <c r="O1614" s="173"/>
      <c r="P1614" s="168">
        <f t="shared" si="923"/>
        <v>1611</v>
      </c>
      <c r="Q1614" s="138">
        <f t="shared" si="917"/>
        <v>25</v>
      </c>
      <c r="R1614" s="138">
        <f t="shared" si="918"/>
        <v>50</v>
      </c>
      <c r="S1614" s="138">
        <f t="shared" si="919"/>
        <v>75</v>
      </c>
      <c r="T1614" s="138">
        <f t="shared" si="920"/>
        <v>100</v>
      </c>
      <c r="U1614" s="138" t="e">
        <f t="shared" si="921"/>
        <v>#VALUE!</v>
      </c>
      <c r="V1614" s="138" t="e">
        <f t="shared" si="922"/>
        <v>#VALUE!</v>
      </c>
      <c r="W1614" s="158" t="str">
        <f t="shared" si="899"/>
        <v>08:30 18:30(13:00 14:00)</v>
      </c>
      <c r="X1614" s="159">
        <f>HLOOKUP(SEARCH("2",$M1614)-1,$Q$3:$V1614,$P1614+1,FALSE)</f>
        <v>25</v>
      </c>
      <c r="Y1614" s="160" t="str">
        <f t="shared" si="900"/>
        <v>08:30 18:30(13:00 14:00)|08:30 18:30(13:00 14:00)|08:30 18:30(13:00 14:00)|08:30 18:30(13:00 14:00)</v>
      </c>
      <c r="Z1614" s="161" t="str">
        <f t="shared" si="901"/>
        <v>08:30 18:30(13:00 14:00)</v>
      </c>
      <c r="AA1614" s="158" t="str">
        <f t="shared" si="902"/>
        <v>08:30 18:30(13:00 14:00)</v>
      </c>
      <c r="AB1614" s="159">
        <f>HLOOKUP(SEARCH("3",$M1614)-1,$Q$3:$V1614,$P1614+1,FALSE)</f>
        <v>50</v>
      </c>
      <c r="AC1614" s="160" t="str">
        <f t="shared" si="903"/>
        <v>08:30 18:30(13:00 14:00)|08:30 18:30(13:00 14:00)|08:30 18:30(13:00 14:00)</v>
      </c>
      <c r="AD1614" s="161" t="str">
        <f t="shared" si="904"/>
        <v>08:30 18:30(13:00 14:00)</v>
      </c>
      <c r="AE1614" s="158" t="str">
        <f t="shared" si="905"/>
        <v>08:30 18:30(13:00 14:00)</v>
      </c>
      <c r="AF1614" s="159">
        <f>HLOOKUP(SEARCH("4",$M1614)-1,$Q$3:$V1614,$P1614+1,FALSE)</f>
        <v>75</v>
      </c>
      <c r="AG1614" s="161" t="str">
        <f t="shared" si="906"/>
        <v>08:30 18:30(13:00 14:00)|08:30 18:30(13:00 14:00)</v>
      </c>
      <c r="AH1614" s="161" t="str">
        <f t="shared" si="907"/>
        <v>08:30 18:30(13:00 14:00)</v>
      </c>
      <c r="AI1614" s="158" t="str">
        <f t="shared" si="908"/>
        <v>08:30 18:30(13:00 14:00)</v>
      </c>
      <c r="AJ1614" s="159">
        <f>HLOOKUP(SEARCH("5",$M1614)-1,$Q$3:$V1614,$P1614+1,FALSE)</f>
        <v>100</v>
      </c>
      <c r="AK1614" s="161" t="str">
        <f t="shared" si="909"/>
        <v>08:30 18:30(13:00 14:00)</v>
      </c>
      <c r="AL1614" s="161" t="e">
        <f t="shared" si="910"/>
        <v>#VALUE!</v>
      </c>
      <c r="AM1614" s="158" t="str">
        <f t="shared" si="911"/>
        <v>08:30 18:30(13:00 14:00)</v>
      </c>
      <c r="AN1614" s="159" t="e">
        <f>HLOOKUP(SEARCH("6",$M1614)-1,$Q$3:$V1614,$P1614+1,FALSE)</f>
        <v>#VALUE!</v>
      </c>
      <c r="AO1614" s="161" t="e">
        <f t="shared" si="912"/>
        <v>#VALUE!</v>
      </c>
      <c r="AP1614" s="161" t="e">
        <f t="shared" si="913"/>
        <v>#VALUE!</v>
      </c>
      <c r="AQ1614" s="162" t="str">
        <f t="shared" si="914"/>
        <v>выходной</v>
      </c>
      <c r="AR1614" s="163" t="e">
        <f>HLOOKUP(SEARCH("7",$M1614)-1,$Q$3:$V1614,$P1614+1,FALSE)</f>
        <v>#VALUE!</v>
      </c>
      <c r="AS1614" s="164" t="str">
        <f t="shared" si="915"/>
        <v>выходной</v>
      </c>
      <c r="AT1614" s="142"/>
      <c r="AU1614" s="11" t="str">
        <f>IF(ISERROR(VLOOKUP(B1614,'РЕОРГ 2008'!$A:$B,2,FALSE)),"",VLOOKUP(B1614,'РЕОРГ 2008'!$A:$B,2,FALSE))</f>
        <v/>
      </c>
      <c r="AV1614" s="12" t="str">
        <f t="shared" si="916"/>
        <v>Опер.касса №4682/040</v>
      </c>
      <c r="AW1614" s="31" t="e">
        <f>LEFT(#REF!,2)</f>
        <v>#REF!</v>
      </c>
      <c r="AX1614" s="12" t="str">
        <f t="shared" si="894"/>
        <v>4682/040</v>
      </c>
      <c r="AZ1614" t="str">
        <f>IF(ISERROR(VLOOKUP(B1614,'РЕОРГ 01.08.2009'!$A:$B,2,FALSE)),"",VLOOKUP(B1614,'РЕОРГ 01.08.2009'!$A:$B,2,FALSE))</f>
        <v/>
      </c>
      <c r="BA1614" s="12" t="str">
        <f t="shared" si="889"/>
        <v>Опер.касса №4682/040</v>
      </c>
      <c r="BB1614" t="e">
        <f>LEFT(#REF!,2)</f>
        <v>#REF!</v>
      </c>
      <c r="BC1614" s="12" t="str">
        <f t="shared" si="895"/>
        <v>4682/040</v>
      </c>
      <c r="BE1614" t="str">
        <f>IF(ISERROR(VLOOKUP(B1614,'РЕОРГ 01.10.2009'!A:C,3,FALSE)),"",VLOOKUP(B1614,'РЕОРГ 01.10.2009'!A:C,3,FALSE))</f>
        <v/>
      </c>
      <c r="BF1614" s="12" t="str">
        <f t="shared" si="890"/>
        <v>Опер.касса №4682/040</v>
      </c>
      <c r="BG1614" t="e">
        <f>LEFT(#REF!,2)</f>
        <v>#REF!</v>
      </c>
      <c r="BH1614" s="12" t="str">
        <f t="shared" si="896"/>
        <v>4682/040</v>
      </c>
      <c r="BJ1614" t="str">
        <f>IF(ISERROR(VLOOKUP($B1614,'РЕОРГ 01.05.2010'!A:B,2,FALSE)),"",VLOOKUP($B1614,'РЕОРГ 01.05.2010'!A:B,2,FALSE))</f>
        <v/>
      </c>
      <c r="BK1614" s="12" t="str">
        <f t="shared" si="891"/>
        <v>Опер.касса №4682/040</v>
      </c>
      <c r="BL1614" t="e">
        <f>LEFT(#REF!,2)</f>
        <v>#REF!</v>
      </c>
      <c r="BM1614" s="12" t="str">
        <f t="shared" si="897"/>
        <v>4682/040</v>
      </c>
      <c r="BO1614" t="str">
        <f>IF(ISERROR(VLOOKUP($B1614,'РЕОРГ 01.08.2010'!A:B,2,FALSE)),"",VLOOKUP($B1614,'РЕОРГ 01.08.2010'!A:B,2,FALSE))</f>
        <v/>
      </c>
      <c r="BP1614" s="12" t="str">
        <f t="shared" si="892"/>
        <v>Опер.касса №4682/040</v>
      </c>
      <c r="BQ1614" t="e">
        <f>LEFT(#REF!,2)</f>
        <v>#REF!</v>
      </c>
      <c r="BR1614" s="12" t="str">
        <f t="shared" si="898"/>
        <v>4682/040</v>
      </c>
    </row>
    <row r="1615" spans="1:70" ht="12.75" customHeight="1">
      <c r="A1615" t="str">
        <f t="shared" si="893"/>
        <v>4682/043</v>
      </c>
      <c r="B1615" s="133">
        <v>1884</v>
      </c>
      <c r="C1615" s="1" t="s">
        <v>9140</v>
      </c>
      <c r="D1615" s="32" t="s">
        <v>1931</v>
      </c>
      <c r="E1615" s="1" t="s">
        <v>9141</v>
      </c>
      <c r="F1615" s="1" t="s">
        <v>8047</v>
      </c>
      <c r="G1615" s="1" t="s">
        <v>9142</v>
      </c>
      <c r="H1615" s="1" t="s">
        <v>791</v>
      </c>
      <c r="I1615" s="1" t="s">
        <v>11346</v>
      </c>
      <c r="J1615" s="1"/>
      <c r="K1615" s="1">
        <v>0.75</v>
      </c>
      <c r="L1615" s="32" t="s">
        <v>4050</v>
      </c>
      <c r="M1615" s="8" t="s">
        <v>11908</v>
      </c>
      <c r="N1615" s="2" t="s">
        <v>12637</v>
      </c>
      <c r="O1615" s="173"/>
      <c r="P1615" s="168">
        <f t="shared" si="923"/>
        <v>1612</v>
      </c>
      <c r="Q1615" s="138">
        <f t="shared" si="917"/>
        <v>25</v>
      </c>
      <c r="R1615" s="138">
        <f t="shared" si="918"/>
        <v>50</v>
      </c>
      <c r="S1615" s="138">
        <f t="shared" si="919"/>
        <v>75</v>
      </c>
      <c r="T1615" s="138" t="e">
        <f t="shared" si="920"/>
        <v>#VALUE!</v>
      </c>
      <c r="U1615" s="138" t="e">
        <f t="shared" si="921"/>
        <v>#VALUE!</v>
      </c>
      <c r="V1615" s="138" t="e">
        <f t="shared" si="922"/>
        <v>#VALUE!</v>
      </c>
      <c r="W1615" s="158" t="str">
        <f t="shared" si="899"/>
        <v>10:00 18:00(14:00 15:00)</v>
      </c>
      <c r="X1615" s="159">
        <f>HLOOKUP(SEARCH("2",$M1615)-1,$Q$3:$V1615,$P1615+1,FALSE)</f>
        <v>25</v>
      </c>
      <c r="Y1615" s="160" t="str">
        <f t="shared" si="900"/>
        <v>10:00 18:00(14:00 15:00)|10:00 18:00(14:00 15:00)|10:00 17:00(14:00 15:00)</v>
      </c>
      <c r="Z1615" s="161" t="str">
        <f t="shared" si="901"/>
        <v>10:00 18:00(14:00 15:00)</v>
      </c>
      <c r="AA1615" s="158" t="str">
        <f t="shared" si="902"/>
        <v>10:00 18:00(14:00 15:00)</v>
      </c>
      <c r="AB1615" s="159" t="e">
        <f>HLOOKUP(SEARCH("3",$M1615)-1,$Q$3:$V1615,$P1615+1,FALSE)</f>
        <v>#VALUE!</v>
      </c>
      <c r="AC1615" s="160" t="e">
        <f t="shared" si="903"/>
        <v>#VALUE!</v>
      </c>
      <c r="AD1615" s="161" t="e">
        <f t="shared" si="904"/>
        <v>#VALUE!</v>
      </c>
      <c r="AE1615" s="158" t="str">
        <f t="shared" si="905"/>
        <v>выходной</v>
      </c>
      <c r="AF1615" s="159">
        <f>HLOOKUP(SEARCH("4",$M1615)-1,$Q$3:$V1615,$P1615+1,FALSE)</f>
        <v>50</v>
      </c>
      <c r="AG1615" s="161" t="str">
        <f t="shared" si="906"/>
        <v>10:00 18:00(14:00 15:00)|10:00 17:00(14:00 15:00)</v>
      </c>
      <c r="AH1615" s="161" t="str">
        <f t="shared" si="907"/>
        <v>10:00 18:00(14:00 15:00)</v>
      </c>
      <c r="AI1615" s="158" t="str">
        <f t="shared" si="908"/>
        <v>10:00 18:00(14:00 15:00)</v>
      </c>
      <c r="AJ1615" s="159">
        <f>HLOOKUP(SEARCH("5",$M1615)-1,$Q$3:$V1615,$P1615+1,FALSE)</f>
        <v>75</v>
      </c>
      <c r="AK1615" s="161" t="str">
        <f t="shared" si="909"/>
        <v>10:00 17:00(14:00 15:00)</v>
      </c>
      <c r="AL1615" s="161" t="e">
        <f t="shared" si="910"/>
        <v>#VALUE!</v>
      </c>
      <c r="AM1615" s="158" t="str">
        <f t="shared" si="911"/>
        <v>10:00 17:00(14:00 15:00)</v>
      </c>
      <c r="AN1615" s="159" t="e">
        <f>HLOOKUP(SEARCH("6",$M1615)-1,$Q$3:$V1615,$P1615+1,FALSE)</f>
        <v>#VALUE!</v>
      </c>
      <c r="AO1615" s="161" t="e">
        <f t="shared" si="912"/>
        <v>#VALUE!</v>
      </c>
      <c r="AP1615" s="161" t="e">
        <f t="shared" si="913"/>
        <v>#VALUE!</v>
      </c>
      <c r="AQ1615" s="162" t="str">
        <f t="shared" si="914"/>
        <v>выходной</v>
      </c>
      <c r="AR1615" s="163" t="e">
        <f>HLOOKUP(SEARCH("7",$M1615)-1,$Q$3:$V1615,$P1615+1,FALSE)</f>
        <v>#VALUE!</v>
      </c>
      <c r="AS1615" s="164" t="str">
        <f t="shared" si="915"/>
        <v>выходной</v>
      </c>
      <c r="AT1615" s="142"/>
      <c r="AU1615" s="11" t="str">
        <f>IF(ISERROR(VLOOKUP(B1615,'РЕОРГ 2008'!$A:$B,2,FALSE)),"",VLOOKUP(B1615,'РЕОРГ 2008'!$A:$B,2,FALSE))</f>
        <v/>
      </c>
      <c r="AV1615" s="12" t="str">
        <f t="shared" si="916"/>
        <v>Опер.касса №4682/043</v>
      </c>
      <c r="AW1615" s="31" t="e">
        <f>LEFT(#REF!,2)</f>
        <v>#REF!</v>
      </c>
      <c r="AX1615" s="12" t="str">
        <f t="shared" si="894"/>
        <v>4682/043</v>
      </c>
      <c r="AZ1615" t="str">
        <f>IF(ISERROR(VLOOKUP(B1615,'РЕОРГ 01.08.2009'!$A:$B,2,FALSE)),"",VLOOKUP(B1615,'РЕОРГ 01.08.2009'!$A:$B,2,FALSE))</f>
        <v/>
      </c>
      <c r="BA1615" s="12" t="str">
        <f t="shared" si="889"/>
        <v>Опер.касса №4682/043</v>
      </c>
      <c r="BB1615" t="e">
        <f>LEFT(#REF!,2)</f>
        <v>#REF!</v>
      </c>
      <c r="BC1615" s="12" t="str">
        <f t="shared" si="895"/>
        <v>4682/043</v>
      </c>
      <c r="BE1615" t="str">
        <f>IF(ISERROR(VLOOKUP(B1615,'РЕОРГ 01.10.2009'!A:C,3,FALSE)),"",VLOOKUP(B1615,'РЕОРГ 01.10.2009'!A:C,3,FALSE))</f>
        <v/>
      </c>
      <c r="BF1615" s="12" t="str">
        <f t="shared" si="890"/>
        <v>Опер.касса №4682/043</v>
      </c>
      <c r="BG1615" t="e">
        <f>LEFT(#REF!,2)</f>
        <v>#REF!</v>
      </c>
      <c r="BH1615" s="12" t="str">
        <f t="shared" si="896"/>
        <v>4682/043</v>
      </c>
      <c r="BJ1615" t="str">
        <f>IF(ISERROR(VLOOKUP($B1615,'РЕОРГ 01.05.2010'!A:B,2,FALSE)),"",VLOOKUP($B1615,'РЕОРГ 01.05.2010'!A:B,2,FALSE))</f>
        <v/>
      </c>
      <c r="BK1615" s="12" t="str">
        <f t="shared" si="891"/>
        <v>Опер.касса №4682/043</v>
      </c>
      <c r="BL1615" t="e">
        <f>LEFT(#REF!,2)</f>
        <v>#REF!</v>
      </c>
      <c r="BM1615" s="12" t="str">
        <f t="shared" si="897"/>
        <v>4682/043</v>
      </c>
      <c r="BO1615" t="str">
        <f>IF(ISERROR(VLOOKUP($B1615,'РЕОРГ 01.08.2010'!A:B,2,FALSE)),"",VLOOKUP($B1615,'РЕОРГ 01.08.2010'!A:B,2,FALSE))</f>
        <v/>
      </c>
      <c r="BP1615" s="12" t="str">
        <f t="shared" si="892"/>
        <v>Опер.касса №4682/043</v>
      </c>
      <c r="BQ1615" t="e">
        <f>LEFT(#REF!,2)</f>
        <v>#REF!</v>
      </c>
      <c r="BR1615" s="12" t="str">
        <f t="shared" si="898"/>
        <v>4682/043</v>
      </c>
    </row>
    <row r="1616" spans="1:70" ht="12.75" customHeight="1">
      <c r="A1616" t="str">
        <f t="shared" si="893"/>
        <v>4682/046</v>
      </c>
      <c r="B1616" s="133">
        <v>1885</v>
      </c>
      <c r="C1616" s="1" t="s">
        <v>9143</v>
      </c>
      <c r="D1616" s="32" t="s">
        <v>1931</v>
      </c>
      <c r="E1616" s="1" t="s">
        <v>9144</v>
      </c>
      <c r="F1616" s="1" t="s">
        <v>8047</v>
      </c>
      <c r="G1616" s="1" t="s">
        <v>9145</v>
      </c>
      <c r="H1616" s="1" t="s">
        <v>9146</v>
      </c>
      <c r="I1616" s="1" t="s">
        <v>3014</v>
      </c>
      <c r="J1616" s="1"/>
      <c r="K1616" s="1">
        <v>6</v>
      </c>
      <c r="L1616" s="32" t="s">
        <v>4050</v>
      </c>
      <c r="M1616" s="8" t="s">
        <v>11771</v>
      </c>
      <c r="N1616" s="2" t="s">
        <v>12638</v>
      </c>
      <c r="O1616" s="173"/>
      <c r="P1616" s="168">
        <f t="shared" si="923"/>
        <v>1613</v>
      </c>
      <c r="Q1616" s="138">
        <f t="shared" si="917"/>
        <v>25</v>
      </c>
      <c r="R1616" s="138">
        <f t="shared" si="918"/>
        <v>50</v>
      </c>
      <c r="S1616" s="138">
        <f t="shared" si="919"/>
        <v>75</v>
      </c>
      <c r="T1616" s="138">
        <f t="shared" si="920"/>
        <v>100</v>
      </c>
      <c r="U1616" s="138" t="e">
        <f t="shared" si="921"/>
        <v>#VALUE!</v>
      </c>
      <c r="V1616" s="138" t="e">
        <f t="shared" si="922"/>
        <v>#VALUE!</v>
      </c>
      <c r="W1616" s="158" t="str">
        <f t="shared" si="899"/>
        <v>10:00 20:00(14:00 15:00)</v>
      </c>
      <c r="X1616" s="159">
        <f>HLOOKUP(SEARCH("2",$M1616)-1,$Q$3:$V1616,$P1616+1,FALSE)</f>
        <v>25</v>
      </c>
      <c r="Y1616" s="160" t="str">
        <f t="shared" si="900"/>
        <v>10:00 20:00(14:00 15:00)|10:00 20:00(14:00 15:00)|10:00 20:00(14:00 15:00)|10:00 20:00(14:00 15:00)</v>
      </c>
      <c r="Z1616" s="161" t="str">
        <f t="shared" si="901"/>
        <v>10:00 20:00(14:00 15:00)</v>
      </c>
      <c r="AA1616" s="158" t="str">
        <f t="shared" si="902"/>
        <v>10:00 20:00(14:00 15:00)</v>
      </c>
      <c r="AB1616" s="159">
        <f>HLOOKUP(SEARCH("3",$M1616)-1,$Q$3:$V1616,$P1616+1,FALSE)</f>
        <v>50</v>
      </c>
      <c r="AC1616" s="160" t="str">
        <f t="shared" si="903"/>
        <v>10:00 20:00(14:00 15:00)|10:00 20:00(14:00 15:00)|10:00 20:00(14:00 15:00)</v>
      </c>
      <c r="AD1616" s="161" t="str">
        <f t="shared" si="904"/>
        <v>10:00 20:00(14:00 15:00)</v>
      </c>
      <c r="AE1616" s="158" t="str">
        <f t="shared" si="905"/>
        <v>10:00 20:00(14:00 15:00)</v>
      </c>
      <c r="AF1616" s="159">
        <f>HLOOKUP(SEARCH("4",$M1616)-1,$Q$3:$V1616,$P1616+1,FALSE)</f>
        <v>75</v>
      </c>
      <c r="AG1616" s="161" t="str">
        <f t="shared" si="906"/>
        <v>10:00 20:00(14:00 15:00)|10:00 20:00(14:00 15:00)</v>
      </c>
      <c r="AH1616" s="161" t="str">
        <f t="shared" si="907"/>
        <v>10:00 20:00(14:00 15:00)</v>
      </c>
      <c r="AI1616" s="158" t="str">
        <f t="shared" si="908"/>
        <v>10:00 20:00(14:00 15:00)</v>
      </c>
      <c r="AJ1616" s="159">
        <f>HLOOKUP(SEARCH("5",$M1616)-1,$Q$3:$V1616,$P1616+1,FALSE)</f>
        <v>100</v>
      </c>
      <c r="AK1616" s="161" t="str">
        <f t="shared" si="909"/>
        <v>10:00 20:00(14:00 15:00)</v>
      </c>
      <c r="AL1616" s="161" t="e">
        <f t="shared" si="910"/>
        <v>#VALUE!</v>
      </c>
      <c r="AM1616" s="158" t="str">
        <f t="shared" si="911"/>
        <v>10:00 20:00(14:00 15:00)</v>
      </c>
      <c r="AN1616" s="159" t="e">
        <f>HLOOKUP(SEARCH("6",$M1616)-1,$Q$3:$V1616,$P1616+1,FALSE)</f>
        <v>#VALUE!</v>
      </c>
      <c r="AO1616" s="161" t="e">
        <f t="shared" si="912"/>
        <v>#VALUE!</v>
      </c>
      <c r="AP1616" s="161" t="e">
        <f t="shared" si="913"/>
        <v>#VALUE!</v>
      </c>
      <c r="AQ1616" s="162" t="str">
        <f t="shared" si="914"/>
        <v>выходной</v>
      </c>
      <c r="AR1616" s="163" t="e">
        <f>HLOOKUP(SEARCH("7",$M1616)-1,$Q$3:$V1616,$P1616+1,FALSE)</f>
        <v>#VALUE!</v>
      </c>
      <c r="AS1616" s="164" t="str">
        <f t="shared" si="915"/>
        <v>выходной</v>
      </c>
      <c r="AT1616" s="142"/>
      <c r="AU1616" s="11" t="str">
        <f>IF(ISERROR(VLOOKUP(B1616,'РЕОРГ 2008'!$A:$B,2,FALSE)),"",VLOOKUP(B1616,'РЕОРГ 2008'!$A:$B,2,FALSE))</f>
        <v/>
      </c>
      <c r="AV1616" s="12" t="str">
        <f t="shared" si="916"/>
        <v>Опер.касса №4682/046</v>
      </c>
      <c r="AW1616" s="31" t="e">
        <f>LEFT(#REF!,2)</f>
        <v>#REF!</v>
      </c>
      <c r="AX1616" s="12" t="str">
        <f t="shared" si="894"/>
        <v>4682/046</v>
      </c>
      <c r="AZ1616" t="str">
        <f>IF(ISERROR(VLOOKUP(B1616,'РЕОРГ 01.08.2009'!$A:$B,2,FALSE)),"",VLOOKUP(B1616,'РЕОРГ 01.08.2009'!$A:$B,2,FALSE))</f>
        <v/>
      </c>
      <c r="BA1616" s="12" t="str">
        <f t="shared" si="889"/>
        <v>Опер.касса №4682/046</v>
      </c>
      <c r="BB1616" t="e">
        <f>LEFT(#REF!,2)</f>
        <v>#REF!</v>
      </c>
      <c r="BC1616" s="12" t="str">
        <f t="shared" si="895"/>
        <v>4682/046</v>
      </c>
      <c r="BE1616" t="str">
        <f>IF(ISERROR(VLOOKUP(B1616,'РЕОРГ 01.10.2009'!A:C,3,FALSE)),"",VLOOKUP(B1616,'РЕОРГ 01.10.2009'!A:C,3,FALSE))</f>
        <v/>
      </c>
      <c r="BF1616" s="12" t="str">
        <f t="shared" si="890"/>
        <v>Опер.касса №4682/046</v>
      </c>
      <c r="BG1616" t="e">
        <f>LEFT(#REF!,2)</f>
        <v>#REF!</v>
      </c>
      <c r="BH1616" s="12" t="str">
        <f t="shared" si="896"/>
        <v>4682/046</v>
      </c>
      <c r="BJ1616" t="str">
        <f>IF(ISERROR(VLOOKUP($B1616,'РЕОРГ 01.05.2010'!A:B,2,FALSE)),"",VLOOKUP($B1616,'РЕОРГ 01.05.2010'!A:B,2,FALSE))</f>
        <v/>
      </c>
      <c r="BK1616" s="12" t="str">
        <f t="shared" si="891"/>
        <v>Опер.касса №4682/046</v>
      </c>
      <c r="BL1616" t="e">
        <f>LEFT(#REF!,2)</f>
        <v>#REF!</v>
      </c>
      <c r="BM1616" s="12" t="str">
        <f t="shared" si="897"/>
        <v>4682/046</v>
      </c>
      <c r="BO1616" t="str">
        <f>IF(ISERROR(VLOOKUP($B1616,'РЕОРГ 01.08.2010'!A:B,2,FALSE)),"",VLOOKUP($B1616,'РЕОРГ 01.08.2010'!A:B,2,FALSE))</f>
        <v/>
      </c>
      <c r="BP1616" s="12" t="str">
        <f t="shared" si="892"/>
        <v>Опер.касса №4682/046</v>
      </c>
      <c r="BQ1616" t="e">
        <f>LEFT(#REF!,2)</f>
        <v>#REF!</v>
      </c>
      <c r="BR1616" s="12" t="str">
        <f t="shared" si="898"/>
        <v>4682/046</v>
      </c>
    </row>
    <row r="1617" spans="1:70" ht="12.75" customHeight="1">
      <c r="A1617" t="str">
        <f t="shared" si="893"/>
        <v>4682/047</v>
      </c>
      <c r="B1617" s="133">
        <v>1886</v>
      </c>
      <c r="C1617" s="1" t="s">
        <v>9147</v>
      </c>
      <c r="D1617" s="32" t="s">
        <v>1926</v>
      </c>
      <c r="E1617" s="1" t="s">
        <v>9148</v>
      </c>
      <c r="F1617" s="1" t="s">
        <v>8047</v>
      </c>
      <c r="G1617" s="1" t="s">
        <v>9149</v>
      </c>
      <c r="H1617" s="1" t="s">
        <v>2337</v>
      </c>
      <c r="I1617" s="1" t="s">
        <v>9150</v>
      </c>
      <c r="J1617" s="1"/>
      <c r="K1617" s="1">
        <v>12.75</v>
      </c>
      <c r="L1617" s="32" t="s">
        <v>4050</v>
      </c>
      <c r="M1617" s="8" t="s">
        <v>11773</v>
      </c>
      <c r="N1617" s="2" t="s">
        <v>11821</v>
      </c>
      <c r="O1617" s="173"/>
      <c r="P1617" s="168">
        <f t="shared" si="923"/>
        <v>1614</v>
      </c>
      <c r="Q1617" s="138">
        <f t="shared" si="917"/>
        <v>12</v>
      </c>
      <c r="R1617" s="138">
        <f t="shared" si="918"/>
        <v>24</v>
      </c>
      <c r="S1617" s="138">
        <f t="shared" si="919"/>
        <v>36</v>
      </c>
      <c r="T1617" s="138">
        <f t="shared" si="920"/>
        <v>48</v>
      </c>
      <c r="U1617" s="138">
        <f t="shared" si="921"/>
        <v>60</v>
      </c>
      <c r="V1617" s="138" t="e">
        <f t="shared" si="922"/>
        <v>#VALUE!</v>
      </c>
      <c r="W1617" s="158" t="str">
        <f t="shared" si="899"/>
        <v>09:00 19:00</v>
      </c>
      <c r="X1617" s="159">
        <f>HLOOKUP(SEARCH("2",$M1617)-1,$Q$3:$V1617,$P1617+1,FALSE)</f>
        <v>12</v>
      </c>
      <c r="Y1617" s="160" t="str">
        <f t="shared" si="900"/>
        <v>09:00 19:00|09:00 19:00|09:00 19:00|09:00 19:00|09:00 16:00</v>
      </c>
      <c r="Z1617" s="161" t="str">
        <f t="shared" si="901"/>
        <v>09:00 19:00</v>
      </c>
      <c r="AA1617" s="158" t="str">
        <f t="shared" si="902"/>
        <v>09:00 19:00</v>
      </c>
      <c r="AB1617" s="159">
        <f>HLOOKUP(SEARCH("3",$M1617)-1,$Q$3:$V1617,$P1617+1,FALSE)</f>
        <v>24</v>
      </c>
      <c r="AC1617" s="160" t="str">
        <f t="shared" si="903"/>
        <v>09:00 19:00|09:00 19:00|09:00 19:00|09:00 16:00</v>
      </c>
      <c r="AD1617" s="161" t="str">
        <f t="shared" si="904"/>
        <v>09:00 19:00</v>
      </c>
      <c r="AE1617" s="158" t="str">
        <f t="shared" si="905"/>
        <v>09:00 19:00</v>
      </c>
      <c r="AF1617" s="159">
        <f>HLOOKUP(SEARCH("4",$M1617)-1,$Q$3:$V1617,$P1617+1,FALSE)</f>
        <v>36</v>
      </c>
      <c r="AG1617" s="161" t="str">
        <f t="shared" si="906"/>
        <v>09:00 19:00|09:00 19:00|09:00 16:00</v>
      </c>
      <c r="AH1617" s="161" t="str">
        <f t="shared" si="907"/>
        <v>09:00 19:00</v>
      </c>
      <c r="AI1617" s="158" t="str">
        <f t="shared" si="908"/>
        <v>09:00 19:00</v>
      </c>
      <c r="AJ1617" s="159">
        <f>HLOOKUP(SEARCH("5",$M1617)-1,$Q$3:$V1617,$P1617+1,FALSE)</f>
        <v>48</v>
      </c>
      <c r="AK1617" s="161" t="str">
        <f t="shared" si="909"/>
        <v>09:00 19:00|09:00 16:00</v>
      </c>
      <c r="AL1617" s="161" t="str">
        <f t="shared" si="910"/>
        <v>09:00 19:00</v>
      </c>
      <c r="AM1617" s="158" t="str">
        <f t="shared" si="911"/>
        <v>09:00 19:00</v>
      </c>
      <c r="AN1617" s="159">
        <f>HLOOKUP(SEARCH("6",$M1617)-1,$Q$3:$V1617,$P1617+1,FALSE)</f>
        <v>60</v>
      </c>
      <c r="AO1617" s="161" t="str">
        <f t="shared" si="912"/>
        <v>09:00 16:00</v>
      </c>
      <c r="AP1617" s="161" t="e">
        <f t="shared" si="913"/>
        <v>#VALUE!</v>
      </c>
      <c r="AQ1617" s="162" t="str">
        <f t="shared" si="914"/>
        <v>09:00 16:00</v>
      </c>
      <c r="AR1617" s="163" t="e">
        <f>HLOOKUP(SEARCH("7",$M1617)-1,$Q$3:$V1617,$P1617+1,FALSE)</f>
        <v>#VALUE!</v>
      </c>
      <c r="AS1617" s="164" t="str">
        <f t="shared" si="915"/>
        <v>выходной</v>
      </c>
      <c r="AT1617" s="142"/>
      <c r="AU1617" s="11" t="str">
        <f>IF(ISERROR(VLOOKUP(B1617,'РЕОРГ 2008'!$A:$B,2,FALSE)),"",VLOOKUP(B1617,'РЕОРГ 2008'!$A:$B,2,FALSE))</f>
        <v/>
      </c>
      <c r="AV1617" s="12" t="str">
        <f t="shared" si="916"/>
        <v>Доп.офис №4682/047</v>
      </c>
      <c r="AW1617" s="31" t="e">
        <f>LEFT(#REF!,2)</f>
        <v>#REF!</v>
      </c>
      <c r="AX1617" s="12" t="str">
        <f t="shared" si="894"/>
        <v>4682/047</v>
      </c>
      <c r="AZ1617" t="str">
        <f>IF(ISERROR(VLOOKUP(B1617,'РЕОРГ 01.08.2009'!$A:$B,2,FALSE)),"",VLOOKUP(B1617,'РЕОРГ 01.08.2009'!$A:$B,2,FALSE))</f>
        <v/>
      </c>
      <c r="BA1617" s="12" t="str">
        <f t="shared" si="889"/>
        <v>Доп.офис №4682/047</v>
      </c>
      <c r="BB1617" t="e">
        <f>LEFT(#REF!,2)</f>
        <v>#REF!</v>
      </c>
      <c r="BC1617" s="12" t="str">
        <f t="shared" si="895"/>
        <v>4682/047</v>
      </c>
      <c r="BE1617" t="str">
        <f>IF(ISERROR(VLOOKUP(B1617,'РЕОРГ 01.10.2009'!A:C,3,FALSE)),"",VLOOKUP(B1617,'РЕОРГ 01.10.2009'!A:C,3,FALSE))</f>
        <v/>
      </c>
      <c r="BF1617" s="12" t="str">
        <f t="shared" si="890"/>
        <v>Доп.офис №4682/047</v>
      </c>
      <c r="BG1617" t="e">
        <f>LEFT(#REF!,2)</f>
        <v>#REF!</v>
      </c>
      <c r="BH1617" s="12" t="str">
        <f t="shared" si="896"/>
        <v>4682/047</v>
      </c>
      <c r="BJ1617" t="str">
        <f>IF(ISERROR(VLOOKUP($B1617,'РЕОРГ 01.05.2010'!A:B,2,FALSE)),"",VLOOKUP($B1617,'РЕОРГ 01.05.2010'!A:B,2,FALSE))</f>
        <v/>
      </c>
      <c r="BK1617" s="12" t="str">
        <f t="shared" si="891"/>
        <v>Доп.офис №4682/047</v>
      </c>
      <c r="BL1617" t="e">
        <f>LEFT(#REF!,2)</f>
        <v>#REF!</v>
      </c>
      <c r="BM1617" s="12" t="str">
        <f t="shared" si="897"/>
        <v>4682/047</v>
      </c>
      <c r="BO1617" t="str">
        <f>IF(ISERROR(VLOOKUP($B1617,'РЕОРГ 01.08.2010'!A:B,2,FALSE)),"",VLOOKUP($B1617,'РЕОРГ 01.08.2010'!A:B,2,FALSE))</f>
        <v/>
      </c>
      <c r="BP1617" s="12" t="str">
        <f t="shared" si="892"/>
        <v>Доп.офис №4682/047</v>
      </c>
      <c r="BQ1617" t="e">
        <f>LEFT(#REF!,2)</f>
        <v>#REF!</v>
      </c>
      <c r="BR1617" s="12" t="str">
        <f t="shared" si="898"/>
        <v>4682/047</v>
      </c>
    </row>
    <row r="1618" spans="1:70" ht="12.75" customHeight="1">
      <c r="A1618" t="str">
        <f t="shared" si="893"/>
        <v>4682/048</v>
      </c>
      <c r="B1618" s="133">
        <v>1887</v>
      </c>
      <c r="C1618" s="1" t="s">
        <v>9151</v>
      </c>
      <c r="D1618" s="32" t="s">
        <v>1931</v>
      </c>
      <c r="E1618" s="1" t="s">
        <v>9152</v>
      </c>
      <c r="F1618" s="1" t="s">
        <v>8047</v>
      </c>
      <c r="G1618" s="1" t="s">
        <v>9153</v>
      </c>
      <c r="H1618" s="1" t="s">
        <v>9154</v>
      </c>
      <c r="I1618" s="1" t="s">
        <v>9155</v>
      </c>
      <c r="J1618" s="1"/>
      <c r="K1618" s="1">
        <v>0.5</v>
      </c>
      <c r="L1618" s="32" t="s">
        <v>4049</v>
      </c>
      <c r="M1618" s="8" t="s">
        <v>12134</v>
      </c>
      <c r="N1618" s="2" t="s">
        <v>12177</v>
      </c>
      <c r="O1618" s="173"/>
      <c r="P1618" s="168">
        <f t="shared" si="923"/>
        <v>1615</v>
      </c>
      <c r="Q1618" s="138">
        <f t="shared" si="917"/>
        <v>25</v>
      </c>
      <c r="R1618" s="138">
        <f t="shared" si="918"/>
        <v>50</v>
      </c>
      <c r="S1618" s="138" t="e">
        <f t="shared" si="919"/>
        <v>#VALUE!</v>
      </c>
      <c r="T1618" s="138" t="e">
        <f t="shared" si="920"/>
        <v>#VALUE!</v>
      </c>
      <c r="U1618" s="138" t="e">
        <f t="shared" si="921"/>
        <v>#VALUE!</v>
      </c>
      <c r="V1618" s="138" t="e">
        <f t="shared" si="922"/>
        <v>#VALUE!</v>
      </c>
      <c r="W1618" s="158" t="str">
        <f t="shared" si="899"/>
        <v>выходной</v>
      </c>
      <c r="X1618" s="159" t="e">
        <f>HLOOKUP(SEARCH("2",$M1618)-1,$Q$3:$V1618,$P1618+1,FALSE)</f>
        <v>#N/A</v>
      </c>
      <c r="Y1618" s="160" t="str">
        <f t="shared" si="900"/>
        <v>08:00 15:00(12:00 13:00)</v>
      </c>
      <c r="Z1618" s="161" t="e">
        <f t="shared" si="901"/>
        <v>#VALUE!</v>
      </c>
      <c r="AA1618" s="158" t="str">
        <f t="shared" si="902"/>
        <v>08:00 15:00(12:00 13:00)</v>
      </c>
      <c r="AB1618" s="159" t="e">
        <f>HLOOKUP(SEARCH("3",$M1618)-1,$Q$3:$V1618,$P1618+1,FALSE)</f>
        <v>#VALUE!</v>
      </c>
      <c r="AC1618" s="160" t="e">
        <f t="shared" si="903"/>
        <v>#VALUE!</v>
      </c>
      <c r="AD1618" s="161" t="e">
        <f t="shared" si="904"/>
        <v>#VALUE!</v>
      </c>
      <c r="AE1618" s="158" t="str">
        <f t="shared" si="905"/>
        <v>выходной</v>
      </c>
      <c r="AF1618" s="159">
        <f>HLOOKUP(SEARCH("4",$M1618)-1,$Q$3:$V1618,$P1618+1,FALSE)</f>
        <v>25</v>
      </c>
      <c r="AG1618" s="161" t="str">
        <f t="shared" si="906"/>
        <v>08:00 15:00(12:00 13:00)|08:00 15:00(12:00 13:00)</v>
      </c>
      <c r="AH1618" s="161" t="str">
        <f t="shared" si="907"/>
        <v>08:00 15:00(12:00 13:00)</v>
      </c>
      <c r="AI1618" s="158" t="str">
        <f t="shared" si="908"/>
        <v>08:00 15:00(12:00 13:00)</v>
      </c>
      <c r="AJ1618" s="159" t="e">
        <f>HLOOKUP(SEARCH("5",$M1618)-1,$Q$3:$V1618,$P1618+1,FALSE)</f>
        <v>#VALUE!</v>
      </c>
      <c r="AK1618" s="161" t="e">
        <f t="shared" si="909"/>
        <v>#VALUE!</v>
      </c>
      <c r="AL1618" s="161" t="e">
        <f t="shared" si="910"/>
        <v>#VALUE!</v>
      </c>
      <c r="AM1618" s="158" t="str">
        <f t="shared" si="911"/>
        <v>выходной</v>
      </c>
      <c r="AN1618" s="159">
        <f>HLOOKUP(SEARCH("6",$M1618)-1,$Q$3:$V1618,$P1618+1,FALSE)</f>
        <v>50</v>
      </c>
      <c r="AO1618" s="161" t="str">
        <f t="shared" si="912"/>
        <v>08:00 15:00(12:00 13:00)</v>
      </c>
      <c r="AP1618" s="161" t="e">
        <f t="shared" si="913"/>
        <v>#VALUE!</v>
      </c>
      <c r="AQ1618" s="162" t="str">
        <f t="shared" si="914"/>
        <v>08:00 15:00(12:00 13:00)</v>
      </c>
      <c r="AR1618" s="163" t="e">
        <f>HLOOKUP(SEARCH("7",$M1618)-1,$Q$3:$V1618,$P1618+1,FALSE)</f>
        <v>#VALUE!</v>
      </c>
      <c r="AS1618" s="164" t="str">
        <f t="shared" si="915"/>
        <v>выходной</v>
      </c>
      <c r="AT1618" s="142"/>
      <c r="AU1618" s="11" t="str">
        <f>IF(ISERROR(VLOOKUP(B1618,'РЕОРГ 2008'!$A:$B,2,FALSE)),"",VLOOKUP(B1618,'РЕОРГ 2008'!$A:$B,2,FALSE))</f>
        <v/>
      </c>
      <c r="AV1618" s="12" t="str">
        <f t="shared" si="916"/>
        <v>Опер.касса №4682/048</v>
      </c>
      <c r="AW1618" s="31" t="e">
        <f>LEFT(#REF!,2)</f>
        <v>#REF!</v>
      </c>
      <c r="AX1618" s="12" t="str">
        <f t="shared" si="894"/>
        <v>4682/048</v>
      </c>
      <c r="AZ1618" t="str">
        <f>IF(ISERROR(VLOOKUP(B1618,'РЕОРГ 01.08.2009'!$A:$B,2,FALSE)),"",VLOOKUP(B1618,'РЕОРГ 01.08.2009'!$A:$B,2,FALSE))</f>
        <v/>
      </c>
      <c r="BA1618" s="12" t="str">
        <f t="shared" si="889"/>
        <v>Опер.касса №4682/048</v>
      </c>
      <c r="BB1618" t="e">
        <f>LEFT(#REF!,2)</f>
        <v>#REF!</v>
      </c>
      <c r="BC1618" s="12" t="str">
        <f t="shared" si="895"/>
        <v>4682/048</v>
      </c>
      <c r="BE1618" t="str">
        <f>IF(ISERROR(VLOOKUP(B1618,'РЕОРГ 01.10.2009'!A:C,3,FALSE)),"",VLOOKUP(B1618,'РЕОРГ 01.10.2009'!A:C,3,FALSE))</f>
        <v/>
      </c>
      <c r="BF1618" s="12" t="str">
        <f t="shared" si="890"/>
        <v>Опер.касса №4682/048</v>
      </c>
      <c r="BG1618" t="e">
        <f>LEFT(#REF!,2)</f>
        <v>#REF!</v>
      </c>
      <c r="BH1618" s="12" t="str">
        <f t="shared" si="896"/>
        <v>4682/048</v>
      </c>
      <c r="BJ1618" t="str">
        <f>IF(ISERROR(VLOOKUP($B1618,'РЕОРГ 01.05.2010'!A:B,2,FALSE)),"",VLOOKUP($B1618,'РЕОРГ 01.05.2010'!A:B,2,FALSE))</f>
        <v/>
      </c>
      <c r="BK1618" s="12" t="str">
        <f t="shared" si="891"/>
        <v>Опер.касса №4682/048</v>
      </c>
      <c r="BL1618" t="e">
        <f>LEFT(#REF!,2)</f>
        <v>#REF!</v>
      </c>
      <c r="BM1618" s="12" t="str">
        <f t="shared" si="897"/>
        <v>4682/048</v>
      </c>
      <c r="BO1618" t="str">
        <f>IF(ISERROR(VLOOKUP($B1618,'РЕОРГ 01.08.2010'!A:B,2,FALSE)),"",VLOOKUP($B1618,'РЕОРГ 01.08.2010'!A:B,2,FALSE))</f>
        <v/>
      </c>
      <c r="BP1618" s="12" t="str">
        <f t="shared" si="892"/>
        <v>Опер.касса №4682/048</v>
      </c>
      <c r="BQ1618" t="e">
        <f>LEFT(#REF!,2)</f>
        <v>#REF!</v>
      </c>
      <c r="BR1618" s="12" t="str">
        <f t="shared" si="898"/>
        <v>4682/048</v>
      </c>
    </row>
    <row r="1619" spans="1:70" ht="12.75" customHeight="1">
      <c r="A1619" t="str">
        <f t="shared" si="893"/>
        <v>4682/050</v>
      </c>
      <c r="B1619" s="133">
        <v>1888</v>
      </c>
      <c r="C1619" s="1" t="s">
        <v>10866</v>
      </c>
      <c r="D1619" s="32" t="s">
        <v>1931</v>
      </c>
      <c r="E1619" s="1" t="s">
        <v>10867</v>
      </c>
      <c r="F1619" s="1" t="s">
        <v>8047</v>
      </c>
      <c r="G1619" s="1" t="s">
        <v>10868</v>
      </c>
      <c r="H1619" s="1" t="s">
        <v>10869</v>
      </c>
      <c r="I1619" s="1" t="s">
        <v>10870</v>
      </c>
      <c r="J1619" s="1"/>
      <c r="K1619" s="1">
        <v>0.5</v>
      </c>
      <c r="L1619" s="32" t="s">
        <v>4049</v>
      </c>
      <c r="M1619" s="8" t="s">
        <v>12134</v>
      </c>
      <c r="N1619" s="2" t="s">
        <v>12639</v>
      </c>
      <c r="O1619" s="173"/>
      <c r="P1619" s="168">
        <f t="shared" si="923"/>
        <v>1616</v>
      </c>
      <c r="Q1619" s="138">
        <f t="shared" si="917"/>
        <v>12</v>
      </c>
      <c r="R1619" s="138">
        <f t="shared" si="918"/>
        <v>24</v>
      </c>
      <c r="S1619" s="138" t="e">
        <f t="shared" si="919"/>
        <v>#VALUE!</v>
      </c>
      <c r="T1619" s="138" t="e">
        <f t="shared" si="920"/>
        <v>#VALUE!</v>
      </c>
      <c r="U1619" s="138" t="e">
        <f t="shared" si="921"/>
        <v>#VALUE!</v>
      </c>
      <c r="V1619" s="138" t="e">
        <f t="shared" si="922"/>
        <v>#VALUE!</v>
      </c>
      <c r="W1619" s="158" t="str">
        <f t="shared" si="899"/>
        <v>выходной</v>
      </c>
      <c r="X1619" s="159" t="e">
        <f>HLOOKUP(SEARCH("2",$M1619)-1,$Q$3:$V1619,$P1619+1,FALSE)</f>
        <v>#N/A</v>
      </c>
      <c r="Y1619" s="160" t="str">
        <f t="shared" si="900"/>
        <v>08:30 14:30</v>
      </c>
      <c r="Z1619" s="161" t="e">
        <f t="shared" si="901"/>
        <v>#VALUE!</v>
      </c>
      <c r="AA1619" s="158" t="str">
        <f t="shared" si="902"/>
        <v>08:30 14:30</v>
      </c>
      <c r="AB1619" s="159" t="e">
        <f>HLOOKUP(SEARCH("3",$M1619)-1,$Q$3:$V1619,$P1619+1,FALSE)</f>
        <v>#VALUE!</v>
      </c>
      <c r="AC1619" s="160" t="e">
        <f t="shared" si="903"/>
        <v>#VALUE!</v>
      </c>
      <c r="AD1619" s="161" t="e">
        <f t="shared" si="904"/>
        <v>#VALUE!</v>
      </c>
      <c r="AE1619" s="158" t="str">
        <f t="shared" si="905"/>
        <v>выходной</v>
      </c>
      <c r="AF1619" s="159">
        <f>HLOOKUP(SEARCH("4",$M1619)-1,$Q$3:$V1619,$P1619+1,FALSE)</f>
        <v>12</v>
      </c>
      <c r="AG1619" s="161" t="str">
        <f t="shared" si="906"/>
        <v>08:30 14:30|08:30 14:30</v>
      </c>
      <c r="AH1619" s="161" t="str">
        <f t="shared" si="907"/>
        <v>08:30 14:30</v>
      </c>
      <c r="AI1619" s="158" t="str">
        <f t="shared" si="908"/>
        <v>08:30 14:30</v>
      </c>
      <c r="AJ1619" s="159" t="e">
        <f>HLOOKUP(SEARCH("5",$M1619)-1,$Q$3:$V1619,$P1619+1,FALSE)</f>
        <v>#VALUE!</v>
      </c>
      <c r="AK1619" s="161" t="e">
        <f t="shared" si="909"/>
        <v>#VALUE!</v>
      </c>
      <c r="AL1619" s="161" t="e">
        <f t="shared" si="910"/>
        <v>#VALUE!</v>
      </c>
      <c r="AM1619" s="158" t="str">
        <f t="shared" si="911"/>
        <v>выходной</v>
      </c>
      <c r="AN1619" s="159">
        <f>HLOOKUP(SEARCH("6",$M1619)-1,$Q$3:$V1619,$P1619+1,FALSE)</f>
        <v>24</v>
      </c>
      <c r="AO1619" s="161" t="str">
        <f t="shared" si="912"/>
        <v>08:30 14:30</v>
      </c>
      <c r="AP1619" s="161" t="e">
        <f t="shared" si="913"/>
        <v>#VALUE!</v>
      </c>
      <c r="AQ1619" s="162" t="str">
        <f t="shared" si="914"/>
        <v>08:30 14:30</v>
      </c>
      <c r="AR1619" s="163" t="e">
        <f>HLOOKUP(SEARCH("7",$M1619)-1,$Q$3:$V1619,$P1619+1,FALSE)</f>
        <v>#VALUE!</v>
      </c>
      <c r="AS1619" s="164" t="str">
        <f t="shared" si="915"/>
        <v>выходной</v>
      </c>
      <c r="AT1619" s="142"/>
      <c r="AU1619" s="11" t="str">
        <f>IF(ISERROR(VLOOKUP(B1619,'РЕОРГ 2008'!$A:$B,2,FALSE)),"",VLOOKUP(B1619,'РЕОРГ 2008'!$A:$B,2,FALSE))</f>
        <v/>
      </c>
      <c r="AV1619" s="12" t="str">
        <f t="shared" si="916"/>
        <v>Опер.касса №4682/050</v>
      </c>
      <c r="AW1619" s="31" t="e">
        <f>LEFT(#REF!,2)</f>
        <v>#REF!</v>
      </c>
      <c r="AX1619" s="12" t="str">
        <f t="shared" si="894"/>
        <v>4682/050</v>
      </c>
      <c r="AZ1619" t="str">
        <f>IF(ISERROR(VLOOKUP(B1619,'РЕОРГ 01.08.2009'!$A:$B,2,FALSE)),"",VLOOKUP(B1619,'РЕОРГ 01.08.2009'!$A:$B,2,FALSE))</f>
        <v/>
      </c>
      <c r="BA1619" s="12" t="str">
        <f t="shared" si="889"/>
        <v>Опер.касса №4682/050</v>
      </c>
      <c r="BB1619" t="e">
        <f>LEFT(#REF!,2)</f>
        <v>#REF!</v>
      </c>
      <c r="BC1619" s="12" t="str">
        <f t="shared" si="895"/>
        <v>4682/050</v>
      </c>
      <c r="BE1619" t="str">
        <f>IF(ISERROR(VLOOKUP(B1619,'РЕОРГ 01.10.2009'!A:C,3,FALSE)),"",VLOOKUP(B1619,'РЕОРГ 01.10.2009'!A:C,3,FALSE))</f>
        <v/>
      </c>
      <c r="BF1619" s="12" t="str">
        <f t="shared" si="890"/>
        <v>Опер.касса №4682/050</v>
      </c>
      <c r="BG1619" t="e">
        <f>LEFT(#REF!,2)</f>
        <v>#REF!</v>
      </c>
      <c r="BH1619" s="12" t="str">
        <f t="shared" si="896"/>
        <v>4682/050</v>
      </c>
      <c r="BJ1619" t="str">
        <f>IF(ISERROR(VLOOKUP($B1619,'РЕОРГ 01.05.2010'!A:B,2,FALSE)),"",VLOOKUP($B1619,'РЕОРГ 01.05.2010'!A:B,2,FALSE))</f>
        <v/>
      </c>
      <c r="BK1619" s="12" t="str">
        <f t="shared" si="891"/>
        <v>Опер.касса №4682/050</v>
      </c>
      <c r="BL1619" t="e">
        <f>LEFT(#REF!,2)</f>
        <v>#REF!</v>
      </c>
      <c r="BM1619" s="12" t="str">
        <f t="shared" si="897"/>
        <v>4682/050</v>
      </c>
      <c r="BO1619" t="str">
        <f>IF(ISERROR(VLOOKUP($B1619,'РЕОРГ 01.08.2010'!A:B,2,FALSE)),"",VLOOKUP($B1619,'РЕОРГ 01.08.2010'!A:B,2,FALSE))</f>
        <v/>
      </c>
      <c r="BP1619" s="12" t="str">
        <f t="shared" si="892"/>
        <v>Опер.касса №4682/050</v>
      </c>
      <c r="BQ1619" t="e">
        <f>LEFT(#REF!,2)</f>
        <v>#REF!</v>
      </c>
      <c r="BR1619" s="12" t="str">
        <f t="shared" si="898"/>
        <v>4682/050</v>
      </c>
    </row>
    <row r="1620" spans="1:70" ht="12.75" customHeight="1">
      <c r="A1620" t="str">
        <f t="shared" si="893"/>
        <v>4682/052</v>
      </c>
      <c r="B1620" s="133">
        <v>1889</v>
      </c>
      <c r="C1620" s="1" t="s">
        <v>10871</v>
      </c>
      <c r="D1620" s="32" t="s">
        <v>1926</v>
      </c>
      <c r="E1620" s="1" t="s">
        <v>9126</v>
      </c>
      <c r="F1620" s="1" t="s">
        <v>8047</v>
      </c>
      <c r="G1620" s="1" t="s">
        <v>10872</v>
      </c>
      <c r="H1620" s="1" t="s">
        <v>10873</v>
      </c>
      <c r="I1620" s="1" t="s">
        <v>10874</v>
      </c>
      <c r="J1620" s="1"/>
      <c r="K1620" s="1">
        <v>9.75</v>
      </c>
      <c r="L1620" s="32" t="s">
        <v>4050</v>
      </c>
      <c r="M1620" s="8" t="s">
        <v>11773</v>
      </c>
      <c r="N1620" s="2" t="s">
        <v>11821</v>
      </c>
      <c r="O1620" s="173"/>
      <c r="P1620" s="168">
        <f t="shared" si="923"/>
        <v>1617</v>
      </c>
      <c r="Q1620" s="138">
        <f t="shared" si="917"/>
        <v>12</v>
      </c>
      <c r="R1620" s="138">
        <f t="shared" si="918"/>
        <v>24</v>
      </c>
      <c r="S1620" s="138">
        <f t="shared" si="919"/>
        <v>36</v>
      </c>
      <c r="T1620" s="138">
        <f t="shared" si="920"/>
        <v>48</v>
      </c>
      <c r="U1620" s="138">
        <f t="shared" si="921"/>
        <v>60</v>
      </c>
      <c r="V1620" s="138" t="e">
        <f t="shared" si="922"/>
        <v>#VALUE!</v>
      </c>
      <c r="W1620" s="158" t="str">
        <f t="shared" si="899"/>
        <v>09:00 19:00</v>
      </c>
      <c r="X1620" s="159">
        <f>HLOOKUP(SEARCH("2",$M1620)-1,$Q$3:$V1620,$P1620+1,FALSE)</f>
        <v>12</v>
      </c>
      <c r="Y1620" s="160" t="str">
        <f t="shared" si="900"/>
        <v>09:00 19:00|09:00 19:00|09:00 19:00|09:00 19:00|09:00 16:00</v>
      </c>
      <c r="Z1620" s="161" t="str">
        <f t="shared" si="901"/>
        <v>09:00 19:00</v>
      </c>
      <c r="AA1620" s="158" t="str">
        <f t="shared" si="902"/>
        <v>09:00 19:00</v>
      </c>
      <c r="AB1620" s="159">
        <f>HLOOKUP(SEARCH("3",$M1620)-1,$Q$3:$V1620,$P1620+1,FALSE)</f>
        <v>24</v>
      </c>
      <c r="AC1620" s="160" t="str">
        <f t="shared" si="903"/>
        <v>09:00 19:00|09:00 19:00|09:00 19:00|09:00 16:00</v>
      </c>
      <c r="AD1620" s="161" t="str">
        <f t="shared" si="904"/>
        <v>09:00 19:00</v>
      </c>
      <c r="AE1620" s="158" t="str">
        <f t="shared" si="905"/>
        <v>09:00 19:00</v>
      </c>
      <c r="AF1620" s="159">
        <f>HLOOKUP(SEARCH("4",$M1620)-1,$Q$3:$V1620,$P1620+1,FALSE)</f>
        <v>36</v>
      </c>
      <c r="AG1620" s="161" t="str">
        <f t="shared" si="906"/>
        <v>09:00 19:00|09:00 19:00|09:00 16:00</v>
      </c>
      <c r="AH1620" s="161" t="str">
        <f t="shared" si="907"/>
        <v>09:00 19:00</v>
      </c>
      <c r="AI1620" s="158" t="str">
        <f t="shared" si="908"/>
        <v>09:00 19:00</v>
      </c>
      <c r="AJ1620" s="159">
        <f>HLOOKUP(SEARCH("5",$M1620)-1,$Q$3:$V1620,$P1620+1,FALSE)</f>
        <v>48</v>
      </c>
      <c r="AK1620" s="161" t="str">
        <f t="shared" si="909"/>
        <v>09:00 19:00|09:00 16:00</v>
      </c>
      <c r="AL1620" s="161" t="str">
        <f t="shared" si="910"/>
        <v>09:00 19:00</v>
      </c>
      <c r="AM1620" s="158" t="str">
        <f t="shared" si="911"/>
        <v>09:00 19:00</v>
      </c>
      <c r="AN1620" s="159">
        <f>HLOOKUP(SEARCH("6",$M1620)-1,$Q$3:$V1620,$P1620+1,FALSE)</f>
        <v>60</v>
      </c>
      <c r="AO1620" s="161" t="str">
        <f t="shared" si="912"/>
        <v>09:00 16:00</v>
      </c>
      <c r="AP1620" s="161" t="e">
        <f t="shared" si="913"/>
        <v>#VALUE!</v>
      </c>
      <c r="AQ1620" s="162" t="str">
        <f t="shared" si="914"/>
        <v>09:00 16:00</v>
      </c>
      <c r="AR1620" s="163" t="e">
        <f>HLOOKUP(SEARCH("7",$M1620)-1,$Q$3:$V1620,$P1620+1,FALSE)</f>
        <v>#VALUE!</v>
      </c>
      <c r="AS1620" s="164" t="str">
        <f t="shared" si="915"/>
        <v>выходной</v>
      </c>
      <c r="AT1620" s="142"/>
      <c r="AU1620" s="11" t="str">
        <f>IF(ISERROR(VLOOKUP(B1620,'РЕОРГ 2008'!$A:$B,2,FALSE)),"",VLOOKUP(B1620,'РЕОРГ 2008'!$A:$B,2,FALSE))</f>
        <v/>
      </c>
      <c r="AV1620" s="12" t="str">
        <f t="shared" si="916"/>
        <v>Доп.офис №4682/052</v>
      </c>
      <c r="AW1620" s="31" t="e">
        <f>LEFT(#REF!,2)</f>
        <v>#REF!</v>
      </c>
      <c r="AX1620" s="12" t="str">
        <f t="shared" si="894"/>
        <v>4682/052</v>
      </c>
      <c r="AZ1620" t="str">
        <f>IF(ISERROR(VLOOKUP(B1620,'РЕОРГ 01.08.2009'!$A:$B,2,FALSE)),"",VLOOKUP(B1620,'РЕОРГ 01.08.2009'!$A:$B,2,FALSE))</f>
        <v/>
      </c>
      <c r="BA1620" s="12" t="str">
        <f t="shared" si="889"/>
        <v>Доп.офис №4682/052</v>
      </c>
      <c r="BB1620" t="e">
        <f>LEFT(#REF!,2)</f>
        <v>#REF!</v>
      </c>
      <c r="BC1620" s="12" t="str">
        <f t="shared" si="895"/>
        <v>4682/052</v>
      </c>
      <c r="BE1620" t="str">
        <f>IF(ISERROR(VLOOKUP(B1620,'РЕОРГ 01.10.2009'!A:C,3,FALSE)),"",VLOOKUP(B1620,'РЕОРГ 01.10.2009'!A:C,3,FALSE))</f>
        <v/>
      </c>
      <c r="BF1620" s="12" t="str">
        <f t="shared" si="890"/>
        <v>Доп.офис №4682/052</v>
      </c>
      <c r="BG1620" t="e">
        <f>LEFT(#REF!,2)</f>
        <v>#REF!</v>
      </c>
      <c r="BH1620" s="12" t="str">
        <f t="shared" si="896"/>
        <v>4682/052</v>
      </c>
      <c r="BJ1620" t="str">
        <f>IF(ISERROR(VLOOKUP($B1620,'РЕОРГ 01.05.2010'!A:B,2,FALSE)),"",VLOOKUP($B1620,'РЕОРГ 01.05.2010'!A:B,2,FALSE))</f>
        <v/>
      </c>
      <c r="BK1620" s="12" t="str">
        <f t="shared" si="891"/>
        <v>Доп.офис №4682/052</v>
      </c>
      <c r="BL1620" t="e">
        <f>LEFT(#REF!,2)</f>
        <v>#REF!</v>
      </c>
      <c r="BM1620" s="12" t="str">
        <f t="shared" si="897"/>
        <v>4682/052</v>
      </c>
      <c r="BO1620" t="str">
        <f>IF(ISERROR(VLOOKUP($B1620,'РЕОРГ 01.08.2010'!A:B,2,FALSE)),"",VLOOKUP($B1620,'РЕОРГ 01.08.2010'!A:B,2,FALSE))</f>
        <v/>
      </c>
      <c r="BP1620" s="12" t="str">
        <f t="shared" si="892"/>
        <v>Доп.офис №4682/052</v>
      </c>
      <c r="BQ1620" t="e">
        <f>LEFT(#REF!,2)</f>
        <v>#REF!</v>
      </c>
      <c r="BR1620" s="12" t="str">
        <f t="shared" si="898"/>
        <v>4682/052</v>
      </c>
    </row>
    <row r="1621" spans="1:70" ht="12.75" customHeight="1">
      <c r="A1621" t="str">
        <f t="shared" si="893"/>
        <v>4682/053</v>
      </c>
      <c r="B1621" s="133">
        <v>1890</v>
      </c>
      <c r="C1621" s="1" t="s">
        <v>10876</v>
      </c>
      <c r="D1621" s="32" t="s">
        <v>1926</v>
      </c>
      <c r="E1621" s="1" t="s">
        <v>9141</v>
      </c>
      <c r="F1621" s="1" t="s">
        <v>8047</v>
      </c>
      <c r="G1621" s="1" t="s">
        <v>10875</v>
      </c>
      <c r="H1621" s="1" t="s">
        <v>2338</v>
      </c>
      <c r="I1621" s="1" t="s">
        <v>1707</v>
      </c>
      <c r="J1621" s="1"/>
      <c r="K1621" s="1">
        <v>12</v>
      </c>
      <c r="L1621" s="32" t="s">
        <v>4050</v>
      </c>
      <c r="M1621" s="8" t="s">
        <v>11783</v>
      </c>
      <c r="N1621" s="2" t="s">
        <v>11835</v>
      </c>
      <c r="O1621" s="173"/>
      <c r="P1621" s="168">
        <f t="shared" si="923"/>
        <v>1618</v>
      </c>
      <c r="Q1621" s="138">
        <f t="shared" si="917"/>
        <v>12</v>
      </c>
      <c r="R1621" s="138">
        <f t="shared" si="918"/>
        <v>24</v>
      </c>
      <c r="S1621" s="138">
        <f t="shared" si="919"/>
        <v>36</v>
      </c>
      <c r="T1621" s="138">
        <f t="shared" si="920"/>
        <v>48</v>
      </c>
      <c r="U1621" s="138">
        <f t="shared" si="921"/>
        <v>60</v>
      </c>
      <c r="V1621" s="138">
        <f t="shared" si="922"/>
        <v>72</v>
      </c>
      <c r="W1621" s="158" t="str">
        <f t="shared" si="899"/>
        <v>08:00 19:00</v>
      </c>
      <c r="X1621" s="159">
        <f>HLOOKUP(SEARCH("2",$M1621)-1,$Q$3:$V1621,$P1621+1,FALSE)</f>
        <v>12</v>
      </c>
      <c r="Y1621" s="160" t="str">
        <f t="shared" si="900"/>
        <v>08:00 19:00|08:00 19:00|08:00 19:00|08:00 19:00|09:00 16:00|09:00 14:00</v>
      </c>
      <c r="Z1621" s="161" t="str">
        <f t="shared" si="901"/>
        <v>08:00 19:00</v>
      </c>
      <c r="AA1621" s="158" t="str">
        <f t="shared" si="902"/>
        <v>08:00 19:00</v>
      </c>
      <c r="AB1621" s="159">
        <f>HLOOKUP(SEARCH("3",$M1621)-1,$Q$3:$V1621,$P1621+1,FALSE)</f>
        <v>24</v>
      </c>
      <c r="AC1621" s="160" t="str">
        <f t="shared" si="903"/>
        <v>08:00 19:00|08:00 19:00|08:00 19:00|09:00 16:00|09:00 14:00</v>
      </c>
      <c r="AD1621" s="161" t="str">
        <f t="shared" si="904"/>
        <v>08:00 19:00</v>
      </c>
      <c r="AE1621" s="158" t="str">
        <f t="shared" si="905"/>
        <v>08:00 19:00</v>
      </c>
      <c r="AF1621" s="159">
        <f>HLOOKUP(SEARCH("4",$M1621)-1,$Q$3:$V1621,$P1621+1,FALSE)</f>
        <v>36</v>
      </c>
      <c r="AG1621" s="161" t="str">
        <f t="shared" si="906"/>
        <v>08:00 19:00|08:00 19:00|09:00 16:00|09:00 14:00</v>
      </c>
      <c r="AH1621" s="161" t="str">
        <f t="shared" si="907"/>
        <v>08:00 19:00</v>
      </c>
      <c r="AI1621" s="158" t="str">
        <f t="shared" si="908"/>
        <v>08:00 19:00</v>
      </c>
      <c r="AJ1621" s="159">
        <f>HLOOKUP(SEARCH("5",$M1621)-1,$Q$3:$V1621,$P1621+1,FALSE)</f>
        <v>48</v>
      </c>
      <c r="AK1621" s="161" t="str">
        <f t="shared" si="909"/>
        <v>08:00 19:00|09:00 16:00|09:00 14:00</v>
      </c>
      <c r="AL1621" s="161" t="str">
        <f t="shared" si="910"/>
        <v>08:00 19:00</v>
      </c>
      <c r="AM1621" s="158" t="str">
        <f t="shared" si="911"/>
        <v>08:00 19:00</v>
      </c>
      <c r="AN1621" s="159">
        <f>HLOOKUP(SEARCH("6",$M1621)-1,$Q$3:$V1621,$P1621+1,FALSE)</f>
        <v>60</v>
      </c>
      <c r="AO1621" s="161" t="str">
        <f t="shared" si="912"/>
        <v>09:00 16:00|09:00 14:00</v>
      </c>
      <c r="AP1621" s="161" t="str">
        <f t="shared" si="913"/>
        <v>09:00 16:00</v>
      </c>
      <c r="AQ1621" s="162" t="str">
        <f t="shared" si="914"/>
        <v>09:00 16:00</v>
      </c>
      <c r="AR1621" s="163">
        <f>HLOOKUP(SEARCH("7",$M1621)-1,$Q$3:$V1621,$P1621+1,FALSE)</f>
        <v>72</v>
      </c>
      <c r="AS1621" s="164" t="str">
        <f t="shared" si="915"/>
        <v>09:00 14:00</v>
      </c>
      <c r="AT1621" s="142"/>
      <c r="AU1621" s="11" t="str">
        <f>IF(ISERROR(VLOOKUP(B1621,'РЕОРГ 2008'!$A:$B,2,FALSE)),"",VLOOKUP(B1621,'РЕОРГ 2008'!$A:$B,2,FALSE))</f>
        <v/>
      </c>
      <c r="AV1621" s="12" t="str">
        <f t="shared" si="916"/>
        <v>Доп.офис №4682/053</v>
      </c>
      <c r="AW1621" s="31" t="e">
        <f>LEFT(#REF!,2)</f>
        <v>#REF!</v>
      </c>
      <c r="AX1621" s="12" t="str">
        <f t="shared" si="894"/>
        <v>4682/053</v>
      </c>
      <c r="AZ1621" t="str">
        <f>IF(ISERROR(VLOOKUP(B1621,'РЕОРГ 01.08.2009'!$A:$B,2,FALSE)),"",VLOOKUP(B1621,'РЕОРГ 01.08.2009'!$A:$B,2,FALSE))</f>
        <v/>
      </c>
      <c r="BA1621" s="12" t="str">
        <f t="shared" si="889"/>
        <v>Доп.офис №4682/053</v>
      </c>
      <c r="BB1621" t="e">
        <f>LEFT(#REF!,2)</f>
        <v>#REF!</v>
      </c>
      <c r="BC1621" s="12" t="str">
        <f t="shared" si="895"/>
        <v>4682/053</v>
      </c>
      <c r="BE1621" t="str">
        <f>IF(ISERROR(VLOOKUP(B1621,'РЕОРГ 01.10.2009'!A:C,3,FALSE)),"",VLOOKUP(B1621,'РЕОРГ 01.10.2009'!A:C,3,FALSE))</f>
        <v/>
      </c>
      <c r="BF1621" s="12" t="str">
        <f t="shared" si="890"/>
        <v>Доп.офис №4682/053</v>
      </c>
      <c r="BG1621" t="e">
        <f>LEFT(#REF!,2)</f>
        <v>#REF!</v>
      </c>
      <c r="BH1621" s="12" t="str">
        <f t="shared" si="896"/>
        <v>4682/053</v>
      </c>
      <c r="BJ1621" t="str">
        <f>IF(ISERROR(VLOOKUP($B1621,'РЕОРГ 01.05.2010'!A:B,2,FALSE)),"",VLOOKUP($B1621,'РЕОРГ 01.05.2010'!A:B,2,FALSE))</f>
        <v/>
      </c>
      <c r="BK1621" s="12" t="str">
        <f t="shared" si="891"/>
        <v>Доп.офис №4682/053</v>
      </c>
      <c r="BL1621" t="e">
        <f>LEFT(#REF!,2)</f>
        <v>#REF!</v>
      </c>
      <c r="BM1621" s="12" t="str">
        <f t="shared" si="897"/>
        <v>4682/053</v>
      </c>
      <c r="BO1621" t="str">
        <f>IF(ISERROR(VLOOKUP($B1621,'РЕОРГ 01.08.2010'!A:B,2,FALSE)),"",VLOOKUP($B1621,'РЕОРГ 01.08.2010'!A:B,2,FALSE))</f>
        <v/>
      </c>
      <c r="BP1621" s="12" t="str">
        <f t="shared" si="892"/>
        <v>Доп.офис №4682/053</v>
      </c>
      <c r="BQ1621" t="e">
        <f>LEFT(#REF!,2)</f>
        <v>#REF!</v>
      </c>
      <c r="BR1621" s="12" t="str">
        <f t="shared" si="898"/>
        <v>4682/053</v>
      </c>
    </row>
    <row r="1622" spans="1:70" ht="12.75" customHeight="1">
      <c r="A1622" t="str">
        <f t="shared" si="893"/>
        <v>4682/055</v>
      </c>
      <c r="B1622" s="133">
        <v>1891</v>
      </c>
      <c r="C1622" s="1" t="s">
        <v>10877</v>
      </c>
      <c r="D1622" s="32" t="s">
        <v>7017</v>
      </c>
      <c r="E1622" s="1" t="s">
        <v>10878</v>
      </c>
      <c r="F1622" s="1" t="s">
        <v>8047</v>
      </c>
      <c r="G1622" s="1" t="s">
        <v>10879</v>
      </c>
      <c r="H1622" s="1" t="s">
        <v>10880</v>
      </c>
      <c r="I1622" s="1" t="s">
        <v>9121</v>
      </c>
      <c r="J1622" s="1"/>
      <c r="K1622" s="1">
        <v>14</v>
      </c>
      <c r="L1622" s="32" t="s">
        <v>4050</v>
      </c>
      <c r="M1622" s="8" t="s">
        <v>11773</v>
      </c>
      <c r="N1622" s="2" t="s">
        <v>12640</v>
      </c>
      <c r="O1622" s="173"/>
      <c r="P1622" s="168">
        <f t="shared" si="923"/>
        <v>1619</v>
      </c>
      <c r="Q1622" s="138">
        <f t="shared" si="917"/>
        <v>25</v>
      </c>
      <c r="R1622" s="138">
        <f t="shared" si="918"/>
        <v>50</v>
      </c>
      <c r="S1622" s="138">
        <f t="shared" si="919"/>
        <v>75</v>
      </c>
      <c r="T1622" s="138">
        <f t="shared" si="920"/>
        <v>100</v>
      </c>
      <c r="U1622" s="138">
        <f t="shared" si="921"/>
        <v>125</v>
      </c>
      <c r="V1622" s="138" t="e">
        <f t="shared" si="922"/>
        <v>#VALUE!</v>
      </c>
      <c r="W1622" s="158" t="str">
        <f t="shared" si="899"/>
        <v>08:30 18:30(13:00 14:00)</v>
      </c>
      <c r="X1622" s="159">
        <f>HLOOKUP(SEARCH("2",$M1622)-1,$Q$3:$V1622,$P1622+1,FALSE)</f>
        <v>25</v>
      </c>
      <c r="Y1622" s="160" t="str">
        <f t="shared" si="900"/>
        <v>08:30 18:30(13:00 14:00)|08:30 18:30(13:00 14:00)|08:30 18:30(13:00 14:00)|08:30 18:30(13:00 14:00)|09:00 16:00</v>
      </c>
      <c r="Z1622" s="161" t="str">
        <f t="shared" si="901"/>
        <v>08:30 18:30(13:00 14:00)</v>
      </c>
      <c r="AA1622" s="158" t="str">
        <f t="shared" si="902"/>
        <v>08:30 18:30(13:00 14:00)</v>
      </c>
      <c r="AB1622" s="159">
        <f>HLOOKUP(SEARCH("3",$M1622)-1,$Q$3:$V1622,$P1622+1,FALSE)</f>
        <v>50</v>
      </c>
      <c r="AC1622" s="160" t="str">
        <f t="shared" si="903"/>
        <v>08:30 18:30(13:00 14:00)|08:30 18:30(13:00 14:00)|08:30 18:30(13:00 14:00)|09:00 16:00</v>
      </c>
      <c r="AD1622" s="161" t="str">
        <f t="shared" si="904"/>
        <v>08:30 18:30(13:00 14:00)</v>
      </c>
      <c r="AE1622" s="158" t="str">
        <f t="shared" si="905"/>
        <v>08:30 18:30(13:00 14:00)</v>
      </c>
      <c r="AF1622" s="159">
        <f>HLOOKUP(SEARCH("4",$M1622)-1,$Q$3:$V1622,$P1622+1,FALSE)</f>
        <v>75</v>
      </c>
      <c r="AG1622" s="161" t="str">
        <f t="shared" si="906"/>
        <v>08:30 18:30(13:00 14:00)|08:30 18:30(13:00 14:00)|09:00 16:00</v>
      </c>
      <c r="AH1622" s="161" t="str">
        <f t="shared" si="907"/>
        <v>08:30 18:30(13:00 14:00)</v>
      </c>
      <c r="AI1622" s="158" t="str">
        <f t="shared" si="908"/>
        <v>08:30 18:30(13:00 14:00)</v>
      </c>
      <c r="AJ1622" s="159">
        <f>HLOOKUP(SEARCH("5",$M1622)-1,$Q$3:$V1622,$P1622+1,FALSE)</f>
        <v>100</v>
      </c>
      <c r="AK1622" s="161" t="str">
        <f t="shared" si="909"/>
        <v>08:30 18:30(13:00 14:00)|09:00 16:00</v>
      </c>
      <c r="AL1622" s="161" t="str">
        <f t="shared" si="910"/>
        <v>08:30 18:30(13:00 14:00)</v>
      </c>
      <c r="AM1622" s="158" t="str">
        <f t="shared" si="911"/>
        <v>08:30 18:30(13:00 14:00)</v>
      </c>
      <c r="AN1622" s="159">
        <f>HLOOKUP(SEARCH("6",$M1622)-1,$Q$3:$V1622,$P1622+1,FALSE)</f>
        <v>125</v>
      </c>
      <c r="AO1622" s="161" t="str">
        <f t="shared" si="912"/>
        <v>09:00 16:00</v>
      </c>
      <c r="AP1622" s="161" t="e">
        <f t="shared" si="913"/>
        <v>#VALUE!</v>
      </c>
      <c r="AQ1622" s="162" t="str">
        <f t="shared" si="914"/>
        <v>09:00 16:00</v>
      </c>
      <c r="AR1622" s="163" t="e">
        <f>HLOOKUP(SEARCH("7",$M1622)-1,$Q$3:$V1622,$P1622+1,FALSE)</f>
        <v>#VALUE!</v>
      </c>
      <c r="AS1622" s="164" t="str">
        <f t="shared" si="915"/>
        <v>выходной</v>
      </c>
      <c r="AT1622" s="142"/>
      <c r="AU1622" s="11" t="str">
        <f>IF(ISERROR(VLOOKUP(B1622,'РЕОРГ 2008'!$A:$B,2,FALSE)),"",VLOOKUP(B1622,'РЕОРГ 2008'!$A:$B,2,FALSE))</f>
        <v/>
      </c>
      <c r="AV1622" s="12" t="str">
        <f t="shared" si="916"/>
        <v>Доп.офис №4682/055</v>
      </c>
      <c r="AW1622" s="31" t="e">
        <f>LEFT(#REF!,2)</f>
        <v>#REF!</v>
      </c>
      <c r="AX1622" s="12" t="str">
        <f t="shared" si="894"/>
        <v>4682/055</v>
      </c>
      <c r="AZ1622" t="str">
        <f>IF(ISERROR(VLOOKUP(B1622,'РЕОРГ 01.08.2009'!$A:$B,2,FALSE)),"",VLOOKUP(B1622,'РЕОРГ 01.08.2009'!$A:$B,2,FALSE))</f>
        <v/>
      </c>
      <c r="BA1622" s="12" t="str">
        <f t="shared" si="889"/>
        <v>Доп.офис №4682/055</v>
      </c>
      <c r="BB1622" t="e">
        <f>LEFT(#REF!,2)</f>
        <v>#REF!</v>
      </c>
      <c r="BC1622" s="12" t="str">
        <f t="shared" si="895"/>
        <v>4682/055</v>
      </c>
      <c r="BE1622" t="str">
        <f>IF(ISERROR(VLOOKUP(B1622,'РЕОРГ 01.10.2009'!A:C,3,FALSE)),"",VLOOKUP(B1622,'РЕОРГ 01.10.2009'!A:C,3,FALSE))</f>
        <v/>
      </c>
      <c r="BF1622" s="12" t="str">
        <f t="shared" si="890"/>
        <v>Доп.офис №4682/055</v>
      </c>
      <c r="BG1622" t="e">
        <f>LEFT(#REF!,2)</f>
        <v>#REF!</v>
      </c>
      <c r="BH1622" s="12" t="str">
        <f t="shared" si="896"/>
        <v>4682/055</v>
      </c>
      <c r="BJ1622" t="str">
        <f>IF(ISERROR(VLOOKUP($B1622,'РЕОРГ 01.05.2010'!A:B,2,FALSE)),"",VLOOKUP($B1622,'РЕОРГ 01.05.2010'!A:B,2,FALSE))</f>
        <v/>
      </c>
      <c r="BK1622" s="12" t="str">
        <f t="shared" si="891"/>
        <v>Доп.офис №4682/055</v>
      </c>
      <c r="BL1622" t="e">
        <f>LEFT(#REF!,2)</f>
        <v>#REF!</v>
      </c>
      <c r="BM1622" s="12" t="str">
        <f t="shared" si="897"/>
        <v>4682/055</v>
      </c>
      <c r="BO1622" t="str">
        <f>IF(ISERROR(VLOOKUP($B1622,'РЕОРГ 01.08.2010'!A:B,2,FALSE)),"",VLOOKUP($B1622,'РЕОРГ 01.08.2010'!A:B,2,FALSE))</f>
        <v/>
      </c>
      <c r="BP1622" s="12" t="str">
        <f t="shared" si="892"/>
        <v>Доп.офис №4682/055</v>
      </c>
      <c r="BQ1622" t="e">
        <f>LEFT(#REF!,2)</f>
        <v>#REF!</v>
      </c>
      <c r="BR1622" s="12" t="str">
        <f t="shared" si="898"/>
        <v>4682/055</v>
      </c>
    </row>
    <row r="1623" spans="1:70" ht="12.75" customHeight="1">
      <c r="A1623" t="str">
        <f t="shared" si="893"/>
        <v>4682/056</v>
      </c>
      <c r="B1623" s="133">
        <v>2565</v>
      </c>
      <c r="C1623" s="1" t="s">
        <v>2339</v>
      </c>
      <c r="D1623" s="32" t="s">
        <v>1926</v>
      </c>
      <c r="E1623" s="1" t="s">
        <v>10878</v>
      </c>
      <c r="F1623" s="1" t="s">
        <v>8047</v>
      </c>
      <c r="G1623" s="1" t="s">
        <v>2340</v>
      </c>
      <c r="H1623" s="1" t="s">
        <v>2341</v>
      </c>
      <c r="I1623" s="1" t="s">
        <v>2342</v>
      </c>
      <c r="J1623" s="1"/>
      <c r="K1623" s="1">
        <v>9</v>
      </c>
      <c r="L1623" s="32" t="s">
        <v>4050</v>
      </c>
      <c r="M1623" s="8" t="s">
        <v>11783</v>
      </c>
      <c r="N1623" s="2" t="s">
        <v>12641</v>
      </c>
      <c r="O1623" s="173"/>
      <c r="P1623" s="168">
        <f t="shared" si="923"/>
        <v>1620</v>
      </c>
      <c r="Q1623" s="138">
        <f t="shared" si="917"/>
        <v>25</v>
      </c>
      <c r="R1623" s="138">
        <f t="shared" si="918"/>
        <v>50</v>
      </c>
      <c r="S1623" s="138">
        <f t="shared" si="919"/>
        <v>75</v>
      </c>
      <c r="T1623" s="138">
        <f t="shared" si="920"/>
        <v>100</v>
      </c>
      <c r="U1623" s="138">
        <f t="shared" si="921"/>
        <v>125</v>
      </c>
      <c r="V1623" s="138">
        <f t="shared" si="922"/>
        <v>137</v>
      </c>
      <c r="W1623" s="158" t="str">
        <f t="shared" si="899"/>
        <v>08:30 18:30(13:00 14:00)</v>
      </c>
      <c r="X1623" s="159">
        <f>HLOOKUP(SEARCH("2",$M1623)-1,$Q$3:$V1623,$P1623+1,FALSE)</f>
        <v>25</v>
      </c>
      <c r="Y1623" s="160" t="str">
        <f t="shared" si="900"/>
        <v>08:30 18:30(13:00 14:00)|08:30 18:30(13:00 14:00)|08:30 18:30(13:00 14:00)|08:30 18:30(13:00 14:00)|09:00 16:00|09:00 14:00</v>
      </c>
      <c r="Z1623" s="161" t="str">
        <f t="shared" si="901"/>
        <v>08:30 18:30(13:00 14:00)</v>
      </c>
      <c r="AA1623" s="158" t="str">
        <f t="shared" si="902"/>
        <v>08:30 18:30(13:00 14:00)</v>
      </c>
      <c r="AB1623" s="159">
        <f>HLOOKUP(SEARCH("3",$M1623)-1,$Q$3:$V1623,$P1623+1,FALSE)</f>
        <v>50</v>
      </c>
      <c r="AC1623" s="160" t="str">
        <f t="shared" si="903"/>
        <v>08:30 18:30(13:00 14:00)|08:30 18:30(13:00 14:00)|08:30 18:30(13:00 14:00)|09:00 16:00|09:00 14:00</v>
      </c>
      <c r="AD1623" s="161" t="str">
        <f t="shared" si="904"/>
        <v>08:30 18:30(13:00 14:00)</v>
      </c>
      <c r="AE1623" s="158" t="str">
        <f t="shared" si="905"/>
        <v>08:30 18:30(13:00 14:00)</v>
      </c>
      <c r="AF1623" s="159">
        <f>HLOOKUP(SEARCH("4",$M1623)-1,$Q$3:$V1623,$P1623+1,FALSE)</f>
        <v>75</v>
      </c>
      <c r="AG1623" s="161" t="str">
        <f t="shared" si="906"/>
        <v>08:30 18:30(13:00 14:00)|08:30 18:30(13:00 14:00)|09:00 16:00|09:00 14:00</v>
      </c>
      <c r="AH1623" s="161" t="str">
        <f t="shared" si="907"/>
        <v>08:30 18:30(13:00 14:00)</v>
      </c>
      <c r="AI1623" s="158" t="str">
        <f t="shared" si="908"/>
        <v>08:30 18:30(13:00 14:00)</v>
      </c>
      <c r="AJ1623" s="159">
        <f>HLOOKUP(SEARCH("5",$M1623)-1,$Q$3:$V1623,$P1623+1,FALSE)</f>
        <v>100</v>
      </c>
      <c r="AK1623" s="161" t="str">
        <f t="shared" si="909"/>
        <v>08:30 18:30(13:00 14:00)|09:00 16:00|09:00 14:00</v>
      </c>
      <c r="AL1623" s="161" t="str">
        <f t="shared" si="910"/>
        <v>08:30 18:30(13:00 14:00)</v>
      </c>
      <c r="AM1623" s="158" t="str">
        <f t="shared" si="911"/>
        <v>08:30 18:30(13:00 14:00)</v>
      </c>
      <c r="AN1623" s="159">
        <f>HLOOKUP(SEARCH("6",$M1623)-1,$Q$3:$V1623,$P1623+1,FALSE)</f>
        <v>125</v>
      </c>
      <c r="AO1623" s="161" t="str">
        <f t="shared" si="912"/>
        <v>09:00 16:00|09:00 14:00</v>
      </c>
      <c r="AP1623" s="161" t="str">
        <f t="shared" si="913"/>
        <v>09:00 16:00</v>
      </c>
      <c r="AQ1623" s="162" t="str">
        <f t="shared" si="914"/>
        <v>09:00 16:00</v>
      </c>
      <c r="AR1623" s="163">
        <f>HLOOKUP(SEARCH("7",$M1623)-1,$Q$3:$V1623,$P1623+1,FALSE)</f>
        <v>137</v>
      </c>
      <c r="AS1623" s="164" t="str">
        <f t="shared" si="915"/>
        <v>09:00 14:00</v>
      </c>
      <c r="AT1623" s="142"/>
      <c r="AU1623" s="11" t="str">
        <f>IF(ISERROR(VLOOKUP(B1623,'РЕОРГ 2008'!$A:$B,2,FALSE)),"",VLOOKUP(B1623,'РЕОРГ 2008'!$A:$B,2,FALSE))</f>
        <v/>
      </c>
      <c r="AV1623" s="12" t="str">
        <f t="shared" si="916"/>
        <v>Доп.офис №4682/056</v>
      </c>
      <c r="AW1623" s="31" t="e">
        <f>LEFT(#REF!,2)</f>
        <v>#REF!</v>
      </c>
      <c r="AX1623" s="12" t="str">
        <f t="shared" si="894"/>
        <v>4682/056</v>
      </c>
      <c r="AZ1623" t="str">
        <f>IF(ISERROR(VLOOKUP(B1623,'РЕОРГ 01.08.2009'!$A:$B,2,FALSE)),"",VLOOKUP(B1623,'РЕОРГ 01.08.2009'!$A:$B,2,FALSE))</f>
        <v/>
      </c>
      <c r="BA1623" s="12" t="str">
        <f t="shared" si="889"/>
        <v>Доп.офис №4682/056</v>
      </c>
      <c r="BB1623" t="e">
        <f>LEFT(#REF!,2)</f>
        <v>#REF!</v>
      </c>
      <c r="BC1623" s="12" t="str">
        <f t="shared" si="895"/>
        <v>4682/056</v>
      </c>
      <c r="BE1623" t="str">
        <f>IF(ISERROR(VLOOKUP(B1623,'РЕОРГ 01.10.2009'!A:C,3,FALSE)),"",VLOOKUP(B1623,'РЕОРГ 01.10.2009'!A:C,3,FALSE))</f>
        <v/>
      </c>
      <c r="BF1623" s="12" t="str">
        <f t="shared" si="890"/>
        <v>Доп.офис №4682/056</v>
      </c>
      <c r="BG1623" t="e">
        <f>LEFT(#REF!,2)</f>
        <v>#REF!</v>
      </c>
      <c r="BH1623" s="12" t="str">
        <f t="shared" si="896"/>
        <v>4682/056</v>
      </c>
      <c r="BJ1623" t="str">
        <f>IF(ISERROR(VLOOKUP($B1623,'РЕОРГ 01.05.2010'!A:B,2,FALSE)),"",VLOOKUP($B1623,'РЕОРГ 01.05.2010'!A:B,2,FALSE))</f>
        <v/>
      </c>
      <c r="BK1623" s="12" t="str">
        <f t="shared" si="891"/>
        <v>Доп.офис №4682/056</v>
      </c>
      <c r="BL1623" t="e">
        <f>LEFT(#REF!,2)</f>
        <v>#REF!</v>
      </c>
      <c r="BM1623" s="12" t="str">
        <f t="shared" si="897"/>
        <v>4682/056</v>
      </c>
      <c r="BO1623" t="str">
        <f>IF(ISERROR(VLOOKUP($B1623,'РЕОРГ 01.08.2010'!A:B,2,FALSE)),"",VLOOKUP($B1623,'РЕОРГ 01.08.2010'!A:B,2,FALSE))</f>
        <v/>
      </c>
      <c r="BP1623" s="12" t="str">
        <f t="shared" si="892"/>
        <v>Доп.офис №4682/056</v>
      </c>
      <c r="BQ1623" t="e">
        <f>LEFT(#REF!,2)</f>
        <v>#REF!</v>
      </c>
      <c r="BR1623" s="12" t="str">
        <f t="shared" si="898"/>
        <v>4682/056</v>
      </c>
    </row>
    <row r="1624" spans="1:70" ht="12.75" customHeight="1">
      <c r="A1624" t="str">
        <f t="shared" si="893"/>
        <v>4682/057</v>
      </c>
      <c r="B1624" s="133">
        <v>1892</v>
      </c>
      <c r="C1624" s="1" t="s">
        <v>10181</v>
      </c>
      <c r="D1624" s="32" t="s">
        <v>7017</v>
      </c>
      <c r="E1624" s="1" t="s">
        <v>10339</v>
      </c>
      <c r="F1624" s="1" t="s">
        <v>8047</v>
      </c>
      <c r="G1624" s="1" t="s">
        <v>10340</v>
      </c>
      <c r="H1624" s="1" t="s">
        <v>2343</v>
      </c>
      <c r="I1624" s="1" t="s">
        <v>11720</v>
      </c>
      <c r="J1624" s="1"/>
      <c r="K1624" s="1">
        <v>12.75</v>
      </c>
      <c r="L1624" s="32" t="s">
        <v>4051</v>
      </c>
      <c r="M1624" s="8" t="s">
        <v>11771</v>
      </c>
      <c r="N1624" s="2" t="s">
        <v>12642</v>
      </c>
      <c r="O1624" s="173"/>
      <c r="P1624" s="168">
        <f t="shared" si="923"/>
        <v>1621</v>
      </c>
      <c r="Q1624" s="138">
        <f t="shared" si="917"/>
        <v>25</v>
      </c>
      <c r="R1624" s="138">
        <f t="shared" si="918"/>
        <v>50</v>
      </c>
      <c r="S1624" s="138">
        <f t="shared" si="919"/>
        <v>75</v>
      </c>
      <c r="T1624" s="138">
        <f t="shared" si="920"/>
        <v>100</v>
      </c>
      <c r="U1624" s="138" t="e">
        <f t="shared" si="921"/>
        <v>#VALUE!</v>
      </c>
      <c r="V1624" s="138" t="e">
        <f t="shared" si="922"/>
        <v>#VALUE!</v>
      </c>
      <c r="W1624" s="158" t="str">
        <f t="shared" si="899"/>
        <v>09:00 17:00(12:00 13:00)</v>
      </c>
      <c r="X1624" s="159">
        <f>HLOOKUP(SEARCH("2",$M1624)-1,$Q$3:$V1624,$P1624+1,FALSE)</f>
        <v>25</v>
      </c>
      <c r="Y1624" s="160" t="str">
        <f t="shared" si="900"/>
        <v>09:00 17:00(12:00 13:00)|09:00 17:00(12:00 13:00)|09:00 17:00(12:00 13:00)|09:00 17:00(12:00 13:00)</v>
      </c>
      <c r="Z1624" s="161" t="str">
        <f t="shared" si="901"/>
        <v>09:00 17:00(12:00 13:00)</v>
      </c>
      <c r="AA1624" s="158" t="str">
        <f t="shared" si="902"/>
        <v>09:00 17:00(12:00 13:00)</v>
      </c>
      <c r="AB1624" s="159">
        <f>HLOOKUP(SEARCH("3",$M1624)-1,$Q$3:$V1624,$P1624+1,FALSE)</f>
        <v>50</v>
      </c>
      <c r="AC1624" s="160" t="str">
        <f t="shared" si="903"/>
        <v>09:00 17:00(12:00 13:00)|09:00 17:00(12:00 13:00)|09:00 17:00(12:00 13:00)</v>
      </c>
      <c r="AD1624" s="161" t="str">
        <f t="shared" si="904"/>
        <v>09:00 17:00(12:00 13:00)</v>
      </c>
      <c r="AE1624" s="158" t="str">
        <f t="shared" si="905"/>
        <v>09:00 17:00(12:00 13:00)</v>
      </c>
      <c r="AF1624" s="159">
        <f>HLOOKUP(SEARCH("4",$M1624)-1,$Q$3:$V1624,$P1624+1,FALSE)</f>
        <v>75</v>
      </c>
      <c r="AG1624" s="161" t="str">
        <f t="shared" si="906"/>
        <v>09:00 17:00(12:00 13:00)|09:00 17:00(12:00 13:00)</v>
      </c>
      <c r="AH1624" s="161" t="str">
        <f t="shared" si="907"/>
        <v>09:00 17:00(12:00 13:00)</v>
      </c>
      <c r="AI1624" s="158" t="str">
        <f t="shared" si="908"/>
        <v>09:00 17:00(12:00 13:00)</v>
      </c>
      <c r="AJ1624" s="159">
        <f>HLOOKUP(SEARCH("5",$M1624)-1,$Q$3:$V1624,$P1624+1,FALSE)</f>
        <v>100</v>
      </c>
      <c r="AK1624" s="161" t="str">
        <f t="shared" si="909"/>
        <v>09:00 17:00(12:00 13:00)</v>
      </c>
      <c r="AL1624" s="161" t="e">
        <f t="shared" si="910"/>
        <v>#VALUE!</v>
      </c>
      <c r="AM1624" s="158" t="str">
        <f t="shared" si="911"/>
        <v>09:00 17:00(12:00 13:00)</v>
      </c>
      <c r="AN1624" s="159" t="e">
        <f>HLOOKUP(SEARCH("6",$M1624)-1,$Q$3:$V1624,$P1624+1,FALSE)</f>
        <v>#VALUE!</v>
      </c>
      <c r="AO1624" s="161" t="e">
        <f t="shared" si="912"/>
        <v>#VALUE!</v>
      </c>
      <c r="AP1624" s="161" t="e">
        <f t="shared" si="913"/>
        <v>#VALUE!</v>
      </c>
      <c r="AQ1624" s="162" t="str">
        <f t="shared" si="914"/>
        <v>выходной</v>
      </c>
      <c r="AR1624" s="163" t="e">
        <f>HLOOKUP(SEARCH("7",$M1624)-1,$Q$3:$V1624,$P1624+1,FALSE)</f>
        <v>#VALUE!</v>
      </c>
      <c r="AS1624" s="164" t="str">
        <f t="shared" si="915"/>
        <v>выходной</v>
      </c>
      <c r="AT1624" s="142"/>
      <c r="AU1624" s="11" t="str">
        <f>IF(ISERROR(VLOOKUP(B1624,'РЕОРГ 2008'!$A:$B,2,FALSE)),"",VLOOKUP(B1624,'РЕОРГ 2008'!$A:$B,2,FALSE))</f>
        <v>Заинское отделение №4656</v>
      </c>
      <c r="AV1624" s="12" t="str">
        <f t="shared" si="916"/>
        <v>Заинское отделение №4656</v>
      </c>
      <c r="AW1624" s="31" t="e">
        <f>LEFT(#REF!,2)</f>
        <v>#REF!</v>
      </c>
      <c r="AX1624" s="12" t="str">
        <f t="shared" si="894"/>
        <v>4656</v>
      </c>
      <c r="AZ1624" t="str">
        <f>IF(ISERROR(VLOOKUP(B1624,'РЕОРГ 01.08.2009'!$A:$B,2,FALSE)),"",VLOOKUP(B1624,'РЕОРГ 01.08.2009'!$A:$B,2,FALSE))</f>
        <v/>
      </c>
      <c r="BA1624" s="12" t="str">
        <f t="shared" si="889"/>
        <v>Доп.офис №4682/057</v>
      </c>
      <c r="BB1624" t="e">
        <f>LEFT(#REF!,2)</f>
        <v>#REF!</v>
      </c>
      <c r="BC1624" s="12" t="str">
        <f t="shared" si="895"/>
        <v>4682/057</v>
      </c>
      <c r="BE1624" t="str">
        <f>IF(ISERROR(VLOOKUP(B1624,'РЕОРГ 01.10.2009'!A:C,3,FALSE)),"",VLOOKUP(B1624,'РЕОРГ 01.10.2009'!A:C,3,FALSE))</f>
        <v/>
      </c>
      <c r="BF1624" s="12" t="str">
        <f t="shared" si="890"/>
        <v>Доп.офис №4682/057</v>
      </c>
      <c r="BG1624" t="e">
        <f>LEFT(#REF!,2)</f>
        <v>#REF!</v>
      </c>
      <c r="BH1624" s="12" t="str">
        <f t="shared" si="896"/>
        <v>4682/057</v>
      </c>
      <c r="BJ1624" t="str">
        <f>IF(ISERROR(VLOOKUP($B1624,'РЕОРГ 01.05.2010'!A:B,2,FALSE)),"",VLOOKUP($B1624,'РЕОРГ 01.05.2010'!A:B,2,FALSE))</f>
        <v/>
      </c>
      <c r="BK1624" s="12" t="str">
        <f t="shared" si="891"/>
        <v>Доп.офис №4682/057</v>
      </c>
      <c r="BL1624" t="e">
        <f>LEFT(#REF!,2)</f>
        <v>#REF!</v>
      </c>
      <c r="BM1624" s="12" t="str">
        <f t="shared" si="897"/>
        <v>4682/057</v>
      </c>
      <c r="BO1624" t="str">
        <f>IF(ISERROR(VLOOKUP($B1624,'РЕОРГ 01.08.2010'!A:B,2,FALSE)),"",VLOOKUP($B1624,'РЕОРГ 01.08.2010'!A:B,2,FALSE))</f>
        <v/>
      </c>
      <c r="BP1624" s="12" t="str">
        <f t="shared" si="892"/>
        <v>Доп.офис №4682/057</v>
      </c>
      <c r="BQ1624" t="e">
        <f>LEFT(#REF!,2)</f>
        <v>#REF!</v>
      </c>
      <c r="BR1624" s="12" t="str">
        <f t="shared" si="898"/>
        <v>4682/057</v>
      </c>
    </row>
    <row r="1625" spans="1:70" ht="12.75" customHeight="1">
      <c r="A1625" t="str">
        <f t="shared" si="893"/>
        <v>4682/058</v>
      </c>
      <c r="B1625" s="133">
        <v>1893</v>
      </c>
      <c r="C1625" s="1" t="s">
        <v>10182</v>
      </c>
      <c r="D1625" s="32" t="s">
        <v>1931</v>
      </c>
      <c r="E1625" s="1" t="s">
        <v>10341</v>
      </c>
      <c r="F1625" s="1" t="s">
        <v>8047</v>
      </c>
      <c r="G1625" s="1" t="s">
        <v>10342</v>
      </c>
      <c r="H1625" s="1" t="s">
        <v>10343</v>
      </c>
      <c r="I1625" s="1" t="s">
        <v>2345</v>
      </c>
      <c r="J1625" s="1"/>
      <c r="K1625" s="1">
        <v>1</v>
      </c>
      <c r="L1625" s="32" t="s">
        <v>4051</v>
      </c>
      <c r="M1625" s="8" t="s">
        <v>11771</v>
      </c>
      <c r="N1625" s="2" t="s">
        <v>11915</v>
      </c>
      <c r="O1625" s="173"/>
      <c r="P1625" s="168">
        <f t="shared" si="923"/>
        <v>1622</v>
      </c>
      <c r="Q1625" s="138">
        <f t="shared" si="917"/>
        <v>25</v>
      </c>
      <c r="R1625" s="138">
        <f t="shared" si="918"/>
        <v>50</v>
      </c>
      <c r="S1625" s="138">
        <f t="shared" si="919"/>
        <v>75</v>
      </c>
      <c r="T1625" s="138">
        <f t="shared" si="920"/>
        <v>100</v>
      </c>
      <c r="U1625" s="138" t="e">
        <f t="shared" si="921"/>
        <v>#VALUE!</v>
      </c>
      <c r="V1625" s="138" t="e">
        <f t="shared" si="922"/>
        <v>#VALUE!</v>
      </c>
      <c r="W1625" s="158" t="str">
        <f t="shared" si="899"/>
        <v>08:00 16:00(12:00 13:00)</v>
      </c>
      <c r="X1625" s="159">
        <f>HLOOKUP(SEARCH("2",$M1625)-1,$Q$3:$V1625,$P1625+1,FALSE)</f>
        <v>25</v>
      </c>
      <c r="Y1625" s="160" t="str">
        <f t="shared" si="900"/>
        <v>08:00 16:00(12:00 13:00)|08:00 16:00(12:00 13:00)|08:00 16:00(12:00 13:00)|08:00 16:00(12:00 13:00)</v>
      </c>
      <c r="Z1625" s="161" t="str">
        <f t="shared" si="901"/>
        <v>08:00 16:00(12:00 13:00)</v>
      </c>
      <c r="AA1625" s="158" t="str">
        <f t="shared" si="902"/>
        <v>08:00 16:00(12:00 13:00)</v>
      </c>
      <c r="AB1625" s="159">
        <f>HLOOKUP(SEARCH("3",$M1625)-1,$Q$3:$V1625,$P1625+1,FALSE)</f>
        <v>50</v>
      </c>
      <c r="AC1625" s="160" t="str">
        <f t="shared" si="903"/>
        <v>08:00 16:00(12:00 13:00)|08:00 16:00(12:00 13:00)|08:00 16:00(12:00 13:00)</v>
      </c>
      <c r="AD1625" s="161" t="str">
        <f t="shared" si="904"/>
        <v>08:00 16:00(12:00 13:00)</v>
      </c>
      <c r="AE1625" s="158" t="str">
        <f t="shared" si="905"/>
        <v>08:00 16:00(12:00 13:00)</v>
      </c>
      <c r="AF1625" s="159">
        <f>HLOOKUP(SEARCH("4",$M1625)-1,$Q$3:$V1625,$P1625+1,FALSE)</f>
        <v>75</v>
      </c>
      <c r="AG1625" s="161" t="str">
        <f t="shared" si="906"/>
        <v>08:00 16:00(12:00 13:00)|08:00 16:00(12:00 13:00)</v>
      </c>
      <c r="AH1625" s="161" t="str">
        <f t="shared" si="907"/>
        <v>08:00 16:00(12:00 13:00)</v>
      </c>
      <c r="AI1625" s="158" t="str">
        <f t="shared" si="908"/>
        <v>08:00 16:00(12:00 13:00)</v>
      </c>
      <c r="AJ1625" s="159">
        <f>HLOOKUP(SEARCH("5",$M1625)-1,$Q$3:$V1625,$P1625+1,FALSE)</f>
        <v>100</v>
      </c>
      <c r="AK1625" s="161" t="str">
        <f t="shared" si="909"/>
        <v>08:00 16:00(12:00 13:00)</v>
      </c>
      <c r="AL1625" s="161" t="e">
        <f t="shared" si="910"/>
        <v>#VALUE!</v>
      </c>
      <c r="AM1625" s="158" t="str">
        <f t="shared" si="911"/>
        <v>08:00 16:00(12:00 13:00)</v>
      </c>
      <c r="AN1625" s="159" t="e">
        <f>HLOOKUP(SEARCH("6",$M1625)-1,$Q$3:$V1625,$P1625+1,FALSE)</f>
        <v>#VALUE!</v>
      </c>
      <c r="AO1625" s="161" t="e">
        <f t="shared" si="912"/>
        <v>#VALUE!</v>
      </c>
      <c r="AP1625" s="161" t="e">
        <f t="shared" si="913"/>
        <v>#VALUE!</v>
      </c>
      <c r="AQ1625" s="162" t="str">
        <f t="shared" si="914"/>
        <v>выходной</v>
      </c>
      <c r="AR1625" s="163" t="e">
        <f>HLOOKUP(SEARCH("7",$M1625)-1,$Q$3:$V1625,$P1625+1,FALSE)</f>
        <v>#VALUE!</v>
      </c>
      <c r="AS1625" s="164" t="str">
        <f t="shared" si="915"/>
        <v>выходной</v>
      </c>
      <c r="AT1625" s="142"/>
      <c r="AU1625" s="11" t="str">
        <f>IF(ISERROR(VLOOKUP(B1625,'РЕОРГ 2008'!$A:$B,2,FALSE)),"",VLOOKUP(B1625,'РЕОРГ 2008'!$A:$B,2,FALSE))</f>
        <v>Опер.касса №4656/011</v>
      </c>
      <c r="AV1625" s="12" t="str">
        <f t="shared" si="916"/>
        <v>Опер.касса №4656/011</v>
      </c>
      <c r="AW1625" s="31" t="e">
        <f>LEFT(#REF!,2)</f>
        <v>#REF!</v>
      </c>
      <c r="AX1625" s="12" t="str">
        <f t="shared" si="894"/>
        <v>4656/011</v>
      </c>
      <c r="AZ1625" t="str">
        <f>IF(ISERROR(VLOOKUP(B1625,'РЕОРГ 01.08.2009'!$A:$B,2,FALSE)),"",VLOOKUP(B1625,'РЕОРГ 01.08.2009'!$A:$B,2,FALSE))</f>
        <v/>
      </c>
      <c r="BA1625" s="12" t="str">
        <f t="shared" si="889"/>
        <v>Опер.касса №4682/058</v>
      </c>
      <c r="BB1625" t="e">
        <f>LEFT(#REF!,2)</f>
        <v>#REF!</v>
      </c>
      <c r="BC1625" s="12" t="str">
        <f t="shared" si="895"/>
        <v>4682/058</v>
      </c>
      <c r="BE1625" t="str">
        <f>IF(ISERROR(VLOOKUP(B1625,'РЕОРГ 01.10.2009'!A:C,3,FALSE)),"",VLOOKUP(B1625,'РЕОРГ 01.10.2009'!A:C,3,FALSE))</f>
        <v/>
      </c>
      <c r="BF1625" s="12" t="str">
        <f t="shared" si="890"/>
        <v>Опер.касса №4682/058</v>
      </c>
      <c r="BG1625" t="e">
        <f>LEFT(#REF!,2)</f>
        <v>#REF!</v>
      </c>
      <c r="BH1625" s="12" t="str">
        <f t="shared" si="896"/>
        <v>4682/058</v>
      </c>
      <c r="BJ1625" t="str">
        <f>IF(ISERROR(VLOOKUP($B1625,'РЕОРГ 01.05.2010'!A:B,2,FALSE)),"",VLOOKUP($B1625,'РЕОРГ 01.05.2010'!A:B,2,FALSE))</f>
        <v/>
      </c>
      <c r="BK1625" s="12" t="str">
        <f t="shared" si="891"/>
        <v>Опер.касса №4682/058</v>
      </c>
      <c r="BL1625" t="e">
        <f>LEFT(#REF!,2)</f>
        <v>#REF!</v>
      </c>
      <c r="BM1625" s="12" t="str">
        <f t="shared" si="897"/>
        <v>4682/058</v>
      </c>
      <c r="BO1625" t="str">
        <f>IF(ISERROR(VLOOKUP($B1625,'РЕОРГ 01.08.2010'!A:B,2,FALSE)),"",VLOOKUP($B1625,'РЕОРГ 01.08.2010'!A:B,2,FALSE))</f>
        <v/>
      </c>
      <c r="BP1625" s="12" t="str">
        <f t="shared" si="892"/>
        <v>Опер.касса №4682/058</v>
      </c>
      <c r="BQ1625" t="e">
        <f>LEFT(#REF!,2)</f>
        <v>#REF!</v>
      </c>
      <c r="BR1625" s="12" t="str">
        <f t="shared" si="898"/>
        <v>4682/058</v>
      </c>
    </row>
    <row r="1626" spans="1:70" ht="12.75" customHeight="1">
      <c r="A1626" t="str">
        <f t="shared" si="893"/>
        <v>4682/059</v>
      </c>
      <c r="B1626" s="133">
        <v>1894</v>
      </c>
      <c r="C1626" s="1" t="s">
        <v>10183</v>
      </c>
      <c r="D1626" s="32" t="s">
        <v>1931</v>
      </c>
      <c r="E1626" s="1" t="s">
        <v>10339</v>
      </c>
      <c r="F1626" s="1" t="s">
        <v>8047</v>
      </c>
      <c r="G1626" s="1" t="s">
        <v>10344</v>
      </c>
      <c r="H1626" s="1" t="s">
        <v>2344</v>
      </c>
      <c r="I1626" s="1" t="s">
        <v>10839</v>
      </c>
      <c r="J1626" s="1"/>
      <c r="K1626" s="1">
        <v>0.75</v>
      </c>
      <c r="L1626" s="32" t="s">
        <v>4051</v>
      </c>
      <c r="M1626" s="8" t="s">
        <v>11903</v>
      </c>
      <c r="N1626" s="2" t="s">
        <v>12643</v>
      </c>
      <c r="O1626" s="173"/>
      <c r="P1626" s="168">
        <f t="shared" si="923"/>
        <v>1623</v>
      </c>
      <c r="Q1626" s="138">
        <f t="shared" si="917"/>
        <v>25</v>
      </c>
      <c r="R1626" s="138">
        <f t="shared" si="918"/>
        <v>50</v>
      </c>
      <c r="S1626" s="138">
        <f t="shared" si="919"/>
        <v>75</v>
      </c>
      <c r="T1626" s="138" t="e">
        <f t="shared" si="920"/>
        <v>#VALUE!</v>
      </c>
      <c r="U1626" s="138" t="e">
        <f t="shared" si="921"/>
        <v>#VALUE!</v>
      </c>
      <c r="V1626" s="138" t="e">
        <f t="shared" si="922"/>
        <v>#VALUE!</v>
      </c>
      <c r="W1626" s="158" t="str">
        <f t="shared" si="899"/>
        <v>выходной</v>
      </c>
      <c r="X1626" s="159" t="e">
        <f>HLOOKUP(SEARCH("2",$M1626)-1,$Q$3:$V1626,$P1626+1,FALSE)</f>
        <v>#N/A</v>
      </c>
      <c r="Y1626" s="160" t="str">
        <f t="shared" si="900"/>
        <v>08:00 16:00(12:00 13:00)</v>
      </c>
      <c r="Z1626" s="161" t="e">
        <f t="shared" si="901"/>
        <v>#VALUE!</v>
      </c>
      <c r="AA1626" s="158" t="str">
        <f t="shared" si="902"/>
        <v>08:00 16:00(12:00 13:00)</v>
      </c>
      <c r="AB1626" s="159">
        <f>HLOOKUP(SEARCH("3",$M1626)-1,$Q$3:$V1626,$P1626+1,FALSE)</f>
        <v>25</v>
      </c>
      <c r="AC1626" s="160" t="str">
        <f t="shared" si="903"/>
        <v>08:00 16:00(12:00 13:00)|08:00 15:00(12:00 13:00)|08:00 16:00(12:00 13:00)</v>
      </c>
      <c r="AD1626" s="161" t="str">
        <f t="shared" si="904"/>
        <v>08:00 16:00(12:00 13:00)</v>
      </c>
      <c r="AE1626" s="158" t="str">
        <f t="shared" si="905"/>
        <v>08:00 16:00(12:00 13:00)</v>
      </c>
      <c r="AF1626" s="159" t="e">
        <f>HLOOKUP(SEARCH("4",$M1626)-1,$Q$3:$V1626,$P1626+1,FALSE)</f>
        <v>#VALUE!</v>
      </c>
      <c r="AG1626" s="161" t="e">
        <f t="shared" si="906"/>
        <v>#VALUE!</v>
      </c>
      <c r="AH1626" s="161" t="e">
        <f t="shared" si="907"/>
        <v>#VALUE!</v>
      </c>
      <c r="AI1626" s="158" t="str">
        <f t="shared" si="908"/>
        <v>выходной</v>
      </c>
      <c r="AJ1626" s="159">
        <f>HLOOKUP(SEARCH("5",$M1626)-1,$Q$3:$V1626,$P1626+1,FALSE)</f>
        <v>50</v>
      </c>
      <c r="AK1626" s="161" t="str">
        <f t="shared" si="909"/>
        <v>08:00 15:00(12:00 13:00)|08:00 16:00(12:00 13:00)</v>
      </c>
      <c r="AL1626" s="161" t="str">
        <f t="shared" si="910"/>
        <v>08:00 15:00(12:00 13:00)</v>
      </c>
      <c r="AM1626" s="158" t="str">
        <f t="shared" si="911"/>
        <v>08:00 15:00(12:00 13:00)</v>
      </c>
      <c r="AN1626" s="159">
        <f>HLOOKUP(SEARCH("6",$M1626)-1,$Q$3:$V1626,$P1626+1,FALSE)</f>
        <v>75</v>
      </c>
      <c r="AO1626" s="161" t="str">
        <f t="shared" si="912"/>
        <v>08:00 16:00(12:00 13:00)</v>
      </c>
      <c r="AP1626" s="161" t="e">
        <f t="shared" si="913"/>
        <v>#VALUE!</v>
      </c>
      <c r="AQ1626" s="162" t="str">
        <f t="shared" si="914"/>
        <v>08:00 16:00(12:00 13:00)</v>
      </c>
      <c r="AR1626" s="163" t="e">
        <f>HLOOKUP(SEARCH("7",$M1626)-1,$Q$3:$V1626,$P1626+1,FALSE)</f>
        <v>#VALUE!</v>
      </c>
      <c r="AS1626" s="164" t="str">
        <f t="shared" si="915"/>
        <v>выходной</v>
      </c>
      <c r="AT1626" s="142"/>
      <c r="AU1626" s="11" t="str">
        <f>IF(ISERROR(VLOOKUP(B1626,'РЕОРГ 2008'!$A:$B,2,FALSE)),"",VLOOKUP(B1626,'РЕОРГ 2008'!$A:$B,2,FALSE))</f>
        <v>Опер.касса №4656/013</v>
      </c>
      <c r="AV1626" s="12" t="str">
        <f t="shared" si="916"/>
        <v>Опер.касса №4656/013</v>
      </c>
      <c r="AW1626" s="31" t="e">
        <f>LEFT(#REF!,2)</f>
        <v>#REF!</v>
      </c>
      <c r="AX1626" s="12" t="str">
        <f t="shared" si="894"/>
        <v>4656/013</v>
      </c>
      <c r="AZ1626" t="str">
        <f>IF(ISERROR(VLOOKUP(B1626,'РЕОРГ 01.08.2009'!$A:$B,2,FALSE)),"",VLOOKUP(B1626,'РЕОРГ 01.08.2009'!$A:$B,2,FALSE))</f>
        <v/>
      </c>
      <c r="BA1626" s="12" t="str">
        <f t="shared" si="889"/>
        <v>Опер.касса №4682/059</v>
      </c>
      <c r="BB1626" t="e">
        <f>LEFT(#REF!,2)</f>
        <v>#REF!</v>
      </c>
      <c r="BC1626" s="12" t="str">
        <f t="shared" si="895"/>
        <v>4682/059</v>
      </c>
      <c r="BE1626" t="str">
        <f>IF(ISERROR(VLOOKUP(B1626,'РЕОРГ 01.10.2009'!A:C,3,FALSE)),"",VLOOKUP(B1626,'РЕОРГ 01.10.2009'!A:C,3,FALSE))</f>
        <v/>
      </c>
      <c r="BF1626" s="12" t="str">
        <f t="shared" si="890"/>
        <v>Опер.касса №4682/059</v>
      </c>
      <c r="BG1626" t="e">
        <f>LEFT(#REF!,2)</f>
        <v>#REF!</v>
      </c>
      <c r="BH1626" s="12" t="str">
        <f t="shared" si="896"/>
        <v>4682/059</v>
      </c>
      <c r="BJ1626" t="str">
        <f>IF(ISERROR(VLOOKUP($B1626,'РЕОРГ 01.05.2010'!A:B,2,FALSE)),"",VLOOKUP($B1626,'РЕОРГ 01.05.2010'!A:B,2,FALSE))</f>
        <v/>
      </c>
      <c r="BK1626" s="12" t="str">
        <f t="shared" si="891"/>
        <v>Опер.касса №4682/059</v>
      </c>
      <c r="BL1626" t="e">
        <f>LEFT(#REF!,2)</f>
        <v>#REF!</v>
      </c>
      <c r="BM1626" s="12" t="str">
        <f t="shared" si="897"/>
        <v>4682/059</v>
      </c>
      <c r="BO1626" t="str">
        <f>IF(ISERROR(VLOOKUP($B1626,'РЕОРГ 01.08.2010'!A:B,2,FALSE)),"",VLOOKUP($B1626,'РЕОРГ 01.08.2010'!A:B,2,FALSE))</f>
        <v/>
      </c>
      <c r="BP1626" s="12" t="str">
        <f t="shared" si="892"/>
        <v>Опер.касса №4682/059</v>
      </c>
      <c r="BQ1626" t="e">
        <f>LEFT(#REF!,2)</f>
        <v>#REF!</v>
      </c>
      <c r="BR1626" s="12" t="str">
        <f t="shared" si="898"/>
        <v>4682/059</v>
      </c>
    </row>
    <row r="1627" spans="1:70" ht="12.75" customHeight="1">
      <c r="A1627" t="str">
        <f t="shared" si="893"/>
        <v>4682/060</v>
      </c>
      <c r="B1627" s="133">
        <v>1895</v>
      </c>
      <c r="C1627" s="1" t="s">
        <v>10184</v>
      </c>
      <c r="D1627" s="32" t="s">
        <v>1931</v>
      </c>
      <c r="E1627" s="1" t="s">
        <v>10345</v>
      </c>
      <c r="F1627" s="1" t="s">
        <v>8047</v>
      </c>
      <c r="G1627" s="1" t="s">
        <v>10346</v>
      </c>
      <c r="H1627" s="1" t="s">
        <v>8346</v>
      </c>
      <c r="I1627" s="1" t="s">
        <v>12966</v>
      </c>
      <c r="J1627" s="1"/>
      <c r="K1627" s="1">
        <v>1.5</v>
      </c>
      <c r="L1627" s="32" t="s">
        <v>4051</v>
      </c>
      <c r="M1627" s="8" t="s">
        <v>11908</v>
      </c>
      <c r="N1627" s="2" t="s">
        <v>12397</v>
      </c>
      <c r="O1627" s="173"/>
      <c r="P1627" s="168">
        <f t="shared" si="923"/>
        <v>1624</v>
      </c>
      <c r="Q1627" s="138">
        <f t="shared" si="917"/>
        <v>25</v>
      </c>
      <c r="R1627" s="138">
        <f t="shared" si="918"/>
        <v>50</v>
      </c>
      <c r="S1627" s="138">
        <f t="shared" si="919"/>
        <v>75</v>
      </c>
      <c r="T1627" s="138" t="e">
        <f t="shared" si="920"/>
        <v>#VALUE!</v>
      </c>
      <c r="U1627" s="138" t="e">
        <f t="shared" si="921"/>
        <v>#VALUE!</v>
      </c>
      <c r="V1627" s="138" t="e">
        <f t="shared" si="922"/>
        <v>#VALUE!</v>
      </c>
      <c r="W1627" s="158" t="str">
        <f t="shared" si="899"/>
        <v>09:00 17:00(13:00 14:00)</v>
      </c>
      <c r="X1627" s="159">
        <f>HLOOKUP(SEARCH("2",$M1627)-1,$Q$3:$V1627,$P1627+1,FALSE)</f>
        <v>25</v>
      </c>
      <c r="Y1627" s="160" t="str">
        <f t="shared" si="900"/>
        <v>09:00 17:00(13:00 14:00)|09:00 17:00(13:00 14:00)|09:00 16:00(13:00 14:00)</v>
      </c>
      <c r="Z1627" s="161" t="str">
        <f t="shared" si="901"/>
        <v>09:00 17:00(13:00 14:00)</v>
      </c>
      <c r="AA1627" s="158" t="str">
        <f t="shared" si="902"/>
        <v>09:00 17:00(13:00 14:00)</v>
      </c>
      <c r="AB1627" s="159" t="e">
        <f>HLOOKUP(SEARCH("3",$M1627)-1,$Q$3:$V1627,$P1627+1,FALSE)</f>
        <v>#VALUE!</v>
      </c>
      <c r="AC1627" s="160" t="e">
        <f t="shared" si="903"/>
        <v>#VALUE!</v>
      </c>
      <c r="AD1627" s="161" t="e">
        <f t="shared" si="904"/>
        <v>#VALUE!</v>
      </c>
      <c r="AE1627" s="158" t="str">
        <f t="shared" si="905"/>
        <v>выходной</v>
      </c>
      <c r="AF1627" s="159">
        <f>HLOOKUP(SEARCH("4",$M1627)-1,$Q$3:$V1627,$P1627+1,FALSE)</f>
        <v>50</v>
      </c>
      <c r="AG1627" s="161" t="str">
        <f t="shared" si="906"/>
        <v>09:00 17:00(13:00 14:00)|09:00 16:00(13:00 14:00)</v>
      </c>
      <c r="AH1627" s="161" t="str">
        <f t="shared" si="907"/>
        <v>09:00 17:00(13:00 14:00)</v>
      </c>
      <c r="AI1627" s="158" t="str">
        <f t="shared" si="908"/>
        <v>09:00 17:00(13:00 14:00)</v>
      </c>
      <c r="AJ1627" s="159">
        <f>HLOOKUP(SEARCH("5",$M1627)-1,$Q$3:$V1627,$P1627+1,FALSE)</f>
        <v>75</v>
      </c>
      <c r="AK1627" s="161" t="str">
        <f t="shared" si="909"/>
        <v>09:00 16:00(13:00 14:00)</v>
      </c>
      <c r="AL1627" s="161" t="e">
        <f t="shared" si="910"/>
        <v>#VALUE!</v>
      </c>
      <c r="AM1627" s="158" t="str">
        <f t="shared" si="911"/>
        <v>09:00 16:00(13:00 14:00)</v>
      </c>
      <c r="AN1627" s="159" t="e">
        <f>HLOOKUP(SEARCH("6",$M1627)-1,$Q$3:$V1627,$P1627+1,FALSE)</f>
        <v>#VALUE!</v>
      </c>
      <c r="AO1627" s="161" t="e">
        <f t="shared" si="912"/>
        <v>#VALUE!</v>
      </c>
      <c r="AP1627" s="161" t="e">
        <f t="shared" si="913"/>
        <v>#VALUE!</v>
      </c>
      <c r="AQ1627" s="162" t="str">
        <f t="shared" si="914"/>
        <v>выходной</v>
      </c>
      <c r="AR1627" s="163" t="e">
        <f>HLOOKUP(SEARCH("7",$M1627)-1,$Q$3:$V1627,$P1627+1,FALSE)</f>
        <v>#VALUE!</v>
      </c>
      <c r="AS1627" s="164" t="str">
        <f t="shared" si="915"/>
        <v>выходной</v>
      </c>
      <c r="AT1627" s="142"/>
      <c r="AU1627" s="11" t="str">
        <f>IF(ISERROR(VLOOKUP(B1627,'РЕОРГ 2008'!$A:$B,2,FALSE)),"",VLOOKUP(B1627,'РЕОРГ 2008'!$A:$B,2,FALSE))</f>
        <v>Опер.касса №4656/014</v>
      </c>
      <c r="AV1627" s="12" t="str">
        <f t="shared" si="916"/>
        <v>Опер.касса №4656/014</v>
      </c>
      <c r="AW1627" s="31" t="e">
        <f>LEFT(#REF!,2)</f>
        <v>#REF!</v>
      </c>
      <c r="AX1627" s="12" t="str">
        <f t="shared" si="894"/>
        <v>4656/014</v>
      </c>
      <c r="AZ1627" t="str">
        <f>IF(ISERROR(VLOOKUP(B1627,'РЕОРГ 01.08.2009'!$A:$B,2,FALSE)),"",VLOOKUP(B1627,'РЕОРГ 01.08.2009'!$A:$B,2,FALSE))</f>
        <v/>
      </c>
      <c r="BA1627" s="12" t="str">
        <f t="shared" si="889"/>
        <v>Опер.касса №4682/060</v>
      </c>
      <c r="BB1627" t="e">
        <f>LEFT(#REF!,2)</f>
        <v>#REF!</v>
      </c>
      <c r="BC1627" s="12" t="str">
        <f t="shared" si="895"/>
        <v>4682/060</v>
      </c>
      <c r="BE1627" t="str">
        <f>IF(ISERROR(VLOOKUP(B1627,'РЕОРГ 01.10.2009'!A:C,3,FALSE)),"",VLOOKUP(B1627,'РЕОРГ 01.10.2009'!A:C,3,FALSE))</f>
        <v/>
      </c>
      <c r="BF1627" s="12" t="str">
        <f t="shared" si="890"/>
        <v>Опер.касса №4682/060</v>
      </c>
      <c r="BG1627" t="e">
        <f>LEFT(#REF!,2)</f>
        <v>#REF!</v>
      </c>
      <c r="BH1627" s="12" t="str">
        <f t="shared" si="896"/>
        <v>4682/060</v>
      </c>
      <c r="BJ1627" t="str">
        <f>IF(ISERROR(VLOOKUP($B1627,'РЕОРГ 01.05.2010'!A:B,2,FALSE)),"",VLOOKUP($B1627,'РЕОРГ 01.05.2010'!A:B,2,FALSE))</f>
        <v/>
      </c>
      <c r="BK1627" s="12" t="str">
        <f t="shared" si="891"/>
        <v>Опер.касса №4682/060</v>
      </c>
      <c r="BL1627" t="e">
        <f>LEFT(#REF!,2)</f>
        <v>#REF!</v>
      </c>
      <c r="BM1627" s="12" t="str">
        <f t="shared" si="897"/>
        <v>4682/060</v>
      </c>
      <c r="BO1627" t="str">
        <f>IF(ISERROR(VLOOKUP($B1627,'РЕОРГ 01.08.2010'!A:B,2,FALSE)),"",VLOOKUP($B1627,'РЕОРГ 01.08.2010'!A:B,2,FALSE))</f>
        <v/>
      </c>
      <c r="BP1627" s="12" t="str">
        <f t="shared" si="892"/>
        <v>Опер.касса №4682/060</v>
      </c>
      <c r="BQ1627" t="e">
        <f>LEFT(#REF!,2)</f>
        <v>#REF!</v>
      </c>
      <c r="BR1627" s="12" t="str">
        <f t="shared" si="898"/>
        <v>4682/060</v>
      </c>
    </row>
    <row r="1628" spans="1:70" ht="12.75" customHeight="1">
      <c r="A1628" t="str">
        <f t="shared" si="893"/>
        <v>4682/061</v>
      </c>
      <c r="B1628" s="133">
        <v>1896</v>
      </c>
      <c r="C1628" s="1" t="s">
        <v>10185</v>
      </c>
      <c r="D1628" s="32" t="s">
        <v>1931</v>
      </c>
      <c r="E1628" s="1" t="s">
        <v>8348</v>
      </c>
      <c r="F1628" s="1" t="s">
        <v>8047</v>
      </c>
      <c r="G1628" s="1" t="s">
        <v>8349</v>
      </c>
      <c r="H1628" s="1" t="s">
        <v>8350</v>
      </c>
      <c r="I1628" s="1" t="s">
        <v>8351</v>
      </c>
      <c r="J1628" s="1"/>
      <c r="K1628" s="1">
        <v>0.5</v>
      </c>
      <c r="L1628" s="32" t="s">
        <v>4049</v>
      </c>
      <c r="M1628" s="8" t="s">
        <v>11991</v>
      </c>
      <c r="N1628" s="2" t="s">
        <v>12104</v>
      </c>
      <c r="O1628" s="173"/>
      <c r="P1628" s="168">
        <f t="shared" si="923"/>
        <v>1625</v>
      </c>
      <c r="Q1628" s="138">
        <f t="shared" si="917"/>
        <v>25</v>
      </c>
      <c r="R1628" s="138">
        <f t="shared" si="918"/>
        <v>50</v>
      </c>
      <c r="S1628" s="138" t="e">
        <f t="shared" si="919"/>
        <v>#VALUE!</v>
      </c>
      <c r="T1628" s="138" t="e">
        <f t="shared" si="920"/>
        <v>#VALUE!</v>
      </c>
      <c r="U1628" s="138" t="e">
        <f t="shared" si="921"/>
        <v>#VALUE!</v>
      </c>
      <c r="V1628" s="138" t="e">
        <f t="shared" si="922"/>
        <v>#VALUE!</v>
      </c>
      <c r="W1628" s="158" t="str">
        <f t="shared" si="899"/>
        <v>08:00 15:30(12:00 13:00)</v>
      </c>
      <c r="X1628" s="159" t="e">
        <f>HLOOKUP(SEARCH("2",$M1628)-1,$Q$3:$V1628,$P1628+1,FALSE)</f>
        <v>#VALUE!</v>
      </c>
      <c r="Y1628" s="160" t="e">
        <f t="shared" si="900"/>
        <v>#VALUE!</v>
      </c>
      <c r="Z1628" s="161" t="e">
        <f t="shared" si="901"/>
        <v>#VALUE!</v>
      </c>
      <c r="AA1628" s="158" t="str">
        <f t="shared" si="902"/>
        <v>выходной</v>
      </c>
      <c r="AB1628" s="159">
        <f>HLOOKUP(SEARCH("3",$M1628)-1,$Q$3:$V1628,$P1628+1,FALSE)</f>
        <v>25</v>
      </c>
      <c r="AC1628" s="160" t="str">
        <f t="shared" si="903"/>
        <v>08:00 15:30(12:00 13:00)|08:00 14:30(12:00 13:00)</v>
      </c>
      <c r="AD1628" s="161" t="str">
        <f t="shared" si="904"/>
        <v>08:00 15:30(12:00 13:00)</v>
      </c>
      <c r="AE1628" s="158" t="str">
        <f t="shared" si="905"/>
        <v>08:00 15:30(12:00 13:00)</v>
      </c>
      <c r="AF1628" s="159" t="e">
        <f>HLOOKUP(SEARCH("4",$M1628)-1,$Q$3:$V1628,$P1628+1,FALSE)</f>
        <v>#VALUE!</v>
      </c>
      <c r="AG1628" s="161" t="e">
        <f t="shared" si="906"/>
        <v>#VALUE!</v>
      </c>
      <c r="AH1628" s="161" t="e">
        <f t="shared" si="907"/>
        <v>#VALUE!</v>
      </c>
      <c r="AI1628" s="158" t="str">
        <f t="shared" si="908"/>
        <v>выходной</v>
      </c>
      <c r="AJ1628" s="159">
        <f>HLOOKUP(SEARCH("5",$M1628)-1,$Q$3:$V1628,$P1628+1,FALSE)</f>
        <v>50</v>
      </c>
      <c r="AK1628" s="161" t="str">
        <f t="shared" si="909"/>
        <v>08:00 14:30(12:00 13:00)</v>
      </c>
      <c r="AL1628" s="161" t="e">
        <f t="shared" si="910"/>
        <v>#VALUE!</v>
      </c>
      <c r="AM1628" s="158" t="str">
        <f t="shared" si="911"/>
        <v>08:00 14:30(12:00 13:00)</v>
      </c>
      <c r="AN1628" s="159" t="e">
        <f>HLOOKUP(SEARCH("6",$M1628)-1,$Q$3:$V1628,$P1628+1,FALSE)</f>
        <v>#VALUE!</v>
      </c>
      <c r="AO1628" s="161" t="e">
        <f t="shared" si="912"/>
        <v>#VALUE!</v>
      </c>
      <c r="AP1628" s="161" t="e">
        <f t="shared" si="913"/>
        <v>#VALUE!</v>
      </c>
      <c r="AQ1628" s="162" t="str">
        <f t="shared" si="914"/>
        <v>выходной</v>
      </c>
      <c r="AR1628" s="163" t="e">
        <f>HLOOKUP(SEARCH("7",$M1628)-1,$Q$3:$V1628,$P1628+1,FALSE)</f>
        <v>#VALUE!</v>
      </c>
      <c r="AS1628" s="164" t="str">
        <f t="shared" si="915"/>
        <v>выходной</v>
      </c>
      <c r="AT1628" s="142"/>
      <c r="AU1628" s="11" t="str">
        <f>IF(ISERROR(VLOOKUP(B1628,'РЕОРГ 2008'!$A:$B,2,FALSE)),"",VLOOKUP(B1628,'РЕОРГ 2008'!$A:$B,2,FALSE))</f>
        <v>Опер.касса №4656/015</v>
      </c>
      <c r="AV1628" s="12" t="str">
        <f t="shared" si="916"/>
        <v>Опер.касса №4656/015</v>
      </c>
      <c r="AW1628" s="31" t="e">
        <f>LEFT(#REF!,2)</f>
        <v>#REF!</v>
      </c>
      <c r="AX1628" s="12" t="str">
        <f t="shared" si="894"/>
        <v>4656/015</v>
      </c>
      <c r="AZ1628" t="str">
        <f>IF(ISERROR(VLOOKUP(B1628,'РЕОРГ 01.08.2009'!$A:$B,2,FALSE)),"",VLOOKUP(B1628,'РЕОРГ 01.08.2009'!$A:$B,2,FALSE))</f>
        <v/>
      </c>
      <c r="BA1628" s="12" t="str">
        <f t="shared" si="889"/>
        <v>Опер.касса №4682/061</v>
      </c>
      <c r="BB1628" t="e">
        <f>LEFT(#REF!,2)</f>
        <v>#REF!</v>
      </c>
      <c r="BC1628" s="12" t="str">
        <f t="shared" si="895"/>
        <v>4682/061</v>
      </c>
      <c r="BE1628" t="str">
        <f>IF(ISERROR(VLOOKUP(B1628,'РЕОРГ 01.10.2009'!A:C,3,FALSE)),"",VLOOKUP(B1628,'РЕОРГ 01.10.2009'!A:C,3,FALSE))</f>
        <v/>
      </c>
      <c r="BF1628" s="12" t="str">
        <f t="shared" si="890"/>
        <v>Опер.касса №4682/061</v>
      </c>
      <c r="BG1628" t="e">
        <f>LEFT(#REF!,2)</f>
        <v>#REF!</v>
      </c>
      <c r="BH1628" s="12" t="str">
        <f t="shared" si="896"/>
        <v>4682/061</v>
      </c>
      <c r="BJ1628" t="str">
        <f>IF(ISERROR(VLOOKUP($B1628,'РЕОРГ 01.05.2010'!A:B,2,FALSE)),"",VLOOKUP($B1628,'РЕОРГ 01.05.2010'!A:B,2,FALSE))</f>
        <v/>
      </c>
      <c r="BK1628" s="12" t="str">
        <f t="shared" si="891"/>
        <v>Опер.касса №4682/061</v>
      </c>
      <c r="BL1628" t="e">
        <f>LEFT(#REF!,2)</f>
        <v>#REF!</v>
      </c>
      <c r="BM1628" s="12" t="str">
        <f t="shared" si="897"/>
        <v>4682/061</v>
      </c>
      <c r="BO1628" t="str">
        <f>IF(ISERROR(VLOOKUP($B1628,'РЕОРГ 01.08.2010'!A:B,2,FALSE)),"",VLOOKUP($B1628,'РЕОРГ 01.08.2010'!A:B,2,FALSE))</f>
        <v/>
      </c>
      <c r="BP1628" s="12" t="str">
        <f t="shared" si="892"/>
        <v>Опер.касса №4682/061</v>
      </c>
      <c r="BQ1628" t="e">
        <f>LEFT(#REF!,2)</f>
        <v>#REF!</v>
      </c>
      <c r="BR1628" s="12" t="str">
        <f t="shared" si="898"/>
        <v>4682/061</v>
      </c>
    </row>
    <row r="1629" spans="1:70" ht="12.75" customHeight="1">
      <c r="A1629" t="str">
        <f t="shared" si="893"/>
        <v>4682/062</v>
      </c>
      <c r="B1629" s="133">
        <v>1897</v>
      </c>
      <c r="C1629" s="1" t="s">
        <v>10186</v>
      </c>
      <c r="D1629" s="32" t="s">
        <v>1931</v>
      </c>
      <c r="E1629" s="1" t="s">
        <v>8352</v>
      </c>
      <c r="F1629" s="1" t="s">
        <v>8047</v>
      </c>
      <c r="G1629" s="1" t="s">
        <v>8353</v>
      </c>
      <c r="H1629" s="1" t="s">
        <v>8354</v>
      </c>
      <c r="I1629" s="1" t="s">
        <v>8355</v>
      </c>
      <c r="J1629" s="1"/>
      <c r="K1629" s="1">
        <v>0.25</v>
      </c>
      <c r="L1629" s="32" t="s">
        <v>4049</v>
      </c>
      <c r="M1629" s="8" t="s">
        <v>11991</v>
      </c>
      <c r="N1629" s="2" t="s">
        <v>12644</v>
      </c>
      <c r="O1629" s="173"/>
      <c r="P1629" s="168">
        <f t="shared" si="923"/>
        <v>1626</v>
      </c>
      <c r="Q1629" s="138">
        <f t="shared" si="917"/>
        <v>12</v>
      </c>
      <c r="R1629" s="138">
        <f t="shared" si="918"/>
        <v>24</v>
      </c>
      <c r="S1629" s="138" t="e">
        <f t="shared" si="919"/>
        <v>#VALUE!</v>
      </c>
      <c r="T1629" s="138" t="e">
        <f t="shared" si="920"/>
        <v>#VALUE!</v>
      </c>
      <c r="U1629" s="138" t="e">
        <f t="shared" si="921"/>
        <v>#VALUE!</v>
      </c>
      <c r="V1629" s="138" t="e">
        <f t="shared" si="922"/>
        <v>#VALUE!</v>
      </c>
      <c r="W1629" s="158" t="str">
        <f t="shared" si="899"/>
        <v>09:00 12:00</v>
      </c>
      <c r="X1629" s="159" t="e">
        <f>HLOOKUP(SEARCH("2",$M1629)-1,$Q$3:$V1629,$P1629+1,FALSE)</f>
        <v>#VALUE!</v>
      </c>
      <c r="Y1629" s="160" t="e">
        <f t="shared" si="900"/>
        <v>#VALUE!</v>
      </c>
      <c r="Z1629" s="161" t="e">
        <f t="shared" si="901"/>
        <v>#VALUE!</v>
      </c>
      <c r="AA1629" s="158" t="str">
        <f t="shared" si="902"/>
        <v>выходной</v>
      </c>
      <c r="AB1629" s="159">
        <f>HLOOKUP(SEARCH("3",$M1629)-1,$Q$3:$V1629,$P1629+1,FALSE)</f>
        <v>12</v>
      </c>
      <c r="AC1629" s="160" t="str">
        <f t="shared" si="903"/>
        <v>09:00 12:00|09:00 11:30</v>
      </c>
      <c r="AD1629" s="161" t="str">
        <f t="shared" si="904"/>
        <v>09:00 12:00</v>
      </c>
      <c r="AE1629" s="158" t="str">
        <f t="shared" si="905"/>
        <v>09:00 12:00</v>
      </c>
      <c r="AF1629" s="159" t="e">
        <f>HLOOKUP(SEARCH("4",$M1629)-1,$Q$3:$V1629,$P1629+1,FALSE)</f>
        <v>#VALUE!</v>
      </c>
      <c r="AG1629" s="161" t="e">
        <f t="shared" si="906"/>
        <v>#VALUE!</v>
      </c>
      <c r="AH1629" s="161" t="e">
        <f t="shared" si="907"/>
        <v>#VALUE!</v>
      </c>
      <c r="AI1629" s="158" t="str">
        <f t="shared" si="908"/>
        <v>выходной</v>
      </c>
      <c r="AJ1629" s="159">
        <f>HLOOKUP(SEARCH("5",$M1629)-1,$Q$3:$V1629,$P1629+1,FALSE)</f>
        <v>24</v>
      </c>
      <c r="AK1629" s="161" t="str">
        <f t="shared" si="909"/>
        <v>09:00 11:30</v>
      </c>
      <c r="AL1629" s="161" t="e">
        <f t="shared" si="910"/>
        <v>#VALUE!</v>
      </c>
      <c r="AM1629" s="158" t="str">
        <f t="shared" si="911"/>
        <v>09:00 11:30</v>
      </c>
      <c r="AN1629" s="159" t="e">
        <f>HLOOKUP(SEARCH("6",$M1629)-1,$Q$3:$V1629,$P1629+1,FALSE)</f>
        <v>#VALUE!</v>
      </c>
      <c r="AO1629" s="161" t="e">
        <f t="shared" si="912"/>
        <v>#VALUE!</v>
      </c>
      <c r="AP1629" s="161" t="e">
        <f t="shared" si="913"/>
        <v>#VALUE!</v>
      </c>
      <c r="AQ1629" s="162" t="str">
        <f t="shared" si="914"/>
        <v>выходной</v>
      </c>
      <c r="AR1629" s="163" t="e">
        <f>HLOOKUP(SEARCH("7",$M1629)-1,$Q$3:$V1629,$P1629+1,FALSE)</f>
        <v>#VALUE!</v>
      </c>
      <c r="AS1629" s="164" t="str">
        <f t="shared" si="915"/>
        <v>выходной</v>
      </c>
      <c r="AT1629" s="142"/>
      <c r="AU1629" s="11" t="str">
        <f>IF(ISERROR(VLOOKUP(B1629,'РЕОРГ 2008'!$A:$B,2,FALSE)),"",VLOOKUP(B1629,'РЕОРГ 2008'!$A:$B,2,FALSE))</f>
        <v>Опер.касса №4656/017</v>
      </c>
      <c r="AV1629" s="12" t="str">
        <f t="shared" si="916"/>
        <v>Опер.касса №4656/017</v>
      </c>
      <c r="AW1629" s="31" t="e">
        <f>LEFT(#REF!,2)</f>
        <v>#REF!</v>
      </c>
      <c r="AX1629" s="12" t="str">
        <f t="shared" si="894"/>
        <v>4656/017</v>
      </c>
      <c r="AZ1629" t="str">
        <f>IF(ISERROR(VLOOKUP(B1629,'РЕОРГ 01.08.2009'!$A:$B,2,FALSE)),"",VLOOKUP(B1629,'РЕОРГ 01.08.2009'!$A:$B,2,FALSE))</f>
        <v/>
      </c>
      <c r="BA1629" s="12" t="str">
        <f t="shared" si="889"/>
        <v>Опер.касса №4682/062</v>
      </c>
      <c r="BB1629" t="e">
        <f>LEFT(#REF!,2)</f>
        <v>#REF!</v>
      </c>
      <c r="BC1629" s="12" t="str">
        <f t="shared" si="895"/>
        <v>4682/062</v>
      </c>
      <c r="BE1629" t="str">
        <f>IF(ISERROR(VLOOKUP(B1629,'РЕОРГ 01.10.2009'!A:C,3,FALSE)),"",VLOOKUP(B1629,'РЕОРГ 01.10.2009'!A:C,3,FALSE))</f>
        <v/>
      </c>
      <c r="BF1629" s="12" t="str">
        <f t="shared" si="890"/>
        <v>Опер.касса №4682/062</v>
      </c>
      <c r="BG1629" t="e">
        <f>LEFT(#REF!,2)</f>
        <v>#REF!</v>
      </c>
      <c r="BH1629" s="12" t="str">
        <f t="shared" si="896"/>
        <v>4682/062</v>
      </c>
      <c r="BJ1629" t="str">
        <f>IF(ISERROR(VLOOKUP($B1629,'РЕОРГ 01.05.2010'!A:B,2,FALSE)),"",VLOOKUP($B1629,'РЕОРГ 01.05.2010'!A:B,2,FALSE))</f>
        <v/>
      </c>
      <c r="BK1629" s="12" t="str">
        <f t="shared" si="891"/>
        <v>Опер.касса №4682/062</v>
      </c>
      <c r="BL1629" t="e">
        <f>LEFT(#REF!,2)</f>
        <v>#REF!</v>
      </c>
      <c r="BM1629" s="12" t="str">
        <f t="shared" si="897"/>
        <v>4682/062</v>
      </c>
      <c r="BO1629" t="str">
        <f>IF(ISERROR(VLOOKUP($B1629,'РЕОРГ 01.08.2010'!A:B,2,FALSE)),"",VLOOKUP($B1629,'РЕОРГ 01.08.2010'!A:B,2,FALSE))</f>
        <v/>
      </c>
      <c r="BP1629" s="12" t="str">
        <f t="shared" si="892"/>
        <v>Опер.касса №4682/062</v>
      </c>
      <c r="BQ1629" t="e">
        <f>LEFT(#REF!,2)</f>
        <v>#REF!</v>
      </c>
      <c r="BR1629" s="12" t="str">
        <f t="shared" si="898"/>
        <v>4682/062</v>
      </c>
    </row>
    <row r="1630" spans="1:70" ht="12.75" customHeight="1">
      <c r="A1630" t="str">
        <f t="shared" si="893"/>
        <v>4682/063</v>
      </c>
      <c r="B1630" s="133">
        <v>1899</v>
      </c>
      <c r="C1630" s="1" t="s">
        <v>10187</v>
      </c>
      <c r="D1630" s="32" t="s">
        <v>1931</v>
      </c>
      <c r="E1630" s="1" t="s">
        <v>8356</v>
      </c>
      <c r="F1630" s="1" t="s">
        <v>8047</v>
      </c>
      <c r="G1630" s="1" t="s">
        <v>8357</v>
      </c>
      <c r="H1630" s="1" t="s">
        <v>8358</v>
      </c>
      <c r="I1630" s="1" t="s">
        <v>8359</v>
      </c>
      <c r="J1630" s="1"/>
      <c r="K1630" s="1">
        <v>0.25</v>
      </c>
      <c r="L1630" s="32" t="s">
        <v>4049</v>
      </c>
      <c r="M1630" s="8" t="s">
        <v>11991</v>
      </c>
      <c r="N1630" s="2" t="s">
        <v>12644</v>
      </c>
      <c r="O1630" s="173"/>
      <c r="P1630" s="168">
        <f t="shared" si="923"/>
        <v>1627</v>
      </c>
      <c r="Q1630" s="138">
        <f t="shared" si="917"/>
        <v>12</v>
      </c>
      <c r="R1630" s="138">
        <f t="shared" si="918"/>
        <v>24</v>
      </c>
      <c r="S1630" s="138" t="e">
        <f t="shared" si="919"/>
        <v>#VALUE!</v>
      </c>
      <c r="T1630" s="138" t="e">
        <f t="shared" si="920"/>
        <v>#VALUE!</v>
      </c>
      <c r="U1630" s="138" t="e">
        <f t="shared" si="921"/>
        <v>#VALUE!</v>
      </c>
      <c r="V1630" s="138" t="e">
        <f t="shared" si="922"/>
        <v>#VALUE!</v>
      </c>
      <c r="W1630" s="158" t="str">
        <f t="shared" si="899"/>
        <v>09:00 12:00</v>
      </c>
      <c r="X1630" s="159" t="e">
        <f>HLOOKUP(SEARCH("2",$M1630)-1,$Q$3:$V1630,$P1630+1,FALSE)</f>
        <v>#VALUE!</v>
      </c>
      <c r="Y1630" s="160" t="e">
        <f t="shared" si="900"/>
        <v>#VALUE!</v>
      </c>
      <c r="Z1630" s="161" t="e">
        <f t="shared" si="901"/>
        <v>#VALUE!</v>
      </c>
      <c r="AA1630" s="158" t="str">
        <f t="shared" si="902"/>
        <v>выходной</v>
      </c>
      <c r="AB1630" s="159">
        <f>HLOOKUP(SEARCH("3",$M1630)-1,$Q$3:$V1630,$P1630+1,FALSE)</f>
        <v>12</v>
      </c>
      <c r="AC1630" s="160" t="str">
        <f t="shared" si="903"/>
        <v>09:00 12:00|09:00 11:30</v>
      </c>
      <c r="AD1630" s="161" t="str">
        <f t="shared" si="904"/>
        <v>09:00 12:00</v>
      </c>
      <c r="AE1630" s="158" t="str">
        <f t="shared" si="905"/>
        <v>09:00 12:00</v>
      </c>
      <c r="AF1630" s="159" t="e">
        <f>HLOOKUP(SEARCH("4",$M1630)-1,$Q$3:$V1630,$P1630+1,FALSE)</f>
        <v>#VALUE!</v>
      </c>
      <c r="AG1630" s="161" t="e">
        <f t="shared" si="906"/>
        <v>#VALUE!</v>
      </c>
      <c r="AH1630" s="161" t="e">
        <f t="shared" si="907"/>
        <v>#VALUE!</v>
      </c>
      <c r="AI1630" s="158" t="str">
        <f t="shared" si="908"/>
        <v>выходной</v>
      </c>
      <c r="AJ1630" s="159">
        <f>HLOOKUP(SEARCH("5",$M1630)-1,$Q$3:$V1630,$P1630+1,FALSE)</f>
        <v>24</v>
      </c>
      <c r="AK1630" s="161" t="str">
        <f t="shared" si="909"/>
        <v>09:00 11:30</v>
      </c>
      <c r="AL1630" s="161" t="e">
        <f t="shared" si="910"/>
        <v>#VALUE!</v>
      </c>
      <c r="AM1630" s="158" t="str">
        <f t="shared" si="911"/>
        <v>09:00 11:30</v>
      </c>
      <c r="AN1630" s="159" t="e">
        <f>HLOOKUP(SEARCH("6",$M1630)-1,$Q$3:$V1630,$P1630+1,FALSE)</f>
        <v>#VALUE!</v>
      </c>
      <c r="AO1630" s="161" t="e">
        <f t="shared" si="912"/>
        <v>#VALUE!</v>
      </c>
      <c r="AP1630" s="161" t="e">
        <f t="shared" si="913"/>
        <v>#VALUE!</v>
      </c>
      <c r="AQ1630" s="162" t="str">
        <f t="shared" si="914"/>
        <v>выходной</v>
      </c>
      <c r="AR1630" s="163" t="e">
        <f>HLOOKUP(SEARCH("7",$M1630)-1,$Q$3:$V1630,$P1630+1,FALSE)</f>
        <v>#VALUE!</v>
      </c>
      <c r="AS1630" s="164" t="str">
        <f t="shared" si="915"/>
        <v>выходной</v>
      </c>
      <c r="AT1630" s="142"/>
      <c r="AU1630" s="11" t="str">
        <f>IF(ISERROR(VLOOKUP(B1630,'РЕОРГ 2008'!$A:$B,2,FALSE)),"",VLOOKUP(B1630,'РЕОРГ 2008'!$A:$B,2,FALSE))</f>
        <v>Опер.касса №4656/019</v>
      </c>
      <c r="AV1630" s="12" t="str">
        <f t="shared" si="916"/>
        <v>Опер.касса №4656/019</v>
      </c>
      <c r="AW1630" s="31" t="e">
        <f>LEFT(#REF!,2)</f>
        <v>#REF!</v>
      </c>
      <c r="AX1630" s="12" t="str">
        <f t="shared" si="894"/>
        <v>4656/019</v>
      </c>
      <c r="AZ1630" t="str">
        <f>IF(ISERROR(VLOOKUP(B1630,'РЕОРГ 01.08.2009'!$A:$B,2,FALSE)),"",VLOOKUP(B1630,'РЕОРГ 01.08.2009'!$A:$B,2,FALSE))</f>
        <v/>
      </c>
      <c r="BA1630" s="12" t="str">
        <f t="shared" si="889"/>
        <v>Опер.касса №4682/063</v>
      </c>
      <c r="BB1630" t="e">
        <f>LEFT(#REF!,2)</f>
        <v>#REF!</v>
      </c>
      <c r="BC1630" s="12" t="str">
        <f t="shared" si="895"/>
        <v>4682/063</v>
      </c>
      <c r="BE1630" t="str">
        <f>IF(ISERROR(VLOOKUP(B1630,'РЕОРГ 01.10.2009'!A:C,3,FALSE)),"",VLOOKUP(B1630,'РЕОРГ 01.10.2009'!A:C,3,FALSE))</f>
        <v/>
      </c>
      <c r="BF1630" s="12" t="str">
        <f t="shared" si="890"/>
        <v>Опер.касса №4682/063</v>
      </c>
      <c r="BG1630" t="e">
        <f>LEFT(#REF!,2)</f>
        <v>#REF!</v>
      </c>
      <c r="BH1630" s="12" t="str">
        <f t="shared" si="896"/>
        <v>4682/063</v>
      </c>
      <c r="BJ1630" t="str">
        <f>IF(ISERROR(VLOOKUP($B1630,'РЕОРГ 01.05.2010'!A:B,2,FALSE)),"",VLOOKUP($B1630,'РЕОРГ 01.05.2010'!A:B,2,FALSE))</f>
        <v/>
      </c>
      <c r="BK1630" s="12" t="str">
        <f t="shared" si="891"/>
        <v>Опер.касса №4682/063</v>
      </c>
      <c r="BL1630" t="e">
        <f>LEFT(#REF!,2)</f>
        <v>#REF!</v>
      </c>
      <c r="BM1630" s="12" t="str">
        <f t="shared" si="897"/>
        <v>4682/063</v>
      </c>
      <c r="BO1630" t="str">
        <f>IF(ISERROR(VLOOKUP($B1630,'РЕОРГ 01.08.2010'!A:B,2,FALSE)),"",VLOOKUP($B1630,'РЕОРГ 01.08.2010'!A:B,2,FALSE))</f>
        <v/>
      </c>
      <c r="BP1630" s="12" t="str">
        <f t="shared" si="892"/>
        <v>Опер.касса №4682/063</v>
      </c>
      <c r="BQ1630" t="e">
        <f>LEFT(#REF!,2)</f>
        <v>#REF!</v>
      </c>
      <c r="BR1630" s="12" t="str">
        <f t="shared" si="898"/>
        <v>4682/063</v>
      </c>
    </row>
    <row r="1631" spans="1:70" ht="12.75" customHeight="1">
      <c r="A1631" t="str">
        <f t="shared" si="893"/>
        <v>4682/064</v>
      </c>
      <c r="B1631" s="133">
        <v>1900</v>
      </c>
      <c r="C1631" s="1" t="s">
        <v>10188</v>
      </c>
      <c r="D1631" s="32" t="s">
        <v>1931</v>
      </c>
      <c r="E1631" s="1" t="s">
        <v>8360</v>
      </c>
      <c r="F1631" s="1" t="s">
        <v>8047</v>
      </c>
      <c r="G1631" s="1" t="s">
        <v>8361</v>
      </c>
      <c r="H1631" s="1" t="s">
        <v>8362</v>
      </c>
      <c r="I1631" s="1" t="s">
        <v>8363</v>
      </c>
      <c r="J1631" s="1"/>
      <c r="K1631" s="1">
        <v>0.25</v>
      </c>
      <c r="L1631" s="32" t="s">
        <v>4049</v>
      </c>
      <c r="M1631" s="8" t="s">
        <v>11991</v>
      </c>
      <c r="N1631" s="2" t="s">
        <v>12644</v>
      </c>
      <c r="O1631" s="173"/>
      <c r="P1631" s="168">
        <f t="shared" si="923"/>
        <v>1628</v>
      </c>
      <c r="Q1631" s="138">
        <f t="shared" si="917"/>
        <v>12</v>
      </c>
      <c r="R1631" s="138">
        <f t="shared" si="918"/>
        <v>24</v>
      </c>
      <c r="S1631" s="138" t="e">
        <f t="shared" si="919"/>
        <v>#VALUE!</v>
      </c>
      <c r="T1631" s="138" t="e">
        <f t="shared" si="920"/>
        <v>#VALUE!</v>
      </c>
      <c r="U1631" s="138" t="e">
        <f t="shared" si="921"/>
        <v>#VALUE!</v>
      </c>
      <c r="V1631" s="138" t="e">
        <f t="shared" si="922"/>
        <v>#VALUE!</v>
      </c>
      <c r="W1631" s="158" t="str">
        <f t="shared" si="899"/>
        <v>09:00 12:00</v>
      </c>
      <c r="X1631" s="159" t="e">
        <f>HLOOKUP(SEARCH("2",$M1631)-1,$Q$3:$V1631,$P1631+1,FALSE)</f>
        <v>#VALUE!</v>
      </c>
      <c r="Y1631" s="160" t="e">
        <f t="shared" si="900"/>
        <v>#VALUE!</v>
      </c>
      <c r="Z1631" s="161" t="e">
        <f t="shared" si="901"/>
        <v>#VALUE!</v>
      </c>
      <c r="AA1631" s="158" t="str">
        <f t="shared" si="902"/>
        <v>выходной</v>
      </c>
      <c r="AB1631" s="159">
        <f>HLOOKUP(SEARCH("3",$M1631)-1,$Q$3:$V1631,$P1631+1,FALSE)</f>
        <v>12</v>
      </c>
      <c r="AC1631" s="160" t="str">
        <f t="shared" si="903"/>
        <v>09:00 12:00|09:00 11:30</v>
      </c>
      <c r="AD1631" s="161" t="str">
        <f t="shared" si="904"/>
        <v>09:00 12:00</v>
      </c>
      <c r="AE1631" s="158" t="str">
        <f t="shared" si="905"/>
        <v>09:00 12:00</v>
      </c>
      <c r="AF1631" s="159" t="e">
        <f>HLOOKUP(SEARCH("4",$M1631)-1,$Q$3:$V1631,$P1631+1,FALSE)</f>
        <v>#VALUE!</v>
      </c>
      <c r="AG1631" s="161" t="e">
        <f t="shared" si="906"/>
        <v>#VALUE!</v>
      </c>
      <c r="AH1631" s="161" t="e">
        <f t="shared" si="907"/>
        <v>#VALUE!</v>
      </c>
      <c r="AI1631" s="158" t="str">
        <f t="shared" si="908"/>
        <v>выходной</v>
      </c>
      <c r="AJ1631" s="159">
        <f>HLOOKUP(SEARCH("5",$M1631)-1,$Q$3:$V1631,$P1631+1,FALSE)</f>
        <v>24</v>
      </c>
      <c r="AK1631" s="161" t="str">
        <f t="shared" si="909"/>
        <v>09:00 11:30</v>
      </c>
      <c r="AL1631" s="161" t="e">
        <f t="shared" si="910"/>
        <v>#VALUE!</v>
      </c>
      <c r="AM1631" s="158" t="str">
        <f t="shared" si="911"/>
        <v>09:00 11:30</v>
      </c>
      <c r="AN1631" s="159" t="e">
        <f>HLOOKUP(SEARCH("6",$M1631)-1,$Q$3:$V1631,$P1631+1,FALSE)</f>
        <v>#VALUE!</v>
      </c>
      <c r="AO1631" s="161" t="e">
        <f t="shared" si="912"/>
        <v>#VALUE!</v>
      </c>
      <c r="AP1631" s="161" t="e">
        <f t="shared" si="913"/>
        <v>#VALUE!</v>
      </c>
      <c r="AQ1631" s="162" t="str">
        <f t="shared" si="914"/>
        <v>выходной</v>
      </c>
      <c r="AR1631" s="163" t="e">
        <f>HLOOKUP(SEARCH("7",$M1631)-1,$Q$3:$V1631,$P1631+1,FALSE)</f>
        <v>#VALUE!</v>
      </c>
      <c r="AS1631" s="164" t="str">
        <f t="shared" si="915"/>
        <v>выходной</v>
      </c>
      <c r="AT1631" s="142"/>
      <c r="AU1631" s="11" t="str">
        <f>IF(ISERROR(VLOOKUP(B1631,'РЕОРГ 2008'!$A:$B,2,FALSE)),"",VLOOKUP(B1631,'РЕОРГ 2008'!$A:$B,2,FALSE))</f>
        <v>Опер.касса №4656/024</v>
      </c>
      <c r="AV1631" s="12" t="str">
        <f t="shared" si="916"/>
        <v>Опер.касса №4656/024</v>
      </c>
      <c r="AW1631" s="31" t="e">
        <f>LEFT(#REF!,2)</f>
        <v>#REF!</v>
      </c>
      <c r="AX1631" s="12" t="str">
        <f t="shared" si="894"/>
        <v>4656/024</v>
      </c>
      <c r="AZ1631" t="str">
        <f>IF(ISERROR(VLOOKUP(B1631,'РЕОРГ 01.08.2009'!$A:$B,2,FALSE)),"",VLOOKUP(B1631,'РЕОРГ 01.08.2009'!$A:$B,2,FALSE))</f>
        <v/>
      </c>
      <c r="BA1631" s="12" t="str">
        <f t="shared" si="889"/>
        <v>Опер.касса №4682/064</v>
      </c>
      <c r="BB1631" t="e">
        <f>LEFT(#REF!,2)</f>
        <v>#REF!</v>
      </c>
      <c r="BC1631" s="12" t="str">
        <f t="shared" si="895"/>
        <v>4682/064</v>
      </c>
      <c r="BE1631" t="str">
        <f>IF(ISERROR(VLOOKUP(B1631,'РЕОРГ 01.10.2009'!A:C,3,FALSE)),"",VLOOKUP(B1631,'РЕОРГ 01.10.2009'!A:C,3,FALSE))</f>
        <v/>
      </c>
      <c r="BF1631" s="12" t="str">
        <f t="shared" si="890"/>
        <v>Опер.касса №4682/064</v>
      </c>
      <c r="BG1631" t="e">
        <f>LEFT(#REF!,2)</f>
        <v>#REF!</v>
      </c>
      <c r="BH1631" s="12" t="str">
        <f t="shared" si="896"/>
        <v>4682/064</v>
      </c>
      <c r="BJ1631" t="str">
        <f>IF(ISERROR(VLOOKUP($B1631,'РЕОРГ 01.05.2010'!A:B,2,FALSE)),"",VLOOKUP($B1631,'РЕОРГ 01.05.2010'!A:B,2,FALSE))</f>
        <v/>
      </c>
      <c r="BK1631" s="12" t="str">
        <f t="shared" si="891"/>
        <v>Опер.касса №4682/064</v>
      </c>
      <c r="BL1631" t="e">
        <f>LEFT(#REF!,2)</f>
        <v>#REF!</v>
      </c>
      <c r="BM1631" s="12" t="str">
        <f t="shared" si="897"/>
        <v>4682/064</v>
      </c>
      <c r="BO1631" t="str">
        <f>IF(ISERROR(VLOOKUP($B1631,'РЕОРГ 01.08.2010'!A:B,2,FALSE)),"",VLOOKUP($B1631,'РЕОРГ 01.08.2010'!A:B,2,FALSE))</f>
        <v/>
      </c>
      <c r="BP1631" s="12" t="str">
        <f t="shared" si="892"/>
        <v>Опер.касса №4682/064</v>
      </c>
      <c r="BQ1631" t="e">
        <f>LEFT(#REF!,2)</f>
        <v>#REF!</v>
      </c>
      <c r="BR1631" s="12" t="str">
        <f t="shared" si="898"/>
        <v>4682/064</v>
      </c>
    </row>
    <row r="1632" spans="1:70" ht="12.75" customHeight="1">
      <c r="A1632" t="str">
        <f t="shared" si="893"/>
        <v>4682/065</v>
      </c>
      <c r="B1632" s="133">
        <v>1901</v>
      </c>
      <c r="C1632" s="1" t="s">
        <v>4204</v>
      </c>
      <c r="D1632" s="32" t="s">
        <v>1931</v>
      </c>
      <c r="E1632" s="1" t="s">
        <v>8364</v>
      </c>
      <c r="F1632" s="1" t="s">
        <v>8047</v>
      </c>
      <c r="G1632" s="1" t="s">
        <v>8365</v>
      </c>
      <c r="H1632" s="1" t="s">
        <v>8366</v>
      </c>
      <c r="I1632" s="1" t="s">
        <v>8367</v>
      </c>
      <c r="J1632" s="1"/>
      <c r="K1632" s="1">
        <v>0.25</v>
      </c>
      <c r="L1632" s="32" t="s">
        <v>4049</v>
      </c>
      <c r="M1632" s="8" t="s">
        <v>11991</v>
      </c>
      <c r="N1632" s="2" t="s">
        <v>12644</v>
      </c>
      <c r="O1632" s="173"/>
      <c r="P1632" s="168">
        <f t="shared" si="923"/>
        <v>1629</v>
      </c>
      <c r="Q1632" s="138">
        <f t="shared" si="917"/>
        <v>12</v>
      </c>
      <c r="R1632" s="138">
        <f t="shared" si="918"/>
        <v>24</v>
      </c>
      <c r="S1632" s="138" t="e">
        <f t="shared" si="919"/>
        <v>#VALUE!</v>
      </c>
      <c r="T1632" s="138" t="e">
        <f t="shared" si="920"/>
        <v>#VALUE!</v>
      </c>
      <c r="U1632" s="138" t="e">
        <f t="shared" si="921"/>
        <v>#VALUE!</v>
      </c>
      <c r="V1632" s="138" t="e">
        <f t="shared" si="922"/>
        <v>#VALUE!</v>
      </c>
      <c r="W1632" s="158" t="str">
        <f t="shared" si="899"/>
        <v>09:00 12:00</v>
      </c>
      <c r="X1632" s="159" t="e">
        <f>HLOOKUP(SEARCH("2",$M1632)-1,$Q$3:$V1632,$P1632+1,FALSE)</f>
        <v>#VALUE!</v>
      </c>
      <c r="Y1632" s="160" t="e">
        <f t="shared" si="900"/>
        <v>#VALUE!</v>
      </c>
      <c r="Z1632" s="161" t="e">
        <f t="shared" si="901"/>
        <v>#VALUE!</v>
      </c>
      <c r="AA1632" s="158" t="str">
        <f t="shared" si="902"/>
        <v>выходной</v>
      </c>
      <c r="AB1632" s="159">
        <f>HLOOKUP(SEARCH("3",$M1632)-1,$Q$3:$V1632,$P1632+1,FALSE)</f>
        <v>12</v>
      </c>
      <c r="AC1632" s="160" t="str">
        <f t="shared" si="903"/>
        <v>09:00 12:00|09:00 11:30</v>
      </c>
      <c r="AD1632" s="161" t="str">
        <f t="shared" si="904"/>
        <v>09:00 12:00</v>
      </c>
      <c r="AE1632" s="158" t="str">
        <f t="shared" si="905"/>
        <v>09:00 12:00</v>
      </c>
      <c r="AF1632" s="159" t="e">
        <f>HLOOKUP(SEARCH("4",$M1632)-1,$Q$3:$V1632,$P1632+1,FALSE)</f>
        <v>#VALUE!</v>
      </c>
      <c r="AG1632" s="161" t="e">
        <f t="shared" si="906"/>
        <v>#VALUE!</v>
      </c>
      <c r="AH1632" s="161" t="e">
        <f t="shared" si="907"/>
        <v>#VALUE!</v>
      </c>
      <c r="AI1632" s="158" t="str">
        <f t="shared" si="908"/>
        <v>выходной</v>
      </c>
      <c r="AJ1632" s="159">
        <f>HLOOKUP(SEARCH("5",$M1632)-1,$Q$3:$V1632,$P1632+1,FALSE)</f>
        <v>24</v>
      </c>
      <c r="AK1632" s="161" t="str">
        <f t="shared" si="909"/>
        <v>09:00 11:30</v>
      </c>
      <c r="AL1632" s="161" t="e">
        <f t="shared" si="910"/>
        <v>#VALUE!</v>
      </c>
      <c r="AM1632" s="158" t="str">
        <f t="shared" si="911"/>
        <v>09:00 11:30</v>
      </c>
      <c r="AN1632" s="159" t="e">
        <f>HLOOKUP(SEARCH("6",$M1632)-1,$Q$3:$V1632,$P1632+1,FALSE)</f>
        <v>#VALUE!</v>
      </c>
      <c r="AO1632" s="161" t="e">
        <f t="shared" si="912"/>
        <v>#VALUE!</v>
      </c>
      <c r="AP1632" s="161" t="e">
        <f t="shared" si="913"/>
        <v>#VALUE!</v>
      </c>
      <c r="AQ1632" s="162" t="str">
        <f t="shared" si="914"/>
        <v>выходной</v>
      </c>
      <c r="AR1632" s="163" t="e">
        <f>HLOOKUP(SEARCH("7",$M1632)-1,$Q$3:$V1632,$P1632+1,FALSE)</f>
        <v>#VALUE!</v>
      </c>
      <c r="AS1632" s="164" t="str">
        <f t="shared" si="915"/>
        <v>выходной</v>
      </c>
      <c r="AT1632" s="142"/>
      <c r="AU1632" s="11" t="str">
        <f>IF(ISERROR(VLOOKUP(B1632,'РЕОРГ 2008'!$A:$B,2,FALSE)),"",VLOOKUP(B1632,'РЕОРГ 2008'!$A:$B,2,FALSE))</f>
        <v>Опер.касса №4656/025</v>
      </c>
      <c r="AV1632" s="12" t="str">
        <f t="shared" si="916"/>
        <v>Опер.касса №4656/025</v>
      </c>
      <c r="AW1632" s="31" t="e">
        <f>LEFT(#REF!,2)</f>
        <v>#REF!</v>
      </c>
      <c r="AX1632" s="12" t="str">
        <f t="shared" si="894"/>
        <v>4656/025</v>
      </c>
      <c r="AZ1632" t="str">
        <f>IF(ISERROR(VLOOKUP(B1632,'РЕОРГ 01.08.2009'!$A:$B,2,FALSE)),"",VLOOKUP(B1632,'РЕОРГ 01.08.2009'!$A:$B,2,FALSE))</f>
        <v/>
      </c>
      <c r="BA1632" s="12" t="str">
        <f t="shared" si="889"/>
        <v>Опер.касса №4682/065</v>
      </c>
      <c r="BB1632" t="e">
        <f>LEFT(#REF!,2)</f>
        <v>#REF!</v>
      </c>
      <c r="BC1632" s="12" t="str">
        <f t="shared" si="895"/>
        <v>4682/065</v>
      </c>
      <c r="BE1632" t="str">
        <f>IF(ISERROR(VLOOKUP(B1632,'РЕОРГ 01.10.2009'!A:C,3,FALSE)),"",VLOOKUP(B1632,'РЕОРГ 01.10.2009'!A:C,3,FALSE))</f>
        <v/>
      </c>
      <c r="BF1632" s="12" t="str">
        <f t="shared" si="890"/>
        <v>Опер.касса №4682/065</v>
      </c>
      <c r="BG1632" t="e">
        <f>LEFT(#REF!,2)</f>
        <v>#REF!</v>
      </c>
      <c r="BH1632" s="12" t="str">
        <f t="shared" si="896"/>
        <v>4682/065</v>
      </c>
      <c r="BJ1632" t="str">
        <f>IF(ISERROR(VLOOKUP($B1632,'РЕОРГ 01.05.2010'!A:B,2,FALSE)),"",VLOOKUP($B1632,'РЕОРГ 01.05.2010'!A:B,2,FALSE))</f>
        <v/>
      </c>
      <c r="BK1632" s="12" t="str">
        <f t="shared" si="891"/>
        <v>Опер.касса №4682/065</v>
      </c>
      <c r="BL1632" t="e">
        <f>LEFT(#REF!,2)</f>
        <v>#REF!</v>
      </c>
      <c r="BM1632" s="12" t="str">
        <f t="shared" si="897"/>
        <v>4682/065</v>
      </c>
      <c r="BO1632" t="str">
        <f>IF(ISERROR(VLOOKUP($B1632,'РЕОРГ 01.08.2010'!A:B,2,FALSE)),"",VLOOKUP($B1632,'РЕОРГ 01.08.2010'!A:B,2,FALSE))</f>
        <v/>
      </c>
      <c r="BP1632" s="12" t="str">
        <f t="shared" si="892"/>
        <v>Опер.касса №4682/065</v>
      </c>
      <c r="BQ1632" t="e">
        <f>LEFT(#REF!,2)</f>
        <v>#REF!</v>
      </c>
      <c r="BR1632" s="12" t="str">
        <f t="shared" si="898"/>
        <v>4682/065</v>
      </c>
    </row>
    <row r="1633" spans="1:70" ht="12.75" customHeight="1">
      <c r="A1633" t="str">
        <f t="shared" si="893"/>
        <v>4682/066</v>
      </c>
      <c r="B1633" s="133">
        <v>1902</v>
      </c>
      <c r="C1633" s="1" t="s">
        <v>1836</v>
      </c>
      <c r="D1633" s="32" t="s">
        <v>1931</v>
      </c>
      <c r="E1633" s="1" t="s">
        <v>10339</v>
      </c>
      <c r="F1633" s="1" t="s">
        <v>8047</v>
      </c>
      <c r="G1633" s="1" t="s">
        <v>8368</v>
      </c>
      <c r="H1633" s="1" t="s">
        <v>8369</v>
      </c>
      <c r="I1633" s="1" t="s">
        <v>8370</v>
      </c>
      <c r="J1633" s="1"/>
      <c r="K1633" s="1">
        <v>4.5</v>
      </c>
      <c r="L1633" s="32" t="s">
        <v>4051</v>
      </c>
      <c r="M1633" s="8" t="s">
        <v>11771</v>
      </c>
      <c r="N1633" s="2" t="s">
        <v>12645</v>
      </c>
      <c r="O1633" s="173"/>
      <c r="P1633" s="168">
        <f t="shared" si="923"/>
        <v>1630</v>
      </c>
      <c r="Q1633" s="138">
        <f t="shared" si="917"/>
        <v>25</v>
      </c>
      <c r="R1633" s="138">
        <f t="shared" si="918"/>
        <v>50</v>
      </c>
      <c r="S1633" s="138">
        <f t="shared" si="919"/>
        <v>75</v>
      </c>
      <c r="T1633" s="138">
        <f t="shared" si="920"/>
        <v>100</v>
      </c>
      <c r="U1633" s="138" t="e">
        <f t="shared" si="921"/>
        <v>#VALUE!</v>
      </c>
      <c r="V1633" s="138" t="e">
        <f t="shared" si="922"/>
        <v>#VALUE!</v>
      </c>
      <c r="W1633" s="158" t="str">
        <f t="shared" si="899"/>
        <v>09:00 18:00(13:00 14:00)</v>
      </c>
      <c r="X1633" s="159">
        <f>HLOOKUP(SEARCH("2",$M1633)-1,$Q$3:$V1633,$P1633+1,FALSE)</f>
        <v>25</v>
      </c>
      <c r="Y1633" s="160" t="str">
        <f t="shared" si="900"/>
        <v>09:00 18:00(13:00 14:00)|09:00 18:00(13:00 14:00)|09:00 18:00(13:00 14:00)|10:00 18:00(13:00 14:00)</v>
      </c>
      <c r="Z1633" s="161" t="str">
        <f t="shared" si="901"/>
        <v>09:00 18:00(13:00 14:00)</v>
      </c>
      <c r="AA1633" s="158" t="str">
        <f t="shared" si="902"/>
        <v>09:00 18:00(13:00 14:00)</v>
      </c>
      <c r="AB1633" s="159">
        <f>HLOOKUP(SEARCH("3",$M1633)-1,$Q$3:$V1633,$P1633+1,FALSE)</f>
        <v>50</v>
      </c>
      <c r="AC1633" s="160" t="str">
        <f t="shared" si="903"/>
        <v>09:00 18:00(13:00 14:00)|09:00 18:00(13:00 14:00)|10:00 18:00(13:00 14:00)</v>
      </c>
      <c r="AD1633" s="161" t="str">
        <f t="shared" si="904"/>
        <v>09:00 18:00(13:00 14:00)</v>
      </c>
      <c r="AE1633" s="158" t="str">
        <f t="shared" si="905"/>
        <v>09:00 18:00(13:00 14:00)</v>
      </c>
      <c r="AF1633" s="159">
        <f>HLOOKUP(SEARCH("4",$M1633)-1,$Q$3:$V1633,$P1633+1,FALSE)</f>
        <v>75</v>
      </c>
      <c r="AG1633" s="161" t="str">
        <f t="shared" si="906"/>
        <v>09:00 18:00(13:00 14:00)|10:00 18:00(13:00 14:00)</v>
      </c>
      <c r="AH1633" s="161" t="str">
        <f t="shared" si="907"/>
        <v>09:00 18:00(13:00 14:00)</v>
      </c>
      <c r="AI1633" s="158" t="str">
        <f t="shared" si="908"/>
        <v>09:00 18:00(13:00 14:00)</v>
      </c>
      <c r="AJ1633" s="159">
        <f>HLOOKUP(SEARCH("5",$M1633)-1,$Q$3:$V1633,$P1633+1,FALSE)</f>
        <v>100</v>
      </c>
      <c r="AK1633" s="161" t="str">
        <f t="shared" si="909"/>
        <v>10:00 18:00(13:00 14:00)</v>
      </c>
      <c r="AL1633" s="161" t="e">
        <f t="shared" si="910"/>
        <v>#VALUE!</v>
      </c>
      <c r="AM1633" s="158" t="str">
        <f t="shared" si="911"/>
        <v>10:00 18:00(13:00 14:00)</v>
      </c>
      <c r="AN1633" s="159" t="e">
        <f>HLOOKUP(SEARCH("6",$M1633)-1,$Q$3:$V1633,$P1633+1,FALSE)</f>
        <v>#VALUE!</v>
      </c>
      <c r="AO1633" s="161" t="e">
        <f t="shared" si="912"/>
        <v>#VALUE!</v>
      </c>
      <c r="AP1633" s="161" t="e">
        <f t="shared" si="913"/>
        <v>#VALUE!</v>
      </c>
      <c r="AQ1633" s="162" t="str">
        <f t="shared" si="914"/>
        <v>выходной</v>
      </c>
      <c r="AR1633" s="163" t="e">
        <f>HLOOKUP(SEARCH("7",$M1633)-1,$Q$3:$V1633,$P1633+1,FALSE)</f>
        <v>#VALUE!</v>
      </c>
      <c r="AS1633" s="164" t="str">
        <f t="shared" si="915"/>
        <v>выходной</v>
      </c>
      <c r="AT1633" s="142"/>
      <c r="AU1633" s="11" t="str">
        <f>IF(ISERROR(VLOOKUP(B1633,'РЕОРГ 2008'!$A:$B,2,FALSE)),"",VLOOKUP(B1633,'РЕОРГ 2008'!$A:$B,2,FALSE))</f>
        <v>Опер.касса №4656/026</v>
      </c>
      <c r="AV1633" s="12" t="str">
        <f t="shared" si="916"/>
        <v>Опер.касса №4656/026</v>
      </c>
      <c r="AW1633" s="31" t="e">
        <f>LEFT(#REF!,2)</f>
        <v>#REF!</v>
      </c>
      <c r="AX1633" s="12" t="str">
        <f t="shared" si="894"/>
        <v>4656/026</v>
      </c>
      <c r="AZ1633" t="str">
        <f>IF(ISERROR(VLOOKUP(B1633,'РЕОРГ 01.08.2009'!$A:$B,2,FALSE)),"",VLOOKUP(B1633,'РЕОРГ 01.08.2009'!$A:$B,2,FALSE))</f>
        <v/>
      </c>
      <c r="BA1633" s="12" t="str">
        <f t="shared" si="889"/>
        <v>Опер.касса №4682/066</v>
      </c>
      <c r="BB1633" t="e">
        <f>LEFT(#REF!,2)</f>
        <v>#REF!</v>
      </c>
      <c r="BC1633" s="12" t="str">
        <f t="shared" si="895"/>
        <v>4682/066</v>
      </c>
      <c r="BE1633" t="str">
        <f>IF(ISERROR(VLOOKUP(B1633,'РЕОРГ 01.10.2009'!A:C,3,FALSE)),"",VLOOKUP(B1633,'РЕОРГ 01.10.2009'!A:C,3,FALSE))</f>
        <v/>
      </c>
      <c r="BF1633" s="12" t="str">
        <f t="shared" si="890"/>
        <v>Опер.касса №4682/066</v>
      </c>
      <c r="BG1633" t="e">
        <f>LEFT(#REF!,2)</f>
        <v>#REF!</v>
      </c>
      <c r="BH1633" s="12" t="str">
        <f t="shared" si="896"/>
        <v>4682/066</v>
      </c>
      <c r="BJ1633" t="str">
        <f>IF(ISERROR(VLOOKUP($B1633,'РЕОРГ 01.05.2010'!A:B,2,FALSE)),"",VLOOKUP($B1633,'РЕОРГ 01.05.2010'!A:B,2,FALSE))</f>
        <v/>
      </c>
      <c r="BK1633" s="12" t="str">
        <f t="shared" si="891"/>
        <v>Опер.касса №4682/066</v>
      </c>
      <c r="BL1633" t="e">
        <f>LEFT(#REF!,2)</f>
        <v>#REF!</v>
      </c>
      <c r="BM1633" s="12" t="str">
        <f t="shared" si="897"/>
        <v>4682/066</v>
      </c>
      <c r="BO1633" t="str">
        <f>IF(ISERROR(VLOOKUP($B1633,'РЕОРГ 01.08.2010'!A:B,2,FALSE)),"",VLOOKUP($B1633,'РЕОРГ 01.08.2010'!A:B,2,FALSE))</f>
        <v/>
      </c>
      <c r="BP1633" s="12" t="str">
        <f t="shared" si="892"/>
        <v>Опер.касса №4682/066</v>
      </c>
      <c r="BQ1633" t="e">
        <f>LEFT(#REF!,2)</f>
        <v>#REF!</v>
      </c>
      <c r="BR1633" s="12" t="str">
        <f t="shared" si="898"/>
        <v>4682/066</v>
      </c>
    </row>
    <row r="1634" spans="1:70" ht="12.75" customHeight="1">
      <c r="A1634" t="str">
        <f t="shared" si="893"/>
        <v>4682/067</v>
      </c>
      <c r="B1634" s="133">
        <v>1903</v>
      </c>
      <c r="C1634" s="1" t="s">
        <v>11552</v>
      </c>
      <c r="D1634" s="32" t="s">
        <v>1926</v>
      </c>
      <c r="E1634" s="1" t="s">
        <v>8371</v>
      </c>
      <c r="F1634" s="1" t="s">
        <v>8047</v>
      </c>
      <c r="G1634" s="1" t="s">
        <v>8372</v>
      </c>
      <c r="H1634" s="1" t="s">
        <v>2346</v>
      </c>
      <c r="I1634" s="1" t="s">
        <v>8373</v>
      </c>
      <c r="J1634" s="1"/>
      <c r="K1634" s="1">
        <v>5</v>
      </c>
      <c r="L1634" s="32" t="s">
        <v>4051</v>
      </c>
      <c r="M1634" s="8" t="s">
        <v>11771</v>
      </c>
      <c r="N1634" s="2" t="s">
        <v>12646</v>
      </c>
      <c r="O1634" s="173"/>
      <c r="P1634" s="168">
        <f t="shared" si="923"/>
        <v>1631</v>
      </c>
      <c r="Q1634" s="138">
        <f t="shared" si="917"/>
        <v>25</v>
      </c>
      <c r="R1634" s="138">
        <f t="shared" si="918"/>
        <v>50</v>
      </c>
      <c r="S1634" s="138">
        <f t="shared" si="919"/>
        <v>75</v>
      </c>
      <c r="T1634" s="138">
        <f t="shared" si="920"/>
        <v>100</v>
      </c>
      <c r="U1634" s="138" t="e">
        <f t="shared" si="921"/>
        <v>#VALUE!</v>
      </c>
      <c r="V1634" s="138" t="e">
        <f t="shared" si="922"/>
        <v>#VALUE!</v>
      </c>
      <c r="W1634" s="158" t="str">
        <f t="shared" si="899"/>
        <v>10:00 18:00(13:00 14:00)</v>
      </c>
      <c r="X1634" s="159">
        <f>HLOOKUP(SEARCH("2",$M1634)-1,$Q$3:$V1634,$P1634+1,FALSE)</f>
        <v>25</v>
      </c>
      <c r="Y1634" s="160" t="str">
        <f t="shared" si="900"/>
        <v>10:00 18:00(13:00 14:00)|10:00 18:00(13:00 14:00)|11:00 18:00(13:00 14:00)|10:00 18:00(13:00 14:00)</v>
      </c>
      <c r="Z1634" s="161" t="str">
        <f t="shared" si="901"/>
        <v>10:00 18:00(13:00 14:00)</v>
      </c>
      <c r="AA1634" s="158" t="str">
        <f t="shared" si="902"/>
        <v>10:00 18:00(13:00 14:00)</v>
      </c>
      <c r="AB1634" s="159">
        <f>HLOOKUP(SEARCH("3",$M1634)-1,$Q$3:$V1634,$P1634+1,FALSE)</f>
        <v>50</v>
      </c>
      <c r="AC1634" s="160" t="str">
        <f t="shared" si="903"/>
        <v>10:00 18:00(13:00 14:00)|11:00 18:00(13:00 14:00)|10:00 18:00(13:00 14:00)</v>
      </c>
      <c r="AD1634" s="161" t="str">
        <f t="shared" si="904"/>
        <v>10:00 18:00(13:00 14:00)</v>
      </c>
      <c r="AE1634" s="158" t="str">
        <f t="shared" si="905"/>
        <v>10:00 18:00(13:00 14:00)</v>
      </c>
      <c r="AF1634" s="159">
        <f>HLOOKUP(SEARCH("4",$M1634)-1,$Q$3:$V1634,$P1634+1,FALSE)</f>
        <v>75</v>
      </c>
      <c r="AG1634" s="161" t="str">
        <f t="shared" si="906"/>
        <v>11:00 18:00(13:00 14:00)|10:00 18:00(13:00 14:00)</v>
      </c>
      <c r="AH1634" s="161" t="str">
        <f t="shared" si="907"/>
        <v>11:00 18:00(13:00 14:00)</v>
      </c>
      <c r="AI1634" s="158" t="str">
        <f t="shared" si="908"/>
        <v>11:00 18:00(13:00 14:00)</v>
      </c>
      <c r="AJ1634" s="159">
        <f>HLOOKUP(SEARCH("5",$M1634)-1,$Q$3:$V1634,$P1634+1,FALSE)</f>
        <v>100</v>
      </c>
      <c r="AK1634" s="161" t="str">
        <f t="shared" si="909"/>
        <v>10:00 18:00(13:00 14:00)</v>
      </c>
      <c r="AL1634" s="161" t="e">
        <f t="shared" si="910"/>
        <v>#VALUE!</v>
      </c>
      <c r="AM1634" s="158" t="str">
        <f t="shared" si="911"/>
        <v>10:00 18:00(13:00 14:00)</v>
      </c>
      <c r="AN1634" s="159" t="e">
        <f>HLOOKUP(SEARCH("6",$M1634)-1,$Q$3:$V1634,$P1634+1,FALSE)</f>
        <v>#VALUE!</v>
      </c>
      <c r="AO1634" s="161" t="e">
        <f t="shared" si="912"/>
        <v>#VALUE!</v>
      </c>
      <c r="AP1634" s="161" t="e">
        <f t="shared" si="913"/>
        <v>#VALUE!</v>
      </c>
      <c r="AQ1634" s="162" t="str">
        <f t="shared" si="914"/>
        <v>выходной</v>
      </c>
      <c r="AR1634" s="163" t="e">
        <f>HLOOKUP(SEARCH("7",$M1634)-1,$Q$3:$V1634,$P1634+1,FALSE)</f>
        <v>#VALUE!</v>
      </c>
      <c r="AS1634" s="164" t="str">
        <f t="shared" si="915"/>
        <v>выходной</v>
      </c>
      <c r="AT1634" s="142"/>
      <c r="AU1634" s="11" t="str">
        <f>IF(ISERROR(VLOOKUP(B1634,'РЕОРГ 2008'!$A:$B,2,FALSE)),"",VLOOKUP(B1634,'РЕОРГ 2008'!$A:$B,2,FALSE))</f>
        <v>Опер.касса №4656/027</v>
      </c>
      <c r="AV1634" s="12" t="str">
        <f t="shared" si="916"/>
        <v>Опер.касса №4656/027</v>
      </c>
      <c r="AW1634" s="31" t="e">
        <f>LEFT(#REF!,2)</f>
        <v>#REF!</v>
      </c>
      <c r="AX1634" s="12" t="str">
        <f t="shared" si="894"/>
        <v>4656/027</v>
      </c>
      <c r="AZ1634" t="str">
        <f>IF(ISERROR(VLOOKUP(B1634,'РЕОРГ 01.08.2009'!$A:$B,2,FALSE)),"",VLOOKUP(B1634,'РЕОРГ 01.08.2009'!$A:$B,2,FALSE))</f>
        <v/>
      </c>
      <c r="BA1634" s="12" t="str">
        <f t="shared" si="889"/>
        <v>Доп.офис №4682/067</v>
      </c>
      <c r="BB1634" t="e">
        <f>LEFT(#REF!,2)</f>
        <v>#REF!</v>
      </c>
      <c r="BC1634" s="12" t="str">
        <f t="shared" si="895"/>
        <v>4682/067</v>
      </c>
      <c r="BE1634" t="str">
        <f>IF(ISERROR(VLOOKUP(B1634,'РЕОРГ 01.10.2009'!A:C,3,FALSE)),"",VLOOKUP(B1634,'РЕОРГ 01.10.2009'!A:C,3,FALSE))</f>
        <v/>
      </c>
      <c r="BF1634" s="12" t="str">
        <f t="shared" si="890"/>
        <v>Доп.офис №4682/067</v>
      </c>
      <c r="BG1634" t="e">
        <f>LEFT(#REF!,2)</f>
        <v>#REF!</v>
      </c>
      <c r="BH1634" s="12" t="str">
        <f t="shared" si="896"/>
        <v>4682/067</v>
      </c>
      <c r="BJ1634" t="str">
        <f>IF(ISERROR(VLOOKUP($B1634,'РЕОРГ 01.05.2010'!A:B,2,FALSE)),"",VLOOKUP($B1634,'РЕОРГ 01.05.2010'!A:B,2,FALSE))</f>
        <v/>
      </c>
      <c r="BK1634" s="12" t="str">
        <f t="shared" si="891"/>
        <v>Доп.офис №4682/067</v>
      </c>
      <c r="BL1634" t="e">
        <f>LEFT(#REF!,2)</f>
        <v>#REF!</v>
      </c>
      <c r="BM1634" s="12" t="str">
        <f t="shared" si="897"/>
        <v>4682/067</v>
      </c>
      <c r="BO1634" t="str">
        <f>IF(ISERROR(VLOOKUP($B1634,'РЕОРГ 01.08.2010'!A:B,2,FALSE)),"",VLOOKUP($B1634,'РЕОРГ 01.08.2010'!A:B,2,FALSE))</f>
        <v/>
      </c>
      <c r="BP1634" s="12" t="str">
        <f t="shared" si="892"/>
        <v>Доп.офис №4682/067</v>
      </c>
      <c r="BQ1634" t="e">
        <f>LEFT(#REF!,2)</f>
        <v>#REF!</v>
      </c>
      <c r="BR1634" s="12" t="str">
        <f t="shared" si="898"/>
        <v>4682/067</v>
      </c>
    </row>
    <row r="1635" spans="1:70" ht="12.75" customHeight="1">
      <c r="A1635" t="str">
        <f t="shared" si="893"/>
        <v>4682/068</v>
      </c>
      <c r="B1635" s="133">
        <v>1904</v>
      </c>
      <c r="C1635" s="1" t="s">
        <v>8928</v>
      </c>
      <c r="D1635" s="32" t="s">
        <v>1926</v>
      </c>
      <c r="E1635" s="1" t="s">
        <v>10339</v>
      </c>
      <c r="F1635" s="1" t="s">
        <v>8047</v>
      </c>
      <c r="G1635" s="1" t="s">
        <v>7996</v>
      </c>
      <c r="H1635" s="1" t="s">
        <v>7997</v>
      </c>
      <c r="I1635" s="1" t="s">
        <v>7998</v>
      </c>
      <c r="J1635" s="1"/>
      <c r="K1635" s="1">
        <v>12.5</v>
      </c>
      <c r="L1635" s="32" t="s">
        <v>4051</v>
      </c>
      <c r="M1635" s="8" t="s">
        <v>11773</v>
      </c>
      <c r="N1635" s="2" t="s">
        <v>12647</v>
      </c>
      <c r="O1635" s="173"/>
      <c r="P1635" s="168">
        <f t="shared" si="923"/>
        <v>1632</v>
      </c>
      <c r="Q1635" s="138">
        <f t="shared" si="917"/>
        <v>25</v>
      </c>
      <c r="R1635" s="138">
        <f t="shared" si="918"/>
        <v>50</v>
      </c>
      <c r="S1635" s="138">
        <f t="shared" si="919"/>
        <v>75</v>
      </c>
      <c r="T1635" s="138">
        <f t="shared" si="920"/>
        <v>100</v>
      </c>
      <c r="U1635" s="138">
        <f t="shared" si="921"/>
        <v>125</v>
      </c>
      <c r="V1635" s="138" t="e">
        <f t="shared" si="922"/>
        <v>#VALUE!</v>
      </c>
      <c r="W1635" s="158" t="str">
        <f t="shared" si="899"/>
        <v>09:00 18:30(13:00 14:00)</v>
      </c>
      <c r="X1635" s="159">
        <f>HLOOKUP(SEARCH("2",$M1635)-1,$Q$3:$V1635,$P1635+1,FALSE)</f>
        <v>25</v>
      </c>
      <c r="Y1635" s="160" t="str">
        <f t="shared" si="900"/>
        <v>09:00 18:30(13:00 14:00)|10:00 18:00(13:00 14:00)|09:00 18:30(13:00 14:00)|09:00 18:30(13:00 14:00)|09:00 16:00</v>
      </c>
      <c r="Z1635" s="161" t="str">
        <f t="shared" si="901"/>
        <v>09:00 18:30(13:00 14:00)</v>
      </c>
      <c r="AA1635" s="158" t="str">
        <f t="shared" si="902"/>
        <v>09:00 18:30(13:00 14:00)</v>
      </c>
      <c r="AB1635" s="159">
        <f>HLOOKUP(SEARCH("3",$M1635)-1,$Q$3:$V1635,$P1635+1,FALSE)</f>
        <v>50</v>
      </c>
      <c r="AC1635" s="160" t="str">
        <f t="shared" si="903"/>
        <v>10:00 18:00(13:00 14:00)|09:00 18:30(13:00 14:00)|09:00 18:30(13:00 14:00)|09:00 16:00</v>
      </c>
      <c r="AD1635" s="161" t="str">
        <f t="shared" si="904"/>
        <v>10:00 18:00(13:00 14:00)</v>
      </c>
      <c r="AE1635" s="158" t="str">
        <f t="shared" si="905"/>
        <v>10:00 18:00(13:00 14:00)</v>
      </c>
      <c r="AF1635" s="159">
        <f>HLOOKUP(SEARCH("4",$M1635)-1,$Q$3:$V1635,$P1635+1,FALSE)</f>
        <v>75</v>
      </c>
      <c r="AG1635" s="161" t="str">
        <f t="shared" si="906"/>
        <v>09:00 18:30(13:00 14:00)|09:00 18:30(13:00 14:00)|09:00 16:00</v>
      </c>
      <c r="AH1635" s="161" t="str">
        <f t="shared" si="907"/>
        <v>09:00 18:30(13:00 14:00)</v>
      </c>
      <c r="AI1635" s="158" t="str">
        <f t="shared" si="908"/>
        <v>09:00 18:30(13:00 14:00)</v>
      </c>
      <c r="AJ1635" s="159">
        <f>HLOOKUP(SEARCH("5",$M1635)-1,$Q$3:$V1635,$P1635+1,FALSE)</f>
        <v>100</v>
      </c>
      <c r="AK1635" s="161" t="str">
        <f t="shared" si="909"/>
        <v>09:00 18:30(13:00 14:00)|09:00 16:00</v>
      </c>
      <c r="AL1635" s="161" t="str">
        <f t="shared" si="910"/>
        <v>09:00 18:30(13:00 14:00)</v>
      </c>
      <c r="AM1635" s="158" t="str">
        <f t="shared" si="911"/>
        <v>09:00 18:30(13:00 14:00)</v>
      </c>
      <c r="AN1635" s="159">
        <f>HLOOKUP(SEARCH("6",$M1635)-1,$Q$3:$V1635,$P1635+1,FALSE)</f>
        <v>125</v>
      </c>
      <c r="AO1635" s="161" t="str">
        <f t="shared" si="912"/>
        <v>09:00 16:00</v>
      </c>
      <c r="AP1635" s="161" t="e">
        <f t="shared" si="913"/>
        <v>#VALUE!</v>
      </c>
      <c r="AQ1635" s="162" t="str">
        <f t="shared" si="914"/>
        <v>09:00 16:00</v>
      </c>
      <c r="AR1635" s="163" t="e">
        <f>HLOOKUP(SEARCH("7",$M1635)-1,$Q$3:$V1635,$P1635+1,FALSE)</f>
        <v>#VALUE!</v>
      </c>
      <c r="AS1635" s="164" t="str">
        <f t="shared" si="915"/>
        <v>выходной</v>
      </c>
      <c r="AT1635" s="142"/>
      <c r="AU1635" s="11" t="str">
        <f>IF(ISERROR(VLOOKUP(B1635,'РЕОРГ 2008'!$A:$B,2,FALSE)),"",VLOOKUP(B1635,'РЕОРГ 2008'!$A:$B,2,FALSE))</f>
        <v>Доп.офис №4656/029</v>
      </c>
      <c r="AV1635" s="12" t="str">
        <f t="shared" si="916"/>
        <v>Доп.офис №4656/029</v>
      </c>
      <c r="AW1635" s="31" t="e">
        <f>LEFT(#REF!,2)</f>
        <v>#REF!</v>
      </c>
      <c r="AX1635" s="12" t="str">
        <f t="shared" si="894"/>
        <v>4656/029</v>
      </c>
      <c r="AZ1635" t="str">
        <f>IF(ISERROR(VLOOKUP(B1635,'РЕОРГ 01.08.2009'!$A:$B,2,FALSE)),"",VLOOKUP(B1635,'РЕОРГ 01.08.2009'!$A:$B,2,FALSE))</f>
        <v/>
      </c>
      <c r="BA1635" s="12" t="str">
        <f t="shared" si="889"/>
        <v>Доп.офис №4682/068</v>
      </c>
      <c r="BB1635" t="e">
        <f>LEFT(#REF!,2)</f>
        <v>#REF!</v>
      </c>
      <c r="BC1635" s="12" t="str">
        <f t="shared" si="895"/>
        <v>4682/068</v>
      </c>
      <c r="BE1635" t="str">
        <f>IF(ISERROR(VLOOKUP(B1635,'РЕОРГ 01.10.2009'!A:C,3,FALSE)),"",VLOOKUP(B1635,'РЕОРГ 01.10.2009'!A:C,3,FALSE))</f>
        <v/>
      </c>
      <c r="BF1635" s="12" t="str">
        <f t="shared" si="890"/>
        <v>Доп.офис №4682/068</v>
      </c>
      <c r="BG1635" t="e">
        <f>LEFT(#REF!,2)</f>
        <v>#REF!</v>
      </c>
      <c r="BH1635" s="12" t="str">
        <f t="shared" si="896"/>
        <v>4682/068</v>
      </c>
      <c r="BJ1635" t="str">
        <f>IF(ISERROR(VLOOKUP($B1635,'РЕОРГ 01.05.2010'!A:B,2,FALSE)),"",VLOOKUP($B1635,'РЕОРГ 01.05.2010'!A:B,2,FALSE))</f>
        <v/>
      </c>
      <c r="BK1635" s="12" t="str">
        <f t="shared" si="891"/>
        <v>Доп.офис №4682/068</v>
      </c>
      <c r="BL1635" t="e">
        <f>LEFT(#REF!,2)</f>
        <v>#REF!</v>
      </c>
      <c r="BM1635" s="12" t="str">
        <f t="shared" si="897"/>
        <v>4682/068</v>
      </c>
      <c r="BO1635" t="str">
        <f>IF(ISERROR(VLOOKUP($B1635,'РЕОРГ 01.08.2010'!A:B,2,FALSE)),"",VLOOKUP($B1635,'РЕОРГ 01.08.2010'!A:B,2,FALSE))</f>
        <v/>
      </c>
      <c r="BP1635" s="12" t="str">
        <f t="shared" si="892"/>
        <v>Доп.офис №4682/068</v>
      </c>
      <c r="BQ1635" t="e">
        <f>LEFT(#REF!,2)</f>
        <v>#REF!</v>
      </c>
      <c r="BR1635" s="12" t="str">
        <f t="shared" si="898"/>
        <v>4682/068</v>
      </c>
    </row>
    <row r="1636" spans="1:70" ht="12.75" customHeight="1">
      <c r="A1636" t="str">
        <f t="shared" si="893"/>
        <v>4682/069</v>
      </c>
      <c r="B1636" s="133">
        <v>1905</v>
      </c>
      <c r="C1636" s="1" t="s">
        <v>8929</v>
      </c>
      <c r="D1636" s="32" t="s">
        <v>1931</v>
      </c>
      <c r="E1636" s="1" t="s">
        <v>7999</v>
      </c>
      <c r="F1636" s="1" t="s">
        <v>8047</v>
      </c>
      <c r="G1636" s="1" t="s">
        <v>8000</v>
      </c>
      <c r="H1636" s="1" t="s">
        <v>8001</v>
      </c>
      <c r="I1636" s="1" t="s">
        <v>8002</v>
      </c>
      <c r="J1636" s="1"/>
      <c r="K1636" s="1">
        <v>0.5</v>
      </c>
      <c r="L1636" s="32" t="s">
        <v>4049</v>
      </c>
      <c r="M1636" s="8" t="s">
        <v>11901</v>
      </c>
      <c r="N1636" s="2" t="s">
        <v>12104</v>
      </c>
      <c r="O1636" s="173"/>
      <c r="P1636" s="168">
        <f t="shared" si="923"/>
        <v>1633</v>
      </c>
      <c r="Q1636" s="138">
        <f t="shared" si="917"/>
        <v>25</v>
      </c>
      <c r="R1636" s="138">
        <f t="shared" si="918"/>
        <v>50</v>
      </c>
      <c r="S1636" s="138" t="e">
        <f t="shared" si="919"/>
        <v>#VALUE!</v>
      </c>
      <c r="T1636" s="138" t="e">
        <f t="shared" si="920"/>
        <v>#VALUE!</v>
      </c>
      <c r="U1636" s="138" t="e">
        <f t="shared" si="921"/>
        <v>#VALUE!</v>
      </c>
      <c r="V1636" s="138" t="e">
        <f t="shared" si="922"/>
        <v>#VALUE!</v>
      </c>
      <c r="W1636" s="158" t="str">
        <f t="shared" si="899"/>
        <v>выходной</v>
      </c>
      <c r="X1636" s="159" t="e">
        <f>HLOOKUP(SEARCH("2",$M1636)-1,$Q$3:$V1636,$P1636+1,FALSE)</f>
        <v>#N/A</v>
      </c>
      <c r="Y1636" s="160" t="str">
        <f t="shared" si="900"/>
        <v>08:00 15:30(12:00 13:00)</v>
      </c>
      <c r="Z1636" s="161" t="e">
        <f t="shared" si="901"/>
        <v>#VALUE!</v>
      </c>
      <c r="AA1636" s="158" t="str">
        <f t="shared" si="902"/>
        <v>08:00 15:30(12:00 13:00)</v>
      </c>
      <c r="AB1636" s="159" t="e">
        <f>HLOOKUP(SEARCH("3",$M1636)-1,$Q$3:$V1636,$P1636+1,FALSE)</f>
        <v>#VALUE!</v>
      </c>
      <c r="AC1636" s="160" t="e">
        <f t="shared" si="903"/>
        <v>#VALUE!</v>
      </c>
      <c r="AD1636" s="161" t="e">
        <f t="shared" si="904"/>
        <v>#VALUE!</v>
      </c>
      <c r="AE1636" s="158" t="str">
        <f t="shared" si="905"/>
        <v>выходной</v>
      </c>
      <c r="AF1636" s="159">
        <f>HLOOKUP(SEARCH("4",$M1636)-1,$Q$3:$V1636,$P1636+1,FALSE)</f>
        <v>25</v>
      </c>
      <c r="AG1636" s="161" t="str">
        <f t="shared" si="906"/>
        <v>08:00 15:30(12:00 13:00)|08:00 14:30(12:00 13:00)</v>
      </c>
      <c r="AH1636" s="161" t="str">
        <f t="shared" si="907"/>
        <v>08:00 15:30(12:00 13:00)</v>
      </c>
      <c r="AI1636" s="158" t="str">
        <f t="shared" si="908"/>
        <v>08:00 15:30(12:00 13:00)</v>
      </c>
      <c r="AJ1636" s="159">
        <f>HLOOKUP(SEARCH("5",$M1636)-1,$Q$3:$V1636,$P1636+1,FALSE)</f>
        <v>50</v>
      </c>
      <c r="AK1636" s="161" t="str">
        <f t="shared" si="909"/>
        <v>08:00 14:30(12:00 13:00)</v>
      </c>
      <c r="AL1636" s="161" t="e">
        <f t="shared" si="910"/>
        <v>#VALUE!</v>
      </c>
      <c r="AM1636" s="158" t="str">
        <f t="shared" si="911"/>
        <v>08:00 14:30(12:00 13:00)</v>
      </c>
      <c r="AN1636" s="159" t="e">
        <f>HLOOKUP(SEARCH("6",$M1636)-1,$Q$3:$V1636,$P1636+1,FALSE)</f>
        <v>#VALUE!</v>
      </c>
      <c r="AO1636" s="161" t="e">
        <f t="shared" si="912"/>
        <v>#VALUE!</v>
      </c>
      <c r="AP1636" s="161" t="e">
        <f t="shared" si="913"/>
        <v>#VALUE!</v>
      </c>
      <c r="AQ1636" s="162" t="str">
        <f t="shared" si="914"/>
        <v>выходной</v>
      </c>
      <c r="AR1636" s="163" t="e">
        <f>HLOOKUP(SEARCH("7",$M1636)-1,$Q$3:$V1636,$P1636+1,FALSE)</f>
        <v>#VALUE!</v>
      </c>
      <c r="AS1636" s="164" t="str">
        <f t="shared" si="915"/>
        <v>выходной</v>
      </c>
      <c r="AT1636" s="142"/>
      <c r="AU1636" s="11" t="str">
        <f>IF(ISERROR(VLOOKUP(B1636,'РЕОРГ 2008'!$A:$B,2,FALSE)),"",VLOOKUP(B1636,'РЕОРГ 2008'!$A:$B,2,FALSE))</f>
        <v>Опер.касса №4656/03</v>
      </c>
      <c r="AV1636" s="12" t="str">
        <f t="shared" si="916"/>
        <v>Опер.касса №4656/03</v>
      </c>
      <c r="AW1636" s="31" t="e">
        <f>LEFT(#REF!,2)</f>
        <v>#REF!</v>
      </c>
      <c r="AX1636" s="12" t="str">
        <f t="shared" si="894"/>
        <v>4656/03</v>
      </c>
      <c r="AZ1636" t="str">
        <f>IF(ISERROR(VLOOKUP(B1636,'РЕОРГ 01.08.2009'!$A:$B,2,FALSE)),"",VLOOKUP(B1636,'РЕОРГ 01.08.2009'!$A:$B,2,FALSE))</f>
        <v/>
      </c>
      <c r="BA1636" s="12" t="str">
        <f t="shared" si="889"/>
        <v>Опер.касса №4682/069</v>
      </c>
      <c r="BB1636" t="e">
        <f>LEFT(#REF!,2)</f>
        <v>#REF!</v>
      </c>
      <c r="BC1636" s="12" t="str">
        <f t="shared" si="895"/>
        <v>4682/069</v>
      </c>
      <c r="BE1636" t="str">
        <f>IF(ISERROR(VLOOKUP(B1636,'РЕОРГ 01.10.2009'!A:C,3,FALSE)),"",VLOOKUP(B1636,'РЕОРГ 01.10.2009'!A:C,3,FALSE))</f>
        <v/>
      </c>
      <c r="BF1636" s="12" t="str">
        <f t="shared" si="890"/>
        <v>Опер.касса №4682/069</v>
      </c>
      <c r="BG1636" t="e">
        <f>LEFT(#REF!,2)</f>
        <v>#REF!</v>
      </c>
      <c r="BH1636" s="12" t="str">
        <f t="shared" si="896"/>
        <v>4682/069</v>
      </c>
      <c r="BJ1636" t="str">
        <f>IF(ISERROR(VLOOKUP($B1636,'РЕОРГ 01.05.2010'!A:B,2,FALSE)),"",VLOOKUP($B1636,'РЕОРГ 01.05.2010'!A:B,2,FALSE))</f>
        <v/>
      </c>
      <c r="BK1636" s="12" t="str">
        <f t="shared" si="891"/>
        <v>Опер.касса №4682/069</v>
      </c>
      <c r="BL1636" t="e">
        <f>LEFT(#REF!,2)</f>
        <v>#REF!</v>
      </c>
      <c r="BM1636" s="12" t="str">
        <f t="shared" si="897"/>
        <v>4682/069</v>
      </c>
      <c r="BO1636" t="str">
        <f>IF(ISERROR(VLOOKUP($B1636,'РЕОРГ 01.08.2010'!A:B,2,FALSE)),"",VLOOKUP($B1636,'РЕОРГ 01.08.2010'!A:B,2,FALSE))</f>
        <v/>
      </c>
      <c r="BP1636" s="12" t="str">
        <f t="shared" si="892"/>
        <v>Опер.касса №4682/069</v>
      </c>
      <c r="BQ1636" t="e">
        <f>LEFT(#REF!,2)</f>
        <v>#REF!</v>
      </c>
      <c r="BR1636" s="12" t="str">
        <f t="shared" si="898"/>
        <v>4682/069</v>
      </c>
    </row>
    <row r="1637" spans="1:70" ht="12.75" customHeight="1">
      <c r="A1637" t="str">
        <f t="shared" si="893"/>
        <v>4682/07</v>
      </c>
      <c r="B1637" s="133">
        <v>1906</v>
      </c>
      <c r="C1637" s="1" t="s">
        <v>9820</v>
      </c>
      <c r="D1637" s="32" t="s">
        <v>1931</v>
      </c>
      <c r="E1637" s="1" t="s">
        <v>9821</v>
      </c>
      <c r="F1637" s="1" t="s">
        <v>8047</v>
      </c>
      <c r="G1637" s="1" t="s">
        <v>9822</v>
      </c>
      <c r="H1637" s="1" t="s">
        <v>9823</v>
      </c>
      <c r="I1637" s="1" t="s">
        <v>11721</v>
      </c>
      <c r="J1637" s="1"/>
      <c r="K1637" s="1">
        <v>0.5</v>
      </c>
      <c r="L1637" s="32" t="s">
        <v>4049</v>
      </c>
      <c r="M1637" s="8" t="s">
        <v>11991</v>
      </c>
      <c r="N1637" s="2" t="s">
        <v>12177</v>
      </c>
      <c r="O1637" s="173"/>
      <c r="P1637" s="168">
        <f t="shared" si="923"/>
        <v>1634</v>
      </c>
      <c r="Q1637" s="138">
        <f t="shared" si="917"/>
        <v>25</v>
      </c>
      <c r="R1637" s="138">
        <f t="shared" si="918"/>
        <v>50</v>
      </c>
      <c r="S1637" s="138" t="e">
        <f t="shared" si="919"/>
        <v>#VALUE!</v>
      </c>
      <c r="T1637" s="138" t="e">
        <f t="shared" si="920"/>
        <v>#VALUE!</v>
      </c>
      <c r="U1637" s="138" t="e">
        <f t="shared" si="921"/>
        <v>#VALUE!</v>
      </c>
      <c r="V1637" s="138" t="e">
        <f t="shared" si="922"/>
        <v>#VALUE!</v>
      </c>
      <c r="W1637" s="158" t="str">
        <f t="shared" si="899"/>
        <v>08:00 15:00(12:00 13:00)</v>
      </c>
      <c r="X1637" s="159" t="e">
        <f>HLOOKUP(SEARCH("2",$M1637)-1,$Q$3:$V1637,$P1637+1,FALSE)</f>
        <v>#VALUE!</v>
      </c>
      <c r="Y1637" s="160" t="e">
        <f t="shared" si="900"/>
        <v>#VALUE!</v>
      </c>
      <c r="Z1637" s="161" t="e">
        <f t="shared" si="901"/>
        <v>#VALUE!</v>
      </c>
      <c r="AA1637" s="158" t="str">
        <f t="shared" si="902"/>
        <v>выходной</v>
      </c>
      <c r="AB1637" s="159">
        <f>HLOOKUP(SEARCH("3",$M1637)-1,$Q$3:$V1637,$P1637+1,FALSE)</f>
        <v>25</v>
      </c>
      <c r="AC1637" s="160" t="str">
        <f t="shared" si="903"/>
        <v>08:00 15:00(12:00 13:00)|08:00 15:00(12:00 13:00)</v>
      </c>
      <c r="AD1637" s="161" t="str">
        <f t="shared" si="904"/>
        <v>08:00 15:00(12:00 13:00)</v>
      </c>
      <c r="AE1637" s="158" t="str">
        <f t="shared" si="905"/>
        <v>08:00 15:00(12:00 13:00)</v>
      </c>
      <c r="AF1637" s="159" t="e">
        <f>HLOOKUP(SEARCH("4",$M1637)-1,$Q$3:$V1637,$P1637+1,FALSE)</f>
        <v>#VALUE!</v>
      </c>
      <c r="AG1637" s="161" t="e">
        <f t="shared" si="906"/>
        <v>#VALUE!</v>
      </c>
      <c r="AH1637" s="161" t="e">
        <f t="shared" si="907"/>
        <v>#VALUE!</v>
      </c>
      <c r="AI1637" s="158" t="str">
        <f t="shared" si="908"/>
        <v>выходной</v>
      </c>
      <c r="AJ1637" s="159">
        <f>HLOOKUP(SEARCH("5",$M1637)-1,$Q$3:$V1637,$P1637+1,FALSE)</f>
        <v>50</v>
      </c>
      <c r="AK1637" s="161" t="str">
        <f t="shared" si="909"/>
        <v>08:00 15:00(12:00 13:00)</v>
      </c>
      <c r="AL1637" s="161" t="e">
        <f t="shared" si="910"/>
        <v>#VALUE!</v>
      </c>
      <c r="AM1637" s="158" t="str">
        <f t="shared" si="911"/>
        <v>08:00 15:00(12:00 13:00)</v>
      </c>
      <c r="AN1637" s="159" t="e">
        <f>HLOOKUP(SEARCH("6",$M1637)-1,$Q$3:$V1637,$P1637+1,FALSE)</f>
        <v>#VALUE!</v>
      </c>
      <c r="AO1637" s="161" t="e">
        <f t="shared" si="912"/>
        <v>#VALUE!</v>
      </c>
      <c r="AP1637" s="161" t="e">
        <f t="shared" si="913"/>
        <v>#VALUE!</v>
      </c>
      <c r="AQ1637" s="162" t="str">
        <f t="shared" si="914"/>
        <v>выходной</v>
      </c>
      <c r="AR1637" s="163" t="e">
        <f>HLOOKUP(SEARCH("7",$M1637)-1,$Q$3:$V1637,$P1637+1,FALSE)</f>
        <v>#VALUE!</v>
      </c>
      <c r="AS1637" s="164" t="str">
        <f t="shared" si="915"/>
        <v>выходной</v>
      </c>
      <c r="AT1637" s="142"/>
      <c r="AU1637" s="11" t="str">
        <f>IF(ISERROR(VLOOKUP(B1637,'РЕОРГ 2008'!$A:$B,2,FALSE)),"",VLOOKUP(B1637,'РЕОРГ 2008'!$A:$B,2,FALSE))</f>
        <v/>
      </c>
      <c r="AV1637" s="12" t="str">
        <f t="shared" si="916"/>
        <v>Опер.касса №4682/07</v>
      </c>
      <c r="AW1637" s="31" t="e">
        <f>LEFT(#REF!,2)</f>
        <v>#REF!</v>
      </c>
      <c r="AX1637" s="12" t="str">
        <f t="shared" si="894"/>
        <v>4682/07</v>
      </c>
      <c r="AZ1637" t="str">
        <f>IF(ISERROR(VLOOKUP(B1637,'РЕОРГ 01.08.2009'!$A:$B,2,FALSE)),"",VLOOKUP(B1637,'РЕОРГ 01.08.2009'!$A:$B,2,FALSE))</f>
        <v/>
      </c>
      <c r="BA1637" s="12" t="str">
        <f t="shared" si="889"/>
        <v>Опер.касса №4682/07</v>
      </c>
      <c r="BB1637" t="e">
        <f>LEFT(#REF!,2)</f>
        <v>#REF!</v>
      </c>
      <c r="BC1637" s="12" t="str">
        <f t="shared" si="895"/>
        <v>4682/07</v>
      </c>
      <c r="BE1637" t="str">
        <f>IF(ISERROR(VLOOKUP(B1637,'РЕОРГ 01.10.2009'!A:C,3,FALSE)),"",VLOOKUP(B1637,'РЕОРГ 01.10.2009'!A:C,3,FALSE))</f>
        <v/>
      </c>
      <c r="BF1637" s="12" t="str">
        <f t="shared" si="890"/>
        <v>Опер.касса №4682/07</v>
      </c>
      <c r="BG1637" t="e">
        <f>LEFT(#REF!,2)</f>
        <v>#REF!</v>
      </c>
      <c r="BH1637" s="12" t="str">
        <f t="shared" si="896"/>
        <v>4682/07</v>
      </c>
      <c r="BJ1637" t="str">
        <f>IF(ISERROR(VLOOKUP($B1637,'РЕОРГ 01.05.2010'!A:B,2,FALSE)),"",VLOOKUP($B1637,'РЕОРГ 01.05.2010'!A:B,2,FALSE))</f>
        <v/>
      </c>
      <c r="BK1637" s="12" t="str">
        <f t="shared" si="891"/>
        <v>Опер.касса №4682/07</v>
      </c>
      <c r="BL1637" t="e">
        <f>LEFT(#REF!,2)</f>
        <v>#REF!</v>
      </c>
      <c r="BM1637" s="12" t="str">
        <f t="shared" si="897"/>
        <v>4682/07</v>
      </c>
      <c r="BO1637" t="str">
        <f>IF(ISERROR(VLOOKUP($B1637,'РЕОРГ 01.08.2010'!A:B,2,FALSE)),"",VLOOKUP($B1637,'РЕОРГ 01.08.2010'!A:B,2,FALSE))</f>
        <v/>
      </c>
      <c r="BP1637" s="12" t="str">
        <f t="shared" si="892"/>
        <v>Опер.касса №4682/07</v>
      </c>
      <c r="BQ1637" t="e">
        <f>LEFT(#REF!,2)</f>
        <v>#REF!</v>
      </c>
      <c r="BR1637" s="12" t="str">
        <f t="shared" si="898"/>
        <v>4682/07</v>
      </c>
    </row>
    <row r="1638" spans="1:70" ht="12.75" customHeight="1">
      <c r="A1638" t="str">
        <f t="shared" si="893"/>
        <v>4682/070</v>
      </c>
      <c r="B1638" s="133">
        <v>1907</v>
      </c>
      <c r="C1638" s="1" t="s">
        <v>8930</v>
      </c>
      <c r="D1638" s="32" t="s">
        <v>1931</v>
      </c>
      <c r="E1638" s="1" t="s">
        <v>8191</v>
      </c>
      <c r="F1638" s="1" t="s">
        <v>8047</v>
      </c>
      <c r="G1638" s="1" t="s">
        <v>2347</v>
      </c>
      <c r="H1638" s="1" t="s">
        <v>8192</v>
      </c>
      <c r="I1638" s="1" t="s">
        <v>8193</v>
      </c>
      <c r="J1638" s="1"/>
      <c r="K1638" s="1">
        <v>0.5</v>
      </c>
      <c r="L1638" s="32" t="s">
        <v>4049</v>
      </c>
      <c r="M1638" s="8" t="s">
        <v>11991</v>
      </c>
      <c r="N1638" s="2" t="s">
        <v>12104</v>
      </c>
      <c r="O1638" s="173"/>
      <c r="P1638" s="168">
        <f t="shared" si="923"/>
        <v>1635</v>
      </c>
      <c r="Q1638" s="138">
        <f t="shared" si="917"/>
        <v>25</v>
      </c>
      <c r="R1638" s="138">
        <f t="shared" si="918"/>
        <v>50</v>
      </c>
      <c r="S1638" s="138" t="e">
        <f t="shared" si="919"/>
        <v>#VALUE!</v>
      </c>
      <c r="T1638" s="138" t="e">
        <f t="shared" si="920"/>
        <v>#VALUE!</v>
      </c>
      <c r="U1638" s="138" t="e">
        <f t="shared" si="921"/>
        <v>#VALUE!</v>
      </c>
      <c r="V1638" s="138" t="e">
        <f t="shared" si="922"/>
        <v>#VALUE!</v>
      </c>
      <c r="W1638" s="158" t="str">
        <f t="shared" si="899"/>
        <v>08:00 15:30(12:00 13:00)</v>
      </c>
      <c r="X1638" s="159" t="e">
        <f>HLOOKUP(SEARCH("2",$M1638)-1,$Q$3:$V1638,$P1638+1,FALSE)</f>
        <v>#VALUE!</v>
      </c>
      <c r="Y1638" s="160" t="e">
        <f t="shared" si="900"/>
        <v>#VALUE!</v>
      </c>
      <c r="Z1638" s="161" t="e">
        <f t="shared" si="901"/>
        <v>#VALUE!</v>
      </c>
      <c r="AA1638" s="158" t="str">
        <f t="shared" si="902"/>
        <v>выходной</v>
      </c>
      <c r="AB1638" s="159">
        <f>HLOOKUP(SEARCH("3",$M1638)-1,$Q$3:$V1638,$P1638+1,FALSE)</f>
        <v>25</v>
      </c>
      <c r="AC1638" s="160" t="str">
        <f t="shared" si="903"/>
        <v>08:00 15:30(12:00 13:00)|08:00 14:30(12:00 13:00)</v>
      </c>
      <c r="AD1638" s="161" t="str">
        <f t="shared" si="904"/>
        <v>08:00 15:30(12:00 13:00)</v>
      </c>
      <c r="AE1638" s="158" t="str">
        <f t="shared" si="905"/>
        <v>08:00 15:30(12:00 13:00)</v>
      </c>
      <c r="AF1638" s="159" t="e">
        <f>HLOOKUP(SEARCH("4",$M1638)-1,$Q$3:$V1638,$P1638+1,FALSE)</f>
        <v>#VALUE!</v>
      </c>
      <c r="AG1638" s="161" t="e">
        <f t="shared" si="906"/>
        <v>#VALUE!</v>
      </c>
      <c r="AH1638" s="161" t="e">
        <f t="shared" si="907"/>
        <v>#VALUE!</v>
      </c>
      <c r="AI1638" s="158" t="str">
        <f t="shared" si="908"/>
        <v>выходной</v>
      </c>
      <c r="AJ1638" s="159">
        <f>HLOOKUP(SEARCH("5",$M1638)-1,$Q$3:$V1638,$P1638+1,FALSE)</f>
        <v>50</v>
      </c>
      <c r="AK1638" s="161" t="str">
        <f t="shared" si="909"/>
        <v>08:00 14:30(12:00 13:00)</v>
      </c>
      <c r="AL1638" s="161" t="e">
        <f t="shared" si="910"/>
        <v>#VALUE!</v>
      </c>
      <c r="AM1638" s="158" t="str">
        <f t="shared" si="911"/>
        <v>08:00 14:30(12:00 13:00)</v>
      </c>
      <c r="AN1638" s="159" t="e">
        <f>HLOOKUP(SEARCH("6",$M1638)-1,$Q$3:$V1638,$P1638+1,FALSE)</f>
        <v>#VALUE!</v>
      </c>
      <c r="AO1638" s="161" t="e">
        <f t="shared" si="912"/>
        <v>#VALUE!</v>
      </c>
      <c r="AP1638" s="161" t="e">
        <f t="shared" si="913"/>
        <v>#VALUE!</v>
      </c>
      <c r="AQ1638" s="162" t="str">
        <f t="shared" si="914"/>
        <v>выходной</v>
      </c>
      <c r="AR1638" s="163" t="e">
        <f>HLOOKUP(SEARCH("7",$M1638)-1,$Q$3:$V1638,$P1638+1,FALSE)</f>
        <v>#VALUE!</v>
      </c>
      <c r="AS1638" s="164" t="str">
        <f t="shared" si="915"/>
        <v>выходной</v>
      </c>
      <c r="AT1638" s="142"/>
      <c r="AU1638" s="11" t="str">
        <f>IF(ISERROR(VLOOKUP(B1638,'РЕОРГ 2008'!$A:$B,2,FALSE)),"",VLOOKUP(B1638,'РЕОРГ 2008'!$A:$B,2,FALSE))</f>
        <v>Опер.касса №4656/04</v>
      </c>
      <c r="AV1638" s="12" t="str">
        <f t="shared" si="916"/>
        <v>Опер.касса №4656/04</v>
      </c>
      <c r="AW1638" s="31" t="e">
        <f>LEFT(#REF!,2)</f>
        <v>#REF!</v>
      </c>
      <c r="AX1638" s="12" t="str">
        <f t="shared" si="894"/>
        <v>4656/04</v>
      </c>
      <c r="AZ1638" t="str">
        <f>IF(ISERROR(VLOOKUP(B1638,'РЕОРГ 01.08.2009'!$A:$B,2,FALSE)),"",VLOOKUP(B1638,'РЕОРГ 01.08.2009'!$A:$B,2,FALSE))</f>
        <v/>
      </c>
      <c r="BA1638" s="12" t="str">
        <f t="shared" si="889"/>
        <v>Опер.касса №4682/070</v>
      </c>
      <c r="BB1638" t="e">
        <f>LEFT(#REF!,2)</f>
        <v>#REF!</v>
      </c>
      <c r="BC1638" s="12" t="str">
        <f t="shared" si="895"/>
        <v>4682/070</v>
      </c>
      <c r="BE1638" t="str">
        <f>IF(ISERROR(VLOOKUP(B1638,'РЕОРГ 01.10.2009'!A:C,3,FALSE)),"",VLOOKUP(B1638,'РЕОРГ 01.10.2009'!A:C,3,FALSE))</f>
        <v/>
      </c>
      <c r="BF1638" s="12" t="str">
        <f t="shared" si="890"/>
        <v>Опер.касса №4682/070</v>
      </c>
      <c r="BG1638" t="e">
        <f>LEFT(#REF!,2)</f>
        <v>#REF!</v>
      </c>
      <c r="BH1638" s="12" t="str">
        <f t="shared" si="896"/>
        <v>4682/070</v>
      </c>
      <c r="BJ1638" t="str">
        <f>IF(ISERROR(VLOOKUP($B1638,'РЕОРГ 01.05.2010'!A:B,2,FALSE)),"",VLOOKUP($B1638,'РЕОРГ 01.05.2010'!A:B,2,FALSE))</f>
        <v/>
      </c>
      <c r="BK1638" s="12" t="str">
        <f t="shared" si="891"/>
        <v>Опер.касса №4682/070</v>
      </c>
      <c r="BL1638" t="e">
        <f>LEFT(#REF!,2)</f>
        <v>#REF!</v>
      </c>
      <c r="BM1638" s="12" t="str">
        <f t="shared" si="897"/>
        <v>4682/070</v>
      </c>
      <c r="BO1638" t="str">
        <f>IF(ISERROR(VLOOKUP($B1638,'РЕОРГ 01.08.2010'!A:B,2,FALSE)),"",VLOOKUP($B1638,'РЕОРГ 01.08.2010'!A:B,2,FALSE))</f>
        <v/>
      </c>
      <c r="BP1638" s="12" t="str">
        <f t="shared" si="892"/>
        <v>Опер.касса №4682/070</v>
      </c>
      <c r="BQ1638" t="e">
        <f>LEFT(#REF!,2)</f>
        <v>#REF!</v>
      </c>
      <c r="BR1638" s="12" t="str">
        <f t="shared" si="898"/>
        <v>4682/070</v>
      </c>
    </row>
    <row r="1639" spans="1:70" ht="12.75" customHeight="1">
      <c r="A1639" t="str">
        <f t="shared" si="893"/>
        <v>4682/071</v>
      </c>
      <c r="B1639" s="133">
        <v>1908</v>
      </c>
      <c r="C1639" s="1" t="s">
        <v>4252</v>
      </c>
      <c r="D1639" s="32" t="s">
        <v>1931</v>
      </c>
      <c r="E1639" s="1" t="s">
        <v>8194</v>
      </c>
      <c r="F1639" s="1" t="s">
        <v>8047</v>
      </c>
      <c r="G1639" s="1" t="s">
        <v>8195</v>
      </c>
      <c r="H1639" s="1" t="s">
        <v>8196</v>
      </c>
      <c r="I1639" s="1" t="s">
        <v>8197</v>
      </c>
      <c r="J1639" s="1"/>
      <c r="K1639" s="1">
        <v>0.5</v>
      </c>
      <c r="L1639" s="32" t="s">
        <v>4049</v>
      </c>
      <c r="M1639" s="8" t="s">
        <v>11901</v>
      </c>
      <c r="N1639" s="2" t="s">
        <v>12104</v>
      </c>
      <c r="O1639" s="173"/>
      <c r="P1639" s="168">
        <f t="shared" si="923"/>
        <v>1636</v>
      </c>
      <c r="Q1639" s="138">
        <f t="shared" si="917"/>
        <v>25</v>
      </c>
      <c r="R1639" s="138">
        <f t="shared" si="918"/>
        <v>50</v>
      </c>
      <c r="S1639" s="138" t="e">
        <f t="shared" si="919"/>
        <v>#VALUE!</v>
      </c>
      <c r="T1639" s="138" t="e">
        <f t="shared" si="920"/>
        <v>#VALUE!</v>
      </c>
      <c r="U1639" s="138" t="e">
        <f t="shared" si="921"/>
        <v>#VALUE!</v>
      </c>
      <c r="V1639" s="138" t="e">
        <f t="shared" si="922"/>
        <v>#VALUE!</v>
      </c>
      <c r="W1639" s="158" t="str">
        <f t="shared" si="899"/>
        <v>выходной</v>
      </c>
      <c r="X1639" s="159" t="e">
        <f>HLOOKUP(SEARCH("2",$M1639)-1,$Q$3:$V1639,$P1639+1,FALSE)</f>
        <v>#N/A</v>
      </c>
      <c r="Y1639" s="160" t="str">
        <f t="shared" si="900"/>
        <v>08:00 15:30(12:00 13:00)</v>
      </c>
      <c r="Z1639" s="161" t="e">
        <f t="shared" si="901"/>
        <v>#VALUE!</v>
      </c>
      <c r="AA1639" s="158" t="str">
        <f t="shared" si="902"/>
        <v>08:00 15:30(12:00 13:00)</v>
      </c>
      <c r="AB1639" s="159" t="e">
        <f>HLOOKUP(SEARCH("3",$M1639)-1,$Q$3:$V1639,$P1639+1,FALSE)</f>
        <v>#VALUE!</v>
      </c>
      <c r="AC1639" s="160" t="e">
        <f t="shared" si="903"/>
        <v>#VALUE!</v>
      </c>
      <c r="AD1639" s="161" t="e">
        <f t="shared" si="904"/>
        <v>#VALUE!</v>
      </c>
      <c r="AE1639" s="158" t="str">
        <f t="shared" si="905"/>
        <v>выходной</v>
      </c>
      <c r="AF1639" s="159">
        <f>HLOOKUP(SEARCH("4",$M1639)-1,$Q$3:$V1639,$P1639+1,FALSE)</f>
        <v>25</v>
      </c>
      <c r="AG1639" s="161" t="str">
        <f t="shared" si="906"/>
        <v>08:00 15:30(12:00 13:00)|08:00 14:30(12:00 13:00)</v>
      </c>
      <c r="AH1639" s="161" t="str">
        <f t="shared" si="907"/>
        <v>08:00 15:30(12:00 13:00)</v>
      </c>
      <c r="AI1639" s="158" t="str">
        <f t="shared" si="908"/>
        <v>08:00 15:30(12:00 13:00)</v>
      </c>
      <c r="AJ1639" s="159">
        <f>HLOOKUP(SEARCH("5",$M1639)-1,$Q$3:$V1639,$P1639+1,FALSE)</f>
        <v>50</v>
      </c>
      <c r="AK1639" s="161" t="str">
        <f t="shared" si="909"/>
        <v>08:00 14:30(12:00 13:00)</v>
      </c>
      <c r="AL1639" s="161" t="e">
        <f t="shared" si="910"/>
        <v>#VALUE!</v>
      </c>
      <c r="AM1639" s="158" t="str">
        <f t="shared" si="911"/>
        <v>08:00 14:30(12:00 13:00)</v>
      </c>
      <c r="AN1639" s="159" t="e">
        <f>HLOOKUP(SEARCH("6",$M1639)-1,$Q$3:$V1639,$P1639+1,FALSE)</f>
        <v>#VALUE!</v>
      </c>
      <c r="AO1639" s="161" t="e">
        <f t="shared" si="912"/>
        <v>#VALUE!</v>
      </c>
      <c r="AP1639" s="161" t="e">
        <f t="shared" si="913"/>
        <v>#VALUE!</v>
      </c>
      <c r="AQ1639" s="162" t="str">
        <f t="shared" si="914"/>
        <v>выходной</v>
      </c>
      <c r="AR1639" s="163" t="e">
        <f>HLOOKUP(SEARCH("7",$M1639)-1,$Q$3:$V1639,$P1639+1,FALSE)</f>
        <v>#VALUE!</v>
      </c>
      <c r="AS1639" s="164" t="str">
        <f t="shared" si="915"/>
        <v>выходной</v>
      </c>
      <c r="AT1639" s="142"/>
      <c r="AU1639" s="11" t="str">
        <f>IF(ISERROR(VLOOKUP(B1639,'РЕОРГ 2008'!$A:$B,2,FALSE)),"",VLOOKUP(B1639,'РЕОРГ 2008'!$A:$B,2,FALSE))</f>
        <v>Опер.касса №4656/06</v>
      </c>
      <c r="AV1639" s="12" t="str">
        <f t="shared" si="916"/>
        <v>Опер.касса №4656/06</v>
      </c>
      <c r="AW1639" s="31" t="e">
        <f>LEFT(#REF!,2)</f>
        <v>#REF!</v>
      </c>
      <c r="AX1639" s="12" t="str">
        <f t="shared" si="894"/>
        <v>4656/06</v>
      </c>
      <c r="AZ1639" t="str">
        <f>IF(ISERROR(VLOOKUP(B1639,'РЕОРГ 01.08.2009'!$A:$B,2,FALSE)),"",VLOOKUP(B1639,'РЕОРГ 01.08.2009'!$A:$B,2,FALSE))</f>
        <v/>
      </c>
      <c r="BA1639" s="12" t="str">
        <f t="shared" si="889"/>
        <v>Опер.касса №4682/071</v>
      </c>
      <c r="BB1639" t="e">
        <f>LEFT(#REF!,2)</f>
        <v>#REF!</v>
      </c>
      <c r="BC1639" s="12" t="str">
        <f t="shared" si="895"/>
        <v>4682/071</v>
      </c>
      <c r="BE1639" t="str">
        <f>IF(ISERROR(VLOOKUP(B1639,'РЕОРГ 01.10.2009'!A:C,3,FALSE)),"",VLOOKUP(B1639,'РЕОРГ 01.10.2009'!A:C,3,FALSE))</f>
        <v/>
      </c>
      <c r="BF1639" s="12" t="str">
        <f t="shared" si="890"/>
        <v>Опер.касса №4682/071</v>
      </c>
      <c r="BG1639" t="e">
        <f>LEFT(#REF!,2)</f>
        <v>#REF!</v>
      </c>
      <c r="BH1639" s="12" t="str">
        <f t="shared" si="896"/>
        <v>4682/071</v>
      </c>
      <c r="BJ1639" t="str">
        <f>IF(ISERROR(VLOOKUP($B1639,'РЕОРГ 01.05.2010'!A:B,2,FALSE)),"",VLOOKUP($B1639,'РЕОРГ 01.05.2010'!A:B,2,FALSE))</f>
        <v/>
      </c>
      <c r="BK1639" s="12" t="str">
        <f t="shared" si="891"/>
        <v>Опер.касса №4682/071</v>
      </c>
      <c r="BL1639" t="e">
        <f>LEFT(#REF!,2)</f>
        <v>#REF!</v>
      </c>
      <c r="BM1639" s="12" t="str">
        <f t="shared" si="897"/>
        <v>4682/071</v>
      </c>
      <c r="BO1639" t="str">
        <f>IF(ISERROR(VLOOKUP($B1639,'РЕОРГ 01.08.2010'!A:B,2,FALSE)),"",VLOOKUP($B1639,'РЕОРГ 01.08.2010'!A:B,2,FALSE))</f>
        <v/>
      </c>
      <c r="BP1639" s="12" t="str">
        <f t="shared" si="892"/>
        <v>Опер.касса №4682/071</v>
      </c>
      <c r="BQ1639" t="e">
        <f>LEFT(#REF!,2)</f>
        <v>#REF!</v>
      </c>
      <c r="BR1639" s="12" t="str">
        <f t="shared" si="898"/>
        <v>4682/071</v>
      </c>
    </row>
    <row r="1640" spans="1:70" ht="12.75" customHeight="1">
      <c r="A1640" t="str">
        <f t="shared" si="893"/>
        <v>4682/073</v>
      </c>
      <c r="B1640" s="133">
        <v>1910</v>
      </c>
      <c r="C1640" s="1" t="s">
        <v>4254</v>
      </c>
      <c r="D1640" s="32" t="s">
        <v>1931</v>
      </c>
      <c r="E1640" s="1" t="s">
        <v>8201</v>
      </c>
      <c r="F1640" s="1" t="s">
        <v>8047</v>
      </c>
      <c r="G1640" s="1" t="s">
        <v>8202</v>
      </c>
      <c r="H1640" s="1" t="s">
        <v>8203</v>
      </c>
      <c r="I1640" s="1" t="s">
        <v>8204</v>
      </c>
      <c r="J1640" s="1"/>
      <c r="K1640" s="1">
        <v>0.5</v>
      </c>
      <c r="L1640" s="32" t="s">
        <v>4049</v>
      </c>
      <c r="M1640" s="8" t="s">
        <v>11901</v>
      </c>
      <c r="N1640" s="2" t="s">
        <v>12104</v>
      </c>
      <c r="O1640" s="173"/>
      <c r="P1640" s="168">
        <f t="shared" si="923"/>
        <v>1637</v>
      </c>
      <c r="Q1640" s="138">
        <f t="shared" si="917"/>
        <v>25</v>
      </c>
      <c r="R1640" s="138">
        <f t="shared" si="918"/>
        <v>50</v>
      </c>
      <c r="S1640" s="138" t="e">
        <f t="shared" si="919"/>
        <v>#VALUE!</v>
      </c>
      <c r="T1640" s="138" t="e">
        <f t="shared" si="920"/>
        <v>#VALUE!</v>
      </c>
      <c r="U1640" s="138" t="e">
        <f t="shared" si="921"/>
        <v>#VALUE!</v>
      </c>
      <c r="V1640" s="138" t="e">
        <f t="shared" si="922"/>
        <v>#VALUE!</v>
      </c>
      <c r="W1640" s="158" t="str">
        <f t="shared" si="899"/>
        <v>выходной</v>
      </c>
      <c r="X1640" s="159" t="e">
        <f>HLOOKUP(SEARCH("2",$M1640)-1,$Q$3:$V1640,$P1640+1,FALSE)</f>
        <v>#N/A</v>
      </c>
      <c r="Y1640" s="160" t="str">
        <f t="shared" si="900"/>
        <v>08:00 15:30(12:00 13:00)</v>
      </c>
      <c r="Z1640" s="161" t="e">
        <f t="shared" si="901"/>
        <v>#VALUE!</v>
      </c>
      <c r="AA1640" s="158" t="str">
        <f t="shared" si="902"/>
        <v>08:00 15:30(12:00 13:00)</v>
      </c>
      <c r="AB1640" s="159" t="e">
        <f>HLOOKUP(SEARCH("3",$M1640)-1,$Q$3:$V1640,$P1640+1,FALSE)</f>
        <v>#VALUE!</v>
      </c>
      <c r="AC1640" s="160" t="e">
        <f t="shared" si="903"/>
        <v>#VALUE!</v>
      </c>
      <c r="AD1640" s="161" t="e">
        <f t="shared" si="904"/>
        <v>#VALUE!</v>
      </c>
      <c r="AE1640" s="158" t="str">
        <f t="shared" si="905"/>
        <v>выходной</v>
      </c>
      <c r="AF1640" s="159">
        <f>HLOOKUP(SEARCH("4",$M1640)-1,$Q$3:$V1640,$P1640+1,FALSE)</f>
        <v>25</v>
      </c>
      <c r="AG1640" s="161" t="str">
        <f t="shared" si="906"/>
        <v>08:00 15:30(12:00 13:00)|08:00 14:30(12:00 13:00)</v>
      </c>
      <c r="AH1640" s="161" t="str">
        <f t="shared" si="907"/>
        <v>08:00 15:30(12:00 13:00)</v>
      </c>
      <c r="AI1640" s="158" t="str">
        <f t="shared" si="908"/>
        <v>08:00 15:30(12:00 13:00)</v>
      </c>
      <c r="AJ1640" s="159">
        <f>HLOOKUP(SEARCH("5",$M1640)-1,$Q$3:$V1640,$P1640+1,FALSE)</f>
        <v>50</v>
      </c>
      <c r="AK1640" s="161" t="str">
        <f t="shared" si="909"/>
        <v>08:00 14:30(12:00 13:00)</v>
      </c>
      <c r="AL1640" s="161" t="e">
        <f t="shared" si="910"/>
        <v>#VALUE!</v>
      </c>
      <c r="AM1640" s="158" t="str">
        <f t="shared" si="911"/>
        <v>08:00 14:30(12:00 13:00)</v>
      </c>
      <c r="AN1640" s="159" t="e">
        <f>HLOOKUP(SEARCH("6",$M1640)-1,$Q$3:$V1640,$P1640+1,FALSE)</f>
        <v>#VALUE!</v>
      </c>
      <c r="AO1640" s="161" t="e">
        <f t="shared" si="912"/>
        <v>#VALUE!</v>
      </c>
      <c r="AP1640" s="161" t="e">
        <f t="shared" si="913"/>
        <v>#VALUE!</v>
      </c>
      <c r="AQ1640" s="162" t="str">
        <f t="shared" si="914"/>
        <v>выходной</v>
      </c>
      <c r="AR1640" s="163" t="e">
        <f>HLOOKUP(SEARCH("7",$M1640)-1,$Q$3:$V1640,$P1640+1,FALSE)</f>
        <v>#VALUE!</v>
      </c>
      <c r="AS1640" s="164" t="str">
        <f t="shared" si="915"/>
        <v>выходной</v>
      </c>
      <c r="AT1640" s="142"/>
      <c r="AU1640" s="11" t="str">
        <f>IF(ISERROR(VLOOKUP(B1640,'РЕОРГ 2008'!$A:$B,2,FALSE)),"",VLOOKUP(B1640,'РЕОРГ 2008'!$A:$B,2,FALSE))</f>
        <v>Опер.касса №4656/09</v>
      </c>
      <c r="AV1640" s="12" t="str">
        <f t="shared" si="916"/>
        <v>Опер.касса №4656/09</v>
      </c>
      <c r="AW1640" s="31" t="e">
        <f>LEFT(#REF!,2)</f>
        <v>#REF!</v>
      </c>
      <c r="AX1640" s="12" t="str">
        <f t="shared" si="894"/>
        <v>4656/09</v>
      </c>
      <c r="AZ1640" t="str">
        <f>IF(ISERROR(VLOOKUP(B1640,'РЕОРГ 01.08.2009'!$A:$B,2,FALSE)),"",VLOOKUP(B1640,'РЕОРГ 01.08.2009'!$A:$B,2,FALSE))</f>
        <v/>
      </c>
      <c r="BA1640" s="12" t="str">
        <f t="shared" si="889"/>
        <v>Опер.касса №4682/073</v>
      </c>
      <c r="BB1640" t="e">
        <f>LEFT(#REF!,2)</f>
        <v>#REF!</v>
      </c>
      <c r="BC1640" s="12" t="str">
        <f t="shared" si="895"/>
        <v>4682/073</v>
      </c>
      <c r="BE1640" t="str">
        <f>IF(ISERROR(VLOOKUP(B1640,'РЕОРГ 01.10.2009'!A:C,3,FALSE)),"",VLOOKUP(B1640,'РЕОРГ 01.10.2009'!A:C,3,FALSE))</f>
        <v/>
      </c>
      <c r="BF1640" s="12" t="str">
        <f t="shared" si="890"/>
        <v>Опер.касса №4682/073</v>
      </c>
      <c r="BG1640" t="e">
        <f>LEFT(#REF!,2)</f>
        <v>#REF!</v>
      </c>
      <c r="BH1640" s="12" t="str">
        <f t="shared" si="896"/>
        <v>4682/073</v>
      </c>
      <c r="BJ1640" t="str">
        <f>IF(ISERROR(VLOOKUP($B1640,'РЕОРГ 01.05.2010'!A:B,2,FALSE)),"",VLOOKUP($B1640,'РЕОРГ 01.05.2010'!A:B,2,FALSE))</f>
        <v/>
      </c>
      <c r="BK1640" s="12" t="str">
        <f t="shared" si="891"/>
        <v>Опер.касса №4682/073</v>
      </c>
      <c r="BL1640" t="e">
        <f>LEFT(#REF!,2)</f>
        <v>#REF!</v>
      </c>
      <c r="BM1640" s="12" t="str">
        <f t="shared" si="897"/>
        <v>4682/073</v>
      </c>
      <c r="BO1640" t="str">
        <f>IF(ISERROR(VLOOKUP($B1640,'РЕОРГ 01.08.2010'!A:B,2,FALSE)),"",VLOOKUP($B1640,'РЕОРГ 01.08.2010'!A:B,2,FALSE))</f>
        <v/>
      </c>
      <c r="BP1640" s="12" t="str">
        <f t="shared" si="892"/>
        <v>Опер.касса №4682/073</v>
      </c>
      <c r="BQ1640" t="e">
        <f>LEFT(#REF!,2)</f>
        <v>#REF!</v>
      </c>
      <c r="BR1640" s="12" t="str">
        <f t="shared" si="898"/>
        <v>4682/073</v>
      </c>
    </row>
    <row r="1641" spans="1:70" ht="12.75" customHeight="1">
      <c r="A1641" t="str">
        <f t="shared" si="893"/>
        <v>4682/074</v>
      </c>
      <c r="B1641" s="133">
        <v>2614</v>
      </c>
      <c r="C1641" s="1" t="s">
        <v>11553</v>
      </c>
      <c r="D1641" s="32" t="s">
        <v>11368</v>
      </c>
      <c r="E1641" s="1" t="s">
        <v>5798</v>
      </c>
      <c r="F1641" s="1" t="s">
        <v>8047</v>
      </c>
      <c r="G1641" s="1" t="s">
        <v>5799</v>
      </c>
      <c r="H1641" s="1" t="s">
        <v>11554</v>
      </c>
      <c r="I1641" s="1" t="s">
        <v>11555</v>
      </c>
      <c r="J1641" s="1"/>
      <c r="K1641" s="1">
        <v>11.5</v>
      </c>
      <c r="L1641" s="32" t="s">
        <v>4050</v>
      </c>
      <c r="M1641" s="8" t="s">
        <v>11771</v>
      </c>
      <c r="N1641" s="2" t="s">
        <v>11998</v>
      </c>
      <c r="O1641" s="173"/>
      <c r="P1641" s="168">
        <f t="shared" si="923"/>
        <v>1638</v>
      </c>
      <c r="Q1641" s="138">
        <f t="shared" si="917"/>
        <v>25</v>
      </c>
      <c r="R1641" s="138">
        <f t="shared" si="918"/>
        <v>50</v>
      </c>
      <c r="S1641" s="138">
        <f t="shared" si="919"/>
        <v>75</v>
      </c>
      <c r="T1641" s="138">
        <f t="shared" si="920"/>
        <v>100</v>
      </c>
      <c r="U1641" s="138" t="e">
        <f t="shared" si="921"/>
        <v>#VALUE!</v>
      </c>
      <c r="V1641" s="138" t="e">
        <f t="shared" si="922"/>
        <v>#VALUE!</v>
      </c>
      <c r="W1641" s="158" t="str">
        <f t="shared" si="899"/>
        <v>08:00 17:00(12:00 13:00)</v>
      </c>
      <c r="X1641" s="159">
        <f>HLOOKUP(SEARCH("2",$M1641)-1,$Q$3:$V1641,$P1641+1,FALSE)</f>
        <v>25</v>
      </c>
      <c r="Y1641" s="160" t="str">
        <f t="shared" si="900"/>
        <v>08:00 17:00(12:00 13:00)|08:00 17:00(12:00 13:00)|08:00 17:00(12:00 13:00)|08:00 17:00(12:00 13:00)</v>
      </c>
      <c r="Z1641" s="161" t="str">
        <f t="shared" si="901"/>
        <v>08:00 17:00(12:00 13:00)</v>
      </c>
      <c r="AA1641" s="158" t="str">
        <f t="shared" si="902"/>
        <v>08:00 17:00(12:00 13:00)</v>
      </c>
      <c r="AB1641" s="159">
        <f>HLOOKUP(SEARCH("3",$M1641)-1,$Q$3:$V1641,$P1641+1,FALSE)</f>
        <v>50</v>
      </c>
      <c r="AC1641" s="160" t="str">
        <f t="shared" si="903"/>
        <v>08:00 17:00(12:00 13:00)|08:00 17:00(12:00 13:00)|08:00 17:00(12:00 13:00)</v>
      </c>
      <c r="AD1641" s="161" t="str">
        <f t="shared" si="904"/>
        <v>08:00 17:00(12:00 13:00)</v>
      </c>
      <c r="AE1641" s="158" t="str">
        <f t="shared" si="905"/>
        <v>08:00 17:00(12:00 13:00)</v>
      </c>
      <c r="AF1641" s="159">
        <f>HLOOKUP(SEARCH("4",$M1641)-1,$Q$3:$V1641,$P1641+1,FALSE)</f>
        <v>75</v>
      </c>
      <c r="AG1641" s="161" t="str">
        <f t="shared" si="906"/>
        <v>08:00 17:00(12:00 13:00)|08:00 17:00(12:00 13:00)</v>
      </c>
      <c r="AH1641" s="161" t="str">
        <f t="shared" si="907"/>
        <v>08:00 17:00(12:00 13:00)</v>
      </c>
      <c r="AI1641" s="158" t="str">
        <f t="shared" si="908"/>
        <v>08:00 17:00(12:00 13:00)</v>
      </c>
      <c r="AJ1641" s="159">
        <f>HLOOKUP(SEARCH("5",$M1641)-1,$Q$3:$V1641,$P1641+1,FALSE)</f>
        <v>100</v>
      </c>
      <c r="AK1641" s="161" t="str">
        <f t="shared" si="909"/>
        <v>08:00 17:00(12:00 13:00)</v>
      </c>
      <c r="AL1641" s="161" t="e">
        <f t="shared" si="910"/>
        <v>#VALUE!</v>
      </c>
      <c r="AM1641" s="158" t="str">
        <f t="shared" si="911"/>
        <v>08:00 17:00(12:00 13:00)</v>
      </c>
      <c r="AN1641" s="159" t="e">
        <f>HLOOKUP(SEARCH("6",$M1641)-1,$Q$3:$V1641,$P1641+1,FALSE)</f>
        <v>#VALUE!</v>
      </c>
      <c r="AO1641" s="161" t="e">
        <f t="shared" si="912"/>
        <v>#VALUE!</v>
      </c>
      <c r="AP1641" s="161" t="e">
        <f t="shared" si="913"/>
        <v>#VALUE!</v>
      </c>
      <c r="AQ1641" s="162" t="str">
        <f t="shared" si="914"/>
        <v>выходной</v>
      </c>
      <c r="AR1641" s="163" t="e">
        <f>HLOOKUP(SEARCH("7",$M1641)-1,$Q$3:$V1641,$P1641+1,FALSE)</f>
        <v>#VALUE!</v>
      </c>
      <c r="AS1641" s="164" t="str">
        <f t="shared" si="915"/>
        <v>выходной</v>
      </c>
      <c r="AT1641" s="142"/>
      <c r="AU1641" s="11" t="str">
        <f>IF(ISERROR(VLOOKUP(B1641,'РЕОРГ 2008'!$A:$B,2,FALSE)),"",VLOOKUP(B1641,'РЕОРГ 2008'!$A:$B,2,FALSE))</f>
        <v/>
      </c>
      <c r="AV1641" s="12" t="str">
        <f t="shared" si="916"/>
        <v>Опер.офис №4682/074</v>
      </c>
      <c r="AW1641" s="31" t="e">
        <f>LEFT(#REF!,2)</f>
        <v>#REF!</v>
      </c>
      <c r="AX1641" s="12" t="str">
        <f t="shared" si="894"/>
        <v>4682/074</v>
      </c>
      <c r="AZ1641" t="str">
        <f>IF(ISERROR(VLOOKUP(B1641,'РЕОРГ 01.08.2009'!$A:$B,2,FALSE)),"",VLOOKUP(B1641,'РЕОРГ 01.08.2009'!$A:$B,2,FALSE))</f>
        <v/>
      </c>
      <c r="BA1641" s="12" t="str">
        <f t="shared" si="889"/>
        <v>Опер.офис №4682/074</v>
      </c>
      <c r="BB1641" t="e">
        <f>LEFT(#REF!,2)</f>
        <v>#REF!</v>
      </c>
      <c r="BC1641" s="12" t="str">
        <f t="shared" si="895"/>
        <v>4682/074</v>
      </c>
      <c r="BE1641" t="str">
        <f>IF(ISERROR(VLOOKUP(B1641,'РЕОРГ 01.10.2009'!A:C,3,FALSE)),"",VLOOKUP(B1641,'РЕОРГ 01.10.2009'!A:C,3,FALSE))</f>
        <v/>
      </c>
      <c r="BF1641" s="12" t="str">
        <f t="shared" si="890"/>
        <v>Опер.офис №4682/074</v>
      </c>
      <c r="BG1641" t="e">
        <f>LEFT(#REF!,2)</f>
        <v>#REF!</v>
      </c>
      <c r="BH1641" s="12" t="str">
        <f t="shared" si="896"/>
        <v>4682/074</v>
      </c>
      <c r="BJ1641" t="str">
        <f>IF(ISERROR(VLOOKUP($B1641,'РЕОРГ 01.05.2010'!A:B,2,FALSE)),"",VLOOKUP($B1641,'РЕОРГ 01.05.2010'!A:B,2,FALSE))</f>
        <v/>
      </c>
      <c r="BK1641" s="12" t="str">
        <f t="shared" si="891"/>
        <v>Опер.офис №4682/074</v>
      </c>
      <c r="BL1641" t="e">
        <f>LEFT(#REF!,2)</f>
        <v>#REF!</v>
      </c>
      <c r="BM1641" s="12" t="str">
        <f t="shared" si="897"/>
        <v>4682/074</v>
      </c>
      <c r="BO1641" t="str">
        <f>IF(ISERROR(VLOOKUP($B1641,'РЕОРГ 01.08.2010'!A:B,2,FALSE)),"",VLOOKUP($B1641,'РЕОРГ 01.08.2010'!A:B,2,FALSE))</f>
        <v/>
      </c>
      <c r="BP1641" s="12" t="str">
        <f t="shared" si="892"/>
        <v>Опер.офис №4682/074</v>
      </c>
      <c r="BQ1641" t="e">
        <f>LEFT(#REF!,2)</f>
        <v>#REF!</v>
      </c>
      <c r="BR1641" s="12" t="str">
        <f t="shared" si="898"/>
        <v>4682/074</v>
      </c>
    </row>
    <row r="1642" spans="1:70" ht="12.75" customHeight="1">
      <c r="A1642" t="str">
        <f t="shared" si="893"/>
        <v>4682/08</v>
      </c>
      <c r="B1642" s="133">
        <v>1911</v>
      </c>
      <c r="C1642" s="1" t="s">
        <v>9824</v>
      </c>
      <c r="D1642" s="32" t="s">
        <v>1926</v>
      </c>
      <c r="E1642" s="1" t="s">
        <v>9825</v>
      </c>
      <c r="F1642" s="1" t="s">
        <v>8047</v>
      </c>
      <c r="G1642" s="1" t="s">
        <v>2348</v>
      </c>
      <c r="H1642" s="1" t="s">
        <v>2349</v>
      </c>
      <c r="I1642" s="1" t="s">
        <v>9826</v>
      </c>
      <c r="J1642" s="1"/>
      <c r="K1642" s="1">
        <v>5.75</v>
      </c>
      <c r="L1642" s="32" t="s">
        <v>4052</v>
      </c>
      <c r="M1642" s="8" t="s">
        <v>11773</v>
      </c>
      <c r="N1642" s="2" t="s">
        <v>12648</v>
      </c>
      <c r="O1642" s="173"/>
      <c r="P1642" s="168">
        <f t="shared" si="923"/>
        <v>1639</v>
      </c>
      <c r="Q1642" s="138">
        <f t="shared" si="917"/>
        <v>25</v>
      </c>
      <c r="R1642" s="138">
        <f t="shared" si="918"/>
        <v>50</v>
      </c>
      <c r="S1642" s="138">
        <f t="shared" si="919"/>
        <v>75</v>
      </c>
      <c r="T1642" s="138">
        <f t="shared" si="920"/>
        <v>100</v>
      </c>
      <c r="U1642" s="138">
        <f t="shared" si="921"/>
        <v>125</v>
      </c>
      <c r="V1642" s="138" t="e">
        <f t="shared" si="922"/>
        <v>#VALUE!</v>
      </c>
      <c r="W1642" s="158" t="str">
        <f t="shared" si="899"/>
        <v>09:00 18:00(13:00 14:00)</v>
      </c>
      <c r="X1642" s="159">
        <f>HLOOKUP(SEARCH("2",$M1642)-1,$Q$3:$V1642,$P1642+1,FALSE)</f>
        <v>25</v>
      </c>
      <c r="Y1642" s="160" t="str">
        <f t="shared" si="900"/>
        <v>09:00 18:00(13:00 14:00)|09:00 18:00(13:00 14:00)|09:00 18:00(13:00 14:00)|09:00 18:00(13:00 14:00)|09:00 17:00(13:00 14:00)</v>
      </c>
      <c r="Z1642" s="161" t="str">
        <f t="shared" si="901"/>
        <v>09:00 18:00(13:00 14:00)</v>
      </c>
      <c r="AA1642" s="158" t="str">
        <f t="shared" si="902"/>
        <v>09:00 18:00(13:00 14:00)</v>
      </c>
      <c r="AB1642" s="159">
        <f>HLOOKUP(SEARCH("3",$M1642)-1,$Q$3:$V1642,$P1642+1,FALSE)</f>
        <v>50</v>
      </c>
      <c r="AC1642" s="160" t="str">
        <f t="shared" si="903"/>
        <v>09:00 18:00(13:00 14:00)|09:00 18:00(13:00 14:00)|09:00 18:00(13:00 14:00)|09:00 17:00(13:00 14:00)</v>
      </c>
      <c r="AD1642" s="161" t="str">
        <f t="shared" si="904"/>
        <v>09:00 18:00(13:00 14:00)</v>
      </c>
      <c r="AE1642" s="158" t="str">
        <f t="shared" si="905"/>
        <v>09:00 18:00(13:00 14:00)</v>
      </c>
      <c r="AF1642" s="159">
        <f>HLOOKUP(SEARCH("4",$M1642)-1,$Q$3:$V1642,$P1642+1,FALSE)</f>
        <v>75</v>
      </c>
      <c r="AG1642" s="161" t="str">
        <f t="shared" si="906"/>
        <v>09:00 18:00(13:00 14:00)|09:00 18:00(13:00 14:00)|09:00 17:00(13:00 14:00)</v>
      </c>
      <c r="AH1642" s="161" t="str">
        <f t="shared" si="907"/>
        <v>09:00 18:00(13:00 14:00)</v>
      </c>
      <c r="AI1642" s="158" t="str">
        <f t="shared" si="908"/>
        <v>09:00 18:00(13:00 14:00)</v>
      </c>
      <c r="AJ1642" s="159">
        <f>HLOOKUP(SEARCH("5",$M1642)-1,$Q$3:$V1642,$P1642+1,FALSE)</f>
        <v>100</v>
      </c>
      <c r="AK1642" s="161" t="str">
        <f t="shared" si="909"/>
        <v>09:00 18:00(13:00 14:00)|09:00 17:00(13:00 14:00)</v>
      </c>
      <c r="AL1642" s="161" t="str">
        <f t="shared" si="910"/>
        <v>09:00 18:00(13:00 14:00)</v>
      </c>
      <c r="AM1642" s="158" t="str">
        <f t="shared" si="911"/>
        <v>09:00 18:00(13:00 14:00)</v>
      </c>
      <c r="AN1642" s="159">
        <f>HLOOKUP(SEARCH("6",$M1642)-1,$Q$3:$V1642,$P1642+1,FALSE)</f>
        <v>125</v>
      </c>
      <c r="AO1642" s="161" t="str">
        <f t="shared" si="912"/>
        <v>09:00 17:00(13:00 14:00)</v>
      </c>
      <c r="AP1642" s="161" t="e">
        <f t="shared" si="913"/>
        <v>#VALUE!</v>
      </c>
      <c r="AQ1642" s="162" t="str">
        <f t="shared" si="914"/>
        <v>09:00 17:00(13:00 14:00)</v>
      </c>
      <c r="AR1642" s="163" t="e">
        <f>HLOOKUP(SEARCH("7",$M1642)-1,$Q$3:$V1642,$P1642+1,FALSE)</f>
        <v>#VALUE!</v>
      </c>
      <c r="AS1642" s="164" t="str">
        <f t="shared" si="915"/>
        <v>выходной</v>
      </c>
      <c r="AT1642" s="142"/>
      <c r="AU1642" s="11" t="str">
        <f>IF(ISERROR(VLOOKUP(B1642,'РЕОРГ 2008'!$A:$B,2,FALSE)),"",VLOOKUP(B1642,'РЕОРГ 2008'!$A:$B,2,FALSE))</f>
        <v/>
      </c>
      <c r="AV1642" s="12" t="str">
        <f t="shared" si="916"/>
        <v>Доп.офис №4682/08</v>
      </c>
      <c r="AW1642" s="31" t="e">
        <f>LEFT(#REF!,2)</f>
        <v>#REF!</v>
      </c>
      <c r="AX1642" s="12" t="str">
        <f t="shared" si="894"/>
        <v>4682/08</v>
      </c>
      <c r="AZ1642" t="str">
        <f>IF(ISERROR(VLOOKUP(B1642,'РЕОРГ 01.08.2009'!$A:$B,2,FALSE)),"",VLOOKUP(B1642,'РЕОРГ 01.08.2009'!$A:$B,2,FALSE))</f>
        <v/>
      </c>
      <c r="BA1642" s="12" t="str">
        <f t="shared" si="889"/>
        <v>Доп.офис №4682/08</v>
      </c>
      <c r="BB1642" t="e">
        <f>LEFT(#REF!,2)</f>
        <v>#REF!</v>
      </c>
      <c r="BC1642" s="12" t="str">
        <f t="shared" si="895"/>
        <v>4682/08</v>
      </c>
      <c r="BE1642" t="str">
        <f>IF(ISERROR(VLOOKUP(B1642,'РЕОРГ 01.10.2009'!A:C,3,FALSE)),"",VLOOKUP(B1642,'РЕОРГ 01.10.2009'!A:C,3,FALSE))</f>
        <v/>
      </c>
      <c r="BF1642" s="12" t="str">
        <f t="shared" si="890"/>
        <v>Доп.офис №4682/08</v>
      </c>
      <c r="BG1642" t="e">
        <f>LEFT(#REF!,2)</f>
        <v>#REF!</v>
      </c>
      <c r="BH1642" s="12" t="str">
        <f t="shared" si="896"/>
        <v>4682/08</v>
      </c>
      <c r="BJ1642" t="str">
        <f>IF(ISERROR(VLOOKUP($B1642,'РЕОРГ 01.05.2010'!A:B,2,FALSE)),"",VLOOKUP($B1642,'РЕОРГ 01.05.2010'!A:B,2,FALSE))</f>
        <v/>
      </c>
      <c r="BK1642" s="12" t="str">
        <f t="shared" si="891"/>
        <v>Доп.офис №4682/08</v>
      </c>
      <c r="BL1642" t="e">
        <f>LEFT(#REF!,2)</f>
        <v>#REF!</v>
      </c>
      <c r="BM1642" s="12" t="str">
        <f t="shared" si="897"/>
        <v>4682/08</v>
      </c>
      <c r="BO1642" t="str">
        <f>IF(ISERROR(VLOOKUP($B1642,'РЕОРГ 01.08.2010'!A:B,2,FALSE)),"",VLOOKUP($B1642,'РЕОРГ 01.08.2010'!A:B,2,FALSE))</f>
        <v/>
      </c>
      <c r="BP1642" s="12" t="str">
        <f t="shared" si="892"/>
        <v>Доп.офис №4682/08</v>
      </c>
      <c r="BQ1642" t="e">
        <f>LEFT(#REF!,2)</f>
        <v>#REF!</v>
      </c>
      <c r="BR1642" s="12" t="str">
        <f t="shared" si="898"/>
        <v>4682/08</v>
      </c>
    </row>
    <row r="1643" spans="1:70" ht="12.75" customHeight="1">
      <c r="A1643" t="str">
        <f t="shared" si="893"/>
        <v>4683</v>
      </c>
      <c r="B1643" s="133">
        <v>1912</v>
      </c>
      <c r="C1643" s="1" t="s">
        <v>9827</v>
      </c>
      <c r="D1643" s="32" t="s">
        <v>4491</v>
      </c>
      <c r="E1643" s="1" t="s">
        <v>9828</v>
      </c>
      <c r="F1643" s="1" t="s">
        <v>8047</v>
      </c>
      <c r="G1643" s="1" t="s">
        <v>9829</v>
      </c>
      <c r="H1643" s="1" t="s">
        <v>12939</v>
      </c>
      <c r="I1643" s="1" t="s">
        <v>9830</v>
      </c>
      <c r="J1643" s="1" t="s">
        <v>13023</v>
      </c>
      <c r="K1643" s="1">
        <v>158.25</v>
      </c>
      <c r="L1643" s="32" t="s">
        <v>4050</v>
      </c>
      <c r="M1643" s="8" t="s">
        <v>11773</v>
      </c>
      <c r="N1643" s="2" t="s">
        <v>12649</v>
      </c>
      <c r="O1643" s="173"/>
      <c r="P1643" s="168">
        <f t="shared" si="923"/>
        <v>1640</v>
      </c>
      <c r="Q1643" s="138">
        <f t="shared" si="917"/>
        <v>12</v>
      </c>
      <c r="R1643" s="138">
        <f t="shared" si="918"/>
        <v>24</v>
      </c>
      <c r="S1643" s="138">
        <f t="shared" si="919"/>
        <v>36</v>
      </c>
      <c r="T1643" s="138">
        <f t="shared" si="920"/>
        <v>48</v>
      </c>
      <c r="U1643" s="138">
        <f t="shared" si="921"/>
        <v>60</v>
      </c>
      <c r="V1643" s="138" t="e">
        <f t="shared" si="922"/>
        <v>#VALUE!</v>
      </c>
      <c r="W1643" s="158" t="str">
        <f t="shared" si="899"/>
        <v>09:30 18:00</v>
      </c>
      <c r="X1643" s="159">
        <f>HLOOKUP(SEARCH("2",$M1643)-1,$Q$3:$V1643,$P1643+1,FALSE)</f>
        <v>12</v>
      </c>
      <c r="Y1643" s="160" t="str">
        <f t="shared" si="900"/>
        <v>08:30 18:00|08:30 18:00|08:30 18:00|08:30 18:00|08:30 17:00</v>
      </c>
      <c r="Z1643" s="161" t="str">
        <f t="shared" si="901"/>
        <v>08:30 18:00</v>
      </c>
      <c r="AA1643" s="158" t="str">
        <f t="shared" si="902"/>
        <v>08:30 18:00</v>
      </c>
      <c r="AB1643" s="159">
        <f>HLOOKUP(SEARCH("3",$M1643)-1,$Q$3:$V1643,$P1643+1,FALSE)</f>
        <v>24</v>
      </c>
      <c r="AC1643" s="160" t="str">
        <f t="shared" si="903"/>
        <v>08:30 18:00|08:30 18:00|08:30 18:00|08:30 17:00</v>
      </c>
      <c r="AD1643" s="161" t="str">
        <f t="shared" si="904"/>
        <v>08:30 18:00</v>
      </c>
      <c r="AE1643" s="158" t="str">
        <f t="shared" si="905"/>
        <v>08:30 18:00</v>
      </c>
      <c r="AF1643" s="159">
        <f>HLOOKUP(SEARCH("4",$M1643)-1,$Q$3:$V1643,$P1643+1,FALSE)</f>
        <v>36</v>
      </c>
      <c r="AG1643" s="161" t="str">
        <f t="shared" si="906"/>
        <v>08:30 18:00|08:30 18:00|08:30 17:00</v>
      </c>
      <c r="AH1643" s="161" t="str">
        <f t="shared" si="907"/>
        <v>08:30 18:00</v>
      </c>
      <c r="AI1643" s="158" t="str">
        <f t="shared" si="908"/>
        <v>08:30 18:00</v>
      </c>
      <c r="AJ1643" s="159">
        <f>HLOOKUP(SEARCH("5",$M1643)-1,$Q$3:$V1643,$P1643+1,FALSE)</f>
        <v>48</v>
      </c>
      <c r="AK1643" s="161" t="str">
        <f t="shared" si="909"/>
        <v>08:30 18:00|08:30 17:00</v>
      </c>
      <c r="AL1643" s="161" t="str">
        <f t="shared" si="910"/>
        <v>08:30 18:00</v>
      </c>
      <c r="AM1643" s="158" t="str">
        <f t="shared" si="911"/>
        <v>08:30 18:00</v>
      </c>
      <c r="AN1643" s="159">
        <f>HLOOKUP(SEARCH("6",$M1643)-1,$Q$3:$V1643,$P1643+1,FALSE)</f>
        <v>60</v>
      </c>
      <c r="AO1643" s="161" t="str">
        <f t="shared" si="912"/>
        <v>08:30 17:00</v>
      </c>
      <c r="AP1643" s="161" t="e">
        <f t="shared" si="913"/>
        <v>#VALUE!</v>
      </c>
      <c r="AQ1643" s="162" t="str">
        <f t="shared" si="914"/>
        <v>08:30 17:00</v>
      </c>
      <c r="AR1643" s="163" t="e">
        <f>HLOOKUP(SEARCH("7",$M1643)-1,$Q$3:$V1643,$P1643+1,FALSE)</f>
        <v>#VALUE!</v>
      </c>
      <c r="AS1643" s="164" t="str">
        <f t="shared" si="915"/>
        <v>выходной</v>
      </c>
      <c r="AT1643" s="142"/>
      <c r="AU1643" s="11" t="str">
        <f>IF(ISERROR(VLOOKUP(B1643,'РЕОРГ 2008'!$A:$B,2,FALSE)),"",VLOOKUP(B1643,'РЕОРГ 2008'!$A:$B,2,FALSE))</f>
        <v/>
      </c>
      <c r="AV1643" s="12" t="str">
        <f t="shared" si="916"/>
        <v>Альметьевское отделение №4683</v>
      </c>
      <c r="AW1643" s="31" t="e">
        <f>LEFT(#REF!,2)</f>
        <v>#REF!</v>
      </c>
      <c r="AX1643" s="12" t="str">
        <f t="shared" si="894"/>
        <v>4683</v>
      </c>
      <c r="AZ1643" t="str">
        <f>IF(ISERROR(VLOOKUP(B1643,'РЕОРГ 01.08.2009'!$A:$B,2,FALSE)),"",VLOOKUP(B1643,'РЕОРГ 01.08.2009'!$A:$B,2,FALSE))</f>
        <v/>
      </c>
      <c r="BA1643" s="12" t="str">
        <f t="shared" si="889"/>
        <v>Альметьевское отделение №4683</v>
      </c>
      <c r="BB1643" t="e">
        <f>LEFT(#REF!,2)</f>
        <v>#REF!</v>
      </c>
      <c r="BC1643" s="12" t="str">
        <f t="shared" si="895"/>
        <v>4683</v>
      </c>
      <c r="BE1643" t="str">
        <f>IF(ISERROR(VLOOKUP(B1643,'РЕОРГ 01.10.2009'!A:C,3,FALSE)),"",VLOOKUP(B1643,'РЕОРГ 01.10.2009'!A:C,3,FALSE))</f>
        <v/>
      </c>
      <c r="BF1643" s="12" t="str">
        <f t="shared" si="890"/>
        <v>Альметьевское отделение №4683</v>
      </c>
      <c r="BG1643" t="e">
        <f>LEFT(#REF!,2)</f>
        <v>#REF!</v>
      </c>
      <c r="BH1643" s="12" t="str">
        <f t="shared" si="896"/>
        <v>4683</v>
      </c>
      <c r="BJ1643" t="str">
        <f>IF(ISERROR(VLOOKUP($B1643,'РЕОРГ 01.05.2010'!A:B,2,FALSE)),"",VLOOKUP($B1643,'РЕОРГ 01.05.2010'!A:B,2,FALSE))</f>
        <v/>
      </c>
      <c r="BK1643" s="12" t="str">
        <f t="shared" si="891"/>
        <v>Альметьевское отделение №4683</v>
      </c>
      <c r="BL1643" t="e">
        <f>LEFT(#REF!,2)</f>
        <v>#REF!</v>
      </c>
      <c r="BM1643" s="12" t="str">
        <f t="shared" si="897"/>
        <v>4683</v>
      </c>
      <c r="BO1643" t="str">
        <f>IF(ISERROR(VLOOKUP($B1643,'РЕОРГ 01.08.2010'!A:B,2,FALSE)),"",VLOOKUP($B1643,'РЕОРГ 01.08.2010'!A:B,2,FALSE))</f>
        <v/>
      </c>
      <c r="BP1643" s="12" t="str">
        <f t="shared" si="892"/>
        <v>Альметьевское отделение №4683</v>
      </c>
      <c r="BQ1643" t="e">
        <f>LEFT(#REF!,2)</f>
        <v>#REF!</v>
      </c>
      <c r="BR1643" s="12" t="str">
        <f t="shared" si="898"/>
        <v>4683</v>
      </c>
    </row>
    <row r="1644" spans="1:70" ht="12.75" customHeight="1">
      <c r="A1644" t="str">
        <f t="shared" si="893"/>
        <v>4683/01</v>
      </c>
      <c r="B1644" s="133">
        <v>1913</v>
      </c>
      <c r="C1644" s="1" t="s">
        <v>9831</v>
      </c>
      <c r="D1644" s="32" t="s">
        <v>1931</v>
      </c>
      <c r="E1644" s="1" t="s">
        <v>9832</v>
      </c>
      <c r="F1644" s="1" t="s">
        <v>8047</v>
      </c>
      <c r="G1644" s="1" t="s">
        <v>9833</v>
      </c>
      <c r="H1644" s="1" t="s">
        <v>9834</v>
      </c>
      <c r="I1644" s="1" t="s">
        <v>9835</v>
      </c>
      <c r="J1644" s="1"/>
      <c r="K1644" s="1">
        <v>0.4</v>
      </c>
      <c r="L1644" s="32" t="s">
        <v>4049</v>
      </c>
      <c r="M1644" s="8" t="s">
        <v>11868</v>
      </c>
      <c r="N1644" s="2" t="s">
        <v>12490</v>
      </c>
      <c r="O1644" s="173"/>
      <c r="P1644" s="168">
        <f t="shared" si="923"/>
        <v>1641</v>
      </c>
      <c r="Q1644" s="138">
        <f t="shared" si="917"/>
        <v>25</v>
      </c>
      <c r="R1644" s="138" t="e">
        <f t="shared" si="918"/>
        <v>#VALUE!</v>
      </c>
      <c r="S1644" s="138" t="e">
        <f t="shared" si="919"/>
        <v>#VALUE!</v>
      </c>
      <c r="T1644" s="138" t="e">
        <f t="shared" si="920"/>
        <v>#VALUE!</v>
      </c>
      <c r="U1644" s="138" t="e">
        <f t="shared" si="921"/>
        <v>#VALUE!</v>
      </c>
      <c r="V1644" s="138" t="e">
        <f t="shared" si="922"/>
        <v>#VALUE!</v>
      </c>
      <c r="W1644" s="158" t="str">
        <f t="shared" si="899"/>
        <v>выходной</v>
      </c>
      <c r="X1644" s="159" t="e">
        <f>HLOOKUP(SEARCH("2",$M1644)-1,$Q$3:$V1644,$P1644+1,FALSE)</f>
        <v>#N/A</v>
      </c>
      <c r="Y1644" s="160" t="str">
        <f t="shared" si="900"/>
        <v>08:00 16:30(12:00 13:00)</v>
      </c>
      <c r="Z1644" s="161" t="e">
        <f t="shared" si="901"/>
        <v>#VALUE!</v>
      </c>
      <c r="AA1644" s="158" t="str">
        <f t="shared" si="902"/>
        <v>08:00 16:30(12:00 13:00)</v>
      </c>
      <c r="AB1644" s="159" t="e">
        <f>HLOOKUP(SEARCH("3",$M1644)-1,$Q$3:$V1644,$P1644+1,FALSE)</f>
        <v>#VALUE!</v>
      </c>
      <c r="AC1644" s="160" t="e">
        <f t="shared" si="903"/>
        <v>#VALUE!</v>
      </c>
      <c r="AD1644" s="161" t="e">
        <f t="shared" si="904"/>
        <v>#VALUE!</v>
      </c>
      <c r="AE1644" s="158" t="str">
        <f t="shared" si="905"/>
        <v>выходной</v>
      </c>
      <c r="AF1644" s="159">
        <f>HLOOKUP(SEARCH("4",$M1644)-1,$Q$3:$V1644,$P1644+1,FALSE)</f>
        <v>25</v>
      </c>
      <c r="AG1644" s="161" t="str">
        <f t="shared" si="906"/>
        <v>08:00 16:30(12:00 13:00)</v>
      </c>
      <c r="AH1644" s="161" t="e">
        <f t="shared" si="907"/>
        <v>#VALUE!</v>
      </c>
      <c r="AI1644" s="158" t="str">
        <f t="shared" si="908"/>
        <v>08:00 16:30(12:00 13:00)</v>
      </c>
      <c r="AJ1644" s="159" t="e">
        <f>HLOOKUP(SEARCH("5",$M1644)-1,$Q$3:$V1644,$P1644+1,FALSE)</f>
        <v>#VALUE!</v>
      </c>
      <c r="AK1644" s="161" t="e">
        <f t="shared" si="909"/>
        <v>#VALUE!</v>
      </c>
      <c r="AL1644" s="161" t="e">
        <f t="shared" si="910"/>
        <v>#VALUE!</v>
      </c>
      <c r="AM1644" s="158" t="str">
        <f t="shared" si="911"/>
        <v>выходной</v>
      </c>
      <c r="AN1644" s="159" t="e">
        <f>HLOOKUP(SEARCH("6",$M1644)-1,$Q$3:$V1644,$P1644+1,FALSE)</f>
        <v>#VALUE!</v>
      </c>
      <c r="AO1644" s="161" t="e">
        <f t="shared" si="912"/>
        <v>#VALUE!</v>
      </c>
      <c r="AP1644" s="161" t="e">
        <f t="shared" si="913"/>
        <v>#VALUE!</v>
      </c>
      <c r="AQ1644" s="162" t="str">
        <f t="shared" si="914"/>
        <v>выходной</v>
      </c>
      <c r="AR1644" s="163" t="e">
        <f>HLOOKUP(SEARCH("7",$M1644)-1,$Q$3:$V1644,$P1644+1,FALSE)</f>
        <v>#VALUE!</v>
      </c>
      <c r="AS1644" s="164" t="str">
        <f t="shared" si="915"/>
        <v>выходной</v>
      </c>
      <c r="AT1644" s="142"/>
      <c r="AU1644" s="11" t="str">
        <f>IF(ISERROR(VLOOKUP(B1644,'РЕОРГ 2008'!$A:$B,2,FALSE)),"",VLOOKUP(B1644,'РЕОРГ 2008'!$A:$B,2,FALSE))</f>
        <v/>
      </c>
      <c r="AV1644" s="12" t="str">
        <f t="shared" si="916"/>
        <v>Опер.касса №4683/01</v>
      </c>
      <c r="AW1644" s="31" t="e">
        <f>LEFT(#REF!,2)</f>
        <v>#REF!</v>
      </c>
      <c r="AX1644" s="12" t="str">
        <f t="shared" si="894"/>
        <v>4683/01</v>
      </c>
      <c r="AZ1644" t="str">
        <f>IF(ISERROR(VLOOKUP(B1644,'РЕОРГ 01.08.2009'!$A:$B,2,FALSE)),"",VLOOKUP(B1644,'РЕОРГ 01.08.2009'!$A:$B,2,FALSE))</f>
        <v/>
      </c>
      <c r="BA1644" s="12" t="str">
        <f t="shared" si="889"/>
        <v>Опер.касса №4683/01</v>
      </c>
      <c r="BB1644" t="e">
        <f>LEFT(#REF!,2)</f>
        <v>#REF!</v>
      </c>
      <c r="BC1644" s="12" t="str">
        <f t="shared" si="895"/>
        <v>4683/01</v>
      </c>
      <c r="BE1644" t="str">
        <f>IF(ISERROR(VLOOKUP(B1644,'РЕОРГ 01.10.2009'!A:C,3,FALSE)),"",VLOOKUP(B1644,'РЕОРГ 01.10.2009'!A:C,3,FALSE))</f>
        <v/>
      </c>
      <c r="BF1644" s="12" t="str">
        <f t="shared" si="890"/>
        <v>Опер.касса №4683/01</v>
      </c>
      <c r="BG1644" t="e">
        <f>LEFT(#REF!,2)</f>
        <v>#REF!</v>
      </c>
      <c r="BH1644" s="12" t="str">
        <f t="shared" si="896"/>
        <v>4683/01</v>
      </c>
      <c r="BJ1644" t="str">
        <f>IF(ISERROR(VLOOKUP($B1644,'РЕОРГ 01.05.2010'!A:B,2,FALSE)),"",VLOOKUP($B1644,'РЕОРГ 01.05.2010'!A:B,2,FALSE))</f>
        <v/>
      </c>
      <c r="BK1644" s="12" t="str">
        <f t="shared" si="891"/>
        <v>Опер.касса №4683/01</v>
      </c>
      <c r="BL1644" t="e">
        <f>LEFT(#REF!,2)</f>
        <v>#REF!</v>
      </c>
      <c r="BM1644" s="12" t="str">
        <f t="shared" si="897"/>
        <v>4683/01</v>
      </c>
      <c r="BO1644" t="str">
        <f>IF(ISERROR(VLOOKUP($B1644,'РЕОРГ 01.08.2010'!A:B,2,FALSE)),"",VLOOKUP($B1644,'РЕОРГ 01.08.2010'!A:B,2,FALSE))</f>
        <v/>
      </c>
      <c r="BP1644" s="12" t="str">
        <f t="shared" si="892"/>
        <v>Опер.касса №4683/01</v>
      </c>
      <c r="BQ1644" t="e">
        <f>LEFT(#REF!,2)</f>
        <v>#REF!</v>
      </c>
      <c r="BR1644" s="12" t="str">
        <f t="shared" si="898"/>
        <v>4683/01</v>
      </c>
    </row>
    <row r="1645" spans="1:70" ht="12.75" customHeight="1">
      <c r="A1645" t="str">
        <f t="shared" si="893"/>
        <v>4683/010</v>
      </c>
      <c r="B1645" s="133">
        <v>1914</v>
      </c>
      <c r="C1645" s="1" t="s">
        <v>9836</v>
      </c>
      <c r="D1645" s="32" t="s">
        <v>1931</v>
      </c>
      <c r="E1645" s="1" t="s">
        <v>9837</v>
      </c>
      <c r="F1645" s="1" t="s">
        <v>8047</v>
      </c>
      <c r="G1645" s="1" t="s">
        <v>9838</v>
      </c>
      <c r="H1645" s="1" t="s">
        <v>9839</v>
      </c>
      <c r="I1645" s="1" t="s">
        <v>9840</v>
      </c>
      <c r="J1645" s="1"/>
      <c r="K1645" s="1">
        <v>0.25</v>
      </c>
      <c r="L1645" s="32" t="s">
        <v>4049</v>
      </c>
      <c r="M1645" s="8" t="s">
        <v>11868</v>
      </c>
      <c r="N1645" s="2" t="s">
        <v>12650</v>
      </c>
      <c r="O1645" s="173"/>
      <c r="P1645" s="168">
        <f t="shared" si="923"/>
        <v>1642</v>
      </c>
      <c r="Q1645" s="138">
        <f t="shared" si="917"/>
        <v>12</v>
      </c>
      <c r="R1645" s="138" t="e">
        <f t="shared" si="918"/>
        <v>#VALUE!</v>
      </c>
      <c r="S1645" s="138" t="e">
        <f t="shared" si="919"/>
        <v>#VALUE!</v>
      </c>
      <c r="T1645" s="138" t="e">
        <f t="shared" si="920"/>
        <v>#VALUE!</v>
      </c>
      <c r="U1645" s="138" t="e">
        <f t="shared" si="921"/>
        <v>#VALUE!</v>
      </c>
      <c r="V1645" s="138" t="e">
        <f t="shared" si="922"/>
        <v>#VALUE!</v>
      </c>
      <c r="W1645" s="158" t="str">
        <f t="shared" si="899"/>
        <v>выходной</v>
      </c>
      <c r="X1645" s="159" t="e">
        <f>HLOOKUP(SEARCH("2",$M1645)-1,$Q$3:$V1645,$P1645+1,FALSE)</f>
        <v>#N/A</v>
      </c>
      <c r="Y1645" s="160" t="str">
        <f t="shared" si="900"/>
        <v>08:00 12:45</v>
      </c>
      <c r="Z1645" s="161" t="e">
        <f t="shared" si="901"/>
        <v>#VALUE!</v>
      </c>
      <c r="AA1645" s="158" t="str">
        <f t="shared" si="902"/>
        <v>08:00 12:45</v>
      </c>
      <c r="AB1645" s="159" t="e">
        <f>HLOOKUP(SEARCH("3",$M1645)-1,$Q$3:$V1645,$P1645+1,FALSE)</f>
        <v>#VALUE!</v>
      </c>
      <c r="AC1645" s="160" t="e">
        <f t="shared" si="903"/>
        <v>#VALUE!</v>
      </c>
      <c r="AD1645" s="161" t="e">
        <f t="shared" si="904"/>
        <v>#VALUE!</v>
      </c>
      <c r="AE1645" s="158" t="str">
        <f t="shared" si="905"/>
        <v>выходной</v>
      </c>
      <c r="AF1645" s="159">
        <f>HLOOKUP(SEARCH("4",$M1645)-1,$Q$3:$V1645,$P1645+1,FALSE)</f>
        <v>12</v>
      </c>
      <c r="AG1645" s="161" t="str">
        <f t="shared" si="906"/>
        <v>08:00 12:45</v>
      </c>
      <c r="AH1645" s="161" t="e">
        <f t="shared" si="907"/>
        <v>#VALUE!</v>
      </c>
      <c r="AI1645" s="158" t="str">
        <f t="shared" si="908"/>
        <v>08:00 12:45</v>
      </c>
      <c r="AJ1645" s="159" t="e">
        <f>HLOOKUP(SEARCH("5",$M1645)-1,$Q$3:$V1645,$P1645+1,FALSE)</f>
        <v>#VALUE!</v>
      </c>
      <c r="AK1645" s="161" t="e">
        <f t="shared" si="909"/>
        <v>#VALUE!</v>
      </c>
      <c r="AL1645" s="161" t="e">
        <f t="shared" si="910"/>
        <v>#VALUE!</v>
      </c>
      <c r="AM1645" s="158" t="str">
        <f t="shared" si="911"/>
        <v>выходной</v>
      </c>
      <c r="AN1645" s="159" t="e">
        <f>HLOOKUP(SEARCH("6",$M1645)-1,$Q$3:$V1645,$P1645+1,FALSE)</f>
        <v>#VALUE!</v>
      </c>
      <c r="AO1645" s="161" t="e">
        <f t="shared" si="912"/>
        <v>#VALUE!</v>
      </c>
      <c r="AP1645" s="161" t="e">
        <f t="shared" si="913"/>
        <v>#VALUE!</v>
      </c>
      <c r="AQ1645" s="162" t="str">
        <f t="shared" si="914"/>
        <v>выходной</v>
      </c>
      <c r="AR1645" s="163" t="e">
        <f>HLOOKUP(SEARCH("7",$M1645)-1,$Q$3:$V1645,$P1645+1,FALSE)</f>
        <v>#VALUE!</v>
      </c>
      <c r="AS1645" s="164" t="str">
        <f t="shared" si="915"/>
        <v>выходной</v>
      </c>
      <c r="AT1645" s="142"/>
      <c r="AU1645" s="11" t="str">
        <f>IF(ISERROR(VLOOKUP(B1645,'РЕОРГ 2008'!$A:$B,2,FALSE)),"",VLOOKUP(B1645,'РЕОРГ 2008'!$A:$B,2,FALSE))</f>
        <v/>
      </c>
      <c r="AV1645" s="12" t="str">
        <f t="shared" si="916"/>
        <v>Опер.касса №4683/010</v>
      </c>
      <c r="AW1645" s="31" t="e">
        <f>LEFT(#REF!,2)</f>
        <v>#REF!</v>
      </c>
      <c r="AX1645" s="12" t="str">
        <f t="shared" si="894"/>
        <v>4683/010</v>
      </c>
      <c r="AZ1645" t="str">
        <f>IF(ISERROR(VLOOKUP(B1645,'РЕОРГ 01.08.2009'!$A:$B,2,FALSE)),"",VLOOKUP(B1645,'РЕОРГ 01.08.2009'!$A:$B,2,FALSE))</f>
        <v/>
      </c>
      <c r="BA1645" s="12" t="str">
        <f t="shared" si="889"/>
        <v>Опер.касса №4683/010</v>
      </c>
      <c r="BB1645" t="e">
        <f>LEFT(#REF!,2)</f>
        <v>#REF!</v>
      </c>
      <c r="BC1645" s="12" t="str">
        <f t="shared" si="895"/>
        <v>4683/010</v>
      </c>
      <c r="BE1645" t="str">
        <f>IF(ISERROR(VLOOKUP(B1645,'РЕОРГ 01.10.2009'!A:C,3,FALSE)),"",VLOOKUP(B1645,'РЕОРГ 01.10.2009'!A:C,3,FALSE))</f>
        <v/>
      </c>
      <c r="BF1645" s="12" t="str">
        <f t="shared" si="890"/>
        <v>Опер.касса №4683/010</v>
      </c>
      <c r="BG1645" t="e">
        <f>LEFT(#REF!,2)</f>
        <v>#REF!</v>
      </c>
      <c r="BH1645" s="12" t="str">
        <f t="shared" si="896"/>
        <v>4683/010</v>
      </c>
      <c r="BJ1645" t="str">
        <f>IF(ISERROR(VLOOKUP($B1645,'РЕОРГ 01.05.2010'!A:B,2,FALSE)),"",VLOOKUP($B1645,'РЕОРГ 01.05.2010'!A:B,2,FALSE))</f>
        <v/>
      </c>
      <c r="BK1645" s="12" t="str">
        <f t="shared" si="891"/>
        <v>Опер.касса №4683/010</v>
      </c>
      <c r="BL1645" t="e">
        <f>LEFT(#REF!,2)</f>
        <v>#REF!</v>
      </c>
      <c r="BM1645" s="12" t="str">
        <f t="shared" si="897"/>
        <v>4683/010</v>
      </c>
      <c r="BO1645" t="str">
        <f>IF(ISERROR(VLOOKUP($B1645,'РЕОРГ 01.08.2010'!A:B,2,FALSE)),"",VLOOKUP($B1645,'РЕОРГ 01.08.2010'!A:B,2,FALSE))</f>
        <v/>
      </c>
      <c r="BP1645" s="12" t="str">
        <f t="shared" si="892"/>
        <v>Опер.касса №4683/010</v>
      </c>
      <c r="BQ1645" t="e">
        <f>LEFT(#REF!,2)</f>
        <v>#REF!</v>
      </c>
      <c r="BR1645" s="12" t="str">
        <f t="shared" si="898"/>
        <v>4683/010</v>
      </c>
    </row>
    <row r="1646" spans="1:70" ht="12.75" customHeight="1">
      <c r="A1646" t="str">
        <f t="shared" si="893"/>
        <v>4683/0100</v>
      </c>
      <c r="B1646" s="133">
        <v>1915</v>
      </c>
      <c r="C1646" s="1" t="s">
        <v>2350</v>
      </c>
      <c r="D1646" s="32" t="s">
        <v>1926</v>
      </c>
      <c r="E1646" s="1" t="s">
        <v>11031</v>
      </c>
      <c r="F1646" s="1" t="s">
        <v>8047</v>
      </c>
      <c r="G1646" s="1" t="s">
        <v>2351</v>
      </c>
      <c r="H1646" s="1" t="s">
        <v>2352</v>
      </c>
      <c r="I1646" s="1" t="s">
        <v>2353</v>
      </c>
      <c r="J1646" s="1"/>
      <c r="K1646" s="1">
        <v>5</v>
      </c>
      <c r="L1646" s="32" t="s">
        <v>4052</v>
      </c>
      <c r="M1646" s="8" t="s">
        <v>11773</v>
      </c>
      <c r="N1646" s="2" t="s">
        <v>12651</v>
      </c>
      <c r="O1646" s="173"/>
      <c r="P1646" s="168">
        <f t="shared" si="923"/>
        <v>1643</v>
      </c>
      <c r="Q1646" s="138">
        <f t="shared" si="917"/>
        <v>12</v>
      </c>
      <c r="R1646" s="138">
        <f t="shared" si="918"/>
        <v>24</v>
      </c>
      <c r="S1646" s="138">
        <f t="shared" si="919"/>
        <v>36</v>
      </c>
      <c r="T1646" s="138">
        <f t="shared" si="920"/>
        <v>48</v>
      </c>
      <c r="U1646" s="138">
        <f t="shared" si="921"/>
        <v>60</v>
      </c>
      <c r="V1646" s="138" t="e">
        <f t="shared" si="922"/>
        <v>#VALUE!</v>
      </c>
      <c r="W1646" s="158" t="str">
        <f t="shared" si="899"/>
        <v>08:00 17:00</v>
      </c>
      <c r="X1646" s="159">
        <f>HLOOKUP(SEARCH("2",$M1646)-1,$Q$3:$V1646,$P1646+1,FALSE)</f>
        <v>12</v>
      </c>
      <c r="Y1646" s="160" t="str">
        <f t="shared" si="900"/>
        <v>09:00 17:00|08:00 17:00|08:00 17:00|08:00 17:00|08:00 12:00</v>
      </c>
      <c r="Z1646" s="161" t="str">
        <f t="shared" si="901"/>
        <v>09:00 17:00</v>
      </c>
      <c r="AA1646" s="158" t="str">
        <f t="shared" si="902"/>
        <v>09:00 17:00</v>
      </c>
      <c r="AB1646" s="159">
        <f>HLOOKUP(SEARCH("3",$M1646)-1,$Q$3:$V1646,$P1646+1,FALSE)</f>
        <v>24</v>
      </c>
      <c r="AC1646" s="160" t="str">
        <f t="shared" si="903"/>
        <v>08:00 17:00|08:00 17:00|08:00 17:00|08:00 12:00</v>
      </c>
      <c r="AD1646" s="161" t="str">
        <f t="shared" si="904"/>
        <v>08:00 17:00</v>
      </c>
      <c r="AE1646" s="158" t="str">
        <f t="shared" si="905"/>
        <v>08:00 17:00</v>
      </c>
      <c r="AF1646" s="159">
        <f>HLOOKUP(SEARCH("4",$M1646)-1,$Q$3:$V1646,$P1646+1,FALSE)</f>
        <v>36</v>
      </c>
      <c r="AG1646" s="161" t="str">
        <f t="shared" si="906"/>
        <v>08:00 17:00|08:00 17:00|08:00 12:00</v>
      </c>
      <c r="AH1646" s="161" t="str">
        <f t="shared" si="907"/>
        <v>08:00 17:00</v>
      </c>
      <c r="AI1646" s="158" t="str">
        <f t="shared" si="908"/>
        <v>08:00 17:00</v>
      </c>
      <c r="AJ1646" s="159">
        <f>HLOOKUP(SEARCH("5",$M1646)-1,$Q$3:$V1646,$P1646+1,FALSE)</f>
        <v>48</v>
      </c>
      <c r="AK1646" s="161" t="str">
        <f t="shared" si="909"/>
        <v>08:00 17:00|08:00 12:00</v>
      </c>
      <c r="AL1646" s="161" t="str">
        <f t="shared" si="910"/>
        <v>08:00 17:00</v>
      </c>
      <c r="AM1646" s="158" t="str">
        <f t="shared" si="911"/>
        <v>08:00 17:00</v>
      </c>
      <c r="AN1646" s="159">
        <f>HLOOKUP(SEARCH("6",$M1646)-1,$Q$3:$V1646,$P1646+1,FALSE)</f>
        <v>60</v>
      </c>
      <c r="AO1646" s="161" t="str">
        <f t="shared" si="912"/>
        <v>08:00 12:00</v>
      </c>
      <c r="AP1646" s="161" t="e">
        <f t="shared" si="913"/>
        <v>#VALUE!</v>
      </c>
      <c r="AQ1646" s="162" t="str">
        <f t="shared" si="914"/>
        <v>08:00 12:00</v>
      </c>
      <c r="AR1646" s="163" t="e">
        <f>HLOOKUP(SEARCH("7",$M1646)-1,$Q$3:$V1646,$P1646+1,FALSE)</f>
        <v>#VALUE!</v>
      </c>
      <c r="AS1646" s="164" t="str">
        <f t="shared" si="915"/>
        <v>выходной</v>
      </c>
      <c r="AT1646" s="142"/>
      <c r="AU1646" s="11" t="str">
        <f>IF(ISERROR(VLOOKUP(B1646,'РЕОРГ 2008'!$A:$B,2,FALSE)),"",VLOOKUP(B1646,'РЕОРГ 2008'!$A:$B,2,FALSE))</f>
        <v/>
      </c>
      <c r="AV1646" s="12" t="str">
        <f t="shared" si="916"/>
        <v>Доп.офис №4683/0100</v>
      </c>
      <c r="AW1646" s="31" t="e">
        <f>LEFT(#REF!,2)</f>
        <v>#REF!</v>
      </c>
      <c r="AX1646" s="12" t="str">
        <f t="shared" si="894"/>
        <v>4683/0100</v>
      </c>
      <c r="AZ1646" t="str">
        <f>IF(ISERROR(VLOOKUP(B1646,'РЕОРГ 01.08.2009'!$A:$B,2,FALSE)),"",VLOOKUP(B1646,'РЕОРГ 01.08.2009'!$A:$B,2,FALSE))</f>
        <v/>
      </c>
      <c r="BA1646" s="12" t="str">
        <f t="shared" si="889"/>
        <v>Доп.офис №4683/0100</v>
      </c>
      <c r="BB1646" t="e">
        <f>LEFT(#REF!,2)</f>
        <v>#REF!</v>
      </c>
      <c r="BC1646" s="12" t="str">
        <f t="shared" si="895"/>
        <v>4683/0100</v>
      </c>
      <c r="BE1646" t="str">
        <f>IF(ISERROR(VLOOKUP(B1646,'РЕОРГ 01.10.2009'!A:C,3,FALSE)),"",VLOOKUP(B1646,'РЕОРГ 01.10.2009'!A:C,3,FALSE))</f>
        <v/>
      </c>
      <c r="BF1646" s="12" t="str">
        <f t="shared" si="890"/>
        <v>Доп.офис №4683/0100</v>
      </c>
      <c r="BG1646" t="e">
        <f>LEFT(#REF!,2)</f>
        <v>#REF!</v>
      </c>
      <c r="BH1646" s="12" t="str">
        <f t="shared" si="896"/>
        <v>4683/0100</v>
      </c>
      <c r="BJ1646" t="str">
        <f>IF(ISERROR(VLOOKUP($B1646,'РЕОРГ 01.05.2010'!A:B,2,FALSE)),"",VLOOKUP($B1646,'РЕОРГ 01.05.2010'!A:B,2,FALSE))</f>
        <v/>
      </c>
      <c r="BK1646" s="12" t="str">
        <f t="shared" si="891"/>
        <v>Доп.офис №4683/0100</v>
      </c>
      <c r="BL1646" t="e">
        <f>LEFT(#REF!,2)</f>
        <v>#REF!</v>
      </c>
      <c r="BM1646" s="12" t="str">
        <f t="shared" si="897"/>
        <v>4683/0100</v>
      </c>
      <c r="BO1646" t="str">
        <f>IF(ISERROR(VLOOKUP($B1646,'РЕОРГ 01.08.2010'!A:B,2,FALSE)),"",VLOOKUP($B1646,'РЕОРГ 01.08.2010'!A:B,2,FALSE))</f>
        <v/>
      </c>
      <c r="BP1646" s="12" t="str">
        <f t="shared" si="892"/>
        <v>Доп.офис №4683/0100</v>
      </c>
      <c r="BQ1646" t="e">
        <f>LEFT(#REF!,2)</f>
        <v>#REF!</v>
      </c>
      <c r="BR1646" s="12" t="str">
        <f t="shared" si="898"/>
        <v>4683/0100</v>
      </c>
    </row>
    <row r="1647" spans="1:70" ht="12.75" customHeight="1">
      <c r="A1647" t="str">
        <f t="shared" si="893"/>
        <v>4683/0101</v>
      </c>
      <c r="B1647" s="133">
        <v>2615</v>
      </c>
      <c r="C1647" s="1" t="s">
        <v>11556</v>
      </c>
      <c r="D1647" s="32" t="s">
        <v>11368</v>
      </c>
      <c r="E1647" s="1" t="s">
        <v>9828</v>
      </c>
      <c r="F1647" s="1" t="s">
        <v>8047</v>
      </c>
      <c r="G1647" s="1" t="s">
        <v>9829</v>
      </c>
      <c r="H1647" s="1" t="s">
        <v>11557</v>
      </c>
      <c r="I1647" s="1" t="s">
        <v>11558</v>
      </c>
      <c r="J1647" s="1"/>
      <c r="K1647" s="1">
        <v>10.5</v>
      </c>
      <c r="L1647" s="32" t="s">
        <v>4050</v>
      </c>
      <c r="M1647" s="8" t="s">
        <v>11783</v>
      </c>
      <c r="N1647" s="2" t="s">
        <v>12652</v>
      </c>
      <c r="O1647" s="173"/>
      <c r="P1647" s="168">
        <f t="shared" si="923"/>
        <v>1644</v>
      </c>
      <c r="Q1647" s="138">
        <f t="shared" si="917"/>
        <v>25</v>
      </c>
      <c r="R1647" s="138">
        <f t="shared" si="918"/>
        <v>50</v>
      </c>
      <c r="S1647" s="138">
        <f t="shared" si="919"/>
        <v>75</v>
      </c>
      <c r="T1647" s="138">
        <f t="shared" si="920"/>
        <v>100</v>
      </c>
      <c r="U1647" s="138">
        <f t="shared" si="921"/>
        <v>125</v>
      </c>
      <c r="V1647" s="138">
        <f t="shared" si="922"/>
        <v>137</v>
      </c>
      <c r="W1647" s="158" t="str">
        <f t="shared" si="899"/>
        <v>07:00 22:30(12:30 13:30)</v>
      </c>
      <c r="X1647" s="159">
        <f>HLOOKUP(SEARCH("2",$M1647)-1,$Q$3:$V1647,$P1647+1,FALSE)</f>
        <v>25</v>
      </c>
      <c r="Y1647" s="160" t="str">
        <f t="shared" si="900"/>
        <v>07:00 22:30(12:30 13:30)|07:00 22:30(12:30 13:30)|07:00 22:30(12:30 13:30)|07:00 22:30(12:30 13:30)|08:00 15:00|17:00 22:30</v>
      </c>
      <c r="Z1647" s="161" t="str">
        <f t="shared" si="901"/>
        <v>07:00 22:30(12:30 13:30)</v>
      </c>
      <c r="AA1647" s="158" t="str">
        <f t="shared" si="902"/>
        <v>07:00 22:30(12:30 13:30)</v>
      </c>
      <c r="AB1647" s="159">
        <f>HLOOKUP(SEARCH("3",$M1647)-1,$Q$3:$V1647,$P1647+1,FALSE)</f>
        <v>50</v>
      </c>
      <c r="AC1647" s="160" t="str">
        <f t="shared" si="903"/>
        <v>07:00 22:30(12:30 13:30)|07:00 22:30(12:30 13:30)|07:00 22:30(12:30 13:30)|08:00 15:00|17:00 22:30</v>
      </c>
      <c r="AD1647" s="161" t="str">
        <f t="shared" si="904"/>
        <v>07:00 22:30(12:30 13:30)</v>
      </c>
      <c r="AE1647" s="158" t="str">
        <f t="shared" si="905"/>
        <v>07:00 22:30(12:30 13:30)</v>
      </c>
      <c r="AF1647" s="159">
        <f>HLOOKUP(SEARCH("4",$M1647)-1,$Q$3:$V1647,$P1647+1,FALSE)</f>
        <v>75</v>
      </c>
      <c r="AG1647" s="161" t="str">
        <f t="shared" si="906"/>
        <v>07:00 22:30(12:30 13:30)|07:00 22:30(12:30 13:30)|08:00 15:00|17:00 22:30</v>
      </c>
      <c r="AH1647" s="161" t="str">
        <f t="shared" si="907"/>
        <v>07:00 22:30(12:30 13:30)</v>
      </c>
      <c r="AI1647" s="158" t="str">
        <f t="shared" si="908"/>
        <v>07:00 22:30(12:30 13:30)</v>
      </c>
      <c r="AJ1647" s="159">
        <f>HLOOKUP(SEARCH("5",$M1647)-1,$Q$3:$V1647,$P1647+1,FALSE)</f>
        <v>100</v>
      </c>
      <c r="AK1647" s="161" t="str">
        <f t="shared" si="909"/>
        <v>07:00 22:30(12:30 13:30)|08:00 15:00|17:00 22:30</v>
      </c>
      <c r="AL1647" s="161" t="str">
        <f t="shared" si="910"/>
        <v>07:00 22:30(12:30 13:30)</v>
      </c>
      <c r="AM1647" s="158" t="str">
        <f t="shared" si="911"/>
        <v>07:00 22:30(12:30 13:30)</v>
      </c>
      <c r="AN1647" s="159">
        <f>HLOOKUP(SEARCH("6",$M1647)-1,$Q$3:$V1647,$P1647+1,FALSE)</f>
        <v>125</v>
      </c>
      <c r="AO1647" s="161" t="str">
        <f t="shared" si="912"/>
        <v>08:00 15:00|17:00 22:30</v>
      </c>
      <c r="AP1647" s="161" t="str">
        <f t="shared" si="913"/>
        <v>08:00 15:00</v>
      </c>
      <c r="AQ1647" s="162" t="str">
        <f t="shared" si="914"/>
        <v>08:00 15:00</v>
      </c>
      <c r="AR1647" s="163">
        <f>HLOOKUP(SEARCH("7",$M1647)-1,$Q$3:$V1647,$P1647+1,FALSE)</f>
        <v>137</v>
      </c>
      <c r="AS1647" s="164" t="str">
        <f t="shared" si="915"/>
        <v>17:00 22:30</v>
      </c>
      <c r="AT1647" s="142"/>
      <c r="AU1647" s="11" t="str">
        <f>IF(ISERROR(VLOOKUP(B1647,'РЕОРГ 2008'!$A:$B,2,FALSE)),"",VLOOKUP(B1647,'РЕОРГ 2008'!$A:$B,2,FALSE))</f>
        <v/>
      </c>
      <c r="AV1647" s="12" t="str">
        <f t="shared" si="916"/>
        <v>Опер.офис №4683/0101</v>
      </c>
      <c r="AW1647" s="31" t="e">
        <f>LEFT(#REF!,2)</f>
        <v>#REF!</v>
      </c>
      <c r="AX1647" s="12" t="str">
        <f t="shared" si="894"/>
        <v>4683/0101</v>
      </c>
      <c r="AZ1647" t="str">
        <f>IF(ISERROR(VLOOKUP(B1647,'РЕОРГ 01.08.2009'!$A:$B,2,FALSE)),"",VLOOKUP(B1647,'РЕОРГ 01.08.2009'!$A:$B,2,FALSE))</f>
        <v/>
      </c>
      <c r="BA1647" s="12" t="str">
        <f t="shared" si="889"/>
        <v>Опер.офис №4683/0101</v>
      </c>
      <c r="BB1647" t="e">
        <f>LEFT(#REF!,2)</f>
        <v>#REF!</v>
      </c>
      <c r="BC1647" s="12" t="str">
        <f t="shared" si="895"/>
        <v>4683/0101</v>
      </c>
      <c r="BE1647" t="str">
        <f>IF(ISERROR(VLOOKUP(B1647,'РЕОРГ 01.10.2009'!A:C,3,FALSE)),"",VLOOKUP(B1647,'РЕОРГ 01.10.2009'!A:C,3,FALSE))</f>
        <v/>
      </c>
      <c r="BF1647" s="12" t="str">
        <f t="shared" si="890"/>
        <v>Опер.офис №4683/0101</v>
      </c>
      <c r="BG1647" t="e">
        <f>LEFT(#REF!,2)</f>
        <v>#REF!</v>
      </c>
      <c r="BH1647" s="12" t="str">
        <f t="shared" si="896"/>
        <v>4683/0101</v>
      </c>
      <c r="BJ1647" t="str">
        <f>IF(ISERROR(VLOOKUP($B1647,'РЕОРГ 01.05.2010'!A:B,2,FALSE)),"",VLOOKUP($B1647,'РЕОРГ 01.05.2010'!A:B,2,FALSE))</f>
        <v/>
      </c>
      <c r="BK1647" s="12" t="str">
        <f t="shared" si="891"/>
        <v>Опер.офис №4683/0101</v>
      </c>
      <c r="BL1647" t="e">
        <f>LEFT(#REF!,2)</f>
        <v>#REF!</v>
      </c>
      <c r="BM1647" s="12" t="str">
        <f t="shared" si="897"/>
        <v>4683/0101</v>
      </c>
      <c r="BO1647" t="str">
        <f>IF(ISERROR(VLOOKUP($B1647,'РЕОРГ 01.08.2010'!A:B,2,FALSE)),"",VLOOKUP($B1647,'РЕОРГ 01.08.2010'!A:B,2,FALSE))</f>
        <v/>
      </c>
      <c r="BP1647" s="12" t="str">
        <f t="shared" si="892"/>
        <v>Опер.офис №4683/0101</v>
      </c>
      <c r="BQ1647" t="e">
        <f>LEFT(#REF!,2)</f>
        <v>#REF!</v>
      </c>
      <c r="BR1647" s="12" t="str">
        <f t="shared" si="898"/>
        <v>4683/0101</v>
      </c>
    </row>
    <row r="1648" spans="1:70" ht="12.75" customHeight="1">
      <c r="A1648" t="str">
        <f t="shared" si="893"/>
        <v>4683/013</v>
      </c>
      <c r="B1648" s="133">
        <v>1917</v>
      </c>
      <c r="C1648" s="1" t="s">
        <v>11559</v>
      </c>
      <c r="D1648" s="32" t="s">
        <v>1926</v>
      </c>
      <c r="E1648" s="1" t="s">
        <v>7632</v>
      </c>
      <c r="F1648" s="1" t="s">
        <v>8047</v>
      </c>
      <c r="G1648" s="1" t="s">
        <v>10494</v>
      </c>
      <c r="H1648" s="1" t="s">
        <v>11560</v>
      </c>
      <c r="I1648" s="1" t="s">
        <v>10495</v>
      </c>
      <c r="J1648" s="1"/>
      <c r="K1648" s="1">
        <v>7.75</v>
      </c>
      <c r="L1648" s="32" t="s">
        <v>4050</v>
      </c>
      <c r="M1648" s="8" t="s">
        <v>11773</v>
      </c>
      <c r="N1648" s="2" t="s">
        <v>12653</v>
      </c>
      <c r="O1648" s="173"/>
      <c r="P1648" s="168">
        <f t="shared" si="923"/>
        <v>1645</v>
      </c>
      <c r="Q1648" s="138">
        <f t="shared" si="917"/>
        <v>12</v>
      </c>
      <c r="R1648" s="138">
        <f t="shared" si="918"/>
        <v>24</v>
      </c>
      <c r="S1648" s="138">
        <f t="shared" si="919"/>
        <v>36</v>
      </c>
      <c r="T1648" s="138">
        <f t="shared" si="920"/>
        <v>48</v>
      </c>
      <c r="U1648" s="138">
        <f t="shared" si="921"/>
        <v>60</v>
      </c>
      <c r="V1648" s="138" t="e">
        <f t="shared" si="922"/>
        <v>#VALUE!</v>
      </c>
      <c r="W1648" s="158" t="str">
        <f t="shared" si="899"/>
        <v>10:00 19:00</v>
      </c>
      <c r="X1648" s="159">
        <f>HLOOKUP(SEARCH("2",$M1648)-1,$Q$3:$V1648,$P1648+1,FALSE)</f>
        <v>12</v>
      </c>
      <c r="Y1648" s="160" t="str">
        <f t="shared" si="900"/>
        <v>09:00 19:00|09:00 19:00|09:00 19:00|09:00 19:00|09:00 17:00</v>
      </c>
      <c r="Z1648" s="161" t="str">
        <f t="shared" si="901"/>
        <v>09:00 19:00</v>
      </c>
      <c r="AA1648" s="158" t="str">
        <f t="shared" si="902"/>
        <v>09:00 19:00</v>
      </c>
      <c r="AB1648" s="159">
        <f>HLOOKUP(SEARCH("3",$M1648)-1,$Q$3:$V1648,$P1648+1,FALSE)</f>
        <v>24</v>
      </c>
      <c r="AC1648" s="160" t="str">
        <f t="shared" si="903"/>
        <v>09:00 19:00|09:00 19:00|09:00 19:00|09:00 17:00</v>
      </c>
      <c r="AD1648" s="161" t="str">
        <f t="shared" si="904"/>
        <v>09:00 19:00</v>
      </c>
      <c r="AE1648" s="158" t="str">
        <f t="shared" si="905"/>
        <v>09:00 19:00</v>
      </c>
      <c r="AF1648" s="159">
        <f>HLOOKUP(SEARCH("4",$M1648)-1,$Q$3:$V1648,$P1648+1,FALSE)</f>
        <v>36</v>
      </c>
      <c r="AG1648" s="161" t="str">
        <f t="shared" si="906"/>
        <v>09:00 19:00|09:00 19:00|09:00 17:00</v>
      </c>
      <c r="AH1648" s="161" t="str">
        <f t="shared" si="907"/>
        <v>09:00 19:00</v>
      </c>
      <c r="AI1648" s="158" t="str">
        <f t="shared" si="908"/>
        <v>09:00 19:00</v>
      </c>
      <c r="AJ1648" s="159">
        <f>HLOOKUP(SEARCH("5",$M1648)-1,$Q$3:$V1648,$P1648+1,FALSE)</f>
        <v>48</v>
      </c>
      <c r="AK1648" s="161" t="str">
        <f t="shared" si="909"/>
        <v>09:00 19:00|09:00 17:00</v>
      </c>
      <c r="AL1648" s="161" t="str">
        <f t="shared" si="910"/>
        <v>09:00 19:00</v>
      </c>
      <c r="AM1648" s="158" t="str">
        <f t="shared" si="911"/>
        <v>09:00 19:00</v>
      </c>
      <c r="AN1648" s="159">
        <f>HLOOKUP(SEARCH("6",$M1648)-1,$Q$3:$V1648,$P1648+1,FALSE)</f>
        <v>60</v>
      </c>
      <c r="AO1648" s="161" t="str">
        <f t="shared" si="912"/>
        <v>09:00 17:00</v>
      </c>
      <c r="AP1648" s="161" t="e">
        <f t="shared" si="913"/>
        <v>#VALUE!</v>
      </c>
      <c r="AQ1648" s="162" t="str">
        <f t="shared" si="914"/>
        <v>09:00 17:00</v>
      </c>
      <c r="AR1648" s="163" t="e">
        <f>HLOOKUP(SEARCH("7",$M1648)-1,$Q$3:$V1648,$P1648+1,FALSE)</f>
        <v>#VALUE!</v>
      </c>
      <c r="AS1648" s="164" t="str">
        <f t="shared" si="915"/>
        <v>выходной</v>
      </c>
      <c r="AT1648" s="142"/>
      <c r="AU1648" s="11" t="str">
        <f>IF(ISERROR(VLOOKUP(B1648,'РЕОРГ 2008'!$A:$B,2,FALSE)),"",VLOOKUP(B1648,'РЕОРГ 2008'!$A:$B,2,FALSE))</f>
        <v/>
      </c>
      <c r="AV1648" s="12" t="str">
        <f t="shared" si="916"/>
        <v>Доп.офис №4683/013</v>
      </c>
      <c r="AW1648" s="31" t="e">
        <f>LEFT(#REF!,2)</f>
        <v>#REF!</v>
      </c>
      <c r="AX1648" s="12" t="str">
        <f t="shared" si="894"/>
        <v>4683/013</v>
      </c>
      <c r="AZ1648" t="str">
        <f>IF(ISERROR(VLOOKUP(B1648,'РЕОРГ 01.08.2009'!$A:$B,2,FALSE)),"",VLOOKUP(B1648,'РЕОРГ 01.08.2009'!$A:$B,2,FALSE))</f>
        <v/>
      </c>
      <c r="BA1648" s="12" t="str">
        <f t="shared" si="889"/>
        <v>Доп.офис №4683/013</v>
      </c>
      <c r="BB1648" t="e">
        <f>LEFT(#REF!,2)</f>
        <v>#REF!</v>
      </c>
      <c r="BC1648" s="12" t="str">
        <f t="shared" si="895"/>
        <v>4683/013</v>
      </c>
      <c r="BE1648" t="str">
        <f>IF(ISERROR(VLOOKUP(B1648,'РЕОРГ 01.10.2009'!A:C,3,FALSE)),"",VLOOKUP(B1648,'РЕОРГ 01.10.2009'!A:C,3,FALSE))</f>
        <v/>
      </c>
      <c r="BF1648" s="12" t="str">
        <f t="shared" si="890"/>
        <v>Доп.офис №4683/013</v>
      </c>
      <c r="BG1648" t="e">
        <f>LEFT(#REF!,2)</f>
        <v>#REF!</v>
      </c>
      <c r="BH1648" s="12" t="str">
        <f t="shared" si="896"/>
        <v>4683/013</v>
      </c>
      <c r="BJ1648" t="str">
        <f>IF(ISERROR(VLOOKUP($B1648,'РЕОРГ 01.05.2010'!A:B,2,FALSE)),"",VLOOKUP($B1648,'РЕОРГ 01.05.2010'!A:B,2,FALSE))</f>
        <v/>
      </c>
      <c r="BK1648" s="12" t="str">
        <f t="shared" si="891"/>
        <v>Доп.офис №4683/013</v>
      </c>
      <c r="BL1648" t="e">
        <f>LEFT(#REF!,2)</f>
        <v>#REF!</v>
      </c>
      <c r="BM1648" s="12" t="str">
        <f t="shared" si="897"/>
        <v>4683/013</v>
      </c>
      <c r="BO1648" t="str">
        <f>IF(ISERROR(VLOOKUP($B1648,'РЕОРГ 01.08.2010'!A:B,2,FALSE)),"",VLOOKUP($B1648,'РЕОРГ 01.08.2010'!A:B,2,FALSE))</f>
        <v/>
      </c>
      <c r="BP1648" s="12" t="str">
        <f t="shared" si="892"/>
        <v>Доп.офис №4683/013</v>
      </c>
      <c r="BQ1648" t="e">
        <f>LEFT(#REF!,2)</f>
        <v>#REF!</v>
      </c>
      <c r="BR1648" s="12" t="str">
        <f t="shared" si="898"/>
        <v>4683/013</v>
      </c>
    </row>
    <row r="1649" spans="1:70" ht="12.75" customHeight="1">
      <c r="A1649" t="str">
        <f t="shared" si="893"/>
        <v>4683/014</v>
      </c>
      <c r="B1649" s="133">
        <v>1918</v>
      </c>
      <c r="C1649" s="1" t="s">
        <v>10496</v>
      </c>
      <c r="D1649" s="32" t="s">
        <v>1931</v>
      </c>
      <c r="E1649" s="1" t="s">
        <v>10497</v>
      </c>
      <c r="F1649" s="1" t="s">
        <v>8047</v>
      </c>
      <c r="G1649" s="1" t="s">
        <v>10498</v>
      </c>
      <c r="H1649" s="1" t="s">
        <v>10499</v>
      </c>
      <c r="I1649" s="1" t="s">
        <v>10500</v>
      </c>
      <c r="J1649" s="1"/>
      <c r="K1649" s="1">
        <v>0.4</v>
      </c>
      <c r="L1649" s="32" t="s">
        <v>4049</v>
      </c>
      <c r="M1649" s="8" t="s">
        <v>12070</v>
      </c>
      <c r="N1649" s="2" t="s">
        <v>12490</v>
      </c>
      <c r="O1649" s="173"/>
      <c r="P1649" s="168">
        <f t="shared" si="923"/>
        <v>1646</v>
      </c>
      <c r="Q1649" s="138">
        <f t="shared" si="917"/>
        <v>25</v>
      </c>
      <c r="R1649" s="138" t="e">
        <f t="shared" si="918"/>
        <v>#VALUE!</v>
      </c>
      <c r="S1649" s="138" t="e">
        <f t="shared" si="919"/>
        <v>#VALUE!</v>
      </c>
      <c r="T1649" s="138" t="e">
        <f t="shared" si="920"/>
        <v>#VALUE!</v>
      </c>
      <c r="U1649" s="138" t="e">
        <f t="shared" si="921"/>
        <v>#VALUE!</v>
      </c>
      <c r="V1649" s="138" t="e">
        <f t="shared" si="922"/>
        <v>#VALUE!</v>
      </c>
      <c r="W1649" s="158" t="str">
        <f t="shared" si="899"/>
        <v>08:00 16:30(12:00 13:00)</v>
      </c>
      <c r="X1649" s="159" t="e">
        <f>HLOOKUP(SEARCH("2",$M1649)-1,$Q$3:$V1649,$P1649+1,FALSE)</f>
        <v>#VALUE!</v>
      </c>
      <c r="Y1649" s="160" t="e">
        <f t="shared" si="900"/>
        <v>#VALUE!</v>
      </c>
      <c r="Z1649" s="161" t="e">
        <f t="shared" si="901"/>
        <v>#VALUE!</v>
      </c>
      <c r="AA1649" s="158" t="str">
        <f t="shared" si="902"/>
        <v>выходной</v>
      </c>
      <c r="AB1649" s="159" t="e">
        <f>HLOOKUP(SEARCH("3",$M1649)-1,$Q$3:$V1649,$P1649+1,FALSE)</f>
        <v>#VALUE!</v>
      </c>
      <c r="AC1649" s="160" t="e">
        <f t="shared" si="903"/>
        <v>#VALUE!</v>
      </c>
      <c r="AD1649" s="161" t="e">
        <f t="shared" si="904"/>
        <v>#VALUE!</v>
      </c>
      <c r="AE1649" s="158" t="str">
        <f t="shared" si="905"/>
        <v>выходной</v>
      </c>
      <c r="AF1649" s="159" t="e">
        <f>HLOOKUP(SEARCH("4",$M1649)-1,$Q$3:$V1649,$P1649+1,FALSE)</f>
        <v>#VALUE!</v>
      </c>
      <c r="AG1649" s="161" t="e">
        <f t="shared" si="906"/>
        <v>#VALUE!</v>
      </c>
      <c r="AH1649" s="161" t="e">
        <f t="shared" si="907"/>
        <v>#VALUE!</v>
      </c>
      <c r="AI1649" s="158" t="str">
        <f t="shared" si="908"/>
        <v>выходной</v>
      </c>
      <c r="AJ1649" s="159">
        <f>HLOOKUP(SEARCH("5",$M1649)-1,$Q$3:$V1649,$P1649+1,FALSE)</f>
        <v>25</v>
      </c>
      <c r="AK1649" s="161" t="str">
        <f t="shared" si="909"/>
        <v>08:00 16:30(12:00 13:00)</v>
      </c>
      <c r="AL1649" s="161" t="e">
        <f t="shared" si="910"/>
        <v>#VALUE!</v>
      </c>
      <c r="AM1649" s="158" t="str">
        <f t="shared" si="911"/>
        <v>08:00 16:30(12:00 13:00)</v>
      </c>
      <c r="AN1649" s="159" t="e">
        <f>HLOOKUP(SEARCH("6",$M1649)-1,$Q$3:$V1649,$P1649+1,FALSE)</f>
        <v>#VALUE!</v>
      </c>
      <c r="AO1649" s="161" t="e">
        <f t="shared" si="912"/>
        <v>#VALUE!</v>
      </c>
      <c r="AP1649" s="161" t="e">
        <f t="shared" si="913"/>
        <v>#VALUE!</v>
      </c>
      <c r="AQ1649" s="162" t="str">
        <f t="shared" si="914"/>
        <v>выходной</v>
      </c>
      <c r="AR1649" s="163" t="e">
        <f>HLOOKUP(SEARCH("7",$M1649)-1,$Q$3:$V1649,$P1649+1,FALSE)</f>
        <v>#VALUE!</v>
      </c>
      <c r="AS1649" s="164" t="str">
        <f t="shared" si="915"/>
        <v>выходной</v>
      </c>
      <c r="AT1649" s="142"/>
      <c r="AU1649" s="11" t="str">
        <f>IF(ISERROR(VLOOKUP(B1649,'РЕОРГ 2008'!$A:$B,2,FALSE)),"",VLOOKUP(B1649,'РЕОРГ 2008'!$A:$B,2,FALSE))</f>
        <v/>
      </c>
      <c r="AV1649" s="12" t="str">
        <f t="shared" si="916"/>
        <v>Опер.касса №4683/014</v>
      </c>
      <c r="AW1649" s="31" t="e">
        <f>LEFT(#REF!,2)</f>
        <v>#REF!</v>
      </c>
      <c r="AX1649" s="12" t="str">
        <f t="shared" si="894"/>
        <v>4683/014</v>
      </c>
      <c r="AZ1649" t="str">
        <f>IF(ISERROR(VLOOKUP(B1649,'РЕОРГ 01.08.2009'!$A:$B,2,FALSE)),"",VLOOKUP(B1649,'РЕОРГ 01.08.2009'!$A:$B,2,FALSE))</f>
        <v/>
      </c>
      <c r="BA1649" s="12" t="str">
        <f t="shared" si="889"/>
        <v>Опер.касса №4683/014</v>
      </c>
      <c r="BB1649" t="e">
        <f>LEFT(#REF!,2)</f>
        <v>#REF!</v>
      </c>
      <c r="BC1649" s="12" t="str">
        <f t="shared" si="895"/>
        <v>4683/014</v>
      </c>
      <c r="BE1649" t="str">
        <f>IF(ISERROR(VLOOKUP(B1649,'РЕОРГ 01.10.2009'!A:C,3,FALSE)),"",VLOOKUP(B1649,'РЕОРГ 01.10.2009'!A:C,3,FALSE))</f>
        <v/>
      </c>
      <c r="BF1649" s="12" t="str">
        <f t="shared" si="890"/>
        <v>Опер.касса №4683/014</v>
      </c>
      <c r="BG1649" t="e">
        <f>LEFT(#REF!,2)</f>
        <v>#REF!</v>
      </c>
      <c r="BH1649" s="12" t="str">
        <f t="shared" si="896"/>
        <v>4683/014</v>
      </c>
      <c r="BJ1649" t="str">
        <f>IF(ISERROR(VLOOKUP($B1649,'РЕОРГ 01.05.2010'!A:B,2,FALSE)),"",VLOOKUP($B1649,'РЕОРГ 01.05.2010'!A:B,2,FALSE))</f>
        <v/>
      </c>
      <c r="BK1649" s="12" t="str">
        <f t="shared" si="891"/>
        <v>Опер.касса №4683/014</v>
      </c>
      <c r="BL1649" t="e">
        <f>LEFT(#REF!,2)</f>
        <v>#REF!</v>
      </c>
      <c r="BM1649" s="12" t="str">
        <f t="shared" si="897"/>
        <v>4683/014</v>
      </c>
      <c r="BO1649" t="str">
        <f>IF(ISERROR(VLOOKUP($B1649,'РЕОРГ 01.08.2010'!A:B,2,FALSE)),"",VLOOKUP($B1649,'РЕОРГ 01.08.2010'!A:B,2,FALSE))</f>
        <v/>
      </c>
      <c r="BP1649" s="12" t="str">
        <f t="shared" si="892"/>
        <v>Опер.касса №4683/014</v>
      </c>
      <c r="BQ1649" t="e">
        <f>LEFT(#REF!,2)</f>
        <v>#REF!</v>
      </c>
      <c r="BR1649" s="12" t="str">
        <f t="shared" si="898"/>
        <v>4683/014</v>
      </c>
    </row>
    <row r="1650" spans="1:70" ht="12.75" customHeight="1">
      <c r="A1650" t="str">
        <f t="shared" si="893"/>
        <v>4683/015</v>
      </c>
      <c r="B1650" s="133">
        <v>1919</v>
      </c>
      <c r="C1650" s="1" t="s">
        <v>10501</v>
      </c>
      <c r="D1650" s="32" t="s">
        <v>1931</v>
      </c>
      <c r="E1650" s="1" t="s">
        <v>10502</v>
      </c>
      <c r="F1650" s="1" t="s">
        <v>8047</v>
      </c>
      <c r="G1650" s="1" t="s">
        <v>10503</v>
      </c>
      <c r="H1650" s="1" t="s">
        <v>2354</v>
      </c>
      <c r="I1650" s="1" t="s">
        <v>10504</v>
      </c>
      <c r="J1650" s="1"/>
      <c r="K1650" s="1">
        <v>0.25</v>
      </c>
      <c r="L1650" s="32" t="s">
        <v>4050</v>
      </c>
      <c r="M1650" s="8" t="s">
        <v>11831</v>
      </c>
      <c r="N1650" s="2" t="s">
        <v>12654</v>
      </c>
      <c r="O1650" s="173"/>
      <c r="P1650" s="168">
        <f t="shared" si="923"/>
        <v>1647</v>
      </c>
      <c r="Q1650" s="138">
        <f t="shared" si="917"/>
        <v>25</v>
      </c>
      <c r="R1650" s="138">
        <f t="shared" si="918"/>
        <v>50</v>
      </c>
      <c r="S1650" s="138">
        <f t="shared" si="919"/>
        <v>75</v>
      </c>
      <c r="T1650" s="138">
        <f t="shared" si="920"/>
        <v>100</v>
      </c>
      <c r="U1650" s="138" t="e">
        <f t="shared" si="921"/>
        <v>#VALUE!</v>
      </c>
      <c r="V1650" s="138" t="e">
        <f t="shared" si="922"/>
        <v>#VALUE!</v>
      </c>
      <c r="W1650" s="158" t="str">
        <f t="shared" si="899"/>
        <v>выходной</v>
      </c>
      <c r="X1650" s="159" t="e">
        <f>HLOOKUP(SEARCH("2",$M1650)-1,$Q$3:$V1650,$P1650+1,FALSE)</f>
        <v>#N/A</v>
      </c>
      <c r="Y1650" s="160" t="str">
        <f t="shared" si="900"/>
        <v>08:00 15:00(12:00 13:00)</v>
      </c>
      <c r="Z1650" s="161" t="e">
        <f t="shared" si="901"/>
        <v>#VALUE!</v>
      </c>
      <c r="AA1650" s="158" t="str">
        <f t="shared" si="902"/>
        <v>08:00 15:00(12:00 13:00)</v>
      </c>
      <c r="AB1650" s="159">
        <f>HLOOKUP(SEARCH("3",$M1650)-1,$Q$3:$V1650,$P1650+1,FALSE)</f>
        <v>25</v>
      </c>
      <c r="AC1650" s="160" t="str">
        <f t="shared" si="903"/>
        <v>08:00 15:00(12:00 13:00)|08:00 15:00(12:00 13:00)|08:00 15:00(12:00 13:00)|08:00 11:30</v>
      </c>
      <c r="AD1650" s="161" t="str">
        <f t="shared" si="904"/>
        <v>08:00 15:00(12:00 13:00)</v>
      </c>
      <c r="AE1650" s="158" t="str">
        <f t="shared" si="905"/>
        <v>08:00 15:00(12:00 13:00)</v>
      </c>
      <c r="AF1650" s="159">
        <f>HLOOKUP(SEARCH("4",$M1650)-1,$Q$3:$V1650,$P1650+1,FALSE)</f>
        <v>50</v>
      </c>
      <c r="AG1650" s="161" t="str">
        <f t="shared" si="906"/>
        <v>08:00 15:00(12:00 13:00)|08:00 15:00(12:00 13:00)|08:00 11:30</v>
      </c>
      <c r="AH1650" s="161" t="str">
        <f t="shared" si="907"/>
        <v>08:00 15:00(12:00 13:00)</v>
      </c>
      <c r="AI1650" s="158" t="str">
        <f t="shared" si="908"/>
        <v>08:00 15:00(12:00 13:00)</v>
      </c>
      <c r="AJ1650" s="159">
        <f>HLOOKUP(SEARCH("5",$M1650)-1,$Q$3:$V1650,$P1650+1,FALSE)</f>
        <v>75</v>
      </c>
      <c r="AK1650" s="161" t="str">
        <f t="shared" si="909"/>
        <v>08:00 15:00(12:00 13:00)|08:00 11:30</v>
      </c>
      <c r="AL1650" s="161" t="str">
        <f t="shared" si="910"/>
        <v>08:00 15:00(12:00 13:00)</v>
      </c>
      <c r="AM1650" s="158" t="str">
        <f t="shared" si="911"/>
        <v>08:00 15:00(12:00 13:00)</v>
      </c>
      <c r="AN1650" s="159">
        <f>HLOOKUP(SEARCH("6",$M1650)-1,$Q$3:$V1650,$P1650+1,FALSE)</f>
        <v>100</v>
      </c>
      <c r="AO1650" s="161" t="str">
        <f t="shared" si="912"/>
        <v>08:00 11:30</v>
      </c>
      <c r="AP1650" s="161" t="e">
        <f t="shared" si="913"/>
        <v>#VALUE!</v>
      </c>
      <c r="AQ1650" s="162" t="str">
        <f t="shared" si="914"/>
        <v>08:00 11:30</v>
      </c>
      <c r="AR1650" s="163" t="e">
        <f>HLOOKUP(SEARCH("7",$M1650)-1,$Q$3:$V1650,$P1650+1,FALSE)</f>
        <v>#VALUE!</v>
      </c>
      <c r="AS1650" s="164" t="str">
        <f t="shared" si="915"/>
        <v>выходной</v>
      </c>
      <c r="AT1650" s="142"/>
      <c r="AU1650" s="11" t="str">
        <f>IF(ISERROR(VLOOKUP(B1650,'РЕОРГ 2008'!$A:$B,2,FALSE)),"",VLOOKUP(B1650,'РЕОРГ 2008'!$A:$B,2,FALSE))</f>
        <v/>
      </c>
      <c r="AV1650" s="12" t="str">
        <f t="shared" si="916"/>
        <v>Опер.касса №4683/015</v>
      </c>
      <c r="AW1650" s="31" t="e">
        <f>LEFT(#REF!,2)</f>
        <v>#REF!</v>
      </c>
      <c r="AX1650" s="12" t="str">
        <f t="shared" si="894"/>
        <v>4683/015</v>
      </c>
      <c r="AZ1650" t="str">
        <f>IF(ISERROR(VLOOKUP(B1650,'РЕОРГ 01.08.2009'!$A:$B,2,FALSE)),"",VLOOKUP(B1650,'РЕОРГ 01.08.2009'!$A:$B,2,FALSE))</f>
        <v/>
      </c>
      <c r="BA1650" s="12" t="str">
        <f t="shared" si="889"/>
        <v>Опер.касса №4683/015</v>
      </c>
      <c r="BB1650" t="e">
        <f>LEFT(#REF!,2)</f>
        <v>#REF!</v>
      </c>
      <c r="BC1650" s="12" t="str">
        <f t="shared" si="895"/>
        <v>4683/015</v>
      </c>
      <c r="BE1650" t="str">
        <f>IF(ISERROR(VLOOKUP(B1650,'РЕОРГ 01.10.2009'!A:C,3,FALSE)),"",VLOOKUP(B1650,'РЕОРГ 01.10.2009'!A:C,3,FALSE))</f>
        <v/>
      </c>
      <c r="BF1650" s="12" t="str">
        <f t="shared" si="890"/>
        <v>Опер.касса №4683/015</v>
      </c>
      <c r="BG1650" t="e">
        <f>LEFT(#REF!,2)</f>
        <v>#REF!</v>
      </c>
      <c r="BH1650" s="12" t="str">
        <f t="shared" si="896"/>
        <v>4683/015</v>
      </c>
      <c r="BJ1650" t="str">
        <f>IF(ISERROR(VLOOKUP($B1650,'РЕОРГ 01.05.2010'!A:B,2,FALSE)),"",VLOOKUP($B1650,'РЕОРГ 01.05.2010'!A:B,2,FALSE))</f>
        <v/>
      </c>
      <c r="BK1650" s="12" t="str">
        <f t="shared" si="891"/>
        <v>Опер.касса №4683/015</v>
      </c>
      <c r="BL1650" t="e">
        <f>LEFT(#REF!,2)</f>
        <v>#REF!</v>
      </c>
      <c r="BM1650" s="12" t="str">
        <f t="shared" si="897"/>
        <v>4683/015</v>
      </c>
      <c r="BO1650" t="str">
        <f>IF(ISERROR(VLOOKUP($B1650,'РЕОРГ 01.08.2010'!A:B,2,FALSE)),"",VLOOKUP($B1650,'РЕОРГ 01.08.2010'!A:B,2,FALSE))</f>
        <v/>
      </c>
      <c r="BP1650" s="12" t="str">
        <f t="shared" si="892"/>
        <v>Опер.касса №4683/015</v>
      </c>
      <c r="BQ1650" t="e">
        <f>LEFT(#REF!,2)</f>
        <v>#REF!</v>
      </c>
      <c r="BR1650" s="12" t="str">
        <f t="shared" si="898"/>
        <v>4683/015</v>
      </c>
    </row>
    <row r="1651" spans="1:70" ht="12.75" customHeight="1">
      <c r="A1651" t="str">
        <f t="shared" si="893"/>
        <v>4683/016</v>
      </c>
      <c r="B1651" s="133">
        <v>1920</v>
      </c>
      <c r="C1651" s="1" t="s">
        <v>10505</v>
      </c>
      <c r="D1651" s="32" t="s">
        <v>1931</v>
      </c>
      <c r="E1651" s="1" t="s">
        <v>10506</v>
      </c>
      <c r="F1651" s="1" t="s">
        <v>8047</v>
      </c>
      <c r="G1651" s="1" t="s">
        <v>10507</v>
      </c>
      <c r="H1651" s="1" t="s">
        <v>10508</v>
      </c>
      <c r="I1651" s="1" t="s">
        <v>10509</v>
      </c>
      <c r="J1651" s="1"/>
      <c r="K1651" s="1">
        <v>1.5</v>
      </c>
      <c r="L1651" s="32" t="s">
        <v>4052</v>
      </c>
      <c r="M1651" s="8" t="s">
        <v>11831</v>
      </c>
      <c r="N1651" s="2" t="s">
        <v>12655</v>
      </c>
      <c r="O1651" s="173"/>
      <c r="P1651" s="168">
        <f t="shared" si="923"/>
        <v>1648</v>
      </c>
      <c r="Q1651" s="138">
        <f t="shared" si="917"/>
        <v>25</v>
      </c>
      <c r="R1651" s="138">
        <f t="shared" si="918"/>
        <v>50</v>
      </c>
      <c r="S1651" s="138">
        <f t="shared" si="919"/>
        <v>75</v>
      </c>
      <c r="T1651" s="138">
        <f t="shared" si="920"/>
        <v>100</v>
      </c>
      <c r="U1651" s="138" t="e">
        <f t="shared" si="921"/>
        <v>#VALUE!</v>
      </c>
      <c r="V1651" s="138" t="e">
        <f t="shared" si="922"/>
        <v>#VALUE!</v>
      </c>
      <c r="W1651" s="158" t="str">
        <f t="shared" si="899"/>
        <v>выходной</v>
      </c>
      <c r="X1651" s="159" t="e">
        <f>HLOOKUP(SEARCH("2",$M1651)-1,$Q$3:$V1651,$P1651+1,FALSE)</f>
        <v>#N/A</v>
      </c>
      <c r="Y1651" s="160" t="str">
        <f t="shared" si="900"/>
        <v>09:00 16:00(13:00 14:00)</v>
      </c>
      <c r="Z1651" s="161" t="e">
        <f t="shared" si="901"/>
        <v>#VALUE!</v>
      </c>
      <c r="AA1651" s="158" t="str">
        <f t="shared" si="902"/>
        <v>09:00 16:00(13:00 14:00)</v>
      </c>
      <c r="AB1651" s="159">
        <f>HLOOKUP(SEARCH("3",$M1651)-1,$Q$3:$V1651,$P1651+1,FALSE)</f>
        <v>25</v>
      </c>
      <c r="AC1651" s="160" t="str">
        <f t="shared" si="903"/>
        <v>09:00 16:00(13:00 14:00)|09:00 16:00(13:00 14:00)|09:00 16:00(13:00 14:00)|09:00 12:30</v>
      </c>
      <c r="AD1651" s="161" t="str">
        <f t="shared" si="904"/>
        <v>09:00 16:00(13:00 14:00)</v>
      </c>
      <c r="AE1651" s="158" t="str">
        <f t="shared" si="905"/>
        <v>09:00 16:00(13:00 14:00)</v>
      </c>
      <c r="AF1651" s="159">
        <f>HLOOKUP(SEARCH("4",$M1651)-1,$Q$3:$V1651,$P1651+1,FALSE)</f>
        <v>50</v>
      </c>
      <c r="AG1651" s="161" t="str">
        <f t="shared" si="906"/>
        <v>09:00 16:00(13:00 14:00)|09:00 16:00(13:00 14:00)|09:00 12:30</v>
      </c>
      <c r="AH1651" s="161" t="str">
        <f t="shared" si="907"/>
        <v>09:00 16:00(13:00 14:00)</v>
      </c>
      <c r="AI1651" s="158" t="str">
        <f t="shared" si="908"/>
        <v>09:00 16:00(13:00 14:00)</v>
      </c>
      <c r="AJ1651" s="159">
        <f>HLOOKUP(SEARCH("5",$M1651)-1,$Q$3:$V1651,$P1651+1,FALSE)</f>
        <v>75</v>
      </c>
      <c r="AK1651" s="161" t="str">
        <f t="shared" si="909"/>
        <v>09:00 16:00(13:00 14:00)|09:00 12:30</v>
      </c>
      <c r="AL1651" s="161" t="str">
        <f t="shared" si="910"/>
        <v>09:00 16:00(13:00 14:00)</v>
      </c>
      <c r="AM1651" s="158" t="str">
        <f t="shared" si="911"/>
        <v>09:00 16:00(13:00 14:00)</v>
      </c>
      <c r="AN1651" s="159">
        <f>HLOOKUP(SEARCH("6",$M1651)-1,$Q$3:$V1651,$P1651+1,FALSE)</f>
        <v>100</v>
      </c>
      <c r="AO1651" s="161" t="str">
        <f t="shared" si="912"/>
        <v>09:00 12:30</v>
      </c>
      <c r="AP1651" s="161" t="e">
        <f t="shared" si="913"/>
        <v>#VALUE!</v>
      </c>
      <c r="AQ1651" s="162" t="str">
        <f t="shared" si="914"/>
        <v>09:00 12:30</v>
      </c>
      <c r="AR1651" s="163" t="e">
        <f>HLOOKUP(SEARCH("7",$M1651)-1,$Q$3:$V1651,$P1651+1,FALSE)</f>
        <v>#VALUE!</v>
      </c>
      <c r="AS1651" s="164" t="str">
        <f t="shared" si="915"/>
        <v>выходной</v>
      </c>
      <c r="AT1651" s="142"/>
      <c r="AU1651" s="11" t="str">
        <f>IF(ISERROR(VLOOKUP(B1651,'РЕОРГ 2008'!$A:$B,2,FALSE)),"",VLOOKUP(B1651,'РЕОРГ 2008'!$A:$B,2,FALSE))</f>
        <v/>
      </c>
      <c r="AV1651" s="12" t="str">
        <f t="shared" si="916"/>
        <v>Опер.касса №4683/016</v>
      </c>
      <c r="AW1651" s="31" t="e">
        <f>LEFT(#REF!,2)</f>
        <v>#REF!</v>
      </c>
      <c r="AX1651" s="12" t="str">
        <f t="shared" si="894"/>
        <v>4683/016</v>
      </c>
      <c r="AZ1651" t="str">
        <f>IF(ISERROR(VLOOKUP(B1651,'РЕОРГ 01.08.2009'!$A:$B,2,FALSE)),"",VLOOKUP(B1651,'РЕОРГ 01.08.2009'!$A:$B,2,FALSE))</f>
        <v/>
      </c>
      <c r="BA1651" s="12" t="str">
        <f t="shared" si="889"/>
        <v>Опер.касса №4683/016</v>
      </c>
      <c r="BB1651" t="e">
        <f>LEFT(#REF!,2)</f>
        <v>#REF!</v>
      </c>
      <c r="BC1651" s="12" t="str">
        <f t="shared" si="895"/>
        <v>4683/016</v>
      </c>
      <c r="BE1651" t="str">
        <f>IF(ISERROR(VLOOKUP(B1651,'РЕОРГ 01.10.2009'!A:C,3,FALSE)),"",VLOOKUP(B1651,'РЕОРГ 01.10.2009'!A:C,3,FALSE))</f>
        <v/>
      </c>
      <c r="BF1651" s="12" t="str">
        <f t="shared" si="890"/>
        <v>Опер.касса №4683/016</v>
      </c>
      <c r="BG1651" t="e">
        <f>LEFT(#REF!,2)</f>
        <v>#REF!</v>
      </c>
      <c r="BH1651" s="12" t="str">
        <f t="shared" si="896"/>
        <v>4683/016</v>
      </c>
      <c r="BJ1651" t="str">
        <f>IF(ISERROR(VLOOKUP($B1651,'РЕОРГ 01.05.2010'!A:B,2,FALSE)),"",VLOOKUP($B1651,'РЕОРГ 01.05.2010'!A:B,2,FALSE))</f>
        <v/>
      </c>
      <c r="BK1651" s="12" t="str">
        <f t="shared" si="891"/>
        <v>Опер.касса №4683/016</v>
      </c>
      <c r="BL1651" t="e">
        <f>LEFT(#REF!,2)</f>
        <v>#REF!</v>
      </c>
      <c r="BM1651" s="12" t="str">
        <f t="shared" si="897"/>
        <v>4683/016</v>
      </c>
      <c r="BO1651" t="str">
        <f>IF(ISERROR(VLOOKUP($B1651,'РЕОРГ 01.08.2010'!A:B,2,FALSE)),"",VLOOKUP($B1651,'РЕОРГ 01.08.2010'!A:B,2,FALSE))</f>
        <v/>
      </c>
      <c r="BP1651" s="12" t="str">
        <f t="shared" si="892"/>
        <v>Опер.касса №4683/016</v>
      </c>
      <c r="BQ1651" t="e">
        <f>LEFT(#REF!,2)</f>
        <v>#REF!</v>
      </c>
      <c r="BR1651" s="12" t="str">
        <f t="shared" si="898"/>
        <v>4683/016</v>
      </c>
    </row>
    <row r="1652" spans="1:70" ht="12.75" customHeight="1">
      <c r="A1652" t="str">
        <f t="shared" si="893"/>
        <v>4683/017</v>
      </c>
      <c r="B1652" s="133">
        <v>1921</v>
      </c>
      <c r="C1652" s="1" t="s">
        <v>11561</v>
      </c>
      <c r="D1652" s="32" t="s">
        <v>1926</v>
      </c>
      <c r="E1652" s="1" t="s">
        <v>9828</v>
      </c>
      <c r="F1652" s="1" t="s">
        <v>8047</v>
      </c>
      <c r="G1652" s="1" t="s">
        <v>10510</v>
      </c>
      <c r="H1652" s="1" t="s">
        <v>10511</v>
      </c>
      <c r="I1652" s="1" t="s">
        <v>11562</v>
      </c>
      <c r="J1652" s="1"/>
      <c r="K1652" s="1">
        <v>5</v>
      </c>
      <c r="L1652" s="32" t="s">
        <v>4050</v>
      </c>
      <c r="M1652" s="8" t="s">
        <v>11773</v>
      </c>
      <c r="N1652" s="2" t="s">
        <v>12656</v>
      </c>
      <c r="O1652" s="173"/>
      <c r="P1652" s="168">
        <f t="shared" si="923"/>
        <v>1649</v>
      </c>
      <c r="Q1652" s="138">
        <f t="shared" si="917"/>
        <v>12</v>
      </c>
      <c r="R1652" s="138">
        <f t="shared" si="918"/>
        <v>24</v>
      </c>
      <c r="S1652" s="138">
        <f t="shared" si="919"/>
        <v>36</v>
      </c>
      <c r="T1652" s="138">
        <f t="shared" si="920"/>
        <v>48</v>
      </c>
      <c r="U1652" s="138">
        <f t="shared" si="921"/>
        <v>60</v>
      </c>
      <c r="V1652" s="138" t="e">
        <f t="shared" si="922"/>
        <v>#VALUE!</v>
      </c>
      <c r="W1652" s="158" t="str">
        <f t="shared" si="899"/>
        <v>09:00 17:00</v>
      </c>
      <c r="X1652" s="159">
        <f>HLOOKUP(SEARCH("2",$M1652)-1,$Q$3:$V1652,$P1652+1,FALSE)</f>
        <v>12</v>
      </c>
      <c r="Y1652" s="160" t="str">
        <f t="shared" si="900"/>
        <v>09:00 17:00|10:00 18:00|09:00 17:00|09:00 17:00|09:00 15:00</v>
      </c>
      <c r="Z1652" s="161" t="str">
        <f t="shared" si="901"/>
        <v>09:00 17:00</v>
      </c>
      <c r="AA1652" s="158" t="str">
        <f t="shared" si="902"/>
        <v>09:00 17:00</v>
      </c>
      <c r="AB1652" s="159">
        <f>HLOOKUP(SEARCH("3",$M1652)-1,$Q$3:$V1652,$P1652+1,FALSE)</f>
        <v>24</v>
      </c>
      <c r="AC1652" s="160" t="str">
        <f t="shared" si="903"/>
        <v>10:00 18:00|09:00 17:00|09:00 17:00|09:00 15:00</v>
      </c>
      <c r="AD1652" s="161" t="str">
        <f t="shared" si="904"/>
        <v>10:00 18:00</v>
      </c>
      <c r="AE1652" s="158" t="str">
        <f t="shared" si="905"/>
        <v>10:00 18:00</v>
      </c>
      <c r="AF1652" s="159">
        <f>HLOOKUP(SEARCH("4",$M1652)-1,$Q$3:$V1652,$P1652+1,FALSE)</f>
        <v>36</v>
      </c>
      <c r="AG1652" s="161" t="str">
        <f t="shared" si="906"/>
        <v>09:00 17:00|09:00 17:00|09:00 15:00</v>
      </c>
      <c r="AH1652" s="161" t="str">
        <f t="shared" si="907"/>
        <v>09:00 17:00</v>
      </c>
      <c r="AI1652" s="158" t="str">
        <f t="shared" si="908"/>
        <v>09:00 17:00</v>
      </c>
      <c r="AJ1652" s="159">
        <f>HLOOKUP(SEARCH("5",$M1652)-1,$Q$3:$V1652,$P1652+1,FALSE)</f>
        <v>48</v>
      </c>
      <c r="AK1652" s="161" t="str">
        <f t="shared" si="909"/>
        <v>09:00 17:00|09:00 15:00</v>
      </c>
      <c r="AL1652" s="161" t="str">
        <f t="shared" si="910"/>
        <v>09:00 17:00</v>
      </c>
      <c r="AM1652" s="158" t="str">
        <f t="shared" si="911"/>
        <v>09:00 17:00</v>
      </c>
      <c r="AN1652" s="159">
        <f>HLOOKUP(SEARCH("6",$M1652)-1,$Q$3:$V1652,$P1652+1,FALSE)</f>
        <v>60</v>
      </c>
      <c r="AO1652" s="161" t="str">
        <f t="shared" si="912"/>
        <v>09:00 15:00</v>
      </c>
      <c r="AP1652" s="161" t="e">
        <f t="shared" si="913"/>
        <v>#VALUE!</v>
      </c>
      <c r="AQ1652" s="162" t="str">
        <f t="shared" si="914"/>
        <v>09:00 15:00</v>
      </c>
      <c r="AR1652" s="163" t="e">
        <f>HLOOKUP(SEARCH("7",$M1652)-1,$Q$3:$V1652,$P1652+1,FALSE)</f>
        <v>#VALUE!</v>
      </c>
      <c r="AS1652" s="164" t="str">
        <f t="shared" si="915"/>
        <v>выходной</v>
      </c>
      <c r="AT1652" s="142"/>
      <c r="AU1652" s="11" t="str">
        <f>IF(ISERROR(VLOOKUP(B1652,'РЕОРГ 2008'!$A:$B,2,FALSE)),"",VLOOKUP(B1652,'РЕОРГ 2008'!$A:$B,2,FALSE))</f>
        <v/>
      </c>
      <c r="AV1652" s="12" t="str">
        <f t="shared" si="916"/>
        <v>Доп.офис №4683/017</v>
      </c>
      <c r="AW1652" s="31" t="e">
        <f>LEFT(#REF!,2)</f>
        <v>#REF!</v>
      </c>
      <c r="AX1652" s="12" t="str">
        <f t="shared" si="894"/>
        <v>4683/017</v>
      </c>
      <c r="AZ1652" t="str">
        <f>IF(ISERROR(VLOOKUP(B1652,'РЕОРГ 01.08.2009'!$A:$B,2,FALSE)),"",VLOOKUP(B1652,'РЕОРГ 01.08.2009'!$A:$B,2,FALSE))</f>
        <v/>
      </c>
      <c r="BA1652" s="12" t="str">
        <f t="shared" si="889"/>
        <v>Доп.офис №4683/017</v>
      </c>
      <c r="BB1652" t="e">
        <f>LEFT(#REF!,2)</f>
        <v>#REF!</v>
      </c>
      <c r="BC1652" s="12" t="str">
        <f t="shared" si="895"/>
        <v>4683/017</v>
      </c>
      <c r="BE1652" t="str">
        <f>IF(ISERROR(VLOOKUP(B1652,'РЕОРГ 01.10.2009'!A:C,3,FALSE)),"",VLOOKUP(B1652,'РЕОРГ 01.10.2009'!A:C,3,FALSE))</f>
        <v/>
      </c>
      <c r="BF1652" s="12" t="str">
        <f t="shared" si="890"/>
        <v>Доп.офис №4683/017</v>
      </c>
      <c r="BG1652" t="e">
        <f>LEFT(#REF!,2)</f>
        <v>#REF!</v>
      </c>
      <c r="BH1652" s="12" t="str">
        <f t="shared" si="896"/>
        <v>4683/017</v>
      </c>
      <c r="BJ1652" t="str">
        <f>IF(ISERROR(VLOOKUP($B1652,'РЕОРГ 01.05.2010'!A:B,2,FALSE)),"",VLOOKUP($B1652,'РЕОРГ 01.05.2010'!A:B,2,FALSE))</f>
        <v/>
      </c>
      <c r="BK1652" s="12" t="str">
        <f t="shared" si="891"/>
        <v>Доп.офис №4683/017</v>
      </c>
      <c r="BL1652" t="e">
        <f>LEFT(#REF!,2)</f>
        <v>#REF!</v>
      </c>
      <c r="BM1652" s="12" t="str">
        <f t="shared" si="897"/>
        <v>4683/017</v>
      </c>
      <c r="BO1652" t="str">
        <f>IF(ISERROR(VLOOKUP($B1652,'РЕОРГ 01.08.2010'!A:B,2,FALSE)),"",VLOOKUP($B1652,'РЕОРГ 01.08.2010'!A:B,2,FALSE))</f>
        <v/>
      </c>
      <c r="BP1652" s="12" t="str">
        <f t="shared" si="892"/>
        <v>Доп.офис №4683/017</v>
      </c>
      <c r="BQ1652" t="e">
        <f>LEFT(#REF!,2)</f>
        <v>#REF!</v>
      </c>
      <c r="BR1652" s="12" t="str">
        <f t="shared" si="898"/>
        <v>4683/017</v>
      </c>
    </row>
    <row r="1653" spans="1:70" ht="12.75" customHeight="1">
      <c r="A1653" t="str">
        <f t="shared" si="893"/>
        <v>4683/018</v>
      </c>
      <c r="B1653" s="133">
        <v>1922</v>
      </c>
      <c r="C1653" s="1" t="s">
        <v>10512</v>
      </c>
      <c r="D1653" s="32" t="s">
        <v>1931</v>
      </c>
      <c r="E1653" s="1" t="s">
        <v>10513</v>
      </c>
      <c r="F1653" s="1" t="s">
        <v>8047</v>
      </c>
      <c r="G1653" s="1" t="s">
        <v>10514</v>
      </c>
      <c r="H1653" s="1" t="s">
        <v>2355</v>
      </c>
      <c r="I1653" s="1" t="s">
        <v>2356</v>
      </c>
      <c r="J1653" s="1"/>
      <c r="K1653" s="1">
        <v>1.5</v>
      </c>
      <c r="L1653" s="32" t="s">
        <v>4050</v>
      </c>
      <c r="M1653" s="8" t="s">
        <v>11831</v>
      </c>
      <c r="N1653" s="2" t="s">
        <v>12655</v>
      </c>
      <c r="O1653" s="173"/>
      <c r="P1653" s="168">
        <f t="shared" si="923"/>
        <v>1650</v>
      </c>
      <c r="Q1653" s="138">
        <f t="shared" si="917"/>
        <v>25</v>
      </c>
      <c r="R1653" s="138">
        <f t="shared" si="918"/>
        <v>50</v>
      </c>
      <c r="S1653" s="138">
        <f t="shared" si="919"/>
        <v>75</v>
      </c>
      <c r="T1653" s="138">
        <f t="shared" si="920"/>
        <v>100</v>
      </c>
      <c r="U1653" s="138" t="e">
        <f t="shared" si="921"/>
        <v>#VALUE!</v>
      </c>
      <c r="V1653" s="138" t="e">
        <f t="shared" si="922"/>
        <v>#VALUE!</v>
      </c>
      <c r="W1653" s="158" t="str">
        <f t="shared" si="899"/>
        <v>выходной</v>
      </c>
      <c r="X1653" s="159" t="e">
        <f>HLOOKUP(SEARCH("2",$M1653)-1,$Q$3:$V1653,$P1653+1,FALSE)</f>
        <v>#N/A</v>
      </c>
      <c r="Y1653" s="160" t="str">
        <f t="shared" si="900"/>
        <v>09:00 16:00(13:00 14:00)</v>
      </c>
      <c r="Z1653" s="161" t="e">
        <f t="shared" si="901"/>
        <v>#VALUE!</v>
      </c>
      <c r="AA1653" s="158" t="str">
        <f t="shared" si="902"/>
        <v>09:00 16:00(13:00 14:00)</v>
      </c>
      <c r="AB1653" s="159">
        <f>HLOOKUP(SEARCH("3",$M1653)-1,$Q$3:$V1653,$P1653+1,FALSE)</f>
        <v>25</v>
      </c>
      <c r="AC1653" s="160" t="str">
        <f t="shared" si="903"/>
        <v>09:00 16:00(13:00 14:00)|09:00 16:00(13:00 14:00)|09:00 16:00(13:00 14:00)|09:00 12:30</v>
      </c>
      <c r="AD1653" s="161" t="str">
        <f t="shared" si="904"/>
        <v>09:00 16:00(13:00 14:00)</v>
      </c>
      <c r="AE1653" s="158" t="str">
        <f t="shared" si="905"/>
        <v>09:00 16:00(13:00 14:00)</v>
      </c>
      <c r="AF1653" s="159">
        <f>HLOOKUP(SEARCH("4",$M1653)-1,$Q$3:$V1653,$P1653+1,FALSE)</f>
        <v>50</v>
      </c>
      <c r="AG1653" s="161" t="str">
        <f t="shared" si="906"/>
        <v>09:00 16:00(13:00 14:00)|09:00 16:00(13:00 14:00)|09:00 12:30</v>
      </c>
      <c r="AH1653" s="161" t="str">
        <f t="shared" si="907"/>
        <v>09:00 16:00(13:00 14:00)</v>
      </c>
      <c r="AI1653" s="158" t="str">
        <f t="shared" si="908"/>
        <v>09:00 16:00(13:00 14:00)</v>
      </c>
      <c r="AJ1653" s="159">
        <f>HLOOKUP(SEARCH("5",$M1653)-1,$Q$3:$V1653,$P1653+1,FALSE)</f>
        <v>75</v>
      </c>
      <c r="AK1653" s="161" t="str">
        <f t="shared" si="909"/>
        <v>09:00 16:00(13:00 14:00)|09:00 12:30</v>
      </c>
      <c r="AL1653" s="161" t="str">
        <f t="shared" si="910"/>
        <v>09:00 16:00(13:00 14:00)</v>
      </c>
      <c r="AM1653" s="158" t="str">
        <f t="shared" si="911"/>
        <v>09:00 16:00(13:00 14:00)</v>
      </c>
      <c r="AN1653" s="159">
        <f>HLOOKUP(SEARCH("6",$M1653)-1,$Q$3:$V1653,$P1653+1,FALSE)</f>
        <v>100</v>
      </c>
      <c r="AO1653" s="161" t="str">
        <f t="shared" si="912"/>
        <v>09:00 12:30</v>
      </c>
      <c r="AP1653" s="161" t="e">
        <f t="shared" si="913"/>
        <v>#VALUE!</v>
      </c>
      <c r="AQ1653" s="162" t="str">
        <f t="shared" si="914"/>
        <v>09:00 12:30</v>
      </c>
      <c r="AR1653" s="163" t="e">
        <f>HLOOKUP(SEARCH("7",$M1653)-1,$Q$3:$V1653,$P1653+1,FALSE)</f>
        <v>#VALUE!</v>
      </c>
      <c r="AS1653" s="164" t="str">
        <f t="shared" si="915"/>
        <v>выходной</v>
      </c>
      <c r="AT1653" s="142"/>
      <c r="AU1653" s="11" t="str">
        <f>IF(ISERROR(VLOOKUP(B1653,'РЕОРГ 2008'!$A:$B,2,FALSE)),"",VLOOKUP(B1653,'РЕОРГ 2008'!$A:$B,2,FALSE))</f>
        <v/>
      </c>
      <c r="AV1653" s="12" t="str">
        <f t="shared" si="916"/>
        <v>Опер.касса №4683/018</v>
      </c>
      <c r="AW1653" s="31" t="e">
        <f>LEFT(#REF!,2)</f>
        <v>#REF!</v>
      </c>
      <c r="AX1653" s="12" t="str">
        <f t="shared" si="894"/>
        <v>4683/018</v>
      </c>
      <c r="AZ1653" t="str">
        <f>IF(ISERROR(VLOOKUP(B1653,'РЕОРГ 01.08.2009'!$A:$B,2,FALSE)),"",VLOOKUP(B1653,'РЕОРГ 01.08.2009'!$A:$B,2,FALSE))</f>
        <v/>
      </c>
      <c r="BA1653" s="12" t="str">
        <f t="shared" si="889"/>
        <v>Опер.касса №4683/018</v>
      </c>
      <c r="BB1653" t="e">
        <f>LEFT(#REF!,2)</f>
        <v>#REF!</v>
      </c>
      <c r="BC1653" s="12" t="str">
        <f t="shared" si="895"/>
        <v>4683/018</v>
      </c>
      <c r="BE1653" t="str">
        <f>IF(ISERROR(VLOOKUP(B1653,'РЕОРГ 01.10.2009'!A:C,3,FALSE)),"",VLOOKUP(B1653,'РЕОРГ 01.10.2009'!A:C,3,FALSE))</f>
        <v/>
      </c>
      <c r="BF1653" s="12" t="str">
        <f t="shared" si="890"/>
        <v>Опер.касса №4683/018</v>
      </c>
      <c r="BG1653" t="e">
        <f>LEFT(#REF!,2)</f>
        <v>#REF!</v>
      </c>
      <c r="BH1653" s="12" t="str">
        <f t="shared" si="896"/>
        <v>4683/018</v>
      </c>
      <c r="BJ1653" t="str">
        <f>IF(ISERROR(VLOOKUP($B1653,'РЕОРГ 01.05.2010'!A:B,2,FALSE)),"",VLOOKUP($B1653,'РЕОРГ 01.05.2010'!A:B,2,FALSE))</f>
        <v/>
      </c>
      <c r="BK1653" s="12" t="str">
        <f t="shared" si="891"/>
        <v>Опер.касса №4683/018</v>
      </c>
      <c r="BL1653" t="e">
        <f>LEFT(#REF!,2)</f>
        <v>#REF!</v>
      </c>
      <c r="BM1653" s="12" t="str">
        <f t="shared" si="897"/>
        <v>4683/018</v>
      </c>
      <c r="BO1653" t="str">
        <f>IF(ISERROR(VLOOKUP($B1653,'РЕОРГ 01.08.2010'!A:B,2,FALSE)),"",VLOOKUP($B1653,'РЕОРГ 01.08.2010'!A:B,2,FALSE))</f>
        <v/>
      </c>
      <c r="BP1653" s="12" t="str">
        <f t="shared" si="892"/>
        <v>Опер.касса №4683/018</v>
      </c>
      <c r="BQ1653" t="e">
        <f>LEFT(#REF!,2)</f>
        <v>#REF!</v>
      </c>
      <c r="BR1653" s="12" t="str">
        <f t="shared" si="898"/>
        <v>4683/018</v>
      </c>
    </row>
    <row r="1654" spans="1:70" ht="12.75" customHeight="1">
      <c r="A1654" t="str">
        <f t="shared" si="893"/>
        <v>4683/02</v>
      </c>
      <c r="B1654" s="133">
        <v>1923</v>
      </c>
      <c r="C1654" s="1" t="s">
        <v>10515</v>
      </c>
      <c r="D1654" s="32" t="s">
        <v>1931</v>
      </c>
      <c r="E1654" s="1" t="s">
        <v>10516</v>
      </c>
      <c r="F1654" s="1" t="s">
        <v>8047</v>
      </c>
      <c r="G1654" s="1" t="s">
        <v>10517</v>
      </c>
      <c r="H1654" s="1" t="s">
        <v>10518</v>
      </c>
      <c r="I1654" s="1" t="s">
        <v>11189</v>
      </c>
      <c r="J1654" s="1"/>
      <c r="K1654" s="1">
        <v>0.4</v>
      </c>
      <c r="L1654" s="32" t="s">
        <v>4049</v>
      </c>
      <c r="M1654" s="8" t="s">
        <v>11868</v>
      </c>
      <c r="N1654" s="2" t="s">
        <v>12490</v>
      </c>
      <c r="O1654" s="173"/>
      <c r="P1654" s="168">
        <f t="shared" si="923"/>
        <v>1651</v>
      </c>
      <c r="Q1654" s="138">
        <f t="shared" si="917"/>
        <v>25</v>
      </c>
      <c r="R1654" s="138" t="e">
        <f t="shared" si="918"/>
        <v>#VALUE!</v>
      </c>
      <c r="S1654" s="138" t="e">
        <f t="shared" si="919"/>
        <v>#VALUE!</v>
      </c>
      <c r="T1654" s="138" t="e">
        <f t="shared" si="920"/>
        <v>#VALUE!</v>
      </c>
      <c r="U1654" s="138" t="e">
        <f t="shared" si="921"/>
        <v>#VALUE!</v>
      </c>
      <c r="V1654" s="138" t="e">
        <f t="shared" si="922"/>
        <v>#VALUE!</v>
      </c>
      <c r="W1654" s="158" t="str">
        <f t="shared" si="899"/>
        <v>выходной</v>
      </c>
      <c r="X1654" s="159" t="e">
        <f>HLOOKUP(SEARCH("2",$M1654)-1,$Q$3:$V1654,$P1654+1,FALSE)</f>
        <v>#N/A</v>
      </c>
      <c r="Y1654" s="160" t="str">
        <f t="shared" si="900"/>
        <v>08:00 16:30(12:00 13:00)</v>
      </c>
      <c r="Z1654" s="161" t="e">
        <f t="shared" si="901"/>
        <v>#VALUE!</v>
      </c>
      <c r="AA1654" s="158" t="str">
        <f t="shared" si="902"/>
        <v>08:00 16:30(12:00 13:00)</v>
      </c>
      <c r="AB1654" s="159" t="e">
        <f>HLOOKUP(SEARCH("3",$M1654)-1,$Q$3:$V1654,$P1654+1,FALSE)</f>
        <v>#VALUE!</v>
      </c>
      <c r="AC1654" s="160" t="e">
        <f t="shared" si="903"/>
        <v>#VALUE!</v>
      </c>
      <c r="AD1654" s="161" t="e">
        <f t="shared" si="904"/>
        <v>#VALUE!</v>
      </c>
      <c r="AE1654" s="158" t="str">
        <f t="shared" si="905"/>
        <v>выходной</v>
      </c>
      <c r="AF1654" s="159">
        <f>HLOOKUP(SEARCH("4",$M1654)-1,$Q$3:$V1654,$P1654+1,FALSE)</f>
        <v>25</v>
      </c>
      <c r="AG1654" s="161" t="str">
        <f t="shared" si="906"/>
        <v>08:00 16:30(12:00 13:00)</v>
      </c>
      <c r="AH1654" s="161" t="e">
        <f t="shared" si="907"/>
        <v>#VALUE!</v>
      </c>
      <c r="AI1654" s="158" t="str">
        <f t="shared" si="908"/>
        <v>08:00 16:30(12:00 13:00)</v>
      </c>
      <c r="AJ1654" s="159" t="e">
        <f>HLOOKUP(SEARCH("5",$M1654)-1,$Q$3:$V1654,$P1654+1,FALSE)</f>
        <v>#VALUE!</v>
      </c>
      <c r="AK1654" s="161" t="e">
        <f t="shared" si="909"/>
        <v>#VALUE!</v>
      </c>
      <c r="AL1654" s="161" t="e">
        <f t="shared" si="910"/>
        <v>#VALUE!</v>
      </c>
      <c r="AM1654" s="158" t="str">
        <f t="shared" si="911"/>
        <v>выходной</v>
      </c>
      <c r="AN1654" s="159" t="e">
        <f>HLOOKUP(SEARCH("6",$M1654)-1,$Q$3:$V1654,$P1654+1,FALSE)</f>
        <v>#VALUE!</v>
      </c>
      <c r="AO1654" s="161" t="e">
        <f t="shared" si="912"/>
        <v>#VALUE!</v>
      </c>
      <c r="AP1654" s="161" t="e">
        <f t="shared" si="913"/>
        <v>#VALUE!</v>
      </c>
      <c r="AQ1654" s="162" t="str">
        <f t="shared" si="914"/>
        <v>выходной</v>
      </c>
      <c r="AR1654" s="163" t="e">
        <f>HLOOKUP(SEARCH("7",$M1654)-1,$Q$3:$V1654,$P1654+1,FALSE)</f>
        <v>#VALUE!</v>
      </c>
      <c r="AS1654" s="164" t="str">
        <f t="shared" si="915"/>
        <v>выходной</v>
      </c>
      <c r="AT1654" s="142"/>
      <c r="AU1654" s="11" t="str">
        <f>IF(ISERROR(VLOOKUP(B1654,'РЕОРГ 2008'!$A:$B,2,FALSE)),"",VLOOKUP(B1654,'РЕОРГ 2008'!$A:$B,2,FALSE))</f>
        <v/>
      </c>
      <c r="AV1654" s="12" t="str">
        <f t="shared" si="916"/>
        <v>Опер.касса №4683/02</v>
      </c>
      <c r="AW1654" s="31" t="e">
        <f>LEFT(#REF!,2)</f>
        <v>#REF!</v>
      </c>
      <c r="AX1654" s="12" t="str">
        <f t="shared" si="894"/>
        <v>4683/02</v>
      </c>
      <c r="AZ1654" t="str">
        <f>IF(ISERROR(VLOOKUP(B1654,'РЕОРГ 01.08.2009'!$A:$B,2,FALSE)),"",VLOOKUP(B1654,'РЕОРГ 01.08.2009'!$A:$B,2,FALSE))</f>
        <v/>
      </c>
      <c r="BA1654" s="12" t="str">
        <f t="shared" si="889"/>
        <v>Опер.касса №4683/02</v>
      </c>
      <c r="BB1654" t="e">
        <f>LEFT(#REF!,2)</f>
        <v>#REF!</v>
      </c>
      <c r="BC1654" s="12" t="str">
        <f t="shared" si="895"/>
        <v>4683/02</v>
      </c>
      <c r="BE1654" t="str">
        <f>IF(ISERROR(VLOOKUP(B1654,'РЕОРГ 01.10.2009'!A:C,3,FALSE)),"",VLOOKUP(B1654,'РЕОРГ 01.10.2009'!A:C,3,FALSE))</f>
        <v/>
      </c>
      <c r="BF1654" s="12" t="str">
        <f t="shared" si="890"/>
        <v>Опер.касса №4683/02</v>
      </c>
      <c r="BG1654" t="e">
        <f>LEFT(#REF!,2)</f>
        <v>#REF!</v>
      </c>
      <c r="BH1654" s="12" t="str">
        <f t="shared" si="896"/>
        <v>4683/02</v>
      </c>
      <c r="BJ1654" t="str">
        <f>IF(ISERROR(VLOOKUP($B1654,'РЕОРГ 01.05.2010'!A:B,2,FALSE)),"",VLOOKUP($B1654,'РЕОРГ 01.05.2010'!A:B,2,FALSE))</f>
        <v/>
      </c>
      <c r="BK1654" s="12" t="str">
        <f t="shared" si="891"/>
        <v>Опер.касса №4683/02</v>
      </c>
      <c r="BL1654" t="e">
        <f>LEFT(#REF!,2)</f>
        <v>#REF!</v>
      </c>
      <c r="BM1654" s="12" t="str">
        <f t="shared" si="897"/>
        <v>4683/02</v>
      </c>
      <c r="BO1654" t="str">
        <f>IF(ISERROR(VLOOKUP($B1654,'РЕОРГ 01.08.2010'!A:B,2,FALSE)),"",VLOOKUP($B1654,'РЕОРГ 01.08.2010'!A:B,2,FALSE))</f>
        <v/>
      </c>
      <c r="BP1654" s="12" t="str">
        <f t="shared" si="892"/>
        <v>Опер.касса №4683/02</v>
      </c>
      <c r="BQ1654" t="e">
        <f>LEFT(#REF!,2)</f>
        <v>#REF!</v>
      </c>
      <c r="BR1654" s="12" t="str">
        <f t="shared" si="898"/>
        <v>4683/02</v>
      </c>
    </row>
    <row r="1655" spans="1:70" ht="12.75" customHeight="1">
      <c r="A1655" t="str">
        <f t="shared" si="893"/>
        <v>4683/020</v>
      </c>
      <c r="B1655" s="133">
        <v>1924</v>
      </c>
      <c r="C1655" s="1" t="s">
        <v>10519</v>
      </c>
      <c r="D1655" s="32" t="s">
        <v>1931</v>
      </c>
      <c r="E1655" s="1" t="s">
        <v>9828</v>
      </c>
      <c r="F1655" s="1" t="s">
        <v>8047</v>
      </c>
      <c r="G1655" s="1" t="s">
        <v>10520</v>
      </c>
      <c r="H1655" s="1" t="s">
        <v>10521</v>
      </c>
      <c r="I1655" s="1" t="s">
        <v>11190</v>
      </c>
      <c r="J1655" s="1"/>
      <c r="K1655" s="1">
        <v>0.75</v>
      </c>
      <c r="L1655" s="32" t="s">
        <v>4050</v>
      </c>
      <c r="M1655" s="8" t="s">
        <v>11831</v>
      </c>
      <c r="N1655" s="2" t="s">
        <v>12655</v>
      </c>
      <c r="O1655" s="173"/>
      <c r="P1655" s="168">
        <f t="shared" si="923"/>
        <v>1652</v>
      </c>
      <c r="Q1655" s="138">
        <f t="shared" si="917"/>
        <v>25</v>
      </c>
      <c r="R1655" s="138">
        <f t="shared" si="918"/>
        <v>50</v>
      </c>
      <c r="S1655" s="138">
        <f t="shared" si="919"/>
        <v>75</v>
      </c>
      <c r="T1655" s="138">
        <f t="shared" si="920"/>
        <v>100</v>
      </c>
      <c r="U1655" s="138" t="e">
        <f t="shared" si="921"/>
        <v>#VALUE!</v>
      </c>
      <c r="V1655" s="138" t="e">
        <f t="shared" si="922"/>
        <v>#VALUE!</v>
      </c>
      <c r="W1655" s="158" t="str">
        <f t="shared" si="899"/>
        <v>выходной</v>
      </c>
      <c r="X1655" s="159" t="e">
        <f>HLOOKUP(SEARCH("2",$M1655)-1,$Q$3:$V1655,$P1655+1,FALSE)</f>
        <v>#N/A</v>
      </c>
      <c r="Y1655" s="160" t="str">
        <f t="shared" si="900"/>
        <v>09:00 16:00(13:00 14:00)</v>
      </c>
      <c r="Z1655" s="161" t="e">
        <f t="shared" si="901"/>
        <v>#VALUE!</v>
      </c>
      <c r="AA1655" s="158" t="str">
        <f t="shared" si="902"/>
        <v>09:00 16:00(13:00 14:00)</v>
      </c>
      <c r="AB1655" s="159">
        <f>HLOOKUP(SEARCH("3",$M1655)-1,$Q$3:$V1655,$P1655+1,FALSE)</f>
        <v>25</v>
      </c>
      <c r="AC1655" s="160" t="str">
        <f t="shared" si="903"/>
        <v>09:00 16:00(13:00 14:00)|09:00 16:00(13:00 14:00)|09:00 16:00(13:00 14:00)|09:00 12:30</v>
      </c>
      <c r="AD1655" s="161" t="str">
        <f t="shared" si="904"/>
        <v>09:00 16:00(13:00 14:00)</v>
      </c>
      <c r="AE1655" s="158" t="str">
        <f t="shared" si="905"/>
        <v>09:00 16:00(13:00 14:00)</v>
      </c>
      <c r="AF1655" s="159">
        <f>HLOOKUP(SEARCH("4",$M1655)-1,$Q$3:$V1655,$P1655+1,FALSE)</f>
        <v>50</v>
      </c>
      <c r="AG1655" s="161" t="str">
        <f t="shared" si="906"/>
        <v>09:00 16:00(13:00 14:00)|09:00 16:00(13:00 14:00)|09:00 12:30</v>
      </c>
      <c r="AH1655" s="161" t="str">
        <f t="shared" si="907"/>
        <v>09:00 16:00(13:00 14:00)</v>
      </c>
      <c r="AI1655" s="158" t="str">
        <f t="shared" si="908"/>
        <v>09:00 16:00(13:00 14:00)</v>
      </c>
      <c r="AJ1655" s="159">
        <f>HLOOKUP(SEARCH("5",$M1655)-1,$Q$3:$V1655,$P1655+1,FALSE)</f>
        <v>75</v>
      </c>
      <c r="AK1655" s="161" t="str">
        <f t="shared" si="909"/>
        <v>09:00 16:00(13:00 14:00)|09:00 12:30</v>
      </c>
      <c r="AL1655" s="161" t="str">
        <f t="shared" si="910"/>
        <v>09:00 16:00(13:00 14:00)</v>
      </c>
      <c r="AM1655" s="158" t="str">
        <f t="shared" si="911"/>
        <v>09:00 16:00(13:00 14:00)</v>
      </c>
      <c r="AN1655" s="159">
        <f>HLOOKUP(SEARCH("6",$M1655)-1,$Q$3:$V1655,$P1655+1,FALSE)</f>
        <v>100</v>
      </c>
      <c r="AO1655" s="161" t="str">
        <f t="shared" si="912"/>
        <v>09:00 12:30</v>
      </c>
      <c r="AP1655" s="161" t="e">
        <f t="shared" si="913"/>
        <v>#VALUE!</v>
      </c>
      <c r="AQ1655" s="162" t="str">
        <f t="shared" si="914"/>
        <v>09:00 12:30</v>
      </c>
      <c r="AR1655" s="163" t="e">
        <f>HLOOKUP(SEARCH("7",$M1655)-1,$Q$3:$V1655,$P1655+1,FALSE)</f>
        <v>#VALUE!</v>
      </c>
      <c r="AS1655" s="164" t="str">
        <f t="shared" si="915"/>
        <v>выходной</v>
      </c>
      <c r="AT1655" s="142"/>
      <c r="AU1655" s="11" t="str">
        <f>IF(ISERROR(VLOOKUP(B1655,'РЕОРГ 2008'!$A:$B,2,FALSE)),"",VLOOKUP(B1655,'РЕОРГ 2008'!$A:$B,2,FALSE))</f>
        <v/>
      </c>
      <c r="AV1655" s="12" t="str">
        <f t="shared" si="916"/>
        <v>Опер.касса №4683/020</v>
      </c>
      <c r="AW1655" s="31" t="e">
        <f>LEFT(#REF!,2)</f>
        <v>#REF!</v>
      </c>
      <c r="AX1655" s="12" t="str">
        <f t="shared" si="894"/>
        <v>4683/020</v>
      </c>
      <c r="AZ1655" t="str">
        <f>IF(ISERROR(VLOOKUP(B1655,'РЕОРГ 01.08.2009'!$A:$B,2,FALSE)),"",VLOOKUP(B1655,'РЕОРГ 01.08.2009'!$A:$B,2,FALSE))</f>
        <v/>
      </c>
      <c r="BA1655" s="12" t="str">
        <f t="shared" si="889"/>
        <v>Опер.касса №4683/020</v>
      </c>
      <c r="BB1655" t="e">
        <f>LEFT(#REF!,2)</f>
        <v>#REF!</v>
      </c>
      <c r="BC1655" s="12" t="str">
        <f t="shared" si="895"/>
        <v>4683/020</v>
      </c>
      <c r="BE1655" t="str">
        <f>IF(ISERROR(VLOOKUP(B1655,'РЕОРГ 01.10.2009'!A:C,3,FALSE)),"",VLOOKUP(B1655,'РЕОРГ 01.10.2009'!A:C,3,FALSE))</f>
        <v/>
      </c>
      <c r="BF1655" s="12" t="str">
        <f t="shared" si="890"/>
        <v>Опер.касса №4683/020</v>
      </c>
      <c r="BG1655" t="e">
        <f>LEFT(#REF!,2)</f>
        <v>#REF!</v>
      </c>
      <c r="BH1655" s="12" t="str">
        <f t="shared" si="896"/>
        <v>4683/020</v>
      </c>
      <c r="BJ1655" t="str">
        <f>IF(ISERROR(VLOOKUP($B1655,'РЕОРГ 01.05.2010'!A:B,2,FALSE)),"",VLOOKUP($B1655,'РЕОРГ 01.05.2010'!A:B,2,FALSE))</f>
        <v/>
      </c>
      <c r="BK1655" s="12" t="str">
        <f t="shared" si="891"/>
        <v>Опер.касса №4683/020</v>
      </c>
      <c r="BL1655" t="e">
        <f>LEFT(#REF!,2)</f>
        <v>#REF!</v>
      </c>
      <c r="BM1655" s="12" t="str">
        <f t="shared" si="897"/>
        <v>4683/020</v>
      </c>
      <c r="BO1655" t="str">
        <f>IF(ISERROR(VLOOKUP($B1655,'РЕОРГ 01.08.2010'!A:B,2,FALSE)),"",VLOOKUP($B1655,'РЕОРГ 01.08.2010'!A:B,2,FALSE))</f>
        <v/>
      </c>
      <c r="BP1655" s="12" t="str">
        <f t="shared" si="892"/>
        <v>Опер.касса №4683/020</v>
      </c>
      <c r="BQ1655" t="e">
        <f>LEFT(#REF!,2)</f>
        <v>#REF!</v>
      </c>
      <c r="BR1655" s="12" t="str">
        <f t="shared" si="898"/>
        <v>4683/020</v>
      </c>
    </row>
    <row r="1656" spans="1:70" ht="12.75" customHeight="1">
      <c r="A1656" t="str">
        <f t="shared" si="893"/>
        <v>4683/021</v>
      </c>
      <c r="B1656" s="133">
        <v>1925</v>
      </c>
      <c r="C1656" s="1" t="s">
        <v>10522</v>
      </c>
      <c r="D1656" s="32" t="s">
        <v>1931</v>
      </c>
      <c r="E1656" s="1" t="s">
        <v>10523</v>
      </c>
      <c r="F1656" s="1" t="s">
        <v>8047</v>
      </c>
      <c r="G1656" s="1" t="s">
        <v>10524</v>
      </c>
      <c r="H1656" s="1" t="s">
        <v>10525</v>
      </c>
      <c r="I1656" s="1" t="s">
        <v>10526</v>
      </c>
      <c r="J1656" s="1"/>
      <c r="K1656" s="1">
        <v>1.5</v>
      </c>
      <c r="L1656" s="32" t="s">
        <v>4049</v>
      </c>
      <c r="M1656" s="8" t="s">
        <v>11903</v>
      </c>
      <c r="N1656" s="2" t="s">
        <v>12567</v>
      </c>
      <c r="O1656" s="173"/>
      <c r="P1656" s="168">
        <f t="shared" si="923"/>
        <v>1653</v>
      </c>
      <c r="Q1656" s="138">
        <f t="shared" si="917"/>
        <v>25</v>
      </c>
      <c r="R1656" s="138">
        <f t="shared" si="918"/>
        <v>50</v>
      </c>
      <c r="S1656" s="138">
        <f t="shared" si="919"/>
        <v>75</v>
      </c>
      <c r="T1656" s="138" t="e">
        <f t="shared" si="920"/>
        <v>#VALUE!</v>
      </c>
      <c r="U1656" s="138" t="e">
        <f t="shared" si="921"/>
        <v>#VALUE!</v>
      </c>
      <c r="V1656" s="138" t="e">
        <f t="shared" si="922"/>
        <v>#VALUE!</v>
      </c>
      <c r="W1656" s="158" t="str">
        <f t="shared" si="899"/>
        <v>выходной</v>
      </c>
      <c r="X1656" s="159" t="e">
        <f>HLOOKUP(SEARCH("2",$M1656)-1,$Q$3:$V1656,$P1656+1,FALSE)</f>
        <v>#N/A</v>
      </c>
      <c r="Y1656" s="160" t="str">
        <f t="shared" si="900"/>
        <v>08:30 16:30(12:00 13:00)</v>
      </c>
      <c r="Z1656" s="161" t="e">
        <f t="shared" si="901"/>
        <v>#VALUE!</v>
      </c>
      <c r="AA1656" s="158" t="str">
        <f t="shared" si="902"/>
        <v>08:30 16:30(12:00 13:00)</v>
      </c>
      <c r="AB1656" s="159">
        <f>HLOOKUP(SEARCH("3",$M1656)-1,$Q$3:$V1656,$P1656+1,FALSE)</f>
        <v>25</v>
      </c>
      <c r="AC1656" s="160" t="str">
        <f t="shared" si="903"/>
        <v>08:30 16:30(12:00 13:00)|08:30 16:30(12:00 13:00)|08:30 16:30(12:00 13:00)</v>
      </c>
      <c r="AD1656" s="161" t="str">
        <f t="shared" si="904"/>
        <v>08:30 16:30(12:00 13:00)</v>
      </c>
      <c r="AE1656" s="158" t="str">
        <f t="shared" si="905"/>
        <v>08:30 16:30(12:00 13:00)</v>
      </c>
      <c r="AF1656" s="159" t="e">
        <f>HLOOKUP(SEARCH("4",$M1656)-1,$Q$3:$V1656,$P1656+1,FALSE)</f>
        <v>#VALUE!</v>
      </c>
      <c r="AG1656" s="161" t="e">
        <f t="shared" si="906"/>
        <v>#VALUE!</v>
      </c>
      <c r="AH1656" s="161" t="e">
        <f t="shared" si="907"/>
        <v>#VALUE!</v>
      </c>
      <c r="AI1656" s="158" t="str">
        <f t="shared" si="908"/>
        <v>выходной</v>
      </c>
      <c r="AJ1656" s="159">
        <f>HLOOKUP(SEARCH("5",$M1656)-1,$Q$3:$V1656,$P1656+1,FALSE)</f>
        <v>50</v>
      </c>
      <c r="AK1656" s="161" t="str">
        <f t="shared" si="909"/>
        <v>08:30 16:30(12:00 13:00)|08:30 16:30(12:00 13:00)</v>
      </c>
      <c r="AL1656" s="161" t="str">
        <f t="shared" si="910"/>
        <v>08:30 16:30(12:00 13:00)</v>
      </c>
      <c r="AM1656" s="158" t="str">
        <f t="shared" si="911"/>
        <v>08:30 16:30(12:00 13:00)</v>
      </c>
      <c r="AN1656" s="159">
        <f>HLOOKUP(SEARCH("6",$M1656)-1,$Q$3:$V1656,$P1656+1,FALSE)</f>
        <v>75</v>
      </c>
      <c r="AO1656" s="161" t="str">
        <f t="shared" si="912"/>
        <v>08:30 16:30(12:00 13:00)</v>
      </c>
      <c r="AP1656" s="161" t="e">
        <f t="shared" si="913"/>
        <v>#VALUE!</v>
      </c>
      <c r="AQ1656" s="162" t="str">
        <f t="shared" si="914"/>
        <v>08:30 16:30(12:00 13:00)</v>
      </c>
      <c r="AR1656" s="163" t="e">
        <f>HLOOKUP(SEARCH("7",$M1656)-1,$Q$3:$V1656,$P1656+1,FALSE)</f>
        <v>#VALUE!</v>
      </c>
      <c r="AS1656" s="164" t="str">
        <f t="shared" si="915"/>
        <v>выходной</v>
      </c>
      <c r="AT1656" s="142"/>
      <c r="AU1656" s="11" t="str">
        <f>IF(ISERROR(VLOOKUP(B1656,'РЕОРГ 2008'!$A:$B,2,FALSE)),"",VLOOKUP(B1656,'РЕОРГ 2008'!$A:$B,2,FALSE))</f>
        <v/>
      </c>
      <c r="AV1656" s="12" t="str">
        <f t="shared" si="916"/>
        <v>Опер.касса №4683/021</v>
      </c>
      <c r="AW1656" s="31" t="e">
        <f>LEFT(#REF!,2)</f>
        <v>#REF!</v>
      </c>
      <c r="AX1656" s="12" t="str">
        <f t="shared" si="894"/>
        <v>4683/021</v>
      </c>
      <c r="AZ1656" t="str">
        <f>IF(ISERROR(VLOOKUP(B1656,'РЕОРГ 01.08.2009'!$A:$B,2,FALSE)),"",VLOOKUP(B1656,'РЕОРГ 01.08.2009'!$A:$B,2,FALSE))</f>
        <v/>
      </c>
      <c r="BA1656" s="12" t="str">
        <f t="shared" si="889"/>
        <v>Опер.касса №4683/021</v>
      </c>
      <c r="BB1656" t="e">
        <f>LEFT(#REF!,2)</f>
        <v>#REF!</v>
      </c>
      <c r="BC1656" s="12" t="str">
        <f t="shared" si="895"/>
        <v>4683/021</v>
      </c>
      <c r="BE1656" t="str">
        <f>IF(ISERROR(VLOOKUP(B1656,'РЕОРГ 01.10.2009'!A:C,3,FALSE)),"",VLOOKUP(B1656,'РЕОРГ 01.10.2009'!A:C,3,FALSE))</f>
        <v/>
      </c>
      <c r="BF1656" s="12" t="str">
        <f t="shared" si="890"/>
        <v>Опер.касса №4683/021</v>
      </c>
      <c r="BG1656" t="e">
        <f>LEFT(#REF!,2)</f>
        <v>#REF!</v>
      </c>
      <c r="BH1656" s="12" t="str">
        <f t="shared" si="896"/>
        <v>4683/021</v>
      </c>
      <c r="BJ1656" t="str">
        <f>IF(ISERROR(VLOOKUP($B1656,'РЕОРГ 01.05.2010'!A:B,2,FALSE)),"",VLOOKUP($B1656,'РЕОРГ 01.05.2010'!A:B,2,FALSE))</f>
        <v/>
      </c>
      <c r="BK1656" s="12" t="str">
        <f t="shared" si="891"/>
        <v>Опер.касса №4683/021</v>
      </c>
      <c r="BL1656" t="e">
        <f>LEFT(#REF!,2)</f>
        <v>#REF!</v>
      </c>
      <c r="BM1656" s="12" t="str">
        <f t="shared" si="897"/>
        <v>4683/021</v>
      </c>
      <c r="BO1656" t="str">
        <f>IF(ISERROR(VLOOKUP($B1656,'РЕОРГ 01.08.2010'!A:B,2,FALSE)),"",VLOOKUP($B1656,'РЕОРГ 01.08.2010'!A:B,2,FALSE))</f>
        <v/>
      </c>
      <c r="BP1656" s="12" t="str">
        <f t="shared" si="892"/>
        <v>Опер.касса №4683/021</v>
      </c>
      <c r="BQ1656" t="e">
        <f>LEFT(#REF!,2)</f>
        <v>#REF!</v>
      </c>
      <c r="BR1656" s="12" t="str">
        <f t="shared" si="898"/>
        <v>4683/021</v>
      </c>
    </row>
    <row r="1657" spans="1:70" ht="12.75" customHeight="1">
      <c r="A1657" t="str">
        <f t="shared" si="893"/>
        <v>4683/027</v>
      </c>
      <c r="B1657" s="133">
        <v>1926</v>
      </c>
      <c r="C1657" s="1" t="s">
        <v>10527</v>
      </c>
      <c r="D1657" s="32" t="s">
        <v>1931</v>
      </c>
      <c r="E1657" s="1" t="s">
        <v>10528</v>
      </c>
      <c r="F1657" s="1" t="s">
        <v>8047</v>
      </c>
      <c r="G1657" s="1" t="s">
        <v>8872</v>
      </c>
      <c r="H1657" s="1" t="s">
        <v>8873</v>
      </c>
      <c r="I1657" s="1" t="s">
        <v>2406</v>
      </c>
      <c r="J1657" s="1"/>
      <c r="K1657" s="1">
        <v>0.4</v>
      </c>
      <c r="L1657" s="32" t="s">
        <v>4049</v>
      </c>
      <c r="M1657" s="8" t="s">
        <v>12070</v>
      </c>
      <c r="N1657" s="2" t="s">
        <v>12490</v>
      </c>
      <c r="O1657" s="173"/>
      <c r="P1657" s="168">
        <f t="shared" si="923"/>
        <v>1654</v>
      </c>
      <c r="Q1657" s="138">
        <f t="shared" si="917"/>
        <v>25</v>
      </c>
      <c r="R1657" s="138" t="e">
        <f t="shared" si="918"/>
        <v>#VALUE!</v>
      </c>
      <c r="S1657" s="138" t="e">
        <f t="shared" si="919"/>
        <v>#VALUE!</v>
      </c>
      <c r="T1657" s="138" t="e">
        <f t="shared" si="920"/>
        <v>#VALUE!</v>
      </c>
      <c r="U1657" s="138" t="e">
        <f t="shared" si="921"/>
        <v>#VALUE!</v>
      </c>
      <c r="V1657" s="138" t="e">
        <f t="shared" si="922"/>
        <v>#VALUE!</v>
      </c>
      <c r="W1657" s="158" t="str">
        <f t="shared" si="899"/>
        <v>08:00 16:30(12:00 13:00)</v>
      </c>
      <c r="X1657" s="159" t="e">
        <f>HLOOKUP(SEARCH("2",$M1657)-1,$Q$3:$V1657,$P1657+1,FALSE)</f>
        <v>#VALUE!</v>
      </c>
      <c r="Y1657" s="160" t="e">
        <f t="shared" si="900"/>
        <v>#VALUE!</v>
      </c>
      <c r="Z1657" s="161" t="e">
        <f t="shared" si="901"/>
        <v>#VALUE!</v>
      </c>
      <c r="AA1657" s="158" t="str">
        <f t="shared" si="902"/>
        <v>выходной</v>
      </c>
      <c r="AB1657" s="159" t="e">
        <f>HLOOKUP(SEARCH("3",$M1657)-1,$Q$3:$V1657,$P1657+1,FALSE)</f>
        <v>#VALUE!</v>
      </c>
      <c r="AC1657" s="160" t="e">
        <f t="shared" si="903"/>
        <v>#VALUE!</v>
      </c>
      <c r="AD1657" s="161" t="e">
        <f t="shared" si="904"/>
        <v>#VALUE!</v>
      </c>
      <c r="AE1657" s="158" t="str">
        <f t="shared" si="905"/>
        <v>выходной</v>
      </c>
      <c r="AF1657" s="159" t="e">
        <f>HLOOKUP(SEARCH("4",$M1657)-1,$Q$3:$V1657,$P1657+1,FALSE)</f>
        <v>#VALUE!</v>
      </c>
      <c r="AG1657" s="161" t="e">
        <f t="shared" si="906"/>
        <v>#VALUE!</v>
      </c>
      <c r="AH1657" s="161" t="e">
        <f t="shared" si="907"/>
        <v>#VALUE!</v>
      </c>
      <c r="AI1657" s="158" t="str">
        <f t="shared" si="908"/>
        <v>выходной</v>
      </c>
      <c r="AJ1657" s="159">
        <f>HLOOKUP(SEARCH("5",$M1657)-1,$Q$3:$V1657,$P1657+1,FALSE)</f>
        <v>25</v>
      </c>
      <c r="AK1657" s="161" t="str">
        <f t="shared" si="909"/>
        <v>08:00 16:30(12:00 13:00)</v>
      </c>
      <c r="AL1657" s="161" t="e">
        <f t="shared" si="910"/>
        <v>#VALUE!</v>
      </c>
      <c r="AM1657" s="158" t="str">
        <f t="shared" si="911"/>
        <v>08:00 16:30(12:00 13:00)</v>
      </c>
      <c r="AN1657" s="159" t="e">
        <f>HLOOKUP(SEARCH("6",$M1657)-1,$Q$3:$V1657,$P1657+1,FALSE)</f>
        <v>#VALUE!</v>
      </c>
      <c r="AO1657" s="161" t="e">
        <f t="shared" si="912"/>
        <v>#VALUE!</v>
      </c>
      <c r="AP1657" s="161" t="e">
        <f t="shared" si="913"/>
        <v>#VALUE!</v>
      </c>
      <c r="AQ1657" s="162" t="str">
        <f t="shared" si="914"/>
        <v>выходной</v>
      </c>
      <c r="AR1657" s="163" t="e">
        <f>HLOOKUP(SEARCH("7",$M1657)-1,$Q$3:$V1657,$P1657+1,FALSE)</f>
        <v>#VALUE!</v>
      </c>
      <c r="AS1657" s="164" t="str">
        <f t="shared" si="915"/>
        <v>выходной</v>
      </c>
      <c r="AT1657" s="142"/>
      <c r="AU1657" s="11" t="str">
        <f>IF(ISERROR(VLOOKUP(B1657,'РЕОРГ 2008'!$A:$B,2,FALSE)),"",VLOOKUP(B1657,'РЕОРГ 2008'!$A:$B,2,FALSE))</f>
        <v/>
      </c>
      <c r="AV1657" s="12" t="str">
        <f t="shared" si="916"/>
        <v>Опер.касса №4683/027</v>
      </c>
      <c r="AW1657" s="31" t="e">
        <f>LEFT(#REF!,2)</f>
        <v>#REF!</v>
      </c>
      <c r="AX1657" s="12" t="str">
        <f t="shared" si="894"/>
        <v>4683/027</v>
      </c>
      <c r="AZ1657" t="str">
        <f>IF(ISERROR(VLOOKUP(B1657,'РЕОРГ 01.08.2009'!$A:$B,2,FALSE)),"",VLOOKUP(B1657,'РЕОРГ 01.08.2009'!$A:$B,2,FALSE))</f>
        <v/>
      </c>
      <c r="BA1657" s="12" t="str">
        <f t="shared" si="889"/>
        <v>Опер.касса №4683/027</v>
      </c>
      <c r="BB1657" t="e">
        <f>LEFT(#REF!,2)</f>
        <v>#REF!</v>
      </c>
      <c r="BC1657" s="12" t="str">
        <f t="shared" si="895"/>
        <v>4683/027</v>
      </c>
      <c r="BE1657" t="str">
        <f>IF(ISERROR(VLOOKUP(B1657,'РЕОРГ 01.10.2009'!A:C,3,FALSE)),"",VLOOKUP(B1657,'РЕОРГ 01.10.2009'!A:C,3,FALSE))</f>
        <v/>
      </c>
      <c r="BF1657" s="12" t="str">
        <f t="shared" si="890"/>
        <v>Опер.касса №4683/027</v>
      </c>
      <c r="BG1657" t="e">
        <f>LEFT(#REF!,2)</f>
        <v>#REF!</v>
      </c>
      <c r="BH1657" s="12" t="str">
        <f t="shared" si="896"/>
        <v>4683/027</v>
      </c>
      <c r="BJ1657" t="str">
        <f>IF(ISERROR(VLOOKUP($B1657,'РЕОРГ 01.05.2010'!A:B,2,FALSE)),"",VLOOKUP($B1657,'РЕОРГ 01.05.2010'!A:B,2,FALSE))</f>
        <v/>
      </c>
      <c r="BK1657" s="12" t="str">
        <f t="shared" si="891"/>
        <v>Опер.касса №4683/027</v>
      </c>
      <c r="BL1657" t="e">
        <f>LEFT(#REF!,2)</f>
        <v>#REF!</v>
      </c>
      <c r="BM1657" s="12" t="str">
        <f t="shared" si="897"/>
        <v>4683/027</v>
      </c>
      <c r="BO1657" t="str">
        <f>IF(ISERROR(VLOOKUP($B1657,'РЕОРГ 01.08.2010'!A:B,2,FALSE)),"",VLOOKUP($B1657,'РЕОРГ 01.08.2010'!A:B,2,FALSE))</f>
        <v/>
      </c>
      <c r="BP1657" s="12" t="str">
        <f t="shared" si="892"/>
        <v>Опер.касса №4683/027</v>
      </c>
      <c r="BQ1657" t="e">
        <f>LEFT(#REF!,2)</f>
        <v>#REF!</v>
      </c>
      <c r="BR1657" s="12" t="str">
        <f t="shared" si="898"/>
        <v>4683/027</v>
      </c>
    </row>
    <row r="1658" spans="1:70" ht="12.75" customHeight="1">
      <c r="A1658" t="str">
        <f t="shared" si="893"/>
        <v>4683/029</v>
      </c>
      <c r="B1658" s="133">
        <v>1927</v>
      </c>
      <c r="C1658" s="1" t="s">
        <v>8874</v>
      </c>
      <c r="D1658" s="32" t="s">
        <v>1931</v>
      </c>
      <c r="E1658" s="1" t="s">
        <v>8875</v>
      </c>
      <c r="F1658" s="1" t="s">
        <v>8047</v>
      </c>
      <c r="G1658" s="1" t="s">
        <v>8876</v>
      </c>
      <c r="H1658" s="1" t="s">
        <v>8877</v>
      </c>
      <c r="I1658" s="1" t="s">
        <v>8878</v>
      </c>
      <c r="J1658" s="1"/>
      <c r="K1658" s="1">
        <v>0.4</v>
      </c>
      <c r="L1658" s="32" t="s">
        <v>4049</v>
      </c>
      <c r="M1658" s="8" t="s">
        <v>12070</v>
      </c>
      <c r="N1658" s="2" t="s">
        <v>12490</v>
      </c>
      <c r="O1658" s="173"/>
      <c r="P1658" s="168">
        <f t="shared" si="923"/>
        <v>1655</v>
      </c>
      <c r="Q1658" s="138">
        <f t="shared" si="917"/>
        <v>25</v>
      </c>
      <c r="R1658" s="138" t="e">
        <f t="shared" si="918"/>
        <v>#VALUE!</v>
      </c>
      <c r="S1658" s="138" t="e">
        <f t="shared" si="919"/>
        <v>#VALUE!</v>
      </c>
      <c r="T1658" s="138" t="e">
        <f t="shared" si="920"/>
        <v>#VALUE!</v>
      </c>
      <c r="U1658" s="138" t="e">
        <f t="shared" si="921"/>
        <v>#VALUE!</v>
      </c>
      <c r="V1658" s="138" t="e">
        <f t="shared" si="922"/>
        <v>#VALUE!</v>
      </c>
      <c r="W1658" s="158" t="str">
        <f t="shared" si="899"/>
        <v>08:00 16:30(12:00 13:00)</v>
      </c>
      <c r="X1658" s="159" t="e">
        <f>HLOOKUP(SEARCH("2",$M1658)-1,$Q$3:$V1658,$P1658+1,FALSE)</f>
        <v>#VALUE!</v>
      </c>
      <c r="Y1658" s="160" t="e">
        <f t="shared" si="900"/>
        <v>#VALUE!</v>
      </c>
      <c r="Z1658" s="161" t="e">
        <f t="shared" si="901"/>
        <v>#VALUE!</v>
      </c>
      <c r="AA1658" s="158" t="str">
        <f t="shared" si="902"/>
        <v>выходной</v>
      </c>
      <c r="AB1658" s="159" t="e">
        <f>HLOOKUP(SEARCH("3",$M1658)-1,$Q$3:$V1658,$P1658+1,FALSE)</f>
        <v>#VALUE!</v>
      </c>
      <c r="AC1658" s="160" t="e">
        <f t="shared" si="903"/>
        <v>#VALUE!</v>
      </c>
      <c r="AD1658" s="161" t="e">
        <f t="shared" si="904"/>
        <v>#VALUE!</v>
      </c>
      <c r="AE1658" s="158" t="str">
        <f t="shared" si="905"/>
        <v>выходной</v>
      </c>
      <c r="AF1658" s="159" t="e">
        <f>HLOOKUP(SEARCH("4",$M1658)-1,$Q$3:$V1658,$P1658+1,FALSE)</f>
        <v>#VALUE!</v>
      </c>
      <c r="AG1658" s="161" t="e">
        <f t="shared" si="906"/>
        <v>#VALUE!</v>
      </c>
      <c r="AH1658" s="161" t="e">
        <f t="shared" si="907"/>
        <v>#VALUE!</v>
      </c>
      <c r="AI1658" s="158" t="str">
        <f t="shared" si="908"/>
        <v>выходной</v>
      </c>
      <c r="AJ1658" s="159">
        <f>HLOOKUP(SEARCH("5",$M1658)-1,$Q$3:$V1658,$P1658+1,FALSE)</f>
        <v>25</v>
      </c>
      <c r="AK1658" s="161" t="str">
        <f t="shared" si="909"/>
        <v>08:00 16:30(12:00 13:00)</v>
      </c>
      <c r="AL1658" s="161" t="e">
        <f t="shared" si="910"/>
        <v>#VALUE!</v>
      </c>
      <c r="AM1658" s="158" t="str">
        <f t="shared" si="911"/>
        <v>08:00 16:30(12:00 13:00)</v>
      </c>
      <c r="AN1658" s="159" t="e">
        <f>HLOOKUP(SEARCH("6",$M1658)-1,$Q$3:$V1658,$P1658+1,FALSE)</f>
        <v>#VALUE!</v>
      </c>
      <c r="AO1658" s="161" t="e">
        <f t="shared" si="912"/>
        <v>#VALUE!</v>
      </c>
      <c r="AP1658" s="161" t="e">
        <f t="shared" si="913"/>
        <v>#VALUE!</v>
      </c>
      <c r="AQ1658" s="162" t="str">
        <f t="shared" si="914"/>
        <v>выходной</v>
      </c>
      <c r="AR1658" s="163" t="e">
        <f>HLOOKUP(SEARCH("7",$M1658)-1,$Q$3:$V1658,$P1658+1,FALSE)</f>
        <v>#VALUE!</v>
      </c>
      <c r="AS1658" s="164" t="str">
        <f t="shared" si="915"/>
        <v>выходной</v>
      </c>
      <c r="AT1658" s="142"/>
      <c r="AU1658" s="11" t="str">
        <f>IF(ISERROR(VLOOKUP(B1658,'РЕОРГ 2008'!$A:$B,2,FALSE)),"",VLOOKUP(B1658,'РЕОРГ 2008'!$A:$B,2,FALSE))</f>
        <v/>
      </c>
      <c r="AV1658" s="12" t="str">
        <f t="shared" si="916"/>
        <v>Опер.касса №4683/029</v>
      </c>
      <c r="AW1658" s="31" t="e">
        <f>LEFT(#REF!,2)</f>
        <v>#REF!</v>
      </c>
      <c r="AX1658" s="12" t="str">
        <f t="shared" si="894"/>
        <v>4683/029</v>
      </c>
      <c r="AZ1658" t="str">
        <f>IF(ISERROR(VLOOKUP(B1658,'РЕОРГ 01.08.2009'!$A:$B,2,FALSE)),"",VLOOKUP(B1658,'РЕОРГ 01.08.2009'!$A:$B,2,FALSE))</f>
        <v/>
      </c>
      <c r="BA1658" s="12" t="str">
        <f t="shared" si="889"/>
        <v>Опер.касса №4683/029</v>
      </c>
      <c r="BB1658" t="e">
        <f>LEFT(#REF!,2)</f>
        <v>#REF!</v>
      </c>
      <c r="BC1658" s="12" t="str">
        <f t="shared" si="895"/>
        <v>4683/029</v>
      </c>
      <c r="BE1658" t="str">
        <f>IF(ISERROR(VLOOKUP(B1658,'РЕОРГ 01.10.2009'!A:C,3,FALSE)),"",VLOOKUP(B1658,'РЕОРГ 01.10.2009'!A:C,3,FALSE))</f>
        <v/>
      </c>
      <c r="BF1658" s="12" t="str">
        <f t="shared" si="890"/>
        <v>Опер.касса №4683/029</v>
      </c>
      <c r="BG1658" t="e">
        <f>LEFT(#REF!,2)</f>
        <v>#REF!</v>
      </c>
      <c r="BH1658" s="12" t="str">
        <f t="shared" si="896"/>
        <v>4683/029</v>
      </c>
      <c r="BJ1658" t="str">
        <f>IF(ISERROR(VLOOKUP($B1658,'РЕОРГ 01.05.2010'!A:B,2,FALSE)),"",VLOOKUP($B1658,'РЕОРГ 01.05.2010'!A:B,2,FALSE))</f>
        <v/>
      </c>
      <c r="BK1658" s="12" t="str">
        <f t="shared" si="891"/>
        <v>Опер.касса №4683/029</v>
      </c>
      <c r="BL1658" t="e">
        <f>LEFT(#REF!,2)</f>
        <v>#REF!</v>
      </c>
      <c r="BM1658" s="12" t="str">
        <f t="shared" si="897"/>
        <v>4683/029</v>
      </c>
      <c r="BO1658" t="str">
        <f>IF(ISERROR(VLOOKUP($B1658,'РЕОРГ 01.08.2010'!A:B,2,FALSE)),"",VLOOKUP($B1658,'РЕОРГ 01.08.2010'!A:B,2,FALSE))</f>
        <v/>
      </c>
      <c r="BP1658" s="12" t="str">
        <f t="shared" si="892"/>
        <v>Опер.касса №4683/029</v>
      </c>
      <c r="BQ1658" t="e">
        <f>LEFT(#REF!,2)</f>
        <v>#REF!</v>
      </c>
      <c r="BR1658" s="12" t="str">
        <f t="shared" si="898"/>
        <v>4683/029</v>
      </c>
    </row>
    <row r="1659" spans="1:70" ht="12.75" customHeight="1">
      <c r="A1659" t="str">
        <f t="shared" si="893"/>
        <v>4683/03</v>
      </c>
      <c r="B1659" s="133">
        <v>1928</v>
      </c>
      <c r="C1659" s="1" t="s">
        <v>8879</v>
      </c>
      <c r="D1659" s="32" t="s">
        <v>1931</v>
      </c>
      <c r="E1659" s="1" t="s">
        <v>8880</v>
      </c>
      <c r="F1659" s="1" t="s">
        <v>8047</v>
      </c>
      <c r="G1659" s="1" t="s">
        <v>8881</v>
      </c>
      <c r="H1659" s="1" t="s">
        <v>8882</v>
      </c>
      <c r="I1659" s="1" t="s">
        <v>11253</v>
      </c>
      <c r="J1659" s="1"/>
      <c r="K1659" s="1">
        <v>0.25</v>
      </c>
      <c r="L1659" s="32" t="s">
        <v>4049</v>
      </c>
      <c r="M1659" s="8" t="s">
        <v>11868</v>
      </c>
      <c r="N1659" s="2" t="s">
        <v>12650</v>
      </c>
      <c r="O1659" s="173"/>
      <c r="P1659" s="168">
        <f t="shared" si="923"/>
        <v>1656</v>
      </c>
      <c r="Q1659" s="138">
        <f t="shared" si="917"/>
        <v>12</v>
      </c>
      <c r="R1659" s="138" t="e">
        <f t="shared" si="918"/>
        <v>#VALUE!</v>
      </c>
      <c r="S1659" s="138" t="e">
        <f t="shared" si="919"/>
        <v>#VALUE!</v>
      </c>
      <c r="T1659" s="138" t="e">
        <f t="shared" si="920"/>
        <v>#VALUE!</v>
      </c>
      <c r="U1659" s="138" t="e">
        <f t="shared" si="921"/>
        <v>#VALUE!</v>
      </c>
      <c r="V1659" s="138" t="e">
        <f t="shared" si="922"/>
        <v>#VALUE!</v>
      </c>
      <c r="W1659" s="158" t="str">
        <f t="shared" si="899"/>
        <v>выходной</v>
      </c>
      <c r="X1659" s="159" t="e">
        <f>HLOOKUP(SEARCH("2",$M1659)-1,$Q$3:$V1659,$P1659+1,FALSE)</f>
        <v>#N/A</v>
      </c>
      <c r="Y1659" s="160" t="str">
        <f t="shared" si="900"/>
        <v>08:00 12:45</v>
      </c>
      <c r="Z1659" s="161" t="e">
        <f t="shared" si="901"/>
        <v>#VALUE!</v>
      </c>
      <c r="AA1659" s="158" t="str">
        <f t="shared" si="902"/>
        <v>08:00 12:45</v>
      </c>
      <c r="AB1659" s="159" t="e">
        <f>HLOOKUP(SEARCH("3",$M1659)-1,$Q$3:$V1659,$P1659+1,FALSE)</f>
        <v>#VALUE!</v>
      </c>
      <c r="AC1659" s="160" t="e">
        <f t="shared" si="903"/>
        <v>#VALUE!</v>
      </c>
      <c r="AD1659" s="161" t="e">
        <f t="shared" si="904"/>
        <v>#VALUE!</v>
      </c>
      <c r="AE1659" s="158" t="str">
        <f t="shared" si="905"/>
        <v>выходной</v>
      </c>
      <c r="AF1659" s="159">
        <f>HLOOKUP(SEARCH("4",$M1659)-1,$Q$3:$V1659,$P1659+1,FALSE)</f>
        <v>12</v>
      </c>
      <c r="AG1659" s="161" t="str">
        <f t="shared" si="906"/>
        <v>08:00 12:45</v>
      </c>
      <c r="AH1659" s="161" t="e">
        <f t="shared" si="907"/>
        <v>#VALUE!</v>
      </c>
      <c r="AI1659" s="158" t="str">
        <f t="shared" si="908"/>
        <v>08:00 12:45</v>
      </c>
      <c r="AJ1659" s="159" t="e">
        <f>HLOOKUP(SEARCH("5",$M1659)-1,$Q$3:$V1659,$P1659+1,FALSE)</f>
        <v>#VALUE!</v>
      </c>
      <c r="AK1659" s="161" t="e">
        <f t="shared" si="909"/>
        <v>#VALUE!</v>
      </c>
      <c r="AL1659" s="161" t="e">
        <f t="shared" si="910"/>
        <v>#VALUE!</v>
      </c>
      <c r="AM1659" s="158" t="str">
        <f t="shared" si="911"/>
        <v>выходной</v>
      </c>
      <c r="AN1659" s="159" t="e">
        <f>HLOOKUP(SEARCH("6",$M1659)-1,$Q$3:$V1659,$P1659+1,FALSE)</f>
        <v>#VALUE!</v>
      </c>
      <c r="AO1659" s="161" t="e">
        <f t="shared" si="912"/>
        <v>#VALUE!</v>
      </c>
      <c r="AP1659" s="161" t="e">
        <f t="shared" si="913"/>
        <v>#VALUE!</v>
      </c>
      <c r="AQ1659" s="162" t="str">
        <f t="shared" si="914"/>
        <v>выходной</v>
      </c>
      <c r="AR1659" s="163" t="e">
        <f>HLOOKUP(SEARCH("7",$M1659)-1,$Q$3:$V1659,$P1659+1,FALSE)</f>
        <v>#VALUE!</v>
      </c>
      <c r="AS1659" s="164" t="str">
        <f t="shared" si="915"/>
        <v>выходной</v>
      </c>
      <c r="AT1659" s="142"/>
      <c r="AU1659" s="11" t="str">
        <f>IF(ISERROR(VLOOKUP(B1659,'РЕОРГ 2008'!$A:$B,2,FALSE)),"",VLOOKUP(B1659,'РЕОРГ 2008'!$A:$B,2,FALSE))</f>
        <v/>
      </c>
      <c r="AV1659" s="12" t="str">
        <f t="shared" si="916"/>
        <v>Опер.касса №4683/03</v>
      </c>
      <c r="AW1659" s="31" t="e">
        <f>LEFT(#REF!,2)</f>
        <v>#REF!</v>
      </c>
      <c r="AX1659" s="12" t="str">
        <f t="shared" si="894"/>
        <v>4683/03</v>
      </c>
      <c r="AZ1659" t="str">
        <f>IF(ISERROR(VLOOKUP(B1659,'РЕОРГ 01.08.2009'!$A:$B,2,FALSE)),"",VLOOKUP(B1659,'РЕОРГ 01.08.2009'!$A:$B,2,FALSE))</f>
        <v/>
      </c>
      <c r="BA1659" s="12" t="str">
        <f t="shared" si="889"/>
        <v>Опер.касса №4683/03</v>
      </c>
      <c r="BB1659" t="e">
        <f>LEFT(#REF!,2)</f>
        <v>#REF!</v>
      </c>
      <c r="BC1659" s="12" t="str">
        <f t="shared" si="895"/>
        <v>4683/03</v>
      </c>
      <c r="BE1659" t="str">
        <f>IF(ISERROR(VLOOKUP(B1659,'РЕОРГ 01.10.2009'!A:C,3,FALSE)),"",VLOOKUP(B1659,'РЕОРГ 01.10.2009'!A:C,3,FALSE))</f>
        <v/>
      </c>
      <c r="BF1659" s="12" t="str">
        <f t="shared" si="890"/>
        <v>Опер.касса №4683/03</v>
      </c>
      <c r="BG1659" t="e">
        <f>LEFT(#REF!,2)</f>
        <v>#REF!</v>
      </c>
      <c r="BH1659" s="12" t="str">
        <f t="shared" si="896"/>
        <v>4683/03</v>
      </c>
      <c r="BJ1659" t="str">
        <f>IF(ISERROR(VLOOKUP($B1659,'РЕОРГ 01.05.2010'!A:B,2,FALSE)),"",VLOOKUP($B1659,'РЕОРГ 01.05.2010'!A:B,2,FALSE))</f>
        <v/>
      </c>
      <c r="BK1659" s="12" t="str">
        <f t="shared" si="891"/>
        <v>Опер.касса №4683/03</v>
      </c>
      <c r="BL1659" t="e">
        <f>LEFT(#REF!,2)</f>
        <v>#REF!</v>
      </c>
      <c r="BM1659" s="12" t="str">
        <f t="shared" si="897"/>
        <v>4683/03</v>
      </c>
      <c r="BO1659" t="str">
        <f>IF(ISERROR(VLOOKUP($B1659,'РЕОРГ 01.08.2010'!A:B,2,FALSE)),"",VLOOKUP($B1659,'РЕОРГ 01.08.2010'!A:B,2,FALSE))</f>
        <v/>
      </c>
      <c r="BP1659" s="12" t="str">
        <f t="shared" si="892"/>
        <v>Опер.касса №4683/03</v>
      </c>
      <c r="BQ1659" t="e">
        <f>LEFT(#REF!,2)</f>
        <v>#REF!</v>
      </c>
      <c r="BR1659" s="12" t="str">
        <f t="shared" si="898"/>
        <v>4683/03</v>
      </c>
    </row>
    <row r="1660" spans="1:70" ht="12.75" customHeight="1">
      <c r="A1660" t="str">
        <f t="shared" si="893"/>
        <v>4683/031</v>
      </c>
      <c r="B1660" s="133">
        <v>1929</v>
      </c>
      <c r="C1660" s="1" t="s">
        <v>8883</v>
      </c>
      <c r="D1660" s="32" t="s">
        <v>1931</v>
      </c>
      <c r="E1660" s="1" t="s">
        <v>8884</v>
      </c>
      <c r="F1660" s="1" t="s">
        <v>8047</v>
      </c>
      <c r="G1660" s="1" t="s">
        <v>8885</v>
      </c>
      <c r="H1660" s="1" t="s">
        <v>8886</v>
      </c>
      <c r="I1660" s="1" t="s">
        <v>111</v>
      </c>
      <c r="J1660" s="1"/>
      <c r="K1660" s="1">
        <v>0.4</v>
      </c>
      <c r="L1660" s="32" t="s">
        <v>4049</v>
      </c>
      <c r="M1660" s="8" t="s">
        <v>11868</v>
      </c>
      <c r="N1660" s="2" t="s">
        <v>12657</v>
      </c>
      <c r="O1660" s="173"/>
      <c r="P1660" s="168">
        <f t="shared" si="923"/>
        <v>1657</v>
      </c>
      <c r="Q1660" s="138">
        <f t="shared" si="917"/>
        <v>12</v>
      </c>
      <c r="R1660" s="138" t="e">
        <f t="shared" si="918"/>
        <v>#VALUE!</v>
      </c>
      <c r="S1660" s="138" t="e">
        <f t="shared" si="919"/>
        <v>#VALUE!</v>
      </c>
      <c r="T1660" s="138" t="e">
        <f t="shared" si="920"/>
        <v>#VALUE!</v>
      </c>
      <c r="U1660" s="138" t="e">
        <f t="shared" si="921"/>
        <v>#VALUE!</v>
      </c>
      <c r="V1660" s="138" t="e">
        <f t="shared" si="922"/>
        <v>#VALUE!</v>
      </c>
      <c r="W1660" s="158" t="str">
        <f t="shared" si="899"/>
        <v>выходной</v>
      </c>
      <c r="X1660" s="159" t="e">
        <f>HLOOKUP(SEARCH("2",$M1660)-1,$Q$3:$V1660,$P1660+1,FALSE)</f>
        <v>#N/A</v>
      </c>
      <c r="Y1660" s="160" t="str">
        <f t="shared" si="900"/>
        <v>08:00 16:30</v>
      </c>
      <c r="Z1660" s="161" t="e">
        <f t="shared" si="901"/>
        <v>#VALUE!</v>
      </c>
      <c r="AA1660" s="158" t="str">
        <f t="shared" si="902"/>
        <v>08:00 16:30</v>
      </c>
      <c r="AB1660" s="159" t="e">
        <f>HLOOKUP(SEARCH("3",$M1660)-1,$Q$3:$V1660,$P1660+1,FALSE)</f>
        <v>#VALUE!</v>
      </c>
      <c r="AC1660" s="160" t="e">
        <f t="shared" si="903"/>
        <v>#VALUE!</v>
      </c>
      <c r="AD1660" s="161" t="e">
        <f t="shared" si="904"/>
        <v>#VALUE!</v>
      </c>
      <c r="AE1660" s="158" t="str">
        <f t="shared" si="905"/>
        <v>выходной</v>
      </c>
      <c r="AF1660" s="159">
        <f>HLOOKUP(SEARCH("4",$M1660)-1,$Q$3:$V1660,$P1660+1,FALSE)</f>
        <v>12</v>
      </c>
      <c r="AG1660" s="161" t="str">
        <f t="shared" si="906"/>
        <v>08:00 16:30</v>
      </c>
      <c r="AH1660" s="161" t="e">
        <f t="shared" si="907"/>
        <v>#VALUE!</v>
      </c>
      <c r="AI1660" s="158" t="str">
        <f t="shared" si="908"/>
        <v>08:00 16:30</v>
      </c>
      <c r="AJ1660" s="159" t="e">
        <f>HLOOKUP(SEARCH("5",$M1660)-1,$Q$3:$V1660,$P1660+1,FALSE)</f>
        <v>#VALUE!</v>
      </c>
      <c r="AK1660" s="161" t="e">
        <f t="shared" si="909"/>
        <v>#VALUE!</v>
      </c>
      <c r="AL1660" s="161" t="e">
        <f t="shared" si="910"/>
        <v>#VALUE!</v>
      </c>
      <c r="AM1660" s="158" t="str">
        <f t="shared" si="911"/>
        <v>выходной</v>
      </c>
      <c r="AN1660" s="159" t="e">
        <f>HLOOKUP(SEARCH("6",$M1660)-1,$Q$3:$V1660,$P1660+1,FALSE)</f>
        <v>#VALUE!</v>
      </c>
      <c r="AO1660" s="161" t="e">
        <f t="shared" si="912"/>
        <v>#VALUE!</v>
      </c>
      <c r="AP1660" s="161" t="e">
        <f t="shared" si="913"/>
        <v>#VALUE!</v>
      </c>
      <c r="AQ1660" s="162" t="str">
        <f t="shared" si="914"/>
        <v>выходной</v>
      </c>
      <c r="AR1660" s="163" t="e">
        <f>HLOOKUP(SEARCH("7",$M1660)-1,$Q$3:$V1660,$P1660+1,FALSE)</f>
        <v>#VALUE!</v>
      </c>
      <c r="AS1660" s="164" t="str">
        <f t="shared" si="915"/>
        <v>выходной</v>
      </c>
      <c r="AT1660" s="142"/>
      <c r="AU1660" s="11" t="str">
        <f>IF(ISERROR(VLOOKUP(B1660,'РЕОРГ 2008'!$A:$B,2,FALSE)),"",VLOOKUP(B1660,'РЕОРГ 2008'!$A:$B,2,FALSE))</f>
        <v/>
      </c>
      <c r="AV1660" s="12" t="str">
        <f t="shared" si="916"/>
        <v>Опер.касса №4683/031</v>
      </c>
      <c r="AW1660" s="31" t="e">
        <f>LEFT(#REF!,2)</f>
        <v>#REF!</v>
      </c>
      <c r="AX1660" s="12" t="str">
        <f t="shared" si="894"/>
        <v>4683/031</v>
      </c>
      <c r="AZ1660" t="str">
        <f>IF(ISERROR(VLOOKUP(B1660,'РЕОРГ 01.08.2009'!$A:$B,2,FALSE)),"",VLOOKUP(B1660,'РЕОРГ 01.08.2009'!$A:$B,2,FALSE))</f>
        <v/>
      </c>
      <c r="BA1660" s="12" t="str">
        <f t="shared" si="889"/>
        <v>Опер.касса №4683/031</v>
      </c>
      <c r="BB1660" t="e">
        <f>LEFT(#REF!,2)</f>
        <v>#REF!</v>
      </c>
      <c r="BC1660" s="12" t="str">
        <f t="shared" si="895"/>
        <v>4683/031</v>
      </c>
      <c r="BE1660" t="str">
        <f>IF(ISERROR(VLOOKUP(B1660,'РЕОРГ 01.10.2009'!A:C,3,FALSE)),"",VLOOKUP(B1660,'РЕОРГ 01.10.2009'!A:C,3,FALSE))</f>
        <v/>
      </c>
      <c r="BF1660" s="12" t="str">
        <f t="shared" si="890"/>
        <v>Опер.касса №4683/031</v>
      </c>
      <c r="BG1660" t="e">
        <f>LEFT(#REF!,2)</f>
        <v>#REF!</v>
      </c>
      <c r="BH1660" s="12" t="str">
        <f t="shared" si="896"/>
        <v>4683/031</v>
      </c>
      <c r="BJ1660" t="str">
        <f>IF(ISERROR(VLOOKUP($B1660,'РЕОРГ 01.05.2010'!A:B,2,FALSE)),"",VLOOKUP($B1660,'РЕОРГ 01.05.2010'!A:B,2,FALSE))</f>
        <v/>
      </c>
      <c r="BK1660" s="12" t="str">
        <f t="shared" si="891"/>
        <v>Опер.касса №4683/031</v>
      </c>
      <c r="BL1660" t="e">
        <f>LEFT(#REF!,2)</f>
        <v>#REF!</v>
      </c>
      <c r="BM1660" s="12" t="str">
        <f t="shared" si="897"/>
        <v>4683/031</v>
      </c>
      <c r="BO1660" t="str">
        <f>IF(ISERROR(VLOOKUP($B1660,'РЕОРГ 01.08.2010'!A:B,2,FALSE)),"",VLOOKUP($B1660,'РЕОРГ 01.08.2010'!A:B,2,FALSE))</f>
        <v/>
      </c>
      <c r="BP1660" s="12" t="str">
        <f t="shared" si="892"/>
        <v>Опер.касса №4683/031</v>
      </c>
      <c r="BQ1660" t="e">
        <f>LEFT(#REF!,2)</f>
        <v>#REF!</v>
      </c>
      <c r="BR1660" s="12" t="str">
        <f t="shared" si="898"/>
        <v>4683/031</v>
      </c>
    </row>
    <row r="1661" spans="1:70" ht="12.75" customHeight="1">
      <c r="A1661" t="str">
        <f t="shared" si="893"/>
        <v>4683/035</v>
      </c>
      <c r="B1661" s="133">
        <v>1931</v>
      </c>
      <c r="C1661" s="1" t="s">
        <v>7538</v>
      </c>
      <c r="D1661" s="32" t="s">
        <v>1926</v>
      </c>
      <c r="E1661" s="1" t="s">
        <v>7539</v>
      </c>
      <c r="F1661" s="1" t="s">
        <v>8047</v>
      </c>
      <c r="G1661" s="1" t="s">
        <v>7540</v>
      </c>
      <c r="H1661" s="1" t="s">
        <v>2357</v>
      </c>
      <c r="I1661" s="1" t="s">
        <v>7541</v>
      </c>
      <c r="J1661" s="1"/>
      <c r="K1661" s="1">
        <v>13</v>
      </c>
      <c r="L1661" s="32" t="s">
        <v>4050</v>
      </c>
      <c r="M1661" s="8" t="s">
        <v>11773</v>
      </c>
      <c r="N1661" s="2" t="s">
        <v>12658</v>
      </c>
      <c r="O1661" s="173"/>
      <c r="P1661" s="168">
        <f t="shared" si="923"/>
        <v>1658</v>
      </c>
      <c r="Q1661" s="138">
        <f t="shared" si="917"/>
        <v>12</v>
      </c>
      <c r="R1661" s="138">
        <f t="shared" si="918"/>
        <v>24</v>
      </c>
      <c r="S1661" s="138">
        <f t="shared" si="919"/>
        <v>36</v>
      </c>
      <c r="T1661" s="138">
        <f t="shared" si="920"/>
        <v>48</v>
      </c>
      <c r="U1661" s="138">
        <f t="shared" si="921"/>
        <v>60</v>
      </c>
      <c r="V1661" s="138" t="e">
        <f t="shared" si="922"/>
        <v>#VALUE!</v>
      </c>
      <c r="W1661" s="158" t="str">
        <f t="shared" si="899"/>
        <v>08:00 20:00</v>
      </c>
      <c r="X1661" s="159">
        <f>HLOOKUP(SEARCH("2",$M1661)-1,$Q$3:$V1661,$P1661+1,FALSE)</f>
        <v>12</v>
      </c>
      <c r="Y1661" s="160" t="str">
        <f t="shared" si="900"/>
        <v>08:00 20:00|09:00 20:00|08:00 20:00|08:00 20:00|08:00 17:00</v>
      </c>
      <c r="Z1661" s="161" t="str">
        <f t="shared" si="901"/>
        <v>08:00 20:00</v>
      </c>
      <c r="AA1661" s="158" t="str">
        <f t="shared" si="902"/>
        <v>08:00 20:00</v>
      </c>
      <c r="AB1661" s="159">
        <f>HLOOKUP(SEARCH("3",$M1661)-1,$Q$3:$V1661,$P1661+1,FALSE)</f>
        <v>24</v>
      </c>
      <c r="AC1661" s="160" t="str">
        <f t="shared" si="903"/>
        <v>09:00 20:00|08:00 20:00|08:00 20:00|08:00 17:00</v>
      </c>
      <c r="AD1661" s="161" t="str">
        <f t="shared" si="904"/>
        <v>09:00 20:00</v>
      </c>
      <c r="AE1661" s="158" t="str">
        <f t="shared" si="905"/>
        <v>09:00 20:00</v>
      </c>
      <c r="AF1661" s="159">
        <f>HLOOKUP(SEARCH("4",$M1661)-1,$Q$3:$V1661,$P1661+1,FALSE)</f>
        <v>36</v>
      </c>
      <c r="AG1661" s="161" t="str">
        <f t="shared" si="906"/>
        <v>08:00 20:00|08:00 20:00|08:00 17:00</v>
      </c>
      <c r="AH1661" s="161" t="str">
        <f t="shared" si="907"/>
        <v>08:00 20:00</v>
      </c>
      <c r="AI1661" s="158" t="str">
        <f t="shared" si="908"/>
        <v>08:00 20:00</v>
      </c>
      <c r="AJ1661" s="159">
        <f>HLOOKUP(SEARCH("5",$M1661)-1,$Q$3:$V1661,$P1661+1,FALSE)</f>
        <v>48</v>
      </c>
      <c r="AK1661" s="161" t="str">
        <f t="shared" si="909"/>
        <v>08:00 20:00|08:00 17:00</v>
      </c>
      <c r="AL1661" s="161" t="str">
        <f t="shared" si="910"/>
        <v>08:00 20:00</v>
      </c>
      <c r="AM1661" s="158" t="str">
        <f t="shared" si="911"/>
        <v>08:00 20:00</v>
      </c>
      <c r="AN1661" s="159">
        <f>HLOOKUP(SEARCH("6",$M1661)-1,$Q$3:$V1661,$P1661+1,FALSE)</f>
        <v>60</v>
      </c>
      <c r="AO1661" s="161" t="str">
        <f t="shared" si="912"/>
        <v>08:00 17:00</v>
      </c>
      <c r="AP1661" s="161" t="e">
        <f t="shared" si="913"/>
        <v>#VALUE!</v>
      </c>
      <c r="AQ1661" s="162" t="str">
        <f t="shared" si="914"/>
        <v>08:00 17:00</v>
      </c>
      <c r="AR1661" s="163" t="e">
        <f>HLOOKUP(SEARCH("7",$M1661)-1,$Q$3:$V1661,$P1661+1,FALSE)</f>
        <v>#VALUE!</v>
      </c>
      <c r="AS1661" s="164" t="str">
        <f t="shared" si="915"/>
        <v>выходной</v>
      </c>
      <c r="AT1661" s="142"/>
      <c r="AU1661" s="11" t="str">
        <f>IF(ISERROR(VLOOKUP(B1661,'РЕОРГ 2008'!$A:$B,2,FALSE)),"",VLOOKUP(B1661,'РЕОРГ 2008'!$A:$B,2,FALSE))</f>
        <v/>
      </c>
      <c r="AV1661" s="12" t="str">
        <f t="shared" si="916"/>
        <v>Доп.офис №4683/035</v>
      </c>
      <c r="AW1661" s="31" t="e">
        <f>LEFT(#REF!,2)</f>
        <v>#REF!</v>
      </c>
      <c r="AX1661" s="12" t="str">
        <f t="shared" si="894"/>
        <v>4683/035</v>
      </c>
      <c r="AZ1661" t="str">
        <f>IF(ISERROR(VLOOKUP(B1661,'РЕОРГ 01.08.2009'!$A:$B,2,FALSE)),"",VLOOKUP(B1661,'РЕОРГ 01.08.2009'!$A:$B,2,FALSE))</f>
        <v/>
      </c>
      <c r="BA1661" s="12" t="str">
        <f t="shared" si="889"/>
        <v>Доп.офис №4683/035</v>
      </c>
      <c r="BB1661" t="e">
        <f>LEFT(#REF!,2)</f>
        <v>#REF!</v>
      </c>
      <c r="BC1661" s="12" t="str">
        <f t="shared" si="895"/>
        <v>4683/035</v>
      </c>
      <c r="BE1661" t="str">
        <f>IF(ISERROR(VLOOKUP(B1661,'РЕОРГ 01.10.2009'!A:C,3,FALSE)),"",VLOOKUP(B1661,'РЕОРГ 01.10.2009'!A:C,3,FALSE))</f>
        <v/>
      </c>
      <c r="BF1661" s="12" t="str">
        <f t="shared" si="890"/>
        <v>Доп.офис №4683/035</v>
      </c>
      <c r="BG1661" t="e">
        <f>LEFT(#REF!,2)</f>
        <v>#REF!</v>
      </c>
      <c r="BH1661" s="12" t="str">
        <f t="shared" si="896"/>
        <v>4683/035</v>
      </c>
      <c r="BJ1661" t="str">
        <f>IF(ISERROR(VLOOKUP($B1661,'РЕОРГ 01.05.2010'!A:B,2,FALSE)),"",VLOOKUP($B1661,'РЕОРГ 01.05.2010'!A:B,2,FALSE))</f>
        <v/>
      </c>
      <c r="BK1661" s="12" t="str">
        <f t="shared" si="891"/>
        <v>Доп.офис №4683/035</v>
      </c>
      <c r="BL1661" t="e">
        <f>LEFT(#REF!,2)</f>
        <v>#REF!</v>
      </c>
      <c r="BM1661" s="12" t="str">
        <f t="shared" si="897"/>
        <v>4683/035</v>
      </c>
      <c r="BO1661" t="str">
        <f>IF(ISERROR(VLOOKUP($B1661,'РЕОРГ 01.08.2010'!A:B,2,FALSE)),"",VLOOKUP($B1661,'РЕОРГ 01.08.2010'!A:B,2,FALSE))</f>
        <v/>
      </c>
      <c r="BP1661" s="12" t="str">
        <f t="shared" si="892"/>
        <v>Доп.офис №4683/035</v>
      </c>
      <c r="BQ1661" t="e">
        <f>LEFT(#REF!,2)</f>
        <v>#REF!</v>
      </c>
      <c r="BR1661" s="12" t="str">
        <f t="shared" si="898"/>
        <v>4683/035</v>
      </c>
    </row>
    <row r="1662" spans="1:70" ht="12.75" customHeight="1">
      <c r="A1662" t="str">
        <f t="shared" si="893"/>
        <v>4683/044</v>
      </c>
      <c r="B1662" s="133">
        <v>1932</v>
      </c>
      <c r="C1662" s="1" t="s">
        <v>7542</v>
      </c>
      <c r="D1662" s="32" t="s">
        <v>1931</v>
      </c>
      <c r="E1662" s="1" t="s">
        <v>7543</v>
      </c>
      <c r="F1662" s="1" t="s">
        <v>8047</v>
      </c>
      <c r="G1662" s="1" t="s">
        <v>7544</v>
      </c>
      <c r="H1662" s="1" t="s">
        <v>7545</v>
      </c>
      <c r="I1662" s="1" t="s">
        <v>7546</v>
      </c>
      <c r="J1662" s="1"/>
      <c r="K1662" s="1">
        <v>0.75</v>
      </c>
      <c r="L1662" s="32" t="s">
        <v>4049</v>
      </c>
      <c r="M1662" s="8" t="s">
        <v>11903</v>
      </c>
      <c r="N1662" s="2" t="s">
        <v>12659</v>
      </c>
      <c r="O1662" s="173"/>
      <c r="P1662" s="168">
        <f t="shared" si="923"/>
        <v>1659</v>
      </c>
      <c r="Q1662" s="138">
        <f t="shared" si="917"/>
        <v>25</v>
      </c>
      <c r="R1662" s="138">
        <f t="shared" si="918"/>
        <v>50</v>
      </c>
      <c r="S1662" s="138">
        <f t="shared" si="919"/>
        <v>75</v>
      </c>
      <c r="T1662" s="138" t="e">
        <f t="shared" si="920"/>
        <v>#VALUE!</v>
      </c>
      <c r="U1662" s="138" t="e">
        <f t="shared" si="921"/>
        <v>#VALUE!</v>
      </c>
      <c r="V1662" s="138" t="e">
        <f t="shared" si="922"/>
        <v>#VALUE!</v>
      </c>
      <c r="W1662" s="158" t="str">
        <f t="shared" si="899"/>
        <v>выходной</v>
      </c>
      <c r="X1662" s="159" t="e">
        <f>HLOOKUP(SEARCH("2",$M1662)-1,$Q$3:$V1662,$P1662+1,FALSE)</f>
        <v>#N/A</v>
      </c>
      <c r="Y1662" s="160" t="str">
        <f t="shared" si="900"/>
        <v>08:00 16:30(12:00 13:00)</v>
      </c>
      <c r="Z1662" s="161" t="e">
        <f t="shared" si="901"/>
        <v>#VALUE!</v>
      </c>
      <c r="AA1662" s="158" t="str">
        <f t="shared" si="902"/>
        <v>08:00 16:30(12:00 13:00)</v>
      </c>
      <c r="AB1662" s="159">
        <f>HLOOKUP(SEARCH("3",$M1662)-1,$Q$3:$V1662,$P1662+1,FALSE)</f>
        <v>25</v>
      </c>
      <c r="AC1662" s="160" t="str">
        <f t="shared" si="903"/>
        <v>08:00 16:30(12:00 13:00)|08:00 16:30(12:00 13:00)|08:00 13:30</v>
      </c>
      <c r="AD1662" s="161" t="str">
        <f t="shared" si="904"/>
        <v>08:00 16:30(12:00 13:00)</v>
      </c>
      <c r="AE1662" s="158" t="str">
        <f t="shared" si="905"/>
        <v>08:00 16:30(12:00 13:00)</v>
      </c>
      <c r="AF1662" s="159" t="e">
        <f>HLOOKUP(SEARCH("4",$M1662)-1,$Q$3:$V1662,$P1662+1,FALSE)</f>
        <v>#VALUE!</v>
      </c>
      <c r="AG1662" s="161" t="e">
        <f t="shared" si="906"/>
        <v>#VALUE!</v>
      </c>
      <c r="AH1662" s="161" t="e">
        <f t="shared" si="907"/>
        <v>#VALUE!</v>
      </c>
      <c r="AI1662" s="158" t="str">
        <f t="shared" si="908"/>
        <v>выходной</v>
      </c>
      <c r="AJ1662" s="159">
        <f>HLOOKUP(SEARCH("5",$M1662)-1,$Q$3:$V1662,$P1662+1,FALSE)</f>
        <v>50</v>
      </c>
      <c r="AK1662" s="161" t="str">
        <f t="shared" si="909"/>
        <v>08:00 16:30(12:00 13:00)|08:00 13:30</v>
      </c>
      <c r="AL1662" s="161" t="str">
        <f t="shared" si="910"/>
        <v>08:00 16:30(12:00 13:00)</v>
      </c>
      <c r="AM1662" s="158" t="str">
        <f t="shared" si="911"/>
        <v>08:00 16:30(12:00 13:00)</v>
      </c>
      <c r="AN1662" s="159">
        <f>HLOOKUP(SEARCH("6",$M1662)-1,$Q$3:$V1662,$P1662+1,FALSE)</f>
        <v>75</v>
      </c>
      <c r="AO1662" s="161" t="str">
        <f t="shared" si="912"/>
        <v>08:00 13:30</v>
      </c>
      <c r="AP1662" s="161" t="e">
        <f t="shared" si="913"/>
        <v>#VALUE!</v>
      </c>
      <c r="AQ1662" s="162" t="str">
        <f t="shared" si="914"/>
        <v>08:00 13:30</v>
      </c>
      <c r="AR1662" s="163" t="e">
        <f>HLOOKUP(SEARCH("7",$M1662)-1,$Q$3:$V1662,$P1662+1,FALSE)</f>
        <v>#VALUE!</v>
      </c>
      <c r="AS1662" s="164" t="str">
        <f t="shared" si="915"/>
        <v>выходной</v>
      </c>
      <c r="AT1662" s="142"/>
      <c r="AU1662" s="11" t="str">
        <f>IF(ISERROR(VLOOKUP(B1662,'РЕОРГ 2008'!$A:$B,2,FALSE)),"",VLOOKUP(B1662,'РЕОРГ 2008'!$A:$B,2,FALSE))</f>
        <v/>
      </c>
      <c r="AV1662" s="12" t="str">
        <f t="shared" si="916"/>
        <v>Опер.касса №4683/044</v>
      </c>
      <c r="AW1662" s="31" t="e">
        <f>LEFT(#REF!,2)</f>
        <v>#REF!</v>
      </c>
      <c r="AX1662" s="12" t="str">
        <f t="shared" si="894"/>
        <v>4683/044</v>
      </c>
      <c r="AZ1662" t="str">
        <f>IF(ISERROR(VLOOKUP(B1662,'РЕОРГ 01.08.2009'!$A:$B,2,FALSE)),"",VLOOKUP(B1662,'РЕОРГ 01.08.2009'!$A:$B,2,FALSE))</f>
        <v/>
      </c>
      <c r="BA1662" s="12" t="str">
        <f t="shared" ref="BA1662:BA1725" si="924">IF(AND(BF1662&lt;&gt;"",AZ1662=""),BF1662,IF(AZ1662="",$C1662,AZ1662))</f>
        <v>Опер.касса №4683/044</v>
      </c>
      <c r="BB1662" t="e">
        <f>LEFT(#REF!,2)</f>
        <v>#REF!</v>
      </c>
      <c r="BC1662" s="12" t="str">
        <f t="shared" si="895"/>
        <v>4683/044</v>
      </c>
      <c r="BE1662" t="str">
        <f>IF(ISERROR(VLOOKUP(B1662,'РЕОРГ 01.10.2009'!A:C,3,FALSE)),"",VLOOKUP(B1662,'РЕОРГ 01.10.2009'!A:C,3,FALSE))</f>
        <v/>
      </c>
      <c r="BF1662" s="12" t="str">
        <f t="shared" ref="BF1662:BF1725" si="925">IF(AND(BK1662&lt;&gt;"",BE1662=""),BK1662,IF(BE1662="",$C1662,BE1662))</f>
        <v>Опер.касса №4683/044</v>
      </c>
      <c r="BG1662" t="e">
        <f>LEFT(#REF!,2)</f>
        <v>#REF!</v>
      </c>
      <c r="BH1662" s="12" t="str">
        <f t="shared" si="896"/>
        <v>4683/044</v>
      </c>
      <c r="BJ1662" t="str">
        <f>IF(ISERROR(VLOOKUP($B1662,'РЕОРГ 01.05.2010'!A:B,2,FALSE)),"",VLOOKUP($B1662,'РЕОРГ 01.05.2010'!A:B,2,FALSE))</f>
        <v/>
      </c>
      <c r="BK1662" s="12" t="str">
        <f t="shared" ref="BK1662:BK1725" si="926">IF(AND(BP1662&lt;&gt;"",BJ1662=""),BP1662,IF(BJ1662="",$C1662,BJ1662))</f>
        <v>Опер.касса №4683/044</v>
      </c>
      <c r="BL1662" t="e">
        <f>LEFT(#REF!,2)</f>
        <v>#REF!</v>
      </c>
      <c r="BM1662" s="12" t="str">
        <f t="shared" si="897"/>
        <v>4683/044</v>
      </c>
      <c r="BO1662" t="str">
        <f>IF(ISERROR(VLOOKUP($B1662,'РЕОРГ 01.08.2010'!A:B,2,FALSE)),"",VLOOKUP($B1662,'РЕОРГ 01.08.2010'!A:B,2,FALSE))</f>
        <v/>
      </c>
      <c r="BP1662" s="12" t="str">
        <f t="shared" ref="BP1662:BP1725" si="927">IF(AND(BU1662&lt;&gt;"",BO1662=""),BU1662,IF(BO1662="",$C1662,BO1662))</f>
        <v>Опер.касса №4683/044</v>
      </c>
      <c r="BQ1662" t="e">
        <f>LEFT(#REF!,2)</f>
        <v>#REF!</v>
      </c>
      <c r="BR1662" s="12" t="str">
        <f t="shared" si="898"/>
        <v>4683/044</v>
      </c>
    </row>
    <row r="1663" spans="1:70" ht="12.75" customHeight="1">
      <c r="A1663" t="str">
        <f t="shared" ref="A1663:A1726" si="928">RIGHT(C1663,LEN(C1663)-SEARCH("№",C1663))</f>
        <v>4683/046</v>
      </c>
      <c r="B1663" s="133">
        <v>1933</v>
      </c>
      <c r="C1663" s="1" t="s">
        <v>7547</v>
      </c>
      <c r="D1663" s="32" t="s">
        <v>1931</v>
      </c>
      <c r="E1663" s="1" t="s">
        <v>7548</v>
      </c>
      <c r="F1663" s="1" t="s">
        <v>8047</v>
      </c>
      <c r="G1663" s="1" t="s">
        <v>7549</v>
      </c>
      <c r="H1663" s="1" t="s">
        <v>7550</v>
      </c>
      <c r="I1663" s="1" t="s">
        <v>7551</v>
      </c>
      <c r="J1663" s="1"/>
      <c r="K1663" s="1">
        <v>0.5</v>
      </c>
      <c r="L1663" s="32" t="s">
        <v>4049</v>
      </c>
      <c r="M1663" s="8" t="s">
        <v>11991</v>
      </c>
      <c r="N1663" s="2" t="s">
        <v>12660</v>
      </c>
      <c r="O1663" s="173"/>
      <c r="P1663" s="168">
        <f t="shared" si="923"/>
        <v>1660</v>
      </c>
      <c r="Q1663" s="138">
        <f t="shared" si="917"/>
        <v>25</v>
      </c>
      <c r="R1663" s="138">
        <f t="shared" si="918"/>
        <v>50</v>
      </c>
      <c r="S1663" s="138" t="e">
        <f t="shared" si="919"/>
        <v>#VALUE!</v>
      </c>
      <c r="T1663" s="138" t="e">
        <f t="shared" si="920"/>
        <v>#VALUE!</v>
      </c>
      <c r="U1663" s="138" t="e">
        <f t="shared" si="921"/>
        <v>#VALUE!</v>
      </c>
      <c r="V1663" s="138" t="e">
        <f t="shared" si="922"/>
        <v>#VALUE!</v>
      </c>
      <c r="W1663" s="158" t="str">
        <f t="shared" si="899"/>
        <v>08:00 16:00(12:00 13:00)</v>
      </c>
      <c r="X1663" s="159" t="e">
        <f>HLOOKUP(SEARCH("2",$M1663)-1,$Q$3:$V1663,$P1663+1,FALSE)</f>
        <v>#VALUE!</v>
      </c>
      <c r="Y1663" s="160" t="e">
        <f t="shared" si="900"/>
        <v>#VALUE!</v>
      </c>
      <c r="Z1663" s="161" t="e">
        <f t="shared" si="901"/>
        <v>#VALUE!</v>
      </c>
      <c r="AA1663" s="158" t="str">
        <f t="shared" si="902"/>
        <v>выходной</v>
      </c>
      <c r="AB1663" s="159">
        <f>HLOOKUP(SEARCH("3",$M1663)-1,$Q$3:$V1663,$P1663+1,FALSE)</f>
        <v>25</v>
      </c>
      <c r="AC1663" s="160" t="str">
        <f t="shared" si="903"/>
        <v>08:00 16:00(12:00 13:00)|08:00 15:00(12:00 13:00)</v>
      </c>
      <c r="AD1663" s="161" t="str">
        <f t="shared" si="904"/>
        <v>08:00 16:00(12:00 13:00)</v>
      </c>
      <c r="AE1663" s="158" t="str">
        <f t="shared" si="905"/>
        <v>08:00 16:00(12:00 13:00)</v>
      </c>
      <c r="AF1663" s="159" t="e">
        <f>HLOOKUP(SEARCH("4",$M1663)-1,$Q$3:$V1663,$P1663+1,FALSE)</f>
        <v>#VALUE!</v>
      </c>
      <c r="AG1663" s="161" t="e">
        <f t="shared" si="906"/>
        <v>#VALUE!</v>
      </c>
      <c r="AH1663" s="161" t="e">
        <f t="shared" si="907"/>
        <v>#VALUE!</v>
      </c>
      <c r="AI1663" s="158" t="str">
        <f t="shared" si="908"/>
        <v>выходной</v>
      </c>
      <c r="AJ1663" s="159">
        <f>HLOOKUP(SEARCH("5",$M1663)-1,$Q$3:$V1663,$P1663+1,FALSE)</f>
        <v>50</v>
      </c>
      <c r="AK1663" s="161" t="str">
        <f t="shared" si="909"/>
        <v>08:00 15:00(12:00 13:00)</v>
      </c>
      <c r="AL1663" s="161" t="e">
        <f t="shared" si="910"/>
        <v>#VALUE!</v>
      </c>
      <c r="AM1663" s="158" t="str">
        <f t="shared" si="911"/>
        <v>08:00 15:00(12:00 13:00)</v>
      </c>
      <c r="AN1663" s="159" t="e">
        <f>HLOOKUP(SEARCH("6",$M1663)-1,$Q$3:$V1663,$P1663+1,FALSE)</f>
        <v>#VALUE!</v>
      </c>
      <c r="AO1663" s="161" t="e">
        <f t="shared" si="912"/>
        <v>#VALUE!</v>
      </c>
      <c r="AP1663" s="161" t="e">
        <f t="shared" si="913"/>
        <v>#VALUE!</v>
      </c>
      <c r="AQ1663" s="162" t="str">
        <f t="shared" si="914"/>
        <v>выходной</v>
      </c>
      <c r="AR1663" s="163" t="e">
        <f>HLOOKUP(SEARCH("7",$M1663)-1,$Q$3:$V1663,$P1663+1,FALSE)</f>
        <v>#VALUE!</v>
      </c>
      <c r="AS1663" s="164" t="str">
        <f t="shared" si="915"/>
        <v>выходной</v>
      </c>
      <c r="AT1663" s="142"/>
      <c r="AU1663" s="11" t="str">
        <f>IF(ISERROR(VLOOKUP(B1663,'РЕОРГ 2008'!$A:$B,2,FALSE)),"",VLOOKUP(B1663,'РЕОРГ 2008'!$A:$B,2,FALSE))</f>
        <v/>
      </c>
      <c r="AV1663" s="12" t="str">
        <f t="shared" si="916"/>
        <v>Опер.касса №4683/046</v>
      </c>
      <c r="AW1663" s="31" t="e">
        <f>LEFT(#REF!,2)</f>
        <v>#REF!</v>
      </c>
      <c r="AX1663" s="12" t="str">
        <f t="shared" ref="AX1663:AX1726" si="929">RIGHT(AV1663,(LEN(AV1663)-SEARCH("№",AV1663)))</f>
        <v>4683/046</v>
      </c>
      <c r="AZ1663" t="str">
        <f>IF(ISERROR(VLOOKUP(B1663,'РЕОРГ 01.08.2009'!$A:$B,2,FALSE)),"",VLOOKUP(B1663,'РЕОРГ 01.08.2009'!$A:$B,2,FALSE))</f>
        <v/>
      </c>
      <c r="BA1663" s="12" t="str">
        <f t="shared" si="924"/>
        <v>Опер.касса №4683/046</v>
      </c>
      <c r="BB1663" t="e">
        <f>LEFT(#REF!,2)</f>
        <v>#REF!</v>
      </c>
      <c r="BC1663" s="12" t="str">
        <f t="shared" ref="BC1663:BC1726" si="930">RIGHT(BA1663,(LEN(BA1663)-SEARCH("№",BA1663)))</f>
        <v>4683/046</v>
      </c>
      <c r="BE1663" t="str">
        <f>IF(ISERROR(VLOOKUP(B1663,'РЕОРГ 01.10.2009'!A:C,3,FALSE)),"",VLOOKUP(B1663,'РЕОРГ 01.10.2009'!A:C,3,FALSE))</f>
        <v/>
      </c>
      <c r="BF1663" s="12" t="str">
        <f t="shared" si="925"/>
        <v>Опер.касса №4683/046</v>
      </c>
      <c r="BG1663" t="e">
        <f>LEFT(#REF!,2)</f>
        <v>#REF!</v>
      </c>
      <c r="BH1663" s="12" t="str">
        <f t="shared" ref="BH1663:BH1726" si="931">RIGHT(BF1663,(LEN(BF1663)-SEARCH("№",BF1663)))</f>
        <v>4683/046</v>
      </c>
      <c r="BJ1663" t="str">
        <f>IF(ISERROR(VLOOKUP($B1663,'РЕОРГ 01.05.2010'!A:B,2,FALSE)),"",VLOOKUP($B1663,'РЕОРГ 01.05.2010'!A:B,2,FALSE))</f>
        <v/>
      </c>
      <c r="BK1663" s="12" t="str">
        <f t="shared" si="926"/>
        <v>Опер.касса №4683/046</v>
      </c>
      <c r="BL1663" t="e">
        <f>LEFT(#REF!,2)</f>
        <v>#REF!</v>
      </c>
      <c r="BM1663" s="12" t="str">
        <f t="shared" ref="BM1663:BM1726" si="932">RIGHT(BK1663,(LEN(BK1663)-SEARCH("№",BK1663)))</f>
        <v>4683/046</v>
      </c>
      <c r="BO1663" t="str">
        <f>IF(ISERROR(VLOOKUP($B1663,'РЕОРГ 01.08.2010'!A:B,2,FALSE)),"",VLOOKUP($B1663,'РЕОРГ 01.08.2010'!A:B,2,FALSE))</f>
        <v/>
      </c>
      <c r="BP1663" s="12" t="str">
        <f t="shared" si="927"/>
        <v>Опер.касса №4683/046</v>
      </c>
      <c r="BQ1663" t="e">
        <f>LEFT(#REF!,2)</f>
        <v>#REF!</v>
      </c>
      <c r="BR1663" s="12" t="str">
        <f t="shared" ref="BR1663:BR1726" si="933">RIGHT(BP1663,(LEN(BP1663)-SEARCH("№",BP1663)))</f>
        <v>4683/046</v>
      </c>
    </row>
    <row r="1664" spans="1:70" ht="12.75" customHeight="1">
      <c r="A1664" t="str">
        <f t="shared" si="928"/>
        <v>4683/047</v>
      </c>
      <c r="B1664" s="133">
        <v>1934</v>
      </c>
      <c r="C1664" s="1" t="s">
        <v>7552</v>
      </c>
      <c r="D1664" s="32" t="s">
        <v>1931</v>
      </c>
      <c r="E1664" s="1" t="s">
        <v>7553</v>
      </c>
      <c r="F1664" s="1" t="s">
        <v>8047</v>
      </c>
      <c r="G1664" s="1" t="s">
        <v>7554</v>
      </c>
      <c r="H1664" s="1" t="s">
        <v>7555</v>
      </c>
      <c r="I1664" s="1" t="s">
        <v>7556</v>
      </c>
      <c r="J1664" s="1"/>
      <c r="K1664" s="1">
        <v>0.4</v>
      </c>
      <c r="L1664" s="32" t="s">
        <v>4049</v>
      </c>
      <c r="M1664" s="8" t="s">
        <v>12070</v>
      </c>
      <c r="N1664" s="2" t="s">
        <v>12490</v>
      </c>
      <c r="O1664" s="173"/>
      <c r="P1664" s="168">
        <f t="shared" si="923"/>
        <v>1661</v>
      </c>
      <c r="Q1664" s="138">
        <f t="shared" si="917"/>
        <v>25</v>
      </c>
      <c r="R1664" s="138" t="e">
        <f t="shared" si="918"/>
        <v>#VALUE!</v>
      </c>
      <c r="S1664" s="138" t="e">
        <f t="shared" si="919"/>
        <v>#VALUE!</v>
      </c>
      <c r="T1664" s="138" t="e">
        <f t="shared" si="920"/>
        <v>#VALUE!</v>
      </c>
      <c r="U1664" s="138" t="e">
        <f t="shared" si="921"/>
        <v>#VALUE!</v>
      </c>
      <c r="V1664" s="138" t="e">
        <f t="shared" si="922"/>
        <v>#VALUE!</v>
      </c>
      <c r="W1664" s="158" t="str">
        <f t="shared" ref="W1664:W1727" si="934">IF(M1664="1",N1664,IF(ISERROR(SEARCH(1,M1664)=1),"выходной",IF(SEARCH(1,M1664)=1,LEFT(N1664,Q1664-1),"")))</f>
        <v>08:00 16:30(12:00 13:00)</v>
      </c>
      <c r="X1664" s="159" t="e">
        <f>HLOOKUP(SEARCH("2",$M1664)-1,$Q$3:$V1664,$P1664+1,FALSE)</f>
        <v>#VALUE!</v>
      </c>
      <c r="Y1664" s="160" t="e">
        <f t="shared" ref="Y1664:Y1727" si="935">IF(M1664="2",N1664,IF(LEFT(M1664,1)="2",LEFT(N1664,Q1664-1),RIGHT(N1664,LEN(N1664)-SEARCH("|",N1664,X1664))))</f>
        <v>#VALUE!</v>
      </c>
      <c r="Z1664" s="161" t="e">
        <f t="shared" ref="Z1664:Z1727" si="936">LEFT(Y1664,SEARCH("|",Y1664,1)-1)</f>
        <v>#VALUE!</v>
      </c>
      <c r="AA1664" s="158" t="str">
        <f t="shared" ref="AA1664:AA1727" si="937">IF(ISERROR(SEARCH(2,$M1664)),"выходной",IF(LEFT($M1664,1)="2",Y1664,IF(RIGHT($M1664,1)="2",Y1664,Z1664)))</f>
        <v>выходной</v>
      </c>
      <c r="AB1664" s="159" t="e">
        <f>HLOOKUP(SEARCH("3",$M1664)-1,$Q$3:$V1664,$P1664+1,FALSE)</f>
        <v>#VALUE!</v>
      </c>
      <c r="AC1664" s="160" t="e">
        <f t="shared" ref="AC1664:AC1727" si="938">IF(M1664="3",N1664,IF(LEFT($M1664,1)="3",LEFT($N1664,$Q1664-1),RIGHT($N1664,LEN($N1664)-SEARCH("|",$N1664,AB1664))))</f>
        <v>#VALUE!</v>
      </c>
      <c r="AD1664" s="161" t="e">
        <f t="shared" ref="AD1664:AD1727" si="939">LEFT(AC1664,SEARCH("|",AC1664,1)-1)</f>
        <v>#VALUE!</v>
      </c>
      <c r="AE1664" s="158" t="str">
        <f t="shared" ref="AE1664:AE1727" si="940">IF(ISERROR(SEARCH(3,$M1664)),"выходной",IF(LEFT($M1664,1)="3",AC1664,IF(RIGHT($M1664,1)="3",AC1664,AD1664)))</f>
        <v>выходной</v>
      </c>
      <c r="AF1664" s="159" t="e">
        <f>HLOOKUP(SEARCH("4",$M1664)-1,$Q$3:$V1664,$P1664+1,FALSE)</f>
        <v>#VALUE!</v>
      </c>
      <c r="AG1664" s="161" t="e">
        <f t="shared" ref="AG1664:AG1727" si="941">IF(M1664="4",N1664,IF(LEFT($M1664,1)="4",LEFT($N1664,$Q1664-1),RIGHT($N1664,LEN($N1664)-SEARCH("|",$N1664,AF1664))))</f>
        <v>#VALUE!</v>
      </c>
      <c r="AH1664" s="161" t="e">
        <f t="shared" ref="AH1664:AH1727" si="942">LEFT(AG1664,SEARCH("|",AG1664,1)-1)</f>
        <v>#VALUE!</v>
      </c>
      <c r="AI1664" s="158" t="str">
        <f t="shared" ref="AI1664:AI1727" si="943">IF(ISERROR(SEARCH(4,$M1664)),"выходной",IF(LEFT($M1664,1)="4",AG1664,IF(RIGHT($M1664,1)="4",AG1664,AH1664)))</f>
        <v>выходной</v>
      </c>
      <c r="AJ1664" s="159">
        <f>HLOOKUP(SEARCH("5",$M1664)-1,$Q$3:$V1664,$P1664+1,FALSE)</f>
        <v>25</v>
      </c>
      <c r="AK1664" s="161" t="str">
        <f t="shared" ref="AK1664:AK1727" si="944">IF(M1664="5",N1664,IF(LEFT($M1664,1)="5",LEFT($N1664,$Q1664-1),RIGHT($N1664,LEN($N1664)-SEARCH("|",$N1664,AJ1664))))</f>
        <v>08:00 16:30(12:00 13:00)</v>
      </c>
      <c r="AL1664" s="161" t="e">
        <f t="shared" ref="AL1664:AL1727" si="945">LEFT(AK1664,SEARCH("|",AK1664,1)-1)</f>
        <v>#VALUE!</v>
      </c>
      <c r="AM1664" s="158" t="str">
        <f t="shared" ref="AM1664:AM1727" si="946">IF(ISERROR(SEARCH(5,$M1664)),"выходной",IF(LEFT($M1664,1)="5",AK1664,IF(RIGHT($M1664,1)="5",AK1664,AL1664)))</f>
        <v>08:00 16:30(12:00 13:00)</v>
      </c>
      <c r="AN1664" s="159" t="e">
        <f>HLOOKUP(SEARCH("6",$M1664)-1,$Q$3:$V1664,$P1664+1,FALSE)</f>
        <v>#VALUE!</v>
      </c>
      <c r="AO1664" s="161" t="e">
        <f t="shared" ref="AO1664:AO1727" si="947">IF(M1664="6",N1664,IF(LEFT($M1664,1)="6",LEFT($N1664,$Q1664-1),RIGHT($N1664,LEN($N1664)-SEARCH("|",$N1664,AN1664))))</f>
        <v>#VALUE!</v>
      </c>
      <c r="AP1664" s="161" t="e">
        <f t="shared" ref="AP1664:AP1727" si="948">LEFT(AO1664,SEARCH("|",AO1664,1)-1)</f>
        <v>#VALUE!</v>
      </c>
      <c r="AQ1664" s="162" t="str">
        <f t="shared" ref="AQ1664:AQ1727" si="949">IF(ISERROR(SEARCH(6,$M1664)),"выходной",IF(LEFT($M1664,1)="6",AO1664,IF(RIGHT($M1664,1)="6",AO1664,AP1664)))</f>
        <v>выходной</v>
      </c>
      <c r="AR1664" s="163" t="e">
        <f>HLOOKUP(SEARCH("7",$M1664)-1,$Q$3:$V1664,$P1664+1,FALSE)</f>
        <v>#VALUE!</v>
      </c>
      <c r="AS1664" s="164" t="str">
        <f t="shared" ref="AS1664:AS1727" si="950">IF(M1664=7,N1664,IF(ISERROR(SEARCH(7,M1664)=1),"выходной",RIGHT(N1664,LEN(N1664)-AR1664)))</f>
        <v>выходной</v>
      </c>
      <c r="AT1664" s="142"/>
      <c r="AU1664" s="11" t="str">
        <f>IF(ISERROR(VLOOKUP(B1664,'РЕОРГ 2008'!$A:$B,2,FALSE)),"",VLOOKUP(B1664,'РЕОРГ 2008'!$A:$B,2,FALSE))</f>
        <v/>
      </c>
      <c r="AV1664" s="12" t="str">
        <f t="shared" ref="AV1664:AV1727" si="951">IF(AND(BA1664&lt;&gt;"",AU1664=""),BA1664,IF(AU1664="",$C1664,AU1664))</f>
        <v>Опер.касса №4683/047</v>
      </c>
      <c r="AW1664" s="31" t="e">
        <f>LEFT(#REF!,2)</f>
        <v>#REF!</v>
      </c>
      <c r="AX1664" s="12" t="str">
        <f t="shared" si="929"/>
        <v>4683/047</v>
      </c>
      <c r="AZ1664" t="str">
        <f>IF(ISERROR(VLOOKUP(B1664,'РЕОРГ 01.08.2009'!$A:$B,2,FALSE)),"",VLOOKUP(B1664,'РЕОРГ 01.08.2009'!$A:$B,2,FALSE))</f>
        <v/>
      </c>
      <c r="BA1664" s="12" t="str">
        <f t="shared" si="924"/>
        <v>Опер.касса №4683/047</v>
      </c>
      <c r="BB1664" t="e">
        <f>LEFT(#REF!,2)</f>
        <v>#REF!</v>
      </c>
      <c r="BC1664" s="12" t="str">
        <f t="shared" si="930"/>
        <v>4683/047</v>
      </c>
      <c r="BE1664" t="str">
        <f>IF(ISERROR(VLOOKUP(B1664,'РЕОРГ 01.10.2009'!A:C,3,FALSE)),"",VLOOKUP(B1664,'РЕОРГ 01.10.2009'!A:C,3,FALSE))</f>
        <v/>
      </c>
      <c r="BF1664" s="12" t="str">
        <f t="shared" si="925"/>
        <v>Опер.касса №4683/047</v>
      </c>
      <c r="BG1664" t="e">
        <f>LEFT(#REF!,2)</f>
        <v>#REF!</v>
      </c>
      <c r="BH1664" s="12" t="str">
        <f t="shared" si="931"/>
        <v>4683/047</v>
      </c>
      <c r="BJ1664" t="str">
        <f>IF(ISERROR(VLOOKUP($B1664,'РЕОРГ 01.05.2010'!A:B,2,FALSE)),"",VLOOKUP($B1664,'РЕОРГ 01.05.2010'!A:B,2,FALSE))</f>
        <v/>
      </c>
      <c r="BK1664" s="12" t="str">
        <f t="shared" si="926"/>
        <v>Опер.касса №4683/047</v>
      </c>
      <c r="BL1664" t="e">
        <f>LEFT(#REF!,2)</f>
        <v>#REF!</v>
      </c>
      <c r="BM1664" s="12" t="str">
        <f t="shared" si="932"/>
        <v>4683/047</v>
      </c>
      <c r="BO1664" t="str">
        <f>IF(ISERROR(VLOOKUP($B1664,'РЕОРГ 01.08.2010'!A:B,2,FALSE)),"",VLOOKUP($B1664,'РЕОРГ 01.08.2010'!A:B,2,FALSE))</f>
        <v/>
      </c>
      <c r="BP1664" s="12" t="str">
        <f t="shared" si="927"/>
        <v>Опер.касса №4683/047</v>
      </c>
      <c r="BQ1664" t="e">
        <f>LEFT(#REF!,2)</f>
        <v>#REF!</v>
      </c>
      <c r="BR1664" s="12" t="str">
        <f t="shared" si="933"/>
        <v>4683/047</v>
      </c>
    </row>
    <row r="1665" spans="1:70" ht="12.75" customHeight="1">
      <c r="A1665" t="str">
        <f t="shared" si="928"/>
        <v>4683/05</v>
      </c>
      <c r="B1665" s="133">
        <v>1935</v>
      </c>
      <c r="C1665" s="1" t="s">
        <v>7557</v>
      </c>
      <c r="D1665" s="32" t="s">
        <v>1931</v>
      </c>
      <c r="E1665" s="1" t="s">
        <v>7558</v>
      </c>
      <c r="F1665" s="1" t="s">
        <v>8047</v>
      </c>
      <c r="G1665" s="1" t="s">
        <v>7559</v>
      </c>
      <c r="H1665" s="1" t="s">
        <v>7560</v>
      </c>
      <c r="I1665" s="1" t="s">
        <v>7561</v>
      </c>
      <c r="J1665" s="1"/>
      <c r="K1665" s="1">
        <v>0.25</v>
      </c>
      <c r="L1665" s="32" t="s">
        <v>4049</v>
      </c>
      <c r="M1665" s="8" t="s">
        <v>11868</v>
      </c>
      <c r="N1665" s="2" t="s">
        <v>12650</v>
      </c>
      <c r="O1665" s="173"/>
      <c r="P1665" s="168">
        <f t="shared" si="923"/>
        <v>1662</v>
      </c>
      <c r="Q1665" s="138">
        <f t="shared" ref="Q1665:Q1728" si="952">SEARCH("|",N1665,1)</f>
        <v>12</v>
      </c>
      <c r="R1665" s="138" t="e">
        <f t="shared" ref="R1665:R1728" si="953">SEARCH("|",N1665,Q1665+1)</f>
        <v>#VALUE!</v>
      </c>
      <c r="S1665" s="138" t="e">
        <f t="shared" ref="S1665:S1728" si="954">SEARCH("|",N1665,R1665+1)</f>
        <v>#VALUE!</v>
      </c>
      <c r="T1665" s="138" t="e">
        <f t="shared" ref="T1665:T1728" si="955">SEARCH("|",N1665,S1665+1)</f>
        <v>#VALUE!</v>
      </c>
      <c r="U1665" s="138" t="e">
        <f t="shared" ref="U1665:U1728" si="956">SEARCH("|",N1665,T1665+1)</f>
        <v>#VALUE!</v>
      </c>
      <c r="V1665" s="138" t="e">
        <f t="shared" ref="V1665:V1728" si="957">SEARCH("|",N1665,U1665+1)</f>
        <v>#VALUE!</v>
      </c>
      <c r="W1665" s="158" t="str">
        <f t="shared" si="934"/>
        <v>выходной</v>
      </c>
      <c r="X1665" s="159" t="e">
        <f>HLOOKUP(SEARCH("2",$M1665)-1,$Q$3:$V1665,$P1665+1,FALSE)</f>
        <v>#N/A</v>
      </c>
      <c r="Y1665" s="160" t="str">
        <f t="shared" si="935"/>
        <v>08:00 12:45</v>
      </c>
      <c r="Z1665" s="161" t="e">
        <f t="shared" si="936"/>
        <v>#VALUE!</v>
      </c>
      <c r="AA1665" s="158" t="str">
        <f t="shared" si="937"/>
        <v>08:00 12:45</v>
      </c>
      <c r="AB1665" s="159" t="e">
        <f>HLOOKUP(SEARCH("3",$M1665)-1,$Q$3:$V1665,$P1665+1,FALSE)</f>
        <v>#VALUE!</v>
      </c>
      <c r="AC1665" s="160" t="e">
        <f t="shared" si="938"/>
        <v>#VALUE!</v>
      </c>
      <c r="AD1665" s="161" t="e">
        <f t="shared" si="939"/>
        <v>#VALUE!</v>
      </c>
      <c r="AE1665" s="158" t="str">
        <f t="shared" si="940"/>
        <v>выходной</v>
      </c>
      <c r="AF1665" s="159">
        <f>HLOOKUP(SEARCH("4",$M1665)-1,$Q$3:$V1665,$P1665+1,FALSE)</f>
        <v>12</v>
      </c>
      <c r="AG1665" s="161" t="str">
        <f t="shared" si="941"/>
        <v>08:00 12:45</v>
      </c>
      <c r="AH1665" s="161" t="e">
        <f t="shared" si="942"/>
        <v>#VALUE!</v>
      </c>
      <c r="AI1665" s="158" t="str">
        <f t="shared" si="943"/>
        <v>08:00 12:45</v>
      </c>
      <c r="AJ1665" s="159" t="e">
        <f>HLOOKUP(SEARCH("5",$M1665)-1,$Q$3:$V1665,$P1665+1,FALSE)</f>
        <v>#VALUE!</v>
      </c>
      <c r="AK1665" s="161" t="e">
        <f t="shared" si="944"/>
        <v>#VALUE!</v>
      </c>
      <c r="AL1665" s="161" t="e">
        <f t="shared" si="945"/>
        <v>#VALUE!</v>
      </c>
      <c r="AM1665" s="158" t="str">
        <f t="shared" si="946"/>
        <v>выходной</v>
      </c>
      <c r="AN1665" s="159" t="e">
        <f>HLOOKUP(SEARCH("6",$M1665)-1,$Q$3:$V1665,$P1665+1,FALSE)</f>
        <v>#VALUE!</v>
      </c>
      <c r="AO1665" s="161" t="e">
        <f t="shared" si="947"/>
        <v>#VALUE!</v>
      </c>
      <c r="AP1665" s="161" t="e">
        <f t="shared" si="948"/>
        <v>#VALUE!</v>
      </c>
      <c r="AQ1665" s="162" t="str">
        <f t="shared" si="949"/>
        <v>выходной</v>
      </c>
      <c r="AR1665" s="163" t="e">
        <f>HLOOKUP(SEARCH("7",$M1665)-1,$Q$3:$V1665,$P1665+1,FALSE)</f>
        <v>#VALUE!</v>
      </c>
      <c r="AS1665" s="164" t="str">
        <f t="shared" si="950"/>
        <v>выходной</v>
      </c>
      <c r="AT1665" s="142"/>
      <c r="AU1665" s="11" t="str">
        <f>IF(ISERROR(VLOOKUP(B1665,'РЕОРГ 2008'!$A:$B,2,FALSE)),"",VLOOKUP(B1665,'РЕОРГ 2008'!$A:$B,2,FALSE))</f>
        <v/>
      </c>
      <c r="AV1665" s="12" t="str">
        <f t="shared" si="951"/>
        <v>Опер.касса №4683/05</v>
      </c>
      <c r="AW1665" s="31" t="e">
        <f>LEFT(#REF!,2)</f>
        <v>#REF!</v>
      </c>
      <c r="AX1665" s="12" t="str">
        <f t="shared" si="929"/>
        <v>4683/05</v>
      </c>
      <c r="AZ1665" t="str">
        <f>IF(ISERROR(VLOOKUP(B1665,'РЕОРГ 01.08.2009'!$A:$B,2,FALSE)),"",VLOOKUP(B1665,'РЕОРГ 01.08.2009'!$A:$B,2,FALSE))</f>
        <v/>
      </c>
      <c r="BA1665" s="12" t="str">
        <f t="shared" si="924"/>
        <v>Опер.касса №4683/05</v>
      </c>
      <c r="BB1665" t="e">
        <f>LEFT(#REF!,2)</f>
        <v>#REF!</v>
      </c>
      <c r="BC1665" s="12" t="str">
        <f t="shared" si="930"/>
        <v>4683/05</v>
      </c>
      <c r="BE1665" t="str">
        <f>IF(ISERROR(VLOOKUP(B1665,'РЕОРГ 01.10.2009'!A:C,3,FALSE)),"",VLOOKUP(B1665,'РЕОРГ 01.10.2009'!A:C,3,FALSE))</f>
        <v/>
      </c>
      <c r="BF1665" s="12" t="str">
        <f t="shared" si="925"/>
        <v>Опер.касса №4683/05</v>
      </c>
      <c r="BG1665" t="e">
        <f>LEFT(#REF!,2)</f>
        <v>#REF!</v>
      </c>
      <c r="BH1665" s="12" t="str">
        <f t="shared" si="931"/>
        <v>4683/05</v>
      </c>
      <c r="BJ1665" t="str">
        <f>IF(ISERROR(VLOOKUP($B1665,'РЕОРГ 01.05.2010'!A:B,2,FALSE)),"",VLOOKUP($B1665,'РЕОРГ 01.05.2010'!A:B,2,FALSE))</f>
        <v/>
      </c>
      <c r="BK1665" s="12" t="str">
        <f t="shared" si="926"/>
        <v>Опер.касса №4683/05</v>
      </c>
      <c r="BL1665" t="e">
        <f>LEFT(#REF!,2)</f>
        <v>#REF!</v>
      </c>
      <c r="BM1665" s="12" t="str">
        <f t="shared" si="932"/>
        <v>4683/05</v>
      </c>
      <c r="BO1665" t="str">
        <f>IF(ISERROR(VLOOKUP($B1665,'РЕОРГ 01.08.2010'!A:B,2,FALSE)),"",VLOOKUP($B1665,'РЕОРГ 01.08.2010'!A:B,2,FALSE))</f>
        <v/>
      </c>
      <c r="BP1665" s="12" t="str">
        <f t="shared" si="927"/>
        <v>Опер.касса №4683/05</v>
      </c>
      <c r="BQ1665" t="e">
        <f>LEFT(#REF!,2)</f>
        <v>#REF!</v>
      </c>
      <c r="BR1665" s="12" t="str">
        <f t="shared" si="933"/>
        <v>4683/05</v>
      </c>
    </row>
    <row r="1666" spans="1:70" ht="12.75" customHeight="1">
      <c r="A1666" t="str">
        <f t="shared" si="928"/>
        <v>4683/050</v>
      </c>
      <c r="B1666" s="133">
        <v>1936</v>
      </c>
      <c r="C1666" s="1" t="s">
        <v>7562</v>
      </c>
      <c r="D1666" s="32" t="s">
        <v>1931</v>
      </c>
      <c r="E1666" s="1" t="s">
        <v>8884</v>
      </c>
      <c r="F1666" s="1" t="s">
        <v>8047</v>
      </c>
      <c r="G1666" s="1" t="s">
        <v>7563</v>
      </c>
      <c r="H1666" s="1" t="s">
        <v>7564</v>
      </c>
      <c r="I1666" s="1" t="s">
        <v>11254</v>
      </c>
      <c r="J1666" s="1"/>
      <c r="K1666" s="1">
        <v>0.5</v>
      </c>
      <c r="L1666" s="32" t="s">
        <v>4049</v>
      </c>
      <c r="M1666" s="8" t="s">
        <v>11881</v>
      </c>
      <c r="N1666" s="2" t="s">
        <v>12561</v>
      </c>
      <c r="O1666" s="173"/>
      <c r="P1666" s="168">
        <f t="shared" si="923"/>
        <v>1663</v>
      </c>
      <c r="Q1666" s="138">
        <f t="shared" si="952"/>
        <v>25</v>
      </c>
      <c r="R1666" s="138">
        <f t="shared" si="953"/>
        <v>50</v>
      </c>
      <c r="S1666" s="138" t="e">
        <f t="shared" si="954"/>
        <v>#VALUE!</v>
      </c>
      <c r="T1666" s="138" t="e">
        <f t="shared" si="955"/>
        <v>#VALUE!</v>
      </c>
      <c r="U1666" s="138" t="e">
        <f t="shared" si="956"/>
        <v>#VALUE!</v>
      </c>
      <c r="V1666" s="138" t="e">
        <f t="shared" si="957"/>
        <v>#VALUE!</v>
      </c>
      <c r="W1666" s="158" t="str">
        <f t="shared" si="934"/>
        <v>08:00 15:30(12:00 13:00)</v>
      </c>
      <c r="X1666" s="159">
        <f>HLOOKUP(SEARCH("2",$M1666)-1,$Q$3:$V1666,$P1666+1,FALSE)</f>
        <v>25</v>
      </c>
      <c r="Y1666" s="160" t="str">
        <f t="shared" si="935"/>
        <v>08:00 15:30(12:00 13:00)|08:00 15:30(12:00 13:00)</v>
      </c>
      <c r="Z1666" s="161" t="str">
        <f t="shared" si="936"/>
        <v>08:00 15:30(12:00 13:00)</v>
      </c>
      <c r="AA1666" s="158" t="str">
        <f t="shared" si="937"/>
        <v>08:00 15:30(12:00 13:00)</v>
      </c>
      <c r="AB1666" s="159" t="e">
        <f>HLOOKUP(SEARCH("3",$M1666)-1,$Q$3:$V1666,$P1666+1,FALSE)</f>
        <v>#VALUE!</v>
      </c>
      <c r="AC1666" s="160" t="e">
        <f t="shared" si="938"/>
        <v>#VALUE!</v>
      </c>
      <c r="AD1666" s="161" t="e">
        <f t="shared" si="939"/>
        <v>#VALUE!</v>
      </c>
      <c r="AE1666" s="158" t="str">
        <f t="shared" si="940"/>
        <v>выходной</v>
      </c>
      <c r="AF1666" s="159">
        <f>HLOOKUP(SEARCH("4",$M1666)-1,$Q$3:$V1666,$P1666+1,FALSE)</f>
        <v>50</v>
      </c>
      <c r="AG1666" s="161" t="str">
        <f t="shared" si="941"/>
        <v>08:00 15:30(12:00 13:00)</v>
      </c>
      <c r="AH1666" s="161" t="e">
        <f t="shared" si="942"/>
        <v>#VALUE!</v>
      </c>
      <c r="AI1666" s="158" t="str">
        <f t="shared" si="943"/>
        <v>08:00 15:30(12:00 13:00)</v>
      </c>
      <c r="AJ1666" s="159" t="e">
        <f>HLOOKUP(SEARCH("5",$M1666)-1,$Q$3:$V1666,$P1666+1,FALSE)</f>
        <v>#VALUE!</v>
      </c>
      <c r="AK1666" s="161" t="e">
        <f t="shared" si="944"/>
        <v>#VALUE!</v>
      </c>
      <c r="AL1666" s="161" t="e">
        <f t="shared" si="945"/>
        <v>#VALUE!</v>
      </c>
      <c r="AM1666" s="158" t="str">
        <f t="shared" si="946"/>
        <v>выходной</v>
      </c>
      <c r="AN1666" s="159" t="e">
        <f>HLOOKUP(SEARCH("6",$M1666)-1,$Q$3:$V1666,$P1666+1,FALSE)</f>
        <v>#VALUE!</v>
      </c>
      <c r="AO1666" s="161" t="e">
        <f t="shared" si="947"/>
        <v>#VALUE!</v>
      </c>
      <c r="AP1666" s="161" t="e">
        <f t="shared" si="948"/>
        <v>#VALUE!</v>
      </c>
      <c r="AQ1666" s="162" t="str">
        <f t="shared" si="949"/>
        <v>выходной</v>
      </c>
      <c r="AR1666" s="163" t="e">
        <f>HLOOKUP(SEARCH("7",$M1666)-1,$Q$3:$V1666,$P1666+1,FALSE)</f>
        <v>#VALUE!</v>
      </c>
      <c r="AS1666" s="164" t="str">
        <f t="shared" si="950"/>
        <v>выходной</v>
      </c>
      <c r="AT1666" s="142"/>
      <c r="AU1666" s="11" t="str">
        <f>IF(ISERROR(VLOOKUP(B1666,'РЕОРГ 2008'!$A:$B,2,FALSE)),"",VLOOKUP(B1666,'РЕОРГ 2008'!$A:$B,2,FALSE))</f>
        <v/>
      </c>
      <c r="AV1666" s="12" t="str">
        <f t="shared" si="951"/>
        <v>Опер.касса №4683/050</v>
      </c>
      <c r="AW1666" s="31" t="e">
        <f>LEFT(#REF!,2)</f>
        <v>#REF!</v>
      </c>
      <c r="AX1666" s="12" t="str">
        <f t="shared" si="929"/>
        <v>4683/050</v>
      </c>
      <c r="AZ1666" t="str">
        <f>IF(ISERROR(VLOOKUP(B1666,'РЕОРГ 01.08.2009'!$A:$B,2,FALSE)),"",VLOOKUP(B1666,'РЕОРГ 01.08.2009'!$A:$B,2,FALSE))</f>
        <v/>
      </c>
      <c r="BA1666" s="12" t="str">
        <f t="shared" si="924"/>
        <v>Опер.касса №4683/050</v>
      </c>
      <c r="BB1666" t="e">
        <f>LEFT(#REF!,2)</f>
        <v>#REF!</v>
      </c>
      <c r="BC1666" s="12" t="str">
        <f t="shared" si="930"/>
        <v>4683/050</v>
      </c>
      <c r="BE1666" t="str">
        <f>IF(ISERROR(VLOOKUP(B1666,'РЕОРГ 01.10.2009'!A:C,3,FALSE)),"",VLOOKUP(B1666,'РЕОРГ 01.10.2009'!A:C,3,FALSE))</f>
        <v/>
      </c>
      <c r="BF1666" s="12" t="str">
        <f t="shared" si="925"/>
        <v>Опер.касса №4683/050</v>
      </c>
      <c r="BG1666" t="e">
        <f>LEFT(#REF!,2)</f>
        <v>#REF!</v>
      </c>
      <c r="BH1666" s="12" t="str">
        <f t="shared" si="931"/>
        <v>4683/050</v>
      </c>
      <c r="BJ1666" t="str">
        <f>IF(ISERROR(VLOOKUP($B1666,'РЕОРГ 01.05.2010'!A:B,2,FALSE)),"",VLOOKUP($B1666,'РЕОРГ 01.05.2010'!A:B,2,FALSE))</f>
        <v/>
      </c>
      <c r="BK1666" s="12" t="str">
        <f t="shared" si="926"/>
        <v>Опер.касса №4683/050</v>
      </c>
      <c r="BL1666" t="e">
        <f>LEFT(#REF!,2)</f>
        <v>#REF!</v>
      </c>
      <c r="BM1666" s="12" t="str">
        <f t="shared" si="932"/>
        <v>4683/050</v>
      </c>
      <c r="BO1666" t="str">
        <f>IF(ISERROR(VLOOKUP($B1666,'РЕОРГ 01.08.2010'!A:B,2,FALSE)),"",VLOOKUP($B1666,'РЕОРГ 01.08.2010'!A:B,2,FALSE))</f>
        <v/>
      </c>
      <c r="BP1666" s="12" t="str">
        <f t="shared" si="927"/>
        <v>Опер.касса №4683/050</v>
      </c>
      <c r="BQ1666" t="e">
        <f>LEFT(#REF!,2)</f>
        <v>#REF!</v>
      </c>
      <c r="BR1666" s="12" t="str">
        <f t="shared" si="933"/>
        <v>4683/050</v>
      </c>
    </row>
    <row r="1667" spans="1:70" ht="12.75" customHeight="1">
      <c r="A1667" t="str">
        <f t="shared" si="928"/>
        <v>4683/053</v>
      </c>
      <c r="B1667" s="133">
        <v>1938</v>
      </c>
      <c r="C1667" s="1" t="s">
        <v>7565</v>
      </c>
      <c r="D1667" s="32" t="s">
        <v>7017</v>
      </c>
      <c r="E1667" s="1" t="s">
        <v>7539</v>
      </c>
      <c r="F1667" s="1" t="s">
        <v>8047</v>
      </c>
      <c r="G1667" s="1" t="s">
        <v>7566</v>
      </c>
      <c r="H1667" s="1" t="s">
        <v>9515</v>
      </c>
      <c r="I1667" s="1" t="s">
        <v>9516</v>
      </c>
      <c r="J1667" s="1"/>
      <c r="K1667" s="1">
        <v>23</v>
      </c>
      <c r="L1667" s="32" t="s">
        <v>4050</v>
      </c>
      <c r="M1667" s="8" t="s">
        <v>11783</v>
      </c>
      <c r="N1667" s="2" t="s">
        <v>12661</v>
      </c>
      <c r="O1667" s="173"/>
      <c r="P1667" s="168">
        <f t="shared" si="923"/>
        <v>1664</v>
      </c>
      <c r="Q1667" s="138">
        <f t="shared" si="952"/>
        <v>12</v>
      </c>
      <c r="R1667" s="138">
        <f t="shared" si="953"/>
        <v>24</v>
      </c>
      <c r="S1667" s="138">
        <f t="shared" si="954"/>
        <v>36</v>
      </c>
      <c r="T1667" s="138">
        <f t="shared" si="955"/>
        <v>48</v>
      </c>
      <c r="U1667" s="138">
        <f t="shared" si="956"/>
        <v>60</v>
      </c>
      <c r="V1667" s="138">
        <f t="shared" si="957"/>
        <v>72</v>
      </c>
      <c r="W1667" s="158" t="str">
        <f t="shared" si="934"/>
        <v>08:00 19:00</v>
      </c>
      <c r="X1667" s="159">
        <f>HLOOKUP(SEARCH("2",$M1667)-1,$Q$3:$V1667,$P1667+1,FALSE)</f>
        <v>12</v>
      </c>
      <c r="Y1667" s="160" t="str">
        <f t="shared" si="935"/>
        <v>08:00 19:00|08:00 19:00|09:00 19:00|08:00 19:00|08:00 17:00|09:00 14:00</v>
      </c>
      <c r="Z1667" s="161" t="str">
        <f t="shared" si="936"/>
        <v>08:00 19:00</v>
      </c>
      <c r="AA1667" s="158" t="str">
        <f t="shared" si="937"/>
        <v>08:00 19:00</v>
      </c>
      <c r="AB1667" s="159">
        <f>HLOOKUP(SEARCH("3",$M1667)-1,$Q$3:$V1667,$P1667+1,FALSE)</f>
        <v>24</v>
      </c>
      <c r="AC1667" s="160" t="str">
        <f t="shared" si="938"/>
        <v>08:00 19:00|09:00 19:00|08:00 19:00|08:00 17:00|09:00 14:00</v>
      </c>
      <c r="AD1667" s="161" t="str">
        <f t="shared" si="939"/>
        <v>08:00 19:00</v>
      </c>
      <c r="AE1667" s="158" t="str">
        <f t="shared" si="940"/>
        <v>08:00 19:00</v>
      </c>
      <c r="AF1667" s="159">
        <f>HLOOKUP(SEARCH("4",$M1667)-1,$Q$3:$V1667,$P1667+1,FALSE)</f>
        <v>36</v>
      </c>
      <c r="AG1667" s="161" t="str">
        <f t="shared" si="941"/>
        <v>09:00 19:00|08:00 19:00|08:00 17:00|09:00 14:00</v>
      </c>
      <c r="AH1667" s="161" t="str">
        <f t="shared" si="942"/>
        <v>09:00 19:00</v>
      </c>
      <c r="AI1667" s="158" t="str">
        <f t="shared" si="943"/>
        <v>09:00 19:00</v>
      </c>
      <c r="AJ1667" s="159">
        <f>HLOOKUP(SEARCH("5",$M1667)-1,$Q$3:$V1667,$P1667+1,FALSE)</f>
        <v>48</v>
      </c>
      <c r="AK1667" s="161" t="str">
        <f t="shared" si="944"/>
        <v>08:00 19:00|08:00 17:00|09:00 14:00</v>
      </c>
      <c r="AL1667" s="161" t="str">
        <f t="shared" si="945"/>
        <v>08:00 19:00</v>
      </c>
      <c r="AM1667" s="158" t="str">
        <f t="shared" si="946"/>
        <v>08:00 19:00</v>
      </c>
      <c r="AN1667" s="159">
        <f>HLOOKUP(SEARCH("6",$M1667)-1,$Q$3:$V1667,$P1667+1,FALSE)</f>
        <v>60</v>
      </c>
      <c r="AO1667" s="161" t="str">
        <f t="shared" si="947"/>
        <v>08:00 17:00|09:00 14:00</v>
      </c>
      <c r="AP1667" s="161" t="str">
        <f t="shared" si="948"/>
        <v>08:00 17:00</v>
      </c>
      <c r="AQ1667" s="162" t="str">
        <f t="shared" si="949"/>
        <v>08:00 17:00</v>
      </c>
      <c r="AR1667" s="163">
        <f>HLOOKUP(SEARCH("7",$M1667)-1,$Q$3:$V1667,$P1667+1,FALSE)</f>
        <v>72</v>
      </c>
      <c r="AS1667" s="164" t="str">
        <f t="shared" si="950"/>
        <v>09:00 14:00</v>
      </c>
      <c r="AT1667" s="142"/>
      <c r="AU1667" s="11" t="str">
        <f>IF(ISERROR(VLOOKUP(B1667,'РЕОРГ 2008'!$A:$B,2,FALSE)),"",VLOOKUP(B1667,'РЕОРГ 2008'!$A:$B,2,FALSE))</f>
        <v/>
      </c>
      <c r="AV1667" s="12" t="str">
        <f t="shared" si="951"/>
        <v>Доп.офис №4683/053</v>
      </c>
      <c r="AW1667" s="31" t="e">
        <f>LEFT(#REF!,2)</f>
        <v>#REF!</v>
      </c>
      <c r="AX1667" s="12" t="str">
        <f t="shared" si="929"/>
        <v>4683/053</v>
      </c>
      <c r="AZ1667" t="str">
        <f>IF(ISERROR(VLOOKUP(B1667,'РЕОРГ 01.08.2009'!$A:$B,2,FALSE)),"",VLOOKUP(B1667,'РЕОРГ 01.08.2009'!$A:$B,2,FALSE))</f>
        <v/>
      </c>
      <c r="BA1667" s="12" t="str">
        <f t="shared" si="924"/>
        <v>Доп.офис №4683/053</v>
      </c>
      <c r="BB1667" t="e">
        <f>LEFT(#REF!,2)</f>
        <v>#REF!</v>
      </c>
      <c r="BC1667" s="12" t="str">
        <f t="shared" si="930"/>
        <v>4683/053</v>
      </c>
      <c r="BE1667" t="str">
        <f>IF(ISERROR(VLOOKUP(B1667,'РЕОРГ 01.10.2009'!A:C,3,FALSE)),"",VLOOKUP(B1667,'РЕОРГ 01.10.2009'!A:C,3,FALSE))</f>
        <v/>
      </c>
      <c r="BF1667" s="12" t="str">
        <f t="shared" si="925"/>
        <v>Доп.офис №4683/053</v>
      </c>
      <c r="BG1667" t="e">
        <f>LEFT(#REF!,2)</f>
        <v>#REF!</v>
      </c>
      <c r="BH1667" s="12" t="str">
        <f t="shared" si="931"/>
        <v>4683/053</v>
      </c>
      <c r="BJ1667" t="str">
        <f>IF(ISERROR(VLOOKUP($B1667,'РЕОРГ 01.05.2010'!A:B,2,FALSE)),"",VLOOKUP($B1667,'РЕОРГ 01.05.2010'!A:B,2,FALSE))</f>
        <v/>
      </c>
      <c r="BK1667" s="12" t="str">
        <f t="shared" si="926"/>
        <v>Доп.офис №4683/053</v>
      </c>
      <c r="BL1667" t="e">
        <f>LEFT(#REF!,2)</f>
        <v>#REF!</v>
      </c>
      <c r="BM1667" s="12" t="str">
        <f t="shared" si="932"/>
        <v>4683/053</v>
      </c>
      <c r="BO1667" t="str">
        <f>IF(ISERROR(VLOOKUP($B1667,'РЕОРГ 01.08.2010'!A:B,2,FALSE)),"",VLOOKUP($B1667,'РЕОРГ 01.08.2010'!A:B,2,FALSE))</f>
        <v/>
      </c>
      <c r="BP1667" s="12" t="str">
        <f t="shared" si="927"/>
        <v>Доп.офис №4683/053</v>
      </c>
      <c r="BQ1667" t="e">
        <f>LEFT(#REF!,2)</f>
        <v>#REF!</v>
      </c>
      <c r="BR1667" s="12" t="str">
        <f t="shared" si="933"/>
        <v>4683/053</v>
      </c>
    </row>
    <row r="1668" spans="1:70" ht="12.75" customHeight="1">
      <c r="A1668" t="str">
        <f t="shared" si="928"/>
        <v>4683/054</v>
      </c>
      <c r="B1668" s="133">
        <v>1939</v>
      </c>
      <c r="C1668" s="1" t="s">
        <v>7568</v>
      </c>
      <c r="D1668" s="32" t="s">
        <v>1926</v>
      </c>
      <c r="E1668" s="1" t="s">
        <v>7569</v>
      </c>
      <c r="F1668" s="1" t="s">
        <v>8047</v>
      </c>
      <c r="G1668" s="1" t="s">
        <v>7599</v>
      </c>
      <c r="H1668" s="1" t="s">
        <v>10840</v>
      </c>
      <c r="I1668" s="1" t="s">
        <v>7600</v>
      </c>
      <c r="J1668" s="1"/>
      <c r="K1668" s="1">
        <v>13</v>
      </c>
      <c r="L1668" s="32" t="s">
        <v>4050</v>
      </c>
      <c r="M1668" s="8" t="s">
        <v>11773</v>
      </c>
      <c r="N1668" s="2" t="s">
        <v>12658</v>
      </c>
      <c r="O1668" s="173"/>
      <c r="P1668" s="168">
        <f t="shared" si="923"/>
        <v>1665</v>
      </c>
      <c r="Q1668" s="138">
        <f t="shared" si="952"/>
        <v>12</v>
      </c>
      <c r="R1668" s="138">
        <f t="shared" si="953"/>
        <v>24</v>
      </c>
      <c r="S1668" s="138">
        <f t="shared" si="954"/>
        <v>36</v>
      </c>
      <c r="T1668" s="138">
        <f t="shared" si="955"/>
        <v>48</v>
      </c>
      <c r="U1668" s="138">
        <f t="shared" si="956"/>
        <v>60</v>
      </c>
      <c r="V1668" s="138" t="e">
        <f t="shared" si="957"/>
        <v>#VALUE!</v>
      </c>
      <c r="W1668" s="158" t="str">
        <f t="shared" si="934"/>
        <v>08:00 20:00</v>
      </c>
      <c r="X1668" s="159">
        <f>HLOOKUP(SEARCH("2",$M1668)-1,$Q$3:$V1668,$P1668+1,FALSE)</f>
        <v>12</v>
      </c>
      <c r="Y1668" s="160" t="str">
        <f t="shared" si="935"/>
        <v>08:00 20:00|09:00 20:00|08:00 20:00|08:00 20:00|08:00 17:00</v>
      </c>
      <c r="Z1668" s="161" t="str">
        <f t="shared" si="936"/>
        <v>08:00 20:00</v>
      </c>
      <c r="AA1668" s="158" t="str">
        <f t="shared" si="937"/>
        <v>08:00 20:00</v>
      </c>
      <c r="AB1668" s="159">
        <f>HLOOKUP(SEARCH("3",$M1668)-1,$Q$3:$V1668,$P1668+1,FALSE)</f>
        <v>24</v>
      </c>
      <c r="AC1668" s="160" t="str">
        <f t="shared" si="938"/>
        <v>09:00 20:00|08:00 20:00|08:00 20:00|08:00 17:00</v>
      </c>
      <c r="AD1668" s="161" t="str">
        <f t="shared" si="939"/>
        <v>09:00 20:00</v>
      </c>
      <c r="AE1668" s="158" t="str">
        <f t="shared" si="940"/>
        <v>09:00 20:00</v>
      </c>
      <c r="AF1668" s="159">
        <f>HLOOKUP(SEARCH("4",$M1668)-1,$Q$3:$V1668,$P1668+1,FALSE)</f>
        <v>36</v>
      </c>
      <c r="AG1668" s="161" t="str">
        <f t="shared" si="941"/>
        <v>08:00 20:00|08:00 20:00|08:00 17:00</v>
      </c>
      <c r="AH1668" s="161" t="str">
        <f t="shared" si="942"/>
        <v>08:00 20:00</v>
      </c>
      <c r="AI1668" s="158" t="str">
        <f t="shared" si="943"/>
        <v>08:00 20:00</v>
      </c>
      <c r="AJ1668" s="159">
        <f>HLOOKUP(SEARCH("5",$M1668)-1,$Q$3:$V1668,$P1668+1,FALSE)</f>
        <v>48</v>
      </c>
      <c r="AK1668" s="161" t="str">
        <f t="shared" si="944"/>
        <v>08:00 20:00|08:00 17:00</v>
      </c>
      <c r="AL1668" s="161" t="str">
        <f t="shared" si="945"/>
        <v>08:00 20:00</v>
      </c>
      <c r="AM1668" s="158" t="str">
        <f t="shared" si="946"/>
        <v>08:00 20:00</v>
      </c>
      <c r="AN1668" s="159">
        <f>HLOOKUP(SEARCH("6",$M1668)-1,$Q$3:$V1668,$P1668+1,FALSE)</f>
        <v>60</v>
      </c>
      <c r="AO1668" s="161" t="str">
        <f t="shared" si="947"/>
        <v>08:00 17:00</v>
      </c>
      <c r="AP1668" s="161" t="e">
        <f t="shared" si="948"/>
        <v>#VALUE!</v>
      </c>
      <c r="AQ1668" s="162" t="str">
        <f t="shared" si="949"/>
        <v>08:00 17:00</v>
      </c>
      <c r="AR1668" s="163" t="e">
        <f>HLOOKUP(SEARCH("7",$M1668)-1,$Q$3:$V1668,$P1668+1,FALSE)</f>
        <v>#VALUE!</v>
      </c>
      <c r="AS1668" s="164" t="str">
        <f t="shared" si="950"/>
        <v>выходной</v>
      </c>
      <c r="AT1668" s="142"/>
      <c r="AU1668" s="11" t="str">
        <f>IF(ISERROR(VLOOKUP(B1668,'РЕОРГ 2008'!$A:$B,2,FALSE)),"",VLOOKUP(B1668,'РЕОРГ 2008'!$A:$B,2,FALSE))</f>
        <v/>
      </c>
      <c r="AV1668" s="12" t="str">
        <f t="shared" si="951"/>
        <v>Доп.офис №4683/054</v>
      </c>
      <c r="AW1668" s="31" t="e">
        <f>LEFT(#REF!,2)</f>
        <v>#REF!</v>
      </c>
      <c r="AX1668" s="12" t="str">
        <f t="shared" si="929"/>
        <v>4683/054</v>
      </c>
      <c r="AZ1668" t="str">
        <f>IF(ISERROR(VLOOKUP(B1668,'РЕОРГ 01.08.2009'!$A:$B,2,FALSE)),"",VLOOKUP(B1668,'РЕОРГ 01.08.2009'!$A:$B,2,FALSE))</f>
        <v/>
      </c>
      <c r="BA1668" s="12" t="str">
        <f t="shared" si="924"/>
        <v>Доп.офис №4683/054</v>
      </c>
      <c r="BB1668" t="e">
        <f>LEFT(#REF!,2)</f>
        <v>#REF!</v>
      </c>
      <c r="BC1668" s="12" t="str">
        <f t="shared" si="930"/>
        <v>4683/054</v>
      </c>
      <c r="BE1668" t="str">
        <f>IF(ISERROR(VLOOKUP(B1668,'РЕОРГ 01.10.2009'!A:C,3,FALSE)),"",VLOOKUP(B1668,'РЕОРГ 01.10.2009'!A:C,3,FALSE))</f>
        <v/>
      </c>
      <c r="BF1668" s="12" t="str">
        <f t="shared" si="925"/>
        <v>Доп.офис №4683/054</v>
      </c>
      <c r="BG1668" t="e">
        <f>LEFT(#REF!,2)</f>
        <v>#REF!</v>
      </c>
      <c r="BH1668" s="12" t="str">
        <f t="shared" si="931"/>
        <v>4683/054</v>
      </c>
      <c r="BJ1668" t="str">
        <f>IF(ISERROR(VLOOKUP($B1668,'РЕОРГ 01.05.2010'!A:B,2,FALSE)),"",VLOOKUP($B1668,'РЕОРГ 01.05.2010'!A:B,2,FALSE))</f>
        <v/>
      </c>
      <c r="BK1668" s="12" t="str">
        <f t="shared" si="926"/>
        <v>Доп.офис №4683/054</v>
      </c>
      <c r="BL1668" t="e">
        <f>LEFT(#REF!,2)</f>
        <v>#REF!</v>
      </c>
      <c r="BM1668" s="12" t="str">
        <f t="shared" si="932"/>
        <v>4683/054</v>
      </c>
      <c r="BO1668" t="str">
        <f>IF(ISERROR(VLOOKUP($B1668,'РЕОРГ 01.08.2010'!A:B,2,FALSE)),"",VLOOKUP($B1668,'РЕОРГ 01.08.2010'!A:B,2,FALSE))</f>
        <v/>
      </c>
      <c r="BP1668" s="12" t="str">
        <f t="shared" si="927"/>
        <v>Доп.офис №4683/054</v>
      </c>
      <c r="BQ1668" t="e">
        <f>LEFT(#REF!,2)</f>
        <v>#REF!</v>
      </c>
      <c r="BR1668" s="12" t="str">
        <f t="shared" si="933"/>
        <v>4683/054</v>
      </c>
    </row>
    <row r="1669" spans="1:70" ht="12.75" customHeight="1">
      <c r="A1669" t="str">
        <f t="shared" si="928"/>
        <v>4683/057</v>
      </c>
      <c r="B1669" s="133">
        <v>1941</v>
      </c>
      <c r="C1669" s="1" t="s">
        <v>11563</v>
      </c>
      <c r="D1669" s="32" t="s">
        <v>1926</v>
      </c>
      <c r="E1669" s="1" t="s">
        <v>7601</v>
      </c>
      <c r="F1669" s="1" t="s">
        <v>8047</v>
      </c>
      <c r="G1669" s="1" t="s">
        <v>7602</v>
      </c>
      <c r="H1669" s="1" t="s">
        <v>7603</v>
      </c>
      <c r="I1669" s="1" t="s">
        <v>7604</v>
      </c>
      <c r="J1669" s="1"/>
      <c r="K1669" s="1">
        <v>8</v>
      </c>
      <c r="L1669" s="32" t="s">
        <v>4050</v>
      </c>
      <c r="M1669" s="8" t="s">
        <v>11773</v>
      </c>
      <c r="N1669" s="2" t="s">
        <v>12662</v>
      </c>
      <c r="O1669" s="173"/>
      <c r="P1669" s="168">
        <f t="shared" ref="P1669:P1732" si="958">P1668+1</f>
        <v>1666</v>
      </c>
      <c r="Q1669" s="138">
        <f t="shared" si="952"/>
        <v>12</v>
      </c>
      <c r="R1669" s="138">
        <f t="shared" si="953"/>
        <v>24</v>
      </c>
      <c r="S1669" s="138">
        <f t="shared" si="954"/>
        <v>36</v>
      </c>
      <c r="T1669" s="138">
        <f t="shared" si="955"/>
        <v>48</v>
      </c>
      <c r="U1669" s="138">
        <f t="shared" si="956"/>
        <v>60</v>
      </c>
      <c r="V1669" s="138" t="e">
        <f t="shared" si="957"/>
        <v>#VALUE!</v>
      </c>
      <c r="W1669" s="158" t="str">
        <f t="shared" si="934"/>
        <v>09:00 19:00</v>
      </c>
      <c r="X1669" s="159">
        <f>HLOOKUP(SEARCH("2",$M1669)-1,$Q$3:$V1669,$P1669+1,FALSE)</f>
        <v>12</v>
      </c>
      <c r="Y1669" s="160" t="str">
        <f t="shared" si="935"/>
        <v>09:00 19:00|09:00 19:00|10:00 19:00|09:00 19:00|09:00 17:00</v>
      </c>
      <c r="Z1669" s="161" t="str">
        <f t="shared" si="936"/>
        <v>09:00 19:00</v>
      </c>
      <c r="AA1669" s="158" t="str">
        <f t="shared" si="937"/>
        <v>09:00 19:00</v>
      </c>
      <c r="AB1669" s="159">
        <f>HLOOKUP(SEARCH("3",$M1669)-1,$Q$3:$V1669,$P1669+1,FALSE)</f>
        <v>24</v>
      </c>
      <c r="AC1669" s="160" t="str">
        <f t="shared" si="938"/>
        <v>09:00 19:00|10:00 19:00|09:00 19:00|09:00 17:00</v>
      </c>
      <c r="AD1669" s="161" t="str">
        <f t="shared" si="939"/>
        <v>09:00 19:00</v>
      </c>
      <c r="AE1669" s="158" t="str">
        <f t="shared" si="940"/>
        <v>09:00 19:00</v>
      </c>
      <c r="AF1669" s="159">
        <f>HLOOKUP(SEARCH("4",$M1669)-1,$Q$3:$V1669,$P1669+1,FALSE)</f>
        <v>36</v>
      </c>
      <c r="AG1669" s="161" t="str">
        <f t="shared" si="941"/>
        <v>10:00 19:00|09:00 19:00|09:00 17:00</v>
      </c>
      <c r="AH1669" s="161" t="str">
        <f t="shared" si="942"/>
        <v>10:00 19:00</v>
      </c>
      <c r="AI1669" s="158" t="str">
        <f t="shared" si="943"/>
        <v>10:00 19:00</v>
      </c>
      <c r="AJ1669" s="159">
        <f>HLOOKUP(SEARCH("5",$M1669)-1,$Q$3:$V1669,$P1669+1,FALSE)</f>
        <v>48</v>
      </c>
      <c r="AK1669" s="161" t="str">
        <f t="shared" si="944"/>
        <v>09:00 19:00|09:00 17:00</v>
      </c>
      <c r="AL1669" s="161" t="str">
        <f t="shared" si="945"/>
        <v>09:00 19:00</v>
      </c>
      <c r="AM1669" s="158" t="str">
        <f t="shared" si="946"/>
        <v>09:00 19:00</v>
      </c>
      <c r="AN1669" s="159">
        <f>HLOOKUP(SEARCH("6",$M1669)-1,$Q$3:$V1669,$P1669+1,FALSE)</f>
        <v>60</v>
      </c>
      <c r="AO1669" s="161" t="str">
        <f t="shared" si="947"/>
        <v>09:00 17:00</v>
      </c>
      <c r="AP1669" s="161" t="e">
        <f t="shared" si="948"/>
        <v>#VALUE!</v>
      </c>
      <c r="AQ1669" s="162" t="str">
        <f t="shared" si="949"/>
        <v>09:00 17:00</v>
      </c>
      <c r="AR1669" s="163" t="e">
        <f>HLOOKUP(SEARCH("7",$M1669)-1,$Q$3:$V1669,$P1669+1,FALSE)</f>
        <v>#VALUE!</v>
      </c>
      <c r="AS1669" s="164" t="str">
        <f t="shared" si="950"/>
        <v>выходной</v>
      </c>
      <c r="AT1669" s="142"/>
      <c r="AU1669" s="11" t="str">
        <f>IF(ISERROR(VLOOKUP(B1669,'РЕОРГ 2008'!$A:$B,2,FALSE)),"",VLOOKUP(B1669,'РЕОРГ 2008'!$A:$B,2,FALSE))</f>
        <v/>
      </c>
      <c r="AV1669" s="12" t="str">
        <f t="shared" si="951"/>
        <v>Доп.офис №4683/057</v>
      </c>
      <c r="AW1669" s="31" t="e">
        <f>LEFT(#REF!,2)</f>
        <v>#REF!</v>
      </c>
      <c r="AX1669" s="12" t="str">
        <f t="shared" si="929"/>
        <v>4683/057</v>
      </c>
      <c r="AZ1669" t="str">
        <f>IF(ISERROR(VLOOKUP(B1669,'РЕОРГ 01.08.2009'!$A:$B,2,FALSE)),"",VLOOKUP(B1669,'РЕОРГ 01.08.2009'!$A:$B,2,FALSE))</f>
        <v/>
      </c>
      <c r="BA1669" s="12" t="str">
        <f t="shared" si="924"/>
        <v>Доп.офис №4683/057</v>
      </c>
      <c r="BB1669" t="e">
        <f>LEFT(#REF!,2)</f>
        <v>#REF!</v>
      </c>
      <c r="BC1669" s="12" t="str">
        <f t="shared" si="930"/>
        <v>4683/057</v>
      </c>
      <c r="BE1669" t="str">
        <f>IF(ISERROR(VLOOKUP(B1669,'РЕОРГ 01.10.2009'!A:C,3,FALSE)),"",VLOOKUP(B1669,'РЕОРГ 01.10.2009'!A:C,3,FALSE))</f>
        <v/>
      </c>
      <c r="BF1669" s="12" t="str">
        <f t="shared" si="925"/>
        <v>Доп.офис №4683/057</v>
      </c>
      <c r="BG1669" t="e">
        <f>LEFT(#REF!,2)</f>
        <v>#REF!</v>
      </c>
      <c r="BH1669" s="12" t="str">
        <f t="shared" si="931"/>
        <v>4683/057</v>
      </c>
      <c r="BJ1669" t="str">
        <f>IF(ISERROR(VLOOKUP($B1669,'РЕОРГ 01.05.2010'!A:B,2,FALSE)),"",VLOOKUP($B1669,'РЕОРГ 01.05.2010'!A:B,2,FALSE))</f>
        <v/>
      </c>
      <c r="BK1669" s="12" t="str">
        <f t="shared" si="926"/>
        <v>Доп.офис №4683/057</v>
      </c>
      <c r="BL1669" t="e">
        <f>LEFT(#REF!,2)</f>
        <v>#REF!</v>
      </c>
      <c r="BM1669" s="12" t="str">
        <f t="shared" si="932"/>
        <v>4683/057</v>
      </c>
      <c r="BO1669" t="str">
        <f>IF(ISERROR(VLOOKUP($B1669,'РЕОРГ 01.08.2010'!A:B,2,FALSE)),"",VLOOKUP($B1669,'РЕОРГ 01.08.2010'!A:B,2,FALSE))</f>
        <v/>
      </c>
      <c r="BP1669" s="12" t="str">
        <f t="shared" si="927"/>
        <v>Доп.офис №4683/057</v>
      </c>
      <c r="BQ1669" t="e">
        <f>LEFT(#REF!,2)</f>
        <v>#REF!</v>
      </c>
      <c r="BR1669" s="12" t="str">
        <f t="shared" si="933"/>
        <v>4683/057</v>
      </c>
    </row>
    <row r="1670" spans="1:70" ht="12.75" customHeight="1">
      <c r="A1670" t="str">
        <f t="shared" si="928"/>
        <v>4683/058</v>
      </c>
      <c r="B1670" s="133">
        <v>1942</v>
      </c>
      <c r="C1670" s="1" t="s">
        <v>7605</v>
      </c>
      <c r="D1670" s="32" t="s">
        <v>1931</v>
      </c>
      <c r="E1670" s="1" t="s">
        <v>7606</v>
      </c>
      <c r="F1670" s="1" t="s">
        <v>8047</v>
      </c>
      <c r="G1670" s="1" t="s">
        <v>7607</v>
      </c>
      <c r="H1670" s="1" t="s">
        <v>7608</v>
      </c>
      <c r="I1670" s="1" t="s">
        <v>10841</v>
      </c>
      <c r="J1670" s="1"/>
      <c r="K1670" s="1">
        <v>0.75</v>
      </c>
      <c r="L1670" s="32" t="s">
        <v>4050</v>
      </c>
      <c r="M1670" s="8" t="s">
        <v>11831</v>
      </c>
      <c r="N1670" s="2" t="s">
        <v>12663</v>
      </c>
      <c r="O1670" s="173"/>
      <c r="P1670" s="168">
        <f t="shared" si="958"/>
        <v>1667</v>
      </c>
      <c r="Q1670" s="138">
        <f t="shared" si="952"/>
        <v>25</v>
      </c>
      <c r="R1670" s="138">
        <f t="shared" si="953"/>
        <v>50</v>
      </c>
      <c r="S1670" s="138">
        <f t="shared" si="954"/>
        <v>75</v>
      </c>
      <c r="T1670" s="138">
        <f t="shared" si="955"/>
        <v>100</v>
      </c>
      <c r="U1670" s="138" t="e">
        <f t="shared" si="956"/>
        <v>#VALUE!</v>
      </c>
      <c r="V1670" s="138" t="e">
        <f t="shared" si="957"/>
        <v>#VALUE!</v>
      </c>
      <c r="W1670" s="158" t="str">
        <f t="shared" si="934"/>
        <v>выходной</v>
      </c>
      <c r="X1670" s="159" t="e">
        <f>HLOOKUP(SEARCH("2",$M1670)-1,$Q$3:$V1670,$P1670+1,FALSE)</f>
        <v>#N/A</v>
      </c>
      <c r="Y1670" s="160" t="str">
        <f t="shared" si="935"/>
        <v>10:00 17:00(13:00 14:00)</v>
      </c>
      <c r="Z1670" s="161" t="e">
        <f t="shared" si="936"/>
        <v>#VALUE!</v>
      </c>
      <c r="AA1670" s="158" t="str">
        <f t="shared" si="937"/>
        <v>10:00 17:00(13:00 14:00)</v>
      </c>
      <c r="AB1670" s="159">
        <f>HLOOKUP(SEARCH("3",$M1670)-1,$Q$3:$V1670,$P1670+1,FALSE)</f>
        <v>25</v>
      </c>
      <c r="AC1670" s="160" t="str">
        <f t="shared" si="938"/>
        <v>10:00 17:00(13:00 14:00)|10:00 17:00(13:00 14:00)|10:00 17:00(13:00 14:00)|10:00 13:30</v>
      </c>
      <c r="AD1670" s="161" t="str">
        <f t="shared" si="939"/>
        <v>10:00 17:00(13:00 14:00)</v>
      </c>
      <c r="AE1670" s="158" t="str">
        <f t="shared" si="940"/>
        <v>10:00 17:00(13:00 14:00)</v>
      </c>
      <c r="AF1670" s="159">
        <f>HLOOKUP(SEARCH("4",$M1670)-1,$Q$3:$V1670,$P1670+1,FALSE)</f>
        <v>50</v>
      </c>
      <c r="AG1670" s="161" t="str">
        <f t="shared" si="941"/>
        <v>10:00 17:00(13:00 14:00)|10:00 17:00(13:00 14:00)|10:00 13:30</v>
      </c>
      <c r="AH1670" s="161" t="str">
        <f t="shared" si="942"/>
        <v>10:00 17:00(13:00 14:00)</v>
      </c>
      <c r="AI1670" s="158" t="str">
        <f t="shared" si="943"/>
        <v>10:00 17:00(13:00 14:00)</v>
      </c>
      <c r="AJ1670" s="159">
        <f>HLOOKUP(SEARCH("5",$M1670)-1,$Q$3:$V1670,$P1670+1,FALSE)</f>
        <v>75</v>
      </c>
      <c r="AK1670" s="161" t="str">
        <f t="shared" si="944"/>
        <v>10:00 17:00(13:00 14:00)|10:00 13:30</v>
      </c>
      <c r="AL1670" s="161" t="str">
        <f t="shared" si="945"/>
        <v>10:00 17:00(13:00 14:00)</v>
      </c>
      <c r="AM1670" s="158" t="str">
        <f t="shared" si="946"/>
        <v>10:00 17:00(13:00 14:00)</v>
      </c>
      <c r="AN1670" s="159">
        <f>HLOOKUP(SEARCH("6",$M1670)-1,$Q$3:$V1670,$P1670+1,FALSE)</f>
        <v>100</v>
      </c>
      <c r="AO1670" s="161" t="str">
        <f t="shared" si="947"/>
        <v>10:00 13:30</v>
      </c>
      <c r="AP1670" s="161" t="e">
        <f t="shared" si="948"/>
        <v>#VALUE!</v>
      </c>
      <c r="AQ1670" s="162" t="str">
        <f t="shared" si="949"/>
        <v>10:00 13:30</v>
      </c>
      <c r="AR1670" s="163" t="e">
        <f>HLOOKUP(SEARCH("7",$M1670)-1,$Q$3:$V1670,$P1670+1,FALSE)</f>
        <v>#VALUE!</v>
      </c>
      <c r="AS1670" s="164" t="str">
        <f t="shared" si="950"/>
        <v>выходной</v>
      </c>
      <c r="AT1670" s="142"/>
      <c r="AU1670" s="11" t="str">
        <f>IF(ISERROR(VLOOKUP(B1670,'РЕОРГ 2008'!$A:$B,2,FALSE)),"",VLOOKUP(B1670,'РЕОРГ 2008'!$A:$B,2,FALSE))</f>
        <v/>
      </c>
      <c r="AV1670" s="12" t="str">
        <f t="shared" si="951"/>
        <v>Опер.касса №4683/058</v>
      </c>
      <c r="AW1670" s="31" t="e">
        <f>LEFT(#REF!,2)</f>
        <v>#REF!</v>
      </c>
      <c r="AX1670" s="12" t="str">
        <f t="shared" si="929"/>
        <v>4683/058</v>
      </c>
      <c r="AZ1670" t="str">
        <f>IF(ISERROR(VLOOKUP(B1670,'РЕОРГ 01.08.2009'!$A:$B,2,FALSE)),"",VLOOKUP(B1670,'РЕОРГ 01.08.2009'!$A:$B,2,FALSE))</f>
        <v/>
      </c>
      <c r="BA1670" s="12" t="str">
        <f t="shared" si="924"/>
        <v>Опер.касса №4683/058</v>
      </c>
      <c r="BB1670" t="e">
        <f>LEFT(#REF!,2)</f>
        <v>#REF!</v>
      </c>
      <c r="BC1670" s="12" t="str">
        <f t="shared" si="930"/>
        <v>4683/058</v>
      </c>
      <c r="BE1670" t="str">
        <f>IF(ISERROR(VLOOKUP(B1670,'РЕОРГ 01.10.2009'!A:C,3,FALSE)),"",VLOOKUP(B1670,'РЕОРГ 01.10.2009'!A:C,3,FALSE))</f>
        <v/>
      </c>
      <c r="BF1670" s="12" t="str">
        <f t="shared" si="925"/>
        <v>Опер.касса №4683/058</v>
      </c>
      <c r="BG1670" t="e">
        <f>LEFT(#REF!,2)</f>
        <v>#REF!</v>
      </c>
      <c r="BH1670" s="12" t="str">
        <f t="shared" si="931"/>
        <v>4683/058</v>
      </c>
      <c r="BJ1670" t="str">
        <f>IF(ISERROR(VLOOKUP($B1670,'РЕОРГ 01.05.2010'!A:B,2,FALSE)),"",VLOOKUP($B1670,'РЕОРГ 01.05.2010'!A:B,2,FALSE))</f>
        <v/>
      </c>
      <c r="BK1670" s="12" t="str">
        <f t="shared" si="926"/>
        <v>Опер.касса №4683/058</v>
      </c>
      <c r="BL1670" t="e">
        <f>LEFT(#REF!,2)</f>
        <v>#REF!</v>
      </c>
      <c r="BM1670" s="12" t="str">
        <f t="shared" si="932"/>
        <v>4683/058</v>
      </c>
      <c r="BO1670" t="str">
        <f>IF(ISERROR(VLOOKUP($B1670,'РЕОРГ 01.08.2010'!A:B,2,FALSE)),"",VLOOKUP($B1670,'РЕОРГ 01.08.2010'!A:B,2,FALSE))</f>
        <v/>
      </c>
      <c r="BP1670" s="12" t="str">
        <f t="shared" si="927"/>
        <v>Опер.касса №4683/058</v>
      </c>
      <c r="BQ1670" t="e">
        <f>LEFT(#REF!,2)</f>
        <v>#REF!</v>
      </c>
      <c r="BR1670" s="12" t="str">
        <f t="shared" si="933"/>
        <v>4683/058</v>
      </c>
    </row>
    <row r="1671" spans="1:70" ht="12.75" customHeight="1">
      <c r="A1671" t="str">
        <f t="shared" si="928"/>
        <v>4683/059</v>
      </c>
      <c r="B1671" s="133">
        <v>1943</v>
      </c>
      <c r="C1671" s="1" t="s">
        <v>7609</v>
      </c>
      <c r="D1671" s="32" t="s">
        <v>1931</v>
      </c>
      <c r="E1671" s="1" t="s">
        <v>9828</v>
      </c>
      <c r="F1671" s="1" t="s">
        <v>8047</v>
      </c>
      <c r="G1671" s="1" t="s">
        <v>7610</v>
      </c>
      <c r="H1671" s="1" t="s">
        <v>7611</v>
      </c>
      <c r="I1671" s="1" t="s">
        <v>7612</v>
      </c>
      <c r="J1671" s="1"/>
      <c r="K1671" s="1">
        <v>1</v>
      </c>
      <c r="L1671" s="32" t="s">
        <v>4050</v>
      </c>
      <c r="M1671" s="8" t="s">
        <v>11771</v>
      </c>
      <c r="N1671" s="2" t="s">
        <v>12368</v>
      </c>
      <c r="O1671" s="173"/>
      <c r="P1671" s="168">
        <f t="shared" si="958"/>
        <v>1668</v>
      </c>
      <c r="Q1671" s="138">
        <f t="shared" si="952"/>
        <v>25</v>
      </c>
      <c r="R1671" s="138">
        <f t="shared" si="953"/>
        <v>50</v>
      </c>
      <c r="S1671" s="138">
        <f t="shared" si="954"/>
        <v>75</v>
      </c>
      <c r="T1671" s="138">
        <f t="shared" si="955"/>
        <v>100</v>
      </c>
      <c r="U1671" s="138" t="e">
        <f t="shared" si="956"/>
        <v>#VALUE!</v>
      </c>
      <c r="V1671" s="138" t="e">
        <f t="shared" si="957"/>
        <v>#VALUE!</v>
      </c>
      <c r="W1671" s="158" t="str">
        <f t="shared" si="934"/>
        <v>09:00 17:30(13:00 14:00)</v>
      </c>
      <c r="X1671" s="159">
        <f>HLOOKUP(SEARCH("2",$M1671)-1,$Q$3:$V1671,$P1671+1,FALSE)</f>
        <v>25</v>
      </c>
      <c r="Y1671" s="160" t="str">
        <f t="shared" si="935"/>
        <v>09:00 17:30(13:00 14:00)|09:00 17:30(13:00 14:00)|09:00 17:30(13:00 14:00)|09:00 17:30(13:00 14:00)</v>
      </c>
      <c r="Z1671" s="161" t="str">
        <f t="shared" si="936"/>
        <v>09:00 17:30(13:00 14:00)</v>
      </c>
      <c r="AA1671" s="158" t="str">
        <f t="shared" si="937"/>
        <v>09:00 17:30(13:00 14:00)</v>
      </c>
      <c r="AB1671" s="159">
        <f>HLOOKUP(SEARCH("3",$M1671)-1,$Q$3:$V1671,$P1671+1,FALSE)</f>
        <v>50</v>
      </c>
      <c r="AC1671" s="160" t="str">
        <f t="shared" si="938"/>
        <v>09:00 17:30(13:00 14:00)|09:00 17:30(13:00 14:00)|09:00 17:30(13:00 14:00)</v>
      </c>
      <c r="AD1671" s="161" t="str">
        <f t="shared" si="939"/>
        <v>09:00 17:30(13:00 14:00)</v>
      </c>
      <c r="AE1671" s="158" t="str">
        <f t="shared" si="940"/>
        <v>09:00 17:30(13:00 14:00)</v>
      </c>
      <c r="AF1671" s="159">
        <f>HLOOKUP(SEARCH("4",$M1671)-1,$Q$3:$V1671,$P1671+1,FALSE)</f>
        <v>75</v>
      </c>
      <c r="AG1671" s="161" t="str">
        <f t="shared" si="941"/>
        <v>09:00 17:30(13:00 14:00)|09:00 17:30(13:00 14:00)</v>
      </c>
      <c r="AH1671" s="161" t="str">
        <f t="shared" si="942"/>
        <v>09:00 17:30(13:00 14:00)</v>
      </c>
      <c r="AI1671" s="158" t="str">
        <f t="shared" si="943"/>
        <v>09:00 17:30(13:00 14:00)</v>
      </c>
      <c r="AJ1671" s="159">
        <f>HLOOKUP(SEARCH("5",$M1671)-1,$Q$3:$V1671,$P1671+1,FALSE)</f>
        <v>100</v>
      </c>
      <c r="AK1671" s="161" t="str">
        <f t="shared" si="944"/>
        <v>09:00 17:30(13:00 14:00)</v>
      </c>
      <c r="AL1671" s="161" t="e">
        <f t="shared" si="945"/>
        <v>#VALUE!</v>
      </c>
      <c r="AM1671" s="158" t="str">
        <f t="shared" si="946"/>
        <v>09:00 17:30(13:00 14:00)</v>
      </c>
      <c r="AN1671" s="159" t="e">
        <f>HLOOKUP(SEARCH("6",$M1671)-1,$Q$3:$V1671,$P1671+1,FALSE)</f>
        <v>#VALUE!</v>
      </c>
      <c r="AO1671" s="161" t="e">
        <f t="shared" si="947"/>
        <v>#VALUE!</v>
      </c>
      <c r="AP1671" s="161" t="e">
        <f t="shared" si="948"/>
        <v>#VALUE!</v>
      </c>
      <c r="AQ1671" s="162" t="str">
        <f t="shared" si="949"/>
        <v>выходной</v>
      </c>
      <c r="AR1671" s="163" t="e">
        <f>HLOOKUP(SEARCH("7",$M1671)-1,$Q$3:$V1671,$P1671+1,FALSE)</f>
        <v>#VALUE!</v>
      </c>
      <c r="AS1671" s="164" t="str">
        <f t="shared" si="950"/>
        <v>выходной</v>
      </c>
      <c r="AT1671" s="142"/>
      <c r="AU1671" s="11" t="str">
        <f>IF(ISERROR(VLOOKUP(B1671,'РЕОРГ 2008'!$A:$B,2,FALSE)),"",VLOOKUP(B1671,'РЕОРГ 2008'!$A:$B,2,FALSE))</f>
        <v/>
      </c>
      <c r="AV1671" s="12" t="str">
        <f t="shared" si="951"/>
        <v>Опер.касса №4683/059</v>
      </c>
      <c r="AW1671" s="31" t="e">
        <f>LEFT(#REF!,2)</f>
        <v>#REF!</v>
      </c>
      <c r="AX1671" s="12" t="str">
        <f t="shared" si="929"/>
        <v>4683/059</v>
      </c>
      <c r="AZ1671" t="str">
        <f>IF(ISERROR(VLOOKUP(B1671,'РЕОРГ 01.08.2009'!$A:$B,2,FALSE)),"",VLOOKUP(B1671,'РЕОРГ 01.08.2009'!$A:$B,2,FALSE))</f>
        <v/>
      </c>
      <c r="BA1671" s="12" t="str">
        <f t="shared" si="924"/>
        <v>Опер.касса №4683/059</v>
      </c>
      <c r="BB1671" t="e">
        <f>LEFT(#REF!,2)</f>
        <v>#REF!</v>
      </c>
      <c r="BC1671" s="12" t="str">
        <f t="shared" si="930"/>
        <v>4683/059</v>
      </c>
      <c r="BE1671" t="str">
        <f>IF(ISERROR(VLOOKUP(B1671,'РЕОРГ 01.10.2009'!A:C,3,FALSE)),"",VLOOKUP(B1671,'РЕОРГ 01.10.2009'!A:C,3,FALSE))</f>
        <v/>
      </c>
      <c r="BF1671" s="12" t="str">
        <f t="shared" si="925"/>
        <v>Опер.касса №4683/059</v>
      </c>
      <c r="BG1671" t="e">
        <f>LEFT(#REF!,2)</f>
        <v>#REF!</v>
      </c>
      <c r="BH1671" s="12" t="str">
        <f t="shared" si="931"/>
        <v>4683/059</v>
      </c>
      <c r="BJ1671" t="str">
        <f>IF(ISERROR(VLOOKUP($B1671,'РЕОРГ 01.05.2010'!A:B,2,FALSE)),"",VLOOKUP($B1671,'РЕОРГ 01.05.2010'!A:B,2,FALSE))</f>
        <v/>
      </c>
      <c r="BK1671" s="12" t="str">
        <f t="shared" si="926"/>
        <v>Опер.касса №4683/059</v>
      </c>
      <c r="BL1671" t="e">
        <f>LEFT(#REF!,2)</f>
        <v>#REF!</v>
      </c>
      <c r="BM1671" s="12" t="str">
        <f t="shared" si="932"/>
        <v>4683/059</v>
      </c>
      <c r="BO1671" t="str">
        <f>IF(ISERROR(VLOOKUP($B1671,'РЕОРГ 01.08.2010'!A:B,2,FALSE)),"",VLOOKUP($B1671,'РЕОРГ 01.08.2010'!A:B,2,FALSE))</f>
        <v/>
      </c>
      <c r="BP1671" s="12" t="str">
        <f t="shared" si="927"/>
        <v>Опер.касса №4683/059</v>
      </c>
      <c r="BQ1671" t="e">
        <f>LEFT(#REF!,2)</f>
        <v>#REF!</v>
      </c>
      <c r="BR1671" s="12" t="str">
        <f t="shared" si="933"/>
        <v>4683/059</v>
      </c>
    </row>
    <row r="1672" spans="1:70" ht="12.75" customHeight="1">
      <c r="A1672" t="str">
        <f t="shared" si="928"/>
        <v>4683/061</v>
      </c>
      <c r="B1672" s="133">
        <v>1945</v>
      </c>
      <c r="C1672" s="1" t="s">
        <v>7615</v>
      </c>
      <c r="D1672" s="32" t="s">
        <v>1926</v>
      </c>
      <c r="E1672" s="1" t="s">
        <v>7569</v>
      </c>
      <c r="F1672" s="1" t="s">
        <v>8047</v>
      </c>
      <c r="G1672" s="1" t="s">
        <v>7616</v>
      </c>
      <c r="H1672" s="1" t="s">
        <v>11722</v>
      </c>
      <c r="I1672" s="1" t="s">
        <v>7617</v>
      </c>
      <c r="J1672" s="1"/>
      <c r="K1672" s="1">
        <v>13</v>
      </c>
      <c r="L1672" s="32" t="s">
        <v>4050</v>
      </c>
      <c r="M1672" s="8" t="s">
        <v>11783</v>
      </c>
      <c r="N1672" s="2" t="s">
        <v>12664</v>
      </c>
      <c r="O1672" s="173"/>
      <c r="P1672" s="168">
        <f t="shared" si="958"/>
        <v>1669</v>
      </c>
      <c r="Q1672" s="138">
        <f t="shared" si="952"/>
        <v>12</v>
      </c>
      <c r="R1672" s="138">
        <f t="shared" si="953"/>
        <v>24</v>
      </c>
      <c r="S1672" s="138">
        <f t="shared" si="954"/>
        <v>36</v>
      </c>
      <c r="T1672" s="138">
        <f t="shared" si="955"/>
        <v>48</v>
      </c>
      <c r="U1672" s="138">
        <f t="shared" si="956"/>
        <v>60</v>
      </c>
      <c r="V1672" s="138">
        <f t="shared" si="957"/>
        <v>72</v>
      </c>
      <c r="W1672" s="158" t="str">
        <f t="shared" si="934"/>
        <v>08:00 19:00</v>
      </c>
      <c r="X1672" s="159">
        <f>HLOOKUP(SEARCH("2",$M1672)-1,$Q$3:$V1672,$P1672+1,FALSE)</f>
        <v>12</v>
      </c>
      <c r="Y1672" s="160" t="str">
        <f t="shared" si="935"/>
        <v>09:00 19:00|08:00 19:00|08:00 19:00|08:00 19:00|08:00 17:00|09:00 14:00</v>
      </c>
      <c r="Z1672" s="161" t="str">
        <f t="shared" si="936"/>
        <v>09:00 19:00</v>
      </c>
      <c r="AA1672" s="158" t="str">
        <f t="shared" si="937"/>
        <v>09:00 19:00</v>
      </c>
      <c r="AB1672" s="159">
        <f>HLOOKUP(SEARCH("3",$M1672)-1,$Q$3:$V1672,$P1672+1,FALSE)</f>
        <v>24</v>
      </c>
      <c r="AC1672" s="160" t="str">
        <f t="shared" si="938"/>
        <v>08:00 19:00|08:00 19:00|08:00 19:00|08:00 17:00|09:00 14:00</v>
      </c>
      <c r="AD1672" s="161" t="str">
        <f t="shared" si="939"/>
        <v>08:00 19:00</v>
      </c>
      <c r="AE1672" s="158" t="str">
        <f t="shared" si="940"/>
        <v>08:00 19:00</v>
      </c>
      <c r="AF1672" s="159">
        <f>HLOOKUP(SEARCH("4",$M1672)-1,$Q$3:$V1672,$P1672+1,FALSE)</f>
        <v>36</v>
      </c>
      <c r="AG1672" s="161" t="str">
        <f t="shared" si="941"/>
        <v>08:00 19:00|08:00 19:00|08:00 17:00|09:00 14:00</v>
      </c>
      <c r="AH1672" s="161" t="str">
        <f t="shared" si="942"/>
        <v>08:00 19:00</v>
      </c>
      <c r="AI1672" s="158" t="str">
        <f t="shared" si="943"/>
        <v>08:00 19:00</v>
      </c>
      <c r="AJ1672" s="159">
        <f>HLOOKUP(SEARCH("5",$M1672)-1,$Q$3:$V1672,$P1672+1,FALSE)</f>
        <v>48</v>
      </c>
      <c r="AK1672" s="161" t="str">
        <f t="shared" si="944"/>
        <v>08:00 19:00|08:00 17:00|09:00 14:00</v>
      </c>
      <c r="AL1672" s="161" t="str">
        <f t="shared" si="945"/>
        <v>08:00 19:00</v>
      </c>
      <c r="AM1672" s="158" t="str">
        <f t="shared" si="946"/>
        <v>08:00 19:00</v>
      </c>
      <c r="AN1672" s="159">
        <f>HLOOKUP(SEARCH("6",$M1672)-1,$Q$3:$V1672,$P1672+1,FALSE)</f>
        <v>60</v>
      </c>
      <c r="AO1672" s="161" t="str">
        <f t="shared" si="947"/>
        <v>08:00 17:00|09:00 14:00</v>
      </c>
      <c r="AP1672" s="161" t="str">
        <f t="shared" si="948"/>
        <v>08:00 17:00</v>
      </c>
      <c r="AQ1672" s="162" t="str">
        <f t="shared" si="949"/>
        <v>08:00 17:00</v>
      </c>
      <c r="AR1672" s="163">
        <f>HLOOKUP(SEARCH("7",$M1672)-1,$Q$3:$V1672,$P1672+1,FALSE)</f>
        <v>72</v>
      </c>
      <c r="AS1672" s="164" t="str">
        <f t="shared" si="950"/>
        <v>09:00 14:00</v>
      </c>
      <c r="AT1672" s="142"/>
      <c r="AU1672" s="11" t="str">
        <f>IF(ISERROR(VLOOKUP(B1672,'РЕОРГ 2008'!$A:$B,2,FALSE)),"",VLOOKUP(B1672,'РЕОРГ 2008'!$A:$B,2,FALSE))</f>
        <v/>
      </c>
      <c r="AV1672" s="12" t="str">
        <f t="shared" si="951"/>
        <v>Доп.офис №4683/061</v>
      </c>
      <c r="AW1672" s="31" t="e">
        <f>LEFT(#REF!,2)</f>
        <v>#REF!</v>
      </c>
      <c r="AX1672" s="12" t="str">
        <f t="shared" si="929"/>
        <v>4683/061</v>
      </c>
      <c r="AZ1672" t="str">
        <f>IF(ISERROR(VLOOKUP(B1672,'РЕОРГ 01.08.2009'!$A:$B,2,FALSE)),"",VLOOKUP(B1672,'РЕОРГ 01.08.2009'!$A:$B,2,FALSE))</f>
        <v/>
      </c>
      <c r="BA1672" s="12" t="str">
        <f t="shared" si="924"/>
        <v>Доп.офис №4683/061</v>
      </c>
      <c r="BB1672" t="e">
        <f>LEFT(#REF!,2)</f>
        <v>#REF!</v>
      </c>
      <c r="BC1672" s="12" t="str">
        <f t="shared" si="930"/>
        <v>4683/061</v>
      </c>
      <c r="BE1672" t="str">
        <f>IF(ISERROR(VLOOKUP(B1672,'РЕОРГ 01.10.2009'!A:C,3,FALSE)),"",VLOOKUP(B1672,'РЕОРГ 01.10.2009'!A:C,3,FALSE))</f>
        <v/>
      </c>
      <c r="BF1672" s="12" t="str">
        <f t="shared" si="925"/>
        <v>Доп.офис №4683/061</v>
      </c>
      <c r="BG1672" t="e">
        <f>LEFT(#REF!,2)</f>
        <v>#REF!</v>
      </c>
      <c r="BH1672" s="12" t="str">
        <f t="shared" si="931"/>
        <v>4683/061</v>
      </c>
      <c r="BJ1672" t="str">
        <f>IF(ISERROR(VLOOKUP($B1672,'РЕОРГ 01.05.2010'!A:B,2,FALSE)),"",VLOOKUP($B1672,'РЕОРГ 01.05.2010'!A:B,2,FALSE))</f>
        <v/>
      </c>
      <c r="BK1672" s="12" t="str">
        <f t="shared" si="926"/>
        <v>Доп.офис №4683/061</v>
      </c>
      <c r="BL1672" t="e">
        <f>LEFT(#REF!,2)</f>
        <v>#REF!</v>
      </c>
      <c r="BM1672" s="12" t="str">
        <f t="shared" si="932"/>
        <v>4683/061</v>
      </c>
      <c r="BO1672" t="str">
        <f>IF(ISERROR(VLOOKUP($B1672,'РЕОРГ 01.08.2010'!A:B,2,FALSE)),"",VLOOKUP($B1672,'РЕОРГ 01.08.2010'!A:B,2,FALSE))</f>
        <v/>
      </c>
      <c r="BP1672" s="12" t="str">
        <f t="shared" si="927"/>
        <v>Доп.офис №4683/061</v>
      </c>
      <c r="BQ1672" t="e">
        <f>LEFT(#REF!,2)</f>
        <v>#REF!</v>
      </c>
      <c r="BR1672" s="12" t="str">
        <f t="shared" si="933"/>
        <v>4683/061</v>
      </c>
    </row>
    <row r="1673" spans="1:70" ht="12.75" customHeight="1">
      <c r="A1673" t="str">
        <f t="shared" si="928"/>
        <v>4683/062</v>
      </c>
      <c r="B1673" s="133">
        <v>1946</v>
      </c>
      <c r="C1673" s="1" t="s">
        <v>7618</v>
      </c>
      <c r="D1673" s="32" t="s">
        <v>1926</v>
      </c>
      <c r="E1673" s="1" t="s">
        <v>7632</v>
      </c>
      <c r="F1673" s="1" t="s">
        <v>8047</v>
      </c>
      <c r="G1673" s="1" t="s">
        <v>7619</v>
      </c>
      <c r="H1673" s="1" t="s">
        <v>2358</v>
      </c>
      <c r="I1673" s="1" t="s">
        <v>112</v>
      </c>
      <c r="J1673" s="1"/>
      <c r="K1673" s="1">
        <v>8</v>
      </c>
      <c r="L1673" s="32" t="s">
        <v>4050</v>
      </c>
      <c r="M1673" s="8" t="s">
        <v>11773</v>
      </c>
      <c r="N1673" s="2" t="s">
        <v>12665</v>
      </c>
      <c r="O1673" s="173"/>
      <c r="P1673" s="168">
        <f t="shared" si="958"/>
        <v>1670</v>
      </c>
      <c r="Q1673" s="138">
        <f t="shared" si="952"/>
        <v>12</v>
      </c>
      <c r="R1673" s="138">
        <f t="shared" si="953"/>
        <v>24</v>
      </c>
      <c r="S1673" s="138">
        <f t="shared" si="954"/>
        <v>36</v>
      </c>
      <c r="T1673" s="138">
        <f t="shared" si="955"/>
        <v>48</v>
      </c>
      <c r="U1673" s="138">
        <f t="shared" si="956"/>
        <v>60</v>
      </c>
      <c r="V1673" s="138" t="e">
        <f t="shared" si="957"/>
        <v>#VALUE!</v>
      </c>
      <c r="W1673" s="158" t="str">
        <f t="shared" si="934"/>
        <v>08:00 18:00</v>
      </c>
      <c r="X1673" s="159">
        <f>HLOOKUP(SEARCH("2",$M1673)-1,$Q$3:$V1673,$P1673+1,FALSE)</f>
        <v>12</v>
      </c>
      <c r="Y1673" s="160" t="str">
        <f t="shared" si="935"/>
        <v>08:00 18:00|08:00 18:00|10:00 18:00|08:00 18:00|08:00 18:00</v>
      </c>
      <c r="Z1673" s="161" t="str">
        <f t="shared" si="936"/>
        <v>08:00 18:00</v>
      </c>
      <c r="AA1673" s="158" t="str">
        <f t="shared" si="937"/>
        <v>08:00 18:00</v>
      </c>
      <c r="AB1673" s="159">
        <f>HLOOKUP(SEARCH("3",$M1673)-1,$Q$3:$V1673,$P1673+1,FALSE)</f>
        <v>24</v>
      </c>
      <c r="AC1673" s="160" t="str">
        <f t="shared" si="938"/>
        <v>08:00 18:00|10:00 18:00|08:00 18:00|08:00 18:00</v>
      </c>
      <c r="AD1673" s="161" t="str">
        <f t="shared" si="939"/>
        <v>08:00 18:00</v>
      </c>
      <c r="AE1673" s="158" t="str">
        <f t="shared" si="940"/>
        <v>08:00 18:00</v>
      </c>
      <c r="AF1673" s="159">
        <f>HLOOKUP(SEARCH("4",$M1673)-1,$Q$3:$V1673,$P1673+1,FALSE)</f>
        <v>36</v>
      </c>
      <c r="AG1673" s="161" t="str">
        <f t="shared" si="941"/>
        <v>10:00 18:00|08:00 18:00|08:00 18:00</v>
      </c>
      <c r="AH1673" s="161" t="str">
        <f t="shared" si="942"/>
        <v>10:00 18:00</v>
      </c>
      <c r="AI1673" s="158" t="str">
        <f t="shared" si="943"/>
        <v>10:00 18:00</v>
      </c>
      <c r="AJ1673" s="159">
        <f>HLOOKUP(SEARCH("5",$M1673)-1,$Q$3:$V1673,$P1673+1,FALSE)</f>
        <v>48</v>
      </c>
      <c r="AK1673" s="161" t="str">
        <f t="shared" si="944"/>
        <v>08:00 18:00|08:00 18:00</v>
      </c>
      <c r="AL1673" s="161" t="str">
        <f t="shared" si="945"/>
        <v>08:00 18:00</v>
      </c>
      <c r="AM1673" s="158" t="str">
        <f t="shared" si="946"/>
        <v>08:00 18:00</v>
      </c>
      <c r="AN1673" s="159">
        <f>HLOOKUP(SEARCH("6",$M1673)-1,$Q$3:$V1673,$P1673+1,FALSE)</f>
        <v>60</v>
      </c>
      <c r="AO1673" s="161" t="str">
        <f t="shared" si="947"/>
        <v>08:00 18:00</v>
      </c>
      <c r="AP1673" s="161" t="e">
        <f t="shared" si="948"/>
        <v>#VALUE!</v>
      </c>
      <c r="AQ1673" s="162" t="str">
        <f t="shared" si="949"/>
        <v>08:00 18:00</v>
      </c>
      <c r="AR1673" s="163" t="e">
        <f>HLOOKUP(SEARCH("7",$M1673)-1,$Q$3:$V1673,$P1673+1,FALSE)</f>
        <v>#VALUE!</v>
      </c>
      <c r="AS1673" s="164" t="str">
        <f t="shared" si="950"/>
        <v>выходной</v>
      </c>
      <c r="AT1673" s="142"/>
      <c r="AU1673" s="11" t="str">
        <f>IF(ISERROR(VLOOKUP(B1673,'РЕОРГ 2008'!$A:$B,2,FALSE)),"",VLOOKUP(B1673,'РЕОРГ 2008'!$A:$B,2,FALSE))</f>
        <v/>
      </c>
      <c r="AV1673" s="12" t="str">
        <f t="shared" si="951"/>
        <v>Доп.офис №4683/062</v>
      </c>
      <c r="AW1673" s="31" t="e">
        <f>LEFT(#REF!,2)</f>
        <v>#REF!</v>
      </c>
      <c r="AX1673" s="12" t="str">
        <f t="shared" si="929"/>
        <v>4683/062</v>
      </c>
      <c r="AZ1673" t="str">
        <f>IF(ISERROR(VLOOKUP(B1673,'РЕОРГ 01.08.2009'!$A:$B,2,FALSE)),"",VLOOKUP(B1673,'РЕОРГ 01.08.2009'!$A:$B,2,FALSE))</f>
        <v/>
      </c>
      <c r="BA1673" s="12" t="str">
        <f t="shared" si="924"/>
        <v>Доп.офис №4683/062</v>
      </c>
      <c r="BB1673" t="e">
        <f>LEFT(#REF!,2)</f>
        <v>#REF!</v>
      </c>
      <c r="BC1673" s="12" t="str">
        <f t="shared" si="930"/>
        <v>4683/062</v>
      </c>
      <c r="BE1673" t="str">
        <f>IF(ISERROR(VLOOKUP(B1673,'РЕОРГ 01.10.2009'!A:C,3,FALSE)),"",VLOOKUP(B1673,'РЕОРГ 01.10.2009'!A:C,3,FALSE))</f>
        <v/>
      </c>
      <c r="BF1673" s="12" t="str">
        <f t="shared" si="925"/>
        <v>Доп.офис №4683/062</v>
      </c>
      <c r="BG1673" t="e">
        <f>LEFT(#REF!,2)</f>
        <v>#REF!</v>
      </c>
      <c r="BH1673" s="12" t="str">
        <f t="shared" si="931"/>
        <v>4683/062</v>
      </c>
      <c r="BJ1673" t="str">
        <f>IF(ISERROR(VLOOKUP($B1673,'РЕОРГ 01.05.2010'!A:B,2,FALSE)),"",VLOOKUP($B1673,'РЕОРГ 01.05.2010'!A:B,2,FALSE))</f>
        <v/>
      </c>
      <c r="BK1673" s="12" t="str">
        <f t="shared" si="926"/>
        <v>Доп.офис №4683/062</v>
      </c>
      <c r="BL1673" t="e">
        <f>LEFT(#REF!,2)</f>
        <v>#REF!</v>
      </c>
      <c r="BM1673" s="12" t="str">
        <f t="shared" si="932"/>
        <v>4683/062</v>
      </c>
      <c r="BO1673" t="str">
        <f>IF(ISERROR(VLOOKUP($B1673,'РЕОРГ 01.08.2010'!A:B,2,FALSE)),"",VLOOKUP($B1673,'РЕОРГ 01.08.2010'!A:B,2,FALSE))</f>
        <v/>
      </c>
      <c r="BP1673" s="12" t="str">
        <f t="shared" si="927"/>
        <v>Доп.офис №4683/062</v>
      </c>
      <c r="BQ1673" t="e">
        <f>LEFT(#REF!,2)</f>
        <v>#REF!</v>
      </c>
      <c r="BR1673" s="12" t="str">
        <f t="shared" si="933"/>
        <v>4683/062</v>
      </c>
    </row>
    <row r="1674" spans="1:70" ht="12.75" customHeight="1">
      <c r="A1674" t="str">
        <f t="shared" si="928"/>
        <v>4683/063</v>
      </c>
      <c r="B1674" s="133">
        <v>1947</v>
      </c>
      <c r="C1674" s="1" t="s">
        <v>7620</v>
      </c>
      <c r="D1674" s="32" t="s">
        <v>1926</v>
      </c>
      <c r="E1674" s="1" t="s">
        <v>7621</v>
      </c>
      <c r="F1674" s="1" t="s">
        <v>8047</v>
      </c>
      <c r="G1674" s="1" t="s">
        <v>7622</v>
      </c>
      <c r="H1674" s="1" t="s">
        <v>2359</v>
      </c>
      <c r="I1674" s="1" t="s">
        <v>2360</v>
      </c>
      <c r="J1674" s="1"/>
      <c r="K1674" s="1">
        <v>9</v>
      </c>
      <c r="L1674" s="32" t="s">
        <v>4050</v>
      </c>
      <c r="M1674" s="8" t="s">
        <v>11773</v>
      </c>
      <c r="N1674" s="2" t="s">
        <v>12666</v>
      </c>
      <c r="O1674" s="173"/>
      <c r="P1674" s="168">
        <f t="shared" si="958"/>
        <v>1671</v>
      </c>
      <c r="Q1674" s="138">
        <f t="shared" si="952"/>
        <v>12</v>
      </c>
      <c r="R1674" s="138">
        <f t="shared" si="953"/>
        <v>24</v>
      </c>
      <c r="S1674" s="138">
        <f t="shared" si="954"/>
        <v>36</v>
      </c>
      <c r="T1674" s="138">
        <f t="shared" si="955"/>
        <v>48</v>
      </c>
      <c r="U1674" s="138">
        <f t="shared" si="956"/>
        <v>60</v>
      </c>
      <c r="V1674" s="138" t="e">
        <f t="shared" si="957"/>
        <v>#VALUE!</v>
      </c>
      <c r="W1674" s="158" t="str">
        <f t="shared" si="934"/>
        <v>09:00 19:00</v>
      </c>
      <c r="X1674" s="159">
        <f>HLOOKUP(SEARCH("2",$M1674)-1,$Q$3:$V1674,$P1674+1,FALSE)</f>
        <v>12</v>
      </c>
      <c r="Y1674" s="160" t="str">
        <f t="shared" si="935"/>
        <v>09:00 19:00|10:00 19:00|09:00 19:00|09:00 19:00|09:00 19:00</v>
      </c>
      <c r="Z1674" s="161" t="str">
        <f t="shared" si="936"/>
        <v>09:00 19:00</v>
      </c>
      <c r="AA1674" s="158" t="str">
        <f t="shared" si="937"/>
        <v>09:00 19:00</v>
      </c>
      <c r="AB1674" s="159">
        <f>HLOOKUP(SEARCH("3",$M1674)-1,$Q$3:$V1674,$P1674+1,FALSE)</f>
        <v>24</v>
      </c>
      <c r="AC1674" s="160" t="str">
        <f t="shared" si="938"/>
        <v>10:00 19:00|09:00 19:00|09:00 19:00|09:00 19:00</v>
      </c>
      <c r="AD1674" s="161" t="str">
        <f t="shared" si="939"/>
        <v>10:00 19:00</v>
      </c>
      <c r="AE1674" s="158" t="str">
        <f t="shared" si="940"/>
        <v>10:00 19:00</v>
      </c>
      <c r="AF1674" s="159">
        <f>HLOOKUP(SEARCH("4",$M1674)-1,$Q$3:$V1674,$P1674+1,FALSE)</f>
        <v>36</v>
      </c>
      <c r="AG1674" s="161" t="str">
        <f t="shared" si="941"/>
        <v>09:00 19:00|09:00 19:00|09:00 19:00</v>
      </c>
      <c r="AH1674" s="161" t="str">
        <f t="shared" si="942"/>
        <v>09:00 19:00</v>
      </c>
      <c r="AI1674" s="158" t="str">
        <f t="shared" si="943"/>
        <v>09:00 19:00</v>
      </c>
      <c r="AJ1674" s="159">
        <f>HLOOKUP(SEARCH("5",$M1674)-1,$Q$3:$V1674,$P1674+1,FALSE)</f>
        <v>48</v>
      </c>
      <c r="AK1674" s="161" t="str">
        <f t="shared" si="944"/>
        <v>09:00 19:00|09:00 19:00</v>
      </c>
      <c r="AL1674" s="161" t="str">
        <f t="shared" si="945"/>
        <v>09:00 19:00</v>
      </c>
      <c r="AM1674" s="158" t="str">
        <f t="shared" si="946"/>
        <v>09:00 19:00</v>
      </c>
      <c r="AN1674" s="159">
        <f>HLOOKUP(SEARCH("6",$M1674)-1,$Q$3:$V1674,$P1674+1,FALSE)</f>
        <v>60</v>
      </c>
      <c r="AO1674" s="161" t="str">
        <f t="shared" si="947"/>
        <v>09:00 19:00</v>
      </c>
      <c r="AP1674" s="161" t="e">
        <f t="shared" si="948"/>
        <v>#VALUE!</v>
      </c>
      <c r="AQ1674" s="162" t="str">
        <f t="shared" si="949"/>
        <v>09:00 19:00</v>
      </c>
      <c r="AR1674" s="163" t="e">
        <f>HLOOKUP(SEARCH("7",$M1674)-1,$Q$3:$V1674,$P1674+1,FALSE)</f>
        <v>#VALUE!</v>
      </c>
      <c r="AS1674" s="164" t="str">
        <f t="shared" si="950"/>
        <v>выходной</v>
      </c>
      <c r="AT1674" s="142"/>
      <c r="AU1674" s="11" t="str">
        <f>IF(ISERROR(VLOOKUP(B1674,'РЕОРГ 2008'!$A:$B,2,FALSE)),"",VLOOKUP(B1674,'РЕОРГ 2008'!$A:$B,2,FALSE))</f>
        <v/>
      </c>
      <c r="AV1674" s="12" t="str">
        <f t="shared" si="951"/>
        <v>Доп.офис №4683/063</v>
      </c>
      <c r="AW1674" s="31" t="e">
        <f>LEFT(#REF!,2)</f>
        <v>#REF!</v>
      </c>
      <c r="AX1674" s="12" t="str">
        <f t="shared" si="929"/>
        <v>4683/063</v>
      </c>
      <c r="AZ1674" t="str">
        <f>IF(ISERROR(VLOOKUP(B1674,'РЕОРГ 01.08.2009'!$A:$B,2,FALSE)),"",VLOOKUP(B1674,'РЕОРГ 01.08.2009'!$A:$B,2,FALSE))</f>
        <v/>
      </c>
      <c r="BA1674" s="12" t="str">
        <f t="shared" si="924"/>
        <v>Доп.офис №4683/063</v>
      </c>
      <c r="BB1674" t="e">
        <f>LEFT(#REF!,2)</f>
        <v>#REF!</v>
      </c>
      <c r="BC1674" s="12" t="str">
        <f t="shared" si="930"/>
        <v>4683/063</v>
      </c>
      <c r="BE1674" t="str">
        <f>IF(ISERROR(VLOOKUP(B1674,'РЕОРГ 01.10.2009'!A:C,3,FALSE)),"",VLOOKUP(B1674,'РЕОРГ 01.10.2009'!A:C,3,FALSE))</f>
        <v/>
      </c>
      <c r="BF1674" s="12" t="str">
        <f t="shared" si="925"/>
        <v>Доп.офис №4683/063</v>
      </c>
      <c r="BG1674" t="e">
        <f>LEFT(#REF!,2)</f>
        <v>#REF!</v>
      </c>
      <c r="BH1674" s="12" t="str">
        <f t="shared" si="931"/>
        <v>4683/063</v>
      </c>
      <c r="BJ1674" t="str">
        <f>IF(ISERROR(VLOOKUP($B1674,'РЕОРГ 01.05.2010'!A:B,2,FALSE)),"",VLOOKUP($B1674,'РЕОРГ 01.05.2010'!A:B,2,FALSE))</f>
        <v/>
      </c>
      <c r="BK1674" s="12" t="str">
        <f t="shared" si="926"/>
        <v>Доп.офис №4683/063</v>
      </c>
      <c r="BL1674" t="e">
        <f>LEFT(#REF!,2)</f>
        <v>#REF!</v>
      </c>
      <c r="BM1674" s="12" t="str">
        <f t="shared" si="932"/>
        <v>4683/063</v>
      </c>
      <c r="BO1674" t="str">
        <f>IF(ISERROR(VLOOKUP($B1674,'РЕОРГ 01.08.2010'!A:B,2,FALSE)),"",VLOOKUP($B1674,'РЕОРГ 01.08.2010'!A:B,2,FALSE))</f>
        <v/>
      </c>
      <c r="BP1674" s="12" t="str">
        <f t="shared" si="927"/>
        <v>Доп.офис №4683/063</v>
      </c>
      <c r="BQ1674" t="e">
        <f>LEFT(#REF!,2)</f>
        <v>#REF!</v>
      </c>
      <c r="BR1674" s="12" t="str">
        <f t="shared" si="933"/>
        <v>4683/063</v>
      </c>
    </row>
    <row r="1675" spans="1:70" ht="12.75" customHeight="1">
      <c r="A1675" t="str">
        <f t="shared" si="928"/>
        <v>4683/064</v>
      </c>
      <c r="B1675" s="133">
        <v>1948</v>
      </c>
      <c r="C1675" s="1" t="s">
        <v>7623</v>
      </c>
      <c r="D1675" s="32" t="s">
        <v>1926</v>
      </c>
      <c r="E1675" s="1" t="s">
        <v>7569</v>
      </c>
      <c r="F1675" s="1" t="s">
        <v>8047</v>
      </c>
      <c r="G1675" s="1" t="s">
        <v>7624</v>
      </c>
      <c r="H1675" s="1" t="s">
        <v>2361</v>
      </c>
      <c r="I1675" s="1" t="s">
        <v>7567</v>
      </c>
      <c r="J1675" s="1"/>
      <c r="K1675" s="1">
        <v>9</v>
      </c>
      <c r="L1675" s="32" t="s">
        <v>4050</v>
      </c>
      <c r="M1675" s="8" t="s">
        <v>11773</v>
      </c>
      <c r="N1675" s="2" t="s">
        <v>12667</v>
      </c>
      <c r="O1675" s="173"/>
      <c r="P1675" s="168">
        <f t="shared" si="958"/>
        <v>1672</v>
      </c>
      <c r="Q1675" s="138">
        <f t="shared" si="952"/>
        <v>12</v>
      </c>
      <c r="R1675" s="138">
        <f t="shared" si="953"/>
        <v>24</v>
      </c>
      <c r="S1675" s="138">
        <f t="shared" si="954"/>
        <v>36</v>
      </c>
      <c r="T1675" s="138">
        <f t="shared" si="955"/>
        <v>48</v>
      </c>
      <c r="U1675" s="138">
        <f t="shared" si="956"/>
        <v>60</v>
      </c>
      <c r="V1675" s="138" t="e">
        <f t="shared" si="957"/>
        <v>#VALUE!</v>
      </c>
      <c r="W1675" s="158" t="str">
        <f t="shared" si="934"/>
        <v>10:00 18:00</v>
      </c>
      <c r="X1675" s="159">
        <f>HLOOKUP(SEARCH("2",$M1675)-1,$Q$3:$V1675,$P1675+1,FALSE)</f>
        <v>12</v>
      </c>
      <c r="Y1675" s="160" t="str">
        <f t="shared" si="935"/>
        <v>09:00 18:00|09:00 18:00|09:00 18:00|09:00 18:00|09:00 17:00</v>
      </c>
      <c r="Z1675" s="161" t="str">
        <f t="shared" si="936"/>
        <v>09:00 18:00</v>
      </c>
      <c r="AA1675" s="158" t="str">
        <f t="shared" si="937"/>
        <v>09:00 18:00</v>
      </c>
      <c r="AB1675" s="159">
        <f>HLOOKUP(SEARCH("3",$M1675)-1,$Q$3:$V1675,$P1675+1,FALSE)</f>
        <v>24</v>
      </c>
      <c r="AC1675" s="160" t="str">
        <f t="shared" si="938"/>
        <v>09:00 18:00|09:00 18:00|09:00 18:00|09:00 17:00</v>
      </c>
      <c r="AD1675" s="161" t="str">
        <f t="shared" si="939"/>
        <v>09:00 18:00</v>
      </c>
      <c r="AE1675" s="158" t="str">
        <f t="shared" si="940"/>
        <v>09:00 18:00</v>
      </c>
      <c r="AF1675" s="159">
        <f>HLOOKUP(SEARCH("4",$M1675)-1,$Q$3:$V1675,$P1675+1,FALSE)</f>
        <v>36</v>
      </c>
      <c r="AG1675" s="161" t="str">
        <f t="shared" si="941"/>
        <v>09:00 18:00|09:00 18:00|09:00 17:00</v>
      </c>
      <c r="AH1675" s="161" t="str">
        <f t="shared" si="942"/>
        <v>09:00 18:00</v>
      </c>
      <c r="AI1675" s="158" t="str">
        <f t="shared" si="943"/>
        <v>09:00 18:00</v>
      </c>
      <c r="AJ1675" s="159">
        <f>HLOOKUP(SEARCH("5",$M1675)-1,$Q$3:$V1675,$P1675+1,FALSE)</f>
        <v>48</v>
      </c>
      <c r="AK1675" s="161" t="str">
        <f t="shared" si="944"/>
        <v>09:00 18:00|09:00 17:00</v>
      </c>
      <c r="AL1675" s="161" t="str">
        <f t="shared" si="945"/>
        <v>09:00 18:00</v>
      </c>
      <c r="AM1675" s="158" t="str">
        <f t="shared" si="946"/>
        <v>09:00 18:00</v>
      </c>
      <c r="AN1675" s="159">
        <f>HLOOKUP(SEARCH("6",$M1675)-1,$Q$3:$V1675,$P1675+1,FALSE)</f>
        <v>60</v>
      </c>
      <c r="AO1675" s="161" t="str">
        <f t="shared" si="947"/>
        <v>09:00 17:00</v>
      </c>
      <c r="AP1675" s="161" t="e">
        <f t="shared" si="948"/>
        <v>#VALUE!</v>
      </c>
      <c r="AQ1675" s="162" t="str">
        <f t="shared" si="949"/>
        <v>09:00 17:00</v>
      </c>
      <c r="AR1675" s="163" t="e">
        <f>HLOOKUP(SEARCH("7",$M1675)-1,$Q$3:$V1675,$P1675+1,FALSE)</f>
        <v>#VALUE!</v>
      </c>
      <c r="AS1675" s="164" t="str">
        <f t="shared" si="950"/>
        <v>выходной</v>
      </c>
      <c r="AT1675" s="142"/>
      <c r="AU1675" s="11" t="str">
        <f>IF(ISERROR(VLOOKUP(B1675,'РЕОРГ 2008'!$A:$B,2,FALSE)),"",VLOOKUP(B1675,'РЕОРГ 2008'!$A:$B,2,FALSE))</f>
        <v/>
      </c>
      <c r="AV1675" s="12" t="str">
        <f t="shared" si="951"/>
        <v>Доп.офис №4683/064</v>
      </c>
      <c r="AW1675" s="31" t="e">
        <f>LEFT(#REF!,2)</f>
        <v>#REF!</v>
      </c>
      <c r="AX1675" s="12" t="str">
        <f t="shared" si="929"/>
        <v>4683/064</v>
      </c>
      <c r="AZ1675" t="str">
        <f>IF(ISERROR(VLOOKUP(B1675,'РЕОРГ 01.08.2009'!$A:$B,2,FALSE)),"",VLOOKUP(B1675,'РЕОРГ 01.08.2009'!$A:$B,2,FALSE))</f>
        <v/>
      </c>
      <c r="BA1675" s="12" t="str">
        <f t="shared" si="924"/>
        <v>Доп.офис №4683/064</v>
      </c>
      <c r="BB1675" t="e">
        <f>LEFT(#REF!,2)</f>
        <v>#REF!</v>
      </c>
      <c r="BC1675" s="12" t="str">
        <f t="shared" si="930"/>
        <v>4683/064</v>
      </c>
      <c r="BE1675" t="str">
        <f>IF(ISERROR(VLOOKUP(B1675,'РЕОРГ 01.10.2009'!A:C,3,FALSE)),"",VLOOKUP(B1675,'РЕОРГ 01.10.2009'!A:C,3,FALSE))</f>
        <v/>
      </c>
      <c r="BF1675" s="12" t="str">
        <f t="shared" si="925"/>
        <v>Доп.офис №4683/064</v>
      </c>
      <c r="BG1675" t="e">
        <f>LEFT(#REF!,2)</f>
        <v>#REF!</v>
      </c>
      <c r="BH1675" s="12" t="str">
        <f t="shared" si="931"/>
        <v>4683/064</v>
      </c>
      <c r="BJ1675" t="str">
        <f>IF(ISERROR(VLOOKUP($B1675,'РЕОРГ 01.05.2010'!A:B,2,FALSE)),"",VLOOKUP($B1675,'РЕОРГ 01.05.2010'!A:B,2,FALSE))</f>
        <v/>
      </c>
      <c r="BK1675" s="12" t="str">
        <f t="shared" si="926"/>
        <v>Доп.офис №4683/064</v>
      </c>
      <c r="BL1675" t="e">
        <f>LEFT(#REF!,2)</f>
        <v>#REF!</v>
      </c>
      <c r="BM1675" s="12" t="str">
        <f t="shared" si="932"/>
        <v>4683/064</v>
      </c>
      <c r="BO1675" t="str">
        <f>IF(ISERROR(VLOOKUP($B1675,'РЕОРГ 01.08.2010'!A:B,2,FALSE)),"",VLOOKUP($B1675,'РЕОРГ 01.08.2010'!A:B,2,FALSE))</f>
        <v/>
      </c>
      <c r="BP1675" s="12" t="str">
        <f t="shared" si="927"/>
        <v>Доп.офис №4683/064</v>
      </c>
      <c r="BQ1675" t="e">
        <f>LEFT(#REF!,2)</f>
        <v>#REF!</v>
      </c>
      <c r="BR1675" s="12" t="str">
        <f t="shared" si="933"/>
        <v>4683/064</v>
      </c>
    </row>
    <row r="1676" spans="1:70" ht="12.75" customHeight="1">
      <c r="A1676" t="str">
        <f t="shared" si="928"/>
        <v>4683/065</v>
      </c>
      <c r="B1676" s="133">
        <v>1949</v>
      </c>
      <c r="C1676" s="1" t="s">
        <v>4255</v>
      </c>
      <c r="D1676" s="32" t="s">
        <v>7017</v>
      </c>
      <c r="E1676" s="1" t="s">
        <v>4214</v>
      </c>
      <c r="F1676" s="1" t="s">
        <v>8047</v>
      </c>
      <c r="G1676" s="1" t="s">
        <v>4215</v>
      </c>
      <c r="H1676" s="1" t="s">
        <v>4216</v>
      </c>
      <c r="I1676" s="1" t="s">
        <v>4217</v>
      </c>
      <c r="J1676" s="1"/>
      <c r="K1676" s="1">
        <v>9.5</v>
      </c>
      <c r="L1676" s="32" t="s">
        <v>4049</v>
      </c>
      <c r="M1676" s="8" t="s">
        <v>11773</v>
      </c>
      <c r="N1676" s="2" t="s">
        <v>12651</v>
      </c>
      <c r="O1676" s="173"/>
      <c r="P1676" s="168">
        <f t="shared" si="958"/>
        <v>1673</v>
      </c>
      <c r="Q1676" s="138">
        <f t="shared" si="952"/>
        <v>12</v>
      </c>
      <c r="R1676" s="138">
        <f t="shared" si="953"/>
        <v>24</v>
      </c>
      <c r="S1676" s="138">
        <f t="shared" si="954"/>
        <v>36</v>
      </c>
      <c r="T1676" s="138">
        <f t="shared" si="955"/>
        <v>48</v>
      </c>
      <c r="U1676" s="138">
        <f t="shared" si="956"/>
        <v>60</v>
      </c>
      <c r="V1676" s="138" t="e">
        <f t="shared" si="957"/>
        <v>#VALUE!</v>
      </c>
      <c r="W1676" s="158" t="str">
        <f t="shared" si="934"/>
        <v>08:00 17:00</v>
      </c>
      <c r="X1676" s="159">
        <f>HLOOKUP(SEARCH("2",$M1676)-1,$Q$3:$V1676,$P1676+1,FALSE)</f>
        <v>12</v>
      </c>
      <c r="Y1676" s="160" t="str">
        <f t="shared" si="935"/>
        <v>09:00 17:00|08:00 17:00|08:00 17:00|08:00 17:00|08:00 12:00</v>
      </c>
      <c r="Z1676" s="161" t="str">
        <f t="shared" si="936"/>
        <v>09:00 17:00</v>
      </c>
      <c r="AA1676" s="158" t="str">
        <f t="shared" si="937"/>
        <v>09:00 17:00</v>
      </c>
      <c r="AB1676" s="159">
        <f>HLOOKUP(SEARCH("3",$M1676)-1,$Q$3:$V1676,$P1676+1,FALSE)</f>
        <v>24</v>
      </c>
      <c r="AC1676" s="160" t="str">
        <f t="shared" si="938"/>
        <v>08:00 17:00|08:00 17:00|08:00 17:00|08:00 12:00</v>
      </c>
      <c r="AD1676" s="161" t="str">
        <f t="shared" si="939"/>
        <v>08:00 17:00</v>
      </c>
      <c r="AE1676" s="158" t="str">
        <f t="shared" si="940"/>
        <v>08:00 17:00</v>
      </c>
      <c r="AF1676" s="159">
        <f>HLOOKUP(SEARCH("4",$M1676)-1,$Q$3:$V1676,$P1676+1,FALSE)</f>
        <v>36</v>
      </c>
      <c r="AG1676" s="161" t="str">
        <f t="shared" si="941"/>
        <v>08:00 17:00|08:00 17:00|08:00 12:00</v>
      </c>
      <c r="AH1676" s="161" t="str">
        <f t="shared" si="942"/>
        <v>08:00 17:00</v>
      </c>
      <c r="AI1676" s="158" t="str">
        <f t="shared" si="943"/>
        <v>08:00 17:00</v>
      </c>
      <c r="AJ1676" s="159">
        <f>HLOOKUP(SEARCH("5",$M1676)-1,$Q$3:$V1676,$P1676+1,FALSE)</f>
        <v>48</v>
      </c>
      <c r="AK1676" s="161" t="str">
        <f t="shared" si="944"/>
        <v>08:00 17:00|08:00 12:00</v>
      </c>
      <c r="AL1676" s="161" t="str">
        <f t="shared" si="945"/>
        <v>08:00 17:00</v>
      </c>
      <c r="AM1676" s="158" t="str">
        <f t="shared" si="946"/>
        <v>08:00 17:00</v>
      </c>
      <c r="AN1676" s="159">
        <f>HLOOKUP(SEARCH("6",$M1676)-1,$Q$3:$V1676,$P1676+1,FALSE)</f>
        <v>60</v>
      </c>
      <c r="AO1676" s="161" t="str">
        <f t="shared" si="947"/>
        <v>08:00 12:00</v>
      </c>
      <c r="AP1676" s="161" t="e">
        <f t="shared" si="948"/>
        <v>#VALUE!</v>
      </c>
      <c r="AQ1676" s="162" t="str">
        <f t="shared" si="949"/>
        <v>08:00 12:00</v>
      </c>
      <c r="AR1676" s="163" t="e">
        <f>HLOOKUP(SEARCH("7",$M1676)-1,$Q$3:$V1676,$P1676+1,FALSE)</f>
        <v>#VALUE!</v>
      </c>
      <c r="AS1676" s="164" t="str">
        <f t="shared" si="950"/>
        <v>выходной</v>
      </c>
      <c r="AT1676" s="142"/>
      <c r="AU1676" s="11" t="str">
        <f>IF(ISERROR(VLOOKUP(B1676,'РЕОРГ 2008'!$A:$B,2,FALSE)),"",VLOOKUP(B1676,'РЕОРГ 2008'!$A:$B,2,FALSE))</f>
        <v>Сармановское отделение №4687</v>
      </c>
      <c r="AV1676" s="12" t="str">
        <f t="shared" si="951"/>
        <v>Сармановское отделение №4687</v>
      </c>
      <c r="AW1676" s="31" t="e">
        <f>LEFT(#REF!,2)</f>
        <v>#REF!</v>
      </c>
      <c r="AX1676" s="12" t="str">
        <f t="shared" si="929"/>
        <v>4687</v>
      </c>
      <c r="AZ1676" t="str">
        <f>IF(ISERROR(VLOOKUP(B1676,'РЕОРГ 01.08.2009'!$A:$B,2,FALSE)),"",VLOOKUP(B1676,'РЕОРГ 01.08.2009'!$A:$B,2,FALSE))</f>
        <v/>
      </c>
      <c r="BA1676" s="12" t="str">
        <f t="shared" si="924"/>
        <v>Доп.офис №4683/065</v>
      </c>
      <c r="BB1676" t="e">
        <f>LEFT(#REF!,2)</f>
        <v>#REF!</v>
      </c>
      <c r="BC1676" s="12" t="str">
        <f t="shared" si="930"/>
        <v>4683/065</v>
      </c>
      <c r="BE1676" t="str">
        <f>IF(ISERROR(VLOOKUP(B1676,'РЕОРГ 01.10.2009'!A:C,3,FALSE)),"",VLOOKUP(B1676,'РЕОРГ 01.10.2009'!A:C,3,FALSE))</f>
        <v/>
      </c>
      <c r="BF1676" s="12" t="str">
        <f t="shared" si="925"/>
        <v>Доп.офис №4683/065</v>
      </c>
      <c r="BG1676" t="e">
        <f>LEFT(#REF!,2)</f>
        <v>#REF!</v>
      </c>
      <c r="BH1676" s="12" t="str">
        <f t="shared" si="931"/>
        <v>4683/065</v>
      </c>
      <c r="BJ1676" t="str">
        <f>IF(ISERROR(VLOOKUP($B1676,'РЕОРГ 01.05.2010'!A:B,2,FALSE)),"",VLOOKUP($B1676,'РЕОРГ 01.05.2010'!A:B,2,FALSE))</f>
        <v/>
      </c>
      <c r="BK1676" s="12" t="str">
        <f t="shared" si="926"/>
        <v>Доп.офис №4683/065</v>
      </c>
      <c r="BL1676" t="e">
        <f>LEFT(#REF!,2)</f>
        <v>#REF!</v>
      </c>
      <c r="BM1676" s="12" t="str">
        <f t="shared" si="932"/>
        <v>4683/065</v>
      </c>
      <c r="BO1676" t="str">
        <f>IF(ISERROR(VLOOKUP($B1676,'РЕОРГ 01.08.2010'!A:B,2,FALSE)),"",VLOOKUP($B1676,'РЕОРГ 01.08.2010'!A:B,2,FALSE))</f>
        <v/>
      </c>
      <c r="BP1676" s="12" t="str">
        <f t="shared" si="927"/>
        <v>Доп.офис №4683/065</v>
      </c>
      <c r="BQ1676" t="e">
        <f>LEFT(#REF!,2)</f>
        <v>#REF!</v>
      </c>
      <c r="BR1676" s="12" t="str">
        <f t="shared" si="933"/>
        <v>4683/065</v>
      </c>
    </row>
    <row r="1677" spans="1:70" ht="12.75" customHeight="1">
      <c r="A1677" t="str">
        <f t="shared" si="928"/>
        <v>4683/066</v>
      </c>
      <c r="B1677" s="133">
        <v>1950</v>
      </c>
      <c r="C1677" s="1" t="s">
        <v>4256</v>
      </c>
      <c r="D1677" s="32" t="s">
        <v>1931</v>
      </c>
      <c r="E1677" s="1" t="s">
        <v>4218</v>
      </c>
      <c r="F1677" s="1" t="s">
        <v>8047</v>
      </c>
      <c r="G1677" s="1" t="s">
        <v>7698</v>
      </c>
      <c r="H1677" s="1" t="s">
        <v>4219</v>
      </c>
      <c r="I1677" s="1" t="s">
        <v>1708</v>
      </c>
      <c r="J1677" s="1"/>
      <c r="K1677" s="1">
        <v>0.25</v>
      </c>
      <c r="L1677" s="32" t="s">
        <v>4049</v>
      </c>
      <c r="M1677" s="8" t="s">
        <v>11929</v>
      </c>
      <c r="N1677" s="2" t="s">
        <v>12650</v>
      </c>
      <c r="O1677" s="173"/>
      <c r="P1677" s="168">
        <f t="shared" si="958"/>
        <v>1674</v>
      </c>
      <c r="Q1677" s="138">
        <f t="shared" si="952"/>
        <v>12</v>
      </c>
      <c r="R1677" s="138" t="e">
        <f t="shared" si="953"/>
        <v>#VALUE!</v>
      </c>
      <c r="S1677" s="138" t="e">
        <f t="shared" si="954"/>
        <v>#VALUE!</v>
      </c>
      <c r="T1677" s="138" t="e">
        <f t="shared" si="955"/>
        <v>#VALUE!</v>
      </c>
      <c r="U1677" s="138" t="e">
        <f t="shared" si="956"/>
        <v>#VALUE!</v>
      </c>
      <c r="V1677" s="138" t="e">
        <f t="shared" si="957"/>
        <v>#VALUE!</v>
      </c>
      <c r="W1677" s="158" t="str">
        <f t="shared" si="934"/>
        <v>08:00 12:45</v>
      </c>
      <c r="X1677" s="159" t="e">
        <f>HLOOKUP(SEARCH("2",$M1677)-1,$Q$3:$V1677,$P1677+1,FALSE)</f>
        <v>#VALUE!</v>
      </c>
      <c r="Y1677" s="160" t="e">
        <f t="shared" si="935"/>
        <v>#VALUE!</v>
      </c>
      <c r="Z1677" s="161" t="e">
        <f t="shared" si="936"/>
        <v>#VALUE!</v>
      </c>
      <c r="AA1677" s="158" t="str">
        <f t="shared" si="937"/>
        <v>выходной</v>
      </c>
      <c r="AB1677" s="159">
        <f>HLOOKUP(SEARCH("3",$M1677)-1,$Q$3:$V1677,$P1677+1,FALSE)</f>
        <v>12</v>
      </c>
      <c r="AC1677" s="160" t="str">
        <f t="shared" si="938"/>
        <v>08:00 12:45</v>
      </c>
      <c r="AD1677" s="161" t="e">
        <f t="shared" si="939"/>
        <v>#VALUE!</v>
      </c>
      <c r="AE1677" s="158" t="str">
        <f t="shared" si="940"/>
        <v>08:00 12:45</v>
      </c>
      <c r="AF1677" s="159" t="e">
        <f>HLOOKUP(SEARCH("4",$M1677)-1,$Q$3:$V1677,$P1677+1,FALSE)</f>
        <v>#VALUE!</v>
      </c>
      <c r="AG1677" s="161" t="e">
        <f t="shared" si="941"/>
        <v>#VALUE!</v>
      </c>
      <c r="AH1677" s="161" t="e">
        <f t="shared" si="942"/>
        <v>#VALUE!</v>
      </c>
      <c r="AI1677" s="158" t="str">
        <f t="shared" si="943"/>
        <v>выходной</v>
      </c>
      <c r="AJ1677" s="159" t="e">
        <f>HLOOKUP(SEARCH("5",$M1677)-1,$Q$3:$V1677,$P1677+1,FALSE)</f>
        <v>#VALUE!</v>
      </c>
      <c r="AK1677" s="161" t="e">
        <f t="shared" si="944"/>
        <v>#VALUE!</v>
      </c>
      <c r="AL1677" s="161" t="e">
        <f t="shared" si="945"/>
        <v>#VALUE!</v>
      </c>
      <c r="AM1677" s="158" t="str">
        <f t="shared" si="946"/>
        <v>выходной</v>
      </c>
      <c r="AN1677" s="159" t="e">
        <f>HLOOKUP(SEARCH("6",$M1677)-1,$Q$3:$V1677,$P1677+1,FALSE)</f>
        <v>#VALUE!</v>
      </c>
      <c r="AO1677" s="161" t="e">
        <f t="shared" si="947"/>
        <v>#VALUE!</v>
      </c>
      <c r="AP1677" s="161" t="e">
        <f t="shared" si="948"/>
        <v>#VALUE!</v>
      </c>
      <c r="AQ1677" s="162" t="str">
        <f t="shared" si="949"/>
        <v>выходной</v>
      </c>
      <c r="AR1677" s="163" t="e">
        <f>HLOOKUP(SEARCH("7",$M1677)-1,$Q$3:$V1677,$P1677+1,FALSE)</f>
        <v>#VALUE!</v>
      </c>
      <c r="AS1677" s="164" t="str">
        <f t="shared" si="950"/>
        <v>выходной</v>
      </c>
      <c r="AT1677" s="142"/>
      <c r="AU1677" s="11" t="str">
        <f>IF(ISERROR(VLOOKUP(B1677,'РЕОРГ 2008'!$A:$B,2,FALSE)),"",VLOOKUP(B1677,'РЕОРГ 2008'!$A:$B,2,FALSE))</f>
        <v>Опер.касса №4687/01</v>
      </c>
      <c r="AV1677" s="12" t="str">
        <f t="shared" si="951"/>
        <v>Опер.касса №4687/01</v>
      </c>
      <c r="AW1677" s="31" t="e">
        <f>LEFT(#REF!,2)</f>
        <v>#REF!</v>
      </c>
      <c r="AX1677" s="12" t="str">
        <f t="shared" si="929"/>
        <v>4687/01</v>
      </c>
      <c r="AZ1677" t="str">
        <f>IF(ISERROR(VLOOKUP(B1677,'РЕОРГ 01.08.2009'!$A:$B,2,FALSE)),"",VLOOKUP(B1677,'РЕОРГ 01.08.2009'!$A:$B,2,FALSE))</f>
        <v/>
      </c>
      <c r="BA1677" s="12" t="str">
        <f t="shared" si="924"/>
        <v>Опер.касса №4683/066</v>
      </c>
      <c r="BB1677" t="e">
        <f>LEFT(#REF!,2)</f>
        <v>#REF!</v>
      </c>
      <c r="BC1677" s="12" t="str">
        <f t="shared" si="930"/>
        <v>4683/066</v>
      </c>
      <c r="BE1677" t="str">
        <f>IF(ISERROR(VLOOKUP(B1677,'РЕОРГ 01.10.2009'!A:C,3,FALSE)),"",VLOOKUP(B1677,'РЕОРГ 01.10.2009'!A:C,3,FALSE))</f>
        <v/>
      </c>
      <c r="BF1677" s="12" t="str">
        <f t="shared" si="925"/>
        <v>Опер.касса №4683/066</v>
      </c>
      <c r="BG1677" t="e">
        <f>LEFT(#REF!,2)</f>
        <v>#REF!</v>
      </c>
      <c r="BH1677" s="12" t="str">
        <f t="shared" si="931"/>
        <v>4683/066</v>
      </c>
      <c r="BJ1677" t="str">
        <f>IF(ISERROR(VLOOKUP($B1677,'РЕОРГ 01.05.2010'!A:B,2,FALSE)),"",VLOOKUP($B1677,'РЕОРГ 01.05.2010'!A:B,2,FALSE))</f>
        <v/>
      </c>
      <c r="BK1677" s="12" t="str">
        <f t="shared" si="926"/>
        <v>Опер.касса №4683/066</v>
      </c>
      <c r="BL1677" t="e">
        <f>LEFT(#REF!,2)</f>
        <v>#REF!</v>
      </c>
      <c r="BM1677" s="12" t="str">
        <f t="shared" si="932"/>
        <v>4683/066</v>
      </c>
      <c r="BO1677" t="str">
        <f>IF(ISERROR(VLOOKUP($B1677,'РЕОРГ 01.08.2010'!A:B,2,FALSE)),"",VLOOKUP($B1677,'РЕОРГ 01.08.2010'!A:B,2,FALSE))</f>
        <v/>
      </c>
      <c r="BP1677" s="12" t="str">
        <f t="shared" si="927"/>
        <v>Опер.касса №4683/066</v>
      </c>
      <c r="BQ1677" t="e">
        <f>LEFT(#REF!,2)</f>
        <v>#REF!</v>
      </c>
      <c r="BR1677" s="12" t="str">
        <f t="shared" si="933"/>
        <v>4683/066</v>
      </c>
    </row>
    <row r="1678" spans="1:70" ht="12.75" customHeight="1">
      <c r="A1678" t="str">
        <f t="shared" si="928"/>
        <v>4683/067</v>
      </c>
      <c r="B1678" s="133">
        <v>1951</v>
      </c>
      <c r="C1678" s="1" t="s">
        <v>4257</v>
      </c>
      <c r="D1678" s="32" t="s">
        <v>1931</v>
      </c>
      <c r="E1678" s="1" t="s">
        <v>4221</v>
      </c>
      <c r="F1678" s="1" t="s">
        <v>8047</v>
      </c>
      <c r="G1678" s="1" t="s">
        <v>4222</v>
      </c>
      <c r="H1678" s="1" t="s">
        <v>4223</v>
      </c>
      <c r="I1678" s="1" t="s">
        <v>4224</v>
      </c>
      <c r="J1678" s="1"/>
      <c r="K1678" s="1">
        <v>0.3</v>
      </c>
      <c r="L1678" s="32" t="s">
        <v>4049</v>
      </c>
      <c r="M1678" s="8" t="s">
        <v>12070</v>
      </c>
      <c r="N1678" s="2" t="s">
        <v>12668</v>
      </c>
      <c r="O1678" s="173"/>
      <c r="P1678" s="168">
        <f t="shared" si="958"/>
        <v>1675</v>
      </c>
      <c r="Q1678" s="138">
        <f t="shared" si="952"/>
        <v>12</v>
      </c>
      <c r="R1678" s="138" t="e">
        <f t="shared" si="953"/>
        <v>#VALUE!</v>
      </c>
      <c r="S1678" s="138" t="e">
        <f t="shared" si="954"/>
        <v>#VALUE!</v>
      </c>
      <c r="T1678" s="138" t="e">
        <f t="shared" si="955"/>
        <v>#VALUE!</v>
      </c>
      <c r="U1678" s="138" t="e">
        <f t="shared" si="956"/>
        <v>#VALUE!</v>
      </c>
      <c r="V1678" s="138" t="e">
        <f t="shared" si="957"/>
        <v>#VALUE!</v>
      </c>
      <c r="W1678" s="158" t="str">
        <f t="shared" si="934"/>
        <v>08:00 13:45</v>
      </c>
      <c r="X1678" s="159" t="e">
        <f>HLOOKUP(SEARCH("2",$M1678)-1,$Q$3:$V1678,$P1678+1,FALSE)</f>
        <v>#VALUE!</v>
      </c>
      <c r="Y1678" s="160" t="e">
        <f t="shared" si="935"/>
        <v>#VALUE!</v>
      </c>
      <c r="Z1678" s="161" t="e">
        <f t="shared" si="936"/>
        <v>#VALUE!</v>
      </c>
      <c r="AA1678" s="158" t="str">
        <f t="shared" si="937"/>
        <v>выходной</v>
      </c>
      <c r="AB1678" s="159" t="e">
        <f>HLOOKUP(SEARCH("3",$M1678)-1,$Q$3:$V1678,$P1678+1,FALSE)</f>
        <v>#VALUE!</v>
      </c>
      <c r="AC1678" s="160" t="e">
        <f t="shared" si="938"/>
        <v>#VALUE!</v>
      </c>
      <c r="AD1678" s="161" t="e">
        <f t="shared" si="939"/>
        <v>#VALUE!</v>
      </c>
      <c r="AE1678" s="158" t="str">
        <f t="shared" si="940"/>
        <v>выходной</v>
      </c>
      <c r="AF1678" s="159" t="e">
        <f>HLOOKUP(SEARCH("4",$M1678)-1,$Q$3:$V1678,$P1678+1,FALSE)</f>
        <v>#VALUE!</v>
      </c>
      <c r="AG1678" s="161" t="e">
        <f t="shared" si="941"/>
        <v>#VALUE!</v>
      </c>
      <c r="AH1678" s="161" t="e">
        <f t="shared" si="942"/>
        <v>#VALUE!</v>
      </c>
      <c r="AI1678" s="158" t="str">
        <f t="shared" si="943"/>
        <v>выходной</v>
      </c>
      <c r="AJ1678" s="159">
        <f>HLOOKUP(SEARCH("5",$M1678)-1,$Q$3:$V1678,$P1678+1,FALSE)</f>
        <v>12</v>
      </c>
      <c r="AK1678" s="161" t="str">
        <f t="shared" si="944"/>
        <v>08:00 13:45</v>
      </c>
      <c r="AL1678" s="161" t="e">
        <f t="shared" si="945"/>
        <v>#VALUE!</v>
      </c>
      <c r="AM1678" s="158" t="str">
        <f t="shared" si="946"/>
        <v>08:00 13:45</v>
      </c>
      <c r="AN1678" s="159" t="e">
        <f>HLOOKUP(SEARCH("6",$M1678)-1,$Q$3:$V1678,$P1678+1,FALSE)</f>
        <v>#VALUE!</v>
      </c>
      <c r="AO1678" s="161" t="e">
        <f t="shared" si="947"/>
        <v>#VALUE!</v>
      </c>
      <c r="AP1678" s="161" t="e">
        <f t="shared" si="948"/>
        <v>#VALUE!</v>
      </c>
      <c r="AQ1678" s="162" t="str">
        <f t="shared" si="949"/>
        <v>выходной</v>
      </c>
      <c r="AR1678" s="163" t="e">
        <f>HLOOKUP(SEARCH("7",$M1678)-1,$Q$3:$V1678,$P1678+1,FALSE)</f>
        <v>#VALUE!</v>
      </c>
      <c r="AS1678" s="164" t="str">
        <f t="shared" si="950"/>
        <v>выходной</v>
      </c>
      <c r="AT1678" s="142"/>
      <c r="AU1678" s="11" t="str">
        <f>IF(ISERROR(VLOOKUP(B1678,'РЕОРГ 2008'!$A:$B,2,FALSE)),"",VLOOKUP(B1678,'РЕОРГ 2008'!$A:$B,2,FALSE))</f>
        <v>Опер.касса №4687/013</v>
      </c>
      <c r="AV1678" s="12" t="str">
        <f t="shared" si="951"/>
        <v>Опер.касса №4687/013</v>
      </c>
      <c r="AW1678" s="31" t="e">
        <f>LEFT(#REF!,2)</f>
        <v>#REF!</v>
      </c>
      <c r="AX1678" s="12" t="str">
        <f t="shared" si="929"/>
        <v>4687/013</v>
      </c>
      <c r="AZ1678" t="str">
        <f>IF(ISERROR(VLOOKUP(B1678,'РЕОРГ 01.08.2009'!$A:$B,2,FALSE)),"",VLOOKUP(B1678,'РЕОРГ 01.08.2009'!$A:$B,2,FALSE))</f>
        <v/>
      </c>
      <c r="BA1678" s="12" t="str">
        <f t="shared" si="924"/>
        <v>Опер.касса №4683/067</v>
      </c>
      <c r="BB1678" t="e">
        <f>LEFT(#REF!,2)</f>
        <v>#REF!</v>
      </c>
      <c r="BC1678" s="12" t="str">
        <f t="shared" si="930"/>
        <v>4683/067</v>
      </c>
      <c r="BE1678" t="str">
        <f>IF(ISERROR(VLOOKUP(B1678,'РЕОРГ 01.10.2009'!A:C,3,FALSE)),"",VLOOKUP(B1678,'РЕОРГ 01.10.2009'!A:C,3,FALSE))</f>
        <v/>
      </c>
      <c r="BF1678" s="12" t="str">
        <f t="shared" si="925"/>
        <v>Опер.касса №4683/067</v>
      </c>
      <c r="BG1678" t="e">
        <f>LEFT(#REF!,2)</f>
        <v>#REF!</v>
      </c>
      <c r="BH1678" s="12" t="str">
        <f t="shared" si="931"/>
        <v>4683/067</v>
      </c>
      <c r="BJ1678" t="str">
        <f>IF(ISERROR(VLOOKUP($B1678,'РЕОРГ 01.05.2010'!A:B,2,FALSE)),"",VLOOKUP($B1678,'РЕОРГ 01.05.2010'!A:B,2,FALSE))</f>
        <v/>
      </c>
      <c r="BK1678" s="12" t="str">
        <f t="shared" si="926"/>
        <v>Опер.касса №4683/067</v>
      </c>
      <c r="BL1678" t="e">
        <f>LEFT(#REF!,2)</f>
        <v>#REF!</v>
      </c>
      <c r="BM1678" s="12" t="str">
        <f t="shared" si="932"/>
        <v>4683/067</v>
      </c>
      <c r="BO1678" t="str">
        <f>IF(ISERROR(VLOOKUP($B1678,'РЕОРГ 01.08.2010'!A:B,2,FALSE)),"",VLOOKUP($B1678,'РЕОРГ 01.08.2010'!A:B,2,FALSE))</f>
        <v/>
      </c>
      <c r="BP1678" s="12" t="str">
        <f t="shared" si="927"/>
        <v>Опер.касса №4683/067</v>
      </c>
      <c r="BQ1678" t="e">
        <f>LEFT(#REF!,2)</f>
        <v>#REF!</v>
      </c>
      <c r="BR1678" s="12" t="str">
        <f t="shared" si="933"/>
        <v>4683/067</v>
      </c>
    </row>
    <row r="1679" spans="1:70" ht="12.75" customHeight="1">
      <c r="A1679" t="str">
        <f t="shared" si="928"/>
        <v>4683/068</v>
      </c>
      <c r="B1679" s="133">
        <v>1952</v>
      </c>
      <c r="C1679" s="1" t="s">
        <v>4258</v>
      </c>
      <c r="D1679" s="32" t="s">
        <v>1931</v>
      </c>
      <c r="E1679" s="1" t="s">
        <v>4225</v>
      </c>
      <c r="F1679" s="1" t="s">
        <v>8047</v>
      </c>
      <c r="G1679" s="1" t="s">
        <v>4226</v>
      </c>
      <c r="H1679" s="1" t="s">
        <v>4227</v>
      </c>
      <c r="I1679" s="1" t="s">
        <v>4228</v>
      </c>
      <c r="J1679" s="1"/>
      <c r="K1679" s="1">
        <v>0.3</v>
      </c>
      <c r="L1679" s="32" t="s">
        <v>4049</v>
      </c>
      <c r="M1679" s="8" t="s">
        <v>12070</v>
      </c>
      <c r="N1679" s="2" t="s">
        <v>12668</v>
      </c>
      <c r="O1679" s="173"/>
      <c r="P1679" s="168">
        <f t="shared" si="958"/>
        <v>1676</v>
      </c>
      <c r="Q1679" s="138">
        <f t="shared" si="952"/>
        <v>12</v>
      </c>
      <c r="R1679" s="138" t="e">
        <f t="shared" si="953"/>
        <v>#VALUE!</v>
      </c>
      <c r="S1679" s="138" t="e">
        <f t="shared" si="954"/>
        <v>#VALUE!</v>
      </c>
      <c r="T1679" s="138" t="e">
        <f t="shared" si="955"/>
        <v>#VALUE!</v>
      </c>
      <c r="U1679" s="138" t="e">
        <f t="shared" si="956"/>
        <v>#VALUE!</v>
      </c>
      <c r="V1679" s="138" t="e">
        <f t="shared" si="957"/>
        <v>#VALUE!</v>
      </c>
      <c r="W1679" s="158" t="str">
        <f t="shared" si="934"/>
        <v>08:00 13:45</v>
      </c>
      <c r="X1679" s="159" t="e">
        <f>HLOOKUP(SEARCH("2",$M1679)-1,$Q$3:$V1679,$P1679+1,FALSE)</f>
        <v>#VALUE!</v>
      </c>
      <c r="Y1679" s="160" t="e">
        <f t="shared" si="935"/>
        <v>#VALUE!</v>
      </c>
      <c r="Z1679" s="161" t="e">
        <f t="shared" si="936"/>
        <v>#VALUE!</v>
      </c>
      <c r="AA1679" s="158" t="str">
        <f t="shared" si="937"/>
        <v>выходной</v>
      </c>
      <c r="AB1679" s="159" t="e">
        <f>HLOOKUP(SEARCH("3",$M1679)-1,$Q$3:$V1679,$P1679+1,FALSE)</f>
        <v>#VALUE!</v>
      </c>
      <c r="AC1679" s="160" t="e">
        <f t="shared" si="938"/>
        <v>#VALUE!</v>
      </c>
      <c r="AD1679" s="161" t="e">
        <f t="shared" si="939"/>
        <v>#VALUE!</v>
      </c>
      <c r="AE1679" s="158" t="str">
        <f t="shared" si="940"/>
        <v>выходной</v>
      </c>
      <c r="AF1679" s="159" t="e">
        <f>HLOOKUP(SEARCH("4",$M1679)-1,$Q$3:$V1679,$P1679+1,FALSE)</f>
        <v>#VALUE!</v>
      </c>
      <c r="AG1679" s="161" t="e">
        <f t="shared" si="941"/>
        <v>#VALUE!</v>
      </c>
      <c r="AH1679" s="161" t="e">
        <f t="shared" si="942"/>
        <v>#VALUE!</v>
      </c>
      <c r="AI1679" s="158" t="str">
        <f t="shared" si="943"/>
        <v>выходной</v>
      </c>
      <c r="AJ1679" s="159">
        <f>HLOOKUP(SEARCH("5",$M1679)-1,$Q$3:$V1679,$P1679+1,FALSE)</f>
        <v>12</v>
      </c>
      <c r="AK1679" s="161" t="str">
        <f t="shared" si="944"/>
        <v>08:00 13:45</v>
      </c>
      <c r="AL1679" s="161" t="e">
        <f t="shared" si="945"/>
        <v>#VALUE!</v>
      </c>
      <c r="AM1679" s="158" t="str">
        <f t="shared" si="946"/>
        <v>08:00 13:45</v>
      </c>
      <c r="AN1679" s="159" t="e">
        <f>HLOOKUP(SEARCH("6",$M1679)-1,$Q$3:$V1679,$P1679+1,FALSE)</f>
        <v>#VALUE!</v>
      </c>
      <c r="AO1679" s="161" t="e">
        <f t="shared" si="947"/>
        <v>#VALUE!</v>
      </c>
      <c r="AP1679" s="161" t="e">
        <f t="shared" si="948"/>
        <v>#VALUE!</v>
      </c>
      <c r="AQ1679" s="162" t="str">
        <f t="shared" si="949"/>
        <v>выходной</v>
      </c>
      <c r="AR1679" s="163" t="e">
        <f>HLOOKUP(SEARCH("7",$M1679)-1,$Q$3:$V1679,$P1679+1,FALSE)</f>
        <v>#VALUE!</v>
      </c>
      <c r="AS1679" s="164" t="str">
        <f t="shared" si="950"/>
        <v>выходной</v>
      </c>
      <c r="AT1679" s="142"/>
      <c r="AU1679" s="11" t="str">
        <f>IF(ISERROR(VLOOKUP(B1679,'РЕОРГ 2008'!$A:$B,2,FALSE)),"",VLOOKUP(B1679,'РЕОРГ 2008'!$A:$B,2,FALSE))</f>
        <v>Опер.касса №4687/015</v>
      </c>
      <c r="AV1679" s="12" t="str">
        <f t="shared" si="951"/>
        <v>Опер.касса №4687/015</v>
      </c>
      <c r="AW1679" s="31" t="e">
        <f>LEFT(#REF!,2)</f>
        <v>#REF!</v>
      </c>
      <c r="AX1679" s="12" t="str">
        <f t="shared" si="929"/>
        <v>4687/015</v>
      </c>
      <c r="AZ1679" t="str">
        <f>IF(ISERROR(VLOOKUP(B1679,'РЕОРГ 01.08.2009'!$A:$B,2,FALSE)),"",VLOOKUP(B1679,'РЕОРГ 01.08.2009'!$A:$B,2,FALSE))</f>
        <v/>
      </c>
      <c r="BA1679" s="12" t="str">
        <f t="shared" si="924"/>
        <v>Опер.касса №4683/068</v>
      </c>
      <c r="BB1679" t="e">
        <f>LEFT(#REF!,2)</f>
        <v>#REF!</v>
      </c>
      <c r="BC1679" s="12" t="str">
        <f t="shared" si="930"/>
        <v>4683/068</v>
      </c>
      <c r="BE1679" t="str">
        <f>IF(ISERROR(VLOOKUP(B1679,'РЕОРГ 01.10.2009'!A:C,3,FALSE)),"",VLOOKUP(B1679,'РЕОРГ 01.10.2009'!A:C,3,FALSE))</f>
        <v/>
      </c>
      <c r="BF1679" s="12" t="str">
        <f t="shared" si="925"/>
        <v>Опер.касса №4683/068</v>
      </c>
      <c r="BG1679" t="e">
        <f>LEFT(#REF!,2)</f>
        <v>#REF!</v>
      </c>
      <c r="BH1679" s="12" t="str">
        <f t="shared" si="931"/>
        <v>4683/068</v>
      </c>
      <c r="BJ1679" t="str">
        <f>IF(ISERROR(VLOOKUP($B1679,'РЕОРГ 01.05.2010'!A:B,2,FALSE)),"",VLOOKUP($B1679,'РЕОРГ 01.05.2010'!A:B,2,FALSE))</f>
        <v/>
      </c>
      <c r="BK1679" s="12" t="str">
        <f t="shared" si="926"/>
        <v>Опер.касса №4683/068</v>
      </c>
      <c r="BL1679" t="e">
        <f>LEFT(#REF!,2)</f>
        <v>#REF!</v>
      </c>
      <c r="BM1679" s="12" t="str">
        <f t="shared" si="932"/>
        <v>4683/068</v>
      </c>
      <c r="BO1679" t="str">
        <f>IF(ISERROR(VLOOKUP($B1679,'РЕОРГ 01.08.2010'!A:B,2,FALSE)),"",VLOOKUP($B1679,'РЕОРГ 01.08.2010'!A:B,2,FALSE))</f>
        <v/>
      </c>
      <c r="BP1679" s="12" t="str">
        <f t="shared" si="927"/>
        <v>Опер.касса №4683/068</v>
      </c>
      <c r="BQ1679" t="e">
        <f>LEFT(#REF!,2)</f>
        <v>#REF!</v>
      </c>
      <c r="BR1679" s="12" t="str">
        <f t="shared" si="933"/>
        <v>4683/068</v>
      </c>
    </row>
    <row r="1680" spans="1:70" ht="12.75" customHeight="1">
      <c r="A1680" t="str">
        <f t="shared" si="928"/>
        <v>4683/069</v>
      </c>
      <c r="B1680" s="133">
        <v>1953</v>
      </c>
      <c r="C1680" s="1" t="s">
        <v>4259</v>
      </c>
      <c r="D1680" s="32" t="s">
        <v>1931</v>
      </c>
      <c r="E1680" s="1" t="s">
        <v>4229</v>
      </c>
      <c r="F1680" s="1" t="s">
        <v>8047</v>
      </c>
      <c r="G1680" s="1" t="s">
        <v>4230</v>
      </c>
      <c r="H1680" s="1" t="s">
        <v>4231</v>
      </c>
      <c r="I1680" s="1" t="s">
        <v>4232</v>
      </c>
      <c r="J1680" s="1"/>
      <c r="K1680" s="1">
        <v>0.6</v>
      </c>
      <c r="L1680" s="32" t="s">
        <v>4049</v>
      </c>
      <c r="M1680" s="8" t="s">
        <v>11991</v>
      </c>
      <c r="N1680" s="2" t="s">
        <v>12669</v>
      </c>
      <c r="O1680" s="173"/>
      <c r="P1680" s="168">
        <f t="shared" si="958"/>
        <v>1677</v>
      </c>
      <c r="Q1680" s="138">
        <f t="shared" si="952"/>
        <v>25</v>
      </c>
      <c r="R1680" s="138">
        <f t="shared" si="953"/>
        <v>50</v>
      </c>
      <c r="S1680" s="138" t="e">
        <f t="shared" si="954"/>
        <v>#VALUE!</v>
      </c>
      <c r="T1680" s="138" t="e">
        <f t="shared" si="955"/>
        <v>#VALUE!</v>
      </c>
      <c r="U1680" s="138" t="e">
        <f t="shared" si="956"/>
        <v>#VALUE!</v>
      </c>
      <c r="V1680" s="138" t="e">
        <f t="shared" si="957"/>
        <v>#VALUE!</v>
      </c>
      <c r="W1680" s="158" t="str">
        <f t="shared" si="934"/>
        <v>08:00 16:30(12:00 13:00)</v>
      </c>
      <c r="X1680" s="159" t="e">
        <f>HLOOKUP(SEARCH("2",$M1680)-1,$Q$3:$V1680,$P1680+1,FALSE)</f>
        <v>#VALUE!</v>
      </c>
      <c r="Y1680" s="160" t="e">
        <f t="shared" si="935"/>
        <v>#VALUE!</v>
      </c>
      <c r="Z1680" s="161" t="e">
        <f t="shared" si="936"/>
        <v>#VALUE!</v>
      </c>
      <c r="AA1680" s="158" t="str">
        <f t="shared" si="937"/>
        <v>выходной</v>
      </c>
      <c r="AB1680" s="159">
        <f>HLOOKUP(SEARCH("3",$M1680)-1,$Q$3:$V1680,$P1680+1,FALSE)</f>
        <v>25</v>
      </c>
      <c r="AC1680" s="160" t="str">
        <f t="shared" si="938"/>
        <v>08:00 16:30(12:00 13:00)|08:00 16:30(12:00 13:00)</v>
      </c>
      <c r="AD1680" s="161" t="str">
        <f t="shared" si="939"/>
        <v>08:00 16:30(12:00 13:00)</v>
      </c>
      <c r="AE1680" s="158" t="str">
        <f t="shared" si="940"/>
        <v>08:00 16:30(12:00 13:00)</v>
      </c>
      <c r="AF1680" s="159" t="e">
        <f>HLOOKUP(SEARCH("4",$M1680)-1,$Q$3:$V1680,$P1680+1,FALSE)</f>
        <v>#VALUE!</v>
      </c>
      <c r="AG1680" s="161" t="e">
        <f t="shared" si="941"/>
        <v>#VALUE!</v>
      </c>
      <c r="AH1680" s="161" t="e">
        <f t="shared" si="942"/>
        <v>#VALUE!</v>
      </c>
      <c r="AI1680" s="158" t="str">
        <f t="shared" si="943"/>
        <v>выходной</v>
      </c>
      <c r="AJ1680" s="159">
        <f>HLOOKUP(SEARCH("5",$M1680)-1,$Q$3:$V1680,$P1680+1,FALSE)</f>
        <v>50</v>
      </c>
      <c r="AK1680" s="161" t="str">
        <f t="shared" si="944"/>
        <v>08:00 16:30(12:00 13:00)</v>
      </c>
      <c r="AL1680" s="161" t="e">
        <f t="shared" si="945"/>
        <v>#VALUE!</v>
      </c>
      <c r="AM1680" s="158" t="str">
        <f t="shared" si="946"/>
        <v>08:00 16:30(12:00 13:00)</v>
      </c>
      <c r="AN1680" s="159" t="e">
        <f>HLOOKUP(SEARCH("6",$M1680)-1,$Q$3:$V1680,$P1680+1,FALSE)</f>
        <v>#VALUE!</v>
      </c>
      <c r="AO1680" s="161" t="e">
        <f t="shared" si="947"/>
        <v>#VALUE!</v>
      </c>
      <c r="AP1680" s="161" t="e">
        <f t="shared" si="948"/>
        <v>#VALUE!</v>
      </c>
      <c r="AQ1680" s="162" t="str">
        <f t="shared" si="949"/>
        <v>выходной</v>
      </c>
      <c r="AR1680" s="163" t="e">
        <f>HLOOKUP(SEARCH("7",$M1680)-1,$Q$3:$V1680,$P1680+1,FALSE)</f>
        <v>#VALUE!</v>
      </c>
      <c r="AS1680" s="164" t="str">
        <f t="shared" si="950"/>
        <v>выходной</v>
      </c>
      <c r="AT1680" s="142"/>
      <c r="AU1680" s="11" t="str">
        <f>IF(ISERROR(VLOOKUP(B1680,'РЕОРГ 2008'!$A:$B,2,FALSE)),"",VLOOKUP(B1680,'РЕОРГ 2008'!$A:$B,2,FALSE))</f>
        <v>Опер.касса №4687/016</v>
      </c>
      <c r="AV1680" s="12" t="str">
        <f t="shared" si="951"/>
        <v>Опер.касса №4687/016</v>
      </c>
      <c r="AW1680" s="31" t="e">
        <f>LEFT(#REF!,2)</f>
        <v>#REF!</v>
      </c>
      <c r="AX1680" s="12" t="str">
        <f t="shared" si="929"/>
        <v>4687/016</v>
      </c>
      <c r="AZ1680" t="str">
        <f>IF(ISERROR(VLOOKUP(B1680,'РЕОРГ 01.08.2009'!$A:$B,2,FALSE)),"",VLOOKUP(B1680,'РЕОРГ 01.08.2009'!$A:$B,2,FALSE))</f>
        <v/>
      </c>
      <c r="BA1680" s="12" t="str">
        <f t="shared" si="924"/>
        <v>Опер.касса №4683/069</v>
      </c>
      <c r="BB1680" t="e">
        <f>LEFT(#REF!,2)</f>
        <v>#REF!</v>
      </c>
      <c r="BC1680" s="12" t="str">
        <f t="shared" si="930"/>
        <v>4683/069</v>
      </c>
      <c r="BE1680" t="str">
        <f>IF(ISERROR(VLOOKUP(B1680,'РЕОРГ 01.10.2009'!A:C,3,FALSE)),"",VLOOKUP(B1680,'РЕОРГ 01.10.2009'!A:C,3,FALSE))</f>
        <v/>
      </c>
      <c r="BF1680" s="12" t="str">
        <f t="shared" si="925"/>
        <v>Опер.касса №4683/069</v>
      </c>
      <c r="BG1680" t="e">
        <f>LEFT(#REF!,2)</f>
        <v>#REF!</v>
      </c>
      <c r="BH1680" s="12" t="str">
        <f t="shared" si="931"/>
        <v>4683/069</v>
      </c>
      <c r="BJ1680" t="str">
        <f>IF(ISERROR(VLOOKUP($B1680,'РЕОРГ 01.05.2010'!A:B,2,FALSE)),"",VLOOKUP($B1680,'РЕОРГ 01.05.2010'!A:B,2,FALSE))</f>
        <v/>
      </c>
      <c r="BK1680" s="12" t="str">
        <f t="shared" si="926"/>
        <v>Опер.касса №4683/069</v>
      </c>
      <c r="BL1680" t="e">
        <f>LEFT(#REF!,2)</f>
        <v>#REF!</v>
      </c>
      <c r="BM1680" s="12" t="str">
        <f t="shared" si="932"/>
        <v>4683/069</v>
      </c>
      <c r="BO1680" t="str">
        <f>IF(ISERROR(VLOOKUP($B1680,'РЕОРГ 01.08.2010'!A:B,2,FALSE)),"",VLOOKUP($B1680,'РЕОРГ 01.08.2010'!A:B,2,FALSE))</f>
        <v/>
      </c>
      <c r="BP1680" s="12" t="str">
        <f t="shared" si="927"/>
        <v>Опер.касса №4683/069</v>
      </c>
      <c r="BQ1680" t="e">
        <f>LEFT(#REF!,2)</f>
        <v>#REF!</v>
      </c>
      <c r="BR1680" s="12" t="str">
        <f t="shared" si="933"/>
        <v>4683/069</v>
      </c>
    </row>
    <row r="1681" spans="1:70" ht="12.75" customHeight="1">
      <c r="A1681" t="str">
        <f t="shared" si="928"/>
        <v>4683/07</v>
      </c>
      <c r="B1681" s="133">
        <v>1954</v>
      </c>
      <c r="C1681" s="1" t="s">
        <v>7625</v>
      </c>
      <c r="D1681" s="32" t="s">
        <v>1931</v>
      </c>
      <c r="E1681" s="1" t="s">
        <v>7626</v>
      </c>
      <c r="F1681" s="1" t="s">
        <v>8047</v>
      </c>
      <c r="G1681" s="1" t="s">
        <v>4212</v>
      </c>
      <c r="H1681" s="1" t="s">
        <v>4213</v>
      </c>
      <c r="I1681" s="1" t="s">
        <v>2362</v>
      </c>
      <c r="J1681" s="1"/>
      <c r="K1681" s="1">
        <v>0.4</v>
      </c>
      <c r="L1681" s="32" t="s">
        <v>4049</v>
      </c>
      <c r="M1681" s="8" t="s">
        <v>11991</v>
      </c>
      <c r="N1681" s="2" t="s">
        <v>12670</v>
      </c>
      <c r="O1681" s="173"/>
      <c r="P1681" s="168">
        <f t="shared" si="958"/>
        <v>1678</v>
      </c>
      <c r="Q1681" s="138">
        <f t="shared" si="952"/>
        <v>25</v>
      </c>
      <c r="R1681" s="138">
        <f t="shared" si="953"/>
        <v>50</v>
      </c>
      <c r="S1681" s="138" t="e">
        <f t="shared" si="954"/>
        <v>#VALUE!</v>
      </c>
      <c r="T1681" s="138" t="e">
        <f t="shared" si="955"/>
        <v>#VALUE!</v>
      </c>
      <c r="U1681" s="138" t="e">
        <f t="shared" si="956"/>
        <v>#VALUE!</v>
      </c>
      <c r="V1681" s="138" t="e">
        <f t="shared" si="957"/>
        <v>#VALUE!</v>
      </c>
      <c r="W1681" s="158" t="str">
        <f t="shared" si="934"/>
        <v>08:00 14:30(12:00 13:00)</v>
      </c>
      <c r="X1681" s="159" t="e">
        <f>HLOOKUP(SEARCH("2",$M1681)-1,$Q$3:$V1681,$P1681+1,FALSE)</f>
        <v>#VALUE!</v>
      </c>
      <c r="Y1681" s="160" t="e">
        <f t="shared" si="935"/>
        <v>#VALUE!</v>
      </c>
      <c r="Z1681" s="161" t="e">
        <f t="shared" si="936"/>
        <v>#VALUE!</v>
      </c>
      <c r="AA1681" s="158" t="str">
        <f t="shared" si="937"/>
        <v>выходной</v>
      </c>
      <c r="AB1681" s="159">
        <f>HLOOKUP(SEARCH("3",$M1681)-1,$Q$3:$V1681,$P1681+1,FALSE)</f>
        <v>25</v>
      </c>
      <c r="AC1681" s="160" t="str">
        <f t="shared" si="938"/>
        <v>08:00 14:30(12:00 13:00)|08:00 12:00</v>
      </c>
      <c r="AD1681" s="161" t="str">
        <f t="shared" si="939"/>
        <v>08:00 14:30(12:00 13:00)</v>
      </c>
      <c r="AE1681" s="158" t="str">
        <f t="shared" si="940"/>
        <v>08:00 14:30(12:00 13:00)</v>
      </c>
      <c r="AF1681" s="159" t="e">
        <f>HLOOKUP(SEARCH("4",$M1681)-1,$Q$3:$V1681,$P1681+1,FALSE)</f>
        <v>#VALUE!</v>
      </c>
      <c r="AG1681" s="161" t="e">
        <f t="shared" si="941"/>
        <v>#VALUE!</v>
      </c>
      <c r="AH1681" s="161" t="e">
        <f t="shared" si="942"/>
        <v>#VALUE!</v>
      </c>
      <c r="AI1681" s="158" t="str">
        <f t="shared" si="943"/>
        <v>выходной</v>
      </c>
      <c r="AJ1681" s="159">
        <f>HLOOKUP(SEARCH("5",$M1681)-1,$Q$3:$V1681,$P1681+1,FALSE)</f>
        <v>50</v>
      </c>
      <c r="AK1681" s="161" t="str">
        <f t="shared" si="944"/>
        <v>08:00 12:00</v>
      </c>
      <c r="AL1681" s="161" t="e">
        <f t="shared" si="945"/>
        <v>#VALUE!</v>
      </c>
      <c r="AM1681" s="158" t="str">
        <f t="shared" si="946"/>
        <v>08:00 12:00</v>
      </c>
      <c r="AN1681" s="159" t="e">
        <f>HLOOKUP(SEARCH("6",$M1681)-1,$Q$3:$V1681,$P1681+1,FALSE)</f>
        <v>#VALUE!</v>
      </c>
      <c r="AO1681" s="161" t="e">
        <f t="shared" si="947"/>
        <v>#VALUE!</v>
      </c>
      <c r="AP1681" s="161" t="e">
        <f t="shared" si="948"/>
        <v>#VALUE!</v>
      </c>
      <c r="AQ1681" s="162" t="str">
        <f t="shared" si="949"/>
        <v>выходной</v>
      </c>
      <c r="AR1681" s="163" t="e">
        <f>HLOOKUP(SEARCH("7",$M1681)-1,$Q$3:$V1681,$P1681+1,FALSE)</f>
        <v>#VALUE!</v>
      </c>
      <c r="AS1681" s="164" t="str">
        <f t="shared" si="950"/>
        <v>выходной</v>
      </c>
      <c r="AT1681" s="142"/>
      <c r="AU1681" s="11" t="str">
        <f>IF(ISERROR(VLOOKUP(B1681,'РЕОРГ 2008'!$A:$B,2,FALSE)),"",VLOOKUP(B1681,'РЕОРГ 2008'!$A:$B,2,FALSE))</f>
        <v/>
      </c>
      <c r="AV1681" s="12" t="str">
        <f t="shared" si="951"/>
        <v>Опер.касса №4683/07</v>
      </c>
      <c r="AW1681" s="31" t="e">
        <f>LEFT(#REF!,2)</f>
        <v>#REF!</v>
      </c>
      <c r="AX1681" s="12" t="str">
        <f t="shared" si="929"/>
        <v>4683/07</v>
      </c>
      <c r="AZ1681" t="str">
        <f>IF(ISERROR(VLOOKUP(B1681,'РЕОРГ 01.08.2009'!$A:$B,2,FALSE)),"",VLOOKUP(B1681,'РЕОРГ 01.08.2009'!$A:$B,2,FALSE))</f>
        <v/>
      </c>
      <c r="BA1681" s="12" t="str">
        <f t="shared" si="924"/>
        <v>Опер.касса №4683/07</v>
      </c>
      <c r="BB1681" t="e">
        <f>LEFT(#REF!,2)</f>
        <v>#REF!</v>
      </c>
      <c r="BC1681" s="12" t="str">
        <f t="shared" si="930"/>
        <v>4683/07</v>
      </c>
      <c r="BE1681" t="str">
        <f>IF(ISERROR(VLOOKUP(B1681,'РЕОРГ 01.10.2009'!A:C,3,FALSE)),"",VLOOKUP(B1681,'РЕОРГ 01.10.2009'!A:C,3,FALSE))</f>
        <v/>
      </c>
      <c r="BF1681" s="12" t="str">
        <f t="shared" si="925"/>
        <v>Опер.касса №4683/07</v>
      </c>
      <c r="BG1681" t="e">
        <f>LEFT(#REF!,2)</f>
        <v>#REF!</v>
      </c>
      <c r="BH1681" s="12" t="str">
        <f t="shared" si="931"/>
        <v>4683/07</v>
      </c>
      <c r="BJ1681" t="str">
        <f>IF(ISERROR(VLOOKUP($B1681,'РЕОРГ 01.05.2010'!A:B,2,FALSE)),"",VLOOKUP($B1681,'РЕОРГ 01.05.2010'!A:B,2,FALSE))</f>
        <v/>
      </c>
      <c r="BK1681" s="12" t="str">
        <f t="shared" si="926"/>
        <v>Опер.касса №4683/07</v>
      </c>
      <c r="BL1681" t="e">
        <f>LEFT(#REF!,2)</f>
        <v>#REF!</v>
      </c>
      <c r="BM1681" s="12" t="str">
        <f t="shared" si="932"/>
        <v>4683/07</v>
      </c>
      <c r="BO1681" t="str">
        <f>IF(ISERROR(VLOOKUP($B1681,'РЕОРГ 01.08.2010'!A:B,2,FALSE)),"",VLOOKUP($B1681,'РЕОРГ 01.08.2010'!A:B,2,FALSE))</f>
        <v/>
      </c>
      <c r="BP1681" s="12" t="str">
        <f t="shared" si="927"/>
        <v>Опер.касса №4683/07</v>
      </c>
      <c r="BQ1681" t="e">
        <f>LEFT(#REF!,2)</f>
        <v>#REF!</v>
      </c>
      <c r="BR1681" s="12" t="str">
        <f t="shared" si="933"/>
        <v>4683/07</v>
      </c>
    </row>
    <row r="1682" spans="1:70" ht="12.75" customHeight="1">
      <c r="A1682" t="str">
        <f t="shared" si="928"/>
        <v>4683/070</v>
      </c>
      <c r="B1682" s="133">
        <v>1955</v>
      </c>
      <c r="C1682" s="1" t="s">
        <v>4260</v>
      </c>
      <c r="D1682" s="32" t="s">
        <v>1931</v>
      </c>
      <c r="E1682" s="1" t="s">
        <v>4233</v>
      </c>
      <c r="F1682" s="1" t="s">
        <v>8047</v>
      </c>
      <c r="G1682" s="1" t="s">
        <v>4234</v>
      </c>
      <c r="H1682" s="1" t="s">
        <v>4235</v>
      </c>
      <c r="I1682" s="1" t="s">
        <v>4236</v>
      </c>
      <c r="J1682" s="1"/>
      <c r="K1682" s="1">
        <v>0.25</v>
      </c>
      <c r="L1682" s="32" t="s">
        <v>4049</v>
      </c>
      <c r="M1682" s="8" t="s">
        <v>12070</v>
      </c>
      <c r="N1682" s="2" t="s">
        <v>12650</v>
      </c>
      <c r="O1682" s="173"/>
      <c r="P1682" s="168">
        <f t="shared" si="958"/>
        <v>1679</v>
      </c>
      <c r="Q1682" s="138">
        <f t="shared" si="952"/>
        <v>12</v>
      </c>
      <c r="R1682" s="138" t="e">
        <f t="shared" si="953"/>
        <v>#VALUE!</v>
      </c>
      <c r="S1682" s="138" t="e">
        <f t="shared" si="954"/>
        <v>#VALUE!</v>
      </c>
      <c r="T1682" s="138" t="e">
        <f t="shared" si="955"/>
        <v>#VALUE!</v>
      </c>
      <c r="U1682" s="138" t="e">
        <f t="shared" si="956"/>
        <v>#VALUE!</v>
      </c>
      <c r="V1682" s="138" t="e">
        <f t="shared" si="957"/>
        <v>#VALUE!</v>
      </c>
      <c r="W1682" s="158" t="str">
        <f t="shared" si="934"/>
        <v>08:00 12:45</v>
      </c>
      <c r="X1682" s="159" t="e">
        <f>HLOOKUP(SEARCH("2",$M1682)-1,$Q$3:$V1682,$P1682+1,FALSE)</f>
        <v>#VALUE!</v>
      </c>
      <c r="Y1682" s="160" t="e">
        <f t="shared" si="935"/>
        <v>#VALUE!</v>
      </c>
      <c r="Z1682" s="161" t="e">
        <f t="shared" si="936"/>
        <v>#VALUE!</v>
      </c>
      <c r="AA1682" s="158" t="str">
        <f t="shared" si="937"/>
        <v>выходной</v>
      </c>
      <c r="AB1682" s="159" t="e">
        <f>HLOOKUP(SEARCH("3",$M1682)-1,$Q$3:$V1682,$P1682+1,FALSE)</f>
        <v>#VALUE!</v>
      </c>
      <c r="AC1682" s="160" t="e">
        <f t="shared" si="938"/>
        <v>#VALUE!</v>
      </c>
      <c r="AD1682" s="161" t="e">
        <f t="shared" si="939"/>
        <v>#VALUE!</v>
      </c>
      <c r="AE1682" s="158" t="str">
        <f t="shared" si="940"/>
        <v>выходной</v>
      </c>
      <c r="AF1682" s="159" t="e">
        <f>HLOOKUP(SEARCH("4",$M1682)-1,$Q$3:$V1682,$P1682+1,FALSE)</f>
        <v>#VALUE!</v>
      </c>
      <c r="AG1682" s="161" t="e">
        <f t="shared" si="941"/>
        <v>#VALUE!</v>
      </c>
      <c r="AH1682" s="161" t="e">
        <f t="shared" si="942"/>
        <v>#VALUE!</v>
      </c>
      <c r="AI1682" s="158" t="str">
        <f t="shared" si="943"/>
        <v>выходной</v>
      </c>
      <c r="AJ1682" s="159">
        <f>HLOOKUP(SEARCH("5",$M1682)-1,$Q$3:$V1682,$P1682+1,FALSE)</f>
        <v>12</v>
      </c>
      <c r="AK1682" s="161" t="str">
        <f t="shared" si="944"/>
        <v>08:00 12:45</v>
      </c>
      <c r="AL1682" s="161" t="e">
        <f t="shared" si="945"/>
        <v>#VALUE!</v>
      </c>
      <c r="AM1682" s="158" t="str">
        <f t="shared" si="946"/>
        <v>08:00 12:45</v>
      </c>
      <c r="AN1682" s="159" t="e">
        <f>HLOOKUP(SEARCH("6",$M1682)-1,$Q$3:$V1682,$P1682+1,FALSE)</f>
        <v>#VALUE!</v>
      </c>
      <c r="AO1682" s="161" t="e">
        <f t="shared" si="947"/>
        <v>#VALUE!</v>
      </c>
      <c r="AP1682" s="161" t="e">
        <f t="shared" si="948"/>
        <v>#VALUE!</v>
      </c>
      <c r="AQ1682" s="162" t="str">
        <f t="shared" si="949"/>
        <v>выходной</v>
      </c>
      <c r="AR1682" s="163" t="e">
        <f>HLOOKUP(SEARCH("7",$M1682)-1,$Q$3:$V1682,$P1682+1,FALSE)</f>
        <v>#VALUE!</v>
      </c>
      <c r="AS1682" s="164" t="str">
        <f t="shared" si="950"/>
        <v>выходной</v>
      </c>
      <c r="AT1682" s="142"/>
      <c r="AU1682" s="11" t="str">
        <f>IF(ISERROR(VLOOKUP(B1682,'РЕОРГ 2008'!$A:$B,2,FALSE)),"",VLOOKUP(B1682,'РЕОРГ 2008'!$A:$B,2,FALSE))</f>
        <v>Опер.касса №4687/019</v>
      </c>
      <c r="AV1682" s="12" t="str">
        <f t="shared" si="951"/>
        <v>Опер.касса №4687/019</v>
      </c>
      <c r="AW1682" s="31" t="e">
        <f>LEFT(#REF!,2)</f>
        <v>#REF!</v>
      </c>
      <c r="AX1682" s="12" t="str">
        <f t="shared" si="929"/>
        <v>4687/019</v>
      </c>
      <c r="AZ1682" t="str">
        <f>IF(ISERROR(VLOOKUP(B1682,'РЕОРГ 01.08.2009'!$A:$B,2,FALSE)),"",VLOOKUP(B1682,'РЕОРГ 01.08.2009'!$A:$B,2,FALSE))</f>
        <v/>
      </c>
      <c r="BA1682" s="12" t="str">
        <f t="shared" si="924"/>
        <v>Опер.касса №4683/070</v>
      </c>
      <c r="BB1682" t="e">
        <f>LEFT(#REF!,2)</f>
        <v>#REF!</v>
      </c>
      <c r="BC1682" s="12" t="str">
        <f t="shared" si="930"/>
        <v>4683/070</v>
      </c>
      <c r="BE1682" t="str">
        <f>IF(ISERROR(VLOOKUP(B1682,'РЕОРГ 01.10.2009'!A:C,3,FALSE)),"",VLOOKUP(B1682,'РЕОРГ 01.10.2009'!A:C,3,FALSE))</f>
        <v/>
      </c>
      <c r="BF1682" s="12" t="str">
        <f t="shared" si="925"/>
        <v>Опер.касса №4683/070</v>
      </c>
      <c r="BG1682" t="e">
        <f>LEFT(#REF!,2)</f>
        <v>#REF!</v>
      </c>
      <c r="BH1682" s="12" t="str">
        <f t="shared" si="931"/>
        <v>4683/070</v>
      </c>
      <c r="BJ1682" t="str">
        <f>IF(ISERROR(VLOOKUP($B1682,'РЕОРГ 01.05.2010'!A:B,2,FALSE)),"",VLOOKUP($B1682,'РЕОРГ 01.05.2010'!A:B,2,FALSE))</f>
        <v/>
      </c>
      <c r="BK1682" s="12" t="str">
        <f t="shared" si="926"/>
        <v>Опер.касса №4683/070</v>
      </c>
      <c r="BL1682" t="e">
        <f>LEFT(#REF!,2)</f>
        <v>#REF!</v>
      </c>
      <c r="BM1682" s="12" t="str">
        <f t="shared" si="932"/>
        <v>4683/070</v>
      </c>
      <c r="BO1682" t="str">
        <f>IF(ISERROR(VLOOKUP($B1682,'РЕОРГ 01.08.2010'!A:B,2,FALSE)),"",VLOOKUP($B1682,'РЕОРГ 01.08.2010'!A:B,2,FALSE))</f>
        <v/>
      </c>
      <c r="BP1682" s="12" t="str">
        <f t="shared" si="927"/>
        <v>Опер.касса №4683/070</v>
      </c>
      <c r="BQ1682" t="e">
        <f>LEFT(#REF!,2)</f>
        <v>#REF!</v>
      </c>
      <c r="BR1682" s="12" t="str">
        <f t="shared" si="933"/>
        <v>4683/070</v>
      </c>
    </row>
    <row r="1683" spans="1:70" ht="12.75" customHeight="1">
      <c r="A1683" t="str">
        <f t="shared" si="928"/>
        <v>4683/071</v>
      </c>
      <c r="B1683" s="133">
        <v>1956</v>
      </c>
      <c r="C1683" s="1" t="s">
        <v>4261</v>
      </c>
      <c r="D1683" s="32" t="s">
        <v>1931</v>
      </c>
      <c r="E1683" s="1" t="s">
        <v>4237</v>
      </c>
      <c r="F1683" s="1" t="s">
        <v>8047</v>
      </c>
      <c r="G1683" s="1" t="s">
        <v>4238</v>
      </c>
      <c r="H1683" s="1" t="s">
        <v>4239</v>
      </c>
      <c r="I1683" s="1" t="s">
        <v>2363</v>
      </c>
      <c r="J1683" s="1"/>
      <c r="K1683" s="1">
        <v>0.6</v>
      </c>
      <c r="L1683" s="32" t="s">
        <v>4049</v>
      </c>
      <c r="M1683" s="8" t="s">
        <v>11991</v>
      </c>
      <c r="N1683" s="2" t="s">
        <v>12669</v>
      </c>
      <c r="O1683" s="173"/>
      <c r="P1683" s="168">
        <f t="shared" si="958"/>
        <v>1680</v>
      </c>
      <c r="Q1683" s="138">
        <f t="shared" si="952"/>
        <v>25</v>
      </c>
      <c r="R1683" s="138">
        <f t="shared" si="953"/>
        <v>50</v>
      </c>
      <c r="S1683" s="138" t="e">
        <f t="shared" si="954"/>
        <v>#VALUE!</v>
      </c>
      <c r="T1683" s="138" t="e">
        <f t="shared" si="955"/>
        <v>#VALUE!</v>
      </c>
      <c r="U1683" s="138" t="e">
        <f t="shared" si="956"/>
        <v>#VALUE!</v>
      </c>
      <c r="V1683" s="138" t="e">
        <f t="shared" si="957"/>
        <v>#VALUE!</v>
      </c>
      <c r="W1683" s="158" t="str">
        <f t="shared" si="934"/>
        <v>08:00 16:30(12:00 13:00)</v>
      </c>
      <c r="X1683" s="159" t="e">
        <f>HLOOKUP(SEARCH("2",$M1683)-1,$Q$3:$V1683,$P1683+1,FALSE)</f>
        <v>#VALUE!</v>
      </c>
      <c r="Y1683" s="160" t="e">
        <f t="shared" si="935"/>
        <v>#VALUE!</v>
      </c>
      <c r="Z1683" s="161" t="e">
        <f t="shared" si="936"/>
        <v>#VALUE!</v>
      </c>
      <c r="AA1683" s="158" t="str">
        <f t="shared" si="937"/>
        <v>выходной</v>
      </c>
      <c r="AB1683" s="159">
        <f>HLOOKUP(SEARCH("3",$M1683)-1,$Q$3:$V1683,$P1683+1,FALSE)</f>
        <v>25</v>
      </c>
      <c r="AC1683" s="160" t="str">
        <f t="shared" si="938"/>
        <v>08:00 16:30(12:00 13:00)|08:00 16:30(12:00 13:00)</v>
      </c>
      <c r="AD1683" s="161" t="str">
        <f t="shared" si="939"/>
        <v>08:00 16:30(12:00 13:00)</v>
      </c>
      <c r="AE1683" s="158" t="str">
        <f t="shared" si="940"/>
        <v>08:00 16:30(12:00 13:00)</v>
      </c>
      <c r="AF1683" s="159" t="e">
        <f>HLOOKUP(SEARCH("4",$M1683)-1,$Q$3:$V1683,$P1683+1,FALSE)</f>
        <v>#VALUE!</v>
      </c>
      <c r="AG1683" s="161" t="e">
        <f t="shared" si="941"/>
        <v>#VALUE!</v>
      </c>
      <c r="AH1683" s="161" t="e">
        <f t="shared" si="942"/>
        <v>#VALUE!</v>
      </c>
      <c r="AI1683" s="158" t="str">
        <f t="shared" si="943"/>
        <v>выходной</v>
      </c>
      <c r="AJ1683" s="159">
        <f>HLOOKUP(SEARCH("5",$M1683)-1,$Q$3:$V1683,$P1683+1,FALSE)</f>
        <v>50</v>
      </c>
      <c r="AK1683" s="161" t="str">
        <f t="shared" si="944"/>
        <v>08:00 16:30(12:00 13:00)</v>
      </c>
      <c r="AL1683" s="161" t="e">
        <f t="shared" si="945"/>
        <v>#VALUE!</v>
      </c>
      <c r="AM1683" s="158" t="str">
        <f t="shared" si="946"/>
        <v>08:00 16:30(12:00 13:00)</v>
      </c>
      <c r="AN1683" s="159" t="e">
        <f>HLOOKUP(SEARCH("6",$M1683)-1,$Q$3:$V1683,$P1683+1,FALSE)</f>
        <v>#VALUE!</v>
      </c>
      <c r="AO1683" s="161" t="e">
        <f t="shared" si="947"/>
        <v>#VALUE!</v>
      </c>
      <c r="AP1683" s="161" t="e">
        <f t="shared" si="948"/>
        <v>#VALUE!</v>
      </c>
      <c r="AQ1683" s="162" t="str">
        <f t="shared" si="949"/>
        <v>выходной</v>
      </c>
      <c r="AR1683" s="163" t="e">
        <f>HLOOKUP(SEARCH("7",$M1683)-1,$Q$3:$V1683,$P1683+1,FALSE)</f>
        <v>#VALUE!</v>
      </c>
      <c r="AS1683" s="164" t="str">
        <f t="shared" si="950"/>
        <v>выходной</v>
      </c>
      <c r="AT1683" s="142"/>
      <c r="AU1683" s="11" t="str">
        <f>IF(ISERROR(VLOOKUP(B1683,'РЕОРГ 2008'!$A:$B,2,FALSE)),"",VLOOKUP(B1683,'РЕОРГ 2008'!$A:$B,2,FALSE))</f>
        <v>Опер.касса №4687/02</v>
      </c>
      <c r="AV1683" s="12" t="str">
        <f t="shared" si="951"/>
        <v>Опер.касса №4687/02</v>
      </c>
      <c r="AW1683" s="31" t="e">
        <f>LEFT(#REF!,2)</f>
        <v>#REF!</v>
      </c>
      <c r="AX1683" s="12" t="str">
        <f t="shared" si="929"/>
        <v>4687/02</v>
      </c>
      <c r="AZ1683" t="str">
        <f>IF(ISERROR(VLOOKUP(B1683,'РЕОРГ 01.08.2009'!$A:$B,2,FALSE)),"",VLOOKUP(B1683,'РЕОРГ 01.08.2009'!$A:$B,2,FALSE))</f>
        <v/>
      </c>
      <c r="BA1683" s="12" t="str">
        <f t="shared" si="924"/>
        <v>Опер.касса №4683/071</v>
      </c>
      <c r="BB1683" t="e">
        <f>LEFT(#REF!,2)</f>
        <v>#REF!</v>
      </c>
      <c r="BC1683" s="12" t="str">
        <f t="shared" si="930"/>
        <v>4683/071</v>
      </c>
      <c r="BE1683" t="str">
        <f>IF(ISERROR(VLOOKUP(B1683,'РЕОРГ 01.10.2009'!A:C,3,FALSE)),"",VLOOKUP(B1683,'РЕОРГ 01.10.2009'!A:C,3,FALSE))</f>
        <v/>
      </c>
      <c r="BF1683" s="12" t="str">
        <f t="shared" si="925"/>
        <v>Опер.касса №4683/071</v>
      </c>
      <c r="BG1683" t="e">
        <f>LEFT(#REF!,2)</f>
        <v>#REF!</v>
      </c>
      <c r="BH1683" s="12" t="str">
        <f t="shared" si="931"/>
        <v>4683/071</v>
      </c>
      <c r="BJ1683" t="str">
        <f>IF(ISERROR(VLOOKUP($B1683,'РЕОРГ 01.05.2010'!A:B,2,FALSE)),"",VLOOKUP($B1683,'РЕОРГ 01.05.2010'!A:B,2,FALSE))</f>
        <v/>
      </c>
      <c r="BK1683" s="12" t="str">
        <f t="shared" si="926"/>
        <v>Опер.касса №4683/071</v>
      </c>
      <c r="BL1683" t="e">
        <f>LEFT(#REF!,2)</f>
        <v>#REF!</v>
      </c>
      <c r="BM1683" s="12" t="str">
        <f t="shared" si="932"/>
        <v>4683/071</v>
      </c>
      <c r="BO1683" t="str">
        <f>IF(ISERROR(VLOOKUP($B1683,'РЕОРГ 01.08.2010'!A:B,2,FALSE)),"",VLOOKUP($B1683,'РЕОРГ 01.08.2010'!A:B,2,FALSE))</f>
        <v/>
      </c>
      <c r="BP1683" s="12" t="str">
        <f t="shared" si="927"/>
        <v>Опер.касса №4683/071</v>
      </c>
      <c r="BQ1683" t="e">
        <f>LEFT(#REF!,2)</f>
        <v>#REF!</v>
      </c>
      <c r="BR1683" s="12" t="str">
        <f t="shared" si="933"/>
        <v>4683/071</v>
      </c>
    </row>
    <row r="1684" spans="1:70" ht="12.75" customHeight="1">
      <c r="A1684" t="str">
        <f t="shared" si="928"/>
        <v>4683/072</v>
      </c>
      <c r="B1684" s="133">
        <v>1957</v>
      </c>
      <c r="C1684" s="1" t="s">
        <v>4262</v>
      </c>
      <c r="D1684" s="32" t="s">
        <v>1931</v>
      </c>
      <c r="E1684" s="1" t="s">
        <v>4241</v>
      </c>
      <c r="F1684" s="1" t="s">
        <v>8047</v>
      </c>
      <c r="G1684" s="1" t="s">
        <v>4242</v>
      </c>
      <c r="H1684" s="1" t="s">
        <v>4243</v>
      </c>
      <c r="I1684" s="1" t="s">
        <v>4244</v>
      </c>
      <c r="J1684" s="1"/>
      <c r="K1684" s="1">
        <v>0.4</v>
      </c>
      <c r="L1684" s="32" t="s">
        <v>4049</v>
      </c>
      <c r="M1684" s="8" t="s">
        <v>11991</v>
      </c>
      <c r="N1684" s="2" t="s">
        <v>12671</v>
      </c>
      <c r="O1684" s="173"/>
      <c r="P1684" s="168">
        <f t="shared" si="958"/>
        <v>1681</v>
      </c>
      <c r="Q1684" s="138">
        <f t="shared" si="952"/>
        <v>12</v>
      </c>
      <c r="R1684" s="138">
        <f t="shared" si="953"/>
        <v>24</v>
      </c>
      <c r="S1684" s="138" t="e">
        <f t="shared" si="954"/>
        <v>#VALUE!</v>
      </c>
      <c r="T1684" s="138" t="e">
        <f t="shared" si="955"/>
        <v>#VALUE!</v>
      </c>
      <c r="U1684" s="138" t="e">
        <f t="shared" si="956"/>
        <v>#VALUE!</v>
      </c>
      <c r="V1684" s="138" t="e">
        <f t="shared" si="957"/>
        <v>#VALUE!</v>
      </c>
      <c r="W1684" s="158" t="str">
        <f t="shared" si="934"/>
        <v>08:00 13:00</v>
      </c>
      <c r="X1684" s="159" t="e">
        <f>HLOOKUP(SEARCH("2",$M1684)-1,$Q$3:$V1684,$P1684+1,FALSE)</f>
        <v>#VALUE!</v>
      </c>
      <c r="Y1684" s="160" t="e">
        <f t="shared" si="935"/>
        <v>#VALUE!</v>
      </c>
      <c r="Z1684" s="161" t="e">
        <f t="shared" si="936"/>
        <v>#VALUE!</v>
      </c>
      <c r="AA1684" s="158" t="str">
        <f t="shared" si="937"/>
        <v>выходной</v>
      </c>
      <c r="AB1684" s="159">
        <f>HLOOKUP(SEARCH("3",$M1684)-1,$Q$3:$V1684,$P1684+1,FALSE)</f>
        <v>12</v>
      </c>
      <c r="AC1684" s="160" t="str">
        <f t="shared" si="938"/>
        <v>08:00 13:00|08:00 12:30</v>
      </c>
      <c r="AD1684" s="161" t="str">
        <f t="shared" si="939"/>
        <v>08:00 13:00</v>
      </c>
      <c r="AE1684" s="158" t="str">
        <f t="shared" si="940"/>
        <v>08:00 13:00</v>
      </c>
      <c r="AF1684" s="159" t="e">
        <f>HLOOKUP(SEARCH("4",$M1684)-1,$Q$3:$V1684,$P1684+1,FALSE)</f>
        <v>#VALUE!</v>
      </c>
      <c r="AG1684" s="161" t="e">
        <f t="shared" si="941"/>
        <v>#VALUE!</v>
      </c>
      <c r="AH1684" s="161" t="e">
        <f t="shared" si="942"/>
        <v>#VALUE!</v>
      </c>
      <c r="AI1684" s="158" t="str">
        <f t="shared" si="943"/>
        <v>выходной</v>
      </c>
      <c r="AJ1684" s="159">
        <f>HLOOKUP(SEARCH("5",$M1684)-1,$Q$3:$V1684,$P1684+1,FALSE)</f>
        <v>24</v>
      </c>
      <c r="AK1684" s="161" t="str">
        <f t="shared" si="944"/>
        <v>08:00 12:30</v>
      </c>
      <c r="AL1684" s="161" t="e">
        <f t="shared" si="945"/>
        <v>#VALUE!</v>
      </c>
      <c r="AM1684" s="158" t="str">
        <f t="shared" si="946"/>
        <v>08:00 12:30</v>
      </c>
      <c r="AN1684" s="159" t="e">
        <f>HLOOKUP(SEARCH("6",$M1684)-1,$Q$3:$V1684,$P1684+1,FALSE)</f>
        <v>#VALUE!</v>
      </c>
      <c r="AO1684" s="161" t="e">
        <f t="shared" si="947"/>
        <v>#VALUE!</v>
      </c>
      <c r="AP1684" s="161" t="e">
        <f t="shared" si="948"/>
        <v>#VALUE!</v>
      </c>
      <c r="AQ1684" s="162" t="str">
        <f t="shared" si="949"/>
        <v>выходной</v>
      </c>
      <c r="AR1684" s="163" t="e">
        <f>HLOOKUP(SEARCH("7",$M1684)-1,$Q$3:$V1684,$P1684+1,FALSE)</f>
        <v>#VALUE!</v>
      </c>
      <c r="AS1684" s="164" t="str">
        <f t="shared" si="950"/>
        <v>выходной</v>
      </c>
      <c r="AT1684" s="142"/>
      <c r="AU1684" s="11" t="str">
        <f>IF(ISERROR(VLOOKUP(B1684,'РЕОРГ 2008'!$A:$B,2,FALSE)),"",VLOOKUP(B1684,'РЕОРГ 2008'!$A:$B,2,FALSE))</f>
        <v>Опер.касса №4687/024</v>
      </c>
      <c r="AV1684" s="12" t="str">
        <f t="shared" si="951"/>
        <v>Опер.касса №4687/024</v>
      </c>
      <c r="AW1684" s="31" t="e">
        <f>LEFT(#REF!,2)</f>
        <v>#REF!</v>
      </c>
      <c r="AX1684" s="12" t="str">
        <f t="shared" si="929"/>
        <v>4687/024</v>
      </c>
      <c r="AZ1684" t="str">
        <f>IF(ISERROR(VLOOKUP(B1684,'РЕОРГ 01.08.2009'!$A:$B,2,FALSE)),"",VLOOKUP(B1684,'РЕОРГ 01.08.2009'!$A:$B,2,FALSE))</f>
        <v/>
      </c>
      <c r="BA1684" s="12" t="str">
        <f t="shared" si="924"/>
        <v>Опер.касса №4683/072</v>
      </c>
      <c r="BB1684" t="e">
        <f>LEFT(#REF!,2)</f>
        <v>#REF!</v>
      </c>
      <c r="BC1684" s="12" t="str">
        <f t="shared" si="930"/>
        <v>4683/072</v>
      </c>
      <c r="BE1684" t="str">
        <f>IF(ISERROR(VLOOKUP(B1684,'РЕОРГ 01.10.2009'!A:C,3,FALSE)),"",VLOOKUP(B1684,'РЕОРГ 01.10.2009'!A:C,3,FALSE))</f>
        <v/>
      </c>
      <c r="BF1684" s="12" t="str">
        <f t="shared" si="925"/>
        <v>Опер.касса №4683/072</v>
      </c>
      <c r="BG1684" t="e">
        <f>LEFT(#REF!,2)</f>
        <v>#REF!</v>
      </c>
      <c r="BH1684" s="12" t="str">
        <f t="shared" si="931"/>
        <v>4683/072</v>
      </c>
      <c r="BJ1684" t="str">
        <f>IF(ISERROR(VLOOKUP($B1684,'РЕОРГ 01.05.2010'!A:B,2,FALSE)),"",VLOOKUP($B1684,'РЕОРГ 01.05.2010'!A:B,2,FALSE))</f>
        <v/>
      </c>
      <c r="BK1684" s="12" t="str">
        <f t="shared" si="926"/>
        <v>Опер.касса №4683/072</v>
      </c>
      <c r="BL1684" t="e">
        <f>LEFT(#REF!,2)</f>
        <v>#REF!</v>
      </c>
      <c r="BM1684" s="12" t="str">
        <f t="shared" si="932"/>
        <v>4683/072</v>
      </c>
      <c r="BO1684" t="str">
        <f>IF(ISERROR(VLOOKUP($B1684,'РЕОРГ 01.08.2010'!A:B,2,FALSE)),"",VLOOKUP($B1684,'РЕОРГ 01.08.2010'!A:B,2,FALSE))</f>
        <v/>
      </c>
      <c r="BP1684" s="12" t="str">
        <f t="shared" si="927"/>
        <v>Опер.касса №4683/072</v>
      </c>
      <c r="BQ1684" t="e">
        <f>LEFT(#REF!,2)</f>
        <v>#REF!</v>
      </c>
      <c r="BR1684" s="12" t="str">
        <f t="shared" si="933"/>
        <v>4683/072</v>
      </c>
    </row>
    <row r="1685" spans="1:70" ht="12.75" customHeight="1">
      <c r="A1685" t="str">
        <f t="shared" si="928"/>
        <v>4683/073</v>
      </c>
      <c r="B1685" s="133">
        <v>1958</v>
      </c>
      <c r="C1685" s="1" t="s">
        <v>4263</v>
      </c>
      <c r="D1685" s="32" t="s">
        <v>1931</v>
      </c>
      <c r="E1685" s="1" t="s">
        <v>11023</v>
      </c>
      <c r="F1685" s="1" t="s">
        <v>8047</v>
      </c>
      <c r="G1685" s="1" t="s">
        <v>11024</v>
      </c>
      <c r="H1685" s="1" t="s">
        <v>11025</v>
      </c>
      <c r="I1685" s="1" t="s">
        <v>11026</v>
      </c>
      <c r="J1685" s="1"/>
      <c r="K1685" s="1">
        <v>0.4</v>
      </c>
      <c r="L1685" s="32" t="s">
        <v>4049</v>
      </c>
      <c r="M1685" s="8" t="s">
        <v>11991</v>
      </c>
      <c r="N1685" s="2" t="s">
        <v>12671</v>
      </c>
      <c r="O1685" s="173"/>
      <c r="P1685" s="168">
        <f t="shared" si="958"/>
        <v>1682</v>
      </c>
      <c r="Q1685" s="138">
        <f t="shared" si="952"/>
        <v>12</v>
      </c>
      <c r="R1685" s="138">
        <f t="shared" si="953"/>
        <v>24</v>
      </c>
      <c r="S1685" s="138" t="e">
        <f t="shared" si="954"/>
        <v>#VALUE!</v>
      </c>
      <c r="T1685" s="138" t="e">
        <f t="shared" si="955"/>
        <v>#VALUE!</v>
      </c>
      <c r="U1685" s="138" t="e">
        <f t="shared" si="956"/>
        <v>#VALUE!</v>
      </c>
      <c r="V1685" s="138" t="e">
        <f t="shared" si="957"/>
        <v>#VALUE!</v>
      </c>
      <c r="W1685" s="158" t="str">
        <f t="shared" si="934"/>
        <v>08:00 13:00</v>
      </c>
      <c r="X1685" s="159" t="e">
        <f>HLOOKUP(SEARCH("2",$M1685)-1,$Q$3:$V1685,$P1685+1,FALSE)</f>
        <v>#VALUE!</v>
      </c>
      <c r="Y1685" s="160" t="e">
        <f t="shared" si="935"/>
        <v>#VALUE!</v>
      </c>
      <c r="Z1685" s="161" t="e">
        <f t="shared" si="936"/>
        <v>#VALUE!</v>
      </c>
      <c r="AA1685" s="158" t="str">
        <f t="shared" si="937"/>
        <v>выходной</v>
      </c>
      <c r="AB1685" s="159">
        <f>HLOOKUP(SEARCH("3",$M1685)-1,$Q$3:$V1685,$P1685+1,FALSE)</f>
        <v>12</v>
      </c>
      <c r="AC1685" s="160" t="str">
        <f t="shared" si="938"/>
        <v>08:00 13:00|08:00 12:30</v>
      </c>
      <c r="AD1685" s="161" t="str">
        <f t="shared" si="939"/>
        <v>08:00 13:00</v>
      </c>
      <c r="AE1685" s="158" t="str">
        <f t="shared" si="940"/>
        <v>08:00 13:00</v>
      </c>
      <c r="AF1685" s="159" t="e">
        <f>HLOOKUP(SEARCH("4",$M1685)-1,$Q$3:$V1685,$P1685+1,FALSE)</f>
        <v>#VALUE!</v>
      </c>
      <c r="AG1685" s="161" t="e">
        <f t="shared" si="941"/>
        <v>#VALUE!</v>
      </c>
      <c r="AH1685" s="161" t="e">
        <f t="shared" si="942"/>
        <v>#VALUE!</v>
      </c>
      <c r="AI1685" s="158" t="str">
        <f t="shared" si="943"/>
        <v>выходной</v>
      </c>
      <c r="AJ1685" s="159">
        <f>HLOOKUP(SEARCH("5",$M1685)-1,$Q$3:$V1685,$P1685+1,FALSE)</f>
        <v>24</v>
      </c>
      <c r="AK1685" s="161" t="str">
        <f t="shared" si="944"/>
        <v>08:00 12:30</v>
      </c>
      <c r="AL1685" s="161" t="e">
        <f t="shared" si="945"/>
        <v>#VALUE!</v>
      </c>
      <c r="AM1685" s="158" t="str">
        <f t="shared" si="946"/>
        <v>08:00 12:30</v>
      </c>
      <c r="AN1685" s="159" t="e">
        <f>HLOOKUP(SEARCH("6",$M1685)-1,$Q$3:$V1685,$P1685+1,FALSE)</f>
        <v>#VALUE!</v>
      </c>
      <c r="AO1685" s="161" t="e">
        <f t="shared" si="947"/>
        <v>#VALUE!</v>
      </c>
      <c r="AP1685" s="161" t="e">
        <f t="shared" si="948"/>
        <v>#VALUE!</v>
      </c>
      <c r="AQ1685" s="162" t="str">
        <f t="shared" si="949"/>
        <v>выходной</v>
      </c>
      <c r="AR1685" s="163" t="e">
        <f>HLOOKUP(SEARCH("7",$M1685)-1,$Q$3:$V1685,$P1685+1,FALSE)</f>
        <v>#VALUE!</v>
      </c>
      <c r="AS1685" s="164" t="str">
        <f t="shared" si="950"/>
        <v>выходной</v>
      </c>
      <c r="AT1685" s="142"/>
      <c r="AU1685" s="11" t="str">
        <f>IF(ISERROR(VLOOKUP(B1685,'РЕОРГ 2008'!$A:$B,2,FALSE)),"",VLOOKUP(B1685,'РЕОРГ 2008'!$A:$B,2,FALSE))</f>
        <v>Опер.касса №4687/025</v>
      </c>
      <c r="AV1685" s="12" t="str">
        <f t="shared" si="951"/>
        <v>Опер.касса №4687/025</v>
      </c>
      <c r="AW1685" s="31" t="e">
        <f>LEFT(#REF!,2)</f>
        <v>#REF!</v>
      </c>
      <c r="AX1685" s="12" t="str">
        <f t="shared" si="929"/>
        <v>4687/025</v>
      </c>
      <c r="AZ1685" t="str">
        <f>IF(ISERROR(VLOOKUP(B1685,'РЕОРГ 01.08.2009'!$A:$B,2,FALSE)),"",VLOOKUP(B1685,'РЕОРГ 01.08.2009'!$A:$B,2,FALSE))</f>
        <v/>
      </c>
      <c r="BA1685" s="12" t="str">
        <f t="shared" si="924"/>
        <v>Опер.касса №4683/073</v>
      </c>
      <c r="BB1685" t="e">
        <f>LEFT(#REF!,2)</f>
        <v>#REF!</v>
      </c>
      <c r="BC1685" s="12" t="str">
        <f t="shared" si="930"/>
        <v>4683/073</v>
      </c>
      <c r="BE1685" t="str">
        <f>IF(ISERROR(VLOOKUP(B1685,'РЕОРГ 01.10.2009'!A:C,3,FALSE)),"",VLOOKUP(B1685,'РЕОРГ 01.10.2009'!A:C,3,FALSE))</f>
        <v/>
      </c>
      <c r="BF1685" s="12" t="str">
        <f t="shared" si="925"/>
        <v>Опер.касса №4683/073</v>
      </c>
      <c r="BG1685" t="e">
        <f>LEFT(#REF!,2)</f>
        <v>#REF!</v>
      </c>
      <c r="BH1685" s="12" t="str">
        <f t="shared" si="931"/>
        <v>4683/073</v>
      </c>
      <c r="BJ1685" t="str">
        <f>IF(ISERROR(VLOOKUP($B1685,'РЕОРГ 01.05.2010'!A:B,2,FALSE)),"",VLOOKUP($B1685,'РЕОРГ 01.05.2010'!A:B,2,FALSE))</f>
        <v/>
      </c>
      <c r="BK1685" s="12" t="str">
        <f t="shared" si="926"/>
        <v>Опер.касса №4683/073</v>
      </c>
      <c r="BL1685" t="e">
        <f>LEFT(#REF!,2)</f>
        <v>#REF!</v>
      </c>
      <c r="BM1685" s="12" t="str">
        <f t="shared" si="932"/>
        <v>4683/073</v>
      </c>
      <c r="BO1685" t="str">
        <f>IF(ISERROR(VLOOKUP($B1685,'РЕОРГ 01.08.2010'!A:B,2,FALSE)),"",VLOOKUP($B1685,'РЕОРГ 01.08.2010'!A:B,2,FALSE))</f>
        <v/>
      </c>
      <c r="BP1685" s="12" t="str">
        <f t="shared" si="927"/>
        <v>Опер.касса №4683/073</v>
      </c>
      <c r="BQ1685" t="e">
        <f>LEFT(#REF!,2)</f>
        <v>#REF!</v>
      </c>
      <c r="BR1685" s="12" t="str">
        <f t="shared" si="933"/>
        <v>4683/073</v>
      </c>
    </row>
    <row r="1686" spans="1:70" ht="12.75" customHeight="1">
      <c r="A1686" t="str">
        <f t="shared" si="928"/>
        <v>4683/074</v>
      </c>
      <c r="B1686" s="133">
        <v>1959</v>
      </c>
      <c r="C1686" s="1" t="s">
        <v>4264</v>
      </c>
      <c r="D1686" s="32" t="s">
        <v>1931</v>
      </c>
      <c r="E1686" s="1" t="s">
        <v>11027</v>
      </c>
      <c r="F1686" s="1" t="s">
        <v>8047</v>
      </c>
      <c r="G1686" s="1" t="s">
        <v>11028</v>
      </c>
      <c r="H1686" s="1" t="s">
        <v>11029</v>
      </c>
      <c r="I1686" s="1" t="s">
        <v>11030</v>
      </c>
      <c r="J1686" s="1"/>
      <c r="K1686" s="1">
        <v>0.4</v>
      </c>
      <c r="L1686" s="32" t="s">
        <v>4049</v>
      </c>
      <c r="M1686" s="8" t="s">
        <v>11991</v>
      </c>
      <c r="N1686" s="2" t="s">
        <v>12671</v>
      </c>
      <c r="O1686" s="173"/>
      <c r="P1686" s="168">
        <f t="shared" si="958"/>
        <v>1683</v>
      </c>
      <c r="Q1686" s="138">
        <f t="shared" si="952"/>
        <v>12</v>
      </c>
      <c r="R1686" s="138">
        <f t="shared" si="953"/>
        <v>24</v>
      </c>
      <c r="S1686" s="138" t="e">
        <f t="shared" si="954"/>
        <v>#VALUE!</v>
      </c>
      <c r="T1686" s="138" t="e">
        <f t="shared" si="955"/>
        <v>#VALUE!</v>
      </c>
      <c r="U1686" s="138" t="e">
        <f t="shared" si="956"/>
        <v>#VALUE!</v>
      </c>
      <c r="V1686" s="138" t="e">
        <f t="shared" si="957"/>
        <v>#VALUE!</v>
      </c>
      <c r="W1686" s="158" t="str">
        <f t="shared" si="934"/>
        <v>08:00 13:00</v>
      </c>
      <c r="X1686" s="159" t="e">
        <f>HLOOKUP(SEARCH("2",$M1686)-1,$Q$3:$V1686,$P1686+1,FALSE)</f>
        <v>#VALUE!</v>
      </c>
      <c r="Y1686" s="160" t="e">
        <f t="shared" si="935"/>
        <v>#VALUE!</v>
      </c>
      <c r="Z1686" s="161" t="e">
        <f t="shared" si="936"/>
        <v>#VALUE!</v>
      </c>
      <c r="AA1686" s="158" t="str">
        <f t="shared" si="937"/>
        <v>выходной</v>
      </c>
      <c r="AB1686" s="159">
        <f>HLOOKUP(SEARCH("3",$M1686)-1,$Q$3:$V1686,$P1686+1,FALSE)</f>
        <v>12</v>
      </c>
      <c r="AC1686" s="160" t="str">
        <f t="shared" si="938"/>
        <v>08:00 13:00|08:00 12:30</v>
      </c>
      <c r="AD1686" s="161" t="str">
        <f t="shared" si="939"/>
        <v>08:00 13:00</v>
      </c>
      <c r="AE1686" s="158" t="str">
        <f t="shared" si="940"/>
        <v>08:00 13:00</v>
      </c>
      <c r="AF1686" s="159" t="e">
        <f>HLOOKUP(SEARCH("4",$M1686)-1,$Q$3:$V1686,$P1686+1,FALSE)</f>
        <v>#VALUE!</v>
      </c>
      <c r="AG1686" s="161" t="e">
        <f t="shared" si="941"/>
        <v>#VALUE!</v>
      </c>
      <c r="AH1686" s="161" t="e">
        <f t="shared" si="942"/>
        <v>#VALUE!</v>
      </c>
      <c r="AI1686" s="158" t="str">
        <f t="shared" si="943"/>
        <v>выходной</v>
      </c>
      <c r="AJ1686" s="159">
        <f>HLOOKUP(SEARCH("5",$M1686)-1,$Q$3:$V1686,$P1686+1,FALSE)</f>
        <v>24</v>
      </c>
      <c r="AK1686" s="161" t="str">
        <f t="shared" si="944"/>
        <v>08:00 12:30</v>
      </c>
      <c r="AL1686" s="161" t="e">
        <f t="shared" si="945"/>
        <v>#VALUE!</v>
      </c>
      <c r="AM1686" s="158" t="str">
        <f t="shared" si="946"/>
        <v>08:00 12:30</v>
      </c>
      <c r="AN1686" s="159" t="e">
        <f>HLOOKUP(SEARCH("6",$M1686)-1,$Q$3:$V1686,$P1686+1,FALSE)</f>
        <v>#VALUE!</v>
      </c>
      <c r="AO1686" s="161" t="e">
        <f t="shared" si="947"/>
        <v>#VALUE!</v>
      </c>
      <c r="AP1686" s="161" t="e">
        <f t="shared" si="948"/>
        <v>#VALUE!</v>
      </c>
      <c r="AQ1686" s="162" t="str">
        <f t="shared" si="949"/>
        <v>выходной</v>
      </c>
      <c r="AR1686" s="163" t="e">
        <f>HLOOKUP(SEARCH("7",$M1686)-1,$Q$3:$V1686,$P1686+1,FALSE)</f>
        <v>#VALUE!</v>
      </c>
      <c r="AS1686" s="164" t="str">
        <f t="shared" si="950"/>
        <v>выходной</v>
      </c>
      <c r="AT1686" s="142"/>
      <c r="AU1686" s="11" t="str">
        <f>IF(ISERROR(VLOOKUP(B1686,'РЕОРГ 2008'!$A:$B,2,FALSE)),"",VLOOKUP(B1686,'РЕОРГ 2008'!$A:$B,2,FALSE))</f>
        <v>Опер.касса №4687/026</v>
      </c>
      <c r="AV1686" s="12" t="str">
        <f t="shared" si="951"/>
        <v>Опер.касса №4687/026</v>
      </c>
      <c r="AW1686" s="31" t="e">
        <f>LEFT(#REF!,2)</f>
        <v>#REF!</v>
      </c>
      <c r="AX1686" s="12" t="str">
        <f t="shared" si="929"/>
        <v>4687/026</v>
      </c>
      <c r="AZ1686" t="str">
        <f>IF(ISERROR(VLOOKUP(B1686,'РЕОРГ 01.08.2009'!$A:$B,2,FALSE)),"",VLOOKUP(B1686,'РЕОРГ 01.08.2009'!$A:$B,2,FALSE))</f>
        <v/>
      </c>
      <c r="BA1686" s="12" t="str">
        <f t="shared" si="924"/>
        <v>Опер.касса №4683/074</v>
      </c>
      <c r="BB1686" t="e">
        <f>LEFT(#REF!,2)</f>
        <v>#REF!</v>
      </c>
      <c r="BC1686" s="12" t="str">
        <f t="shared" si="930"/>
        <v>4683/074</v>
      </c>
      <c r="BE1686" t="str">
        <f>IF(ISERROR(VLOOKUP(B1686,'РЕОРГ 01.10.2009'!A:C,3,FALSE)),"",VLOOKUP(B1686,'РЕОРГ 01.10.2009'!A:C,3,FALSE))</f>
        <v/>
      </c>
      <c r="BF1686" s="12" t="str">
        <f t="shared" si="925"/>
        <v>Опер.касса №4683/074</v>
      </c>
      <c r="BG1686" t="e">
        <f>LEFT(#REF!,2)</f>
        <v>#REF!</v>
      </c>
      <c r="BH1686" s="12" t="str">
        <f t="shared" si="931"/>
        <v>4683/074</v>
      </c>
      <c r="BJ1686" t="str">
        <f>IF(ISERROR(VLOOKUP($B1686,'РЕОРГ 01.05.2010'!A:B,2,FALSE)),"",VLOOKUP($B1686,'РЕОРГ 01.05.2010'!A:B,2,FALSE))</f>
        <v/>
      </c>
      <c r="BK1686" s="12" t="str">
        <f t="shared" si="926"/>
        <v>Опер.касса №4683/074</v>
      </c>
      <c r="BL1686" t="e">
        <f>LEFT(#REF!,2)</f>
        <v>#REF!</v>
      </c>
      <c r="BM1686" s="12" t="str">
        <f t="shared" si="932"/>
        <v>4683/074</v>
      </c>
      <c r="BO1686" t="str">
        <f>IF(ISERROR(VLOOKUP($B1686,'РЕОРГ 01.08.2010'!A:B,2,FALSE)),"",VLOOKUP($B1686,'РЕОРГ 01.08.2010'!A:B,2,FALSE))</f>
        <v/>
      </c>
      <c r="BP1686" s="12" t="str">
        <f t="shared" si="927"/>
        <v>Опер.касса №4683/074</v>
      </c>
      <c r="BQ1686" t="e">
        <f>LEFT(#REF!,2)</f>
        <v>#REF!</v>
      </c>
      <c r="BR1686" s="12" t="str">
        <f t="shared" si="933"/>
        <v>4683/074</v>
      </c>
    </row>
    <row r="1687" spans="1:70" ht="12.75" customHeight="1">
      <c r="A1687" t="str">
        <f t="shared" si="928"/>
        <v>4683/075</v>
      </c>
      <c r="B1687" s="133">
        <v>1960</v>
      </c>
      <c r="C1687" s="1" t="s">
        <v>4265</v>
      </c>
      <c r="D1687" s="32" t="s">
        <v>1926</v>
      </c>
      <c r="E1687" s="1" t="s">
        <v>11031</v>
      </c>
      <c r="F1687" s="1" t="s">
        <v>8047</v>
      </c>
      <c r="G1687" s="1" t="s">
        <v>2364</v>
      </c>
      <c r="H1687" s="1" t="s">
        <v>11032</v>
      </c>
      <c r="I1687" s="1" t="s">
        <v>1802</v>
      </c>
      <c r="J1687" s="1"/>
      <c r="K1687" s="1">
        <v>3.75</v>
      </c>
      <c r="L1687" s="32" t="s">
        <v>4052</v>
      </c>
      <c r="M1687" s="8" t="s">
        <v>11771</v>
      </c>
      <c r="N1687" s="2" t="s">
        <v>12672</v>
      </c>
      <c r="O1687" s="173"/>
      <c r="P1687" s="168">
        <f t="shared" si="958"/>
        <v>1684</v>
      </c>
      <c r="Q1687" s="138">
        <f t="shared" si="952"/>
        <v>25</v>
      </c>
      <c r="R1687" s="138">
        <f t="shared" si="953"/>
        <v>50</v>
      </c>
      <c r="S1687" s="138">
        <f t="shared" si="954"/>
        <v>75</v>
      </c>
      <c r="T1687" s="138">
        <f t="shared" si="955"/>
        <v>100</v>
      </c>
      <c r="U1687" s="138" t="e">
        <f t="shared" si="956"/>
        <v>#VALUE!</v>
      </c>
      <c r="V1687" s="138" t="e">
        <f t="shared" si="957"/>
        <v>#VALUE!</v>
      </c>
      <c r="W1687" s="158" t="str">
        <f t="shared" si="934"/>
        <v>09:00 16:00(13:00 14:00)</v>
      </c>
      <c r="X1687" s="159">
        <f>HLOOKUP(SEARCH("2",$M1687)-1,$Q$3:$V1687,$P1687+1,FALSE)</f>
        <v>25</v>
      </c>
      <c r="Y1687" s="160" t="str">
        <f t="shared" si="935"/>
        <v>09:00 16:00(13:00 14:00)|09:00 16:00(13:00 14:00)|10:00 16:00(13:00 14:00)|09:00 16:00(13:00 14:00)</v>
      </c>
      <c r="Z1687" s="161" t="str">
        <f t="shared" si="936"/>
        <v>09:00 16:00(13:00 14:00)</v>
      </c>
      <c r="AA1687" s="158" t="str">
        <f t="shared" si="937"/>
        <v>09:00 16:00(13:00 14:00)</v>
      </c>
      <c r="AB1687" s="159">
        <f>HLOOKUP(SEARCH("3",$M1687)-1,$Q$3:$V1687,$P1687+1,FALSE)</f>
        <v>50</v>
      </c>
      <c r="AC1687" s="160" t="str">
        <f t="shared" si="938"/>
        <v>09:00 16:00(13:00 14:00)|10:00 16:00(13:00 14:00)|09:00 16:00(13:00 14:00)</v>
      </c>
      <c r="AD1687" s="161" t="str">
        <f t="shared" si="939"/>
        <v>09:00 16:00(13:00 14:00)</v>
      </c>
      <c r="AE1687" s="158" t="str">
        <f t="shared" si="940"/>
        <v>09:00 16:00(13:00 14:00)</v>
      </c>
      <c r="AF1687" s="159">
        <f>HLOOKUP(SEARCH("4",$M1687)-1,$Q$3:$V1687,$P1687+1,FALSE)</f>
        <v>75</v>
      </c>
      <c r="AG1687" s="161" t="str">
        <f t="shared" si="941"/>
        <v>10:00 16:00(13:00 14:00)|09:00 16:00(13:00 14:00)</v>
      </c>
      <c r="AH1687" s="161" t="str">
        <f t="shared" si="942"/>
        <v>10:00 16:00(13:00 14:00)</v>
      </c>
      <c r="AI1687" s="158" t="str">
        <f t="shared" si="943"/>
        <v>10:00 16:00(13:00 14:00)</v>
      </c>
      <c r="AJ1687" s="159">
        <f>HLOOKUP(SEARCH("5",$M1687)-1,$Q$3:$V1687,$P1687+1,FALSE)</f>
        <v>100</v>
      </c>
      <c r="AK1687" s="161" t="str">
        <f t="shared" si="944"/>
        <v>09:00 16:00(13:00 14:00)</v>
      </c>
      <c r="AL1687" s="161" t="e">
        <f t="shared" si="945"/>
        <v>#VALUE!</v>
      </c>
      <c r="AM1687" s="158" t="str">
        <f t="shared" si="946"/>
        <v>09:00 16:00(13:00 14:00)</v>
      </c>
      <c r="AN1687" s="159" t="e">
        <f>HLOOKUP(SEARCH("6",$M1687)-1,$Q$3:$V1687,$P1687+1,FALSE)</f>
        <v>#VALUE!</v>
      </c>
      <c r="AO1687" s="161" t="e">
        <f t="shared" si="947"/>
        <v>#VALUE!</v>
      </c>
      <c r="AP1687" s="161" t="e">
        <f t="shared" si="948"/>
        <v>#VALUE!</v>
      </c>
      <c r="AQ1687" s="162" t="str">
        <f t="shared" si="949"/>
        <v>выходной</v>
      </c>
      <c r="AR1687" s="163" t="e">
        <f>HLOOKUP(SEARCH("7",$M1687)-1,$Q$3:$V1687,$P1687+1,FALSE)</f>
        <v>#VALUE!</v>
      </c>
      <c r="AS1687" s="164" t="str">
        <f t="shared" si="950"/>
        <v>выходной</v>
      </c>
      <c r="AT1687" s="142"/>
      <c r="AU1687" s="11" t="str">
        <f>IF(ISERROR(VLOOKUP(B1687,'РЕОРГ 2008'!$A:$B,2,FALSE)),"",VLOOKUP(B1687,'РЕОРГ 2008'!$A:$B,2,FALSE))</f>
        <v>Доп.офис №4687/027</v>
      </c>
      <c r="AV1687" s="12" t="str">
        <f t="shared" si="951"/>
        <v>Доп.офис №4687/027</v>
      </c>
      <c r="AW1687" s="31" t="e">
        <f>LEFT(#REF!,2)</f>
        <v>#REF!</v>
      </c>
      <c r="AX1687" s="12" t="str">
        <f t="shared" si="929"/>
        <v>4687/027</v>
      </c>
      <c r="AZ1687" t="str">
        <f>IF(ISERROR(VLOOKUP(B1687,'РЕОРГ 01.08.2009'!$A:$B,2,FALSE)),"",VLOOKUP(B1687,'РЕОРГ 01.08.2009'!$A:$B,2,FALSE))</f>
        <v/>
      </c>
      <c r="BA1687" s="12" t="str">
        <f t="shared" si="924"/>
        <v>Доп.офис №4683/075</v>
      </c>
      <c r="BB1687" t="e">
        <f>LEFT(#REF!,2)</f>
        <v>#REF!</v>
      </c>
      <c r="BC1687" s="12" t="str">
        <f t="shared" si="930"/>
        <v>4683/075</v>
      </c>
      <c r="BE1687" t="str">
        <f>IF(ISERROR(VLOOKUP(B1687,'РЕОРГ 01.10.2009'!A:C,3,FALSE)),"",VLOOKUP(B1687,'РЕОРГ 01.10.2009'!A:C,3,FALSE))</f>
        <v/>
      </c>
      <c r="BF1687" s="12" t="str">
        <f t="shared" si="925"/>
        <v>Доп.офис №4683/075</v>
      </c>
      <c r="BG1687" t="e">
        <f>LEFT(#REF!,2)</f>
        <v>#REF!</v>
      </c>
      <c r="BH1687" s="12" t="str">
        <f t="shared" si="931"/>
        <v>4683/075</v>
      </c>
      <c r="BJ1687" t="str">
        <f>IF(ISERROR(VLOOKUP($B1687,'РЕОРГ 01.05.2010'!A:B,2,FALSE)),"",VLOOKUP($B1687,'РЕОРГ 01.05.2010'!A:B,2,FALSE))</f>
        <v/>
      </c>
      <c r="BK1687" s="12" t="str">
        <f t="shared" si="926"/>
        <v>Доп.офис №4683/075</v>
      </c>
      <c r="BL1687" t="e">
        <f>LEFT(#REF!,2)</f>
        <v>#REF!</v>
      </c>
      <c r="BM1687" s="12" t="str">
        <f t="shared" si="932"/>
        <v>4683/075</v>
      </c>
      <c r="BO1687" t="str">
        <f>IF(ISERROR(VLOOKUP($B1687,'РЕОРГ 01.08.2010'!A:B,2,FALSE)),"",VLOOKUP($B1687,'РЕОРГ 01.08.2010'!A:B,2,FALSE))</f>
        <v/>
      </c>
      <c r="BP1687" s="12" t="str">
        <f t="shared" si="927"/>
        <v>Доп.офис №4683/075</v>
      </c>
      <c r="BQ1687" t="e">
        <f>LEFT(#REF!,2)</f>
        <v>#REF!</v>
      </c>
      <c r="BR1687" s="12" t="str">
        <f t="shared" si="933"/>
        <v>4683/075</v>
      </c>
    </row>
    <row r="1688" spans="1:70" ht="12.75" customHeight="1">
      <c r="A1688" t="str">
        <f t="shared" si="928"/>
        <v>4683/078</v>
      </c>
      <c r="B1688" s="133">
        <v>1963</v>
      </c>
      <c r="C1688" s="1" t="s">
        <v>4268</v>
      </c>
      <c r="D1688" s="32" t="s">
        <v>1931</v>
      </c>
      <c r="E1688" s="1" t="s">
        <v>11040</v>
      </c>
      <c r="F1688" s="1" t="s">
        <v>8047</v>
      </c>
      <c r="G1688" s="1" t="s">
        <v>11041</v>
      </c>
      <c r="H1688" s="1" t="s">
        <v>7075</v>
      </c>
      <c r="I1688" s="1" t="s">
        <v>7076</v>
      </c>
      <c r="J1688" s="1"/>
      <c r="K1688" s="1">
        <v>0.4</v>
      </c>
      <c r="L1688" s="32" t="s">
        <v>4049</v>
      </c>
      <c r="M1688" s="8" t="s">
        <v>11991</v>
      </c>
      <c r="N1688" s="2" t="s">
        <v>12671</v>
      </c>
      <c r="O1688" s="173"/>
      <c r="P1688" s="168">
        <f t="shared" si="958"/>
        <v>1685</v>
      </c>
      <c r="Q1688" s="138">
        <f t="shared" si="952"/>
        <v>12</v>
      </c>
      <c r="R1688" s="138">
        <f t="shared" si="953"/>
        <v>24</v>
      </c>
      <c r="S1688" s="138" t="e">
        <f t="shared" si="954"/>
        <v>#VALUE!</v>
      </c>
      <c r="T1688" s="138" t="e">
        <f t="shared" si="955"/>
        <v>#VALUE!</v>
      </c>
      <c r="U1688" s="138" t="e">
        <f t="shared" si="956"/>
        <v>#VALUE!</v>
      </c>
      <c r="V1688" s="138" t="e">
        <f t="shared" si="957"/>
        <v>#VALUE!</v>
      </c>
      <c r="W1688" s="158" t="str">
        <f t="shared" si="934"/>
        <v>08:00 13:00</v>
      </c>
      <c r="X1688" s="159" t="e">
        <f>HLOOKUP(SEARCH("2",$M1688)-1,$Q$3:$V1688,$P1688+1,FALSE)</f>
        <v>#VALUE!</v>
      </c>
      <c r="Y1688" s="160" t="e">
        <f t="shared" si="935"/>
        <v>#VALUE!</v>
      </c>
      <c r="Z1688" s="161" t="e">
        <f t="shared" si="936"/>
        <v>#VALUE!</v>
      </c>
      <c r="AA1688" s="158" t="str">
        <f t="shared" si="937"/>
        <v>выходной</v>
      </c>
      <c r="AB1688" s="159">
        <f>HLOOKUP(SEARCH("3",$M1688)-1,$Q$3:$V1688,$P1688+1,FALSE)</f>
        <v>12</v>
      </c>
      <c r="AC1688" s="160" t="str">
        <f t="shared" si="938"/>
        <v>08:00 13:00|08:00 12:30</v>
      </c>
      <c r="AD1688" s="161" t="str">
        <f t="shared" si="939"/>
        <v>08:00 13:00</v>
      </c>
      <c r="AE1688" s="158" t="str">
        <f t="shared" si="940"/>
        <v>08:00 13:00</v>
      </c>
      <c r="AF1688" s="159" t="e">
        <f>HLOOKUP(SEARCH("4",$M1688)-1,$Q$3:$V1688,$P1688+1,FALSE)</f>
        <v>#VALUE!</v>
      </c>
      <c r="AG1688" s="161" t="e">
        <f t="shared" si="941"/>
        <v>#VALUE!</v>
      </c>
      <c r="AH1688" s="161" t="e">
        <f t="shared" si="942"/>
        <v>#VALUE!</v>
      </c>
      <c r="AI1688" s="158" t="str">
        <f t="shared" si="943"/>
        <v>выходной</v>
      </c>
      <c r="AJ1688" s="159">
        <f>HLOOKUP(SEARCH("5",$M1688)-1,$Q$3:$V1688,$P1688+1,FALSE)</f>
        <v>24</v>
      </c>
      <c r="AK1688" s="161" t="str">
        <f t="shared" si="944"/>
        <v>08:00 12:30</v>
      </c>
      <c r="AL1688" s="161" t="e">
        <f t="shared" si="945"/>
        <v>#VALUE!</v>
      </c>
      <c r="AM1688" s="158" t="str">
        <f t="shared" si="946"/>
        <v>08:00 12:30</v>
      </c>
      <c r="AN1688" s="159" t="e">
        <f>HLOOKUP(SEARCH("6",$M1688)-1,$Q$3:$V1688,$P1688+1,FALSE)</f>
        <v>#VALUE!</v>
      </c>
      <c r="AO1688" s="161" t="e">
        <f t="shared" si="947"/>
        <v>#VALUE!</v>
      </c>
      <c r="AP1688" s="161" t="e">
        <f t="shared" si="948"/>
        <v>#VALUE!</v>
      </c>
      <c r="AQ1688" s="162" t="str">
        <f t="shared" si="949"/>
        <v>выходной</v>
      </c>
      <c r="AR1688" s="163" t="e">
        <f>HLOOKUP(SEARCH("7",$M1688)-1,$Q$3:$V1688,$P1688+1,FALSE)</f>
        <v>#VALUE!</v>
      </c>
      <c r="AS1688" s="164" t="str">
        <f t="shared" si="950"/>
        <v>выходной</v>
      </c>
      <c r="AT1688" s="142"/>
      <c r="AU1688" s="11" t="str">
        <f>IF(ISERROR(VLOOKUP(B1688,'РЕОРГ 2008'!$A:$B,2,FALSE)),"",VLOOKUP(B1688,'РЕОРГ 2008'!$A:$B,2,FALSE))</f>
        <v>Опер.касса №4687/03</v>
      </c>
      <c r="AV1688" s="12" t="str">
        <f t="shared" si="951"/>
        <v>Опер.касса №4687/03</v>
      </c>
      <c r="AW1688" s="31" t="e">
        <f>LEFT(#REF!,2)</f>
        <v>#REF!</v>
      </c>
      <c r="AX1688" s="12" t="str">
        <f t="shared" si="929"/>
        <v>4687/03</v>
      </c>
      <c r="AZ1688" t="str">
        <f>IF(ISERROR(VLOOKUP(B1688,'РЕОРГ 01.08.2009'!$A:$B,2,FALSE)),"",VLOOKUP(B1688,'РЕОРГ 01.08.2009'!$A:$B,2,FALSE))</f>
        <v/>
      </c>
      <c r="BA1688" s="12" t="str">
        <f t="shared" si="924"/>
        <v>Опер.касса №4683/078</v>
      </c>
      <c r="BB1688" t="e">
        <f>LEFT(#REF!,2)</f>
        <v>#REF!</v>
      </c>
      <c r="BC1688" s="12" t="str">
        <f t="shared" si="930"/>
        <v>4683/078</v>
      </c>
      <c r="BE1688" t="str">
        <f>IF(ISERROR(VLOOKUP(B1688,'РЕОРГ 01.10.2009'!A:C,3,FALSE)),"",VLOOKUP(B1688,'РЕОРГ 01.10.2009'!A:C,3,FALSE))</f>
        <v/>
      </c>
      <c r="BF1688" s="12" t="str">
        <f t="shared" si="925"/>
        <v>Опер.касса №4683/078</v>
      </c>
      <c r="BG1688" t="e">
        <f>LEFT(#REF!,2)</f>
        <v>#REF!</v>
      </c>
      <c r="BH1688" s="12" t="str">
        <f t="shared" si="931"/>
        <v>4683/078</v>
      </c>
      <c r="BJ1688" t="str">
        <f>IF(ISERROR(VLOOKUP($B1688,'РЕОРГ 01.05.2010'!A:B,2,FALSE)),"",VLOOKUP($B1688,'РЕОРГ 01.05.2010'!A:B,2,FALSE))</f>
        <v/>
      </c>
      <c r="BK1688" s="12" t="str">
        <f t="shared" si="926"/>
        <v>Опер.касса №4683/078</v>
      </c>
      <c r="BL1688" t="e">
        <f>LEFT(#REF!,2)</f>
        <v>#REF!</v>
      </c>
      <c r="BM1688" s="12" t="str">
        <f t="shared" si="932"/>
        <v>4683/078</v>
      </c>
      <c r="BO1688" t="str">
        <f>IF(ISERROR(VLOOKUP($B1688,'РЕОРГ 01.08.2010'!A:B,2,FALSE)),"",VLOOKUP($B1688,'РЕОРГ 01.08.2010'!A:B,2,FALSE))</f>
        <v/>
      </c>
      <c r="BP1688" s="12" t="str">
        <f t="shared" si="927"/>
        <v>Опер.касса №4683/078</v>
      </c>
      <c r="BQ1688" t="e">
        <f>LEFT(#REF!,2)</f>
        <v>#REF!</v>
      </c>
      <c r="BR1688" s="12" t="str">
        <f t="shared" si="933"/>
        <v>4683/078</v>
      </c>
    </row>
    <row r="1689" spans="1:70" ht="12.75" customHeight="1">
      <c r="A1689" t="str">
        <f t="shared" si="928"/>
        <v>4683/079</v>
      </c>
      <c r="B1689" s="133">
        <v>1964</v>
      </c>
      <c r="C1689" s="1" t="s">
        <v>4269</v>
      </c>
      <c r="D1689" s="32" t="s">
        <v>1931</v>
      </c>
      <c r="E1689" s="1" t="s">
        <v>7077</v>
      </c>
      <c r="F1689" s="1" t="s">
        <v>8047</v>
      </c>
      <c r="G1689" s="1" t="s">
        <v>7078</v>
      </c>
      <c r="H1689" s="1" t="s">
        <v>11098</v>
      </c>
      <c r="I1689" s="1" t="s">
        <v>9906</v>
      </c>
      <c r="J1689" s="1"/>
      <c r="K1689" s="1">
        <v>0.4</v>
      </c>
      <c r="L1689" s="32" t="s">
        <v>4049</v>
      </c>
      <c r="M1689" s="8" t="s">
        <v>11991</v>
      </c>
      <c r="N1689" s="2" t="s">
        <v>12671</v>
      </c>
      <c r="O1689" s="173"/>
      <c r="P1689" s="168">
        <f t="shared" si="958"/>
        <v>1686</v>
      </c>
      <c r="Q1689" s="138">
        <f t="shared" si="952"/>
        <v>12</v>
      </c>
      <c r="R1689" s="138">
        <f t="shared" si="953"/>
        <v>24</v>
      </c>
      <c r="S1689" s="138" t="e">
        <f t="shared" si="954"/>
        <v>#VALUE!</v>
      </c>
      <c r="T1689" s="138" t="e">
        <f t="shared" si="955"/>
        <v>#VALUE!</v>
      </c>
      <c r="U1689" s="138" t="e">
        <f t="shared" si="956"/>
        <v>#VALUE!</v>
      </c>
      <c r="V1689" s="138" t="e">
        <f t="shared" si="957"/>
        <v>#VALUE!</v>
      </c>
      <c r="W1689" s="158" t="str">
        <f t="shared" si="934"/>
        <v>08:00 13:00</v>
      </c>
      <c r="X1689" s="159" t="e">
        <f>HLOOKUP(SEARCH("2",$M1689)-1,$Q$3:$V1689,$P1689+1,FALSE)</f>
        <v>#VALUE!</v>
      </c>
      <c r="Y1689" s="160" t="e">
        <f t="shared" si="935"/>
        <v>#VALUE!</v>
      </c>
      <c r="Z1689" s="161" t="e">
        <f t="shared" si="936"/>
        <v>#VALUE!</v>
      </c>
      <c r="AA1689" s="158" t="str">
        <f t="shared" si="937"/>
        <v>выходной</v>
      </c>
      <c r="AB1689" s="159">
        <f>HLOOKUP(SEARCH("3",$M1689)-1,$Q$3:$V1689,$P1689+1,FALSE)</f>
        <v>12</v>
      </c>
      <c r="AC1689" s="160" t="str">
        <f t="shared" si="938"/>
        <v>08:00 13:00|08:00 12:30</v>
      </c>
      <c r="AD1689" s="161" t="str">
        <f t="shared" si="939"/>
        <v>08:00 13:00</v>
      </c>
      <c r="AE1689" s="158" t="str">
        <f t="shared" si="940"/>
        <v>08:00 13:00</v>
      </c>
      <c r="AF1689" s="159" t="e">
        <f>HLOOKUP(SEARCH("4",$M1689)-1,$Q$3:$V1689,$P1689+1,FALSE)</f>
        <v>#VALUE!</v>
      </c>
      <c r="AG1689" s="161" t="e">
        <f t="shared" si="941"/>
        <v>#VALUE!</v>
      </c>
      <c r="AH1689" s="161" t="e">
        <f t="shared" si="942"/>
        <v>#VALUE!</v>
      </c>
      <c r="AI1689" s="158" t="str">
        <f t="shared" si="943"/>
        <v>выходной</v>
      </c>
      <c r="AJ1689" s="159">
        <f>HLOOKUP(SEARCH("5",$M1689)-1,$Q$3:$V1689,$P1689+1,FALSE)</f>
        <v>24</v>
      </c>
      <c r="AK1689" s="161" t="str">
        <f t="shared" si="944"/>
        <v>08:00 12:30</v>
      </c>
      <c r="AL1689" s="161" t="e">
        <f t="shared" si="945"/>
        <v>#VALUE!</v>
      </c>
      <c r="AM1689" s="158" t="str">
        <f t="shared" si="946"/>
        <v>08:00 12:30</v>
      </c>
      <c r="AN1689" s="159" t="e">
        <f>HLOOKUP(SEARCH("6",$M1689)-1,$Q$3:$V1689,$P1689+1,FALSE)</f>
        <v>#VALUE!</v>
      </c>
      <c r="AO1689" s="161" t="e">
        <f t="shared" si="947"/>
        <v>#VALUE!</v>
      </c>
      <c r="AP1689" s="161" t="e">
        <f t="shared" si="948"/>
        <v>#VALUE!</v>
      </c>
      <c r="AQ1689" s="162" t="str">
        <f t="shared" si="949"/>
        <v>выходной</v>
      </c>
      <c r="AR1689" s="163" t="e">
        <f>HLOOKUP(SEARCH("7",$M1689)-1,$Q$3:$V1689,$P1689+1,FALSE)</f>
        <v>#VALUE!</v>
      </c>
      <c r="AS1689" s="164" t="str">
        <f t="shared" si="950"/>
        <v>выходной</v>
      </c>
      <c r="AT1689" s="142"/>
      <c r="AU1689" s="11" t="str">
        <f>IF(ISERROR(VLOOKUP(B1689,'РЕОРГ 2008'!$A:$B,2,FALSE)),"",VLOOKUP(B1689,'РЕОРГ 2008'!$A:$B,2,FALSE))</f>
        <v>Опер.касса №4687/04</v>
      </c>
      <c r="AV1689" s="12" t="str">
        <f t="shared" si="951"/>
        <v>Опер.касса №4687/04</v>
      </c>
      <c r="AW1689" s="31" t="e">
        <f>LEFT(#REF!,2)</f>
        <v>#REF!</v>
      </c>
      <c r="AX1689" s="12" t="str">
        <f t="shared" si="929"/>
        <v>4687/04</v>
      </c>
      <c r="AZ1689" t="str">
        <f>IF(ISERROR(VLOOKUP(B1689,'РЕОРГ 01.08.2009'!$A:$B,2,FALSE)),"",VLOOKUP(B1689,'РЕОРГ 01.08.2009'!$A:$B,2,FALSE))</f>
        <v/>
      </c>
      <c r="BA1689" s="12" t="str">
        <f t="shared" si="924"/>
        <v>Опер.касса №4683/079</v>
      </c>
      <c r="BB1689" t="e">
        <f>LEFT(#REF!,2)</f>
        <v>#REF!</v>
      </c>
      <c r="BC1689" s="12" t="str">
        <f t="shared" si="930"/>
        <v>4683/079</v>
      </c>
      <c r="BE1689" t="str">
        <f>IF(ISERROR(VLOOKUP(B1689,'РЕОРГ 01.10.2009'!A:C,3,FALSE)),"",VLOOKUP(B1689,'РЕОРГ 01.10.2009'!A:C,3,FALSE))</f>
        <v/>
      </c>
      <c r="BF1689" s="12" t="str">
        <f t="shared" si="925"/>
        <v>Опер.касса №4683/079</v>
      </c>
      <c r="BG1689" t="e">
        <f>LEFT(#REF!,2)</f>
        <v>#REF!</v>
      </c>
      <c r="BH1689" s="12" t="str">
        <f t="shared" si="931"/>
        <v>4683/079</v>
      </c>
      <c r="BJ1689" t="str">
        <f>IF(ISERROR(VLOOKUP($B1689,'РЕОРГ 01.05.2010'!A:B,2,FALSE)),"",VLOOKUP($B1689,'РЕОРГ 01.05.2010'!A:B,2,FALSE))</f>
        <v/>
      </c>
      <c r="BK1689" s="12" t="str">
        <f t="shared" si="926"/>
        <v>Опер.касса №4683/079</v>
      </c>
      <c r="BL1689" t="e">
        <f>LEFT(#REF!,2)</f>
        <v>#REF!</v>
      </c>
      <c r="BM1689" s="12" t="str">
        <f t="shared" si="932"/>
        <v>4683/079</v>
      </c>
      <c r="BO1689" t="str">
        <f>IF(ISERROR(VLOOKUP($B1689,'РЕОРГ 01.08.2010'!A:B,2,FALSE)),"",VLOOKUP($B1689,'РЕОРГ 01.08.2010'!A:B,2,FALSE))</f>
        <v/>
      </c>
      <c r="BP1689" s="12" t="str">
        <f t="shared" si="927"/>
        <v>Опер.касса №4683/079</v>
      </c>
      <c r="BQ1689" t="e">
        <f>LEFT(#REF!,2)</f>
        <v>#REF!</v>
      </c>
      <c r="BR1689" s="12" t="str">
        <f t="shared" si="933"/>
        <v>4683/079</v>
      </c>
    </row>
    <row r="1690" spans="1:70" ht="12.75" customHeight="1">
      <c r="A1690" t="str">
        <f t="shared" si="928"/>
        <v>4683/080</v>
      </c>
      <c r="B1690" s="133">
        <v>1965</v>
      </c>
      <c r="C1690" s="1" t="s">
        <v>4270</v>
      </c>
      <c r="D1690" s="32" t="s">
        <v>1931</v>
      </c>
      <c r="E1690" s="1" t="s">
        <v>9907</v>
      </c>
      <c r="F1690" s="1" t="s">
        <v>8047</v>
      </c>
      <c r="G1690" s="1" t="s">
        <v>2365</v>
      </c>
      <c r="H1690" s="1" t="s">
        <v>9908</v>
      </c>
      <c r="I1690" s="1" t="s">
        <v>2366</v>
      </c>
      <c r="J1690" s="1"/>
      <c r="K1690" s="1">
        <v>0.4</v>
      </c>
      <c r="L1690" s="32" t="s">
        <v>4049</v>
      </c>
      <c r="M1690" s="8" t="s">
        <v>11991</v>
      </c>
      <c r="N1690" s="2" t="s">
        <v>12671</v>
      </c>
      <c r="O1690" s="173"/>
      <c r="P1690" s="168">
        <f t="shared" si="958"/>
        <v>1687</v>
      </c>
      <c r="Q1690" s="138">
        <f t="shared" si="952"/>
        <v>12</v>
      </c>
      <c r="R1690" s="138">
        <f t="shared" si="953"/>
        <v>24</v>
      </c>
      <c r="S1690" s="138" t="e">
        <f t="shared" si="954"/>
        <v>#VALUE!</v>
      </c>
      <c r="T1690" s="138" t="e">
        <f t="shared" si="955"/>
        <v>#VALUE!</v>
      </c>
      <c r="U1690" s="138" t="e">
        <f t="shared" si="956"/>
        <v>#VALUE!</v>
      </c>
      <c r="V1690" s="138" t="e">
        <f t="shared" si="957"/>
        <v>#VALUE!</v>
      </c>
      <c r="W1690" s="158" t="str">
        <f t="shared" si="934"/>
        <v>08:00 13:00</v>
      </c>
      <c r="X1690" s="159" t="e">
        <f>HLOOKUP(SEARCH("2",$M1690)-1,$Q$3:$V1690,$P1690+1,FALSE)</f>
        <v>#VALUE!</v>
      </c>
      <c r="Y1690" s="160" t="e">
        <f t="shared" si="935"/>
        <v>#VALUE!</v>
      </c>
      <c r="Z1690" s="161" t="e">
        <f t="shared" si="936"/>
        <v>#VALUE!</v>
      </c>
      <c r="AA1690" s="158" t="str">
        <f t="shared" si="937"/>
        <v>выходной</v>
      </c>
      <c r="AB1690" s="159">
        <f>HLOOKUP(SEARCH("3",$M1690)-1,$Q$3:$V1690,$P1690+1,FALSE)</f>
        <v>12</v>
      </c>
      <c r="AC1690" s="160" t="str">
        <f t="shared" si="938"/>
        <v>08:00 13:00|08:00 12:30</v>
      </c>
      <c r="AD1690" s="161" t="str">
        <f t="shared" si="939"/>
        <v>08:00 13:00</v>
      </c>
      <c r="AE1690" s="158" t="str">
        <f t="shared" si="940"/>
        <v>08:00 13:00</v>
      </c>
      <c r="AF1690" s="159" t="e">
        <f>HLOOKUP(SEARCH("4",$M1690)-1,$Q$3:$V1690,$P1690+1,FALSE)</f>
        <v>#VALUE!</v>
      </c>
      <c r="AG1690" s="161" t="e">
        <f t="shared" si="941"/>
        <v>#VALUE!</v>
      </c>
      <c r="AH1690" s="161" t="e">
        <f t="shared" si="942"/>
        <v>#VALUE!</v>
      </c>
      <c r="AI1690" s="158" t="str">
        <f t="shared" si="943"/>
        <v>выходной</v>
      </c>
      <c r="AJ1690" s="159">
        <f>HLOOKUP(SEARCH("5",$M1690)-1,$Q$3:$V1690,$P1690+1,FALSE)</f>
        <v>24</v>
      </c>
      <c r="AK1690" s="161" t="str">
        <f t="shared" si="944"/>
        <v>08:00 12:30</v>
      </c>
      <c r="AL1690" s="161" t="e">
        <f t="shared" si="945"/>
        <v>#VALUE!</v>
      </c>
      <c r="AM1690" s="158" t="str">
        <f t="shared" si="946"/>
        <v>08:00 12:30</v>
      </c>
      <c r="AN1690" s="159" t="e">
        <f>HLOOKUP(SEARCH("6",$M1690)-1,$Q$3:$V1690,$P1690+1,FALSE)</f>
        <v>#VALUE!</v>
      </c>
      <c r="AO1690" s="161" t="e">
        <f t="shared" si="947"/>
        <v>#VALUE!</v>
      </c>
      <c r="AP1690" s="161" t="e">
        <f t="shared" si="948"/>
        <v>#VALUE!</v>
      </c>
      <c r="AQ1690" s="162" t="str">
        <f t="shared" si="949"/>
        <v>выходной</v>
      </c>
      <c r="AR1690" s="163" t="e">
        <f>HLOOKUP(SEARCH("7",$M1690)-1,$Q$3:$V1690,$P1690+1,FALSE)</f>
        <v>#VALUE!</v>
      </c>
      <c r="AS1690" s="164" t="str">
        <f t="shared" si="950"/>
        <v>выходной</v>
      </c>
      <c r="AT1690" s="142"/>
      <c r="AU1690" s="11" t="str">
        <f>IF(ISERROR(VLOOKUP(B1690,'РЕОРГ 2008'!$A:$B,2,FALSE)),"",VLOOKUP(B1690,'РЕОРГ 2008'!$A:$B,2,FALSE))</f>
        <v>Опер.касса №4687/05</v>
      </c>
      <c r="AV1690" s="12" t="str">
        <f t="shared" si="951"/>
        <v>Опер.касса №4687/05</v>
      </c>
      <c r="AW1690" s="31" t="e">
        <f>LEFT(#REF!,2)</f>
        <v>#REF!</v>
      </c>
      <c r="AX1690" s="12" t="str">
        <f t="shared" si="929"/>
        <v>4687/05</v>
      </c>
      <c r="AZ1690" t="str">
        <f>IF(ISERROR(VLOOKUP(B1690,'РЕОРГ 01.08.2009'!$A:$B,2,FALSE)),"",VLOOKUP(B1690,'РЕОРГ 01.08.2009'!$A:$B,2,FALSE))</f>
        <v/>
      </c>
      <c r="BA1690" s="12" t="str">
        <f t="shared" si="924"/>
        <v>Опер.касса №4683/080</v>
      </c>
      <c r="BB1690" t="e">
        <f>LEFT(#REF!,2)</f>
        <v>#REF!</v>
      </c>
      <c r="BC1690" s="12" t="str">
        <f t="shared" si="930"/>
        <v>4683/080</v>
      </c>
      <c r="BE1690" t="str">
        <f>IF(ISERROR(VLOOKUP(B1690,'РЕОРГ 01.10.2009'!A:C,3,FALSE)),"",VLOOKUP(B1690,'РЕОРГ 01.10.2009'!A:C,3,FALSE))</f>
        <v/>
      </c>
      <c r="BF1690" s="12" t="str">
        <f t="shared" si="925"/>
        <v>Опер.касса №4683/080</v>
      </c>
      <c r="BG1690" t="e">
        <f>LEFT(#REF!,2)</f>
        <v>#REF!</v>
      </c>
      <c r="BH1690" s="12" t="str">
        <f t="shared" si="931"/>
        <v>4683/080</v>
      </c>
      <c r="BJ1690" t="str">
        <f>IF(ISERROR(VLOOKUP($B1690,'РЕОРГ 01.05.2010'!A:B,2,FALSE)),"",VLOOKUP($B1690,'РЕОРГ 01.05.2010'!A:B,2,FALSE))</f>
        <v/>
      </c>
      <c r="BK1690" s="12" t="str">
        <f t="shared" si="926"/>
        <v>Опер.касса №4683/080</v>
      </c>
      <c r="BL1690" t="e">
        <f>LEFT(#REF!,2)</f>
        <v>#REF!</v>
      </c>
      <c r="BM1690" s="12" t="str">
        <f t="shared" si="932"/>
        <v>4683/080</v>
      </c>
      <c r="BO1690" t="str">
        <f>IF(ISERROR(VLOOKUP($B1690,'РЕОРГ 01.08.2010'!A:B,2,FALSE)),"",VLOOKUP($B1690,'РЕОРГ 01.08.2010'!A:B,2,FALSE))</f>
        <v/>
      </c>
      <c r="BP1690" s="12" t="str">
        <f t="shared" si="927"/>
        <v>Опер.касса №4683/080</v>
      </c>
      <c r="BQ1690" t="e">
        <f>LEFT(#REF!,2)</f>
        <v>#REF!</v>
      </c>
      <c r="BR1690" s="12" t="str">
        <f t="shared" si="933"/>
        <v>4683/080</v>
      </c>
    </row>
    <row r="1691" spans="1:70" ht="12.75" customHeight="1">
      <c r="A1691" t="str">
        <f t="shared" si="928"/>
        <v>4683/082</v>
      </c>
      <c r="B1691" s="133">
        <v>1967</v>
      </c>
      <c r="C1691" s="1" t="s">
        <v>5805</v>
      </c>
      <c r="D1691" s="32" t="s">
        <v>1931</v>
      </c>
      <c r="E1691" s="1" t="s">
        <v>9912</v>
      </c>
      <c r="F1691" s="1" t="s">
        <v>8047</v>
      </c>
      <c r="G1691" s="1" t="s">
        <v>9913</v>
      </c>
      <c r="H1691" s="1" t="s">
        <v>9914</v>
      </c>
      <c r="I1691" s="1" t="s">
        <v>11191</v>
      </c>
      <c r="J1691" s="1"/>
      <c r="K1691" s="1">
        <v>0.25</v>
      </c>
      <c r="L1691" s="32" t="s">
        <v>4049</v>
      </c>
      <c r="M1691" s="8" t="s">
        <v>11929</v>
      </c>
      <c r="N1691" s="2" t="s">
        <v>12650</v>
      </c>
      <c r="O1691" s="173"/>
      <c r="P1691" s="168">
        <f t="shared" si="958"/>
        <v>1688</v>
      </c>
      <c r="Q1691" s="138">
        <f t="shared" si="952"/>
        <v>12</v>
      </c>
      <c r="R1691" s="138" t="e">
        <f t="shared" si="953"/>
        <v>#VALUE!</v>
      </c>
      <c r="S1691" s="138" t="e">
        <f t="shared" si="954"/>
        <v>#VALUE!</v>
      </c>
      <c r="T1691" s="138" t="e">
        <f t="shared" si="955"/>
        <v>#VALUE!</v>
      </c>
      <c r="U1691" s="138" t="e">
        <f t="shared" si="956"/>
        <v>#VALUE!</v>
      </c>
      <c r="V1691" s="138" t="e">
        <f t="shared" si="957"/>
        <v>#VALUE!</v>
      </c>
      <c r="W1691" s="158" t="str">
        <f t="shared" si="934"/>
        <v>08:00 12:45</v>
      </c>
      <c r="X1691" s="159" t="e">
        <f>HLOOKUP(SEARCH("2",$M1691)-1,$Q$3:$V1691,$P1691+1,FALSE)</f>
        <v>#VALUE!</v>
      </c>
      <c r="Y1691" s="160" t="e">
        <f t="shared" si="935"/>
        <v>#VALUE!</v>
      </c>
      <c r="Z1691" s="161" t="e">
        <f t="shared" si="936"/>
        <v>#VALUE!</v>
      </c>
      <c r="AA1691" s="158" t="str">
        <f t="shared" si="937"/>
        <v>выходной</v>
      </c>
      <c r="AB1691" s="159">
        <f>HLOOKUP(SEARCH("3",$M1691)-1,$Q$3:$V1691,$P1691+1,FALSE)</f>
        <v>12</v>
      </c>
      <c r="AC1691" s="160" t="str">
        <f t="shared" si="938"/>
        <v>08:00 12:45</v>
      </c>
      <c r="AD1691" s="161" t="e">
        <f t="shared" si="939"/>
        <v>#VALUE!</v>
      </c>
      <c r="AE1691" s="158" t="str">
        <f t="shared" si="940"/>
        <v>08:00 12:45</v>
      </c>
      <c r="AF1691" s="159" t="e">
        <f>HLOOKUP(SEARCH("4",$M1691)-1,$Q$3:$V1691,$P1691+1,FALSE)</f>
        <v>#VALUE!</v>
      </c>
      <c r="AG1691" s="161" t="e">
        <f t="shared" si="941"/>
        <v>#VALUE!</v>
      </c>
      <c r="AH1691" s="161" t="e">
        <f t="shared" si="942"/>
        <v>#VALUE!</v>
      </c>
      <c r="AI1691" s="158" t="str">
        <f t="shared" si="943"/>
        <v>выходной</v>
      </c>
      <c r="AJ1691" s="159" t="e">
        <f>HLOOKUP(SEARCH("5",$M1691)-1,$Q$3:$V1691,$P1691+1,FALSE)</f>
        <v>#VALUE!</v>
      </c>
      <c r="AK1691" s="161" t="e">
        <f t="shared" si="944"/>
        <v>#VALUE!</v>
      </c>
      <c r="AL1691" s="161" t="e">
        <f t="shared" si="945"/>
        <v>#VALUE!</v>
      </c>
      <c r="AM1691" s="158" t="str">
        <f t="shared" si="946"/>
        <v>выходной</v>
      </c>
      <c r="AN1691" s="159" t="e">
        <f>HLOOKUP(SEARCH("6",$M1691)-1,$Q$3:$V1691,$P1691+1,FALSE)</f>
        <v>#VALUE!</v>
      </c>
      <c r="AO1691" s="161" t="e">
        <f t="shared" si="947"/>
        <v>#VALUE!</v>
      </c>
      <c r="AP1691" s="161" t="e">
        <f t="shared" si="948"/>
        <v>#VALUE!</v>
      </c>
      <c r="AQ1691" s="162" t="str">
        <f t="shared" si="949"/>
        <v>выходной</v>
      </c>
      <c r="AR1691" s="163" t="e">
        <f>HLOOKUP(SEARCH("7",$M1691)-1,$Q$3:$V1691,$P1691+1,FALSE)</f>
        <v>#VALUE!</v>
      </c>
      <c r="AS1691" s="164" t="str">
        <f t="shared" si="950"/>
        <v>выходной</v>
      </c>
      <c r="AT1691" s="142"/>
      <c r="AU1691" s="11" t="str">
        <f>IF(ISERROR(VLOOKUP(B1691,'РЕОРГ 2008'!$A:$B,2,FALSE)),"",VLOOKUP(B1691,'РЕОРГ 2008'!$A:$B,2,FALSE))</f>
        <v>Опер.касса №4687/08</v>
      </c>
      <c r="AV1691" s="12" t="str">
        <f t="shared" si="951"/>
        <v>Опер.касса №4687/08</v>
      </c>
      <c r="AW1691" s="31" t="e">
        <f>LEFT(#REF!,2)</f>
        <v>#REF!</v>
      </c>
      <c r="AX1691" s="12" t="str">
        <f t="shared" si="929"/>
        <v>4687/08</v>
      </c>
      <c r="AZ1691" t="str">
        <f>IF(ISERROR(VLOOKUP(B1691,'РЕОРГ 01.08.2009'!$A:$B,2,FALSE)),"",VLOOKUP(B1691,'РЕОРГ 01.08.2009'!$A:$B,2,FALSE))</f>
        <v/>
      </c>
      <c r="BA1691" s="12" t="str">
        <f t="shared" si="924"/>
        <v>Опер.касса №4683/082</v>
      </c>
      <c r="BB1691" t="e">
        <f>LEFT(#REF!,2)</f>
        <v>#REF!</v>
      </c>
      <c r="BC1691" s="12" t="str">
        <f t="shared" si="930"/>
        <v>4683/082</v>
      </c>
      <c r="BE1691" t="str">
        <f>IF(ISERROR(VLOOKUP(B1691,'РЕОРГ 01.10.2009'!A:C,3,FALSE)),"",VLOOKUP(B1691,'РЕОРГ 01.10.2009'!A:C,3,FALSE))</f>
        <v/>
      </c>
      <c r="BF1691" s="12" t="str">
        <f t="shared" si="925"/>
        <v>Опер.касса №4683/082</v>
      </c>
      <c r="BG1691" t="e">
        <f>LEFT(#REF!,2)</f>
        <v>#REF!</v>
      </c>
      <c r="BH1691" s="12" t="str">
        <f t="shared" si="931"/>
        <v>4683/082</v>
      </c>
      <c r="BJ1691" t="str">
        <f>IF(ISERROR(VLOOKUP($B1691,'РЕОРГ 01.05.2010'!A:B,2,FALSE)),"",VLOOKUP($B1691,'РЕОРГ 01.05.2010'!A:B,2,FALSE))</f>
        <v/>
      </c>
      <c r="BK1691" s="12" t="str">
        <f t="shared" si="926"/>
        <v>Опер.касса №4683/082</v>
      </c>
      <c r="BL1691" t="e">
        <f>LEFT(#REF!,2)</f>
        <v>#REF!</v>
      </c>
      <c r="BM1691" s="12" t="str">
        <f t="shared" si="932"/>
        <v>4683/082</v>
      </c>
      <c r="BO1691" t="str">
        <f>IF(ISERROR(VLOOKUP($B1691,'РЕОРГ 01.08.2010'!A:B,2,FALSE)),"",VLOOKUP($B1691,'РЕОРГ 01.08.2010'!A:B,2,FALSE))</f>
        <v/>
      </c>
      <c r="BP1691" s="12" t="str">
        <f t="shared" si="927"/>
        <v>Опер.касса №4683/082</v>
      </c>
      <c r="BQ1691" t="e">
        <f>LEFT(#REF!,2)</f>
        <v>#REF!</v>
      </c>
      <c r="BR1691" s="12" t="str">
        <f t="shared" si="933"/>
        <v>4683/082</v>
      </c>
    </row>
    <row r="1692" spans="1:70" ht="12.75" customHeight="1">
      <c r="A1692" t="str">
        <f t="shared" si="928"/>
        <v>4683/084</v>
      </c>
      <c r="B1692" s="133">
        <v>1969</v>
      </c>
      <c r="C1692" s="1" t="s">
        <v>5807</v>
      </c>
      <c r="D1692" s="32" t="s">
        <v>7017</v>
      </c>
      <c r="E1692" s="1" t="s">
        <v>10976</v>
      </c>
      <c r="F1692" s="1" t="s">
        <v>8047</v>
      </c>
      <c r="G1692" s="1" t="s">
        <v>10977</v>
      </c>
      <c r="H1692" s="1" t="s">
        <v>10978</v>
      </c>
      <c r="I1692" s="1" t="s">
        <v>7703</v>
      </c>
      <c r="J1692" s="1"/>
      <c r="K1692" s="1">
        <v>11</v>
      </c>
      <c r="L1692" s="32" t="s">
        <v>4049</v>
      </c>
      <c r="M1692" s="8" t="s">
        <v>11773</v>
      </c>
      <c r="N1692" s="2" t="s">
        <v>12651</v>
      </c>
      <c r="O1692" s="173"/>
      <c r="P1692" s="168">
        <f t="shared" si="958"/>
        <v>1689</v>
      </c>
      <c r="Q1692" s="138">
        <f t="shared" si="952"/>
        <v>12</v>
      </c>
      <c r="R1692" s="138">
        <f t="shared" si="953"/>
        <v>24</v>
      </c>
      <c r="S1692" s="138">
        <f t="shared" si="954"/>
        <v>36</v>
      </c>
      <c r="T1692" s="138">
        <f t="shared" si="955"/>
        <v>48</v>
      </c>
      <c r="U1692" s="138">
        <f t="shared" si="956"/>
        <v>60</v>
      </c>
      <c r="V1692" s="138" t="e">
        <f t="shared" si="957"/>
        <v>#VALUE!</v>
      </c>
      <c r="W1692" s="158" t="str">
        <f t="shared" si="934"/>
        <v>08:00 17:00</v>
      </c>
      <c r="X1692" s="159">
        <f>HLOOKUP(SEARCH("2",$M1692)-1,$Q$3:$V1692,$P1692+1,FALSE)</f>
        <v>12</v>
      </c>
      <c r="Y1692" s="160" t="str">
        <f t="shared" si="935"/>
        <v>09:00 17:00|08:00 17:00|08:00 17:00|08:00 17:00|08:00 12:00</v>
      </c>
      <c r="Z1692" s="161" t="str">
        <f t="shared" si="936"/>
        <v>09:00 17:00</v>
      </c>
      <c r="AA1692" s="158" t="str">
        <f t="shared" si="937"/>
        <v>09:00 17:00</v>
      </c>
      <c r="AB1692" s="159">
        <f>HLOOKUP(SEARCH("3",$M1692)-1,$Q$3:$V1692,$P1692+1,FALSE)</f>
        <v>24</v>
      </c>
      <c r="AC1692" s="160" t="str">
        <f t="shared" si="938"/>
        <v>08:00 17:00|08:00 17:00|08:00 17:00|08:00 12:00</v>
      </c>
      <c r="AD1692" s="161" t="str">
        <f t="shared" si="939"/>
        <v>08:00 17:00</v>
      </c>
      <c r="AE1692" s="158" t="str">
        <f t="shared" si="940"/>
        <v>08:00 17:00</v>
      </c>
      <c r="AF1692" s="159">
        <f>HLOOKUP(SEARCH("4",$M1692)-1,$Q$3:$V1692,$P1692+1,FALSE)</f>
        <v>36</v>
      </c>
      <c r="AG1692" s="161" t="str">
        <f t="shared" si="941"/>
        <v>08:00 17:00|08:00 17:00|08:00 12:00</v>
      </c>
      <c r="AH1692" s="161" t="str">
        <f t="shared" si="942"/>
        <v>08:00 17:00</v>
      </c>
      <c r="AI1692" s="158" t="str">
        <f t="shared" si="943"/>
        <v>08:00 17:00</v>
      </c>
      <c r="AJ1692" s="159">
        <f>HLOOKUP(SEARCH("5",$M1692)-1,$Q$3:$V1692,$P1692+1,FALSE)</f>
        <v>48</v>
      </c>
      <c r="AK1692" s="161" t="str">
        <f t="shared" si="944"/>
        <v>08:00 17:00|08:00 12:00</v>
      </c>
      <c r="AL1692" s="161" t="str">
        <f t="shared" si="945"/>
        <v>08:00 17:00</v>
      </c>
      <c r="AM1692" s="158" t="str">
        <f t="shared" si="946"/>
        <v>08:00 17:00</v>
      </c>
      <c r="AN1692" s="159">
        <f>HLOOKUP(SEARCH("6",$M1692)-1,$Q$3:$V1692,$P1692+1,FALSE)</f>
        <v>60</v>
      </c>
      <c r="AO1692" s="161" t="str">
        <f t="shared" si="947"/>
        <v>08:00 12:00</v>
      </c>
      <c r="AP1692" s="161" t="e">
        <f t="shared" si="948"/>
        <v>#VALUE!</v>
      </c>
      <c r="AQ1692" s="162" t="str">
        <f t="shared" si="949"/>
        <v>08:00 12:00</v>
      </c>
      <c r="AR1692" s="163" t="e">
        <f>HLOOKUP(SEARCH("7",$M1692)-1,$Q$3:$V1692,$P1692+1,FALSE)</f>
        <v>#VALUE!</v>
      </c>
      <c r="AS1692" s="164" t="str">
        <f t="shared" si="950"/>
        <v>выходной</v>
      </c>
      <c r="AT1692" s="142"/>
      <c r="AU1692" s="11" t="str">
        <f>IF(ISERROR(VLOOKUP(B1692,'РЕОРГ 2008'!$A:$B,2,FALSE)),"",VLOOKUP(B1692,'РЕОРГ 2008'!$A:$B,2,FALSE))</f>
        <v>Муслюмовское отделение №4692</v>
      </c>
      <c r="AV1692" s="12" t="str">
        <f t="shared" si="951"/>
        <v>Муслюмовское отделение №4692</v>
      </c>
      <c r="AW1692" s="31" t="e">
        <f>LEFT(#REF!,2)</f>
        <v>#REF!</v>
      </c>
      <c r="AX1692" s="12" t="str">
        <f t="shared" si="929"/>
        <v>4692</v>
      </c>
      <c r="AZ1692" t="str">
        <f>IF(ISERROR(VLOOKUP(B1692,'РЕОРГ 01.08.2009'!$A:$B,2,FALSE)),"",VLOOKUP(B1692,'РЕОРГ 01.08.2009'!$A:$B,2,FALSE))</f>
        <v/>
      </c>
      <c r="BA1692" s="12" t="str">
        <f t="shared" si="924"/>
        <v>Доп.офис №4683/084</v>
      </c>
      <c r="BB1692" t="e">
        <f>LEFT(#REF!,2)</f>
        <v>#REF!</v>
      </c>
      <c r="BC1692" s="12" t="str">
        <f t="shared" si="930"/>
        <v>4683/084</v>
      </c>
      <c r="BE1692" t="str">
        <f>IF(ISERROR(VLOOKUP(B1692,'РЕОРГ 01.10.2009'!A:C,3,FALSE)),"",VLOOKUP(B1692,'РЕОРГ 01.10.2009'!A:C,3,FALSE))</f>
        <v/>
      </c>
      <c r="BF1692" s="12" t="str">
        <f t="shared" si="925"/>
        <v>Доп.офис №4683/084</v>
      </c>
      <c r="BG1692" t="e">
        <f>LEFT(#REF!,2)</f>
        <v>#REF!</v>
      </c>
      <c r="BH1692" s="12" t="str">
        <f t="shared" si="931"/>
        <v>4683/084</v>
      </c>
      <c r="BJ1692" t="str">
        <f>IF(ISERROR(VLOOKUP($B1692,'РЕОРГ 01.05.2010'!A:B,2,FALSE)),"",VLOOKUP($B1692,'РЕОРГ 01.05.2010'!A:B,2,FALSE))</f>
        <v/>
      </c>
      <c r="BK1692" s="12" t="str">
        <f t="shared" si="926"/>
        <v>Доп.офис №4683/084</v>
      </c>
      <c r="BL1692" t="e">
        <f>LEFT(#REF!,2)</f>
        <v>#REF!</v>
      </c>
      <c r="BM1692" s="12" t="str">
        <f t="shared" si="932"/>
        <v>4683/084</v>
      </c>
      <c r="BO1692" t="str">
        <f>IF(ISERROR(VLOOKUP($B1692,'РЕОРГ 01.08.2010'!A:B,2,FALSE)),"",VLOOKUP($B1692,'РЕОРГ 01.08.2010'!A:B,2,FALSE))</f>
        <v/>
      </c>
      <c r="BP1692" s="12" t="str">
        <f t="shared" si="927"/>
        <v>Доп.офис №4683/084</v>
      </c>
      <c r="BQ1692" t="e">
        <f>LEFT(#REF!,2)</f>
        <v>#REF!</v>
      </c>
      <c r="BR1692" s="12" t="str">
        <f t="shared" si="933"/>
        <v>4683/084</v>
      </c>
    </row>
    <row r="1693" spans="1:70" ht="12.75" customHeight="1">
      <c r="A1693" t="str">
        <f t="shared" si="928"/>
        <v>4683/085</v>
      </c>
      <c r="B1693" s="133">
        <v>1970</v>
      </c>
      <c r="C1693" s="1" t="s">
        <v>5808</v>
      </c>
      <c r="D1693" s="32" t="s">
        <v>1931</v>
      </c>
      <c r="E1693" s="1" t="s">
        <v>7704</v>
      </c>
      <c r="F1693" s="1" t="s">
        <v>8047</v>
      </c>
      <c r="G1693" s="1" t="s">
        <v>5683</v>
      </c>
      <c r="H1693" s="1" t="s">
        <v>7705</v>
      </c>
      <c r="I1693" s="1" t="s">
        <v>1709</v>
      </c>
      <c r="J1693" s="1"/>
      <c r="K1693" s="1">
        <v>0.25</v>
      </c>
      <c r="L1693" s="32" t="s">
        <v>4049</v>
      </c>
      <c r="M1693" s="8" t="s">
        <v>12070</v>
      </c>
      <c r="N1693" s="2" t="s">
        <v>12650</v>
      </c>
      <c r="O1693" s="173"/>
      <c r="P1693" s="168">
        <f t="shared" si="958"/>
        <v>1690</v>
      </c>
      <c r="Q1693" s="138">
        <f t="shared" si="952"/>
        <v>12</v>
      </c>
      <c r="R1693" s="138" t="e">
        <f t="shared" si="953"/>
        <v>#VALUE!</v>
      </c>
      <c r="S1693" s="138" t="e">
        <f t="shared" si="954"/>
        <v>#VALUE!</v>
      </c>
      <c r="T1693" s="138" t="e">
        <f t="shared" si="955"/>
        <v>#VALUE!</v>
      </c>
      <c r="U1693" s="138" t="e">
        <f t="shared" si="956"/>
        <v>#VALUE!</v>
      </c>
      <c r="V1693" s="138" t="e">
        <f t="shared" si="957"/>
        <v>#VALUE!</v>
      </c>
      <c r="W1693" s="158" t="str">
        <f t="shared" si="934"/>
        <v>08:00 12:45</v>
      </c>
      <c r="X1693" s="159" t="e">
        <f>HLOOKUP(SEARCH("2",$M1693)-1,$Q$3:$V1693,$P1693+1,FALSE)</f>
        <v>#VALUE!</v>
      </c>
      <c r="Y1693" s="160" t="e">
        <f t="shared" si="935"/>
        <v>#VALUE!</v>
      </c>
      <c r="Z1693" s="161" t="e">
        <f t="shared" si="936"/>
        <v>#VALUE!</v>
      </c>
      <c r="AA1693" s="158" t="str">
        <f t="shared" si="937"/>
        <v>выходной</v>
      </c>
      <c r="AB1693" s="159" t="e">
        <f>HLOOKUP(SEARCH("3",$M1693)-1,$Q$3:$V1693,$P1693+1,FALSE)</f>
        <v>#VALUE!</v>
      </c>
      <c r="AC1693" s="160" t="e">
        <f t="shared" si="938"/>
        <v>#VALUE!</v>
      </c>
      <c r="AD1693" s="161" t="e">
        <f t="shared" si="939"/>
        <v>#VALUE!</v>
      </c>
      <c r="AE1693" s="158" t="str">
        <f t="shared" si="940"/>
        <v>выходной</v>
      </c>
      <c r="AF1693" s="159" t="e">
        <f>HLOOKUP(SEARCH("4",$M1693)-1,$Q$3:$V1693,$P1693+1,FALSE)</f>
        <v>#VALUE!</v>
      </c>
      <c r="AG1693" s="161" t="e">
        <f t="shared" si="941"/>
        <v>#VALUE!</v>
      </c>
      <c r="AH1693" s="161" t="e">
        <f t="shared" si="942"/>
        <v>#VALUE!</v>
      </c>
      <c r="AI1693" s="158" t="str">
        <f t="shared" si="943"/>
        <v>выходной</v>
      </c>
      <c r="AJ1693" s="159">
        <f>HLOOKUP(SEARCH("5",$M1693)-1,$Q$3:$V1693,$P1693+1,FALSE)</f>
        <v>12</v>
      </c>
      <c r="AK1693" s="161" t="str">
        <f t="shared" si="944"/>
        <v>08:00 12:45</v>
      </c>
      <c r="AL1693" s="161" t="e">
        <f t="shared" si="945"/>
        <v>#VALUE!</v>
      </c>
      <c r="AM1693" s="158" t="str">
        <f t="shared" si="946"/>
        <v>08:00 12:45</v>
      </c>
      <c r="AN1693" s="159" t="e">
        <f>HLOOKUP(SEARCH("6",$M1693)-1,$Q$3:$V1693,$P1693+1,FALSE)</f>
        <v>#VALUE!</v>
      </c>
      <c r="AO1693" s="161" t="e">
        <f t="shared" si="947"/>
        <v>#VALUE!</v>
      </c>
      <c r="AP1693" s="161" t="e">
        <f t="shared" si="948"/>
        <v>#VALUE!</v>
      </c>
      <c r="AQ1693" s="162" t="str">
        <f t="shared" si="949"/>
        <v>выходной</v>
      </c>
      <c r="AR1693" s="163" t="e">
        <f>HLOOKUP(SEARCH("7",$M1693)-1,$Q$3:$V1693,$P1693+1,FALSE)</f>
        <v>#VALUE!</v>
      </c>
      <c r="AS1693" s="164" t="str">
        <f t="shared" si="950"/>
        <v>выходной</v>
      </c>
      <c r="AT1693" s="142"/>
      <c r="AU1693" s="11" t="str">
        <f>IF(ISERROR(VLOOKUP(B1693,'РЕОРГ 2008'!$A:$B,2,FALSE)),"",VLOOKUP(B1693,'РЕОРГ 2008'!$A:$B,2,FALSE))</f>
        <v>Опер.касса №4692/01</v>
      </c>
      <c r="AV1693" s="12" t="str">
        <f t="shared" si="951"/>
        <v>Опер.касса №4692/01</v>
      </c>
      <c r="AW1693" s="31" t="e">
        <f>LEFT(#REF!,2)</f>
        <v>#REF!</v>
      </c>
      <c r="AX1693" s="12" t="str">
        <f t="shared" si="929"/>
        <v>4692/01</v>
      </c>
      <c r="AZ1693" t="str">
        <f>IF(ISERROR(VLOOKUP(B1693,'РЕОРГ 01.08.2009'!$A:$B,2,FALSE)),"",VLOOKUP(B1693,'РЕОРГ 01.08.2009'!$A:$B,2,FALSE))</f>
        <v/>
      </c>
      <c r="BA1693" s="12" t="str">
        <f t="shared" si="924"/>
        <v>Опер.касса №4683/085</v>
      </c>
      <c r="BB1693" t="e">
        <f>LEFT(#REF!,2)</f>
        <v>#REF!</v>
      </c>
      <c r="BC1693" s="12" t="str">
        <f t="shared" si="930"/>
        <v>4683/085</v>
      </c>
      <c r="BE1693" t="str">
        <f>IF(ISERROR(VLOOKUP(B1693,'РЕОРГ 01.10.2009'!A:C,3,FALSE)),"",VLOOKUP(B1693,'РЕОРГ 01.10.2009'!A:C,3,FALSE))</f>
        <v/>
      </c>
      <c r="BF1693" s="12" t="str">
        <f t="shared" si="925"/>
        <v>Опер.касса №4683/085</v>
      </c>
      <c r="BG1693" t="e">
        <f>LEFT(#REF!,2)</f>
        <v>#REF!</v>
      </c>
      <c r="BH1693" s="12" t="str">
        <f t="shared" si="931"/>
        <v>4683/085</v>
      </c>
      <c r="BJ1693" t="str">
        <f>IF(ISERROR(VLOOKUP($B1693,'РЕОРГ 01.05.2010'!A:B,2,FALSE)),"",VLOOKUP($B1693,'РЕОРГ 01.05.2010'!A:B,2,FALSE))</f>
        <v/>
      </c>
      <c r="BK1693" s="12" t="str">
        <f t="shared" si="926"/>
        <v>Опер.касса №4683/085</v>
      </c>
      <c r="BL1693" t="e">
        <f>LEFT(#REF!,2)</f>
        <v>#REF!</v>
      </c>
      <c r="BM1693" s="12" t="str">
        <f t="shared" si="932"/>
        <v>4683/085</v>
      </c>
      <c r="BO1693" t="str">
        <f>IF(ISERROR(VLOOKUP($B1693,'РЕОРГ 01.08.2010'!A:B,2,FALSE)),"",VLOOKUP($B1693,'РЕОРГ 01.08.2010'!A:B,2,FALSE))</f>
        <v/>
      </c>
      <c r="BP1693" s="12" t="str">
        <f t="shared" si="927"/>
        <v>Опер.касса №4683/085</v>
      </c>
      <c r="BQ1693" t="e">
        <f>LEFT(#REF!,2)</f>
        <v>#REF!</v>
      </c>
      <c r="BR1693" s="12" t="str">
        <f t="shared" si="933"/>
        <v>4683/085</v>
      </c>
    </row>
    <row r="1694" spans="1:70" ht="12.75" customHeight="1">
      <c r="A1694" t="str">
        <f t="shared" si="928"/>
        <v>4683/086</v>
      </c>
      <c r="B1694" s="133">
        <v>1971</v>
      </c>
      <c r="C1694" s="1" t="s">
        <v>5809</v>
      </c>
      <c r="D1694" s="32" t="s">
        <v>1931</v>
      </c>
      <c r="E1694" s="1" t="s">
        <v>7707</v>
      </c>
      <c r="F1694" s="1" t="s">
        <v>8047</v>
      </c>
      <c r="G1694" s="1" t="s">
        <v>7708</v>
      </c>
      <c r="H1694" s="1" t="s">
        <v>7709</v>
      </c>
      <c r="I1694" s="1" t="s">
        <v>7710</v>
      </c>
      <c r="J1694" s="1"/>
      <c r="K1694" s="1">
        <v>0.25</v>
      </c>
      <c r="L1694" s="32" t="s">
        <v>4049</v>
      </c>
      <c r="M1694" s="8" t="s">
        <v>12070</v>
      </c>
      <c r="N1694" s="2" t="s">
        <v>12673</v>
      </c>
      <c r="O1694" s="173"/>
      <c r="P1694" s="168">
        <f t="shared" si="958"/>
        <v>1691</v>
      </c>
      <c r="Q1694" s="138">
        <f t="shared" si="952"/>
        <v>12</v>
      </c>
      <c r="R1694" s="138" t="e">
        <f t="shared" si="953"/>
        <v>#VALUE!</v>
      </c>
      <c r="S1694" s="138" t="e">
        <f t="shared" si="954"/>
        <v>#VALUE!</v>
      </c>
      <c r="T1694" s="138" t="e">
        <f t="shared" si="955"/>
        <v>#VALUE!</v>
      </c>
      <c r="U1694" s="138" t="e">
        <f t="shared" si="956"/>
        <v>#VALUE!</v>
      </c>
      <c r="V1694" s="138" t="e">
        <f t="shared" si="957"/>
        <v>#VALUE!</v>
      </c>
      <c r="W1694" s="158" t="str">
        <f t="shared" si="934"/>
        <v>08:00 13:30</v>
      </c>
      <c r="X1694" s="159" t="e">
        <f>HLOOKUP(SEARCH("2",$M1694)-1,$Q$3:$V1694,$P1694+1,FALSE)</f>
        <v>#VALUE!</v>
      </c>
      <c r="Y1694" s="160" t="e">
        <f t="shared" si="935"/>
        <v>#VALUE!</v>
      </c>
      <c r="Z1694" s="161" t="e">
        <f t="shared" si="936"/>
        <v>#VALUE!</v>
      </c>
      <c r="AA1694" s="158" t="str">
        <f t="shared" si="937"/>
        <v>выходной</v>
      </c>
      <c r="AB1694" s="159" t="e">
        <f>HLOOKUP(SEARCH("3",$M1694)-1,$Q$3:$V1694,$P1694+1,FALSE)</f>
        <v>#VALUE!</v>
      </c>
      <c r="AC1694" s="160" t="e">
        <f t="shared" si="938"/>
        <v>#VALUE!</v>
      </c>
      <c r="AD1694" s="161" t="e">
        <f t="shared" si="939"/>
        <v>#VALUE!</v>
      </c>
      <c r="AE1694" s="158" t="str">
        <f t="shared" si="940"/>
        <v>выходной</v>
      </c>
      <c r="AF1694" s="159" t="e">
        <f>HLOOKUP(SEARCH("4",$M1694)-1,$Q$3:$V1694,$P1694+1,FALSE)</f>
        <v>#VALUE!</v>
      </c>
      <c r="AG1694" s="161" t="e">
        <f t="shared" si="941"/>
        <v>#VALUE!</v>
      </c>
      <c r="AH1694" s="161" t="e">
        <f t="shared" si="942"/>
        <v>#VALUE!</v>
      </c>
      <c r="AI1694" s="158" t="str">
        <f t="shared" si="943"/>
        <v>выходной</v>
      </c>
      <c r="AJ1694" s="159">
        <f>HLOOKUP(SEARCH("5",$M1694)-1,$Q$3:$V1694,$P1694+1,FALSE)</f>
        <v>12</v>
      </c>
      <c r="AK1694" s="161" t="str">
        <f t="shared" si="944"/>
        <v>08:00 12:00</v>
      </c>
      <c r="AL1694" s="161" t="e">
        <f t="shared" si="945"/>
        <v>#VALUE!</v>
      </c>
      <c r="AM1694" s="158" t="str">
        <f t="shared" si="946"/>
        <v>08:00 12:00</v>
      </c>
      <c r="AN1694" s="159" t="e">
        <f>HLOOKUP(SEARCH("6",$M1694)-1,$Q$3:$V1694,$P1694+1,FALSE)</f>
        <v>#VALUE!</v>
      </c>
      <c r="AO1694" s="161" t="e">
        <f t="shared" si="947"/>
        <v>#VALUE!</v>
      </c>
      <c r="AP1694" s="161" t="e">
        <f t="shared" si="948"/>
        <v>#VALUE!</v>
      </c>
      <c r="AQ1694" s="162" t="str">
        <f t="shared" si="949"/>
        <v>выходной</v>
      </c>
      <c r="AR1694" s="163" t="e">
        <f>HLOOKUP(SEARCH("7",$M1694)-1,$Q$3:$V1694,$P1694+1,FALSE)</f>
        <v>#VALUE!</v>
      </c>
      <c r="AS1694" s="164" t="str">
        <f t="shared" si="950"/>
        <v>выходной</v>
      </c>
      <c r="AT1694" s="142"/>
      <c r="AU1694" s="11" t="str">
        <f>IF(ISERROR(VLOOKUP(B1694,'РЕОРГ 2008'!$A:$B,2,FALSE)),"",VLOOKUP(B1694,'РЕОРГ 2008'!$A:$B,2,FALSE))</f>
        <v>Опер.касса №4692/010</v>
      </c>
      <c r="AV1694" s="12" t="str">
        <f t="shared" si="951"/>
        <v>Опер.касса №4692/010</v>
      </c>
      <c r="AW1694" s="31" t="e">
        <f>LEFT(#REF!,2)</f>
        <v>#REF!</v>
      </c>
      <c r="AX1694" s="12" t="str">
        <f t="shared" si="929"/>
        <v>4692/010</v>
      </c>
      <c r="AZ1694" t="str">
        <f>IF(ISERROR(VLOOKUP(B1694,'РЕОРГ 01.08.2009'!$A:$B,2,FALSE)),"",VLOOKUP(B1694,'РЕОРГ 01.08.2009'!$A:$B,2,FALSE))</f>
        <v/>
      </c>
      <c r="BA1694" s="12" t="str">
        <f t="shared" si="924"/>
        <v>Опер.касса №4683/086</v>
      </c>
      <c r="BB1694" t="e">
        <f>LEFT(#REF!,2)</f>
        <v>#REF!</v>
      </c>
      <c r="BC1694" s="12" t="str">
        <f t="shared" si="930"/>
        <v>4683/086</v>
      </c>
      <c r="BE1694" t="str">
        <f>IF(ISERROR(VLOOKUP(B1694,'РЕОРГ 01.10.2009'!A:C,3,FALSE)),"",VLOOKUP(B1694,'РЕОРГ 01.10.2009'!A:C,3,FALSE))</f>
        <v/>
      </c>
      <c r="BF1694" s="12" t="str">
        <f t="shared" si="925"/>
        <v>Опер.касса №4683/086</v>
      </c>
      <c r="BG1694" t="e">
        <f>LEFT(#REF!,2)</f>
        <v>#REF!</v>
      </c>
      <c r="BH1694" s="12" t="str">
        <f t="shared" si="931"/>
        <v>4683/086</v>
      </c>
      <c r="BJ1694" t="str">
        <f>IF(ISERROR(VLOOKUP($B1694,'РЕОРГ 01.05.2010'!A:B,2,FALSE)),"",VLOOKUP($B1694,'РЕОРГ 01.05.2010'!A:B,2,FALSE))</f>
        <v/>
      </c>
      <c r="BK1694" s="12" t="str">
        <f t="shared" si="926"/>
        <v>Опер.касса №4683/086</v>
      </c>
      <c r="BL1694" t="e">
        <f>LEFT(#REF!,2)</f>
        <v>#REF!</v>
      </c>
      <c r="BM1694" s="12" t="str">
        <f t="shared" si="932"/>
        <v>4683/086</v>
      </c>
      <c r="BO1694" t="str">
        <f>IF(ISERROR(VLOOKUP($B1694,'РЕОРГ 01.08.2010'!A:B,2,FALSE)),"",VLOOKUP($B1694,'РЕОРГ 01.08.2010'!A:B,2,FALSE))</f>
        <v/>
      </c>
      <c r="BP1694" s="12" t="str">
        <f t="shared" si="927"/>
        <v>Опер.касса №4683/086</v>
      </c>
      <c r="BQ1694" t="e">
        <f>LEFT(#REF!,2)</f>
        <v>#REF!</v>
      </c>
      <c r="BR1694" s="12" t="str">
        <f t="shared" si="933"/>
        <v>4683/086</v>
      </c>
    </row>
    <row r="1695" spans="1:70" ht="12.75" customHeight="1">
      <c r="A1695" t="str">
        <f t="shared" si="928"/>
        <v>4683/093</v>
      </c>
      <c r="B1695" s="133">
        <v>1978</v>
      </c>
      <c r="C1695" s="1" t="s">
        <v>5816</v>
      </c>
      <c r="D1695" s="32" t="s">
        <v>1931</v>
      </c>
      <c r="E1695" s="1" t="s">
        <v>7068</v>
      </c>
      <c r="F1695" s="1" t="s">
        <v>8047</v>
      </c>
      <c r="G1695" s="1" t="s">
        <v>7069</v>
      </c>
      <c r="H1695" s="1" t="s">
        <v>6741</v>
      </c>
      <c r="I1695" s="1" t="s">
        <v>7067</v>
      </c>
      <c r="J1695" s="1"/>
      <c r="K1695" s="1">
        <v>0.4</v>
      </c>
      <c r="L1695" s="32" t="s">
        <v>4049</v>
      </c>
      <c r="M1695" s="8" t="s">
        <v>11991</v>
      </c>
      <c r="N1695" s="2" t="s">
        <v>12671</v>
      </c>
      <c r="O1695" s="173"/>
      <c r="P1695" s="168">
        <f t="shared" si="958"/>
        <v>1692</v>
      </c>
      <c r="Q1695" s="138">
        <f t="shared" si="952"/>
        <v>12</v>
      </c>
      <c r="R1695" s="138">
        <f t="shared" si="953"/>
        <v>24</v>
      </c>
      <c r="S1695" s="138" t="e">
        <f t="shared" si="954"/>
        <v>#VALUE!</v>
      </c>
      <c r="T1695" s="138" t="e">
        <f t="shared" si="955"/>
        <v>#VALUE!</v>
      </c>
      <c r="U1695" s="138" t="e">
        <f t="shared" si="956"/>
        <v>#VALUE!</v>
      </c>
      <c r="V1695" s="138" t="e">
        <f t="shared" si="957"/>
        <v>#VALUE!</v>
      </c>
      <c r="W1695" s="158" t="str">
        <f t="shared" si="934"/>
        <v>08:00 13:00</v>
      </c>
      <c r="X1695" s="159" t="e">
        <f>HLOOKUP(SEARCH("2",$M1695)-1,$Q$3:$V1695,$P1695+1,FALSE)</f>
        <v>#VALUE!</v>
      </c>
      <c r="Y1695" s="160" t="e">
        <f t="shared" si="935"/>
        <v>#VALUE!</v>
      </c>
      <c r="Z1695" s="161" t="e">
        <f t="shared" si="936"/>
        <v>#VALUE!</v>
      </c>
      <c r="AA1695" s="158" t="str">
        <f t="shared" si="937"/>
        <v>выходной</v>
      </c>
      <c r="AB1695" s="159">
        <f>HLOOKUP(SEARCH("3",$M1695)-1,$Q$3:$V1695,$P1695+1,FALSE)</f>
        <v>12</v>
      </c>
      <c r="AC1695" s="160" t="str">
        <f t="shared" si="938"/>
        <v>08:00 13:00|08:00 12:30</v>
      </c>
      <c r="AD1695" s="161" t="str">
        <f t="shared" si="939"/>
        <v>08:00 13:00</v>
      </c>
      <c r="AE1695" s="158" t="str">
        <f t="shared" si="940"/>
        <v>08:00 13:00</v>
      </c>
      <c r="AF1695" s="159" t="e">
        <f>HLOOKUP(SEARCH("4",$M1695)-1,$Q$3:$V1695,$P1695+1,FALSE)</f>
        <v>#VALUE!</v>
      </c>
      <c r="AG1695" s="161" t="e">
        <f t="shared" si="941"/>
        <v>#VALUE!</v>
      </c>
      <c r="AH1695" s="161" t="e">
        <f t="shared" si="942"/>
        <v>#VALUE!</v>
      </c>
      <c r="AI1695" s="158" t="str">
        <f t="shared" si="943"/>
        <v>выходной</v>
      </c>
      <c r="AJ1695" s="159">
        <f>HLOOKUP(SEARCH("5",$M1695)-1,$Q$3:$V1695,$P1695+1,FALSE)</f>
        <v>24</v>
      </c>
      <c r="AK1695" s="161" t="str">
        <f t="shared" si="944"/>
        <v>08:00 12:30</v>
      </c>
      <c r="AL1695" s="161" t="e">
        <f t="shared" si="945"/>
        <v>#VALUE!</v>
      </c>
      <c r="AM1695" s="158" t="str">
        <f t="shared" si="946"/>
        <v>08:00 12:30</v>
      </c>
      <c r="AN1695" s="159" t="e">
        <f>HLOOKUP(SEARCH("6",$M1695)-1,$Q$3:$V1695,$P1695+1,FALSE)</f>
        <v>#VALUE!</v>
      </c>
      <c r="AO1695" s="161" t="e">
        <f t="shared" si="947"/>
        <v>#VALUE!</v>
      </c>
      <c r="AP1695" s="161" t="e">
        <f t="shared" si="948"/>
        <v>#VALUE!</v>
      </c>
      <c r="AQ1695" s="162" t="str">
        <f t="shared" si="949"/>
        <v>выходной</v>
      </c>
      <c r="AR1695" s="163" t="e">
        <f>HLOOKUP(SEARCH("7",$M1695)-1,$Q$3:$V1695,$P1695+1,FALSE)</f>
        <v>#VALUE!</v>
      </c>
      <c r="AS1695" s="164" t="str">
        <f t="shared" si="950"/>
        <v>выходной</v>
      </c>
      <c r="AT1695" s="142"/>
      <c r="AU1695" s="11" t="str">
        <f>IF(ISERROR(VLOOKUP(B1695,'РЕОРГ 2008'!$A:$B,2,FALSE)),"",VLOOKUP(B1695,'РЕОРГ 2008'!$A:$B,2,FALSE))</f>
        <v>Опер.касса №4692/021</v>
      </c>
      <c r="AV1695" s="12" t="str">
        <f t="shared" si="951"/>
        <v>Опер.касса №4692/021</v>
      </c>
      <c r="AW1695" s="31" t="e">
        <f>LEFT(#REF!,2)</f>
        <v>#REF!</v>
      </c>
      <c r="AX1695" s="12" t="str">
        <f t="shared" si="929"/>
        <v>4692/021</v>
      </c>
      <c r="AZ1695" t="str">
        <f>IF(ISERROR(VLOOKUP(B1695,'РЕОРГ 01.08.2009'!$A:$B,2,FALSE)),"",VLOOKUP(B1695,'РЕОРГ 01.08.2009'!$A:$B,2,FALSE))</f>
        <v/>
      </c>
      <c r="BA1695" s="12" t="str">
        <f t="shared" si="924"/>
        <v>Опер.касса №4683/093</v>
      </c>
      <c r="BB1695" t="e">
        <f>LEFT(#REF!,2)</f>
        <v>#REF!</v>
      </c>
      <c r="BC1695" s="12" t="str">
        <f t="shared" si="930"/>
        <v>4683/093</v>
      </c>
      <c r="BE1695" t="str">
        <f>IF(ISERROR(VLOOKUP(B1695,'РЕОРГ 01.10.2009'!A:C,3,FALSE)),"",VLOOKUP(B1695,'РЕОРГ 01.10.2009'!A:C,3,FALSE))</f>
        <v/>
      </c>
      <c r="BF1695" s="12" t="str">
        <f t="shared" si="925"/>
        <v>Опер.касса №4683/093</v>
      </c>
      <c r="BG1695" t="e">
        <f>LEFT(#REF!,2)</f>
        <v>#REF!</v>
      </c>
      <c r="BH1695" s="12" t="str">
        <f t="shared" si="931"/>
        <v>4683/093</v>
      </c>
      <c r="BJ1695" t="str">
        <f>IF(ISERROR(VLOOKUP($B1695,'РЕОРГ 01.05.2010'!A:B,2,FALSE)),"",VLOOKUP($B1695,'РЕОРГ 01.05.2010'!A:B,2,FALSE))</f>
        <v/>
      </c>
      <c r="BK1695" s="12" t="str">
        <f t="shared" si="926"/>
        <v>Опер.касса №4683/093</v>
      </c>
      <c r="BL1695" t="e">
        <f>LEFT(#REF!,2)</f>
        <v>#REF!</v>
      </c>
      <c r="BM1695" s="12" t="str">
        <f t="shared" si="932"/>
        <v>4683/093</v>
      </c>
      <c r="BO1695" t="str">
        <f>IF(ISERROR(VLOOKUP($B1695,'РЕОРГ 01.08.2010'!A:B,2,FALSE)),"",VLOOKUP($B1695,'РЕОРГ 01.08.2010'!A:B,2,FALSE))</f>
        <v/>
      </c>
      <c r="BP1695" s="12" t="str">
        <f t="shared" si="927"/>
        <v>Опер.касса №4683/093</v>
      </c>
      <c r="BQ1695" t="e">
        <f>LEFT(#REF!,2)</f>
        <v>#REF!</v>
      </c>
      <c r="BR1695" s="12" t="str">
        <f t="shared" si="933"/>
        <v>4683/093</v>
      </c>
    </row>
    <row r="1696" spans="1:70" ht="12.75" customHeight="1">
      <c r="A1696" t="str">
        <f t="shared" si="928"/>
        <v>4683/094</v>
      </c>
      <c r="B1696" s="133">
        <v>1979</v>
      </c>
      <c r="C1696" s="1" t="s">
        <v>5817</v>
      </c>
      <c r="D1696" s="32" t="s">
        <v>1931</v>
      </c>
      <c r="E1696" s="1" t="s">
        <v>6743</v>
      </c>
      <c r="F1696" s="1" t="s">
        <v>8047</v>
      </c>
      <c r="G1696" s="1" t="s">
        <v>6744</v>
      </c>
      <c r="H1696" s="1" t="s">
        <v>6745</v>
      </c>
      <c r="I1696" s="1" t="s">
        <v>6746</v>
      </c>
      <c r="J1696" s="1"/>
      <c r="K1696" s="1">
        <v>0.5</v>
      </c>
      <c r="L1696" s="32" t="s">
        <v>4049</v>
      </c>
      <c r="M1696" s="8" t="s">
        <v>11878</v>
      </c>
      <c r="N1696" s="2" t="s">
        <v>12478</v>
      </c>
      <c r="O1696" s="173"/>
      <c r="P1696" s="168">
        <f t="shared" si="958"/>
        <v>1693</v>
      </c>
      <c r="Q1696" s="138">
        <f t="shared" si="952"/>
        <v>25</v>
      </c>
      <c r="R1696" s="138">
        <f t="shared" si="953"/>
        <v>50</v>
      </c>
      <c r="S1696" s="138" t="e">
        <f t="shared" si="954"/>
        <v>#VALUE!</v>
      </c>
      <c r="T1696" s="138" t="e">
        <f t="shared" si="955"/>
        <v>#VALUE!</v>
      </c>
      <c r="U1696" s="138" t="e">
        <f t="shared" si="956"/>
        <v>#VALUE!</v>
      </c>
      <c r="V1696" s="138" t="e">
        <f t="shared" si="957"/>
        <v>#VALUE!</v>
      </c>
      <c r="W1696" s="158" t="str">
        <f t="shared" si="934"/>
        <v>08:00 14:30(12:00 13:00)</v>
      </c>
      <c r="X1696" s="159">
        <f>HLOOKUP(SEARCH("2",$M1696)-1,$Q$3:$V1696,$P1696+1,FALSE)</f>
        <v>25</v>
      </c>
      <c r="Y1696" s="160" t="str">
        <f t="shared" si="935"/>
        <v>08:00 14:30(12:00 13:00)|08:00 14:30(12:00 13:00)</v>
      </c>
      <c r="Z1696" s="161" t="str">
        <f t="shared" si="936"/>
        <v>08:00 14:30(12:00 13:00)</v>
      </c>
      <c r="AA1696" s="158" t="str">
        <f t="shared" si="937"/>
        <v>08:00 14:30(12:00 13:00)</v>
      </c>
      <c r="AB1696" s="159">
        <f>HLOOKUP(SEARCH("3",$M1696)-1,$Q$3:$V1696,$P1696+1,FALSE)</f>
        <v>50</v>
      </c>
      <c r="AC1696" s="160" t="str">
        <f t="shared" si="938"/>
        <v>08:00 14:30(12:00 13:00)</v>
      </c>
      <c r="AD1696" s="161" t="e">
        <f t="shared" si="939"/>
        <v>#VALUE!</v>
      </c>
      <c r="AE1696" s="158" t="str">
        <f t="shared" si="940"/>
        <v>08:00 14:30(12:00 13:00)</v>
      </c>
      <c r="AF1696" s="159" t="e">
        <f>HLOOKUP(SEARCH("4",$M1696)-1,$Q$3:$V1696,$P1696+1,FALSE)</f>
        <v>#VALUE!</v>
      </c>
      <c r="AG1696" s="161" t="e">
        <f t="shared" si="941"/>
        <v>#VALUE!</v>
      </c>
      <c r="AH1696" s="161" t="e">
        <f t="shared" si="942"/>
        <v>#VALUE!</v>
      </c>
      <c r="AI1696" s="158" t="str">
        <f t="shared" si="943"/>
        <v>выходной</v>
      </c>
      <c r="AJ1696" s="159" t="e">
        <f>HLOOKUP(SEARCH("5",$M1696)-1,$Q$3:$V1696,$P1696+1,FALSE)</f>
        <v>#VALUE!</v>
      </c>
      <c r="AK1696" s="161" t="e">
        <f t="shared" si="944"/>
        <v>#VALUE!</v>
      </c>
      <c r="AL1696" s="161" t="e">
        <f t="shared" si="945"/>
        <v>#VALUE!</v>
      </c>
      <c r="AM1696" s="158" t="str">
        <f t="shared" si="946"/>
        <v>выходной</v>
      </c>
      <c r="AN1696" s="159" t="e">
        <f>HLOOKUP(SEARCH("6",$M1696)-1,$Q$3:$V1696,$P1696+1,FALSE)</f>
        <v>#VALUE!</v>
      </c>
      <c r="AO1696" s="161" t="e">
        <f t="shared" si="947"/>
        <v>#VALUE!</v>
      </c>
      <c r="AP1696" s="161" t="e">
        <f t="shared" si="948"/>
        <v>#VALUE!</v>
      </c>
      <c r="AQ1696" s="162" t="str">
        <f t="shared" si="949"/>
        <v>выходной</v>
      </c>
      <c r="AR1696" s="163" t="e">
        <f>HLOOKUP(SEARCH("7",$M1696)-1,$Q$3:$V1696,$P1696+1,FALSE)</f>
        <v>#VALUE!</v>
      </c>
      <c r="AS1696" s="164" t="str">
        <f t="shared" si="950"/>
        <v>выходной</v>
      </c>
      <c r="AT1696" s="142"/>
      <c r="AU1696" s="11" t="str">
        <f>IF(ISERROR(VLOOKUP(B1696,'РЕОРГ 2008'!$A:$B,2,FALSE)),"",VLOOKUP(B1696,'РЕОРГ 2008'!$A:$B,2,FALSE))</f>
        <v>Опер.касса №4692/03</v>
      </c>
      <c r="AV1696" s="12" t="str">
        <f t="shared" si="951"/>
        <v>Опер.касса №4692/03</v>
      </c>
      <c r="AW1696" s="31" t="e">
        <f>LEFT(#REF!,2)</f>
        <v>#REF!</v>
      </c>
      <c r="AX1696" s="12" t="str">
        <f t="shared" si="929"/>
        <v>4692/03</v>
      </c>
      <c r="AZ1696" t="str">
        <f>IF(ISERROR(VLOOKUP(B1696,'РЕОРГ 01.08.2009'!$A:$B,2,FALSE)),"",VLOOKUP(B1696,'РЕОРГ 01.08.2009'!$A:$B,2,FALSE))</f>
        <v/>
      </c>
      <c r="BA1696" s="12" t="str">
        <f t="shared" si="924"/>
        <v>Опер.касса №4683/094</v>
      </c>
      <c r="BB1696" t="e">
        <f>LEFT(#REF!,2)</f>
        <v>#REF!</v>
      </c>
      <c r="BC1696" s="12" t="str">
        <f t="shared" si="930"/>
        <v>4683/094</v>
      </c>
      <c r="BE1696" t="str">
        <f>IF(ISERROR(VLOOKUP(B1696,'РЕОРГ 01.10.2009'!A:C,3,FALSE)),"",VLOOKUP(B1696,'РЕОРГ 01.10.2009'!A:C,3,FALSE))</f>
        <v/>
      </c>
      <c r="BF1696" s="12" t="str">
        <f t="shared" si="925"/>
        <v>Опер.касса №4683/094</v>
      </c>
      <c r="BG1696" t="e">
        <f>LEFT(#REF!,2)</f>
        <v>#REF!</v>
      </c>
      <c r="BH1696" s="12" t="str">
        <f t="shared" si="931"/>
        <v>4683/094</v>
      </c>
      <c r="BJ1696" t="str">
        <f>IF(ISERROR(VLOOKUP($B1696,'РЕОРГ 01.05.2010'!A:B,2,FALSE)),"",VLOOKUP($B1696,'РЕОРГ 01.05.2010'!A:B,2,FALSE))</f>
        <v/>
      </c>
      <c r="BK1696" s="12" t="str">
        <f t="shared" si="926"/>
        <v>Опер.касса №4683/094</v>
      </c>
      <c r="BL1696" t="e">
        <f>LEFT(#REF!,2)</f>
        <v>#REF!</v>
      </c>
      <c r="BM1696" s="12" t="str">
        <f t="shared" si="932"/>
        <v>4683/094</v>
      </c>
      <c r="BO1696" t="str">
        <f>IF(ISERROR(VLOOKUP($B1696,'РЕОРГ 01.08.2010'!A:B,2,FALSE)),"",VLOOKUP($B1696,'РЕОРГ 01.08.2010'!A:B,2,FALSE))</f>
        <v/>
      </c>
      <c r="BP1696" s="12" t="str">
        <f t="shared" si="927"/>
        <v>Опер.касса №4683/094</v>
      </c>
      <c r="BQ1696" t="e">
        <f>LEFT(#REF!,2)</f>
        <v>#REF!</v>
      </c>
      <c r="BR1696" s="12" t="str">
        <f t="shared" si="933"/>
        <v>4683/094</v>
      </c>
    </row>
    <row r="1697" spans="1:70" ht="12.75" customHeight="1">
      <c r="A1697" t="str">
        <f t="shared" si="928"/>
        <v>4683/096</v>
      </c>
      <c r="B1697" s="133">
        <v>1981</v>
      </c>
      <c r="C1697" s="1" t="s">
        <v>5819</v>
      </c>
      <c r="D1697" s="32" t="s">
        <v>1931</v>
      </c>
      <c r="E1697" s="1" t="s">
        <v>6655</v>
      </c>
      <c r="F1697" s="1" t="s">
        <v>8047</v>
      </c>
      <c r="G1697" s="1" t="s">
        <v>6656</v>
      </c>
      <c r="H1697" s="1" t="s">
        <v>6657</v>
      </c>
      <c r="I1697" s="1" t="s">
        <v>6658</v>
      </c>
      <c r="J1697" s="1"/>
      <c r="K1697" s="1">
        <v>0.4</v>
      </c>
      <c r="L1697" s="32" t="s">
        <v>4049</v>
      </c>
      <c r="M1697" s="8" t="s">
        <v>11991</v>
      </c>
      <c r="N1697" s="2" t="s">
        <v>12671</v>
      </c>
      <c r="O1697" s="173"/>
      <c r="P1697" s="168">
        <f t="shared" si="958"/>
        <v>1694</v>
      </c>
      <c r="Q1697" s="138">
        <f t="shared" si="952"/>
        <v>12</v>
      </c>
      <c r="R1697" s="138">
        <f t="shared" si="953"/>
        <v>24</v>
      </c>
      <c r="S1697" s="138" t="e">
        <f t="shared" si="954"/>
        <v>#VALUE!</v>
      </c>
      <c r="T1697" s="138" t="e">
        <f t="shared" si="955"/>
        <v>#VALUE!</v>
      </c>
      <c r="U1697" s="138" t="e">
        <f t="shared" si="956"/>
        <v>#VALUE!</v>
      </c>
      <c r="V1697" s="138" t="e">
        <f t="shared" si="957"/>
        <v>#VALUE!</v>
      </c>
      <c r="W1697" s="158" t="str">
        <f t="shared" si="934"/>
        <v>08:00 13:00</v>
      </c>
      <c r="X1697" s="159" t="e">
        <f>HLOOKUP(SEARCH("2",$M1697)-1,$Q$3:$V1697,$P1697+1,FALSE)</f>
        <v>#VALUE!</v>
      </c>
      <c r="Y1697" s="160" t="e">
        <f t="shared" si="935"/>
        <v>#VALUE!</v>
      </c>
      <c r="Z1697" s="161" t="e">
        <f t="shared" si="936"/>
        <v>#VALUE!</v>
      </c>
      <c r="AA1697" s="158" t="str">
        <f t="shared" si="937"/>
        <v>выходной</v>
      </c>
      <c r="AB1697" s="159">
        <f>HLOOKUP(SEARCH("3",$M1697)-1,$Q$3:$V1697,$P1697+1,FALSE)</f>
        <v>12</v>
      </c>
      <c r="AC1697" s="160" t="str">
        <f t="shared" si="938"/>
        <v>08:00 13:00|08:00 12:30</v>
      </c>
      <c r="AD1697" s="161" t="str">
        <f t="shared" si="939"/>
        <v>08:00 13:00</v>
      </c>
      <c r="AE1697" s="158" t="str">
        <f t="shared" si="940"/>
        <v>08:00 13:00</v>
      </c>
      <c r="AF1697" s="159" t="e">
        <f>HLOOKUP(SEARCH("4",$M1697)-1,$Q$3:$V1697,$P1697+1,FALSE)</f>
        <v>#VALUE!</v>
      </c>
      <c r="AG1697" s="161" t="e">
        <f t="shared" si="941"/>
        <v>#VALUE!</v>
      </c>
      <c r="AH1697" s="161" t="e">
        <f t="shared" si="942"/>
        <v>#VALUE!</v>
      </c>
      <c r="AI1697" s="158" t="str">
        <f t="shared" si="943"/>
        <v>выходной</v>
      </c>
      <c r="AJ1697" s="159">
        <f>HLOOKUP(SEARCH("5",$M1697)-1,$Q$3:$V1697,$P1697+1,FALSE)</f>
        <v>24</v>
      </c>
      <c r="AK1697" s="161" t="str">
        <f t="shared" si="944"/>
        <v>08:00 12:30</v>
      </c>
      <c r="AL1697" s="161" t="e">
        <f t="shared" si="945"/>
        <v>#VALUE!</v>
      </c>
      <c r="AM1697" s="158" t="str">
        <f t="shared" si="946"/>
        <v>08:00 12:30</v>
      </c>
      <c r="AN1697" s="159" t="e">
        <f>HLOOKUP(SEARCH("6",$M1697)-1,$Q$3:$V1697,$P1697+1,FALSE)</f>
        <v>#VALUE!</v>
      </c>
      <c r="AO1697" s="161" t="e">
        <f t="shared" si="947"/>
        <v>#VALUE!</v>
      </c>
      <c r="AP1697" s="161" t="e">
        <f t="shared" si="948"/>
        <v>#VALUE!</v>
      </c>
      <c r="AQ1697" s="162" t="str">
        <f t="shared" si="949"/>
        <v>выходной</v>
      </c>
      <c r="AR1697" s="163" t="e">
        <f>HLOOKUP(SEARCH("7",$M1697)-1,$Q$3:$V1697,$P1697+1,FALSE)</f>
        <v>#VALUE!</v>
      </c>
      <c r="AS1697" s="164" t="str">
        <f t="shared" si="950"/>
        <v>выходной</v>
      </c>
      <c r="AT1697" s="142"/>
      <c r="AU1697" s="11" t="str">
        <f>IF(ISERROR(VLOOKUP(B1697,'РЕОРГ 2008'!$A:$B,2,FALSE)),"",VLOOKUP(B1697,'РЕОРГ 2008'!$A:$B,2,FALSE))</f>
        <v>Опер.касса №4692/05</v>
      </c>
      <c r="AV1697" s="12" t="str">
        <f t="shared" si="951"/>
        <v>Опер.касса №4692/05</v>
      </c>
      <c r="AW1697" s="31" t="e">
        <f>LEFT(#REF!,2)</f>
        <v>#REF!</v>
      </c>
      <c r="AX1697" s="12" t="str">
        <f t="shared" si="929"/>
        <v>4692/05</v>
      </c>
      <c r="AZ1697" t="str">
        <f>IF(ISERROR(VLOOKUP(B1697,'РЕОРГ 01.08.2009'!$A:$B,2,FALSE)),"",VLOOKUP(B1697,'РЕОРГ 01.08.2009'!$A:$B,2,FALSE))</f>
        <v/>
      </c>
      <c r="BA1697" s="12" t="str">
        <f t="shared" si="924"/>
        <v>Опер.касса №4683/096</v>
      </c>
      <c r="BB1697" t="e">
        <f>LEFT(#REF!,2)</f>
        <v>#REF!</v>
      </c>
      <c r="BC1697" s="12" t="str">
        <f t="shared" si="930"/>
        <v>4683/096</v>
      </c>
      <c r="BE1697" t="str">
        <f>IF(ISERROR(VLOOKUP(B1697,'РЕОРГ 01.10.2009'!A:C,3,FALSE)),"",VLOOKUP(B1697,'РЕОРГ 01.10.2009'!A:C,3,FALSE))</f>
        <v/>
      </c>
      <c r="BF1697" s="12" t="str">
        <f t="shared" si="925"/>
        <v>Опер.касса №4683/096</v>
      </c>
      <c r="BG1697" t="e">
        <f>LEFT(#REF!,2)</f>
        <v>#REF!</v>
      </c>
      <c r="BH1697" s="12" t="str">
        <f t="shared" si="931"/>
        <v>4683/096</v>
      </c>
      <c r="BJ1697" t="str">
        <f>IF(ISERROR(VLOOKUP($B1697,'РЕОРГ 01.05.2010'!A:B,2,FALSE)),"",VLOOKUP($B1697,'РЕОРГ 01.05.2010'!A:B,2,FALSE))</f>
        <v/>
      </c>
      <c r="BK1697" s="12" t="str">
        <f t="shared" si="926"/>
        <v>Опер.касса №4683/096</v>
      </c>
      <c r="BL1697" t="e">
        <f>LEFT(#REF!,2)</f>
        <v>#REF!</v>
      </c>
      <c r="BM1697" s="12" t="str">
        <f t="shared" si="932"/>
        <v>4683/096</v>
      </c>
      <c r="BO1697" t="str">
        <f>IF(ISERROR(VLOOKUP($B1697,'РЕОРГ 01.08.2010'!A:B,2,FALSE)),"",VLOOKUP($B1697,'РЕОРГ 01.08.2010'!A:B,2,FALSE))</f>
        <v/>
      </c>
      <c r="BP1697" s="12" t="str">
        <f t="shared" si="927"/>
        <v>Опер.касса №4683/096</v>
      </c>
      <c r="BQ1697" t="e">
        <f>LEFT(#REF!,2)</f>
        <v>#REF!</v>
      </c>
      <c r="BR1697" s="12" t="str">
        <f t="shared" si="933"/>
        <v>4683/096</v>
      </c>
    </row>
    <row r="1698" spans="1:70" ht="12.75" customHeight="1">
      <c r="A1698" t="str">
        <f t="shared" si="928"/>
        <v>4683/097</v>
      </c>
      <c r="B1698" s="133">
        <v>1982</v>
      </c>
      <c r="C1698" s="1" t="s">
        <v>5820</v>
      </c>
      <c r="D1698" s="32" t="s">
        <v>1931</v>
      </c>
      <c r="E1698" s="1" t="s">
        <v>6659</v>
      </c>
      <c r="F1698" s="1" t="s">
        <v>8047</v>
      </c>
      <c r="G1698" s="1" t="s">
        <v>6660</v>
      </c>
      <c r="H1698" s="1" t="s">
        <v>6661</v>
      </c>
      <c r="I1698" s="1" t="s">
        <v>6662</v>
      </c>
      <c r="J1698" s="1"/>
      <c r="K1698" s="1">
        <v>0.4</v>
      </c>
      <c r="L1698" s="32" t="s">
        <v>4049</v>
      </c>
      <c r="M1698" s="8" t="s">
        <v>11991</v>
      </c>
      <c r="N1698" s="2" t="s">
        <v>12670</v>
      </c>
      <c r="O1698" s="173"/>
      <c r="P1698" s="168">
        <f t="shared" si="958"/>
        <v>1695</v>
      </c>
      <c r="Q1698" s="138">
        <f t="shared" si="952"/>
        <v>25</v>
      </c>
      <c r="R1698" s="138">
        <f t="shared" si="953"/>
        <v>50</v>
      </c>
      <c r="S1698" s="138" t="e">
        <f t="shared" si="954"/>
        <v>#VALUE!</v>
      </c>
      <c r="T1698" s="138" t="e">
        <f t="shared" si="955"/>
        <v>#VALUE!</v>
      </c>
      <c r="U1698" s="138" t="e">
        <f t="shared" si="956"/>
        <v>#VALUE!</v>
      </c>
      <c r="V1698" s="138" t="e">
        <f t="shared" si="957"/>
        <v>#VALUE!</v>
      </c>
      <c r="W1698" s="158" t="str">
        <f t="shared" si="934"/>
        <v>08:00 14:30(12:00 13:00)</v>
      </c>
      <c r="X1698" s="159" t="e">
        <f>HLOOKUP(SEARCH("2",$M1698)-1,$Q$3:$V1698,$P1698+1,FALSE)</f>
        <v>#VALUE!</v>
      </c>
      <c r="Y1698" s="160" t="e">
        <f t="shared" si="935"/>
        <v>#VALUE!</v>
      </c>
      <c r="Z1698" s="161" t="e">
        <f t="shared" si="936"/>
        <v>#VALUE!</v>
      </c>
      <c r="AA1698" s="158" t="str">
        <f t="shared" si="937"/>
        <v>выходной</v>
      </c>
      <c r="AB1698" s="159">
        <f>HLOOKUP(SEARCH("3",$M1698)-1,$Q$3:$V1698,$P1698+1,FALSE)</f>
        <v>25</v>
      </c>
      <c r="AC1698" s="160" t="str">
        <f t="shared" si="938"/>
        <v>08:00 14:30(12:00 13:00)|08:00 12:00</v>
      </c>
      <c r="AD1698" s="161" t="str">
        <f t="shared" si="939"/>
        <v>08:00 14:30(12:00 13:00)</v>
      </c>
      <c r="AE1698" s="158" t="str">
        <f t="shared" si="940"/>
        <v>08:00 14:30(12:00 13:00)</v>
      </c>
      <c r="AF1698" s="159" t="e">
        <f>HLOOKUP(SEARCH("4",$M1698)-1,$Q$3:$V1698,$P1698+1,FALSE)</f>
        <v>#VALUE!</v>
      </c>
      <c r="AG1698" s="161" t="e">
        <f t="shared" si="941"/>
        <v>#VALUE!</v>
      </c>
      <c r="AH1698" s="161" t="e">
        <f t="shared" si="942"/>
        <v>#VALUE!</v>
      </c>
      <c r="AI1698" s="158" t="str">
        <f t="shared" si="943"/>
        <v>выходной</v>
      </c>
      <c r="AJ1698" s="159">
        <f>HLOOKUP(SEARCH("5",$M1698)-1,$Q$3:$V1698,$P1698+1,FALSE)</f>
        <v>50</v>
      </c>
      <c r="AK1698" s="161" t="str">
        <f t="shared" si="944"/>
        <v>08:00 12:00</v>
      </c>
      <c r="AL1698" s="161" t="e">
        <f t="shared" si="945"/>
        <v>#VALUE!</v>
      </c>
      <c r="AM1698" s="158" t="str">
        <f t="shared" si="946"/>
        <v>08:00 12:00</v>
      </c>
      <c r="AN1698" s="159" t="e">
        <f>HLOOKUP(SEARCH("6",$M1698)-1,$Q$3:$V1698,$P1698+1,FALSE)</f>
        <v>#VALUE!</v>
      </c>
      <c r="AO1698" s="161" t="e">
        <f t="shared" si="947"/>
        <v>#VALUE!</v>
      </c>
      <c r="AP1698" s="161" t="e">
        <f t="shared" si="948"/>
        <v>#VALUE!</v>
      </c>
      <c r="AQ1698" s="162" t="str">
        <f t="shared" si="949"/>
        <v>выходной</v>
      </c>
      <c r="AR1698" s="163" t="e">
        <f>HLOOKUP(SEARCH("7",$M1698)-1,$Q$3:$V1698,$P1698+1,FALSE)</f>
        <v>#VALUE!</v>
      </c>
      <c r="AS1698" s="164" t="str">
        <f t="shared" si="950"/>
        <v>выходной</v>
      </c>
      <c r="AT1698" s="142"/>
      <c r="AU1698" s="11" t="str">
        <f>IF(ISERROR(VLOOKUP(B1698,'РЕОРГ 2008'!$A:$B,2,FALSE)),"",VLOOKUP(B1698,'РЕОРГ 2008'!$A:$B,2,FALSE))</f>
        <v>Опер.касса №4692/06</v>
      </c>
      <c r="AV1698" s="12" t="str">
        <f t="shared" si="951"/>
        <v>Опер.касса №4692/06</v>
      </c>
      <c r="AW1698" s="31" t="e">
        <f>LEFT(#REF!,2)</f>
        <v>#REF!</v>
      </c>
      <c r="AX1698" s="12" t="str">
        <f t="shared" si="929"/>
        <v>4692/06</v>
      </c>
      <c r="AZ1698" t="str">
        <f>IF(ISERROR(VLOOKUP(B1698,'РЕОРГ 01.08.2009'!$A:$B,2,FALSE)),"",VLOOKUP(B1698,'РЕОРГ 01.08.2009'!$A:$B,2,FALSE))</f>
        <v/>
      </c>
      <c r="BA1698" s="12" t="str">
        <f t="shared" si="924"/>
        <v>Опер.касса №4683/097</v>
      </c>
      <c r="BB1698" t="e">
        <f>LEFT(#REF!,2)</f>
        <v>#REF!</v>
      </c>
      <c r="BC1698" s="12" t="str">
        <f t="shared" si="930"/>
        <v>4683/097</v>
      </c>
      <c r="BE1698" t="str">
        <f>IF(ISERROR(VLOOKUP(B1698,'РЕОРГ 01.10.2009'!A:C,3,FALSE)),"",VLOOKUP(B1698,'РЕОРГ 01.10.2009'!A:C,3,FALSE))</f>
        <v/>
      </c>
      <c r="BF1698" s="12" t="str">
        <f t="shared" si="925"/>
        <v>Опер.касса №4683/097</v>
      </c>
      <c r="BG1698" t="e">
        <f>LEFT(#REF!,2)</f>
        <v>#REF!</v>
      </c>
      <c r="BH1698" s="12" t="str">
        <f t="shared" si="931"/>
        <v>4683/097</v>
      </c>
      <c r="BJ1698" t="str">
        <f>IF(ISERROR(VLOOKUP($B1698,'РЕОРГ 01.05.2010'!A:B,2,FALSE)),"",VLOOKUP($B1698,'РЕОРГ 01.05.2010'!A:B,2,FALSE))</f>
        <v/>
      </c>
      <c r="BK1698" s="12" t="str">
        <f t="shared" si="926"/>
        <v>Опер.касса №4683/097</v>
      </c>
      <c r="BL1698" t="e">
        <f>LEFT(#REF!,2)</f>
        <v>#REF!</v>
      </c>
      <c r="BM1698" s="12" t="str">
        <f t="shared" si="932"/>
        <v>4683/097</v>
      </c>
      <c r="BO1698" t="str">
        <f>IF(ISERROR(VLOOKUP($B1698,'РЕОРГ 01.08.2010'!A:B,2,FALSE)),"",VLOOKUP($B1698,'РЕОРГ 01.08.2010'!A:B,2,FALSE))</f>
        <v/>
      </c>
      <c r="BP1698" s="12" t="str">
        <f t="shared" si="927"/>
        <v>Опер.касса №4683/097</v>
      </c>
      <c r="BQ1698" t="e">
        <f>LEFT(#REF!,2)</f>
        <v>#REF!</v>
      </c>
      <c r="BR1698" s="12" t="str">
        <f t="shared" si="933"/>
        <v>4683/097</v>
      </c>
    </row>
    <row r="1699" spans="1:70" ht="12.75" customHeight="1">
      <c r="A1699" t="str">
        <f t="shared" si="928"/>
        <v>4683/098</v>
      </c>
      <c r="B1699" s="133">
        <v>1983</v>
      </c>
      <c r="C1699" s="1" t="s">
        <v>8376</v>
      </c>
      <c r="D1699" s="32" t="s">
        <v>1931</v>
      </c>
      <c r="E1699" s="1" t="s">
        <v>6663</v>
      </c>
      <c r="F1699" s="1" t="s">
        <v>8047</v>
      </c>
      <c r="G1699" s="1" t="s">
        <v>6664</v>
      </c>
      <c r="H1699" s="1" t="s">
        <v>6665</v>
      </c>
      <c r="I1699" s="1" t="s">
        <v>6666</v>
      </c>
      <c r="J1699" s="1"/>
      <c r="K1699" s="1">
        <v>0.25</v>
      </c>
      <c r="L1699" s="32" t="s">
        <v>4049</v>
      </c>
      <c r="M1699" s="8" t="s">
        <v>12070</v>
      </c>
      <c r="N1699" s="2" t="s">
        <v>12674</v>
      </c>
      <c r="O1699" s="173"/>
      <c r="P1699" s="168">
        <f t="shared" si="958"/>
        <v>1696</v>
      </c>
      <c r="Q1699" s="138">
        <f t="shared" si="952"/>
        <v>12</v>
      </c>
      <c r="R1699" s="138" t="e">
        <f t="shared" si="953"/>
        <v>#VALUE!</v>
      </c>
      <c r="S1699" s="138" t="e">
        <f t="shared" si="954"/>
        <v>#VALUE!</v>
      </c>
      <c r="T1699" s="138" t="e">
        <f t="shared" si="955"/>
        <v>#VALUE!</v>
      </c>
      <c r="U1699" s="138" t="e">
        <f t="shared" si="956"/>
        <v>#VALUE!</v>
      </c>
      <c r="V1699" s="138" t="e">
        <f t="shared" si="957"/>
        <v>#VALUE!</v>
      </c>
      <c r="W1699" s="158" t="str">
        <f t="shared" si="934"/>
        <v>08:00 13:00</v>
      </c>
      <c r="X1699" s="159" t="e">
        <f>HLOOKUP(SEARCH("2",$M1699)-1,$Q$3:$V1699,$P1699+1,FALSE)</f>
        <v>#VALUE!</v>
      </c>
      <c r="Y1699" s="160" t="e">
        <f t="shared" si="935"/>
        <v>#VALUE!</v>
      </c>
      <c r="Z1699" s="161" t="e">
        <f t="shared" si="936"/>
        <v>#VALUE!</v>
      </c>
      <c r="AA1699" s="158" t="str">
        <f t="shared" si="937"/>
        <v>выходной</v>
      </c>
      <c r="AB1699" s="159" t="e">
        <f>HLOOKUP(SEARCH("3",$M1699)-1,$Q$3:$V1699,$P1699+1,FALSE)</f>
        <v>#VALUE!</v>
      </c>
      <c r="AC1699" s="160" t="e">
        <f t="shared" si="938"/>
        <v>#VALUE!</v>
      </c>
      <c r="AD1699" s="161" t="e">
        <f t="shared" si="939"/>
        <v>#VALUE!</v>
      </c>
      <c r="AE1699" s="158" t="str">
        <f t="shared" si="940"/>
        <v>выходной</v>
      </c>
      <c r="AF1699" s="159" t="e">
        <f>HLOOKUP(SEARCH("4",$M1699)-1,$Q$3:$V1699,$P1699+1,FALSE)</f>
        <v>#VALUE!</v>
      </c>
      <c r="AG1699" s="161" t="e">
        <f t="shared" si="941"/>
        <v>#VALUE!</v>
      </c>
      <c r="AH1699" s="161" t="e">
        <f t="shared" si="942"/>
        <v>#VALUE!</v>
      </c>
      <c r="AI1699" s="158" t="str">
        <f t="shared" si="943"/>
        <v>выходной</v>
      </c>
      <c r="AJ1699" s="159">
        <f>HLOOKUP(SEARCH("5",$M1699)-1,$Q$3:$V1699,$P1699+1,FALSE)</f>
        <v>12</v>
      </c>
      <c r="AK1699" s="161" t="str">
        <f t="shared" si="944"/>
        <v>08:00 12:30</v>
      </c>
      <c r="AL1699" s="161" t="e">
        <f t="shared" si="945"/>
        <v>#VALUE!</v>
      </c>
      <c r="AM1699" s="158" t="str">
        <f t="shared" si="946"/>
        <v>08:00 12:30</v>
      </c>
      <c r="AN1699" s="159" t="e">
        <f>HLOOKUP(SEARCH("6",$M1699)-1,$Q$3:$V1699,$P1699+1,FALSE)</f>
        <v>#VALUE!</v>
      </c>
      <c r="AO1699" s="161" t="e">
        <f t="shared" si="947"/>
        <v>#VALUE!</v>
      </c>
      <c r="AP1699" s="161" t="e">
        <f t="shared" si="948"/>
        <v>#VALUE!</v>
      </c>
      <c r="AQ1699" s="162" t="str">
        <f t="shared" si="949"/>
        <v>выходной</v>
      </c>
      <c r="AR1699" s="163" t="e">
        <f>HLOOKUP(SEARCH("7",$M1699)-1,$Q$3:$V1699,$P1699+1,FALSE)</f>
        <v>#VALUE!</v>
      </c>
      <c r="AS1699" s="164" t="str">
        <f t="shared" si="950"/>
        <v>выходной</v>
      </c>
      <c r="AT1699" s="142"/>
      <c r="AU1699" s="11" t="str">
        <f>IF(ISERROR(VLOOKUP(B1699,'РЕОРГ 2008'!$A:$B,2,FALSE)),"",VLOOKUP(B1699,'РЕОРГ 2008'!$A:$B,2,FALSE))</f>
        <v>Опер.касса №4692/07</v>
      </c>
      <c r="AV1699" s="12" t="str">
        <f t="shared" si="951"/>
        <v>Опер.касса №4692/07</v>
      </c>
      <c r="AW1699" s="31" t="e">
        <f>LEFT(#REF!,2)</f>
        <v>#REF!</v>
      </c>
      <c r="AX1699" s="12" t="str">
        <f t="shared" si="929"/>
        <v>4692/07</v>
      </c>
      <c r="AZ1699" t="str">
        <f>IF(ISERROR(VLOOKUP(B1699,'РЕОРГ 01.08.2009'!$A:$B,2,FALSE)),"",VLOOKUP(B1699,'РЕОРГ 01.08.2009'!$A:$B,2,FALSE))</f>
        <v/>
      </c>
      <c r="BA1699" s="12" t="str">
        <f t="shared" si="924"/>
        <v>Опер.касса №4683/098</v>
      </c>
      <c r="BB1699" t="e">
        <f>LEFT(#REF!,2)</f>
        <v>#REF!</v>
      </c>
      <c r="BC1699" s="12" t="str">
        <f t="shared" si="930"/>
        <v>4683/098</v>
      </c>
      <c r="BE1699" t="str">
        <f>IF(ISERROR(VLOOKUP(B1699,'РЕОРГ 01.10.2009'!A:C,3,FALSE)),"",VLOOKUP(B1699,'РЕОРГ 01.10.2009'!A:C,3,FALSE))</f>
        <v/>
      </c>
      <c r="BF1699" s="12" t="str">
        <f t="shared" si="925"/>
        <v>Опер.касса №4683/098</v>
      </c>
      <c r="BG1699" t="e">
        <f>LEFT(#REF!,2)</f>
        <v>#REF!</v>
      </c>
      <c r="BH1699" s="12" t="str">
        <f t="shared" si="931"/>
        <v>4683/098</v>
      </c>
      <c r="BJ1699" t="str">
        <f>IF(ISERROR(VLOOKUP($B1699,'РЕОРГ 01.05.2010'!A:B,2,FALSE)),"",VLOOKUP($B1699,'РЕОРГ 01.05.2010'!A:B,2,FALSE))</f>
        <v/>
      </c>
      <c r="BK1699" s="12" t="str">
        <f t="shared" si="926"/>
        <v>Опер.касса №4683/098</v>
      </c>
      <c r="BL1699" t="e">
        <f>LEFT(#REF!,2)</f>
        <v>#REF!</v>
      </c>
      <c r="BM1699" s="12" t="str">
        <f t="shared" si="932"/>
        <v>4683/098</v>
      </c>
      <c r="BO1699" t="str">
        <f>IF(ISERROR(VLOOKUP($B1699,'РЕОРГ 01.08.2010'!A:B,2,FALSE)),"",VLOOKUP($B1699,'РЕОРГ 01.08.2010'!A:B,2,FALSE))</f>
        <v/>
      </c>
      <c r="BP1699" s="12" t="str">
        <f t="shared" si="927"/>
        <v>Опер.касса №4683/098</v>
      </c>
      <c r="BQ1699" t="e">
        <f>LEFT(#REF!,2)</f>
        <v>#REF!</v>
      </c>
      <c r="BR1699" s="12" t="str">
        <f t="shared" si="933"/>
        <v>4683/098</v>
      </c>
    </row>
    <row r="1700" spans="1:70" ht="12.75" customHeight="1">
      <c r="A1700" t="str">
        <f t="shared" si="928"/>
        <v>4690</v>
      </c>
      <c r="B1700" s="133">
        <v>1985</v>
      </c>
      <c r="C1700" s="1" t="s">
        <v>10424</v>
      </c>
      <c r="D1700" s="32" t="s">
        <v>4491</v>
      </c>
      <c r="E1700" s="1" t="s">
        <v>10425</v>
      </c>
      <c r="F1700" s="1" t="s">
        <v>8047</v>
      </c>
      <c r="G1700" s="1" t="s">
        <v>10426</v>
      </c>
      <c r="H1700" s="1" t="s">
        <v>10427</v>
      </c>
      <c r="I1700" s="1" t="s">
        <v>11723</v>
      </c>
      <c r="J1700" s="1" t="s">
        <v>13024</v>
      </c>
      <c r="K1700" s="1">
        <v>116.75</v>
      </c>
      <c r="L1700" s="32" t="s">
        <v>2043</v>
      </c>
      <c r="M1700" s="8" t="s">
        <v>11783</v>
      </c>
      <c r="N1700" s="2" t="s">
        <v>12675</v>
      </c>
      <c r="O1700" s="173"/>
      <c r="P1700" s="168">
        <f t="shared" si="958"/>
        <v>1697</v>
      </c>
      <c r="Q1700" s="138">
        <f t="shared" si="952"/>
        <v>12</v>
      </c>
      <c r="R1700" s="138">
        <f t="shared" si="953"/>
        <v>24</v>
      </c>
      <c r="S1700" s="138">
        <f t="shared" si="954"/>
        <v>36</v>
      </c>
      <c r="T1700" s="138">
        <f t="shared" si="955"/>
        <v>48</v>
      </c>
      <c r="U1700" s="138">
        <f t="shared" si="956"/>
        <v>60</v>
      </c>
      <c r="V1700" s="138">
        <f t="shared" si="957"/>
        <v>72</v>
      </c>
      <c r="W1700" s="158" t="str">
        <f t="shared" si="934"/>
        <v>08:00 19:00</v>
      </c>
      <c r="X1700" s="159">
        <f>HLOOKUP(SEARCH("2",$M1700)-1,$Q$3:$V1700,$P1700+1,FALSE)</f>
        <v>12</v>
      </c>
      <c r="Y1700" s="160" t="str">
        <f t="shared" si="935"/>
        <v>08:00 19:00|08:00 19:00|09:00 19:00|08:00 19:00|08:00 18:00|09:00 13:00</v>
      </c>
      <c r="Z1700" s="161" t="str">
        <f t="shared" si="936"/>
        <v>08:00 19:00</v>
      </c>
      <c r="AA1700" s="158" t="str">
        <f t="shared" si="937"/>
        <v>08:00 19:00</v>
      </c>
      <c r="AB1700" s="159">
        <f>HLOOKUP(SEARCH("3",$M1700)-1,$Q$3:$V1700,$P1700+1,FALSE)</f>
        <v>24</v>
      </c>
      <c r="AC1700" s="160" t="str">
        <f t="shared" si="938"/>
        <v>08:00 19:00|09:00 19:00|08:00 19:00|08:00 18:00|09:00 13:00</v>
      </c>
      <c r="AD1700" s="161" t="str">
        <f t="shared" si="939"/>
        <v>08:00 19:00</v>
      </c>
      <c r="AE1700" s="158" t="str">
        <f t="shared" si="940"/>
        <v>08:00 19:00</v>
      </c>
      <c r="AF1700" s="159">
        <f>HLOOKUP(SEARCH("4",$M1700)-1,$Q$3:$V1700,$P1700+1,FALSE)</f>
        <v>36</v>
      </c>
      <c r="AG1700" s="161" t="str">
        <f t="shared" si="941"/>
        <v>09:00 19:00|08:00 19:00|08:00 18:00|09:00 13:00</v>
      </c>
      <c r="AH1700" s="161" t="str">
        <f t="shared" si="942"/>
        <v>09:00 19:00</v>
      </c>
      <c r="AI1700" s="158" t="str">
        <f t="shared" si="943"/>
        <v>09:00 19:00</v>
      </c>
      <c r="AJ1700" s="159">
        <f>HLOOKUP(SEARCH("5",$M1700)-1,$Q$3:$V1700,$P1700+1,FALSE)</f>
        <v>48</v>
      </c>
      <c r="AK1700" s="161" t="str">
        <f t="shared" si="944"/>
        <v>08:00 19:00|08:00 18:00|09:00 13:00</v>
      </c>
      <c r="AL1700" s="161" t="str">
        <f t="shared" si="945"/>
        <v>08:00 19:00</v>
      </c>
      <c r="AM1700" s="158" t="str">
        <f t="shared" si="946"/>
        <v>08:00 19:00</v>
      </c>
      <c r="AN1700" s="159">
        <f>HLOOKUP(SEARCH("6",$M1700)-1,$Q$3:$V1700,$P1700+1,FALSE)</f>
        <v>60</v>
      </c>
      <c r="AO1700" s="161" t="str">
        <f t="shared" si="947"/>
        <v>08:00 18:00|09:00 13:00</v>
      </c>
      <c r="AP1700" s="161" t="str">
        <f t="shared" si="948"/>
        <v>08:00 18:00</v>
      </c>
      <c r="AQ1700" s="162" t="str">
        <f t="shared" si="949"/>
        <v>08:00 18:00</v>
      </c>
      <c r="AR1700" s="163">
        <f>HLOOKUP(SEARCH("7",$M1700)-1,$Q$3:$V1700,$P1700+1,FALSE)</f>
        <v>72</v>
      </c>
      <c r="AS1700" s="164" t="str">
        <f t="shared" si="950"/>
        <v>09:00 13:00</v>
      </c>
      <c r="AT1700" s="142"/>
      <c r="AU1700" s="11" t="str">
        <f>IF(ISERROR(VLOOKUP(B1700,'РЕОРГ 2008'!$A:$B,2,FALSE)),"",VLOOKUP(B1700,'РЕОРГ 2008'!$A:$B,2,FALSE))</f>
        <v/>
      </c>
      <c r="AV1700" s="12" t="str">
        <f t="shared" si="951"/>
        <v>Елабужское отделение №4690</v>
      </c>
      <c r="AW1700" s="31" t="e">
        <f>LEFT(#REF!,2)</f>
        <v>#REF!</v>
      </c>
      <c r="AX1700" s="12" t="str">
        <f t="shared" si="929"/>
        <v>4690</v>
      </c>
      <c r="AZ1700" t="str">
        <f>IF(ISERROR(VLOOKUP(B1700,'РЕОРГ 01.08.2009'!$A:$B,2,FALSE)),"",VLOOKUP(B1700,'РЕОРГ 01.08.2009'!$A:$B,2,FALSE))</f>
        <v/>
      </c>
      <c r="BA1700" s="12" t="str">
        <f t="shared" si="924"/>
        <v>Елабужское отделение №4690</v>
      </c>
      <c r="BB1700" t="e">
        <f>LEFT(#REF!,2)</f>
        <v>#REF!</v>
      </c>
      <c r="BC1700" s="12" t="str">
        <f t="shared" si="930"/>
        <v>4690</v>
      </c>
      <c r="BE1700" t="str">
        <f>IF(ISERROR(VLOOKUP(B1700,'РЕОРГ 01.10.2009'!A:C,3,FALSE)),"",VLOOKUP(B1700,'РЕОРГ 01.10.2009'!A:C,3,FALSE))</f>
        <v/>
      </c>
      <c r="BF1700" s="12" t="str">
        <f t="shared" si="925"/>
        <v>Елабужское отделение №4690</v>
      </c>
      <c r="BG1700" t="e">
        <f>LEFT(#REF!,2)</f>
        <v>#REF!</v>
      </c>
      <c r="BH1700" s="12" t="str">
        <f t="shared" si="931"/>
        <v>4690</v>
      </c>
      <c r="BJ1700" t="str">
        <f>IF(ISERROR(VLOOKUP($B1700,'РЕОРГ 01.05.2010'!A:B,2,FALSE)),"",VLOOKUP($B1700,'РЕОРГ 01.05.2010'!A:B,2,FALSE))</f>
        <v/>
      </c>
      <c r="BK1700" s="12" t="str">
        <f t="shared" si="926"/>
        <v>Елабужское отделение №4690</v>
      </c>
      <c r="BL1700" t="e">
        <f>LEFT(#REF!,2)</f>
        <v>#REF!</v>
      </c>
      <c r="BM1700" s="12" t="str">
        <f t="shared" si="932"/>
        <v>4690</v>
      </c>
      <c r="BO1700" t="str">
        <f>IF(ISERROR(VLOOKUP($B1700,'РЕОРГ 01.08.2010'!A:B,2,FALSE)),"",VLOOKUP($B1700,'РЕОРГ 01.08.2010'!A:B,2,FALSE))</f>
        <v/>
      </c>
      <c r="BP1700" s="12" t="str">
        <f t="shared" si="927"/>
        <v>Елабужское отделение №4690</v>
      </c>
      <c r="BQ1700" t="e">
        <f>LEFT(#REF!,2)</f>
        <v>#REF!</v>
      </c>
      <c r="BR1700" s="12" t="str">
        <f t="shared" si="933"/>
        <v>4690</v>
      </c>
    </row>
    <row r="1701" spans="1:70" ht="12.75" customHeight="1">
      <c r="A1701" t="str">
        <f t="shared" si="928"/>
        <v>4690/01</v>
      </c>
      <c r="B1701" s="133">
        <v>1986</v>
      </c>
      <c r="C1701" s="1" t="s">
        <v>10428</v>
      </c>
      <c r="D1701" s="32" t="s">
        <v>1931</v>
      </c>
      <c r="E1701" s="1" t="s">
        <v>10429</v>
      </c>
      <c r="F1701" s="1" t="s">
        <v>8047</v>
      </c>
      <c r="G1701" s="1" t="s">
        <v>10430</v>
      </c>
      <c r="H1701" s="1" t="s">
        <v>10431</v>
      </c>
      <c r="I1701" s="1" t="s">
        <v>10842</v>
      </c>
      <c r="J1701" s="1"/>
      <c r="K1701" s="1">
        <v>0.3</v>
      </c>
      <c r="L1701" s="32" t="s">
        <v>4049</v>
      </c>
      <c r="M1701" s="8" t="s">
        <v>11868</v>
      </c>
      <c r="N1701" s="2" t="s">
        <v>12676</v>
      </c>
      <c r="O1701" s="173"/>
      <c r="P1701" s="168">
        <f t="shared" si="958"/>
        <v>1698</v>
      </c>
      <c r="Q1701" s="138">
        <f t="shared" si="952"/>
        <v>12</v>
      </c>
      <c r="R1701" s="138" t="e">
        <f t="shared" si="953"/>
        <v>#VALUE!</v>
      </c>
      <c r="S1701" s="138" t="e">
        <f t="shared" si="954"/>
        <v>#VALUE!</v>
      </c>
      <c r="T1701" s="138" t="e">
        <f t="shared" si="955"/>
        <v>#VALUE!</v>
      </c>
      <c r="U1701" s="138" t="e">
        <f t="shared" si="956"/>
        <v>#VALUE!</v>
      </c>
      <c r="V1701" s="138" t="e">
        <f t="shared" si="957"/>
        <v>#VALUE!</v>
      </c>
      <c r="W1701" s="158" t="str">
        <f t="shared" si="934"/>
        <v>выходной</v>
      </c>
      <c r="X1701" s="159" t="e">
        <f>HLOOKUP(SEARCH("2",$M1701)-1,$Q$3:$V1701,$P1701+1,FALSE)</f>
        <v>#N/A</v>
      </c>
      <c r="Y1701" s="160" t="str">
        <f t="shared" si="935"/>
        <v>09:00 14:30</v>
      </c>
      <c r="Z1701" s="161" t="e">
        <f t="shared" si="936"/>
        <v>#VALUE!</v>
      </c>
      <c r="AA1701" s="158" t="str">
        <f t="shared" si="937"/>
        <v>09:00 14:30</v>
      </c>
      <c r="AB1701" s="159" t="e">
        <f>HLOOKUP(SEARCH("3",$M1701)-1,$Q$3:$V1701,$P1701+1,FALSE)</f>
        <v>#VALUE!</v>
      </c>
      <c r="AC1701" s="160" t="e">
        <f t="shared" si="938"/>
        <v>#VALUE!</v>
      </c>
      <c r="AD1701" s="161" t="e">
        <f t="shared" si="939"/>
        <v>#VALUE!</v>
      </c>
      <c r="AE1701" s="158" t="str">
        <f t="shared" si="940"/>
        <v>выходной</v>
      </c>
      <c r="AF1701" s="159">
        <f>HLOOKUP(SEARCH("4",$M1701)-1,$Q$3:$V1701,$P1701+1,FALSE)</f>
        <v>12</v>
      </c>
      <c r="AG1701" s="161" t="str">
        <f t="shared" si="941"/>
        <v>09:00 14:30</v>
      </c>
      <c r="AH1701" s="161" t="e">
        <f t="shared" si="942"/>
        <v>#VALUE!</v>
      </c>
      <c r="AI1701" s="158" t="str">
        <f t="shared" si="943"/>
        <v>09:00 14:30</v>
      </c>
      <c r="AJ1701" s="159" t="e">
        <f>HLOOKUP(SEARCH("5",$M1701)-1,$Q$3:$V1701,$P1701+1,FALSE)</f>
        <v>#VALUE!</v>
      </c>
      <c r="AK1701" s="161" t="e">
        <f t="shared" si="944"/>
        <v>#VALUE!</v>
      </c>
      <c r="AL1701" s="161" t="e">
        <f t="shared" si="945"/>
        <v>#VALUE!</v>
      </c>
      <c r="AM1701" s="158" t="str">
        <f t="shared" si="946"/>
        <v>выходной</v>
      </c>
      <c r="AN1701" s="159" t="e">
        <f>HLOOKUP(SEARCH("6",$M1701)-1,$Q$3:$V1701,$P1701+1,FALSE)</f>
        <v>#VALUE!</v>
      </c>
      <c r="AO1701" s="161" t="e">
        <f t="shared" si="947"/>
        <v>#VALUE!</v>
      </c>
      <c r="AP1701" s="161" t="e">
        <f t="shared" si="948"/>
        <v>#VALUE!</v>
      </c>
      <c r="AQ1701" s="162" t="str">
        <f t="shared" si="949"/>
        <v>выходной</v>
      </c>
      <c r="AR1701" s="163" t="e">
        <f>HLOOKUP(SEARCH("7",$M1701)-1,$Q$3:$V1701,$P1701+1,FALSE)</f>
        <v>#VALUE!</v>
      </c>
      <c r="AS1701" s="164" t="str">
        <f t="shared" si="950"/>
        <v>выходной</v>
      </c>
      <c r="AT1701" s="142"/>
      <c r="AU1701" s="11" t="str">
        <f>IF(ISERROR(VLOOKUP(B1701,'РЕОРГ 2008'!$A:$B,2,FALSE)),"",VLOOKUP(B1701,'РЕОРГ 2008'!$A:$B,2,FALSE))</f>
        <v/>
      </c>
      <c r="AV1701" s="12" t="str">
        <f t="shared" si="951"/>
        <v>Опер.касса №4690/01</v>
      </c>
      <c r="AW1701" s="31" t="e">
        <f>LEFT(#REF!,2)</f>
        <v>#REF!</v>
      </c>
      <c r="AX1701" s="12" t="str">
        <f t="shared" si="929"/>
        <v>4690/01</v>
      </c>
      <c r="AZ1701" t="str">
        <f>IF(ISERROR(VLOOKUP(B1701,'РЕОРГ 01.08.2009'!$A:$B,2,FALSE)),"",VLOOKUP(B1701,'РЕОРГ 01.08.2009'!$A:$B,2,FALSE))</f>
        <v/>
      </c>
      <c r="BA1701" s="12" t="str">
        <f t="shared" si="924"/>
        <v>Опер.касса №4690/01</v>
      </c>
      <c r="BB1701" t="e">
        <f>LEFT(#REF!,2)</f>
        <v>#REF!</v>
      </c>
      <c r="BC1701" s="12" t="str">
        <f t="shared" si="930"/>
        <v>4690/01</v>
      </c>
      <c r="BE1701" t="str">
        <f>IF(ISERROR(VLOOKUP(B1701,'РЕОРГ 01.10.2009'!A:C,3,FALSE)),"",VLOOKUP(B1701,'РЕОРГ 01.10.2009'!A:C,3,FALSE))</f>
        <v/>
      </c>
      <c r="BF1701" s="12" t="str">
        <f t="shared" si="925"/>
        <v>Опер.касса №4690/01</v>
      </c>
      <c r="BG1701" t="e">
        <f>LEFT(#REF!,2)</f>
        <v>#REF!</v>
      </c>
      <c r="BH1701" s="12" t="str">
        <f t="shared" si="931"/>
        <v>4690/01</v>
      </c>
      <c r="BJ1701" t="str">
        <f>IF(ISERROR(VLOOKUP($B1701,'РЕОРГ 01.05.2010'!A:B,2,FALSE)),"",VLOOKUP($B1701,'РЕОРГ 01.05.2010'!A:B,2,FALSE))</f>
        <v/>
      </c>
      <c r="BK1701" s="12" t="str">
        <f t="shared" si="926"/>
        <v>Опер.касса №4690/01</v>
      </c>
      <c r="BL1701" t="e">
        <f>LEFT(#REF!,2)</f>
        <v>#REF!</v>
      </c>
      <c r="BM1701" s="12" t="str">
        <f t="shared" si="932"/>
        <v>4690/01</v>
      </c>
      <c r="BO1701" t="str">
        <f>IF(ISERROR(VLOOKUP($B1701,'РЕОРГ 01.08.2010'!A:B,2,FALSE)),"",VLOOKUP($B1701,'РЕОРГ 01.08.2010'!A:B,2,FALSE))</f>
        <v/>
      </c>
      <c r="BP1701" s="12" t="str">
        <f t="shared" si="927"/>
        <v>Опер.касса №4690/01</v>
      </c>
      <c r="BQ1701" t="e">
        <f>LEFT(#REF!,2)</f>
        <v>#REF!</v>
      </c>
      <c r="BR1701" s="12" t="str">
        <f t="shared" si="933"/>
        <v>4690/01</v>
      </c>
    </row>
    <row r="1702" spans="1:70" ht="12.75" customHeight="1">
      <c r="A1702" t="str">
        <f t="shared" si="928"/>
        <v>4690/015</v>
      </c>
      <c r="B1702" s="133">
        <v>1988</v>
      </c>
      <c r="C1702" s="1" t="s">
        <v>10432</v>
      </c>
      <c r="D1702" s="32" t="s">
        <v>1931</v>
      </c>
      <c r="E1702" s="1" t="s">
        <v>10433</v>
      </c>
      <c r="F1702" s="1" t="s">
        <v>8047</v>
      </c>
      <c r="G1702" s="1" t="s">
        <v>10434</v>
      </c>
      <c r="H1702" s="1" t="s">
        <v>10435</v>
      </c>
      <c r="I1702" s="1" t="s">
        <v>10436</v>
      </c>
      <c r="J1702" s="1"/>
      <c r="K1702" s="1">
        <v>0.3</v>
      </c>
      <c r="L1702" s="32" t="s">
        <v>4049</v>
      </c>
      <c r="M1702" s="8" t="s">
        <v>11868</v>
      </c>
      <c r="N1702" s="2" t="s">
        <v>12677</v>
      </c>
      <c r="O1702" s="173"/>
      <c r="P1702" s="168">
        <f t="shared" si="958"/>
        <v>1699</v>
      </c>
      <c r="Q1702" s="138">
        <f t="shared" si="952"/>
        <v>12</v>
      </c>
      <c r="R1702" s="138" t="e">
        <f t="shared" si="953"/>
        <v>#VALUE!</v>
      </c>
      <c r="S1702" s="138" t="e">
        <f t="shared" si="954"/>
        <v>#VALUE!</v>
      </c>
      <c r="T1702" s="138" t="e">
        <f t="shared" si="955"/>
        <v>#VALUE!</v>
      </c>
      <c r="U1702" s="138" t="e">
        <f t="shared" si="956"/>
        <v>#VALUE!</v>
      </c>
      <c r="V1702" s="138" t="e">
        <f t="shared" si="957"/>
        <v>#VALUE!</v>
      </c>
      <c r="W1702" s="158" t="str">
        <f t="shared" si="934"/>
        <v>выходной</v>
      </c>
      <c r="X1702" s="159" t="e">
        <f>HLOOKUP(SEARCH("2",$M1702)-1,$Q$3:$V1702,$P1702+1,FALSE)</f>
        <v>#N/A</v>
      </c>
      <c r="Y1702" s="160" t="str">
        <f t="shared" si="935"/>
        <v>08:00 13:30</v>
      </c>
      <c r="Z1702" s="161" t="e">
        <f t="shared" si="936"/>
        <v>#VALUE!</v>
      </c>
      <c r="AA1702" s="158" t="str">
        <f t="shared" si="937"/>
        <v>08:00 13:30</v>
      </c>
      <c r="AB1702" s="159" t="e">
        <f>HLOOKUP(SEARCH("3",$M1702)-1,$Q$3:$V1702,$P1702+1,FALSE)</f>
        <v>#VALUE!</v>
      </c>
      <c r="AC1702" s="160" t="e">
        <f t="shared" si="938"/>
        <v>#VALUE!</v>
      </c>
      <c r="AD1702" s="161" t="e">
        <f t="shared" si="939"/>
        <v>#VALUE!</v>
      </c>
      <c r="AE1702" s="158" t="str">
        <f t="shared" si="940"/>
        <v>выходной</v>
      </c>
      <c r="AF1702" s="159">
        <f>HLOOKUP(SEARCH("4",$M1702)-1,$Q$3:$V1702,$P1702+1,FALSE)</f>
        <v>12</v>
      </c>
      <c r="AG1702" s="161" t="str">
        <f t="shared" si="941"/>
        <v>08:00 13:30</v>
      </c>
      <c r="AH1702" s="161" t="e">
        <f t="shared" si="942"/>
        <v>#VALUE!</v>
      </c>
      <c r="AI1702" s="158" t="str">
        <f t="shared" si="943"/>
        <v>08:00 13:30</v>
      </c>
      <c r="AJ1702" s="159" t="e">
        <f>HLOOKUP(SEARCH("5",$M1702)-1,$Q$3:$V1702,$P1702+1,FALSE)</f>
        <v>#VALUE!</v>
      </c>
      <c r="AK1702" s="161" t="e">
        <f t="shared" si="944"/>
        <v>#VALUE!</v>
      </c>
      <c r="AL1702" s="161" t="e">
        <f t="shared" si="945"/>
        <v>#VALUE!</v>
      </c>
      <c r="AM1702" s="158" t="str">
        <f t="shared" si="946"/>
        <v>выходной</v>
      </c>
      <c r="AN1702" s="159" t="e">
        <f>HLOOKUP(SEARCH("6",$M1702)-1,$Q$3:$V1702,$P1702+1,FALSE)</f>
        <v>#VALUE!</v>
      </c>
      <c r="AO1702" s="161" t="e">
        <f t="shared" si="947"/>
        <v>#VALUE!</v>
      </c>
      <c r="AP1702" s="161" t="e">
        <f t="shared" si="948"/>
        <v>#VALUE!</v>
      </c>
      <c r="AQ1702" s="162" t="str">
        <f t="shared" si="949"/>
        <v>выходной</v>
      </c>
      <c r="AR1702" s="163" t="e">
        <f>HLOOKUP(SEARCH("7",$M1702)-1,$Q$3:$V1702,$P1702+1,FALSE)</f>
        <v>#VALUE!</v>
      </c>
      <c r="AS1702" s="164" t="str">
        <f t="shared" si="950"/>
        <v>выходной</v>
      </c>
      <c r="AT1702" s="142"/>
      <c r="AU1702" s="11" t="str">
        <f>IF(ISERROR(VLOOKUP(B1702,'РЕОРГ 2008'!$A:$B,2,FALSE)),"",VLOOKUP(B1702,'РЕОРГ 2008'!$A:$B,2,FALSE))</f>
        <v/>
      </c>
      <c r="AV1702" s="12" t="str">
        <f t="shared" si="951"/>
        <v>Опер.касса №4690/015</v>
      </c>
      <c r="AW1702" s="31" t="e">
        <f>LEFT(#REF!,2)</f>
        <v>#REF!</v>
      </c>
      <c r="AX1702" s="12" t="str">
        <f t="shared" si="929"/>
        <v>4690/015</v>
      </c>
      <c r="AZ1702" t="str">
        <f>IF(ISERROR(VLOOKUP(B1702,'РЕОРГ 01.08.2009'!$A:$B,2,FALSE)),"",VLOOKUP(B1702,'РЕОРГ 01.08.2009'!$A:$B,2,FALSE))</f>
        <v/>
      </c>
      <c r="BA1702" s="12" t="str">
        <f t="shared" si="924"/>
        <v>Опер.касса №4690/015</v>
      </c>
      <c r="BB1702" t="e">
        <f>LEFT(#REF!,2)</f>
        <v>#REF!</v>
      </c>
      <c r="BC1702" s="12" t="str">
        <f t="shared" si="930"/>
        <v>4690/015</v>
      </c>
      <c r="BE1702" t="str">
        <f>IF(ISERROR(VLOOKUP(B1702,'РЕОРГ 01.10.2009'!A:C,3,FALSE)),"",VLOOKUP(B1702,'РЕОРГ 01.10.2009'!A:C,3,FALSE))</f>
        <v/>
      </c>
      <c r="BF1702" s="12" t="str">
        <f t="shared" si="925"/>
        <v>Опер.касса №4690/015</v>
      </c>
      <c r="BG1702" t="e">
        <f>LEFT(#REF!,2)</f>
        <v>#REF!</v>
      </c>
      <c r="BH1702" s="12" t="str">
        <f t="shared" si="931"/>
        <v>4690/015</v>
      </c>
      <c r="BJ1702" t="str">
        <f>IF(ISERROR(VLOOKUP($B1702,'РЕОРГ 01.05.2010'!A:B,2,FALSE)),"",VLOOKUP($B1702,'РЕОРГ 01.05.2010'!A:B,2,FALSE))</f>
        <v/>
      </c>
      <c r="BK1702" s="12" t="str">
        <f t="shared" si="926"/>
        <v>Опер.касса №4690/015</v>
      </c>
      <c r="BL1702" t="e">
        <f>LEFT(#REF!,2)</f>
        <v>#REF!</v>
      </c>
      <c r="BM1702" s="12" t="str">
        <f t="shared" si="932"/>
        <v>4690/015</v>
      </c>
      <c r="BO1702" t="str">
        <f>IF(ISERROR(VLOOKUP($B1702,'РЕОРГ 01.08.2010'!A:B,2,FALSE)),"",VLOOKUP($B1702,'РЕОРГ 01.08.2010'!A:B,2,FALSE))</f>
        <v/>
      </c>
      <c r="BP1702" s="12" t="str">
        <f t="shared" si="927"/>
        <v>Опер.касса №4690/015</v>
      </c>
      <c r="BQ1702" t="e">
        <f>LEFT(#REF!,2)</f>
        <v>#REF!</v>
      </c>
      <c r="BR1702" s="12" t="str">
        <f t="shared" si="933"/>
        <v>4690/015</v>
      </c>
    </row>
    <row r="1703" spans="1:70" ht="12.75" customHeight="1">
      <c r="A1703" t="str">
        <f t="shared" si="928"/>
        <v>4690/017</v>
      </c>
      <c r="B1703" s="133">
        <v>1989</v>
      </c>
      <c r="C1703" s="1" t="s">
        <v>10437</v>
      </c>
      <c r="D1703" s="32" t="s">
        <v>1931</v>
      </c>
      <c r="E1703" s="1" t="s">
        <v>10438</v>
      </c>
      <c r="F1703" s="1" t="s">
        <v>8047</v>
      </c>
      <c r="G1703" s="1" t="s">
        <v>10439</v>
      </c>
      <c r="H1703" s="1" t="s">
        <v>10440</v>
      </c>
      <c r="I1703" s="1" t="s">
        <v>10441</v>
      </c>
      <c r="J1703" s="1"/>
      <c r="K1703" s="1">
        <v>0.25</v>
      </c>
      <c r="L1703" s="32" t="s">
        <v>4049</v>
      </c>
      <c r="M1703" s="8" t="s">
        <v>11868</v>
      </c>
      <c r="N1703" s="2" t="s">
        <v>11971</v>
      </c>
      <c r="O1703" s="173"/>
      <c r="P1703" s="168">
        <f t="shared" si="958"/>
        <v>1700</v>
      </c>
      <c r="Q1703" s="138">
        <f t="shared" si="952"/>
        <v>12</v>
      </c>
      <c r="R1703" s="138" t="e">
        <f t="shared" si="953"/>
        <v>#VALUE!</v>
      </c>
      <c r="S1703" s="138" t="e">
        <f t="shared" si="954"/>
        <v>#VALUE!</v>
      </c>
      <c r="T1703" s="138" t="e">
        <f t="shared" si="955"/>
        <v>#VALUE!</v>
      </c>
      <c r="U1703" s="138" t="e">
        <f t="shared" si="956"/>
        <v>#VALUE!</v>
      </c>
      <c r="V1703" s="138" t="e">
        <f t="shared" si="957"/>
        <v>#VALUE!</v>
      </c>
      <c r="W1703" s="158" t="str">
        <f t="shared" si="934"/>
        <v>выходной</v>
      </c>
      <c r="X1703" s="159" t="e">
        <f>HLOOKUP(SEARCH("2",$M1703)-1,$Q$3:$V1703,$P1703+1,FALSE)</f>
        <v>#N/A</v>
      </c>
      <c r="Y1703" s="160" t="str">
        <f t="shared" si="935"/>
        <v>08:00 12:30</v>
      </c>
      <c r="Z1703" s="161" t="e">
        <f t="shared" si="936"/>
        <v>#VALUE!</v>
      </c>
      <c r="AA1703" s="158" t="str">
        <f t="shared" si="937"/>
        <v>08:00 12:30</v>
      </c>
      <c r="AB1703" s="159" t="e">
        <f>HLOOKUP(SEARCH("3",$M1703)-1,$Q$3:$V1703,$P1703+1,FALSE)</f>
        <v>#VALUE!</v>
      </c>
      <c r="AC1703" s="160" t="e">
        <f t="shared" si="938"/>
        <v>#VALUE!</v>
      </c>
      <c r="AD1703" s="161" t="e">
        <f t="shared" si="939"/>
        <v>#VALUE!</v>
      </c>
      <c r="AE1703" s="158" t="str">
        <f t="shared" si="940"/>
        <v>выходной</v>
      </c>
      <c r="AF1703" s="159">
        <f>HLOOKUP(SEARCH("4",$M1703)-1,$Q$3:$V1703,$P1703+1,FALSE)</f>
        <v>12</v>
      </c>
      <c r="AG1703" s="161" t="str">
        <f t="shared" si="941"/>
        <v>08:00 12:30</v>
      </c>
      <c r="AH1703" s="161" t="e">
        <f t="shared" si="942"/>
        <v>#VALUE!</v>
      </c>
      <c r="AI1703" s="158" t="str">
        <f t="shared" si="943"/>
        <v>08:00 12:30</v>
      </c>
      <c r="AJ1703" s="159" t="e">
        <f>HLOOKUP(SEARCH("5",$M1703)-1,$Q$3:$V1703,$P1703+1,FALSE)</f>
        <v>#VALUE!</v>
      </c>
      <c r="AK1703" s="161" t="e">
        <f t="shared" si="944"/>
        <v>#VALUE!</v>
      </c>
      <c r="AL1703" s="161" t="e">
        <f t="shared" si="945"/>
        <v>#VALUE!</v>
      </c>
      <c r="AM1703" s="158" t="str">
        <f t="shared" si="946"/>
        <v>выходной</v>
      </c>
      <c r="AN1703" s="159" t="e">
        <f>HLOOKUP(SEARCH("6",$M1703)-1,$Q$3:$V1703,$P1703+1,FALSE)</f>
        <v>#VALUE!</v>
      </c>
      <c r="AO1703" s="161" t="e">
        <f t="shared" si="947"/>
        <v>#VALUE!</v>
      </c>
      <c r="AP1703" s="161" t="e">
        <f t="shared" si="948"/>
        <v>#VALUE!</v>
      </c>
      <c r="AQ1703" s="162" t="str">
        <f t="shared" si="949"/>
        <v>выходной</v>
      </c>
      <c r="AR1703" s="163" t="e">
        <f>HLOOKUP(SEARCH("7",$M1703)-1,$Q$3:$V1703,$P1703+1,FALSE)</f>
        <v>#VALUE!</v>
      </c>
      <c r="AS1703" s="164" t="str">
        <f t="shared" si="950"/>
        <v>выходной</v>
      </c>
      <c r="AT1703" s="142"/>
      <c r="AU1703" s="11" t="str">
        <f>IF(ISERROR(VLOOKUP(B1703,'РЕОРГ 2008'!$A:$B,2,FALSE)),"",VLOOKUP(B1703,'РЕОРГ 2008'!$A:$B,2,FALSE))</f>
        <v/>
      </c>
      <c r="AV1703" s="12" t="str">
        <f t="shared" si="951"/>
        <v>Опер.касса №4690/017</v>
      </c>
      <c r="AW1703" s="31" t="e">
        <f>LEFT(#REF!,2)</f>
        <v>#REF!</v>
      </c>
      <c r="AX1703" s="12" t="str">
        <f t="shared" si="929"/>
        <v>4690/017</v>
      </c>
      <c r="AZ1703" t="str">
        <f>IF(ISERROR(VLOOKUP(B1703,'РЕОРГ 01.08.2009'!$A:$B,2,FALSE)),"",VLOOKUP(B1703,'РЕОРГ 01.08.2009'!$A:$B,2,FALSE))</f>
        <v/>
      </c>
      <c r="BA1703" s="12" t="str">
        <f t="shared" si="924"/>
        <v>Опер.касса №4690/017</v>
      </c>
      <c r="BB1703" t="e">
        <f>LEFT(#REF!,2)</f>
        <v>#REF!</v>
      </c>
      <c r="BC1703" s="12" t="str">
        <f t="shared" si="930"/>
        <v>4690/017</v>
      </c>
      <c r="BE1703" t="str">
        <f>IF(ISERROR(VLOOKUP(B1703,'РЕОРГ 01.10.2009'!A:C,3,FALSE)),"",VLOOKUP(B1703,'РЕОРГ 01.10.2009'!A:C,3,FALSE))</f>
        <v/>
      </c>
      <c r="BF1703" s="12" t="str">
        <f t="shared" si="925"/>
        <v>Опер.касса №4690/017</v>
      </c>
      <c r="BG1703" t="e">
        <f>LEFT(#REF!,2)</f>
        <v>#REF!</v>
      </c>
      <c r="BH1703" s="12" t="str">
        <f t="shared" si="931"/>
        <v>4690/017</v>
      </c>
      <c r="BJ1703" t="str">
        <f>IF(ISERROR(VLOOKUP($B1703,'РЕОРГ 01.05.2010'!A:B,2,FALSE)),"",VLOOKUP($B1703,'РЕОРГ 01.05.2010'!A:B,2,FALSE))</f>
        <v/>
      </c>
      <c r="BK1703" s="12" t="str">
        <f t="shared" si="926"/>
        <v>Опер.касса №4690/017</v>
      </c>
      <c r="BL1703" t="e">
        <f>LEFT(#REF!,2)</f>
        <v>#REF!</v>
      </c>
      <c r="BM1703" s="12" t="str">
        <f t="shared" si="932"/>
        <v>4690/017</v>
      </c>
      <c r="BO1703" t="str">
        <f>IF(ISERROR(VLOOKUP($B1703,'РЕОРГ 01.08.2010'!A:B,2,FALSE)),"",VLOOKUP($B1703,'РЕОРГ 01.08.2010'!A:B,2,FALSE))</f>
        <v/>
      </c>
      <c r="BP1703" s="12" t="str">
        <f t="shared" si="927"/>
        <v>Опер.касса №4690/017</v>
      </c>
      <c r="BQ1703" t="e">
        <f>LEFT(#REF!,2)</f>
        <v>#REF!</v>
      </c>
      <c r="BR1703" s="12" t="str">
        <f t="shared" si="933"/>
        <v>4690/017</v>
      </c>
    </row>
    <row r="1704" spans="1:70" ht="12.75" customHeight="1">
      <c r="A1704" t="str">
        <f t="shared" si="928"/>
        <v>4690/025</v>
      </c>
      <c r="B1704" s="133">
        <v>1992</v>
      </c>
      <c r="C1704" s="1" t="s">
        <v>7570</v>
      </c>
      <c r="D1704" s="32" t="s">
        <v>1931</v>
      </c>
      <c r="E1704" s="1" t="s">
        <v>7571</v>
      </c>
      <c r="F1704" s="1" t="s">
        <v>8047</v>
      </c>
      <c r="G1704" s="1" t="s">
        <v>7572</v>
      </c>
      <c r="H1704" s="1" t="s">
        <v>7573</v>
      </c>
      <c r="I1704" s="1" t="s">
        <v>11255</v>
      </c>
      <c r="J1704" s="1"/>
      <c r="K1704" s="1">
        <v>0.25</v>
      </c>
      <c r="L1704" s="32" t="s">
        <v>4049</v>
      </c>
      <c r="M1704" s="8" t="s">
        <v>11868</v>
      </c>
      <c r="N1704" s="2" t="s">
        <v>12346</v>
      </c>
      <c r="O1704" s="173"/>
      <c r="P1704" s="168">
        <f t="shared" si="958"/>
        <v>1701</v>
      </c>
      <c r="Q1704" s="138">
        <f t="shared" si="952"/>
        <v>12</v>
      </c>
      <c r="R1704" s="138" t="e">
        <f t="shared" si="953"/>
        <v>#VALUE!</v>
      </c>
      <c r="S1704" s="138" t="e">
        <f t="shared" si="954"/>
        <v>#VALUE!</v>
      </c>
      <c r="T1704" s="138" t="e">
        <f t="shared" si="955"/>
        <v>#VALUE!</v>
      </c>
      <c r="U1704" s="138" t="e">
        <f t="shared" si="956"/>
        <v>#VALUE!</v>
      </c>
      <c r="V1704" s="138" t="e">
        <f t="shared" si="957"/>
        <v>#VALUE!</v>
      </c>
      <c r="W1704" s="158" t="str">
        <f t="shared" si="934"/>
        <v>выходной</v>
      </c>
      <c r="X1704" s="159" t="e">
        <f>HLOOKUP(SEARCH("2",$M1704)-1,$Q$3:$V1704,$P1704+1,FALSE)</f>
        <v>#N/A</v>
      </c>
      <c r="Y1704" s="160" t="str">
        <f t="shared" si="935"/>
        <v>08:30 13:00</v>
      </c>
      <c r="Z1704" s="161" t="e">
        <f t="shared" si="936"/>
        <v>#VALUE!</v>
      </c>
      <c r="AA1704" s="158" t="str">
        <f t="shared" si="937"/>
        <v>08:30 13:00</v>
      </c>
      <c r="AB1704" s="159" t="e">
        <f>HLOOKUP(SEARCH("3",$M1704)-1,$Q$3:$V1704,$P1704+1,FALSE)</f>
        <v>#VALUE!</v>
      </c>
      <c r="AC1704" s="160" t="e">
        <f t="shared" si="938"/>
        <v>#VALUE!</v>
      </c>
      <c r="AD1704" s="161" t="e">
        <f t="shared" si="939"/>
        <v>#VALUE!</v>
      </c>
      <c r="AE1704" s="158" t="str">
        <f t="shared" si="940"/>
        <v>выходной</v>
      </c>
      <c r="AF1704" s="159">
        <f>HLOOKUP(SEARCH("4",$M1704)-1,$Q$3:$V1704,$P1704+1,FALSE)</f>
        <v>12</v>
      </c>
      <c r="AG1704" s="161" t="str">
        <f t="shared" si="941"/>
        <v>08:30 13:00</v>
      </c>
      <c r="AH1704" s="161" t="e">
        <f t="shared" si="942"/>
        <v>#VALUE!</v>
      </c>
      <c r="AI1704" s="158" t="str">
        <f t="shared" si="943"/>
        <v>08:30 13:00</v>
      </c>
      <c r="AJ1704" s="159" t="e">
        <f>HLOOKUP(SEARCH("5",$M1704)-1,$Q$3:$V1704,$P1704+1,FALSE)</f>
        <v>#VALUE!</v>
      </c>
      <c r="AK1704" s="161" t="e">
        <f t="shared" si="944"/>
        <v>#VALUE!</v>
      </c>
      <c r="AL1704" s="161" t="e">
        <f t="shared" si="945"/>
        <v>#VALUE!</v>
      </c>
      <c r="AM1704" s="158" t="str">
        <f t="shared" si="946"/>
        <v>выходной</v>
      </c>
      <c r="AN1704" s="159" t="e">
        <f>HLOOKUP(SEARCH("6",$M1704)-1,$Q$3:$V1704,$P1704+1,FALSE)</f>
        <v>#VALUE!</v>
      </c>
      <c r="AO1704" s="161" t="e">
        <f t="shared" si="947"/>
        <v>#VALUE!</v>
      </c>
      <c r="AP1704" s="161" t="e">
        <f t="shared" si="948"/>
        <v>#VALUE!</v>
      </c>
      <c r="AQ1704" s="162" t="str">
        <f t="shared" si="949"/>
        <v>выходной</v>
      </c>
      <c r="AR1704" s="163" t="e">
        <f>HLOOKUP(SEARCH("7",$M1704)-1,$Q$3:$V1704,$P1704+1,FALSE)</f>
        <v>#VALUE!</v>
      </c>
      <c r="AS1704" s="164" t="str">
        <f t="shared" si="950"/>
        <v>выходной</v>
      </c>
      <c r="AT1704" s="142"/>
      <c r="AU1704" s="11" t="str">
        <f>IF(ISERROR(VLOOKUP(B1704,'РЕОРГ 2008'!$A:$B,2,FALSE)),"",VLOOKUP(B1704,'РЕОРГ 2008'!$A:$B,2,FALSE))</f>
        <v/>
      </c>
      <c r="AV1704" s="12" t="str">
        <f t="shared" si="951"/>
        <v>Опер.касса №4690/025</v>
      </c>
      <c r="AW1704" s="31" t="e">
        <f>LEFT(#REF!,2)</f>
        <v>#REF!</v>
      </c>
      <c r="AX1704" s="12" t="str">
        <f t="shared" si="929"/>
        <v>4690/025</v>
      </c>
      <c r="AZ1704" t="str">
        <f>IF(ISERROR(VLOOKUP(B1704,'РЕОРГ 01.08.2009'!$A:$B,2,FALSE)),"",VLOOKUP(B1704,'РЕОРГ 01.08.2009'!$A:$B,2,FALSE))</f>
        <v/>
      </c>
      <c r="BA1704" s="12" t="str">
        <f t="shared" si="924"/>
        <v>Опер.касса №4690/025</v>
      </c>
      <c r="BB1704" t="e">
        <f>LEFT(#REF!,2)</f>
        <v>#REF!</v>
      </c>
      <c r="BC1704" s="12" t="str">
        <f t="shared" si="930"/>
        <v>4690/025</v>
      </c>
      <c r="BE1704" t="str">
        <f>IF(ISERROR(VLOOKUP(B1704,'РЕОРГ 01.10.2009'!A:C,3,FALSE)),"",VLOOKUP(B1704,'РЕОРГ 01.10.2009'!A:C,3,FALSE))</f>
        <v/>
      </c>
      <c r="BF1704" s="12" t="str">
        <f t="shared" si="925"/>
        <v>Опер.касса №4690/025</v>
      </c>
      <c r="BG1704" t="e">
        <f>LEFT(#REF!,2)</f>
        <v>#REF!</v>
      </c>
      <c r="BH1704" s="12" t="str">
        <f t="shared" si="931"/>
        <v>4690/025</v>
      </c>
      <c r="BJ1704" t="str">
        <f>IF(ISERROR(VLOOKUP($B1704,'РЕОРГ 01.05.2010'!A:B,2,FALSE)),"",VLOOKUP($B1704,'РЕОРГ 01.05.2010'!A:B,2,FALSE))</f>
        <v/>
      </c>
      <c r="BK1704" s="12" t="str">
        <f t="shared" si="926"/>
        <v>Опер.касса №4690/025</v>
      </c>
      <c r="BL1704" t="e">
        <f>LEFT(#REF!,2)</f>
        <v>#REF!</v>
      </c>
      <c r="BM1704" s="12" t="str">
        <f t="shared" si="932"/>
        <v>4690/025</v>
      </c>
      <c r="BO1704" t="str">
        <f>IF(ISERROR(VLOOKUP($B1704,'РЕОРГ 01.08.2010'!A:B,2,FALSE)),"",VLOOKUP($B1704,'РЕОРГ 01.08.2010'!A:B,2,FALSE))</f>
        <v/>
      </c>
      <c r="BP1704" s="12" t="str">
        <f t="shared" si="927"/>
        <v>Опер.касса №4690/025</v>
      </c>
      <c r="BQ1704" t="e">
        <f>LEFT(#REF!,2)</f>
        <v>#REF!</v>
      </c>
      <c r="BR1704" s="12" t="str">
        <f t="shared" si="933"/>
        <v>4690/025</v>
      </c>
    </row>
    <row r="1705" spans="1:70" ht="12.75" customHeight="1">
      <c r="A1705" t="str">
        <f t="shared" si="928"/>
        <v>4690/030</v>
      </c>
      <c r="B1705" s="133">
        <v>1995</v>
      </c>
      <c r="C1705" s="1" t="s">
        <v>7574</v>
      </c>
      <c r="D1705" s="32" t="s">
        <v>1931</v>
      </c>
      <c r="E1705" s="1" t="s">
        <v>7575</v>
      </c>
      <c r="F1705" s="1" t="s">
        <v>8047</v>
      </c>
      <c r="G1705" s="1" t="s">
        <v>7576</v>
      </c>
      <c r="H1705" s="1" t="s">
        <v>5680</v>
      </c>
      <c r="I1705" s="1" t="s">
        <v>7577</v>
      </c>
      <c r="J1705" s="1"/>
      <c r="K1705" s="1">
        <v>0.2</v>
      </c>
      <c r="L1705" s="32" t="s">
        <v>4049</v>
      </c>
      <c r="M1705" s="8" t="s">
        <v>11868</v>
      </c>
      <c r="N1705" s="2" t="s">
        <v>12678</v>
      </c>
      <c r="O1705" s="173"/>
      <c r="P1705" s="168">
        <f t="shared" si="958"/>
        <v>1702</v>
      </c>
      <c r="Q1705" s="138">
        <f t="shared" si="952"/>
        <v>12</v>
      </c>
      <c r="R1705" s="138" t="e">
        <f t="shared" si="953"/>
        <v>#VALUE!</v>
      </c>
      <c r="S1705" s="138" t="e">
        <f t="shared" si="954"/>
        <v>#VALUE!</v>
      </c>
      <c r="T1705" s="138" t="e">
        <f t="shared" si="955"/>
        <v>#VALUE!</v>
      </c>
      <c r="U1705" s="138" t="e">
        <f t="shared" si="956"/>
        <v>#VALUE!</v>
      </c>
      <c r="V1705" s="138" t="e">
        <f t="shared" si="957"/>
        <v>#VALUE!</v>
      </c>
      <c r="W1705" s="158" t="str">
        <f t="shared" si="934"/>
        <v>выходной</v>
      </c>
      <c r="X1705" s="159" t="e">
        <f>HLOOKUP(SEARCH("2",$M1705)-1,$Q$3:$V1705,$P1705+1,FALSE)</f>
        <v>#N/A</v>
      </c>
      <c r="Y1705" s="160" t="str">
        <f t="shared" si="935"/>
        <v>08:30 12:00</v>
      </c>
      <c r="Z1705" s="161" t="e">
        <f t="shared" si="936"/>
        <v>#VALUE!</v>
      </c>
      <c r="AA1705" s="158" t="str">
        <f t="shared" si="937"/>
        <v>08:30 12:00</v>
      </c>
      <c r="AB1705" s="159" t="e">
        <f>HLOOKUP(SEARCH("3",$M1705)-1,$Q$3:$V1705,$P1705+1,FALSE)</f>
        <v>#VALUE!</v>
      </c>
      <c r="AC1705" s="160" t="e">
        <f t="shared" si="938"/>
        <v>#VALUE!</v>
      </c>
      <c r="AD1705" s="161" t="e">
        <f t="shared" si="939"/>
        <v>#VALUE!</v>
      </c>
      <c r="AE1705" s="158" t="str">
        <f t="shared" si="940"/>
        <v>выходной</v>
      </c>
      <c r="AF1705" s="159">
        <f>HLOOKUP(SEARCH("4",$M1705)-1,$Q$3:$V1705,$P1705+1,FALSE)</f>
        <v>12</v>
      </c>
      <c r="AG1705" s="161" t="str">
        <f t="shared" si="941"/>
        <v>08:30 12:00</v>
      </c>
      <c r="AH1705" s="161" t="e">
        <f t="shared" si="942"/>
        <v>#VALUE!</v>
      </c>
      <c r="AI1705" s="158" t="str">
        <f t="shared" si="943"/>
        <v>08:30 12:00</v>
      </c>
      <c r="AJ1705" s="159" t="e">
        <f>HLOOKUP(SEARCH("5",$M1705)-1,$Q$3:$V1705,$P1705+1,FALSE)</f>
        <v>#VALUE!</v>
      </c>
      <c r="AK1705" s="161" t="e">
        <f t="shared" si="944"/>
        <v>#VALUE!</v>
      </c>
      <c r="AL1705" s="161" t="e">
        <f t="shared" si="945"/>
        <v>#VALUE!</v>
      </c>
      <c r="AM1705" s="158" t="str">
        <f t="shared" si="946"/>
        <v>выходной</v>
      </c>
      <c r="AN1705" s="159" t="e">
        <f>HLOOKUP(SEARCH("6",$M1705)-1,$Q$3:$V1705,$P1705+1,FALSE)</f>
        <v>#VALUE!</v>
      </c>
      <c r="AO1705" s="161" t="e">
        <f t="shared" si="947"/>
        <v>#VALUE!</v>
      </c>
      <c r="AP1705" s="161" t="e">
        <f t="shared" si="948"/>
        <v>#VALUE!</v>
      </c>
      <c r="AQ1705" s="162" t="str">
        <f t="shared" si="949"/>
        <v>выходной</v>
      </c>
      <c r="AR1705" s="163" t="e">
        <f>HLOOKUP(SEARCH("7",$M1705)-1,$Q$3:$V1705,$P1705+1,FALSE)</f>
        <v>#VALUE!</v>
      </c>
      <c r="AS1705" s="164" t="str">
        <f t="shared" si="950"/>
        <v>выходной</v>
      </c>
      <c r="AT1705" s="142"/>
      <c r="AU1705" s="11" t="str">
        <f>IF(ISERROR(VLOOKUP(B1705,'РЕОРГ 2008'!$A:$B,2,FALSE)),"",VLOOKUP(B1705,'РЕОРГ 2008'!$A:$B,2,FALSE))</f>
        <v/>
      </c>
      <c r="AV1705" s="12" t="str">
        <f t="shared" si="951"/>
        <v>Опер.касса №4690/030</v>
      </c>
      <c r="AW1705" s="31" t="e">
        <f>LEFT(#REF!,2)</f>
        <v>#REF!</v>
      </c>
      <c r="AX1705" s="12" t="str">
        <f t="shared" si="929"/>
        <v>4690/030</v>
      </c>
      <c r="AZ1705" t="str">
        <f>IF(ISERROR(VLOOKUP(B1705,'РЕОРГ 01.08.2009'!$A:$B,2,FALSE)),"",VLOOKUP(B1705,'РЕОРГ 01.08.2009'!$A:$B,2,FALSE))</f>
        <v/>
      </c>
      <c r="BA1705" s="12" t="str">
        <f t="shared" si="924"/>
        <v>Опер.касса №4690/030</v>
      </c>
      <c r="BB1705" t="e">
        <f>LEFT(#REF!,2)</f>
        <v>#REF!</v>
      </c>
      <c r="BC1705" s="12" t="str">
        <f t="shared" si="930"/>
        <v>4690/030</v>
      </c>
      <c r="BE1705" t="str">
        <f>IF(ISERROR(VLOOKUP(B1705,'РЕОРГ 01.10.2009'!A:C,3,FALSE)),"",VLOOKUP(B1705,'РЕОРГ 01.10.2009'!A:C,3,FALSE))</f>
        <v/>
      </c>
      <c r="BF1705" s="12" t="str">
        <f t="shared" si="925"/>
        <v>Опер.касса №4690/030</v>
      </c>
      <c r="BG1705" t="e">
        <f>LEFT(#REF!,2)</f>
        <v>#REF!</v>
      </c>
      <c r="BH1705" s="12" t="str">
        <f t="shared" si="931"/>
        <v>4690/030</v>
      </c>
      <c r="BJ1705" t="str">
        <f>IF(ISERROR(VLOOKUP($B1705,'РЕОРГ 01.05.2010'!A:B,2,FALSE)),"",VLOOKUP($B1705,'РЕОРГ 01.05.2010'!A:B,2,FALSE))</f>
        <v/>
      </c>
      <c r="BK1705" s="12" t="str">
        <f t="shared" si="926"/>
        <v>Опер.касса №4690/030</v>
      </c>
      <c r="BL1705" t="e">
        <f>LEFT(#REF!,2)</f>
        <v>#REF!</v>
      </c>
      <c r="BM1705" s="12" t="str">
        <f t="shared" si="932"/>
        <v>4690/030</v>
      </c>
      <c r="BO1705" t="str">
        <f>IF(ISERROR(VLOOKUP($B1705,'РЕОРГ 01.08.2010'!A:B,2,FALSE)),"",VLOOKUP($B1705,'РЕОРГ 01.08.2010'!A:B,2,FALSE))</f>
        <v/>
      </c>
      <c r="BP1705" s="12" t="str">
        <f t="shared" si="927"/>
        <v>Опер.касса №4690/030</v>
      </c>
      <c r="BQ1705" t="e">
        <f>LEFT(#REF!,2)</f>
        <v>#REF!</v>
      </c>
      <c r="BR1705" s="12" t="str">
        <f t="shared" si="933"/>
        <v>4690/030</v>
      </c>
    </row>
    <row r="1706" spans="1:70" ht="12.75" customHeight="1">
      <c r="A1706" t="str">
        <f t="shared" si="928"/>
        <v>4690/033</v>
      </c>
      <c r="B1706" s="133">
        <v>1996</v>
      </c>
      <c r="C1706" s="1" t="s">
        <v>11564</v>
      </c>
      <c r="D1706" s="32" t="s">
        <v>1926</v>
      </c>
      <c r="E1706" s="1" t="s">
        <v>10425</v>
      </c>
      <c r="F1706" s="1" t="s">
        <v>8047</v>
      </c>
      <c r="G1706" s="1" t="s">
        <v>7578</v>
      </c>
      <c r="H1706" s="1" t="s">
        <v>7579</v>
      </c>
      <c r="I1706" s="1" t="s">
        <v>113</v>
      </c>
      <c r="J1706" s="1"/>
      <c r="K1706" s="1">
        <v>5</v>
      </c>
      <c r="L1706" s="32" t="s">
        <v>2043</v>
      </c>
      <c r="M1706" s="8" t="s">
        <v>11773</v>
      </c>
      <c r="N1706" s="2" t="s">
        <v>12049</v>
      </c>
      <c r="O1706" s="173"/>
      <c r="P1706" s="168">
        <f t="shared" si="958"/>
        <v>1703</v>
      </c>
      <c r="Q1706" s="138">
        <f t="shared" si="952"/>
        <v>12</v>
      </c>
      <c r="R1706" s="138">
        <f t="shared" si="953"/>
        <v>24</v>
      </c>
      <c r="S1706" s="138">
        <f t="shared" si="954"/>
        <v>36</v>
      </c>
      <c r="T1706" s="138">
        <f t="shared" si="955"/>
        <v>48</v>
      </c>
      <c r="U1706" s="138">
        <f t="shared" si="956"/>
        <v>60</v>
      </c>
      <c r="V1706" s="138" t="e">
        <f t="shared" si="957"/>
        <v>#VALUE!</v>
      </c>
      <c r="W1706" s="158" t="str">
        <f t="shared" si="934"/>
        <v>08:00 18:00</v>
      </c>
      <c r="X1706" s="159">
        <f>HLOOKUP(SEARCH("2",$M1706)-1,$Q$3:$V1706,$P1706+1,FALSE)</f>
        <v>12</v>
      </c>
      <c r="Y1706" s="160" t="str">
        <f t="shared" si="935"/>
        <v>08:00 18:00|08:00 18:00|08:00 18:00|08:00 18:00|08:00 14:00</v>
      </c>
      <c r="Z1706" s="161" t="str">
        <f t="shared" si="936"/>
        <v>08:00 18:00</v>
      </c>
      <c r="AA1706" s="158" t="str">
        <f t="shared" si="937"/>
        <v>08:00 18:00</v>
      </c>
      <c r="AB1706" s="159">
        <f>HLOOKUP(SEARCH("3",$M1706)-1,$Q$3:$V1706,$P1706+1,FALSE)</f>
        <v>24</v>
      </c>
      <c r="AC1706" s="160" t="str">
        <f t="shared" si="938"/>
        <v>08:00 18:00|08:00 18:00|08:00 18:00|08:00 14:00</v>
      </c>
      <c r="AD1706" s="161" t="str">
        <f t="shared" si="939"/>
        <v>08:00 18:00</v>
      </c>
      <c r="AE1706" s="158" t="str">
        <f t="shared" si="940"/>
        <v>08:00 18:00</v>
      </c>
      <c r="AF1706" s="159">
        <f>HLOOKUP(SEARCH("4",$M1706)-1,$Q$3:$V1706,$P1706+1,FALSE)</f>
        <v>36</v>
      </c>
      <c r="AG1706" s="161" t="str">
        <f t="shared" si="941"/>
        <v>08:00 18:00|08:00 18:00|08:00 14:00</v>
      </c>
      <c r="AH1706" s="161" t="str">
        <f t="shared" si="942"/>
        <v>08:00 18:00</v>
      </c>
      <c r="AI1706" s="158" t="str">
        <f t="shared" si="943"/>
        <v>08:00 18:00</v>
      </c>
      <c r="AJ1706" s="159">
        <f>HLOOKUP(SEARCH("5",$M1706)-1,$Q$3:$V1706,$P1706+1,FALSE)</f>
        <v>48</v>
      </c>
      <c r="AK1706" s="161" t="str">
        <f t="shared" si="944"/>
        <v>08:00 18:00|08:00 14:00</v>
      </c>
      <c r="AL1706" s="161" t="str">
        <f t="shared" si="945"/>
        <v>08:00 18:00</v>
      </c>
      <c r="AM1706" s="158" t="str">
        <f t="shared" si="946"/>
        <v>08:00 18:00</v>
      </c>
      <c r="AN1706" s="159">
        <f>HLOOKUP(SEARCH("6",$M1706)-1,$Q$3:$V1706,$P1706+1,FALSE)</f>
        <v>60</v>
      </c>
      <c r="AO1706" s="161" t="str">
        <f t="shared" si="947"/>
        <v>08:00 14:00</v>
      </c>
      <c r="AP1706" s="161" t="e">
        <f t="shared" si="948"/>
        <v>#VALUE!</v>
      </c>
      <c r="AQ1706" s="162" t="str">
        <f t="shared" si="949"/>
        <v>08:00 14:00</v>
      </c>
      <c r="AR1706" s="163" t="e">
        <f>HLOOKUP(SEARCH("7",$M1706)-1,$Q$3:$V1706,$P1706+1,FALSE)</f>
        <v>#VALUE!</v>
      </c>
      <c r="AS1706" s="164" t="str">
        <f t="shared" si="950"/>
        <v>выходной</v>
      </c>
      <c r="AT1706" s="142"/>
      <c r="AU1706" s="11" t="str">
        <f>IF(ISERROR(VLOOKUP(B1706,'РЕОРГ 2008'!$A:$B,2,FALSE)),"",VLOOKUP(B1706,'РЕОРГ 2008'!$A:$B,2,FALSE))</f>
        <v/>
      </c>
      <c r="AV1706" s="12" t="str">
        <f t="shared" si="951"/>
        <v>Доп.офис №4690/033</v>
      </c>
      <c r="AW1706" s="31" t="e">
        <f>LEFT(#REF!,2)</f>
        <v>#REF!</v>
      </c>
      <c r="AX1706" s="12" t="str">
        <f t="shared" si="929"/>
        <v>4690/033</v>
      </c>
      <c r="AZ1706" t="str">
        <f>IF(ISERROR(VLOOKUP(B1706,'РЕОРГ 01.08.2009'!$A:$B,2,FALSE)),"",VLOOKUP(B1706,'РЕОРГ 01.08.2009'!$A:$B,2,FALSE))</f>
        <v/>
      </c>
      <c r="BA1706" s="12" t="str">
        <f t="shared" si="924"/>
        <v>Доп.офис №4690/033</v>
      </c>
      <c r="BB1706" t="e">
        <f>LEFT(#REF!,2)</f>
        <v>#REF!</v>
      </c>
      <c r="BC1706" s="12" t="str">
        <f t="shared" si="930"/>
        <v>4690/033</v>
      </c>
      <c r="BE1706" t="str">
        <f>IF(ISERROR(VLOOKUP(B1706,'РЕОРГ 01.10.2009'!A:C,3,FALSE)),"",VLOOKUP(B1706,'РЕОРГ 01.10.2009'!A:C,3,FALSE))</f>
        <v/>
      </c>
      <c r="BF1706" s="12" t="str">
        <f t="shared" si="925"/>
        <v>Доп.офис №4690/033</v>
      </c>
      <c r="BG1706" t="e">
        <f>LEFT(#REF!,2)</f>
        <v>#REF!</v>
      </c>
      <c r="BH1706" s="12" t="str">
        <f t="shared" si="931"/>
        <v>4690/033</v>
      </c>
      <c r="BJ1706" t="str">
        <f>IF(ISERROR(VLOOKUP($B1706,'РЕОРГ 01.05.2010'!A:B,2,FALSE)),"",VLOOKUP($B1706,'РЕОРГ 01.05.2010'!A:B,2,FALSE))</f>
        <v/>
      </c>
      <c r="BK1706" s="12" t="str">
        <f t="shared" si="926"/>
        <v>Доп.офис №4690/033</v>
      </c>
      <c r="BL1706" t="e">
        <f>LEFT(#REF!,2)</f>
        <v>#REF!</v>
      </c>
      <c r="BM1706" s="12" t="str">
        <f t="shared" si="932"/>
        <v>4690/033</v>
      </c>
      <c r="BO1706" t="str">
        <f>IF(ISERROR(VLOOKUP($B1706,'РЕОРГ 01.08.2010'!A:B,2,FALSE)),"",VLOOKUP($B1706,'РЕОРГ 01.08.2010'!A:B,2,FALSE))</f>
        <v/>
      </c>
      <c r="BP1706" s="12" t="str">
        <f t="shared" si="927"/>
        <v>Доп.офис №4690/033</v>
      </c>
      <c r="BQ1706" t="e">
        <f>LEFT(#REF!,2)</f>
        <v>#REF!</v>
      </c>
      <c r="BR1706" s="12" t="str">
        <f t="shared" si="933"/>
        <v>4690/033</v>
      </c>
    </row>
    <row r="1707" spans="1:70" ht="12.75" customHeight="1">
      <c r="A1707" t="str">
        <f t="shared" si="928"/>
        <v>4690/049</v>
      </c>
      <c r="B1707" s="133">
        <v>1997</v>
      </c>
      <c r="C1707" s="1" t="s">
        <v>7580</v>
      </c>
      <c r="D1707" s="32" t="s">
        <v>1926</v>
      </c>
      <c r="E1707" s="1" t="s">
        <v>7581</v>
      </c>
      <c r="F1707" s="1" t="s">
        <v>8047</v>
      </c>
      <c r="G1707" s="1" t="s">
        <v>7582</v>
      </c>
      <c r="H1707" s="1" t="s">
        <v>7583</v>
      </c>
      <c r="I1707" s="1" t="s">
        <v>7584</v>
      </c>
      <c r="J1707" s="1"/>
      <c r="K1707" s="1">
        <v>8</v>
      </c>
      <c r="L1707" s="32" t="s">
        <v>2043</v>
      </c>
      <c r="M1707" s="8" t="s">
        <v>11773</v>
      </c>
      <c r="N1707" s="2" t="s">
        <v>12679</v>
      </c>
      <c r="O1707" s="173"/>
      <c r="P1707" s="168">
        <f t="shared" si="958"/>
        <v>1704</v>
      </c>
      <c r="Q1707" s="138">
        <f t="shared" si="952"/>
        <v>12</v>
      </c>
      <c r="R1707" s="138">
        <f t="shared" si="953"/>
        <v>24</v>
      </c>
      <c r="S1707" s="138">
        <f t="shared" si="954"/>
        <v>36</v>
      </c>
      <c r="T1707" s="138">
        <f t="shared" si="955"/>
        <v>48</v>
      </c>
      <c r="U1707" s="138">
        <f t="shared" si="956"/>
        <v>60</v>
      </c>
      <c r="V1707" s="138" t="e">
        <f t="shared" si="957"/>
        <v>#VALUE!</v>
      </c>
      <c r="W1707" s="158" t="str">
        <f t="shared" si="934"/>
        <v>08:00 18:00</v>
      </c>
      <c r="X1707" s="159">
        <f>HLOOKUP(SEARCH("2",$M1707)-1,$Q$3:$V1707,$P1707+1,FALSE)</f>
        <v>12</v>
      </c>
      <c r="Y1707" s="160" t="str">
        <f t="shared" si="935"/>
        <v>08:00 18:00|09:00 18:00|08:00 18:00|08:00 18:00|08:00 18:00</v>
      </c>
      <c r="Z1707" s="161" t="str">
        <f t="shared" si="936"/>
        <v>08:00 18:00</v>
      </c>
      <c r="AA1707" s="158" t="str">
        <f t="shared" si="937"/>
        <v>08:00 18:00</v>
      </c>
      <c r="AB1707" s="159">
        <f>HLOOKUP(SEARCH("3",$M1707)-1,$Q$3:$V1707,$P1707+1,FALSE)</f>
        <v>24</v>
      </c>
      <c r="AC1707" s="160" t="str">
        <f t="shared" si="938"/>
        <v>09:00 18:00|08:00 18:00|08:00 18:00|08:00 18:00</v>
      </c>
      <c r="AD1707" s="161" t="str">
        <f t="shared" si="939"/>
        <v>09:00 18:00</v>
      </c>
      <c r="AE1707" s="158" t="str">
        <f t="shared" si="940"/>
        <v>09:00 18:00</v>
      </c>
      <c r="AF1707" s="159">
        <f>HLOOKUP(SEARCH("4",$M1707)-1,$Q$3:$V1707,$P1707+1,FALSE)</f>
        <v>36</v>
      </c>
      <c r="AG1707" s="161" t="str">
        <f t="shared" si="941"/>
        <v>08:00 18:00|08:00 18:00|08:00 18:00</v>
      </c>
      <c r="AH1707" s="161" t="str">
        <f t="shared" si="942"/>
        <v>08:00 18:00</v>
      </c>
      <c r="AI1707" s="158" t="str">
        <f t="shared" si="943"/>
        <v>08:00 18:00</v>
      </c>
      <c r="AJ1707" s="159">
        <f>HLOOKUP(SEARCH("5",$M1707)-1,$Q$3:$V1707,$P1707+1,FALSE)</f>
        <v>48</v>
      </c>
      <c r="AK1707" s="161" t="str">
        <f t="shared" si="944"/>
        <v>08:00 18:00|08:00 18:00</v>
      </c>
      <c r="AL1707" s="161" t="str">
        <f t="shared" si="945"/>
        <v>08:00 18:00</v>
      </c>
      <c r="AM1707" s="158" t="str">
        <f t="shared" si="946"/>
        <v>08:00 18:00</v>
      </c>
      <c r="AN1707" s="159">
        <f>HLOOKUP(SEARCH("6",$M1707)-1,$Q$3:$V1707,$P1707+1,FALSE)</f>
        <v>60</v>
      </c>
      <c r="AO1707" s="161" t="str">
        <f t="shared" si="947"/>
        <v>08:00 18:00</v>
      </c>
      <c r="AP1707" s="161" t="e">
        <f t="shared" si="948"/>
        <v>#VALUE!</v>
      </c>
      <c r="AQ1707" s="162" t="str">
        <f t="shared" si="949"/>
        <v>08:00 18:00</v>
      </c>
      <c r="AR1707" s="163" t="e">
        <f>HLOOKUP(SEARCH("7",$M1707)-1,$Q$3:$V1707,$P1707+1,FALSE)</f>
        <v>#VALUE!</v>
      </c>
      <c r="AS1707" s="164" t="str">
        <f t="shared" si="950"/>
        <v>выходной</v>
      </c>
      <c r="AT1707" s="142"/>
      <c r="AU1707" s="11" t="str">
        <f>IF(ISERROR(VLOOKUP(B1707,'РЕОРГ 2008'!$A:$B,2,FALSE)),"",VLOOKUP(B1707,'РЕОРГ 2008'!$A:$B,2,FALSE))</f>
        <v/>
      </c>
      <c r="AV1707" s="12" t="str">
        <f t="shared" si="951"/>
        <v>Доп.офис №4690/049</v>
      </c>
      <c r="AW1707" s="31" t="e">
        <f>LEFT(#REF!,2)</f>
        <v>#REF!</v>
      </c>
      <c r="AX1707" s="12" t="str">
        <f t="shared" si="929"/>
        <v>4690/049</v>
      </c>
      <c r="AZ1707" t="str">
        <f>IF(ISERROR(VLOOKUP(B1707,'РЕОРГ 01.08.2009'!$A:$B,2,FALSE)),"",VLOOKUP(B1707,'РЕОРГ 01.08.2009'!$A:$B,2,FALSE))</f>
        <v/>
      </c>
      <c r="BA1707" s="12" t="str">
        <f t="shared" si="924"/>
        <v>Доп.офис №4690/049</v>
      </c>
      <c r="BB1707" t="e">
        <f>LEFT(#REF!,2)</f>
        <v>#REF!</v>
      </c>
      <c r="BC1707" s="12" t="str">
        <f t="shared" si="930"/>
        <v>4690/049</v>
      </c>
      <c r="BE1707" t="str">
        <f>IF(ISERROR(VLOOKUP(B1707,'РЕОРГ 01.10.2009'!A:C,3,FALSE)),"",VLOOKUP(B1707,'РЕОРГ 01.10.2009'!A:C,3,FALSE))</f>
        <v/>
      </c>
      <c r="BF1707" s="12" t="str">
        <f t="shared" si="925"/>
        <v>Доп.офис №4690/049</v>
      </c>
      <c r="BG1707" t="e">
        <f>LEFT(#REF!,2)</f>
        <v>#REF!</v>
      </c>
      <c r="BH1707" s="12" t="str">
        <f t="shared" si="931"/>
        <v>4690/049</v>
      </c>
      <c r="BJ1707" t="str">
        <f>IF(ISERROR(VLOOKUP($B1707,'РЕОРГ 01.05.2010'!A:B,2,FALSE)),"",VLOOKUP($B1707,'РЕОРГ 01.05.2010'!A:B,2,FALSE))</f>
        <v/>
      </c>
      <c r="BK1707" s="12" t="str">
        <f t="shared" si="926"/>
        <v>Доп.офис №4690/049</v>
      </c>
      <c r="BL1707" t="e">
        <f>LEFT(#REF!,2)</f>
        <v>#REF!</v>
      </c>
      <c r="BM1707" s="12" t="str">
        <f t="shared" si="932"/>
        <v>4690/049</v>
      </c>
      <c r="BO1707" t="str">
        <f>IF(ISERROR(VLOOKUP($B1707,'РЕОРГ 01.08.2010'!A:B,2,FALSE)),"",VLOOKUP($B1707,'РЕОРГ 01.08.2010'!A:B,2,FALSE))</f>
        <v/>
      </c>
      <c r="BP1707" s="12" t="str">
        <f t="shared" si="927"/>
        <v>Доп.офис №4690/049</v>
      </c>
      <c r="BQ1707" t="e">
        <f>LEFT(#REF!,2)</f>
        <v>#REF!</v>
      </c>
      <c r="BR1707" s="12" t="str">
        <f t="shared" si="933"/>
        <v>4690/049</v>
      </c>
    </row>
    <row r="1708" spans="1:70" ht="12.75" customHeight="1">
      <c r="A1708" t="str">
        <f t="shared" si="928"/>
        <v>4690/050</v>
      </c>
      <c r="B1708" s="133">
        <v>1998</v>
      </c>
      <c r="C1708" s="1" t="s">
        <v>7585</v>
      </c>
      <c r="D1708" s="32" t="s">
        <v>1931</v>
      </c>
      <c r="E1708" s="1" t="s">
        <v>7586</v>
      </c>
      <c r="F1708" s="1" t="s">
        <v>8047</v>
      </c>
      <c r="G1708" s="1" t="s">
        <v>2367</v>
      </c>
      <c r="H1708" s="1" t="s">
        <v>2368</v>
      </c>
      <c r="I1708" s="1" t="s">
        <v>7587</v>
      </c>
      <c r="J1708" s="1"/>
      <c r="K1708" s="1">
        <v>2</v>
      </c>
      <c r="L1708" s="32" t="s">
        <v>2043</v>
      </c>
      <c r="M1708" s="8" t="s">
        <v>11771</v>
      </c>
      <c r="N1708" s="2" t="s">
        <v>12680</v>
      </c>
      <c r="O1708" s="173"/>
      <c r="P1708" s="168">
        <f t="shared" si="958"/>
        <v>1705</v>
      </c>
      <c r="Q1708" s="138">
        <f t="shared" si="952"/>
        <v>25</v>
      </c>
      <c r="R1708" s="138">
        <f t="shared" si="953"/>
        <v>50</v>
      </c>
      <c r="S1708" s="138">
        <f t="shared" si="954"/>
        <v>75</v>
      </c>
      <c r="T1708" s="138">
        <f t="shared" si="955"/>
        <v>100</v>
      </c>
      <c r="U1708" s="138" t="e">
        <f t="shared" si="956"/>
        <v>#VALUE!</v>
      </c>
      <c r="V1708" s="138" t="e">
        <f t="shared" si="957"/>
        <v>#VALUE!</v>
      </c>
      <c r="W1708" s="158" t="str">
        <f t="shared" si="934"/>
        <v>11:00 19:00(14:00 15:00)</v>
      </c>
      <c r="X1708" s="159">
        <f>HLOOKUP(SEARCH("2",$M1708)-1,$Q$3:$V1708,$P1708+1,FALSE)</f>
        <v>25</v>
      </c>
      <c r="Y1708" s="160" t="str">
        <f t="shared" si="935"/>
        <v>11:00 19:00(14:00 15:00)|11:00 19:00(14:00 15:00)|11:00 19:00(14:00 15:00)|11:00 19:00(14:00 15:00)</v>
      </c>
      <c r="Z1708" s="161" t="str">
        <f t="shared" si="936"/>
        <v>11:00 19:00(14:00 15:00)</v>
      </c>
      <c r="AA1708" s="158" t="str">
        <f t="shared" si="937"/>
        <v>11:00 19:00(14:00 15:00)</v>
      </c>
      <c r="AB1708" s="159">
        <f>HLOOKUP(SEARCH("3",$M1708)-1,$Q$3:$V1708,$P1708+1,FALSE)</f>
        <v>50</v>
      </c>
      <c r="AC1708" s="160" t="str">
        <f t="shared" si="938"/>
        <v>11:00 19:00(14:00 15:00)|11:00 19:00(14:00 15:00)|11:00 19:00(14:00 15:00)</v>
      </c>
      <c r="AD1708" s="161" t="str">
        <f t="shared" si="939"/>
        <v>11:00 19:00(14:00 15:00)</v>
      </c>
      <c r="AE1708" s="158" t="str">
        <f t="shared" si="940"/>
        <v>11:00 19:00(14:00 15:00)</v>
      </c>
      <c r="AF1708" s="159">
        <f>HLOOKUP(SEARCH("4",$M1708)-1,$Q$3:$V1708,$P1708+1,FALSE)</f>
        <v>75</v>
      </c>
      <c r="AG1708" s="161" t="str">
        <f t="shared" si="941"/>
        <v>11:00 19:00(14:00 15:00)|11:00 19:00(14:00 15:00)</v>
      </c>
      <c r="AH1708" s="161" t="str">
        <f t="shared" si="942"/>
        <v>11:00 19:00(14:00 15:00)</v>
      </c>
      <c r="AI1708" s="158" t="str">
        <f t="shared" si="943"/>
        <v>11:00 19:00(14:00 15:00)</v>
      </c>
      <c r="AJ1708" s="159">
        <f>HLOOKUP(SEARCH("5",$M1708)-1,$Q$3:$V1708,$P1708+1,FALSE)</f>
        <v>100</v>
      </c>
      <c r="AK1708" s="161" t="str">
        <f t="shared" si="944"/>
        <v>11:00 19:00(14:00 15:00)</v>
      </c>
      <c r="AL1708" s="161" t="e">
        <f t="shared" si="945"/>
        <v>#VALUE!</v>
      </c>
      <c r="AM1708" s="158" t="str">
        <f t="shared" si="946"/>
        <v>11:00 19:00(14:00 15:00)</v>
      </c>
      <c r="AN1708" s="159" t="e">
        <f>HLOOKUP(SEARCH("6",$M1708)-1,$Q$3:$V1708,$P1708+1,FALSE)</f>
        <v>#VALUE!</v>
      </c>
      <c r="AO1708" s="161" t="e">
        <f t="shared" si="947"/>
        <v>#VALUE!</v>
      </c>
      <c r="AP1708" s="161" t="e">
        <f t="shared" si="948"/>
        <v>#VALUE!</v>
      </c>
      <c r="AQ1708" s="162" t="str">
        <f t="shared" si="949"/>
        <v>выходной</v>
      </c>
      <c r="AR1708" s="163" t="e">
        <f>HLOOKUP(SEARCH("7",$M1708)-1,$Q$3:$V1708,$P1708+1,FALSE)</f>
        <v>#VALUE!</v>
      </c>
      <c r="AS1708" s="164" t="str">
        <f t="shared" si="950"/>
        <v>выходной</v>
      </c>
      <c r="AT1708" s="142"/>
      <c r="AU1708" s="11" t="str">
        <f>IF(ISERROR(VLOOKUP(B1708,'РЕОРГ 2008'!$A:$B,2,FALSE)),"",VLOOKUP(B1708,'РЕОРГ 2008'!$A:$B,2,FALSE))</f>
        <v/>
      </c>
      <c r="AV1708" s="12" t="str">
        <f t="shared" si="951"/>
        <v>Опер.касса №4690/050</v>
      </c>
      <c r="AW1708" s="31" t="e">
        <f>LEFT(#REF!,2)</f>
        <v>#REF!</v>
      </c>
      <c r="AX1708" s="12" t="str">
        <f t="shared" si="929"/>
        <v>4690/050</v>
      </c>
      <c r="AZ1708" t="str">
        <f>IF(ISERROR(VLOOKUP(B1708,'РЕОРГ 01.08.2009'!$A:$B,2,FALSE)),"",VLOOKUP(B1708,'РЕОРГ 01.08.2009'!$A:$B,2,FALSE))</f>
        <v/>
      </c>
      <c r="BA1708" s="12" t="str">
        <f t="shared" si="924"/>
        <v>Опер.касса №4690/050</v>
      </c>
      <c r="BB1708" t="e">
        <f>LEFT(#REF!,2)</f>
        <v>#REF!</v>
      </c>
      <c r="BC1708" s="12" t="str">
        <f t="shared" si="930"/>
        <v>4690/050</v>
      </c>
      <c r="BE1708" t="str">
        <f>IF(ISERROR(VLOOKUP(B1708,'РЕОРГ 01.10.2009'!A:C,3,FALSE)),"",VLOOKUP(B1708,'РЕОРГ 01.10.2009'!A:C,3,FALSE))</f>
        <v/>
      </c>
      <c r="BF1708" s="12" t="str">
        <f t="shared" si="925"/>
        <v>Опер.касса №4690/050</v>
      </c>
      <c r="BG1708" t="e">
        <f>LEFT(#REF!,2)</f>
        <v>#REF!</v>
      </c>
      <c r="BH1708" s="12" t="str">
        <f t="shared" si="931"/>
        <v>4690/050</v>
      </c>
      <c r="BJ1708" t="str">
        <f>IF(ISERROR(VLOOKUP($B1708,'РЕОРГ 01.05.2010'!A:B,2,FALSE)),"",VLOOKUP($B1708,'РЕОРГ 01.05.2010'!A:B,2,FALSE))</f>
        <v/>
      </c>
      <c r="BK1708" s="12" t="str">
        <f t="shared" si="926"/>
        <v>Опер.касса №4690/050</v>
      </c>
      <c r="BL1708" t="e">
        <f>LEFT(#REF!,2)</f>
        <v>#REF!</v>
      </c>
      <c r="BM1708" s="12" t="str">
        <f t="shared" si="932"/>
        <v>4690/050</v>
      </c>
      <c r="BO1708" t="str">
        <f>IF(ISERROR(VLOOKUP($B1708,'РЕОРГ 01.08.2010'!A:B,2,FALSE)),"",VLOOKUP($B1708,'РЕОРГ 01.08.2010'!A:B,2,FALSE))</f>
        <v/>
      </c>
      <c r="BP1708" s="12" t="str">
        <f t="shared" si="927"/>
        <v>Опер.касса №4690/050</v>
      </c>
      <c r="BQ1708" t="e">
        <f>LEFT(#REF!,2)</f>
        <v>#REF!</v>
      </c>
      <c r="BR1708" s="12" t="str">
        <f t="shared" si="933"/>
        <v>4690/050</v>
      </c>
    </row>
    <row r="1709" spans="1:70" ht="12.75" customHeight="1">
      <c r="A1709" t="str">
        <f t="shared" si="928"/>
        <v>4690/054</v>
      </c>
      <c r="B1709" s="133">
        <v>1999</v>
      </c>
      <c r="C1709" s="1" t="s">
        <v>7701</v>
      </c>
      <c r="D1709" s="32" t="s">
        <v>1926</v>
      </c>
      <c r="E1709" s="1" t="s">
        <v>7588</v>
      </c>
      <c r="F1709" s="1" t="s">
        <v>8047</v>
      </c>
      <c r="G1709" s="1" t="s">
        <v>7589</v>
      </c>
      <c r="H1709" s="1" t="s">
        <v>2369</v>
      </c>
      <c r="I1709" s="1" t="s">
        <v>114</v>
      </c>
      <c r="J1709" s="1"/>
      <c r="K1709" s="1">
        <v>6</v>
      </c>
      <c r="L1709" s="32" t="s">
        <v>2043</v>
      </c>
      <c r="M1709" s="8" t="s">
        <v>11773</v>
      </c>
      <c r="N1709" s="2" t="s">
        <v>12247</v>
      </c>
      <c r="O1709" s="173"/>
      <c r="P1709" s="168">
        <f t="shared" si="958"/>
        <v>1706</v>
      </c>
      <c r="Q1709" s="138">
        <f t="shared" si="952"/>
        <v>12</v>
      </c>
      <c r="R1709" s="138">
        <f t="shared" si="953"/>
        <v>24</v>
      </c>
      <c r="S1709" s="138">
        <f t="shared" si="954"/>
        <v>36</v>
      </c>
      <c r="T1709" s="138">
        <f t="shared" si="955"/>
        <v>48</v>
      </c>
      <c r="U1709" s="138">
        <f t="shared" si="956"/>
        <v>60</v>
      </c>
      <c r="V1709" s="138" t="e">
        <f t="shared" si="957"/>
        <v>#VALUE!</v>
      </c>
      <c r="W1709" s="158" t="str">
        <f t="shared" si="934"/>
        <v>08:00 18:00</v>
      </c>
      <c r="X1709" s="159">
        <f>HLOOKUP(SEARCH("2",$M1709)-1,$Q$3:$V1709,$P1709+1,FALSE)</f>
        <v>12</v>
      </c>
      <c r="Y1709" s="160" t="str">
        <f t="shared" si="935"/>
        <v>08:00 18:00|08:00 18:00|08:00 18:00|08:00 18:00|08:00 16:00</v>
      </c>
      <c r="Z1709" s="161" t="str">
        <f t="shared" si="936"/>
        <v>08:00 18:00</v>
      </c>
      <c r="AA1709" s="158" t="str">
        <f t="shared" si="937"/>
        <v>08:00 18:00</v>
      </c>
      <c r="AB1709" s="159">
        <f>HLOOKUP(SEARCH("3",$M1709)-1,$Q$3:$V1709,$P1709+1,FALSE)</f>
        <v>24</v>
      </c>
      <c r="AC1709" s="160" t="str">
        <f t="shared" si="938"/>
        <v>08:00 18:00|08:00 18:00|08:00 18:00|08:00 16:00</v>
      </c>
      <c r="AD1709" s="161" t="str">
        <f t="shared" si="939"/>
        <v>08:00 18:00</v>
      </c>
      <c r="AE1709" s="158" t="str">
        <f t="shared" si="940"/>
        <v>08:00 18:00</v>
      </c>
      <c r="AF1709" s="159">
        <f>HLOOKUP(SEARCH("4",$M1709)-1,$Q$3:$V1709,$P1709+1,FALSE)</f>
        <v>36</v>
      </c>
      <c r="AG1709" s="161" t="str">
        <f t="shared" si="941"/>
        <v>08:00 18:00|08:00 18:00|08:00 16:00</v>
      </c>
      <c r="AH1709" s="161" t="str">
        <f t="shared" si="942"/>
        <v>08:00 18:00</v>
      </c>
      <c r="AI1709" s="158" t="str">
        <f t="shared" si="943"/>
        <v>08:00 18:00</v>
      </c>
      <c r="AJ1709" s="159">
        <f>HLOOKUP(SEARCH("5",$M1709)-1,$Q$3:$V1709,$P1709+1,FALSE)</f>
        <v>48</v>
      </c>
      <c r="AK1709" s="161" t="str">
        <f t="shared" si="944"/>
        <v>08:00 18:00|08:00 16:00</v>
      </c>
      <c r="AL1709" s="161" t="str">
        <f t="shared" si="945"/>
        <v>08:00 18:00</v>
      </c>
      <c r="AM1709" s="158" t="str">
        <f t="shared" si="946"/>
        <v>08:00 18:00</v>
      </c>
      <c r="AN1709" s="159">
        <f>HLOOKUP(SEARCH("6",$M1709)-1,$Q$3:$V1709,$P1709+1,FALSE)</f>
        <v>60</v>
      </c>
      <c r="AO1709" s="161" t="str">
        <f t="shared" si="947"/>
        <v>08:00 16:00</v>
      </c>
      <c r="AP1709" s="161" t="e">
        <f t="shared" si="948"/>
        <v>#VALUE!</v>
      </c>
      <c r="AQ1709" s="162" t="str">
        <f t="shared" si="949"/>
        <v>08:00 16:00</v>
      </c>
      <c r="AR1709" s="163" t="e">
        <f>HLOOKUP(SEARCH("7",$M1709)-1,$Q$3:$V1709,$P1709+1,FALSE)</f>
        <v>#VALUE!</v>
      </c>
      <c r="AS1709" s="164" t="str">
        <f t="shared" si="950"/>
        <v>выходной</v>
      </c>
      <c r="AT1709" s="142"/>
      <c r="AU1709" s="11" t="str">
        <f>IF(ISERROR(VLOOKUP(B1709,'РЕОРГ 2008'!$A:$B,2,FALSE)),"",VLOOKUP(B1709,'РЕОРГ 2008'!$A:$B,2,FALSE))</f>
        <v/>
      </c>
      <c r="AV1709" s="12" t="str">
        <f t="shared" si="951"/>
        <v>Доп.офис №4690/054</v>
      </c>
      <c r="AW1709" s="31" t="e">
        <f>LEFT(#REF!,2)</f>
        <v>#REF!</v>
      </c>
      <c r="AX1709" s="12" t="str">
        <f t="shared" si="929"/>
        <v>4690/054</v>
      </c>
      <c r="AZ1709" t="str">
        <f>IF(ISERROR(VLOOKUP(B1709,'РЕОРГ 01.08.2009'!$A:$B,2,FALSE)),"",VLOOKUP(B1709,'РЕОРГ 01.08.2009'!$A:$B,2,FALSE))</f>
        <v/>
      </c>
      <c r="BA1709" s="12" t="str">
        <f t="shared" si="924"/>
        <v>Доп.офис №4690/054</v>
      </c>
      <c r="BB1709" t="e">
        <f>LEFT(#REF!,2)</f>
        <v>#REF!</v>
      </c>
      <c r="BC1709" s="12" t="str">
        <f t="shared" si="930"/>
        <v>4690/054</v>
      </c>
      <c r="BE1709" t="str">
        <f>IF(ISERROR(VLOOKUP(B1709,'РЕОРГ 01.10.2009'!A:C,3,FALSE)),"",VLOOKUP(B1709,'РЕОРГ 01.10.2009'!A:C,3,FALSE))</f>
        <v/>
      </c>
      <c r="BF1709" s="12" t="str">
        <f t="shared" si="925"/>
        <v>Доп.офис №4690/054</v>
      </c>
      <c r="BG1709" t="e">
        <f>LEFT(#REF!,2)</f>
        <v>#REF!</v>
      </c>
      <c r="BH1709" s="12" t="str">
        <f t="shared" si="931"/>
        <v>4690/054</v>
      </c>
      <c r="BJ1709" t="str">
        <f>IF(ISERROR(VLOOKUP($B1709,'РЕОРГ 01.05.2010'!A:B,2,FALSE)),"",VLOOKUP($B1709,'РЕОРГ 01.05.2010'!A:B,2,FALSE))</f>
        <v/>
      </c>
      <c r="BK1709" s="12" t="str">
        <f t="shared" si="926"/>
        <v>Доп.офис №4690/054</v>
      </c>
      <c r="BL1709" t="e">
        <f>LEFT(#REF!,2)</f>
        <v>#REF!</v>
      </c>
      <c r="BM1709" s="12" t="str">
        <f t="shared" si="932"/>
        <v>4690/054</v>
      </c>
      <c r="BO1709" t="str">
        <f>IF(ISERROR(VLOOKUP($B1709,'РЕОРГ 01.08.2010'!A:B,2,FALSE)),"",VLOOKUP($B1709,'РЕОРГ 01.08.2010'!A:B,2,FALSE))</f>
        <v/>
      </c>
      <c r="BP1709" s="12" t="str">
        <f t="shared" si="927"/>
        <v>Доп.офис №4690/054</v>
      </c>
      <c r="BQ1709" t="e">
        <f>LEFT(#REF!,2)</f>
        <v>#REF!</v>
      </c>
      <c r="BR1709" s="12" t="str">
        <f t="shared" si="933"/>
        <v>4690/054</v>
      </c>
    </row>
    <row r="1710" spans="1:70" ht="12.75" customHeight="1">
      <c r="A1710" t="str">
        <f t="shared" si="928"/>
        <v>4690/055</v>
      </c>
      <c r="B1710" s="133">
        <v>2000</v>
      </c>
      <c r="C1710" s="1" t="s">
        <v>7590</v>
      </c>
      <c r="D1710" s="32" t="s">
        <v>7017</v>
      </c>
      <c r="E1710" s="1" t="s">
        <v>7591</v>
      </c>
      <c r="F1710" s="1" t="s">
        <v>8047</v>
      </c>
      <c r="G1710" s="1" t="s">
        <v>11565</v>
      </c>
      <c r="H1710" s="1" t="s">
        <v>7592</v>
      </c>
      <c r="I1710" s="1" t="s">
        <v>11256</v>
      </c>
      <c r="J1710" s="1"/>
      <c r="K1710" s="1">
        <v>1.5</v>
      </c>
      <c r="L1710" s="32" t="s">
        <v>2043</v>
      </c>
      <c r="M1710" s="8" t="s">
        <v>11908</v>
      </c>
      <c r="N1710" s="2" t="s">
        <v>12681</v>
      </c>
      <c r="O1710" s="173"/>
      <c r="P1710" s="168">
        <f t="shared" si="958"/>
        <v>1707</v>
      </c>
      <c r="Q1710" s="138">
        <f t="shared" si="952"/>
        <v>12</v>
      </c>
      <c r="R1710" s="138">
        <f t="shared" si="953"/>
        <v>24</v>
      </c>
      <c r="S1710" s="138">
        <f t="shared" si="954"/>
        <v>36</v>
      </c>
      <c r="T1710" s="138" t="e">
        <f t="shared" si="955"/>
        <v>#VALUE!</v>
      </c>
      <c r="U1710" s="138" t="e">
        <f t="shared" si="956"/>
        <v>#VALUE!</v>
      </c>
      <c r="V1710" s="138" t="e">
        <f t="shared" si="957"/>
        <v>#VALUE!</v>
      </c>
      <c r="W1710" s="158" t="str">
        <f t="shared" si="934"/>
        <v>08:30 16:00</v>
      </c>
      <c r="X1710" s="159">
        <f>HLOOKUP(SEARCH("2",$M1710)-1,$Q$3:$V1710,$P1710+1,FALSE)</f>
        <v>12</v>
      </c>
      <c r="Y1710" s="160" t="str">
        <f t="shared" si="935"/>
        <v>08:30 16:00|08:30 16:00|08:30 16:00</v>
      </c>
      <c r="Z1710" s="161" t="str">
        <f t="shared" si="936"/>
        <v>08:30 16:00</v>
      </c>
      <c r="AA1710" s="158" t="str">
        <f t="shared" si="937"/>
        <v>08:30 16:00</v>
      </c>
      <c r="AB1710" s="159" t="e">
        <f>HLOOKUP(SEARCH("3",$M1710)-1,$Q$3:$V1710,$P1710+1,FALSE)</f>
        <v>#VALUE!</v>
      </c>
      <c r="AC1710" s="160" t="e">
        <f t="shared" si="938"/>
        <v>#VALUE!</v>
      </c>
      <c r="AD1710" s="161" t="e">
        <f t="shared" si="939"/>
        <v>#VALUE!</v>
      </c>
      <c r="AE1710" s="158" t="str">
        <f t="shared" si="940"/>
        <v>выходной</v>
      </c>
      <c r="AF1710" s="159">
        <f>HLOOKUP(SEARCH("4",$M1710)-1,$Q$3:$V1710,$P1710+1,FALSE)</f>
        <v>24</v>
      </c>
      <c r="AG1710" s="161" t="str">
        <f t="shared" si="941"/>
        <v>08:30 16:00|08:30 16:00</v>
      </c>
      <c r="AH1710" s="161" t="str">
        <f t="shared" si="942"/>
        <v>08:30 16:00</v>
      </c>
      <c r="AI1710" s="158" t="str">
        <f t="shared" si="943"/>
        <v>08:30 16:00</v>
      </c>
      <c r="AJ1710" s="159">
        <f>HLOOKUP(SEARCH("5",$M1710)-1,$Q$3:$V1710,$P1710+1,FALSE)</f>
        <v>36</v>
      </c>
      <c r="AK1710" s="161" t="str">
        <f t="shared" si="944"/>
        <v>08:30 16:00</v>
      </c>
      <c r="AL1710" s="161" t="e">
        <f t="shared" si="945"/>
        <v>#VALUE!</v>
      </c>
      <c r="AM1710" s="158" t="str">
        <f t="shared" si="946"/>
        <v>08:30 16:00</v>
      </c>
      <c r="AN1710" s="159" t="e">
        <f>HLOOKUP(SEARCH("6",$M1710)-1,$Q$3:$V1710,$P1710+1,FALSE)</f>
        <v>#VALUE!</v>
      </c>
      <c r="AO1710" s="161" t="e">
        <f t="shared" si="947"/>
        <v>#VALUE!</v>
      </c>
      <c r="AP1710" s="161" t="e">
        <f t="shared" si="948"/>
        <v>#VALUE!</v>
      </c>
      <c r="AQ1710" s="162" t="str">
        <f t="shared" si="949"/>
        <v>выходной</v>
      </c>
      <c r="AR1710" s="163" t="e">
        <f>HLOOKUP(SEARCH("7",$M1710)-1,$Q$3:$V1710,$P1710+1,FALSE)</f>
        <v>#VALUE!</v>
      </c>
      <c r="AS1710" s="164" t="str">
        <f t="shared" si="950"/>
        <v>выходной</v>
      </c>
      <c r="AT1710" s="142"/>
      <c r="AU1710" s="11" t="str">
        <f>IF(ISERROR(VLOOKUP(B1710,'РЕОРГ 2008'!$A:$B,2,FALSE)),"",VLOOKUP(B1710,'РЕОРГ 2008'!$A:$B,2,FALSE))</f>
        <v/>
      </c>
      <c r="AV1710" s="12" t="str">
        <f t="shared" si="951"/>
        <v>Доп.офис №4690/055</v>
      </c>
      <c r="AW1710" s="31" t="e">
        <f>LEFT(#REF!,2)</f>
        <v>#REF!</v>
      </c>
      <c r="AX1710" s="12" t="str">
        <f t="shared" si="929"/>
        <v>4690/055</v>
      </c>
      <c r="AZ1710" t="str">
        <f>IF(ISERROR(VLOOKUP(B1710,'РЕОРГ 01.08.2009'!$A:$B,2,FALSE)),"",VLOOKUP(B1710,'РЕОРГ 01.08.2009'!$A:$B,2,FALSE))</f>
        <v/>
      </c>
      <c r="BA1710" s="12" t="str">
        <f t="shared" si="924"/>
        <v>Доп.офис №4690/055</v>
      </c>
      <c r="BB1710" t="e">
        <f>LEFT(#REF!,2)</f>
        <v>#REF!</v>
      </c>
      <c r="BC1710" s="12" t="str">
        <f t="shared" si="930"/>
        <v>4690/055</v>
      </c>
      <c r="BE1710" t="str">
        <f>IF(ISERROR(VLOOKUP(B1710,'РЕОРГ 01.10.2009'!A:C,3,FALSE)),"",VLOOKUP(B1710,'РЕОРГ 01.10.2009'!A:C,3,FALSE))</f>
        <v/>
      </c>
      <c r="BF1710" s="12" t="str">
        <f t="shared" si="925"/>
        <v>Доп.офис №4690/055</v>
      </c>
      <c r="BG1710" t="e">
        <f>LEFT(#REF!,2)</f>
        <v>#REF!</v>
      </c>
      <c r="BH1710" s="12" t="str">
        <f t="shared" si="931"/>
        <v>4690/055</v>
      </c>
      <c r="BJ1710" t="str">
        <f>IF(ISERROR(VLOOKUP($B1710,'РЕОРГ 01.05.2010'!A:B,2,FALSE)),"",VLOOKUP($B1710,'РЕОРГ 01.05.2010'!A:B,2,FALSE))</f>
        <v/>
      </c>
      <c r="BK1710" s="12" t="str">
        <f t="shared" si="926"/>
        <v>Доп.офис №4690/055</v>
      </c>
      <c r="BL1710" t="e">
        <f>LEFT(#REF!,2)</f>
        <v>#REF!</v>
      </c>
      <c r="BM1710" s="12" t="str">
        <f t="shared" si="932"/>
        <v>4690/055</v>
      </c>
      <c r="BO1710" t="str">
        <f>IF(ISERROR(VLOOKUP($B1710,'РЕОРГ 01.08.2010'!A:B,2,FALSE)),"",VLOOKUP($B1710,'РЕОРГ 01.08.2010'!A:B,2,FALSE))</f>
        <v/>
      </c>
      <c r="BP1710" s="12" t="str">
        <f t="shared" si="927"/>
        <v>Доп.офис №4690/055</v>
      </c>
      <c r="BQ1710" t="e">
        <f>LEFT(#REF!,2)</f>
        <v>#REF!</v>
      </c>
      <c r="BR1710" s="12" t="str">
        <f t="shared" si="933"/>
        <v>4690/055</v>
      </c>
    </row>
    <row r="1711" spans="1:70" ht="12.75" customHeight="1">
      <c r="A1711" t="str">
        <f t="shared" si="928"/>
        <v>4690/056</v>
      </c>
      <c r="B1711" s="133">
        <v>2001</v>
      </c>
      <c r="C1711" s="1" t="s">
        <v>8378</v>
      </c>
      <c r="D1711" s="32" t="s">
        <v>7017</v>
      </c>
      <c r="E1711" s="1" t="s">
        <v>8714</v>
      </c>
      <c r="F1711" s="1" t="s">
        <v>8047</v>
      </c>
      <c r="G1711" s="1" t="s">
        <v>8715</v>
      </c>
      <c r="H1711" s="1" t="s">
        <v>8716</v>
      </c>
      <c r="I1711" s="1" t="s">
        <v>8717</v>
      </c>
      <c r="J1711" s="1"/>
      <c r="K1711" s="1">
        <v>17</v>
      </c>
      <c r="L1711" s="32" t="s">
        <v>4051</v>
      </c>
      <c r="M1711" s="8" t="s">
        <v>11773</v>
      </c>
      <c r="N1711" s="2" t="s">
        <v>11964</v>
      </c>
      <c r="O1711" s="173"/>
      <c r="P1711" s="168">
        <f t="shared" si="958"/>
        <v>1708</v>
      </c>
      <c r="Q1711" s="138">
        <f t="shared" si="952"/>
        <v>12</v>
      </c>
      <c r="R1711" s="138">
        <f t="shared" si="953"/>
        <v>24</v>
      </c>
      <c r="S1711" s="138">
        <f t="shared" si="954"/>
        <v>36</v>
      </c>
      <c r="T1711" s="138">
        <f t="shared" si="955"/>
        <v>48</v>
      </c>
      <c r="U1711" s="138">
        <f t="shared" si="956"/>
        <v>60</v>
      </c>
      <c r="V1711" s="138" t="e">
        <f t="shared" si="957"/>
        <v>#VALUE!</v>
      </c>
      <c r="W1711" s="158" t="str">
        <f t="shared" si="934"/>
        <v>08:00 18:00</v>
      </c>
      <c r="X1711" s="159">
        <f>HLOOKUP(SEARCH("2",$M1711)-1,$Q$3:$V1711,$P1711+1,FALSE)</f>
        <v>12</v>
      </c>
      <c r="Y1711" s="160" t="str">
        <f t="shared" si="935"/>
        <v>08:00 18:00|08:00 18:00|08:00 18:00|08:00 18:00|08:00 17:00</v>
      </c>
      <c r="Z1711" s="161" t="str">
        <f t="shared" si="936"/>
        <v>08:00 18:00</v>
      </c>
      <c r="AA1711" s="158" t="str">
        <f t="shared" si="937"/>
        <v>08:00 18:00</v>
      </c>
      <c r="AB1711" s="159">
        <f>HLOOKUP(SEARCH("3",$M1711)-1,$Q$3:$V1711,$P1711+1,FALSE)</f>
        <v>24</v>
      </c>
      <c r="AC1711" s="160" t="str">
        <f t="shared" si="938"/>
        <v>08:00 18:00|08:00 18:00|08:00 18:00|08:00 17:00</v>
      </c>
      <c r="AD1711" s="161" t="str">
        <f t="shared" si="939"/>
        <v>08:00 18:00</v>
      </c>
      <c r="AE1711" s="158" t="str">
        <f t="shared" si="940"/>
        <v>08:00 18:00</v>
      </c>
      <c r="AF1711" s="159">
        <f>HLOOKUP(SEARCH("4",$M1711)-1,$Q$3:$V1711,$P1711+1,FALSE)</f>
        <v>36</v>
      </c>
      <c r="AG1711" s="161" t="str">
        <f t="shared" si="941"/>
        <v>08:00 18:00|08:00 18:00|08:00 17:00</v>
      </c>
      <c r="AH1711" s="161" t="str">
        <f t="shared" si="942"/>
        <v>08:00 18:00</v>
      </c>
      <c r="AI1711" s="158" t="str">
        <f t="shared" si="943"/>
        <v>08:00 18:00</v>
      </c>
      <c r="AJ1711" s="159">
        <f>HLOOKUP(SEARCH("5",$M1711)-1,$Q$3:$V1711,$P1711+1,FALSE)</f>
        <v>48</v>
      </c>
      <c r="AK1711" s="161" t="str">
        <f t="shared" si="944"/>
        <v>08:00 18:00|08:00 17:00</v>
      </c>
      <c r="AL1711" s="161" t="str">
        <f t="shared" si="945"/>
        <v>08:00 18:00</v>
      </c>
      <c r="AM1711" s="158" t="str">
        <f t="shared" si="946"/>
        <v>08:00 18:00</v>
      </c>
      <c r="AN1711" s="159">
        <f>HLOOKUP(SEARCH("6",$M1711)-1,$Q$3:$V1711,$P1711+1,FALSE)</f>
        <v>60</v>
      </c>
      <c r="AO1711" s="161" t="str">
        <f t="shared" si="947"/>
        <v>08:00 17:00</v>
      </c>
      <c r="AP1711" s="161" t="e">
        <f t="shared" si="948"/>
        <v>#VALUE!</v>
      </c>
      <c r="AQ1711" s="162" t="str">
        <f t="shared" si="949"/>
        <v>08:00 17:00</v>
      </c>
      <c r="AR1711" s="163" t="e">
        <f>HLOOKUP(SEARCH("7",$M1711)-1,$Q$3:$V1711,$P1711+1,FALSE)</f>
        <v>#VALUE!</v>
      </c>
      <c r="AS1711" s="164" t="str">
        <f t="shared" si="950"/>
        <v>выходной</v>
      </c>
      <c r="AT1711" s="142"/>
      <c r="AU1711" s="11" t="str">
        <f>IF(ISERROR(VLOOKUP(B1711,'РЕОРГ 2008'!$A:$B,2,FALSE)),"",VLOOKUP(B1711,'РЕОРГ 2008'!$A:$B,2,FALSE))</f>
        <v>Мамадышское отделение №4697</v>
      </c>
      <c r="AV1711" s="12" t="str">
        <f t="shared" si="951"/>
        <v>Мамадышское отделение №4697</v>
      </c>
      <c r="AW1711" s="31" t="e">
        <f>LEFT(#REF!,2)</f>
        <v>#REF!</v>
      </c>
      <c r="AX1711" s="12" t="str">
        <f t="shared" si="929"/>
        <v>4697</v>
      </c>
      <c r="AZ1711" t="str">
        <f>IF(ISERROR(VLOOKUP(B1711,'РЕОРГ 01.08.2009'!$A:$B,2,FALSE)),"",VLOOKUP(B1711,'РЕОРГ 01.08.2009'!$A:$B,2,FALSE))</f>
        <v/>
      </c>
      <c r="BA1711" s="12" t="str">
        <f t="shared" si="924"/>
        <v>Доп.офис №4690/056</v>
      </c>
      <c r="BB1711" t="e">
        <f>LEFT(#REF!,2)</f>
        <v>#REF!</v>
      </c>
      <c r="BC1711" s="12" t="str">
        <f t="shared" si="930"/>
        <v>4690/056</v>
      </c>
      <c r="BE1711" t="str">
        <f>IF(ISERROR(VLOOKUP(B1711,'РЕОРГ 01.10.2009'!A:C,3,FALSE)),"",VLOOKUP(B1711,'РЕОРГ 01.10.2009'!A:C,3,FALSE))</f>
        <v/>
      </c>
      <c r="BF1711" s="12" t="str">
        <f t="shared" si="925"/>
        <v>Доп.офис №4690/056</v>
      </c>
      <c r="BG1711" t="e">
        <f>LEFT(#REF!,2)</f>
        <v>#REF!</v>
      </c>
      <c r="BH1711" s="12" t="str">
        <f t="shared" si="931"/>
        <v>4690/056</v>
      </c>
      <c r="BJ1711" t="str">
        <f>IF(ISERROR(VLOOKUP($B1711,'РЕОРГ 01.05.2010'!A:B,2,FALSE)),"",VLOOKUP($B1711,'РЕОРГ 01.05.2010'!A:B,2,FALSE))</f>
        <v/>
      </c>
      <c r="BK1711" s="12" t="str">
        <f t="shared" si="926"/>
        <v>Доп.офис №4690/056</v>
      </c>
      <c r="BL1711" t="e">
        <f>LEFT(#REF!,2)</f>
        <v>#REF!</v>
      </c>
      <c r="BM1711" s="12" t="str">
        <f t="shared" si="932"/>
        <v>4690/056</v>
      </c>
      <c r="BO1711" t="str">
        <f>IF(ISERROR(VLOOKUP($B1711,'РЕОРГ 01.08.2010'!A:B,2,FALSE)),"",VLOOKUP($B1711,'РЕОРГ 01.08.2010'!A:B,2,FALSE))</f>
        <v/>
      </c>
      <c r="BP1711" s="12" t="str">
        <f t="shared" si="927"/>
        <v>Доп.офис №4690/056</v>
      </c>
      <c r="BQ1711" t="e">
        <f>LEFT(#REF!,2)</f>
        <v>#REF!</v>
      </c>
      <c r="BR1711" s="12" t="str">
        <f t="shared" si="933"/>
        <v>4690/056</v>
      </c>
    </row>
    <row r="1712" spans="1:70" ht="12.75" customHeight="1">
      <c r="A1712" t="str">
        <f t="shared" si="928"/>
        <v>4690/057</v>
      </c>
      <c r="B1712" s="133">
        <v>2002</v>
      </c>
      <c r="C1712" s="1" t="s">
        <v>8379</v>
      </c>
      <c r="D1712" s="32" t="s">
        <v>1931</v>
      </c>
      <c r="E1712" s="1" t="s">
        <v>8718</v>
      </c>
      <c r="F1712" s="1" t="s">
        <v>8047</v>
      </c>
      <c r="G1712" s="1" t="s">
        <v>6740</v>
      </c>
      <c r="H1712" s="1" t="s">
        <v>8719</v>
      </c>
      <c r="I1712" s="1" t="s">
        <v>115</v>
      </c>
      <c r="J1712" s="1"/>
      <c r="K1712" s="1">
        <v>0.25</v>
      </c>
      <c r="L1712" s="32" t="s">
        <v>4049</v>
      </c>
      <c r="M1712" s="8" t="s">
        <v>11868</v>
      </c>
      <c r="N1712" s="2" t="s">
        <v>12107</v>
      </c>
      <c r="O1712" s="173"/>
      <c r="P1712" s="168">
        <f t="shared" si="958"/>
        <v>1709</v>
      </c>
      <c r="Q1712" s="138">
        <f t="shared" si="952"/>
        <v>12</v>
      </c>
      <c r="R1712" s="138" t="e">
        <f t="shared" si="953"/>
        <v>#VALUE!</v>
      </c>
      <c r="S1712" s="138" t="e">
        <f t="shared" si="954"/>
        <v>#VALUE!</v>
      </c>
      <c r="T1712" s="138" t="e">
        <f t="shared" si="955"/>
        <v>#VALUE!</v>
      </c>
      <c r="U1712" s="138" t="e">
        <f t="shared" si="956"/>
        <v>#VALUE!</v>
      </c>
      <c r="V1712" s="138" t="e">
        <f t="shared" si="957"/>
        <v>#VALUE!</v>
      </c>
      <c r="W1712" s="158" t="str">
        <f t="shared" si="934"/>
        <v>выходной</v>
      </c>
      <c r="X1712" s="159" t="e">
        <f>HLOOKUP(SEARCH("2",$M1712)-1,$Q$3:$V1712,$P1712+1,FALSE)</f>
        <v>#N/A</v>
      </c>
      <c r="Y1712" s="160" t="str">
        <f t="shared" si="935"/>
        <v>10:00 14:30</v>
      </c>
      <c r="Z1712" s="161" t="e">
        <f t="shared" si="936"/>
        <v>#VALUE!</v>
      </c>
      <c r="AA1712" s="158" t="str">
        <f t="shared" si="937"/>
        <v>10:00 14:30</v>
      </c>
      <c r="AB1712" s="159" t="e">
        <f>HLOOKUP(SEARCH("3",$M1712)-1,$Q$3:$V1712,$P1712+1,FALSE)</f>
        <v>#VALUE!</v>
      </c>
      <c r="AC1712" s="160" t="e">
        <f t="shared" si="938"/>
        <v>#VALUE!</v>
      </c>
      <c r="AD1712" s="161" t="e">
        <f t="shared" si="939"/>
        <v>#VALUE!</v>
      </c>
      <c r="AE1712" s="158" t="str">
        <f t="shared" si="940"/>
        <v>выходной</v>
      </c>
      <c r="AF1712" s="159">
        <f>HLOOKUP(SEARCH("4",$M1712)-1,$Q$3:$V1712,$P1712+1,FALSE)</f>
        <v>12</v>
      </c>
      <c r="AG1712" s="161" t="str">
        <f t="shared" si="941"/>
        <v>10:00 14:30</v>
      </c>
      <c r="AH1712" s="161" t="e">
        <f t="shared" si="942"/>
        <v>#VALUE!</v>
      </c>
      <c r="AI1712" s="158" t="str">
        <f t="shared" si="943"/>
        <v>10:00 14:30</v>
      </c>
      <c r="AJ1712" s="159" t="e">
        <f>HLOOKUP(SEARCH("5",$M1712)-1,$Q$3:$V1712,$P1712+1,FALSE)</f>
        <v>#VALUE!</v>
      </c>
      <c r="AK1712" s="161" t="e">
        <f t="shared" si="944"/>
        <v>#VALUE!</v>
      </c>
      <c r="AL1712" s="161" t="e">
        <f t="shared" si="945"/>
        <v>#VALUE!</v>
      </c>
      <c r="AM1712" s="158" t="str">
        <f t="shared" si="946"/>
        <v>выходной</v>
      </c>
      <c r="AN1712" s="159" t="e">
        <f>HLOOKUP(SEARCH("6",$M1712)-1,$Q$3:$V1712,$P1712+1,FALSE)</f>
        <v>#VALUE!</v>
      </c>
      <c r="AO1712" s="161" t="e">
        <f t="shared" si="947"/>
        <v>#VALUE!</v>
      </c>
      <c r="AP1712" s="161" t="e">
        <f t="shared" si="948"/>
        <v>#VALUE!</v>
      </c>
      <c r="AQ1712" s="162" t="str">
        <f t="shared" si="949"/>
        <v>выходной</v>
      </c>
      <c r="AR1712" s="163" t="e">
        <f>HLOOKUP(SEARCH("7",$M1712)-1,$Q$3:$V1712,$P1712+1,FALSE)</f>
        <v>#VALUE!</v>
      </c>
      <c r="AS1712" s="164" t="str">
        <f t="shared" si="950"/>
        <v>выходной</v>
      </c>
      <c r="AT1712" s="142"/>
      <c r="AU1712" s="11" t="str">
        <f>IF(ISERROR(VLOOKUP(B1712,'РЕОРГ 2008'!$A:$B,2,FALSE)),"",VLOOKUP(B1712,'РЕОРГ 2008'!$A:$B,2,FALSE))</f>
        <v>Опер.касса №4697/01</v>
      </c>
      <c r="AV1712" s="12" t="str">
        <f t="shared" si="951"/>
        <v>Опер.касса №4697/01</v>
      </c>
      <c r="AW1712" s="31" t="e">
        <f>LEFT(#REF!,2)</f>
        <v>#REF!</v>
      </c>
      <c r="AX1712" s="12" t="str">
        <f t="shared" si="929"/>
        <v>4697/01</v>
      </c>
      <c r="AZ1712" t="str">
        <f>IF(ISERROR(VLOOKUP(B1712,'РЕОРГ 01.08.2009'!$A:$B,2,FALSE)),"",VLOOKUP(B1712,'РЕОРГ 01.08.2009'!$A:$B,2,FALSE))</f>
        <v/>
      </c>
      <c r="BA1712" s="12" t="str">
        <f t="shared" si="924"/>
        <v>Опер.касса №4690/057</v>
      </c>
      <c r="BB1712" t="e">
        <f>LEFT(#REF!,2)</f>
        <v>#REF!</v>
      </c>
      <c r="BC1712" s="12" t="str">
        <f t="shared" si="930"/>
        <v>4690/057</v>
      </c>
      <c r="BE1712" t="str">
        <f>IF(ISERROR(VLOOKUP(B1712,'РЕОРГ 01.10.2009'!A:C,3,FALSE)),"",VLOOKUP(B1712,'РЕОРГ 01.10.2009'!A:C,3,FALSE))</f>
        <v/>
      </c>
      <c r="BF1712" s="12" t="str">
        <f t="shared" si="925"/>
        <v>Опер.касса №4690/057</v>
      </c>
      <c r="BG1712" t="e">
        <f>LEFT(#REF!,2)</f>
        <v>#REF!</v>
      </c>
      <c r="BH1712" s="12" t="str">
        <f t="shared" si="931"/>
        <v>4690/057</v>
      </c>
      <c r="BJ1712" t="str">
        <f>IF(ISERROR(VLOOKUP($B1712,'РЕОРГ 01.05.2010'!A:B,2,FALSE)),"",VLOOKUP($B1712,'РЕОРГ 01.05.2010'!A:B,2,FALSE))</f>
        <v/>
      </c>
      <c r="BK1712" s="12" t="str">
        <f t="shared" si="926"/>
        <v>Опер.касса №4690/057</v>
      </c>
      <c r="BL1712" t="e">
        <f>LEFT(#REF!,2)</f>
        <v>#REF!</v>
      </c>
      <c r="BM1712" s="12" t="str">
        <f t="shared" si="932"/>
        <v>4690/057</v>
      </c>
      <c r="BO1712" t="str">
        <f>IF(ISERROR(VLOOKUP($B1712,'РЕОРГ 01.08.2010'!A:B,2,FALSE)),"",VLOOKUP($B1712,'РЕОРГ 01.08.2010'!A:B,2,FALSE))</f>
        <v/>
      </c>
      <c r="BP1712" s="12" t="str">
        <f t="shared" si="927"/>
        <v>Опер.касса №4690/057</v>
      </c>
      <c r="BQ1712" t="e">
        <f>LEFT(#REF!,2)</f>
        <v>#REF!</v>
      </c>
      <c r="BR1712" s="12" t="str">
        <f t="shared" si="933"/>
        <v>4690/057</v>
      </c>
    </row>
    <row r="1713" spans="1:70" ht="12.75" customHeight="1">
      <c r="A1713" t="str">
        <f t="shared" si="928"/>
        <v>4690/060</v>
      </c>
      <c r="B1713" s="133">
        <v>2005</v>
      </c>
      <c r="C1713" s="1" t="s">
        <v>8382</v>
      </c>
      <c r="D1713" s="32" t="s">
        <v>1931</v>
      </c>
      <c r="E1713" s="1" t="s">
        <v>6956</v>
      </c>
      <c r="F1713" s="1" t="s">
        <v>8047</v>
      </c>
      <c r="G1713" s="1" t="s">
        <v>6957</v>
      </c>
      <c r="H1713" s="1" t="s">
        <v>6958</v>
      </c>
      <c r="I1713" s="1" t="s">
        <v>7874</v>
      </c>
      <c r="J1713" s="1"/>
      <c r="K1713" s="1">
        <v>0.25</v>
      </c>
      <c r="L1713" s="32" t="s">
        <v>4049</v>
      </c>
      <c r="M1713" s="8" t="s">
        <v>11868</v>
      </c>
      <c r="N1713" s="2" t="s">
        <v>11953</v>
      </c>
      <c r="O1713" s="173"/>
      <c r="P1713" s="168">
        <f t="shared" si="958"/>
        <v>1710</v>
      </c>
      <c r="Q1713" s="138">
        <f t="shared" si="952"/>
        <v>12</v>
      </c>
      <c r="R1713" s="138" t="e">
        <f t="shared" si="953"/>
        <v>#VALUE!</v>
      </c>
      <c r="S1713" s="138" t="e">
        <f t="shared" si="954"/>
        <v>#VALUE!</v>
      </c>
      <c r="T1713" s="138" t="e">
        <f t="shared" si="955"/>
        <v>#VALUE!</v>
      </c>
      <c r="U1713" s="138" t="e">
        <f t="shared" si="956"/>
        <v>#VALUE!</v>
      </c>
      <c r="V1713" s="138" t="e">
        <f t="shared" si="957"/>
        <v>#VALUE!</v>
      </c>
      <c r="W1713" s="158" t="str">
        <f t="shared" si="934"/>
        <v>выходной</v>
      </c>
      <c r="X1713" s="159" t="e">
        <f>HLOOKUP(SEARCH("2",$M1713)-1,$Q$3:$V1713,$P1713+1,FALSE)</f>
        <v>#N/A</v>
      </c>
      <c r="Y1713" s="160" t="str">
        <f t="shared" si="935"/>
        <v>09:00 13:30</v>
      </c>
      <c r="Z1713" s="161" t="e">
        <f t="shared" si="936"/>
        <v>#VALUE!</v>
      </c>
      <c r="AA1713" s="158" t="str">
        <f t="shared" si="937"/>
        <v>09:00 13:30</v>
      </c>
      <c r="AB1713" s="159" t="e">
        <f>HLOOKUP(SEARCH("3",$M1713)-1,$Q$3:$V1713,$P1713+1,FALSE)</f>
        <v>#VALUE!</v>
      </c>
      <c r="AC1713" s="160" t="e">
        <f t="shared" si="938"/>
        <v>#VALUE!</v>
      </c>
      <c r="AD1713" s="161" t="e">
        <f t="shared" si="939"/>
        <v>#VALUE!</v>
      </c>
      <c r="AE1713" s="158" t="str">
        <f t="shared" si="940"/>
        <v>выходной</v>
      </c>
      <c r="AF1713" s="159">
        <f>HLOOKUP(SEARCH("4",$M1713)-1,$Q$3:$V1713,$P1713+1,FALSE)</f>
        <v>12</v>
      </c>
      <c r="AG1713" s="161" t="str">
        <f t="shared" si="941"/>
        <v>09:00 13:30</v>
      </c>
      <c r="AH1713" s="161" t="e">
        <f t="shared" si="942"/>
        <v>#VALUE!</v>
      </c>
      <c r="AI1713" s="158" t="str">
        <f t="shared" si="943"/>
        <v>09:00 13:30</v>
      </c>
      <c r="AJ1713" s="159" t="e">
        <f>HLOOKUP(SEARCH("5",$M1713)-1,$Q$3:$V1713,$P1713+1,FALSE)</f>
        <v>#VALUE!</v>
      </c>
      <c r="AK1713" s="161" t="e">
        <f t="shared" si="944"/>
        <v>#VALUE!</v>
      </c>
      <c r="AL1713" s="161" t="e">
        <f t="shared" si="945"/>
        <v>#VALUE!</v>
      </c>
      <c r="AM1713" s="158" t="str">
        <f t="shared" si="946"/>
        <v>выходной</v>
      </c>
      <c r="AN1713" s="159" t="e">
        <f>HLOOKUP(SEARCH("6",$M1713)-1,$Q$3:$V1713,$P1713+1,FALSE)</f>
        <v>#VALUE!</v>
      </c>
      <c r="AO1713" s="161" t="e">
        <f t="shared" si="947"/>
        <v>#VALUE!</v>
      </c>
      <c r="AP1713" s="161" t="e">
        <f t="shared" si="948"/>
        <v>#VALUE!</v>
      </c>
      <c r="AQ1713" s="162" t="str">
        <f t="shared" si="949"/>
        <v>выходной</v>
      </c>
      <c r="AR1713" s="163" t="e">
        <f>HLOOKUP(SEARCH("7",$M1713)-1,$Q$3:$V1713,$P1713+1,FALSE)</f>
        <v>#VALUE!</v>
      </c>
      <c r="AS1713" s="164" t="str">
        <f t="shared" si="950"/>
        <v>выходной</v>
      </c>
      <c r="AT1713" s="142"/>
      <c r="AU1713" s="11" t="str">
        <f>IF(ISERROR(VLOOKUP(B1713,'РЕОРГ 2008'!$A:$B,2,FALSE)),"",VLOOKUP(B1713,'РЕОРГ 2008'!$A:$B,2,FALSE))</f>
        <v>Опер.касса №4697/022</v>
      </c>
      <c r="AV1713" s="12" t="str">
        <f t="shared" si="951"/>
        <v>Опер.касса №4697/022</v>
      </c>
      <c r="AW1713" s="31" t="e">
        <f>LEFT(#REF!,2)</f>
        <v>#REF!</v>
      </c>
      <c r="AX1713" s="12" t="str">
        <f t="shared" si="929"/>
        <v>4697/022</v>
      </c>
      <c r="AZ1713" t="str">
        <f>IF(ISERROR(VLOOKUP(B1713,'РЕОРГ 01.08.2009'!$A:$B,2,FALSE)),"",VLOOKUP(B1713,'РЕОРГ 01.08.2009'!$A:$B,2,FALSE))</f>
        <v/>
      </c>
      <c r="BA1713" s="12" t="str">
        <f t="shared" si="924"/>
        <v>Опер.касса №4690/060</v>
      </c>
      <c r="BB1713" t="e">
        <f>LEFT(#REF!,2)</f>
        <v>#REF!</v>
      </c>
      <c r="BC1713" s="12" t="str">
        <f t="shared" si="930"/>
        <v>4690/060</v>
      </c>
      <c r="BE1713" t="str">
        <f>IF(ISERROR(VLOOKUP(B1713,'РЕОРГ 01.10.2009'!A:C,3,FALSE)),"",VLOOKUP(B1713,'РЕОРГ 01.10.2009'!A:C,3,FALSE))</f>
        <v/>
      </c>
      <c r="BF1713" s="12" t="str">
        <f t="shared" si="925"/>
        <v>Опер.касса №4690/060</v>
      </c>
      <c r="BG1713" t="e">
        <f>LEFT(#REF!,2)</f>
        <v>#REF!</v>
      </c>
      <c r="BH1713" s="12" t="str">
        <f t="shared" si="931"/>
        <v>4690/060</v>
      </c>
      <c r="BJ1713" t="str">
        <f>IF(ISERROR(VLOOKUP($B1713,'РЕОРГ 01.05.2010'!A:B,2,FALSE)),"",VLOOKUP($B1713,'РЕОРГ 01.05.2010'!A:B,2,FALSE))</f>
        <v/>
      </c>
      <c r="BK1713" s="12" t="str">
        <f t="shared" si="926"/>
        <v>Опер.касса №4690/060</v>
      </c>
      <c r="BL1713" t="e">
        <f>LEFT(#REF!,2)</f>
        <v>#REF!</v>
      </c>
      <c r="BM1713" s="12" t="str">
        <f t="shared" si="932"/>
        <v>4690/060</v>
      </c>
      <c r="BO1713" t="str">
        <f>IF(ISERROR(VLOOKUP($B1713,'РЕОРГ 01.08.2010'!A:B,2,FALSE)),"",VLOOKUP($B1713,'РЕОРГ 01.08.2010'!A:B,2,FALSE))</f>
        <v/>
      </c>
      <c r="BP1713" s="12" t="str">
        <f t="shared" si="927"/>
        <v>Опер.касса №4690/060</v>
      </c>
      <c r="BQ1713" t="e">
        <f>LEFT(#REF!,2)</f>
        <v>#REF!</v>
      </c>
      <c r="BR1713" s="12" t="str">
        <f t="shared" si="933"/>
        <v>4690/060</v>
      </c>
    </row>
    <row r="1714" spans="1:70" ht="12.75" customHeight="1">
      <c r="A1714" t="str">
        <f t="shared" si="928"/>
        <v>4690/061</v>
      </c>
      <c r="B1714" s="133">
        <v>2006</v>
      </c>
      <c r="C1714" s="1" t="s">
        <v>8383</v>
      </c>
      <c r="D1714" s="32" t="s">
        <v>1931</v>
      </c>
      <c r="E1714" s="1" t="s">
        <v>6959</v>
      </c>
      <c r="F1714" s="1" t="s">
        <v>8047</v>
      </c>
      <c r="G1714" s="1" t="s">
        <v>6960</v>
      </c>
      <c r="H1714" s="1" t="s">
        <v>6961</v>
      </c>
      <c r="I1714" s="1" t="s">
        <v>6962</v>
      </c>
      <c r="J1714" s="1"/>
      <c r="K1714" s="1">
        <v>0.25</v>
      </c>
      <c r="L1714" s="32" t="s">
        <v>4049</v>
      </c>
      <c r="M1714" s="8" t="s">
        <v>11929</v>
      </c>
      <c r="N1714" s="2" t="s">
        <v>12346</v>
      </c>
      <c r="O1714" s="173"/>
      <c r="P1714" s="168">
        <f t="shared" si="958"/>
        <v>1711</v>
      </c>
      <c r="Q1714" s="138">
        <f t="shared" si="952"/>
        <v>12</v>
      </c>
      <c r="R1714" s="138" t="e">
        <f t="shared" si="953"/>
        <v>#VALUE!</v>
      </c>
      <c r="S1714" s="138" t="e">
        <f t="shared" si="954"/>
        <v>#VALUE!</v>
      </c>
      <c r="T1714" s="138" t="e">
        <f t="shared" si="955"/>
        <v>#VALUE!</v>
      </c>
      <c r="U1714" s="138" t="e">
        <f t="shared" si="956"/>
        <v>#VALUE!</v>
      </c>
      <c r="V1714" s="138" t="e">
        <f t="shared" si="957"/>
        <v>#VALUE!</v>
      </c>
      <c r="W1714" s="158" t="str">
        <f t="shared" si="934"/>
        <v>08:30 13:00</v>
      </c>
      <c r="X1714" s="159" t="e">
        <f>HLOOKUP(SEARCH("2",$M1714)-1,$Q$3:$V1714,$P1714+1,FALSE)</f>
        <v>#VALUE!</v>
      </c>
      <c r="Y1714" s="160" t="e">
        <f t="shared" si="935"/>
        <v>#VALUE!</v>
      </c>
      <c r="Z1714" s="161" t="e">
        <f t="shared" si="936"/>
        <v>#VALUE!</v>
      </c>
      <c r="AA1714" s="158" t="str">
        <f t="shared" si="937"/>
        <v>выходной</v>
      </c>
      <c r="AB1714" s="159">
        <f>HLOOKUP(SEARCH("3",$M1714)-1,$Q$3:$V1714,$P1714+1,FALSE)</f>
        <v>12</v>
      </c>
      <c r="AC1714" s="160" t="str">
        <f t="shared" si="938"/>
        <v>08:30 13:00</v>
      </c>
      <c r="AD1714" s="161" t="e">
        <f t="shared" si="939"/>
        <v>#VALUE!</v>
      </c>
      <c r="AE1714" s="158" t="str">
        <f t="shared" si="940"/>
        <v>08:30 13:00</v>
      </c>
      <c r="AF1714" s="159" t="e">
        <f>HLOOKUP(SEARCH("4",$M1714)-1,$Q$3:$V1714,$P1714+1,FALSE)</f>
        <v>#VALUE!</v>
      </c>
      <c r="AG1714" s="161" t="e">
        <f t="shared" si="941"/>
        <v>#VALUE!</v>
      </c>
      <c r="AH1714" s="161" t="e">
        <f t="shared" si="942"/>
        <v>#VALUE!</v>
      </c>
      <c r="AI1714" s="158" t="str">
        <f t="shared" si="943"/>
        <v>выходной</v>
      </c>
      <c r="AJ1714" s="159" t="e">
        <f>HLOOKUP(SEARCH("5",$M1714)-1,$Q$3:$V1714,$P1714+1,FALSE)</f>
        <v>#VALUE!</v>
      </c>
      <c r="AK1714" s="161" t="e">
        <f t="shared" si="944"/>
        <v>#VALUE!</v>
      </c>
      <c r="AL1714" s="161" t="e">
        <f t="shared" si="945"/>
        <v>#VALUE!</v>
      </c>
      <c r="AM1714" s="158" t="str">
        <f t="shared" si="946"/>
        <v>выходной</v>
      </c>
      <c r="AN1714" s="159" t="e">
        <f>HLOOKUP(SEARCH("6",$M1714)-1,$Q$3:$V1714,$P1714+1,FALSE)</f>
        <v>#VALUE!</v>
      </c>
      <c r="AO1714" s="161" t="e">
        <f t="shared" si="947"/>
        <v>#VALUE!</v>
      </c>
      <c r="AP1714" s="161" t="e">
        <f t="shared" si="948"/>
        <v>#VALUE!</v>
      </c>
      <c r="AQ1714" s="162" t="str">
        <f t="shared" si="949"/>
        <v>выходной</v>
      </c>
      <c r="AR1714" s="163" t="e">
        <f>HLOOKUP(SEARCH("7",$M1714)-1,$Q$3:$V1714,$P1714+1,FALSE)</f>
        <v>#VALUE!</v>
      </c>
      <c r="AS1714" s="164" t="str">
        <f t="shared" si="950"/>
        <v>выходной</v>
      </c>
      <c r="AT1714" s="142"/>
      <c r="AU1714" s="11" t="str">
        <f>IF(ISERROR(VLOOKUP(B1714,'РЕОРГ 2008'!$A:$B,2,FALSE)),"",VLOOKUP(B1714,'РЕОРГ 2008'!$A:$B,2,FALSE))</f>
        <v>Опер.касса №4697/03</v>
      </c>
      <c r="AV1714" s="12" t="str">
        <f t="shared" si="951"/>
        <v>Опер.касса №4697/03</v>
      </c>
      <c r="AW1714" s="31" t="e">
        <f>LEFT(#REF!,2)</f>
        <v>#REF!</v>
      </c>
      <c r="AX1714" s="12" t="str">
        <f t="shared" si="929"/>
        <v>4697/03</v>
      </c>
      <c r="AZ1714" t="str">
        <f>IF(ISERROR(VLOOKUP(B1714,'РЕОРГ 01.08.2009'!$A:$B,2,FALSE)),"",VLOOKUP(B1714,'РЕОРГ 01.08.2009'!$A:$B,2,FALSE))</f>
        <v/>
      </c>
      <c r="BA1714" s="12" t="str">
        <f t="shared" si="924"/>
        <v>Опер.касса №4690/061</v>
      </c>
      <c r="BB1714" t="e">
        <f>LEFT(#REF!,2)</f>
        <v>#REF!</v>
      </c>
      <c r="BC1714" s="12" t="str">
        <f t="shared" si="930"/>
        <v>4690/061</v>
      </c>
      <c r="BE1714" t="str">
        <f>IF(ISERROR(VLOOKUP(B1714,'РЕОРГ 01.10.2009'!A:C,3,FALSE)),"",VLOOKUP(B1714,'РЕОРГ 01.10.2009'!A:C,3,FALSE))</f>
        <v/>
      </c>
      <c r="BF1714" s="12" t="str">
        <f t="shared" si="925"/>
        <v>Опер.касса №4690/061</v>
      </c>
      <c r="BG1714" t="e">
        <f>LEFT(#REF!,2)</f>
        <v>#REF!</v>
      </c>
      <c r="BH1714" s="12" t="str">
        <f t="shared" si="931"/>
        <v>4690/061</v>
      </c>
      <c r="BJ1714" t="str">
        <f>IF(ISERROR(VLOOKUP($B1714,'РЕОРГ 01.05.2010'!A:B,2,FALSE)),"",VLOOKUP($B1714,'РЕОРГ 01.05.2010'!A:B,2,FALSE))</f>
        <v/>
      </c>
      <c r="BK1714" s="12" t="str">
        <f t="shared" si="926"/>
        <v>Опер.касса №4690/061</v>
      </c>
      <c r="BL1714" t="e">
        <f>LEFT(#REF!,2)</f>
        <v>#REF!</v>
      </c>
      <c r="BM1714" s="12" t="str">
        <f t="shared" si="932"/>
        <v>4690/061</v>
      </c>
      <c r="BO1714" t="str">
        <f>IF(ISERROR(VLOOKUP($B1714,'РЕОРГ 01.08.2010'!A:B,2,FALSE)),"",VLOOKUP($B1714,'РЕОРГ 01.08.2010'!A:B,2,FALSE))</f>
        <v/>
      </c>
      <c r="BP1714" s="12" t="str">
        <f t="shared" si="927"/>
        <v>Опер.касса №4690/061</v>
      </c>
      <c r="BQ1714" t="e">
        <f>LEFT(#REF!,2)</f>
        <v>#REF!</v>
      </c>
      <c r="BR1714" s="12" t="str">
        <f t="shared" si="933"/>
        <v>4690/061</v>
      </c>
    </row>
    <row r="1715" spans="1:70" ht="12.75" customHeight="1">
      <c r="A1715" t="str">
        <f t="shared" si="928"/>
        <v>4690/063</v>
      </c>
      <c r="B1715" s="133">
        <v>2008</v>
      </c>
      <c r="C1715" s="1" t="s">
        <v>8385</v>
      </c>
      <c r="D1715" s="32" t="s">
        <v>1931</v>
      </c>
      <c r="E1715" s="1" t="s">
        <v>6967</v>
      </c>
      <c r="F1715" s="1" t="s">
        <v>8047</v>
      </c>
      <c r="G1715" s="1" t="s">
        <v>6968</v>
      </c>
      <c r="H1715" s="1" t="s">
        <v>6969</v>
      </c>
      <c r="I1715" s="1" t="s">
        <v>6970</v>
      </c>
      <c r="J1715" s="1"/>
      <c r="K1715" s="1">
        <v>0.4</v>
      </c>
      <c r="L1715" s="32" t="s">
        <v>4049</v>
      </c>
      <c r="M1715" s="8" t="s">
        <v>11878</v>
      </c>
      <c r="N1715" s="2" t="s">
        <v>12682</v>
      </c>
      <c r="O1715" s="173"/>
      <c r="P1715" s="168">
        <f t="shared" si="958"/>
        <v>1712</v>
      </c>
      <c r="Q1715" s="138">
        <f t="shared" si="952"/>
        <v>12</v>
      </c>
      <c r="R1715" s="138">
        <f t="shared" si="953"/>
        <v>24</v>
      </c>
      <c r="S1715" s="138" t="e">
        <f t="shared" si="954"/>
        <v>#VALUE!</v>
      </c>
      <c r="T1715" s="138" t="e">
        <f t="shared" si="955"/>
        <v>#VALUE!</v>
      </c>
      <c r="U1715" s="138" t="e">
        <f t="shared" si="956"/>
        <v>#VALUE!</v>
      </c>
      <c r="V1715" s="138" t="e">
        <f t="shared" si="957"/>
        <v>#VALUE!</v>
      </c>
      <c r="W1715" s="158" t="str">
        <f t="shared" si="934"/>
        <v>08:00 12:30</v>
      </c>
      <c r="X1715" s="159">
        <f>HLOOKUP(SEARCH("2",$M1715)-1,$Q$3:$V1715,$P1715+1,FALSE)</f>
        <v>12</v>
      </c>
      <c r="Y1715" s="160" t="str">
        <f t="shared" si="935"/>
        <v>08:00 13:30|08:00 12:30</v>
      </c>
      <c r="Z1715" s="161" t="str">
        <f t="shared" si="936"/>
        <v>08:00 13:30</v>
      </c>
      <c r="AA1715" s="158" t="str">
        <f t="shared" si="937"/>
        <v>08:00 13:30</v>
      </c>
      <c r="AB1715" s="159">
        <f>HLOOKUP(SEARCH("3",$M1715)-1,$Q$3:$V1715,$P1715+1,FALSE)</f>
        <v>24</v>
      </c>
      <c r="AC1715" s="160" t="str">
        <f t="shared" si="938"/>
        <v>08:00 12:30</v>
      </c>
      <c r="AD1715" s="161" t="e">
        <f t="shared" si="939"/>
        <v>#VALUE!</v>
      </c>
      <c r="AE1715" s="158" t="str">
        <f t="shared" si="940"/>
        <v>08:00 12:30</v>
      </c>
      <c r="AF1715" s="159" t="e">
        <f>HLOOKUP(SEARCH("4",$M1715)-1,$Q$3:$V1715,$P1715+1,FALSE)</f>
        <v>#VALUE!</v>
      </c>
      <c r="AG1715" s="161" t="e">
        <f t="shared" si="941"/>
        <v>#VALUE!</v>
      </c>
      <c r="AH1715" s="161" t="e">
        <f t="shared" si="942"/>
        <v>#VALUE!</v>
      </c>
      <c r="AI1715" s="158" t="str">
        <f t="shared" si="943"/>
        <v>выходной</v>
      </c>
      <c r="AJ1715" s="159" t="e">
        <f>HLOOKUP(SEARCH("5",$M1715)-1,$Q$3:$V1715,$P1715+1,FALSE)</f>
        <v>#VALUE!</v>
      </c>
      <c r="AK1715" s="161" t="e">
        <f t="shared" si="944"/>
        <v>#VALUE!</v>
      </c>
      <c r="AL1715" s="161" t="e">
        <f t="shared" si="945"/>
        <v>#VALUE!</v>
      </c>
      <c r="AM1715" s="158" t="str">
        <f t="shared" si="946"/>
        <v>выходной</v>
      </c>
      <c r="AN1715" s="159" t="e">
        <f>HLOOKUP(SEARCH("6",$M1715)-1,$Q$3:$V1715,$P1715+1,FALSE)</f>
        <v>#VALUE!</v>
      </c>
      <c r="AO1715" s="161" t="e">
        <f t="shared" si="947"/>
        <v>#VALUE!</v>
      </c>
      <c r="AP1715" s="161" t="e">
        <f t="shared" si="948"/>
        <v>#VALUE!</v>
      </c>
      <c r="AQ1715" s="162" t="str">
        <f t="shared" si="949"/>
        <v>выходной</v>
      </c>
      <c r="AR1715" s="163" t="e">
        <f>HLOOKUP(SEARCH("7",$M1715)-1,$Q$3:$V1715,$P1715+1,FALSE)</f>
        <v>#VALUE!</v>
      </c>
      <c r="AS1715" s="164" t="str">
        <f t="shared" si="950"/>
        <v>выходной</v>
      </c>
      <c r="AT1715" s="142"/>
      <c r="AU1715" s="11" t="str">
        <f>IF(ISERROR(VLOOKUP(B1715,'РЕОРГ 2008'!$A:$B,2,FALSE)),"",VLOOKUP(B1715,'РЕОРГ 2008'!$A:$B,2,FALSE))</f>
        <v>Опер.касса №4697/041</v>
      </c>
      <c r="AV1715" s="12" t="str">
        <f t="shared" si="951"/>
        <v>Опер.касса №4697/041</v>
      </c>
      <c r="AW1715" s="31" t="e">
        <f>LEFT(#REF!,2)</f>
        <v>#REF!</v>
      </c>
      <c r="AX1715" s="12" t="str">
        <f t="shared" si="929"/>
        <v>4697/041</v>
      </c>
      <c r="AZ1715" t="str">
        <f>IF(ISERROR(VLOOKUP(B1715,'РЕОРГ 01.08.2009'!$A:$B,2,FALSE)),"",VLOOKUP(B1715,'РЕОРГ 01.08.2009'!$A:$B,2,FALSE))</f>
        <v/>
      </c>
      <c r="BA1715" s="12" t="str">
        <f t="shared" si="924"/>
        <v>Опер.касса №4690/063</v>
      </c>
      <c r="BB1715" t="e">
        <f>LEFT(#REF!,2)</f>
        <v>#REF!</v>
      </c>
      <c r="BC1715" s="12" t="str">
        <f t="shared" si="930"/>
        <v>4690/063</v>
      </c>
      <c r="BE1715" t="str">
        <f>IF(ISERROR(VLOOKUP(B1715,'РЕОРГ 01.10.2009'!A:C,3,FALSE)),"",VLOOKUP(B1715,'РЕОРГ 01.10.2009'!A:C,3,FALSE))</f>
        <v/>
      </c>
      <c r="BF1715" s="12" t="str">
        <f t="shared" si="925"/>
        <v>Опер.касса №4690/063</v>
      </c>
      <c r="BG1715" t="e">
        <f>LEFT(#REF!,2)</f>
        <v>#REF!</v>
      </c>
      <c r="BH1715" s="12" t="str">
        <f t="shared" si="931"/>
        <v>4690/063</v>
      </c>
      <c r="BJ1715" t="str">
        <f>IF(ISERROR(VLOOKUP($B1715,'РЕОРГ 01.05.2010'!A:B,2,FALSE)),"",VLOOKUP($B1715,'РЕОРГ 01.05.2010'!A:B,2,FALSE))</f>
        <v/>
      </c>
      <c r="BK1715" s="12" t="str">
        <f t="shared" si="926"/>
        <v>Опер.касса №4690/063</v>
      </c>
      <c r="BL1715" t="e">
        <f>LEFT(#REF!,2)</f>
        <v>#REF!</v>
      </c>
      <c r="BM1715" s="12" t="str">
        <f t="shared" si="932"/>
        <v>4690/063</v>
      </c>
      <c r="BO1715" t="str">
        <f>IF(ISERROR(VLOOKUP($B1715,'РЕОРГ 01.08.2010'!A:B,2,FALSE)),"",VLOOKUP($B1715,'РЕОРГ 01.08.2010'!A:B,2,FALSE))</f>
        <v/>
      </c>
      <c r="BP1715" s="12" t="str">
        <f t="shared" si="927"/>
        <v>Опер.касса №4690/063</v>
      </c>
      <c r="BQ1715" t="e">
        <f>LEFT(#REF!,2)</f>
        <v>#REF!</v>
      </c>
      <c r="BR1715" s="12" t="str">
        <f t="shared" si="933"/>
        <v>4690/063</v>
      </c>
    </row>
    <row r="1716" spans="1:70" ht="12.75" customHeight="1">
      <c r="A1716" t="str">
        <f t="shared" si="928"/>
        <v>4690/066</v>
      </c>
      <c r="B1716" s="133">
        <v>2011</v>
      </c>
      <c r="C1716" s="1" t="s">
        <v>6882</v>
      </c>
      <c r="D1716" s="32" t="s">
        <v>1931</v>
      </c>
      <c r="E1716" s="1" t="s">
        <v>6978</v>
      </c>
      <c r="F1716" s="1" t="s">
        <v>8047</v>
      </c>
      <c r="G1716" s="1" t="s">
        <v>6979</v>
      </c>
      <c r="H1716" s="1" t="s">
        <v>6980</v>
      </c>
      <c r="I1716" s="1" t="s">
        <v>6981</v>
      </c>
      <c r="J1716" s="1"/>
      <c r="K1716" s="1">
        <v>0.25</v>
      </c>
      <c r="L1716" s="32" t="s">
        <v>4049</v>
      </c>
      <c r="M1716" s="8" t="s">
        <v>11929</v>
      </c>
      <c r="N1716" s="2" t="s">
        <v>11971</v>
      </c>
      <c r="O1716" s="173"/>
      <c r="P1716" s="168">
        <f t="shared" si="958"/>
        <v>1713</v>
      </c>
      <c r="Q1716" s="138">
        <f t="shared" si="952"/>
        <v>12</v>
      </c>
      <c r="R1716" s="138" t="e">
        <f t="shared" si="953"/>
        <v>#VALUE!</v>
      </c>
      <c r="S1716" s="138" t="e">
        <f t="shared" si="954"/>
        <v>#VALUE!</v>
      </c>
      <c r="T1716" s="138" t="e">
        <f t="shared" si="955"/>
        <v>#VALUE!</v>
      </c>
      <c r="U1716" s="138" t="e">
        <f t="shared" si="956"/>
        <v>#VALUE!</v>
      </c>
      <c r="V1716" s="138" t="e">
        <f t="shared" si="957"/>
        <v>#VALUE!</v>
      </c>
      <c r="W1716" s="158" t="str">
        <f t="shared" si="934"/>
        <v>08:00 12:30</v>
      </c>
      <c r="X1716" s="159" t="e">
        <f>HLOOKUP(SEARCH("2",$M1716)-1,$Q$3:$V1716,$P1716+1,FALSE)</f>
        <v>#VALUE!</v>
      </c>
      <c r="Y1716" s="160" t="e">
        <f t="shared" si="935"/>
        <v>#VALUE!</v>
      </c>
      <c r="Z1716" s="161" t="e">
        <f t="shared" si="936"/>
        <v>#VALUE!</v>
      </c>
      <c r="AA1716" s="158" t="str">
        <f t="shared" si="937"/>
        <v>выходной</v>
      </c>
      <c r="AB1716" s="159">
        <f>HLOOKUP(SEARCH("3",$M1716)-1,$Q$3:$V1716,$P1716+1,FALSE)</f>
        <v>12</v>
      </c>
      <c r="AC1716" s="160" t="str">
        <f t="shared" si="938"/>
        <v>08:00 12:30</v>
      </c>
      <c r="AD1716" s="161" t="e">
        <f t="shared" si="939"/>
        <v>#VALUE!</v>
      </c>
      <c r="AE1716" s="158" t="str">
        <f t="shared" si="940"/>
        <v>08:00 12:30</v>
      </c>
      <c r="AF1716" s="159" t="e">
        <f>HLOOKUP(SEARCH("4",$M1716)-1,$Q$3:$V1716,$P1716+1,FALSE)</f>
        <v>#VALUE!</v>
      </c>
      <c r="AG1716" s="161" t="e">
        <f t="shared" si="941"/>
        <v>#VALUE!</v>
      </c>
      <c r="AH1716" s="161" t="e">
        <f t="shared" si="942"/>
        <v>#VALUE!</v>
      </c>
      <c r="AI1716" s="158" t="str">
        <f t="shared" si="943"/>
        <v>выходной</v>
      </c>
      <c r="AJ1716" s="159" t="e">
        <f>HLOOKUP(SEARCH("5",$M1716)-1,$Q$3:$V1716,$P1716+1,FALSE)</f>
        <v>#VALUE!</v>
      </c>
      <c r="AK1716" s="161" t="e">
        <f t="shared" si="944"/>
        <v>#VALUE!</v>
      </c>
      <c r="AL1716" s="161" t="e">
        <f t="shared" si="945"/>
        <v>#VALUE!</v>
      </c>
      <c r="AM1716" s="158" t="str">
        <f t="shared" si="946"/>
        <v>выходной</v>
      </c>
      <c r="AN1716" s="159" t="e">
        <f>HLOOKUP(SEARCH("6",$M1716)-1,$Q$3:$V1716,$P1716+1,FALSE)</f>
        <v>#VALUE!</v>
      </c>
      <c r="AO1716" s="161" t="e">
        <f t="shared" si="947"/>
        <v>#VALUE!</v>
      </c>
      <c r="AP1716" s="161" t="e">
        <f t="shared" si="948"/>
        <v>#VALUE!</v>
      </c>
      <c r="AQ1716" s="162" t="str">
        <f t="shared" si="949"/>
        <v>выходной</v>
      </c>
      <c r="AR1716" s="163" t="e">
        <f>HLOOKUP(SEARCH("7",$M1716)-1,$Q$3:$V1716,$P1716+1,FALSE)</f>
        <v>#VALUE!</v>
      </c>
      <c r="AS1716" s="164" t="str">
        <f t="shared" si="950"/>
        <v>выходной</v>
      </c>
      <c r="AT1716" s="142"/>
      <c r="AU1716" s="11" t="str">
        <f>IF(ISERROR(VLOOKUP(B1716,'РЕОРГ 2008'!$A:$B,2,FALSE)),"",VLOOKUP(B1716,'РЕОРГ 2008'!$A:$B,2,FALSE))</f>
        <v>Опер.касса №4697/051</v>
      </c>
      <c r="AV1716" s="12" t="str">
        <f t="shared" si="951"/>
        <v>Опер.касса №4697/051</v>
      </c>
      <c r="AW1716" s="31" t="e">
        <f>LEFT(#REF!,2)</f>
        <v>#REF!</v>
      </c>
      <c r="AX1716" s="12" t="str">
        <f t="shared" si="929"/>
        <v>4697/051</v>
      </c>
      <c r="AZ1716" t="str">
        <f>IF(ISERROR(VLOOKUP(B1716,'РЕОРГ 01.08.2009'!$A:$B,2,FALSE)),"",VLOOKUP(B1716,'РЕОРГ 01.08.2009'!$A:$B,2,FALSE))</f>
        <v/>
      </c>
      <c r="BA1716" s="12" t="str">
        <f t="shared" si="924"/>
        <v>Опер.касса №4690/066</v>
      </c>
      <c r="BB1716" t="e">
        <f>LEFT(#REF!,2)</f>
        <v>#REF!</v>
      </c>
      <c r="BC1716" s="12" t="str">
        <f t="shared" si="930"/>
        <v>4690/066</v>
      </c>
      <c r="BE1716" t="str">
        <f>IF(ISERROR(VLOOKUP(B1716,'РЕОРГ 01.10.2009'!A:C,3,FALSE)),"",VLOOKUP(B1716,'РЕОРГ 01.10.2009'!A:C,3,FALSE))</f>
        <v/>
      </c>
      <c r="BF1716" s="12" t="str">
        <f t="shared" si="925"/>
        <v>Опер.касса №4690/066</v>
      </c>
      <c r="BG1716" t="e">
        <f>LEFT(#REF!,2)</f>
        <v>#REF!</v>
      </c>
      <c r="BH1716" s="12" t="str">
        <f t="shared" si="931"/>
        <v>4690/066</v>
      </c>
      <c r="BJ1716" t="str">
        <f>IF(ISERROR(VLOOKUP($B1716,'РЕОРГ 01.05.2010'!A:B,2,FALSE)),"",VLOOKUP($B1716,'РЕОРГ 01.05.2010'!A:B,2,FALSE))</f>
        <v/>
      </c>
      <c r="BK1716" s="12" t="str">
        <f t="shared" si="926"/>
        <v>Опер.касса №4690/066</v>
      </c>
      <c r="BL1716" t="e">
        <f>LEFT(#REF!,2)</f>
        <v>#REF!</v>
      </c>
      <c r="BM1716" s="12" t="str">
        <f t="shared" si="932"/>
        <v>4690/066</v>
      </c>
      <c r="BO1716" t="str">
        <f>IF(ISERROR(VLOOKUP($B1716,'РЕОРГ 01.08.2010'!A:B,2,FALSE)),"",VLOOKUP($B1716,'РЕОРГ 01.08.2010'!A:B,2,FALSE))</f>
        <v/>
      </c>
      <c r="BP1716" s="12" t="str">
        <f t="shared" si="927"/>
        <v>Опер.касса №4690/066</v>
      </c>
      <c r="BQ1716" t="e">
        <f>LEFT(#REF!,2)</f>
        <v>#REF!</v>
      </c>
      <c r="BR1716" s="12" t="str">
        <f t="shared" si="933"/>
        <v>4690/066</v>
      </c>
    </row>
    <row r="1717" spans="1:70" ht="12.75" customHeight="1">
      <c r="A1717" t="str">
        <f t="shared" si="928"/>
        <v>4690/068</v>
      </c>
      <c r="B1717" s="133">
        <v>2013</v>
      </c>
      <c r="C1717" s="1" t="s">
        <v>6884</v>
      </c>
      <c r="D1717" s="32" t="s">
        <v>1931</v>
      </c>
      <c r="E1717" s="1" t="s">
        <v>6985</v>
      </c>
      <c r="F1717" s="1" t="s">
        <v>8047</v>
      </c>
      <c r="G1717" s="1" t="s">
        <v>6986</v>
      </c>
      <c r="H1717" s="1" t="s">
        <v>6987</v>
      </c>
      <c r="I1717" s="1" t="s">
        <v>6988</v>
      </c>
      <c r="J1717" s="1"/>
      <c r="K1717" s="1">
        <v>0.25</v>
      </c>
      <c r="L1717" s="32" t="s">
        <v>4049</v>
      </c>
      <c r="M1717" s="8" t="s">
        <v>11929</v>
      </c>
      <c r="N1717" s="2" t="s">
        <v>12346</v>
      </c>
      <c r="O1717" s="173"/>
      <c r="P1717" s="168">
        <f t="shared" si="958"/>
        <v>1714</v>
      </c>
      <c r="Q1717" s="138">
        <f t="shared" si="952"/>
        <v>12</v>
      </c>
      <c r="R1717" s="138" t="e">
        <f t="shared" si="953"/>
        <v>#VALUE!</v>
      </c>
      <c r="S1717" s="138" t="e">
        <f t="shared" si="954"/>
        <v>#VALUE!</v>
      </c>
      <c r="T1717" s="138" t="e">
        <f t="shared" si="955"/>
        <v>#VALUE!</v>
      </c>
      <c r="U1717" s="138" t="e">
        <f t="shared" si="956"/>
        <v>#VALUE!</v>
      </c>
      <c r="V1717" s="138" t="e">
        <f t="shared" si="957"/>
        <v>#VALUE!</v>
      </c>
      <c r="W1717" s="158" t="str">
        <f t="shared" si="934"/>
        <v>08:30 13:00</v>
      </c>
      <c r="X1717" s="159" t="e">
        <f>HLOOKUP(SEARCH("2",$M1717)-1,$Q$3:$V1717,$P1717+1,FALSE)</f>
        <v>#VALUE!</v>
      </c>
      <c r="Y1717" s="160" t="e">
        <f t="shared" si="935"/>
        <v>#VALUE!</v>
      </c>
      <c r="Z1717" s="161" t="e">
        <f t="shared" si="936"/>
        <v>#VALUE!</v>
      </c>
      <c r="AA1717" s="158" t="str">
        <f t="shared" si="937"/>
        <v>выходной</v>
      </c>
      <c r="AB1717" s="159">
        <f>HLOOKUP(SEARCH("3",$M1717)-1,$Q$3:$V1717,$P1717+1,FALSE)</f>
        <v>12</v>
      </c>
      <c r="AC1717" s="160" t="str">
        <f t="shared" si="938"/>
        <v>08:30 13:00</v>
      </c>
      <c r="AD1717" s="161" t="e">
        <f t="shared" si="939"/>
        <v>#VALUE!</v>
      </c>
      <c r="AE1717" s="158" t="str">
        <f t="shared" si="940"/>
        <v>08:30 13:00</v>
      </c>
      <c r="AF1717" s="159" t="e">
        <f>HLOOKUP(SEARCH("4",$M1717)-1,$Q$3:$V1717,$P1717+1,FALSE)</f>
        <v>#VALUE!</v>
      </c>
      <c r="AG1717" s="161" t="e">
        <f t="shared" si="941"/>
        <v>#VALUE!</v>
      </c>
      <c r="AH1717" s="161" t="e">
        <f t="shared" si="942"/>
        <v>#VALUE!</v>
      </c>
      <c r="AI1717" s="158" t="str">
        <f t="shared" si="943"/>
        <v>выходной</v>
      </c>
      <c r="AJ1717" s="159" t="e">
        <f>HLOOKUP(SEARCH("5",$M1717)-1,$Q$3:$V1717,$P1717+1,FALSE)</f>
        <v>#VALUE!</v>
      </c>
      <c r="AK1717" s="161" t="e">
        <f t="shared" si="944"/>
        <v>#VALUE!</v>
      </c>
      <c r="AL1717" s="161" t="e">
        <f t="shared" si="945"/>
        <v>#VALUE!</v>
      </c>
      <c r="AM1717" s="158" t="str">
        <f t="shared" si="946"/>
        <v>выходной</v>
      </c>
      <c r="AN1717" s="159" t="e">
        <f>HLOOKUP(SEARCH("6",$M1717)-1,$Q$3:$V1717,$P1717+1,FALSE)</f>
        <v>#VALUE!</v>
      </c>
      <c r="AO1717" s="161" t="e">
        <f t="shared" si="947"/>
        <v>#VALUE!</v>
      </c>
      <c r="AP1717" s="161" t="e">
        <f t="shared" si="948"/>
        <v>#VALUE!</v>
      </c>
      <c r="AQ1717" s="162" t="str">
        <f t="shared" si="949"/>
        <v>выходной</v>
      </c>
      <c r="AR1717" s="163" t="e">
        <f>HLOOKUP(SEARCH("7",$M1717)-1,$Q$3:$V1717,$P1717+1,FALSE)</f>
        <v>#VALUE!</v>
      </c>
      <c r="AS1717" s="164" t="str">
        <f t="shared" si="950"/>
        <v>выходной</v>
      </c>
      <c r="AT1717" s="142"/>
      <c r="AU1717" s="11" t="str">
        <f>IF(ISERROR(VLOOKUP(B1717,'РЕОРГ 2008'!$A:$B,2,FALSE)),"",VLOOKUP(B1717,'РЕОРГ 2008'!$A:$B,2,FALSE))</f>
        <v>Опер.касса №4697/054</v>
      </c>
      <c r="AV1717" s="12" t="str">
        <f t="shared" si="951"/>
        <v>Опер.касса №4697/054</v>
      </c>
      <c r="AW1717" s="31" t="e">
        <f>LEFT(#REF!,2)</f>
        <v>#REF!</v>
      </c>
      <c r="AX1717" s="12" t="str">
        <f t="shared" si="929"/>
        <v>4697/054</v>
      </c>
      <c r="AZ1717" t="str">
        <f>IF(ISERROR(VLOOKUP(B1717,'РЕОРГ 01.08.2009'!$A:$B,2,FALSE)),"",VLOOKUP(B1717,'РЕОРГ 01.08.2009'!$A:$B,2,FALSE))</f>
        <v/>
      </c>
      <c r="BA1717" s="12" t="str">
        <f t="shared" si="924"/>
        <v>Опер.касса №4690/068</v>
      </c>
      <c r="BB1717" t="e">
        <f>LEFT(#REF!,2)</f>
        <v>#REF!</v>
      </c>
      <c r="BC1717" s="12" t="str">
        <f t="shared" si="930"/>
        <v>4690/068</v>
      </c>
      <c r="BE1717" t="str">
        <f>IF(ISERROR(VLOOKUP(B1717,'РЕОРГ 01.10.2009'!A:C,3,FALSE)),"",VLOOKUP(B1717,'РЕОРГ 01.10.2009'!A:C,3,FALSE))</f>
        <v/>
      </c>
      <c r="BF1717" s="12" t="str">
        <f t="shared" si="925"/>
        <v>Опер.касса №4690/068</v>
      </c>
      <c r="BG1717" t="e">
        <f>LEFT(#REF!,2)</f>
        <v>#REF!</v>
      </c>
      <c r="BH1717" s="12" t="str">
        <f t="shared" si="931"/>
        <v>4690/068</v>
      </c>
      <c r="BJ1717" t="str">
        <f>IF(ISERROR(VLOOKUP($B1717,'РЕОРГ 01.05.2010'!A:B,2,FALSE)),"",VLOOKUP($B1717,'РЕОРГ 01.05.2010'!A:B,2,FALSE))</f>
        <v/>
      </c>
      <c r="BK1717" s="12" t="str">
        <f t="shared" si="926"/>
        <v>Опер.касса №4690/068</v>
      </c>
      <c r="BL1717" t="e">
        <f>LEFT(#REF!,2)</f>
        <v>#REF!</v>
      </c>
      <c r="BM1717" s="12" t="str">
        <f t="shared" si="932"/>
        <v>4690/068</v>
      </c>
      <c r="BO1717" t="str">
        <f>IF(ISERROR(VLOOKUP($B1717,'РЕОРГ 01.08.2010'!A:B,2,FALSE)),"",VLOOKUP($B1717,'РЕОРГ 01.08.2010'!A:B,2,FALSE))</f>
        <v/>
      </c>
      <c r="BP1717" s="12" t="str">
        <f t="shared" si="927"/>
        <v>Опер.касса №4690/068</v>
      </c>
      <c r="BQ1717" t="e">
        <f>LEFT(#REF!,2)</f>
        <v>#REF!</v>
      </c>
      <c r="BR1717" s="12" t="str">
        <f t="shared" si="933"/>
        <v>4690/068</v>
      </c>
    </row>
    <row r="1718" spans="1:70" ht="12.75" customHeight="1">
      <c r="A1718" t="str">
        <f t="shared" si="928"/>
        <v>4690/07</v>
      </c>
      <c r="B1718" s="133">
        <v>2015</v>
      </c>
      <c r="C1718" s="1" t="s">
        <v>11566</v>
      </c>
      <c r="D1718" s="32" t="s">
        <v>1926</v>
      </c>
      <c r="E1718" s="1" t="s">
        <v>7591</v>
      </c>
      <c r="F1718" s="1" t="s">
        <v>8047</v>
      </c>
      <c r="G1718" s="1" t="s">
        <v>7593</v>
      </c>
      <c r="H1718" s="1" t="s">
        <v>5681</v>
      </c>
      <c r="I1718" s="1" t="s">
        <v>7594</v>
      </c>
      <c r="J1718" s="1"/>
      <c r="K1718" s="1">
        <v>4</v>
      </c>
      <c r="L1718" s="32" t="s">
        <v>2043</v>
      </c>
      <c r="M1718" s="8" t="s">
        <v>11773</v>
      </c>
      <c r="N1718" s="2" t="s">
        <v>12049</v>
      </c>
      <c r="O1718" s="173"/>
      <c r="P1718" s="168">
        <f t="shared" si="958"/>
        <v>1715</v>
      </c>
      <c r="Q1718" s="138">
        <f t="shared" si="952"/>
        <v>12</v>
      </c>
      <c r="R1718" s="138">
        <f t="shared" si="953"/>
        <v>24</v>
      </c>
      <c r="S1718" s="138">
        <f t="shared" si="954"/>
        <v>36</v>
      </c>
      <c r="T1718" s="138">
        <f t="shared" si="955"/>
        <v>48</v>
      </c>
      <c r="U1718" s="138">
        <f t="shared" si="956"/>
        <v>60</v>
      </c>
      <c r="V1718" s="138" t="e">
        <f t="shared" si="957"/>
        <v>#VALUE!</v>
      </c>
      <c r="W1718" s="158" t="str">
        <f t="shared" si="934"/>
        <v>08:00 18:00</v>
      </c>
      <c r="X1718" s="159">
        <f>HLOOKUP(SEARCH("2",$M1718)-1,$Q$3:$V1718,$P1718+1,FALSE)</f>
        <v>12</v>
      </c>
      <c r="Y1718" s="160" t="str">
        <f t="shared" si="935"/>
        <v>08:00 18:00|08:00 18:00|08:00 18:00|08:00 18:00|08:00 14:00</v>
      </c>
      <c r="Z1718" s="161" t="str">
        <f t="shared" si="936"/>
        <v>08:00 18:00</v>
      </c>
      <c r="AA1718" s="158" t="str">
        <f t="shared" si="937"/>
        <v>08:00 18:00</v>
      </c>
      <c r="AB1718" s="159">
        <f>HLOOKUP(SEARCH("3",$M1718)-1,$Q$3:$V1718,$P1718+1,FALSE)</f>
        <v>24</v>
      </c>
      <c r="AC1718" s="160" t="str">
        <f t="shared" si="938"/>
        <v>08:00 18:00|08:00 18:00|08:00 18:00|08:00 14:00</v>
      </c>
      <c r="AD1718" s="161" t="str">
        <f t="shared" si="939"/>
        <v>08:00 18:00</v>
      </c>
      <c r="AE1718" s="158" t="str">
        <f t="shared" si="940"/>
        <v>08:00 18:00</v>
      </c>
      <c r="AF1718" s="159">
        <f>HLOOKUP(SEARCH("4",$M1718)-1,$Q$3:$V1718,$P1718+1,FALSE)</f>
        <v>36</v>
      </c>
      <c r="AG1718" s="161" t="str">
        <f t="shared" si="941"/>
        <v>08:00 18:00|08:00 18:00|08:00 14:00</v>
      </c>
      <c r="AH1718" s="161" t="str">
        <f t="shared" si="942"/>
        <v>08:00 18:00</v>
      </c>
      <c r="AI1718" s="158" t="str">
        <f t="shared" si="943"/>
        <v>08:00 18:00</v>
      </c>
      <c r="AJ1718" s="159">
        <f>HLOOKUP(SEARCH("5",$M1718)-1,$Q$3:$V1718,$P1718+1,FALSE)</f>
        <v>48</v>
      </c>
      <c r="AK1718" s="161" t="str">
        <f t="shared" si="944"/>
        <v>08:00 18:00|08:00 14:00</v>
      </c>
      <c r="AL1718" s="161" t="str">
        <f t="shared" si="945"/>
        <v>08:00 18:00</v>
      </c>
      <c r="AM1718" s="158" t="str">
        <f t="shared" si="946"/>
        <v>08:00 18:00</v>
      </c>
      <c r="AN1718" s="159">
        <f>HLOOKUP(SEARCH("6",$M1718)-1,$Q$3:$V1718,$P1718+1,FALSE)</f>
        <v>60</v>
      </c>
      <c r="AO1718" s="161" t="str">
        <f t="shared" si="947"/>
        <v>08:00 14:00</v>
      </c>
      <c r="AP1718" s="161" t="e">
        <f t="shared" si="948"/>
        <v>#VALUE!</v>
      </c>
      <c r="AQ1718" s="162" t="str">
        <f t="shared" si="949"/>
        <v>08:00 14:00</v>
      </c>
      <c r="AR1718" s="163" t="e">
        <f>HLOOKUP(SEARCH("7",$M1718)-1,$Q$3:$V1718,$P1718+1,FALSE)</f>
        <v>#VALUE!</v>
      </c>
      <c r="AS1718" s="164" t="str">
        <f t="shared" si="950"/>
        <v>выходной</v>
      </c>
      <c r="AT1718" s="142"/>
      <c r="AU1718" s="11" t="str">
        <f>IF(ISERROR(VLOOKUP(B1718,'РЕОРГ 2008'!$A:$B,2,FALSE)),"",VLOOKUP(B1718,'РЕОРГ 2008'!$A:$B,2,FALSE))</f>
        <v/>
      </c>
      <c r="AV1718" s="12" t="str">
        <f t="shared" si="951"/>
        <v>Доп.офис №4690/07</v>
      </c>
      <c r="AW1718" s="31" t="e">
        <f>LEFT(#REF!,2)</f>
        <v>#REF!</v>
      </c>
      <c r="AX1718" s="12" t="str">
        <f t="shared" si="929"/>
        <v>4690/07</v>
      </c>
      <c r="AZ1718" t="str">
        <f>IF(ISERROR(VLOOKUP(B1718,'РЕОРГ 01.08.2009'!$A:$B,2,FALSE)),"",VLOOKUP(B1718,'РЕОРГ 01.08.2009'!$A:$B,2,FALSE))</f>
        <v/>
      </c>
      <c r="BA1718" s="12" t="str">
        <f t="shared" si="924"/>
        <v>Доп.офис №4690/07</v>
      </c>
      <c r="BB1718" t="e">
        <f>LEFT(#REF!,2)</f>
        <v>#REF!</v>
      </c>
      <c r="BC1718" s="12" t="str">
        <f t="shared" si="930"/>
        <v>4690/07</v>
      </c>
      <c r="BE1718" t="str">
        <f>IF(ISERROR(VLOOKUP(B1718,'РЕОРГ 01.10.2009'!A:C,3,FALSE)),"",VLOOKUP(B1718,'РЕОРГ 01.10.2009'!A:C,3,FALSE))</f>
        <v/>
      </c>
      <c r="BF1718" s="12" t="str">
        <f t="shared" si="925"/>
        <v>Доп.офис №4690/07</v>
      </c>
      <c r="BG1718" t="e">
        <f>LEFT(#REF!,2)</f>
        <v>#REF!</v>
      </c>
      <c r="BH1718" s="12" t="str">
        <f t="shared" si="931"/>
        <v>4690/07</v>
      </c>
      <c r="BJ1718" t="str">
        <f>IF(ISERROR(VLOOKUP($B1718,'РЕОРГ 01.05.2010'!A:B,2,FALSE)),"",VLOOKUP($B1718,'РЕОРГ 01.05.2010'!A:B,2,FALSE))</f>
        <v/>
      </c>
      <c r="BK1718" s="12" t="str">
        <f t="shared" si="926"/>
        <v>Доп.офис №4690/07</v>
      </c>
      <c r="BL1718" t="e">
        <f>LEFT(#REF!,2)</f>
        <v>#REF!</v>
      </c>
      <c r="BM1718" s="12" t="str">
        <f t="shared" si="932"/>
        <v>4690/07</v>
      </c>
      <c r="BO1718" t="str">
        <f>IF(ISERROR(VLOOKUP($B1718,'РЕОРГ 01.08.2010'!A:B,2,FALSE)),"",VLOOKUP($B1718,'РЕОРГ 01.08.2010'!A:B,2,FALSE))</f>
        <v/>
      </c>
      <c r="BP1718" s="12" t="str">
        <f t="shared" si="927"/>
        <v>Доп.офис №4690/07</v>
      </c>
      <c r="BQ1718" t="e">
        <f>LEFT(#REF!,2)</f>
        <v>#REF!</v>
      </c>
      <c r="BR1718" s="12" t="str">
        <f t="shared" si="933"/>
        <v>4690/07</v>
      </c>
    </row>
    <row r="1719" spans="1:70" ht="12.75" customHeight="1">
      <c r="A1719" t="str">
        <f t="shared" si="928"/>
        <v>4690/074</v>
      </c>
      <c r="B1719" s="133">
        <v>2298</v>
      </c>
      <c r="C1719" s="1" t="s">
        <v>3015</v>
      </c>
      <c r="D1719" s="32" t="s">
        <v>7017</v>
      </c>
      <c r="E1719" s="1" t="s">
        <v>1544</v>
      </c>
      <c r="F1719" s="1" t="s">
        <v>8047</v>
      </c>
      <c r="G1719" s="1" t="s">
        <v>1545</v>
      </c>
      <c r="H1719" s="1" t="s">
        <v>1546</v>
      </c>
      <c r="I1719" s="1" t="s">
        <v>1547</v>
      </c>
      <c r="J1719" s="1"/>
      <c r="K1719" s="1">
        <v>13</v>
      </c>
      <c r="L1719" s="32" t="s">
        <v>4051</v>
      </c>
      <c r="M1719" s="8" t="s">
        <v>11773</v>
      </c>
      <c r="N1719" s="2" t="s">
        <v>12683</v>
      </c>
      <c r="O1719" s="173"/>
      <c r="P1719" s="168">
        <f t="shared" si="958"/>
        <v>1716</v>
      </c>
      <c r="Q1719" s="138">
        <f t="shared" si="952"/>
        <v>12</v>
      </c>
      <c r="R1719" s="138">
        <f t="shared" si="953"/>
        <v>24</v>
      </c>
      <c r="S1719" s="138">
        <f t="shared" si="954"/>
        <v>36</v>
      </c>
      <c r="T1719" s="138">
        <f t="shared" si="955"/>
        <v>48</v>
      </c>
      <c r="U1719" s="138">
        <f t="shared" si="956"/>
        <v>60</v>
      </c>
      <c r="V1719" s="138" t="e">
        <f t="shared" si="957"/>
        <v>#VALUE!</v>
      </c>
      <c r="W1719" s="158" t="str">
        <f t="shared" si="934"/>
        <v>08:00 18:00</v>
      </c>
      <c r="X1719" s="159">
        <f>HLOOKUP(SEARCH("2",$M1719)-1,$Q$3:$V1719,$P1719+1,FALSE)</f>
        <v>12</v>
      </c>
      <c r="Y1719" s="160" t="str">
        <f t="shared" si="935"/>
        <v>08:00 18:00|09:00 18:00|08:00 18:00|08:00 18:00|08:00 17:00</v>
      </c>
      <c r="Z1719" s="161" t="str">
        <f t="shared" si="936"/>
        <v>08:00 18:00</v>
      </c>
      <c r="AA1719" s="158" t="str">
        <f t="shared" si="937"/>
        <v>08:00 18:00</v>
      </c>
      <c r="AB1719" s="159">
        <f>HLOOKUP(SEARCH("3",$M1719)-1,$Q$3:$V1719,$P1719+1,FALSE)</f>
        <v>24</v>
      </c>
      <c r="AC1719" s="160" t="str">
        <f t="shared" si="938"/>
        <v>09:00 18:00|08:00 18:00|08:00 18:00|08:00 17:00</v>
      </c>
      <c r="AD1719" s="161" t="str">
        <f t="shared" si="939"/>
        <v>09:00 18:00</v>
      </c>
      <c r="AE1719" s="158" t="str">
        <f t="shared" si="940"/>
        <v>09:00 18:00</v>
      </c>
      <c r="AF1719" s="159">
        <f>HLOOKUP(SEARCH("4",$M1719)-1,$Q$3:$V1719,$P1719+1,FALSE)</f>
        <v>36</v>
      </c>
      <c r="AG1719" s="161" t="str">
        <f t="shared" si="941"/>
        <v>08:00 18:00|08:00 18:00|08:00 17:00</v>
      </c>
      <c r="AH1719" s="161" t="str">
        <f t="shared" si="942"/>
        <v>08:00 18:00</v>
      </c>
      <c r="AI1719" s="158" t="str">
        <f t="shared" si="943"/>
        <v>08:00 18:00</v>
      </c>
      <c r="AJ1719" s="159">
        <f>HLOOKUP(SEARCH("5",$M1719)-1,$Q$3:$V1719,$P1719+1,FALSE)</f>
        <v>48</v>
      </c>
      <c r="AK1719" s="161" t="str">
        <f t="shared" si="944"/>
        <v>08:00 18:00|08:00 17:00</v>
      </c>
      <c r="AL1719" s="161" t="str">
        <f t="shared" si="945"/>
        <v>08:00 18:00</v>
      </c>
      <c r="AM1719" s="158" t="str">
        <f t="shared" si="946"/>
        <v>08:00 18:00</v>
      </c>
      <c r="AN1719" s="159">
        <f>HLOOKUP(SEARCH("6",$M1719)-1,$Q$3:$V1719,$P1719+1,FALSE)</f>
        <v>60</v>
      </c>
      <c r="AO1719" s="161" t="str">
        <f t="shared" si="947"/>
        <v>08:00 17:00</v>
      </c>
      <c r="AP1719" s="161" t="e">
        <f t="shared" si="948"/>
        <v>#VALUE!</v>
      </c>
      <c r="AQ1719" s="162" t="str">
        <f t="shared" si="949"/>
        <v>08:00 17:00</v>
      </c>
      <c r="AR1719" s="163" t="e">
        <f>HLOOKUP(SEARCH("7",$M1719)-1,$Q$3:$V1719,$P1719+1,FALSE)</f>
        <v>#VALUE!</v>
      </c>
      <c r="AS1719" s="164" t="str">
        <f t="shared" si="950"/>
        <v>выходной</v>
      </c>
      <c r="AT1719" s="142"/>
      <c r="AU1719" s="11" t="str">
        <f>IF(ISERROR(VLOOKUP(B1719,'РЕОРГ 2008'!$A:$B,2,FALSE)),"",VLOOKUP(B1719,'РЕОРГ 2008'!$A:$B,2,FALSE))</f>
        <v/>
      </c>
      <c r="AV1719" s="12" t="str">
        <f t="shared" si="951"/>
        <v>Менделеевское отделение №8435</v>
      </c>
      <c r="AW1719" s="31" t="e">
        <f>LEFT(#REF!,2)</f>
        <v>#REF!</v>
      </c>
      <c r="AX1719" s="12" t="str">
        <f t="shared" si="929"/>
        <v>8435</v>
      </c>
      <c r="AZ1719" t="str">
        <f>IF(ISERROR(VLOOKUP(B1719,'РЕОРГ 01.08.2009'!$A:$B,2,FALSE)),"",VLOOKUP(B1719,'РЕОРГ 01.08.2009'!$A:$B,2,FALSE))</f>
        <v/>
      </c>
      <c r="BA1719" s="12" t="str">
        <f t="shared" si="924"/>
        <v>Менделеевское отделение №8435</v>
      </c>
      <c r="BB1719" t="e">
        <f>LEFT(#REF!,2)</f>
        <v>#REF!</v>
      </c>
      <c r="BC1719" s="12" t="str">
        <f t="shared" si="930"/>
        <v>8435</v>
      </c>
      <c r="BE1719" t="str">
        <f>IF(ISERROR(VLOOKUP(B1719,'РЕОРГ 01.10.2009'!A:C,3,FALSE)),"",VLOOKUP(B1719,'РЕОРГ 01.10.2009'!A:C,3,FALSE))</f>
        <v/>
      </c>
      <c r="BF1719" s="12" t="str">
        <f t="shared" si="925"/>
        <v>Менделеевское отделение №8435</v>
      </c>
      <c r="BG1719" t="e">
        <f>LEFT(#REF!,2)</f>
        <v>#REF!</v>
      </c>
      <c r="BH1719" s="12" t="str">
        <f t="shared" si="931"/>
        <v>8435</v>
      </c>
      <c r="BJ1719" t="str">
        <f>IF(ISERROR(VLOOKUP($B1719,'РЕОРГ 01.05.2010'!A:B,2,FALSE)),"",VLOOKUP($B1719,'РЕОРГ 01.05.2010'!A:B,2,FALSE))</f>
        <v/>
      </c>
      <c r="BK1719" s="12" t="str">
        <f t="shared" si="926"/>
        <v>Менделеевское отделение №8435</v>
      </c>
      <c r="BL1719" t="e">
        <f>LEFT(#REF!,2)</f>
        <v>#REF!</v>
      </c>
      <c r="BM1719" s="12" t="str">
        <f t="shared" si="932"/>
        <v>8435</v>
      </c>
      <c r="BO1719" t="str">
        <f>IF(ISERROR(VLOOKUP($B1719,'РЕОРГ 01.08.2010'!A:B,2,FALSE)),"",VLOOKUP($B1719,'РЕОРГ 01.08.2010'!A:B,2,FALSE))</f>
        <v>Менделеевское отделение №8435</v>
      </c>
      <c r="BP1719" s="12" t="str">
        <f t="shared" si="927"/>
        <v>Менделеевское отделение №8435</v>
      </c>
      <c r="BQ1719" t="e">
        <f>LEFT(#REF!,2)</f>
        <v>#REF!</v>
      </c>
      <c r="BR1719" s="12" t="str">
        <f t="shared" si="933"/>
        <v>8435</v>
      </c>
    </row>
    <row r="1720" spans="1:70" ht="12.75" customHeight="1">
      <c r="A1720" t="str">
        <f t="shared" si="928"/>
        <v>4690/075</v>
      </c>
      <c r="B1720" s="133">
        <v>2299</v>
      </c>
      <c r="C1720" s="1" t="s">
        <v>3016</v>
      </c>
      <c r="D1720" s="32" t="s">
        <v>1931</v>
      </c>
      <c r="E1720" s="1" t="s">
        <v>1549</v>
      </c>
      <c r="F1720" s="1" t="s">
        <v>8047</v>
      </c>
      <c r="G1720" s="1" t="s">
        <v>1550</v>
      </c>
      <c r="H1720" s="1" t="s">
        <v>1551</v>
      </c>
      <c r="I1720" s="1" t="s">
        <v>6244</v>
      </c>
      <c r="J1720" s="1"/>
      <c r="K1720" s="1">
        <v>0.15</v>
      </c>
      <c r="L1720" s="32" t="s">
        <v>4049</v>
      </c>
      <c r="M1720" s="8" t="s">
        <v>11929</v>
      </c>
      <c r="N1720" s="2" t="s">
        <v>12968</v>
      </c>
      <c r="O1720" s="173"/>
      <c r="P1720" s="168">
        <f t="shared" si="958"/>
        <v>1717</v>
      </c>
      <c r="Q1720" s="138">
        <f t="shared" si="952"/>
        <v>12</v>
      </c>
      <c r="R1720" s="138" t="e">
        <f t="shared" si="953"/>
        <v>#VALUE!</v>
      </c>
      <c r="S1720" s="138" t="e">
        <f t="shared" si="954"/>
        <v>#VALUE!</v>
      </c>
      <c r="T1720" s="138" t="e">
        <f t="shared" si="955"/>
        <v>#VALUE!</v>
      </c>
      <c r="U1720" s="138" t="e">
        <f t="shared" si="956"/>
        <v>#VALUE!</v>
      </c>
      <c r="V1720" s="138" t="e">
        <f t="shared" si="957"/>
        <v>#VALUE!</v>
      </c>
      <c r="W1720" s="158" t="str">
        <f t="shared" si="934"/>
        <v>10:00 12:30</v>
      </c>
      <c r="X1720" s="159" t="e">
        <f>HLOOKUP(SEARCH("2",$M1720)-1,$Q$3:$V1720,$P1720+1,FALSE)</f>
        <v>#VALUE!</v>
      </c>
      <c r="Y1720" s="160" t="e">
        <f t="shared" si="935"/>
        <v>#VALUE!</v>
      </c>
      <c r="Z1720" s="161" t="e">
        <f t="shared" si="936"/>
        <v>#VALUE!</v>
      </c>
      <c r="AA1720" s="158" t="str">
        <f t="shared" si="937"/>
        <v>выходной</v>
      </c>
      <c r="AB1720" s="159">
        <f>HLOOKUP(SEARCH("3",$M1720)-1,$Q$3:$V1720,$P1720+1,FALSE)</f>
        <v>12</v>
      </c>
      <c r="AC1720" s="160" t="str">
        <f t="shared" si="938"/>
        <v>10:00 12:30</v>
      </c>
      <c r="AD1720" s="161" t="e">
        <f t="shared" si="939"/>
        <v>#VALUE!</v>
      </c>
      <c r="AE1720" s="158" t="str">
        <f t="shared" si="940"/>
        <v>10:00 12:30</v>
      </c>
      <c r="AF1720" s="159" t="e">
        <f>HLOOKUP(SEARCH("4",$M1720)-1,$Q$3:$V1720,$P1720+1,FALSE)</f>
        <v>#VALUE!</v>
      </c>
      <c r="AG1720" s="161" t="e">
        <f t="shared" si="941"/>
        <v>#VALUE!</v>
      </c>
      <c r="AH1720" s="161" t="e">
        <f t="shared" si="942"/>
        <v>#VALUE!</v>
      </c>
      <c r="AI1720" s="158" t="str">
        <f t="shared" si="943"/>
        <v>выходной</v>
      </c>
      <c r="AJ1720" s="159" t="e">
        <f>HLOOKUP(SEARCH("5",$M1720)-1,$Q$3:$V1720,$P1720+1,FALSE)</f>
        <v>#VALUE!</v>
      </c>
      <c r="AK1720" s="161" t="e">
        <f t="shared" si="944"/>
        <v>#VALUE!</v>
      </c>
      <c r="AL1720" s="161" t="e">
        <f t="shared" si="945"/>
        <v>#VALUE!</v>
      </c>
      <c r="AM1720" s="158" t="str">
        <f t="shared" si="946"/>
        <v>выходной</v>
      </c>
      <c r="AN1720" s="159" t="e">
        <f>HLOOKUP(SEARCH("6",$M1720)-1,$Q$3:$V1720,$P1720+1,FALSE)</f>
        <v>#VALUE!</v>
      </c>
      <c r="AO1720" s="161" t="e">
        <f t="shared" si="947"/>
        <v>#VALUE!</v>
      </c>
      <c r="AP1720" s="161" t="e">
        <f t="shared" si="948"/>
        <v>#VALUE!</v>
      </c>
      <c r="AQ1720" s="162" t="str">
        <f t="shared" si="949"/>
        <v>выходной</v>
      </c>
      <c r="AR1720" s="163" t="e">
        <f>HLOOKUP(SEARCH("7",$M1720)-1,$Q$3:$V1720,$P1720+1,FALSE)</f>
        <v>#VALUE!</v>
      </c>
      <c r="AS1720" s="164" t="str">
        <f t="shared" si="950"/>
        <v>выходной</v>
      </c>
      <c r="AT1720" s="142"/>
      <c r="AU1720" s="11" t="str">
        <f>IF(ISERROR(VLOOKUP(B1720,'РЕОРГ 2008'!$A:$B,2,FALSE)),"",VLOOKUP(B1720,'РЕОРГ 2008'!$A:$B,2,FALSE))</f>
        <v/>
      </c>
      <c r="AV1720" s="12" t="str">
        <f t="shared" si="951"/>
        <v>Опер.касса №8435/011</v>
      </c>
      <c r="AW1720" s="31" t="e">
        <f>LEFT(#REF!,2)</f>
        <v>#REF!</v>
      </c>
      <c r="AX1720" s="12" t="str">
        <f t="shared" si="929"/>
        <v>8435/011</v>
      </c>
      <c r="AZ1720" t="str">
        <f>IF(ISERROR(VLOOKUP(B1720,'РЕОРГ 01.08.2009'!$A:$B,2,FALSE)),"",VLOOKUP(B1720,'РЕОРГ 01.08.2009'!$A:$B,2,FALSE))</f>
        <v/>
      </c>
      <c r="BA1720" s="12" t="str">
        <f t="shared" si="924"/>
        <v>Опер.касса №8435/011</v>
      </c>
      <c r="BB1720" t="e">
        <f>LEFT(#REF!,2)</f>
        <v>#REF!</v>
      </c>
      <c r="BC1720" s="12" t="str">
        <f t="shared" si="930"/>
        <v>8435/011</v>
      </c>
      <c r="BE1720" t="str">
        <f>IF(ISERROR(VLOOKUP(B1720,'РЕОРГ 01.10.2009'!A:C,3,FALSE)),"",VLOOKUP(B1720,'РЕОРГ 01.10.2009'!A:C,3,FALSE))</f>
        <v/>
      </c>
      <c r="BF1720" s="12" t="str">
        <f t="shared" si="925"/>
        <v>Опер.касса №8435/011</v>
      </c>
      <c r="BG1720" t="e">
        <f>LEFT(#REF!,2)</f>
        <v>#REF!</v>
      </c>
      <c r="BH1720" s="12" t="str">
        <f t="shared" si="931"/>
        <v>8435/011</v>
      </c>
      <c r="BJ1720" t="str">
        <f>IF(ISERROR(VLOOKUP($B1720,'РЕОРГ 01.05.2010'!A:B,2,FALSE)),"",VLOOKUP($B1720,'РЕОРГ 01.05.2010'!A:B,2,FALSE))</f>
        <v/>
      </c>
      <c r="BK1720" s="12" t="str">
        <f t="shared" si="926"/>
        <v>Опер.касса №8435/011</v>
      </c>
      <c r="BL1720" t="e">
        <f>LEFT(#REF!,2)</f>
        <v>#REF!</v>
      </c>
      <c r="BM1720" s="12" t="str">
        <f t="shared" si="932"/>
        <v>8435/011</v>
      </c>
      <c r="BO1720" t="str">
        <f>IF(ISERROR(VLOOKUP($B1720,'РЕОРГ 01.08.2010'!A:B,2,FALSE)),"",VLOOKUP($B1720,'РЕОРГ 01.08.2010'!A:B,2,FALSE))</f>
        <v>Опер.касса №8435/011</v>
      </c>
      <c r="BP1720" s="12" t="str">
        <f t="shared" si="927"/>
        <v>Опер.касса №8435/011</v>
      </c>
      <c r="BQ1720" t="e">
        <f>LEFT(#REF!,2)</f>
        <v>#REF!</v>
      </c>
      <c r="BR1720" s="12" t="str">
        <f t="shared" si="933"/>
        <v>8435/011</v>
      </c>
    </row>
    <row r="1721" spans="1:70" ht="12.75" customHeight="1">
      <c r="A1721" t="str">
        <f t="shared" si="928"/>
        <v>4690/076</v>
      </c>
      <c r="B1721" s="133">
        <v>2300</v>
      </c>
      <c r="C1721" s="1" t="s">
        <v>3017</v>
      </c>
      <c r="D1721" s="32" t="s">
        <v>1926</v>
      </c>
      <c r="E1721" s="1" t="s">
        <v>1553</v>
      </c>
      <c r="F1721" s="1" t="s">
        <v>8047</v>
      </c>
      <c r="G1721" s="1" t="s">
        <v>1554</v>
      </c>
      <c r="H1721" s="1" t="s">
        <v>1555</v>
      </c>
      <c r="I1721" s="1" t="s">
        <v>1556</v>
      </c>
      <c r="J1721" s="1"/>
      <c r="K1721" s="1">
        <v>5</v>
      </c>
      <c r="L1721" s="32" t="s">
        <v>4051</v>
      </c>
      <c r="M1721" s="8" t="s">
        <v>11773</v>
      </c>
      <c r="N1721" s="2" t="s">
        <v>11964</v>
      </c>
      <c r="O1721" s="173"/>
      <c r="P1721" s="168">
        <f t="shared" si="958"/>
        <v>1718</v>
      </c>
      <c r="Q1721" s="138">
        <f t="shared" si="952"/>
        <v>12</v>
      </c>
      <c r="R1721" s="138">
        <f t="shared" si="953"/>
        <v>24</v>
      </c>
      <c r="S1721" s="138">
        <f t="shared" si="954"/>
        <v>36</v>
      </c>
      <c r="T1721" s="138">
        <f t="shared" si="955"/>
        <v>48</v>
      </c>
      <c r="U1721" s="138">
        <f t="shared" si="956"/>
        <v>60</v>
      </c>
      <c r="V1721" s="138" t="e">
        <f t="shared" si="957"/>
        <v>#VALUE!</v>
      </c>
      <c r="W1721" s="158" t="str">
        <f t="shared" si="934"/>
        <v>08:00 18:00</v>
      </c>
      <c r="X1721" s="159">
        <f>HLOOKUP(SEARCH("2",$M1721)-1,$Q$3:$V1721,$P1721+1,FALSE)</f>
        <v>12</v>
      </c>
      <c r="Y1721" s="160" t="str">
        <f t="shared" si="935"/>
        <v>08:00 18:00|08:00 18:00|08:00 18:00|08:00 18:00|08:00 17:00</v>
      </c>
      <c r="Z1721" s="161" t="str">
        <f t="shared" si="936"/>
        <v>08:00 18:00</v>
      </c>
      <c r="AA1721" s="158" t="str">
        <f t="shared" si="937"/>
        <v>08:00 18:00</v>
      </c>
      <c r="AB1721" s="159">
        <f>HLOOKUP(SEARCH("3",$M1721)-1,$Q$3:$V1721,$P1721+1,FALSE)</f>
        <v>24</v>
      </c>
      <c r="AC1721" s="160" t="str">
        <f t="shared" si="938"/>
        <v>08:00 18:00|08:00 18:00|08:00 18:00|08:00 17:00</v>
      </c>
      <c r="AD1721" s="161" t="str">
        <f t="shared" si="939"/>
        <v>08:00 18:00</v>
      </c>
      <c r="AE1721" s="158" t="str">
        <f t="shared" si="940"/>
        <v>08:00 18:00</v>
      </c>
      <c r="AF1721" s="159">
        <f>HLOOKUP(SEARCH("4",$M1721)-1,$Q$3:$V1721,$P1721+1,FALSE)</f>
        <v>36</v>
      </c>
      <c r="AG1721" s="161" t="str">
        <f t="shared" si="941"/>
        <v>08:00 18:00|08:00 18:00|08:00 17:00</v>
      </c>
      <c r="AH1721" s="161" t="str">
        <f t="shared" si="942"/>
        <v>08:00 18:00</v>
      </c>
      <c r="AI1721" s="158" t="str">
        <f t="shared" si="943"/>
        <v>08:00 18:00</v>
      </c>
      <c r="AJ1721" s="159">
        <f>HLOOKUP(SEARCH("5",$M1721)-1,$Q$3:$V1721,$P1721+1,FALSE)</f>
        <v>48</v>
      </c>
      <c r="AK1721" s="161" t="str">
        <f t="shared" si="944"/>
        <v>08:00 18:00|08:00 17:00</v>
      </c>
      <c r="AL1721" s="161" t="str">
        <f t="shared" si="945"/>
        <v>08:00 18:00</v>
      </c>
      <c r="AM1721" s="158" t="str">
        <f t="shared" si="946"/>
        <v>08:00 18:00</v>
      </c>
      <c r="AN1721" s="159">
        <f>HLOOKUP(SEARCH("6",$M1721)-1,$Q$3:$V1721,$P1721+1,FALSE)</f>
        <v>60</v>
      </c>
      <c r="AO1721" s="161" t="str">
        <f t="shared" si="947"/>
        <v>08:00 17:00</v>
      </c>
      <c r="AP1721" s="161" t="e">
        <f t="shared" si="948"/>
        <v>#VALUE!</v>
      </c>
      <c r="AQ1721" s="162" t="str">
        <f t="shared" si="949"/>
        <v>08:00 17:00</v>
      </c>
      <c r="AR1721" s="163" t="e">
        <f>HLOOKUP(SEARCH("7",$M1721)-1,$Q$3:$V1721,$P1721+1,FALSE)</f>
        <v>#VALUE!</v>
      </c>
      <c r="AS1721" s="164" t="str">
        <f t="shared" si="950"/>
        <v>выходной</v>
      </c>
      <c r="AT1721" s="142"/>
      <c r="AU1721" s="11" t="str">
        <f>IF(ISERROR(VLOOKUP(B1721,'РЕОРГ 2008'!$A:$B,2,FALSE)),"",VLOOKUP(B1721,'РЕОРГ 2008'!$A:$B,2,FALSE))</f>
        <v/>
      </c>
      <c r="AV1721" s="12" t="str">
        <f t="shared" si="951"/>
        <v>Доп.офис №8435/012</v>
      </c>
      <c r="AW1721" s="31" t="e">
        <f>LEFT(#REF!,2)</f>
        <v>#REF!</v>
      </c>
      <c r="AX1721" s="12" t="str">
        <f t="shared" si="929"/>
        <v>8435/012</v>
      </c>
      <c r="AZ1721" t="str">
        <f>IF(ISERROR(VLOOKUP(B1721,'РЕОРГ 01.08.2009'!$A:$B,2,FALSE)),"",VLOOKUP(B1721,'РЕОРГ 01.08.2009'!$A:$B,2,FALSE))</f>
        <v/>
      </c>
      <c r="BA1721" s="12" t="str">
        <f t="shared" si="924"/>
        <v>Доп.офис №8435/012</v>
      </c>
      <c r="BB1721" t="e">
        <f>LEFT(#REF!,2)</f>
        <v>#REF!</v>
      </c>
      <c r="BC1721" s="12" t="str">
        <f t="shared" si="930"/>
        <v>8435/012</v>
      </c>
      <c r="BE1721" t="str">
        <f>IF(ISERROR(VLOOKUP(B1721,'РЕОРГ 01.10.2009'!A:C,3,FALSE)),"",VLOOKUP(B1721,'РЕОРГ 01.10.2009'!A:C,3,FALSE))</f>
        <v/>
      </c>
      <c r="BF1721" s="12" t="str">
        <f t="shared" si="925"/>
        <v>Доп.офис №8435/012</v>
      </c>
      <c r="BG1721" t="e">
        <f>LEFT(#REF!,2)</f>
        <v>#REF!</v>
      </c>
      <c r="BH1721" s="12" t="str">
        <f t="shared" si="931"/>
        <v>8435/012</v>
      </c>
      <c r="BJ1721" t="str">
        <f>IF(ISERROR(VLOOKUP($B1721,'РЕОРГ 01.05.2010'!A:B,2,FALSE)),"",VLOOKUP($B1721,'РЕОРГ 01.05.2010'!A:B,2,FALSE))</f>
        <v/>
      </c>
      <c r="BK1721" s="12" t="str">
        <f t="shared" si="926"/>
        <v>Доп.офис №8435/012</v>
      </c>
      <c r="BL1721" t="e">
        <f>LEFT(#REF!,2)</f>
        <v>#REF!</v>
      </c>
      <c r="BM1721" s="12" t="str">
        <f t="shared" si="932"/>
        <v>8435/012</v>
      </c>
      <c r="BO1721" t="str">
        <f>IF(ISERROR(VLOOKUP($B1721,'РЕОРГ 01.08.2010'!A:B,2,FALSE)),"",VLOOKUP($B1721,'РЕОРГ 01.08.2010'!A:B,2,FALSE))</f>
        <v>Доп.офис №8435/012</v>
      </c>
      <c r="BP1721" s="12" t="str">
        <f t="shared" si="927"/>
        <v>Доп.офис №8435/012</v>
      </c>
      <c r="BQ1721" t="e">
        <f>LEFT(#REF!,2)</f>
        <v>#REF!</v>
      </c>
      <c r="BR1721" s="12" t="str">
        <f t="shared" si="933"/>
        <v>8435/012</v>
      </c>
    </row>
    <row r="1722" spans="1:70" ht="12.75" customHeight="1">
      <c r="A1722" t="str">
        <f t="shared" si="928"/>
        <v>4690/077</v>
      </c>
      <c r="B1722" s="133">
        <v>2301</v>
      </c>
      <c r="C1722" s="1" t="s">
        <v>11567</v>
      </c>
      <c r="D1722" s="32" t="s">
        <v>1926</v>
      </c>
      <c r="E1722" s="1" t="s">
        <v>1553</v>
      </c>
      <c r="F1722" s="1" t="s">
        <v>8047</v>
      </c>
      <c r="G1722" s="1" t="s">
        <v>1558</v>
      </c>
      <c r="H1722" s="1" t="s">
        <v>1559</v>
      </c>
      <c r="I1722" s="1" t="s">
        <v>10075</v>
      </c>
      <c r="J1722" s="1"/>
      <c r="K1722" s="1">
        <v>4</v>
      </c>
      <c r="L1722" s="32" t="s">
        <v>4051</v>
      </c>
      <c r="M1722" s="8" t="s">
        <v>11771</v>
      </c>
      <c r="N1722" s="2" t="s">
        <v>12483</v>
      </c>
      <c r="O1722" s="173"/>
      <c r="P1722" s="168">
        <f t="shared" si="958"/>
        <v>1719</v>
      </c>
      <c r="Q1722" s="138">
        <f t="shared" si="952"/>
        <v>12</v>
      </c>
      <c r="R1722" s="138">
        <f t="shared" si="953"/>
        <v>24</v>
      </c>
      <c r="S1722" s="138">
        <f t="shared" si="954"/>
        <v>36</v>
      </c>
      <c r="T1722" s="138">
        <f t="shared" si="955"/>
        <v>48</v>
      </c>
      <c r="U1722" s="138" t="e">
        <f t="shared" si="956"/>
        <v>#VALUE!</v>
      </c>
      <c r="V1722" s="138" t="e">
        <f t="shared" si="957"/>
        <v>#VALUE!</v>
      </c>
      <c r="W1722" s="158" t="str">
        <f t="shared" si="934"/>
        <v>08:00 16:30</v>
      </c>
      <c r="X1722" s="159">
        <f>HLOOKUP(SEARCH("2",$M1722)-1,$Q$3:$V1722,$P1722+1,FALSE)</f>
        <v>12</v>
      </c>
      <c r="Y1722" s="160" t="str">
        <f t="shared" si="935"/>
        <v>08:00 16:30|08:00 16:30|08:00 16:30|08:00 16:30</v>
      </c>
      <c r="Z1722" s="161" t="str">
        <f t="shared" si="936"/>
        <v>08:00 16:30</v>
      </c>
      <c r="AA1722" s="158" t="str">
        <f t="shared" si="937"/>
        <v>08:00 16:30</v>
      </c>
      <c r="AB1722" s="159">
        <f>HLOOKUP(SEARCH("3",$M1722)-1,$Q$3:$V1722,$P1722+1,FALSE)</f>
        <v>24</v>
      </c>
      <c r="AC1722" s="160" t="str">
        <f t="shared" si="938"/>
        <v>08:00 16:30|08:00 16:30|08:00 16:30</v>
      </c>
      <c r="AD1722" s="161" t="str">
        <f t="shared" si="939"/>
        <v>08:00 16:30</v>
      </c>
      <c r="AE1722" s="158" t="str">
        <f t="shared" si="940"/>
        <v>08:00 16:30</v>
      </c>
      <c r="AF1722" s="159">
        <f>HLOOKUP(SEARCH("4",$M1722)-1,$Q$3:$V1722,$P1722+1,FALSE)</f>
        <v>36</v>
      </c>
      <c r="AG1722" s="161" t="str">
        <f t="shared" si="941"/>
        <v>08:00 16:30|08:00 16:30</v>
      </c>
      <c r="AH1722" s="161" t="str">
        <f t="shared" si="942"/>
        <v>08:00 16:30</v>
      </c>
      <c r="AI1722" s="158" t="str">
        <f t="shared" si="943"/>
        <v>08:00 16:30</v>
      </c>
      <c r="AJ1722" s="159">
        <f>HLOOKUP(SEARCH("5",$M1722)-1,$Q$3:$V1722,$P1722+1,FALSE)</f>
        <v>48</v>
      </c>
      <c r="AK1722" s="161" t="str">
        <f t="shared" si="944"/>
        <v>08:00 16:30</v>
      </c>
      <c r="AL1722" s="161" t="e">
        <f t="shared" si="945"/>
        <v>#VALUE!</v>
      </c>
      <c r="AM1722" s="158" t="str">
        <f t="shared" si="946"/>
        <v>08:00 16:30</v>
      </c>
      <c r="AN1722" s="159" t="e">
        <f>HLOOKUP(SEARCH("6",$M1722)-1,$Q$3:$V1722,$P1722+1,FALSE)</f>
        <v>#VALUE!</v>
      </c>
      <c r="AO1722" s="161" t="e">
        <f t="shared" si="947"/>
        <v>#VALUE!</v>
      </c>
      <c r="AP1722" s="161" t="e">
        <f t="shared" si="948"/>
        <v>#VALUE!</v>
      </c>
      <c r="AQ1722" s="162" t="str">
        <f t="shared" si="949"/>
        <v>выходной</v>
      </c>
      <c r="AR1722" s="163" t="e">
        <f>HLOOKUP(SEARCH("7",$M1722)-1,$Q$3:$V1722,$P1722+1,FALSE)</f>
        <v>#VALUE!</v>
      </c>
      <c r="AS1722" s="164" t="str">
        <f t="shared" si="950"/>
        <v>выходной</v>
      </c>
      <c r="AT1722" s="142"/>
      <c r="AU1722" s="11" t="str">
        <f>IF(ISERROR(VLOOKUP(B1722,'РЕОРГ 2008'!$A:$B,2,FALSE)),"",VLOOKUP(B1722,'РЕОРГ 2008'!$A:$B,2,FALSE))</f>
        <v/>
      </c>
      <c r="AV1722" s="12" t="str">
        <f t="shared" si="951"/>
        <v>Опер.касса №8435/013</v>
      </c>
      <c r="AW1722" s="31" t="e">
        <f>LEFT(#REF!,2)</f>
        <v>#REF!</v>
      </c>
      <c r="AX1722" s="12" t="str">
        <f t="shared" si="929"/>
        <v>8435/013</v>
      </c>
      <c r="AZ1722" t="str">
        <f>IF(ISERROR(VLOOKUP(B1722,'РЕОРГ 01.08.2009'!$A:$B,2,FALSE)),"",VLOOKUP(B1722,'РЕОРГ 01.08.2009'!$A:$B,2,FALSE))</f>
        <v/>
      </c>
      <c r="BA1722" s="12" t="str">
        <f t="shared" si="924"/>
        <v>Опер.касса №8435/013</v>
      </c>
      <c r="BB1722" t="e">
        <f>LEFT(#REF!,2)</f>
        <v>#REF!</v>
      </c>
      <c r="BC1722" s="12" t="str">
        <f t="shared" si="930"/>
        <v>8435/013</v>
      </c>
      <c r="BE1722" t="str">
        <f>IF(ISERROR(VLOOKUP(B1722,'РЕОРГ 01.10.2009'!A:C,3,FALSE)),"",VLOOKUP(B1722,'РЕОРГ 01.10.2009'!A:C,3,FALSE))</f>
        <v/>
      </c>
      <c r="BF1722" s="12" t="str">
        <f t="shared" si="925"/>
        <v>Опер.касса №8435/013</v>
      </c>
      <c r="BG1722" t="e">
        <f>LEFT(#REF!,2)</f>
        <v>#REF!</v>
      </c>
      <c r="BH1722" s="12" t="str">
        <f t="shared" si="931"/>
        <v>8435/013</v>
      </c>
      <c r="BJ1722" t="str">
        <f>IF(ISERROR(VLOOKUP($B1722,'РЕОРГ 01.05.2010'!A:B,2,FALSE)),"",VLOOKUP($B1722,'РЕОРГ 01.05.2010'!A:B,2,FALSE))</f>
        <v/>
      </c>
      <c r="BK1722" s="12" t="str">
        <f t="shared" si="926"/>
        <v>Опер.касса №8435/013</v>
      </c>
      <c r="BL1722" t="e">
        <f>LEFT(#REF!,2)</f>
        <v>#REF!</v>
      </c>
      <c r="BM1722" s="12" t="str">
        <f t="shared" si="932"/>
        <v>8435/013</v>
      </c>
      <c r="BO1722" t="str">
        <f>IF(ISERROR(VLOOKUP($B1722,'РЕОРГ 01.08.2010'!A:B,2,FALSE)),"",VLOOKUP($B1722,'РЕОРГ 01.08.2010'!A:B,2,FALSE))</f>
        <v>Опер.касса №8435/013</v>
      </c>
      <c r="BP1722" s="12" t="str">
        <f t="shared" si="927"/>
        <v>Опер.касса №8435/013</v>
      </c>
      <c r="BQ1722" t="e">
        <f>LEFT(#REF!,2)</f>
        <v>#REF!</v>
      </c>
      <c r="BR1722" s="12" t="str">
        <f t="shared" si="933"/>
        <v>8435/013</v>
      </c>
    </row>
    <row r="1723" spans="1:70" ht="12.75" customHeight="1">
      <c r="A1723" t="str">
        <f t="shared" si="928"/>
        <v>4690/078</v>
      </c>
      <c r="B1723" s="133">
        <v>2302</v>
      </c>
      <c r="C1723" s="1" t="s">
        <v>3019</v>
      </c>
      <c r="D1723" s="32" t="s">
        <v>7017</v>
      </c>
      <c r="E1723" s="1" t="s">
        <v>1561</v>
      </c>
      <c r="F1723" s="1" t="s">
        <v>8047</v>
      </c>
      <c r="G1723" s="1" t="s">
        <v>1562</v>
      </c>
      <c r="H1723" s="1" t="s">
        <v>1563</v>
      </c>
      <c r="I1723" s="1" t="s">
        <v>1564</v>
      </c>
      <c r="J1723" s="1"/>
      <c r="K1723" s="1">
        <v>12.5</v>
      </c>
      <c r="L1723" s="32" t="s">
        <v>4051</v>
      </c>
      <c r="M1723" s="8" t="s">
        <v>11773</v>
      </c>
      <c r="N1723" s="2" t="s">
        <v>12684</v>
      </c>
      <c r="O1723" s="173"/>
      <c r="P1723" s="168">
        <f t="shared" si="958"/>
        <v>1720</v>
      </c>
      <c r="Q1723" s="138">
        <f t="shared" si="952"/>
        <v>12</v>
      </c>
      <c r="R1723" s="138">
        <f t="shared" si="953"/>
        <v>24</v>
      </c>
      <c r="S1723" s="138">
        <f t="shared" si="954"/>
        <v>36</v>
      </c>
      <c r="T1723" s="138">
        <f t="shared" si="955"/>
        <v>48</v>
      </c>
      <c r="U1723" s="138">
        <f t="shared" si="956"/>
        <v>60</v>
      </c>
      <c r="V1723" s="138" t="e">
        <f t="shared" si="957"/>
        <v>#VALUE!</v>
      </c>
      <c r="W1723" s="158" t="str">
        <f t="shared" si="934"/>
        <v>08:00 17:00</v>
      </c>
      <c r="X1723" s="159">
        <f>HLOOKUP(SEARCH("2",$M1723)-1,$Q$3:$V1723,$P1723+1,FALSE)</f>
        <v>12</v>
      </c>
      <c r="Y1723" s="160" t="str">
        <f t="shared" si="935"/>
        <v>08:00 17:00|08:00 17:00|08:00 17:00|08:00 17:00|08:00 17:00</v>
      </c>
      <c r="Z1723" s="161" t="str">
        <f t="shared" si="936"/>
        <v>08:00 17:00</v>
      </c>
      <c r="AA1723" s="158" t="str">
        <f t="shared" si="937"/>
        <v>08:00 17:00</v>
      </c>
      <c r="AB1723" s="159">
        <f>HLOOKUP(SEARCH("3",$M1723)-1,$Q$3:$V1723,$P1723+1,FALSE)</f>
        <v>24</v>
      </c>
      <c r="AC1723" s="160" t="str">
        <f t="shared" si="938"/>
        <v>08:00 17:00|08:00 17:00|08:00 17:00|08:00 17:00</v>
      </c>
      <c r="AD1723" s="161" t="str">
        <f t="shared" si="939"/>
        <v>08:00 17:00</v>
      </c>
      <c r="AE1723" s="158" t="str">
        <f t="shared" si="940"/>
        <v>08:00 17:00</v>
      </c>
      <c r="AF1723" s="159">
        <f>HLOOKUP(SEARCH("4",$M1723)-1,$Q$3:$V1723,$P1723+1,FALSE)</f>
        <v>36</v>
      </c>
      <c r="AG1723" s="161" t="str">
        <f t="shared" si="941"/>
        <v>08:00 17:00|08:00 17:00|08:00 17:00</v>
      </c>
      <c r="AH1723" s="161" t="str">
        <f t="shared" si="942"/>
        <v>08:00 17:00</v>
      </c>
      <c r="AI1723" s="158" t="str">
        <f t="shared" si="943"/>
        <v>08:00 17:00</v>
      </c>
      <c r="AJ1723" s="159">
        <f>HLOOKUP(SEARCH("5",$M1723)-1,$Q$3:$V1723,$P1723+1,FALSE)</f>
        <v>48</v>
      </c>
      <c r="AK1723" s="161" t="str">
        <f t="shared" si="944"/>
        <v>08:00 17:00|08:00 17:00</v>
      </c>
      <c r="AL1723" s="161" t="str">
        <f t="shared" si="945"/>
        <v>08:00 17:00</v>
      </c>
      <c r="AM1723" s="158" t="str">
        <f t="shared" si="946"/>
        <v>08:00 17:00</v>
      </c>
      <c r="AN1723" s="159">
        <f>HLOOKUP(SEARCH("6",$M1723)-1,$Q$3:$V1723,$P1723+1,FALSE)</f>
        <v>60</v>
      </c>
      <c r="AO1723" s="161" t="str">
        <f t="shared" si="947"/>
        <v>08:00 17:00</v>
      </c>
      <c r="AP1723" s="161" t="e">
        <f t="shared" si="948"/>
        <v>#VALUE!</v>
      </c>
      <c r="AQ1723" s="162" t="str">
        <f t="shared" si="949"/>
        <v>08:00 17:00</v>
      </c>
      <c r="AR1723" s="163" t="e">
        <f>HLOOKUP(SEARCH("7",$M1723)-1,$Q$3:$V1723,$P1723+1,FALSE)</f>
        <v>#VALUE!</v>
      </c>
      <c r="AS1723" s="164" t="str">
        <f t="shared" si="950"/>
        <v>выходной</v>
      </c>
      <c r="AT1723" s="142"/>
      <c r="AU1723" s="11" t="str">
        <f>IF(ISERROR(VLOOKUP(B1723,'РЕОРГ 2008'!$A:$B,2,FALSE)),"",VLOOKUP(B1723,'РЕОРГ 2008'!$A:$B,2,FALSE))</f>
        <v/>
      </c>
      <c r="AV1723" s="12" t="str">
        <f t="shared" si="951"/>
        <v>Доп.офис №8435/014</v>
      </c>
      <c r="AW1723" s="31" t="e">
        <f>LEFT(#REF!,2)</f>
        <v>#REF!</v>
      </c>
      <c r="AX1723" s="12" t="str">
        <f t="shared" si="929"/>
        <v>8435/014</v>
      </c>
      <c r="AZ1723" t="str">
        <f>IF(ISERROR(VLOOKUP(B1723,'РЕОРГ 01.08.2009'!$A:$B,2,FALSE)),"",VLOOKUP(B1723,'РЕОРГ 01.08.2009'!$A:$B,2,FALSE))</f>
        <v/>
      </c>
      <c r="BA1723" s="12" t="str">
        <f t="shared" si="924"/>
        <v>Доп.офис №8435/014</v>
      </c>
      <c r="BB1723" t="e">
        <f>LEFT(#REF!,2)</f>
        <v>#REF!</v>
      </c>
      <c r="BC1723" s="12" t="str">
        <f t="shared" si="930"/>
        <v>8435/014</v>
      </c>
      <c r="BE1723" t="str">
        <f>IF(ISERROR(VLOOKUP(B1723,'РЕОРГ 01.10.2009'!A:C,3,FALSE)),"",VLOOKUP(B1723,'РЕОРГ 01.10.2009'!A:C,3,FALSE))</f>
        <v/>
      </c>
      <c r="BF1723" s="12" t="str">
        <f t="shared" si="925"/>
        <v>Доп.офис №8435/014</v>
      </c>
      <c r="BG1723" t="e">
        <f>LEFT(#REF!,2)</f>
        <v>#REF!</v>
      </c>
      <c r="BH1723" s="12" t="str">
        <f t="shared" si="931"/>
        <v>8435/014</v>
      </c>
      <c r="BJ1723" t="str">
        <f>IF(ISERROR(VLOOKUP($B1723,'РЕОРГ 01.05.2010'!A:B,2,FALSE)),"",VLOOKUP($B1723,'РЕОРГ 01.05.2010'!A:B,2,FALSE))</f>
        <v/>
      </c>
      <c r="BK1723" s="12" t="str">
        <f t="shared" si="926"/>
        <v>Доп.офис №8435/014</v>
      </c>
      <c r="BL1723" t="e">
        <f>LEFT(#REF!,2)</f>
        <v>#REF!</v>
      </c>
      <c r="BM1723" s="12" t="str">
        <f t="shared" si="932"/>
        <v>8435/014</v>
      </c>
      <c r="BO1723" t="str">
        <f>IF(ISERROR(VLOOKUP($B1723,'РЕОРГ 01.08.2010'!A:B,2,FALSE)),"",VLOOKUP($B1723,'РЕОРГ 01.08.2010'!A:B,2,FALSE))</f>
        <v>Доп.офис №8435/014</v>
      </c>
      <c r="BP1723" s="12" t="str">
        <f t="shared" si="927"/>
        <v>Доп.офис №8435/014</v>
      </c>
      <c r="BQ1723" t="e">
        <f>LEFT(#REF!,2)</f>
        <v>#REF!</v>
      </c>
      <c r="BR1723" s="12" t="str">
        <f t="shared" si="933"/>
        <v>8435/014</v>
      </c>
    </row>
    <row r="1724" spans="1:70" ht="12.75" customHeight="1">
      <c r="A1724" t="str">
        <f t="shared" si="928"/>
        <v>4690/079</v>
      </c>
      <c r="B1724" s="133">
        <v>2303</v>
      </c>
      <c r="C1724" s="1" t="s">
        <v>3020</v>
      </c>
      <c r="D1724" s="32" t="s">
        <v>1931</v>
      </c>
      <c r="E1724" s="1" t="s">
        <v>1566</v>
      </c>
      <c r="F1724" s="1" t="s">
        <v>8047</v>
      </c>
      <c r="G1724" s="1" t="s">
        <v>1567</v>
      </c>
      <c r="H1724" s="1" t="s">
        <v>1568</v>
      </c>
      <c r="I1724" s="1" t="s">
        <v>1569</v>
      </c>
      <c r="J1724" s="1"/>
      <c r="K1724" s="1">
        <v>0.4</v>
      </c>
      <c r="L1724" s="32" t="s">
        <v>4049</v>
      </c>
      <c r="M1724" s="8" t="s">
        <v>11991</v>
      </c>
      <c r="N1724" s="2" t="s">
        <v>12685</v>
      </c>
      <c r="O1724" s="173"/>
      <c r="P1724" s="168">
        <f t="shared" si="958"/>
        <v>1721</v>
      </c>
      <c r="Q1724" s="138">
        <f t="shared" si="952"/>
        <v>12</v>
      </c>
      <c r="R1724" s="138">
        <f t="shared" si="953"/>
        <v>24</v>
      </c>
      <c r="S1724" s="138" t="e">
        <f t="shared" si="954"/>
        <v>#VALUE!</v>
      </c>
      <c r="T1724" s="138" t="e">
        <f t="shared" si="955"/>
        <v>#VALUE!</v>
      </c>
      <c r="U1724" s="138" t="e">
        <f t="shared" si="956"/>
        <v>#VALUE!</v>
      </c>
      <c r="V1724" s="138" t="e">
        <f t="shared" si="957"/>
        <v>#VALUE!</v>
      </c>
      <c r="W1724" s="158" t="str">
        <f t="shared" si="934"/>
        <v>10:00 14:30</v>
      </c>
      <c r="X1724" s="159" t="e">
        <f>HLOOKUP(SEARCH("2",$M1724)-1,$Q$3:$V1724,$P1724+1,FALSE)</f>
        <v>#VALUE!</v>
      </c>
      <c r="Y1724" s="160" t="e">
        <f t="shared" si="935"/>
        <v>#VALUE!</v>
      </c>
      <c r="Z1724" s="161" t="e">
        <f t="shared" si="936"/>
        <v>#VALUE!</v>
      </c>
      <c r="AA1724" s="158" t="str">
        <f t="shared" si="937"/>
        <v>выходной</v>
      </c>
      <c r="AB1724" s="159">
        <f>HLOOKUP(SEARCH("3",$M1724)-1,$Q$3:$V1724,$P1724+1,FALSE)</f>
        <v>12</v>
      </c>
      <c r="AC1724" s="160" t="str">
        <f t="shared" si="938"/>
        <v>10:00 15:30|10:00 14:30</v>
      </c>
      <c r="AD1724" s="161" t="str">
        <f t="shared" si="939"/>
        <v>10:00 15:30</v>
      </c>
      <c r="AE1724" s="158" t="str">
        <f t="shared" si="940"/>
        <v>10:00 15:30</v>
      </c>
      <c r="AF1724" s="159" t="e">
        <f>HLOOKUP(SEARCH("4",$M1724)-1,$Q$3:$V1724,$P1724+1,FALSE)</f>
        <v>#VALUE!</v>
      </c>
      <c r="AG1724" s="161" t="e">
        <f t="shared" si="941"/>
        <v>#VALUE!</v>
      </c>
      <c r="AH1724" s="161" t="e">
        <f t="shared" si="942"/>
        <v>#VALUE!</v>
      </c>
      <c r="AI1724" s="158" t="str">
        <f t="shared" si="943"/>
        <v>выходной</v>
      </c>
      <c r="AJ1724" s="159">
        <f>HLOOKUP(SEARCH("5",$M1724)-1,$Q$3:$V1724,$P1724+1,FALSE)</f>
        <v>24</v>
      </c>
      <c r="AK1724" s="161" t="str">
        <f t="shared" si="944"/>
        <v>10:00 14:30</v>
      </c>
      <c r="AL1724" s="161" t="e">
        <f t="shared" si="945"/>
        <v>#VALUE!</v>
      </c>
      <c r="AM1724" s="158" t="str">
        <f t="shared" si="946"/>
        <v>10:00 14:30</v>
      </c>
      <c r="AN1724" s="159" t="e">
        <f>HLOOKUP(SEARCH("6",$M1724)-1,$Q$3:$V1724,$P1724+1,FALSE)</f>
        <v>#VALUE!</v>
      </c>
      <c r="AO1724" s="161" t="e">
        <f t="shared" si="947"/>
        <v>#VALUE!</v>
      </c>
      <c r="AP1724" s="161" t="e">
        <f t="shared" si="948"/>
        <v>#VALUE!</v>
      </c>
      <c r="AQ1724" s="162" t="str">
        <f t="shared" si="949"/>
        <v>выходной</v>
      </c>
      <c r="AR1724" s="163" t="e">
        <f>HLOOKUP(SEARCH("7",$M1724)-1,$Q$3:$V1724,$P1724+1,FALSE)</f>
        <v>#VALUE!</v>
      </c>
      <c r="AS1724" s="164" t="str">
        <f t="shared" si="950"/>
        <v>выходной</v>
      </c>
      <c r="AT1724" s="142"/>
      <c r="AU1724" s="11" t="str">
        <f>IF(ISERROR(VLOOKUP(B1724,'РЕОРГ 2008'!$A:$B,2,FALSE)),"",VLOOKUP(B1724,'РЕОРГ 2008'!$A:$B,2,FALSE))</f>
        <v/>
      </c>
      <c r="AV1724" s="12" t="str">
        <f t="shared" si="951"/>
        <v>Опер.касса №8435/015</v>
      </c>
      <c r="AW1724" s="31" t="e">
        <f>LEFT(#REF!,2)</f>
        <v>#REF!</v>
      </c>
      <c r="AX1724" s="12" t="str">
        <f t="shared" si="929"/>
        <v>8435/015</v>
      </c>
      <c r="AZ1724" t="str">
        <f>IF(ISERROR(VLOOKUP(B1724,'РЕОРГ 01.08.2009'!$A:$B,2,FALSE)),"",VLOOKUP(B1724,'РЕОРГ 01.08.2009'!$A:$B,2,FALSE))</f>
        <v/>
      </c>
      <c r="BA1724" s="12" t="str">
        <f t="shared" si="924"/>
        <v>Опер.касса №8435/015</v>
      </c>
      <c r="BB1724" t="e">
        <f>LEFT(#REF!,2)</f>
        <v>#REF!</v>
      </c>
      <c r="BC1724" s="12" t="str">
        <f t="shared" si="930"/>
        <v>8435/015</v>
      </c>
      <c r="BE1724" t="str">
        <f>IF(ISERROR(VLOOKUP(B1724,'РЕОРГ 01.10.2009'!A:C,3,FALSE)),"",VLOOKUP(B1724,'РЕОРГ 01.10.2009'!A:C,3,FALSE))</f>
        <v/>
      </c>
      <c r="BF1724" s="12" t="str">
        <f t="shared" si="925"/>
        <v>Опер.касса №8435/015</v>
      </c>
      <c r="BG1724" t="e">
        <f>LEFT(#REF!,2)</f>
        <v>#REF!</v>
      </c>
      <c r="BH1724" s="12" t="str">
        <f t="shared" si="931"/>
        <v>8435/015</v>
      </c>
      <c r="BJ1724" t="str">
        <f>IF(ISERROR(VLOOKUP($B1724,'РЕОРГ 01.05.2010'!A:B,2,FALSE)),"",VLOOKUP($B1724,'РЕОРГ 01.05.2010'!A:B,2,FALSE))</f>
        <v/>
      </c>
      <c r="BK1724" s="12" t="str">
        <f t="shared" si="926"/>
        <v>Опер.касса №8435/015</v>
      </c>
      <c r="BL1724" t="e">
        <f>LEFT(#REF!,2)</f>
        <v>#REF!</v>
      </c>
      <c r="BM1724" s="12" t="str">
        <f t="shared" si="932"/>
        <v>8435/015</v>
      </c>
      <c r="BO1724" t="str">
        <f>IF(ISERROR(VLOOKUP($B1724,'РЕОРГ 01.08.2010'!A:B,2,FALSE)),"",VLOOKUP($B1724,'РЕОРГ 01.08.2010'!A:B,2,FALSE))</f>
        <v>Опер.касса №8435/015</v>
      </c>
      <c r="BP1724" s="12" t="str">
        <f t="shared" si="927"/>
        <v>Опер.касса №8435/015</v>
      </c>
      <c r="BQ1724" t="e">
        <f>LEFT(#REF!,2)</f>
        <v>#REF!</v>
      </c>
      <c r="BR1724" s="12" t="str">
        <f t="shared" si="933"/>
        <v>8435/015</v>
      </c>
    </row>
    <row r="1725" spans="1:70" ht="12.75" customHeight="1">
      <c r="A1725" t="str">
        <f t="shared" si="928"/>
        <v>4690/080</v>
      </c>
      <c r="B1725" s="133">
        <v>2304</v>
      </c>
      <c r="C1725" s="1" t="s">
        <v>3021</v>
      </c>
      <c r="D1725" s="32" t="s">
        <v>1931</v>
      </c>
      <c r="E1725" s="1" t="s">
        <v>1571</v>
      </c>
      <c r="F1725" s="1" t="s">
        <v>8047</v>
      </c>
      <c r="G1725" s="1" t="s">
        <v>1572</v>
      </c>
      <c r="H1725" s="1" t="s">
        <v>1573</v>
      </c>
      <c r="I1725" s="1" t="s">
        <v>1574</v>
      </c>
      <c r="J1725" s="1"/>
      <c r="K1725" s="1">
        <v>1.5</v>
      </c>
      <c r="L1725" s="32" t="s">
        <v>4049</v>
      </c>
      <c r="M1725" s="8" t="s">
        <v>11771</v>
      </c>
      <c r="N1725" s="2" t="s">
        <v>12585</v>
      </c>
      <c r="O1725" s="173"/>
      <c r="P1725" s="168">
        <f t="shared" si="958"/>
        <v>1722</v>
      </c>
      <c r="Q1725" s="138">
        <f t="shared" si="952"/>
        <v>25</v>
      </c>
      <c r="R1725" s="138">
        <f t="shared" si="953"/>
        <v>50</v>
      </c>
      <c r="S1725" s="138">
        <f t="shared" si="954"/>
        <v>75</v>
      </c>
      <c r="T1725" s="138">
        <f t="shared" si="955"/>
        <v>100</v>
      </c>
      <c r="U1725" s="138" t="e">
        <f t="shared" si="956"/>
        <v>#VALUE!</v>
      </c>
      <c r="V1725" s="138" t="e">
        <f t="shared" si="957"/>
        <v>#VALUE!</v>
      </c>
      <c r="W1725" s="158" t="str">
        <f t="shared" si="934"/>
        <v>08:00 14:30(12:00 13:00)</v>
      </c>
      <c r="X1725" s="159">
        <f>HLOOKUP(SEARCH("2",$M1725)-1,$Q$3:$V1725,$P1725+1,FALSE)</f>
        <v>25</v>
      </c>
      <c r="Y1725" s="160" t="str">
        <f t="shared" si="935"/>
        <v>08:00 14:30(12:00 13:00)|08:00 14:30(12:00 13:00)|08:00 14:30(12:00 13:00)|08:00 14:30(12:00 13:00)</v>
      </c>
      <c r="Z1725" s="161" t="str">
        <f t="shared" si="936"/>
        <v>08:00 14:30(12:00 13:00)</v>
      </c>
      <c r="AA1725" s="158" t="str">
        <f t="shared" si="937"/>
        <v>08:00 14:30(12:00 13:00)</v>
      </c>
      <c r="AB1725" s="159">
        <f>HLOOKUP(SEARCH("3",$M1725)-1,$Q$3:$V1725,$P1725+1,FALSE)</f>
        <v>50</v>
      </c>
      <c r="AC1725" s="160" t="str">
        <f t="shared" si="938"/>
        <v>08:00 14:30(12:00 13:00)|08:00 14:30(12:00 13:00)|08:00 14:30(12:00 13:00)</v>
      </c>
      <c r="AD1725" s="161" t="str">
        <f t="shared" si="939"/>
        <v>08:00 14:30(12:00 13:00)</v>
      </c>
      <c r="AE1725" s="158" t="str">
        <f t="shared" si="940"/>
        <v>08:00 14:30(12:00 13:00)</v>
      </c>
      <c r="AF1725" s="159">
        <f>HLOOKUP(SEARCH("4",$M1725)-1,$Q$3:$V1725,$P1725+1,FALSE)</f>
        <v>75</v>
      </c>
      <c r="AG1725" s="161" t="str">
        <f t="shared" si="941"/>
        <v>08:00 14:30(12:00 13:00)|08:00 14:30(12:00 13:00)</v>
      </c>
      <c r="AH1725" s="161" t="str">
        <f t="shared" si="942"/>
        <v>08:00 14:30(12:00 13:00)</v>
      </c>
      <c r="AI1725" s="158" t="str">
        <f t="shared" si="943"/>
        <v>08:00 14:30(12:00 13:00)</v>
      </c>
      <c r="AJ1725" s="159">
        <f>HLOOKUP(SEARCH("5",$M1725)-1,$Q$3:$V1725,$P1725+1,FALSE)</f>
        <v>100</v>
      </c>
      <c r="AK1725" s="161" t="str">
        <f t="shared" si="944"/>
        <v>08:00 14:30(12:00 13:00)</v>
      </c>
      <c r="AL1725" s="161" t="e">
        <f t="shared" si="945"/>
        <v>#VALUE!</v>
      </c>
      <c r="AM1725" s="158" t="str">
        <f t="shared" si="946"/>
        <v>08:00 14:30(12:00 13:00)</v>
      </c>
      <c r="AN1725" s="159" t="e">
        <f>HLOOKUP(SEARCH("6",$M1725)-1,$Q$3:$V1725,$P1725+1,FALSE)</f>
        <v>#VALUE!</v>
      </c>
      <c r="AO1725" s="161" t="e">
        <f t="shared" si="947"/>
        <v>#VALUE!</v>
      </c>
      <c r="AP1725" s="161" t="e">
        <f t="shared" si="948"/>
        <v>#VALUE!</v>
      </c>
      <c r="AQ1725" s="162" t="str">
        <f t="shared" si="949"/>
        <v>выходной</v>
      </c>
      <c r="AR1725" s="163" t="e">
        <f>HLOOKUP(SEARCH("7",$M1725)-1,$Q$3:$V1725,$P1725+1,FALSE)</f>
        <v>#VALUE!</v>
      </c>
      <c r="AS1725" s="164" t="str">
        <f t="shared" si="950"/>
        <v>выходной</v>
      </c>
      <c r="AT1725" s="142"/>
      <c r="AU1725" s="11" t="str">
        <f>IF(ISERROR(VLOOKUP(B1725,'РЕОРГ 2008'!$A:$B,2,FALSE)),"",VLOOKUP(B1725,'РЕОРГ 2008'!$A:$B,2,FALSE))</f>
        <v/>
      </c>
      <c r="AV1725" s="12" t="str">
        <f t="shared" si="951"/>
        <v>Опер.касса №8435/016</v>
      </c>
      <c r="AW1725" s="31" t="e">
        <f>LEFT(#REF!,2)</f>
        <v>#REF!</v>
      </c>
      <c r="AX1725" s="12" t="str">
        <f t="shared" si="929"/>
        <v>8435/016</v>
      </c>
      <c r="AZ1725" t="str">
        <f>IF(ISERROR(VLOOKUP(B1725,'РЕОРГ 01.08.2009'!$A:$B,2,FALSE)),"",VLOOKUP(B1725,'РЕОРГ 01.08.2009'!$A:$B,2,FALSE))</f>
        <v/>
      </c>
      <c r="BA1725" s="12" t="str">
        <f t="shared" si="924"/>
        <v>Опер.касса №8435/016</v>
      </c>
      <c r="BB1725" t="e">
        <f>LEFT(#REF!,2)</f>
        <v>#REF!</v>
      </c>
      <c r="BC1725" s="12" t="str">
        <f t="shared" si="930"/>
        <v>8435/016</v>
      </c>
      <c r="BE1725" t="str">
        <f>IF(ISERROR(VLOOKUP(B1725,'РЕОРГ 01.10.2009'!A:C,3,FALSE)),"",VLOOKUP(B1725,'РЕОРГ 01.10.2009'!A:C,3,FALSE))</f>
        <v/>
      </c>
      <c r="BF1725" s="12" t="str">
        <f t="shared" si="925"/>
        <v>Опер.касса №8435/016</v>
      </c>
      <c r="BG1725" t="e">
        <f>LEFT(#REF!,2)</f>
        <v>#REF!</v>
      </c>
      <c r="BH1725" s="12" t="str">
        <f t="shared" si="931"/>
        <v>8435/016</v>
      </c>
      <c r="BJ1725" t="str">
        <f>IF(ISERROR(VLOOKUP($B1725,'РЕОРГ 01.05.2010'!A:B,2,FALSE)),"",VLOOKUP($B1725,'РЕОРГ 01.05.2010'!A:B,2,FALSE))</f>
        <v/>
      </c>
      <c r="BK1725" s="12" t="str">
        <f t="shared" si="926"/>
        <v>Опер.касса №8435/016</v>
      </c>
      <c r="BL1725" t="e">
        <f>LEFT(#REF!,2)</f>
        <v>#REF!</v>
      </c>
      <c r="BM1725" s="12" t="str">
        <f t="shared" si="932"/>
        <v>8435/016</v>
      </c>
      <c r="BO1725" t="str">
        <f>IF(ISERROR(VLOOKUP($B1725,'РЕОРГ 01.08.2010'!A:B,2,FALSE)),"",VLOOKUP($B1725,'РЕОРГ 01.08.2010'!A:B,2,FALSE))</f>
        <v>Опер.касса №8435/016</v>
      </c>
      <c r="BP1725" s="12" t="str">
        <f t="shared" si="927"/>
        <v>Опер.касса №8435/016</v>
      </c>
      <c r="BQ1725" t="e">
        <f>LEFT(#REF!,2)</f>
        <v>#REF!</v>
      </c>
      <c r="BR1725" s="12" t="str">
        <f t="shared" si="933"/>
        <v>8435/016</v>
      </c>
    </row>
    <row r="1726" spans="1:70" ht="12.75" customHeight="1">
      <c r="A1726" t="str">
        <f t="shared" si="928"/>
        <v>4690/081</v>
      </c>
      <c r="B1726" s="133">
        <v>2305</v>
      </c>
      <c r="C1726" s="1" t="s">
        <v>3022</v>
      </c>
      <c r="D1726" s="32" t="s">
        <v>1931</v>
      </c>
      <c r="E1726" s="1" t="s">
        <v>1576</v>
      </c>
      <c r="F1726" s="1" t="s">
        <v>8047</v>
      </c>
      <c r="G1726" s="1" t="s">
        <v>1577</v>
      </c>
      <c r="H1726" s="1" t="s">
        <v>1578</v>
      </c>
      <c r="I1726" s="1" t="s">
        <v>8341</v>
      </c>
      <c r="J1726" s="1"/>
      <c r="K1726" s="1">
        <v>0.25</v>
      </c>
      <c r="L1726" s="32" t="s">
        <v>4049</v>
      </c>
      <c r="M1726" s="8" t="s">
        <v>11929</v>
      </c>
      <c r="N1726" s="2" t="s">
        <v>11971</v>
      </c>
      <c r="O1726" s="173"/>
      <c r="P1726" s="168">
        <f t="shared" si="958"/>
        <v>1723</v>
      </c>
      <c r="Q1726" s="138">
        <f t="shared" si="952"/>
        <v>12</v>
      </c>
      <c r="R1726" s="138" t="e">
        <f t="shared" si="953"/>
        <v>#VALUE!</v>
      </c>
      <c r="S1726" s="138" t="e">
        <f t="shared" si="954"/>
        <v>#VALUE!</v>
      </c>
      <c r="T1726" s="138" t="e">
        <f t="shared" si="955"/>
        <v>#VALUE!</v>
      </c>
      <c r="U1726" s="138" t="e">
        <f t="shared" si="956"/>
        <v>#VALUE!</v>
      </c>
      <c r="V1726" s="138" t="e">
        <f t="shared" si="957"/>
        <v>#VALUE!</v>
      </c>
      <c r="W1726" s="158" t="str">
        <f t="shared" si="934"/>
        <v>08:00 12:30</v>
      </c>
      <c r="X1726" s="159" t="e">
        <f>HLOOKUP(SEARCH("2",$M1726)-1,$Q$3:$V1726,$P1726+1,FALSE)</f>
        <v>#VALUE!</v>
      </c>
      <c r="Y1726" s="160" t="e">
        <f t="shared" si="935"/>
        <v>#VALUE!</v>
      </c>
      <c r="Z1726" s="161" t="e">
        <f t="shared" si="936"/>
        <v>#VALUE!</v>
      </c>
      <c r="AA1726" s="158" t="str">
        <f t="shared" si="937"/>
        <v>выходной</v>
      </c>
      <c r="AB1726" s="159">
        <f>HLOOKUP(SEARCH("3",$M1726)-1,$Q$3:$V1726,$P1726+1,FALSE)</f>
        <v>12</v>
      </c>
      <c r="AC1726" s="160" t="str">
        <f t="shared" si="938"/>
        <v>08:00 12:30</v>
      </c>
      <c r="AD1726" s="161" t="e">
        <f t="shared" si="939"/>
        <v>#VALUE!</v>
      </c>
      <c r="AE1726" s="158" t="str">
        <f t="shared" si="940"/>
        <v>08:00 12:30</v>
      </c>
      <c r="AF1726" s="159" t="e">
        <f>HLOOKUP(SEARCH("4",$M1726)-1,$Q$3:$V1726,$P1726+1,FALSE)</f>
        <v>#VALUE!</v>
      </c>
      <c r="AG1726" s="161" t="e">
        <f t="shared" si="941"/>
        <v>#VALUE!</v>
      </c>
      <c r="AH1726" s="161" t="e">
        <f t="shared" si="942"/>
        <v>#VALUE!</v>
      </c>
      <c r="AI1726" s="158" t="str">
        <f t="shared" si="943"/>
        <v>выходной</v>
      </c>
      <c r="AJ1726" s="159" t="e">
        <f>HLOOKUP(SEARCH("5",$M1726)-1,$Q$3:$V1726,$P1726+1,FALSE)</f>
        <v>#VALUE!</v>
      </c>
      <c r="AK1726" s="161" t="e">
        <f t="shared" si="944"/>
        <v>#VALUE!</v>
      </c>
      <c r="AL1726" s="161" t="e">
        <f t="shared" si="945"/>
        <v>#VALUE!</v>
      </c>
      <c r="AM1726" s="158" t="str">
        <f t="shared" si="946"/>
        <v>выходной</v>
      </c>
      <c r="AN1726" s="159" t="e">
        <f>HLOOKUP(SEARCH("6",$M1726)-1,$Q$3:$V1726,$P1726+1,FALSE)</f>
        <v>#VALUE!</v>
      </c>
      <c r="AO1726" s="161" t="e">
        <f t="shared" si="947"/>
        <v>#VALUE!</v>
      </c>
      <c r="AP1726" s="161" t="e">
        <f t="shared" si="948"/>
        <v>#VALUE!</v>
      </c>
      <c r="AQ1726" s="162" t="str">
        <f t="shared" si="949"/>
        <v>выходной</v>
      </c>
      <c r="AR1726" s="163" t="e">
        <f>HLOOKUP(SEARCH("7",$M1726)-1,$Q$3:$V1726,$P1726+1,FALSE)</f>
        <v>#VALUE!</v>
      </c>
      <c r="AS1726" s="164" t="str">
        <f t="shared" si="950"/>
        <v>выходной</v>
      </c>
      <c r="AT1726" s="142"/>
      <c r="AU1726" s="11" t="str">
        <f>IF(ISERROR(VLOOKUP(B1726,'РЕОРГ 2008'!$A:$B,2,FALSE)),"",VLOOKUP(B1726,'РЕОРГ 2008'!$A:$B,2,FALSE))</f>
        <v/>
      </c>
      <c r="AV1726" s="12" t="str">
        <f t="shared" si="951"/>
        <v>Опер.касса №8435/017</v>
      </c>
      <c r="AW1726" s="31" t="e">
        <f>LEFT(#REF!,2)</f>
        <v>#REF!</v>
      </c>
      <c r="AX1726" s="12" t="str">
        <f t="shared" si="929"/>
        <v>8435/017</v>
      </c>
      <c r="AZ1726" t="str">
        <f>IF(ISERROR(VLOOKUP(B1726,'РЕОРГ 01.08.2009'!$A:$B,2,FALSE)),"",VLOOKUP(B1726,'РЕОРГ 01.08.2009'!$A:$B,2,FALSE))</f>
        <v/>
      </c>
      <c r="BA1726" s="12" t="str">
        <f t="shared" ref="BA1726:BA1789" si="959">IF(AND(BF1726&lt;&gt;"",AZ1726=""),BF1726,IF(AZ1726="",$C1726,AZ1726))</f>
        <v>Опер.касса №8435/017</v>
      </c>
      <c r="BB1726" t="e">
        <f>LEFT(#REF!,2)</f>
        <v>#REF!</v>
      </c>
      <c r="BC1726" s="12" t="str">
        <f t="shared" si="930"/>
        <v>8435/017</v>
      </c>
      <c r="BE1726" t="str">
        <f>IF(ISERROR(VLOOKUP(B1726,'РЕОРГ 01.10.2009'!A:C,3,FALSE)),"",VLOOKUP(B1726,'РЕОРГ 01.10.2009'!A:C,3,FALSE))</f>
        <v/>
      </c>
      <c r="BF1726" s="12" t="str">
        <f t="shared" ref="BF1726:BF1789" si="960">IF(AND(BK1726&lt;&gt;"",BE1726=""),BK1726,IF(BE1726="",$C1726,BE1726))</f>
        <v>Опер.касса №8435/017</v>
      </c>
      <c r="BG1726" t="e">
        <f>LEFT(#REF!,2)</f>
        <v>#REF!</v>
      </c>
      <c r="BH1726" s="12" t="str">
        <f t="shared" si="931"/>
        <v>8435/017</v>
      </c>
      <c r="BJ1726" t="str">
        <f>IF(ISERROR(VLOOKUP($B1726,'РЕОРГ 01.05.2010'!A:B,2,FALSE)),"",VLOOKUP($B1726,'РЕОРГ 01.05.2010'!A:B,2,FALSE))</f>
        <v/>
      </c>
      <c r="BK1726" s="12" t="str">
        <f t="shared" ref="BK1726:BK1789" si="961">IF(AND(BP1726&lt;&gt;"",BJ1726=""),BP1726,IF(BJ1726="",$C1726,BJ1726))</f>
        <v>Опер.касса №8435/017</v>
      </c>
      <c r="BL1726" t="e">
        <f>LEFT(#REF!,2)</f>
        <v>#REF!</v>
      </c>
      <c r="BM1726" s="12" t="str">
        <f t="shared" si="932"/>
        <v>8435/017</v>
      </c>
      <c r="BO1726" t="str">
        <f>IF(ISERROR(VLOOKUP($B1726,'РЕОРГ 01.08.2010'!A:B,2,FALSE)),"",VLOOKUP($B1726,'РЕОРГ 01.08.2010'!A:B,2,FALSE))</f>
        <v>Опер.касса №8435/017</v>
      </c>
      <c r="BP1726" s="12" t="str">
        <f t="shared" ref="BP1726:BP1789" si="962">IF(AND(BU1726&lt;&gt;"",BO1726=""),BU1726,IF(BO1726="",$C1726,BO1726))</f>
        <v>Опер.касса №8435/017</v>
      </c>
      <c r="BQ1726" t="e">
        <f>LEFT(#REF!,2)</f>
        <v>#REF!</v>
      </c>
      <c r="BR1726" s="12" t="str">
        <f t="shared" si="933"/>
        <v>8435/017</v>
      </c>
    </row>
    <row r="1727" spans="1:70" ht="12.75" customHeight="1">
      <c r="A1727" t="str">
        <f t="shared" ref="A1727:A1790" si="963">RIGHT(C1727,LEN(C1727)-SEARCH("№",C1727))</f>
        <v>4690/082</v>
      </c>
      <c r="B1727" s="133">
        <v>2308</v>
      </c>
      <c r="C1727" s="1" t="s">
        <v>3023</v>
      </c>
      <c r="D1727" s="32" t="s">
        <v>1931</v>
      </c>
      <c r="E1727" s="1" t="s">
        <v>1580</v>
      </c>
      <c r="F1727" s="1" t="s">
        <v>8047</v>
      </c>
      <c r="G1727" s="1" t="s">
        <v>1581</v>
      </c>
      <c r="H1727" s="1" t="s">
        <v>1582</v>
      </c>
      <c r="I1727" s="1" t="s">
        <v>1583</v>
      </c>
      <c r="J1727" s="1"/>
      <c r="K1727" s="1">
        <v>0.3</v>
      </c>
      <c r="L1727" s="32" t="s">
        <v>4049</v>
      </c>
      <c r="M1727" s="8" t="s">
        <v>11929</v>
      </c>
      <c r="N1727" s="2" t="s">
        <v>12677</v>
      </c>
      <c r="O1727" s="173"/>
      <c r="P1727" s="168">
        <f t="shared" si="958"/>
        <v>1724</v>
      </c>
      <c r="Q1727" s="138">
        <f t="shared" si="952"/>
        <v>12</v>
      </c>
      <c r="R1727" s="138" t="e">
        <f t="shared" si="953"/>
        <v>#VALUE!</v>
      </c>
      <c r="S1727" s="138" t="e">
        <f t="shared" si="954"/>
        <v>#VALUE!</v>
      </c>
      <c r="T1727" s="138" t="e">
        <f t="shared" si="955"/>
        <v>#VALUE!</v>
      </c>
      <c r="U1727" s="138" t="e">
        <f t="shared" si="956"/>
        <v>#VALUE!</v>
      </c>
      <c r="V1727" s="138" t="e">
        <f t="shared" si="957"/>
        <v>#VALUE!</v>
      </c>
      <c r="W1727" s="158" t="str">
        <f t="shared" si="934"/>
        <v>08:00 13:30</v>
      </c>
      <c r="X1727" s="159" t="e">
        <f>HLOOKUP(SEARCH("2",$M1727)-1,$Q$3:$V1727,$P1727+1,FALSE)</f>
        <v>#VALUE!</v>
      </c>
      <c r="Y1727" s="160" t="e">
        <f t="shared" si="935"/>
        <v>#VALUE!</v>
      </c>
      <c r="Z1727" s="161" t="e">
        <f t="shared" si="936"/>
        <v>#VALUE!</v>
      </c>
      <c r="AA1727" s="158" t="str">
        <f t="shared" si="937"/>
        <v>выходной</v>
      </c>
      <c r="AB1727" s="159">
        <f>HLOOKUP(SEARCH("3",$M1727)-1,$Q$3:$V1727,$P1727+1,FALSE)</f>
        <v>12</v>
      </c>
      <c r="AC1727" s="160" t="str">
        <f t="shared" si="938"/>
        <v>08:00 13:30</v>
      </c>
      <c r="AD1727" s="161" t="e">
        <f t="shared" si="939"/>
        <v>#VALUE!</v>
      </c>
      <c r="AE1727" s="158" t="str">
        <f t="shared" si="940"/>
        <v>08:00 13:30</v>
      </c>
      <c r="AF1727" s="159" t="e">
        <f>HLOOKUP(SEARCH("4",$M1727)-1,$Q$3:$V1727,$P1727+1,FALSE)</f>
        <v>#VALUE!</v>
      </c>
      <c r="AG1727" s="161" t="e">
        <f t="shared" si="941"/>
        <v>#VALUE!</v>
      </c>
      <c r="AH1727" s="161" t="e">
        <f t="shared" si="942"/>
        <v>#VALUE!</v>
      </c>
      <c r="AI1727" s="158" t="str">
        <f t="shared" si="943"/>
        <v>выходной</v>
      </c>
      <c r="AJ1727" s="159" t="e">
        <f>HLOOKUP(SEARCH("5",$M1727)-1,$Q$3:$V1727,$P1727+1,FALSE)</f>
        <v>#VALUE!</v>
      </c>
      <c r="AK1727" s="161" t="e">
        <f t="shared" si="944"/>
        <v>#VALUE!</v>
      </c>
      <c r="AL1727" s="161" t="e">
        <f t="shared" si="945"/>
        <v>#VALUE!</v>
      </c>
      <c r="AM1727" s="158" t="str">
        <f t="shared" si="946"/>
        <v>выходной</v>
      </c>
      <c r="AN1727" s="159" t="e">
        <f>HLOOKUP(SEARCH("6",$M1727)-1,$Q$3:$V1727,$P1727+1,FALSE)</f>
        <v>#VALUE!</v>
      </c>
      <c r="AO1727" s="161" t="e">
        <f t="shared" si="947"/>
        <v>#VALUE!</v>
      </c>
      <c r="AP1727" s="161" t="e">
        <f t="shared" si="948"/>
        <v>#VALUE!</v>
      </c>
      <c r="AQ1727" s="162" t="str">
        <f t="shared" si="949"/>
        <v>выходной</v>
      </c>
      <c r="AR1727" s="163" t="e">
        <f>HLOOKUP(SEARCH("7",$M1727)-1,$Q$3:$V1727,$P1727+1,FALSE)</f>
        <v>#VALUE!</v>
      </c>
      <c r="AS1727" s="164" t="str">
        <f t="shared" si="950"/>
        <v>выходной</v>
      </c>
      <c r="AT1727" s="142"/>
      <c r="AU1727" s="11" t="str">
        <f>IF(ISERROR(VLOOKUP(B1727,'РЕОРГ 2008'!$A:$B,2,FALSE)),"",VLOOKUP(B1727,'РЕОРГ 2008'!$A:$B,2,FALSE))</f>
        <v/>
      </c>
      <c r="AV1727" s="12" t="str">
        <f t="shared" si="951"/>
        <v>Опер.касса №8435/020</v>
      </c>
      <c r="AW1727" s="31" t="e">
        <f>LEFT(#REF!,2)</f>
        <v>#REF!</v>
      </c>
      <c r="AX1727" s="12" t="str">
        <f t="shared" ref="AX1727:AX1790" si="964">RIGHT(AV1727,(LEN(AV1727)-SEARCH("№",AV1727)))</f>
        <v>8435/020</v>
      </c>
      <c r="AZ1727" t="str">
        <f>IF(ISERROR(VLOOKUP(B1727,'РЕОРГ 01.08.2009'!$A:$B,2,FALSE)),"",VLOOKUP(B1727,'РЕОРГ 01.08.2009'!$A:$B,2,FALSE))</f>
        <v/>
      </c>
      <c r="BA1727" s="12" t="str">
        <f t="shared" si="959"/>
        <v>Опер.касса №8435/020</v>
      </c>
      <c r="BB1727" t="e">
        <f>LEFT(#REF!,2)</f>
        <v>#REF!</v>
      </c>
      <c r="BC1727" s="12" t="str">
        <f t="shared" ref="BC1727:BC1790" si="965">RIGHT(BA1727,(LEN(BA1727)-SEARCH("№",BA1727)))</f>
        <v>8435/020</v>
      </c>
      <c r="BE1727" t="str">
        <f>IF(ISERROR(VLOOKUP(B1727,'РЕОРГ 01.10.2009'!A:C,3,FALSE)),"",VLOOKUP(B1727,'РЕОРГ 01.10.2009'!A:C,3,FALSE))</f>
        <v/>
      </c>
      <c r="BF1727" s="12" t="str">
        <f t="shared" si="960"/>
        <v>Опер.касса №8435/020</v>
      </c>
      <c r="BG1727" t="e">
        <f>LEFT(#REF!,2)</f>
        <v>#REF!</v>
      </c>
      <c r="BH1727" s="12" t="str">
        <f t="shared" ref="BH1727:BH1790" si="966">RIGHT(BF1727,(LEN(BF1727)-SEARCH("№",BF1727)))</f>
        <v>8435/020</v>
      </c>
      <c r="BJ1727" t="str">
        <f>IF(ISERROR(VLOOKUP($B1727,'РЕОРГ 01.05.2010'!A:B,2,FALSE)),"",VLOOKUP($B1727,'РЕОРГ 01.05.2010'!A:B,2,FALSE))</f>
        <v/>
      </c>
      <c r="BK1727" s="12" t="str">
        <f t="shared" si="961"/>
        <v>Опер.касса №8435/020</v>
      </c>
      <c r="BL1727" t="e">
        <f>LEFT(#REF!,2)</f>
        <v>#REF!</v>
      </c>
      <c r="BM1727" s="12" t="str">
        <f t="shared" ref="BM1727:BM1790" si="967">RIGHT(BK1727,(LEN(BK1727)-SEARCH("№",BK1727)))</f>
        <v>8435/020</v>
      </c>
      <c r="BO1727" t="str">
        <f>IF(ISERROR(VLOOKUP($B1727,'РЕОРГ 01.08.2010'!A:B,2,FALSE)),"",VLOOKUP($B1727,'РЕОРГ 01.08.2010'!A:B,2,FALSE))</f>
        <v>Опер.касса №8435/020</v>
      </c>
      <c r="BP1727" s="12" t="str">
        <f t="shared" si="962"/>
        <v>Опер.касса №8435/020</v>
      </c>
      <c r="BQ1727" t="e">
        <f>LEFT(#REF!,2)</f>
        <v>#REF!</v>
      </c>
      <c r="BR1727" s="12" t="str">
        <f t="shared" ref="BR1727:BR1790" si="968">RIGHT(BP1727,(LEN(BP1727)-SEARCH("№",BP1727)))</f>
        <v>8435/020</v>
      </c>
    </row>
    <row r="1728" spans="1:70" ht="12.75" customHeight="1">
      <c r="A1728" t="str">
        <f t="shared" si="963"/>
        <v>4690/084</v>
      </c>
      <c r="B1728" s="133">
        <v>2312</v>
      </c>
      <c r="C1728" s="1" t="s">
        <v>3025</v>
      </c>
      <c r="D1728" s="32" t="s">
        <v>1931</v>
      </c>
      <c r="E1728" s="1" t="s">
        <v>3843</v>
      </c>
      <c r="F1728" s="1" t="s">
        <v>8047</v>
      </c>
      <c r="G1728" s="1" t="s">
        <v>3844</v>
      </c>
      <c r="H1728" s="1" t="s">
        <v>3845</v>
      </c>
      <c r="I1728" s="1" t="s">
        <v>3846</v>
      </c>
      <c r="J1728" s="1"/>
      <c r="K1728" s="1">
        <v>0.4</v>
      </c>
      <c r="L1728" s="32" t="s">
        <v>4049</v>
      </c>
      <c r="M1728" s="8" t="s">
        <v>11991</v>
      </c>
      <c r="N1728" s="2" t="s">
        <v>12682</v>
      </c>
      <c r="O1728" s="173"/>
      <c r="P1728" s="168">
        <f t="shared" si="958"/>
        <v>1725</v>
      </c>
      <c r="Q1728" s="138">
        <f t="shared" si="952"/>
        <v>12</v>
      </c>
      <c r="R1728" s="138">
        <f t="shared" si="953"/>
        <v>24</v>
      </c>
      <c r="S1728" s="138" t="e">
        <f t="shared" si="954"/>
        <v>#VALUE!</v>
      </c>
      <c r="T1728" s="138" t="e">
        <f t="shared" si="955"/>
        <v>#VALUE!</v>
      </c>
      <c r="U1728" s="138" t="e">
        <f t="shared" si="956"/>
        <v>#VALUE!</v>
      </c>
      <c r="V1728" s="138" t="e">
        <f t="shared" si="957"/>
        <v>#VALUE!</v>
      </c>
      <c r="W1728" s="158" t="str">
        <f t="shared" ref="W1728:W1791" si="969">IF(M1728="1",N1728,IF(ISERROR(SEARCH(1,M1728)=1),"выходной",IF(SEARCH(1,M1728)=1,LEFT(N1728,Q1728-1),"")))</f>
        <v>08:00 12:30</v>
      </c>
      <c r="X1728" s="159" t="e">
        <f>HLOOKUP(SEARCH("2",$M1728)-1,$Q$3:$V1728,$P1728+1,FALSE)</f>
        <v>#VALUE!</v>
      </c>
      <c r="Y1728" s="160" t="e">
        <f t="shared" ref="Y1728:Y1791" si="970">IF(M1728="2",N1728,IF(LEFT(M1728,1)="2",LEFT(N1728,Q1728-1),RIGHT(N1728,LEN(N1728)-SEARCH("|",N1728,X1728))))</f>
        <v>#VALUE!</v>
      </c>
      <c r="Z1728" s="161" t="e">
        <f t="shared" ref="Z1728:Z1791" si="971">LEFT(Y1728,SEARCH("|",Y1728,1)-1)</f>
        <v>#VALUE!</v>
      </c>
      <c r="AA1728" s="158" t="str">
        <f t="shared" ref="AA1728:AA1791" si="972">IF(ISERROR(SEARCH(2,$M1728)),"выходной",IF(LEFT($M1728,1)="2",Y1728,IF(RIGHT($M1728,1)="2",Y1728,Z1728)))</f>
        <v>выходной</v>
      </c>
      <c r="AB1728" s="159">
        <f>HLOOKUP(SEARCH("3",$M1728)-1,$Q$3:$V1728,$P1728+1,FALSE)</f>
        <v>12</v>
      </c>
      <c r="AC1728" s="160" t="str">
        <f t="shared" ref="AC1728:AC1791" si="973">IF(M1728="3",N1728,IF(LEFT($M1728,1)="3",LEFT($N1728,$Q1728-1),RIGHT($N1728,LEN($N1728)-SEARCH("|",$N1728,AB1728))))</f>
        <v>08:00 13:30|08:00 12:30</v>
      </c>
      <c r="AD1728" s="161" t="str">
        <f t="shared" ref="AD1728:AD1791" si="974">LEFT(AC1728,SEARCH("|",AC1728,1)-1)</f>
        <v>08:00 13:30</v>
      </c>
      <c r="AE1728" s="158" t="str">
        <f t="shared" ref="AE1728:AE1791" si="975">IF(ISERROR(SEARCH(3,$M1728)),"выходной",IF(LEFT($M1728,1)="3",AC1728,IF(RIGHT($M1728,1)="3",AC1728,AD1728)))</f>
        <v>08:00 13:30</v>
      </c>
      <c r="AF1728" s="159" t="e">
        <f>HLOOKUP(SEARCH("4",$M1728)-1,$Q$3:$V1728,$P1728+1,FALSE)</f>
        <v>#VALUE!</v>
      </c>
      <c r="AG1728" s="161" t="e">
        <f t="shared" ref="AG1728:AG1791" si="976">IF(M1728="4",N1728,IF(LEFT($M1728,1)="4",LEFT($N1728,$Q1728-1),RIGHT($N1728,LEN($N1728)-SEARCH("|",$N1728,AF1728))))</f>
        <v>#VALUE!</v>
      </c>
      <c r="AH1728" s="161" t="e">
        <f t="shared" ref="AH1728:AH1791" si="977">LEFT(AG1728,SEARCH("|",AG1728,1)-1)</f>
        <v>#VALUE!</v>
      </c>
      <c r="AI1728" s="158" t="str">
        <f t="shared" ref="AI1728:AI1791" si="978">IF(ISERROR(SEARCH(4,$M1728)),"выходной",IF(LEFT($M1728,1)="4",AG1728,IF(RIGHT($M1728,1)="4",AG1728,AH1728)))</f>
        <v>выходной</v>
      </c>
      <c r="AJ1728" s="159">
        <f>HLOOKUP(SEARCH("5",$M1728)-1,$Q$3:$V1728,$P1728+1,FALSE)</f>
        <v>24</v>
      </c>
      <c r="AK1728" s="161" t="str">
        <f t="shared" ref="AK1728:AK1791" si="979">IF(M1728="5",N1728,IF(LEFT($M1728,1)="5",LEFT($N1728,$Q1728-1),RIGHT($N1728,LEN($N1728)-SEARCH("|",$N1728,AJ1728))))</f>
        <v>08:00 12:30</v>
      </c>
      <c r="AL1728" s="161" t="e">
        <f t="shared" ref="AL1728:AL1791" si="980">LEFT(AK1728,SEARCH("|",AK1728,1)-1)</f>
        <v>#VALUE!</v>
      </c>
      <c r="AM1728" s="158" t="str">
        <f t="shared" ref="AM1728:AM1791" si="981">IF(ISERROR(SEARCH(5,$M1728)),"выходной",IF(LEFT($M1728,1)="5",AK1728,IF(RIGHT($M1728,1)="5",AK1728,AL1728)))</f>
        <v>08:00 12:30</v>
      </c>
      <c r="AN1728" s="159" t="e">
        <f>HLOOKUP(SEARCH("6",$M1728)-1,$Q$3:$V1728,$P1728+1,FALSE)</f>
        <v>#VALUE!</v>
      </c>
      <c r="AO1728" s="161" t="e">
        <f t="shared" ref="AO1728:AO1791" si="982">IF(M1728="6",N1728,IF(LEFT($M1728,1)="6",LEFT($N1728,$Q1728-1),RIGHT($N1728,LEN($N1728)-SEARCH("|",$N1728,AN1728))))</f>
        <v>#VALUE!</v>
      </c>
      <c r="AP1728" s="161" t="e">
        <f t="shared" ref="AP1728:AP1791" si="983">LEFT(AO1728,SEARCH("|",AO1728,1)-1)</f>
        <v>#VALUE!</v>
      </c>
      <c r="AQ1728" s="162" t="str">
        <f t="shared" ref="AQ1728:AQ1791" si="984">IF(ISERROR(SEARCH(6,$M1728)),"выходной",IF(LEFT($M1728,1)="6",AO1728,IF(RIGHT($M1728,1)="6",AO1728,AP1728)))</f>
        <v>выходной</v>
      </c>
      <c r="AR1728" s="163" t="e">
        <f>HLOOKUP(SEARCH("7",$M1728)-1,$Q$3:$V1728,$P1728+1,FALSE)</f>
        <v>#VALUE!</v>
      </c>
      <c r="AS1728" s="164" t="str">
        <f t="shared" ref="AS1728:AS1791" si="985">IF(M1728=7,N1728,IF(ISERROR(SEARCH(7,M1728)=1),"выходной",RIGHT(N1728,LEN(N1728)-AR1728)))</f>
        <v>выходной</v>
      </c>
      <c r="AT1728" s="142"/>
      <c r="AU1728" s="11" t="str">
        <f>IF(ISERROR(VLOOKUP(B1728,'РЕОРГ 2008'!$A:$B,2,FALSE)),"",VLOOKUP(B1728,'РЕОРГ 2008'!$A:$B,2,FALSE))</f>
        <v/>
      </c>
      <c r="AV1728" s="12" t="str">
        <f t="shared" ref="AV1728:AV1791" si="986">IF(AND(BA1728&lt;&gt;"",AU1728=""),BA1728,IF(AU1728="",$C1728,AU1728))</f>
        <v>Опер.касса №8435/024</v>
      </c>
      <c r="AW1728" s="31" t="e">
        <f>LEFT(#REF!,2)</f>
        <v>#REF!</v>
      </c>
      <c r="AX1728" s="12" t="str">
        <f t="shared" si="964"/>
        <v>8435/024</v>
      </c>
      <c r="AZ1728" t="str">
        <f>IF(ISERROR(VLOOKUP(B1728,'РЕОРГ 01.08.2009'!$A:$B,2,FALSE)),"",VLOOKUP(B1728,'РЕОРГ 01.08.2009'!$A:$B,2,FALSE))</f>
        <v/>
      </c>
      <c r="BA1728" s="12" t="str">
        <f t="shared" si="959"/>
        <v>Опер.касса №8435/024</v>
      </c>
      <c r="BB1728" t="e">
        <f>LEFT(#REF!,2)</f>
        <v>#REF!</v>
      </c>
      <c r="BC1728" s="12" t="str">
        <f t="shared" si="965"/>
        <v>8435/024</v>
      </c>
      <c r="BE1728" t="str">
        <f>IF(ISERROR(VLOOKUP(B1728,'РЕОРГ 01.10.2009'!A:C,3,FALSE)),"",VLOOKUP(B1728,'РЕОРГ 01.10.2009'!A:C,3,FALSE))</f>
        <v/>
      </c>
      <c r="BF1728" s="12" t="str">
        <f t="shared" si="960"/>
        <v>Опер.касса №8435/024</v>
      </c>
      <c r="BG1728" t="e">
        <f>LEFT(#REF!,2)</f>
        <v>#REF!</v>
      </c>
      <c r="BH1728" s="12" t="str">
        <f t="shared" si="966"/>
        <v>8435/024</v>
      </c>
      <c r="BJ1728" t="str">
        <f>IF(ISERROR(VLOOKUP($B1728,'РЕОРГ 01.05.2010'!A:B,2,FALSE)),"",VLOOKUP($B1728,'РЕОРГ 01.05.2010'!A:B,2,FALSE))</f>
        <v/>
      </c>
      <c r="BK1728" s="12" t="str">
        <f t="shared" si="961"/>
        <v>Опер.касса №8435/024</v>
      </c>
      <c r="BL1728" t="e">
        <f>LEFT(#REF!,2)</f>
        <v>#REF!</v>
      </c>
      <c r="BM1728" s="12" t="str">
        <f t="shared" si="967"/>
        <v>8435/024</v>
      </c>
      <c r="BO1728" t="str">
        <f>IF(ISERROR(VLOOKUP($B1728,'РЕОРГ 01.08.2010'!A:B,2,FALSE)),"",VLOOKUP($B1728,'РЕОРГ 01.08.2010'!A:B,2,FALSE))</f>
        <v>Опер.касса №8435/024</v>
      </c>
      <c r="BP1728" s="12" t="str">
        <f t="shared" si="962"/>
        <v>Опер.касса №8435/024</v>
      </c>
      <c r="BQ1728" t="e">
        <f>LEFT(#REF!,2)</f>
        <v>#REF!</v>
      </c>
      <c r="BR1728" s="12" t="str">
        <f t="shared" si="968"/>
        <v>8435/024</v>
      </c>
    </row>
    <row r="1729" spans="1:70" ht="12.75" customHeight="1">
      <c r="A1729" t="str">
        <f t="shared" si="963"/>
        <v>4690/085</v>
      </c>
      <c r="B1729" s="133">
        <v>2313</v>
      </c>
      <c r="C1729" s="1" t="s">
        <v>3026</v>
      </c>
      <c r="D1729" s="32" t="s">
        <v>1931</v>
      </c>
      <c r="E1729" s="1" t="s">
        <v>1561</v>
      </c>
      <c r="F1729" s="1" t="s">
        <v>8047</v>
      </c>
      <c r="G1729" s="1" t="s">
        <v>3848</v>
      </c>
      <c r="H1729" s="1" t="s">
        <v>3849</v>
      </c>
      <c r="I1729" s="1" t="s">
        <v>10076</v>
      </c>
      <c r="J1729" s="1"/>
      <c r="K1729" s="1">
        <v>2.5</v>
      </c>
      <c r="L1729" s="32" t="s">
        <v>4051</v>
      </c>
      <c r="M1729" s="8" t="s">
        <v>11771</v>
      </c>
      <c r="N1729" s="2" t="s">
        <v>11791</v>
      </c>
      <c r="O1729" s="173"/>
      <c r="P1729" s="168">
        <f t="shared" si="958"/>
        <v>1726</v>
      </c>
      <c r="Q1729" s="138">
        <f t="shared" ref="Q1729:Q1792" si="987">SEARCH("|",N1729,1)</f>
        <v>25</v>
      </c>
      <c r="R1729" s="138">
        <f t="shared" ref="R1729:R1792" si="988">SEARCH("|",N1729,Q1729+1)</f>
        <v>50</v>
      </c>
      <c r="S1729" s="138">
        <f t="shared" ref="S1729:S1792" si="989">SEARCH("|",N1729,R1729+1)</f>
        <v>75</v>
      </c>
      <c r="T1729" s="138">
        <f t="shared" ref="T1729:T1792" si="990">SEARCH("|",N1729,S1729+1)</f>
        <v>100</v>
      </c>
      <c r="U1729" s="138" t="e">
        <f t="shared" ref="U1729:U1792" si="991">SEARCH("|",N1729,T1729+1)</f>
        <v>#VALUE!</v>
      </c>
      <c r="V1729" s="138" t="e">
        <f t="shared" ref="V1729:V1792" si="992">SEARCH("|",N1729,U1729+1)</f>
        <v>#VALUE!</v>
      </c>
      <c r="W1729" s="158" t="str">
        <f t="shared" si="969"/>
        <v>09:00 17:00(13:00 14:00)</v>
      </c>
      <c r="X1729" s="159">
        <f>HLOOKUP(SEARCH("2",$M1729)-1,$Q$3:$V1729,$P1729+1,FALSE)</f>
        <v>25</v>
      </c>
      <c r="Y1729" s="160" t="str">
        <f t="shared" si="970"/>
        <v>09:00 17:00(13:00 14:00)|09:00 17:00(13:00 14:00)|09:00 17:00(13:00 14:00)|09:00 17:00(13:00 14:00)</v>
      </c>
      <c r="Z1729" s="161" t="str">
        <f t="shared" si="971"/>
        <v>09:00 17:00(13:00 14:00)</v>
      </c>
      <c r="AA1729" s="158" t="str">
        <f t="shared" si="972"/>
        <v>09:00 17:00(13:00 14:00)</v>
      </c>
      <c r="AB1729" s="159">
        <f>HLOOKUP(SEARCH("3",$M1729)-1,$Q$3:$V1729,$P1729+1,FALSE)</f>
        <v>50</v>
      </c>
      <c r="AC1729" s="160" t="str">
        <f t="shared" si="973"/>
        <v>09:00 17:00(13:00 14:00)|09:00 17:00(13:00 14:00)|09:00 17:00(13:00 14:00)</v>
      </c>
      <c r="AD1729" s="161" t="str">
        <f t="shared" si="974"/>
        <v>09:00 17:00(13:00 14:00)</v>
      </c>
      <c r="AE1729" s="158" t="str">
        <f t="shared" si="975"/>
        <v>09:00 17:00(13:00 14:00)</v>
      </c>
      <c r="AF1729" s="159">
        <f>HLOOKUP(SEARCH("4",$M1729)-1,$Q$3:$V1729,$P1729+1,FALSE)</f>
        <v>75</v>
      </c>
      <c r="AG1729" s="161" t="str">
        <f t="shared" si="976"/>
        <v>09:00 17:00(13:00 14:00)|09:00 17:00(13:00 14:00)</v>
      </c>
      <c r="AH1729" s="161" t="str">
        <f t="shared" si="977"/>
        <v>09:00 17:00(13:00 14:00)</v>
      </c>
      <c r="AI1729" s="158" t="str">
        <f t="shared" si="978"/>
        <v>09:00 17:00(13:00 14:00)</v>
      </c>
      <c r="AJ1729" s="159">
        <f>HLOOKUP(SEARCH("5",$M1729)-1,$Q$3:$V1729,$P1729+1,FALSE)</f>
        <v>100</v>
      </c>
      <c r="AK1729" s="161" t="str">
        <f t="shared" si="979"/>
        <v>09:00 17:00(13:00 14:00)</v>
      </c>
      <c r="AL1729" s="161" t="e">
        <f t="shared" si="980"/>
        <v>#VALUE!</v>
      </c>
      <c r="AM1729" s="158" t="str">
        <f t="shared" si="981"/>
        <v>09:00 17:00(13:00 14:00)</v>
      </c>
      <c r="AN1729" s="159" t="e">
        <f>HLOOKUP(SEARCH("6",$M1729)-1,$Q$3:$V1729,$P1729+1,FALSE)</f>
        <v>#VALUE!</v>
      </c>
      <c r="AO1729" s="161" t="e">
        <f t="shared" si="982"/>
        <v>#VALUE!</v>
      </c>
      <c r="AP1729" s="161" t="e">
        <f t="shared" si="983"/>
        <v>#VALUE!</v>
      </c>
      <c r="AQ1729" s="162" t="str">
        <f t="shared" si="984"/>
        <v>выходной</v>
      </c>
      <c r="AR1729" s="163" t="e">
        <f>HLOOKUP(SEARCH("7",$M1729)-1,$Q$3:$V1729,$P1729+1,FALSE)</f>
        <v>#VALUE!</v>
      </c>
      <c r="AS1729" s="164" t="str">
        <f t="shared" si="985"/>
        <v>выходной</v>
      </c>
      <c r="AT1729" s="142"/>
      <c r="AU1729" s="11" t="str">
        <f>IF(ISERROR(VLOOKUP(B1729,'РЕОРГ 2008'!$A:$B,2,FALSE)),"",VLOOKUP(B1729,'РЕОРГ 2008'!$A:$B,2,FALSE))</f>
        <v/>
      </c>
      <c r="AV1729" s="12" t="str">
        <f t="shared" si="986"/>
        <v>Опер.касса №8435/025</v>
      </c>
      <c r="AW1729" s="31" t="e">
        <f>LEFT(#REF!,2)</f>
        <v>#REF!</v>
      </c>
      <c r="AX1729" s="12" t="str">
        <f t="shared" si="964"/>
        <v>8435/025</v>
      </c>
      <c r="AZ1729" t="str">
        <f>IF(ISERROR(VLOOKUP(B1729,'РЕОРГ 01.08.2009'!$A:$B,2,FALSE)),"",VLOOKUP(B1729,'РЕОРГ 01.08.2009'!$A:$B,2,FALSE))</f>
        <v/>
      </c>
      <c r="BA1729" s="12" t="str">
        <f t="shared" si="959"/>
        <v>Опер.касса №8435/025</v>
      </c>
      <c r="BB1729" t="e">
        <f>LEFT(#REF!,2)</f>
        <v>#REF!</v>
      </c>
      <c r="BC1729" s="12" t="str">
        <f t="shared" si="965"/>
        <v>8435/025</v>
      </c>
      <c r="BE1729" t="str">
        <f>IF(ISERROR(VLOOKUP(B1729,'РЕОРГ 01.10.2009'!A:C,3,FALSE)),"",VLOOKUP(B1729,'РЕОРГ 01.10.2009'!A:C,3,FALSE))</f>
        <v/>
      </c>
      <c r="BF1729" s="12" t="str">
        <f t="shared" si="960"/>
        <v>Опер.касса №8435/025</v>
      </c>
      <c r="BG1729" t="e">
        <f>LEFT(#REF!,2)</f>
        <v>#REF!</v>
      </c>
      <c r="BH1729" s="12" t="str">
        <f t="shared" si="966"/>
        <v>8435/025</v>
      </c>
      <c r="BJ1729" t="str">
        <f>IF(ISERROR(VLOOKUP($B1729,'РЕОРГ 01.05.2010'!A:B,2,FALSE)),"",VLOOKUP($B1729,'РЕОРГ 01.05.2010'!A:B,2,FALSE))</f>
        <v/>
      </c>
      <c r="BK1729" s="12" t="str">
        <f t="shared" si="961"/>
        <v>Опер.касса №8435/025</v>
      </c>
      <c r="BL1729" t="e">
        <f>LEFT(#REF!,2)</f>
        <v>#REF!</v>
      </c>
      <c r="BM1729" s="12" t="str">
        <f t="shared" si="967"/>
        <v>8435/025</v>
      </c>
      <c r="BO1729" t="str">
        <f>IF(ISERROR(VLOOKUP($B1729,'РЕОРГ 01.08.2010'!A:B,2,FALSE)),"",VLOOKUP($B1729,'РЕОРГ 01.08.2010'!A:B,2,FALSE))</f>
        <v>Опер.касса №8435/025</v>
      </c>
      <c r="BP1729" s="12" t="str">
        <f t="shared" si="962"/>
        <v>Опер.касса №8435/025</v>
      </c>
      <c r="BQ1729" t="e">
        <f>LEFT(#REF!,2)</f>
        <v>#REF!</v>
      </c>
      <c r="BR1729" s="12" t="str">
        <f t="shared" si="968"/>
        <v>8435/025</v>
      </c>
    </row>
    <row r="1730" spans="1:70" ht="12.75" customHeight="1">
      <c r="A1730" t="str">
        <f t="shared" si="963"/>
        <v>4690/086</v>
      </c>
      <c r="B1730" s="133">
        <v>2314</v>
      </c>
      <c r="C1730" s="1" t="s">
        <v>3027</v>
      </c>
      <c r="D1730" s="32" t="s">
        <v>1931</v>
      </c>
      <c r="E1730" s="1" t="s">
        <v>3851</v>
      </c>
      <c r="F1730" s="1" t="s">
        <v>8047</v>
      </c>
      <c r="G1730" s="1" t="s">
        <v>3852</v>
      </c>
      <c r="H1730" s="1" t="s">
        <v>3853</v>
      </c>
      <c r="I1730" s="1" t="s">
        <v>12862</v>
      </c>
      <c r="J1730" s="1"/>
      <c r="K1730" s="1">
        <v>0.2</v>
      </c>
      <c r="L1730" s="32" t="s">
        <v>4049</v>
      </c>
      <c r="M1730" s="8" t="s">
        <v>11929</v>
      </c>
      <c r="N1730" s="2" t="s">
        <v>12686</v>
      </c>
      <c r="O1730" s="173"/>
      <c r="P1730" s="168">
        <f t="shared" si="958"/>
        <v>1727</v>
      </c>
      <c r="Q1730" s="138">
        <f t="shared" si="987"/>
        <v>12</v>
      </c>
      <c r="R1730" s="138" t="e">
        <f t="shared" si="988"/>
        <v>#VALUE!</v>
      </c>
      <c r="S1730" s="138" t="e">
        <f t="shared" si="989"/>
        <v>#VALUE!</v>
      </c>
      <c r="T1730" s="138" t="e">
        <f t="shared" si="990"/>
        <v>#VALUE!</v>
      </c>
      <c r="U1730" s="138" t="e">
        <f t="shared" si="991"/>
        <v>#VALUE!</v>
      </c>
      <c r="V1730" s="138" t="e">
        <f t="shared" si="992"/>
        <v>#VALUE!</v>
      </c>
      <c r="W1730" s="158" t="str">
        <f t="shared" si="969"/>
        <v>10:00 13:30</v>
      </c>
      <c r="X1730" s="159" t="e">
        <f>HLOOKUP(SEARCH("2",$M1730)-1,$Q$3:$V1730,$P1730+1,FALSE)</f>
        <v>#VALUE!</v>
      </c>
      <c r="Y1730" s="160" t="e">
        <f t="shared" si="970"/>
        <v>#VALUE!</v>
      </c>
      <c r="Z1730" s="161" t="e">
        <f t="shared" si="971"/>
        <v>#VALUE!</v>
      </c>
      <c r="AA1730" s="158" t="str">
        <f t="shared" si="972"/>
        <v>выходной</v>
      </c>
      <c r="AB1730" s="159">
        <f>HLOOKUP(SEARCH("3",$M1730)-1,$Q$3:$V1730,$P1730+1,FALSE)</f>
        <v>12</v>
      </c>
      <c r="AC1730" s="160" t="str">
        <f t="shared" si="973"/>
        <v>10:00 13:30</v>
      </c>
      <c r="AD1730" s="161" t="e">
        <f t="shared" si="974"/>
        <v>#VALUE!</v>
      </c>
      <c r="AE1730" s="158" t="str">
        <f t="shared" si="975"/>
        <v>10:00 13:30</v>
      </c>
      <c r="AF1730" s="159" t="e">
        <f>HLOOKUP(SEARCH("4",$M1730)-1,$Q$3:$V1730,$P1730+1,FALSE)</f>
        <v>#VALUE!</v>
      </c>
      <c r="AG1730" s="161" t="e">
        <f t="shared" si="976"/>
        <v>#VALUE!</v>
      </c>
      <c r="AH1730" s="161" t="e">
        <f t="shared" si="977"/>
        <v>#VALUE!</v>
      </c>
      <c r="AI1730" s="158" t="str">
        <f t="shared" si="978"/>
        <v>выходной</v>
      </c>
      <c r="AJ1730" s="159" t="e">
        <f>HLOOKUP(SEARCH("5",$M1730)-1,$Q$3:$V1730,$P1730+1,FALSE)</f>
        <v>#VALUE!</v>
      </c>
      <c r="AK1730" s="161" t="e">
        <f t="shared" si="979"/>
        <v>#VALUE!</v>
      </c>
      <c r="AL1730" s="161" t="e">
        <f t="shared" si="980"/>
        <v>#VALUE!</v>
      </c>
      <c r="AM1730" s="158" t="str">
        <f t="shared" si="981"/>
        <v>выходной</v>
      </c>
      <c r="AN1730" s="159" t="e">
        <f>HLOOKUP(SEARCH("6",$M1730)-1,$Q$3:$V1730,$P1730+1,FALSE)</f>
        <v>#VALUE!</v>
      </c>
      <c r="AO1730" s="161" t="e">
        <f t="shared" si="982"/>
        <v>#VALUE!</v>
      </c>
      <c r="AP1730" s="161" t="e">
        <f t="shared" si="983"/>
        <v>#VALUE!</v>
      </c>
      <c r="AQ1730" s="162" t="str">
        <f t="shared" si="984"/>
        <v>выходной</v>
      </c>
      <c r="AR1730" s="163" t="e">
        <f>HLOOKUP(SEARCH("7",$M1730)-1,$Q$3:$V1730,$P1730+1,FALSE)</f>
        <v>#VALUE!</v>
      </c>
      <c r="AS1730" s="164" t="str">
        <f t="shared" si="985"/>
        <v>выходной</v>
      </c>
      <c r="AT1730" s="142"/>
      <c r="AU1730" s="11" t="str">
        <f>IF(ISERROR(VLOOKUP(B1730,'РЕОРГ 2008'!$A:$B,2,FALSE)),"",VLOOKUP(B1730,'РЕОРГ 2008'!$A:$B,2,FALSE))</f>
        <v/>
      </c>
      <c r="AV1730" s="12" t="str">
        <f t="shared" si="986"/>
        <v>Опер.касса №8435/03</v>
      </c>
      <c r="AW1730" s="31" t="e">
        <f>LEFT(#REF!,2)</f>
        <v>#REF!</v>
      </c>
      <c r="AX1730" s="12" t="str">
        <f t="shared" si="964"/>
        <v>8435/03</v>
      </c>
      <c r="AZ1730" t="str">
        <f>IF(ISERROR(VLOOKUP(B1730,'РЕОРГ 01.08.2009'!$A:$B,2,FALSE)),"",VLOOKUP(B1730,'РЕОРГ 01.08.2009'!$A:$B,2,FALSE))</f>
        <v/>
      </c>
      <c r="BA1730" s="12" t="str">
        <f t="shared" si="959"/>
        <v>Опер.касса №8435/03</v>
      </c>
      <c r="BB1730" t="e">
        <f>LEFT(#REF!,2)</f>
        <v>#REF!</v>
      </c>
      <c r="BC1730" s="12" t="str">
        <f t="shared" si="965"/>
        <v>8435/03</v>
      </c>
      <c r="BE1730" t="str">
        <f>IF(ISERROR(VLOOKUP(B1730,'РЕОРГ 01.10.2009'!A:C,3,FALSE)),"",VLOOKUP(B1730,'РЕОРГ 01.10.2009'!A:C,3,FALSE))</f>
        <v/>
      </c>
      <c r="BF1730" s="12" t="str">
        <f t="shared" si="960"/>
        <v>Опер.касса №8435/03</v>
      </c>
      <c r="BG1730" t="e">
        <f>LEFT(#REF!,2)</f>
        <v>#REF!</v>
      </c>
      <c r="BH1730" s="12" t="str">
        <f t="shared" si="966"/>
        <v>8435/03</v>
      </c>
      <c r="BJ1730" t="str">
        <f>IF(ISERROR(VLOOKUP($B1730,'РЕОРГ 01.05.2010'!A:B,2,FALSE)),"",VLOOKUP($B1730,'РЕОРГ 01.05.2010'!A:B,2,FALSE))</f>
        <v/>
      </c>
      <c r="BK1730" s="12" t="str">
        <f t="shared" si="961"/>
        <v>Опер.касса №8435/03</v>
      </c>
      <c r="BL1730" t="e">
        <f>LEFT(#REF!,2)</f>
        <v>#REF!</v>
      </c>
      <c r="BM1730" s="12" t="str">
        <f t="shared" si="967"/>
        <v>8435/03</v>
      </c>
      <c r="BO1730" t="str">
        <f>IF(ISERROR(VLOOKUP($B1730,'РЕОРГ 01.08.2010'!A:B,2,FALSE)),"",VLOOKUP($B1730,'РЕОРГ 01.08.2010'!A:B,2,FALSE))</f>
        <v>Опер.касса №8435/03</v>
      </c>
      <c r="BP1730" s="12" t="str">
        <f t="shared" si="962"/>
        <v>Опер.касса №8435/03</v>
      </c>
      <c r="BQ1730" t="e">
        <f>LEFT(#REF!,2)</f>
        <v>#REF!</v>
      </c>
      <c r="BR1730" s="12" t="str">
        <f t="shared" si="968"/>
        <v>8435/03</v>
      </c>
    </row>
    <row r="1731" spans="1:70" ht="12.75" customHeight="1">
      <c r="A1731" t="str">
        <f t="shared" si="963"/>
        <v>4690/087</v>
      </c>
      <c r="B1731" s="133">
        <v>2315</v>
      </c>
      <c r="C1731" s="1" t="s">
        <v>3028</v>
      </c>
      <c r="D1731" s="32" t="s">
        <v>1931</v>
      </c>
      <c r="E1731" s="1" t="s">
        <v>6453</v>
      </c>
      <c r="F1731" s="1" t="s">
        <v>8047</v>
      </c>
      <c r="G1731" s="1" t="s">
        <v>6454</v>
      </c>
      <c r="H1731" s="1" t="s">
        <v>6455</v>
      </c>
      <c r="I1731" s="1" t="s">
        <v>6244</v>
      </c>
      <c r="J1731" s="1"/>
      <c r="K1731" s="1">
        <v>0.15</v>
      </c>
      <c r="L1731" s="32" t="s">
        <v>4049</v>
      </c>
      <c r="M1731" s="8" t="s">
        <v>11929</v>
      </c>
      <c r="N1731" s="2" t="s">
        <v>12968</v>
      </c>
      <c r="O1731" s="173"/>
      <c r="P1731" s="168">
        <f t="shared" si="958"/>
        <v>1728</v>
      </c>
      <c r="Q1731" s="138">
        <f t="shared" si="987"/>
        <v>12</v>
      </c>
      <c r="R1731" s="138" t="e">
        <f t="shared" si="988"/>
        <v>#VALUE!</v>
      </c>
      <c r="S1731" s="138" t="e">
        <f t="shared" si="989"/>
        <v>#VALUE!</v>
      </c>
      <c r="T1731" s="138" t="e">
        <f t="shared" si="990"/>
        <v>#VALUE!</v>
      </c>
      <c r="U1731" s="138" t="e">
        <f t="shared" si="991"/>
        <v>#VALUE!</v>
      </c>
      <c r="V1731" s="138" t="e">
        <f t="shared" si="992"/>
        <v>#VALUE!</v>
      </c>
      <c r="W1731" s="158" t="str">
        <f t="shared" si="969"/>
        <v>10:00 12:30</v>
      </c>
      <c r="X1731" s="159" t="e">
        <f>HLOOKUP(SEARCH("2",$M1731)-1,$Q$3:$V1731,$P1731+1,FALSE)</f>
        <v>#VALUE!</v>
      </c>
      <c r="Y1731" s="160" t="e">
        <f t="shared" si="970"/>
        <v>#VALUE!</v>
      </c>
      <c r="Z1731" s="161" t="e">
        <f t="shared" si="971"/>
        <v>#VALUE!</v>
      </c>
      <c r="AA1731" s="158" t="str">
        <f t="shared" si="972"/>
        <v>выходной</v>
      </c>
      <c r="AB1731" s="159">
        <f>HLOOKUP(SEARCH("3",$M1731)-1,$Q$3:$V1731,$P1731+1,FALSE)</f>
        <v>12</v>
      </c>
      <c r="AC1731" s="160" t="str">
        <f t="shared" si="973"/>
        <v>10:00 12:30</v>
      </c>
      <c r="AD1731" s="161" t="e">
        <f t="shared" si="974"/>
        <v>#VALUE!</v>
      </c>
      <c r="AE1731" s="158" t="str">
        <f t="shared" si="975"/>
        <v>10:00 12:30</v>
      </c>
      <c r="AF1731" s="159" t="e">
        <f>HLOOKUP(SEARCH("4",$M1731)-1,$Q$3:$V1731,$P1731+1,FALSE)</f>
        <v>#VALUE!</v>
      </c>
      <c r="AG1731" s="161" t="e">
        <f t="shared" si="976"/>
        <v>#VALUE!</v>
      </c>
      <c r="AH1731" s="161" t="e">
        <f t="shared" si="977"/>
        <v>#VALUE!</v>
      </c>
      <c r="AI1731" s="158" t="str">
        <f t="shared" si="978"/>
        <v>выходной</v>
      </c>
      <c r="AJ1731" s="159" t="e">
        <f>HLOOKUP(SEARCH("5",$M1731)-1,$Q$3:$V1731,$P1731+1,FALSE)</f>
        <v>#VALUE!</v>
      </c>
      <c r="AK1731" s="161" t="e">
        <f t="shared" si="979"/>
        <v>#VALUE!</v>
      </c>
      <c r="AL1731" s="161" t="e">
        <f t="shared" si="980"/>
        <v>#VALUE!</v>
      </c>
      <c r="AM1731" s="158" t="str">
        <f t="shared" si="981"/>
        <v>выходной</v>
      </c>
      <c r="AN1731" s="159" t="e">
        <f>HLOOKUP(SEARCH("6",$M1731)-1,$Q$3:$V1731,$P1731+1,FALSE)</f>
        <v>#VALUE!</v>
      </c>
      <c r="AO1731" s="161" t="e">
        <f t="shared" si="982"/>
        <v>#VALUE!</v>
      </c>
      <c r="AP1731" s="161" t="e">
        <f t="shared" si="983"/>
        <v>#VALUE!</v>
      </c>
      <c r="AQ1731" s="162" t="str">
        <f t="shared" si="984"/>
        <v>выходной</v>
      </c>
      <c r="AR1731" s="163" t="e">
        <f>HLOOKUP(SEARCH("7",$M1731)-1,$Q$3:$V1731,$P1731+1,FALSE)</f>
        <v>#VALUE!</v>
      </c>
      <c r="AS1731" s="164" t="str">
        <f t="shared" si="985"/>
        <v>выходной</v>
      </c>
      <c r="AT1731" s="142"/>
      <c r="AU1731" s="11" t="str">
        <f>IF(ISERROR(VLOOKUP(B1731,'РЕОРГ 2008'!$A:$B,2,FALSE)),"",VLOOKUP(B1731,'РЕОРГ 2008'!$A:$B,2,FALSE))</f>
        <v/>
      </c>
      <c r="AV1731" s="12" t="str">
        <f t="shared" si="986"/>
        <v>Опер.касса №8435/04</v>
      </c>
      <c r="AW1731" s="31" t="e">
        <f>LEFT(#REF!,2)</f>
        <v>#REF!</v>
      </c>
      <c r="AX1731" s="12" t="str">
        <f t="shared" si="964"/>
        <v>8435/04</v>
      </c>
      <c r="AZ1731" t="str">
        <f>IF(ISERROR(VLOOKUP(B1731,'РЕОРГ 01.08.2009'!$A:$B,2,FALSE)),"",VLOOKUP(B1731,'РЕОРГ 01.08.2009'!$A:$B,2,FALSE))</f>
        <v/>
      </c>
      <c r="BA1731" s="12" t="str">
        <f t="shared" si="959"/>
        <v>Опер.касса №8435/04</v>
      </c>
      <c r="BB1731" t="e">
        <f>LEFT(#REF!,2)</f>
        <v>#REF!</v>
      </c>
      <c r="BC1731" s="12" t="str">
        <f t="shared" si="965"/>
        <v>8435/04</v>
      </c>
      <c r="BE1731" t="str">
        <f>IF(ISERROR(VLOOKUP(B1731,'РЕОРГ 01.10.2009'!A:C,3,FALSE)),"",VLOOKUP(B1731,'РЕОРГ 01.10.2009'!A:C,3,FALSE))</f>
        <v/>
      </c>
      <c r="BF1731" s="12" t="str">
        <f t="shared" si="960"/>
        <v>Опер.касса №8435/04</v>
      </c>
      <c r="BG1731" t="e">
        <f>LEFT(#REF!,2)</f>
        <v>#REF!</v>
      </c>
      <c r="BH1731" s="12" t="str">
        <f t="shared" si="966"/>
        <v>8435/04</v>
      </c>
      <c r="BJ1731" t="str">
        <f>IF(ISERROR(VLOOKUP($B1731,'РЕОРГ 01.05.2010'!A:B,2,FALSE)),"",VLOOKUP($B1731,'РЕОРГ 01.05.2010'!A:B,2,FALSE))</f>
        <v/>
      </c>
      <c r="BK1731" s="12" t="str">
        <f t="shared" si="961"/>
        <v>Опер.касса №8435/04</v>
      </c>
      <c r="BL1731" t="e">
        <f>LEFT(#REF!,2)</f>
        <v>#REF!</v>
      </c>
      <c r="BM1731" s="12" t="str">
        <f t="shared" si="967"/>
        <v>8435/04</v>
      </c>
      <c r="BO1731" t="str">
        <f>IF(ISERROR(VLOOKUP($B1731,'РЕОРГ 01.08.2010'!A:B,2,FALSE)),"",VLOOKUP($B1731,'РЕОРГ 01.08.2010'!A:B,2,FALSE))</f>
        <v>Опер.касса №8435/04</v>
      </c>
      <c r="BP1731" s="12" t="str">
        <f t="shared" si="962"/>
        <v>Опер.касса №8435/04</v>
      </c>
      <c r="BQ1731" t="e">
        <f>LEFT(#REF!,2)</f>
        <v>#REF!</v>
      </c>
      <c r="BR1731" s="12" t="str">
        <f t="shared" si="968"/>
        <v>8435/04</v>
      </c>
    </row>
    <row r="1732" spans="1:70" ht="12.75" customHeight="1">
      <c r="A1732" t="str">
        <f t="shared" si="963"/>
        <v>4690/088</v>
      </c>
      <c r="B1732" s="133">
        <v>2616</v>
      </c>
      <c r="C1732" s="1" t="s">
        <v>11568</v>
      </c>
      <c r="D1732" s="32" t="s">
        <v>11368</v>
      </c>
      <c r="E1732" s="1" t="s">
        <v>10425</v>
      </c>
      <c r="F1732" s="1" t="s">
        <v>8047</v>
      </c>
      <c r="G1732" s="1" t="s">
        <v>10426</v>
      </c>
      <c r="H1732" s="1" t="s">
        <v>11569</v>
      </c>
      <c r="I1732" s="1" t="s">
        <v>11570</v>
      </c>
      <c r="J1732" s="1"/>
      <c r="K1732" s="1">
        <v>6</v>
      </c>
      <c r="L1732" s="32" t="s">
        <v>2043</v>
      </c>
      <c r="M1732" s="8" t="s">
        <v>11771</v>
      </c>
      <c r="N1732" s="2" t="s">
        <v>11998</v>
      </c>
      <c r="O1732" s="173"/>
      <c r="P1732" s="168">
        <f t="shared" si="958"/>
        <v>1729</v>
      </c>
      <c r="Q1732" s="138">
        <f t="shared" si="987"/>
        <v>25</v>
      </c>
      <c r="R1732" s="138">
        <f t="shared" si="988"/>
        <v>50</v>
      </c>
      <c r="S1732" s="138">
        <f t="shared" si="989"/>
        <v>75</v>
      </c>
      <c r="T1732" s="138">
        <f t="shared" si="990"/>
        <v>100</v>
      </c>
      <c r="U1732" s="138" t="e">
        <f t="shared" si="991"/>
        <v>#VALUE!</v>
      </c>
      <c r="V1732" s="138" t="e">
        <f t="shared" si="992"/>
        <v>#VALUE!</v>
      </c>
      <c r="W1732" s="158" t="str">
        <f t="shared" si="969"/>
        <v>08:00 17:00(12:00 13:00)</v>
      </c>
      <c r="X1732" s="159">
        <f>HLOOKUP(SEARCH("2",$M1732)-1,$Q$3:$V1732,$P1732+1,FALSE)</f>
        <v>25</v>
      </c>
      <c r="Y1732" s="160" t="str">
        <f t="shared" si="970"/>
        <v>08:00 17:00(12:00 13:00)|08:00 17:00(12:00 13:00)|08:00 17:00(12:00 13:00)|08:00 17:00(12:00 13:00)</v>
      </c>
      <c r="Z1732" s="161" t="str">
        <f t="shared" si="971"/>
        <v>08:00 17:00(12:00 13:00)</v>
      </c>
      <c r="AA1732" s="158" t="str">
        <f t="shared" si="972"/>
        <v>08:00 17:00(12:00 13:00)</v>
      </c>
      <c r="AB1732" s="159">
        <f>HLOOKUP(SEARCH("3",$M1732)-1,$Q$3:$V1732,$P1732+1,FALSE)</f>
        <v>50</v>
      </c>
      <c r="AC1732" s="160" t="str">
        <f t="shared" si="973"/>
        <v>08:00 17:00(12:00 13:00)|08:00 17:00(12:00 13:00)|08:00 17:00(12:00 13:00)</v>
      </c>
      <c r="AD1732" s="161" t="str">
        <f t="shared" si="974"/>
        <v>08:00 17:00(12:00 13:00)</v>
      </c>
      <c r="AE1732" s="158" t="str">
        <f t="shared" si="975"/>
        <v>08:00 17:00(12:00 13:00)</v>
      </c>
      <c r="AF1732" s="159">
        <f>HLOOKUP(SEARCH("4",$M1732)-1,$Q$3:$V1732,$P1732+1,FALSE)</f>
        <v>75</v>
      </c>
      <c r="AG1732" s="161" t="str">
        <f t="shared" si="976"/>
        <v>08:00 17:00(12:00 13:00)|08:00 17:00(12:00 13:00)</v>
      </c>
      <c r="AH1732" s="161" t="str">
        <f t="shared" si="977"/>
        <v>08:00 17:00(12:00 13:00)</v>
      </c>
      <c r="AI1732" s="158" t="str">
        <f t="shared" si="978"/>
        <v>08:00 17:00(12:00 13:00)</v>
      </c>
      <c r="AJ1732" s="159">
        <f>HLOOKUP(SEARCH("5",$M1732)-1,$Q$3:$V1732,$P1732+1,FALSE)</f>
        <v>100</v>
      </c>
      <c r="AK1732" s="161" t="str">
        <f t="shared" si="979"/>
        <v>08:00 17:00(12:00 13:00)</v>
      </c>
      <c r="AL1732" s="161" t="e">
        <f t="shared" si="980"/>
        <v>#VALUE!</v>
      </c>
      <c r="AM1732" s="158" t="str">
        <f t="shared" si="981"/>
        <v>08:00 17:00(12:00 13:00)</v>
      </c>
      <c r="AN1732" s="159" t="e">
        <f>HLOOKUP(SEARCH("6",$M1732)-1,$Q$3:$V1732,$P1732+1,FALSE)</f>
        <v>#VALUE!</v>
      </c>
      <c r="AO1732" s="161" t="e">
        <f t="shared" si="982"/>
        <v>#VALUE!</v>
      </c>
      <c r="AP1732" s="161" t="e">
        <f t="shared" si="983"/>
        <v>#VALUE!</v>
      </c>
      <c r="AQ1732" s="162" t="str">
        <f t="shared" si="984"/>
        <v>выходной</v>
      </c>
      <c r="AR1732" s="163" t="e">
        <f>HLOOKUP(SEARCH("7",$M1732)-1,$Q$3:$V1732,$P1732+1,FALSE)</f>
        <v>#VALUE!</v>
      </c>
      <c r="AS1732" s="164" t="str">
        <f t="shared" si="985"/>
        <v>выходной</v>
      </c>
      <c r="AT1732" s="142"/>
      <c r="AU1732" s="11" t="str">
        <f>IF(ISERROR(VLOOKUP(B1732,'РЕОРГ 2008'!$A:$B,2,FALSE)),"",VLOOKUP(B1732,'РЕОРГ 2008'!$A:$B,2,FALSE))</f>
        <v/>
      </c>
      <c r="AV1732" s="12" t="str">
        <f t="shared" si="986"/>
        <v>Опер.офис №4690/088</v>
      </c>
      <c r="AW1732" s="31" t="e">
        <f>LEFT(#REF!,2)</f>
        <v>#REF!</v>
      </c>
      <c r="AX1732" s="12" t="str">
        <f t="shared" si="964"/>
        <v>4690/088</v>
      </c>
      <c r="AZ1732" t="str">
        <f>IF(ISERROR(VLOOKUP(B1732,'РЕОРГ 01.08.2009'!$A:$B,2,FALSE)),"",VLOOKUP(B1732,'РЕОРГ 01.08.2009'!$A:$B,2,FALSE))</f>
        <v/>
      </c>
      <c r="BA1732" s="12" t="str">
        <f t="shared" si="959"/>
        <v>Опер.офис №4690/088</v>
      </c>
      <c r="BB1732" t="e">
        <f>LEFT(#REF!,2)</f>
        <v>#REF!</v>
      </c>
      <c r="BC1732" s="12" t="str">
        <f t="shared" si="965"/>
        <v>4690/088</v>
      </c>
      <c r="BE1732" t="str">
        <f>IF(ISERROR(VLOOKUP(B1732,'РЕОРГ 01.10.2009'!A:C,3,FALSE)),"",VLOOKUP(B1732,'РЕОРГ 01.10.2009'!A:C,3,FALSE))</f>
        <v/>
      </c>
      <c r="BF1732" s="12" t="str">
        <f t="shared" si="960"/>
        <v>Опер.офис №4690/088</v>
      </c>
      <c r="BG1732" t="e">
        <f>LEFT(#REF!,2)</f>
        <v>#REF!</v>
      </c>
      <c r="BH1732" s="12" t="str">
        <f t="shared" si="966"/>
        <v>4690/088</v>
      </c>
      <c r="BJ1732" t="str">
        <f>IF(ISERROR(VLOOKUP($B1732,'РЕОРГ 01.05.2010'!A:B,2,FALSE)),"",VLOOKUP($B1732,'РЕОРГ 01.05.2010'!A:B,2,FALSE))</f>
        <v/>
      </c>
      <c r="BK1732" s="12" t="str">
        <f t="shared" si="961"/>
        <v>Опер.офис №4690/088</v>
      </c>
      <c r="BL1732" t="e">
        <f>LEFT(#REF!,2)</f>
        <v>#REF!</v>
      </c>
      <c r="BM1732" s="12" t="str">
        <f t="shared" si="967"/>
        <v>4690/088</v>
      </c>
      <c r="BO1732" t="str">
        <f>IF(ISERROR(VLOOKUP($B1732,'РЕОРГ 01.08.2010'!A:B,2,FALSE)),"",VLOOKUP($B1732,'РЕОРГ 01.08.2010'!A:B,2,FALSE))</f>
        <v/>
      </c>
      <c r="BP1732" s="12" t="str">
        <f t="shared" si="962"/>
        <v>Опер.офис №4690/088</v>
      </c>
      <c r="BQ1732" t="e">
        <f>LEFT(#REF!,2)</f>
        <v>#REF!</v>
      </c>
      <c r="BR1732" s="12" t="str">
        <f t="shared" si="968"/>
        <v>4690/088</v>
      </c>
    </row>
    <row r="1733" spans="1:70" ht="12.75" customHeight="1">
      <c r="A1733" t="str">
        <f t="shared" si="963"/>
        <v>4694</v>
      </c>
      <c r="B1733" s="133">
        <v>2020</v>
      </c>
      <c r="C1733" s="1" t="s">
        <v>8710</v>
      </c>
      <c r="D1733" s="32" t="s">
        <v>4491</v>
      </c>
      <c r="E1733" s="1" t="s">
        <v>8711</v>
      </c>
      <c r="F1733" s="1" t="s">
        <v>8047</v>
      </c>
      <c r="G1733" s="1" t="s">
        <v>8712</v>
      </c>
      <c r="H1733" s="1" t="s">
        <v>1803</v>
      </c>
      <c r="I1733" s="1" t="s">
        <v>12863</v>
      </c>
      <c r="J1733" s="1" t="s">
        <v>13025</v>
      </c>
      <c r="K1733" s="1">
        <v>153.75</v>
      </c>
      <c r="L1733" s="32" t="s">
        <v>2043</v>
      </c>
      <c r="M1733" s="8" t="s">
        <v>11773</v>
      </c>
      <c r="N1733" s="2" t="s">
        <v>12687</v>
      </c>
      <c r="O1733" s="173"/>
      <c r="P1733" s="168">
        <f t="shared" ref="P1733:P1796" si="993">P1732+1</f>
        <v>1730</v>
      </c>
      <c r="Q1733" s="138">
        <f t="shared" si="987"/>
        <v>12</v>
      </c>
      <c r="R1733" s="138">
        <f t="shared" si="988"/>
        <v>24</v>
      </c>
      <c r="S1733" s="138">
        <f t="shared" si="989"/>
        <v>36</v>
      </c>
      <c r="T1733" s="138">
        <f t="shared" si="990"/>
        <v>48</v>
      </c>
      <c r="U1733" s="138">
        <f t="shared" si="991"/>
        <v>60</v>
      </c>
      <c r="V1733" s="138" t="e">
        <f t="shared" si="992"/>
        <v>#VALUE!</v>
      </c>
      <c r="W1733" s="158" t="str">
        <f t="shared" si="969"/>
        <v>08:30 18:30</v>
      </c>
      <c r="X1733" s="159">
        <f>HLOOKUP(SEARCH("2",$M1733)-1,$Q$3:$V1733,$P1733+1,FALSE)</f>
        <v>12</v>
      </c>
      <c r="Y1733" s="160" t="str">
        <f t="shared" si="970"/>
        <v>08:30 18:30|08:30 18:30|08:30 18:30|08:30 18:30|08:30 18:30</v>
      </c>
      <c r="Z1733" s="161" t="str">
        <f t="shared" si="971"/>
        <v>08:30 18:30</v>
      </c>
      <c r="AA1733" s="158" t="str">
        <f t="shared" si="972"/>
        <v>08:30 18:30</v>
      </c>
      <c r="AB1733" s="159">
        <f>HLOOKUP(SEARCH("3",$M1733)-1,$Q$3:$V1733,$P1733+1,FALSE)</f>
        <v>24</v>
      </c>
      <c r="AC1733" s="160" t="str">
        <f t="shared" si="973"/>
        <v>08:30 18:30|08:30 18:30|08:30 18:30|08:30 18:30</v>
      </c>
      <c r="AD1733" s="161" t="str">
        <f t="shared" si="974"/>
        <v>08:30 18:30</v>
      </c>
      <c r="AE1733" s="158" t="str">
        <f t="shared" si="975"/>
        <v>08:30 18:30</v>
      </c>
      <c r="AF1733" s="159">
        <f>HLOOKUP(SEARCH("4",$M1733)-1,$Q$3:$V1733,$P1733+1,FALSE)</f>
        <v>36</v>
      </c>
      <c r="AG1733" s="161" t="str">
        <f t="shared" si="976"/>
        <v>08:30 18:30|08:30 18:30|08:30 18:30</v>
      </c>
      <c r="AH1733" s="161" t="str">
        <f t="shared" si="977"/>
        <v>08:30 18:30</v>
      </c>
      <c r="AI1733" s="158" t="str">
        <f t="shared" si="978"/>
        <v>08:30 18:30</v>
      </c>
      <c r="AJ1733" s="159">
        <f>HLOOKUP(SEARCH("5",$M1733)-1,$Q$3:$V1733,$P1733+1,FALSE)</f>
        <v>48</v>
      </c>
      <c r="AK1733" s="161" t="str">
        <f t="shared" si="979"/>
        <v>08:30 18:30|08:30 18:30</v>
      </c>
      <c r="AL1733" s="161" t="str">
        <f t="shared" si="980"/>
        <v>08:30 18:30</v>
      </c>
      <c r="AM1733" s="158" t="str">
        <f t="shared" si="981"/>
        <v>08:30 18:30</v>
      </c>
      <c r="AN1733" s="159">
        <f>HLOOKUP(SEARCH("6",$M1733)-1,$Q$3:$V1733,$P1733+1,FALSE)</f>
        <v>60</v>
      </c>
      <c r="AO1733" s="161" t="str">
        <f t="shared" si="982"/>
        <v>08:30 18:30</v>
      </c>
      <c r="AP1733" s="161" t="e">
        <f t="shared" si="983"/>
        <v>#VALUE!</v>
      </c>
      <c r="AQ1733" s="162" t="str">
        <f t="shared" si="984"/>
        <v>08:30 18:30</v>
      </c>
      <c r="AR1733" s="163" t="e">
        <f>HLOOKUP(SEARCH("7",$M1733)-1,$Q$3:$V1733,$P1733+1,FALSE)</f>
        <v>#VALUE!</v>
      </c>
      <c r="AS1733" s="164" t="str">
        <f t="shared" si="985"/>
        <v>выходной</v>
      </c>
      <c r="AT1733" s="142"/>
      <c r="AU1733" s="11" t="str">
        <f>IF(ISERROR(VLOOKUP(B1733,'РЕОРГ 2008'!$A:$B,2,FALSE)),"",VLOOKUP(B1733,'РЕОРГ 2008'!$A:$B,2,FALSE))</f>
        <v/>
      </c>
      <c r="AV1733" s="12" t="str">
        <f t="shared" si="986"/>
        <v>Бугульминское отделение №4694</v>
      </c>
      <c r="AW1733" s="31" t="e">
        <f>LEFT(#REF!,2)</f>
        <v>#REF!</v>
      </c>
      <c r="AX1733" s="12" t="str">
        <f t="shared" si="964"/>
        <v>4694</v>
      </c>
      <c r="AZ1733" t="str">
        <f>IF(ISERROR(VLOOKUP(B1733,'РЕОРГ 01.08.2009'!$A:$B,2,FALSE)),"",VLOOKUP(B1733,'РЕОРГ 01.08.2009'!$A:$B,2,FALSE))</f>
        <v/>
      </c>
      <c r="BA1733" s="12" t="str">
        <f t="shared" si="959"/>
        <v>Бугульминское отделение №4694</v>
      </c>
      <c r="BB1733" t="e">
        <f>LEFT(#REF!,2)</f>
        <v>#REF!</v>
      </c>
      <c r="BC1733" s="12" t="str">
        <f t="shared" si="965"/>
        <v>4694</v>
      </c>
      <c r="BE1733" t="str">
        <f>IF(ISERROR(VLOOKUP(B1733,'РЕОРГ 01.10.2009'!A:C,3,FALSE)),"",VLOOKUP(B1733,'РЕОРГ 01.10.2009'!A:C,3,FALSE))</f>
        <v/>
      </c>
      <c r="BF1733" s="12" t="str">
        <f t="shared" si="960"/>
        <v>Бугульминское отделение №4694</v>
      </c>
      <c r="BG1733" t="e">
        <f>LEFT(#REF!,2)</f>
        <v>#REF!</v>
      </c>
      <c r="BH1733" s="12" t="str">
        <f t="shared" si="966"/>
        <v>4694</v>
      </c>
      <c r="BJ1733" t="str">
        <f>IF(ISERROR(VLOOKUP($B1733,'РЕОРГ 01.05.2010'!A:B,2,FALSE)),"",VLOOKUP($B1733,'РЕОРГ 01.05.2010'!A:B,2,FALSE))</f>
        <v/>
      </c>
      <c r="BK1733" s="12" t="str">
        <f t="shared" si="961"/>
        <v>Бугульминское отделение №4694</v>
      </c>
      <c r="BL1733" t="e">
        <f>LEFT(#REF!,2)</f>
        <v>#REF!</v>
      </c>
      <c r="BM1733" s="12" t="str">
        <f t="shared" si="967"/>
        <v>4694</v>
      </c>
      <c r="BO1733" t="str">
        <f>IF(ISERROR(VLOOKUP($B1733,'РЕОРГ 01.08.2010'!A:B,2,FALSE)),"",VLOOKUP($B1733,'РЕОРГ 01.08.2010'!A:B,2,FALSE))</f>
        <v/>
      </c>
      <c r="BP1733" s="12" t="str">
        <f t="shared" si="962"/>
        <v>Бугульминское отделение №4694</v>
      </c>
      <c r="BQ1733" t="e">
        <f>LEFT(#REF!,2)</f>
        <v>#REF!</v>
      </c>
      <c r="BR1733" s="12" t="str">
        <f t="shared" si="968"/>
        <v>4694</v>
      </c>
    </row>
    <row r="1734" spans="1:70" ht="12.75" customHeight="1">
      <c r="A1734" t="str">
        <f t="shared" si="963"/>
        <v>4694/0101</v>
      </c>
      <c r="B1734" s="133">
        <v>2022</v>
      </c>
      <c r="C1734" s="1" t="s">
        <v>6891</v>
      </c>
      <c r="D1734" s="32" t="s">
        <v>1931</v>
      </c>
      <c r="E1734" s="1" t="s">
        <v>9586</v>
      </c>
      <c r="F1734" s="1" t="s">
        <v>8047</v>
      </c>
      <c r="G1734" s="1" t="s">
        <v>9587</v>
      </c>
      <c r="H1734" s="1" t="s">
        <v>9588</v>
      </c>
      <c r="I1734" s="1" t="s">
        <v>9589</v>
      </c>
      <c r="J1734" s="1"/>
      <c r="K1734" s="1">
        <v>0.5</v>
      </c>
      <c r="L1734" s="32" t="s">
        <v>4049</v>
      </c>
      <c r="M1734" s="8" t="s">
        <v>12214</v>
      </c>
      <c r="N1734" s="2" t="s">
        <v>12660</v>
      </c>
      <c r="O1734" s="173"/>
      <c r="P1734" s="168">
        <f t="shared" si="993"/>
        <v>1731</v>
      </c>
      <c r="Q1734" s="138">
        <f t="shared" si="987"/>
        <v>25</v>
      </c>
      <c r="R1734" s="138">
        <f t="shared" si="988"/>
        <v>50</v>
      </c>
      <c r="S1734" s="138" t="e">
        <f t="shared" si="989"/>
        <v>#VALUE!</v>
      </c>
      <c r="T1734" s="138" t="e">
        <f t="shared" si="990"/>
        <v>#VALUE!</v>
      </c>
      <c r="U1734" s="138" t="e">
        <f t="shared" si="991"/>
        <v>#VALUE!</v>
      </c>
      <c r="V1734" s="138" t="e">
        <f t="shared" si="992"/>
        <v>#VALUE!</v>
      </c>
      <c r="W1734" s="158" t="str">
        <f t="shared" si="969"/>
        <v>08:00 16:00(12:00 13:00)</v>
      </c>
      <c r="X1734" s="159" t="e">
        <f>HLOOKUP(SEARCH("2",$M1734)-1,$Q$3:$V1734,$P1734+1,FALSE)</f>
        <v>#VALUE!</v>
      </c>
      <c r="Y1734" s="160" t="e">
        <f t="shared" si="970"/>
        <v>#VALUE!</v>
      </c>
      <c r="Z1734" s="161" t="e">
        <f t="shared" si="971"/>
        <v>#VALUE!</v>
      </c>
      <c r="AA1734" s="158" t="str">
        <f t="shared" si="972"/>
        <v>выходной</v>
      </c>
      <c r="AB1734" s="159" t="e">
        <f>HLOOKUP(SEARCH("3",$M1734)-1,$Q$3:$V1734,$P1734+1,FALSE)</f>
        <v>#VALUE!</v>
      </c>
      <c r="AC1734" s="160" t="e">
        <f t="shared" si="973"/>
        <v>#VALUE!</v>
      </c>
      <c r="AD1734" s="161" t="e">
        <f t="shared" si="974"/>
        <v>#VALUE!</v>
      </c>
      <c r="AE1734" s="158" t="str">
        <f t="shared" si="975"/>
        <v>выходной</v>
      </c>
      <c r="AF1734" s="159">
        <f>HLOOKUP(SEARCH("4",$M1734)-1,$Q$3:$V1734,$P1734+1,FALSE)</f>
        <v>25</v>
      </c>
      <c r="AG1734" s="161" t="str">
        <f t="shared" si="976"/>
        <v>08:00 16:00(12:00 13:00)|08:00 15:00(12:00 13:00)</v>
      </c>
      <c r="AH1734" s="161" t="str">
        <f t="shared" si="977"/>
        <v>08:00 16:00(12:00 13:00)</v>
      </c>
      <c r="AI1734" s="158" t="str">
        <f t="shared" si="978"/>
        <v>08:00 16:00(12:00 13:00)</v>
      </c>
      <c r="AJ1734" s="159">
        <f>HLOOKUP(SEARCH("5",$M1734)-1,$Q$3:$V1734,$P1734+1,FALSE)</f>
        <v>50</v>
      </c>
      <c r="AK1734" s="161" t="str">
        <f t="shared" si="979"/>
        <v>08:00 15:00(12:00 13:00)</v>
      </c>
      <c r="AL1734" s="161" t="e">
        <f t="shared" si="980"/>
        <v>#VALUE!</v>
      </c>
      <c r="AM1734" s="158" t="str">
        <f t="shared" si="981"/>
        <v>08:00 15:00(12:00 13:00)</v>
      </c>
      <c r="AN1734" s="159" t="e">
        <f>HLOOKUP(SEARCH("6",$M1734)-1,$Q$3:$V1734,$P1734+1,FALSE)</f>
        <v>#VALUE!</v>
      </c>
      <c r="AO1734" s="161" t="e">
        <f t="shared" si="982"/>
        <v>#VALUE!</v>
      </c>
      <c r="AP1734" s="161" t="e">
        <f t="shared" si="983"/>
        <v>#VALUE!</v>
      </c>
      <c r="AQ1734" s="162" t="str">
        <f t="shared" si="984"/>
        <v>выходной</v>
      </c>
      <c r="AR1734" s="163" t="e">
        <f>HLOOKUP(SEARCH("7",$M1734)-1,$Q$3:$V1734,$P1734+1,FALSE)</f>
        <v>#VALUE!</v>
      </c>
      <c r="AS1734" s="164" t="str">
        <f t="shared" si="985"/>
        <v>выходной</v>
      </c>
      <c r="AT1734" s="142"/>
      <c r="AU1734" s="11" t="str">
        <f>IF(ISERROR(VLOOKUP(B1734,'РЕОРГ 2008'!$A:$B,2,FALSE)),"",VLOOKUP(B1734,'РЕОРГ 2008'!$A:$B,2,FALSE))</f>
        <v>Опер.касса №4695/048</v>
      </c>
      <c r="AV1734" s="12" t="str">
        <f t="shared" si="986"/>
        <v>Опер.касса №4695/048</v>
      </c>
      <c r="AW1734" s="31" t="e">
        <f>LEFT(#REF!,2)</f>
        <v>#REF!</v>
      </c>
      <c r="AX1734" s="12" t="str">
        <f t="shared" si="964"/>
        <v>4695/048</v>
      </c>
      <c r="AZ1734" t="str">
        <f>IF(ISERROR(VLOOKUP(B1734,'РЕОРГ 01.08.2009'!$A:$B,2,FALSE)),"",VLOOKUP(B1734,'РЕОРГ 01.08.2009'!$A:$B,2,FALSE))</f>
        <v/>
      </c>
      <c r="BA1734" s="12" t="str">
        <f t="shared" si="959"/>
        <v>Опер.касса №4694/0101</v>
      </c>
      <c r="BB1734" t="e">
        <f>LEFT(#REF!,2)</f>
        <v>#REF!</v>
      </c>
      <c r="BC1734" s="12" t="str">
        <f t="shared" si="965"/>
        <v>4694/0101</v>
      </c>
      <c r="BE1734" t="str">
        <f>IF(ISERROR(VLOOKUP(B1734,'РЕОРГ 01.10.2009'!A:C,3,FALSE)),"",VLOOKUP(B1734,'РЕОРГ 01.10.2009'!A:C,3,FALSE))</f>
        <v/>
      </c>
      <c r="BF1734" s="12" t="str">
        <f t="shared" si="960"/>
        <v>Опер.касса №4694/0101</v>
      </c>
      <c r="BG1734" t="e">
        <f>LEFT(#REF!,2)</f>
        <v>#REF!</v>
      </c>
      <c r="BH1734" s="12" t="str">
        <f t="shared" si="966"/>
        <v>4694/0101</v>
      </c>
      <c r="BJ1734" t="str">
        <f>IF(ISERROR(VLOOKUP($B1734,'РЕОРГ 01.05.2010'!A:B,2,FALSE)),"",VLOOKUP($B1734,'РЕОРГ 01.05.2010'!A:B,2,FALSE))</f>
        <v/>
      </c>
      <c r="BK1734" s="12" t="str">
        <f t="shared" si="961"/>
        <v>Опер.касса №4694/0101</v>
      </c>
      <c r="BL1734" t="e">
        <f>LEFT(#REF!,2)</f>
        <v>#REF!</v>
      </c>
      <c r="BM1734" s="12" t="str">
        <f t="shared" si="967"/>
        <v>4694/0101</v>
      </c>
      <c r="BO1734" t="str">
        <f>IF(ISERROR(VLOOKUP($B1734,'РЕОРГ 01.08.2010'!A:B,2,FALSE)),"",VLOOKUP($B1734,'РЕОРГ 01.08.2010'!A:B,2,FALSE))</f>
        <v/>
      </c>
      <c r="BP1734" s="12" t="str">
        <f t="shared" si="962"/>
        <v>Опер.касса №4694/0101</v>
      </c>
      <c r="BQ1734" t="e">
        <f>LEFT(#REF!,2)</f>
        <v>#REF!</v>
      </c>
      <c r="BR1734" s="12" t="str">
        <f t="shared" si="968"/>
        <v>4694/0101</v>
      </c>
    </row>
    <row r="1735" spans="1:70" ht="12.75" customHeight="1">
      <c r="A1735" t="str">
        <f t="shared" si="963"/>
        <v>4694/0102</v>
      </c>
      <c r="B1735" s="133">
        <v>2023</v>
      </c>
      <c r="C1735" s="1" t="s">
        <v>6892</v>
      </c>
      <c r="D1735" s="32" t="s">
        <v>1931</v>
      </c>
      <c r="E1735" s="1" t="s">
        <v>9590</v>
      </c>
      <c r="F1735" s="1" t="s">
        <v>8047</v>
      </c>
      <c r="G1735" s="1" t="s">
        <v>9591</v>
      </c>
      <c r="H1735" s="1" t="s">
        <v>9592</v>
      </c>
      <c r="I1735" s="1" t="s">
        <v>11571</v>
      </c>
      <c r="J1735" s="1"/>
      <c r="K1735" s="1">
        <v>1.5</v>
      </c>
      <c r="L1735" s="32" t="s">
        <v>4049</v>
      </c>
      <c r="M1735" s="8" t="s">
        <v>11771</v>
      </c>
      <c r="N1735" s="2" t="s">
        <v>12881</v>
      </c>
      <c r="O1735" s="173"/>
      <c r="P1735" s="168">
        <f t="shared" si="993"/>
        <v>1732</v>
      </c>
      <c r="Q1735" s="138">
        <f t="shared" si="987"/>
        <v>25</v>
      </c>
      <c r="R1735" s="138">
        <f t="shared" si="988"/>
        <v>50</v>
      </c>
      <c r="S1735" s="138">
        <f t="shared" si="989"/>
        <v>75</v>
      </c>
      <c r="T1735" s="138">
        <f t="shared" si="990"/>
        <v>100</v>
      </c>
      <c r="U1735" s="138" t="e">
        <f t="shared" si="991"/>
        <v>#VALUE!</v>
      </c>
      <c r="V1735" s="138" t="e">
        <f t="shared" si="992"/>
        <v>#VALUE!</v>
      </c>
      <c r="W1735" s="158" t="str">
        <f t="shared" si="969"/>
        <v>08:30 15:30(12:00 14:00)</v>
      </c>
      <c r="X1735" s="159">
        <f>HLOOKUP(SEARCH("2",$M1735)-1,$Q$3:$V1735,$P1735+1,FALSE)</f>
        <v>25</v>
      </c>
      <c r="Y1735" s="160" t="str">
        <f t="shared" si="970"/>
        <v>08:30 15:30(12:00 14:00)|08:30 15:30(12:00 14:00)|08:30 15:30(12:00 14:00)|08:30 15:30(12:00 14:00)</v>
      </c>
      <c r="Z1735" s="161" t="str">
        <f t="shared" si="971"/>
        <v>08:30 15:30(12:00 14:00)</v>
      </c>
      <c r="AA1735" s="158" t="str">
        <f t="shared" si="972"/>
        <v>08:30 15:30(12:00 14:00)</v>
      </c>
      <c r="AB1735" s="159">
        <f>HLOOKUP(SEARCH("3",$M1735)-1,$Q$3:$V1735,$P1735+1,FALSE)</f>
        <v>50</v>
      </c>
      <c r="AC1735" s="160" t="str">
        <f t="shared" si="973"/>
        <v>08:30 15:30(12:00 14:00)|08:30 15:30(12:00 14:00)|08:30 15:30(12:00 14:00)</v>
      </c>
      <c r="AD1735" s="161" t="str">
        <f t="shared" si="974"/>
        <v>08:30 15:30(12:00 14:00)</v>
      </c>
      <c r="AE1735" s="158" t="str">
        <f t="shared" si="975"/>
        <v>08:30 15:30(12:00 14:00)</v>
      </c>
      <c r="AF1735" s="159">
        <f>HLOOKUP(SEARCH("4",$M1735)-1,$Q$3:$V1735,$P1735+1,FALSE)</f>
        <v>75</v>
      </c>
      <c r="AG1735" s="161" t="str">
        <f t="shared" si="976"/>
        <v>08:30 15:30(12:00 14:00)|08:30 15:30(12:00 14:00)</v>
      </c>
      <c r="AH1735" s="161" t="str">
        <f t="shared" si="977"/>
        <v>08:30 15:30(12:00 14:00)</v>
      </c>
      <c r="AI1735" s="158" t="str">
        <f t="shared" si="978"/>
        <v>08:30 15:30(12:00 14:00)</v>
      </c>
      <c r="AJ1735" s="159">
        <f>HLOOKUP(SEARCH("5",$M1735)-1,$Q$3:$V1735,$P1735+1,FALSE)</f>
        <v>100</v>
      </c>
      <c r="AK1735" s="161" t="str">
        <f t="shared" si="979"/>
        <v>08:30 15:30(12:00 14:00)</v>
      </c>
      <c r="AL1735" s="161" t="e">
        <f t="shared" si="980"/>
        <v>#VALUE!</v>
      </c>
      <c r="AM1735" s="158" t="str">
        <f t="shared" si="981"/>
        <v>08:30 15:30(12:00 14:00)</v>
      </c>
      <c r="AN1735" s="159" t="e">
        <f>HLOOKUP(SEARCH("6",$M1735)-1,$Q$3:$V1735,$P1735+1,FALSE)</f>
        <v>#VALUE!</v>
      </c>
      <c r="AO1735" s="161" t="e">
        <f t="shared" si="982"/>
        <v>#VALUE!</v>
      </c>
      <c r="AP1735" s="161" t="e">
        <f t="shared" si="983"/>
        <v>#VALUE!</v>
      </c>
      <c r="AQ1735" s="162" t="str">
        <f t="shared" si="984"/>
        <v>выходной</v>
      </c>
      <c r="AR1735" s="163" t="e">
        <f>HLOOKUP(SEARCH("7",$M1735)-1,$Q$3:$V1735,$P1735+1,FALSE)</f>
        <v>#VALUE!</v>
      </c>
      <c r="AS1735" s="164" t="str">
        <f t="shared" si="985"/>
        <v>выходной</v>
      </c>
      <c r="AT1735" s="142"/>
      <c r="AU1735" s="11" t="str">
        <f>IF(ISERROR(VLOOKUP(B1735,'РЕОРГ 2008'!$A:$B,2,FALSE)),"",VLOOKUP(B1735,'РЕОРГ 2008'!$A:$B,2,FALSE))</f>
        <v>Опер.касса №4695/049</v>
      </c>
      <c r="AV1735" s="12" t="str">
        <f t="shared" si="986"/>
        <v>Опер.касса №4695/049</v>
      </c>
      <c r="AW1735" s="31" t="e">
        <f>LEFT(#REF!,2)</f>
        <v>#REF!</v>
      </c>
      <c r="AX1735" s="12" t="str">
        <f t="shared" si="964"/>
        <v>4695/049</v>
      </c>
      <c r="AZ1735" t="str">
        <f>IF(ISERROR(VLOOKUP(B1735,'РЕОРГ 01.08.2009'!$A:$B,2,FALSE)),"",VLOOKUP(B1735,'РЕОРГ 01.08.2009'!$A:$B,2,FALSE))</f>
        <v/>
      </c>
      <c r="BA1735" s="12" t="str">
        <f t="shared" si="959"/>
        <v>Опер.касса №4694/0102</v>
      </c>
      <c r="BB1735" t="e">
        <f>LEFT(#REF!,2)</f>
        <v>#REF!</v>
      </c>
      <c r="BC1735" s="12" t="str">
        <f t="shared" si="965"/>
        <v>4694/0102</v>
      </c>
      <c r="BE1735" t="str">
        <f>IF(ISERROR(VLOOKUP(B1735,'РЕОРГ 01.10.2009'!A:C,3,FALSE)),"",VLOOKUP(B1735,'РЕОРГ 01.10.2009'!A:C,3,FALSE))</f>
        <v/>
      </c>
      <c r="BF1735" s="12" t="str">
        <f t="shared" si="960"/>
        <v>Опер.касса №4694/0102</v>
      </c>
      <c r="BG1735" t="e">
        <f>LEFT(#REF!,2)</f>
        <v>#REF!</v>
      </c>
      <c r="BH1735" s="12" t="str">
        <f t="shared" si="966"/>
        <v>4694/0102</v>
      </c>
      <c r="BJ1735" t="str">
        <f>IF(ISERROR(VLOOKUP($B1735,'РЕОРГ 01.05.2010'!A:B,2,FALSE)),"",VLOOKUP($B1735,'РЕОРГ 01.05.2010'!A:B,2,FALSE))</f>
        <v/>
      </c>
      <c r="BK1735" s="12" t="str">
        <f t="shared" si="961"/>
        <v>Опер.касса №4694/0102</v>
      </c>
      <c r="BL1735" t="e">
        <f>LEFT(#REF!,2)</f>
        <v>#REF!</v>
      </c>
      <c r="BM1735" s="12" t="str">
        <f t="shared" si="967"/>
        <v>4694/0102</v>
      </c>
      <c r="BO1735" t="str">
        <f>IF(ISERROR(VLOOKUP($B1735,'РЕОРГ 01.08.2010'!A:B,2,FALSE)),"",VLOOKUP($B1735,'РЕОРГ 01.08.2010'!A:B,2,FALSE))</f>
        <v/>
      </c>
      <c r="BP1735" s="12" t="str">
        <f t="shared" si="962"/>
        <v>Опер.касса №4694/0102</v>
      </c>
      <c r="BQ1735" t="e">
        <f>LEFT(#REF!,2)</f>
        <v>#REF!</v>
      </c>
      <c r="BR1735" s="12" t="str">
        <f t="shared" si="968"/>
        <v>4694/0102</v>
      </c>
    </row>
    <row r="1736" spans="1:70" ht="12.75" customHeight="1">
      <c r="A1736" t="str">
        <f t="shared" si="963"/>
        <v>4694/0103</v>
      </c>
      <c r="B1736" s="133">
        <v>2024</v>
      </c>
      <c r="C1736" s="1" t="s">
        <v>6893</v>
      </c>
      <c r="D1736" s="32" t="s">
        <v>1931</v>
      </c>
      <c r="E1736" s="1" t="s">
        <v>7098</v>
      </c>
      <c r="F1736" s="1" t="s">
        <v>8047</v>
      </c>
      <c r="G1736" s="1" t="s">
        <v>9594</v>
      </c>
      <c r="H1736" s="1" t="s">
        <v>1804</v>
      </c>
      <c r="I1736" s="1" t="s">
        <v>9384</v>
      </c>
      <c r="J1736" s="1"/>
      <c r="K1736" s="1">
        <v>2</v>
      </c>
      <c r="L1736" s="32" t="s">
        <v>4052</v>
      </c>
      <c r="M1736" s="8" t="s">
        <v>11771</v>
      </c>
      <c r="N1736" s="2" t="s">
        <v>12688</v>
      </c>
      <c r="O1736" s="173"/>
      <c r="P1736" s="168">
        <f t="shared" si="993"/>
        <v>1733</v>
      </c>
      <c r="Q1736" s="138">
        <f t="shared" si="987"/>
        <v>25</v>
      </c>
      <c r="R1736" s="138">
        <f t="shared" si="988"/>
        <v>50</v>
      </c>
      <c r="S1736" s="138">
        <f t="shared" si="989"/>
        <v>75</v>
      </c>
      <c r="T1736" s="138">
        <f t="shared" si="990"/>
        <v>100</v>
      </c>
      <c r="U1736" s="138" t="e">
        <f t="shared" si="991"/>
        <v>#VALUE!</v>
      </c>
      <c r="V1736" s="138" t="e">
        <f t="shared" si="992"/>
        <v>#VALUE!</v>
      </c>
      <c r="W1736" s="158" t="str">
        <f t="shared" si="969"/>
        <v>08:00 17:30(12:00 14:00)</v>
      </c>
      <c r="X1736" s="159">
        <f>HLOOKUP(SEARCH("2",$M1736)-1,$Q$3:$V1736,$P1736+1,FALSE)</f>
        <v>25</v>
      </c>
      <c r="Y1736" s="160" t="str">
        <f t="shared" si="970"/>
        <v>08:00 17:30(12:00 14:00)|08:00 17:30(12:00 14:00)|08:00 17:30(12:00 14:00)|08:00 17:30(12:00 14:00)</v>
      </c>
      <c r="Z1736" s="161" t="str">
        <f t="shared" si="971"/>
        <v>08:00 17:30(12:00 14:00)</v>
      </c>
      <c r="AA1736" s="158" t="str">
        <f t="shared" si="972"/>
        <v>08:00 17:30(12:00 14:00)</v>
      </c>
      <c r="AB1736" s="159">
        <f>HLOOKUP(SEARCH("3",$M1736)-1,$Q$3:$V1736,$P1736+1,FALSE)</f>
        <v>50</v>
      </c>
      <c r="AC1736" s="160" t="str">
        <f t="shared" si="973"/>
        <v>08:00 17:30(12:00 14:00)|08:00 17:30(12:00 14:00)|08:00 17:30(12:00 14:00)</v>
      </c>
      <c r="AD1736" s="161" t="str">
        <f t="shared" si="974"/>
        <v>08:00 17:30(12:00 14:00)</v>
      </c>
      <c r="AE1736" s="158" t="str">
        <f t="shared" si="975"/>
        <v>08:00 17:30(12:00 14:00)</v>
      </c>
      <c r="AF1736" s="159">
        <f>HLOOKUP(SEARCH("4",$M1736)-1,$Q$3:$V1736,$P1736+1,FALSE)</f>
        <v>75</v>
      </c>
      <c r="AG1736" s="161" t="str">
        <f t="shared" si="976"/>
        <v>08:00 17:30(12:00 14:00)|08:00 17:30(12:00 14:00)</v>
      </c>
      <c r="AH1736" s="161" t="str">
        <f t="shared" si="977"/>
        <v>08:00 17:30(12:00 14:00)</v>
      </c>
      <c r="AI1736" s="158" t="str">
        <f t="shared" si="978"/>
        <v>08:00 17:30(12:00 14:00)</v>
      </c>
      <c r="AJ1736" s="159">
        <f>HLOOKUP(SEARCH("5",$M1736)-1,$Q$3:$V1736,$P1736+1,FALSE)</f>
        <v>100</v>
      </c>
      <c r="AK1736" s="161" t="str">
        <f t="shared" si="979"/>
        <v>08:00 17:30(12:00 14:00)</v>
      </c>
      <c r="AL1736" s="161" t="e">
        <f t="shared" si="980"/>
        <v>#VALUE!</v>
      </c>
      <c r="AM1736" s="158" t="str">
        <f t="shared" si="981"/>
        <v>08:00 17:30(12:00 14:00)</v>
      </c>
      <c r="AN1736" s="159" t="e">
        <f>HLOOKUP(SEARCH("6",$M1736)-1,$Q$3:$V1736,$P1736+1,FALSE)</f>
        <v>#VALUE!</v>
      </c>
      <c r="AO1736" s="161" t="e">
        <f t="shared" si="982"/>
        <v>#VALUE!</v>
      </c>
      <c r="AP1736" s="161" t="e">
        <f t="shared" si="983"/>
        <v>#VALUE!</v>
      </c>
      <c r="AQ1736" s="162" t="str">
        <f t="shared" si="984"/>
        <v>выходной</v>
      </c>
      <c r="AR1736" s="163" t="e">
        <f>HLOOKUP(SEARCH("7",$M1736)-1,$Q$3:$V1736,$P1736+1,FALSE)</f>
        <v>#VALUE!</v>
      </c>
      <c r="AS1736" s="164" t="str">
        <f t="shared" si="985"/>
        <v>выходной</v>
      </c>
      <c r="AT1736" s="142"/>
      <c r="AU1736" s="11" t="str">
        <f>IF(ISERROR(VLOOKUP(B1736,'РЕОРГ 2008'!$A:$B,2,FALSE)),"",VLOOKUP(B1736,'РЕОРГ 2008'!$A:$B,2,FALSE))</f>
        <v>Опер.касса №4695/050</v>
      </c>
      <c r="AV1736" s="12" t="str">
        <f t="shared" si="986"/>
        <v>Опер.касса №4695/050</v>
      </c>
      <c r="AW1736" s="31" t="e">
        <f>LEFT(#REF!,2)</f>
        <v>#REF!</v>
      </c>
      <c r="AX1736" s="12" t="str">
        <f t="shared" si="964"/>
        <v>4695/050</v>
      </c>
      <c r="AZ1736" t="str">
        <f>IF(ISERROR(VLOOKUP(B1736,'РЕОРГ 01.08.2009'!$A:$B,2,FALSE)),"",VLOOKUP(B1736,'РЕОРГ 01.08.2009'!$A:$B,2,FALSE))</f>
        <v/>
      </c>
      <c r="BA1736" s="12" t="str">
        <f t="shared" si="959"/>
        <v>Опер.касса №4694/0103</v>
      </c>
      <c r="BB1736" t="e">
        <f>LEFT(#REF!,2)</f>
        <v>#REF!</v>
      </c>
      <c r="BC1736" s="12" t="str">
        <f t="shared" si="965"/>
        <v>4694/0103</v>
      </c>
      <c r="BE1736" t="str">
        <f>IF(ISERROR(VLOOKUP(B1736,'РЕОРГ 01.10.2009'!A:C,3,FALSE)),"",VLOOKUP(B1736,'РЕОРГ 01.10.2009'!A:C,3,FALSE))</f>
        <v/>
      </c>
      <c r="BF1736" s="12" t="str">
        <f t="shared" si="960"/>
        <v>Опер.касса №4694/0103</v>
      </c>
      <c r="BG1736" t="e">
        <f>LEFT(#REF!,2)</f>
        <v>#REF!</v>
      </c>
      <c r="BH1736" s="12" t="str">
        <f t="shared" si="966"/>
        <v>4694/0103</v>
      </c>
      <c r="BJ1736" t="str">
        <f>IF(ISERROR(VLOOKUP($B1736,'РЕОРГ 01.05.2010'!A:B,2,FALSE)),"",VLOOKUP($B1736,'РЕОРГ 01.05.2010'!A:B,2,FALSE))</f>
        <v/>
      </c>
      <c r="BK1736" s="12" t="str">
        <f t="shared" si="961"/>
        <v>Опер.касса №4694/0103</v>
      </c>
      <c r="BL1736" t="e">
        <f>LEFT(#REF!,2)</f>
        <v>#REF!</v>
      </c>
      <c r="BM1736" s="12" t="str">
        <f t="shared" si="967"/>
        <v>4694/0103</v>
      </c>
      <c r="BO1736" t="str">
        <f>IF(ISERROR(VLOOKUP($B1736,'РЕОРГ 01.08.2010'!A:B,2,FALSE)),"",VLOOKUP($B1736,'РЕОРГ 01.08.2010'!A:B,2,FALSE))</f>
        <v/>
      </c>
      <c r="BP1736" s="12" t="str">
        <f t="shared" si="962"/>
        <v>Опер.касса №4694/0103</v>
      </c>
      <c r="BQ1736" t="e">
        <f>LEFT(#REF!,2)</f>
        <v>#REF!</v>
      </c>
      <c r="BR1736" s="12" t="str">
        <f t="shared" si="968"/>
        <v>4694/0103</v>
      </c>
    </row>
    <row r="1737" spans="1:70" ht="12.75" customHeight="1">
      <c r="A1737" t="str">
        <f t="shared" si="963"/>
        <v>4694/0104</v>
      </c>
      <c r="B1737" s="133">
        <v>2025</v>
      </c>
      <c r="C1737" s="1" t="s">
        <v>6894</v>
      </c>
      <c r="D1737" s="32" t="s">
        <v>1926</v>
      </c>
      <c r="E1737" s="1" t="s">
        <v>8731</v>
      </c>
      <c r="F1737" s="1" t="s">
        <v>8047</v>
      </c>
      <c r="G1737" s="1" t="s">
        <v>9385</v>
      </c>
      <c r="H1737" s="1" t="s">
        <v>9386</v>
      </c>
      <c r="I1737" s="1" t="s">
        <v>6244</v>
      </c>
      <c r="J1737" s="1"/>
      <c r="K1737" s="1">
        <v>7</v>
      </c>
      <c r="L1737" s="32" t="s">
        <v>4051</v>
      </c>
      <c r="M1737" s="8" t="s">
        <v>11773</v>
      </c>
      <c r="N1737" s="2" t="s">
        <v>12049</v>
      </c>
      <c r="O1737" s="173"/>
      <c r="P1737" s="168">
        <f t="shared" si="993"/>
        <v>1734</v>
      </c>
      <c r="Q1737" s="138">
        <f t="shared" si="987"/>
        <v>12</v>
      </c>
      <c r="R1737" s="138">
        <f t="shared" si="988"/>
        <v>24</v>
      </c>
      <c r="S1737" s="138">
        <f t="shared" si="989"/>
        <v>36</v>
      </c>
      <c r="T1737" s="138">
        <f t="shared" si="990"/>
        <v>48</v>
      </c>
      <c r="U1737" s="138">
        <f t="shared" si="991"/>
        <v>60</v>
      </c>
      <c r="V1737" s="138" t="e">
        <f t="shared" si="992"/>
        <v>#VALUE!</v>
      </c>
      <c r="W1737" s="158" t="str">
        <f t="shared" si="969"/>
        <v>08:00 18:00</v>
      </c>
      <c r="X1737" s="159">
        <f>HLOOKUP(SEARCH("2",$M1737)-1,$Q$3:$V1737,$P1737+1,FALSE)</f>
        <v>12</v>
      </c>
      <c r="Y1737" s="160" t="str">
        <f t="shared" si="970"/>
        <v>08:00 18:00|08:00 18:00|08:00 18:00|08:00 18:00|08:00 14:00</v>
      </c>
      <c r="Z1737" s="161" t="str">
        <f t="shared" si="971"/>
        <v>08:00 18:00</v>
      </c>
      <c r="AA1737" s="158" t="str">
        <f t="shared" si="972"/>
        <v>08:00 18:00</v>
      </c>
      <c r="AB1737" s="159">
        <f>HLOOKUP(SEARCH("3",$M1737)-1,$Q$3:$V1737,$P1737+1,FALSE)</f>
        <v>24</v>
      </c>
      <c r="AC1737" s="160" t="str">
        <f t="shared" si="973"/>
        <v>08:00 18:00|08:00 18:00|08:00 18:00|08:00 14:00</v>
      </c>
      <c r="AD1737" s="161" t="str">
        <f t="shared" si="974"/>
        <v>08:00 18:00</v>
      </c>
      <c r="AE1737" s="158" t="str">
        <f t="shared" si="975"/>
        <v>08:00 18:00</v>
      </c>
      <c r="AF1737" s="159">
        <f>HLOOKUP(SEARCH("4",$M1737)-1,$Q$3:$V1737,$P1737+1,FALSE)</f>
        <v>36</v>
      </c>
      <c r="AG1737" s="161" t="str">
        <f t="shared" si="976"/>
        <v>08:00 18:00|08:00 18:00|08:00 14:00</v>
      </c>
      <c r="AH1737" s="161" t="str">
        <f t="shared" si="977"/>
        <v>08:00 18:00</v>
      </c>
      <c r="AI1737" s="158" t="str">
        <f t="shared" si="978"/>
        <v>08:00 18:00</v>
      </c>
      <c r="AJ1737" s="159">
        <f>HLOOKUP(SEARCH("5",$M1737)-1,$Q$3:$V1737,$P1737+1,FALSE)</f>
        <v>48</v>
      </c>
      <c r="AK1737" s="161" t="str">
        <f t="shared" si="979"/>
        <v>08:00 18:00|08:00 14:00</v>
      </c>
      <c r="AL1737" s="161" t="str">
        <f t="shared" si="980"/>
        <v>08:00 18:00</v>
      </c>
      <c r="AM1737" s="158" t="str">
        <f t="shared" si="981"/>
        <v>08:00 18:00</v>
      </c>
      <c r="AN1737" s="159">
        <f>HLOOKUP(SEARCH("6",$M1737)-1,$Q$3:$V1737,$P1737+1,FALSE)</f>
        <v>60</v>
      </c>
      <c r="AO1737" s="161" t="str">
        <f t="shared" si="982"/>
        <v>08:00 14:00</v>
      </c>
      <c r="AP1737" s="161" t="e">
        <f t="shared" si="983"/>
        <v>#VALUE!</v>
      </c>
      <c r="AQ1737" s="162" t="str">
        <f t="shared" si="984"/>
        <v>08:00 14:00</v>
      </c>
      <c r="AR1737" s="163" t="e">
        <f>HLOOKUP(SEARCH("7",$M1737)-1,$Q$3:$V1737,$P1737+1,FALSE)</f>
        <v>#VALUE!</v>
      </c>
      <c r="AS1737" s="164" t="str">
        <f t="shared" si="985"/>
        <v>выходной</v>
      </c>
      <c r="AT1737" s="142"/>
      <c r="AU1737" s="11" t="str">
        <f>IF(ISERROR(VLOOKUP(B1737,'РЕОРГ 2008'!$A:$B,2,FALSE)),"",VLOOKUP(B1737,'РЕОРГ 2008'!$A:$B,2,FALSE))</f>
        <v>Доп.офис №4695/051</v>
      </c>
      <c r="AV1737" s="12" t="str">
        <f t="shared" si="986"/>
        <v>Доп.офис №4695/051</v>
      </c>
      <c r="AW1737" s="31" t="e">
        <f>LEFT(#REF!,2)</f>
        <v>#REF!</v>
      </c>
      <c r="AX1737" s="12" t="str">
        <f t="shared" si="964"/>
        <v>4695/051</v>
      </c>
      <c r="AZ1737" t="str">
        <f>IF(ISERROR(VLOOKUP(B1737,'РЕОРГ 01.08.2009'!$A:$B,2,FALSE)),"",VLOOKUP(B1737,'РЕОРГ 01.08.2009'!$A:$B,2,FALSE))</f>
        <v/>
      </c>
      <c r="BA1737" s="12" t="str">
        <f t="shared" si="959"/>
        <v>Доп.офис №4694/0104</v>
      </c>
      <c r="BB1737" t="e">
        <f>LEFT(#REF!,2)</f>
        <v>#REF!</v>
      </c>
      <c r="BC1737" s="12" t="str">
        <f t="shared" si="965"/>
        <v>4694/0104</v>
      </c>
      <c r="BE1737" t="str">
        <f>IF(ISERROR(VLOOKUP(B1737,'РЕОРГ 01.10.2009'!A:C,3,FALSE)),"",VLOOKUP(B1737,'РЕОРГ 01.10.2009'!A:C,3,FALSE))</f>
        <v/>
      </c>
      <c r="BF1737" s="12" t="str">
        <f t="shared" si="960"/>
        <v>Доп.офис №4694/0104</v>
      </c>
      <c r="BG1737" t="e">
        <f>LEFT(#REF!,2)</f>
        <v>#REF!</v>
      </c>
      <c r="BH1737" s="12" t="str">
        <f t="shared" si="966"/>
        <v>4694/0104</v>
      </c>
      <c r="BJ1737" t="str">
        <f>IF(ISERROR(VLOOKUP($B1737,'РЕОРГ 01.05.2010'!A:B,2,FALSE)),"",VLOOKUP($B1737,'РЕОРГ 01.05.2010'!A:B,2,FALSE))</f>
        <v/>
      </c>
      <c r="BK1737" s="12" t="str">
        <f t="shared" si="961"/>
        <v>Доп.офис №4694/0104</v>
      </c>
      <c r="BL1737" t="e">
        <f>LEFT(#REF!,2)</f>
        <v>#REF!</v>
      </c>
      <c r="BM1737" s="12" t="str">
        <f t="shared" si="967"/>
        <v>4694/0104</v>
      </c>
      <c r="BO1737" t="str">
        <f>IF(ISERROR(VLOOKUP($B1737,'РЕОРГ 01.08.2010'!A:B,2,FALSE)),"",VLOOKUP($B1737,'РЕОРГ 01.08.2010'!A:B,2,FALSE))</f>
        <v/>
      </c>
      <c r="BP1737" s="12" t="str">
        <f t="shared" si="962"/>
        <v>Доп.офис №4694/0104</v>
      </c>
      <c r="BQ1737" t="e">
        <f>LEFT(#REF!,2)</f>
        <v>#REF!</v>
      </c>
      <c r="BR1737" s="12" t="str">
        <f t="shared" si="968"/>
        <v>4694/0104</v>
      </c>
    </row>
    <row r="1738" spans="1:70" ht="12.75" customHeight="1">
      <c r="A1738" t="str">
        <f t="shared" si="963"/>
        <v>4694/0105</v>
      </c>
      <c r="B1738" s="133">
        <v>2026</v>
      </c>
      <c r="C1738" s="1" t="s">
        <v>6895</v>
      </c>
      <c r="D1738" s="32" t="s">
        <v>1926</v>
      </c>
      <c r="E1738" s="1" t="s">
        <v>8731</v>
      </c>
      <c r="F1738" s="1" t="s">
        <v>8047</v>
      </c>
      <c r="G1738" s="1" t="s">
        <v>9388</v>
      </c>
      <c r="H1738" s="1" t="s">
        <v>9389</v>
      </c>
      <c r="I1738" s="1" t="s">
        <v>116</v>
      </c>
      <c r="J1738" s="1"/>
      <c r="K1738" s="1">
        <v>5</v>
      </c>
      <c r="L1738" s="32" t="s">
        <v>4051</v>
      </c>
      <c r="M1738" s="8" t="s">
        <v>11773</v>
      </c>
      <c r="N1738" s="2" t="s">
        <v>12067</v>
      </c>
      <c r="O1738" s="173"/>
      <c r="P1738" s="168">
        <f t="shared" si="993"/>
        <v>1735</v>
      </c>
      <c r="Q1738" s="138">
        <f t="shared" si="987"/>
        <v>25</v>
      </c>
      <c r="R1738" s="138">
        <f t="shared" si="988"/>
        <v>50</v>
      </c>
      <c r="S1738" s="138">
        <f t="shared" si="989"/>
        <v>75</v>
      </c>
      <c r="T1738" s="138">
        <f t="shared" si="990"/>
        <v>100</v>
      </c>
      <c r="U1738" s="138">
        <f t="shared" si="991"/>
        <v>125</v>
      </c>
      <c r="V1738" s="138" t="e">
        <f t="shared" si="992"/>
        <v>#VALUE!</v>
      </c>
      <c r="W1738" s="158" t="str">
        <f t="shared" si="969"/>
        <v>08:00 18:00(13:00 14:00)</v>
      </c>
      <c r="X1738" s="159">
        <f>HLOOKUP(SEARCH("2",$M1738)-1,$Q$3:$V1738,$P1738+1,FALSE)</f>
        <v>25</v>
      </c>
      <c r="Y1738" s="160" t="str">
        <f t="shared" si="970"/>
        <v>08:00 18:00(13:00 14:00)|08:00 18:00(13:00 14:00)|08:00 18:00(13:00 14:00)|08:00 18:00(13:00 14:00)|08:00 14:00</v>
      </c>
      <c r="Z1738" s="161" t="str">
        <f t="shared" si="971"/>
        <v>08:00 18:00(13:00 14:00)</v>
      </c>
      <c r="AA1738" s="158" t="str">
        <f t="shared" si="972"/>
        <v>08:00 18:00(13:00 14:00)</v>
      </c>
      <c r="AB1738" s="159">
        <f>HLOOKUP(SEARCH("3",$M1738)-1,$Q$3:$V1738,$P1738+1,FALSE)</f>
        <v>50</v>
      </c>
      <c r="AC1738" s="160" t="str">
        <f t="shared" si="973"/>
        <v>08:00 18:00(13:00 14:00)|08:00 18:00(13:00 14:00)|08:00 18:00(13:00 14:00)|08:00 14:00</v>
      </c>
      <c r="AD1738" s="161" t="str">
        <f t="shared" si="974"/>
        <v>08:00 18:00(13:00 14:00)</v>
      </c>
      <c r="AE1738" s="158" t="str">
        <f t="shared" si="975"/>
        <v>08:00 18:00(13:00 14:00)</v>
      </c>
      <c r="AF1738" s="159">
        <f>HLOOKUP(SEARCH("4",$M1738)-1,$Q$3:$V1738,$P1738+1,FALSE)</f>
        <v>75</v>
      </c>
      <c r="AG1738" s="161" t="str">
        <f t="shared" si="976"/>
        <v>08:00 18:00(13:00 14:00)|08:00 18:00(13:00 14:00)|08:00 14:00</v>
      </c>
      <c r="AH1738" s="161" t="str">
        <f t="shared" si="977"/>
        <v>08:00 18:00(13:00 14:00)</v>
      </c>
      <c r="AI1738" s="158" t="str">
        <f t="shared" si="978"/>
        <v>08:00 18:00(13:00 14:00)</v>
      </c>
      <c r="AJ1738" s="159">
        <f>HLOOKUP(SEARCH("5",$M1738)-1,$Q$3:$V1738,$P1738+1,FALSE)</f>
        <v>100</v>
      </c>
      <c r="AK1738" s="161" t="str">
        <f t="shared" si="979"/>
        <v>08:00 18:00(13:00 14:00)|08:00 14:00</v>
      </c>
      <c r="AL1738" s="161" t="str">
        <f t="shared" si="980"/>
        <v>08:00 18:00(13:00 14:00)</v>
      </c>
      <c r="AM1738" s="158" t="str">
        <f t="shared" si="981"/>
        <v>08:00 18:00(13:00 14:00)</v>
      </c>
      <c r="AN1738" s="159">
        <f>HLOOKUP(SEARCH("6",$M1738)-1,$Q$3:$V1738,$P1738+1,FALSE)</f>
        <v>125</v>
      </c>
      <c r="AO1738" s="161" t="str">
        <f t="shared" si="982"/>
        <v>08:00 14:00</v>
      </c>
      <c r="AP1738" s="161" t="e">
        <f t="shared" si="983"/>
        <v>#VALUE!</v>
      </c>
      <c r="AQ1738" s="162" t="str">
        <f t="shared" si="984"/>
        <v>08:00 14:00</v>
      </c>
      <c r="AR1738" s="163" t="e">
        <f>HLOOKUP(SEARCH("7",$M1738)-1,$Q$3:$V1738,$P1738+1,FALSE)</f>
        <v>#VALUE!</v>
      </c>
      <c r="AS1738" s="164" t="str">
        <f t="shared" si="985"/>
        <v>выходной</v>
      </c>
      <c r="AT1738" s="142"/>
      <c r="AU1738" s="11" t="str">
        <f>IF(ISERROR(VLOOKUP(B1738,'РЕОРГ 2008'!$A:$B,2,FALSE)),"",VLOOKUP(B1738,'РЕОРГ 2008'!$A:$B,2,FALSE))</f>
        <v>Доп.офис №4695/052</v>
      </c>
      <c r="AV1738" s="12" t="str">
        <f t="shared" si="986"/>
        <v>Доп.офис №4695/052</v>
      </c>
      <c r="AW1738" s="31" t="e">
        <f>LEFT(#REF!,2)</f>
        <v>#REF!</v>
      </c>
      <c r="AX1738" s="12" t="str">
        <f t="shared" si="964"/>
        <v>4695/052</v>
      </c>
      <c r="AZ1738" t="str">
        <f>IF(ISERROR(VLOOKUP(B1738,'РЕОРГ 01.08.2009'!$A:$B,2,FALSE)),"",VLOOKUP(B1738,'РЕОРГ 01.08.2009'!$A:$B,2,FALSE))</f>
        <v/>
      </c>
      <c r="BA1738" s="12" t="str">
        <f t="shared" si="959"/>
        <v>Доп.офис №4694/0105</v>
      </c>
      <c r="BB1738" t="e">
        <f>LEFT(#REF!,2)</f>
        <v>#REF!</v>
      </c>
      <c r="BC1738" s="12" t="str">
        <f t="shared" si="965"/>
        <v>4694/0105</v>
      </c>
      <c r="BE1738" t="str">
        <f>IF(ISERROR(VLOOKUP(B1738,'РЕОРГ 01.10.2009'!A:C,3,FALSE)),"",VLOOKUP(B1738,'РЕОРГ 01.10.2009'!A:C,3,FALSE))</f>
        <v/>
      </c>
      <c r="BF1738" s="12" t="str">
        <f t="shared" si="960"/>
        <v>Доп.офис №4694/0105</v>
      </c>
      <c r="BG1738" t="e">
        <f>LEFT(#REF!,2)</f>
        <v>#REF!</v>
      </c>
      <c r="BH1738" s="12" t="str">
        <f t="shared" si="966"/>
        <v>4694/0105</v>
      </c>
      <c r="BJ1738" t="str">
        <f>IF(ISERROR(VLOOKUP($B1738,'РЕОРГ 01.05.2010'!A:B,2,FALSE)),"",VLOOKUP($B1738,'РЕОРГ 01.05.2010'!A:B,2,FALSE))</f>
        <v/>
      </c>
      <c r="BK1738" s="12" t="str">
        <f t="shared" si="961"/>
        <v>Доп.офис №4694/0105</v>
      </c>
      <c r="BL1738" t="e">
        <f>LEFT(#REF!,2)</f>
        <v>#REF!</v>
      </c>
      <c r="BM1738" s="12" t="str">
        <f t="shared" si="967"/>
        <v>4694/0105</v>
      </c>
      <c r="BO1738" t="str">
        <f>IF(ISERROR(VLOOKUP($B1738,'РЕОРГ 01.08.2010'!A:B,2,FALSE)),"",VLOOKUP($B1738,'РЕОРГ 01.08.2010'!A:B,2,FALSE))</f>
        <v/>
      </c>
      <c r="BP1738" s="12" t="str">
        <f t="shared" si="962"/>
        <v>Доп.офис №4694/0105</v>
      </c>
      <c r="BQ1738" t="e">
        <f>LEFT(#REF!,2)</f>
        <v>#REF!</v>
      </c>
      <c r="BR1738" s="12" t="str">
        <f t="shared" si="968"/>
        <v>4694/0105</v>
      </c>
    </row>
    <row r="1739" spans="1:70" ht="12.75" customHeight="1">
      <c r="A1739" t="str">
        <f t="shared" si="963"/>
        <v>4694/0106</v>
      </c>
      <c r="B1739" s="133">
        <v>2027</v>
      </c>
      <c r="C1739" s="1" t="s">
        <v>6896</v>
      </c>
      <c r="D1739" s="32" t="s">
        <v>1931</v>
      </c>
      <c r="E1739" s="1" t="s">
        <v>9391</v>
      </c>
      <c r="F1739" s="1" t="s">
        <v>8047</v>
      </c>
      <c r="G1739" s="1" t="s">
        <v>9392</v>
      </c>
      <c r="H1739" s="1" t="s">
        <v>9393</v>
      </c>
      <c r="I1739" s="1" t="s">
        <v>11572</v>
      </c>
      <c r="J1739" s="1"/>
      <c r="K1739" s="1">
        <v>0.5</v>
      </c>
      <c r="L1739" s="32" t="s">
        <v>4049</v>
      </c>
      <c r="M1739" s="8" t="s">
        <v>11941</v>
      </c>
      <c r="N1739" s="2" t="s">
        <v>12621</v>
      </c>
      <c r="O1739" s="173"/>
      <c r="P1739" s="168">
        <f t="shared" si="993"/>
        <v>1736</v>
      </c>
      <c r="Q1739" s="138">
        <f t="shared" si="987"/>
        <v>12</v>
      </c>
      <c r="R1739" s="138" t="e">
        <f t="shared" si="988"/>
        <v>#VALUE!</v>
      </c>
      <c r="S1739" s="138" t="e">
        <f t="shared" si="989"/>
        <v>#VALUE!</v>
      </c>
      <c r="T1739" s="138" t="e">
        <f t="shared" si="990"/>
        <v>#VALUE!</v>
      </c>
      <c r="U1739" s="138" t="e">
        <f t="shared" si="991"/>
        <v>#VALUE!</v>
      </c>
      <c r="V1739" s="138" t="e">
        <f t="shared" si="992"/>
        <v>#VALUE!</v>
      </c>
      <c r="W1739" s="158" t="str">
        <f t="shared" si="969"/>
        <v>09:00 14:00</v>
      </c>
      <c r="X1739" s="159" t="e">
        <f>HLOOKUP(SEARCH("2",$M1739)-1,$Q$3:$V1739,$P1739+1,FALSE)</f>
        <v>#VALUE!</v>
      </c>
      <c r="Y1739" s="160" t="e">
        <f t="shared" si="970"/>
        <v>#VALUE!</v>
      </c>
      <c r="Z1739" s="161" t="e">
        <f t="shared" si="971"/>
        <v>#VALUE!</v>
      </c>
      <c r="AA1739" s="158" t="str">
        <f t="shared" si="972"/>
        <v>выходной</v>
      </c>
      <c r="AB1739" s="159" t="e">
        <f>HLOOKUP(SEARCH("3",$M1739)-1,$Q$3:$V1739,$P1739+1,FALSE)</f>
        <v>#VALUE!</v>
      </c>
      <c r="AC1739" s="160" t="e">
        <f t="shared" si="973"/>
        <v>#VALUE!</v>
      </c>
      <c r="AD1739" s="161" t="e">
        <f t="shared" si="974"/>
        <v>#VALUE!</v>
      </c>
      <c r="AE1739" s="158" t="str">
        <f t="shared" si="975"/>
        <v>выходной</v>
      </c>
      <c r="AF1739" s="159">
        <f>HLOOKUP(SEARCH("4",$M1739)-1,$Q$3:$V1739,$P1739+1,FALSE)</f>
        <v>12</v>
      </c>
      <c r="AG1739" s="161" t="str">
        <f t="shared" si="976"/>
        <v>09:00 14:00</v>
      </c>
      <c r="AH1739" s="161" t="e">
        <f t="shared" si="977"/>
        <v>#VALUE!</v>
      </c>
      <c r="AI1739" s="158" t="str">
        <f t="shared" si="978"/>
        <v>09:00 14:00</v>
      </c>
      <c r="AJ1739" s="159" t="e">
        <f>HLOOKUP(SEARCH("5",$M1739)-1,$Q$3:$V1739,$P1739+1,FALSE)</f>
        <v>#VALUE!</v>
      </c>
      <c r="AK1739" s="161" t="e">
        <f t="shared" si="979"/>
        <v>#VALUE!</v>
      </c>
      <c r="AL1739" s="161" t="e">
        <f t="shared" si="980"/>
        <v>#VALUE!</v>
      </c>
      <c r="AM1739" s="158" t="str">
        <f t="shared" si="981"/>
        <v>выходной</v>
      </c>
      <c r="AN1739" s="159" t="e">
        <f>HLOOKUP(SEARCH("6",$M1739)-1,$Q$3:$V1739,$P1739+1,FALSE)</f>
        <v>#VALUE!</v>
      </c>
      <c r="AO1739" s="161" t="e">
        <f t="shared" si="982"/>
        <v>#VALUE!</v>
      </c>
      <c r="AP1739" s="161" t="e">
        <f t="shared" si="983"/>
        <v>#VALUE!</v>
      </c>
      <c r="AQ1739" s="162" t="str">
        <f t="shared" si="984"/>
        <v>выходной</v>
      </c>
      <c r="AR1739" s="163" t="e">
        <f>HLOOKUP(SEARCH("7",$M1739)-1,$Q$3:$V1739,$P1739+1,FALSE)</f>
        <v>#VALUE!</v>
      </c>
      <c r="AS1739" s="164" t="str">
        <f t="shared" si="985"/>
        <v>выходной</v>
      </c>
      <c r="AT1739" s="142"/>
      <c r="AU1739" s="11" t="str">
        <f>IF(ISERROR(VLOOKUP(B1739,'РЕОРГ 2008'!$A:$B,2,FALSE)),"",VLOOKUP(B1739,'РЕОРГ 2008'!$A:$B,2,FALSE))</f>
        <v>Опер.касса №4695/06</v>
      </c>
      <c r="AV1739" s="12" t="str">
        <f t="shared" si="986"/>
        <v>Опер.касса №4695/06</v>
      </c>
      <c r="AW1739" s="31" t="e">
        <f>LEFT(#REF!,2)</f>
        <v>#REF!</v>
      </c>
      <c r="AX1739" s="12" t="str">
        <f t="shared" si="964"/>
        <v>4695/06</v>
      </c>
      <c r="AZ1739" t="str">
        <f>IF(ISERROR(VLOOKUP(B1739,'РЕОРГ 01.08.2009'!$A:$B,2,FALSE)),"",VLOOKUP(B1739,'РЕОРГ 01.08.2009'!$A:$B,2,FALSE))</f>
        <v/>
      </c>
      <c r="BA1739" s="12" t="str">
        <f t="shared" si="959"/>
        <v>Опер.касса №4694/0106</v>
      </c>
      <c r="BB1739" t="e">
        <f>LEFT(#REF!,2)</f>
        <v>#REF!</v>
      </c>
      <c r="BC1739" s="12" t="str">
        <f t="shared" si="965"/>
        <v>4694/0106</v>
      </c>
      <c r="BE1739" t="str">
        <f>IF(ISERROR(VLOOKUP(B1739,'РЕОРГ 01.10.2009'!A:C,3,FALSE)),"",VLOOKUP(B1739,'РЕОРГ 01.10.2009'!A:C,3,FALSE))</f>
        <v/>
      </c>
      <c r="BF1739" s="12" t="str">
        <f t="shared" si="960"/>
        <v>Опер.касса №4694/0106</v>
      </c>
      <c r="BG1739" t="e">
        <f>LEFT(#REF!,2)</f>
        <v>#REF!</v>
      </c>
      <c r="BH1739" s="12" t="str">
        <f t="shared" si="966"/>
        <v>4694/0106</v>
      </c>
      <c r="BJ1739" t="str">
        <f>IF(ISERROR(VLOOKUP($B1739,'РЕОРГ 01.05.2010'!A:B,2,FALSE)),"",VLOOKUP($B1739,'РЕОРГ 01.05.2010'!A:B,2,FALSE))</f>
        <v/>
      </c>
      <c r="BK1739" s="12" t="str">
        <f t="shared" si="961"/>
        <v>Опер.касса №4694/0106</v>
      </c>
      <c r="BL1739" t="e">
        <f>LEFT(#REF!,2)</f>
        <v>#REF!</v>
      </c>
      <c r="BM1739" s="12" t="str">
        <f t="shared" si="967"/>
        <v>4694/0106</v>
      </c>
      <c r="BO1739" t="str">
        <f>IF(ISERROR(VLOOKUP($B1739,'РЕОРГ 01.08.2010'!A:B,2,FALSE)),"",VLOOKUP($B1739,'РЕОРГ 01.08.2010'!A:B,2,FALSE))</f>
        <v/>
      </c>
      <c r="BP1739" s="12" t="str">
        <f t="shared" si="962"/>
        <v>Опер.касса №4694/0106</v>
      </c>
      <c r="BQ1739" t="e">
        <f>LEFT(#REF!,2)</f>
        <v>#REF!</v>
      </c>
      <c r="BR1739" s="12" t="str">
        <f t="shared" si="968"/>
        <v>4694/0106</v>
      </c>
    </row>
    <row r="1740" spans="1:70" ht="12.75" customHeight="1">
      <c r="A1740" t="str">
        <f t="shared" si="963"/>
        <v>4694/0107</v>
      </c>
      <c r="B1740" s="133">
        <v>2028</v>
      </c>
      <c r="C1740" s="1" t="s">
        <v>6897</v>
      </c>
      <c r="D1740" s="32" t="s">
        <v>1931</v>
      </c>
      <c r="E1740" s="1" t="s">
        <v>9395</v>
      </c>
      <c r="F1740" s="1" t="s">
        <v>8047</v>
      </c>
      <c r="G1740" s="1" t="s">
        <v>9396</v>
      </c>
      <c r="H1740" s="1" t="s">
        <v>9397</v>
      </c>
      <c r="I1740" s="1" t="s">
        <v>9398</v>
      </c>
      <c r="J1740" s="1"/>
      <c r="K1740" s="1">
        <v>0.25</v>
      </c>
      <c r="L1740" s="32" t="s">
        <v>4049</v>
      </c>
      <c r="M1740" s="8" t="s">
        <v>11941</v>
      </c>
      <c r="N1740" s="2" t="s">
        <v>12621</v>
      </c>
      <c r="O1740" s="173"/>
      <c r="P1740" s="168">
        <f t="shared" si="993"/>
        <v>1737</v>
      </c>
      <c r="Q1740" s="138">
        <f t="shared" si="987"/>
        <v>12</v>
      </c>
      <c r="R1740" s="138" t="e">
        <f t="shared" si="988"/>
        <v>#VALUE!</v>
      </c>
      <c r="S1740" s="138" t="e">
        <f t="shared" si="989"/>
        <v>#VALUE!</v>
      </c>
      <c r="T1740" s="138" t="e">
        <f t="shared" si="990"/>
        <v>#VALUE!</v>
      </c>
      <c r="U1740" s="138" t="e">
        <f t="shared" si="991"/>
        <v>#VALUE!</v>
      </c>
      <c r="V1740" s="138" t="e">
        <f t="shared" si="992"/>
        <v>#VALUE!</v>
      </c>
      <c r="W1740" s="158" t="str">
        <f t="shared" si="969"/>
        <v>09:00 14:00</v>
      </c>
      <c r="X1740" s="159" t="e">
        <f>HLOOKUP(SEARCH("2",$M1740)-1,$Q$3:$V1740,$P1740+1,FALSE)</f>
        <v>#VALUE!</v>
      </c>
      <c r="Y1740" s="160" t="e">
        <f t="shared" si="970"/>
        <v>#VALUE!</v>
      </c>
      <c r="Z1740" s="161" t="e">
        <f t="shared" si="971"/>
        <v>#VALUE!</v>
      </c>
      <c r="AA1740" s="158" t="str">
        <f t="shared" si="972"/>
        <v>выходной</v>
      </c>
      <c r="AB1740" s="159" t="e">
        <f>HLOOKUP(SEARCH("3",$M1740)-1,$Q$3:$V1740,$P1740+1,FALSE)</f>
        <v>#VALUE!</v>
      </c>
      <c r="AC1740" s="160" t="e">
        <f t="shared" si="973"/>
        <v>#VALUE!</v>
      </c>
      <c r="AD1740" s="161" t="e">
        <f t="shared" si="974"/>
        <v>#VALUE!</v>
      </c>
      <c r="AE1740" s="158" t="str">
        <f t="shared" si="975"/>
        <v>выходной</v>
      </c>
      <c r="AF1740" s="159">
        <f>HLOOKUP(SEARCH("4",$M1740)-1,$Q$3:$V1740,$P1740+1,FALSE)</f>
        <v>12</v>
      </c>
      <c r="AG1740" s="161" t="str">
        <f t="shared" si="976"/>
        <v>09:00 14:00</v>
      </c>
      <c r="AH1740" s="161" t="e">
        <f t="shared" si="977"/>
        <v>#VALUE!</v>
      </c>
      <c r="AI1740" s="158" t="str">
        <f t="shared" si="978"/>
        <v>09:00 14:00</v>
      </c>
      <c r="AJ1740" s="159" t="e">
        <f>HLOOKUP(SEARCH("5",$M1740)-1,$Q$3:$V1740,$P1740+1,FALSE)</f>
        <v>#VALUE!</v>
      </c>
      <c r="AK1740" s="161" t="e">
        <f t="shared" si="979"/>
        <v>#VALUE!</v>
      </c>
      <c r="AL1740" s="161" t="e">
        <f t="shared" si="980"/>
        <v>#VALUE!</v>
      </c>
      <c r="AM1740" s="158" t="str">
        <f t="shared" si="981"/>
        <v>выходной</v>
      </c>
      <c r="AN1740" s="159" t="e">
        <f>HLOOKUP(SEARCH("6",$M1740)-1,$Q$3:$V1740,$P1740+1,FALSE)</f>
        <v>#VALUE!</v>
      </c>
      <c r="AO1740" s="161" t="e">
        <f t="shared" si="982"/>
        <v>#VALUE!</v>
      </c>
      <c r="AP1740" s="161" t="e">
        <f t="shared" si="983"/>
        <v>#VALUE!</v>
      </c>
      <c r="AQ1740" s="162" t="str">
        <f t="shared" si="984"/>
        <v>выходной</v>
      </c>
      <c r="AR1740" s="163" t="e">
        <f>HLOOKUP(SEARCH("7",$M1740)-1,$Q$3:$V1740,$P1740+1,FALSE)</f>
        <v>#VALUE!</v>
      </c>
      <c r="AS1740" s="164" t="str">
        <f t="shared" si="985"/>
        <v>выходной</v>
      </c>
      <c r="AT1740" s="142"/>
      <c r="AU1740" s="11" t="str">
        <f>IF(ISERROR(VLOOKUP(B1740,'РЕОРГ 2008'!$A:$B,2,FALSE)),"",VLOOKUP(B1740,'РЕОРГ 2008'!$A:$B,2,FALSE))</f>
        <v>Опер.касса №4695/07</v>
      </c>
      <c r="AV1740" s="12" t="str">
        <f t="shared" si="986"/>
        <v>Опер.касса №4695/07</v>
      </c>
      <c r="AW1740" s="31" t="e">
        <f>LEFT(#REF!,2)</f>
        <v>#REF!</v>
      </c>
      <c r="AX1740" s="12" t="str">
        <f t="shared" si="964"/>
        <v>4695/07</v>
      </c>
      <c r="AZ1740" t="str">
        <f>IF(ISERROR(VLOOKUP(B1740,'РЕОРГ 01.08.2009'!$A:$B,2,FALSE)),"",VLOOKUP(B1740,'РЕОРГ 01.08.2009'!$A:$B,2,FALSE))</f>
        <v/>
      </c>
      <c r="BA1740" s="12" t="str">
        <f t="shared" si="959"/>
        <v>Опер.касса №4694/0107</v>
      </c>
      <c r="BB1740" t="e">
        <f>LEFT(#REF!,2)</f>
        <v>#REF!</v>
      </c>
      <c r="BC1740" s="12" t="str">
        <f t="shared" si="965"/>
        <v>4694/0107</v>
      </c>
      <c r="BE1740" t="str">
        <f>IF(ISERROR(VLOOKUP(B1740,'РЕОРГ 01.10.2009'!A:C,3,FALSE)),"",VLOOKUP(B1740,'РЕОРГ 01.10.2009'!A:C,3,FALSE))</f>
        <v/>
      </c>
      <c r="BF1740" s="12" t="str">
        <f t="shared" si="960"/>
        <v>Опер.касса №4694/0107</v>
      </c>
      <c r="BG1740" t="e">
        <f>LEFT(#REF!,2)</f>
        <v>#REF!</v>
      </c>
      <c r="BH1740" s="12" t="str">
        <f t="shared" si="966"/>
        <v>4694/0107</v>
      </c>
      <c r="BJ1740" t="str">
        <f>IF(ISERROR(VLOOKUP($B1740,'РЕОРГ 01.05.2010'!A:B,2,FALSE)),"",VLOOKUP($B1740,'РЕОРГ 01.05.2010'!A:B,2,FALSE))</f>
        <v/>
      </c>
      <c r="BK1740" s="12" t="str">
        <f t="shared" si="961"/>
        <v>Опер.касса №4694/0107</v>
      </c>
      <c r="BL1740" t="e">
        <f>LEFT(#REF!,2)</f>
        <v>#REF!</v>
      </c>
      <c r="BM1740" s="12" t="str">
        <f t="shared" si="967"/>
        <v>4694/0107</v>
      </c>
      <c r="BO1740" t="str">
        <f>IF(ISERROR(VLOOKUP($B1740,'РЕОРГ 01.08.2010'!A:B,2,FALSE)),"",VLOOKUP($B1740,'РЕОРГ 01.08.2010'!A:B,2,FALSE))</f>
        <v/>
      </c>
      <c r="BP1740" s="12" t="str">
        <f t="shared" si="962"/>
        <v>Опер.касса №4694/0107</v>
      </c>
      <c r="BQ1740" t="e">
        <f>LEFT(#REF!,2)</f>
        <v>#REF!</v>
      </c>
      <c r="BR1740" s="12" t="str">
        <f t="shared" si="968"/>
        <v>4694/0107</v>
      </c>
    </row>
    <row r="1741" spans="1:70" ht="12.75" customHeight="1">
      <c r="A1741" t="str">
        <f t="shared" si="963"/>
        <v>4694/0108</v>
      </c>
      <c r="B1741" s="133">
        <v>2617</v>
      </c>
      <c r="C1741" s="1" t="s">
        <v>11573</v>
      </c>
      <c r="D1741" s="32" t="s">
        <v>11368</v>
      </c>
      <c r="E1741" s="1" t="s">
        <v>8711</v>
      </c>
      <c r="F1741" s="1" t="s">
        <v>8047</v>
      </c>
      <c r="G1741" s="1" t="s">
        <v>8712</v>
      </c>
      <c r="H1741" s="1" t="s">
        <v>11574</v>
      </c>
      <c r="I1741" s="1" t="s">
        <v>11575</v>
      </c>
      <c r="J1741" s="1"/>
      <c r="K1741" s="1">
        <v>10</v>
      </c>
      <c r="L1741" s="32" t="s">
        <v>2043</v>
      </c>
      <c r="M1741" s="8" t="s">
        <v>11771</v>
      </c>
      <c r="N1741" s="2" t="s">
        <v>11998</v>
      </c>
      <c r="O1741" s="173"/>
      <c r="P1741" s="168">
        <f t="shared" si="993"/>
        <v>1738</v>
      </c>
      <c r="Q1741" s="138">
        <f t="shared" si="987"/>
        <v>25</v>
      </c>
      <c r="R1741" s="138">
        <f t="shared" si="988"/>
        <v>50</v>
      </c>
      <c r="S1741" s="138">
        <f t="shared" si="989"/>
        <v>75</v>
      </c>
      <c r="T1741" s="138">
        <f t="shared" si="990"/>
        <v>100</v>
      </c>
      <c r="U1741" s="138" t="e">
        <f t="shared" si="991"/>
        <v>#VALUE!</v>
      </c>
      <c r="V1741" s="138" t="e">
        <f t="shared" si="992"/>
        <v>#VALUE!</v>
      </c>
      <c r="W1741" s="158" t="str">
        <f t="shared" si="969"/>
        <v>08:00 17:00(12:00 13:00)</v>
      </c>
      <c r="X1741" s="159">
        <f>HLOOKUP(SEARCH("2",$M1741)-1,$Q$3:$V1741,$P1741+1,FALSE)</f>
        <v>25</v>
      </c>
      <c r="Y1741" s="160" t="str">
        <f t="shared" si="970"/>
        <v>08:00 17:00(12:00 13:00)|08:00 17:00(12:00 13:00)|08:00 17:00(12:00 13:00)|08:00 17:00(12:00 13:00)</v>
      </c>
      <c r="Z1741" s="161" t="str">
        <f t="shared" si="971"/>
        <v>08:00 17:00(12:00 13:00)</v>
      </c>
      <c r="AA1741" s="158" t="str">
        <f t="shared" si="972"/>
        <v>08:00 17:00(12:00 13:00)</v>
      </c>
      <c r="AB1741" s="159">
        <f>HLOOKUP(SEARCH("3",$M1741)-1,$Q$3:$V1741,$P1741+1,FALSE)</f>
        <v>50</v>
      </c>
      <c r="AC1741" s="160" t="str">
        <f t="shared" si="973"/>
        <v>08:00 17:00(12:00 13:00)|08:00 17:00(12:00 13:00)|08:00 17:00(12:00 13:00)</v>
      </c>
      <c r="AD1741" s="161" t="str">
        <f t="shared" si="974"/>
        <v>08:00 17:00(12:00 13:00)</v>
      </c>
      <c r="AE1741" s="158" t="str">
        <f t="shared" si="975"/>
        <v>08:00 17:00(12:00 13:00)</v>
      </c>
      <c r="AF1741" s="159">
        <f>HLOOKUP(SEARCH("4",$M1741)-1,$Q$3:$V1741,$P1741+1,FALSE)</f>
        <v>75</v>
      </c>
      <c r="AG1741" s="161" t="str">
        <f t="shared" si="976"/>
        <v>08:00 17:00(12:00 13:00)|08:00 17:00(12:00 13:00)</v>
      </c>
      <c r="AH1741" s="161" t="str">
        <f t="shared" si="977"/>
        <v>08:00 17:00(12:00 13:00)</v>
      </c>
      <c r="AI1741" s="158" t="str">
        <f t="shared" si="978"/>
        <v>08:00 17:00(12:00 13:00)</v>
      </c>
      <c r="AJ1741" s="159">
        <f>HLOOKUP(SEARCH("5",$M1741)-1,$Q$3:$V1741,$P1741+1,FALSE)</f>
        <v>100</v>
      </c>
      <c r="AK1741" s="161" t="str">
        <f t="shared" si="979"/>
        <v>08:00 17:00(12:00 13:00)</v>
      </c>
      <c r="AL1741" s="161" t="e">
        <f t="shared" si="980"/>
        <v>#VALUE!</v>
      </c>
      <c r="AM1741" s="158" t="str">
        <f t="shared" si="981"/>
        <v>08:00 17:00(12:00 13:00)</v>
      </c>
      <c r="AN1741" s="159" t="e">
        <f>HLOOKUP(SEARCH("6",$M1741)-1,$Q$3:$V1741,$P1741+1,FALSE)</f>
        <v>#VALUE!</v>
      </c>
      <c r="AO1741" s="161" t="e">
        <f t="shared" si="982"/>
        <v>#VALUE!</v>
      </c>
      <c r="AP1741" s="161" t="e">
        <f t="shared" si="983"/>
        <v>#VALUE!</v>
      </c>
      <c r="AQ1741" s="162" t="str">
        <f t="shared" si="984"/>
        <v>выходной</v>
      </c>
      <c r="AR1741" s="163" t="e">
        <f>HLOOKUP(SEARCH("7",$M1741)-1,$Q$3:$V1741,$P1741+1,FALSE)</f>
        <v>#VALUE!</v>
      </c>
      <c r="AS1741" s="164" t="str">
        <f t="shared" si="985"/>
        <v>выходной</v>
      </c>
      <c r="AT1741" s="142"/>
      <c r="AU1741" s="11" t="str">
        <f>IF(ISERROR(VLOOKUP(B1741,'РЕОРГ 2008'!$A:$B,2,FALSE)),"",VLOOKUP(B1741,'РЕОРГ 2008'!$A:$B,2,FALSE))</f>
        <v/>
      </c>
      <c r="AV1741" s="12" t="str">
        <f t="shared" si="986"/>
        <v>Опер.офис №4694/0108</v>
      </c>
      <c r="AW1741" s="31" t="e">
        <f>LEFT(#REF!,2)</f>
        <v>#REF!</v>
      </c>
      <c r="AX1741" s="12" t="str">
        <f t="shared" si="964"/>
        <v>4694/0108</v>
      </c>
      <c r="AZ1741" t="str">
        <f>IF(ISERROR(VLOOKUP(B1741,'РЕОРГ 01.08.2009'!$A:$B,2,FALSE)),"",VLOOKUP(B1741,'РЕОРГ 01.08.2009'!$A:$B,2,FALSE))</f>
        <v/>
      </c>
      <c r="BA1741" s="12" t="str">
        <f t="shared" si="959"/>
        <v>Опер.офис №4694/0108</v>
      </c>
      <c r="BB1741" t="e">
        <f>LEFT(#REF!,2)</f>
        <v>#REF!</v>
      </c>
      <c r="BC1741" s="12" t="str">
        <f t="shared" si="965"/>
        <v>4694/0108</v>
      </c>
      <c r="BE1741" t="str">
        <f>IF(ISERROR(VLOOKUP(B1741,'РЕОРГ 01.10.2009'!A:C,3,FALSE)),"",VLOOKUP(B1741,'РЕОРГ 01.10.2009'!A:C,3,FALSE))</f>
        <v/>
      </c>
      <c r="BF1741" s="12" t="str">
        <f t="shared" si="960"/>
        <v>Опер.офис №4694/0108</v>
      </c>
      <c r="BG1741" t="e">
        <f>LEFT(#REF!,2)</f>
        <v>#REF!</v>
      </c>
      <c r="BH1741" s="12" t="str">
        <f t="shared" si="966"/>
        <v>4694/0108</v>
      </c>
      <c r="BJ1741" t="str">
        <f>IF(ISERROR(VLOOKUP($B1741,'РЕОРГ 01.05.2010'!A:B,2,FALSE)),"",VLOOKUP($B1741,'РЕОРГ 01.05.2010'!A:B,2,FALSE))</f>
        <v/>
      </c>
      <c r="BK1741" s="12" t="str">
        <f t="shared" si="961"/>
        <v>Опер.офис №4694/0108</v>
      </c>
      <c r="BL1741" t="e">
        <f>LEFT(#REF!,2)</f>
        <v>#REF!</v>
      </c>
      <c r="BM1741" s="12" t="str">
        <f t="shared" si="967"/>
        <v>4694/0108</v>
      </c>
      <c r="BO1741" t="str">
        <f>IF(ISERROR(VLOOKUP($B1741,'РЕОРГ 01.08.2010'!A:B,2,FALSE)),"",VLOOKUP($B1741,'РЕОРГ 01.08.2010'!A:B,2,FALSE))</f>
        <v/>
      </c>
      <c r="BP1741" s="12" t="str">
        <f t="shared" si="962"/>
        <v>Опер.офис №4694/0108</v>
      </c>
      <c r="BQ1741" t="e">
        <f>LEFT(#REF!,2)</f>
        <v>#REF!</v>
      </c>
      <c r="BR1741" s="12" t="str">
        <f t="shared" si="968"/>
        <v>4694/0108</v>
      </c>
    </row>
    <row r="1742" spans="1:70" ht="12.75" customHeight="1">
      <c r="A1742" t="str">
        <f t="shared" si="963"/>
        <v>4694/011</v>
      </c>
      <c r="B1742" s="133">
        <v>2029</v>
      </c>
      <c r="C1742" s="1" t="s">
        <v>8713</v>
      </c>
      <c r="D1742" s="32" t="s">
        <v>1931</v>
      </c>
      <c r="E1742" s="1" t="s">
        <v>1954</v>
      </c>
      <c r="F1742" s="1" t="s">
        <v>8047</v>
      </c>
      <c r="G1742" s="1" t="s">
        <v>1955</v>
      </c>
      <c r="H1742" s="1" t="s">
        <v>6739</v>
      </c>
      <c r="I1742" s="1" t="s">
        <v>6244</v>
      </c>
      <c r="J1742" s="1"/>
      <c r="K1742" s="1">
        <v>0.25</v>
      </c>
      <c r="L1742" s="32" t="s">
        <v>4049</v>
      </c>
      <c r="M1742" s="8" t="s">
        <v>12085</v>
      </c>
      <c r="N1742" s="2" t="s">
        <v>11971</v>
      </c>
      <c r="O1742" s="173"/>
      <c r="P1742" s="168">
        <f t="shared" si="993"/>
        <v>1739</v>
      </c>
      <c r="Q1742" s="138">
        <f t="shared" si="987"/>
        <v>12</v>
      </c>
      <c r="R1742" s="138" t="e">
        <f t="shared" si="988"/>
        <v>#VALUE!</v>
      </c>
      <c r="S1742" s="138" t="e">
        <f t="shared" si="989"/>
        <v>#VALUE!</v>
      </c>
      <c r="T1742" s="138" t="e">
        <f t="shared" si="990"/>
        <v>#VALUE!</v>
      </c>
      <c r="U1742" s="138" t="e">
        <f t="shared" si="991"/>
        <v>#VALUE!</v>
      </c>
      <c r="V1742" s="138" t="e">
        <f t="shared" si="992"/>
        <v>#VALUE!</v>
      </c>
      <c r="W1742" s="158" t="str">
        <f t="shared" si="969"/>
        <v>08:00 12:30</v>
      </c>
      <c r="X1742" s="159">
        <f>HLOOKUP(SEARCH("2",$M1742)-1,$Q$3:$V1742,$P1742+1,FALSE)</f>
        <v>12</v>
      </c>
      <c r="Y1742" s="160" t="str">
        <f t="shared" si="970"/>
        <v>08:00 12:30</v>
      </c>
      <c r="Z1742" s="161" t="e">
        <f t="shared" si="971"/>
        <v>#VALUE!</v>
      </c>
      <c r="AA1742" s="158" t="str">
        <f t="shared" si="972"/>
        <v>08:00 12:30</v>
      </c>
      <c r="AB1742" s="159" t="e">
        <f>HLOOKUP(SEARCH("3",$M1742)-1,$Q$3:$V1742,$P1742+1,FALSE)</f>
        <v>#VALUE!</v>
      </c>
      <c r="AC1742" s="160" t="e">
        <f t="shared" si="973"/>
        <v>#VALUE!</v>
      </c>
      <c r="AD1742" s="161" t="e">
        <f t="shared" si="974"/>
        <v>#VALUE!</v>
      </c>
      <c r="AE1742" s="158" t="str">
        <f t="shared" si="975"/>
        <v>выходной</v>
      </c>
      <c r="AF1742" s="159" t="e">
        <f>HLOOKUP(SEARCH("4",$M1742)-1,$Q$3:$V1742,$P1742+1,FALSE)</f>
        <v>#VALUE!</v>
      </c>
      <c r="AG1742" s="161" t="e">
        <f t="shared" si="976"/>
        <v>#VALUE!</v>
      </c>
      <c r="AH1742" s="161" t="e">
        <f t="shared" si="977"/>
        <v>#VALUE!</v>
      </c>
      <c r="AI1742" s="158" t="str">
        <f t="shared" si="978"/>
        <v>выходной</v>
      </c>
      <c r="AJ1742" s="159" t="e">
        <f>HLOOKUP(SEARCH("5",$M1742)-1,$Q$3:$V1742,$P1742+1,FALSE)</f>
        <v>#VALUE!</v>
      </c>
      <c r="AK1742" s="161" t="e">
        <f t="shared" si="979"/>
        <v>#VALUE!</v>
      </c>
      <c r="AL1742" s="161" t="e">
        <f t="shared" si="980"/>
        <v>#VALUE!</v>
      </c>
      <c r="AM1742" s="158" t="str">
        <f t="shared" si="981"/>
        <v>выходной</v>
      </c>
      <c r="AN1742" s="159" t="e">
        <f>HLOOKUP(SEARCH("6",$M1742)-1,$Q$3:$V1742,$P1742+1,FALSE)</f>
        <v>#VALUE!</v>
      </c>
      <c r="AO1742" s="161" t="e">
        <f t="shared" si="982"/>
        <v>#VALUE!</v>
      </c>
      <c r="AP1742" s="161" t="e">
        <f t="shared" si="983"/>
        <v>#VALUE!</v>
      </c>
      <c r="AQ1742" s="162" t="str">
        <f t="shared" si="984"/>
        <v>выходной</v>
      </c>
      <c r="AR1742" s="163" t="e">
        <f>HLOOKUP(SEARCH("7",$M1742)-1,$Q$3:$V1742,$P1742+1,FALSE)</f>
        <v>#VALUE!</v>
      </c>
      <c r="AS1742" s="164" t="str">
        <f t="shared" si="985"/>
        <v>выходной</v>
      </c>
      <c r="AT1742" s="142"/>
      <c r="AU1742" s="11" t="str">
        <f>IF(ISERROR(VLOOKUP(B1742,'РЕОРГ 2008'!$A:$B,2,FALSE)),"",VLOOKUP(B1742,'РЕОРГ 2008'!$A:$B,2,FALSE))</f>
        <v/>
      </c>
      <c r="AV1742" s="12" t="str">
        <f t="shared" si="986"/>
        <v>Опер.касса №4694/011</v>
      </c>
      <c r="AW1742" s="31" t="e">
        <f>LEFT(#REF!,2)</f>
        <v>#REF!</v>
      </c>
      <c r="AX1742" s="12" t="str">
        <f t="shared" si="964"/>
        <v>4694/011</v>
      </c>
      <c r="AZ1742" t="str">
        <f>IF(ISERROR(VLOOKUP(B1742,'РЕОРГ 01.08.2009'!$A:$B,2,FALSE)),"",VLOOKUP(B1742,'РЕОРГ 01.08.2009'!$A:$B,2,FALSE))</f>
        <v/>
      </c>
      <c r="BA1742" s="12" t="str">
        <f t="shared" si="959"/>
        <v>Опер.касса №4694/011</v>
      </c>
      <c r="BB1742" t="e">
        <f>LEFT(#REF!,2)</f>
        <v>#REF!</v>
      </c>
      <c r="BC1742" s="12" t="str">
        <f t="shared" si="965"/>
        <v>4694/011</v>
      </c>
      <c r="BE1742" t="str">
        <f>IF(ISERROR(VLOOKUP(B1742,'РЕОРГ 01.10.2009'!A:C,3,FALSE)),"",VLOOKUP(B1742,'РЕОРГ 01.10.2009'!A:C,3,FALSE))</f>
        <v/>
      </c>
      <c r="BF1742" s="12" t="str">
        <f t="shared" si="960"/>
        <v>Опер.касса №4694/011</v>
      </c>
      <c r="BG1742" t="e">
        <f>LEFT(#REF!,2)</f>
        <v>#REF!</v>
      </c>
      <c r="BH1742" s="12" t="str">
        <f t="shared" si="966"/>
        <v>4694/011</v>
      </c>
      <c r="BJ1742" t="str">
        <f>IF(ISERROR(VLOOKUP($B1742,'РЕОРГ 01.05.2010'!A:B,2,FALSE)),"",VLOOKUP($B1742,'РЕОРГ 01.05.2010'!A:B,2,FALSE))</f>
        <v/>
      </c>
      <c r="BK1742" s="12" t="str">
        <f t="shared" si="961"/>
        <v>Опер.касса №4694/011</v>
      </c>
      <c r="BL1742" t="e">
        <f>LEFT(#REF!,2)</f>
        <v>#REF!</v>
      </c>
      <c r="BM1742" s="12" t="str">
        <f t="shared" si="967"/>
        <v>4694/011</v>
      </c>
      <c r="BO1742" t="str">
        <f>IF(ISERROR(VLOOKUP($B1742,'РЕОРГ 01.08.2010'!A:B,2,FALSE)),"",VLOOKUP($B1742,'РЕОРГ 01.08.2010'!A:B,2,FALSE))</f>
        <v/>
      </c>
      <c r="BP1742" s="12" t="str">
        <f t="shared" si="962"/>
        <v>Опер.касса №4694/011</v>
      </c>
      <c r="BQ1742" t="e">
        <f>LEFT(#REF!,2)</f>
        <v>#REF!</v>
      </c>
      <c r="BR1742" s="12" t="str">
        <f t="shared" si="968"/>
        <v>4694/011</v>
      </c>
    </row>
    <row r="1743" spans="1:70" ht="12.75" customHeight="1">
      <c r="A1743" t="str">
        <f t="shared" si="963"/>
        <v>4694/015</v>
      </c>
      <c r="B1743" s="133">
        <v>2031</v>
      </c>
      <c r="C1743" s="1" t="s">
        <v>7857</v>
      </c>
      <c r="D1743" s="32" t="s">
        <v>1926</v>
      </c>
      <c r="E1743" s="1" t="s">
        <v>7858</v>
      </c>
      <c r="F1743" s="1" t="s">
        <v>8047</v>
      </c>
      <c r="G1743" s="1" t="s">
        <v>7859</v>
      </c>
      <c r="H1743" s="1" t="s">
        <v>7860</v>
      </c>
      <c r="I1743" s="1" t="s">
        <v>11347</v>
      </c>
      <c r="J1743" s="1"/>
      <c r="K1743" s="1">
        <v>4</v>
      </c>
      <c r="L1743" s="32" t="s">
        <v>2043</v>
      </c>
      <c r="M1743" s="8" t="s">
        <v>11773</v>
      </c>
      <c r="N1743" s="2" t="s">
        <v>12067</v>
      </c>
      <c r="O1743" s="173"/>
      <c r="P1743" s="168">
        <f t="shared" si="993"/>
        <v>1740</v>
      </c>
      <c r="Q1743" s="138">
        <f t="shared" si="987"/>
        <v>25</v>
      </c>
      <c r="R1743" s="138">
        <f t="shared" si="988"/>
        <v>50</v>
      </c>
      <c r="S1743" s="138">
        <f t="shared" si="989"/>
        <v>75</v>
      </c>
      <c r="T1743" s="138">
        <f t="shared" si="990"/>
        <v>100</v>
      </c>
      <c r="U1743" s="138">
        <f t="shared" si="991"/>
        <v>125</v>
      </c>
      <c r="V1743" s="138" t="e">
        <f t="shared" si="992"/>
        <v>#VALUE!</v>
      </c>
      <c r="W1743" s="158" t="str">
        <f t="shared" si="969"/>
        <v>08:00 18:00(13:00 14:00)</v>
      </c>
      <c r="X1743" s="159">
        <f>HLOOKUP(SEARCH("2",$M1743)-1,$Q$3:$V1743,$P1743+1,FALSE)</f>
        <v>25</v>
      </c>
      <c r="Y1743" s="160" t="str">
        <f t="shared" si="970"/>
        <v>08:00 18:00(13:00 14:00)|08:00 18:00(13:00 14:00)|08:00 18:00(13:00 14:00)|08:00 18:00(13:00 14:00)|08:00 14:00</v>
      </c>
      <c r="Z1743" s="161" t="str">
        <f t="shared" si="971"/>
        <v>08:00 18:00(13:00 14:00)</v>
      </c>
      <c r="AA1743" s="158" t="str">
        <f t="shared" si="972"/>
        <v>08:00 18:00(13:00 14:00)</v>
      </c>
      <c r="AB1743" s="159">
        <f>HLOOKUP(SEARCH("3",$M1743)-1,$Q$3:$V1743,$P1743+1,FALSE)</f>
        <v>50</v>
      </c>
      <c r="AC1743" s="160" t="str">
        <f t="shared" si="973"/>
        <v>08:00 18:00(13:00 14:00)|08:00 18:00(13:00 14:00)|08:00 18:00(13:00 14:00)|08:00 14:00</v>
      </c>
      <c r="AD1743" s="161" t="str">
        <f t="shared" si="974"/>
        <v>08:00 18:00(13:00 14:00)</v>
      </c>
      <c r="AE1743" s="158" t="str">
        <f t="shared" si="975"/>
        <v>08:00 18:00(13:00 14:00)</v>
      </c>
      <c r="AF1743" s="159">
        <f>HLOOKUP(SEARCH("4",$M1743)-1,$Q$3:$V1743,$P1743+1,FALSE)</f>
        <v>75</v>
      </c>
      <c r="AG1743" s="161" t="str">
        <f t="shared" si="976"/>
        <v>08:00 18:00(13:00 14:00)|08:00 18:00(13:00 14:00)|08:00 14:00</v>
      </c>
      <c r="AH1743" s="161" t="str">
        <f t="shared" si="977"/>
        <v>08:00 18:00(13:00 14:00)</v>
      </c>
      <c r="AI1743" s="158" t="str">
        <f t="shared" si="978"/>
        <v>08:00 18:00(13:00 14:00)</v>
      </c>
      <c r="AJ1743" s="159">
        <f>HLOOKUP(SEARCH("5",$M1743)-1,$Q$3:$V1743,$P1743+1,FALSE)</f>
        <v>100</v>
      </c>
      <c r="AK1743" s="161" t="str">
        <f t="shared" si="979"/>
        <v>08:00 18:00(13:00 14:00)|08:00 14:00</v>
      </c>
      <c r="AL1743" s="161" t="str">
        <f t="shared" si="980"/>
        <v>08:00 18:00(13:00 14:00)</v>
      </c>
      <c r="AM1743" s="158" t="str">
        <f t="shared" si="981"/>
        <v>08:00 18:00(13:00 14:00)</v>
      </c>
      <c r="AN1743" s="159">
        <f>HLOOKUP(SEARCH("6",$M1743)-1,$Q$3:$V1743,$P1743+1,FALSE)</f>
        <v>125</v>
      </c>
      <c r="AO1743" s="161" t="str">
        <f t="shared" si="982"/>
        <v>08:00 14:00</v>
      </c>
      <c r="AP1743" s="161" t="e">
        <f t="shared" si="983"/>
        <v>#VALUE!</v>
      </c>
      <c r="AQ1743" s="162" t="str">
        <f t="shared" si="984"/>
        <v>08:00 14:00</v>
      </c>
      <c r="AR1743" s="163" t="e">
        <f>HLOOKUP(SEARCH("7",$M1743)-1,$Q$3:$V1743,$P1743+1,FALSE)</f>
        <v>#VALUE!</v>
      </c>
      <c r="AS1743" s="164" t="str">
        <f t="shared" si="985"/>
        <v>выходной</v>
      </c>
      <c r="AT1743" s="142"/>
      <c r="AU1743" s="11" t="str">
        <f>IF(ISERROR(VLOOKUP(B1743,'РЕОРГ 2008'!$A:$B,2,FALSE)),"",VLOOKUP(B1743,'РЕОРГ 2008'!$A:$B,2,FALSE))</f>
        <v/>
      </c>
      <c r="AV1743" s="12" t="str">
        <f t="shared" si="986"/>
        <v>Доп.офис №4694/015</v>
      </c>
      <c r="AW1743" s="31" t="e">
        <f>LEFT(#REF!,2)</f>
        <v>#REF!</v>
      </c>
      <c r="AX1743" s="12" t="str">
        <f t="shared" si="964"/>
        <v>4694/015</v>
      </c>
      <c r="AZ1743" t="str">
        <f>IF(ISERROR(VLOOKUP(B1743,'РЕОРГ 01.08.2009'!$A:$B,2,FALSE)),"",VLOOKUP(B1743,'РЕОРГ 01.08.2009'!$A:$B,2,FALSE))</f>
        <v/>
      </c>
      <c r="BA1743" s="12" t="str">
        <f t="shared" si="959"/>
        <v>Доп.офис №4694/015</v>
      </c>
      <c r="BB1743" t="e">
        <f>LEFT(#REF!,2)</f>
        <v>#REF!</v>
      </c>
      <c r="BC1743" s="12" t="str">
        <f t="shared" si="965"/>
        <v>4694/015</v>
      </c>
      <c r="BE1743" t="str">
        <f>IF(ISERROR(VLOOKUP(B1743,'РЕОРГ 01.10.2009'!A:C,3,FALSE)),"",VLOOKUP(B1743,'РЕОРГ 01.10.2009'!A:C,3,FALSE))</f>
        <v/>
      </c>
      <c r="BF1743" s="12" t="str">
        <f t="shared" si="960"/>
        <v>Доп.офис №4694/015</v>
      </c>
      <c r="BG1743" t="e">
        <f>LEFT(#REF!,2)</f>
        <v>#REF!</v>
      </c>
      <c r="BH1743" s="12" t="str">
        <f t="shared" si="966"/>
        <v>4694/015</v>
      </c>
      <c r="BJ1743" t="str">
        <f>IF(ISERROR(VLOOKUP($B1743,'РЕОРГ 01.05.2010'!A:B,2,FALSE)),"",VLOOKUP($B1743,'РЕОРГ 01.05.2010'!A:B,2,FALSE))</f>
        <v/>
      </c>
      <c r="BK1743" s="12" t="str">
        <f t="shared" si="961"/>
        <v>Доп.офис №4694/015</v>
      </c>
      <c r="BL1743" t="e">
        <f>LEFT(#REF!,2)</f>
        <v>#REF!</v>
      </c>
      <c r="BM1743" s="12" t="str">
        <f t="shared" si="967"/>
        <v>4694/015</v>
      </c>
      <c r="BO1743" t="str">
        <f>IF(ISERROR(VLOOKUP($B1743,'РЕОРГ 01.08.2010'!A:B,2,FALSE)),"",VLOOKUP($B1743,'РЕОРГ 01.08.2010'!A:B,2,FALSE))</f>
        <v/>
      </c>
      <c r="BP1743" s="12" t="str">
        <f t="shared" si="962"/>
        <v>Доп.офис №4694/015</v>
      </c>
      <c r="BQ1743" t="e">
        <f>LEFT(#REF!,2)</f>
        <v>#REF!</v>
      </c>
      <c r="BR1743" s="12" t="str">
        <f t="shared" si="968"/>
        <v>4694/015</v>
      </c>
    </row>
    <row r="1744" spans="1:70" ht="12.75" customHeight="1">
      <c r="A1744" t="str">
        <f t="shared" si="963"/>
        <v>4694/016</v>
      </c>
      <c r="B1744" s="133">
        <v>2032</v>
      </c>
      <c r="C1744" s="1" t="s">
        <v>7861</v>
      </c>
      <c r="D1744" s="32" t="s">
        <v>1926</v>
      </c>
      <c r="E1744" s="1" t="s">
        <v>5241</v>
      </c>
      <c r="F1744" s="1" t="s">
        <v>8047</v>
      </c>
      <c r="G1744" s="1" t="s">
        <v>5242</v>
      </c>
      <c r="H1744" s="1" t="s">
        <v>2370</v>
      </c>
      <c r="I1744" s="1" t="s">
        <v>10843</v>
      </c>
      <c r="J1744" s="1"/>
      <c r="K1744" s="1">
        <v>4</v>
      </c>
      <c r="L1744" s="32" t="s">
        <v>2043</v>
      </c>
      <c r="M1744" s="8" t="s">
        <v>11773</v>
      </c>
      <c r="N1744" s="2" t="s">
        <v>12067</v>
      </c>
      <c r="O1744" s="173"/>
      <c r="P1744" s="168">
        <f t="shared" si="993"/>
        <v>1741</v>
      </c>
      <c r="Q1744" s="138">
        <f t="shared" si="987"/>
        <v>25</v>
      </c>
      <c r="R1744" s="138">
        <f t="shared" si="988"/>
        <v>50</v>
      </c>
      <c r="S1744" s="138">
        <f t="shared" si="989"/>
        <v>75</v>
      </c>
      <c r="T1744" s="138">
        <f t="shared" si="990"/>
        <v>100</v>
      </c>
      <c r="U1744" s="138">
        <f t="shared" si="991"/>
        <v>125</v>
      </c>
      <c r="V1744" s="138" t="e">
        <f t="shared" si="992"/>
        <v>#VALUE!</v>
      </c>
      <c r="W1744" s="158" t="str">
        <f t="shared" si="969"/>
        <v>08:00 18:00(13:00 14:00)</v>
      </c>
      <c r="X1744" s="159">
        <f>HLOOKUP(SEARCH("2",$M1744)-1,$Q$3:$V1744,$P1744+1,FALSE)</f>
        <v>25</v>
      </c>
      <c r="Y1744" s="160" t="str">
        <f t="shared" si="970"/>
        <v>08:00 18:00(13:00 14:00)|08:00 18:00(13:00 14:00)|08:00 18:00(13:00 14:00)|08:00 18:00(13:00 14:00)|08:00 14:00</v>
      </c>
      <c r="Z1744" s="161" t="str">
        <f t="shared" si="971"/>
        <v>08:00 18:00(13:00 14:00)</v>
      </c>
      <c r="AA1744" s="158" t="str">
        <f t="shared" si="972"/>
        <v>08:00 18:00(13:00 14:00)</v>
      </c>
      <c r="AB1744" s="159">
        <f>HLOOKUP(SEARCH("3",$M1744)-1,$Q$3:$V1744,$P1744+1,FALSE)</f>
        <v>50</v>
      </c>
      <c r="AC1744" s="160" t="str">
        <f t="shared" si="973"/>
        <v>08:00 18:00(13:00 14:00)|08:00 18:00(13:00 14:00)|08:00 18:00(13:00 14:00)|08:00 14:00</v>
      </c>
      <c r="AD1744" s="161" t="str">
        <f t="shared" si="974"/>
        <v>08:00 18:00(13:00 14:00)</v>
      </c>
      <c r="AE1744" s="158" t="str">
        <f t="shared" si="975"/>
        <v>08:00 18:00(13:00 14:00)</v>
      </c>
      <c r="AF1744" s="159">
        <f>HLOOKUP(SEARCH("4",$M1744)-1,$Q$3:$V1744,$P1744+1,FALSE)</f>
        <v>75</v>
      </c>
      <c r="AG1744" s="161" t="str">
        <f t="shared" si="976"/>
        <v>08:00 18:00(13:00 14:00)|08:00 18:00(13:00 14:00)|08:00 14:00</v>
      </c>
      <c r="AH1744" s="161" t="str">
        <f t="shared" si="977"/>
        <v>08:00 18:00(13:00 14:00)</v>
      </c>
      <c r="AI1744" s="158" t="str">
        <f t="shared" si="978"/>
        <v>08:00 18:00(13:00 14:00)</v>
      </c>
      <c r="AJ1744" s="159">
        <f>HLOOKUP(SEARCH("5",$M1744)-1,$Q$3:$V1744,$P1744+1,FALSE)</f>
        <v>100</v>
      </c>
      <c r="AK1744" s="161" t="str">
        <f t="shared" si="979"/>
        <v>08:00 18:00(13:00 14:00)|08:00 14:00</v>
      </c>
      <c r="AL1744" s="161" t="str">
        <f t="shared" si="980"/>
        <v>08:00 18:00(13:00 14:00)</v>
      </c>
      <c r="AM1744" s="158" t="str">
        <f t="shared" si="981"/>
        <v>08:00 18:00(13:00 14:00)</v>
      </c>
      <c r="AN1744" s="159">
        <f>HLOOKUP(SEARCH("6",$M1744)-1,$Q$3:$V1744,$P1744+1,FALSE)</f>
        <v>125</v>
      </c>
      <c r="AO1744" s="161" t="str">
        <f t="shared" si="982"/>
        <v>08:00 14:00</v>
      </c>
      <c r="AP1744" s="161" t="e">
        <f t="shared" si="983"/>
        <v>#VALUE!</v>
      </c>
      <c r="AQ1744" s="162" t="str">
        <f t="shared" si="984"/>
        <v>08:00 14:00</v>
      </c>
      <c r="AR1744" s="163" t="e">
        <f>HLOOKUP(SEARCH("7",$M1744)-1,$Q$3:$V1744,$P1744+1,FALSE)</f>
        <v>#VALUE!</v>
      </c>
      <c r="AS1744" s="164" t="str">
        <f t="shared" si="985"/>
        <v>выходной</v>
      </c>
      <c r="AT1744" s="142"/>
      <c r="AU1744" s="11" t="str">
        <f>IF(ISERROR(VLOOKUP(B1744,'РЕОРГ 2008'!$A:$B,2,FALSE)),"",VLOOKUP(B1744,'РЕОРГ 2008'!$A:$B,2,FALSE))</f>
        <v/>
      </c>
      <c r="AV1744" s="12" t="str">
        <f t="shared" si="986"/>
        <v>Доп.офис №4694/016</v>
      </c>
      <c r="AW1744" s="31" t="e">
        <f>LEFT(#REF!,2)</f>
        <v>#REF!</v>
      </c>
      <c r="AX1744" s="12" t="str">
        <f t="shared" si="964"/>
        <v>4694/016</v>
      </c>
      <c r="AZ1744" t="str">
        <f>IF(ISERROR(VLOOKUP(B1744,'РЕОРГ 01.08.2009'!$A:$B,2,FALSE)),"",VLOOKUP(B1744,'РЕОРГ 01.08.2009'!$A:$B,2,FALSE))</f>
        <v/>
      </c>
      <c r="BA1744" s="12" t="str">
        <f t="shared" si="959"/>
        <v>Доп.офис №4694/016</v>
      </c>
      <c r="BB1744" t="e">
        <f>LEFT(#REF!,2)</f>
        <v>#REF!</v>
      </c>
      <c r="BC1744" s="12" t="str">
        <f t="shared" si="965"/>
        <v>4694/016</v>
      </c>
      <c r="BE1744" t="str">
        <f>IF(ISERROR(VLOOKUP(B1744,'РЕОРГ 01.10.2009'!A:C,3,FALSE)),"",VLOOKUP(B1744,'РЕОРГ 01.10.2009'!A:C,3,FALSE))</f>
        <v/>
      </c>
      <c r="BF1744" s="12" t="str">
        <f t="shared" si="960"/>
        <v>Доп.офис №4694/016</v>
      </c>
      <c r="BG1744" t="e">
        <f>LEFT(#REF!,2)</f>
        <v>#REF!</v>
      </c>
      <c r="BH1744" s="12" t="str">
        <f t="shared" si="966"/>
        <v>4694/016</v>
      </c>
      <c r="BJ1744" t="str">
        <f>IF(ISERROR(VLOOKUP($B1744,'РЕОРГ 01.05.2010'!A:B,2,FALSE)),"",VLOOKUP($B1744,'РЕОРГ 01.05.2010'!A:B,2,FALSE))</f>
        <v/>
      </c>
      <c r="BK1744" s="12" t="str">
        <f t="shared" si="961"/>
        <v>Доп.офис №4694/016</v>
      </c>
      <c r="BL1744" t="e">
        <f>LEFT(#REF!,2)</f>
        <v>#REF!</v>
      </c>
      <c r="BM1744" s="12" t="str">
        <f t="shared" si="967"/>
        <v>4694/016</v>
      </c>
      <c r="BO1744" t="str">
        <f>IF(ISERROR(VLOOKUP($B1744,'РЕОРГ 01.08.2010'!A:B,2,FALSE)),"",VLOOKUP($B1744,'РЕОРГ 01.08.2010'!A:B,2,FALSE))</f>
        <v/>
      </c>
      <c r="BP1744" s="12" t="str">
        <f t="shared" si="962"/>
        <v>Доп.офис №4694/016</v>
      </c>
      <c r="BQ1744" t="e">
        <f>LEFT(#REF!,2)</f>
        <v>#REF!</v>
      </c>
      <c r="BR1744" s="12" t="str">
        <f t="shared" si="968"/>
        <v>4694/016</v>
      </c>
    </row>
    <row r="1745" spans="1:70" ht="12.75" customHeight="1">
      <c r="A1745" t="str">
        <f t="shared" si="963"/>
        <v>4694/017</v>
      </c>
      <c r="B1745" s="133">
        <v>2033</v>
      </c>
      <c r="C1745" s="1" t="s">
        <v>11724</v>
      </c>
      <c r="D1745" s="32" t="s">
        <v>1926</v>
      </c>
      <c r="E1745" s="1" t="s">
        <v>6798</v>
      </c>
      <c r="F1745" s="1" t="s">
        <v>8047</v>
      </c>
      <c r="G1745" s="1" t="s">
        <v>10945</v>
      </c>
      <c r="H1745" s="1" t="s">
        <v>2371</v>
      </c>
      <c r="I1745" s="1" t="s">
        <v>9517</v>
      </c>
      <c r="J1745" s="1"/>
      <c r="K1745" s="1">
        <v>5</v>
      </c>
      <c r="L1745" s="32" t="s">
        <v>2043</v>
      </c>
      <c r="M1745" s="8" t="s">
        <v>11773</v>
      </c>
      <c r="N1745" s="2" t="s">
        <v>12689</v>
      </c>
      <c r="O1745" s="173"/>
      <c r="P1745" s="168">
        <f t="shared" si="993"/>
        <v>1742</v>
      </c>
      <c r="Q1745" s="138">
        <f t="shared" si="987"/>
        <v>25</v>
      </c>
      <c r="R1745" s="138">
        <f t="shared" si="988"/>
        <v>50</v>
      </c>
      <c r="S1745" s="138">
        <f t="shared" si="989"/>
        <v>75</v>
      </c>
      <c r="T1745" s="138">
        <f t="shared" si="990"/>
        <v>100</v>
      </c>
      <c r="U1745" s="138">
        <f t="shared" si="991"/>
        <v>125</v>
      </c>
      <c r="V1745" s="138" t="e">
        <f t="shared" si="992"/>
        <v>#VALUE!</v>
      </c>
      <c r="W1745" s="158" t="str">
        <f t="shared" si="969"/>
        <v>08:00 18:00(13:00 14:00)</v>
      </c>
      <c r="X1745" s="159">
        <f>HLOOKUP(SEARCH("2",$M1745)-1,$Q$3:$V1745,$P1745+1,FALSE)</f>
        <v>25</v>
      </c>
      <c r="Y1745" s="160" t="str">
        <f t="shared" si="970"/>
        <v>08:00 18:00(13:00 14:00)|08:00 18:00(13:00 14:00)|08:00 18:00(13:00 14:00)|08:00 18:00(13:00 14:00)|08:00 16:00(13:00 14:00)</v>
      </c>
      <c r="Z1745" s="161" t="str">
        <f t="shared" si="971"/>
        <v>08:00 18:00(13:00 14:00)</v>
      </c>
      <c r="AA1745" s="158" t="str">
        <f t="shared" si="972"/>
        <v>08:00 18:00(13:00 14:00)</v>
      </c>
      <c r="AB1745" s="159">
        <f>HLOOKUP(SEARCH("3",$M1745)-1,$Q$3:$V1745,$P1745+1,FALSE)</f>
        <v>50</v>
      </c>
      <c r="AC1745" s="160" t="str">
        <f t="shared" si="973"/>
        <v>08:00 18:00(13:00 14:00)|08:00 18:00(13:00 14:00)|08:00 18:00(13:00 14:00)|08:00 16:00(13:00 14:00)</v>
      </c>
      <c r="AD1745" s="161" t="str">
        <f t="shared" si="974"/>
        <v>08:00 18:00(13:00 14:00)</v>
      </c>
      <c r="AE1745" s="158" t="str">
        <f t="shared" si="975"/>
        <v>08:00 18:00(13:00 14:00)</v>
      </c>
      <c r="AF1745" s="159">
        <f>HLOOKUP(SEARCH("4",$M1745)-1,$Q$3:$V1745,$P1745+1,FALSE)</f>
        <v>75</v>
      </c>
      <c r="AG1745" s="161" t="str">
        <f t="shared" si="976"/>
        <v>08:00 18:00(13:00 14:00)|08:00 18:00(13:00 14:00)|08:00 16:00(13:00 14:00)</v>
      </c>
      <c r="AH1745" s="161" t="str">
        <f t="shared" si="977"/>
        <v>08:00 18:00(13:00 14:00)</v>
      </c>
      <c r="AI1745" s="158" t="str">
        <f t="shared" si="978"/>
        <v>08:00 18:00(13:00 14:00)</v>
      </c>
      <c r="AJ1745" s="159">
        <f>HLOOKUP(SEARCH("5",$M1745)-1,$Q$3:$V1745,$P1745+1,FALSE)</f>
        <v>100</v>
      </c>
      <c r="AK1745" s="161" t="str">
        <f t="shared" si="979"/>
        <v>08:00 18:00(13:00 14:00)|08:00 16:00(13:00 14:00)</v>
      </c>
      <c r="AL1745" s="161" t="str">
        <f t="shared" si="980"/>
        <v>08:00 18:00(13:00 14:00)</v>
      </c>
      <c r="AM1745" s="158" t="str">
        <f t="shared" si="981"/>
        <v>08:00 18:00(13:00 14:00)</v>
      </c>
      <c r="AN1745" s="159">
        <f>HLOOKUP(SEARCH("6",$M1745)-1,$Q$3:$V1745,$P1745+1,FALSE)</f>
        <v>125</v>
      </c>
      <c r="AO1745" s="161" t="str">
        <f t="shared" si="982"/>
        <v>08:00 16:00(13:00 14:00)</v>
      </c>
      <c r="AP1745" s="161" t="e">
        <f t="shared" si="983"/>
        <v>#VALUE!</v>
      </c>
      <c r="AQ1745" s="162" t="str">
        <f t="shared" si="984"/>
        <v>08:00 16:00(13:00 14:00)</v>
      </c>
      <c r="AR1745" s="163" t="e">
        <f>HLOOKUP(SEARCH("7",$M1745)-1,$Q$3:$V1745,$P1745+1,FALSE)</f>
        <v>#VALUE!</v>
      </c>
      <c r="AS1745" s="164" t="str">
        <f t="shared" si="985"/>
        <v>выходной</v>
      </c>
      <c r="AT1745" s="142"/>
      <c r="AU1745" s="11" t="str">
        <f>IF(ISERROR(VLOOKUP(B1745,'РЕОРГ 2008'!$A:$B,2,FALSE)),"",VLOOKUP(B1745,'РЕОРГ 2008'!$A:$B,2,FALSE))</f>
        <v/>
      </c>
      <c r="AV1745" s="12" t="str">
        <f t="shared" si="986"/>
        <v>Доп.офис №4694/017</v>
      </c>
      <c r="AW1745" s="31" t="e">
        <f>LEFT(#REF!,2)</f>
        <v>#REF!</v>
      </c>
      <c r="AX1745" s="12" t="str">
        <f t="shared" si="964"/>
        <v>4694/017</v>
      </c>
      <c r="AZ1745" t="str">
        <f>IF(ISERROR(VLOOKUP(B1745,'РЕОРГ 01.08.2009'!$A:$B,2,FALSE)),"",VLOOKUP(B1745,'РЕОРГ 01.08.2009'!$A:$B,2,FALSE))</f>
        <v/>
      </c>
      <c r="BA1745" s="12" t="str">
        <f t="shared" si="959"/>
        <v>Доп.офис №4694/017</v>
      </c>
      <c r="BB1745" t="e">
        <f>LEFT(#REF!,2)</f>
        <v>#REF!</v>
      </c>
      <c r="BC1745" s="12" t="str">
        <f t="shared" si="965"/>
        <v>4694/017</v>
      </c>
      <c r="BE1745" t="str">
        <f>IF(ISERROR(VLOOKUP(B1745,'РЕОРГ 01.10.2009'!A:C,3,FALSE)),"",VLOOKUP(B1745,'РЕОРГ 01.10.2009'!A:C,3,FALSE))</f>
        <v/>
      </c>
      <c r="BF1745" s="12" t="str">
        <f t="shared" si="960"/>
        <v>Доп.офис №4694/017</v>
      </c>
      <c r="BG1745" t="e">
        <f>LEFT(#REF!,2)</f>
        <v>#REF!</v>
      </c>
      <c r="BH1745" s="12" t="str">
        <f t="shared" si="966"/>
        <v>4694/017</v>
      </c>
      <c r="BJ1745" t="str">
        <f>IF(ISERROR(VLOOKUP($B1745,'РЕОРГ 01.05.2010'!A:B,2,FALSE)),"",VLOOKUP($B1745,'РЕОРГ 01.05.2010'!A:B,2,FALSE))</f>
        <v/>
      </c>
      <c r="BK1745" s="12" t="str">
        <f t="shared" si="961"/>
        <v>Доп.офис №4694/017</v>
      </c>
      <c r="BL1745" t="e">
        <f>LEFT(#REF!,2)</f>
        <v>#REF!</v>
      </c>
      <c r="BM1745" s="12" t="str">
        <f t="shared" si="967"/>
        <v>4694/017</v>
      </c>
      <c r="BO1745" t="str">
        <f>IF(ISERROR(VLOOKUP($B1745,'РЕОРГ 01.08.2010'!A:B,2,FALSE)),"",VLOOKUP($B1745,'РЕОРГ 01.08.2010'!A:B,2,FALSE))</f>
        <v/>
      </c>
      <c r="BP1745" s="12" t="str">
        <f t="shared" si="962"/>
        <v>Доп.офис №4694/017</v>
      </c>
      <c r="BQ1745" t="e">
        <f>LEFT(#REF!,2)</f>
        <v>#REF!</v>
      </c>
      <c r="BR1745" s="12" t="str">
        <f t="shared" si="968"/>
        <v>4694/017</v>
      </c>
    </row>
    <row r="1746" spans="1:70" ht="12.75" customHeight="1">
      <c r="A1746" t="str">
        <f t="shared" si="963"/>
        <v>4694/02</v>
      </c>
      <c r="B1746" s="133">
        <v>2034</v>
      </c>
      <c r="C1746" s="1" t="s">
        <v>11576</v>
      </c>
      <c r="D1746" s="32" t="s">
        <v>1926</v>
      </c>
      <c r="E1746" s="1" t="s">
        <v>10947</v>
      </c>
      <c r="F1746" s="1" t="s">
        <v>8047</v>
      </c>
      <c r="G1746" s="1" t="s">
        <v>10948</v>
      </c>
      <c r="H1746" s="1" t="s">
        <v>7873</v>
      </c>
      <c r="I1746" s="1" t="s">
        <v>11293</v>
      </c>
      <c r="J1746" s="1"/>
      <c r="K1746" s="1">
        <v>4</v>
      </c>
      <c r="L1746" s="32" t="s">
        <v>2043</v>
      </c>
      <c r="M1746" s="8" t="s">
        <v>11773</v>
      </c>
      <c r="N1746" s="2" t="s">
        <v>12067</v>
      </c>
      <c r="O1746" s="173"/>
      <c r="P1746" s="168">
        <f t="shared" si="993"/>
        <v>1743</v>
      </c>
      <c r="Q1746" s="138">
        <f t="shared" si="987"/>
        <v>25</v>
      </c>
      <c r="R1746" s="138">
        <f t="shared" si="988"/>
        <v>50</v>
      </c>
      <c r="S1746" s="138">
        <f t="shared" si="989"/>
        <v>75</v>
      </c>
      <c r="T1746" s="138">
        <f t="shared" si="990"/>
        <v>100</v>
      </c>
      <c r="U1746" s="138">
        <f t="shared" si="991"/>
        <v>125</v>
      </c>
      <c r="V1746" s="138" t="e">
        <f t="shared" si="992"/>
        <v>#VALUE!</v>
      </c>
      <c r="W1746" s="158" t="str">
        <f t="shared" si="969"/>
        <v>08:00 18:00(13:00 14:00)</v>
      </c>
      <c r="X1746" s="159">
        <f>HLOOKUP(SEARCH("2",$M1746)-1,$Q$3:$V1746,$P1746+1,FALSE)</f>
        <v>25</v>
      </c>
      <c r="Y1746" s="160" t="str">
        <f t="shared" si="970"/>
        <v>08:00 18:00(13:00 14:00)|08:00 18:00(13:00 14:00)|08:00 18:00(13:00 14:00)|08:00 18:00(13:00 14:00)|08:00 14:00</v>
      </c>
      <c r="Z1746" s="161" t="str">
        <f t="shared" si="971"/>
        <v>08:00 18:00(13:00 14:00)</v>
      </c>
      <c r="AA1746" s="158" t="str">
        <f t="shared" si="972"/>
        <v>08:00 18:00(13:00 14:00)</v>
      </c>
      <c r="AB1746" s="159">
        <f>HLOOKUP(SEARCH("3",$M1746)-1,$Q$3:$V1746,$P1746+1,FALSE)</f>
        <v>50</v>
      </c>
      <c r="AC1746" s="160" t="str">
        <f t="shared" si="973"/>
        <v>08:00 18:00(13:00 14:00)|08:00 18:00(13:00 14:00)|08:00 18:00(13:00 14:00)|08:00 14:00</v>
      </c>
      <c r="AD1746" s="161" t="str">
        <f t="shared" si="974"/>
        <v>08:00 18:00(13:00 14:00)</v>
      </c>
      <c r="AE1746" s="158" t="str">
        <f t="shared" si="975"/>
        <v>08:00 18:00(13:00 14:00)</v>
      </c>
      <c r="AF1746" s="159">
        <f>HLOOKUP(SEARCH("4",$M1746)-1,$Q$3:$V1746,$P1746+1,FALSE)</f>
        <v>75</v>
      </c>
      <c r="AG1746" s="161" t="str">
        <f t="shared" si="976"/>
        <v>08:00 18:00(13:00 14:00)|08:00 18:00(13:00 14:00)|08:00 14:00</v>
      </c>
      <c r="AH1746" s="161" t="str">
        <f t="shared" si="977"/>
        <v>08:00 18:00(13:00 14:00)</v>
      </c>
      <c r="AI1746" s="158" t="str">
        <f t="shared" si="978"/>
        <v>08:00 18:00(13:00 14:00)</v>
      </c>
      <c r="AJ1746" s="159">
        <f>HLOOKUP(SEARCH("5",$M1746)-1,$Q$3:$V1746,$P1746+1,FALSE)</f>
        <v>100</v>
      </c>
      <c r="AK1746" s="161" t="str">
        <f t="shared" si="979"/>
        <v>08:00 18:00(13:00 14:00)|08:00 14:00</v>
      </c>
      <c r="AL1746" s="161" t="str">
        <f t="shared" si="980"/>
        <v>08:00 18:00(13:00 14:00)</v>
      </c>
      <c r="AM1746" s="158" t="str">
        <f t="shared" si="981"/>
        <v>08:00 18:00(13:00 14:00)</v>
      </c>
      <c r="AN1746" s="159">
        <f>HLOOKUP(SEARCH("6",$M1746)-1,$Q$3:$V1746,$P1746+1,FALSE)</f>
        <v>125</v>
      </c>
      <c r="AO1746" s="161" t="str">
        <f t="shared" si="982"/>
        <v>08:00 14:00</v>
      </c>
      <c r="AP1746" s="161" t="e">
        <f t="shared" si="983"/>
        <v>#VALUE!</v>
      </c>
      <c r="AQ1746" s="162" t="str">
        <f t="shared" si="984"/>
        <v>08:00 14:00</v>
      </c>
      <c r="AR1746" s="163" t="e">
        <f>HLOOKUP(SEARCH("7",$M1746)-1,$Q$3:$V1746,$P1746+1,FALSE)</f>
        <v>#VALUE!</v>
      </c>
      <c r="AS1746" s="164" t="str">
        <f t="shared" si="985"/>
        <v>выходной</v>
      </c>
      <c r="AT1746" s="142"/>
      <c r="AU1746" s="11" t="str">
        <f>IF(ISERROR(VLOOKUP(B1746,'РЕОРГ 2008'!$A:$B,2,FALSE)),"",VLOOKUP(B1746,'РЕОРГ 2008'!$A:$B,2,FALSE))</f>
        <v/>
      </c>
      <c r="AV1746" s="12" t="str">
        <f t="shared" si="986"/>
        <v>Доп.офис №4694/02</v>
      </c>
      <c r="AW1746" s="31" t="e">
        <f>LEFT(#REF!,2)</f>
        <v>#REF!</v>
      </c>
      <c r="AX1746" s="12" t="str">
        <f t="shared" si="964"/>
        <v>4694/02</v>
      </c>
      <c r="AZ1746" t="str">
        <f>IF(ISERROR(VLOOKUP(B1746,'РЕОРГ 01.08.2009'!$A:$B,2,FALSE)),"",VLOOKUP(B1746,'РЕОРГ 01.08.2009'!$A:$B,2,FALSE))</f>
        <v/>
      </c>
      <c r="BA1746" s="12" t="str">
        <f t="shared" si="959"/>
        <v>Доп.офис №4694/02</v>
      </c>
      <c r="BB1746" t="e">
        <f>LEFT(#REF!,2)</f>
        <v>#REF!</v>
      </c>
      <c r="BC1746" s="12" t="str">
        <f t="shared" si="965"/>
        <v>4694/02</v>
      </c>
      <c r="BE1746" t="str">
        <f>IF(ISERROR(VLOOKUP(B1746,'РЕОРГ 01.10.2009'!A:C,3,FALSE)),"",VLOOKUP(B1746,'РЕОРГ 01.10.2009'!A:C,3,FALSE))</f>
        <v/>
      </c>
      <c r="BF1746" s="12" t="str">
        <f t="shared" si="960"/>
        <v>Доп.офис №4694/02</v>
      </c>
      <c r="BG1746" t="e">
        <f>LEFT(#REF!,2)</f>
        <v>#REF!</v>
      </c>
      <c r="BH1746" s="12" t="str">
        <f t="shared" si="966"/>
        <v>4694/02</v>
      </c>
      <c r="BJ1746" t="str">
        <f>IF(ISERROR(VLOOKUP($B1746,'РЕОРГ 01.05.2010'!A:B,2,FALSE)),"",VLOOKUP($B1746,'РЕОРГ 01.05.2010'!A:B,2,FALSE))</f>
        <v/>
      </c>
      <c r="BK1746" s="12" t="str">
        <f t="shared" si="961"/>
        <v>Доп.офис №4694/02</v>
      </c>
      <c r="BL1746" t="e">
        <f>LEFT(#REF!,2)</f>
        <v>#REF!</v>
      </c>
      <c r="BM1746" s="12" t="str">
        <f t="shared" si="967"/>
        <v>4694/02</v>
      </c>
      <c r="BO1746" t="str">
        <f>IF(ISERROR(VLOOKUP($B1746,'РЕОРГ 01.08.2010'!A:B,2,FALSE)),"",VLOOKUP($B1746,'РЕОРГ 01.08.2010'!A:B,2,FALSE))</f>
        <v/>
      </c>
      <c r="BP1746" s="12" t="str">
        <f t="shared" si="962"/>
        <v>Доп.офис №4694/02</v>
      </c>
      <c r="BQ1746" t="e">
        <f>LEFT(#REF!,2)</f>
        <v>#REF!</v>
      </c>
      <c r="BR1746" s="12" t="str">
        <f t="shared" si="968"/>
        <v>4694/02</v>
      </c>
    </row>
    <row r="1747" spans="1:70" ht="12.75" customHeight="1">
      <c r="A1747" t="str">
        <f t="shared" si="963"/>
        <v>4694/020</v>
      </c>
      <c r="B1747" s="133">
        <v>2035</v>
      </c>
      <c r="C1747" s="1" t="s">
        <v>10950</v>
      </c>
      <c r="D1747" s="32" t="s">
        <v>1931</v>
      </c>
      <c r="E1747" s="1" t="s">
        <v>10951</v>
      </c>
      <c r="F1747" s="1" t="s">
        <v>8047</v>
      </c>
      <c r="G1747" s="1" t="s">
        <v>10952</v>
      </c>
      <c r="H1747" s="1" t="s">
        <v>10953</v>
      </c>
      <c r="I1747" s="1" t="s">
        <v>10954</v>
      </c>
      <c r="J1747" s="1"/>
      <c r="K1747" s="1">
        <v>5</v>
      </c>
      <c r="L1747" s="32" t="s">
        <v>2043</v>
      </c>
      <c r="M1747" s="8" t="s">
        <v>11773</v>
      </c>
      <c r="N1747" s="2" t="s">
        <v>12067</v>
      </c>
      <c r="O1747" s="173"/>
      <c r="P1747" s="168">
        <f t="shared" si="993"/>
        <v>1744</v>
      </c>
      <c r="Q1747" s="138">
        <f t="shared" si="987"/>
        <v>25</v>
      </c>
      <c r="R1747" s="138">
        <f t="shared" si="988"/>
        <v>50</v>
      </c>
      <c r="S1747" s="138">
        <f t="shared" si="989"/>
        <v>75</v>
      </c>
      <c r="T1747" s="138">
        <f t="shared" si="990"/>
        <v>100</v>
      </c>
      <c r="U1747" s="138">
        <f t="shared" si="991"/>
        <v>125</v>
      </c>
      <c r="V1747" s="138" t="e">
        <f t="shared" si="992"/>
        <v>#VALUE!</v>
      </c>
      <c r="W1747" s="158" t="str">
        <f t="shared" si="969"/>
        <v>08:00 18:00(13:00 14:00)</v>
      </c>
      <c r="X1747" s="159">
        <f>HLOOKUP(SEARCH("2",$M1747)-1,$Q$3:$V1747,$P1747+1,FALSE)</f>
        <v>25</v>
      </c>
      <c r="Y1747" s="160" t="str">
        <f t="shared" si="970"/>
        <v>08:00 18:00(13:00 14:00)|08:00 18:00(13:00 14:00)|08:00 18:00(13:00 14:00)|08:00 18:00(13:00 14:00)|08:00 14:00</v>
      </c>
      <c r="Z1747" s="161" t="str">
        <f t="shared" si="971"/>
        <v>08:00 18:00(13:00 14:00)</v>
      </c>
      <c r="AA1747" s="158" t="str">
        <f t="shared" si="972"/>
        <v>08:00 18:00(13:00 14:00)</v>
      </c>
      <c r="AB1747" s="159">
        <f>HLOOKUP(SEARCH("3",$M1747)-1,$Q$3:$V1747,$P1747+1,FALSE)</f>
        <v>50</v>
      </c>
      <c r="AC1747" s="160" t="str">
        <f t="shared" si="973"/>
        <v>08:00 18:00(13:00 14:00)|08:00 18:00(13:00 14:00)|08:00 18:00(13:00 14:00)|08:00 14:00</v>
      </c>
      <c r="AD1747" s="161" t="str">
        <f t="shared" si="974"/>
        <v>08:00 18:00(13:00 14:00)</v>
      </c>
      <c r="AE1747" s="158" t="str">
        <f t="shared" si="975"/>
        <v>08:00 18:00(13:00 14:00)</v>
      </c>
      <c r="AF1747" s="159">
        <f>HLOOKUP(SEARCH("4",$M1747)-1,$Q$3:$V1747,$P1747+1,FALSE)</f>
        <v>75</v>
      </c>
      <c r="AG1747" s="161" t="str">
        <f t="shared" si="976"/>
        <v>08:00 18:00(13:00 14:00)|08:00 18:00(13:00 14:00)|08:00 14:00</v>
      </c>
      <c r="AH1747" s="161" t="str">
        <f t="shared" si="977"/>
        <v>08:00 18:00(13:00 14:00)</v>
      </c>
      <c r="AI1747" s="158" t="str">
        <f t="shared" si="978"/>
        <v>08:00 18:00(13:00 14:00)</v>
      </c>
      <c r="AJ1747" s="159">
        <f>HLOOKUP(SEARCH("5",$M1747)-1,$Q$3:$V1747,$P1747+1,FALSE)</f>
        <v>100</v>
      </c>
      <c r="AK1747" s="161" t="str">
        <f t="shared" si="979"/>
        <v>08:00 18:00(13:00 14:00)|08:00 14:00</v>
      </c>
      <c r="AL1747" s="161" t="str">
        <f t="shared" si="980"/>
        <v>08:00 18:00(13:00 14:00)</v>
      </c>
      <c r="AM1747" s="158" t="str">
        <f t="shared" si="981"/>
        <v>08:00 18:00(13:00 14:00)</v>
      </c>
      <c r="AN1747" s="159">
        <f>HLOOKUP(SEARCH("6",$M1747)-1,$Q$3:$V1747,$P1747+1,FALSE)</f>
        <v>125</v>
      </c>
      <c r="AO1747" s="161" t="str">
        <f t="shared" si="982"/>
        <v>08:00 14:00</v>
      </c>
      <c r="AP1747" s="161" t="e">
        <f t="shared" si="983"/>
        <v>#VALUE!</v>
      </c>
      <c r="AQ1747" s="162" t="str">
        <f t="shared" si="984"/>
        <v>08:00 14:00</v>
      </c>
      <c r="AR1747" s="163" t="e">
        <f>HLOOKUP(SEARCH("7",$M1747)-1,$Q$3:$V1747,$P1747+1,FALSE)</f>
        <v>#VALUE!</v>
      </c>
      <c r="AS1747" s="164" t="str">
        <f t="shared" si="985"/>
        <v>выходной</v>
      </c>
      <c r="AT1747" s="142"/>
      <c r="AU1747" s="11" t="str">
        <f>IF(ISERROR(VLOOKUP(B1747,'РЕОРГ 2008'!$A:$B,2,FALSE)),"",VLOOKUP(B1747,'РЕОРГ 2008'!$A:$B,2,FALSE))</f>
        <v/>
      </c>
      <c r="AV1747" s="12" t="str">
        <f t="shared" si="986"/>
        <v>Опер.касса №4694/020</v>
      </c>
      <c r="AW1747" s="31" t="e">
        <f>LEFT(#REF!,2)</f>
        <v>#REF!</v>
      </c>
      <c r="AX1747" s="12" t="str">
        <f t="shared" si="964"/>
        <v>4694/020</v>
      </c>
      <c r="AZ1747" t="str">
        <f>IF(ISERROR(VLOOKUP(B1747,'РЕОРГ 01.08.2009'!$A:$B,2,FALSE)),"",VLOOKUP(B1747,'РЕОРГ 01.08.2009'!$A:$B,2,FALSE))</f>
        <v/>
      </c>
      <c r="BA1747" s="12" t="str">
        <f t="shared" si="959"/>
        <v>Опер.касса №4694/020</v>
      </c>
      <c r="BB1747" t="e">
        <f>LEFT(#REF!,2)</f>
        <v>#REF!</v>
      </c>
      <c r="BC1747" s="12" t="str">
        <f t="shared" si="965"/>
        <v>4694/020</v>
      </c>
      <c r="BE1747" t="str">
        <f>IF(ISERROR(VLOOKUP(B1747,'РЕОРГ 01.10.2009'!A:C,3,FALSE)),"",VLOOKUP(B1747,'РЕОРГ 01.10.2009'!A:C,3,FALSE))</f>
        <v/>
      </c>
      <c r="BF1747" s="12" t="str">
        <f t="shared" si="960"/>
        <v>Опер.касса №4694/020</v>
      </c>
      <c r="BG1747" t="e">
        <f>LEFT(#REF!,2)</f>
        <v>#REF!</v>
      </c>
      <c r="BH1747" s="12" t="str">
        <f t="shared" si="966"/>
        <v>4694/020</v>
      </c>
      <c r="BJ1747" t="str">
        <f>IF(ISERROR(VLOOKUP($B1747,'РЕОРГ 01.05.2010'!A:B,2,FALSE)),"",VLOOKUP($B1747,'РЕОРГ 01.05.2010'!A:B,2,FALSE))</f>
        <v/>
      </c>
      <c r="BK1747" s="12" t="str">
        <f t="shared" si="961"/>
        <v>Опер.касса №4694/020</v>
      </c>
      <c r="BL1747" t="e">
        <f>LEFT(#REF!,2)</f>
        <v>#REF!</v>
      </c>
      <c r="BM1747" s="12" t="str">
        <f t="shared" si="967"/>
        <v>4694/020</v>
      </c>
      <c r="BO1747" t="str">
        <f>IF(ISERROR(VLOOKUP($B1747,'РЕОРГ 01.08.2010'!A:B,2,FALSE)),"",VLOOKUP($B1747,'РЕОРГ 01.08.2010'!A:B,2,FALSE))</f>
        <v/>
      </c>
      <c r="BP1747" s="12" t="str">
        <f t="shared" si="962"/>
        <v>Опер.касса №4694/020</v>
      </c>
      <c r="BQ1747" t="e">
        <f>LEFT(#REF!,2)</f>
        <v>#REF!</v>
      </c>
      <c r="BR1747" s="12" t="str">
        <f t="shared" si="968"/>
        <v>4694/020</v>
      </c>
    </row>
    <row r="1748" spans="1:70" ht="12.75" customHeight="1">
      <c r="A1748" t="str">
        <f t="shared" si="963"/>
        <v>4694/022</v>
      </c>
      <c r="B1748" s="133">
        <v>2036</v>
      </c>
      <c r="C1748" s="1" t="s">
        <v>10955</v>
      </c>
      <c r="D1748" s="32" t="s">
        <v>1926</v>
      </c>
      <c r="E1748" s="1" t="s">
        <v>10956</v>
      </c>
      <c r="F1748" s="1" t="s">
        <v>8047</v>
      </c>
      <c r="G1748" s="1" t="s">
        <v>10957</v>
      </c>
      <c r="H1748" s="1" t="s">
        <v>2372</v>
      </c>
      <c r="I1748" s="1" t="s">
        <v>10949</v>
      </c>
      <c r="J1748" s="1"/>
      <c r="K1748" s="1">
        <v>2</v>
      </c>
      <c r="L1748" s="32" t="s">
        <v>2043</v>
      </c>
      <c r="M1748" s="8" t="s">
        <v>11831</v>
      </c>
      <c r="N1748" s="2" t="s">
        <v>11969</v>
      </c>
      <c r="O1748" s="173"/>
      <c r="P1748" s="168">
        <f t="shared" si="993"/>
        <v>1745</v>
      </c>
      <c r="Q1748" s="138">
        <f t="shared" si="987"/>
        <v>25</v>
      </c>
      <c r="R1748" s="138">
        <f t="shared" si="988"/>
        <v>50</v>
      </c>
      <c r="S1748" s="138">
        <f t="shared" si="989"/>
        <v>75</v>
      </c>
      <c r="T1748" s="138">
        <f t="shared" si="990"/>
        <v>100</v>
      </c>
      <c r="U1748" s="138" t="e">
        <f t="shared" si="991"/>
        <v>#VALUE!</v>
      </c>
      <c r="V1748" s="138" t="e">
        <f t="shared" si="992"/>
        <v>#VALUE!</v>
      </c>
      <c r="W1748" s="158" t="str">
        <f t="shared" si="969"/>
        <v>выходной</v>
      </c>
      <c r="X1748" s="159" t="e">
        <f>HLOOKUP(SEARCH("2",$M1748)-1,$Q$3:$V1748,$P1748+1,FALSE)</f>
        <v>#N/A</v>
      </c>
      <c r="Y1748" s="160" t="str">
        <f t="shared" si="970"/>
        <v>09:00 17:30(13:00 14:00)</v>
      </c>
      <c r="Z1748" s="161" t="e">
        <f t="shared" si="971"/>
        <v>#VALUE!</v>
      </c>
      <c r="AA1748" s="158" t="str">
        <f t="shared" si="972"/>
        <v>09:00 17:30(13:00 14:00)</v>
      </c>
      <c r="AB1748" s="159">
        <f>HLOOKUP(SEARCH("3",$M1748)-1,$Q$3:$V1748,$P1748+1,FALSE)</f>
        <v>25</v>
      </c>
      <c r="AC1748" s="160" t="str">
        <f t="shared" si="973"/>
        <v>09:00 17:30(13:00 14:00)|09:00 17:30(13:00 14:00)|09:00 17:30(13:00 14:00)|09:00 14:00</v>
      </c>
      <c r="AD1748" s="161" t="str">
        <f t="shared" si="974"/>
        <v>09:00 17:30(13:00 14:00)</v>
      </c>
      <c r="AE1748" s="158" t="str">
        <f t="shared" si="975"/>
        <v>09:00 17:30(13:00 14:00)</v>
      </c>
      <c r="AF1748" s="159">
        <f>HLOOKUP(SEARCH("4",$M1748)-1,$Q$3:$V1748,$P1748+1,FALSE)</f>
        <v>50</v>
      </c>
      <c r="AG1748" s="161" t="str">
        <f t="shared" si="976"/>
        <v>09:00 17:30(13:00 14:00)|09:00 17:30(13:00 14:00)|09:00 14:00</v>
      </c>
      <c r="AH1748" s="161" t="str">
        <f t="shared" si="977"/>
        <v>09:00 17:30(13:00 14:00)</v>
      </c>
      <c r="AI1748" s="158" t="str">
        <f t="shared" si="978"/>
        <v>09:00 17:30(13:00 14:00)</v>
      </c>
      <c r="AJ1748" s="159">
        <f>HLOOKUP(SEARCH("5",$M1748)-1,$Q$3:$V1748,$P1748+1,FALSE)</f>
        <v>75</v>
      </c>
      <c r="AK1748" s="161" t="str">
        <f t="shared" si="979"/>
        <v>09:00 17:30(13:00 14:00)|09:00 14:00</v>
      </c>
      <c r="AL1748" s="161" t="str">
        <f t="shared" si="980"/>
        <v>09:00 17:30(13:00 14:00)</v>
      </c>
      <c r="AM1748" s="158" t="str">
        <f t="shared" si="981"/>
        <v>09:00 17:30(13:00 14:00)</v>
      </c>
      <c r="AN1748" s="159">
        <f>HLOOKUP(SEARCH("6",$M1748)-1,$Q$3:$V1748,$P1748+1,FALSE)</f>
        <v>100</v>
      </c>
      <c r="AO1748" s="161" t="str">
        <f t="shared" si="982"/>
        <v>09:00 14:00</v>
      </c>
      <c r="AP1748" s="161" t="e">
        <f t="shared" si="983"/>
        <v>#VALUE!</v>
      </c>
      <c r="AQ1748" s="162" t="str">
        <f t="shared" si="984"/>
        <v>09:00 14:00</v>
      </c>
      <c r="AR1748" s="163" t="e">
        <f>HLOOKUP(SEARCH("7",$M1748)-1,$Q$3:$V1748,$P1748+1,FALSE)</f>
        <v>#VALUE!</v>
      </c>
      <c r="AS1748" s="164" t="str">
        <f t="shared" si="985"/>
        <v>выходной</v>
      </c>
      <c r="AT1748" s="142"/>
      <c r="AU1748" s="11" t="str">
        <f>IF(ISERROR(VLOOKUP(B1748,'РЕОРГ 2008'!$A:$B,2,FALSE)),"",VLOOKUP(B1748,'РЕОРГ 2008'!$A:$B,2,FALSE))</f>
        <v/>
      </c>
      <c r="AV1748" s="12" t="str">
        <f t="shared" si="986"/>
        <v>Доп.офис №4694/022</v>
      </c>
      <c r="AW1748" s="31" t="e">
        <f>LEFT(#REF!,2)</f>
        <v>#REF!</v>
      </c>
      <c r="AX1748" s="12" t="str">
        <f t="shared" si="964"/>
        <v>4694/022</v>
      </c>
      <c r="AZ1748" t="str">
        <f>IF(ISERROR(VLOOKUP(B1748,'РЕОРГ 01.08.2009'!$A:$B,2,FALSE)),"",VLOOKUP(B1748,'РЕОРГ 01.08.2009'!$A:$B,2,FALSE))</f>
        <v/>
      </c>
      <c r="BA1748" s="12" t="str">
        <f t="shared" si="959"/>
        <v>Доп.офис №4694/022</v>
      </c>
      <c r="BB1748" t="e">
        <f>LEFT(#REF!,2)</f>
        <v>#REF!</v>
      </c>
      <c r="BC1748" s="12" t="str">
        <f t="shared" si="965"/>
        <v>4694/022</v>
      </c>
      <c r="BE1748" t="str">
        <f>IF(ISERROR(VLOOKUP(B1748,'РЕОРГ 01.10.2009'!A:C,3,FALSE)),"",VLOOKUP(B1748,'РЕОРГ 01.10.2009'!A:C,3,FALSE))</f>
        <v/>
      </c>
      <c r="BF1748" s="12" t="str">
        <f t="shared" si="960"/>
        <v>Доп.офис №4694/022</v>
      </c>
      <c r="BG1748" t="e">
        <f>LEFT(#REF!,2)</f>
        <v>#REF!</v>
      </c>
      <c r="BH1748" s="12" t="str">
        <f t="shared" si="966"/>
        <v>4694/022</v>
      </c>
      <c r="BJ1748" t="str">
        <f>IF(ISERROR(VLOOKUP($B1748,'РЕОРГ 01.05.2010'!A:B,2,FALSE)),"",VLOOKUP($B1748,'РЕОРГ 01.05.2010'!A:B,2,FALSE))</f>
        <v/>
      </c>
      <c r="BK1748" s="12" t="str">
        <f t="shared" si="961"/>
        <v>Доп.офис №4694/022</v>
      </c>
      <c r="BL1748" t="e">
        <f>LEFT(#REF!,2)</f>
        <v>#REF!</v>
      </c>
      <c r="BM1748" s="12" t="str">
        <f t="shared" si="967"/>
        <v>4694/022</v>
      </c>
      <c r="BO1748" t="str">
        <f>IF(ISERROR(VLOOKUP($B1748,'РЕОРГ 01.08.2010'!A:B,2,FALSE)),"",VLOOKUP($B1748,'РЕОРГ 01.08.2010'!A:B,2,FALSE))</f>
        <v/>
      </c>
      <c r="BP1748" s="12" t="str">
        <f t="shared" si="962"/>
        <v>Доп.офис №4694/022</v>
      </c>
      <c r="BQ1748" t="e">
        <f>LEFT(#REF!,2)</f>
        <v>#REF!</v>
      </c>
      <c r="BR1748" s="12" t="str">
        <f t="shared" si="968"/>
        <v>4694/022</v>
      </c>
    </row>
    <row r="1749" spans="1:70" ht="12.75" customHeight="1">
      <c r="A1749" t="str">
        <f t="shared" si="963"/>
        <v>4694/026</v>
      </c>
      <c r="B1749" s="133">
        <v>2037</v>
      </c>
      <c r="C1749" s="1" t="s">
        <v>10958</v>
      </c>
      <c r="D1749" s="32" t="s">
        <v>1931</v>
      </c>
      <c r="E1749" s="1" t="s">
        <v>10959</v>
      </c>
      <c r="F1749" s="1" t="s">
        <v>8047</v>
      </c>
      <c r="G1749" s="1" t="s">
        <v>10960</v>
      </c>
      <c r="H1749" s="1" t="s">
        <v>10961</v>
      </c>
      <c r="I1749" s="1" t="s">
        <v>2901</v>
      </c>
      <c r="J1749" s="1"/>
      <c r="K1749" s="1">
        <v>2</v>
      </c>
      <c r="L1749" s="32" t="s">
        <v>4052</v>
      </c>
      <c r="M1749" s="8" t="s">
        <v>11831</v>
      </c>
      <c r="N1749" s="2" t="s">
        <v>11969</v>
      </c>
      <c r="O1749" s="173"/>
      <c r="P1749" s="168">
        <f t="shared" si="993"/>
        <v>1746</v>
      </c>
      <c r="Q1749" s="138">
        <f t="shared" si="987"/>
        <v>25</v>
      </c>
      <c r="R1749" s="138">
        <f t="shared" si="988"/>
        <v>50</v>
      </c>
      <c r="S1749" s="138">
        <f t="shared" si="989"/>
        <v>75</v>
      </c>
      <c r="T1749" s="138">
        <f t="shared" si="990"/>
        <v>100</v>
      </c>
      <c r="U1749" s="138" t="e">
        <f t="shared" si="991"/>
        <v>#VALUE!</v>
      </c>
      <c r="V1749" s="138" t="e">
        <f t="shared" si="992"/>
        <v>#VALUE!</v>
      </c>
      <c r="W1749" s="158" t="str">
        <f t="shared" si="969"/>
        <v>выходной</v>
      </c>
      <c r="X1749" s="159" t="e">
        <f>HLOOKUP(SEARCH("2",$M1749)-1,$Q$3:$V1749,$P1749+1,FALSE)</f>
        <v>#N/A</v>
      </c>
      <c r="Y1749" s="160" t="str">
        <f t="shared" si="970"/>
        <v>09:00 17:30(13:00 14:00)</v>
      </c>
      <c r="Z1749" s="161" t="e">
        <f t="shared" si="971"/>
        <v>#VALUE!</v>
      </c>
      <c r="AA1749" s="158" t="str">
        <f t="shared" si="972"/>
        <v>09:00 17:30(13:00 14:00)</v>
      </c>
      <c r="AB1749" s="159">
        <f>HLOOKUP(SEARCH("3",$M1749)-1,$Q$3:$V1749,$P1749+1,FALSE)</f>
        <v>25</v>
      </c>
      <c r="AC1749" s="160" t="str">
        <f t="shared" si="973"/>
        <v>09:00 17:30(13:00 14:00)|09:00 17:30(13:00 14:00)|09:00 17:30(13:00 14:00)|09:00 14:00</v>
      </c>
      <c r="AD1749" s="161" t="str">
        <f t="shared" si="974"/>
        <v>09:00 17:30(13:00 14:00)</v>
      </c>
      <c r="AE1749" s="158" t="str">
        <f t="shared" si="975"/>
        <v>09:00 17:30(13:00 14:00)</v>
      </c>
      <c r="AF1749" s="159">
        <f>HLOOKUP(SEARCH("4",$M1749)-1,$Q$3:$V1749,$P1749+1,FALSE)</f>
        <v>50</v>
      </c>
      <c r="AG1749" s="161" t="str">
        <f t="shared" si="976"/>
        <v>09:00 17:30(13:00 14:00)|09:00 17:30(13:00 14:00)|09:00 14:00</v>
      </c>
      <c r="AH1749" s="161" t="str">
        <f t="shared" si="977"/>
        <v>09:00 17:30(13:00 14:00)</v>
      </c>
      <c r="AI1749" s="158" t="str">
        <f t="shared" si="978"/>
        <v>09:00 17:30(13:00 14:00)</v>
      </c>
      <c r="AJ1749" s="159">
        <f>HLOOKUP(SEARCH("5",$M1749)-1,$Q$3:$V1749,$P1749+1,FALSE)</f>
        <v>75</v>
      </c>
      <c r="AK1749" s="161" t="str">
        <f t="shared" si="979"/>
        <v>09:00 17:30(13:00 14:00)|09:00 14:00</v>
      </c>
      <c r="AL1749" s="161" t="str">
        <f t="shared" si="980"/>
        <v>09:00 17:30(13:00 14:00)</v>
      </c>
      <c r="AM1749" s="158" t="str">
        <f t="shared" si="981"/>
        <v>09:00 17:30(13:00 14:00)</v>
      </c>
      <c r="AN1749" s="159">
        <f>HLOOKUP(SEARCH("6",$M1749)-1,$Q$3:$V1749,$P1749+1,FALSE)</f>
        <v>100</v>
      </c>
      <c r="AO1749" s="161" t="str">
        <f t="shared" si="982"/>
        <v>09:00 14:00</v>
      </c>
      <c r="AP1749" s="161" t="e">
        <f t="shared" si="983"/>
        <v>#VALUE!</v>
      </c>
      <c r="AQ1749" s="162" t="str">
        <f t="shared" si="984"/>
        <v>09:00 14:00</v>
      </c>
      <c r="AR1749" s="163" t="e">
        <f>HLOOKUP(SEARCH("7",$M1749)-1,$Q$3:$V1749,$P1749+1,FALSE)</f>
        <v>#VALUE!</v>
      </c>
      <c r="AS1749" s="164" t="str">
        <f t="shared" si="985"/>
        <v>выходной</v>
      </c>
      <c r="AT1749" s="142"/>
      <c r="AU1749" s="11" t="str">
        <f>IF(ISERROR(VLOOKUP(B1749,'РЕОРГ 2008'!$A:$B,2,FALSE)),"",VLOOKUP(B1749,'РЕОРГ 2008'!$A:$B,2,FALSE))</f>
        <v/>
      </c>
      <c r="AV1749" s="12" t="str">
        <f t="shared" si="986"/>
        <v>Опер.касса №4694/026</v>
      </c>
      <c r="AW1749" s="31" t="e">
        <f>LEFT(#REF!,2)</f>
        <v>#REF!</v>
      </c>
      <c r="AX1749" s="12" t="str">
        <f t="shared" si="964"/>
        <v>4694/026</v>
      </c>
      <c r="AZ1749" t="str">
        <f>IF(ISERROR(VLOOKUP(B1749,'РЕОРГ 01.08.2009'!$A:$B,2,FALSE)),"",VLOOKUP(B1749,'РЕОРГ 01.08.2009'!$A:$B,2,FALSE))</f>
        <v/>
      </c>
      <c r="BA1749" s="12" t="str">
        <f t="shared" si="959"/>
        <v>Опер.касса №4694/026</v>
      </c>
      <c r="BB1749" t="e">
        <f>LEFT(#REF!,2)</f>
        <v>#REF!</v>
      </c>
      <c r="BC1749" s="12" t="str">
        <f t="shared" si="965"/>
        <v>4694/026</v>
      </c>
      <c r="BE1749" t="str">
        <f>IF(ISERROR(VLOOKUP(B1749,'РЕОРГ 01.10.2009'!A:C,3,FALSE)),"",VLOOKUP(B1749,'РЕОРГ 01.10.2009'!A:C,3,FALSE))</f>
        <v/>
      </c>
      <c r="BF1749" s="12" t="str">
        <f t="shared" si="960"/>
        <v>Опер.касса №4694/026</v>
      </c>
      <c r="BG1749" t="e">
        <f>LEFT(#REF!,2)</f>
        <v>#REF!</v>
      </c>
      <c r="BH1749" s="12" t="str">
        <f t="shared" si="966"/>
        <v>4694/026</v>
      </c>
      <c r="BJ1749" t="str">
        <f>IF(ISERROR(VLOOKUP($B1749,'РЕОРГ 01.05.2010'!A:B,2,FALSE)),"",VLOOKUP($B1749,'РЕОРГ 01.05.2010'!A:B,2,FALSE))</f>
        <v/>
      </c>
      <c r="BK1749" s="12" t="str">
        <f t="shared" si="961"/>
        <v>Опер.касса №4694/026</v>
      </c>
      <c r="BL1749" t="e">
        <f>LEFT(#REF!,2)</f>
        <v>#REF!</v>
      </c>
      <c r="BM1749" s="12" t="str">
        <f t="shared" si="967"/>
        <v>4694/026</v>
      </c>
      <c r="BO1749" t="str">
        <f>IF(ISERROR(VLOOKUP($B1749,'РЕОРГ 01.08.2010'!A:B,2,FALSE)),"",VLOOKUP($B1749,'РЕОРГ 01.08.2010'!A:B,2,FALSE))</f>
        <v/>
      </c>
      <c r="BP1749" s="12" t="str">
        <f t="shared" si="962"/>
        <v>Опер.касса №4694/026</v>
      </c>
      <c r="BQ1749" t="e">
        <f>LEFT(#REF!,2)</f>
        <v>#REF!</v>
      </c>
      <c r="BR1749" s="12" t="str">
        <f t="shared" si="968"/>
        <v>4694/026</v>
      </c>
    </row>
    <row r="1750" spans="1:70" ht="12.75" customHeight="1">
      <c r="A1750" t="str">
        <f t="shared" si="963"/>
        <v>4694/037</v>
      </c>
      <c r="B1750" s="133">
        <v>2039</v>
      </c>
      <c r="C1750" s="1" t="s">
        <v>10962</v>
      </c>
      <c r="D1750" s="32" t="s">
        <v>1931</v>
      </c>
      <c r="E1750" s="1" t="s">
        <v>10963</v>
      </c>
      <c r="F1750" s="1" t="s">
        <v>8047</v>
      </c>
      <c r="G1750" s="1" t="s">
        <v>10964</v>
      </c>
      <c r="H1750" s="1" t="s">
        <v>10965</v>
      </c>
      <c r="I1750" s="1" t="s">
        <v>6244</v>
      </c>
      <c r="J1750" s="1"/>
      <c r="K1750" s="1">
        <v>0.25</v>
      </c>
      <c r="L1750" s="32" t="s">
        <v>4049</v>
      </c>
      <c r="M1750" s="8" t="s">
        <v>12085</v>
      </c>
      <c r="N1750" s="2" t="s">
        <v>11971</v>
      </c>
      <c r="O1750" s="173"/>
      <c r="P1750" s="168">
        <f t="shared" si="993"/>
        <v>1747</v>
      </c>
      <c r="Q1750" s="138">
        <f t="shared" si="987"/>
        <v>12</v>
      </c>
      <c r="R1750" s="138" t="e">
        <f t="shared" si="988"/>
        <v>#VALUE!</v>
      </c>
      <c r="S1750" s="138" t="e">
        <f t="shared" si="989"/>
        <v>#VALUE!</v>
      </c>
      <c r="T1750" s="138" t="e">
        <f t="shared" si="990"/>
        <v>#VALUE!</v>
      </c>
      <c r="U1750" s="138" t="e">
        <f t="shared" si="991"/>
        <v>#VALUE!</v>
      </c>
      <c r="V1750" s="138" t="e">
        <f t="shared" si="992"/>
        <v>#VALUE!</v>
      </c>
      <c r="W1750" s="158" t="str">
        <f t="shared" si="969"/>
        <v>08:00 12:30</v>
      </c>
      <c r="X1750" s="159">
        <f>HLOOKUP(SEARCH("2",$M1750)-1,$Q$3:$V1750,$P1750+1,FALSE)</f>
        <v>12</v>
      </c>
      <c r="Y1750" s="160" t="str">
        <f t="shared" si="970"/>
        <v>08:00 12:30</v>
      </c>
      <c r="Z1750" s="161" t="e">
        <f t="shared" si="971"/>
        <v>#VALUE!</v>
      </c>
      <c r="AA1750" s="158" t="str">
        <f t="shared" si="972"/>
        <v>08:00 12:30</v>
      </c>
      <c r="AB1750" s="159" t="e">
        <f>HLOOKUP(SEARCH("3",$M1750)-1,$Q$3:$V1750,$P1750+1,FALSE)</f>
        <v>#VALUE!</v>
      </c>
      <c r="AC1750" s="160" t="e">
        <f t="shared" si="973"/>
        <v>#VALUE!</v>
      </c>
      <c r="AD1750" s="161" t="e">
        <f t="shared" si="974"/>
        <v>#VALUE!</v>
      </c>
      <c r="AE1750" s="158" t="str">
        <f t="shared" si="975"/>
        <v>выходной</v>
      </c>
      <c r="AF1750" s="159" t="e">
        <f>HLOOKUP(SEARCH("4",$M1750)-1,$Q$3:$V1750,$P1750+1,FALSE)</f>
        <v>#VALUE!</v>
      </c>
      <c r="AG1750" s="161" t="e">
        <f t="shared" si="976"/>
        <v>#VALUE!</v>
      </c>
      <c r="AH1750" s="161" t="e">
        <f t="shared" si="977"/>
        <v>#VALUE!</v>
      </c>
      <c r="AI1750" s="158" t="str">
        <f t="shared" si="978"/>
        <v>выходной</v>
      </c>
      <c r="AJ1750" s="159" t="e">
        <f>HLOOKUP(SEARCH("5",$M1750)-1,$Q$3:$V1750,$P1750+1,FALSE)</f>
        <v>#VALUE!</v>
      </c>
      <c r="AK1750" s="161" t="e">
        <f t="shared" si="979"/>
        <v>#VALUE!</v>
      </c>
      <c r="AL1750" s="161" t="e">
        <f t="shared" si="980"/>
        <v>#VALUE!</v>
      </c>
      <c r="AM1750" s="158" t="str">
        <f t="shared" si="981"/>
        <v>выходной</v>
      </c>
      <c r="AN1750" s="159" t="e">
        <f>HLOOKUP(SEARCH("6",$M1750)-1,$Q$3:$V1750,$P1750+1,FALSE)</f>
        <v>#VALUE!</v>
      </c>
      <c r="AO1750" s="161" t="e">
        <f t="shared" si="982"/>
        <v>#VALUE!</v>
      </c>
      <c r="AP1750" s="161" t="e">
        <f t="shared" si="983"/>
        <v>#VALUE!</v>
      </c>
      <c r="AQ1750" s="162" t="str">
        <f t="shared" si="984"/>
        <v>выходной</v>
      </c>
      <c r="AR1750" s="163" t="e">
        <f>HLOOKUP(SEARCH("7",$M1750)-1,$Q$3:$V1750,$P1750+1,FALSE)</f>
        <v>#VALUE!</v>
      </c>
      <c r="AS1750" s="164" t="str">
        <f t="shared" si="985"/>
        <v>выходной</v>
      </c>
      <c r="AT1750" s="142"/>
      <c r="AU1750" s="11" t="str">
        <f>IF(ISERROR(VLOOKUP(B1750,'РЕОРГ 2008'!$A:$B,2,FALSE)),"",VLOOKUP(B1750,'РЕОРГ 2008'!$A:$B,2,FALSE))</f>
        <v/>
      </c>
      <c r="AV1750" s="12" t="str">
        <f t="shared" si="986"/>
        <v>Опер.касса №4694/037</v>
      </c>
      <c r="AW1750" s="31" t="e">
        <f>LEFT(#REF!,2)</f>
        <v>#REF!</v>
      </c>
      <c r="AX1750" s="12" t="str">
        <f t="shared" si="964"/>
        <v>4694/037</v>
      </c>
      <c r="AZ1750" t="str">
        <f>IF(ISERROR(VLOOKUP(B1750,'РЕОРГ 01.08.2009'!$A:$B,2,FALSE)),"",VLOOKUP(B1750,'РЕОРГ 01.08.2009'!$A:$B,2,FALSE))</f>
        <v/>
      </c>
      <c r="BA1750" s="12" t="str">
        <f t="shared" si="959"/>
        <v>Опер.касса №4694/037</v>
      </c>
      <c r="BB1750" t="e">
        <f>LEFT(#REF!,2)</f>
        <v>#REF!</v>
      </c>
      <c r="BC1750" s="12" t="str">
        <f t="shared" si="965"/>
        <v>4694/037</v>
      </c>
      <c r="BE1750" t="str">
        <f>IF(ISERROR(VLOOKUP(B1750,'РЕОРГ 01.10.2009'!A:C,3,FALSE)),"",VLOOKUP(B1750,'РЕОРГ 01.10.2009'!A:C,3,FALSE))</f>
        <v/>
      </c>
      <c r="BF1750" s="12" t="str">
        <f t="shared" si="960"/>
        <v>Опер.касса №4694/037</v>
      </c>
      <c r="BG1750" t="e">
        <f>LEFT(#REF!,2)</f>
        <v>#REF!</v>
      </c>
      <c r="BH1750" s="12" t="str">
        <f t="shared" si="966"/>
        <v>4694/037</v>
      </c>
      <c r="BJ1750" t="str">
        <f>IF(ISERROR(VLOOKUP($B1750,'РЕОРГ 01.05.2010'!A:B,2,FALSE)),"",VLOOKUP($B1750,'РЕОРГ 01.05.2010'!A:B,2,FALSE))</f>
        <v/>
      </c>
      <c r="BK1750" s="12" t="str">
        <f t="shared" si="961"/>
        <v>Опер.касса №4694/037</v>
      </c>
      <c r="BL1750" t="e">
        <f>LEFT(#REF!,2)</f>
        <v>#REF!</v>
      </c>
      <c r="BM1750" s="12" t="str">
        <f t="shared" si="967"/>
        <v>4694/037</v>
      </c>
      <c r="BO1750" t="str">
        <f>IF(ISERROR(VLOOKUP($B1750,'РЕОРГ 01.08.2010'!A:B,2,FALSE)),"",VLOOKUP($B1750,'РЕОРГ 01.08.2010'!A:B,2,FALSE))</f>
        <v/>
      </c>
      <c r="BP1750" s="12" t="str">
        <f t="shared" si="962"/>
        <v>Опер.касса №4694/037</v>
      </c>
      <c r="BQ1750" t="e">
        <f>LEFT(#REF!,2)</f>
        <v>#REF!</v>
      </c>
      <c r="BR1750" s="12" t="str">
        <f t="shared" si="968"/>
        <v>4694/037</v>
      </c>
    </row>
    <row r="1751" spans="1:70" ht="12.75" customHeight="1">
      <c r="A1751" t="str">
        <f t="shared" si="963"/>
        <v>4694/041</v>
      </c>
      <c r="B1751" s="133">
        <v>2040</v>
      </c>
      <c r="C1751" s="1" t="s">
        <v>10966</v>
      </c>
      <c r="D1751" s="32" t="s">
        <v>1931</v>
      </c>
      <c r="E1751" s="1" t="s">
        <v>10967</v>
      </c>
      <c r="F1751" s="1" t="s">
        <v>8047</v>
      </c>
      <c r="G1751" s="1" t="s">
        <v>10968</v>
      </c>
      <c r="H1751" s="1" t="s">
        <v>10969</v>
      </c>
      <c r="I1751" s="1" t="s">
        <v>11294</v>
      </c>
      <c r="J1751" s="1"/>
      <c r="K1751" s="1">
        <v>3</v>
      </c>
      <c r="L1751" s="32" t="s">
        <v>2043</v>
      </c>
      <c r="M1751" s="8" t="s">
        <v>12164</v>
      </c>
      <c r="N1751" s="2" t="s">
        <v>12882</v>
      </c>
      <c r="O1751" s="173"/>
      <c r="P1751" s="168">
        <f t="shared" si="993"/>
        <v>1748</v>
      </c>
      <c r="Q1751" s="138">
        <f t="shared" si="987"/>
        <v>25</v>
      </c>
      <c r="R1751" s="138">
        <f t="shared" si="988"/>
        <v>50</v>
      </c>
      <c r="S1751" s="138">
        <f t="shared" si="989"/>
        <v>75</v>
      </c>
      <c r="T1751" s="138">
        <f t="shared" si="990"/>
        <v>100</v>
      </c>
      <c r="U1751" s="138">
        <f t="shared" si="991"/>
        <v>112</v>
      </c>
      <c r="V1751" s="138" t="e">
        <f t="shared" si="992"/>
        <v>#VALUE!</v>
      </c>
      <c r="W1751" s="158" t="str">
        <f t="shared" si="969"/>
        <v>выходной</v>
      </c>
      <c r="X1751" s="159" t="e">
        <f>HLOOKUP(SEARCH("2",$M1751)-1,$Q$3:$V1751,$P1751+1,FALSE)</f>
        <v>#N/A</v>
      </c>
      <c r="Y1751" s="160" t="str">
        <f t="shared" si="970"/>
        <v>08:00 18:00(13:00 14:00)</v>
      </c>
      <c r="Z1751" s="161" t="e">
        <f t="shared" si="971"/>
        <v>#VALUE!</v>
      </c>
      <c r="AA1751" s="158" t="str">
        <f t="shared" si="972"/>
        <v>08:00 18:00(13:00 14:00)</v>
      </c>
      <c r="AB1751" s="159">
        <f>HLOOKUP(SEARCH("3",$M1751)-1,$Q$3:$V1751,$P1751+1,FALSE)</f>
        <v>25</v>
      </c>
      <c r="AC1751" s="160" t="str">
        <f t="shared" si="973"/>
        <v>08:00 18:00(13:00 14:00)|08:00 18:00(13:00 14:00)|08:00 18:00(13:00 14:00)|08:00 14:00|08:00 14:00</v>
      </c>
      <c r="AD1751" s="161" t="str">
        <f t="shared" si="974"/>
        <v>08:00 18:00(13:00 14:00)</v>
      </c>
      <c r="AE1751" s="158" t="str">
        <f t="shared" si="975"/>
        <v>08:00 18:00(13:00 14:00)</v>
      </c>
      <c r="AF1751" s="159">
        <f>HLOOKUP(SEARCH("4",$M1751)-1,$Q$3:$V1751,$P1751+1,FALSE)</f>
        <v>50</v>
      </c>
      <c r="AG1751" s="161" t="str">
        <f t="shared" si="976"/>
        <v>08:00 18:00(13:00 14:00)|08:00 18:00(13:00 14:00)|08:00 14:00|08:00 14:00</v>
      </c>
      <c r="AH1751" s="161" t="str">
        <f t="shared" si="977"/>
        <v>08:00 18:00(13:00 14:00)</v>
      </c>
      <c r="AI1751" s="158" t="str">
        <f t="shared" si="978"/>
        <v>08:00 18:00(13:00 14:00)</v>
      </c>
      <c r="AJ1751" s="159">
        <f>HLOOKUP(SEARCH("5",$M1751)-1,$Q$3:$V1751,$P1751+1,FALSE)</f>
        <v>75</v>
      </c>
      <c r="AK1751" s="161" t="str">
        <f t="shared" si="979"/>
        <v>08:00 18:00(13:00 14:00)|08:00 14:00|08:00 14:00</v>
      </c>
      <c r="AL1751" s="161" t="str">
        <f t="shared" si="980"/>
        <v>08:00 18:00(13:00 14:00)</v>
      </c>
      <c r="AM1751" s="158" t="str">
        <f t="shared" si="981"/>
        <v>08:00 18:00(13:00 14:00)</v>
      </c>
      <c r="AN1751" s="159">
        <f>HLOOKUP(SEARCH("6",$M1751)-1,$Q$3:$V1751,$P1751+1,FALSE)</f>
        <v>100</v>
      </c>
      <c r="AO1751" s="161" t="str">
        <f t="shared" si="982"/>
        <v>08:00 14:00|08:00 14:00</v>
      </c>
      <c r="AP1751" s="161" t="str">
        <f t="shared" si="983"/>
        <v>08:00 14:00</v>
      </c>
      <c r="AQ1751" s="162" t="str">
        <f t="shared" si="984"/>
        <v>08:00 14:00</v>
      </c>
      <c r="AR1751" s="163">
        <f>HLOOKUP(SEARCH("7",$M1751)-1,$Q$3:$V1751,$P1751+1,FALSE)</f>
        <v>112</v>
      </c>
      <c r="AS1751" s="164" t="str">
        <f t="shared" si="985"/>
        <v>08:00 14:00</v>
      </c>
      <c r="AT1751" s="142"/>
      <c r="AU1751" s="11" t="str">
        <f>IF(ISERROR(VLOOKUP(B1751,'РЕОРГ 2008'!$A:$B,2,FALSE)),"",VLOOKUP(B1751,'РЕОРГ 2008'!$A:$B,2,FALSE))</f>
        <v/>
      </c>
      <c r="AV1751" s="12" t="str">
        <f t="shared" si="986"/>
        <v>Опер.касса №4694/041</v>
      </c>
      <c r="AW1751" s="31" t="e">
        <f>LEFT(#REF!,2)</f>
        <v>#REF!</v>
      </c>
      <c r="AX1751" s="12" t="str">
        <f t="shared" si="964"/>
        <v>4694/041</v>
      </c>
      <c r="AZ1751" t="str">
        <f>IF(ISERROR(VLOOKUP(B1751,'РЕОРГ 01.08.2009'!$A:$B,2,FALSE)),"",VLOOKUP(B1751,'РЕОРГ 01.08.2009'!$A:$B,2,FALSE))</f>
        <v/>
      </c>
      <c r="BA1751" s="12" t="str">
        <f t="shared" si="959"/>
        <v>Опер.касса №4694/041</v>
      </c>
      <c r="BB1751" t="e">
        <f>LEFT(#REF!,2)</f>
        <v>#REF!</v>
      </c>
      <c r="BC1751" s="12" t="str">
        <f t="shared" si="965"/>
        <v>4694/041</v>
      </c>
      <c r="BE1751" t="str">
        <f>IF(ISERROR(VLOOKUP(B1751,'РЕОРГ 01.10.2009'!A:C,3,FALSE)),"",VLOOKUP(B1751,'РЕОРГ 01.10.2009'!A:C,3,FALSE))</f>
        <v/>
      </c>
      <c r="BF1751" s="12" t="str">
        <f t="shared" si="960"/>
        <v>Опер.касса №4694/041</v>
      </c>
      <c r="BG1751" t="e">
        <f>LEFT(#REF!,2)</f>
        <v>#REF!</v>
      </c>
      <c r="BH1751" s="12" t="str">
        <f t="shared" si="966"/>
        <v>4694/041</v>
      </c>
      <c r="BJ1751" t="str">
        <f>IF(ISERROR(VLOOKUP($B1751,'РЕОРГ 01.05.2010'!A:B,2,FALSE)),"",VLOOKUP($B1751,'РЕОРГ 01.05.2010'!A:B,2,FALSE))</f>
        <v/>
      </c>
      <c r="BK1751" s="12" t="str">
        <f t="shared" si="961"/>
        <v>Опер.касса №4694/041</v>
      </c>
      <c r="BL1751" t="e">
        <f>LEFT(#REF!,2)</f>
        <v>#REF!</v>
      </c>
      <c r="BM1751" s="12" t="str">
        <f t="shared" si="967"/>
        <v>4694/041</v>
      </c>
      <c r="BO1751" t="str">
        <f>IF(ISERROR(VLOOKUP($B1751,'РЕОРГ 01.08.2010'!A:B,2,FALSE)),"",VLOOKUP($B1751,'РЕОРГ 01.08.2010'!A:B,2,FALSE))</f>
        <v/>
      </c>
      <c r="BP1751" s="12" t="str">
        <f t="shared" si="962"/>
        <v>Опер.касса №4694/041</v>
      </c>
      <c r="BQ1751" t="e">
        <f>LEFT(#REF!,2)</f>
        <v>#REF!</v>
      </c>
      <c r="BR1751" s="12" t="str">
        <f t="shared" si="968"/>
        <v>4694/041</v>
      </c>
    </row>
    <row r="1752" spans="1:70" ht="12.75" customHeight="1">
      <c r="A1752" t="str">
        <f t="shared" si="963"/>
        <v>4694/047</v>
      </c>
      <c r="B1752" s="133">
        <v>2042</v>
      </c>
      <c r="C1752" s="1" t="s">
        <v>10970</v>
      </c>
      <c r="D1752" s="32" t="s">
        <v>1926</v>
      </c>
      <c r="E1752" s="1" t="s">
        <v>10971</v>
      </c>
      <c r="F1752" s="1" t="s">
        <v>8047</v>
      </c>
      <c r="G1752" s="1" t="s">
        <v>10972</v>
      </c>
      <c r="H1752" s="1" t="s">
        <v>2373</v>
      </c>
      <c r="I1752" s="1" t="s">
        <v>10973</v>
      </c>
      <c r="J1752" s="1"/>
      <c r="K1752" s="1">
        <v>4</v>
      </c>
      <c r="L1752" s="32" t="s">
        <v>2043</v>
      </c>
      <c r="M1752" s="8" t="s">
        <v>11773</v>
      </c>
      <c r="N1752" s="2" t="s">
        <v>12691</v>
      </c>
      <c r="O1752" s="173"/>
      <c r="P1752" s="168">
        <f t="shared" si="993"/>
        <v>1749</v>
      </c>
      <c r="Q1752" s="138">
        <f t="shared" si="987"/>
        <v>25</v>
      </c>
      <c r="R1752" s="138">
        <f t="shared" si="988"/>
        <v>50</v>
      </c>
      <c r="S1752" s="138">
        <f t="shared" si="989"/>
        <v>75</v>
      </c>
      <c r="T1752" s="138">
        <f t="shared" si="990"/>
        <v>100</v>
      </c>
      <c r="U1752" s="138">
        <f t="shared" si="991"/>
        <v>125</v>
      </c>
      <c r="V1752" s="138" t="e">
        <f t="shared" si="992"/>
        <v>#VALUE!</v>
      </c>
      <c r="W1752" s="158" t="str">
        <f t="shared" si="969"/>
        <v>08:00 18:00(13:00 14:00)</v>
      </c>
      <c r="X1752" s="159">
        <f>HLOOKUP(SEARCH("2",$M1752)-1,$Q$3:$V1752,$P1752+1,FALSE)</f>
        <v>25</v>
      </c>
      <c r="Y1752" s="160" t="str">
        <f t="shared" si="970"/>
        <v>08:30 18:00(13:00 14:00)|08:00 18:00(13:00 14:00)|08:00 18:00(13:00 14:00)|08:00 18:00(13:00 14:00)|08:00 16:00(13:00 14:00)</v>
      </c>
      <c r="Z1752" s="161" t="str">
        <f t="shared" si="971"/>
        <v>08:30 18:00(13:00 14:00)</v>
      </c>
      <c r="AA1752" s="158" t="str">
        <f t="shared" si="972"/>
        <v>08:30 18:00(13:00 14:00)</v>
      </c>
      <c r="AB1752" s="159">
        <f>HLOOKUP(SEARCH("3",$M1752)-1,$Q$3:$V1752,$P1752+1,FALSE)</f>
        <v>50</v>
      </c>
      <c r="AC1752" s="160" t="str">
        <f t="shared" si="973"/>
        <v>08:00 18:00(13:00 14:00)|08:00 18:00(13:00 14:00)|08:00 18:00(13:00 14:00)|08:00 16:00(13:00 14:00)</v>
      </c>
      <c r="AD1752" s="161" t="str">
        <f t="shared" si="974"/>
        <v>08:00 18:00(13:00 14:00)</v>
      </c>
      <c r="AE1752" s="158" t="str">
        <f t="shared" si="975"/>
        <v>08:00 18:00(13:00 14:00)</v>
      </c>
      <c r="AF1752" s="159">
        <f>HLOOKUP(SEARCH("4",$M1752)-1,$Q$3:$V1752,$P1752+1,FALSE)</f>
        <v>75</v>
      </c>
      <c r="AG1752" s="161" t="str">
        <f t="shared" si="976"/>
        <v>08:00 18:00(13:00 14:00)|08:00 18:00(13:00 14:00)|08:00 16:00(13:00 14:00)</v>
      </c>
      <c r="AH1752" s="161" t="str">
        <f t="shared" si="977"/>
        <v>08:00 18:00(13:00 14:00)</v>
      </c>
      <c r="AI1752" s="158" t="str">
        <f t="shared" si="978"/>
        <v>08:00 18:00(13:00 14:00)</v>
      </c>
      <c r="AJ1752" s="159">
        <f>HLOOKUP(SEARCH("5",$M1752)-1,$Q$3:$V1752,$P1752+1,FALSE)</f>
        <v>100</v>
      </c>
      <c r="AK1752" s="161" t="str">
        <f t="shared" si="979"/>
        <v>08:00 18:00(13:00 14:00)|08:00 16:00(13:00 14:00)</v>
      </c>
      <c r="AL1752" s="161" t="str">
        <f t="shared" si="980"/>
        <v>08:00 18:00(13:00 14:00)</v>
      </c>
      <c r="AM1752" s="158" t="str">
        <f t="shared" si="981"/>
        <v>08:00 18:00(13:00 14:00)</v>
      </c>
      <c r="AN1752" s="159">
        <f>HLOOKUP(SEARCH("6",$M1752)-1,$Q$3:$V1752,$P1752+1,FALSE)</f>
        <v>125</v>
      </c>
      <c r="AO1752" s="161" t="str">
        <f t="shared" si="982"/>
        <v>08:00 16:00(13:00 14:00)</v>
      </c>
      <c r="AP1752" s="161" t="e">
        <f t="shared" si="983"/>
        <v>#VALUE!</v>
      </c>
      <c r="AQ1752" s="162" t="str">
        <f t="shared" si="984"/>
        <v>08:00 16:00(13:00 14:00)</v>
      </c>
      <c r="AR1752" s="163" t="e">
        <f>HLOOKUP(SEARCH("7",$M1752)-1,$Q$3:$V1752,$P1752+1,FALSE)</f>
        <v>#VALUE!</v>
      </c>
      <c r="AS1752" s="164" t="str">
        <f t="shared" si="985"/>
        <v>выходной</v>
      </c>
      <c r="AT1752" s="142"/>
      <c r="AU1752" s="11" t="str">
        <f>IF(ISERROR(VLOOKUP(B1752,'РЕОРГ 2008'!$A:$B,2,FALSE)),"",VLOOKUP(B1752,'РЕОРГ 2008'!$A:$B,2,FALSE))</f>
        <v/>
      </c>
      <c r="AV1752" s="12" t="str">
        <f t="shared" si="986"/>
        <v>Доп.офис №4694/047</v>
      </c>
      <c r="AW1752" s="31" t="e">
        <f>LEFT(#REF!,2)</f>
        <v>#REF!</v>
      </c>
      <c r="AX1752" s="12" t="str">
        <f t="shared" si="964"/>
        <v>4694/047</v>
      </c>
      <c r="AZ1752" t="str">
        <f>IF(ISERROR(VLOOKUP(B1752,'РЕОРГ 01.08.2009'!$A:$B,2,FALSE)),"",VLOOKUP(B1752,'РЕОРГ 01.08.2009'!$A:$B,2,FALSE))</f>
        <v/>
      </c>
      <c r="BA1752" s="12" t="str">
        <f t="shared" si="959"/>
        <v>Доп.офис №4694/047</v>
      </c>
      <c r="BB1752" t="e">
        <f>LEFT(#REF!,2)</f>
        <v>#REF!</v>
      </c>
      <c r="BC1752" s="12" t="str">
        <f t="shared" si="965"/>
        <v>4694/047</v>
      </c>
      <c r="BE1752" t="str">
        <f>IF(ISERROR(VLOOKUP(B1752,'РЕОРГ 01.10.2009'!A:C,3,FALSE)),"",VLOOKUP(B1752,'РЕОРГ 01.10.2009'!A:C,3,FALSE))</f>
        <v/>
      </c>
      <c r="BF1752" s="12" t="str">
        <f t="shared" si="960"/>
        <v>Доп.офис №4694/047</v>
      </c>
      <c r="BG1752" t="e">
        <f>LEFT(#REF!,2)</f>
        <v>#REF!</v>
      </c>
      <c r="BH1752" s="12" t="str">
        <f t="shared" si="966"/>
        <v>4694/047</v>
      </c>
      <c r="BJ1752" t="str">
        <f>IF(ISERROR(VLOOKUP($B1752,'РЕОРГ 01.05.2010'!A:B,2,FALSE)),"",VLOOKUP($B1752,'РЕОРГ 01.05.2010'!A:B,2,FALSE))</f>
        <v/>
      </c>
      <c r="BK1752" s="12" t="str">
        <f t="shared" si="961"/>
        <v>Доп.офис №4694/047</v>
      </c>
      <c r="BL1752" t="e">
        <f>LEFT(#REF!,2)</f>
        <v>#REF!</v>
      </c>
      <c r="BM1752" s="12" t="str">
        <f t="shared" si="967"/>
        <v>4694/047</v>
      </c>
      <c r="BO1752" t="str">
        <f>IF(ISERROR(VLOOKUP($B1752,'РЕОРГ 01.08.2010'!A:B,2,FALSE)),"",VLOOKUP($B1752,'РЕОРГ 01.08.2010'!A:B,2,FALSE))</f>
        <v/>
      </c>
      <c r="BP1752" s="12" t="str">
        <f t="shared" si="962"/>
        <v>Доп.офис №4694/047</v>
      </c>
      <c r="BQ1752" t="e">
        <f>LEFT(#REF!,2)</f>
        <v>#REF!</v>
      </c>
      <c r="BR1752" s="12" t="str">
        <f t="shared" si="968"/>
        <v>4694/047</v>
      </c>
    </row>
    <row r="1753" spans="1:70" ht="12.75" customHeight="1">
      <c r="A1753" t="str">
        <f t="shared" si="963"/>
        <v>4694/048</v>
      </c>
      <c r="B1753" s="133">
        <v>2043</v>
      </c>
      <c r="C1753" s="1" t="s">
        <v>10974</v>
      </c>
      <c r="D1753" s="32" t="s">
        <v>1931</v>
      </c>
      <c r="E1753" s="1" t="s">
        <v>10975</v>
      </c>
      <c r="F1753" s="1" t="s">
        <v>8047</v>
      </c>
      <c r="G1753" s="1" t="s">
        <v>7013</v>
      </c>
      <c r="H1753" s="1" t="s">
        <v>2374</v>
      </c>
      <c r="I1753" s="1" t="s">
        <v>2375</v>
      </c>
      <c r="J1753" s="1"/>
      <c r="K1753" s="1">
        <v>2</v>
      </c>
      <c r="L1753" s="32" t="s">
        <v>2043</v>
      </c>
      <c r="M1753" s="8" t="s">
        <v>11771</v>
      </c>
      <c r="N1753" s="2" t="s">
        <v>12883</v>
      </c>
      <c r="O1753" s="173"/>
      <c r="P1753" s="168">
        <f t="shared" si="993"/>
        <v>1750</v>
      </c>
      <c r="Q1753" s="138">
        <f t="shared" si="987"/>
        <v>25</v>
      </c>
      <c r="R1753" s="138">
        <f t="shared" si="988"/>
        <v>50</v>
      </c>
      <c r="S1753" s="138">
        <f t="shared" si="989"/>
        <v>75</v>
      </c>
      <c r="T1753" s="138">
        <f t="shared" si="990"/>
        <v>100</v>
      </c>
      <c r="U1753" s="138" t="e">
        <f t="shared" si="991"/>
        <v>#VALUE!</v>
      </c>
      <c r="V1753" s="138" t="e">
        <f t="shared" si="992"/>
        <v>#VALUE!</v>
      </c>
      <c r="W1753" s="158" t="str">
        <f t="shared" si="969"/>
        <v>09:00 18:00(13:00 15:00)</v>
      </c>
      <c r="X1753" s="159">
        <f>HLOOKUP(SEARCH("2",$M1753)-1,$Q$3:$V1753,$P1753+1,FALSE)</f>
        <v>25</v>
      </c>
      <c r="Y1753" s="160" t="str">
        <f t="shared" si="970"/>
        <v>09:00 18:00(13:00 15:00)|09:00 18:00(13:00 15:00)|09:00 18:00(13:00 15:00)|09:00 18:00(13:00 15:00)</v>
      </c>
      <c r="Z1753" s="161" t="str">
        <f t="shared" si="971"/>
        <v>09:00 18:00(13:00 15:00)</v>
      </c>
      <c r="AA1753" s="158" t="str">
        <f t="shared" si="972"/>
        <v>09:00 18:00(13:00 15:00)</v>
      </c>
      <c r="AB1753" s="159">
        <f>HLOOKUP(SEARCH("3",$M1753)-1,$Q$3:$V1753,$P1753+1,FALSE)</f>
        <v>50</v>
      </c>
      <c r="AC1753" s="160" t="str">
        <f t="shared" si="973"/>
        <v>09:00 18:00(13:00 15:00)|09:00 18:00(13:00 15:00)|09:00 18:00(13:00 15:00)</v>
      </c>
      <c r="AD1753" s="161" t="str">
        <f t="shared" si="974"/>
        <v>09:00 18:00(13:00 15:00)</v>
      </c>
      <c r="AE1753" s="158" t="str">
        <f t="shared" si="975"/>
        <v>09:00 18:00(13:00 15:00)</v>
      </c>
      <c r="AF1753" s="159">
        <f>HLOOKUP(SEARCH("4",$M1753)-1,$Q$3:$V1753,$P1753+1,FALSE)</f>
        <v>75</v>
      </c>
      <c r="AG1753" s="161" t="str">
        <f t="shared" si="976"/>
        <v>09:00 18:00(13:00 15:00)|09:00 18:00(13:00 15:00)</v>
      </c>
      <c r="AH1753" s="161" t="str">
        <f t="shared" si="977"/>
        <v>09:00 18:00(13:00 15:00)</v>
      </c>
      <c r="AI1753" s="158" t="str">
        <f t="shared" si="978"/>
        <v>09:00 18:00(13:00 15:00)</v>
      </c>
      <c r="AJ1753" s="159">
        <f>HLOOKUP(SEARCH("5",$M1753)-1,$Q$3:$V1753,$P1753+1,FALSE)</f>
        <v>100</v>
      </c>
      <c r="AK1753" s="161" t="str">
        <f t="shared" si="979"/>
        <v>09:00 18:00(13:00 15:00)</v>
      </c>
      <c r="AL1753" s="161" t="e">
        <f t="shared" si="980"/>
        <v>#VALUE!</v>
      </c>
      <c r="AM1753" s="158" t="str">
        <f t="shared" si="981"/>
        <v>09:00 18:00(13:00 15:00)</v>
      </c>
      <c r="AN1753" s="159" t="e">
        <f>HLOOKUP(SEARCH("6",$M1753)-1,$Q$3:$V1753,$P1753+1,FALSE)</f>
        <v>#VALUE!</v>
      </c>
      <c r="AO1753" s="161" t="e">
        <f t="shared" si="982"/>
        <v>#VALUE!</v>
      </c>
      <c r="AP1753" s="161" t="e">
        <f t="shared" si="983"/>
        <v>#VALUE!</v>
      </c>
      <c r="AQ1753" s="162" t="str">
        <f t="shared" si="984"/>
        <v>выходной</v>
      </c>
      <c r="AR1753" s="163" t="e">
        <f>HLOOKUP(SEARCH("7",$M1753)-1,$Q$3:$V1753,$P1753+1,FALSE)</f>
        <v>#VALUE!</v>
      </c>
      <c r="AS1753" s="164" t="str">
        <f t="shared" si="985"/>
        <v>выходной</v>
      </c>
      <c r="AT1753" s="142"/>
      <c r="AU1753" s="11" t="str">
        <f>IF(ISERROR(VLOOKUP(B1753,'РЕОРГ 2008'!$A:$B,2,FALSE)),"",VLOOKUP(B1753,'РЕОРГ 2008'!$A:$B,2,FALSE))</f>
        <v/>
      </c>
      <c r="AV1753" s="12" t="str">
        <f t="shared" si="986"/>
        <v>Опер.касса №4694/048</v>
      </c>
      <c r="AW1753" s="31" t="e">
        <f>LEFT(#REF!,2)</f>
        <v>#REF!</v>
      </c>
      <c r="AX1753" s="12" t="str">
        <f t="shared" si="964"/>
        <v>4694/048</v>
      </c>
      <c r="AZ1753" t="str">
        <f>IF(ISERROR(VLOOKUP(B1753,'РЕОРГ 01.08.2009'!$A:$B,2,FALSE)),"",VLOOKUP(B1753,'РЕОРГ 01.08.2009'!$A:$B,2,FALSE))</f>
        <v/>
      </c>
      <c r="BA1753" s="12" t="str">
        <f t="shared" si="959"/>
        <v>Опер.касса №4694/048</v>
      </c>
      <c r="BB1753" t="e">
        <f>LEFT(#REF!,2)</f>
        <v>#REF!</v>
      </c>
      <c r="BC1753" s="12" t="str">
        <f t="shared" si="965"/>
        <v>4694/048</v>
      </c>
      <c r="BE1753" t="str">
        <f>IF(ISERROR(VLOOKUP(B1753,'РЕОРГ 01.10.2009'!A:C,3,FALSE)),"",VLOOKUP(B1753,'РЕОРГ 01.10.2009'!A:C,3,FALSE))</f>
        <v/>
      </c>
      <c r="BF1753" s="12" t="str">
        <f t="shared" si="960"/>
        <v>Опер.касса №4694/048</v>
      </c>
      <c r="BG1753" t="e">
        <f>LEFT(#REF!,2)</f>
        <v>#REF!</v>
      </c>
      <c r="BH1753" s="12" t="str">
        <f t="shared" si="966"/>
        <v>4694/048</v>
      </c>
      <c r="BJ1753" t="str">
        <f>IF(ISERROR(VLOOKUP($B1753,'РЕОРГ 01.05.2010'!A:B,2,FALSE)),"",VLOOKUP($B1753,'РЕОРГ 01.05.2010'!A:B,2,FALSE))</f>
        <v/>
      </c>
      <c r="BK1753" s="12" t="str">
        <f t="shared" si="961"/>
        <v>Опер.касса №4694/048</v>
      </c>
      <c r="BL1753" t="e">
        <f>LEFT(#REF!,2)</f>
        <v>#REF!</v>
      </c>
      <c r="BM1753" s="12" t="str">
        <f t="shared" si="967"/>
        <v>4694/048</v>
      </c>
      <c r="BO1753" t="str">
        <f>IF(ISERROR(VLOOKUP($B1753,'РЕОРГ 01.08.2010'!A:B,2,FALSE)),"",VLOOKUP($B1753,'РЕОРГ 01.08.2010'!A:B,2,FALSE))</f>
        <v/>
      </c>
      <c r="BP1753" s="12" t="str">
        <f t="shared" si="962"/>
        <v>Опер.касса №4694/048</v>
      </c>
      <c r="BQ1753" t="e">
        <f>LEFT(#REF!,2)</f>
        <v>#REF!</v>
      </c>
      <c r="BR1753" s="12" t="str">
        <f t="shared" si="968"/>
        <v>4694/048</v>
      </c>
    </row>
    <row r="1754" spans="1:70" ht="12.75" customHeight="1">
      <c r="A1754" t="str">
        <f t="shared" si="963"/>
        <v>4694/051</v>
      </c>
      <c r="B1754" s="133">
        <v>2045</v>
      </c>
      <c r="C1754" s="1" t="s">
        <v>7014</v>
      </c>
      <c r="D1754" s="32" t="s">
        <v>1926</v>
      </c>
      <c r="E1754" s="1" t="s">
        <v>7015</v>
      </c>
      <c r="F1754" s="1" t="s">
        <v>8047</v>
      </c>
      <c r="G1754" s="1" t="s">
        <v>7016</v>
      </c>
      <c r="H1754" s="1" t="s">
        <v>1805</v>
      </c>
      <c r="I1754" s="1" t="s">
        <v>2376</v>
      </c>
      <c r="J1754" s="1"/>
      <c r="K1754" s="1">
        <v>12</v>
      </c>
      <c r="L1754" s="32" t="s">
        <v>2043</v>
      </c>
      <c r="M1754" s="8" t="s">
        <v>11783</v>
      </c>
      <c r="N1754" s="2" t="s">
        <v>12884</v>
      </c>
      <c r="O1754" s="173"/>
      <c r="P1754" s="168">
        <f t="shared" si="993"/>
        <v>1751</v>
      </c>
      <c r="Q1754" s="138">
        <f t="shared" si="987"/>
        <v>12</v>
      </c>
      <c r="R1754" s="138">
        <f t="shared" si="988"/>
        <v>24</v>
      </c>
      <c r="S1754" s="138">
        <f t="shared" si="989"/>
        <v>36</v>
      </c>
      <c r="T1754" s="138">
        <f t="shared" si="990"/>
        <v>48</v>
      </c>
      <c r="U1754" s="138">
        <f t="shared" si="991"/>
        <v>60</v>
      </c>
      <c r="V1754" s="138">
        <f t="shared" si="992"/>
        <v>72</v>
      </c>
      <c r="W1754" s="158" t="str">
        <f t="shared" si="969"/>
        <v>08:30 18:30</v>
      </c>
      <c r="X1754" s="159">
        <f>HLOOKUP(SEARCH("2",$M1754)-1,$Q$3:$V1754,$P1754+1,FALSE)</f>
        <v>12</v>
      </c>
      <c r="Y1754" s="160" t="str">
        <f t="shared" si="970"/>
        <v>08:30 18:30|08:30 18:30|08:30 18:30|08:30 18:30|08:30 14:30|08:30 14:30</v>
      </c>
      <c r="Z1754" s="161" t="str">
        <f t="shared" si="971"/>
        <v>08:30 18:30</v>
      </c>
      <c r="AA1754" s="158" t="str">
        <f t="shared" si="972"/>
        <v>08:30 18:30</v>
      </c>
      <c r="AB1754" s="159">
        <f>HLOOKUP(SEARCH("3",$M1754)-1,$Q$3:$V1754,$P1754+1,FALSE)</f>
        <v>24</v>
      </c>
      <c r="AC1754" s="160" t="str">
        <f t="shared" si="973"/>
        <v>08:30 18:30|08:30 18:30|08:30 18:30|08:30 14:30|08:30 14:30</v>
      </c>
      <c r="AD1754" s="161" t="str">
        <f t="shared" si="974"/>
        <v>08:30 18:30</v>
      </c>
      <c r="AE1754" s="158" t="str">
        <f t="shared" si="975"/>
        <v>08:30 18:30</v>
      </c>
      <c r="AF1754" s="159">
        <f>HLOOKUP(SEARCH("4",$M1754)-1,$Q$3:$V1754,$P1754+1,FALSE)</f>
        <v>36</v>
      </c>
      <c r="AG1754" s="161" t="str">
        <f t="shared" si="976"/>
        <v>08:30 18:30|08:30 18:30|08:30 14:30|08:30 14:30</v>
      </c>
      <c r="AH1754" s="161" t="str">
        <f t="shared" si="977"/>
        <v>08:30 18:30</v>
      </c>
      <c r="AI1754" s="158" t="str">
        <f t="shared" si="978"/>
        <v>08:30 18:30</v>
      </c>
      <c r="AJ1754" s="159">
        <f>HLOOKUP(SEARCH("5",$M1754)-1,$Q$3:$V1754,$P1754+1,FALSE)</f>
        <v>48</v>
      </c>
      <c r="AK1754" s="161" t="str">
        <f t="shared" si="979"/>
        <v>08:30 18:30|08:30 14:30|08:30 14:30</v>
      </c>
      <c r="AL1754" s="161" t="str">
        <f t="shared" si="980"/>
        <v>08:30 18:30</v>
      </c>
      <c r="AM1754" s="158" t="str">
        <f t="shared" si="981"/>
        <v>08:30 18:30</v>
      </c>
      <c r="AN1754" s="159">
        <f>HLOOKUP(SEARCH("6",$M1754)-1,$Q$3:$V1754,$P1754+1,FALSE)</f>
        <v>60</v>
      </c>
      <c r="AO1754" s="161" t="str">
        <f t="shared" si="982"/>
        <v>08:30 14:30|08:30 14:30</v>
      </c>
      <c r="AP1754" s="161" t="str">
        <f t="shared" si="983"/>
        <v>08:30 14:30</v>
      </c>
      <c r="AQ1754" s="162" t="str">
        <f t="shared" si="984"/>
        <v>08:30 14:30</v>
      </c>
      <c r="AR1754" s="163">
        <f>HLOOKUP(SEARCH("7",$M1754)-1,$Q$3:$V1754,$P1754+1,FALSE)</f>
        <v>72</v>
      </c>
      <c r="AS1754" s="164" t="str">
        <f t="shared" si="985"/>
        <v>08:30 14:30</v>
      </c>
      <c r="AT1754" s="142"/>
      <c r="AU1754" s="11" t="str">
        <f>IF(ISERROR(VLOOKUP(B1754,'РЕОРГ 2008'!$A:$B,2,FALSE)),"",VLOOKUP(B1754,'РЕОРГ 2008'!$A:$B,2,FALSE))</f>
        <v/>
      </c>
      <c r="AV1754" s="12" t="str">
        <f t="shared" si="986"/>
        <v>Доп.офис №4694/051</v>
      </c>
      <c r="AW1754" s="31" t="e">
        <f>LEFT(#REF!,2)</f>
        <v>#REF!</v>
      </c>
      <c r="AX1754" s="12" t="str">
        <f t="shared" si="964"/>
        <v>4694/051</v>
      </c>
      <c r="AZ1754" t="str">
        <f>IF(ISERROR(VLOOKUP(B1754,'РЕОРГ 01.08.2009'!$A:$B,2,FALSE)),"",VLOOKUP(B1754,'РЕОРГ 01.08.2009'!$A:$B,2,FALSE))</f>
        <v/>
      </c>
      <c r="BA1754" s="12" t="str">
        <f t="shared" si="959"/>
        <v>Доп.офис №4694/051</v>
      </c>
      <c r="BB1754" t="e">
        <f>LEFT(#REF!,2)</f>
        <v>#REF!</v>
      </c>
      <c r="BC1754" s="12" t="str">
        <f t="shared" si="965"/>
        <v>4694/051</v>
      </c>
      <c r="BE1754" t="str">
        <f>IF(ISERROR(VLOOKUP(B1754,'РЕОРГ 01.10.2009'!A:C,3,FALSE)),"",VLOOKUP(B1754,'РЕОРГ 01.10.2009'!A:C,3,FALSE))</f>
        <v/>
      </c>
      <c r="BF1754" s="12" t="str">
        <f t="shared" si="960"/>
        <v>Доп.офис №4694/051</v>
      </c>
      <c r="BG1754" t="e">
        <f>LEFT(#REF!,2)</f>
        <v>#REF!</v>
      </c>
      <c r="BH1754" s="12" t="str">
        <f t="shared" si="966"/>
        <v>4694/051</v>
      </c>
      <c r="BJ1754" t="str">
        <f>IF(ISERROR(VLOOKUP($B1754,'РЕОРГ 01.05.2010'!A:B,2,FALSE)),"",VLOOKUP($B1754,'РЕОРГ 01.05.2010'!A:B,2,FALSE))</f>
        <v/>
      </c>
      <c r="BK1754" s="12" t="str">
        <f t="shared" si="961"/>
        <v>Доп.офис №4694/051</v>
      </c>
      <c r="BL1754" t="e">
        <f>LEFT(#REF!,2)</f>
        <v>#REF!</v>
      </c>
      <c r="BM1754" s="12" t="str">
        <f t="shared" si="967"/>
        <v>4694/051</v>
      </c>
      <c r="BO1754" t="str">
        <f>IF(ISERROR(VLOOKUP($B1754,'РЕОРГ 01.08.2010'!A:B,2,FALSE)),"",VLOOKUP($B1754,'РЕОРГ 01.08.2010'!A:B,2,FALSE))</f>
        <v/>
      </c>
      <c r="BP1754" s="12" t="str">
        <f t="shared" si="962"/>
        <v>Доп.офис №4694/051</v>
      </c>
      <c r="BQ1754" t="e">
        <f>LEFT(#REF!,2)</f>
        <v>#REF!</v>
      </c>
      <c r="BR1754" s="12" t="str">
        <f t="shared" si="968"/>
        <v>4694/051</v>
      </c>
    </row>
    <row r="1755" spans="1:70" ht="12.75" customHeight="1">
      <c r="A1755" t="str">
        <f t="shared" si="963"/>
        <v>4694/053</v>
      </c>
      <c r="B1755" s="133">
        <v>2046</v>
      </c>
      <c r="C1755" s="1" t="s">
        <v>8728</v>
      </c>
      <c r="D1755" s="32" t="s">
        <v>1926</v>
      </c>
      <c r="E1755" s="1" t="s">
        <v>8711</v>
      </c>
      <c r="F1755" s="1" t="s">
        <v>8047</v>
      </c>
      <c r="G1755" s="1" t="s">
        <v>8729</v>
      </c>
      <c r="H1755" s="1" t="s">
        <v>8730</v>
      </c>
      <c r="I1755" s="1" t="s">
        <v>10946</v>
      </c>
      <c r="J1755" s="1"/>
      <c r="K1755" s="1">
        <v>3</v>
      </c>
      <c r="L1755" s="32" t="s">
        <v>2043</v>
      </c>
      <c r="M1755" s="8" t="s">
        <v>12164</v>
      </c>
      <c r="N1755" s="2" t="s">
        <v>12184</v>
      </c>
      <c r="O1755" s="173"/>
      <c r="P1755" s="168">
        <f t="shared" si="993"/>
        <v>1752</v>
      </c>
      <c r="Q1755" s="138">
        <f t="shared" si="987"/>
        <v>25</v>
      </c>
      <c r="R1755" s="138">
        <f t="shared" si="988"/>
        <v>50</v>
      </c>
      <c r="S1755" s="138">
        <f t="shared" si="989"/>
        <v>75</v>
      </c>
      <c r="T1755" s="138">
        <f t="shared" si="990"/>
        <v>100</v>
      </c>
      <c r="U1755" s="138">
        <f t="shared" si="991"/>
        <v>125</v>
      </c>
      <c r="V1755" s="138" t="e">
        <f t="shared" si="992"/>
        <v>#VALUE!</v>
      </c>
      <c r="W1755" s="158" t="str">
        <f t="shared" si="969"/>
        <v>выходной</v>
      </c>
      <c r="X1755" s="159" t="e">
        <f>HLOOKUP(SEARCH("2",$M1755)-1,$Q$3:$V1755,$P1755+1,FALSE)</f>
        <v>#N/A</v>
      </c>
      <c r="Y1755" s="160" t="str">
        <f t="shared" si="970"/>
        <v>09:00 19:00(13:00 14:00)</v>
      </c>
      <c r="Z1755" s="161" t="e">
        <f t="shared" si="971"/>
        <v>#VALUE!</v>
      </c>
      <c r="AA1755" s="158" t="str">
        <f t="shared" si="972"/>
        <v>09:00 19:00(13:00 14:00)</v>
      </c>
      <c r="AB1755" s="159">
        <f>HLOOKUP(SEARCH("3",$M1755)-1,$Q$3:$V1755,$P1755+1,FALSE)</f>
        <v>25</v>
      </c>
      <c r="AC1755" s="160" t="str">
        <f t="shared" si="973"/>
        <v>09:00 19:00(13:00 14:00)|09:00 19:00(13:00 14:00)|09:00 19:00(13:00 14:00)|09:00 19:00(13:00 14:00)|09:00 17:00(13:00 14:00)</v>
      </c>
      <c r="AD1755" s="161" t="str">
        <f t="shared" si="974"/>
        <v>09:00 19:00(13:00 14:00)</v>
      </c>
      <c r="AE1755" s="158" t="str">
        <f t="shared" si="975"/>
        <v>09:00 19:00(13:00 14:00)</v>
      </c>
      <c r="AF1755" s="159">
        <f>HLOOKUP(SEARCH("4",$M1755)-1,$Q$3:$V1755,$P1755+1,FALSE)</f>
        <v>50</v>
      </c>
      <c r="AG1755" s="161" t="str">
        <f t="shared" si="976"/>
        <v>09:00 19:00(13:00 14:00)|09:00 19:00(13:00 14:00)|09:00 19:00(13:00 14:00)|09:00 17:00(13:00 14:00)</v>
      </c>
      <c r="AH1755" s="161" t="str">
        <f t="shared" si="977"/>
        <v>09:00 19:00(13:00 14:00)</v>
      </c>
      <c r="AI1755" s="158" t="str">
        <f t="shared" si="978"/>
        <v>09:00 19:00(13:00 14:00)</v>
      </c>
      <c r="AJ1755" s="159">
        <f>HLOOKUP(SEARCH("5",$M1755)-1,$Q$3:$V1755,$P1755+1,FALSE)</f>
        <v>75</v>
      </c>
      <c r="AK1755" s="161" t="str">
        <f t="shared" si="979"/>
        <v>09:00 19:00(13:00 14:00)|09:00 19:00(13:00 14:00)|09:00 17:00(13:00 14:00)</v>
      </c>
      <c r="AL1755" s="161" t="str">
        <f t="shared" si="980"/>
        <v>09:00 19:00(13:00 14:00)</v>
      </c>
      <c r="AM1755" s="158" t="str">
        <f t="shared" si="981"/>
        <v>09:00 19:00(13:00 14:00)</v>
      </c>
      <c r="AN1755" s="159">
        <f>HLOOKUP(SEARCH("6",$M1755)-1,$Q$3:$V1755,$P1755+1,FALSE)</f>
        <v>100</v>
      </c>
      <c r="AO1755" s="161" t="str">
        <f t="shared" si="982"/>
        <v>09:00 19:00(13:00 14:00)|09:00 17:00(13:00 14:00)</v>
      </c>
      <c r="AP1755" s="161" t="str">
        <f t="shared" si="983"/>
        <v>09:00 19:00(13:00 14:00)</v>
      </c>
      <c r="AQ1755" s="162" t="str">
        <f t="shared" si="984"/>
        <v>09:00 19:00(13:00 14:00)</v>
      </c>
      <c r="AR1755" s="163">
        <f>HLOOKUP(SEARCH("7",$M1755)-1,$Q$3:$V1755,$P1755+1,FALSE)</f>
        <v>125</v>
      </c>
      <c r="AS1755" s="164" t="str">
        <f t="shared" si="985"/>
        <v>09:00 17:00(13:00 14:00)</v>
      </c>
      <c r="AT1755" s="142"/>
      <c r="AU1755" s="11" t="str">
        <f>IF(ISERROR(VLOOKUP(B1755,'РЕОРГ 2008'!$A:$B,2,FALSE)),"",VLOOKUP(B1755,'РЕОРГ 2008'!$A:$B,2,FALSE))</f>
        <v/>
      </c>
      <c r="AV1755" s="12" t="str">
        <f t="shared" si="986"/>
        <v>Доп.офис №4694/053</v>
      </c>
      <c r="AW1755" s="31" t="e">
        <f>LEFT(#REF!,2)</f>
        <v>#REF!</v>
      </c>
      <c r="AX1755" s="12" t="str">
        <f t="shared" si="964"/>
        <v>4694/053</v>
      </c>
      <c r="AZ1755" t="str">
        <f>IF(ISERROR(VLOOKUP(B1755,'РЕОРГ 01.08.2009'!$A:$B,2,FALSE)),"",VLOOKUP(B1755,'РЕОРГ 01.08.2009'!$A:$B,2,FALSE))</f>
        <v/>
      </c>
      <c r="BA1755" s="12" t="str">
        <f t="shared" si="959"/>
        <v>Доп.офис №4694/053</v>
      </c>
      <c r="BB1755" t="e">
        <f>LEFT(#REF!,2)</f>
        <v>#REF!</v>
      </c>
      <c r="BC1755" s="12" t="str">
        <f t="shared" si="965"/>
        <v>4694/053</v>
      </c>
      <c r="BE1755" t="str">
        <f>IF(ISERROR(VLOOKUP(B1755,'РЕОРГ 01.10.2009'!A:C,3,FALSE)),"",VLOOKUP(B1755,'РЕОРГ 01.10.2009'!A:C,3,FALSE))</f>
        <v/>
      </c>
      <c r="BF1755" s="12" t="str">
        <f t="shared" si="960"/>
        <v>Доп.офис №4694/053</v>
      </c>
      <c r="BG1755" t="e">
        <f>LEFT(#REF!,2)</f>
        <v>#REF!</v>
      </c>
      <c r="BH1755" s="12" t="str">
        <f t="shared" si="966"/>
        <v>4694/053</v>
      </c>
      <c r="BJ1755" t="str">
        <f>IF(ISERROR(VLOOKUP($B1755,'РЕОРГ 01.05.2010'!A:B,2,FALSE)),"",VLOOKUP($B1755,'РЕОРГ 01.05.2010'!A:B,2,FALSE))</f>
        <v/>
      </c>
      <c r="BK1755" s="12" t="str">
        <f t="shared" si="961"/>
        <v>Доп.офис №4694/053</v>
      </c>
      <c r="BL1755" t="e">
        <f>LEFT(#REF!,2)</f>
        <v>#REF!</v>
      </c>
      <c r="BM1755" s="12" t="str">
        <f t="shared" si="967"/>
        <v>4694/053</v>
      </c>
      <c r="BO1755" t="str">
        <f>IF(ISERROR(VLOOKUP($B1755,'РЕОРГ 01.08.2010'!A:B,2,FALSE)),"",VLOOKUP($B1755,'РЕОРГ 01.08.2010'!A:B,2,FALSE))</f>
        <v/>
      </c>
      <c r="BP1755" s="12" t="str">
        <f t="shared" si="962"/>
        <v>Доп.офис №4694/053</v>
      </c>
      <c r="BQ1755" t="e">
        <f>LEFT(#REF!,2)</f>
        <v>#REF!</v>
      </c>
      <c r="BR1755" s="12" t="str">
        <f t="shared" si="968"/>
        <v>4694/053</v>
      </c>
    </row>
    <row r="1756" spans="1:70" ht="12.75" customHeight="1">
      <c r="A1756" t="str">
        <f t="shared" si="963"/>
        <v>4694/054</v>
      </c>
      <c r="B1756" s="133">
        <v>2047</v>
      </c>
      <c r="C1756" s="1" t="s">
        <v>6898</v>
      </c>
      <c r="D1756" s="32" t="s">
        <v>7017</v>
      </c>
      <c r="E1756" s="1" t="s">
        <v>6672</v>
      </c>
      <c r="F1756" s="1" t="s">
        <v>8047</v>
      </c>
      <c r="G1756" s="1" t="s">
        <v>6673</v>
      </c>
      <c r="H1756" s="1" t="s">
        <v>1806</v>
      </c>
      <c r="I1756" s="1" t="s">
        <v>9518</v>
      </c>
      <c r="J1756" s="1"/>
      <c r="K1756" s="1">
        <v>23</v>
      </c>
      <c r="L1756" s="32" t="s">
        <v>4051</v>
      </c>
      <c r="M1756" s="8" t="s">
        <v>11773</v>
      </c>
      <c r="N1756" s="2" t="s">
        <v>12049</v>
      </c>
      <c r="O1756" s="173"/>
      <c r="P1756" s="168">
        <f t="shared" si="993"/>
        <v>1753</v>
      </c>
      <c r="Q1756" s="138">
        <f t="shared" si="987"/>
        <v>12</v>
      </c>
      <c r="R1756" s="138">
        <f t="shared" si="988"/>
        <v>24</v>
      </c>
      <c r="S1756" s="138">
        <f t="shared" si="989"/>
        <v>36</v>
      </c>
      <c r="T1756" s="138">
        <f t="shared" si="990"/>
        <v>48</v>
      </c>
      <c r="U1756" s="138">
        <f t="shared" si="991"/>
        <v>60</v>
      </c>
      <c r="V1756" s="138" t="e">
        <f t="shared" si="992"/>
        <v>#VALUE!</v>
      </c>
      <c r="W1756" s="158" t="str">
        <f t="shared" si="969"/>
        <v>08:00 18:00</v>
      </c>
      <c r="X1756" s="159">
        <f>HLOOKUP(SEARCH("2",$M1756)-1,$Q$3:$V1756,$P1756+1,FALSE)</f>
        <v>12</v>
      </c>
      <c r="Y1756" s="160" t="str">
        <f t="shared" si="970"/>
        <v>08:00 18:00|08:00 18:00|08:00 18:00|08:00 18:00|08:00 14:00</v>
      </c>
      <c r="Z1756" s="161" t="str">
        <f t="shared" si="971"/>
        <v>08:00 18:00</v>
      </c>
      <c r="AA1756" s="158" t="str">
        <f t="shared" si="972"/>
        <v>08:00 18:00</v>
      </c>
      <c r="AB1756" s="159">
        <f>HLOOKUP(SEARCH("3",$M1756)-1,$Q$3:$V1756,$P1756+1,FALSE)</f>
        <v>24</v>
      </c>
      <c r="AC1756" s="160" t="str">
        <f t="shared" si="973"/>
        <v>08:00 18:00|08:00 18:00|08:00 18:00|08:00 14:00</v>
      </c>
      <c r="AD1756" s="161" t="str">
        <f t="shared" si="974"/>
        <v>08:00 18:00</v>
      </c>
      <c r="AE1756" s="158" t="str">
        <f t="shared" si="975"/>
        <v>08:00 18:00</v>
      </c>
      <c r="AF1756" s="159">
        <f>HLOOKUP(SEARCH("4",$M1756)-1,$Q$3:$V1756,$P1756+1,FALSE)</f>
        <v>36</v>
      </c>
      <c r="AG1756" s="161" t="str">
        <f t="shared" si="976"/>
        <v>08:00 18:00|08:00 18:00|08:00 14:00</v>
      </c>
      <c r="AH1756" s="161" t="str">
        <f t="shared" si="977"/>
        <v>08:00 18:00</v>
      </c>
      <c r="AI1756" s="158" t="str">
        <f t="shared" si="978"/>
        <v>08:00 18:00</v>
      </c>
      <c r="AJ1756" s="159">
        <f>HLOOKUP(SEARCH("5",$M1756)-1,$Q$3:$V1756,$P1756+1,FALSE)</f>
        <v>48</v>
      </c>
      <c r="AK1756" s="161" t="str">
        <f t="shared" si="979"/>
        <v>08:00 18:00|08:00 14:00</v>
      </c>
      <c r="AL1756" s="161" t="str">
        <f t="shared" si="980"/>
        <v>08:00 18:00</v>
      </c>
      <c r="AM1756" s="158" t="str">
        <f t="shared" si="981"/>
        <v>08:00 18:00</v>
      </c>
      <c r="AN1756" s="159">
        <f>HLOOKUP(SEARCH("6",$M1756)-1,$Q$3:$V1756,$P1756+1,FALSE)</f>
        <v>60</v>
      </c>
      <c r="AO1756" s="161" t="str">
        <f t="shared" si="982"/>
        <v>08:00 14:00</v>
      </c>
      <c r="AP1756" s="161" t="e">
        <f t="shared" si="983"/>
        <v>#VALUE!</v>
      </c>
      <c r="AQ1756" s="162" t="str">
        <f t="shared" si="984"/>
        <v>08:00 14:00</v>
      </c>
      <c r="AR1756" s="163" t="e">
        <f>HLOOKUP(SEARCH("7",$M1756)-1,$Q$3:$V1756,$P1756+1,FALSE)</f>
        <v>#VALUE!</v>
      </c>
      <c r="AS1756" s="164" t="str">
        <f t="shared" si="985"/>
        <v>выходной</v>
      </c>
      <c r="AT1756" s="142"/>
      <c r="AU1756" s="11" t="str">
        <f>IF(ISERROR(VLOOKUP(B1756,'РЕОРГ 2008'!$A:$B,2,FALSE)),"",VLOOKUP(B1756,'РЕОРГ 2008'!$A:$B,2,FALSE))</f>
        <v>Азнакаевское отделение №4693</v>
      </c>
      <c r="AV1756" s="12" t="str">
        <f t="shared" si="986"/>
        <v>Азнакаевское отделение №4693</v>
      </c>
      <c r="AW1756" s="31" t="e">
        <f>LEFT(#REF!,2)</f>
        <v>#REF!</v>
      </c>
      <c r="AX1756" s="12" t="str">
        <f t="shared" si="964"/>
        <v>4693</v>
      </c>
      <c r="AZ1756" t="str">
        <f>IF(ISERROR(VLOOKUP(B1756,'РЕОРГ 01.08.2009'!$A:$B,2,FALSE)),"",VLOOKUP(B1756,'РЕОРГ 01.08.2009'!$A:$B,2,FALSE))</f>
        <v/>
      </c>
      <c r="BA1756" s="12" t="str">
        <f t="shared" si="959"/>
        <v>Доп.офис №4694/054</v>
      </c>
      <c r="BB1756" t="e">
        <f>LEFT(#REF!,2)</f>
        <v>#REF!</v>
      </c>
      <c r="BC1756" s="12" t="str">
        <f t="shared" si="965"/>
        <v>4694/054</v>
      </c>
      <c r="BE1756" t="str">
        <f>IF(ISERROR(VLOOKUP(B1756,'РЕОРГ 01.10.2009'!A:C,3,FALSE)),"",VLOOKUP(B1756,'РЕОРГ 01.10.2009'!A:C,3,FALSE))</f>
        <v/>
      </c>
      <c r="BF1756" s="12" t="str">
        <f t="shared" si="960"/>
        <v>Доп.офис №4694/054</v>
      </c>
      <c r="BG1756" t="e">
        <f>LEFT(#REF!,2)</f>
        <v>#REF!</v>
      </c>
      <c r="BH1756" s="12" t="str">
        <f t="shared" si="966"/>
        <v>4694/054</v>
      </c>
      <c r="BJ1756" t="str">
        <f>IF(ISERROR(VLOOKUP($B1756,'РЕОРГ 01.05.2010'!A:B,2,FALSE)),"",VLOOKUP($B1756,'РЕОРГ 01.05.2010'!A:B,2,FALSE))</f>
        <v/>
      </c>
      <c r="BK1756" s="12" t="str">
        <f t="shared" si="961"/>
        <v>Доп.офис №4694/054</v>
      </c>
      <c r="BL1756" t="e">
        <f>LEFT(#REF!,2)</f>
        <v>#REF!</v>
      </c>
      <c r="BM1756" s="12" t="str">
        <f t="shared" si="967"/>
        <v>4694/054</v>
      </c>
      <c r="BO1756" t="str">
        <f>IF(ISERROR(VLOOKUP($B1756,'РЕОРГ 01.08.2010'!A:B,2,FALSE)),"",VLOOKUP($B1756,'РЕОРГ 01.08.2010'!A:B,2,FALSE))</f>
        <v/>
      </c>
      <c r="BP1756" s="12" t="str">
        <f t="shared" si="962"/>
        <v>Доп.офис №4694/054</v>
      </c>
      <c r="BQ1756" t="e">
        <f>LEFT(#REF!,2)</f>
        <v>#REF!</v>
      </c>
      <c r="BR1756" s="12" t="str">
        <f t="shared" si="968"/>
        <v>4694/054</v>
      </c>
    </row>
    <row r="1757" spans="1:70" ht="12.75" customHeight="1">
      <c r="A1757" t="str">
        <f t="shared" si="963"/>
        <v>4694/056</v>
      </c>
      <c r="B1757" s="133">
        <v>2049</v>
      </c>
      <c r="C1757" s="1" t="s">
        <v>6900</v>
      </c>
      <c r="D1757" s="32" t="s">
        <v>1931</v>
      </c>
      <c r="E1757" s="1" t="s">
        <v>6760</v>
      </c>
      <c r="F1757" s="1" t="s">
        <v>8047</v>
      </c>
      <c r="G1757" s="1" t="s">
        <v>6761</v>
      </c>
      <c r="H1757" s="1" t="s">
        <v>6762</v>
      </c>
      <c r="I1757" s="1" t="s">
        <v>6763</v>
      </c>
      <c r="J1757" s="1"/>
      <c r="K1757" s="1">
        <v>0.5</v>
      </c>
      <c r="L1757" s="32" t="s">
        <v>4049</v>
      </c>
      <c r="M1757" s="8" t="s">
        <v>11872</v>
      </c>
      <c r="N1757" s="2" t="s">
        <v>12581</v>
      </c>
      <c r="O1757" s="173"/>
      <c r="P1757" s="168">
        <f t="shared" si="993"/>
        <v>1754</v>
      </c>
      <c r="Q1757" s="138">
        <f t="shared" si="987"/>
        <v>25</v>
      </c>
      <c r="R1757" s="138">
        <f t="shared" si="988"/>
        <v>50</v>
      </c>
      <c r="S1757" s="138">
        <f t="shared" si="989"/>
        <v>75</v>
      </c>
      <c r="T1757" s="138" t="e">
        <f t="shared" si="990"/>
        <v>#VALUE!</v>
      </c>
      <c r="U1757" s="138" t="e">
        <f t="shared" si="991"/>
        <v>#VALUE!</v>
      </c>
      <c r="V1757" s="138" t="e">
        <f t="shared" si="992"/>
        <v>#VALUE!</v>
      </c>
      <c r="W1757" s="158" t="str">
        <f t="shared" si="969"/>
        <v>09:00 14:30(12:00 13:00)</v>
      </c>
      <c r="X1757" s="159">
        <f>HLOOKUP(SEARCH("2",$M1757)-1,$Q$3:$V1757,$P1757+1,FALSE)</f>
        <v>25</v>
      </c>
      <c r="Y1757" s="160" t="str">
        <f t="shared" si="970"/>
        <v>09:00 14:30(12:00 13:00)|09:00 14:30(12:00 13:00)|09:00 14:30(12:00 13:00)</v>
      </c>
      <c r="Z1757" s="161" t="str">
        <f t="shared" si="971"/>
        <v>09:00 14:30(12:00 13:00)</v>
      </c>
      <c r="AA1757" s="158" t="str">
        <f t="shared" si="972"/>
        <v>09:00 14:30(12:00 13:00)</v>
      </c>
      <c r="AB1757" s="159">
        <f>HLOOKUP(SEARCH("3",$M1757)-1,$Q$3:$V1757,$P1757+1,FALSE)</f>
        <v>50</v>
      </c>
      <c r="AC1757" s="160" t="str">
        <f t="shared" si="973"/>
        <v>09:00 14:30(12:00 13:00)|09:00 14:30(12:00 13:00)</v>
      </c>
      <c r="AD1757" s="161" t="str">
        <f t="shared" si="974"/>
        <v>09:00 14:30(12:00 13:00)</v>
      </c>
      <c r="AE1757" s="158" t="str">
        <f t="shared" si="975"/>
        <v>09:00 14:30(12:00 13:00)</v>
      </c>
      <c r="AF1757" s="159">
        <f>HLOOKUP(SEARCH("4",$M1757)-1,$Q$3:$V1757,$P1757+1,FALSE)</f>
        <v>75</v>
      </c>
      <c r="AG1757" s="161" t="str">
        <f t="shared" si="976"/>
        <v>09:00 14:30(12:00 13:00)</v>
      </c>
      <c r="AH1757" s="161" t="e">
        <f t="shared" si="977"/>
        <v>#VALUE!</v>
      </c>
      <c r="AI1757" s="158" t="str">
        <f t="shared" si="978"/>
        <v>09:00 14:30(12:00 13:00)</v>
      </c>
      <c r="AJ1757" s="159" t="e">
        <f>HLOOKUP(SEARCH("5",$M1757)-1,$Q$3:$V1757,$P1757+1,FALSE)</f>
        <v>#VALUE!</v>
      </c>
      <c r="AK1757" s="161" t="e">
        <f t="shared" si="979"/>
        <v>#VALUE!</v>
      </c>
      <c r="AL1757" s="161" t="e">
        <f t="shared" si="980"/>
        <v>#VALUE!</v>
      </c>
      <c r="AM1757" s="158" t="str">
        <f t="shared" si="981"/>
        <v>выходной</v>
      </c>
      <c r="AN1757" s="159" t="e">
        <f>HLOOKUP(SEARCH("6",$M1757)-1,$Q$3:$V1757,$P1757+1,FALSE)</f>
        <v>#VALUE!</v>
      </c>
      <c r="AO1757" s="161" t="e">
        <f t="shared" si="982"/>
        <v>#VALUE!</v>
      </c>
      <c r="AP1757" s="161" t="e">
        <f t="shared" si="983"/>
        <v>#VALUE!</v>
      </c>
      <c r="AQ1757" s="162" t="str">
        <f t="shared" si="984"/>
        <v>выходной</v>
      </c>
      <c r="AR1757" s="163" t="e">
        <f>HLOOKUP(SEARCH("7",$M1757)-1,$Q$3:$V1757,$P1757+1,FALSE)</f>
        <v>#VALUE!</v>
      </c>
      <c r="AS1757" s="164" t="str">
        <f t="shared" si="985"/>
        <v>выходной</v>
      </c>
      <c r="AT1757" s="142"/>
      <c r="AU1757" s="11" t="str">
        <f>IF(ISERROR(VLOOKUP(B1757,'РЕОРГ 2008'!$A:$B,2,FALSE)),"",VLOOKUP(B1757,'РЕОРГ 2008'!$A:$B,2,FALSE))</f>
        <v>Опер.касса №4693/010</v>
      </c>
      <c r="AV1757" s="12" t="str">
        <f t="shared" si="986"/>
        <v>Опер.касса №4693/010</v>
      </c>
      <c r="AW1757" s="31" t="e">
        <f>LEFT(#REF!,2)</f>
        <v>#REF!</v>
      </c>
      <c r="AX1757" s="12" t="str">
        <f t="shared" si="964"/>
        <v>4693/010</v>
      </c>
      <c r="AZ1757" t="str">
        <f>IF(ISERROR(VLOOKUP(B1757,'РЕОРГ 01.08.2009'!$A:$B,2,FALSE)),"",VLOOKUP(B1757,'РЕОРГ 01.08.2009'!$A:$B,2,FALSE))</f>
        <v/>
      </c>
      <c r="BA1757" s="12" t="str">
        <f t="shared" si="959"/>
        <v>Опер.касса №4694/056</v>
      </c>
      <c r="BB1757" t="e">
        <f>LEFT(#REF!,2)</f>
        <v>#REF!</v>
      </c>
      <c r="BC1757" s="12" t="str">
        <f t="shared" si="965"/>
        <v>4694/056</v>
      </c>
      <c r="BE1757" t="str">
        <f>IF(ISERROR(VLOOKUP(B1757,'РЕОРГ 01.10.2009'!A:C,3,FALSE)),"",VLOOKUP(B1757,'РЕОРГ 01.10.2009'!A:C,3,FALSE))</f>
        <v/>
      </c>
      <c r="BF1757" s="12" t="str">
        <f t="shared" si="960"/>
        <v>Опер.касса №4694/056</v>
      </c>
      <c r="BG1757" t="e">
        <f>LEFT(#REF!,2)</f>
        <v>#REF!</v>
      </c>
      <c r="BH1757" s="12" t="str">
        <f t="shared" si="966"/>
        <v>4694/056</v>
      </c>
      <c r="BJ1757" t="str">
        <f>IF(ISERROR(VLOOKUP($B1757,'РЕОРГ 01.05.2010'!A:B,2,FALSE)),"",VLOOKUP($B1757,'РЕОРГ 01.05.2010'!A:B,2,FALSE))</f>
        <v/>
      </c>
      <c r="BK1757" s="12" t="str">
        <f t="shared" si="961"/>
        <v>Опер.касса №4694/056</v>
      </c>
      <c r="BL1757" t="e">
        <f>LEFT(#REF!,2)</f>
        <v>#REF!</v>
      </c>
      <c r="BM1757" s="12" t="str">
        <f t="shared" si="967"/>
        <v>4694/056</v>
      </c>
      <c r="BO1757" t="str">
        <f>IF(ISERROR(VLOOKUP($B1757,'РЕОРГ 01.08.2010'!A:B,2,FALSE)),"",VLOOKUP($B1757,'РЕОРГ 01.08.2010'!A:B,2,FALSE))</f>
        <v/>
      </c>
      <c r="BP1757" s="12" t="str">
        <f t="shared" si="962"/>
        <v>Опер.касса №4694/056</v>
      </c>
      <c r="BQ1757" t="e">
        <f>LEFT(#REF!,2)</f>
        <v>#REF!</v>
      </c>
      <c r="BR1757" s="12" t="str">
        <f t="shared" si="968"/>
        <v>4694/056</v>
      </c>
    </row>
    <row r="1758" spans="1:70" ht="12.75" customHeight="1">
      <c r="A1758" t="str">
        <f t="shared" si="963"/>
        <v>4694/057</v>
      </c>
      <c r="B1758" s="133">
        <v>2050</v>
      </c>
      <c r="C1758" s="1" t="s">
        <v>6901</v>
      </c>
      <c r="D1758" s="32" t="s">
        <v>1931</v>
      </c>
      <c r="E1758" s="1" t="s">
        <v>6764</v>
      </c>
      <c r="F1758" s="1" t="s">
        <v>8047</v>
      </c>
      <c r="G1758" s="1" t="s">
        <v>6765</v>
      </c>
      <c r="H1758" s="1" t="s">
        <v>6766</v>
      </c>
      <c r="I1758" s="1" t="s">
        <v>6767</v>
      </c>
      <c r="J1758" s="1"/>
      <c r="K1758" s="1">
        <v>0.75</v>
      </c>
      <c r="L1758" s="32" t="s">
        <v>4049</v>
      </c>
      <c r="M1758" s="8" t="s">
        <v>11771</v>
      </c>
      <c r="N1758" s="2" t="s">
        <v>12692</v>
      </c>
      <c r="O1758" s="173"/>
      <c r="P1758" s="168">
        <f t="shared" si="993"/>
        <v>1755</v>
      </c>
      <c r="Q1758" s="138">
        <f t="shared" si="987"/>
        <v>25</v>
      </c>
      <c r="R1758" s="138">
        <f t="shared" si="988"/>
        <v>50</v>
      </c>
      <c r="S1758" s="138">
        <f t="shared" si="989"/>
        <v>75</v>
      </c>
      <c r="T1758" s="138">
        <f t="shared" si="990"/>
        <v>100</v>
      </c>
      <c r="U1758" s="138" t="e">
        <f t="shared" si="991"/>
        <v>#VALUE!</v>
      </c>
      <c r="V1758" s="138" t="e">
        <f t="shared" si="992"/>
        <v>#VALUE!</v>
      </c>
      <c r="W1758" s="158" t="str">
        <f t="shared" si="969"/>
        <v>09:00 15:30(12:00 13:00)</v>
      </c>
      <c r="X1758" s="159">
        <f>HLOOKUP(SEARCH("2",$M1758)-1,$Q$3:$V1758,$P1758+1,FALSE)</f>
        <v>25</v>
      </c>
      <c r="Y1758" s="160" t="str">
        <f t="shared" si="970"/>
        <v>09:00 15:30(12:00 13:00)|09:00 15:30(12:00 13:00)|09:00 15:30(12:00 13:00)|09:00 15:30(12:00 13:00)</v>
      </c>
      <c r="Z1758" s="161" t="str">
        <f t="shared" si="971"/>
        <v>09:00 15:30(12:00 13:00)</v>
      </c>
      <c r="AA1758" s="158" t="str">
        <f t="shared" si="972"/>
        <v>09:00 15:30(12:00 13:00)</v>
      </c>
      <c r="AB1758" s="159">
        <f>HLOOKUP(SEARCH("3",$M1758)-1,$Q$3:$V1758,$P1758+1,FALSE)</f>
        <v>50</v>
      </c>
      <c r="AC1758" s="160" t="str">
        <f t="shared" si="973"/>
        <v>09:00 15:30(12:00 13:00)|09:00 15:30(12:00 13:00)|09:00 15:30(12:00 13:00)</v>
      </c>
      <c r="AD1758" s="161" t="str">
        <f t="shared" si="974"/>
        <v>09:00 15:30(12:00 13:00)</v>
      </c>
      <c r="AE1758" s="158" t="str">
        <f t="shared" si="975"/>
        <v>09:00 15:30(12:00 13:00)</v>
      </c>
      <c r="AF1758" s="159">
        <f>HLOOKUP(SEARCH("4",$M1758)-1,$Q$3:$V1758,$P1758+1,FALSE)</f>
        <v>75</v>
      </c>
      <c r="AG1758" s="161" t="str">
        <f t="shared" si="976"/>
        <v>09:00 15:30(12:00 13:00)|09:00 15:30(12:00 13:00)</v>
      </c>
      <c r="AH1758" s="161" t="str">
        <f t="shared" si="977"/>
        <v>09:00 15:30(12:00 13:00)</v>
      </c>
      <c r="AI1758" s="158" t="str">
        <f t="shared" si="978"/>
        <v>09:00 15:30(12:00 13:00)</v>
      </c>
      <c r="AJ1758" s="159">
        <f>HLOOKUP(SEARCH("5",$M1758)-1,$Q$3:$V1758,$P1758+1,FALSE)</f>
        <v>100</v>
      </c>
      <c r="AK1758" s="161" t="str">
        <f t="shared" si="979"/>
        <v>09:00 15:30(12:00 13:00)</v>
      </c>
      <c r="AL1758" s="161" t="e">
        <f t="shared" si="980"/>
        <v>#VALUE!</v>
      </c>
      <c r="AM1758" s="158" t="str">
        <f t="shared" si="981"/>
        <v>09:00 15:30(12:00 13:00)</v>
      </c>
      <c r="AN1758" s="159" t="e">
        <f>HLOOKUP(SEARCH("6",$M1758)-1,$Q$3:$V1758,$P1758+1,FALSE)</f>
        <v>#VALUE!</v>
      </c>
      <c r="AO1758" s="161" t="e">
        <f t="shared" si="982"/>
        <v>#VALUE!</v>
      </c>
      <c r="AP1758" s="161" t="e">
        <f t="shared" si="983"/>
        <v>#VALUE!</v>
      </c>
      <c r="AQ1758" s="162" t="str">
        <f t="shared" si="984"/>
        <v>выходной</v>
      </c>
      <c r="AR1758" s="163" t="e">
        <f>HLOOKUP(SEARCH("7",$M1758)-1,$Q$3:$V1758,$P1758+1,FALSE)</f>
        <v>#VALUE!</v>
      </c>
      <c r="AS1758" s="164" t="str">
        <f t="shared" si="985"/>
        <v>выходной</v>
      </c>
      <c r="AT1758" s="142"/>
      <c r="AU1758" s="11" t="str">
        <f>IF(ISERROR(VLOOKUP(B1758,'РЕОРГ 2008'!$A:$B,2,FALSE)),"",VLOOKUP(B1758,'РЕОРГ 2008'!$A:$B,2,FALSE))</f>
        <v>Опер.касса №4693/011</v>
      </c>
      <c r="AV1758" s="12" t="str">
        <f t="shared" si="986"/>
        <v>Опер.касса №4693/011</v>
      </c>
      <c r="AW1758" s="31" t="e">
        <f>LEFT(#REF!,2)</f>
        <v>#REF!</v>
      </c>
      <c r="AX1758" s="12" t="str">
        <f t="shared" si="964"/>
        <v>4693/011</v>
      </c>
      <c r="AZ1758" t="str">
        <f>IF(ISERROR(VLOOKUP(B1758,'РЕОРГ 01.08.2009'!$A:$B,2,FALSE)),"",VLOOKUP(B1758,'РЕОРГ 01.08.2009'!$A:$B,2,FALSE))</f>
        <v/>
      </c>
      <c r="BA1758" s="12" t="str">
        <f t="shared" si="959"/>
        <v>Опер.касса №4694/057</v>
      </c>
      <c r="BB1758" t="e">
        <f>LEFT(#REF!,2)</f>
        <v>#REF!</v>
      </c>
      <c r="BC1758" s="12" t="str">
        <f t="shared" si="965"/>
        <v>4694/057</v>
      </c>
      <c r="BE1758" t="str">
        <f>IF(ISERROR(VLOOKUP(B1758,'РЕОРГ 01.10.2009'!A:C,3,FALSE)),"",VLOOKUP(B1758,'РЕОРГ 01.10.2009'!A:C,3,FALSE))</f>
        <v/>
      </c>
      <c r="BF1758" s="12" t="str">
        <f t="shared" si="960"/>
        <v>Опер.касса №4694/057</v>
      </c>
      <c r="BG1758" t="e">
        <f>LEFT(#REF!,2)</f>
        <v>#REF!</v>
      </c>
      <c r="BH1758" s="12" t="str">
        <f t="shared" si="966"/>
        <v>4694/057</v>
      </c>
      <c r="BJ1758" t="str">
        <f>IF(ISERROR(VLOOKUP($B1758,'РЕОРГ 01.05.2010'!A:B,2,FALSE)),"",VLOOKUP($B1758,'РЕОРГ 01.05.2010'!A:B,2,FALSE))</f>
        <v/>
      </c>
      <c r="BK1758" s="12" t="str">
        <f t="shared" si="961"/>
        <v>Опер.касса №4694/057</v>
      </c>
      <c r="BL1758" t="e">
        <f>LEFT(#REF!,2)</f>
        <v>#REF!</v>
      </c>
      <c r="BM1758" s="12" t="str">
        <f t="shared" si="967"/>
        <v>4694/057</v>
      </c>
      <c r="BO1758" t="str">
        <f>IF(ISERROR(VLOOKUP($B1758,'РЕОРГ 01.08.2010'!A:B,2,FALSE)),"",VLOOKUP($B1758,'РЕОРГ 01.08.2010'!A:B,2,FALSE))</f>
        <v/>
      </c>
      <c r="BP1758" s="12" t="str">
        <f t="shared" si="962"/>
        <v>Опер.касса №4694/057</v>
      </c>
      <c r="BQ1758" t="e">
        <f>LEFT(#REF!,2)</f>
        <v>#REF!</v>
      </c>
      <c r="BR1758" s="12" t="str">
        <f t="shared" si="968"/>
        <v>4694/057</v>
      </c>
    </row>
    <row r="1759" spans="1:70" ht="12.75" customHeight="1">
      <c r="A1759" t="str">
        <f t="shared" si="963"/>
        <v>4694/059</v>
      </c>
      <c r="B1759" s="133">
        <v>2052</v>
      </c>
      <c r="C1759" s="1" t="s">
        <v>6903</v>
      </c>
      <c r="D1759" s="32" t="s">
        <v>1931</v>
      </c>
      <c r="E1759" s="1" t="s">
        <v>6772</v>
      </c>
      <c r="F1759" s="1" t="s">
        <v>8047</v>
      </c>
      <c r="G1759" s="1" t="s">
        <v>6773</v>
      </c>
      <c r="H1759" s="1" t="s">
        <v>6774</v>
      </c>
      <c r="I1759" s="1" t="s">
        <v>6775</v>
      </c>
      <c r="J1759" s="1"/>
      <c r="K1759" s="1">
        <v>0.25</v>
      </c>
      <c r="L1759" s="32" t="s">
        <v>4049</v>
      </c>
      <c r="M1759" s="8" t="s">
        <v>11941</v>
      </c>
      <c r="N1759" s="2" t="s">
        <v>12399</v>
      </c>
      <c r="O1759" s="173"/>
      <c r="P1759" s="168">
        <f t="shared" si="993"/>
        <v>1756</v>
      </c>
      <c r="Q1759" s="138">
        <f t="shared" si="987"/>
        <v>25</v>
      </c>
      <c r="R1759" s="138" t="e">
        <f t="shared" si="988"/>
        <v>#VALUE!</v>
      </c>
      <c r="S1759" s="138" t="e">
        <f t="shared" si="989"/>
        <v>#VALUE!</v>
      </c>
      <c r="T1759" s="138" t="e">
        <f t="shared" si="990"/>
        <v>#VALUE!</v>
      </c>
      <c r="U1759" s="138" t="e">
        <f t="shared" si="991"/>
        <v>#VALUE!</v>
      </c>
      <c r="V1759" s="138" t="e">
        <f t="shared" si="992"/>
        <v>#VALUE!</v>
      </c>
      <c r="W1759" s="158" t="str">
        <f t="shared" si="969"/>
        <v>09:00 14:30(12:00 13:00)</v>
      </c>
      <c r="X1759" s="159" t="e">
        <f>HLOOKUP(SEARCH("2",$M1759)-1,$Q$3:$V1759,$P1759+1,FALSE)</f>
        <v>#VALUE!</v>
      </c>
      <c r="Y1759" s="160" t="e">
        <f t="shared" si="970"/>
        <v>#VALUE!</v>
      </c>
      <c r="Z1759" s="161" t="e">
        <f t="shared" si="971"/>
        <v>#VALUE!</v>
      </c>
      <c r="AA1759" s="158" t="str">
        <f t="shared" si="972"/>
        <v>выходной</v>
      </c>
      <c r="AB1759" s="159" t="e">
        <f>HLOOKUP(SEARCH("3",$M1759)-1,$Q$3:$V1759,$P1759+1,FALSE)</f>
        <v>#VALUE!</v>
      </c>
      <c r="AC1759" s="160" t="e">
        <f t="shared" si="973"/>
        <v>#VALUE!</v>
      </c>
      <c r="AD1759" s="161" t="e">
        <f t="shared" si="974"/>
        <v>#VALUE!</v>
      </c>
      <c r="AE1759" s="158" t="str">
        <f t="shared" si="975"/>
        <v>выходной</v>
      </c>
      <c r="AF1759" s="159">
        <f>HLOOKUP(SEARCH("4",$M1759)-1,$Q$3:$V1759,$P1759+1,FALSE)</f>
        <v>25</v>
      </c>
      <c r="AG1759" s="161" t="str">
        <f t="shared" si="976"/>
        <v>09:00 14:30(12:00 13:00)</v>
      </c>
      <c r="AH1759" s="161" t="e">
        <f t="shared" si="977"/>
        <v>#VALUE!</v>
      </c>
      <c r="AI1759" s="158" t="str">
        <f t="shared" si="978"/>
        <v>09:00 14:30(12:00 13:00)</v>
      </c>
      <c r="AJ1759" s="159" t="e">
        <f>HLOOKUP(SEARCH("5",$M1759)-1,$Q$3:$V1759,$P1759+1,FALSE)</f>
        <v>#VALUE!</v>
      </c>
      <c r="AK1759" s="161" t="e">
        <f t="shared" si="979"/>
        <v>#VALUE!</v>
      </c>
      <c r="AL1759" s="161" t="e">
        <f t="shared" si="980"/>
        <v>#VALUE!</v>
      </c>
      <c r="AM1759" s="158" t="str">
        <f t="shared" si="981"/>
        <v>выходной</v>
      </c>
      <c r="AN1759" s="159" t="e">
        <f>HLOOKUP(SEARCH("6",$M1759)-1,$Q$3:$V1759,$P1759+1,FALSE)</f>
        <v>#VALUE!</v>
      </c>
      <c r="AO1759" s="161" t="e">
        <f t="shared" si="982"/>
        <v>#VALUE!</v>
      </c>
      <c r="AP1759" s="161" t="e">
        <f t="shared" si="983"/>
        <v>#VALUE!</v>
      </c>
      <c r="AQ1759" s="162" t="str">
        <f t="shared" si="984"/>
        <v>выходной</v>
      </c>
      <c r="AR1759" s="163" t="e">
        <f>HLOOKUP(SEARCH("7",$M1759)-1,$Q$3:$V1759,$P1759+1,FALSE)</f>
        <v>#VALUE!</v>
      </c>
      <c r="AS1759" s="164" t="str">
        <f t="shared" si="985"/>
        <v>выходной</v>
      </c>
      <c r="AT1759" s="142"/>
      <c r="AU1759" s="11" t="str">
        <f>IF(ISERROR(VLOOKUP(B1759,'РЕОРГ 2008'!$A:$B,2,FALSE)),"",VLOOKUP(B1759,'РЕОРГ 2008'!$A:$B,2,FALSE))</f>
        <v>Опер.касса №4693/013</v>
      </c>
      <c r="AV1759" s="12" t="str">
        <f t="shared" si="986"/>
        <v>Опер.касса №4693/013</v>
      </c>
      <c r="AW1759" s="31" t="e">
        <f>LEFT(#REF!,2)</f>
        <v>#REF!</v>
      </c>
      <c r="AX1759" s="12" t="str">
        <f t="shared" si="964"/>
        <v>4693/013</v>
      </c>
      <c r="AZ1759" t="str">
        <f>IF(ISERROR(VLOOKUP(B1759,'РЕОРГ 01.08.2009'!$A:$B,2,FALSE)),"",VLOOKUP(B1759,'РЕОРГ 01.08.2009'!$A:$B,2,FALSE))</f>
        <v/>
      </c>
      <c r="BA1759" s="12" t="str">
        <f t="shared" si="959"/>
        <v>Опер.касса №4694/059</v>
      </c>
      <c r="BB1759" t="e">
        <f>LEFT(#REF!,2)</f>
        <v>#REF!</v>
      </c>
      <c r="BC1759" s="12" t="str">
        <f t="shared" si="965"/>
        <v>4694/059</v>
      </c>
      <c r="BE1759" t="str">
        <f>IF(ISERROR(VLOOKUP(B1759,'РЕОРГ 01.10.2009'!A:C,3,FALSE)),"",VLOOKUP(B1759,'РЕОРГ 01.10.2009'!A:C,3,FALSE))</f>
        <v/>
      </c>
      <c r="BF1759" s="12" t="str">
        <f t="shared" si="960"/>
        <v>Опер.касса №4694/059</v>
      </c>
      <c r="BG1759" t="e">
        <f>LEFT(#REF!,2)</f>
        <v>#REF!</v>
      </c>
      <c r="BH1759" s="12" t="str">
        <f t="shared" si="966"/>
        <v>4694/059</v>
      </c>
      <c r="BJ1759" t="str">
        <f>IF(ISERROR(VLOOKUP($B1759,'РЕОРГ 01.05.2010'!A:B,2,FALSE)),"",VLOOKUP($B1759,'РЕОРГ 01.05.2010'!A:B,2,FALSE))</f>
        <v/>
      </c>
      <c r="BK1759" s="12" t="str">
        <f t="shared" si="961"/>
        <v>Опер.касса №4694/059</v>
      </c>
      <c r="BL1759" t="e">
        <f>LEFT(#REF!,2)</f>
        <v>#REF!</v>
      </c>
      <c r="BM1759" s="12" t="str">
        <f t="shared" si="967"/>
        <v>4694/059</v>
      </c>
      <c r="BO1759" t="str">
        <f>IF(ISERROR(VLOOKUP($B1759,'РЕОРГ 01.08.2010'!A:B,2,FALSE)),"",VLOOKUP($B1759,'РЕОРГ 01.08.2010'!A:B,2,FALSE))</f>
        <v/>
      </c>
      <c r="BP1759" s="12" t="str">
        <f t="shared" si="962"/>
        <v>Опер.касса №4694/059</v>
      </c>
      <c r="BQ1759" t="e">
        <f>LEFT(#REF!,2)</f>
        <v>#REF!</v>
      </c>
      <c r="BR1759" s="12" t="str">
        <f t="shared" si="968"/>
        <v>4694/059</v>
      </c>
    </row>
    <row r="1760" spans="1:70" ht="12.75" customHeight="1">
      <c r="A1760" t="str">
        <f t="shared" si="963"/>
        <v>4694/060</v>
      </c>
      <c r="B1760" s="133">
        <v>2053</v>
      </c>
      <c r="C1760" s="1" t="s">
        <v>6904</v>
      </c>
      <c r="D1760" s="32" t="s">
        <v>1931</v>
      </c>
      <c r="E1760" s="1" t="s">
        <v>6776</v>
      </c>
      <c r="F1760" s="1" t="s">
        <v>8047</v>
      </c>
      <c r="G1760" s="1" t="s">
        <v>6777</v>
      </c>
      <c r="H1760" s="1" t="s">
        <v>1807</v>
      </c>
      <c r="I1760" s="1" t="s">
        <v>11295</v>
      </c>
      <c r="J1760" s="1"/>
      <c r="K1760" s="1">
        <v>4</v>
      </c>
      <c r="L1760" s="32" t="s">
        <v>4051</v>
      </c>
      <c r="M1760" s="8" t="s">
        <v>11773</v>
      </c>
      <c r="N1760" s="2" t="s">
        <v>12067</v>
      </c>
      <c r="O1760" s="173"/>
      <c r="P1760" s="168">
        <f t="shared" si="993"/>
        <v>1757</v>
      </c>
      <c r="Q1760" s="138">
        <f t="shared" si="987"/>
        <v>25</v>
      </c>
      <c r="R1760" s="138">
        <f t="shared" si="988"/>
        <v>50</v>
      </c>
      <c r="S1760" s="138">
        <f t="shared" si="989"/>
        <v>75</v>
      </c>
      <c r="T1760" s="138">
        <f t="shared" si="990"/>
        <v>100</v>
      </c>
      <c r="U1760" s="138">
        <f t="shared" si="991"/>
        <v>125</v>
      </c>
      <c r="V1760" s="138" t="e">
        <f t="shared" si="992"/>
        <v>#VALUE!</v>
      </c>
      <c r="W1760" s="158" t="str">
        <f t="shared" si="969"/>
        <v>08:00 18:00(13:00 14:00)</v>
      </c>
      <c r="X1760" s="159">
        <f>HLOOKUP(SEARCH("2",$M1760)-1,$Q$3:$V1760,$P1760+1,FALSE)</f>
        <v>25</v>
      </c>
      <c r="Y1760" s="160" t="str">
        <f t="shared" si="970"/>
        <v>08:00 18:00(13:00 14:00)|08:00 18:00(13:00 14:00)|08:00 18:00(13:00 14:00)|08:00 18:00(13:00 14:00)|08:00 14:00</v>
      </c>
      <c r="Z1760" s="161" t="str">
        <f t="shared" si="971"/>
        <v>08:00 18:00(13:00 14:00)</v>
      </c>
      <c r="AA1760" s="158" t="str">
        <f t="shared" si="972"/>
        <v>08:00 18:00(13:00 14:00)</v>
      </c>
      <c r="AB1760" s="159">
        <f>HLOOKUP(SEARCH("3",$M1760)-1,$Q$3:$V1760,$P1760+1,FALSE)</f>
        <v>50</v>
      </c>
      <c r="AC1760" s="160" t="str">
        <f t="shared" si="973"/>
        <v>08:00 18:00(13:00 14:00)|08:00 18:00(13:00 14:00)|08:00 18:00(13:00 14:00)|08:00 14:00</v>
      </c>
      <c r="AD1760" s="161" t="str">
        <f t="shared" si="974"/>
        <v>08:00 18:00(13:00 14:00)</v>
      </c>
      <c r="AE1760" s="158" t="str">
        <f t="shared" si="975"/>
        <v>08:00 18:00(13:00 14:00)</v>
      </c>
      <c r="AF1760" s="159">
        <f>HLOOKUP(SEARCH("4",$M1760)-1,$Q$3:$V1760,$P1760+1,FALSE)</f>
        <v>75</v>
      </c>
      <c r="AG1760" s="161" t="str">
        <f t="shared" si="976"/>
        <v>08:00 18:00(13:00 14:00)|08:00 18:00(13:00 14:00)|08:00 14:00</v>
      </c>
      <c r="AH1760" s="161" t="str">
        <f t="shared" si="977"/>
        <v>08:00 18:00(13:00 14:00)</v>
      </c>
      <c r="AI1760" s="158" t="str">
        <f t="shared" si="978"/>
        <v>08:00 18:00(13:00 14:00)</v>
      </c>
      <c r="AJ1760" s="159">
        <f>HLOOKUP(SEARCH("5",$M1760)-1,$Q$3:$V1760,$P1760+1,FALSE)</f>
        <v>100</v>
      </c>
      <c r="AK1760" s="161" t="str">
        <f t="shared" si="979"/>
        <v>08:00 18:00(13:00 14:00)|08:00 14:00</v>
      </c>
      <c r="AL1760" s="161" t="str">
        <f t="shared" si="980"/>
        <v>08:00 18:00(13:00 14:00)</v>
      </c>
      <c r="AM1760" s="158" t="str">
        <f t="shared" si="981"/>
        <v>08:00 18:00(13:00 14:00)</v>
      </c>
      <c r="AN1760" s="159">
        <f>HLOOKUP(SEARCH("6",$M1760)-1,$Q$3:$V1760,$P1760+1,FALSE)</f>
        <v>125</v>
      </c>
      <c r="AO1760" s="161" t="str">
        <f t="shared" si="982"/>
        <v>08:00 14:00</v>
      </c>
      <c r="AP1760" s="161" t="e">
        <f t="shared" si="983"/>
        <v>#VALUE!</v>
      </c>
      <c r="AQ1760" s="162" t="str">
        <f t="shared" si="984"/>
        <v>08:00 14:00</v>
      </c>
      <c r="AR1760" s="163" t="e">
        <f>HLOOKUP(SEARCH("7",$M1760)-1,$Q$3:$V1760,$P1760+1,FALSE)</f>
        <v>#VALUE!</v>
      </c>
      <c r="AS1760" s="164" t="str">
        <f t="shared" si="985"/>
        <v>выходной</v>
      </c>
      <c r="AT1760" s="142"/>
      <c r="AU1760" s="11" t="str">
        <f>IF(ISERROR(VLOOKUP(B1760,'РЕОРГ 2008'!$A:$B,2,FALSE)),"",VLOOKUP(B1760,'РЕОРГ 2008'!$A:$B,2,FALSE))</f>
        <v>Опер.касса №4693/014</v>
      </c>
      <c r="AV1760" s="12" t="str">
        <f t="shared" si="986"/>
        <v>Опер.касса №4693/014</v>
      </c>
      <c r="AW1760" s="31" t="e">
        <f>LEFT(#REF!,2)</f>
        <v>#REF!</v>
      </c>
      <c r="AX1760" s="12" t="str">
        <f t="shared" si="964"/>
        <v>4693/014</v>
      </c>
      <c r="AZ1760" t="str">
        <f>IF(ISERROR(VLOOKUP(B1760,'РЕОРГ 01.08.2009'!$A:$B,2,FALSE)),"",VLOOKUP(B1760,'РЕОРГ 01.08.2009'!$A:$B,2,FALSE))</f>
        <v/>
      </c>
      <c r="BA1760" s="12" t="str">
        <f t="shared" si="959"/>
        <v>Опер.касса №4694/060</v>
      </c>
      <c r="BB1760" t="e">
        <f>LEFT(#REF!,2)</f>
        <v>#REF!</v>
      </c>
      <c r="BC1760" s="12" t="str">
        <f t="shared" si="965"/>
        <v>4694/060</v>
      </c>
      <c r="BE1760" t="str">
        <f>IF(ISERROR(VLOOKUP(B1760,'РЕОРГ 01.10.2009'!A:C,3,FALSE)),"",VLOOKUP(B1760,'РЕОРГ 01.10.2009'!A:C,3,FALSE))</f>
        <v/>
      </c>
      <c r="BF1760" s="12" t="str">
        <f t="shared" si="960"/>
        <v>Опер.касса №4694/060</v>
      </c>
      <c r="BG1760" t="e">
        <f>LEFT(#REF!,2)</f>
        <v>#REF!</v>
      </c>
      <c r="BH1760" s="12" t="str">
        <f t="shared" si="966"/>
        <v>4694/060</v>
      </c>
      <c r="BJ1760" t="str">
        <f>IF(ISERROR(VLOOKUP($B1760,'РЕОРГ 01.05.2010'!A:B,2,FALSE)),"",VLOOKUP($B1760,'РЕОРГ 01.05.2010'!A:B,2,FALSE))</f>
        <v/>
      </c>
      <c r="BK1760" s="12" t="str">
        <f t="shared" si="961"/>
        <v>Опер.касса №4694/060</v>
      </c>
      <c r="BL1760" t="e">
        <f>LEFT(#REF!,2)</f>
        <v>#REF!</v>
      </c>
      <c r="BM1760" s="12" t="str">
        <f t="shared" si="967"/>
        <v>4694/060</v>
      </c>
      <c r="BO1760" t="str">
        <f>IF(ISERROR(VLOOKUP($B1760,'РЕОРГ 01.08.2010'!A:B,2,FALSE)),"",VLOOKUP($B1760,'РЕОРГ 01.08.2010'!A:B,2,FALSE))</f>
        <v/>
      </c>
      <c r="BP1760" s="12" t="str">
        <f t="shared" si="962"/>
        <v>Опер.касса №4694/060</v>
      </c>
      <c r="BQ1760" t="e">
        <f>LEFT(#REF!,2)</f>
        <v>#REF!</v>
      </c>
      <c r="BR1760" s="12" t="str">
        <f t="shared" si="968"/>
        <v>4694/060</v>
      </c>
    </row>
    <row r="1761" spans="1:70" ht="12.75" customHeight="1">
      <c r="A1761" t="str">
        <f t="shared" si="963"/>
        <v>4694/061</v>
      </c>
      <c r="B1761" s="133">
        <v>2054</v>
      </c>
      <c r="C1761" s="1" t="s">
        <v>6905</v>
      </c>
      <c r="D1761" s="32" t="s">
        <v>1931</v>
      </c>
      <c r="E1761" s="1" t="s">
        <v>6780</v>
      </c>
      <c r="F1761" s="1" t="s">
        <v>8047</v>
      </c>
      <c r="G1761" s="1" t="s">
        <v>6781</v>
      </c>
      <c r="H1761" s="1" t="s">
        <v>6782</v>
      </c>
      <c r="I1761" s="1" t="s">
        <v>2377</v>
      </c>
      <c r="J1761" s="1"/>
      <c r="K1761" s="1">
        <v>0.25</v>
      </c>
      <c r="L1761" s="32" t="s">
        <v>4049</v>
      </c>
      <c r="M1761" s="8" t="s">
        <v>11941</v>
      </c>
      <c r="N1761" s="2" t="s">
        <v>12399</v>
      </c>
      <c r="O1761" s="173"/>
      <c r="P1761" s="168">
        <f t="shared" si="993"/>
        <v>1758</v>
      </c>
      <c r="Q1761" s="138">
        <f t="shared" si="987"/>
        <v>25</v>
      </c>
      <c r="R1761" s="138" t="e">
        <f t="shared" si="988"/>
        <v>#VALUE!</v>
      </c>
      <c r="S1761" s="138" t="e">
        <f t="shared" si="989"/>
        <v>#VALUE!</v>
      </c>
      <c r="T1761" s="138" t="e">
        <f t="shared" si="990"/>
        <v>#VALUE!</v>
      </c>
      <c r="U1761" s="138" t="e">
        <f t="shared" si="991"/>
        <v>#VALUE!</v>
      </c>
      <c r="V1761" s="138" t="e">
        <f t="shared" si="992"/>
        <v>#VALUE!</v>
      </c>
      <c r="W1761" s="158" t="str">
        <f t="shared" si="969"/>
        <v>09:00 14:30(12:00 13:00)</v>
      </c>
      <c r="X1761" s="159" t="e">
        <f>HLOOKUP(SEARCH("2",$M1761)-1,$Q$3:$V1761,$P1761+1,FALSE)</f>
        <v>#VALUE!</v>
      </c>
      <c r="Y1761" s="160" t="e">
        <f t="shared" si="970"/>
        <v>#VALUE!</v>
      </c>
      <c r="Z1761" s="161" t="e">
        <f t="shared" si="971"/>
        <v>#VALUE!</v>
      </c>
      <c r="AA1761" s="158" t="str">
        <f t="shared" si="972"/>
        <v>выходной</v>
      </c>
      <c r="AB1761" s="159" t="e">
        <f>HLOOKUP(SEARCH("3",$M1761)-1,$Q$3:$V1761,$P1761+1,FALSE)</f>
        <v>#VALUE!</v>
      </c>
      <c r="AC1761" s="160" t="e">
        <f t="shared" si="973"/>
        <v>#VALUE!</v>
      </c>
      <c r="AD1761" s="161" t="e">
        <f t="shared" si="974"/>
        <v>#VALUE!</v>
      </c>
      <c r="AE1761" s="158" t="str">
        <f t="shared" si="975"/>
        <v>выходной</v>
      </c>
      <c r="AF1761" s="159">
        <f>HLOOKUP(SEARCH("4",$M1761)-1,$Q$3:$V1761,$P1761+1,FALSE)</f>
        <v>25</v>
      </c>
      <c r="AG1761" s="161" t="str">
        <f t="shared" si="976"/>
        <v>09:00 14:30(12:00 13:00)</v>
      </c>
      <c r="AH1761" s="161" t="e">
        <f t="shared" si="977"/>
        <v>#VALUE!</v>
      </c>
      <c r="AI1761" s="158" t="str">
        <f t="shared" si="978"/>
        <v>09:00 14:30(12:00 13:00)</v>
      </c>
      <c r="AJ1761" s="159" t="e">
        <f>HLOOKUP(SEARCH("5",$M1761)-1,$Q$3:$V1761,$P1761+1,FALSE)</f>
        <v>#VALUE!</v>
      </c>
      <c r="AK1761" s="161" t="e">
        <f t="shared" si="979"/>
        <v>#VALUE!</v>
      </c>
      <c r="AL1761" s="161" t="e">
        <f t="shared" si="980"/>
        <v>#VALUE!</v>
      </c>
      <c r="AM1761" s="158" t="str">
        <f t="shared" si="981"/>
        <v>выходной</v>
      </c>
      <c r="AN1761" s="159" t="e">
        <f>HLOOKUP(SEARCH("6",$M1761)-1,$Q$3:$V1761,$P1761+1,FALSE)</f>
        <v>#VALUE!</v>
      </c>
      <c r="AO1761" s="161" t="e">
        <f t="shared" si="982"/>
        <v>#VALUE!</v>
      </c>
      <c r="AP1761" s="161" t="e">
        <f t="shared" si="983"/>
        <v>#VALUE!</v>
      </c>
      <c r="AQ1761" s="162" t="str">
        <f t="shared" si="984"/>
        <v>выходной</v>
      </c>
      <c r="AR1761" s="163" t="e">
        <f>HLOOKUP(SEARCH("7",$M1761)-1,$Q$3:$V1761,$P1761+1,FALSE)</f>
        <v>#VALUE!</v>
      </c>
      <c r="AS1761" s="164" t="str">
        <f t="shared" si="985"/>
        <v>выходной</v>
      </c>
      <c r="AT1761" s="142"/>
      <c r="AU1761" s="11" t="str">
        <f>IF(ISERROR(VLOOKUP(B1761,'РЕОРГ 2008'!$A:$B,2,FALSE)),"",VLOOKUP(B1761,'РЕОРГ 2008'!$A:$B,2,FALSE))</f>
        <v>Опер.касса №4693/015</v>
      </c>
      <c r="AV1761" s="12" t="str">
        <f t="shared" si="986"/>
        <v>Опер.касса №4693/015</v>
      </c>
      <c r="AW1761" s="31" t="e">
        <f>LEFT(#REF!,2)</f>
        <v>#REF!</v>
      </c>
      <c r="AX1761" s="12" t="str">
        <f t="shared" si="964"/>
        <v>4693/015</v>
      </c>
      <c r="AZ1761" t="str">
        <f>IF(ISERROR(VLOOKUP(B1761,'РЕОРГ 01.08.2009'!$A:$B,2,FALSE)),"",VLOOKUP(B1761,'РЕОРГ 01.08.2009'!$A:$B,2,FALSE))</f>
        <v/>
      </c>
      <c r="BA1761" s="12" t="str">
        <f t="shared" si="959"/>
        <v>Опер.касса №4694/061</v>
      </c>
      <c r="BB1761" t="e">
        <f>LEFT(#REF!,2)</f>
        <v>#REF!</v>
      </c>
      <c r="BC1761" s="12" t="str">
        <f t="shared" si="965"/>
        <v>4694/061</v>
      </c>
      <c r="BE1761" t="str">
        <f>IF(ISERROR(VLOOKUP(B1761,'РЕОРГ 01.10.2009'!A:C,3,FALSE)),"",VLOOKUP(B1761,'РЕОРГ 01.10.2009'!A:C,3,FALSE))</f>
        <v/>
      </c>
      <c r="BF1761" s="12" t="str">
        <f t="shared" si="960"/>
        <v>Опер.касса №4694/061</v>
      </c>
      <c r="BG1761" t="e">
        <f>LEFT(#REF!,2)</f>
        <v>#REF!</v>
      </c>
      <c r="BH1761" s="12" t="str">
        <f t="shared" si="966"/>
        <v>4694/061</v>
      </c>
      <c r="BJ1761" t="str">
        <f>IF(ISERROR(VLOOKUP($B1761,'РЕОРГ 01.05.2010'!A:B,2,FALSE)),"",VLOOKUP($B1761,'РЕОРГ 01.05.2010'!A:B,2,FALSE))</f>
        <v/>
      </c>
      <c r="BK1761" s="12" t="str">
        <f t="shared" si="961"/>
        <v>Опер.касса №4694/061</v>
      </c>
      <c r="BL1761" t="e">
        <f>LEFT(#REF!,2)</f>
        <v>#REF!</v>
      </c>
      <c r="BM1761" s="12" t="str">
        <f t="shared" si="967"/>
        <v>4694/061</v>
      </c>
      <c r="BO1761" t="str">
        <f>IF(ISERROR(VLOOKUP($B1761,'РЕОРГ 01.08.2010'!A:B,2,FALSE)),"",VLOOKUP($B1761,'РЕОРГ 01.08.2010'!A:B,2,FALSE))</f>
        <v/>
      </c>
      <c r="BP1761" s="12" t="str">
        <f t="shared" si="962"/>
        <v>Опер.касса №4694/061</v>
      </c>
      <c r="BQ1761" t="e">
        <f>LEFT(#REF!,2)</f>
        <v>#REF!</v>
      </c>
      <c r="BR1761" s="12" t="str">
        <f t="shared" si="968"/>
        <v>4694/061</v>
      </c>
    </row>
    <row r="1762" spans="1:70" ht="12.75" customHeight="1">
      <c r="A1762" t="str">
        <f t="shared" si="963"/>
        <v>4694/062</v>
      </c>
      <c r="B1762" s="133">
        <v>2055</v>
      </c>
      <c r="C1762" s="1" t="s">
        <v>11577</v>
      </c>
      <c r="D1762" s="32" t="s">
        <v>1926</v>
      </c>
      <c r="E1762" s="1" t="s">
        <v>6784</v>
      </c>
      <c r="F1762" s="1" t="s">
        <v>8047</v>
      </c>
      <c r="G1762" s="1" t="s">
        <v>6785</v>
      </c>
      <c r="H1762" s="1" t="s">
        <v>6786</v>
      </c>
      <c r="I1762" s="1" t="s">
        <v>12864</v>
      </c>
      <c r="J1762" s="1"/>
      <c r="K1762" s="1">
        <v>6</v>
      </c>
      <c r="L1762" s="32" t="s">
        <v>4052</v>
      </c>
      <c r="M1762" s="8" t="s">
        <v>11773</v>
      </c>
      <c r="N1762" s="2" t="s">
        <v>12522</v>
      </c>
      <c r="O1762" s="173"/>
      <c r="P1762" s="168">
        <f t="shared" si="993"/>
        <v>1759</v>
      </c>
      <c r="Q1762" s="138">
        <f t="shared" si="987"/>
        <v>25</v>
      </c>
      <c r="R1762" s="138">
        <f t="shared" si="988"/>
        <v>50</v>
      </c>
      <c r="S1762" s="138">
        <f t="shared" si="989"/>
        <v>75</v>
      </c>
      <c r="T1762" s="138">
        <f t="shared" si="990"/>
        <v>100</v>
      </c>
      <c r="U1762" s="138">
        <f t="shared" si="991"/>
        <v>125</v>
      </c>
      <c r="V1762" s="138" t="e">
        <f t="shared" si="992"/>
        <v>#VALUE!</v>
      </c>
      <c r="W1762" s="158" t="str">
        <f t="shared" si="969"/>
        <v>08:00 18:00(13:00 14:00)</v>
      </c>
      <c r="X1762" s="159">
        <f>HLOOKUP(SEARCH("2",$M1762)-1,$Q$3:$V1762,$P1762+1,FALSE)</f>
        <v>25</v>
      </c>
      <c r="Y1762" s="160" t="str">
        <f t="shared" si="970"/>
        <v>08:00 18:00(13:00 14:00)|08:00 18:00(13:00 14:00)|08:00 18:00(13:00 14:00)|08:00 18:00(13:00 14:00)|08:00 13:00</v>
      </c>
      <c r="Z1762" s="161" t="str">
        <f t="shared" si="971"/>
        <v>08:00 18:00(13:00 14:00)</v>
      </c>
      <c r="AA1762" s="158" t="str">
        <f t="shared" si="972"/>
        <v>08:00 18:00(13:00 14:00)</v>
      </c>
      <c r="AB1762" s="159">
        <f>HLOOKUP(SEARCH("3",$M1762)-1,$Q$3:$V1762,$P1762+1,FALSE)</f>
        <v>50</v>
      </c>
      <c r="AC1762" s="160" t="str">
        <f t="shared" si="973"/>
        <v>08:00 18:00(13:00 14:00)|08:00 18:00(13:00 14:00)|08:00 18:00(13:00 14:00)|08:00 13:00</v>
      </c>
      <c r="AD1762" s="161" t="str">
        <f t="shared" si="974"/>
        <v>08:00 18:00(13:00 14:00)</v>
      </c>
      <c r="AE1762" s="158" t="str">
        <f t="shared" si="975"/>
        <v>08:00 18:00(13:00 14:00)</v>
      </c>
      <c r="AF1762" s="159">
        <f>HLOOKUP(SEARCH("4",$M1762)-1,$Q$3:$V1762,$P1762+1,FALSE)</f>
        <v>75</v>
      </c>
      <c r="AG1762" s="161" t="str">
        <f t="shared" si="976"/>
        <v>08:00 18:00(13:00 14:00)|08:00 18:00(13:00 14:00)|08:00 13:00</v>
      </c>
      <c r="AH1762" s="161" t="str">
        <f t="shared" si="977"/>
        <v>08:00 18:00(13:00 14:00)</v>
      </c>
      <c r="AI1762" s="158" t="str">
        <f t="shared" si="978"/>
        <v>08:00 18:00(13:00 14:00)</v>
      </c>
      <c r="AJ1762" s="159">
        <f>HLOOKUP(SEARCH("5",$M1762)-1,$Q$3:$V1762,$P1762+1,FALSE)</f>
        <v>100</v>
      </c>
      <c r="AK1762" s="161" t="str">
        <f t="shared" si="979"/>
        <v>08:00 18:00(13:00 14:00)|08:00 13:00</v>
      </c>
      <c r="AL1762" s="161" t="str">
        <f t="shared" si="980"/>
        <v>08:00 18:00(13:00 14:00)</v>
      </c>
      <c r="AM1762" s="158" t="str">
        <f t="shared" si="981"/>
        <v>08:00 18:00(13:00 14:00)</v>
      </c>
      <c r="AN1762" s="159">
        <f>HLOOKUP(SEARCH("6",$M1762)-1,$Q$3:$V1762,$P1762+1,FALSE)</f>
        <v>125</v>
      </c>
      <c r="AO1762" s="161" t="str">
        <f t="shared" si="982"/>
        <v>08:00 13:00</v>
      </c>
      <c r="AP1762" s="161" t="e">
        <f t="shared" si="983"/>
        <v>#VALUE!</v>
      </c>
      <c r="AQ1762" s="162" t="str">
        <f t="shared" si="984"/>
        <v>08:00 13:00</v>
      </c>
      <c r="AR1762" s="163" t="e">
        <f>HLOOKUP(SEARCH("7",$M1762)-1,$Q$3:$V1762,$P1762+1,FALSE)</f>
        <v>#VALUE!</v>
      </c>
      <c r="AS1762" s="164" t="str">
        <f t="shared" si="985"/>
        <v>выходной</v>
      </c>
      <c r="AT1762" s="142"/>
      <c r="AU1762" s="11" t="str">
        <f>IF(ISERROR(VLOOKUP(B1762,'РЕОРГ 2008'!$A:$B,2,FALSE)),"",VLOOKUP(B1762,'РЕОРГ 2008'!$A:$B,2,FALSE))</f>
        <v>Опер.касса №4693/016</v>
      </c>
      <c r="AV1762" s="12" t="str">
        <f t="shared" si="986"/>
        <v>Опер.касса №4693/016</v>
      </c>
      <c r="AW1762" s="31" t="e">
        <f>LEFT(#REF!,2)</f>
        <v>#REF!</v>
      </c>
      <c r="AX1762" s="12" t="str">
        <f t="shared" si="964"/>
        <v>4693/016</v>
      </c>
      <c r="AZ1762" t="str">
        <f>IF(ISERROR(VLOOKUP(B1762,'РЕОРГ 01.08.2009'!$A:$B,2,FALSE)),"",VLOOKUP(B1762,'РЕОРГ 01.08.2009'!$A:$B,2,FALSE))</f>
        <v/>
      </c>
      <c r="BA1762" s="12" t="str">
        <f t="shared" si="959"/>
        <v>Доп.офис №4694/062</v>
      </c>
      <c r="BB1762" t="e">
        <f>LEFT(#REF!,2)</f>
        <v>#REF!</v>
      </c>
      <c r="BC1762" s="12" t="str">
        <f t="shared" si="965"/>
        <v>4694/062</v>
      </c>
      <c r="BE1762" t="str">
        <f>IF(ISERROR(VLOOKUP(B1762,'РЕОРГ 01.10.2009'!A:C,3,FALSE)),"",VLOOKUP(B1762,'РЕОРГ 01.10.2009'!A:C,3,FALSE))</f>
        <v/>
      </c>
      <c r="BF1762" s="12" t="str">
        <f t="shared" si="960"/>
        <v>Доп.офис №4694/062</v>
      </c>
      <c r="BG1762" t="e">
        <f>LEFT(#REF!,2)</f>
        <v>#REF!</v>
      </c>
      <c r="BH1762" s="12" t="str">
        <f t="shared" si="966"/>
        <v>4694/062</v>
      </c>
      <c r="BJ1762" t="str">
        <f>IF(ISERROR(VLOOKUP($B1762,'РЕОРГ 01.05.2010'!A:B,2,FALSE)),"",VLOOKUP($B1762,'РЕОРГ 01.05.2010'!A:B,2,FALSE))</f>
        <v/>
      </c>
      <c r="BK1762" s="12" t="str">
        <f t="shared" si="961"/>
        <v>Доп.офис №4694/062</v>
      </c>
      <c r="BL1762" t="e">
        <f>LEFT(#REF!,2)</f>
        <v>#REF!</v>
      </c>
      <c r="BM1762" s="12" t="str">
        <f t="shared" si="967"/>
        <v>4694/062</v>
      </c>
      <c r="BO1762" t="str">
        <f>IF(ISERROR(VLOOKUP($B1762,'РЕОРГ 01.08.2010'!A:B,2,FALSE)),"",VLOOKUP($B1762,'РЕОРГ 01.08.2010'!A:B,2,FALSE))</f>
        <v/>
      </c>
      <c r="BP1762" s="12" t="str">
        <f t="shared" si="962"/>
        <v>Доп.офис №4694/062</v>
      </c>
      <c r="BQ1762" t="e">
        <f>LEFT(#REF!,2)</f>
        <v>#REF!</v>
      </c>
      <c r="BR1762" s="12" t="str">
        <f t="shared" si="968"/>
        <v>4694/062</v>
      </c>
    </row>
    <row r="1763" spans="1:70" ht="12.75" customHeight="1">
      <c r="A1763" t="str">
        <f t="shared" si="963"/>
        <v>4694/064</v>
      </c>
      <c r="B1763" s="133">
        <v>2057</v>
      </c>
      <c r="C1763" s="1" t="s">
        <v>6908</v>
      </c>
      <c r="D1763" s="32" t="s">
        <v>1926</v>
      </c>
      <c r="E1763" s="1" t="s">
        <v>6791</v>
      </c>
      <c r="F1763" s="1" t="s">
        <v>8047</v>
      </c>
      <c r="G1763" s="1" t="s">
        <v>6792</v>
      </c>
      <c r="H1763" s="1" t="s">
        <v>6793</v>
      </c>
      <c r="I1763" s="1" t="s">
        <v>6794</v>
      </c>
      <c r="J1763" s="1"/>
      <c r="K1763" s="1">
        <v>9</v>
      </c>
      <c r="L1763" s="32" t="s">
        <v>4051</v>
      </c>
      <c r="M1763" s="8" t="s">
        <v>11773</v>
      </c>
      <c r="N1763" s="2" t="s">
        <v>12049</v>
      </c>
      <c r="O1763" s="173"/>
      <c r="P1763" s="168">
        <f t="shared" si="993"/>
        <v>1760</v>
      </c>
      <c r="Q1763" s="138">
        <f t="shared" si="987"/>
        <v>12</v>
      </c>
      <c r="R1763" s="138">
        <f t="shared" si="988"/>
        <v>24</v>
      </c>
      <c r="S1763" s="138">
        <f t="shared" si="989"/>
        <v>36</v>
      </c>
      <c r="T1763" s="138">
        <f t="shared" si="990"/>
        <v>48</v>
      </c>
      <c r="U1763" s="138">
        <f t="shared" si="991"/>
        <v>60</v>
      </c>
      <c r="V1763" s="138" t="e">
        <f t="shared" si="992"/>
        <v>#VALUE!</v>
      </c>
      <c r="W1763" s="158" t="str">
        <f t="shared" si="969"/>
        <v>08:00 18:00</v>
      </c>
      <c r="X1763" s="159">
        <f>HLOOKUP(SEARCH("2",$M1763)-1,$Q$3:$V1763,$P1763+1,FALSE)</f>
        <v>12</v>
      </c>
      <c r="Y1763" s="160" t="str">
        <f t="shared" si="970"/>
        <v>08:00 18:00|08:00 18:00|08:00 18:00|08:00 18:00|08:00 14:00</v>
      </c>
      <c r="Z1763" s="161" t="str">
        <f t="shared" si="971"/>
        <v>08:00 18:00</v>
      </c>
      <c r="AA1763" s="158" t="str">
        <f t="shared" si="972"/>
        <v>08:00 18:00</v>
      </c>
      <c r="AB1763" s="159">
        <f>HLOOKUP(SEARCH("3",$M1763)-1,$Q$3:$V1763,$P1763+1,FALSE)</f>
        <v>24</v>
      </c>
      <c r="AC1763" s="160" t="str">
        <f t="shared" si="973"/>
        <v>08:00 18:00|08:00 18:00|08:00 18:00|08:00 14:00</v>
      </c>
      <c r="AD1763" s="161" t="str">
        <f t="shared" si="974"/>
        <v>08:00 18:00</v>
      </c>
      <c r="AE1763" s="158" t="str">
        <f t="shared" si="975"/>
        <v>08:00 18:00</v>
      </c>
      <c r="AF1763" s="159">
        <f>HLOOKUP(SEARCH("4",$M1763)-1,$Q$3:$V1763,$P1763+1,FALSE)</f>
        <v>36</v>
      </c>
      <c r="AG1763" s="161" t="str">
        <f t="shared" si="976"/>
        <v>08:00 18:00|08:00 18:00|08:00 14:00</v>
      </c>
      <c r="AH1763" s="161" t="str">
        <f t="shared" si="977"/>
        <v>08:00 18:00</v>
      </c>
      <c r="AI1763" s="158" t="str">
        <f t="shared" si="978"/>
        <v>08:00 18:00</v>
      </c>
      <c r="AJ1763" s="159">
        <f>HLOOKUP(SEARCH("5",$M1763)-1,$Q$3:$V1763,$P1763+1,FALSE)</f>
        <v>48</v>
      </c>
      <c r="AK1763" s="161" t="str">
        <f t="shared" si="979"/>
        <v>08:00 18:00|08:00 14:00</v>
      </c>
      <c r="AL1763" s="161" t="str">
        <f t="shared" si="980"/>
        <v>08:00 18:00</v>
      </c>
      <c r="AM1763" s="158" t="str">
        <f t="shared" si="981"/>
        <v>08:00 18:00</v>
      </c>
      <c r="AN1763" s="159">
        <f>HLOOKUP(SEARCH("6",$M1763)-1,$Q$3:$V1763,$P1763+1,FALSE)</f>
        <v>60</v>
      </c>
      <c r="AO1763" s="161" t="str">
        <f t="shared" si="982"/>
        <v>08:00 14:00</v>
      </c>
      <c r="AP1763" s="161" t="e">
        <f t="shared" si="983"/>
        <v>#VALUE!</v>
      </c>
      <c r="AQ1763" s="162" t="str">
        <f t="shared" si="984"/>
        <v>08:00 14:00</v>
      </c>
      <c r="AR1763" s="163" t="e">
        <f>HLOOKUP(SEARCH("7",$M1763)-1,$Q$3:$V1763,$P1763+1,FALSE)</f>
        <v>#VALUE!</v>
      </c>
      <c r="AS1763" s="164" t="str">
        <f t="shared" si="985"/>
        <v>выходной</v>
      </c>
      <c r="AT1763" s="142"/>
      <c r="AU1763" s="11" t="str">
        <f>IF(ISERROR(VLOOKUP(B1763,'РЕОРГ 2008'!$A:$B,2,FALSE)),"",VLOOKUP(B1763,'РЕОРГ 2008'!$A:$B,2,FALSE))</f>
        <v>Доп.офис №4693/019</v>
      </c>
      <c r="AV1763" s="12" t="str">
        <f t="shared" si="986"/>
        <v>Доп.офис №4693/019</v>
      </c>
      <c r="AW1763" s="31" t="e">
        <f>LEFT(#REF!,2)</f>
        <v>#REF!</v>
      </c>
      <c r="AX1763" s="12" t="str">
        <f t="shared" si="964"/>
        <v>4693/019</v>
      </c>
      <c r="AZ1763" t="str">
        <f>IF(ISERROR(VLOOKUP(B1763,'РЕОРГ 01.08.2009'!$A:$B,2,FALSE)),"",VLOOKUP(B1763,'РЕОРГ 01.08.2009'!$A:$B,2,FALSE))</f>
        <v/>
      </c>
      <c r="BA1763" s="12" t="str">
        <f t="shared" si="959"/>
        <v>Доп.офис №4694/064</v>
      </c>
      <c r="BB1763" t="e">
        <f>LEFT(#REF!,2)</f>
        <v>#REF!</v>
      </c>
      <c r="BC1763" s="12" t="str">
        <f t="shared" si="965"/>
        <v>4694/064</v>
      </c>
      <c r="BE1763" t="str">
        <f>IF(ISERROR(VLOOKUP(B1763,'РЕОРГ 01.10.2009'!A:C,3,FALSE)),"",VLOOKUP(B1763,'РЕОРГ 01.10.2009'!A:C,3,FALSE))</f>
        <v/>
      </c>
      <c r="BF1763" s="12" t="str">
        <f t="shared" si="960"/>
        <v>Доп.офис №4694/064</v>
      </c>
      <c r="BG1763" t="e">
        <f>LEFT(#REF!,2)</f>
        <v>#REF!</v>
      </c>
      <c r="BH1763" s="12" t="str">
        <f t="shared" si="966"/>
        <v>4694/064</v>
      </c>
      <c r="BJ1763" t="str">
        <f>IF(ISERROR(VLOOKUP($B1763,'РЕОРГ 01.05.2010'!A:B,2,FALSE)),"",VLOOKUP($B1763,'РЕОРГ 01.05.2010'!A:B,2,FALSE))</f>
        <v/>
      </c>
      <c r="BK1763" s="12" t="str">
        <f t="shared" si="961"/>
        <v>Доп.офис №4694/064</v>
      </c>
      <c r="BL1763" t="e">
        <f>LEFT(#REF!,2)</f>
        <v>#REF!</v>
      </c>
      <c r="BM1763" s="12" t="str">
        <f t="shared" si="967"/>
        <v>4694/064</v>
      </c>
      <c r="BO1763" t="str">
        <f>IF(ISERROR(VLOOKUP($B1763,'РЕОРГ 01.08.2010'!A:B,2,FALSE)),"",VLOOKUP($B1763,'РЕОРГ 01.08.2010'!A:B,2,FALSE))</f>
        <v/>
      </c>
      <c r="BP1763" s="12" t="str">
        <f t="shared" si="962"/>
        <v>Доп.офис №4694/064</v>
      </c>
      <c r="BQ1763" t="e">
        <f>LEFT(#REF!,2)</f>
        <v>#REF!</v>
      </c>
      <c r="BR1763" s="12" t="str">
        <f t="shared" si="968"/>
        <v>4694/064</v>
      </c>
    </row>
    <row r="1764" spans="1:70" ht="12.75" customHeight="1">
      <c r="A1764" t="str">
        <f t="shared" si="963"/>
        <v>4694/065</v>
      </c>
      <c r="B1764" s="133">
        <v>2058</v>
      </c>
      <c r="C1764" s="1" t="s">
        <v>6909</v>
      </c>
      <c r="D1764" s="32" t="s">
        <v>1931</v>
      </c>
      <c r="E1764" s="1" t="s">
        <v>6796</v>
      </c>
      <c r="F1764" s="1" t="s">
        <v>8047</v>
      </c>
      <c r="G1764" s="1" t="s">
        <v>6797</v>
      </c>
      <c r="H1764" s="1" t="s">
        <v>10003</v>
      </c>
      <c r="I1764" s="1" t="s">
        <v>10004</v>
      </c>
      <c r="J1764" s="1"/>
      <c r="K1764" s="1">
        <v>0.25</v>
      </c>
      <c r="L1764" s="32" t="s">
        <v>4049</v>
      </c>
      <c r="M1764" s="8" t="s">
        <v>11941</v>
      </c>
      <c r="N1764" s="2" t="s">
        <v>12399</v>
      </c>
      <c r="O1764" s="173"/>
      <c r="P1764" s="168">
        <f t="shared" si="993"/>
        <v>1761</v>
      </c>
      <c r="Q1764" s="138">
        <f t="shared" si="987"/>
        <v>25</v>
      </c>
      <c r="R1764" s="138" t="e">
        <f t="shared" si="988"/>
        <v>#VALUE!</v>
      </c>
      <c r="S1764" s="138" t="e">
        <f t="shared" si="989"/>
        <v>#VALUE!</v>
      </c>
      <c r="T1764" s="138" t="e">
        <f t="shared" si="990"/>
        <v>#VALUE!</v>
      </c>
      <c r="U1764" s="138" t="e">
        <f t="shared" si="991"/>
        <v>#VALUE!</v>
      </c>
      <c r="V1764" s="138" t="e">
        <f t="shared" si="992"/>
        <v>#VALUE!</v>
      </c>
      <c r="W1764" s="158" t="str">
        <f t="shared" si="969"/>
        <v>09:00 14:30(12:00 13:00)</v>
      </c>
      <c r="X1764" s="159" t="e">
        <f>HLOOKUP(SEARCH("2",$M1764)-1,$Q$3:$V1764,$P1764+1,FALSE)</f>
        <v>#VALUE!</v>
      </c>
      <c r="Y1764" s="160" t="e">
        <f t="shared" si="970"/>
        <v>#VALUE!</v>
      </c>
      <c r="Z1764" s="161" t="e">
        <f t="shared" si="971"/>
        <v>#VALUE!</v>
      </c>
      <c r="AA1764" s="158" t="str">
        <f t="shared" si="972"/>
        <v>выходной</v>
      </c>
      <c r="AB1764" s="159" t="e">
        <f>HLOOKUP(SEARCH("3",$M1764)-1,$Q$3:$V1764,$P1764+1,FALSE)</f>
        <v>#VALUE!</v>
      </c>
      <c r="AC1764" s="160" t="e">
        <f t="shared" si="973"/>
        <v>#VALUE!</v>
      </c>
      <c r="AD1764" s="161" t="e">
        <f t="shared" si="974"/>
        <v>#VALUE!</v>
      </c>
      <c r="AE1764" s="158" t="str">
        <f t="shared" si="975"/>
        <v>выходной</v>
      </c>
      <c r="AF1764" s="159">
        <f>HLOOKUP(SEARCH("4",$M1764)-1,$Q$3:$V1764,$P1764+1,FALSE)</f>
        <v>25</v>
      </c>
      <c r="AG1764" s="161" t="str">
        <f t="shared" si="976"/>
        <v>09:00 14:30(12:00 13:00)</v>
      </c>
      <c r="AH1764" s="161" t="e">
        <f t="shared" si="977"/>
        <v>#VALUE!</v>
      </c>
      <c r="AI1764" s="158" t="str">
        <f t="shared" si="978"/>
        <v>09:00 14:30(12:00 13:00)</v>
      </c>
      <c r="AJ1764" s="159" t="e">
        <f>HLOOKUP(SEARCH("5",$M1764)-1,$Q$3:$V1764,$P1764+1,FALSE)</f>
        <v>#VALUE!</v>
      </c>
      <c r="AK1764" s="161" t="e">
        <f t="shared" si="979"/>
        <v>#VALUE!</v>
      </c>
      <c r="AL1764" s="161" t="e">
        <f t="shared" si="980"/>
        <v>#VALUE!</v>
      </c>
      <c r="AM1764" s="158" t="str">
        <f t="shared" si="981"/>
        <v>выходной</v>
      </c>
      <c r="AN1764" s="159" t="e">
        <f>HLOOKUP(SEARCH("6",$M1764)-1,$Q$3:$V1764,$P1764+1,FALSE)</f>
        <v>#VALUE!</v>
      </c>
      <c r="AO1764" s="161" t="e">
        <f t="shared" si="982"/>
        <v>#VALUE!</v>
      </c>
      <c r="AP1764" s="161" t="e">
        <f t="shared" si="983"/>
        <v>#VALUE!</v>
      </c>
      <c r="AQ1764" s="162" t="str">
        <f t="shared" si="984"/>
        <v>выходной</v>
      </c>
      <c r="AR1764" s="163" t="e">
        <f>HLOOKUP(SEARCH("7",$M1764)-1,$Q$3:$V1764,$P1764+1,FALSE)</f>
        <v>#VALUE!</v>
      </c>
      <c r="AS1764" s="164" t="str">
        <f t="shared" si="985"/>
        <v>выходной</v>
      </c>
      <c r="AT1764" s="142"/>
      <c r="AU1764" s="11" t="str">
        <f>IF(ISERROR(VLOOKUP(B1764,'РЕОРГ 2008'!$A:$B,2,FALSE)),"",VLOOKUP(B1764,'РЕОРГ 2008'!$A:$B,2,FALSE))</f>
        <v>Опер.касса №4693/02</v>
      </c>
      <c r="AV1764" s="12" t="str">
        <f t="shared" si="986"/>
        <v>Опер.касса №4693/02</v>
      </c>
      <c r="AW1764" s="31" t="e">
        <f>LEFT(#REF!,2)</f>
        <v>#REF!</v>
      </c>
      <c r="AX1764" s="12" t="str">
        <f t="shared" si="964"/>
        <v>4693/02</v>
      </c>
      <c r="AZ1764" t="str">
        <f>IF(ISERROR(VLOOKUP(B1764,'РЕОРГ 01.08.2009'!$A:$B,2,FALSE)),"",VLOOKUP(B1764,'РЕОРГ 01.08.2009'!$A:$B,2,FALSE))</f>
        <v/>
      </c>
      <c r="BA1764" s="12" t="str">
        <f t="shared" si="959"/>
        <v>Опер.касса №4694/065</v>
      </c>
      <c r="BB1764" t="e">
        <f>LEFT(#REF!,2)</f>
        <v>#REF!</v>
      </c>
      <c r="BC1764" s="12" t="str">
        <f t="shared" si="965"/>
        <v>4694/065</v>
      </c>
      <c r="BE1764" t="str">
        <f>IF(ISERROR(VLOOKUP(B1764,'РЕОРГ 01.10.2009'!A:C,3,FALSE)),"",VLOOKUP(B1764,'РЕОРГ 01.10.2009'!A:C,3,FALSE))</f>
        <v/>
      </c>
      <c r="BF1764" s="12" t="str">
        <f t="shared" si="960"/>
        <v>Опер.касса №4694/065</v>
      </c>
      <c r="BG1764" t="e">
        <f>LEFT(#REF!,2)</f>
        <v>#REF!</v>
      </c>
      <c r="BH1764" s="12" t="str">
        <f t="shared" si="966"/>
        <v>4694/065</v>
      </c>
      <c r="BJ1764" t="str">
        <f>IF(ISERROR(VLOOKUP($B1764,'РЕОРГ 01.05.2010'!A:B,2,FALSE)),"",VLOOKUP($B1764,'РЕОРГ 01.05.2010'!A:B,2,FALSE))</f>
        <v/>
      </c>
      <c r="BK1764" s="12" t="str">
        <f t="shared" si="961"/>
        <v>Опер.касса №4694/065</v>
      </c>
      <c r="BL1764" t="e">
        <f>LEFT(#REF!,2)</f>
        <v>#REF!</v>
      </c>
      <c r="BM1764" s="12" t="str">
        <f t="shared" si="967"/>
        <v>4694/065</v>
      </c>
      <c r="BO1764" t="str">
        <f>IF(ISERROR(VLOOKUP($B1764,'РЕОРГ 01.08.2010'!A:B,2,FALSE)),"",VLOOKUP($B1764,'РЕОРГ 01.08.2010'!A:B,2,FALSE))</f>
        <v/>
      </c>
      <c r="BP1764" s="12" t="str">
        <f t="shared" si="962"/>
        <v>Опер.касса №4694/065</v>
      </c>
      <c r="BQ1764" t="e">
        <f>LEFT(#REF!,2)</f>
        <v>#REF!</v>
      </c>
      <c r="BR1764" s="12" t="str">
        <f t="shared" si="968"/>
        <v>4694/065</v>
      </c>
    </row>
    <row r="1765" spans="1:70" ht="12.75" customHeight="1">
      <c r="A1765" t="str">
        <f t="shared" si="963"/>
        <v>4694/066</v>
      </c>
      <c r="B1765" s="133">
        <v>2059</v>
      </c>
      <c r="C1765" s="1" t="s">
        <v>6910</v>
      </c>
      <c r="D1765" s="32" t="s">
        <v>1931</v>
      </c>
      <c r="E1765" s="1" t="s">
        <v>11087</v>
      </c>
      <c r="F1765" s="1" t="s">
        <v>8047</v>
      </c>
      <c r="G1765" s="1" t="s">
        <v>11005</v>
      </c>
      <c r="H1765" s="1" t="s">
        <v>11006</v>
      </c>
      <c r="I1765" s="1" t="s">
        <v>11007</v>
      </c>
      <c r="J1765" s="1"/>
      <c r="K1765" s="1">
        <v>0.6</v>
      </c>
      <c r="L1765" s="32" t="s">
        <v>4049</v>
      </c>
      <c r="M1765" s="8" t="s">
        <v>11771</v>
      </c>
      <c r="N1765" s="2" t="s">
        <v>12885</v>
      </c>
      <c r="O1765" s="173"/>
      <c r="P1765" s="168">
        <f t="shared" si="993"/>
        <v>1762</v>
      </c>
      <c r="Q1765" s="138">
        <f t="shared" si="987"/>
        <v>25</v>
      </c>
      <c r="R1765" s="138">
        <f t="shared" si="988"/>
        <v>50</v>
      </c>
      <c r="S1765" s="138">
        <f t="shared" si="989"/>
        <v>75</v>
      </c>
      <c r="T1765" s="138">
        <f t="shared" si="990"/>
        <v>100</v>
      </c>
      <c r="U1765" s="138" t="e">
        <f t="shared" si="991"/>
        <v>#VALUE!</v>
      </c>
      <c r="V1765" s="138" t="e">
        <f t="shared" si="992"/>
        <v>#VALUE!</v>
      </c>
      <c r="W1765" s="158" t="str">
        <f t="shared" si="969"/>
        <v>09:00 14:30(12:00 13:00)</v>
      </c>
      <c r="X1765" s="159">
        <f>HLOOKUP(SEARCH("2",$M1765)-1,$Q$3:$V1765,$P1765+1,FALSE)</f>
        <v>25</v>
      </c>
      <c r="Y1765" s="160" t="str">
        <f t="shared" si="970"/>
        <v>09:00 14:30(12:00 13:00)|09:00 14:30(12:00 13:00)|09:00 14:30(12:00 13:00)|09:00 13:30(12:00 13:00)</v>
      </c>
      <c r="Z1765" s="161" t="str">
        <f t="shared" si="971"/>
        <v>09:00 14:30(12:00 13:00)</v>
      </c>
      <c r="AA1765" s="158" t="str">
        <f t="shared" si="972"/>
        <v>09:00 14:30(12:00 13:00)</v>
      </c>
      <c r="AB1765" s="159">
        <f>HLOOKUP(SEARCH("3",$M1765)-1,$Q$3:$V1765,$P1765+1,FALSE)</f>
        <v>50</v>
      </c>
      <c r="AC1765" s="160" t="str">
        <f t="shared" si="973"/>
        <v>09:00 14:30(12:00 13:00)|09:00 14:30(12:00 13:00)|09:00 13:30(12:00 13:00)</v>
      </c>
      <c r="AD1765" s="161" t="str">
        <f t="shared" si="974"/>
        <v>09:00 14:30(12:00 13:00)</v>
      </c>
      <c r="AE1765" s="158" t="str">
        <f t="shared" si="975"/>
        <v>09:00 14:30(12:00 13:00)</v>
      </c>
      <c r="AF1765" s="159">
        <f>HLOOKUP(SEARCH("4",$M1765)-1,$Q$3:$V1765,$P1765+1,FALSE)</f>
        <v>75</v>
      </c>
      <c r="AG1765" s="161" t="str">
        <f t="shared" si="976"/>
        <v>09:00 14:30(12:00 13:00)|09:00 13:30(12:00 13:00)</v>
      </c>
      <c r="AH1765" s="161" t="str">
        <f t="shared" si="977"/>
        <v>09:00 14:30(12:00 13:00)</v>
      </c>
      <c r="AI1765" s="158" t="str">
        <f t="shared" si="978"/>
        <v>09:00 14:30(12:00 13:00)</v>
      </c>
      <c r="AJ1765" s="159">
        <f>HLOOKUP(SEARCH("5",$M1765)-1,$Q$3:$V1765,$P1765+1,FALSE)</f>
        <v>100</v>
      </c>
      <c r="AK1765" s="161" t="str">
        <f t="shared" si="979"/>
        <v>09:00 13:30(12:00 13:00)</v>
      </c>
      <c r="AL1765" s="161" t="e">
        <f t="shared" si="980"/>
        <v>#VALUE!</v>
      </c>
      <c r="AM1765" s="158" t="str">
        <f t="shared" si="981"/>
        <v>09:00 13:30(12:00 13:00)</v>
      </c>
      <c r="AN1765" s="159" t="e">
        <f>HLOOKUP(SEARCH("6",$M1765)-1,$Q$3:$V1765,$P1765+1,FALSE)</f>
        <v>#VALUE!</v>
      </c>
      <c r="AO1765" s="161" t="e">
        <f t="shared" si="982"/>
        <v>#VALUE!</v>
      </c>
      <c r="AP1765" s="161" t="e">
        <f t="shared" si="983"/>
        <v>#VALUE!</v>
      </c>
      <c r="AQ1765" s="162" t="str">
        <f t="shared" si="984"/>
        <v>выходной</v>
      </c>
      <c r="AR1765" s="163" t="e">
        <f>HLOOKUP(SEARCH("7",$M1765)-1,$Q$3:$V1765,$P1765+1,FALSE)</f>
        <v>#VALUE!</v>
      </c>
      <c r="AS1765" s="164" t="str">
        <f t="shared" si="985"/>
        <v>выходной</v>
      </c>
      <c r="AT1765" s="142"/>
      <c r="AU1765" s="11" t="str">
        <f>IF(ISERROR(VLOOKUP(B1765,'РЕОРГ 2008'!$A:$B,2,FALSE)),"",VLOOKUP(B1765,'РЕОРГ 2008'!$A:$B,2,FALSE))</f>
        <v>Опер.касса №4693/022</v>
      </c>
      <c r="AV1765" s="12" t="str">
        <f t="shared" si="986"/>
        <v>Опер.касса №4693/022</v>
      </c>
      <c r="AW1765" s="31" t="e">
        <f>LEFT(#REF!,2)</f>
        <v>#REF!</v>
      </c>
      <c r="AX1765" s="12" t="str">
        <f t="shared" si="964"/>
        <v>4693/022</v>
      </c>
      <c r="AZ1765" t="str">
        <f>IF(ISERROR(VLOOKUP(B1765,'РЕОРГ 01.08.2009'!$A:$B,2,FALSE)),"",VLOOKUP(B1765,'РЕОРГ 01.08.2009'!$A:$B,2,FALSE))</f>
        <v/>
      </c>
      <c r="BA1765" s="12" t="str">
        <f t="shared" si="959"/>
        <v>Опер.касса №4694/066</v>
      </c>
      <c r="BB1765" t="e">
        <f>LEFT(#REF!,2)</f>
        <v>#REF!</v>
      </c>
      <c r="BC1765" s="12" t="str">
        <f t="shared" si="965"/>
        <v>4694/066</v>
      </c>
      <c r="BE1765" t="str">
        <f>IF(ISERROR(VLOOKUP(B1765,'РЕОРГ 01.10.2009'!A:C,3,FALSE)),"",VLOOKUP(B1765,'РЕОРГ 01.10.2009'!A:C,3,FALSE))</f>
        <v/>
      </c>
      <c r="BF1765" s="12" t="str">
        <f t="shared" si="960"/>
        <v>Опер.касса №4694/066</v>
      </c>
      <c r="BG1765" t="e">
        <f>LEFT(#REF!,2)</f>
        <v>#REF!</v>
      </c>
      <c r="BH1765" s="12" t="str">
        <f t="shared" si="966"/>
        <v>4694/066</v>
      </c>
      <c r="BJ1765" t="str">
        <f>IF(ISERROR(VLOOKUP($B1765,'РЕОРГ 01.05.2010'!A:B,2,FALSE)),"",VLOOKUP($B1765,'РЕОРГ 01.05.2010'!A:B,2,FALSE))</f>
        <v/>
      </c>
      <c r="BK1765" s="12" t="str">
        <f t="shared" si="961"/>
        <v>Опер.касса №4694/066</v>
      </c>
      <c r="BL1765" t="e">
        <f>LEFT(#REF!,2)</f>
        <v>#REF!</v>
      </c>
      <c r="BM1765" s="12" t="str">
        <f t="shared" si="967"/>
        <v>4694/066</v>
      </c>
      <c r="BO1765" t="str">
        <f>IF(ISERROR(VLOOKUP($B1765,'РЕОРГ 01.08.2010'!A:B,2,FALSE)),"",VLOOKUP($B1765,'РЕОРГ 01.08.2010'!A:B,2,FALSE))</f>
        <v/>
      </c>
      <c r="BP1765" s="12" t="str">
        <f t="shared" si="962"/>
        <v>Опер.касса №4694/066</v>
      </c>
      <c r="BQ1765" t="e">
        <f>LEFT(#REF!,2)</f>
        <v>#REF!</v>
      </c>
      <c r="BR1765" s="12" t="str">
        <f t="shared" si="968"/>
        <v>4694/066</v>
      </c>
    </row>
    <row r="1766" spans="1:70" ht="12.75" customHeight="1">
      <c r="A1766" t="str">
        <f t="shared" si="963"/>
        <v>4694/067</v>
      </c>
      <c r="B1766" s="133">
        <v>2060</v>
      </c>
      <c r="C1766" s="1" t="s">
        <v>6911</v>
      </c>
      <c r="D1766" s="32" t="s">
        <v>1931</v>
      </c>
      <c r="E1766" s="1" t="s">
        <v>11008</v>
      </c>
      <c r="F1766" s="1" t="s">
        <v>8047</v>
      </c>
      <c r="G1766" s="1" t="s">
        <v>11009</v>
      </c>
      <c r="H1766" s="1" t="s">
        <v>11010</v>
      </c>
      <c r="I1766" s="1" t="s">
        <v>11011</v>
      </c>
      <c r="J1766" s="1"/>
      <c r="K1766" s="1">
        <v>0.25</v>
      </c>
      <c r="L1766" s="32" t="s">
        <v>4049</v>
      </c>
      <c r="M1766" s="8" t="s">
        <v>11941</v>
      </c>
      <c r="N1766" s="2" t="s">
        <v>12399</v>
      </c>
      <c r="O1766" s="173"/>
      <c r="P1766" s="168">
        <f t="shared" si="993"/>
        <v>1763</v>
      </c>
      <c r="Q1766" s="138">
        <f t="shared" si="987"/>
        <v>25</v>
      </c>
      <c r="R1766" s="138" t="e">
        <f t="shared" si="988"/>
        <v>#VALUE!</v>
      </c>
      <c r="S1766" s="138" t="e">
        <f t="shared" si="989"/>
        <v>#VALUE!</v>
      </c>
      <c r="T1766" s="138" t="e">
        <f t="shared" si="990"/>
        <v>#VALUE!</v>
      </c>
      <c r="U1766" s="138" t="e">
        <f t="shared" si="991"/>
        <v>#VALUE!</v>
      </c>
      <c r="V1766" s="138" t="e">
        <f t="shared" si="992"/>
        <v>#VALUE!</v>
      </c>
      <c r="W1766" s="158" t="str">
        <f t="shared" si="969"/>
        <v>09:00 14:30(12:00 13:00)</v>
      </c>
      <c r="X1766" s="159" t="e">
        <f>HLOOKUP(SEARCH("2",$M1766)-1,$Q$3:$V1766,$P1766+1,FALSE)</f>
        <v>#VALUE!</v>
      </c>
      <c r="Y1766" s="160" t="e">
        <f t="shared" si="970"/>
        <v>#VALUE!</v>
      </c>
      <c r="Z1766" s="161" t="e">
        <f t="shared" si="971"/>
        <v>#VALUE!</v>
      </c>
      <c r="AA1766" s="158" t="str">
        <f t="shared" si="972"/>
        <v>выходной</v>
      </c>
      <c r="AB1766" s="159" t="e">
        <f>HLOOKUP(SEARCH("3",$M1766)-1,$Q$3:$V1766,$P1766+1,FALSE)</f>
        <v>#VALUE!</v>
      </c>
      <c r="AC1766" s="160" t="e">
        <f t="shared" si="973"/>
        <v>#VALUE!</v>
      </c>
      <c r="AD1766" s="161" t="e">
        <f t="shared" si="974"/>
        <v>#VALUE!</v>
      </c>
      <c r="AE1766" s="158" t="str">
        <f t="shared" si="975"/>
        <v>выходной</v>
      </c>
      <c r="AF1766" s="159">
        <f>HLOOKUP(SEARCH("4",$M1766)-1,$Q$3:$V1766,$P1766+1,FALSE)</f>
        <v>25</v>
      </c>
      <c r="AG1766" s="161" t="str">
        <f t="shared" si="976"/>
        <v>09:00 14:30(12:00 13:00)</v>
      </c>
      <c r="AH1766" s="161" t="e">
        <f t="shared" si="977"/>
        <v>#VALUE!</v>
      </c>
      <c r="AI1766" s="158" t="str">
        <f t="shared" si="978"/>
        <v>09:00 14:30(12:00 13:00)</v>
      </c>
      <c r="AJ1766" s="159" t="e">
        <f>HLOOKUP(SEARCH("5",$M1766)-1,$Q$3:$V1766,$P1766+1,FALSE)</f>
        <v>#VALUE!</v>
      </c>
      <c r="AK1766" s="161" t="e">
        <f t="shared" si="979"/>
        <v>#VALUE!</v>
      </c>
      <c r="AL1766" s="161" t="e">
        <f t="shared" si="980"/>
        <v>#VALUE!</v>
      </c>
      <c r="AM1766" s="158" t="str">
        <f t="shared" si="981"/>
        <v>выходной</v>
      </c>
      <c r="AN1766" s="159" t="e">
        <f>HLOOKUP(SEARCH("6",$M1766)-1,$Q$3:$V1766,$P1766+1,FALSE)</f>
        <v>#VALUE!</v>
      </c>
      <c r="AO1766" s="161" t="e">
        <f t="shared" si="982"/>
        <v>#VALUE!</v>
      </c>
      <c r="AP1766" s="161" t="e">
        <f t="shared" si="983"/>
        <v>#VALUE!</v>
      </c>
      <c r="AQ1766" s="162" t="str">
        <f t="shared" si="984"/>
        <v>выходной</v>
      </c>
      <c r="AR1766" s="163" t="e">
        <f>HLOOKUP(SEARCH("7",$M1766)-1,$Q$3:$V1766,$P1766+1,FALSE)</f>
        <v>#VALUE!</v>
      </c>
      <c r="AS1766" s="164" t="str">
        <f t="shared" si="985"/>
        <v>выходной</v>
      </c>
      <c r="AT1766" s="142"/>
      <c r="AU1766" s="11" t="str">
        <f>IF(ISERROR(VLOOKUP(B1766,'РЕОРГ 2008'!$A:$B,2,FALSE)),"",VLOOKUP(B1766,'РЕОРГ 2008'!$A:$B,2,FALSE))</f>
        <v>Опер.касса №4693/024</v>
      </c>
      <c r="AV1766" s="12" t="str">
        <f t="shared" si="986"/>
        <v>Опер.касса №4693/024</v>
      </c>
      <c r="AW1766" s="31" t="e">
        <f>LEFT(#REF!,2)</f>
        <v>#REF!</v>
      </c>
      <c r="AX1766" s="12" t="str">
        <f t="shared" si="964"/>
        <v>4693/024</v>
      </c>
      <c r="AZ1766" t="str">
        <f>IF(ISERROR(VLOOKUP(B1766,'РЕОРГ 01.08.2009'!$A:$B,2,FALSE)),"",VLOOKUP(B1766,'РЕОРГ 01.08.2009'!$A:$B,2,FALSE))</f>
        <v/>
      </c>
      <c r="BA1766" s="12" t="str">
        <f t="shared" si="959"/>
        <v>Опер.касса №4694/067</v>
      </c>
      <c r="BB1766" t="e">
        <f>LEFT(#REF!,2)</f>
        <v>#REF!</v>
      </c>
      <c r="BC1766" s="12" t="str">
        <f t="shared" si="965"/>
        <v>4694/067</v>
      </c>
      <c r="BE1766" t="str">
        <f>IF(ISERROR(VLOOKUP(B1766,'РЕОРГ 01.10.2009'!A:C,3,FALSE)),"",VLOOKUP(B1766,'РЕОРГ 01.10.2009'!A:C,3,FALSE))</f>
        <v/>
      </c>
      <c r="BF1766" s="12" t="str">
        <f t="shared" si="960"/>
        <v>Опер.касса №4694/067</v>
      </c>
      <c r="BG1766" t="e">
        <f>LEFT(#REF!,2)</f>
        <v>#REF!</v>
      </c>
      <c r="BH1766" s="12" t="str">
        <f t="shared" si="966"/>
        <v>4694/067</v>
      </c>
      <c r="BJ1766" t="str">
        <f>IF(ISERROR(VLOOKUP($B1766,'РЕОРГ 01.05.2010'!A:B,2,FALSE)),"",VLOOKUP($B1766,'РЕОРГ 01.05.2010'!A:B,2,FALSE))</f>
        <v/>
      </c>
      <c r="BK1766" s="12" t="str">
        <f t="shared" si="961"/>
        <v>Опер.касса №4694/067</v>
      </c>
      <c r="BL1766" t="e">
        <f>LEFT(#REF!,2)</f>
        <v>#REF!</v>
      </c>
      <c r="BM1766" s="12" t="str">
        <f t="shared" si="967"/>
        <v>4694/067</v>
      </c>
      <c r="BO1766" t="str">
        <f>IF(ISERROR(VLOOKUP($B1766,'РЕОРГ 01.08.2010'!A:B,2,FALSE)),"",VLOOKUP($B1766,'РЕОРГ 01.08.2010'!A:B,2,FALSE))</f>
        <v/>
      </c>
      <c r="BP1766" s="12" t="str">
        <f t="shared" si="962"/>
        <v>Опер.касса №4694/067</v>
      </c>
      <c r="BQ1766" t="e">
        <f>LEFT(#REF!,2)</f>
        <v>#REF!</v>
      </c>
      <c r="BR1766" s="12" t="str">
        <f t="shared" si="968"/>
        <v>4694/067</v>
      </c>
    </row>
    <row r="1767" spans="1:70" ht="12.75" customHeight="1">
      <c r="A1767" t="str">
        <f t="shared" si="963"/>
        <v>4694/068</v>
      </c>
      <c r="B1767" s="133">
        <v>2061</v>
      </c>
      <c r="C1767" s="1" t="s">
        <v>6912</v>
      </c>
      <c r="D1767" s="32" t="s">
        <v>1931</v>
      </c>
      <c r="E1767" s="1" t="s">
        <v>11012</v>
      </c>
      <c r="F1767" s="1" t="s">
        <v>8047</v>
      </c>
      <c r="G1767" s="1" t="s">
        <v>11013</v>
      </c>
      <c r="H1767" s="1" t="s">
        <v>11014</v>
      </c>
      <c r="I1767" s="1" t="s">
        <v>11015</v>
      </c>
      <c r="J1767" s="1"/>
      <c r="K1767" s="1">
        <v>0.5</v>
      </c>
      <c r="L1767" s="32" t="s">
        <v>4049</v>
      </c>
      <c r="M1767" s="8" t="s">
        <v>11991</v>
      </c>
      <c r="N1767" s="2" t="s">
        <v>12693</v>
      </c>
      <c r="O1767" s="173"/>
      <c r="P1767" s="168">
        <f t="shared" si="993"/>
        <v>1764</v>
      </c>
      <c r="Q1767" s="138">
        <f t="shared" si="987"/>
        <v>25</v>
      </c>
      <c r="R1767" s="138">
        <f t="shared" si="988"/>
        <v>50</v>
      </c>
      <c r="S1767" s="138" t="e">
        <f t="shared" si="989"/>
        <v>#VALUE!</v>
      </c>
      <c r="T1767" s="138" t="e">
        <f t="shared" si="990"/>
        <v>#VALUE!</v>
      </c>
      <c r="U1767" s="138" t="e">
        <f t="shared" si="991"/>
        <v>#VALUE!</v>
      </c>
      <c r="V1767" s="138" t="e">
        <f t="shared" si="992"/>
        <v>#VALUE!</v>
      </c>
      <c r="W1767" s="158" t="str">
        <f t="shared" si="969"/>
        <v>09:00 16:30(12:00 13:00)</v>
      </c>
      <c r="X1767" s="159" t="e">
        <f>HLOOKUP(SEARCH("2",$M1767)-1,$Q$3:$V1767,$P1767+1,FALSE)</f>
        <v>#VALUE!</v>
      </c>
      <c r="Y1767" s="160" t="e">
        <f t="shared" si="970"/>
        <v>#VALUE!</v>
      </c>
      <c r="Z1767" s="161" t="e">
        <f t="shared" si="971"/>
        <v>#VALUE!</v>
      </c>
      <c r="AA1767" s="158" t="str">
        <f t="shared" si="972"/>
        <v>выходной</v>
      </c>
      <c r="AB1767" s="159">
        <f>HLOOKUP(SEARCH("3",$M1767)-1,$Q$3:$V1767,$P1767+1,FALSE)</f>
        <v>25</v>
      </c>
      <c r="AC1767" s="160" t="str">
        <f t="shared" si="973"/>
        <v>09:00 16:00(12:00 13:00)|09:00 16:00(12:00 13:00)</v>
      </c>
      <c r="AD1767" s="161" t="str">
        <f t="shared" si="974"/>
        <v>09:00 16:00(12:00 13:00)</v>
      </c>
      <c r="AE1767" s="158" t="str">
        <f t="shared" si="975"/>
        <v>09:00 16:00(12:00 13:00)</v>
      </c>
      <c r="AF1767" s="159" t="e">
        <f>HLOOKUP(SEARCH("4",$M1767)-1,$Q$3:$V1767,$P1767+1,FALSE)</f>
        <v>#VALUE!</v>
      </c>
      <c r="AG1767" s="161" t="e">
        <f t="shared" si="976"/>
        <v>#VALUE!</v>
      </c>
      <c r="AH1767" s="161" t="e">
        <f t="shared" si="977"/>
        <v>#VALUE!</v>
      </c>
      <c r="AI1767" s="158" t="str">
        <f t="shared" si="978"/>
        <v>выходной</v>
      </c>
      <c r="AJ1767" s="159">
        <f>HLOOKUP(SEARCH("5",$M1767)-1,$Q$3:$V1767,$P1767+1,FALSE)</f>
        <v>50</v>
      </c>
      <c r="AK1767" s="161" t="str">
        <f t="shared" si="979"/>
        <v>09:00 16:00(12:00 13:00)</v>
      </c>
      <c r="AL1767" s="161" t="e">
        <f t="shared" si="980"/>
        <v>#VALUE!</v>
      </c>
      <c r="AM1767" s="158" t="str">
        <f t="shared" si="981"/>
        <v>09:00 16:00(12:00 13:00)</v>
      </c>
      <c r="AN1767" s="159" t="e">
        <f>HLOOKUP(SEARCH("6",$M1767)-1,$Q$3:$V1767,$P1767+1,FALSE)</f>
        <v>#VALUE!</v>
      </c>
      <c r="AO1767" s="161" t="e">
        <f t="shared" si="982"/>
        <v>#VALUE!</v>
      </c>
      <c r="AP1767" s="161" t="e">
        <f t="shared" si="983"/>
        <v>#VALUE!</v>
      </c>
      <c r="AQ1767" s="162" t="str">
        <f t="shared" si="984"/>
        <v>выходной</v>
      </c>
      <c r="AR1767" s="163" t="e">
        <f>HLOOKUP(SEARCH("7",$M1767)-1,$Q$3:$V1767,$P1767+1,FALSE)</f>
        <v>#VALUE!</v>
      </c>
      <c r="AS1767" s="164" t="str">
        <f t="shared" si="985"/>
        <v>выходной</v>
      </c>
      <c r="AT1767" s="142"/>
      <c r="AU1767" s="11" t="str">
        <f>IF(ISERROR(VLOOKUP(B1767,'РЕОРГ 2008'!$A:$B,2,FALSE)),"",VLOOKUP(B1767,'РЕОРГ 2008'!$A:$B,2,FALSE))</f>
        <v>Опер.касса №4693/025</v>
      </c>
      <c r="AV1767" s="12" t="str">
        <f t="shared" si="986"/>
        <v>Опер.касса №4693/025</v>
      </c>
      <c r="AW1767" s="31" t="e">
        <f>LEFT(#REF!,2)</f>
        <v>#REF!</v>
      </c>
      <c r="AX1767" s="12" t="str">
        <f t="shared" si="964"/>
        <v>4693/025</v>
      </c>
      <c r="AZ1767" t="str">
        <f>IF(ISERROR(VLOOKUP(B1767,'РЕОРГ 01.08.2009'!$A:$B,2,FALSE)),"",VLOOKUP(B1767,'РЕОРГ 01.08.2009'!$A:$B,2,FALSE))</f>
        <v/>
      </c>
      <c r="BA1767" s="12" t="str">
        <f t="shared" si="959"/>
        <v>Опер.касса №4694/068</v>
      </c>
      <c r="BB1767" t="e">
        <f>LEFT(#REF!,2)</f>
        <v>#REF!</v>
      </c>
      <c r="BC1767" s="12" t="str">
        <f t="shared" si="965"/>
        <v>4694/068</v>
      </c>
      <c r="BE1767" t="str">
        <f>IF(ISERROR(VLOOKUP(B1767,'РЕОРГ 01.10.2009'!A:C,3,FALSE)),"",VLOOKUP(B1767,'РЕОРГ 01.10.2009'!A:C,3,FALSE))</f>
        <v/>
      </c>
      <c r="BF1767" s="12" t="str">
        <f t="shared" si="960"/>
        <v>Опер.касса №4694/068</v>
      </c>
      <c r="BG1767" t="e">
        <f>LEFT(#REF!,2)</f>
        <v>#REF!</v>
      </c>
      <c r="BH1767" s="12" t="str">
        <f t="shared" si="966"/>
        <v>4694/068</v>
      </c>
      <c r="BJ1767" t="str">
        <f>IF(ISERROR(VLOOKUP($B1767,'РЕОРГ 01.05.2010'!A:B,2,FALSE)),"",VLOOKUP($B1767,'РЕОРГ 01.05.2010'!A:B,2,FALSE))</f>
        <v/>
      </c>
      <c r="BK1767" s="12" t="str">
        <f t="shared" si="961"/>
        <v>Опер.касса №4694/068</v>
      </c>
      <c r="BL1767" t="e">
        <f>LEFT(#REF!,2)</f>
        <v>#REF!</v>
      </c>
      <c r="BM1767" s="12" t="str">
        <f t="shared" si="967"/>
        <v>4694/068</v>
      </c>
      <c r="BO1767" t="str">
        <f>IF(ISERROR(VLOOKUP($B1767,'РЕОРГ 01.08.2010'!A:B,2,FALSE)),"",VLOOKUP($B1767,'РЕОРГ 01.08.2010'!A:B,2,FALSE))</f>
        <v/>
      </c>
      <c r="BP1767" s="12" t="str">
        <f t="shared" si="962"/>
        <v>Опер.касса №4694/068</v>
      </c>
      <c r="BQ1767" t="e">
        <f>LEFT(#REF!,2)</f>
        <v>#REF!</v>
      </c>
      <c r="BR1767" s="12" t="str">
        <f t="shared" si="968"/>
        <v>4694/068</v>
      </c>
    </row>
    <row r="1768" spans="1:70" ht="12.75" customHeight="1">
      <c r="A1768" t="str">
        <f t="shared" si="963"/>
        <v>4694/070</v>
      </c>
      <c r="B1768" s="133">
        <v>2063</v>
      </c>
      <c r="C1768" s="1" t="s">
        <v>6914</v>
      </c>
      <c r="D1768" s="32" t="s">
        <v>1931</v>
      </c>
      <c r="E1768" s="1" t="s">
        <v>8679</v>
      </c>
      <c r="F1768" s="1" t="s">
        <v>8047</v>
      </c>
      <c r="G1768" s="1" t="s">
        <v>8680</v>
      </c>
      <c r="H1768" s="1" t="s">
        <v>8681</v>
      </c>
      <c r="I1768" s="1" t="s">
        <v>8682</v>
      </c>
      <c r="J1768" s="1"/>
      <c r="K1768" s="1">
        <v>0.25</v>
      </c>
      <c r="L1768" s="32" t="s">
        <v>4049</v>
      </c>
      <c r="M1768" s="8" t="s">
        <v>11941</v>
      </c>
      <c r="N1768" s="2" t="s">
        <v>12399</v>
      </c>
      <c r="O1768" s="173"/>
      <c r="P1768" s="168">
        <f t="shared" si="993"/>
        <v>1765</v>
      </c>
      <c r="Q1768" s="138">
        <f t="shared" si="987"/>
        <v>25</v>
      </c>
      <c r="R1768" s="138" t="e">
        <f t="shared" si="988"/>
        <v>#VALUE!</v>
      </c>
      <c r="S1768" s="138" t="e">
        <f t="shared" si="989"/>
        <v>#VALUE!</v>
      </c>
      <c r="T1768" s="138" t="e">
        <f t="shared" si="990"/>
        <v>#VALUE!</v>
      </c>
      <c r="U1768" s="138" t="e">
        <f t="shared" si="991"/>
        <v>#VALUE!</v>
      </c>
      <c r="V1768" s="138" t="e">
        <f t="shared" si="992"/>
        <v>#VALUE!</v>
      </c>
      <c r="W1768" s="158" t="str">
        <f t="shared" si="969"/>
        <v>09:00 14:30(12:00 13:00)</v>
      </c>
      <c r="X1768" s="159" t="e">
        <f>HLOOKUP(SEARCH("2",$M1768)-1,$Q$3:$V1768,$P1768+1,FALSE)</f>
        <v>#VALUE!</v>
      </c>
      <c r="Y1768" s="160" t="e">
        <f t="shared" si="970"/>
        <v>#VALUE!</v>
      </c>
      <c r="Z1768" s="161" t="e">
        <f t="shared" si="971"/>
        <v>#VALUE!</v>
      </c>
      <c r="AA1768" s="158" t="str">
        <f t="shared" si="972"/>
        <v>выходной</v>
      </c>
      <c r="AB1768" s="159" t="e">
        <f>HLOOKUP(SEARCH("3",$M1768)-1,$Q$3:$V1768,$P1768+1,FALSE)</f>
        <v>#VALUE!</v>
      </c>
      <c r="AC1768" s="160" t="e">
        <f t="shared" si="973"/>
        <v>#VALUE!</v>
      </c>
      <c r="AD1768" s="161" t="e">
        <f t="shared" si="974"/>
        <v>#VALUE!</v>
      </c>
      <c r="AE1768" s="158" t="str">
        <f t="shared" si="975"/>
        <v>выходной</v>
      </c>
      <c r="AF1768" s="159">
        <f>HLOOKUP(SEARCH("4",$M1768)-1,$Q$3:$V1768,$P1768+1,FALSE)</f>
        <v>25</v>
      </c>
      <c r="AG1768" s="161" t="str">
        <f t="shared" si="976"/>
        <v>09:00 14:30(12:00 13:00)</v>
      </c>
      <c r="AH1768" s="161" t="e">
        <f t="shared" si="977"/>
        <v>#VALUE!</v>
      </c>
      <c r="AI1768" s="158" t="str">
        <f t="shared" si="978"/>
        <v>09:00 14:30(12:00 13:00)</v>
      </c>
      <c r="AJ1768" s="159" t="e">
        <f>HLOOKUP(SEARCH("5",$M1768)-1,$Q$3:$V1768,$P1768+1,FALSE)</f>
        <v>#VALUE!</v>
      </c>
      <c r="AK1768" s="161" t="e">
        <f t="shared" si="979"/>
        <v>#VALUE!</v>
      </c>
      <c r="AL1768" s="161" t="e">
        <f t="shared" si="980"/>
        <v>#VALUE!</v>
      </c>
      <c r="AM1768" s="158" t="str">
        <f t="shared" si="981"/>
        <v>выходной</v>
      </c>
      <c r="AN1768" s="159" t="e">
        <f>HLOOKUP(SEARCH("6",$M1768)-1,$Q$3:$V1768,$P1768+1,FALSE)</f>
        <v>#VALUE!</v>
      </c>
      <c r="AO1768" s="161" t="e">
        <f t="shared" si="982"/>
        <v>#VALUE!</v>
      </c>
      <c r="AP1768" s="161" t="e">
        <f t="shared" si="983"/>
        <v>#VALUE!</v>
      </c>
      <c r="AQ1768" s="162" t="str">
        <f t="shared" si="984"/>
        <v>выходной</v>
      </c>
      <c r="AR1768" s="163" t="e">
        <f>HLOOKUP(SEARCH("7",$M1768)-1,$Q$3:$V1768,$P1768+1,FALSE)</f>
        <v>#VALUE!</v>
      </c>
      <c r="AS1768" s="164" t="str">
        <f t="shared" si="985"/>
        <v>выходной</v>
      </c>
      <c r="AT1768" s="142"/>
      <c r="AU1768" s="11" t="str">
        <f>IF(ISERROR(VLOOKUP(B1768,'РЕОРГ 2008'!$A:$B,2,FALSE)),"",VLOOKUP(B1768,'РЕОРГ 2008'!$A:$B,2,FALSE))</f>
        <v>Опер.касса №4693/030</v>
      </c>
      <c r="AV1768" s="12" t="str">
        <f t="shared" si="986"/>
        <v>Опер.касса №4693/030</v>
      </c>
      <c r="AW1768" s="31" t="e">
        <f>LEFT(#REF!,2)</f>
        <v>#REF!</v>
      </c>
      <c r="AX1768" s="12" t="str">
        <f t="shared" si="964"/>
        <v>4693/030</v>
      </c>
      <c r="AZ1768" t="str">
        <f>IF(ISERROR(VLOOKUP(B1768,'РЕОРГ 01.08.2009'!$A:$B,2,FALSE)),"",VLOOKUP(B1768,'РЕОРГ 01.08.2009'!$A:$B,2,FALSE))</f>
        <v/>
      </c>
      <c r="BA1768" s="12" t="str">
        <f t="shared" si="959"/>
        <v>Опер.касса №4694/070</v>
      </c>
      <c r="BB1768" t="e">
        <f>LEFT(#REF!,2)</f>
        <v>#REF!</v>
      </c>
      <c r="BC1768" s="12" t="str">
        <f t="shared" si="965"/>
        <v>4694/070</v>
      </c>
      <c r="BE1768" t="str">
        <f>IF(ISERROR(VLOOKUP(B1768,'РЕОРГ 01.10.2009'!A:C,3,FALSE)),"",VLOOKUP(B1768,'РЕОРГ 01.10.2009'!A:C,3,FALSE))</f>
        <v/>
      </c>
      <c r="BF1768" s="12" t="str">
        <f t="shared" si="960"/>
        <v>Опер.касса №4694/070</v>
      </c>
      <c r="BG1768" t="e">
        <f>LEFT(#REF!,2)</f>
        <v>#REF!</v>
      </c>
      <c r="BH1768" s="12" t="str">
        <f t="shared" si="966"/>
        <v>4694/070</v>
      </c>
      <c r="BJ1768" t="str">
        <f>IF(ISERROR(VLOOKUP($B1768,'РЕОРГ 01.05.2010'!A:B,2,FALSE)),"",VLOOKUP($B1768,'РЕОРГ 01.05.2010'!A:B,2,FALSE))</f>
        <v/>
      </c>
      <c r="BK1768" s="12" t="str">
        <f t="shared" si="961"/>
        <v>Опер.касса №4694/070</v>
      </c>
      <c r="BL1768" t="e">
        <f>LEFT(#REF!,2)</f>
        <v>#REF!</v>
      </c>
      <c r="BM1768" s="12" t="str">
        <f t="shared" si="967"/>
        <v>4694/070</v>
      </c>
      <c r="BO1768" t="str">
        <f>IF(ISERROR(VLOOKUP($B1768,'РЕОРГ 01.08.2010'!A:B,2,FALSE)),"",VLOOKUP($B1768,'РЕОРГ 01.08.2010'!A:B,2,FALSE))</f>
        <v/>
      </c>
      <c r="BP1768" s="12" t="str">
        <f t="shared" si="962"/>
        <v>Опер.касса №4694/070</v>
      </c>
      <c r="BQ1768" t="e">
        <f>LEFT(#REF!,2)</f>
        <v>#REF!</v>
      </c>
      <c r="BR1768" s="12" t="str">
        <f t="shared" si="968"/>
        <v>4694/070</v>
      </c>
    </row>
    <row r="1769" spans="1:70" ht="12.75" customHeight="1">
      <c r="A1769" t="str">
        <f t="shared" si="963"/>
        <v>4694/071</v>
      </c>
      <c r="B1769" s="133">
        <v>2064</v>
      </c>
      <c r="C1769" s="1" t="s">
        <v>6915</v>
      </c>
      <c r="D1769" s="32" t="s">
        <v>1931</v>
      </c>
      <c r="E1769" s="1" t="s">
        <v>6672</v>
      </c>
      <c r="F1769" s="1" t="s">
        <v>8047</v>
      </c>
      <c r="G1769" s="1" t="s">
        <v>8683</v>
      </c>
      <c r="H1769" s="1" t="s">
        <v>8684</v>
      </c>
      <c r="I1769" s="1" t="s">
        <v>6795</v>
      </c>
      <c r="J1769" s="1"/>
      <c r="K1769" s="1">
        <v>4</v>
      </c>
      <c r="L1769" s="32" t="s">
        <v>4051</v>
      </c>
      <c r="M1769" s="8" t="s">
        <v>11773</v>
      </c>
      <c r="N1769" s="2" t="s">
        <v>12067</v>
      </c>
      <c r="O1769" s="173"/>
      <c r="P1769" s="168">
        <f t="shared" si="993"/>
        <v>1766</v>
      </c>
      <c r="Q1769" s="138">
        <f t="shared" si="987"/>
        <v>25</v>
      </c>
      <c r="R1769" s="138">
        <f t="shared" si="988"/>
        <v>50</v>
      </c>
      <c r="S1769" s="138">
        <f t="shared" si="989"/>
        <v>75</v>
      </c>
      <c r="T1769" s="138">
        <f t="shared" si="990"/>
        <v>100</v>
      </c>
      <c r="U1769" s="138">
        <f t="shared" si="991"/>
        <v>125</v>
      </c>
      <c r="V1769" s="138" t="e">
        <f t="shared" si="992"/>
        <v>#VALUE!</v>
      </c>
      <c r="W1769" s="158" t="str">
        <f t="shared" si="969"/>
        <v>08:00 18:00(13:00 14:00)</v>
      </c>
      <c r="X1769" s="159">
        <f>HLOOKUP(SEARCH("2",$M1769)-1,$Q$3:$V1769,$P1769+1,FALSE)</f>
        <v>25</v>
      </c>
      <c r="Y1769" s="160" t="str">
        <f t="shared" si="970"/>
        <v>08:00 18:00(13:00 14:00)|08:00 18:00(13:00 14:00)|08:00 18:00(13:00 14:00)|08:00 18:00(13:00 14:00)|08:00 14:00</v>
      </c>
      <c r="Z1769" s="161" t="str">
        <f t="shared" si="971"/>
        <v>08:00 18:00(13:00 14:00)</v>
      </c>
      <c r="AA1769" s="158" t="str">
        <f t="shared" si="972"/>
        <v>08:00 18:00(13:00 14:00)</v>
      </c>
      <c r="AB1769" s="159">
        <f>HLOOKUP(SEARCH("3",$M1769)-1,$Q$3:$V1769,$P1769+1,FALSE)</f>
        <v>50</v>
      </c>
      <c r="AC1769" s="160" t="str">
        <f t="shared" si="973"/>
        <v>08:00 18:00(13:00 14:00)|08:00 18:00(13:00 14:00)|08:00 18:00(13:00 14:00)|08:00 14:00</v>
      </c>
      <c r="AD1769" s="161" t="str">
        <f t="shared" si="974"/>
        <v>08:00 18:00(13:00 14:00)</v>
      </c>
      <c r="AE1769" s="158" t="str">
        <f t="shared" si="975"/>
        <v>08:00 18:00(13:00 14:00)</v>
      </c>
      <c r="AF1769" s="159">
        <f>HLOOKUP(SEARCH("4",$M1769)-1,$Q$3:$V1769,$P1769+1,FALSE)</f>
        <v>75</v>
      </c>
      <c r="AG1769" s="161" t="str">
        <f t="shared" si="976"/>
        <v>08:00 18:00(13:00 14:00)|08:00 18:00(13:00 14:00)|08:00 14:00</v>
      </c>
      <c r="AH1769" s="161" t="str">
        <f t="shared" si="977"/>
        <v>08:00 18:00(13:00 14:00)</v>
      </c>
      <c r="AI1769" s="158" t="str">
        <f t="shared" si="978"/>
        <v>08:00 18:00(13:00 14:00)</v>
      </c>
      <c r="AJ1769" s="159">
        <f>HLOOKUP(SEARCH("5",$M1769)-1,$Q$3:$V1769,$P1769+1,FALSE)</f>
        <v>100</v>
      </c>
      <c r="AK1769" s="161" t="str">
        <f t="shared" si="979"/>
        <v>08:00 18:00(13:00 14:00)|08:00 14:00</v>
      </c>
      <c r="AL1769" s="161" t="str">
        <f t="shared" si="980"/>
        <v>08:00 18:00(13:00 14:00)</v>
      </c>
      <c r="AM1769" s="158" t="str">
        <f t="shared" si="981"/>
        <v>08:00 18:00(13:00 14:00)</v>
      </c>
      <c r="AN1769" s="159">
        <f>HLOOKUP(SEARCH("6",$M1769)-1,$Q$3:$V1769,$P1769+1,FALSE)</f>
        <v>125</v>
      </c>
      <c r="AO1769" s="161" t="str">
        <f t="shared" si="982"/>
        <v>08:00 14:00</v>
      </c>
      <c r="AP1769" s="161" t="e">
        <f t="shared" si="983"/>
        <v>#VALUE!</v>
      </c>
      <c r="AQ1769" s="162" t="str">
        <f t="shared" si="984"/>
        <v>08:00 14:00</v>
      </c>
      <c r="AR1769" s="163" t="e">
        <f>HLOOKUP(SEARCH("7",$M1769)-1,$Q$3:$V1769,$P1769+1,FALSE)</f>
        <v>#VALUE!</v>
      </c>
      <c r="AS1769" s="164" t="str">
        <f t="shared" si="985"/>
        <v>выходной</v>
      </c>
      <c r="AT1769" s="142"/>
      <c r="AU1769" s="11" t="str">
        <f>IF(ISERROR(VLOOKUP(B1769,'РЕОРГ 2008'!$A:$B,2,FALSE)),"",VLOOKUP(B1769,'РЕОРГ 2008'!$A:$B,2,FALSE))</f>
        <v>Опер.касса №4693/031</v>
      </c>
      <c r="AV1769" s="12" t="str">
        <f t="shared" si="986"/>
        <v>Опер.касса №4693/031</v>
      </c>
      <c r="AW1769" s="31" t="e">
        <f>LEFT(#REF!,2)</f>
        <v>#REF!</v>
      </c>
      <c r="AX1769" s="12" t="str">
        <f t="shared" si="964"/>
        <v>4693/031</v>
      </c>
      <c r="AZ1769" t="str">
        <f>IF(ISERROR(VLOOKUP(B1769,'РЕОРГ 01.08.2009'!$A:$B,2,FALSE)),"",VLOOKUP(B1769,'РЕОРГ 01.08.2009'!$A:$B,2,FALSE))</f>
        <v/>
      </c>
      <c r="BA1769" s="12" t="str">
        <f t="shared" si="959"/>
        <v>Опер.касса №4694/071</v>
      </c>
      <c r="BB1769" t="e">
        <f>LEFT(#REF!,2)</f>
        <v>#REF!</v>
      </c>
      <c r="BC1769" s="12" t="str">
        <f t="shared" si="965"/>
        <v>4694/071</v>
      </c>
      <c r="BE1769" t="str">
        <f>IF(ISERROR(VLOOKUP(B1769,'РЕОРГ 01.10.2009'!A:C,3,FALSE)),"",VLOOKUP(B1769,'РЕОРГ 01.10.2009'!A:C,3,FALSE))</f>
        <v/>
      </c>
      <c r="BF1769" s="12" t="str">
        <f t="shared" si="960"/>
        <v>Опер.касса №4694/071</v>
      </c>
      <c r="BG1769" t="e">
        <f>LEFT(#REF!,2)</f>
        <v>#REF!</v>
      </c>
      <c r="BH1769" s="12" t="str">
        <f t="shared" si="966"/>
        <v>4694/071</v>
      </c>
      <c r="BJ1769" t="str">
        <f>IF(ISERROR(VLOOKUP($B1769,'РЕОРГ 01.05.2010'!A:B,2,FALSE)),"",VLOOKUP($B1769,'РЕОРГ 01.05.2010'!A:B,2,FALSE))</f>
        <v/>
      </c>
      <c r="BK1769" s="12" t="str">
        <f t="shared" si="961"/>
        <v>Опер.касса №4694/071</v>
      </c>
      <c r="BL1769" t="e">
        <f>LEFT(#REF!,2)</f>
        <v>#REF!</v>
      </c>
      <c r="BM1769" s="12" t="str">
        <f t="shared" si="967"/>
        <v>4694/071</v>
      </c>
      <c r="BO1769" t="str">
        <f>IF(ISERROR(VLOOKUP($B1769,'РЕОРГ 01.08.2010'!A:B,2,FALSE)),"",VLOOKUP($B1769,'РЕОРГ 01.08.2010'!A:B,2,FALSE))</f>
        <v/>
      </c>
      <c r="BP1769" s="12" t="str">
        <f t="shared" si="962"/>
        <v>Опер.касса №4694/071</v>
      </c>
      <c r="BQ1769" t="e">
        <f>LEFT(#REF!,2)</f>
        <v>#REF!</v>
      </c>
      <c r="BR1769" s="12" t="str">
        <f t="shared" si="968"/>
        <v>4694/071</v>
      </c>
    </row>
    <row r="1770" spans="1:70" ht="12.75" customHeight="1">
      <c r="A1770" t="str">
        <f t="shared" si="963"/>
        <v>4694/072</v>
      </c>
      <c r="B1770" s="133">
        <v>2065</v>
      </c>
      <c r="C1770" s="1" t="s">
        <v>6916</v>
      </c>
      <c r="D1770" s="32" t="s">
        <v>1931</v>
      </c>
      <c r="E1770" s="1" t="s">
        <v>6791</v>
      </c>
      <c r="F1770" s="1" t="s">
        <v>8047</v>
      </c>
      <c r="G1770" s="1" t="s">
        <v>8685</v>
      </c>
      <c r="H1770" s="1" t="s">
        <v>8686</v>
      </c>
      <c r="I1770" s="1" t="s">
        <v>8687</v>
      </c>
      <c r="J1770" s="1"/>
      <c r="K1770" s="1">
        <v>0.25</v>
      </c>
      <c r="L1770" s="32" t="s">
        <v>4049</v>
      </c>
      <c r="M1770" s="8" t="s">
        <v>11941</v>
      </c>
      <c r="N1770" s="2" t="s">
        <v>12399</v>
      </c>
      <c r="O1770" s="173"/>
      <c r="P1770" s="168">
        <f t="shared" si="993"/>
        <v>1767</v>
      </c>
      <c r="Q1770" s="138">
        <f t="shared" si="987"/>
        <v>25</v>
      </c>
      <c r="R1770" s="138" t="e">
        <f t="shared" si="988"/>
        <v>#VALUE!</v>
      </c>
      <c r="S1770" s="138" t="e">
        <f t="shared" si="989"/>
        <v>#VALUE!</v>
      </c>
      <c r="T1770" s="138" t="e">
        <f t="shared" si="990"/>
        <v>#VALUE!</v>
      </c>
      <c r="U1770" s="138" t="e">
        <f t="shared" si="991"/>
        <v>#VALUE!</v>
      </c>
      <c r="V1770" s="138" t="e">
        <f t="shared" si="992"/>
        <v>#VALUE!</v>
      </c>
      <c r="W1770" s="158" t="str">
        <f t="shared" si="969"/>
        <v>09:00 14:30(12:00 13:00)</v>
      </c>
      <c r="X1770" s="159" t="e">
        <f>HLOOKUP(SEARCH("2",$M1770)-1,$Q$3:$V1770,$P1770+1,FALSE)</f>
        <v>#VALUE!</v>
      </c>
      <c r="Y1770" s="160" t="e">
        <f t="shared" si="970"/>
        <v>#VALUE!</v>
      </c>
      <c r="Z1770" s="161" t="e">
        <f t="shared" si="971"/>
        <v>#VALUE!</v>
      </c>
      <c r="AA1770" s="158" t="str">
        <f t="shared" si="972"/>
        <v>выходной</v>
      </c>
      <c r="AB1770" s="159" t="e">
        <f>HLOOKUP(SEARCH("3",$M1770)-1,$Q$3:$V1770,$P1770+1,FALSE)</f>
        <v>#VALUE!</v>
      </c>
      <c r="AC1770" s="160" t="e">
        <f t="shared" si="973"/>
        <v>#VALUE!</v>
      </c>
      <c r="AD1770" s="161" t="e">
        <f t="shared" si="974"/>
        <v>#VALUE!</v>
      </c>
      <c r="AE1770" s="158" t="str">
        <f t="shared" si="975"/>
        <v>выходной</v>
      </c>
      <c r="AF1770" s="159">
        <f>HLOOKUP(SEARCH("4",$M1770)-1,$Q$3:$V1770,$P1770+1,FALSE)</f>
        <v>25</v>
      </c>
      <c r="AG1770" s="161" t="str">
        <f t="shared" si="976"/>
        <v>09:00 14:30(12:00 13:00)</v>
      </c>
      <c r="AH1770" s="161" t="e">
        <f t="shared" si="977"/>
        <v>#VALUE!</v>
      </c>
      <c r="AI1770" s="158" t="str">
        <f t="shared" si="978"/>
        <v>09:00 14:30(12:00 13:00)</v>
      </c>
      <c r="AJ1770" s="159" t="e">
        <f>HLOOKUP(SEARCH("5",$M1770)-1,$Q$3:$V1770,$P1770+1,FALSE)</f>
        <v>#VALUE!</v>
      </c>
      <c r="AK1770" s="161" t="e">
        <f t="shared" si="979"/>
        <v>#VALUE!</v>
      </c>
      <c r="AL1770" s="161" t="e">
        <f t="shared" si="980"/>
        <v>#VALUE!</v>
      </c>
      <c r="AM1770" s="158" t="str">
        <f t="shared" si="981"/>
        <v>выходной</v>
      </c>
      <c r="AN1770" s="159" t="e">
        <f>HLOOKUP(SEARCH("6",$M1770)-1,$Q$3:$V1770,$P1770+1,FALSE)</f>
        <v>#VALUE!</v>
      </c>
      <c r="AO1770" s="161" t="e">
        <f t="shared" si="982"/>
        <v>#VALUE!</v>
      </c>
      <c r="AP1770" s="161" t="e">
        <f t="shared" si="983"/>
        <v>#VALUE!</v>
      </c>
      <c r="AQ1770" s="162" t="str">
        <f t="shared" si="984"/>
        <v>выходной</v>
      </c>
      <c r="AR1770" s="163" t="e">
        <f>HLOOKUP(SEARCH("7",$M1770)-1,$Q$3:$V1770,$P1770+1,FALSE)</f>
        <v>#VALUE!</v>
      </c>
      <c r="AS1770" s="164" t="str">
        <f t="shared" si="985"/>
        <v>выходной</v>
      </c>
      <c r="AT1770" s="142"/>
      <c r="AU1770" s="11" t="str">
        <f>IF(ISERROR(VLOOKUP(B1770,'РЕОРГ 2008'!$A:$B,2,FALSE)),"",VLOOKUP(B1770,'РЕОРГ 2008'!$A:$B,2,FALSE))</f>
        <v>Опер.касса №4693/032</v>
      </c>
      <c r="AV1770" s="12" t="str">
        <f t="shared" si="986"/>
        <v>Опер.касса №4693/032</v>
      </c>
      <c r="AW1770" s="31" t="e">
        <f>LEFT(#REF!,2)</f>
        <v>#REF!</v>
      </c>
      <c r="AX1770" s="12" t="str">
        <f t="shared" si="964"/>
        <v>4693/032</v>
      </c>
      <c r="AZ1770" t="str">
        <f>IF(ISERROR(VLOOKUP(B1770,'РЕОРГ 01.08.2009'!$A:$B,2,FALSE)),"",VLOOKUP(B1770,'РЕОРГ 01.08.2009'!$A:$B,2,FALSE))</f>
        <v/>
      </c>
      <c r="BA1770" s="12" t="str">
        <f t="shared" si="959"/>
        <v>Опер.касса №4694/072</v>
      </c>
      <c r="BB1770" t="e">
        <f>LEFT(#REF!,2)</f>
        <v>#REF!</v>
      </c>
      <c r="BC1770" s="12" t="str">
        <f t="shared" si="965"/>
        <v>4694/072</v>
      </c>
      <c r="BE1770" t="str">
        <f>IF(ISERROR(VLOOKUP(B1770,'РЕОРГ 01.10.2009'!A:C,3,FALSE)),"",VLOOKUP(B1770,'РЕОРГ 01.10.2009'!A:C,3,FALSE))</f>
        <v/>
      </c>
      <c r="BF1770" s="12" t="str">
        <f t="shared" si="960"/>
        <v>Опер.касса №4694/072</v>
      </c>
      <c r="BG1770" t="e">
        <f>LEFT(#REF!,2)</f>
        <v>#REF!</v>
      </c>
      <c r="BH1770" s="12" t="str">
        <f t="shared" si="966"/>
        <v>4694/072</v>
      </c>
      <c r="BJ1770" t="str">
        <f>IF(ISERROR(VLOOKUP($B1770,'РЕОРГ 01.05.2010'!A:B,2,FALSE)),"",VLOOKUP($B1770,'РЕОРГ 01.05.2010'!A:B,2,FALSE))</f>
        <v/>
      </c>
      <c r="BK1770" s="12" t="str">
        <f t="shared" si="961"/>
        <v>Опер.касса №4694/072</v>
      </c>
      <c r="BL1770" t="e">
        <f>LEFT(#REF!,2)</f>
        <v>#REF!</v>
      </c>
      <c r="BM1770" s="12" t="str">
        <f t="shared" si="967"/>
        <v>4694/072</v>
      </c>
      <c r="BO1770" t="str">
        <f>IF(ISERROR(VLOOKUP($B1770,'РЕОРГ 01.08.2010'!A:B,2,FALSE)),"",VLOOKUP($B1770,'РЕОРГ 01.08.2010'!A:B,2,FALSE))</f>
        <v/>
      </c>
      <c r="BP1770" s="12" t="str">
        <f t="shared" si="962"/>
        <v>Опер.касса №4694/072</v>
      </c>
      <c r="BQ1770" t="e">
        <f>LEFT(#REF!,2)</f>
        <v>#REF!</v>
      </c>
      <c r="BR1770" s="12" t="str">
        <f t="shared" si="968"/>
        <v>4694/072</v>
      </c>
    </row>
    <row r="1771" spans="1:70" ht="12.75" customHeight="1">
      <c r="A1771" t="str">
        <f t="shared" si="963"/>
        <v>4694/073</v>
      </c>
      <c r="B1771" s="133">
        <v>2066</v>
      </c>
      <c r="C1771" s="1" t="s">
        <v>6917</v>
      </c>
      <c r="D1771" s="32" t="s">
        <v>1931</v>
      </c>
      <c r="E1771" s="1" t="s">
        <v>6672</v>
      </c>
      <c r="F1771" s="1" t="s">
        <v>8047</v>
      </c>
      <c r="G1771" s="1" t="s">
        <v>8688</v>
      </c>
      <c r="H1771" s="1" t="s">
        <v>8689</v>
      </c>
      <c r="I1771" s="1" t="s">
        <v>34</v>
      </c>
      <c r="J1771" s="1"/>
      <c r="K1771" s="1">
        <v>3</v>
      </c>
      <c r="L1771" s="32" t="s">
        <v>4051</v>
      </c>
      <c r="M1771" s="8" t="s">
        <v>11771</v>
      </c>
      <c r="N1771" s="2" t="s">
        <v>12368</v>
      </c>
      <c r="O1771" s="173"/>
      <c r="P1771" s="168">
        <f t="shared" si="993"/>
        <v>1768</v>
      </c>
      <c r="Q1771" s="138">
        <f t="shared" si="987"/>
        <v>25</v>
      </c>
      <c r="R1771" s="138">
        <f t="shared" si="988"/>
        <v>50</v>
      </c>
      <c r="S1771" s="138">
        <f t="shared" si="989"/>
        <v>75</v>
      </c>
      <c r="T1771" s="138">
        <f t="shared" si="990"/>
        <v>100</v>
      </c>
      <c r="U1771" s="138" t="e">
        <f t="shared" si="991"/>
        <v>#VALUE!</v>
      </c>
      <c r="V1771" s="138" t="e">
        <f t="shared" si="992"/>
        <v>#VALUE!</v>
      </c>
      <c r="W1771" s="158" t="str">
        <f t="shared" si="969"/>
        <v>09:00 17:30(13:00 14:00)</v>
      </c>
      <c r="X1771" s="159">
        <f>HLOOKUP(SEARCH("2",$M1771)-1,$Q$3:$V1771,$P1771+1,FALSE)</f>
        <v>25</v>
      </c>
      <c r="Y1771" s="160" t="str">
        <f t="shared" si="970"/>
        <v>09:00 17:30(13:00 14:00)|09:00 17:30(13:00 14:00)|09:00 17:30(13:00 14:00)|09:00 17:30(13:00 14:00)</v>
      </c>
      <c r="Z1771" s="161" t="str">
        <f t="shared" si="971"/>
        <v>09:00 17:30(13:00 14:00)</v>
      </c>
      <c r="AA1771" s="158" t="str">
        <f t="shared" si="972"/>
        <v>09:00 17:30(13:00 14:00)</v>
      </c>
      <c r="AB1771" s="159">
        <f>HLOOKUP(SEARCH("3",$M1771)-1,$Q$3:$V1771,$P1771+1,FALSE)</f>
        <v>50</v>
      </c>
      <c r="AC1771" s="160" t="str">
        <f t="shared" si="973"/>
        <v>09:00 17:30(13:00 14:00)|09:00 17:30(13:00 14:00)|09:00 17:30(13:00 14:00)</v>
      </c>
      <c r="AD1771" s="161" t="str">
        <f t="shared" si="974"/>
        <v>09:00 17:30(13:00 14:00)</v>
      </c>
      <c r="AE1771" s="158" t="str">
        <f t="shared" si="975"/>
        <v>09:00 17:30(13:00 14:00)</v>
      </c>
      <c r="AF1771" s="159">
        <f>HLOOKUP(SEARCH("4",$M1771)-1,$Q$3:$V1771,$P1771+1,FALSE)</f>
        <v>75</v>
      </c>
      <c r="AG1771" s="161" t="str">
        <f t="shared" si="976"/>
        <v>09:00 17:30(13:00 14:00)|09:00 17:30(13:00 14:00)</v>
      </c>
      <c r="AH1771" s="161" t="str">
        <f t="shared" si="977"/>
        <v>09:00 17:30(13:00 14:00)</v>
      </c>
      <c r="AI1771" s="158" t="str">
        <f t="shared" si="978"/>
        <v>09:00 17:30(13:00 14:00)</v>
      </c>
      <c r="AJ1771" s="159">
        <f>HLOOKUP(SEARCH("5",$M1771)-1,$Q$3:$V1771,$P1771+1,FALSE)</f>
        <v>100</v>
      </c>
      <c r="AK1771" s="161" t="str">
        <f t="shared" si="979"/>
        <v>09:00 17:30(13:00 14:00)</v>
      </c>
      <c r="AL1771" s="161" t="e">
        <f t="shared" si="980"/>
        <v>#VALUE!</v>
      </c>
      <c r="AM1771" s="158" t="str">
        <f t="shared" si="981"/>
        <v>09:00 17:30(13:00 14:00)</v>
      </c>
      <c r="AN1771" s="159" t="e">
        <f>HLOOKUP(SEARCH("6",$M1771)-1,$Q$3:$V1771,$P1771+1,FALSE)</f>
        <v>#VALUE!</v>
      </c>
      <c r="AO1771" s="161" t="e">
        <f t="shared" si="982"/>
        <v>#VALUE!</v>
      </c>
      <c r="AP1771" s="161" t="e">
        <f t="shared" si="983"/>
        <v>#VALUE!</v>
      </c>
      <c r="AQ1771" s="162" t="str">
        <f t="shared" si="984"/>
        <v>выходной</v>
      </c>
      <c r="AR1771" s="163" t="e">
        <f>HLOOKUP(SEARCH("7",$M1771)-1,$Q$3:$V1771,$P1771+1,FALSE)</f>
        <v>#VALUE!</v>
      </c>
      <c r="AS1771" s="164" t="str">
        <f t="shared" si="985"/>
        <v>выходной</v>
      </c>
      <c r="AT1771" s="142"/>
      <c r="AU1771" s="11" t="str">
        <f>IF(ISERROR(VLOOKUP(B1771,'РЕОРГ 2008'!$A:$B,2,FALSE)),"",VLOOKUP(B1771,'РЕОРГ 2008'!$A:$B,2,FALSE))</f>
        <v>Опер.касса №4693/033</v>
      </c>
      <c r="AV1771" s="12" t="str">
        <f t="shared" si="986"/>
        <v>Опер.касса №4693/033</v>
      </c>
      <c r="AW1771" s="31" t="e">
        <f>LEFT(#REF!,2)</f>
        <v>#REF!</v>
      </c>
      <c r="AX1771" s="12" t="str">
        <f t="shared" si="964"/>
        <v>4693/033</v>
      </c>
      <c r="AZ1771" t="str">
        <f>IF(ISERROR(VLOOKUP(B1771,'РЕОРГ 01.08.2009'!$A:$B,2,FALSE)),"",VLOOKUP(B1771,'РЕОРГ 01.08.2009'!$A:$B,2,FALSE))</f>
        <v/>
      </c>
      <c r="BA1771" s="12" t="str">
        <f t="shared" si="959"/>
        <v>Опер.касса №4694/073</v>
      </c>
      <c r="BB1771" t="e">
        <f>LEFT(#REF!,2)</f>
        <v>#REF!</v>
      </c>
      <c r="BC1771" s="12" t="str">
        <f t="shared" si="965"/>
        <v>4694/073</v>
      </c>
      <c r="BE1771" t="str">
        <f>IF(ISERROR(VLOOKUP(B1771,'РЕОРГ 01.10.2009'!A:C,3,FALSE)),"",VLOOKUP(B1771,'РЕОРГ 01.10.2009'!A:C,3,FALSE))</f>
        <v/>
      </c>
      <c r="BF1771" s="12" t="str">
        <f t="shared" si="960"/>
        <v>Опер.касса №4694/073</v>
      </c>
      <c r="BG1771" t="e">
        <f>LEFT(#REF!,2)</f>
        <v>#REF!</v>
      </c>
      <c r="BH1771" s="12" t="str">
        <f t="shared" si="966"/>
        <v>4694/073</v>
      </c>
      <c r="BJ1771" t="str">
        <f>IF(ISERROR(VLOOKUP($B1771,'РЕОРГ 01.05.2010'!A:B,2,FALSE)),"",VLOOKUP($B1771,'РЕОРГ 01.05.2010'!A:B,2,FALSE))</f>
        <v/>
      </c>
      <c r="BK1771" s="12" t="str">
        <f t="shared" si="961"/>
        <v>Опер.касса №4694/073</v>
      </c>
      <c r="BL1771" t="e">
        <f>LEFT(#REF!,2)</f>
        <v>#REF!</v>
      </c>
      <c r="BM1771" s="12" t="str">
        <f t="shared" si="967"/>
        <v>4694/073</v>
      </c>
      <c r="BO1771" t="str">
        <f>IF(ISERROR(VLOOKUP($B1771,'РЕОРГ 01.08.2010'!A:B,2,FALSE)),"",VLOOKUP($B1771,'РЕОРГ 01.08.2010'!A:B,2,FALSE))</f>
        <v/>
      </c>
      <c r="BP1771" s="12" t="str">
        <f t="shared" si="962"/>
        <v>Опер.касса №4694/073</v>
      </c>
      <c r="BQ1771" t="e">
        <f>LEFT(#REF!,2)</f>
        <v>#REF!</v>
      </c>
      <c r="BR1771" s="12" t="str">
        <f t="shared" si="968"/>
        <v>4694/073</v>
      </c>
    </row>
    <row r="1772" spans="1:70" ht="12.75" customHeight="1">
      <c r="A1772" t="str">
        <f t="shared" si="963"/>
        <v>4694/076</v>
      </c>
      <c r="B1772" s="133">
        <v>2068</v>
      </c>
      <c r="C1772" s="1" t="s">
        <v>6919</v>
      </c>
      <c r="D1772" s="32" t="s">
        <v>1931</v>
      </c>
      <c r="E1772" s="1" t="s">
        <v>8691</v>
      </c>
      <c r="F1772" s="1" t="s">
        <v>8047</v>
      </c>
      <c r="G1772" s="1" t="s">
        <v>8695</v>
      </c>
      <c r="H1772" s="1" t="s">
        <v>8696</v>
      </c>
      <c r="I1772" s="1" t="s">
        <v>8697</v>
      </c>
      <c r="J1772" s="1"/>
      <c r="K1772" s="1">
        <v>0.5</v>
      </c>
      <c r="L1772" s="32" t="s">
        <v>4049</v>
      </c>
      <c r="M1772" s="8" t="s">
        <v>11991</v>
      </c>
      <c r="N1772" s="2" t="s">
        <v>12109</v>
      </c>
      <c r="O1772" s="173"/>
      <c r="P1772" s="168">
        <f t="shared" si="993"/>
        <v>1769</v>
      </c>
      <c r="Q1772" s="138">
        <f t="shared" si="987"/>
        <v>25</v>
      </c>
      <c r="R1772" s="138">
        <f t="shared" si="988"/>
        <v>50</v>
      </c>
      <c r="S1772" s="138" t="e">
        <f t="shared" si="989"/>
        <v>#VALUE!</v>
      </c>
      <c r="T1772" s="138" t="e">
        <f t="shared" si="990"/>
        <v>#VALUE!</v>
      </c>
      <c r="U1772" s="138" t="e">
        <f t="shared" si="991"/>
        <v>#VALUE!</v>
      </c>
      <c r="V1772" s="138" t="e">
        <f t="shared" si="992"/>
        <v>#VALUE!</v>
      </c>
      <c r="W1772" s="158" t="str">
        <f t="shared" si="969"/>
        <v>08:00 15:30(12:00 13:00)</v>
      </c>
      <c r="X1772" s="159" t="e">
        <f>HLOOKUP(SEARCH("2",$M1772)-1,$Q$3:$V1772,$P1772+1,FALSE)</f>
        <v>#VALUE!</v>
      </c>
      <c r="Y1772" s="160" t="e">
        <f t="shared" si="970"/>
        <v>#VALUE!</v>
      </c>
      <c r="Z1772" s="161" t="e">
        <f t="shared" si="971"/>
        <v>#VALUE!</v>
      </c>
      <c r="AA1772" s="158" t="str">
        <f t="shared" si="972"/>
        <v>выходной</v>
      </c>
      <c r="AB1772" s="159">
        <f>HLOOKUP(SEARCH("3",$M1772)-1,$Q$3:$V1772,$P1772+1,FALSE)</f>
        <v>25</v>
      </c>
      <c r="AC1772" s="160" t="str">
        <f t="shared" si="973"/>
        <v>08:00 15:00(12:00 13:00)|08:00 15:00(12:00 13:00)</v>
      </c>
      <c r="AD1772" s="161" t="str">
        <f t="shared" si="974"/>
        <v>08:00 15:00(12:00 13:00)</v>
      </c>
      <c r="AE1772" s="158" t="str">
        <f t="shared" si="975"/>
        <v>08:00 15:00(12:00 13:00)</v>
      </c>
      <c r="AF1772" s="159" t="e">
        <f>HLOOKUP(SEARCH("4",$M1772)-1,$Q$3:$V1772,$P1772+1,FALSE)</f>
        <v>#VALUE!</v>
      </c>
      <c r="AG1772" s="161" t="e">
        <f t="shared" si="976"/>
        <v>#VALUE!</v>
      </c>
      <c r="AH1772" s="161" t="e">
        <f t="shared" si="977"/>
        <v>#VALUE!</v>
      </c>
      <c r="AI1772" s="158" t="str">
        <f t="shared" si="978"/>
        <v>выходной</v>
      </c>
      <c r="AJ1772" s="159">
        <f>HLOOKUP(SEARCH("5",$M1772)-1,$Q$3:$V1772,$P1772+1,FALSE)</f>
        <v>50</v>
      </c>
      <c r="AK1772" s="161" t="str">
        <f t="shared" si="979"/>
        <v>08:00 15:00(12:00 13:00)</v>
      </c>
      <c r="AL1772" s="161" t="e">
        <f t="shared" si="980"/>
        <v>#VALUE!</v>
      </c>
      <c r="AM1772" s="158" t="str">
        <f t="shared" si="981"/>
        <v>08:00 15:00(12:00 13:00)</v>
      </c>
      <c r="AN1772" s="159" t="e">
        <f>HLOOKUP(SEARCH("6",$M1772)-1,$Q$3:$V1772,$P1772+1,FALSE)</f>
        <v>#VALUE!</v>
      </c>
      <c r="AO1772" s="161" t="e">
        <f t="shared" si="982"/>
        <v>#VALUE!</v>
      </c>
      <c r="AP1772" s="161" t="e">
        <f t="shared" si="983"/>
        <v>#VALUE!</v>
      </c>
      <c r="AQ1772" s="162" t="str">
        <f t="shared" si="984"/>
        <v>выходной</v>
      </c>
      <c r="AR1772" s="163" t="e">
        <f>HLOOKUP(SEARCH("7",$M1772)-1,$Q$3:$V1772,$P1772+1,FALSE)</f>
        <v>#VALUE!</v>
      </c>
      <c r="AS1772" s="164" t="str">
        <f t="shared" si="985"/>
        <v>выходной</v>
      </c>
      <c r="AT1772" s="142"/>
      <c r="AU1772" s="11" t="str">
        <f>IF(ISERROR(VLOOKUP(B1772,'РЕОРГ 2008'!$A:$B,2,FALSE)),"",VLOOKUP(B1772,'РЕОРГ 2008'!$A:$B,2,FALSE))</f>
        <v>Опер.касса №4693/06</v>
      </c>
      <c r="AV1772" s="12" t="str">
        <f t="shared" si="986"/>
        <v>Опер.касса №4693/06</v>
      </c>
      <c r="AW1772" s="31" t="e">
        <f>LEFT(#REF!,2)</f>
        <v>#REF!</v>
      </c>
      <c r="AX1772" s="12" t="str">
        <f t="shared" si="964"/>
        <v>4693/06</v>
      </c>
      <c r="AZ1772" t="str">
        <f>IF(ISERROR(VLOOKUP(B1772,'РЕОРГ 01.08.2009'!$A:$B,2,FALSE)),"",VLOOKUP(B1772,'РЕОРГ 01.08.2009'!$A:$B,2,FALSE))</f>
        <v/>
      </c>
      <c r="BA1772" s="12" t="str">
        <f t="shared" si="959"/>
        <v>Опер.касса №4694/076</v>
      </c>
      <c r="BB1772" t="e">
        <f>LEFT(#REF!,2)</f>
        <v>#REF!</v>
      </c>
      <c r="BC1772" s="12" t="str">
        <f t="shared" si="965"/>
        <v>4694/076</v>
      </c>
      <c r="BE1772" t="str">
        <f>IF(ISERROR(VLOOKUP(B1772,'РЕОРГ 01.10.2009'!A:C,3,FALSE)),"",VLOOKUP(B1772,'РЕОРГ 01.10.2009'!A:C,3,FALSE))</f>
        <v/>
      </c>
      <c r="BF1772" s="12" t="str">
        <f t="shared" si="960"/>
        <v>Опер.касса №4694/076</v>
      </c>
      <c r="BG1772" t="e">
        <f>LEFT(#REF!,2)</f>
        <v>#REF!</v>
      </c>
      <c r="BH1772" s="12" t="str">
        <f t="shared" si="966"/>
        <v>4694/076</v>
      </c>
      <c r="BJ1772" t="str">
        <f>IF(ISERROR(VLOOKUP($B1772,'РЕОРГ 01.05.2010'!A:B,2,FALSE)),"",VLOOKUP($B1772,'РЕОРГ 01.05.2010'!A:B,2,FALSE))</f>
        <v/>
      </c>
      <c r="BK1772" s="12" t="str">
        <f t="shared" si="961"/>
        <v>Опер.касса №4694/076</v>
      </c>
      <c r="BL1772" t="e">
        <f>LEFT(#REF!,2)</f>
        <v>#REF!</v>
      </c>
      <c r="BM1772" s="12" t="str">
        <f t="shared" si="967"/>
        <v>4694/076</v>
      </c>
      <c r="BO1772" t="str">
        <f>IF(ISERROR(VLOOKUP($B1772,'РЕОРГ 01.08.2010'!A:B,2,FALSE)),"",VLOOKUP($B1772,'РЕОРГ 01.08.2010'!A:B,2,FALSE))</f>
        <v/>
      </c>
      <c r="BP1772" s="12" t="str">
        <f t="shared" si="962"/>
        <v>Опер.касса №4694/076</v>
      </c>
      <c r="BQ1772" t="e">
        <f>LEFT(#REF!,2)</f>
        <v>#REF!</v>
      </c>
      <c r="BR1772" s="12" t="str">
        <f t="shared" si="968"/>
        <v>4694/076</v>
      </c>
    </row>
    <row r="1773" spans="1:70" ht="12.75" customHeight="1">
      <c r="A1773" t="str">
        <f t="shared" si="963"/>
        <v>4694/077</v>
      </c>
      <c r="B1773" s="133">
        <v>2069</v>
      </c>
      <c r="C1773" s="1" t="s">
        <v>6920</v>
      </c>
      <c r="D1773" s="32" t="s">
        <v>1931</v>
      </c>
      <c r="E1773" s="1" t="s">
        <v>8698</v>
      </c>
      <c r="F1773" s="1" t="s">
        <v>8047</v>
      </c>
      <c r="G1773" s="1" t="s">
        <v>8699</v>
      </c>
      <c r="H1773" s="1" t="s">
        <v>8700</v>
      </c>
      <c r="I1773" s="1" t="s">
        <v>11578</v>
      </c>
      <c r="J1773" s="1"/>
      <c r="K1773" s="1">
        <v>0.5</v>
      </c>
      <c r="L1773" s="32" t="s">
        <v>4049</v>
      </c>
      <c r="M1773" s="8" t="s">
        <v>11991</v>
      </c>
      <c r="N1773" s="2" t="s">
        <v>12381</v>
      </c>
      <c r="O1773" s="173"/>
      <c r="P1773" s="168">
        <f t="shared" si="993"/>
        <v>1770</v>
      </c>
      <c r="Q1773" s="138">
        <f t="shared" si="987"/>
        <v>12</v>
      </c>
      <c r="R1773" s="138">
        <f t="shared" si="988"/>
        <v>24</v>
      </c>
      <c r="S1773" s="138" t="e">
        <f t="shared" si="989"/>
        <v>#VALUE!</v>
      </c>
      <c r="T1773" s="138" t="e">
        <f t="shared" si="990"/>
        <v>#VALUE!</v>
      </c>
      <c r="U1773" s="138" t="e">
        <f t="shared" si="991"/>
        <v>#VALUE!</v>
      </c>
      <c r="V1773" s="138" t="e">
        <f t="shared" si="992"/>
        <v>#VALUE!</v>
      </c>
      <c r="W1773" s="158" t="str">
        <f t="shared" si="969"/>
        <v>08:00 14:30</v>
      </c>
      <c r="X1773" s="159" t="e">
        <f>HLOOKUP(SEARCH("2",$M1773)-1,$Q$3:$V1773,$P1773+1,FALSE)</f>
        <v>#VALUE!</v>
      </c>
      <c r="Y1773" s="160" t="e">
        <f t="shared" si="970"/>
        <v>#VALUE!</v>
      </c>
      <c r="Z1773" s="161" t="e">
        <f t="shared" si="971"/>
        <v>#VALUE!</v>
      </c>
      <c r="AA1773" s="158" t="str">
        <f t="shared" si="972"/>
        <v>выходной</v>
      </c>
      <c r="AB1773" s="159">
        <f>HLOOKUP(SEARCH("3",$M1773)-1,$Q$3:$V1773,$P1773+1,FALSE)</f>
        <v>12</v>
      </c>
      <c r="AC1773" s="160" t="str">
        <f t="shared" si="973"/>
        <v>08:00 14:30|08:00 13:30</v>
      </c>
      <c r="AD1773" s="161" t="str">
        <f t="shared" si="974"/>
        <v>08:00 14:30</v>
      </c>
      <c r="AE1773" s="158" t="str">
        <f t="shared" si="975"/>
        <v>08:00 14:30</v>
      </c>
      <c r="AF1773" s="159" t="e">
        <f>HLOOKUP(SEARCH("4",$M1773)-1,$Q$3:$V1773,$P1773+1,FALSE)</f>
        <v>#VALUE!</v>
      </c>
      <c r="AG1773" s="161" t="e">
        <f t="shared" si="976"/>
        <v>#VALUE!</v>
      </c>
      <c r="AH1773" s="161" t="e">
        <f t="shared" si="977"/>
        <v>#VALUE!</v>
      </c>
      <c r="AI1773" s="158" t="str">
        <f t="shared" si="978"/>
        <v>выходной</v>
      </c>
      <c r="AJ1773" s="159">
        <f>HLOOKUP(SEARCH("5",$M1773)-1,$Q$3:$V1773,$P1773+1,FALSE)</f>
        <v>24</v>
      </c>
      <c r="AK1773" s="161" t="str">
        <f t="shared" si="979"/>
        <v>08:00 13:30</v>
      </c>
      <c r="AL1773" s="161" t="e">
        <f t="shared" si="980"/>
        <v>#VALUE!</v>
      </c>
      <c r="AM1773" s="158" t="str">
        <f t="shared" si="981"/>
        <v>08:00 13:30</v>
      </c>
      <c r="AN1773" s="159" t="e">
        <f>HLOOKUP(SEARCH("6",$M1773)-1,$Q$3:$V1773,$P1773+1,FALSE)</f>
        <v>#VALUE!</v>
      </c>
      <c r="AO1773" s="161" t="e">
        <f t="shared" si="982"/>
        <v>#VALUE!</v>
      </c>
      <c r="AP1773" s="161" t="e">
        <f t="shared" si="983"/>
        <v>#VALUE!</v>
      </c>
      <c r="AQ1773" s="162" t="str">
        <f t="shared" si="984"/>
        <v>выходной</v>
      </c>
      <c r="AR1773" s="163" t="e">
        <f>HLOOKUP(SEARCH("7",$M1773)-1,$Q$3:$V1773,$P1773+1,FALSE)</f>
        <v>#VALUE!</v>
      </c>
      <c r="AS1773" s="164" t="str">
        <f t="shared" si="985"/>
        <v>выходной</v>
      </c>
      <c r="AT1773" s="142"/>
      <c r="AU1773" s="11" t="str">
        <f>IF(ISERROR(VLOOKUP(B1773,'РЕОРГ 2008'!$A:$B,2,FALSE)),"",VLOOKUP(B1773,'РЕОРГ 2008'!$A:$B,2,FALSE))</f>
        <v>Опер.касса №4693/07</v>
      </c>
      <c r="AV1773" s="12" t="str">
        <f t="shared" si="986"/>
        <v>Опер.касса №4693/07</v>
      </c>
      <c r="AW1773" s="31" t="e">
        <f>LEFT(#REF!,2)</f>
        <v>#REF!</v>
      </c>
      <c r="AX1773" s="12" t="str">
        <f t="shared" si="964"/>
        <v>4693/07</v>
      </c>
      <c r="AZ1773" t="str">
        <f>IF(ISERROR(VLOOKUP(B1773,'РЕОРГ 01.08.2009'!$A:$B,2,FALSE)),"",VLOOKUP(B1773,'РЕОРГ 01.08.2009'!$A:$B,2,FALSE))</f>
        <v/>
      </c>
      <c r="BA1773" s="12" t="str">
        <f t="shared" si="959"/>
        <v>Опер.касса №4694/077</v>
      </c>
      <c r="BB1773" t="e">
        <f>LEFT(#REF!,2)</f>
        <v>#REF!</v>
      </c>
      <c r="BC1773" s="12" t="str">
        <f t="shared" si="965"/>
        <v>4694/077</v>
      </c>
      <c r="BE1773" t="str">
        <f>IF(ISERROR(VLOOKUP(B1773,'РЕОРГ 01.10.2009'!A:C,3,FALSE)),"",VLOOKUP(B1773,'РЕОРГ 01.10.2009'!A:C,3,FALSE))</f>
        <v/>
      </c>
      <c r="BF1773" s="12" t="str">
        <f t="shared" si="960"/>
        <v>Опер.касса №4694/077</v>
      </c>
      <c r="BG1773" t="e">
        <f>LEFT(#REF!,2)</f>
        <v>#REF!</v>
      </c>
      <c r="BH1773" s="12" t="str">
        <f t="shared" si="966"/>
        <v>4694/077</v>
      </c>
      <c r="BJ1773" t="str">
        <f>IF(ISERROR(VLOOKUP($B1773,'РЕОРГ 01.05.2010'!A:B,2,FALSE)),"",VLOOKUP($B1773,'РЕОРГ 01.05.2010'!A:B,2,FALSE))</f>
        <v/>
      </c>
      <c r="BK1773" s="12" t="str">
        <f t="shared" si="961"/>
        <v>Опер.касса №4694/077</v>
      </c>
      <c r="BL1773" t="e">
        <f>LEFT(#REF!,2)</f>
        <v>#REF!</v>
      </c>
      <c r="BM1773" s="12" t="str">
        <f t="shared" si="967"/>
        <v>4694/077</v>
      </c>
      <c r="BO1773" t="str">
        <f>IF(ISERROR(VLOOKUP($B1773,'РЕОРГ 01.08.2010'!A:B,2,FALSE)),"",VLOOKUP($B1773,'РЕОРГ 01.08.2010'!A:B,2,FALSE))</f>
        <v/>
      </c>
      <c r="BP1773" s="12" t="str">
        <f t="shared" si="962"/>
        <v>Опер.касса №4694/077</v>
      </c>
      <c r="BQ1773" t="e">
        <f>LEFT(#REF!,2)</f>
        <v>#REF!</v>
      </c>
      <c r="BR1773" s="12" t="str">
        <f t="shared" si="968"/>
        <v>4694/077</v>
      </c>
    </row>
    <row r="1774" spans="1:70" ht="12.75" customHeight="1">
      <c r="A1774" t="str">
        <f t="shared" si="963"/>
        <v>4694/078</v>
      </c>
      <c r="B1774" s="133">
        <v>2070</v>
      </c>
      <c r="C1774" s="1" t="s">
        <v>6921</v>
      </c>
      <c r="D1774" s="32" t="s">
        <v>1931</v>
      </c>
      <c r="E1774" s="1" t="s">
        <v>8702</v>
      </c>
      <c r="F1774" s="1" t="s">
        <v>8047</v>
      </c>
      <c r="G1774" s="1" t="s">
        <v>8703</v>
      </c>
      <c r="H1774" s="1" t="s">
        <v>8704</v>
      </c>
      <c r="I1774" s="1" t="s">
        <v>8705</v>
      </c>
      <c r="J1774" s="1"/>
      <c r="K1774" s="1">
        <v>0.75</v>
      </c>
      <c r="L1774" s="32" t="s">
        <v>4049</v>
      </c>
      <c r="M1774" s="8" t="s">
        <v>11771</v>
      </c>
      <c r="N1774" s="2" t="s">
        <v>12692</v>
      </c>
      <c r="O1774" s="173"/>
      <c r="P1774" s="168">
        <f t="shared" si="993"/>
        <v>1771</v>
      </c>
      <c r="Q1774" s="138">
        <f t="shared" si="987"/>
        <v>25</v>
      </c>
      <c r="R1774" s="138">
        <f t="shared" si="988"/>
        <v>50</v>
      </c>
      <c r="S1774" s="138">
        <f t="shared" si="989"/>
        <v>75</v>
      </c>
      <c r="T1774" s="138">
        <f t="shared" si="990"/>
        <v>100</v>
      </c>
      <c r="U1774" s="138" t="e">
        <f t="shared" si="991"/>
        <v>#VALUE!</v>
      </c>
      <c r="V1774" s="138" t="e">
        <f t="shared" si="992"/>
        <v>#VALUE!</v>
      </c>
      <c r="W1774" s="158" t="str">
        <f t="shared" si="969"/>
        <v>09:00 15:30(12:00 13:00)</v>
      </c>
      <c r="X1774" s="159">
        <f>HLOOKUP(SEARCH("2",$M1774)-1,$Q$3:$V1774,$P1774+1,FALSE)</f>
        <v>25</v>
      </c>
      <c r="Y1774" s="160" t="str">
        <f t="shared" si="970"/>
        <v>09:00 15:30(12:00 13:00)|09:00 15:30(12:00 13:00)|09:00 15:30(12:00 13:00)|09:00 15:30(12:00 13:00)</v>
      </c>
      <c r="Z1774" s="161" t="str">
        <f t="shared" si="971"/>
        <v>09:00 15:30(12:00 13:00)</v>
      </c>
      <c r="AA1774" s="158" t="str">
        <f t="shared" si="972"/>
        <v>09:00 15:30(12:00 13:00)</v>
      </c>
      <c r="AB1774" s="159">
        <f>HLOOKUP(SEARCH("3",$M1774)-1,$Q$3:$V1774,$P1774+1,FALSE)</f>
        <v>50</v>
      </c>
      <c r="AC1774" s="160" t="str">
        <f t="shared" si="973"/>
        <v>09:00 15:30(12:00 13:00)|09:00 15:30(12:00 13:00)|09:00 15:30(12:00 13:00)</v>
      </c>
      <c r="AD1774" s="161" t="str">
        <f t="shared" si="974"/>
        <v>09:00 15:30(12:00 13:00)</v>
      </c>
      <c r="AE1774" s="158" t="str">
        <f t="shared" si="975"/>
        <v>09:00 15:30(12:00 13:00)</v>
      </c>
      <c r="AF1774" s="159">
        <f>HLOOKUP(SEARCH("4",$M1774)-1,$Q$3:$V1774,$P1774+1,FALSE)</f>
        <v>75</v>
      </c>
      <c r="AG1774" s="161" t="str">
        <f t="shared" si="976"/>
        <v>09:00 15:30(12:00 13:00)|09:00 15:30(12:00 13:00)</v>
      </c>
      <c r="AH1774" s="161" t="str">
        <f t="shared" si="977"/>
        <v>09:00 15:30(12:00 13:00)</v>
      </c>
      <c r="AI1774" s="158" t="str">
        <f t="shared" si="978"/>
        <v>09:00 15:30(12:00 13:00)</v>
      </c>
      <c r="AJ1774" s="159">
        <f>HLOOKUP(SEARCH("5",$M1774)-1,$Q$3:$V1774,$P1774+1,FALSE)</f>
        <v>100</v>
      </c>
      <c r="AK1774" s="161" t="str">
        <f t="shared" si="979"/>
        <v>09:00 15:30(12:00 13:00)</v>
      </c>
      <c r="AL1774" s="161" t="e">
        <f t="shared" si="980"/>
        <v>#VALUE!</v>
      </c>
      <c r="AM1774" s="158" t="str">
        <f t="shared" si="981"/>
        <v>09:00 15:30(12:00 13:00)</v>
      </c>
      <c r="AN1774" s="159" t="e">
        <f>HLOOKUP(SEARCH("6",$M1774)-1,$Q$3:$V1774,$P1774+1,FALSE)</f>
        <v>#VALUE!</v>
      </c>
      <c r="AO1774" s="161" t="e">
        <f t="shared" si="982"/>
        <v>#VALUE!</v>
      </c>
      <c r="AP1774" s="161" t="e">
        <f t="shared" si="983"/>
        <v>#VALUE!</v>
      </c>
      <c r="AQ1774" s="162" t="str">
        <f t="shared" si="984"/>
        <v>выходной</v>
      </c>
      <c r="AR1774" s="163" t="e">
        <f>HLOOKUP(SEARCH("7",$M1774)-1,$Q$3:$V1774,$P1774+1,FALSE)</f>
        <v>#VALUE!</v>
      </c>
      <c r="AS1774" s="164" t="str">
        <f t="shared" si="985"/>
        <v>выходной</v>
      </c>
      <c r="AT1774" s="142"/>
      <c r="AU1774" s="11" t="str">
        <f>IF(ISERROR(VLOOKUP(B1774,'РЕОРГ 2008'!$A:$B,2,FALSE)),"",VLOOKUP(B1774,'РЕОРГ 2008'!$A:$B,2,FALSE))</f>
        <v>Опер.касса №4693/08</v>
      </c>
      <c r="AV1774" s="12" t="str">
        <f t="shared" si="986"/>
        <v>Опер.касса №4693/08</v>
      </c>
      <c r="AW1774" s="31" t="e">
        <f>LEFT(#REF!,2)</f>
        <v>#REF!</v>
      </c>
      <c r="AX1774" s="12" t="str">
        <f t="shared" si="964"/>
        <v>4693/08</v>
      </c>
      <c r="AZ1774" t="str">
        <f>IF(ISERROR(VLOOKUP(B1774,'РЕОРГ 01.08.2009'!$A:$B,2,FALSE)),"",VLOOKUP(B1774,'РЕОРГ 01.08.2009'!$A:$B,2,FALSE))</f>
        <v/>
      </c>
      <c r="BA1774" s="12" t="str">
        <f t="shared" si="959"/>
        <v>Опер.касса №4694/078</v>
      </c>
      <c r="BB1774" t="e">
        <f>LEFT(#REF!,2)</f>
        <v>#REF!</v>
      </c>
      <c r="BC1774" s="12" t="str">
        <f t="shared" si="965"/>
        <v>4694/078</v>
      </c>
      <c r="BE1774" t="str">
        <f>IF(ISERROR(VLOOKUP(B1774,'РЕОРГ 01.10.2009'!A:C,3,FALSE)),"",VLOOKUP(B1774,'РЕОРГ 01.10.2009'!A:C,3,FALSE))</f>
        <v/>
      </c>
      <c r="BF1774" s="12" t="str">
        <f t="shared" si="960"/>
        <v>Опер.касса №4694/078</v>
      </c>
      <c r="BG1774" t="e">
        <f>LEFT(#REF!,2)</f>
        <v>#REF!</v>
      </c>
      <c r="BH1774" s="12" t="str">
        <f t="shared" si="966"/>
        <v>4694/078</v>
      </c>
      <c r="BJ1774" t="str">
        <f>IF(ISERROR(VLOOKUP($B1774,'РЕОРГ 01.05.2010'!A:B,2,FALSE)),"",VLOOKUP($B1774,'РЕОРГ 01.05.2010'!A:B,2,FALSE))</f>
        <v/>
      </c>
      <c r="BK1774" s="12" t="str">
        <f t="shared" si="961"/>
        <v>Опер.касса №4694/078</v>
      </c>
      <c r="BL1774" t="e">
        <f>LEFT(#REF!,2)</f>
        <v>#REF!</v>
      </c>
      <c r="BM1774" s="12" t="str">
        <f t="shared" si="967"/>
        <v>4694/078</v>
      </c>
      <c r="BO1774" t="str">
        <f>IF(ISERROR(VLOOKUP($B1774,'РЕОРГ 01.08.2010'!A:B,2,FALSE)),"",VLOOKUP($B1774,'РЕОРГ 01.08.2010'!A:B,2,FALSE))</f>
        <v/>
      </c>
      <c r="BP1774" s="12" t="str">
        <f t="shared" si="962"/>
        <v>Опер.касса №4694/078</v>
      </c>
      <c r="BQ1774" t="e">
        <f>LEFT(#REF!,2)</f>
        <v>#REF!</v>
      </c>
      <c r="BR1774" s="12" t="str">
        <f t="shared" si="968"/>
        <v>4694/078</v>
      </c>
    </row>
    <row r="1775" spans="1:70" ht="12.75" customHeight="1">
      <c r="A1775" t="str">
        <f t="shared" si="963"/>
        <v>4694/079</v>
      </c>
      <c r="B1775" s="133">
        <v>2071</v>
      </c>
      <c r="C1775" s="1" t="s">
        <v>6922</v>
      </c>
      <c r="D1775" s="32" t="s">
        <v>1931</v>
      </c>
      <c r="E1775" s="1" t="s">
        <v>8706</v>
      </c>
      <c r="F1775" s="1" t="s">
        <v>8047</v>
      </c>
      <c r="G1775" s="1" t="s">
        <v>8707</v>
      </c>
      <c r="H1775" s="1" t="s">
        <v>8708</v>
      </c>
      <c r="I1775" s="1" t="s">
        <v>6775</v>
      </c>
      <c r="J1775" s="1"/>
      <c r="K1775" s="1">
        <v>0.25</v>
      </c>
      <c r="L1775" s="32" t="s">
        <v>4049</v>
      </c>
      <c r="M1775" s="8" t="s">
        <v>12088</v>
      </c>
      <c r="N1775" s="2" t="s">
        <v>12399</v>
      </c>
      <c r="O1775" s="173"/>
      <c r="P1775" s="168">
        <f t="shared" si="993"/>
        <v>1772</v>
      </c>
      <c r="Q1775" s="138">
        <f t="shared" si="987"/>
        <v>25</v>
      </c>
      <c r="R1775" s="138" t="e">
        <f t="shared" si="988"/>
        <v>#VALUE!</v>
      </c>
      <c r="S1775" s="138" t="e">
        <f t="shared" si="989"/>
        <v>#VALUE!</v>
      </c>
      <c r="T1775" s="138" t="e">
        <f t="shared" si="990"/>
        <v>#VALUE!</v>
      </c>
      <c r="U1775" s="138" t="e">
        <f t="shared" si="991"/>
        <v>#VALUE!</v>
      </c>
      <c r="V1775" s="138" t="e">
        <f t="shared" si="992"/>
        <v>#VALUE!</v>
      </c>
      <c r="W1775" s="158" t="str">
        <f t="shared" si="969"/>
        <v>выходной</v>
      </c>
      <c r="X1775" s="159" t="e">
        <f>HLOOKUP(SEARCH("2",$M1775)-1,$Q$3:$V1775,$P1775+1,FALSE)</f>
        <v>#N/A</v>
      </c>
      <c r="Y1775" s="160" t="str">
        <f t="shared" si="970"/>
        <v>09:00 14:30(12:00 13:00)</v>
      </c>
      <c r="Z1775" s="161" t="e">
        <f t="shared" si="971"/>
        <v>#VALUE!</v>
      </c>
      <c r="AA1775" s="158" t="str">
        <f t="shared" si="972"/>
        <v>09:00 14:30(12:00 13:00)</v>
      </c>
      <c r="AB1775" s="159">
        <f>HLOOKUP(SEARCH("3",$M1775)-1,$Q$3:$V1775,$P1775+1,FALSE)</f>
        <v>25</v>
      </c>
      <c r="AC1775" s="160" t="str">
        <f t="shared" si="973"/>
        <v>09:00 14:30(12:00 13:00)</v>
      </c>
      <c r="AD1775" s="161" t="e">
        <f t="shared" si="974"/>
        <v>#VALUE!</v>
      </c>
      <c r="AE1775" s="158" t="str">
        <f t="shared" si="975"/>
        <v>09:00 14:30(12:00 13:00)</v>
      </c>
      <c r="AF1775" s="159" t="e">
        <f>HLOOKUP(SEARCH("4",$M1775)-1,$Q$3:$V1775,$P1775+1,FALSE)</f>
        <v>#VALUE!</v>
      </c>
      <c r="AG1775" s="161" t="e">
        <f t="shared" si="976"/>
        <v>#VALUE!</v>
      </c>
      <c r="AH1775" s="161" t="e">
        <f t="shared" si="977"/>
        <v>#VALUE!</v>
      </c>
      <c r="AI1775" s="158" t="str">
        <f t="shared" si="978"/>
        <v>выходной</v>
      </c>
      <c r="AJ1775" s="159" t="e">
        <f>HLOOKUP(SEARCH("5",$M1775)-1,$Q$3:$V1775,$P1775+1,FALSE)</f>
        <v>#VALUE!</v>
      </c>
      <c r="AK1775" s="161" t="e">
        <f t="shared" si="979"/>
        <v>#VALUE!</v>
      </c>
      <c r="AL1775" s="161" t="e">
        <f t="shared" si="980"/>
        <v>#VALUE!</v>
      </c>
      <c r="AM1775" s="158" t="str">
        <f t="shared" si="981"/>
        <v>выходной</v>
      </c>
      <c r="AN1775" s="159" t="e">
        <f>HLOOKUP(SEARCH("6",$M1775)-1,$Q$3:$V1775,$P1775+1,FALSE)</f>
        <v>#VALUE!</v>
      </c>
      <c r="AO1775" s="161" t="e">
        <f t="shared" si="982"/>
        <v>#VALUE!</v>
      </c>
      <c r="AP1775" s="161" t="e">
        <f t="shared" si="983"/>
        <v>#VALUE!</v>
      </c>
      <c r="AQ1775" s="162" t="str">
        <f t="shared" si="984"/>
        <v>выходной</v>
      </c>
      <c r="AR1775" s="163" t="e">
        <f>HLOOKUP(SEARCH("7",$M1775)-1,$Q$3:$V1775,$P1775+1,FALSE)</f>
        <v>#VALUE!</v>
      </c>
      <c r="AS1775" s="164" t="str">
        <f t="shared" si="985"/>
        <v>выходной</v>
      </c>
      <c r="AT1775" s="142"/>
      <c r="AU1775" s="11" t="str">
        <f>IF(ISERROR(VLOOKUP(B1775,'РЕОРГ 2008'!$A:$B,2,FALSE)),"",VLOOKUP(B1775,'РЕОРГ 2008'!$A:$B,2,FALSE))</f>
        <v>Опер.касса №4693/09</v>
      </c>
      <c r="AV1775" s="12" t="str">
        <f t="shared" si="986"/>
        <v>Опер.касса №4693/09</v>
      </c>
      <c r="AW1775" s="31" t="e">
        <f>LEFT(#REF!,2)</f>
        <v>#REF!</v>
      </c>
      <c r="AX1775" s="12" t="str">
        <f t="shared" si="964"/>
        <v>4693/09</v>
      </c>
      <c r="AZ1775" t="str">
        <f>IF(ISERROR(VLOOKUP(B1775,'РЕОРГ 01.08.2009'!$A:$B,2,FALSE)),"",VLOOKUP(B1775,'РЕОРГ 01.08.2009'!$A:$B,2,FALSE))</f>
        <v/>
      </c>
      <c r="BA1775" s="12" t="str">
        <f t="shared" si="959"/>
        <v>Опер.касса №4694/079</v>
      </c>
      <c r="BB1775" t="e">
        <f>LEFT(#REF!,2)</f>
        <v>#REF!</v>
      </c>
      <c r="BC1775" s="12" t="str">
        <f t="shared" si="965"/>
        <v>4694/079</v>
      </c>
      <c r="BE1775" t="str">
        <f>IF(ISERROR(VLOOKUP(B1775,'РЕОРГ 01.10.2009'!A:C,3,FALSE)),"",VLOOKUP(B1775,'РЕОРГ 01.10.2009'!A:C,3,FALSE))</f>
        <v/>
      </c>
      <c r="BF1775" s="12" t="str">
        <f t="shared" si="960"/>
        <v>Опер.касса №4694/079</v>
      </c>
      <c r="BG1775" t="e">
        <f>LEFT(#REF!,2)</f>
        <v>#REF!</v>
      </c>
      <c r="BH1775" s="12" t="str">
        <f t="shared" si="966"/>
        <v>4694/079</v>
      </c>
      <c r="BJ1775" t="str">
        <f>IF(ISERROR(VLOOKUP($B1775,'РЕОРГ 01.05.2010'!A:B,2,FALSE)),"",VLOOKUP($B1775,'РЕОРГ 01.05.2010'!A:B,2,FALSE))</f>
        <v/>
      </c>
      <c r="BK1775" s="12" t="str">
        <f t="shared" si="961"/>
        <v>Опер.касса №4694/079</v>
      </c>
      <c r="BL1775" t="e">
        <f>LEFT(#REF!,2)</f>
        <v>#REF!</v>
      </c>
      <c r="BM1775" s="12" t="str">
        <f t="shared" si="967"/>
        <v>4694/079</v>
      </c>
      <c r="BO1775" t="str">
        <f>IF(ISERROR(VLOOKUP($B1775,'РЕОРГ 01.08.2010'!A:B,2,FALSE)),"",VLOOKUP($B1775,'РЕОРГ 01.08.2010'!A:B,2,FALSE))</f>
        <v/>
      </c>
      <c r="BP1775" s="12" t="str">
        <f t="shared" si="962"/>
        <v>Опер.касса №4694/079</v>
      </c>
      <c r="BQ1775" t="e">
        <f>LEFT(#REF!,2)</f>
        <v>#REF!</v>
      </c>
      <c r="BR1775" s="12" t="str">
        <f t="shared" si="968"/>
        <v>4694/079</v>
      </c>
    </row>
    <row r="1776" spans="1:70" ht="12.75" customHeight="1">
      <c r="A1776" t="str">
        <f t="shared" si="963"/>
        <v>4694/080</v>
      </c>
      <c r="B1776" s="133">
        <v>2072</v>
      </c>
      <c r="C1776" s="1" t="s">
        <v>6923</v>
      </c>
      <c r="D1776" s="32" t="s">
        <v>7017</v>
      </c>
      <c r="E1776" s="1" t="s">
        <v>8731</v>
      </c>
      <c r="F1776" s="1" t="s">
        <v>8047</v>
      </c>
      <c r="G1776" s="1" t="s">
        <v>8732</v>
      </c>
      <c r="H1776" s="1" t="s">
        <v>8733</v>
      </c>
      <c r="I1776" s="1" t="s">
        <v>524</v>
      </c>
      <c r="J1776" s="1"/>
      <c r="K1776" s="1">
        <v>21.5</v>
      </c>
      <c r="L1776" s="32" t="s">
        <v>4051</v>
      </c>
      <c r="M1776" s="8" t="s">
        <v>11773</v>
      </c>
      <c r="N1776" s="2" t="s">
        <v>12049</v>
      </c>
      <c r="O1776" s="173"/>
      <c r="P1776" s="168">
        <f t="shared" si="993"/>
        <v>1773</v>
      </c>
      <c r="Q1776" s="138">
        <f t="shared" si="987"/>
        <v>12</v>
      </c>
      <c r="R1776" s="138">
        <f t="shared" si="988"/>
        <v>24</v>
      </c>
      <c r="S1776" s="138">
        <f t="shared" si="989"/>
        <v>36</v>
      </c>
      <c r="T1776" s="138">
        <f t="shared" si="990"/>
        <v>48</v>
      </c>
      <c r="U1776" s="138">
        <f t="shared" si="991"/>
        <v>60</v>
      </c>
      <c r="V1776" s="138" t="e">
        <f t="shared" si="992"/>
        <v>#VALUE!</v>
      </c>
      <c r="W1776" s="158" t="str">
        <f t="shared" si="969"/>
        <v>08:00 18:00</v>
      </c>
      <c r="X1776" s="159">
        <f>HLOOKUP(SEARCH("2",$M1776)-1,$Q$3:$V1776,$P1776+1,FALSE)</f>
        <v>12</v>
      </c>
      <c r="Y1776" s="160" t="str">
        <f t="shared" si="970"/>
        <v>08:00 18:00|08:00 18:00|08:00 18:00|08:00 18:00|08:00 14:00</v>
      </c>
      <c r="Z1776" s="161" t="str">
        <f t="shared" si="971"/>
        <v>08:00 18:00</v>
      </c>
      <c r="AA1776" s="158" t="str">
        <f t="shared" si="972"/>
        <v>08:00 18:00</v>
      </c>
      <c r="AB1776" s="159">
        <f>HLOOKUP(SEARCH("3",$M1776)-1,$Q$3:$V1776,$P1776+1,FALSE)</f>
        <v>24</v>
      </c>
      <c r="AC1776" s="160" t="str">
        <f t="shared" si="973"/>
        <v>08:00 18:00|08:00 18:00|08:00 18:00|08:00 14:00</v>
      </c>
      <c r="AD1776" s="161" t="str">
        <f t="shared" si="974"/>
        <v>08:00 18:00</v>
      </c>
      <c r="AE1776" s="158" t="str">
        <f t="shared" si="975"/>
        <v>08:00 18:00</v>
      </c>
      <c r="AF1776" s="159">
        <f>HLOOKUP(SEARCH("4",$M1776)-1,$Q$3:$V1776,$P1776+1,FALSE)</f>
        <v>36</v>
      </c>
      <c r="AG1776" s="161" t="str">
        <f t="shared" si="976"/>
        <v>08:00 18:00|08:00 18:00|08:00 14:00</v>
      </c>
      <c r="AH1776" s="161" t="str">
        <f t="shared" si="977"/>
        <v>08:00 18:00</v>
      </c>
      <c r="AI1776" s="158" t="str">
        <f t="shared" si="978"/>
        <v>08:00 18:00</v>
      </c>
      <c r="AJ1776" s="159">
        <f>HLOOKUP(SEARCH("5",$M1776)-1,$Q$3:$V1776,$P1776+1,FALSE)</f>
        <v>48</v>
      </c>
      <c r="AK1776" s="161" t="str">
        <f t="shared" si="979"/>
        <v>08:00 18:00|08:00 14:00</v>
      </c>
      <c r="AL1776" s="161" t="str">
        <f t="shared" si="980"/>
        <v>08:00 18:00</v>
      </c>
      <c r="AM1776" s="158" t="str">
        <f t="shared" si="981"/>
        <v>08:00 18:00</v>
      </c>
      <c r="AN1776" s="159">
        <f>HLOOKUP(SEARCH("6",$M1776)-1,$Q$3:$V1776,$P1776+1,FALSE)</f>
        <v>60</v>
      </c>
      <c r="AO1776" s="161" t="str">
        <f t="shared" si="982"/>
        <v>08:00 14:00</v>
      </c>
      <c r="AP1776" s="161" t="e">
        <f t="shared" si="983"/>
        <v>#VALUE!</v>
      </c>
      <c r="AQ1776" s="162" t="str">
        <f t="shared" si="984"/>
        <v>08:00 14:00</v>
      </c>
      <c r="AR1776" s="163" t="e">
        <f>HLOOKUP(SEARCH("7",$M1776)-1,$Q$3:$V1776,$P1776+1,FALSE)</f>
        <v>#VALUE!</v>
      </c>
      <c r="AS1776" s="164" t="str">
        <f t="shared" si="985"/>
        <v>выходной</v>
      </c>
      <c r="AT1776" s="142"/>
      <c r="AU1776" s="11" t="str">
        <f>IF(ISERROR(VLOOKUP(B1776,'РЕОРГ 2008'!$A:$B,2,FALSE)),"",VLOOKUP(B1776,'РЕОРГ 2008'!$A:$B,2,FALSE))</f>
        <v>Бавлинское отделение №4695</v>
      </c>
      <c r="AV1776" s="12" t="str">
        <f t="shared" si="986"/>
        <v>Бавлинское отделение №4695</v>
      </c>
      <c r="AW1776" s="31" t="e">
        <f>LEFT(#REF!,2)</f>
        <v>#REF!</v>
      </c>
      <c r="AX1776" s="12" t="str">
        <f t="shared" si="964"/>
        <v>4695</v>
      </c>
      <c r="AZ1776" t="str">
        <f>IF(ISERROR(VLOOKUP(B1776,'РЕОРГ 01.08.2009'!$A:$B,2,FALSE)),"",VLOOKUP(B1776,'РЕОРГ 01.08.2009'!$A:$B,2,FALSE))</f>
        <v/>
      </c>
      <c r="BA1776" s="12" t="str">
        <f t="shared" si="959"/>
        <v>Доп.офис №4694/080</v>
      </c>
      <c r="BB1776" t="e">
        <f>LEFT(#REF!,2)</f>
        <v>#REF!</v>
      </c>
      <c r="BC1776" s="12" t="str">
        <f t="shared" si="965"/>
        <v>4694/080</v>
      </c>
      <c r="BE1776" t="str">
        <f>IF(ISERROR(VLOOKUP(B1776,'РЕОРГ 01.10.2009'!A:C,3,FALSE)),"",VLOOKUP(B1776,'РЕОРГ 01.10.2009'!A:C,3,FALSE))</f>
        <v/>
      </c>
      <c r="BF1776" s="12" t="str">
        <f t="shared" si="960"/>
        <v>Доп.офис №4694/080</v>
      </c>
      <c r="BG1776" t="e">
        <f>LEFT(#REF!,2)</f>
        <v>#REF!</v>
      </c>
      <c r="BH1776" s="12" t="str">
        <f t="shared" si="966"/>
        <v>4694/080</v>
      </c>
      <c r="BJ1776" t="str">
        <f>IF(ISERROR(VLOOKUP($B1776,'РЕОРГ 01.05.2010'!A:B,2,FALSE)),"",VLOOKUP($B1776,'РЕОРГ 01.05.2010'!A:B,2,FALSE))</f>
        <v/>
      </c>
      <c r="BK1776" s="12" t="str">
        <f t="shared" si="961"/>
        <v>Доп.офис №4694/080</v>
      </c>
      <c r="BL1776" t="e">
        <f>LEFT(#REF!,2)</f>
        <v>#REF!</v>
      </c>
      <c r="BM1776" s="12" t="str">
        <f t="shared" si="967"/>
        <v>4694/080</v>
      </c>
      <c r="BO1776" t="str">
        <f>IF(ISERROR(VLOOKUP($B1776,'РЕОРГ 01.08.2010'!A:B,2,FALSE)),"",VLOOKUP($B1776,'РЕОРГ 01.08.2010'!A:B,2,FALSE))</f>
        <v/>
      </c>
      <c r="BP1776" s="12" t="str">
        <f t="shared" si="962"/>
        <v>Доп.офис №4694/080</v>
      </c>
      <c r="BQ1776" t="e">
        <f>LEFT(#REF!,2)</f>
        <v>#REF!</v>
      </c>
      <c r="BR1776" s="12" t="str">
        <f t="shared" si="968"/>
        <v>4694/080</v>
      </c>
    </row>
    <row r="1777" spans="1:70" ht="12.75" customHeight="1">
      <c r="A1777" t="str">
        <f t="shared" si="963"/>
        <v>4694/081</v>
      </c>
      <c r="B1777" s="133">
        <v>2073</v>
      </c>
      <c r="C1777" s="1" t="s">
        <v>6924</v>
      </c>
      <c r="D1777" s="32" t="s">
        <v>1931</v>
      </c>
      <c r="E1777" s="1" t="s">
        <v>8735</v>
      </c>
      <c r="F1777" s="1" t="s">
        <v>8047</v>
      </c>
      <c r="G1777" s="1" t="s">
        <v>8736</v>
      </c>
      <c r="H1777" s="1" t="s">
        <v>8737</v>
      </c>
      <c r="I1777" s="1" t="s">
        <v>6244</v>
      </c>
      <c r="J1777" s="1"/>
      <c r="K1777" s="1">
        <v>0.25</v>
      </c>
      <c r="L1777" s="32" t="s">
        <v>4049</v>
      </c>
      <c r="M1777" s="8" t="s">
        <v>11941</v>
      </c>
      <c r="N1777" s="2" t="s">
        <v>11953</v>
      </c>
      <c r="O1777" s="173"/>
      <c r="P1777" s="168">
        <f t="shared" si="993"/>
        <v>1774</v>
      </c>
      <c r="Q1777" s="138">
        <f t="shared" si="987"/>
        <v>12</v>
      </c>
      <c r="R1777" s="138" t="e">
        <f t="shared" si="988"/>
        <v>#VALUE!</v>
      </c>
      <c r="S1777" s="138" t="e">
        <f t="shared" si="989"/>
        <v>#VALUE!</v>
      </c>
      <c r="T1777" s="138" t="e">
        <f t="shared" si="990"/>
        <v>#VALUE!</v>
      </c>
      <c r="U1777" s="138" t="e">
        <f t="shared" si="991"/>
        <v>#VALUE!</v>
      </c>
      <c r="V1777" s="138" t="e">
        <f t="shared" si="992"/>
        <v>#VALUE!</v>
      </c>
      <c r="W1777" s="158" t="str">
        <f t="shared" si="969"/>
        <v>09:00 13:30</v>
      </c>
      <c r="X1777" s="159" t="e">
        <f>HLOOKUP(SEARCH("2",$M1777)-1,$Q$3:$V1777,$P1777+1,FALSE)</f>
        <v>#VALUE!</v>
      </c>
      <c r="Y1777" s="160" t="e">
        <f t="shared" si="970"/>
        <v>#VALUE!</v>
      </c>
      <c r="Z1777" s="161" t="e">
        <f t="shared" si="971"/>
        <v>#VALUE!</v>
      </c>
      <c r="AA1777" s="158" t="str">
        <f t="shared" si="972"/>
        <v>выходной</v>
      </c>
      <c r="AB1777" s="159" t="e">
        <f>HLOOKUP(SEARCH("3",$M1777)-1,$Q$3:$V1777,$P1777+1,FALSE)</f>
        <v>#VALUE!</v>
      </c>
      <c r="AC1777" s="160" t="e">
        <f t="shared" si="973"/>
        <v>#VALUE!</v>
      </c>
      <c r="AD1777" s="161" t="e">
        <f t="shared" si="974"/>
        <v>#VALUE!</v>
      </c>
      <c r="AE1777" s="158" t="str">
        <f t="shared" si="975"/>
        <v>выходной</v>
      </c>
      <c r="AF1777" s="159">
        <f>HLOOKUP(SEARCH("4",$M1777)-1,$Q$3:$V1777,$P1777+1,FALSE)</f>
        <v>12</v>
      </c>
      <c r="AG1777" s="161" t="str">
        <f t="shared" si="976"/>
        <v>09:00 13:30</v>
      </c>
      <c r="AH1777" s="161" t="e">
        <f t="shared" si="977"/>
        <v>#VALUE!</v>
      </c>
      <c r="AI1777" s="158" t="str">
        <f t="shared" si="978"/>
        <v>09:00 13:30</v>
      </c>
      <c r="AJ1777" s="159" t="e">
        <f>HLOOKUP(SEARCH("5",$M1777)-1,$Q$3:$V1777,$P1777+1,FALSE)</f>
        <v>#VALUE!</v>
      </c>
      <c r="AK1777" s="161" t="e">
        <f t="shared" si="979"/>
        <v>#VALUE!</v>
      </c>
      <c r="AL1777" s="161" t="e">
        <f t="shared" si="980"/>
        <v>#VALUE!</v>
      </c>
      <c r="AM1777" s="158" t="str">
        <f t="shared" si="981"/>
        <v>выходной</v>
      </c>
      <c r="AN1777" s="159" t="e">
        <f>HLOOKUP(SEARCH("6",$M1777)-1,$Q$3:$V1777,$P1777+1,FALSE)</f>
        <v>#VALUE!</v>
      </c>
      <c r="AO1777" s="161" t="e">
        <f t="shared" si="982"/>
        <v>#VALUE!</v>
      </c>
      <c r="AP1777" s="161" t="e">
        <f t="shared" si="983"/>
        <v>#VALUE!</v>
      </c>
      <c r="AQ1777" s="162" t="str">
        <f t="shared" si="984"/>
        <v>выходной</v>
      </c>
      <c r="AR1777" s="163" t="e">
        <f>HLOOKUP(SEARCH("7",$M1777)-1,$Q$3:$V1777,$P1777+1,FALSE)</f>
        <v>#VALUE!</v>
      </c>
      <c r="AS1777" s="164" t="str">
        <f t="shared" si="985"/>
        <v>выходной</v>
      </c>
      <c r="AT1777" s="142"/>
      <c r="AU1777" s="11" t="str">
        <f>IF(ISERROR(VLOOKUP(B1777,'РЕОРГ 2008'!$A:$B,2,FALSE)),"",VLOOKUP(B1777,'РЕОРГ 2008'!$A:$B,2,FALSE))</f>
        <v>Опер.касса №4695/01</v>
      </c>
      <c r="AV1777" s="12" t="str">
        <f t="shared" si="986"/>
        <v>Опер.касса №4695/01</v>
      </c>
      <c r="AW1777" s="31" t="e">
        <f>LEFT(#REF!,2)</f>
        <v>#REF!</v>
      </c>
      <c r="AX1777" s="12" t="str">
        <f t="shared" si="964"/>
        <v>4695/01</v>
      </c>
      <c r="AZ1777" t="str">
        <f>IF(ISERROR(VLOOKUP(B1777,'РЕОРГ 01.08.2009'!$A:$B,2,FALSE)),"",VLOOKUP(B1777,'РЕОРГ 01.08.2009'!$A:$B,2,FALSE))</f>
        <v/>
      </c>
      <c r="BA1777" s="12" t="str">
        <f t="shared" si="959"/>
        <v>Опер.касса №4694/081</v>
      </c>
      <c r="BB1777" t="e">
        <f>LEFT(#REF!,2)</f>
        <v>#REF!</v>
      </c>
      <c r="BC1777" s="12" t="str">
        <f t="shared" si="965"/>
        <v>4694/081</v>
      </c>
      <c r="BE1777" t="str">
        <f>IF(ISERROR(VLOOKUP(B1777,'РЕОРГ 01.10.2009'!A:C,3,FALSE)),"",VLOOKUP(B1777,'РЕОРГ 01.10.2009'!A:C,3,FALSE))</f>
        <v/>
      </c>
      <c r="BF1777" s="12" t="str">
        <f t="shared" si="960"/>
        <v>Опер.касса №4694/081</v>
      </c>
      <c r="BG1777" t="e">
        <f>LEFT(#REF!,2)</f>
        <v>#REF!</v>
      </c>
      <c r="BH1777" s="12" t="str">
        <f t="shared" si="966"/>
        <v>4694/081</v>
      </c>
      <c r="BJ1777" t="str">
        <f>IF(ISERROR(VLOOKUP($B1777,'РЕОРГ 01.05.2010'!A:B,2,FALSE)),"",VLOOKUP($B1777,'РЕОРГ 01.05.2010'!A:B,2,FALSE))</f>
        <v/>
      </c>
      <c r="BK1777" s="12" t="str">
        <f t="shared" si="961"/>
        <v>Опер.касса №4694/081</v>
      </c>
      <c r="BL1777" t="e">
        <f>LEFT(#REF!,2)</f>
        <v>#REF!</v>
      </c>
      <c r="BM1777" s="12" t="str">
        <f t="shared" si="967"/>
        <v>4694/081</v>
      </c>
      <c r="BO1777" t="str">
        <f>IF(ISERROR(VLOOKUP($B1777,'РЕОРГ 01.08.2010'!A:B,2,FALSE)),"",VLOOKUP($B1777,'РЕОРГ 01.08.2010'!A:B,2,FALSE))</f>
        <v/>
      </c>
      <c r="BP1777" s="12" t="str">
        <f t="shared" si="962"/>
        <v>Опер.касса №4694/081</v>
      </c>
      <c r="BQ1777" t="e">
        <f>LEFT(#REF!,2)</f>
        <v>#REF!</v>
      </c>
      <c r="BR1777" s="12" t="str">
        <f t="shared" si="968"/>
        <v>4694/081</v>
      </c>
    </row>
    <row r="1778" spans="1:70" ht="12.75" customHeight="1">
      <c r="A1778" t="str">
        <f t="shared" si="963"/>
        <v>4694/082</v>
      </c>
      <c r="B1778" s="133">
        <v>2074</v>
      </c>
      <c r="C1778" s="1" t="s">
        <v>6925</v>
      </c>
      <c r="D1778" s="32" t="s">
        <v>1931</v>
      </c>
      <c r="E1778" s="1" t="s">
        <v>8739</v>
      </c>
      <c r="F1778" s="1" t="s">
        <v>8047</v>
      </c>
      <c r="G1778" s="1" t="s">
        <v>8740</v>
      </c>
      <c r="H1778" s="1" t="s">
        <v>8741</v>
      </c>
      <c r="I1778" s="1" t="s">
        <v>8742</v>
      </c>
      <c r="J1778" s="1"/>
      <c r="K1778" s="1">
        <v>0.25</v>
      </c>
      <c r="L1778" s="32" t="s">
        <v>4049</v>
      </c>
      <c r="M1778" s="8" t="s">
        <v>11941</v>
      </c>
      <c r="N1778" s="2" t="s">
        <v>11953</v>
      </c>
      <c r="O1778" s="173"/>
      <c r="P1778" s="168">
        <f t="shared" si="993"/>
        <v>1775</v>
      </c>
      <c r="Q1778" s="138">
        <f t="shared" si="987"/>
        <v>12</v>
      </c>
      <c r="R1778" s="138" t="e">
        <f t="shared" si="988"/>
        <v>#VALUE!</v>
      </c>
      <c r="S1778" s="138" t="e">
        <f t="shared" si="989"/>
        <v>#VALUE!</v>
      </c>
      <c r="T1778" s="138" t="e">
        <f t="shared" si="990"/>
        <v>#VALUE!</v>
      </c>
      <c r="U1778" s="138" t="e">
        <f t="shared" si="991"/>
        <v>#VALUE!</v>
      </c>
      <c r="V1778" s="138" t="e">
        <f t="shared" si="992"/>
        <v>#VALUE!</v>
      </c>
      <c r="W1778" s="158" t="str">
        <f t="shared" si="969"/>
        <v>09:00 13:30</v>
      </c>
      <c r="X1778" s="159" t="e">
        <f>HLOOKUP(SEARCH("2",$M1778)-1,$Q$3:$V1778,$P1778+1,FALSE)</f>
        <v>#VALUE!</v>
      </c>
      <c r="Y1778" s="160" t="e">
        <f t="shared" si="970"/>
        <v>#VALUE!</v>
      </c>
      <c r="Z1778" s="161" t="e">
        <f t="shared" si="971"/>
        <v>#VALUE!</v>
      </c>
      <c r="AA1778" s="158" t="str">
        <f t="shared" si="972"/>
        <v>выходной</v>
      </c>
      <c r="AB1778" s="159" t="e">
        <f>HLOOKUP(SEARCH("3",$M1778)-1,$Q$3:$V1778,$P1778+1,FALSE)</f>
        <v>#VALUE!</v>
      </c>
      <c r="AC1778" s="160" t="e">
        <f t="shared" si="973"/>
        <v>#VALUE!</v>
      </c>
      <c r="AD1778" s="161" t="e">
        <f t="shared" si="974"/>
        <v>#VALUE!</v>
      </c>
      <c r="AE1778" s="158" t="str">
        <f t="shared" si="975"/>
        <v>выходной</v>
      </c>
      <c r="AF1778" s="159">
        <f>HLOOKUP(SEARCH("4",$M1778)-1,$Q$3:$V1778,$P1778+1,FALSE)</f>
        <v>12</v>
      </c>
      <c r="AG1778" s="161" t="str">
        <f t="shared" si="976"/>
        <v>09:00 13:30</v>
      </c>
      <c r="AH1778" s="161" t="e">
        <f t="shared" si="977"/>
        <v>#VALUE!</v>
      </c>
      <c r="AI1778" s="158" t="str">
        <f t="shared" si="978"/>
        <v>09:00 13:30</v>
      </c>
      <c r="AJ1778" s="159" t="e">
        <f>HLOOKUP(SEARCH("5",$M1778)-1,$Q$3:$V1778,$P1778+1,FALSE)</f>
        <v>#VALUE!</v>
      </c>
      <c r="AK1778" s="161" t="e">
        <f t="shared" si="979"/>
        <v>#VALUE!</v>
      </c>
      <c r="AL1778" s="161" t="e">
        <f t="shared" si="980"/>
        <v>#VALUE!</v>
      </c>
      <c r="AM1778" s="158" t="str">
        <f t="shared" si="981"/>
        <v>выходной</v>
      </c>
      <c r="AN1778" s="159" t="e">
        <f>HLOOKUP(SEARCH("6",$M1778)-1,$Q$3:$V1778,$P1778+1,FALSE)</f>
        <v>#VALUE!</v>
      </c>
      <c r="AO1778" s="161" t="e">
        <f t="shared" si="982"/>
        <v>#VALUE!</v>
      </c>
      <c r="AP1778" s="161" t="e">
        <f t="shared" si="983"/>
        <v>#VALUE!</v>
      </c>
      <c r="AQ1778" s="162" t="str">
        <f t="shared" si="984"/>
        <v>выходной</v>
      </c>
      <c r="AR1778" s="163" t="e">
        <f>HLOOKUP(SEARCH("7",$M1778)-1,$Q$3:$V1778,$P1778+1,FALSE)</f>
        <v>#VALUE!</v>
      </c>
      <c r="AS1778" s="164" t="str">
        <f t="shared" si="985"/>
        <v>выходной</v>
      </c>
      <c r="AT1778" s="142"/>
      <c r="AU1778" s="11" t="str">
        <f>IF(ISERROR(VLOOKUP(B1778,'РЕОРГ 2008'!$A:$B,2,FALSE)),"",VLOOKUP(B1778,'РЕОРГ 2008'!$A:$B,2,FALSE))</f>
        <v>Опер.касса №4695/010</v>
      </c>
      <c r="AV1778" s="12" t="str">
        <f t="shared" si="986"/>
        <v>Опер.касса №4695/010</v>
      </c>
      <c r="AW1778" s="31" t="e">
        <f>LEFT(#REF!,2)</f>
        <v>#REF!</v>
      </c>
      <c r="AX1778" s="12" t="str">
        <f t="shared" si="964"/>
        <v>4695/010</v>
      </c>
      <c r="AZ1778" t="str">
        <f>IF(ISERROR(VLOOKUP(B1778,'РЕОРГ 01.08.2009'!$A:$B,2,FALSE)),"",VLOOKUP(B1778,'РЕОРГ 01.08.2009'!$A:$B,2,FALSE))</f>
        <v/>
      </c>
      <c r="BA1778" s="12" t="str">
        <f t="shared" si="959"/>
        <v>Опер.касса №4694/082</v>
      </c>
      <c r="BB1778" t="e">
        <f>LEFT(#REF!,2)</f>
        <v>#REF!</v>
      </c>
      <c r="BC1778" s="12" t="str">
        <f t="shared" si="965"/>
        <v>4694/082</v>
      </c>
      <c r="BE1778" t="str">
        <f>IF(ISERROR(VLOOKUP(B1778,'РЕОРГ 01.10.2009'!A:C,3,FALSE)),"",VLOOKUP(B1778,'РЕОРГ 01.10.2009'!A:C,3,FALSE))</f>
        <v/>
      </c>
      <c r="BF1778" s="12" t="str">
        <f t="shared" si="960"/>
        <v>Опер.касса №4694/082</v>
      </c>
      <c r="BG1778" t="e">
        <f>LEFT(#REF!,2)</f>
        <v>#REF!</v>
      </c>
      <c r="BH1778" s="12" t="str">
        <f t="shared" si="966"/>
        <v>4694/082</v>
      </c>
      <c r="BJ1778" t="str">
        <f>IF(ISERROR(VLOOKUP($B1778,'РЕОРГ 01.05.2010'!A:B,2,FALSE)),"",VLOOKUP($B1778,'РЕОРГ 01.05.2010'!A:B,2,FALSE))</f>
        <v/>
      </c>
      <c r="BK1778" s="12" t="str">
        <f t="shared" si="961"/>
        <v>Опер.касса №4694/082</v>
      </c>
      <c r="BL1778" t="e">
        <f>LEFT(#REF!,2)</f>
        <v>#REF!</v>
      </c>
      <c r="BM1778" s="12" t="str">
        <f t="shared" si="967"/>
        <v>4694/082</v>
      </c>
      <c r="BO1778" t="str">
        <f>IF(ISERROR(VLOOKUP($B1778,'РЕОРГ 01.08.2010'!A:B,2,FALSE)),"",VLOOKUP($B1778,'РЕОРГ 01.08.2010'!A:B,2,FALSE))</f>
        <v/>
      </c>
      <c r="BP1778" s="12" t="str">
        <f t="shared" si="962"/>
        <v>Опер.касса №4694/082</v>
      </c>
      <c r="BQ1778" t="e">
        <f>LEFT(#REF!,2)</f>
        <v>#REF!</v>
      </c>
      <c r="BR1778" s="12" t="str">
        <f t="shared" si="968"/>
        <v>4694/082</v>
      </c>
    </row>
    <row r="1779" spans="1:70" ht="12.75" customHeight="1">
      <c r="A1779" t="str">
        <f t="shared" si="963"/>
        <v>4694/083</v>
      </c>
      <c r="B1779" s="133">
        <v>2075</v>
      </c>
      <c r="C1779" s="1" t="s">
        <v>6926</v>
      </c>
      <c r="D1779" s="32" t="s">
        <v>1931</v>
      </c>
      <c r="E1779" s="1" t="s">
        <v>8743</v>
      </c>
      <c r="F1779" s="1" t="s">
        <v>8047</v>
      </c>
      <c r="G1779" s="1" t="s">
        <v>8744</v>
      </c>
      <c r="H1779" s="1" t="s">
        <v>8745</v>
      </c>
      <c r="I1779" s="1" t="s">
        <v>8746</v>
      </c>
      <c r="J1779" s="1"/>
      <c r="K1779" s="1">
        <v>0.25</v>
      </c>
      <c r="L1779" s="32" t="s">
        <v>4049</v>
      </c>
      <c r="M1779" s="8" t="s">
        <v>11941</v>
      </c>
      <c r="N1779" s="2" t="s">
        <v>11953</v>
      </c>
      <c r="O1779" s="173"/>
      <c r="P1779" s="168">
        <f t="shared" si="993"/>
        <v>1776</v>
      </c>
      <c r="Q1779" s="138">
        <f t="shared" si="987"/>
        <v>12</v>
      </c>
      <c r="R1779" s="138" t="e">
        <f t="shared" si="988"/>
        <v>#VALUE!</v>
      </c>
      <c r="S1779" s="138" t="e">
        <f t="shared" si="989"/>
        <v>#VALUE!</v>
      </c>
      <c r="T1779" s="138" t="e">
        <f t="shared" si="990"/>
        <v>#VALUE!</v>
      </c>
      <c r="U1779" s="138" t="e">
        <f t="shared" si="991"/>
        <v>#VALUE!</v>
      </c>
      <c r="V1779" s="138" t="e">
        <f t="shared" si="992"/>
        <v>#VALUE!</v>
      </c>
      <c r="W1779" s="158" t="str">
        <f t="shared" si="969"/>
        <v>09:00 13:30</v>
      </c>
      <c r="X1779" s="159" t="e">
        <f>HLOOKUP(SEARCH("2",$M1779)-1,$Q$3:$V1779,$P1779+1,FALSE)</f>
        <v>#VALUE!</v>
      </c>
      <c r="Y1779" s="160" t="e">
        <f t="shared" si="970"/>
        <v>#VALUE!</v>
      </c>
      <c r="Z1779" s="161" t="e">
        <f t="shared" si="971"/>
        <v>#VALUE!</v>
      </c>
      <c r="AA1779" s="158" t="str">
        <f t="shared" si="972"/>
        <v>выходной</v>
      </c>
      <c r="AB1779" s="159" t="e">
        <f>HLOOKUP(SEARCH("3",$M1779)-1,$Q$3:$V1779,$P1779+1,FALSE)</f>
        <v>#VALUE!</v>
      </c>
      <c r="AC1779" s="160" t="e">
        <f t="shared" si="973"/>
        <v>#VALUE!</v>
      </c>
      <c r="AD1779" s="161" t="e">
        <f t="shared" si="974"/>
        <v>#VALUE!</v>
      </c>
      <c r="AE1779" s="158" t="str">
        <f t="shared" si="975"/>
        <v>выходной</v>
      </c>
      <c r="AF1779" s="159">
        <f>HLOOKUP(SEARCH("4",$M1779)-1,$Q$3:$V1779,$P1779+1,FALSE)</f>
        <v>12</v>
      </c>
      <c r="AG1779" s="161" t="str">
        <f t="shared" si="976"/>
        <v>09:00 13:30</v>
      </c>
      <c r="AH1779" s="161" t="e">
        <f t="shared" si="977"/>
        <v>#VALUE!</v>
      </c>
      <c r="AI1779" s="158" t="str">
        <f t="shared" si="978"/>
        <v>09:00 13:30</v>
      </c>
      <c r="AJ1779" s="159" t="e">
        <f>HLOOKUP(SEARCH("5",$M1779)-1,$Q$3:$V1779,$P1779+1,FALSE)</f>
        <v>#VALUE!</v>
      </c>
      <c r="AK1779" s="161" t="e">
        <f t="shared" si="979"/>
        <v>#VALUE!</v>
      </c>
      <c r="AL1779" s="161" t="e">
        <f t="shared" si="980"/>
        <v>#VALUE!</v>
      </c>
      <c r="AM1779" s="158" t="str">
        <f t="shared" si="981"/>
        <v>выходной</v>
      </c>
      <c r="AN1779" s="159" t="e">
        <f>HLOOKUP(SEARCH("6",$M1779)-1,$Q$3:$V1779,$P1779+1,FALSE)</f>
        <v>#VALUE!</v>
      </c>
      <c r="AO1779" s="161" t="e">
        <f t="shared" si="982"/>
        <v>#VALUE!</v>
      </c>
      <c r="AP1779" s="161" t="e">
        <f t="shared" si="983"/>
        <v>#VALUE!</v>
      </c>
      <c r="AQ1779" s="162" t="str">
        <f t="shared" si="984"/>
        <v>выходной</v>
      </c>
      <c r="AR1779" s="163" t="e">
        <f>HLOOKUP(SEARCH("7",$M1779)-1,$Q$3:$V1779,$P1779+1,FALSE)</f>
        <v>#VALUE!</v>
      </c>
      <c r="AS1779" s="164" t="str">
        <f t="shared" si="985"/>
        <v>выходной</v>
      </c>
      <c r="AT1779" s="142"/>
      <c r="AU1779" s="11" t="str">
        <f>IF(ISERROR(VLOOKUP(B1779,'РЕОРГ 2008'!$A:$B,2,FALSE)),"",VLOOKUP(B1779,'РЕОРГ 2008'!$A:$B,2,FALSE))</f>
        <v>Опер.касса №4695/011</v>
      </c>
      <c r="AV1779" s="12" t="str">
        <f t="shared" si="986"/>
        <v>Опер.касса №4695/011</v>
      </c>
      <c r="AW1779" s="31" t="e">
        <f>LEFT(#REF!,2)</f>
        <v>#REF!</v>
      </c>
      <c r="AX1779" s="12" t="str">
        <f t="shared" si="964"/>
        <v>4695/011</v>
      </c>
      <c r="AZ1779" t="str">
        <f>IF(ISERROR(VLOOKUP(B1779,'РЕОРГ 01.08.2009'!$A:$B,2,FALSE)),"",VLOOKUP(B1779,'РЕОРГ 01.08.2009'!$A:$B,2,FALSE))</f>
        <v/>
      </c>
      <c r="BA1779" s="12" t="str">
        <f t="shared" si="959"/>
        <v>Опер.касса №4694/083</v>
      </c>
      <c r="BB1779" t="e">
        <f>LEFT(#REF!,2)</f>
        <v>#REF!</v>
      </c>
      <c r="BC1779" s="12" t="str">
        <f t="shared" si="965"/>
        <v>4694/083</v>
      </c>
      <c r="BE1779" t="str">
        <f>IF(ISERROR(VLOOKUP(B1779,'РЕОРГ 01.10.2009'!A:C,3,FALSE)),"",VLOOKUP(B1779,'РЕОРГ 01.10.2009'!A:C,3,FALSE))</f>
        <v/>
      </c>
      <c r="BF1779" s="12" t="str">
        <f t="shared" si="960"/>
        <v>Опер.касса №4694/083</v>
      </c>
      <c r="BG1779" t="e">
        <f>LEFT(#REF!,2)</f>
        <v>#REF!</v>
      </c>
      <c r="BH1779" s="12" t="str">
        <f t="shared" si="966"/>
        <v>4694/083</v>
      </c>
      <c r="BJ1779" t="str">
        <f>IF(ISERROR(VLOOKUP($B1779,'РЕОРГ 01.05.2010'!A:B,2,FALSE)),"",VLOOKUP($B1779,'РЕОРГ 01.05.2010'!A:B,2,FALSE))</f>
        <v/>
      </c>
      <c r="BK1779" s="12" t="str">
        <f t="shared" si="961"/>
        <v>Опер.касса №4694/083</v>
      </c>
      <c r="BL1779" t="e">
        <f>LEFT(#REF!,2)</f>
        <v>#REF!</v>
      </c>
      <c r="BM1779" s="12" t="str">
        <f t="shared" si="967"/>
        <v>4694/083</v>
      </c>
      <c r="BO1779" t="str">
        <f>IF(ISERROR(VLOOKUP($B1779,'РЕОРГ 01.08.2010'!A:B,2,FALSE)),"",VLOOKUP($B1779,'РЕОРГ 01.08.2010'!A:B,2,FALSE))</f>
        <v/>
      </c>
      <c r="BP1779" s="12" t="str">
        <f t="shared" si="962"/>
        <v>Опер.касса №4694/083</v>
      </c>
      <c r="BQ1779" t="e">
        <f>LEFT(#REF!,2)</f>
        <v>#REF!</v>
      </c>
      <c r="BR1779" s="12" t="str">
        <f t="shared" si="968"/>
        <v>4694/083</v>
      </c>
    </row>
    <row r="1780" spans="1:70" ht="12.75" customHeight="1">
      <c r="A1780" t="str">
        <f t="shared" si="963"/>
        <v>4694/084</v>
      </c>
      <c r="B1780" s="133">
        <v>2076</v>
      </c>
      <c r="C1780" s="1" t="s">
        <v>6927</v>
      </c>
      <c r="D1780" s="32" t="s">
        <v>1931</v>
      </c>
      <c r="E1780" s="1" t="s">
        <v>8747</v>
      </c>
      <c r="F1780" s="1" t="s">
        <v>8047</v>
      </c>
      <c r="G1780" s="1" t="s">
        <v>8748</v>
      </c>
      <c r="H1780" s="1" t="s">
        <v>8749</v>
      </c>
      <c r="I1780" s="1" t="s">
        <v>525</v>
      </c>
      <c r="J1780" s="1"/>
      <c r="K1780" s="1">
        <v>0.5</v>
      </c>
      <c r="L1780" s="32" t="s">
        <v>4049</v>
      </c>
      <c r="M1780" s="8" t="s">
        <v>11863</v>
      </c>
      <c r="N1780" s="2" t="s">
        <v>12886</v>
      </c>
      <c r="O1780" s="173"/>
      <c r="P1780" s="168">
        <f t="shared" si="993"/>
        <v>1777</v>
      </c>
      <c r="Q1780" s="138">
        <f t="shared" si="987"/>
        <v>25</v>
      </c>
      <c r="R1780" s="138">
        <f t="shared" si="988"/>
        <v>50</v>
      </c>
      <c r="S1780" s="138" t="e">
        <f t="shared" si="989"/>
        <v>#VALUE!</v>
      </c>
      <c r="T1780" s="138" t="e">
        <f t="shared" si="990"/>
        <v>#VALUE!</v>
      </c>
      <c r="U1780" s="138" t="e">
        <f t="shared" si="991"/>
        <v>#VALUE!</v>
      </c>
      <c r="V1780" s="138" t="e">
        <f t="shared" si="992"/>
        <v>#VALUE!</v>
      </c>
      <c r="W1780" s="158" t="str">
        <f t="shared" si="969"/>
        <v>выходной</v>
      </c>
      <c r="X1780" s="159" t="e">
        <f>HLOOKUP(SEARCH("2",$M1780)-1,$Q$3:$V1780,$P1780+1,FALSE)</f>
        <v>#N/A</v>
      </c>
      <c r="Y1780" s="160" t="str">
        <f t="shared" si="970"/>
        <v>08:00 14:00(12:00 12:30)</v>
      </c>
      <c r="Z1780" s="161" t="e">
        <f t="shared" si="971"/>
        <v>#VALUE!</v>
      </c>
      <c r="AA1780" s="158" t="str">
        <f t="shared" si="972"/>
        <v>08:00 14:00(12:00 12:30)</v>
      </c>
      <c r="AB1780" s="159">
        <f>HLOOKUP(SEARCH("3",$M1780)-1,$Q$3:$V1780,$P1780+1,FALSE)</f>
        <v>25</v>
      </c>
      <c r="AC1780" s="160" t="str">
        <f t="shared" si="973"/>
        <v>08:00 14:00(12:00 12:30)|08:00 13:30(12:00 12:30)</v>
      </c>
      <c r="AD1780" s="161" t="str">
        <f t="shared" si="974"/>
        <v>08:00 14:00(12:00 12:30)</v>
      </c>
      <c r="AE1780" s="158" t="str">
        <f t="shared" si="975"/>
        <v>08:00 14:00(12:00 12:30)</v>
      </c>
      <c r="AF1780" s="159" t="e">
        <f>HLOOKUP(SEARCH("4",$M1780)-1,$Q$3:$V1780,$P1780+1,FALSE)</f>
        <v>#VALUE!</v>
      </c>
      <c r="AG1780" s="161" t="e">
        <f t="shared" si="976"/>
        <v>#VALUE!</v>
      </c>
      <c r="AH1780" s="161" t="e">
        <f t="shared" si="977"/>
        <v>#VALUE!</v>
      </c>
      <c r="AI1780" s="158" t="str">
        <f t="shared" si="978"/>
        <v>выходной</v>
      </c>
      <c r="AJ1780" s="159">
        <f>HLOOKUP(SEARCH("5",$M1780)-1,$Q$3:$V1780,$P1780+1,FALSE)</f>
        <v>50</v>
      </c>
      <c r="AK1780" s="161" t="str">
        <f t="shared" si="979"/>
        <v>08:00 13:30(12:00 12:30)</v>
      </c>
      <c r="AL1780" s="161" t="e">
        <f t="shared" si="980"/>
        <v>#VALUE!</v>
      </c>
      <c r="AM1780" s="158" t="str">
        <f t="shared" si="981"/>
        <v>08:00 13:30(12:00 12:30)</v>
      </c>
      <c r="AN1780" s="159" t="e">
        <f>HLOOKUP(SEARCH("6",$M1780)-1,$Q$3:$V1780,$P1780+1,FALSE)</f>
        <v>#VALUE!</v>
      </c>
      <c r="AO1780" s="161" t="e">
        <f t="shared" si="982"/>
        <v>#VALUE!</v>
      </c>
      <c r="AP1780" s="161" t="e">
        <f t="shared" si="983"/>
        <v>#VALUE!</v>
      </c>
      <c r="AQ1780" s="162" t="str">
        <f t="shared" si="984"/>
        <v>выходной</v>
      </c>
      <c r="AR1780" s="163" t="e">
        <f>HLOOKUP(SEARCH("7",$M1780)-1,$Q$3:$V1780,$P1780+1,FALSE)</f>
        <v>#VALUE!</v>
      </c>
      <c r="AS1780" s="164" t="str">
        <f t="shared" si="985"/>
        <v>выходной</v>
      </c>
      <c r="AT1780" s="142"/>
      <c r="AU1780" s="11" t="str">
        <f>IF(ISERROR(VLOOKUP(B1780,'РЕОРГ 2008'!$A:$B,2,FALSE)),"",VLOOKUP(B1780,'РЕОРГ 2008'!$A:$B,2,FALSE))</f>
        <v>Опер.касса №4695/012</v>
      </c>
      <c r="AV1780" s="12" t="str">
        <f t="shared" si="986"/>
        <v>Опер.касса №4695/012</v>
      </c>
      <c r="AW1780" s="31" t="e">
        <f>LEFT(#REF!,2)</f>
        <v>#REF!</v>
      </c>
      <c r="AX1780" s="12" t="str">
        <f t="shared" si="964"/>
        <v>4695/012</v>
      </c>
      <c r="AZ1780" t="str">
        <f>IF(ISERROR(VLOOKUP(B1780,'РЕОРГ 01.08.2009'!$A:$B,2,FALSE)),"",VLOOKUP(B1780,'РЕОРГ 01.08.2009'!$A:$B,2,FALSE))</f>
        <v/>
      </c>
      <c r="BA1780" s="12" t="str">
        <f t="shared" si="959"/>
        <v>Опер.касса №4694/084</v>
      </c>
      <c r="BB1780" t="e">
        <f>LEFT(#REF!,2)</f>
        <v>#REF!</v>
      </c>
      <c r="BC1780" s="12" t="str">
        <f t="shared" si="965"/>
        <v>4694/084</v>
      </c>
      <c r="BE1780" t="str">
        <f>IF(ISERROR(VLOOKUP(B1780,'РЕОРГ 01.10.2009'!A:C,3,FALSE)),"",VLOOKUP(B1780,'РЕОРГ 01.10.2009'!A:C,3,FALSE))</f>
        <v/>
      </c>
      <c r="BF1780" s="12" t="str">
        <f t="shared" si="960"/>
        <v>Опер.касса №4694/084</v>
      </c>
      <c r="BG1780" t="e">
        <f>LEFT(#REF!,2)</f>
        <v>#REF!</v>
      </c>
      <c r="BH1780" s="12" t="str">
        <f t="shared" si="966"/>
        <v>4694/084</v>
      </c>
      <c r="BJ1780" t="str">
        <f>IF(ISERROR(VLOOKUP($B1780,'РЕОРГ 01.05.2010'!A:B,2,FALSE)),"",VLOOKUP($B1780,'РЕОРГ 01.05.2010'!A:B,2,FALSE))</f>
        <v/>
      </c>
      <c r="BK1780" s="12" t="str">
        <f t="shared" si="961"/>
        <v>Опер.касса №4694/084</v>
      </c>
      <c r="BL1780" t="e">
        <f>LEFT(#REF!,2)</f>
        <v>#REF!</v>
      </c>
      <c r="BM1780" s="12" t="str">
        <f t="shared" si="967"/>
        <v>4694/084</v>
      </c>
      <c r="BO1780" t="str">
        <f>IF(ISERROR(VLOOKUP($B1780,'РЕОРГ 01.08.2010'!A:B,2,FALSE)),"",VLOOKUP($B1780,'РЕОРГ 01.08.2010'!A:B,2,FALSE))</f>
        <v/>
      </c>
      <c r="BP1780" s="12" t="str">
        <f t="shared" si="962"/>
        <v>Опер.касса №4694/084</v>
      </c>
      <c r="BQ1780" t="e">
        <f>LEFT(#REF!,2)</f>
        <v>#REF!</v>
      </c>
      <c r="BR1780" s="12" t="str">
        <f t="shared" si="968"/>
        <v>4694/084</v>
      </c>
    </row>
    <row r="1781" spans="1:70" ht="12.75" customHeight="1">
      <c r="A1781" t="str">
        <f t="shared" si="963"/>
        <v>4694/085</v>
      </c>
      <c r="B1781" s="133">
        <v>2077</v>
      </c>
      <c r="C1781" s="1" t="s">
        <v>6928</v>
      </c>
      <c r="D1781" s="32" t="s">
        <v>1931</v>
      </c>
      <c r="E1781" s="1" t="s">
        <v>8751</v>
      </c>
      <c r="F1781" s="1" t="s">
        <v>8047</v>
      </c>
      <c r="G1781" s="1" t="s">
        <v>8752</v>
      </c>
      <c r="H1781" s="1" t="s">
        <v>8753</v>
      </c>
      <c r="I1781" s="1" t="s">
        <v>13088</v>
      </c>
      <c r="J1781" s="1"/>
      <c r="K1781" s="1">
        <v>2</v>
      </c>
      <c r="L1781" s="32" t="s">
        <v>4051</v>
      </c>
      <c r="M1781" s="8" t="s">
        <v>11771</v>
      </c>
      <c r="N1781" s="2" t="s">
        <v>11791</v>
      </c>
      <c r="O1781" s="173"/>
      <c r="P1781" s="168">
        <f t="shared" si="993"/>
        <v>1778</v>
      </c>
      <c r="Q1781" s="138">
        <f t="shared" si="987"/>
        <v>25</v>
      </c>
      <c r="R1781" s="138">
        <f t="shared" si="988"/>
        <v>50</v>
      </c>
      <c r="S1781" s="138">
        <f t="shared" si="989"/>
        <v>75</v>
      </c>
      <c r="T1781" s="138">
        <f t="shared" si="990"/>
        <v>100</v>
      </c>
      <c r="U1781" s="138" t="e">
        <f t="shared" si="991"/>
        <v>#VALUE!</v>
      </c>
      <c r="V1781" s="138" t="e">
        <f t="shared" si="992"/>
        <v>#VALUE!</v>
      </c>
      <c r="W1781" s="158" t="str">
        <f t="shared" si="969"/>
        <v>09:00 17:00(13:00 14:00)</v>
      </c>
      <c r="X1781" s="159">
        <f>HLOOKUP(SEARCH("2",$M1781)-1,$Q$3:$V1781,$P1781+1,FALSE)</f>
        <v>25</v>
      </c>
      <c r="Y1781" s="160" t="str">
        <f t="shared" si="970"/>
        <v>09:00 17:00(13:00 14:00)|09:00 17:00(13:00 14:00)|09:00 17:00(13:00 14:00)|09:00 17:00(13:00 14:00)</v>
      </c>
      <c r="Z1781" s="161" t="str">
        <f t="shared" si="971"/>
        <v>09:00 17:00(13:00 14:00)</v>
      </c>
      <c r="AA1781" s="158" t="str">
        <f t="shared" si="972"/>
        <v>09:00 17:00(13:00 14:00)</v>
      </c>
      <c r="AB1781" s="159">
        <f>HLOOKUP(SEARCH("3",$M1781)-1,$Q$3:$V1781,$P1781+1,FALSE)</f>
        <v>50</v>
      </c>
      <c r="AC1781" s="160" t="str">
        <f t="shared" si="973"/>
        <v>09:00 17:00(13:00 14:00)|09:00 17:00(13:00 14:00)|09:00 17:00(13:00 14:00)</v>
      </c>
      <c r="AD1781" s="161" t="str">
        <f t="shared" si="974"/>
        <v>09:00 17:00(13:00 14:00)</v>
      </c>
      <c r="AE1781" s="158" t="str">
        <f t="shared" si="975"/>
        <v>09:00 17:00(13:00 14:00)</v>
      </c>
      <c r="AF1781" s="159">
        <f>HLOOKUP(SEARCH("4",$M1781)-1,$Q$3:$V1781,$P1781+1,FALSE)</f>
        <v>75</v>
      </c>
      <c r="AG1781" s="161" t="str">
        <f t="shared" si="976"/>
        <v>09:00 17:00(13:00 14:00)|09:00 17:00(13:00 14:00)</v>
      </c>
      <c r="AH1781" s="161" t="str">
        <f t="shared" si="977"/>
        <v>09:00 17:00(13:00 14:00)</v>
      </c>
      <c r="AI1781" s="158" t="str">
        <f t="shared" si="978"/>
        <v>09:00 17:00(13:00 14:00)</v>
      </c>
      <c r="AJ1781" s="159">
        <f>HLOOKUP(SEARCH("5",$M1781)-1,$Q$3:$V1781,$P1781+1,FALSE)</f>
        <v>100</v>
      </c>
      <c r="AK1781" s="161" t="str">
        <f t="shared" si="979"/>
        <v>09:00 17:00(13:00 14:00)</v>
      </c>
      <c r="AL1781" s="161" t="e">
        <f t="shared" si="980"/>
        <v>#VALUE!</v>
      </c>
      <c r="AM1781" s="158" t="str">
        <f t="shared" si="981"/>
        <v>09:00 17:00(13:00 14:00)</v>
      </c>
      <c r="AN1781" s="159" t="e">
        <f>HLOOKUP(SEARCH("6",$M1781)-1,$Q$3:$V1781,$P1781+1,FALSE)</f>
        <v>#VALUE!</v>
      </c>
      <c r="AO1781" s="161" t="e">
        <f t="shared" si="982"/>
        <v>#VALUE!</v>
      </c>
      <c r="AP1781" s="161" t="e">
        <f t="shared" si="983"/>
        <v>#VALUE!</v>
      </c>
      <c r="AQ1781" s="162" t="str">
        <f t="shared" si="984"/>
        <v>выходной</v>
      </c>
      <c r="AR1781" s="163" t="e">
        <f>HLOOKUP(SEARCH("7",$M1781)-1,$Q$3:$V1781,$P1781+1,FALSE)</f>
        <v>#VALUE!</v>
      </c>
      <c r="AS1781" s="164" t="str">
        <f t="shared" si="985"/>
        <v>выходной</v>
      </c>
      <c r="AT1781" s="142"/>
      <c r="AU1781" s="11" t="str">
        <f>IF(ISERROR(VLOOKUP(B1781,'РЕОРГ 2008'!$A:$B,2,FALSE)),"",VLOOKUP(B1781,'РЕОРГ 2008'!$A:$B,2,FALSE))</f>
        <v>Опер.касса №4695/014</v>
      </c>
      <c r="AV1781" s="12" t="str">
        <f t="shared" si="986"/>
        <v>Опер.касса №4695/014</v>
      </c>
      <c r="AW1781" s="31" t="e">
        <f>LEFT(#REF!,2)</f>
        <v>#REF!</v>
      </c>
      <c r="AX1781" s="12" t="str">
        <f t="shared" si="964"/>
        <v>4695/014</v>
      </c>
      <c r="AZ1781" t="str">
        <f>IF(ISERROR(VLOOKUP(B1781,'РЕОРГ 01.08.2009'!$A:$B,2,FALSE)),"",VLOOKUP(B1781,'РЕОРГ 01.08.2009'!$A:$B,2,FALSE))</f>
        <v/>
      </c>
      <c r="BA1781" s="12" t="str">
        <f t="shared" si="959"/>
        <v>Опер.касса №4694/085</v>
      </c>
      <c r="BB1781" t="e">
        <f>LEFT(#REF!,2)</f>
        <v>#REF!</v>
      </c>
      <c r="BC1781" s="12" t="str">
        <f t="shared" si="965"/>
        <v>4694/085</v>
      </c>
      <c r="BE1781" t="str">
        <f>IF(ISERROR(VLOOKUP(B1781,'РЕОРГ 01.10.2009'!A:C,3,FALSE)),"",VLOOKUP(B1781,'РЕОРГ 01.10.2009'!A:C,3,FALSE))</f>
        <v/>
      </c>
      <c r="BF1781" s="12" t="str">
        <f t="shared" si="960"/>
        <v>Опер.касса №4694/085</v>
      </c>
      <c r="BG1781" t="e">
        <f>LEFT(#REF!,2)</f>
        <v>#REF!</v>
      </c>
      <c r="BH1781" s="12" t="str">
        <f t="shared" si="966"/>
        <v>4694/085</v>
      </c>
      <c r="BJ1781" t="str">
        <f>IF(ISERROR(VLOOKUP($B1781,'РЕОРГ 01.05.2010'!A:B,2,FALSE)),"",VLOOKUP($B1781,'РЕОРГ 01.05.2010'!A:B,2,FALSE))</f>
        <v/>
      </c>
      <c r="BK1781" s="12" t="str">
        <f t="shared" si="961"/>
        <v>Опер.касса №4694/085</v>
      </c>
      <c r="BL1781" t="e">
        <f>LEFT(#REF!,2)</f>
        <v>#REF!</v>
      </c>
      <c r="BM1781" s="12" t="str">
        <f t="shared" si="967"/>
        <v>4694/085</v>
      </c>
      <c r="BO1781" t="str">
        <f>IF(ISERROR(VLOOKUP($B1781,'РЕОРГ 01.08.2010'!A:B,2,FALSE)),"",VLOOKUP($B1781,'РЕОРГ 01.08.2010'!A:B,2,FALSE))</f>
        <v/>
      </c>
      <c r="BP1781" s="12" t="str">
        <f t="shared" si="962"/>
        <v>Опер.касса №4694/085</v>
      </c>
      <c r="BQ1781" t="e">
        <f>LEFT(#REF!,2)</f>
        <v>#REF!</v>
      </c>
      <c r="BR1781" s="12" t="str">
        <f t="shared" si="968"/>
        <v>4694/085</v>
      </c>
    </row>
    <row r="1782" spans="1:70" ht="12.75" customHeight="1">
      <c r="A1782" t="str">
        <f t="shared" si="963"/>
        <v>4694/087</v>
      </c>
      <c r="B1782" s="133">
        <v>2079</v>
      </c>
      <c r="C1782" s="1" t="s">
        <v>6930</v>
      </c>
      <c r="D1782" s="32" t="s">
        <v>1931</v>
      </c>
      <c r="E1782" s="1" t="s">
        <v>11100</v>
      </c>
      <c r="F1782" s="1" t="s">
        <v>8047</v>
      </c>
      <c r="G1782" s="1" t="s">
        <v>11101</v>
      </c>
      <c r="H1782" s="1" t="s">
        <v>11102</v>
      </c>
      <c r="I1782" s="1" t="s">
        <v>11103</v>
      </c>
      <c r="J1782" s="1"/>
      <c r="K1782" s="1">
        <v>0.25</v>
      </c>
      <c r="L1782" s="32" t="s">
        <v>4049</v>
      </c>
      <c r="M1782" s="8" t="s">
        <v>11941</v>
      </c>
      <c r="N1782" s="2" t="s">
        <v>12621</v>
      </c>
      <c r="O1782" s="173"/>
      <c r="P1782" s="168">
        <f t="shared" si="993"/>
        <v>1779</v>
      </c>
      <c r="Q1782" s="138">
        <f t="shared" si="987"/>
        <v>12</v>
      </c>
      <c r="R1782" s="138" t="e">
        <f t="shared" si="988"/>
        <v>#VALUE!</v>
      </c>
      <c r="S1782" s="138" t="e">
        <f t="shared" si="989"/>
        <v>#VALUE!</v>
      </c>
      <c r="T1782" s="138" t="e">
        <f t="shared" si="990"/>
        <v>#VALUE!</v>
      </c>
      <c r="U1782" s="138" t="e">
        <f t="shared" si="991"/>
        <v>#VALUE!</v>
      </c>
      <c r="V1782" s="138" t="e">
        <f t="shared" si="992"/>
        <v>#VALUE!</v>
      </c>
      <c r="W1782" s="158" t="str">
        <f t="shared" si="969"/>
        <v>09:00 14:00</v>
      </c>
      <c r="X1782" s="159" t="e">
        <f>HLOOKUP(SEARCH("2",$M1782)-1,$Q$3:$V1782,$P1782+1,FALSE)</f>
        <v>#VALUE!</v>
      </c>
      <c r="Y1782" s="160" t="e">
        <f t="shared" si="970"/>
        <v>#VALUE!</v>
      </c>
      <c r="Z1782" s="161" t="e">
        <f t="shared" si="971"/>
        <v>#VALUE!</v>
      </c>
      <c r="AA1782" s="158" t="str">
        <f t="shared" si="972"/>
        <v>выходной</v>
      </c>
      <c r="AB1782" s="159" t="e">
        <f>HLOOKUP(SEARCH("3",$M1782)-1,$Q$3:$V1782,$P1782+1,FALSE)</f>
        <v>#VALUE!</v>
      </c>
      <c r="AC1782" s="160" t="e">
        <f t="shared" si="973"/>
        <v>#VALUE!</v>
      </c>
      <c r="AD1782" s="161" t="e">
        <f t="shared" si="974"/>
        <v>#VALUE!</v>
      </c>
      <c r="AE1782" s="158" t="str">
        <f t="shared" si="975"/>
        <v>выходной</v>
      </c>
      <c r="AF1782" s="159">
        <f>HLOOKUP(SEARCH("4",$M1782)-1,$Q$3:$V1782,$P1782+1,FALSE)</f>
        <v>12</v>
      </c>
      <c r="AG1782" s="161" t="str">
        <f t="shared" si="976"/>
        <v>09:00 14:00</v>
      </c>
      <c r="AH1782" s="161" t="e">
        <f t="shared" si="977"/>
        <v>#VALUE!</v>
      </c>
      <c r="AI1782" s="158" t="str">
        <f t="shared" si="978"/>
        <v>09:00 14:00</v>
      </c>
      <c r="AJ1782" s="159" t="e">
        <f>HLOOKUP(SEARCH("5",$M1782)-1,$Q$3:$V1782,$P1782+1,FALSE)</f>
        <v>#VALUE!</v>
      </c>
      <c r="AK1782" s="161" t="e">
        <f t="shared" si="979"/>
        <v>#VALUE!</v>
      </c>
      <c r="AL1782" s="161" t="e">
        <f t="shared" si="980"/>
        <v>#VALUE!</v>
      </c>
      <c r="AM1782" s="158" t="str">
        <f t="shared" si="981"/>
        <v>выходной</v>
      </c>
      <c r="AN1782" s="159" t="e">
        <f>HLOOKUP(SEARCH("6",$M1782)-1,$Q$3:$V1782,$P1782+1,FALSE)</f>
        <v>#VALUE!</v>
      </c>
      <c r="AO1782" s="161" t="e">
        <f t="shared" si="982"/>
        <v>#VALUE!</v>
      </c>
      <c r="AP1782" s="161" t="e">
        <f t="shared" si="983"/>
        <v>#VALUE!</v>
      </c>
      <c r="AQ1782" s="162" t="str">
        <f t="shared" si="984"/>
        <v>выходной</v>
      </c>
      <c r="AR1782" s="163" t="e">
        <f>HLOOKUP(SEARCH("7",$M1782)-1,$Q$3:$V1782,$P1782+1,FALSE)</f>
        <v>#VALUE!</v>
      </c>
      <c r="AS1782" s="164" t="str">
        <f t="shared" si="985"/>
        <v>выходной</v>
      </c>
      <c r="AT1782" s="142"/>
      <c r="AU1782" s="11" t="str">
        <f>IF(ISERROR(VLOOKUP(B1782,'РЕОРГ 2008'!$A:$B,2,FALSE)),"",VLOOKUP(B1782,'РЕОРГ 2008'!$A:$B,2,FALSE))</f>
        <v>Опер.касса №4695/017</v>
      </c>
      <c r="AV1782" s="12" t="str">
        <f t="shared" si="986"/>
        <v>Опер.касса №4695/017</v>
      </c>
      <c r="AW1782" s="31" t="e">
        <f>LEFT(#REF!,2)</f>
        <v>#REF!</v>
      </c>
      <c r="AX1782" s="12" t="str">
        <f t="shared" si="964"/>
        <v>4695/017</v>
      </c>
      <c r="AZ1782" t="str">
        <f>IF(ISERROR(VLOOKUP(B1782,'РЕОРГ 01.08.2009'!$A:$B,2,FALSE)),"",VLOOKUP(B1782,'РЕОРГ 01.08.2009'!$A:$B,2,FALSE))</f>
        <v/>
      </c>
      <c r="BA1782" s="12" t="str">
        <f t="shared" si="959"/>
        <v>Опер.касса №4694/087</v>
      </c>
      <c r="BB1782" t="e">
        <f>LEFT(#REF!,2)</f>
        <v>#REF!</v>
      </c>
      <c r="BC1782" s="12" t="str">
        <f t="shared" si="965"/>
        <v>4694/087</v>
      </c>
      <c r="BE1782" t="str">
        <f>IF(ISERROR(VLOOKUP(B1782,'РЕОРГ 01.10.2009'!A:C,3,FALSE)),"",VLOOKUP(B1782,'РЕОРГ 01.10.2009'!A:C,3,FALSE))</f>
        <v/>
      </c>
      <c r="BF1782" s="12" t="str">
        <f t="shared" si="960"/>
        <v>Опер.касса №4694/087</v>
      </c>
      <c r="BG1782" t="e">
        <f>LEFT(#REF!,2)</f>
        <v>#REF!</v>
      </c>
      <c r="BH1782" s="12" t="str">
        <f t="shared" si="966"/>
        <v>4694/087</v>
      </c>
      <c r="BJ1782" t="str">
        <f>IF(ISERROR(VLOOKUP($B1782,'РЕОРГ 01.05.2010'!A:B,2,FALSE)),"",VLOOKUP($B1782,'РЕОРГ 01.05.2010'!A:B,2,FALSE))</f>
        <v/>
      </c>
      <c r="BK1782" s="12" t="str">
        <f t="shared" si="961"/>
        <v>Опер.касса №4694/087</v>
      </c>
      <c r="BL1782" t="e">
        <f>LEFT(#REF!,2)</f>
        <v>#REF!</v>
      </c>
      <c r="BM1782" s="12" t="str">
        <f t="shared" si="967"/>
        <v>4694/087</v>
      </c>
      <c r="BO1782" t="str">
        <f>IF(ISERROR(VLOOKUP($B1782,'РЕОРГ 01.08.2010'!A:B,2,FALSE)),"",VLOOKUP($B1782,'РЕОРГ 01.08.2010'!A:B,2,FALSE))</f>
        <v/>
      </c>
      <c r="BP1782" s="12" t="str">
        <f t="shared" si="962"/>
        <v>Опер.касса №4694/087</v>
      </c>
      <c r="BQ1782" t="e">
        <f>LEFT(#REF!,2)</f>
        <v>#REF!</v>
      </c>
      <c r="BR1782" s="12" t="str">
        <f t="shared" si="968"/>
        <v>4694/087</v>
      </c>
    </row>
    <row r="1783" spans="1:70" ht="12.75" customHeight="1">
      <c r="A1783" t="str">
        <f t="shared" si="963"/>
        <v>4694/088</v>
      </c>
      <c r="B1783" s="133">
        <v>2080</v>
      </c>
      <c r="C1783" s="1" t="s">
        <v>6931</v>
      </c>
      <c r="D1783" s="32" t="s">
        <v>1931</v>
      </c>
      <c r="E1783" s="1" t="s">
        <v>11104</v>
      </c>
      <c r="F1783" s="1" t="s">
        <v>8047</v>
      </c>
      <c r="G1783" s="1" t="s">
        <v>11105</v>
      </c>
      <c r="H1783" s="1" t="s">
        <v>11106</v>
      </c>
      <c r="I1783" s="1" t="s">
        <v>525</v>
      </c>
      <c r="J1783" s="1"/>
      <c r="K1783" s="1">
        <v>0.25</v>
      </c>
      <c r="L1783" s="32" t="s">
        <v>4049</v>
      </c>
      <c r="M1783" s="8" t="s">
        <v>11941</v>
      </c>
      <c r="N1783" s="2" t="s">
        <v>12621</v>
      </c>
      <c r="O1783" s="173"/>
      <c r="P1783" s="168">
        <f t="shared" si="993"/>
        <v>1780</v>
      </c>
      <c r="Q1783" s="138">
        <f t="shared" si="987"/>
        <v>12</v>
      </c>
      <c r="R1783" s="138" t="e">
        <f t="shared" si="988"/>
        <v>#VALUE!</v>
      </c>
      <c r="S1783" s="138" t="e">
        <f t="shared" si="989"/>
        <v>#VALUE!</v>
      </c>
      <c r="T1783" s="138" t="e">
        <f t="shared" si="990"/>
        <v>#VALUE!</v>
      </c>
      <c r="U1783" s="138" t="e">
        <f t="shared" si="991"/>
        <v>#VALUE!</v>
      </c>
      <c r="V1783" s="138" t="e">
        <f t="shared" si="992"/>
        <v>#VALUE!</v>
      </c>
      <c r="W1783" s="158" t="str">
        <f t="shared" si="969"/>
        <v>09:00 14:00</v>
      </c>
      <c r="X1783" s="159" t="e">
        <f>HLOOKUP(SEARCH("2",$M1783)-1,$Q$3:$V1783,$P1783+1,FALSE)</f>
        <v>#VALUE!</v>
      </c>
      <c r="Y1783" s="160" t="e">
        <f t="shared" si="970"/>
        <v>#VALUE!</v>
      </c>
      <c r="Z1783" s="161" t="e">
        <f t="shared" si="971"/>
        <v>#VALUE!</v>
      </c>
      <c r="AA1783" s="158" t="str">
        <f t="shared" si="972"/>
        <v>выходной</v>
      </c>
      <c r="AB1783" s="159" t="e">
        <f>HLOOKUP(SEARCH("3",$M1783)-1,$Q$3:$V1783,$P1783+1,FALSE)</f>
        <v>#VALUE!</v>
      </c>
      <c r="AC1783" s="160" t="e">
        <f t="shared" si="973"/>
        <v>#VALUE!</v>
      </c>
      <c r="AD1783" s="161" t="e">
        <f t="shared" si="974"/>
        <v>#VALUE!</v>
      </c>
      <c r="AE1783" s="158" t="str">
        <f t="shared" si="975"/>
        <v>выходной</v>
      </c>
      <c r="AF1783" s="159">
        <f>HLOOKUP(SEARCH("4",$M1783)-1,$Q$3:$V1783,$P1783+1,FALSE)</f>
        <v>12</v>
      </c>
      <c r="AG1783" s="161" t="str">
        <f t="shared" si="976"/>
        <v>09:00 14:00</v>
      </c>
      <c r="AH1783" s="161" t="e">
        <f t="shared" si="977"/>
        <v>#VALUE!</v>
      </c>
      <c r="AI1783" s="158" t="str">
        <f t="shared" si="978"/>
        <v>09:00 14:00</v>
      </c>
      <c r="AJ1783" s="159" t="e">
        <f>HLOOKUP(SEARCH("5",$M1783)-1,$Q$3:$V1783,$P1783+1,FALSE)</f>
        <v>#VALUE!</v>
      </c>
      <c r="AK1783" s="161" t="e">
        <f t="shared" si="979"/>
        <v>#VALUE!</v>
      </c>
      <c r="AL1783" s="161" t="e">
        <f t="shared" si="980"/>
        <v>#VALUE!</v>
      </c>
      <c r="AM1783" s="158" t="str">
        <f t="shared" si="981"/>
        <v>выходной</v>
      </c>
      <c r="AN1783" s="159" t="e">
        <f>HLOOKUP(SEARCH("6",$M1783)-1,$Q$3:$V1783,$P1783+1,FALSE)</f>
        <v>#VALUE!</v>
      </c>
      <c r="AO1783" s="161" t="e">
        <f t="shared" si="982"/>
        <v>#VALUE!</v>
      </c>
      <c r="AP1783" s="161" t="e">
        <f t="shared" si="983"/>
        <v>#VALUE!</v>
      </c>
      <c r="AQ1783" s="162" t="str">
        <f t="shared" si="984"/>
        <v>выходной</v>
      </c>
      <c r="AR1783" s="163" t="e">
        <f>HLOOKUP(SEARCH("7",$M1783)-1,$Q$3:$V1783,$P1783+1,FALSE)</f>
        <v>#VALUE!</v>
      </c>
      <c r="AS1783" s="164" t="str">
        <f t="shared" si="985"/>
        <v>выходной</v>
      </c>
      <c r="AT1783" s="142"/>
      <c r="AU1783" s="11" t="str">
        <f>IF(ISERROR(VLOOKUP(B1783,'РЕОРГ 2008'!$A:$B,2,FALSE)),"",VLOOKUP(B1783,'РЕОРГ 2008'!$A:$B,2,FALSE))</f>
        <v>Опер.касса №4695/02</v>
      </c>
      <c r="AV1783" s="12" t="str">
        <f t="shared" si="986"/>
        <v>Опер.касса №4695/02</v>
      </c>
      <c r="AW1783" s="31" t="e">
        <f>LEFT(#REF!,2)</f>
        <v>#REF!</v>
      </c>
      <c r="AX1783" s="12" t="str">
        <f t="shared" si="964"/>
        <v>4695/02</v>
      </c>
      <c r="AZ1783" t="str">
        <f>IF(ISERROR(VLOOKUP(B1783,'РЕОРГ 01.08.2009'!$A:$B,2,FALSE)),"",VLOOKUP(B1783,'РЕОРГ 01.08.2009'!$A:$B,2,FALSE))</f>
        <v/>
      </c>
      <c r="BA1783" s="12" t="str">
        <f t="shared" si="959"/>
        <v>Опер.касса №4694/088</v>
      </c>
      <c r="BB1783" t="e">
        <f>LEFT(#REF!,2)</f>
        <v>#REF!</v>
      </c>
      <c r="BC1783" s="12" t="str">
        <f t="shared" si="965"/>
        <v>4694/088</v>
      </c>
      <c r="BE1783" t="str">
        <f>IF(ISERROR(VLOOKUP(B1783,'РЕОРГ 01.10.2009'!A:C,3,FALSE)),"",VLOOKUP(B1783,'РЕОРГ 01.10.2009'!A:C,3,FALSE))</f>
        <v/>
      </c>
      <c r="BF1783" s="12" t="str">
        <f t="shared" si="960"/>
        <v>Опер.касса №4694/088</v>
      </c>
      <c r="BG1783" t="e">
        <f>LEFT(#REF!,2)</f>
        <v>#REF!</v>
      </c>
      <c r="BH1783" s="12" t="str">
        <f t="shared" si="966"/>
        <v>4694/088</v>
      </c>
      <c r="BJ1783" t="str">
        <f>IF(ISERROR(VLOOKUP($B1783,'РЕОРГ 01.05.2010'!A:B,2,FALSE)),"",VLOOKUP($B1783,'РЕОРГ 01.05.2010'!A:B,2,FALSE))</f>
        <v/>
      </c>
      <c r="BK1783" s="12" t="str">
        <f t="shared" si="961"/>
        <v>Опер.касса №4694/088</v>
      </c>
      <c r="BL1783" t="e">
        <f>LEFT(#REF!,2)</f>
        <v>#REF!</v>
      </c>
      <c r="BM1783" s="12" t="str">
        <f t="shared" si="967"/>
        <v>4694/088</v>
      </c>
      <c r="BO1783" t="str">
        <f>IF(ISERROR(VLOOKUP($B1783,'РЕОРГ 01.08.2010'!A:B,2,FALSE)),"",VLOOKUP($B1783,'РЕОРГ 01.08.2010'!A:B,2,FALSE))</f>
        <v/>
      </c>
      <c r="BP1783" s="12" t="str">
        <f t="shared" si="962"/>
        <v>Опер.касса №4694/088</v>
      </c>
      <c r="BQ1783" t="e">
        <f>LEFT(#REF!,2)</f>
        <v>#REF!</v>
      </c>
      <c r="BR1783" s="12" t="str">
        <f t="shared" si="968"/>
        <v>4694/088</v>
      </c>
    </row>
    <row r="1784" spans="1:70" ht="12.75" customHeight="1">
      <c r="A1784" t="str">
        <f t="shared" si="963"/>
        <v>4694/089</v>
      </c>
      <c r="B1784" s="133">
        <v>2081</v>
      </c>
      <c r="C1784" s="1" t="s">
        <v>6932</v>
      </c>
      <c r="D1784" s="32" t="s">
        <v>1931</v>
      </c>
      <c r="E1784" s="1" t="s">
        <v>11108</v>
      </c>
      <c r="F1784" s="1" t="s">
        <v>8047</v>
      </c>
      <c r="G1784" s="1" t="s">
        <v>7698</v>
      </c>
      <c r="H1784" s="1" t="s">
        <v>11109</v>
      </c>
      <c r="I1784" s="1" t="s">
        <v>10077</v>
      </c>
      <c r="J1784" s="1"/>
      <c r="K1784" s="1">
        <v>0.25</v>
      </c>
      <c r="L1784" s="32" t="s">
        <v>4049</v>
      </c>
      <c r="M1784" s="8" t="s">
        <v>11941</v>
      </c>
      <c r="N1784" s="2" t="s">
        <v>11953</v>
      </c>
      <c r="O1784" s="173"/>
      <c r="P1784" s="168">
        <f t="shared" si="993"/>
        <v>1781</v>
      </c>
      <c r="Q1784" s="138">
        <f t="shared" si="987"/>
        <v>12</v>
      </c>
      <c r="R1784" s="138" t="e">
        <f t="shared" si="988"/>
        <v>#VALUE!</v>
      </c>
      <c r="S1784" s="138" t="e">
        <f t="shared" si="989"/>
        <v>#VALUE!</v>
      </c>
      <c r="T1784" s="138" t="e">
        <f t="shared" si="990"/>
        <v>#VALUE!</v>
      </c>
      <c r="U1784" s="138" t="e">
        <f t="shared" si="991"/>
        <v>#VALUE!</v>
      </c>
      <c r="V1784" s="138" t="e">
        <f t="shared" si="992"/>
        <v>#VALUE!</v>
      </c>
      <c r="W1784" s="158" t="str">
        <f t="shared" si="969"/>
        <v>09:00 13:30</v>
      </c>
      <c r="X1784" s="159" t="e">
        <f>HLOOKUP(SEARCH("2",$M1784)-1,$Q$3:$V1784,$P1784+1,FALSE)</f>
        <v>#VALUE!</v>
      </c>
      <c r="Y1784" s="160" t="e">
        <f t="shared" si="970"/>
        <v>#VALUE!</v>
      </c>
      <c r="Z1784" s="161" t="e">
        <f t="shared" si="971"/>
        <v>#VALUE!</v>
      </c>
      <c r="AA1784" s="158" t="str">
        <f t="shared" si="972"/>
        <v>выходной</v>
      </c>
      <c r="AB1784" s="159" t="e">
        <f>HLOOKUP(SEARCH("3",$M1784)-1,$Q$3:$V1784,$P1784+1,FALSE)</f>
        <v>#VALUE!</v>
      </c>
      <c r="AC1784" s="160" t="e">
        <f t="shared" si="973"/>
        <v>#VALUE!</v>
      </c>
      <c r="AD1784" s="161" t="e">
        <f t="shared" si="974"/>
        <v>#VALUE!</v>
      </c>
      <c r="AE1784" s="158" t="str">
        <f t="shared" si="975"/>
        <v>выходной</v>
      </c>
      <c r="AF1784" s="159">
        <f>HLOOKUP(SEARCH("4",$M1784)-1,$Q$3:$V1784,$P1784+1,FALSE)</f>
        <v>12</v>
      </c>
      <c r="AG1784" s="161" t="str">
        <f t="shared" si="976"/>
        <v>09:00 13:30</v>
      </c>
      <c r="AH1784" s="161" t="e">
        <f t="shared" si="977"/>
        <v>#VALUE!</v>
      </c>
      <c r="AI1784" s="158" t="str">
        <f t="shared" si="978"/>
        <v>09:00 13:30</v>
      </c>
      <c r="AJ1784" s="159" t="e">
        <f>HLOOKUP(SEARCH("5",$M1784)-1,$Q$3:$V1784,$P1784+1,FALSE)</f>
        <v>#VALUE!</v>
      </c>
      <c r="AK1784" s="161" t="e">
        <f t="shared" si="979"/>
        <v>#VALUE!</v>
      </c>
      <c r="AL1784" s="161" t="e">
        <f t="shared" si="980"/>
        <v>#VALUE!</v>
      </c>
      <c r="AM1784" s="158" t="str">
        <f t="shared" si="981"/>
        <v>выходной</v>
      </c>
      <c r="AN1784" s="159" t="e">
        <f>HLOOKUP(SEARCH("6",$M1784)-1,$Q$3:$V1784,$P1784+1,FALSE)</f>
        <v>#VALUE!</v>
      </c>
      <c r="AO1784" s="161" t="e">
        <f t="shared" si="982"/>
        <v>#VALUE!</v>
      </c>
      <c r="AP1784" s="161" t="e">
        <f t="shared" si="983"/>
        <v>#VALUE!</v>
      </c>
      <c r="AQ1784" s="162" t="str">
        <f t="shared" si="984"/>
        <v>выходной</v>
      </c>
      <c r="AR1784" s="163" t="e">
        <f>HLOOKUP(SEARCH("7",$M1784)-1,$Q$3:$V1784,$P1784+1,FALSE)</f>
        <v>#VALUE!</v>
      </c>
      <c r="AS1784" s="164" t="str">
        <f t="shared" si="985"/>
        <v>выходной</v>
      </c>
      <c r="AT1784" s="142"/>
      <c r="AU1784" s="11" t="str">
        <f>IF(ISERROR(VLOOKUP(B1784,'РЕОРГ 2008'!$A:$B,2,FALSE)),"",VLOOKUP(B1784,'РЕОРГ 2008'!$A:$B,2,FALSE))</f>
        <v>Опер.касса №4695/020</v>
      </c>
      <c r="AV1784" s="12" t="str">
        <f t="shared" si="986"/>
        <v>Опер.касса №4695/020</v>
      </c>
      <c r="AW1784" s="31" t="e">
        <f>LEFT(#REF!,2)</f>
        <v>#REF!</v>
      </c>
      <c r="AX1784" s="12" t="str">
        <f t="shared" si="964"/>
        <v>4695/020</v>
      </c>
      <c r="AZ1784" t="str">
        <f>IF(ISERROR(VLOOKUP(B1784,'РЕОРГ 01.08.2009'!$A:$B,2,FALSE)),"",VLOOKUP(B1784,'РЕОРГ 01.08.2009'!$A:$B,2,FALSE))</f>
        <v/>
      </c>
      <c r="BA1784" s="12" t="str">
        <f t="shared" si="959"/>
        <v>Опер.касса №4694/089</v>
      </c>
      <c r="BB1784" t="e">
        <f>LEFT(#REF!,2)</f>
        <v>#REF!</v>
      </c>
      <c r="BC1784" s="12" t="str">
        <f t="shared" si="965"/>
        <v>4694/089</v>
      </c>
      <c r="BE1784" t="str">
        <f>IF(ISERROR(VLOOKUP(B1784,'РЕОРГ 01.10.2009'!A:C,3,FALSE)),"",VLOOKUP(B1784,'РЕОРГ 01.10.2009'!A:C,3,FALSE))</f>
        <v/>
      </c>
      <c r="BF1784" s="12" t="str">
        <f t="shared" si="960"/>
        <v>Опер.касса №4694/089</v>
      </c>
      <c r="BG1784" t="e">
        <f>LEFT(#REF!,2)</f>
        <v>#REF!</v>
      </c>
      <c r="BH1784" s="12" t="str">
        <f t="shared" si="966"/>
        <v>4694/089</v>
      </c>
      <c r="BJ1784" t="str">
        <f>IF(ISERROR(VLOOKUP($B1784,'РЕОРГ 01.05.2010'!A:B,2,FALSE)),"",VLOOKUP($B1784,'РЕОРГ 01.05.2010'!A:B,2,FALSE))</f>
        <v/>
      </c>
      <c r="BK1784" s="12" t="str">
        <f t="shared" si="961"/>
        <v>Опер.касса №4694/089</v>
      </c>
      <c r="BL1784" t="e">
        <f>LEFT(#REF!,2)</f>
        <v>#REF!</v>
      </c>
      <c r="BM1784" s="12" t="str">
        <f t="shared" si="967"/>
        <v>4694/089</v>
      </c>
      <c r="BO1784" t="str">
        <f>IF(ISERROR(VLOOKUP($B1784,'РЕОРГ 01.08.2010'!A:B,2,FALSE)),"",VLOOKUP($B1784,'РЕОРГ 01.08.2010'!A:B,2,FALSE))</f>
        <v/>
      </c>
      <c r="BP1784" s="12" t="str">
        <f t="shared" si="962"/>
        <v>Опер.касса №4694/089</v>
      </c>
      <c r="BQ1784" t="e">
        <f>LEFT(#REF!,2)</f>
        <v>#REF!</v>
      </c>
      <c r="BR1784" s="12" t="str">
        <f t="shared" si="968"/>
        <v>4694/089</v>
      </c>
    </row>
    <row r="1785" spans="1:70" ht="12.75" customHeight="1">
      <c r="A1785" t="str">
        <f t="shared" si="963"/>
        <v>4694/090</v>
      </c>
      <c r="B1785" s="133">
        <v>2082</v>
      </c>
      <c r="C1785" s="1" t="s">
        <v>6933</v>
      </c>
      <c r="D1785" s="32" t="s">
        <v>1931</v>
      </c>
      <c r="E1785" s="1" t="s">
        <v>11111</v>
      </c>
      <c r="F1785" s="1" t="s">
        <v>8047</v>
      </c>
      <c r="G1785" s="1" t="s">
        <v>11112</v>
      </c>
      <c r="H1785" s="1" t="s">
        <v>11113</v>
      </c>
      <c r="I1785" s="1" t="s">
        <v>6244</v>
      </c>
      <c r="J1785" s="1"/>
      <c r="K1785" s="1">
        <v>0.25</v>
      </c>
      <c r="L1785" s="32" t="s">
        <v>4049</v>
      </c>
      <c r="M1785" s="8" t="s">
        <v>12088</v>
      </c>
      <c r="N1785" s="2" t="s">
        <v>12346</v>
      </c>
      <c r="O1785" s="173"/>
      <c r="P1785" s="168">
        <f t="shared" si="993"/>
        <v>1782</v>
      </c>
      <c r="Q1785" s="138">
        <f t="shared" si="987"/>
        <v>12</v>
      </c>
      <c r="R1785" s="138" t="e">
        <f t="shared" si="988"/>
        <v>#VALUE!</v>
      </c>
      <c r="S1785" s="138" t="e">
        <f t="shared" si="989"/>
        <v>#VALUE!</v>
      </c>
      <c r="T1785" s="138" t="e">
        <f t="shared" si="990"/>
        <v>#VALUE!</v>
      </c>
      <c r="U1785" s="138" t="e">
        <f t="shared" si="991"/>
        <v>#VALUE!</v>
      </c>
      <c r="V1785" s="138" t="e">
        <f t="shared" si="992"/>
        <v>#VALUE!</v>
      </c>
      <c r="W1785" s="158" t="str">
        <f t="shared" si="969"/>
        <v>выходной</v>
      </c>
      <c r="X1785" s="159" t="e">
        <f>HLOOKUP(SEARCH("2",$M1785)-1,$Q$3:$V1785,$P1785+1,FALSE)</f>
        <v>#N/A</v>
      </c>
      <c r="Y1785" s="160" t="str">
        <f t="shared" si="970"/>
        <v>08:30 13:00</v>
      </c>
      <c r="Z1785" s="161" t="e">
        <f t="shared" si="971"/>
        <v>#VALUE!</v>
      </c>
      <c r="AA1785" s="158" t="str">
        <f t="shared" si="972"/>
        <v>08:30 13:00</v>
      </c>
      <c r="AB1785" s="159">
        <f>HLOOKUP(SEARCH("3",$M1785)-1,$Q$3:$V1785,$P1785+1,FALSE)</f>
        <v>12</v>
      </c>
      <c r="AC1785" s="160" t="str">
        <f t="shared" si="973"/>
        <v>08:30 13:00</v>
      </c>
      <c r="AD1785" s="161" t="e">
        <f t="shared" si="974"/>
        <v>#VALUE!</v>
      </c>
      <c r="AE1785" s="158" t="str">
        <f t="shared" si="975"/>
        <v>08:30 13:00</v>
      </c>
      <c r="AF1785" s="159" t="e">
        <f>HLOOKUP(SEARCH("4",$M1785)-1,$Q$3:$V1785,$P1785+1,FALSE)</f>
        <v>#VALUE!</v>
      </c>
      <c r="AG1785" s="161" t="e">
        <f t="shared" si="976"/>
        <v>#VALUE!</v>
      </c>
      <c r="AH1785" s="161" t="e">
        <f t="shared" si="977"/>
        <v>#VALUE!</v>
      </c>
      <c r="AI1785" s="158" t="str">
        <f t="shared" si="978"/>
        <v>выходной</v>
      </c>
      <c r="AJ1785" s="159" t="e">
        <f>HLOOKUP(SEARCH("5",$M1785)-1,$Q$3:$V1785,$P1785+1,FALSE)</f>
        <v>#VALUE!</v>
      </c>
      <c r="AK1785" s="161" t="e">
        <f t="shared" si="979"/>
        <v>#VALUE!</v>
      </c>
      <c r="AL1785" s="161" t="e">
        <f t="shared" si="980"/>
        <v>#VALUE!</v>
      </c>
      <c r="AM1785" s="158" t="str">
        <f t="shared" si="981"/>
        <v>выходной</v>
      </c>
      <c r="AN1785" s="159" t="e">
        <f>HLOOKUP(SEARCH("6",$M1785)-1,$Q$3:$V1785,$P1785+1,FALSE)</f>
        <v>#VALUE!</v>
      </c>
      <c r="AO1785" s="161" t="e">
        <f t="shared" si="982"/>
        <v>#VALUE!</v>
      </c>
      <c r="AP1785" s="161" t="e">
        <f t="shared" si="983"/>
        <v>#VALUE!</v>
      </c>
      <c r="AQ1785" s="162" t="str">
        <f t="shared" si="984"/>
        <v>выходной</v>
      </c>
      <c r="AR1785" s="163" t="e">
        <f>HLOOKUP(SEARCH("7",$M1785)-1,$Q$3:$V1785,$P1785+1,FALSE)</f>
        <v>#VALUE!</v>
      </c>
      <c r="AS1785" s="164" t="str">
        <f t="shared" si="985"/>
        <v>выходной</v>
      </c>
      <c r="AT1785" s="142"/>
      <c r="AU1785" s="11" t="str">
        <f>IF(ISERROR(VLOOKUP(B1785,'РЕОРГ 2008'!$A:$B,2,FALSE)),"",VLOOKUP(B1785,'РЕОРГ 2008'!$A:$B,2,FALSE))</f>
        <v>Опер.касса №4695/023</v>
      </c>
      <c r="AV1785" s="12" t="str">
        <f t="shared" si="986"/>
        <v>Опер.касса №4695/023</v>
      </c>
      <c r="AW1785" s="31" t="e">
        <f>LEFT(#REF!,2)</f>
        <v>#REF!</v>
      </c>
      <c r="AX1785" s="12" t="str">
        <f t="shared" si="964"/>
        <v>4695/023</v>
      </c>
      <c r="AZ1785" t="str">
        <f>IF(ISERROR(VLOOKUP(B1785,'РЕОРГ 01.08.2009'!$A:$B,2,FALSE)),"",VLOOKUP(B1785,'РЕОРГ 01.08.2009'!$A:$B,2,FALSE))</f>
        <v/>
      </c>
      <c r="BA1785" s="12" t="str">
        <f t="shared" si="959"/>
        <v>Опер.касса №4694/090</v>
      </c>
      <c r="BB1785" t="e">
        <f>LEFT(#REF!,2)</f>
        <v>#REF!</v>
      </c>
      <c r="BC1785" s="12" t="str">
        <f t="shared" si="965"/>
        <v>4694/090</v>
      </c>
      <c r="BE1785" t="str">
        <f>IF(ISERROR(VLOOKUP(B1785,'РЕОРГ 01.10.2009'!A:C,3,FALSE)),"",VLOOKUP(B1785,'РЕОРГ 01.10.2009'!A:C,3,FALSE))</f>
        <v/>
      </c>
      <c r="BF1785" s="12" t="str">
        <f t="shared" si="960"/>
        <v>Опер.касса №4694/090</v>
      </c>
      <c r="BG1785" t="e">
        <f>LEFT(#REF!,2)</f>
        <v>#REF!</v>
      </c>
      <c r="BH1785" s="12" t="str">
        <f t="shared" si="966"/>
        <v>4694/090</v>
      </c>
      <c r="BJ1785" t="str">
        <f>IF(ISERROR(VLOOKUP($B1785,'РЕОРГ 01.05.2010'!A:B,2,FALSE)),"",VLOOKUP($B1785,'РЕОРГ 01.05.2010'!A:B,2,FALSE))</f>
        <v/>
      </c>
      <c r="BK1785" s="12" t="str">
        <f t="shared" si="961"/>
        <v>Опер.касса №4694/090</v>
      </c>
      <c r="BL1785" t="e">
        <f>LEFT(#REF!,2)</f>
        <v>#REF!</v>
      </c>
      <c r="BM1785" s="12" t="str">
        <f t="shared" si="967"/>
        <v>4694/090</v>
      </c>
      <c r="BO1785" t="str">
        <f>IF(ISERROR(VLOOKUP($B1785,'РЕОРГ 01.08.2010'!A:B,2,FALSE)),"",VLOOKUP($B1785,'РЕОРГ 01.08.2010'!A:B,2,FALSE))</f>
        <v/>
      </c>
      <c r="BP1785" s="12" t="str">
        <f t="shared" si="962"/>
        <v>Опер.касса №4694/090</v>
      </c>
      <c r="BQ1785" t="e">
        <f>LEFT(#REF!,2)</f>
        <v>#REF!</v>
      </c>
      <c r="BR1785" s="12" t="str">
        <f t="shared" si="968"/>
        <v>4694/090</v>
      </c>
    </row>
    <row r="1786" spans="1:70" ht="12.75" customHeight="1">
      <c r="A1786" t="str">
        <f t="shared" si="963"/>
        <v>4694/092</v>
      </c>
      <c r="B1786" s="133">
        <v>2084</v>
      </c>
      <c r="C1786" s="1" t="s">
        <v>6935</v>
      </c>
      <c r="D1786" s="32" t="s">
        <v>1931</v>
      </c>
      <c r="E1786" s="1" t="s">
        <v>11119</v>
      </c>
      <c r="F1786" s="1" t="s">
        <v>8047</v>
      </c>
      <c r="G1786" s="1" t="s">
        <v>11120</v>
      </c>
      <c r="H1786" s="1" t="s">
        <v>11121</v>
      </c>
      <c r="I1786" s="1" t="s">
        <v>11122</v>
      </c>
      <c r="J1786" s="1"/>
      <c r="K1786" s="1">
        <v>0.25</v>
      </c>
      <c r="L1786" s="32" t="s">
        <v>4049</v>
      </c>
      <c r="M1786" s="8" t="s">
        <v>11941</v>
      </c>
      <c r="N1786" s="2" t="s">
        <v>11953</v>
      </c>
      <c r="O1786" s="173"/>
      <c r="P1786" s="168">
        <f t="shared" si="993"/>
        <v>1783</v>
      </c>
      <c r="Q1786" s="138">
        <f t="shared" si="987"/>
        <v>12</v>
      </c>
      <c r="R1786" s="138" t="e">
        <f t="shared" si="988"/>
        <v>#VALUE!</v>
      </c>
      <c r="S1786" s="138" t="e">
        <f t="shared" si="989"/>
        <v>#VALUE!</v>
      </c>
      <c r="T1786" s="138" t="e">
        <f t="shared" si="990"/>
        <v>#VALUE!</v>
      </c>
      <c r="U1786" s="138" t="e">
        <f t="shared" si="991"/>
        <v>#VALUE!</v>
      </c>
      <c r="V1786" s="138" t="e">
        <f t="shared" si="992"/>
        <v>#VALUE!</v>
      </c>
      <c r="W1786" s="158" t="str">
        <f t="shared" si="969"/>
        <v>09:00 13:30</v>
      </c>
      <c r="X1786" s="159" t="e">
        <f>HLOOKUP(SEARCH("2",$M1786)-1,$Q$3:$V1786,$P1786+1,FALSE)</f>
        <v>#VALUE!</v>
      </c>
      <c r="Y1786" s="160" t="e">
        <f t="shared" si="970"/>
        <v>#VALUE!</v>
      </c>
      <c r="Z1786" s="161" t="e">
        <f t="shared" si="971"/>
        <v>#VALUE!</v>
      </c>
      <c r="AA1786" s="158" t="str">
        <f t="shared" si="972"/>
        <v>выходной</v>
      </c>
      <c r="AB1786" s="159" t="e">
        <f>HLOOKUP(SEARCH("3",$M1786)-1,$Q$3:$V1786,$P1786+1,FALSE)</f>
        <v>#VALUE!</v>
      </c>
      <c r="AC1786" s="160" t="e">
        <f t="shared" si="973"/>
        <v>#VALUE!</v>
      </c>
      <c r="AD1786" s="161" t="e">
        <f t="shared" si="974"/>
        <v>#VALUE!</v>
      </c>
      <c r="AE1786" s="158" t="str">
        <f t="shared" si="975"/>
        <v>выходной</v>
      </c>
      <c r="AF1786" s="159">
        <f>HLOOKUP(SEARCH("4",$M1786)-1,$Q$3:$V1786,$P1786+1,FALSE)</f>
        <v>12</v>
      </c>
      <c r="AG1786" s="161" t="str">
        <f t="shared" si="976"/>
        <v>09:00 13:30</v>
      </c>
      <c r="AH1786" s="161" t="e">
        <f t="shared" si="977"/>
        <v>#VALUE!</v>
      </c>
      <c r="AI1786" s="158" t="str">
        <f t="shared" si="978"/>
        <v>09:00 13:30</v>
      </c>
      <c r="AJ1786" s="159" t="e">
        <f>HLOOKUP(SEARCH("5",$M1786)-1,$Q$3:$V1786,$P1786+1,FALSE)</f>
        <v>#VALUE!</v>
      </c>
      <c r="AK1786" s="161" t="e">
        <f t="shared" si="979"/>
        <v>#VALUE!</v>
      </c>
      <c r="AL1786" s="161" t="e">
        <f t="shared" si="980"/>
        <v>#VALUE!</v>
      </c>
      <c r="AM1786" s="158" t="str">
        <f t="shared" si="981"/>
        <v>выходной</v>
      </c>
      <c r="AN1786" s="159" t="e">
        <f>HLOOKUP(SEARCH("6",$M1786)-1,$Q$3:$V1786,$P1786+1,FALSE)</f>
        <v>#VALUE!</v>
      </c>
      <c r="AO1786" s="161" t="e">
        <f t="shared" si="982"/>
        <v>#VALUE!</v>
      </c>
      <c r="AP1786" s="161" t="e">
        <f t="shared" si="983"/>
        <v>#VALUE!</v>
      </c>
      <c r="AQ1786" s="162" t="str">
        <f t="shared" si="984"/>
        <v>выходной</v>
      </c>
      <c r="AR1786" s="163" t="e">
        <f>HLOOKUP(SEARCH("7",$M1786)-1,$Q$3:$V1786,$P1786+1,FALSE)</f>
        <v>#VALUE!</v>
      </c>
      <c r="AS1786" s="164" t="str">
        <f t="shared" si="985"/>
        <v>выходной</v>
      </c>
      <c r="AT1786" s="142"/>
      <c r="AU1786" s="11" t="str">
        <f>IF(ISERROR(VLOOKUP(B1786,'РЕОРГ 2008'!$A:$B,2,FALSE)),"",VLOOKUP(B1786,'РЕОРГ 2008'!$A:$B,2,FALSE))</f>
        <v>Опер.касса №4695/03</v>
      </c>
      <c r="AV1786" s="12" t="str">
        <f t="shared" si="986"/>
        <v>Опер.касса №4695/03</v>
      </c>
      <c r="AW1786" s="31" t="e">
        <f>LEFT(#REF!,2)</f>
        <v>#REF!</v>
      </c>
      <c r="AX1786" s="12" t="str">
        <f t="shared" si="964"/>
        <v>4695/03</v>
      </c>
      <c r="AZ1786" t="str">
        <f>IF(ISERROR(VLOOKUP(B1786,'РЕОРГ 01.08.2009'!$A:$B,2,FALSE)),"",VLOOKUP(B1786,'РЕОРГ 01.08.2009'!$A:$B,2,FALSE))</f>
        <v/>
      </c>
      <c r="BA1786" s="12" t="str">
        <f t="shared" si="959"/>
        <v>Опер.касса №4694/092</v>
      </c>
      <c r="BB1786" t="e">
        <f>LEFT(#REF!,2)</f>
        <v>#REF!</v>
      </c>
      <c r="BC1786" s="12" t="str">
        <f t="shared" si="965"/>
        <v>4694/092</v>
      </c>
      <c r="BE1786" t="str">
        <f>IF(ISERROR(VLOOKUP(B1786,'РЕОРГ 01.10.2009'!A:C,3,FALSE)),"",VLOOKUP(B1786,'РЕОРГ 01.10.2009'!A:C,3,FALSE))</f>
        <v/>
      </c>
      <c r="BF1786" s="12" t="str">
        <f t="shared" si="960"/>
        <v>Опер.касса №4694/092</v>
      </c>
      <c r="BG1786" t="e">
        <f>LEFT(#REF!,2)</f>
        <v>#REF!</v>
      </c>
      <c r="BH1786" s="12" t="str">
        <f t="shared" si="966"/>
        <v>4694/092</v>
      </c>
      <c r="BJ1786" t="str">
        <f>IF(ISERROR(VLOOKUP($B1786,'РЕОРГ 01.05.2010'!A:B,2,FALSE)),"",VLOOKUP($B1786,'РЕОРГ 01.05.2010'!A:B,2,FALSE))</f>
        <v/>
      </c>
      <c r="BK1786" s="12" t="str">
        <f t="shared" si="961"/>
        <v>Опер.касса №4694/092</v>
      </c>
      <c r="BL1786" t="e">
        <f>LEFT(#REF!,2)</f>
        <v>#REF!</v>
      </c>
      <c r="BM1786" s="12" t="str">
        <f t="shared" si="967"/>
        <v>4694/092</v>
      </c>
      <c r="BO1786" t="str">
        <f>IF(ISERROR(VLOOKUP($B1786,'РЕОРГ 01.08.2010'!A:B,2,FALSE)),"",VLOOKUP($B1786,'РЕОРГ 01.08.2010'!A:B,2,FALSE))</f>
        <v/>
      </c>
      <c r="BP1786" s="12" t="str">
        <f t="shared" si="962"/>
        <v>Опер.касса №4694/092</v>
      </c>
      <c r="BQ1786" t="e">
        <f>LEFT(#REF!,2)</f>
        <v>#REF!</v>
      </c>
      <c r="BR1786" s="12" t="str">
        <f t="shared" si="968"/>
        <v>4694/092</v>
      </c>
    </row>
    <row r="1787" spans="1:70" ht="12.75" customHeight="1">
      <c r="A1787" t="str">
        <f t="shared" si="963"/>
        <v>4694/093</v>
      </c>
      <c r="B1787" s="133">
        <v>2085</v>
      </c>
      <c r="C1787" s="1" t="s">
        <v>6936</v>
      </c>
      <c r="D1787" s="32" t="s">
        <v>1931</v>
      </c>
      <c r="E1787" s="1" t="s">
        <v>8731</v>
      </c>
      <c r="F1787" s="1" t="s">
        <v>8047</v>
      </c>
      <c r="G1787" s="1" t="s">
        <v>11123</v>
      </c>
      <c r="H1787" s="1" t="s">
        <v>11124</v>
      </c>
      <c r="I1787" s="1" t="s">
        <v>7094</v>
      </c>
      <c r="J1787" s="1"/>
      <c r="K1787" s="1">
        <v>2</v>
      </c>
      <c r="L1787" s="32" t="s">
        <v>4051</v>
      </c>
      <c r="M1787" s="8" t="s">
        <v>11771</v>
      </c>
      <c r="N1787" s="2" t="s">
        <v>12883</v>
      </c>
      <c r="O1787" s="173"/>
      <c r="P1787" s="168">
        <f t="shared" si="993"/>
        <v>1784</v>
      </c>
      <c r="Q1787" s="138">
        <f t="shared" si="987"/>
        <v>25</v>
      </c>
      <c r="R1787" s="138">
        <f t="shared" si="988"/>
        <v>50</v>
      </c>
      <c r="S1787" s="138">
        <f t="shared" si="989"/>
        <v>75</v>
      </c>
      <c r="T1787" s="138">
        <f t="shared" si="990"/>
        <v>100</v>
      </c>
      <c r="U1787" s="138" t="e">
        <f t="shared" si="991"/>
        <v>#VALUE!</v>
      </c>
      <c r="V1787" s="138" t="e">
        <f t="shared" si="992"/>
        <v>#VALUE!</v>
      </c>
      <c r="W1787" s="158" t="str">
        <f t="shared" si="969"/>
        <v>09:00 18:00(13:00 15:00)</v>
      </c>
      <c r="X1787" s="159">
        <f>HLOOKUP(SEARCH("2",$M1787)-1,$Q$3:$V1787,$P1787+1,FALSE)</f>
        <v>25</v>
      </c>
      <c r="Y1787" s="160" t="str">
        <f t="shared" si="970"/>
        <v>09:00 18:00(13:00 15:00)|09:00 18:00(13:00 15:00)|09:00 18:00(13:00 15:00)|09:00 18:00(13:00 15:00)</v>
      </c>
      <c r="Z1787" s="161" t="str">
        <f t="shared" si="971"/>
        <v>09:00 18:00(13:00 15:00)</v>
      </c>
      <c r="AA1787" s="158" t="str">
        <f t="shared" si="972"/>
        <v>09:00 18:00(13:00 15:00)</v>
      </c>
      <c r="AB1787" s="159">
        <f>HLOOKUP(SEARCH("3",$M1787)-1,$Q$3:$V1787,$P1787+1,FALSE)</f>
        <v>50</v>
      </c>
      <c r="AC1787" s="160" t="str">
        <f t="shared" si="973"/>
        <v>09:00 18:00(13:00 15:00)|09:00 18:00(13:00 15:00)|09:00 18:00(13:00 15:00)</v>
      </c>
      <c r="AD1787" s="161" t="str">
        <f t="shared" si="974"/>
        <v>09:00 18:00(13:00 15:00)</v>
      </c>
      <c r="AE1787" s="158" t="str">
        <f t="shared" si="975"/>
        <v>09:00 18:00(13:00 15:00)</v>
      </c>
      <c r="AF1787" s="159">
        <f>HLOOKUP(SEARCH("4",$M1787)-1,$Q$3:$V1787,$P1787+1,FALSE)</f>
        <v>75</v>
      </c>
      <c r="AG1787" s="161" t="str">
        <f t="shared" si="976"/>
        <v>09:00 18:00(13:00 15:00)|09:00 18:00(13:00 15:00)</v>
      </c>
      <c r="AH1787" s="161" t="str">
        <f t="shared" si="977"/>
        <v>09:00 18:00(13:00 15:00)</v>
      </c>
      <c r="AI1787" s="158" t="str">
        <f t="shared" si="978"/>
        <v>09:00 18:00(13:00 15:00)</v>
      </c>
      <c r="AJ1787" s="159">
        <f>HLOOKUP(SEARCH("5",$M1787)-1,$Q$3:$V1787,$P1787+1,FALSE)</f>
        <v>100</v>
      </c>
      <c r="AK1787" s="161" t="str">
        <f t="shared" si="979"/>
        <v>09:00 18:00(13:00 15:00)</v>
      </c>
      <c r="AL1787" s="161" t="e">
        <f t="shared" si="980"/>
        <v>#VALUE!</v>
      </c>
      <c r="AM1787" s="158" t="str">
        <f t="shared" si="981"/>
        <v>09:00 18:00(13:00 15:00)</v>
      </c>
      <c r="AN1787" s="159" t="e">
        <f>HLOOKUP(SEARCH("6",$M1787)-1,$Q$3:$V1787,$P1787+1,FALSE)</f>
        <v>#VALUE!</v>
      </c>
      <c r="AO1787" s="161" t="e">
        <f t="shared" si="982"/>
        <v>#VALUE!</v>
      </c>
      <c r="AP1787" s="161" t="e">
        <f t="shared" si="983"/>
        <v>#VALUE!</v>
      </c>
      <c r="AQ1787" s="162" t="str">
        <f t="shared" si="984"/>
        <v>выходной</v>
      </c>
      <c r="AR1787" s="163" t="e">
        <f>HLOOKUP(SEARCH("7",$M1787)-1,$Q$3:$V1787,$P1787+1,FALSE)</f>
        <v>#VALUE!</v>
      </c>
      <c r="AS1787" s="164" t="str">
        <f t="shared" si="985"/>
        <v>выходной</v>
      </c>
      <c r="AT1787" s="142"/>
      <c r="AU1787" s="11" t="str">
        <f>IF(ISERROR(VLOOKUP(B1787,'РЕОРГ 2008'!$A:$B,2,FALSE)),"",VLOOKUP(B1787,'РЕОРГ 2008'!$A:$B,2,FALSE))</f>
        <v>Опер.касса №4695/036</v>
      </c>
      <c r="AV1787" s="12" t="str">
        <f t="shared" si="986"/>
        <v>Опер.касса №4695/036</v>
      </c>
      <c r="AW1787" s="31" t="e">
        <f>LEFT(#REF!,2)</f>
        <v>#REF!</v>
      </c>
      <c r="AX1787" s="12" t="str">
        <f t="shared" si="964"/>
        <v>4695/036</v>
      </c>
      <c r="AZ1787" t="str">
        <f>IF(ISERROR(VLOOKUP(B1787,'РЕОРГ 01.08.2009'!$A:$B,2,FALSE)),"",VLOOKUP(B1787,'РЕОРГ 01.08.2009'!$A:$B,2,FALSE))</f>
        <v/>
      </c>
      <c r="BA1787" s="12" t="str">
        <f t="shared" si="959"/>
        <v>Опер.касса №4694/093</v>
      </c>
      <c r="BB1787" t="e">
        <f>LEFT(#REF!,2)</f>
        <v>#REF!</v>
      </c>
      <c r="BC1787" s="12" t="str">
        <f t="shared" si="965"/>
        <v>4694/093</v>
      </c>
      <c r="BE1787" t="str">
        <f>IF(ISERROR(VLOOKUP(B1787,'РЕОРГ 01.10.2009'!A:C,3,FALSE)),"",VLOOKUP(B1787,'РЕОРГ 01.10.2009'!A:C,3,FALSE))</f>
        <v/>
      </c>
      <c r="BF1787" s="12" t="str">
        <f t="shared" si="960"/>
        <v>Опер.касса №4694/093</v>
      </c>
      <c r="BG1787" t="e">
        <f>LEFT(#REF!,2)</f>
        <v>#REF!</v>
      </c>
      <c r="BH1787" s="12" t="str">
        <f t="shared" si="966"/>
        <v>4694/093</v>
      </c>
      <c r="BJ1787" t="str">
        <f>IF(ISERROR(VLOOKUP($B1787,'РЕОРГ 01.05.2010'!A:B,2,FALSE)),"",VLOOKUP($B1787,'РЕОРГ 01.05.2010'!A:B,2,FALSE))</f>
        <v/>
      </c>
      <c r="BK1787" s="12" t="str">
        <f t="shared" si="961"/>
        <v>Опер.касса №4694/093</v>
      </c>
      <c r="BL1787" t="e">
        <f>LEFT(#REF!,2)</f>
        <v>#REF!</v>
      </c>
      <c r="BM1787" s="12" t="str">
        <f t="shared" si="967"/>
        <v>4694/093</v>
      </c>
      <c r="BO1787" t="str">
        <f>IF(ISERROR(VLOOKUP($B1787,'РЕОРГ 01.08.2010'!A:B,2,FALSE)),"",VLOOKUP($B1787,'РЕОРГ 01.08.2010'!A:B,2,FALSE))</f>
        <v/>
      </c>
      <c r="BP1787" s="12" t="str">
        <f t="shared" si="962"/>
        <v>Опер.касса №4694/093</v>
      </c>
      <c r="BQ1787" t="e">
        <f>LEFT(#REF!,2)</f>
        <v>#REF!</v>
      </c>
      <c r="BR1787" s="12" t="str">
        <f t="shared" si="968"/>
        <v>4694/093</v>
      </c>
    </row>
    <row r="1788" spans="1:70" ht="12.75" customHeight="1">
      <c r="A1788" t="str">
        <f t="shared" si="963"/>
        <v>4694/094</v>
      </c>
      <c r="B1788" s="133">
        <v>2086</v>
      </c>
      <c r="C1788" s="1" t="s">
        <v>6937</v>
      </c>
      <c r="D1788" s="32" t="s">
        <v>1931</v>
      </c>
      <c r="E1788" s="1" t="s">
        <v>8731</v>
      </c>
      <c r="F1788" s="1" t="s">
        <v>8047</v>
      </c>
      <c r="G1788" s="1" t="s">
        <v>7095</v>
      </c>
      <c r="H1788" s="1" t="s">
        <v>7096</v>
      </c>
      <c r="I1788" s="1" t="s">
        <v>7097</v>
      </c>
      <c r="J1788" s="1"/>
      <c r="K1788" s="1">
        <v>2</v>
      </c>
      <c r="L1788" s="32" t="s">
        <v>4051</v>
      </c>
      <c r="M1788" s="8" t="s">
        <v>11771</v>
      </c>
      <c r="N1788" s="2" t="s">
        <v>11772</v>
      </c>
      <c r="O1788" s="173"/>
      <c r="P1788" s="168">
        <f t="shared" si="993"/>
        <v>1785</v>
      </c>
      <c r="Q1788" s="138">
        <f t="shared" si="987"/>
        <v>25</v>
      </c>
      <c r="R1788" s="138">
        <f t="shared" si="988"/>
        <v>50</v>
      </c>
      <c r="S1788" s="138">
        <f t="shared" si="989"/>
        <v>75</v>
      </c>
      <c r="T1788" s="138">
        <f t="shared" si="990"/>
        <v>100</v>
      </c>
      <c r="U1788" s="138" t="e">
        <f t="shared" si="991"/>
        <v>#VALUE!</v>
      </c>
      <c r="V1788" s="138" t="e">
        <f t="shared" si="992"/>
        <v>#VALUE!</v>
      </c>
      <c r="W1788" s="158" t="str">
        <f t="shared" si="969"/>
        <v>09:00 18:00(13:00 14:00)</v>
      </c>
      <c r="X1788" s="159">
        <f>HLOOKUP(SEARCH("2",$M1788)-1,$Q$3:$V1788,$P1788+1,FALSE)</f>
        <v>25</v>
      </c>
      <c r="Y1788" s="160" t="str">
        <f t="shared" si="970"/>
        <v>09:00 18:00(13:00 14:00)|09:00 18:00(13:00 14:00)|09:00 18:00(13:00 14:00)|09:00 18:00(13:00 14:00)</v>
      </c>
      <c r="Z1788" s="161" t="str">
        <f t="shared" si="971"/>
        <v>09:00 18:00(13:00 14:00)</v>
      </c>
      <c r="AA1788" s="158" t="str">
        <f t="shared" si="972"/>
        <v>09:00 18:00(13:00 14:00)</v>
      </c>
      <c r="AB1788" s="159">
        <f>HLOOKUP(SEARCH("3",$M1788)-1,$Q$3:$V1788,$P1788+1,FALSE)</f>
        <v>50</v>
      </c>
      <c r="AC1788" s="160" t="str">
        <f t="shared" si="973"/>
        <v>09:00 18:00(13:00 14:00)|09:00 18:00(13:00 14:00)|09:00 18:00(13:00 14:00)</v>
      </c>
      <c r="AD1788" s="161" t="str">
        <f t="shared" si="974"/>
        <v>09:00 18:00(13:00 14:00)</v>
      </c>
      <c r="AE1788" s="158" t="str">
        <f t="shared" si="975"/>
        <v>09:00 18:00(13:00 14:00)</v>
      </c>
      <c r="AF1788" s="159">
        <f>HLOOKUP(SEARCH("4",$M1788)-1,$Q$3:$V1788,$P1788+1,FALSE)</f>
        <v>75</v>
      </c>
      <c r="AG1788" s="161" t="str">
        <f t="shared" si="976"/>
        <v>09:00 18:00(13:00 14:00)|09:00 18:00(13:00 14:00)</v>
      </c>
      <c r="AH1788" s="161" t="str">
        <f t="shared" si="977"/>
        <v>09:00 18:00(13:00 14:00)</v>
      </c>
      <c r="AI1788" s="158" t="str">
        <f t="shared" si="978"/>
        <v>09:00 18:00(13:00 14:00)</v>
      </c>
      <c r="AJ1788" s="159">
        <f>HLOOKUP(SEARCH("5",$M1788)-1,$Q$3:$V1788,$P1788+1,FALSE)</f>
        <v>100</v>
      </c>
      <c r="AK1788" s="161" t="str">
        <f t="shared" si="979"/>
        <v>09:00 18:00(13:00 14:00)</v>
      </c>
      <c r="AL1788" s="161" t="e">
        <f t="shared" si="980"/>
        <v>#VALUE!</v>
      </c>
      <c r="AM1788" s="158" t="str">
        <f t="shared" si="981"/>
        <v>09:00 18:00(13:00 14:00)</v>
      </c>
      <c r="AN1788" s="159" t="e">
        <f>HLOOKUP(SEARCH("6",$M1788)-1,$Q$3:$V1788,$P1788+1,FALSE)</f>
        <v>#VALUE!</v>
      </c>
      <c r="AO1788" s="161" t="e">
        <f t="shared" si="982"/>
        <v>#VALUE!</v>
      </c>
      <c r="AP1788" s="161" t="e">
        <f t="shared" si="983"/>
        <v>#VALUE!</v>
      </c>
      <c r="AQ1788" s="162" t="str">
        <f t="shared" si="984"/>
        <v>выходной</v>
      </c>
      <c r="AR1788" s="163" t="e">
        <f>HLOOKUP(SEARCH("7",$M1788)-1,$Q$3:$V1788,$P1788+1,FALSE)</f>
        <v>#VALUE!</v>
      </c>
      <c r="AS1788" s="164" t="str">
        <f t="shared" si="985"/>
        <v>выходной</v>
      </c>
      <c r="AT1788" s="142"/>
      <c r="AU1788" s="11" t="str">
        <f>IF(ISERROR(VLOOKUP(B1788,'РЕОРГ 2008'!$A:$B,2,FALSE)),"",VLOOKUP(B1788,'РЕОРГ 2008'!$A:$B,2,FALSE))</f>
        <v>Опер.касса №4695/038</v>
      </c>
      <c r="AV1788" s="12" t="str">
        <f t="shared" si="986"/>
        <v>Опер.касса №4695/038</v>
      </c>
      <c r="AW1788" s="31" t="e">
        <f>LEFT(#REF!,2)</f>
        <v>#REF!</v>
      </c>
      <c r="AX1788" s="12" t="str">
        <f t="shared" si="964"/>
        <v>4695/038</v>
      </c>
      <c r="AZ1788" t="str">
        <f>IF(ISERROR(VLOOKUP(B1788,'РЕОРГ 01.08.2009'!$A:$B,2,FALSE)),"",VLOOKUP(B1788,'РЕОРГ 01.08.2009'!$A:$B,2,FALSE))</f>
        <v/>
      </c>
      <c r="BA1788" s="12" t="str">
        <f t="shared" si="959"/>
        <v>Опер.касса №4694/094</v>
      </c>
      <c r="BB1788" t="e">
        <f>LEFT(#REF!,2)</f>
        <v>#REF!</v>
      </c>
      <c r="BC1788" s="12" t="str">
        <f t="shared" si="965"/>
        <v>4694/094</v>
      </c>
      <c r="BE1788" t="str">
        <f>IF(ISERROR(VLOOKUP(B1788,'РЕОРГ 01.10.2009'!A:C,3,FALSE)),"",VLOOKUP(B1788,'РЕОРГ 01.10.2009'!A:C,3,FALSE))</f>
        <v/>
      </c>
      <c r="BF1788" s="12" t="str">
        <f t="shared" si="960"/>
        <v>Опер.касса №4694/094</v>
      </c>
      <c r="BG1788" t="e">
        <f>LEFT(#REF!,2)</f>
        <v>#REF!</v>
      </c>
      <c r="BH1788" s="12" t="str">
        <f t="shared" si="966"/>
        <v>4694/094</v>
      </c>
      <c r="BJ1788" t="str">
        <f>IF(ISERROR(VLOOKUP($B1788,'РЕОРГ 01.05.2010'!A:B,2,FALSE)),"",VLOOKUP($B1788,'РЕОРГ 01.05.2010'!A:B,2,FALSE))</f>
        <v/>
      </c>
      <c r="BK1788" s="12" t="str">
        <f t="shared" si="961"/>
        <v>Опер.касса №4694/094</v>
      </c>
      <c r="BL1788" t="e">
        <f>LEFT(#REF!,2)</f>
        <v>#REF!</v>
      </c>
      <c r="BM1788" s="12" t="str">
        <f t="shared" si="967"/>
        <v>4694/094</v>
      </c>
      <c r="BO1788" t="str">
        <f>IF(ISERROR(VLOOKUP($B1788,'РЕОРГ 01.08.2010'!A:B,2,FALSE)),"",VLOOKUP($B1788,'РЕОРГ 01.08.2010'!A:B,2,FALSE))</f>
        <v/>
      </c>
      <c r="BP1788" s="12" t="str">
        <f t="shared" si="962"/>
        <v>Опер.касса №4694/094</v>
      </c>
      <c r="BQ1788" t="e">
        <f>LEFT(#REF!,2)</f>
        <v>#REF!</v>
      </c>
      <c r="BR1788" s="12" t="str">
        <f t="shared" si="968"/>
        <v>4694/094</v>
      </c>
    </row>
    <row r="1789" spans="1:70" ht="12.75" customHeight="1">
      <c r="A1789" t="str">
        <f t="shared" si="963"/>
        <v>4694/095</v>
      </c>
      <c r="B1789" s="133">
        <v>2087</v>
      </c>
      <c r="C1789" s="1" t="s">
        <v>6938</v>
      </c>
      <c r="D1789" s="32" t="s">
        <v>7017</v>
      </c>
      <c r="E1789" s="1" t="s">
        <v>7098</v>
      </c>
      <c r="F1789" s="1" t="s">
        <v>8047</v>
      </c>
      <c r="G1789" s="1" t="s">
        <v>7099</v>
      </c>
      <c r="H1789" s="1" t="s">
        <v>1808</v>
      </c>
      <c r="I1789" s="1" t="s">
        <v>7101</v>
      </c>
      <c r="J1789" s="1"/>
      <c r="K1789" s="1">
        <v>13</v>
      </c>
      <c r="L1789" s="32" t="s">
        <v>4052</v>
      </c>
      <c r="M1789" s="8" t="s">
        <v>11773</v>
      </c>
      <c r="N1789" s="2" t="s">
        <v>12049</v>
      </c>
      <c r="O1789" s="173"/>
      <c r="P1789" s="168">
        <f t="shared" si="993"/>
        <v>1786</v>
      </c>
      <c r="Q1789" s="138">
        <f t="shared" si="987"/>
        <v>12</v>
      </c>
      <c r="R1789" s="138">
        <f t="shared" si="988"/>
        <v>24</v>
      </c>
      <c r="S1789" s="138">
        <f t="shared" si="989"/>
        <v>36</v>
      </c>
      <c r="T1789" s="138">
        <f t="shared" si="990"/>
        <v>48</v>
      </c>
      <c r="U1789" s="138">
        <f t="shared" si="991"/>
        <v>60</v>
      </c>
      <c r="V1789" s="138" t="e">
        <f t="shared" si="992"/>
        <v>#VALUE!</v>
      </c>
      <c r="W1789" s="158" t="str">
        <f t="shared" si="969"/>
        <v>08:00 18:00</v>
      </c>
      <c r="X1789" s="159">
        <f>HLOOKUP(SEARCH("2",$M1789)-1,$Q$3:$V1789,$P1789+1,FALSE)</f>
        <v>12</v>
      </c>
      <c r="Y1789" s="160" t="str">
        <f t="shared" si="970"/>
        <v>08:00 18:00|08:00 18:00|08:00 18:00|08:00 18:00|08:00 14:00</v>
      </c>
      <c r="Z1789" s="161" t="str">
        <f t="shared" si="971"/>
        <v>08:00 18:00</v>
      </c>
      <c r="AA1789" s="158" t="str">
        <f t="shared" si="972"/>
        <v>08:00 18:00</v>
      </c>
      <c r="AB1789" s="159">
        <f>HLOOKUP(SEARCH("3",$M1789)-1,$Q$3:$V1789,$P1789+1,FALSE)</f>
        <v>24</v>
      </c>
      <c r="AC1789" s="160" t="str">
        <f t="shared" si="973"/>
        <v>08:00 18:00|08:00 18:00|08:00 18:00|08:00 14:00</v>
      </c>
      <c r="AD1789" s="161" t="str">
        <f t="shared" si="974"/>
        <v>08:00 18:00</v>
      </c>
      <c r="AE1789" s="158" t="str">
        <f t="shared" si="975"/>
        <v>08:00 18:00</v>
      </c>
      <c r="AF1789" s="159">
        <f>HLOOKUP(SEARCH("4",$M1789)-1,$Q$3:$V1789,$P1789+1,FALSE)</f>
        <v>36</v>
      </c>
      <c r="AG1789" s="161" t="str">
        <f t="shared" si="976"/>
        <v>08:00 18:00|08:00 18:00|08:00 14:00</v>
      </c>
      <c r="AH1789" s="161" t="str">
        <f t="shared" si="977"/>
        <v>08:00 18:00</v>
      </c>
      <c r="AI1789" s="158" t="str">
        <f t="shared" si="978"/>
        <v>08:00 18:00</v>
      </c>
      <c r="AJ1789" s="159">
        <f>HLOOKUP(SEARCH("5",$M1789)-1,$Q$3:$V1789,$P1789+1,FALSE)</f>
        <v>48</v>
      </c>
      <c r="AK1789" s="161" t="str">
        <f t="shared" si="979"/>
        <v>08:00 18:00|08:00 14:00</v>
      </c>
      <c r="AL1789" s="161" t="str">
        <f t="shared" si="980"/>
        <v>08:00 18:00</v>
      </c>
      <c r="AM1789" s="158" t="str">
        <f t="shared" si="981"/>
        <v>08:00 18:00</v>
      </c>
      <c r="AN1789" s="159">
        <f>HLOOKUP(SEARCH("6",$M1789)-1,$Q$3:$V1789,$P1789+1,FALSE)</f>
        <v>60</v>
      </c>
      <c r="AO1789" s="161" t="str">
        <f t="shared" si="982"/>
        <v>08:00 14:00</v>
      </c>
      <c r="AP1789" s="161" t="e">
        <f t="shared" si="983"/>
        <v>#VALUE!</v>
      </c>
      <c r="AQ1789" s="162" t="str">
        <f t="shared" si="984"/>
        <v>08:00 14:00</v>
      </c>
      <c r="AR1789" s="163" t="e">
        <f>HLOOKUP(SEARCH("7",$M1789)-1,$Q$3:$V1789,$P1789+1,FALSE)</f>
        <v>#VALUE!</v>
      </c>
      <c r="AS1789" s="164" t="str">
        <f t="shared" si="985"/>
        <v>выходной</v>
      </c>
      <c r="AT1789" s="142"/>
      <c r="AU1789" s="11" t="str">
        <f>IF(ISERROR(VLOOKUP(B1789,'РЕОРГ 2008'!$A:$B,2,FALSE)),"",VLOOKUP(B1789,'РЕОРГ 2008'!$A:$B,2,FALSE))</f>
        <v>Доп.офис №4695/039</v>
      </c>
      <c r="AV1789" s="12" t="str">
        <f t="shared" si="986"/>
        <v>Доп.офис №4695/039</v>
      </c>
      <c r="AW1789" s="31" t="e">
        <f>LEFT(#REF!,2)</f>
        <v>#REF!</v>
      </c>
      <c r="AX1789" s="12" t="str">
        <f t="shared" si="964"/>
        <v>4695/039</v>
      </c>
      <c r="AZ1789" t="str">
        <f>IF(ISERROR(VLOOKUP(B1789,'РЕОРГ 01.08.2009'!$A:$B,2,FALSE)),"",VLOOKUP(B1789,'РЕОРГ 01.08.2009'!$A:$B,2,FALSE))</f>
        <v/>
      </c>
      <c r="BA1789" s="12" t="str">
        <f t="shared" si="959"/>
        <v>Доп.офис №4694/095</v>
      </c>
      <c r="BB1789" t="e">
        <f>LEFT(#REF!,2)</f>
        <v>#REF!</v>
      </c>
      <c r="BC1789" s="12" t="str">
        <f t="shared" si="965"/>
        <v>4694/095</v>
      </c>
      <c r="BE1789" t="str">
        <f>IF(ISERROR(VLOOKUP(B1789,'РЕОРГ 01.10.2009'!A:C,3,FALSE)),"",VLOOKUP(B1789,'РЕОРГ 01.10.2009'!A:C,3,FALSE))</f>
        <v/>
      </c>
      <c r="BF1789" s="12" t="str">
        <f t="shared" si="960"/>
        <v>Доп.офис №4694/095</v>
      </c>
      <c r="BG1789" t="e">
        <f>LEFT(#REF!,2)</f>
        <v>#REF!</v>
      </c>
      <c r="BH1789" s="12" t="str">
        <f t="shared" si="966"/>
        <v>4694/095</v>
      </c>
      <c r="BJ1789" t="str">
        <f>IF(ISERROR(VLOOKUP($B1789,'РЕОРГ 01.05.2010'!A:B,2,FALSE)),"",VLOOKUP($B1789,'РЕОРГ 01.05.2010'!A:B,2,FALSE))</f>
        <v/>
      </c>
      <c r="BK1789" s="12" t="str">
        <f t="shared" si="961"/>
        <v>Доп.офис №4694/095</v>
      </c>
      <c r="BL1789" t="e">
        <f>LEFT(#REF!,2)</f>
        <v>#REF!</v>
      </c>
      <c r="BM1789" s="12" t="str">
        <f t="shared" si="967"/>
        <v>4694/095</v>
      </c>
      <c r="BO1789" t="str">
        <f>IF(ISERROR(VLOOKUP($B1789,'РЕОРГ 01.08.2010'!A:B,2,FALSE)),"",VLOOKUP($B1789,'РЕОРГ 01.08.2010'!A:B,2,FALSE))</f>
        <v/>
      </c>
      <c r="BP1789" s="12" t="str">
        <f t="shared" si="962"/>
        <v>Доп.офис №4694/095</v>
      </c>
      <c r="BQ1789" t="e">
        <f>LEFT(#REF!,2)</f>
        <v>#REF!</v>
      </c>
      <c r="BR1789" s="12" t="str">
        <f t="shared" si="968"/>
        <v>4694/095</v>
      </c>
    </row>
    <row r="1790" spans="1:70" ht="12.75" customHeight="1">
      <c r="A1790" t="str">
        <f t="shared" si="963"/>
        <v>4694/096</v>
      </c>
      <c r="B1790" s="133">
        <v>2088</v>
      </c>
      <c r="C1790" s="1" t="s">
        <v>4376</v>
      </c>
      <c r="D1790" s="32" t="s">
        <v>1931</v>
      </c>
      <c r="E1790" s="1" t="s">
        <v>7102</v>
      </c>
      <c r="F1790" s="1" t="s">
        <v>8047</v>
      </c>
      <c r="G1790" s="1" t="s">
        <v>7103</v>
      </c>
      <c r="H1790" s="1" t="s">
        <v>7104</v>
      </c>
      <c r="I1790" s="1" t="s">
        <v>11579</v>
      </c>
      <c r="J1790" s="1"/>
      <c r="K1790" s="1">
        <v>0.25</v>
      </c>
      <c r="L1790" s="32" t="s">
        <v>4049</v>
      </c>
      <c r="M1790" s="8" t="s">
        <v>11941</v>
      </c>
      <c r="N1790" s="2" t="s">
        <v>12621</v>
      </c>
      <c r="O1790" s="173"/>
      <c r="P1790" s="168">
        <f t="shared" si="993"/>
        <v>1787</v>
      </c>
      <c r="Q1790" s="138">
        <f t="shared" si="987"/>
        <v>12</v>
      </c>
      <c r="R1790" s="138" t="e">
        <f t="shared" si="988"/>
        <v>#VALUE!</v>
      </c>
      <c r="S1790" s="138" t="e">
        <f t="shared" si="989"/>
        <v>#VALUE!</v>
      </c>
      <c r="T1790" s="138" t="e">
        <f t="shared" si="990"/>
        <v>#VALUE!</v>
      </c>
      <c r="U1790" s="138" t="e">
        <f t="shared" si="991"/>
        <v>#VALUE!</v>
      </c>
      <c r="V1790" s="138" t="e">
        <f t="shared" si="992"/>
        <v>#VALUE!</v>
      </c>
      <c r="W1790" s="158" t="str">
        <f t="shared" si="969"/>
        <v>09:00 14:00</v>
      </c>
      <c r="X1790" s="159" t="e">
        <f>HLOOKUP(SEARCH("2",$M1790)-1,$Q$3:$V1790,$P1790+1,FALSE)</f>
        <v>#VALUE!</v>
      </c>
      <c r="Y1790" s="160" t="e">
        <f t="shared" si="970"/>
        <v>#VALUE!</v>
      </c>
      <c r="Z1790" s="161" t="e">
        <f t="shared" si="971"/>
        <v>#VALUE!</v>
      </c>
      <c r="AA1790" s="158" t="str">
        <f t="shared" si="972"/>
        <v>выходной</v>
      </c>
      <c r="AB1790" s="159" t="e">
        <f>HLOOKUP(SEARCH("3",$M1790)-1,$Q$3:$V1790,$P1790+1,FALSE)</f>
        <v>#VALUE!</v>
      </c>
      <c r="AC1790" s="160" t="e">
        <f t="shared" si="973"/>
        <v>#VALUE!</v>
      </c>
      <c r="AD1790" s="161" t="e">
        <f t="shared" si="974"/>
        <v>#VALUE!</v>
      </c>
      <c r="AE1790" s="158" t="str">
        <f t="shared" si="975"/>
        <v>выходной</v>
      </c>
      <c r="AF1790" s="159">
        <f>HLOOKUP(SEARCH("4",$M1790)-1,$Q$3:$V1790,$P1790+1,FALSE)</f>
        <v>12</v>
      </c>
      <c r="AG1790" s="161" t="str">
        <f t="shared" si="976"/>
        <v>09:00 14:00</v>
      </c>
      <c r="AH1790" s="161" t="e">
        <f t="shared" si="977"/>
        <v>#VALUE!</v>
      </c>
      <c r="AI1790" s="158" t="str">
        <f t="shared" si="978"/>
        <v>09:00 14:00</v>
      </c>
      <c r="AJ1790" s="159" t="e">
        <f>HLOOKUP(SEARCH("5",$M1790)-1,$Q$3:$V1790,$P1790+1,FALSE)</f>
        <v>#VALUE!</v>
      </c>
      <c r="AK1790" s="161" t="e">
        <f t="shared" si="979"/>
        <v>#VALUE!</v>
      </c>
      <c r="AL1790" s="161" t="e">
        <f t="shared" si="980"/>
        <v>#VALUE!</v>
      </c>
      <c r="AM1790" s="158" t="str">
        <f t="shared" si="981"/>
        <v>выходной</v>
      </c>
      <c r="AN1790" s="159" t="e">
        <f>HLOOKUP(SEARCH("6",$M1790)-1,$Q$3:$V1790,$P1790+1,FALSE)</f>
        <v>#VALUE!</v>
      </c>
      <c r="AO1790" s="161" t="e">
        <f t="shared" si="982"/>
        <v>#VALUE!</v>
      </c>
      <c r="AP1790" s="161" t="e">
        <f t="shared" si="983"/>
        <v>#VALUE!</v>
      </c>
      <c r="AQ1790" s="162" t="str">
        <f t="shared" si="984"/>
        <v>выходной</v>
      </c>
      <c r="AR1790" s="163" t="e">
        <f>HLOOKUP(SEARCH("7",$M1790)-1,$Q$3:$V1790,$P1790+1,FALSE)</f>
        <v>#VALUE!</v>
      </c>
      <c r="AS1790" s="164" t="str">
        <f t="shared" si="985"/>
        <v>выходной</v>
      </c>
      <c r="AT1790" s="142"/>
      <c r="AU1790" s="11" t="str">
        <f>IF(ISERROR(VLOOKUP(B1790,'РЕОРГ 2008'!$A:$B,2,FALSE)),"",VLOOKUP(B1790,'РЕОРГ 2008'!$A:$B,2,FALSE))</f>
        <v>Опер.касса №4695/040</v>
      </c>
      <c r="AV1790" s="12" t="str">
        <f t="shared" si="986"/>
        <v>Опер.касса №4695/040</v>
      </c>
      <c r="AW1790" s="31" t="e">
        <f>LEFT(#REF!,2)</f>
        <v>#REF!</v>
      </c>
      <c r="AX1790" s="12" t="str">
        <f t="shared" si="964"/>
        <v>4695/040</v>
      </c>
      <c r="AZ1790" t="str">
        <f>IF(ISERROR(VLOOKUP(B1790,'РЕОРГ 01.08.2009'!$A:$B,2,FALSE)),"",VLOOKUP(B1790,'РЕОРГ 01.08.2009'!$A:$B,2,FALSE))</f>
        <v/>
      </c>
      <c r="BA1790" s="12" t="str">
        <f t="shared" ref="BA1790:BA1853" si="994">IF(AND(BF1790&lt;&gt;"",AZ1790=""),BF1790,IF(AZ1790="",$C1790,AZ1790))</f>
        <v>Опер.касса №4694/096</v>
      </c>
      <c r="BB1790" t="e">
        <f>LEFT(#REF!,2)</f>
        <v>#REF!</v>
      </c>
      <c r="BC1790" s="12" t="str">
        <f t="shared" si="965"/>
        <v>4694/096</v>
      </c>
      <c r="BE1790" t="str">
        <f>IF(ISERROR(VLOOKUP(B1790,'РЕОРГ 01.10.2009'!A:C,3,FALSE)),"",VLOOKUP(B1790,'РЕОРГ 01.10.2009'!A:C,3,FALSE))</f>
        <v/>
      </c>
      <c r="BF1790" s="12" t="str">
        <f t="shared" ref="BF1790:BF1853" si="995">IF(AND(BK1790&lt;&gt;"",BE1790=""),BK1790,IF(BE1790="",$C1790,BE1790))</f>
        <v>Опер.касса №4694/096</v>
      </c>
      <c r="BG1790" t="e">
        <f>LEFT(#REF!,2)</f>
        <v>#REF!</v>
      </c>
      <c r="BH1790" s="12" t="str">
        <f t="shared" si="966"/>
        <v>4694/096</v>
      </c>
      <c r="BJ1790" t="str">
        <f>IF(ISERROR(VLOOKUP($B1790,'РЕОРГ 01.05.2010'!A:B,2,FALSE)),"",VLOOKUP($B1790,'РЕОРГ 01.05.2010'!A:B,2,FALSE))</f>
        <v/>
      </c>
      <c r="BK1790" s="12" t="str">
        <f t="shared" ref="BK1790:BK1853" si="996">IF(AND(BP1790&lt;&gt;"",BJ1790=""),BP1790,IF(BJ1790="",$C1790,BJ1790))</f>
        <v>Опер.касса №4694/096</v>
      </c>
      <c r="BL1790" t="e">
        <f>LEFT(#REF!,2)</f>
        <v>#REF!</v>
      </c>
      <c r="BM1790" s="12" t="str">
        <f t="shared" si="967"/>
        <v>4694/096</v>
      </c>
      <c r="BO1790" t="str">
        <f>IF(ISERROR(VLOOKUP($B1790,'РЕОРГ 01.08.2010'!A:B,2,FALSE)),"",VLOOKUP($B1790,'РЕОРГ 01.08.2010'!A:B,2,FALSE))</f>
        <v/>
      </c>
      <c r="BP1790" s="12" t="str">
        <f t="shared" ref="BP1790:BP1853" si="997">IF(AND(BU1790&lt;&gt;"",BO1790=""),BU1790,IF(BO1790="",$C1790,BO1790))</f>
        <v>Опер.касса №4694/096</v>
      </c>
      <c r="BQ1790" t="e">
        <f>LEFT(#REF!,2)</f>
        <v>#REF!</v>
      </c>
      <c r="BR1790" s="12" t="str">
        <f t="shared" si="968"/>
        <v>4694/096</v>
      </c>
    </row>
    <row r="1791" spans="1:70" ht="12.75" customHeight="1">
      <c r="A1791" t="str">
        <f t="shared" ref="A1791:A1854" si="998">RIGHT(C1791,LEN(C1791)-SEARCH("№",C1791))</f>
        <v>4694/097</v>
      </c>
      <c r="B1791" s="133">
        <v>2089</v>
      </c>
      <c r="C1791" s="1" t="s">
        <v>4377</v>
      </c>
      <c r="D1791" s="32" t="s">
        <v>1931</v>
      </c>
      <c r="E1791" s="1" t="s">
        <v>7106</v>
      </c>
      <c r="F1791" s="1" t="s">
        <v>8047</v>
      </c>
      <c r="G1791" s="1" t="s">
        <v>7107</v>
      </c>
      <c r="H1791" s="1" t="s">
        <v>7108</v>
      </c>
      <c r="I1791" s="1" t="s">
        <v>7109</v>
      </c>
      <c r="J1791" s="1"/>
      <c r="K1791" s="1">
        <v>0.25</v>
      </c>
      <c r="L1791" s="32" t="s">
        <v>4049</v>
      </c>
      <c r="M1791" s="8" t="s">
        <v>11941</v>
      </c>
      <c r="N1791" s="2" t="s">
        <v>12621</v>
      </c>
      <c r="O1791" s="173"/>
      <c r="P1791" s="168">
        <f t="shared" si="993"/>
        <v>1788</v>
      </c>
      <c r="Q1791" s="138">
        <f t="shared" si="987"/>
        <v>12</v>
      </c>
      <c r="R1791" s="138" t="e">
        <f t="shared" si="988"/>
        <v>#VALUE!</v>
      </c>
      <c r="S1791" s="138" t="e">
        <f t="shared" si="989"/>
        <v>#VALUE!</v>
      </c>
      <c r="T1791" s="138" t="e">
        <f t="shared" si="990"/>
        <v>#VALUE!</v>
      </c>
      <c r="U1791" s="138" t="e">
        <f t="shared" si="991"/>
        <v>#VALUE!</v>
      </c>
      <c r="V1791" s="138" t="e">
        <f t="shared" si="992"/>
        <v>#VALUE!</v>
      </c>
      <c r="W1791" s="158" t="str">
        <f t="shared" si="969"/>
        <v>09:00 14:00</v>
      </c>
      <c r="X1791" s="159" t="e">
        <f>HLOOKUP(SEARCH("2",$M1791)-1,$Q$3:$V1791,$P1791+1,FALSE)</f>
        <v>#VALUE!</v>
      </c>
      <c r="Y1791" s="160" t="e">
        <f t="shared" si="970"/>
        <v>#VALUE!</v>
      </c>
      <c r="Z1791" s="161" t="e">
        <f t="shared" si="971"/>
        <v>#VALUE!</v>
      </c>
      <c r="AA1791" s="158" t="str">
        <f t="shared" si="972"/>
        <v>выходной</v>
      </c>
      <c r="AB1791" s="159" t="e">
        <f>HLOOKUP(SEARCH("3",$M1791)-1,$Q$3:$V1791,$P1791+1,FALSE)</f>
        <v>#VALUE!</v>
      </c>
      <c r="AC1791" s="160" t="e">
        <f t="shared" si="973"/>
        <v>#VALUE!</v>
      </c>
      <c r="AD1791" s="161" t="e">
        <f t="shared" si="974"/>
        <v>#VALUE!</v>
      </c>
      <c r="AE1791" s="158" t="str">
        <f t="shared" si="975"/>
        <v>выходной</v>
      </c>
      <c r="AF1791" s="159">
        <f>HLOOKUP(SEARCH("4",$M1791)-1,$Q$3:$V1791,$P1791+1,FALSE)</f>
        <v>12</v>
      </c>
      <c r="AG1791" s="161" t="str">
        <f t="shared" si="976"/>
        <v>09:00 14:00</v>
      </c>
      <c r="AH1791" s="161" t="e">
        <f t="shared" si="977"/>
        <v>#VALUE!</v>
      </c>
      <c r="AI1791" s="158" t="str">
        <f t="shared" si="978"/>
        <v>09:00 14:00</v>
      </c>
      <c r="AJ1791" s="159" t="e">
        <f>HLOOKUP(SEARCH("5",$M1791)-1,$Q$3:$V1791,$P1791+1,FALSE)</f>
        <v>#VALUE!</v>
      </c>
      <c r="AK1791" s="161" t="e">
        <f t="shared" si="979"/>
        <v>#VALUE!</v>
      </c>
      <c r="AL1791" s="161" t="e">
        <f t="shared" si="980"/>
        <v>#VALUE!</v>
      </c>
      <c r="AM1791" s="158" t="str">
        <f t="shared" si="981"/>
        <v>выходной</v>
      </c>
      <c r="AN1791" s="159" t="e">
        <f>HLOOKUP(SEARCH("6",$M1791)-1,$Q$3:$V1791,$P1791+1,FALSE)</f>
        <v>#VALUE!</v>
      </c>
      <c r="AO1791" s="161" t="e">
        <f t="shared" si="982"/>
        <v>#VALUE!</v>
      </c>
      <c r="AP1791" s="161" t="e">
        <f t="shared" si="983"/>
        <v>#VALUE!</v>
      </c>
      <c r="AQ1791" s="162" t="str">
        <f t="shared" si="984"/>
        <v>выходной</v>
      </c>
      <c r="AR1791" s="163" t="e">
        <f>HLOOKUP(SEARCH("7",$M1791)-1,$Q$3:$V1791,$P1791+1,FALSE)</f>
        <v>#VALUE!</v>
      </c>
      <c r="AS1791" s="164" t="str">
        <f t="shared" si="985"/>
        <v>выходной</v>
      </c>
      <c r="AT1791" s="142"/>
      <c r="AU1791" s="11" t="str">
        <f>IF(ISERROR(VLOOKUP(B1791,'РЕОРГ 2008'!$A:$B,2,FALSE)),"",VLOOKUP(B1791,'РЕОРГ 2008'!$A:$B,2,FALSE))</f>
        <v>Опер.касса №4695/041</v>
      </c>
      <c r="AV1791" s="12" t="str">
        <f t="shared" si="986"/>
        <v>Опер.касса №4695/041</v>
      </c>
      <c r="AW1791" s="31" t="e">
        <f>LEFT(#REF!,2)</f>
        <v>#REF!</v>
      </c>
      <c r="AX1791" s="12" t="str">
        <f t="shared" ref="AX1791:AX1854" si="999">RIGHT(AV1791,(LEN(AV1791)-SEARCH("№",AV1791)))</f>
        <v>4695/041</v>
      </c>
      <c r="AZ1791" t="str">
        <f>IF(ISERROR(VLOOKUP(B1791,'РЕОРГ 01.08.2009'!$A:$B,2,FALSE)),"",VLOOKUP(B1791,'РЕОРГ 01.08.2009'!$A:$B,2,FALSE))</f>
        <v/>
      </c>
      <c r="BA1791" s="12" t="str">
        <f t="shared" si="994"/>
        <v>Опер.касса №4694/097</v>
      </c>
      <c r="BB1791" t="e">
        <f>LEFT(#REF!,2)</f>
        <v>#REF!</v>
      </c>
      <c r="BC1791" s="12" t="str">
        <f t="shared" ref="BC1791:BC1854" si="1000">RIGHT(BA1791,(LEN(BA1791)-SEARCH("№",BA1791)))</f>
        <v>4694/097</v>
      </c>
      <c r="BE1791" t="str">
        <f>IF(ISERROR(VLOOKUP(B1791,'РЕОРГ 01.10.2009'!A:C,3,FALSE)),"",VLOOKUP(B1791,'РЕОРГ 01.10.2009'!A:C,3,FALSE))</f>
        <v/>
      </c>
      <c r="BF1791" s="12" t="str">
        <f t="shared" si="995"/>
        <v>Опер.касса №4694/097</v>
      </c>
      <c r="BG1791" t="e">
        <f>LEFT(#REF!,2)</f>
        <v>#REF!</v>
      </c>
      <c r="BH1791" s="12" t="str">
        <f t="shared" ref="BH1791:BH1854" si="1001">RIGHT(BF1791,(LEN(BF1791)-SEARCH("№",BF1791)))</f>
        <v>4694/097</v>
      </c>
      <c r="BJ1791" t="str">
        <f>IF(ISERROR(VLOOKUP($B1791,'РЕОРГ 01.05.2010'!A:B,2,FALSE)),"",VLOOKUP($B1791,'РЕОРГ 01.05.2010'!A:B,2,FALSE))</f>
        <v/>
      </c>
      <c r="BK1791" s="12" t="str">
        <f t="shared" si="996"/>
        <v>Опер.касса №4694/097</v>
      </c>
      <c r="BL1791" t="e">
        <f>LEFT(#REF!,2)</f>
        <v>#REF!</v>
      </c>
      <c r="BM1791" s="12" t="str">
        <f t="shared" ref="BM1791:BM1854" si="1002">RIGHT(BK1791,(LEN(BK1791)-SEARCH("№",BK1791)))</f>
        <v>4694/097</v>
      </c>
      <c r="BO1791" t="str">
        <f>IF(ISERROR(VLOOKUP($B1791,'РЕОРГ 01.08.2010'!A:B,2,FALSE)),"",VLOOKUP($B1791,'РЕОРГ 01.08.2010'!A:B,2,FALSE))</f>
        <v/>
      </c>
      <c r="BP1791" s="12" t="str">
        <f t="shared" si="997"/>
        <v>Опер.касса №4694/097</v>
      </c>
      <c r="BQ1791" t="e">
        <f>LEFT(#REF!,2)</f>
        <v>#REF!</v>
      </c>
      <c r="BR1791" s="12" t="str">
        <f t="shared" ref="BR1791:BR1854" si="1003">RIGHT(BP1791,(LEN(BP1791)-SEARCH("№",BP1791)))</f>
        <v>4694/097</v>
      </c>
    </row>
    <row r="1792" spans="1:70" ht="12.75" customHeight="1">
      <c r="A1792" t="str">
        <f t="shared" si="998"/>
        <v>4694/099</v>
      </c>
      <c r="B1792" s="133">
        <v>2091</v>
      </c>
      <c r="C1792" s="1" t="s">
        <v>4379</v>
      </c>
      <c r="D1792" s="32" t="s">
        <v>1931</v>
      </c>
      <c r="E1792" s="1" t="s">
        <v>9537</v>
      </c>
      <c r="F1792" s="1" t="s">
        <v>8047</v>
      </c>
      <c r="G1792" s="1" t="s">
        <v>9538</v>
      </c>
      <c r="H1792" s="1" t="s">
        <v>9539</v>
      </c>
      <c r="I1792" s="1" t="s">
        <v>9540</v>
      </c>
      <c r="J1792" s="1"/>
      <c r="K1792" s="1">
        <v>0.75</v>
      </c>
      <c r="L1792" s="32" t="s">
        <v>4049</v>
      </c>
      <c r="M1792" s="8" t="s">
        <v>11771</v>
      </c>
      <c r="N1792" s="2" t="s">
        <v>12887</v>
      </c>
      <c r="O1792" s="173"/>
      <c r="P1792" s="168">
        <f t="shared" si="993"/>
        <v>1789</v>
      </c>
      <c r="Q1792" s="138">
        <f t="shared" si="987"/>
        <v>25</v>
      </c>
      <c r="R1792" s="138">
        <f t="shared" si="988"/>
        <v>50</v>
      </c>
      <c r="S1792" s="138">
        <f t="shared" si="989"/>
        <v>75</v>
      </c>
      <c r="T1792" s="138">
        <f t="shared" si="990"/>
        <v>100</v>
      </c>
      <c r="U1792" s="138" t="e">
        <f t="shared" si="991"/>
        <v>#VALUE!</v>
      </c>
      <c r="V1792" s="138" t="e">
        <f t="shared" si="992"/>
        <v>#VALUE!</v>
      </c>
      <c r="W1792" s="158" t="str">
        <f t="shared" ref="W1792:W1855" si="1004">IF(M1792="1",N1792,IF(ISERROR(SEARCH(1,M1792)=1),"выходной",IF(SEARCH(1,M1792)=1,LEFT(N1792,Q1792-1),"")))</f>
        <v>08:00 15:00(12:00 13:30)</v>
      </c>
      <c r="X1792" s="159">
        <f>HLOOKUP(SEARCH("2",$M1792)-1,$Q$3:$V1792,$P1792+1,FALSE)</f>
        <v>25</v>
      </c>
      <c r="Y1792" s="160" t="str">
        <f t="shared" ref="Y1792:Y1855" si="1005">IF(M1792="2",N1792,IF(LEFT(M1792,1)="2",LEFT(N1792,Q1792-1),RIGHT(N1792,LEN(N1792)-SEARCH("|",N1792,X1792))))</f>
        <v>08:00 15:00(12:00 13:30)|08:00 15:00(12:00 13:30)|08:00 15:00(12:00 13:30)|08:00 15:00(12:00 13:30)</v>
      </c>
      <c r="Z1792" s="161" t="str">
        <f t="shared" ref="Z1792:Z1855" si="1006">LEFT(Y1792,SEARCH("|",Y1792,1)-1)</f>
        <v>08:00 15:00(12:00 13:30)</v>
      </c>
      <c r="AA1792" s="158" t="str">
        <f t="shared" ref="AA1792:AA1855" si="1007">IF(ISERROR(SEARCH(2,$M1792)),"выходной",IF(LEFT($M1792,1)="2",Y1792,IF(RIGHT($M1792,1)="2",Y1792,Z1792)))</f>
        <v>08:00 15:00(12:00 13:30)</v>
      </c>
      <c r="AB1792" s="159">
        <f>HLOOKUP(SEARCH("3",$M1792)-1,$Q$3:$V1792,$P1792+1,FALSE)</f>
        <v>50</v>
      </c>
      <c r="AC1792" s="160" t="str">
        <f t="shared" ref="AC1792:AC1855" si="1008">IF(M1792="3",N1792,IF(LEFT($M1792,1)="3",LEFT($N1792,$Q1792-1),RIGHT($N1792,LEN($N1792)-SEARCH("|",$N1792,AB1792))))</f>
        <v>08:00 15:00(12:00 13:30)|08:00 15:00(12:00 13:30)|08:00 15:00(12:00 13:30)</v>
      </c>
      <c r="AD1792" s="161" t="str">
        <f t="shared" ref="AD1792:AD1855" si="1009">LEFT(AC1792,SEARCH("|",AC1792,1)-1)</f>
        <v>08:00 15:00(12:00 13:30)</v>
      </c>
      <c r="AE1792" s="158" t="str">
        <f t="shared" ref="AE1792:AE1855" si="1010">IF(ISERROR(SEARCH(3,$M1792)),"выходной",IF(LEFT($M1792,1)="3",AC1792,IF(RIGHT($M1792,1)="3",AC1792,AD1792)))</f>
        <v>08:00 15:00(12:00 13:30)</v>
      </c>
      <c r="AF1792" s="159">
        <f>HLOOKUP(SEARCH("4",$M1792)-1,$Q$3:$V1792,$P1792+1,FALSE)</f>
        <v>75</v>
      </c>
      <c r="AG1792" s="161" t="str">
        <f t="shared" ref="AG1792:AG1855" si="1011">IF(M1792="4",N1792,IF(LEFT($M1792,1)="4",LEFT($N1792,$Q1792-1),RIGHT($N1792,LEN($N1792)-SEARCH("|",$N1792,AF1792))))</f>
        <v>08:00 15:00(12:00 13:30)|08:00 15:00(12:00 13:30)</v>
      </c>
      <c r="AH1792" s="161" t="str">
        <f t="shared" ref="AH1792:AH1855" si="1012">LEFT(AG1792,SEARCH("|",AG1792,1)-1)</f>
        <v>08:00 15:00(12:00 13:30)</v>
      </c>
      <c r="AI1792" s="158" t="str">
        <f t="shared" ref="AI1792:AI1855" si="1013">IF(ISERROR(SEARCH(4,$M1792)),"выходной",IF(LEFT($M1792,1)="4",AG1792,IF(RIGHT($M1792,1)="4",AG1792,AH1792)))</f>
        <v>08:00 15:00(12:00 13:30)</v>
      </c>
      <c r="AJ1792" s="159">
        <f>HLOOKUP(SEARCH("5",$M1792)-1,$Q$3:$V1792,$P1792+1,FALSE)</f>
        <v>100</v>
      </c>
      <c r="AK1792" s="161" t="str">
        <f t="shared" ref="AK1792:AK1855" si="1014">IF(M1792="5",N1792,IF(LEFT($M1792,1)="5",LEFT($N1792,$Q1792-1),RIGHT($N1792,LEN($N1792)-SEARCH("|",$N1792,AJ1792))))</f>
        <v>08:00 15:00(12:00 13:30)</v>
      </c>
      <c r="AL1792" s="161" t="e">
        <f t="shared" ref="AL1792:AL1855" si="1015">LEFT(AK1792,SEARCH("|",AK1792,1)-1)</f>
        <v>#VALUE!</v>
      </c>
      <c r="AM1792" s="158" t="str">
        <f t="shared" ref="AM1792:AM1855" si="1016">IF(ISERROR(SEARCH(5,$M1792)),"выходной",IF(LEFT($M1792,1)="5",AK1792,IF(RIGHT($M1792,1)="5",AK1792,AL1792)))</f>
        <v>08:00 15:00(12:00 13:30)</v>
      </c>
      <c r="AN1792" s="159" t="e">
        <f>HLOOKUP(SEARCH("6",$M1792)-1,$Q$3:$V1792,$P1792+1,FALSE)</f>
        <v>#VALUE!</v>
      </c>
      <c r="AO1792" s="161" t="e">
        <f t="shared" ref="AO1792:AO1855" si="1017">IF(M1792="6",N1792,IF(LEFT($M1792,1)="6",LEFT($N1792,$Q1792-1),RIGHT($N1792,LEN($N1792)-SEARCH("|",$N1792,AN1792))))</f>
        <v>#VALUE!</v>
      </c>
      <c r="AP1792" s="161" t="e">
        <f t="shared" ref="AP1792:AP1855" si="1018">LEFT(AO1792,SEARCH("|",AO1792,1)-1)</f>
        <v>#VALUE!</v>
      </c>
      <c r="AQ1792" s="162" t="str">
        <f t="shared" ref="AQ1792:AQ1855" si="1019">IF(ISERROR(SEARCH(6,$M1792)),"выходной",IF(LEFT($M1792,1)="6",AO1792,IF(RIGHT($M1792,1)="6",AO1792,AP1792)))</f>
        <v>выходной</v>
      </c>
      <c r="AR1792" s="163" t="e">
        <f>HLOOKUP(SEARCH("7",$M1792)-1,$Q$3:$V1792,$P1792+1,FALSE)</f>
        <v>#VALUE!</v>
      </c>
      <c r="AS1792" s="164" t="str">
        <f t="shared" ref="AS1792:AS1855" si="1020">IF(M1792=7,N1792,IF(ISERROR(SEARCH(7,M1792)=1),"выходной",RIGHT(N1792,LEN(N1792)-AR1792)))</f>
        <v>выходной</v>
      </c>
      <c r="AT1792" s="142"/>
      <c r="AU1792" s="11" t="str">
        <f>IF(ISERROR(VLOOKUP(B1792,'РЕОРГ 2008'!$A:$B,2,FALSE)),"",VLOOKUP(B1792,'РЕОРГ 2008'!$A:$B,2,FALSE))</f>
        <v>Опер.касса №4695/043</v>
      </c>
      <c r="AV1792" s="12" t="str">
        <f t="shared" ref="AV1792:AV1855" si="1021">IF(AND(BA1792&lt;&gt;"",AU1792=""),BA1792,IF(AU1792="",$C1792,AU1792))</f>
        <v>Опер.касса №4695/043</v>
      </c>
      <c r="AW1792" s="31" t="e">
        <f>LEFT(#REF!,2)</f>
        <v>#REF!</v>
      </c>
      <c r="AX1792" s="12" t="str">
        <f t="shared" si="999"/>
        <v>4695/043</v>
      </c>
      <c r="AZ1792" t="str">
        <f>IF(ISERROR(VLOOKUP(B1792,'РЕОРГ 01.08.2009'!$A:$B,2,FALSE)),"",VLOOKUP(B1792,'РЕОРГ 01.08.2009'!$A:$B,2,FALSE))</f>
        <v/>
      </c>
      <c r="BA1792" s="12" t="str">
        <f t="shared" si="994"/>
        <v>Опер.касса №4694/099</v>
      </c>
      <c r="BB1792" t="e">
        <f>LEFT(#REF!,2)</f>
        <v>#REF!</v>
      </c>
      <c r="BC1792" s="12" t="str">
        <f t="shared" si="1000"/>
        <v>4694/099</v>
      </c>
      <c r="BE1792" t="str">
        <f>IF(ISERROR(VLOOKUP(B1792,'РЕОРГ 01.10.2009'!A:C,3,FALSE)),"",VLOOKUP(B1792,'РЕОРГ 01.10.2009'!A:C,3,FALSE))</f>
        <v/>
      </c>
      <c r="BF1792" s="12" t="str">
        <f t="shared" si="995"/>
        <v>Опер.касса №4694/099</v>
      </c>
      <c r="BG1792" t="e">
        <f>LEFT(#REF!,2)</f>
        <v>#REF!</v>
      </c>
      <c r="BH1792" s="12" t="str">
        <f t="shared" si="1001"/>
        <v>4694/099</v>
      </c>
      <c r="BJ1792" t="str">
        <f>IF(ISERROR(VLOOKUP($B1792,'РЕОРГ 01.05.2010'!A:B,2,FALSE)),"",VLOOKUP($B1792,'РЕОРГ 01.05.2010'!A:B,2,FALSE))</f>
        <v/>
      </c>
      <c r="BK1792" s="12" t="str">
        <f t="shared" si="996"/>
        <v>Опер.касса №4694/099</v>
      </c>
      <c r="BL1792" t="e">
        <f>LEFT(#REF!,2)</f>
        <v>#REF!</v>
      </c>
      <c r="BM1792" s="12" t="str">
        <f t="shared" si="1002"/>
        <v>4694/099</v>
      </c>
      <c r="BO1792" t="str">
        <f>IF(ISERROR(VLOOKUP($B1792,'РЕОРГ 01.08.2010'!A:B,2,FALSE)),"",VLOOKUP($B1792,'РЕОРГ 01.08.2010'!A:B,2,FALSE))</f>
        <v/>
      </c>
      <c r="BP1792" s="12" t="str">
        <f t="shared" si="997"/>
        <v>Опер.касса №4694/099</v>
      </c>
      <c r="BQ1792" t="e">
        <f>LEFT(#REF!,2)</f>
        <v>#REF!</v>
      </c>
      <c r="BR1792" s="12" t="str">
        <f t="shared" si="1003"/>
        <v>4694/099</v>
      </c>
    </row>
    <row r="1793" spans="1:70" ht="12.75" customHeight="1">
      <c r="A1793" t="str">
        <f t="shared" si="998"/>
        <v>4698</v>
      </c>
      <c r="B1793" s="133">
        <v>2092</v>
      </c>
      <c r="C1793" s="1" t="s">
        <v>526</v>
      </c>
      <c r="D1793" s="32" t="s">
        <v>4491</v>
      </c>
      <c r="E1793" s="1" t="s">
        <v>527</v>
      </c>
      <c r="F1793" s="1" t="s">
        <v>8047</v>
      </c>
      <c r="G1793" s="1" t="s">
        <v>528</v>
      </c>
      <c r="H1793" s="1" t="s">
        <v>529</v>
      </c>
      <c r="I1793" s="1" t="s">
        <v>11296</v>
      </c>
      <c r="J1793" s="1" t="s">
        <v>13026</v>
      </c>
      <c r="K1793" s="1">
        <v>118.60000000000001</v>
      </c>
      <c r="L1793" s="32" t="s">
        <v>2043</v>
      </c>
      <c r="M1793" s="8" t="s">
        <v>11783</v>
      </c>
      <c r="N1793" s="2" t="s">
        <v>12694</v>
      </c>
      <c r="O1793" s="173"/>
      <c r="P1793" s="168">
        <f t="shared" si="993"/>
        <v>1790</v>
      </c>
      <c r="Q1793" s="138">
        <f t="shared" ref="Q1793:Q1856" si="1022">SEARCH("|",N1793,1)</f>
        <v>12</v>
      </c>
      <c r="R1793" s="138">
        <f t="shared" ref="R1793:R1856" si="1023">SEARCH("|",N1793,Q1793+1)</f>
        <v>24</v>
      </c>
      <c r="S1793" s="138">
        <f t="shared" ref="S1793:S1856" si="1024">SEARCH("|",N1793,R1793+1)</f>
        <v>36</v>
      </c>
      <c r="T1793" s="138">
        <f t="shared" ref="T1793:T1856" si="1025">SEARCH("|",N1793,S1793+1)</f>
        <v>48</v>
      </c>
      <c r="U1793" s="138">
        <f t="shared" ref="U1793:U1856" si="1026">SEARCH("|",N1793,T1793+1)</f>
        <v>60</v>
      </c>
      <c r="V1793" s="138">
        <f t="shared" ref="V1793:V1856" si="1027">SEARCH("|",N1793,U1793+1)</f>
        <v>72</v>
      </c>
      <c r="W1793" s="158" t="str">
        <f t="shared" si="1004"/>
        <v>08:00 19:00</v>
      </c>
      <c r="X1793" s="159">
        <f>HLOOKUP(SEARCH("2",$M1793)-1,$Q$3:$V1793,$P1793+1,FALSE)</f>
        <v>12</v>
      </c>
      <c r="Y1793" s="160" t="str">
        <f t="shared" si="1005"/>
        <v>08:00 19:00|08:00 19:00|08:00 19:00|08:00 19:00|08:00 17:00|08:00 12:00</v>
      </c>
      <c r="Z1793" s="161" t="str">
        <f t="shared" si="1006"/>
        <v>08:00 19:00</v>
      </c>
      <c r="AA1793" s="158" t="str">
        <f t="shared" si="1007"/>
        <v>08:00 19:00</v>
      </c>
      <c r="AB1793" s="159">
        <f>HLOOKUP(SEARCH("3",$M1793)-1,$Q$3:$V1793,$P1793+1,FALSE)</f>
        <v>24</v>
      </c>
      <c r="AC1793" s="160" t="str">
        <f t="shared" si="1008"/>
        <v>08:00 19:00|08:00 19:00|08:00 19:00|08:00 17:00|08:00 12:00</v>
      </c>
      <c r="AD1793" s="161" t="str">
        <f t="shared" si="1009"/>
        <v>08:00 19:00</v>
      </c>
      <c r="AE1793" s="158" t="str">
        <f t="shared" si="1010"/>
        <v>08:00 19:00</v>
      </c>
      <c r="AF1793" s="159">
        <f>HLOOKUP(SEARCH("4",$M1793)-1,$Q$3:$V1793,$P1793+1,FALSE)</f>
        <v>36</v>
      </c>
      <c r="AG1793" s="161" t="str">
        <f t="shared" si="1011"/>
        <v>08:00 19:00|08:00 19:00|08:00 17:00|08:00 12:00</v>
      </c>
      <c r="AH1793" s="161" t="str">
        <f t="shared" si="1012"/>
        <v>08:00 19:00</v>
      </c>
      <c r="AI1793" s="158" t="str">
        <f t="shared" si="1013"/>
        <v>08:00 19:00</v>
      </c>
      <c r="AJ1793" s="159">
        <f>HLOOKUP(SEARCH("5",$M1793)-1,$Q$3:$V1793,$P1793+1,FALSE)</f>
        <v>48</v>
      </c>
      <c r="AK1793" s="161" t="str">
        <f t="shared" si="1014"/>
        <v>08:00 19:00|08:00 17:00|08:00 12:00</v>
      </c>
      <c r="AL1793" s="161" t="str">
        <f t="shared" si="1015"/>
        <v>08:00 19:00</v>
      </c>
      <c r="AM1793" s="158" t="str">
        <f t="shared" si="1016"/>
        <v>08:00 19:00</v>
      </c>
      <c r="AN1793" s="159">
        <f>HLOOKUP(SEARCH("6",$M1793)-1,$Q$3:$V1793,$P1793+1,FALSE)</f>
        <v>60</v>
      </c>
      <c r="AO1793" s="161" t="str">
        <f t="shared" si="1017"/>
        <v>08:00 17:00|08:00 12:00</v>
      </c>
      <c r="AP1793" s="161" t="str">
        <f t="shared" si="1018"/>
        <v>08:00 17:00</v>
      </c>
      <c r="AQ1793" s="162" t="str">
        <f t="shared" si="1019"/>
        <v>08:00 17:00</v>
      </c>
      <c r="AR1793" s="163">
        <f>HLOOKUP(SEARCH("7",$M1793)-1,$Q$3:$V1793,$P1793+1,FALSE)</f>
        <v>72</v>
      </c>
      <c r="AS1793" s="164" t="str">
        <f t="shared" si="1020"/>
        <v>08:00 12:00</v>
      </c>
      <c r="AT1793" s="142"/>
      <c r="AU1793" s="11" t="str">
        <f>IF(ISERROR(VLOOKUP(B1793,'РЕОРГ 2008'!$A:$B,2,FALSE)),"",VLOOKUP(B1793,'РЕОРГ 2008'!$A:$B,2,FALSE))</f>
        <v/>
      </c>
      <c r="AV1793" s="12" t="str">
        <f t="shared" si="1021"/>
        <v>Зеленодольское отделение №4698</v>
      </c>
      <c r="AW1793" s="31" t="e">
        <f>LEFT(#REF!,2)</f>
        <v>#REF!</v>
      </c>
      <c r="AX1793" s="12" t="str">
        <f t="shared" si="999"/>
        <v>4698</v>
      </c>
      <c r="AZ1793" t="str">
        <f>IF(ISERROR(VLOOKUP(B1793,'РЕОРГ 01.08.2009'!$A:$B,2,FALSE)),"",VLOOKUP(B1793,'РЕОРГ 01.08.2009'!$A:$B,2,FALSE))</f>
        <v/>
      </c>
      <c r="BA1793" s="12" t="str">
        <f t="shared" si="994"/>
        <v>Зеленодольское отделение №4698</v>
      </c>
      <c r="BB1793" t="e">
        <f>LEFT(#REF!,2)</f>
        <v>#REF!</v>
      </c>
      <c r="BC1793" s="12" t="str">
        <f t="shared" si="1000"/>
        <v>4698</v>
      </c>
      <c r="BE1793" t="str">
        <f>IF(ISERROR(VLOOKUP(B1793,'РЕОРГ 01.10.2009'!A:C,3,FALSE)),"",VLOOKUP(B1793,'РЕОРГ 01.10.2009'!A:C,3,FALSE))</f>
        <v/>
      </c>
      <c r="BF1793" s="12" t="str">
        <f t="shared" si="995"/>
        <v>Зеленодольское отделение №4698</v>
      </c>
      <c r="BG1793" t="e">
        <f>LEFT(#REF!,2)</f>
        <v>#REF!</v>
      </c>
      <c r="BH1793" s="12" t="str">
        <f t="shared" si="1001"/>
        <v>4698</v>
      </c>
      <c r="BJ1793" t="str">
        <f>IF(ISERROR(VLOOKUP($B1793,'РЕОРГ 01.05.2010'!A:B,2,FALSE)),"",VLOOKUP($B1793,'РЕОРГ 01.05.2010'!A:B,2,FALSE))</f>
        <v/>
      </c>
      <c r="BK1793" s="12" t="str">
        <f t="shared" si="996"/>
        <v>Зеленодольское отделение №4698</v>
      </c>
      <c r="BL1793" t="e">
        <f>LEFT(#REF!,2)</f>
        <v>#REF!</v>
      </c>
      <c r="BM1793" s="12" t="str">
        <f t="shared" si="1002"/>
        <v>4698</v>
      </c>
      <c r="BO1793" t="str">
        <f>IF(ISERROR(VLOOKUP($B1793,'РЕОРГ 01.08.2010'!A:B,2,FALSE)),"",VLOOKUP($B1793,'РЕОРГ 01.08.2010'!A:B,2,FALSE))</f>
        <v/>
      </c>
      <c r="BP1793" s="12" t="str">
        <f t="shared" si="997"/>
        <v>Зеленодольское отделение №4698</v>
      </c>
      <c r="BQ1793" t="e">
        <f>LEFT(#REF!,2)</f>
        <v>#REF!</v>
      </c>
      <c r="BR1793" s="12" t="str">
        <f t="shared" si="1003"/>
        <v>4698</v>
      </c>
    </row>
    <row r="1794" spans="1:70" ht="12.75" customHeight="1">
      <c r="A1794" t="str">
        <f t="shared" si="998"/>
        <v>4698/01</v>
      </c>
      <c r="B1794" s="133">
        <v>2093</v>
      </c>
      <c r="C1794" s="1" t="s">
        <v>530</v>
      </c>
      <c r="D1794" s="32" t="s">
        <v>1931</v>
      </c>
      <c r="E1794" s="1" t="s">
        <v>531</v>
      </c>
      <c r="F1794" s="1" t="s">
        <v>8047</v>
      </c>
      <c r="G1794" s="1" t="s">
        <v>532</v>
      </c>
      <c r="H1794" s="1" t="s">
        <v>533</v>
      </c>
      <c r="I1794" s="1" t="s">
        <v>534</v>
      </c>
      <c r="J1794" s="1"/>
      <c r="K1794" s="1">
        <v>1.5</v>
      </c>
      <c r="L1794" s="32" t="s">
        <v>2043</v>
      </c>
      <c r="M1794" s="8" t="s">
        <v>11903</v>
      </c>
      <c r="N1794" s="2" t="s">
        <v>12695</v>
      </c>
      <c r="O1794" s="173"/>
      <c r="P1794" s="168">
        <f t="shared" si="993"/>
        <v>1791</v>
      </c>
      <c r="Q1794" s="138">
        <f t="shared" si="1022"/>
        <v>25</v>
      </c>
      <c r="R1794" s="138">
        <f t="shared" si="1023"/>
        <v>50</v>
      </c>
      <c r="S1794" s="138">
        <f t="shared" si="1024"/>
        <v>75</v>
      </c>
      <c r="T1794" s="138" t="e">
        <f t="shared" si="1025"/>
        <v>#VALUE!</v>
      </c>
      <c r="U1794" s="138" t="e">
        <f t="shared" si="1026"/>
        <v>#VALUE!</v>
      </c>
      <c r="V1794" s="138" t="e">
        <f t="shared" si="1027"/>
        <v>#VALUE!</v>
      </c>
      <c r="W1794" s="158" t="str">
        <f t="shared" si="1004"/>
        <v>выходной</v>
      </c>
      <c r="X1794" s="159" t="e">
        <f>HLOOKUP(SEARCH("2",$M1794)-1,$Q$3:$V1794,$P1794+1,FALSE)</f>
        <v>#N/A</v>
      </c>
      <c r="Y1794" s="160" t="str">
        <f t="shared" si="1005"/>
        <v>08:00 17:00(13:00 14:00)</v>
      </c>
      <c r="Z1794" s="161" t="e">
        <f t="shared" si="1006"/>
        <v>#VALUE!</v>
      </c>
      <c r="AA1794" s="158" t="str">
        <f t="shared" si="1007"/>
        <v>08:00 17:00(13:00 14:00)</v>
      </c>
      <c r="AB1794" s="159">
        <f>HLOOKUP(SEARCH("3",$M1794)-1,$Q$3:$V1794,$P1794+1,FALSE)</f>
        <v>25</v>
      </c>
      <c r="AC1794" s="160" t="str">
        <f t="shared" si="1008"/>
        <v>08:00 17:00(13:00 14:00)|08:00 17:00(13:00 14:00)|08:00 12:00</v>
      </c>
      <c r="AD1794" s="161" t="str">
        <f t="shared" si="1009"/>
        <v>08:00 17:00(13:00 14:00)</v>
      </c>
      <c r="AE1794" s="158" t="str">
        <f t="shared" si="1010"/>
        <v>08:00 17:00(13:00 14:00)</v>
      </c>
      <c r="AF1794" s="159" t="e">
        <f>HLOOKUP(SEARCH("4",$M1794)-1,$Q$3:$V1794,$P1794+1,FALSE)</f>
        <v>#VALUE!</v>
      </c>
      <c r="AG1794" s="161" t="e">
        <f t="shared" si="1011"/>
        <v>#VALUE!</v>
      </c>
      <c r="AH1794" s="161" t="e">
        <f t="shared" si="1012"/>
        <v>#VALUE!</v>
      </c>
      <c r="AI1794" s="158" t="str">
        <f t="shared" si="1013"/>
        <v>выходной</v>
      </c>
      <c r="AJ1794" s="159">
        <f>HLOOKUP(SEARCH("5",$M1794)-1,$Q$3:$V1794,$P1794+1,FALSE)</f>
        <v>50</v>
      </c>
      <c r="AK1794" s="161" t="str">
        <f t="shared" si="1014"/>
        <v>08:00 17:00(13:00 14:00)|08:00 12:00</v>
      </c>
      <c r="AL1794" s="161" t="str">
        <f t="shared" si="1015"/>
        <v>08:00 17:00(13:00 14:00)</v>
      </c>
      <c r="AM1794" s="158" t="str">
        <f t="shared" si="1016"/>
        <v>08:00 17:00(13:00 14:00)</v>
      </c>
      <c r="AN1794" s="159">
        <f>HLOOKUP(SEARCH("6",$M1794)-1,$Q$3:$V1794,$P1794+1,FALSE)</f>
        <v>75</v>
      </c>
      <c r="AO1794" s="161" t="str">
        <f t="shared" si="1017"/>
        <v>08:00 12:00</v>
      </c>
      <c r="AP1794" s="161" t="e">
        <f t="shared" si="1018"/>
        <v>#VALUE!</v>
      </c>
      <c r="AQ1794" s="162" t="str">
        <f t="shared" si="1019"/>
        <v>08:00 12:00</v>
      </c>
      <c r="AR1794" s="163" t="e">
        <f>HLOOKUP(SEARCH("7",$M1794)-1,$Q$3:$V1794,$P1794+1,FALSE)</f>
        <v>#VALUE!</v>
      </c>
      <c r="AS1794" s="164" t="str">
        <f t="shared" si="1020"/>
        <v>выходной</v>
      </c>
      <c r="AT1794" s="142"/>
      <c r="AU1794" s="11" t="str">
        <f>IF(ISERROR(VLOOKUP(B1794,'РЕОРГ 2008'!$A:$B,2,FALSE)),"",VLOOKUP(B1794,'РЕОРГ 2008'!$A:$B,2,FALSE))</f>
        <v/>
      </c>
      <c r="AV1794" s="12" t="str">
        <f t="shared" si="1021"/>
        <v>Опер.касса №4698/01</v>
      </c>
      <c r="AW1794" s="31" t="e">
        <f>LEFT(#REF!,2)</f>
        <v>#REF!</v>
      </c>
      <c r="AX1794" s="12" t="str">
        <f t="shared" si="999"/>
        <v>4698/01</v>
      </c>
      <c r="AZ1794" t="str">
        <f>IF(ISERROR(VLOOKUP(B1794,'РЕОРГ 01.08.2009'!$A:$B,2,FALSE)),"",VLOOKUP(B1794,'РЕОРГ 01.08.2009'!$A:$B,2,FALSE))</f>
        <v/>
      </c>
      <c r="BA1794" s="12" t="str">
        <f t="shared" si="994"/>
        <v>Опер.касса №4698/01</v>
      </c>
      <c r="BB1794" t="e">
        <f>LEFT(#REF!,2)</f>
        <v>#REF!</v>
      </c>
      <c r="BC1794" s="12" t="str">
        <f t="shared" si="1000"/>
        <v>4698/01</v>
      </c>
      <c r="BE1794" t="str">
        <f>IF(ISERROR(VLOOKUP(B1794,'РЕОРГ 01.10.2009'!A:C,3,FALSE)),"",VLOOKUP(B1794,'РЕОРГ 01.10.2009'!A:C,3,FALSE))</f>
        <v/>
      </c>
      <c r="BF1794" s="12" t="str">
        <f t="shared" si="995"/>
        <v>Опер.касса №4698/01</v>
      </c>
      <c r="BG1794" t="e">
        <f>LEFT(#REF!,2)</f>
        <v>#REF!</v>
      </c>
      <c r="BH1794" s="12" t="str">
        <f t="shared" si="1001"/>
        <v>4698/01</v>
      </c>
      <c r="BJ1794" t="str">
        <f>IF(ISERROR(VLOOKUP($B1794,'РЕОРГ 01.05.2010'!A:B,2,FALSE)),"",VLOOKUP($B1794,'РЕОРГ 01.05.2010'!A:B,2,FALSE))</f>
        <v/>
      </c>
      <c r="BK1794" s="12" t="str">
        <f t="shared" si="996"/>
        <v>Опер.касса №4698/01</v>
      </c>
      <c r="BL1794" t="e">
        <f>LEFT(#REF!,2)</f>
        <v>#REF!</v>
      </c>
      <c r="BM1794" s="12" t="str">
        <f t="shared" si="1002"/>
        <v>4698/01</v>
      </c>
      <c r="BO1794" t="str">
        <f>IF(ISERROR(VLOOKUP($B1794,'РЕОРГ 01.08.2010'!A:B,2,FALSE)),"",VLOOKUP($B1794,'РЕОРГ 01.08.2010'!A:B,2,FALSE))</f>
        <v/>
      </c>
      <c r="BP1794" s="12" t="str">
        <f t="shared" si="997"/>
        <v>Опер.касса №4698/01</v>
      </c>
      <c r="BQ1794" t="e">
        <f>LEFT(#REF!,2)</f>
        <v>#REF!</v>
      </c>
      <c r="BR1794" s="12" t="str">
        <f t="shared" si="1003"/>
        <v>4698/01</v>
      </c>
    </row>
    <row r="1795" spans="1:70" ht="12.75" customHeight="1">
      <c r="A1795" t="str">
        <f t="shared" si="998"/>
        <v>4698/012</v>
      </c>
      <c r="B1795" s="133">
        <v>2094</v>
      </c>
      <c r="C1795" s="1" t="s">
        <v>535</v>
      </c>
      <c r="D1795" s="32" t="s">
        <v>1931</v>
      </c>
      <c r="E1795" s="1" t="s">
        <v>536</v>
      </c>
      <c r="F1795" s="1" t="s">
        <v>8047</v>
      </c>
      <c r="G1795" s="1" t="s">
        <v>537</v>
      </c>
      <c r="H1795" s="1" t="s">
        <v>8268</v>
      </c>
      <c r="I1795" s="1" t="s">
        <v>538</v>
      </c>
      <c r="J1795" s="1"/>
      <c r="K1795" s="1">
        <v>1</v>
      </c>
      <c r="L1795" s="32" t="s">
        <v>4049</v>
      </c>
      <c r="M1795" s="8" t="s">
        <v>11771</v>
      </c>
      <c r="N1795" s="2" t="s">
        <v>12319</v>
      </c>
      <c r="O1795" s="173"/>
      <c r="P1795" s="168">
        <f t="shared" si="993"/>
        <v>1792</v>
      </c>
      <c r="Q1795" s="138">
        <f t="shared" si="1022"/>
        <v>25</v>
      </c>
      <c r="R1795" s="138">
        <f t="shared" si="1023"/>
        <v>50</v>
      </c>
      <c r="S1795" s="138">
        <f t="shared" si="1024"/>
        <v>75</v>
      </c>
      <c r="T1795" s="138">
        <f t="shared" si="1025"/>
        <v>100</v>
      </c>
      <c r="U1795" s="138" t="e">
        <f t="shared" si="1026"/>
        <v>#VALUE!</v>
      </c>
      <c r="V1795" s="138" t="e">
        <f t="shared" si="1027"/>
        <v>#VALUE!</v>
      </c>
      <c r="W1795" s="158" t="str">
        <f t="shared" si="1004"/>
        <v>08:00 16:30(12:00 13:00)</v>
      </c>
      <c r="X1795" s="159">
        <f>HLOOKUP(SEARCH("2",$M1795)-1,$Q$3:$V1795,$P1795+1,FALSE)</f>
        <v>25</v>
      </c>
      <c r="Y1795" s="160" t="str">
        <f t="shared" si="1005"/>
        <v>08:00 16:30(12:00 13:00)|08:00 16:30(12:00 13:00)|08:00 16:30(12:00 13:00)|08:00 16:30(12:00 13:00)</v>
      </c>
      <c r="Z1795" s="161" t="str">
        <f t="shared" si="1006"/>
        <v>08:00 16:30(12:00 13:00)</v>
      </c>
      <c r="AA1795" s="158" t="str">
        <f t="shared" si="1007"/>
        <v>08:00 16:30(12:00 13:00)</v>
      </c>
      <c r="AB1795" s="159">
        <f>HLOOKUP(SEARCH("3",$M1795)-1,$Q$3:$V1795,$P1795+1,FALSE)</f>
        <v>50</v>
      </c>
      <c r="AC1795" s="160" t="str">
        <f t="shared" si="1008"/>
        <v>08:00 16:30(12:00 13:00)|08:00 16:30(12:00 13:00)|08:00 16:30(12:00 13:00)</v>
      </c>
      <c r="AD1795" s="161" t="str">
        <f t="shared" si="1009"/>
        <v>08:00 16:30(12:00 13:00)</v>
      </c>
      <c r="AE1795" s="158" t="str">
        <f t="shared" si="1010"/>
        <v>08:00 16:30(12:00 13:00)</v>
      </c>
      <c r="AF1795" s="159">
        <f>HLOOKUP(SEARCH("4",$M1795)-1,$Q$3:$V1795,$P1795+1,FALSE)</f>
        <v>75</v>
      </c>
      <c r="AG1795" s="161" t="str">
        <f t="shared" si="1011"/>
        <v>08:00 16:30(12:00 13:00)|08:00 16:30(12:00 13:00)</v>
      </c>
      <c r="AH1795" s="161" t="str">
        <f t="shared" si="1012"/>
        <v>08:00 16:30(12:00 13:00)</v>
      </c>
      <c r="AI1795" s="158" t="str">
        <f t="shared" si="1013"/>
        <v>08:00 16:30(12:00 13:00)</v>
      </c>
      <c r="AJ1795" s="159">
        <f>HLOOKUP(SEARCH("5",$M1795)-1,$Q$3:$V1795,$P1795+1,FALSE)</f>
        <v>100</v>
      </c>
      <c r="AK1795" s="161" t="str">
        <f t="shared" si="1014"/>
        <v>08:00 16:30(12:00 13:00)</v>
      </c>
      <c r="AL1795" s="161" t="e">
        <f t="shared" si="1015"/>
        <v>#VALUE!</v>
      </c>
      <c r="AM1795" s="158" t="str">
        <f t="shared" si="1016"/>
        <v>08:00 16:30(12:00 13:00)</v>
      </c>
      <c r="AN1795" s="159" t="e">
        <f>HLOOKUP(SEARCH("6",$M1795)-1,$Q$3:$V1795,$P1795+1,FALSE)</f>
        <v>#VALUE!</v>
      </c>
      <c r="AO1795" s="161" t="e">
        <f t="shared" si="1017"/>
        <v>#VALUE!</v>
      </c>
      <c r="AP1795" s="161" t="e">
        <f t="shared" si="1018"/>
        <v>#VALUE!</v>
      </c>
      <c r="AQ1795" s="162" t="str">
        <f t="shared" si="1019"/>
        <v>выходной</v>
      </c>
      <c r="AR1795" s="163" t="e">
        <f>HLOOKUP(SEARCH("7",$M1795)-1,$Q$3:$V1795,$P1795+1,FALSE)</f>
        <v>#VALUE!</v>
      </c>
      <c r="AS1795" s="164" t="str">
        <f t="shared" si="1020"/>
        <v>выходной</v>
      </c>
      <c r="AT1795" s="142"/>
      <c r="AU1795" s="11" t="str">
        <f>IF(ISERROR(VLOOKUP(B1795,'РЕОРГ 2008'!$A:$B,2,FALSE)),"",VLOOKUP(B1795,'РЕОРГ 2008'!$A:$B,2,FALSE))</f>
        <v/>
      </c>
      <c r="AV1795" s="12" t="str">
        <f t="shared" si="1021"/>
        <v>Опер.касса №4698/012</v>
      </c>
      <c r="AW1795" s="31" t="e">
        <f>LEFT(#REF!,2)</f>
        <v>#REF!</v>
      </c>
      <c r="AX1795" s="12" t="str">
        <f t="shared" si="999"/>
        <v>4698/012</v>
      </c>
      <c r="AZ1795" t="str">
        <f>IF(ISERROR(VLOOKUP(B1795,'РЕОРГ 01.08.2009'!$A:$B,2,FALSE)),"",VLOOKUP(B1795,'РЕОРГ 01.08.2009'!$A:$B,2,FALSE))</f>
        <v/>
      </c>
      <c r="BA1795" s="12" t="str">
        <f t="shared" si="994"/>
        <v>Опер.касса №4698/012</v>
      </c>
      <c r="BB1795" t="e">
        <f>LEFT(#REF!,2)</f>
        <v>#REF!</v>
      </c>
      <c r="BC1795" s="12" t="str">
        <f t="shared" si="1000"/>
        <v>4698/012</v>
      </c>
      <c r="BE1795" t="str">
        <f>IF(ISERROR(VLOOKUP(B1795,'РЕОРГ 01.10.2009'!A:C,3,FALSE)),"",VLOOKUP(B1795,'РЕОРГ 01.10.2009'!A:C,3,FALSE))</f>
        <v/>
      </c>
      <c r="BF1795" s="12" t="str">
        <f t="shared" si="995"/>
        <v>Опер.касса №4698/012</v>
      </c>
      <c r="BG1795" t="e">
        <f>LEFT(#REF!,2)</f>
        <v>#REF!</v>
      </c>
      <c r="BH1795" s="12" t="str">
        <f t="shared" si="1001"/>
        <v>4698/012</v>
      </c>
      <c r="BJ1795" t="str">
        <f>IF(ISERROR(VLOOKUP($B1795,'РЕОРГ 01.05.2010'!A:B,2,FALSE)),"",VLOOKUP($B1795,'РЕОРГ 01.05.2010'!A:B,2,FALSE))</f>
        <v/>
      </c>
      <c r="BK1795" s="12" t="str">
        <f t="shared" si="996"/>
        <v>Опер.касса №4698/012</v>
      </c>
      <c r="BL1795" t="e">
        <f>LEFT(#REF!,2)</f>
        <v>#REF!</v>
      </c>
      <c r="BM1795" s="12" t="str">
        <f t="shared" si="1002"/>
        <v>4698/012</v>
      </c>
      <c r="BO1795" t="str">
        <f>IF(ISERROR(VLOOKUP($B1795,'РЕОРГ 01.08.2010'!A:B,2,FALSE)),"",VLOOKUP($B1795,'РЕОРГ 01.08.2010'!A:B,2,FALSE))</f>
        <v/>
      </c>
      <c r="BP1795" s="12" t="str">
        <f t="shared" si="997"/>
        <v>Опер.касса №4698/012</v>
      </c>
      <c r="BQ1795" t="e">
        <f>LEFT(#REF!,2)</f>
        <v>#REF!</v>
      </c>
      <c r="BR1795" s="12" t="str">
        <f t="shared" si="1003"/>
        <v>4698/012</v>
      </c>
    </row>
    <row r="1796" spans="1:70" ht="12.75" customHeight="1">
      <c r="A1796" t="str">
        <f t="shared" si="998"/>
        <v>4698/019</v>
      </c>
      <c r="B1796" s="133">
        <v>2096</v>
      </c>
      <c r="C1796" s="1" t="s">
        <v>539</v>
      </c>
      <c r="D1796" s="32" t="s">
        <v>1931</v>
      </c>
      <c r="E1796" s="1" t="s">
        <v>540</v>
      </c>
      <c r="F1796" s="1" t="s">
        <v>8047</v>
      </c>
      <c r="G1796" s="1" t="s">
        <v>541</v>
      </c>
      <c r="H1796" s="1" t="s">
        <v>542</v>
      </c>
      <c r="I1796" s="1" t="s">
        <v>543</v>
      </c>
      <c r="J1796" s="1"/>
      <c r="K1796" s="1">
        <v>0.5</v>
      </c>
      <c r="L1796" s="32" t="s">
        <v>4049</v>
      </c>
      <c r="M1796" s="8" t="s">
        <v>11943</v>
      </c>
      <c r="N1796" s="2" t="s">
        <v>12696</v>
      </c>
      <c r="O1796" s="173"/>
      <c r="P1796" s="168">
        <f t="shared" si="993"/>
        <v>1793</v>
      </c>
      <c r="Q1796" s="138">
        <f t="shared" si="1022"/>
        <v>25</v>
      </c>
      <c r="R1796" s="138">
        <f t="shared" si="1023"/>
        <v>50</v>
      </c>
      <c r="S1796" s="138" t="e">
        <f t="shared" si="1024"/>
        <v>#VALUE!</v>
      </c>
      <c r="T1796" s="138" t="e">
        <f t="shared" si="1025"/>
        <v>#VALUE!</v>
      </c>
      <c r="U1796" s="138" t="e">
        <f t="shared" si="1026"/>
        <v>#VALUE!</v>
      </c>
      <c r="V1796" s="138" t="e">
        <f t="shared" si="1027"/>
        <v>#VALUE!</v>
      </c>
      <c r="W1796" s="158" t="str">
        <f t="shared" si="1004"/>
        <v>выходной</v>
      </c>
      <c r="X1796" s="159" t="e">
        <f>HLOOKUP(SEARCH("2",$M1796)-1,$Q$3:$V1796,$P1796+1,FALSE)</f>
        <v>#N/A</v>
      </c>
      <c r="Y1796" s="160" t="str">
        <f t="shared" si="1005"/>
        <v>09:00 16:30(13:00 14:00)</v>
      </c>
      <c r="Z1796" s="161" t="e">
        <f t="shared" si="1006"/>
        <v>#VALUE!</v>
      </c>
      <c r="AA1796" s="158" t="str">
        <f t="shared" si="1007"/>
        <v>09:00 16:30(13:00 14:00)</v>
      </c>
      <c r="AB1796" s="159">
        <f>HLOOKUP(SEARCH("3",$M1796)-1,$Q$3:$V1796,$P1796+1,FALSE)</f>
        <v>25</v>
      </c>
      <c r="AC1796" s="160" t="str">
        <f t="shared" si="1008"/>
        <v>09:00 16:30(13:00 14:00)|09:00 16:30(13:00 14:00)</v>
      </c>
      <c r="AD1796" s="161" t="str">
        <f t="shared" si="1009"/>
        <v>09:00 16:30(13:00 14:00)</v>
      </c>
      <c r="AE1796" s="158" t="str">
        <f t="shared" si="1010"/>
        <v>09:00 16:30(13:00 14:00)</v>
      </c>
      <c r="AF1796" s="159">
        <f>HLOOKUP(SEARCH("4",$M1796)-1,$Q$3:$V1796,$P1796+1,FALSE)</f>
        <v>50</v>
      </c>
      <c r="AG1796" s="161" t="str">
        <f t="shared" si="1011"/>
        <v>09:00 16:30(13:00 14:00)</v>
      </c>
      <c r="AH1796" s="161" t="e">
        <f t="shared" si="1012"/>
        <v>#VALUE!</v>
      </c>
      <c r="AI1796" s="158" t="str">
        <f t="shared" si="1013"/>
        <v>09:00 16:30(13:00 14:00)</v>
      </c>
      <c r="AJ1796" s="159" t="e">
        <f>HLOOKUP(SEARCH("5",$M1796)-1,$Q$3:$V1796,$P1796+1,FALSE)</f>
        <v>#VALUE!</v>
      </c>
      <c r="AK1796" s="161" t="e">
        <f t="shared" si="1014"/>
        <v>#VALUE!</v>
      </c>
      <c r="AL1796" s="161" t="e">
        <f t="shared" si="1015"/>
        <v>#VALUE!</v>
      </c>
      <c r="AM1796" s="158" t="str">
        <f t="shared" si="1016"/>
        <v>выходной</v>
      </c>
      <c r="AN1796" s="159" t="e">
        <f>HLOOKUP(SEARCH("6",$M1796)-1,$Q$3:$V1796,$P1796+1,FALSE)</f>
        <v>#VALUE!</v>
      </c>
      <c r="AO1796" s="161" t="e">
        <f t="shared" si="1017"/>
        <v>#VALUE!</v>
      </c>
      <c r="AP1796" s="161" t="e">
        <f t="shared" si="1018"/>
        <v>#VALUE!</v>
      </c>
      <c r="AQ1796" s="162" t="str">
        <f t="shared" si="1019"/>
        <v>выходной</v>
      </c>
      <c r="AR1796" s="163" t="e">
        <f>HLOOKUP(SEARCH("7",$M1796)-1,$Q$3:$V1796,$P1796+1,FALSE)</f>
        <v>#VALUE!</v>
      </c>
      <c r="AS1796" s="164" t="str">
        <f t="shared" si="1020"/>
        <v>выходной</v>
      </c>
      <c r="AT1796" s="142"/>
      <c r="AU1796" s="11" t="str">
        <f>IF(ISERROR(VLOOKUP(B1796,'РЕОРГ 2008'!$A:$B,2,FALSE)),"",VLOOKUP(B1796,'РЕОРГ 2008'!$A:$B,2,FALSE))</f>
        <v/>
      </c>
      <c r="AV1796" s="12" t="str">
        <f t="shared" si="1021"/>
        <v>Опер.касса №4698/019</v>
      </c>
      <c r="AW1796" s="31" t="e">
        <f>LEFT(#REF!,2)</f>
        <v>#REF!</v>
      </c>
      <c r="AX1796" s="12" t="str">
        <f t="shared" si="999"/>
        <v>4698/019</v>
      </c>
      <c r="AZ1796" t="str">
        <f>IF(ISERROR(VLOOKUP(B1796,'РЕОРГ 01.08.2009'!$A:$B,2,FALSE)),"",VLOOKUP(B1796,'РЕОРГ 01.08.2009'!$A:$B,2,FALSE))</f>
        <v/>
      </c>
      <c r="BA1796" s="12" t="str">
        <f t="shared" si="994"/>
        <v>Опер.касса №4698/019</v>
      </c>
      <c r="BB1796" t="e">
        <f>LEFT(#REF!,2)</f>
        <v>#REF!</v>
      </c>
      <c r="BC1796" s="12" t="str">
        <f t="shared" si="1000"/>
        <v>4698/019</v>
      </c>
      <c r="BE1796" t="str">
        <f>IF(ISERROR(VLOOKUP(B1796,'РЕОРГ 01.10.2009'!A:C,3,FALSE)),"",VLOOKUP(B1796,'РЕОРГ 01.10.2009'!A:C,3,FALSE))</f>
        <v/>
      </c>
      <c r="BF1796" s="12" t="str">
        <f t="shared" si="995"/>
        <v>Опер.касса №4698/019</v>
      </c>
      <c r="BG1796" t="e">
        <f>LEFT(#REF!,2)</f>
        <v>#REF!</v>
      </c>
      <c r="BH1796" s="12" t="str">
        <f t="shared" si="1001"/>
        <v>4698/019</v>
      </c>
      <c r="BJ1796" t="str">
        <f>IF(ISERROR(VLOOKUP($B1796,'РЕОРГ 01.05.2010'!A:B,2,FALSE)),"",VLOOKUP($B1796,'РЕОРГ 01.05.2010'!A:B,2,FALSE))</f>
        <v/>
      </c>
      <c r="BK1796" s="12" t="str">
        <f t="shared" si="996"/>
        <v>Опер.касса №4698/019</v>
      </c>
      <c r="BL1796" t="e">
        <f>LEFT(#REF!,2)</f>
        <v>#REF!</v>
      </c>
      <c r="BM1796" s="12" t="str">
        <f t="shared" si="1002"/>
        <v>4698/019</v>
      </c>
      <c r="BO1796" t="str">
        <f>IF(ISERROR(VLOOKUP($B1796,'РЕОРГ 01.08.2010'!A:B,2,FALSE)),"",VLOOKUP($B1796,'РЕОРГ 01.08.2010'!A:B,2,FALSE))</f>
        <v/>
      </c>
      <c r="BP1796" s="12" t="str">
        <f t="shared" si="997"/>
        <v>Опер.касса №4698/019</v>
      </c>
      <c r="BQ1796" t="e">
        <f>LEFT(#REF!,2)</f>
        <v>#REF!</v>
      </c>
      <c r="BR1796" s="12" t="str">
        <f t="shared" si="1003"/>
        <v>4698/019</v>
      </c>
    </row>
    <row r="1797" spans="1:70" ht="12.75" customHeight="1">
      <c r="A1797" t="str">
        <f t="shared" si="998"/>
        <v>4698/025</v>
      </c>
      <c r="B1797" s="133">
        <v>2097</v>
      </c>
      <c r="C1797" s="1" t="s">
        <v>544</v>
      </c>
      <c r="D1797" s="32" t="s">
        <v>1931</v>
      </c>
      <c r="E1797" s="1" t="s">
        <v>545</v>
      </c>
      <c r="F1797" s="1" t="s">
        <v>8047</v>
      </c>
      <c r="G1797" s="1" t="s">
        <v>546</v>
      </c>
      <c r="H1797" s="1" t="s">
        <v>8269</v>
      </c>
      <c r="I1797" s="1" t="s">
        <v>547</v>
      </c>
      <c r="J1797" s="1"/>
      <c r="K1797" s="1">
        <v>2</v>
      </c>
      <c r="L1797" s="32" t="s">
        <v>4052</v>
      </c>
      <c r="M1797" s="8" t="s">
        <v>11831</v>
      </c>
      <c r="N1797" s="2" t="s">
        <v>12690</v>
      </c>
      <c r="O1797" s="173"/>
      <c r="P1797" s="168">
        <f t="shared" ref="P1797:P1860" si="1028">P1796+1</f>
        <v>1794</v>
      </c>
      <c r="Q1797" s="138">
        <f t="shared" si="1022"/>
        <v>25</v>
      </c>
      <c r="R1797" s="138">
        <f t="shared" si="1023"/>
        <v>50</v>
      </c>
      <c r="S1797" s="138">
        <f t="shared" si="1024"/>
        <v>75</v>
      </c>
      <c r="T1797" s="138">
        <f t="shared" si="1025"/>
        <v>100</v>
      </c>
      <c r="U1797" s="138" t="e">
        <f t="shared" si="1026"/>
        <v>#VALUE!</v>
      </c>
      <c r="V1797" s="138" t="e">
        <f t="shared" si="1027"/>
        <v>#VALUE!</v>
      </c>
      <c r="W1797" s="158" t="str">
        <f t="shared" si="1004"/>
        <v>выходной</v>
      </c>
      <c r="X1797" s="159" t="e">
        <f>HLOOKUP(SEARCH("2",$M1797)-1,$Q$3:$V1797,$P1797+1,FALSE)</f>
        <v>#N/A</v>
      </c>
      <c r="Y1797" s="160" t="str">
        <f t="shared" si="1005"/>
        <v>09:00 18:00(13:00 14:00)</v>
      </c>
      <c r="Z1797" s="161" t="e">
        <f t="shared" si="1006"/>
        <v>#VALUE!</v>
      </c>
      <c r="AA1797" s="158" t="str">
        <f t="shared" si="1007"/>
        <v>09:00 18:00(13:00 14:00)</v>
      </c>
      <c r="AB1797" s="159">
        <f>HLOOKUP(SEARCH("3",$M1797)-1,$Q$3:$V1797,$P1797+1,FALSE)</f>
        <v>25</v>
      </c>
      <c r="AC1797" s="160" t="str">
        <f t="shared" si="1008"/>
        <v>09:00 18:00(13:00 14:00)|09:00 18:00(13:00 14:00)|09:00 18:00(13:00 14:00)|09:00 15:30(13:00 14:00)</v>
      </c>
      <c r="AD1797" s="161" t="str">
        <f t="shared" si="1009"/>
        <v>09:00 18:00(13:00 14:00)</v>
      </c>
      <c r="AE1797" s="158" t="str">
        <f t="shared" si="1010"/>
        <v>09:00 18:00(13:00 14:00)</v>
      </c>
      <c r="AF1797" s="159">
        <f>HLOOKUP(SEARCH("4",$M1797)-1,$Q$3:$V1797,$P1797+1,FALSE)</f>
        <v>50</v>
      </c>
      <c r="AG1797" s="161" t="str">
        <f t="shared" si="1011"/>
        <v>09:00 18:00(13:00 14:00)|09:00 18:00(13:00 14:00)|09:00 15:30(13:00 14:00)</v>
      </c>
      <c r="AH1797" s="161" t="str">
        <f t="shared" si="1012"/>
        <v>09:00 18:00(13:00 14:00)</v>
      </c>
      <c r="AI1797" s="158" t="str">
        <f t="shared" si="1013"/>
        <v>09:00 18:00(13:00 14:00)</v>
      </c>
      <c r="AJ1797" s="159">
        <f>HLOOKUP(SEARCH("5",$M1797)-1,$Q$3:$V1797,$P1797+1,FALSE)</f>
        <v>75</v>
      </c>
      <c r="AK1797" s="161" t="str">
        <f t="shared" si="1014"/>
        <v>09:00 18:00(13:00 14:00)|09:00 15:30(13:00 14:00)</v>
      </c>
      <c r="AL1797" s="161" t="str">
        <f t="shared" si="1015"/>
        <v>09:00 18:00(13:00 14:00)</v>
      </c>
      <c r="AM1797" s="158" t="str">
        <f t="shared" si="1016"/>
        <v>09:00 18:00(13:00 14:00)</v>
      </c>
      <c r="AN1797" s="159">
        <f>HLOOKUP(SEARCH("6",$M1797)-1,$Q$3:$V1797,$P1797+1,FALSE)</f>
        <v>100</v>
      </c>
      <c r="AO1797" s="161" t="str">
        <f t="shared" si="1017"/>
        <v>09:00 15:30(13:00 14:00)</v>
      </c>
      <c r="AP1797" s="161" t="e">
        <f t="shared" si="1018"/>
        <v>#VALUE!</v>
      </c>
      <c r="AQ1797" s="162" t="str">
        <f t="shared" si="1019"/>
        <v>09:00 15:30(13:00 14:00)</v>
      </c>
      <c r="AR1797" s="163" t="e">
        <f>HLOOKUP(SEARCH("7",$M1797)-1,$Q$3:$V1797,$P1797+1,FALSE)</f>
        <v>#VALUE!</v>
      </c>
      <c r="AS1797" s="164" t="str">
        <f t="shared" si="1020"/>
        <v>выходной</v>
      </c>
      <c r="AT1797" s="142"/>
      <c r="AU1797" s="11" t="str">
        <f>IF(ISERROR(VLOOKUP(B1797,'РЕОРГ 2008'!$A:$B,2,FALSE)),"",VLOOKUP(B1797,'РЕОРГ 2008'!$A:$B,2,FALSE))</f>
        <v/>
      </c>
      <c r="AV1797" s="12" t="str">
        <f t="shared" si="1021"/>
        <v>Опер.касса №4698/025</v>
      </c>
      <c r="AW1797" s="31" t="e">
        <f>LEFT(#REF!,2)</f>
        <v>#REF!</v>
      </c>
      <c r="AX1797" s="12" t="str">
        <f t="shared" si="999"/>
        <v>4698/025</v>
      </c>
      <c r="AZ1797" t="str">
        <f>IF(ISERROR(VLOOKUP(B1797,'РЕОРГ 01.08.2009'!$A:$B,2,FALSE)),"",VLOOKUP(B1797,'РЕОРГ 01.08.2009'!$A:$B,2,FALSE))</f>
        <v/>
      </c>
      <c r="BA1797" s="12" t="str">
        <f t="shared" si="994"/>
        <v>Опер.касса №4698/025</v>
      </c>
      <c r="BB1797" t="e">
        <f>LEFT(#REF!,2)</f>
        <v>#REF!</v>
      </c>
      <c r="BC1797" s="12" t="str">
        <f t="shared" si="1000"/>
        <v>4698/025</v>
      </c>
      <c r="BE1797" t="str">
        <f>IF(ISERROR(VLOOKUP(B1797,'РЕОРГ 01.10.2009'!A:C,3,FALSE)),"",VLOOKUP(B1797,'РЕОРГ 01.10.2009'!A:C,3,FALSE))</f>
        <v/>
      </c>
      <c r="BF1797" s="12" t="str">
        <f t="shared" si="995"/>
        <v>Опер.касса №4698/025</v>
      </c>
      <c r="BG1797" t="e">
        <f>LEFT(#REF!,2)</f>
        <v>#REF!</v>
      </c>
      <c r="BH1797" s="12" t="str">
        <f t="shared" si="1001"/>
        <v>4698/025</v>
      </c>
      <c r="BJ1797" t="str">
        <f>IF(ISERROR(VLOOKUP($B1797,'РЕОРГ 01.05.2010'!A:B,2,FALSE)),"",VLOOKUP($B1797,'РЕОРГ 01.05.2010'!A:B,2,FALSE))</f>
        <v/>
      </c>
      <c r="BK1797" s="12" t="str">
        <f t="shared" si="996"/>
        <v>Опер.касса №4698/025</v>
      </c>
      <c r="BL1797" t="e">
        <f>LEFT(#REF!,2)</f>
        <v>#REF!</v>
      </c>
      <c r="BM1797" s="12" t="str">
        <f t="shared" si="1002"/>
        <v>4698/025</v>
      </c>
      <c r="BO1797" t="str">
        <f>IF(ISERROR(VLOOKUP($B1797,'РЕОРГ 01.08.2010'!A:B,2,FALSE)),"",VLOOKUP($B1797,'РЕОРГ 01.08.2010'!A:B,2,FALSE))</f>
        <v/>
      </c>
      <c r="BP1797" s="12" t="str">
        <f t="shared" si="997"/>
        <v>Опер.касса №4698/025</v>
      </c>
      <c r="BQ1797" t="e">
        <f>LEFT(#REF!,2)</f>
        <v>#REF!</v>
      </c>
      <c r="BR1797" s="12" t="str">
        <f t="shared" si="1003"/>
        <v>4698/025</v>
      </c>
    </row>
    <row r="1798" spans="1:70" ht="12.75" customHeight="1">
      <c r="A1798" t="str">
        <f t="shared" si="998"/>
        <v>4698/026</v>
      </c>
      <c r="B1798" s="133">
        <v>2098</v>
      </c>
      <c r="C1798" s="1" t="s">
        <v>548</v>
      </c>
      <c r="D1798" s="32" t="s">
        <v>1931</v>
      </c>
      <c r="E1798" s="1" t="s">
        <v>549</v>
      </c>
      <c r="F1798" s="1" t="s">
        <v>8047</v>
      </c>
      <c r="G1798" s="1" t="s">
        <v>550</v>
      </c>
      <c r="H1798" s="1" t="s">
        <v>551</v>
      </c>
      <c r="I1798" s="1" t="s">
        <v>552</v>
      </c>
      <c r="J1798" s="1"/>
      <c r="K1798" s="1">
        <v>2</v>
      </c>
      <c r="L1798" s="32" t="s">
        <v>4049</v>
      </c>
      <c r="M1798" s="8" t="s">
        <v>11831</v>
      </c>
      <c r="N1798" s="2" t="s">
        <v>12690</v>
      </c>
      <c r="O1798" s="173"/>
      <c r="P1798" s="168">
        <f t="shared" si="1028"/>
        <v>1795</v>
      </c>
      <c r="Q1798" s="138">
        <f t="shared" si="1022"/>
        <v>25</v>
      </c>
      <c r="R1798" s="138">
        <f t="shared" si="1023"/>
        <v>50</v>
      </c>
      <c r="S1798" s="138">
        <f t="shared" si="1024"/>
        <v>75</v>
      </c>
      <c r="T1798" s="138">
        <f t="shared" si="1025"/>
        <v>100</v>
      </c>
      <c r="U1798" s="138" t="e">
        <f t="shared" si="1026"/>
        <v>#VALUE!</v>
      </c>
      <c r="V1798" s="138" t="e">
        <f t="shared" si="1027"/>
        <v>#VALUE!</v>
      </c>
      <c r="W1798" s="158" t="str">
        <f t="shared" si="1004"/>
        <v>выходной</v>
      </c>
      <c r="X1798" s="159" t="e">
        <f>HLOOKUP(SEARCH("2",$M1798)-1,$Q$3:$V1798,$P1798+1,FALSE)</f>
        <v>#N/A</v>
      </c>
      <c r="Y1798" s="160" t="str">
        <f t="shared" si="1005"/>
        <v>09:00 18:00(13:00 14:00)</v>
      </c>
      <c r="Z1798" s="161" t="e">
        <f t="shared" si="1006"/>
        <v>#VALUE!</v>
      </c>
      <c r="AA1798" s="158" t="str">
        <f t="shared" si="1007"/>
        <v>09:00 18:00(13:00 14:00)</v>
      </c>
      <c r="AB1798" s="159">
        <f>HLOOKUP(SEARCH("3",$M1798)-1,$Q$3:$V1798,$P1798+1,FALSE)</f>
        <v>25</v>
      </c>
      <c r="AC1798" s="160" t="str">
        <f t="shared" si="1008"/>
        <v>09:00 18:00(13:00 14:00)|09:00 18:00(13:00 14:00)|09:00 18:00(13:00 14:00)|09:00 15:30(13:00 14:00)</v>
      </c>
      <c r="AD1798" s="161" t="str">
        <f t="shared" si="1009"/>
        <v>09:00 18:00(13:00 14:00)</v>
      </c>
      <c r="AE1798" s="158" t="str">
        <f t="shared" si="1010"/>
        <v>09:00 18:00(13:00 14:00)</v>
      </c>
      <c r="AF1798" s="159">
        <f>HLOOKUP(SEARCH("4",$M1798)-1,$Q$3:$V1798,$P1798+1,FALSE)</f>
        <v>50</v>
      </c>
      <c r="AG1798" s="161" t="str">
        <f t="shared" si="1011"/>
        <v>09:00 18:00(13:00 14:00)|09:00 18:00(13:00 14:00)|09:00 15:30(13:00 14:00)</v>
      </c>
      <c r="AH1798" s="161" t="str">
        <f t="shared" si="1012"/>
        <v>09:00 18:00(13:00 14:00)</v>
      </c>
      <c r="AI1798" s="158" t="str">
        <f t="shared" si="1013"/>
        <v>09:00 18:00(13:00 14:00)</v>
      </c>
      <c r="AJ1798" s="159">
        <f>HLOOKUP(SEARCH("5",$M1798)-1,$Q$3:$V1798,$P1798+1,FALSE)</f>
        <v>75</v>
      </c>
      <c r="AK1798" s="161" t="str">
        <f t="shared" si="1014"/>
        <v>09:00 18:00(13:00 14:00)|09:00 15:30(13:00 14:00)</v>
      </c>
      <c r="AL1798" s="161" t="str">
        <f t="shared" si="1015"/>
        <v>09:00 18:00(13:00 14:00)</v>
      </c>
      <c r="AM1798" s="158" t="str">
        <f t="shared" si="1016"/>
        <v>09:00 18:00(13:00 14:00)</v>
      </c>
      <c r="AN1798" s="159">
        <f>HLOOKUP(SEARCH("6",$M1798)-1,$Q$3:$V1798,$P1798+1,FALSE)</f>
        <v>100</v>
      </c>
      <c r="AO1798" s="161" t="str">
        <f t="shared" si="1017"/>
        <v>09:00 15:30(13:00 14:00)</v>
      </c>
      <c r="AP1798" s="161" t="e">
        <f t="shared" si="1018"/>
        <v>#VALUE!</v>
      </c>
      <c r="AQ1798" s="162" t="str">
        <f t="shared" si="1019"/>
        <v>09:00 15:30(13:00 14:00)</v>
      </c>
      <c r="AR1798" s="163" t="e">
        <f>HLOOKUP(SEARCH("7",$M1798)-1,$Q$3:$V1798,$P1798+1,FALSE)</f>
        <v>#VALUE!</v>
      </c>
      <c r="AS1798" s="164" t="str">
        <f t="shared" si="1020"/>
        <v>выходной</v>
      </c>
      <c r="AT1798" s="142"/>
      <c r="AU1798" s="11" t="str">
        <f>IF(ISERROR(VLOOKUP(B1798,'РЕОРГ 2008'!$A:$B,2,FALSE)),"",VLOOKUP(B1798,'РЕОРГ 2008'!$A:$B,2,FALSE))</f>
        <v/>
      </c>
      <c r="AV1798" s="12" t="str">
        <f t="shared" si="1021"/>
        <v>Опер.касса №4698/026</v>
      </c>
      <c r="AW1798" s="31" t="e">
        <f>LEFT(#REF!,2)</f>
        <v>#REF!</v>
      </c>
      <c r="AX1798" s="12" t="str">
        <f t="shared" si="999"/>
        <v>4698/026</v>
      </c>
      <c r="AZ1798" t="str">
        <f>IF(ISERROR(VLOOKUP(B1798,'РЕОРГ 01.08.2009'!$A:$B,2,FALSE)),"",VLOOKUP(B1798,'РЕОРГ 01.08.2009'!$A:$B,2,FALSE))</f>
        <v/>
      </c>
      <c r="BA1798" s="12" t="str">
        <f t="shared" si="994"/>
        <v>Опер.касса №4698/026</v>
      </c>
      <c r="BB1798" t="e">
        <f>LEFT(#REF!,2)</f>
        <v>#REF!</v>
      </c>
      <c r="BC1798" s="12" t="str">
        <f t="shared" si="1000"/>
        <v>4698/026</v>
      </c>
      <c r="BE1798" t="str">
        <f>IF(ISERROR(VLOOKUP(B1798,'РЕОРГ 01.10.2009'!A:C,3,FALSE)),"",VLOOKUP(B1798,'РЕОРГ 01.10.2009'!A:C,3,FALSE))</f>
        <v/>
      </c>
      <c r="BF1798" s="12" t="str">
        <f t="shared" si="995"/>
        <v>Опер.касса №4698/026</v>
      </c>
      <c r="BG1798" t="e">
        <f>LEFT(#REF!,2)</f>
        <v>#REF!</v>
      </c>
      <c r="BH1798" s="12" t="str">
        <f t="shared" si="1001"/>
        <v>4698/026</v>
      </c>
      <c r="BJ1798" t="str">
        <f>IF(ISERROR(VLOOKUP($B1798,'РЕОРГ 01.05.2010'!A:B,2,FALSE)),"",VLOOKUP($B1798,'РЕОРГ 01.05.2010'!A:B,2,FALSE))</f>
        <v/>
      </c>
      <c r="BK1798" s="12" t="str">
        <f t="shared" si="996"/>
        <v>Опер.касса №4698/026</v>
      </c>
      <c r="BL1798" t="e">
        <f>LEFT(#REF!,2)</f>
        <v>#REF!</v>
      </c>
      <c r="BM1798" s="12" t="str">
        <f t="shared" si="1002"/>
        <v>4698/026</v>
      </c>
      <c r="BO1798" t="str">
        <f>IF(ISERROR(VLOOKUP($B1798,'РЕОРГ 01.08.2010'!A:B,2,FALSE)),"",VLOOKUP($B1798,'РЕОРГ 01.08.2010'!A:B,2,FALSE))</f>
        <v/>
      </c>
      <c r="BP1798" s="12" t="str">
        <f t="shared" si="997"/>
        <v>Опер.касса №4698/026</v>
      </c>
      <c r="BQ1798" t="e">
        <f>LEFT(#REF!,2)</f>
        <v>#REF!</v>
      </c>
      <c r="BR1798" s="12" t="str">
        <f t="shared" si="1003"/>
        <v>4698/026</v>
      </c>
    </row>
    <row r="1799" spans="1:70" ht="12.75" customHeight="1">
      <c r="A1799" t="str">
        <f t="shared" si="998"/>
        <v>4698/031</v>
      </c>
      <c r="B1799" s="133">
        <v>2100</v>
      </c>
      <c r="C1799" s="1" t="s">
        <v>553</v>
      </c>
      <c r="D1799" s="32" t="s">
        <v>1931</v>
      </c>
      <c r="E1799" s="1" t="s">
        <v>554</v>
      </c>
      <c r="F1799" s="1" t="s">
        <v>8047</v>
      </c>
      <c r="G1799" s="1" t="s">
        <v>555</v>
      </c>
      <c r="H1799" s="1" t="s">
        <v>556</v>
      </c>
      <c r="I1799" s="1" t="s">
        <v>11192</v>
      </c>
      <c r="J1799" s="1"/>
      <c r="K1799" s="1">
        <v>0.25</v>
      </c>
      <c r="L1799" s="32" t="s">
        <v>4049</v>
      </c>
      <c r="M1799" s="8" t="s">
        <v>11886</v>
      </c>
      <c r="N1799" s="2" t="s">
        <v>12697</v>
      </c>
      <c r="O1799" s="173"/>
      <c r="P1799" s="168">
        <f t="shared" si="1028"/>
        <v>1796</v>
      </c>
      <c r="Q1799" s="138">
        <f t="shared" si="1022"/>
        <v>25</v>
      </c>
      <c r="R1799" s="138" t="e">
        <f t="shared" si="1023"/>
        <v>#VALUE!</v>
      </c>
      <c r="S1799" s="138" t="e">
        <f t="shared" si="1024"/>
        <v>#VALUE!</v>
      </c>
      <c r="T1799" s="138" t="e">
        <f t="shared" si="1025"/>
        <v>#VALUE!</v>
      </c>
      <c r="U1799" s="138" t="e">
        <f t="shared" si="1026"/>
        <v>#VALUE!</v>
      </c>
      <c r="V1799" s="138" t="e">
        <f t="shared" si="1027"/>
        <v>#VALUE!</v>
      </c>
      <c r="W1799" s="158" t="str">
        <f t="shared" si="1004"/>
        <v>выходной</v>
      </c>
      <c r="X1799" s="159" t="e">
        <f>HLOOKUP(SEARCH("2",$M1799)-1,$Q$3:$V1799,$P1799+1,FALSE)</f>
        <v>#VALUE!</v>
      </c>
      <c r="Y1799" s="160" t="e">
        <f t="shared" si="1005"/>
        <v>#VALUE!</v>
      </c>
      <c r="Z1799" s="161" t="e">
        <f t="shared" si="1006"/>
        <v>#VALUE!</v>
      </c>
      <c r="AA1799" s="158" t="str">
        <f t="shared" si="1007"/>
        <v>выходной</v>
      </c>
      <c r="AB1799" s="159" t="e">
        <f>HLOOKUP(SEARCH("3",$M1799)-1,$Q$3:$V1799,$P1799+1,FALSE)</f>
        <v>#N/A</v>
      </c>
      <c r="AC1799" s="160" t="str">
        <f t="shared" si="1008"/>
        <v>08:00 15:30(12:00 13:00)</v>
      </c>
      <c r="AD1799" s="161" t="e">
        <f t="shared" si="1009"/>
        <v>#VALUE!</v>
      </c>
      <c r="AE1799" s="158" t="str">
        <f t="shared" si="1010"/>
        <v>08:00 15:30(12:00 13:00)</v>
      </c>
      <c r="AF1799" s="159">
        <f>HLOOKUP(SEARCH("4",$M1799)-1,$Q$3:$V1799,$P1799+1,FALSE)</f>
        <v>25</v>
      </c>
      <c r="AG1799" s="161" t="str">
        <f t="shared" si="1011"/>
        <v>08:00 15:30(12:00 13:00)</v>
      </c>
      <c r="AH1799" s="161" t="e">
        <f t="shared" si="1012"/>
        <v>#VALUE!</v>
      </c>
      <c r="AI1799" s="158" t="str">
        <f t="shared" si="1013"/>
        <v>08:00 15:30(12:00 13:00)</v>
      </c>
      <c r="AJ1799" s="159" t="e">
        <f>HLOOKUP(SEARCH("5",$M1799)-1,$Q$3:$V1799,$P1799+1,FALSE)</f>
        <v>#VALUE!</v>
      </c>
      <c r="AK1799" s="161" t="e">
        <f t="shared" si="1014"/>
        <v>#VALUE!</v>
      </c>
      <c r="AL1799" s="161" t="e">
        <f t="shared" si="1015"/>
        <v>#VALUE!</v>
      </c>
      <c r="AM1799" s="158" t="str">
        <f t="shared" si="1016"/>
        <v>выходной</v>
      </c>
      <c r="AN1799" s="159" t="e">
        <f>HLOOKUP(SEARCH("6",$M1799)-1,$Q$3:$V1799,$P1799+1,FALSE)</f>
        <v>#VALUE!</v>
      </c>
      <c r="AO1799" s="161" t="e">
        <f t="shared" si="1017"/>
        <v>#VALUE!</v>
      </c>
      <c r="AP1799" s="161" t="e">
        <f t="shared" si="1018"/>
        <v>#VALUE!</v>
      </c>
      <c r="AQ1799" s="162" t="str">
        <f t="shared" si="1019"/>
        <v>выходной</v>
      </c>
      <c r="AR1799" s="163" t="e">
        <f>HLOOKUP(SEARCH("7",$M1799)-1,$Q$3:$V1799,$P1799+1,FALSE)</f>
        <v>#VALUE!</v>
      </c>
      <c r="AS1799" s="164" t="str">
        <f t="shared" si="1020"/>
        <v>выходной</v>
      </c>
      <c r="AT1799" s="142"/>
      <c r="AU1799" s="11" t="str">
        <f>IF(ISERROR(VLOOKUP(B1799,'РЕОРГ 2008'!$A:$B,2,FALSE)),"",VLOOKUP(B1799,'РЕОРГ 2008'!$A:$B,2,FALSE))</f>
        <v/>
      </c>
      <c r="AV1799" s="12" t="str">
        <f t="shared" si="1021"/>
        <v>Опер.касса №4698/031</v>
      </c>
      <c r="AW1799" s="31" t="e">
        <f>LEFT(#REF!,2)</f>
        <v>#REF!</v>
      </c>
      <c r="AX1799" s="12" t="str">
        <f t="shared" si="999"/>
        <v>4698/031</v>
      </c>
      <c r="AZ1799" t="str">
        <f>IF(ISERROR(VLOOKUP(B1799,'РЕОРГ 01.08.2009'!$A:$B,2,FALSE)),"",VLOOKUP(B1799,'РЕОРГ 01.08.2009'!$A:$B,2,FALSE))</f>
        <v/>
      </c>
      <c r="BA1799" s="12" t="str">
        <f t="shared" si="994"/>
        <v>Опер.касса №4698/031</v>
      </c>
      <c r="BB1799" t="e">
        <f>LEFT(#REF!,2)</f>
        <v>#REF!</v>
      </c>
      <c r="BC1799" s="12" t="str">
        <f t="shared" si="1000"/>
        <v>4698/031</v>
      </c>
      <c r="BE1799" t="str">
        <f>IF(ISERROR(VLOOKUP(B1799,'РЕОРГ 01.10.2009'!A:C,3,FALSE)),"",VLOOKUP(B1799,'РЕОРГ 01.10.2009'!A:C,3,FALSE))</f>
        <v/>
      </c>
      <c r="BF1799" s="12" t="str">
        <f t="shared" si="995"/>
        <v>Опер.касса №4698/031</v>
      </c>
      <c r="BG1799" t="e">
        <f>LEFT(#REF!,2)</f>
        <v>#REF!</v>
      </c>
      <c r="BH1799" s="12" t="str">
        <f t="shared" si="1001"/>
        <v>4698/031</v>
      </c>
      <c r="BJ1799" t="str">
        <f>IF(ISERROR(VLOOKUP($B1799,'РЕОРГ 01.05.2010'!A:B,2,FALSE)),"",VLOOKUP($B1799,'РЕОРГ 01.05.2010'!A:B,2,FALSE))</f>
        <v/>
      </c>
      <c r="BK1799" s="12" t="str">
        <f t="shared" si="996"/>
        <v>Опер.касса №4698/031</v>
      </c>
      <c r="BL1799" t="e">
        <f>LEFT(#REF!,2)</f>
        <v>#REF!</v>
      </c>
      <c r="BM1799" s="12" t="str">
        <f t="shared" si="1002"/>
        <v>4698/031</v>
      </c>
      <c r="BO1799" t="str">
        <f>IF(ISERROR(VLOOKUP($B1799,'РЕОРГ 01.08.2010'!A:B,2,FALSE)),"",VLOOKUP($B1799,'РЕОРГ 01.08.2010'!A:B,2,FALSE))</f>
        <v/>
      </c>
      <c r="BP1799" s="12" t="str">
        <f t="shared" si="997"/>
        <v>Опер.касса №4698/031</v>
      </c>
      <c r="BQ1799" t="e">
        <f>LEFT(#REF!,2)</f>
        <v>#REF!</v>
      </c>
      <c r="BR1799" s="12" t="str">
        <f t="shared" si="1003"/>
        <v>4698/031</v>
      </c>
    </row>
    <row r="1800" spans="1:70" ht="12.75" customHeight="1">
      <c r="A1800" t="str">
        <f t="shared" si="998"/>
        <v>4698/033</v>
      </c>
      <c r="B1800" s="133">
        <v>2102</v>
      </c>
      <c r="C1800" s="1" t="s">
        <v>557</v>
      </c>
      <c r="D1800" s="32" t="s">
        <v>1931</v>
      </c>
      <c r="E1800" s="1" t="s">
        <v>558</v>
      </c>
      <c r="F1800" s="1" t="s">
        <v>8047</v>
      </c>
      <c r="G1800" s="1" t="s">
        <v>2092</v>
      </c>
      <c r="H1800" s="1" t="s">
        <v>2093</v>
      </c>
      <c r="I1800" s="1" t="s">
        <v>2094</v>
      </c>
      <c r="J1800" s="1"/>
      <c r="K1800" s="1">
        <v>0.5</v>
      </c>
      <c r="L1800" s="32" t="s">
        <v>4049</v>
      </c>
      <c r="M1800" s="8" t="s">
        <v>11943</v>
      </c>
      <c r="N1800" s="2" t="s">
        <v>12561</v>
      </c>
      <c r="O1800" s="173"/>
      <c r="P1800" s="168">
        <f t="shared" si="1028"/>
        <v>1797</v>
      </c>
      <c r="Q1800" s="138">
        <f t="shared" si="1022"/>
        <v>25</v>
      </c>
      <c r="R1800" s="138">
        <f t="shared" si="1023"/>
        <v>50</v>
      </c>
      <c r="S1800" s="138" t="e">
        <f t="shared" si="1024"/>
        <v>#VALUE!</v>
      </c>
      <c r="T1800" s="138" t="e">
        <f t="shared" si="1025"/>
        <v>#VALUE!</v>
      </c>
      <c r="U1800" s="138" t="e">
        <f t="shared" si="1026"/>
        <v>#VALUE!</v>
      </c>
      <c r="V1800" s="138" t="e">
        <f t="shared" si="1027"/>
        <v>#VALUE!</v>
      </c>
      <c r="W1800" s="158" t="str">
        <f t="shared" si="1004"/>
        <v>выходной</v>
      </c>
      <c r="X1800" s="159" t="e">
        <f>HLOOKUP(SEARCH("2",$M1800)-1,$Q$3:$V1800,$P1800+1,FALSE)</f>
        <v>#N/A</v>
      </c>
      <c r="Y1800" s="160" t="str">
        <f t="shared" si="1005"/>
        <v>08:00 15:30(12:00 13:00)</v>
      </c>
      <c r="Z1800" s="161" t="e">
        <f t="shared" si="1006"/>
        <v>#VALUE!</v>
      </c>
      <c r="AA1800" s="158" t="str">
        <f t="shared" si="1007"/>
        <v>08:00 15:30(12:00 13:00)</v>
      </c>
      <c r="AB1800" s="159">
        <f>HLOOKUP(SEARCH("3",$M1800)-1,$Q$3:$V1800,$P1800+1,FALSE)</f>
        <v>25</v>
      </c>
      <c r="AC1800" s="160" t="str">
        <f t="shared" si="1008"/>
        <v>08:00 15:30(12:00 13:00)|08:00 15:30(12:00 13:00)</v>
      </c>
      <c r="AD1800" s="161" t="str">
        <f t="shared" si="1009"/>
        <v>08:00 15:30(12:00 13:00)</v>
      </c>
      <c r="AE1800" s="158" t="str">
        <f t="shared" si="1010"/>
        <v>08:00 15:30(12:00 13:00)</v>
      </c>
      <c r="AF1800" s="159">
        <f>HLOOKUP(SEARCH("4",$M1800)-1,$Q$3:$V1800,$P1800+1,FALSE)</f>
        <v>50</v>
      </c>
      <c r="AG1800" s="161" t="str">
        <f t="shared" si="1011"/>
        <v>08:00 15:30(12:00 13:00)</v>
      </c>
      <c r="AH1800" s="161" t="e">
        <f t="shared" si="1012"/>
        <v>#VALUE!</v>
      </c>
      <c r="AI1800" s="158" t="str">
        <f t="shared" si="1013"/>
        <v>08:00 15:30(12:00 13:00)</v>
      </c>
      <c r="AJ1800" s="159" t="e">
        <f>HLOOKUP(SEARCH("5",$M1800)-1,$Q$3:$V1800,$P1800+1,FALSE)</f>
        <v>#VALUE!</v>
      </c>
      <c r="AK1800" s="161" t="e">
        <f t="shared" si="1014"/>
        <v>#VALUE!</v>
      </c>
      <c r="AL1800" s="161" t="e">
        <f t="shared" si="1015"/>
        <v>#VALUE!</v>
      </c>
      <c r="AM1800" s="158" t="str">
        <f t="shared" si="1016"/>
        <v>выходной</v>
      </c>
      <c r="AN1800" s="159" t="e">
        <f>HLOOKUP(SEARCH("6",$M1800)-1,$Q$3:$V1800,$P1800+1,FALSE)</f>
        <v>#VALUE!</v>
      </c>
      <c r="AO1800" s="161" t="e">
        <f t="shared" si="1017"/>
        <v>#VALUE!</v>
      </c>
      <c r="AP1800" s="161" t="e">
        <f t="shared" si="1018"/>
        <v>#VALUE!</v>
      </c>
      <c r="AQ1800" s="162" t="str">
        <f t="shared" si="1019"/>
        <v>выходной</v>
      </c>
      <c r="AR1800" s="163" t="e">
        <f>HLOOKUP(SEARCH("7",$M1800)-1,$Q$3:$V1800,$P1800+1,FALSE)</f>
        <v>#VALUE!</v>
      </c>
      <c r="AS1800" s="164" t="str">
        <f t="shared" si="1020"/>
        <v>выходной</v>
      </c>
      <c r="AT1800" s="142"/>
      <c r="AU1800" s="11" t="str">
        <f>IF(ISERROR(VLOOKUP(B1800,'РЕОРГ 2008'!$A:$B,2,FALSE)),"",VLOOKUP(B1800,'РЕОРГ 2008'!$A:$B,2,FALSE))</f>
        <v/>
      </c>
      <c r="AV1800" s="12" t="str">
        <f t="shared" si="1021"/>
        <v>Опер.касса №4698/033</v>
      </c>
      <c r="AW1800" s="31" t="e">
        <f>LEFT(#REF!,2)</f>
        <v>#REF!</v>
      </c>
      <c r="AX1800" s="12" t="str">
        <f t="shared" si="999"/>
        <v>4698/033</v>
      </c>
      <c r="AZ1800" t="str">
        <f>IF(ISERROR(VLOOKUP(B1800,'РЕОРГ 01.08.2009'!$A:$B,2,FALSE)),"",VLOOKUP(B1800,'РЕОРГ 01.08.2009'!$A:$B,2,FALSE))</f>
        <v/>
      </c>
      <c r="BA1800" s="12" t="str">
        <f t="shared" si="994"/>
        <v>Опер.касса №4698/033</v>
      </c>
      <c r="BB1800" t="e">
        <f>LEFT(#REF!,2)</f>
        <v>#REF!</v>
      </c>
      <c r="BC1800" s="12" t="str">
        <f t="shared" si="1000"/>
        <v>4698/033</v>
      </c>
      <c r="BE1800" t="str">
        <f>IF(ISERROR(VLOOKUP(B1800,'РЕОРГ 01.10.2009'!A:C,3,FALSE)),"",VLOOKUP(B1800,'РЕОРГ 01.10.2009'!A:C,3,FALSE))</f>
        <v/>
      </c>
      <c r="BF1800" s="12" t="str">
        <f t="shared" si="995"/>
        <v>Опер.касса №4698/033</v>
      </c>
      <c r="BG1800" t="e">
        <f>LEFT(#REF!,2)</f>
        <v>#REF!</v>
      </c>
      <c r="BH1800" s="12" t="str">
        <f t="shared" si="1001"/>
        <v>4698/033</v>
      </c>
      <c r="BJ1800" t="str">
        <f>IF(ISERROR(VLOOKUP($B1800,'РЕОРГ 01.05.2010'!A:B,2,FALSE)),"",VLOOKUP($B1800,'РЕОРГ 01.05.2010'!A:B,2,FALSE))</f>
        <v/>
      </c>
      <c r="BK1800" s="12" t="str">
        <f t="shared" si="996"/>
        <v>Опер.касса №4698/033</v>
      </c>
      <c r="BL1800" t="e">
        <f>LEFT(#REF!,2)</f>
        <v>#REF!</v>
      </c>
      <c r="BM1800" s="12" t="str">
        <f t="shared" si="1002"/>
        <v>4698/033</v>
      </c>
      <c r="BO1800" t="str">
        <f>IF(ISERROR(VLOOKUP($B1800,'РЕОРГ 01.08.2010'!A:B,2,FALSE)),"",VLOOKUP($B1800,'РЕОРГ 01.08.2010'!A:B,2,FALSE))</f>
        <v/>
      </c>
      <c r="BP1800" s="12" t="str">
        <f t="shared" si="997"/>
        <v>Опер.касса №4698/033</v>
      </c>
      <c r="BQ1800" t="e">
        <f>LEFT(#REF!,2)</f>
        <v>#REF!</v>
      </c>
      <c r="BR1800" s="12" t="str">
        <f t="shared" si="1003"/>
        <v>4698/033</v>
      </c>
    </row>
    <row r="1801" spans="1:70" ht="12.75" customHeight="1">
      <c r="A1801" t="str">
        <f t="shared" si="998"/>
        <v>4698/048</v>
      </c>
      <c r="B1801" s="133">
        <v>2104</v>
      </c>
      <c r="C1801" s="1" t="s">
        <v>11580</v>
      </c>
      <c r="D1801" s="32" t="s">
        <v>1926</v>
      </c>
      <c r="E1801" s="1" t="s">
        <v>2095</v>
      </c>
      <c r="F1801" s="1" t="s">
        <v>8047</v>
      </c>
      <c r="G1801" s="1" t="s">
        <v>2096</v>
      </c>
      <c r="H1801" s="1" t="s">
        <v>2097</v>
      </c>
      <c r="I1801" s="1" t="s">
        <v>13089</v>
      </c>
      <c r="J1801" s="1"/>
      <c r="K1801" s="1">
        <v>7.75</v>
      </c>
      <c r="L1801" s="32" t="s">
        <v>2043</v>
      </c>
      <c r="M1801" s="8" t="s">
        <v>11773</v>
      </c>
      <c r="N1801" s="2" t="s">
        <v>12184</v>
      </c>
      <c r="O1801" s="173"/>
      <c r="P1801" s="168">
        <f t="shared" si="1028"/>
        <v>1798</v>
      </c>
      <c r="Q1801" s="138">
        <f t="shared" si="1022"/>
        <v>25</v>
      </c>
      <c r="R1801" s="138">
        <f t="shared" si="1023"/>
        <v>50</v>
      </c>
      <c r="S1801" s="138">
        <f t="shared" si="1024"/>
        <v>75</v>
      </c>
      <c r="T1801" s="138">
        <f t="shared" si="1025"/>
        <v>100</v>
      </c>
      <c r="U1801" s="138">
        <f t="shared" si="1026"/>
        <v>125</v>
      </c>
      <c r="V1801" s="138" t="e">
        <f t="shared" si="1027"/>
        <v>#VALUE!</v>
      </c>
      <c r="W1801" s="158" t="str">
        <f t="shared" si="1004"/>
        <v>09:00 19:00(13:00 14:00)</v>
      </c>
      <c r="X1801" s="159">
        <f>HLOOKUP(SEARCH("2",$M1801)-1,$Q$3:$V1801,$P1801+1,FALSE)</f>
        <v>25</v>
      </c>
      <c r="Y1801" s="160" t="str">
        <f t="shared" si="1005"/>
        <v>09:00 19:00(13:00 14:00)|09:00 19:00(13:00 14:00)|09:00 19:00(13:00 14:00)|09:00 19:00(13:00 14:00)|09:00 17:00(13:00 14:00)</v>
      </c>
      <c r="Z1801" s="161" t="str">
        <f t="shared" si="1006"/>
        <v>09:00 19:00(13:00 14:00)</v>
      </c>
      <c r="AA1801" s="158" t="str">
        <f t="shared" si="1007"/>
        <v>09:00 19:00(13:00 14:00)</v>
      </c>
      <c r="AB1801" s="159">
        <f>HLOOKUP(SEARCH("3",$M1801)-1,$Q$3:$V1801,$P1801+1,FALSE)</f>
        <v>50</v>
      </c>
      <c r="AC1801" s="160" t="str">
        <f t="shared" si="1008"/>
        <v>09:00 19:00(13:00 14:00)|09:00 19:00(13:00 14:00)|09:00 19:00(13:00 14:00)|09:00 17:00(13:00 14:00)</v>
      </c>
      <c r="AD1801" s="161" t="str">
        <f t="shared" si="1009"/>
        <v>09:00 19:00(13:00 14:00)</v>
      </c>
      <c r="AE1801" s="158" t="str">
        <f t="shared" si="1010"/>
        <v>09:00 19:00(13:00 14:00)</v>
      </c>
      <c r="AF1801" s="159">
        <f>HLOOKUP(SEARCH("4",$M1801)-1,$Q$3:$V1801,$P1801+1,FALSE)</f>
        <v>75</v>
      </c>
      <c r="AG1801" s="161" t="str">
        <f t="shared" si="1011"/>
        <v>09:00 19:00(13:00 14:00)|09:00 19:00(13:00 14:00)|09:00 17:00(13:00 14:00)</v>
      </c>
      <c r="AH1801" s="161" t="str">
        <f t="shared" si="1012"/>
        <v>09:00 19:00(13:00 14:00)</v>
      </c>
      <c r="AI1801" s="158" t="str">
        <f t="shared" si="1013"/>
        <v>09:00 19:00(13:00 14:00)</v>
      </c>
      <c r="AJ1801" s="159">
        <f>HLOOKUP(SEARCH("5",$M1801)-1,$Q$3:$V1801,$P1801+1,FALSE)</f>
        <v>100</v>
      </c>
      <c r="AK1801" s="161" t="str">
        <f t="shared" si="1014"/>
        <v>09:00 19:00(13:00 14:00)|09:00 17:00(13:00 14:00)</v>
      </c>
      <c r="AL1801" s="161" t="str">
        <f t="shared" si="1015"/>
        <v>09:00 19:00(13:00 14:00)</v>
      </c>
      <c r="AM1801" s="158" t="str">
        <f t="shared" si="1016"/>
        <v>09:00 19:00(13:00 14:00)</v>
      </c>
      <c r="AN1801" s="159">
        <f>HLOOKUP(SEARCH("6",$M1801)-1,$Q$3:$V1801,$P1801+1,FALSE)</f>
        <v>125</v>
      </c>
      <c r="AO1801" s="161" t="str">
        <f t="shared" si="1017"/>
        <v>09:00 17:00(13:00 14:00)</v>
      </c>
      <c r="AP1801" s="161" t="e">
        <f t="shared" si="1018"/>
        <v>#VALUE!</v>
      </c>
      <c r="AQ1801" s="162" t="str">
        <f t="shared" si="1019"/>
        <v>09:00 17:00(13:00 14:00)</v>
      </c>
      <c r="AR1801" s="163" t="e">
        <f>HLOOKUP(SEARCH("7",$M1801)-1,$Q$3:$V1801,$P1801+1,FALSE)</f>
        <v>#VALUE!</v>
      </c>
      <c r="AS1801" s="164" t="str">
        <f t="shared" si="1020"/>
        <v>выходной</v>
      </c>
      <c r="AT1801" s="142"/>
      <c r="AU1801" s="11" t="str">
        <f>IF(ISERROR(VLOOKUP(B1801,'РЕОРГ 2008'!$A:$B,2,FALSE)),"",VLOOKUP(B1801,'РЕОРГ 2008'!$A:$B,2,FALSE))</f>
        <v/>
      </c>
      <c r="AV1801" s="12" t="str">
        <f t="shared" si="1021"/>
        <v>Доп.офис №4698/048</v>
      </c>
      <c r="AW1801" s="31" t="e">
        <f>LEFT(#REF!,2)</f>
        <v>#REF!</v>
      </c>
      <c r="AX1801" s="12" t="str">
        <f t="shared" si="999"/>
        <v>4698/048</v>
      </c>
      <c r="AZ1801" t="str">
        <f>IF(ISERROR(VLOOKUP(B1801,'РЕОРГ 01.08.2009'!$A:$B,2,FALSE)),"",VLOOKUP(B1801,'РЕОРГ 01.08.2009'!$A:$B,2,FALSE))</f>
        <v/>
      </c>
      <c r="BA1801" s="12" t="str">
        <f t="shared" si="994"/>
        <v>Доп.офис №4698/048</v>
      </c>
      <c r="BB1801" t="e">
        <f>LEFT(#REF!,2)</f>
        <v>#REF!</v>
      </c>
      <c r="BC1801" s="12" t="str">
        <f t="shared" si="1000"/>
        <v>4698/048</v>
      </c>
      <c r="BE1801" t="str">
        <f>IF(ISERROR(VLOOKUP(B1801,'РЕОРГ 01.10.2009'!A:C,3,FALSE)),"",VLOOKUP(B1801,'РЕОРГ 01.10.2009'!A:C,3,FALSE))</f>
        <v/>
      </c>
      <c r="BF1801" s="12" t="str">
        <f t="shared" si="995"/>
        <v>Доп.офис №4698/048</v>
      </c>
      <c r="BG1801" t="e">
        <f>LEFT(#REF!,2)</f>
        <v>#REF!</v>
      </c>
      <c r="BH1801" s="12" t="str">
        <f t="shared" si="1001"/>
        <v>4698/048</v>
      </c>
      <c r="BJ1801" t="str">
        <f>IF(ISERROR(VLOOKUP($B1801,'РЕОРГ 01.05.2010'!A:B,2,FALSE)),"",VLOOKUP($B1801,'РЕОРГ 01.05.2010'!A:B,2,FALSE))</f>
        <v/>
      </c>
      <c r="BK1801" s="12" t="str">
        <f t="shared" si="996"/>
        <v>Доп.офис №4698/048</v>
      </c>
      <c r="BL1801" t="e">
        <f>LEFT(#REF!,2)</f>
        <v>#REF!</v>
      </c>
      <c r="BM1801" s="12" t="str">
        <f t="shared" si="1002"/>
        <v>4698/048</v>
      </c>
      <c r="BO1801" t="str">
        <f>IF(ISERROR(VLOOKUP($B1801,'РЕОРГ 01.08.2010'!A:B,2,FALSE)),"",VLOOKUP($B1801,'РЕОРГ 01.08.2010'!A:B,2,FALSE))</f>
        <v/>
      </c>
      <c r="BP1801" s="12" t="str">
        <f t="shared" si="997"/>
        <v>Доп.офис №4698/048</v>
      </c>
      <c r="BQ1801" t="e">
        <f>LEFT(#REF!,2)</f>
        <v>#REF!</v>
      </c>
      <c r="BR1801" s="12" t="str">
        <f t="shared" si="1003"/>
        <v>4698/048</v>
      </c>
    </row>
    <row r="1802" spans="1:70" ht="12.75" customHeight="1">
      <c r="A1802" t="str">
        <f t="shared" si="998"/>
        <v>4698/050</v>
      </c>
      <c r="B1802" s="133">
        <v>2105</v>
      </c>
      <c r="C1802" s="1" t="s">
        <v>2098</v>
      </c>
      <c r="D1802" s="32" t="s">
        <v>1931</v>
      </c>
      <c r="E1802" s="1" t="s">
        <v>2099</v>
      </c>
      <c r="F1802" s="1" t="s">
        <v>8047</v>
      </c>
      <c r="G1802" s="1" t="s">
        <v>2100</v>
      </c>
      <c r="H1802" s="1" t="s">
        <v>2101</v>
      </c>
      <c r="I1802" s="1" t="s">
        <v>2102</v>
      </c>
      <c r="J1802" s="1"/>
      <c r="K1802" s="1">
        <v>0.5</v>
      </c>
      <c r="L1802" s="32" t="s">
        <v>4049</v>
      </c>
      <c r="M1802" s="8" t="s">
        <v>11943</v>
      </c>
      <c r="N1802" s="2" t="s">
        <v>12561</v>
      </c>
      <c r="O1802" s="173"/>
      <c r="P1802" s="168">
        <f t="shared" si="1028"/>
        <v>1799</v>
      </c>
      <c r="Q1802" s="138">
        <f t="shared" si="1022"/>
        <v>25</v>
      </c>
      <c r="R1802" s="138">
        <f t="shared" si="1023"/>
        <v>50</v>
      </c>
      <c r="S1802" s="138" t="e">
        <f t="shared" si="1024"/>
        <v>#VALUE!</v>
      </c>
      <c r="T1802" s="138" t="e">
        <f t="shared" si="1025"/>
        <v>#VALUE!</v>
      </c>
      <c r="U1802" s="138" t="e">
        <f t="shared" si="1026"/>
        <v>#VALUE!</v>
      </c>
      <c r="V1802" s="138" t="e">
        <f t="shared" si="1027"/>
        <v>#VALUE!</v>
      </c>
      <c r="W1802" s="158" t="str">
        <f t="shared" si="1004"/>
        <v>выходной</v>
      </c>
      <c r="X1802" s="159" t="e">
        <f>HLOOKUP(SEARCH("2",$M1802)-1,$Q$3:$V1802,$P1802+1,FALSE)</f>
        <v>#N/A</v>
      </c>
      <c r="Y1802" s="160" t="str">
        <f t="shared" si="1005"/>
        <v>08:00 15:30(12:00 13:00)</v>
      </c>
      <c r="Z1802" s="161" t="e">
        <f t="shared" si="1006"/>
        <v>#VALUE!</v>
      </c>
      <c r="AA1802" s="158" t="str">
        <f t="shared" si="1007"/>
        <v>08:00 15:30(12:00 13:00)</v>
      </c>
      <c r="AB1802" s="159">
        <f>HLOOKUP(SEARCH("3",$M1802)-1,$Q$3:$V1802,$P1802+1,FALSE)</f>
        <v>25</v>
      </c>
      <c r="AC1802" s="160" t="str">
        <f t="shared" si="1008"/>
        <v>08:00 15:30(12:00 13:00)|08:00 15:30(12:00 13:00)</v>
      </c>
      <c r="AD1802" s="161" t="str">
        <f t="shared" si="1009"/>
        <v>08:00 15:30(12:00 13:00)</v>
      </c>
      <c r="AE1802" s="158" t="str">
        <f t="shared" si="1010"/>
        <v>08:00 15:30(12:00 13:00)</v>
      </c>
      <c r="AF1802" s="159">
        <f>HLOOKUP(SEARCH("4",$M1802)-1,$Q$3:$V1802,$P1802+1,FALSE)</f>
        <v>50</v>
      </c>
      <c r="AG1802" s="161" t="str">
        <f t="shared" si="1011"/>
        <v>08:00 15:30(12:00 13:00)</v>
      </c>
      <c r="AH1802" s="161" t="e">
        <f t="shared" si="1012"/>
        <v>#VALUE!</v>
      </c>
      <c r="AI1802" s="158" t="str">
        <f t="shared" si="1013"/>
        <v>08:00 15:30(12:00 13:00)</v>
      </c>
      <c r="AJ1802" s="159" t="e">
        <f>HLOOKUP(SEARCH("5",$M1802)-1,$Q$3:$V1802,$P1802+1,FALSE)</f>
        <v>#VALUE!</v>
      </c>
      <c r="AK1802" s="161" t="e">
        <f t="shared" si="1014"/>
        <v>#VALUE!</v>
      </c>
      <c r="AL1802" s="161" t="e">
        <f t="shared" si="1015"/>
        <v>#VALUE!</v>
      </c>
      <c r="AM1802" s="158" t="str">
        <f t="shared" si="1016"/>
        <v>выходной</v>
      </c>
      <c r="AN1802" s="159" t="e">
        <f>HLOOKUP(SEARCH("6",$M1802)-1,$Q$3:$V1802,$P1802+1,FALSE)</f>
        <v>#VALUE!</v>
      </c>
      <c r="AO1802" s="161" t="e">
        <f t="shared" si="1017"/>
        <v>#VALUE!</v>
      </c>
      <c r="AP1802" s="161" t="e">
        <f t="shared" si="1018"/>
        <v>#VALUE!</v>
      </c>
      <c r="AQ1802" s="162" t="str">
        <f t="shared" si="1019"/>
        <v>выходной</v>
      </c>
      <c r="AR1802" s="163" t="e">
        <f>HLOOKUP(SEARCH("7",$M1802)-1,$Q$3:$V1802,$P1802+1,FALSE)</f>
        <v>#VALUE!</v>
      </c>
      <c r="AS1802" s="164" t="str">
        <f t="shared" si="1020"/>
        <v>выходной</v>
      </c>
      <c r="AT1802" s="142"/>
      <c r="AU1802" s="11" t="str">
        <f>IF(ISERROR(VLOOKUP(B1802,'РЕОРГ 2008'!$A:$B,2,FALSE)),"",VLOOKUP(B1802,'РЕОРГ 2008'!$A:$B,2,FALSE))</f>
        <v/>
      </c>
      <c r="AV1802" s="12" t="str">
        <f t="shared" si="1021"/>
        <v>Опер.касса №4698/050</v>
      </c>
      <c r="AW1802" s="31" t="e">
        <f>LEFT(#REF!,2)</f>
        <v>#REF!</v>
      </c>
      <c r="AX1802" s="12" t="str">
        <f t="shared" si="999"/>
        <v>4698/050</v>
      </c>
      <c r="AZ1802" t="str">
        <f>IF(ISERROR(VLOOKUP(B1802,'РЕОРГ 01.08.2009'!$A:$B,2,FALSE)),"",VLOOKUP(B1802,'РЕОРГ 01.08.2009'!$A:$B,2,FALSE))</f>
        <v/>
      </c>
      <c r="BA1802" s="12" t="str">
        <f t="shared" si="994"/>
        <v>Опер.касса №4698/050</v>
      </c>
      <c r="BB1802" t="e">
        <f>LEFT(#REF!,2)</f>
        <v>#REF!</v>
      </c>
      <c r="BC1802" s="12" t="str">
        <f t="shared" si="1000"/>
        <v>4698/050</v>
      </c>
      <c r="BE1802" t="str">
        <f>IF(ISERROR(VLOOKUP(B1802,'РЕОРГ 01.10.2009'!A:C,3,FALSE)),"",VLOOKUP(B1802,'РЕОРГ 01.10.2009'!A:C,3,FALSE))</f>
        <v/>
      </c>
      <c r="BF1802" s="12" t="str">
        <f t="shared" si="995"/>
        <v>Опер.касса №4698/050</v>
      </c>
      <c r="BG1802" t="e">
        <f>LEFT(#REF!,2)</f>
        <v>#REF!</v>
      </c>
      <c r="BH1802" s="12" t="str">
        <f t="shared" si="1001"/>
        <v>4698/050</v>
      </c>
      <c r="BJ1802" t="str">
        <f>IF(ISERROR(VLOOKUP($B1802,'РЕОРГ 01.05.2010'!A:B,2,FALSE)),"",VLOOKUP($B1802,'РЕОРГ 01.05.2010'!A:B,2,FALSE))</f>
        <v/>
      </c>
      <c r="BK1802" s="12" t="str">
        <f t="shared" si="996"/>
        <v>Опер.касса №4698/050</v>
      </c>
      <c r="BL1802" t="e">
        <f>LEFT(#REF!,2)</f>
        <v>#REF!</v>
      </c>
      <c r="BM1802" s="12" t="str">
        <f t="shared" si="1002"/>
        <v>4698/050</v>
      </c>
      <c r="BO1802" t="str">
        <f>IF(ISERROR(VLOOKUP($B1802,'РЕОРГ 01.08.2010'!A:B,2,FALSE)),"",VLOOKUP($B1802,'РЕОРГ 01.08.2010'!A:B,2,FALSE))</f>
        <v/>
      </c>
      <c r="BP1802" s="12" t="str">
        <f t="shared" si="997"/>
        <v>Опер.касса №4698/050</v>
      </c>
      <c r="BQ1802" t="e">
        <f>LEFT(#REF!,2)</f>
        <v>#REF!</v>
      </c>
      <c r="BR1802" s="12" t="str">
        <f t="shared" si="1003"/>
        <v>4698/050</v>
      </c>
    </row>
    <row r="1803" spans="1:70" ht="12.75" customHeight="1">
      <c r="A1803" t="str">
        <f t="shared" si="998"/>
        <v>4698/051</v>
      </c>
      <c r="B1803" s="133">
        <v>2106</v>
      </c>
      <c r="C1803" s="1" t="s">
        <v>11581</v>
      </c>
      <c r="D1803" s="32" t="s">
        <v>1926</v>
      </c>
      <c r="E1803" s="1" t="s">
        <v>2103</v>
      </c>
      <c r="F1803" s="1" t="s">
        <v>8047</v>
      </c>
      <c r="G1803" s="1" t="s">
        <v>2104</v>
      </c>
      <c r="H1803" s="1" t="s">
        <v>2105</v>
      </c>
      <c r="I1803" s="1" t="s">
        <v>11348</v>
      </c>
      <c r="J1803" s="1"/>
      <c r="K1803" s="1">
        <v>8.75</v>
      </c>
      <c r="L1803" s="32" t="s">
        <v>2043</v>
      </c>
      <c r="M1803" s="8" t="s">
        <v>11773</v>
      </c>
      <c r="N1803" s="2" t="s">
        <v>12698</v>
      </c>
      <c r="O1803" s="173"/>
      <c r="P1803" s="168">
        <f t="shared" si="1028"/>
        <v>1800</v>
      </c>
      <c r="Q1803" s="138">
        <f t="shared" si="1022"/>
        <v>25</v>
      </c>
      <c r="R1803" s="138">
        <f t="shared" si="1023"/>
        <v>50</v>
      </c>
      <c r="S1803" s="138">
        <f t="shared" si="1024"/>
        <v>75</v>
      </c>
      <c r="T1803" s="138">
        <f t="shared" si="1025"/>
        <v>100</v>
      </c>
      <c r="U1803" s="138">
        <f t="shared" si="1026"/>
        <v>125</v>
      </c>
      <c r="V1803" s="138" t="e">
        <f t="shared" si="1027"/>
        <v>#VALUE!</v>
      </c>
      <c r="W1803" s="158" t="str">
        <f t="shared" si="1004"/>
        <v>08:00 19:00(13:00 14:00)</v>
      </c>
      <c r="X1803" s="159">
        <f>HLOOKUP(SEARCH("2",$M1803)-1,$Q$3:$V1803,$P1803+1,FALSE)</f>
        <v>25</v>
      </c>
      <c r="Y1803" s="160" t="str">
        <f t="shared" si="1005"/>
        <v>08:00 19:00(13:00 14:00)|08:00 19:00(13:00 14:00)|08:00 19:00(13:00 14:00)|08:00 19:00(13:00 14:00)|08:00 16:00(13:00 14:00)</v>
      </c>
      <c r="Z1803" s="161" t="str">
        <f t="shared" si="1006"/>
        <v>08:00 19:00(13:00 14:00)</v>
      </c>
      <c r="AA1803" s="158" t="str">
        <f t="shared" si="1007"/>
        <v>08:00 19:00(13:00 14:00)</v>
      </c>
      <c r="AB1803" s="159">
        <f>HLOOKUP(SEARCH("3",$M1803)-1,$Q$3:$V1803,$P1803+1,FALSE)</f>
        <v>50</v>
      </c>
      <c r="AC1803" s="160" t="str">
        <f t="shared" si="1008"/>
        <v>08:00 19:00(13:00 14:00)|08:00 19:00(13:00 14:00)|08:00 19:00(13:00 14:00)|08:00 16:00(13:00 14:00)</v>
      </c>
      <c r="AD1803" s="161" t="str">
        <f t="shared" si="1009"/>
        <v>08:00 19:00(13:00 14:00)</v>
      </c>
      <c r="AE1803" s="158" t="str">
        <f t="shared" si="1010"/>
        <v>08:00 19:00(13:00 14:00)</v>
      </c>
      <c r="AF1803" s="159">
        <f>HLOOKUP(SEARCH("4",$M1803)-1,$Q$3:$V1803,$P1803+1,FALSE)</f>
        <v>75</v>
      </c>
      <c r="AG1803" s="161" t="str">
        <f t="shared" si="1011"/>
        <v>08:00 19:00(13:00 14:00)|08:00 19:00(13:00 14:00)|08:00 16:00(13:00 14:00)</v>
      </c>
      <c r="AH1803" s="161" t="str">
        <f t="shared" si="1012"/>
        <v>08:00 19:00(13:00 14:00)</v>
      </c>
      <c r="AI1803" s="158" t="str">
        <f t="shared" si="1013"/>
        <v>08:00 19:00(13:00 14:00)</v>
      </c>
      <c r="AJ1803" s="159">
        <f>HLOOKUP(SEARCH("5",$M1803)-1,$Q$3:$V1803,$P1803+1,FALSE)</f>
        <v>100</v>
      </c>
      <c r="AK1803" s="161" t="str">
        <f t="shared" si="1014"/>
        <v>08:00 19:00(13:00 14:00)|08:00 16:00(13:00 14:00)</v>
      </c>
      <c r="AL1803" s="161" t="str">
        <f t="shared" si="1015"/>
        <v>08:00 19:00(13:00 14:00)</v>
      </c>
      <c r="AM1803" s="158" t="str">
        <f t="shared" si="1016"/>
        <v>08:00 19:00(13:00 14:00)</v>
      </c>
      <c r="AN1803" s="159">
        <f>HLOOKUP(SEARCH("6",$M1803)-1,$Q$3:$V1803,$P1803+1,FALSE)</f>
        <v>125</v>
      </c>
      <c r="AO1803" s="161" t="str">
        <f t="shared" si="1017"/>
        <v>08:00 16:00(13:00 14:00)</v>
      </c>
      <c r="AP1803" s="161" t="e">
        <f t="shared" si="1018"/>
        <v>#VALUE!</v>
      </c>
      <c r="AQ1803" s="162" t="str">
        <f t="shared" si="1019"/>
        <v>08:00 16:00(13:00 14:00)</v>
      </c>
      <c r="AR1803" s="163" t="e">
        <f>HLOOKUP(SEARCH("7",$M1803)-1,$Q$3:$V1803,$P1803+1,FALSE)</f>
        <v>#VALUE!</v>
      </c>
      <c r="AS1803" s="164" t="str">
        <f t="shared" si="1020"/>
        <v>выходной</v>
      </c>
      <c r="AT1803" s="142"/>
      <c r="AU1803" s="11" t="str">
        <f>IF(ISERROR(VLOOKUP(B1803,'РЕОРГ 2008'!$A:$B,2,FALSE)),"",VLOOKUP(B1803,'РЕОРГ 2008'!$A:$B,2,FALSE))</f>
        <v/>
      </c>
      <c r="AV1803" s="12" t="str">
        <f t="shared" si="1021"/>
        <v>Доп.офис №4698/051</v>
      </c>
      <c r="AW1803" s="31" t="e">
        <f>LEFT(#REF!,2)</f>
        <v>#REF!</v>
      </c>
      <c r="AX1803" s="12" t="str">
        <f t="shared" si="999"/>
        <v>4698/051</v>
      </c>
      <c r="AZ1803" t="str">
        <f>IF(ISERROR(VLOOKUP(B1803,'РЕОРГ 01.08.2009'!$A:$B,2,FALSE)),"",VLOOKUP(B1803,'РЕОРГ 01.08.2009'!$A:$B,2,FALSE))</f>
        <v/>
      </c>
      <c r="BA1803" s="12" t="str">
        <f t="shared" si="994"/>
        <v>Доп.офис №4698/051</v>
      </c>
      <c r="BB1803" t="e">
        <f>LEFT(#REF!,2)</f>
        <v>#REF!</v>
      </c>
      <c r="BC1803" s="12" t="str">
        <f t="shared" si="1000"/>
        <v>4698/051</v>
      </c>
      <c r="BE1803" t="str">
        <f>IF(ISERROR(VLOOKUP(B1803,'РЕОРГ 01.10.2009'!A:C,3,FALSE)),"",VLOOKUP(B1803,'РЕОРГ 01.10.2009'!A:C,3,FALSE))</f>
        <v/>
      </c>
      <c r="BF1803" s="12" t="str">
        <f t="shared" si="995"/>
        <v>Доп.офис №4698/051</v>
      </c>
      <c r="BG1803" t="e">
        <f>LEFT(#REF!,2)</f>
        <v>#REF!</v>
      </c>
      <c r="BH1803" s="12" t="str">
        <f t="shared" si="1001"/>
        <v>4698/051</v>
      </c>
      <c r="BJ1803" t="str">
        <f>IF(ISERROR(VLOOKUP($B1803,'РЕОРГ 01.05.2010'!A:B,2,FALSE)),"",VLOOKUP($B1803,'РЕОРГ 01.05.2010'!A:B,2,FALSE))</f>
        <v/>
      </c>
      <c r="BK1803" s="12" t="str">
        <f t="shared" si="996"/>
        <v>Доп.офис №4698/051</v>
      </c>
      <c r="BL1803" t="e">
        <f>LEFT(#REF!,2)</f>
        <v>#REF!</v>
      </c>
      <c r="BM1803" s="12" t="str">
        <f t="shared" si="1002"/>
        <v>4698/051</v>
      </c>
      <c r="BO1803" t="str">
        <f>IF(ISERROR(VLOOKUP($B1803,'РЕОРГ 01.08.2010'!A:B,2,FALSE)),"",VLOOKUP($B1803,'РЕОРГ 01.08.2010'!A:B,2,FALSE))</f>
        <v/>
      </c>
      <c r="BP1803" s="12" t="str">
        <f t="shared" si="997"/>
        <v>Доп.офис №4698/051</v>
      </c>
      <c r="BQ1803" t="e">
        <f>LEFT(#REF!,2)</f>
        <v>#REF!</v>
      </c>
      <c r="BR1803" s="12" t="str">
        <f t="shared" si="1003"/>
        <v>4698/051</v>
      </c>
    </row>
    <row r="1804" spans="1:70" ht="12.75" customHeight="1">
      <c r="A1804" t="str">
        <f t="shared" si="998"/>
        <v>4698/052</v>
      </c>
      <c r="B1804" s="133">
        <v>2107</v>
      </c>
      <c r="C1804" s="1" t="s">
        <v>2107</v>
      </c>
      <c r="D1804" s="32" t="s">
        <v>1931</v>
      </c>
      <c r="E1804" s="1" t="s">
        <v>2108</v>
      </c>
      <c r="F1804" s="1" t="s">
        <v>8047</v>
      </c>
      <c r="G1804" s="1" t="s">
        <v>2109</v>
      </c>
      <c r="H1804" s="1" t="s">
        <v>2110</v>
      </c>
      <c r="I1804" s="1" t="s">
        <v>2116</v>
      </c>
      <c r="J1804" s="1"/>
      <c r="K1804" s="1">
        <v>4</v>
      </c>
      <c r="L1804" s="32" t="s">
        <v>4052</v>
      </c>
      <c r="M1804" s="8" t="s">
        <v>12699</v>
      </c>
      <c r="N1804" s="2" t="s">
        <v>12690</v>
      </c>
      <c r="O1804" s="173"/>
      <c r="P1804" s="168">
        <f t="shared" si="1028"/>
        <v>1801</v>
      </c>
      <c r="Q1804" s="138">
        <f t="shared" si="1022"/>
        <v>25</v>
      </c>
      <c r="R1804" s="138">
        <f t="shared" si="1023"/>
        <v>50</v>
      </c>
      <c r="S1804" s="138">
        <f t="shared" si="1024"/>
        <v>75</v>
      </c>
      <c r="T1804" s="138">
        <f t="shared" si="1025"/>
        <v>100</v>
      </c>
      <c r="U1804" s="138" t="e">
        <f t="shared" si="1026"/>
        <v>#VALUE!</v>
      </c>
      <c r="V1804" s="138" t="e">
        <f t="shared" si="1027"/>
        <v>#VALUE!</v>
      </c>
      <c r="W1804" s="158" t="str">
        <f t="shared" si="1004"/>
        <v>09:00 18:00(13:00 14:00)</v>
      </c>
      <c r="X1804" s="159">
        <f>HLOOKUP(SEARCH("2",$M1804)-1,$Q$3:$V1804,$P1804+1,FALSE)</f>
        <v>25</v>
      </c>
      <c r="Y1804" s="160" t="str">
        <f t="shared" si="1005"/>
        <v>09:00 18:00(13:00 14:00)|09:00 18:00(13:00 14:00)|09:00 18:00(13:00 14:00)|09:00 15:30(13:00 14:00)</v>
      </c>
      <c r="Z1804" s="161" t="str">
        <f t="shared" si="1006"/>
        <v>09:00 18:00(13:00 14:00)</v>
      </c>
      <c r="AA1804" s="158" t="str">
        <f t="shared" si="1007"/>
        <v>09:00 18:00(13:00 14:00)</v>
      </c>
      <c r="AB1804" s="159" t="e">
        <f>HLOOKUP(SEARCH("3",$M1804)-1,$Q$3:$V1804,$P1804+1,FALSE)</f>
        <v>#VALUE!</v>
      </c>
      <c r="AC1804" s="160" t="e">
        <f t="shared" si="1008"/>
        <v>#VALUE!</v>
      </c>
      <c r="AD1804" s="161" t="e">
        <f t="shared" si="1009"/>
        <v>#VALUE!</v>
      </c>
      <c r="AE1804" s="158" t="str">
        <f t="shared" si="1010"/>
        <v>выходной</v>
      </c>
      <c r="AF1804" s="159">
        <f>HLOOKUP(SEARCH("4",$M1804)-1,$Q$3:$V1804,$P1804+1,FALSE)</f>
        <v>50</v>
      </c>
      <c r="AG1804" s="161" t="str">
        <f t="shared" si="1011"/>
        <v>09:00 18:00(13:00 14:00)|09:00 18:00(13:00 14:00)|09:00 15:30(13:00 14:00)</v>
      </c>
      <c r="AH1804" s="161" t="str">
        <f t="shared" si="1012"/>
        <v>09:00 18:00(13:00 14:00)</v>
      </c>
      <c r="AI1804" s="158" t="str">
        <f t="shared" si="1013"/>
        <v>09:00 18:00(13:00 14:00)</v>
      </c>
      <c r="AJ1804" s="159">
        <f>HLOOKUP(SEARCH("5",$M1804)-1,$Q$3:$V1804,$P1804+1,FALSE)</f>
        <v>75</v>
      </c>
      <c r="AK1804" s="161" t="str">
        <f t="shared" si="1014"/>
        <v>09:00 18:00(13:00 14:00)|09:00 15:30(13:00 14:00)</v>
      </c>
      <c r="AL1804" s="161" t="str">
        <f t="shared" si="1015"/>
        <v>09:00 18:00(13:00 14:00)</v>
      </c>
      <c r="AM1804" s="158" t="str">
        <f t="shared" si="1016"/>
        <v>09:00 18:00(13:00 14:00)</v>
      </c>
      <c r="AN1804" s="159">
        <f>HLOOKUP(SEARCH("6",$M1804)-1,$Q$3:$V1804,$P1804+1,FALSE)</f>
        <v>100</v>
      </c>
      <c r="AO1804" s="161" t="str">
        <f t="shared" si="1017"/>
        <v>09:00 15:30(13:00 14:00)</v>
      </c>
      <c r="AP1804" s="161" t="e">
        <f t="shared" si="1018"/>
        <v>#VALUE!</v>
      </c>
      <c r="AQ1804" s="162" t="str">
        <f t="shared" si="1019"/>
        <v>09:00 15:30(13:00 14:00)</v>
      </c>
      <c r="AR1804" s="163" t="e">
        <f>HLOOKUP(SEARCH("7",$M1804)-1,$Q$3:$V1804,$P1804+1,FALSE)</f>
        <v>#VALUE!</v>
      </c>
      <c r="AS1804" s="164" t="str">
        <f t="shared" si="1020"/>
        <v>выходной</v>
      </c>
      <c r="AT1804" s="142"/>
      <c r="AU1804" s="11" t="str">
        <f>IF(ISERROR(VLOOKUP(B1804,'РЕОРГ 2008'!$A:$B,2,FALSE)),"",VLOOKUP(B1804,'РЕОРГ 2008'!$A:$B,2,FALSE))</f>
        <v/>
      </c>
      <c r="AV1804" s="12" t="str">
        <f t="shared" si="1021"/>
        <v>Опер.касса №4698/052</v>
      </c>
      <c r="AW1804" s="31" t="e">
        <f>LEFT(#REF!,2)</f>
        <v>#REF!</v>
      </c>
      <c r="AX1804" s="12" t="str">
        <f t="shared" si="999"/>
        <v>4698/052</v>
      </c>
      <c r="AZ1804" t="str">
        <f>IF(ISERROR(VLOOKUP(B1804,'РЕОРГ 01.08.2009'!$A:$B,2,FALSE)),"",VLOOKUP(B1804,'РЕОРГ 01.08.2009'!$A:$B,2,FALSE))</f>
        <v/>
      </c>
      <c r="BA1804" s="12" t="str">
        <f t="shared" si="994"/>
        <v>Опер.касса №4698/052</v>
      </c>
      <c r="BB1804" t="e">
        <f>LEFT(#REF!,2)</f>
        <v>#REF!</v>
      </c>
      <c r="BC1804" s="12" t="str">
        <f t="shared" si="1000"/>
        <v>4698/052</v>
      </c>
      <c r="BE1804" t="str">
        <f>IF(ISERROR(VLOOKUP(B1804,'РЕОРГ 01.10.2009'!A:C,3,FALSE)),"",VLOOKUP(B1804,'РЕОРГ 01.10.2009'!A:C,3,FALSE))</f>
        <v/>
      </c>
      <c r="BF1804" s="12" t="str">
        <f t="shared" si="995"/>
        <v>Опер.касса №4698/052</v>
      </c>
      <c r="BG1804" t="e">
        <f>LEFT(#REF!,2)</f>
        <v>#REF!</v>
      </c>
      <c r="BH1804" s="12" t="str">
        <f t="shared" si="1001"/>
        <v>4698/052</v>
      </c>
      <c r="BJ1804" t="str">
        <f>IF(ISERROR(VLOOKUP($B1804,'РЕОРГ 01.05.2010'!A:B,2,FALSE)),"",VLOOKUP($B1804,'РЕОРГ 01.05.2010'!A:B,2,FALSE))</f>
        <v/>
      </c>
      <c r="BK1804" s="12" t="str">
        <f t="shared" si="996"/>
        <v>Опер.касса №4698/052</v>
      </c>
      <c r="BL1804" t="e">
        <f>LEFT(#REF!,2)</f>
        <v>#REF!</v>
      </c>
      <c r="BM1804" s="12" t="str">
        <f t="shared" si="1002"/>
        <v>4698/052</v>
      </c>
      <c r="BO1804" t="str">
        <f>IF(ISERROR(VLOOKUP($B1804,'РЕОРГ 01.08.2010'!A:B,2,FALSE)),"",VLOOKUP($B1804,'РЕОРГ 01.08.2010'!A:B,2,FALSE))</f>
        <v/>
      </c>
      <c r="BP1804" s="12" t="str">
        <f t="shared" si="997"/>
        <v>Опер.касса №4698/052</v>
      </c>
      <c r="BQ1804" t="e">
        <f>LEFT(#REF!,2)</f>
        <v>#REF!</v>
      </c>
      <c r="BR1804" s="12" t="str">
        <f t="shared" si="1003"/>
        <v>4698/052</v>
      </c>
    </row>
    <row r="1805" spans="1:70" ht="12.75" customHeight="1">
      <c r="A1805" t="str">
        <f t="shared" si="998"/>
        <v>4698/053</v>
      </c>
      <c r="B1805" s="133">
        <v>2108</v>
      </c>
      <c r="C1805" s="1" t="s">
        <v>2112</v>
      </c>
      <c r="D1805" s="32" t="s">
        <v>1931</v>
      </c>
      <c r="E1805" s="1" t="s">
        <v>2113</v>
      </c>
      <c r="F1805" s="1" t="s">
        <v>8047</v>
      </c>
      <c r="G1805" s="1" t="s">
        <v>2114</v>
      </c>
      <c r="H1805" s="1" t="s">
        <v>2115</v>
      </c>
      <c r="I1805" s="1" t="s">
        <v>2111</v>
      </c>
      <c r="J1805" s="1"/>
      <c r="K1805" s="1">
        <v>2</v>
      </c>
      <c r="L1805" s="32" t="s">
        <v>4052</v>
      </c>
      <c r="M1805" s="8" t="s">
        <v>12700</v>
      </c>
      <c r="N1805" s="2" t="s">
        <v>12690</v>
      </c>
      <c r="O1805" s="173"/>
      <c r="P1805" s="168">
        <f t="shared" si="1028"/>
        <v>1802</v>
      </c>
      <c r="Q1805" s="138">
        <f t="shared" si="1022"/>
        <v>25</v>
      </c>
      <c r="R1805" s="138">
        <f t="shared" si="1023"/>
        <v>50</v>
      </c>
      <c r="S1805" s="138">
        <f t="shared" si="1024"/>
        <v>75</v>
      </c>
      <c r="T1805" s="138">
        <f t="shared" si="1025"/>
        <v>100</v>
      </c>
      <c r="U1805" s="138" t="e">
        <f t="shared" si="1026"/>
        <v>#VALUE!</v>
      </c>
      <c r="V1805" s="138" t="e">
        <f t="shared" si="1027"/>
        <v>#VALUE!</v>
      </c>
      <c r="W1805" s="158" t="str">
        <f t="shared" si="1004"/>
        <v>09:00 18:00(13:00 14:00)</v>
      </c>
      <c r="X1805" s="159">
        <f>HLOOKUP(SEARCH("2",$M1805)-1,$Q$3:$V1805,$P1805+1,FALSE)</f>
        <v>25</v>
      </c>
      <c r="Y1805" s="160" t="str">
        <f t="shared" si="1005"/>
        <v>09:00 18:00(13:00 14:00)|09:00 18:00(13:00 14:00)|09:00 18:00(13:00 14:00)|09:00 15:30(13:00 14:00)</v>
      </c>
      <c r="Z1805" s="161" t="str">
        <f t="shared" si="1006"/>
        <v>09:00 18:00(13:00 14:00)</v>
      </c>
      <c r="AA1805" s="158" t="str">
        <f t="shared" si="1007"/>
        <v>09:00 18:00(13:00 14:00)</v>
      </c>
      <c r="AB1805" s="159">
        <f>HLOOKUP(SEARCH("3",$M1805)-1,$Q$3:$V1805,$P1805+1,FALSE)</f>
        <v>50</v>
      </c>
      <c r="AC1805" s="160" t="str">
        <f t="shared" si="1008"/>
        <v>09:00 18:00(13:00 14:00)|09:00 18:00(13:00 14:00)|09:00 15:30(13:00 14:00)</v>
      </c>
      <c r="AD1805" s="161" t="str">
        <f t="shared" si="1009"/>
        <v>09:00 18:00(13:00 14:00)</v>
      </c>
      <c r="AE1805" s="158" t="str">
        <f t="shared" si="1010"/>
        <v>09:00 18:00(13:00 14:00)</v>
      </c>
      <c r="AF1805" s="159" t="e">
        <f>HLOOKUP(SEARCH("4",$M1805)-1,$Q$3:$V1805,$P1805+1,FALSE)</f>
        <v>#VALUE!</v>
      </c>
      <c r="AG1805" s="161" t="e">
        <f t="shared" si="1011"/>
        <v>#VALUE!</v>
      </c>
      <c r="AH1805" s="161" t="e">
        <f t="shared" si="1012"/>
        <v>#VALUE!</v>
      </c>
      <c r="AI1805" s="158" t="str">
        <f t="shared" si="1013"/>
        <v>выходной</v>
      </c>
      <c r="AJ1805" s="159">
        <f>HLOOKUP(SEARCH("5",$M1805)-1,$Q$3:$V1805,$P1805+1,FALSE)</f>
        <v>75</v>
      </c>
      <c r="AK1805" s="161" t="str">
        <f t="shared" si="1014"/>
        <v>09:00 18:00(13:00 14:00)|09:00 15:30(13:00 14:00)</v>
      </c>
      <c r="AL1805" s="161" t="str">
        <f t="shared" si="1015"/>
        <v>09:00 18:00(13:00 14:00)</v>
      </c>
      <c r="AM1805" s="158" t="str">
        <f t="shared" si="1016"/>
        <v>09:00 18:00(13:00 14:00)</v>
      </c>
      <c r="AN1805" s="159">
        <f>HLOOKUP(SEARCH("6",$M1805)-1,$Q$3:$V1805,$P1805+1,FALSE)</f>
        <v>100</v>
      </c>
      <c r="AO1805" s="161" t="str">
        <f t="shared" si="1017"/>
        <v>09:00 15:30(13:00 14:00)</v>
      </c>
      <c r="AP1805" s="161" t="e">
        <f t="shared" si="1018"/>
        <v>#VALUE!</v>
      </c>
      <c r="AQ1805" s="162" t="str">
        <f t="shared" si="1019"/>
        <v>09:00 15:30(13:00 14:00)</v>
      </c>
      <c r="AR1805" s="163" t="e">
        <f>HLOOKUP(SEARCH("7",$M1805)-1,$Q$3:$V1805,$P1805+1,FALSE)</f>
        <v>#VALUE!</v>
      </c>
      <c r="AS1805" s="164" t="str">
        <f t="shared" si="1020"/>
        <v>выходной</v>
      </c>
      <c r="AT1805" s="142"/>
      <c r="AU1805" s="11" t="str">
        <f>IF(ISERROR(VLOOKUP(B1805,'РЕОРГ 2008'!$A:$B,2,FALSE)),"",VLOOKUP(B1805,'РЕОРГ 2008'!$A:$B,2,FALSE))</f>
        <v/>
      </c>
      <c r="AV1805" s="12" t="str">
        <f t="shared" si="1021"/>
        <v>Опер.касса №4698/053</v>
      </c>
      <c r="AW1805" s="31" t="e">
        <f>LEFT(#REF!,2)</f>
        <v>#REF!</v>
      </c>
      <c r="AX1805" s="12" t="str">
        <f t="shared" si="999"/>
        <v>4698/053</v>
      </c>
      <c r="AZ1805" t="str">
        <f>IF(ISERROR(VLOOKUP(B1805,'РЕОРГ 01.08.2009'!$A:$B,2,FALSE)),"",VLOOKUP(B1805,'РЕОРГ 01.08.2009'!$A:$B,2,FALSE))</f>
        <v/>
      </c>
      <c r="BA1805" s="12" t="str">
        <f t="shared" si="994"/>
        <v>Опер.касса №4698/053</v>
      </c>
      <c r="BB1805" t="e">
        <f>LEFT(#REF!,2)</f>
        <v>#REF!</v>
      </c>
      <c r="BC1805" s="12" t="str">
        <f t="shared" si="1000"/>
        <v>4698/053</v>
      </c>
      <c r="BE1805" t="str">
        <f>IF(ISERROR(VLOOKUP(B1805,'РЕОРГ 01.10.2009'!A:C,3,FALSE)),"",VLOOKUP(B1805,'РЕОРГ 01.10.2009'!A:C,3,FALSE))</f>
        <v/>
      </c>
      <c r="BF1805" s="12" t="str">
        <f t="shared" si="995"/>
        <v>Опер.касса №4698/053</v>
      </c>
      <c r="BG1805" t="e">
        <f>LEFT(#REF!,2)</f>
        <v>#REF!</v>
      </c>
      <c r="BH1805" s="12" t="str">
        <f t="shared" si="1001"/>
        <v>4698/053</v>
      </c>
      <c r="BJ1805" t="str">
        <f>IF(ISERROR(VLOOKUP($B1805,'РЕОРГ 01.05.2010'!A:B,2,FALSE)),"",VLOOKUP($B1805,'РЕОРГ 01.05.2010'!A:B,2,FALSE))</f>
        <v/>
      </c>
      <c r="BK1805" s="12" t="str">
        <f t="shared" si="996"/>
        <v>Опер.касса №4698/053</v>
      </c>
      <c r="BL1805" t="e">
        <f>LEFT(#REF!,2)</f>
        <v>#REF!</v>
      </c>
      <c r="BM1805" s="12" t="str">
        <f t="shared" si="1002"/>
        <v>4698/053</v>
      </c>
      <c r="BO1805" t="str">
        <f>IF(ISERROR(VLOOKUP($B1805,'РЕОРГ 01.08.2010'!A:B,2,FALSE)),"",VLOOKUP($B1805,'РЕОРГ 01.08.2010'!A:B,2,FALSE))</f>
        <v/>
      </c>
      <c r="BP1805" s="12" t="str">
        <f t="shared" si="997"/>
        <v>Опер.касса №4698/053</v>
      </c>
      <c r="BQ1805" t="e">
        <f>LEFT(#REF!,2)</f>
        <v>#REF!</v>
      </c>
      <c r="BR1805" s="12" t="str">
        <f t="shared" si="1003"/>
        <v>4698/053</v>
      </c>
    </row>
    <row r="1806" spans="1:70" ht="12.75" customHeight="1">
      <c r="A1806" t="str">
        <f t="shared" si="998"/>
        <v>4698/056</v>
      </c>
      <c r="B1806" s="133">
        <v>2110</v>
      </c>
      <c r="C1806" s="1" t="s">
        <v>2117</v>
      </c>
      <c r="D1806" s="32" t="s">
        <v>1926</v>
      </c>
      <c r="E1806" s="1" t="s">
        <v>2118</v>
      </c>
      <c r="F1806" s="1" t="s">
        <v>8047</v>
      </c>
      <c r="G1806" s="1" t="s">
        <v>2119</v>
      </c>
      <c r="H1806" s="1" t="s">
        <v>2120</v>
      </c>
      <c r="I1806" s="1" t="s">
        <v>2121</v>
      </c>
      <c r="J1806" s="1"/>
      <c r="K1806" s="1">
        <v>10.75</v>
      </c>
      <c r="L1806" s="32" t="s">
        <v>2043</v>
      </c>
      <c r="M1806" s="8" t="s">
        <v>11773</v>
      </c>
      <c r="N1806" s="2" t="s">
        <v>12184</v>
      </c>
      <c r="O1806" s="173"/>
      <c r="P1806" s="168">
        <f t="shared" si="1028"/>
        <v>1803</v>
      </c>
      <c r="Q1806" s="138">
        <f t="shared" si="1022"/>
        <v>25</v>
      </c>
      <c r="R1806" s="138">
        <f t="shared" si="1023"/>
        <v>50</v>
      </c>
      <c r="S1806" s="138">
        <f t="shared" si="1024"/>
        <v>75</v>
      </c>
      <c r="T1806" s="138">
        <f t="shared" si="1025"/>
        <v>100</v>
      </c>
      <c r="U1806" s="138">
        <f t="shared" si="1026"/>
        <v>125</v>
      </c>
      <c r="V1806" s="138" t="e">
        <f t="shared" si="1027"/>
        <v>#VALUE!</v>
      </c>
      <c r="W1806" s="158" t="str">
        <f t="shared" si="1004"/>
        <v>09:00 19:00(13:00 14:00)</v>
      </c>
      <c r="X1806" s="159">
        <f>HLOOKUP(SEARCH("2",$M1806)-1,$Q$3:$V1806,$P1806+1,FALSE)</f>
        <v>25</v>
      </c>
      <c r="Y1806" s="160" t="str">
        <f t="shared" si="1005"/>
        <v>09:00 19:00(13:00 14:00)|09:00 19:00(13:00 14:00)|09:00 19:00(13:00 14:00)|09:00 19:00(13:00 14:00)|09:00 17:00(13:00 14:00)</v>
      </c>
      <c r="Z1806" s="161" t="str">
        <f t="shared" si="1006"/>
        <v>09:00 19:00(13:00 14:00)</v>
      </c>
      <c r="AA1806" s="158" t="str">
        <f t="shared" si="1007"/>
        <v>09:00 19:00(13:00 14:00)</v>
      </c>
      <c r="AB1806" s="159">
        <f>HLOOKUP(SEARCH("3",$M1806)-1,$Q$3:$V1806,$P1806+1,FALSE)</f>
        <v>50</v>
      </c>
      <c r="AC1806" s="160" t="str">
        <f t="shared" si="1008"/>
        <v>09:00 19:00(13:00 14:00)|09:00 19:00(13:00 14:00)|09:00 19:00(13:00 14:00)|09:00 17:00(13:00 14:00)</v>
      </c>
      <c r="AD1806" s="161" t="str">
        <f t="shared" si="1009"/>
        <v>09:00 19:00(13:00 14:00)</v>
      </c>
      <c r="AE1806" s="158" t="str">
        <f t="shared" si="1010"/>
        <v>09:00 19:00(13:00 14:00)</v>
      </c>
      <c r="AF1806" s="159">
        <f>HLOOKUP(SEARCH("4",$M1806)-1,$Q$3:$V1806,$P1806+1,FALSE)</f>
        <v>75</v>
      </c>
      <c r="AG1806" s="161" t="str">
        <f t="shared" si="1011"/>
        <v>09:00 19:00(13:00 14:00)|09:00 19:00(13:00 14:00)|09:00 17:00(13:00 14:00)</v>
      </c>
      <c r="AH1806" s="161" t="str">
        <f t="shared" si="1012"/>
        <v>09:00 19:00(13:00 14:00)</v>
      </c>
      <c r="AI1806" s="158" t="str">
        <f t="shared" si="1013"/>
        <v>09:00 19:00(13:00 14:00)</v>
      </c>
      <c r="AJ1806" s="159">
        <f>HLOOKUP(SEARCH("5",$M1806)-1,$Q$3:$V1806,$P1806+1,FALSE)</f>
        <v>100</v>
      </c>
      <c r="AK1806" s="161" t="str">
        <f t="shared" si="1014"/>
        <v>09:00 19:00(13:00 14:00)|09:00 17:00(13:00 14:00)</v>
      </c>
      <c r="AL1806" s="161" t="str">
        <f t="shared" si="1015"/>
        <v>09:00 19:00(13:00 14:00)</v>
      </c>
      <c r="AM1806" s="158" t="str">
        <f t="shared" si="1016"/>
        <v>09:00 19:00(13:00 14:00)</v>
      </c>
      <c r="AN1806" s="159">
        <f>HLOOKUP(SEARCH("6",$M1806)-1,$Q$3:$V1806,$P1806+1,FALSE)</f>
        <v>125</v>
      </c>
      <c r="AO1806" s="161" t="str">
        <f t="shared" si="1017"/>
        <v>09:00 17:00(13:00 14:00)</v>
      </c>
      <c r="AP1806" s="161" t="e">
        <f t="shared" si="1018"/>
        <v>#VALUE!</v>
      </c>
      <c r="AQ1806" s="162" t="str">
        <f t="shared" si="1019"/>
        <v>09:00 17:00(13:00 14:00)</v>
      </c>
      <c r="AR1806" s="163" t="e">
        <f>HLOOKUP(SEARCH("7",$M1806)-1,$Q$3:$V1806,$P1806+1,FALSE)</f>
        <v>#VALUE!</v>
      </c>
      <c r="AS1806" s="164" t="str">
        <f t="shared" si="1020"/>
        <v>выходной</v>
      </c>
      <c r="AT1806" s="142"/>
      <c r="AU1806" s="11" t="str">
        <f>IF(ISERROR(VLOOKUP(B1806,'РЕОРГ 2008'!$A:$B,2,FALSE)),"",VLOOKUP(B1806,'РЕОРГ 2008'!$A:$B,2,FALSE))</f>
        <v/>
      </c>
      <c r="AV1806" s="12" t="str">
        <f t="shared" si="1021"/>
        <v>Доп.офис №4698/056</v>
      </c>
      <c r="AW1806" s="31" t="e">
        <f>LEFT(#REF!,2)</f>
        <v>#REF!</v>
      </c>
      <c r="AX1806" s="12" t="str">
        <f t="shared" si="999"/>
        <v>4698/056</v>
      </c>
      <c r="AZ1806" t="str">
        <f>IF(ISERROR(VLOOKUP(B1806,'РЕОРГ 01.08.2009'!$A:$B,2,FALSE)),"",VLOOKUP(B1806,'РЕОРГ 01.08.2009'!$A:$B,2,FALSE))</f>
        <v/>
      </c>
      <c r="BA1806" s="12" t="str">
        <f t="shared" si="994"/>
        <v>Доп.офис №4698/056</v>
      </c>
      <c r="BB1806" t="e">
        <f>LEFT(#REF!,2)</f>
        <v>#REF!</v>
      </c>
      <c r="BC1806" s="12" t="str">
        <f t="shared" si="1000"/>
        <v>4698/056</v>
      </c>
      <c r="BE1806" t="str">
        <f>IF(ISERROR(VLOOKUP(B1806,'РЕОРГ 01.10.2009'!A:C,3,FALSE)),"",VLOOKUP(B1806,'РЕОРГ 01.10.2009'!A:C,3,FALSE))</f>
        <v/>
      </c>
      <c r="BF1806" s="12" t="str">
        <f t="shared" si="995"/>
        <v>Доп.офис №4698/056</v>
      </c>
      <c r="BG1806" t="e">
        <f>LEFT(#REF!,2)</f>
        <v>#REF!</v>
      </c>
      <c r="BH1806" s="12" t="str">
        <f t="shared" si="1001"/>
        <v>4698/056</v>
      </c>
      <c r="BJ1806" t="str">
        <f>IF(ISERROR(VLOOKUP($B1806,'РЕОРГ 01.05.2010'!A:B,2,FALSE)),"",VLOOKUP($B1806,'РЕОРГ 01.05.2010'!A:B,2,FALSE))</f>
        <v/>
      </c>
      <c r="BK1806" s="12" t="str">
        <f t="shared" si="996"/>
        <v>Доп.офис №4698/056</v>
      </c>
      <c r="BL1806" t="e">
        <f>LEFT(#REF!,2)</f>
        <v>#REF!</v>
      </c>
      <c r="BM1806" s="12" t="str">
        <f t="shared" si="1002"/>
        <v>4698/056</v>
      </c>
      <c r="BO1806" t="str">
        <f>IF(ISERROR(VLOOKUP($B1806,'РЕОРГ 01.08.2010'!A:B,2,FALSE)),"",VLOOKUP($B1806,'РЕОРГ 01.08.2010'!A:B,2,FALSE))</f>
        <v/>
      </c>
      <c r="BP1806" s="12" t="str">
        <f t="shared" si="997"/>
        <v>Доп.офис №4698/056</v>
      </c>
      <c r="BQ1806" t="e">
        <f>LEFT(#REF!,2)</f>
        <v>#REF!</v>
      </c>
      <c r="BR1806" s="12" t="str">
        <f t="shared" si="1003"/>
        <v>4698/056</v>
      </c>
    </row>
    <row r="1807" spans="1:70" ht="12.75" customHeight="1">
      <c r="A1807" t="str">
        <f t="shared" si="998"/>
        <v>4698/058</v>
      </c>
      <c r="B1807" s="133">
        <v>2111</v>
      </c>
      <c r="C1807" s="1" t="s">
        <v>2122</v>
      </c>
      <c r="D1807" s="32" t="s">
        <v>1931</v>
      </c>
      <c r="E1807" s="1" t="s">
        <v>2123</v>
      </c>
      <c r="F1807" s="1" t="s">
        <v>8047</v>
      </c>
      <c r="G1807" s="1" t="s">
        <v>2124</v>
      </c>
      <c r="H1807" s="1" t="s">
        <v>8270</v>
      </c>
      <c r="I1807" s="1" t="s">
        <v>2125</v>
      </c>
      <c r="J1807" s="1"/>
      <c r="K1807" s="1">
        <v>2</v>
      </c>
      <c r="L1807" s="32" t="s">
        <v>4049</v>
      </c>
      <c r="M1807" s="8" t="s">
        <v>11831</v>
      </c>
      <c r="N1807" s="2" t="s">
        <v>12690</v>
      </c>
      <c r="O1807" s="173"/>
      <c r="P1807" s="168">
        <f t="shared" si="1028"/>
        <v>1804</v>
      </c>
      <c r="Q1807" s="138">
        <f t="shared" si="1022"/>
        <v>25</v>
      </c>
      <c r="R1807" s="138">
        <f t="shared" si="1023"/>
        <v>50</v>
      </c>
      <c r="S1807" s="138">
        <f t="shared" si="1024"/>
        <v>75</v>
      </c>
      <c r="T1807" s="138">
        <f t="shared" si="1025"/>
        <v>100</v>
      </c>
      <c r="U1807" s="138" t="e">
        <f t="shared" si="1026"/>
        <v>#VALUE!</v>
      </c>
      <c r="V1807" s="138" t="e">
        <f t="shared" si="1027"/>
        <v>#VALUE!</v>
      </c>
      <c r="W1807" s="158" t="str">
        <f t="shared" si="1004"/>
        <v>выходной</v>
      </c>
      <c r="X1807" s="159" t="e">
        <f>HLOOKUP(SEARCH("2",$M1807)-1,$Q$3:$V1807,$P1807+1,FALSE)</f>
        <v>#N/A</v>
      </c>
      <c r="Y1807" s="160" t="str">
        <f t="shared" si="1005"/>
        <v>09:00 18:00(13:00 14:00)</v>
      </c>
      <c r="Z1807" s="161" t="e">
        <f t="shared" si="1006"/>
        <v>#VALUE!</v>
      </c>
      <c r="AA1807" s="158" t="str">
        <f t="shared" si="1007"/>
        <v>09:00 18:00(13:00 14:00)</v>
      </c>
      <c r="AB1807" s="159">
        <f>HLOOKUP(SEARCH("3",$M1807)-1,$Q$3:$V1807,$P1807+1,FALSE)</f>
        <v>25</v>
      </c>
      <c r="AC1807" s="160" t="str">
        <f t="shared" si="1008"/>
        <v>09:00 18:00(13:00 14:00)|09:00 18:00(13:00 14:00)|09:00 18:00(13:00 14:00)|09:00 15:30(13:00 14:00)</v>
      </c>
      <c r="AD1807" s="161" t="str">
        <f t="shared" si="1009"/>
        <v>09:00 18:00(13:00 14:00)</v>
      </c>
      <c r="AE1807" s="158" t="str">
        <f t="shared" si="1010"/>
        <v>09:00 18:00(13:00 14:00)</v>
      </c>
      <c r="AF1807" s="159">
        <f>HLOOKUP(SEARCH("4",$M1807)-1,$Q$3:$V1807,$P1807+1,FALSE)</f>
        <v>50</v>
      </c>
      <c r="AG1807" s="161" t="str">
        <f t="shared" si="1011"/>
        <v>09:00 18:00(13:00 14:00)|09:00 18:00(13:00 14:00)|09:00 15:30(13:00 14:00)</v>
      </c>
      <c r="AH1807" s="161" t="str">
        <f t="shared" si="1012"/>
        <v>09:00 18:00(13:00 14:00)</v>
      </c>
      <c r="AI1807" s="158" t="str">
        <f t="shared" si="1013"/>
        <v>09:00 18:00(13:00 14:00)</v>
      </c>
      <c r="AJ1807" s="159">
        <f>HLOOKUP(SEARCH("5",$M1807)-1,$Q$3:$V1807,$P1807+1,FALSE)</f>
        <v>75</v>
      </c>
      <c r="AK1807" s="161" t="str">
        <f t="shared" si="1014"/>
        <v>09:00 18:00(13:00 14:00)|09:00 15:30(13:00 14:00)</v>
      </c>
      <c r="AL1807" s="161" t="str">
        <f t="shared" si="1015"/>
        <v>09:00 18:00(13:00 14:00)</v>
      </c>
      <c r="AM1807" s="158" t="str">
        <f t="shared" si="1016"/>
        <v>09:00 18:00(13:00 14:00)</v>
      </c>
      <c r="AN1807" s="159">
        <f>HLOOKUP(SEARCH("6",$M1807)-1,$Q$3:$V1807,$P1807+1,FALSE)</f>
        <v>100</v>
      </c>
      <c r="AO1807" s="161" t="str">
        <f t="shared" si="1017"/>
        <v>09:00 15:30(13:00 14:00)</v>
      </c>
      <c r="AP1807" s="161" t="e">
        <f t="shared" si="1018"/>
        <v>#VALUE!</v>
      </c>
      <c r="AQ1807" s="162" t="str">
        <f t="shared" si="1019"/>
        <v>09:00 15:30(13:00 14:00)</v>
      </c>
      <c r="AR1807" s="163" t="e">
        <f>HLOOKUP(SEARCH("7",$M1807)-1,$Q$3:$V1807,$P1807+1,FALSE)</f>
        <v>#VALUE!</v>
      </c>
      <c r="AS1807" s="164" t="str">
        <f t="shared" si="1020"/>
        <v>выходной</v>
      </c>
      <c r="AT1807" s="142"/>
      <c r="AU1807" s="11" t="str">
        <f>IF(ISERROR(VLOOKUP(B1807,'РЕОРГ 2008'!$A:$B,2,FALSE)),"",VLOOKUP(B1807,'РЕОРГ 2008'!$A:$B,2,FALSE))</f>
        <v/>
      </c>
      <c r="AV1807" s="12" t="str">
        <f t="shared" si="1021"/>
        <v>Опер.касса №4698/058</v>
      </c>
      <c r="AW1807" s="31" t="e">
        <f>LEFT(#REF!,2)</f>
        <v>#REF!</v>
      </c>
      <c r="AX1807" s="12" t="str">
        <f t="shared" si="999"/>
        <v>4698/058</v>
      </c>
      <c r="AZ1807" t="str">
        <f>IF(ISERROR(VLOOKUP(B1807,'РЕОРГ 01.08.2009'!$A:$B,2,FALSE)),"",VLOOKUP(B1807,'РЕОРГ 01.08.2009'!$A:$B,2,FALSE))</f>
        <v/>
      </c>
      <c r="BA1807" s="12" t="str">
        <f t="shared" si="994"/>
        <v>Опер.касса №4698/058</v>
      </c>
      <c r="BB1807" t="e">
        <f>LEFT(#REF!,2)</f>
        <v>#REF!</v>
      </c>
      <c r="BC1807" s="12" t="str">
        <f t="shared" si="1000"/>
        <v>4698/058</v>
      </c>
      <c r="BE1807" t="str">
        <f>IF(ISERROR(VLOOKUP(B1807,'РЕОРГ 01.10.2009'!A:C,3,FALSE)),"",VLOOKUP(B1807,'РЕОРГ 01.10.2009'!A:C,3,FALSE))</f>
        <v/>
      </c>
      <c r="BF1807" s="12" t="str">
        <f t="shared" si="995"/>
        <v>Опер.касса №4698/058</v>
      </c>
      <c r="BG1807" t="e">
        <f>LEFT(#REF!,2)</f>
        <v>#REF!</v>
      </c>
      <c r="BH1807" s="12" t="str">
        <f t="shared" si="1001"/>
        <v>4698/058</v>
      </c>
      <c r="BJ1807" t="str">
        <f>IF(ISERROR(VLOOKUP($B1807,'РЕОРГ 01.05.2010'!A:B,2,FALSE)),"",VLOOKUP($B1807,'РЕОРГ 01.05.2010'!A:B,2,FALSE))</f>
        <v/>
      </c>
      <c r="BK1807" s="12" t="str">
        <f t="shared" si="996"/>
        <v>Опер.касса №4698/058</v>
      </c>
      <c r="BL1807" t="e">
        <f>LEFT(#REF!,2)</f>
        <v>#REF!</v>
      </c>
      <c r="BM1807" s="12" t="str">
        <f t="shared" si="1002"/>
        <v>4698/058</v>
      </c>
      <c r="BO1807" t="str">
        <f>IF(ISERROR(VLOOKUP($B1807,'РЕОРГ 01.08.2010'!A:B,2,FALSE)),"",VLOOKUP($B1807,'РЕОРГ 01.08.2010'!A:B,2,FALSE))</f>
        <v/>
      </c>
      <c r="BP1807" s="12" t="str">
        <f t="shared" si="997"/>
        <v>Опер.касса №4698/058</v>
      </c>
      <c r="BQ1807" t="e">
        <f>LEFT(#REF!,2)</f>
        <v>#REF!</v>
      </c>
      <c r="BR1807" s="12" t="str">
        <f t="shared" si="1003"/>
        <v>4698/058</v>
      </c>
    </row>
    <row r="1808" spans="1:70" ht="12.75" customHeight="1">
      <c r="A1808" t="str">
        <f t="shared" si="998"/>
        <v>4698/059</v>
      </c>
      <c r="B1808" s="133">
        <v>2112</v>
      </c>
      <c r="C1808" s="1" t="s">
        <v>2126</v>
      </c>
      <c r="D1808" s="32" t="s">
        <v>1926</v>
      </c>
      <c r="E1808" s="1" t="s">
        <v>2127</v>
      </c>
      <c r="F1808" s="1" t="s">
        <v>8047</v>
      </c>
      <c r="G1808" s="1" t="s">
        <v>2128</v>
      </c>
      <c r="H1808" s="1" t="s">
        <v>2129</v>
      </c>
      <c r="I1808" s="1" t="s">
        <v>13090</v>
      </c>
      <c r="J1808" s="1"/>
      <c r="K1808" s="1">
        <v>11.75</v>
      </c>
      <c r="L1808" s="32" t="s">
        <v>2043</v>
      </c>
      <c r="M1808" s="8" t="s">
        <v>11783</v>
      </c>
      <c r="N1808" s="2" t="s">
        <v>12701</v>
      </c>
      <c r="O1808" s="173"/>
      <c r="P1808" s="168">
        <f t="shared" si="1028"/>
        <v>1805</v>
      </c>
      <c r="Q1808" s="138">
        <f t="shared" si="1022"/>
        <v>12</v>
      </c>
      <c r="R1808" s="138">
        <f t="shared" si="1023"/>
        <v>24</v>
      </c>
      <c r="S1808" s="138">
        <f t="shared" si="1024"/>
        <v>36</v>
      </c>
      <c r="T1808" s="138">
        <f t="shared" si="1025"/>
        <v>48</v>
      </c>
      <c r="U1808" s="138">
        <f t="shared" si="1026"/>
        <v>60</v>
      </c>
      <c r="V1808" s="138">
        <f t="shared" si="1027"/>
        <v>72</v>
      </c>
      <c r="W1808" s="158" t="str">
        <f t="shared" si="1004"/>
        <v>09:00 19:00</v>
      </c>
      <c r="X1808" s="159">
        <f>HLOOKUP(SEARCH("2",$M1808)-1,$Q$3:$V1808,$P1808+1,FALSE)</f>
        <v>12</v>
      </c>
      <c r="Y1808" s="160" t="str">
        <f t="shared" si="1005"/>
        <v>10:00 19:00|09:00 19:00|09:00 19:00|09:00 19:00|09:00 17:00|09:00 13:00</v>
      </c>
      <c r="Z1808" s="161" t="str">
        <f t="shared" si="1006"/>
        <v>10:00 19:00</v>
      </c>
      <c r="AA1808" s="158" t="str">
        <f t="shared" si="1007"/>
        <v>10:00 19:00</v>
      </c>
      <c r="AB1808" s="159">
        <f>HLOOKUP(SEARCH("3",$M1808)-1,$Q$3:$V1808,$P1808+1,FALSE)</f>
        <v>24</v>
      </c>
      <c r="AC1808" s="160" t="str">
        <f t="shared" si="1008"/>
        <v>09:00 19:00|09:00 19:00|09:00 19:00|09:00 17:00|09:00 13:00</v>
      </c>
      <c r="AD1808" s="161" t="str">
        <f t="shared" si="1009"/>
        <v>09:00 19:00</v>
      </c>
      <c r="AE1808" s="158" t="str">
        <f t="shared" si="1010"/>
        <v>09:00 19:00</v>
      </c>
      <c r="AF1808" s="159">
        <f>HLOOKUP(SEARCH("4",$M1808)-1,$Q$3:$V1808,$P1808+1,FALSE)</f>
        <v>36</v>
      </c>
      <c r="AG1808" s="161" t="str">
        <f t="shared" si="1011"/>
        <v>09:00 19:00|09:00 19:00|09:00 17:00|09:00 13:00</v>
      </c>
      <c r="AH1808" s="161" t="str">
        <f t="shared" si="1012"/>
        <v>09:00 19:00</v>
      </c>
      <c r="AI1808" s="158" t="str">
        <f t="shared" si="1013"/>
        <v>09:00 19:00</v>
      </c>
      <c r="AJ1808" s="159">
        <f>HLOOKUP(SEARCH("5",$M1808)-1,$Q$3:$V1808,$P1808+1,FALSE)</f>
        <v>48</v>
      </c>
      <c r="AK1808" s="161" t="str">
        <f t="shared" si="1014"/>
        <v>09:00 19:00|09:00 17:00|09:00 13:00</v>
      </c>
      <c r="AL1808" s="161" t="str">
        <f t="shared" si="1015"/>
        <v>09:00 19:00</v>
      </c>
      <c r="AM1808" s="158" t="str">
        <f t="shared" si="1016"/>
        <v>09:00 19:00</v>
      </c>
      <c r="AN1808" s="159">
        <f>HLOOKUP(SEARCH("6",$M1808)-1,$Q$3:$V1808,$P1808+1,FALSE)</f>
        <v>60</v>
      </c>
      <c r="AO1808" s="161" t="str">
        <f t="shared" si="1017"/>
        <v>09:00 17:00|09:00 13:00</v>
      </c>
      <c r="AP1808" s="161" t="str">
        <f t="shared" si="1018"/>
        <v>09:00 17:00</v>
      </c>
      <c r="AQ1808" s="162" t="str">
        <f t="shared" si="1019"/>
        <v>09:00 17:00</v>
      </c>
      <c r="AR1808" s="163">
        <f>HLOOKUP(SEARCH("7",$M1808)-1,$Q$3:$V1808,$P1808+1,FALSE)</f>
        <v>72</v>
      </c>
      <c r="AS1808" s="164" t="str">
        <f t="shared" si="1020"/>
        <v>09:00 13:00</v>
      </c>
      <c r="AT1808" s="142"/>
      <c r="AU1808" s="11" t="str">
        <f>IF(ISERROR(VLOOKUP(B1808,'РЕОРГ 2008'!$A:$B,2,FALSE)),"",VLOOKUP(B1808,'РЕОРГ 2008'!$A:$B,2,FALSE))</f>
        <v/>
      </c>
      <c r="AV1808" s="12" t="str">
        <f t="shared" si="1021"/>
        <v>Доп.офис №4698/059</v>
      </c>
      <c r="AW1808" s="31" t="e">
        <f>LEFT(#REF!,2)</f>
        <v>#REF!</v>
      </c>
      <c r="AX1808" s="12" t="str">
        <f t="shared" si="999"/>
        <v>4698/059</v>
      </c>
      <c r="AZ1808" t="str">
        <f>IF(ISERROR(VLOOKUP(B1808,'РЕОРГ 01.08.2009'!$A:$B,2,FALSE)),"",VLOOKUP(B1808,'РЕОРГ 01.08.2009'!$A:$B,2,FALSE))</f>
        <v/>
      </c>
      <c r="BA1808" s="12" t="str">
        <f t="shared" si="994"/>
        <v>Доп.офис №4698/059</v>
      </c>
      <c r="BB1808" t="e">
        <f>LEFT(#REF!,2)</f>
        <v>#REF!</v>
      </c>
      <c r="BC1808" s="12" t="str">
        <f t="shared" si="1000"/>
        <v>4698/059</v>
      </c>
      <c r="BE1808" t="str">
        <f>IF(ISERROR(VLOOKUP(B1808,'РЕОРГ 01.10.2009'!A:C,3,FALSE)),"",VLOOKUP(B1808,'РЕОРГ 01.10.2009'!A:C,3,FALSE))</f>
        <v/>
      </c>
      <c r="BF1808" s="12" t="str">
        <f t="shared" si="995"/>
        <v>Доп.офис №4698/059</v>
      </c>
      <c r="BG1808" t="e">
        <f>LEFT(#REF!,2)</f>
        <v>#REF!</v>
      </c>
      <c r="BH1808" s="12" t="str">
        <f t="shared" si="1001"/>
        <v>4698/059</v>
      </c>
      <c r="BJ1808" t="str">
        <f>IF(ISERROR(VLOOKUP($B1808,'РЕОРГ 01.05.2010'!A:B,2,FALSE)),"",VLOOKUP($B1808,'РЕОРГ 01.05.2010'!A:B,2,FALSE))</f>
        <v/>
      </c>
      <c r="BK1808" s="12" t="str">
        <f t="shared" si="996"/>
        <v>Доп.офис №4698/059</v>
      </c>
      <c r="BL1808" t="e">
        <f>LEFT(#REF!,2)</f>
        <v>#REF!</v>
      </c>
      <c r="BM1808" s="12" t="str">
        <f t="shared" si="1002"/>
        <v>4698/059</v>
      </c>
      <c r="BO1808" t="str">
        <f>IF(ISERROR(VLOOKUP($B1808,'РЕОРГ 01.08.2010'!A:B,2,FALSE)),"",VLOOKUP($B1808,'РЕОРГ 01.08.2010'!A:B,2,FALSE))</f>
        <v/>
      </c>
      <c r="BP1808" s="12" t="str">
        <f t="shared" si="997"/>
        <v>Доп.офис №4698/059</v>
      </c>
      <c r="BQ1808" t="e">
        <f>LEFT(#REF!,2)</f>
        <v>#REF!</v>
      </c>
      <c r="BR1808" s="12" t="str">
        <f t="shared" si="1003"/>
        <v>4698/059</v>
      </c>
    </row>
    <row r="1809" spans="1:70" ht="12.75" customHeight="1">
      <c r="A1809" t="str">
        <f t="shared" si="998"/>
        <v>4698/06211</v>
      </c>
      <c r="B1809" s="133">
        <v>2114</v>
      </c>
      <c r="C1809" s="1" t="s">
        <v>1355</v>
      </c>
      <c r="D1809" s="32" t="s">
        <v>8965</v>
      </c>
      <c r="E1809" s="1" t="s">
        <v>2103</v>
      </c>
      <c r="F1809" s="1" t="s">
        <v>8047</v>
      </c>
      <c r="G1809" s="1" t="s">
        <v>1356</v>
      </c>
      <c r="H1809" s="1" t="s">
        <v>1357</v>
      </c>
      <c r="I1809" s="1" t="s">
        <v>1358</v>
      </c>
      <c r="J1809" s="1"/>
      <c r="K1809" s="1">
        <v>1</v>
      </c>
      <c r="L1809" s="32" t="s">
        <v>2043</v>
      </c>
      <c r="M1809" s="8" t="s">
        <v>11773</v>
      </c>
      <c r="N1809" s="2" t="s">
        <v>12702</v>
      </c>
      <c r="O1809" s="173"/>
      <c r="P1809" s="168">
        <f t="shared" si="1028"/>
        <v>1806</v>
      </c>
      <c r="Q1809" s="138">
        <f t="shared" si="1022"/>
        <v>12</v>
      </c>
      <c r="R1809" s="138">
        <f t="shared" si="1023"/>
        <v>24</v>
      </c>
      <c r="S1809" s="138">
        <f t="shared" si="1024"/>
        <v>36</v>
      </c>
      <c r="T1809" s="138">
        <f t="shared" si="1025"/>
        <v>48</v>
      </c>
      <c r="U1809" s="138">
        <f t="shared" si="1026"/>
        <v>60</v>
      </c>
      <c r="V1809" s="138" t="e">
        <f t="shared" si="1027"/>
        <v>#VALUE!</v>
      </c>
      <c r="W1809" s="158" t="str">
        <f t="shared" si="1004"/>
        <v>09:00 18:00</v>
      </c>
      <c r="X1809" s="159">
        <f>HLOOKUP(SEARCH("2",$M1809)-1,$Q$3:$V1809,$P1809+1,FALSE)</f>
        <v>12</v>
      </c>
      <c r="Y1809" s="160" t="str">
        <f t="shared" si="1005"/>
        <v>09:00 18:00|09:00 18:00|09:00 18:00|09:00 18:00|09:00 17:00</v>
      </c>
      <c r="Z1809" s="161" t="str">
        <f t="shared" si="1006"/>
        <v>09:00 18:00</v>
      </c>
      <c r="AA1809" s="158" t="str">
        <f t="shared" si="1007"/>
        <v>09:00 18:00</v>
      </c>
      <c r="AB1809" s="159">
        <f>HLOOKUP(SEARCH("3",$M1809)-1,$Q$3:$V1809,$P1809+1,FALSE)</f>
        <v>24</v>
      </c>
      <c r="AC1809" s="160" t="str">
        <f t="shared" si="1008"/>
        <v>09:00 18:00|09:00 18:00|09:00 18:00|09:00 17:00</v>
      </c>
      <c r="AD1809" s="161" t="str">
        <f t="shared" si="1009"/>
        <v>09:00 18:00</v>
      </c>
      <c r="AE1809" s="158" t="str">
        <f t="shared" si="1010"/>
        <v>09:00 18:00</v>
      </c>
      <c r="AF1809" s="159">
        <f>HLOOKUP(SEARCH("4",$M1809)-1,$Q$3:$V1809,$P1809+1,FALSE)</f>
        <v>36</v>
      </c>
      <c r="AG1809" s="161" t="str">
        <f t="shared" si="1011"/>
        <v>09:00 18:00|09:00 18:00|09:00 17:00</v>
      </c>
      <c r="AH1809" s="161" t="str">
        <f t="shared" si="1012"/>
        <v>09:00 18:00</v>
      </c>
      <c r="AI1809" s="158" t="str">
        <f t="shared" si="1013"/>
        <v>09:00 18:00</v>
      </c>
      <c r="AJ1809" s="159">
        <f>HLOOKUP(SEARCH("5",$M1809)-1,$Q$3:$V1809,$P1809+1,FALSE)</f>
        <v>48</v>
      </c>
      <c r="AK1809" s="161" t="str">
        <f t="shared" si="1014"/>
        <v>09:00 18:00|09:00 17:00</v>
      </c>
      <c r="AL1809" s="161" t="str">
        <f t="shared" si="1015"/>
        <v>09:00 18:00</v>
      </c>
      <c r="AM1809" s="158" t="str">
        <f t="shared" si="1016"/>
        <v>09:00 18:00</v>
      </c>
      <c r="AN1809" s="159">
        <f>HLOOKUP(SEARCH("6",$M1809)-1,$Q$3:$V1809,$P1809+1,FALSE)</f>
        <v>60</v>
      </c>
      <c r="AO1809" s="161" t="str">
        <f t="shared" si="1017"/>
        <v>09:00 17:00</v>
      </c>
      <c r="AP1809" s="161" t="e">
        <f t="shared" si="1018"/>
        <v>#VALUE!</v>
      </c>
      <c r="AQ1809" s="162" t="str">
        <f t="shared" si="1019"/>
        <v>09:00 17:00</v>
      </c>
      <c r="AR1809" s="163" t="e">
        <f>HLOOKUP(SEARCH("7",$M1809)-1,$Q$3:$V1809,$P1809+1,FALSE)</f>
        <v>#VALUE!</v>
      </c>
      <c r="AS1809" s="164" t="str">
        <f t="shared" si="1020"/>
        <v>выходной</v>
      </c>
      <c r="AT1809" s="142"/>
      <c r="AU1809" s="11" t="str">
        <f>IF(ISERROR(VLOOKUP(B1809,'РЕОРГ 2008'!$A:$B,2,FALSE)),"",VLOOKUP(B1809,'РЕОРГ 2008'!$A:$B,2,FALSE))</f>
        <v/>
      </c>
      <c r="AV1809" s="12" t="str">
        <f t="shared" si="1021"/>
        <v>Доп.офис №4698/06211</v>
      </c>
      <c r="AW1809" s="31" t="e">
        <f>LEFT(#REF!,2)</f>
        <v>#REF!</v>
      </c>
      <c r="AX1809" s="12" t="str">
        <f t="shared" si="999"/>
        <v>4698/06211</v>
      </c>
      <c r="AZ1809" t="str">
        <f>IF(ISERROR(VLOOKUP(B1809,'РЕОРГ 01.08.2009'!$A:$B,2,FALSE)),"",VLOOKUP(B1809,'РЕОРГ 01.08.2009'!$A:$B,2,FALSE))</f>
        <v/>
      </c>
      <c r="BA1809" s="12" t="str">
        <f t="shared" si="994"/>
        <v>Доп.офис №4698/06211</v>
      </c>
      <c r="BB1809" t="e">
        <f>LEFT(#REF!,2)</f>
        <v>#REF!</v>
      </c>
      <c r="BC1809" s="12" t="str">
        <f t="shared" si="1000"/>
        <v>4698/06211</v>
      </c>
      <c r="BE1809" t="str">
        <f>IF(ISERROR(VLOOKUP(B1809,'РЕОРГ 01.10.2009'!A:C,3,FALSE)),"",VLOOKUP(B1809,'РЕОРГ 01.10.2009'!A:C,3,FALSE))</f>
        <v/>
      </c>
      <c r="BF1809" s="12" t="str">
        <f t="shared" si="995"/>
        <v>Доп.офис №4698/06211</v>
      </c>
      <c r="BG1809" t="e">
        <f>LEFT(#REF!,2)</f>
        <v>#REF!</v>
      </c>
      <c r="BH1809" s="12" t="str">
        <f t="shared" si="1001"/>
        <v>4698/06211</v>
      </c>
      <c r="BJ1809" t="str">
        <f>IF(ISERROR(VLOOKUP($B1809,'РЕОРГ 01.05.2010'!A:B,2,FALSE)),"",VLOOKUP($B1809,'РЕОРГ 01.05.2010'!A:B,2,FALSE))</f>
        <v/>
      </c>
      <c r="BK1809" s="12" t="str">
        <f t="shared" si="996"/>
        <v>Доп.офис №4698/06211</v>
      </c>
      <c r="BL1809" t="e">
        <f>LEFT(#REF!,2)</f>
        <v>#REF!</v>
      </c>
      <c r="BM1809" s="12" t="str">
        <f t="shared" si="1002"/>
        <v>4698/06211</v>
      </c>
      <c r="BO1809" t="str">
        <f>IF(ISERROR(VLOOKUP($B1809,'РЕОРГ 01.08.2010'!A:B,2,FALSE)),"",VLOOKUP($B1809,'РЕОРГ 01.08.2010'!A:B,2,FALSE))</f>
        <v/>
      </c>
      <c r="BP1809" s="12" t="str">
        <f t="shared" si="997"/>
        <v>Доп.офис №4698/06211</v>
      </c>
      <c r="BQ1809" t="e">
        <f>LEFT(#REF!,2)</f>
        <v>#REF!</v>
      </c>
      <c r="BR1809" s="12" t="str">
        <f t="shared" si="1003"/>
        <v>4698/06211</v>
      </c>
    </row>
    <row r="1810" spans="1:70" ht="12.75" customHeight="1">
      <c r="A1810" t="str">
        <f t="shared" si="998"/>
        <v>4698/07</v>
      </c>
      <c r="B1810" s="133">
        <v>2115</v>
      </c>
      <c r="C1810" s="1" t="s">
        <v>1359</v>
      </c>
      <c r="D1810" s="32" t="s">
        <v>1926</v>
      </c>
      <c r="E1810" s="1" t="s">
        <v>527</v>
      </c>
      <c r="F1810" s="1" t="s">
        <v>8047</v>
      </c>
      <c r="G1810" s="1" t="s">
        <v>1339</v>
      </c>
      <c r="H1810" s="1" t="s">
        <v>1340</v>
      </c>
      <c r="I1810" s="1" t="s">
        <v>2106</v>
      </c>
      <c r="J1810" s="1"/>
      <c r="K1810" s="1">
        <v>5.75</v>
      </c>
      <c r="L1810" s="32" t="s">
        <v>2043</v>
      </c>
      <c r="M1810" s="8" t="s">
        <v>11773</v>
      </c>
      <c r="N1810" s="2" t="s">
        <v>12219</v>
      </c>
      <c r="O1810" s="173"/>
      <c r="P1810" s="168">
        <f t="shared" si="1028"/>
        <v>1807</v>
      </c>
      <c r="Q1810" s="138">
        <f t="shared" si="1022"/>
        <v>25</v>
      </c>
      <c r="R1810" s="138">
        <f t="shared" si="1023"/>
        <v>50</v>
      </c>
      <c r="S1810" s="138">
        <f t="shared" si="1024"/>
        <v>75</v>
      </c>
      <c r="T1810" s="138">
        <f t="shared" si="1025"/>
        <v>100</v>
      </c>
      <c r="U1810" s="138">
        <f t="shared" si="1026"/>
        <v>125</v>
      </c>
      <c r="V1810" s="138" t="e">
        <f t="shared" si="1027"/>
        <v>#VALUE!</v>
      </c>
      <c r="W1810" s="158" t="str">
        <f t="shared" si="1004"/>
        <v>09:00 18:00(13:00 14:00)</v>
      </c>
      <c r="X1810" s="159">
        <f>HLOOKUP(SEARCH("2",$M1810)-1,$Q$3:$V1810,$P1810+1,FALSE)</f>
        <v>25</v>
      </c>
      <c r="Y1810" s="160" t="str">
        <f t="shared" si="1005"/>
        <v>09:00 18:00(13:00 14:00)|09:00 18:00(13:00 14:00)|09:00 18:00(13:00 14:00)|09:00 18:00(13:00 14:00)|09:00 14:00</v>
      </c>
      <c r="Z1810" s="161" t="str">
        <f t="shared" si="1006"/>
        <v>09:00 18:00(13:00 14:00)</v>
      </c>
      <c r="AA1810" s="158" t="str">
        <f t="shared" si="1007"/>
        <v>09:00 18:00(13:00 14:00)</v>
      </c>
      <c r="AB1810" s="159">
        <f>HLOOKUP(SEARCH("3",$M1810)-1,$Q$3:$V1810,$P1810+1,FALSE)</f>
        <v>50</v>
      </c>
      <c r="AC1810" s="160" t="str">
        <f t="shared" si="1008"/>
        <v>09:00 18:00(13:00 14:00)|09:00 18:00(13:00 14:00)|09:00 18:00(13:00 14:00)|09:00 14:00</v>
      </c>
      <c r="AD1810" s="161" t="str">
        <f t="shared" si="1009"/>
        <v>09:00 18:00(13:00 14:00)</v>
      </c>
      <c r="AE1810" s="158" t="str">
        <f t="shared" si="1010"/>
        <v>09:00 18:00(13:00 14:00)</v>
      </c>
      <c r="AF1810" s="159">
        <f>HLOOKUP(SEARCH("4",$M1810)-1,$Q$3:$V1810,$P1810+1,FALSE)</f>
        <v>75</v>
      </c>
      <c r="AG1810" s="161" t="str">
        <f t="shared" si="1011"/>
        <v>09:00 18:00(13:00 14:00)|09:00 18:00(13:00 14:00)|09:00 14:00</v>
      </c>
      <c r="AH1810" s="161" t="str">
        <f t="shared" si="1012"/>
        <v>09:00 18:00(13:00 14:00)</v>
      </c>
      <c r="AI1810" s="158" t="str">
        <f t="shared" si="1013"/>
        <v>09:00 18:00(13:00 14:00)</v>
      </c>
      <c r="AJ1810" s="159">
        <f>HLOOKUP(SEARCH("5",$M1810)-1,$Q$3:$V1810,$P1810+1,FALSE)</f>
        <v>100</v>
      </c>
      <c r="AK1810" s="161" t="str">
        <f t="shared" si="1014"/>
        <v>09:00 18:00(13:00 14:00)|09:00 14:00</v>
      </c>
      <c r="AL1810" s="161" t="str">
        <f t="shared" si="1015"/>
        <v>09:00 18:00(13:00 14:00)</v>
      </c>
      <c r="AM1810" s="158" t="str">
        <f t="shared" si="1016"/>
        <v>09:00 18:00(13:00 14:00)</v>
      </c>
      <c r="AN1810" s="159">
        <f>HLOOKUP(SEARCH("6",$M1810)-1,$Q$3:$V1810,$P1810+1,FALSE)</f>
        <v>125</v>
      </c>
      <c r="AO1810" s="161" t="str">
        <f t="shared" si="1017"/>
        <v>09:00 14:00</v>
      </c>
      <c r="AP1810" s="161" t="e">
        <f t="shared" si="1018"/>
        <v>#VALUE!</v>
      </c>
      <c r="AQ1810" s="162" t="str">
        <f t="shared" si="1019"/>
        <v>09:00 14:00</v>
      </c>
      <c r="AR1810" s="163" t="e">
        <f>HLOOKUP(SEARCH("7",$M1810)-1,$Q$3:$V1810,$P1810+1,FALSE)</f>
        <v>#VALUE!</v>
      </c>
      <c r="AS1810" s="164" t="str">
        <f t="shared" si="1020"/>
        <v>выходной</v>
      </c>
      <c r="AT1810" s="142"/>
      <c r="AU1810" s="11" t="str">
        <f>IF(ISERROR(VLOOKUP(B1810,'РЕОРГ 2008'!$A:$B,2,FALSE)),"",VLOOKUP(B1810,'РЕОРГ 2008'!$A:$B,2,FALSE))</f>
        <v/>
      </c>
      <c r="AV1810" s="12" t="str">
        <f t="shared" si="1021"/>
        <v>Доп.офис №4698/07</v>
      </c>
      <c r="AW1810" s="31" t="e">
        <f>LEFT(#REF!,2)</f>
        <v>#REF!</v>
      </c>
      <c r="AX1810" s="12" t="str">
        <f t="shared" si="999"/>
        <v>4698/07</v>
      </c>
      <c r="AZ1810" t="str">
        <f>IF(ISERROR(VLOOKUP(B1810,'РЕОРГ 01.08.2009'!$A:$B,2,FALSE)),"",VLOOKUP(B1810,'РЕОРГ 01.08.2009'!$A:$B,2,FALSE))</f>
        <v/>
      </c>
      <c r="BA1810" s="12" t="str">
        <f t="shared" si="994"/>
        <v>Доп.офис №4698/07</v>
      </c>
      <c r="BB1810" t="e">
        <f>LEFT(#REF!,2)</f>
        <v>#REF!</v>
      </c>
      <c r="BC1810" s="12" t="str">
        <f t="shared" si="1000"/>
        <v>4698/07</v>
      </c>
      <c r="BE1810" t="str">
        <f>IF(ISERROR(VLOOKUP(B1810,'РЕОРГ 01.10.2009'!A:C,3,FALSE)),"",VLOOKUP(B1810,'РЕОРГ 01.10.2009'!A:C,3,FALSE))</f>
        <v/>
      </c>
      <c r="BF1810" s="12" t="str">
        <f t="shared" si="995"/>
        <v>Доп.офис №4698/07</v>
      </c>
      <c r="BG1810" t="e">
        <f>LEFT(#REF!,2)</f>
        <v>#REF!</v>
      </c>
      <c r="BH1810" s="12" t="str">
        <f t="shared" si="1001"/>
        <v>4698/07</v>
      </c>
      <c r="BJ1810" t="str">
        <f>IF(ISERROR(VLOOKUP($B1810,'РЕОРГ 01.05.2010'!A:B,2,FALSE)),"",VLOOKUP($B1810,'РЕОРГ 01.05.2010'!A:B,2,FALSE))</f>
        <v/>
      </c>
      <c r="BK1810" s="12" t="str">
        <f t="shared" si="996"/>
        <v>Доп.офис №4698/07</v>
      </c>
      <c r="BL1810" t="e">
        <f>LEFT(#REF!,2)</f>
        <v>#REF!</v>
      </c>
      <c r="BM1810" s="12" t="str">
        <f t="shared" si="1002"/>
        <v>4698/07</v>
      </c>
      <c r="BO1810" t="str">
        <f>IF(ISERROR(VLOOKUP($B1810,'РЕОРГ 01.08.2010'!A:B,2,FALSE)),"",VLOOKUP($B1810,'РЕОРГ 01.08.2010'!A:B,2,FALSE))</f>
        <v/>
      </c>
      <c r="BP1810" s="12" t="str">
        <f t="shared" si="997"/>
        <v>Доп.офис №4698/07</v>
      </c>
      <c r="BQ1810" t="e">
        <f>LEFT(#REF!,2)</f>
        <v>#REF!</v>
      </c>
      <c r="BR1810" s="12" t="str">
        <f t="shared" si="1003"/>
        <v>4698/07</v>
      </c>
    </row>
    <row r="1811" spans="1:70" ht="12.75" customHeight="1">
      <c r="A1811" t="str">
        <f t="shared" si="998"/>
        <v>4698/075</v>
      </c>
      <c r="B1811" s="133">
        <v>2116</v>
      </c>
      <c r="C1811" s="1" t="s">
        <v>1341</v>
      </c>
      <c r="D1811" s="32" t="s">
        <v>7017</v>
      </c>
      <c r="E1811" s="1" t="s">
        <v>1342</v>
      </c>
      <c r="F1811" s="1" t="s">
        <v>8047</v>
      </c>
      <c r="G1811" s="1" t="s">
        <v>1343</v>
      </c>
      <c r="H1811" s="1" t="s">
        <v>1344</v>
      </c>
      <c r="I1811" s="1" t="s">
        <v>11297</v>
      </c>
      <c r="J1811" s="1"/>
      <c r="K1811" s="1">
        <v>9</v>
      </c>
      <c r="L1811" s="32" t="s">
        <v>4049</v>
      </c>
      <c r="M1811" s="8" t="s">
        <v>11773</v>
      </c>
      <c r="N1811" s="2" t="s">
        <v>12703</v>
      </c>
      <c r="O1811" s="173"/>
      <c r="P1811" s="168">
        <f t="shared" si="1028"/>
        <v>1808</v>
      </c>
      <c r="Q1811" s="138">
        <f t="shared" si="1022"/>
        <v>25</v>
      </c>
      <c r="R1811" s="138">
        <f t="shared" si="1023"/>
        <v>50</v>
      </c>
      <c r="S1811" s="138">
        <f t="shared" si="1024"/>
        <v>75</v>
      </c>
      <c r="T1811" s="138">
        <f t="shared" si="1025"/>
        <v>100</v>
      </c>
      <c r="U1811" s="138">
        <f t="shared" si="1026"/>
        <v>125</v>
      </c>
      <c r="V1811" s="138" t="e">
        <f t="shared" si="1027"/>
        <v>#VALUE!</v>
      </c>
      <c r="W1811" s="158" t="str">
        <f t="shared" si="1004"/>
        <v>08:30 17:30(13:00 14:00)</v>
      </c>
      <c r="X1811" s="159">
        <f>HLOOKUP(SEARCH("2",$M1811)-1,$Q$3:$V1811,$P1811+1,FALSE)</f>
        <v>25</v>
      </c>
      <c r="Y1811" s="160" t="str">
        <f t="shared" si="1005"/>
        <v>08:30 17:30(13:00 14:00)|08:30 17:30(13:00 14:00)|08:30 17:30(13:00 14:00)|08:30 17:30(13:00 14:00)|08:00 12:00</v>
      </c>
      <c r="Z1811" s="161" t="str">
        <f t="shared" si="1006"/>
        <v>08:30 17:30(13:00 14:00)</v>
      </c>
      <c r="AA1811" s="158" t="str">
        <f t="shared" si="1007"/>
        <v>08:30 17:30(13:00 14:00)</v>
      </c>
      <c r="AB1811" s="159">
        <f>HLOOKUP(SEARCH("3",$M1811)-1,$Q$3:$V1811,$P1811+1,FALSE)</f>
        <v>50</v>
      </c>
      <c r="AC1811" s="160" t="str">
        <f t="shared" si="1008"/>
        <v>08:30 17:30(13:00 14:00)|08:30 17:30(13:00 14:00)|08:30 17:30(13:00 14:00)|08:00 12:00</v>
      </c>
      <c r="AD1811" s="161" t="str">
        <f t="shared" si="1009"/>
        <v>08:30 17:30(13:00 14:00)</v>
      </c>
      <c r="AE1811" s="158" t="str">
        <f t="shared" si="1010"/>
        <v>08:30 17:30(13:00 14:00)</v>
      </c>
      <c r="AF1811" s="159">
        <f>HLOOKUP(SEARCH("4",$M1811)-1,$Q$3:$V1811,$P1811+1,FALSE)</f>
        <v>75</v>
      </c>
      <c r="AG1811" s="161" t="str">
        <f t="shared" si="1011"/>
        <v>08:30 17:30(13:00 14:00)|08:30 17:30(13:00 14:00)|08:00 12:00</v>
      </c>
      <c r="AH1811" s="161" t="str">
        <f t="shared" si="1012"/>
        <v>08:30 17:30(13:00 14:00)</v>
      </c>
      <c r="AI1811" s="158" t="str">
        <f t="shared" si="1013"/>
        <v>08:30 17:30(13:00 14:00)</v>
      </c>
      <c r="AJ1811" s="159">
        <f>HLOOKUP(SEARCH("5",$M1811)-1,$Q$3:$V1811,$P1811+1,FALSE)</f>
        <v>100</v>
      </c>
      <c r="AK1811" s="161" t="str">
        <f t="shared" si="1014"/>
        <v>08:30 17:30(13:00 14:00)|08:00 12:00</v>
      </c>
      <c r="AL1811" s="161" t="str">
        <f t="shared" si="1015"/>
        <v>08:30 17:30(13:00 14:00)</v>
      </c>
      <c r="AM1811" s="158" t="str">
        <f t="shared" si="1016"/>
        <v>08:30 17:30(13:00 14:00)</v>
      </c>
      <c r="AN1811" s="159">
        <f>HLOOKUP(SEARCH("6",$M1811)-1,$Q$3:$V1811,$P1811+1,FALSE)</f>
        <v>125</v>
      </c>
      <c r="AO1811" s="161" t="str">
        <f t="shared" si="1017"/>
        <v>08:00 12:00</v>
      </c>
      <c r="AP1811" s="161" t="e">
        <f t="shared" si="1018"/>
        <v>#VALUE!</v>
      </c>
      <c r="AQ1811" s="162" t="str">
        <f t="shared" si="1019"/>
        <v>08:00 12:00</v>
      </c>
      <c r="AR1811" s="163" t="e">
        <f>HLOOKUP(SEARCH("7",$M1811)-1,$Q$3:$V1811,$P1811+1,FALSE)</f>
        <v>#VALUE!</v>
      </c>
      <c r="AS1811" s="164" t="str">
        <f t="shared" si="1020"/>
        <v>выходной</v>
      </c>
      <c r="AT1811" s="142"/>
      <c r="AU1811" s="11" t="str">
        <f>IF(ISERROR(VLOOKUP(B1811,'РЕОРГ 2008'!$A:$B,2,FALSE)),"",VLOOKUP(B1811,'РЕОРГ 2008'!$A:$B,2,FALSE))</f>
        <v/>
      </c>
      <c r="AV1811" s="12" t="str">
        <f t="shared" si="1021"/>
        <v>Доп.офис №4698/075</v>
      </c>
      <c r="AW1811" s="31" t="e">
        <f>LEFT(#REF!,2)</f>
        <v>#REF!</v>
      </c>
      <c r="AX1811" s="12" t="str">
        <f t="shared" si="999"/>
        <v>4698/075</v>
      </c>
      <c r="AZ1811" t="str">
        <f>IF(ISERROR(VLOOKUP(B1811,'РЕОРГ 01.08.2009'!$A:$B,2,FALSE)),"",VLOOKUP(B1811,'РЕОРГ 01.08.2009'!$A:$B,2,FALSE))</f>
        <v/>
      </c>
      <c r="BA1811" s="12" t="str">
        <f t="shared" si="994"/>
        <v>Доп.офис №4698/075</v>
      </c>
      <c r="BB1811" t="e">
        <f>LEFT(#REF!,2)</f>
        <v>#REF!</v>
      </c>
      <c r="BC1811" s="12" t="str">
        <f t="shared" si="1000"/>
        <v>4698/075</v>
      </c>
      <c r="BE1811" t="str">
        <f>IF(ISERROR(VLOOKUP(B1811,'РЕОРГ 01.10.2009'!A:C,3,FALSE)),"",VLOOKUP(B1811,'РЕОРГ 01.10.2009'!A:C,3,FALSE))</f>
        <v/>
      </c>
      <c r="BF1811" s="12" t="str">
        <f t="shared" si="995"/>
        <v>Доп.офис №4698/075</v>
      </c>
      <c r="BG1811" t="e">
        <f>LEFT(#REF!,2)</f>
        <v>#REF!</v>
      </c>
      <c r="BH1811" s="12" t="str">
        <f t="shared" si="1001"/>
        <v>4698/075</v>
      </c>
      <c r="BJ1811" t="str">
        <f>IF(ISERROR(VLOOKUP($B1811,'РЕОРГ 01.05.2010'!A:B,2,FALSE)),"",VLOOKUP($B1811,'РЕОРГ 01.05.2010'!A:B,2,FALSE))</f>
        <v/>
      </c>
      <c r="BK1811" s="12" t="str">
        <f t="shared" si="996"/>
        <v>Доп.офис №4698/075</v>
      </c>
      <c r="BL1811" t="e">
        <f>LEFT(#REF!,2)</f>
        <v>#REF!</v>
      </c>
      <c r="BM1811" s="12" t="str">
        <f t="shared" si="1002"/>
        <v>4698/075</v>
      </c>
      <c r="BO1811" t="str">
        <f>IF(ISERROR(VLOOKUP($B1811,'РЕОРГ 01.08.2010'!A:B,2,FALSE)),"",VLOOKUP($B1811,'РЕОРГ 01.08.2010'!A:B,2,FALSE))</f>
        <v/>
      </c>
      <c r="BP1811" s="12" t="str">
        <f t="shared" si="997"/>
        <v>Доп.офис №4698/075</v>
      </c>
      <c r="BQ1811" t="e">
        <f>LEFT(#REF!,2)</f>
        <v>#REF!</v>
      </c>
      <c r="BR1811" s="12" t="str">
        <f t="shared" si="1003"/>
        <v>4698/075</v>
      </c>
    </row>
    <row r="1812" spans="1:70" ht="12.75" customHeight="1">
      <c r="A1812" t="str">
        <f t="shared" si="998"/>
        <v>4698/076</v>
      </c>
      <c r="B1812" s="133">
        <v>2117</v>
      </c>
      <c r="C1812" s="1" t="s">
        <v>1345</v>
      </c>
      <c r="D1812" s="32" t="s">
        <v>1931</v>
      </c>
      <c r="E1812" s="1" t="s">
        <v>1346</v>
      </c>
      <c r="F1812" s="1" t="s">
        <v>8047</v>
      </c>
      <c r="G1812" s="1" t="s">
        <v>1347</v>
      </c>
      <c r="H1812" s="1" t="s">
        <v>1348</v>
      </c>
      <c r="I1812" s="1" t="s">
        <v>10078</v>
      </c>
      <c r="J1812" s="1"/>
      <c r="K1812" s="1">
        <v>0.5</v>
      </c>
      <c r="L1812" s="32" t="s">
        <v>4049</v>
      </c>
      <c r="M1812" s="8" t="s">
        <v>11878</v>
      </c>
      <c r="N1812" s="2" t="s">
        <v>12704</v>
      </c>
      <c r="O1812" s="173"/>
      <c r="P1812" s="168">
        <f t="shared" si="1028"/>
        <v>1809</v>
      </c>
      <c r="Q1812" s="138">
        <f t="shared" si="1022"/>
        <v>25</v>
      </c>
      <c r="R1812" s="138">
        <f t="shared" si="1023"/>
        <v>50</v>
      </c>
      <c r="S1812" s="138" t="e">
        <f t="shared" si="1024"/>
        <v>#VALUE!</v>
      </c>
      <c r="T1812" s="138" t="e">
        <f t="shared" si="1025"/>
        <v>#VALUE!</v>
      </c>
      <c r="U1812" s="138" t="e">
        <f t="shared" si="1026"/>
        <v>#VALUE!</v>
      </c>
      <c r="V1812" s="138" t="e">
        <f t="shared" si="1027"/>
        <v>#VALUE!</v>
      </c>
      <c r="W1812" s="158" t="str">
        <f t="shared" si="1004"/>
        <v>08:30 16:00(12:00 13:00)</v>
      </c>
      <c r="X1812" s="159">
        <f>HLOOKUP(SEARCH("2",$M1812)-1,$Q$3:$V1812,$P1812+1,FALSE)</f>
        <v>25</v>
      </c>
      <c r="Y1812" s="160" t="str">
        <f t="shared" si="1005"/>
        <v>08:30 16:00(12:00 13:00)|08:30 16:00(12:00 13:00)</v>
      </c>
      <c r="Z1812" s="161" t="str">
        <f t="shared" si="1006"/>
        <v>08:30 16:00(12:00 13:00)</v>
      </c>
      <c r="AA1812" s="158" t="str">
        <f t="shared" si="1007"/>
        <v>08:30 16:00(12:00 13:00)</v>
      </c>
      <c r="AB1812" s="159">
        <f>HLOOKUP(SEARCH("3",$M1812)-1,$Q$3:$V1812,$P1812+1,FALSE)</f>
        <v>50</v>
      </c>
      <c r="AC1812" s="160" t="str">
        <f t="shared" si="1008"/>
        <v>08:30 16:00(12:00 13:00)</v>
      </c>
      <c r="AD1812" s="161" t="e">
        <f t="shared" si="1009"/>
        <v>#VALUE!</v>
      </c>
      <c r="AE1812" s="158" t="str">
        <f t="shared" si="1010"/>
        <v>08:30 16:00(12:00 13:00)</v>
      </c>
      <c r="AF1812" s="159" t="e">
        <f>HLOOKUP(SEARCH("4",$M1812)-1,$Q$3:$V1812,$P1812+1,FALSE)</f>
        <v>#VALUE!</v>
      </c>
      <c r="AG1812" s="161" t="e">
        <f t="shared" si="1011"/>
        <v>#VALUE!</v>
      </c>
      <c r="AH1812" s="161" t="e">
        <f t="shared" si="1012"/>
        <v>#VALUE!</v>
      </c>
      <c r="AI1812" s="158" t="str">
        <f t="shared" si="1013"/>
        <v>выходной</v>
      </c>
      <c r="AJ1812" s="159" t="e">
        <f>HLOOKUP(SEARCH("5",$M1812)-1,$Q$3:$V1812,$P1812+1,FALSE)</f>
        <v>#VALUE!</v>
      </c>
      <c r="AK1812" s="161" t="e">
        <f t="shared" si="1014"/>
        <v>#VALUE!</v>
      </c>
      <c r="AL1812" s="161" t="e">
        <f t="shared" si="1015"/>
        <v>#VALUE!</v>
      </c>
      <c r="AM1812" s="158" t="str">
        <f t="shared" si="1016"/>
        <v>выходной</v>
      </c>
      <c r="AN1812" s="159" t="e">
        <f>HLOOKUP(SEARCH("6",$M1812)-1,$Q$3:$V1812,$P1812+1,FALSE)</f>
        <v>#VALUE!</v>
      </c>
      <c r="AO1812" s="161" t="e">
        <f t="shared" si="1017"/>
        <v>#VALUE!</v>
      </c>
      <c r="AP1812" s="161" t="e">
        <f t="shared" si="1018"/>
        <v>#VALUE!</v>
      </c>
      <c r="AQ1812" s="162" t="str">
        <f t="shared" si="1019"/>
        <v>выходной</v>
      </c>
      <c r="AR1812" s="163" t="e">
        <f>HLOOKUP(SEARCH("7",$M1812)-1,$Q$3:$V1812,$P1812+1,FALSE)</f>
        <v>#VALUE!</v>
      </c>
      <c r="AS1812" s="164" t="str">
        <f t="shared" si="1020"/>
        <v>выходной</v>
      </c>
      <c r="AT1812" s="142"/>
      <c r="AU1812" s="11" t="str">
        <f>IF(ISERROR(VLOOKUP(B1812,'РЕОРГ 2008'!$A:$B,2,FALSE)),"",VLOOKUP(B1812,'РЕОРГ 2008'!$A:$B,2,FALSE))</f>
        <v/>
      </c>
      <c r="AV1812" s="12" t="str">
        <f t="shared" si="1021"/>
        <v>Опер.касса №4698/076</v>
      </c>
      <c r="AW1812" s="31" t="e">
        <f>LEFT(#REF!,2)</f>
        <v>#REF!</v>
      </c>
      <c r="AX1812" s="12" t="str">
        <f t="shared" si="999"/>
        <v>4698/076</v>
      </c>
      <c r="AZ1812" t="str">
        <f>IF(ISERROR(VLOOKUP(B1812,'РЕОРГ 01.08.2009'!$A:$B,2,FALSE)),"",VLOOKUP(B1812,'РЕОРГ 01.08.2009'!$A:$B,2,FALSE))</f>
        <v/>
      </c>
      <c r="BA1812" s="12" t="str">
        <f t="shared" si="994"/>
        <v>Опер.касса №4698/076</v>
      </c>
      <c r="BB1812" t="e">
        <f>LEFT(#REF!,2)</f>
        <v>#REF!</v>
      </c>
      <c r="BC1812" s="12" t="str">
        <f t="shared" si="1000"/>
        <v>4698/076</v>
      </c>
      <c r="BE1812" t="str">
        <f>IF(ISERROR(VLOOKUP(B1812,'РЕОРГ 01.10.2009'!A:C,3,FALSE)),"",VLOOKUP(B1812,'РЕОРГ 01.10.2009'!A:C,3,FALSE))</f>
        <v/>
      </c>
      <c r="BF1812" s="12" t="str">
        <f t="shared" si="995"/>
        <v>Опер.касса №4698/076</v>
      </c>
      <c r="BG1812" t="e">
        <f>LEFT(#REF!,2)</f>
        <v>#REF!</v>
      </c>
      <c r="BH1812" s="12" t="str">
        <f t="shared" si="1001"/>
        <v>4698/076</v>
      </c>
      <c r="BJ1812" t="str">
        <f>IF(ISERROR(VLOOKUP($B1812,'РЕОРГ 01.05.2010'!A:B,2,FALSE)),"",VLOOKUP($B1812,'РЕОРГ 01.05.2010'!A:B,2,FALSE))</f>
        <v/>
      </c>
      <c r="BK1812" s="12" t="str">
        <f t="shared" si="996"/>
        <v>Опер.касса №4698/076</v>
      </c>
      <c r="BL1812" t="e">
        <f>LEFT(#REF!,2)</f>
        <v>#REF!</v>
      </c>
      <c r="BM1812" s="12" t="str">
        <f t="shared" si="1002"/>
        <v>4698/076</v>
      </c>
      <c r="BO1812" t="str">
        <f>IF(ISERROR(VLOOKUP($B1812,'РЕОРГ 01.08.2010'!A:B,2,FALSE)),"",VLOOKUP($B1812,'РЕОРГ 01.08.2010'!A:B,2,FALSE))</f>
        <v/>
      </c>
      <c r="BP1812" s="12" t="str">
        <f t="shared" si="997"/>
        <v>Опер.касса №4698/076</v>
      </c>
      <c r="BQ1812" t="e">
        <f>LEFT(#REF!,2)</f>
        <v>#REF!</v>
      </c>
      <c r="BR1812" s="12" t="str">
        <f t="shared" si="1003"/>
        <v>4698/076</v>
      </c>
    </row>
    <row r="1813" spans="1:70" ht="12.75" customHeight="1">
      <c r="A1813" t="str">
        <f t="shared" si="998"/>
        <v>4698/078</v>
      </c>
      <c r="B1813" s="133">
        <v>2119</v>
      </c>
      <c r="C1813" s="1" t="s">
        <v>1349</v>
      </c>
      <c r="D1813" s="32" t="s">
        <v>1931</v>
      </c>
      <c r="E1813" s="1" t="s">
        <v>1350</v>
      </c>
      <c r="F1813" s="1" t="s">
        <v>8047</v>
      </c>
      <c r="G1813" s="1" t="s">
        <v>1351</v>
      </c>
      <c r="H1813" s="1" t="s">
        <v>8271</v>
      </c>
      <c r="I1813" s="1" t="s">
        <v>3029</v>
      </c>
      <c r="J1813" s="1"/>
      <c r="K1813" s="1">
        <v>0.25</v>
      </c>
      <c r="L1813" s="32" t="s">
        <v>4049</v>
      </c>
      <c r="M1813" s="8" t="s">
        <v>11886</v>
      </c>
      <c r="N1813" s="2" t="s">
        <v>11953</v>
      </c>
      <c r="O1813" s="173"/>
      <c r="P1813" s="168">
        <f t="shared" si="1028"/>
        <v>1810</v>
      </c>
      <c r="Q1813" s="138">
        <f t="shared" si="1022"/>
        <v>12</v>
      </c>
      <c r="R1813" s="138" t="e">
        <f t="shared" si="1023"/>
        <v>#VALUE!</v>
      </c>
      <c r="S1813" s="138" t="e">
        <f t="shared" si="1024"/>
        <v>#VALUE!</v>
      </c>
      <c r="T1813" s="138" t="e">
        <f t="shared" si="1025"/>
        <v>#VALUE!</v>
      </c>
      <c r="U1813" s="138" t="e">
        <f t="shared" si="1026"/>
        <v>#VALUE!</v>
      </c>
      <c r="V1813" s="138" t="e">
        <f t="shared" si="1027"/>
        <v>#VALUE!</v>
      </c>
      <c r="W1813" s="158" t="str">
        <f t="shared" si="1004"/>
        <v>выходной</v>
      </c>
      <c r="X1813" s="159" t="e">
        <f>HLOOKUP(SEARCH("2",$M1813)-1,$Q$3:$V1813,$P1813+1,FALSE)</f>
        <v>#VALUE!</v>
      </c>
      <c r="Y1813" s="160" t="e">
        <f t="shared" si="1005"/>
        <v>#VALUE!</v>
      </c>
      <c r="Z1813" s="161" t="e">
        <f t="shared" si="1006"/>
        <v>#VALUE!</v>
      </c>
      <c r="AA1813" s="158" t="str">
        <f t="shared" si="1007"/>
        <v>выходной</v>
      </c>
      <c r="AB1813" s="159" t="e">
        <f>HLOOKUP(SEARCH("3",$M1813)-1,$Q$3:$V1813,$P1813+1,FALSE)</f>
        <v>#N/A</v>
      </c>
      <c r="AC1813" s="160" t="str">
        <f t="shared" si="1008"/>
        <v>09:00 13:30</v>
      </c>
      <c r="AD1813" s="161" t="e">
        <f t="shared" si="1009"/>
        <v>#VALUE!</v>
      </c>
      <c r="AE1813" s="158" t="str">
        <f t="shared" si="1010"/>
        <v>09:00 13:30</v>
      </c>
      <c r="AF1813" s="159">
        <f>HLOOKUP(SEARCH("4",$M1813)-1,$Q$3:$V1813,$P1813+1,FALSE)</f>
        <v>12</v>
      </c>
      <c r="AG1813" s="161" t="str">
        <f t="shared" si="1011"/>
        <v>09:00 13:30</v>
      </c>
      <c r="AH1813" s="161" t="e">
        <f t="shared" si="1012"/>
        <v>#VALUE!</v>
      </c>
      <c r="AI1813" s="158" t="str">
        <f t="shared" si="1013"/>
        <v>09:00 13:30</v>
      </c>
      <c r="AJ1813" s="159" t="e">
        <f>HLOOKUP(SEARCH("5",$M1813)-1,$Q$3:$V1813,$P1813+1,FALSE)</f>
        <v>#VALUE!</v>
      </c>
      <c r="AK1813" s="161" t="e">
        <f t="shared" si="1014"/>
        <v>#VALUE!</v>
      </c>
      <c r="AL1813" s="161" t="e">
        <f t="shared" si="1015"/>
        <v>#VALUE!</v>
      </c>
      <c r="AM1813" s="158" t="str">
        <f t="shared" si="1016"/>
        <v>выходной</v>
      </c>
      <c r="AN1813" s="159" t="e">
        <f>HLOOKUP(SEARCH("6",$M1813)-1,$Q$3:$V1813,$P1813+1,FALSE)</f>
        <v>#VALUE!</v>
      </c>
      <c r="AO1813" s="161" t="e">
        <f t="shared" si="1017"/>
        <v>#VALUE!</v>
      </c>
      <c r="AP1813" s="161" t="e">
        <f t="shared" si="1018"/>
        <v>#VALUE!</v>
      </c>
      <c r="AQ1813" s="162" t="str">
        <f t="shared" si="1019"/>
        <v>выходной</v>
      </c>
      <c r="AR1813" s="163" t="e">
        <f>HLOOKUP(SEARCH("7",$M1813)-1,$Q$3:$V1813,$P1813+1,FALSE)</f>
        <v>#VALUE!</v>
      </c>
      <c r="AS1813" s="164" t="str">
        <f t="shared" si="1020"/>
        <v>выходной</v>
      </c>
      <c r="AT1813" s="142"/>
      <c r="AU1813" s="11" t="str">
        <f>IF(ISERROR(VLOOKUP(B1813,'РЕОРГ 2008'!$A:$B,2,FALSE)),"",VLOOKUP(B1813,'РЕОРГ 2008'!$A:$B,2,FALSE))</f>
        <v/>
      </c>
      <c r="AV1813" s="12" t="str">
        <f t="shared" si="1021"/>
        <v>Опер.касса №4698/078</v>
      </c>
      <c r="AW1813" s="31" t="e">
        <f>LEFT(#REF!,2)</f>
        <v>#REF!</v>
      </c>
      <c r="AX1813" s="12" t="str">
        <f t="shared" si="999"/>
        <v>4698/078</v>
      </c>
      <c r="AZ1813" t="str">
        <f>IF(ISERROR(VLOOKUP(B1813,'РЕОРГ 01.08.2009'!$A:$B,2,FALSE)),"",VLOOKUP(B1813,'РЕОРГ 01.08.2009'!$A:$B,2,FALSE))</f>
        <v/>
      </c>
      <c r="BA1813" s="12" t="str">
        <f t="shared" si="994"/>
        <v>Опер.касса №4698/078</v>
      </c>
      <c r="BB1813" t="e">
        <f>LEFT(#REF!,2)</f>
        <v>#REF!</v>
      </c>
      <c r="BC1813" s="12" t="str">
        <f t="shared" si="1000"/>
        <v>4698/078</v>
      </c>
      <c r="BE1813" t="str">
        <f>IF(ISERROR(VLOOKUP(B1813,'РЕОРГ 01.10.2009'!A:C,3,FALSE)),"",VLOOKUP(B1813,'РЕОРГ 01.10.2009'!A:C,3,FALSE))</f>
        <v/>
      </c>
      <c r="BF1813" s="12" t="str">
        <f t="shared" si="995"/>
        <v>Опер.касса №4698/078</v>
      </c>
      <c r="BG1813" t="e">
        <f>LEFT(#REF!,2)</f>
        <v>#REF!</v>
      </c>
      <c r="BH1813" s="12" t="str">
        <f t="shared" si="1001"/>
        <v>4698/078</v>
      </c>
      <c r="BJ1813" t="str">
        <f>IF(ISERROR(VLOOKUP($B1813,'РЕОРГ 01.05.2010'!A:B,2,FALSE)),"",VLOOKUP($B1813,'РЕОРГ 01.05.2010'!A:B,2,FALSE))</f>
        <v/>
      </c>
      <c r="BK1813" s="12" t="str">
        <f t="shared" si="996"/>
        <v>Опер.касса №4698/078</v>
      </c>
      <c r="BL1813" t="e">
        <f>LEFT(#REF!,2)</f>
        <v>#REF!</v>
      </c>
      <c r="BM1813" s="12" t="str">
        <f t="shared" si="1002"/>
        <v>4698/078</v>
      </c>
      <c r="BO1813" t="str">
        <f>IF(ISERROR(VLOOKUP($B1813,'РЕОРГ 01.08.2010'!A:B,2,FALSE)),"",VLOOKUP($B1813,'РЕОРГ 01.08.2010'!A:B,2,FALSE))</f>
        <v/>
      </c>
      <c r="BP1813" s="12" t="str">
        <f t="shared" si="997"/>
        <v>Опер.касса №4698/078</v>
      </c>
      <c r="BQ1813" t="e">
        <f>LEFT(#REF!,2)</f>
        <v>#REF!</v>
      </c>
      <c r="BR1813" s="12" t="str">
        <f t="shared" si="1003"/>
        <v>4698/078</v>
      </c>
    </row>
    <row r="1814" spans="1:70" ht="12.75" customHeight="1">
      <c r="A1814" t="str">
        <f t="shared" si="998"/>
        <v>4698/081</v>
      </c>
      <c r="B1814" s="133">
        <v>2122</v>
      </c>
      <c r="C1814" s="1" t="s">
        <v>1352</v>
      </c>
      <c r="D1814" s="32" t="s">
        <v>1931</v>
      </c>
      <c r="E1814" s="1" t="s">
        <v>1353</v>
      </c>
      <c r="F1814" s="1" t="s">
        <v>8047</v>
      </c>
      <c r="G1814" s="1" t="s">
        <v>1354</v>
      </c>
      <c r="H1814" s="1" t="s">
        <v>3281</v>
      </c>
      <c r="I1814" s="1" t="s">
        <v>3282</v>
      </c>
      <c r="J1814" s="1"/>
      <c r="K1814" s="1">
        <v>0.75</v>
      </c>
      <c r="L1814" s="32" t="s">
        <v>4049</v>
      </c>
      <c r="M1814" s="8" t="s">
        <v>11872</v>
      </c>
      <c r="N1814" s="2" t="s">
        <v>12302</v>
      </c>
      <c r="O1814" s="173"/>
      <c r="P1814" s="168">
        <f t="shared" si="1028"/>
        <v>1811</v>
      </c>
      <c r="Q1814" s="138">
        <f t="shared" si="1022"/>
        <v>25</v>
      </c>
      <c r="R1814" s="138">
        <f t="shared" si="1023"/>
        <v>50</v>
      </c>
      <c r="S1814" s="138">
        <f t="shared" si="1024"/>
        <v>75</v>
      </c>
      <c r="T1814" s="138" t="e">
        <f t="shared" si="1025"/>
        <v>#VALUE!</v>
      </c>
      <c r="U1814" s="138" t="e">
        <f t="shared" si="1026"/>
        <v>#VALUE!</v>
      </c>
      <c r="V1814" s="138" t="e">
        <f t="shared" si="1027"/>
        <v>#VALUE!</v>
      </c>
      <c r="W1814" s="158" t="str">
        <f t="shared" si="1004"/>
        <v>08:30 16:00(12:00 13:00)</v>
      </c>
      <c r="X1814" s="159">
        <f>HLOOKUP(SEARCH("2",$M1814)-1,$Q$3:$V1814,$P1814+1,FALSE)</f>
        <v>25</v>
      </c>
      <c r="Y1814" s="160" t="str">
        <f t="shared" si="1005"/>
        <v>08:30 16:00(12:00 13:00)|08:30 16:00(12:00 13:00)|08:30 16:00(12:00 13:00)</v>
      </c>
      <c r="Z1814" s="161" t="str">
        <f t="shared" si="1006"/>
        <v>08:30 16:00(12:00 13:00)</v>
      </c>
      <c r="AA1814" s="158" t="str">
        <f t="shared" si="1007"/>
        <v>08:30 16:00(12:00 13:00)</v>
      </c>
      <c r="AB1814" s="159">
        <f>HLOOKUP(SEARCH("3",$M1814)-1,$Q$3:$V1814,$P1814+1,FALSE)</f>
        <v>50</v>
      </c>
      <c r="AC1814" s="160" t="str">
        <f t="shared" si="1008"/>
        <v>08:30 16:00(12:00 13:00)|08:30 16:00(12:00 13:00)</v>
      </c>
      <c r="AD1814" s="161" t="str">
        <f t="shared" si="1009"/>
        <v>08:30 16:00(12:00 13:00)</v>
      </c>
      <c r="AE1814" s="158" t="str">
        <f t="shared" si="1010"/>
        <v>08:30 16:00(12:00 13:00)</v>
      </c>
      <c r="AF1814" s="159">
        <f>HLOOKUP(SEARCH("4",$M1814)-1,$Q$3:$V1814,$P1814+1,FALSE)</f>
        <v>75</v>
      </c>
      <c r="AG1814" s="161" t="str">
        <f t="shared" si="1011"/>
        <v>08:30 16:00(12:00 13:00)</v>
      </c>
      <c r="AH1814" s="161" t="e">
        <f t="shared" si="1012"/>
        <v>#VALUE!</v>
      </c>
      <c r="AI1814" s="158" t="str">
        <f t="shared" si="1013"/>
        <v>08:30 16:00(12:00 13:00)</v>
      </c>
      <c r="AJ1814" s="159" t="e">
        <f>HLOOKUP(SEARCH("5",$M1814)-1,$Q$3:$V1814,$P1814+1,FALSE)</f>
        <v>#VALUE!</v>
      </c>
      <c r="AK1814" s="161" t="e">
        <f t="shared" si="1014"/>
        <v>#VALUE!</v>
      </c>
      <c r="AL1814" s="161" t="e">
        <f t="shared" si="1015"/>
        <v>#VALUE!</v>
      </c>
      <c r="AM1814" s="158" t="str">
        <f t="shared" si="1016"/>
        <v>выходной</v>
      </c>
      <c r="AN1814" s="159" t="e">
        <f>HLOOKUP(SEARCH("6",$M1814)-1,$Q$3:$V1814,$P1814+1,FALSE)</f>
        <v>#VALUE!</v>
      </c>
      <c r="AO1814" s="161" t="e">
        <f t="shared" si="1017"/>
        <v>#VALUE!</v>
      </c>
      <c r="AP1814" s="161" t="e">
        <f t="shared" si="1018"/>
        <v>#VALUE!</v>
      </c>
      <c r="AQ1814" s="162" t="str">
        <f t="shared" si="1019"/>
        <v>выходной</v>
      </c>
      <c r="AR1814" s="163" t="e">
        <f>HLOOKUP(SEARCH("7",$M1814)-1,$Q$3:$V1814,$P1814+1,FALSE)</f>
        <v>#VALUE!</v>
      </c>
      <c r="AS1814" s="164" t="str">
        <f t="shared" si="1020"/>
        <v>выходной</v>
      </c>
      <c r="AT1814" s="142"/>
      <c r="AU1814" s="11" t="str">
        <f>IF(ISERROR(VLOOKUP(B1814,'РЕОРГ 2008'!$A:$B,2,FALSE)),"",VLOOKUP(B1814,'РЕОРГ 2008'!$A:$B,2,FALSE))</f>
        <v/>
      </c>
      <c r="AV1814" s="12" t="str">
        <f t="shared" si="1021"/>
        <v>Опер.касса №4698/081</v>
      </c>
      <c r="AW1814" s="31" t="e">
        <f>LEFT(#REF!,2)</f>
        <v>#REF!</v>
      </c>
      <c r="AX1814" s="12" t="str">
        <f t="shared" si="999"/>
        <v>4698/081</v>
      </c>
      <c r="AZ1814" t="str">
        <f>IF(ISERROR(VLOOKUP(B1814,'РЕОРГ 01.08.2009'!$A:$B,2,FALSE)),"",VLOOKUP(B1814,'РЕОРГ 01.08.2009'!$A:$B,2,FALSE))</f>
        <v/>
      </c>
      <c r="BA1814" s="12" t="str">
        <f t="shared" si="994"/>
        <v>Опер.касса №4698/081</v>
      </c>
      <c r="BB1814" t="e">
        <f>LEFT(#REF!,2)</f>
        <v>#REF!</v>
      </c>
      <c r="BC1814" s="12" t="str">
        <f t="shared" si="1000"/>
        <v>4698/081</v>
      </c>
      <c r="BE1814" t="str">
        <f>IF(ISERROR(VLOOKUP(B1814,'РЕОРГ 01.10.2009'!A:C,3,FALSE)),"",VLOOKUP(B1814,'РЕОРГ 01.10.2009'!A:C,3,FALSE))</f>
        <v/>
      </c>
      <c r="BF1814" s="12" t="str">
        <f t="shared" si="995"/>
        <v>Опер.касса №4698/081</v>
      </c>
      <c r="BG1814" t="e">
        <f>LEFT(#REF!,2)</f>
        <v>#REF!</v>
      </c>
      <c r="BH1814" s="12" t="str">
        <f t="shared" si="1001"/>
        <v>4698/081</v>
      </c>
      <c r="BJ1814" t="str">
        <f>IF(ISERROR(VLOOKUP($B1814,'РЕОРГ 01.05.2010'!A:B,2,FALSE)),"",VLOOKUP($B1814,'РЕОРГ 01.05.2010'!A:B,2,FALSE))</f>
        <v/>
      </c>
      <c r="BK1814" s="12" t="str">
        <f t="shared" si="996"/>
        <v>Опер.касса №4698/081</v>
      </c>
      <c r="BL1814" t="e">
        <f>LEFT(#REF!,2)</f>
        <v>#REF!</v>
      </c>
      <c r="BM1814" s="12" t="str">
        <f t="shared" si="1002"/>
        <v>4698/081</v>
      </c>
      <c r="BO1814" t="str">
        <f>IF(ISERROR(VLOOKUP($B1814,'РЕОРГ 01.08.2010'!A:B,2,FALSE)),"",VLOOKUP($B1814,'РЕОРГ 01.08.2010'!A:B,2,FALSE))</f>
        <v/>
      </c>
      <c r="BP1814" s="12" t="str">
        <f t="shared" si="997"/>
        <v>Опер.касса №4698/081</v>
      </c>
      <c r="BQ1814" t="e">
        <f>LEFT(#REF!,2)</f>
        <v>#REF!</v>
      </c>
      <c r="BR1814" s="12" t="str">
        <f t="shared" si="1003"/>
        <v>4698/081</v>
      </c>
    </row>
    <row r="1815" spans="1:70" ht="12.75" customHeight="1">
      <c r="A1815" t="str">
        <f t="shared" si="998"/>
        <v>4698/082</v>
      </c>
      <c r="B1815" s="133">
        <v>2123</v>
      </c>
      <c r="C1815" s="1" t="s">
        <v>3283</v>
      </c>
      <c r="D1815" s="32" t="s">
        <v>1931</v>
      </c>
      <c r="E1815" s="1" t="s">
        <v>3284</v>
      </c>
      <c r="F1815" s="1" t="s">
        <v>8047</v>
      </c>
      <c r="G1815" s="1" t="s">
        <v>3285</v>
      </c>
      <c r="H1815" s="1" t="s">
        <v>3286</v>
      </c>
      <c r="I1815" s="1" t="s">
        <v>3287</v>
      </c>
      <c r="J1815" s="1"/>
      <c r="K1815" s="1">
        <v>0.75</v>
      </c>
      <c r="L1815" s="32" t="s">
        <v>4049</v>
      </c>
      <c r="M1815" s="8" t="s">
        <v>11872</v>
      </c>
      <c r="N1815" s="2" t="s">
        <v>12302</v>
      </c>
      <c r="O1815" s="173"/>
      <c r="P1815" s="168">
        <f t="shared" si="1028"/>
        <v>1812</v>
      </c>
      <c r="Q1815" s="138">
        <f t="shared" si="1022"/>
        <v>25</v>
      </c>
      <c r="R1815" s="138">
        <f t="shared" si="1023"/>
        <v>50</v>
      </c>
      <c r="S1815" s="138">
        <f t="shared" si="1024"/>
        <v>75</v>
      </c>
      <c r="T1815" s="138" t="e">
        <f t="shared" si="1025"/>
        <v>#VALUE!</v>
      </c>
      <c r="U1815" s="138" t="e">
        <f t="shared" si="1026"/>
        <v>#VALUE!</v>
      </c>
      <c r="V1815" s="138" t="e">
        <f t="shared" si="1027"/>
        <v>#VALUE!</v>
      </c>
      <c r="W1815" s="158" t="str">
        <f t="shared" si="1004"/>
        <v>08:30 16:00(12:00 13:00)</v>
      </c>
      <c r="X1815" s="159">
        <f>HLOOKUP(SEARCH("2",$M1815)-1,$Q$3:$V1815,$P1815+1,FALSE)</f>
        <v>25</v>
      </c>
      <c r="Y1815" s="160" t="str">
        <f t="shared" si="1005"/>
        <v>08:30 16:00(12:00 13:00)|08:30 16:00(12:00 13:00)|08:30 16:00(12:00 13:00)</v>
      </c>
      <c r="Z1815" s="161" t="str">
        <f t="shared" si="1006"/>
        <v>08:30 16:00(12:00 13:00)</v>
      </c>
      <c r="AA1815" s="158" t="str">
        <f t="shared" si="1007"/>
        <v>08:30 16:00(12:00 13:00)</v>
      </c>
      <c r="AB1815" s="159">
        <f>HLOOKUP(SEARCH("3",$M1815)-1,$Q$3:$V1815,$P1815+1,FALSE)</f>
        <v>50</v>
      </c>
      <c r="AC1815" s="160" t="str">
        <f t="shared" si="1008"/>
        <v>08:30 16:00(12:00 13:00)|08:30 16:00(12:00 13:00)</v>
      </c>
      <c r="AD1815" s="161" t="str">
        <f t="shared" si="1009"/>
        <v>08:30 16:00(12:00 13:00)</v>
      </c>
      <c r="AE1815" s="158" t="str">
        <f t="shared" si="1010"/>
        <v>08:30 16:00(12:00 13:00)</v>
      </c>
      <c r="AF1815" s="159">
        <f>HLOOKUP(SEARCH("4",$M1815)-1,$Q$3:$V1815,$P1815+1,FALSE)</f>
        <v>75</v>
      </c>
      <c r="AG1815" s="161" t="str">
        <f t="shared" si="1011"/>
        <v>08:30 16:00(12:00 13:00)</v>
      </c>
      <c r="AH1815" s="161" t="e">
        <f t="shared" si="1012"/>
        <v>#VALUE!</v>
      </c>
      <c r="AI1815" s="158" t="str">
        <f t="shared" si="1013"/>
        <v>08:30 16:00(12:00 13:00)</v>
      </c>
      <c r="AJ1815" s="159" t="e">
        <f>HLOOKUP(SEARCH("5",$M1815)-1,$Q$3:$V1815,$P1815+1,FALSE)</f>
        <v>#VALUE!</v>
      </c>
      <c r="AK1815" s="161" t="e">
        <f t="shared" si="1014"/>
        <v>#VALUE!</v>
      </c>
      <c r="AL1815" s="161" t="e">
        <f t="shared" si="1015"/>
        <v>#VALUE!</v>
      </c>
      <c r="AM1815" s="158" t="str">
        <f t="shared" si="1016"/>
        <v>выходной</v>
      </c>
      <c r="AN1815" s="159" t="e">
        <f>HLOOKUP(SEARCH("6",$M1815)-1,$Q$3:$V1815,$P1815+1,FALSE)</f>
        <v>#VALUE!</v>
      </c>
      <c r="AO1815" s="161" t="e">
        <f t="shared" si="1017"/>
        <v>#VALUE!</v>
      </c>
      <c r="AP1815" s="161" t="e">
        <f t="shared" si="1018"/>
        <v>#VALUE!</v>
      </c>
      <c r="AQ1815" s="162" t="str">
        <f t="shared" si="1019"/>
        <v>выходной</v>
      </c>
      <c r="AR1815" s="163" t="e">
        <f>HLOOKUP(SEARCH("7",$M1815)-1,$Q$3:$V1815,$P1815+1,FALSE)</f>
        <v>#VALUE!</v>
      </c>
      <c r="AS1815" s="164" t="str">
        <f t="shared" si="1020"/>
        <v>выходной</v>
      </c>
      <c r="AT1815" s="142"/>
      <c r="AU1815" s="11" t="str">
        <f>IF(ISERROR(VLOOKUP(B1815,'РЕОРГ 2008'!$A:$B,2,FALSE)),"",VLOOKUP(B1815,'РЕОРГ 2008'!$A:$B,2,FALSE))</f>
        <v/>
      </c>
      <c r="AV1815" s="12" t="str">
        <f t="shared" si="1021"/>
        <v>Опер.касса №4698/082</v>
      </c>
      <c r="AW1815" s="31" t="e">
        <f>LEFT(#REF!,2)</f>
        <v>#REF!</v>
      </c>
      <c r="AX1815" s="12" t="str">
        <f t="shared" si="999"/>
        <v>4698/082</v>
      </c>
      <c r="AZ1815" t="str">
        <f>IF(ISERROR(VLOOKUP(B1815,'РЕОРГ 01.08.2009'!$A:$B,2,FALSE)),"",VLOOKUP(B1815,'РЕОРГ 01.08.2009'!$A:$B,2,FALSE))</f>
        <v/>
      </c>
      <c r="BA1815" s="12" t="str">
        <f t="shared" si="994"/>
        <v>Опер.касса №4698/082</v>
      </c>
      <c r="BB1815" t="e">
        <f>LEFT(#REF!,2)</f>
        <v>#REF!</v>
      </c>
      <c r="BC1815" s="12" t="str">
        <f t="shared" si="1000"/>
        <v>4698/082</v>
      </c>
      <c r="BE1815" t="str">
        <f>IF(ISERROR(VLOOKUP(B1815,'РЕОРГ 01.10.2009'!A:C,3,FALSE)),"",VLOOKUP(B1815,'РЕОРГ 01.10.2009'!A:C,3,FALSE))</f>
        <v/>
      </c>
      <c r="BF1815" s="12" t="str">
        <f t="shared" si="995"/>
        <v>Опер.касса №4698/082</v>
      </c>
      <c r="BG1815" t="e">
        <f>LEFT(#REF!,2)</f>
        <v>#REF!</v>
      </c>
      <c r="BH1815" s="12" t="str">
        <f t="shared" si="1001"/>
        <v>4698/082</v>
      </c>
      <c r="BJ1815" t="str">
        <f>IF(ISERROR(VLOOKUP($B1815,'РЕОРГ 01.05.2010'!A:B,2,FALSE)),"",VLOOKUP($B1815,'РЕОРГ 01.05.2010'!A:B,2,FALSE))</f>
        <v/>
      </c>
      <c r="BK1815" s="12" t="str">
        <f t="shared" si="996"/>
        <v>Опер.касса №4698/082</v>
      </c>
      <c r="BL1815" t="e">
        <f>LEFT(#REF!,2)</f>
        <v>#REF!</v>
      </c>
      <c r="BM1815" s="12" t="str">
        <f t="shared" si="1002"/>
        <v>4698/082</v>
      </c>
      <c r="BO1815" t="str">
        <f>IF(ISERROR(VLOOKUP($B1815,'РЕОРГ 01.08.2010'!A:B,2,FALSE)),"",VLOOKUP($B1815,'РЕОРГ 01.08.2010'!A:B,2,FALSE))</f>
        <v/>
      </c>
      <c r="BP1815" s="12" t="str">
        <f t="shared" si="997"/>
        <v>Опер.касса №4698/082</v>
      </c>
      <c r="BQ1815" t="e">
        <f>LEFT(#REF!,2)</f>
        <v>#REF!</v>
      </c>
      <c r="BR1815" s="12" t="str">
        <f t="shared" si="1003"/>
        <v>4698/082</v>
      </c>
    </row>
    <row r="1816" spans="1:70" ht="12.75" customHeight="1">
      <c r="A1816" t="str">
        <f t="shared" si="998"/>
        <v>4698/085</v>
      </c>
      <c r="B1816" s="133">
        <v>2126</v>
      </c>
      <c r="C1816" s="1" t="s">
        <v>3288</v>
      </c>
      <c r="D1816" s="32" t="s">
        <v>1931</v>
      </c>
      <c r="E1816" s="1" t="s">
        <v>3289</v>
      </c>
      <c r="F1816" s="1" t="s">
        <v>8047</v>
      </c>
      <c r="G1816" s="1" t="s">
        <v>3290</v>
      </c>
      <c r="H1816" s="1" t="s">
        <v>8272</v>
      </c>
      <c r="I1816" s="1" t="s">
        <v>3291</v>
      </c>
      <c r="J1816" s="1"/>
      <c r="K1816" s="1">
        <v>0.5</v>
      </c>
      <c r="L1816" s="32" t="s">
        <v>4049</v>
      </c>
      <c r="M1816" s="8" t="s">
        <v>11878</v>
      </c>
      <c r="N1816" s="2" t="s">
        <v>12704</v>
      </c>
      <c r="O1816" s="173"/>
      <c r="P1816" s="168">
        <f t="shared" si="1028"/>
        <v>1813</v>
      </c>
      <c r="Q1816" s="138">
        <f t="shared" si="1022"/>
        <v>25</v>
      </c>
      <c r="R1816" s="138">
        <f t="shared" si="1023"/>
        <v>50</v>
      </c>
      <c r="S1816" s="138" t="e">
        <f t="shared" si="1024"/>
        <v>#VALUE!</v>
      </c>
      <c r="T1816" s="138" t="e">
        <f t="shared" si="1025"/>
        <v>#VALUE!</v>
      </c>
      <c r="U1816" s="138" t="e">
        <f t="shared" si="1026"/>
        <v>#VALUE!</v>
      </c>
      <c r="V1816" s="138" t="e">
        <f t="shared" si="1027"/>
        <v>#VALUE!</v>
      </c>
      <c r="W1816" s="158" t="str">
        <f t="shared" si="1004"/>
        <v>08:30 16:00(12:00 13:00)</v>
      </c>
      <c r="X1816" s="159">
        <f>HLOOKUP(SEARCH("2",$M1816)-1,$Q$3:$V1816,$P1816+1,FALSE)</f>
        <v>25</v>
      </c>
      <c r="Y1816" s="160" t="str">
        <f t="shared" si="1005"/>
        <v>08:30 16:00(12:00 13:00)|08:30 16:00(12:00 13:00)</v>
      </c>
      <c r="Z1816" s="161" t="str">
        <f t="shared" si="1006"/>
        <v>08:30 16:00(12:00 13:00)</v>
      </c>
      <c r="AA1816" s="158" t="str">
        <f t="shared" si="1007"/>
        <v>08:30 16:00(12:00 13:00)</v>
      </c>
      <c r="AB1816" s="159">
        <f>HLOOKUP(SEARCH("3",$M1816)-1,$Q$3:$V1816,$P1816+1,FALSE)</f>
        <v>50</v>
      </c>
      <c r="AC1816" s="160" t="str">
        <f t="shared" si="1008"/>
        <v>08:30 16:00(12:00 13:00)</v>
      </c>
      <c r="AD1816" s="161" t="e">
        <f t="shared" si="1009"/>
        <v>#VALUE!</v>
      </c>
      <c r="AE1816" s="158" t="str">
        <f t="shared" si="1010"/>
        <v>08:30 16:00(12:00 13:00)</v>
      </c>
      <c r="AF1816" s="159" t="e">
        <f>HLOOKUP(SEARCH("4",$M1816)-1,$Q$3:$V1816,$P1816+1,FALSE)</f>
        <v>#VALUE!</v>
      </c>
      <c r="AG1816" s="161" t="e">
        <f t="shared" si="1011"/>
        <v>#VALUE!</v>
      </c>
      <c r="AH1816" s="161" t="e">
        <f t="shared" si="1012"/>
        <v>#VALUE!</v>
      </c>
      <c r="AI1816" s="158" t="str">
        <f t="shared" si="1013"/>
        <v>выходной</v>
      </c>
      <c r="AJ1816" s="159" t="e">
        <f>HLOOKUP(SEARCH("5",$M1816)-1,$Q$3:$V1816,$P1816+1,FALSE)</f>
        <v>#VALUE!</v>
      </c>
      <c r="AK1816" s="161" t="e">
        <f t="shared" si="1014"/>
        <v>#VALUE!</v>
      </c>
      <c r="AL1816" s="161" t="e">
        <f t="shared" si="1015"/>
        <v>#VALUE!</v>
      </c>
      <c r="AM1816" s="158" t="str">
        <f t="shared" si="1016"/>
        <v>выходной</v>
      </c>
      <c r="AN1816" s="159" t="e">
        <f>HLOOKUP(SEARCH("6",$M1816)-1,$Q$3:$V1816,$P1816+1,FALSE)</f>
        <v>#VALUE!</v>
      </c>
      <c r="AO1816" s="161" t="e">
        <f t="shared" si="1017"/>
        <v>#VALUE!</v>
      </c>
      <c r="AP1816" s="161" t="e">
        <f t="shared" si="1018"/>
        <v>#VALUE!</v>
      </c>
      <c r="AQ1816" s="162" t="str">
        <f t="shared" si="1019"/>
        <v>выходной</v>
      </c>
      <c r="AR1816" s="163" t="e">
        <f>HLOOKUP(SEARCH("7",$M1816)-1,$Q$3:$V1816,$P1816+1,FALSE)</f>
        <v>#VALUE!</v>
      </c>
      <c r="AS1816" s="164" t="str">
        <f t="shared" si="1020"/>
        <v>выходной</v>
      </c>
      <c r="AT1816" s="142"/>
      <c r="AU1816" s="11" t="str">
        <f>IF(ISERROR(VLOOKUP(B1816,'РЕОРГ 2008'!$A:$B,2,FALSE)),"",VLOOKUP(B1816,'РЕОРГ 2008'!$A:$B,2,FALSE))</f>
        <v/>
      </c>
      <c r="AV1816" s="12" t="str">
        <f t="shared" si="1021"/>
        <v>Опер.касса №4698/085</v>
      </c>
      <c r="AW1816" s="31" t="e">
        <f>LEFT(#REF!,2)</f>
        <v>#REF!</v>
      </c>
      <c r="AX1816" s="12" t="str">
        <f t="shared" si="999"/>
        <v>4698/085</v>
      </c>
      <c r="AZ1816" t="str">
        <f>IF(ISERROR(VLOOKUP(B1816,'РЕОРГ 01.08.2009'!$A:$B,2,FALSE)),"",VLOOKUP(B1816,'РЕОРГ 01.08.2009'!$A:$B,2,FALSE))</f>
        <v/>
      </c>
      <c r="BA1816" s="12" t="str">
        <f t="shared" si="994"/>
        <v>Опер.касса №4698/085</v>
      </c>
      <c r="BB1816" t="e">
        <f>LEFT(#REF!,2)</f>
        <v>#REF!</v>
      </c>
      <c r="BC1816" s="12" t="str">
        <f t="shared" si="1000"/>
        <v>4698/085</v>
      </c>
      <c r="BE1816" t="str">
        <f>IF(ISERROR(VLOOKUP(B1816,'РЕОРГ 01.10.2009'!A:C,3,FALSE)),"",VLOOKUP(B1816,'РЕОРГ 01.10.2009'!A:C,3,FALSE))</f>
        <v/>
      </c>
      <c r="BF1816" s="12" t="str">
        <f t="shared" si="995"/>
        <v>Опер.касса №4698/085</v>
      </c>
      <c r="BG1816" t="e">
        <f>LEFT(#REF!,2)</f>
        <v>#REF!</v>
      </c>
      <c r="BH1816" s="12" t="str">
        <f t="shared" si="1001"/>
        <v>4698/085</v>
      </c>
      <c r="BJ1816" t="str">
        <f>IF(ISERROR(VLOOKUP($B1816,'РЕОРГ 01.05.2010'!A:B,2,FALSE)),"",VLOOKUP($B1816,'РЕОРГ 01.05.2010'!A:B,2,FALSE))</f>
        <v/>
      </c>
      <c r="BK1816" s="12" t="str">
        <f t="shared" si="996"/>
        <v>Опер.касса №4698/085</v>
      </c>
      <c r="BL1816" t="e">
        <f>LEFT(#REF!,2)</f>
        <v>#REF!</v>
      </c>
      <c r="BM1816" s="12" t="str">
        <f t="shared" si="1002"/>
        <v>4698/085</v>
      </c>
      <c r="BO1816" t="str">
        <f>IF(ISERROR(VLOOKUP($B1816,'РЕОРГ 01.08.2010'!A:B,2,FALSE)),"",VLOOKUP($B1816,'РЕОРГ 01.08.2010'!A:B,2,FALSE))</f>
        <v/>
      </c>
      <c r="BP1816" s="12" t="str">
        <f t="shared" si="997"/>
        <v>Опер.касса №4698/085</v>
      </c>
      <c r="BQ1816" t="e">
        <f>LEFT(#REF!,2)</f>
        <v>#REF!</v>
      </c>
      <c r="BR1816" s="12" t="str">
        <f t="shared" si="1003"/>
        <v>4698/085</v>
      </c>
    </row>
    <row r="1817" spans="1:70" ht="12.75" customHeight="1">
      <c r="A1817" t="str">
        <f t="shared" si="998"/>
        <v>4698/086</v>
      </c>
      <c r="B1817" s="133">
        <v>2127</v>
      </c>
      <c r="C1817" s="1" t="s">
        <v>3292</v>
      </c>
      <c r="D1817" s="32" t="s">
        <v>1931</v>
      </c>
      <c r="E1817" s="1" t="s">
        <v>3293</v>
      </c>
      <c r="F1817" s="1" t="s">
        <v>8047</v>
      </c>
      <c r="G1817" s="1" t="s">
        <v>3294</v>
      </c>
      <c r="H1817" s="1" t="s">
        <v>8273</v>
      </c>
      <c r="I1817" s="1" t="s">
        <v>11193</v>
      </c>
      <c r="J1817" s="1"/>
      <c r="K1817" s="1">
        <v>0.5</v>
      </c>
      <c r="L1817" s="32" t="s">
        <v>4049</v>
      </c>
      <c r="M1817" s="8" t="s">
        <v>11943</v>
      </c>
      <c r="N1817" s="2" t="s">
        <v>12704</v>
      </c>
      <c r="O1817" s="173"/>
      <c r="P1817" s="168">
        <f t="shared" si="1028"/>
        <v>1814</v>
      </c>
      <c r="Q1817" s="138">
        <f t="shared" si="1022"/>
        <v>25</v>
      </c>
      <c r="R1817" s="138">
        <f t="shared" si="1023"/>
        <v>50</v>
      </c>
      <c r="S1817" s="138" t="e">
        <f t="shared" si="1024"/>
        <v>#VALUE!</v>
      </c>
      <c r="T1817" s="138" t="e">
        <f t="shared" si="1025"/>
        <v>#VALUE!</v>
      </c>
      <c r="U1817" s="138" t="e">
        <f t="shared" si="1026"/>
        <v>#VALUE!</v>
      </c>
      <c r="V1817" s="138" t="e">
        <f t="shared" si="1027"/>
        <v>#VALUE!</v>
      </c>
      <c r="W1817" s="158" t="str">
        <f t="shared" si="1004"/>
        <v>выходной</v>
      </c>
      <c r="X1817" s="159" t="e">
        <f>HLOOKUP(SEARCH("2",$M1817)-1,$Q$3:$V1817,$P1817+1,FALSE)</f>
        <v>#N/A</v>
      </c>
      <c r="Y1817" s="160" t="str">
        <f t="shared" si="1005"/>
        <v>08:30 16:00(12:00 13:00)</v>
      </c>
      <c r="Z1817" s="161" t="e">
        <f t="shared" si="1006"/>
        <v>#VALUE!</v>
      </c>
      <c r="AA1817" s="158" t="str">
        <f t="shared" si="1007"/>
        <v>08:30 16:00(12:00 13:00)</v>
      </c>
      <c r="AB1817" s="159">
        <f>HLOOKUP(SEARCH("3",$M1817)-1,$Q$3:$V1817,$P1817+1,FALSE)</f>
        <v>25</v>
      </c>
      <c r="AC1817" s="160" t="str">
        <f t="shared" si="1008"/>
        <v>08:30 16:00(12:00 13:00)|08:30 16:00(12:00 13:00)</v>
      </c>
      <c r="AD1817" s="161" t="str">
        <f t="shared" si="1009"/>
        <v>08:30 16:00(12:00 13:00)</v>
      </c>
      <c r="AE1817" s="158" t="str">
        <f t="shared" si="1010"/>
        <v>08:30 16:00(12:00 13:00)</v>
      </c>
      <c r="AF1817" s="159">
        <f>HLOOKUP(SEARCH("4",$M1817)-1,$Q$3:$V1817,$P1817+1,FALSE)</f>
        <v>50</v>
      </c>
      <c r="AG1817" s="161" t="str">
        <f t="shared" si="1011"/>
        <v>08:30 16:00(12:00 13:00)</v>
      </c>
      <c r="AH1817" s="161" t="e">
        <f t="shared" si="1012"/>
        <v>#VALUE!</v>
      </c>
      <c r="AI1817" s="158" t="str">
        <f t="shared" si="1013"/>
        <v>08:30 16:00(12:00 13:00)</v>
      </c>
      <c r="AJ1817" s="159" t="e">
        <f>HLOOKUP(SEARCH("5",$M1817)-1,$Q$3:$V1817,$P1817+1,FALSE)</f>
        <v>#VALUE!</v>
      </c>
      <c r="AK1817" s="161" t="e">
        <f t="shared" si="1014"/>
        <v>#VALUE!</v>
      </c>
      <c r="AL1817" s="161" t="e">
        <f t="shared" si="1015"/>
        <v>#VALUE!</v>
      </c>
      <c r="AM1817" s="158" t="str">
        <f t="shared" si="1016"/>
        <v>выходной</v>
      </c>
      <c r="AN1817" s="159" t="e">
        <f>HLOOKUP(SEARCH("6",$M1817)-1,$Q$3:$V1817,$P1817+1,FALSE)</f>
        <v>#VALUE!</v>
      </c>
      <c r="AO1817" s="161" t="e">
        <f t="shared" si="1017"/>
        <v>#VALUE!</v>
      </c>
      <c r="AP1817" s="161" t="e">
        <f t="shared" si="1018"/>
        <v>#VALUE!</v>
      </c>
      <c r="AQ1817" s="162" t="str">
        <f t="shared" si="1019"/>
        <v>выходной</v>
      </c>
      <c r="AR1817" s="163" t="e">
        <f>HLOOKUP(SEARCH("7",$M1817)-1,$Q$3:$V1817,$P1817+1,FALSE)</f>
        <v>#VALUE!</v>
      </c>
      <c r="AS1817" s="164" t="str">
        <f t="shared" si="1020"/>
        <v>выходной</v>
      </c>
      <c r="AT1817" s="142"/>
      <c r="AU1817" s="11" t="str">
        <f>IF(ISERROR(VLOOKUP(B1817,'РЕОРГ 2008'!$A:$B,2,FALSE)),"",VLOOKUP(B1817,'РЕОРГ 2008'!$A:$B,2,FALSE))</f>
        <v/>
      </c>
      <c r="AV1817" s="12" t="str">
        <f t="shared" si="1021"/>
        <v>Опер.касса №4698/086</v>
      </c>
      <c r="AW1817" s="31" t="e">
        <f>LEFT(#REF!,2)</f>
        <v>#REF!</v>
      </c>
      <c r="AX1817" s="12" t="str">
        <f t="shared" si="999"/>
        <v>4698/086</v>
      </c>
      <c r="AZ1817" t="str">
        <f>IF(ISERROR(VLOOKUP(B1817,'РЕОРГ 01.08.2009'!$A:$B,2,FALSE)),"",VLOOKUP(B1817,'РЕОРГ 01.08.2009'!$A:$B,2,FALSE))</f>
        <v/>
      </c>
      <c r="BA1817" s="12" t="str">
        <f t="shared" si="994"/>
        <v>Опер.касса №4698/086</v>
      </c>
      <c r="BB1817" t="e">
        <f>LEFT(#REF!,2)</f>
        <v>#REF!</v>
      </c>
      <c r="BC1817" s="12" t="str">
        <f t="shared" si="1000"/>
        <v>4698/086</v>
      </c>
      <c r="BE1817" t="str">
        <f>IF(ISERROR(VLOOKUP(B1817,'РЕОРГ 01.10.2009'!A:C,3,FALSE)),"",VLOOKUP(B1817,'РЕОРГ 01.10.2009'!A:C,3,FALSE))</f>
        <v/>
      </c>
      <c r="BF1817" s="12" t="str">
        <f t="shared" si="995"/>
        <v>Опер.касса №4698/086</v>
      </c>
      <c r="BG1817" t="e">
        <f>LEFT(#REF!,2)</f>
        <v>#REF!</v>
      </c>
      <c r="BH1817" s="12" t="str">
        <f t="shared" si="1001"/>
        <v>4698/086</v>
      </c>
      <c r="BJ1817" t="str">
        <f>IF(ISERROR(VLOOKUP($B1817,'РЕОРГ 01.05.2010'!A:B,2,FALSE)),"",VLOOKUP($B1817,'РЕОРГ 01.05.2010'!A:B,2,FALSE))</f>
        <v/>
      </c>
      <c r="BK1817" s="12" t="str">
        <f t="shared" si="996"/>
        <v>Опер.касса №4698/086</v>
      </c>
      <c r="BL1817" t="e">
        <f>LEFT(#REF!,2)</f>
        <v>#REF!</v>
      </c>
      <c r="BM1817" s="12" t="str">
        <f t="shared" si="1002"/>
        <v>4698/086</v>
      </c>
      <c r="BO1817" t="str">
        <f>IF(ISERROR(VLOOKUP($B1817,'РЕОРГ 01.08.2010'!A:B,2,FALSE)),"",VLOOKUP($B1817,'РЕОРГ 01.08.2010'!A:B,2,FALSE))</f>
        <v/>
      </c>
      <c r="BP1817" s="12" t="str">
        <f t="shared" si="997"/>
        <v>Опер.касса №4698/086</v>
      </c>
      <c r="BQ1817" t="e">
        <f>LEFT(#REF!,2)</f>
        <v>#REF!</v>
      </c>
      <c r="BR1817" s="12" t="str">
        <f t="shared" si="1003"/>
        <v>4698/086</v>
      </c>
    </row>
    <row r="1818" spans="1:70" ht="12.75" customHeight="1">
      <c r="A1818" t="str">
        <f t="shared" si="998"/>
        <v>4698/089</v>
      </c>
      <c r="B1818" s="133">
        <v>2130</v>
      </c>
      <c r="C1818" s="1" t="s">
        <v>3295</v>
      </c>
      <c r="D1818" s="32" t="s">
        <v>1931</v>
      </c>
      <c r="E1818" s="1" t="s">
        <v>3296</v>
      </c>
      <c r="F1818" s="1" t="s">
        <v>8047</v>
      </c>
      <c r="G1818" s="1" t="s">
        <v>3297</v>
      </c>
      <c r="H1818" s="1" t="s">
        <v>8274</v>
      </c>
      <c r="I1818" s="1" t="s">
        <v>3298</v>
      </c>
      <c r="J1818" s="1"/>
      <c r="K1818" s="1">
        <v>0.5</v>
      </c>
      <c r="L1818" s="32" t="s">
        <v>4049</v>
      </c>
      <c r="M1818" s="8" t="s">
        <v>11878</v>
      </c>
      <c r="N1818" s="2" t="s">
        <v>12704</v>
      </c>
      <c r="O1818" s="173"/>
      <c r="P1818" s="168">
        <f t="shared" si="1028"/>
        <v>1815</v>
      </c>
      <c r="Q1818" s="138">
        <f t="shared" si="1022"/>
        <v>25</v>
      </c>
      <c r="R1818" s="138">
        <f t="shared" si="1023"/>
        <v>50</v>
      </c>
      <c r="S1818" s="138" t="e">
        <f t="shared" si="1024"/>
        <v>#VALUE!</v>
      </c>
      <c r="T1818" s="138" t="e">
        <f t="shared" si="1025"/>
        <v>#VALUE!</v>
      </c>
      <c r="U1818" s="138" t="e">
        <f t="shared" si="1026"/>
        <v>#VALUE!</v>
      </c>
      <c r="V1818" s="138" t="e">
        <f t="shared" si="1027"/>
        <v>#VALUE!</v>
      </c>
      <c r="W1818" s="158" t="str">
        <f t="shared" si="1004"/>
        <v>08:30 16:00(12:00 13:00)</v>
      </c>
      <c r="X1818" s="159">
        <f>HLOOKUP(SEARCH("2",$M1818)-1,$Q$3:$V1818,$P1818+1,FALSE)</f>
        <v>25</v>
      </c>
      <c r="Y1818" s="160" t="str">
        <f t="shared" si="1005"/>
        <v>08:30 16:00(12:00 13:00)|08:30 16:00(12:00 13:00)</v>
      </c>
      <c r="Z1818" s="161" t="str">
        <f t="shared" si="1006"/>
        <v>08:30 16:00(12:00 13:00)</v>
      </c>
      <c r="AA1818" s="158" t="str">
        <f t="shared" si="1007"/>
        <v>08:30 16:00(12:00 13:00)</v>
      </c>
      <c r="AB1818" s="159">
        <f>HLOOKUP(SEARCH("3",$M1818)-1,$Q$3:$V1818,$P1818+1,FALSE)</f>
        <v>50</v>
      </c>
      <c r="AC1818" s="160" t="str">
        <f t="shared" si="1008"/>
        <v>08:30 16:00(12:00 13:00)</v>
      </c>
      <c r="AD1818" s="161" t="e">
        <f t="shared" si="1009"/>
        <v>#VALUE!</v>
      </c>
      <c r="AE1818" s="158" t="str">
        <f t="shared" si="1010"/>
        <v>08:30 16:00(12:00 13:00)</v>
      </c>
      <c r="AF1818" s="159" t="e">
        <f>HLOOKUP(SEARCH("4",$M1818)-1,$Q$3:$V1818,$P1818+1,FALSE)</f>
        <v>#VALUE!</v>
      </c>
      <c r="AG1818" s="161" t="e">
        <f t="shared" si="1011"/>
        <v>#VALUE!</v>
      </c>
      <c r="AH1818" s="161" t="e">
        <f t="shared" si="1012"/>
        <v>#VALUE!</v>
      </c>
      <c r="AI1818" s="158" t="str">
        <f t="shared" si="1013"/>
        <v>выходной</v>
      </c>
      <c r="AJ1818" s="159" t="e">
        <f>HLOOKUP(SEARCH("5",$M1818)-1,$Q$3:$V1818,$P1818+1,FALSE)</f>
        <v>#VALUE!</v>
      </c>
      <c r="AK1818" s="161" t="e">
        <f t="shared" si="1014"/>
        <v>#VALUE!</v>
      </c>
      <c r="AL1818" s="161" t="e">
        <f t="shared" si="1015"/>
        <v>#VALUE!</v>
      </c>
      <c r="AM1818" s="158" t="str">
        <f t="shared" si="1016"/>
        <v>выходной</v>
      </c>
      <c r="AN1818" s="159" t="e">
        <f>HLOOKUP(SEARCH("6",$M1818)-1,$Q$3:$V1818,$P1818+1,FALSE)</f>
        <v>#VALUE!</v>
      </c>
      <c r="AO1818" s="161" t="e">
        <f t="shared" si="1017"/>
        <v>#VALUE!</v>
      </c>
      <c r="AP1818" s="161" t="e">
        <f t="shared" si="1018"/>
        <v>#VALUE!</v>
      </c>
      <c r="AQ1818" s="162" t="str">
        <f t="shared" si="1019"/>
        <v>выходной</v>
      </c>
      <c r="AR1818" s="163" t="e">
        <f>HLOOKUP(SEARCH("7",$M1818)-1,$Q$3:$V1818,$P1818+1,FALSE)</f>
        <v>#VALUE!</v>
      </c>
      <c r="AS1818" s="164" t="str">
        <f t="shared" si="1020"/>
        <v>выходной</v>
      </c>
      <c r="AT1818" s="142"/>
      <c r="AU1818" s="11" t="str">
        <f>IF(ISERROR(VLOOKUP(B1818,'РЕОРГ 2008'!$A:$B,2,FALSE)),"",VLOOKUP(B1818,'РЕОРГ 2008'!$A:$B,2,FALSE))</f>
        <v/>
      </c>
      <c r="AV1818" s="12" t="str">
        <f t="shared" si="1021"/>
        <v>Опер.касса №4698/089</v>
      </c>
      <c r="AW1818" s="31" t="e">
        <f>LEFT(#REF!,2)</f>
        <v>#REF!</v>
      </c>
      <c r="AX1818" s="12" t="str">
        <f t="shared" si="999"/>
        <v>4698/089</v>
      </c>
      <c r="AZ1818" t="str">
        <f>IF(ISERROR(VLOOKUP(B1818,'РЕОРГ 01.08.2009'!$A:$B,2,FALSE)),"",VLOOKUP(B1818,'РЕОРГ 01.08.2009'!$A:$B,2,FALSE))</f>
        <v/>
      </c>
      <c r="BA1818" s="12" t="str">
        <f t="shared" si="994"/>
        <v>Опер.касса №4698/089</v>
      </c>
      <c r="BB1818" t="e">
        <f>LEFT(#REF!,2)</f>
        <v>#REF!</v>
      </c>
      <c r="BC1818" s="12" t="str">
        <f t="shared" si="1000"/>
        <v>4698/089</v>
      </c>
      <c r="BE1818" t="str">
        <f>IF(ISERROR(VLOOKUP(B1818,'РЕОРГ 01.10.2009'!A:C,3,FALSE)),"",VLOOKUP(B1818,'РЕОРГ 01.10.2009'!A:C,3,FALSE))</f>
        <v/>
      </c>
      <c r="BF1818" s="12" t="str">
        <f t="shared" si="995"/>
        <v>Опер.касса №4698/089</v>
      </c>
      <c r="BG1818" t="e">
        <f>LEFT(#REF!,2)</f>
        <v>#REF!</v>
      </c>
      <c r="BH1818" s="12" t="str">
        <f t="shared" si="1001"/>
        <v>4698/089</v>
      </c>
      <c r="BJ1818" t="str">
        <f>IF(ISERROR(VLOOKUP($B1818,'РЕОРГ 01.05.2010'!A:B,2,FALSE)),"",VLOOKUP($B1818,'РЕОРГ 01.05.2010'!A:B,2,FALSE))</f>
        <v/>
      </c>
      <c r="BK1818" s="12" t="str">
        <f t="shared" si="996"/>
        <v>Опер.касса №4698/089</v>
      </c>
      <c r="BL1818" t="e">
        <f>LEFT(#REF!,2)</f>
        <v>#REF!</v>
      </c>
      <c r="BM1818" s="12" t="str">
        <f t="shared" si="1002"/>
        <v>4698/089</v>
      </c>
      <c r="BO1818" t="str">
        <f>IF(ISERROR(VLOOKUP($B1818,'РЕОРГ 01.08.2010'!A:B,2,FALSE)),"",VLOOKUP($B1818,'РЕОРГ 01.08.2010'!A:B,2,FALSE))</f>
        <v/>
      </c>
      <c r="BP1818" s="12" t="str">
        <f t="shared" si="997"/>
        <v>Опер.касса №4698/089</v>
      </c>
      <c r="BQ1818" t="e">
        <f>LEFT(#REF!,2)</f>
        <v>#REF!</v>
      </c>
      <c r="BR1818" s="12" t="str">
        <f t="shared" si="1003"/>
        <v>4698/089</v>
      </c>
    </row>
    <row r="1819" spans="1:70" ht="12.75" customHeight="1">
      <c r="A1819" t="str">
        <f t="shared" si="998"/>
        <v>4698/09</v>
      </c>
      <c r="B1819" s="133">
        <v>2131</v>
      </c>
      <c r="C1819" s="1" t="s">
        <v>3299</v>
      </c>
      <c r="D1819" s="32" t="s">
        <v>1931</v>
      </c>
      <c r="E1819" s="1" t="s">
        <v>3300</v>
      </c>
      <c r="F1819" s="1" t="s">
        <v>8047</v>
      </c>
      <c r="G1819" s="1" t="s">
        <v>8061</v>
      </c>
      <c r="H1819" s="1" t="s">
        <v>3301</v>
      </c>
      <c r="I1819" s="1" t="s">
        <v>10079</v>
      </c>
      <c r="J1819" s="1"/>
      <c r="K1819" s="1">
        <v>1</v>
      </c>
      <c r="L1819" s="32" t="s">
        <v>4049</v>
      </c>
      <c r="M1819" s="8" t="s">
        <v>11771</v>
      </c>
      <c r="N1819" s="2" t="s">
        <v>12319</v>
      </c>
      <c r="O1819" s="173"/>
      <c r="P1819" s="168">
        <f t="shared" si="1028"/>
        <v>1816</v>
      </c>
      <c r="Q1819" s="138">
        <f t="shared" si="1022"/>
        <v>25</v>
      </c>
      <c r="R1819" s="138">
        <f t="shared" si="1023"/>
        <v>50</v>
      </c>
      <c r="S1819" s="138">
        <f t="shared" si="1024"/>
        <v>75</v>
      </c>
      <c r="T1819" s="138">
        <f t="shared" si="1025"/>
        <v>100</v>
      </c>
      <c r="U1819" s="138" t="e">
        <f t="shared" si="1026"/>
        <v>#VALUE!</v>
      </c>
      <c r="V1819" s="138" t="e">
        <f t="shared" si="1027"/>
        <v>#VALUE!</v>
      </c>
      <c r="W1819" s="158" t="str">
        <f t="shared" si="1004"/>
        <v>08:00 16:30(12:00 13:00)</v>
      </c>
      <c r="X1819" s="159">
        <f>HLOOKUP(SEARCH("2",$M1819)-1,$Q$3:$V1819,$P1819+1,FALSE)</f>
        <v>25</v>
      </c>
      <c r="Y1819" s="160" t="str">
        <f t="shared" si="1005"/>
        <v>08:00 16:30(12:00 13:00)|08:00 16:30(12:00 13:00)|08:00 16:30(12:00 13:00)|08:00 16:30(12:00 13:00)</v>
      </c>
      <c r="Z1819" s="161" t="str">
        <f t="shared" si="1006"/>
        <v>08:00 16:30(12:00 13:00)</v>
      </c>
      <c r="AA1819" s="158" t="str">
        <f t="shared" si="1007"/>
        <v>08:00 16:30(12:00 13:00)</v>
      </c>
      <c r="AB1819" s="159">
        <f>HLOOKUP(SEARCH("3",$M1819)-1,$Q$3:$V1819,$P1819+1,FALSE)</f>
        <v>50</v>
      </c>
      <c r="AC1819" s="160" t="str">
        <f t="shared" si="1008"/>
        <v>08:00 16:30(12:00 13:00)|08:00 16:30(12:00 13:00)|08:00 16:30(12:00 13:00)</v>
      </c>
      <c r="AD1819" s="161" t="str">
        <f t="shared" si="1009"/>
        <v>08:00 16:30(12:00 13:00)</v>
      </c>
      <c r="AE1819" s="158" t="str">
        <f t="shared" si="1010"/>
        <v>08:00 16:30(12:00 13:00)</v>
      </c>
      <c r="AF1819" s="159">
        <f>HLOOKUP(SEARCH("4",$M1819)-1,$Q$3:$V1819,$P1819+1,FALSE)</f>
        <v>75</v>
      </c>
      <c r="AG1819" s="161" t="str">
        <f t="shared" si="1011"/>
        <v>08:00 16:30(12:00 13:00)|08:00 16:30(12:00 13:00)</v>
      </c>
      <c r="AH1819" s="161" t="str">
        <f t="shared" si="1012"/>
        <v>08:00 16:30(12:00 13:00)</v>
      </c>
      <c r="AI1819" s="158" t="str">
        <f t="shared" si="1013"/>
        <v>08:00 16:30(12:00 13:00)</v>
      </c>
      <c r="AJ1819" s="159">
        <f>HLOOKUP(SEARCH("5",$M1819)-1,$Q$3:$V1819,$P1819+1,FALSE)</f>
        <v>100</v>
      </c>
      <c r="AK1819" s="161" t="str">
        <f t="shared" si="1014"/>
        <v>08:00 16:30(12:00 13:00)</v>
      </c>
      <c r="AL1819" s="161" t="e">
        <f t="shared" si="1015"/>
        <v>#VALUE!</v>
      </c>
      <c r="AM1819" s="158" t="str">
        <f t="shared" si="1016"/>
        <v>08:00 16:30(12:00 13:00)</v>
      </c>
      <c r="AN1819" s="159" t="e">
        <f>HLOOKUP(SEARCH("6",$M1819)-1,$Q$3:$V1819,$P1819+1,FALSE)</f>
        <v>#VALUE!</v>
      </c>
      <c r="AO1819" s="161" t="e">
        <f t="shared" si="1017"/>
        <v>#VALUE!</v>
      </c>
      <c r="AP1819" s="161" t="e">
        <f t="shared" si="1018"/>
        <v>#VALUE!</v>
      </c>
      <c r="AQ1819" s="162" t="str">
        <f t="shared" si="1019"/>
        <v>выходной</v>
      </c>
      <c r="AR1819" s="163" t="e">
        <f>HLOOKUP(SEARCH("7",$M1819)-1,$Q$3:$V1819,$P1819+1,FALSE)</f>
        <v>#VALUE!</v>
      </c>
      <c r="AS1819" s="164" t="str">
        <f t="shared" si="1020"/>
        <v>выходной</v>
      </c>
      <c r="AT1819" s="142"/>
      <c r="AU1819" s="11" t="str">
        <f>IF(ISERROR(VLOOKUP(B1819,'РЕОРГ 2008'!$A:$B,2,FALSE)),"",VLOOKUP(B1819,'РЕОРГ 2008'!$A:$B,2,FALSE))</f>
        <v/>
      </c>
      <c r="AV1819" s="12" t="str">
        <f t="shared" si="1021"/>
        <v>Опер.касса №4698/09</v>
      </c>
      <c r="AW1819" s="31" t="e">
        <f>LEFT(#REF!,2)</f>
        <v>#REF!</v>
      </c>
      <c r="AX1819" s="12" t="str">
        <f t="shared" si="999"/>
        <v>4698/09</v>
      </c>
      <c r="AZ1819" t="str">
        <f>IF(ISERROR(VLOOKUP(B1819,'РЕОРГ 01.08.2009'!$A:$B,2,FALSE)),"",VLOOKUP(B1819,'РЕОРГ 01.08.2009'!$A:$B,2,FALSE))</f>
        <v/>
      </c>
      <c r="BA1819" s="12" t="str">
        <f t="shared" si="994"/>
        <v>Опер.касса №4698/09</v>
      </c>
      <c r="BB1819" t="e">
        <f>LEFT(#REF!,2)</f>
        <v>#REF!</v>
      </c>
      <c r="BC1819" s="12" t="str">
        <f t="shared" si="1000"/>
        <v>4698/09</v>
      </c>
      <c r="BE1819" t="str">
        <f>IF(ISERROR(VLOOKUP(B1819,'РЕОРГ 01.10.2009'!A:C,3,FALSE)),"",VLOOKUP(B1819,'РЕОРГ 01.10.2009'!A:C,3,FALSE))</f>
        <v/>
      </c>
      <c r="BF1819" s="12" t="str">
        <f t="shared" si="995"/>
        <v>Опер.касса №4698/09</v>
      </c>
      <c r="BG1819" t="e">
        <f>LEFT(#REF!,2)</f>
        <v>#REF!</v>
      </c>
      <c r="BH1819" s="12" t="str">
        <f t="shared" si="1001"/>
        <v>4698/09</v>
      </c>
      <c r="BJ1819" t="str">
        <f>IF(ISERROR(VLOOKUP($B1819,'РЕОРГ 01.05.2010'!A:B,2,FALSE)),"",VLOOKUP($B1819,'РЕОРГ 01.05.2010'!A:B,2,FALSE))</f>
        <v/>
      </c>
      <c r="BK1819" s="12" t="str">
        <f t="shared" si="996"/>
        <v>Опер.касса №4698/09</v>
      </c>
      <c r="BL1819" t="e">
        <f>LEFT(#REF!,2)</f>
        <v>#REF!</v>
      </c>
      <c r="BM1819" s="12" t="str">
        <f t="shared" si="1002"/>
        <v>4698/09</v>
      </c>
      <c r="BO1819" t="str">
        <f>IF(ISERROR(VLOOKUP($B1819,'РЕОРГ 01.08.2010'!A:B,2,FALSE)),"",VLOOKUP($B1819,'РЕОРГ 01.08.2010'!A:B,2,FALSE))</f>
        <v/>
      </c>
      <c r="BP1819" s="12" t="str">
        <f t="shared" si="997"/>
        <v>Опер.касса №4698/09</v>
      </c>
      <c r="BQ1819" t="e">
        <f>LEFT(#REF!,2)</f>
        <v>#REF!</v>
      </c>
      <c r="BR1819" s="12" t="str">
        <f t="shared" si="1003"/>
        <v>4698/09</v>
      </c>
    </row>
    <row r="1820" spans="1:70" ht="12.75" customHeight="1">
      <c r="A1820" t="str">
        <f t="shared" si="998"/>
        <v>4698/091</v>
      </c>
      <c r="B1820" s="133">
        <v>2133</v>
      </c>
      <c r="C1820" s="1" t="s">
        <v>3302</v>
      </c>
      <c r="D1820" s="32" t="s">
        <v>1931</v>
      </c>
      <c r="E1820" s="1" t="s">
        <v>3303</v>
      </c>
      <c r="F1820" s="1" t="s">
        <v>8047</v>
      </c>
      <c r="G1820" s="1" t="s">
        <v>3304</v>
      </c>
      <c r="H1820" s="1" t="s">
        <v>1809</v>
      </c>
      <c r="I1820" s="1" t="s">
        <v>3305</v>
      </c>
      <c r="J1820" s="1"/>
      <c r="K1820" s="1">
        <v>0.25</v>
      </c>
      <c r="L1820" s="32" t="s">
        <v>4049</v>
      </c>
      <c r="M1820" s="8" t="s">
        <v>11886</v>
      </c>
      <c r="N1820" s="2" t="s">
        <v>12705</v>
      </c>
      <c r="O1820" s="173"/>
      <c r="P1820" s="168">
        <f t="shared" si="1028"/>
        <v>1817</v>
      </c>
      <c r="Q1820" s="138">
        <f t="shared" si="1022"/>
        <v>12</v>
      </c>
      <c r="R1820" s="138" t="e">
        <f t="shared" si="1023"/>
        <v>#VALUE!</v>
      </c>
      <c r="S1820" s="138" t="e">
        <f t="shared" si="1024"/>
        <v>#VALUE!</v>
      </c>
      <c r="T1820" s="138" t="e">
        <f t="shared" si="1025"/>
        <v>#VALUE!</v>
      </c>
      <c r="U1820" s="138" t="e">
        <f t="shared" si="1026"/>
        <v>#VALUE!</v>
      </c>
      <c r="V1820" s="138" t="e">
        <f t="shared" si="1027"/>
        <v>#VALUE!</v>
      </c>
      <c r="W1820" s="158" t="str">
        <f t="shared" si="1004"/>
        <v>выходной</v>
      </c>
      <c r="X1820" s="159" t="e">
        <f>HLOOKUP(SEARCH("2",$M1820)-1,$Q$3:$V1820,$P1820+1,FALSE)</f>
        <v>#VALUE!</v>
      </c>
      <c r="Y1820" s="160" t="e">
        <f t="shared" si="1005"/>
        <v>#VALUE!</v>
      </c>
      <c r="Z1820" s="161" t="e">
        <f t="shared" si="1006"/>
        <v>#VALUE!</v>
      </c>
      <c r="AA1820" s="158" t="str">
        <f t="shared" si="1007"/>
        <v>выходной</v>
      </c>
      <c r="AB1820" s="159" t="e">
        <f>HLOOKUP(SEARCH("3",$M1820)-1,$Q$3:$V1820,$P1820+1,FALSE)</f>
        <v>#N/A</v>
      </c>
      <c r="AC1820" s="160" t="str">
        <f t="shared" si="1008"/>
        <v>12:00 16:30</v>
      </c>
      <c r="AD1820" s="161" t="e">
        <f t="shared" si="1009"/>
        <v>#VALUE!</v>
      </c>
      <c r="AE1820" s="158" t="str">
        <f t="shared" si="1010"/>
        <v>12:00 16:30</v>
      </c>
      <c r="AF1820" s="159">
        <f>HLOOKUP(SEARCH("4",$M1820)-1,$Q$3:$V1820,$P1820+1,FALSE)</f>
        <v>12</v>
      </c>
      <c r="AG1820" s="161" t="str">
        <f t="shared" si="1011"/>
        <v>12:00 16:30</v>
      </c>
      <c r="AH1820" s="161" t="e">
        <f t="shared" si="1012"/>
        <v>#VALUE!</v>
      </c>
      <c r="AI1820" s="158" t="str">
        <f t="shared" si="1013"/>
        <v>12:00 16:30</v>
      </c>
      <c r="AJ1820" s="159" t="e">
        <f>HLOOKUP(SEARCH("5",$M1820)-1,$Q$3:$V1820,$P1820+1,FALSE)</f>
        <v>#VALUE!</v>
      </c>
      <c r="AK1820" s="161" t="e">
        <f t="shared" si="1014"/>
        <v>#VALUE!</v>
      </c>
      <c r="AL1820" s="161" t="e">
        <f t="shared" si="1015"/>
        <v>#VALUE!</v>
      </c>
      <c r="AM1820" s="158" t="str">
        <f t="shared" si="1016"/>
        <v>выходной</v>
      </c>
      <c r="AN1820" s="159" t="e">
        <f>HLOOKUP(SEARCH("6",$M1820)-1,$Q$3:$V1820,$P1820+1,FALSE)</f>
        <v>#VALUE!</v>
      </c>
      <c r="AO1820" s="161" t="e">
        <f t="shared" si="1017"/>
        <v>#VALUE!</v>
      </c>
      <c r="AP1820" s="161" t="e">
        <f t="shared" si="1018"/>
        <v>#VALUE!</v>
      </c>
      <c r="AQ1820" s="162" t="str">
        <f t="shared" si="1019"/>
        <v>выходной</v>
      </c>
      <c r="AR1820" s="163" t="e">
        <f>HLOOKUP(SEARCH("7",$M1820)-1,$Q$3:$V1820,$P1820+1,FALSE)</f>
        <v>#VALUE!</v>
      </c>
      <c r="AS1820" s="164" t="str">
        <f t="shared" si="1020"/>
        <v>выходной</v>
      </c>
      <c r="AT1820" s="142"/>
      <c r="AU1820" s="11" t="str">
        <f>IF(ISERROR(VLOOKUP(B1820,'РЕОРГ 2008'!$A:$B,2,FALSE)),"",VLOOKUP(B1820,'РЕОРГ 2008'!$A:$B,2,FALSE))</f>
        <v/>
      </c>
      <c r="AV1820" s="12" t="str">
        <f t="shared" si="1021"/>
        <v>Опер.касса №4698/091</v>
      </c>
      <c r="AW1820" s="31" t="e">
        <f>LEFT(#REF!,2)</f>
        <v>#REF!</v>
      </c>
      <c r="AX1820" s="12" t="str">
        <f t="shared" si="999"/>
        <v>4698/091</v>
      </c>
      <c r="AZ1820" t="str">
        <f>IF(ISERROR(VLOOKUP(B1820,'РЕОРГ 01.08.2009'!$A:$B,2,FALSE)),"",VLOOKUP(B1820,'РЕОРГ 01.08.2009'!$A:$B,2,FALSE))</f>
        <v/>
      </c>
      <c r="BA1820" s="12" t="str">
        <f t="shared" si="994"/>
        <v>Опер.касса №4698/091</v>
      </c>
      <c r="BB1820" t="e">
        <f>LEFT(#REF!,2)</f>
        <v>#REF!</v>
      </c>
      <c r="BC1820" s="12" t="str">
        <f t="shared" si="1000"/>
        <v>4698/091</v>
      </c>
      <c r="BE1820" t="str">
        <f>IF(ISERROR(VLOOKUP(B1820,'РЕОРГ 01.10.2009'!A:C,3,FALSE)),"",VLOOKUP(B1820,'РЕОРГ 01.10.2009'!A:C,3,FALSE))</f>
        <v/>
      </c>
      <c r="BF1820" s="12" t="str">
        <f t="shared" si="995"/>
        <v>Опер.касса №4698/091</v>
      </c>
      <c r="BG1820" t="e">
        <f>LEFT(#REF!,2)</f>
        <v>#REF!</v>
      </c>
      <c r="BH1820" s="12" t="str">
        <f t="shared" si="1001"/>
        <v>4698/091</v>
      </c>
      <c r="BJ1820" t="str">
        <f>IF(ISERROR(VLOOKUP($B1820,'РЕОРГ 01.05.2010'!A:B,2,FALSE)),"",VLOOKUP($B1820,'РЕОРГ 01.05.2010'!A:B,2,FALSE))</f>
        <v/>
      </c>
      <c r="BK1820" s="12" t="str">
        <f t="shared" si="996"/>
        <v>Опер.касса №4698/091</v>
      </c>
      <c r="BL1820" t="e">
        <f>LEFT(#REF!,2)</f>
        <v>#REF!</v>
      </c>
      <c r="BM1820" s="12" t="str">
        <f t="shared" si="1002"/>
        <v>4698/091</v>
      </c>
      <c r="BO1820" t="str">
        <f>IF(ISERROR(VLOOKUP($B1820,'РЕОРГ 01.08.2010'!A:B,2,FALSE)),"",VLOOKUP($B1820,'РЕОРГ 01.08.2010'!A:B,2,FALSE))</f>
        <v/>
      </c>
      <c r="BP1820" s="12" t="str">
        <f t="shared" si="997"/>
        <v>Опер.касса №4698/091</v>
      </c>
      <c r="BQ1820" t="e">
        <f>LEFT(#REF!,2)</f>
        <v>#REF!</v>
      </c>
      <c r="BR1820" s="12" t="str">
        <f t="shared" si="1003"/>
        <v>4698/091</v>
      </c>
    </row>
    <row r="1821" spans="1:70" ht="12.75" customHeight="1">
      <c r="A1821" t="str">
        <f t="shared" si="998"/>
        <v>4698/093</v>
      </c>
      <c r="B1821" s="133">
        <v>2134</v>
      </c>
      <c r="C1821" s="1" t="s">
        <v>3306</v>
      </c>
      <c r="D1821" s="32" t="s">
        <v>1926</v>
      </c>
      <c r="E1821" s="1" t="s">
        <v>2127</v>
      </c>
      <c r="F1821" s="1" t="s">
        <v>8047</v>
      </c>
      <c r="G1821" s="1" t="s">
        <v>3307</v>
      </c>
      <c r="H1821" s="1" t="s">
        <v>8275</v>
      </c>
      <c r="I1821" s="1" t="s">
        <v>11257</v>
      </c>
      <c r="J1821" s="1"/>
      <c r="K1821" s="1">
        <v>6.5</v>
      </c>
      <c r="L1821" s="32" t="s">
        <v>2043</v>
      </c>
      <c r="M1821" s="8" t="s">
        <v>11773</v>
      </c>
      <c r="N1821" s="2" t="s">
        <v>12706</v>
      </c>
      <c r="O1821" s="173"/>
      <c r="P1821" s="168">
        <f t="shared" si="1028"/>
        <v>1818</v>
      </c>
      <c r="Q1821" s="138">
        <f t="shared" si="1022"/>
        <v>12</v>
      </c>
      <c r="R1821" s="138">
        <f t="shared" si="1023"/>
        <v>24</v>
      </c>
      <c r="S1821" s="138">
        <f t="shared" si="1024"/>
        <v>36</v>
      </c>
      <c r="T1821" s="138">
        <f t="shared" si="1025"/>
        <v>48</v>
      </c>
      <c r="U1821" s="138">
        <f t="shared" si="1026"/>
        <v>60</v>
      </c>
      <c r="V1821" s="138" t="e">
        <f t="shared" si="1027"/>
        <v>#VALUE!</v>
      </c>
      <c r="W1821" s="158" t="str">
        <f t="shared" si="1004"/>
        <v>09:00 19:00</v>
      </c>
      <c r="X1821" s="159">
        <f>HLOOKUP(SEARCH("2",$M1821)-1,$Q$3:$V1821,$P1821+1,FALSE)</f>
        <v>12</v>
      </c>
      <c r="Y1821" s="160" t="str">
        <f t="shared" si="1005"/>
        <v>09:00 19:00|10:00 19:00|09:00 19:00|09:00 19:00|09:00 17:00</v>
      </c>
      <c r="Z1821" s="161" t="str">
        <f t="shared" si="1006"/>
        <v>09:00 19:00</v>
      </c>
      <c r="AA1821" s="158" t="str">
        <f t="shared" si="1007"/>
        <v>09:00 19:00</v>
      </c>
      <c r="AB1821" s="159">
        <f>HLOOKUP(SEARCH("3",$M1821)-1,$Q$3:$V1821,$P1821+1,FALSE)</f>
        <v>24</v>
      </c>
      <c r="AC1821" s="160" t="str">
        <f t="shared" si="1008"/>
        <v>10:00 19:00|09:00 19:00|09:00 19:00|09:00 17:00</v>
      </c>
      <c r="AD1821" s="161" t="str">
        <f t="shared" si="1009"/>
        <v>10:00 19:00</v>
      </c>
      <c r="AE1821" s="158" t="str">
        <f t="shared" si="1010"/>
        <v>10:00 19:00</v>
      </c>
      <c r="AF1821" s="159">
        <f>HLOOKUP(SEARCH("4",$M1821)-1,$Q$3:$V1821,$P1821+1,FALSE)</f>
        <v>36</v>
      </c>
      <c r="AG1821" s="161" t="str">
        <f t="shared" si="1011"/>
        <v>09:00 19:00|09:00 19:00|09:00 17:00</v>
      </c>
      <c r="AH1821" s="161" t="str">
        <f t="shared" si="1012"/>
        <v>09:00 19:00</v>
      </c>
      <c r="AI1821" s="158" t="str">
        <f t="shared" si="1013"/>
        <v>09:00 19:00</v>
      </c>
      <c r="AJ1821" s="159">
        <f>HLOOKUP(SEARCH("5",$M1821)-1,$Q$3:$V1821,$P1821+1,FALSE)</f>
        <v>48</v>
      </c>
      <c r="AK1821" s="161" t="str">
        <f t="shared" si="1014"/>
        <v>09:00 19:00|09:00 17:00</v>
      </c>
      <c r="AL1821" s="161" t="str">
        <f t="shared" si="1015"/>
        <v>09:00 19:00</v>
      </c>
      <c r="AM1821" s="158" t="str">
        <f t="shared" si="1016"/>
        <v>09:00 19:00</v>
      </c>
      <c r="AN1821" s="159">
        <f>HLOOKUP(SEARCH("6",$M1821)-1,$Q$3:$V1821,$P1821+1,FALSE)</f>
        <v>60</v>
      </c>
      <c r="AO1821" s="161" t="str">
        <f t="shared" si="1017"/>
        <v>09:00 17:00</v>
      </c>
      <c r="AP1821" s="161" t="e">
        <f t="shared" si="1018"/>
        <v>#VALUE!</v>
      </c>
      <c r="AQ1821" s="162" t="str">
        <f t="shared" si="1019"/>
        <v>09:00 17:00</v>
      </c>
      <c r="AR1821" s="163" t="e">
        <f>HLOOKUP(SEARCH("7",$M1821)-1,$Q$3:$V1821,$P1821+1,FALSE)</f>
        <v>#VALUE!</v>
      </c>
      <c r="AS1821" s="164" t="str">
        <f t="shared" si="1020"/>
        <v>выходной</v>
      </c>
      <c r="AT1821" s="142"/>
      <c r="AU1821" s="11" t="str">
        <f>IF(ISERROR(VLOOKUP(B1821,'РЕОРГ 2008'!$A:$B,2,FALSE)),"",VLOOKUP(B1821,'РЕОРГ 2008'!$A:$B,2,FALSE))</f>
        <v/>
      </c>
      <c r="AV1821" s="12" t="str">
        <f t="shared" si="1021"/>
        <v>Доп.офис №4698/093</v>
      </c>
      <c r="AW1821" s="31" t="e">
        <f>LEFT(#REF!,2)</f>
        <v>#REF!</v>
      </c>
      <c r="AX1821" s="12" t="str">
        <f t="shared" si="999"/>
        <v>4698/093</v>
      </c>
      <c r="AZ1821" t="str">
        <f>IF(ISERROR(VLOOKUP(B1821,'РЕОРГ 01.08.2009'!$A:$B,2,FALSE)),"",VLOOKUP(B1821,'РЕОРГ 01.08.2009'!$A:$B,2,FALSE))</f>
        <v/>
      </c>
      <c r="BA1821" s="12" t="str">
        <f t="shared" si="994"/>
        <v>Доп.офис №4698/093</v>
      </c>
      <c r="BB1821" t="e">
        <f>LEFT(#REF!,2)</f>
        <v>#REF!</v>
      </c>
      <c r="BC1821" s="12" t="str">
        <f t="shared" si="1000"/>
        <v>4698/093</v>
      </c>
      <c r="BE1821" t="str">
        <f>IF(ISERROR(VLOOKUP(B1821,'РЕОРГ 01.10.2009'!A:C,3,FALSE)),"",VLOOKUP(B1821,'РЕОРГ 01.10.2009'!A:C,3,FALSE))</f>
        <v/>
      </c>
      <c r="BF1821" s="12" t="str">
        <f t="shared" si="995"/>
        <v>Доп.офис №4698/093</v>
      </c>
      <c r="BG1821" t="e">
        <f>LEFT(#REF!,2)</f>
        <v>#REF!</v>
      </c>
      <c r="BH1821" s="12" t="str">
        <f t="shared" si="1001"/>
        <v>4698/093</v>
      </c>
      <c r="BJ1821" t="str">
        <f>IF(ISERROR(VLOOKUP($B1821,'РЕОРГ 01.05.2010'!A:B,2,FALSE)),"",VLOOKUP($B1821,'РЕОРГ 01.05.2010'!A:B,2,FALSE))</f>
        <v/>
      </c>
      <c r="BK1821" s="12" t="str">
        <f t="shared" si="996"/>
        <v>Доп.офис №4698/093</v>
      </c>
      <c r="BL1821" t="e">
        <f>LEFT(#REF!,2)</f>
        <v>#REF!</v>
      </c>
      <c r="BM1821" s="12" t="str">
        <f t="shared" si="1002"/>
        <v>4698/093</v>
      </c>
      <c r="BO1821" t="str">
        <f>IF(ISERROR(VLOOKUP($B1821,'РЕОРГ 01.08.2010'!A:B,2,FALSE)),"",VLOOKUP($B1821,'РЕОРГ 01.08.2010'!A:B,2,FALSE))</f>
        <v/>
      </c>
      <c r="BP1821" s="12" t="str">
        <f t="shared" si="997"/>
        <v>Доп.офис №4698/093</v>
      </c>
      <c r="BQ1821" t="e">
        <f>LEFT(#REF!,2)</f>
        <v>#REF!</v>
      </c>
      <c r="BR1821" s="12" t="str">
        <f t="shared" si="1003"/>
        <v>4698/093</v>
      </c>
    </row>
    <row r="1822" spans="1:70" ht="12.75" customHeight="1">
      <c r="A1822" t="str">
        <f t="shared" si="998"/>
        <v>4698/094</v>
      </c>
      <c r="B1822" s="133">
        <v>2618</v>
      </c>
      <c r="C1822" s="1" t="s">
        <v>11582</v>
      </c>
      <c r="D1822" s="32" t="s">
        <v>11368</v>
      </c>
      <c r="E1822" s="1" t="s">
        <v>527</v>
      </c>
      <c r="F1822" s="1" t="s">
        <v>8047</v>
      </c>
      <c r="G1822" s="1" t="s">
        <v>528</v>
      </c>
      <c r="H1822" s="1" t="s">
        <v>11583</v>
      </c>
      <c r="I1822" s="1" t="s">
        <v>11584</v>
      </c>
      <c r="J1822" s="1"/>
      <c r="K1822" s="1">
        <v>8</v>
      </c>
      <c r="L1822" s="32" t="s">
        <v>2043</v>
      </c>
      <c r="M1822" s="8" t="s">
        <v>11771</v>
      </c>
      <c r="N1822" s="2" t="s">
        <v>12707</v>
      </c>
      <c r="O1822" s="173"/>
      <c r="P1822" s="168">
        <f t="shared" si="1028"/>
        <v>1819</v>
      </c>
      <c r="Q1822" s="138">
        <f t="shared" si="1022"/>
        <v>25</v>
      </c>
      <c r="R1822" s="138">
        <f t="shared" si="1023"/>
        <v>50</v>
      </c>
      <c r="S1822" s="138">
        <f t="shared" si="1024"/>
        <v>75</v>
      </c>
      <c r="T1822" s="138">
        <f t="shared" si="1025"/>
        <v>100</v>
      </c>
      <c r="U1822" s="138" t="e">
        <f t="shared" si="1026"/>
        <v>#VALUE!</v>
      </c>
      <c r="V1822" s="138" t="e">
        <f t="shared" si="1027"/>
        <v>#VALUE!</v>
      </c>
      <c r="W1822" s="158" t="str">
        <f t="shared" si="1004"/>
        <v>08:00 17:00(13:30 14:30)</v>
      </c>
      <c r="X1822" s="159">
        <f>HLOOKUP(SEARCH("2",$M1822)-1,$Q$3:$V1822,$P1822+1,FALSE)</f>
        <v>25</v>
      </c>
      <c r="Y1822" s="160" t="str">
        <f t="shared" si="1005"/>
        <v>08:00 17:00(13:30 14:30)|08:00 17:00(13:30 14:30)|08:00 17:00(13:30 14:30)|08:00 17:00(13:30 14:30)</v>
      </c>
      <c r="Z1822" s="161" t="str">
        <f t="shared" si="1006"/>
        <v>08:00 17:00(13:30 14:30)</v>
      </c>
      <c r="AA1822" s="158" t="str">
        <f t="shared" si="1007"/>
        <v>08:00 17:00(13:30 14:30)</v>
      </c>
      <c r="AB1822" s="159">
        <f>HLOOKUP(SEARCH("3",$M1822)-1,$Q$3:$V1822,$P1822+1,FALSE)</f>
        <v>50</v>
      </c>
      <c r="AC1822" s="160" t="str">
        <f t="shared" si="1008"/>
        <v>08:00 17:00(13:30 14:30)|08:00 17:00(13:30 14:30)|08:00 17:00(13:30 14:30)</v>
      </c>
      <c r="AD1822" s="161" t="str">
        <f t="shared" si="1009"/>
        <v>08:00 17:00(13:30 14:30)</v>
      </c>
      <c r="AE1822" s="158" t="str">
        <f t="shared" si="1010"/>
        <v>08:00 17:00(13:30 14:30)</v>
      </c>
      <c r="AF1822" s="159">
        <f>HLOOKUP(SEARCH("4",$M1822)-1,$Q$3:$V1822,$P1822+1,FALSE)</f>
        <v>75</v>
      </c>
      <c r="AG1822" s="161" t="str">
        <f t="shared" si="1011"/>
        <v>08:00 17:00(13:30 14:30)|08:00 17:00(13:30 14:30)</v>
      </c>
      <c r="AH1822" s="161" t="str">
        <f t="shared" si="1012"/>
        <v>08:00 17:00(13:30 14:30)</v>
      </c>
      <c r="AI1822" s="158" t="str">
        <f t="shared" si="1013"/>
        <v>08:00 17:00(13:30 14:30)</v>
      </c>
      <c r="AJ1822" s="159">
        <f>HLOOKUP(SEARCH("5",$M1822)-1,$Q$3:$V1822,$P1822+1,FALSE)</f>
        <v>100</v>
      </c>
      <c r="AK1822" s="161" t="str">
        <f t="shared" si="1014"/>
        <v>08:00 17:00(13:30 14:30)</v>
      </c>
      <c r="AL1822" s="161" t="e">
        <f t="shared" si="1015"/>
        <v>#VALUE!</v>
      </c>
      <c r="AM1822" s="158" t="str">
        <f t="shared" si="1016"/>
        <v>08:00 17:00(13:30 14:30)</v>
      </c>
      <c r="AN1822" s="159" t="e">
        <f>HLOOKUP(SEARCH("6",$M1822)-1,$Q$3:$V1822,$P1822+1,FALSE)</f>
        <v>#VALUE!</v>
      </c>
      <c r="AO1822" s="161" t="e">
        <f t="shared" si="1017"/>
        <v>#VALUE!</v>
      </c>
      <c r="AP1822" s="161" t="e">
        <f t="shared" si="1018"/>
        <v>#VALUE!</v>
      </c>
      <c r="AQ1822" s="162" t="str">
        <f t="shared" si="1019"/>
        <v>выходной</v>
      </c>
      <c r="AR1822" s="163" t="e">
        <f>HLOOKUP(SEARCH("7",$M1822)-1,$Q$3:$V1822,$P1822+1,FALSE)</f>
        <v>#VALUE!</v>
      </c>
      <c r="AS1822" s="164" t="str">
        <f t="shared" si="1020"/>
        <v>выходной</v>
      </c>
      <c r="AT1822" s="142"/>
      <c r="AU1822" s="11" t="str">
        <f>IF(ISERROR(VLOOKUP(B1822,'РЕОРГ 2008'!$A:$B,2,FALSE)),"",VLOOKUP(B1822,'РЕОРГ 2008'!$A:$B,2,FALSE))</f>
        <v/>
      </c>
      <c r="AV1822" s="12" t="str">
        <f t="shared" si="1021"/>
        <v>Опер.офис №4698/094</v>
      </c>
      <c r="AW1822" s="31" t="e">
        <f>LEFT(#REF!,2)</f>
        <v>#REF!</v>
      </c>
      <c r="AX1822" s="12" t="str">
        <f t="shared" si="999"/>
        <v>4698/094</v>
      </c>
      <c r="AZ1822" t="str">
        <f>IF(ISERROR(VLOOKUP(B1822,'РЕОРГ 01.08.2009'!$A:$B,2,FALSE)),"",VLOOKUP(B1822,'РЕОРГ 01.08.2009'!$A:$B,2,FALSE))</f>
        <v/>
      </c>
      <c r="BA1822" s="12" t="str">
        <f t="shared" si="994"/>
        <v>Опер.офис №4698/094</v>
      </c>
      <c r="BB1822" t="e">
        <f>LEFT(#REF!,2)</f>
        <v>#REF!</v>
      </c>
      <c r="BC1822" s="12" t="str">
        <f t="shared" si="1000"/>
        <v>4698/094</v>
      </c>
      <c r="BE1822" t="str">
        <f>IF(ISERROR(VLOOKUP(B1822,'РЕОРГ 01.10.2009'!A:C,3,FALSE)),"",VLOOKUP(B1822,'РЕОРГ 01.10.2009'!A:C,3,FALSE))</f>
        <v/>
      </c>
      <c r="BF1822" s="12" t="str">
        <f t="shared" si="995"/>
        <v>Опер.офис №4698/094</v>
      </c>
      <c r="BG1822" t="e">
        <f>LEFT(#REF!,2)</f>
        <v>#REF!</v>
      </c>
      <c r="BH1822" s="12" t="str">
        <f t="shared" si="1001"/>
        <v>4698/094</v>
      </c>
      <c r="BJ1822" t="str">
        <f>IF(ISERROR(VLOOKUP($B1822,'РЕОРГ 01.05.2010'!A:B,2,FALSE)),"",VLOOKUP($B1822,'РЕОРГ 01.05.2010'!A:B,2,FALSE))</f>
        <v/>
      </c>
      <c r="BK1822" s="12" t="str">
        <f t="shared" si="996"/>
        <v>Опер.офис №4698/094</v>
      </c>
      <c r="BL1822" t="e">
        <f>LEFT(#REF!,2)</f>
        <v>#REF!</v>
      </c>
      <c r="BM1822" s="12" t="str">
        <f t="shared" si="1002"/>
        <v>4698/094</v>
      </c>
      <c r="BO1822" t="str">
        <f>IF(ISERROR(VLOOKUP($B1822,'РЕОРГ 01.08.2010'!A:B,2,FALSE)),"",VLOOKUP($B1822,'РЕОРГ 01.08.2010'!A:B,2,FALSE))</f>
        <v/>
      </c>
      <c r="BP1822" s="12" t="str">
        <f t="shared" si="997"/>
        <v>Опер.офис №4698/094</v>
      </c>
      <c r="BQ1822" t="e">
        <f>LEFT(#REF!,2)</f>
        <v>#REF!</v>
      </c>
      <c r="BR1822" s="12" t="str">
        <f t="shared" si="1003"/>
        <v>4698/094</v>
      </c>
    </row>
    <row r="1823" spans="1:70" ht="12.75" customHeight="1">
      <c r="A1823" t="str">
        <f t="shared" si="998"/>
        <v>4698/095</v>
      </c>
      <c r="B1823" s="133">
        <v>2630</v>
      </c>
      <c r="C1823" s="1" t="s">
        <v>12971</v>
      </c>
      <c r="D1823" s="32" t="s">
        <v>11712</v>
      </c>
      <c r="E1823" s="1" t="s">
        <v>527</v>
      </c>
      <c r="F1823" s="1" t="s">
        <v>8047</v>
      </c>
      <c r="G1823" s="1" t="s">
        <v>528</v>
      </c>
      <c r="H1823" s="1" t="s">
        <v>11725</v>
      </c>
      <c r="I1823" s="1" t="s">
        <v>11726</v>
      </c>
      <c r="J1823" s="1"/>
      <c r="K1823" s="1">
        <v>1</v>
      </c>
      <c r="L1823" s="32" t="s">
        <v>2043</v>
      </c>
      <c r="M1823" s="8" t="s">
        <v>11771</v>
      </c>
      <c r="N1823" s="2" t="s">
        <v>13091</v>
      </c>
      <c r="O1823" s="173"/>
      <c r="P1823" s="168">
        <f t="shared" si="1028"/>
        <v>1820</v>
      </c>
      <c r="Q1823" s="138">
        <f t="shared" si="1022"/>
        <v>12</v>
      </c>
      <c r="R1823" s="138">
        <f t="shared" si="1023"/>
        <v>24</v>
      </c>
      <c r="S1823" s="138">
        <f t="shared" si="1024"/>
        <v>36</v>
      </c>
      <c r="T1823" s="138">
        <f t="shared" si="1025"/>
        <v>48</v>
      </c>
      <c r="U1823" s="138" t="e">
        <f t="shared" si="1026"/>
        <v>#VALUE!</v>
      </c>
      <c r="V1823" s="138" t="e">
        <f t="shared" si="1027"/>
        <v>#VALUE!</v>
      </c>
      <c r="W1823" s="158" t="str">
        <f t="shared" si="1004"/>
        <v>11:00 16:00</v>
      </c>
      <c r="X1823" s="159">
        <f>HLOOKUP(SEARCH("2",$M1823)-1,$Q$3:$V1823,$P1823+1,FALSE)</f>
        <v>12</v>
      </c>
      <c r="Y1823" s="160" t="str">
        <f t="shared" si="1005"/>
        <v>10:00 13:00|10:00 16:00|10:00 16:00|10:00 16:00</v>
      </c>
      <c r="Z1823" s="161" t="str">
        <f t="shared" si="1006"/>
        <v>10:00 13:00</v>
      </c>
      <c r="AA1823" s="158" t="str">
        <f t="shared" si="1007"/>
        <v>10:00 13:00</v>
      </c>
      <c r="AB1823" s="159">
        <f>HLOOKUP(SEARCH("3",$M1823)-1,$Q$3:$V1823,$P1823+1,FALSE)</f>
        <v>24</v>
      </c>
      <c r="AC1823" s="160" t="str">
        <f t="shared" si="1008"/>
        <v>10:00 16:00|10:00 16:00|10:00 16:00</v>
      </c>
      <c r="AD1823" s="161" t="str">
        <f t="shared" si="1009"/>
        <v>10:00 16:00</v>
      </c>
      <c r="AE1823" s="158" t="str">
        <f t="shared" si="1010"/>
        <v>10:00 16:00</v>
      </c>
      <c r="AF1823" s="159">
        <f>HLOOKUP(SEARCH("4",$M1823)-1,$Q$3:$V1823,$P1823+1,FALSE)</f>
        <v>36</v>
      </c>
      <c r="AG1823" s="161" t="str">
        <f t="shared" si="1011"/>
        <v>10:00 16:00|10:00 16:00</v>
      </c>
      <c r="AH1823" s="161" t="str">
        <f t="shared" si="1012"/>
        <v>10:00 16:00</v>
      </c>
      <c r="AI1823" s="158" t="str">
        <f t="shared" si="1013"/>
        <v>10:00 16:00</v>
      </c>
      <c r="AJ1823" s="159">
        <f>HLOOKUP(SEARCH("5",$M1823)-1,$Q$3:$V1823,$P1823+1,FALSE)</f>
        <v>48</v>
      </c>
      <c r="AK1823" s="161" t="str">
        <f t="shared" si="1014"/>
        <v>10:00 16:00</v>
      </c>
      <c r="AL1823" s="161" t="e">
        <f t="shared" si="1015"/>
        <v>#VALUE!</v>
      </c>
      <c r="AM1823" s="158" t="str">
        <f t="shared" si="1016"/>
        <v>10:00 16:00</v>
      </c>
      <c r="AN1823" s="159" t="e">
        <f>HLOOKUP(SEARCH("6",$M1823)-1,$Q$3:$V1823,$P1823+1,FALSE)</f>
        <v>#VALUE!</v>
      </c>
      <c r="AO1823" s="161" t="e">
        <f t="shared" si="1017"/>
        <v>#VALUE!</v>
      </c>
      <c r="AP1823" s="161" t="e">
        <f t="shared" si="1018"/>
        <v>#VALUE!</v>
      </c>
      <c r="AQ1823" s="162" t="str">
        <f t="shared" si="1019"/>
        <v>выходной</v>
      </c>
      <c r="AR1823" s="163" t="e">
        <f>HLOOKUP(SEARCH("7",$M1823)-1,$Q$3:$V1823,$P1823+1,FALSE)</f>
        <v>#VALUE!</v>
      </c>
      <c r="AS1823" s="164" t="str">
        <f t="shared" si="1020"/>
        <v>выходной</v>
      </c>
      <c r="AT1823" s="142"/>
      <c r="AU1823" s="11" t="str">
        <f>IF(ISERROR(VLOOKUP(B1823,'РЕОРГ 2008'!$A:$B,2,FALSE)),"",VLOOKUP(B1823,'РЕОРГ 2008'!$A:$B,2,FALSE))</f>
        <v/>
      </c>
      <c r="AV1823" s="12" t="str">
        <f t="shared" si="1021"/>
        <v>ППКО №4698/095</v>
      </c>
      <c r="AW1823" s="31" t="e">
        <f>LEFT(#REF!,2)</f>
        <v>#REF!</v>
      </c>
      <c r="AX1823" s="12" t="str">
        <f t="shared" si="999"/>
        <v>4698/095</v>
      </c>
      <c r="AZ1823" t="str">
        <f>IF(ISERROR(VLOOKUP(B1823,'РЕОРГ 01.08.2009'!$A:$B,2,FALSE)),"",VLOOKUP(B1823,'РЕОРГ 01.08.2009'!$A:$B,2,FALSE))</f>
        <v/>
      </c>
      <c r="BA1823" s="12" t="str">
        <f t="shared" si="994"/>
        <v>ППКО №4698/095</v>
      </c>
      <c r="BB1823" t="e">
        <f>LEFT(#REF!,2)</f>
        <v>#REF!</v>
      </c>
      <c r="BC1823" s="12" t="str">
        <f t="shared" si="1000"/>
        <v>4698/095</v>
      </c>
      <c r="BE1823" t="str">
        <f>IF(ISERROR(VLOOKUP(B1823,'РЕОРГ 01.10.2009'!A:C,3,FALSE)),"",VLOOKUP(B1823,'РЕОРГ 01.10.2009'!A:C,3,FALSE))</f>
        <v/>
      </c>
      <c r="BF1823" s="12" t="str">
        <f t="shared" si="995"/>
        <v>ППКО №4698/095</v>
      </c>
      <c r="BG1823" t="e">
        <f>LEFT(#REF!,2)</f>
        <v>#REF!</v>
      </c>
      <c r="BH1823" s="12" t="str">
        <f t="shared" si="1001"/>
        <v>4698/095</v>
      </c>
      <c r="BJ1823" t="str">
        <f>IF(ISERROR(VLOOKUP($B1823,'РЕОРГ 01.05.2010'!A:B,2,FALSE)),"",VLOOKUP($B1823,'РЕОРГ 01.05.2010'!A:B,2,FALSE))</f>
        <v/>
      </c>
      <c r="BK1823" s="12" t="str">
        <f t="shared" si="996"/>
        <v>ППКО №4698/095</v>
      </c>
      <c r="BL1823" t="e">
        <f>LEFT(#REF!,2)</f>
        <v>#REF!</v>
      </c>
      <c r="BM1823" s="12" t="str">
        <f t="shared" si="1002"/>
        <v>4698/095</v>
      </c>
      <c r="BO1823" t="str">
        <f>IF(ISERROR(VLOOKUP($B1823,'РЕОРГ 01.08.2010'!A:B,2,FALSE)),"",VLOOKUP($B1823,'РЕОРГ 01.08.2010'!A:B,2,FALSE))</f>
        <v/>
      </c>
      <c r="BP1823" s="12" t="str">
        <f t="shared" si="997"/>
        <v>ППКО №4698/095</v>
      </c>
      <c r="BQ1823" t="e">
        <f>LEFT(#REF!,2)</f>
        <v>#REF!</v>
      </c>
      <c r="BR1823" s="12" t="str">
        <f t="shared" si="1003"/>
        <v>4698/095</v>
      </c>
    </row>
    <row r="1824" spans="1:70" ht="12.75" customHeight="1">
      <c r="A1824" t="str">
        <f t="shared" si="998"/>
        <v>6669</v>
      </c>
      <c r="B1824" s="133">
        <v>2135</v>
      </c>
      <c r="C1824" s="1" t="s">
        <v>3308</v>
      </c>
      <c r="D1824" s="32" t="s">
        <v>4491</v>
      </c>
      <c r="E1824" s="1" t="s">
        <v>3309</v>
      </c>
      <c r="F1824" s="1" t="s">
        <v>8047</v>
      </c>
      <c r="G1824" s="1" t="s">
        <v>3310</v>
      </c>
      <c r="H1824" s="1" t="s">
        <v>3311</v>
      </c>
      <c r="I1824" s="1" t="s">
        <v>12865</v>
      </c>
      <c r="J1824" s="1" t="s">
        <v>13027</v>
      </c>
      <c r="K1824" s="1">
        <v>140</v>
      </c>
      <c r="L1824" s="32" t="s">
        <v>4048</v>
      </c>
      <c r="M1824" s="8" t="s">
        <v>11773</v>
      </c>
      <c r="N1824" s="2" t="s">
        <v>12708</v>
      </c>
      <c r="O1824" s="173"/>
      <c r="P1824" s="168">
        <f t="shared" si="1028"/>
        <v>1821</v>
      </c>
      <c r="Q1824" s="138">
        <f t="shared" si="1022"/>
        <v>12</v>
      </c>
      <c r="R1824" s="138">
        <f t="shared" si="1023"/>
        <v>24</v>
      </c>
      <c r="S1824" s="138">
        <f t="shared" si="1024"/>
        <v>36</v>
      </c>
      <c r="T1824" s="138">
        <f t="shared" si="1025"/>
        <v>48</v>
      </c>
      <c r="U1824" s="138">
        <f t="shared" si="1026"/>
        <v>60</v>
      </c>
      <c r="V1824" s="138" t="e">
        <f t="shared" si="1027"/>
        <v>#VALUE!</v>
      </c>
      <c r="W1824" s="158" t="str">
        <f t="shared" si="1004"/>
        <v>08:30 19:00</v>
      </c>
      <c r="X1824" s="159">
        <f>HLOOKUP(SEARCH("2",$M1824)-1,$Q$3:$V1824,$P1824+1,FALSE)</f>
        <v>12</v>
      </c>
      <c r="Y1824" s="160" t="str">
        <f t="shared" si="1005"/>
        <v>08:30 19:00|09:00 19:00|08:30 19:00|08:30 19:00|09:00 18:00</v>
      </c>
      <c r="Z1824" s="161" t="str">
        <f t="shared" si="1006"/>
        <v>08:30 19:00</v>
      </c>
      <c r="AA1824" s="158" t="str">
        <f t="shared" si="1007"/>
        <v>08:30 19:00</v>
      </c>
      <c r="AB1824" s="159">
        <f>HLOOKUP(SEARCH("3",$M1824)-1,$Q$3:$V1824,$P1824+1,FALSE)</f>
        <v>24</v>
      </c>
      <c r="AC1824" s="160" t="str">
        <f t="shared" si="1008"/>
        <v>09:00 19:00|08:30 19:00|08:30 19:00|09:00 18:00</v>
      </c>
      <c r="AD1824" s="161" t="str">
        <f t="shared" si="1009"/>
        <v>09:00 19:00</v>
      </c>
      <c r="AE1824" s="158" t="str">
        <f t="shared" si="1010"/>
        <v>09:00 19:00</v>
      </c>
      <c r="AF1824" s="159">
        <f>HLOOKUP(SEARCH("4",$M1824)-1,$Q$3:$V1824,$P1824+1,FALSE)</f>
        <v>36</v>
      </c>
      <c r="AG1824" s="161" t="str">
        <f t="shared" si="1011"/>
        <v>08:30 19:00|08:30 19:00|09:00 18:00</v>
      </c>
      <c r="AH1824" s="161" t="str">
        <f t="shared" si="1012"/>
        <v>08:30 19:00</v>
      </c>
      <c r="AI1824" s="158" t="str">
        <f t="shared" si="1013"/>
        <v>08:30 19:00</v>
      </c>
      <c r="AJ1824" s="159">
        <f>HLOOKUP(SEARCH("5",$M1824)-1,$Q$3:$V1824,$P1824+1,FALSE)</f>
        <v>48</v>
      </c>
      <c r="AK1824" s="161" t="str">
        <f t="shared" si="1014"/>
        <v>08:30 19:00|09:00 18:00</v>
      </c>
      <c r="AL1824" s="161" t="str">
        <f t="shared" si="1015"/>
        <v>08:30 19:00</v>
      </c>
      <c r="AM1824" s="158" t="str">
        <f t="shared" si="1016"/>
        <v>08:30 19:00</v>
      </c>
      <c r="AN1824" s="159">
        <f>HLOOKUP(SEARCH("6",$M1824)-1,$Q$3:$V1824,$P1824+1,FALSE)</f>
        <v>60</v>
      </c>
      <c r="AO1824" s="161" t="str">
        <f t="shared" si="1017"/>
        <v>09:00 18:00</v>
      </c>
      <c r="AP1824" s="161" t="e">
        <f t="shared" si="1018"/>
        <v>#VALUE!</v>
      </c>
      <c r="AQ1824" s="162" t="str">
        <f t="shared" si="1019"/>
        <v>09:00 18:00</v>
      </c>
      <c r="AR1824" s="163" t="e">
        <f>HLOOKUP(SEARCH("7",$M1824)-1,$Q$3:$V1824,$P1824+1,FALSE)</f>
        <v>#VALUE!</v>
      </c>
      <c r="AS1824" s="164" t="str">
        <f t="shared" si="1020"/>
        <v>выходной</v>
      </c>
      <c r="AT1824" s="142"/>
      <c r="AU1824" s="11" t="str">
        <f>IF(ISERROR(VLOOKUP(B1824,'РЕОРГ 2008'!$A:$B,2,FALSE)),"",VLOOKUP(B1824,'РЕОРГ 2008'!$A:$B,2,FALSE))</f>
        <v/>
      </c>
      <c r="AV1824" s="12" t="str">
        <f t="shared" si="1021"/>
        <v>Советское отделение №6669</v>
      </c>
      <c r="AW1824" s="31" t="e">
        <f>LEFT(#REF!,2)</f>
        <v>#REF!</v>
      </c>
      <c r="AX1824" s="12" t="str">
        <f t="shared" si="999"/>
        <v>6669</v>
      </c>
      <c r="AZ1824" t="str">
        <f>IF(ISERROR(VLOOKUP(B1824,'РЕОРГ 01.08.2009'!$A:$B,2,FALSE)),"",VLOOKUP(B1824,'РЕОРГ 01.08.2009'!$A:$B,2,FALSE))</f>
        <v/>
      </c>
      <c r="BA1824" s="12" t="str">
        <f t="shared" si="994"/>
        <v>Советское отделение №6669</v>
      </c>
      <c r="BB1824" t="e">
        <f>LEFT(#REF!,2)</f>
        <v>#REF!</v>
      </c>
      <c r="BC1824" s="12" t="str">
        <f t="shared" si="1000"/>
        <v>6669</v>
      </c>
      <c r="BE1824" t="str">
        <f>IF(ISERROR(VLOOKUP(B1824,'РЕОРГ 01.10.2009'!A:C,3,FALSE)),"",VLOOKUP(B1824,'РЕОРГ 01.10.2009'!A:C,3,FALSE))</f>
        <v/>
      </c>
      <c r="BF1824" s="12" t="str">
        <f t="shared" si="995"/>
        <v>Советское отделение №6669</v>
      </c>
      <c r="BG1824" t="e">
        <f>LEFT(#REF!,2)</f>
        <v>#REF!</v>
      </c>
      <c r="BH1824" s="12" t="str">
        <f t="shared" si="1001"/>
        <v>6669</v>
      </c>
      <c r="BJ1824" t="str">
        <f>IF(ISERROR(VLOOKUP($B1824,'РЕОРГ 01.05.2010'!A:B,2,FALSE)),"",VLOOKUP($B1824,'РЕОРГ 01.05.2010'!A:B,2,FALSE))</f>
        <v/>
      </c>
      <c r="BK1824" s="12" t="str">
        <f t="shared" si="996"/>
        <v>Советское отделение №6669</v>
      </c>
      <c r="BL1824" t="e">
        <f>LEFT(#REF!,2)</f>
        <v>#REF!</v>
      </c>
      <c r="BM1824" s="12" t="str">
        <f t="shared" si="1002"/>
        <v>6669</v>
      </c>
      <c r="BO1824" t="str">
        <f>IF(ISERROR(VLOOKUP($B1824,'РЕОРГ 01.08.2010'!A:B,2,FALSE)),"",VLOOKUP($B1824,'РЕОРГ 01.08.2010'!A:B,2,FALSE))</f>
        <v/>
      </c>
      <c r="BP1824" s="12" t="str">
        <f t="shared" si="997"/>
        <v>Советское отделение №6669</v>
      </c>
      <c r="BQ1824" t="e">
        <f>LEFT(#REF!,2)</f>
        <v>#REF!</v>
      </c>
      <c r="BR1824" s="12" t="str">
        <f t="shared" si="1003"/>
        <v>6669</v>
      </c>
    </row>
    <row r="1825" spans="1:70" ht="12.75" customHeight="1">
      <c r="A1825" t="str">
        <f t="shared" si="998"/>
        <v>6669/01</v>
      </c>
      <c r="B1825" s="133">
        <v>2136</v>
      </c>
      <c r="C1825" s="1" t="s">
        <v>3312</v>
      </c>
      <c r="D1825" s="32" t="s">
        <v>1926</v>
      </c>
      <c r="E1825" s="1" t="s">
        <v>3313</v>
      </c>
      <c r="F1825" s="1" t="s">
        <v>8047</v>
      </c>
      <c r="G1825" s="1" t="s">
        <v>3314</v>
      </c>
      <c r="H1825" s="1" t="s">
        <v>3315</v>
      </c>
      <c r="I1825" s="1" t="s">
        <v>3316</v>
      </c>
      <c r="J1825" s="1"/>
      <c r="K1825" s="1">
        <v>9</v>
      </c>
      <c r="L1825" s="32" t="s">
        <v>4048</v>
      </c>
      <c r="M1825" s="8" t="s">
        <v>11773</v>
      </c>
      <c r="N1825" s="2" t="s">
        <v>12251</v>
      </c>
      <c r="O1825" s="173"/>
      <c r="P1825" s="168">
        <f t="shared" si="1028"/>
        <v>1822</v>
      </c>
      <c r="Q1825" s="138">
        <f t="shared" si="1022"/>
        <v>12</v>
      </c>
      <c r="R1825" s="138">
        <f t="shared" si="1023"/>
        <v>24</v>
      </c>
      <c r="S1825" s="138">
        <f t="shared" si="1024"/>
        <v>36</v>
      </c>
      <c r="T1825" s="138">
        <f t="shared" si="1025"/>
        <v>48</v>
      </c>
      <c r="U1825" s="138">
        <f t="shared" si="1026"/>
        <v>60</v>
      </c>
      <c r="V1825" s="138" t="e">
        <f t="shared" si="1027"/>
        <v>#VALUE!</v>
      </c>
      <c r="W1825" s="158" t="str">
        <f t="shared" si="1004"/>
        <v>09:00 18:00</v>
      </c>
      <c r="X1825" s="159">
        <f>HLOOKUP(SEARCH("2",$M1825)-1,$Q$3:$V1825,$P1825+1,FALSE)</f>
        <v>12</v>
      </c>
      <c r="Y1825" s="160" t="str">
        <f t="shared" si="1005"/>
        <v>09:00 18:00|09:00 18:00|09:00 18:00|09:00 18:00|09:00 18:00</v>
      </c>
      <c r="Z1825" s="161" t="str">
        <f t="shared" si="1006"/>
        <v>09:00 18:00</v>
      </c>
      <c r="AA1825" s="158" t="str">
        <f t="shared" si="1007"/>
        <v>09:00 18:00</v>
      </c>
      <c r="AB1825" s="159">
        <f>HLOOKUP(SEARCH("3",$M1825)-1,$Q$3:$V1825,$P1825+1,FALSE)</f>
        <v>24</v>
      </c>
      <c r="AC1825" s="160" t="str">
        <f t="shared" si="1008"/>
        <v>09:00 18:00|09:00 18:00|09:00 18:00|09:00 18:00</v>
      </c>
      <c r="AD1825" s="161" t="str">
        <f t="shared" si="1009"/>
        <v>09:00 18:00</v>
      </c>
      <c r="AE1825" s="158" t="str">
        <f t="shared" si="1010"/>
        <v>09:00 18:00</v>
      </c>
      <c r="AF1825" s="159">
        <f>HLOOKUP(SEARCH("4",$M1825)-1,$Q$3:$V1825,$P1825+1,FALSE)</f>
        <v>36</v>
      </c>
      <c r="AG1825" s="161" t="str">
        <f t="shared" si="1011"/>
        <v>09:00 18:00|09:00 18:00|09:00 18:00</v>
      </c>
      <c r="AH1825" s="161" t="str">
        <f t="shared" si="1012"/>
        <v>09:00 18:00</v>
      </c>
      <c r="AI1825" s="158" t="str">
        <f t="shared" si="1013"/>
        <v>09:00 18:00</v>
      </c>
      <c r="AJ1825" s="159">
        <f>HLOOKUP(SEARCH("5",$M1825)-1,$Q$3:$V1825,$P1825+1,FALSE)</f>
        <v>48</v>
      </c>
      <c r="AK1825" s="161" t="str">
        <f t="shared" si="1014"/>
        <v>09:00 18:00|09:00 18:00</v>
      </c>
      <c r="AL1825" s="161" t="str">
        <f t="shared" si="1015"/>
        <v>09:00 18:00</v>
      </c>
      <c r="AM1825" s="158" t="str">
        <f t="shared" si="1016"/>
        <v>09:00 18:00</v>
      </c>
      <c r="AN1825" s="159">
        <f>HLOOKUP(SEARCH("6",$M1825)-1,$Q$3:$V1825,$P1825+1,FALSE)</f>
        <v>60</v>
      </c>
      <c r="AO1825" s="161" t="str">
        <f t="shared" si="1017"/>
        <v>09:00 18:00</v>
      </c>
      <c r="AP1825" s="161" t="e">
        <f t="shared" si="1018"/>
        <v>#VALUE!</v>
      </c>
      <c r="AQ1825" s="162" t="str">
        <f t="shared" si="1019"/>
        <v>09:00 18:00</v>
      </c>
      <c r="AR1825" s="163" t="e">
        <f>HLOOKUP(SEARCH("7",$M1825)-1,$Q$3:$V1825,$P1825+1,FALSE)</f>
        <v>#VALUE!</v>
      </c>
      <c r="AS1825" s="164" t="str">
        <f t="shared" si="1020"/>
        <v>выходной</v>
      </c>
      <c r="AT1825" s="142"/>
      <c r="AU1825" s="11" t="str">
        <f>IF(ISERROR(VLOOKUP(B1825,'РЕОРГ 2008'!$A:$B,2,FALSE)),"",VLOOKUP(B1825,'РЕОРГ 2008'!$A:$B,2,FALSE))</f>
        <v/>
      </c>
      <c r="AV1825" s="12" t="str">
        <f t="shared" si="1021"/>
        <v>Доп.офис №6669/01</v>
      </c>
      <c r="AW1825" s="31" t="e">
        <f>LEFT(#REF!,2)</f>
        <v>#REF!</v>
      </c>
      <c r="AX1825" s="12" t="str">
        <f t="shared" si="999"/>
        <v>6669/01</v>
      </c>
      <c r="AZ1825" t="str">
        <f>IF(ISERROR(VLOOKUP(B1825,'РЕОРГ 01.08.2009'!$A:$B,2,FALSE)),"",VLOOKUP(B1825,'РЕОРГ 01.08.2009'!$A:$B,2,FALSE))</f>
        <v/>
      </c>
      <c r="BA1825" s="12" t="str">
        <f t="shared" si="994"/>
        <v>Доп.офис №6669/01</v>
      </c>
      <c r="BB1825" t="e">
        <f>LEFT(#REF!,2)</f>
        <v>#REF!</v>
      </c>
      <c r="BC1825" s="12" t="str">
        <f t="shared" si="1000"/>
        <v>6669/01</v>
      </c>
      <c r="BE1825" t="str">
        <f>IF(ISERROR(VLOOKUP(B1825,'РЕОРГ 01.10.2009'!A:C,3,FALSE)),"",VLOOKUP(B1825,'РЕОРГ 01.10.2009'!A:C,3,FALSE))</f>
        <v/>
      </c>
      <c r="BF1825" s="12" t="str">
        <f t="shared" si="995"/>
        <v>Доп.офис №6669/01</v>
      </c>
      <c r="BG1825" t="e">
        <f>LEFT(#REF!,2)</f>
        <v>#REF!</v>
      </c>
      <c r="BH1825" s="12" t="str">
        <f t="shared" si="1001"/>
        <v>6669/01</v>
      </c>
      <c r="BJ1825" t="str">
        <f>IF(ISERROR(VLOOKUP($B1825,'РЕОРГ 01.05.2010'!A:B,2,FALSE)),"",VLOOKUP($B1825,'РЕОРГ 01.05.2010'!A:B,2,FALSE))</f>
        <v/>
      </c>
      <c r="BK1825" s="12" t="str">
        <f t="shared" si="996"/>
        <v>Доп.офис №6669/01</v>
      </c>
      <c r="BL1825" t="e">
        <f>LEFT(#REF!,2)</f>
        <v>#REF!</v>
      </c>
      <c r="BM1825" s="12" t="str">
        <f t="shared" si="1002"/>
        <v>6669/01</v>
      </c>
      <c r="BO1825" t="str">
        <f>IF(ISERROR(VLOOKUP($B1825,'РЕОРГ 01.08.2010'!A:B,2,FALSE)),"",VLOOKUP($B1825,'РЕОРГ 01.08.2010'!A:B,2,FALSE))</f>
        <v/>
      </c>
      <c r="BP1825" s="12" t="str">
        <f t="shared" si="997"/>
        <v>Доп.офис №6669/01</v>
      </c>
      <c r="BQ1825" t="e">
        <f>LEFT(#REF!,2)</f>
        <v>#REF!</v>
      </c>
      <c r="BR1825" s="12" t="str">
        <f t="shared" si="1003"/>
        <v>6669/01</v>
      </c>
    </row>
    <row r="1826" spans="1:70" ht="12.75" customHeight="1">
      <c r="A1826" t="str">
        <f t="shared" si="998"/>
        <v>6669/010</v>
      </c>
      <c r="B1826" s="133">
        <v>2137</v>
      </c>
      <c r="C1826" s="1" t="s">
        <v>11727</v>
      </c>
      <c r="D1826" s="32" t="s">
        <v>1926</v>
      </c>
      <c r="E1826" s="1" t="s">
        <v>3317</v>
      </c>
      <c r="F1826" s="1" t="s">
        <v>8047</v>
      </c>
      <c r="G1826" s="1" t="s">
        <v>3318</v>
      </c>
      <c r="H1826" s="1" t="s">
        <v>11728</v>
      </c>
      <c r="I1826" s="1" t="s">
        <v>836</v>
      </c>
      <c r="J1826" s="1"/>
      <c r="K1826" s="1">
        <v>2</v>
      </c>
      <c r="L1826" s="32" t="s">
        <v>4048</v>
      </c>
      <c r="M1826" s="8" t="s">
        <v>11771</v>
      </c>
      <c r="N1826" s="2" t="s">
        <v>12955</v>
      </c>
      <c r="O1826" s="173"/>
      <c r="P1826" s="168">
        <f t="shared" si="1028"/>
        <v>1823</v>
      </c>
      <c r="Q1826" s="138">
        <f t="shared" si="1022"/>
        <v>12</v>
      </c>
      <c r="R1826" s="138">
        <f t="shared" si="1023"/>
        <v>24</v>
      </c>
      <c r="S1826" s="138">
        <f t="shared" si="1024"/>
        <v>36</v>
      </c>
      <c r="T1826" s="138">
        <f t="shared" si="1025"/>
        <v>48</v>
      </c>
      <c r="U1826" s="138" t="e">
        <f t="shared" si="1026"/>
        <v>#VALUE!</v>
      </c>
      <c r="V1826" s="138" t="e">
        <f t="shared" si="1027"/>
        <v>#VALUE!</v>
      </c>
      <c r="W1826" s="158" t="str">
        <f t="shared" si="1004"/>
        <v>11:00 19:00</v>
      </c>
      <c r="X1826" s="159">
        <f>HLOOKUP(SEARCH("2",$M1826)-1,$Q$3:$V1826,$P1826+1,FALSE)</f>
        <v>12</v>
      </c>
      <c r="Y1826" s="160" t="str">
        <f t="shared" si="1005"/>
        <v>11:00 19:00|12:00 19:00|11:00 19:00|11:00 19:00</v>
      </c>
      <c r="Z1826" s="161" t="str">
        <f t="shared" si="1006"/>
        <v>11:00 19:00</v>
      </c>
      <c r="AA1826" s="158" t="str">
        <f t="shared" si="1007"/>
        <v>11:00 19:00</v>
      </c>
      <c r="AB1826" s="159">
        <f>HLOOKUP(SEARCH("3",$M1826)-1,$Q$3:$V1826,$P1826+1,FALSE)</f>
        <v>24</v>
      </c>
      <c r="AC1826" s="160" t="str">
        <f t="shared" si="1008"/>
        <v>12:00 19:00|11:00 19:00|11:00 19:00</v>
      </c>
      <c r="AD1826" s="161" t="str">
        <f t="shared" si="1009"/>
        <v>12:00 19:00</v>
      </c>
      <c r="AE1826" s="158" t="str">
        <f t="shared" si="1010"/>
        <v>12:00 19:00</v>
      </c>
      <c r="AF1826" s="159">
        <f>HLOOKUP(SEARCH("4",$M1826)-1,$Q$3:$V1826,$P1826+1,FALSE)</f>
        <v>36</v>
      </c>
      <c r="AG1826" s="161" t="str">
        <f t="shared" si="1011"/>
        <v>11:00 19:00|11:00 19:00</v>
      </c>
      <c r="AH1826" s="161" t="str">
        <f t="shared" si="1012"/>
        <v>11:00 19:00</v>
      </c>
      <c r="AI1826" s="158" t="str">
        <f t="shared" si="1013"/>
        <v>11:00 19:00</v>
      </c>
      <c r="AJ1826" s="159">
        <f>HLOOKUP(SEARCH("5",$M1826)-1,$Q$3:$V1826,$P1826+1,FALSE)</f>
        <v>48</v>
      </c>
      <c r="AK1826" s="161" t="str">
        <f t="shared" si="1014"/>
        <v>11:00 19:00</v>
      </c>
      <c r="AL1826" s="161" t="e">
        <f t="shared" si="1015"/>
        <v>#VALUE!</v>
      </c>
      <c r="AM1826" s="158" t="str">
        <f t="shared" si="1016"/>
        <v>11:00 19:00</v>
      </c>
      <c r="AN1826" s="159" t="e">
        <f>HLOOKUP(SEARCH("6",$M1826)-1,$Q$3:$V1826,$P1826+1,FALSE)</f>
        <v>#VALUE!</v>
      </c>
      <c r="AO1826" s="161" t="e">
        <f t="shared" si="1017"/>
        <v>#VALUE!</v>
      </c>
      <c r="AP1826" s="161" t="e">
        <f t="shared" si="1018"/>
        <v>#VALUE!</v>
      </c>
      <c r="AQ1826" s="162" t="str">
        <f t="shared" si="1019"/>
        <v>выходной</v>
      </c>
      <c r="AR1826" s="163" t="e">
        <f>HLOOKUP(SEARCH("7",$M1826)-1,$Q$3:$V1826,$P1826+1,FALSE)</f>
        <v>#VALUE!</v>
      </c>
      <c r="AS1826" s="164" t="str">
        <f t="shared" si="1020"/>
        <v>выходной</v>
      </c>
      <c r="AT1826" s="142"/>
      <c r="AU1826" s="11" t="str">
        <f>IF(ISERROR(VLOOKUP(B1826,'РЕОРГ 2008'!$A:$B,2,FALSE)),"",VLOOKUP(B1826,'РЕОРГ 2008'!$A:$B,2,FALSE))</f>
        <v/>
      </c>
      <c r="AV1826" s="12" t="str">
        <f t="shared" si="1021"/>
        <v>Доп.офис №6669/010</v>
      </c>
      <c r="AW1826" s="31" t="e">
        <f>LEFT(#REF!,2)</f>
        <v>#REF!</v>
      </c>
      <c r="AX1826" s="12" t="str">
        <f t="shared" si="999"/>
        <v>6669/010</v>
      </c>
      <c r="AZ1826" t="str">
        <f>IF(ISERROR(VLOOKUP(B1826,'РЕОРГ 01.08.2009'!$A:$B,2,FALSE)),"",VLOOKUP(B1826,'РЕОРГ 01.08.2009'!$A:$B,2,FALSE))</f>
        <v/>
      </c>
      <c r="BA1826" s="12" t="str">
        <f t="shared" si="994"/>
        <v>Доп.офис №6669/010</v>
      </c>
      <c r="BB1826" t="e">
        <f>LEFT(#REF!,2)</f>
        <v>#REF!</v>
      </c>
      <c r="BC1826" s="12" t="str">
        <f t="shared" si="1000"/>
        <v>6669/010</v>
      </c>
      <c r="BE1826" t="str">
        <f>IF(ISERROR(VLOOKUP(B1826,'РЕОРГ 01.10.2009'!A:C,3,FALSE)),"",VLOOKUP(B1826,'РЕОРГ 01.10.2009'!A:C,3,FALSE))</f>
        <v/>
      </c>
      <c r="BF1826" s="12" t="str">
        <f t="shared" si="995"/>
        <v>Доп.офис №6669/010</v>
      </c>
      <c r="BG1826" t="e">
        <f>LEFT(#REF!,2)</f>
        <v>#REF!</v>
      </c>
      <c r="BH1826" s="12" t="str">
        <f t="shared" si="1001"/>
        <v>6669/010</v>
      </c>
      <c r="BJ1826" t="str">
        <f>IF(ISERROR(VLOOKUP($B1826,'РЕОРГ 01.05.2010'!A:B,2,FALSE)),"",VLOOKUP($B1826,'РЕОРГ 01.05.2010'!A:B,2,FALSE))</f>
        <v/>
      </c>
      <c r="BK1826" s="12" t="str">
        <f t="shared" si="996"/>
        <v>Доп.офис №6669/010</v>
      </c>
      <c r="BL1826" t="e">
        <f>LEFT(#REF!,2)</f>
        <v>#REF!</v>
      </c>
      <c r="BM1826" s="12" t="str">
        <f t="shared" si="1002"/>
        <v>6669/010</v>
      </c>
      <c r="BO1826" t="str">
        <f>IF(ISERROR(VLOOKUP($B1826,'РЕОРГ 01.08.2010'!A:B,2,FALSE)),"",VLOOKUP($B1826,'РЕОРГ 01.08.2010'!A:B,2,FALSE))</f>
        <v/>
      </c>
      <c r="BP1826" s="12" t="str">
        <f t="shared" si="997"/>
        <v>Доп.офис №6669/010</v>
      </c>
      <c r="BQ1826" t="e">
        <f>LEFT(#REF!,2)</f>
        <v>#REF!</v>
      </c>
      <c r="BR1826" s="12" t="str">
        <f t="shared" si="1003"/>
        <v>6669/010</v>
      </c>
    </row>
    <row r="1827" spans="1:70" ht="12.75" customHeight="1">
      <c r="A1827" t="str">
        <f t="shared" si="998"/>
        <v>6669/011</v>
      </c>
      <c r="B1827" s="133">
        <v>2138</v>
      </c>
      <c r="C1827" s="1" t="s">
        <v>3319</v>
      </c>
      <c r="D1827" s="32" t="s">
        <v>1926</v>
      </c>
      <c r="E1827" s="1" t="s">
        <v>3320</v>
      </c>
      <c r="F1827" s="1" t="s">
        <v>8047</v>
      </c>
      <c r="G1827" s="1" t="s">
        <v>3321</v>
      </c>
      <c r="H1827" s="1" t="s">
        <v>3322</v>
      </c>
      <c r="I1827" s="1" t="s">
        <v>11585</v>
      </c>
      <c r="J1827" s="1"/>
      <c r="K1827" s="1">
        <v>3</v>
      </c>
      <c r="L1827" s="32" t="s">
        <v>4048</v>
      </c>
      <c r="M1827" s="8" t="s">
        <v>11831</v>
      </c>
      <c r="N1827" s="2" t="s">
        <v>13092</v>
      </c>
      <c r="O1827" s="173"/>
      <c r="P1827" s="168">
        <f t="shared" si="1028"/>
        <v>1824</v>
      </c>
      <c r="Q1827" s="138">
        <f t="shared" si="1022"/>
        <v>12</v>
      </c>
      <c r="R1827" s="138">
        <f t="shared" si="1023"/>
        <v>24</v>
      </c>
      <c r="S1827" s="138">
        <f t="shared" si="1024"/>
        <v>36</v>
      </c>
      <c r="T1827" s="138">
        <f t="shared" si="1025"/>
        <v>48</v>
      </c>
      <c r="U1827" s="138" t="e">
        <f t="shared" si="1026"/>
        <v>#VALUE!</v>
      </c>
      <c r="V1827" s="138" t="e">
        <f t="shared" si="1027"/>
        <v>#VALUE!</v>
      </c>
      <c r="W1827" s="158" t="str">
        <f t="shared" si="1004"/>
        <v>выходной</v>
      </c>
      <c r="X1827" s="159" t="e">
        <f>HLOOKUP(SEARCH("2",$M1827)-1,$Q$3:$V1827,$P1827+1,FALSE)</f>
        <v>#N/A</v>
      </c>
      <c r="Y1827" s="160" t="str">
        <f t="shared" si="1005"/>
        <v>09:00 17:30</v>
      </c>
      <c r="Z1827" s="161" t="e">
        <f t="shared" si="1006"/>
        <v>#VALUE!</v>
      </c>
      <c r="AA1827" s="158" t="str">
        <f t="shared" si="1007"/>
        <v>09:00 17:30</v>
      </c>
      <c r="AB1827" s="159">
        <f>HLOOKUP(SEARCH("3",$M1827)-1,$Q$3:$V1827,$P1827+1,FALSE)</f>
        <v>12</v>
      </c>
      <c r="AC1827" s="160" t="str">
        <f t="shared" si="1008"/>
        <v>10:00 17:30|09:00 17:30|09:00 17:30|09:00 16:00</v>
      </c>
      <c r="AD1827" s="161" t="str">
        <f t="shared" si="1009"/>
        <v>10:00 17:30</v>
      </c>
      <c r="AE1827" s="158" t="str">
        <f t="shared" si="1010"/>
        <v>10:00 17:30</v>
      </c>
      <c r="AF1827" s="159">
        <f>HLOOKUP(SEARCH("4",$M1827)-1,$Q$3:$V1827,$P1827+1,FALSE)</f>
        <v>24</v>
      </c>
      <c r="AG1827" s="161" t="str">
        <f t="shared" si="1011"/>
        <v>09:00 17:30|09:00 17:30|09:00 16:00</v>
      </c>
      <c r="AH1827" s="161" t="str">
        <f t="shared" si="1012"/>
        <v>09:00 17:30</v>
      </c>
      <c r="AI1827" s="158" t="str">
        <f t="shared" si="1013"/>
        <v>09:00 17:30</v>
      </c>
      <c r="AJ1827" s="159">
        <f>HLOOKUP(SEARCH("5",$M1827)-1,$Q$3:$V1827,$P1827+1,FALSE)</f>
        <v>36</v>
      </c>
      <c r="AK1827" s="161" t="str">
        <f t="shared" si="1014"/>
        <v>09:00 17:30|09:00 16:00</v>
      </c>
      <c r="AL1827" s="161" t="str">
        <f t="shared" si="1015"/>
        <v>09:00 17:30</v>
      </c>
      <c r="AM1827" s="158" t="str">
        <f t="shared" si="1016"/>
        <v>09:00 17:30</v>
      </c>
      <c r="AN1827" s="159">
        <f>HLOOKUP(SEARCH("6",$M1827)-1,$Q$3:$V1827,$P1827+1,FALSE)</f>
        <v>48</v>
      </c>
      <c r="AO1827" s="161" t="str">
        <f t="shared" si="1017"/>
        <v>09:00 16:00</v>
      </c>
      <c r="AP1827" s="161" t="e">
        <f t="shared" si="1018"/>
        <v>#VALUE!</v>
      </c>
      <c r="AQ1827" s="162" t="str">
        <f t="shared" si="1019"/>
        <v>09:00 16:00</v>
      </c>
      <c r="AR1827" s="163" t="e">
        <f>HLOOKUP(SEARCH("7",$M1827)-1,$Q$3:$V1827,$P1827+1,FALSE)</f>
        <v>#VALUE!</v>
      </c>
      <c r="AS1827" s="164" t="str">
        <f t="shared" si="1020"/>
        <v>выходной</v>
      </c>
      <c r="AT1827" s="142"/>
      <c r="AU1827" s="11" t="str">
        <f>IF(ISERROR(VLOOKUP(B1827,'РЕОРГ 2008'!$A:$B,2,FALSE)),"",VLOOKUP(B1827,'РЕОРГ 2008'!$A:$B,2,FALSE))</f>
        <v/>
      </c>
      <c r="AV1827" s="12" t="str">
        <f t="shared" si="1021"/>
        <v>Доп.офис №6669/011</v>
      </c>
      <c r="AW1827" s="31" t="e">
        <f>LEFT(#REF!,2)</f>
        <v>#REF!</v>
      </c>
      <c r="AX1827" s="12" t="str">
        <f t="shared" si="999"/>
        <v>6669/011</v>
      </c>
      <c r="AZ1827" t="str">
        <f>IF(ISERROR(VLOOKUP(B1827,'РЕОРГ 01.08.2009'!$A:$B,2,FALSE)),"",VLOOKUP(B1827,'РЕОРГ 01.08.2009'!$A:$B,2,FALSE))</f>
        <v/>
      </c>
      <c r="BA1827" s="12" t="str">
        <f t="shared" si="994"/>
        <v>Доп.офис №6669/011</v>
      </c>
      <c r="BB1827" t="e">
        <f>LEFT(#REF!,2)</f>
        <v>#REF!</v>
      </c>
      <c r="BC1827" s="12" t="str">
        <f t="shared" si="1000"/>
        <v>6669/011</v>
      </c>
      <c r="BE1827" t="str">
        <f>IF(ISERROR(VLOOKUP(B1827,'РЕОРГ 01.10.2009'!A:C,3,FALSE)),"",VLOOKUP(B1827,'РЕОРГ 01.10.2009'!A:C,3,FALSE))</f>
        <v/>
      </c>
      <c r="BF1827" s="12" t="str">
        <f t="shared" si="995"/>
        <v>Доп.офис №6669/011</v>
      </c>
      <c r="BG1827" t="e">
        <f>LEFT(#REF!,2)</f>
        <v>#REF!</v>
      </c>
      <c r="BH1827" s="12" t="str">
        <f t="shared" si="1001"/>
        <v>6669/011</v>
      </c>
      <c r="BJ1827" t="str">
        <f>IF(ISERROR(VLOOKUP($B1827,'РЕОРГ 01.05.2010'!A:B,2,FALSE)),"",VLOOKUP($B1827,'РЕОРГ 01.05.2010'!A:B,2,FALSE))</f>
        <v/>
      </c>
      <c r="BK1827" s="12" t="str">
        <f t="shared" si="996"/>
        <v>Доп.офис №6669/011</v>
      </c>
      <c r="BL1827" t="e">
        <f>LEFT(#REF!,2)</f>
        <v>#REF!</v>
      </c>
      <c r="BM1827" s="12" t="str">
        <f t="shared" si="1002"/>
        <v>6669/011</v>
      </c>
      <c r="BO1827" t="str">
        <f>IF(ISERROR(VLOOKUP($B1827,'РЕОРГ 01.08.2010'!A:B,2,FALSE)),"",VLOOKUP($B1827,'РЕОРГ 01.08.2010'!A:B,2,FALSE))</f>
        <v/>
      </c>
      <c r="BP1827" s="12" t="str">
        <f t="shared" si="997"/>
        <v>Доп.офис №6669/011</v>
      </c>
      <c r="BQ1827" t="e">
        <f>LEFT(#REF!,2)</f>
        <v>#REF!</v>
      </c>
      <c r="BR1827" s="12" t="str">
        <f t="shared" si="1003"/>
        <v>6669/011</v>
      </c>
    </row>
    <row r="1828" spans="1:70" ht="12.75" customHeight="1">
      <c r="A1828" t="str">
        <f t="shared" si="998"/>
        <v>6669/012</v>
      </c>
      <c r="B1828" s="133">
        <v>2139</v>
      </c>
      <c r="C1828" s="1" t="s">
        <v>11349</v>
      </c>
      <c r="D1828" s="32" t="s">
        <v>1926</v>
      </c>
      <c r="E1828" s="1" t="s">
        <v>3309</v>
      </c>
      <c r="F1828" s="1" t="s">
        <v>8047</v>
      </c>
      <c r="G1828" s="1" t="s">
        <v>11350</v>
      </c>
      <c r="H1828" s="1" t="s">
        <v>11351</v>
      </c>
      <c r="I1828" s="1" t="s">
        <v>13093</v>
      </c>
      <c r="J1828" s="1"/>
      <c r="K1828" s="1">
        <v>7</v>
      </c>
      <c r="L1828" s="32" t="s">
        <v>4048</v>
      </c>
      <c r="M1828" s="8" t="s">
        <v>11773</v>
      </c>
      <c r="N1828" s="2" t="s">
        <v>12709</v>
      </c>
      <c r="O1828" s="173"/>
      <c r="P1828" s="168">
        <f t="shared" si="1028"/>
        <v>1825</v>
      </c>
      <c r="Q1828" s="138">
        <f t="shared" si="1022"/>
        <v>12</v>
      </c>
      <c r="R1828" s="138">
        <f t="shared" si="1023"/>
        <v>24</v>
      </c>
      <c r="S1828" s="138">
        <f t="shared" si="1024"/>
        <v>36</v>
      </c>
      <c r="T1828" s="138">
        <f t="shared" si="1025"/>
        <v>48</v>
      </c>
      <c r="U1828" s="138">
        <f t="shared" si="1026"/>
        <v>60</v>
      </c>
      <c r="V1828" s="138" t="e">
        <f t="shared" si="1027"/>
        <v>#VALUE!</v>
      </c>
      <c r="W1828" s="158" t="str">
        <f t="shared" si="1004"/>
        <v>10:00 19:00</v>
      </c>
      <c r="X1828" s="159">
        <f>HLOOKUP(SEARCH("2",$M1828)-1,$Q$3:$V1828,$P1828+1,FALSE)</f>
        <v>12</v>
      </c>
      <c r="Y1828" s="160" t="str">
        <f t="shared" si="1005"/>
        <v>10:00 19:00|10:00 19:00|10:00 19:00|10:00 19:00|10:00 18:00</v>
      </c>
      <c r="Z1828" s="161" t="str">
        <f t="shared" si="1006"/>
        <v>10:00 19:00</v>
      </c>
      <c r="AA1828" s="158" t="str">
        <f t="shared" si="1007"/>
        <v>10:00 19:00</v>
      </c>
      <c r="AB1828" s="159">
        <f>HLOOKUP(SEARCH("3",$M1828)-1,$Q$3:$V1828,$P1828+1,FALSE)</f>
        <v>24</v>
      </c>
      <c r="AC1828" s="160" t="str">
        <f t="shared" si="1008"/>
        <v>10:00 19:00|10:00 19:00|10:00 19:00|10:00 18:00</v>
      </c>
      <c r="AD1828" s="161" t="str">
        <f t="shared" si="1009"/>
        <v>10:00 19:00</v>
      </c>
      <c r="AE1828" s="158" t="str">
        <f t="shared" si="1010"/>
        <v>10:00 19:00</v>
      </c>
      <c r="AF1828" s="159">
        <f>HLOOKUP(SEARCH("4",$M1828)-1,$Q$3:$V1828,$P1828+1,FALSE)</f>
        <v>36</v>
      </c>
      <c r="AG1828" s="161" t="str">
        <f t="shared" si="1011"/>
        <v>10:00 19:00|10:00 19:00|10:00 18:00</v>
      </c>
      <c r="AH1828" s="161" t="str">
        <f t="shared" si="1012"/>
        <v>10:00 19:00</v>
      </c>
      <c r="AI1828" s="158" t="str">
        <f t="shared" si="1013"/>
        <v>10:00 19:00</v>
      </c>
      <c r="AJ1828" s="159">
        <f>HLOOKUP(SEARCH("5",$M1828)-1,$Q$3:$V1828,$P1828+1,FALSE)</f>
        <v>48</v>
      </c>
      <c r="AK1828" s="161" t="str">
        <f t="shared" si="1014"/>
        <v>10:00 19:00|10:00 18:00</v>
      </c>
      <c r="AL1828" s="161" t="str">
        <f t="shared" si="1015"/>
        <v>10:00 19:00</v>
      </c>
      <c r="AM1828" s="158" t="str">
        <f t="shared" si="1016"/>
        <v>10:00 19:00</v>
      </c>
      <c r="AN1828" s="159">
        <f>HLOOKUP(SEARCH("6",$M1828)-1,$Q$3:$V1828,$P1828+1,FALSE)</f>
        <v>60</v>
      </c>
      <c r="AO1828" s="161" t="str">
        <f t="shared" si="1017"/>
        <v>10:00 18:00</v>
      </c>
      <c r="AP1828" s="161" t="e">
        <f t="shared" si="1018"/>
        <v>#VALUE!</v>
      </c>
      <c r="AQ1828" s="162" t="str">
        <f t="shared" si="1019"/>
        <v>10:00 18:00</v>
      </c>
      <c r="AR1828" s="163" t="e">
        <f>HLOOKUP(SEARCH("7",$M1828)-1,$Q$3:$V1828,$P1828+1,FALSE)</f>
        <v>#VALUE!</v>
      </c>
      <c r="AS1828" s="164" t="str">
        <f t="shared" si="1020"/>
        <v>выходной</v>
      </c>
      <c r="AT1828" s="142"/>
      <c r="AU1828" s="11" t="str">
        <f>IF(ISERROR(VLOOKUP(B1828,'РЕОРГ 2008'!$A:$B,2,FALSE)),"",VLOOKUP(B1828,'РЕОРГ 2008'!$A:$B,2,FALSE))</f>
        <v/>
      </c>
      <c r="AV1828" s="12" t="str">
        <f t="shared" si="1021"/>
        <v>Доп.офис №6669/012</v>
      </c>
      <c r="AW1828" s="31" t="e">
        <f>LEFT(#REF!,2)</f>
        <v>#REF!</v>
      </c>
      <c r="AX1828" s="12" t="str">
        <f t="shared" si="999"/>
        <v>6669/012</v>
      </c>
      <c r="AZ1828" t="str">
        <f>IF(ISERROR(VLOOKUP(B1828,'РЕОРГ 01.08.2009'!$A:$B,2,FALSE)),"",VLOOKUP(B1828,'РЕОРГ 01.08.2009'!$A:$B,2,FALSE))</f>
        <v/>
      </c>
      <c r="BA1828" s="12" t="str">
        <f t="shared" si="994"/>
        <v>Доп.офис №6669/012</v>
      </c>
      <c r="BB1828" t="e">
        <f>LEFT(#REF!,2)</f>
        <v>#REF!</v>
      </c>
      <c r="BC1828" s="12" t="str">
        <f t="shared" si="1000"/>
        <v>6669/012</v>
      </c>
      <c r="BE1828" t="str">
        <f>IF(ISERROR(VLOOKUP(B1828,'РЕОРГ 01.10.2009'!A:C,3,FALSE)),"",VLOOKUP(B1828,'РЕОРГ 01.10.2009'!A:C,3,FALSE))</f>
        <v/>
      </c>
      <c r="BF1828" s="12" t="str">
        <f t="shared" si="995"/>
        <v>Доп.офис №6669/012</v>
      </c>
      <c r="BG1828" t="e">
        <f>LEFT(#REF!,2)</f>
        <v>#REF!</v>
      </c>
      <c r="BH1828" s="12" t="str">
        <f t="shared" si="1001"/>
        <v>6669/012</v>
      </c>
      <c r="BJ1828" t="str">
        <f>IF(ISERROR(VLOOKUP($B1828,'РЕОРГ 01.05.2010'!A:B,2,FALSE)),"",VLOOKUP($B1828,'РЕОРГ 01.05.2010'!A:B,2,FALSE))</f>
        <v/>
      </c>
      <c r="BK1828" s="12" t="str">
        <f t="shared" si="996"/>
        <v>Доп.офис №6669/012</v>
      </c>
      <c r="BL1828" t="e">
        <f>LEFT(#REF!,2)</f>
        <v>#REF!</v>
      </c>
      <c r="BM1828" s="12" t="str">
        <f t="shared" si="1002"/>
        <v>6669/012</v>
      </c>
      <c r="BO1828" t="str">
        <f>IF(ISERROR(VLOOKUP($B1828,'РЕОРГ 01.08.2010'!A:B,2,FALSE)),"",VLOOKUP($B1828,'РЕОРГ 01.08.2010'!A:B,2,FALSE))</f>
        <v/>
      </c>
      <c r="BP1828" s="12" t="str">
        <f t="shared" si="997"/>
        <v>Доп.офис №6669/012</v>
      </c>
      <c r="BQ1828" t="e">
        <f>LEFT(#REF!,2)</f>
        <v>#REF!</v>
      </c>
      <c r="BR1828" s="12" t="str">
        <f t="shared" si="1003"/>
        <v>6669/012</v>
      </c>
    </row>
    <row r="1829" spans="1:70" ht="12.75" customHeight="1">
      <c r="A1829" t="str">
        <f t="shared" si="998"/>
        <v>6669/013</v>
      </c>
      <c r="B1829" s="133">
        <v>2140</v>
      </c>
      <c r="C1829" s="1" t="s">
        <v>11586</v>
      </c>
      <c r="D1829" s="32" t="s">
        <v>1926</v>
      </c>
      <c r="E1829" s="1" t="s">
        <v>3323</v>
      </c>
      <c r="F1829" s="1" t="s">
        <v>8047</v>
      </c>
      <c r="G1829" s="1" t="s">
        <v>3324</v>
      </c>
      <c r="H1829" s="1" t="s">
        <v>3325</v>
      </c>
      <c r="I1829" s="1" t="s">
        <v>11082</v>
      </c>
      <c r="J1829" s="1"/>
      <c r="K1829" s="1">
        <v>16</v>
      </c>
      <c r="L1829" s="32" t="s">
        <v>4048</v>
      </c>
      <c r="M1829" s="8" t="s">
        <v>11783</v>
      </c>
      <c r="N1829" s="2" t="s">
        <v>12954</v>
      </c>
      <c r="O1829" s="173"/>
      <c r="P1829" s="168">
        <f t="shared" si="1028"/>
        <v>1826</v>
      </c>
      <c r="Q1829" s="138">
        <f t="shared" si="1022"/>
        <v>12</v>
      </c>
      <c r="R1829" s="138">
        <f t="shared" si="1023"/>
        <v>24</v>
      </c>
      <c r="S1829" s="138">
        <f t="shared" si="1024"/>
        <v>36</v>
      </c>
      <c r="T1829" s="138">
        <f t="shared" si="1025"/>
        <v>48</v>
      </c>
      <c r="U1829" s="138">
        <f t="shared" si="1026"/>
        <v>60</v>
      </c>
      <c r="V1829" s="138">
        <f t="shared" si="1027"/>
        <v>72</v>
      </c>
      <c r="W1829" s="158" t="str">
        <f t="shared" si="1004"/>
        <v>08:00 19:00</v>
      </c>
      <c r="X1829" s="159">
        <f>HLOOKUP(SEARCH("2",$M1829)-1,$Q$3:$V1829,$P1829+1,FALSE)</f>
        <v>12</v>
      </c>
      <c r="Y1829" s="160" t="str">
        <f t="shared" si="1005"/>
        <v>08:00 19:00|08:00 19:00|09:00 19:00|08:00 19:00|09:00 18:00|09:00 13:00</v>
      </c>
      <c r="Z1829" s="161" t="str">
        <f t="shared" si="1006"/>
        <v>08:00 19:00</v>
      </c>
      <c r="AA1829" s="158" t="str">
        <f t="shared" si="1007"/>
        <v>08:00 19:00</v>
      </c>
      <c r="AB1829" s="159">
        <f>HLOOKUP(SEARCH("3",$M1829)-1,$Q$3:$V1829,$P1829+1,FALSE)</f>
        <v>24</v>
      </c>
      <c r="AC1829" s="160" t="str">
        <f t="shared" si="1008"/>
        <v>08:00 19:00|09:00 19:00|08:00 19:00|09:00 18:00|09:00 13:00</v>
      </c>
      <c r="AD1829" s="161" t="str">
        <f t="shared" si="1009"/>
        <v>08:00 19:00</v>
      </c>
      <c r="AE1829" s="158" t="str">
        <f t="shared" si="1010"/>
        <v>08:00 19:00</v>
      </c>
      <c r="AF1829" s="159">
        <f>HLOOKUP(SEARCH("4",$M1829)-1,$Q$3:$V1829,$P1829+1,FALSE)</f>
        <v>36</v>
      </c>
      <c r="AG1829" s="161" t="str">
        <f t="shared" si="1011"/>
        <v>09:00 19:00|08:00 19:00|09:00 18:00|09:00 13:00</v>
      </c>
      <c r="AH1829" s="161" t="str">
        <f t="shared" si="1012"/>
        <v>09:00 19:00</v>
      </c>
      <c r="AI1829" s="158" t="str">
        <f t="shared" si="1013"/>
        <v>09:00 19:00</v>
      </c>
      <c r="AJ1829" s="159">
        <f>HLOOKUP(SEARCH("5",$M1829)-1,$Q$3:$V1829,$P1829+1,FALSE)</f>
        <v>48</v>
      </c>
      <c r="AK1829" s="161" t="str">
        <f t="shared" si="1014"/>
        <v>08:00 19:00|09:00 18:00|09:00 13:00</v>
      </c>
      <c r="AL1829" s="161" t="str">
        <f t="shared" si="1015"/>
        <v>08:00 19:00</v>
      </c>
      <c r="AM1829" s="158" t="str">
        <f t="shared" si="1016"/>
        <v>08:00 19:00</v>
      </c>
      <c r="AN1829" s="159">
        <f>HLOOKUP(SEARCH("6",$M1829)-1,$Q$3:$V1829,$P1829+1,FALSE)</f>
        <v>60</v>
      </c>
      <c r="AO1829" s="161" t="str">
        <f t="shared" si="1017"/>
        <v>09:00 18:00|09:00 13:00</v>
      </c>
      <c r="AP1829" s="161" t="str">
        <f t="shared" si="1018"/>
        <v>09:00 18:00</v>
      </c>
      <c r="AQ1829" s="162" t="str">
        <f t="shared" si="1019"/>
        <v>09:00 18:00</v>
      </c>
      <c r="AR1829" s="163">
        <f>HLOOKUP(SEARCH("7",$M1829)-1,$Q$3:$V1829,$P1829+1,FALSE)</f>
        <v>72</v>
      </c>
      <c r="AS1829" s="164" t="str">
        <f t="shared" si="1020"/>
        <v>09:00 13:00</v>
      </c>
      <c r="AT1829" s="142"/>
      <c r="AU1829" s="11" t="str">
        <f>IF(ISERROR(VLOOKUP(B1829,'РЕОРГ 2008'!$A:$B,2,FALSE)),"",VLOOKUP(B1829,'РЕОРГ 2008'!$A:$B,2,FALSE))</f>
        <v/>
      </c>
      <c r="AV1829" s="12" t="str">
        <f t="shared" si="1021"/>
        <v>Доп.офис №6669/013</v>
      </c>
      <c r="AW1829" s="31" t="e">
        <f>LEFT(#REF!,2)</f>
        <v>#REF!</v>
      </c>
      <c r="AX1829" s="12" t="str">
        <f t="shared" si="999"/>
        <v>6669/013</v>
      </c>
      <c r="AZ1829" t="str">
        <f>IF(ISERROR(VLOOKUP(B1829,'РЕОРГ 01.08.2009'!$A:$B,2,FALSE)),"",VLOOKUP(B1829,'РЕОРГ 01.08.2009'!$A:$B,2,FALSE))</f>
        <v/>
      </c>
      <c r="BA1829" s="12" t="str">
        <f t="shared" si="994"/>
        <v>Доп.офис №6669/013</v>
      </c>
      <c r="BB1829" t="e">
        <f>LEFT(#REF!,2)</f>
        <v>#REF!</v>
      </c>
      <c r="BC1829" s="12" t="str">
        <f t="shared" si="1000"/>
        <v>6669/013</v>
      </c>
      <c r="BE1829" t="str">
        <f>IF(ISERROR(VLOOKUP(B1829,'РЕОРГ 01.10.2009'!A:C,3,FALSE)),"",VLOOKUP(B1829,'РЕОРГ 01.10.2009'!A:C,3,FALSE))</f>
        <v/>
      </c>
      <c r="BF1829" s="12" t="str">
        <f t="shared" si="995"/>
        <v>Доп.офис №6669/013</v>
      </c>
      <c r="BG1829" t="e">
        <f>LEFT(#REF!,2)</f>
        <v>#REF!</v>
      </c>
      <c r="BH1829" s="12" t="str">
        <f t="shared" si="1001"/>
        <v>6669/013</v>
      </c>
      <c r="BJ1829" t="str">
        <f>IF(ISERROR(VLOOKUP($B1829,'РЕОРГ 01.05.2010'!A:B,2,FALSE)),"",VLOOKUP($B1829,'РЕОРГ 01.05.2010'!A:B,2,FALSE))</f>
        <v/>
      </c>
      <c r="BK1829" s="12" t="str">
        <f t="shared" si="996"/>
        <v>Доп.офис №6669/013</v>
      </c>
      <c r="BL1829" t="e">
        <f>LEFT(#REF!,2)</f>
        <v>#REF!</v>
      </c>
      <c r="BM1829" s="12" t="str">
        <f t="shared" si="1002"/>
        <v>6669/013</v>
      </c>
      <c r="BO1829" t="str">
        <f>IF(ISERROR(VLOOKUP($B1829,'РЕОРГ 01.08.2010'!A:B,2,FALSE)),"",VLOOKUP($B1829,'РЕОРГ 01.08.2010'!A:B,2,FALSE))</f>
        <v/>
      </c>
      <c r="BP1829" s="12" t="str">
        <f t="shared" si="997"/>
        <v>Доп.офис №6669/013</v>
      </c>
      <c r="BQ1829" t="e">
        <f>LEFT(#REF!,2)</f>
        <v>#REF!</v>
      </c>
      <c r="BR1829" s="12" t="str">
        <f t="shared" si="1003"/>
        <v>6669/013</v>
      </c>
    </row>
    <row r="1830" spans="1:70" ht="12.75" customHeight="1">
      <c r="A1830" t="str">
        <f t="shared" si="998"/>
        <v>6669/014</v>
      </c>
      <c r="B1830" s="133">
        <v>2141</v>
      </c>
      <c r="C1830" s="1" t="s">
        <v>11587</v>
      </c>
      <c r="D1830" s="32" t="s">
        <v>1926</v>
      </c>
      <c r="E1830" s="1" t="s">
        <v>3326</v>
      </c>
      <c r="F1830" s="1" t="s">
        <v>8047</v>
      </c>
      <c r="G1830" s="1" t="s">
        <v>3327</v>
      </c>
      <c r="H1830" s="1" t="s">
        <v>3328</v>
      </c>
      <c r="I1830" s="1" t="s">
        <v>6244</v>
      </c>
      <c r="J1830" s="1"/>
      <c r="K1830" s="1">
        <v>8</v>
      </c>
      <c r="L1830" s="32" t="s">
        <v>4048</v>
      </c>
      <c r="M1830" s="8" t="s">
        <v>11773</v>
      </c>
      <c r="N1830" s="2" t="s">
        <v>12410</v>
      </c>
      <c r="O1830" s="173"/>
      <c r="P1830" s="168">
        <f t="shared" si="1028"/>
        <v>1827</v>
      </c>
      <c r="Q1830" s="138">
        <f t="shared" si="1022"/>
        <v>12</v>
      </c>
      <c r="R1830" s="138">
        <f t="shared" si="1023"/>
        <v>24</v>
      </c>
      <c r="S1830" s="138">
        <f t="shared" si="1024"/>
        <v>36</v>
      </c>
      <c r="T1830" s="138">
        <f t="shared" si="1025"/>
        <v>48</v>
      </c>
      <c r="U1830" s="138">
        <f t="shared" si="1026"/>
        <v>60</v>
      </c>
      <c r="V1830" s="138" t="e">
        <f t="shared" si="1027"/>
        <v>#VALUE!</v>
      </c>
      <c r="W1830" s="158" t="str">
        <f t="shared" si="1004"/>
        <v>08:30 18:30</v>
      </c>
      <c r="X1830" s="159">
        <f>HLOOKUP(SEARCH("2",$M1830)-1,$Q$3:$V1830,$P1830+1,FALSE)</f>
        <v>12</v>
      </c>
      <c r="Y1830" s="160" t="str">
        <f t="shared" si="1005"/>
        <v>08:30 18:30|09:30 18:30|08:30 18:30|08:30 18:30|09:00 18:00</v>
      </c>
      <c r="Z1830" s="161" t="str">
        <f t="shared" si="1006"/>
        <v>08:30 18:30</v>
      </c>
      <c r="AA1830" s="158" t="str">
        <f t="shared" si="1007"/>
        <v>08:30 18:30</v>
      </c>
      <c r="AB1830" s="159">
        <f>HLOOKUP(SEARCH("3",$M1830)-1,$Q$3:$V1830,$P1830+1,FALSE)</f>
        <v>24</v>
      </c>
      <c r="AC1830" s="160" t="str">
        <f t="shared" si="1008"/>
        <v>09:30 18:30|08:30 18:30|08:30 18:30|09:00 18:00</v>
      </c>
      <c r="AD1830" s="161" t="str">
        <f t="shared" si="1009"/>
        <v>09:30 18:30</v>
      </c>
      <c r="AE1830" s="158" t="str">
        <f t="shared" si="1010"/>
        <v>09:30 18:30</v>
      </c>
      <c r="AF1830" s="159">
        <f>HLOOKUP(SEARCH("4",$M1830)-1,$Q$3:$V1830,$P1830+1,FALSE)</f>
        <v>36</v>
      </c>
      <c r="AG1830" s="161" t="str">
        <f t="shared" si="1011"/>
        <v>08:30 18:30|08:30 18:30|09:00 18:00</v>
      </c>
      <c r="AH1830" s="161" t="str">
        <f t="shared" si="1012"/>
        <v>08:30 18:30</v>
      </c>
      <c r="AI1830" s="158" t="str">
        <f t="shared" si="1013"/>
        <v>08:30 18:30</v>
      </c>
      <c r="AJ1830" s="159">
        <f>HLOOKUP(SEARCH("5",$M1830)-1,$Q$3:$V1830,$P1830+1,FALSE)</f>
        <v>48</v>
      </c>
      <c r="AK1830" s="161" t="str">
        <f t="shared" si="1014"/>
        <v>08:30 18:30|09:00 18:00</v>
      </c>
      <c r="AL1830" s="161" t="str">
        <f t="shared" si="1015"/>
        <v>08:30 18:30</v>
      </c>
      <c r="AM1830" s="158" t="str">
        <f t="shared" si="1016"/>
        <v>08:30 18:30</v>
      </c>
      <c r="AN1830" s="159">
        <f>HLOOKUP(SEARCH("6",$M1830)-1,$Q$3:$V1830,$P1830+1,FALSE)</f>
        <v>60</v>
      </c>
      <c r="AO1830" s="161" t="str">
        <f t="shared" si="1017"/>
        <v>09:00 18:00</v>
      </c>
      <c r="AP1830" s="161" t="e">
        <f t="shared" si="1018"/>
        <v>#VALUE!</v>
      </c>
      <c r="AQ1830" s="162" t="str">
        <f t="shared" si="1019"/>
        <v>09:00 18:00</v>
      </c>
      <c r="AR1830" s="163" t="e">
        <f>HLOOKUP(SEARCH("7",$M1830)-1,$Q$3:$V1830,$P1830+1,FALSE)</f>
        <v>#VALUE!</v>
      </c>
      <c r="AS1830" s="164" t="str">
        <f t="shared" si="1020"/>
        <v>выходной</v>
      </c>
      <c r="AT1830" s="142"/>
      <c r="AU1830" s="11" t="str">
        <f>IF(ISERROR(VLOOKUP(B1830,'РЕОРГ 2008'!$A:$B,2,FALSE)),"",VLOOKUP(B1830,'РЕОРГ 2008'!$A:$B,2,FALSE))</f>
        <v/>
      </c>
      <c r="AV1830" s="12" t="str">
        <f t="shared" si="1021"/>
        <v>Доп.офис №6669/014</v>
      </c>
      <c r="AW1830" s="31" t="e">
        <f>LEFT(#REF!,2)</f>
        <v>#REF!</v>
      </c>
      <c r="AX1830" s="12" t="str">
        <f t="shared" si="999"/>
        <v>6669/014</v>
      </c>
      <c r="AZ1830" t="str">
        <f>IF(ISERROR(VLOOKUP(B1830,'РЕОРГ 01.08.2009'!$A:$B,2,FALSE)),"",VLOOKUP(B1830,'РЕОРГ 01.08.2009'!$A:$B,2,FALSE))</f>
        <v/>
      </c>
      <c r="BA1830" s="12" t="str">
        <f t="shared" si="994"/>
        <v>Доп.офис №6669/014</v>
      </c>
      <c r="BB1830" t="e">
        <f>LEFT(#REF!,2)</f>
        <v>#REF!</v>
      </c>
      <c r="BC1830" s="12" t="str">
        <f t="shared" si="1000"/>
        <v>6669/014</v>
      </c>
      <c r="BE1830" t="str">
        <f>IF(ISERROR(VLOOKUP(B1830,'РЕОРГ 01.10.2009'!A:C,3,FALSE)),"",VLOOKUP(B1830,'РЕОРГ 01.10.2009'!A:C,3,FALSE))</f>
        <v/>
      </c>
      <c r="BF1830" s="12" t="str">
        <f t="shared" si="995"/>
        <v>Доп.офис №6669/014</v>
      </c>
      <c r="BG1830" t="e">
        <f>LEFT(#REF!,2)</f>
        <v>#REF!</v>
      </c>
      <c r="BH1830" s="12" t="str">
        <f t="shared" si="1001"/>
        <v>6669/014</v>
      </c>
      <c r="BJ1830" t="str">
        <f>IF(ISERROR(VLOOKUP($B1830,'РЕОРГ 01.05.2010'!A:B,2,FALSE)),"",VLOOKUP($B1830,'РЕОРГ 01.05.2010'!A:B,2,FALSE))</f>
        <v/>
      </c>
      <c r="BK1830" s="12" t="str">
        <f t="shared" si="996"/>
        <v>Доп.офис №6669/014</v>
      </c>
      <c r="BL1830" t="e">
        <f>LEFT(#REF!,2)</f>
        <v>#REF!</v>
      </c>
      <c r="BM1830" s="12" t="str">
        <f t="shared" si="1002"/>
        <v>6669/014</v>
      </c>
      <c r="BO1830" t="str">
        <f>IF(ISERROR(VLOOKUP($B1830,'РЕОРГ 01.08.2010'!A:B,2,FALSE)),"",VLOOKUP($B1830,'РЕОРГ 01.08.2010'!A:B,2,FALSE))</f>
        <v/>
      </c>
      <c r="BP1830" s="12" t="str">
        <f t="shared" si="997"/>
        <v>Доп.офис №6669/014</v>
      </c>
      <c r="BQ1830" t="e">
        <f>LEFT(#REF!,2)</f>
        <v>#REF!</v>
      </c>
      <c r="BR1830" s="12" t="str">
        <f t="shared" si="1003"/>
        <v>6669/014</v>
      </c>
    </row>
    <row r="1831" spans="1:70" ht="12.75" customHeight="1">
      <c r="A1831" t="str">
        <f t="shared" si="998"/>
        <v>6669/015</v>
      </c>
      <c r="B1831" s="133">
        <v>2142</v>
      </c>
      <c r="C1831" s="1" t="s">
        <v>3329</v>
      </c>
      <c r="D1831" s="32" t="s">
        <v>7017</v>
      </c>
      <c r="E1831" s="1" t="s">
        <v>3323</v>
      </c>
      <c r="F1831" s="1" t="s">
        <v>8047</v>
      </c>
      <c r="G1831" s="1" t="s">
        <v>5949</v>
      </c>
      <c r="H1831" s="1" t="s">
        <v>5950</v>
      </c>
      <c r="I1831" s="1" t="s">
        <v>1810</v>
      </c>
      <c r="J1831" s="1"/>
      <c r="K1831" s="1">
        <v>18</v>
      </c>
      <c r="L1831" s="32" t="s">
        <v>4048</v>
      </c>
      <c r="M1831" s="8" t="s">
        <v>11773</v>
      </c>
      <c r="N1831" s="2" t="s">
        <v>12941</v>
      </c>
      <c r="O1831" s="173"/>
      <c r="P1831" s="168">
        <f t="shared" si="1028"/>
        <v>1828</v>
      </c>
      <c r="Q1831" s="138">
        <f t="shared" si="1022"/>
        <v>12</v>
      </c>
      <c r="R1831" s="138">
        <f t="shared" si="1023"/>
        <v>24</v>
      </c>
      <c r="S1831" s="138">
        <f t="shared" si="1024"/>
        <v>36</v>
      </c>
      <c r="T1831" s="138">
        <f t="shared" si="1025"/>
        <v>48</v>
      </c>
      <c r="U1831" s="138">
        <f t="shared" si="1026"/>
        <v>60</v>
      </c>
      <c r="V1831" s="138" t="e">
        <f t="shared" si="1027"/>
        <v>#VALUE!</v>
      </c>
      <c r="W1831" s="158" t="str">
        <f t="shared" si="1004"/>
        <v>08:00 19:00</v>
      </c>
      <c r="X1831" s="159">
        <f>HLOOKUP(SEARCH("2",$M1831)-1,$Q$3:$V1831,$P1831+1,FALSE)</f>
        <v>12</v>
      </c>
      <c r="Y1831" s="160" t="str">
        <f t="shared" si="1005"/>
        <v>09:00 19:00|08:00 19:00|08:00 19:00|08:00 19:00|09:00 18:00</v>
      </c>
      <c r="Z1831" s="161" t="str">
        <f t="shared" si="1006"/>
        <v>09:00 19:00</v>
      </c>
      <c r="AA1831" s="158" t="str">
        <f t="shared" si="1007"/>
        <v>09:00 19:00</v>
      </c>
      <c r="AB1831" s="159">
        <f>HLOOKUP(SEARCH("3",$M1831)-1,$Q$3:$V1831,$P1831+1,FALSE)</f>
        <v>24</v>
      </c>
      <c r="AC1831" s="160" t="str">
        <f t="shared" si="1008"/>
        <v>08:00 19:00|08:00 19:00|08:00 19:00|09:00 18:00</v>
      </c>
      <c r="AD1831" s="161" t="str">
        <f t="shared" si="1009"/>
        <v>08:00 19:00</v>
      </c>
      <c r="AE1831" s="158" t="str">
        <f t="shared" si="1010"/>
        <v>08:00 19:00</v>
      </c>
      <c r="AF1831" s="159">
        <f>HLOOKUP(SEARCH("4",$M1831)-1,$Q$3:$V1831,$P1831+1,FALSE)</f>
        <v>36</v>
      </c>
      <c r="AG1831" s="161" t="str">
        <f t="shared" si="1011"/>
        <v>08:00 19:00|08:00 19:00|09:00 18:00</v>
      </c>
      <c r="AH1831" s="161" t="str">
        <f t="shared" si="1012"/>
        <v>08:00 19:00</v>
      </c>
      <c r="AI1831" s="158" t="str">
        <f t="shared" si="1013"/>
        <v>08:00 19:00</v>
      </c>
      <c r="AJ1831" s="159">
        <f>HLOOKUP(SEARCH("5",$M1831)-1,$Q$3:$V1831,$P1831+1,FALSE)</f>
        <v>48</v>
      </c>
      <c r="AK1831" s="161" t="str">
        <f t="shared" si="1014"/>
        <v>08:00 19:00|09:00 18:00</v>
      </c>
      <c r="AL1831" s="161" t="str">
        <f t="shared" si="1015"/>
        <v>08:00 19:00</v>
      </c>
      <c r="AM1831" s="158" t="str">
        <f t="shared" si="1016"/>
        <v>08:00 19:00</v>
      </c>
      <c r="AN1831" s="159">
        <f>HLOOKUP(SEARCH("6",$M1831)-1,$Q$3:$V1831,$P1831+1,FALSE)</f>
        <v>60</v>
      </c>
      <c r="AO1831" s="161" t="str">
        <f t="shared" si="1017"/>
        <v>09:00 18:00</v>
      </c>
      <c r="AP1831" s="161" t="e">
        <f t="shared" si="1018"/>
        <v>#VALUE!</v>
      </c>
      <c r="AQ1831" s="162" t="str">
        <f t="shared" si="1019"/>
        <v>09:00 18:00</v>
      </c>
      <c r="AR1831" s="163" t="e">
        <f>HLOOKUP(SEARCH("7",$M1831)-1,$Q$3:$V1831,$P1831+1,FALSE)</f>
        <v>#VALUE!</v>
      </c>
      <c r="AS1831" s="164" t="str">
        <f t="shared" si="1020"/>
        <v>выходной</v>
      </c>
      <c r="AT1831" s="142"/>
      <c r="AU1831" s="11" t="str">
        <f>IF(ISERROR(VLOOKUP(B1831,'РЕОРГ 2008'!$A:$B,2,FALSE)),"",VLOOKUP(B1831,'РЕОРГ 2008'!$A:$B,2,FALSE))</f>
        <v/>
      </c>
      <c r="AV1831" s="12" t="str">
        <f t="shared" si="1021"/>
        <v>Доп.офис №6669/015</v>
      </c>
      <c r="AW1831" s="31" t="e">
        <f>LEFT(#REF!,2)</f>
        <v>#REF!</v>
      </c>
      <c r="AX1831" s="12" t="str">
        <f t="shared" si="999"/>
        <v>6669/015</v>
      </c>
      <c r="AZ1831" t="str">
        <f>IF(ISERROR(VLOOKUP(B1831,'РЕОРГ 01.08.2009'!$A:$B,2,FALSE)),"",VLOOKUP(B1831,'РЕОРГ 01.08.2009'!$A:$B,2,FALSE))</f>
        <v/>
      </c>
      <c r="BA1831" s="12" t="str">
        <f t="shared" si="994"/>
        <v>Доп.офис №6669/015</v>
      </c>
      <c r="BB1831" t="e">
        <f>LEFT(#REF!,2)</f>
        <v>#REF!</v>
      </c>
      <c r="BC1831" s="12" t="str">
        <f t="shared" si="1000"/>
        <v>6669/015</v>
      </c>
      <c r="BE1831" t="str">
        <f>IF(ISERROR(VLOOKUP(B1831,'РЕОРГ 01.10.2009'!A:C,3,FALSE)),"",VLOOKUP(B1831,'РЕОРГ 01.10.2009'!A:C,3,FALSE))</f>
        <v/>
      </c>
      <c r="BF1831" s="12" t="str">
        <f t="shared" si="995"/>
        <v>Доп.офис №6669/015</v>
      </c>
      <c r="BG1831" t="e">
        <f>LEFT(#REF!,2)</f>
        <v>#REF!</v>
      </c>
      <c r="BH1831" s="12" t="str">
        <f t="shared" si="1001"/>
        <v>6669/015</v>
      </c>
      <c r="BJ1831" t="str">
        <f>IF(ISERROR(VLOOKUP($B1831,'РЕОРГ 01.05.2010'!A:B,2,FALSE)),"",VLOOKUP($B1831,'РЕОРГ 01.05.2010'!A:B,2,FALSE))</f>
        <v/>
      </c>
      <c r="BK1831" s="12" t="str">
        <f t="shared" si="996"/>
        <v>Доп.офис №6669/015</v>
      </c>
      <c r="BL1831" t="e">
        <f>LEFT(#REF!,2)</f>
        <v>#REF!</v>
      </c>
      <c r="BM1831" s="12" t="str">
        <f t="shared" si="1002"/>
        <v>6669/015</v>
      </c>
      <c r="BO1831" t="str">
        <f>IF(ISERROR(VLOOKUP($B1831,'РЕОРГ 01.08.2010'!A:B,2,FALSE)),"",VLOOKUP($B1831,'РЕОРГ 01.08.2010'!A:B,2,FALSE))</f>
        <v/>
      </c>
      <c r="BP1831" s="12" t="str">
        <f t="shared" si="997"/>
        <v>Доп.офис №6669/015</v>
      </c>
      <c r="BQ1831" t="e">
        <f>LEFT(#REF!,2)</f>
        <v>#REF!</v>
      </c>
      <c r="BR1831" s="12" t="str">
        <f t="shared" si="1003"/>
        <v>6669/015</v>
      </c>
    </row>
    <row r="1832" spans="1:70" ht="12.75" customHeight="1">
      <c r="A1832" t="str">
        <f t="shared" si="998"/>
        <v>6669/016</v>
      </c>
      <c r="B1832" s="133">
        <v>2143</v>
      </c>
      <c r="C1832" s="1" t="s">
        <v>5951</v>
      </c>
      <c r="D1832" s="32" t="s">
        <v>1926</v>
      </c>
      <c r="E1832" s="1" t="s">
        <v>5952</v>
      </c>
      <c r="F1832" s="1" t="s">
        <v>8047</v>
      </c>
      <c r="G1832" s="1" t="s">
        <v>5953</v>
      </c>
      <c r="H1832" s="1" t="s">
        <v>5954</v>
      </c>
      <c r="I1832" s="1" t="s">
        <v>11729</v>
      </c>
      <c r="J1832" s="1"/>
      <c r="K1832" s="1">
        <v>8</v>
      </c>
      <c r="L1832" s="32" t="s">
        <v>4048</v>
      </c>
      <c r="M1832" s="8" t="s">
        <v>11773</v>
      </c>
      <c r="N1832" s="2" t="s">
        <v>12951</v>
      </c>
      <c r="O1832" s="173"/>
      <c r="P1832" s="168">
        <f t="shared" si="1028"/>
        <v>1829</v>
      </c>
      <c r="Q1832" s="138">
        <f t="shared" si="1022"/>
        <v>12</v>
      </c>
      <c r="R1832" s="138">
        <f t="shared" si="1023"/>
        <v>24</v>
      </c>
      <c r="S1832" s="138">
        <f t="shared" si="1024"/>
        <v>36</v>
      </c>
      <c r="T1832" s="138">
        <f t="shared" si="1025"/>
        <v>48</v>
      </c>
      <c r="U1832" s="138">
        <f t="shared" si="1026"/>
        <v>60</v>
      </c>
      <c r="V1832" s="138" t="e">
        <f t="shared" si="1027"/>
        <v>#VALUE!</v>
      </c>
      <c r="W1832" s="158" t="str">
        <f t="shared" si="1004"/>
        <v>08:00 18:00</v>
      </c>
      <c r="X1832" s="159">
        <f>HLOOKUP(SEARCH("2",$M1832)-1,$Q$3:$V1832,$P1832+1,FALSE)</f>
        <v>12</v>
      </c>
      <c r="Y1832" s="160" t="str">
        <f t="shared" si="1005"/>
        <v>08:00 18:00|09:00 18:00|08:00 18:00|08:00 18:00|09:00 17:00</v>
      </c>
      <c r="Z1832" s="161" t="str">
        <f t="shared" si="1006"/>
        <v>08:00 18:00</v>
      </c>
      <c r="AA1832" s="158" t="str">
        <f t="shared" si="1007"/>
        <v>08:00 18:00</v>
      </c>
      <c r="AB1832" s="159">
        <f>HLOOKUP(SEARCH("3",$M1832)-1,$Q$3:$V1832,$P1832+1,FALSE)</f>
        <v>24</v>
      </c>
      <c r="AC1832" s="160" t="str">
        <f t="shared" si="1008"/>
        <v>09:00 18:00|08:00 18:00|08:00 18:00|09:00 17:00</v>
      </c>
      <c r="AD1832" s="161" t="str">
        <f t="shared" si="1009"/>
        <v>09:00 18:00</v>
      </c>
      <c r="AE1832" s="158" t="str">
        <f t="shared" si="1010"/>
        <v>09:00 18:00</v>
      </c>
      <c r="AF1832" s="159">
        <f>HLOOKUP(SEARCH("4",$M1832)-1,$Q$3:$V1832,$P1832+1,FALSE)</f>
        <v>36</v>
      </c>
      <c r="AG1832" s="161" t="str">
        <f t="shared" si="1011"/>
        <v>08:00 18:00|08:00 18:00|09:00 17:00</v>
      </c>
      <c r="AH1832" s="161" t="str">
        <f t="shared" si="1012"/>
        <v>08:00 18:00</v>
      </c>
      <c r="AI1832" s="158" t="str">
        <f t="shared" si="1013"/>
        <v>08:00 18:00</v>
      </c>
      <c r="AJ1832" s="159">
        <f>HLOOKUP(SEARCH("5",$M1832)-1,$Q$3:$V1832,$P1832+1,FALSE)</f>
        <v>48</v>
      </c>
      <c r="AK1832" s="161" t="str">
        <f t="shared" si="1014"/>
        <v>08:00 18:00|09:00 17:00</v>
      </c>
      <c r="AL1832" s="161" t="str">
        <f t="shared" si="1015"/>
        <v>08:00 18:00</v>
      </c>
      <c r="AM1832" s="158" t="str">
        <f t="shared" si="1016"/>
        <v>08:00 18:00</v>
      </c>
      <c r="AN1832" s="159">
        <f>HLOOKUP(SEARCH("6",$M1832)-1,$Q$3:$V1832,$P1832+1,FALSE)</f>
        <v>60</v>
      </c>
      <c r="AO1832" s="161" t="str">
        <f t="shared" si="1017"/>
        <v>09:00 17:00</v>
      </c>
      <c r="AP1832" s="161" t="e">
        <f t="shared" si="1018"/>
        <v>#VALUE!</v>
      </c>
      <c r="AQ1832" s="162" t="str">
        <f t="shared" si="1019"/>
        <v>09:00 17:00</v>
      </c>
      <c r="AR1832" s="163" t="e">
        <f>HLOOKUP(SEARCH("7",$M1832)-1,$Q$3:$V1832,$P1832+1,FALSE)</f>
        <v>#VALUE!</v>
      </c>
      <c r="AS1832" s="164" t="str">
        <f t="shared" si="1020"/>
        <v>выходной</v>
      </c>
      <c r="AT1832" s="142"/>
      <c r="AU1832" s="11" t="str">
        <f>IF(ISERROR(VLOOKUP(B1832,'РЕОРГ 2008'!$A:$B,2,FALSE)),"",VLOOKUP(B1832,'РЕОРГ 2008'!$A:$B,2,FALSE))</f>
        <v/>
      </c>
      <c r="AV1832" s="12" t="str">
        <f t="shared" si="1021"/>
        <v>Доп.офис №6669/016</v>
      </c>
      <c r="AW1832" s="31" t="e">
        <f>LEFT(#REF!,2)</f>
        <v>#REF!</v>
      </c>
      <c r="AX1832" s="12" t="str">
        <f t="shared" si="999"/>
        <v>6669/016</v>
      </c>
      <c r="AZ1832" t="str">
        <f>IF(ISERROR(VLOOKUP(B1832,'РЕОРГ 01.08.2009'!$A:$B,2,FALSE)),"",VLOOKUP(B1832,'РЕОРГ 01.08.2009'!$A:$B,2,FALSE))</f>
        <v/>
      </c>
      <c r="BA1832" s="12" t="str">
        <f t="shared" si="994"/>
        <v>Доп.офис №6669/016</v>
      </c>
      <c r="BB1832" t="e">
        <f>LEFT(#REF!,2)</f>
        <v>#REF!</v>
      </c>
      <c r="BC1832" s="12" t="str">
        <f t="shared" si="1000"/>
        <v>6669/016</v>
      </c>
      <c r="BE1832" t="str">
        <f>IF(ISERROR(VLOOKUP(B1832,'РЕОРГ 01.10.2009'!A:C,3,FALSE)),"",VLOOKUP(B1832,'РЕОРГ 01.10.2009'!A:C,3,FALSE))</f>
        <v/>
      </c>
      <c r="BF1832" s="12" t="str">
        <f t="shared" si="995"/>
        <v>Доп.офис №6669/016</v>
      </c>
      <c r="BG1832" t="e">
        <f>LEFT(#REF!,2)</f>
        <v>#REF!</v>
      </c>
      <c r="BH1832" s="12" t="str">
        <f t="shared" si="1001"/>
        <v>6669/016</v>
      </c>
      <c r="BJ1832" t="str">
        <f>IF(ISERROR(VLOOKUP($B1832,'РЕОРГ 01.05.2010'!A:B,2,FALSE)),"",VLOOKUP($B1832,'РЕОРГ 01.05.2010'!A:B,2,FALSE))</f>
        <v/>
      </c>
      <c r="BK1832" s="12" t="str">
        <f t="shared" si="996"/>
        <v>Доп.офис №6669/016</v>
      </c>
      <c r="BL1832" t="e">
        <f>LEFT(#REF!,2)</f>
        <v>#REF!</v>
      </c>
      <c r="BM1832" s="12" t="str">
        <f t="shared" si="1002"/>
        <v>6669/016</v>
      </c>
      <c r="BO1832" t="str">
        <f>IF(ISERROR(VLOOKUP($B1832,'РЕОРГ 01.08.2010'!A:B,2,FALSE)),"",VLOOKUP($B1832,'РЕОРГ 01.08.2010'!A:B,2,FALSE))</f>
        <v/>
      </c>
      <c r="BP1832" s="12" t="str">
        <f t="shared" si="997"/>
        <v>Доп.офис №6669/016</v>
      </c>
      <c r="BQ1832" t="e">
        <f>LEFT(#REF!,2)</f>
        <v>#REF!</v>
      </c>
      <c r="BR1832" s="12" t="str">
        <f t="shared" si="1003"/>
        <v>6669/016</v>
      </c>
    </row>
    <row r="1833" spans="1:70" ht="12.75" customHeight="1">
      <c r="A1833" t="str">
        <f t="shared" si="998"/>
        <v>6669/02</v>
      </c>
      <c r="B1833" s="133">
        <v>2144</v>
      </c>
      <c r="C1833" s="1" t="s">
        <v>5955</v>
      </c>
      <c r="D1833" s="32" t="s">
        <v>1931</v>
      </c>
      <c r="E1833" s="1" t="s">
        <v>5956</v>
      </c>
      <c r="F1833" s="1" t="s">
        <v>8047</v>
      </c>
      <c r="G1833" s="1" t="s">
        <v>5957</v>
      </c>
      <c r="H1833" s="1" t="s">
        <v>5958</v>
      </c>
      <c r="I1833" s="1" t="s">
        <v>822</v>
      </c>
      <c r="J1833" s="1"/>
      <c r="K1833" s="1">
        <v>1</v>
      </c>
      <c r="L1833" s="32" t="s">
        <v>4048</v>
      </c>
      <c r="M1833" s="8" t="s">
        <v>11771</v>
      </c>
      <c r="N1833" s="2" t="s">
        <v>12967</v>
      </c>
      <c r="O1833" s="173"/>
      <c r="P1833" s="168">
        <f t="shared" si="1028"/>
        <v>1830</v>
      </c>
      <c r="Q1833" s="138">
        <f t="shared" si="1022"/>
        <v>12</v>
      </c>
      <c r="R1833" s="138">
        <f t="shared" si="1023"/>
        <v>24</v>
      </c>
      <c r="S1833" s="138">
        <f t="shared" si="1024"/>
        <v>36</v>
      </c>
      <c r="T1833" s="138">
        <f t="shared" si="1025"/>
        <v>48</v>
      </c>
      <c r="U1833" s="138" t="e">
        <f t="shared" si="1026"/>
        <v>#VALUE!</v>
      </c>
      <c r="V1833" s="138" t="e">
        <f t="shared" si="1027"/>
        <v>#VALUE!</v>
      </c>
      <c r="W1833" s="158" t="str">
        <f t="shared" si="1004"/>
        <v>09:00 17:30</v>
      </c>
      <c r="X1833" s="159">
        <f>HLOOKUP(SEARCH("2",$M1833)-1,$Q$3:$V1833,$P1833+1,FALSE)</f>
        <v>12</v>
      </c>
      <c r="Y1833" s="160" t="str">
        <f t="shared" si="1005"/>
        <v>09:00 17:30|09:00 17:30|10:00 17:30|09:00 17:30</v>
      </c>
      <c r="Z1833" s="161" t="str">
        <f t="shared" si="1006"/>
        <v>09:00 17:30</v>
      </c>
      <c r="AA1833" s="158" t="str">
        <f t="shared" si="1007"/>
        <v>09:00 17:30</v>
      </c>
      <c r="AB1833" s="159">
        <f>HLOOKUP(SEARCH("3",$M1833)-1,$Q$3:$V1833,$P1833+1,FALSE)</f>
        <v>24</v>
      </c>
      <c r="AC1833" s="160" t="str">
        <f t="shared" si="1008"/>
        <v>09:00 17:30|10:00 17:30|09:00 17:30</v>
      </c>
      <c r="AD1833" s="161" t="str">
        <f t="shared" si="1009"/>
        <v>09:00 17:30</v>
      </c>
      <c r="AE1833" s="158" t="str">
        <f t="shared" si="1010"/>
        <v>09:00 17:30</v>
      </c>
      <c r="AF1833" s="159">
        <f>HLOOKUP(SEARCH("4",$M1833)-1,$Q$3:$V1833,$P1833+1,FALSE)</f>
        <v>36</v>
      </c>
      <c r="AG1833" s="161" t="str">
        <f t="shared" si="1011"/>
        <v>10:00 17:30|09:00 17:30</v>
      </c>
      <c r="AH1833" s="161" t="str">
        <f t="shared" si="1012"/>
        <v>10:00 17:30</v>
      </c>
      <c r="AI1833" s="158" t="str">
        <f t="shared" si="1013"/>
        <v>10:00 17:30</v>
      </c>
      <c r="AJ1833" s="159">
        <f>HLOOKUP(SEARCH("5",$M1833)-1,$Q$3:$V1833,$P1833+1,FALSE)</f>
        <v>48</v>
      </c>
      <c r="AK1833" s="161" t="str">
        <f t="shared" si="1014"/>
        <v>09:00 17:30</v>
      </c>
      <c r="AL1833" s="161" t="e">
        <f t="shared" si="1015"/>
        <v>#VALUE!</v>
      </c>
      <c r="AM1833" s="158" t="str">
        <f t="shared" si="1016"/>
        <v>09:00 17:30</v>
      </c>
      <c r="AN1833" s="159" t="e">
        <f>HLOOKUP(SEARCH("6",$M1833)-1,$Q$3:$V1833,$P1833+1,FALSE)</f>
        <v>#VALUE!</v>
      </c>
      <c r="AO1833" s="161" t="e">
        <f t="shared" si="1017"/>
        <v>#VALUE!</v>
      </c>
      <c r="AP1833" s="161" t="e">
        <f t="shared" si="1018"/>
        <v>#VALUE!</v>
      </c>
      <c r="AQ1833" s="162" t="str">
        <f t="shared" si="1019"/>
        <v>выходной</v>
      </c>
      <c r="AR1833" s="163" t="e">
        <f>HLOOKUP(SEARCH("7",$M1833)-1,$Q$3:$V1833,$P1833+1,FALSE)</f>
        <v>#VALUE!</v>
      </c>
      <c r="AS1833" s="164" t="str">
        <f t="shared" si="1020"/>
        <v>выходной</v>
      </c>
      <c r="AT1833" s="142"/>
      <c r="AU1833" s="11" t="str">
        <f>IF(ISERROR(VLOOKUP(B1833,'РЕОРГ 2008'!$A:$B,2,FALSE)),"",VLOOKUP(B1833,'РЕОРГ 2008'!$A:$B,2,FALSE))</f>
        <v/>
      </c>
      <c r="AV1833" s="12" t="str">
        <f t="shared" si="1021"/>
        <v>Опер.касса №6669/02</v>
      </c>
      <c r="AW1833" s="31" t="e">
        <f>LEFT(#REF!,2)</f>
        <v>#REF!</v>
      </c>
      <c r="AX1833" s="12" t="str">
        <f t="shared" si="999"/>
        <v>6669/02</v>
      </c>
      <c r="AZ1833" t="str">
        <f>IF(ISERROR(VLOOKUP(B1833,'РЕОРГ 01.08.2009'!$A:$B,2,FALSE)),"",VLOOKUP(B1833,'РЕОРГ 01.08.2009'!$A:$B,2,FALSE))</f>
        <v/>
      </c>
      <c r="BA1833" s="12" t="str">
        <f t="shared" si="994"/>
        <v>Опер.касса №6669/02</v>
      </c>
      <c r="BB1833" t="e">
        <f>LEFT(#REF!,2)</f>
        <v>#REF!</v>
      </c>
      <c r="BC1833" s="12" t="str">
        <f t="shared" si="1000"/>
        <v>6669/02</v>
      </c>
      <c r="BE1833" t="str">
        <f>IF(ISERROR(VLOOKUP(B1833,'РЕОРГ 01.10.2009'!A:C,3,FALSE)),"",VLOOKUP(B1833,'РЕОРГ 01.10.2009'!A:C,3,FALSE))</f>
        <v/>
      </c>
      <c r="BF1833" s="12" t="str">
        <f t="shared" si="995"/>
        <v>Опер.касса №6669/02</v>
      </c>
      <c r="BG1833" t="e">
        <f>LEFT(#REF!,2)</f>
        <v>#REF!</v>
      </c>
      <c r="BH1833" s="12" t="str">
        <f t="shared" si="1001"/>
        <v>6669/02</v>
      </c>
      <c r="BJ1833" t="str">
        <f>IF(ISERROR(VLOOKUP($B1833,'РЕОРГ 01.05.2010'!A:B,2,FALSE)),"",VLOOKUP($B1833,'РЕОРГ 01.05.2010'!A:B,2,FALSE))</f>
        <v/>
      </c>
      <c r="BK1833" s="12" t="str">
        <f t="shared" si="996"/>
        <v>Опер.касса №6669/02</v>
      </c>
      <c r="BL1833" t="e">
        <f>LEFT(#REF!,2)</f>
        <v>#REF!</v>
      </c>
      <c r="BM1833" s="12" t="str">
        <f t="shared" si="1002"/>
        <v>6669/02</v>
      </c>
      <c r="BO1833" t="str">
        <f>IF(ISERROR(VLOOKUP($B1833,'РЕОРГ 01.08.2010'!A:B,2,FALSE)),"",VLOOKUP($B1833,'РЕОРГ 01.08.2010'!A:B,2,FALSE))</f>
        <v/>
      </c>
      <c r="BP1833" s="12" t="str">
        <f t="shared" si="997"/>
        <v>Опер.касса №6669/02</v>
      </c>
      <c r="BQ1833" t="e">
        <f>LEFT(#REF!,2)</f>
        <v>#REF!</v>
      </c>
      <c r="BR1833" s="12" t="str">
        <f t="shared" si="1003"/>
        <v>6669/02</v>
      </c>
    </row>
    <row r="1834" spans="1:70" ht="12.75" customHeight="1">
      <c r="A1834" t="str">
        <f t="shared" si="998"/>
        <v>6669/0223</v>
      </c>
      <c r="B1834" s="133">
        <v>2145</v>
      </c>
      <c r="C1834" s="1" t="s">
        <v>11588</v>
      </c>
      <c r="D1834" s="32" t="s">
        <v>1926</v>
      </c>
      <c r="E1834" s="1" t="s">
        <v>3313</v>
      </c>
      <c r="F1834" s="1" t="s">
        <v>8047</v>
      </c>
      <c r="G1834" s="1" t="s">
        <v>823</v>
      </c>
      <c r="H1834" s="1" t="s">
        <v>824</v>
      </c>
      <c r="I1834" s="1" t="s">
        <v>825</v>
      </c>
      <c r="J1834" s="1"/>
      <c r="K1834" s="1">
        <v>11</v>
      </c>
      <c r="L1834" s="32" t="s">
        <v>4048</v>
      </c>
      <c r="M1834" s="8" t="s">
        <v>11773</v>
      </c>
      <c r="N1834" s="2" t="s">
        <v>13094</v>
      </c>
      <c r="O1834" s="173"/>
      <c r="P1834" s="168">
        <f t="shared" si="1028"/>
        <v>1831</v>
      </c>
      <c r="Q1834" s="138">
        <f t="shared" si="1022"/>
        <v>12</v>
      </c>
      <c r="R1834" s="138">
        <f t="shared" si="1023"/>
        <v>24</v>
      </c>
      <c r="S1834" s="138">
        <f t="shared" si="1024"/>
        <v>36</v>
      </c>
      <c r="T1834" s="138">
        <f t="shared" si="1025"/>
        <v>48</v>
      </c>
      <c r="U1834" s="138">
        <f t="shared" si="1026"/>
        <v>60</v>
      </c>
      <c r="V1834" s="138" t="e">
        <f t="shared" si="1027"/>
        <v>#VALUE!</v>
      </c>
      <c r="W1834" s="158" t="str">
        <f t="shared" si="1004"/>
        <v>09:00 19:00</v>
      </c>
      <c r="X1834" s="159">
        <f>HLOOKUP(SEARCH("2",$M1834)-1,$Q$3:$V1834,$P1834+1,FALSE)</f>
        <v>12</v>
      </c>
      <c r="Y1834" s="160" t="str">
        <f t="shared" si="1005"/>
        <v>09:30 19:00|09:00 19:00|09:00 19:00|09:00 19:00|09:00 18:00</v>
      </c>
      <c r="Z1834" s="161" t="str">
        <f t="shared" si="1006"/>
        <v>09:30 19:00</v>
      </c>
      <c r="AA1834" s="158" t="str">
        <f t="shared" si="1007"/>
        <v>09:30 19:00</v>
      </c>
      <c r="AB1834" s="159">
        <f>HLOOKUP(SEARCH("3",$M1834)-1,$Q$3:$V1834,$P1834+1,FALSE)</f>
        <v>24</v>
      </c>
      <c r="AC1834" s="160" t="str">
        <f t="shared" si="1008"/>
        <v>09:00 19:00|09:00 19:00|09:00 19:00|09:00 18:00</v>
      </c>
      <c r="AD1834" s="161" t="str">
        <f t="shared" si="1009"/>
        <v>09:00 19:00</v>
      </c>
      <c r="AE1834" s="158" t="str">
        <f t="shared" si="1010"/>
        <v>09:00 19:00</v>
      </c>
      <c r="AF1834" s="159">
        <f>HLOOKUP(SEARCH("4",$M1834)-1,$Q$3:$V1834,$P1834+1,FALSE)</f>
        <v>36</v>
      </c>
      <c r="AG1834" s="161" t="str">
        <f t="shared" si="1011"/>
        <v>09:00 19:00|09:00 19:00|09:00 18:00</v>
      </c>
      <c r="AH1834" s="161" t="str">
        <f t="shared" si="1012"/>
        <v>09:00 19:00</v>
      </c>
      <c r="AI1834" s="158" t="str">
        <f t="shared" si="1013"/>
        <v>09:00 19:00</v>
      </c>
      <c r="AJ1834" s="159">
        <f>HLOOKUP(SEARCH("5",$M1834)-1,$Q$3:$V1834,$P1834+1,FALSE)</f>
        <v>48</v>
      </c>
      <c r="AK1834" s="161" t="str">
        <f t="shared" si="1014"/>
        <v>09:00 19:00|09:00 18:00</v>
      </c>
      <c r="AL1834" s="161" t="str">
        <f t="shared" si="1015"/>
        <v>09:00 19:00</v>
      </c>
      <c r="AM1834" s="158" t="str">
        <f t="shared" si="1016"/>
        <v>09:00 19:00</v>
      </c>
      <c r="AN1834" s="159">
        <f>HLOOKUP(SEARCH("6",$M1834)-1,$Q$3:$V1834,$P1834+1,FALSE)</f>
        <v>60</v>
      </c>
      <c r="AO1834" s="161" t="str">
        <f t="shared" si="1017"/>
        <v>09:00 18:00</v>
      </c>
      <c r="AP1834" s="161" t="e">
        <f t="shared" si="1018"/>
        <v>#VALUE!</v>
      </c>
      <c r="AQ1834" s="162" t="str">
        <f t="shared" si="1019"/>
        <v>09:00 18:00</v>
      </c>
      <c r="AR1834" s="163" t="e">
        <f>HLOOKUP(SEARCH("7",$M1834)-1,$Q$3:$V1834,$P1834+1,FALSE)</f>
        <v>#VALUE!</v>
      </c>
      <c r="AS1834" s="164" t="str">
        <f t="shared" si="1020"/>
        <v>выходной</v>
      </c>
      <c r="AT1834" s="142"/>
      <c r="AU1834" s="11" t="str">
        <f>IF(ISERROR(VLOOKUP(B1834,'РЕОРГ 2008'!$A:$B,2,FALSE)),"",VLOOKUP(B1834,'РЕОРГ 2008'!$A:$B,2,FALSE))</f>
        <v/>
      </c>
      <c r="AV1834" s="12" t="str">
        <f t="shared" si="1021"/>
        <v>Доп.офис №6669/0223</v>
      </c>
      <c r="AW1834" s="31" t="e">
        <f>LEFT(#REF!,2)</f>
        <v>#REF!</v>
      </c>
      <c r="AX1834" s="12" t="str">
        <f t="shared" si="999"/>
        <v>6669/0223</v>
      </c>
      <c r="AZ1834" t="str">
        <f>IF(ISERROR(VLOOKUP(B1834,'РЕОРГ 01.08.2009'!$A:$B,2,FALSE)),"",VLOOKUP(B1834,'РЕОРГ 01.08.2009'!$A:$B,2,FALSE))</f>
        <v/>
      </c>
      <c r="BA1834" s="12" t="str">
        <f t="shared" si="994"/>
        <v>Доп.офис №6669/0223</v>
      </c>
      <c r="BB1834" t="e">
        <f>LEFT(#REF!,2)</f>
        <v>#REF!</v>
      </c>
      <c r="BC1834" s="12" t="str">
        <f t="shared" si="1000"/>
        <v>6669/0223</v>
      </c>
      <c r="BE1834" t="str">
        <f>IF(ISERROR(VLOOKUP(B1834,'РЕОРГ 01.10.2009'!A:C,3,FALSE)),"",VLOOKUP(B1834,'РЕОРГ 01.10.2009'!A:C,3,FALSE))</f>
        <v/>
      </c>
      <c r="BF1834" s="12" t="str">
        <f t="shared" si="995"/>
        <v>Доп.офис №6669/0223</v>
      </c>
      <c r="BG1834" t="e">
        <f>LEFT(#REF!,2)</f>
        <v>#REF!</v>
      </c>
      <c r="BH1834" s="12" t="str">
        <f t="shared" si="1001"/>
        <v>6669/0223</v>
      </c>
      <c r="BJ1834" t="str">
        <f>IF(ISERROR(VLOOKUP($B1834,'РЕОРГ 01.05.2010'!A:B,2,FALSE)),"",VLOOKUP($B1834,'РЕОРГ 01.05.2010'!A:B,2,FALSE))</f>
        <v/>
      </c>
      <c r="BK1834" s="12" t="str">
        <f t="shared" si="996"/>
        <v>Доп.офис №6669/0223</v>
      </c>
      <c r="BL1834" t="e">
        <f>LEFT(#REF!,2)</f>
        <v>#REF!</v>
      </c>
      <c r="BM1834" s="12" t="str">
        <f t="shared" si="1002"/>
        <v>6669/0223</v>
      </c>
      <c r="BO1834" t="str">
        <f>IF(ISERROR(VLOOKUP($B1834,'РЕОРГ 01.08.2010'!A:B,2,FALSE)),"",VLOOKUP($B1834,'РЕОРГ 01.08.2010'!A:B,2,FALSE))</f>
        <v/>
      </c>
      <c r="BP1834" s="12" t="str">
        <f t="shared" si="997"/>
        <v>Доп.офис №6669/0223</v>
      </c>
      <c r="BQ1834" t="e">
        <f>LEFT(#REF!,2)</f>
        <v>#REF!</v>
      </c>
      <c r="BR1834" s="12" t="str">
        <f t="shared" si="1003"/>
        <v>6669/0223</v>
      </c>
    </row>
    <row r="1835" spans="1:70" ht="12.75" customHeight="1">
      <c r="A1835" t="str">
        <f t="shared" si="998"/>
        <v>6669/0250</v>
      </c>
      <c r="B1835" s="133">
        <v>2146</v>
      </c>
      <c r="C1835" s="1" t="s">
        <v>11589</v>
      </c>
      <c r="D1835" s="32" t="s">
        <v>1926</v>
      </c>
      <c r="E1835" s="1" t="s">
        <v>3313</v>
      </c>
      <c r="F1835" s="1" t="s">
        <v>8047</v>
      </c>
      <c r="G1835" s="1" t="s">
        <v>826</v>
      </c>
      <c r="H1835" s="1" t="s">
        <v>13095</v>
      </c>
      <c r="I1835" s="1" t="s">
        <v>827</v>
      </c>
      <c r="J1835" s="1"/>
      <c r="K1835" s="1">
        <v>19</v>
      </c>
      <c r="L1835" s="32" t="s">
        <v>4048</v>
      </c>
      <c r="M1835" s="8" t="s">
        <v>11783</v>
      </c>
      <c r="N1835" s="2" t="s">
        <v>12944</v>
      </c>
      <c r="O1835" s="173"/>
      <c r="P1835" s="168">
        <f t="shared" si="1028"/>
        <v>1832</v>
      </c>
      <c r="Q1835" s="138">
        <f t="shared" si="1022"/>
        <v>12</v>
      </c>
      <c r="R1835" s="138">
        <f t="shared" si="1023"/>
        <v>24</v>
      </c>
      <c r="S1835" s="138">
        <f t="shared" si="1024"/>
        <v>36</v>
      </c>
      <c r="T1835" s="138">
        <f t="shared" si="1025"/>
        <v>48</v>
      </c>
      <c r="U1835" s="138">
        <f t="shared" si="1026"/>
        <v>60</v>
      </c>
      <c r="V1835" s="138">
        <f t="shared" si="1027"/>
        <v>72</v>
      </c>
      <c r="W1835" s="158" t="str">
        <f t="shared" si="1004"/>
        <v>08:00 19:00</v>
      </c>
      <c r="X1835" s="159">
        <f>HLOOKUP(SEARCH("2",$M1835)-1,$Q$3:$V1835,$P1835+1,FALSE)</f>
        <v>12</v>
      </c>
      <c r="Y1835" s="160" t="str">
        <f t="shared" si="1005"/>
        <v>08:00 19:00|09:00 19:00|08:00 19:00|08:00 19:00|09:00 18:00|09:00 13:00</v>
      </c>
      <c r="Z1835" s="161" t="str">
        <f t="shared" si="1006"/>
        <v>08:00 19:00</v>
      </c>
      <c r="AA1835" s="158" t="str">
        <f t="shared" si="1007"/>
        <v>08:00 19:00</v>
      </c>
      <c r="AB1835" s="159">
        <f>HLOOKUP(SEARCH("3",$M1835)-1,$Q$3:$V1835,$P1835+1,FALSE)</f>
        <v>24</v>
      </c>
      <c r="AC1835" s="160" t="str">
        <f t="shared" si="1008"/>
        <v>09:00 19:00|08:00 19:00|08:00 19:00|09:00 18:00|09:00 13:00</v>
      </c>
      <c r="AD1835" s="161" t="str">
        <f t="shared" si="1009"/>
        <v>09:00 19:00</v>
      </c>
      <c r="AE1835" s="158" t="str">
        <f t="shared" si="1010"/>
        <v>09:00 19:00</v>
      </c>
      <c r="AF1835" s="159">
        <f>HLOOKUP(SEARCH("4",$M1835)-1,$Q$3:$V1835,$P1835+1,FALSE)</f>
        <v>36</v>
      </c>
      <c r="AG1835" s="161" t="str">
        <f t="shared" si="1011"/>
        <v>08:00 19:00|08:00 19:00|09:00 18:00|09:00 13:00</v>
      </c>
      <c r="AH1835" s="161" t="str">
        <f t="shared" si="1012"/>
        <v>08:00 19:00</v>
      </c>
      <c r="AI1835" s="158" t="str">
        <f t="shared" si="1013"/>
        <v>08:00 19:00</v>
      </c>
      <c r="AJ1835" s="159">
        <f>HLOOKUP(SEARCH("5",$M1835)-1,$Q$3:$V1835,$P1835+1,FALSE)</f>
        <v>48</v>
      </c>
      <c r="AK1835" s="161" t="str">
        <f t="shared" si="1014"/>
        <v>08:00 19:00|09:00 18:00|09:00 13:00</v>
      </c>
      <c r="AL1835" s="161" t="str">
        <f t="shared" si="1015"/>
        <v>08:00 19:00</v>
      </c>
      <c r="AM1835" s="158" t="str">
        <f t="shared" si="1016"/>
        <v>08:00 19:00</v>
      </c>
      <c r="AN1835" s="159">
        <f>HLOOKUP(SEARCH("6",$M1835)-1,$Q$3:$V1835,$P1835+1,FALSE)</f>
        <v>60</v>
      </c>
      <c r="AO1835" s="161" t="str">
        <f t="shared" si="1017"/>
        <v>09:00 18:00|09:00 13:00</v>
      </c>
      <c r="AP1835" s="161" t="str">
        <f t="shared" si="1018"/>
        <v>09:00 18:00</v>
      </c>
      <c r="AQ1835" s="162" t="str">
        <f t="shared" si="1019"/>
        <v>09:00 18:00</v>
      </c>
      <c r="AR1835" s="163">
        <f>HLOOKUP(SEARCH("7",$M1835)-1,$Q$3:$V1835,$P1835+1,FALSE)</f>
        <v>72</v>
      </c>
      <c r="AS1835" s="164" t="str">
        <f t="shared" si="1020"/>
        <v>09:00 13:00</v>
      </c>
      <c r="AT1835" s="142"/>
      <c r="AU1835" s="11" t="str">
        <f>IF(ISERROR(VLOOKUP(B1835,'РЕОРГ 2008'!$A:$B,2,FALSE)),"",VLOOKUP(B1835,'РЕОРГ 2008'!$A:$B,2,FALSE))</f>
        <v/>
      </c>
      <c r="AV1835" s="12" t="str">
        <f t="shared" si="1021"/>
        <v>Доп.офис №6669/0250</v>
      </c>
      <c r="AW1835" s="31" t="e">
        <f>LEFT(#REF!,2)</f>
        <v>#REF!</v>
      </c>
      <c r="AX1835" s="12" t="str">
        <f t="shared" si="999"/>
        <v>6669/0250</v>
      </c>
      <c r="AZ1835" t="str">
        <f>IF(ISERROR(VLOOKUP(B1835,'РЕОРГ 01.08.2009'!$A:$B,2,FALSE)),"",VLOOKUP(B1835,'РЕОРГ 01.08.2009'!$A:$B,2,FALSE))</f>
        <v/>
      </c>
      <c r="BA1835" s="12" t="str">
        <f t="shared" si="994"/>
        <v>Доп.офис №6669/0250</v>
      </c>
      <c r="BB1835" t="e">
        <f>LEFT(#REF!,2)</f>
        <v>#REF!</v>
      </c>
      <c r="BC1835" s="12" t="str">
        <f t="shared" si="1000"/>
        <v>6669/0250</v>
      </c>
      <c r="BE1835" t="str">
        <f>IF(ISERROR(VLOOKUP(B1835,'РЕОРГ 01.10.2009'!A:C,3,FALSE)),"",VLOOKUP(B1835,'РЕОРГ 01.10.2009'!A:C,3,FALSE))</f>
        <v/>
      </c>
      <c r="BF1835" s="12" t="str">
        <f t="shared" si="995"/>
        <v>Доп.офис №6669/0250</v>
      </c>
      <c r="BG1835" t="e">
        <f>LEFT(#REF!,2)</f>
        <v>#REF!</v>
      </c>
      <c r="BH1835" s="12" t="str">
        <f t="shared" si="1001"/>
        <v>6669/0250</v>
      </c>
      <c r="BJ1835" t="str">
        <f>IF(ISERROR(VLOOKUP($B1835,'РЕОРГ 01.05.2010'!A:B,2,FALSE)),"",VLOOKUP($B1835,'РЕОРГ 01.05.2010'!A:B,2,FALSE))</f>
        <v/>
      </c>
      <c r="BK1835" s="12" t="str">
        <f t="shared" si="996"/>
        <v>Доп.офис №6669/0250</v>
      </c>
      <c r="BL1835" t="e">
        <f>LEFT(#REF!,2)</f>
        <v>#REF!</v>
      </c>
      <c r="BM1835" s="12" t="str">
        <f t="shared" si="1002"/>
        <v>6669/0250</v>
      </c>
      <c r="BO1835" t="str">
        <f>IF(ISERROR(VLOOKUP($B1835,'РЕОРГ 01.08.2010'!A:B,2,FALSE)),"",VLOOKUP($B1835,'РЕОРГ 01.08.2010'!A:B,2,FALSE))</f>
        <v/>
      </c>
      <c r="BP1835" s="12" t="str">
        <f t="shared" si="997"/>
        <v>Доп.офис №6669/0250</v>
      </c>
      <c r="BQ1835" t="e">
        <f>LEFT(#REF!,2)</f>
        <v>#REF!</v>
      </c>
      <c r="BR1835" s="12" t="str">
        <f t="shared" si="1003"/>
        <v>6669/0250</v>
      </c>
    </row>
    <row r="1836" spans="1:70" ht="12.75" customHeight="1">
      <c r="A1836" t="str">
        <f t="shared" si="998"/>
        <v>6669/0277</v>
      </c>
      <c r="B1836" s="133">
        <v>2147</v>
      </c>
      <c r="C1836" s="1" t="s">
        <v>3030</v>
      </c>
      <c r="D1836" s="32" t="s">
        <v>1926</v>
      </c>
      <c r="E1836" s="1" t="s">
        <v>6113</v>
      </c>
      <c r="F1836" s="1" t="s">
        <v>8047</v>
      </c>
      <c r="G1836" s="1" t="s">
        <v>3031</v>
      </c>
      <c r="H1836" s="1" t="s">
        <v>3032</v>
      </c>
      <c r="I1836" s="1" t="s">
        <v>9519</v>
      </c>
      <c r="J1836" s="1"/>
      <c r="K1836" s="1">
        <v>3</v>
      </c>
      <c r="L1836" s="32" t="s">
        <v>4048</v>
      </c>
      <c r="M1836" s="8" t="s">
        <v>11783</v>
      </c>
      <c r="N1836" s="2" t="s">
        <v>12960</v>
      </c>
      <c r="O1836" s="173"/>
      <c r="P1836" s="168">
        <f t="shared" si="1028"/>
        <v>1833</v>
      </c>
      <c r="Q1836" s="138">
        <f t="shared" si="1022"/>
        <v>12</v>
      </c>
      <c r="R1836" s="138">
        <f t="shared" si="1023"/>
        <v>24</v>
      </c>
      <c r="S1836" s="138">
        <f t="shared" si="1024"/>
        <v>36</v>
      </c>
      <c r="T1836" s="138">
        <f t="shared" si="1025"/>
        <v>48</v>
      </c>
      <c r="U1836" s="138">
        <f t="shared" si="1026"/>
        <v>60</v>
      </c>
      <c r="V1836" s="138">
        <f t="shared" si="1027"/>
        <v>72</v>
      </c>
      <c r="W1836" s="158" t="str">
        <f t="shared" si="1004"/>
        <v>09:00 20:00</v>
      </c>
      <c r="X1836" s="159">
        <f>HLOOKUP(SEARCH("2",$M1836)-1,$Q$3:$V1836,$P1836+1,FALSE)</f>
        <v>12</v>
      </c>
      <c r="Y1836" s="160" t="str">
        <f t="shared" si="1005"/>
        <v>10:00 20:00|09:00 20:00|09:00 20:00|09:00 20:00|09:00 19:00|09:00 17:00</v>
      </c>
      <c r="Z1836" s="161" t="str">
        <f t="shared" si="1006"/>
        <v>10:00 20:00</v>
      </c>
      <c r="AA1836" s="158" t="str">
        <f t="shared" si="1007"/>
        <v>10:00 20:00</v>
      </c>
      <c r="AB1836" s="159">
        <f>HLOOKUP(SEARCH("3",$M1836)-1,$Q$3:$V1836,$P1836+1,FALSE)</f>
        <v>24</v>
      </c>
      <c r="AC1836" s="160" t="str">
        <f t="shared" si="1008"/>
        <v>09:00 20:00|09:00 20:00|09:00 20:00|09:00 19:00|09:00 17:00</v>
      </c>
      <c r="AD1836" s="161" t="str">
        <f t="shared" si="1009"/>
        <v>09:00 20:00</v>
      </c>
      <c r="AE1836" s="158" t="str">
        <f t="shared" si="1010"/>
        <v>09:00 20:00</v>
      </c>
      <c r="AF1836" s="159">
        <f>HLOOKUP(SEARCH("4",$M1836)-1,$Q$3:$V1836,$P1836+1,FALSE)</f>
        <v>36</v>
      </c>
      <c r="AG1836" s="161" t="str">
        <f t="shared" si="1011"/>
        <v>09:00 20:00|09:00 20:00|09:00 19:00|09:00 17:00</v>
      </c>
      <c r="AH1836" s="161" t="str">
        <f t="shared" si="1012"/>
        <v>09:00 20:00</v>
      </c>
      <c r="AI1836" s="158" t="str">
        <f t="shared" si="1013"/>
        <v>09:00 20:00</v>
      </c>
      <c r="AJ1836" s="159">
        <f>HLOOKUP(SEARCH("5",$M1836)-1,$Q$3:$V1836,$P1836+1,FALSE)</f>
        <v>48</v>
      </c>
      <c r="AK1836" s="161" t="str">
        <f t="shared" si="1014"/>
        <v>09:00 20:00|09:00 19:00|09:00 17:00</v>
      </c>
      <c r="AL1836" s="161" t="str">
        <f t="shared" si="1015"/>
        <v>09:00 20:00</v>
      </c>
      <c r="AM1836" s="158" t="str">
        <f t="shared" si="1016"/>
        <v>09:00 20:00</v>
      </c>
      <c r="AN1836" s="159">
        <f>HLOOKUP(SEARCH("6",$M1836)-1,$Q$3:$V1836,$P1836+1,FALSE)</f>
        <v>60</v>
      </c>
      <c r="AO1836" s="161" t="str">
        <f t="shared" si="1017"/>
        <v>09:00 19:00|09:00 17:00</v>
      </c>
      <c r="AP1836" s="161" t="str">
        <f t="shared" si="1018"/>
        <v>09:00 19:00</v>
      </c>
      <c r="AQ1836" s="162" t="str">
        <f t="shared" si="1019"/>
        <v>09:00 19:00</v>
      </c>
      <c r="AR1836" s="163">
        <f>HLOOKUP(SEARCH("7",$M1836)-1,$Q$3:$V1836,$P1836+1,FALSE)</f>
        <v>72</v>
      </c>
      <c r="AS1836" s="164" t="str">
        <f t="shared" si="1020"/>
        <v>09:00 17:00</v>
      </c>
      <c r="AT1836" s="142"/>
      <c r="AU1836" s="11" t="str">
        <f>IF(ISERROR(VLOOKUP(B1836,'РЕОРГ 2008'!$A:$B,2,FALSE)),"",VLOOKUP(B1836,'РЕОРГ 2008'!$A:$B,2,FALSE))</f>
        <v/>
      </c>
      <c r="AV1836" s="12" t="str">
        <f t="shared" si="1021"/>
        <v>Доп.офис №6669/0277</v>
      </c>
      <c r="AW1836" s="31" t="e">
        <f>LEFT(#REF!,2)</f>
        <v>#REF!</v>
      </c>
      <c r="AX1836" s="12" t="str">
        <f t="shared" si="999"/>
        <v>6669/0277</v>
      </c>
      <c r="AZ1836" t="str">
        <f>IF(ISERROR(VLOOKUP(B1836,'РЕОРГ 01.08.2009'!$A:$B,2,FALSE)),"",VLOOKUP(B1836,'РЕОРГ 01.08.2009'!$A:$B,2,FALSE))</f>
        <v/>
      </c>
      <c r="BA1836" s="12" t="str">
        <f t="shared" si="994"/>
        <v>Доп.офис №6669/0277</v>
      </c>
      <c r="BB1836" t="e">
        <f>LEFT(#REF!,2)</f>
        <v>#REF!</v>
      </c>
      <c r="BC1836" s="12" t="str">
        <f t="shared" si="1000"/>
        <v>6669/0277</v>
      </c>
      <c r="BE1836" t="str">
        <f>IF(ISERROR(VLOOKUP(B1836,'РЕОРГ 01.10.2009'!A:C,3,FALSE)),"",VLOOKUP(B1836,'РЕОРГ 01.10.2009'!A:C,3,FALSE))</f>
        <v/>
      </c>
      <c r="BF1836" s="12" t="str">
        <f t="shared" si="995"/>
        <v>Доп.офис №6669/0277</v>
      </c>
      <c r="BG1836" t="e">
        <f>LEFT(#REF!,2)</f>
        <v>#REF!</v>
      </c>
      <c r="BH1836" s="12" t="str">
        <f t="shared" si="1001"/>
        <v>6669/0277</v>
      </c>
      <c r="BJ1836" t="str">
        <f>IF(ISERROR(VLOOKUP($B1836,'РЕОРГ 01.05.2010'!A:B,2,FALSE)),"",VLOOKUP($B1836,'РЕОРГ 01.05.2010'!A:B,2,FALSE))</f>
        <v/>
      </c>
      <c r="BK1836" s="12" t="str">
        <f t="shared" si="996"/>
        <v>Доп.офис №6669/0277</v>
      </c>
      <c r="BL1836" t="e">
        <f>LEFT(#REF!,2)</f>
        <v>#REF!</v>
      </c>
      <c r="BM1836" s="12" t="str">
        <f t="shared" si="1002"/>
        <v>6669/0277</v>
      </c>
      <c r="BO1836" t="str">
        <f>IF(ISERROR(VLOOKUP($B1836,'РЕОРГ 01.08.2010'!A:B,2,FALSE)),"",VLOOKUP($B1836,'РЕОРГ 01.08.2010'!A:B,2,FALSE))</f>
        <v/>
      </c>
      <c r="BP1836" s="12" t="str">
        <f t="shared" si="997"/>
        <v>Доп.офис №6669/0277</v>
      </c>
      <c r="BQ1836" t="e">
        <f>LEFT(#REF!,2)</f>
        <v>#REF!</v>
      </c>
      <c r="BR1836" s="12" t="str">
        <f t="shared" si="1003"/>
        <v>6669/0277</v>
      </c>
    </row>
    <row r="1837" spans="1:70" ht="12.75" customHeight="1">
      <c r="A1837" t="str">
        <f t="shared" si="998"/>
        <v>6669/0279</v>
      </c>
      <c r="B1837" s="133">
        <v>2148</v>
      </c>
      <c r="C1837" s="1" t="s">
        <v>11730</v>
      </c>
      <c r="D1837" s="32" t="s">
        <v>1926</v>
      </c>
      <c r="E1837" s="1" t="s">
        <v>1404</v>
      </c>
      <c r="F1837" s="1" t="s">
        <v>8047</v>
      </c>
      <c r="G1837" s="1" t="s">
        <v>8337</v>
      </c>
      <c r="H1837" s="1" t="s">
        <v>8338</v>
      </c>
      <c r="I1837" s="1" t="s">
        <v>10080</v>
      </c>
      <c r="J1837" s="1"/>
      <c r="K1837" s="1">
        <v>1</v>
      </c>
      <c r="L1837" s="32" t="s">
        <v>4048</v>
      </c>
      <c r="M1837" s="8" t="s">
        <v>11831</v>
      </c>
      <c r="N1837" s="2" t="s">
        <v>12961</v>
      </c>
      <c r="O1837" s="173"/>
      <c r="P1837" s="168">
        <f t="shared" si="1028"/>
        <v>1834</v>
      </c>
      <c r="Q1837" s="138">
        <f t="shared" si="1022"/>
        <v>12</v>
      </c>
      <c r="R1837" s="138">
        <f t="shared" si="1023"/>
        <v>24</v>
      </c>
      <c r="S1837" s="138">
        <f t="shared" si="1024"/>
        <v>36</v>
      </c>
      <c r="T1837" s="138">
        <f t="shared" si="1025"/>
        <v>48</v>
      </c>
      <c r="U1837" s="138" t="e">
        <f t="shared" si="1026"/>
        <v>#VALUE!</v>
      </c>
      <c r="V1837" s="138" t="e">
        <f t="shared" si="1027"/>
        <v>#VALUE!</v>
      </c>
      <c r="W1837" s="158" t="str">
        <f t="shared" si="1004"/>
        <v>выходной</v>
      </c>
      <c r="X1837" s="159" t="e">
        <f>HLOOKUP(SEARCH("2",$M1837)-1,$Q$3:$V1837,$P1837+1,FALSE)</f>
        <v>#N/A</v>
      </c>
      <c r="Y1837" s="160" t="str">
        <f t="shared" si="1005"/>
        <v>09:30 18:00</v>
      </c>
      <c r="Z1837" s="161" t="e">
        <f t="shared" si="1006"/>
        <v>#VALUE!</v>
      </c>
      <c r="AA1837" s="158" t="str">
        <f t="shared" si="1007"/>
        <v>09:30 18:00</v>
      </c>
      <c r="AB1837" s="159">
        <f>HLOOKUP(SEARCH("3",$M1837)-1,$Q$3:$V1837,$P1837+1,FALSE)</f>
        <v>12</v>
      </c>
      <c r="AC1837" s="160" t="str">
        <f t="shared" si="1008"/>
        <v>09:30 18:00|09:30 18:00|10:30 18:00|09:30 18:00</v>
      </c>
      <c r="AD1837" s="161" t="str">
        <f t="shared" si="1009"/>
        <v>09:30 18:00</v>
      </c>
      <c r="AE1837" s="158" t="str">
        <f t="shared" si="1010"/>
        <v>09:30 18:00</v>
      </c>
      <c r="AF1837" s="159">
        <f>HLOOKUP(SEARCH("4",$M1837)-1,$Q$3:$V1837,$P1837+1,FALSE)</f>
        <v>24</v>
      </c>
      <c r="AG1837" s="161" t="str">
        <f t="shared" si="1011"/>
        <v>09:30 18:00|10:30 18:00|09:30 18:00</v>
      </c>
      <c r="AH1837" s="161" t="str">
        <f t="shared" si="1012"/>
        <v>09:30 18:00</v>
      </c>
      <c r="AI1837" s="158" t="str">
        <f t="shared" si="1013"/>
        <v>09:30 18:00</v>
      </c>
      <c r="AJ1837" s="159">
        <f>HLOOKUP(SEARCH("5",$M1837)-1,$Q$3:$V1837,$P1837+1,FALSE)</f>
        <v>36</v>
      </c>
      <c r="AK1837" s="161" t="str">
        <f t="shared" si="1014"/>
        <v>10:30 18:00|09:30 18:00</v>
      </c>
      <c r="AL1837" s="161" t="str">
        <f t="shared" si="1015"/>
        <v>10:30 18:00</v>
      </c>
      <c r="AM1837" s="158" t="str">
        <f t="shared" si="1016"/>
        <v>10:30 18:00</v>
      </c>
      <c r="AN1837" s="159">
        <f>HLOOKUP(SEARCH("6",$M1837)-1,$Q$3:$V1837,$P1837+1,FALSE)</f>
        <v>48</v>
      </c>
      <c r="AO1837" s="161" t="str">
        <f t="shared" si="1017"/>
        <v>09:30 18:00</v>
      </c>
      <c r="AP1837" s="161" t="e">
        <f t="shared" si="1018"/>
        <v>#VALUE!</v>
      </c>
      <c r="AQ1837" s="162" t="str">
        <f t="shared" si="1019"/>
        <v>09:30 18:00</v>
      </c>
      <c r="AR1837" s="163" t="e">
        <f>HLOOKUP(SEARCH("7",$M1837)-1,$Q$3:$V1837,$P1837+1,FALSE)</f>
        <v>#VALUE!</v>
      </c>
      <c r="AS1837" s="164" t="str">
        <f t="shared" si="1020"/>
        <v>выходной</v>
      </c>
      <c r="AT1837" s="142"/>
      <c r="AU1837" s="11" t="str">
        <f>IF(ISERROR(VLOOKUP(B1837,'РЕОРГ 2008'!$A:$B,2,FALSE)),"",VLOOKUP(B1837,'РЕОРГ 2008'!$A:$B,2,FALSE))</f>
        <v/>
      </c>
      <c r="AV1837" s="12" t="str">
        <f t="shared" si="1021"/>
        <v>Доп.офис №6669/0279</v>
      </c>
      <c r="AW1837" s="31" t="e">
        <f>LEFT(#REF!,2)</f>
        <v>#REF!</v>
      </c>
      <c r="AX1837" s="12" t="str">
        <f t="shared" si="999"/>
        <v>6669/0279</v>
      </c>
      <c r="AZ1837" t="str">
        <f>IF(ISERROR(VLOOKUP(B1837,'РЕОРГ 01.08.2009'!$A:$B,2,FALSE)),"",VLOOKUP(B1837,'РЕОРГ 01.08.2009'!$A:$B,2,FALSE))</f>
        <v/>
      </c>
      <c r="BA1837" s="12" t="str">
        <f t="shared" si="994"/>
        <v>Доп.офис №6669/0279</v>
      </c>
      <c r="BB1837" t="e">
        <f>LEFT(#REF!,2)</f>
        <v>#REF!</v>
      </c>
      <c r="BC1837" s="12" t="str">
        <f t="shared" si="1000"/>
        <v>6669/0279</v>
      </c>
      <c r="BE1837" t="str">
        <f>IF(ISERROR(VLOOKUP(B1837,'РЕОРГ 01.10.2009'!A:C,3,FALSE)),"",VLOOKUP(B1837,'РЕОРГ 01.10.2009'!A:C,3,FALSE))</f>
        <v/>
      </c>
      <c r="BF1837" s="12" t="str">
        <f t="shared" si="995"/>
        <v>Доп.офис №6669/0279</v>
      </c>
      <c r="BG1837" t="e">
        <f>LEFT(#REF!,2)</f>
        <v>#REF!</v>
      </c>
      <c r="BH1837" s="12" t="str">
        <f t="shared" si="1001"/>
        <v>6669/0279</v>
      </c>
      <c r="BJ1837" t="str">
        <f>IF(ISERROR(VLOOKUP($B1837,'РЕОРГ 01.05.2010'!A:B,2,FALSE)),"",VLOOKUP($B1837,'РЕОРГ 01.05.2010'!A:B,2,FALSE))</f>
        <v/>
      </c>
      <c r="BK1837" s="12" t="str">
        <f t="shared" si="996"/>
        <v>Доп.офис №6669/0279</v>
      </c>
      <c r="BL1837" t="e">
        <f>LEFT(#REF!,2)</f>
        <v>#REF!</v>
      </c>
      <c r="BM1837" s="12" t="str">
        <f t="shared" si="1002"/>
        <v>6669/0279</v>
      </c>
      <c r="BO1837" t="str">
        <f>IF(ISERROR(VLOOKUP($B1837,'РЕОРГ 01.08.2010'!A:B,2,FALSE)),"",VLOOKUP($B1837,'РЕОРГ 01.08.2010'!A:B,2,FALSE))</f>
        <v/>
      </c>
      <c r="BP1837" s="12" t="str">
        <f t="shared" si="997"/>
        <v>Доп.офис №6669/0279</v>
      </c>
      <c r="BQ1837" t="e">
        <f>LEFT(#REF!,2)</f>
        <v>#REF!</v>
      </c>
      <c r="BR1837" s="12" t="str">
        <f t="shared" si="1003"/>
        <v>6669/0279</v>
      </c>
    </row>
    <row r="1838" spans="1:70" ht="12.75" customHeight="1">
      <c r="A1838" t="str">
        <f t="shared" si="998"/>
        <v>6669/0287</v>
      </c>
      <c r="B1838" s="133">
        <v>2149</v>
      </c>
      <c r="C1838" s="1" t="s">
        <v>828</v>
      </c>
      <c r="D1838" s="32" t="s">
        <v>1926</v>
      </c>
      <c r="E1838" s="1" t="s">
        <v>5952</v>
      </c>
      <c r="F1838" s="1" t="s">
        <v>8047</v>
      </c>
      <c r="G1838" s="1" t="s">
        <v>11194</v>
      </c>
      <c r="H1838" s="1" t="s">
        <v>11195</v>
      </c>
      <c r="I1838" s="1" t="s">
        <v>11731</v>
      </c>
      <c r="J1838" s="1"/>
      <c r="K1838" s="1">
        <v>5</v>
      </c>
      <c r="L1838" s="32" t="s">
        <v>4048</v>
      </c>
      <c r="M1838" s="8" t="s">
        <v>11773</v>
      </c>
      <c r="N1838" s="2" t="s">
        <v>12709</v>
      </c>
      <c r="O1838" s="173"/>
      <c r="P1838" s="168">
        <f t="shared" si="1028"/>
        <v>1835</v>
      </c>
      <c r="Q1838" s="138">
        <f t="shared" si="1022"/>
        <v>12</v>
      </c>
      <c r="R1838" s="138">
        <f t="shared" si="1023"/>
        <v>24</v>
      </c>
      <c r="S1838" s="138">
        <f t="shared" si="1024"/>
        <v>36</v>
      </c>
      <c r="T1838" s="138">
        <f t="shared" si="1025"/>
        <v>48</v>
      </c>
      <c r="U1838" s="138">
        <f t="shared" si="1026"/>
        <v>60</v>
      </c>
      <c r="V1838" s="138" t="e">
        <f t="shared" si="1027"/>
        <v>#VALUE!</v>
      </c>
      <c r="W1838" s="158" t="str">
        <f t="shared" si="1004"/>
        <v>10:00 19:00</v>
      </c>
      <c r="X1838" s="159">
        <f>HLOOKUP(SEARCH("2",$M1838)-1,$Q$3:$V1838,$P1838+1,FALSE)</f>
        <v>12</v>
      </c>
      <c r="Y1838" s="160" t="str">
        <f t="shared" si="1005"/>
        <v>10:00 19:00|10:00 19:00|10:00 19:00|10:00 19:00|10:00 18:00</v>
      </c>
      <c r="Z1838" s="161" t="str">
        <f t="shared" si="1006"/>
        <v>10:00 19:00</v>
      </c>
      <c r="AA1838" s="158" t="str">
        <f t="shared" si="1007"/>
        <v>10:00 19:00</v>
      </c>
      <c r="AB1838" s="159">
        <f>HLOOKUP(SEARCH("3",$M1838)-1,$Q$3:$V1838,$P1838+1,FALSE)</f>
        <v>24</v>
      </c>
      <c r="AC1838" s="160" t="str">
        <f t="shared" si="1008"/>
        <v>10:00 19:00|10:00 19:00|10:00 19:00|10:00 18:00</v>
      </c>
      <c r="AD1838" s="161" t="str">
        <f t="shared" si="1009"/>
        <v>10:00 19:00</v>
      </c>
      <c r="AE1838" s="158" t="str">
        <f t="shared" si="1010"/>
        <v>10:00 19:00</v>
      </c>
      <c r="AF1838" s="159">
        <f>HLOOKUP(SEARCH("4",$M1838)-1,$Q$3:$V1838,$P1838+1,FALSE)</f>
        <v>36</v>
      </c>
      <c r="AG1838" s="161" t="str">
        <f t="shared" si="1011"/>
        <v>10:00 19:00|10:00 19:00|10:00 18:00</v>
      </c>
      <c r="AH1838" s="161" t="str">
        <f t="shared" si="1012"/>
        <v>10:00 19:00</v>
      </c>
      <c r="AI1838" s="158" t="str">
        <f t="shared" si="1013"/>
        <v>10:00 19:00</v>
      </c>
      <c r="AJ1838" s="159">
        <f>HLOOKUP(SEARCH("5",$M1838)-1,$Q$3:$V1838,$P1838+1,FALSE)</f>
        <v>48</v>
      </c>
      <c r="AK1838" s="161" t="str">
        <f t="shared" si="1014"/>
        <v>10:00 19:00|10:00 18:00</v>
      </c>
      <c r="AL1838" s="161" t="str">
        <f t="shared" si="1015"/>
        <v>10:00 19:00</v>
      </c>
      <c r="AM1838" s="158" t="str">
        <f t="shared" si="1016"/>
        <v>10:00 19:00</v>
      </c>
      <c r="AN1838" s="159">
        <f>HLOOKUP(SEARCH("6",$M1838)-1,$Q$3:$V1838,$P1838+1,FALSE)</f>
        <v>60</v>
      </c>
      <c r="AO1838" s="161" t="str">
        <f t="shared" si="1017"/>
        <v>10:00 18:00</v>
      </c>
      <c r="AP1838" s="161" t="e">
        <f t="shared" si="1018"/>
        <v>#VALUE!</v>
      </c>
      <c r="AQ1838" s="162" t="str">
        <f t="shared" si="1019"/>
        <v>10:00 18:00</v>
      </c>
      <c r="AR1838" s="163" t="e">
        <f>HLOOKUP(SEARCH("7",$M1838)-1,$Q$3:$V1838,$P1838+1,FALSE)</f>
        <v>#VALUE!</v>
      </c>
      <c r="AS1838" s="164" t="str">
        <f t="shared" si="1020"/>
        <v>выходной</v>
      </c>
      <c r="AT1838" s="142"/>
      <c r="AU1838" s="11" t="str">
        <f>IF(ISERROR(VLOOKUP(B1838,'РЕОРГ 2008'!$A:$B,2,FALSE)),"",VLOOKUP(B1838,'РЕОРГ 2008'!$A:$B,2,FALSE))</f>
        <v/>
      </c>
      <c r="AV1838" s="12" t="str">
        <f t="shared" si="1021"/>
        <v>Доп.офис №6669/0287</v>
      </c>
      <c r="AW1838" s="31" t="e">
        <f>LEFT(#REF!,2)</f>
        <v>#REF!</v>
      </c>
      <c r="AX1838" s="12" t="str">
        <f t="shared" si="999"/>
        <v>6669/0287</v>
      </c>
      <c r="AZ1838" t="str">
        <f>IF(ISERROR(VLOOKUP(B1838,'РЕОРГ 01.08.2009'!$A:$B,2,FALSE)),"",VLOOKUP(B1838,'РЕОРГ 01.08.2009'!$A:$B,2,FALSE))</f>
        <v/>
      </c>
      <c r="BA1838" s="12" t="str">
        <f t="shared" si="994"/>
        <v>Доп.офис №6669/0287</v>
      </c>
      <c r="BB1838" t="e">
        <f>LEFT(#REF!,2)</f>
        <v>#REF!</v>
      </c>
      <c r="BC1838" s="12" t="str">
        <f t="shared" si="1000"/>
        <v>6669/0287</v>
      </c>
      <c r="BE1838" t="str">
        <f>IF(ISERROR(VLOOKUP(B1838,'РЕОРГ 01.10.2009'!A:C,3,FALSE)),"",VLOOKUP(B1838,'РЕОРГ 01.10.2009'!A:C,3,FALSE))</f>
        <v/>
      </c>
      <c r="BF1838" s="12" t="str">
        <f t="shared" si="995"/>
        <v>Доп.офис №6669/0287</v>
      </c>
      <c r="BG1838" t="e">
        <f>LEFT(#REF!,2)</f>
        <v>#REF!</v>
      </c>
      <c r="BH1838" s="12" t="str">
        <f t="shared" si="1001"/>
        <v>6669/0287</v>
      </c>
      <c r="BJ1838" t="str">
        <f>IF(ISERROR(VLOOKUP($B1838,'РЕОРГ 01.05.2010'!A:B,2,FALSE)),"",VLOOKUP($B1838,'РЕОРГ 01.05.2010'!A:B,2,FALSE))</f>
        <v/>
      </c>
      <c r="BK1838" s="12" t="str">
        <f t="shared" si="996"/>
        <v>Доп.офис №6669/0287</v>
      </c>
      <c r="BL1838" t="e">
        <f>LEFT(#REF!,2)</f>
        <v>#REF!</v>
      </c>
      <c r="BM1838" s="12" t="str">
        <f t="shared" si="1002"/>
        <v>6669/0287</v>
      </c>
      <c r="BO1838" t="str">
        <f>IF(ISERROR(VLOOKUP($B1838,'РЕОРГ 01.08.2010'!A:B,2,FALSE)),"",VLOOKUP($B1838,'РЕОРГ 01.08.2010'!A:B,2,FALSE))</f>
        <v/>
      </c>
      <c r="BP1838" s="12" t="str">
        <f t="shared" si="997"/>
        <v>Доп.офис №6669/0287</v>
      </c>
      <c r="BQ1838" t="e">
        <f>LEFT(#REF!,2)</f>
        <v>#REF!</v>
      </c>
      <c r="BR1838" s="12" t="str">
        <f t="shared" si="1003"/>
        <v>6669/0287</v>
      </c>
    </row>
    <row r="1839" spans="1:70" ht="12.75" customHeight="1">
      <c r="A1839" t="str">
        <f t="shared" si="998"/>
        <v>6669/0292</v>
      </c>
      <c r="B1839" s="133">
        <v>2154</v>
      </c>
      <c r="C1839" s="1" t="s">
        <v>9520</v>
      </c>
      <c r="D1839" s="32" t="s">
        <v>1926</v>
      </c>
      <c r="E1839" s="1" t="s">
        <v>1118</v>
      </c>
      <c r="F1839" s="1" t="s">
        <v>8047</v>
      </c>
      <c r="G1839" s="1" t="s">
        <v>9521</v>
      </c>
      <c r="H1839" s="1" t="s">
        <v>9522</v>
      </c>
      <c r="I1839" s="1" t="s">
        <v>11298</v>
      </c>
      <c r="J1839" s="1"/>
      <c r="K1839" s="1">
        <v>2</v>
      </c>
      <c r="L1839" s="32" t="s">
        <v>4048</v>
      </c>
      <c r="M1839" s="8" t="s">
        <v>11831</v>
      </c>
      <c r="N1839" s="2" t="s">
        <v>12959</v>
      </c>
      <c r="O1839" s="173"/>
      <c r="P1839" s="168">
        <f t="shared" si="1028"/>
        <v>1836</v>
      </c>
      <c r="Q1839" s="138">
        <f t="shared" si="1022"/>
        <v>12</v>
      </c>
      <c r="R1839" s="138">
        <f t="shared" si="1023"/>
        <v>24</v>
      </c>
      <c r="S1839" s="138">
        <f t="shared" si="1024"/>
        <v>36</v>
      </c>
      <c r="T1839" s="138">
        <f t="shared" si="1025"/>
        <v>48</v>
      </c>
      <c r="U1839" s="138" t="e">
        <f t="shared" si="1026"/>
        <v>#VALUE!</v>
      </c>
      <c r="V1839" s="138" t="e">
        <f t="shared" si="1027"/>
        <v>#VALUE!</v>
      </c>
      <c r="W1839" s="158" t="str">
        <f t="shared" si="1004"/>
        <v>выходной</v>
      </c>
      <c r="X1839" s="159" t="e">
        <f>HLOOKUP(SEARCH("2",$M1839)-1,$Q$3:$V1839,$P1839+1,FALSE)</f>
        <v>#N/A</v>
      </c>
      <c r="Y1839" s="160" t="str">
        <f t="shared" si="1005"/>
        <v>10:00 18:30</v>
      </c>
      <c r="Z1839" s="161" t="e">
        <f t="shared" si="1006"/>
        <v>#VALUE!</v>
      </c>
      <c r="AA1839" s="158" t="str">
        <f t="shared" si="1007"/>
        <v>10:00 18:30</v>
      </c>
      <c r="AB1839" s="159">
        <f>HLOOKUP(SEARCH("3",$M1839)-1,$Q$3:$V1839,$P1839+1,FALSE)</f>
        <v>12</v>
      </c>
      <c r="AC1839" s="160" t="str">
        <f t="shared" si="1008"/>
        <v>10:00 18:30|11:00 18:30|10:00 18:30|10:00 18:30</v>
      </c>
      <c r="AD1839" s="161" t="str">
        <f t="shared" si="1009"/>
        <v>10:00 18:30</v>
      </c>
      <c r="AE1839" s="158" t="str">
        <f t="shared" si="1010"/>
        <v>10:00 18:30</v>
      </c>
      <c r="AF1839" s="159">
        <f>HLOOKUP(SEARCH("4",$M1839)-1,$Q$3:$V1839,$P1839+1,FALSE)</f>
        <v>24</v>
      </c>
      <c r="AG1839" s="161" t="str">
        <f t="shared" si="1011"/>
        <v>11:00 18:30|10:00 18:30|10:00 18:30</v>
      </c>
      <c r="AH1839" s="161" t="str">
        <f t="shared" si="1012"/>
        <v>11:00 18:30</v>
      </c>
      <c r="AI1839" s="158" t="str">
        <f t="shared" si="1013"/>
        <v>11:00 18:30</v>
      </c>
      <c r="AJ1839" s="159">
        <f>HLOOKUP(SEARCH("5",$M1839)-1,$Q$3:$V1839,$P1839+1,FALSE)</f>
        <v>36</v>
      </c>
      <c r="AK1839" s="161" t="str">
        <f t="shared" si="1014"/>
        <v>10:00 18:30|10:00 18:30</v>
      </c>
      <c r="AL1839" s="161" t="str">
        <f t="shared" si="1015"/>
        <v>10:00 18:30</v>
      </c>
      <c r="AM1839" s="158" t="str">
        <f t="shared" si="1016"/>
        <v>10:00 18:30</v>
      </c>
      <c r="AN1839" s="159">
        <f>HLOOKUP(SEARCH("6",$M1839)-1,$Q$3:$V1839,$P1839+1,FALSE)</f>
        <v>48</v>
      </c>
      <c r="AO1839" s="161" t="str">
        <f t="shared" si="1017"/>
        <v>10:00 18:30</v>
      </c>
      <c r="AP1839" s="161" t="e">
        <f t="shared" si="1018"/>
        <v>#VALUE!</v>
      </c>
      <c r="AQ1839" s="162" t="str">
        <f t="shared" si="1019"/>
        <v>10:00 18:30</v>
      </c>
      <c r="AR1839" s="163" t="e">
        <f>HLOOKUP(SEARCH("7",$M1839)-1,$Q$3:$V1839,$P1839+1,FALSE)</f>
        <v>#VALUE!</v>
      </c>
      <c r="AS1839" s="164" t="str">
        <f t="shared" si="1020"/>
        <v>выходной</v>
      </c>
      <c r="AT1839" s="142"/>
      <c r="AU1839" s="11" t="str">
        <f>IF(ISERROR(VLOOKUP(B1839,'РЕОРГ 2008'!$A:$B,2,FALSE)),"",VLOOKUP(B1839,'РЕОРГ 2008'!$A:$B,2,FALSE))</f>
        <v/>
      </c>
      <c r="AV1839" s="12" t="str">
        <f t="shared" si="1021"/>
        <v>Доп.офис №6669/0292</v>
      </c>
      <c r="AW1839" s="31" t="e">
        <f>LEFT(#REF!,2)</f>
        <v>#REF!</v>
      </c>
      <c r="AX1839" s="12" t="str">
        <f t="shared" si="999"/>
        <v>6669/0292</v>
      </c>
      <c r="AZ1839" t="str">
        <f>IF(ISERROR(VLOOKUP(B1839,'РЕОРГ 01.08.2009'!$A:$B,2,FALSE)),"",VLOOKUP(B1839,'РЕОРГ 01.08.2009'!$A:$B,2,FALSE))</f>
        <v/>
      </c>
      <c r="BA1839" s="12" t="str">
        <f t="shared" si="994"/>
        <v>Доп.офис №6669/0292</v>
      </c>
      <c r="BB1839" t="e">
        <f>LEFT(#REF!,2)</f>
        <v>#REF!</v>
      </c>
      <c r="BC1839" s="12" t="str">
        <f t="shared" si="1000"/>
        <v>6669/0292</v>
      </c>
      <c r="BE1839" t="str">
        <f>IF(ISERROR(VLOOKUP(B1839,'РЕОРГ 01.10.2009'!A:C,3,FALSE)),"",VLOOKUP(B1839,'РЕОРГ 01.10.2009'!A:C,3,FALSE))</f>
        <v/>
      </c>
      <c r="BF1839" s="12" t="str">
        <f t="shared" si="995"/>
        <v>Доп.офис №6669/0292</v>
      </c>
      <c r="BG1839" t="e">
        <f>LEFT(#REF!,2)</f>
        <v>#REF!</v>
      </c>
      <c r="BH1839" s="12" t="str">
        <f t="shared" si="1001"/>
        <v>6669/0292</v>
      </c>
      <c r="BJ1839" t="str">
        <f>IF(ISERROR(VLOOKUP($B1839,'РЕОРГ 01.05.2010'!A:B,2,FALSE)),"",VLOOKUP($B1839,'РЕОРГ 01.05.2010'!A:B,2,FALSE))</f>
        <v/>
      </c>
      <c r="BK1839" s="12" t="str">
        <f t="shared" si="996"/>
        <v>Доп.офис №6669/0292</v>
      </c>
      <c r="BL1839" t="e">
        <f>LEFT(#REF!,2)</f>
        <v>#REF!</v>
      </c>
      <c r="BM1839" s="12" t="str">
        <f t="shared" si="1002"/>
        <v>6669/0292</v>
      </c>
      <c r="BO1839" t="str">
        <f>IF(ISERROR(VLOOKUP($B1839,'РЕОРГ 01.08.2010'!A:B,2,FALSE)),"",VLOOKUP($B1839,'РЕОРГ 01.08.2010'!A:B,2,FALSE))</f>
        <v/>
      </c>
      <c r="BP1839" s="12" t="str">
        <f t="shared" si="997"/>
        <v>Доп.офис №6669/0292</v>
      </c>
      <c r="BQ1839" t="e">
        <f>LEFT(#REF!,2)</f>
        <v>#REF!</v>
      </c>
      <c r="BR1839" s="12" t="str">
        <f t="shared" si="1003"/>
        <v>6669/0292</v>
      </c>
    </row>
    <row r="1840" spans="1:70" ht="12.75" customHeight="1">
      <c r="A1840" t="str">
        <f t="shared" si="998"/>
        <v>6669/0295</v>
      </c>
      <c r="B1840" s="133">
        <v>2619</v>
      </c>
      <c r="C1840" s="1" t="s">
        <v>11590</v>
      </c>
      <c r="D1840" s="32" t="s">
        <v>11368</v>
      </c>
      <c r="E1840" s="1" t="s">
        <v>3309</v>
      </c>
      <c r="F1840" s="1" t="s">
        <v>8047</v>
      </c>
      <c r="G1840" s="1" t="s">
        <v>3310</v>
      </c>
      <c r="H1840" s="1" t="s">
        <v>11591</v>
      </c>
      <c r="I1840" s="1" t="s">
        <v>11592</v>
      </c>
      <c r="J1840" s="1"/>
      <c r="K1840" s="1">
        <v>22</v>
      </c>
      <c r="L1840" s="32" t="s">
        <v>4048</v>
      </c>
      <c r="M1840" s="8" t="s">
        <v>11771</v>
      </c>
      <c r="N1840" s="2" t="s">
        <v>12710</v>
      </c>
      <c r="O1840" s="173"/>
      <c r="P1840" s="168">
        <f t="shared" si="1028"/>
        <v>1837</v>
      </c>
      <c r="Q1840" s="138">
        <f t="shared" si="1022"/>
        <v>25</v>
      </c>
      <c r="R1840" s="138">
        <f t="shared" si="1023"/>
        <v>50</v>
      </c>
      <c r="S1840" s="138">
        <f t="shared" si="1024"/>
        <v>75</v>
      </c>
      <c r="T1840" s="138">
        <f t="shared" si="1025"/>
        <v>100</v>
      </c>
      <c r="U1840" s="138" t="e">
        <f t="shared" si="1026"/>
        <v>#VALUE!</v>
      </c>
      <c r="V1840" s="138" t="e">
        <f t="shared" si="1027"/>
        <v>#VALUE!</v>
      </c>
      <c r="W1840" s="158" t="str">
        <f t="shared" si="1004"/>
        <v>08:30 17:30(13:00 13:45)</v>
      </c>
      <c r="X1840" s="159">
        <f>HLOOKUP(SEARCH("2",$M1840)-1,$Q$3:$V1840,$P1840+1,FALSE)</f>
        <v>25</v>
      </c>
      <c r="Y1840" s="160" t="str">
        <f t="shared" si="1005"/>
        <v>08:30 17:30(13:00 13:45)|08:30 17:30(13:00 13:45)|08:30 17:30(13:00 13:45)|08:30 17:30(13:00 13:45)</v>
      </c>
      <c r="Z1840" s="161" t="str">
        <f t="shared" si="1006"/>
        <v>08:30 17:30(13:00 13:45)</v>
      </c>
      <c r="AA1840" s="158" t="str">
        <f t="shared" si="1007"/>
        <v>08:30 17:30(13:00 13:45)</v>
      </c>
      <c r="AB1840" s="159">
        <f>HLOOKUP(SEARCH("3",$M1840)-1,$Q$3:$V1840,$P1840+1,FALSE)</f>
        <v>50</v>
      </c>
      <c r="AC1840" s="160" t="str">
        <f t="shared" si="1008"/>
        <v>08:30 17:30(13:00 13:45)|08:30 17:30(13:00 13:45)|08:30 17:30(13:00 13:45)</v>
      </c>
      <c r="AD1840" s="161" t="str">
        <f t="shared" si="1009"/>
        <v>08:30 17:30(13:00 13:45)</v>
      </c>
      <c r="AE1840" s="158" t="str">
        <f t="shared" si="1010"/>
        <v>08:30 17:30(13:00 13:45)</v>
      </c>
      <c r="AF1840" s="159">
        <f>HLOOKUP(SEARCH("4",$M1840)-1,$Q$3:$V1840,$P1840+1,FALSE)</f>
        <v>75</v>
      </c>
      <c r="AG1840" s="161" t="str">
        <f t="shared" si="1011"/>
        <v>08:30 17:30(13:00 13:45)|08:30 17:30(13:00 13:45)</v>
      </c>
      <c r="AH1840" s="161" t="str">
        <f t="shared" si="1012"/>
        <v>08:30 17:30(13:00 13:45)</v>
      </c>
      <c r="AI1840" s="158" t="str">
        <f t="shared" si="1013"/>
        <v>08:30 17:30(13:00 13:45)</v>
      </c>
      <c r="AJ1840" s="159">
        <f>HLOOKUP(SEARCH("5",$M1840)-1,$Q$3:$V1840,$P1840+1,FALSE)</f>
        <v>100</v>
      </c>
      <c r="AK1840" s="161" t="str">
        <f t="shared" si="1014"/>
        <v>08:30 17:30(13:00 13:45)</v>
      </c>
      <c r="AL1840" s="161" t="e">
        <f t="shared" si="1015"/>
        <v>#VALUE!</v>
      </c>
      <c r="AM1840" s="158" t="str">
        <f t="shared" si="1016"/>
        <v>08:30 17:30(13:00 13:45)</v>
      </c>
      <c r="AN1840" s="159" t="e">
        <f>HLOOKUP(SEARCH("6",$M1840)-1,$Q$3:$V1840,$P1840+1,FALSE)</f>
        <v>#VALUE!</v>
      </c>
      <c r="AO1840" s="161" t="e">
        <f t="shared" si="1017"/>
        <v>#VALUE!</v>
      </c>
      <c r="AP1840" s="161" t="e">
        <f t="shared" si="1018"/>
        <v>#VALUE!</v>
      </c>
      <c r="AQ1840" s="162" t="str">
        <f t="shared" si="1019"/>
        <v>выходной</v>
      </c>
      <c r="AR1840" s="163" t="e">
        <f>HLOOKUP(SEARCH("7",$M1840)-1,$Q$3:$V1840,$P1840+1,FALSE)</f>
        <v>#VALUE!</v>
      </c>
      <c r="AS1840" s="164" t="str">
        <f t="shared" si="1020"/>
        <v>выходной</v>
      </c>
      <c r="AT1840" s="142"/>
      <c r="AU1840" s="11" t="str">
        <f>IF(ISERROR(VLOOKUP(B1840,'РЕОРГ 2008'!$A:$B,2,FALSE)),"",VLOOKUP(B1840,'РЕОРГ 2008'!$A:$B,2,FALSE))</f>
        <v/>
      </c>
      <c r="AV1840" s="12" t="str">
        <f t="shared" si="1021"/>
        <v>Опер.офис №6669/0295</v>
      </c>
      <c r="AW1840" s="31" t="e">
        <f>LEFT(#REF!,2)</f>
        <v>#REF!</v>
      </c>
      <c r="AX1840" s="12" t="str">
        <f t="shared" si="999"/>
        <v>6669/0295</v>
      </c>
      <c r="AZ1840" t="str">
        <f>IF(ISERROR(VLOOKUP(B1840,'РЕОРГ 01.08.2009'!$A:$B,2,FALSE)),"",VLOOKUP(B1840,'РЕОРГ 01.08.2009'!$A:$B,2,FALSE))</f>
        <v/>
      </c>
      <c r="BA1840" s="12" t="str">
        <f t="shared" si="994"/>
        <v>Опер.офис №6669/0295</v>
      </c>
      <c r="BB1840" t="e">
        <f>LEFT(#REF!,2)</f>
        <v>#REF!</v>
      </c>
      <c r="BC1840" s="12" t="str">
        <f t="shared" si="1000"/>
        <v>6669/0295</v>
      </c>
      <c r="BE1840" t="str">
        <f>IF(ISERROR(VLOOKUP(B1840,'РЕОРГ 01.10.2009'!A:C,3,FALSE)),"",VLOOKUP(B1840,'РЕОРГ 01.10.2009'!A:C,3,FALSE))</f>
        <v/>
      </c>
      <c r="BF1840" s="12" t="str">
        <f t="shared" si="995"/>
        <v>Опер.офис №6669/0295</v>
      </c>
      <c r="BG1840" t="e">
        <f>LEFT(#REF!,2)</f>
        <v>#REF!</v>
      </c>
      <c r="BH1840" s="12" t="str">
        <f t="shared" si="1001"/>
        <v>6669/0295</v>
      </c>
      <c r="BJ1840" t="str">
        <f>IF(ISERROR(VLOOKUP($B1840,'РЕОРГ 01.05.2010'!A:B,2,FALSE)),"",VLOOKUP($B1840,'РЕОРГ 01.05.2010'!A:B,2,FALSE))</f>
        <v/>
      </c>
      <c r="BK1840" s="12" t="str">
        <f t="shared" si="996"/>
        <v>Опер.офис №6669/0295</v>
      </c>
      <c r="BL1840" t="e">
        <f>LEFT(#REF!,2)</f>
        <v>#REF!</v>
      </c>
      <c r="BM1840" s="12" t="str">
        <f t="shared" si="1002"/>
        <v>6669/0295</v>
      </c>
      <c r="BO1840" t="str">
        <f>IF(ISERROR(VLOOKUP($B1840,'РЕОРГ 01.08.2010'!A:B,2,FALSE)),"",VLOOKUP($B1840,'РЕОРГ 01.08.2010'!A:B,2,FALSE))</f>
        <v/>
      </c>
      <c r="BP1840" s="12" t="str">
        <f t="shared" si="997"/>
        <v>Опер.офис №6669/0295</v>
      </c>
      <c r="BQ1840" t="e">
        <f>LEFT(#REF!,2)</f>
        <v>#REF!</v>
      </c>
      <c r="BR1840" s="12" t="str">
        <f t="shared" si="1003"/>
        <v>6669/0295</v>
      </c>
    </row>
    <row r="1841" spans="1:70" ht="12.75" customHeight="1">
      <c r="A1841" t="str">
        <f t="shared" si="998"/>
        <v>6669/03</v>
      </c>
      <c r="B1841" s="133">
        <v>2150</v>
      </c>
      <c r="C1841" s="1" t="s">
        <v>11593</v>
      </c>
      <c r="D1841" s="32" t="s">
        <v>1926</v>
      </c>
      <c r="E1841" s="1" t="s">
        <v>829</v>
      </c>
      <c r="F1841" s="1" t="s">
        <v>8047</v>
      </c>
      <c r="G1841" s="1" t="s">
        <v>830</v>
      </c>
      <c r="H1841" s="1" t="s">
        <v>831</v>
      </c>
      <c r="I1841" s="1" t="s">
        <v>832</v>
      </c>
      <c r="J1841" s="1"/>
      <c r="K1841" s="1">
        <v>3</v>
      </c>
      <c r="L1841" s="32" t="s">
        <v>4048</v>
      </c>
      <c r="M1841" s="8" t="s">
        <v>11771</v>
      </c>
      <c r="N1841" s="2" t="s">
        <v>12786</v>
      </c>
      <c r="O1841" s="173"/>
      <c r="P1841" s="168">
        <f t="shared" si="1028"/>
        <v>1838</v>
      </c>
      <c r="Q1841" s="138">
        <f t="shared" si="1022"/>
        <v>12</v>
      </c>
      <c r="R1841" s="138">
        <f t="shared" si="1023"/>
        <v>24</v>
      </c>
      <c r="S1841" s="138">
        <f t="shared" si="1024"/>
        <v>36</v>
      </c>
      <c r="T1841" s="138">
        <f t="shared" si="1025"/>
        <v>48</v>
      </c>
      <c r="U1841" s="138" t="e">
        <f t="shared" si="1026"/>
        <v>#VALUE!</v>
      </c>
      <c r="V1841" s="138" t="e">
        <f t="shared" si="1027"/>
        <v>#VALUE!</v>
      </c>
      <c r="W1841" s="158" t="str">
        <f t="shared" si="1004"/>
        <v>08:00 16:30</v>
      </c>
      <c r="X1841" s="159">
        <f>HLOOKUP(SEARCH("2",$M1841)-1,$Q$3:$V1841,$P1841+1,FALSE)</f>
        <v>12</v>
      </c>
      <c r="Y1841" s="160" t="str">
        <f t="shared" si="1005"/>
        <v>08:00 16:30|08:00 16:30|09:00 16:30|08:00 16:30</v>
      </c>
      <c r="Z1841" s="161" t="str">
        <f t="shared" si="1006"/>
        <v>08:00 16:30</v>
      </c>
      <c r="AA1841" s="158" t="str">
        <f t="shared" si="1007"/>
        <v>08:00 16:30</v>
      </c>
      <c r="AB1841" s="159">
        <f>HLOOKUP(SEARCH("3",$M1841)-1,$Q$3:$V1841,$P1841+1,FALSE)</f>
        <v>24</v>
      </c>
      <c r="AC1841" s="160" t="str">
        <f t="shared" si="1008"/>
        <v>08:00 16:30|09:00 16:30|08:00 16:30</v>
      </c>
      <c r="AD1841" s="161" t="str">
        <f t="shared" si="1009"/>
        <v>08:00 16:30</v>
      </c>
      <c r="AE1841" s="158" t="str">
        <f t="shared" si="1010"/>
        <v>08:00 16:30</v>
      </c>
      <c r="AF1841" s="159">
        <f>HLOOKUP(SEARCH("4",$M1841)-1,$Q$3:$V1841,$P1841+1,FALSE)</f>
        <v>36</v>
      </c>
      <c r="AG1841" s="161" t="str">
        <f t="shared" si="1011"/>
        <v>09:00 16:30|08:00 16:30</v>
      </c>
      <c r="AH1841" s="161" t="str">
        <f t="shared" si="1012"/>
        <v>09:00 16:30</v>
      </c>
      <c r="AI1841" s="158" t="str">
        <f t="shared" si="1013"/>
        <v>09:00 16:30</v>
      </c>
      <c r="AJ1841" s="159">
        <f>HLOOKUP(SEARCH("5",$M1841)-1,$Q$3:$V1841,$P1841+1,FALSE)</f>
        <v>48</v>
      </c>
      <c r="AK1841" s="161" t="str">
        <f t="shared" si="1014"/>
        <v>08:00 16:30</v>
      </c>
      <c r="AL1841" s="161" t="e">
        <f t="shared" si="1015"/>
        <v>#VALUE!</v>
      </c>
      <c r="AM1841" s="158" t="str">
        <f t="shared" si="1016"/>
        <v>08:00 16:30</v>
      </c>
      <c r="AN1841" s="159" t="e">
        <f>HLOOKUP(SEARCH("6",$M1841)-1,$Q$3:$V1841,$P1841+1,FALSE)</f>
        <v>#VALUE!</v>
      </c>
      <c r="AO1841" s="161" t="e">
        <f t="shared" si="1017"/>
        <v>#VALUE!</v>
      </c>
      <c r="AP1841" s="161" t="e">
        <f t="shared" si="1018"/>
        <v>#VALUE!</v>
      </c>
      <c r="AQ1841" s="162" t="str">
        <f t="shared" si="1019"/>
        <v>выходной</v>
      </c>
      <c r="AR1841" s="163" t="e">
        <f>HLOOKUP(SEARCH("7",$M1841)-1,$Q$3:$V1841,$P1841+1,FALSE)</f>
        <v>#VALUE!</v>
      </c>
      <c r="AS1841" s="164" t="str">
        <f t="shared" si="1020"/>
        <v>выходной</v>
      </c>
      <c r="AT1841" s="142"/>
      <c r="AU1841" s="11" t="str">
        <f>IF(ISERROR(VLOOKUP(B1841,'РЕОРГ 2008'!$A:$B,2,FALSE)),"",VLOOKUP(B1841,'РЕОРГ 2008'!$A:$B,2,FALSE))</f>
        <v/>
      </c>
      <c r="AV1841" s="12" t="str">
        <f t="shared" si="1021"/>
        <v>Доп.офис №6669/03</v>
      </c>
      <c r="AW1841" s="31" t="e">
        <f>LEFT(#REF!,2)</f>
        <v>#REF!</v>
      </c>
      <c r="AX1841" s="12" t="str">
        <f t="shared" si="999"/>
        <v>6669/03</v>
      </c>
      <c r="AZ1841" t="str">
        <f>IF(ISERROR(VLOOKUP(B1841,'РЕОРГ 01.08.2009'!$A:$B,2,FALSE)),"",VLOOKUP(B1841,'РЕОРГ 01.08.2009'!$A:$B,2,FALSE))</f>
        <v/>
      </c>
      <c r="BA1841" s="12" t="str">
        <f t="shared" si="994"/>
        <v>Доп.офис №6669/03</v>
      </c>
      <c r="BB1841" t="e">
        <f>LEFT(#REF!,2)</f>
        <v>#REF!</v>
      </c>
      <c r="BC1841" s="12" t="str">
        <f t="shared" si="1000"/>
        <v>6669/03</v>
      </c>
      <c r="BE1841" t="str">
        <f>IF(ISERROR(VLOOKUP(B1841,'РЕОРГ 01.10.2009'!A:C,3,FALSE)),"",VLOOKUP(B1841,'РЕОРГ 01.10.2009'!A:C,3,FALSE))</f>
        <v/>
      </c>
      <c r="BF1841" s="12" t="str">
        <f t="shared" si="995"/>
        <v>Доп.офис №6669/03</v>
      </c>
      <c r="BG1841" t="e">
        <f>LEFT(#REF!,2)</f>
        <v>#REF!</v>
      </c>
      <c r="BH1841" s="12" t="str">
        <f t="shared" si="1001"/>
        <v>6669/03</v>
      </c>
      <c r="BJ1841" t="str">
        <f>IF(ISERROR(VLOOKUP($B1841,'РЕОРГ 01.05.2010'!A:B,2,FALSE)),"",VLOOKUP($B1841,'РЕОРГ 01.05.2010'!A:B,2,FALSE))</f>
        <v/>
      </c>
      <c r="BK1841" s="12" t="str">
        <f t="shared" si="996"/>
        <v>Доп.офис №6669/03</v>
      </c>
      <c r="BL1841" t="e">
        <f>LEFT(#REF!,2)</f>
        <v>#REF!</v>
      </c>
      <c r="BM1841" s="12" t="str">
        <f t="shared" si="1002"/>
        <v>6669/03</v>
      </c>
      <c r="BO1841" t="str">
        <f>IF(ISERROR(VLOOKUP($B1841,'РЕОРГ 01.08.2010'!A:B,2,FALSE)),"",VLOOKUP($B1841,'РЕОРГ 01.08.2010'!A:B,2,FALSE))</f>
        <v/>
      </c>
      <c r="BP1841" s="12" t="str">
        <f t="shared" si="997"/>
        <v>Доп.офис №6669/03</v>
      </c>
      <c r="BQ1841" t="e">
        <f>LEFT(#REF!,2)</f>
        <v>#REF!</v>
      </c>
      <c r="BR1841" s="12" t="str">
        <f t="shared" si="1003"/>
        <v>6669/03</v>
      </c>
    </row>
    <row r="1842" spans="1:70" ht="12.75" customHeight="1">
      <c r="A1842" t="str">
        <f t="shared" si="998"/>
        <v>6669/04</v>
      </c>
      <c r="B1842" s="133">
        <v>2151</v>
      </c>
      <c r="C1842" s="1" t="s">
        <v>833</v>
      </c>
      <c r="D1842" s="32" t="s">
        <v>1931</v>
      </c>
      <c r="E1842" s="1" t="s">
        <v>11083</v>
      </c>
      <c r="F1842" s="1" t="s">
        <v>8047</v>
      </c>
      <c r="G1842" s="1" t="s">
        <v>834</v>
      </c>
      <c r="H1842" s="1" t="s">
        <v>835</v>
      </c>
      <c r="I1842" s="1" t="s">
        <v>836</v>
      </c>
      <c r="J1842" s="1"/>
      <c r="K1842" s="1">
        <v>1</v>
      </c>
      <c r="L1842" s="32" t="s">
        <v>4048</v>
      </c>
      <c r="M1842" s="8" t="s">
        <v>11771</v>
      </c>
      <c r="N1842" s="2" t="s">
        <v>12368</v>
      </c>
      <c r="O1842" s="173"/>
      <c r="P1842" s="168">
        <f t="shared" si="1028"/>
        <v>1839</v>
      </c>
      <c r="Q1842" s="138">
        <f t="shared" si="1022"/>
        <v>25</v>
      </c>
      <c r="R1842" s="138">
        <f t="shared" si="1023"/>
        <v>50</v>
      </c>
      <c r="S1842" s="138">
        <f t="shared" si="1024"/>
        <v>75</v>
      </c>
      <c r="T1842" s="138">
        <f t="shared" si="1025"/>
        <v>100</v>
      </c>
      <c r="U1842" s="138" t="e">
        <f t="shared" si="1026"/>
        <v>#VALUE!</v>
      </c>
      <c r="V1842" s="138" t="e">
        <f t="shared" si="1027"/>
        <v>#VALUE!</v>
      </c>
      <c r="W1842" s="158" t="str">
        <f t="shared" si="1004"/>
        <v>09:00 17:30(13:00 14:00)</v>
      </c>
      <c r="X1842" s="159">
        <f>HLOOKUP(SEARCH("2",$M1842)-1,$Q$3:$V1842,$P1842+1,FALSE)</f>
        <v>25</v>
      </c>
      <c r="Y1842" s="160" t="str">
        <f t="shared" si="1005"/>
        <v>09:00 17:30(13:00 14:00)|09:00 17:30(13:00 14:00)|09:00 17:30(13:00 14:00)|09:00 17:30(13:00 14:00)</v>
      </c>
      <c r="Z1842" s="161" t="str">
        <f t="shared" si="1006"/>
        <v>09:00 17:30(13:00 14:00)</v>
      </c>
      <c r="AA1842" s="158" t="str">
        <f t="shared" si="1007"/>
        <v>09:00 17:30(13:00 14:00)</v>
      </c>
      <c r="AB1842" s="159">
        <f>HLOOKUP(SEARCH("3",$M1842)-1,$Q$3:$V1842,$P1842+1,FALSE)</f>
        <v>50</v>
      </c>
      <c r="AC1842" s="160" t="str">
        <f t="shared" si="1008"/>
        <v>09:00 17:30(13:00 14:00)|09:00 17:30(13:00 14:00)|09:00 17:30(13:00 14:00)</v>
      </c>
      <c r="AD1842" s="161" t="str">
        <f t="shared" si="1009"/>
        <v>09:00 17:30(13:00 14:00)</v>
      </c>
      <c r="AE1842" s="158" t="str">
        <f t="shared" si="1010"/>
        <v>09:00 17:30(13:00 14:00)</v>
      </c>
      <c r="AF1842" s="159">
        <f>HLOOKUP(SEARCH("4",$M1842)-1,$Q$3:$V1842,$P1842+1,FALSE)</f>
        <v>75</v>
      </c>
      <c r="AG1842" s="161" t="str">
        <f t="shared" si="1011"/>
        <v>09:00 17:30(13:00 14:00)|09:00 17:30(13:00 14:00)</v>
      </c>
      <c r="AH1842" s="161" t="str">
        <f t="shared" si="1012"/>
        <v>09:00 17:30(13:00 14:00)</v>
      </c>
      <c r="AI1842" s="158" t="str">
        <f t="shared" si="1013"/>
        <v>09:00 17:30(13:00 14:00)</v>
      </c>
      <c r="AJ1842" s="159">
        <f>HLOOKUP(SEARCH("5",$M1842)-1,$Q$3:$V1842,$P1842+1,FALSE)</f>
        <v>100</v>
      </c>
      <c r="AK1842" s="161" t="str">
        <f t="shared" si="1014"/>
        <v>09:00 17:30(13:00 14:00)</v>
      </c>
      <c r="AL1842" s="161" t="e">
        <f t="shared" si="1015"/>
        <v>#VALUE!</v>
      </c>
      <c r="AM1842" s="158" t="str">
        <f t="shared" si="1016"/>
        <v>09:00 17:30(13:00 14:00)</v>
      </c>
      <c r="AN1842" s="159" t="e">
        <f>HLOOKUP(SEARCH("6",$M1842)-1,$Q$3:$V1842,$P1842+1,FALSE)</f>
        <v>#VALUE!</v>
      </c>
      <c r="AO1842" s="161" t="e">
        <f t="shared" si="1017"/>
        <v>#VALUE!</v>
      </c>
      <c r="AP1842" s="161" t="e">
        <f t="shared" si="1018"/>
        <v>#VALUE!</v>
      </c>
      <c r="AQ1842" s="162" t="str">
        <f t="shared" si="1019"/>
        <v>выходной</v>
      </c>
      <c r="AR1842" s="163" t="e">
        <f>HLOOKUP(SEARCH("7",$M1842)-1,$Q$3:$V1842,$P1842+1,FALSE)</f>
        <v>#VALUE!</v>
      </c>
      <c r="AS1842" s="164" t="str">
        <f t="shared" si="1020"/>
        <v>выходной</v>
      </c>
      <c r="AT1842" s="142"/>
      <c r="AU1842" s="11" t="str">
        <f>IF(ISERROR(VLOOKUP(B1842,'РЕОРГ 2008'!$A:$B,2,FALSE)),"",VLOOKUP(B1842,'РЕОРГ 2008'!$A:$B,2,FALSE))</f>
        <v/>
      </c>
      <c r="AV1842" s="12" t="str">
        <f t="shared" si="1021"/>
        <v>Опер.касса №6669/04</v>
      </c>
      <c r="AW1842" s="31" t="e">
        <f>LEFT(#REF!,2)</f>
        <v>#REF!</v>
      </c>
      <c r="AX1842" s="12" t="str">
        <f t="shared" si="999"/>
        <v>6669/04</v>
      </c>
      <c r="AZ1842" t="str">
        <f>IF(ISERROR(VLOOKUP(B1842,'РЕОРГ 01.08.2009'!$A:$B,2,FALSE)),"",VLOOKUP(B1842,'РЕОРГ 01.08.2009'!$A:$B,2,FALSE))</f>
        <v/>
      </c>
      <c r="BA1842" s="12" t="str">
        <f t="shared" si="994"/>
        <v>Опер.касса №6669/04</v>
      </c>
      <c r="BB1842" t="e">
        <f>LEFT(#REF!,2)</f>
        <v>#REF!</v>
      </c>
      <c r="BC1842" s="12" t="str">
        <f t="shared" si="1000"/>
        <v>6669/04</v>
      </c>
      <c r="BE1842" t="str">
        <f>IF(ISERROR(VLOOKUP(B1842,'РЕОРГ 01.10.2009'!A:C,3,FALSE)),"",VLOOKUP(B1842,'РЕОРГ 01.10.2009'!A:C,3,FALSE))</f>
        <v/>
      </c>
      <c r="BF1842" s="12" t="str">
        <f t="shared" si="995"/>
        <v>Опер.касса №6669/04</v>
      </c>
      <c r="BG1842" t="e">
        <f>LEFT(#REF!,2)</f>
        <v>#REF!</v>
      </c>
      <c r="BH1842" s="12" t="str">
        <f t="shared" si="1001"/>
        <v>6669/04</v>
      </c>
      <c r="BJ1842" t="str">
        <f>IF(ISERROR(VLOOKUP($B1842,'РЕОРГ 01.05.2010'!A:B,2,FALSE)),"",VLOOKUP($B1842,'РЕОРГ 01.05.2010'!A:B,2,FALSE))</f>
        <v/>
      </c>
      <c r="BK1842" s="12" t="str">
        <f t="shared" si="996"/>
        <v>Опер.касса №6669/04</v>
      </c>
      <c r="BL1842" t="e">
        <f>LEFT(#REF!,2)</f>
        <v>#REF!</v>
      </c>
      <c r="BM1842" s="12" t="str">
        <f t="shared" si="1002"/>
        <v>6669/04</v>
      </c>
      <c r="BO1842" t="str">
        <f>IF(ISERROR(VLOOKUP($B1842,'РЕОРГ 01.08.2010'!A:B,2,FALSE)),"",VLOOKUP($B1842,'РЕОРГ 01.08.2010'!A:B,2,FALSE))</f>
        <v/>
      </c>
      <c r="BP1842" s="12" t="str">
        <f t="shared" si="997"/>
        <v>Опер.касса №6669/04</v>
      </c>
      <c r="BQ1842" t="e">
        <f>LEFT(#REF!,2)</f>
        <v>#REF!</v>
      </c>
      <c r="BR1842" s="12" t="str">
        <f t="shared" si="1003"/>
        <v>6669/04</v>
      </c>
    </row>
    <row r="1843" spans="1:70" ht="12.75" customHeight="1">
      <c r="A1843" t="str">
        <f t="shared" si="998"/>
        <v>6669/05</v>
      </c>
      <c r="B1843" s="133">
        <v>2152</v>
      </c>
      <c r="C1843" s="1" t="s">
        <v>837</v>
      </c>
      <c r="D1843" s="32" t="s">
        <v>1926</v>
      </c>
      <c r="E1843" s="1" t="s">
        <v>838</v>
      </c>
      <c r="F1843" s="1" t="s">
        <v>8047</v>
      </c>
      <c r="G1843" s="1" t="s">
        <v>839</v>
      </c>
      <c r="H1843" s="1" t="s">
        <v>840</v>
      </c>
      <c r="I1843" s="1" t="s">
        <v>117</v>
      </c>
      <c r="J1843" s="1"/>
      <c r="K1843" s="1">
        <v>7</v>
      </c>
      <c r="L1843" s="32" t="s">
        <v>4048</v>
      </c>
      <c r="M1843" s="8" t="s">
        <v>11773</v>
      </c>
      <c r="N1843" s="2" t="s">
        <v>12953</v>
      </c>
      <c r="O1843" s="173"/>
      <c r="P1843" s="168">
        <f t="shared" si="1028"/>
        <v>1840</v>
      </c>
      <c r="Q1843" s="138">
        <f t="shared" si="1022"/>
        <v>12</v>
      </c>
      <c r="R1843" s="138">
        <f t="shared" si="1023"/>
        <v>24</v>
      </c>
      <c r="S1843" s="138">
        <f t="shared" si="1024"/>
        <v>36</v>
      </c>
      <c r="T1843" s="138">
        <f t="shared" si="1025"/>
        <v>48</v>
      </c>
      <c r="U1843" s="138">
        <f t="shared" si="1026"/>
        <v>60</v>
      </c>
      <c r="V1843" s="138" t="e">
        <f t="shared" si="1027"/>
        <v>#VALUE!</v>
      </c>
      <c r="W1843" s="158" t="str">
        <f t="shared" si="1004"/>
        <v>09:00 19:00</v>
      </c>
      <c r="X1843" s="159">
        <f>HLOOKUP(SEARCH("2",$M1843)-1,$Q$3:$V1843,$P1843+1,FALSE)</f>
        <v>12</v>
      </c>
      <c r="Y1843" s="160" t="str">
        <f t="shared" si="1005"/>
        <v>09:00 19:00|09:00 19:00|10:00 19:00|09:00 19:00|09:00 18:00</v>
      </c>
      <c r="Z1843" s="161" t="str">
        <f t="shared" si="1006"/>
        <v>09:00 19:00</v>
      </c>
      <c r="AA1843" s="158" t="str">
        <f t="shared" si="1007"/>
        <v>09:00 19:00</v>
      </c>
      <c r="AB1843" s="159">
        <f>HLOOKUP(SEARCH("3",$M1843)-1,$Q$3:$V1843,$P1843+1,FALSE)</f>
        <v>24</v>
      </c>
      <c r="AC1843" s="160" t="str">
        <f t="shared" si="1008"/>
        <v>09:00 19:00|10:00 19:00|09:00 19:00|09:00 18:00</v>
      </c>
      <c r="AD1843" s="161" t="str">
        <f t="shared" si="1009"/>
        <v>09:00 19:00</v>
      </c>
      <c r="AE1843" s="158" t="str">
        <f t="shared" si="1010"/>
        <v>09:00 19:00</v>
      </c>
      <c r="AF1843" s="159">
        <f>HLOOKUP(SEARCH("4",$M1843)-1,$Q$3:$V1843,$P1843+1,FALSE)</f>
        <v>36</v>
      </c>
      <c r="AG1843" s="161" t="str">
        <f t="shared" si="1011"/>
        <v>10:00 19:00|09:00 19:00|09:00 18:00</v>
      </c>
      <c r="AH1843" s="161" t="str">
        <f t="shared" si="1012"/>
        <v>10:00 19:00</v>
      </c>
      <c r="AI1843" s="158" t="str">
        <f t="shared" si="1013"/>
        <v>10:00 19:00</v>
      </c>
      <c r="AJ1843" s="159">
        <f>HLOOKUP(SEARCH("5",$M1843)-1,$Q$3:$V1843,$P1843+1,FALSE)</f>
        <v>48</v>
      </c>
      <c r="AK1843" s="161" t="str">
        <f t="shared" si="1014"/>
        <v>09:00 19:00|09:00 18:00</v>
      </c>
      <c r="AL1843" s="161" t="str">
        <f t="shared" si="1015"/>
        <v>09:00 19:00</v>
      </c>
      <c r="AM1843" s="158" t="str">
        <f t="shared" si="1016"/>
        <v>09:00 19:00</v>
      </c>
      <c r="AN1843" s="159">
        <f>HLOOKUP(SEARCH("6",$M1843)-1,$Q$3:$V1843,$P1843+1,FALSE)</f>
        <v>60</v>
      </c>
      <c r="AO1843" s="161" t="str">
        <f t="shared" si="1017"/>
        <v>09:00 18:00</v>
      </c>
      <c r="AP1843" s="161" t="e">
        <f t="shared" si="1018"/>
        <v>#VALUE!</v>
      </c>
      <c r="AQ1843" s="162" t="str">
        <f t="shared" si="1019"/>
        <v>09:00 18:00</v>
      </c>
      <c r="AR1843" s="163" t="e">
        <f>HLOOKUP(SEARCH("7",$M1843)-1,$Q$3:$V1843,$P1843+1,FALSE)</f>
        <v>#VALUE!</v>
      </c>
      <c r="AS1843" s="164" t="str">
        <f t="shared" si="1020"/>
        <v>выходной</v>
      </c>
      <c r="AT1843" s="142"/>
      <c r="AU1843" s="11" t="str">
        <f>IF(ISERROR(VLOOKUP(B1843,'РЕОРГ 2008'!$A:$B,2,FALSE)),"",VLOOKUP(B1843,'РЕОРГ 2008'!$A:$B,2,FALSE))</f>
        <v/>
      </c>
      <c r="AV1843" s="12" t="str">
        <f t="shared" si="1021"/>
        <v>Доп.офис №6669/05</v>
      </c>
      <c r="AW1843" s="31" t="e">
        <f>LEFT(#REF!,2)</f>
        <v>#REF!</v>
      </c>
      <c r="AX1843" s="12" t="str">
        <f t="shared" si="999"/>
        <v>6669/05</v>
      </c>
      <c r="AZ1843" t="str">
        <f>IF(ISERROR(VLOOKUP(B1843,'РЕОРГ 01.08.2009'!$A:$B,2,FALSE)),"",VLOOKUP(B1843,'РЕОРГ 01.08.2009'!$A:$B,2,FALSE))</f>
        <v/>
      </c>
      <c r="BA1843" s="12" t="str">
        <f t="shared" si="994"/>
        <v>Доп.офис №6669/05</v>
      </c>
      <c r="BB1843" t="e">
        <f>LEFT(#REF!,2)</f>
        <v>#REF!</v>
      </c>
      <c r="BC1843" s="12" t="str">
        <f t="shared" si="1000"/>
        <v>6669/05</v>
      </c>
      <c r="BE1843" t="str">
        <f>IF(ISERROR(VLOOKUP(B1843,'РЕОРГ 01.10.2009'!A:C,3,FALSE)),"",VLOOKUP(B1843,'РЕОРГ 01.10.2009'!A:C,3,FALSE))</f>
        <v/>
      </c>
      <c r="BF1843" s="12" t="str">
        <f t="shared" si="995"/>
        <v>Доп.офис №6669/05</v>
      </c>
      <c r="BG1843" t="e">
        <f>LEFT(#REF!,2)</f>
        <v>#REF!</v>
      </c>
      <c r="BH1843" s="12" t="str">
        <f t="shared" si="1001"/>
        <v>6669/05</v>
      </c>
      <c r="BJ1843" t="str">
        <f>IF(ISERROR(VLOOKUP($B1843,'РЕОРГ 01.05.2010'!A:B,2,FALSE)),"",VLOOKUP($B1843,'РЕОРГ 01.05.2010'!A:B,2,FALSE))</f>
        <v/>
      </c>
      <c r="BK1843" s="12" t="str">
        <f t="shared" si="996"/>
        <v>Доп.офис №6669/05</v>
      </c>
      <c r="BL1843" t="e">
        <f>LEFT(#REF!,2)</f>
        <v>#REF!</v>
      </c>
      <c r="BM1843" s="12" t="str">
        <f t="shared" si="1002"/>
        <v>6669/05</v>
      </c>
      <c r="BO1843" t="str">
        <f>IF(ISERROR(VLOOKUP($B1843,'РЕОРГ 01.08.2010'!A:B,2,FALSE)),"",VLOOKUP($B1843,'РЕОРГ 01.08.2010'!A:B,2,FALSE))</f>
        <v/>
      </c>
      <c r="BP1843" s="12" t="str">
        <f t="shared" si="997"/>
        <v>Доп.офис №6669/05</v>
      </c>
      <c r="BQ1843" t="e">
        <f>LEFT(#REF!,2)</f>
        <v>#REF!</v>
      </c>
      <c r="BR1843" s="12" t="str">
        <f t="shared" si="1003"/>
        <v>6669/05</v>
      </c>
    </row>
    <row r="1844" spans="1:70" ht="12.75" customHeight="1">
      <c r="A1844" t="str">
        <f t="shared" si="998"/>
        <v>6669/06</v>
      </c>
      <c r="B1844" s="133">
        <v>2153</v>
      </c>
      <c r="C1844" s="1" t="s">
        <v>841</v>
      </c>
      <c r="D1844" s="32" t="s">
        <v>1926</v>
      </c>
      <c r="E1844" s="1" t="s">
        <v>842</v>
      </c>
      <c r="F1844" s="1" t="s">
        <v>8047</v>
      </c>
      <c r="G1844" s="1" t="s">
        <v>843</v>
      </c>
      <c r="H1844" s="1" t="s">
        <v>844</v>
      </c>
      <c r="I1844" s="1" t="s">
        <v>11258</v>
      </c>
      <c r="J1844" s="1"/>
      <c r="K1844" s="1">
        <v>15</v>
      </c>
      <c r="L1844" s="32" t="s">
        <v>4048</v>
      </c>
      <c r="M1844" s="8" t="s">
        <v>11783</v>
      </c>
      <c r="N1844" s="2" t="s">
        <v>12956</v>
      </c>
      <c r="O1844" s="173"/>
      <c r="P1844" s="168">
        <f t="shared" si="1028"/>
        <v>1841</v>
      </c>
      <c r="Q1844" s="138">
        <f t="shared" si="1022"/>
        <v>12</v>
      </c>
      <c r="R1844" s="138">
        <f t="shared" si="1023"/>
        <v>24</v>
      </c>
      <c r="S1844" s="138">
        <f t="shared" si="1024"/>
        <v>36</v>
      </c>
      <c r="T1844" s="138">
        <f t="shared" si="1025"/>
        <v>48</v>
      </c>
      <c r="U1844" s="138">
        <f t="shared" si="1026"/>
        <v>60</v>
      </c>
      <c r="V1844" s="138">
        <f t="shared" si="1027"/>
        <v>72</v>
      </c>
      <c r="W1844" s="158" t="str">
        <f t="shared" si="1004"/>
        <v>08:00 19:00</v>
      </c>
      <c r="X1844" s="159">
        <f>HLOOKUP(SEARCH("2",$M1844)-1,$Q$3:$V1844,$P1844+1,FALSE)</f>
        <v>12</v>
      </c>
      <c r="Y1844" s="160" t="str">
        <f t="shared" si="1005"/>
        <v>09:00 19:00|08:00 19:00|08:00 19:00|08:00 19:00|09:00 18:00|09:00 13:00</v>
      </c>
      <c r="Z1844" s="161" t="str">
        <f t="shared" si="1006"/>
        <v>09:00 19:00</v>
      </c>
      <c r="AA1844" s="158" t="str">
        <f t="shared" si="1007"/>
        <v>09:00 19:00</v>
      </c>
      <c r="AB1844" s="159">
        <f>HLOOKUP(SEARCH("3",$M1844)-1,$Q$3:$V1844,$P1844+1,FALSE)</f>
        <v>24</v>
      </c>
      <c r="AC1844" s="160" t="str">
        <f t="shared" si="1008"/>
        <v>08:00 19:00|08:00 19:00|08:00 19:00|09:00 18:00|09:00 13:00</v>
      </c>
      <c r="AD1844" s="161" t="str">
        <f t="shared" si="1009"/>
        <v>08:00 19:00</v>
      </c>
      <c r="AE1844" s="158" t="str">
        <f t="shared" si="1010"/>
        <v>08:00 19:00</v>
      </c>
      <c r="AF1844" s="159">
        <f>HLOOKUP(SEARCH("4",$M1844)-1,$Q$3:$V1844,$P1844+1,FALSE)</f>
        <v>36</v>
      </c>
      <c r="AG1844" s="161" t="str">
        <f t="shared" si="1011"/>
        <v>08:00 19:00|08:00 19:00|09:00 18:00|09:00 13:00</v>
      </c>
      <c r="AH1844" s="161" t="str">
        <f t="shared" si="1012"/>
        <v>08:00 19:00</v>
      </c>
      <c r="AI1844" s="158" t="str">
        <f t="shared" si="1013"/>
        <v>08:00 19:00</v>
      </c>
      <c r="AJ1844" s="159">
        <f>HLOOKUP(SEARCH("5",$M1844)-1,$Q$3:$V1844,$P1844+1,FALSE)</f>
        <v>48</v>
      </c>
      <c r="AK1844" s="161" t="str">
        <f t="shared" si="1014"/>
        <v>08:00 19:00|09:00 18:00|09:00 13:00</v>
      </c>
      <c r="AL1844" s="161" t="str">
        <f t="shared" si="1015"/>
        <v>08:00 19:00</v>
      </c>
      <c r="AM1844" s="158" t="str">
        <f t="shared" si="1016"/>
        <v>08:00 19:00</v>
      </c>
      <c r="AN1844" s="159">
        <f>HLOOKUP(SEARCH("6",$M1844)-1,$Q$3:$V1844,$P1844+1,FALSE)</f>
        <v>60</v>
      </c>
      <c r="AO1844" s="161" t="str">
        <f t="shared" si="1017"/>
        <v>09:00 18:00|09:00 13:00</v>
      </c>
      <c r="AP1844" s="161" t="str">
        <f t="shared" si="1018"/>
        <v>09:00 18:00</v>
      </c>
      <c r="AQ1844" s="162" t="str">
        <f t="shared" si="1019"/>
        <v>09:00 18:00</v>
      </c>
      <c r="AR1844" s="163">
        <f>HLOOKUP(SEARCH("7",$M1844)-1,$Q$3:$V1844,$P1844+1,FALSE)</f>
        <v>72</v>
      </c>
      <c r="AS1844" s="164" t="str">
        <f t="shared" si="1020"/>
        <v>09:00 13:00</v>
      </c>
      <c r="AT1844" s="142"/>
      <c r="AU1844" s="11" t="str">
        <f>IF(ISERROR(VLOOKUP(B1844,'РЕОРГ 2008'!$A:$B,2,FALSE)),"",VLOOKUP(B1844,'РЕОРГ 2008'!$A:$B,2,FALSE))</f>
        <v/>
      </c>
      <c r="AV1844" s="12" t="str">
        <f t="shared" si="1021"/>
        <v>Доп.офис №6669/06</v>
      </c>
      <c r="AW1844" s="31" t="e">
        <f>LEFT(#REF!,2)</f>
        <v>#REF!</v>
      </c>
      <c r="AX1844" s="12" t="str">
        <f t="shared" si="999"/>
        <v>6669/06</v>
      </c>
      <c r="AZ1844" t="str">
        <f>IF(ISERROR(VLOOKUP(B1844,'РЕОРГ 01.08.2009'!$A:$B,2,FALSE)),"",VLOOKUP(B1844,'РЕОРГ 01.08.2009'!$A:$B,2,FALSE))</f>
        <v/>
      </c>
      <c r="BA1844" s="12" t="str">
        <f t="shared" si="994"/>
        <v>Доп.офис №6669/06</v>
      </c>
      <c r="BB1844" t="e">
        <f>LEFT(#REF!,2)</f>
        <v>#REF!</v>
      </c>
      <c r="BC1844" s="12" t="str">
        <f t="shared" si="1000"/>
        <v>6669/06</v>
      </c>
      <c r="BE1844" t="str">
        <f>IF(ISERROR(VLOOKUP(B1844,'РЕОРГ 01.10.2009'!A:C,3,FALSE)),"",VLOOKUP(B1844,'РЕОРГ 01.10.2009'!A:C,3,FALSE))</f>
        <v/>
      </c>
      <c r="BF1844" s="12" t="str">
        <f t="shared" si="995"/>
        <v>Доп.офис №6669/06</v>
      </c>
      <c r="BG1844" t="e">
        <f>LEFT(#REF!,2)</f>
        <v>#REF!</v>
      </c>
      <c r="BH1844" s="12" t="str">
        <f t="shared" si="1001"/>
        <v>6669/06</v>
      </c>
      <c r="BJ1844" t="str">
        <f>IF(ISERROR(VLOOKUP($B1844,'РЕОРГ 01.05.2010'!A:B,2,FALSE)),"",VLOOKUP($B1844,'РЕОРГ 01.05.2010'!A:B,2,FALSE))</f>
        <v/>
      </c>
      <c r="BK1844" s="12" t="str">
        <f t="shared" si="996"/>
        <v>Доп.офис №6669/06</v>
      </c>
      <c r="BL1844" t="e">
        <f>LEFT(#REF!,2)</f>
        <v>#REF!</v>
      </c>
      <c r="BM1844" s="12" t="str">
        <f t="shared" si="1002"/>
        <v>6669/06</v>
      </c>
      <c r="BO1844" t="str">
        <f>IF(ISERROR(VLOOKUP($B1844,'РЕОРГ 01.08.2010'!A:B,2,FALSE)),"",VLOOKUP($B1844,'РЕОРГ 01.08.2010'!A:B,2,FALSE))</f>
        <v/>
      </c>
      <c r="BP1844" s="12" t="str">
        <f t="shared" si="997"/>
        <v>Доп.офис №6669/06</v>
      </c>
      <c r="BQ1844" t="e">
        <f>LEFT(#REF!,2)</f>
        <v>#REF!</v>
      </c>
      <c r="BR1844" s="12" t="str">
        <f t="shared" si="1003"/>
        <v>6669/06</v>
      </c>
    </row>
    <row r="1845" spans="1:70" ht="12.75" customHeight="1">
      <c r="A1845" t="str">
        <f t="shared" si="998"/>
        <v>6669/07</v>
      </c>
      <c r="B1845" s="133">
        <v>2155</v>
      </c>
      <c r="C1845" s="1" t="s">
        <v>929</v>
      </c>
      <c r="D1845" s="32" t="s">
        <v>7017</v>
      </c>
      <c r="E1845" s="1" t="s">
        <v>3313</v>
      </c>
      <c r="F1845" s="1" t="s">
        <v>8047</v>
      </c>
      <c r="G1845" s="1" t="s">
        <v>930</v>
      </c>
      <c r="H1845" s="1" t="s">
        <v>931</v>
      </c>
      <c r="I1845" s="1" t="s">
        <v>9523</v>
      </c>
      <c r="J1845" s="1"/>
      <c r="K1845" s="1">
        <v>14</v>
      </c>
      <c r="L1845" s="32" t="s">
        <v>4048</v>
      </c>
      <c r="M1845" s="8" t="s">
        <v>11773</v>
      </c>
      <c r="N1845" s="2" t="s">
        <v>12942</v>
      </c>
      <c r="O1845" s="173"/>
      <c r="P1845" s="168">
        <f t="shared" si="1028"/>
        <v>1842</v>
      </c>
      <c r="Q1845" s="138">
        <f t="shared" si="1022"/>
        <v>12</v>
      </c>
      <c r="R1845" s="138">
        <f t="shared" si="1023"/>
        <v>24</v>
      </c>
      <c r="S1845" s="138">
        <f t="shared" si="1024"/>
        <v>36</v>
      </c>
      <c r="T1845" s="138">
        <f t="shared" si="1025"/>
        <v>48</v>
      </c>
      <c r="U1845" s="138">
        <f t="shared" si="1026"/>
        <v>60</v>
      </c>
      <c r="V1845" s="138" t="e">
        <f t="shared" si="1027"/>
        <v>#VALUE!</v>
      </c>
      <c r="W1845" s="158" t="str">
        <f t="shared" si="1004"/>
        <v>09:00 19:00</v>
      </c>
      <c r="X1845" s="159">
        <f>HLOOKUP(SEARCH("2",$M1845)-1,$Q$3:$V1845,$P1845+1,FALSE)</f>
        <v>12</v>
      </c>
      <c r="Y1845" s="160" t="str">
        <f t="shared" si="1005"/>
        <v>09:00 19:00|10:00 19:00|09:00 19:00|09:00 19:00|09:00 18:00</v>
      </c>
      <c r="Z1845" s="161" t="str">
        <f t="shared" si="1006"/>
        <v>09:00 19:00</v>
      </c>
      <c r="AA1845" s="158" t="str">
        <f t="shared" si="1007"/>
        <v>09:00 19:00</v>
      </c>
      <c r="AB1845" s="159">
        <f>HLOOKUP(SEARCH("3",$M1845)-1,$Q$3:$V1845,$P1845+1,FALSE)</f>
        <v>24</v>
      </c>
      <c r="AC1845" s="160" t="str">
        <f t="shared" si="1008"/>
        <v>10:00 19:00|09:00 19:00|09:00 19:00|09:00 18:00</v>
      </c>
      <c r="AD1845" s="161" t="str">
        <f t="shared" si="1009"/>
        <v>10:00 19:00</v>
      </c>
      <c r="AE1845" s="158" t="str">
        <f t="shared" si="1010"/>
        <v>10:00 19:00</v>
      </c>
      <c r="AF1845" s="159">
        <f>HLOOKUP(SEARCH("4",$M1845)-1,$Q$3:$V1845,$P1845+1,FALSE)</f>
        <v>36</v>
      </c>
      <c r="AG1845" s="161" t="str">
        <f t="shared" si="1011"/>
        <v>09:00 19:00|09:00 19:00|09:00 18:00</v>
      </c>
      <c r="AH1845" s="161" t="str">
        <f t="shared" si="1012"/>
        <v>09:00 19:00</v>
      </c>
      <c r="AI1845" s="158" t="str">
        <f t="shared" si="1013"/>
        <v>09:00 19:00</v>
      </c>
      <c r="AJ1845" s="159">
        <f>HLOOKUP(SEARCH("5",$M1845)-1,$Q$3:$V1845,$P1845+1,FALSE)</f>
        <v>48</v>
      </c>
      <c r="AK1845" s="161" t="str">
        <f t="shared" si="1014"/>
        <v>09:00 19:00|09:00 18:00</v>
      </c>
      <c r="AL1845" s="161" t="str">
        <f t="shared" si="1015"/>
        <v>09:00 19:00</v>
      </c>
      <c r="AM1845" s="158" t="str">
        <f t="shared" si="1016"/>
        <v>09:00 19:00</v>
      </c>
      <c r="AN1845" s="159">
        <f>HLOOKUP(SEARCH("6",$M1845)-1,$Q$3:$V1845,$P1845+1,FALSE)</f>
        <v>60</v>
      </c>
      <c r="AO1845" s="161" t="str">
        <f t="shared" si="1017"/>
        <v>09:00 18:00</v>
      </c>
      <c r="AP1845" s="161" t="e">
        <f t="shared" si="1018"/>
        <v>#VALUE!</v>
      </c>
      <c r="AQ1845" s="162" t="str">
        <f t="shared" si="1019"/>
        <v>09:00 18:00</v>
      </c>
      <c r="AR1845" s="163" t="e">
        <f>HLOOKUP(SEARCH("7",$M1845)-1,$Q$3:$V1845,$P1845+1,FALSE)</f>
        <v>#VALUE!</v>
      </c>
      <c r="AS1845" s="164" t="str">
        <f t="shared" si="1020"/>
        <v>выходной</v>
      </c>
      <c r="AT1845" s="142"/>
      <c r="AU1845" s="11" t="str">
        <f>IF(ISERROR(VLOOKUP(B1845,'РЕОРГ 2008'!$A:$B,2,FALSE)),"",VLOOKUP(B1845,'РЕОРГ 2008'!$A:$B,2,FALSE))</f>
        <v/>
      </c>
      <c r="AV1845" s="12" t="str">
        <f t="shared" si="1021"/>
        <v>Доп.офис №6669/07</v>
      </c>
      <c r="AW1845" s="31" t="e">
        <f>LEFT(#REF!,2)</f>
        <v>#REF!</v>
      </c>
      <c r="AX1845" s="12" t="str">
        <f t="shared" si="999"/>
        <v>6669/07</v>
      </c>
      <c r="AZ1845" t="str">
        <f>IF(ISERROR(VLOOKUP(B1845,'РЕОРГ 01.08.2009'!$A:$B,2,FALSE)),"",VLOOKUP(B1845,'РЕОРГ 01.08.2009'!$A:$B,2,FALSE))</f>
        <v/>
      </c>
      <c r="BA1845" s="12" t="str">
        <f t="shared" si="994"/>
        <v>Доп.офис №6669/07</v>
      </c>
      <c r="BB1845" t="e">
        <f>LEFT(#REF!,2)</f>
        <v>#REF!</v>
      </c>
      <c r="BC1845" s="12" t="str">
        <f t="shared" si="1000"/>
        <v>6669/07</v>
      </c>
      <c r="BE1845" t="str">
        <f>IF(ISERROR(VLOOKUP(B1845,'РЕОРГ 01.10.2009'!A:C,3,FALSE)),"",VLOOKUP(B1845,'РЕОРГ 01.10.2009'!A:C,3,FALSE))</f>
        <v/>
      </c>
      <c r="BF1845" s="12" t="str">
        <f t="shared" si="995"/>
        <v>Доп.офис №6669/07</v>
      </c>
      <c r="BG1845" t="e">
        <f>LEFT(#REF!,2)</f>
        <v>#REF!</v>
      </c>
      <c r="BH1845" s="12" t="str">
        <f t="shared" si="1001"/>
        <v>6669/07</v>
      </c>
      <c r="BJ1845" t="str">
        <f>IF(ISERROR(VLOOKUP($B1845,'РЕОРГ 01.05.2010'!A:B,2,FALSE)),"",VLOOKUP($B1845,'РЕОРГ 01.05.2010'!A:B,2,FALSE))</f>
        <v/>
      </c>
      <c r="BK1845" s="12" t="str">
        <f t="shared" si="996"/>
        <v>Доп.офис №6669/07</v>
      </c>
      <c r="BL1845" t="e">
        <f>LEFT(#REF!,2)</f>
        <v>#REF!</v>
      </c>
      <c r="BM1845" s="12" t="str">
        <f t="shared" si="1002"/>
        <v>6669/07</v>
      </c>
      <c r="BO1845" t="str">
        <f>IF(ISERROR(VLOOKUP($B1845,'РЕОРГ 01.08.2010'!A:B,2,FALSE)),"",VLOOKUP($B1845,'РЕОРГ 01.08.2010'!A:B,2,FALSE))</f>
        <v/>
      </c>
      <c r="BP1845" s="12" t="str">
        <f t="shared" si="997"/>
        <v>Доп.офис №6669/07</v>
      </c>
      <c r="BQ1845" t="e">
        <f>LEFT(#REF!,2)</f>
        <v>#REF!</v>
      </c>
      <c r="BR1845" s="12" t="str">
        <f t="shared" si="1003"/>
        <v>6669/07</v>
      </c>
    </row>
    <row r="1846" spans="1:70" ht="12.75" customHeight="1">
      <c r="A1846" t="str">
        <f t="shared" si="998"/>
        <v>6669/077</v>
      </c>
      <c r="B1846" s="133">
        <v>2156</v>
      </c>
      <c r="C1846" s="1" t="s">
        <v>932</v>
      </c>
      <c r="D1846" s="32" t="s">
        <v>1926</v>
      </c>
      <c r="E1846" s="1" t="s">
        <v>838</v>
      </c>
      <c r="F1846" s="1" t="s">
        <v>8047</v>
      </c>
      <c r="G1846" s="1" t="s">
        <v>933</v>
      </c>
      <c r="H1846" s="1" t="s">
        <v>934</v>
      </c>
      <c r="I1846" s="1" t="s">
        <v>1811</v>
      </c>
      <c r="J1846" s="1"/>
      <c r="K1846" s="1">
        <v>8</v>
      </c>
      <c r="L1846" s="32" t="s">
        <v>4048</v>
      </c>
      <c r="M1846" s="8" t="s">
        <v>11773</v>
      </c>
      <c r="N1846" s="2" t="s">
        <v>12945</v>
      </c>
      <c r="O1846" s="173"/>
      <c r="P1846" s="168">
        <f t="shared" si="1028"/>
        <v>1843</v>
      </c>
      <c r="Q1846" s="138">
        <f t="shared" si="1022"/>
        <v>12</v>
      </c>
      <c r="R1846" s="138">
        <f t="shared" si="1023"/>
        <v>24</v>
      </c>
      <c r="S1846" s="138">
        <f t="shared" si="1024"/>
        <v>36</v>
      </c>
      <c r="T1846" s="138">
        <f t="shared" si="1025"/>
        <v>48</v>
      </c>
      <c r="U1846" s="138">
        <f t="shared" si="1026"/>
        <v>60</v>
      </c>
      <c r="V1846" s="138" t="e">
        <f t="shared" si="1027"/>
        <v>#VALUE!</v>
      </c>
      <c r="W1846" s="158" t="str">
        <f t="shared" si="1004"/>
        <v>09:00 19:00</v>
      </c>
      <c r="X1846" s="159">
        <f>HLOOKUP(SEARCH("2",$M1846)-1,$Q$3:$V1846,$P1846+1,FALSE)</f>
        <v>12</v>
      </c>
      <c r="Y1846" s="160" t="str">
        <f t="shared" si="1005"/>
        <v>09:00 19:00|09:00 19:00|09:00 19:00|10:00 19:00|09:00 17:00</v>
      </c>
      <c r="Z1846" s="161" t="str">
        <f t="shared" si="1006"/>
        <v>09:00 19:00</v>
      </c>
      <c r="AA1846" s="158" t="str">
        <f t="shared" si="1007"/>
        <v>09:00 19:00</v>
      </c>
      <c r="AB1846" s="159">
        <f>HLOOKUP(SEARCH("3",$M1846)-1,$Q$3:$V1846,$P1846+1,FALSE)</f>
        <v>24</v>
      </c>
      <c r="AC1846" s="160" t="str">
        <f t="shared" si="1008"/>
        <v>09:00 19:00|09:00 19:00|10:00 19:00|09:00 17:00</v>
      </c>
      <c r="AD1846" s="161" t="str">
        <f t="shared" si="1009"/>
        <v>09:00 19:00</v>
      </c>
      <c r="AE1846" s="158" t="str">
        <f t="shared" si="1010"/>
        <v>09:00 19:00</v>
      </c>
      <c r="AF1846" s="159">
        <f>HLOOKUP(SEARCH("4",$M1846)-1,$Q$3:$V1846,$P1846+1,FALSE)</f>
        <v>36</v>
      </c>
      <c r="AG1846" s="161" t="str">
        <f t="shared" si="1011"/>
        <v>09:00 19:00|10:00 19:00|09:00 17:00</v>
      </c>
      <c r="AH1846" s="161" t="str">
        <f t="shared" si="1012"/>
        <v>09:00 19:00</v>
      </c>
      <c r="AI1846" s="158" t="str">
        <f t="shared" si="1013"/>
        <v>09:00 19:00</v>
      </c>
      <c r="AJ1846" s="159">
        <f>HLOOKUP(SEARCH("5",$M1846)-1,$Q$3:$V1846,$P1846+1,FALSE)</f>
        <v>48</v>
      </c>
      <c r="AK1846" s="161" t="str">
        <f t="shared" si="1014"/>
        <v>10:00 19:00|09:00 17:00</v>
      </c>
      <c r="AL1846" s="161" t="str">
        <f t="shared" si="1015"/>
        <v>10:00 19:00</v>
      </c>
      <c r="AM1846" s="158" t="str">
        <f t="shared" si="1016"/>
        <v>10:00 19:00</v>
      </c>
      <c r="AN1846" s="159">
        <f>HLOOKUP(SEARCH("6",$M1846)-1,$Q$3:$V1846,$P1846+1,FALSE)</f>
        <v>60</v>
      </c>
      <c r="AO1846" s="161" t="str">
        <f t="shared" si="1017"/>
        <v>09:00 17:00</v>
      </c>
      <c r="AP1846" s="161" t="e">
        <f t="shared" si="1018"/>
        <v>#VALUE!</v>
      </c>
      <c r="AQ1846" s="162" t="str">
        <f t="shared" si="1019"/>
        <v>09:00 17:00</v>
      </c>
      <c r="AR1846" s="163" t="e">
        <f>HLOOKUP(SEARCH("7",$M1846)-1,$Q$3:$V1846,$P1846+1,FALSE)</f>
        <v>#VALUE!</v>
      </c>
      <c r="AS1846" s="164" t="str">
        <f t="shared" si="1020"/>
        <v>выходной</v>
      </c>
      <c r="AT1846" s="142"/>
      <c r="AU1846" s="11" t="str">
        <f>IF(ISERROR(VLOOKUP(B1846,'РЕОРГ 2008'!$A:$B,2,FALSE)),"",VLOOKUP(B1846,'РЕОРГ 2008'!$A:$B,2,FALSE))</f>
        <v/>
      </c>
      <c r="AV1846" s="12" t="str">
        <f t="shared" si="1021"/>
        <v>Доп.офис №6669/077</v>
      </c>
      <c r="AW1846" s="31" t="e">
        <f>LEFT(#REF!,2)</f>
        <v>#REF!</v>
      </c>
      <c r="AX1846" s="12" t="str">
        <f t="shared" si="999"/>
        <v>6669/077</v>
      </c>
      <c r="AZ1846" t="str">
        <f>IF(ISERROR(VLOOKUP(B1846,'РЕОРГ 01.08.2009'!$A:$B,2,FALSE)),"",VLOOKUP(B1846,'РЕОРГ 01.08.2009'!$A:$B,2,FALSE))</f>
        <v/>
      </c>
      <c r="BA1846" s="12" t="str">
        <f t="shared" si="994"/>
        <v>Доп.офис №6669/077</v>
      </c>
      <c r="BB1846" t="e">
        <f>LEFT(#REF!,2)</f>
        <v>#REF!</v>
      </c>
      <c r="BC1846" s="12" t="str">
        <f t="shared" si="1000"/>
        <v>6669/077</v>
      </c>
      <c r="BE1846" t="str">
        <f>IF(ISERROR(VLOOKUP(B1846,'РЕОРГ 01.10.2009'!A:C,3,FALSE)),"",VLOOKUP(B1846,'РЕОРГ 01.10.2009'!A:C,3,FALSE))</f>
        <v/>
      </c>
      <c r="BF1846" s="12" t="str">
        <f t="shared" si="995"/>
        <v>Доп.офис №6669/077</v>
      </c>
      <c r="BG1846" t="e">
        <f>LEFT(#REF!,2)</f>
        <v>#REF!</v>
      </c>
      <c r="BH1846" s="12" t="str">
        <f t="shared" si="1001"/>
        <v>6669/077</v>
      </c>
      <c r="BJ1846" t="str">
        <f>IF(ISERROR(VLOOKUP($B1846,'РЕОРГ 01.05.2010'!A:B,2,FALSE)),"",VLOOKUP($B1846,'РЕОРГ 01.05.2010'!A:B,2,FALSE))</f>
        <v/>
      </c>
      <c r="BK1846" s="12" t="str">
        <f t="shared" si="996"/>
        <v>Доп.офис №6669/077</v>
      </c>
      <c r="BL1846" t="e">
        <f>LEFT(#REF!,2)</f>
        <v>#REF!</v>
      </c>
      <c r="BM1846" s="12" t="str">
        <f t="shared" si="1002"/>
        <v>6669/077</v>
      </c>
      <c r="BO1846" t="str">
        <f>IF(ISERROR(VLOOKUP($B1846,'РЕОРГ 01.08.2010'!A:B,2,FALSE)),"",VLOOKUP($B1846,'РЕОРГ 01.08.2010'!A:B,2,FALSE))</f>
        <v/>
      </c>
      <c r="BP1846" s="12" t="str">
        <f t="shared" si="997"/>
        <v>Доп.офис №6669/077</v>
      </c>
      <c r="BQ1846" t="e">
        <f>LEFT(#REF!,2)</f>
        <v>#REF!</v>
      </c>
      <c r="BR1846" s="12" t="str">
        <f t="shared" si="1003"/>
        <v>6669/077</v>
      </c>
    </row>
    <row r="1847" spans="1:70" ht="12.75" customHeight="1">
      <c r="A1847" t="str">
        <f t="shared" si="998"/>
        <v>6669/08</v>
      </c>
      <c r="B1847" s="133">
        <v>2157</v>
      </c>
      <c r="C1847" s="1" t="s">
        <v>935</v>
      </c>
      <c r="D1847" s="32" t="s">
        <v>1931</v>
      </c>
      <c r="E1847" s="1" t="s">
        <v>11083</v>
      </c>
      <c r="F1847" s="1" t="s">
        <v>8047</v>
      </c>
      <c r="G1847" s="1" t="s">
        <v>936</v>
      </c>
      <c r="H1847" s="1" t="s">
        <v>937</v>
      </c>
      <c r="I1847" s="1" t="s">
        <v>8276</v>
      </c>
      <c r="J1847" s="1"/>
      <c r="K1847" s="1">
        <v>1</v>
      </c>
      <c r="L1847" s="32" t="s">
        <v>4048</v>
      </c>
      <c r="M1847" s="8" t="s">
        <v>11771</v>
      </c>
      <c r="N1847" s="2" t="s">
        <v>12964</v>
      </c>
      <c r="O1847" s="173"/>
      <c r="P1847" s="168">
        <f t="shared" si="1028"/>
        <v>1844</v>
      </c>
      <c r="Q1847" s="138">
        <f t="shared" si="1022"/>
        <v>12</v>
      </c>
      <c r="R1847" s="138">
        <f t="shared" si="1023"/>
        <v>24</v>
      </c>
      <c r="S1847" s="138">
        <f t="shared" si="1024"/>
        <v>36</v>
      </c>
      <c r="T1847" s="138">
        <f t="shared" si="1025"/>
        <v>48</v>
      </c>
      <c r="U1847" s="138" t="e">
        <f t="shared" si="1026"/>
        <v>#VALUE!</v>
      </c>
      <c r="V1847" s="138" t="e">
        <f t="shared" si="1027"/>
        <v>#VALUE!</v>
      </c>
      <c r="W1847" s="158" t="str">
        <f t="shared" si="1004"/>
        <v>09:00 17:30</v>
      </c>
      <c r="X1847" s="159">
        <f>HLOOKUP(SEARCH("2",$M1847)-1,$Q$3:$V1847,$P1847+1,FALSE)</f>
        <v>12</v>
      </c>
      <c r="Y1847" s="160" t="str">
        <f t="shared" si="1005"/>
        <v>09:00 17:30|09:00 17:30|10:00 17:30|09:00 16:15</v>
      </c>
      <c r="Z1847" s="161" t="str">
        <f t="shared" si="1006"/>
        <v>09:00 17:30</v>
      </c>
      <c r="AA1847" s="158" t="str">
        <f t="shared" si="1007"/>
        <v>09:00 17:30</v>
      </c>
      <c r="AB1847" s="159">
        <f>HLOOKUP(SEARCH("3",$M1847)-1,$Q$3:$V1847,$P1847+1,FALSE)</f>
        <v>24</v>
      </c>
      <c r="AC1847" s="160" t="str">
        <f t="shared" si="1008"/>
        <v>09:00 17:30|10:00 17:30|09:00 16:15</v>
      </c>
      <c r="AD1847" s="161" t="str">
        <f t="shared" si="1009"/>
        <v>09:00 17:30</v>
      </c>
      <c r="AE1847" s="158" t="str">
        <f t="shared" si="1010"/>
        <v>09:00 17:30</v>
      </c>
      <c r="AF1847" s="159">
        <f>HLOOKUP(SEARCH("4",$M1847)-1,$Q$3:$V1847,$P1847+1,FALSE)</f>
        <v>36</v>
      </c>
      <c r="AG1847" s="161" t="str">
        <f t="shared" si="1011"/>
        <v>10:00 17:30|09:00 16:15</v>
      </c>
      <c r="AH1847" s="161" t="str">
        <f t="shared" si="1012"/>
        <v>10:00 17:30</v>
      </c>
      <c r="AI1847" s="158" t="str">
        <f t="shared" si="1013"/>
        <v>10:00 17:30</v>
      </c>
      <c r="AJ1847" s="159">
        <f>HLOOKUP(SEARCH("5",$M1847)-1,$Q$3:$V1847,$P1847+1,FALSE)</f>
        <v>48</v>
      </c>
      <c r="AK1847" s="161" t="str">
        <f t="shared" si="1014"/>
        <v>09:00 16:15</v>
      </c>
      <c r="AL1847" s="161" t="e">
        <f t="shared" si="1015"/>
        <v>#VALUE!</v>
      </c>
      <c r="AM1847" s="158" t="str">
        <f t="shared" si="1016"/>
        <v>09:00 16:15</v>
      </c>
      <c r="AN1847" s="159" t="e">
        <f>HLOOKUP(SEARCH("6",$M1847)-1,$Q$3:$V1847,$P1847+1,FALSE)</f>
        <v>#VALUE!</v>
      </c>
      <c r="AO1847" s="161" t="e">
        <f t="shared" si="1017"/>
        <v>#VALUE!</v>
      </c>
      <c r="AP1847" s="161" t="e">
        <f t="shared" si="1018"/>
        <v>#VALUE!</v>
      </c>
      <c r="AQ1847" s="162" t="str">
        <f t="shared" si="1019"/>
        <v>выходной</v>
      </c>
      <c r="AR1847" s="163" t="e">
        <f>HLOOKUP(SEARCH("7",$M1847)-1,$Q$3:$V1847,$P1847+1,FALSE)</f>
        <v>#VALUE!</v>
      </c>
      <c r="AS1847" s="164" t="str">
        <f t="shared" si="1020"/>
        <v>выходной</v>
      </c>
      <c r="AT1847" s="142"/>
      <c r="AU1847" s="11" t="str">
        <f>IF(ISERROR(VLOOKUP(B1847,'РЕОРГ 2008'!$A:$B,2,FALSE)),"",VLOOKUP(B1847,'РЕОРГ 2008'!$A:$B,2,FALSE))</f>
        <v/>
      </c>
      <c r="AV1847" s="12" t="str">
        <f t="shared" si="1021"/>
        <v>Опер.касса №6669/08</v>
      </c>
      <c r="AW1847" s="31" t="e">
        <f>LEFT(#REF!,2)</f>
        <v>#REF!</v>
      </c>
      <c r="AX1847" s="12" t="str">
        <f t="shared" si="999"/>
        <v>6669/08</v>
      </c>
      <c r="AZ1847" t="str">
        <f>IF(ISERROR(VLOOKUP(B1847,'РЕОРГ 01.08.2009'!$A:$B,2,FALSE)),"",VLOOKUP(B1847,'РЕОРГ 01.08.2009'!$A:$B,2,FALSE))</f>
        <v/>
      </c>
      <c r="BA1847" s="12" t="str">
        <f t="shared" si="994"/>
        <v>Опер.касса №6669/08</v>
      </c>
      <c r="BB1847" t="e">
        <f>LEFT(#REF!,2)</f>
        <v>#REF!</v>
      </c>
      <c r="BC1847" s="12" t="str">
        <f t="shared" si="1000"/>
        <v>6669/08</v>
      </c>
      <c r="BE1847" t="str">
        <f>IF(ISERROR(VLOOKUP(B1847,'РЕОРГ 01.10.2009'!A:C,3,FALSE)),"",VLOOKUP(B1847,'РЕОРГ 01.10.2009'!A:C,3,FALSE))</f>
        <v/>
      </c>
      <c r="BF1847" s="12" t="str">
        <f t="shared" si="995"/>
        <v>Опер.касса №6669/08</v>
      </c>
      <c r="BG1847" t="e">
        <f>LEFT(#REF!,2)</f>
        <v>#REF!</v>
      </c>
      <c r="BH1847" s="12" t="str">
        <f t="shared" si="1001"/>
        <v>6669/08</v>
      </c>
      <c r="BJ1847" t="str">
        <f>IF(ISERROR(VLOOKUP($B1847,'РЕОРГ 01.05.2010'!A:B,2,FALSE)),"",VLOOKUP($B1847,'РЕОРГ 01.05.2010'!A:B,2,FALSE))</f>
        <v/>
      </c>
      <c r="BK1847" s="12" t="str">
        <f t="shared" si="996"/>
        <v>Опер.касса №6669/08</v>
      </c>
      <c r="BL1847" t="e">
        <f>LEFT(#REF!,2)</f>
        <v>#REF!</v>
      </c>
      <c r="BM1847" s="12" t="str">
        <f t="shared" si="1002"/>
        <v>6669/08</v>
      </c>
      <c r="BO1847" t="str">
        <f>IF(ISERROR(VLOOKUP($B1847,'РЕОРГ 01.08.2010'!A:B,2,FALSE)),"",VLOOKUP($B1847,'РЕОРГ 01.08.2010'!A:B,2,FALSE))</f>
        <v/>
      </c>
      <c r="BP1847" s="12" t="str">
        <f t="shared" si="997"/>
        <v>Опер.касса №6669/08</v>
      </c>
      <c r="BQ1847" t="e">
        <f>LEFT(#REF!,2)</f>
        <v>#REF!</v>
      </c>
      <c r="BR1847" s="12" t="str">
        <f t="shared" si="1003"/>
        <v>6669/08</v>
      </c>
    </row>
    <row r="1848" spans="1:70" ht="12.75" customHeight="1">
      <c r="A1848" t="str">
        <f t="shared" si="998"/>
        <v>6669/09</v>
      </c>
      <c r="B1848" s="133">
        <v>2158</v>
      </c>
      <c r="C1848" s="1" t="s">
        <v>11594</v>
      </c>
      <c r="D1848" s="32" t="s">
        <v>1926</v>
      </c>
      <c r="E1848" s="1" t="s">
        <v>11083</v>
      </c>
      <c r="F1848" s="1" t="s">
        <v>8047</v>
      </c>
      <c r="G1848" s="1" t="s">
        <v>12947</v>
      </c>
      <c r="H1848" s="1" t="s">
        <v>12948</v>
      </c>
      <c r="I1848" s="1" t="s">
        <v>11196</v>
      </c>
      <c r="J1848" s="1"/>
      <c r="K1848" s="1">
        <v>11</v>
      </c>
      <c r="L1848" s="32" t="s">
        <v>4048</v>
      </c>
      <c r="M1848" s="8" t="s">
        <v>11773</v>
      </c>
      <c r="N1848" s="2" t="s">
        <v>12949</v>
      </c>
      <c r="O1848" s="173"/>
      <c r="P1848" s="168">
        <f t="shared" si="1028"/>
        <v>1845</v>
      </c>
      <c r="Q1848" s="138">
        <f t="shared" si="1022"/>
        <v>12</v>
      </c>
      <c r="R1848" s="138">
        <f t="shared" si="1023"/>
        <v>24</v>
      </c>
      <c r="S1848" s="138">
        <f t="shared" si="1024"/>
        <v>36</v>
      </c>
      <c r="T1848" s="138">
        <f t="shared" si="1025"/>
        <v>48</v>
      </c>
      <c r="U1848" s="138">
        <f t="shared" si="1026"/>
        <v>60</v>
      </c>
      <c r="V1848" s="138" t="e">
        <f t="shared" si="1027"/>
        <v>#VALUE!</v>
      </c>
      <c r="W1848" s="158" t="str">
        <f t="shared" si="1004"/>
        <v>08:00 19:00</v>
      </c>
      <c r="X1848" s="159">
        <f>HLOOKUP(SEARCH("2",$M1848)-1,$Q$3:$V1848,$P1848+1,FALSE)</f>
        <v>12</v>
      </c>
      <c r="Y1848" s="160" t="str">
        <f t="shared" si="1005"/>
        <v>08:00 19:00|08:00 19:00|09:00 19:00|08:00 19:00|09:00 18:00</v>
      </c>
      <c r="Z1848" s="161" t="str">
        <f t="shared" si="1006"/>
        <v>08:00 19:00</v>
      </c>
      <c r="AA1848" s="158" t="str">
        <f t="shared" si="1007"/>
        <v>08:00 19:00</v>
      </c>
      <c r="AB1848" s="159">
        <f>HLOOKUP(SEARCH("3",$M1848)-1,$Q$3:$V1848,$P1848+1,FALSE)</f>
        <v>24</v>
      </c>
      <c r="AC1848" s="160" t="str">
        <f t="shared" si="1008"/>
        <v>08:00 19:00|09:00 19:00|08:00 19:00|09:00 18:00</v>
      </c>
      <c r="AD1848" s="161" t="str">
        <f t="shared" si="1009"/>
        <v>08:00 19:00</v>
      </c>
      <c r="AE1848" s="158" t="str">
        <f t="shared" si="1010"/>
        <v>08:00 19:00</v>
      </c>
      <c r="AF1848" s="159">
        <f>HLOOKUP(SEARCH("4",$M1848)-1,$Q$3:$V1848,$P1848+1,FALSE)</f>
        <v>36</v>
      </c>
      <c r="AG1848" s="161" t="str">
        <f t="shared" si="1011"/>
        <v>09:00 19:00|08:00 19:00|09:00 18:00</v>
      </c>
      <c r="AH1848" s="161" t="str">
        <f t="shared" si="1012"/>
        <v>09:00 19:00</v>
      </c>
      <c r="AI1848" s="158" t="str">
        <f t="shared" si="1013"/>
        <v>09:00 19:00</v>
      </c>
      <c r="AJ1848" s="159">
        <f>HLOOKUP(SEARCH("5",$M1848)-1,$Q$3:$V1848,$P1848+1,FALSE)</f>
        <v>48</v>
      </c>
      <c r="AK1848" s="161" t="str">
        <f t="shared" si="1014"/>
        <v>08:00 19:00|09:00 18:00</v>
      </c>
      <c r="AL1848" s="161" t="str">
        <f t="shared" si="1015"/>
        <v>08:00 19:00</v>
      </c>
      <c r="AM1848" s="158" t="str">
        <f t="shared" si="1016"/>
        <v>08:00 19:00</v>
      </c>
      <c r="AN1848" s="159">
        <f>HLOOKUP(SEARCH("6",$M1848)-1,$Q$3:$V1848,$P1848+1,FALSE)</f>
        <v>60</v>
      </c>
      <c r="AO1848" s="161" t="str">
        <f t="shared" si="1017"/>
        <v>09:00 18:00</v>
      </c>
      <c r="AP1848" s="161" t="e">
        <f t="shared" si="1018"/>
        <v>#VALUE!</v>
      </c>
      <c r="AQ1848" s="162" t="str">
        <f t="shared" si="1019"/>
        <v>09:00 18:00</v>
      </c>
      <c r="AR1848" s="163" t="e">
        <f>HLOOKUP(SEARCH("7",$M1848)-1,$Q$3:$V1848,$P1848+1,FALSE)</f>
        <v>#VALUE!</v>
      </c>
      <c r="AS1848" s="164" t="str">
        <f t="shared" si="1020"/>
        <v>выходной</v>
      </c>
      <c r="AT1848" s="142"/>
      <c r="AU1848" s="11" t="str">
        <f>IF(ISERROR(VLOOKUP(B1848,'РЕОРГ 2008'!$A:$B,2,FALSE)),"",VLOOKUP(B1848,'РЕОРГ 2008'!$A:$B,2,FALSE))</f>
        <v/>
      </c>
      <c r="AV1848" s="12" t="str">
        <f t="shared" si="1021"/>
        <v>Доп.офис №6669/09</v>
      </c>
      <c r="AW1848" s="31" t="e">
        <f>LEFT(#REF!,2)</f>
        <v>#REF!</v>
      </c>
      <c r="AX1848" s="12" t="str">
        <f t="shared" si="999"/>
        <v>6669/09</v>
      </c>
      <c r="AZ1848" t="str">
        <f>IF(ISERROR(VLOOKUP(B1848,'РЕОРГ 01.08.2009'!$A:$B,2,FALSE)),"",VLOOKUP(B1848,'РЕОРГ 01.08.2009'!$A:$B,2,FALSE))</f>
        <v/>
      </c>
      <c r="BA1848" s="12" t="str">
        <f t="shared" si="994"/>
        <v>Доп.офис №6669/09</v>
      </c>
      <c r="BB1848" t="e">
        <f>LEFT(#REF!,2)</f>
        <v>#REF!</v>
      </c>
      <c r="BC1848" s="12" t="str">
        <f t="shared" si="1000"/>
        <v>6669/09</v>
      </c>
      <c r="BE1848" t="str">
        <f>IF(ISERROR(VLOOKUP(B1848,'РЕОРГ 01.10.2009'!A:C,3,FALSE)),"",VLOOKUP(B1848,'РЕОРГ 01.10.2009'!A:C,3,FALSE))</f>
        <v/>
      </c>
      <c r="BF1848" s="12" t="str">
        <f t="shared" si="995"/>
        <v>Доп.офис №6669/09</v>
      </c>
      <c r="BG1848" t="e">
        <f>LEFT(#REF!,2)</f>
        <v>#REF!</v>
      </c>
      <c r="BH1848" s="12" t="str">
        <f t="shared" si="1001"/>
        <v>6669/09</v>
      </c>
      <c r="BJ1848" t="str">
        <f>IF(ISERROR(VLOOKUP($B1848,'РЕОРГ 01.05.2010'!A:B,2,FALSE)),"",VLOOKUP($B1848,'РЕОРГ 01.05.2010'!A:B,2,FALSE))</f>
        <v/>
      </c>
      <c r="BK1848" s="12" t="str">
        <f t="shared" si="996"/>
        <v>Доп.офис №6669/09</v>
      </c>
      <c r="BL1848" t="e">
        <f>LEFT(#REF!,2)</f>
        <v>#REF!</v>
      </c>
      <c r="BM1848" s="12" t="str">
        <f t="shared" si="1002"/>
        <v>6669/09</v>
      </c>
      <c r="BO1848" t="str">
        <f>IF(ISERROR(VLOOKUP($B1848,'РЕОРГ 01.08.2010'!A:B,2,FALSE)),"",VLOOKUP($B1848,'РЕОРГ 01.08.2010'!A:B,2,FALSE))</f>
        <v/>
      </c>
      <c r="BP1848" s="12" t="str">
        <f t="shared" si="997"/>
        <v>Доп.офис №6669/09</v>
      </c>
      <c r="BQ1848" t="e">
        <f>LEFT(#REF!,2)</f>
        <v>#REF!</v>
      </c>
      <c r="BR1848" s="12" t="str">
        <f t="shared" si="1003"/>
        <v>6669/09</v>
      </c>
    </row>
    <row r="1849" spans="1:70" ht="12.75" customHeight="1">
      <c r="A1849" t="str">
        <f t="shared" si="998"/>
        <v>6670</v>
      </c>
      <c r="B1849" s="133">
        <v>2159</v>
      </c>
      <c r="C1849" s="1" t="s">
        <v>938</v>
      </c>
      <c r="D1849" s="32" t="s">
        <v>4491</v>
      </c>
      <c r="E1849" s="1" t="s">
        <v>939</v>
      </c>
      <c r="F1849" s="1" t="s">
        <v>8047</v>
      </c>
      <c r="G1849" s="1" t="s">
        <v>940</v>
      </c>
      <c r="H1849" s="1" t="s">
        <v>941</v>
      </c>
      <c r="I1849" s="1" t="s">
        <v>942</v>
      </c>
      <c r="J1849" s="1" t="s">
        <v>13028</v>
      </c>
      <c r="K1849" s="1">
        <v>121.5</v>
      </c>
      <c r="L1849" s="32" t="s">
        <v>4048</v>
      </c>
      <c r="M1849" s="8" t="s">
        <v>11773</v>
      </c>
      <c r="N1849" s="2" t="s">
        <v>12711</v>
      </c>
      <c r="O1849" s="173"/>
      <c r="P1849" s="168">
        <f t="shared" si="1028"/>
        <v>1846</v>
      </c>
      <c r="Q1849" s="138">
        <f t="shared" si="1022"/>
        <v>12</v>
      </c>
      <c r="R1849" s="138">
        <f t="shared" si="1023"/>
        <v>24</v>
      </c>
      <c r="S1849" s="138">
        <f t="shared" si="1024"/>
        <v>36</v>
      </c>
      <c r="T1849" s="138">
        <f t="shared" si="1025"/>
        <v>48</v>
      </c>
      <c r="U1849" s="138">
        <f t="shared" si="1026"/>
        <v>60</v>
      </c>
      <c r="V1849" s="138" t="e">
        <f t="shared" si="1027"/>
        <v>#VALUE!</v>
      </c>
      <c r="W1849" s="158" t="str">
        <f t="shared" si="1004"/>
        <v>08:00 19:00</v>
      </c>
      <c r="X1849" s="159">
        <f>HLOOKUP(SEARCH("2",$M1849)-1,$Q$3:$V1849,$P1849+1,FALSE)</f>
        <v>12</v>
      </c>
      <c r="Y1849" s="160" t="str">
        <f t="shared" si="1005"/>
        <v>08:00 19:00|08:00 19:00|09:00 19:00|08:00 19:00|08:00 19:00</v>
      </c>
      <c r="Z1849" s="161" t="str">
        <f t="shared" si="1006"/>
        <v>08:00 19:00</v>
      </c>
      <c r="AA1849" s="158" t="str">
        <f t="shared" si="1007"/>
        <v>08:00 19:00</v>
      </c>
      <c r="AB1849" s="159">
        <f>HLOOKUP(SEARCH("3",$M1849)-1,$Q$3:$V1849,$P1849+1,FALSE)</f>
        <v>24</v>
      </c>
      <c r="AC1849" s="160" t="str">
        <f t="shared" si="1008"/>
        <v>08:00 19:00|09:00 19:00|08:00 19:00|08:00 19:00</v>
      </c>
      <c r="AD1849" s="161" t="str">
        <f t="shared" si="1009"/>
        <v>08:00 19:00</v>
      </c>
      <c r="AE1849" s="158" t="str">
        <f t="shared" si="1010"/>
        <v>08:00 19:00</v>
      </c>
      <c r="AF1849" s="159">
        <f>HLOOKUP(SEARCH("4",$M1849)-1,$Q$3:$V1849,$P1849+1,FALSE)</f>
        <v>36</v>
      </c>
      <c r="AG1849" s="161" t="str">
        <f t="shared" si="1011"/>
        <v>09:00 19:00|08:00 19:00|08:00 19:00</v>
      </c>
      <c r="AH1849" s="161" t="str">
        <f t="shared" si="1012"/>
        <v>09:00 19:00</v>
      </c>
      <c r="AI1849" s="158" t="str">
        <f t="shared" si="1013"/>
        <v>09:00 19:00</v>
      </c>
      <c r="AJ1849" s="159">
        <f>HLOOKUP(SEARCH("5",$M1849)-1,$Q$3:$V1849,$P1849+1,FALSE)</f>
        <v>48</v>
      </c>
      <c r="AK1849" s="161" t="str">
        <f t="shared" si="1014"/>
        <v>08:00 19:00|08:00 19:00</v>
      </c>
      <c r="AL1849" s="161" t="str">
        <f t="shared" si="1015"/>
        <v>08:00 19:00</v>
      </c>
      <c r="AM1849" s="158" t="str">
        <f t="shared" si="1016"/>
        <v>08:00 19:00</v>
      </c>
      <c r="AN1849" s="159">
        <f>HLOOKUP(SEARCH("6",$M1849)-1,$Q$3:$V1849,$P1849+1,FALSE)</f>
        <v>60</v>
      </c>
      <c r="AO1849" s="161" t="str">
        <f t="shared" si="1017"/>
        <v>08:00 19:00</v>
      </c>
      <c r="AP1849" s="161" t="e">
        <f t="shared" si="1018"/>
        <v>#VALUE!</v>
      </c>
      <c r="AQ1849" s="162" t="str">
        <f t="shared" si="1019"/>
        <v>08:00 19:00</v>
      </c>
      <c r="AR1849" s="163" t="e">
        <f>HLOOKUP(SEARCH("7",$M1849)-1,$Q$3:$V1849,$P1849+1,FALSE)</f>
        <v>#VALUE!</v>
      </c>
      <c r="AS1849" s="164" t="str">
        <f t="shared" si="1020"/>
        <v>выходной</v>
      </c>
      <c r="AT1849" s="142"/>
      <c r="AU1849" s="11" t="str">
        <f>IF(ISERROR(VLOOKUP(B1849,'РЕОРГ 2008'!$A:$B,2,FALSE)),"",VLOOKUP(B1849,'РЕОРГ 2008'!$A:$B,2,FALSE))</f>
        <v/>
      </c>
      <c r="AV1849" s="12" t="str">
        <f t="shared" si="1021"/>
        <v>Приволжское отделение №6670</v>
      </c>
      <c r="AW1849" s="31" t="e">
        <f>LEFT(#REF!,2)</f>
        <v>#REF!</v>
      </c>
      <c r="AX1849" s="12" t="str">
        <f t="shared" si="999"/>
        <v>6670</v>
      </c>
      <c r="AZ1849" t="str">
        <f>IF(ISERROR(VLOOKUP(B1849,'РЕОРГ 01.08.2009'!$A:$B,2,FALSE)),"",VLOOKUP(B1849,'РЕОРГ 01.08.2009'!$A:$B,2,FALSE))</f>
        <v/>
      </c>
      <c r="BA1849" s="12" t="str">
        <f t="shared" si="994"/>
        <v>Приволжское отделение №6670</v>
      </c>
      <c r="BB1849" t="e">
        <f>LEFT(#REF!,2)</f>
        <v>#REF!</v>
      </c>
      <c r="BC1849" s="12" t="str">
        <f t="shared" si="1000"/>
        <v>6670</v>
      </c>
      <c r="BE1849" t="str">
        <f>IF(ISERROR(VLOOKUP(B1849,'РЕОРГ 01.10.2009'!A:C,3,FALSE)),"",VLOOKUP(B1849,'РЕОРГ 01.10.2009'!A:C,3,FALSE))</f>
        <v/>
      </c>
      <c r="BF1849" s="12" t="str">
        <f t="shared" si="995"/>
        <v>Приволжское отделение №6670</v>
      </c>
      <c r="BG1849" t="e">
        <f>LEFT(#REF!,2)</f>
        <v>#REF!</v>
      </c>
      <c r="BH1849" s="12" t="str">
        <f t="shared" si="1001"/>
        <v>6670</v>
      </c>
      <c r="BJ1849" t="str">
        <f>IF(ISERROR(VLOOKUP($B1849,'РЕОРГ 01.05.2010'!A:B,2,FALSE)),"",VLOOKUP($B1849,'РЕОРГ 01.05.2010'!A:B,2,FALSE))</f>
        <v/>
      </c>
      <c r="BK1849" s="12" t="str">
        <f t="shared" si="996"/>
        <v>Приволжское отделение №6670</v>
      </c>
      <c r="BL1849" t="e">
        <f>LEFT(#REF!,2)</f>
        <v>#REF!</v>
      </c>
      <c r="BM1849" s="12" t="str">
        <f t="shared" si="1002"/>
        <v>6670</v>
      </c>
      <c r="BO1849" t="str">
        <f>IF(ISERROR(VLOOKUP($B1849,'РЕОРГ 01.08.2010'!A:B,2,FALSE)),"",VLOOKUP($B1849,'РЕОРГ 01.08.2010'!A:B,2,FALSE))</f>
        <v/>
      </c>
      <c r="BP1849" s="12" t="str">
        <f t="shared" si="997"/>
        <v>Приволжское отделение №6670</v>
      </c>
      <c r="BQ1849" t="e">
        <f>LEFT(#REF!,2)</f>
        <v>#REF!</v>
      </c>
      <c r="BR1849" s="12" t="str">
        <f t="shared" si="1003"/>
        <v>6670</v>
      </c>
    </row>
    <row r="1850" spans="1:70" ht="12.75" customHeight="1">
      <c r="A1850" t="str">
        <f t="shared" si="998"/>
        <v>6670/0148</v>
      </c>
      <c r="B1850" s="133">
        <v>2161</v>
      </c>
      <c r="C1850" s="1" t="s">
        <v>943</v>
      </c>
      <c r="D1850" s="32" t="s">
        <v>1926</v>
      </c>
      <c r="E1850" s="1" t="s">
        <v>944</v>
      </c>
      <c r="F1850" s="1" t="s">
        <v>8047</v>
      </c>
      <c r="G1850" s="1" t="s">
        <v>945</v>
      </c>
      <c r="H1850" s="1" t="s">
        <v>946</v>
      </c>
      <c r="I1850" s="1" t="s">
        <v>648</v>
      </c>
      <c r="J1850" s="1"/>
      <c r="K1850" s="1">
        <v>11</v>
      </c>
      <c r="L1850" s="32" t="s">
        <v>4048</v>
      </c>
      <c r="M1850" s="8" t="s">
        <v>11773</v>
      </c>
      <c r="N1850" s="2" t="s">
        <v>11829</v>
      </c>
      <c r="O1850" s="173"/>
      <c r="P1850" s="168">
        <f t="shared" si="1028"/>
        <v>1847</v>
      </c>
      <c r="Q1850" s="138">
        <f t="shared" si="1022"/>
        <v>12</v>
      </c>
      <c r="R1850" s="138">
        <f t="shared" si="1023"/>
        <v>24</v>
      </c>
      <c r="S1850" s="138">
        <f t="shared" si="1024"/>
        <v>36</v>
      </c>
      <c r="T1850" s="138">
        <f t="shared" si="1025"/>
        <v>48</v>
      </c>
      <c r="U1850" s="138">
        <f t="shared" si="1026"/>
        <v>60</v>
      </c>
      <c r="V1850" s="138" t="e">
        <f t="shared" si="1027"/>
        <v>#VALUE!</v>
      </c>
      <c r="W1850" s="158" t="str">
        <f t="shared" si="1004"/>
        <v>09:00 18:00</v>
      </c>
      <c r="X1850" s="159">
        <f>HLOOKUP(SEARCH("2",$M1850)-1,$Q$3:$V1850,$P1850+1,FALSE)</f>
        <v>12</v>
      </c>
      <c r="Y1850" s="160" t="str">
        <f t="shared" si="1005"/>
        <v>09:00 18:00|09:00 18:00|09:00 18:00|09:00 18:00|09:00 16:00</v>
      </c>
      <c r="Z1850" s="161" t="str">
        <f t="shared" si="1006"/>
        <v>09:00 18:00</v>
      </c>
      <c r="AA1850" s="158" t="str">
        <f t="shared" si="1007"/>
        <v>09:00 18:00</v>
      </c>
      <c r="AB1850" s="159">
        <f>HLOOKUP(SEARCH("3",$M1850)-1,$Q$3:$V1850,$P1850+1,FALSE)</f>
        <v>24</v>
      </c>
      <c r="AC1850" s="160" t="str">
        <f t="shared" si="1008"/>
        <v>09:00 18:00|09:00 18:00|09:00 18:00|09:00 16:00</v>
      </c>
      <c r="AD1850" s="161" t="str">
        <f t="shared" si="1009"/>
        <v>09:00 18:00</v>
      </c>
      <c r="AE1850" s="158" t="str">
        <f t="shared" si="1010"/>
        <v>09:00 18:00</v>
      </c>
      <c r="AF1850" s="159">
        <f>HLOOKUP(SEARCH("4",$M1850)-1,$Q$3:$V1850,$P1850+1,FALSE)</f>
        <v>36</v>
      </c>
      <c r="AG1850" s="161" t="str">
        <f t="shared" si="1011"/>
        <v>09:00 18:00|09:00 18:00|09:00 16:00</v>
      </c>
      <c r="AH1850" s="161" t="str">
        <f t="shared" si="1012"/>
        <v>09:00 18:00</v>
      </c>
      <c r="AI1850" s="158" t="str">
        <f t="shared" si="1013"/>
        <v>09:00 18:00</v>
      </c>
      <c r="AJ1850" s="159">
        <f>HLOOKUP(SEARCH("5",$M1850)-1,$Q$3:$V1850,$P1850+1,FALSE)</f>
        <v>48</v>
      </c>
      <c r="AK1850" s="161" t="str">
        <f t="shared" si="1014"/>
        <v>09:00 18:00|09:00 16:00</v>
      </c>
      <c r="AL1850" s="161" t="str">
        <f t="shared" si="1015"/>
        <v>09:00 18:00</v>
      </c>
      <c r="AM1850" s="158" t="str">
        <f t="shared" si="1016"/>
        <v>09:00 18:00</v>
      </c>
      <c r="AN1850" s="159">
        <f>HLOOKUP(SEARCH("6",$M1850)-1,$Q$3:$V1850,$P1850+1,FALSE)</f>
        <v>60</v>
      </c>
      <c r="AO1850" s="161" t="str">
        <f t="shared" si="1017"/>
        <v>09:00 16:00</v>
      </c>
      <c r="AP1850" s="161" t="e">
        <f t="shared" si="1018"/>
        <v>#VALUE!</v>
      </c>
      <c r="AQ1850" s="162" t="str">
        <f t="shared" si="1019"/>
        <v>09:00 16:00</v>
      </c>
      <c r="AR1850" s="163" t="e">
        <f>HLOOKUP(SEARCH("7",$M1850)-1,$Q$3:$V1850,$P1850+1,FALSE)</f>
        <v>#VALUE!</v>
      </c>
      <c r="AS1850" s="164" t="str">
        <f t="shared" si="1020"/>
        <v>выходной</v>
      </c>
      <c r="AT1850" s="142"/>
      <c r="AU1850" s="11" t="str">
        <f>IF(ISERROR(VLOOKUP(B1850,'РЕОРГ 2008'!$A:$B,2,FALSE)),"",VLOOKUP(B1850,'РЕОРГ 2008'!$A:$B,2,FALSE))</f>
        <v/>
      </c>
      <c r="AV1850" s="12" t="str">
        <f t="shared" si="1021"/>
        <v>Доп.офис №6670/0148</v>
      </c>
      <c r="AW1850" s="31" t="e">
        <f>LEFT(#REF!,2)</f>
        <v>#REF!</v>
      </c>
      <c r="AX1850" s="12" t="str">
        <f t="shared" si="999"/>
        <v>6670/0148</v>
      </c>
      <c r="AZ1850" t="str">
        <f>IF(ISERROR(VLOOKUP(B1850,'РЕОРГ 01.08.2009'!$A:$B,2,FALSE)),"",VLOOKUP(B1850,'РЕОРГ 01.08.2009'!$A:$B,2,FALSE))</f>
        <v/>
      </c>
      <c r="BA1850" s="12" t="str">
        <f t="shared" si="994"/>
        <v>Доп.офис №6670/0148</v>
      </c>
      <c r="BB1850" t="e">
        <f>LEFT(#REF!,2)</f>
        <v>#REF!</v>
      </c>
      <c r="BC1850" s="12" t="str">
        <f t="shared" si="1000"/>
        <v>6670/0148</v>
      </c>
      <c r="BE1850" t="str">
        <f>IF(ISERROR(VLOOKUP(B1850,'РЕОРГ 01.10.2009'!A:C,3,FALSE)),"",VLOOKUP(B1850,'РЕОРГ 01.10.2009'!A:C,3,FALSE))</f>
        <v/>
      </c>
      <c r="BF1850" s="12" t="str">
        <f t="shared" si="995"/>
        <v>Доп.офис №6670/0148</v>
      </c>
      <c r="BG1850" t="e">
        <f>LEFT(#REF!,2)</f>
        <v>#REF!</v>
      </c>
      <c r="BH1850" s="12" t="str">
        <f t="shared" si="1001"/>
        <v>6670/0148</v>
      </c>
      <c r="BJ1850" t="str">
        <f>IF(ISERROR(VLOOKUP($B1850,'РЕОРГ 01.05.2010'!A:B,2,FALSE)),"",VLOOKUP($B1850,'РЕОРГ 01.05.2010'!A:B,2,FALSE))</f>
        <v/>
      </c>
      <c r="BK1850" s="12" t="str">
        <f t="shared" si="996"/>
        <v>Доп.офис №6670/0148</v>
      </c>
      <c r="BL1850" t="e">
        <f>LEFT(#REF!,2)</f>
        <v>#REF!</v>
      </c>
      <c r="BM1850" s="12" t="str">
        <f t="shared" si="1002"/>
        <v>6670/0148</v>
      </c>
      <c r="BO1850" t="str">
        <f>IF(ISERROR(VLOOKUP($B1850,'РЕОРГ 01.08.2010'!A:B,2,FALSE)),"",VLOOKUP($B1850,'РЕОРГ 01.08.2010'!A:B,2,FALSE))</f>
        <v/>
      </c>
      <c r="BP1850" s="12" t="str">
        <f t="shared" si="997"/>
        <v>Доп.офис №6670/0148</v>
      </c>
      <c r="BQ1850" t="e">
        <f>LEFT(#REF!,2)</f>
        <v>#REF!</v>
      </c>
      <c r="BR1850" s="12" t="str">
        <f t="shared" si="1003"/>
        <v>6670/0148</v>
      </c>
    </row>
    <row r="1851" spans="1:70" ht="12.75" customHeight="1">
      <c r="A1851" t="str">
        <f t="shared" si="998"/>
        <v>6670/0150</v>
      </c>
      <c r="B1851" s="133">
        <v>2162</v>
      </c>
      <c r="C1851" s="1" t="s">
        <v>11595</v>
      </c>
      <c r="D1851" s="32" t="s">
        <v>1926</v>
      </c>
      <c r="E1851" s="1" t="s">
        <v>947</v>
      </c>
      <c r="F1851" s="1" t="s">
        <v>8047</v>
      </c>
      <c r="G1851" s="1" t="s">
        <v>948</v>
      </c>
      <c r="H1851" s="1" t="s">
        <v>949</v>
      </c>
      <c r="I1851" s="1" t="s">
        <v>11596</v>
      </c>
      <c r="J1851" s="1"/>
      <c r="K1851" s="1">
        <v>7</v>
      </c>
      <c r="L1851" s="32" t="s">
        <v>4048</v>
      </c>
      <c r="M1851" s="8" t="s">
        <v>11773</v>
      </c>
      <c r="N1851" s="2" t="s">
        <v>12712</v>
      </c>
      <c r="O1851" s="173"/>
      <c r="P1851" s="168">
        <f t="shared" si="1028"/>
        <v>1848</v>
      </c>
      <c r="Q1851" s="138">
        <f t="shared" si="1022"/>
        <v>12</v>
      </c>
      <c r="R1851" s="138">
        <f t="shared" si="1023"/>
        <v>24</v>
      </c>
      <c r="S1851" s="138">
        <f t="shared" si="1024"/>
        <v>36</v>
      </c>
      <c r="T1851" s="138">
        <f t="shared" si="1025"/>
        <v>48</v>
      </c>
      <c r="U1851" s="138">
        <f t="shared" si="1026"/>
        <v>60</v>
      </c>
      <c r="V1851" s="138" t="e">
        <f t="shared" si="1027"/>
        <v>#VALUE!</v>
      </c>
      <c r="W1851" s="158" t="str">
        <f t="shared" si="1004"/>
        <v>09:00 18:00</v>
      </c>
      <c r="X1851" s="159">
        <f>HLOOKUP(SEARCH("2",$M1851)-1,$Q$3:$V1851,$P1851+1,FALSE)</f>
        <v>12</v>
      </c>
      <c r="Y1851" s="160" t="str">
        <f t="shared" si="1005"/>
        <v>09:00 18:00|09:00 18:00|10:00 18:00|09:00 18:00|09:00 16:00</v>
      </c>
      <c r="Z1851" s="161" t="str">
        <f t="shared" si="1006"/>
        <v>09:00 18:00</v>
      </c>
      <c r="AA1851" s="158" t="str">
        <f t="shared" si="1007"/>
        <v>09:00 18:00</v>
      </c>
      <c r="AB1851" s="159">
        <f>HLOOKUP(SEARCH("3",$M1851)-1,$Q$3:$V1851,$P1851+1,FALSE)</f>
        <v>24</v>
      </c>
      <c r="AC1851" s="160" t="str">
        <f t="shared" si="1008"/>
        <v>09:00 18:00|10:00 18:00|09:00 18:00|09:00 16:00</v>
      </c>
      <c r="AD1851" s="161" t="str">
        <f t="shared" si="1009"/>
        <v>09:00 18:00</v>
      </c>
      <c r="AE1851" s="158" t="str">
        <f t="shared" si="1010"/>
        <v>09:00 18:00</v>
      </c>
      <c r="AF1851" s="159">
        <f>HLOOKUP(SEARCH("4",$M1851)-1,$Q$3:$V1851,$P1851+1,FALSE)</f>
        <v>36</v>
      </c>
      <c r="AG1851" s="161" t="str">
        <f t="shared" si="1011"/>
        <v>10:00 18:00|09:00 18:00|09:00 16:00</v>
      </c>
      <c r="AH1851" s="161" t="str">
        <f t="shared" si="1012"/>
        <v>10:00 18:00</v>
      </c>
      <c r="AI1851" s="158" t="str">
        <f t="shared" si="1013"/>
        <v>10:00 18:00</v>
      </c>
      <c r="AJ1851" s="159">
        <f>HLOOKUP(SEARCH("5",$M1851)-1,$Q$3:$V1851,$P1851+1,FALSE)</f>
        <v>48</v>
      </c>
      <c r="AK1851" s="161" t="str">
        <f t="shared" si="1014"/>
        <v>09:00 18:00|09:00 16:00</v>
      </c>
      <c r="AL1851" s="161" t="str">
        <f t="shared" si="1015"/>
        <v>09:00 18:00</v>
      </c>
      <c r="AM1851" s="158" t="str">
        <f t="shared" si="1016"/>
        <v>09:00 18:00</v>
      </c>
      <c r="AN1851" s="159">
        <f>HLOOKUP(SEARCH("6",$M1851)-1,$Q$3:$V1851,$P1851+1,FALSE)</f>
        <v>60</v>
      </c>
      <c r="AO1851" s="161" t="str">
        <f t="shared" si="1017"/>
        <v>09:00 16:00</v>
      </c>
      <c r="AP1851" s="161" t="e">
        <f t="shared" si="1018"/>
        <v>#VALUE!</v>
      </c>
      <c r="AQ1851" s="162" t="str">
        <f t="shared" si="1019"/>
        <v>09:00 16:00</v>
      </c>
      <c r="AR1851" s="163" t="e">
        <f>HLOOKUP(SEARCH("7",$M1851)-1,$Q$3:$V1851,$P1851+1,FALSE)</f>
        <v>#VALUE!</v>
      </c>
      <c r="AS1851" s="164" t="str">
        <f t="shared" si="1020"/>
        <v>выходной</v>
      </c>
      <c r="AT1851" s="142"/>
      <c r="AU1851" s="11" t="str">
        <f>IF(ISERROR(VLOOKUP(B1851,'РЕОРГ 2008'!$A:$B,2,FALSE)),"",VLOOKUP(B1851,'РЕОРГ 2008'!$A:$B,2,FALSE))</f>
        <v/>
      </c>
      <c r="AV1851" s="12" t="str">
        <f t="shared" si="1021"/>
        <v>Доп.офис №6670/0150</v>
      </c>
      <c r="AW1851" s="31" t="e">
        <f>LEFT(#REF!,2)</f>
        <v>#REF!</v>
      </c>
      <c r="AX1851" s="12" t="str">
        <f t="shared" si="999"/>
        <v>6670/0150</v>
      </c>
      <c r="AZ1851" t="str">
        <f>IF(ISERROR(VLOOKUP(B1851,'РЕОРГ 01.08.2009'!$A:$B,2,FALSE)),"",VLOOKUP(B1851,'РЕОРГ 01.08.2009'!$A:$B,2,FALSE))</f>
        <v/>
      </c>
      <c r="BA1851" s="12" t="str">
        <f t="shared" si="994"/>
        <v>Доп.офис №6670/0150</v>
      </c>
      <c r="BB1851" t="e">
        <f>LEFT(#REF!,2)</f>
        <v>#REF!</v>
      </c>
      <c r="BC1851" s="12" t="str">
        <f t="shared" si="1000"/>
        <v>6670/0150</v>
      </c>
      <c r="BE1851" t="str">
        <f>IF(ISERROR(VLOOKUP(B1851,'РЕОРГ 01.10.2009'!A:C,3,FALSE)),"",VLOOKUP(B1851,'РЕОРГ 01.10.2009'!A:C,3,FALSE))</f>
        <v/>
      </c>
      <c r="BF1851" s="12" t="str">
        <f t="shared" si="995"/>
        <v>Доп.офис №6670/0150</v>
      </c>
      <c r="BG1851" t="e">
        <f>LEFT(#REF!,2)</f>
        <v>#REF!</v>
      </c>
      <c r="BH1851" s="12" t="str">
        <f t="shared" si="1001"/>
        <v>6670/0150</v>
      </c>
      <c r="BJ1851" t="str">
        <f>IF(ISERROR(VLOOKUP($B1851,'РЕОРГ 01.05.2010'!A:B,2,FALSE)),"",VLOOKUP($B1851,'РЕОРГ 01.05.2010'!A:B,2,FALSE))</f>
        <v/>
      </c>
      <c r="BK1851" s="12" t="str">
        <f t="shared" si="996"/>
        <v>Доп.офис №6670/0150</v>
      </c>
      <c r="BL1851" t="e">
        <f>LEFT(#REF!,2)</f>
        <v>#REF!</v>
      </c>
      <c r="BM1851" s="12" t="str">
        <f t="shared" si="1002"/>
        <v>6670/0150</v>
      </c>
      <c r="BO1851" t="str">
        <f>IF(ISERROR(VLOOKUP($B1851,'РЕОРГ 01.08.2010'!A:B,2,FALSE)),"",VLOOKUP($B1851,'РЕОРГ 01.08.2010'!A:B,2,FALSE))</f>
        <v/>
      </c>
      <c r="BP1851" s="12" t="str">
        <f t="shared" si="997"/>
        <v>Доп.офис №6670/0150</v>
      </c>
      <c r="BQ1851" t="e">
        <f>LEFT(#REF!,2)</f>
        <v>#REF!</v>
      </c>
      <c r="BR1851" s="12" t="str">
        <f t="shared" si="1003"/>
        <v>6670/0150</v>
      </c>
    </row>
    <row r="1852" spans="1:70" ht="12.75" customHeight="1">
      <c r="A1852" t="str">
        <f t="shared" si="998"/>
        <v>6670/0153</v>
      </c>
      <c r="B1852" s="133">
        <v>2163</v>
      </c>
      <c r="C1852" s="1" t="s">
        <v>11597</v>
      </c>
      <c r="D1852" s="32" t="s">
        <v>1926</v>
      </c>
      <c r="E1852" s="1" t="s">
        <v>950</v>
      </c>
      <c r="F1852" s="1" t="s">
        <v>8047</v>
      </c>
      <c r="G1852" s="1" t="s">
        <v>951</v>
      </c>
      <c r="H1852" s="1" t="s">
        <v>952</v>
      </c>
      <c r="I1852" s="1" t="s">
        <v>11084</v>
      </c>
      <c r="J1852" s="1"/>
      <c r="K1852" s="1">
        <v>6</v>
      </c>
      <c r="L1852" s="32" t="s">
        <v>4048</v>
      </c>
      <c r="M1852" s="8" t="s">
        <v>11773</v>
      </c>
      <c r="N1852" s="2" t="s">
        <v>12888</v>
      </c>
      <c r="O1852" s="173"/>
      <c r="P1852" s="168">
        <f t="shared" si="1028"/>
        <v>1849</v>
      </c>
      <c r="Q1852" s="138">
        <f t="shared" si="1022"/>
        <v>25</v>
      </c>
      <c r="R1852" s="138">
        <f t="shared" si="1023"/>
        <v>50</v>
      </c>
      <c r="S1852" s="138">
        <f t="shared" si="1024"/>
        <v>75</v>
      </c>
      <c r="T1852" s="138">
        <f t="shared" si="1025"/>
        <v>100</v>
      </c>
      <c r="U1852" s="138">
        <f t="shared" si="1026"/>
        <v>125</v>
      </c>
      <c r="V1852" s="138" t="e">
        <f t="shared" si="1027"/>
        <v>#VALUE!</v>
      </c>
      <c r="W1852" s="158" t="str">
        <f t="shared" si="1004"/>
        <v>08:00 18:00(13:00 14:00)</v>
      </c>
      <c r="X1852" s="159">
        <f>HLOOKUP(SEARCH("2",$M1852)-1,$Q$3:$V1852,$P1852+1,FALSE)</f>
        <v>25</v>
      </c>
      <c r="Y1852" s="160" t="str">
        <f t="shared" si="1005"/>
        <v>10:00 18:00(13:00 14:00)|09:00 18:00(13:00 14:00)|09:00 18:00(13:00 14:00)|09:00 18:00(13:00 14:00)|09:00 16:00(13:00 14:00)</v>
      </c>
      <c r="Z1852" s="161" t="str">
        <f t="shared" si="1006"/>
        <v>10:00 18:00(13:00 14:00)</v>
      </c>
      <c r="AA1852" s="158" t="str">
        <f t="shared" si="1007"/>
        <v>10:00 18:00(13:00 14:00)</v>
      </c>
      <c r="AB1852" s="159">
        <f>HLOOKUP(SEARCH("3",$M1852)-1,$Q$3:$V1852,$P1852+1,FALSE)</f>
        <v>50</v>
      </c>
      <c r="AC1852" s="160" t="str">
        <f t="shared" si="1008"/>
        <v>09:00 18:00(13:00 14:00)|09:00 18:00(13:00 14:00)|09:00 18:00(13:00 14:00)|09:00 16:00(13:00 14:00)</v>
      </c>
      <c r="AD1852" s="161" t="str">
        <f t="shared" si="1009"/>
        <v>09:00 18:00(13:00 14:00)</v>
      </c>
      <c r="AE1852" s="158" t="str">
        <f t="shared" si="1010"/>
        <v>09:00 18:00(13:00 14:00)</v>
      </c>
      <c r="AF1852" s="159">
        <f>HLOOKUP(SEARCH("4",$M1852)-1,$Q$3:$V1852,$P1852+1,FALSE)</f>
        <v>75</v>
      </c>
      <c r="AG1852" s="161" t="str">
        <f t="shared" si="1011"/>
        <v>09:00 18:00(13:00 14:00)|09:00 18:00(13:00 14:00)|09:00 16:00(13:00 14:00)</v>
      </c>
      <c r="AH1852" s="161" t="str">
        <f t="shared" si="1012"/>
        <v>09:00 18:00(13:00 14:00)</v>
      </c>
      <c r="AI1852" s="158" t="str">
        <f t="shared" si="1013"/>
        <v>09:00 18:00(13:00 14:00)</v>
      </c>
      <c r="AJ1852" s="159">
        <f>HLOOKUP(SEARCH("5",$M1852)-1,$Q$3:$V1852,$P1852+1,FALSE)</f>
        <v>100</v>
      </c>
      <c r="AK1852" s="161" t="str">
        <f t="shared" si="1014"/>
        <v>09:00 18:00(13:00 14:00)|09:00 16:00(13:00 14:00)</v>
      </c>
      <c r="AL1852" s="161" t="str">
        <f t="shared" si="1015"/>
        <v>09:00 18:00(13:00 14:00)</v>
      </c>
      <c r="AM1852" s="158" t="str">
        <f t="shared" si="1016"/>
        <v>09:00 18:00(13:00 14:00)</v>
      </c>
      <c r="AN1852" s="159">
        <f>HLOOKUP(SEARCH("6",$M1852)-1,$Q$3:$V1852,$P1852+1,FALSE)</f>
        <v>125</v>
      </c>
      <c r="AO1852" s="161" t="str">
        <f t="shared" si="1017"/>
        <v>09:00 16:00(13:00 14:00)</v>
      </c>
      <c r="AP1852" s="161" t="e">
        <f t="shared" si="1018"/>
        <v>#VALUE!</v>
      </c>
      <c r="AQ1852" s="162" t="str">
        <f t="shared" si="1019"/>
        <v>09:00 16:00(13:00 14:00)</v>
      </c>
      <c r="AR1852" s="163" t="e">
        <f>HLOOKUP(SEARCH("7",$M1852)-1,$Q$3:$V1852,$P1852+1,FALSE)</f>
        <v>#VALUE!</v>
      </c>
      <c r="AS1852" s="164" t="str">
        <f t="shared" si="1020"/>
        <v>выходной</v>
      </c>
      <c r="AT1852" s="142"/>
      <c r="AU1852" s="11" t="str">
        <f>IF(ISERROR(VLOOKUP(B1852,'РЕОРГ 2008'!$A:$B,2,FALSE)),"",VLOOKUP(B1852,'РЕОРГ 2008'!$A:$B,2,FALSE))</f>
        <v/>
      </c>
      <c r="AV1852" s="12" t="str">
        <f t="shared" si="1021"/>
        <v>Доп.офис №6670/0153</v>
      </c>
      <c r="AW1852" s="31" t="e">
        <f>LEFT(#REF!,2)</f>
        <v>#REF!</v>
      </c>
      <c r="AX1852" s="12" t="str">
        <f t="shared" si="999"/>
        <v>6670/0153</v>
      </c>
      <c r="AZ1852" t="str">
        <f>IF(ISERROR(VLOOKUP(B1852,'РЕОРГ 01.08.2009'!$A:$B,2,FALSE)),"",VLOOKUP(B1852,'РЕОРГ 01.08.2009'!$A:$B,2,FALSE))</f>
        <v/>
      </c>
      <c r="BA1852" s="12" t="str">
        <f t="shared" si="994"/>
        <v>Доп.офис №6670/0153</v>
      </c>
      <c r="BB1852" t="e">
        <f>LEFT(#REF!,2)</f>
        <v>#REF!</v>
      </c>
      <c r="BC1852" s="12" t="str">
        <f t="shared" si="1000"/>
        <v>6670/0153</v>
      </c>
      <c r="BE1852" t="str">
        <f>IF(ISERROR(VLOOKUP(B1852,'РЕОРГ 01.10.2009'!A:C,3,FALSE)),"",VLOOKUP(B1852,'РЕОРГ 01.10.2009'!A:C,3,FALSE))</f>
        <v/>
      </c>
      <c r="BF1852" s="12" t="str">
        <f t="shared" si="995"/>
        <v>Доп.офис №6670/0153</v>
      </c>
      <c r="BG1852" t="e">
        <f>LEFT(#REF!,2)</f>
        <v>#REF!</v>
      </c>
      <c r="BH1852" s="12" t="str">
        <f t="shared" si="1001"/>
        <v>6670/0153</v>
      </c>
      <c r="BJ1852" t="str">
        <f>IF(ISERROR(VLOOKUP($B1852,'РЕОРГ 01.05.2010'!A:B,2,FALSE)),"",VLOOKUP($B1852,'РЕОРГ 01.05.2010'!A:B,2,FALSE))</f>
        <v/>
      </c>
      <c r="BK1852" s="12" t="str">
        <f t="shared" si="996"/>
        <v>Доп.офис №6670/0153</v>
      </c>
      <c r="BL1852" t="e">
        <f>LEFT(#REF!,2)</f>
        <v>#REF!</v>
      </c>
      <c r="BM1852" s="12" t="str">
        <f t="shared" si="1002"/>
        <v>6670/0153</v>
      </c>
      <c r="BO1852" t="str">
        <f>IF(ISERROR(VLOOKUP($B1852,'РЕОРГ 01.08.2010'!A:B,2,FALSE)),"",VLOOKUP($B1852,'РЕОРГ 01.08.2010'!A:B,2,FALSE))</f>
        <v/>
      </c>
      <c r="BP1852" s="12" t="str">
        <f t="shared" si="997"/>
        <v>Доп.офис №6670/0153</v>
      </c>
      <c r="BQ1852" t="e">
        <f>LEFT(#REF!,2)</f>
        <v>#REF!</v>
      </c>
      <c r="BR1852" s="12" t="str">
        <f t="shared" si="1003"/>
        <v>6670/0153</v>
      </c>
    </row>
    <row r="1853" spans="1:70" ht="12.75" customHeight="1">
      <c r="A1853" t="str">
        <f t="shared" si="998"/>
        <v>6670/0212</v>
      </c>
      <c r="B1853" s="133">
        <v>2165</v>
      </c>
      <c r="C1853" s="1" t="s">
        <v>11598</v>
      </c>
      <c r="D1853" s="32" t="s">
        <v>1926</v>
      </c>
      <c r="E1853" s="1" t="s">
        <v>955</v>
      </c>
      <c r="F1853" s="1" t="s">
        <v>8047</v>
      </c>
      <c r="G1853" s="1" t="s">
        <v>4104</v>
      </c>
      <c r="H1853" s="1" t="s">
        <v>4105</v>
      </c>
      <c r="I1853" s="1" t="s">
        <v>13096</v>
      </c>
      <c r="J1853" s="1"/>
      <c r="K1853" s="1">
        <v>10</v>
      </c>
      <c r="L1853" s="32" t="s">
        <v>4048</v>
      </c>
      <c r="M1853" s="8" t="s">
        <v>11783</v>
      </c>
      <c r="N1853" s="2" t="s">
        <v>12713</v>
      </c>
      <c r="O1853" s="173"/>
      <c r="P1853" s="168">
        <f t="shared" si="1028"/>
        <v>1850</v>
      </c>
      <c r="Q1853" s="138">
        <f t="shared" si="1022"/>
        <v>12</v>
      </c>
      <c r="R1853" s="138">
        <f t="shared" si="1023"/>
        <v>24</v>
      </c>
      <c r="S1853" s="138">
        <f t="shared" si="1024"/>
        <v>36</v>
      </c>
      <c r="T1853" s="138">
        <f t="shared" si="1025"/>
        <v>48</v>
      </c>
      <c r="U1853" s="138">
        <f t="shared" si="1026"/>
        <v>60</v>
      </c>
      <c r="V1853" s="138">
        <f t="shared" si="1027"/>
        <v>72</v>
      </c>
      <c r="W1853" s="158" t="str">
        <f t="shared" si="1004"/>
        <v>09:00 19:00</v>
      </c>
      <c r="X1853" s="159">
        <f>HLOOKUP(SEARCH("2",$M1853)-1,$Q$3:$V1853,$P1853+1,FALSE)</f>
        <v>12</v>
      </c>
      <c r="Y1853" s="160" t="str">
        <f t="shared" si="1005"/>
        <v>09:00 19:00|09:00 19:00|10:00 19:00|09:00 19:00|09:00 16:00|09:00 13:00</v>
      </c>
      <c r="Z1853" s="161" t="str">
        <f t="shared" si="1006"/>
        <v>09:00 19:00</v>
      </c>
      <c r="AA1853" s="158" t="str">
        <f t="shared" si="1007"/>
        <v>09:00 19:00</v>
      </c>
      <c r="AB1853" s="159">
        <f>HLOOKUP(SEARCH("3",$M1853)-1,$Q$3:$V1853,$P1853+1,FALSE)</f>
        <v>24</v>
      </c>
      <c r="AC1853" s="160" t="str">
        <f t="shared" si="1008"/>
        <v>09:00 19:00|10:00 19:00|09:00 19:00|09:00 16:00|09:00 13:00</v>
      </c>
      <c r="AD1853" s="161" t="str">
        <f t="shared" si="1009"/>
        <v>09:00 19:00</v>
      </c>
      <c r="AE1853" s="158" t="str">
        <f t="shared" si="1010"/>
        <v>09:00 19:00</v>
      </c>
      <c r="AF1853" s="159">
        <f>HLOOKUP(SEARCH("4",$M1853)-1,$Q$3:$V1853,$P1853+1,FALSE)</f>
        <v>36</v>
      </c>
      <c r="AG1853" s="161" t="str">
        <f t="shared" si="1011"/>
        <v>10:00 19:00|09:00 19:00|09:00 16:00|09:00 13:00</v>
      </c>
      <c r="AH1853" s="161" t="str">
        <f t="shared" si="1012"/>
        <v>10:00 19:00</v>
      </c>
      <c r="AI1853" s="158" t="str">
        <f t="shared" si="1013"/>
        <v>10:00 19:00</v>
      </c>
      <c r="AJ1853" s="159">
        <f>HLOOKUP(SEARCH("5",$M1853)-1,$Q$3:$V1853,$P1853+1,FALSE)</f>
        <v>48</v>
      </c>
      <c r="AK1853" s="161" t="str">
        <f t="shared" si="1014"/>
        <v>09:00 19:00|09:00 16:00|09:00 13:00</v>
      </c>
      <c r="AL1853" s="161" t="str">
        <f t="shared" si="1015"/>
        <v>09:00 19:00</v>
      </c>
      <c r="AM1853" s="158" t="str">
        <f t="shared" si="1016"/>
        <v>09:00 19:00</v>
      </c>
      <c r="AN1853" s="159">
        <f>HLOOKUP(SEARCH("6",$M1853)-1,$Q$3:$V1853,$P1853+1,FALSE)</f>
        <v>60</v>
      </c>
      <c r="AO1853" s="161" t="str">
        <f t="shared" si="1017"/>
        <v>09:00 16:00|09:00 13:00</v>
      </c>
      <c r="AP1853" s="161" t="str">
        <f t="shared" si="1018"/>
        <v>09:00 16:00</v>
      </c>
      <c r="AQ1853" s="162" t="str">
        <f t="shared" si="1019"/>
        <v>09:00 16:00</v>
      </c>
      <c r="AR1853" s="163">
        <f>HLOOKUP(SEARCH("7",$M1853)-1,$Q$3:$V1853,$P1853+1,FALSE)</f>
        <v>72</v>
      </c>
      <c r="AS1853" s="164" t="str">
        <f t="shared" si="1020"/>
        <v>09:00 13:00</v>
      </c>
      <c r="AT1853" s="142"/>
      <c r="AU1853" s="11" t="str">
        <f>IF(ISERROR(VLOOKUP(B1853,'РЕОРГ 2008'!$A:$B,2,FALSE)),"",VLOOKUP(B1853,'РЕОРГ 2008'!$A:$B,2,FALSE))</f>
        <v/>
      </c>
      <c r="AV1853" s="12" t="str">
        <f t="shared" si="1021"/>
        <v>Доп.офис №6670/0212</v>
      </c>
      <c r="AW1853" s="31" t="e">
        <f>LEFT(#REF!,2)</f>
        <v>#REF!</v>
      </c>
      <c r="AX1853" s="12" t="str">
        <f t="shared" si="999"/>
        <v>6670/0212</v>
      </c>
      <c r="AZ1853" t="str">
        <f>IF(ISERROR(VLOOKUP(B1853,'РЕОРГ 01.08.2009'!$A:$B,2,FALSE)),"",VLOOKUP(B1853,'РЕОРГ 01.08.2009'!$A:$B,2,FALSE))</f>
        <v/>
      </c>
      <c r="BA1853" s="12" t="str">
        <f t="shared" si="994"/>
        <v>Доп.офис №6670/0212</v>
      </c>
      <c r="BB1853" t="e">
        <f>LEFT(#REF!,2)</f>
        <v>#REF!</v>
      </c>
      <c r="BC1853" s="12" t="str">
        <f t="shared" si="1000"/>
        <v>6670/0212</v>
      </c>
      <c r="BE1853" t="str">
        <f>IF(ISERROR(VLOOKUP(B1853,'РЕОРГ 01.10.2009'!A:C,3,FALSE)),"",VLOOKUP(B1853,'РЕОРГ 01.10.2009'!A:C,3,FALSE))</f>
        <v/>
      </c>
      <c r="BF1853" s="12" t="str">
        <f t="shared" si="995"/>
        <v>Доп.офис №6670/0212</v>
      </c>
      <c r="BG1853" t="e">
        <f>LEFT(#REF!,2)</f>
        <v>#REF!</v>
      </c>
      <c r="BH1853" s="12" t="str">
        <f t="shared" si="1001"/>
        <v>6670/0212</v>
      </c>
      <c r="BJ1853" t="str">
        <f>IF(ISERROR(VLOOKUP($B1853,'РЕОРГ 01.05.2010'!A:B,2,FALSE)),"",VLOOKUP($B1853,'РЕОРГ 01.05.2010'!A:B,2,FALSE))</f>
        <v/>
      </c>
      <c r="BK1853" s="12" t="str">
        <f t="shared" si="996"/>
        <v>Доп.офис №6670/0212</v>
      </c>
      <c r="BL1853" t="e">
        <f>LEFT(#REF!,2)</f>
        <v>#REF!</v>
      </c>
      <c r="BM1853" s="12" t="str">
        <f t="shared" si="1002"/>
        <v>6670/0212</v>
      </c>
      <c r="BO1853" t="str">
        <f>IF(ISERROR(VLOOKUP($B1853,'РЕОРГ 01.08.2010'!A:B,2,FALSE)),"",VLOOKUP($B1853,'РЕОРГ 01.08.2010'!A:B,2,FALSE))</f>
        <v/>
      </c>
      <c r="BP1853" s="12" t="str">
        <f t="shared" si="997"/>
        <v>Доп.офис №6670/0212</v>
      </c>
      <c r="BQ1853" t="e">
        <f>LEFT(#REF!,2)</f>
        <v>#REF!</v>
      </c>
      <c r="BR1853" s="12" t="str">
        <f t="shared" si="1003"/>
        <v>6670/0212</v>
      </c>
    </row>
    <row r="1854" spans="1:70" ht="12.75" customHeight="1">
      <c r="A1854" t="str">
        <f t="shared" si="998"/>
        <v>6670/0216</v>
      </c>
      <c r="B1854" s="133">
        <v>2166</v>
      </c>
      <c r="C1854" s="1" t="s">
        <v>4107</v>
      </c>
      <c r="D1854" s="32" t="s">
        <v>1926</v>
      </c>
      <c r="E1854" s="1" t="s">
        <v>4108</v>
      </c>
      <c r="F1854" s="1" t="s">
        <v>8047</v>
      </c>
      <c r="G1854" s="1" t="s">
        <v>4109</v>
      </c>
      <c r="H1854" s="1" t="s">
        <v>4110</v>
      </c>
      <c r="I1854" s="1" t="s">
        <v>4111</v>
      </c>
      <c r="J1854" s="1"/>
      <c r="K1854" s="1">
        <v>13.75</v>
      </c>
      <c r="L1854" s="32" t="s">
        <v>4048</v>
      </c>
      <c r="M1854" s="8" t="s">
        <v>11773</v>
      </c>
      <c r="N1854" s="2" t="s">
        <v>12714</v>
      </c>
      <c r="O1854" s="173"/>
      <c r="P1854" s="168">
        <f t="shared" si="1028"/>
        <v>1851</v>
      </c>
      <c r="Q1854" s="138">
        <f t="shared" si="1022"/>
        <v>12</v>
      </c>
      <c r="R1854" s="138">
        <f t="shared" si="1023"/>
        <v>24</v>
      </c>
      <c r="S1854" s="138">
        <f t="shared" si="1024"/>
        <v>36</v>
      </c>
      <c r="T1854" s="138">
        <f t="shared" si="1025"/>
        <v>48</v>
      </c>
      <c r="U1854" s="138">
        <f t="shared" si="1026"/>
        <v>60</v>
      </c>
      <c r="V1854" s="138" t="e">
        <f t="shared" si="1027"/>
        <v>#VALUE!</v>
      </c>
      <c r="W1854" s="158" t="str">
        <f t="shared" si="1004"/>
        <v>08:00 19:00</v>
      </c>
      <c r="X1854" s="159">
        <f>HLOOKUP(SEARCH("2",$M1854)-1,$Q$3:$V1854,$P1854+1,FALSE)</f>
        <v>12</v>
      </c>
      <c r="Y1854" s="160" t="str">
        <f t="shared" si="1005"/>
        <v>09:00 19:00|08:00 19:00|08:00 19:00|08:00 19:00|09:00 17:00</v>
      </c>
      <c r="Z1854" s="161" t="str">
        <f t="shared" si="1006"/>
        <v>09:00 19:00</v>
      </c>
      <c r="AA1854" s="158" t="str">
        <f t="shared" si="1007"/>
        <v>09:00 19:00</v>
      </c>
      <c r="AB1854" s="159">
        <f>HLOOKUP(SEARCH("3",$M1854)-1,$Q$3:$V1854,$P1854+1,FALSE)</f>
        <v>24</v>
      </c>
      <c r="AC1854" s="160" t="str">
        <f t="shared" si="1008"/>
        <v>08:00 19:00|08:00 19:00|08:00 19:00|09:00 17:00</v>
      </c>
      <c r="AD1854" s="161" t="str">
        <f t="shared" si="1009"/>
        <v>08:00 19:00</v>
      </c>
      <c r="AE1854" s="158" t="str">
        <f t="shared" si="1010"/>
        <v>08:00 19:00</v>
      </c>
      <c r="AF1854" s="159">
        <f>HLOOKUP(SEARCH("4",$M1854)-1,$Q$3:$V1854,$P1854+1,FALSE)</f>
        <v>36</v>
      </c>
      <c r="AG1854" s="161" t="str">
        <f t="shared" si="1011"/>
        <v>08:00 19:00|08:00 19:00|09:00 17:00</v>
      </c>
      <c r="AH1854" s="161" t="str">
        <f t="shared" si="1012"/>
        <v>08:00 19:00</v>
      </c>
      <c r="AI1854" s="158" t="str">
        <f t="shared" si="1013"/>
        <v>08:00 19:00</v>
      </c>
      <c r="AJ1854" s="159">
        <f>HLOOKUP(SEARCH("5",$M1854)-1,$Q$3:$V1854,$P1854+1,FALSE)</f>
        <v>48</v>
      </c>
      <c r="AK1854" s="161" t="str">
        <f t="shared" si="1014"/>
        <v>08:00 19:00|09:00 17:00</v>
      </c>
      <c r="AL1854" s="161" t="str">
        <f t="shared" si="1015"/>
        <v>08:00 19:00</v>
      </c>
      <c r="AM1854" s="158" t="str">
        <f t="shared" si="1016"/>
        <v>08:00 19:00</v>
      </c>
      <c r="AN1854" s="159">
        <f>HLOOKUP(SEARCH("6",$M1854)-1,$Q$3:$V1854,$P1854+1,FALSE)</f>
        <v>60</v>
      </c>
      <c r="AO1854" s="161" t="str">
        <f t="shared" si="1017"/>
        <v>09:00 17:00</v>
      </c>
      <c r="AP1854" s="161" t="e">
        <f t="shared" si="1018"/>
        <v>#VALUE!</v>
      </c>
      <c r="AQ1854" s="162" t="str">
        <f t="shared" si="1019"/>
        <v>09:00 17:00</v>
      </c>
      <c r="AR1854" s="163" t="e">
        <f>HLOOKUP(SEARCH("7",$M1854)-1,$Q$3:$V1854,$P1854+1,FALSE)</f>
        <v>#VALUE!</v>
      </c>
      <c r="AS1854" s="164" t="str">
        <f t="shared" si="1020"/>
        <v>выходной</v>
      </c>
      <c r="AT1854" s="142"/>
      <c r="AU1854" s="11" t="str">
        <f>IF(ISERROR(VLOOKUP(B1854,'РЕОРГ 2008'!$A:$B,2,FALSE)),"",VLOOKUP(B1854,'РЕОРГ 2008'!$A:$B,2,FALSE))</f>
        <v/>
      </c>
      <c r="AV1854" s="12" t="str">
        <f t="shared" si="1021"/>
        <v>Доп.офис №6670/0216</v>
      </c>
      <c r="AW1854" s="31" t="e">
        <f>LEFT(#REF!,2)</f>
        <v>#REF!</v>
      </c>
      <c r="AX1854" s="12" t="str">
        <f t="shared" si="999"/>
        <v>6670/0216</v>
      </c>
      <c r="AZ1854" t="str">
        <f>IF(ISERROR(VLOOKUP(B1854,'РЕОРГ 01.08.2009'!$A:$B,2,FALSE)),"",VLOOKUP(B1854,'РЕОРГ 01.08.2009'!$A:$B,2,FALSE))</f>
        <v/>
      </c>
      <c r="BA1854" s="12" t="str">
        <f t="shared" ref="BA1854:BA1917" si="1029">IF(AND(BF1854&lt;&gt;"",AZ1854=""),BF1854,IF(AZ1854="",$C1854,AZ1854))</f>
        <v>Доп.офис №6670/0216</v>
      </c>
      <c r="BB1854" t="e">
        <f>LEFT(#REF!,2)</f>
        <v>#REF!</v>
      </c>
      <c r="BC1854" s="12" t="str">
        <f t="shared" si="1000"/>
        <v>6670/0216</v>
      </c>
      <c r="BE1854" t="str">
        <f>IF(ISERROR(VLOOKUP(B1854,'РЕОРГ 01.10.2009'!A:C,3,FALSE)),"",VLOOKUP(B1854,'РЕОРГ 01.10.2009'!A:C,3,FALSE))</f>
        <v/>
      </c>
      <c r="BF1854" s="12" t="str">
        <f t="shared" ref="BF1854:BF1917" si="1030">IF(AND(BK1854&lt;&gt;"",BE1854=""),BK1854,IF(BE1854="",$C1854,BE1854))</f>
        <v>Доп.офис №6670/0216</v>
      </c>
      <c r="BG1854" t="e">
        <f>LEFT(#REF!,2)</f>
        <v>#REF!</v>
      </c>
      <c r="BH1854" s="12" t="str">
        <f t="shared" si="1001"/>
        <v>6670/0216</v>
      </c>
      <c r="BJ1854" t="str">
        <f>IF(ISERROR(VLOOKUP($B1854,'РЕОРГ 01.05.2010'!A:B,2,FALSE)),"",VLOOKUP($B1854,'РЕОРГ 01.05.2010'!A:B,2,FALSE))</f>
        <v/>
      </c>
      <c r="BK1854" s="12" t="str">
        <f t="shared" ref="BK1854:BK1917" si="1031">IF(AND(BP1854&lt;&gt;"",BJ1854=""),BP1854,IF(BJ1854="",$C1854,BJ1854))</f>
        <v>Доп.офис №6670/0216</v>
      </c>
      <c r="BL1854" t="e">
        <f>LEFT(#REF!,2)</f>
        <v>#REF!</v>
      </c>
      <c r="BM1854" s="12" t="str">
        <f t="shared" si="1002"/>
        <v>6670/0216</v>
      </c>
      <c r="BO1854" t="str">
        <f>IF(ISERROR(VLOOKUP($B1854,'РЕОРГ 01.08.2010'!A:B,2,FALSE)),"",VLOOKUP($B1854,'РЕОРГ 01.08.2010'!A:B,2,FALSE))</f>
        <v/>
      </c>
      <c r="BP1854" s="12" t="str">
        <f t="shared" ref="BP1854:BP1917" si="1032">IF(AND(BU1854&lt;&gt;"",BO1854=""),BU1854,IF(BO1854="",$C1854,BO1854))</f>
        <v>Доп.офис №6670/0216</v>
      </c>
      <c r="BQ1854" t="e">
        <f>LEFT(#REF!,2)</f>
        <v>#REF!</v>
      </c>
      <c r="BR1854" s="12" t="str">
        <f t="shared" si="1003"/>
        <v>6670/0216</v>
      </c>
    </row>
    <row r="1855" spans="1:70" ht="12.75" customHeight="1">
      <c r="A1855" t="str">
        <f t="shared" ref="A1855:A1918" si="1033">RIGHT(C1855,LEN(C1855)-SEARCH("№",C1855))</f>
        <v>6670/0227</v>
      </c>
      <c r="B1855" s="133">
        <v>2167</v>
      </c>
      <c r="C1855" s="1" t="s">
        <v>4112</v>
      </c>
      <c r="D1855" s="32" t="s">
        <v>1926</v>
      </c>
      <c r="E1855" s="1" t="s">
        <v>4113</v>
      </c>
      <c r="F1855" s="1" t="s">
        <v>8047</v>
      </c>
      <c r="G1855" s="1" t="s">
        <v>4114</v>
      </c>
      <c r="H1855" s="1" t="s">
        <v>4115</v>
      </c>
      <c r="I1855" s="1" t="s">
        <v>1710</v>
      </c>
      <c r="J1855" s="1"/>
      <c r="K1855" s="1">
        <v>11.25</v>
      </c>
      <c r="L1855" s="32" t="s">
        <v>4048</v>
      </c>
      <c r="M1855" s="8" t="s">
        <v>11783</v>
      </c>
      <c r="N1855" s="2" t="s">
        <v>12701</v>
      </c>
      <c r="O1855" s="173"/>
      <c r="P1855" s="168">
        <f t="shared" si="1028"/>
        <v>1852</v>
      </c>
      <c r="Q1855" s="138">
        <f t="shared" si="1022"/>
        <v>12</v>
      </c>
      <c r="R1855" s="138">
        <f t="shared" si="1023"/>
        <v>24</v>
      </c>
      <c r="S1855" s="138">
        <f t="shared" si="1024"/>
        <v>36</v>
      </c>
      <c r="T1855" s="138">
        <f t="shared" si="1025"/>
        <v>48</v>
      </c>
      <c r="U1855" s="138">
        <f t="shared" si="1026"/>
        <v>60</v>
      </c>
      <c r="V1855" s="138">
        <f t="shared" si="1027"/>
        <v>72</v>
      </c>
      <c r="W1855" s="158" t="str">
        <f t="shared" si="1004"/>
        <v>09:00 19:00</v>
      </c>
      <c r="X1855" s="159">
        <f>HLOOKUP(SEARCH("2",$M1855)-1,$Q$3:$V1855,$P1855+1,FALSE)</f>
        <v>12</v>
      </c>
      <c r="Y1855" s="160" t="str">
        <f t="shared" si="1005"/>
        <v>10:00 19:00|09:00 19:00|09:00 19:00|09:00 19:00|09:00 17:00|09:00 13:00</v>
      </c>
      <c r="Z1855" s="161" t="str">
        <f t="shared" si="1006"/>
        <v>10:00 19:00</v>
      </c>
      <c r="AA1855" s="158" t="str">
        <f t="shared" si="1007"/>
        <v>10:00 19:00</v>
      </c>
      <c r="AB1855" s="159">
        <f>HLOOKUP(SEARCH("3",$M1855)-1,$Q$3:$V1855,$P1855+1,FALSE)</f>
        <v>24</v>
      </c>
      <c r="AC1855" s="160" t="str">
        <f t="shared" si="1008"/>
        <v>09:00 19:00|09:00 19:00|09:00 19:00|09:00 17:00|09:00 13:00</v>
      </c>
      <c r="AD1855" s="161" t="str">
        <f t="shared" si="1009"/>
        <v>09:00 19:00</v>
      </c>
      <c r="AE1855" s="158" t="str">
        <f t="shared" si="1010"/>
        <v>09:00 19:00</v>
      </c>
      <c r="AF1855" s="159">
        <f>HLOOKUP(SEARCH("4",$M1855)-1,$Q$3:$V1855,$P1855+1,FALSE)</f>
        <v>36</v>
      </c>
      <c r="AG1855" s="161" t="str">
        <f t="shared" si="1011"/>
        <v>09:00 19:00|09:00 19:00|09:00 17:00|09:00 13:00</v>
      </c>
      <c r="AH1855" s="161" t="str">
        <f t="shared" si="1012"/>
        <v>09:00 19:00</v>
      </c>
      <c r="AI1855" s="158" t="str">
        <f t="shared" si="1013"/>
        <v>09:00 19:00</v>
      </c>
      <c r="AJ1855" s="159">
        <f>HLOOKUP(SEARCH("5",$M1855)-1,$Q$3:$V1855,$P1855+1,FALSE)</f>
        <v>48</v>
      </c>
      <c r="AK1855" s="161" t="str">
        <f t="shared" si="1014"/>
        <v>09:00 19:00|09:00 17:00|09:00 13:00</v>
      </c>
      <c r="AL1855" s="161" t="str">
        <f t="shared" si="1015"/>
        <v>09:00 19:00</v>
      </c>
      <c r="AM1855" s="158" t="str">
        <f t="shared" si="1016"/>
        <v>09:00 19:00</v>
      </c>
      <c r="AN1855" s="159">
        <f>HLOOKUP(SEARCH("6",$M1855)-1,$Q$3:$V1855,$P1855+1,FALSE)</f>
        <v>60</v>
      </c>
      <c r="AO1855" s="161" t="str">
        <f t="shared" si="1017"/>
        <v>09:00 17:00|09:00 13:00</v>
      </c>
      <c r="AP1855" s="161" t="str">
        <f t="shared" si="1018"/>
        <v>09:00 17:00</v>
      </c>
      <c r="AQ1855" s="162" t="str">
        <f t="shared" si="1019"/>
        <v>09:00 17:00</v>
      </c>
      <c r="AR1855" s="163">
        <f>HLOOKUP(SEARCH("7",$M1855)-1,$Q$3:$V1855,$P1855+1,FALSE)</f>
        <v>72</v>
      </c>
      <c r="AS1855" s="164" t="str">
        <f t="shared" si="1020"/>
        <v>09:00 13:00</v>
      </c>
      <c r="AT1855" s="142"/>
      <c r="AU1855" s="11" t="str">
        <f>IF(ISERROR(VLOOKUP(B1855,'РЕОРГ 2008'!$A:$B,2,FALSE)),"",VLOOKUP(B1855,'РЕОРГ 2008'!$A:$B,2,FALSE))</f>
        <v/>
      </c>
      <c r="AV1855" s="12" t="str">
        <f t="shared" si="1021"/>
        <v>Доп.офис №6670/0227</v>
      </c>
      <c r="AW1855" s="31" t="e">
        <f>LEFT(#REF!,2)</f>
        <v>#REF!</v>
      </c>
      <c r="AX1855" s="12" t="str">
        <f t="shared" ref="AX1855:AX1918" si="1034">RIGHT(AV1855,(LEN(AV1855)-SEARCH("№",AV1855)))</f>
        <v>6670/0227</v>
      </c>
      <c r="AZ1855" t="str">
        <f>IF(ISERROR(VLOOKUP(B1855,'РЕОРГ 01.08.2009'!$A:$B,2,FALSE)),"",VLOOKUP(B1855,'РЕОРГ 01.08.2009'!$A:$B,2,FALSE))</f>
        <v/>
      </c>
      <c r="BA1855" s="12" t="str">
        <f t="shared" si="1029"/>
        <v>Доп.офис №6670/0227</v>
      </c>
      <c r="BB1855" t="e">
        <f>LEFT(#REF!,2)</f>
        <v>#REF!</v>
      </c>
      <c r="BC1855" s="12" t="str">
        <f t="shared" ref="BC1855:BC1918" si="1035">RIGHT(BA1855,(LEN(BA1855)-SEARCH("№",BA1855)))</f>
        <v>6670/0227</v>
      </c>
      <c r="BE1855" t="str">
        <f>IF(ISERROR(VLOOKUP(B1855,'РЕОРГ 01.10.2009'!A:C,3,FALSE)),"",VLOOKUP(B1855,'РЕОРГ 01.10.2009'!A:C,3,FALSE))</f>
        <v/>
      </c>
      <c r="BF1855" s="12" t="str">
        <f t="shared" si="1030"/>
        <v>Доп.офис №6670/0227</v>
      </c>
      <c r="BG1855" t="e">
        <f>LEFT(#REF!,2)</f>
        <v>#REF!</v>
      </c>
      <c r="BH1855" s="12" t="str">
        <f t="shared" ref="BH1855:BH1918" si="1036">RIGHT(BF1855,(LEN(BF1855)-SEARCH("№",BF1855)))</f>
        <v>6670/0227</v>
      </c>
      <c r="BJ1855" t="str">
        <f>IF(ISERROR(VLOOKUP($B1855,'РЕОРГ 01.05.2010'!A:B,2,FALSE)),"",VLOOKUP($B1855,'РЕОРГ 01.05.2010'!A:B,2,FALSE))</f>
        <v/>
      </c>
      <c r="BK1855" s="12" t="str">
        <f t="shared" si="1031"/>
        <v>Доп.офис №6670/0227</v>
      </c>
      <c r="BL1855" t="e">
        <f>LEFT(#REF!,2)</f>
        <v>#REF!</v>
      </c>
      <c r="BM1855" s="12" t="str">
        <f t="shared" ref="BM1855:BM1918" si="1037">RIGHT(BK1855,(LEN(BK1855)-SEARCH("№",BK1855)))</f>
        <v>6670/0227</v>
      </c>
      <c r="BO1855" t="str">
        <f>IF(ISERROR(VLOOKUP($B1855,'РЕОРГ 01.08.2010'!A:B,2,FALSE)),"",VLOOKUP($B1855,'РЕОРГ 01.08.2010'!A:B,2,FALSE))</f>
        <v/>
      </c>
      <c r="BP1855" s="12" t="str">
        <f t="shared" si="1032"/>
        <v>Доп.офис №6670/0227</v>
      </c>
      <c r="BQ1855" t="e">
        <f>LEFT(#REF!,2)</f>
        <v>#REF!</v>
      </c>
      <c r="BR1855" s="12" t="str">
        <f t="shared" ref="BR1855:BR1918" si="1038">RIGHT(BP1855,(LEN(BP1855)-SEARCH("№",BP1855)))</f>
        <v>6670/0227</v>
      </c>
    </row>
    <row r="1856" spans="1:70" ht="12.75" customHeight="1">
      <c r="A1856" t="str">
        <f t="shared" si="1033"/>
        <v>6670/0230</v>
      </c>
      <c r="B1856" s="133">
        <v>2168</v>
      </c>
      <c r="C1856" s="1" t="s">
        <v>4116</v>
      </c>
      <c r="D1856" s="32" t="s">
        <v>1926</v>
      </c>
      <c r="E1856" s="1" t="s">
        <v>4117</v>
      </c>
      <c r="F1856" s="1" t="s">
        <v>8047</v>
      </c>
      <c r="G1856" s="1" t="s">
        <v>4118</v>
      </c>
      <c r="H1856" s="1" t="s">
        <v>4119</v>
      </c>
      <c r="I1856" s="1" t="s">
        <v>11197</v>
      </c>
      <c r="J1856" s="1"/>
      <c r="K1856" s="1">
        <v>10</v>
      </c>
      <c r="L1856" s="32" t="s">
        <v>4048</v>
      </c>
      <c r="M1856" s="8" t="s">
        <v>11773</v>
      </c>
      <c r="N1856" s="2" t="s">
        <v>11777</v>
      </c>
      <c r="O1856" s="173"/>
      <c r="P1856" s="168">
        <f t="shared" si="1028"/>
        <v>1853</v>
      </c>
      <c r="Q1856" s="138">
        <f t="shared" si="1022"/>
        <v>12</v>
      </c>
      <c r="R1856" s="138">
        <f t="shared" si="1023"/>
        <v>24</v>
      </c>
      <c r="S1856" s="138">
        <f t="shared" si="1024"/>
        <v>36</v>
      </c>
      <c r="T1856" s="138">
        <f t="shared" si="1025"/>
        <v>48</v>
      </c>
      <c r="U1856" s="138">
        <f t="shared" si="1026"/>
        <v>60</v>
      </c>
      <c r="V1856" s="138" t="e">
        <f t="shared" si="1027"/>
        <v>#VALUE!</v>
      </c>
      <c r="W1856" s="158" t="str">
        <f t="shared" ref="W1856:W1919" si="1039">IF(M1856="1",N1856,IF(ISERROR(SEARCH(1,M1856)=1),"выходной",IF(SEARCH(1,M1856)=1,LEFT(N1856,Q1856-1),"")))</f>
        <v>09:00 19:00</v>
      </c>
      <c r="X1856" s="159">
        <f>HLOOKUP(SEARCH("2",$M1856)-1,$Q$3:$V1856,$P1856+1,FALSE)</f>
        <v>12</v>
      </c>
      <c r="Y1856" s="160" t="str">
        <f t="shared" ref="Y1856:Y1919" si="1040">IF(M1856="2",N1856,IF(LEFT(M1856,1)="2",LEFT(N1856,Q1856-1),RIGHT(N1856,LEN(N1856)-SEARCH("|",N1856,X1856))))</f>
        <v>09:00 19:00|10:00 19:00|09:00 19:00|09:00 19:00|09:00 16:00</v>
      </c>
      <c r="Z1856" s="161" t="str">
        <f t="shared" ref="Z1856:Z1919" si="1041">LEFT(Y1856,SEARCH("|",Y1856,1)-1)</f>
        <v>09:00 19:00</v>
      </c>
      <c r="AA1856" s="158" t="str">
        <f t="shared" ref="AA1856:AA1919" si="1042">IF(ISERROR(SEARCH(2,$M1856)),"выходной",IF(LEFT($M1856,1)="2",Y1856,IF(RIGHT($M1856,1)="2",Y1856,Z1856)))</f>
        <v>09:00 19:00</v>
      </c>
      <c r="AB1856" s="159">
        <f>HLOOKUP(SEARCH("3",$M1856)-1,$Q$3:$V1856,$P1856+1,FALSE)</f>
        <v>24</v>
      </c>
      <c r="AC1856" s="160" t="str">
        <f t="shared" ref="AC1856:AC1919" si="1043">IF(M1856="3",N1856,IF(LEFT($M1856,1)="3",LEFT($N1856,$Q1856-1),RIGHT($N1856,LEN($N1856)-SEARCH("|",$N1856,AB1856))))</f>
        <v>10:00 19:00|09:00 19:00|09:00 19:00|09:00 16:00</v>
      </c>
      <c r="AD1856" s="161" t="str">
        <f t="shared" ref="AD1856:AD1919" si="1044">LEFT(AC1856,SEARCH("|",AC1856,1)-1)</f>
        <v>10:00 19:00</v>
      </c>
      <c r="AE1856" s="158" t="str">
        <f t="shared" ref="AE1856:AE1919" si="1045">IF(ISERROR(SEARCH(3,$M1856)),"выходной",IF(LEFT($M1856,1)="3",AC1856,IF(RIGHT($M1856,1)="3",AC1856,AD1856)))</f>
        <v>10:00 19:00</v>
      </c>
      <c r="AF1856" s="159">
        <f>HLOOKUP(SEARCH("4",$M1856)-1,$Q$3:$V1856,$P1856+1,FALSE)</f>
        <v>36</v>
      </c>
      <c r="AG1856" s="161" t="str">
        <f t="shared" ref="AG1856:AG1919" si="1046">IF(M1856="4",N1856,IF(LEFT($M1856,1)="4",LEFT($N1856,$Q1856-1),RIGHT($N1856,LEN($N1856)-SEARCH("|",$N1856,AF1856))))</f>
        <v>09:00 19:00|09:00 19:00|09:00 16:00</v>
      </c>
      <c r="AH1856" s="161" t="str">
        <f t="shared" ref="AH1856:AH1919" si="1047">LEFT(AG1856,SEARCH("|",AG1856,1)-1)</f>
        <v>09:00 19:00</v>
      </c>
      <c r="AI1856" s="158" t="str">
        <f t="shared" ref="AI1856:AI1919" si="1048">IF(ISERROR(SEARCH(4,$M1856)),"выходной",IF(LEFT($M1856,1)="4",AG1856,IF(RIGHT($M1856,1)="4",AG1856,AH1856)))</f>
        <v>09:00 19:00</v>
      </c>
      <c r="AJ1856" s="159">
        <f>HLOOKUP(SEARCH("5",$M1856)-1,$Q$3:$V1856,$P1856+1,FALSE)</f>
        <v>48</v>
      </c>
      <c r="AK1856" s="161" t="str">
        <f t="shared" ref="AK1856:AK1919" si="1049">IF(M1856="5",N1856,IF(LEFT($M1856,1)="5",LEFT($N1856,$Q1856-1),RIGHT($N1856,LEN($N1856)-SEARCH("|",$N1856,AJ1856))))</f>
        <v>09:00 19:00|09:00 16:00</v>
      </c>
      <c r="AL1856" s="161" t="str">
        <f t="shared" ref="AL1856:AL1919" si="1050">LEFT(AK1856,SEARCH("|",AK1856,1)-1)</f>
        <v>09:00 19:00</v>
      </c>
      <c r="AM1856" s="158" t="str">
        <f t="shared" ref="AM1856:AM1919" si="1051">IF(ISERROR(SEARCH(5,$M1856)),"выходной",IF(LEFT($M1856,1)="5",AK1856,IF(RIGHT($M1856,1)="5",AK1856,AL1856)))</f>
        <v>09:00 19:00</v>
      </c>
      <c r="AN1856" s="159">
        <f>HLOOKUP(SEARCH("6",$M1856)-1,$Q$3:$V1856,$P1856+1,FALSE)</f>
        <v>60</v>
      </c>
      <c r="AO1856" s="161" t="str">
        <f t="shared" ref="AO1856:AO1919" si="1052">IF(M1856="6",N1856,IF(LEFT($M1856,1)="6",LEFT($N1856,$Q1856-1),RIGHT($N1856,LEN($N1856)-SEARCH("|",$N1856,AN1856))))</f>
        <v>09:00 16:00</v>
      </c>
      <c r="AP1856" s="161" t="e">
        <f t="shared" ref="AP1856:AP1919" si="1053">LEFT(AO1856,SEARCH("|",AO1856,1)-1)</f>
        <v>#VALUE!</v>
      </c>
      <c r="AQ1856" s="162" t="str">
        <f t="shared" ref="AQ1856:AQ1919" si="1054">IF(ISERROR(SEARCH(6,$M1856)),"выходной",IF(LEFT($M1856,1)="6",AO1856,IF(RIGHT($M1856,1)="6",AO1856,AP1856)))</f>
        <v>09:00 16:00</v>
      </c>
      <c r="AR1856" s="163" t="e">
        <f>HLOOKUP(SEARCH("7",$M1856)-1,$Q$3:$V1856,$P1856+1,FALSE)</f>
        <v>#VALUE!</v>
      </c>
      <c r="AS1856" s="164" t="str">
        <f t="shared" ref="AS1856:AS1919" si="1055">IF(M1856=7,N1856,IF(ISERROR(SEARCH(7,M1856)=1),"выходной",RIGHT(N1856,LEN(N1856)-AR1856)))</f>
        <v>выходной</v>
      </c>
      <c r="AT1856" s="142"/>
      <c r="AU1856" s="11" t="str">
        <f>IF(ISERROR(VLOOKUP(B1856,'РЕОРГ 2008'!$A:$B,2,FALSE)),"",VLOOKUP(B1856,'РЕОРГ 2008'!$A:$B,2,FALSE))</f>
        <v/>
      </c>
      <c r="AV1856" s="12" t="str">
        <f t="shared" ref="AV1856:AV1919" si="1056">IF(AND(BA1856&lt;&gt;"",AU1856=""),BA1856,IF(AU1856="",$C1856,AU1856))</f>
        <v>Доп.офис №6670/0230</v>
      </c>
      <c r="AW1856" s="31" t="e">
        <f>LEFT(#REF!,2)</f>
        <v>#REF!</v>
      </c>
      <c r="AX1856" s="12" t="str">
        <f t="shared" si="1034"/>
        <v>6670/0230</v>
      </c>
      <c r="AZ1856" t="str">
        <f>IF(ISERROR(VLOOKUP(B1856,'РЕОРГ 01.08.2009'!$A:$B,2,FALSE)),"",VLOOKUP(B1856,'РЕОРГ 01.08.2009'!$A:$B,2,FALSE))</f>
        <v/>
      </c>
      <c r="BA1856" s="12" t="str">
        <f t="shared" si="1029"/>
        <v>Доп.офис №6670/0230</v>
      </c>
      <c r="BB1856" t="e">
        <f>LEFT(#REF!,2)</f>
        <v>#REF!</v>
      </c>
      <c r="BC1856" s="12" t="str">
        <f t="shared" si="1035"/>
        <v>6670/0230</v>
      </c>
      <c r="BE1856" t="str">
        <f>IF(ISERROR(VLOOKUP(B1856,'РЕОРГ 01.10.2009'!A:C,3,FALSE)),"",VLOOKUP(B1856,'РЕОРГ 01.10.2009'!A:C,3,FALSE))</f>
        <v/>
      </c>
      <c r="BF1856" s="12" t="str">
        <f t="shared" si="1030"/>
        <v>Доп.офис №6670/0230</v>
      </c>
      <c r="BG1856" t="e">
        <f>LEFT(#REF!,2)</f>
        <v>#REF!</v>
      </c>
      <c r="BH1856" s="12" t="str">
        <f t="shared" si="1036"/>
        <v>6670/0230</v>
      </c>
      <c r="BJ1856" t="str">
        <f>IF(ISERROR(VLOOKUP($B1856,'РЕОРГ 01.05.2010'!A:B,2,FALSE)),"",VLOOKUP($B1856,'РЕОРГ 01.05.2010'!A:B,2,FALSE))</f>
        <v/>
      </c>
      <c r="BK1856" s="12" t="str">
        <f t="shared" si="1031"/>
        <v>Доп.офис №6670/0230</v>
      </c>
      <c r="BL1856" t="e">
        <f>LEFT(#REF!,2)</f>
        <v>#REF!</v>
      </c>
      <c r="BM1856" s="12" t="str">
        <f t="shared" si="1037"/>
        <v>6670/0230</v>
      </c>
      <c r="BO1856" t="str">
        <f>IF(ISERROR(VLOOKUP($B1856,'РЕОРГ 01.08.2010'!A:B,2,FALSE)),"",VLOOKUP($B1856,'РЕОРГ 01.08.2010'!A:B,2,FALSE))</f>
        <v/>
      </c>
      <c r="BP1856" s="12" t="str">
        <f t="shared" si="1032"/>
        <v>Доп.офис №6670/0230</v>
      </c>
      <c r="BQ1856" t="e">
        <f>LEFT(#REF!,2)</f>
        <v>#REF!</v>
      </c>
      <c r="BR1856" s="12" t="str">
        <f t="shared" si="1038"/>
        <v>6670/0230</v>
      </c>
    </row>
    <row r="1857" spans="1:70" ht="12.75" customHeight="1">
      <c r="A1857" t="str">
        <f t="shared" si="1033"/>
        <v>6670/0239</v>
      </c>
      <c r="B1857" s="133">
        <v>2169</v>
      </c>
      <c r="C1857" s="1" t="s">
        <v>4120</v>
      </c>
      <c r="D1857" s="32" t="s">
        <v>1926</v>
      </c>
      <c r="E1857" s="1" t="s">
        <v>1393</v>
      </c>
      <c r="F1857" s="1" t="s">
        <v>8047</v>
      </c>
      <c r="G1857" s="1" t="s">
        <v>1394</v>
      </c>
      <c r="H1857" s="1" t="s">
        <v>1395</v>
      </c>
      <c r="I1857" s="1" t="s">
        <v>652</v>
      </c>
      <c r="J1857" s="1"/>
      <c r="K1857" s="1">
        <v>7</v>
      </c>
      <c r="L1857" s="32" t="s">
        <v>4048</v>
      </c>
      <c r="M1857" s="8" t="s">
        <v>11773</v>
      </c>
      <c r="N1857" s="2" t="s">
        <v>12889</v>
      </c>
      <c r="O1857" s="173"/>
      <c r="P1857" s="168">
        <f t="shared" si="1028"/>
        <v>1854</v>
      </c>
      <c r="Q1857" s="138">
        <f t="shared" ref="Q1857:Q1920" si="1057">SEARCH("|",N1857,1)</f>
        <v>25</v>
      </c>
      <c r="R1857" s="138">
        <f t="shared" ref="R1857:R1920" si="1058">SEARCH("|",N1857,Q1857+1)</f>
        <v>50</v>
      </c>
      <c r="S1857" s="138">
        <f t="shared" ref="S1857:S1920" si="1059">SEARCH("|",N1857,R1857+1)</f>
        <v>75</v>
      </c>
      <c r="T1857" s="138">
        <f t="shared" ref="T1857:T1920" si="1060">SEARCH("|",N1857,S1857+1)</f>
        <v>100</v>
      </c>
      <c r="U1857" s="138">
        <f t="shared" ref="U1857:U1920" si="1061">SEARCH("|",N1857,T1857+1)</f>
        <v>125</v>
      </c>
      <c r="V1857" s="138" t="e">
        <f t="shared" ref="V1857:V1920" si="1062">SEARCH("|",N1857,U1857+1)</f>
        <v>#VALUE!</v>
      </c>
      <c r="W1857" s="158" t="str">
        <f t="shared" si="1039"/>
        <v>09:00 19:00(12:00 13:00)</v>
      </c>
      <c r="X1857" s="159">
        <f>HLOOKUP(SEARCH("2",$M1857)-1,$Q$3:$V1857,$P1857+1,FALSE)</f>
        <v>25</v>
      </c>
      <c r="Y1857" s="160" t="str">
        <f t="shared" si="1040"/>
        <v>10:00 19:00(12:00 13:00)|09:00 19:00(12:00 13:00)|09:00 19:00(12:00 13:00)|09:00 19:00(12:00 13:00)|09:00 16:00(12:00 13:00)</v>
      </c>
      <c r="Z1857" s="161" t="str">
        <f t="shared" si="1041"/>
        <v>10:00 19:00(12:00 13:00)</v>
      </c>
      <c r="AA1857" s="158" t="str">
        <f t="shared" si="1042"/>
        <v>10:00 19:00(12:00 13:00)</v>
      </c>
      <c r="AB1857" s="159">
        <f>HLOOKUP(SEARCH("3",$M1857)-1,$Q$3:$V1857,$P1857+1,FALSE)</f>
        <v>50</v>
      </c>
      <c r="AC1857" s="160" t="str">
        <f t="shared" si="1043"/>
        <v>09:00 19:00(12:00 13:00)|09:00 19:00(12:00 13:00)|09:00 19:00(12:00 13:00)|09:00 16:00(12:00 13:00)</v>
      </c>
      <c r="AD1857" s="161" t="str">
        <f t="shared" si="1044"/>
        <v>09:00 19:00(12:00 13:00)</v>
      </c>
      <c r="AE1857" s="158" t="str">
        <f t="shared" si="1045"/>
        <v>09:00 19:00(12:00 13:00)</v>
      </c>
      <c r="AF1857" s="159">
        <f>HLOOKUP(SEARCH("4",$M1857)-1,$Q$3:$V1857,$P1857+1,FALSE)</f>
        <v>75</v>
      </c>
      <c r="AG1857" s="161" t="str">
        <f t="shared" si="1046"/>
        <v>09:00 19:00(12:00 13:00)|09:00 19:00(12:00 13:00)|09:00 16:00(12:00 13:00)</v>
      </c>
      <c r="AH1857" s="161" t="str">
        <f t="shared" si="1047"/>
        <v>09:00 19:00(12:00 13:00)</v>
      </c>
      <c r="AI1857" s="158" t="str">
        <f t="shared" si="1048"/>
        <v>09:00 19:00(12:00 13:00)</v>
      </c>
      <c r="AJ1857" s="159">
        <f>HLOOKUP(SEARCH("5",$M1857)-1,$Q$3:$V1857,$P1857+1,FALSE)</f>
        <v>100</v>
      </c>
      <c r="AK1857" s="161" t="str">
        <f t="shared" si="1049"/>
        <v>09:00 19:00(12:00 13:00)|09:00 16:00(12:00 13:00)</v>
      </c>
      <c r="AL1857" s="161" t="str">
        <f t="shared" si="1050"/>
        <v>09:00 19:00(12:00 13:00)</v>
      </c>
      <c r="AM1857" s="158" t="str">
        <f t="shared" si="1051"/>
        <v>09:00 19:00(12:00 13:00)</v>
      </c>
      <c r="AN1857" s="159">
        <f>HLOOKUP(SEARCH("6",$M1857)-1,$Q$3:$V1857,$P1857+1,FALSE)</f>
        <v>125</v>
      </c>
      <c r="AO1857" s="161" t="str">
        <f t="shared" si="1052"/>
        <v>09:00 16:00(12:00 13:00)</v>
      </c>
      <c r="AP1857" s="161" t="e">
        <f t="shared" si="1053"/>
        <v>#VALUE!</v>
      </c>
      <c r="AQ1857" s="162" t="str">
        <f t="shared" si="1054"/>
        <v>09:00 16:00(12:00 13:00)</v>
      </c>
      <c r="AR1857" s="163" t="e">
        <f>HLOOKUP(SEARCH("7",$M1857)-1,$Q$3:$V1857,$P1857+1,FALSE)</f>
        <v>#VALUE!</v>
      </c>
      <c r="AS1857" s="164" t="str">
        <f t="shared" si="1055"/>
        <v>выходной</v>
      </c>
      <c r="AT1857" s="142"/>
      <c r="AU1857" s="11" t="str">
        <f>IF(ISERROR(VLOOKUP(B1857,'РЕОРГ 2008'!$A:$B,2,FALSE)),"",VLOOKUP(B1857,'РЕОРГ 2008'!$A:$B,2,FALSE))</f>
        <v/>
      </c>
      <c r="AV1857" s="12" t="str">
        <f t="shared" si="1056"/>
        <v>Доп.офис №6670/0239</v>
      </c>
      <c r="AW1857" s="31" t="e">
        <f>LEFT(#REF!,2)</f>
        <v>#REF!</v>
      </c>
      <c r="AX1857" s="12" t="str">
        <f t="shared" si="1034"/>
        <v>6670/0239</v>
      </c>
      <c r="AZ1857" t="str">
        <f>IF(ISERROR(VLOOKUP(B1857,'РЕОРГ 01.08.2009'!$A:$B,2,FALSE)),"",VLOOKUP(B1857,'РЕОРГ 01.08.2009'!$A:$B,2,FALSE))</f>
        <v/>
      </c>
      <c r="BA1857" s="12" t="str">
        <f t="shared" si="1029"/>
        <v>Доп.офис №6670/0239</v>
      </c>
      <c r="BB1857" t="e">
        <f>LEFT(#REF!,2)</f>
        <v>#REF!</v>
      </c>
      <c r="BC1857" s="12" t="str">
        <f t="shared" si="1035"/>
        <v>6670/0239</v>
      </c>
      <c r="BE1857" t="str">
        <f>IF(ISERROR(VLOOKUP(B1857,'РЕОРГ 01.10.2009'!A:C,3,FALSE)),"",VLOOKUP(B1857,'РЕОРГ 01.10.2009'!A:C,3,FALSE))</f>
        <v/>
      </c>
      <c r="BF1857" s="12" t="str">
        <f t="shared" si="1030"/>
        <v>Доп.офис №6670/0239</v>
      </c>
      <c r="BG1857" t="e">
        <f>LEFT(#REF!,2)</f>
        <v>#REF!</v>
      </c>
      <c r="BH1857" s="12" t="str">
        <f t="shared" si="1036"/>
        <v>6670/0239</v>
      </c>
      <c r="BJ1857" t="str">
        <f>IF(ISERROR(VLOOKUP($B1857,'РЕОРГ 01.05.2010'!A:B,2,FALSE)),"",VLOOKUP($B1857,'РЕОРГ 01.05.2010'!A:B,2,FALSE))</f>
        <v/>
      </c>
      <c r="BK1857" s="12" t="str">
        <f t="shared" si="1031"/>
        <v>Доп.офис №6670/0239</v>
      </c>
      <c r="BL1857" t="e">
        <f>LEFT(#REF!,2)</f>
        <v>#REF!</v>
      </c>
      <c r="BM1857" s="12" t="str">
        <f t="shared" si="1037"/>
        <v>6670/0239</v>
      </c>
      <c r="BO1857" t="str">
        <f>IF(ISERROR(VLOOKUP($B1857,'РЕОРГ 01.08.2010'!A:B,2,FALSE)),"",VLOOKUP($B1857,'РЕОРГ 01.08.2010'!A:B,2,FALSE))</f>
        <v/>
      </c>
      <c r="BP1857" s="12" t="str">
        <f t="shared" si="1032"/>
        <v>Доп.офис №6670/0239</v>
      </c>
      <c r="BQ1857" t="e">
        <f>LEFT(#REF!,2)</f>
        <v>#REF!</v>
      </c>
      <c r="BR1857" s="12" t="str">
        <f t="shared" si="1038"/>
        <v>6670/0239</v>
      </c>
    </row>
    <row r="1858" spans="1:70" ht="12.75" customHeight="1">
      <c r="A1858" t="str">
        <f t="shared" si="1033"/>
        <v>6670/0240</v>
      </c>
      <c r="B1858" s="133">
        <v>2170</v>
      </c>
      <c r="C1858" s="1" t="s">
        <v>11599</v>
      </c>
      <c r="D1858" s="32" t="s">
        <v>1926</v>
      </c>
      <c r="E1858" s="1" t="s">
        <v>1396</v>
      </c>
      <c r="F1858" s="1" t="s">
        <v>8047</v>
      </c>
      <c r="G1858" s="1" t="s">
        <v>1397</v>
      </c>
      <c r="H1858" s="1" t="s">
        <v>1398</v>
      </c>
      <c r="I1858" s="1" t="s">
        <v>1399</v>
      </c>
      <c r="J1858" s="1"/>
      <c r="K1858" s="1">
        <v>12</v>
      </c>
      <c r="L1858" s="32" t="s">
        <v>4048</v>
      </c>
      <c r="M1858" s="8" t="s">
        <v>11773</v>
      </c>
      <c r="N1858" s="2" t="s">
        <v>11797</v>
      </c>
      <c r="O1858" s="173"/>
      <c r="P1858" s="168">
        <f t="shared" si="1028"/>
        <v>1855</v>
      </c>
      <c r="Q1858" s="138">
        <f t="shared" si="1057"/>
        <v>12</v>
      </c>
      <c r="R1858" s="138">
        <f t="shared" si="1058"/>
        <v>24</v>
      </c>
      <c r="S1858" s="138">
        <f t="shared" si="1059"/>
        <v>36</v>
      </c>
      <c r="T1858" s="138">
        <f t="shared" si="1060"/>
        <v>48</v>
      </c>
      <c r="U1858" s="138">
        <f t="shared" si="1061"/>
        <v>60</v>
      </c>
      <c r="V1858" s="138" t="e">
        <f t="shared" si="1062"/>
        <v>#VALUE!</v>
      </c>
      <c r="W1858" s="158" t="str">
        <f t="shared" si="1039"/>
        <v>09:00 19:00</v>
      </c>
      <c r="X1858" s="159">
        <f>HLOOKUP(SEARCH("2",$M1858)-1,$Q$3:$V1858,$P1858+1,FALSE)</f>
        <v>12</v>
      </c>
      <c r="Y1858" s="160" t="str">
        <f t="shared" si="1040"/>
        <v>10:00 19:00|09:00 19:00|09:00 19:00|09:00 19:00|09:00 16:00</v>
      </c>
      <c r="Z1858" s="161" t="str">
        <f t="shared" si="1041"/>
        <v>10:00 19:00</v>
      </c>
      <c r="AA1858" s="158" t="str">
        <f t="shared" si="1042"/>
        <v>10:00 19:00</v>
      </c>
      <c r="AB1858" s="159">
        <f>HLOOKUP(SEARCH("3",$M1858)-1,$Q$3:$V1858,$P1858+1,FALSE)</f>
        <v>24</v>
      </c>
      <c r="AC1858" s="160" t="str">
        <f t="shared" si="1043"/>
        <v>09:00 19:00|09:00 19:00|09:00 19:00|09:00 16:00</v>
      </c>
      <c r="AD1858" s="161" t="str">
        <f t="shared" si="1044"/>
        <v>09:00 19:00</v>
      </c>
      <c r="AE1858" s="158" t="str">
        <f t="shared" si="1045"/>
        <v>09:00 19:00</v>
      </c>
      <c r="AF1858" s="159">
        <f>HLOOKUP(SEARCH("4",$M1858)-1,$Q$3:$V1858,$P1858+1,FALSE)</f>
        <v>36</v>
      </c>
      <c r="AG1858" s="161" t="str">
        <f t="shared" si="1046"/>
        <v>09:00 19:00|09:00 19:00|09:00 16:00</v>
      </c>
      <c r="AH1858" s="161" t="str">
        <f t="shared" si="1047"/>
        <v>09:00 19:00</v>
      </c>
      <c r="AI1858" s="158" t="str">
        <f t="shared" si="1048"/>
        <v>09:00 19:00</v>
      </c>
      <c r="AJ1858" s="159">
        <f>HLOOKUP(SEARCH("5",$M1858)-1,$Q$3:$V1858,$P1858+1,FALSE)</f>
        <v>48</v>
      </c>
      <c r="AK1858" s="161" t="str">
        <f t="shared" si="1049"/>
        <v>09:00 19:00|09:00 16:00</v>
      </c>
      <c r="AL1858" s="161" t="str">
        <f t="shared" si="1050"/>
        <v>09:00 19:00</v>
      </c>
      <c r="AM1858" s="158" t="str">
        <f t="shared" si="1051"/>
        <v>09:00 19:00</v>
      </c>
      <c r="AN1858" s="159">
        <f>HLOOKUP(SEARCH("6",$M1858)-1,$Q$3:$V1858,$P1858+1,FALSE)</f>
        <v>60</v>
      </c>
      <c r="AO1858" s="161" t="str">
        <f t="shared" si="1052"/>
        <v>09:00 16:00</v>
      </c>
      <c r="AP1858" s="161" t="e">
        <f t="shared" si="1053"/>
        <v>#VALUE!</v>
      </c>
      <c r="AQ1858" s="162" t="str">
        <f t="shared" si="1054"/>
        <v>09:00 16:00</v>
      </c>
      <c r="AR1858" s="163" t="e">
        <f>HLOOKUP(SEARCH("7",$M1858)-1,$Q$3:$V1858,$P1858+1,FALSE)</f>
        <v>#VALUE!</v>
      </c>
      <c r="AS1858" s="164" t="str">
        <f t="shared" si="1055"/>
        <v>выходной</v>
      </c>
      <c r="AT1858" s="142"/>
      <c r="AU1858" s="11" t="str">
        <f>IF(ISERROR(VLOOKUP(B1858,'РЕОРГ 2008'!$A:$B,2,FALSE)),"",VLOOKUP(B1858,'РЕОРГ 2008'!$A:$B,2,FALSE))</f>
        <v/>
      </c>
      <c r="AV1858" s="12" t="str">
        <f t="shared" si="1056"/>
        <v>Доп.офис №6670/0240</v>
      </c>
      <c r="AW1858" s="31" t="e">
        <f>LEFT(#REF!,2)</f>
        <v>#REF!</v>
      </c>
      <c r="AX1858" s="12" t="str">
        <f t="shared" si="1034"/>
        <v>6670/0240</v>
      </c>
      <c r="AZ1858" t="str">
        <f>IF(ISERROR(VLOOKUP(B1858,'РЕОРГ 01.08.2009'!$A:$B,2,FALSE)),"",VLOOKUP(B1858,'РЕОРГ 01.08.2009'!$A:$B,2,FALSE))</f>
        <v/>
      </c>
      <c r="BA1858" s="12" t="str">
        <f t="shared" si="1029"/>
        <v>Доп.офис №6670/0240</v>
      </c>
      <c r="BB1858" t="e">
        <f>LEFT(#REF!,2)</f>
        <v>#REF!</v>
      </c>
      <c r="BC1858" s="12" t="str">
        <f t="shared" si="1035"/>
        <v>6670/0240</v>
      </c>
      <c r="BE1858" t="str">
        <f>IF(ISERROR(VLOOKUP(B1858,'РЕОРГ 01.10.2009'!A:C,3,FALSE)),"",VLOOKUP(B1858,'РЕОРГ 01.10.2009'!A:C,3,FALSE))</f>
        <v/>
      </c>
      <c r="BF1858" s="12" t="str">
        <f t="shared" si="1030"/>
        <v>Доп.офис №6670/0240</v>
      </c>
      <c r="BG1858" t="e">
        <f>LEFT(#REF!,2)</f>
        <v>#REF!</v>
      </c>
      <c r="BH1858" s="12" t="str">
        <f t="shared" si="1036"/>
        <v>6670/0240</v>
      </c>
      <c r="BJ1858" t="str">
        <f>IF(ISERROR(VLOOKUP($B1858,'РЕОРГ 01.05.2010'!A:B,2,FALSE)),"",VLOOKUP($B1858,'РЕОРГ 01.05.2010'!A:B,2,FALSE))</f>
        <v/>
      </c>
      <c r="BK1858" s="12" t="str">
        <f t="shared" si="1031"/>
        <v>Доп.офис №6670/0240</v>
      </c>
      <c r="BL1858" t="e">
        <f>LEFT(#REF!,2)</f>
        <v>#REF!</v>
      </c>
      <c r="BM1858" s="12" t="str">
        <f t="shared" si="1037"/>
        <v>6670/0240</v>
      </c>
      <c r="BO1858" t="str">
        <f>IF(ISERROR(VLOOKUP($B1858,'РЕОРГ 01.08.2010'!A:B,2,FALSE)),"",VLOOKUP($B1858,'РЕОРГ 01.08.2010'!A:B,2,FALSE))</f>
        <v/>
      </c>
      <c r="BP1858" s="12" t="str">
        <f t="shared" si="1032"/>
        <v>Доп.офис №6670/0240</v>
      </c>
      <c r="BQ1858" t="e">
        <f>LEFT(#REF!,2)</f>
        <v>#REF!</v>
      </c>
      <c r="BR1858" s="12" t="str">
        <f t="shared" si="1038"/>
        <v>6670/0240</v>
      </c>
    </row>
    <row r="1859" spans="1:70" ht="12.75" customHeight="1">
      <c r="A1859" t="str">
        <f t="shared" si="1033"/>
        <v>6670/025</v>
      </c>
      <c r="B1859" s="133">
        <v>2171</v>
      </c>
      <c r="C1859" s="1" t="s">
        <v>11600</v>
      </c>
      <c r="D1859" s="32" t="s">
        <v>1926</v>
      </c>
      <c r="E1859" s="1" t="s">
        <v>947</v>
      </c>
      <c r="F1859" s="1" t="s">
        <v>8047</v>
      </c>
      <c r="G1859" s="1" t="s">
        <v>1400</v>
      </c>
      <c r="H1859" s="1" t="s">
        <v>1401</v>
      </c>
      <c r="I1859" s="1" t="s">
        <v>673</v>
      </c>
      <c r="J1859" s="1"/>
      <c r="K1859" s="1">
        <v>5</v>
      </c>
      <c r="L1859" s="32" t="s">
        <v>4048</v>
      </c>
      <c r="M1859" s="8" t="s">
        <v>11773</v>
      </c>
      <c r="N1859" s="2" t="s">
        <v>12715</v>
      </c>
      <c r="O1859" s="173"/>
      <c r="P1859" s="168">
        <f t="shared" si="1028"/>
        <v>1856</v>
      </c>
      <c r="Q1859" s="138">
        <f t="shared" si="1057"/>
        <v>25</v>
      </c>
      <c r="R1859" s="138">
        <f t="shared" si="1058"/>
        <v>50</v>
      </c>
      <c r="S1859" s="138">
        <f t="shared" si="1059"/>
        <v>75</v>
      </c>
      <c r="T1859" s="138">
        <f t="shared" si="1060"/>
        <v>100</v>
      </c>
      <c r="U1859" s="138">
        <f t="shared" si="1061"/>
        <v>125</v>
      </c>
      <c r="V1859" s="138" t="e">
        <f t="shared" si="1062"/>
        <v>#VALUE!</v>
      </c>
      <c r="W1859" s="158" t="str">
        <f t="shared" si="1039"/>
        <v>09:00 18:00(13:00 14:00)</v>
      </c>
      <c r="X1859" s="159">
        <f>HLOOKUP(SEARCH("2",$M1859)-1,$Q$3:$V1859,$P1859+1,FALSE)</f>
        <v>25</v>
      </c>
      <c r="Y1859" s="160" t="str">
        <f t="shared" si="1040"/>
        <v>09:00 18:00(13:00 14:00)|09:00 18:00(13:00 14:00)|10:00 18:00(13:00 14:00)|09:00 18:00(13:00 14:00)|09:00 16:00(13:00 14:00)</v>
      </c>
      <c r="Z1859" s="161" t="str">
        <f t="shared" si="1041"/>
        <v>09:00 18:00(13:00 14:00)</v>
      </c>
      <c r="AA1859" s="158" t="str">
        <f t="shared" si="1042"/>
        <v>09:00 18:00(13:00 14:00)</v>
      </c>
      <c r="AB1859" s="159">
        <f>HLOOKUP(SEARCH("3",$M1859)-1,$Q$3:$V1859,$P1859+1,FALSE)</f>
        <v>50</v>
      </c>
      <c r="AC1859" s="160" t="str">
        <f t="shared" si="1043"/>
        <v>09:00 18:00(13:00 14:00)|10:00 18:00(13:00 14:00)|09:00 18:00(13:00 14:00)|09:00 16:00(13:00 14:00)</v>
      </c>
      <c r="AD1859" s="161" t="str">
        <f t="shared" si="1044"/>
        <v>09:00 18:00(13:00 14:00)</v>
      </c>
      <c r="AE1859" s="158" t="str">
        <f t="shared" si="1045"/>
        <v>09:00 18:00(13:00 14:00)</v>
      </c>
      <c r="AF1859" s="159">
        <f>HLOOKUP(SEARCH("4",$M1859)-1,$Q$3:$V1859,$P1859+1,FALSE)</f>
        <v>75</v>
      </c>
      <c r="AG1859" s="161" t="str">
        <f t="shared" si="1046"/>
        <v>10:00 18:00(13:00 14:00)|09:00 18:00(13:00 14:00)|09:00 16:00(13:00 14:00)</v>
      </c>
      <c r="AH1859" s="161" t="str">
        <f t="shared" si="1047"/>
        <v>10:00 18:00(13:00 14:00)</v>
      </c>
      <c r="AI1859" s="158" t="str">
        <f t="shared" si="1048"/>
        <v>10:00 18:00(13:00 14:00)</v>
      </c>
      <c r="AJ1859" s="159">
        <f>HLOOKUP(SEARCH("5",$M1859)-1,$Q$3:$V1859,$P1859+1,FALSE)</f>
        <v>100</v>
      </c>
      <c r="AK1859" s="161" t="str">
        <f t="shared" si="1049"/>
        <v>09:00 18:00(13:00 14:00)|09:00 16:00(13:00 14:00)</v>
      </c>
      <c r="AL1859" s="161" t="str">
        <f t="shared" si="1050"/>
        <v>09:00 18:00(13:00 14:00)</v>
      </c>
      <c r="AM1859" s="158" t="str">
        <f t="shared" si="1051"/>
        <v>09:00 18:00(13:00 14:00)</v>
      </c>
      <c r="AN1859" s="159">
        <f>HLOOKUP(SEARCH("6",$M1859)-1,$Q$3:$V1859,$P1859+1,FALSE)</f>
        <v>125</v>
      </c>
      <c r="AO1859" s="161" t="str">
        <f t="shared" si="1052"/>
        <v>09:00 16:00(13:00 14:00)</v>
      </c>
      <c r="AP1859" s="161" t="e">
        <f t="shared" si="1053"/>
        <v>#VALUE!</v>
      </c>
      <c r="AQ1859" s="162" t="str">
        <f t="shared" si="1054"/>
        <v>09:00 16:00(13:00 14:00)</v>
      </c>
      <c r="AR1859" s="163" t="e">
        <f>HLOOKUP(SEARCH("7",$M1859)-1,$Q$3:$V1859,$P1859+1,FALSE)</f>
        <v>#VALUE!</v>
      </c>
      <c r="AS1859" s="164" t="str">
        <f t="shared" si="1055"/>
        <v>выходной</v>
      </c>
      <c r="AT1859" s="142"/>
      <c r="AU1859" s="11" t="str">
        <f>IF(ISERROR(VLOOKUP(B1859,'РЕОРГ 2008'!$A:$B,2,FALSE)),"",VLOOKUP(B1859,'РЕОРГ 2008'!$A:$B,2,FALSE))</f>
        <v/>
      </c>
      <c r="AV1859" s="12" t="str">
        <f t="shared" si="1056"/>
        <v>Доп.офис №6670/025</v>
      </c>
      <c r="AW1859" s="31" t="e">
        <f>LEFT(#REF!,2)</f>
        <v>#REF!</v>
      </c>
      <c r="AX1859" s="12" t="str">
        <f t="shared" si="1034"/>
        <v>6670/025</v>
      </c>
      <c r="AZ1859" t="str">
        <f>IF(ISERROR(VLOOKUP(B1859,'РЕОРГ 01.08.2009'!$A:$B,2,FALSE)),"",VLOOKUP(B1859,'РЕОРГ 01.08.2009'!$A:$B,2,FALSE))</f>
        <v/>
      </c>
      <c r="BA1859" s="12" t="str">
        <f t="shared" si="1029"/>
        <v>Доп.офис №6670/025</v>
      </c>
      <c r="BB1859" t="e">
        <f>LEFT(#REF!,2)</f>
        <v>#REF!</v>
      </c>
      <c r="BC1859" s="12" t="str">
        <f t="shared" si="1035"/>
        <v>6670/025</v>
      </c>
      <c r="BE1859" t="str">
        <f>IF(ISERROR(VLOOKUP(B1859,'РЕОРГ 01.10.2009'!A:C,3,FALSE)),"",VLOOKUP(B1859,'РЕОРГ 01.10.2009'!A:C,3,FALSE))</f>
        <v/>
      </c>
      <c r="BF1859" s="12" t="str">
        <f t="shared" si="1030"/>
        <v>Доп.офис №6670/025</v>
      </c>
      <c r="BG1859" t="e">
        <f>LEFT(#REF!,2)</f>
        <v>#REF!</v>
      </c>
      <c r="BH1859" s="12" t="str">
        <f t="shared" si="1036"/>
        <v>6670/025</v>
      </c>
      <c r="BJ1859" t="str">
        <f>IF(ISERROR(VLOOKUP($B1859,'РЕОРГ 01.05.2010'!A:B,2,FALSE)),"",VLOOKUP($B1859,'РЕОРГ 01.05.2010'!A:B,2,FALSE))</f>
        <v/>
      </c>
      <c r="BK1859" s="12" t="str">
        <f t="shared" si="1031"/>
        <v>Доп.офис №6670/025</v>
      </c>
      <c r="BL1859" t="e">
        <f>LEFT(#REF!,2)</f>
        <v>#REF!</v>
      </c>
      <c r="BM1859" s="12" t="str">
        <f t="shared" si="1037"/>
        <v>6670/025</v>
      </c>
      <c r="BO1859" t="str">
        <f>IF(ISERROR(VLOOKUP($B1859,'РЕОРГ 01.08.2010'!A:B,2,FALSE)),"",VLOOKUP($B1859,'РЕОРГ 01.08.2010'!A:B,2,FALSE))</f>
        <v/>
      </c>
      <c r="BP1859" s="12" t="str">
        <f t="shared" si="1032"/>
        <v>Доп.офис №6670/025</v>
      </c>
      <c r="BQ1859" t="e">
        <f>LEFT(#REF!,2)</f>
        <v>#REF!</v>
      </c>
      <c r="BR1859" s="12" t="str">
        <f t="shared" si="1038"/>
        <v>6670/025</v>
      </c>
    </row>
    <row r="1860" spans="1:70" ht="12.75" customHeight="1">
      <c r="A1860" t="str">
        <f t="shared" si="1033"/>
        <v>6670/0254</v>
      </c>
      <c r="B1860" s="133">
        <v>2172</v>
      </c>
      <c r="C1860" s="1" t="s">
        <v>1403</v>
      </c>
      <c r="D1860" s="32" t="s">
        <v>1926</v>
      </c>
      <c r="E1860" s="1" t="s">
        <v>1404</v>
      </c>
      <c r="F1860" s="1" t="s">
        <v>8047</v>
      </c>
      <c r="G1860" s="1" t="s">
        <v>1405</v>
      </c>
      <c r="H1860" s="1" t="s">
        <v>1406</v>
      </c>
      <c r="I1860" s="1" t="s">
        <v>11352</v>
      </c>
      <c r="J1860" s="1"/>
      <c r="K1860" s="1">
        <v>14</v>
      </c>
      <c r="L1860" s="32" t="s">
        <v>4048</v>
      </c>
      <c r="M1860" s="8" t="s">
        <v>11773</v>
      </c>
      <c r="N1860" s="2" t="s">
        <v>12714</v>
      </c>
      <c r="O1860" s="173"/>
      <c r="P1860" s="168">
        <f t="shared" si="1028"/>
        <v>1857</v>
      </c>
      <c r="Q1860" s="138">
        <f t="shared" si="1057"/>
        <v>12</v>
      </c>
      <c r="R1860" s="138">
        <f t="shared" si="1058"/>
        <v>24</v>
      </c>
      <c r="S1860" s="138">
        <f t="shared" si="1059"/>
        <v>36</v>
      </c>
      <c r="T1860" s="138">
        <f t="shared" si="1060"/>
        <v>48</v>
      </c>
      <c r="U1860" s="138">
        <f t="shared" si="1061"/>
        <v>60</v>
      </c>
      <c r="V1860" s="138" t="e">
        <f t="shared" si="1062"/>
        <v>#VALUE!</v>
      </c>
      <c r="W1860" s="158" t="str">
        <f t="shared" si="1039"/>
        <v>08:00 19:00</v>
      </c>
      <c r="X1860" s="159">
        <f>HLOOKUP(SEARCH("2",$M1860)-1,$Q$3:$V1860,$P1860+1,FALSE)</f>
        <v>12</v>
      </c>
      <c r="Y1860" s="160" t="str">
        <f t="shared" si="1040"/>
        <v>09:00 19:00|08:00 19:00|08:00 19:00|08:00 19:00|09:00 17:00</v>
      </c>
      <c r="Z1860" s="161" t="str">
        <f t="shared" si="1041"/>
        <v>09:00 19:00</v>
      </c>
      <c r="AA1860" s="158" t="str">
        <f t="shared" si="1042"/>
        <v>09:00 19:00</v>
      </c>
      <c r="AB1860" s="159">
        <f>HLOOKUP(SEARCH("3",$M1860)-1,$Q$3:$V1860,$P1860+1,FALSE)</f>
        <v>24</v>
      </c>
      <c r="AC1860" s="160" t="str">
        <f t="shared" si="1043"/>
        <v>08:00 19:00|08:00 19:00|08:00 19:00|09:00 17:00</v>
      </c>
      <c r="AD1860" s="161" t="str">
        <f t="shared" si="1044"/>
        <v>08:00 19:00</v>
      </c>
      <c r="AE1860" s="158" t="str">
        <f t="shared" si="1045"/>
        <v>08:00 19:00</v>
      </c>
      <c r="AF1860" s="159">
        <f>HLOOKUP(SEARCH("4",$M1860)-1,$Q$3:$V1860,$P1860+1,FALSE)</f>
        <v>36</v>
      </c>
      <c r="AG1860" s="161" t="str">
        <f t="shared" si="1046"/>
        <v>08:00 19:00|08:00 19:00|09:00 17:00</v>
      </c>
      <c r="AH1860" s="161" t="str">
        <f t="shared" si="1047"/>
        <v>08:00 19:00</v>
      </c>
      <c r="AI1860" s="158" t="str">
        <f t="shared" si="1048"/>
        <v>08:00 19:00</v>
      </c>
      <c r="AJ1860" s="159">
        <f>HLOOKUP(SEARCH("5",$M1860)-1,$Q$3:$V1860,$P1860+1,FALSE)</f>
        <v>48</v>
      </c>
      <c r="AK1860" s="161" t="str">
        <f t="shared" si="1049"/>
        <v>08:00 19:00|09:00 17:00</v>
      </c>
      <c r="AL1860" s="161" t="str">
        <f t="shared" si="1050"/>
        <v>08:00 19:00</v>
      </c>
      <c r="AM1860" s="158" t="str">
        <f t="shared" si="1051"/>
        <v>08:00 19:00</v>
      </c>
      <c r="AN1860" s="159">
        <f>HLOOKUP(SEARCH("6",$M1860)-1,$Q$3:$V1860,$P1860+1,FALSE)</f>
        <v>60</v>
      </c>
      <c r="AO1860" s="161" t="str">
        <f t="shared" si="1052"/>
        <v>09:00 17:00</v>
      </c>
      <c r="AP1860" s="161" t="e">
        <f t="shared" si="1053"/>
        <v>#VALUE!</v>
      </c>
      <c r="AQ1860" s="162" t="str">
        <f t="shared" si="1054"/>
        <v>09:00 17:00</v>
      </c>
      <c r="AR1860" s="163" t="e">
        <f>HLOOKUP(SEARCH("7",$M1860)-1,$Q$3:$V1860,$P1860+1,FALSE)</f>
        <v>#VALUE!</v>
      </c>
      <c r="AS1860" s="164" t="str">
        <f t="shared" si="1055"/>
        <v>выходной</v>
      </c>
      <c r="AT1860" s="142"/>
      <c r="AU1860" s="11" t="str">
        <f>IF(ISERROR(VLOOKUP(B1860,'РЕОРГ 2008'!$A:$B,2,FALSE)),"",VLOOKUP(B1860,'РЕОРГ 2008'!$A:$B,2,FALSE))</f>
        <v/>
      </c>
      <c r="AV1860" s="12" t="str">
        <f t="shared" si="1056"/>
        <v>Доп.офис №6670/0254</v>
      </c>
      <c r="AW1860" s="31" t="e">
        <f>LEFT(#REF!,2)</f>
        <v>#REF!</v>
      </c>
      <c r="AX1860" s="12" t="str">
        <f t="shared" si="1034"/>
        <v>6670/0254</v>
      </c>
      <c r="AZ1860" t="str">
        <f>IF(ISERROR(VLOOKUP(B1860,'РЕОРГ 01.08.2009'!$A:$B,2,FALSE)),"",VLOOKUP(B1860,'РЕОРГ 01.08.2009'!$A:$B,2,FALSE))</f>
        <v/>
      </c>
      <c r="BA1860" s="12" t="str">
        <f t="shared" si="1029"/>
        <v>Доп.офис №6670/0254</v>
      </c>
      <c r="BB1860" t="e">
        <f>LEFT(#REF!,2)</f>
        <v>#REF!</v>
      </c>
      <c r="BC1860" s="12" t="str">
        <f t="shared" si="1035"/>
        <v>6670/0254</v>
      </c>
      <c r="BE1860" t="str">
        <f>IF(ISERROR(VLOOKUP(B1860,'РЕОРГ 01.10.2009'!A:C,3,FALSE)),"",VLOOKUP(B1860,'РЕОРГ 01.10.2009'!A:C,3,FALSE))</f>
        <v/>
      </c>
      <c r="BF1860" s="12" t="str">
        <f t="shared" si="1030"/>
        <v>Доп.офис №6670/0254</v>
      </c>
      <c r="BG1860" t="e">
        <f>LEFT(#REF!,2)</f>
        <v>#REF!</v>
      </c>
      <c r="BH1860" s="12" t="str">
        <f t="shared" si="1036"/>
        <v>6670/0254</v>
      </c>
      <c r="BJ1860" t="str">
        <f>IF(ISERROR(VLOOKUP($B1860,'РЕОРГ 01.05.2010'!A:B,2,FALSE)),"",VLOOKUP($B1860,'РЕОРГ 01.05.2010'!A:B,2,FALSE))</f>
        <v/>
      </c>
      <c r="BK1860" s="12" t="str">
        <f t="shared" si="1031"/>
        <v>Доп.офис №6670/0254</v>
      </c>
      <c r="BL1860" t="e">
        <f>LEFT(#REF!,2)</f>
        <v>#REF!</v>
      </c>
      <c r="BM1860" s="12" t="str">
        <f t="shared" si="1037"/>
        <v>6670/0254</v>
      </c>
      <c r="BO1860" t="str">
        <f>IF(ISERROR(VLOOKUP($B1860,'РЕОРГ 01.08.2010'!A:B,2,FALSE)),"",VLOOKUP($B1860,'РЕОРГ 01.08.2010'!A:B,2,FALSE))</f>
        <v/>
      </c>
      <c r="BP1860" s="12" t="str">
        <f t="shared" si="1032"/>
        <v>Доп.офис №6670/0254</v>
      </c>
      <c r="BQ1860" t="e">
        <f>LEFT(#REF!,2)</f>
        <v>#REF!</v>
      </c>
      <c r="BR1860" s="12" t="str">
        <f t="shared" si="1038"/>
        <v>6670/0254</v>
      </c>
    </row>
    <row r="1861" spans="1:70" ht="12.75" customHeight="1">
      <c r="A1861" t="str">
        <f t="shared" si="1033"/>
        <v>6670/0255</v>
      </c>
      <c r="B1861" s="133">
        <v>2173</v>
      </c>
      <c r="C1861" s="1" t="s">
        <v>1407</v>
      </c>
      <c r="D1861" s="32" t="s">
        <v>1926</v>
      </c>
      <c r="E1861" s="1" t="s">
        <v>1393</v>
      </c>
      <c r="F1861" s="1" t="s">
        <v>8047</v>
      </c>
      <c r="G1861" s="1" t="s">
        <v>1408</v>
      </c>
      <c r="H1861" s="1" t="s">
        <v>1409</v>
      </c>
      <c r="I1861" s="1" t="s">
        <v>9524</v>
      </c>
      <c r="J1861" s="1"/>
      <c r="K1861" s="1">
        <v>6</v>
      </c>
      <c r="L1861" s="32" t="s">
        <v>4048</v>
      </c>
      <c r="M1861" s="8" t="s">
        <v>11773</v>
      </c>
      <c r="N1861" s="2" t="s">
        <v>11796</v>
      </c>
      <c r="O1861" s="173"/>
      <c r="P1861" s="168">
        <f t="shared" ref="P1861:P1924" si="1063">P1860+1</f>
        <v>1858</v>
      </c>
      <c r="Q1861" s="138">
        <f t="shared" si="1057"/>
        <v>12</v>
      </c>
      <c r="R1861" s="138">
        <f t="shared" si="1058"/>
        <v>24</v>
      </c>
      <c r="S1861" s="138">
        <f t="shared" si="1059"/>
        <v>36</v>
      </c>
      <c r="T1861" s="138">
        <f t="shared" si="1060"/>
        <v>48</v>
      </c>
      <c r="U1861" s="138">
        <f t="shared" si="1061"/>
        <v>60</v>
      </c>
      <c r="V1861" s="138" t="e">
        <f t="shared" si="1062"/>
        <v>#VALUE!</v>
      </c>
      <c r="W1861" s="158" t="str">
        <f t="shared" si="1039"/>
        <v>09:00 19:00</v>
      </c>
      <c r="X1861" s="159">
        <f>HLOOKUP(SEARCH("2",$M1861)-1,$Q$3:$V1861,$P1861+1,FALSE)</f>
        <v>12</v>
      </c>
      <c r="Y1861" s="160" t="str">
        <f t="shared" si="1040"/>
        <v>09:00 19:00|09:00 19:00|10:00 19:00|09:00 19:00|09:00 16:00</v>
      </c>
      <c r="Z1861" s="161" t="str">
        <f t="shared" si="1041"/>
        <v>09:00 19:00</v>
      </c>
      <c r="AA1861" s="158" t="str">
        <f t="shared" si="1042"/>
        <v>09:00 19:00</v>
      </c>
      <c r="AB1861" s="159">
        <f>HLOOKUP(SEARCH("3",$M1861)-1,$Q$3:$V1861,$P1861+1,FALSE)</f>
        <v>24</v>
      </c>
      <c r="AC1861" s="160" t="str">
        <f t="shared" si="1043"/>
        <v>09:00 19:00|10:00 19:00|09:00 19:00|09:00 16:00</v>
      </c>
      <c r="AD1861" s="161" t="str">
        <f t="shared" si="1044"/>
        <v>09:00 19:00</v>
      </c>
      <c r="AE1861" s="158" t="str">
        <f t="shared" si="1045"/>
        <v>09:00 19:00</v>
      </c>
      <c r="AF1861" s="159">
        <f>HLOOKUP(SEARCH("4",$M1861)-1,$Q$3:$V1861,$P1861+1,FALSE)</f>
        <v>36</v>
      </c>
      <c r="AG1861" s="161" t="str">
        <f t="shared" si="1046"/>
        <v>10:00 19:00|09:00 19:00|09:00 16:00</v>
      </c>
      <c r="AH1861" s="161" t="str">
        <f t="shared" si="1047"/>
        <v>10:00 19:00</v>
      </c>
      <c r="AI1861" s="158" t="str">
        <f t="shared" si="1048"/>
        <v>10:00 19:00</v>
      </c>
      <c r="AJ1861" s="159">
        <f>HLOOKUP(SEARCH("5",$M1861)-1,$Q$3:$V1861,$P1861+1,FALSE)</f>
        <v>48</v>
      </c>
      <c r="AK1861" s="161" t="str">
        <f t="shared" si="1049"/>
        <v>09:00 19:00|09:00 16:00</v>
      </c>
      <c r="AL1861" s="161" t="str">
        <f t="shared" si="1050"/>
        <v>09:00 19:00</v>
      </c>
      <c r="AM1861" s="158" t="str">
        <f t="shared" si="1051"/>
        <v>09:00 19:00</v>
      </c>
      <c r="AN1861" s="159">
        <f>HLOOKUP(SEARCH("6",$M1861)-1,$Q$3:$V1861,$P1861+1,FALSE)</f>
        <v>60</v>
      </c>
      <c r="AO1861" s="161" t="str">
        <f t="shared" si="1052"/>
        <v>09:00 16:00</v>
      </c>
      <c r="AP1861" s="161" t="e">
        <f t="shared" si="1053"/>
        <v>#VALUE!</v>
      </c>
      <c r="AQ1861" s="162" t="str">
        <f t="shared" si="1054"/>
        <v>09:00 16:00</v>
      </c>
      <c r="AR1861" s="163" t="e">
        <f>HLOOKUP(SEARCH("7",$M1861)-1,$Q$3:$V1861,$P1861+1,FALSE)</f>
        <v>#VALUE!</v>
      </c>
      <c r="AS1861" s="164" t="str">
        <f t="shared" si="1055"/>
        <v>выходной</v>
      </c>
      <c r="AT1861" s="142"/>
      <c r="AU1861" s="11" t="str">
        <f>IF(ISERROR(VLOOKUP(B1861,'РЕОРГ 2008'!$A:$B,2,FALSE)),"",VLOOKUP(B1861,'РЕОРГ 2008'!$A:$B,2,FALSE))</f>
        <v/>
      </c>
      <c r="AV1861" s="12" t="str">
        <f t="shared" si="1056"/>
        <v>Доп.офис №6670/0255</v>
      </c>
      <c r="AW1861" s="31" t="e">
        <f>LEFT(#REF!,2)</f>
        <v>#REF!</v>
      </c>
      <c r="AX1861" s="12" t="str">
        <f t="shared" si="1034"/>
        <v>6670/0255</v>
      </c>
      <c r="AZ1861" t="str">
        <f>IF(ISERROR(VLOOKUP(B1861,'РЕОРГ 01.08.2009'!$A:$B,2,FALSE)),"",VLOOKUP(B1861,'РЕОРГ 01.08.2009'!$A:$B,2,FALSE))</f>
        <v/>
      </c>
      <c r="BA1861" s="12" t="str">
        <f t="shared" si="1029"/>
        <v>Доп.офис №6670/0255</v>
      </c>
      <c r="BB1861" t="e">
        <f>LEFT(#REF!,2)</f>
        <v>#REF!</v>
      </c>
      <c r="BC1861" s="12" t="str">
        <f t="shared" si="1035"/>
        <v>6670/0255</v>
      </c>
      <c r="BE1861" t="str">
        <f>IF(ISERROR(VLOOKUP(B1861,'РЕОРГ 01.10.2009'!A:C,3,FALSE)),"",VLOOKUP(B1861,'РЕОРГ 01.10.2009'!A:C,3,FALSE))</f>
        <v/>
      </c>
      <c r="BF1861" s="12" t="str">
        <f t="shared" si="1030"/>
        <v>Доп.офис №6670/0255</v>
      </c>
      <c r="BG1861" t="e">
        <f>LEFT(#REF!,2)</f>
        <v>#REF!</v>
      </c>
      <c r="BH1861" s="12" t="str">
        <f t="shared" si="1036"/>
        <v>6670/0255</v>
      </c>
      <c r="BJ1861" t="str">
        <f>IF(ISERROR(VLOOKUP($B1861,'РЕОРГ 01.05.2010'!A:B,2,FALSE)),"",VLOOKUP($B1861,'РЕОРГ 01.05.2010'!A:B,2,FALSE))</f>
        <v/>
      </c>
      <c r="BK1861" s="12" t="str">
        <f t="shared" si="1031"/>
        <v>Доп.офис №6670/0255</v>
      </c>
      <c r="BL1861" t="e">
        <f>LEFT(#REF!,2)</f>
        <v>#REF!</v>
      </c>
      <c r="BM1861" s="12" t="str">
        <f t="shared" si="1037"/>
        <v>6670/0255</v>
      </c>
      <c r="BO1861" t="str">
        <f>IF(ISERROR(VLOOKUP($B1861,'РЕОРГ 01.08.2010'!A:B,2,FALSE)),"",VLOOKUP($B1861,'РЕОРГ 01.08.2010'!A:B,2,FALSE))</f>
        <v/>
      </c>
      <c r="BP1861" s="12" t="str">
        <f t="shared" si="1032"/>
        <v>Доп.офис №6670/0255</v>
      </c>
      <c r="BQ1861" t="e">
        <f>LEFT(#REF!,2)</f>
        <v>#REF!</v>
      </c>
      <c r="BR1861" s="12" t="str">
        <f t="shared" si="1038"/>
        <v>6670/0255</v>
      </c>
    </row>
    <row r="1862" spans="1:70" ht="12.75" customHeight="1">
      <c r="A1862" t="str">
        <f t="shared" si="1033"/>
        <v>6670/0273</v>
      </c>
      <c r="B1862" s="133">
        <v>2174</v>
      </c>
      <c r="C1862" s="1" t="s">
        <v>1410</v>
      </c>
      <c r="D1862" s="32" t="s">
        <v>7017</v>
      </c>
      <c r="E1862" s="1" t="s">
        <v>955</v>
      </c>
      <c r="F1862" s="1" t="s">
        <v>8047</v>
      </c>
      <c r="G1862" s="1" t="s">
        <v>1411</v>
      </c>
      <c r="H1862" s="1" t="s">
        <v>1412</v>
      </c>
      <c r="I1862" s="1" t="s">
        <v>4140</v>
      </c>
      <c r="J1862" s="1"/>
      <c r="K1862" s="1">
        <v>21.75</v>
      </c>
      <c r="L1862" s="32" t="s">
        <v>4048</v>
      </c>
      <c r="M1862" s="8" t="s">
        <v>11773</v>
      </c>
      <c r="N1862" s="2" t="s">
        <v>12716</v>
      </c>
      <c r="O1862" s="173"/>
      <c r="P1862" s="168">
        <f t="shared" si="1063"/>
        <v>1859</v>
      </c>
      <c r="Q1862" s="138">
        <f t="shared" si="1057"/>
        <v>12</v>
      </c>
      <c r="R1862" s="138">
        <f t="shared" si="1058"/>
        <v>24</v>
      </c>
      <c r="S1862" s="138">
        <f t="shared" si="1059"/>
        <v>36</v>
      </c>
      <c r="T1862" s="138">
        <f t="shared" si="1060"/>
        <v>48</v>
      </c>
      <c r="U1862" s="138">
        <f t="shared" si="1061"/>
        <v>60</v>
      </c>
      <c r="V1862" s="138" t="e">
        <f t="shared" si="1062"/>
        <v>#VALUE!</v>
      </c>
      <c r="W1862" s="158" t="str">
        <f t="shared" si="1039"/>
        <v>09:00 20:00</v>
      </c>
      <c r="X1862" s="159">
        <f>HLOOKUP(SEARCH("2",$M1862)-1,$Q$3:$V1862,$P1862+1,FALSE)</f>
        <v>12</v>
      </c>
      <c r="Y1862" s="160" t="str">
        <f t="shared" si="1040"/>
        <v>09:00 20:00|10:00 20:00|09:00 20:00|09:00 20:00|09:00 16:00</v>
      </c>
      <c r="Z1862" s="161" t="str">
        <f t="shared" si="1041"/>
        <v>09:00 20:00</v>
      </c>
      <c r="AA1862" s="158" t="str">
        <f t="shared" si="1042"/>
        <v>09:00 20:00</v>
      </c>
      <c r="AB1862" s="159">
        <f>HLOOKUP(SEARCH("3",$M1862)-1,$Q$3:$V1862,$P1862+1,FALSE)</f>
        <v>24</v>
      </c>
      <c r="AC1862" s="160" t="str">
        <f t="shared" si="1043"/>
        <v>10:00 20:00|09:00 20:00|09:00 20:00|09:00 16:00</v>
      </c>
      <c r="AD1862" s="161" t="str">
        <f t="shared" si="1044"/>
        <v>10:00 20:00</v>
      </c>
      <c r="AE1862" s="158" t="str">
        <f t="shared" si="1045"/>
        <v>10:00 20:00</v>
      </c>
      <c r="AF1862" s="159">
        <f>HLOOKUP(SEARCH("4",$M1862)-1,$Q$3:$V1862,$P1862+1,FALSE)</f>
        <v>36</v>
      </c>
      <c r="AG1862" s="161" t="str">
        <f t="shared" si="1046"/>
        <v>09:00 20:00|09:00 20:00|09:00 16:00</v>
      </c>
      <c r="AH1862" s="161" t="str">
        <f t="shared" si="1047"/>
        <v>09:00 20:00</v>
      </c>
      <c r="AI1862" s="158" t="str">
        <f t="shared" si="1048"/>
        <v>09:00 20:00</v>
      </c>
      <c r="AJ1862" s="159">
        <f>HLOOKUP(SEARCH("5",$M1862)-1,$Q$3:$V1862,$P1862+1,FALSE)</f>
        <v>48</v>
      </c>
      <c r="AK1862" s="161" t="str">
        <f t="shared" si="1049"/>
        <v>09:00 20:00|09:00 16:00</v>
      </c>
      <c r="AL1862" s="161" t="str">
        <f t="shared" si="1050"/>
        <v>09:00 20:00</v>
      </c>
      <c r="AM1862" s="158" t="str">
        <f t="shared" si="1051"/>
        <v>09:00 20:00</v>
      </c>
      <c r="AN1862" s="159">
        <f>HLOOKUP(SEARCH("6",$M1862)-1,$Q$3:$V1862,$P1862+1,FALSE)</f>
        <v>60</v>
      </c>
      <c r="AO1862" s="161" t="str">
        <f t="shared" si="1052"/>
        <v>09:00 16:00</v>
      </c>
      <c r="AP1862" s="161" t="e">
        <f t="shared" si="1053"/>
        <v>#VALUE!</v>
      </c>
      <c r="AQ1862" s="162" t="str">
        <f t="shared" si="1054"/>
        <v>09:00 16:00</v>
      </c>
      <c r="AR1862" s="163" t="e">
        <f>HLOOKUP(SEARCH("7",$M1862)-1,$Q$3:$V1862,$P1862+1,FALSE)</f>
        <v>#VALUE!</v>
      </c>
      <c r="AS1862" s="164" t="str">
        <f t="shared" si="1055"/>
        <v>выходной</v>
      </c>
      <c r="AT1862" s="142"/>
      <c r="AU1862" s="11" t="str">
        <f>IF(ISERROR(VLOOKUP(B1862,'РЕОРГ 2008'!$A:$B,2,FALSE)),"",VLOOKUP(B1862,'РЕОРГ 2008'!$A:$B,2,FALSE))</f>
        <v/>
      </c>
      <c r="AV1862" s="12" t="str">
        <f t="shared" si="1056"/>
        <v>Доп.офис №6670/0273</v>
      </c>
      <c r="AW1862" s="31" t="e">
        <f>LEFT(#REF!,2)</f>
        <v>#REF!</v>
      </c>
      <c r="AX1862" s="12" t="str">
        <f t="shared" si="1034"/>
        <v>6670/0273</v>
      </c>
      <c r="AZ1862" t="str">
        <f>IF(ISERROR(VLOOKUP(B1862,'РЕОРГ 01.08.2009'!$A:$B,2,FALSE)),"",VLOOKUP(B1862,'РЕОРГ 01.08.2009'!$A:$B,2,FALSE))</f>
        <v/>
      </c>
      <c r="BA1862" s="12" t="str">
        <f t="shared" si="1029"/>
        <v>Доп.офис №6670/0273</v>
      </c>
      <c r="BB1862" t="e">
        <f>LEFT(#REF!,2)</f>
        <v>#REF!</v>
      </c>
      <c r="BC1862" s="12" t="str">
        <f t="shared" si="1035"/>
        <v>6670/0273</v>
      </c>
      <c r="BE1862" t="str">
        <f>IF(ISERROR(VLOOKUP(B1862,'РЕОРГ 01.10.2009'!A:C,3,FALSE)),"",VLOOKUP(B1862,'РЕОРГ 01.10.2009'!A:C,3,FALSE))</f>
        <v/>
      </c>
      <c r="BF1862" s="12" t="str">
        <f t="shared" si="1030"/>
        <v>Доп.офис №6670/0273</v>
      </c>
      <c r="BG1862" t="e">
        <f>LEFT(#REF!,2)</f>
        <v>#REF!</v>
      </c>
      <c r="BH1862" s="12" t="str">
        <f t="shared" si="1036"/>
        <v>6670/0273</v>
      </c>
      <c r="BJ1862" t="str">
        <f>IF(ISERROR(VLOOKUP($B1862,'РЕОРГ 01.05.2010'!A:B,2,FALSE)),"",VLOOKUP($B1862,'РЕОРГ 01.05.2010'!A:B,2,FALSE))</f>
        <v/>
      </c>
      <c r="BK1862" s="12" t="str">
        <f t="shared" si="1031"/>
        <v>Доп.офис №6670/0273</v>
      </c>
      <c r="BL1862" t="e">
        <f>LEFT(#REF!,2)</f>
        <v>#REF!</v>
      </c>
      <c r="BM1862" s="12" t="str">
        <f t="shared" si="1037"/>
        <v>6670/0273</v>
      </c>
      <c r="BO1862" t="str">
        <f>IF(ISERROR(VLOOKUP($B1862,'РЕОРГ 01.08.2010'!A:B,2,FALSE)),"",VLOOKUP($B1862,'РЕОРГ 01.08.2010'!A:B,2,FALSE))</f>
        <v/>
      </c>
      <c r="BP1862" s="12" t="str">
        <f t="shared" si="1032"/>
        <v>Доп.офис №6670/0273</v>
      </c>
      <c r="BQ1862" t="e">
        <f>LEFT(#REF!,2)</f>
        <v>#REF!</v>
      </c>
      <c r="BR1862" s="12" t="str">
        <f t="shared" si="1038"/>
        <v>6670/0273</v>
      </c>
    </row>
    <row r="1863" spans="1:70" ht="12.75" customHeight="1">
      <c r="A1863" t="str">
        <f t="shared" si="1033"/>
        <v>6670/0282</v>
      </c>
      <c r="B1863" s="133">
        <v>2176</v>
      </c>
      <c r="C1863" s="1" t="s">
        <v>6114</v>
      </c>
      <c r="D1863" s="32" t="s">
        <v>1926</v>
      </c>
      <c r="E1863" s="1" t="s">
        <v>4117</v>
      </c>
      <c r="F1863" s="1" t="s">
        <v>8047</v>
      </c>
      <c r="G1863" s="1" t="s">
        <v>2407</v>
      </c>
      <c r="H1863" s="1" t="s">
        <v>2154</v>
      </c>
      <c r="I1863" s="1" t="s">
        <v>10081</v>
      </c>
      <c r="J1863" s="1"/>
      <c r="K1863" s="1">
        <v>9.75</v>
      </c>
      <c r="L1863" s="32" t="s">
        <v>4048</v>
      </c>
      <c r="M1863" s="8" t="s">
        <v>11773</v>
      </c>
      <c r="N1863" s="2" t="s">
        <v>11797</v>
      </c>
      <c r="O1863" s="173"/>
      <c r="P1863" s="168">
        <f t="shared" si="1063"/>
        <v>1860</v>
      </c>
      <c r="Q1863" s="138">
        <f t="shared" si="1057"/>
        <v>12</v>
      </c>
      <c r="R1863" s="138">
        <f t="shared" si="1058"/>
        <v>24</v>
      </c>
      <c r="S1863" s="138">
        <f t="shared" si="1059"/>
        <v>36</v>
      </c>
      <c r="T1863" s="138">
        <f t="shared" si="1060"/>
        <v>48</v>
      </c>
      <c r="U1863" s="138">
        <f t="shared" si="1061"/>
        <v>60</v>
      </c>
      <c r="V1863" s="138" t="e">
        <f t="shared" si="1062"/>
        <v>#VALUE!</v>
      </c>
      <c r="W1863" s="158" t="str">
        <f t="shared" si="1039"/>
        <v>09:00 19:00</v>
      </c>
      <c r="X1863" s="159">
        <f>HLOOKUP(SEARCH("2",$M1863)-1,$Q$3:$V1863,$P1863+1,FALSE)</f>
        <v>12</v>
      </c>
      <c r="Y1863" s="160" t="str">
        <f t="shared" si="1040"/>
        <v>10:00 19:00|09:00 19:00|09:00 19:00|09:00 19:00|09:00 16:00</v>
      </c>
      <c r="Z1863" s="161" t="str">
        <f t="shared" si="1041"/>
        <v>10:00 19:00</v>
      </c>
      <c r="AA1863" s="158" t="str">
        <f t="shared" si="1042"/>
        <v>10:00 19:00</v>
      </c>
      <c r="AB1863" s="159">
        <f>HLOOKUP(SEARCH("3",$M1863)-1,$Q$3:$V1863,$P1863+1,FALSE)</f>
        <v>24</v>
      </c>
      <c r="AC1863" s="160" t="str">
        <f t="shared" si="1043"/>
        <v>09:00 19:00|09:00 19:00|09:00 19:00|09:00 16:00</v>
      </c>
      <c r="AD1863" s="161" t="str">
        <f t="shared" si="1044"/>
        <v>09:00 19:00</v>
      </c>
      <c r="AE1863" s="158" t="str">
        <f t="shared" si="1045"/>
        <v>09:00 19:00</v>
      </c>
      <c r="AF1863" s="159">
        <f>HLOOKUP(SEARCH("4",$M1863)-1,$Q$3:$V1863,$P1863+1,FALSE)</f>
        <v>36</v>
      </c>
      <c r="AG1863" s="161" t="str">
        <f t="shared" si="1046"/>
        <v>09:00 19:00|09:00 19:00|09:00 16:00</v>
      </c>
      <c r="AH1863" s="161" t="str">
        <f t="shared" si="1047"/>
        <v>09:00 19:00</v>
      </c>
      <c r="AI1863" s="158" t="str">
        <f t="shared" si="1048"/>
        <v>09:00 19:00</v>
      </c>
      <c r="AJ1863" s="159">
        <f>HLOOKUP(SEARCH("5",$M1863)-1,$Q$3:$V1863,$P1863+1,FALSE)</f>
        <v>48</v>
      </c>
      <c r="AK1863" s="161" t="str">
        <f t="shared" si="1049"/>
        <v>09:00 19:00|09:00 16:00</v>
      </c>
      <c r="AL1863" s="161" t="str">
        <f t="shared" si="1050"/>
        <v>09:00 19:00</v>
      </c>
      <c r="AM1863" s="158" t="str">
        <f t="shared" si="1051"/>
        <v>09:00 19:00</v>
      </c>
      <c r="AN1863" s="159">
        <f>HLOOKUP(SEARCH("6",$M1863)-1,$Q$3:$V1863,$P1863+1,FALSE)</f>
        <v>60</v>
      </c>
      <c r="AO1863" s="161" t="str">
        <f t="shared" si="1052"/>
        <v>09:00 16:00</v>
      </c>
      <c r="AP1863" s="161" t="e">
        <f t="shared" si="1053"/>
        <v>#VALUE!</v>
      </c>
      <c r="AQ1863" s="162" t="str">
        <f t="shared" si="1054"/>
        <v>09:00 16:00</v>
      </c>
      <c r="AR1863" s="163" t="e">
        <f>HLOOKUP(SEARCH("7",$M1863)-1,$Q$3:$V1863,$P1863+1,FALSE)</f>
        <v>#VALUE!</v>
      </c>
      <c r="AS1863" s="164" t="str">
        <f t="shared" si="1055"/>
        <v>выходной</v>
      </c>
      <c r="AT1863" s="142"/>
      <c r="AU1863" s="11" t="str">
        <f>IF(ISERROR(VLOOKUP(B1863,'РЕОРГ 2008'!$A:$B,2,FALSE)),"",VLOOKUP(B1863,'РЕОРГ 2008'!$A:$B,2,FALSE))</f>
        <v/>
      </c>
      <c r="AV1863" s="12" t="str">
        <f t="shared" si="1056"/>
        <v>Доп.офис №6670/0282</v>
      </c>
      <c r="AW1863" s="31" t="e">
        <f>LEFT(#REF!,2)</f>
        <v>#REF!</v>
      </c>
      <c r="AX1863" s="12" t="str">
        <f t="shared" si="1034"/>
        <v>6670/0282</v>
      </c>
      <c r="AZ1863" t="str">
        <f>IF(ISERROR(VLOOKUP(B1863,'РЕОРГ 01.08.2009'!$A:$B,2,FALSE)),"",VLOOKUP(B1863,'РЕОРГ 01.08.2009'!$A:$B,2,FALSE))</f>
        <v/>
      </c>
      <c r="BA1863" s="12" t="str">
        <f t="shared" si="1029"/>
        <v>Доп.офис №6670/0282</v>
      </c>
      <c r="BB1863" t="e">
        <f>LEFT(#REF!,2)</f>
        <v>#REF!</v>
      </c>
      <c r="BC1863" s="12" t="str">
        <f t="shared" si="1035"/>
        <v>6670/0282</v>
      </c>
      <c r="BE1863" t="str">
        <f>IF(ISERROR(VLOOKUP(B1863,'РЕОРГ 01.10.2009'!A:C,3,FALSE)),"",VLOOKUP(B1863,'РЕОРГ 01.10.2009'!A:C,3,FALSE))</f>
        <v/>
      </c>
      <c r="BF1863" s="12" t="str">
        <f t="shared" si="1030"/>
        <v>Доп.офис №6670/0282</v>
      </c>
      <c r="BG1863" t="e">
        <f>LEFT(#REF!,2)</f>
        <v>#REF!</v>
      </c>
      <c r="BH1863" s="12" t="str">
        <f t="shared" si="1036"/>
        <v>6670/0282</v>
      </c>
      <c r="BJ1863" t="str">
        <f>IF(ISERROR(VLOOKUP($B1863,'РЕОРГ 01.05.2010'!A:B,2,FALSE)),"",VLOOKUP($B1863,'РЕОРГ 01.05.2010'!A:B,2,FALSE))</f>
        <v/>
      </c>
      <c r="BK1863" s="12" t="str">
        <f t="shared" si="1031"/>
        <v>Доп.офис №6670/0282</v>
      </c>
      <c r="BL1863" t="e">
        <f>LEFT(#REF!,2)</f>
        <v>#REF!</v>
      </c>
      <c r="BM1863" s="12" t="str">
        <f t="shared" si="1037"/>
        <v>6670/0282</v>
      </c>
      <c r="BO1863" t="str">
        <f>IF(ISERROR(VLOOKUP($B1863,'РЕОРГ 01.08.2010'!A:B,2,FALSE)),"",VLOOKUP($B1863,'РЕОРГ 01.08.2010'!A:B,2,FALSE))</f>
        <v/>
      </c>
      <c r="BP1863" s="12" t="str">
        <f t="shared" si="1032"/>
        <v>Доп.офис №6670/0282</v>
      </c>
      <c r="BQ1863" t="e">
        <f>LEFT(#REF!,2)</f>
        <v>#REF!</v>
      </c>
      <c r="BR1863" s="12" t="str">
        <f t="shared" si="1038"/>
        <v>6670/0282</v>
      </c>
    </row>
    <row r="1864" spans="1:70" ht="12.75" customHeight="1">
      <c r="A1864" t="str">
        <f t="shared" si="1033"/>
        <v>6670/0283</v>
      </c>
      <c r="B1864" s="133">
        <v>2177</v>
      </c>
      <c r="C1864" s="1" t="s">
        <v>6115</v>
      </c>
      <c r="D1864" s="32" t="s">
        <v>1926</v>
      </c>
      <c r="E1864" s="1" t="s">
        <v>1404</v>
      </c>
      <c r="F1864" s="1" t="s">
        <v>8047</v>
      </c>
      <c r="G1864" s="1" t="s">
        <v>6116</v>
      </c>
      <c r="H1864" s="1" t="s">
        <v>6117</v>
      </c>
      <c r="I1864" s="1" t="s">
        <v>11732</v>
      </c>
      <c r="J1864" s="1"/>
      <c r="K1864" s="1">
        <v>8</v>
      </c>
      <c r="L1864" s="32" t="s">
        <v>4048</v>
      </c>
      <c r="M1864" s="8" t="s">
        <v>11773</v>
      </c>
      <c r="N1864" s="2" t="s">
        <v>12662</v>
      </c>
      <c r="O1864" s="173"/>
      <c r="P1864" s="168">
        <f t="shared" si="1063"/>
        <v>1861</v>
      </c>
      <c r="Q1864" s="138">
        <f t="shared" si="1057"/>
        <v>12</v>
      </c>
      <c r="R1864" s="138">
        <f t="shared" si="1058"/>
        <v>24</v>
      </c>
      <c r="S1864" s="138">
        <f t="shared" si="1059"/>
        <v>36</v>
      </c>
      <c r="T1864" s="138">
        <f t="shared" si="1060"/>
        <v>48</v>
      </c>
      <c r="U1864" s="138">
        <f t="shared" si="1061"/>
        <v>60</v>
      </c>
      <c r="V1864" s="138" t="e">
        <f t="shared" si="1062"/>
        <v>#VALUE!</v>
      </c>
      <c r="W1864" s="158" t="str">
        <f t="shared" si="1039"/>
        <v>09:00 19:00</v>
      </c>
      <c r="X1864" s="159">
        <f>HLOOKUP(SEARCH("2",$M1864)-1,$Q$3:$V1864,$P1864+1,FALSE)</f>
        <v>12</v>
      </c>
      <c r="Y1864" s="160" t="str">
        <f t="shared" si="1040"/>
        <v>09:00 19:00|09:00 19:00|10:00 19:00|09:00 19:00|09:00 17:00</v>
      </c>
      <c r="Z1864" s="161" t="str">
        <f t="shared" si="1041"/>
        <v>09:00 19:00</v>
      </c>
      <c r="AA1864" s="158" t="str">
        <f t="shared" si="1042"/>
        <v>09:00 19:00</v>
      </c>
      <c r="AB1864" s="159">
        <f>HLOOKUP(SEARCH("3",$M1864)-1,$Q$3:$V1864,$P1864+1,FALSE)</f>
        <v>24</v>
      </c>
      <c r="AC1864" s="160" t="str">
        <f t="shared" si="1043"/>
        <v>09:00 19:00|10:00 19:00|09:00 19:00|09:00 17:00</v>
      </c>
      <c r="AD1864" s="161" t="str">
        <f t="shared" si="1044"/>
        <v>09:00 19:00</v>
      </c>
      <c r="AE1864" s="158" t="str">
        <f t="shared" si="1045"/>
        <v>09:00 19:00</v>
      </c>
      <c r="AF1864" s="159">
        <f>HLOOKUP(SEARCH("4",$M1864)-1,$Q$3:$V1864,$P1864+1,FALSE)</f>
        <v>36</v>
      </c>
      <c r="AG1864" s="161" t="str">
        <f t="shared" si="1046"/>
        <v>10:00 19:00|09:00 19:00|09:00 17:00</v>
      </c>
      <c r="AH1864" s="161" t="str">
        <f t="shared" si="1047"/>
        <v>10:00 19:00</v>
      </c>
      <c r="AI1864" s="158" t="str">
        <f t="shared" si="1048"/>
        <v>10:00 19:00</v>
      </c>
      <c r="AJ1864" s="159">
        <f>HLOOKUP(SEARCH("5",$M1864)-1,$Q$3:$V1864,$P1864+1,FALSE)</f>
        <v>48</v>
      </c>
      <c r="AK1864" s="161" t="str">
        <f t="shared" si="1049"/>
        <v>09:00 19:00|09:00 17:00</v>
      </c>
      <c r="AL1864" s="161" t="str">
        <f t="shared" si="1050"/>
        <v>09:00 19:00</v>
      </c>
      <c r="AM1864" s="158" t="str">
        <f t="shared" si="1051"/>
        <v>09:00 19:00</v>
      </c>
      <c r="AN1864" s="159">
        <f>HLOOKUP(SEARCH("6",$M1864)-1,$Q$3:$V1864,$P1864+1,FALSE)</f>
        <v>60</v>
      </c>
      <c r="AO1864" s="161" t="str">
        <f t="shared" si="1052"/>
        <v>09:00 17:00</v>
      </c>
      <c r="AP1864" s="161" t="e">
        <f t="shared" si="1053"/>
        <v>#VALUE!</v>
      </c>
      <c r="AQ1864" s="162" t="str">
        <f t="shared" si="1054"/>
        <v>09:00 17:00</v>
      </c>
      <c r="AR1864" s="163" t="e">
        <f>HLOOKUP(SEARCH("7",$M1864)-1,$Q$3:$V1864,$P1864+1,FALSE)</f>
        <v>#VALUE!</v>
      </c>
      <c r="AS1864" s="164" t="str">
        <f t="shared" si="1055"/>
        <v>выходной</v>
      </c>
      <c r="AT1864" s="142"/>
      <c r="AU1864" s="11" t="str">
        <f>IF(ISERROR(VLOOKUP(B1864,'РЕОРГ 2008'!$A:$B,2,FALSE)),"",VLOOKUP(B1864,'РЕОРГ 2008'!$A:$B,2,FALSE))</f>
        <v/>
      </c>
      <c r="AV1864" s="12" t="str">
        <f t="shared" si="1056"/>
        <v>Доп.офис №6670/0283</v>
      </c>
      <c r="AW1864" s="31" t="e">
        <f>LEFT(#REF!,2)</f>
        <v>#REF!</v>
      </c>
      <c r="AX1864" s="12" t="str">
        <f t="shared" si="1034"/>
        <v>6670/0283</v>
      </c>
      <c r="AZ1864" t="str">
        <f>IF(ISERROR(VLOOKUP(B1864,'РЕОРГ 01.08.2009'!$A:$B,2,FALSE)),"",VLOOKUP(B1864,'РЕОРГ 01.08.2009'!$A:$B,2,FALSE))</f>
        <v/>
      </c>
      <c r="BA1864" s="12" t="str">
        <f t="shared" si="1029"/>
        <v>Доп.офис №6670/0283</v>
      </c>
      <c r="BB1864" t="e">
        <f>LEFT(#REF!,2)</f>
        <v>#REF!</v>
      </c>
      <c r="BC1864" s="12" t="str">
        <f t="shared" si="1035"/>
        <v>6670/0283</v>
      </c>
      <c r="BE1864" t="str">
        <f>IF(ISERROR(VLOOKUP(B1864,'РЕОРГ 01.10.2009'!A:C,3,FALSE)),"",VLOOKUP(B1864,'РЕОРГ 01.10.2009'!A:C,3,FALSE))</f>
        <v/>
      </c>
      <c r="BF1864" s="12" t="str">
        <f t="shared" si="1030"/>
        <v>Доп.офис №6670/0283</v>
      </c>
      <c r="BG1864" t="e">
        <f>LEFT(#REF!,2)</f>
        <v>#REF!</v>
      </c>
      <c r="BH1864" s="12" t="str">
        <f t="shared" si="1036"/>
        <v>6670/0283</v>
      </c>
      <c r="BJ1864" t="str">
        <f>IF(ISERROR(VLOOKUP($B1864,'РЕОРГ 01.05.2010'!A:B,2,FALSE)),"",VLOOKUP($B1864,'РЕОРГ 01.05.2010'!A:B,2,FALSE))</f>
        <v/>
      </c>
      <c r="BK1864" s="12" t="str">
        <f t="shared" si="1031"/>
        <v>Доп.офис №6670/0283</v>
      </c>
      <c r="BL1864" t="e">
        <f>LEFT(#REF!,2)</f>
        <v>#REF!</v>
      </c>
      <c r="BM1864" s="12" t="str">
        <f t="shared" si="1037"/>
        <v>6670/0283</v>
      </c>
      <c r="BO1864" t="str">
        <f>IF(ISERROR(VLOOKUP($B1864,'РЕОРГ 01.08.2010'!A:B,2,FALSE)),"",VLOOKUP($B1864,'РЕОРГ 01.08.2010'!A:B,2,FALSE))</f>
        <v/>
      </c>
      <c r="BP1864" s="12" t="str">
        <f t="shared" si="1032"/>
        <v>Доп.офис №6670/0283</v>
      </c>
      <c r="BQ1864" t="e">
        <f>LEFT(#REF!,2)</f>
        <v>#REF!</v>
      </c>
      <c r="BR1864" s="12" t="str">
        <f t="shared" si="1038"/>
        <v>6670/0283</v>
      </c>
    </row>
    <row r="1865" spans="1:70" ht="12.75" customHeight="1">
      <c r="A1865" t="str">
        <f t="shared" si="1033"/>
        <v>6670/0284</v>
      </c>
      <c r="B1865" s="133">
        <v>2178</v>
      </c>
      <c r="C1865" s="1" t="s">
        <v>649</v>
      </c>
      <c r="D1865" s="32" t="s">
        <v>1926</v>
      </c>
      <c r="E1865" s="1" t="s">
        <v>1393</v>
      </c>
      <c r="F1865" s="1" t="s">
        <v>8047</v>
      </c>
      <c r="G1865" s="1" t="s">
        <v>650</v>
      </c>
      <c r="H1865" s="1" t="s">
        <v>651</v>
      </c>
      <c r="I1865" s="1" t="s">
        <v>1402</v>
      </c>
      <c r="J1865" s="1"/>
      <c r="K1865" s="1">
        <v>4</v>
      </c>
      <c r="L1865" s="32" t="s">
        <v>4048</v>
      </c>
      <c r="M1865" s="8" t="s">
        <v>11773</v>
      </c>
      <c r="N1865" s="2" t="s">
        <v>12717</v>
      </c>
      <c r="O1865" s="173"/>
      <c r="P1865" s="168">
        <f t="shared" si="1063"/>
        <v>1862</v>
      </c>
      <c r="Q1865" s="138">
        <f t="shared" si="1057"/>
        <v>25</v>
      </c>
      <c r="R1865" s="138">
        <f t="shared" si="1058"/>
        <v>50</v>
      </c>
      <c r="S1865" s="138">
        <f t="shared" si="1059"/>
        <v>75</v>
      </c>
      <c r="T1865" s="138">
        <f t="shared" si="1060"/>
        <v>100</v>
      </c>
      <c r="U1865" s="138">
        <f t="shared" si="1061"/>
        <v>125</v>
      </c>
      <c r="V1865" s="138" t="e">
        <f t="shared" si="1062"/>
        <v>#VALUE!</v>
      </c>
      <c r="W1865" s="158" t="str">
        <f t="shared" si="1039"/>
        <v>10:00 19:00(14:00 15:00)</v>
      </c>
      <c r="X1865" s="159">
        <f>HLOOKUP(SEARCH("2",$M1865)-1,$Q$3:$V1865,$P1865+1,FALSE)</f>
        <v>25</v>
      </c>
      <c r="Y1865" s="160" t="str">
        <f t="shared" si="1040"/>
        <v>10:00 19:00(14:00 15:00)|10:00 19:00(14:00 15:00)|10:00 19:00(14:00 15:00)|10:00 19:00(14:00 15:00)|09:00 16:00(13:00 14:00)</v>
      </c>
      <c r="Z1865" s="161" t="str">
        <f t="shared" si="1041"/>
        <v>10:00 19:00(14:00 15:00)</v>
      </c>
      <c r="AA1865" s="158" t="str">
        <f t="shared" si="1042"/>
        <v>10:00 19:00(14:00 15:00)</v>
      </c>
      <c r="AB1865" s="159">
        <f>HLOOKUP(SEARCH("3",$M1865)-1,$Q$3:$V1865,$P1865+1,FALSE)</f>
        <v>50</v>
      </c>
      <c r="AC1865" s="160" t="str">
        <f t="shared" si="1043"/>
        <v>10:00 19:00(14:00 15:00)|10:00 19:00(14:00 15:00)|10:00 19:00(14:00 15:00)|09:00 16:00(13:00 14:00)</v>
      </c>
      <c r="AD1865" s="161" t="str">
        <f t="shared" si="1044"/>
        <v>10:00 19:00(14:00 15:00)</v>
      </c>
      <c r="AE1865" s="158" t="str">
        <f t="shared" si="1045"/>
        <v>10:00 19:00(14:00 15:00)</v>
      </c>
      <c r="AF1865" s="159">
        <f>HLOOKUP(SEARCH("4",$M1865)-1,$Q$3:$V1865,$P1865+1,FALSE)</f>
        <v>75</v>
      </c>
      <c r="AG1865" s="161" t="str">
        <f t="shared" si="1046"/>
        <v>10:00 19:00(14:00 15:00)|10:00 19:00(14:00 15:00)|09:00 16:00(13:00 14:00)</v>
      </c>
      <c r="AH1865" s="161" t="str">
        <f t="shared" si="1047"/>
        <v>10:00 19:00(14:00 15:00)</v>
      </c>
      <c r="AI1865" s="158" t="str">
        <f t="shared" si="1048"/>
        <v>10:00 19:00(14:00 15:00)</v>
      </c>
      <c r="AJ1865" s="159">
        <f>HLOOKUP(SEARCH("5",$M1865)-1,$Q$3:$V1865,$P1865+1,FALSE)</f>
        <v>100</v>
      </c>
      <c r="AK1865" s="161" t="str">
        <f t="shared" si="1049"/>
        <v>10:00 19:00(14:00 15:00)|09:00 16:00(13:00 14:00)</v>
      </c>
      <c r="AL1865" s="161" t="str">
        <f t="shared" si="1050"/>
        <v>10:00 19:00(14:00 15:00)</v>
      </c>
      <c r="AM1865" s="158" t="str">
        <f t="shared" si="1051"/>
        <v>10:00 19:00(14:00 15:00)</v>
      </c>
      <c r="AN1865" s="159">
        <f>HLOOKUP(SEARCH("6",$M1865)-1,$Q$3:$V1865,$P1865+1,FALSE)</f>
        <v>125</v>
      </c>
      <c r="AO1865" s="161" t="str">
        <f t="shared" si="1052"/>
        <v>09:00 16:00(13:00 14:00)</v>
      </c>
      <c r="AP1865" s="161" t="e">
        <f t="shared" si="1053"/>
        <v>#VALUE!</v>
      </c>
      <c r="AQ1865" s="162" t="str">
        <f t="shared" si="1054"/>
        <v>09:00 16:00(13:00 14:00)</v>
      </c>
      <c r="AR1865" s="163" t="e">
        <f>HLOOKUP(SEARCH("7",$M1865)-1,$Q$3:$V1865,$P1865+1,FALSE)</f>
        <v>#VALUE!</v>
      </c>
      <c r="AS1865" s="164" t="str">
        <f t="shared" si="1055"/>
        <v>выходной</v>
      </c>
      <c r="AT1865" s="142"/>
      <c r="AU1865" s="11" t="str">
        <f>IF(ISERROR(VLOOKUP(B1865,'РЕОРГ 2008'!$A:$B,2,FALSE)),"",VLOOKUP(B1865,'РЕОРГ 2008'!$A:$B,2,FALSE))</f>
        <v/>
      </c>
      <c r="AV1865" s="12" t="str">
        <f t="shared" si="1056"/>
        <v>Доп.офис №6670/0284</v>
      </c>
      <c r="AW1865" s="31" t="e">
        <f>LEFT(#REF!,2)</f>
        <v>#REF!</v>
      </c>
      <c r="AX1865" s="12" t="str">
        <f t="shared" si="1034"/>
        <v>6670/0284</v>
      </c>
      <c r="AZ1865" t="str">
        <f>IF(ISERROR(VLOOKUP(B1865,'РЕОРГ 01.08.2009'!$A:$B,2,FALSE)),"",VLOOKUP(B1865,'РЕОРГ 01.08.2009'!$A:$B,2,FALSE))</f>
        <v/>
      </c>
      <c r="BA1865" s="12" t="str">
        <f t="shared" si="1029"/>
        <v>Доп.офис №6670/0284</v>
      </c>
      <c r="BB1865" t="e">
        <f>LEFT(#REF!,2)</f>
        <v>#REF!</v>
      </c>
      <c r="BC1865" s="12" t="str">
        <f t="shared" si="1035"/>
        <v>6670/0284</v>
      </c>
      <c r="BE1865" t="str">
        <f>IF(ISERROR(VLOOKUP(B1865,'РЕОРГ 01.10.2009'!A:C,3,FALSE)),"",VLOOKUP(B1865,'РЕОРГ 01.10.2009'!A:C,3,FALSE))</f>
        <v/>
      </c>
      <c r="BF1865" s="12" t="str">
        <f t="shared" si="1030"/>
        <v>Доп.офис №6670/0284</v>
      </c>
      <c r="BG1865" t="e">
        <f>LEFT(#REF!,2)</f>
        <v>#REF!</v>
      </c>
      <c r="BH1865" s="12" t="str">
        <f t="shared" si="1036"/>
        <v>6670/0284</v>
      </c>
      <c r="BJ1865" t="str">
        <f>IF(ISERROR(VLOOKUP($B1865,'РЕОРГ 01.05.2010'!A:B,2,FALSE)),"",VLOOKUP($B1865,'РЕОРГ 01.05.2010'!A:B,2,FALSE))</f>
        <v/>
      </c>
      <c r="BK1865" s="12" t="str">
        <f t="shared" si="1031"/>
        <v>Доп.офис №6670/0284</v>
      </c>
      <c r="BL1865" t="e">
        <f>LEFT(#REF!,2)</f>
        <v>#REF!</v>
      </c>
      <c r="BM1865" s="12" t="str">
        <f t="shared" si="1037"/>
        <v>6670/0284</v>
      </c>
      <c r="BO1865" t="str">
        <f>IF(ISERROR(VLOOKUP($B1865,'РЕОРГ 01.08.2010'!A:B,2,FALSE)),"",VLOOKUP($B1865,'РЕОРГ 01.08.2010'!A:B,2,FALSE))</f>
        <v/>
      </c>
      <c r="BP1865" s="12" t="str">
        <f t="shared" si="1032"/>
        <v>Доп.офис №6670/0284</v>
      </c>
      <c r="BQ1865" t="e">
        <f>LEFT(#REF!,2)</f>
        <v>#REF!</v>
      </c>
      <c r="BR1865" s="12" t="str">
        <f t="shared" si="1038"/>
        <v>6670/0284</v>
      </c>
    </row>
    <row r="1866" spans="1:70" ht="12.75" customHeight="1">
      <c r="A1866" t="str">
        <f t="shared" si="1033"/>
        <v>6670/0285</v>
      </c>
      <c r="B1866" s="133">
        <v>2179</v>
      </c>
      <c r="C1866" s="1" t="s">
        <v>653</v>
      </c>
      <c r="D1866" s="32" t="s">
        <v>7017</v>
      </c>
      <c r="E1866" s="1" t="s">
        <v>6113</v>
      </c>
      <c r="F1866" s="1" t="s">
        <v>8047</v>
      </c>
      <c r="G1866" s="1" t="s">
        <v>654</v>
      </c>
      <c r="H1866" s="1" t="s">
        <v>655</v>
      </c>
      <c r="I1866" s="1" t="s">
        <v>656</v>
      </c>
      <c r="J1866" s="1"/>
      <c r="K1866" s="1">
        <v>15.75</v>
      </c>
      <c r="L1866" s="32" t="s">
        <v>4048</v>
      </c>
      <c r="M1866" s="8" t="s">
        <v>11773</v>
      </c>
      <c r="N1866" s="2" t="s">
        <v>11797</v>
      </c>
      <c r="O1866" s="173"/>
      <c r="P1866" s="168">
        <f t="shared" si="1063"/>
        <v>1863</v>
      </c>
      <c r="Q1866" s="138">
        <f t="shared" si="1057"/>
        <v>12</v>
      </c>
      <c r="R1866" s="138">
        <f t="shared" si="1058"/>
        <v>24</v>
      </c>
      <c r="S1866" s="138">
        <f t="shared" si="1059"/>
        <v>36</v>
      </c>
      <c r="T1866" s="138">
        <f t="shared" si="1060"/>
        <v>48</v>
      </c>
      <c r="U1866" s="138">
        <f t="shared" si="1061"/>
        <v>60</v>
      </c>
      <c r="V1866" s="138" t="e">
        <f t="shared" si="1062"/>
        <v>#VALUE!</v>
      </c>
      <c r="W1866" s="158" t="str">
        <f t="shared" si="1039"/>
        <v>09:00 19:00</v>
      </c>
      <c r="X1866" s="159">
        <f>HLOOKUP(SEARCH("2",$M1866)-1,$Q$3:$V1866,$P1866+1,FALSE)</f>
        <v>12</v>
      </c>
      <c r="Y1866" s="160" t="str">
        <f t="shared" si="1040"/>
        <v>10:00 19:00|09:00 19:00|09:00 19:00|09:00 19:00|09:00 16:00</v>
      </c>
      <c r="Z1866" s="161" t="str">
        <f t="shared" si="1041"/>
        <v>10:00 19:00</v>
      </c>
      <c r="AA1866" s="158" t="str">
        <f t="shared" si="1042"/>
        <v>10:00 19:00</v>
      </c>
      <c r="AB1866" s="159">
        <f>HLOOKUP(SEARCH("3",$M1866)-1,$Q$3:$V1866,$P1866+1,FALSE)</f>
        <v>24</v>
      </c>
      <c r="AC1866" s="160" t="str">
        <f t="shared" si="1043"/>
        <v>09:00 19:00|09:00 19:00|09:00 19:00|09:00 16:00</v>
      </c>
      <c r="AD1866" s="161" t="str">
        <f t="shared" si="1044"/>
        <v>09:00 19:00</v>
      </c>
      <c r="AE1866" s="158" t="str">
        <f t="shared" si="1045"/>
        <v>09:00 19:00</v>
      </c>
      <c r="AF1866" s="159">
        <f>HLOOKUP(SEARCH("4",$M1866)-1,$Q$3:$V1866,$P1866+1,FALSE)</f>
        <v>36</v>
      </c>
      <c r="AG1866" s="161" t="str">
        <f t="shared" si="1046"/>
        <v>09:00 19:00|09:00 19:00|09:00 16:00</v>
      </c>
      <c r="AH1866" s="161" t="str">
        <f t="shared" si="1047"/>
        <v>09:00 19:00</v>
      </c>
      <c r="AI1866" s="158" t="str">
        <f t="shared" si="1048"/>
        <v>09:00 19:00</v>
      </c>
      <c r="AJ1866" s="159">
        <f>HLOOKUP(SEARCH("5",$M1866)-1,$Q$3:$V1866,$P1866+1,FALSE)</f>
        <v>48</v>
      </c>
      <c r="AK1866" s="161" t="str">
        <f t="shared" si="1049"/>
        <v>09:00 19:00|09:00 16:00</v>
      </c>
      <c r="AL1866" s="161" t="str">
        <f t="shared" si="1050"/>
        <v>09:00 19:00</v>
      </c>
      <c r="AM1866" s="158" t="str">
        <f t="shared" si="1051"/>
        <v>09:00 19:00</v>
      </c>
      <c r="AN1866" s="159">
        <f>HLOOKUP(SEARCH("6",$M1866)-1,$Q$3:$V1866,$P1866+1,FALSE)</f>
        <v>60</v>
      </c>
      <c r="AO1866" s="161" t="str">
        <f t="shared" si="1052"/>
        <v>09:00 16:00</v>
      </c>
      <c r="AP1866" s="161" t="e">
        <f t="shared" si="1053"/>
        <v>#VALUE!</v>
      </c>
      <c r="AQ1866" s="162" t="str">
        <f t="shared" si="1054"/>
        <v>09:00 16:00</v>
      </c>
      <c r="AR1866" s="163" t="e">
        <f>HLOOKUP(SEARCH("7",$M1866)-1,$Q$3:$V1866,$P1866+1,FALSE)</f>
        <v>#VALUE!</v>
      </c>
      <c r="AS1866" s="164" t="str">
        <f t="shared" si="1055"/>
        <v>выходной</v>
      </c>
      <c r="AT1866" s="142"/>
      <c r="AU1866" s="11" t="str">
        <f>IF(ISERROR(VLOOKUP(B1866,'РЕОРГ 2008'!$A:$B,2,FALSE)),"",VLOOKUP(B1866,'РЕОРГ 2008'!$A:$B,2,FALSE))</f>
        <v/>
      </c>
      <c r="AV1866" s="12" t="str">
        <f t="shared" si="1056"/>
        <v>Доп.офис №6670/0285</v>
      </c>
      <c r="AW1866" s="31" t="e">
        <f>LEFT(#REF!,2)</f>
        <v>#REF!</v>
      </c>
      <c r="AX1866" s="12" t="str">
        <f t="shared" si="1034"/>
        <v>6670/0285</v>
      </c>
      <c r="AZ1866" t="str">
        <f>IF(ISERROR(VLOOKUP(B1866,'РЕОРГ 01.08.2009'!$A:$B,2,FALSE)),"",VLOOKUP(B1866,'РЕОРГ 01.08.2009'!$A:$B,2,FALSE))</f>
        <v/>
      </c>
      <c r="BA1866" s="12" t="str">
        <f t="shared" si="1029"/>
        <v>Доп.офис №6670/0285</v>
      </c>
      <c r="BB1866" t="e">
        <f>LEFT(#REF!,2)</f>
        <v>#REF!</v>
      </c>
      <c r="BC1866" s="12" t="str">
        <f t="shared" si="1035"/>
        <v>6670/0285</v>
      </c>
      <c r="BE1866" t="str">
        <f>IF(ISERROR(VLOOKUP(B1866,'РЕОРГ 01.10.2009'!A:C,3,FALSE)),"",VLOOKUP(B1866,'РЕОРГ 01.10.2009'!A:C,3,FALSE))</f>
        <v/>
      </c>
      <c r="BF1866" s="12" t="str">
        <f t="shared" si="1030"/>
        <v>Доп.офис №6670/0285</v>
      </c>
      <c r="BG1866" t="e">
        <f>LEFT(#REF!,2)</f>
        <v>#REF!</v>
      </c>
      <c r="BH1866" s="12" t="str">
        <f t="shared" si="1036"/>
        <v>6670/0285</v>
      </c>
      <c r="BJ1866" t="str">
        <f>IF(ISERROR(VLOOKUP($B1866,'РЕОРГ 01.05.2010'!A:B,2,FALSE)),"",VLOOKUP($B1866,'РЕОРГ 01.05.2010'!A:B,2,FALSE))</f>
        <v/>
      </c>
      <c r="BK1866" s="12" t="str">
        <f t="shared" si="1031"/>
        <v>Доп.офис №6670/0285</v>
      </c>
      <c r="BL1866" t="e">
        <f>LEFT(#REF!,2)</f>
        <v>#REF!</v>
      </c>
      <c r="BM1866" s="12" t="str">
        <f t="shared" si="1037"/>
        <v>6670/0285</v>
      </c>
      <c r="BO1866" t="str">
        <f>IF(ISERROR(VLOOKUP($B1866,'РЕОРГ 01.08.2010'!A:B,2,FALSE)),"",VLOOKUP($B1866,'РЕОРГ 01.08.2010'!A:B,2,FALSE))</f>
        <v/>
      </c>
      <c r="BP1866" s="12" t="str">
        <f t="shared" si="1032"/>
        <v>Доп.офис №6670/0285</v>
      </c>
      <c r="BQ1866" t="e">
        <f>LEFT(#REF!,2)</f>
        <v>#REF!</v>
      </c>
      <c r="BR1866" s="12" t="str">
        <f t="shared" si="1038"/>
        <v>6670/0285</v>
      </c>
    </row>
    <row r="1867" spans="1:70" ht="12.75" customHeight="1">
      <c r="A1867" t="str">
        <f t="shared" si="1033"/>
        <v>6670/0286</v>
      </c>
      <c r="B1867" s="133">
        <v>2180</v>
      </c>
      <c r="C1867" s="1" t="s">
        <v>657</v>
      </c>
      <c r="D1867" s="32" t="s">
        <v>1926</v>
      </c>
      <c r="E1867" s="1" t="s">
        <v>1404</v>
      </c>
      <c r="F1867" s="1" t="s">
        <v>8047</v>
      </c>
      <c r="G1867" s="1" t="s">
        <v>658</v>
      </c>
      <c r="H1867" s="1" t="s">
        <v>659</v>
      </c>
      <c r="I1867" s="1" t="s">
        <v>4106</v>
      </c>
      <c r="J1867" s="1"/>
      <c r="K1867" s="1">
        <v>5</v>
      </c>
      <c r="L1867" s="32" t="s">
        <v>4048</v>
      </c>
      <c r="M1867" s="8" t="s">
        <v>11771</v>
      </c>
      <c r="N1867" s="2" t="s">
        <v>12718</v>
      </c>
      <c r="O1867" s="173"/>
      <c r="P1867" s="168">
        <f t="shared" si="1063"/>
        <v>1864</v>
      </c>
      <c r="Q1867" s="138">
        <f t="shared" si="1057"/>
        <v>25</v>
      </c>
      <c r="R1867" s="138">
        <f t="shared" si="1058"/>
        <v>50</v>
      </c>
      <c r="S1867" s="138">
        <f t="shared" si="1059"/>
        <v>75</v>
      </c>
      <c r="T1867" s="138">
        <f t="shared" si="1060"/>
        <v>100</v>
      </c>
      <c r="U1867" s="138" t="e">
        <f t="shared" si="1061"/>
        <v>#VALUE!</v>
      </c>
      <c r="V1867" s="138" t="e">
        <f t="shared" si="1062"/>
        <v>#VALUE!</v>
      </c>
      <c r="W1867" s="158" t="str">
        <f t="shared" si="1039"/>
        <v>10:00 18:00(14:00 15:00)</v>
      </c>
      <c r="X1867" s="159">
        <f>HLOOKUP(SEARCH("2",$M1867)-1,$Q$3:$V1867,$P1867+1,FALSE)</f>
        <v>25</v>
      </c>
      <c r="Y1867" s="160" t="str">
        <f t="shared" si="1040"/>
        <v>10:00 18:00(14:00 15:00)|10:00 18:00(14:00 15:00)|10:00 18:00(14:00 15:00)|10:00 18:00(14:00 15:00)</v>
      </c>
      <c r="Z1867" s="161" t="str">
        <f t="shared" si="1041"/>
        <v>10:00 18:00(14:00 15:00)</v>
      </c>
      <c r="AA1867" s="158" t="str">
        <f t="shared" si="1042"/>
        <v>10:00 18:00(14:00 15:00)</v>
      </c>
      <c r="AB1867" s="159">
        <f>HLOOKUP(SEARCH("3",$M1867)-1,$Q$3:$V1867,$P1867+1,FALSE)</f>
        <v>50</v>
      </c>
      <c r="AC1867" s="160" t="str">
        <f t="shared" si="1043"/>
        <v>10:00 18:00(14:00 15:00)|10:00 18:00(14:00 15:00)|10:00 18:00(14:00 15:00)</v>
      </c>
      <c r="AD1867" s="161" t="str">
        <f t="shared" si="1044"/>
        <v>10:00 18:00(14:00 15:00)</v>
      </c>
      <c r="AE1867" s="158" t="str">
        <f t="shared" si="1045"/>
        <v>10:00 18:00(14:00 15:00)</v>
      </c>
      <c r="AF1867" s="159">
        <f>HLOOKUP(SEARCH("4",$M1867)-1,$Q$3:$V1867,$P1867+1,FALSE)</f>
        <v>75</v>
      </c>
      <c r="AG1867" s="161" t="str">
        <f t="shared" si="1046"/>
        <v>10:00 18:00(14:00 15:00)|10:00 18:00(14:00 15:00)</v>
      </c>
      <c r="AH1867" s="161" t="str">
        <f t="shared" si="1047"/>
        <v>10:00 18:00(14:00 15:00)</v>
      </c>
      <c r="AI1867" s="158" t="str">
        <f t="shared" si="1048"/>
        <v>10:00 18:00(14:00 15:00)</v>
      </c>
      <c r="AJ1867" s="159">
        <f>HLOOKUP(SEARCH("5",$M1867)-1,$Q$3:$V1867,$P1867+1,FALSE)</f>
        <v>100</v>
      </c>
      <c r="AK1867" s="161" t="str">
        <f t="shared" si="1049"/>
        <v>10:00 18:00(14:00 15:00)</v>
      </c>
      <c r="AL1867" s="161" t="e">
        <f t="shared" si="1050"/>
        <v>#VALUE!</v>
      </c>
      <c r="AM1867" s="158" t="str">
        <f t="shared" si="1051"/>
        <v>10:00 18:00(14:00 15:00)</v>
      </c>
      <c r="AN1867" s="159" t="e">
        <f>HLOOKUP(SEARCH("6",$M1867)-1,$Q$3:$V1867,$P1867+1,FALSE)</f>
        <v>#VALUE!</v>
      </c>
      <c r="AO1867" s="161" t="e">
        <f t="shared" si="1052"/>
        <v>#VALUE!</v>
      </c>
      <c r="AP1867" s="161" t="e">
        <f t="shared" si="1053"/>
        <v>#VALUE!</v>
      </c>
      <c r="AQ1867" s="162" t="str">
        <f t="shared" si="1054"/>
        <v>выходной</v>
      </c>
      <c r="AR1867" s="163" t="e">
        <f>HLOOKUP(SEARCH("7",$M1867)-1,$Q$3:$V1867,$P1867+1,FALSE)</f>
        <v>#VALUE!</v>
      </c>
      <c r="AS1867" s="164" t="str">
        <f t="shared" si="1055"/>
        <v>выходной</v>
      </c>
      <c r="AT1867" s="142"/>
      <c r="AU1867" s="11" t="str">
        <f>IF(ISERROR(VLOOKUP(B1867,'РЕОРГ 2008'!$A:$B,2,FALSE)),"",VLOOKUP(B1867,'РЕОРГ 2008'!$A:$B,2,FALSE))</f>
        <v/>
      </c>
      <c r="AV1867" s="12" t="str">
        <f t="shared" si="1056"/>
        <v>Доп.офис №6670/0286</v>
      </c>
      <c r="AW1867" s="31" t="e">
        <f>LEFT(#REF!,2)</f>
        <v>#REF!</v>
      </c>
      <c r="AX1867" s="12" t="str">
        <f t="shared" si="1034"/>
        <v>6670/0286</v>
      </c>
      <c r="AZ1867" t="str">
        <f>IF(ISERROR(VLOOKUP(B1867,'РЕОРГ 01.08.2009'!$A:$B,2,FALSE)),"",VLOOKUP(B1867,'РЕОРГ 01.08.2009'!$A:$B,2,FALSE))</f>
        <v/>
      </c>
      <c r="BA1867" s="12" t="str">
        <f t="shared" si="1029"/>
        <v>Доп.офис №6670/0286</v>
      </c>
      <c r="BB1867" t="e">
        <f>LEFT(#REF!,2)</f>
        <v>#REF!</v>
      </c>
      <c r="BC1867" s="12" t="str">
        <f t="shared" si="1035"/>
        <v>6670/0286</v>
      </c>
      <c r="BE1867" t="str">
        <f>IF(ISERROR(VLOOKUP(B1867,'РЕОРГ 01.10.2009'!A:C,3,FALSE)),"",VLOOKUP(B1867,'РЕОРГ 01.10.2009'!A:C,3,FALSE))</f>
        <v/>
      </c>
      <c r="BF1867" s="12" t="str">
        <f t="shared" si="1030"/>
        <v>Доп.офис №6670/0286</v>
      </c>
      <c r="BG1867" t="e">
        <f>LEFT(#REF!,2)</f>
        <v>#REF!</v>
      </c>
      <c r="BH1867" s="12" t="str">
        <f t="shared" si="1036"/>
        <v>6670/0286</v>
      </c>
      <c r="BJ1867" t="str">
        <f>IF(ISERROR(VLOOKUP($B1867,'РЕОРГ 01.05.2010'!A:B,2,FALSE)),"",VLOOKUP($B1867,'РЕОРГ 01.05.2010'!A:B,2,FALSE))</f>
        <v/>
      </c>
      <c r="BK1867" s="12" t="str">
        <f t="shared" si="1031"/>
        <v>Доп.офис №6670/0286</v>
      </c>
      <c r="BL1867" t="e">
        <f>LEFT(#REF!,2)</f>
        <v>#REF!</v>
      </c>
      <c r="BM1867" s="12" t="str">
        <f t="shared" si="1037"/>
        <v>6670/0286</v>
      </c>
      <c r="BO1867" t="str">
        <f>IF(ISERROR(VLOOKUP($B1867,'РЕОРГ 01.08.2010'!A:B,2,FALSE)),"",VLOOKUP($B1867,'РЕОРГ 01.08.2010'!A:B,2,FALSE))</f>
        <v/>
      </c>
      <c r="BP1867" s="12" t="str">
        <f t="shared" si="1032"/>
        <v>Доп.офис №6670/0286</v>
      </c>
      <c r="BQ1867" t="e">
        <f>LEFT(#REF!,2)</f>
        <v>#REF!</v>
      </c>
      <c r="BR1867" s="12" t="str">
        <f t="shared" si="1038"/>
        <v>6670/0286</v>
      </c>
    </row>
    <row r="1868" spans="1:70" ht="12.75" customHeight="1">
      <c r="A1868" t="str">
        <f t="shared" si="1033"/>
        <v>6670/0290</v>
      </c>
      <c r="B1868" s="133">
        <v>2181</v>
      </c>
      <c r="C1868" s="1" t="s">
        <v>661</v>
      </c>
      <c r="D1868" s="32" t="s">
        <v>1926</v>
      </c>
      <c r="E1868" s="1" t="s">
        <v>947</v>
      </c>
      <c r="F1868" s="1" t="s">
        <v>8047</v>
      </c>
      <c r="G1868" s="1" t="s">
        <v>662</v>
      </c>
      <c r="H1868" s="1" t="s">
        <v>663</v>
      </c>
      <c r="I1868" s="1" t="s">
        <v>11299</v>
      </c>
      <c r="J1868" s="1"/>
      <c r="K1868" s="1">
        <v>4</v>
      </c>
      <c r="L1868" s="32" t="s">
        <v>4048</v>
      </c>
      <c r="M1868" s="8" t="s">
        <v>11771</v>
      </c>
      <c r="N1868" s="2" t="s">
        <v>13097</v>
      </c>
      <c r="O1868" s="173"/>
      <c r="P1868" s="168">
        <f t="shared" si="1063"/>
        <v>1865</v>
      </c>
      <c r="Q1868" s="138">
        <f t="shared" si="1057"/>
        <v>25</v>
      </c>
      <c r="R1868" s="138">
        <f t="shared" si="1058"/>
        <v>50</v>
      </c>
      <c r="S1868" s="138">
        <f t="shared" si="1059"/>
        <v>75</v>
      </c>
      <c r="T1868" s="138">
        <f t="shared" si="1060"/>
        <v>100</v>
      </c>
      <c r="U1868" s="138" t="e">
        <f t="shared" si="1061"/>
        <v>#VALUE!</v>
      </c>
      <c r="V1868" s="138" t="e">
        <f t="shared" si="1062"/>
        <v>#VALUE!</v>
      </c>
      <c r="W1868" s="158" t="str">
        <f t="shared" si="1039"/>
        <v>10:00 19:00(13:30 14:30)</v>
      </c>
      <c r="X1868" s="159">
        <f>HLOOKUP(SEARCH("2",$M1868)-1,$Q$3:$V1868,$P1868+1,FALSE)</f>
        <v>25</v>
      </c>
      <c r="Y1868" s="160" t="str">
        <f t="shared" si="1040"/>
        <v>10:00 19:00(13:30 14:30)|10:00 19:00(13:30 14:30)|10:00 19:00(13:30 14:30)|10:00 19:00(13:30 14:30)</v>
      </c>
      <c r="Z1868" s="161" t="str">
        <f t="shared" si="1041"/>
        <v>10:00 19:00(13:30 14:30)</v>
      </c>
      <c r="AA1868" s="158" t="str">
        <f t="shared" si="1042"/>
        <v>10:00 19:00(13:30 14:30)</v>
      </c>
      <c r="AB1868" s="159">
        <f>HLOOKUP(SEARCH("3",$M1868)-1,$Q$3:$V1868,$P1868+1,FALSE)</f>
        <v>50</v>
      </c>
      <c r="AC1868" s="160" t="str">
        <f t="shared" si="1043"/>
        <v>10:00 19:00(13:30 14:30)|10:00 19:00(13:30 14:30)|10:00 19:00(13:30 14:30)</v>
      </c>
      <c r="AD1868" s="161" t="str">
        <f t="shared" si="1044"/>
        <v>10:00 19:00(13:30 14:30)</v>
      </c>
      <c r="AE1868" s="158" t="str">
        <f t="shared" si="1045"/>
        <v>10:00 19:00(13:30 14:30)</v>
      </c>
      <c r="AF1868" s="159">
        <f>HLOOKUP(SEARCH("4",$M1868)-1,$Q$3:$V1868,$P1868+1,FALSE)</f>
        <v>75</v>
      </c>
      <c r="AG1868" s="161" t="str">
        <f t="shared" si="1046"/>
        <v>10:00 19:00(13:30 14:30)|10:00 19:00(13:30 14:30)</v>
      </c>
      <c r="AH1868" s="161" t="str">
        <f t="shared" si="1047"/>
        <v>10:00 19:00(13:30 14:30)</v>
      </c>
      <c r="AI1868" s="158" t="str">
        <f t="shared" si="1048"/>
        <v>10:00 19:00(13:30 14:30)</v>
      </c>
      <c r="AJ1868" s="159">
        <f>HLOOKUP(SEARCH("5",$M1868)-1,$Q$3:$V1868,$P1868+1,FALSE)</f>
        <v>100</v>
      </c>
      <c r="AK1868" s="161" t="str">
        <f t="shared" si="1049"/>
        <v>10:00 19:00(13:30 14:30)</v>
      </c>
      <c r="AL1868" s="161" t="e">
        <f t="shared" si="1050"/>
        <v>#VALUE!</v>
      </c>
      <c r="AM1868" s="158" t="str">
        <f t="shared" si="1051"/>
        <v>10:00 19:00(13:30 14:30)</v>
      </c>
      <c r="AN1868" s="159" t="e">
        <f>HLOOKUP(SEARCH("6",$M1868)-1,$Q$3:$V1868,$P1868+1,FALSE)</f>
        <v>#VALUE!</v>
      </c>
      <c r="AO1868" s="161" t="e">
        <f t="shared" si="1052"/>
        <v>#VALUE!</v>
      </c>
      <c r="AP1868" s="161" t="e">
        <f t="shared" si="1053"/>
        <v>#VALUE!</v>
      </c>
      <c r="AQ1868" s="162" t="str">
        <f t="shared" si="1054"/>
        <v>выходной</v>
      </c>
      <c r="AR1868" s="163" t="e">
        <f>HLOOKUP(SEARCH("7",$M1868)-1,$Q$3:$V1868,$P1868+1,FALSE)</f>
        <v>#VALUE!</v>
      </c>
      <c r="AS1868" s="164" t="str">
        <f t="shared" si="1055"/>
        <v>выходной</v>
      </c>
      <c r="AT1868" s="142"/>
      <c r="AU1868" s="11" t="str">
        <f>IF(ISERROR(VLOOKUP(B1868,'РЕОРГ 2008'!$A:$B,2,FALSE)),"",VLOOKUP(B1868,'РЕОРГ 2008'!$A:$B,2,FALSE))</f>
        <v/>
      </c>
      <c r="AV1868" s="12" t="str">
        <f t="shared" si="1056"/>
        <v>Доп.офис №6670/0290</v>
      </c>
      <c r="AW1868" s="31" t="e">
        <f>LEFT(#REF!,2)</f>
        <v>#REF!</v>
      </c>
      <c r="AX1868" s="12" t="str">
        <f t="shared" si="1034"/>
        <v>6670/0290</v>
      </c>
      <c r="AZ1868" t="str">
        <f>IF(ISERROR(VLOOKUP(B1868,'РЕОРГ 01.08.2009'!$A:$B,2,FALSE)),"",VLOOKUP(B1868,'РЕОРГ 01.08.2009'!$A:$B,2,FALSE))</f>
        <v/>
      </c>
      <c r="BA1868" s="12" t="str">
        <f t="shared" si="1029"/>
        <v>Доп.офис №6670/0290</v>
      </c>
      <c r="BB1868" t="e">
        <f>LEFT(#REF!,2)</f>
        <v>#REF!</v>
      </c>
      <c r="BC1868" s="12" t="str">
        <f t="shared" si="1035"/>
        <v>6670/0290</v>
      </c>
      <c r="BE1868" t="str">
        <f>IF(ISERROR(VLOOKUP(B1868,'РЕОРГ 01.10.2009'!A:C,3,FALSE)),"",VLOOKUP(B1868,'РЕОРГ 01.10.2009'!A:C,3,FALSE))</f>
        <v/>
      </c>
      <c r="BF1868" s="12" t="str">
        <f t="shared" si="1030"/>
        <v>Доп.офис №6670/0290</v>
      </c>
      <c r="BG1868" t="e">
        <f>LEFT(#REF!,2)</f>
        <v>#REF!</v>
      </c>
      <c r="BH1868" s="12" t="str">
        <f t="shared" si="1036"/>
        <v>6670/0290</v>
      </c>
      <c r="BJ1868" t="str">
        <f>IF(ISERROR(VLOOKUP($B1868,'РЕОРГ 01.05.2010'!A:B,2,FALSE)),"",VLOOKUP($B1868,'РЕОРГ 01.05.2010'!A:B,2,FALSE))</f>
        <v/>
      </c>
      <c r="BK1868" s="12" t="str">
        <f t="shared" si="1031"/>
        <v>Доп.офис №6670/0290</v>
      </c>
      <c r="BL1868" t="e">
        <f>LEFT(#REF!,2)</f>
        <v>#REF!</v>
      </c>
      <c r="BM1868" s="12" t="str">
        <f t="shared" si="1037"/>
        <v>6670/0290</v>
      </c>
      <c r="BO1868" t="str">
        <f>IF(ISERROR(VLOOKUP($B1868,'РЕОРГ 01.08.2010'!A:B,2,FALSE)),"",VLOOKUP($B1868,'РЕОРГ 01.08.2010'!A:B,2,FALSE))</f>
        <v/>
      </c>
      <c r="BP1868" s="12" t="str">
        <f t="shared" si="1032"/>
        <v>Доп.офис №6670/0290</v>
      </c>
      <c r="BQ1868" t="e">
        <f>LEFT(#REF!,2)</f>
        <v>#REF!</v>
      </c>
      <c r="BR1868" s="12" t="str">
        <f t="shared" si="1038"/>
        <v>6670/0290</v>
      </c>
    </row>
    <row r="1869" spans="1:70" ht="12.75" customHeight="1">
      <c r="A1869" t="str">
        <f t="shared" si="1033"/>
        <v>6670/0291</v>
      </c>
      <c r="B1869" s="133">
        <v>2182</v>
      </c>
      <c r="C1869" s="1" t="s">
        <v>664</v>
      </c>
      <c r="D1869" s="32" t="s">
        <v>1926</v>
      </c>
      <c r="E1869" s="1" t="s">
        <v>4108</v>
      </c>
      <c r="F1869" s="1" t="s">
        <v>8047</v>
      </c>
      <c r="G1869" s="1" t="s">
        <v>665</v>
      </c>
      <c r="H1869" s="1" t="s">
        <v>666</v>
      </c>
      <c r="I1869" s="1" t="s">
        <v>667</v>
      </c>
      <c r="J1869" s="1"/>
      <c r="K1869" s="1">
        <v>4</v>
      </c>
      <c r="L1869" s="32" t="s">
        <v>4048</v>
      </c>
      <c r="M1869" s="8" t="s">
        <v>11771</v>
      </c>
      <c r="N1869" s="2" t="s">
        <v>12646</v>
      </c>
      <c r="O1869" s="173"/>
      <c r="P1869" s="168">
        <f t="shared" si="1063"/>
        <v>1866</v>
      </c>
      <c r="Q1869" s="138">
        <f t="shared" si="1057"/>
        <v>25</v>
      </c>
      <c r="R1869" s="138">
        <f t="shared" si="1058"/>
        <v>50</v>
      </c>
      <c r="S1869" s="138">
        <f t="shared" si="1059"/>
        <v>75</v>
      </c>
      <c r="T1869" s="138">
        <f t="shared" si="1060"/>
        <v>100</v>
      </c>
      <c r="U1869" s="138" t="e">
        <f t="shared" si="1061"/>
        <v>#VALUE!</v>
      </c>
      <c r="V1869" s="138" t="e">
        <f t="shared" si="1062"/>
        <v>#VALUE!</v>
      </c>
      <c r="W1869" s="158" t="str">
        <f t="shared" si="1039"/>
        <v>10:00 18:00(13:00 14:00)</v>
      </c>
      <c r="X1869" s="159">
        <f>HLOOKUP(SEARCH("2",$M1869)-1,$Q$3:$V1869,$P1869+1,FALSE)</f>
        <v>25</v>
      </c>
      <c r="Y1869" s="160" t="str">
        <f t="shared" si="1040"/>
        <v>10:00 18:00(13:00 14:00)|10:00 18:00(13:00 14:00)|11:00 18:00(13:00 14:00)|10:00 18:00(13:00 14:00)</v>
      </c>
      <c r="Z1869" s="161" t="str">
        <f t="shared" si="1041"/>
        <v>10:00 18:00(13:00 14:00)</v>
      </c>
      <c r="AA1869" s="158" t="str">
        <f t="shared" si="1042"/>
        <v>10:00 18:00(13:00 14:00)</v>
      </c>
      <c r="AB1869" s="159">
        <f>HLOOKUP(SEARCH("3",$M1869)-1,$Q$3:$V1869,$P1869+1,FALSE)</f>
        <v>50</v>
      </c>
      <c r="AC1869" s="160" t="str">
        <f t="shared" si="1043"/>
        <v>10:00 18:00(13:00 14:00)|11:00 18:00(13:00 14:00)|10:00 18:00(13:00 14:00)</v>
      </c>
      <c r="AD1869" s="161" t="str">
        <f t="shared" si="1044"/>
        <v>10:00 18:00(13:00 14:00)</v>
      </c>
      <c r="AE1869" s="158" t="str">
        <f t="shared" si="1045"/>
        <v>10:00 18:00(13:00 14:00)</v>
      </c>
      <c r="AF1869" s="159">
        <f>HLOOKUP(SEARCH("4",$M1869)-1,$Q$3:$V1869,$P1869+1,FALSE)</f>
        <v>75</v>
      </c>
      <c r="AG1869" s="161" t="str">
        <f t="shared" si="1046"/>
        <v>11:00 18:00(13:00 14:00)|10:00 18:00(13:00 14:00)</v>
      </c>
      <c r="AH1869" s="161" t="str">
        <f t="shared" si="1047"/>
        <v>11:00 18:00(13:00 14:00)</v>
      </c>
      <c r="AI1869" s="158" t="str">
        <f t="shared" si="1048"/>
        <v>11:00 18:00(13:00 14:00)</v>
      </c>
      <c r="AJ1869" s="159">
        <f>HLOOKUP(SEARCH("5",$M1869)-1,$Q$3:$V1869,$P1869+1,FALSE)</f>
        <v>100</v>
      </c>
      <c r="AK1869" s="161" t="str">
        <f t="shared" si="1049"/>
        <v>10:00 18:00(13:00 14:00)</v>
      </c>
      <c r="AL1869" s="161" t="e">
        <f t="shared" si="1050"/>
        <v>#VALUE!</v>
      </c>
      <c r="AM1869" s="158" t="str">
        <f t="shared" si="1051"/>
        <v>10:00 18:00(13:00 14:00)</v>
      </c>
      <c r="AN1869" s="159" t="e">
        <f>HLOOKUP(SEARCH("6",$M1869)-1,$Q$3:$V1869,$P1869+1,FALSE)</f>
        <v>#VALUE!</v>
      </c>
      <c r="AO1869" s="161" t="e">
        <f t="shared" si="1052"/>
        <v>#VALUE!</v>
      </c>
      <c r="AP1869" s="161" t="e">
        <f t="shared" si="1053"/>
        <v>#VALUE!</v>
      </c>
      <c r="AQ1869" s="162" t="str">
        <f t="shared" si="1054"/>
        <v>выходной</v>
      </c>
      <c r="AR1869" s="163" t="e">
        <f>HLOOKUP(SEARCH("7",$M1869)-1,$Q$3:$V1869,$P1869+1,FALSE)</f>
        <v>#VALUE!</v>
      </c>
      <c r="AS1869" s="164" t="str">
        <f t="shared" si="1055"/>
        <v>выходной</v>
      </c>
      <c r="AT1869" s="142"/>
      <c r="AU1869" s="11" t="str">
        <f>IF(ISERROR(VLOOKUP(B1869,'РЕОРГ 2008'!$A:$B,2,FALSE)),"",VLOOKUP(B1869,'РЕОРГ 2008'!$A:$B,2,FALSE))</f>
        <v/>
      </c>
      <c r="AV1869" s="12" t="str">
        <f t="shared" si="1056"/>
        <v>Доп.офис №6670/0291</v>
      </c>
      <c r="AW1869" s="31" t="e">
        <f>LEFT(#REF!,2)</f>
        <v>#REF!</v>
      </c>
      <c r="AX1869" s="12" t="str">
        <f t="shared" si="1034"/>
        <v>6670/0291</v>
      </c>
      <c r="AZ1869" t="str">
        <f>IF(ISERROR(VLOOKUP(B1869,'РЕОРГ 01.08.2009'!$A:$B,2,FALSE)),"",VLOOKUP(B1869,'РЕОРГ 01.08.2009'!$A:$B,2,FALSE))</f>
        <v/>
      </c>
      <c r="BA1869" s="12" t="str">
        <f t="shared" si="1029"/>
        <v>Доп.офис №6670/0291</v>
      </c>
      <c r="BB1869" t="e">
        <f>LEFT(#REF!,2)</f>
        <v>#REF!</v>
      </c>
      <c r="BC1869" s="12" t="str">
        <f t="shared" si="1035"/>
        <v>6670/0291</v>
      </c>
      <c r="BE1869" t="str">
        <f>IF(ISERROR(VLOOKUP(B1869,'РЕОРГ 01.10.2009'!A:C,3,FALSE)),"",VLOOKUP(B1869,'РЕОРГ 01.10.2009'!A:C,3,FALSE))</f>
        <v/>
      </c>
      <c r="BF1869" s="12" t="str">
        <f t="shared" si="1030"/>
        <v>Доп.офис №6670/0291</v>
      </c>
      <c r="BG1869" t="e">
        <f>LEFT(#REF!,2)</f>
        <v>#REF!</v>
      </c>
      <c r="BH1869" s="12" t="str">
        <f t="shared" si="1036"/>
        <v>6670/0291</v>
      </c>
      <c r="BJ1869" t="str">
        <f>IF(ISERROR(VLOOKUP($B1869,'РЕОРГ 01.05.2010'!A:B,2,FALSE)),"",VLOOKUP($B1869,'РЕОРГ 01.05.2010'!A:B,2,FALSE))</f>
        <v/>
      </c>
      <c r="BK1869" s="12" t="str">
        <f t="shared" si="1031"/>
        <v>Доп.офис №6670/0291</v>
      </c>
      <c r="BL1869" t="e">
        <f>LEFT(#REF!,2)</f>
        <v>#REF!</v>
      </c>
      <c r="BM1869" s="12" t="str">
        <f t="shared" si="1037"/>
        <v>6670/0291</v>
      </c>
      <c r="BO1869" t="str">
        <f>IF(ISERROR(VLOOKUP($B1869,'РЕОРГ 01.08.2010'!A:B,2,FALSE)),"",VLOOKUP($B1869,'РЕОРГ 01.08.2010'!A:B,2,FALSE))</f>
        <v/>
      </c>
      <c r="BP1869" s="12" t="str">
        <f t="shared" si="1032"/>
        <v>Доп.офис №6670/0291</v>
      </c>
      <c r="BQ1869" t="e">
        <f>LEFT(#REF!,2)</f>
        <v>#REF!</v>
      </c>
      <c r="BR1869" s="12" t="str">
        <f t="shared" si="1038"/>
        <v>6670/0291</v>
      </c>
    </row>
    <row r="1870" spans="1:70" ht="12.75" customHeight="1">
      <c r="A1870" t="str">
        <f t="shared" si="1033"/>
        <v>6670/06216</v>
      </c>
      <c r="B1870" s="133">
        <v>2183</v>
      </c>
      <c r="C1870" s="1" t="s">
        <v>668</v>
      </c>
      <c r="D1870" s="32" t="s">
        <v>8965</v>
      </c>
      <c r="E1870" s="1" t="s">
        <v>939</v>
      </c>
      <c r="F1870" s="1" t="s">
        <v>8047</v>
      </c>
      <c r="G1870" s="1" t="s">
        <v>669</v>
      </c>
      <c r="H1870" s="1" t="s">
        <v>2408</v>
      </c>
      <c r="I1870" s="1" t="s">
        <v>12962</v>
      </c>
      <c r="J1870" s="1"/>
      <c r="K1870" s="1">
        <v>2</v>
      </c>
      <c r="L1870" s="32" t="s">
        <v>4048</v>
      </c>
      <c r="M1870" s="8" t="s">
        <v>11783</v>
      </c>
      <c r="N1870" s="2" t="s">
        <v>12719</v>
      </c>
      <c r="O1870" s="173"/>
      <c r="P1870" s="168">
        <f t="shared" si="1063"/>
        <v>1867</v>
      </c>
      <c r="Q1870" s="138">
        <f t="shared" si="1057"/>
        <v>25</v>
      </c>
      <c r="R1870" s="138">
        <f t="shared" si="1058"/>
        <v>50</v>
      </c>
      <c r="S1870" s="138">
        <f t="shared" si="1059"/>
        <v>75</v>
      </c>
      <c r="T1870" s="138">
        <f t="shared" si="1060"/>
        <v>100</v>
      </c>
      <c r="U1870" s="138">
        <f t="shared" si="1061"/>
        <v>125</v>
      </c>
      <c r="V1870" s="138">
        <f t="shared" si="1062"/>
        <v>150</v>
      </c>
      <c r="W1870" s="158" t="str">
        <f t="shared" si="1039"/>
        <v>09:00 20:00(14:00 15:00)</v>
      </c>
      <c r="X1870" s="159">
        <f>HLOOKUP(SEARCH("2",$M1870)-1,$Q$3:$V1870,$P1870+1,FALSE)</f>
        <v>25</v>
      </c>
      <c r="Y1870" s="160" t="str">
        <f t="shared" si="1040"/>
        <v>09:00 20:00(14:00 15:00)|09:00 20:00(14:00 15:00)|09:00 20:00(14:00 15:00)|09:00 20:00(14:00 15:00)|09:00 20:00(14:00 15:00)|09:00 20:00(14:00 15:00)</v>
      </c>
      <c r="Z1870" s="161" t="str">
        <f t="shared" si="1041"/>
        <v>09:00 20:00(14:00 15:00)</v>
      </c>
      <c r="AA1870" s="158" t="str">
        <f t="shared" si="1042"/>
        <v>09:00 20:00(14:00 15:00)</v>
      </c>
      <c r="AB1870" s="159">
        <f>HLOOKUP(SEARCH("3",$M1870)-1,$Q$3:$V1870,$P1870+1,FALSE)</f>
        <v>50</v>
      </c>
      <c r="AC1870" s="160" t="str">
        <f t="shared" si="1043"/>
        <v>09:00 20:00(14:00 15:00)|09:00 20:00(14:00 15:00)|09:00 20:00(14:00 15:00)|09:00 20:00(14:00 15:00)|09:00 20:00(14:00 15:00)</v>
      </c>
      <c r="AD1870" s="161" t="str">
        <f t="shared" si="1044"/>
        <v>09:00 20:00(14:00 15:00)</v>
      </c>
      <c r="AE1870" s="158" t="str">
        <f t="shared" si="1045"/>
        <v>09:00 20:00(14:00 15:00)</v>
      </c>
      <c r="AF1870" s="159">
        <f>HLOOKUP(SEARCH("4",$M1870)-1,$Q$3:$V1870,$P1870+1,FALSE)</f>
        <v>75</v>
      </c>
      <c r="AG1870" s="161" t="str">
        <f t="shared" si="1046"/>
        <v>09:00 20:00(14:00 15:00)|09:00 20:00(14:00 15:00)|09:00 20:00(14:00 15:00)|09:00 20:00(14:00 15:00)</v>
      </c>
      <c r="AH1870" s="161" t="str">
        <f t="shared" si="1047"/>
        <v>09:00 20:00(14:00 15:00)</v>
      </c>
      <c r="AI1870" s="158" t="str">
        <f t="shared" si="1048"/>
        <v>09:00 20:00(14:00 15:00)</v>
      </c>
      <c r="AJ1870" s="159">
        <f>HLOOKUP(SEARCH("5",$M1870)-1,$Q$3:$V1870,$P1870+1,FALSE)</f>
        <v>100</v>
      </c>
      <c r="AK1870" s="161" t="str">
        <f t="shared" si="1049"/>
        <v>09:00 20:00(14:00 15:00)|09:00 20:00(14:00 15:00)|09:00 20:00(14:00 15:00)</v>
      </c>
      <c r="AL1870" s="161" t="str">
        <f t="shared" si="1050"/>
        <v>09:00 20:00(14:00 15:00)</v>
      </c>
      <c r="AM1870" s="158" t="str">
        <f t="shared" si="1051"/>
        <v>09:00 20:00(14:00 15:00)</v>
      </c>
      <c r="AN1870" s="159">
        <f>HLOOKUP(SEARCH("6",$M1870)-1,$Q$3:$V1870,$P1870+1,FALSE)</f>
        <v>125</v>
      </c>
      <c r="AO1870" s="161" t="str">
        <f t="shared" si="1052"/>
        <v>09:00 20:00(14:00 15:00)|09:00 20:00(14:00 15:00)</v>
      </c>
      <c r="AP1870" s="161" t="str">
        <f t="shared" si="1053"/>
        <v>09:00 20:00(14:00 15:00)</v>
      </c>
      <c r="AQ1870" s="162" t="str">
        <f t="shared" si="1054"/>
        <v>09:00 20:00(14:00 15:00)</v>
      </c>
      <c r="AR1870" s="163">
        <f>HLOOKUP(SEARCH("7",$M1870)-1,$Q$3:$V1870,$P1870+1,FALSE)</f>
        <v>150</v>
      </c>
      <c r="AS1870" s="164" t="str">
        <f t="shared" si="1055"/>
        <v>09:00 20:00(14:00 15:00)</v>
      </c>
      <c r="AT1870" s="142"/>
      <c r="AU1870" s="11" t="str">
        <f>IF(ISERROR(VLOOKUP(B1870,'РЕОРГ 2008'!$A:$B,2,FALSE)),"",VLOOKUP(B1870,'РЕОРГ 2008'!$A:$B,2,FALSE))</f>
        <v/>
      </c>
      <c r="AV1870" s="12" t="str">
        <f t="shared" si="1056"/>
        <v>Доп.офис №6670/06216</v>
      </c>
      <c r="AW1870" s="31" t="e">
        <f>LEFT(#REF!,2)</f>
        <v>#REF!</v>
      </c>
      <c r="AX1870" s="12" t="str">
        <f t="shared" si="1034"/>
        <v>6670/06216</v>
      </c>
      <c r="AZ1870" t="str">
        <f>IF(ISERROR(VLOOKUP(B1870,'РЕОРГ 01.08.2009'!$A:$B,2,FALSE)),"",VLOOKUP(B1870,'РЕОРГ 01.08.2009'!$A:$B,2,FALSE))</f>
        <v/>
      </c>
      <c r="BA1870" s="12" t="str">
        <f t="shared" si="1029"/>
        <v>Доп.офис №6670/06216</v>
      </c>
      <c r="BB1870" t="e">
        <f>LEFT(#REF!,2)</f>
        <v>#REF!</v>
      </c>
      <c r="BC1870" s="12" t="str">
        <f t="shared" si="1035"/>
        <v>6670/06216</v>
      </c>
      <c r="BE1870" t="str">
        <f>IF(ISERROR(VLOOKUP(B1870,'РЕОРГ 01.10.2009'!A:C,3,FALSE)),"",VLOOKUP(B1870,'РЕОРГ 01.10.2009'!A:C,3,FALSE))</f>
        <v/>
      </c>
      <c r="BF1870" s="12" t="str">
        <f t="shared" si="1030"/>
        <v>Доп.офис №6670/06216</v>
      </c>
      <c r="BG1870" t="e">
        <f>LEFT(#REF!,2)</f>
        <v>#REF!</v>
      </c>
      <c r="BH1870" s="12" t="str">
        <f t="shared" si="1036"/>
        <v>6670/06216</v>
      </c>
      <c r="BJ1870" t="str">
        <f>IF(ISERROR(VLOOKUP($B1870,'РЕОРГ 01.05.2010'!A:B,2,FALSE)),"",VLOOKUP($B1870,'РЕОРГ 01.05.2010'!A:B,2,FALSE))</f>
        <v/>
      </c>
      <c r="BK1870" s="12" t="str">
        <f t="shared" si="1031"/>
        <v>Доп.офис №6670/06216</v>
      </c>
      <c r="BL1870" t="e">
        <f>LEFT(#REF!,2)</f>
        <v>#REF!</v>
      </c>
      <c r="BM1870" s="12" t="str">
        <f t="shared" si="1037"/>
        <v>6670/06216</v>
      </c>
      <c r="BO1870" t="str">
        <f>IF(ISERROR(VLOOKUP($B1870,'РЕОРГ 01.08.2010'!A:B,2,FALSE)),"",VLOOKUP($B1870,'РЕОРГ 01.08.2010'!A:B,2,FALSE))</f>
        <v/>
      </c>
      <c r="BP1870" s="12" t="str">
        <f t="shared" si="1032"/>
        <v>Доп.офис №6670/06216</v>
      </c>
      <c r="BQ1870" t="e">
        <f>LEFT(#REF!,2)</f>
        <v>#REF!</v>
      </c>
      <c r="BR1870" s="12" t="str">
        <f t="shared" si="1038"/>
        <v>6670/06216</v>
      </c>
    </row>
    <row r="1871" spans="1:70" ht="12.75" customHeight="1">
      <c r="A1871" t="str">
        <f t="shared" si="1033"/>
        <v>6670/090</v>
      </c>
      <c r="B1871" s="133">
        <v>2184</v>
      </c>
      <c r="C1871" s="1" t="s">
        <v>670</v>
      </c>
      <c r="D1871" s="32" t="s">
        <v>1926</v>
      </c>
      <c r="E1871" s="1" t="s">
        <v>954</v>
      </c>
      <c r="F1871" s="1" t="s">
        <v>8047</v>
      </c>
      <c r="G1871" s="1" t="s">
        <v>671</v>
      </c>
      <c r="H1871" s="1" t="s">
        <v>672</v>
      </c>
      <c r="I1871" s="1" t="s">
        <v>953</v>
      </c>
      <c r="J1871" s="1"/>
      <c r="K1871" s="1">
        <v>7</v>
      </c>
      <c r="L1871" s="32" t="s">
        <v>4048</v>
      </c>
      <c r="M1871" s="8" t="s">
        <v>11773</v>
      </c>
      <c r="N1871" s="2" t="s">
        <v>11799</v>
      </c>
      <c r="O1871" s="173"/>
      <c r="P1871" s="168">
        <f t="shared" si="1063"/>
        <v>1868</v>
      </c>
      <c r="Q1871" s="138">
        <f t="shared" si="1057"/>
        <v>25</v>
      </c>
      <c r="R1871" s="138">
        <f t="shared" si="1058"/>
        <v>50</v>
      </c>
      <c r="S1871" s="138">
        <f t="shared" si="1059"/>
        <v>75</v>
      </c>
      <c r="T1871" s="138">
        <f t="shared" si="1060"/>
        <v>100</v>
      </c>
      <c r="U1871" s="138">
        <f t="shared" si="1061"/>
        <v>125</v>
      </c>
      <c r="V1871" s="138" t="e">
        <f t="shared" si="1062"/>
        <v>#VALUE!</v>
      </c>
      <c r="W1871" s="158" t="str">
        <f t="shared" si="1039"/>
        <v>09:00 19:00(13:00 14:00)</v>
      </c>
      <c r="X1871" s="159">
        <f>HLOOKUP(SEARCH("2",$M1871)-1,$Q$3:$V1871,$P1871+1,FALSE)</f>
        <v>25</v>
      </c>
      <c r="Y1871" s="160" t="str">
        <f t="shared" si="1040"/>
        <v>09:00 19:00(13:00 14:00)|09:00 19:00(13:00 14:00)|10:00 19:00(13:00 14:00)|09:00 19:00(13:00 14:00)|09:00 16:00(13:00 14:00)</v>
      </c>
      <c r="Z1871" s="161" t="str">
        <f t="shared" si="1041"/>
        <v>09:00 19:00(13:00 14:00)</v>
      </c>
      <c r="AA1871" s="158" t="str">
        <f t="shared" si="1042"/>
        <v>09:00 19:00(13:00 14:00)</v>
      </c>
      <c r="AB1871" s="159">
        <f>HLOOKUP(SEARCH("3",$M1871)-1,$Q$3:$V1871,$P1871+1,FALSE)</f>
        <v>50</v>
      </c>
      <c r="AC1871" s="160" t="str">
        <f t="shared" si="1043"/>
        <v>09:00 19:00(13:00 14:00)|10:00 19:00(13:00 14:00)|09:00 19:00(13:00 14:00)|09:00 16:00(13:00 14:00)</v>
      </c>
      <c r="AD1871" s="161" t="str">
        <f t="shared" si="1044"/>
        <v>09:00 19:00(13:00 14:00)</v>
      </c>
      <c r="AE1871" s="158" t="str">
        <f t="shared" si="1045"/>
        <v>09:00 19:00(13:00 14:00)</v>
      </c>
      <c r="AF1871" s="159">
        <f>HLOOKUP(SEARCH("4",$M1871)-1,$Q$3:$V1871,$P1871+1,FALSE)</f>
        <v>75</v>
      </c>
      <c r="AG1871" s="161" t="str">
        <f t="shared" si="1046"/>
        <v>10:00 19:00(13:00 14:00)|09:00 19:00(13:00 14:00)|09:00 16:00(13:00 14:00)</v>
      </c>
      <c r="AH1871" s="161" t="str">
        <f t="shared" si="1047"/>
        <v>10:00 19:00(13:00 14:00)</v>
      </c>
      <c r="AI1871" s="158" t="str">
        <f t="shared" si="1048"/>
        <v>10:00 19:00(13:00 14:00)</v>
      </c>
      <c r="AJ1871" s="159">
        <f>HLOOKUP(SEARCH("5",$M1871)-1,$Q$3:$V1871,$P1871+1,FALSE)</f>
        <v>100</v>
      </c>
      <c r="AK1871" s="161" t="str">
        <f t="shared" si="1049"/>
        <v>09:00 19:00(13:00 14:00)|09:00 16:00(13:00 14:00)</v>
      </c>
      <c r="AL1871" s="161" t="str">
        <f t="shared" si="1050"/>
        <v>09:00 19:00(13:00 14:00)</v>
      </c>
      <c r="AM1871" s="158" t="str">
        <f t="shared" si="1051"/>
        <v>09:00 19:00(13:00 14:00)</v>
      </c>
      <c r="AN1871" s="159">
        <f>HLOOKUP(SEARCH("6",$M1871)-1,$Q$3:$V1871,$P1871+1,FALSE)</f>
        <v>125</v>
      </c>
      <c r="AO1871" s="161" t="str">
        <f t="shared" si="1052"/>
        <v>09:00 16:00(13:00 14:00)</v>
      </c>
      <c r="AP1871" s="161" t="e">
        <f t="shared" si="1053"/>
        <v>#VALUE!</v>
      </c>
      <c r="AQ1871" s="162" t="str">
        <f t="shared" si="1054"/>
        <v>09:00 16:00(13:00 14:00)</v>
      </c>
      <c r="AR1871" s="163" t="e">
        <f>HLOOKUP(SEARCH("7",$M1871)-1,$Q$3:$V1871,$P1871+1,FALSE)</f>
        <v>#VALUE!</v>
      </c>
      <c r="AS1871" s="164" t="str">
        <f t="shared" si="1055"/>
        <v>выходной</v>
      </c>
      <c r="AT1871" s="142"/>
      <c r="AU1871" s="11" t="str">
        <f>IF(ISERROR(VLOOKUP(B1871,'РЕОРГ 2008'!$A:$B,2,FALSE)),"",VLOOKUP(B1871,'РЕОРГ 2008'!$A:$B,2,FALSE))</f>
        <v/>
      </c>
      <c r="AV1871" s="12" t="str">
        <f t="shared" si="1056"/>
        <v>Доп.офис №6670/090</v>
      </c>
      <c r="AW1871" s="31" t="e">
        <f>LEFT(#REF!,2)</f>
        <v>#REF!</v>
      </c>
      <c r="AX1871" s="12" t="str">
        <f t="shared" si="1034"/>
        <v>6670/090</v>
      </c>
      <c r="AZ1871" t="str">
        <f>IF(ISERROR(VLOOKUP(B1871,'РЕОРГ 01.08.2009'!$A:$B,2,FALSE)),"",VLOOKUP(B1871,'РЕОРГ 01.08.2009'!$A:$B,2,FALSE))</f>
        <v/>
      </c>
      <c r="BA1871" s="12" t="str">
        <f t="shared" si="1029"/>
        <v>Доп.офис №6670/090</v>
      </c>
      <c r="BB1871" t="e">
        <f>LEFT(#REF!,2)</f>
        <v>#REF!</v>
      </c>
      <c r="BC1871" s="12" t="str">
        <f t="shared" si="1035"/>
        <v>6670/090</v>
      </c>
      <c r="BE1871" t="str">
        <f>IF(ISERROR(VLOOKUP(B1871,'РЕОРГ 01.10.2009'!A:C,3,FALSE)),"",VLOOKUP(B1871,'РЕОРГ 01.10.2009'!A:C,3,FALSE))</f>
        <v/>
      </c>
      <c r="BF1871" s="12" t="str">
        <f t="shared" si="1030"/>
        <v>Доп.офис №6670/090</v>
      </c>
      <c r="BG1871" t="e">
        <f>LEFT(#REF!,2)</f>
        <v>#REF!</v>
      </c>
      <c r="BH1871" s="12" t="str">
        <f t="shared" si="1036"/>
        <v>6670/090</v>
      </c>
      <c r="BJ1871" t="str">
        <f>IF(ISERROR(VLOOKUP($B1871,'РЕОРГ 01.05.2010'!A:B,2,FALSE)),"",VLOOKUP($B1871,'РЕОРГ 01.05.2010'!A:B,2,FALSE))</f>
        <v/>
      </c>
      <c r="BK1871" s="12" t="str">
        <f t="shared" si="1031"/>
        <v>Доп.офис №6670/090</v>
      </c>
      <c r="BL1871" t="e">
        <f>LEFT(#REF!,2)</f>
        <v>#REF!</v>
      </c>
      <c r="BM1871" s="12" t="str">
        <f t="shared" si="1037"/>
        <v>6670/090</v>
      </c>
      <c r="BO1871" t="str">
        <f>IF(ISERROR(VLOOKUP($B1871,'РЕОРГ 01.08.2010'!A:B,2,FALSE)),"",VLOOKUP($B1871,'РЕОРГ 01.08.2010'!A:B,2,FALSE))</f>
        <v/>
      </c>
      <c r="BP1871" s="12" t="str">
        <f t="shared" si="1032"/>
        <v>Доп.офис №6670/090</v>
      </c>
      <c r="BQ1871" t="e">
        <f>LEFT(#REF!,2)</f>
        <v>#REF!</v>
      </c>
      <c r="BR1871" s="12" t="str">
        <f t="shared" si="1038"/>
        <v>6670/090</v>
      </c>
    </row>
    <row r="1872" spans="1:70" ht="12.75" customHeight="1">
      <c r="A1872" t="str">
        <f t="shared" si="1033"/>
        <v>6672</v>
      </c>
      <c r="B1872" s="133">
        <v>2185</v>
      </c>
      <c r="C1872" s="1" t="s">
        <v>1065</v>
      </c>
      <c r="D1872" s="32" t="s">
        <v>4491</v>
      </c>
      <c r="E1872" s="1" t="s">
        <v>1066</v>
      </c>
      <c r="F1872" s="1" t="s">
        <v>8047</v>
      </c>
      <c r="G1872" s="1" t="s">
        <v>1067</v>
      </c>
      <c r="H1872" s="1" t="s">
        <v>1068</v>
      </c>
      <c r="I1872" s="1" t="s">
        <v>1069</v>
      </c>
      <c r="J1872" s="1" t="s">
        <v>13029</v>
      </c>
      <c r="K1872" s="1">
        <v>162.25</v>
      </c>
      <c r="L1872" s="32" t="s">
        <v>4048</v>
      </c>
      <c r="M1872" s="8" t="s">
        <v>11783</v>
      </c>
      <c r="N1872" s="2" t="s">
        <v>12720</v>
      </c>
      <c r="O1872" s="173"/>
      <c r="P1872" s="168">
        <f t="shared" si="1063"/>
        <v>1869</v>
      </c>
      <c r="Q1872" s="138">
        <f t="shared" si="1057"/>
        <v>12</v>
      </c>
      <c r="R1872" s="138">
        <f t="shared" si="1058"/>
        <v>24</v>
      </c>
      <c r="S1872" s="138">
        <f t="shared" si="1059"/>
        <v>36</v>
      </c>
      <c r="T1872" s="138">
        <f t="shared" si="1060"/>
        <v>48</v>
      </c>
      <c r="U1872" s="138">
        <f t="shared" si="1061"/>
        <v>60</v>
      </c>
      <c r="V1872" s="138">
        <f t="shared" si="1062"/>
        <v>85</v>
      </c>
      <c r="W1872" s="158" t="str">
        <f t="shared" si="1039"/>
        <v>08:00 19:00</v>
      </c>
      <c r="X1872" s="159">
        <f>HLOOKUP(SEARCH("2",$M1872)-1,$Q$3:$V1872,$P1872+1,FALSE)</f>
        <v>12</v>
      </c>
      <c r="Y1872" s="160" t="str">
        <f t="shared" si="1040"/>
        <v>08:00 19:00|09:30 19:00|08:00 19:00|08:00 19:00|08:00 18:00(13:00 14:00)|09:00 15:00</v>
      </c>
      <c r="Z1872" s="161" t="str">
        <f t="shared" si="1041"/>
        <v>08:00 19:00</v>
      </c>
      <c r="AA1872" s="158" t="str">
        <f t="shared" si="1042"/>
        <v>08:00 19:00</v>
      </c>
      <c r="AB1872" s="159">
        <f>HLOOKUP(SEARCH("3",$M1872)-1,$Q$3:$V1872,$P1872+1,FALSE)</f>
        <v>24</v>
      </c>
      <c r="AC1872" s="160" t="str">
        <f t="shared" si="1043"/>
        <v>09:30 19:00|08:00 19:00|08:00 19:00|08:00 18:00(13:00 14:00)|09:00 15:00</v>
      </c>
      <c r="AD1872" s="161" t="str">
        <f t="shared" si="1044"/>
        <v>09:30 19:00</v>
      </c>
      <c r="AE1872" s="158" t="str">
        <f t="shared" si="1045"/>
        <v>09:30 19:00</v>
      </c>
      <c r="AF1872" s="159">
        <f>HLOOKUP(SEARCH("4",$M1872)-1,$Q$3:$V1872,$P1872+1,FALSE)</f>
        <v>36</v>
      </c>
      <c r="AG1872" s="161" t="str">
        <f t="shared" si="1046"/>
        <v>08:00 19:00|08:00 19:00|08:00 18:00(13:00 14:00)|09:00 15:00</v>
      </c>
      <c r="AH1872" s="161" t="str">
        <f t="shared" si="1047"/>
        <v>08:00 19:00</v>
      </c>
      <c r="AI1872" s="158" t="str">
        <f t="shared" si="1048"/>
        <v>08:00 19:00</v>
      </c>
      <c r="AJ1872" s="159">
        <f>HLOOKUP(SEARCH("5",$M1872)-1,$Q$3:$V1872,$P1872+1,FALSE)</f>
        <v>48</v>
      </c>
      <c r="AK1872" s="161" t="str">
        <f t="shared" si="1049"/>
        <v>08:00 19:00|08:00 18:00(13:00 14:00)|09:00 15:00</v>
      </c>
      <c r="AL1872" s="161" t="str">
        <f t="shared" si="1050"/>
        <v>08:00 19:00</v>
      </c>
      <c r="AM1872" s="158" t="str">
        <f t="shared" si="1051"/>
        <v>08:00 19:00</v>
      </c>
      <c r="AN1872" s="159">
        <f>HLOOKUP(SEARCH("6",$M1872)-1,$Q$3:$V1872,$P1872+1,FALSE)</f>
        <v>60</v>
      </c>
      <c r="AO1872" s="161" t="str">
        <f t="shared" si="1052"/>
        <v>08:00 18:00(13:00 14:00)|09:00 15:00</v>
      </c>
      <c r="AP1872" s="161" t="str">
        <f t="shared" si="1053"/>
        <v>08:00 18:00(13:00 14:00)</v>
      </c>
      <c r="AQ1872" s="162" t="str">
        <f t="shared" si="1054"/>
        <v>08:00 18:00(13:00 14:00)</v>
      </c>
      <c r="AR1872" s="163">
        <f>HLOOKUP(SEARCH("7",$M1872)-1,$Q$3:$V1872,$P1872+1,FALSE)</f>
        <v>85</v>
      </c>
      <c r="AS1872" s="164" t="str">
        <f t="shared" si="1055"/>
        <v>09:00 15:00</v>
      </c>
      <c r="AT1872" s="142"/>
      <c r="AU1872" s="11" t="str">
        <f>IF(ISERROR(VLOOKUP(B1872,'РЕОРГ 2008'!$A:$B,2,FALSE)),"",VLOOKUP(B1872,'РЕОРГ 2008'!$A:$B,2,FALSE))</f>
        <v/>
      </c>
      <c r="AV1872" s="12" t="str">
        <f t="shared" si="1056"/>
        <v>Ленинское отделение №6672</v>
      </c>
      <c r="AW1872" s="31" t="e">
        <f>LEFT(#REF!,2)</f>
        <v>#REF!</v>
      </c>
      <c r="AX1872" s="12" t="str">
        <f t="shared" si="1034"/>
        <v>6672</v>
      </c>
      <c r="AZ1872" t="str">
        <f>IF(ISERROR(VLOOKUP(B1872,'РЕОРГ 01.08.2009'!$A:$B,2,FALSE)),"",VLOOKUP(B1872,'РЕОРГ 01.08.2009'!$A:$B,2,FALSE))</f>
        <v/>
      </c>
      <c r="BA1872" s="12" t="str">
        <f t="shared" si="1029"/>
        <v>Ленинское отделение №6672</v>
      </c>
      <c r="BB1872" t="e">
        <f>LEFT(#REF!,2)</f>
        <v>#REF!</v>
      </c>
      <c r="BC1872" s="12" t="str">
        <f t="shared" si="1035"/>
        <v>6672</v>
      </c>
      <c r="BE1872" t="str">
        <f>IF(ISERROR(VLOOKUP(B1872,'РЕОРГ 01.10.2009'!A:C,3,FALSE)),"",VLOOKUP(B1872,'РЕОРГ 01.10.2009'!A:C,3,FALSE))</f>
        <v/>
      </c>
      <c r="BF1872" s="12" t="str">
        <f t="shared" si="1030"/>
        <v>Ленинское отделение №6672</v>
      </c>
      <c r="BG1872" t="e">
        <f>LEFT(#REF!,2)</f>
        <v>#REF!</v>
      </c>
      <c r="BH1872" s="12" t="str">
        <f t="shared" si="1036"/>
        <v>6672</v>
      </c>
      <c r="BJ1872" t="str">
        <f>IF(ISERROR(VLOOKUP($B1872,'РЕОРГ 01.05.2010'!A:B,2,FALSE)),"",VLOOKUP($B1872,'РЕОРГ 01.05.2010'!A:B,2,FALSE))</f>
        <v/>
      </c>
      <c r="BK1872" s="12" t="str">
        <f t="shared" si="1031"/>
        <v>Ленинское отделение №6672</v>
      </c>
      <c r="BL1872" t="e">
        <f>LEFT(#REF!,2)</f>
        <v>#REF!</v>
      </c>
      <c r="BM1872" s="12" t="str">
        <f t="shared" si="1037"/>
        <v>6672</v>
      </c>
      <c r="BO1872" t="str">
        <f>IF(ISERROR(VLOOKUP($B1872,'РЕОРГ 01.08.2010'!A:B,2,FALSE)),"",VLOOKUP($B1872,'РЕОРГ 01.08.2010'!A:B,2,FALSE))</f>
        <v/>
      </c>
      <c r="BP1872" s="12" t="str">
        <f t="shared" si="1032"/>
        <v>Ленинское отделение №6672</v>
      </c>
      <c r="BQ1872" t="e">
        <f>LEFT(#REF!,2)</f>
        <v>#REF!</v>
      </c>
      <c r="BR1872" s="12" t="str">
        <f t="shared" si="1038"/>
        <v>6672</v>
      </c>
    </row>
    <row r="1873" spans="1:70" ht="12.75" customHeight="1">
      <c r="A1873" t="str">
        <f t="shared" si="1033"/>
        <v>6672/0115</v>
      </c>
      <c r="B1873" s="133">
        <v>2186</v>
      </c>
      <c r="C1873" s="1" t="s">
        <v>11601</v>
      </c>
      <c r="D1873" s="32" t="s">
        <v>1926</v>
      </c>
      <c r="E1873" s="1" t="s">
        <v>1070</v>
      </c>
      <c r="F1873" s="1" t="s">
        <v>8047</v>
      </c>
      <c r="G1873" s="1" t="s">
        <v>1071</v>
      </c>
      <c r="H1873" s="1" t="s">
        <v>1072</v>
      </c>
      <c r="I1873" s="1" t="s">
        <v>1073</v>
      </c>
      <c r="J1873" s="1"/>
      <c r="K1873" s="1">
        <v>6</v>
      </c>
      <c r="L1873" s="32" t="s">
        <v>4048</v>
      </c>
      <c r="M1873" s="8" t="s">
        <v>11773</v>
      </c>
      <c r="N1873" s="2" t="s">
        <v>12721</v>
      </c>
      <c r="O1873" s="173"/>
      <c r="P1873" s="168">
        <f t="shared" si="1063"/>
        <v>1870</v>
      </c>
      <c r="Q1873" s="138">
        <f t="shared" si="1057"/>
        <v>12</v>
      </c>
      <c r="R1873" s="138">
        <f t="shared" si="1058"/>
        <v>24</v>
      </c>
      <c r="S1873" s="138">
        <f t="shared" si="1059"/>
        <v>36</v>
      </c>
      <c r="T1873" s="138">
        <f t="shared" si="1060"/>
        <v>48</v>
      </c>
      <c r="U1873" s="138">
        <f t="shared" si="1061"/>
        <v>60</v>
      </c>
      <c r="V1873" s="138" t="e">
        <f t="shared" si="1062"/>
        <v>#VALUE!</v>
      </c>
      <c r="W1873" s="158" t="str">
        <f t="shared" si="1039"/>
        <v>08:30 19:00</v>
      </c>
      <c r="X1873" s="159">
        <f>HLOOKUP(SEARCH("2",$M1873)-1,$Q$3:$V1873,$P1873+1,FALSE)</f>
        <v>12</v>
      </c>
      <c r="Y1873" s="160" t="str">
        <f t="shared" si="1040"/>
        <v>08:30 19:00|09:30 19:00|08:30 19:00|08:30 19:00|09:00 18:00(13:00 14:00)</v>
      </c>
      <c r="Z1873" s="161" t="str">
        <f t="shared" si="1041"/>
        <v>08:30 19:00</v>
      </c>
      <c r="AA1873" s="158" t="str">
        <f t="shared" si="1042"/>
        <v>08:30 19:00</v>
      </c>
      <c r="AB1873" s="159">
        <f>HLOOKUP(SEARCH("3",$M1873)-1,$Q$3:$V1873,$P1873+1,FALSE)</f>
        <v>24</v>
      </c>
      <c r="AC1873" s="160" t="str">
        <f t="shared" si="1043"/>
        <v>09:30 19:00|08:30 19:00|08:30 19:00|09:00 18:00(13:00 14:00)</v>
      </c>
      <c r="AD1873" s="161" t="str">
        <f t="shared" si="1044"/>
        <v>09:30 19:00</v>
      </c>
      <c r="AE1873" s="158" t="str">
        <f t="shared" si="1045"/>
        <v>09:30 19:00</v>
      </c>
      <c r="AF1873" s="159">
        <f>HLOOKUP(SEARCH("4",$M1873)-1,$Q$3:$V1873,$P1873+1,FALSE)</f>
        <v>36</v>
      </c>
      <c r="AG1873" s="161" t="str">
        <f t="shared" si="1046"/>
        <v>08:30 19:00|08:30 19:00|09:00 18:00(13:00 14:00)</v>
      </c>
      <c r="AH1873" s="161" t="str">
        <f t="shared" si="1047"/>
        <v>08:30 19:00</v>
      </c>
      <c r="AI1873" s="158" t="str">
        <f t="shared" si="1048"/>
        <v>08:30 19:00</v>
      </c>
      <c r="AJ1873" s="159">
        <f>HLOOKUP(SEARCH("5",$M1873)-1,$Q$3:$V1873,$P1873+1,FALSE)</f>
        <v>48</v>
      </c>
      <c r="AK1873" s="161" t="str">
        <f t="shared" si="1049"/>
        <v>08:30 19:00|09:00 18:00(13:00 14:00)</v>
      </c>
      <c r="AL1873" s="161" t="str">
        <f t="shared" si="1050"/>
        <v>08:30 19:00</v>
      </c>
      <c r="AM1873" s="158" t="str">
        <f t="shared" si="1051"/>
        <v>08:30 19:00</v>
      </c>
      <c r="AN1873" s="159">
        <f>HLOOKUP(SEARCH("6",$M1873)-1,$Q$3:$V1873,$P1873+1,FALSE)</f>
        <v>60</v>
      </c>
      <c r="AO1873" s="161" t="str">
        <f t="shared" si="1052"/>
        <v>09:00 18:00(13:00 14:00)</v>
      </c>
      <c r="AP1873" s="161" t="e">
        <f t="shared" si="1053"/>
        <v>#VALUE!</v>
      </c>
      <c r="AQ1873" s="162" t="str">
        <f t="shared" si="1054"/>
        <v>09:00 18:00(13:00 14:00)</v>
      </c>
      <c r="AR1873" s="163" t="e">
        <f>HLOOKUP(SEARCH("7",$M1873)-1,$Q$3:$V1873,$P1873+1,FALSE)</f>
        <v>#VALUE!</v>
      </c>
      <c r="AS1873" s="164" t="str">
        <f t="shared" si="1055"/>
        <v>выходной</v>
      </c>
      <c r="AT1873" s="142"/>
      <c r="AU1873" s="11" t="str">
        <f>IF(ISERROR(VLOOKUP(B1873,'РЕОРГ 2008'!$A:$B,2,FALSE)),"",VLOOKUP(B1873,'РЕОРГ 2008'!$A:$B,2,FALSE))</f>
        <v/>
      </c>
      <c r="AV1873" s="12" t="str">
        <f t="shared" si="1056"/>
        <v>Доп.офис №6672/0115</v>
      </c>
      <c r="AW1873" s="31" t="e">
        <f>LEFT(#REF!,2)</f>
        <v>#REF!</v>
      </c>
      <c r="AX1873" s="12" t="str">
        <f t="shared" si="1034"/>
        <v>6672/0115</v>
      </c>
      <c r="AZ1873" t="str">
        <f>IF(ISERROR(VLOOKUP(B1873,'РЕОРГ 01.08.2009'!$A:$B,2,FALSE)),"",VLOOKUP(B1873,'РЕОРГ 01.08.2009'!$A:$B,2,FALSE))</f>
        <v/>
      </c>
      <c r="BA1873" s="12" t="str">
        <f t="shared" si="1029"/>
        <v>Доп.офис №6672/0115</v>
      </c>
      <c r="BB1873" t="e">
        <f>LEFT(#REF!,2)</f>
        <v>#REF!</v>
      </c>
      <c r="BC1873" s="12" t="str">
        <f t="shared" si="1035"/>
        <v>6672/0115</v>
      </c>
      <c r="BE1873" t="str">
        <f>IF(ISERROR(VLOOKUP(B1873,'РЕОРГ 01.10.2009'!A:C,3,FALSE)),"",VLOOKUP(B1873,'РЕОРГ 01.10.2009'!A:C,3,FALSE))</f>
        <v/>
      </c>
      <c r="BF1873" s="12" t="str">
        <f t="shared" si="1030"/>
        <v>Доп.офис №6672/0115</v>
      </c>
      <c r="BG1873" t="e">
        <f>LEFT(#REF!,2)</f>
        <v>#REF!</v>
      </c>
      <c r="BH1873" s="12" t="str">
        <f t="shared" si="1036"/>
        <v>6672/0115</v>
      </c>
      <c r="BJ1873" t="str">
        <f>IF(ISERROR(VLOOKUP($B1873,'РЕОРГ 01.05.2010'!A:B,2,FALSE)),"",VLOOKUP($B1873,'РЕОРГ 01.05.2010'!A:B,2,FALSE))</f>
        <v/>
      </c>
      <c r="BK1873" s="12" t="str">
        <f t="shared" si="1031"/>
        <v>Доп.офис №6672/0115</v>
      </c>
      <c r="BL1873" t="e">
        <f>LEFT(#REF!,2)</f>
        <v>#REF!</v>
      </c>
      <c r="BM1873" s="12" t="str">
        <f t="shared" si="1037"/>
        <v>6672/0115</v>
      </c>
      <c r="BO1873" t="str">
        <f>IF(ISERROR(VLOOKUP($B1873,'РЕОРГ 01.08.2010'!A:B,2,FALSE)),"",VLOOKUP($B1873,'РЕОРГ 01.08.2010'!A:B,2,FALSE))</f>
        <v/>
      </c>
      <c r="BP1873" s="12" t="str">
        <f t="shared" si="1032"/>
        <v>Доп.офис №6672/0115</v>
      </c>
      <c r="BQ1873" t="e">
        <f>LEFT(#REF!,2)</f>
        <v>#REF!</v>
      </c>
      <c r="BR1873" s="12" t="str">
        <f t="shared" si="1038"/>
        <v>6672/0115</v>
      </c>
    </row>
    <row r="1874" spans="1:70" ht="12.75" customHeight="1">
      <c r="A1874" t="str">
        <f t="shared" si="1033"/>
        <v>6672/0117</v>
      </c>
      <c r="B1874" s="133">
        <v>2187</v>
      </c>
      <c r="C1874" s="1" t="s">
        <v>11602</v>
      </c>
      <c r="D1874" s="32" t="s">
        <v>1926</v>
      </c>
      <c r="E1874" s="1" t="s">
        <v>1074</v>
      </c>
      <c r="F1874" s="1" t="s">
        <v>8047</v>
      </c>
      <c r="G1874" s="1" t="s">
        <v>1075</v>
      </c>
      <c r="H1874" s="1" t="s">
        <v>1076</v>
      </c>
      <c r="I1874" s="1" t="s">
        <v>12866</v>
      </c>
      <c r="J1874" s="1"/>
      <c r="K1874" s="1">
        <v>8</v>
      </c>
      <c r="L1874" s="32" t="s">
        <v>4048</v>
      </c>
      <c r="M1874" s="8" t="s">
        <v>11773</v>
      </c>
      <c r="N1874" s="2" t="s">
        <v>12722</v>
      </c>
      <c r="O1874" s="173"/>
      <c r="P1874" s="168">
        <f t="shared" si="1063"/>
        <v>1871</v>
      </c>
      <c r="Q1874" s="138">
        <f t="shared" si="1057"/>
        <v>12</v>
      </c>
      <c r="R1874" s="138">
        <f t="shared" si="1058"/>
        <v>24</v>
      </c>
      <c r="S1874" s="138">
        <f t="shared" si="1059"/>
        <v>36</v>
      </c>
      <c r="T1874" s="138">
        <f t="shared" si="1060"/>
        <v>48</v>
      </c>
      <c r="U1874" s="138">
        <f t="shared" si="1061"/>
        <v>60</v>
      </c>
      <c r="V1874" s="138" t="e">
        <f t="shared" si="1062"/>
        <v>#VALUE!</v>
      </c>
      <c r="W1874" s="158" t="str">
        <f t="shared" si="1039"/>
        <v>08:30 19:00</v>
      </c>
      <c r="X1874" s="159">
        <f>HLOOKUP(SEARCH("2",$M1874)-1,$Q$3:$V1874,$P1874+1,FALSE)</f>
        <v>12</v>
      </c>
      <c r="Y1874" s="160" t="str">
        <f t="shared" si="1040"/>
        <v>08:30 19:00|08:30 19:00|08:30 19:00|09:30 19:00|09:00 18:00(13:00 14:00)</v>
      </c>
      <c r="Z1874" s="161" t="str">
        <f t="shared" si="1041"/>
        <v>08:30 19:00</v>
      </c>
      <c r="AA1874" s="158" t="str">
        <f t="shared" si="1042"/>
        <v>08:30 19:00</v>
      </c>
      <c r="AB1874" s="159">
        <f>HLOOKUP(SEARCH("3",$M1874)-1,$Q$3:$V1874,$P1874+1,FALSE)</f>
        <v>24</v>
      </c>
      <c r="AC1874" s="160" t="str">
        <f t="shared" si="1043"/>
        <v>08:30 19:00|08:30 19:00|09:30 19:00|09:00 18:00(13:00 14:00)</v>
      </c>
      <c r="AD1874" s="161" t="str">
        <f t="shared" si="1044"/>
        <v>08:30 19:00</v>
      </c>
      <c r="AE1874" s="158" t="str">
        <f t="shared" si="1045"/>
        <v>08:30 19:00</v>
      </c>
      <c r="AF1874" s="159">
        <f>HLOOKUP(SEARCH("4",$M1874)-1,$Q$3:$V1874,$P1874+1,FALSE)</f>
        <v>36</v>
      </c>
      <c r="AG1874" s="161" t="str">
        <f t="shared" si="1046"/>
        <v>08:30 19:00|09:30 19:00|09:00 18:00(13:00 14:00)</v>
      </c>
      <c r="AH1874" s="161" t="str">
        <f t="shared" si="1047"/>
        <v>08:30 19:00</v>
      </c>
      <c r="AI1874" s="158" t="str">
        <f t="shared" si="1048"/>
        <v>08:30 19:00</v>
      </c>
      <c r="AJ1874" s="159">
        <f>HLOOKUP(SEARCH("5",$M1874)-1,$Q$3:$V1874,$P1874+1,FALSE)</f>
        <v>48</v>
      </c>
      <c r="AK1874" s="161" t="str">
        <f t="shared" si="1049"/>
        <v>09:30 19:00|09:00 18:00(13:00 14:00)</v>
      </c>
      <c r="AL1874" s="161" t="str">
        <f t="shared" si="1050"/>
        <v>09:30 19:00</v>
      </c>
      <c r="AM1874" s="158" t="str">
        <f t="shared" si="1051"/>
        <v>09:30 19:00</v>
      </c>
      <c r="AN1874" s="159">
        <f>HLOOKUP(SEARCH("6",$M1874)-1,$Q$3:$V1874,$P1874+1,FALSE)</f>
        <v>60</v>
      </c>
      <c r="AO1874" s="161" t="str">
        <f t="shared" si="1052"/>
        <v>09:00 18:00(13:00 14:00)</v>
      </c>
      <c r="AP1874" s="161" t="e">
        <f t="shared" si="1053"/>
        <v>#VALUE!</v>
      </c>
      <c r="AQ1874" s="162" t="str">
        <f t="shared" si="1054"/>
        <v>09:00 18:00(13:00 14:00)</v>
      </c>
      <c r="AR1874" s="163" t="e">
        <f>HLOOKUP(SEARCH("7",$M1874)-1,$Q$3:$V1874,$P1874+1,FALSE)</f>
        <v>#VALUE!</v>
      </c>
      <c r="AS1874" s="164" t="str">
        <f t="shared" si="1055"/>
        <v>выходной</v>
      </c>
      <c r="AT1874" s="142"/>
      <c r="AU1874" s="11" t="str">
        <f>IF(ISERROR(VLOOKUP(B1874,'РЕОРГ 2008'!$A:$B,2,FALSE)),"",VLOOKUP(B1874,'РЕОРГ 2008'!$A:$B,2,FALSE))</f>
        <v/>
      </c>
      <c r="AV1874" s="12" t="str">
        <f t="shared" si="1056"/>
        <v>Доп.офис №6672/0117</v>
      </c>
      <c r="AW1874" s="31" t="e">
        <f>LEFT(#REF!,2)</f>
        <v>#REF!</v>
      </c>
      <c r="AX1874" s="12" t="str">
        <f t="shared" si="1034"/>
        <v>6672/0117</v>
      </c>
      <c r="AZ1874" t="str">
        <f>IF(ISERROR(VLOOKUP(B1874,'РЕОРГ 01.08.2009'!$A:$B,2,FALSE)),"",VLOOKUP(B1874,'РЕОРГ 01.08.2009'!$A:$B,2,FALSE))</f>
        <v/>
      </c>
      <c r="BA1874" s="12" t="str">
        <f t="shared" si="1029"/>
        <v>Доп.офис №6672/0117</v>
      </c>
      <c r="BB1874" t="e">
        <f>LEFT(#REF!,2)</f>
        <v>#REF!</v>
      </c>
      <c r="BC1874" s="12" t="str">
        <f t="shared" si="1035"/>
        <v>6672/0117</v>
      </c>
      <c r="BE1874" t="str">
        <f>IF(ISERROR(VLOOKUP(B1874,'РЕОРГ 01.10.2009'!A:C,3,FALSE)),"",VLOOKUP(B1874,'РЕОРГ 01.10.2009'!A:C,3,FALSE))</f>
        <v/>
      </c>
      <c r="BF1874" s="12" t="str">
        <f t="shared" si="1030"/>
        <v>Доп.офис №6672/0117</v>
      </c>
      <c r="BG1874" t="e">
        <f>LEFT(#REF!,2)</f>
        <v>#REF!</v>
      </c>
      <c r="BH1874" s="12" t="str">
        <f t="shared" si="1036"/>
        <v>6672/0117</v>
      </c>
      <c r="BJ1874" t="str">
        <f>IF(ISERROR(VLOOKUP($B1874,'РЕОРГ 01.05.2010'!A:B,2,FALSE)),"",VLOOKUP($B1874,'РЕОРГ 01.05.2010'!A:B,2,FALSE))</f>
        <v/>
      </c>
      <c r="BK1874" s="12" t="str">
        <f t="shared" si="1031"/>
        <v>Доп.офис №6672/0117</v>
      </c>
      <c r="BL1874" t="e">
        <f>LEFT(#REF!,2)</f>
        <v>#REF!</v>
      </c>
      <c r="BM1874" s="12" t="str">
        <f t="shared" si="1037"/>
        <v>6672/0117</v>
      </c>
      <c r="BO1874" t="str">
        <f>IF(ISERROR(VLOOKUP($B1874,'РЕОРГ 01.08.2010'!A:B,2,FALSE)),"",VLOOKUP($B1874,'РЕОРГ 01.08.2010'!A:B,2,FALSE))</f>
        <v/>
      </c>
      <c r="BP1874" s="12" t="str">
        <f t="shared" si="1032"/>
        <v>Доп.офис №6672/0117</v>
      </c>
      <c r="BQ1874" t="e">
        <f>LEFT(#REF!,2)</f>
        <v>#REF!</v>
      </c>
      <c r="BR1874" s="12" t="str">
        <f t="shared" si="1038"/>
        <v>6672/0117</v>
      </c>
    </row>
    <row r="1875" spans="1:70" ht="12.75" customHeight="1">
      <c r="A1875" t="str">
        <f t="shared" si="1033"/>
        <v>6672/0136</v>
      </c>
      <c r="B1875" s="133">
        <v>2188</v>
      </c>
      <c r="C1875" s="1" t="s">
        <v>11603</v>
      </c>
      <c r="D1875" s="32" t="s">
        <v>1926</v>
      </c>
      <c r="E1875" s="1" t="s">
        <v>1077</v>
      </c>
      <c r="F1875" s="1" t="s">
        <v>8047</v>
      </c>
      <c r="G1875" s="1" t="s">
        <v>1078</v>
      </c>
      <c r="H1875" s="1" t="s">
        <v>11198</v>
      </c>
      <c r="I1875" s="1" t="s">
        <v>1079</v>
      </c>
      <c r="J1875" s="1"/>
      <c r="K1875" s="1">
        <v>6</v>
      </c>
      <c r="L1875" s="32" t="s">
        <v>4048</v>
      </c>
      <c r="M1875" s="8" t="s">
        <v>11773</v>
      </c>
      <c r="N1875" s="2" t="s">
        <v>12721</v>
      </c>
      <c r="O1875" s="173"/>
      <c r="P1875" s="168">
        <f t="shared" si="1063"/>
        <v>1872</v>
      </c>
      <c r="Q1875" s="138">
        <f t="shared" si="1057"/>
        <v>12</v>
      </c>
      <c r="R1875" s="138">
        <f t="shared" si="1058"/>
        <v>24</v>
      </c>
      <c r="S1875" s="138">
        <f t="shared" si="1059"/>
        <v>36</v>
      </c>
      <c r="T1875" s="138">
        <f t="shared" si="1060"/>
        <v>48</v>
      </c>
      <c r="U1875" s="138">
        <f t="shared" si="1061"/>
        <v>60</v>
      </c>
      <c r="V1875" s="138" t="e">
        <f t="shared" si="1062"/>
        <v>#VALUE!</v>
      </c>
      <c r="W1875" s="158" t="str">
        <f t="shared" si="1039"/>
        <v>08:30 19:00</v>
      </c>
      <c r="X1875" s="159">
        <f>HLOOKUP(SEARCH("2",$M1875)-1,$Q$3:$V1875,$P1875+1,FALSE)</f>
        <v>12</v>
      </c>
      <c r="Y1875" s="160" t="str">
        <f t="shared" si="1040"/>
        <v>08:30 19:00|09:30 19:00|08:30 19:00|08:30 19:00|09:00 18:00(13:00 14:00)</v>
      </c>
      <c r="Z1875" s="161" t="str">
        <f t="shared" si="1041"/>
        <v>08:30 19:00</v>
      </c>
      <c r="AA1875" s="158" t="str">
        <f t="shared" si="1042"/>
        <v>08:30 19:00</v>
      </c>
      <c r="AB1875" s="159">
        <f>HLOOKUP(SEARCH("3",$M1875)-1,$Q$3:$V1875,$P1875+1,FALSE)</f>
        <v>24</v>
      </c>
      <c r="AC1875" s="160" t="str">
        <f t="shared" si="1043"/>
        <v>09:30 19:00|08:30 19:00|08:30 19:00|09:00 18:00(13:00 14:00)</v>
      </c>
      <c r="AD1875" s="161" t="str">
        <f t="shared" si="1044"/>
        <v>09:30 19:00</v>
      </c>
      <c r="AE1875" s="158" t="str">
        <f t="shared" si="1045"/>
        <v>09:30 19:00</v>
      </c>
      <c r="AF1875" s="159">
        <f>HLOOKUP(SEARCH("4",$M1875)-1,$Q$3:$V1875,$P1875+1,FALSE)</f>
        <v>36</v>
      </c>
      <c r="AG1875" s="161" t="str">
        <f t="shared" si="1046"/>
        <v>08:30 19:00|08:30 19:00|09:00 18:00(13:00 14:00)</v>
      </c>
      <c r="AH1875" s="161" t="str">
        <f t="shared" si="1047"/>
        <v>08:30 19:00</v>
      </c>
      <c r="AI1875" s="158" t="str">
        <f t="shared" si="1048"/>
        <v>08:30 19:00</v>
      </c>
      <c r="AJ1875" s="159">
        <f>HLOOKUP(SEARCH("5",$M1875)-1,$Q$3:$V1875,$P1875+1,FALSE)</f>
        <v>48</v>
      </c>
      <c r="AK1875" s="161" t="str">
        <f t="shared" si="1049"/>
        <v>08:30 19:00|09:00 18:00(13:00 14:00)</v>
      </c>
      <c r="AL1875" s="161" t="str">
        <f t="shared" si="1050"/>
        <v>08:30 19:00</v>
      </c>
      <c r="AM1875" s="158" t="str">
        <f t="shared" si="1051"/>
        <v>08:30 19:00</v>
      </c>
      <c r="AN1875" s="159">
        <f>HLOOKUP(SEARCH("6",$M1875)-1,$Q$3:$V1875,$P1875+1,FALSE)</f>
        <v>60</v>
      </c>
      <c r="AO1875" s="161" t="str">
        <f t="shared" si="1052"/>
        <v>09:00 18:00(13:00 14:00)</v>
      </c>
      <c r="AP1875" s="161" t="e">
        <f t="shared" si="1053"/>
        <v>#VALUE!</v>
      </c>
      <c r="AQ1875" s="162" t="str">
        <f t="shared" si="1054"/>
        <v>09:00 18:00(13:00 14:00)</v>
      </c>
      <c r="AR1875" s="163" t="e">
        <f>HLOOKUP(SEARCH("7",$M1875)-1,$Q$3:$V1875,$P1875+1,FALSE)</f>
        <v>#VALUE!</v>
      </c>
      <c r="AS1875" s="164" t="str">
        <f t="shared" si="1055"/>
        <v>выходной</v>
      </c>
      <c r="AT1875" s="142"/>
      <c r="AU1875" s="11" t="str">
        <f>IF(ISERROR(VLOOKUP(B1875,'РЕОРГ 2008'!$A:$B,2,FALSE)),"",VLOOKUP(B1875,'РЕОРГ 2008'!$A:$B,2,FALSE))</f>
        <v/>
      </c>
      <c r="AV1875" s="12" t="str">
        <f t="shared" si="1056"/>
        <v>Доп.офис №6672/0136</v>
      </c>
      <c r="AW1875" s="31" t="e">
        <f>LEFT(#REF!,2)</f>
        <v>#REF!</v>
      </c>
      <c r="AX1875" s="12" t="str">
        <f t="shared" si="1034"/>
        <v>6672/0136</v>
      </c>
      <c r="AZ1875" t="str">
        <f>IF(ISERROR(VLOOKUP(B1875,'РЕОРГ 01.08.2009'!$A:$B,2,FALSE)),"",VLOOKUP(B1875,'РЕОРГ 01.08.2009'!$A:$B,2,FALSE))</f>
        <v/>
      </c>
      <c r="BA1875" s="12" t="str">
        <f t="shared" si="1029"/>
        <v>Доп.офис №6672/0136</v>
      </c>
      <c r="BB1875" t="e">
        <f>LEFT(#REF!,2)</f>
        <v>#REF!</v>
      </c>
      <c r="BC1875" s="12" t="str">
        <f t="shared" si="1035"/>
        <v>6672/0136</v>
      </c>
      <c r="BE1875" t="str">
        <f>IF(ISERROR(VLOOKUP(B1875,'РЕОРГ 01.10.2009'!A:C,3,FALSE)),"",VLOOKUP(B1875,'РЕОРГ 01.10.2009'!A:C,3,FALSE))</f>
        <v/>
      </c>
      <c r="BF1875" s="12" t="str">
        <f t="shared" si="1030"/>
        <v>Доп.офис №6672/0136</v>
      </c>
      <c r="BG1875" t="e">
        <f>LEFT(#REF!,2)</f>
        <v>#REF!</v>
      </c>
      <c r="BH1875" s="12" t="str">
        <f t="shared" si="1036"/>
        <v>6672/0136</v>
      </c>
      <c r="BJ1875" t="str">
        <f>IF(ISERROR(VLOOKUP($B1875,'РЕОРГ 01.05.2010'!A:B,2,FALSE)),"",VLOOKUP($B1875,'РЕОРГ 01.05.2010'!A:B,2,FALSE))</f>
        <v/>
      </c>
      <c r="BK1875" s="12" t="str">
        <f t="shared" si="1031"/>
        <v>Доп.офис №6672/0136</v>
      </c>
      <c r="BL1875" t="e">
        <f>LEFT(#REF!,2)</f>
        <v>#REF!</v>
      </c>
      <c r="BM1875" s="12" t="str">
        <f t="shared" si="1037"/>
        <v>6672/0136</v>
      </c>
      <c r="BO1875" t="str">
        <f>IF(ISERROR(VLOOKUP($B1875,'РЕОРГ 01.08.2010'!A:B,2,FALSE)),"",VLOOKUP($B1875,'РЕОРГ 01.08.2010'!A:B,2,FALSE))</f>
        <v/>
      </c>
      <c r="BP1875" s="12" t="str">
        <f t="shared" si="1032"/>
        <v>Доп.офис №6672/0136</v>
      </c>
      <c r="BQ1875" t="e">
        <f>LEFT(#REF!,2)</f>
        <v>#REF!</v>
      </c>
      <c r="BR1875" s="12" t="str">
        <f t="shared" si="1038"/>
        <v>6672/0136</v>
      </c>
    </row>
    <row r="1876" spans="1:70" ht="12.75" customHeight="1">
      <c r="A1876" t="str">
        <f t="shared" si="1033"/>
        <v>6672/0155</v>
      </c>
      <c r="B1876" s="133">
        <v>2189</v>
      </c>
      <c r="C1876" s="1" t="s">
        <v>1080</v>
      </c>
      <c r="D1876" s="32" t="s">
        <v>1926</v>
      </c>
      <c r="E1876" s="1" t="s">
        <v>1066</v>
      </c>
      <c r="F1876" s="1" t="s">
        <v>8047</v>
      </c>
      <c r="G1876" s="1" t="s">
        <v>1081</v>
      </c>
      <c r="H1876" s="1" t="s">
        <v>1082</v>
      </c>
      <c r="I1876" s="1" t="s">
        <v>11733</v>
      </c>
      <c r="J1876" s="1"/>
      <c r="K1876" s="1">
        <v>11.75</v>
      </c>
      <c r="L1876" s="32" t="s">
        <v>4048</v>
      </c>
      <c r="M1876" s="8" t="s">
        <v>11773</v>
      </c>
      <c r="N1876" s="2" t="s">
        <v>12721</v>
      </c>
      <c r="O1876" s="173"/>
      <c r="P1876" s="168">
        <f t="shared" si="1063"/>
        <v>1873</v>
      </c>
      <c r="Q1876" s="138">
        <f t="shared" si="1057"/>
        <v>12</v>
      </c>
      <c r="R1876" s="138">
        <f t="shared" si="1058"/>
        <v>24</v>
      </c>
      <c r="S1876" s="138">
        <f t="shared" si="1059"/>
        <v>36</v>
      </c>
      <c r="T1876" s="138">
        <f t="shared" si="1060"/>
        <v>48</v>
      </c>
      <c r="U1876" s="138">
        <f t="shared" si="1061"/>
        <v>60</v>
      </c>
      <c r="V1876" s="138" t="e">
        <f t="shared" si="1062"/>
        <v>#VALUE!</v>
      </c>
      <c r="W1876" s="158" t="str">
        <f t="shared" si="1039"/>
        <v>08:30 19:00</v>
      </c>
      <c r="X1876" s="159">
        <f>HLOOKUP(SEARCH("2",$M1876)-1,$Q$3:$V1876,$P1876+1,FALSE)</f>
        <v>12</v>
      </c>
      <c r="Y1876" s="160" t="str">
        <f t="shared" si="1040"/>
        <v>08:30 19:00|09:30 19:00|08:30 19:00|08:30 19:00|09:00 18:00(13:00 14:00)</v>
      </c>
      <c r="Z1876" s="161" t="str">
        <f t="shared" si="1041"/>
        <v>08:30 19:00</v>
      </c>
      <c r="AA1876" s="158" t="str">
        <f t="shared" si="1042"/>
        <v>08:30 19:00</v>
      </c>
      <c r="AB1876" s="159">
        <f>HLOOKUP(SEARCH("3",$M1876)-1,$Q$3:$V1876,$P1876+1,FALSE)</f>
        <v>24</v>
      </c>
      <c r="AC1876" s="160" t="str">
        <f t="shared" si="1043"/>
        <v>09:30 19:00|08:30 19:00|08:30 19:00|09:00 18:00(13:00 14:00)</v>
      </c>
      <c r="AD1876" s="161" t="str">
        <f t="shared" si="1044"/>
        <v>09:30 19:00</v>
      </c>
      <c r="AE1876" s="158" t="str">
        <f t="shared" si="1045"/>
        <v>09:30 19:00</v>
      </c>
      <c r="AF1876" s="159">
        <f>HLOOKUP(SEARCH("4",$M1876)-1,$Q$3:$V1876,$P1876+1,FALSE)</f>
        <v>36</v>
      </c>
      <c r="AG1876" s="161" t="str">
        <f t="shared" si="1046"/>
        <v>08:30 19:00|08:30 19:00|09:00 18:00(13:00 14:00)</v>
      </c>
      <c r="AH1876" s="161" t="str">
        <f t="shared" si="1047"/>
        <v>08:30 19:00</v>
      </c>
      <c r="AI1876" s="158" t="str">
        <f t="shared" si="1048"/>
        <v>08:30 19:00</v>
      </c>
      <c r="AJ1876" s="159">
        <f>HLOOKUP(SEARCH("5",$M1876)-1,$Q$3:$V1876,$P1876+1,FALSE)</f>
        <v>48</v>
      </c>
      <c r="AK1876" s="161" t="str">
        <f t="shared" si="1049"/>
        <v>08:30 19:00|09:00 18:00(13:00 14:00)</v>
      </c>
      <c r="AL1876" s="161" t="str">
        <f t="shared" si="1050"/>
        <v>08:30 19:00</v>
      </c>
      <c r="AM1876" s="158" t="str">
        <f t="shared" si="1051"/>
        <v>08:30 19:00</v>
      </c>
      <c r="AN1876" s="159">
        <f>HLOOKUP(SEARCH("6",$M1876)-1,$Q$3:$V1876,$P1876+1,FALSE)</f>
        <v>60</v>
      </c>
      <c r="AO1876" s="161" t="str">
        <f t="shared" si="1052"/>
        <v>09:00 18:00(13:00 14:00)</v>
      </c>
      <c r="AP1876" s="161" t="e">
        <f t="shared" si="1053"/>
        <v>#VALUE!</v>
      </c>
      <c r="AQ1876" s="162" t="str">
        <f t="shared" si="1054"/>
        <v>09:00 18:00(13:00 14:00)</v>
      </c>
      <c r="AR1876" s="163" t="e">
        <f>HLOOKUP(SEARCH("7",$M1876)-1,$Q$3:$V1876,$P1876+1,FALSE)</f>
        <v>#VALUE!</v>
      </c>
      <c r="AS1876" s="164" t="str">
        <f t="shared" si="1055"/>
        <v>выходной</v>
      </c>
      <c r="AT1876" s="142"/>
      <c r="AU1876" s="11" t="str">
        <f>IF(ISERROR(VLOOKUP(B1876,'РЕОРГ 2008'!$A:$B,2,FALSE)),"",VLOOKUP(B1876,'РЕОРГ 2008'!$A:$B,2,FALSE))</f>
        <v/>
      </c>
      <c r="AV1876" s="12" t="str">
        <f t="shared" si="1056"/>
        <v>Доп.офис №6672/0155</v>
      </c>
      <c r="AW1876" s="31" t="e">
        <f>LEFT(#REF!,2)</f>
        <v>#REF!</v>
      </c>
      <c r="AX1876" s="12" t="str">
        <f t="shared" si="1034"/>
        <v>6672/0155</v>
      </c>
      <c r="AZ1876" t="str">
        <f>IF(ISERROR(VLOOKUP(B1876,'РЕОРГ 01.08.2009'!$A:$B,2,FALSE)),"",VLOOKUP(B1876,'РЕОРГ 01.08.2009'!$A:$B,2,FALSE))</f>
        <v/>
      </c>
      <c r="BA1876" s="12" t="str">
        <f t="shared" si="1029"/>
        <v>Доп.офис №6672/0155</v>
      </c>
      <c r="BB1876" t="e">
        <f>LEFT(#REF!,2)</f>
        <v>#REF!</v>
      </c>
      <c r="BC1876" s="12" t="str">
        <f t="shared" si="1035"/>
        <v>6672/0155</v>
      </c>
      <c r="BE1876" t="str">
        <f>IF(ISERROR(VLOOKUP(B1876,'РЕОРГ 01.10.2009'!A:C,3,FALSE)),"",VLOOKUP(B1876,'РЕОРГ 01.10.2009'!A:C,3,FALSE))</f>
        <v/>
      </c>
      <c r="BF1876" s="12" t="str">
        <f t="shared" si="1030"/>
        <v>Доп.офис №6672/0155</v>
      </c>
      <c r="BG1876" t="e">
        <f>LEFT(#REF!,2)</f>
        <v>#REF!</v>
      </c>
      <c r="BH1876" s="12" t="str">
        <f t="shared" si="1036"/>
        <v>6672/0155</v>
      </c>
      <c r="BJ1876" t="str">
        <f>IF(ISERROR(VLOOKUP($B1876,'РЕОРГ 01.05.2010'!A:B,2,FALSE)),"",VLOOKUP($B1876,'РЕОРГ 01.05.2010'!A:B,2,FALSE))</f>
        <v/>
      </c>
      <c r="BK1876" s="12" t="str">
        <f t="shared" si="1031"/>
        <v>Доп.офис №6672/0155</v>
      </c>
      <c r="BL1876" t="e">
        <f>LEFT(#REF!,2)</f>
        <v>#REF!</v>
      </c>
      <c r="BM1876" s="12" t="str">
        <f t="shared" si="1037"/>
        <v>6672/0155</v>
      </c>
      <c r="BO1876" t="str">
        <f>IF(ISERROR(VLOOKUP($B1876,'РЕОРГ 01.08.2010'!A:B,2,FALSE)),"",VLOOKUP($B1876,'РЕОРГ 01.08.2010'!A:B,2,FALSE))</f>
        <v/>
      </c>
      <c r="BP1876" s="12" t="str">
        <f t="shared" si="1032"/>
        <v>Доп.офис №6672/0155</v>
      </c>
      <c r="BQ1876" t="e">
        <f>LEFT(#REF!,2)</f>
        <v>#REF!</v>
      </c>
      <c r="BR1876" s="12" t="str">
        <f t="shared" si="1038"/>
        <v>6672/0155</v>
      </c>
    </row>
    <row r="1877" spans="1:70" ht="12.75" customHeight="1">
      <c r="A1877" t="str">
        <f t="shared" si="1033"/>
        <v>6672/0156</v>
      </c>
      <c r="B1877" s="133">
        <v>2190</v>
      </c>
      <c r="C1877" s="1" t="s">
        <v>11604</v>
      </c>
      <c r="D1877" s="32" t="s">
        <v>1926</v>
      </c>
      <c r="E1877" s="1" t="s">
        <v>1074</v>
      </c>
      <c r="F1877" s="1" t="s">
        <v>8047</v>
      </c>
      <c r="G1877" s="1" t="s">
        <v>1083</v>
      </c>
      <c r="H1877" s="1" t="s">
        <v>9525</v>
      </c>
      <c r="I1877" s="1" t="s">
        <v>6244</v>
      </c>
      <c r="J1877" s="1"/>
      <c r="K1877" s="1">
        <v>5</v>
      </c>
      <c r="L1877" s="32" t="s">
        <v>4048</v>
      </c>
      <c r="M1877" s="8" t="s">
        <v>11773</v>
      </c>
      <c r="N1877" s="2" t="s">
        <v>12723</v>
      </c>
      <c r="O1877" s="173"/>
      <c r="P1877" s="168">
        <f t="shared" si="1063"/>
        <v>1874</v>
      </c>
      <c r="Q1877" s="138">
        <f t="shared" si="1057"/>
        <v>25</v>
      </c>
      <c r="R1877" s="138">
        <f t="shared" si="1058"/>
        <v>50</v>
      </c>
      <c r="S1877" s="138">
        <f t="shared" si="1059"/>
        <v>75</v>
      </c>
      <c r="T1877" s="138">
        <f t="shared" si="1060"/>
        <v>100</v>
      </c>
      <c r="U1877" s="138">
        <f t="shared" si="1061"/>
        <v>125</v>
      </c>
      <c r="V1877" s="138" t="e">
        <f t="shared" si="1062"/>
        <v>#VALUE!</v>
      </c>
      <c r="W1877" s="158" t="str">
        <f t="shared" si="1039"/>
        <v>08:30 18:30(13:00 14:00)</v>
      </c>
      <c r="X1877" s="159">
        <f>HLOOKUP(SEARCH("2",$M1877)-1,$Q$3:$V1877,$P1877+1,FALSE)</f>
        <v>25</v>
      </c>
      <c r="Y1877" s="160" t="str">
        <f t="shared" si="1040"/>
        <v>08:30 18:30(13:00 14:00)|08:30 18:30(13:00 14:00)|09:30 18:30(13:00 14:00)|08:30 18:30(13:00 14:00)|09:00 17:00(13:00 14:00)</v>
      </c>
      <c r="Z1877" s="161" t="str">
        <f t="shared" si="1041"/>
        <v>08:30 18:30(13:00 14:00)</v>
      </c>
      <c r="AA1877" s="158" t="str">
        <f t="shared" si="1042"/>
        <v>08:30 18:30(13:00 14:00)</v>
      </c>
      <c r="AB1877" s="159">
        <f>HLOOKUP(SEARCH("3",$M1877)-1,$Q$3:$V1877,$P1877+1,FALSE)</f>
        <v>50</v>
      </c>
      <c r="AC1877" s="160" t="str">
        <f t="shared" si="1043"/>
        <v>08:30 18:30(13:00 14:00)|09:30 18:30(13:00 14:00)|08:30 18:30(13:00 14:00)|09:00 17:00(13:00 14:00)</v>
      </c>
      <c r="AD1877" s="161" t="str">
        <f t="shared" si="1044"/>
        <v>08:30 18:30(13:00 14:00)</v>
      </c>
      <c r="AE1877" s="158" t="str">
        <f t="shared" si="1045"/>
        <v>08:30 18:30(13:00 14:00)</v>
      </c>
      <c r="AF1877" s="159">
        <f>HLOOKUP(SEARCH("4",$M1877)-1,$Q$3:$V1877,$P1877+1,FALSE)</f>
        <v>75</v>
      </c>
      <c r="AG1877" s="161" t="str">
        <f t="shared" si="1046"/>
        <v>09:30 18:30(13:00 14:00)|08:30 18:30(13:00 14:00)|09:00 17:00(13:00 14:00)</v>
      </c>
      <c r="AH1877" s="161" t="str">
        <f t="shared" si="1047"/>
        <v>09:30 18:30(13:00 14:00)</v>
      </c>
      <c r="AI1877" s="158" t="str">
        <f t="shared" si="1048"/>
        <v>09:30 18:30(13:00 14:00)</v>
      </c>
      <c r="AJ1877" s="159">
        <f>HLOOKUP(SEARCH("5",$M1877)-1,$Q$3:$V1877,$P1877+1,FALSE)</f>
        <v>100</v>
      </c>
      <c r="AK1877" s="161" t="str">
        <f t="shared" si="1049"/>
        <v>08:30 18:30(13:00 14:00)|09:00 17:00(13:00 14:00)</v>
      </c>
      <c r="AL1877" s="161" t="str">
        <f t="shared" si="1050"/>
        <v>08:30 18:30(13:00 14:00)</v>
      </c>
      <c r="AM1877" s="158" t="str">
        <f t="shared" si="1051"/>
        <v>08:30 18:30(13:00 14:00)</v>
      </c>
      <c r="AN1877" s="159">
        <f>HLOOKUP(SEARCH("6",$M1877)-1,$Q$3:$V1877,$P1877+1,FALSE)</f>
        <v>125</v>
      </c>
      <c r="AO1877" s="161" t="str">
        <f t="shared" si="1052"/>
        <v>09:00 17:00(13:00 14:00)</v>
      </c>
      <c r="AP1877" s="161" t="e">
        <f t="shared" si="1053"/>
        <v>#VALUE!</v>
      </c>
      <c r="AQ1877" s="162" t="str">
        <f t="shared" si="1054"/>
        <v>09:00 17:00(13:00 14:00)</v>
      </c>
      <c r="AR1877" s="163" t="e">
        <f>HLOOKUP(SEARCH("7",$M1877)-1,$Q$3:$V1877,$P1877+1,FALSE)</f>
        <v>#VALUE!</v>
      </c>
      <c r="AS1877" s="164" t="str">
        <f t="shared" si="1055"/>
        <v>выходной</v>
      </c>
      <c r="AT1877" s="142"/>
      <c r="AU1877" s="11" t="str">
        <f>IF(ISERROR(VLOOKUP(B1877,'РЕОРГ 2008'!$A:$B,2,FALSE)),"",VLOOKUP(B1877,'РЕОРГ 2008'!$A:$B,2,FALSE))</f>
        <v/>
      </c>
      <c r="AV1877" s="12" t="str">
        <f t="shared" si="1056"/>
        <v>Доп.офис №6672/0156</v>
      </c>
      <c r="AW1877" s="31" t="e">
        <f>LEFT(#REF!,2)</f>
        <v>#REF!</v>
      </c>
      <c r="AX1877" s="12" t="str">
        <f t="shared" si="1034"/>
        <v>6672/0156</v>
      </c>
      <c r="AZ1877" t="str">
        <f>IF(ISERROR(VLOOKUP(B1877,'РЕОРГ 01.08.2009'!$A:$B,2,FALSE)),"",VLOOKUP(B1877,'РЕОРГ 01.08.2009'!$A:$B,2,FALSE))</f>
        <v/>
      </c>
      <c r="BA1877" s="12" t="str">
        <f t="shared" si="1029"/>
        <v>Доп.офис №6672/0156</v>
      </c>
      <c r="BB1877" t="e">
        <f>LEFT(#REF!,2)</f>
        <v>#REF!</v>
      </c>
      <c r="BC1877" s="12" t="str">
        <f t="shared" si="1035"/>
        <v>6672/0156</v>
      </c>
      <c r="BE1877" t="str">
        <f>IF(ISERROR(VLOOKUP(B1877,'РЕОРГ 01.10.2009'!A:C,3,FALSE)),"",VLOOKUP(B1877,'РЕОРГ 01.10.2009'!A:C,3,FALSE))</f>
        <v/>
      </c>
      <c r="BF1877" s="12" t="str">
        <f t="shared" si="1030"/>
        <v>Доп.офис №6672/0156</v>
      </c>
      <c r="BG1877" t="e">
        <f>LEFT(#REF!,2)</f>
        <v>#REF!</v>
      </c>
      <c r="BH1877" s="12" t="str">
        <f t="shared" si="1036"/>
        <v>6672/0156</v>
      </c>
      <c r="BJ1877" t="str">
        <f>IF(ISERROR(VLOOKUP($B1877,'РЕОРГ 01.05.2010'!A:B,2,FALSE)),"",VLOOKUP($B1877,'РЕОРГ 01.05.2010'!A:B,2,FALSE))</f>
        <v/>
      </c>
      <c r="BK1877" s="12" t="str">
        <f t="shared" si="1031"/>
        <v>Доп.офис №6672/0156</v>
      </c>
      <c r="BL1877" t="e">
        <f>LEFT(#REF!,2)</f>
        <v>#REF!</v>
      </c>
      <c r="BM1877" s="12" t="str">
        <f t="shared" si="1037"/>
        <v>6672/0156</v>
      </c>
      <c r="BO1877" t="str">
        <f>IF(ISERROR(VLOOKUP($B1877,'РЕОРГ 01.08.2010'!A:B,2,FALSE)),"",VLOOKUP($B1877,'РЕОРГ 01.08.2010'!A:B,2,FALSE))</f>
        <v/>
      </c>
      <c r="BP1877" s="12" t="str">
        <f t="shared" si="1032"/>
        <v>Доп.офис №6672/0156</v>
      </c>
      <c r="BQ1877" t="e">
        <f>LEFT(#REF!,2)</f>
        <v>#REF!</v>
      </c>
      <c r="BR1877" s="12" t="str">
        <f t="shared" si="1038"/>
        <v>6672/0156</v>
      </c>
    </row>
    <row r="1878" spans="1:70" ht="12.75" customHeight="1">
      <c r="A1878" t="str">
        <f t="shared" si="1033"/>
        <v>6672/0172</v>
      </c>
      <c r="B1878" s="133">
        <v>2191</v>
      </c>
      <c r="C1878" s="1" t="s">
        <v>1084</v>
      </c>
      <c r="D1878" s="32" t="s">
        <v>1931</v>
      </c>
      <c r="E1878" s="1" t="s">
        <v>1085</v>
      </c>
      <c r="F1878" s="1" t="s">
        <v>8047</v>
      </c>
      <c r="G1878" s="1" t="s">
        <v>1086</v>
      </c>
      <c r="H1878" s="1" t="s">
        <v>1087</v>
      </c>
      <c r="I1878" s="1" t="s">
        <v>1088</v>
      </c>
      <c r="J1878" s="1"/>
      <c r="K1878" s="1">
        <v>1</v>
      </c>
      <c r="L1878" s="32" t="s">
        <v>4048</v>
      </c>
      <c r="M1878" s="8" t="s">
        <v>12134</v>
      </c>
      <c r="N1878" s="2" t="s">
        <v>12724</v>
      </c>
      <c r="O1878" s="173"/>
      <c r="P1878" s="168">
        <f t="shared" si="1063"/>
        <v>1875</v>
      </c>
      <c r="Q1878" s="138">
        <f t="shared" si="1057"/>
        <v>25</v>
      </c>
      <c r="R1878" s="138">
        <f t="shared" si="1058"/>
        <v>50</v>
      </c>
      <c r="S1878" s="138" t="e">
        <f t="shared" si="1059"/>
        <v>#VALUE!</v>
      </c>
      <c r="T1878" s="138" t="e">
        <f t="shared" si="1060"/>
        <v>#VALUE!</v>
      </c>
      <c r="U1878" s="138" t="e">
        <f t="shared" si="1061"/>
        <v>#VALUE!</v>
      </c>
      <c r="V1878" s="138" t="e">
        <f t="shared" si="1062"/>
        <v>#VALUE!</v>
      </c>
      <c r="W1878" s="158" t="str">
        <f t="shared" si="1039"/>
        <v>выходной</v>
      </c>
      <c r="X1878" s="159" t="e">
        <f>HLOOKUP(SEARCH("2",$M1878)-1,$Q$3:$V1878,$P1878+1,FALSE)</f>
        <v>#N/A</v>
      </c>
      <c r="Y1878" s="160" t="str">
        <f t="shared" si="1040"/>
        <v>09:00 16:30(13:00 14:00)</v>
      </c>
      <c r="Z1878" s="161" t="e">
        <f t="shared" si="1041"/>
        <v>#VALUE!</v>
      </c>
      <c r="AA1878" s="158" t="str">
        <f t="shared" si="1042"/>
        <v>09:00 16:30(13:00 14:00)</v>
      </c>
      <c r="AB1878" s="159" t="e">
        <f>HLOOKUP(SEARCH("3",$M1878)-1,$Q$3:$V1878,$P1878+1,FALSE)</f>
        <v>#VALUE!</v>
      </c>
      <c r="AC1878" s="160" t="e">
        <f t="shared" si="1043"/>
        <v>#VALUE!</v>
      </c>
      <c r="AD1878" s="161" t="e">
        <f t="shared" si="1044"/>
        <v>#VALUE!</v>
      </c>
      <c r="AE1878" s="158" t="str">
        <f t="shared" si="1045"/>
        <v>выходной</v>
      </c>
      <c r="AF1878" s="159">
        <f>HLOOKUP(SEARCH("4",$M1878)-1,$Q$3:$V1878,$P1878+1,FALSE)</f>
        <v>25</v>
      </c>
      <c r="AG1878" s="161" t="str">
        <f t="shared" si="1046"/>
        <v>09:00 16:30(13:00 14:00)|09:30 16:00(13:00 14:00)</v>
      </c>
      <c r="AH1878" s="161" t="str">
        <f t="shared" si="1047"/>
        <v>09:00 16:30(13:00 14:00)</v>
      </c>
      <c r="AI1878" s="158" t="str">
        <f t="shared" si="1048"/>
        <v>09:00 16:30(13:00 14:00)</v>
      </c>
      <c r="AJ1878" s="159" t="e">
        <f>HLOOKUP(SEARCH("5",$M1878)-1,$Q$3:$V1878,$P1878+1,FALSE)</f>
        <v>#VALUE!</v>
      </c>
      <c r="AK1878" s="161" t="e">
        <f t="shared" si="1049"/>
        <v>#VALUE!</v>
      </c>
      <c r="AL1878" s="161" t="e">
        <f t="shared" si="1050"/>
        <v>#VALUE!</v>
      </c>
      <c r="AM1878" s="158" t="str">
        <f t="shared" si="1051"/>
        <v>выходной</v>
      </c>
      <c r="AN1878" s="159">
        <f>HLOOKUP(SEARCH("6",$M1878)-1,$Q$3:$V1878,$P1878+1,FALSE)</f>
        <v>50</v>
      </c>
      <c r="AO1878" s="161" t="str">
        <f t="shared" si="1052"/>
        <v>09:30 16:00(13:00 14:00)</v>
      </c>
      <c r="AP1878" s="161" t="e">
        <f t="shared" si="1053"/>
        <v>#VALUE!</v>
      </c>
      <c r="AQ1878" s="162" t="str">
        <f t="shared" si="1054"/>
        <v>09:30 16:00(13:00 14:00)</v>
      </c>
      <c r="AR1878" s="163" t="e">
        <f>HLOOKUP(SEARCH("7",$M1878)-1,$Q$3:$V1878,$P1878+1,FALSE)</f>
        <v>#VALUE!</v>
      </c>
      <c r="AS1878" s="164" t="str">
        <f t="shared" si="1055"/>
        <v>выходной</v>
      </c>
      <c r="AT1878" s="142"/>
      <c r="AU1878" s="11" t="str">
        <f>IF(ISERROR(VLOOKUP(B1878,'РЕОРГ 2008'!$A:$B,2,FALSE)),"",VLOOKUP(B1878,'РЕОРГ 2008'!$A:$B,2,FALSE))</f>
        <v/>
      </c>
      <c r="AV1878" s="12" t="str">
        <f t="shared" si="1056"/>
        <v>Опер.касса №6672/0172</v>
      </c>
      <c r="AW1878" s="31" t="e">
        <f>LEFT(#REF!,2)</f>
        <v>#REF!</v>
      </c>
      <c r="AX1878" s="12" t="str">
        <f t="shared" si="1034"/>
        <v>6672/0172</v>
      </c>
      <c r="AZ1878" t="str">
        <f>IF(ISERROR(VLOOKUP(B1878,'РЕОРГ 01.08.2009'!$A:$B,2,FALSE)),"",VLOOKUP(B1878,'РЕОРГ 01.08.2009'!$A:$B,2,FALSE))</f>
        <v/>
      </c>
      <c r="BA1878" s="12" t="str">
        <f t="shared" si="1029"/>
        <v>Опер.касса №6672/0172</v>
      </c>
      <c r="BB1878" t="e">
        <f>LEFT(#REF!,2)</f>
        <v>#REF!</v>
      </c>
      <c r="BC1878" s="12" t="str">
        <f t="shared" si="1035"/>
        <v>6672/0172</v>
      </c>
      <c r="BE1878" t="str">
        <f>IF(ISERROR(VLOOKUP(B1878,'РЕОРГ 01.10.2009'!A:C,3,FALSE)),"",VLOOKUP(B1878,'РЕОРГ 01.10.2009'!A:C,3,FALSE))</f>
        <v/>
      </c>
      <c r="BF1878" s="12" t="str">
        <f t="shared" si="1030"/>
        <v>Опер.касса №6672/0172</v>
      </c>
      <c r="BG1878" t="e">
        <f>LEFT(#REF!,2)</f>
        <v>#REF!</v>
      </c>
      <c r="BH1878" s="12" t="str">
        <f t="shared" si="1036"/>
        <v>6672/0172</v>
      </c>
      <c r="BJ1878" t="str">
        <f>IF(ISERROR(VLOOKUP($B1878,'РЕОРГ 01.05.2010'!A:B,2,FALSE)),"",VLOOKUP($B1878,'РЕОРГ 01.05.2010'!A:B,2,FALSE))</f>
        <v/>
      </c>
      <c r="BK1878" s="12" t="str">
        <f t="shared" si="1031"/>
        <v>Опер.касса №6672/0172</v>
      </c>
      <c r="BL1878" t="e">
        <f>LEFT(#REF!,2)</f>
        <v>#REF!</v>
      </c>
      <c r="BM1878" s="12" t="str">
        <f t="shared" si="1037"/>
        <v>6672/0172</v>
      </c>
      <c r="BO1878" t="str">
        <f>IF(ISERROR(VLOOKUP($B1878,'РЕОРГ 01.08.2010'!A:B,2,FALSE)),"",VLOOKUP($B1878,'РЕОРГ 01.08.2010'!A:B,2,FALSE))</f>
        <v/>
      </c>
      <c r="BP1878" s="12" t="str">
        <f t="shared" si="1032"/>
        <v>Опер.касса №6672/0172</v>
      </c>
      <c r="BQ1878" t="e">
        <f>LEFT(#REF!,2)</f>
        <v>#REF!</v>
      </c>
      <c r="BR1878" s="12" t="str">
        <f t="shared" si="1038"/>
        <v>6672/0172</v>
      </c>
    </row>
    <row r="1879" spans="1:70" ht="12.75" customHeight="1">
      <c r="A1879" t="str">
        <f t="shared" si="1033"/>
        <v>6672/0179</v>
      </c>
      <c r="B1879" s="133">
        <v>2192</v>
      </c>
      <c r="C1879" s="1" t="s">
        <v>11605</v>
      </c>
      <c r="D1879" s="32" t="s">
        <v>1926</v>
      </c>
      <c r="E1879" s="1" t="s">
        <v>1089</v>
      </c>
      <c r="F1879" s="1" t="s">
        <v>8047</v>
      </c>
      <c r="G1879" s="1" t="s">
        <v>1090</v>
      </c>
      <c r="H1879" s="1" t="s">
        <v>1091</v>
      </c>
      <c r="I1879" s="1" t="s">
        <v>1092</v>
      </c>
      <c r="J1879" s="1"/>
      <c r="K1879" s="1">
        <v>9</v>
      </c>
      <c r="L1879" s="32" t="s">
        <v>4048</v>
      </c>
      <c r="M1879" s="8" t="s">
        <v>11773</v>
      </c>
      <c r="N1879" s="2" t="s">
        <v>12419</v>
      </c>
      <c r="O1879" s="173"/>
      <c r="P1879" s="168">
        <f t="shared" si="1063"/>
        <v>1876</v>
      </c>
      <c r="Q1879" s="138">
        <f t="shared" si="1057"/>
        <v>12</v>
      </c>
      <c r="R1879" s="138">
        <f t="shared" si="1058"/>
        <v>24</v>
      </c>
      <c r="S1879" s="138">
        <f t="shared" si="1059"/>
        <v>36</v>
      </c>
      <c r="T1879" s="138">
        <f t="shared" si="1060"/>
        <v>48</v>
      </c>
      <c r="U1879" s="138">
        <f t="shared" si="1061"/>
        <v>60</v>
      </c>
      <c r="V1879" s="138" t="e">
        <f t="shared" si="1062"/>
        <v>#VALUE!</v>
      </c>
      <c r="W1879" s="158" t="str">
        <f t="shared" si="1039"/>
        <v>08:30 19:00</v>
      </c>
      <c r="X1879" s="159">
        <f>HLOOKUP(SEARCH("2",$M1879)-1,$Q$3:$V1879,$P1879+1,FALSE)</f>
        <v>12</v>
      </c>
      <c r="Y1879" s="160" t="str">
        <f t="shared" si="1040"/>
        <v>08:30 19:00|08:30 19:00|09:30 19:00|08:30 19:00|09:00 18:00(13:00 14:00)</v>
      </c>
      <c r="Z1879" s="161" t="str">
        <f t="shared" si="1041"/>
        <v>08:30 19:00</v>
      </c>
      <c r="AA1879" s="158" t="str">
        <f t="shared" si="1042"/>
        <v>08:30 19:00</v>
      </c>
      <c r="AB1879" s="159">
        <f>HLOOKUP(SEARCH("3",$M1879)-1,$Q$3:$V1879,$P1879+1,FALSE)</f>
        <v>24</v>
      </c>
      <c r="AC1879" s="160" t="str">
        <f t="shared" si="1043"/>
        <v>08:30 19:00|09:30 19:00|08:30 19:00|09:00 18:00(13:00 14:00)</v>
      </c>
      <c r="AD1879" s="161" t="str">
        <f t="shared" si="1044"/>
        <v>08:30 19:00</v>
      </c>
      <c r="AE1879" s="158" t="str">
        <f t="shared" si="1045"/>
        <v>08:30 19:00</v>
      </c>
      <c r="AF1879" s="159">
        <f>HLOOKUP(SEARCH("4",$M1879)-1,$Q$3:$V1879,$P1879+1,FALSE)</f>
        <v>36</v>
      </c>
      <c r="AG1879" s="161" t="str">
        <f t="shared" si="1046"/>
        <v>09:30 19:00|08:30 19:00|09:00 18:00(13:00 14:00)</v>
      </c>
      <c r="AH1879" s="161" t="str">
        <f t="shared" si="1047"/>
        <v>09:30 19:00</v>
      </c>
      <c r="AI1879" s="158" t="str">
        <f t="shared" si="1048"/>
        <v>09:30 19:00</v>
      </c>
      <c r="AJ1879" s="159">
        <f>HLOOKUP(SEARCH("5",$M1879)-1,$Q$3:$V1879,$P1879+1,FALSE)</f>
        <v>48</v>
      </c>
      <c r="AK1879" s="161" t="str">
        <f t="shared" si="1049"/>
        <v>08:30 19:00|09:00 18:00(13:00 14:00)</v>
      </c>
      <c r="AL1879" s="161" t="str">
        <f t="shared" si="1050"/>
        <v>08:30 19:00</v>
      </c>
      <c r="AM1879" s="158" t="str">
        <f t="shared" si="1051"/>
        <v>08:30 19:00</v>
      </c>
      <c r="AN1879" s="159">
        <f>HLOOKUP(SEARCH("6",$M1879)-1,$Q$3:$V1879,$P1879+1,FALSE)</f>
        <v>60</v>
      </c>
      <c r="AO1879" s="161" t="str">
        <f t="shared" si="1052"/>
        <v>09:00 18:00(13:00 14:00)</v>
      </c>
      <c r="AP1879" s="161" t="e">
        <f t="shared" si="1053"/>
        <v>#VALUE!</v>
      </c>
      <c r="AQ1879" s="162" t="str">
        <f t="shared" si="1054"/>
        <v>09:00 18:00(13:00 14:00)</v>
      </c>
      <c r="AR1879" s="163" t="e">
        <f>HLOOKUP(SEARCH("7",$M1879)-1,$Q$3:$V1879,$P1879+1,FALSE)</f>
        <v>#VALUE!</v>
      </c>
      <c r="AS1879" s="164" t="str">
        <f t="shared" si="1055"/>
        <v>выходной</v>
      </c>
      <c r="AT1879" s="142"/>
      <c r="AU1879" s="11" t="str">
        <f>IF(ISERROR(VLOOKUP(B1879,'РЕОРГ 2008'!$A:$B,2,FALSE)),"",VLOOKUP(B1879,'РЕОРГ 2008'!$A:$B,2,FALSE))</f>
        <v/>
      </c>
      <c r="AV1879" s="12" t="str">
        <f t="shared" si="1056"/>
        <v>Доп.офис №6672/0179</v>
      </c>
      <c r="AW1879" s="31" t="e">
        <f>LEFT(#REF!,2)</f>
        <v>#REF!</v>
      </c>
      <c r="AX1879" s="12" t="str">
        <f t="shared" si="1034"/>
        <v>6672/0179</v>
      </c>
      <c r="AZ1879" t="str">
        <f>IF(ISERROR(VLOOKUP(B1879,'РЕОРГ 01.08.2009'!$A:$B,2,FALSE)),"",VLOOKUP(B1879,'РЕОРГ 01.08.2009'!$A:$B,2,FALSE))</f>
        <v/>
      </c>
      <c r="BA1879" s="12" t="str">
        <f t="shared" si="1029"/>
        <v>Доп.офис №6672/0179</v>
      </c>
      <c r="BB1879" t="e">
        <f>LEFT(#REF!,2)</f>
        <v>#REF!</v>
      </c>
      <c r="BC1879" s="12" t="str">
        <f t="shared" si="1035"/>
        <v>6672/0179</v>
      </c>
      <c r="BE1879" t="str">
        <f>IF(ISERROR(VLOOKUP(B1879,'РЕОРГ 01.10.2009'!A:C,3,FALSE)),"",VLOOKUP(B1879,'РЕОРГ 01.10.2009'!A:C,3,FALSE))</f>
        <v/>
      </c>
      <c r="BF1879" s="12" t="str">
        <f t="shared" si="1030"/>
        <v>Доп.офис №6672/0179</v>
      </c>
      <c r="BG1879" t="e">
        <f>LEFT(#REF!,2)</f>
        <v>#REF!</v>
      </c>
      <c r="BH1879" s="12" t="str">
        <f t="shared" si="1036"/>
        <v>6672/0179</v>
      </c>
      <c r="BJ1879" t="str">
        <f>IF(ISERROR(VLOOKUP($B1879,'РЕОРГ 01.05.2010'!A:B,2,FALSE)),"",VLOOKUP($B1879,'РЕОРГ 01.05.2010'!A:B,2,FALSE))</f>
        <v/>
      </c>
      <c r="BK1879" s="12" t="str">
        <f t="shared" si="1031"/>
        <v>Доп.офис №6672/0179</v>
      </c>
      <c r="BL1879" t="e">
        <f>LEFT(#REF!,2)</f>
        <v>#REF!</v>
      </c>
      <c r="BM1879" s="12" t="str">
        <f t="shared" si="1037"/>
        <v>6672/0179</v>
      </c>
      <c r="BO1879" t="str">
        <f>IF(ISERROR(VLOOKUP($B1879,'РЕОРГ 01.08.2010'!A:B,2,FALSE)),"",VLOOKUP($B1879,'РЕОРГ 01.08.2010'!A:B,2,FALSE))</f>
        <v/>
      </c>
      <c r="BP1879" s="12" t="str">
        <f t="shared" si="1032"/>
        <v>Доп.офис №6672/0179</v>
      </c>
      <c r="BQ1879" t="e">
        <f>LEFT(#REF!,2)</f>
        <v>#REF!</v>
      </c>
      <c r="BR1879" s="12" t="str">
        <f t="shared" si="1038"/>
        <v>6672/0179</v>
      </c>
    </row>
    <row r="1880" spans="1:70" ht="12.75" customHeight="1">
      <c r="A1880" t="str">
        <f t="shared" si="1033"/>
        <v>6672/0193</v>
      </c>
      <c r="B1880" s="133">
        <v>2193</v>
      </c>
      <c r="C1880" s="1" t="s">
        <v>1093</v>
      </c>
      <c r="D1880" s="32" t="s">
        <v>1926</v>
      </c>
      <c r="E1880" s="1" t="s">
        <v>1094</v>
      </c>
      <c r="F1880" s="1" t="s">
        <v>8047</v>
      </c>
      <c r="G1880" s="1" t="s">
        <v>1095</v>
      </c>
      <c r="H1880" s="1" t="s">
        <v>1096</v>
      </c>
      <c r="I1880" s="1" t="s">
        <v>1097</v>
      </c>
      <c r="J1880" s="1"/>
      <c r="K1880" s="1">
        <v>8</v>
      </c>
      <c r="L1880" s="32" t="s">
        <v>4048</v>
      </c>
      <c r="M1880" s="8" t="s">
        <v>11773</v>
      </c>
      <c r="N1880" s="2" t="s">
        <v>12725</v>
      </c>
      <c r="O1880" s="173"/>
      <c r="P1880" s="168">
        <f t="shared" si="1063"/>
        <v>1877</v>
      </c>
      <c r="Q1880" s="138">
        <f t="shared" si="1057"/>
        <v>12</v>
      </c>
      <c r="R1880" s="138">
        <f t="shared" si="1058"/>
        <v>24</v>
      </c>
      <c r="S1880" s="138">
        <f t="shared" si="1059"/>
        <v>36</v>
      </c>
      <c r="T1880" s="138">
        <f t="shared" si="1060"/>
        <v>48</v>
      </c>
      <c r="U1880" s="138">
        <f t="shared" si="1061"/>
        <v>60</v>
      </c>
      <c r="V1880" s="138" t="e">
        <f t="shared" si="1062"/>
        <v>#VALUE!</v>
      </c>
      <c r="W1880" s="158" t="str">
        <f t="shared" si="1039"/>
        <v>08:30 19:00</v>
      </c>
      <c r="X1880" s="159">
        <f>HLOOKUP(SEARCH("2",$M1880)-1,$Q$3:$V1880,$P1880+1,FALSE)</f>
        <v>12</v>
      </c>
      <c r="Y1880" s="160" t="str">
        <f t="shared" si="1040"/>
        <v>08:30 19:00|09:30 19:00|08:30 19:00|08:30 19:00|09:00 18:00(12:00 13:00)</v>
      </c>
      <c r="Z1880" s="161" t="str">
        <f t="shared" si="1041"/>
        <v>08:30 19:00</v>
      </c>
      <c r="AA1880" s="158" t="str">
        <f t="shared" si="1042"/>
        <v>08:30 19:00</v>
      </c>
      <c r="AB1880" s="159">
        <f>HLOOKUP(SEARCH("3",$M1880)-1,$Q$3:$V1880,$P1880+1,FALSE)</f>
        <v>24</v>
      </c>
      <c r="AC1880" s="160" t="str">
        <f t="shared" si="1043"/>
        <v>09:30 19:00|08:30 19:00|08:30 19:00|09:00 18:00(12:00 13:00)</v>
      </c>
      <c r="AD1880" s="161" t="str">
        <f t="shared" si="1044"/>
        <v>09:30 19:00</v>
      </c>
      <c r="AE1880" s="158" t="str">
        <f t="shared" si="1045"/>
        <v>09:30 19:00</v>
      </c>
      <c r="AF1880" s="159">
        <f>HLOOKUP(SEARCH("4",$M1880)-1,$Q$3:$V1880,$P1880+1,FALSE)</f>
        <v>36</v>
      </c>
      <c r="AG1880" s="161" t="str">
        <f t="shared" si="1046"/>
        <v>08:30 19:00|08:30 19:00|09:00 18:00(12:00 13:00)</v>
      </c>
      <c r="AH1880" s="161" t="str">
        <f t="shared" si="1047"/>
        <v>08:30 19:00</v>
      </c>
      <c r="AI1880" s="158" t="str">
        <f t="shared" si="1048"/>
        <v>08:30 19:00</v>
      </c>
      <c r="AJ1880" s="159">
        <f>HLOOKUP(SEARCH("5",$M1880)-1,$Q$3:$V1880,$P1880+1,FALSE)</f>
        <v>48</v>
      </c>
      <c r="AK1880" s="161" t="str">
        <f t="shared" si="1049"/>
        <v>08:30 19:00|09:00 18:00(12:00 13:00)</v>
      </c>
      <c r="AL1880" s="161" t="str">
        <f t="shared" si="1050"/>
        <v>08:30 19:00</v>
      </c>
      <c r="AM1880" s="158" t="str">
        <f t="shared" si="1051"/>
        <v>08:30 19:00</v>
      </c>
      <c r="AN1880" s="159">
        <f>HLOOKUP(SEARCH("6",$M1880)-1,$Q$3:$V1880,$P1880+1,FALSE)</f>
        <v>60</v>
      </c>
      <c r="AO1880" s="161" t="str">
        <f t="shared" si="1052"/>
        <v>09:00 18:00(12:00 13:00)</v>
      </c>
      <c r="AP1880" s="161" t="e">
        <f t="shared" si="1053"/>
        <v>#VALUE!</v>
      </c>
      <c r="AQ1880" s="162" t="str">
        <f t="shared" si="1054"/>
        <v>09:00 18:00(12:00 13:00)</v>
      </c>
      <c r="AR1880" s="163" t="e">
        <f>HLOOKUP(SEARCH("7",$M1880)-1,$Q$3:$V1880,$P1880+1,FALSE)</f>
        <v>#VALUE!</v>
      </c>
      <c r="AS1880" s="164" t="str">
        <f t="shared" si="1055"/>
        <v>выходной</v>
      </c>
      <c r="AT1880" s="142"/>
      <c r="AU1880" s="11" t="str">
        <f>IF(ISERROR(VLOOKUP(B1880,'РЕОРГ 2008'!$A:$B,2,FALSE)),"",VLOOKUP(B1880,'РЕОРГ 2008'!$A:$B,2,FALSE))</f>
        <v/>
      </c>
      <c r="AV1880" s="12" t="str">
        <f t="shared" si="1056"/>
        <v>Доп.офис №6672/0193</v>
      </c>
      <c r="AW1880" s="31" t="e">
        <f>LEFT(#REF!,2)</f>
        <v>#REF!</v>
      </c>
      <c r="AX1880" s="12" t="str">
        <f t="shared" si="1034"/>
        <v>6672/0193</v>
      </c>
      <c r="AZ1880" t="str">
        <f>IF(ISERROR(VLOOKUP(B1880,'РЕОРГ 01.08.2009'!$A:$B,2,FALSE)),"",VLOOKUP(B1880,'РЕОРГ 01.08.2009'!$A:$B,2,FALSE))</f>
        <v/>
      </c>
      <c r="BA1880" s="12" t="str">
        <f t="shared" si="1029"/>
        <v>Доп.офис №6672/0193</v>
      </c>
      <c r="BB1880" t="e">
        <f>LEFT(#REF!,2)</f>
        <v>#REF!</v>
      </c>
      <c r="BC1880" s="12" t="str">
        <f t="shared" si="1035"/>
        <v>6672/0193</v>
      </c>
      <c r="BE1880" t="str">
        <f>IF(ISERROR(VLOOKUP(B1880,'РЕОРГ 01.10.2009'!A:C,3,FALSE)),"",VLOOKUP(B1880,'РЕОРГ 01.10.2009'!A:C,3,FALSE))</f>
        <v/>
      </c>
      <c r="BF1880" s="12" t="str">
        <f t="shared" si="1030"/>
        <v>Доп.офис №6672/0193</v>
      </c>
      <c r="BG1880" t="e">
        <f>LEFT(#REF!,2)</f>
        <v>#REF!</v>
      </c>
      <c r="BH1880" s="12" t="str">
        <f t="shared" si="1036"/>
        <v>6672/0193</v>
      </c>
      <c r="BJ1880" t="str">
        <f>IF(ISERROR(VLOOKUP($B1880,'РЕОРГ 01.05.2010'!A:B,2,FALSE)),"",VLOOKUP($B1880,'РЕОРГ 01.05.2010'!A:B,2,FALSE))</f>
        <v/>
      </c>
      <c r="BK1880" s="12" t="str">
        <f t="shared" si="1031"/>
        <v>Доп.офис №6672/0193</v>
      </c>
      <c r="BL1880" t="e">
        <f>LEFT(#REF!,2)</f>
        <v>#REF!</v>
      </c>
      <c r="BM1880" s="12" t="str">
        <f t="shared" si="1037"/>
        <v>6672/0193</v>
      </c>
      <c r="BO1880" t="str">
        <f>IF(ISERROR(VLOOKUP($B1880,'РЕОРГ 01.08.2010'!A:B,2,FALSE)),"",VLOOKUP($B1880,'РЕОРГ 01.08.2010'!A:B,2,FALSE))</f>
        <v/>
      </c>
      <c r="BP1880" s="12" t="str">
        <f t="shared" si="1032"/>
        <v>Доп.офис №6672/0193</v>
      </c>
      <c r="BQ1880" t="e">
        <f>LEFT(#REF!,2)</f>
        <v>#REF!</v>
      </c>
      <c r="BR1880" s="12" t="str">
        <f t="shared" si="1038"/>
        <v>6672/0193</v>
      </c>
    </row>
    <row r="1881" spans="1:70" ht="12.75" customHeight="1">
      <c r="A1881" t="str">
        <f t="shared" si="1033"/>
        <v>6672/020</v>
      </c>
      <c r="B1881" s="133">
        <v>2194</v>
      </c>
      <c r="C1881" s="1" t="s">
        <v>2902</v>
      </c>
      <c r="D1881" s="32" t="s">
        <v>1926</v>
      </c>
      <c r="E1881" s="1" t="s">
        <v>2903</v>
      </c>
      <c r="F1881" s="1" t="s">
        <v>8047</v>
      </c>
      <c r="G1881" s="1" t="s">
        <v>2904</v>
      </c>
      <c r="H1881" s="1" t="s">
        <v>2905</v>
      </c>
      <c r="I1881" s="1" t="s">
        <v>4735</v>
      </c>
      <c r="J1881" s="1"/>
      <c r="K1881" s="1">
        <v>5</v>
      </c>
      <c r="L1881" s="32" t="s">
        <v>4048</v>
      </c>
      <c r="M1881" s="8" t="s">
        <v>11831</v>
      </c>
      <c r="N1881" s="2" t="s">
        <v>12726</v>
      </c>
      <c r="O1881" s="173"/>
      <c r="P1881" s="168">
        <f t="shared" si="1063"/>
        <v>1878</v>
      </c>
      <c r="Q1881" s="138">
        <f t="shared" si="1057"/>
        <v>25</v>
      </c>
      <c r="R1881" s="138">
        <f t="shared" si="1058"/>
        <v>50</v>
      </c>
      <c r="S1881" s="138">
        <f t="shared" si="1059"/>
        <v>75</v>
      </c>
      <c r="T1881" s="138">
        <f t="shared" si="1060"/>
        <v>100</v>
      </c>
      <c r="U1881" s="138" t="e">
        <f t="shared" si="1061"/>
        <v>#VALUE!</v>
      </c>
      <c r="V1881" s="138" t="e">
        <f t="shared" si="1062"/>
        <v>#VALUE!</v>
      </c>
      <c r="W1881" s="158" t="str">
        <f t="shared" si="1039"/>
        <v>выходной</v>
      </c>
      <c r="X1881" s="159" t="e">
        <f>HLOOKUP(SEARCH("2",$M1881)-1,$Q$3:$V1881,$P1881+1,FALSE)</f>
        <v>#N/A</v>
      </c>
      <c r="Y1881" s="160" t="str">
        <f t="shared" si="1040"/>
        <v>10:00 18:30(14:00 15:00)</v>
      </c>
      <c r="Z1881" s="161" t="e">
        <f t="shared" si="1041"/>
        <v>#VALUE!</v>
      </c>
      <c r="AA1881" s="158" t="str">
        <f t="shared" si="1042"/>
        <v>10:00 18:30(14:00 15:00)</v>
      </c>
      <c r="AB1881" s="159">
        <f>HLOOKUP(SEARCH("3",$M1881)-1,$Q$3:$V1881,$P1881+1,FALSE)</f>
        <v>25</v>
      </c>
      <c r="AC1881" s="160" t="str">
        <f t="shared" si="1043"/>
        <v>10:00 18:30(14:00 15:00)|10:00 18:30(14:00 15:00)|10:00 18:30(14:00 15:00)|10:00 18:30(14:00 15:00)</v>
      </c>
      <c r="AD1881" s="161" t="str">
        <f t="shared" si="1044"/>
        <v>10:00 18:30(14:00 15:00)</v>
      </c>
      <c r="AE1881" s="158" t="str">
        <f t="shared" si="1045"/>
        <v>10:00 18:30(14:00 15:00)</v>
      </c>
      <c r="AF1881" s="159">
        <f>HLOOKUP(SEARCH("4",$M1881)-1,$Q$3:$V1881,$P1881+1,FALSE)</f>
        <v>50</v>
      </c>
      <c r="AG1881" s="161" t="str">
        <f t="shared" si="1046"/>
        <v>10:00 18:30(14:00 15:00)|10:00 18:30(14:00 15:00)|10:00 18:30(14:00 15:00)</v>
      </c>
      <c r="AH1881" s="161" t="str">
        <f t="shared" si="1047"/>
        <v>10:00 18:30(14:00 15:00)</v>
      </c>
      <c r="AI1881" s="158" t="str">
        <f t="shared" si="1048"/>
        <v>10:00 18:30(14:00 15:00)</v>
      </c>
      <c r="AJ1881" s="159">
        <f>HLOOKUP(SEARCH("5",$M1881)-1,$Q$3:$V1881,$P1881+1,FALSE)</f>
        <v>75</v>
      </c>
      <c r="AK1881" s="161" t="str">
        <f t="shared" si="1049"/>
        <v>10:00 18:30(14:00 15:00)|10:00 18:30(14:00 15:00)</v>
      </c>
      <c r="AL1881" s="161" t="str">
        <f t="shared" si="1050"/>
        <v>10:00 18:30(14:00 15:00)</v>
      </c>
      <c r="AM1881" s="158" t="str">
        <f t="shared" si="1051"/>
        <v>10:00 18:30(14:00 15:00)</v>
      </c>
      <c r="AN1881" s="159">
        <f>HLOOKUP(SEARCH("6",$M1881)-1,$Q$3:$V1881,$P1881+1,FALSE)</f>
        <v>100</v>
      </c>
      <c r="AO1881" s="161" t="str">
        <f t="shared" si="1052"/>
        <v>10:00 18:30(14:00 15:00)</v>
      </c>
      <c r="AP1881" s="161" t="e">
        <f t="shared" si="1053"/>
        <v>#VALUE!</v>
      </c>
      <c r="AQ1881" s="162" t="str">
        <f t="shared" si="1054"/>
        <v>10:00 18:30(14:00 15:00)</v>
      </c>
      <c r="AR1881" s="163" t="e">
        <f>HLOOKUP(SEARCH("7",$M1881)-1,$Q$3:$V1881,$P1881+1,FALSE)</f>
        <v>#VALUE!</v>
      </c>
      <c r="AS1881" s="164" t="str">
        <f t="shared" si="1055"/>
        <v>выходной</v>
      </c>
      <c r="AT1881" s="142"/>
      <c r="AU1881" s="11" t="str">
        <f>IF(ISERROR(VLOOKUP(B1881,'РЕОРГ 2008'!$A:$B,2,FALSE)),"",VLOOKUP(B1881,'РЕОРГ 2008'!$A:$B,2,FALSE))</f>
        <v/>
      </c>
      <c r="AV1881" s="12" t="str">
        <f t="shared" si="1056"/>
        <v>Доп.офис №6672/020</v>
      </c>
      <c r="AW1881" s="31" t="e">
        <f>LEFT(#REF!,2)</f>
        <v>#REF!</v>
      </c>
      <c r="AX1881" s="12" t="str">
        <f t="shared" si="1034"/>
        <v>6672/020</v>
      </c>
      <c r="AZ1881" t="str">
        <f>IF(ISERROR(VLOOKUP(B1881,'РЕОРГ 01.08.2009'!$A:$B,2,FALSE)),"",VLOOKUP(B1881,'РЕОРГ 01.08.2009'!$A:$B,2,FALSE))</f>
        <v/>
      </c>
      <c r="BA1881" s="12" t="str">
        <f t="shared" si="1029"/>
        <v>Доп.офис №6672/020</v>
      </c>
      <c r="BB1881" t="e">
        <f>LEFT(#REF!,2)</f>
        <v>#REF!</v>
      </c>
      <c r="BC1881" s="12" t="str">
        <f t="shared" si="1035"/>
        <v>6672/020</v>
      </c>
      <c r="BE1881" t="str">
        <f>IF(ISERROR(VLOOKUP(B1881,'РЕОРГ 01.10.2009'!A:C,3,FALSE)),"",VLOOKUP(B1881,'РЕОРГ 01.10.2009'!A:C,3,FALSE))</f>
        <v/>
      </c>
      <c r="BF1881" s="12" t="str">
        <f t="shared" si="1030"/>
        <v>Доп.офис №6672/020</v>
      </c>
      <c r="BG1881" t="e">
        <f>LEFT(#REF!,2)</f>
        <v>#REF!</v>
      </c>
      <c r="BH1881" s="12" t="str">
        <f t="shared" si="1036"/>
        <v>6672/020</v>
      </c>
      <c r="BJ1881" t="str">
        <f>IF(ISERROR(VLOOKUP($B1881,'РЕОРГ 01.05.2010'!A:B,2,FALSE)),"",VLOOKUP($B1881,'РЕОРГ 01.05.2010'!A:B,2,FALSE))</f>
        <v/>
      </c>
      <c r="BK1881" s="12" t="str">
        <f t="shared" si="1031"/>
        <v>Доп.офис №6672/020</v>
      </c>
      <c r="BL1881" t="e">
        <f>LEFT(#REF!,2)</f>
        <v>#REF!</v>
      </c>
      <c r="BM1881" s="12" t="str">
        <f t="shared" si="1037"/>
        <v>6672/020</v>
      </c>
      <c r="BO1881" t="str">
        <f>IF(ISERROR(VLOOKUP($B1881,'РЕОРГ 01.08.2010'!A:B,2,FALSE)),"",VLOOKUP($B1881,'РЕОРГ 01.08.2010'!A:B,2,FALSE))</f>
        <v/>
      </c>
      <c r="BP1881" s="12" t="str">
        <f t="shared" si="1032"/>
        <v>Доп.офис №6672/020</v>
      </c>
      <c r="BQ1881" t="e">
        <f>LEFT(#REF!,2)</f>
        <v>#REF!</v>
      </c>
      <c r="BR1881" s="12" t="str">
        <f t="shared" si="1038"/>
        <v>6672/020</v>
      </c>
    </row>
    <row r="1882" spans="1:70" ht="12.75" customHeight="1">
      <c r="A1882" t="str">
        <f t="shared" si="1033"/>
        <v>6672/0204</v>
      </c>
      <c r="B1882" s="133">
        <v>2195</v>
      </c>
      <c r="C1882" s="1" t="s">
        <v>11606</v>
      </c>
      <c r="D1882" s="32" t="s">
        <v>1926</v>
      </c>
      <c r="E1882" s="1" t="s">
        <v>1074</v>
      </c>
      <c r="F1882" s="1" t="s">
        <v>8047</v>
      </c>
      <c r="G1882" s="1" t="s">
        <v>1099</v>
      </c>
      <c r="H1882" s="1" t="s">
        <v>12946</v>
      </c>
      <c r="I1882" s="1" t="s">
        <v>1100</v>
      </c>
      <c r="J1882" s="1"/>
      <c r="K1882" s="1">
        <v>14</v>
      </c>
      <c r="L1882" s="32" t="s">
        <v>4048</v>
      </c>
      <c r="M1882" s="8" t="s">
        <v>11783</v>
      </c>
      <c r="N1882" s="2" t="s">
        <v>12727</v>
      </c>
      <c r="O1882" s="173"/>
      <c r="P1882" s="168">
        <f t="shared" si="1063"/>
        <v>1879</v>
      </c>
      <c r="Q1882" s="138">
        <f t="shared" si="1057"/>
        <v>25</v>
      </c>
      <c r="R1882" s="138">
        <f t="shared" si="1058"/>
        <v>50</v>
      </c>
      <c r="S1882" s="138">
        <f t="shared" si="1059"/>
        <v>75</v>
      </c>
      <c r="T1882" s="138">
        <f t="shared" si="1060"/>
        <v>100</v>
      </c>
      <c r="U1882" s="138">
        <f t="shared" si="1061"/>
        <v>125</v>
      </c>
      <c r="V1882" s="138">
        <f t="shared" si="1062"/>
        <v>150</v>
      </c>
      <c r="W1882" s="158" t="str">
        <f t="shared" si="1039"/>
        <v>08:30 19:00(13:00 14:00)</v>
      </c>
      <c r="X1882" s="159">
        <f>HLOOKUP(SEARCH("2",$M1882)-1,$Q$3:$V1882,$P1882+1,FALSE)</f>
        <v>25</v>
      </c>
      <c r="Y1882" s="160" t="str">
        <f t="shared" si="1040"/>
        <v>08:30 19:00(13:00 14:00)|09:30 19:00(13:00 14:00)|08:30 19:00(13:00 14:00)|08:30 19:00(13:00 14:00)|09:00 17:00(13:00 14:00)|09:00 13:00</v>
      </c>
      <c r="Z1882" s="161" t="str">
        <f t="shared" si="1041"/>
        <v>08:30 19:00(13:00 14:00)</v>
      </c>
      <c r="AA1882" s="158" t="str">
        <f t="shared" si="1042"/>
        <v>08:30 19:00(13:00 14:00)</v>
      </c>
      <c r="AB1882" s="159">
        <f>HLOOKUP(SEARCH("3",$M1882)-1,$Q$3:$V1882,$P1882+1,FALSE)</f>
        <v>50</v>
      </c>
      <c r="AC1882" s="160" t="str">
        <f t="shared" si="1043"/>
        <v>09:30 19:00(13:00 14:00)|08:30 19:00(13:00 14:00)|08:30 19:00(13:00 14:00)|09:00 17:00(13:00 14:00)|09:00 13:00</v>
      </c>
      <c r="AD1882" s="161" t="str">
        <f t="shared" si="1044"/>
        <v>09:30 19:00(13:00 14:00)</v>
      </c>
      <c r="AE1882" s="158" t="str">
        <f t="shared" si="1045"/>
        <v>09:30 19:00(13:00 14:00)</v>
      </c>
      <c r="AF1882" s="159">
        <f>HLOOKUP(SEARCH("4",$M1882)-1,$Q$3:$V1882,$P1882+1,FALSE)</f>
        <v>75</v>
      </c>
      <c r="AG1882" s="161" t="str">
        <f t="shared" si="1046"/>
        <v>08:30 19:00(13:00 14:00)|08:30 19:00(13:00 14:00)|09:00 17:00(13:00 14:00)|09:00 13:00</v>
      </c>
      <c r="AH1882" s="161" t="str">
        <f t="shared" si="1047"/>
        <v>08:30 19:00(13:00 14:00)</v>
      </c>
      <c r="AI1882" s="158" t="str">
        <f t="shared" si="1048"/>
        <v>08:30 19:00(13:00 14:00)</v>
      </c>
      <c r="AJ1882" s="159">
        <f>HLOOKUP(SEARCH("5",$M1882)-1,$Q$3:$V1882,$P1882+1,FALSE)</f>
        <v>100</v>
      </c>
      <c r="AK1882" s="161" t="str">
        <f t="shared" si="1049"/>
        <v>08:30 19:00(13:00 14:00)|09:00 17:00(13:00 14:00)|09:00 13:00</v>
      </c>
      <c r="AL1882" s="161" t="str">
        <f t="shared" si="1050"/>
        <v>08:30 19:00(13:00 14:00)</v>
      </c>
      <c r="AM1882" s="158" t="str">
        <f t="shared" si="1051"/>
        <v>08:30 19:00(13:00 14:00)</v>
      </c>
      <c r="AN1882" s="159">
        <f>HLOOKUP(SEARCH("6",$M1882)-1,$Q$3:$V1882,$P1882+1,FALSE)</f>
        <v>125</v>
      </c>
      <c r="AO1882" s="161" t="str">
        <f t="shared" si="1052"/>
        <v>09:00 17:00(13:00 14:00)|09:00 13:00</v>
      </c>
      <c r="AP1882" s="161" t="str">
        <f t="shared" si="1053"/>
        <v>09:00 17:00(13:00 14:00)</v>
      </c>
      <c r="AQ1882" s="162" t="str">
        <f t="shared" si="1054"/>
        <v>09:00 17:00(13:00 14:00)</v>
      </c>
      <c r="AR1882" s="163">
        <f>HLOOKUP(SEARCH("7",$M1882)-1,$Q$3:$V1882,$P1882+1,FALSE)</f>
        <v>150</v>
      </c>
      <c r="AS1882" s="164" t="str">
        <f t="shared" si="1055"/>
        <v>09:00 13:00</v>
      </c>
      <c r="AT1882" s="142"/>
      <c r="AU1882" s="11" t="str">
        <f>IF(ISERROR(VLOOKUP(B1882,'РЕОРГ 2008'!$A:$B,2,FALSE)),"",VLOOKUP(B1882,'РЕОРГ 2008'!$A:$B,2,FALSE))</f>
        <v/>
      </c>
      <c r="AV1882" s="12" t="str">
        <f t="shared" si="1056"/>
        <v>Доп.офис №6672/0204</v>
      </c>
      <c r="AW1882" s="31" t="e">
        <f>LEFT(#REF!,2)</f>
        <v>#REF!</v>
      </c>
      <c r="AX1882" s="12" t="str">
        <f t="shared" si="1034"/>
        <v>6672/0204</v>
      </c>
      <c r="AZ1882" t="str">
        <f>IF(ISERROR(VLOOKUP(B1882,'РЕОРГ 01.08.2009'!$A:$B,2,FALSE)),"",VLOOKUP(B1882,'РЕОРГ 01.08.2009'!$A:$B,2,FALSE))</f>
        <v/>
      </c>
      <c r="BA1882" s="12" t="str">
        <f t="shared" si="1029"/>
        <v>Доп.офис №6672/0204</v>
      </c>
      <c r="BB1882" t="e">
        <f>LEFT(#REF!,2)</f>
        <v>#REF!</v>
      </c>
      <c r="BC1882" s="12" t="str">
        <f t="shared" si="1035"/>
        <v>6672/0204</v>
      </c>
      <c r="BE1882" t="str">
        <f>IF(ISERROR(VLOOKUP(B1882,'РЕОРГ 01.10.2009'!A:C,3,FALSE)),"",VLOOKUP(B1882,'РЕОРГ 01.10.2009'!A:C,3,FALSE))</f>
        <v/>
      </c>
      <c r="BF1882" s="12" t="str">
        <f t="shared" si="1030"/>
        <v>Доп.офис №6672/0204</v>
      </c>
      <c r="BG1882" t="e">
        <f>LEFT(#REF!,2)</f>
        <v>#REF!</v>
      </c>
      <c r="BH1882" s="12" t="str">
        <f t="shared" si="1036"/>
        <v>6672/0204</v>
      </c>
      <c r="BJ1882" t="str">
        <f>IF(ISERROR(VLOOKUP($B1882,'РЕОРГ 01.05.2010'!A:B,2,FALSE)),"",VLOOKUP($B1882,'РЕОРГ 01.05.2010'!A:B,2,FALSE))</f>
        <v/>
      </c>
      <c r="BK1882" s="12" t="str">
        <f t="shared" si="1031"/>
        <v>Доп.офис №6672/0204</v>
      </c>
      <c r="BL1882" t="e">
        <f>LEFT(#REF!,2)</f>
        <v>#REF!</v>
      </c>
      <c r="BM1882" s="12" t="str">
        <f t="shared" si="1037"/>
        <v>6672/0204</v>
      </c>
      <c r="BO1882" t="str">
        <f>IF(ISERROR(VLOOKUP($B1882,'РЕОРГ 01.08.2010'!A:B,2,FALSE)),"",VLOOKUP($B1882,'РЕОРГ 01.08.2010'!A:B,2,FALSE))</f>
        <v/>
      </c>
      <c r="BP1882" s="12" t="str">
        <f t="shared" si="1032"/>
        <v>Доп.офис №6672/0204</v>
      </c>
      <c r="BQ1882" t="e">
        <f>LEFT(#REF!,2)</f>
        <v>#REF!</v>
      </c>
      <c r="BR1882" s="12" t="str">
        <f t="shared" si="1038"/>
        <v>6672/0204</v>
      </c>
    </row>
    <row r="1883" spans="1:70" ht="12.75" customHeight="1">
      <c r="A1883" t="str">
        <f t="shared" si="1033"/>
        <v>6672/0208</v>
      </c>
      <c r="B1883" s="133">
        <v>2196</v>
      </c>
      <c r="C1883" s="1" t="s">
        <v>1101</v>
      </c>
      <c r="D1883" s="32" t="s">
        <v>1926</v>
      </c>
      <c r="E1883" s="1" t="s">
        <v>1102</v>
      </c>
      <c r="F1883" s="1" t="s">
        <v>8047</v>
      </c>
      <c r="G1883" s="1" t="s">
        <v>1103</v>
      </c>
      <c r="H1883" s="1" t="s">
        <v>1104</v>
      </c>
      <c r="I1883" s="1" t="s">
        <v>660</v>
      </c>
      <c r="J1883" s="1"/>
      <c r="K1883" s="1">
        <v>7</v>
      </c>
      <c r="L1883" s="32" t="s">
        <v>4048</v>
      </c>
      <c r="M1883" s="8" t="s">
        <v>11773</v>
      </c>
      <c r="N1883" s="2" t="s">
        <v>12728</v>
      </c>
      <c r="O1883" s="173"/>
      <c r="P1883" s="168">
        <f t="shared" si="1063"/>
        <v>1880</v>
      </c>
      <c r="Q1883" s="138">
        <f t="shared" si="1057"/>
        <v>25</v>
      </c>
      <c r="R1883" s="138">
        <f t="shared" si="1058"/>
        <v>50</v>
      </c>
      <c r="S1883" s="138">
        <f t="shared" si="1059"/>
        <v>75</v>
      </c>
      <c r="T1883" s="138">
        <f t="shared" si="1060"/>
        <v>100</v>
      </c>
      <c r="U1883" s="138">
        <f t="shared" si="1061"/>
        <v>125</v>
      </c>
      <c r="V1883" s="138" t="e">
        <f t="shared" si="1062"/>
        <v>#VALUE!</v>
      </c>
      <c r="W1883" s="158" t="str">
        <f t="shared" si="1039"/>
        <v>08:30 19:00(13:00 14:00)</v>
      </c>
      <c r="X1883" s="159">
        <f>HLOOKUP(SEARCH("2",$M1883)-1,$Q$3:$V1883,$P1883+1,FALSE)</f>
        <v>25</v>
      </c>
      <c r="Y1883" s="160" t="str">
        <f t="shared" si="1040"/>
        <v>08:30 19:00(13:00 14:00)|08:30 19:00(13:00 14:00)|08:30 19:00(13:00 14:00)|08:30 19:00(13:00 14:00)|09:00 18:00(13:00 14:00)</v>
      </c>
      <c r="Z1883" s="161" t="str">
        <f t="shared" si="1041"/>
        <v>08:30 19:00(13:00 14:00)</v>
      </c>
      <c r="AA1883" s="158" t="str">
        <f t="shared" si="1042"/>
        <v>08:30 19:00(13:00 14:00)</v>
      </c>
      <c r="AB1883" s="159">
        <f>HLOOKUP(SEARCH("3",$M1883)-1,$Q$3:$V1883,$P1883+1,FALSE)</f>
        <v>50</v>
      </c>
      <c r="AC1883" s="160" t="str">
        <f t="shared" si="1043"/>
        <v>08:30 19:00(13:00 14:00)|08:30 19:00(13:00 14:00)|08:30 19:00(13:00 14:00)|09:00 18:00(13:00 14:00)</v>
      </c>
      <c r="AD1883" s="161" t="str">
        <f t="shared" si="1044"/>
        <v>08:30 19:00(13:00 14:00)</v>
      </c>
      <c r="AE1883" s="158" t="str">
        <f t="shared" si="1045"/>
        <v>08:30 19:00(13:00 14:00)</v>
      </c>
      <c r="AF1883" s="159">
        <f>HLOOKUP(SEARCH("4",$M1883)-1,$Q$3:$V1883,$P1883+1,FALSE)</f>
        <v>75</v>
      </c>
      <c r="AG1883" s="161" t="str">
        <f t="shared" si="1046"/>
        <v>08:30 19:00(13:00 14:00)|08:30 19:00(13:00 14:00)|09:00 18:00(13:00 14:00)</v>
      </c>
      <c r="AH1883" s="161" t="str">
        <f t="shared" si="1047"/>
        <v>08:30 19:00(13:00 14:00)</v>
      </c>
      <c r="AI1883" s="158" t="str">
        <f t="shared" si="1048"/>
        <v>08:30 19:00(13:00 14:00)</v>
      </c>
      <c r="AJ1883" s="159">
        <f>HLOOKUP(SEARCH("5",$M1883)-1,$Q$3:$V1883,$P1883+1,FALSE)</f>
        <v>100</v>
      </c>
      <c r="AK1883" s="161" t="str">
        <f t="shared" si="1049"/>
        <v>08:30 19:00(13:00 14:00)|09:00 18:00(13:00 14:00)</v>
      </c>
      <c r="AL1883" s="161" t="str">
        <f t="shared" si="1050"/>
        <v>08:30 19:00(13:00 14:00)</v>
      </c>
      <c r="AM1883" s="158" t="str">
        <f t="shared" si="1051"/>
        <v>08:30 19:00(13:00 14:00)</v>
      </c>
      <c r="AN1883" s="159">
        <f>HLOOKUP(SEARCH("6",$M1883)-1,$Q$3:$V1883,$P1883+1,FALSE)</f>
        <v>125</v>
      </c>
      <c r="AO1883" s="161" t="str">
        <f t="shared" si="1052"/>
        <v>09:00 18:00(13:00 14:00)</v>
      </c>
      <c r="AP1883" s="161" t="e">
        <f t="shared" si="1053"/>
        <v>#VALUE!</v>
      </c>
      <c r="AQ1883" s="162" t="str">
        <f t="shared" si="1054"/>
        <v>09:00 18:00(13:00 14:00)</v>
      </c>
      <c r="AR1883" s="163" t="e">
        <f>HLOOKUP(SEARCH("7",$M1883)-1,$Q$3:$V1883,$P1883+1,FALSE)</f>
        <v>#VALUE!</v>
      </c>
      <c r="AS1883" s="164" t="str">
        <f t="shared" si="1055"/>
        <v>выходной</v>
      </c>
      <c r="AT1883" s="142"/>
      <c r="AU1883" s="11" t="str">
        <f>IF(ISERROR(VLOOKUP(B1883,'РЕОРГ 2008'!$A:$B,2,FALSE)),"",VLOOKUP(B1883,'РЕОРГ 2008'!$A:$B,2,FALSE))</f>
        <v/>
      </c>
      <c r="AV1883" s="12" t="str">
        <f t="shared" si="1056"/>
        <v>Доп.офис №6672/0208</v>
      </c>
      <c r="AW1883" s="31" t="e">
        <f>LEFT(#REF!,2)</f>
        <v>#REF!</v>
      </c>
      <c r="AX1883" s="12" t="str">
        <f t="shared" si="1034"/>
        <v>6672/0208</v>
      </c>
      <c r="AZ1883" t="str">
        <f>IF(ISERROR(VLOOKUP(B1883,'РЕОРГ 01.08.2009'!$A:$B,2,FALSE)),"",VLOOKUP(B1883,'РЕОРГ 01.08.2009'!$A:$B,2,FALSE))</f>
        <v/>
      </c>
      <c r="BA1883" s="12" t="str">
        <f t="shared" si="1029"/>
        <v>Доп.офис №6672/0208</v>
      </c>
      <c r="BB1883" t="e">
        <f>LEFT(#REF!,2)</f>
        <v>#REF!</v>
      </c>
      <c r="BC1883" s="12" t="str">
        <f t="shared" si="1035"/>
        <v>6672/0208</v>
      </c>
      <c r="BE1883" t="str">
        <f>IF(ISERROR(VLOOKUP(B1883,'РЕОРГ 01.10.2009'!A:C,3,FALSE)),"",VLOOKUP(B1883,'РЕОРГ 01.10.2009'!A:C,3,FALSE))</f>
        <v/>
      </c>
      <c r="BF1883" s="12" t="str">
        <f t="shared" si="1030"/>
        <v>Доп.офис №6672/0208</v>
      </c>
      <c r="BG1883" t="e">
        <f>LEFT(#REF!,2)</f>
        <v>#REF!</v>
      </c>
      <c r="BH1883" s="12" t="str">
        <f t="shared" si="1036"/>
        <v>6672/0208</v>
      </c>
      <c r="BJ1883" t="str">
        <f>IF(ISERROR(VLOOKUP($B1883,'РЕОРГ 01.05.2010'!A:B,2,FALSE)),"",VLOOKUP($B1883,'РЕОРГ 01.05.2010'!A:B,2,FALSE))</f>
        <v/>
      </c>
      <c r="BK1883" s="12" t="str">
        <f t="shared" si="1031"/>
        <v>Доп.офис №6672/0208</v>
      </c>
      <c r="BL1883" t="e">
        <f>LEFT(#REF!,2)</f>
        <v>#REF!</v>
      </c>
      <c r="BM1883" s="12" t="str">
        <f t="shared" si="1037"/>
        <v>6672/0208</v>
      </c>
      <c r="BO1883" t="str">
        <f>IF(ISERROR(VLOOKUP($B1883,'РЕОРГ 01.08.2010'!A:B,2,FALSE)),"",VLOOKUP($B1883,'РЕОРГ 01.08.2010'!A:B,2,FALSE))</f>
        <v/>
      </c>
      <c r="BP1883" s="12" t="str">
        <f t="shared" si="1032"/>
        <v>Доп.офис №6672/0208</v>
      </c>
      <c r="BQ1883" t="e">
        <f>LEFT(#REF!,2)</f>
        <v>#REF!</v>
      </c>
      <c r="BR1883" s="12" t="str">
        <f t="shared" si="1038"/>
        <v>6672/0208</v>
      </c>
    </row>
    <row r="1884" spans="1:70" ht="12.75" customHeight="1">
      <c r="A1884" t="str">
        <f t="shared" si="1033"/>
        <v>6672/0210</v>
      </c>
      <c r="B1884" s="133">
        <v>2197</v>
      </c>
      <c r="C1884" s="1" t="s">
        <v>11607</v>
      </c>
      <c r="D1884" s="32" t="s">
        <v>1926</v>
      </c>
      <c r="E1884" s="1" t="s">
        <v>1105</v>
      </c>
      <c r="F1884" s="1" t="s">
        <v>8047</v>
      </c>
      <c r="G1884" s="1" t="s">
        <v>1106</v>
      </c>
      <c r="H1884" s="1" t="s">
        <v>1107</v>
      </c>
      <c r="I1884" s="1" t="s">
        <v>2906</v>
      </c>
      <c r="J1884" s="1"/>
      <c r="K1884" s="1">
        <v>8</v>
      </c>
      <c r="L1884" s="32" t="s">
        <v>4048</v>
      </c>
      <c r="M1884" s="8" t="s">
        <v>11773</v>
      </c>
      <c r="N1884" s="2" t="s">
        <v>12722</v>
      </c>
      <c r="O1884" s="173"/>
      <c r="P1884" s="168">
        <f t="shared" si="1063"/>
        <v>1881</v>
      </c>
      <c r="Q1884" s="138">
        <f t="shared" si="1057"/>
        <v>12</v>
      </c>
      <c r="R1884" s="138">
        <f t="shared" si="1058"/>
        <v>24</v>
      </c>
      <c r="S1884" s="138">
        <f t="shared" si="1059"/>
        <v>36</v>
      </c>
      <c r="T1884" s="138">
        <f t="shared" si="1060"/>
        <v>48</v>
      </c>
      <c r="U1884" s="138">
        <f t="shared" si="1061"/>
        <v>60</v>
      </c>
      <c r="V1884" s="138" t="e">
        <f t="shared" si="1062"/>
        <v>#VALUE!</v>
      </c>
      <c r="W1884" s="158" t="str">
        <f t="shared" si="1039"/>
        <v>08:30 19:00</v>
      </c>
      <c r="X1884" s="159">
        <f>HLOOKUP(SEARCH("2",$M1884)-1,$Q$3:$V1884,$P1884+1,FALSE)</f>
        <v>12</v>
      </c>
      <c r="Y1884" s="160" t="str">
        <f t="shared" si="1040"/>
        <v>08:30 19:00|08:30 19:00|08:30 19:00|09:30 19:00|09:00 18:00(13:00 14:00)</v>
      </c>
      <c r="Z1884" s="161" t="str">
        <f t="shared" si="1041"/>
        <v>08:30 19:00</v>
      </c>
      <c r="AA1884" s="158" t="str">
        <f t="shared" si="1042"/>
        <v>08:30 19:00</v>
      </c>
      <c r="AB1884" s="159">
        <f>HLOOKUP(SEARCH("3",$M1884)-1,$Q$3:$V1884,$P1884+1,FALSE)</f>
        <v>24</v>
      </c>
      <c r="AC1884" s="160" t="str">
        <f t="shared" si="1043"/>
        <v>08:30 19:00|08:30 19:00|09:30 19:00|09:00 18:00(13:00 14:00)</v>
      </c>
      <c r="AD1884" s="161" t="str">
        <f t="shared" si="1044"/>
        <v>08:30 19:00</v>
      </c>
      <c r="AE1884" s="158" t="str">
        <f t="shared" si="1045"/>
        <v>08:30 19:00</v>
      </c>
      <c r="AF1884" s="159">
        <f>HLOOKUP(SEARCH("4",$M1884)-1,$Q$3:$V1884,$P1884+1,FALSE)</f>
        <v>36</v>
      </c>
      <c r="AG1884" s="161" t="str">
        <f t="shared" si="1046"/>
        <v>08:30 19:00|09:30 19:00|09:00 18:00(13:00 14:00)</v>
      </c>
      <c r="AH1884" s="161" t="str">
        <f t="shared" si="1047"/>
        <v>08:30 19:00</v>
      </c>
      <c r="AI1884" s="158" t="str">
        <f t="shared" si="1048"/>
        <v>08:30 19:00</v>
      </c>
      <c r="AJ1884" s="159">
        <f>HLOOKUP(SEARCH("5",$M1884)-1,$Q$3:$V1884,$P1884+1,FALSE)</f>
        <v>48</v>
      </c>
      <c r="AK1884" s="161" t="str">
        <f t="shared" si="1049"/>
        <v>09:30 19:00|09:00 18:00(13:00 14:00)</v>
      </c>
      <c r="AL1884" s="161" t="str">
        <f t="shared" si="1050"/>
        <v>09:30 19:00</v>
      </c>
      <c r="AM1884" s="158" t="str">
        <f t="shared" si="1051"/>
        <v>09:30 19:00</v>
      </c>
      <c r="AN1884" s="159">
        <f>HLOOKUP(SEARCH("6",$M1884)-1,$Q$3:$V1884,$P1884+1,FALSE)</f>
        <v>60</v>
      </c>
      <c r="AO1884" s="161" t="str">
        <f t="shared" si="1052"/>
        <v>09:00 18:00(13:00 14:00)</v>
      </c>
      <c r="AP1884" s="161" t="e">
        <f t="shared" si="1053"/>
        <v>#VALUE!</v>
      </c>
      <c r="AQ1884" s="162" t="str">
        <f t="shared" si="1054"/>
        <v>09:00 18:00(13:00 14:00)</v>
      </c>
      <c r="AR1884" s="163" t="e">
        <f>HLOOKUP(SEARCH("7",$M1884)-1,$Q$3:$V1884,$P1884+1,FALSE)</f>
        <v>#VALUE!</v>
      </c>
      <c r="AS1884" s="164" t="str">
        <f t="shared" si="1055"/>
        <v>выходной</v>
      </c>
      <c r="AT1884" s="142"/>
      <c r="AU1884" s="11" t="str">
        <f>IF(ISERROR(VLOOKUP(B1884,'РЕОРГ 2008'!$A:$B,2,FALSE)),"",VLOOKUP(B1884,'РЕОРГ 2008'!$A:$B,2,FALSE))</f>
        <v/>
      </c>
      <c r="AV1884" s="12" t="str">
        <f t="shared" si="1056"/>
        <v>Доп.офис №6672/0210</v>
      </c>
      <c r="AW1884" s="31" t="e">
        <f>LEFT(#REF!,2)</f>
        <v>#REF!</v>
      </c>
      <c r="AX1884" s="12" t="str">
        <f t="shared" si="1034"/>
        <v>6672/0210</v>
      </c>
      <c r="AZ1884" t="str">
        <f>IF(ISERROR(VLOOKUP(B1884,'РЕОРГ 01.08.2009'!$A:$B,2,FALSE)),"",VLOOKUP(B1884,'РЕОРГ 01.08.2009'!$A:$B,2,FALSE))</f>
        <v/>
      </c>
      <c r="BA1884" s="12" t="str">
        <f t="shared" si="1029"/>
        <v>Доп.офис №6672/0210</v>
      </c>
      <c r="BB1884" t="e">
        <f>LEFT(#REF!,2)</f>
        <v>#REF!</v>
      </c>
      <c r="BC1884" s="12" t="str">
        <f t="shared" si="1035"/>
        <v>6672/0210</v>
      </c>
      <c r="BE1884" t="str">
        <f>IF(ISERROR(VLOOKUP(B1884,'РЕОРГ 01.10.2009'!A:C,3,FALSE)),"",VLOOKUP(B1884,'РЕОРГ 01.10.2009'!A:C,3,FALSE))</f>
        <v/>
      </c>
      <c r="BF1884" s="12" t="str">
        <f t="shared" si="1030"/>
        <v>Доп.офис №6672/0210</v>
      </c>
      <c r="BG1884" t="e">
        <f>LEFT(#REF!,2)</f>
        <v>#REF!</v>
      </c>
      <c r="BH1884" s="12" t="str">
        <f t="shared" si="1036"/>
        <v>6672/0210</v>
      </c>
      <c r="BJ1884" t="str">
        <f>IF(ISERROR(VLOOKUP($B1884,'РЕОРГ 01.05.2010'!A:B,2,FALSE)),"",VLOOKUP($B1884,'РЕОРГ 01.05.2010'!A:B,2,FALSE))</f>
        <v/>
      </c>
      <c r="BK1884" s="12" t="str">
        <f t="shared" si="1031"/>
        <v>Доп.офис №6672/0210</v>
      </c>
      <c r="BL1884" t="e">
        <f>LEFT(#REF!,2)</f>
        <v>#REF!</v>
      </c>
      <c r="BM1884" s="12" t="str">
        <f t="shared" si="1037"/>
        <v>6672/0210</v>
      </c>
      <c r="BO1884" t="str">
        <f>IF(ISERROR(VLOOKUP($B1884,'РЕОРГ 01.08.2010'!A:B,2,FALSE)),"",VLOOKUP($B1884,'РЕОРГ 01.08.2010'!A:B,2,FALSE))</f>
        <v/>
      </c>
      <c r="BP1884" s="12" t="str">
        <f t="shared" si="1032"/>
        <v>Доп.офис №6672/0210</v>
      </c>
      <c r="BQ1884" t="e">
        <f>LEFT(#REF!,2)</f>
        <v>#REF!</v>
      </c>
      <c r="BR1884" s="12" t="str">
        <f t="shared" si="1038"/>
        <v>6672/0210</v>
      </c>
    </row>
    <row r="1885" spans="1:70" ht="12.75" customHeight="1">
      <c r="A1885" t="str">
        <f t="shared" si="1033"/>
        <v>6672/0218</v>
      </c>
      <c r="B1885" s="133">
        <v>2198</v>
      </c>
      <c r="C1885" s="1" t="s">
        <v>11608</v>
      </c>
      <c r="D1885" s="32" t="s">
        <v>1926</v>
      </c>
      <c r="E1885" s="1" t="s">
        <v>1108</v>
      </c>
      <c r="F1885" s="1" t="s">
        <v>8047</v>
      </c>
      <c r="G1885" s="1" t="s">
        <v>1109</v>
      </c>
      <c r="H1885" s="1" t="s">
        <v>1110</v>
      </c>
      <c r="I1885" s="1" t="s">
        <v>13098</v>
      </c>
      <c r="J1885" s="1"/>
      <c r="K1885" s="1">
        <v>8</v>
      </c>
      <c r="L1885" s="32" t="s">
        <v>4048</v>
      </c>
      <c r="M1885" s="8" t="s">
        <v>11773</v>
      </c>
      <c r="N1885" s="2" t="s">
        <v>12729</v>
      </c>
      <c r="O1885" s="173"/>
      <c r="P1885" s="168">
        <f t="shared" si="1063"/>
        <v>1882</v>
      </c>
      <c r="Q1885" s="138">
        <f t="shared" si="1057"/>
        <v>12</v>
      </c>
      <c r="R1885" s="138">
        <f t="shared" si="1058"/>
        <v>24</v>
      </c>
      <c r="S1885" s="138">
        <f t="shared" si="1059"/>
        <v>36</v>
      </c>
      <c r="T1885" s="138">
        <f t="shared" si="1060"/>
        <v>48</v>
      </c>
      <c r="U1885" s="138">
        <f t="shared" si="1061"/>
        <v>60</v>
      </c>
      <c r="V1885" s="138" t="e">
        <f t="shared" si="1062"/>
        <v>#VALUE!</v>
      </c>
      <c r="W1885" s="158" t="str">
        <f t="shared" si="1039"/>
        <v>08:30 19:00</v>
      </c>
      <c r="X1885" s="159">
        <f>HLOOKUP(SEARCH("2",$M1885)-1,$Q$3:$V1885,$P1885+1,FALSE)</f>
        <v>12</v>
      </c>
      <c r="Y1885" s="160" t="str">
        <f t="shared" si="1040"/>
        <v>08:30 19:00|08:30 19:00|09:30 19:00|08:30 19:00|09:00 17:00(13:00 14:00)</v>
      </c>
      <c r="Z1885" s="161" t="str">
        <f t="shared" si="1041"/>
        <v>08:30 19:00</v>
      </c>
      <c r="AA1885" s="158" t="str">
        <f t="shared" si="1042"/>
        <v>08:30 19:00</v>
      </c>
      <c r="AB1885" s="159">
        <f>HLOOKUP(SEARCH("3",$M1885)-1,$Q$3:$V1885,$P1885+1,FALSE)</f>
        <v>24</v>
      </c>
      <c r="AC1885" s="160" t="str">
        <f t="shared" si="1043"/>
        <v>08:30 19:00|09:30 19:00|08:30 19:00|09:00 17:00(13:00 14:00)</v>
      </c>
      <c r="AD1885" s="161" t="str">
        <f t="shared" si="1044"/>
        <v>08:30 19:00</v>
      </c>
      <c r="AE1885" s="158" t="str">
        <f t="shared" si="1045"/>
        <v>08:30 19:00</v>
      </c>
      <c r="AF1885" s="159">
        <f>HLOOKUP(SEARCH("4",$M1885)-1,$Q$3:$V1885,$P1885+1,FALSE)</f>
        <v>36</v>
      </c>
      <c r="AG1885" s="161" t="str">
        <f t="shared" si="1046"/>
        <v>09:30 19:00|08:30 19:00|09:00 17:00(13:00 14:00)</v>
      </c>
      <c r="AH1885" s="161" t="str">
        <f t="shared" si="1047"/>
        <v>09:30 19:00</v>
      </c>
      <c r="AI1885" s="158" t="str">
        <f t="shared" si="1048"/>
        <v>09:30 19:00</v>
      </c>
      <c r="AJ1885" s="159">
        <f>HLOOKUP(SEARCH("5",$M1885)-1,$Q$3:$V1885,$P1885+1,FALSE)</f>
        <v>48</v>
      </c>
      <c r="AK1885" s="161" t="str">
        <f t="shared" si="1049"/>
        <v>08:30 19:00|09:00 17:00(13:00 14:00)</v>
      </c>
      <c r="AL1885" s="161" t="str">
        <f t="shared" si="1050"/>
        <v>08:30 19:00</v>
      </c>
      <c r="AM1885" s="158" t="str">
        <f t="shared" si="1051"/>
        <v>08:30 19:00</v>
      </c>
      <c r="AN1885" s="159">
        <f>HLOOKUP(SEARCH("6",$M1885)-1,$Q$3:$V1885,$P1885+1,FALSE)</f>
        <v>60</v>
      </c>
      <c r="AO1885" s="161" t="str">
        <f t="shared" si="1052"/>
        <v>09:00 17:00(13:00 14:00)</v>
      </c>
      <c r="AP1885" s="161" t="e">
        <f t="shared" si="1053"/>
        <v>#VALUE!</v>
      </c>
      <c r="AQ1885" s="162" t="str">
        <f t="shared" si="1054"/>
        <v>09:00 17:00(13:00 14:00)</v>
      </c>
      <c r="AR1885" s="163" t="e">
        <f>HLOOKUP(SEARCH("7",$M1885)-1,$Q$3:$V1885,$P1885+1,FALSE)</f>
        <v>#VALUE!</v>
      </c>
      <c r="AS1885" s="164" t="str">
        <f t="shared" si="1055"/>
        <v>выходной</v>
      </c>
      <c r="AT1885" s="142"/>
      <c r="AU1885" s="11" t="str">
        <f>IF(ISERROR(VLOOKUP(B1885,'РЕОРГ 2008'!$A:$B,2,FALSE)),"",VLOOKUP(B1885,'РЕОРГ 2008'!$A:$B,2,FALSE))</f>
        <v/>
      </c>
      <c r="AV1885" s="12" t="str">
        <f t="shared" si="1056"/>
        <v>Доп.офис №6672/0218</v>
      </c>
      <c r="AW1885" s="31" t="e">
        <f>LEFT(#REF!,2)</f>
        <v>#REF!</v>
      </c>
      <c r="AX1885" s="12" t="str">
        <f t="shared" si="1034"/>
        <v>6672/0218</v>
      </c>
      <c r="AZ1885" t="str">
        <f>IF(ISERROR(VLOOKUP(B1885,'РЕОРГ 01.08.2009'!$A:$B,2,FALSE)),"",VLOOKUP(B1885,'РЕОРГ 01.08.2009'!$A:$B,2,FALSE))</f>
        <v/>
      </c>
      <c r="BA1885" s="12" t="str">
        <f t="shared" si="1029"/>
        <v>Доп.офис №6672/0218</v>
      </c>
      <c r="BB1885" t="e">
        <f>LEFT(#REF!,2)</f>
        <v>#REF!</v>
      </c>
      <c r="BC1885" s="12" t="str">
        <f t="shared" si="1035"/>
        <v>6672/0218</v>
      </c>
      <c r="BE1885" t="str">
        <f>IF(ISERROR(VLOOKUP(B1885,'РЕОРГ 01.10.2009'!A:C,3,FALSE)),"",VLOOKUP(B1885,'РЕОРГ 01.10.2009'!A:C,3,FALSE))</f>
        <v/>
      </c>
      <c r="BF1885" s="12" t="str">
        <f t="shared" si="1030"/>
        <v>Доп.офис №6672/0218</v>
      </c>
      <c r="BG1885" t="e">
        <f>LEFT(#REF!,2)</f>
        <v>#REF!</v>
      </c>
      <c r="BH1885" s="12" t="str">
        <f t="shared" si="1036"/>
        <v>6672/0218</v>
      </c>
      <c r="BJ1885" t="str">
        <f>IF(ISERROR(VLOOKUP($B1885,'РЕОРГ 01.05.2010'!A:B,2,FALSE)),"",VLOOKUP($B1885,'РЕОРГ 01.05.2010'!A:B,2,FALSE))</f>
        <v/>
      </c>
      <c r="BK1885" s="12" t="str">
        <f t="shared" si="1031"/>
        <v>Доп.офис №6672/0218</v>
      </c>
      <c r="BL1885" t="e">
        <f>LEFT(#REF!,2)</f>
        <v>#REF!</v>
      </c>
      <c r="BM1885" s="12" t="str">
        <f t="shared" si="1037"/>
        <v>6672/0218</v>
      </c>
      <c r="BO1885" t="str">
        <f>IF(ISERROR(VLOOKUP($B1885,'РЕОРГ 01.08.2010'!A:B,2,FALSE)),"",VLOOKUP($B1885,'РЕОРГ 01.08.2010'!A:B,2,FALSE))</f>
        <v/>
      </c>
      <c r="BP1885" s="12" t="str">
        <f t="shared" si="1032"/>
        <v>Доп.офис №6672/0218</v>
      </c>
      <c r="BQ1885" t="e">
        <f>LEFT(#REF!,2)</f>
        <v>#REF!</v>
      </c>
      <c r="BR1885" s="12" t="str">
        <f t="shared" si="1038"/>
        <v>6672/0218</v>
      </c>
    </row>
    <row r="1886" spans="1:70" ht="12.75" customHeight="1">
      <c r="A1886" t="str">
        <f t="shared" si="1033"/>
        <v>6672/0220</v>
      </c>
      <c r="B1886" s="133">
        <v>2199</v>
      </c>
      <c r="C1886" s="1" t="s">
        <v>11609</v>
      </c>
      <c r="D1886" s="32" t="s">
        <v>1926</v>
      </c>
      <c r="E1886" s="1" t="s">
        <v>1108</v>
      </c>
      <c r="F1886" s="1" t="s">
        <v>8047</v>
      </c>
      <c r="G1886" s="1" t="s">
        <v>1111</v>
      </c>
      <c r="H1886" s="1" t="s">
        <v>1112</v>
      </c>
      <c r="I1886" s="1" t="s">
        <v>1113</v>
      </c>
      <c r="J1886" s="1"/>
      <c r="K1886" s="1">
        <v>5</v>
      </c>
      <c r="L1886" s="32" t="s">
        <v>4048</v>
      </c>
      <c r="M1886" s="8" t="s">
        <v>11773</v>
      </c>
      <c r="N1886" s="2" t="s">
        <v>12730</v>
      </c>
      <c r="O1886" s="173"/>
      <c r="P1886" s="168">
        <f t="shared" si="1063"/>
        <v>1883</v>
      </c>
      <c r="Q1886" s="138">
        <f t="shared" si="1057"/>
        <v>25</v>
      </c>
      <c r="R1886" s="138">
        <f t="shared" si="1058"/>
        <v>50</v>
      </c>
      <c r="S1886" s="138">
        <f t="shared" si="1059"/>
        <v>75</v>
      </c>
      <c r="T1886" s="138">
        <f t="shared" si="1060"/>
        <v>100</v>
      </c>
      <c r="U1886" s="138">
        <f t="shared" si="1061"/>
        <v>125</v>
      </c>
      <c r="V1886" s="138" t="e">
        <f t="shared" si="1062"/>
        <v>#VALUE!</v>
      </c>
      <c r="W1886" s="158" t="str">
        <f t="shared" si="1039"/>
        <v>09:00 19:00(13:00 14:00)</v>
      </c>
      <c r="X1886" s="159">
        <f>HLOOKUP(SEARCH("2",$M1886)-1,$Q$3:$V1886,$P1886+1,FALSE)</f>
        <v>25</v>
      </c>
      <c r="Y1886" s="160" t="str">
        <f t="shared" si="1040"/>
        <v>09:00 19:00(13:00 14:00)|09:00 19:00(13:00 14:00)|09:00 19:00(13:00 14:00)|10:00 19:00(13:00 14:00)|09:00 17:00(13:00 14:00)</v>
      </c>
      <c r="Z1886" s="161" t="str">
        <f t="shared" si="1041"/>
        <v>09:00 19:00(13:00 14:00)</v>
      </c>
      <c r="AA1886" s="158" t="str">
        <f t="shared" si="1042"/>
        <v>09:00 19:00(13:00 14:00)</v>
      </c>
      <c r="AB1886" s="159">
        <f>HLOOKUP(SEARCH("3",$M1886)-1,$Q$3:$V1886,$P1886+1,FALSE)</f>
        <v>50</v>
      </c>
      <c r="AC1886" s="160" t="str">
        <f t="shared" si="1043"/>
        <v>09:00 19:00(13:00 14:00)|09:00 19:00(13:00 14:00)|10:00 19:00(13:00 14:00)|09:00 17:00(13:00 14:00)</v>
      </c>
      <c r="AD1886" s="161" t="str">
        <f t="shared" si="1044"/>
        <v>09:00 19:00(13:00 14:00)</v>
      </c>
      <c r="AE1886" s="158" t="str">
        <f t="shared" si="1045"/>
        <v>09:00 19:00(13:00 14:00)</v>
      </c>
      <c r="AF1886" s="159">
        <f>HLOOKUP(SEARCH("4",$M1886)-1,$Q$3:$V1886,$P1886+1,FALSE)</f>
        <v>75</v>
      </c>
      <c r="AG1886" s="161" t="str">
        <f t="shared" si="1046"/>
        <v>09:00 19:00(13:00 14:00)|10:00 19:00(13:00 14:00)|09:00 17:00(13:00 14:00)</v>
      </c>
      <c r="AH1886" s="161" t="str">
        <f t="shared" si="1047"/>
        <v>09:00 19:00(13:00 14:00)</v>
      </c>
      <c r="AI1886" s="158" t="str">
        <f t="shared" si="1048"/>
        <v>09:00 19:00(13:00 14:00)</v>
      </c>
      <c r="AJ1886" s="159">
        <f>HLOOKUP(SEARCH("5",$M1886)-1,$Q$3:$V1886,$P1886+1,FALSE)</f>
        <v>100</v>
      </c>
      <c r="AK1886" s="161" t="str">
        <f t="shared" si="1049"/>
        <v>10:00 19:00(13:00 14:00)|09:00 17:00(13:00 14:00)</v>
      </c>
      <c r="AL1886" s="161" t="str">
        <f t="shared" si="1050"/>
        <v>10:00 19:00(13:00 14:00)</v>
      </c>
      <c r="AM1886" s="158" t="str">
        <f t="shared" si="1051"/>
        <v>10:00 19:00(13:00 14:00)</v>
      </c>
      <c r="AN1886" s="159">
        <f>HLOOKUP(SEARCH("6",$M1886)-1,$Q$3:$V1886,$P1886+1,FALSE)</f>
        <v>125</v>
      </c>
      <c r="AO1886" s="161" t="str">
        <f t="shared" si="1052"/>
        <v>09:00 17:00(13:00 14:00)</v>
      </c>
      <c r="AP1886" s="161" t="e">
        <f t="shared" si="1053"/>
        <v>#VALUE!</v>
      </c>
      <c r="AQ1886" s="162" t="str">
        <f t="shared" si="1054"/>
        <v>09:00 17:00(13:00 14:00)</v>
      </c>
      <c r="AR1886" s="163" t="e">
        <f>HLOOKUP(SEARCH("7",$M1886)-1,$Q$3:$V1886,$P1886+1,FALSE)</f>
        <v>#VALUE!</v>
      </c>
      <c r="AS1886" s="164" t="str">
        <f t="shared" si="1055"/>
        <v>выходной</v>
      </c>
      <c r="AT1886" s="142"/>
      <c r="AU1886" s="11" t="str">
        <f>IF(ISERROR(VLOOKUP(B1886,'РЕОРГ 2008'!$A:$B,2,FALSE)),"",VLOOKUP(B1886,'РЕОРГ 2008'!$A:$B,2,FALSE))</f>
        <v/>
      </c>
      <c r="AV1886" s="12" t="str">
        <f t="shared" si="1056"/>
        <v>Доп.офис №6672/0220</v>
      </c>
      <c r="AW1886" s="31" t="e">
        <f>LEFT(#REF!,2)</f>
        <v>#REF!</v>
      </c>
      <c r="AX1886" s="12" t="str">
        <f t="shared" si="1034"/>
        <v>6672/0220</v>
      </c>
      <c r="AZ1886" t="str">
        <f>IF(ISERROR(VLOOKUP(B1886,'РЕОРГ 01.08.2009'!$A:$B,2,FALSE)),"",VLOOKUP(B1886,'РЕОРГ 01.08.2009'!$A:$B,2,FALSE))</f>
        <v/>
      </c>
      <c r="BA1886" s="12" t="str">
        <f t="shared" si="1029"/>
        <v>Доп.офис №6672/0220</v>
      </c>
      <c r="BB1886" t="e">
        <f>LEFT(#REF!,2)</f>
        <v>#REF!</v>
      </c>
      <c r="BC1886" s="12" t="str">
        <f t="shared" si="1035"/>
        <v>6672/0220</v>
      </c>
      <c r="BE1886" t="str">
        <f>IF(ISERROR(VLOOKUP(B1886,'РЕОРГ 01.10.2009'!A:C,3,FALSE)),"",VLOOKUP(B1886,'РЕОРГ 01.10.2009'!A:C,3,FALSE))</f>
        <v/>
      </c>
      <c r="BF1886" s="12" t="str">
        <f t="shared" si="1030"/>
        <v>Доп.офис №6672/0220</v>
      </c>
      <c r="BG1886" t="e">
        <f>LEFT(#REF!,2)</f>
        <v>#REF!</v>
      </c>
      <c r="BH1886" s="12" t="str">
        <f t="shared" si="1036"/>
        <v>6672/0220</v>
      </c>
      <c r="BJ1886" t="str">
        <f>IF(ISERROR(VLOOKUP($B1886,'РЕОРГ 01.05.2010'!A:B,2,FALSE)),"",VLOOKUP($B1886,'РЕОРГ 01.05.2010'!A:B,2,FALSE))</f>
        <v/>
      </c>
      <c r="BK1886" s="12" t="str">
        <f t="shared" si="1031"/>
        <v>Доп.офис №6672/0220</v>
      </c>
      <c r="BL1886" t="e">
        <f>LEFT(#REF!,2)</f>
        <v>#REF!</v>
      </c>
      <c r="BM1886" s="12" t="str">
        <f t="shared" si="1037"/>
        <v>6672/0220</v>
      </c>
      <c r="BO1886" t="str">
        <f>IF(ISERROR(VLOOKUP($B1886,'РЕОРГ 01.08.2010'!A:B,2,FALSE)),"",VLOOKUP($B1886,'РЕОРГ 01.08.2010'!A:B,2,FALSE))</f>
        <v/>
      </c>
      <c r="BP1886" s="12" t="str">
        <f t="shared" si="1032"/>
        <v>Доп.офис №6672/0220</v>
      </c>
      <c r="BQ1886" t="e">
        <f>LEFT(#REF!,2)</f>
        <v>#REF!</v>
      </c>
      <c r="BR1886" s="12" t="str">
        <f t="shared" si="1038"/>
        <v>6672/0220</v>
      </c>
    </row>
    <row r="1887" spans="1:70" ht="12.75" customHeight="1">
      <c r="A1887" t="str">
        <f t="shared" si="1033"/>
        <v>6672/0221</v>
      </c>
      <c r="B1887" s="133">
        <v>2200</v>
      </c>
      <c r="C1887" s="1" t="s">
        <v>1114</v>
      </c>
      <c r="D1887" s="32" t="s">
        <v>7017</v>
      </c>
      <c r="E1887" s="1" t="s">
        <v>1115</v>
      </c>
      <c r="F1887" s="1" t="s">
        <v>8047</v>
      </c>
      <c r="G1887" s="1" t="s">
        <v>1116</v>
      </c>
      <c r="H1887" s="1" t="s">
        <v>1117</v>
      </c>
      <c r="I1887" s="1" t="s">
        <v>4731</v>
      </c>
      <c r="J1887" s="1"/>
      <c r="K1887" s="1">
        <v>12</v>
      </c>
      <c r="L1887" s="32" t="s">
        <v>4048</v>
      </c>
      <c r="M1887" s="8" t="s">
        <v>11773</v>
      </c>
      <c r="N1887" s="2" t="s">
        <v>13099</v>
      </c>
      <c r="O1887" s="173"/>
      <c r="P1887" s="168">
        <f t="shared" si="1063"/>
        <v>1884</v>
      </c>
      <c r="Q1887" s="138">
        <f t="shared" si="1057"/>
        <v>12</v>
      </c>
      <c r="R1887" s="138">
        <f t="shared" si="1058"/>
        <v>24</v>
      </c>
      <c r="S1887" s="138">
        <f t="shared" si="1059"/>
        <v>36</v>
      </c>
      <c r="T1887" s="138">
        <f t="shared" si="1060"/>
        <v>48</v>
      </c>
      <c r="U1887" s="138">
        <f t="shared" si="1061"/>
        <v>60</v>
      </c>
      <c r="V1887" s="138" t="e">
        <f t="shared" si="1062"/>
        <v>#VALUE!</v>
      </c>
      <c r="W1887" s="158" t="str">
        <f t="shared" si="1039"/>
        <v>09:00 20:00</v>
      </c>
      <c r="X1887" s="159">
        <f>HLOOKUP(SEARCH("2",$M1887)-1,$Q$3:$V1887,$P1887+1,FALSE)</f>
        <v>12</v>
      </c>
      <c r="Y1887" s="160" t="str">
        <f t="shared" si="1040"/>
        <v>09:00 20:00|09:00 20:00|09:00 20:00|09:30 20:00|09:00 18:00(13:00 14:00)</v>
      </c>
      <c r="Z1887" s="161" t="str">
        <f t="shared" si="1041"/>
        <v>09:00 20:00</v>
      </c>
      <c r="AA1887" s="158" t="str">
        <f t="shared" si="1042"/>
        <v>09:00 20:00</v>
      </c>
      <c r="AB1887" s="159">
        <f>HLOOKUP(SEARCH("3",$M1887)-1,$Q$3:$V1887,$P1887+1,FALSE)</f>
        <v>24</v>
      </c>
      <c r="AC1887" s="160" t="str">
        <f t="shared" si="1043"/>
        <v>09:00 20:00|09:00 20:00|09:30 20:00|09:00 18:00(13:00 14:00)</v>
      </c>
      <c r="AD1887" s="161" t="str">
        <f t="shared" si="1044"/>
        <v>09:00 20:00</v>
      </c>
      <c r="AE1887" s="158" t="str">
        <f t="shared" si="1045"/>
        <v>09:00 20:00</v>
      </c>
      <c r="AF1887" s="159">
        <f>HLOOKUP(SEARCH("4",$M1887)-1,$Q$3:$V1887,$P1887+1,FALSE)</f>
        <v>36</v>
      </c>
      <c r="AG1887" s="161" t="str">
        <f t="shared" si="1046"/>
        <v>09:00 20:00|09:30 20:00|09:00 18:00(13:00 14:00)</v>
      </c>
      <c r="AH1887" s="161" t="str">
        <f t="shared" si="1047"/>
        <v>09:00 20:00</v>
      </c>
      <c r="AI1887" s="158" t="str">
        <f t="shared" si="1048"/>
        <v>09:00 20:00</v>
      </c>
      <c r="AJ1887" s="159">
        <f>HLOOKUP(SEARCH("5",$M1887)-1,$Q$3:$V1887,$P1887+1,FALSE)</f>
        <v>48</v>
      </c>
      <c r="AK1887" s="161" t="str">
        <f t="shared" si="1049"/>
        <v>09:30 20:00|09:00 18:00(13:00 14:00)</v>
      </c>
      <c r="AL1887" s="161" t="str">
        <f t="shared" si="1050"/>
        <v>09:30 20:00</v>
      </c>
      <c r="AM1887" s="158" t="str">
        <f t="shared" si="1051"/>
        <v>09:30 20:00</v>
      </c>
      <c r="AN1887" s="159">
        <f>HLOOKUP(SEARCH("6",$M1887)-1,$Q$3:$V1887,$P1887+1,FALSE)</f>
        <v>60</v>
      </c>
      <c r="AO1887" s="161" t="str">
        <f t="shared" si="1052"/>
        <v>09:00 18:00(13:00 14:00)</v>
      </c>
      <c r="AP1887" s="161" t="e">
        <f t="shared" si="1053"/>
        <v>#VALUE!</v>
      </c>
      <c r="AQ1887" s="162" t="str">
        <f t="shared" si="1054"/>
        <v>09:00 18:00(13:00 14:00)</v>
      </c>
      <c r="AR1887" s="163" t="e">
        <f>HLOOKUP(SEARCH("7",$M1887)-1,$Q$3:$V1887,$P1887+1,FALSE)</f>
        <v>#VALUE!</v>
      </c>
      <c r="AS1887" s="164" t="str">
        <f t="shared" si="1055"/>
        <v>выходной</v>
      </c>
      <c r="AT1887" s="142"/>
      <c r="AU1887" s="11" t="str">
        <f>IF(ISERROR(VLOOKUP(B1887,'РЕОРГ 2008'!$A:$B,2,FALSE)),"",VLOOKUP(B1887,'РЕОРГ 2008'!$A:$B,2,FALSE))</f>
        <v/>
      </c>
      <c r="AV1887" s="12" t="str">
        <f t="shared" si="1056"/>
        <v>Доп.офис №6672/0221</v>
      </c>
      <c r="AW1887" s="31" t="e">
        <f>LEFT(#REF!,2)</f>
        <v>#REF!</v>
      </c>
      <c r="AX1887" s="12" t="str">
        <f t="shared" si="1034"/>
        <v>6672/0221</v>
      </c>
      <c r="AZ1887" t="str">
        <f>IF(ISERROR(VLOOKUP(B1887,'РЕОРГ 01.08.2009'!$A:$B,2,FALSE)),"",VLOOKUP(B1887,'РЕОРГ 01.08.2009'!$A:$B,2,FALSE))</f>
        <v/>
      </c>
      <c r="BA1887" s="12" t="str">
        <f t="shared" si="1029"/>
        <v>Доп.офис №6672/0221</v>
      </c>
      <c r="BB1887" t="e">
        <f>LEFT(#REF!,2)</f>
        <v>#REF!</v>
      </c>
      <c r="BC1887" s="12" t="str">
        <f t="shared" si="1035"/>
        <v>6672/0221</v>
      </c>
      <c r="BE1887" t="str">
        <f>IF(ISERROR(VLOOKUP(B1887,'РЕОРГ 01.10.2009'!A:C,3,FALSE)),"",VLOOKUP(B1887,'РЕОРГ 01.10.2009'!A:C,3,FALSE))</f>
        <v/>
      </c>
      <c r="BF1887" s="12" t="str">
        <f t="shared" si="1030"/>
        <v>Доп.офис №6672/0221</v>
      </c>
      <c r="BG1887" t="e">
        <f>LEFT(#REF!,2)</f>
        <v>#REF!</v>
      </c>
      <c r="BH1887" s="12" t="str">
        <f t="shared" si="1036"/>
        <v>6672/0221</v>
      </c>
      <c r="BJ1887" t="str">
        <f>IF(ISERROR(VLOOKUP($B1887,'РЕОРГ 01.05.2010'!A:B,2,FALSE)),"",VLOOKUP($B1887,'РЕОРГ 01.05.2010'!A:B,2,FALSE))</f>
        <v/>
      </c>
      <c r="BK1887" s="12" t="str">
        <f t="shared" si="1031"/>
        <v>Доп.офис №6672/0221</v>
      </c>
      <c r="BL1887" t="e">
        <f>LEFT(#REF!,2)</f>
        <v>#REF!</v>
      </c>
      <c r="BM1887" s="12" t="str">
        <f t="shared" si="1037"/>
        <v>6672/0221</v>
      </c>
      <c r="BO1887" t="str">
        <f>IF(ISERROR(VLOOKUP($B1887,'РЕОРГ 01.08.2010'!A:B,2,FALSE)),"",VLOOKUP($B1887,'РЕОРГ 01.08.2010'!A:B,2,FALSE))</f>
        <v/>
      </c>
      <c r="BP1887" s="12" t="str">
        <f t="shared" si="1032"/>
        <v>Доп.офис №6672/0221</v>
      </c>
      <c r="BQ1887" t="e">
        <f>LEFT(#REF!,2)</f>
        <v>#REF!</v>
      </c>
      <c r="BR1887" s="12" t="str">
        <f t="shared" si="1038"/>
        <v>6672/0221</v>
      </c>
    </row>
    <row r="1888" spans="1:70" ht="12.75" customHeight="1">
      <c r="A1888" t="str">
        <f t="shared" si="1033"/>
        <v>6672/0222</v>
      </c>
      <c r="B1888" s="133">
        <v>2201</v>
      </c>
      <c r="C1888" s="1" t="s">
        <v>11610</v>
      </c>
      <c r="D1888" s="32" t="s">
        <v>1926</v>
      </c>
      <c r="E1888" s="1" t="s">
        <v>1118</v>
      </c>
      <c r="F1888" s="1" t="s">
        <v>8047</v>
      </c>
      <c r="G1888" s="1" t="s">
        <v>1119</v>
      </c>
      <c r="H1888" s="1" t="s">
        <v>1120</v>
      </c>
      <c r="I1888" s="1" t="s">
        <v>35</v>
      </c>
      <c r="J1888" s="1"/>
      <c r="K1888" s="1">
        <v>7</v>
      </c>
      <c r="L1888" s="32" t="s">
        <v>4048</v>
      </c>
      <c r="M1888" s="8" t="s">
        <v>11773</v>
      </c>
      <c r="N1888" s="2" t="s">
        <v>12731</v>
      </c>
      <c r="O1888" s="173"/>
      <c r="P1888" s="168">
        <f t="shared" si="1063"/>
        <v>1885</v>
      </c>
      <c r="Q1888" s="138">
        <f t="shared" si="1057"/>
        <v>12</v>
      </c>
      <c r="R1888" s="138">
        <f t="shared" si="1058"/>
        <v>24</v>
      </c>
      <c r="S1888" s="138">
        <f t="shared" si="1059"/>
        <v>36</v>
      </c>
      <c r="T1888" s="138">
        <f t="shared" si="1060"/>
        <v>48</v>
      </c>
      <c r="U1888" s="138">
        <f t="shared" si="1061"/>
        <v>60</v>
      </c>
      <c r="V1888" s="138" t="e">
        <f t="shared" si="1062"/>
        <v>#VALUE!</v>
      </c>
      <c r="W1888" s="158" t="str">
        <f t="shared" si="1039"/>
        <v>08:30 19:00</v>
      </c>
      <c r="X1888" s="159">
        <f>HLOOKUP(SEARCH("2",$M1888)-1,$Q$3:$V1888,$P1888+1,FALSE)</f>
        <v>12</v>
      </c>
      <c r="Y1888" s="160" t="str">
        <f t="shared" si="1040"/>
        <v>08:30 19:00|08:30 19:00|08:30 19:00|09:30 19:00|09:00 17:00(13:00 14:00)</v>
      </c>
      <c r="Z1888" s="161" t="str">
        <f t="shared" si="1041"/>
        <v>08:30 19:00</v>
      </c>
      <c r="AA1888" s="158" t="str">
        <f t="shared" si="1042"/>
        <v>08:30 19:00</v>
      </c>
      <c r="AB1888" s="159">
        <f>HLOOKUP(SEARCH("3",$M1888)-1,$Q$3:$V1888,$P1888+1,FALSE)</f>
        <v>24</v>
      </c>
      <c r="AC1888" s="160" t="str">
        <f t="shared" si="1043"/>
        <v>08:30 19:00|08:30 19:00|09:30 19:00|09:00 17:00(13:00 14:00)</v>
      </c>
      <c r="AD1888" s="161" t="str">
        <f t="shared" si="1044"/>
        <v>08:30 19:00</v>
      </c>
      <c r="AE1888" s="158" t="str">
        <f t="shared" si="1045"/>
        <v>08:30 19:00</v>
      </c>
      <c r="AF1888" s="159">
        <f>HLOOKUP(SEARCH("4",$M1888)-1,$Q$3:$V1888,$P1888+1,FALSE)</f>
        <v>36</v>
      </c>
      <c r="AG1888" s="161" t="str">
        <f t="shared" si="1046"/>
        <v>08:30 19:00|09:30 19:00|09:00 17:00(13:00 14:00)</v>
      </c>
      <c r="AH1888" s="161" t="str">
        <f t="shared" si="1047"/>
        <v>08:30 19:00</v>
      </c>
      <c r="AI1888" s="158" t="str">
        <f t="shared" si="1048"/>
        <v>08:30 19:00</v>
      </c>
      <c r="AJ1888" s="159">
        <f>HLOOKUP(SEARCH("5",$M1888)-1,$Q$3:$V1888,$P1888+1,FALSE)</f>
        <v>48</v>
      </c>
      <c r="AK1888" s="161" t="str">
        <f t="shared" si="1049"/>
        <v>09:30 19:00|09:00 17:00(13:00 14:00)</v>
      </c>
      <c r="AL1888" s="161" t="str">
        <f t="shared" si="1050"/>
        <v>09:30 19:00</v>
      </c>
      <c r="AM1888" s="158" t="str">
        <f t="shared" si="1051"/>
        <v>09:30 19:00</v>
      </c>
      <c r="AN1888" s="159">
        <f>HLOOKUP(SEARCH("6",$M1888)-1,$Q$3:$V1888,$P1888+1,FALSE)</f>
        <v>60</v>
      </c>
      <c r="AO1888" s="161" t="str">
        <f t="shared" si="1052"/>
        <v>09:00 17:00(13:00 14:00)</v>
      </c>
      <c r="AP1888" s="161" t="e">
        <f t="shared" si="1053"/>
        <v>#VALUE!</v>
      </c>
      <c r="AQ1888" s="162" t="str">
        <f t="shared" si="1054"/>
        <v>09:00 17:00(13:00 14:00)</v>
      </c>
      <c r="AR1888" s="163" t="e">
        <f>HLOOKUP(SEARCH("7",$M1888)-1,$Q$3:$V1888,$P1888+1,FALSE)</f>
        <v>#VALUE!</v>
      </c>
      <c r="AS1888" s="164" t="str">
        <f t="shared" si="1055"/>
        <v>выходной</v>
      </c>
      <c r="AT1888" s="142"/>
      <c r="AU1888" s="11" t="str">
        <f>IF(ISERROR(VLOOKUP(B1888,'РЕОРГ 2008'!$A:$B,2,FALSE)),"",VLOOKUP(B1888,'РЕОРГ 2008'!$A:$B,2,FALSE))</f>
        <v/>
      </c>
      <c r="AV1888" s="12" t="str">
        <f t="shared" si="1056"/>
        <v>Доп.офис №6672/0222</v>
      </c>
      <c r="AW1888" s="31" t="e">
        <f>LEFT(#REF!,2)</f>
        <v>#REF!</v>
      </c>
      <c r="AX1888" s="12" t="str">
        <f t="shared" si="1034"/>
        <v>6672/0222</v>
      </c>
      <c r="AZ1888" t="str">
        <f>IF(ISERROR(VLOOKUP(B1888,'РЕОРГ 01.08.2009'!$A:$B,2,FALSE)),"",VLOOKUP(B1888,'РЕОРГ 01.08.2009'!$A:$B,2,FALSE))</f>
        <v/>
      </c>
      <c r="BA1888" s="12" t="str">
        <f t="shared" si="1029"/>
        <v>Доп.офис №6672/0222</v>
      </c>
      <c r="BB1888" t="e">
        <f>LEFT(#REF!,2)</f>
        <v>#REF!</v>
      </c>
      <c r="BC1888" s="12" t="str">
        <f t="shared" si="1035"/>
        <v>6672/0222</v>
      </c>
      <c r="BE1888" t="str">
        <f>IF(ISERROR(VLOOKUP(B1888,'РЕОРГ 01.10.2009'!A:C,3,FALSE)),"",VLOOKUP(B1888,'РЕОРГ 01.10.2009'!A:C,3,FALSE))</f>
        <v/>
      </c>
      <c r="BF1888" s="12" t="str">
        <f t="shared" si="1030"/>
        <v>Доп.офис №6672/0222</v>
      </c>
      <c r="BG1888" t="e">
        <f>LEFT(#REF!,2)</f>
        <v>#REF!</v>
      </c>
      <c r="BH1888" s="12" t="str">
        <f t="shared" si="1036"/>
        <v>6672/0222</v>
      </c>
      <c r="BJ1888" t="str">
        <f>IF(ISERROR(VLOOKUP($B1888,'РЕОРГ 01.05.2010'!A:B,2,FALSE)),"",VLOOKUP($B1888,'РЕОРГ 01.05.2010'!A:B,2,FALSE))</f>
        <v/>
      </c>
      <c r="BK1888" s="12" t="str">
        <f t="shared" si="1031"/>
        <v>Доп.офис №6672/0222</v>
      </c>
      <c r="BL1888" t="e">
        <f>LEFT(#REF!,2)</f>
        <v>#REF!</v>
      </c>
      <c r="BM1888" s="12" t="str">
        <f t="shared" si="1037"/>
        <v>6672/0222</v>
      </c>
      <c r="BO1888" t="str">
        <f>IF(ISERROR(VLOOKUP($B1888,'РЕОРГ 01.08.2010'!A:B,2,FALSE)),"",VLOOKUP($B1888,'РЕОРГ 01.08.2010'!A:B,2,FALSE))</f>
        <v/>
      </c>
      <c r="BP1888" s="12" t="str">
        <f t="shared" si="1032"/>
        <v>Доп.офис №6672/0222</v>
      </c>
      <c r="BQ1888" t="e">
        <f>LEFT(#REF!,2)</f>
        <v>#REF!</v>
      </c>
      <c r="BR1888" s="12" t="str">
        <f t="shared" si="1038"/>
        <v>6672/0222</v>
      </c>
    </row>
    <row r="1889" spans="1:70" ht="12.75" customHeight="1">
      <c r="A1889" t="str">
        <f t="shared" si="1033"/>
        <v>6672/0224</v>
      </c>
      <c r="B1889" s="133">
        <v>2202</v>
      </c>
      <c r="C1889" s="1" t="s">
        <v>1121</v>
      </c>
      <c r="D1889" s="32" t="s">
        <v>1926</v>
      </c>
      <c r="E1889" s="1" t="s">
        <v>1122</v>
      </c>
      <c r="F1889" s="1" t="s">
        <v>8047</v>
      </c>
      <c r="G1889" s="1" t="s">
        <v>1123</v>
      </c>
      <c r="H1889" s="1" t="s">
        <v>1124</v>
      </c>
      <c r="I1889" s="1" t="s">
        <v>36</v>
      </c>
      <c r="J1889" s="1"/>
      <c r="K1889" s="1">
        <v>10</v>
      </c>
      <c r="L1889" s="32" t="s">
        <v>4048</v>
      </c>
      <c r="M1889" s="8" t="s">
        <v>11783</v>
      </c>
      <c r="N1889" s="2" t="s">
        <v>12732</v>
      </c>
      <c r="O1889" s="173"/>
      <c r="P1889" s="168">
        <f t="shared" si="1063"/>
        <v>1886</v>
      </c>
      <c r="Q1889" s="138">
        <f t="shared" si="1057"/>
        <v>12</v>
      </c>
      <c r="R1889" s="138">
        <f t="shared" si="1058"/>
        <v>24</v>
      </c>
      <c r="S1889" s="138">
        <f t="shared" si="1059"/>
        <v>36</v>
      </c>
      <c r="T1889" s="138">
        <f t="shared" si="1060"/>
        <v>48</v>
      </c>
      <c r="U1889" s="138">
        <f t="shared" si="1061"/>
        <v>60</v>
      </c>
      <c r="V1889" s="138">
        <f t="shared" si="1062"/>
        <v>85</v>
      </c>
      <c r="W1889" s="158" t="str">
        <f t="shared" si="1039"/>
        <v>08:30 19:00</v>
      </c>
      <c r="X1889" s="159">
        <f>HLOOKUP(SEARCH("2",$M1889)-1,$Q$3:$V1889,$P1889+1,FALSE)</f>
        <v>12</v>
      </c>
      <c r="Y1889" s="160" t="str">
        <f t="shared" si="1040"/>
        <v>08:30 19:00|09:30 19:00|08:30 19:00|08:30 19:00|09:00 16:00(13:00 14:00)|09:00 14:00</v>
      </c>
      <c r="Z1889" s="161" t="str">
        <f t="shared" si="1041"/>
        <v>08:30 19:00</v>
      </c>
      <c r="AA1889" s="158" t="str">
        <f t="shared" si="1042"/>
        <v>08:30 19:00</v>
      </c>
      <c r="AB1889" s="159">
        <f>HLOOKUP(SEARCH("3",$M1889)-1,$Q$3:$V1889,$P1889+1,FALSE)</f>
        <v>24</v>
      </c>
      <c r="AC1889" s="160" t="str">
        <f t="shared" si="1043"/>
        <v>09:30 19:00|08:30 19:00|08:30 19:00|09:00 16:00(13:00 14:00)|09:00 14:00</v>
      </c>
      <c r="AD1889" s="161" t="str">
        <f t="shared" si="1044"/>
        <v>09:30 19:00</v>
      </c>
      <c r="AE1889" s="158" t="str">
        <f t="shared" si="1045"/>
        <v>09:30 19:00</v>
      </c>
      <c r="AF1889" s="159">
        <f>HLOOKUP(SEARCH("4",$M1889)-1,$Q$3:$V1889,$P1889+1,FALSE)</f>
        <v>36</v>
      </c>
      <c r="AG1889" s="161" t="str">
        <f t="shared" si="1046"/>
        <v>08:30 19:00|08:30 19:00|09:00 16:00(13:00 14:00)|09:00 14:00</v>
      </c>
      <c r="AH1889" s="161" t="str">
        <f t="shared" si="1047"/>
        <v>08:30 19:00</v>
      </c>
      <c r="AI1889" s="158" t="str">
        <f t="shared" si="1048"/>
        <v>08:30 19:00</v>
      </c>
      <c r="AJ1889" s="159">
        <f>HLOOKUP(SEARCH("5",$M1889)-1,$Q$3:$V1889,$P1889+1,FALSE)</f>
        <v>48</v>
      </c>
      <c r="AK1889" s="161" t="str">
        <f t="shared" si="1049"/>
        <v>08:30 19:00|09:00 16:00(13:00 14:00)|09:00 14:00</v>
      </c>
      <c r="AL1889" s="161" t="str">
        <f t="shared" si="1050"/>
        <v>08:30 19:00</v>
      </c>
      <c r="AM1889" s="158" t="str">
        <f t="shared" si="1051"/>
        <v>08:30 19:00</v>
      </c>
      <c r="AN1889" s="159">
        <f>HLOOKUP(SEARCH("6",$M1889)-1,$Q$3:$V1889,$P1889+1,FALSE)</f>
        <v>60</v>
      </c>
      <c r="AO1889" s="161" t="str">
        <f t="shared" si="1052"/>
        <v>09:00 16:00(13:00 14:00)|09:00 14:00</v>
      </c>
      <c r="AP1889" s="161" t="str">
        <f t="shared" si="1053"/>
        <v>09:00 16:00(13:00 14:00)</v>
      </c>
      <c r="AQ1889" s="162" t="str">
        <f t="shared" si="1054"/>
        <v>09:00 16:00(13:00 14:00)</v>
      </c>
      <c r="AR1889" s="163">
        <f>HLOOKUP(SEARCH("7",$M1889)-1,$Q$3:$V1889,$P1889+1,FALSE)</f>
        <v>85</v>
      </c>
      <c r="AS1889" s="164" t="str">
        <f t="shared" si="1055"/>
        <v>09:00 14:00</v>
      </c>
      <c r="AT1889" s="142"/>
      <c r="AU1889" s="11" t="str">
        <f>IF(ISERROR(VLOOKUP(B1889,'РЕОРГ 2008'!$A:$B,2,FALSE)),"",VLOOKUP(B1889,'РЕОРГ 2008'!$A:$B,2,FALSE))</f>
        <v/>
      </c>
      <c r="AV1889" s="12" t="str">
        <f t="shared" si="1056"/>
        <v>Доп.офис №6672/0224</v>
      </c>
      <c r="AW1889" s="31" t="e">
        <f>LEFT(#REF!,2)</f>
        <v>#REF!</v>
      </c>
      <c r="AX1889" s="12" t="str">
        <f t="shared" si="1034"/>
        <v>6672/0224</v>
      </c>
      <c r="AZ1889" t="str">
        <f>IF(ISERROR(VLOOKUP(B1889,'РЕОРГ 01.08.2009'!$A:$B,2,FALSE)),"",VLOOKUP(B1889,'РЕОРГ 01.08.2009'!$A:$B,2,FALSE))</f>
        <v/>
      </c>
      <c r="BA1889" s="12" t="str">
        <f t="shared" si="1029"/>
        <v>Доп.офис №6672/0224</v>
      </c>
      <c r="BB1889" t="e">
        <f>LEFT(#REF!,2)</f>
        <v>#REF!</v>
      </c>
      <c r="BC1889" s="12" t="str">
        <f t="shared" si="1035"/>
        <v>6672/0224</v>
      </c>
      <c r="BE1889" t="str">
        <f>IF(ISERROR(VLOOKUP(B1889,'РЕОРГ 01.10.2009'!A:C,3,FALSE)),"",VLOOKUP(B1889,'РЕОРГ 01.10.2009'!A:C,3,FALSE))</f>
        <v/>
      </c>
      <c r="BF1889" s="12" t="str">
        <f t="shared" si="1030"/>
        <v>Доп.офис №6672/0224</v>
      </c>
      <c r="BG1889" t="e">
        <f>LEFT(#REF!,2)</f>
        <v>#REF!</v>
      </c>
      <c r="BH1889" s="12" t="str">
        <f t="shared" si="1036"/>
        <v>6672/0224</v>
      </c>
      <c r="BJ1889" t="str">
        <f>IF(ISERROR(VLOOKUP($B1889,'РЕОРГ 01.05.2010'!A:B,2,FALSE)),"",VLOOKUP($B1889,'РЕОРГ 01.05.2010'!A:B,2,FALSE))</f>
        <v/>
      </c>
      <c r="BK1889" s="12" t="str">
        <f t="shared" si="1031"/>
        <v>Доп.офис №6672/0224</v>
      </c>
      <c r="BL1889" t="e">
        <f>LEFT(#REF!,2)</f>
        <v>#REF!</v>
      </c>
      <c r="BM1889" s="12" t="str">
        <f t="shared" si="1037"/>
        <v>6672/0224</v>
      </c>
      <c r="BO1889" t="str">
        <f>IF(ISERROR(VLOOKUP($B1889,'РЕОРГ 01.08.2010'!A:B,2,FALSE)),"",VLOOKUP($B1889,'РЕОРГ 01.08.2010'!A:B,2,FALSE))</f>
        <v/>
      </c>
      <c r="BP1889" s="12" t="str">
        <f t="shared" si="1032"/>
        <v>Доп.офис №6672/0224</v>
      </c>
      <c r="BQ1889" t="e">
        <f>LEFT(#REF!,2)</f>
        <v>#REF!</v>
      </c>
      <c r="BR1889" s="12" t="str">
        <f t="shared" si="1038"/>
        <v>6672/0224</v>
      </c>
    </row>
    <row r="1890" spans="1:70" ht="12.75" customHeight="1">
      <c r="A1890" t="str">
        <f t="shared" si="1033"/>
        <v>6672/0225</v>
      </c>
      <c r="B1890" s="133">
        <v>2203</v>
      </c>
      <c r="C1890" s="1" t="s">
        <v>11611</v>
      </c>
      <c r="D1890" s="32" t="s">
        <v>1926</v>
      </c>
      <c r="E1890" s="1" t="s">
        <v>1125</v>
      </c>
      <c r="F1890" s="1" t="s">
        <v>8047</v>
      </c>
      <c r="G1890" s="1" t="s">
        <v>1126</v>
      </c>
      <c r="H1890" s="1" t="s">
        <v>1127</v>
      </c>
      <c r="I1890" s="1" t="s">
        <v>1128</v>
      </c>
      <c r="J1890" s="1"/>
      <c r="K1890" s="1">
        <v>6</v>
      </c>
      <c r="L1890" s="32" t="s">
        <v>4048</v>
      </c>
      <c r="M1890" s="8" t="s">
        <v>11773</v>
      </c>
      <c r="N1890" s="2" t="s">
        <v>12733</v>
      </c>
      <c r="O1890" s="173"/>
      <c r="P1890" s="168">
        <f t="shared" si="1063"/>
        <v>1887</v>
      </c>
      <c r="Q1890" s="138">
        <f t="shared" si="1057"/>
        <v>25</v>
      </c>
      <c r="R1890" s="138">
        <f t="shared" si="1058"/>
        <v>50</v>
      </c>
      <c r="S1890" s="138">
        <f t="shared" si="1059"/>
        <v>75</v>
      </c>
      <c r="T1890" s="138">
        <f t="shared" si="1060"/>
        <v>100</v>
      </c>
      <c r="U1890" s="138">
        <f t="shared" si="1061"/>
        <v>125</v>
      </c>
      <c r="V1890" s="138" t="e">
        <f t="shared" si="1062"/>
        <v>#VALUE!</v>
      </c>
      <c r="W1890" s="158" t="str">
        <f t="shared" si="1039"/>
        <v>08:30 19:00(13:00 14:00)</v>
      </c>
      <c r="X1890" s="159">
        <f>HLOOKUP(SEARCH("2",$M1890)-1,$Q$3:$V1890,$P1890+1,FALSE)</f>
        <v>25</v>
      </c>
      <c r="Y1890" s="160" t="str">
        <f t="shared" si="1040"/>
        <v>08:30 19:00(13:00 14:00)|09:30 19:00(13:00 14:00)|08:30 19:00(13:00 14:00)|08:30 19:00(13:00 14:00)|09:00 18:00(13:00 14:00)</v>
      </c>
      <c r="Z1890" s="161" t="str">
        <f t="shared" si="1041"/>
        <v>08:30 19:00(13:00 14:00)</v>
      </c>
      <c r="AA1890" s="158" t="str">
        <f t="shared" si="1042"/>
        <v>08:30 19:00(13:00 14:00)</v>
      </c>
      <c r="AB1890" s="159">
        <f>HLOOKUP(SEARCH("3",$M1890)-1,$Q$3:$V1890,$P1890+1,FALSE)</f>
        <v>50</v>
      </c>
      <c r="AC1890" s="160" t="str">
        <f t="shared" si="1043"/>
        <v>09:30 19:00(13:00 14:00)|08:30 19:00(13:00 14:00)|08:30 19:00(13:00 14:00)|09:00 18:00(13:00 14:00)</v>
      </c>
      <c r="AD1890" s="161" t="str">
        <f t="shared" si="1044"/>
        <v>09:30 19:00(13:00 14:00)</v>
      </c>
      <c r="AE1890" s="158" t="str">
        <f t="shared" si="1045"/>
        <v>09:30 19:00(13:00 14:00)</v>
      </c>
      <c r="AF1890" s="159">
        <f>HLOOKUP(SEARCH("4",$M1890)-1,$Q$3:$V1890,$P1890+1,FALSE)</f>
        <v>75</v>
      </c>
      <c r="AG1890" s="161" t="str">
        <f t="shared" si="1046"/>
        <v>08:30 19:00(13:00 14:00)|08:30 19:00(13:00 14:00)|09:00 18:00(13:00 14:00)</v>
      </c>
      <c r="AH1890" s="161" t="str">
        <f t="shared" si="1047"/>
        <v>08:30 19:00(13:00 14:00)</v>
      </c>
      <c r="AI1890" s="158" t="str">
        <f t="shared" si="1048"/>
        <v>08:30 19:00(13:00 14:00)</v>
      </c>
      <c r="AJ1890" s="159">
        <f>HLOOKUP(SEARCH("5",$M1890)-1,$Q$3:$V1890,$P1890+1,FALSE)</f>
        <v>100</v>
      </c>
      <c r="AK1890" s="161" t="str">
        <f t="shared" si="1049"/>
        <v>08:30 19:00(13:00 14:00)|09:00 18:00(13:00 14:00)</v>
      </c>
      <c r="AL1890" s="161" t="str">
        <f t="shared" si="1050"/>
        <v>08:30 19:00(13:00 14:00)</v>
      </c>
      <c r="AM1890" s="158" t="str">
        <f t="shared" si="1051"/>
        <v>08:30 19:00(13:00 14:00)</v>
      </c>
      <c r="AN1890" s="159">
        <f>HLOOKUP(SEARCH("6",$M1890)-1,$Q$3:$V1890,$P1890+1,FALSE)</f>
        <v>125</v>
      </c>
      <c r="AO1890" s="161" t="str">
        <f t="shared" si="1052"/>
        <v>09:00 18:00(13:00 14:00)</v>
      </c>
      <c r="AP1890" s="161" t="e">
        <f t="shared" si="1053"/>
        <v>#VALUE!</v>
      </c>
      <c r="AQ1890" s="162" t="str">
        <f t="shared" si="1054"/>
        <v>09:00 18:00(13:00 14:00)</v>
      </c>
      <c r="AR1890" s="163" t="e">
        <f>HLOOKUP(SEARCH("7",$M1890)-1,$Q$3:$V1890,$P1890+1,FALSE)</f>
        <v>#VALUE!</v>
      </c>
      <c r="AS1890" s="164" t="str">
        <f t="shared" si="1055"/>
        <v>выходной</v>
      </c>
      <c r="AT1890" s="142"/>
      <c r="AU1890" s="11" t="str">
        <f>IF(ISERROR(VLOOKUP(B1890,'РЕОРГ 2008'!$A:$B,2,FALSE)),"",VLOOKUP(B1890,'РЕОРГ 2008'!$A:$B,2,FALSE))</f>
        <v/>
      </c>
      <c r="AV1890" s="12" t="str">
        <f t="shared" si="1056"/>
        <v>Доп.офис №6672/0225</v>
      </c>
      <c r="AW1890" s="31" t="e">
        <f>LEFT(#REF!,2)</f>
        <v>#REF!</v>
      </c>
      <c r="AX1890" s="12" t="str">
        <f t="shared" si="1034"/>
        <v>6672/0225</v>
      </c>
      <c r="AZ1890" t="str">
        <f>IF(ISERROR(VLOOKUP(B1890,'РЕОРГ 01.08.2009'!$A:$B,2,FALSE)),"",VLOOKUP(B1890,'РЕОРГ 01.08.2009'!$A:$B,2,FALSE))</f>
        <v/>
      </c>
      <c r="BA1890" s="12" t="str">
        <f t="shared" si="1029"/>
        <v>Доп.офис №6672/0225</v>
      </c>
      <c r="BB1890" t="e">
        <f>LEFT(#REF!,2)</f>
        <v>#REF!</v>
      </c>
      <c r="BC1890" s="12" t="str">
        <f t="shared" si="1035"/>
        <v>6672/0225</v>
      </c>
      <c r="BE1890" t="str">
        <f>IF(ISERROR(VLOOKUP(B1890,'РЕОРГ 01.10.2009'!A:C,3,FALSE)),"",VLOOKUP(B1890,'РЕОРГ 01.10.2009'!A:C,3,FALSE))</f>
        <v/>
      </c>
      <c r="BF1890" s="12" t="str">
        <f t="shared" si="1030"/>
        <v>Доп.офис №6672/0225</v>
      </c>
      <c r="BG1890" t="e">
        <f>LEFT(#REF!,2)</f>
        <v>#REF!</v>
      </c>
      <c r="BH1890" s="12" t="str">
        <f t="shared" si="1036"/>
        <v>6672/0225</v>
      </c>
      <c r="BJ1890" t="str">
        <f>IF(ISERROR(VLOOKUP($B1890,'РЕОРГ 01.05.2010'!A:B,2,FALSE)),"",VLOOKUP($B1890,'РЕОРГ 01.05.2010'!A:B,2,FALSE))</f>
        <v/>
      </c>
      <c r="BK1890" s="12" t="str">
        <f t="shared" si="1031"/>
        <v>Доп.офис №6672/0225</v>
      </c>
      <c r="BL1890" t="e">
        <f>LEFT(#REF!,2)</f>
        <v>#REF!</v>
      </c>
      <c r="BM1890" s="12" t="str">
        <f t="shared" si="1037"/>
        <v>6672/0225</v>
      </c>
      <c r="BO1890" t="str">
        <f>IF(ISERROR(VLOOKUP($B1890,'РЕОРГ 01.08.2010'!A:B,2,FALSE)),"",VLOOKUP($B1890,'РЕОРГ 01.08.2010'!A:B,2,FALSE))</f>
        <v/>
      </c>
      <c r="BP1890" s="12" t="str">
        <f t="shared" si="1032"/>
        <v>Доп.офис №6672/0225</v>
      </c>
      <c r="BQ1890" t="e">
        <f>LEFT(#REF!,2)</f>
        <v>#REF!</v>
      </c>
      <c r="BR1890" s="12" t="str">
        <f t="shared" si="1038"/>
        <v>6672/0225</v>
      </c>
    </row>
    <row r="1891" spans="1:70" ht="12.75" customHeight="1">
      <c r="A1891" t="str">
        <f t="shared" si="1033"/>
        <v>6672/0229</v>
      </c>
      <c r="B1891" s="133">
        <v>2204</v>
      </c>
      <c r="C1891" s="1" t="s">
        <v>1129</v>
      </c>
      <c r="D1891" s="32" t="s">
        <v>1926</v>
      </c>
      <c r="E1891" s="1" t="s">
        <v>1105</v>
      </c>
      <c r="F1891" s="1" t="s">
        <v>8047</v>
      </c>
      <c r="G1891" s="1" t="s">
        <v>1130</v>
      </c>
      <c r="H1891" s="1" t="s">
        <v>1131</v>
      </c>
      <c r="I1891" s="1" t="s">
        <v>12958</v>
      </c>
      <c r="J1891" s="1"/>
      <c r="K1891" s="1">
        <v>11</v>
      </c>
      <c r="L1891" s="32" t="s">
        <v>4048</v>
      </c>
      <c r="M1891" s="8" t="s">
        <v>11773</v>
      </c>
      <c r="N1891" s="2" t="s">
        <v>12419</v>
      </c>
      <c r="O1891" s="173"/>
      <c r="P1891" s="168">
        <f t="shared" si="1063"/>
        <v>1888</v>
      </c>
      <c r="Q1891" s="138">
        <f t="shared" si="1057"/>
        <v>12</v>
      </c>
      <c r="R1891" s="138">
        <f t="shared" si="1058"/>
        <v>24</v>
      </c>
      <c r="S1891" s="138">
        <f t="shared" si="1059"/>
        <v>36</v>
      </c>
      <c r="T1891" s="138">
        <f t="shared" si="1060"/>
        <v>48</v>
      </c>
      <c r="U1891" s="138">
        <f t="shared" si="1061"/>
        <v>60</v>
      </c>
      <c r="V1891" s="138" t="e">
        <f t="shared" si="1062"/>
        <v>#VALUE!</v>
      </c>
      <c r="W1891" s="158" t="str">
        <f t="shared" si="1039"/>
        <v>08:30 19:00</v>
      </c>
      <c r="X1891" s="159">
        <f>HLOOKUP(SEARCH("2",$M1891)-1,$Q$3:$V1891,$P1891+1,FALSE)</f>
        <v>12</v>
      </c>
      <c r="Y1891" s="160" t="str">
        <f t="shared" si="1040"/>
        <v>08:30 19:00|08:30 19:00|09:30 19:00|08:30 19:00|09:00 18:00(13:00 14:00)</v>
      </c>
      <c r="Z1891" s="161" t="str">
        <f t="shared" si="1041"/>
        <v>08:30 19:00</v>
      </c>
      <c r="AA1891" s="158" t="str">
        <f t="shared" si="1042"/>
        <v>08:30 19:00</v>
      </c>
      <c r="AB1891" s="159">
        <f>HLOOKUP(SEARCH("3",$M1891)-1,$Q$3:$V1891,$P1891+1,FALSE)</f>
        <v>24</v>
      </c>
      <c r="AC1891" s="160" t="str">
        <f t="shared" si="1043"/>
        <v>08:30 19:00|09:30 19:00|08:30 19:00|09:00 18:00(13:00 14:00)</v>
      </c>
      <c r="AD1891" s="161" t="str">
        <f t="shared" si="1044"/>
        <v>08:30 19:00</v>
      </c>
      <c r="AE1891" s="158" t="str">
        <f t="shared" si="1045"/>
        <v>08:30 19:00</v>
      </c>
      <c r="AF1891" s="159">
        <f>HLOOKUP(SEARCH("4",$M1891)-1,$Q$3:$V1891,$P1891+1,FALSE)</f>
        <v>36</v>
      </c>
      <c r="AG1891" s="161" t="str">
        <f t="shared" si="1046"/>
        <v>09:30 19:00|08:30 19:00|09:00 18:00(13:00 14:00)</v>
      </c>
      <c r="AH1891" s="161" t="str">
        <f t="shared" si="1047"/>
        <v>09:30 19:00</v>
      </c>
      <c r="AI1891" s="158" t="str">
        <f t="shared" si="1048"/>
        <v>09:30 19:00</v>
      </c>
      <c r="AJ1891" s="159">
        <f>HLOOKUP(SEARCH("5",$M1891)-1,$Q$3:$V1891,$P1891+1,FALSE)</f>
        <v>48</v>
      </c>
      <c r="AK1891" s="161" t="str">
        <f t="shared" si="1049"/>
        <v>08:30 19:00|09:00 18:00(13:00 14:00)</v>
      </c>
      <c r="AL1891" s="161" t="str">
        <f t="shared" si="1050"/>
        <v>08:30 19:00</v>
      </c>
      <c r="AM1891" s="158" t="str">
        <f t="shared" si="1051"/>
        <v>08:30 19:00</v>
      </c>
      <c r="AN1891" s="159">
        <f>HLOOKUP(SEARCH("6",$M1891)-1,$Q$3:$V1891,$P1891+1,FALSE)</f>
        <v>60</v>
      </c>
      <c r="AO1891" s="161" t="str">
        <f t="shared" si="1052"/>
        <v>09:00 18:00(13:00 14:00)</v>
      </c>
      <c r="AP1891" s="161" t="e">
        <f t="shared" si="1053"/>
        <v>#VALUE!</v>
      </c>
      <c r="AQ1891" s="162" t="str">
        <f t="shared" si="1054"/>
        <v>09:00 18:00(13:00 14:00)</v>
      </c>
      <c r="AR1891" s="163" t="e">
        <f>HLOOKUP(SEARCH("7",$M1891)-1,$Q$3:$V1891,$P1891+1,FALSE)</f>
        <v>#VALUE!</v>
      </c>
      <c r="AS1891" s="164" t="str">
        <f t="shared" si="1055"/>
        <v>выходной</v>
      </c>
      <c r="AT1891" s="142"/>
      <c r="AU1891" s="11" t="str">
        <f>IF(ISERROR(VLOOKUP(B1891,'РЕОРГ 2008'!$A:$B,2,FALSE)),"",VLOOKUP(B1891,'РЕОРГ 2008'!$A:$B,2,FALSE))</f>
        <v/>
      </c>
      <c r="AV1891" s="12" t="str">
        <f t="shared" si="1056"/>
        <v>Доп.офис №6672/0229</v>
      </c>
      <c r="AW1891" s="31" t="e">
        <f>LEFT(#REF!,2)</f>
        <v>#REF!</v>
      </c>
      <c r="AX1891" s="12" t="str">
        <f t="shared" si="1034"/>
        <v>6672/0229</v>
      </c>
      <c r="AZ1891" t="str">
        <f>IF(ISERROR(VLOOKUP(B1891,'РЕОРГ 01.08.2009'!$A:$B,2,FALSE)),"",VLOOKUP(B1891,'РЕОРГ 01.08.2009'!$A:$B,2,FALSE))</f>
        <v/>
      </c>
      <c r="BA1891" s="12" t="str">
        <f t="shared" si="1029"/>
        <v>Доп.офис №6672/0229</v>
      </c>
      <c r="BB1891" t="e">
        <f>LEFT(#REF!,2)</f>
        <v>#REF!</v>
      </c>
      <c r="BC1891" s="12" t="str">
        <f t="shared" si="1035"/>
        <v>6672/0229</v>
      </c>
      <c r="BE1891" t="str">
        <f>IF(ISERROR(VLOOKUP(B1891,'РЕОРГ 01.10.2009'!A:C,3,FALSE)),"",VLOOKUP(B1891,'РЕОРГ 01.10.2009'!A:C,3,FALSE))</f>
        <v/>
      </c>
      <c r="BF1891" s="12" t="str">
        <f t="shared" si="1030"/>
        <v>Доп.офис №6672/0229</v>
      </c>
      <c r="BG1891" t="e">
        <f>LEFT(#REF!,2)</f>
        <v>#REF!</v>
      </c>
      <c r="BH1891" s="12" t="str">
        <f t="shared" si="1036"/>
        <v>6672/0229</v>
      </c>
      <c r="BJ1891" t="str">
        <f>IF(ISERROR(VLOOKUP($B1891,'РЕОРГ 01.05.2010'!A:B,2,FALSE)),"",VLOOKUP($B1891,'РЕОРГ 01.05.2010'!A:B,2,FALSE))</f>
        <v/>
      </c>
      <c r="BK1891" s="12" t="str">
        <f t="shared" si="1031"/>
        <v>Доп.офис №6672/0229</v>
      </c>
      <c r="BL1891" t="e">
        <f>LEFT(#REF!,2)</f>
        <v>#REF!</v>
      </c>
      <c r="BM1891" s="12" t="str">
        <f t="shared" si="1037"/>
        <v>6672/0229</v>
      </c>
      <c r="BO1891" t="str">
        <f>IF(ISERROR(VLOOKUP($B1891,'РЕОРГ 01.08.2010'!A:B,2,FALSE)),"",VLOOKUP($B1891,'РЕОРГ 01.08.2010'!A:B,2,FALSE))</f>
        <v/>
      </c>
      <c r="BP1891" s="12" t="str">
        <f t="shared" si="1032"/>
        <v>Доп.офис №6672/0229</v>
      </c>
      <c r="BQ1891" t="e">
        <f>LEFT(#REF!,2)</f>
        <v>#REF!</v>
      </c>
      <c r="BR1891" s="12" t="str">
        <f t="shared" si="1038"/>
        <v>6672/0229</v>
      </c>
    </row>
    <row r="1892" spans="1:70" ht="12.75" customHeight="1">
      <c r="A1892" t="str">
        <f t="shared" si="1033"/>
        <v>6672/0234</v>
      </c>
      <c r="B1892" s="133">
        <v>2205</v>
      </c>
      <c r="C1892" s="1" t="s">
        <v>11612</v>
      </c>
      <c r="D1892" s="32" t="s">
        <v>1926</v>
      </c>
      <c r="E1892" s="1" t="s">
        <v>969</v>
      </c>
      <c r="F1892" s="1" t="s">
        <v>8047</v>
      </c>
      <c r="G1892" s="1" t="s">
        <v>970</v>
      </c>
      <c r="H1892" s="1" t="s">
        <v>971</v>
      </c>
      <c r="I1892" s="1" t="s">
        <v>972</v>
      </c>
      <c r="J1892" s="1"/>
      <c r="K1892" s="1">
        <v>7</v>
      </c>
      <c r="L1892" s="32" t="s">
        <v>4048</v>
      </c>
      <c r="M1892" s="8" t="s">
        <v>11773</v>
      </c>
      <c r="N1892" s="2" t="s">
        <v>12721</v>
      </c>
      <c r="O1892" s="173"/>
      <c r="P1892" s="168">
        <f t="shared" si="1063"/>
        <v>1889</v>
      </c>
      <c r="Q1892" s="138">
        <f t="shared" si="1057"/>
        <v>12</v>
      </c>
      <c r="R1892" s="138">
        <f t="shared" si="1058"/>
        <v>24</v>
      </c>
      <c r="S1892" s="138">
        <f t="shared" si="1059"/>
        <v>36</v>
      </c>
      <c r="T1892" s="138">
        <f t="shared" si="1060"/>
        <v>48</v>
      </c>
      <c r="U1892" s="138">
        <f t="shared" si="1061"/>
        <v>60</v>
      </c>
      <c r="V1892" s="138" t="e">
        <f t="shared" si="1062"/>
        <v>#VALUE!</v>
      </c>
      <c r="W1892" s="158" t="str">
        <f t="shared" si="1039"/>
        <v>08:30 19:00</v>
      </c>
      <c r="X1892" s="159">
        <f>HLOOKUP(SEARCH("2",$M1892)-1,$Q$3:$V1892,$P1892+1,FALSE)</f>
        <v>12</v>
      </c>
      <c r="Y1892" s="160" t="str">
        <f t="shared" si="1040"/>
        <v>08:30 19:00|09:30 19:00|08:30 19:00|08:30 19:00|09:00 18:00(13:00 14:00)</v>
      </c>
      <c r="Z1892" s="161" t="str">
        <f t="shared" si="1041"/>
        <v>08:30 19:00</v>
      </c>
      <c r="AA1892" s="158" t="str">
        <f t="shared" si="1042"/>
        <v>08:30 19:00</v>
      </c>
      <c r="AB1892" s="159">
        <f>HLOOKUP(SEARCH("3",$M1892)-1,$Q$3:$V1892,$P1892+1,FALSE)</f>
        <v>24</v>
      </c>
      <c r="AC1892" s="160" t="str">
        <f t="shared" si="1043"/>
        <v>09:30 19:00|08:30 19:00|08:30 19:00|09:00 18:00(13:00 14:00)</v>
      </c>
      <c r="AD1892" s="161" t="str">
        <f t="shared" si="1044"/>
        <v>09:30 19:00</v>
      </c>
      <c r="AE1892" s="158" t="str">
        <f t="shared" si="1045"/>
        <v>09:30 19:00</v>
      </c>
      <c r="AF1892" s="159">
        <f>HLOOKUP(SEARCH("4",$M1892)-1,$Q$3:$V1892,$P1892+1,FALSE)</f>
        <v>36</v>
      </c>
      <c r="AG1892" s="161" t="str">
        <f t="shared" si="1046"/>
        <v>08:30 19:00|08:30 19:00|09:00 18:00(13:00 14:00)</v>
      </c>
      <c r="AH1892" s="161" t="str">
        <f t="shared" si="1047"/>
        <v>08:30 19:00</v>
      </c>
      <c r="AI1892" s="158" t="str">
        <f t="shared" si="1048"/>
        <v>08:30 19:00</v>
      </c>
      <c r="AJ1892" s="159">
        <f>HLOOKUP(SEARCH("5",$M1892)-1,$Q$3:$V1892,$P1892+1,FALSE)</f>
        <v>48</v>
      </c>
      <c r="AK1892" s="161" t="str">
        <f t="shared" si="1049"/>
        <v>08:30 19:00|09:00 18:00(13:00 14:00)</v>
      </c>
      <c r="AL1892" s="161" t="str">
        <f t="shared" si="1050"/>
        <v>08:30 19:00</v>
      </c>
      <c r="AM1892" s="158" t="str">
        <f t="shared" si="1051"/>
        <v>08:30 19:00</v>
      </c>
      <c r="AN1892" s="159">
        <f>HLOOKUP(SEARCH("6",$M1892)-1,$Q$3:$V1892,$P1892+1,FALSE)</f>
        <v>60</v>
      </c>
      <c r="AO1892" s="161" t="str">
        <f t="shared" si="1052"/>
        <v>09:00 18:00(13:00 14:00)</v>
      </c>
      <c r="AP1892" s="161" t="e">
        <f t="shared" si="1053"/>
        <v>#VALUE!</v>
      </c>
      <c r="AQ1892" s="162" t="str">
        <f t="shared" si="1054"/>
        <v>09:00 18:00(13:00 14:00)</v>
      </c>
      <c r="AR1892" s="163" t="e">
        <f>HLOOKUP(SEARCH("7",$M1892)-1,$Q$3:$V1892,$P1892+1,FALSE)</f>
        <v>#VALUE!</v>
      </c>
      <c r="AS1892" s="164" t="str">
        <f t="shared" si="1055"/>
        <v>выходной</v>
      </c>
      <c r="AT1892" s="142"/>
      <c r="AU1892" s="11" t="str">
        <f>IF(ISERROR(VLOOKUP(B1892,'РЕОРГ 2008'!$A:$B,2,FALSE)),"",VLOOKUP(B1892,'РЕОРГ 2008'!$A:$B,2,FALSE))</f>
        <v/>
      </c>
      <c r="AV1892" s="12" t="str">
        <f t="shared" si="1056"/>
        <v>Доп.офис №6672/0234</v>
      </c>
      <c r="AW1892" s="31" t="e">
        <f>LEFT(#REF!,2)</f>
        <v>#REF!</v>
      </c>
      <c r="AX1892" s="12" t="str">
        <f t="shared" si="1034"/>
        <v>6672/0234</v>
      </c>
      <c r="AZ1892" t="str">
        <f>IF(ISERROR(VLOOKUP(B1892,'РЕОРГ 01.08.2009'!$A:$B,2,FALSE)),"",VLOOKUP(B1892,'РЕОРГ 01.08.2009'!$A:$B,2,FALSE))</f>
        <v/>
      </c>
      <c r="BA1892" s="12" t="str">
        <f t="shared" si="1029"/>
        <v>Доп.офис №6672/0234</v>
      </c>
      <c r="BB1892" t="e">
        <f>LEFT(#REF!,2)</f>
        <v>#REF!</v>
      </c>
      <c r="BC1892" s="12" t="str">
        <f t="shared" si="1035"/>
        <v>6672/0234</v>
      </c>
      <c r="BE1892" t="str">
        <f>IF(ISERROR(VLOOKUP(B1892,'РЕОРГ 01.10.2009'!A:C,3,FALSE)),"",VLOOKUP(B1892,'РЕОРГ 01.10.2009'!A:C,3,FALSE))</f>
        <v/>
      </c>
      <c r="BF1892" s="12" t="str">
        <f t="shared" si="1030"/>
        <v>Доп.офис №6672/0234</v>
      </c>
      <c r="BG1892" t="e">
        <f>LEFT(#REF!,2)</f>
        <v>#REF!</v>
      </c>
      <c r="BH1892" s="12" t="str">
        <f t="shared" si="1036"/>
        <v>6672/0234</v>
      </c>
      <c r="BJ1892" t="str">
        <f>IF(ISERROR(VLOOKUP($B1892,'РЕОРГ 01.05.2010'!A:B,2,FALSE)),"",VLOOKUP($B1892,'РЕОРГ 01.05.2010'!A:B,2,FALSE))</f>
        <v/>
      </c>
      <c r="BK1892" s="12" t="str">
        <f t="shared" si="1031"/>
        <v>Доп.офис №6672/0234</v>
      </c>
      <c r="BL1892" t="e">
        <f>LEFT(#REF!,2)</f>
        <v>#REF!</v>
      </c>
      <c r="BM1892" s="12" t="str">
        <f t="shared" si="1037"/>
        <v>6672/0234</v>
      </c>
      <c r="BO1892" t="str">
        <f>IF(ISERROR(VLOOKUP($B1892,'РЕОРГ 01.08.2010'!A:B,2,FALSE)),"",VLOOKUP($B1892,'РЕОРГ 01.08.2010'!A:B,2,FALSE))</f>
        <v/>
      </c>
      <c r="BP1892" s="12" t="str">
        <f t="shared" si="1032"/>
        <v>Доп.офис №6672/0234</v>
      </c>
      <c r="BQ1892" t="e">
        <f>LEFT(#REF!,2)</f>
        <v>#REF!</v>
      </c>
      <c r="BR1892" s="12" t="str">
        <f t="shared" si="1038"/>
        <v>6672/0234</v>
      </c>
    </row>
    <row r="1893" spans="1:70" ht="12.75" customHeight="1">
      <c r="A1893" t="str">
        <f t="shared" si="1033"/>
        <v>6672/0235</v>
      </c>
      <c r="B1893" s="133">
        <v>2206</v>
      </c>
      <c r="C1893" s="1" t="s">
        <v>11613</v>
      </c>
      <c r="D1893" s="32" t="s">
        <v>1926</v>
      </c>
      <c r="E1893" s="1" t="s">
        <v>973</v>
      </c>
      <c r="F1893" s="1" t="s">
        <v>8047</v>
      </c>
      <c r="G1893" s="1" t="s">
        <v>2446</v>
      </c>
      <c r="H1893" s="1" t="s">
        <v>2447</v>
      </c>
      <c r="I1893" s="1" t="s">
        <v>11199</v>
      </c>
      <c r="J1893" s="1"/>
      <c r="K1893" s="1">
        <v>10</v>
      </c>
      <c r="L1893" s="32" t="s">
        <v>4048</v>
      </c>
      <c r="M1893" s="8" t="s">
        <v>11783</v>
      </c>
      <c r="N1893" s="2" t="s">
        <v>12734</v>
      </c>
      <c r="O1893" s="173"/>
      <c r="P1893" s="168">
        <f t="shared" si="1063"/>
        <v>1890</v>
      </c>
      <c r="Q1893" s="138">
        <f t="shared" si="1057"/>
        <v>12</v>
      </c>
      <c r="R1893" s="138">
        <f t="shared" si="1058"/>
        <v>24</v>
      </c>
      <c r="S1893" s="138">
        <f t="shared" si="1059"/>
        <v>36</v>
      </c>
      <c r="T1893" s="138">
        <f t="shared" si="1060"/>
        <v>48</v>
      </c>
      <c r="U1893" s="138">
        <f t="shared" si="1061"/>
        <v>60</v>
      </c>
      <c r="V1893" s="138">
        <f t="shared" si="1062"/>
        <v>85</v>
      </c>
      <c r="W1893" s="158" t="str">
        <f t="shared" si="1039"/>
        <v>09:00 19:00</v>
      </c>
      <c r="X1893" s="159">
        <f>HLOOKUP(SEARCH("2",$M1893)-1,$Q$3:$V1893,$P1893+1,FALSE)</f>
        <v>12</v>
      </c>
      <c r="Y1893" s="160" t="str">
        <f t="shared" si="1040"/>
        <v>09:00 19:00|09:00 19:00|09:00 19:00|09:00 19:00|09:00 17:00(13:00 14:00)|09:00 13:00</v>
      </c>
      <c r="Z1893" s="161" t="str">
        <f t="shared" si="1041"/>
        <v>09:00 19:00</v>
      </c>
      <c r="AA1893" s="158" t="str">
        <f t="shared" si="1042"/>
        <v>09:00 19:00</v>
      </c>
      <c r="AB1893" s="159">
        <f>HLOOKUP(SEARCH("3",$M1893)-1,$Q$3:$V1893,$P1893+1,FALSE)</f>
        <v>24</v>
      </c>
      <c r="AC1893" s="160" t="str">
        <f t="shared" si="1043"/>
        <v>09:00 19:00|09:00 19:00|09:00 19:00|09:00 17:00(13:00 14:00)|09:00 13:00</v>
      </c>
      <c r="AD1893" s="161" t="str">
        <f t="shared" si="1044"/>
        <v>09:00 19:00</v>
      </c>
      <c r="AE1893" s="158" t="str">
        <f t="shared" si="1045"/>
        <v>09:00 19:00</v>
      </c>
      <c r="AF1893" s="159">
        <f>HLOOKUP(SEARCH("4",$M1893)-1,$Q$3:$V1893,$P1893+1,FALSE)</f>
        <v>36</v>
      </c>
      <c r="AG1893" s="161" t="str">
        <f t="shared" si="1046"/>
        <v>09:00 19:00|09:00 19:00|09:00 17:00(13:00 14:00)|09:00 13:00</v>
      </c>
      <c r="AH1893" s="161" t="str">
        <f t="shared" si="1047"/>
        <v>09:00 19:00</v>
      </c>
      <c r="AI1893" s="158" t="str">
        <f t="shared" si="1048"/>
        <v>09:00 19:00</v>
      </c>
      <c r="AJ1893" s="159">
        <f>HLOOKUP(SEARCH("5",$M1893)-1,$Q$3:$V1893,$P1893+1,FALSE)</f>
        <v>48</v>
      </c>
      <c r="AK1893" s="161" t="str">
        <f t="shared" si="1049"/>
        <v>09:00 19:00|09:00 17:00(13:00 14:00)|09:00 13:00</v>
      </c>
      <c r="AL1893" s="161" t="str">
        <f t="shared" si="1050"/>
        <v>09:00 19:00</v>
      </c>
      <c r="AM1893" s="158" t="str">
        <f t="shared" si="1051"/>
        <v>09:00 19:00</v>
      </c>
      <c r="AN1893" s="159">
        <f>HLOOKUP(SEARCH("6",$M1893)-1,$Q$3:$V1893,$P1893+1,FALSE)</f>
        <v>60</v>
      </c>
      <c r="AO1893" s="161" t="str">
        <f t="shared" si="1052"/>
        <v>09:00 17:00(13:00 14:00)|09:00 13:00</v>
      </c>
      <c r="AP1893" s="161" t="str">
        <f t="shared" si="1053"/>
        <v>09:00 17:00(13:00 14:00)</v>
      </c>
      <c r="AQ1893" s="162" t="str">
        <f t="shared" si="1054"/>
        <v>09:00 17:00(13:00 14:00)</v>
      </c>
      <c r="AR1893" s="163">
        <f>HLOOKUP(SEARCH("7",$M1893)-1,$Q$3:$V1893,$P1893+1,FALSE)</f>
        <v>85</v>
      </c>
      <c r="AS1893" s="164" t="str">
        <f t="shared" si="1055"/>
        <v>09:00 13:00</v>
      </c>
      <c r="AT1893" s="142"/>
      <c r="AU1893" s="11" t="str">
        <f>IF(ISERROR(VLOOKUP(B1893,'РЕОРГ 2008'!$A:$B,2,FALSE)),"",VLOOKUP(B1893,'РЕОРГ 2008'!$A:$B,2,FALSE))</f>
        <v/>
      </c>
      <c r="AV1893" s="12" t="str">
        <f t="shared" si="1056"/>
        <v>Доп.офис №6672/0235</v>
      </c>
      <c r="AW1893" s="31" t="e">
        <f>LEFT(#REF!,2)</f>
        <v>#REF!</v>
      </c>
      <c r="AX1893" s="12" t="str">
        <f t="shared" si="1034"/>
        <v>6672/0235</v>
      </c>
      <c r="AZ1893" t="str">
        <f>IF(ISERROR(VLOOKUP(B1893,'РЕОРГ 01.08.2009'!$A:$B,2,FALSE)),"",VLOOKUP(B1893,'РЕОРГ 01.08.2009'!$A:$B,2,FALSE))</f>
        <v/>
      </c>
      <c r="BA1893" s="12" t="str">
        <f t="shared" si="1029"/>
        <v>Доп.офис №6672/0235</v>
      </c>
      <c r="BB1893" t="e">
        <f>LEFT(#REF!,2)</f>
        <v>#REF!</v>
      </c>
      <c r="BC1893" s="12" t="str">
        <f t="shared" si="1035"/>
        <v>6672/0235</v>
      </c>
      <c r="BE1893" t="str">
        <f>IF(ISERROR(VLOOKUP(B1893,'РЕОРГ 01.10.2009'!A:C,3,FALSE)),"",VLOOKUP(B1893,'РЕОРГ 01.10.2009'!A:C,3,FALSE))</f>
        <v/>
      </c>
      <c r="BF1893" s="12" t="str">
        <f t="shared" si="1030"/>
        <v>Доп.офис №6672/0235</v>
      </c>
      <c r="BG1893" t="e">
        <f>LEFT(#REF!,2)</f>
        <v>#REF!</v>
      </c>
      <c r="BH1893" s="12" t="str">
        <f t="shared" si="1036"/>
        <v>6672/0235</v>
      </c>
      <c r="BJ1893" t="str">
        <f>IF(ISERROR(VLOOKUP($B1893,'РЕОРГ 01.05.2010'!A:B,2,FALSE)),"",VLOOKUP($B1893,'РЕОРГ 01.05.2010'!A:B,2,FALSE))</f>
        <v/>
      </c>
      <c r="BK1893" s="12" t="str">
        <f t="shared" si="1031"/>
        <v>Доп.офис №6672/0235</v>
      </c>
      <c r="BL1893" t="e">
        <f>LEFT(#REF!,2)</f>
        <v>#REF!</v>
      </c>
      <c r="BM1893" s="12" t="str">
        <f t="shared" si="1037"/>
        <v>6672/0235</v>
      </c>
      <c r="BO1893" t="str">
        <f>IF(ISERROR(VLOOKUP($B1893,'РЕОРГ 01.08.2010'!A:B,2,FALSE)),"",VLOOKUP($B1893,'РЕОРГ 01.08.2010'!A:B,2,FALSE))</f>
        <v/>
      </c>
      <c r="BP1893" s="12" t="str">
        <f t="shared" si="1032"/>
        <v>Доп.офис №6672/0235</v>
      </c>
      <c r="BQ1893" t="e">
        <f>LEFT(#REF!,2)</f>
        <v>#REF!</v>
      </c>
      <c r="BR1893" s="12" t="str">
        <f t="shared" si="1038"/>
        <v>6672/0235</v>
      </c>
    </row>
    <row r="1894" spans="1:70" ht="12.75" customHeight="1">
      <c r="A1894" t="str">
        <f t="shared" si="1033"/>
        <v>6672/0236</v>
      </c>
      <c r="B1894" s="133">
        <v>2207</v>
      </c>
      <c r="C1894" s="1" t="s">
        <v>11614</v>
      </c>
      <c r="D1894" s="32" t="s">
        <v>1926</v>
      </c>
      <c r="E1894" s="1" t="s">
        <v>2448</v>
      </c>
      <c r="F1894" s="1" t="s">
        <v>8047</v>
      </c>
      <c r="G1894" s="1" t="s">
        <v>4702</v>
      </c>
      <c r="H1894" s="1" t="s">
        <v>4703</v>
      </c>
      <c r="I1894" s="1" t="s">
        <v>4704</v>
      </c>
      <c r="J1894" s="1"/>
      <c r="K1894" s="1">
        <v>7</v>
      </c>
      <c r="L1894" s="32" t="s">
        <v>4048</v>
      </c>
      <c r="M1894" s="8" t="s">
        <v>11773</v>
      </c>
      <c r="N1894" s="2" t="s">
        <v>12721</v>
      </c>
      <c r="O1894" s="173"/>
      <c r="P1894" s="168">
        <f t="shared" si="1063"/>
        <v>1891</v>
      </c>
      <c r="Q1894" s="138">
        <f t="shared" si="1057"/>
        <v>12</v>
      </c>
      <c r="R1894" s="138">
        <f t="shared" si="1058"/>
        <v>24</v>
      </c>
      <c r="S1894" s="138">
        <f t="shared" si="1059"/>
        <v>36</v>
      </c>
      <c r="T1894" s="138">
        <f t="shared" si="1060"/>
        <v>48</v>
      </c>
      <c r="U1894" s="138">
        <f t="shared" si="1061"/>
        <v>60</v>
      </c>
      <c r="V1894" s="138" t="e">
        <f t="shared" si="1062"/>
        <v>#VALUE!</v>
      </c>
      <c r="W1894" s="158" t="str">
        <f t="shared" si="1039"/>
        <v>08:30 19:00</v>
      </c>
      <c r="X1894" s="159">
        <f>HLOOKUP(SEARCH("2",$M1894)-1,$Q$3:$V1894,$P1894+1,FALSE)</f>
        <v>12</v>
      </c>
      <c r="Y1894" s="160" t="str">
        <f t="shared" si="1040"/>
        <v>08:30 19:00|09:30 19:00|08:30 19:00|08:30 19:00|09:00 18:00(13:00 14:00)</v>
      </c>
      <c r="Z1894" s="161" t="str">
        <f t="shared" si="1041"/>
        <v>08:30 19:00</v>
      </c>
      <c r="AA1894" s="158" t="str">
        <f t="shared" si="1042"/>
        <v>08:30 19:00</v>
      </c>
      <c r="AB1894" s="159">
        <f>HLOOKUP(SEARCH("3",$M1894)-1,$Q$3:$V1894,$P1894+1,FALSE)</f>
        <v>24</v>
      </c>
      <c r="AC1894" s="160" t="str">
        <f t="shared" si="1043"/>
        <v>09:30 19:00|08:30 19:00|08:30 19:00|09:00 18:00(13:00 14:00)</v>
      </c>
      <c r="AD1894" s="161" t="str">
        <f t="shared" si="1044"/>
        <v>09:30 19:00</v>
      </c>
      <c r="AE1894" s="158" t="str">
        <f t="shared" si="1045"/>
        <v>09:30 19:00</v>
      </c>
      <c r="AF1894" s="159">
        <f>HLOOKUP(SEARCH("4",$M1894)-1,$Q$3:$V1894,$P1894+1,FALSE)</f>
        <v>36</v>
      </c>
      <c r="AG1894" s="161" t="str">
        <f t="shared" si="1046"/>
        <v>08:30 19:00|08:30 19:00|09:00 18:00(13:00 14:00)</v>
      </c>
      <c r="AH1894" s="161" t="str">
        <f t="shared" si="1047"/>
        <v>08:30 19:00</v>
      </c>
      <c r="AI1894" s="158" t="str">
        <f t="shared" si="1048"/>
        <v>08:30 19:00</v>
      </c>
      <c r="AJ1894" s="159">
        <f>HLOOKUP(SEARCH("5",$M1894)-1,$Q$3:$V1894,$P1894+1,FALSE)</f>
        <v>48</v>
      </c>
      <c r="AK1894" s="161" t="str">
        <f t="shared" si="1049"/>
        <v>08:30 19:00|09:00 18:00(13:00 14:00)</v>
      </c>
      <c r="AL1894" s="161" t="str">
        <f t="shared" si="1050"/>
        <v>08:30 19:00</v>
      </c>
      <c r="AM1894" s="158" t="str">
        <f t="shared" si="1051"/>
        <v>08:30 19:00</v>
      </c>
      <c r="AN1894" s="159">
        <f>HLOOKUP(SEARCH("6",$M1894)-1,$Q$3:$V1894,$P1894+1,FALSE)</f>
        <v>60</v>
      </c>
      <c r="AO1894" s="161" t="str">
        <f t="shared" si="1052"/>
        <v>09:00 18:00(13:00 14:00)</v>
      </c>
      <c r="AP1894" s="161" t="e">
        <f t="shared" si="1053"/>
        <v>#VALUE!</v>
      </c>
      <c r="AQ1894" s="162" t="str">
        <f t="shared" si="1054"/>
        <v>09:00 18:00(13:00 14:00)</v>
      </c>
      <c r="AR1894" s="163" t="e">
        <f>HLOOKUP(SEARCH("7",$M1894)-1,$Q$3:$V1894,$P1894+1,FALSE)</f>
        <v>#VALUE!</v>
      </c>
      <c r="AS1894" s="164" t="str">
        <f t="shared" si="1055"/>
        <v>выходной</v>
      </c>
      <c r="AT1894" s="142"/>
      <c r="AU1894" s="11" t="str">
        <f>IF(ISERROR(VLOOKUP(B1894,'РЕОРГ 2008'!$A:$B,2,FALSE)),"",VLOOKUP(B1894,'РЕОРГ 2008'!$A:$B,2,FALSE))</f>
        <v/>
      </c>
      <c r="AV1894" s="12" t="str">
        <f t="shared" si="1056"/>
        <v>Доп.офис №6672/0236</v>
      </c>
      <c r="AW1894" s="31" t="e">
        <f>LEFT(#REF!,2)</f>
        <v>#REF!</v>
      </c>
      <c r="AX1894" s="12" t="str">
        <f t="shared" si="1034"/>
        <v>6672/0236</v>
      </c>
      <c r="AZ1894" t="str">
        <f>IF(ISERROR(VLOOKUP(B1894,'РЕОРГ 01.08.2009'!$A:$B,2,FALSE)),"",VLOOKUP(B1894,'РЕОРГ 01.08.2009'!$A:$B,2,FALSE))</f>
        <v/>
      </c>
      <c r="BA1894" s="12" t="str">
        <f t="shared" si="1029"/>
        <v>Доп.офис №6672/0236</v>
      </c>
      <c r="BB1894" t="e">
        <f>LEFT(#REF!,2)</f>
        <v>#REF!</v>
      </c>
      <c r="BC1894" s="12" t="str">
        <f t="shared" si="1035"/>
        <v>6672/0236</v>
      </c>
      <c r="BE1894" t="str">
        <f>IF(ISERROR(VLOOKUP(B1894,'РЕОРГ 01.10.2009'!A:C,3,FALSE)),"",VLOOKUP(B1894,'РЕОРГ 01.10.2009'!A:C,3,FALSE))</f>
        <v/>
      </c>
      <c r="BF1894" s="12" t="str">
        <f t="shared" si="1030"/>
        <v>Доп.офис №6672/0236</v>
      </c>
      <c r="BG1894" t="e">
        <f>LEFT(#REF!,2)</f>
        <v>#REF!</v>
      </c>
      <c r="BH1894" s="12" t="str">
        <f t="shared" si="1036"/>
        <v>6672/0236</v>
      </c>
      <c r="BJ1894" t="str">
        <f>IF(ISERROR(VLOOKUP($B1894,'РЕОРГ 01.05.2010'!A:B,2,FALSE)),"",VLOOKUP($B1894,'РЕОРГ 01.05.2010'!A:B,2,FALSE))</f>
        <v/>
      </c>
      <c r="BK1894" s="12" t="str">
        <f t="shared" si="1031"/>
        <v>Доп.офис №6672/0236</v>
      </c>
      <c r="BL1894" t="e">
        <f>LEFT(#REF!,2)</f>
        <v>#REF!</v>
      </c>
      <c r="BM1894" s="12" t="str">
        <f t="shared" si="1037"/>
        <v>6672/0236</v>
      </c>
      <c r="BO1894" t="str">
        <f>IF(ISERROR(VLOOKUP($B1894,'РЕОРГ 01.08.2010'!A:B,2,FALSE)),"",VLOOKUP($B1894,'РЕОРГ 01.08.2010'!A:B,2,FALSE))</f>
        <v/>
      </c>
      <c r="BP1894" s="12" t="str">
        <f t="shared" si="1032"/>
        <v>Доп.офис №6672/0236</v>
      </c>
      <c r="BQ1894" t="e">
        <f>LEFT(#REF!,2)</f>
        <v>#REF!</v>
      </c>
      <c r="BR1894" s="12" t="str">
        <f t="shared" si="1038"/>
        <v>6672/0236</v>
      </c>
    </row>
    <row r="1895" spans="1:70" ht="12.75" customHeight="1">
      <c r="A1895" t="str">
        <f t="shared" si="1033"/>
        <v>6672/0238</v>
      </c>
      <c r="B1895" s="133">
        <v>2208</v>
      </c>
      <c r="C1895" s="1" t="s">
        <v>11615</v>
      </c>
      <c r="D1895" s="32" t="s">
        <v>1926</v>
      </c>
      <c r="E1895" s="1" t="s">
        <v>4705</v>
      </c>
      <c r="F1895" s="1" t="s">
        <v>8047</v>
      </c>
      <c r="G1895" s="1" t="s">
        <v>4706</v>
      </c>
      <c r="H1895" s="1" t="s">
        <v>4707</v>
      </c>
      <c r="I1895" s="1" t="s">
        <v>11200</v>
      </c>
      <c r="J1895" s="1"/>
      <c r="K1895" s="1">
        <v>5</v>
      </c>
      <c r="L1895" s="32" t="s">
        <v>4048</v>
      </c>
      <c r="M1895" s="8" t="s">
        <v>11773</v>
      </c>
      <c r="N1895" s="2" t="s">
        <v>12723</v>
      </c>
      <c r="O1895" s="173"/>
      <c r="P1895" s="168">
        <f t="shared" si="1063"/>
        <v>1892</v>
      </c>
      <c r="Q1895" s="138">
        <f t="shared" si="1057"/>
        <v>25</v>
      </c>
      <c r="R1895" s="138">
        <f t="shared" si="1058"/>
        <v>50</v>
      </c>
      <c r="S1895" s="138">
        <f t="shared" si="1059"/>
        <v>75</v>
      </c>
      <c r="T1895" s="138">
        <f t="shared" si="1060"/>
        <v>100</v>
      </c>
      <c r="U1895" s="138">
        <f t="shared" si="1061"/>
        <v>125</v>
      </c>
      <c r="V1895" s="138" t="e">
        <f t="shared" si="1062"/>
        <v>#VALUE!</v>
      </c>
      <c r="W1895" s="158" t="str">
        <f t="shared" si="1039"/>
        <v>08:30 18:30(13:00 14:00)</v>
      </c>
      <c r="X1895" s="159">
        <f>HLOOKUP(SEARCH("2",$M1895)-1,$Q$3:$V1895,$P1895+1,FALSE)</f>
        <v>25</v>
      </c>
      <c r="Y1895" s="160" t="str">
        <f t="shared" si="1040"/>
        <v>08:30 18:30(13:00 14:00)|08:30 18:30(13:00 14:00)|09:30 18:30(13:00 14:00)|08:30 18:30(13:00 14:00)|09:00 17:00(13:00 14:00)</v>
      </c>
      <c r="Z1895" s="161" t="str">
        <f t="shared" si="1041"/>
        <v>08:30 18:30(13:00 14:00)</v>
      </c>
      <c r="AA1895" s="158" t="str">
        <f t="shared" si="1042"/>
        <v>08:30 18:30(13:00 14:00)</v>
      </c>
      <c r="AB1895" s="159">
        <f>HLOOKUP(SEARCH("3",$M1895)-1,$Q$3:$V1895,$P1895+1,FALSE)</f>
        <v>50</v>
      </c>
      <c r="AC1895" s="160" t="str">
        <f t="shared" si="1043"/>
        <v>08:30 18:30(13:00 14:00)|09:30 18:30(13:00 14:00)|08:30 18:30(13:00 14:00)|09:00 17:00(13:00 14:00)</v>
      </c>
      <c r="AD1895" s="161" t="str">
        <f t="shared" si="1044"/>
        <v>08:30 18:30(13:00 14:00)</v>
      </c>
      <c r="AE1895" s="158" t="str">
        <f t="shared" si="1045"/>
        <v>08:30 18:30(13:00 14:00)</v>
      </c>
      <c r="AF1895" s="159">
        <f>HLOOKUP(SEARCH("4",$M1895)-1,$Q$3:$V1895,$P1895+1,FALSE)</f>
        <v>75</v>
      </c>
      <c r="AG1895" s="161" t="str">
        <f t="shared" si="1046"/>
        <v>09:30 18:30(13:00 14:00)|08:30 18:30(13:00 14:00)|09:00 17:00(13:00 14:00)</v>
      </c>
      <c r="AH1895" s="161" t="str">
        <f t="shared" si="1047"/>
        <v>09:30 18:30(13:00 14:00)</v>
      </c>
      <c r="AI1895" s="158" t="str">
        <f t="shared" si="1048"/>
        <v>09:30 18:30(13:00 14:00)</v>
      </c>
      <c r="AJ1895" s="159">
        <f>HLOOKUP(SEARCH("5",$M1895)-1,$Q$3:$V1895,$P1895+1,FALSE)</f>
        <v>100</v>
      </c>
      <c r="AK1895" s="161" t="str">
        <f t="shared" si="1049"/>
        <v>08:30 18:30(13:00 14:00)|09:00 17:00(13:00 14:00)</v>
      </c>
      <c r="AL1895" s="161" t="str">
        <f t="shared" si="1050"/>
        <v>08:30 18:30(13:00 14:00)</v>
      </c>
      <c r="AM1895" s="158" t="str">
        <f t="shared" si="1051"/>
        <v>08:30 18:30(13:00 14:00)</v>
      </c>
      <c r="AN1895" s="159">
        <f>HLOOKUP(SEARCH("6",$M1895)-1,$Q$3:$V1895,$P1895+1,FALSE)</f>
        <v>125</v>
      </c>
      <c r="AO1895" s="161" t="str">
        <f t="shared" si="1052"/>
        <v>09:00 17:00(13:00 14:00)</v>
      </c>
      <c r="AP1895" s="161" t="e">
        <f t="shared" si="1053"/>
        <v>#VALUE!</v>
      </c>
      <c r="AQ1895" s="162" t="str">
        <f t="shared" si="1054"/>
        <v>09:00 17:00(13:00 14:00)</v>
      </c>
      <c r="AR1895" s="163" t="e">
        <f>HLOOKUP(SEARCH("7",$M1895)-1,$Q$3:$V1895,$P1895+1,FALSE)</f>
        <v>#VALUE!</v>
      </c>
      <c r="AS1895" s="164" t="str">
        <f t="shared" si="1055"/>
        <v>выходной</v>
      </c>
      <c r="AT1895" s="142"/>
      <c r="AU1895" s="11" t="str">
        <f>IF(ISERROR(VLOOKUP(B1895,'РЕОРГ 2008'!$A:$B,2,FALSE)),"",VLOOKUP(B1895,'РЕОРГ 2008'!$A:$B,2,FALSE))</f>
        <v/>
      </c>
      <c r="AV1895" s="12" t="str">
        <f t="shared" si="1056"/>
        <v>Доп.офис №6672/0238</v>
      </c>
      <c r="AW1895" s="31" t="e">
        <f>LEFT(#REF!,2)</f>
        <v>#REF!</v>
      </c>
      <c r="AX1895" s="12" t="str">
        <f t="shared" si="1034"/>
        <v>6672/0238</v>
      </c>
      <c r="AZ1895" t="str">
        <f>IF(ISERROR(VLOOKUP(B1895,'РЕОРГ 01.08.2009'!$A:$B,2,FALSE)),"",VLOOKUP(B1895,'РЕОРГ 01.08.2009'!$A:$B,2,FALSE))</f>
        <v/>
      </c>
      <c r="BA1895" s="12" t="str">
        <f t="shared" si="1029"/>
        <v>Доп.офис №6672/0238</v>
      </c>
      <c r="BB1895" t="e">
        <f>LEFT(#REF!,2)</f>
        <v>#REF!</v>
      </c>
      <c r="BC1895" s="12" t="str">
        <f t="shared" si="1035"/>
        <v>6672/0238</v>
      </c>
      <c r="BE1895" t="str">
        <f>IF(ISERROR(VLOOKUP(B1895,'РЕОРГ 01.10.2009'!A:C,3,FALSE)),"",VLOOKUP(B1895,'РЕОРГ 01.10.2009'!A:C,3,FALSE))</f>
        <v/>
      </c>
      <c r="BF1895" s="12" t="str">
        <f t="shared" si="1030"/>
        <v>Доп.офис №6672/0238</v>
      </c>
      <c r="BG1895" t="e">
        <f>LEFT(#REF!,2)</f>
        <v>#REF!</v>
      </c>
      <c r="BH1895" s="12" t="str">
        <f t="shared" si="1036"/>
        <v>6672/0238</v>
      </c>
      <c r="BJ1895" t="str">
        <f>IF(ISERROR(VLOOKUP($B1895,'РЕОРГ 01.05.2010'!A:B,2,FALSE)),"",VLOOKUP($B1895,'РЕОРГ 01.05.2010'!A:B,2,FALSE))</f>
        <v/>
      </c>
      <c r="BK1895" s="12" t="str">
        <f t="shared" si="1031"/>
        <v>Доп.офис №6672/0238</v>
      </c>
      <c r="BL1895" t="e">
        <f>LEFT(#REF!,2)</f>
        <v>#REF!</v>
      </c>
      <c r="BM1895" s="12" t="str">
        <f t="shared" si="1037"/>
        <v>6672/0238</v>
      </c>
      <c r="BO1895" t="str">
        <f>IF(ISERROR(VLOOKUP($B1895,'РЕОРГ 01.08.2010'!A:B,2,FALSE)),"",VLOOKUP($B1895,'РЕОРГ 01.08.2010'!A:B,2,FALSE))</f>
        <v/>
      </c>
      <c r="BP1895" s="12" t="str">
        <f t="shared" si="1032"/>
        <v>Доп.офис №6672/0238</v>
      </c>
      <c r="BQ1895" t="e">
        <f>LEFT(#REF!,2)</f>
        <v>#REF!</v>
      </c>
      <c r="BR1895" s="12" t="str">
        <f t="shared" si="1038"/>
        <v>6672/0238</v>
      </c>
    </row>
    <row r="1896" spans="1:70" ht="12.75" customHeight="1">
      <c r="A1896" t="str">
        <f t="shared" si="1033"/>
        <v>6672/0246</v>
      </c>
      <c r="B1896" s="133">
        <v>2209</v>
      </c>
      <c r="C1896" s="1" t="s">
        <v>4708</v>
      </c>
      <c r="D1896" s="32" t="s">
        <v>1926</v>
      </c>
      <c r="E1896" s="1" t="s">
        <v>4709</v>
      </c>
      <c r="F1896" s="1" t="s">
        <v>8047</v>
      </c>
      <c r="G1896" s="1" t="s">
        <v>4710</v>
      </c>
      <c r="H1896" s="1" t="s">
        <v>4711</v>
      </c>
      <c r="I1896" s="1" t="s">
        <v>11616</v>
      </c>
      <c r="J1896" s="1"/>
      <c r="K1896" s="1">
        <v>10</v>
      </c>
      <c r="L1896" s="32" t="s">
        <v>4048</v>
      </c>
      <c r="M1896" s="8" t="s">
        <v>11773</v>
      </c>
      <c r="N1896" s="2" t="s">
        <v>12729</v>
      </c>
      <c r="O1896" s="173"/>
      <c r="P1896" s="168">
        <f t="shared" si="1063"/>
        <v>1893</v>
      </c>
      <c r="Q1896" s="138">
        <f t="shared" si="1057"/>
        <v>12</v>
      </c>
      <c r="R1896" s="138">
        <f t="shared" si="1058"/>
        <v>24</v>
      </c>
      <c r="S1896" s="138">
        <f t="shared" si="1059"/>
        <v>36</v>
      </c>
      <c r="T1896" s="138">
        <f t="shared" si="1060"/>
        <v>48</v>
      </c>
      <c r="U1896" s="138">
        <f t="shared" si="1061"/>
        <v>60</v>
      </c>
      <c r="V1896" s="138" t="e">
        <f t="shared" si="1062"/>
        <v>#VALUE!</v>
      </c>
      <c r="W1896" s="158" t="str">
        <f t="shared" si="1039"/>
        <v>08:30 19:00</v>
      </c>
      <c r="X1896" s="159">
        <f>HLOOKUP(SEARCH("2",$M1896)-1,$Q$3:$V1896,$P1896+1,FALSE)</f>
        <v>12</v>
      </c>
      <c r="Y1896" s="160" t="str">
        <f t="shared" si="1040"/>
        <v>08:30 19:00|08:30 19:00|09:30 19:00|08:30 19:00|09:00 17:00(13:00 14:00)</v>
      </c>
      <c r="Z1896" s="161" t="str">
        <f t="shared" si="1041"/>
        <v>08:30 19:00</v>
      </c>
      <c r="AA1896" s="158" t="str">
        <f t="shared" si="1042"/>
        <v>08:30 19:00</v>
      </c>
      <c r="AB1896" s="159">
        <f>HLOOKUP(SEARCH("3",$M1896)-1,$Q$3:$V1896,$P1896+1,FALSE)</f>
        <v>24</v>
      </c>
      <c r="AC1896" s="160" t="str">
        <f t="shared" si="1043"/>
        <v>08:30 19:00|09:30 19:00|08:30 19:00|09:00 17:00(13:00 14:00)</v>
      </c>
      <c r="AD1896" s="161" t="str">
        <f t="shared" si="1044"/>
        <v>08:30 19:00</v>
      </c>
      <c r="AE1896" s="158" t="str">
        <f t="shared" si="1045"/>
        <v>08:30 19:00</v>
      </c>
      <c r="AF1896" s="159">
        <f>HLOOKUP(SEARCH("4",$M1896)-1,$Q$3:$V1896,$P1896+1,FALSE)</f>
        <v>36</v>
      </c>
      <c r="AG1896" s="161" t="str">
        <f t="shared" si="1046"/>
        <v>09:30 19:00|08:30 19:00|09:00 17:00(13:00 14:00)</v>
      </c>
      <c r="AH1896" s="161" t="str">
        <f t="shared" si="1047"/>
        <v>09:30 19:00</v>
      </c>
      <c r="AI1896" s="158" t="str">
        <f t="shared" si="1048"/>
        <v>09:30 19:00</v>
      </c>
      <c r="AJ1896" s="159">
        <f>HLOOKUP(SEARCH("5",$M1896)-1,$Q$3:$V1896,$P1896+1,FALSE)</f>
        <v>48</v>
      </c>
      <c r="AK1896" s="161" t="str">
        <f t="shared" si="1049"/>
        <v>08:30 19:00|09:00 17:00(13:00 14:00)</v>
      </c>
      <c r="AL1896" s="161" t="str">
        <f t="shared" si="1050"/>
        <v>08:30 19:00</v>
      </c>
      <c r="AM1896" s="158" t="str">
        <f t="shared" si="1051"/>
        <v>08:30 19:00</v>
      </c>
      <c r="AN1896" s="159">
        <f>HLOOKUP(SEARCH("6",$M1896)-1,$Q$3:$V1896,$P1896+1,FALSE)</f>
        <v>60</v>
      </c>
      <c r="AO1896" s="161" t="str">
        <f t="shared" si="1052"/>
        <v>09:00 17:00(13:00 14:00)</v>
      </c>
      <c r="AP1896" s="161" t="e">
        <f t="shared" si="1053"/>
        <v>#VALUE!</v>
      </c>
      <c r="AQ1896" s="162" t="str">
        <f t="shared" si="1054"/>
        <v>09:00 17:00(13:00 14:00)</v>
      </c>
      <c r="AR1896" s="163" t="e">
        <f>HLOOKUP(SEARCH("7",$M1896)-1,$Q$3:$V1896,$P1896+1,FALSE)</f>
        <v>#VALUE!</v>
      </c>
      <c r="AS1896" s="164" t="str">
        <f t="shared" si="1055"/>
        <v>выходной</v>
      </c>
      <c r="AT1896" s="142"/>
      <c r="AU1896" s="11" t="str">
        <f>IF(ISERROR(VLOOKUP(B1896,'РЕОРГ 2008'!$A:$B,2,FALSE)),"",VLOOKUP(B1896,'РЕОРГ 2008'!$A:$B,2,FALSE))</f>
        <v/>
      </c>
      <c r="AV1896" s="12" t="str">
        <f t="shared" si="1056"/>
        <v>Доп.офис №6672/0246</v>
      </c>
      <c r="AW1896" s="31" t="e">
        <f>LEFT(#REF!,2)</f>
        <v>#REF!</v>
      </c>
      <c r="AX1896" s="12" t="str">
        <f t="shared" si="1034"/>
        <v>6672/0246</v>
      </c>
      <c r="AZ1896" t="str">
        <f>IF(ISERROR(VLOOKUP(B1896,'РЕОРГ 01.08.2009'!$A:$B,2,FALSE)),"",VLOOKUP(B1896,'РЕОРГ 01.08.2009'!$A:$B,2,FALSE))</f>
        <v/>
      </c>
      <c r="BA1896" s="12" t="str">
        <f t="shared" si="1029"/>
        <v>Доп.офис №6672/0246</v>
      </c>
      <c r="BB1896" t="e">
        <f>LEFT(#REF!,2)</f>
        <v>#REF!</v>
      </c>
      <c r="BC1896" s="12" t="str">
        <f t="shared" si="1035"/>
        <v>6672/0246</v>
      </c>
      <c r="BE1896" t="str">
        <f>IF(ISERROR(VLOOKUP(B1896,'РЕОРГ 01.10.2009'!A:C,3,FALSE)),"",VLOOKUP(B1896,'РЕОРГ 01.10.2009'!A:C,3,FALSE))</f>
        <v/>
      </c>
      <c r="BF1896" s="12" t="str">
        <f t="shared" si="1030"/>
        <v>Доп.офис №6672/0246</v>
      </c>
      <c r="BG1896" t="e">
        <f>LEFT(#REF!,2)</f>
        <v>#REF!</v>
      </c>
      <c r="BH1896" s="12" t="str">
        <f t="shared" si="1036"/>
        <v>6672/0246</v>
      </c>
      <c r="BJ1896" t="str">
        <f>IF(ISERROR(VLOOKUP($B1896,'РЕОРГ 01.05.2010'!A:B,2,FALSE)),"",VLOOKUP($B1896,'РЕОРГ 01.05.2010'!A:B,2,FALSE))</f>
        <v/>
      </c>
      <c r="BK1896" s="12" t="str">
        <f t="shared" si="1031"/>
        <v>Доп.офис №6672/0246</v>
      </c>
      <c r="BL1896" t="e">
        <f>LEFT(#REF!,2)</f>
        <v>#REF!</v>
      </c>
      <c r="BM1896" s="12" t="str">
        <f t="shared" si="1037"/>
        <v>6672/0246</v>
      </c>
      <c r="BO1896" t="str">
        <f>IF(ISERROR(VLOOKUP($B1896,'РЕОРГ 01.08.2010'!A:B,2,FALSE)),"",VLOOKUP($B1896,'РЕОРГ 01.08.2010'!A:B,2,FALSE))</f>
        <v/>
      </c>
      <c r="BP1896" s="12" t="str">
        <f t="shared" si="1032"/>
        <v>Доп.офис №6672/0246</v>
      </c>
      <c r="BQ1896" t="e">
        <f>LEFT(#REF!,2)</f>
        <v>#REF!</v>
      </c>
      <c r="BR1896" s="12" t="str">
        <f t="shared" si="1038"/>
        <v>6672/0246</v>
      </c>
    </row>
    <row r="1897" spans="1:70" ht="12.75" customHeight="1">
      <c r="A1897" t="str">
        <f t="shared" si="1033"/>
        <v>6672/0251</v>
      </c>
      <c r="B1897" s="133">
        <v>2210</v>
      </c>
      <c r="C1897" s="1" t="s">
        <v>4713</v>
      </c>
      <c r="D1897" s="32" t="s">
        <v>7017</v>
      </c>
      <c r="E1897" s="1" t="s">
        <v>1118</v>
      </c>
      <c r="F1897" s="1" t="s">
        <v>8047</v>
      </c>
      <c r="G1897" s="1" t="s">
        <v>4714</v>
      </c>
      <c r="H1897" s="1" t="s">
        <v>4715</v>
      </c>
      <c r="I1897" s="1" t="s">
        <v>8339</v>
      </c>
      <c r="J1897" s="1"/>
      <c r="K1897" s="1">
        <v>22</v>
      </c>
      <c r="L1897" s="32" t="s">
        <v>4048</v>
      </c>
      <c r="M1897" s="8" t="s">
        <v>11773</v>
      </c>
      <c r="N1897" s="2" t="s">
        <v>12419</v>
      </c>
      <c r="O1897" s="173"/>
      <c r="P1897" s="168">
        <f t="shared" si="1063"/>
        <v>1894</v>
      </c>
      <c r="Q1897" s="138">
        <f t="shared" si="1057"/>
        <v>12</v>
      </c>
      <c r="R1897" s="138">
        <f t="shared" si="1058"/>
        <v>24</v>
      </c>
      <c r="S1897" s="138">
        <f t="shared" si="1059"/>
        <v>36</v>
      </c>
      <c r="T1897" s="138">
        <f t="shared" si="1060"/>
        <v>48</v>
      </c>
      <c r="U1897" s="138">
        <f t="shared" si="1061"/>
        <v>60</v>
      </c>
      <c r="V1897" s="138" t="e">
        <f t="shared" si="1062"/>
        <v>#VALUE!</v>
      </c>
      <c r="W1897" s="158" t="str">
        <f t="shared" si="1039"/>
        <v>08:30 19:00</v>
      </c>
      <c r="X1897" s="159">
        <f>HLOOKUP(SEARCH("2",$M1897)-1,$Q$3:$V1897,$P1897+1,FALSE)</f>
        <v>12</v>
      </c>
      <c r="Y1897" s="160" t="str">
        <f t="shared" si="1040"/>
        <v>08:30 19:00|08:30 19:00|09:30 19:00|08:30 19:00|09:00 18:00(13:00 14:00)</v>
      </c>
      <c r="Z1897" s="161" t="str">
        <f t="shared" si="1041"/>
        <v>08:30 19:00</v>
      </c>
      <c r="AA1897" s="158" t="str">
        <f t="shared" si="1042"/>
        <v>08:30 19:00</v>
      </c>
      <c r="AB1897" s="159">
        <f>HLOOKUP(SEARCH("3",$M1897)-1,$Q$3:$V1897,$P1897+1,FALSE)</f>
        <v>24</v>
      </c>
      <c r="AC1897" s="160" t="str">
        <f t="shared" si="1043"/>
        <v>08:30 19:00|09:30 19:00|08:30 19:00|09:00 18:00(13:00 14:00)</v>
      </c>
      <c r="AD1897" s="161" t="str">
        <f t="shared" si="1044"/>
        <v>08:30 19:00</v>
      </c>
      <c r="AE1897" s="158" t="str">
        <f t="shared" si="1045"/>
        <v>08:30 19:00</v>
      </c>
      <c r="AF1897" s="159">
        <f>HLOOKUP(SEARCH("4",$M1897)-1,$Q$3:$V1897,$P1897+1,FALSE)</f>
        <v>36</v>
      </c>
      <c r="AG1897" s="161" t="str">
        <f t="shared" si="1046"/>
        <v>09:30 19:00|08:30 19:00|09:00 18:00(13:00 14:00)</v>
      </c>
      <c r="AH1897" s="161" t="str">
        <f t="shared" si="1047"/>
        <v>09:30 19:00</v>
      </c>
      <c r="AI1897" s="158" t="str">
        <f t="shared" si="1048"/>
        <v>09:30 19:00</v>
      </c>
      <c r="AJ1897" s="159">
        <f>HLOOKUP(SEARCH("5",$M1897)-1,$Q$3:$V1897,$P1897+1,FALSE)</f>
        <v>48</v>
      </c>
      <c r="AK1897" s="161" t="str">
        <f t="shared" si="1049"/>
        <v>08:30 19:00|09:00 18:00(13:00 14:00)</v>
      </c>
      <c r="AL1897" s="161" t="str">
        <f t="shared" si="1050"/>
        <v>08:30 19:00</v>
      </c>
      <c r="AM1897" s="158" t="str">
        <f t="shared" si="1051"/>
        <v>08:30 19:00</v>
      </c>
      <c r="AN1897" s="159">
        <f>HLOOKUP(SEARCH("6",$M1897)-1,$Q$3:$V1897,$P1897+1,FALSE)</f>
        <v>60</v>
      </c>
      <c r="AO1897" s="161" t="str">
        <f t="shared" si="1052"/>
        <v>09:00 18:00(13:00 14:00)</v>
      </c>
      <c r="AP1897" s="161" t="e">
        <f t="shared" si="1053"/>
        <v>#VALUE!</v>
      </c>
      <c r="AQ1897" s="162" t="str">
        <f t="shared" si="1054"/>
        <v>09:00 18:00(13:00 14:00)</v>
      </c>
      <c r="AR1897" s="163" t="e">
        <f>HLOOKUP(SEARCH("7",$M1897)-1,$Q$3:$V1897,$P1897+1,FALSE)</f>
        <v>#VALUE!</v>
      </c>
      <c r="AS1897" s="164" t="str">
        <f t="shared" si="1055"/>
        <v>выходной</v>
      </c>
      <c r="AT1897" s="142"/>
      <c r="AU1897" s="11" t="str">
        <f>IF(ISERROR(VLOOKUP(B1897,'РЕОРГ 2008'!$A:$B,2,FALSE)),"",VLOOKUP(B1897,'РЕОРГ 2008'!$A:$B,2,FALSE))</f>
        <v/>
      </c>
      <c r="AV1897" s="12" t="str">
        <f t="shared" si="1056"/>
        <v>Доп.офис №6672/0251</v>
      </c>
      <c r="AW1897" s="31" t="e">
        <f>LEFT(#REF!,2)</f>
        <v>#REF!</v>
      </c>
      <c r="AX1897" s="12" t="str">
        <f t="shared" si="1034"/>
        <v>6672/0251</v>
      </c>
      <c r="AZ1897" t="str">
        <f>IF(ISERROR(VLOOKUP(B1897,'РЕОРГ 01.08.2009'!$A:$B,2,FALSE)),"",VLOOKUP(B1897,'РЕОРГ 01.08.2009'!$A:$B,2,FALSE))</f>
        <v/>
      </c>
      <c r="BA1897" s="12" t="str">
        <f t="shared" si="1029"/>
        <v>Доп.офис №6672/0251</v>
      </c>
      <c r="BB1897" t="e">
        <f>LEFT(#REF!,2)</f>
        <v>#REF!</v>
      </c>
      <c r="BC1897" s="12" t="str">
        <f t="shared" si="1035"/>
        <v>6672/0251</v>
      </c>
      <c r="BE1897" t="str">
        <f>IF(ISERROR(VLOOKUP(B1897,'РЕОРГ 01.10.2009'!A:C,3,FALSE)),"",VLOOKUP(B1897,'РЕОРГ 01.10.2009'!A:C,3,FALSE))</f>
        <v/>
      </c>
      <c r="BF1897" s="12" t="str">
        <f t="shared" si="1030"/>
        <v>Доп.офис №6672/0251</v>
      </c>
      <c r="BG1897" t="e">
        <f>LEFT(#REF!,2)</f>
        <v>#REF!</v>
      </c>
      <c r="BH1897" s="12" t="str">
        <f t="shared" si="1036"/>
        <v>6672/0251</v>
      </c>
      <c r="BJ1897" t="str">
        <f>IF(ISERROR(VLOOKUP($B1897,'РЕОРГ 01.05.2010'!A:B,2,FALSE)),"",VLOOKUP($B1897,'РЕОРГ 01.05.2010'!A:B,2,FALSE))</f>
        <v/>
      </c>
      <c r="BK1897" s="12" t="str">
        <f t="shared" si="1031"/>
        <v>Доп.офис №6672/0251</v>
      </c>
      <c r="BL1897" t="e">
        <f>LEFT(#REF!,2)</f>
        <v>#REF!</v>
      </c>
      <c r="BM1897" s="12" t="str">
        <f t="shared" si="1037"/>
        <v>6672/0251</v>
      </c>
      <c r="BO1897" t="str">
        <f>IF(ISERROR(VLOOKUP($B1897,'РЕОРГ 01.08.2010'!A:B,2,FALSE)),"",VLOOKUP($B1897,'РЕОРГ 01.08.2010'!A:B,2,FALSE))</f>
        <v/>
      </c>
      <c r="BP1897" s="12" t="str">
        <f t="shared" si="1032"/>
        <v>Доп.офис №6672/0251</v>
      </c>
      <c r="BQ1897" t="e">
        <f>LEFT(#REF!,2)</f>
        <v>#REF!</v>
      </c>
      <c r="BR1897" s="12" t="str">
        <f t="shared" si="1038"/>
        <v>6672/0251</v>
      </c>
    </row>
    <row r="1898" spans="1:70" ht="12.75" customHeight="1">
      <c r="A1898" t="str">
        <f t="shared" si="1033"/>
        <v>6672/0256</v>
      </c>
      <c r="B1898" s="133">
        <v>2211</v>
      </c>
      <c r="C1898" s="1" t="s">
        <v>4716</v>
      </c>
      <c r="D1898" s="32" t="s">
        <v>7017</v>
      </c>
      <c r="E1898" s="1" t="s">
        <v>4717</v>
      </c>
      <c r="F1898" s="1" t="s">
        <v>8047</v>
      </c>
      <c r="G1898" s="1" t="s">
        <v>4718</v>
      </c>
      <c r="H1898" s="1" t="s">
        <v>4719</v>
      </c>
      <c r="I1898" s="1" t="s">
        <v>4712</v>
      </c>
      <c r="J1898" s="1"/>
      <c r="K1898" s="1">
        <v>15</v>
      </c>
      <c r="L1898" s="32" t="s">
        <v>4048</v>
      </c>
      <c r="M1898" s="8" t="s">
        <v>11783</v>
      </c>
      <c r="N1898" s="2" t="s">
        <v>12735</v>
      </c>
      <c r="O1898" s="173"/>
      <c r="P1898" s="168">
        <f t="shared" si="1063"/>
        <v>1895</v>
      </c>
      <c r="Q1898" s="138">
        <f t="shared" si="1057"/>
        <v>12</v>
      </c>
      <c r="R1898" s="138">
        <f t="shared" si="1058"/>
        <v>24</v>
      </c>
      <c r="S1898" s="138">
        <f t="shared" si="1059"/>
        <v>36</v>
      </c>
      <c r="T1898" s="138">
        <f t="shared" si="1060"/>
        <v>48</v>
      </c>
      <c r="U1898" s="138">
        <f t="shared" si="1061"/>
        <v>60</v>
      </c>
      <c r="V1898" s="138">
        <f t="shared" si="1062"/>
        <v>85</v>
      </c>
      <c r="W1898" s="158" t="str">
        <f t="shared" si="1039"/>
        <v>09:30 19:00</v>
      </c>
      <c r="X1898" s="159">
        <f>HLOOKUP(SEARCH("2",$M1898)-1,$Q$3:$V1898,$P1898+1,FALSE)</f>
        <v>12</v>
      </c>
      <c r="Y1898" s="160" t="str">
        <f t="shared" si="1040"/>
        <v>08:30 19:00|08:30 19:00|08:30 19:00|08:30 19:00|09:00 17:00(13:00 14:00)|09:00 13:00</v>
      </c>
      <c r="Z1898" s="161" t="str">
        <f t="shared" si="1041"/>
        <v>08:30 19:00</v>
      </c>
      <c r="AA1898" s="158" t="str">
        <f t="shared" si="1042"/>
        <v>08:30 19:00</v>
      </c>
      <c r="AB1898" s="159">
        <f>HLOOKUP(SEARCH("3",$M1898)-1,$Q$3:$V1898,$P1898+1,FALSE)</f>
        <v>24</v>
      </c>
      <c r="AC1898" s="160" t="str">
        <f t="shared" si="1043"/>
        <v>08:30 19:00|08:30 19:00|08:30 19:00|09:00 17:00(13:00 14:00)|09:00 13:00</v>
      </c>
      <c r="AD1898" s="161" t="str">
        <f t="shared" si="1044"/>
        <v>08:30 19:00</v>
      </c>
      <c r="AE1898" s="158" t="str">
        <f t="shared" si="1045"/>
        <v>08:30 19:00</v>
      </c>
      <c r="AF1898" s="159">
        <f>HLOOKUP(SEARCH("4",$M1898)-1,$Q$3:$V1898,$P1898+1,FALSE)</f>
        <v>36</v>
      </c>
      <c r="AG1898" s="161" t="str">
        <f t="shared" si="1046"/>
        <v>08:30 19:00|08:30 19:00|09:00 17:00(13:00 14:00)|09:00 13:00</v>
      </c>
      <c r="AH1898" s="161" t="str">
        <f t="shared" si="1047"/>
        <v>08:30 19:00</v>
      </c>
      <c r="AI1898" s="158" t="str">
        <f t="shared" si="1048"/>
        <v>08:30 19:00</v>
      </c>
      <c r="AJ1898" s="159">
        <f>HLOOKUP(SEARCH("5",$M1898)-1,$Q$3:$V1898,$P1898+1,FALSE)</f>
        <v>48</v>
      </c>
      <c r="AK1898" s="161" t="str">
        <f t="shared" si="1049"/>
        <v>08:30 19:00|09:00 17:00(13:00 14:00)|09:00 13:00</v>
      </c>
      <c r="AL1898" s="161" t="str">
        <f t="shared" si="1050"/>
        <v>08:30 19:00</v>
      </c>
      <c r="AM1898" s="158" t="str">
        <f t="shared" si="1051"/>
        <v>08:30 19:00</v>
      </c>
      <c r="AN1898" s="159">
        <f>HLOOKUP(SEARCH("6",$M1898)-1,$Q$3:$V1898,$P1898+1,FALSE)</f>
        <v>60</v>
      </c>
      <c r="AO1898" s="161" t="str">
        <f t="shared" si="1052"/>
        <v>09:00 17:00(13:00 14:00)|09:00 13:00</v>
      </c>
      <c r="AP1898" s="161" t="str">
        <f t="shared" si="1053"/>
        <v>09:00 17:00(13:00 14:00)</v>
      </c>
      <c r="AQ1898" s="162" t="str">
        <f t="shared" si="1054"/>
        <v>09:00 17:00(13:00 14:00)</v>
      </c>
      <c r="AR1898" s="163">
        <f>HLOOKUP(SEARCH("7",$M1898)-1,$Q$3:$V1898,$P1898+1,FALSE)</f>
        <v>85</v>
      </c>
      <c r="AS1898" s="164" t="str">
        <f t="shared" si="1055"/>
        <v>09:00 13:00</v>
      </c>
      <c r="AT1898" s="142"/>
      <c r="AU1898" s="11" t="str">
        <f>IF(ISERROR(VLOOKUP(B1898,'РЕОРГ 2008'!$A:$B,2,FALSE)),"",VLOOKUP(B1898,'РЕОРГ 2008'!$A:$B,2,FALSE))</f>
        <v/>
      </c>
      <c r="AV1898" s="12" t="str">
        <f t="shared" si="1056"/>
        <v>Доп.офис №6672/0256</v>
      </c>
      <c r="AW1898" s="31" t="e">
        <f>LEFT(#REF!,2)</f>
        <v>#REF!</v>
      </c>
      <c r="AX1898" s="12" t="str">
        <f t="shared" si="1034"/>
        <v>6672/0256</v>
      </c>
      <c r="AZ1898" t="str">
        <f>IF(ISERROR(VLOOKUP(B1898,'РЕОРГ 01.08.2009'!$A:$B,2,FALSE)),"",VLOOKUP(B1898,'РЕОРГ 01.08.2009'!$A:$B,2,FALSE))</f>
        <v/>
      </c>
      <c r="BA1898" s="12" t="str">
        <f t="shared" si="1029"/>
        <v>Доп.офис №6672/0256</v>
      </c>
      <c r="BB1898" t="e">
        <f>LEFT(#REF!,2)</f>
        <v>#REF!</v>
      </c>
      <c r="BC1898" s="12" t="str">
        <f t="shared" si="1035"/>
        <v>6672/0256</v>
      </c>
      <c r="BE1898" t="str">
        <f>IF(ISERROR(VLOOKUP(B1898,'РЕОРГ 01.10.2009'!A:C,3,FALSE)),"",VLOOKUP(B1898,'РЕОРГ 01.10.2009'!A:C,3,FALSE))</f>
        <v/>
      </c>
      <c r="BF1898" s="12" t="str">
        <f t="shared" si="1030"/>
        <v>Доп.офис №6672/0256</v>
      </c>
      <c r="BG1898" t="e">
        <f>LEFT(#REF!,2)</f>
        <v>#REF!</v>
      </c>
      <c r="BH1898" s="12" t="str">
        <f t="shared" si="1036"/>
        <v>6672/0256</v>
      </c>
      <c r="BJ1898" t="str">
        <f>IF(ISERROR(VLOOKUP($B1898,'РЕОРГ 01.05.2010'!A:B,2,FALSE)),"",VLOOKUP($B1898,'РЕОРГ 01.05.2010'!A:B,2,FALSE))</f>
        <v/>
      </c>
      <c r="BK1898" s="12" t="str">
        <f t="shared" si="1031"/>
        <v>Доп.офис №6672/0256</v>
      </c>
      <c r="BL1898" t="e">
        <f>LEFT(#REF!,2)</f>
        <v>#REF!</v>
      </c>
      <c r="BM1898" s="12" t="str">
        <f t="shared" si="1037"/>
        <v>6672/0256</v>
      </c>
      <c r="BO1898" t="str">
        <f>IF(ISERROR(VLOOKUP($B1898,'РЕОРГ 01.08.2010'!A:B,2,FALSE)),"",VLOOKUP($B1898,'РЕОРГ 01.08.2010'!A:B,2,FALSE))</f>
        <v/>
      </c>
      <c r="BP1898" s="12" t="str">
        <f t="shared" si="1032"/>
        <v>Доп.офис №6672/0256</v>
      </c>
      <c r="BQ1898" t="e">
        <f>LEFT(#REF!,2)</f>
        <v>#REF!</v>
      </c>
      <c r="BR1898" s="12" t="str">
        <f t="shared" si="1038"/>
        <v>6672/0256</v>
      </c>
    </row>
    <row r="1899" spans="1:70" ht="12.75" customHeight="1">
      <c r="A1899" t="str">
        <f t="shared" si="1033"/>
        <v>6672/0257</v>
      </c>
      <c r="B1899" s="133">
        <v>2212</v>
      </c>
      <c r="C1899" s="1" t="s">
        <v>11617</v>
      </c>
      <c r="D1899" s="32" t="s">
        <v>1926</v>
      </c>
      <c r="E1899" s="1" t="s">
        <v>4720</v>
      </c>
      <c r="F1899" s="1" t="s">
        <v>8047</v>
      </c>
      <c r="G1899" s="1" t="s">
        <v>4721</v>
      </c>
      <c r="H1899" s="1" t="s">
        <v>4722</v>
      </c>
      <c r="I1899" s="1" t="s">
        <v>4723</v>
      </c>
      <c r="J1899" s="1"/>
      <c r="K1899" s="1">
        <v>6</v>
      </c>
      <c r="L1899" s="32" t="s">
        <v>4048</v>
      </c>
      <c r="M1899" s="8" t="s">
        <v>11773</v>
      </c>
      <c r="N1899" s="2" t="s">
        <v>12736</v>
      </c>
      <c r="O1899" s="173"/>
      <c r="P1899" s="168">
        <f t="shared" si="1063"/>
        <v>1896</v>
      </c>
      <c r="Q1899" s="138">
        <f t="shared" si="1057"/>
        <v>25</v>
      </c>
      <c r="R1899" s="138">
        <f t="shared" si="1058"/>
        <v>50</v>
      </c>
      <c r="S1899" s="138">
        <f t="shared" si="1059"/>
        <v>75</v>
      </c>
      <c r="T1899" s="138">
        <f t="shared" si="1060"/>
        <v>100</v>
      </c>
      <c r="U1899" s="138">
        <f t="shared" si="1061"/>
        <v>125</v>
      </c>
      <c r="V1899" s="138" t="e">
        <f t="shared" si="1062"/>
        <v>#VALUE!</v>
      </c>
      <c r="W1899" s="158" t="str">
        <f t="shared" si="1039"/>
        <v>08:30 19:00(13:00 14:00)</v>
      </c>
      <c r="X1899" s="159">
        <f>HLOOKUP(SEARCH("2",$M1899)-1,$Q$3:$V1899,$P1899+1,FALSE)</f>
        <v>25</v>
      </c>
      <c r="Y1899" s="160" t="str">
        <f t="shared" si="1040"/>
        <v>08:30 19:00(13:00 14:00)|08:30 19:00(13:00 14:00)|08:30 19:00(13:00 14:00)|09:30 19:00(13:00 14:00)|09:00 18:00(13:00 14:00)</v>
      </c>
      <c r="Z1899" s="161" t="str">
        <f t="shared" si="1041"/>
        <v>08:30 19:00(13:00 14:00)</v>
      </c>
      <c r="AA1899" s="158" t="str">
        <f t="shared" si="1042"/>
        <v>08:30 19:00(13:00 14:00)</v>
      </c>
      <c r="AB1899" s="159">
        <f>HLOOKUP(SEARCH("3",$M1899)-1,$Q$3:$V1899,$P1899+1,FALSE)</f>
        <v>50</v>
      </c>
      <c r="AC1899" s="160" t="str">
        <f t="shared" si="1043"/>
        <v>08:30 19:00(13:00 14:00)|08:30 19:00(13:00 14:00)|09:30 19:00(13:00 14:00)|09:00 18:00(13:00 14:00)</v>
      </c>
      <c r="AD1899" s="161" t="str">
        <f t="shared" si="1044"/>
        <v>08:30 19:00(13:00 14:00)</v>
      </c>
      <c r="AE1899" s="158" t="str">
        <f t="shared" si="1045"/>
        <v>08:30 19:00(13:00 14:00)</v>
      </c>
      <c r="AF1899" s="159">
        <f>HLOOKUP(SEARCH("4",$M1899)-1,$Q$3:$V1899,$P1899+1,FALSE)</f>
        <v>75</v>
      </c>
      <c r="AG1899" s="161" t="str">
        <f t="shared" si="1046"/>
        <v>08:30 19:00(13:00 14:00)|09:30 19:00(13:00 14:00)|09:00 18:00(13:00 14:00)</v>
      </c>
      <c r="AH1899" s="161" t="str">
        <f t="shared" si="1047"/>
        <v>08:30 19:00(13:00 14:00)</v>
      </c>
      <c r="AI1899" s="158" t="str">
        <f t="shared" si="1048"/>
        <v>08:30 19:00(13:00 14:00)</v>
      </c>
      <c r="AJ1899" s="159">
        <f>HLOOKUP(SEARCH("5",$M1899)-1,$Q$3:$V1899,$P1899+1,FALSE)</f>
        <v>100</v>
      </c>
      <c r="AK1899" s="161" t="str">
        <f t="shared" si="1049"/>
        <v>09:30 19:00(13:00 14:00)|09:00 18:00(13:00 14:00)</v>
      </c>
      <c r="AL1899" s="161" t="str">
        <f t="shared" si="1050"/>
        <v>09:30 19:00(13:00 14:00)</v>
      </c>
      <c r="AM1899" s="158" t="str">
        <f t="shared" si="1051"/>
        <v>09:30 19:00(13:00 14:00)</v>
      </c>
      <c r="AN1899" s="159">
        <f>HLOOKUP(SEARCH("6",$M1899)-1,$Q$3:$V1899,$P1899+1,FALSE)</f>
        <v>125</v>
      </c>
      <c r="AO1899" s="161" t="str">
        <f t="shared" si="1052"/>
        <v>09:00 18:00(13:00 14:00)</v>
      </c>
      <c r="AP1899" s="161" t="e">
        <f t="shared" si="1053"/>
        <v>#VALUE!</v>
      </c>
      <c r="AQ1899" s="162" t="str">
        <f t="shared" si="1054"/>
        <v>09:00 18:00(13:00 14:00)</v>
      </c>
      <c r="AR1899" s="163" t="e">
        <f>HLOOKUP(SEARCH("7",$M1899)-1,$Q$3:$V1899,$P1899+1,FALSE)</f>
        <v>#VALUE!</v>
      </c>
      <c r="AS1899" s="164" t="str">
        <f t="shared" si="1055"/>
        <v>выходной</v>
      </c>
      <c r="AT1899" s="142"/>
      <c r="AU1899" s="11" t="str">
        <f>IF(ISERROR(VLOOKUP(B1899,'РЕОРГ 2008'!$A:$B,2,FALSE)),"",VLOOKUP(B1899,'РЕОРГ 2008'!$A:$B,2,FALSE))</f>
        <v/>
      </c>
      <c r="AV1899" s="12" t="str">
        <f t="shared" si="1056"/>
        <v>Доп.офис №6672/0257</v>
      </c>
      <c r="AW1899" s="31" t="e">
        <f>LEFT(#REF!,2)</f>
        <v>#REF!</v>
      </c>
      <c r="AX1899" s="12" t="str">
        <f t="shared" si="1034"/>
        <v>6672/0257</v>
      </c>
      <c r="AZ1899" t="str">
        <f>IF(ISERROR(VLOOKUP(B1899,'РЕОРГ 01.08.2009'!$A:$B,2,FALSE)),"",VLOOKUP(B1899,'РЕОРГ 01.08.2009'!$A:$B,2,FALSE))</f>
        <v/>
      </c>
      <c r="BA1899" s="12" t="str">
        <f t="shared" si="1029"/>
        <v>Доп.офис №6672/0257</v>
      </c>
      <c r="BB1899" t="e">
        <f>LEFT(#REF!,2)</f>
        <v>#REF!</v>
      </c>
      <c r="BC1899" s="12" t="str">
        <f t="shared" si="1035"/>
        <v>6672/0257</v>
      </c>
      <c r="BE1899" t="str">
        <f>IF(ISERROR(VLOOKUP(B1899,'РЕОРГ 01.10.2009'!A:C,3,FALSE)),"",VLOOKUP(B1899,'РЕОРГ 01.10.2009'!A:C,3,FALSE))</f>
        <v/>
      </c>
      <c r="BF1899" s="12" t="str">
        <f t="shared" si="1030"/>
        <v>Доп.офис №6672/0257</v>
      </c>
      <c r="BG1899" t="e">
        <f>LEFT(#REF!,2)</f>
        <v>#REF!</v>
      </c>
      <c r="BH1899" s="12" t="str">
        <f t="shared" si="1036"/>
        <v>6672/0257</v>
      </c>
      <c r="BJ1899" t="str">
        <f>IF(ISERROR(VLOOKUP($B1899,'РЕОРГ 01.05.2010'!A:B,2,FALSE)),"",VLOOKUP($B1899,'РЕОРГ 01.05.2010'!A:B,2,FALSE))</f>
        <v/>
      </c>
      <c r="BK1899" s="12" t="str">
        <f t="shared" si="1031"/>
        <v>Доп.офис №6672/0257</v>
      </c>
      <c r="BL1899" t="e">
        <f>LEFT(#REF!,2)</f>
        <v>#REF!</v>
      </c>
      <c r="BM1899" s="12" t="str">
        <f t="shared" si="1037"/>
        <v>6672/0257</v>
      </c>
      <c r="BO1899" t="str">
        <f>IF(ISERROR(VLOOKUP($B1899,'РЕОРГ 01.08.2010'!A:B,2,FALSE)),"",VLOOKUP($B1899,'РЕОРГ 01.08.2010'!A:B,2,FALSE))</f>
        <v/>
      </c>
      <c r="BP1899" s="12" t="str">
        <f t="shared" si="1032"/>
        <v>Доп.офис №6672/0257</v>
      </c>
      <c r="BQ1899" t="e">
        <f>LEFT(#REF!,2)</f>
        <v>#REF!</v>
      </c>
      <c r="BR1899" s="12" t="str">
        <f t="shared" si="1038"/>
        <v>6672/0257</v>
      </c>
    </row>
    <row r="1900" spans="1:70" ht="12.75" customHeight="1">
      <c r="A1900" t="str">
        <f t="shared" si="1033"/>
        <v>6672/0272</v>
      </c>
      <c r="B1900" s="133">
        <v>2213</v>
      </c>
      <c r="C1900" s="1" t="s">
        <v>4724</v>
      </c>
      <c r="D1900" s="32" t="s">
        <v>7017</v>
      </c>
      <c r="E1900" s="1" t="s">
        <v>1108</v>
      </c>
      <c r="F1900" s="1" t="s">
        <v>8047</v>
      </c>
      <c r="G1900" s="1" t="s">
        <v>4725</v>
      </c>
      <c r="H1900" s="1" t="s">
        <v>4726</v>
      </c>
      <c r="I1900" s="1" t="s">
        <v>4727</v>
      </c>
      <c r="J1900" s="1"/>
      <c r="K1900" s="1">
        <v>15</v>
      </c>
      <c r="L1900" s="32" t="s">
        <v>4048</v>
      </c>
      <c r="M1900" s="8" t="s">
        <v>11773</v>
      </c>
      <c r="N1900" s="2" t="s">
        <v>12737</v>
      </c>
      <c r="O1900" s="173"/>
      <c r="P1900" s="168">
        <f t="shared" si="1063"/>
        <v>1897</v>
      </c>
      <c r="Q1900" s="138">
        <f t="shared" si="1057"/>
        <v>12</v>
      </c>
      <c r="R1900" s="138">
        <f t="shared" si="1058"/>
        <v>24</v>
      </c>
      <c r="S1900" s="138">
        <f t="shared" si="1059"/>
        <v>36</v>
      </c>
      <c r="T1900" s="138">
        <f t="shared" si="1060"/>
        <v>48</v>
      </c>
      <c r="U1900" s="138">
        <f t="shared" si="1061"/>
        <v>60</v>
      </c>
      <c r="V1900" s="138" t="e">
        <f t="shared" si="1062"/>
        <v>#VALUE!</v>
      </c>
      <c r="W1900" s="158" t="str">
        <f t="shared" si="1039"/>
        <v>08:30 19:00</v>
      </c>
      <c r="X1900" s="159">
        <f>HLOOKUP(SEARCH("2",$M1900)-1,$Q$3:$V1900,$P1900+1,FALSE)</f>
        <v>12</v>
      </c>
      <c r="Y1900" s="160" t="str">
        <f t="shared" si="1040"/>
        <v>08:30 19:00|08:30 19:00|08:30 19:00|09:00 19:00|09:00 18:00(13:00 14:00)</v>
      </c>
      <c r="Z1900" s="161" t="str">
        <f t="shared" si="1041"/>
        <v>08:30 19:00</v>
      </c>
      <c r="AA1900" s="158" t="str">
        <f t="shared" si="1042"/>
        <v>08:30 19:00</v>
      </c>
      <c r="AB1900" s="159">
        <f>HLOOKUP(SEARCH("3",$M1900)-1,$Q$3:$V1900,$P1900+1,FALSE)</f>
        <v>24</v>
      </c>
      <c r="AC1900" s="160" t="str">
        <f t="shared" si="1043"/>
        <v>08:30 19:00|08:30 19:00|09:00 19:00|09:00 18:00(13:00 14:00)</v>
      </c>
      <c r="AD1900" s="161" t="str">
        <f t="shared" si="1044"/>
        <v>08:30 19:00</v>
      </c>
      <c r="AE1900" s="158" t="str">
        <f t="shared" si="1045"/>
        <v>08:30 19:00</v>
      </c>
      <c r="AF1900" s="159">
        <f>HLOOKUP(SEARCH("4",$M1900)-1,$Q$3:$V1900,$P1900+1,FALSE)</f>
        <v>36</v>
      </c>
      <c r="AG1900" s="161" t="str">
        <f t="shared" si="1046"/>
        <v>08:30 19:00|09:00 19:00|09:00 18:00(13:00 14:00)</v>
      </c>
      <c r="AH1900" s="161" t="str">
        <f t="shared" si="1047"/>
        <v>08:30 19:00</v>
      </c>
      <c r="AI1900" s="158" t="str">
        <f t="shared" si="1048"/>
        <v>08:30 19:00</v>
      </c>
      <c r="AJ1900" s="159">
        <f>HLOOKUP(SEARCH("5",$M1900)-1,$Q$3:$V1900,$P1900+1,FALSE)</f>
        <v>48</v>
      </c>
      <c r="AK1900" s="161" t="str">
        <f t="shared" si="1049"/>
        <v>09:00 19:00|09:00 18:00(13:00 14:00)</v>
      </c>
      <c r="AL1900" s="161" t="str">
        <f t="shared" si="1050"/>
        <v>09:00 19:00</v>
      </c>
      <c r="AM1900" s="158" t="str">
        <f t="shared" si="1051"/>
        <v>09:00 19:00</v>
      </c>
      <c r="AN1900" s="159">
        <f>HLOOKUP(SEARCH("6",$M1900)-1,$Q$3:$V1900,$P1900+1,FALSE)</f>
        <v>60</v>
      </c>
      <c r="AO1900" s="161" t="str">
        <f t="shared" si="1052"/>
        <v>09:00 18:00(13:00 14:00)</v>
      </c>
      <c r="AP1900" s="161" t="e">
        <f t="shared" si="1053"/>
        <v>#VALUE!</v>
      </c>
      <c r="AQ1900" s="162" t="str">
        <f t="shared" si="1054"/>
        <v>09:00 18:00(13:00 14:00)</v>
      </c>
      <c r="AR1900" s="163" t="e">
        <f>HLOOKUP(SEARCH("7",$M1900)-1,$Q$3:$V1900,$P1900+1,FALSE)</f>
        <v>#VALUE!</v>
      </c>
      <c r="AS1900" s="164" t="str">
        <f t="shared" si="1055"/>
        <v>выходной</v>
      </c>
      <c r="AT1900" s="142"/>
      <c r="AU1900" s="11" t="str">
        <f>IF(ISERROR(VLOOKUP(B1900,'РЕОРГ 2008'!$A:$B,2,FALSE)),"",VLOOKUP(B1900,'РЕОРГ 2008'!$A:$B,2,FALSE))</f>
        <v/>
      </c>
      <c r="AV1900" s="12" t="str">
        <f t="shared" si="1056"/>
        <v>Доп.офис №6672/0272</v>
      </c>
      <c r="AW1900" s="31" t="e">
        <f>LEFT(#REF!,2)</f>
        <v>#REF!</v>
      </c>
      <c r="AX1900" s="12" t="str">
        <f t="shared" si="1034"/>
        <v>6672/0272</v>
      </c>
      <c r="AZ1900" t="str">
        <f>IF(ISERROR(VLOOKUP(B1900,'РЕОРГ 01.08.2009'!$A:$B,2,FALSE)),"",VLOOKUP(B1900,'РЕОРГ 01.08.2009'!$A:$B,2,FALSE))</f>
        <v/>
      </c>
      <c r="BA1900" s="12" t="str">
        <f t="shared" si="1029"/>
        <v>Доп.офис №6672/0272</v>
      </c>
      <c r="BB1900" t="e">
        <f>LEFT(#REF!,2)</f>
        <v>#REF!</v>
      </c>
      <c r="BC1900" s="12" t="str">
        <f t="shared" si="1035"/>
        <v>6672/0272</v>
      </c>
      <c r="BE1900" t="str">
        <f>IF(ISERROR(VLOOKUP(B1900,'РЕОРГ 01.10.2009'!A:C,3,FALSE)),"",VLOOKUP(B1900,'РЕОРГ 01.10.2009'!A:C,3,FALSE))</f>
        <v/>
      </c>
      <c r="BF1900" s="12" t="str">
        <f t="shared" si="1030"/>
        <v>Доп.офис №6672/0272</v>
      </c>
      <c r="BG1900" t="e">
        <f>LEFT(#REF!,2)</f>
        <v>#REF!</v>
      </c>
      <c r="BH1900" s="12" t="str">
        <f t="shared" si="1036"/>
        <v>6672/0272</v>
      </c>
      <c r="BJ1900" t="str">
        <f>IF(ISERROR(VLOOKUP($B1900,'РЕОРГ 01.05.2010'!A:B,2,FALSE)),"",VLOOKUP($B1900,'РЕОРГ 01.05.2010'!A:B,2,FALSE))</f>
        <v/>
      </c>
      <c r="BK1900" s="12" t="str">
        <f t="shared" si="1031"/>
        <v>Доп.офис №6672/0272</v>
      </c>
      <c r="BL1900" t="e">
        <f>LEFT(#REF!,2)</f>
        <v>#REF!</v>
      </c>
      <c r="BM1900" s="12" t="str">
        <f t="shared" si="1037"/>
        <v>6672/0272</v>
      </c>
      <c r="BO1900" t="str">
        <f>IF(ISERROR(VLOOKUP($B1900,'РЕОРГ 01.08.2010'!A:B,2,FALSE)),"",VLOOKUP($B1900,'РЕОРГ 01.08.2010'!A:B,2,FALSE))</f>
        <v/>
      </c>
      <c r="BP1900" s="12" t="str">
        <f t="shared" si="1032"/>
        <v>Доп.офис №6672/0272</v>
      </c>
      <c r="BQ1900" t="e">
        <f>LEFT(#REF!,2)</f>
        <v>#REF!</v>
      </c>
      <c r="BR1900" s="12" t="str">
        <f t="shared" si="1038"/>
        <v>6672/0272</v>
      </c>
    </row>
    <row r="1901" spans="1:70" ht="12.75" customHeight="1">
      <c r="A1901" t="str">
        <f t="shared" si="1033"/>
        <v>6672/0274</v>
      </c>
      <c r="B1901" s="133">
        <v>2214</v>
      </c>
      <c r="C1901" s="1" t="s">
        <v>4728</v>
      </c>
      <c r="D1901" s="32" t="s">
        <v>7017</v>
      </c>
      <c r="E1901" s="1" t="s">
        <v>969</v>
      </c>
      <c r="F1901" s="1" t="s">
        <v>8047</v>
      </c>
      <c r="G1901" s="1" t="s">
        <v>4729</v>
      </c>
      <c r="H1901" s="1" t="s">
        <v>4730</v>
      </c>
      <c r="I1901" s="1" t="s">
        <v>12867</v>
      </c>
      <c r="J1901" s="1"/>
      <c r="K1901" s="1">
        <v>16</v>
      </c>
      <c r="L1901" s="32" t="s">
        <v>4048</v>
      </c>
      <c r="M1901" s="8" t="s">
        <v>11773</v>
      </c>
      <c r="N1901" s="2" t="s">
        <v>12738</v>
      </c>
      <c r="O1901" s="173"/>
      <c r="P1901" s="168">
        <f t="shared" si="1063"/>
        <v>1898</v>
      </c>
      <c r="Q1901" s="138">
        <f t="shared" si="1057"/>
        <v>12</v>
      </c>
      <c r="R1901" s="138">
        <f t="shared" si="1058"/>
        <v>24</v>
      </c>
      <c r="S1901" s="138">
        <f t="shared" si="1059"/>
        <v>36</v>
      </c>
      <c r="T1901" s="138">
        <f t="shared" si="1060"/>
        <v>48</v>
      </c>
      <c r="U1901" s="138">
        <f t="shared" si="1061"/>
        <v>60</v>
      </c>
      <c r="V1901" s="138" t="e">
        <f t="shared" si="1062"/>
        <v>#VALUE!</v>
      </c>
      <c r="W1901" s="158" t="str">
        <f t="shared" si="1039"/>
        <v>09:00 19:30</v>
      </c>
      <c r="X1901" s="159">
        <f>HLOOKUP(SEARCH("2",$M1901)-1,$Q$3:$V1901,$P1901+1,FALSE)</f>
        <v>12</v>
      </c>
      <c r="Y1901" s="160" t="str">
        <f t="shared" si="1040"/>
        <v>09:00 19:30|09:00 19:30|09:00 19:30|10:00 19:30|09:30 18:30(13:00 14:00)</v>
      </c>
      <c r="Z1901" s="161" t="str">
        <f t="shared" si="1041"/>
        <v>09:00 19:30</v>
      </c>
      <c r="AA1901" s="158" t="str">
        <f t="shared" si="1042"/>
        <v>09:00 19:30</v>
      </c>
      <c r="AB1901" s="159">
        <f>HLOOKUP(SEARCH("3",$M1901)-1,$Q$3:$V1901,$P1901+1,FALSE)</f>
        <v>24</v>
      </c>
      <c r="AC1901" s="160" t="str">
        <f t="shared" si="1043"/>
        <v>09:00 19:30|09:00 19:30|10:00 19:30|09:30 18:30(13:00 14:00)</v>
      </c>
      <c r="AD1901" s="161" t="str">
        <f t="shared" si="1044"/>
        <v>09:00 19:30</v>
      </c>
      <c r="AE1901" s="158" t="str">
        <f t="shared" si="1045"/>
        <v>09:00 19:30</v>
      </c>
      <c r="AF1901" s="159">
        <f>HLOOKUP(SEARCH("4",$M1901)-1,$Q$3:$V1901,$P1901+1,FALSE)</f>
        <v>36</v>
      </c>
      <c r="AG1901" s="161" t="str">
        <f t="shared" si="1046"/>
        <v>09:00 19:30|10:00 19:30|09:30 18:30(13:00 14:00)</v>
      </c>
      <c r="AH1901" s="161" t="str">
        <f t="shared" si="1047"/>
        <v>09:00 19:30</v>
      </c>
      <c r="AI1901" s="158" t="str">
        <f t="shared" si="1048"/>
        <v>09:00 19:30</v>
      </c>
      <c r="AJ1901" s="159">
        <f>HLOOKUP(SEARCH("5",$M1901)-1,$Q$3:$V1901,$P1901+1,FALSE)</f>
        <v>48</v>
      </c>
      <c r="AK1901" s="161" t="str">
        <f t="shared" si="1049"/>
        <v>10:00 19:30|09:30 18:30(13:00 14:00)</v>
      </c>
      <c r="AL1901" s="161" t="str">
        <f t="shared" si="1050"/>
        <v>10:00 19:30</v>
      </c>
      <c r="AM1901" s="158" t="str">
        <f t="shared" si="1051"/>
        <v>10:00 19:30</v>
      </c>
      <c r="AN1901" s="159">
        <f>HLOOKUP(SEARCH("6",$M1901)-1,$Q$3:$V1901,$P1901+1,FALSE)</f>
        <v>60</v>
      </c>
      <c r="AO1901" s="161" t="str">
        <f t="shared" si="1052"/>
        <v>09:30 18:30(13:00 14:00)</v>
      </c>
      <c r="AP1901" s="161" t="e">
        <f t="shared" si="1053"/>
        <v>#VALUE!</v>
      </c>
      <c r="AQ1901" s="162" t="str">
        <f t="shared" si="1054"/>
        <v>09:30 18:30(13:00 14:00)</v>
      </c>
      <c r="AR1901" s="163" t="e">
        <f>HLOOKUP(SEARCH("7",$M1901)-1,$Q$3:$V1901,$P1901+1,FALSE)</f>
        <v>#VALUE!</v>
      </c>
      <c r="AS1901" s="164" t="str">
        <f t="shared" si="1055"/>
        <v>выходной</v>
      </c>
      <c r="AT1901" s="142"/>
      <c r="AU1901" s="11" t="str">
        <f>IF(ISERROR(VLOOKUP(B1901,'РЕОРГ 2008'!$A:$B,2,FALSE)),"",VLOOKUP(B1901,'РЕОРГ 2008'!$A:$B,2,FALSE))</f>
        <v/>
      </c>
      <c r="AV1901" s="12" t="str">
        <f t="shared" si="1056"/>
        <v>Доп.офис №6672/0274</v>
      </c>
      <c r="AW1901" s="31" t="e">
        <f>LEFT(#REF!,2)</f>
        <v>#REF!</v>
      </c>
      <c r="AX1901" s="12" t="str">
        <f t="shared" si="1034"/>
        <v>6672/0274</v>
      </c>
      <c r="AZ1901" t="str">
        <f>IF(ISERROR(VLOOKUP(B1901,'РЕОРГ 01.08.2009'!$A:$B,2,FALSE)),"",VLOOKUP(B1901,'РЕОРГ 01.08.2009'!$A:$B,2,FALSE))</f>
        <v/>
      </c>
      <c r="BA1901" s="12" t="str">
        <f t="shared" si="1029"/>
        <v>Доп.офис №6672/0274</v>
      </c>
      <c r="BB1901" t="e">
        <f>LEFT(#REF!,2)</f>
        <v>#REF!</v>
      </c>
      <c r="BC1901" s="12" t="str">
        <f t="shared" si="1035"/>
        <v>6672/0274</v>
      </c>
      <c r="BE1901" t="str">
        <f>IF(ISERROR(VLOOKUP(B1901,'РЕОРГ 01.10.2009'!A:C,3,FALSE)),"",VLOOKUP(B1901,'РЕОРГ 01.10.2009'!A:C,3,FALSE))</f>
        <v/>
      </c>
      <c r="BF1901" s="12" t="str">
        <f t="shared" si="1030"/>
        <v>Доп.офис №6672/0274</v>
      </c>
      <c r="BG1901" t="e">
        <f>LEFT(#REF!,2)</f>
        <v>#REF!</v>
      </c>
      <c r="BH1901" s="12" t="str">
        <f t="shared" si="1036"/>
        <v>6672/0274</v>
      </c>
      <c r="BJ1901" t="str">
        <f>IF(ISERROR(VLOOKUP($B1901,'РЕОРГ 01.05.2010'!A:B,2,FALSE)),"",VLOOKUP($B1901,'РЕОРГ 01.05.2010'!A:B,2,FALSE))</f>
        <v/>
      </c>
      <c r="BK1901" s="12" t="str">
        <f t="shared" si="1031"/>
        <v>Доп.офис №6672/0274</v>
      </c>
      <c r="BL1901" t="e">
        <f>LEFT(#REF!,2)</f>
        <v>#REF!</v>
      </c>
      <c r="BM1901" s="12" t="str">
        <f t="shared" si="1037"/>
        <v>6672/0274</v>
      </c>
      <c r="BO1901" t="str">
        <f>IF(ISERROR(VLOOKUP($B1901,'РЕОРГ 01.08.2010'!A:B,2,FALSE)),"",VLOOKUP($B1901,'РЕОРГ 01.08.2010'!A:B,2,FALSE))</f>
        <v/>
      </c>
      <c r="BP1901" s="12" t="str">
        <f t="shared" si="1032"/>
        <v>Доп.офис №6672/0274</v>
      </c>
      <c r="BQ1901" t="e">
        <f>LEFT(#REF!,2)</f>
        <v>#REF!</v>
      </c>
      <c r="BR1901" s="12" t="str">
        <f t="shared" si="1038"/>
        <v>6672/0274</v>
      </c>
    </row>
    <row r="1902" spans="1:70" ht="12.75" customHeight="1">
      <c r="A1902" t="str">
        <f t="shared" si="1033"/>
        <v>6672/0275</v>
      </c>
      <c r="B1902" s="133">
        <v>2215</v>
      </c>
      <c r="C1902" s="1" t="s">
        <v>4732</v>
      </c>
      <c r="D1902" s="32" t="s">
        <v>1926</v>
      </c>
      <c r="E1902" s="1" t="s">
        <v>1098</v>
      </c>
      <c r="F1902" s="1" t="s">
        <v>8047</v>
      </c>
      <c r="G1902" s="1" t="s">
        <v>4733</v>
      </c>
      <c r="H1902" s="1" t="s">
        <v>4734</v>
      </c>
      <c r="I1902" s="1" t="s">
        <v>10844</v>
      </c>
      <c r="J1902" s="1"/>
      <c r="K1902" s="1">
        <v>6</v>
      </c>
      <c r="L1902" s="32" t="s">
        <v>4048</v>
      </c>
      <c r="M1902" s="8" t="s">
        <v>11773</v>
      </c>
      <c r="N1902" s="2" t="s">
        <v>12736</v>
      </c>
      <c r="O1902" s="173"/>
      <c r="P1902" s="168">
        <f t="shared" si="1063"/>
        <v>1899</v>
      </c>
      <c r="Q1902" s="138">
        <f t="shared" si="1057"/>
        <v>25</v>
      </c>
      <c r="R1902" s="138">
        <f t="shared" si="1058"/>
        <v>50</v>
      </c>
      <c r="S1902" s="138">
        <f t="shared" si="1059"/>
        <v>75</v>
      </c>
      <c r="T1902" s="138">
        <f t="shared" si="1060"/>
        <v>100</v>
      </c>
      <c r="U1902" s="138">
        <f t="shared" si="1061"/>
        <v>125</v>
      </c>
      <c r="V1902" s="138" t="e">
        <f t="shared" si="1062"/>
        <v>#VALUE!</v>
      </c>
      <c r="W1902" s="158" t="str">
        <f t="shared" si="1039"/>
        <v>08:30 19:00(13:00 14:00)</v>
      </c>
      <c r="X1902" s="159">
        <f>HLOOKUP(SEARCH("2",$M1902)-1,$Q$3:$V1902,$P1902+1,FALSE)</f>
        <v>25</v>
      </c>
      <c r="Y1902" s="160" t="str">
        <f t="shared" si="1040"/>
        <v>08:30 19:00(13:00 14:00)|08:30 19:00(13:00 14:00)|08:30 19:00(13:00 14:00)|09:30 19:00(13:00 14:00)|09:00 18:00(13:00 14:00)</v>
      </c>
      <c r="Z1902" s="161" t="str">
        <f t="shared" si="1041"/>
        <v>08:30 19:00(13:00 14:00)</v>
      </c>
      <c r="AA1902" s="158" t="str">
        <f t="shared" si="1042"/>
        <v>08:30 19:00(13:00 14:00)</v>
      </c>
      <c r="AB1902" s="159">
        <f>HLOOKUP(SEARCH("3",$M1902)-1,$Q$3:$V1902,$P1902+1,FALSE)</f>
        <v>50</v>
      </c>
      <c r="AC1902" s="160" t="str">
        <f t="shared" si="1043"/>
        <v>08:30 19:00(13:00 14:00)|08:30 19:00(13:00 14:00)|09:30 19:00(13:00 14:00)|09:00 18:00(13:00 14:00)</v>
      </c>
      <c r="AD1902" s="161" t="str">
        <f t="shared" si="1044"/>
        <v>08:30 19:00(13:00 14:00)</v>
      </c>
      <c r="AE1902" s="158" t="str">
        <f t="shared" si="1045"/>
        <v>08:30 19:00(13:00 14:00)</v>
      </c>
      <c r="AF1902" s="159">
        <f>HLOOKUP(SEARCH("4",$M1902)-1,$Q$3:$V1902,$P1902+1,FALSE)</f>
        <v>75</v>
      </c>
      <c r="AG1902" s="161" t="str">
        <f t="shared" si="1046"/>
        <v>08:30 19:00(13:00 14:00)|09:30 19:00(13:00 14:00)|09:00 18:00(13:00 14:00)</v>
      </c>
      <c r="AH1902" s="161" t="str">
        <f t="shared" si="1047"/>
        <v>08:30 19:00(13:00 14:00)</v>
      </c>
      <c r="AI1902" s="158" t="str">
        <f t="shared" si="1048"/>
        <v>08:30 19:00(13:00 14:00)</v>
      </c>
      <c r="AJ1902" s="159">
        <f>HLOOKUP(SEARCH("5",$M1902)-1,$Q$3:$V1902,$P1902+1,FALSE)</f>
        <v>100</v>
      </c>
      <c r="AK1902" s="161" t="str">
        <f t="shared" si="1049"/>
        <v>09:30 19:00(13:00 14:00)|09:00 18:00(13:00 14:00)</v>
      </c>
      <c r="AL1902" s="161" t="str">
        <f t="shared" si="1050"/>
        <v>09:30 19:00(13:00 14:00)</v>
      </c>
      <c r="AM1902" s="158" t="str">
        <f t="shared" si="1051"/>
        <v>09:30 19:00(13:00 14:00)</v>
      </c>
      <c r="AN1902" s="159">
        <f>HLOOKUP(SEARCH("6",$M1902)-1,$Q$3:$V1902,$P1902+1,FALSE)</f>
        <v>125</v>
      </c>
      <c r="AO1902" s="161" t="str">
        <f t="shared" si="1052"/>
        <v>09:00 18:00(13:00 14:00)</v>
      </c>
      <c r="AP1902" s="161" t="e">
        <f t="shared" si="1053"/>
        <v>#VALUE!</v>
      </c>
      <c r="AQ1902" s="162" t="str">
        <f t="shared" si="1054"/>
        <v>09:00 18:00(13:00 14:00)</v>
      </c>
      <c r="AR1902" s="163" t="e">
        <f>HLOOKUP(SEARCH("7",$M1902)-1,$Q$3:$V1902,$P1902+1,FALSE)</f>
        <v>#VALUE!</v>
      </c>
      <c r="AS1902" s="164" t="str">
        <f t="shared" si="1055"/>
        <v>выходной</v>
      </c>
      <c r="AT1902" s="142"/>
      <c r="AU1902" s="11" t="str">
        <f>IF(ISERROR(VLOOKUP(B1902,'РЕОРГ 2008'!$A:$B,2,FALSE)),"",VLOOKUP(B1902,'РЕОРГ 2008'!$A:$B,2,FALSE))</f>
        <v/>
      </c>
      <c r="AV1902" s="12" t="str">
        <f t="shared" si="1056"/>
        <v>Доп.офис №6672/0275</v>
      </c>
      <c r="AW1902" s="31" t="e">
        <f>LEFT(#REF!,2)</f>
        <v>#REF!</v>
      </c>
      <c r="AX1902" s="12" t="str">
        <f t="shared" si="1034"/>
        <v>6672/0275</v>
      </c>
      <c r="AZ1902" t="str">
        <f>IF(ISERROR(VLOOKUP(B1902,'РЕОРГ 01.08.2009'!$A:$B,2,FALSE)),"",VLOOKUP(B1902,'РЕОРГ 01.08.2009'!$A:$B,2,FALSE))</f>
        <v/>
      </c>
      <c r="BA1902" s="12" t="str">
        <f t="shared" si="1029"/>
        <v>Доп.офис №6672/0275</v>
      </c>
      <c r="BB1902" t="e">
        <f>LEFT(#REF!,2)</f>
        <v>#REF!</v>
      </c>
      <c r="BC1902" s="12" t="str">
        <f t="shared" si="1035"/>
        <v>6672/0275</v>
      </c>
      <c r="BE1902" t="str">
        <f>IF(ISERROR(VLOOKUP(B1902,'РЕОРГ 01.10.2009'!A:C,3,FALSE)),"",VLOOKUP(B1902,'РЕОРГ 01.10.2009'!A:C,3,FALSE))</f>
        <v/>
      </c>
      <c r="BF1902" s="12" t="str">
        <f t="shared" si="1030"/>
        <v>Доп.офис №6672/0275</v>
      </c>
      <c r="BG1902" t="e">
        <f>LEFT(#REF!,2)</f>
        <v>#REF!</v>
      </c>
      <c r="BH1902" s="12" t="str">
        <f t="shared" si="1036"/>
        <v>6672/0275</v>
      </c>
      <c r="BJ1902" t="str">
        <f>IF(ISERROR(VLOOKUP($B1902,'РЕОРГ 01.05.2010'!A:B,2,FALSE)),"",VLOOKUP($B1902,'РЕОРГ 01.05.2010'!A:B,2,FALSE))</f>
        <v/>
      </c>
      <c r="BK1902" s="12" t="str">
        <f t="shared" si="1031"/>
        <v>Доп.офис №6672/0275</v>
      </c>
      <c r="BL1902" t="e">
        <f>LEFT(#REF!,2)</f>
        <v>#REF!</v>
      </c>
      <c r="BM1902" s="12" t="str">
        <f t="shared" si="1037"/>
        <v>6672/0275</v>
      </c>
      <c r="BO1902" t="str">
        <f>IF(ISERROR(VLOOKUP($B1902,'РЕОРГ 01.08.2010'!A:B,2,FALSE)),"",VLOOKUP($B1902,'РЕОРГ 01.08.2010'!A:B,2,FALSE))</f>
        <v/>
      </c>
      <c r="BP1902" s="12" t="str">
        <f t="shared" si="1032"/>
        <v>Доп.офис №6672/0275</v>
      </c>
      <c r="BQ1902" t="e">
        <f>LEFT(#REF!,2)</f>
        <v>#REF!</v>
      </c>
      <c r="BR1902" s="12" t="str">
        <f t="shared" si="1038"/>
        <v>6672/0275</v>
      </c>
    </row>
    <row r="1903" spans="1:70" ht="12.75" customHeight="1">
      <c r="A1903" t="str">
        <f t="shared" si="1033"/>
        <v>6672/0278</v>
      </c>
      <c r="B1903" s="133">
        <v>2216</v>
      </c>
      <c r="C1903" s="1" t="s">
        <v>4736</v>
      </c>
      <c r="D1903" s="32" t="s">
        <v>1926</v>
      </c>
      <c r="E1903" s="1" t="s">
        <v>1122</v>
      </c>
      <c r="F1903" s="1" t="s">
        <v>8047</v>
      </c>
      <c r="G1903" s="1" t="s">
        <v>2409</v>
      </c>
      <c r="H1903" s="1" t="s">
        <v>4737</v>
      </c>
      <c r="I1903" s="1" t="s">
        <v>4738</v>
      </c>
      <c r="J1903" s="1"/>
      <c r="K1903" s="1">
        <v>6</v>
      </c>
      <c r="L1903" s="32" t="s">
        <v>4048</v>
      </c>
      <c r="M1903" s="8" t="s">
        <v>11773</v>
      </c>
      <c r="N1903" s="2" t="s">
        <v>12419</v>
      </c>
      <c r="O1903" s="173"/>
      <c r="P1903" s="168">
        <f t="shared" si="1063"/>
        <v>1900</v>
      </c>
      <c r="Q1903" s="138">
        <f t="shared" si="1057"/>
        <v>12</v>
      </c>
      <c r="R1903" s="138">
        <f t="shared" si="1058"/>
        <v>24</v>
      </c>
      <c r="S1903" s="138">
        <f t="shared" si="1059"/>
        <v>36</v>
      </c>
      <c r="T1903" s="138">
        <f t="shared" si="1060"/>
        <v>48</v>
      </c>
      <c r="U1903" s="138">
        <f t="shared" si="1061"/>
        <v>60</v>
      </c>
      <c r="V1903" s="138" t="e">
        <f t="shared" si="1062"/>
        <v>#VALUE!</v>
      </c>
      <c r="W1903" s="158" t="str">
        <f t="shared" si="1039"/>
        <v>08:30 19:00</v>
      </c>
      <c r="X1903" s="159">
        <f>HLOOKUP(SEARCH("2",$M1903)-1,$Q$3:$V1903,$P1903+1,FALSE)</f>
        <v>12</v>
      </c>
      <c r="Y1903" s="160" t="str">
        <f t="shared" si="1040"/>
        <v>08:30 19:00|08:30 19:00|09:30 19:00|08:30 19:00|09:00 18:00(13:00 14:00)</v>
      </c>
      <c r="Z1903" s="161" t="str">
        <f t="shared" si="1041"/>
        <v>08:30 19:00</v>
      </c>
      <c r="AA1903" s="158" t="str">
        <f t="shared" si="1042"/>
        <v>08:30 19:00</v>
      </c>
      <c r="AB1903" s="159">
        <f>HLOOKUP(SEARCH("3",$M1903)-1,$Q$3:$V1903,$P1903+1,FALSE)</f>
        <v>24</v>
      </c>
      <c r="AC1903" s="160" t="str">
        <f t="shared" si="1043"/>
        <v>08:30 19:00|09:30 19:00|08:30 19:00|09:00 18:00(13:00 14:00)</v>
      </c>
      <c r="AD1903" s="161" t="str">
        <f t="shared" si="1044"/>
        <v>08:30 19:00</v>
      </c>
      <c r="AE1903" s="158" t="str">
        <f t="shared" si="1045"/>
        <v>08:30 19:00</v>
      </c>
      <c r="AF1903" s="159">
        <f>HLOOKUP(SEARCH("4",$M1903)-1,$Q$3:$V1903,$P1903+1,FALSE)</f>
        <v>36</v>
      </c>
      <c r="AG1903" s="161" t="str">
        <f t="shared" si="1046"/>
        <v>09:30 19:00|08:30 19:00|09:00 18:00(13:00 14:00)</v>
      </c>
      <c r="AH1903" s="161" t="str">
        <f t="shared" si="1047"/>
        <v>09:30 19:00</v>
      </c>
      <c r="AI1903" s="158" t="str">
        <f t="shared" si="1048"/>
        <v>09:30 19:00</v>
      </c>
      <c r="AJ1903" s="159">
        <f>HLOOKUP(SEARCH("5",$M1903)-1,$Q$3:$V1903,$P1903+1,FALSE)</f>
        <v>48</v>
      </c>
      <c r="AK1903" s="161" t="str">
        <f t="shared" si="1049"/>
        <v>08:30 19:00|09:00 18:00(13:00 14:00)</v>
      </c>
      <c r="AL1903" s="161" t="str">
        <f t="shared" si="1050"/>
        <v>08:30 19:00</v>
      </c>
      <c r="AM1903" s="158" t="str">
        <f t="shared" si="1051"/>
        <v>08:30 19:00</v>
      </c>
      <c r="AN1903" s="159">
        <f>HLOOKUP(SEARCH("6",$M1903)-1,$Q$3:$V1903,$P1903+1,FALSE)</f>
        <v>60</v>
      </c>
      <c r="AO1903" s="161" t="str">
        <f t="shared" si="1052"/>
        <v>09:00 18:00(13:00 14:00)</v>
      </c>
      <c r="AP1903" s="161" t="e">
        <f t="shared" si="1053"/>
        <v>#VALUE!</v>
      </c>
      <c r="AQ1903" s="162" t="str">
        <f t="shared" si="1054"/>
        <v>09:00 18:00(13:00 14:00)</v>
      </c>
      <c r="AR1903" s="163" t="e">
        <f>HLOOKUP(SEARCH("7",$M1903)-1,$Q$3:$V1903,$P1903+1,FALSE)</f>
        <v>#VALUE!</v>
      </c>
      <c r="AS1903" s="164" t="str">
        <f t="shared" si="1055"/>
        <v>выходной</v>
      </c>
      <c r="AT1903" s="142"/>
      <c r="AU1903" s="11" t="str">
        <f>IF(ISERROR(VLOOKUP(B1903,'РЕОРГ 2008'!$A:$B,2,FALSE)),"",VLOOKUP(B1903,'РЕОРГ 2008'!$A:$B,2,FALSE))</f>
        <v/>
      </c>
      <c r="AV1903" s="12" t="str">
        <f t="shared" si="1056"/>
        <v>Доп.офис №6672/0278</v>
      </c>
      <c r="AW1903" s="31" t="e">
        <f>LEFT(#REF!,2)</f>
        <v>#REF!</v>
      </c>
      <c r="AX1903" s="12" t="str">
        <f t="shared" si="1034"/>
        <v>6672/0278</v>
      </c>
      <c r="AZ1903" t="str">
        <f>IF(ISERROR(VLOOKUP(B1903,'РЕОРГ 01.08.2009'!$A:$B,2,FALSE)),"",VLOOKUP(B1903,'РЕОРГ 01.08.2009'!$A:$B,2,FALSE))</f>
        <v/>
      </c>
      <c r="BA1903" s="12" t="str">
        <f t="shared" si="1029"/>
        <v>Доп.офис №6672/0278</v>
      </c>
      <c r="BB1903" t="e">
        <f>LEFT(#REF!,2)</f>
        <v>#REF!</v>
      </c>
      <c r="BC1903" s="12" t="str">
        <f t="shared" si="1035"/>
        <v>6672/0278</v>
      </c>
      <c r="BE1903" t="str">
        <f>IF(ISERROR(VLOOKUP(B1903,'РЕОРГ 01.10.2009'!A:C,3,FALSE)),"",VLOOKUP(B1903,'РЕОРГ 01.10.2009'!A:C,3,FALSE))</f>
        <v/>
      </c>
      <c r="BF1903" s="12" t="str">
        <f t="shared" si="1030"/>
        <v>Доп.офис №6672/0278</v>
      </c>
      <c r="BG1903" t="e">
        <f>LEFT(#REF!,2)</f>
        <v>#REF!</v>
      </c>
      <c r="BH1903" s="12" t="str">
        <f t="shared" si="1036"/>
        <v>6672/0278</v>
      </c>
      <c r="BJ1903" t="str">
        <f>IF(ISERROR(VLOOKUP($B1903,'РЕОРГ 01.05.2010'!A:B,2,FALSE)),"",VLOOKUP($B1903,'РЕОРГ 01.05.2010'!A:B,2,FALSE))</f>
        <v/>
      </c>
      <c r="BK1903" s="12" t="str">
        <f t="shared" si="1031"/>
        <v>Доп.офис №6672/0278</v>
      </c>
      <c r="BL1903" t="e">
        <f>LEFT(#REF!,2)</f>
        <v>#REF!</v>
      </c>
      <c r="BM1903" s="12" t="str">
        <f t="shared" si="1037"/>
        <v>6672/0278</v>
      </c>
      <c r="BO1903" t="str">
        <f>IF(ISERROR(VLOOKUP($B1903,'РЕОРГ 01.08.2010'!A:B,2,FALSE)),"",VLOOKUP($B1903,'РЕОРГ 01.08.2010'!A:B,2,FALSE))</f>
        <v/>
      </c>
      <c r="BP1903" s="12" t="str">
        <f t="shared" si="1032"/>
        <v>Доп.офис №6672/0278</v>
      </c>
      <c r="BQ1903" t="e">
        <f>LEFT(#REF!,2)</f>
        <v>#REF!</v>
      </c>
      <c r="BR1903" s="12" t="str">
        <f t="shared" si="1038"/>
        <v>6672/0278</v>
      </c>
    </row>
    <row r="1904" spans="1:70" ht="12.75" customHeight="1">
      <c r="A1904" t="str">
        <f t="shared" si="1033"/>
        <v>6672/0280</v>
      </c>
      <c r="B1904" s="133">
        <v>2217</v>
      </c>
      <c r="C1904" s="1" t="s">
        <v>4739</v>
      </c>
      <c r="D1904" s="32" t="s">
        <v>1926</v>
      </c>
      <c r="E1904" s="1" t="s">
        <v>1118</v>
      </c>
      <c r="F1904" s="1" t="s">
        <v>8047</v>
      </c>
      <c r="G1904" s="1" t="s">
        <v>4740</v>
      </c>
      <c r="H1904" s="1" t="s">
        <v>4741</v>
      </c>
      <c r="I1904" s="1" t="s">
        <v>10845</v>
      </c>
      <c r="J1904" s="1"/>
      <c r="K1904" s="1">
        <v>8</v>
      </c>
      <c r="L1904" s="32" t="s">
        <v>4048</v>
      </c>
      <c r="M1904" s="8" t="s">
        <v>11773</v>
      </c>
      <c r="N1904" s="2" t="s">
        <v>12721</v>
      </c>
      <c r="O1904" s="173"/>
      <c r="P1904" s="168">
        <f t="shared" si="1063"/>
        <v>1901</v>
      </c>
      <c r="Q1904" s="138">
        <f t="shared" si="1057"/>
        <v>12</v>
      </c>
      <c r="R1904" s="138">
        <f t="shared" si="1058"/>
        <v>24</v>
      </c>
      <c r="S1904" s="138">
        <f t="shared" si="1059"/>
        <v>36</v>
      </c>
      <c r="T1904" s="138">
        <f t="shared" si="1060"/>
        <v>48</v>
      </c>
      <c r="U1904" s="138">
        <f t="shared" si="1061"/>
        <v>60</v>
      </c>
      <c r="V1904" s="138" t="e">
        <f t="shared" si="1062"/>
        <v>#VALUE!</v>
      </c>
      <c r="W1904" s="158" t="str">
        <f t="shared" si="1039"/>
        <v>08:30 19:00</v>
      </c>
      <c r="X1904" s="159">
        <f>HLOOKUP(SEARCH("2",$M1904)-1,$Q$3:$V1904,$P1904+1,FALSE)</f>
        <v>12</v>
      </c>
      <c r="Y1904" s="160" t="str">
        <f t="shared" si="1040"/>
        <v>08:30 19:00|09:30 19:00|08:30 19:00|08:30 19:00|09:00 18:00(13:00 14:00)</v>
      </c>
      <c r="Z1904" s="161" t="str">
        <f t="shared" si="1041"/>
        <v>08:30 19:00</v>
      </c>
      <c r="AA1904" s="158" t="str">
        <f t="shared" si="1042"/>
        <v>08:30 19:00</v>
      </c>
      <c r="AB1904" s="159">
        <f>HLOOKUP(SEARCH("3",$M1904)-1,$Q$3:$V1904,$P1904+1,FALSE)</f>
        <v>24</v>
      </c>
      <c r="AC1904" s="160" t="str">
        <f t="shared" si="1043"/>
        <v>09:30 19:00|08:30 19:00|08:30 19:00|09:00 18:00(13:00 14:00)</v>
      </c>
      <c r="AD1904" s="161" t="str">
        <f t="shared" si="1044"/>
        <v>09:30 19:00</v>
      </c>
      <c r="AE1904" s="158" t="str">
        <f t="shared" si="1045"/>
        <v>09:30 19:00</v>
      </c>
      <c r="AF1904" s="159">
        <f>HLOOKUP(SEARCH("4",$M1904)-1,$Q$3:$V1904,$P1904+1,FALSE)</f>
        <v>36</v>
      </c>
      <c r="AG1904" s="161" t="str">
        <f t="shared" si="1046"/>
        <v>08:30 19:00|08:30 19:00|09:00 18:00(13:00 14:00)</v>
      </c>
      <c r="AH1904" s="161" t="str">
        <f t="shared" si="1047"/>
        <v>08:30 19:00</v>
      </c>
      <c r="AI1904" s="158" t="str">
        <f t="shared" si="1048"/>
        <v>08:30 19:00</v>
      </c>
      <c r="AJ1904" s="159">
        <f>HLOOKUP(SEARCH("5",$M1904)-1,$Q$3:$V1904,$P1904+1,FALSE)</f>
        <v>48</v>
      </c>
      <c r="AK1904" s="161" t="str">
        <f t="shared" si="1049"/>
        <v>08:30 19:00|09:00 18:00(13:00 14:00)</v>
      </c>
      <c r="AL1904" s="161" t="str">
        <f t="shared" si="1050"/>
        <v>08:30 19:00</v>
      </c>
      <c r="AM1904" s="158" t="str">
        <f t="shared" si="1051"/>
        <v>08:30 19:00</v>
      </c>
      <c r="AN1904" s="159">
        <f>HLOOKUP(SEARCH("6",$M1904)-1,$Q$3:$V1904,$P1904+1,FALSE)</f>
        <v>60</v>
      </c>
      <c r="AO1904" s="161" t="str">
        <f t="shared" si="1052"/>
        <v>09:00 18:00(13:00 14:00)</v>
      </c>
      <c r="AP1904" s="161" t="e">
        <f t="shared" si="1053"/>
        <v>#VALUE!</v>
      </c>
      <c r="AQ1904" s="162" t="str">
        <f t="shared" si="1054"/>
        <v>09:00 18:00(13:00 14:00)</v>
      </c>
      <c r="AR1904" s="163" t="e">
        <f>HLOOKUP(SEARCH("7",$M1904)-1,$Q$3:$V1904,$P1904+1,FALSE)</f>
        <v>#VALUE!</v>
      </c>
      <c r="AS1904" s="164" t="str">
        <f t="shared" si="1055"/>
        <v>выходной</v>
      </c>
      <c r="AT1904" s="142"/>
      <c r="AU1904" s="11" t="str">
        <f>IF(ISERROR(VLOOKUP(B1904,'РЕОРГ 2008'!$A:$B,2,FALSE)),"",VLOOKUP(B1904,'РЕОРГ 2008'!$A:$B,2,FALSE))</f>
        <v/>
      </c>
      <c r="AV1904" s="12" t="str">
        <f t="shared" si="1056"/>
        <v>Доп.офис №6672/0280</v>
      </c>
      <c r="AW1904" s="31" t="e">
        <f>LEFT(#REF!,2)</f>
        <v>#REF!</v>
      </c>
      <c r="AX1904" s="12" t="str">
        <f t="shared" si="1034"/>
        <v>6672/0280</v>
      </c>
      <c r="AZ1904" t="str">
        <f>IF(ISERROR(VLOOKUP(B1904,'РЕОРГ 01.08.2009'!$A:$B,2,FALSE)),"",VLOOKUP(B1904,'РЕОРГ 01.08.2009'!$A:$B,2,FALSE))</f>
        <v/>
      </c>
      <c r="BA1904" s="12" t="str">
        <f t="shared" si="1029"/>
        <v>Доп.офис №6672/0280</v>
      </c>
      <c r="BB1904" t="e">
        <f>LEFT(#REF!,2)</f>
        <v>#REF!</v>
      </c>
      <c r="BC1904" s="12" t="str">
        <f t="shared" si="1035"/>
        <v>6672/0280</v>
      </c>
      <c r="BE1904" t="str">
        <f>IF(ISERROR(VLOOKUP(B1904,'РЕОРГ 01.10.2009'!A:C,3,FALSE)),"",VLOOKUP(B1904,'РЕОРГ 01.10.2009'!A:C,3,FALSE))</f>
        <v/>
      </c>
      <c r="BF1904" s="12" t="str">
        <f t="shared" si="1030"/>
        <v>Доп.офис №6672/0280</v>
      </c>
      <c r="BG1904" t="e">
        <f>LEFT(#REF!,2)</f>
        <v>#REF!</v>
      </c>
      <c r="BH1904" s="12" t="str">
        <f t="shared" si="1036"/>
        <v>6672/0280</v>
      </c>
      <c r="BJ1904" t="str">
        <f>IF(ISERROR(VLOOKUP($B1904,'РЕОРГ 01.05.2010'!A:B,2,FALSE)),"",VLOOKUP($B1904,'РЕОРГ 01.05.2010'!A:B,2,FALSE))</f>
        <v/>
      </c>
      <c r="BK1904" s="12" t="str">
        <f t="shared" si="1031"/>
        <v>Доп.офис №6672/0280</v>
      </c>
      <c r="BL1904" t="e">
        <f>LEFT(#REF!,2)</f>
        <v>#REF!</v>
      </c>
      <c r="BM1904" s="12" t="str">
        <f t="shared" si="1037"/>
        <v>6672/0280</v>
      </c>
      <c r="BO1904" t="str">
        <f>IF(ISERROR(VLOOKUP($B1904,'РЕОРГ 01.08.2010'!A:B,2,FALSE)),"",VLOOKUP($B1904,'РЕОРГ 01.08.2010'!A:B,2,FALSE))</f>
        <v/>
      </c>
      <c r="BP1904" s="12" t="str">
        <f t="shared" si="1032"/>
        <v>Доп.офис №6672/0280</v>
      </c>
      <c r="BQ1904" t="e">
        <f>LEFT(#REF!,2)</f>
        <v>#REF!</v>
      </c>
      <c r="BR1904" s="12" t="str">
        <f t="shared" si="1038"/>
        <v>6672/0280</v>
      </c>
    </row>
    <row r="1905" spans="1:70" ht="12.75" customHeight="1">
      <c r="A1905" t="str">
        <f t="shared" si="1033"/>
        <v>6672/0281</v>
      </c>
      <c r="B1905" s="133">
        <v>2218</v>
      </c>
      <c r="C1905" s="1" t="s">
        <v>4742</v>
      </c>
      <c r="D1905" s="32" t="s">
        <v>1926</v>
      </c>
      <c r="E1905" s="1" t="s">
        <v>1125</v>
      </c>
      <c r="F1905" s="1" t="s">
        <v>8047</v>
      </c>
      <c r="G1905" s="1" t="s">
        <v>4743</v>
      </c>
      <c r="H1905" s="1" t="s">
        <v>4744</v>
      </c>
      <c r="I1905" s="1" t="s">
        <v>4745</v>
      </c>
      <c r="J1905" s="1"/>
      <c r="K1905" s="1">
        <v>7.75</v>
      </c>
      <c r="L1905" s="32" t="s">
        <v>4048</v>
      </c>
      <c r="M1905" s="8" t="s">
        <v>11773</v>
      </c>
      <c r="N1905" s="2" t="s">
        <v>12428</v>
      </c>
      <c r="O1905" s="173"/>
      <c r="P1905" s="168">
        <f t="shared" si="1063"/>
        <v>1902</v>
      </c>
      <c r="Q1905" s="138">
        <f t="shared" si="1057"/>
        <v>12</v>
      </c>
      <c r="R1905" s="138">
        <f t="shared" si="1058"/>
        <v>24</v>
      </c>
      <c r="S1905" s="138">
        <f t="shared" si="1059"/>
        <v>36</v>
      </c>
      <c r="T1905" s="138">
        <f t="shared" si="1060"/>
        <v>48</v>
      </c>
      <c r="U1905" s="138">
        <f t="shared" si="1061"/>
        <v>60</v>
      </c>
      <c r="V1905" s="138" t="e">
        <f t="shared" si="1062"/>
        <v>#VALUE!</v>
      </c>
      <c r="W1905" s="158" t="str">
        <f t="shared" si="1039"/>
        <v>08:30 19:00</v>
      </c>
      <c r="X1905" s="159">
        <f>HLOOKUP(SEARCH("2",$M1905)-1,$Q$3:$V1905,$P1905+1,FALSE)</f>
        <v>12</v>
      </c>
      <c r="Y1905" s="160" t="str">
        <f t="shared" si="1040"/>
        <v>09:30 19:00|08:30 19:00|08:30 19:00|08:30 19:00|09:00 18:00(13:00 14:00)</v>
      </c>
      <c r="Z1905" s="161" t="str">
        <f t="shared" si="1041"/>
        <v>09:30 19:00</v>
      </c>
      <c r="AA1905" s="158" t="str">
        <f t="shared" si="1042"/>
        <v>09:30 19:00</v>
      </c>
      <c r="AB1905" s="159">
        <f>HLOOKUP(SEARCH("3",$M1905)-1,$Q$3:$V1905,$P1905+1,FALSE)</f>
        <v>24</v>
      </c>
      <c r="AC1905" s="160" t="str">
        <f t="shared" si="1043"/>
        <v>08:30 19:00|08:30 19:00|08:30 19:00|09:00 18:00(13:00 14:00)</v>
      </c>
      <c r="AD1905" s="161" t="str">
        <f t="shared" si="1044"/>
        <v>08:30 19:00</v>
      </c>
      <c r="AE1905" s="158" t="str">
        <f t="shared" si="1045"/>
        <v>08:30 19:00</v>
      </c>
      <c r="AF1905" s="159">
        <f>HLOOKUP(SEARCH("4",$M1905)-1,$Q$3:$V1905,$P1905+1,FALSE)</f>
        <v>36</v>
      </c>
      <c r="AG1905" s="161" t="str">
        <f t="shared" si="1046"/>
        <v>08:30 19:00|08:30 19:00|09:00 18:00(13:00 14:00)</v>
      </c>
      <c r="AH1905" s="161" t="str">
        <f t="shared" si="1047"/>
        <v>08:30 19:00</v>
      </c>
      <c r="AI1905" s="158" t="str">
        <f t="shared" si="1048"/>
        <v>08:30 19:00</v>
      </c>
      <c r="AJ1905" s="159">
        <f>HLOOKUP(SEARCH("5",$M1905)-1,$Q$3:$V1905,$P1905+1,FALSE)</f>
        <v>48</v>
      </c>
      <c r="AK1905" s="161" t="str">
        <f t="shared" si="1049"/>
        <v>08:30 19:00|09:00 18:00(13:00 14:00)</v>
      </c>
      <c r="AL1905" s="161" t="str">
        <f t="shared" si="1050"/>
        <v>08:30 19:00</v>
      </c>
      <c r="AM1905" s="158" t="str">
        <f t="shared" si="1051"/>
        <v>08:30 19:00</v>
      </c>
      <c r="AN1905" s="159">
        <f>HLOOKUP(SEARCH("6",$M1905)-1,$Q$3:$V1905,$P1905+1,FALSE)</f>
        <v>60</v>
      </c>
      <c r="AO1905" s="161" t="str">
        <f t="shared" si="1052"/>
        <v>09:00 18:00(13:00 14:00)</v>
      </c>
      <c r="AP1905" s="161" t="e">
        <f t="shared" si="1053"/>
        <v>#VALUE!</v>
      </c>
      <c r="AQ1905" s="162" t="str">
        <f t="shared" si="1054"/>
        <v>09:00 18:00(13:00 14:00)</v>
      </c>
      <c r="AR1905" s="163" t="e">
        <f>HLOOKUP(SEARCH("7",$M1905)-1,$Q$3:$V1905,$P1905+1,FALSE)</f>
        <v>#VALUE!</v>
      </c>
      <c r="AS1905" s="164" t="str">
        <f t="shared" si="1055"/>
        <v>выходной</v>
      </c>
      <c r="AT1905" s="142"/>
      <c r="AU1905" s="11" t="str">
        <f>IF(ISERROR(VLOOKUP(B1905,'РЕОРГ 2008'!$A:$B,2,FALSE)),"",VLOOKUP(B1905,'РЕОРГ 2008'!$A:$B,2,FALSE))</f>
        <v/>
      </c>
      <c r="AV1905" s="12" t="str">
        <f t="shared" si="1056"/>
        <v>Доп.офис №6672/0281</v>
      </c>
      <c r="AW1905" s="31" t="e">
        <f>LEFT(#REF!,2)</f>
        <v>#REF!</v>
      </c>
      <c r="AX1905" s="12" t="str">
        <f t="shared" si="1034"/>
        <v>6672/0281</v>
      </c>
      <c r="AZ1905" t="str">
        <f>IF(ISERROR(VLOOKUP(B1905,'РЕОРГ 01.08.2009'!$A:$B,2,FALSE)),"",VLOOKUP(B1905,'РЕОРГ 01.08.2009'!$A:$B,2,FALSE))</f>
        <v/>
      </c>
      <c r="BA1905" s="12" t="str">
        <f t="shared" si="1029"/>
        <v>Доп.офис №6672/0281</v>
      </c>
      <c r="BB1905" t="e">
        <f>LEFT(#REF!,2)</f>
        <v>#REF!</v>
      </c>
      <c r="BC1905" s="12" t="str">
        <f t="shared" si="1035"/>
        <v>6672/0281</v>
      </c>
      <c r="BE1905" t="str">
        <f>IF(ISERROR(VLOOKUP(B1905,'РЕОРГ 01.10.2009'!A:C,3,FALSE)),"",VLOOKUP(B1905,'РЕОРГ 01.10.2009'!A:C,3,FALSE))</f>
        <v/>
      </c>
      <c r="BF1905" s="12" t="str">
        <f t="shared" si="1030"/>
        <v>Доп.офис №6672/0281</v>
      </c>
      <c r="BG1905" t="e">
        <f>LEFT(#REF!,2)</f>
        <v>#REF!</v>
      </c>
      <c r="BH1905" s="12" t="str">
        <f t="shared" si="1036"/>
        <v>6672/0281</v>
      </c>
      <c r="BJ1905" t="str">
        <f>IF(ISERROR(VLOOKUP($B1905,'РЕОРГ 01.05.2010'!A:B,2,FALSE)),"",VLOOKUP($B1905,'РЕОРГ 01.05.2010'!A:B,2,FALSE))</f>
        <v/>
      </c>
      <c r="BK1905" s="12" t="str">
        <f t="shared" si="1031"/>
        <v>Доп.офис №6672/0281</v>
      </c>
      <c r="BL1905" t="e">
        <f>LEFT(#REF!,2)</f>
        <v>#REF!</v>
      </c>
      <c r="BM1905" s="12" t="str">
        <f t="shared" si="1037"/>
        <v>6672/0281</v>
      </c>
      <c r="BO1905" t="str">
        <f>IF(ISERROR(VLOOKUP($B1905,'РЕОРГ 01.08.2010'!A:B,2,FALSE)),"",VLOOKUP($B1905,'РЕОРГ 01.08.2010'!A:B,2,FALSE))</f>
        <v/>
      </c>
      <c r="BP1905" s="12" t="str">
        <f t="shared" si="1032"/>
        <v>Доп.офис №6672/0281</v>
      </c>
      <c r="BQ1905" t="e">
        <f>LEFT(#REF!,2)</f>
        <v>#REF!</v>
      </c>
      <c r="BR1905" s="12" t="str">
        <f t="shared" si="1038"/>
        <v>6672/0281</v>
      </c>
    </row>
    <row r="1906" spans="1:70" ht="12.75" customHeight="1">
      <c r="A1906" t="str">
        <f t="shared" si="1033"/>
        <v>6672/0294</v>
      </c>
      <c r="B1906" s="133">
        <v>2620</v>
      </c>
      <c r="C1906" s="1" t="s">
        <v>11618</v>
      </c>
      <c r="D1906" s="32" t="s">
        <v>11368</v>
      </c>
      <c r="E1906" s="1" t="s">
        <v>1066</v>
      </c>
      <c r="F1906" s="1" t="s">
        <v>8047</v>
      </c>
      <c r="G1906" s="1" t="s">
        <v>1067</v>
      </c>
      <c r="H1906" s="1" t="s">
        <v>11619</v>
      </c>
      <c r="I1906" s="1" t="s">
        <v>11620</v>
      </c>
      <c r="J1906" s="1"/>
      <c r="K1906" s="1">
        <v>21</v>
      </c>
      <c r="L1906" s="32" t="s">
        <v>4048</v>
      </c>
      <c r="M1906" s="8" t="s">
        <v>11771</v>
      </c>
      <c r="N1906" s="2" t="s">
        <v>11801</v>
      </c>
      <c r="O1906" s="173"/>
      <c r="P1906" s="168">
        <f t="shared" si="1063"/>
        <v>1903</v>
      </c>
      <c r="Q1906" s="138">
        <f t="shared" si="1057"/>
        <v>25</v>
      </c>
      <c r="R1906" s="138">
        <f t="shared" si="1058"/>
        <v>50</v>
      </c>
      <c r="S1906" s="138">
        <f t="shared" si="1059"/>
        <v>75</v>
      </c>
      <c r="T1906" s="138">
        <f t="shared" si="1060"/>
        <v>100</v>
      </c>
      <c r="U1906" s="138" t="e">
        <f t="shared" si="1061"/>
        <v>#VALUE!</v>
      </c>
      <c r="V1906" s="138" t="e">
        <f t="shared" si="1062"/>
        <v>#VALUE!</v>
      </c>
      <c r="W1906" s="158" t="str">
        <f t="shared" si="1039"/>
        <v>08:00 17:00(13:00 14:00)</v>
      </c>
      <c r="X1906" s="159">
        <f>HLOOKUP(SEARCH("2",$M1906)-1,$Q$3:$V1906,$P1906+1,FALSE)</f>
        <v>25</v>
      </c>
      <c r="Y1906" s="160" t="str">
        <f t="shared" si="1040"/>
        <v>08:00 17:00(13:00 14:00)|08:00 17:00(13:00 14:00)|08:00 17:00(13:00 14:00)|08:00 17:00(13:00 14:00)</v>
      </c>
      <c r="Z1906" s="161" t="str">
        <f t="shared" si="1041"/>
        <v>08:00 17:00(13:00 14:00)</v>
      </c>
      <c r="AA1906" s="158" t="str">
        <f t="shared" si="1042"/>
        <v>08:00 17:00(13:00 14:00)</v>
      </c>
      <c r="AB1906" s="159">
        <f>HLOOKUP(SEARCH("3",$M1906)-1,$Q$3:$V1906,$P1906+1,FALSE)</f>
        <v>50</v>
      </c>
      <c r="AC1906" s="160" t="str">
        <f t="shared" si="1043"/>
        <v>08:00 17:00(13:00 14:00)|08:00 17:00(13:00 14:00)|08:00 17:00(13:00 14:00)</v>
      </c>
      <c r="AD1906" s="161" t="str">
        <f t="shared" si="1044"/>
        <v>08:00 17:00(13:00 14:00)</v>
      </c>
      <c r="AE1906" s="158" t="str">
        <f t="shared" si="1045"/>
        <v>08:00 17:00(13:00 14:00)</v>
      </c>
      <c r="AF1906" s="159">
        <f>HLOOKUP(SEARCH("4",$M1906)-1,$Q$3:$V1906,$P1906+1,FALSE)</f>
        <v>75</v>
      </c>
      <c r="AG1906" s="161" t="str">
        <f t="shared" si="1046"/>
        <v>08:00 17:00(13:00 14:00)|08:00 17:00(13:00 14:00)</v>
      </c>
      <c r="AH1906" s="161" t="str">
        <f t="shared" si="1047"/>
        <v>08:00 17:00(13:00 14:00)</v>
      </c>
      <c r="AI1906" s="158" t="str">
        <f t="shared" si="1048"/>
        <v>08:00 17:00(13:00 14:00)</v>
      </c>
      <c r="AJ1906" s="159">
        <f>HLOOKUP(SEARCH("5",$M1906)-1,$Q$3:$V1906,$P1906+1,FALSE)</f>
        <v>100</v>
      </c>
      <c r="AK1906" s="161" t="str">
        <f t="shared" si="1049"/>
        <v>08:00 17:00(13:00 14:00)</v>
      </c>
      <c r="AL1906" s="161" t="e">
        <f t="shared" si="1050"/>
        <v>#VALUE!</v>
      </c>
      <c r="AM1906" s="158" t="str">
        <f t="shared" si="1051"/>
        <v>08:00 17:00(13:00 14:00)</v>
      </c>
      <c r="AN1906" s="159" t="e">
        <f>HLOOKUP(SEARCH("6",$M1906)-1,$Q$3:$V1906,$P1906+1,FALSE)</f>
        <v>#VALUE!</v>
      </c>
      <c r="AO1906" s="161" t="e">
        <f t="shared" si="1052"/>
        <v>#VALUE!</v>
      </c>
      <c r="AP1906" s="161" t="e">
        <f t="shared" si="1053"/>
        <v>#VALUE!</v>
      </c>
      <c r="AQ1906" s="162" t="str">
        <f t="shared" si="1054"/>
        <v>выходной</v>
      </c>
      <c r="AR1906" s="163" t="e">
        <f>HLOOKUP(SEARCH("7",$M1906)-1,$Q$3:$V1906,$P1906+1,FALSE)</f>
        <v>#VALUE!</v>
      </c>
      <c r="AS1906" s="164" t="str">
        <f t="shared" si="1055"/>
        <v>выходной</v>
      </c>
      <c r="AT1906" s="142"/>
      <c r="AU1906" s="11" t="str">
        <f>IF(ISERROR(VLOOKUP(B1906,'РЕОРГ 2008'!$A:$B,2,FALSE)),"",VLOOKUP(B1906,'РЕОРГ 2008'!$A:$B,2,FALSE))</f>
        <v/>
      </c>
      <c r="AV1906" s="12" t="str">
        <f t="shared" si="1056"/>
        <v>Опер.офис №6672/0294</v>
      </c>
      <c r="AW1906" s="31" t="e">
        <f>LEFT(#REF!,2)</f>
        <v>#REF!</v>
      </c>
      <c r="AX1906" s="12" t="str">
        <f t="shared" si="1034"/>
        <v>6672/0294</v>
      </c>
      <c r="AZ1906" t="str">
        <f>IF(ISERROR(VLOOKUP(B1906,'РЕОРГ 01.08.2009'!$A:$B,2,FALSE)),"",VLOOKUP(B1906,'РЕОРГ 01.08.2009'!$A:$B,2,FALSE))</f>
        <v/>
      </c>
      <c r="BA1906" s="12" t="str">
        <f t="shared" si="1029"/>
        <v>Опер.офис №6672/0294</v>
      </c>
      <c r="BB1906" t="e">
        <f>LEFT(#REF!,2)</f>
        <v>#REF!</v>
      </c>
      <c r="BC1906" s="12" t="str">
        <f t="shared" si="1035"/>
        <v>6672/0294</v>
      </c>
      <c r="BE1906" t="str">
        <f>IF(ISERROR(VLOOKUP(B1906,'РЕОРГ 01.10.2009'!A:C,3,FALSE)),"",VLOOKUP(B1906,'РЕОРГ 01.10.2009'!A:C,3,FALSE))</f>
        <v/>
      </c>
      <c r="BF1906" s="12" t="str">
        <f t="shared" si="1030"/>
        <v>Опер.офис №6672/0294</v>
      </c>
      <c r="BG1906" t="e">
        <f>LEFT(#REF!,2)</f>
        <v>#REF!</v>
      </c>
      <c r="BH1906" s="12" t="str">
        <f t="shared" si="1036"/>
        <v>6672/0294</v>
      </c>
      <c r="BJ1906" t="str">
        <f>IF(ISERROR(VLOOKUP($B1906,'РЕОРГ 01.05.2010'!A:B,2,FALSE)),"",VLOOKUP($B1906,'РЕОРГ 01.05.2010'!A:B,2,FALSE))</f>
        <v/>
      </c>
      <c r="BK1906" s="12" t="str">
        <f t="shared" si="1031"/>
        <v>Опер.офис №6672/0294</v>
      </c>
      <c r="BL1906" t="e">
        <f>LEFT(#REF!,2)</f>
        <v>#REF!</v>
      </c>
      <c r="BM1906" s="12" t="str">
        <f t="shared" si="1037"/>
        <v>6672/0294</v>
      </c>
      <c r="BO1906" t="str">
        <f>IF(ISERROR(VLOOKUP($B1906,'РЕОРГ 01.08.2010'!A:B,2,FALSE)),"",VLOOKUP($B1906,'РЕОРГ 01.08.2010'!A:B,2,FALSE))</f>
        <v/>
      </c>
      <c r="BP1906" s="12" t="str">
        <f t="shared" si="1032"/>
        <v>Опер.офис №6672/0294</v>
      </c>
      <c r="BQ1906" t="e">
        <f>LEFT(#REF!,2)</f>
        <v>#REF!</v>
      </c>
      <c r="BR1906" s="12" t="str">
        <f t="shared" si="1038"/>
        <v>6672/0294</v>
      </c>
    </row>
    <row r="1907" spans="1:70" ht="12.75" customHeight="1">
      <c r="A1907" t="str">
        <f t="shared" si="1033"/>
        <v>6672/039</v>
      </c>
      <c r="B1907" s="133">
        <v>2220</v>
      </c>
      <c r="C1907" s="1" t="s">
        <v>11621</v>
      </c>
      <c r="D1907" s="32" t="s">
        <v>1926</v>
      </c>
      <c r="E1907" s="1" t="s">
        <v>4746</v>
      </c>
      <c r="F1907" s="1" t="s">
        <v>8047</v>
      </c>
      <c r="G1907" s="1" t="s">
        <v>4747</v>
      </c>
      <c r="H1907" s="1" t="s">
        <v>4748</v>
      </c>
      <c r="I1907" s="1" t="s">
        <v>4749</v>
      </c>
      <c r="J1907" s="1"/>
      <c r="K1907" s="1">
        <v>7</v>
      </c>
      <c r="L1907" s="32" t="s">
        <v>4048</v>
      </c>
      <c r="M1907" s="8" t="s">
        <v>11773</v>
      </c>
      <c r="N1907" s="2" t="s">
        <v>12739</v>
      </c>
      <c r="O1907" s="173"/>
      <c r="P1907" s="168">
        <f t="shared" si="1063"/>
        <v>1904</v>
      </c>
      <c r="Q1907" s="138">
        <f t="shared" si="1057"/>
        <v>12</v>
      </c>
      <c r="R1907" s="138">
        <f t="shared" si="1058"/>
        <v>24</v>
      </c>
      <c r="S1907" s="138">
        <f t="shared" si="1059"/>
        <v>36</v>
      </c>
      <c r="T1907" s="138">
        <f t="shared" si="1060"/>
        <v>48</v>
      </c>
      <c r="U1907" s="138">
        <f t="shared" si="1061"/>
        <v>60</v>
      </c>
      <c r="V1907" s="138" t="e">
        <f t="shared" si="1062"/>
        <v>#VALUE!</v>
      </c>
      <c r="W1907" s="158" t="str">
        <f t="shared" si="1039"/>
        <v>08:30 19:00</v>
      </c>
      <c r="X1907" s="159">
        <f>HLOOKUP(SEARCH("2",$M1907)-1,$Q$3:$V1907,$P1907+1,FALSE)</f>
        <v>12</v>
      </c>
      <c r="Y1907" s="160" t="str">
        <f t="shared" si="1040"/>
        <v>09:30 19:00|08:30 19:00|08:30 19:00|08:30 19:00|09:00 17:00(13:00 14:00)</v>
      </c>
      <c r="Z1907" s="161" t="str">
        <f t="shared" si="1041"/>
        <v>09:30 19:00</v>
      </c>
      <c r="AA1907" s="158" t="str">
        <f t="shared" si="1042"/>
        <v>09:30 19:00</v>
      </c>
      <c r="AB1907" s="159">
        <f>HLOOKUP(SEARCH("3",$M1907)-1,$Q$3:$V1907,$P1907+1,FALSE)</f>
        <v>24</v>
      </c>
      <c r="AC1907" s="160" t="str">
        <f t="shared" si="1043"/>
        <v>08:30 19:00|08:30 19:00|08:30 19:00|09:00 17:00(13:00 14:00)</v>
      </c>
      <c r="AD1907" s="161" t="str">
        <f t="shared" si="1044"/>
        <v>08:30 19:00</v>
      </c>
      <c r="AE1907" s="158" t="str">
        <f t="shared" si="1045"/>
        <v>08:30 19:00</v>
      </c>
      <c r="AF1907" s="159">
        <f>HLOOKUP(SEARCH("4",$M1907)-1,$Q$3:$V1907,$P1907+1,FALSE)</f>
        <v>36</v>
      </c>
      <c r="AG1907" s="161" t="str">
        <f t="shared" si="1046"/>
        <v>08:30 19:00|08:30 19:00|09:00 17:00(13:00 14:00)</v>
      </c>
      <c r="AH1907" s="161" t="str">
        <f t="shared" si="1047"/>
        <v>08:30 19:00</v>
      </c>
      <c r="AI1907" s="158" t="str">
        <f t="shared" si="1048"/>
        <v>08:30 19:00</v>
      </c>
      <c r="AJ1907" s="159">
        <f>HLOOKUP(SEARCH("5",$M1907)-1,$Q$3:$V1907,$P1907+1,FALSE)</f>
        <v>48</v>
      </c>
      <c r="AK1907" s="161" t="str">
        <f t="shared" si="1049"/>
        <v>08:30 19:00|09:00 17:00(13:00 14:00)</v>
      </c>
      <c r="AL1907" s="161" t="str">
        <f t="shared" si="1050"/>
        <v>08:30 19:00</v>
      </c>
      <c r="AM1907" s="158" t="str">
        <f t="shared" si="1051"/>
        <v>08:30 19:00</v>
      </c>
      <c r="AN1907" s="159">
        <f>HLOOKUP(SEARCH("6",$M1907)-1,$Q$3:$V1907,$P1907+1,FALSE)</f>
        <v>60</v>
      </c>
      <c r="AO1907" s="161" t="str">
        <f t="shared" si="1052"/>
        <v>09:00 17:00(13:00 14:00)</v>
      </c>
      <c r="AP1907" s="161" t="e">
        <f t="shared" si="1053"/>
        <v>#VALUE!</v>
      </c>
      <c r="AQ1907" s="162" t="str">
        <f t="shared" si="1054"/>
        <v>09:00 17:00(13:00 14:00)</v>
      </c>
      <c r="AR1907" s="163" t="e">
        <f>HLOOKUP(SEARCH("7",$M1907)-1,$Q$3:$V1907,$P1907+1,FALSE)</f>
        <v>#VALUE!</v>
      </c>
      <c r="AS1907" s="164" t="str">
        <f t="shared" si="1055"/>
        <v>выходной</v>
      </c>
      <c r="AT1907" s="142"/>
      <c r="AU1907" s="11" t="str">
        <f>IF(ISERROR(VLOOKUP(B1907,'РЕОРГ 2008'!$A:$B,2,FALSE)),"",VLOOKUP(B1907,'РЕОРГ 2008'!$A:$B,2,FALSE))</f>
        <v/>
      </c>
      <c r="AV1907" s="12" t="str">
        <f t="shared" si="1056"/>
        <v>Доп.офис №6672/039</v>
      </c>
      <c r="AW1907" s="31" t="e">
        <f>LEFT(#REF!,2)</f>
        <v>#REF!</v>
      </c>
      <c r="AX1907" s="12" t="str">
        <f t="shared" si="1034"/>
        <v>6672/039</v>
      </c>
      <c r="AZ1907" t="str">
        <f>IF(ISERROR(VLOOKUP(B1907,'РЕОРГ 01.08.2009'!$A:$B,2,FALSE)),"",VLOOKUP(B1907,'РЕОРГ 01.08.2009'!$A:$B,2,FALSE))</f>
        <v/>
      </c>
      <c r="BA1907" s="12" t="str">
        <f t="shared" si="1029"/>
        <v>Доп.офис №6672/039</v>
      </c>
      <c r="BB1907" t="e">
        <f>LEFT(#REF!,2)</f>
        <v>#REF!</v>
      </c>
      <c r="BC1907" s="12" t="str">
        <f t="shared" si="1035"/>
        <v>6672/039</v>
      </c>
      <c r="BE1907" t="str">
        <f>IF(ISERROR(VLOOKUP(B1907,'РЕОРГ 01.10.2009'!A:C,3,FALSE)),"",VLOOKUP(B1907,'РЕОРГ 01.10.2009'!A:C,3,FALSE))</f>
        <v/>
      </c>
      <c r="BF1907" s="12" t="str">
        <f t="shared" si="1030"/>
        <v>Доп.офис №6672/039</v>
      </c>
      <c r="BG1907" t="e">
        <f>LEFT(#REF!,2)</f>
        <v>#REF!</v>
      </c>
      <c r="BH1907" s="12" t="str">
        <f t="shared" si="1036"/>
        <v>6672/039</v>
      </c>
      <c r="BJ1907" t="str">
        <f>IF(ISERROR(VLOOKUP($B1907,'РЕОРГ 01.05.2010'!A:B,2,FALSE)),"",VLOOKUP($B1907,'РЕОРГ 01.05.2010'!A:B,2,FALSE))</f>
        <v/>
      </c>
      <c r="BK1907" s="12" t="str">
        <f t="shared" si="1031"/>
        <v>Доп.офис №6672/039</v>
      </c>
      <c r="BL1907" t="e">
        <f>LEFT(#REF!,2)</f>
        <v>#REF!</v>
      </c>
      <c r="BM1907" s="12" t="str">
        <f t="shared" si="1037"/>
        <v>6672/039</v>
      </c>
      <c r="BO1907" t="str">
        <f>IF(ISERROR(VLOOKUP($B1907,'РЕОРГ 01.08.2010'!A:B,2,FALSE)),"",VLOOKUP($B1907,'РЕОРГ 01.08.2010'!A:B,2,FALSE))</f>
        <v/>
      </c>
      <c r="BP1907" s="12" t="str">
        <f t="shared" si="1032"/>
        <v>Доп.офис №6672/039</v>
      </c>
      <c r="BQ1907" t="e">
        <f>LEFT(#REF!,2)</f>
        <v>#REF!</v>
      </c>
      <c r="BR1907" s="12" t="str">
        <f t="shared" si="1038"/>
        <v>6672/039</v>
      </c>
    </row>
    <row r="1908" spans="1:70" ht="12.75" customHeight="1">
      <c r="A1908" t="str">
        <f t="shared" si="1033"/>
        <v>6672/078</v>
      </c>
      <c r="B1908" s="133">
        <v>2222</v>
      </c>
      <c r="C1908" s="1" t="s">
        <v>4750</v>
      </c>
      <c r="D1908" s="32" t="s">
        <v>1931</v>
      </c>
      <c r="E1908" s="1" t="s">
        <v>4751</v>
      </c>
      <c r="F1908" s="1" t="s">
        <v>8047</v>
      </c>
      <c r="G1908" s="1" t="s">
        <v>4752</v>
      </c>
      <c r="H1908" s="1" t="s">
        <v>4753</v>
      </c>
      <c r="I1908" s="1" t="s">
        <v>8340</v>
      </c>
      <c r="J1908" s="1"/>
      <c r="K1908" s="1">
        <v>1</v>
      </c>
      <c r="L1908" s="32" t="s">
        <v>4048</v>
      </c>
      <c r="M1908" s="8" t="s">
        <v>12134</v>
      </c>
      <c r="N1908" s="2" t="s">
        <v>12724</v>
      </c>
      <c r="O1908" s="173"/>
      <c r="P1908" s="168">
        <f t="shared" si="1063"/>
        <v>1905</v>
      </c>
      <c r="Q1908" s="138">
        <f t="shared" si="1057"/>
        <v>25</v>
      </c>
      <c r="R1908" s="138">
        <f t="shared" si="1058"/>
        <v>50</v>
      </c>
      <c r="S1908" s="138" t="e">
        <f t="shared" si="1059"/>
        <v>#VALUE!</v>
      </c>
      <c r="T1908" s="138" t="e">
        <f t="shared" si="1060"/>
        <v>#VALUE!</v>
      </c>
      <c r="U1908" s="138" t="e">
        <f t="shared" si="1061"/>
        <v>#VALUE!</v>
      </c>
      <c r="V1908" s="138" t="e">
        <f t="shared" si="1062"/>
        <v>#VALUE!</v>
      </c>
      <c r="W1908" s="158" t="str">
        <f t="shared" si="1039"/>
        <v>выходной</v>
      </c>
      <c r="X1908" s="159" t="e">
        <f>HLOOKUP(SEARCH("2",$M1908)-1,$Q$3:$V1908,$P1908+1,FALSE)</f>
        <v>#N/A</v>
      </c>
      <c r="Y1908" s="160" t="str">
        <f t="shared" si="1040"/>
        <v>09:00 16:30(13:00 14:00)</v>
      </c>
      <c r="Z1908" s="161" t="e">
        <f t="shared" si="1041"/>
        <v>#VALUE!</v>
      </c>
      <c r="AA1908" s="158" t="str">
        <f t="shared" si="1042"/>
        <v>09:00 16:30(13:00 14:00)</v>
      </c>
      <c r="AB1908" s="159" t="e">
        <f>HLOOKUP(SEARCH("3",$M1908)-1,$Q$3:$V1908,$P1908+1,FALSE)</f>
        <v>#VALUE!</v>
      </c>
      <c r="AC1908" s="160" t="e">
        <f t="shared" si="1043"/>
        <v>#VALUE!</v>
      </c>
      <c r="AD1908" s="161" t="e">
        <f t="shared" si="1044"/>
        <v>#VALUE!</v>
      </c>
      <c r="AE1908" s="158" t="str">
        <f t="shared" si="1045"/>
        <v>выходной</v>
      </c>
      <c r="AF1908" s="159">
        <f>HLOOKUP(SEARCH("4",$M1908)-1,$Q$3:$V1908,$P1908+1,FALSE)</f>
        <v>25</v>
      </c>
      <c r="AG1908" s="161" t="str">
        <f t="shared" si="1046"/>
        <v>09:00 16:30(13:00 14:00)|09:30 16:00(13:00 14:00)</v>
      </c>
      <c r="AH1908" s="161" t="str">
        <f t="shared" si="1047"/>
        <v>09:00 16:30(13:00 14:00)</v>
      </c>
      <c r="AI1908" s="158" t="str">
        <f t="shared" si="1048"/>
        <v>09:00 16:30(13:00 14:00)</v>
      </c>
      <c r="AJ1908" s="159" t="e">
        <f>HLOOKUP(SEARCH("5",$M1908)-1,$Q$3:$V1908,$P1908+1,FALSE)</f>
        <v>#VALUE!</v>
      </c>
      <c r="AK1908" s="161" t="e">
        <f t="shared" si="1049"/>
        <v>#VALUE!</v>
      </c>
      <c r="AL1908" s="161" t="e">
        <f t="shared" si="1050"/>
        <v>#VALUE!</v>
      </c>
      <c r="AM1908" s="158" t="str">
        <f t="shared" si="1051"/>
        <v>выходной</v>
      </c>
      <c r="AN1908" s="159">
        <f>HLOOKUP(SEARCH("6",$M1908)-1,$Q$3:$V1908,$P1908+1,FALSE)</f>
        <v>50</v>
      </c>
      <c r="AO1908" s="161" t="str">
        <f t="shared" si="1052"/>
        <v>09:30 16:00(13:00 14:00)</v>
      </c>
      <c r="AP1908" s="161" t="e">
        <f t="shared" si="1053"/>
        <v>#VALUE!</v>
      </c>
      <c r="AQ1908" s="162" t="str">
        <f t="shared" si="1054"/>
        <v>09:30 16:00(13:00 14:00)</v>
      </c>
      <c r="AR1908" s="163" t="e">
        <f>HLOOKUP(SEARCH("7",$M1908)-1,$Q$3:$V1908,$P1908+1,FALSE)</f>
        <v>#VALUE!</v>
      </c>
      <c r="AS1908" s="164" t="str">
        <f t="shared" si="1055"/>
        <v>выходной</v>
      </c>
      <c r="AT1908" s="142"/>
      <c r="AU1908" s="11" t="str">
        <f>IF(ISERROR(VLOOKUP(B1908,'РЕОРГ 2008'!$A:$B,2,FALSE)),"",VLOOKUP(B1908,'РЕОРГ 2008'!$A:$B,2,FALSE))</f>
        <v/>
      </c>
      <c r="AV1908" s="12" t="str">
        <f t="shared" si="1056"/>
        <v>Опер.касса №6672/078</v>
      </c>
      <c r="AW1908" s="31" t="e">
        <f>LEFT(#REF!,2)</f>
        <v>#REF!</v>
      </c>
      <c r="AX1908" s="12" t="str">
        <f t="shared" si="1034"/>
        <v>6672/078</v>
      </c>
      <c r="AZ1908" t="str">
        <f>IF(ISERROR(VLOOKUP(B1908,'РЕОРГ 01.08.2009'!$A:$B,2,FALSE)),"",VLOOKUP(B1908,'РЕОРГ 01.08.2009'!$A:$B,2,FALSE))</f>
        <v/>
      </c>
      <c r="BA1908" s="12" t="str">
        <f t="shared" si="1029"/>
        <v>Опер.касса №6672/078</v>
      </c>
      <c r="BB1908" t="e">
        <f>LEFT(#REF!,2)</f>
        <v>#REF!</v>
      </c>
      <c r="BC1908" s="12" t="str">
        <f t="shared" si="1035"/>
        <v>6672/078</v>
      </c>
      <c r="BE1908" t="str">
        <f>IF(ISERROR(VLOOKUP(B1908,'РЕОРГ 01.10.2009'!A:C,3,FALSE)),"",VLOOKUP(B1908,'РЕОРГ 01.10.2009'!A:C,3,FALSE))</f>
        <v/>
      </c>
      <c r="BF1908" s="12" t="str">
        <f t="shared" si="1030"/>
        <v>Опер.касса №6672/078</v>
      </c>
      <c r="BG1908" t="e">
        <f>LEFT(#REF!,2)</f>
        <v>#REF!</v>
      </c>
      <c r="BH1908" s="12" t="str">
        <f t="shared" si="1036"/>
        <v>6672/078</v>
      </c>
      <c r="BJ1908" t="str">
        <f>IF(ISERROR(VLOOKUP($B1908,'РЕОРГ 01.05.2010'!A:B,2,FALSE)),"",VLOOKUP($B1908,'РЕОРГ 01.05.2010'!A:B,2,FALSE))</f>
        <v/>
      </c>
      <c r="BK1908" s="12" t="str">
        <f t="shared" si="1031"/>
        <v>Опер.касса №6672/078</v>
      </c>
      <c r="BL1908" t="e">
        <f>LEFT(#REF!,2)</f>
        <v>#REF!</v>
      </c>
      <c r="BM1908" s="12" t="str">
        <f t="shared" si="1037"/>
        <v>6672/078</v>
      </c>
      <c r="BO1908" t="str">
        <f>IF(ISERROR(VLOOKUP($B1908,'РЕОРГ 01.08.2010'!A:B,2,FALSE)),"",VLOOKUP($B1908,'РЕОРГ 01.08.2010'!A:B,2,FALSE))</f>
        <v/>
      </c>
      <c r="BP1908" s="12" t="str">
        <f t="shared" si="1032"/>
        <v>Опер.касса №6672/078</v>
      </c>
      <c r="BQ1908" t="e">
        <f>LEFT(#REF!,2)</f>
        <v>#REF!</v>
      </c>
      <c r="BR1908" s="12" t="str">
        <f t="shared" si="1038"/>
        <v>6672/078</v>
      </c>
    </row>
    <row r="1909" spans="1:70" ht="12.75" customHeight="1">
      <c r="A1909" t="str">
        <f t="shared" si="1033"/>
        <v>8219</v>
      </c>
      <c r="B1909" s="133">
        <v>2223</v>
      </c>
      <c r="C1909" s="1" t="s">
        <v>10378</v>
      </c>
      <c r="D1909" s="32" t="s">
        <v>4491</v>
      </c>
      <c r="E1909" s="1" t="s">
        <v>10379</v>
      </c>
      <c r="F1909" s="1" t="s">
        <v>8047</v>
      </c>
      <c r="G1909" s="1" t="s">
        <v>10380</v>
      </c>
      <c r="H1909" s="1" t="s">
        <v>10381</v>
      </c>
      <c r="I1909" s="1" t="s">
        <v>8734</v>
      </c>
      <c r="J1909" s="1" t="s">
        <v>13030</v>
      </c>
      <c r="K1909" s="1">
        <v>220.25</v>
      </c>
      <c r="L1909" s="32" t="s">
        <v>2044</v>
      </c>
      <c r="M1909" s="8" t="s">
        <v>11773</v>
      </c>
      <c r="N1909" s="2" t="s">
        <v>12890</v>
      </c>
      <c r="O1909" s="173"/>
      <c r="P1909" s="168">
        <f t="shared" si="1063"/>
        <v>1906</v>
      </c>
      <c r="Q1909" s="138">
        <f t="shared" si="1057"/>
        <v>12</v>
      </c>
      <c r="R1909" s="138">
        <f t="shared" si="1058"/>
        <v>24</v>
      </c>
      <c r="S1909" s="138">
        <f t="shared" si="1059"/>
        <v>36</v>
      </c>
      <c r="T1909" s="138">
        <f t="shared" si="1060"/>
        <v>48</v>
      </c>
      <c r="U1909" s="138">
        <f t="shared" si="1061"/>
        <v>60</v>
      </c>
      <c r="V1909" s="138" t="e">
        <f t="shared" si="1062"/>
        <v>#VALUE!</v>
      </c>
      <c r="W1909" s="158" t="str">
        <f t="shared" si="1039"/>
        <v>09:00 19:00</v>
      </c>
      <c r="X1909" s="159">
        <f>HLOOKUP(SEARCH("2",$M1909)-1,$Q$3:$V1909,$P1909+1,FALSE)</f>
        <v>12</v>
      </c>
      <c r="Y1909" s="160" t="str">
        <f t="shared" si="1040"/>
        <v>10:00 19:00|09:00 19:00|09:00 19:00|09:00 19:00|09:00 17:30</v>
      </c>
      <c r="Z1909" s="161" t="str">
        <f t="shared" si="1041"/>
        <v>10:00 19:00</v>
      </c>
      <c r="AA1909" s="158" t="str">
        <f t="shared" si="1042"/>
        <v>10:00 19:00</v>
      </c>
      <c r="AB1909" s="159">
        <f>HLOOKUP(SEARCH("3",$M1909)-1,$Q$3:$V1909,$P1909+1,FALSE)</f>
        <v>24</v>
      </c>
      <c r="AC1909" s="160" t="str">
        <f t="shared" si="1043"/>
        <v>09:00 19:00|09:00 19:00|09:00 19:00|09:00 17:30</v>
      </c>
      <c r="AD1909" s="161" t="str">
        <f t="shared" si="1044"/>
        <v>09:00 19:00</v>
      </c>
      <c r="AE1909" s="158" t="str">
        <f t="shared" si="1045"/>
        <v>09:00 19:00</v>
      </c>
      <c r="AF1909" s="159">
        <f>HLOOKUP(SEARCH("4",$M1909)-1,$Q$3:$V1909,$P1909+1,FALSE)</f>
        <v>36</v>
      </c>
      <c r="AG1909" s="161" t="str">
        <f t="shared" si="1046"/>
        <v>09:00 19:00|09:00 19:00|09:00 17:30</v>
      </c>
      <c r="AH1909" s="161" t="str">
        <f t="shared" si="1047"/>
        <v>09:00 19:00</v>
      </c>
      <c r="AI1909" s="158" t="str">
        <f t="shared" si="1048"/>
        <v>09:00 19:00</v>
      </c>
      <c r="AJ1909" s="159">
        <f>HLOOKUP(SEARCH("5",$M1909)-1,$Q$3:$V1909,$P1909+1,FALSE)</f>
        <v>48</v>
      </c>
      <c r="AK1909" s="161" t="str">
        <f t="shared" si="1049"/>
        <v>09:00 19:00|09:00 17:30</v>
      </c>
      <c r="AL1909" s="161" t="str">
        <f t="shared" si="1050"/>
        <v>09:00 19:00</v>
      </c>
      <c r="AM1909" s="158" t="str">
        <f t="shared" si="1051"/>
        <v>09:00 19:00</v>
      </c>
      <c r="AN1909" s="159">
        <f>HLOOKUP(SEARCH("6",$M1909)-1,$Q$3:$V1909,$P1909+1,FALSE)</f>
        <v>60</v>
      </c>
      <c r="AO1909" s="161" t="str">
        <f t="shared" si="1052"/>
        <v>09:00 17:30</v>
      </c>
      <c r="AP1909" s="161" t="e">
        <f t="shared" si="1053"/>
        <v>#VALUE!</v>
      </c>
      <c r="AQ1909" s="162" t="str">
        <f t="shared" si="1054"/>
        <v>09:00 17:30</v>
      </c>
      <c r="AR1909" s="163" t="e">
        <f>HLOOKUP(SEARCH("7",$M1909)-1,$Q$3:$V1909,$P1909+1,FALSE)</f>
        <v>#VALUE!</v>
      </c>
      <c r="AS1909" s="164" t="str">
        <f t="shared" si="1055"/>
        <v>выходной</v>
      </c>
      <c r="AT1909" s="142"/>
      <c r="AU1909" s="11" t="str">
        <f>IF(ISERROR(VLOOKUP(B1909,'РЕОРГ 2008'!$A:$B,2,FALSE)),"",VLOOKUP(B1909,'РЕОРГ 2008'!$A:$B,2,FALSE))</f>
        <v/>
      </c>
      <c r="AV1909" s="12" t="str">
        <f t="shared" si="1056"/>
        <v>Набережно-Челнинское отделение №8219</v>
      </c>
      <c r="AW1909" s="31" t="e">
        <f>LEFT(#REF!,2)</f>
        <v>#REF!</v>
      </c>
      <c r="AX1909" s="12" t="str">
        <f t="shared" si="1034"/>
        <v>8219</v>
      </c>
      <c r="AZ1909" t="str">
        <f>IF(ISERROR(VLOOKUP(B1909,'РЕОРГ 01.08.2009'!$A:$B,2,FALSE)),"",VLOOKUP(B1909,'РЕОРГ 01.08.2009'!$A:$B,2,FALSE))</f>
        <v/>
      </c>
      <c r="BA1909" s="12" t="str">
        <f t="shared" si="1029"/>
        <v>Набережно-Челнинское отделение №8219</v>
      </c>
      <c r="BB1909" t="e">
        <f>LEFT(#REF!,2)</f>
        <v>#REF!</v>
      </c>
      <c r="BC1909" s="12" t="str">
        <f t="shared" si="1035"/>
        <v>8219</v>
      </c>
      <c r="BE1909" t="str">
        <f>IF(ISERROR(VLOOKUP(B1909,'РЕОРГ 01.10.2009'!A:C,3,FALSE)),"",VLOOKUP(B1909,'РЕОРГ 01.10.2009'!A:C,3,FALSE))</f>
        <v/>
      </c>
      <c r="BF1909" s="12" t="str">
        <f t="shared" si="1030"/>
        <v>Набережно-Челнинское отделение №8219</v>
      </c>
      <c r="BG1909" t="e">
        <f>LEFT(#REF!,2)</f>
        <v>#REF!</v>
      </c>
      <c r="BH1909" s="12" t="str">
        <f t="shared" si="1036"/>
        <v>8219</v>
      </c>
      <c r="BJ1909" t="str">
        <f>IF(ISERROR(VLOOKUP($B1909,'РЕОРГ 01.05.2010'!A:B,2,FALSE)),"",VLOOKUP($B1909,'РЕОРГ 01.05.2010'!A:B,2,FALSE))</f>
        <v/>
      </c>
      <c r="BK1909" s="12" t="str">
        <f t="shared" si="1031"/>
        <v>Набережно-Челнинское отделение №8219</v>
      </c>
      <c r="BL1909" t="e">
        <f>LEFT(#REF!,2)</f>
        <v>#REF!</v>
      </c>
      <c r="BM1909" s="12" t="str">
        <f t="shared" si="1037"/>
        <v>8219</v>
      </c>
      <c r="BO1909" t="str">
        <f>IF(ISERROR(VLOOKUP($B1909,'РЕОРГ 01.08.2010'!A:B,2,FALSE)),"",VLOOKUP($B1909,'РЕОРГ 01.08.2010'!A:B,2,FALSE))</f>
        <v/>
      </c>
      <c r="BP1909" s="12" t="str">
        <f t="shared" si="1032"/>
        <v>Набережно-Челнинское отделение №8219</v>
      </c>
      <c r="BQ1909" t="e">
        <f>LEFT(#REF!,2)</f>
        <v>#REF!</v>
      </c>
      <c r="BR1909" s="12" t="str">
        <f t="shared" si="1038"/>
        <v>8219</v>
      </c>
    </row>
    <row r="1910" spans="1:70" ht="12.75" customHeight="1">
      <c r="A1910" t="str">
        <f t="shared" si="1033"/>
        <v>8219/010</v>
      </c>
      <c r="B1910" s="133">
        <v>2224</v>
      </c>
      <c r="C1910" s="1" t="s">
        <v>10382</v>
      </c>
      <c r="D1910" s="32" t="s">
        <v>1931</v>
      </c>
      <c r="E1910" s="1" t="s">
        <v>10383</v>
      </c>
      <c r="F1910" s="1" t="s">
        <v>8047</v>
      </c>
      <c r="G1910" s="1" t="s">
        <v>9158</v>
      </c>
      <c r="H1910" s="1" t="s">
        <v>10384</v>
      </c>
      <c r="I1910" s="1" t="s">
        <v>10385</v>
      </c>
      <c r="J1910" s="1"/>
      <c r="K1910" s="1">
        <v>2</v>
      </c>
      <c r="L1910" s="32" t="s">
        <v>4049</v>
      </c>
      <c r="M1910" s="8" t="s">
        <v>11771</v>
      </c>
      <c r="N1910" s="2" t="s">
        <v>12319</v>
      </c>
      <c r="O1910" s="173"/>
      <c r="P1910" s="168">
        <f t="shared" si="1063"/>
        <v>1907</v>
      </c>
      <c r="Q1910" s="138">
        <f t="shared" si="1057"/>
        <v>25</v>
      </c>
      <c r="R1910" s="138">
        <f t="shared" si="1058"/>
        <v>50</v>
      </c>
      <c r="S1910" s="138">
        <f t="shared" si="1059"/>
        <v>75</v>
      </c>
      <c r="T1910" s="138">
        <f t="shared" si="1060"/>
        <v>100</v>
      </c>
      <c r="U1910" s="138" t="e">
        <f t="shared" si="1061"/>
        <v>#VALUE!</v>
      </c>
      <c r="V1910" s="138" t="e">
        <f t="shared" si="1062"/>
        <v>#VALUE!</v>
      </c>
      <c r="W1910" s="158" t="str">
        <f t="shared" si="1039"/>
        <v>08:00 16:30(12:00 13:00)</v>
      </c>
      <c r="X1910" s="159">
        <f>HLOOKUP(SEARCH("2",$M1910)-1,$Q$3:$V1910,$P1910+1,FALSE)</f>
        <v>25</v>
      </c>
      <c r="Y1910" s="160" t="str">
        <f t="shared" si="1040"/>
        <v>08:00 16:30(12:00 13:00)|08:00 16:30(12:00 13:00)|08:00 16:30(12:00 13:00)|08:00 16:30(12:00 13:00)</v>
      </c>
      <c r="Z1910" s="161" t="str">
        <f t="shared" si="1041"/>
        <v>08:00 16:30(12:00 13:00)</v>
      </c>
      <c r="AA1910" s="158" t="str">
        <f t="shared" si="1042"/>
        <v>08:00 16:30(12:00 13:00)</v>
      </c>
      <c r="AB1910" s="159">
        <f>HLOOKUP(SEARCH("3",$M1910)-1,$Q$3:$V1910,$P1910+1,FALSE)</f>
        <v>50</v>
      </c>
      <c r="AC1910" s="160" t="str">
        <f t="shared" si="1043"/>
        <v>08:00 16:30(12:00 13:00)|08:00 16:30(12:00 13:00)|08:00 16:30(12:00 13:00)</v>
      </c>
      <c r="AD1910" s="161" t="str">
        <f t="shared" si="1044"/>
        <v>08:00 16:30(12:00 13:00)</v>
      </c>
      <c r="AE1910" s="158" t="str">
        <f t="shared" si="1045"/>
        <v>08:00 16:30(12:00 13:00)</v>
      </c>
      <c r="AF1910" s="159">
        <f>HLOOKUP(SEARCH("4",$M1910)-1,$Q$3:$V1910,$P1910+1,FALSE)</f>
        <v>75</v>
      </c>
      <c r="AG1910" s="161" t="str">
        <f t="shared" si="1046"/>
        <v>08:00 16:30(12:00 13:00)|08:00 16:30(12:00 13:00)</v>
      </c>
      <c r="AH1910" s="161" t="str">
        <f t="shared" si="1047"/>
        <v>08:00 16:30(12:00 13:00)</v>
      </c>
      <c r="AI1910" s="158" t="str">
        <f t="shared" si="1048"/>
        <v>08:00 16:30(12:00 13:00)</v>
      </c>
      <c r="AJ1910" s="159">
        <f>HLOOKUP(SEARCH("5",$M1910)-1,$Q$3:$V1910,$P1910+1,FALSE)</f>
        <v>100</v>
      </c>
      <c r="AK1910" s="161" t="str">
        <f t="shared" si="1049"/>
        <v>08:00 16:30(12:00 13:00)</v>
      </c>
      <c r="AL1910" s="161" t="e">
        <f t="shared" si="1050"/>
        <v>#VALUE!</v>
      </c>
      <c r="AM1910" s="158" t="str">
        <f t="shared" si="1051"/>
        <v>08:00 16:30(12:00 13:00)</v>
      </c>
      <c r="AN1910" s="159" t="e">
        <f>HLOOKUP(SEARCH("6",$M1910)-1,$Q$3:$V1910,$P1910+1,FALSE)</f>
        <v>#VALUE!</v>
      </c>
      <c r="AO1910" s="161" t="e">
        <f t="shared" si="1052"/>
        <v>#VALUE!</v>
      </c>
      <c r="AP1910" s="161" t="e">
        <f t="shared" si="1053"/>
        <v>#VALUE!</v>
      </c>
      <c r="AQ1910" s="162" t="str">
        <f t="shared" si="1054"/>
        <v>выходной</v>
      </c>
      <c r="AR1910" s="163" t="e">
        <f>HLOOKUP(SEARCH("7",$M1910)-1,$Q$3:$V1910,$P1910+1,FALSE)</f>
        <v>#VALUE!</v>
      </c>
      <c r="AS1910" s="164" t="str">
        <f t="shared" si="1055"/>
        <v>выходной</v>
      </c>
      <c r="AT1910" s="142"/>
      <c r="AU1910" s="11" t="str">
        <f>IF(ISERROR(VLOOKUP(B1910,'РЕОРГ 2008'!$A:$B,2,FALSE)),"",VLOOKUP(B1910,'РЕОРГ 2008'!$A:$B,2,FALSE))</f>
        <v/>
      </c>
      <c r="AV1910" s="12" t="str">
        <f t="shared" si="1056"/>
        <v>Опер.касса №8219/010</v>
      </c>
      <c r="AW1910" s="31" t="e">
        <f>LEFT(#REF!,2)</f>
        <v>#REF!</v>
      </c>
      <c r="AX1910" s="12" t="str">
        <f t="shared" si="1034"/>
        <v>8219/010</v>
      </c>
      <c r="AZ1910" t="str">
        <f>IF(ISERROR(VLOOKUP(B1910,'РЕОРГ 01.08.2009'!$A:$B,2,FALSE)),"",VLOOKUP(B1910,'РЕОРГ 01.08.2009'!$A:$B,2,FALSE))</f>
        <v/>
      </c>
      <c r="BA1910" s="12" t="str">
        <f t="shared" si="1029"/>
        <v>Опер.касса №8219/010</v>
      </c>
      <c r="BB1910" t="e">
        <f>LEFT(#REF!,2)</f>
        <v>#REF!</v>
      </c>
      <c r="BC1910" s="12" t="str">
        <f t="shared" si="1035"/>
        <v>8219/010</v>
      </c>
      <c r="BE1910" t="str">
        <f>IF(ISERROR(VLOOKUP(B1910,'РЕОРГ 01.10.2009'!A:C,3,FALSE)),"",VLOOKUP(B1910,'РЕОРГ 01.10.2009'!A:C,3,FALSE))</f>
        <v/>
      </c>
      <c r="BF1910" s="12" t="str">
        <f t="shared" si="1030"/>
        <v>Опер.касса №8219/010</v>
      </c>
      <c r="BG1910" t="e">
        <f>LEFT(#REF!,2)</f>
        <v>#REF!</v>
      </c>
      <c r="BH1910" s="12" t="str">
        <f t="shared" si="1036"/>
        <v>8219/010</v>
      </c>
      <c r="BJ1910" t="str">
        <f>IF(ISERROR(VLOOKUP($B1910,'РЕОРГ 01.05.2010'!A:B,2,FALSE)),"",VLOOKUP($B1910,'РЕОРГ 01.05.2010'!A:B,2,FALSE))</f>
        <v/>
      </c>
      <c r="BK1910" s="12" t="str">
        <f t="shared" si="1031"/>
        <v>Опер.касса №8219/010</v>
      </c>
      <c r="BL1910" t="e">
        <f>LEFT(#REF!,2)</f>
        <v>#REF!</v>
      </c>
      <c r="BM1910" s="12" t="str">
        <f t="shared" si="1037"/>
        <v>8219/010</v>
      </c>
      <c r="BO1910" t="str">
        <f>IF(ISERROR(VLOOKUP($B1910,'РЕОРГ 01.08.2010'!A:B,2,FALSE)),"",VLOOKUP($B1910,'РЕОРГ 01.08.2010'!A:B,2,FALSE))</f>
        <v/>
      </c>
      <c r="BP1910" s="12" t="str">
        <f t="shared" si="1032"/>
        <v>Опер.касса №8219/010</v>
      </c>
      <c r="BQ1910" t="e">
        <f>LEFT(#REF!,2)</f>
        <v>#REF!</v>
      </c>
      <c r="BR1910" s="12" t="str">
        <f t="shared" si="1038"/>
        <v>8219/010</v>
      </c>
    </row>
    <row r="1911" spans="1:70" ht="12.75" customHeight="1">
      <c r="A1911" t="str">
        <f t="shared" si="1033"/>
        <v>8219/0100</v>
      </c>
      <c r="B1911" s="133">
        <v>2225</v>
      </c>
      <c r="C1911" s="1" t="s">
        <v>8413</v>
      </c>
      <c r="D1911" s="32" t="s">
        <v>1926</v>
      </c>
      <c r="E1911" s="1" t="s">
        <v>9920</v>
      </c>
      <c r="F1911" s="1" t="s">
        <v>8047</v>
      </c>
      <c r="G1911" s="1" t="s">
        <v>11097</v>
      </c>
      <c r="H1911" s="1" t="s">
        <v>9541</v>
      </c>
      <c r="I1911" s="1" t="s">
        <v>6244</v>
      </c>
      <c r="J1911" s="1"/>
      <c r="K1911" s="1">
        <v>4</v>
      </c>
      <c r="L1911" s="32" t="s">
        <v>4049</v>
      </c>
      <c r="M1911" s="8" t="s">
        <v>11771</v>
      </c>
      <c r="N1911" s="2" t="s">
        <v>12552</v>
      </c>
      <c r="O1911" s="173"/>
      <c r="P1911" s="168">
        <f t="shared" si="1063"/>
        <v>1908</v>
      </c>
      <c r="Q1911" s="138">
        <f t="shared" si="1057"/>
        <v>25</v>
      </c>
      <c r="R1911" s="138">
        <f t="shared" si="1058"/>
        <v>50</v>
      </c>
      <c r="S1911" s="138">
        <f t="shared" si="1059"/>
        <v>75</v>
      </c>
      <c r="T1911" s="138">
        <f t="shared" si="1060"/>
        <v>100</v>
      </c>
      <c r="U1911" s="138" t="e">
        <f t="shared" si="1061"/>
        <v>#VALUE!</v>
      </c>
      <c r="V1911" s="138" t="e">
        <f t="shared" si="1062"/>
        <v>#VALUE!</v>
      </c>
      <c r="W1911" s="158" t="str">
        <f t="shared" si="1039"/>
        <v>08:00 16:30(12:00 13:00)</v>
      </c>
      <c r="X1911" s="159">
        <f>HLOOKUP(SEARCH("2",$M1911)-1,$Q$3:$V1911,$P1911+1,FALSE)</f>
        <v>25</v>
      </c>
      <c r="Y1911" s="160" t="str">
        <f t="shared" si="1040"/>
        <v>08:00 16:30(12:00 13:00)|08:00 16:30(12:00 13:00)|08:00 16:30(12:00 13:00)|09:00 16:30(12:00 13:00)</v>
      </c>
      <c r="Z1911" s="161" t="str">
        <f t="shared" si="1041"/>
        <v>08:00 16:30(12:00 13:00)</v>
      </c>
      <c r="AA1911" s="158" t="str">
        <f t="shared" si="1042"/>
        <v>08:00 16:30(12:00 13:00)</v>
      </c>
      <c r="AB1911" s="159">
        <f>HLOOKUP(SEARCH("3",$M1911)-1,$Q$3:$V1911,$P1911+1,FALSE)</f>
        <v>50</v>
      </c>
      <c r="AC1911" s="160" t="str">
        <f t="shared" si="1043"/>
        <v>08:00 16:30(12:00 13:00)|08:00 16:30(12:00 13:00)|09:00 16:30(12:00 13:00)</v>
      </c>
      <c r="AD1911" s="161" t="str">
        <f t="shared" si="1044"/>
        <v>08:00 16:30(12:00 13:00)</v>
      </c>
      <c r="AE1911" s="158" t="str">
        <f t="shared" si="1045"/>
        <v>08:00 16:30(12:00 13:00)</v>
      </c>
      <c r="AF1911" s="159">
        <f>HLOOKUP(SEARCH("4",$M1911)-1,$Q$3:$V1911,$P1911+1,FALSE)</f>
        <v>75</v>
      </c>
      <c r="AG1911" s="161" t="str">
        <f t="shared" si="1046"/>
        <v>08:00 16:30(12:00 13:00)|09:00 16:30(12:00 13:00)</v>
      </c>
      <c r="AH1911" s="161" t="str">
        <f t="shared" si="1047"/>
        <v>08:00 16:30(12:00 13:00)</v>
      </c>
      <c r="AI1911" s="158" t="str">
        <f t="shared" si="1048"/>
        <v>08:00 16:30(12:00 13:00)</v>
      </c>
      <c r="AJ1911" s="159">
        <f>HLOOKUP(SEARCH("5",$M1911)-1,$Q$3:$V1911,$P1911+1,FALSE)</f>
        <v>100</v>
      </c>
      <c r="AK1911" s="161" t="str">
        <f t="shared" si="1049"/>
        <v>09:00 16:30(12:00 13:00)</v>
      </c>
      <c r="AL1911" s="161" t="e">
        <f t="shared" si="1050"/>
        <v>#VALUE!</v>
      </c>
      <c r="AM1911" s="158" t="str">
        <f t="shared" si="1051"/>
        <v>09:00 16:30(12:00 13:00)</v>
      </c>
      <c r="AN1911" s="159" t="e">
        <f>HLOOKUP(SEARCH("6",$M1911)-1,$Q$3:$V1911,$P1911+1,FALSE)</f>
        <v>#VALUE!</v>
      </c>
      <c r="AO1911" s="161" t="e">
        <f t="shared" si="1052"/>
        <v>#VALUE!</v>
      </c>
      <c r="AP1911" s="161" t="e">
        <f t="shared" si="1053"/>
        <v>#VALUE!</v>
      </c>
      <c r="AQ1911" s="162" t="str">
        <f t="shared" si="1054"/>
        <v>выходной</v>
      </c>
      <c r="AR1911" s="163" t="e">
        <f>HLOOKUP(SEARCH("7",$M1911)-1,$Q$3:$V1911,$P1911+1,FALSE)</f>
        <v>#VALUE!</v>
      </c>
      <c r="AS1911" s="164" t="str">
        <f t="shared" si="1055"/>
        <v>выходной</v>
      </c>
      <c r="AT1911" s="142"/>
      <c r="AU1911" s="11" t="str">
        <f>IF(ISERROR(VLOOKUP(B1911,'РЕОРГ 2008'!$A:$B,2,FALSE)),"",VLOOKUP(B1911,'РЕОРГ 2008'!$A:$B,2,FALSE))</f>
        <v>Доп.офис №4688/030</v>
      </c>
      <c r="AV1911" s="12" t="str">
        <f t="shared" si="1056"/>
        <v>Доп.офис №4688/030</v>
      </c>
      <c r="AW1911" s="31" t="e">
        <f>LEFT(#REF!,2)</f>
        <v>#REF!</v>
      </c>
      <c r="AX1911" s="12" t="str">
        <f t="shared" si="1034"/>
        <v>4688/030</v>
      </c>
      <c r="AZ1911" t="str">
        <f>IF(ISERROR(VLOOKUP(B1911,'РЕОРГ 01.08.2009'!$A:$B,2,FALSE)),"",VLOOKUP(B1911,'РЕОРГ 01.08.2009'!$A:$B,2,FALSE))</f>
        <v/>
      </c>
      <c r="BA1911" s="12" t="str">
        <f t="shared" si="1029"/>
        <v>Доп.офис №8219/0100</v>
      </c>
      <c r="BB1911" t="e">
        <f>LEFT(#REF!,2)</f>
        <v>#REF!</v>
      </c>
      <c r="BC1911" s="12" t="str">
        <f t="shared" si="1035"/>
        <v>8219/0100</v>
      </c>
      <c r="BE1911" t="str">
        <f>IF(ISERROR(VLOOKUP(B1911,'РЕОРГ 01.10.2009'!A:C,3,FALSE)),"",VLOOKUP(B1911,'РЕОРГ 01.10.2009'!A:C,3,FALSE))</f>
        <v/>
      </c>
      <c r="BF1911" s="12" t="str">
        <f t="shared" si="1030"/>
        <v>Доп.офис №8219/0100</v>
      </c>
      <c r="BG1911" t="e">
        <f>LEFT(#REF!,2)</f>
        <v>#REF!</v>
      </c>
      <c r="BH1911" s="12" t="str">
        <f t="shared" si="1036"/>
        <v>8219/0100</v>
      </c>
      <c r="BJ1911" t="str">
        <f>IF(ISERROR(VLOOKUP($B1911,'РЕОРГ 01.05.2010'!A:B,2,FALSE)),"",VLOOKUP($B1911,'РЕОРГ 01.05.2010'!A:B,2,FALSE))</f>
        <v/>
      </c>
      <c r="BK1911" s="12" t="str">
        <f t="shared" si="1031"/>
        <v>Доп.офис №8219/0100</v>
      </c>
      <c r="BL1911" t="e">
        <f>LEFT(#REF!,2)</f>
        <v>#REF!</v>
      </c>
      <c r="BM1911" s="12" t="str">
        <f t="shared" si="1037"/>
        <v>8219/0100</v>
      </c>
      <c r="BO1911" t="str">
        <f>IF(ISERROR(VLOOKUP($B1911,'РЕОРГ 01.08.2010'!A:B,2,FALSE)),"",VLOOKUP($B1911,'РЕОРГ 01.08.2010'!A:B,2,FALSE))</f>
        <v/>
      </c>
      <c r="BP1911" s="12" t="str">
        <f t="shared" si="1032"/>
        <v>Доп.офис №8219/0100</v>
      </c>
      <c r="BQ1911" t="e">
        <f>LEFT(#REF!,2)</f>
        <v>#REF!</v>
      </c>
      <c r="BR1911" s="12" t="str">
        <f t="shared" si="1038"/>
        <v>8219/0100</v>
      </c>
    </row>
    <row r="1912" spans="1:70" ht="12.75" customHeight="1">
      <c r="A1912" t="str">
        <f t="shared" si="1033"/>
        <v>8219/0101</v>
      </c>
      <c r="B1912" s="133">
        <v>2226</v>
      </c>
      <c r="C1912" s="1" t="s">
        <v>8414</v>
      </c>
      <c r="D1912" s="32" t="s">
        <v>1931</v>
      </c>
      <c r="E1912" s="1" t="s">
        <v>9542</v>
      </c>
      <c r="F1912" s="1" t="s">
        <v>8047</v>
      </c>
      <c r="G1912" s="1" t="s">
        <v>9543</v>
      </c>
      <c r="H1912" s="1" t="s">
        <v>9544</v>
      </c>
      <c r="I1912" s="1" t="s">
        <v>9545</v>
      </c>
      <c r="J1912" s="1"/>
      <c r="K1912" s="1">
        <v>0.5</v>
      </c>
      <c r="L1912" s="32" t="s">
        <v>4049</v>
      </c>
      <c r="M1912" s="8" t="s">
        <v>11908</v>
      </c>
      <c r="N1912" s="2" t="s">
        <v>12741</v>
      </c>
      <c r="O1912" s="173"/>
      <c r="P1912" s="168">
        <f t="shared" si="1063"/>
        <v>1909</v>
      </c>
      <c r="Q1912" s="138">
        <f t="shared" si="1057"/>
        <v>25</v>
      </c>
      <c r="R1912" s="138">
        <f t="shared" si="1058"/>
        <v>50</v>
      </c>
      <c r="S1912" s="138">
        <f t="shared" si="1059"/>
        <v>75</v>
      </c>
      <c r="T1912" s="138" t="e">
        <f t="shared" si="1060"/>
        <v>#VALUE!</v>
      </c>
      <c r="U1912" s="138" t="e">
        <f t="shared" si="1061"/>
        <v>#VALUE!</v>
      </c>
      <c r="V1912" s="138" t="e">
        <f t="shared" si="1062"/>
        <v>#VALUE!</v>
      </c>
      <c r="W1912" s="158" t="str">
        <f t="shared" si="1039"/>
        <v>08:00 14:00(11:30 13:00)</v>
      </c>
      <c r="X1912" s="159">
        <f>HLOOKUP(SEARCH("2",$M1912)-1,$Q$3:$V1912,$P1912+1,FALSE)</f>
        <v>25</v>
      </c>
      <c r="Y1912" s="160" t="str">
        <f t="shared" si="1040"/>
        <v>08:00 14:00(11:30 13:00)|08:00 14:00(11:30 13:00)|08:00 14:00(11:30 13:00)</v>
      </c>
      <c r="Z1912" s="161" t="str">
        <f t="shared" si="1041"/>
        <v>08:00 14:00(11:30 13:00)</v>
      </c>
      <c r="AA1912" s="158" t="str">
        <f t="shared" si="1042"/>
        <v>08:00 14:00(11:30 13:00)</v>
      </c>
      <c r="AB1912" s="159" t="e">
        <f>HLOOKUP(SEARCH("3",$M1912)-1,$Q$3:$V1912,$P1912+1,FALSE)</f>
        <v>#VALUE!</v>
      </c>
      <c r="AC1912" s="160" t="e">
        <f t="shared" si="1043"/>
        <v>#VALUE!</v>
      </c>
      <c r="AD1912" s="161" t="e">
        <f t="shared" si="1044"/>
        <v>#VALUE!</v>
      </c>
      <c r="AE1912" s="158" t="str">
        <f t="shared" si="1045"/>
        <v>выходной</v>
      </c>
      <c r="AF1912" s="159">
        <f>HLOOKUP(SEARCH("4",$M1912)-1,$Q$3:$V1912,$P1912+1,FALSE)</f>
        <v>50</v>
      </c>
      <c r="AG1912" s="161" t="str">
        <f t="shared" si="1046"/>
        <v>08:00 14:00(11:30 13:00)|08:00 14:00(11:30 13:00)</v>
      </c>
      <c r="AH1912" s="161" t="str">
        <f t="shared" si="1047"/>
        <v>08:00 14:00(11:30 13:00)</v>
      </c>
      <c r="AI1912" s="158" t="str">
        <f t="shared" si="1048"/>
        <v>08:00 14:00(11:30 13:00)</v>
      </c>
      <c r="AJ1912" s="159">
        <f>HLOOKUP(SEARCH("5",$M1912)-1,$Q$3:$V1912,$P1912+1,FALSE)</f>
        <v>75</v>
      </c>
      <c r="AK1912" s="161" t="str">
        <f t="shared" si="1049"/>
        <v>08:00 14:00(11:30 13:00)</v>
      </c>
      <c r="AL1912" s="161" t="e">
        <f t="shared" si="1050"/>
        <v>#VALUE!</v>
      </c>
      <c r="AM1912" s="158" t="str">
        <f t="shared" si="1051"/>
        <v>08:00 14:00(11:30 13:00)</v>
      </c>
      <c r="AN1912" s="159" t="e">
        <f>HLOOKUP(SEARCH("6",$M1912)-1,$Q$3:$V1912,$P1912+1,FALSE)</f>
        <v>#VALUE!</v>
      </c>
      <c r="AO1912" s="161" t="e">
        <f t="shared" si="1052"/>
        <v>#VALUE!</v>
      </c>
      <c r="AP1912" s="161" t="e">
        <f t="shared" si="1053"/>
        <v>#VALUE!</v>
      </c>
      <c r="AQ1912" s="162" t="str">
        <f t="shared" si="1054"/>
        <v>выходной</v>
      </c>
      <c r="AR1912" s="163" t="e">
        <f>HLOOKUP(SEARCH("7",$M1912)-1,$Q$3:$V1912,$P1912+1,FALSE)</f>
        <v>#VALUE!</v>
      </c>
      <c r="AS1912" s="164" t="str">
        <f t="shared" si="1055"/>
        <v>выходной</v>
      </c>
      <c r="AT1912" s="142"/>
      <c r="AU1912" s="11" t="str">
        <f>IF(ISERROR(VLOOKUP(B1912,'РЕОРГ 2008'!$A:$B,2,FALSE)),"",VLOOKUP(B1912,'РЕОРГ 2008'!$A:$B,2,FALSE))</f>
        <v>Опер.касса №4688/06</v>
      </c>
      <c r="AV1912" s="12" t="str">
        <f t="shared" si="1056"/>
        <v>Опер.касса №4688/06</v>
      </c>
      <c r="AW1912" s="31" t="e">
        <f>LEFT(#REF!,2)</f>
        <v>#REF!</v>
      </c>
      <c r="AX1912" s="12" t="str">
        <f t="shared" si="1034"/>
        <v>4688/06</v>
      </c>
      <c r="AZ1912" t="str">
        <f>IF(ISERROR(VLOOKUP(B1912,'РЕОРГ 01.08.2009'!$A:$B,2,FALSE)),"",VLOOKUP(B1912,'РЕОРГ 01.08.2009'!$A:$B,2,FALSE))</f>
        <v/>
      </c>
      <c r="BA1912" s="12" t="str">
        <f t="shared" si="1029"/>
        <v>Опер.касса №8219/0101</v>
      </c>
      <c r="BB1912" t="e">
        <f>LEFT(#REF!,2)</f>
        <v>#REF!</v>
      </c>
      <c r="BC1912" s="12" t="str">
        <f t="shared" si="1035"/>
        <v>8219/0101</v>
      </c>
      <c r="BE1912" t="str">
        <f>IF(ISERROR(VLOOKUP(B1912,'РЕОРГ 01.10.2009'!A:C,3,FALSE)),"",VLOOKUP(B1912,'РЕОРГ 01.10.2009'!A:C,3,FALSE))</f>
        <v/>
      </c>
      <c r="BF1912" s="12" t="str">
        <f t="shared" si="1030"/>
        <v>Опер.касса №8219/0101</v>
      </c>
      <c r="BG1912" t="e">
        <f>LEFT(#REF!,2)</f>
        <v>#REF!</v>
      </c>
      <c r="BH1912" s="12" t="str">
        <f t="shared" si="1036"/>
        <v>8219/0101</v>
      </c>
      <c r="BJ1912" t="str">
        <f>IF(ISERROR(VLOOKUP($B1912,'РЕОРГ 01.05.2010'!A:B,2,FALSE)),"",VLOOKUP($B1912,'РЕОРГ 01.05.2010'!A:B,2,FALSE))</f>
        <v/>
      </c>
      <c r="BK1912" s="12" t="str">
        <f t="shared" si="1031"/>
        <v>Опер.касса №8219/0101</v>
      </c>
      <c r="BL1912" t="e">
        <f>LEFT(#REF!,2)</f>
        <v>#REF!</v>
      </c>
      <c r="BM1912" s="12" t="str">
        <f t="shared" si="1037"/>
        <v>8219/0101</v>
      </c>
      <c r="BO1912" t="str">
        <f>IF(ISERROR(VLOOKUP($B1912,'РЕОРГ 01.08.2010'!A:B,2,FALSE)),"",VLOOKUP($B1912,'РЕОРГ 01.08.2010'!A:B,2,FALSE))</f>
        <v/>
      </c>
      <c r="BP1912" s="12" t="str">
        <f t="shared" si="1032"/>
        <v>Опер.касса №8219/0101</v>
      </c>
      <c r="BQ1912" t="e">
        <f>LEFT(#REF!,2)</f>
        <v>#REF!</v>
      </c>
      <c r="BR1912" s="12" t="str">
        <f t="shared" si="1038"/>
        <v>8219/0101</v>
      </c>
    </row>
    <row r="1913" spans="1:70" ht="12.75" customHeight="1">
      <c r="A1913" t="str">
        <f t="shared" si="1033"/>
        <v>8219/0102</v>
      </c>
      <c r="B1913" s="133">
        <v>2227</v>
      </c>
      <c r="C1913" s="1" t="s">
        <v>8415</v>
      </c>
      <c r="D1913" s="32" t="s">
        <v>1931</v>
      </c>
      <c r="E1913" s="1" t="s">
        <v>9546</v>
      </c>
      <c r="F1913" s="1" t="s">
        <v>8047</v>
      </c>
      <c r="G1913" s="1" t="s">
        <v>9547</v>
      </c>
      <c r="H1913" s="1" t="s">
        <v>9548</v>
      </c>
      <c r="I1913" s="1" t="s">
        <v>9549</v>
      </c>
      <c r="J1913" s="1"/>
      <c r="K1913" s="1">
        <v>0.5</v>
      </c>
      <c r="L1913" s="32" t="s">
        <v>4049</v>
      </c>
      <c r="M1913" s="8" t="s">
        <v>11908</v>
      </c>
      <c r="N1913" s="2" t="s">
        <v>12741</v>
      </c>
      <c r="O1913" s="173"/>
      <c r="P1913" s="168">
        <f t="shared" si="1063"/>
        <v>1910</v>
      </c>
      <c r="Q1913" s="138">
        <f t="shared" si="1057"/>
        <v>25</v>
      </c>
      <c r="R1913" s="138">
        <f t="shared" si="1058"/>
        <v>50</v>
      </c>
      <c r="S1913" s="138">
        <f t="shared" si="1059"/>
        <v>75</v>
      </c>
      <c r="T1913" s="138" t="e">
        <f t="shared" si="1060"/>
        <v>#VALUE!</v>
      </c>
      <c r="U1913" s="138" t="e">
        <f t="shared" si="1061"/>
        <v>#VALUE!</v>
      </c>
      <c r="V1913" s="138" t="e">
        <f t="shared" si="1062"/>
        <v>#VALUE!</v>
      </c>
      <c r="W1913" s="158" t="str">
        <f t="shared" si="1039"/>
        <v>08:00 14:00(11:30 13:00)</v>
      </c>
      <c r="X1913" s="159">
        <f>HLOOKUP(SEARCH("2",$M1913)-1,$Q$3:$V1913,$P1913+1,FALSE)</f>
        <v>25</v>
      </c>
      <c r="Y1913" s="160" t="str">
        <f t="shared" si="1040"/>
        <v>08:00 14:00(11:30 13:00)|08:00 14:00(11:30 13:00)|08:00 14:00(11:30 13:00)</v>
      </c>
      <c r="Z1913" s="161" t="str">
        <f t="shared" si="1041"/>
        <v>08:00 14:00(11:30 13:00)</v>
      </c>
      <c r="AA1913" s="158" t="str">
        <f t="shared" si="1042"/>
        <v>08:00 14:00(11:30 13:00)</v>
      </c>
      <c r="AB1913" s="159" t="e">
        <f>HLOOKUP(SEARCH("3",$M1913)-1,$Q$3:$V1913,$P1913+1,FALSE)</f>
        <v>#VALUE!</v>
      </c>
      <c r="AC1913" s="160" t="e">
        <f t="shared" si="1043"/>
        <v>#VALUE!</v>
      </c>
      <c r="AD1913" s="161" t="e">
        <f t="shared" si="1044"/>
        <v>#VALUE!</v>
      </c>
      <c r="AE1913" s="158" t="str">
        <f t="shared" si="1045"/>
        <v>выходной</v>
      </c>
      <c r="AF1913" s="159">
        <f>HLOOKUP(SEARCH("4",$M1913)-1,$Q$3:$V1913,$P1913+1,FALSE)</f>
        <v>50</v>
      </c>
      <c r="AG1913" s="161" t="str">
        <f t="shared" si="1046"/>
        <v>08:00 14:00(11:30 13:00)|08:00 14:00(11:30 13:00)</v>
      </c>
      <c r="AH1913" s="161" t="str">
        <f t="shared" si="1047"/>
        <v>08:00 14:00(11:30 13:00)</v>
      </c>
      <c r="AI1913" s="158" t="str">
        <f t="shared" si="1048"/>
        <v>08:00 14:00(11:30 13:00)</v>
      </c>
      <c r="AJ1913" s="159">
        <f>HLOOKUP(SEARCH("5",$M1913)-1,$Q$3:$V1913,$P1913+1,FALSE)</f>
        <v>75</v>
      </c>
      <c r="AK1913" s="161" t="str">
        <f t="shared" si="1049"/>
        <v>08:00 14:00(11:30 13:00)</v>
      </c>
      <c r="AL1913" s="161" t="e">
        <f t="shared" si="1050"/>
        <v>#VALUE!</v>
      </c>
      <c r="AM1913" s="158" t="str">
        <f t="shared" si="1051"/>
        <v>08:00 14:00(11:30 13:00)</v>
      </c>
      <c r="AN1913" s="159" t="e">
        <f>HLOOKUP(SEARCH("6",$M1913)-1,$Q$3:$V1913,$P1913+1,FALSE)</f>
        <v>#VALUE!</v>
      </c>
      <c r="AO1913" s="161" t="e">
        <f t="shared" si="1052"/>
        <v>#VALUE!</v>
      </c>
      <c r="AP1913" s="161" t="e">
        <f t="shared" si="1053"/>
        <v>#VALUE!</v>
      </c>
      <c r="AQ1913" s="162" t="str">
        <f t="shared" si="1054"/>
        <v>выходной</v>
      </c>
      <c r="AR1913" s="163" t="e">
        <f>HLOOKUP(SEARCH("7",$M1913)-1,$Q$3:$V1913,$P1913+1,FALSE)</f>
        <v>#VALUE!</v>
      </c>
      <c r="AS1913" s="164" t="str">
        <f t="shared" si="1055"/>
        <v>выходной</v>
      </c>
      <c r="AT1913" s="142"/>
      <c r="AU1913" s="11" t="str">
        <f>IF(ISERROR(VLOOKUP(B1913,'РЕОРГ 2008'!$A:$B,2,FALSE)),"",VLOOKUP(B1913,'РЕОРГ 2008'!$A:$B,2,FALSE))</f>
        <v>Опер.касса №4688/07</v>
      </c>
      <c r="AV1913" s="12" t="str">
        <f t="shared" si="1056"/>
        <v>Опер.касса №4688/07</v>
      </c>
      <c r="AW1913" s="31" t="e">
        <f>LEFT(#REF!,2)</f>
        <v>#REF!</v>
      </c>
      <c r="AX1913" s="12" t="str">
        <f t="shared" si="1034"/>
        <v>4688/07</v>
      </c>
      <c r="AZ1913" t="str">
        <f>IF(ISERROR(VLOOKUP(B1913,'РЕОРГ 01.08.2009'!$A:$B,2,FALSE)),"",VLOOKUP(B1913,'РЕОРГ 01.08.2009'!$A:$B,2,FALSE))</f>
        <v/>
      </c>
      <c r="BA1913" s="12" t="str">
        <f t="shared" si="1029"/>
        <v>Опер.касса №8219/0102</v>
      </c>
      <c r="BB1913" t="e">
        <f>LEFT(#REF!,2)</f>
        <v>#REF!</v>
      </c>
      <c r="BC1913" s="12" t="str">
        <f t="shared" si="1035"/>
        <v>8219/0102</v>
      </c>
      <c r="BE1913" t="str">
        <f>IF(ISERROR(VLOOKUP(B1913,'РЕОРГ 01.10.2009'!A:C,3,FALSE)),"",VLOOKUP(B1913,'РЕОРГ 01.10.2009'!A:C,3,FALSE))</f>
        <v/>
      </c>
      <c r="BF1913" s="12" t="str">
        <f t="shared" si="1030"/>
        <v>Опер.касса №8219/0102</v>
      </c>
      <c r="BG1913" t="e">
        <f>LEFT(#REF!,2)</f>
        <v>#REF!</v>
      </c>
      <c r="BH1913" s="12" t="str">
        <f t="shared" si="1036"/>
        <v>8219/0102</v>
      </c>
      <c r="BJ1913" t="str">
        <f>IF(ISERROR(VLOOKUP($B1913,'РЕОРГ 01.05.2010'!A:B,2,FALSE)),"",VLOOKUP($B1913,'РЕОРГ 01.05.2010'!A:B,2,FALSE))</f>
        <v/>
      </c>
      <c r="BK1913" s="12" t="str">
        <f t="shared" si="1031"/>
        <v>Опер.касса №8219/0102</v>
      </c>
      <c r="BL1913" t="e">
        <f>LEFT(#REF!,2)</f>
        <v>#REF!</v>
      </c>
      <c r="BM1913" s="12" t="str">
        <f t="shared" si="1037"/>
        <v>8219/0102</v>
      </c>
      <c r="BO1913" t="str">
        <f>IF(ISERROR(VLOOKUP($B1913,'РЕОРГ 01.08.2010'!A:B,2,FALSE)),"",VLOOKUP($B1913,'РЕОРГ 01.08.2010'!A:B,2,FALSE))</f>
        <v/>
      </c>
      <c r="BP1913" s="12" t="str">
        <f t="shared" si="1032"/>
        <v>Опер.касса №8219/0102</v>
      </c>
      <c r="BQ1913" t="e">
        <f>LEFT(#REF!,2)</f>
        <v>#REF!</v>
      </c>
      <c r="BR1913" s="12" t="str">
        <f t="shared" si="1038"/>
        <v>8219/0102</v>
      </c>
    </row>
    <row r="1914" spans="1:70" ht="12.75" customHeight="1">
      <c r="A1914" t="str">
        <f t="shared" si="1033"/>
        <v>8219/0103</v>
      </c>
      <c r="B1914" s="133">
        <v>2228</v>
      </c>
      <c r="C1914" s="1" t="s">
        <v>8416</v>
      </c>
      <c r="D1914" s="32" t="s">
        <v>1931</v>
      </c>
      <c r="E1914" s="1" t="s">
        <v>9550</v>
      </c>
      <c r="F1914" s="1" t="s">
        <v>8047</v>
      </c>
      <c r="G1914" s="1" t="s">
        <v>9551</v>
      </c>
      <c r="H1914" s="1" t="s">
        <v>9552</v>
      </c>
      <c r="I1914" s="1" t="s">
        <v>13100</v>
      </c>
      <c r="J1914" s="1"/>
      <c r="K1914" s="1">
        <v>0.4</v>
      </c>
      <c r="L1914" s="32" t="s">
        <v>4049</v>
      </c>
      <c r="M1914" s="8" t="s">
        <v>11908</v>
      </c>
      <c r="N1914" s="2" t="s">
        <v>12742</v>
      </c>
      <c r="O1914" s="173"/>
      <c r="P1914" s="168">
        <f t="shared" si="1063"/>
        <v>1911</v>
      </c>
      <c r="Q1914" s="138">
        <f t="shared" si="1057"/>
        <v>25</v>
      </c>
      <c r="R1914" s="138">
        <f t="shared" si="1058"/>
        <v>50</v>
      </c>
      <c r="S1914" s="138">
        <f t="shared" si="1059"/>
        <v>75</v>
      </c>
      <c r="T1914" s="138" t="e">
        <f t="shared" si="1060"/>
        <v>#VALUE!</v>
      </c>
      <c r="U1914" s="138" t="e">
        <f t="shared" si="1061"/>
        <v>#VALUE!</v>
      </c>
      <c r="V1914" s="138" t="e">
        <f t="shared" si="1062"/>
        <v>#VALUE!</v>
      </c>
      <c r="W1914" s="158" t="str">
        <f t="shared" si="1039"/>
        <v>08:30 13:30(11:30 13:00)</v>
      </c>
      <c r="X1914" s="159">
        <f>HLOOKUP(SEARCH("2",$M1914)-1,$Q$3:$V1914,$P1914+1,FALSE)</f>
        <v>25</v>
      </c>
      <c r="Y1914" s="160" t="str">
        <f t="shared" si="1040"/>
        <v>08:30 13:30(11:30 13:00)|08:30 13:30(11:30 13:00)|08:30 13:30(11:30 13:00)</v>
      </c>
      <c r="Z1914" s="161" t="str">
        <f t="shared" si="1041"/>
        <v>08:30 13:30(11:30 13:00)</v>
      </c>
      <c r="AA1914" s="158" t="str">
        <f t="shared" si="1042"/>
        <v>08:30 13:30(11:30 13:00)</v>
      </c>
      <c r="AB1914" s="159" t="e">
        <f>HLOOKUP(SEARCH("3",$M1914)-1,$Q$3:$V1914,$P1914+1,FALSE)</f>
        <v>#VALUE!</v>
      </c>
      <c r="AC1914" s="160" t="e">
        <f t="shared" si="1043"/>
        <v>#VALUE!</v>
      </c>
      <c r="AD1914" s="161" t="e">
        <f t="shared" si="1044"/>
        <v>#VALUE!</v>
      </c>
      <c r="AE1914" s="158" t="str">
        <f t="shared" si="1045"/>
        <v>выходной</v>
      </c>
      <c r="AF1914" s="159">
        <f>HLOOKUP(SEARCH("4",$M1914)-1,$Q$3:$V1914,$P1914+1,FALSE)</f>
        <v>50</v>
      </c>
      <c r="AG1914" s="161" t="str">
        <f t="shared" si="1046"/>
        <v>08:30 13:30(11:30 13:00)|08:30 13:30(11:30 13:00)</v>
      </c>
      <c r="AH1914" s="161" t="str">
        <f t="shared" si="1047"/>
        <v>08:30 13:30(11:30 13:00)</v>
      </c>
      <c r="AI1914" s="158" t="str">
        <f t="shared" si="1048"/>
        <v>08:30 13:30(11:30 13:00)</v>
      </c>
      <c r="AJ1914" s="159">
        <f>HLOOKUP(SEARCH("5",$M1914)-1,$Q$3:$V1914,$P1914+1,FALSE)</f>
        <v>75</v>
      </c>
      <c r="AK1914" s="161" t="str">
        <f t="shared" si="1049"/>
        <v>08:30 13:30(11:30 13:00)</v>
      </c>
      <c r="AL1914" s="161" t="e">
        <f t="shared" si="1050"/>
        <v>#VALUE!</v>
      </c>
      <c r="AM1914" s="158" t="str">
        <f t="shared" si="1051"/>
        <v>08:30 13:30(11:30 13:00)</v>
      </c>
      <c r="AN1914" s="159" t="e">
        <f>HLOOKUP(SEARCH("6",$M1914)-1,$Q$3:$V1914,$P1914+1,FALSE)</f>
        <v>#VALUE!</v>
      </c>
      <c r="AO1914" s="161" t="e">
        <f t="shared" si="1052"/>
        <v>#VALUE!</v>
      </c>
      <c r="AP1914" s="161" t="e">
        <f t="shared" si="1053"/>
        <v>#VALUE!</v>
      </c>
      <c r="AQ1914" s="162" t="str">
        <f t="shared" si="1054"/>
        <v>выходной</v>
      </c>
      <c r="AR1914" s="163" t="e">
        <f>HLOOKUP(SEARCH("7",$M1914)-1,$Q$3:$V1914,$P1914+1,FALSE)</f>
        <v>#VALUE!</v>
      </c>
      <c r="AS1914" s="164" t="str">
        <f t="shared" si="1055"/>
        <v>выходной</v>
      </c>
      <c r="AT1914" s="142"/>
      <c r="AU1914" s="11" t="str">
        <f>IF(ISERROR(VLOOKUP(B1914,'РЕОРГ 2008'!$A:$B,2,FALSE)),"",VLOOKUP(B1914,'РЕОРГ 2008'!$A:$B,2,FALSE))</f>
        <v>Опер.касса №4688/08</v>
      </c>
      <c r="AV1914" s="12" t="str">
        <f t="shared" si="1056"/>
        <v>Опер.касса №4688/08</v>
      </c>
      <c r="AW1914" s="31" t="e">
        <f>LEFT(#REF!,2)</f>
        <v>#REF!</v>
      </c>
      <c r="AX1914" s="12" t="str">
        <f t="shared" si="1034"/>
        <v>4688/08</v>
      </c>
      <c r="AZ1914" t="str">
        <f>IF(ISERROR(VLOOKUP(B1914,'РЕОРГ 01.08.2009'!$A:$B,2,FALSE)),"",VLOOKUP(B1914,'РЕОРГ 01.08.2009'!$A:$B,2,FALSE))</f>
        <v/>
      </c>
      <c r="BA1914" s="12" t="str">
        <f t="shared" si="1029"/>
        <v>Опер.касса №8219/0103</v>
      </c>
      <c r="BB1914" t="e">
        <f>LEFT(#REF!,2)</f>
        <v>#REF!</v>
      </c>
      <c r="BC1914" s="12" t="str">
        <f t="shared" si="1035"/>
        <v>8219/0103</v>
      </c>
      <c r="BE1914" t="str">
        <f>IF(ISERROR(VLOOKUP(B1914,'РЕОРГ 01.10.2009'!A:C,3,FALSE)),"",VLOOKUP(B1914,'РЕОРГ 01.10.2009'!A:C,3,FALSE))</f>
        <v/>
      </c>
      <c r="BF1914" s="12" t="str">
        <f t="shared" si="1030"/>
        <v>Опер.касса №8219/0103</v>
      </c>
      <c r="BG1914" t="e">
        <f>LEFT(#REF!,2)</f>
        <v>#REF!</v>
      </c>
      <c r="BH1914" s="12" t="str">
        <f t="shared" si="1036"/>
        <v>8219/0103</v>
      </c>
      <c r="BJ1914" t="str">
        <f>IF(ISERROR(VLOOKUP($B1914,'РЕОРГ 01.05.2010'!A:B,2,FALSE)),"",VLOOKUP($B1914,'РЕОРГ 01.05.2010'!A:B,2,FALSE))</f>
        <v/>
      </c>
      <c r="BK1914" s="12" t="str">
        <f t="shared" si="1031"/>
        <v>Опер.касса №8219/0103</v>
      </c>
      <c r="BL1914" t="e">
        <f>LEFT(#REF!,2)</f>
        <v>#REF!</v>
      </c>
      <c r="BM1914" s="12" t="str">
        <f t="shared" si="1037"/>
        <v>8219/0103</v>
      </c>
      <c r="BO1914" t="str">
        <f>IF(ISERROR(VLOOKUP($B1914,'РЕОРГ 01.08.2010'!A:B,2,FALSE)),"",VLOOKUP($B1914,'РЕОРГ 01.08.2010'!A:B,2,FALSE))</f>
        <v/>
      </c>
      <c r="BP1914" s="12" t="str">
        <f t="shared" si="1032"/>
        <v>Опер.касса №8219/0103</v>
      </c>
      <c r="BQ1914" t="e">
        <f>LEFT(#REF!,2)</f>
        <v>#REF!</v>
      </c>
      <c r="BR1914" s="12" t="str">
        <f t="shared" si="1038"/>
        <v>8219/0103</v>
      </c>
    </row>
    <row r="1915" spans="1:70" ht="12.75" customHeight="1">
      <c r="A1915" t="str">
        <f t="shared" si="1033"/>
        <v>8219/0104</v>
      </c>
      <c r="B1915" s="133">
        <v>2229</v>
      </c>
      <c r="C1915" s="1" t="s">
        <v>8417</v>
      </c>
      <c r="D1915" s="32" t="s">
        <v>7017</v>
      </c>
      <c r="E1915" s="1" t="s">
        <v>9553</v>
      </c>
      <c r="F1915" s="1" t="s">
        <v>8047</v>
      </c>
      <c r="G1915" s="1" t="s">
        <v>9554</v>
      </c>
      <c r="H1915" s="1" t="s">
        <v>9555</v>
      </c>
      <c r="I1915" s="1" t="s">
        <v>9556</v>
      </c>
      <c r="J1915" s="1"/>
      <c r="K1915" s="1">
        <v>12.25</v>
      </c>
      <c r="L1915" s="32" t="s">
        <v>4051</v>
      </c>
      <c r="M1915" s="8" t="s">
        <v>11773</v>
      </c>
      <c r="N1915" s="2" t="s">
        <v>12743</v>
      </c>
      <c r="O1915" s="173"/>
      <c r="P1915" s="168">
        <f t="shared" si="1063"/>
        <v>1912</v>
      </c>
      <c r="Q1915" s="138">
        <f t="shared" si="1057"/>
        <v>12</v>
      </c>
      <c r="R1915" s="138">
        <f t="shared" si="1058"/>
        <v>24</v>
      </c>
      <c r="S1915" s="138">
        <f t="shared" si="1059"/>
        <v>36</v>
      </c>
      <c r="T1915" s="138">
        <f t="shared" si="1060"/>
        <v>48</v>
      </c>
      <c r="U1915" s="138">
        <f t="shared" si="1061"/>
        <v>60</v>
      </c>
      <c r="V1915" s="138" t="e">
        <f t="shared" si="1062"/>
        <v>#VALUE!</v>
      </c>
      <c r="W1915" s="158" t="str">
        <f t="shared" si="1039"/>
        <v>08:00 17:00</v>
      </c>
      <c r="X1915" s="159">
        <f>HLOOKUP(SEARCH("2",$M1915)-1,$Q$3:$V1915,$P1915+1,FALSE)</f>
        <v>12</v>
      </c>
      <c r="Y1915" s="160" t="str">
        <f t="shared" si="1040"/>
        <v>08:00 17:00|08:00 17:00|09:00 17:00|08:00 17:00|08:00 12:30</v>
      </c>
      <c r="Z1915" s="161" t="str">
        <f t="shared" si="1041"/>
        <v>08:00 17:00</v>
      </c>
      <c r="AA1915" s="158" t="str">
        <f t="shared" si="1042"/>
        <v>08:00 17:00</v>
      </c>
      <c r="AB1915" s="159">
        <f>HLOOKUP(SEARCH("3",$M1915)-1,$Q$3:$V1915,$P1915+1,FALSE)</f>
        <v>24</v>
      </c>
      <c r="AC1915" s="160" t="str">
        <f t="shared" si="1043"/>
        <v>08:00 17:00|09:00 17:00|08:00 17:00|08:00 12:30</v>
      </c>
      <c r="AD1915" s="161" t="str">
        <f t="shared" si="1044"/>
        <v>08:00 17:00</v>
      </c>
      <c r="AE1915" s="158" t="str">
        <f t="shared" si="1045"/>
        <v>08:00 17:00</v>
      </c>
      <c r="AF1915" s="159">
        <f>HLOOKUP(SEARCH("4",$M1915)-1,$Q$3:$V1915,$P1915+1,FALSE)</f>
        <v>36</v>
      </c>
      <c r="AG1915" s="161" t="str">
        <f t="shared" si="1046"/>
        <v>09:00 17:00|08:00 17:00|08:00 12:30</v>
      </c>
      <c r="AH1915" s="161" t="str">
        <f t="shared" si="1047"/>
        <v>09:00 17:00</v>
      </c>
      <c r="AI1915" s="158" t="str">
        <f t="shared" si="1048"/>
        <v>09:00 17:00</v>
      </c>
      <c r="AJ1915" s="159">
        <f>HLOOKUP(SEARCH("5",$M1915)-1,$Q$3:$V1915,$P1915+1,FALSE)</f>
        <v>48</v>
      </c>
      <c r="AK1915" s="161" t="str">
        <f t="shared" si="1049"/>
        <v>08:00 17:00|08:00 12:30</v>
      </c>
      <c r="AL1915" s="161" t="str">
        <f t="shared" si="1050"/>
        <v>08:00 17:00</v>
      </c>
      <c r="AM1915" s="158" t="str">
        <f t="shared" si="1051"/>
        <v>08:00 17:00</v>
      </c>
      <c r="AN1915" s="159">
        <f>HLOOKUP(SEARCH("6",$M1915)-1,$Q$3:$V1915,$P1915+1,FALSE)</f>
        <v>60</v>
      </c>
      <c r="AO1915" s="161" t="str">
        <f t="shared" si="1052"/>
        <v>08:00 12:30</v>
      </c>
      <c r="AP1915" s="161" t="e">
        <f t="shared" si="1053"/>
        <v>#VALUE!</v>
      </c>
      <c r="AQ1915" s="162" t="str">
        <f t="shared" si="1054"/>
        <v>08:00 12:30</v>
      </c>
      <c r="AR1915" s="163" t="e">
        <f>HLOOKUP(SEARCH("7",$M1915)-1,$Q$3:$V1915,$P1915+1,FALSE)</f>
        <v>#VALUE!</v>
      </c>
      <c r="AS1915" s="164" t="str">
        <f t="shared" si="1055"/>
        <v>выходной</v>
      </c>
      <c r="AT1915" s="142"/>
      <c r="AU1915" s="11" t="str">
        <f>IF(ISERROR(VLOOKUP(B1915,'РЕОРГ 2008'!$A:$B,2,FALSE)),"",VLOOKUP(B1915,'РЕОРГ 2008'!$A:$B,2,FALSE))</f>
        <v>Мензелинское отделение №4689</v>
      </c>
      <c r="AV1915" s="12" t="str">
        <f t="shared" si="1056"/>
        <v>Мензелинское отделение №4689</v>
      </c>
      <c r="AW1915" s="31" t="e">
        <f>LEFT(#REF!,2)</f>
        <v>#REF!</v>
      </c>
      <c r="AX1915" s="12" t="str">
        <f t="shared" si="1034"/>
        <v>4689</v>
      </c>
      <c r="AZ1915" t="str">
        <f>IF(ISERROR(VLOOKUP(B1915,'РЕОРГ 01.08.2009'!$A:$B,2,FALSE)),"",VLOOKUP(B1915,'РЕОРГ 01.08.2009'!$A:$B,2,FALSE))</f>
        <v/>
      </c>
      <c r="BA1915" s="12" t="str">
        <f t="shared" si="1029"/>
        <v>Доп.офис №8219/0104</v>
      </c>
      <c r="BB1915" t="e">
        <f>LEFT(#REF!,2)</f>
        <v>#REF!</v>
      </c>
      <c r="BC1915" s="12" t="str">
        <f t="shared" si="1035"/>
        <v>8219/0104</v>
      </c>
      <c r="BE1915" t="str">
        <f>IF(ISERROR(VLOOKUP(B1915,'РЕОРГ 01.10.2009'!A:C,3,FALSE)),"",VLOOKUP(B1915,'РЕОРГ 01.10.2009'!A:C,3,FALSE))</f>
        <v/>
      </c>
      <c r="BF1915" s="12" t="str">
        <f t="shared" si="1030"/>
        <v>Доп.офис №8219/0104</v>
      </c>
      <c r="BG1915" t="e">
        <f>LEFT(#REF!,2)</f>
        <v>#REF!</v>
      </c>
      <c r="BH1915" s="12" t="str">
        <f t="shared" si="1036"/>
        <v>8219/0104</v>
      </c>
      <c r="BJ1915" t="str">
        <f>IF(ISERROR(VLOOKUP($B1915,'РЕОРГ 01.05.2010'!A:B,2,FALSE)),"",VLOOKUP($B1915,'РЕОРГ 01.05.2010'!A:B,2,FALSE))</f>
        <v/>
      </c>
      <c r="BK1915" s="12" t="str">
        <f t="shared" si="1031"/>
        <v>Доп.офис №8219/0104</v>
      </c>
      <c r="BL1915" t="e">
        <f>LEFT(#REF!,2)</f>
        <v>#REF!</v>
      </c>
      <c r="BM1915" s="12" t="str">
        <f t="shared" si="1037"/>
        <v>8219/0104</v>
      </c>
      <c r="BO1915" t="str">
        <f>IF(ISERROR(VLOOKUP($B1915,'РЕОРГ 01.08.2010'!A:B,2,FALSE)),"",VLOOKUP($B1915,'РЕОРГ 01.08.2010'!A:B,2,FALSE))</f>
        <v/>
      </c>
      <c r="BP1915" s="12" t="str">
        <f t="shared" si="1032"/>
        <v>Доп.офис №8219/0104</v>
      </c>
      <c r="BQ1915" t="e">
        <f>LEFT(#REF!,2)</f>
        <v>#REF!</v>
      </c>
      <c r="BR1915" s="12" t="str">
        <f t="shared" si="1038"/>
        <v>8219/0104</v>
      </c>
    </row>
    <row r="1916" spans="1:70" ht="12.75" customHeight="1">
      <c r="A1916" t="str">
        <f t="shared" si="1033"/>
        <v>8219/0105</v>
      </c>
      <c r="B1916" s="133">
        <v>2230</v>
      </c>
      <c r="C1916" s="1" t="s">
        <v>4754</v>
      </c>
      <c r="D1916" s="32" t="s">
        <v>1926</v>
      </c>
      <c r="E1916" s="1" t="s">
        <v>9553</v>
      </c>
      <c r="F1916" s="1" t="s">
        <v>8047</v>
      </c>
      <c r="G1916" s="1" t="s">
        <v>4755</v>
      </c>
      <c r="H1916" s="1" t="s">
        <v>4756</v>
      </c>
      <c r="I1916" s="1" t="s">
        <v>11201</v>
      </c>
      <c r="J1916" s="1"/>
      <c r="K1916" s="1">
        <v>2</v>
      </c>
      <c r="L1916" s="32" t="s">
        <v>4051</v>
      </c>
      <c r="M1916" s="8" t="s">
        <v>11831</v>
      </c>
      <c r="N1916" s="2" t="s">
        <v>12744</v>
      </c>
      <c r="O1916" s="173"/>
      <c r="P1916" s="168">
        <f t="shared" si="1063"/>
        <v>1913</v>
      </c>
      <c r="Q1916" s="138">
        <f t="shared" si="1057"/>
        <v>25</v>
      </c>
      <c r="R1916" s="138">
        <f t="shared" si="1058"/>
        <v>50</v>
      </c>
      <c r="S1916" s="138">
        <f t="shared" si="1059"/>
        <v>75</v>
      </c>
      <c r="T1916" s="138">
        <f t="shared" si="1060"/>
        <v>100</v>
      </c>
      <c r="U1916" s="138" t="e">
        <f t="shared" si="1061"/>
        <v>#VALUE!</v>
      </c>
      <c r="V1916" s="138" t="e">
        <f t="shared" si="1062"/>
        <v>#VALUE!</v>
      </c>
      <c r="W1916" s="158" t="str">
        <f t="shared" si="1039"/>
        <v>выходной</v>
      </c>
      <c r="X1916" s="159" t="e">
        <f>HLOOKUP(SEARCH("2",$M1916)-1,$Q$3:$V1916,$P1916+1,FALSE)</f>
        <v>#N/A</v>
      </c>
      <c r="Y1916" s="160" t="str">
        <f t="shared" si="1040"/>
        <v>09:00 17:30(12:00 13:00)</v>
      </c>
      <c r="Z1916" s="161" t="e">
        <f t="shared" si="1041"/>
        <v>#VALUE!</v>
      </c>
      <c r="AA1916" s="158" t="str">
        <f t="shared" si="1042"/>
        <v>09:00 17:30(12:00 13:00)</v>
      </c>
      <c r="AB1916" s="159">
        <f>HLOOKUP(SEARCH("3",$M1916)-1,$Q$3:$V1916,$P1916+1,FALSE)</f>
        <v>25</v>
      </c>
      <c r="AC1916" s="160" t="str">
        <f t="shared" si="1043"/>
        <v>09:00 17:30(12:00 13:00)|09:00 17:30(12:00 13:00)|09:00 17:30(12:00 13:00)|09:00 17:30(12:00 13:00)</v>
      </c>
      <c r="AD1916" s="161" t="str">
        <f t="shared" si="1044"/>
        <v>09:00 17:30(12:00 13:00)</v>
      </c>
      <c r="AE1916" s="158" t="str">
        <f t="shared" si="1045"/>
        <v>09:00 17:30(12:00 13:00)</v>
      </c>
      <c r="AF1916" s="159">
        <f>HLOOKUP(SEARCH("4",$M1916)-1,$Q$3:$V1916,$P1916+1,FALSE)</f>
        <v>50</v>
      </c>
      <c r="AG1916" s="161" t="str">
        <f t="shared" si="1046"/>
        <v>09:00 17:30(12:00 13:00)|09:00 17:30(12:00 13:00)|09:00 17:30(12:00 13:00)</v>
      </c>
      <c r="AH1916" s="161" t="str">
        <f t="shared" si="1047"/>
        <v>09:00 17:30(12:00 13:00)</v>
      </c>
      <c r="AI1916" s="158" t="str">
        <f t="shared" si="1048"/>
        <v>09:00 17:30(12:00 13:00)</v>
      </c>
      <c r="AJ1916" s="159">
        <f>HLOOKUP(SEARCH("5",$M1916)-1,$Q$3:$V1916,$P1916+1,FALSE)</f>
        <v>75</v>
      </c>
      <c r="AK1916" s="161" t="str">
        <f t="shared" si="1049"/>
        <v>09:00 17:30(12:00 13:00)|09:00 17:30(12:00 13:00)</v>
      </c>
      <c r="AL1916" s="161" t="str">
        <f t="shared" si="1050"/>
        <v>09:00 17:30(12:00 13:00)</v>
      </c>
      <c r="AM1916" s="158" t="str">
        <f t="shared" si="1051"/>
        <v>09:00 17:30(12:00 13:00)</v>
      </c>
      <c r="AN1916" s="159">
        <f>HLOOKUP(SEARCH("6",$M1916)-1,$Q$3:$V1916,$P1916+1,FALSE)</f>
        <v>100</v>
      </c>
      <c r="AO1916" s="161" t="str">
        <f t="shared" si="1052"/>
        <v>09:00 17:30(12:00 13:00)</v>
      </c>
      <c r="AP1916" s="161" t="e">
        <f t="shared" si="1053"/>
        <v>#VALUE!</v>
      </c>
      <c r="AQ1916" s="162" t="str">
        <f t="shared" si="1054"/>
        <v>09:00 17:30(12:00 13:00)</v>
      </c>
      <c r="AR1916" s="163" t="e">
        <f>HLOOKUP(SEARCH("7",$M1916)-1,$Q$3:$V1916,$P1916+1,FALSE)</f>
        <v>#VALUE!</v>
      </c>
      <c r="AS1916" s="164" t="str">
        <f t="shared" si="1055"/>
        <v>выходной</v>
      </c>
      <c r="AT1916" s="142"/>
      <c r="AU1916" s="11" t="str">
        <f>IF(ISERROR(VLOOKUP(B1916,'РЕОРГ 2008'!$A:$B,2,FALSE)),"",VLOOKUP(B1916,'РЕОРГ 2008'!$A:$B,2,FALSE))</f>
        <v/>
      </c>
      <c r="AV1916" s="12" t="str">
        <f t="shared" si="1056"/>
        <v>Доп.офис №8219/0105</v>
      </c>
      <c r="AW1916" s="31" t="e">
        <f>LEFT(#REF!,2)</f>
        <v>#REF!</v>
      </c>
      <c r="AX1916" s="12" t="str">
        <f t="shared" si="1034"/>
        <v>8219/0105</v>
      </c>
      <c r="AZ1916" t="str">
        <f>IF(ISERROR(VLOOKUP(B1916,'РЕОРГ 01.08.2009'!$A:$B,2,FALSE)),"",VLOOKUP(B1916,'РЕОРГ 01.08.2009'!$A:$B,2,FALSE))</f>
        <v/>
      </c>
      <c r="BA1916" s="12" t="str">
        <f t="shared" si="1029"/>
        <v>Доп.офис №8219/0105</v>
      </c>
      <c r="BB1916" t="e">
        <f>LEFT(#REF!,2)</f>
        <v>#REF!</v>
      </c>
      <c r="BC1916" s="12" t="str">
        <f t="shared" si="1035"/>
        <v>8219/0105</v>
      </c>
      <c r="BE1916" t="str">
        <f>IF(ISERROR(VLOOKUP(B1916,'РЕОРГ 01.10.2009'!A:C,3,FALSE)),"",VLOOKUP(B1916,'РЕОРГ 01.10.2009'!A:C,3,FALSE))</f>
        <v/>
      </c>
      <c r="BF1916" s="12" t="str">
        <f t="shared" si="1030"/>
        <v>Доп.офис №8219/0105</v>
      </c>
      <c r="BG1916" t="e">
        <f>LEFT(#REF!,2)</f>
        <v>#REF!</v>
      </c>
      <c r="BH1916" s="12" t="str">
        <f t="shared" si="1036"/>
        <v>8219/0105</v>
      </c>
      <c r="BJ1916" t="str">
        <f>IF(ISERROR(VLOOKUP($B1916,'РЕОРГ 01.05.2010'!A:B,2,FALSE)),"",VLOOKUP($B1916,'РЕОРГ 01.05.2010'!A:B,2,FALSE))</f>
        <v/>
      </c>
      <c r="BK1916" s="12" t="str">
        <f t="shared" si="1031"/>
        <v>Доп.офис №8219/0105</v>
      </c>
      <c r="BL1916" t="e">
        <f>LEFT(#REF!,2)</f>
        <v>#REF!</v>
      </c>
      <c r="BM1916" s="12" t="str">
        <f t="shared" si="1037"/>
        <v>8219/0105</v>
      </c>
      <c r="BO1916" t="str">
        <f>IF(ISERROR(VLOOKUP($B1916,'РЕОРГ 01.08.2010'!A:B,2,FALSE)),"",VLOOKUP($B1916,'РЕОРГ 01.08.2010'!A:B,2,FALSE))</f>
        <v/>
      </c>
      <c r="BP1916" s="12" t="str">
        <f t="shared" si="1032"/>
        <v>Доп.офис №8219/0105</v>
      </c>
      <c r="BQ1916" t="e">
        <f>LEFT(#REF!,2)</f>
        <v>#REF!</v>
      </c>
      <c r="BR1916" s="12" t="str">
        <f t="shared" si="1038"/>
        <v>8219/0105</v>
      </c>
    </row>
    <row r="1917" spans="1:70" ht="12.75" customHeight="1">
      <c r="A1917" t="str">
        <f t="shared" si="1033"/>
        <v>8219/0106</v>
      </c>
      <c r="B1917" s="133">
        <v>2231</v>
      </c>
      <c r="C1917" s="1" t="s">
        <v>8419</v>
      </c>
      <c r="D1917" s="32" t="s">
        <v>1931</v>
      </c>
      <c r="E1917" s="1" t="s">
        <v>7648</v>
      </c>
      <c r="F1917" s="1" t="s">
        <v>8047</v>
      </c>
      <c r="G1917" s="1" t="s">
        <v>8100</v>
      </c>
      <c r="H1917" s="1" t="s">
        <v>8101</v>
      </c>
      <c r="I1917" s="1" t="s">
        <v>8102</v>
      </c>
      <c r="J1917" s="1"/>
      <c r="K1917" s="1">
        <v>0.6</v>
      </c>
      <c r="L1917" s="32" t="s">
        <v>4049</v>
      </c>
      <c r="M1917" s="8" t="s">
        <v>11994</v>
      </c>
      <c r="N1917" s="2" t="s">
        <v>12669</v>
      </c>
      <c r="O1917" s="173"/>
      <c r="P1917" s="168">
        <f t="shared" si="1063"/>
        <v>1914</v>
      </c>
      <c r="Q1917" s="138">
        <f t="shared" si="1057"/>
        <v>25</v>
      </c>
      <c r="R1917" s="138">
        <f t="shared" si="1058"/>
        <v>50</v>
      </c>
      <c r="S1917" s="138" t="e">
        <f t="shared" si="1059"/>
        <v>#VALUE!</v>
      </c>
      <c r="T1917" s="138" t="e">
        <f t="shared" si="1060"/>
        <v>#VALUE!</v>
      </c>
      <c r="U1917" s="138" t="e">
        <f t="shared" si="1061"/>
        <v>#VALUE!</v>
      </c>
      <c r="V1917" s="138" t="e">
        <f t="shared" si="1062"/>
        <v>#VALUE!</v>
      </c>
      <c r="W1917" s="158" t="str">
        <f t="shared" si="1039"/>
        <v>08:00 16:30(12:00 13:00)</v>
      </c>
      <c r="X1917" s="159">
        <f>HLOOKUP(SEARCH("2",$M1917)-1,$Q$3:$V1917,$P1917+1,FALSE)</f>
        <v>25</v>
      </c>
      <c r="Y1917" s="160" t="str">
        <f t="shared" si="1040"/>
        <v>08:00 16:30(12:00 13:00)|08:00 16:30(12:00 13:00)</v>
      </c>
      <c r="Z1917" s="161" t="str">
        <f t="shared" si="1041"/>
        <v>08:00 16:30(12:00 13:00)</v>
      </c>
      <c r="AA1917" s="158" t="str">
        <f t="shared" si="1042"/>
        <v>08:00 16:30(12:00 13:00)</v>
      </c>
      <c r="AB1917" s="159" t="e">
        <f>HLOOKUP(SEARCH("3",$M1917)-1,$Q$3:$V1917,$P1917+1,FALSE)</f>
        <v>#VALUE!</v>
      </c>
      <c r="AC1917" s="160" t="e">
        <f t="shared" si="1043"/>
        <v>#VALUE!</v>
      </c>
      <c r="AD1917" s="161" t="e">
        <f t="shared" si="1044"/>
        <v>#VALUE!</v>
      </c>
      <c r="AE1917" s="158" t="str">
        <f t="shared" si="1045"/>
        <v>выходной</v>
      </c>
      <c r="AF1917" s="159" t="e">
        <f>HLOOKUP(SEARCH("4",$M1917)-1,$Q$3:$V1917,$P1917+1,FALSE)</f>
        <v>#VALUE!</v>
      </c>
      <c r="AG1917" s="161" t="e">
        <f t="shared" si="1046"/>
        <v>#VALUE!</v>
      </c>
      <c r="AH1917" s="161" t="e">
        <f t="shared" si="1047"/>
        <v>#VALUE!</v>
      </c>
      <c r="AI1917" s="158" t="str">
        <f t="shared" si="1048"/>
        <v>выходной</v>
      </c>
      <c r="AJ1917" s="159">
        <f>HLOOKUP(SEARCH("5",$M1917)-1,$Q$3:$V1917,$P1917+1,FALSE)</f>
        <v>50</v>
      </c>
      <c r="AK1917" s="161" t="str">
        <f t="shared" si="1049"/>
        <v>08:00 16:30(12:00 13:00)</v>
      </c>
      <c r="AL1917" s="161" t="e">
        <f t="shared" si="1050"/>
        <v>#VALUE!</v>
      </c>
      <c r="AM1917" s="158" t="str">
        <f t="shared" si="1051"/>
        <v>08:00 16:30(12:00 13:00)</v>
      </c>
      <c r="AN1917" s="159" t="e">
        <f>HLOOKUP(SEARCH("6",$M1917)-1,$Q$3:$V1917,$P1917+1,FALSE)</f>
        <v>#VALUE!</v>
      </c>
      <c r="AO1917" s="161" t="e">
        <f t="shared" si="1052"/>
        <v>#VALUE!</v>
      </c>
      <c r="AP1917" s="161" t="e">
        <f t="shared" si="1053"/>
        <v>#VALUE!</v>
      </c>
      <c r="AQ1917" s="162" t="str">
        <f t="shared" si="1054"/>
        <v>выходной</v>
      </c>
      <c r="AR1917" s="163" t="e">
        <f>HLOOKUP(SEARCH("7",$M1917)-1,$Q$3:$V1917,$P1917+1,FALSE)</f>
        <v>#VALUE!</v>
      </c>
      <c r="AS1917" s="164" t="str">
        <f t="shared" si="1055"/>
        <v>выходной</v>
      </c>
      <c r="AT1917" s="142"/>
      <c r="AU1917" s="11" t="str">
        <f>IF(ISERROR(VLOOKUP(B1917,'РЕОРГ 2008'!$A:$B,2,FALSE)),"",VLOOKUP(B1917,'РЕОРГ 2008'!$A:$B,2,FALSE))</f>
        <v>Опер.касса №4689/010</v>
      </c>
      <c r="AV1917" s="12" t="str">
        <f t="shared" si="1056"/>
        <v>Опер.касса №4689/010</v>
      </c>
      <c r="AW1917" s="31" t="e">
        <f>LEFT(#REF!,2)</f>
        <v>#REF!</v>
      </c>
      <c r="AX1917" s="12" t="str">
        <f t="shared" si="1034"/>
        <v>4689/010</v>
      </c>
      <c r="AZ1917" t="str">
        <f>IF(ISERROR(VLOOKUP(B1917,'РЕОРГ 01.08.2009'!$A:$B,2,FALSE)),"",VLOOKUP(B1917,'РЕОРГ 01.08.2009'!$A:$B,2,FALSE))</f>
        <v/>
      </c>
      <c r="BA1917" s="12" t="str">
        <f t="shared" si="1029"/>
        <v>Опер.касса №8219/0106</v>
      </c>
      <c r="BB1917" t="e">
        <f>LEFT(#REF!,2)</f>
        <v>#REF!</v>
      </c>
      <c r="BC1917" s="12" t="str">
        <f t="shared" si="1035"/>
        <v>8219/0106</v>
      </c>
      <c r="BE1917" t="str">
        <f>IF(ISERROR(VLOOKUP(B1917,'РЕОРГ 01.10.2009'!A:C,3,FALSE)),"",VLOOKUP(B1917,'РЕОРГ 01.10.2009'!A:C,3,FALSE))</f>
        <v/>
      </c>
      <c r="BF1917" s="12" t="str">
        <f t="shared" si="1030"/>
        <v>Опер.касса №8219/0106</v>
      </c>
      <c r="BG1917" t="e">
        <f>LEFT(#REF!,2)</f>
        <v>#REF!</v>
      </c>
      <c r="BH1917" s="12" t="str">
        <f t="shared" si="1036"/>
        <v>8219/0106</v>
      </c>
      <c r="BJ1917" t="str">
        <f>IF(ISERROR(VLOOKUP($B1917,'РЕОРГ 01.05.2010'!A:B,2,FALSE)),"",VLOOKUP($B1917,'РЕОРГ 01.05.2010'!A:B,2,FALSE))</f>
        <v/>
      </c>
      <c r="BK1917" s="12" t="str">
        <f t="shared" si="1031"/>
        <v>Опер.касса №8219/0106</v>
      </c>
      <c r="BL1917" t="e">
        <f>LEFT(#REF!,2)</f>
        <v>#REF!</v>
      </c>
      <c r="BM1917" s="12" t="str">
        <f t="shared" si="1037"/>
        <v>8219/0106</v>
      </c>
      <c r="BO1917" t="str">
        <f>IF(ISERROR(VLOOKUP($B1917,'РЕОРГ 01.08.2010'!A:B,2,FALSE)),"",VLOOKUP($B1917,'РЕОРГ 01.08.2010'!A:B,2,FALSE))</f>
        <v/>
      </c>
      <c r="BP1917" s="12" t="str">
        <f t="shared" si="1032"/>
        <v>Опер.касса №8219/0106</v>
      </c>
      <c r="BQ1917" t="e">
        <f>LEFT(#REF!,2)</f>
        <v>#REF!</v>
      </c>
      <c r="BR1917" s="12" t="str">
        <f t="shared" si="1038"/>
        <v>8219/0106</v>
      </c>
    </row>
    <row r="1918" spans="1:70" ht="12.75" customHeight="1">
      <c r="A1918" t="str">
        <f t="shared" si="1033"/>
        <v>8219/0107</v>
      </c>
      <c r="B1918" s="133">
        <v>2232</v>
      </c>
      <c r="C1918" s="1" t="s">
        <v>8420</v>
      </c>
      <c r="D1918" s="32" t="s">
        <v>1931</v>
      </c>
      <c r="E1918" s="1" t="s">
        <v>8103</v>
      </c>
      <c r="F1918" s="1" t="s">
        <v>8047</v>
      </c>
      <c r="G1918" s="1" t="s">
        <v>8104</v>
      </c>
      <c r="H1918" s="1" t="s">
        <v>8105</v>
      </c>
      <c r="I1918" s="1" t="s">
        <v>6244</v>
      </c>
      <c r="J1918" s="1"/>
      <c r="K1918" s="1">
        <v>0.15</v>
      </c>
      <c r="L1918" s="32" t="s">
        <v>4049</v>
      </c>
      <c r="M1918" s="8" t="s">
        <v>11789</v>
      </c>
      <c r="N1918" s="2" t="s">
        <v>12745</v>
      </c>
      <c r="O1918" s="173"/>
      <c r="P1918" s="168">
        <f t="shared" si="1063"/>
        <v>1915</v>
      </c>
      <c r="Q1918" s="138" t="e">
        <f t="shared" si="1057"/>
        <v>#VALUE!</v>
      </c>
      <c r="R1918" s="138" t="e">
        <f t="shared" si="1058"/>
        <v>#VALUE!</v>
      </c>
      <c r="S1918" s="138" t="e">
        <f t="shared" si="1059"/>
        <v>#VALUE!</v>
      </c>
      <c r="T1918" s="138" t="e">
        <f t="shared" si="1060"/>
        <v>#VALUE!</v>
      </c>
      <c r="U1918" s="138" t="e">
        <f t="shared" si="1061"/>
        <v>#VALUE!</v>
      </c>
      <c r="V1918" s="138" t="e">
        <f t="shared" si="1062"/>
        <v>#VALUE!</v>
      </c>
      <c r="W1918" s="158" t="str">
        <f t="shared" si="1039"/>
        <v>08:00 13:30</v>
      </c>
      <c r="X1918" s="159" t="e">
        <f>HLOOKUP(SEARCH("2",$M1918)-1,$Q$3:$V1918,$P1918+1,FALSE)</f>
        <v>#VALUE!</v>
      </c>
      <c r="Y1918" s="160" t="e">
        <f t="shared" si="1040"/>
        <v>#VALUE!</v>
      </c>
      <c r="Z1918" s="161" t="e">
        <f t="shared" si="1041"/>
        <v>#VALUE!</v>
      </c>
      <c r="AA1918" s="158" t="str">
        <f t="shared" si="1042"/>
        <v>выходной</v>
      </c>
      <c r="AB1918" s="159" t="e">
        <f>HLOOKUP(SEARCH("3",$M1918)-1,$Q$3:$V1918,$P1918+1,FALSE)</f>
        <v>#VALUE!</v>
      </c>
      <c r="AC1918" s="160" t="e">
        <f t="shared" si="1043"/>
        <v>#VALUE!</v>
      </c>
      <c r="AD1918" s="161" t="e">
        <f t="shared" si="1044"/>
        <v>#VALUE!</v>
      </c>
      <c r="AE1918" s="158" t="str">
        <f t="shared" si="1045"/>
        <v>выходной</v>
      </c>
      <c r="AF1918" s="159" t="e">
        <f>HLOOKUP(SEARCH("4",$M1918)-1,$Q$3:$V1918,$P1918+1,FALSE)</f>
        <v>#VALUE!</v>
      </c>
      <c r="AG1918" s="161" t="e">
        <f t="shared" si="1046"/>
        <v>#VALUE!</v>
      </c>
      <c r="AH1918" s="161" t="e">
        <f t="shared" si="1047"/>
        <v>#VALUE!</v>
      </c>
      <c r="AI1918" s="158" t="str">
        <f t="shared" si="1048"/>
        <v>выходной</v>
      </c>
      <c r="AJ1918" s="159" t="e">
        <f>HLOOKUP(SEARCH("5",$M1918)-1,$Q$3:$V1918,$P1918+1,FALSE)</f>
        <v>#VALUE!</v>
      </c>
      <c r="AK1918" s="161" t="e">
        <f t="shared" si="1049"/>
        <v>#VALUE!</v>
      </c>
      <c r="AL1918" s="161" t="e">
        <f t="shared" si="1050"/>
        <v>#VALUE!</v>
      </c>
      <c r="AM1918" s="158" t="str">
        <f t="shared" si="1051"/>
        <v>выходной</v>
      </c>
      <c r="AN1918" s="159" t="e">
        <f>HLOOKUP(SEARCH("6",$M1918)-1,$Q$3:$V1918,$P1918+1,FALSE)</f>
        <v>#VALUE!</v>
      </c>
      <c r="AO1918" s="161" t="e">
        <f t="shared" si="1052"/>
        <v>#VALUE!</v>
      </c>
      <c r="AP1918" s="161" t="e">
        <f t="shared" si="1053"/>
        <v>#VALUE!</v>
      </c>
      <c r="AQ1918" s="162" t="str">
        <f t="shared" si="1054"/>
        <v>выходной</v>
      </c>
      <c r="AR1918" s="163" t="e">
        <f>HLOOKUP(SEARCH("7",$M1918)-1,$Q$3:$V1918,$P1918+1,FALSE)</f>
        <v>#VALUE!</v>
      </c>
      <c r="AS1918" s="164" t="str">
        <f t="shared" si="1055"/>
        <v>выходной</v>
      </c>
      <c r="AT1918" s="142"/>
      <c r="AU1918" s="11" t="str">
        <f>IF(ISERROR(VLOOKUP(B1918,'РЕОРГ 2008'!$A:$B,2,FALSE)),"",VLOOKUP(B1918,'РЕОРГ 2008'!$A:$B,2,FALSE))</f>
        <v>Опер.касса №4689/015</v>
      </c>
      <c r="AV1918" s="12" t="str">
        <f t="shared" si="1056"/>
        <v>Опер.касса №4689/015</v>
      </c>
      <c r="AW1918" s="31" t="e">
        <f>LEFT(#REF!,2)</f>
        <v>#REF!</v>
      </c>
      <c r="AX1918" s="12" t="str">
        <f t="shared" si="1034"/>
        <v>4689/015</v>
      </c>
      <c r="AZ1918" t="str">
        <f>IF(ISERROR(VLOOKUP(B1918,'РЕОРГ 01.08.2009'!$A:$B,2,FALSE)),"",VLOOKUP(B1918,'РЕОРГ 01.08.2009'!$A:$B,2,FALSE))</f>
        <v/>
      </c>
      <c r="BA1918" s="12" t="str">
        <f t="shared" ref="BA1918:BA1981" si="1064">IF(AND(BF1918&lt;&gt;"",AZ1918=""),BF1918,IF(AZ1918="",$C1918,AZ1918))</f>
        <v>Опер.касса №8219/0107</v>
      </c>
      <c r="BB1918" t="e">
        <f>LEFT(#REF!,2)</f>
        <v>#REF!</v>
      </c>
      <c r="BC1918" s="12" t="str">
        <f t="shared" si="1035"/>
        <v>8219/0107</v>
      </c>
      <c r="BE1918" t="str">
        <f>IF(ISERROR(VLOOKUP(B1918,'РЕОРГ 01.10.2009'!A:C,3,FALSE)),"",VLOOKUP(B1918,'РЕОРГ 01.10.2009'!A:C,3,FALSE))</f>
        <v/>
      </c>
      <c r="BF1918" s="12" t="str">
        <f t="shared" ref="BF1918:BF1981" si="1065">IF(AND(BK1918&lt;&gt;"",BE1918=""),BK1918,IF(BE1918="",$C1918,BE1918))</f>
        <v>Опер.касса №8219/0107</v>
      </c>
      <c r="BG1918" t="e">
        <f>LEFT(#REF!,2)</f>
        <v>#REF!</v>
      </c>
      <c r="BH1918" s="12" t="str">
        <f t="shared" si="1036"/>
        <v>8219/0107</v>
      </c>
      <c r="BJ1918" t="str">
        <f>IF(ISERROR(VLOOKUP($B1918,'РЕОРГ 01.05.2010'!A:B,2,FALSE)),"",VLOOKUP($B1918,'РЕОРГ 01.05.2010'!A:B,2,FALSE))</f>
        <v/>
      </c>
      <c r="BK1918" s="12" t="str">
        <f t="shared" ref="BK1918:BK1981" si="1066">IF(AND(BP1918&lt;&gt;"",BJ1918=""),BP1918,IF(BJ1918="",$C1918,BJ1918))</f>
        <v>Опер.касса №8219/0107</v>
      </c>
      <c r="BL1918" t="e">
        <f>LEFT(#REF!,2)</f>
        <v>#REF!</v>
      </c>
      <c r="BM1918" s="12" t="str">
        <f t="shared" si="1037"/>
        <v>8219/0107</v>
      </c>
      <c r="BO1918" t="str">
        <f>IF(ISERROR(VLOOKUP($B1918,'РЕОРГ 01.08.2010'!A:B,2,FALSE)),"",VLOOKUP($B1918,'РЕОРГ 01.08.2010'!A:B,2,FALSE))</f>
        <v/>
      </c>
      <c r="BP1918" s="12" t="str">
        <f t="shared" ref="BP1918:BP1981" si="1067">IF(AND(BU1918&lt;&gt;"",BO1918=""),BU1918,IF(BO1918="",$C1918,BO1918))</f>
        <v>Опер.касса №8219/0107</v>
      </c>
      <c r="BQ1918" t="e">
        <f>LEFT(#REF!,2)</f>
        <v>#REF!</v>
      </c>
      <c r="BR1918" s="12" t="str">
        <f t="shared" si="1038"/>
        <v>8219/0107</v>
      </c>
    </row>
    <row r="1919" spans="1:70" ht="12.75" customHeight="1">
      <c r="A1919" t="str">
        <f t="shared" ref="A1919:A1982" si="1068">RIGHT(C1919,LEN(C1919)-SEARCH("№",C1919))</f>
        <v>8219/0110</v>
      </c>
      <c r="B1919" s="133">
        <v>2235</v>
      </c>
      <c r="C1919" s="1" t="s">
        <v>8423</v>
      </c>
      <c r="D1919" s="32" t="s">
        <v>1931</v>
      </c>
      <c r="E1919" s="1" t="s">
        <v>8113</v>
      </c>
      <c r="F1919" s="1" t="s">
        <v>8047</v>
      </c>
      <c r="G1919" s="1" t="s">
        <v>8114</v>
      </c>
      <c r="H1919" s="1" t="s">
        <v>7652</v>
      </c>
      <c r="I1919" s="1" t="s">
        <v>7653</v>
      </c>
      <c r="J1919" s="1"/>
      <c r="K1919" s="1">
        <v>0.5</v>
      </c>
      <c r="L1919" s="32" t="s">
        <v>4049</v>
      </c>
      <c r="M1919" s="8" t="s">
        <v>11863</v>
      </c>
      <c r="N1919" s="2" t="s">
        <v>12746</v>
      </c>
      <c r="O1919" s="173"/>
      <c r="P1919" s="168">
        <f t="shared" si="1063"/>
        <v>1916</v>
      </c>
      <c r="Q1919" s="138">
        <f t="shared" si="1057"/>
        <v>25</v>
      </c>
      <c r="R1919" s="138">
        <f t="shared" si="1058"/>
        <v>50</v>
      </c>
      <c r="S1919" s="138" t="e">
        <f t="shared" si="1059"/>
        <v>#VALUE!</v>
      </c>
      <c r="T1919" s="138" t="e">
        <f t="shared" si="1060"/>
        <v>#VALUE!</v>
      </c>
      <c r="U1919" s="138" t="e">
        <f t="shared" si="1061"/>
        <v>#VALUE!</v>
      </c>
      <c r="V1919" s="138" t="e">
        <f t="shared" si="1062"/>
        <v>#VALUE!</v>
      </c>
      <c r="W1919" s="158" t="str">
        <f t="shared" si="1039"/>
        <v>выходной</v>
      </c>
      <c r="X1919" s="159" t="e">
        <f>HLOOKUP(SEARCH("2",$M1919)-1,$Q$3:$V1919,$P1919+1,FALSE)</f>
        <v>#N/A</v>
      </c>
      <c r="Y1919" s="160" t="str">
        <f t="shared" si="1040"/>
        <v>08:00 14:30(12:30 13:00)</v>
      </c>
      <c r="Z1919" s="161" t="e">
        <f t="shared" si="1041"/>
        <v>#VALUE!</v>
      </c>
      <c r="AA1919" s="158" t="str">
        <f t="shared" si="1042"/>
        <v>08:00 14:30(12:30 13:00)</v>
      </c>
      <c r="AB1919" s="159">
        <f>HLOOKUP(SEARCH("3",$M1919)-1,$Q$3:$V1919,$P1919+1,FALSE)</f>
        <v>25</v>
      </c>
      <c r="AC1919" s="160" t="str">
        <f t="shared" si="1043"/>
        <v>08:00 14:30(12:30 13:00)|08:00 15:00(12:30 13:00)</v>
      </c>
      <c r="AD1919" s="161" t="str">
        <f t="shared" si="1044"/>
        <v>08:00 14:30(12:30 13:00)</v>
      </c>
      <c r="AE1919" s="158" t="str">
        <f t="shared" si="1045"/>
        <v>08:00 14:30(12:30 13:00)</v>
      </c>
      <c r="AF1919" s="159" t="e">
        <f>HLOOKUP(SEARCH("4",$M1919)-1,$Q$3:$V1919,$P1919+1,FALSE)</f>
        <v>#VALUE!</v>
      </c>
      <c r="AG1919" s="161" t="e">
        <f t="shared" si="1046"/>
        <v>#VALUE!</v>
      </c>
      <c r="AH1919" s="161" t="e">
        <f t="shared" si="1047"/>
        <v>#VALUE!</v>
      </c>
      <c r="AI1919" s="158" t="str">
        <f t="shared" si="1048"/>
        <v>выходной</v>
      </c>
      <c r="AJ1919" s="159">
        <f>HLOOKUP(SEARCH("5",$M1919)-1,$Q$3:$V1919,$P1919+1,FALSE)</f>
        <v>50</v>
      </c>
      <c r="AK1919" s="161" t="str">
        <f t="shared" si="1049"/>
        <v>08:00 15:00(12:30 13:00)</v>
      </c>
      <c r="AL1919" s="161" t="e">
        <f t="shared" si="1050"/>
        <v>#VALUE!</v>
      </c>
      <c r="AM1919" s="158" t="str">
        <f t="shared" si="1051"/>
        <v>08:00 15:00(12:30 13:00)</v>
      </c>
      <c r="AN1919" s="159" t="e">
        <f>HLOOKUP(SEARCH("6",$M1919)-1,$Q$3:$V1919,$P1919+1,FALSE)</f>
        <v>#VALUE!</v>
      </c>
      <c r="AO1919" s="161" t="e">
        <f t="shared" si="1052"/>
        <v>#VALUE!</v>
      </c>
      <c r="AP1919" s="161" t="e">
        <f t="shared" si="1053"/>
        <v>#VALUE!</v>
      </c>
      <c r="AQ1919" s="162" t="str">
        <f t="shared" si="1054"/>
        <v>выходной</v>
      </c>
      <c r="AR1919" s="163" t="e">
        <f>HLOOKUP(SEARCH("7",$M1919)-1,$Q$3:$V1919,$P1919+1,FALSE)</f>
        <v>#VALUE!</v>
      </c>
      <c r="AS1919" s="164" t="str">
        <f t="shared" si="1055"/>
        <v>выходной</v>
      </c>
      <c r="AT1919" s="142"/>
      <c r="AU1919" s="11" t="str">
        <f>IF(ISERROR(VLOOKUP(B1919,'РЕОРГ 2008'!$A:$B,2,FALSE)),"",VLOOKUP(B1919,'РЕОРГ 2008'!$A:$B,2,FALSE))</f>
        <v>Опер.касса №4689/018</v>
      </c>
      <c r="AV1919" s="12" t="str">
        <f t="shared" si="1056"/>
        <v>Опер.касса №4689/018</v>
      </c>
      <c r="AW1919" s="31" t="e">
        <f>LEFT(#REF!,2)</f>
        <v>#REF!</v>
      </c>
      <c r="AX1919" s="12" t="str">
        <f t="shared" ref="AX1919:AX1982" si="1069">RIGHT(AV1919,(LEN(AV1919)-SEARCH("№",AV1919)))</f>
        <v>4689/018</v>
      </c>
      <c r="AZ1919" t="str">
        <f>IF(ISERROR(VLOOKUP(B1919,'РЕОРГ 01.08.2009'!$A:$B,2,FALSE)),"",VLOOKUP(B1919,'РЕОРГ 01.08.2009'!$A:$B,2,FALSE))</f>
        <v/>
      </c>
      <c r="BA1919" s="12" t="str">
        <f t="shared" si="1064"/>
        <v>Опер.касса №8219/0110</v>
      </c>
      <c r="BB1919" t="e">
        <f>LEFT(#REF!,2)</f>
        <v>#REF!</v>
      </c>
      <c r="BC1919" s="12" t="str">
        <f t="shared" ref="BC1919:BC1982" si="1070">RIGHT(BA1919,(LEN(BA1919)-SEARCH("№",BA1919)))</f>
        <v>8219/0110</v>
      </c>
      <c r="BE1919" t="str">
        <f>IF(ISERROR(VLOOKUP(B1919,'РЕОРГ 01.10.2009'!A:C,3,FALSE)),"",VLOOKUP(B1919,'РЕОРГ 01.10.2009'!A:C,3,FALSE))</f>
        <v/>
      </c>
      <c r="BF1919" s="12" t="str">
        <f t="shared" si="1065"/>
        <v>Опер.касса №8219/0110</v>
      </c>
      <c r="BG1919" t="e">
        <f>LEFT(#REF!,2)</f>
        <v>#REF!</v>
      </c>
      <c r="BH1919" s="12" t="str">
        <f t="shared" ref="BH1919:BH1982" si="1071">RIGHT(BF1919,(LEN(BF1919)-SEARCH("№",BF1919)))</f>
        <v>8219/0110</v>
      </c>
      <c r="BJ1919" t="str">
        <f>IF(ISERROR(VLOOKUP($B1919,'РЕОРГ 01.05.2010'!A:B,2,FALSE)),"",VLOOKUP($B1919,'РЕОРГ 01.05.2010'!A:B,2,FALSE))</f>
        <v/>
      </c>
      <c r="BK1919" s="12" t="str">
        <f t="shared" si="1066"/>
        <v>Опер.касса №8219/0110</v>
      </c>
      <c r="BL1919" t="e">
        <f>LEFT(#REF!,2)</f>
        <v>#REF!</v>
      </c>
      <c r="BM1919" s="12" t="str">
        <f t="shared" ref="BM1919:BM1982" si="1072">RIGHT(BK1919,(LEN(BK1919)-SEARCH("№",BK1919)))</f>
        <v>8219/0110</v>
      </c>
      <c r="BO1919" t="str">
        <f>IF(ISERROR(VLOOKUP($B1919,'РЕОРГ 01.08.2010'!A:B,2,FALSE)),"",VLOOKUP($B1919,'РЕОРГ 01.08.2010'!A:B,2,FALSE))</f>
        <v/>
      </c>
      <c r="BP1919" s="12" t="str">
        <f t="shared" si="1067"/>
        <v>Опер.касса №8219/0110</v>
      </c>
      <c r="BQ1919" t="e">
        <f>LEFT(#REF!,2)</f>
        <v>#REF!</v>
      </c>
      <c r="BR1919" s="12" t="str">
        <f t="shared" ref="BR1919:BR1982" si="1073">RIGHT(BP1919,(LEN(BP1919)-SEARCH("№",BP1919)))</f>
        <v>8219/0110</v>
      </c>
    </row>
    <row r="1920" spans="1:70" ht="12.75" customHeight="1">
      <c r="A1920" t="str">
        <f t="shared" si="1068"/>
        <v>8219/0112</v>
      </c>
      <c r="B1920" s="133">
        <v>2237</v>
      </c>
      <c r="C1920" s="1" t="s">
        <v>8425</v>
      </c>
      <c r="D1920" s="32" t="s">
        <v>1931</v>
      </c>
      <c r="E1920" s="1" t="s">
        <v>7658</v>
      </c>
      <c r="F1920" s="1" t="s">
        <v>8047</v>
      </c>
      <c r="G1920" s="1" t="s">
        <v>7659</v>
      </c>
      <c r="H1920" s="1" t="s">
        <v>7660</v>
      </c>
      <c r="I1920" s="1" t="s">
        <v>11202</v>
      </c>
      <c r="J1920" s="1"/>
      <c r="K1920" s="1">
        <v>0.25</v>
      </c>
      <c r="L1920" s="32" t="s">
        <v>4049</v>
      </c>
      <c r="M1920" s="8" t="s">
        <v>11849</v>
      </c>
      <c r="N1920" s="2" t="s">
        <v>12747</v>
      </c>
      <c r="O1920" s="173"/>
      <c r="P1920" s="168">
        <f t="shared" si="1063"/>
        <v>1917</v>
      </c>
      <c r="Q1920" s="138">
        <f t="shared" si="1057"/>
        <v>25</v>
      </c>
      <c r="R1920" s="138" t="e">
        <f t="shared" si="1058"/>
        <v>#VALUE!</v>
      </c>
      <c r="S1920" s="138" t="e">
        <f t="shared" si="1059"/>
        <v>#VALUE!</v>
      </c>
      <c r="T1920" s="138" t="e">
        <f t="shared" si="1060"/>
        <v>#VALUE!</v>
      </c>
      <c r="U1920" s="138" t="e">
        <f t="shared" si="1061"/>
        <v>#VALUE!</v>
      </c>
      <c r="V1920" s="138" t="e">
        <f t="shared" si="1062"/>
        <v>#VALUE!</v>
      </c>
      <c r="W1920" s="158" t="str">
        <f t="shared" ref="W1920:W1983" si="1074">IF(M1920="1",N1920,IF(ISERROR(SEARCH(1,M1920)=1),"выходной",IF(SEARCH(1,M1920)=1,LEFT(N1920,Q1920-1),"")))</f>
        <v>выходной</v>
      </c>
      <c r="X1920" s="159" t="e">
        <f>HLOOKUP(SEARCH("2",$M1920)-1,$Q$3:$V1920,$P1920+1,FALSE)</f>
        <v>#N/A</v>
      </c>
      <c r="Y1920" s="160" t="str">
        <f t="shared" ref="Y1920:Y1983" si="1075">IF(M1920="2",N1920,IF(LEFT(M1920,1)="2",LEFT(N1920,Q1920-1),RIGHT(N1920,LEN(N1920)-SEARCH("|",N1920,X1920))))</f>
        <v>08:00 13:00(12:00 12:30)</v>
      </c>
      <c r="Z1920" s="161" t="e">
        <f t="shared" ref="Z1920:Z1983" si="1076">LEFT(Y1920,SEARCH("|",Y1920,1)-1)</f>
        <v>#VALUE!</v>
      </c>
      <c r="AA1920" s="158" t="str">
        <f t="shared" ref="AA1920:AA1983" si="1077">IF(ISERROR(SEARCH(2,$M1920)),"выходной",IF(LEFT($M1920,1)="2",Y1920,IF(RIGHT($M1920,1)="2",Y1920,Z1920)))</f>
        <v>08:00 13:00(12:00 12:30)</v>
      </c>
      <c r="AB1920" s="159" t="e">
        <f>HLOOKUP(SEARCH("3",$M1920)-1,$Q$3:$V1920,$P1920+1,FALSE)</f>
        <v>#VALUE!</v>
      </c>
      <c r="AC1920" s="160" t="e">
        <f t="shared" ref="AC1920:AC1983" si="1078">IF(M1920="3",N1920,IF(LEFT($M1920,1)="3",LEFT($N1920,$Q1920-1),RIGHT($N1920,LEN($N1920)-SEARCH("|",$N1920,AB1920))))</f>
        <v>#VALUE!</v>
      </c>
      <c r="AD1920" s="161" t="e">
        <f t="shared" ref="AD1920:AD1983" si="1079">LEFT(AC1920,SEARCH("|",AC1920,1)-1)</f>
        <v>#VALUE!</v>
      </c>
      <c r="AE1920" s="158" t="str">
        <f t="shared" ref="AE1920:AE1983" si="1080">IF(ISERROR(SEARCH(3,$M1920)),"выходной",IF(LEFT($M1920,1)="3",AC1920,IF(RIGHT($M1920,1)="3",AC1920,AD1920)))</f>
        <v>выходной</v>
      </c>
      <c r="AF1920" s="159" t="e">
        <f>HLOOKUP(SEARCH("4",$M1920)-1,$Q$3:$V1920,$P1920+1,FALSE)</f>
        <v>#VALUE!</v>
      </c>
      <c r="AG1920" s="161" t="e">
        <f t="shared" ref="AG1920:AG1983" si="1081">IF(M1920="4",N1920,IF(LEFT($M1920,1)="4",LEFT($N1920,$Q1920-1),RIGHT($N1920,LEN($N1920)-SEARCH("|",$N1920,AF1920))))</f>
        <v>#VALUE!</v>
      </c>
      <c r="AH1920" s="161" t="e">
        <f t="shared" ref="AH1920:AH1983" si="1082">LEFT(AG1920,SEARCH("|",AG1920,1)-1)</f>
        <v>#VALUE!</v>
      </c>
      <c r="AI1920" s="158" t="str">
        <f t="shared" ref="AI1920:AI1983" si="1083">IF(ISERROR(SEARCH(4,$M1920)),"выходной",IF(LEFT($M1920,1)="4",AG1920,IF(RIGHT($M1920,1)="4",AG1920,AH1920)))</f>
        <v>выходной</v>
      </c>
      <c r="AJ1920" s="159">
        <f>HLOOKUP(SEARCH("5",$M1920)-1,$Q$3:$V1920,$P1920+1,FALSE)</f>
        <v>25</v>
      </c>
      <c r="AK1920" s="161" t="str">
        <f t="shared" ref="AK1920:AK1983" si="1084">IF(M1920="5",N1920,IF(LEFT($M1920,1)="5",LEFT($N1920,$Q1920-1),RIGHT($N1920,LEN($N1920)-SEARCH("|",$N1920,AJ1920))))</f>
        <v>08:00 13:00(12:00 12:30)</v>
      </c>
      <c r="AL1920" s="161" t="e">
        <f t="shared" ref="AL1920:AL1983" si="1085">LEFT(AK1920,SEARCH("|",AK1920,1)-1)</f>
        <v>#VALUE!</v>
      </c>
      <c r="AM1920" s="158" t="str">
        <f t="shared" ref="AM1920:AM1983" si="1086">IF(ISERROR(SEARCH(5,$M1920)),"выходной",IF(LEFT($M1920,1)="5",AK1920,IF(RIGHT($M1920,1)="5",AK1920,AL1920)))</f>
        <v>08:00 13:00(12:00 12:30)</v>
      </c>
      <c r="AN1920" s="159" t="e">
        <f>HLOOKUP(SEARCH("6",$M1920)-1,$Q$3:$V1920,$P1920+1,FALSE)</f>
        <v>#VALUE!</v>
      </c>
      <c r="AO1920" s="161" t="e">
        <f t="shared" ref="AO1920:AO1983" si="1087">IF(M1920="6",N1920,IF(LEFT($M1920,1)="6",LEFT($N1920,$Q1920-1),RIGHT($N1920,LEN($N1920)-SEARCH("|",$N1920,AN1920))))</f>
        <v>#VALUE!</v>
      </c>
      <c r="AP1920" s="161" t="e">
        <f t="shared" ref="AP1920:AP1983" si="1088">LEFT(AO1920,SEARCH("|",AO1920,1)-1)</f>
        <v>#VALUE!</v>
      </c>
      <c r="AQ1920" s="162" t="str">
        <f t="shared" ref="AQ1920:AQ1983" si="1089">IF(ISERROR(SEARCH(6,$M1920)),"выходной",IF(LEFT($M1920,1)="6",AO1920,IF(RIGHT($M1920,1)="6",AO1920,AP1920)))</f>
        <v>выходной</v>
      </c>
      <c r="AR1920" s="163" t="e">
        <f>HLOOKUP(SEARCH("7",$M1920)-1,$Q$3:$V1920,$P1920+1,FALSE)</f>
        <v>#VALUE!</v>
      </c>
      <c r="AS1920" s="164" t="str">
        <f t="shared" ref="AS1920:AS1983" si="1090">IF(M1920=7,N1920,IF(ISERROR(SEARCH(7,M1920)=1),"выходной",RIGHT(N1920,LEN(N1920)-AR1920)))</f>
        <v>выходной</v>
      </c>
      <c r="AT1920" s="142"/>
      <c r="AU1920" s="11" t="str">
        <f>IF(ISERROR(VLOOKUP(B1920,'РЕОРГ 2008'!$A:$B,2,FALSE)),"",VLOOKUP(B1920,'РЕОРГ 2008'!$A:$B,2,FALSE))</f>
        <v>Опер.касса №4689/021</v>
      </c>
      <c r="AV1920" s="12" t="str">
        <f t="shared" ref="AV1920:AV1983" si="1091">IF(AND(BA1920&lt;&gt;"",AU1920=""),BA1920,IF(AU1920="",$C1920,AU1920))</f>
        <v>Опер.касса №4689/021</v>
      </c>
      <c r="AW1920" s="31" t="e">
        <f>LEFT(#REF!,2)</f>
        <v>#REF!</v>
      </c>
      <c r="AX1920" s="12" t="str">
        <f t="shared" si="1069"/>
        <v>4689/021</v>
      </c>
      <c r="AZ1920" t="str">
        <f>IF(ISERROR(VLOOKUP(B1920,'РЕОРГ 01.08.2009'!$A:$B,2,FALSE)),"",VLOOKUP(B1920,'РЕОРГ 01.08.2009'!$A:$B,2,FALSE))</f>
        <v/>
      </c>
      <c r="BA1920" s="12" t="str">
        <f t="shared" si="1064"/>
        <v>Опер.касса №8219/0112</v>
      </c>
      <c r="BB1920" t="e">
        <f>LEFT(#REF!,2)</f>
        <v>#REF!</v>
      </c>
      <c r="BC1920" s="12" t="str">
        <f t="shared" si="1070"/>
        <v>8219/0112</v>
      </c>
      <c r="BE1920" t="str">
        <f>IF(ISERROR(VLOOKUP(B1920,'РЕОРГ 01.10.2009'!A:C,3,FALSE)),"",VLOOKUP(B1920,'РЕОРГ 01.10.2009'!A:C,3,FALSE))</f>
        <v/>
      </c>
      <c r="BF1920" s="12" t="str">
        <f t="shared" si="1065"/>
        <v>Опер.касса №8219/0112</v>
      </c>
      <c r="BG1920" t="e">
        <f>LEFT(#REF!,2)</f>
        <v>#REF!</v>
      </c>
      <c r="BH1920" s="12" t="str">
        <f t="shared" si="1071"/>
        <v>8219/0112</v>
      </c>
      <c r="BJ1920" t="str">
        <f>IF(ISERROR(VLOOKUP($B1920,'РЕОРГ 01.05.2010'!A:B,2,FALSE)),"",VLOOKUP($B1920,'РЕОРГ 01.05.2010'!A:B,2,FALSE))</f>
        <v/>
      </c>
      <c r="BK1920" s="12" t="str">
        <f t="shared" si="1066"/>
        <v>Опер.касса №8219/0112</v>
      </c>
      <c r="BL1920" t="e">
        <f>LEFT(#REF!,2)</f>
        <v>#REF!</v>
      </c>
      <c r="BM1920" s="12" t="str">
        <f t="shared" si="1072"/>
        <v>8219/0112</v>
      </c>
      <c r="BO1920" t="str">
        <f>IF(ISERROR(VLOOKUP($B1920,'РЕОРГ 01.08.2010'!A:B,2,FALSE)),"",VLOOKUP($B1920,'РЕОРГ 01.08.2010'!A:B,2,FALSE))</f>
        <v/>
      </c>
      <c r="BP1920" s="12" t="str">
        <f t="shared" si="1067"/>
        <v>Опер.касса №8219/0112</v>
      </c>
      <c r="BQ1920" t="e">
        <f>LEFT(#REF!,2)</f>
        <v>#REF!</v>
      </c>
      <c r="BR1920" s="12" t="str">
        <f t="shared" si="1073"/>
        <v>8219/0112</v>
      </c>
    </row>
    <row r="1921" spans="1:70" ht="12.75" customHeight="1">
      <c r="A1921" t="str">
        <f t="shared" si="1068"/>
        <v>8219/0113</v>
      </c>
      <c r="B1921" s="133">
        <v>2238</v>
      </c>
      <c r="C1921" s="1" t="s">
        <v>8426</v>
      </c>
      <c r="D1921" s="32" t="s">
        <v>1931</v>
      </c>
      <c r="E1921" s="1" t="s">
        <v>7662</v>
      </c>
      <c r="F1921" s="1" t="s">
        <v>8047</v>
      </c>
      <c r="G1921" s="1" t="s">
        <v>7663</v>
      </c>
      <c r="H1921" s="1" t="s">
        <v>7664</v>
      </c>
      <c r="I1921" s="1" t="s">
        <v>7665</v>
      </c>
      <c r="J1921" s="1"/>
      <c r="K1921" s="1">
        <v>0.4</v>
      </c>
      <c r="L1921" s="32" t="s">
        <v>4049</v>
      </c>
      <c r="M1921" s="8" t="s">
        <v>11976</v>
      </c>
      <c r="N1921" s="2" t="s">
        <v>12748</v>
      </c>
      <c r="O1921" s="173"/>
      <c r="P1921" s="168">
        <f t="shared" si="1063"/>
        <v>1918</v>
      </c>
      <c r="Q1921" s="138">
        <f t="shared" ref="Q1921:Q1984" si="1092">SEARCH("|",N1921,1)</f>
        <v>25</v>
      </c>
      <c r="R1921" s="138">
        <f t="shared" ref="R1921:R1984" si="1093">SEARCH("|",N1921,Q1921+1)</f>
        <v>50</v>
      </c>
      <c r="S1921" s="138" t="e">
        <f t="shared" ref="S1921:S1984" si="1094">SEARCH("|",N1921,R1921+1)</f>
        <v>#VALUE!</v>
      </c>
      <c r="T1921" s="138" t="e">
        <f t="shared" ref="T1921:T1984" si="1095">SEARCH("|",N1921,S1921+1)</f>
        <v>#VALUE!</v>
      </c>
      <c r="U1921" s="138" t="e">
        <f t="shared" ref="U1921:U1984" si="1096">SEARCH("|",N1921,T1921+1)</f>
        <v>#VALUE!</v>
      </c>
      <c r="V1921" s="138" t="e">
        <f t="shared" ref="V1921:V1984" si="1097">SEARCH("|",N1921,U1921+1)</f>
        <v>#VALUE!</v>
      </c>
      <c r="W1921" s="158" t="str">
        <f t="shared" si="1074"/>
        <v>08:00 13:30(12:00 12:30)</v>
      </c>
      <c r="X1921" s="159" t="e">
        <f>HLOOKUP(SEARCH("2",$M1921)-1,$Q$3:$V1921,$P1921+1,FALSE)</f>
        <v>#VALUE!</v>
      </c>
      <c r="Y1921" s="160" t="e">
        <f t="shared" si="1075"/>
        <v>#VALUE!</v>
      </c>
      <c r="Z1921" s="161" t="e">
        <f t="shared" si="1076"/>
        <v>#VALUE!</v>
      </c>
      <c r="AA1921" s="158" t="str">
        <f t="shared" si="1077"/>
        <v>выходной</v>
      </c>
      <c r="AB1921" s="159">
        <f>HLOOKUP(SEARCH("3",$M1921)-1,$Q$3:$V1921,$P1921+1,FALSE)</f>
        <v>25</v>
      </c>
      <c r="AC1921" s="160" t="str">
        <f t="shared" si="1078"/>
        <v>08:00 13:30(12:00 12:30)|08:00 12:30</v>
      </c>
      <c r="AD1921" s="161" t="str">
        <f t="shared" si="1079"/>
        <v>08:00 13:30(12:00 12:30)</v>
      </c>
      <c r="AE1921" s="158" t="str">
        <f t="shared" si="1080"/>
        <v>08:00 13:30(12:00 12:30)</v>
      </c>
      <c r="AF1921" s="159">
        <f>HLOOKUP(SEARCH("4",$M1921)-1,$Q$3:$V1921,$P1921+1,FALSE)</f>
        <v>50</v>
      </c>
      <c r="AG1921" s="161" t="str">
        <f t="shared" si="1081"/>
        <v>08:00 12:30</v>
      </c>
      <c r="AH1921" s="161" t="e">
        <f t="shared" si="1082"/>
        <v>#VALUE!</v>
      </c>
      <c r="AI1921" s="158" t="str">
        <f t="shared" si="1083"/>
        <v>08:00 12:30</v>
      </c>
      <c r="AJ1921" s="159" t="e">
        <f>HLOOKUP(SEARCH("5",$M1921)-1,$Q$3:$V1921,$P1921+1,FALSE)</f>
        <v>#VALUE!</v>
      </c>
      <c r="AK1921" s="161" t="e">
        <f t="shared" si="1084"/>
        <v>#VALUE!</v>
      </c>
      <c r="AL1921" s="161" t="e">
        <f t="shared" si="1085"/>
        <v>#VALUE!</v>
      </c>
      <c r="AM1921" s="158" t="str">
        <f t="shared" si="1086"/>
        <v>выходной</v>
      </c>
      <c r="AN1921" s="159" t="e">
        <f>HLOOKUP(SEARCH("6",$M1921)-1,$Q$3:$V1921,$P1921+1,FALSE)</f>
        <v>#VALUE!</v>
      </c>
      <c r="AO1921" s="161" t="e">
        <f t="shared" si="1087"/>
        <v>#VALUE!</v>
      </c>
      <c r="AP1921" s="161" t="e">
        <f t="shared" si="1088"/>
        <v>#VALUE!</v>
      </c>
      <c r="AQ1921" s="162" t="str">
        <f t="shared" si="1089"/>
        <v>выходной</v>
      </c>
      <c r="AR1921" s="163" t="e">
        <f>HLOOKUP(SEARCH("7",$M1921)-1,$Q$3:$V1921,$P1921+1,FALSE)</f>
        <v>#VALUE!</v>
      </c>
      <c r="AS1921" s="164" t="str">
        <f t="shared" si="1090"/>
        <v>выходной</v>
      </c>
      <c r="AT1921" s="142"/>
      <c r="AU1921" s="11" t="str">
        <f>IF(ISERROR(VLOOKUP(B1921,'РЕОРГ 2008'!$A:$B,2,FALSE)),"",VLOOKUP(B1921,'РЕОРГ 2008'!$A:$B,2,FALSE))</f>
        <v>Опер.касса №4689/024</v>
      </c>
      <c r="AV1921" s="12" t="str">
        <f t="shared" si="1091"/>
        <v>Опер.касса №4689/024</v>
      </c>
      <c r="AW1921" s="31" t="e">
        <f>LEFT(#REF!,2)</f>
        <v>#REF!</v>
      </c>
      <c r="AX1921" s="12" t="str">
        <f t="shared" si="1069"/>
        <v>4689/024</v>
      </c>
      <c r="AZ1921" t="str">
        <f>IF(ISERROR(VLOOKUP(B1921,'РЕОРГ 01.08.2009'!$A:$B,2,FALSE)),"",VLOOKUP(B1921,'РЕОРГ 01.08.2009'!$A:$B,2,FALSE))</f>
        <v/>
      </c>
      <c r="BA1921" s="12" t="str">
        <f t="shared" si="1064"/>
        <v>Опер.касса №8219/0113</v>
      </c>
      <c r="BB1921" t="e">
        <f>LEFT(#REF!,2)</f>
        <v>#REF!</v>
      </c>
      <c r="BC1921" s="12" t="str">
        <f t="shared" si="1070"/>
        <v>8219/0113</v>
      </c>
      <c r="BE1921" t="str">
        <f>IF(ISERROR(VLOOKUP(B1921,'РЕОРГ 01.10.2009'!A:C,3,FALSE)),"",VLOOKUP(B1921,'РЕОРГ 01.10.2009'!A:C,3,FALSE))</f>
        <v/>
      </c>
      <c r="BF1921" s="12" t="str">
        <f t="shared" si="1065"/>
        <v>Опер.касса №8219/0113</v>
      </c>
      <c r="BG1921" t="e">
        <f>LEFT(#REF!,2)</f>
        <v>#REF!</v>
      </c>
      <c r="BH1921" s="12" t="str">
        <f t="shared" si="1071"/>
        <v>8219/0113</v>
      </c>
      <c r="BJ1921" t="str">
        <f>IF(ISERROR(VLOOKUP($B1921,'РЕОРГ 01.05.2010'!A:B,2,FALSE)),"",VLOOKUP($B1921,'РЕОРГ 01.05.2010'!A:B,2,FALSE))</f>
        <v/>
      </c>
      <c r="BK1921" s="12" t="str">
        <f t="shared" si="1066"/>
        <v>Опер.касса №8219/0113</v>
      </c>
      <c r="BL1921" t="e">
        <f>LEFT(#REF!,2)</f>
        <v>#REF!</v>
      </c>
      <c r="BM1921" s="12" t="str">
        <f t="shared" si="1072"/>
        <v>8219/0113</v>
      </c>
      <c r="BO1921" t="str">
        <f>IF(ISERROR(VLOOKUP($B1921,'РЕОРГ 01.08.2010'!A:B,2,FALSE)),"",VLOOKUP($B1921,'РЕОРГ 01.08.2010'!A:B,2,FALSE))</f>
        <v/>
      </c>
      <c r="BP1921" s="12" t="str">
        <f t="shared" si="1067"/>
        <v>Опер.касса №8219/0113</v>
      </c>
      <c r="BQ1921" t="e">
        <f>LEFT(#REF!,2)</f>
        <v>#REF!</v>
      </c>
      <c r="BR1921" s="12" t="str">
        <f t="shared" si="1073"/>
        <v>8219/0113</v>
      </c>
    </row>
    <row r="1922" spans="1:70" ht="12.75" customHeight="1">
      <c r="A1922" t="str">
        <f t="shared" si="1068"/>
        <v>8219/0114</v>
      </c>
      <c r="B1922" s="133">
        <v>2239</v>
      </c>
      <c r="C1922" s="1" t="s">
        <v>8427</v>
      </c>
      <c r="D1922" s="32" t="s">
        <v>1931</v>
      </c>
      <c r="E1922" s="1" t="s">
        <v>7666</v>
      </c>
      <c r="F1922" s="1" t="s">
        <v>8047</v>
      </c>
      <c r="G1922" s="1" t="s">
        <v>7667</v>
      </c>
      <c r="H1922" s="1" t="s">
        <v>7668</v>
      </c>
      <c r="I1922" s="1" t="s">
        <v>10846</v>
      </c>
      <c r="J1922" s="1"/>
      <c r="K1922" s="1">
        <v>0.25</v>
      </c>
      <c r="L1922" s="32" t="s">
        <v>4049</v>
      </c>
      <c r="M1922" s="8" t="s">
        <v>11941</v>
      </c>
      <c r="N1922" s="2" t="s">
        <v>12747</v>
      </c>
      <c r="O1922" s="173"/>
      <c r="P1922" s="168">
        <f t="shared" si="1063"/>
        <v>1919</v>
      </c>
      <c r="Q1922" s="138">
        <f t="shared" si="1092"/>
        <v>25</v>
      </c>
      <c r="R1922" s="138" t="e">
        <f t="shared" si="1093"/>
        <v>#VALUE!</v>
      </c>
      <c r="S1922" s="138" t="e">
        <f t="shared" si="1094"/>
        <v>#VALUE!</v>
      </c>
      <c r="T1922" s="138" t="e">
        <f t="shared" si="1095"/>
        <v>#VALUE!</v>
      </c>
      <c r="U1922" s="138" t="e">
        <f t="shared" si="1096"/>
        <v>#VALUE!</v>
      </c>
      <c r="V1922" s="138" t="e">
        <f t="shared" si="1097"/>
        <v>#VALUE!</v>
      </c>
      <c r="W1922" s="158" t="str">
        <f t="shared" si="1074"/>
        <v>08:00 13:00(12:00 12:30)</v>
      </c>
      <c r="X1922" s="159" t="e">
        <f>HLOOKUP(SEARCH("2",$M1922)-1,$Q$3:$V1922,$P1922+1,FALSE)</f>
        <v>#VALUE!</v>
      </c>
      <c r="Y1922" s="160" t="e">
        <f t="shared" si="1075"/>
        <v>#VALUE!</v>
      </c>
      <c r="Z1922" s="161" t="e">
        <f t="shared" si="1076"/>
        <v>#VALUE!</v>
      </c>
      <c r="AA1922" s="158" t="str">
        <f t="shared" si="1077"/>
        <v>выходной</v>
      </c>
      <c r="AB1922" s="159" t="e">
        <f>HLOOKUP(SEARCH("3",$M1922)-1,$Q$3:$V1922,$P1922+1,FALSE)</f>
        <v>#VALUE!</v>
      </c>
      <c r="AC1922" s="160" t="e">
        <f t="shared" si="1078"/>
        <v>#VALUE!</v>
      </c>
      <c r="AD1922" s="161" t="e">
        <f t="shared" si="1079"/>
        <v>#VALUE!</v>
      </c>
      <c r="AE1922" s="158" t="str">
        <f t="shared" si="1080"/>
        <v>выходной</v>
      </c>
      <c r="AF1922" s="159">
        <f>HLOOKUP(SEARCH("4",$M1922)-1,$Q$3:$V1922,$P1922+1,FALSE)</f>
        <v>25</v>
      </c>
      <c r="AG1922" s="161" t="str">
        <f t="shared" si="1081"/>
        <v>08:00 13:00(12:00 12:30)</v>
      </c>
      <c r="AH1922" s="161" t="e">
        <f t="shared" si="1082"/>
        <v>#VALUE!</v>
      </c>
      <c r="AI1922" s="158" t="str">
        <f t="shared" si="1083"/>
        <v>08:00 13:00(12:00 12:30)</v>
      </c>
      <c r="AJ1922" s="159" t="e">
        <f>HLOOKUP(SEARCH("5",$M1922)-1,$Q$3:$V1922,$P1922+1,FALSE)</f>
        <v>#VALUE!</v>
      </c>
      <c r="AK1922" s="161" t="e">
        <f t="shared" si="1084"/>
        <v>#VALUE!</v>
      </c>
      <c r="AL1922" s="161" t="e">
        <f t="shared" si="1085"/>
        <v>#VALUE!</v>
      </c>
      <c r="AM1922" s="158" t="str">
        <f t="shared" si="1086"/>
        <v>выходной</v>
      </c>
      <c r="AN1922" s="159" t="e">
        <f>HLOOKUP(SEARCH("6",$M1922)-1,$Q$3:$V1922,$P1922+1,FALSE)</f>
        <v>#VALUE!</v>
      </c>
      <c r="AO1922" s="161" t="e">
        <f t="shared" si="1087"/>
        <v>#VALUE!</v>
      </c>
      <c r="AP1922" s="161" t="e">
        <f t="shared" si="1088"/>
        <v>#VALUE!</v>
      </c>
      <c r="AQ1922" s="162" t="str">
        <f t="shared" si="1089"/>
        <v>выходной</v>
      </c>
      <c r="AR1922" s="163" t="e">
        <f>HLOOKUP(SEARCH("7",$M1922)-1,$Q$3:$V1922,$P1922+1,FALSE)</f>
        <v>#VALUE!</v>
      </c>
      <c r="AS1922" s="164" t="str">
        <f t="shared" si="1090"/>
        <v>выходной</v>
      </c>
      <c r="AT1922" s="142"/>
      <c r="AU1922" s="11" t="str">
        <f>IF(ISERROR(VLOOKUP(B1922,'РЕОРГ 2008'!$A:$B,2,FALSE)),"",VLOOKUP(B1922,'РЕОРГ 2008'!$A:$B,2,FALSE))</f>
        <v>Опер.касса №4689/026</v>
      </c>
      <c r="AV1922" s="12" t="str">
        <f t="shared" si="1091"/>
        <v>Опер.касса №4689/026</v>
      </c>
      <c r="AW1922" s="31" t="e">
        <f>LEFT(#REF!,2)</f>
        <v>#REF!</v>
      </c>
      <c r="AX1922" s="12" t="str">
        <f t="shared" si="1069"/>
        <v>4689/026</v>
      </c>
      <c r="AZ1922" t="str">
        <f>IF(ISERROR(VLOOKUP(B1922,'РЕОРГ 01.08.2009'!$A:$B,2,FALSE)),"",VLOOKUP(B1922,'РЕОРГ 01.08.2009'!$A:$B,2,FALSE))</f>
        <v/>
      </c>
      <c r="BA1922" s="12" t="str">
        <f t="shared" si="1064"/>
        <v>Опер.касса №8219/0114</v>
      </c>
      <c r="BB1922" t="e">
        <f>LEFT(#REF!,2)</f>
        <v>#REF!</v>
      </c>
      <c r="BC1922" s="12" t="str">
        <f t="shared" si="1070"/>
        <v>8219/0114</v>
      </c>
      <c r="BE1922" t="str">
        <f>IF(ISERROR(VLOOKUP(B1922,'РЕОРГ 01.10.2009'!A:C,3,FALSE)),"",VLOOKUP(B1922,'РЕОРГ 01.10.2009'!A:C,3,FALSE))</f>
        <v/>
      </c>
      <c r="BF1922" s="12" t="str">
        <f t="shared" si="1065"/>
        <v>Опер.касса №8219/0114</v>
      </c>
      <c r="BG1922" t="e">
        <f>LEFT(#REF!,2)</f>
        <v>#REF!</v>
      </c>
      <c r="BH1922" s="12" t="str">
        <f t="shared" si="1071"/>
        <v>8219/0114</v>
      </c>
      <c r="BJ1922" t="str">
        <f>IF(ISERROR(VLOOKUP($B1922,'РЕОРГ 01.05.2010'!A:B,2,FALSE)),"",VLOOKUP($B1922,'РЕОРГ 01.05.2010'!A:B,2,FALSE))</f>
        <v/>
      </c>
      <c r="BK1922" s="12" t="str">
        <f t="shared" si="1066"/>
        <v>Опер.касса №8219/0114</v>
      </c>
      <c r="BL1922" t="e">
        <f>LEFT(#REF!,2)</f>
        <v>#REF!</v>
      </c>
      <c r="BM1922" s="12" t="str">
        <f t="shared" si="1072"/>
        <v>8219/0114</v>
      </c>
      <c r="BO1922" t="str">
        <f>IF(ISERROR(VLOOKUP($B1922,'РЕОРГ 01.08.2010'!A:B,2,FALSE)),"",VLOOKUP($B1922,'РЕОРГ 01.08.2010'!A:B,2,FALSE))</f>
        <v/>
      </c>
      <c r="BP1922" s="12" t="str">
        <f t="shared" si="1067"/>
        <v>Опер.касса №8219/0114</v>
      </c>
      <c r="BQ1922" t="e">
        <f>LEFT(#REF!,2)</f>
        <v>#REF!</v>
      </c>
      <c r="BR1922" s="12" t="str">
        <f t="shared" si="1073"/>
        <v>8219/0114</v>
      </c>
    </row>
    <row r="1923" spans="1:70" ht="12.75" customHeight="1">
      <c r="A1923" t="str">
        <f t="shared" si="1068"/>
        <v>8219/0115</v>
      </c>
      <c r="B1923" s="133">
        <v>2240</v>
      </c>
      <c r="C1923" s="1" t="s">
        <v>8428</v>
      </c>
      <c r="D1923" s="32" t="s">
        <v>1931</v>
      </c>
      <c r="E1923" s="1" t="s">
        <v>9200</v>
      </c>
      <c r="F1923" s="1" t="s">
        <v>8047</v>
      </c>
      <c r="G1923" s="1" t="s">
        <v>9201</v>
      </c>
      <c r="H1923" s="1" t="s">
        <v>9202</v>
      </c>
      <c r="I1923" s="1" t="s">
        <v>9203</v>
      </c>
      <c r="J1923" s="1"/>
      <c r="K1923" s="1">
        <v>0.4</v>
      </c>
      <c r="L1923" s="32" t="s">
        <v>4049</v>
      </c>
      <c r="M1923" s="8" t="s">
        <v>11976</v>
      </c>
      <c r="N1923" s="2" t="s">
        <v>12748</v>
      </c>
      <c r="O1923" s="173"/>
      <c r="P1923" s="168">
        <f t="shared" si="1063"/>
        <v>1920</v>
      </c>
      <c r="Q1923" s="138">
        <f t="shared" si="1092"/>
        <v>25</v>
      </c>
      <c r="R1923" s="138">
        <f t="shared" si="1093"/>
        <v>50</v>
      </c>
      <c r="S1923" s="138" t="e">
        <f t="shared" si="1094"/>
        <v>#VALUE!</v>
      </c>
      <c r="T1923" s="138" t="e">
        <f t="shared" si="1095"/>
        <v>#VALUE!</v>
      </c>
      <c r="U1923" s="138" t="e">
        <f t="shared" si="1096"/>
        <v>#VALUE!</v>
      </c>
      <c r="V1923" s="138" t="e">
        <f t="shared" si="1097"/>
        <v>#VALUE!</v>
      </c>
      <c r="W1923" s="158" t="str">
        <f t="shared" si="1074"/>
        <v>08:00 13:30(12:00 12:30)</v>
      </c>
      <c r="X1923" s="159" t="e">
        <f>HLOOKUP(SEARCH("2",$M1923)-1,$Q$3:$V1923,$P1923+1,FALSE)</f>
        <v>#VALUE!</v>
      </c>
      <c r="Y1923" s="160" t="e">
        <f t="shared" si="1075"/>
        <v>#VALUE!</v>
      </c>
      <c r="Z1923" s="161" t="e">
        <f t="shared" si="1076"/>
        <v>#VALUE!</v>
      </c>
      <c r="AA1923" s="158" t="str">
        <f t="shared" si="1077"/>
        <v>выходной</v>
      </c>
      <c r="AB1923" s="159">
        <f>HLOOKUP(SEARCH("3",$M1923)-1,$Q$3:$V1923,$P1923+1,FALSE)</f>
        <v>25</v>
      </c>
      <c r="AC1923" s="160" t="str">
        <f t="shared" si="1078"/>
        <v>08:00 13:30(12:00 12:30)|08:00 12:30</v>
      </c>
      <c r="AD1923" s="161" t="str">
        <f t="shared" si="1079"/>
        <v>08:00 13:30(12:00 12:30)</v>
      </c>
      <c r="AE1923" s="158" t="str">
        <f t="shared" si="1080"/>
        <v>08:00 13:30(12:00 12:30)</v>
      </c>
      <c r="AF1923" s="159">
        <f>HLOOKUP(SEARCH("4",$M1923)-1,$Q$3:$V1923,$P1923+1,FALSE)</f>
        <v>50</v>
      </c>
      <c r="AG1923" s="161" t="str">
        <f t="shared" si="1081"/>
        <v>08:00 12:30</v>
      </c>
      <c r="AH1923" s="161" t="e">
        <f t="shared" si="1082"/>
        <v>#VALUE!</v>
      </c>
      <c r="AI1923" s="158" t="str">
        <f t="shared" si="1083"/>
        <v>08:00 12:30</v>
      </c>
      <c r="AJ1923" s="159" t="e">
        <f>HLOOKUP(SEARCH("5",$M1923)-1,$Q$3:$V1923,$P1923+1,FALSE)</f>
        <v>#VALUE!</v>
      </c>
      <c r="AK1923" s="161" t="e">
        <f t="shared" si="1084"/>
        <v>#VALUE!</v>
      </c>
      <c r="AL1923" s="161" t="e">
        <f t="shared" si="1085"/>
        <v>#VALUE!</v>
      </c>
      <c r="AM1923" s="158" t="str">
        <f t="shared" si="1086"/>
        <v>выходной</v>
      </c>
      <c r="AN1923" s="159" t="e">
        <f>HLOOKUP(SEARCH("6",$M1923)-1,$Q$3:$V1923,$P1923+1,FALSE)</f>
        <v>#VALUE!</v>
      </c>
      <c r="AO1923" s="161" t="e">
        <f t="shared" si="1087"/>
        <v>#VALUE!</v>
      </c>
      <c r="AP1923" s="161" t="e">
        <f t="shared" si="1088"/>
        <v>#VALUE!</v>
      </c>
      <c r="AQ1923" s="162" t="str">
        <f t="shared" si="1089"/>
        <v>выходной</v>
      </c>
      <c r="AR1923" s="163" t="e">
        <f>HLOOKUP(SEARCH("7",$M1923)-1,$Q$3:$V1923,$P1923+1,FALSE)</f>
        <v>#VALUE!</v>
      </c>
      <c r="AS1923" s="164" t="str">
        <f t="shared" si="1090"/>
        <v>выходной</v>
      </c>
      <c r="AT1923" s="142"/>
      <c r="AU1923" s="11" t="str">
        <f>IF(ISERROR(VLOOKUP(B1923,'РЕОРГ 2008'!$A:$B,2,FALSE)),"",VLOOKUP(B1923,'РЕОРГ 2008'!$A:$B,2,FALSE))</f>
        <v>Опер.касса №4689/028</v>
      </c>
      <c r="AV1923" s="12" t="str">
        <f t="shared" si="1091"/>
        <v>Опер.касса №4689/028</v>
      </c>
      <c r="AW1923" s="31" t="e">
        <f>LEFT(#REF!,2)</f>
        <v>#REF!</v>
      </c>
      <c r="AX1923" s="12" t="str">
        <f t="shared" si="1069"/>
        <v>4689/028</v>
      </c>
      <c r="AZ1923" t="str">
        <f>IF(ISERROR(VLOOKUP(B1923,'РЕОРГ 01.08.2009'!$A:$B,2,FALSE)),"",VLOOKUP(B1923,'РЕОРГ 01.08.2009'!$A:$B,2,FALSE))</f>
        <v/>
      </c>
      <c r="BA1923" s="12" t="str">
        <f t="shared" si="1064"/>
        <v>Опер.касса №8219/0115</v>
      </c>
      <c r="BB1923" t="e">
        <f>LEFT(#REF!,2)</f>
        <v>#REF!</v>
      </c>
      <c r="BC1923" s="12" t="str">
        <f t="shared" si="1070"/>
        <v>8219/0115</v>
      </c>
      <c r="BE1923" t="str">
        <f>IF(ISERROR(VLOOKUP(B1923,'РЕОРГ 01.10.2009'!A:C,3,FALSE)),"",VLOOKUP(B1923,'РЕОРГ 01.10.2009'!A:C,3,FALSE))</f>
        <v/>
      </c>
      <c r="BF1923" s="12" t="str">
        <f t="shared" si="1065"/>
        <v>Опер.касса №8219/0115</v>
      </c>
      <c r="BG1923" t="e">
        <f>LEFT(#REF!,2)</f>
        <v>#REF!</v>
      </c>
      <c r="BH1923" s="12" t="str">
        <f t="shared" si="1071"/>
        <v>8219/0115</v>
      </c>
      <c r="BJ1923" t="str">
        <f>IF(ISERROR(VLOOKUP($B1923,'РЕОРГ 01.05.2010'!A:B,2,FALSE)),"",VLOOKUP($B1923,'РЕОРГ 01.05.2010'!A:B,2,FALSE))</f>
        <v/>
      </c>
      <c r="BK1923" s="12" t="str">
        <f t="shared" si="1066"/>
        <v>Опер.касса №8219/0115</v>
      </c>
      <c r="BL1923" t="e">
        <f>LEFT(#REF!,2)</f>
        <v>#REF!</v>
      </c>
      <c r="BM1923" s="12" t="str">
        <f t="shared" si="1072"/>
        <v>8219/0115</v>
      </c>
      <c r="BO1923" t="str">
        <f>IF(ISERROR(VLOOKUP($B1923,'РЕОРГ 01.08.2010'!A:B,2,FALSE)),"",VLOOKUP($B1923,'РЕОРГ 01.08.2010'!A:B,2,FALSE))</f>
        <v/>
      </c>
      <c r="BP1923" s="12" t="str">
        <f t="shared" si="1067"/>
        <v>Опер.касса №8219/0115</v>
      </c>
      <c r="BQ1923" t="e">
        <f>LEFT(#REF!,2)</f>
        <v>#REF!</v>
      </c>
      <c r="BR1923" s="12" t="str">
        <f t="shared" si="1073"/>
        <v>8219/0115</v>
      </c>
    </row>
    <row r="1924" spans="1:70" ht="12.75" customHeight="1">
      <c r="A1924" t="str">
        <f t="shared" si="1068"/>
        <v>8219/0116</v>
      </c>
      <c r="B1924" s="133">
        <v>2241</v>
      </c>
      <c r="C1924" s="1" t="s">
        <v>8429</v>
      </c>
      <c r="D1924" s="32" t="s">
        <v>1931</v>
      </c>
      <c r="E1924" s="1" t="s">
        <v>9204</v>
      </c>
      <c r="F1924" s="1" t="s">
        <v>8047</v>
      </c>
      <c r="G1924" s="1" t="s">
        <v>9205</v>
      </c>
      <c r="H1924" s="1" t="s">
        <v>9206</v>
      </c>
      <c r="I1924" s="1" t="s">
        <v>10404</v>
      </c>
      <c r="J1924" s="1"/>
      <c r="K1924" s="1">
        <v>0.4</v>
      </c>
      <c r="L1924" s="32" t="s">
        <v>4049</v>
      </c>
      <c r="M1924" s="8" t="s">
        <v>11994</v>
      </c>
      <c r="N1924" s="2" t="s">
        <v>12748</v>
      </c>
      <c r="O1924" s="173"/>
      <c r="P1924" s="168">
        <f t="shared" si="1063"/>
        <v>1921</v>
      </c>
      <c r="Q1924" s="138">
        <f t="shared" si="1092"/>
        <v>25</v>
      </c>
      <c r="R1924" s="138">
        <f t="shared" si="1093"/>
        <v>50</v>
      </c>
      <c r="S1924" s="138" t="e">
        <f t="shared" si="1094"/>
        <v>#VALUE!</v>
      </c>
      <c r="T1924" s="138" t="e">
        <f t="shared" si="1095"/>
        <v>#VALUE!</v>
      </c>
      <c r="U1924" s="138" t="e">
        <f t="shared" si="1096"/>
        <v>#VALUE!</v>
      </c>
      <c r="V1924" s="138" t="e">
        <f t="shared" si="1097"/>
        <v>#VALUE!</v>
      </c>
      <c r="W1924" s="158" t="str">
        <f t="shared" si="1074"/>
        <v>08:00 13:30(12:00 12:30)</v>
      </c>
      <c r="X1924" s="159">
        <f>HLOOKUP(SEARCH("2",$M1924)-1,$Q$3:$V1924,$P1924+1,FALSE)</f>
        <v>25</v>
      </c>
      <c r="Y1924" s="160" t="str">
        <f t="shared" si="1075"/>
        <v>08:00 13:30(12:00 12:30)|08:00 12:30</v>
      </c>
      <c r="Z1924" s="161" t="str">
        <f t="shared" si="1076"/>
        <v>08:00 13:30(12:00 12:30)</v>
      </c>
      <c r="AA1924" s="158" t="str">
        <f t="shared" si="1077"/>
        <v>08:00 13:30(12:00 12:30)</v>
      </c>
      <c r="AB1924" s="159" t="e">
        <f>HLOOKUP(SEARCH("3",$M1924)-1,$Q$3:$V1924,$P1924+1,FALSE)</f>
        <v>#VALUE!</v>
      </c>
      <c r="AC1924" s="160" t="e">
        <f t="shared" si="1078"/>
        <v>#VALUE!</v>
      </c>
      <c r="AD1924" s="161" t="e">
        <f t="shared" si="1079"/>
        <v>#VALUE!</v>
      </c>
      <c r="AE1924" s="158" t="str">
        <f t="shared" si="1080"/>
        <v>выходной</v>
      </c>
      <c r="AF1924" s="159" t="e">
        <f>HLOOKUP(SEARCH("4",$M1924)-1,$Q$3:$V1924,$P1924+1,FALSE)</f>
        <v>#VALUE!</v>
      </c>
      <c r="AG1924" s="161" t="e">
        <f t="shared" si="1081"/>
        <v>#VALUE!</v>
      </c>
      <c r="AH1924" s="161" t="e">
        <f t="shared" si="1082"/>
        <v>#VALUE!</v>
      </c>
      <c r="AI1924" s="158" t="str">
        <f t="shared" si="1083"/>
        <v>выходной</v>
      </c>
      <c r="AJ1924" s="159">
        <f>HLOOKUP(SEARCH("5",$M1924)-1,$Q$3:$V1924,$P1924+1,FALSE)</f>
        <v>50</v>
      </c>
      <c r="AK1924" s="161" t="str">
        <f t="shared" si="1084"/>
        <v>08:00 12:30</v>
      </c>
      <c r="AL1924" s="161" t="e">
        <f t="shared" si="1085"/>
        <v>#VALUE!</v>
      </c>
      <c r="AM1924" s="158" t="str">
        <f t="shared" si="1086"/>
        <v>08:00 12:30</v>
      </c>
      <c r="AN1924" s="159" t="e">
        <f>HLOOKUP(SEARCH("6",$M1924)-1,$Q$3:$V1924,$P1924+1,FALSE)</f>
        <v>#VALUE!</v>
      </c>
      <c r="AO1924" s="161" t="e">
        <f t="shared" si="1087"/>
        <v>#VALUE!</v>
      </c>
      <c r="AP1924" s="161" t="e">
        <f t="shared" si="1088"/>
        <v>#VALUE!</v>
      </c>
      <c r="AQ1924" s="162" t="str">
        <f t="shared" si="1089"/>
        <v>выходной</v>
      </c>
      <c r="AR1924" s="163" t="e">
        <f>HLOOKUP(SEARCH("7",$M1924)-1,$Q$3:$V1924,$P1924+1,FALSE)</f>
        <v>#VALUE!</v>
      </c>
      <c r="AS1924" s="164" t="str">
        <f t="shared" si="1090"/>
        <v>выходной</v>
      </c>
      <c r="AT1924" s="142"/>
      <c r="AU1924" s="11" t="str">
        <f>IF(ISERROR(VLOOKUP(B1924,'РЕОРГ 2008'!$A:$B,2,FALSE)),"",VLOOKUP(B1924,'РЕОРГ 2008'!$A:$B,2,FALSE))</f>
        <v>Опер.касса №4689/03</v>
      </c>
      <c r="AV1924" s="12" t="str">
        <f t="shared" si="1091"/>
        <v>Опер.касса №4689/03</v>
      </c>
      <c r="AW1924" s="31" t="e">
        <f>LEFT(#REF!,2)</f>
        <v>#REF!</v>
      </c>
      <c r="AX1924" s="12" t="str">
        <f t="shared" si="1069"/>
        <v>4689/03</v>
      </c>
      <c r="AZ1924" t="str">
        <f>IF(ISERROR(VLOOKUP(B1924,'РЕОРГ 01.08.2009'!$A:$B,2,FALSE)),"",VLOOKUP(B1924,'РЕОРГ 01.08.2009'!$A:$B,2,FALSE))</f>
        <v/>
      </c>
      <c r="BA1924" s="12" t="str">
        <f t="shared" si="1064"/>
        <v>Опер.касса №8219/0116</v>
      </c>
      <c r="BB1924" t="e">
        <f>LEFT(#REF!,2)</f>
        <v>#REF!</v>
      </c>
      <c r="BC1924" s="12" t="str">
        <f t="shared" si="1070"/>
        <v>8219/0116</v>
      </c>
      <c r="BE1924" t="str">
        <f>IF(ISERROR(VLOOKUP(B1924,'РЕОРГ 01.10.2009'!A:C,3,FALSE)),"",VLOOKUP(B1924,'РЕОРГ 01.10.2009'!A:C,3,FALSE))</f>
        <v/>
      </c>
      <c r="BF1924" s="12" t="str">
        <f t="shared" si="1065"/>
        <v>Опер.касса №8219/0116</v>
      </c>
      <c r="BG1924" t="e">
        <f>LEFT(#REF!,2)</f>
        <v>#REF!</v>
      </c>
      <c r="BH1924" s="12" t="str">
        <f t="shared" si="1071"/>
        <v>8219/0116</v>
      </c>
      <c r="BJ1924" t="str">
        <f>IF(ISERROR(VLOOKUP($B1924,'РЕОРГ 01.05.2010'!A:B,2,FALSE)),"",VLOOKUP($B1924,'РЕОРГ 01.05.2010'!A:B,2,FALSE))</f>
        <v/>
      </c>
      <c r="BK1924" s="12" t="str">
        <f t="shared" si="1066"/>
        <v>Опер.касса №8219/0116</v>
      </c>
      <c r="BL1924" t="e">
        <f>LEFT(#REF!,2)</f>
        <v>#REF!</v>
      </c>
      <c r="BM1924" s="12" t="str">
        <f t="shared" si="1072"/>
        <v>8219/0116</v>
      </c>
      <c r="BO1924" t="str">
        <f>IF(ISERROR(VLOOKUP($B1924,'РЕОРГ 01.08.2010'!A:B,2,FALSE)),"",VLOOKUP($B1924,'РЕОРГ 01.08.2010'!A:B,2,FALSE))</f>
        <v/>
      </c>
      <c r="BP1924" s="12" t="str">
        <f t="shared" si="1067"/>
        <v>Опер.касса №8219/0116</v>
      </c>
      <c r="BQ1924" t="e">
        <f>LEFT(#REF!,2)</f>
        <v>#REF!</v>
      </c>
      <c r="BR1924" s="12" t="str">
        <f t="shared" si="1073"/>
        <v>8219/0116</v>
      </c>
    </row>
    <row r="1925" spans="1:70" ht="12.75" customHeight="1">
      <c r="A1925" t="str">
        <f t="shared" si="1068"/>
        <v>8219/0117</v>
      </c>
      <c r="B1925" s="133">
        <v>2242</v>
      </c>
      <c r="C1925" s="1" t="s">
        <v>8430</v>
      </c>
      <c r="D1925" s="32" t="s">
        <v>1931</v>
      </c>
      <c r="E1925" s="1" t="s">
        <v>9553</v>
      </c>
      <c r="F1925" s="1" t="s">
        <v>8047</v>
      </c>
      <c r="G1925" s="1" t="s">
        <v>10405</v>
      </c>
      <c r="H1925" s="1" t="s">
        <v>10406</v>
      </c>
      <c r="I1925" s="1" t="s">
        <v>11203</v>
      </c>
      <c r="J1925" s="1"/>
      <c r="K1925" s="1">
        <v>1.5</v>
      </c>
      <c r="L1925" s="32" t="s">
        <v>4051</v>
      </c>
      <c r="M1925" s="8" t="s">
        <v>11908</v>
      </c>
      <c r="N1925" s="2" t="s">
        <v>12749</v>
      </c>
      <c r="O1925" s="173"/>
      <c r="P1925" s="168">
        <f t="shared" ref="P1925:P1988" si="1098">P1924+1</f>
        <v>1922</v>
      </c>
      <c r="Q1925" s="138">
        <f t="shared" si="1092"/>
        <v>25</v>
      </c>
      <c r="R1925" s="138">
        <f t="shared" si="1093"/>
        <v>50</v>
      </c>
      <c r="S1925" s="138">
        <f t="shared" si="1094"/>
        <v>75</v>
      </c>
      <c r="T1925" s="138" t="e">
        <f t="shared" si="1095"/>
        <v>#VALUE!</v>
      </c>
      <c r="U1925" s="138" t="e">
        <f t="shared" si="1096"/>
        <v>#VALUE!</v>
      </c>
      <c r="V1925" s="138" t="e">
        <f t="shared" si="1097"/>
        <v>#VALUE!</v>
      </c>
      <c r="W1925" s="158" t="str">
        <f t="shared" si="1074"/>
        <v>08:00 16:00(12:00 13:00)</v>
      </c>
      <c r="X1925" s="159">
        <f>HLOOKUP(SEARCH("2",$M1925)-1,$Q$3:$V1925,$P1925+1,FALSE)</f>
        <v>25</v>
      </c>
      <c r="Y1925" s="160" t="str">
        <f t="shared" si="1075"/>
        <v>08:00 16:00(12:00 13:00)|09:00 16:00(12:00 13:00)|08:00 16:00(12:00 13:00)</v>
      </c>
      <c r="Z1925" s="161" t="str">
        <f t="shared" si="1076"/>
        <v>08:00 16:00(12:00 13:00)</v>
      </c>
      <c r="AA1925" s="158" t="str">
        <f t="shared" si="1077"/>
        <v>08:00 16:00(12:00 13:00)</v>
      </c>
      <c r="AB1925" s="159" t="e">
        <f>HLOOKUP(SEARCH("3",$M1925)-1,$Q$3:$V1925,$P1925+1,FALSE)</f>
        <v>#VALUE!</v>
      </c>
      <c r="AC1925" s="160" t="e">
        <f t="shared" si="1078"/>
        <v>#VALUE!</v>
      </c>
      <c r="AD1925" s="161" t="e">
        <f t="shared" si="1079"/>
        <v>#VALUE!</v>
      </c>
      <c r="AE1925" s="158" t="str">
        <f t="shared" si="1080"/>
        <v>выходной</v>
      </c>
      <c r="AF1925" s="159">
        <f>HLOOKUP(SEARCH("4",$M1925)-1,$Q$3:$V1925,$P1925+1,FALSE)</f>
        <v>50</v>
      </c>
      <c r="AG1925" s="161" t="str">
        <f t="shared" si="1081"/>
        <v>09:00 16:00(12:00 13:00)|08:00 16:00(12:00 13:00)</v>
      </c>
      <c r="AH1925" s="161" t="str">
        <f t="shared" si="1082"/>
        <v>09:00 16:00(12:00 13:00)</v>
      </c>
      <c r="AI1925" s="158" t="str">
        <f t="shared" si="1083"/>
        <v>09:00 16:00(12:00 13:00)</v>
      </c>
      <c r="AJ1925" s="159">
        <f>HLOOKUP(SEARCH("5",$M1925)-1,$Q$3:$V1925,$P1925+1,FALSE)</f>
        <v>75</v>
      </c>
      <c r="AK1925" s="161" t="str">
        <f t="shared" si="1084"/>
        <v>08:00 16:00(12:00 13:00)</v>
      </c>
      <c r="AL1925" s="161" t="e">
        <f t="shared" si="1085"/>
        <v>#VALUE!</v>
      </c>
      <c r="AM1925" s="158" t="str">
        <f t="shared" si="1086"/>
        <v>08:00 16:00(12:00 13:00)</v>
      </c>
      <c r="AN1925" s="159" t="e">
        <f>HLOOKUP(SEARCH("6",$M1925)-1,$Q$3:$V1925,$P1925+1,FALSE)</f>
        <v>#VALUE!</v>
      </c>
      <c r="AO1925" s="161" t="e">
        <f t="shared" si="1087"/>
        <v>#VALUE!</v>
      </c>
      <c r="AP1925" s="161" t="e">
        <f t="shared" si="1088"/>
        <v>#VALUE!</v>
      </c>
      <c r="AQ1925" s="162" t="str">
        <f t="shared" si="1089"/>
        <v>выходной</v>
      </c>
      <c r="AR1925" s="163" t="e">
        <f>HLOOKUP(SEARCH("7",$M1925)-1,$Q$3:$V1925,$P1925+1,FALSE)</f>
        <v>#VALUE!</v>
      </c>
      <c r="AS1925" s="164" t="str">
        <f t="shared" si="1090"/>
        <v>выходной</v>
      </c>
      <c r="AT1925" s="142"/>
      <c r="AU1925" s="11" t="str">
        <f>IF(ISERROR(VLOOKUP(B1925,'РЕОРГ 2008'!$A:$B,2,FALSE)),"",VLOOKUP(B1925,'РЕОРГ 2008'!$A:$B,2,FALSE))</f>
        <v>Опер.касса №4689/032</v>
      </c>
      <c r="AV1925" s="12" t="str">
        <f t="shared" si="1091"/>
        <v>Опер.касса №4689/032</v>
      </c>
      <c r="AW1925" s="31" t="e">
        <f>LEFT(#REF!,2)</f>
        <v>#REF!</v>
      </c>
      <c r="AX1925" s="12" t="str">
        <f t="shared" si="1069"/>
        <v>4689/032</v>
      </c>
      <c r="AZ1925" t="str">
        <f>IF(ISERROR(VLOOKUP(B1925,'РЕОРГ 01.08.2009'!$A:$B,2,FALSE)),"",VLOOKUP(B1925,'РЕОРГ 01.08.2009'!$A:$B,2,FALSE))</f>
        <v/>
      </c>
      <c r="BA1925" s="12" t="str">
        <f t="shared" si="1064"/>
        <v>Опер.касса №8219/0117</v>
      </c>
      <c r="BB1925" t="e">
        <f>LEFT(#REF!,2)</f>
        <v>#REF!</v>
      </c>
      <c r="BC1925" s="12" t="str">
        <f t="shared" si="1070"/>
        <v>8219/0117</v>
      </c>
      <c r="BE1925" t="str">
        <f>IF(ISERROR(VLOOKUP(B1925,'РЕОРГ 01.10.2009'!A:C,3,FALSE)),"",VLOOKUP(B1925,'РЕОРГ 01.10.2009'!A:C,3,FALSE))</f>
        <v/>
      </c>
      <c r="BF1925" s="12" t="str">
        <f t="shared" si="1065"/>
        <v>Опер.касса №8219/0117</v>
      </c>
      <c r="BG1925" t="e">
        <f>LEFT(#REF!,2)</f>
        <v>#REF!</v>
      </c>
      <c r="BH1925" s="12" t="str">
        <f t="shared" si="1071"/>
        <v>8219/0117</v>
      </c>
      <c r="BJ1925" t="str">
        <f>IF(ISERROR(VLOOKUP($B1925,'РЕОРГ 01.05.2010'!A:B,2,FALSE)),"",VLOOKUP($B1925,'РЕОРГ 01.05.2010'!A:B,2,FALSE))</f>
        <v/>
      </c>
      <c r="BK1925" s="12" t="str">
        <f t="shared" si="1066"/>
        <v>Опер.касса №8219/0117</v>
      </c>
      <c r="BL1925" t="e">
        <f>LEFT(#REF!,2)</f>
        <v>#REF!</v>
      </c>
      <c r="BM1925" s="12" t="str">
        <f t="shared" si="1072"/>
        <v>8219/0117</v>
      </c>
      <c r="BO1925" t="str">
        <f>IF(ISERROR(VLOOKUP($B1925,'РЕОРГ 01.08.2010'!A:B,2,FALSE)),"",VLOOKUP($B1925,'РЕОРГ 01.08.2010'!A:B,2,FALSE))</f>
        <v/>
      </c>
      <c r="BP1925" s="12" t="str">
        <f t="shared" si="1067"/>
        <v>Опер.касса №8219/0117</v>
      </c>
      <c r="BQ1925" t="e">
        <f>LEFT(#REF!,2)</f>
        <v>#REF!</v>
      </c>
      <c r="BR1925" s="12" t="str">
        <f t="shared" si="1073"/>
        <v>8219/0117</v>
      </c>
    </row>
    <row r="1926" spans="1:70" ht="12.75" customHeight="1">
      <c r="A1926" t="str">
        <f t="shared" si="1068"/>
        <v>8219/0118</v>
      </c>
      <c r="B1926" s="133">
        <v>2243</v>
      </c>
      <c r="C1926" s="1" t="s">
        <v>8431</v>
      </c>
      <c r="D1926" s="32" t="s">
        <v>1931</v>
      </c>
      <c r="E1926" s="1" t="s">
        <v>10408</v>
      </c>
      <c r="F1926" s="1" t="s">
        <v>8047</v>
      </c>
      <c r="G1926" s="1" t="s">
        <v>10409</v>
      </c>
      <c r="H1926" s="1" t="s">
        <v>10410</v>
      </c>
      <c r="I1926" s="1" t="s">
        <v>11353</v>
      </c>
      <c r="J1926" s="1"/>
      <c r="K1926" s="1">
        <v>0.15</v>
      </c>
      <c r="L1926" s="32" t="s">
        <v>4049</v>
      </c>
      <c r="M1926" s="8" t="s">
        <v>11851</v>
      </c>
      <c r="N1926" s="2" t="s">
        <v>12750</v>
      </c>
      <c r="O1926" s="173"/>
      <c r="P1926" s="168">
        <f t="shared" si="1098"/>
        <v>1923</v>
      </c>
      <c r="Q1926" s="138" t="e">
        <f t="shared" si="1092"/>
        <v>#VALUE!</v>
      </c>
      <c r="R1926" s="138" t="e">
        <f t="shared" si="1093"/>
        <v>#VALUE!</v>
      </c>
      <c r="S1926" s="138" t="e">
        <f t="shared" si="1094"/>
        <v>#VALUE!</v>
      </c>
      <c r="T1926" s="138" t="e">
        <f t="shared" si="1095"/>
        <v>#VALUE!</v>
      </c>
      <c r="U1926" s="138" t="e">
        <f t="shared" si="1096"/>
        <v>#VALUE!</v>
      </c>
      <c r="V1926" s="138" t="e">
        <f t="shared" si="1097"/>
        <v>#VALUE!</v>
      </c>
      <c r="W1926" s="158" t="str">
        <f t="shared" si="1074"/>
        <v>выходной</v>
      </c>
      <c r="X1926" s="159" t="e">
        <f>HLOOKUP(SEARCH("2",$M1926)-1,$Q$3:$V1926,$P1926+1,FALSE)</f>
        <v>#N/A</v>
      </c>
      <c r="Y1926" s="160" t="str">
        <f t="shared" si="1075"/>
        <v>08:00 14:00(12:00 12:30)</v>
      </c>
      <c r="Z1926" s="161" t="e">
        <f t="shared" si="1076"/>
        <v>#VALUE!</v>
      </c>
      <c r="AA1926" s="158" t="str">
        <f t="shared" si="1077"/>
        <v>08:00 14:00(12:00 12:30)</v>
      </c>
      <c r="AB1926" s="159" t="e">
        <f>HLOOKUP(SEARCH("3",$M1926)-1,$Q$3:$V1926,$P1926+1,FALSE)</f>
        <v>#VALUE!</v>
      </c>
      <c r="AC1926" s="160" t="e">
        <f t="shared" si="1078"/>
        <v>#VALUE!</v>
      </c>
      <c r="AD1926" s="161" t="e">
        <f t="shared" si="1079"/>
        <v>#VALUE!</v>
      </c>
      <c r="AE1926" s="158" t="str">
        <f t="shared" si="1080"/>
        <v>выходной</v>
      </c>
      <c r="AF1926" s="159" t="e">
        <f>HLOOKUP(SEARCH("4",$M1926)-1,$Q$3:$V1926,$P1926+1,FALSE)</f>
        <v>#VALUE!</v>
      </c>
      <c r="AG1926" s="161" t="e">
        <f t="shared" si="1081"/>
        <v>#VALUE!</v>
      </c>
      <c r="AH1926" s="161" t="e">
        <f t="shared" si="1082"/>
        <v>#VALUE!</v>
      </c>
      <c r="AI1926" s="158" t="str">
        <f t="shared" si="1083"/>
        <v>выходной</v>
      </c>
      <c r="AJ1926" s="159" t="e">
        <f>HLOOKUP(SEARCH("5",$M1926)-1,$Q$3:$V1926,$P1926+1,FALSE)</f>
        <v>#VALUE!</v>
      </c>
      <c r="AK1926" s="161" t="e">
        <f t="shared" si="1084"/>
        <v>#VALUE!</v>
      </c>
      <c r="AL1926" s="161" t="e">
        <f t="shared" si="1085"/>
        <v>#VALUE!</v>
      </c>
      <c r="AM1926" s="158" t="str">
        <f t="shared" si="1086"/>
        <v>выходной</v>
      </c>
      <c r="AN1926" s="159" t="e">
        <f>HLOOKUP(SEARCH("6",$M1926)-1,$Q$3:$V1926,$P1926+1,FALSE)</f>
        <v>#VALUE!</v>
      </c>
      <c r="AO1926" s="161" t="e">
        <f t="shared" si="1087"/>
        <v>#VALUE!</v>
      </c>
      <c r="AP1926" s="161" t="e">
        <f t="shared" si="1088"/>
        <v>#VALUE!</v>
      </c>
      <c r="AQ1926" s="162" t="str">
        <f t="shared" si="1089"/>
        <v>выходной</v>
      </c>
      <c r="AR1926" s="163" t="e">
        <f>HLOOKUP(SEARCH("7",$M1926)-1,$Q$3:$V1926,$P1926+1,FALSE)</f>
        <v>#VALUE!</v>
      </c>
      <c r="AS1926" s="164" t="str">
        <f t="shared" si="1090"/>
        <v>выходной</v>
      </c>
      <c r="AT1926" s="142"/>
      <c r="AU1926" s="11" t="str">
        <f>IF(ISERROR(VLOOKUP(B1926,'РЕОРГ 2008'!$A:$B,2,FALSE)),"",VLOOKUP(B1926,'РЕОРГ 2008'!$A:$B,2,FALSE))</f>
        <v>Опер.касса №4689/035</v>
      </c>
      <c r="AV1926" s="12" t="str">
        <f t="shared" si="1091"/>
        <v>Опер.касса №4689/035</v>
      </c>
      <c r="AW1926" s="31" t="e">
        <f>LEFT(#REF!,2)</f>
        <v>#REF!</v>
      </c>
      <c r="AX1926" s="12" t="str">
        <f t="shared" si="1069"/>
        <v>4689/035</v>
      </c>
      <c r="AZ1926" t="str">
        <f>IF(ISERROR(VLOOKUP(B1926,'РЕОРГ 01.08.2009'!$A:$B,2,FALSE)),"",VLOOKUP(B1926,'РЕОРГ 01.08.2009'!$A:$B,2,FALSE))</f>
        <v/>
      </c>
      <c r="BA1926" s="12" t="str">
        <f t="shared" si="1064"/>
        <v>Опер.касса №8219/0118</v>
      </c>
      <c r="BB1926" t="e">
        <f>LEFT(#REF!,2)</f>
        <v>#REF!</v>
      </c>
      <c r="BC1926" s="12" t="str">
        <f t="shared" si="1070"/>
        <v>8219/0118</v>
      </c>
      <c r="BE1926" t="str">
        <f>IF(ISERROR(VLOOKUP(B1926,'РЕОРГ 01.10.2009'!A:C,3,FALSE)),"",VLOOKUP(B1926,'РЕОРГ 01.10.2009'!A:C,3,FALSE))</f>
        <v/>
      </c>
      <c r="BF1926" s="12" t="str">
        <f t="shared" si="1065"/>
        <v>Опер.касса №8219/0118</v>
      </c>
      <c r="BG1926" t="e">
        <f>LEFT(#REF!,2)</f>
        <v>#REF!</v>
      </c>
      <c r="BH1926" s="12" t="str">
        <f t="shared" si="1071"/>
        <v>8219/0118</v>
      </c>
      <c r="BJ1926" t="str">
        <f>IF(ISERROR(VLOOKUP($B1926,'РЕОРГ 01.05.2010'!A:B,2,FALSE)),"",VLOOKUP($B1926,'РЕОРГ 01.05.2010'!A:B,2,FALSE))</f>
        <v/>
      </c>
      <c r="BK1926" s="12" t="str">
        <f t="shared" si="1066"/>
        <v>Опер.касса №8219/0118</v>
      </c>
      <c r="BL1926" t="e">
        <f>LEFT(#REF!,2)</f>
        <v>#REF!</v>
      </c>
      <c r="BM1926" s="12" t="str">
        <f t="shared" si="1072"/>
        <v>8219/0118</v>
      </c>
      <c r="BO1926" t="str">
        <f>IF(ISERROR(VLOOKUP($B1926,'РЕОРГ 01.08.2010'!A:B,2,FALSE)),"",VLOOKUP($B1926,'РЕОРГ 01.08.2010'!A:B,2,FALSE))</f>
        <v/>
      </c>
      <c r="BP1926" s="12" t="str">
        <f t="shared" si="1067"/>
        <v>Опер.касса №8219/0118</v>
      </c>
      <c r="BQ1926" t="e">
        <f>LEFT(#REF!,2)</f>
        <v>#REF!</v>
      </c>
      <c r="BR1926" s="12" t="str">
        <f t="shared" si="1073"/>
        <v>8219/0118</v>
      </c>
    </row>
    <row r="1927" spans="1:70" ht="12.75" customHeight="1">
      <c r="A1927" t="str">
        <f t="shared" si="1068"/>
        <v>8219/0119</v>
      </c>
      <c r="B1927" s="133">
        <v>2244</v>
      </c>
      <c r="C1927" s="1" t="s">
        <v>8432</v>
      </c>
      <c r="D1927" s="32" t="s">
        <v>1931</v>
      </c>
      <c r="E1927" s="1" t="s">
        <v>10412</v>
      </c>
      <c r="F1927" s="1" t="s">
        <v>8047</v>
      </c>
      <c r="G1927" s="1" t="s">
        <v>10413</v>
      </c>
      <c r="H1927" s="1" t="s">
        <v>10414</v>
      </c>
      <c r="I1927" s="1" t="s">
        <v>4141</v>
      </c>
      <c r="J1927" s="1"/>
      <c r="K1927" s="1">
        <v>0.4</v>
      </c>
      <c r="L1927" s="32" t="s">
        <v>4049</v>
      </c>
      <c r="M1927" s="8" t="s">
        <v>11994</v>
      </c>
      <c r="N1927" s="2" t="s">
        <v>12751</v>
      </c>
      <c r="O1927" s="173"/>
      <c r="P1927" s="168">
        <f t="shared" si="1098"/>
        <v>1924</v>
      </c>
      <c r="Q1927" s="138">
        <f t="shared" si="1092"/>
        <v>25</v>
      </c>
      <c r="R1927" s="138">
        <f t="shared" si="1093"/>
        <v>50</v>
      </c>
      <c r="S1927" s="138" t="e">
        <f t="shared" si="1094"/>
        <v>#VALUE!</v>
      </c>
      <c r="T1927" s="138" t="e">
        <f t="shared" si="1095"/>
        <v>#VALUE!</v>
      </c>
      <c r="U1927" s="138" t="e">
        <f t="shared" si="1096"/>
        <v>#VALUE!</v>
      </c>
      <c r="V1927" s="138" t="e">
        <f t="shared" si="1097"/>
        <v>#VALUE!</v>
      </c>
      <c r="W1927" s="158" t="str">
        <f t="shared" si="1074"/>
        <v>08:00 14:00(12:00 12:30)</v>
      </c>
      <c r="X1927" s="159">
        <f>HLOOKUP(SEARCH("2",$M1927)-1,$Q$3:$V1927,$P1927+1,FALSE)</f>
        <v>25</v>
      </c>
      <c r="Y1927" s="160" t="str">
        <f t="shared" si="1075"/>
        <v>08:00 13:00(12:00 12:30)|08:00 13:00(12:00 12:30)</v>
      </c>
      <c r="Z1927" s="161" t="str">
        <f t="shared" si="1076"/>
        <v>08:00 13:00(12:00 12:30)</v>
      </c>
      <c r="AA1927" s="158" t="str">
        <f t="shared" si="1077"/>
        <v>08:00 13:00(12:00 12:30)</v>
      </c>
      <c r="AB1927" s="159" t="e">
        <f>HLOOKUP(SEARCH("3",$M1927)-1,$Q$3:$V1927,$P1927+1,FALSE)</f>
        <v>#VALUE!</v>
      </c>
      <c r="AC1927" s="160" t="e">
        <f t="shared" si="1078"/>
        <v>#VALUE!</v>
      </c>
      <c r="AD1927" s="161" t="e">
        <f t="shared" si="1079"/>
        <v>#VALUE!</v>
      </c>
      <c r="AE1927" s="158" t="str">
        <f t="shared" si="1080"/>
        <v>выходной</v>
      </c>
      <c r="AF1927" s="159" t="e">
        <f>HLOOKUP(SEARCH("4",$M1927)-1,$Q$3:$V1927,$P1927+1,FALSE)</f>
        <v>#VALUE!</v>
      </c>
      <c r="AG1927" s="161" t="e">
        <f t="shared" si="1081"/>
        <v>#VALUE!</v>
      </c>
      <c r="AH1927" s="161" t="e">
        <f t="shared" si="1082"/>
        <v>#VALUE!</v>
      </c>
      <c r="AI1927" s="158" t="str">
        <f t="shared" si="1083"/>
        <v>выходной</v>
      </c>
      <c r="AJ1927" s="159">
        <f>HLOOKUP(SEARCH("5",$M1927)-1,$Q$3:$V1927,$P1927+1,FALSE)</f>
        <v>50</v>
      </c>
      <c r="AK1927" s="161" t="str">
        <f t="shared" si="1084"/>
        <v>08:00 13:00(12:00 12:30)</v>
      </c>
      <c r="AL1927" s="161" t="e">
        <f t="shared" si="1085"/>
        <v>#VALUE!</v>
      </c>
      <c r="AM1927" s="158" t="str">
        <f t="shared" si="1086"/>
        <v>08:00 13:00(12:00 12:30)</v>
      </c>
      <c r="AN1927" s="159" t="e">
        <f>HLOOKUP(SEARCH("6",$M1927)-1,$Q$3:$V1927,$P1927+1,FALSE)</f>
        <v>#VALUE!</v>
      </c>
      <c r="AO1927" s="161" t="e">
        <f t="shared" si="1087"/>
        <v>#VALUE!</v>
      </c>
      <c r="AP1927" s="161" t="e">
        <f t="shared" si="1088"/>
        <v>#VALUE!</v>
      </c>
      <c r="AQ1927" s="162" t="str">
        <f t="shared" si="1089"/>
        <v>выходной</v>
      </c>
      <c r="AR1927" s="163" t="e">
        <f>HLOOKUP(SEARCH("7",$M1927)-1,$Q$3:$V1927,$P1927+1,FALSE)</f>
        <v>#VALUE!</v>
      </c>
      <c r="AS1927" s="164" t="str">
        <f t="shared" si="1090"/>
        <v>выходной</v>
      </c>
      <c r="AT1927" s="142"/>
      <c r="AU1927" s="11" t="str">
        <f>IF(ISERROR(VLOOKUP(B1927,'РЕОРГ 2008'!$A:$B,2,FALSE)),"",VLOOKUP(B1927,'РЕОРГ 2008'!$A:$B,2,FALSE))</f>
        <v>Опер.касса №4689/037</v>
      </c>
      <c r="AV1927" s="12" t="str">
        <f t="shared" si="1091"/>
        <v>Опер.касса №4689/037</v>
      </c>
      <c r="AW1927" s="31" t="e">
        <f>LEFT(#REF!,2)</f>
        <v>#REF!</v>
      </c>
      <c r="AX1927" s="12" t="str">
        <f t="shared" si="1069"/>
        <v>4689/037</v>
      </c>
      <c r="AZ1927" t="str">
        <f>IF(ISERROR(VLOOKUP(B1927,'РЕОРГ 01.08.2009'!$A:$B,2,FALSE)),"",VLOOKUP(B1927,'РЕОРГ 01.08.2009'!$A:$B,2,FALSE))</f>
        <v/>
      </c>
      <c r="BA1927" s="12" t="str">
        <f t="shared" si="1064"/>
        <v>Опер.касса №8219/0119</v>
      </c>
      <c r="BB1927" t="e">
        <f>LEFT(#REF!,2)</f>
        <v>#REF!</v>
      </c>
      <c r="BC1927" s="12" t="str">
        <f t="shared" si="1070"/>
        <v>8219/0119</v>
      </c>
      <c r="BE1927" t="str">
        <f>IF(ISERROR(VLOOKUP(B1927,'РЕОРГ 01.10.2009'!A:C,3,FALSE)),"",VLOOKUP(B1927,'РЕОРГ 01.10.2009'!A:C,3,FALSE))</f>
        <v/>
      </c>
      <c r="BF1927" s="12" t="str">
        <f t="shared" si="1065"/>
        <v>Опер.касса №8219/0119</v>
      </c>
      <c r="BG1927" t="e">
        <f>LEFT(#REF!,2)</f>
        <v>#REF!</v>
      </c>
      <c r="BH1927" s="12" t="str">
        <f t="shared" si="1071"/>
        <v>8219/0119</v>
      </c>
      <c r="BJ1927" t="str">
        <f>IF(ISERROR(VLOOKUP($B1927,'РЕОРГ 01.05.2010'!A:B,2,FALSE)),"",VLOOKUP($B1927,'РЕОРГ 01.05.2010'!A:B,2,FALSE))</f>
        <v/>
      </c>
      <c r="BK1927" s="12" t="str">
        <f t="shared" si="1066"/>
        <v>Опер.касса №8219/0119</v>
      </c>
      <c r="BL1927" t="e">
        <f>LEFT(#REF!,2)</f>
        <v>#REF!</v>
      </c>
      <c r="BM1927" s="12" t="str">
        <f t="shared" si="1072"/>
        <v>8219/0119</v>
      </c>
      <c r="BO1927" t="str">
        <f>IF(ISERROR(VLOOKUP($B1927,'РЕОРГ 01.08.2010'!A:B,2,FALSE)),"",VLOOKUP($B1927,'РЕОРГ 01.08.2010'!A:B,2,FALSE))</f>
        <v/>
      </c>
      <c r="BP1927" s="12" t="str">
        <f t="shared" si="1067"/>
        <v>Опер.касса №8219/0119</v>
      </c>
      <c r="BQ1927" t="e">
        <f>LEFT(#REF!,2)</f>
        <v>#REF!</v>
      </c>
      <c r="BR1927" s="12" t="str">
        <f t="shared" si="1073"/>
        <v>8219/0119</v>
      </c>
    </row>
    <row r="1928" spans="1:70" ht="12.75" customHeight="1">
      <c r="A1928" t="str">
        <f t="shared" si="1068"/>
        <v>8219/0120</v>
      </c>
      <c r="B1928" s="133">
        <v>2245</v>
      </c>
      <c r="C1928" s="1" t="s">
        <v>8433</v>
      </c>
      <c r="D1928" s="32" t="s">
        <v>1931</v>
      </c>
      <c r="E1928" s="1" t="s">
        <v>10416</v>
      </c>
      <c r="F1928" s="1" t="s">
        <v>8047</v>
      </c>
      <c r="G1928" s="1" t="s">
        <v>10417</v>
      </c>
      <c r="H1928" s="1" t="s">
        <v>10418</v>
      </c>
      <c r="I1928" s="1" t="s">
        <v>11354</v>
      </c>
      <c r="J1928" s="1"/>
      <c r="K1928" s="1">
        <v>0.15</v>
      </c>
      <c r="L1928" s="32" t="s">
        <v>4049</v>
      </c>
      <c r="M1928" s="8" t="s">
        <v>11789</v>
      </c>
      <c r="N1928" s="2" t="s">
        <v>12745</v>
      </c>
      <c r="O1928" s="173"/>
      <c r="P1928" s="168">
        <f t="shared" si="1098"/>
        <v>1925</v>
      </c>
      <c r="Q1928" s="138" t="e">
        <f t="shared" si="1092"/>
        <v>#VALUE!</v>
      </c>
      <c r="R1928" s="138" t="e">
        <f t="shared" si="1093"/>
        <v>#VALUE!</v>
      </c>
      <c r="S1928" s="138" t="e">
        <f t="shared" si="1094"/>
        <v>#VALUE!</v>
      </c>
      <c r="T1928" s="138" t="e">
        <f t="shared" si="1095"/>
        <v>#VALUE!</v>
      </c>
      <c r="U1928" s="138" t="e">
        <f t="shared" si="1096"/>
        <v>#VALUE!</v>
      </c>
      <c r="V1928" s="138" t="e">
        <f t="shared" si="1097"/>
        <v>#VALUE!</v>
      </c>
      <c r="W1928" s="158" t="str">
        <f t="shared" si="1074"/>
        <v>08:00 13:30</v>
      </c>
      <c r="X1928" s="159" t="e">
        <f>HLOOKUP(SEARCH("2",$M1928)-1,$Q$3:$V1928,$P1928+1,FALSE)</f>
        <v>#VALUE!</v>
      </c>
      <c r="Y1928" s="160" t="e">
        <f t="shared" si="1075"/>
        <v>#VALUE!</v>
      </c>
      <c r="Z1928" s="161" t="e">
        <f t="shared" si="1076"/>
        <v>#VALUE!</v>
      </c>
      <c r="AA1928" s="158" t="str">
        <f t="shared" si="1077"/>
        <v>выходной</v>
      </c>
      <c r="AB1928" s="159" t="e">
        <f>HLOOKUP(SEARCH("3",$M1928)-1,$Q$3:$V1928,$P1928+1,FALSE)</f>
        <v>#VALUE!</v>
      </c>
      <c r="AC1928" s="160" t="e">
        <f t="shared" si="1078"/>
        <v>#VALUE!</v>
      </c>
      <c r="AD1928" s="161" t="e">
        <f t="shared" si="1079"/>
        <v>#VALUE!</v>
      </c>
      <c r="AE1928" s="158" t="str">
        <f t="shared" si="1080"/>
        <v>выходной</v>
      </c>
      <c r="AF1928" s="159" t="e">
        <f>HLOOKUP(SEARCH("4",$M1928)-1,$Q$3:$V1928,$P1928+1,FALSE)</f>
        <v>#VALUE!</v>
      </c>
      <c r="AG1928" s="161" t="e">
        <f t="shared" si="1081"/>
        <v>#VALUE!</v>
      </c>
      <c r="AH1928" s="161" t="e">
        <f t="shared" si="1082"/>
        <v>#VALUE!</v>
      </c>
      <c r="AI1928" s="158" t="str">
        <f t="shared" si="1083"/>
        <v>выходной</v>
      </c>
      <c r="AJ1928" s="159" t="e">
        <f>HLOOKUP(SEARCH("5",$M1928)-1,$Q$3:$V1928,$P1928+1,FALSE)</f>
        <v>#VALUE!</v>
      </c>
      <c r="AK1928" s="161" t="e">
        <f t="shared" si="1084"/>
        <v>#VALUE!</v>
      </c>
      <c r="AL1928" s="161" t="e">
        <f t="shared" si="1085"/>
        <v>#VALUE!</v>
      </c>
      <c r="AM1928" s="158" t="str">
        <f t="shared" si="1086"/>
        <v>выходной</v>
      </c>
      <c r="AN1928" s="159" t="e">
        <f>HLOOKUP(SEARCH("6",$M1928)-1,$Q$3:$V1928,$P1928+1,FALSE)</f>
        <v>#VALUE!</v>
      </c>
      <c r="AO1928" s="161" t="e">
        <f t="shared" si="1087"/>
        <v>#VALUE!</v>
      </c>
      <c r="AP1928" s="161" t="e">
        <f t="shared" si="1088"/>
        <v>#VALUE!</v>
      </c>
      <c r="AQ1928" s="162" t="str">
        <f t="shared" si="1089"/>
        <v>выходной</v>
      </c>
      <c r="AR1928" s="163" t="e">
        <f>HLOOKUP(SEARCH("7",$M1928)-1,$Q$3:$V1928,$P1928+1,FALSE)</f>
        <v>#VALUE!</v>
      </c>
      <c r="AS1928" s="164" t="str">
        <f t="shared" si="1090"/>
        <v>выходной</v>
      </c>
      <c r="AT1928" s="142"/>
      <c r="AU1928" s="11" t="str">
        <f>IF(ISERROR(VLOOKUP(B1928,'РЕОРГ 2008'!$A:$B,2,FALSE)),"",VLOOKUP(B1928,'РЕОРГ 2008'!$A:$B,2,FALSE))</f>
        <v>Опер.касса №4689/038</v>
      </c>
      <c r="AV1928" s="12" t="str">
        <f t="shared" si="1091"/>
        <v>Опер.касса №4689/038</v>
      </c>
      <c r="AW1928" s="31" t="e">
        <f>LEFT(#REF!,2)</f>
        <v>#REF!</v>
      </c>
      <c r="AX1928" s="12" t="str">
        <f t="shared" si="1069"/>
        <v>4689/038</v>
      </c>
      <c r="AZ1928" t="str">
        <f>IF(ISERROR(VLOOKUP(B1928,'РЕОРГ 01.08.2009'!$A:$B,2,FALSE)),"",VLOOKUP(B1928,'РЕОРГ 01.08.2009'!$A:$B,2,FALSE))</f>
        <v/>
      </c>
      <c r="BA1928" s="12" t="str">
        <f t="shared" si="1064"/>
        <v>Опер.касса №8219/0120</v>
      </c>
      <c r="BB1928" t="e">
        <f>LEFT(#REF!,2)</f>
        <v>#REF!</v>
      </c>
      <c r="BC1928" s="12" t="str">
        <f t="shared" si="1070"/>
        <v>8219/0120</v>
      </c>
      <c r="BE1928" t="str">
        <f>IF(ISERROR(VLOOKUP(B1928,'РЕОРГ 01.10.2009'!A:C,3,FALSE)),"",VLOOKUP(B1928,'РЕОРГ 01.10.2009'!A:C,3,FALSE))</f>
        <v/>
      </c>
      <c r="BF1928" s="12" t="str">
        <f t="shared" si="1065"/>
        <v>Опер.касса №8219/0120</v>
      </c>
      <c r="BG1928" t="e">
        <f>LEFT(#REF!,2)</f>
        <v>#REF!</v>
      </c>
      <c r="BH1928" s="12" t="str">
        <f t="shared" si="1071"/>
        <v>8219/0120</v>
      </c>
      <c r="BJ1928" t="str">
        <f>IF(ISERROR(VLOOKUP($B1928,'РЕОРГ 01.05.2010'!A:B,2,FALSE)),"",VLOOKUP($B1928,'РЕОРГ 01.05.2010'!A:B,2,FALSE))</f>
        <v/>
      </c>
      <c r="BK1928" s="12" t="str">
        <f t="shared" si="1066"/>
        <v>Опер.касса №8219/0120</v>
      </c>
      <c r="BL1928" t="e">
        <f>LEFT(#REF!,2)</f>
        <v>#REF!</v>
      </c>
      <c r="BM1928" s="12" t="str">
        <f t="shared" si="1072"/>
        <v>8219/0120</v>
      </c>
      <c r="BO1928" t="str">
        <f>IF(ISERROR(VLOOKUP($B1928,'РЕОРГ 01.08.2010'!A:B,2,FALSE)),"",VLOOKUP($B1928,'РЕОРГ 01.08.2010'!A:B,2,FALSE))</f>
        <v/>
      </c>
      <c r="BP1928" s="12" t="str">
        <f t="shared" si="1067"/>
        <v>Опер.касса №8219/0120</v>
      </c>
      <c r="BQ1928" t="e">
        <f>LEFT(#REF!,2)</f>
        <v>#REF!</v>
      </c>
      <c r="BR1928" s="12" t="str">
        <f t="shared" si="1073"/>
        <v>8219/0120</v>
      </c>
    </row>
    <row r="1929" spans="1:70" ht="12.75" customHeight="1">
      <c r="A1929" t="str">
        <f t="shared" si="1068"/>
        <v>8219/0122</v>
      </c>
      <c r="B1929" s="133">
        <v>2621</v>
      </c>
      <c r="C1929" s="1" t="s">
        <v>11622</v>
      </c>
      <c r="D1929" s="32" t="s">
        <v>11368</v>
      </c>
      <c r="E1929" s="1" t="s">
        <v>10379</v>
      </c>
      <c r="F1929" s="1" t="s">
        <v>8047</v>
      </c>
      <c r="G1929" s="1" t="s">
        <v>10380</v>
      </c>
      <c r="H1929" s="1" t="s">
        <v>11623</v>
      </c>
      <c r="I1929" s="1" t="s">
        <v>11624</v>
      </c>
      <c r="J1929" s="1"/>
      <c r="K1929" s="1">
        <v>18.5</v>
      </c>
      <c r="L1929" s="32" t="s">
        <v>2044</v>
      </c>
      <c r="M1929" s="8" t="s">
        <v>11771</v>
      </c>
      <c r="N1929" s="2" t="s">
        <v>12710</v>
      </c>
      <c r="O1929" s="173"/>
      <c r="P1929" s="168">
        <f t="shared" si="1098"/>
        <v>1926</v>
      </c>
      <c r="Q1929" s="138">
        <f t="shared" si="1092"/>
        <v>25</v>
      </c>
      <c r="R1929" s="138">
        <f t="shared" si="1093"/>
        <v>50</v>
      </c>
      <c r="S1929" s="138">
        <f t="shared" si="1094"/>
        <v>75</v>
      </c>
      <c r="T1929" s="138">
        <f t="shared" si="1095"/>
        <v>100</v>
      </c>
      <c r="U1929" s="138" t="e">
        <f t="shared" si="1096"/>
        <v>#VALUE!</v>
      </c>
      <c r="V1929" s="138" t="e">
        <f t="shared" si="1097"/>
        <v>#VALUE!</v>
      </c>
      <c r="W1929" s="158" t="str">
        <f t="shared" si="1074"/>
        <v>08:30 17:30(13:00 13:45)</v>
      </c>
      <c r="X1929" s="159">
        <f>HLOOKUP(SEARCH("2",$M1929)-1,$Q$3:$V1929,$P1929+1,FALSE)</f>
        <v>25</v>
      </c>
      <c r="Y1929" s="160" t="str">
        <f t="shared" si="1075"/>
        <v>08:30 17:30(13:00 13:45)|08:30 17:30(13:00 13:45)|08:30 17:30(13:00 13:45)|08:30 17:30(13:00 13:45)</v>
      </c>
      <c r="Z1929" s="161" t="str">
        <f t="shared" si="1076"/>
        <v>08:30 17:30(13:00 13:45)</v>
      </c>
      <c r="AA1929" s="158" t="str">
        <f t="shared" si="1077"/>
        <v>08:30 17:30(13:00 13:45)</v>
      </c>
      <c r="AB1929" s="159">
        <f>HLOOKUP(SEARCH("3",$M1929)-1,$Q$3:$V1929,$P1929+1,FALSE)</f>
        <v>50</v>
      </c>
      <c r="AC1929" s="160" t="str">
        <f t="shared" si="1078"/>
        <v>08:30 17:30(13:00 13:45)|08:30 17:30(13:00 13:45)|08:30 17:30(13:00 13:45)</v>
      </c>
      <c r="AD1929" s="161" t="str">
        <f t="shared" si="1079"/>
        <v>08:30 17:30(13:00 13:45)</v>
      </c>
      <c r="AE1929" s="158" t="str">
        <f t="shared" si="1080"/>
        <v>08:30 17:30(13:00 13:45)</v>
      </c>
      <c r="AF1929" s="159">
        <f>HLOOKUP(SEARCH("4",$M1929)-1,$Q$3:$V1929,$P1929+1,FALSE)</f>
        <v>75</v>
      </c>
      <c r="AG1929" s="161" t="str">
        <f t="shared" si="1081"/>
        <v>08:30 17:30(13:00 13:45)|08:30 17:30(13:00 13:45)</v>
      </c>
      <c r="AH1929" s="161" t="str">
        <f t="shared" si="1082"/>
        <v>08:30 17:30(13:00 13:45)</v>
      </c>
      <c r="AI1929" s="158" t="str">
        <f t="shared" si="1083"/>
        <v>08:30 17:30(13:00 13:45)</v>
      </c>
      <c r="AJ1929" s="159">
        <f>HLOOKUP(SEARCH("5",$M1929)-1,$Q$3:$V1929,$P1929+1,FALSE)</f>
        <v>100</v>
      </c>
      <c r="AK1929" s="161" t="str">
        <f t="shared" si="1084"/>
        <v>08:30 17:30(13:00 13:45)</v>
      </c>
      <c r="AL1929" s="161" t="e">
        <f t="shared" si="1085"/>
        <v>#VALUE!</v>
      </c>
      <c r="AM1929" s="158" t="str">
        <f t="shared" si="1086"/>
        <v>08:30 17:30(13:00 13:45)</v>
      </c>
      <c r="AN1929" s="159" t="e">
        <f>HLOOKUP(SEARCH("6",$M1929)-1,$Q$3:$V1929,$P1929+1,FALSE)</f>
        <v>#VALUE!</v>
      </c>
      <c r="AO1929" s="161" t="e">
        <f t="shared" si="1087"/>
        <v>#VALUE!</v>
      </c>
      <c r="AP1929" s="161" t="e">
        <f t="shared" si="1088"/>
        <v>#VALUE!</v>
      </c>
      <c r="AQ1929" s="162" t="str">
        <f t="shared" si="1089"/>
        <v>выходной</v>
      </c>
      <c r="AR1929" s="163" t="e">
        <f>HLOOKUP(SEARCH("7",$M1929)-1,$Q$3:$V1929,$P1929+1,FALSE)</f>
        <v>#VALUE!</v>
      </c>
      <c r="AS1929" s="164" t="str">
        <f t="shared" si="1090"/>
        <v>выходной</v>
      </c>
      <c r="AT1929" s="142"/>
      <c r="AU1929" s="11" t="str">
        <f>IF(ISERROR(VLOOKUP(B1929,'РЕОРГ 2008'!$A:$B,2,FALSE)),"",VLOOKUP(B1929,'РЕОРГ 2008'!$A:$B,2,FALSE))</f>
        <v/>
      </c>
      <c r="AV1929" s="12" t="str">
        <f t="shared" si="1091"/>
        <v>Опер.офис №8219/0122</v>
      </c>
      <c r="AW1929" s="31" t="e">
        <f>LEFT(#REF!,2)</f>
        <v>#REF!</v>
      </c>
      <c r="AX1929" s="12" t="str">
        <f t="shared" si="1069"/>
        <v>8219/0122</v>
      </c>
      <c r="AZ1929" t="str">
        <f>IF(ISERROR(VLOOKUP(B1929,'РЕОРГ 01.08.2009'!$A:$B,2,FALSE)),"",VLOOKUP(B1929,'РЕОРГ 01.08.2009'!$A:$B,2,FALSE))</f>
        <v/>
      </c>
      <c r="BA1929" s="12" t="str">
        <f t="shared" si="1064"/>
        <v>Опер.офис №8219/0122</v>
      </c>
      <c r="BB1929" t="e">
        <f>LEFT(#REF!,2)</f>
        <v>#REF!</v>
      </c>
      <c r="BC1929" s="12" t="str">
        <f t="shared" si="1070"/>
        <v>8219/0122</v>
      </c>
      <c r="BE1929" t="str">
        <f>IF(ISERROR(VLOOKUP(B1929,'РЕОРГ 01.10.2009'!A:C,3,FALSE)),"",VLOOKUP(B1929,'РЕОРГ 01.10.2009'!A:C,3,FALSE))</f>
        <v/>
      </c>
      <c r="BF1929" s="12" t="str">
        <f t="shared" si="1065"/>
        <v>Опер.офис №8219/0122</v>
      </c>
      <c r="BG1929" t="e">
        <f>LEFT(#REF!,2)</f>
        <v>#REF!</v>
      </c>
      <c r="BH1929" s="12" t="str">
        <f t="shared" si="1071"/>
        <v>8219/0122</v>
      </c>
      <c r="BJ1929" t="str">
        <f>IF(ISERROR(VLOOKUP($B1929,'РЕОРГ 01.05.2010'!A:B,2,FALSE)),"",VLOOKUP($B1929,'РЕОРГ 01.05.2010'!A:B,2,FALSE))</f>
        <v/>
      </c>
      <c r="BK1929" s="12" t="str">
        <f t="shared" si="1066"/>
        <v>Опер.офис №8219/0122</v>
      </c>
      <c r="BL1929" t="e">
        <f>LEFT(#REF!,2)</f>
        <v>#REF!</v>
      </c>
      <c r="BM1929" s="12" t="str">
        <f t="shared" si="1072"/>
        <v>8219/0122</v>
      </c>
      <c r="BO1929" t="str">
        <f>IF(ISERROR(VLOOKUP($B1929,'РЕОРГ 01.08.2010'!A:B,2,FALSE)),"",VLOOKUP($B1929,'РЕОРГ 01.08.2010'!A:B,2,FALSE))</f>
        <v/>
      </c>
      <c r="BP1929" s="12" t="str">
        <f t="shared" si="1067"/>
        <v>Опер.офис №8219/0122</v>
      </c>
      <c r="BQ1929" t="e">
        <f>LEFT(#REF!,2)</f>
        <v>#REF!</v>
      </c>
      <c r="BR1929" s="12" t="str">
        <f t="shared" si="1073"/>
        <v>8219/0122</v>
      </c>
    </row>
    <row r="1930" spans="1:70" ht="12.75" customHeight="1">
      <c r="A1930" t="str">
        <f t="shared" si="1068"/>
        <v>8219/013</v>
      </c>
      <c r="B1930" s="133">
        <v>2247</v>
      </c>
      <c r="C1930" s="1" t="s">
        <v>10386</v>
      </c>
      <c r="D1930" s="32" t="s">
        <v>1931</v>
      </c>
      <c r="E1930" s="1" t="s">
        <v>10387</v>
      </c>
      <c r="F1930" s="1" t="s">
        <v>8047</v>
      </c>
      <c r="G1930" s="1" t="s">
        <v>7554</v>
      </c>
      <c r="H1930" s="1" t="s">
        <v>10388</v>
      </c>
      <c r="I1930" s="1" t="s">
        <v>10389</v>
      </c>
      <c r="J1930" s="1"/>
      <c r="K1930" s="1">
        <v>0.5</v>
      </c>
      <c r="L1930" s="32" t="s">
        <v>4049</v>
      </c>
      <c r="M1930" s="8" t="s">
        <v>12214</v>
      </c>
      <c r="N1930" s="2" t="s">
        <v>12605</v>
      </c>
      <c r="O1930" s="173"/>
      <c r="P1930" s="168">
        <f t="shared" si="1098"/>
        <v>1927</v>
      </c>
      <c r="Q1930" s="138">
        <f t="shared" si="1092"/>
        <v>25</v>
      </c>
      <c r="R1930" s="138">
        <f t="shared" si="1093"/>
        <v>50</v>
      </c>
      <c r="S1930" s="138" t="e">
        <f t="shared" si="1094"/>
        <v>#VALUE!</v>
      </c>
      <c r="T1930" s="138" t="e">
        <f t="shared" si="1095"/>
        <v>#VALUE!</v>
      </c>
      <c r="U1930" s="138" t="e">
        <f t="shared" si="1096"/>
        <v>#VALUE!</v>
      </c>
      <c r="V1930" s="138" t="e">
        <f t="shared" si="1097"/>
        <v>#VALUE!</v>
      </c>
      <c r="W1930" s="158" t="str">
        <f t="shared" si="1074"/>
        <v>08:30 15:40(12:00 13:00)</v>
      </c>
      <c r="X1930" s="159" t="e">
        <f>HLOOKUP(SEARCH("2",$M1930)-1,$Q$3:$V1930,$P1930+1,FALSE)</f>
        <v>#VALUE!</v>
      </c>
      <c r="Y1930" s="160" t="e">
        <f t="shared" si="1075"/>
        <v>#VALUE!</v>
      </c>
      <c r="Z1930" s="161" t="e">
        <f t="shared" si="1076"/>
        <v>#VALUE!</v>
      </c>
      <c r="AA1930" s="158" t="str">
        <f t="shared" si="1077"/>
        <v>выходной</v>
      </c>
      <c r="AB1930" s="159" t="e">
        <f>HLOOKUP(SEARCH("3",$M1930)-1,$Q$3:$V1930,$P1930+1,FALSE)</f>
        <v>#VALUE!</v>
      </c>
      <c r="AC1930" s="160" t="e">
        <f t="shared" si="1078"/>
        <v>#VALUE!</v>
      </c>
      <c r="AD1930" s="161" t="e">
        <f t="shared" si="1079"/>
        <v>#VALUE!</v>
      </c>
      <c r="AE1930" s="158" t="str">
        <f t="shared" si="1080"/>
        <v>выходной</v>
      </c>
      <c r="AF1930" s="159">
        <f>HLOOKUP(SEARCH("4",$M1930)-1,$Q$3:$V1930,$P1930+1,FALSE)</f>
        <v>25</v>
      </c>
      <c r="AG1930" s="161" t="str">
        <f t="shared" si="1081"/>
        <v>08:30 15:40(12:00 13:00)|08:30 15:40(12:00 13:00)</v>
      </c>
      <c r="AH1930" s="161" t="str">
        <f t="shared" si="1082"/>
        <v>08:30 15:40(12:00 13:00)</v>
      </c>
      <c r="AI1930" s="158" t="str">
        <f t="shared" si="1083"/>
        <v>08:30 15:40(12:00 13:00)</v>
      </c>
      <c r="AJ1930" s="159">
        <f>HLOOKUP(SEARCH("5",$M1930)-1,$Q$3:$V1930,$P1930+1,FALSE)</f>
        <v>50</v>
      </c>
      <c r="AK1930" s="161" t="str">
        <f t="shared" si="1084"/>
        <v>08:30 15:40(12:00 13:00)</v>
      </c>
      <c r="AL1930" s="161" t="e">
        <f t="shared" si="1085"/>
        <v>#VALUE!</v>
      </c>
      <c r="AM1930" s="158" t="str">
        <f t="shared" si="1086"/>
        <v>08:30 15:40(12:00 13:00)</v>
      </c>
      <c r="AN1930" s="159" t="e">
        <f>HLOOKUP(SEARCH("6",$M1930)-1,$Q$3:$V1930,$P1930+1,FALSE)</f>
        <v>#VALUE!</v>
      </c>
      <c r="AO1930" s="161" t="e">
        <f t="shared" si="1087"/>
        <v>#VALUE!</v>
      </c>
      <c r="AP1930" s="161" t="e">
        <f t="shared" si="1088"/>
        <v>#VALUE!</v>
      </c>
      <c r="AQ1930" s="162" t="str">
        <f t="shared" si="1089"/>
        <v>выходной</v>
      </c>
      <c r="AR1930" s="163" t="e">
        <f>HLOOKUP(SEARCH("7",$M1930)-1,$Q$3:$V1930,$P1930+1,FALSE)</f>
        <v>#VALUE!</v>
      </c>
      <c r="AS1930" s="164" t="str">
        <f t="shared" si="1090"/>
        <v>выходной</v>
      </c>
      <c r="AT1930" s="142"/>
      <c r="AU1930" s="11" t="str">
        <f>IF(ISERROR(VLOOKUP(B1930,'РЕОРГ 2008'!$A:$B,2,FALSE)),"",VLOOKUP(B1930,'РЕОРГ 2008'!$A:$B,2,FALSE))</f>
        <v/>
      </c>
      <c r="AV1930" s="12" t="str">
        <f t="shared" si="1091"/>
        <v>Опер.касса №8219/013</v>
      </c>
      <c r="AW1930" s="31" t="e">
        <f>LEFT(#REF!,2)</f>
        <v>#REF!</v>
      </c>
      <c r="AX1930" s="12" t="str">
        <f t="shared" si="1069"/>
        <v>8219/013</v>
      </c>
      <c r="AZ1930" t="str">
        <f>IF(ISERROR(VLOOKUP(B1930,'РЕОРГ 01.08.2009'!$A:$B,2,FALSE)),"",VLOOKUP(B1930,'РЕОРГ 01.08.2009'!$A:$B,2,FALSE))</f>
        <v/>
      </c>
      <c r="BA1930" s="12" t="str">
        <f t="shared" si="1064"/>
        <v>Опер.касса №8219/013</v>
      </c>
      <c r="BB1930" t="e">
        <f>LEFT(#REF!,2)</f>
        <v>#REF!</v>
      </c>
      <c r="BC1930" s="12" t="str">
        <f t="shared" si="1070"/>
        <v>8219/013</v>
      </c>
      <c r="BE1930" t="str">
        <f>IF(ISERROR(VLOOKUP(B1930,'РЕОРГ 01.10.2009'!A:C,3,FALSE)),"",VLOOKUP(B1930,'РЕОРГ 01.10.2009'!A:C,3,FALSE))</f>
        <v/>
      </c>
      <c r="BF1930" s="12" t="str">
        <f t="shared" si="1065"/>
        <v>Опер.касса №8219/013</v>
      </c>
      <c r="BG1930" t="e">
        <f>LEFT(#REF!,2)</f>
        <v>#REF!</v>
      </c>
      <c r="BH1930" s="12" t="str">
        <f t="shared" si="1071"/>
        <v>8219/013</v>
      </c>
      <c r="BJ1930" t="str">
        <f>IF(ISERROR(VLOOKUP($B1930,'РЕОРГ 01.05.2010'!A:B,2,FALSE)),"",VLOOKUP($B1930,'РЕОРГ 01.05.2010'!A:B,2,FALSE))</f>
        <v/>
      </c>
      <c r="BK1930" s="12" t="str">
        <f t="shared" si="1066"/>
        <v>Опер.касса №8219/013</v>
      </c>
      <c r="BL1930" t="e">
        <f>LEFT(#REF!,2)</f>
        <v>#REF!</v>
      </c>
      <c r="BM1930" s="12" t="str">
        <f t="shared" si="1072"/>
        <v>8219/013</v>
      </c>
      <c r="BO1930" t="str">
        <f>IF(ISERROR(VLOOKUP($B1930,'РЕОРГ 01.08.2010'!A:B,2,FALSE)),"",VLOOKUP($B1930,'РЕОРГ 01.08.2010'!A:B,2,FALSE))</f>
        <v/>
      </c>
      <c r="BP1930" s="12" t="str">
        <f t="shared" si="1067"/>
        <v>Опер.касса №8219/013</v>
      </c>
      <c r="BQ1930" t="e">
        <f>LEFT(#REF!,2)</f>
        <v>#REF!</v>
      </c>
      <c r="BR1930" s="12" t="str">
        <f t="shared" si="1073"/>
        <v>8219/013</v>
      </c>
    </row>
    <row r="1931" spans="1:70" ht="12.75" customHeight="1">
      <c r="A1931" t="str">
        <f t="shared" si="1068"/>
        <v>8219/014</v>
      </c>
      <c r="B1931" s="133">
        <v>2248</v>
      </c>
      <c r="C1931" s="1" t="s">
        <v>10390</v>
      </c>
      <c r="D1931" s="32" t="s">
        <v>1931</v>
      </c>
      <c r="E1931" s="1" t="s">
        <v>10391</v>
      </c>
      <c r="F1931" s="1" t="s">
        <v>8047</v>
      </c>
      <c r="G1931" s="1" t="s">
        <v>10392</v>
      </c>
      <c r="H1931" s="1" t="s">
        <v>10393</v>
      </c>
      <c r="I1931" s="1" t="s">
        <v>10394</v>
      </c>
      <c r="J1931" s="1"/>
      <c r="K1931" s="1">
        <v>0.5</v>
      </c>
      <c r="L1931" s="32" t="s">
        <v>4049</v>
      </c>
      <c r="M1931" s="8" t="s">
        <v>11994</v>
      </c>
      <c r="N1931" s="2" t="s">
        <v>12584</v>
      </c>
      <c r="O1931" s="173"/>
      <c r="P1931" s="168">
        <f t="shared" si="1098"/>
        <v>1928</v>
      </c>
      <c r="Q1931" s="138">
        <f t="shared" si="1092"/>
        <v>25</v>
      </c>
      <c r="R1931" s="138">
        <f t="shared" si="1093"/>
        <v>50</v>
      </c>
      <c r="S1931" s="138" t="e">
        <f t="shared" si="1094"/>
        <v>#VALUE!</v>
      </c>
      <c r="T1931" s="138" t="e">
        <f t="shared" si="1095"/>
        <v>#VALUE!</v>
      </c>
      <c r="U1931" s="138" t="e">
        <f t="shared" si="1096"/>
        <v>#VALUE!</v>
      </c>
      <c r="V1931" s="138" t="e">
        <f t="shared" si="1097"/>
        <v>#VALUE!</v>
      </c>
      <c r="W1931" s="158" t="str">
        <f t="shared" si="1074"/>
        <v>08:00 15:10(12:00 13:00)</v>
      </c>
      <c r="X1931" s="159">
        <f>HLOOKUP(SEARCH("2",$M1931)-1,$Q$3:$V1931,$P1931+1,FALSE)</f>
        <v>25</v>
      </c>
      <c r="Y1931" s="160" t="str">
        <f t="shared" si="1075"/>
        <v>08:00 15:10(12:00 13:00)|08:00 15:10(12:00 13:00)</v>
      </c>
      <c r="Z1931" s="161" t="str">
        <f t="shared" si="1076"/>
        <v>08:00 15:10(12:00 13:00)</v>
      </c>
      <c r="AA1931" s="158" t="str">
        <f t="shared" si="1077"/>
        <v>08:00 15:10(12:00 13:00)</v>
      </c>
      <c r="AB1931" s="159" t="e">
        <f>HLOOKUP(SEARCH("3",$M1931)-1,$Q$3:$V1931,$P1931+1,FALSE)</f>
        <v>#VALUE!</v>
      </c>
      <c r="AC1931" s="160" t="e">
        <f t="shared" si="1078"/>
        <v>#VALUE!</v>
      </c>
      <c r="AD1931" s="161" t="e">
        <f t="shared" si="1079"/>
        <v>#VALUE!</v>
      </c>
      <c r="AE1931" s="158" t="str">
        <f t="shared" si="1080"/>
        <v>выходной</v>
      </c>
      <c r="AF1931" s="159" t="e">
        <f>HLOOKUP(SEARCH("4",$M1931)-1,$Q$3:$V1931,$P1931+1,FALSE)</f>
        <v>#VALUE!</v>
      </c>
      <c r="AG1931" s="161" t="e">
        <f t="shared" si="1081"/>
        <v>#VALUE!</v>
      </c>
      <c r="AH1931" s="161" t="e">
        <f t="shared" si="1082"/>
        <v>#VALUE!</v>
      </c>
      <c r="AI1931" s="158" t="str">
        <f t="shared" si="1083"/>
        <v>выходной</v>
      </c>
      <c r="AJ1931" s="159">
        <f>HLOOKUP(SEARCH("5",$M1931)-1,$Q$3:$V1931,$P1931+1,FALSE)</f>
        <v>50</v>
      </c>
      <c r="AK1931" s="161" t="str">
        <f t="shared" si="1084"/>
        <v>08:00 15:10(12:00 13:00)</v>
      </c>
      <c r="AL1931" s="161" t="e">
        <f t="shared" si="1085"/>
        <v>#VALUE!</v>
      </c>
      <c r="AM1931" s="158" t="str">
        <f t="shared" si="1086"/>
        <v>08:00 15:10(12:00 13:00)</v>
      </c>
      <c r="AN1931" s="159" t="e">
        <f>HLOOKUP(SEARCH("6",$M1931)-1,$Q$3:$V1931,$P1931+1,FALSE)</f>
        <v>#VALUE!</v>
      </c>
      <c r="AO1931" s="161" t="e">
        <f t="shared" si="1087"/>
        <v>#VALUE!</v>
      </c>
      <c r="AP1931" s="161" t="e">
        <f t="shared" si="1088"/>
        <v>#VALUE!</v>
      </c>
      <c r="AQ1931" s="162" t="str">
        <f t="shared" si="1089"/>
        <v>выходной</v>
      </c>
      <c r="AR1931" s="163" t="e">
        <f>HLOOKUP(SEARCH("7",$M1931)-1,$Q$3:$V1931,$P1931+1,FALSE)</f>
        <v>#VALUE!</v>
      </c>
      <c r="AS1931" s="164" t="str">
        <f t="shared" si="1090"/>
        <v>выходной</v>
      </c>
      <c r="AT1931" s="142"/>
      <c r="AU1931" s="11" t="str">
        <f>IF(ISERROR(VLOOKUP(B1931,'РЕОРГ 2008'!$A:$B,2,FALSE)),"",VLOOKUP(B1931,'РЕОРГ 2008'!$A:$B,2,FALSE))</f>
        <v/>
      </c>
      <c r="AV1931" s="12" t="str">
        <f t="shared" si="1091"/>
        <v>Опер.касса №8219/014</v>
      </c>
      <c r="AW1931" s="31" t="e">
        <f>LEFT(#REF!,2)</f>
        <v>#REF!</v>
      </c>
      <c r="AX1931" s="12" t="str">
        <f t="shared" si="1069"/>
        <v>8219/014</v>
      </c>
      <c r="AZ1931" t="str">
        <f>IF(ISERROR(VLOOKUP(B1931,'РЕОРГ 01.08.2009'!$A:$B,2,FALSE)),"",VLOOKUP(B1931,'РЕОРГ 01.08.2009'!$A:$B,2,FALSE))</f>
        <v/>
      </c>
      <c r="BA1931" s="12" t="str">
        <f t="shared" si="1064"/>
        <v>Опер.касса №8219/014</v>
      </c>
      <c r="BB1931" t="e">
        <f>LEFT(#REF!,2)</f>
        <v>#REF!</v>
      </c>
      <c r="BC1931" s="12" t="str">
        <f t="shared" si="1070"/>
        <v>8219/014</v>
      </c>
      <c r="BE1931" t="str">
        <f>IF(ISERROR(VLOOKUP(B1931,'РЕОРГ 01.10.2009'!A:C,3,FALSE)),"",VLOOKUP(B1931,'РЕОРГ 01.10.2009'!A:C,3,FALSE))</f>
        <v/>
      </c>
      <c r="BF1931" s="12" t="str">
        <f t="shared" si="1065"/>
        <v>Опер.касса №8219/014</v>
      </c>
      <c r="BG1931" t="e">
        <f>LEFT(#REF!,2)</f>
        <v>#REF!</v>
      </c>
      <c r="BH1931" s="12" t="str">
        <f t="shared" si="1071"/>
        <v>8219/014</v>
      </c>
      <c r="BJ1931" t="str">
        <f>IF(ISERROR(VLOOKUP($B1931,'РЕОРГ 01.05.2010'!A:B,2,FALSE)),"",VLOOKUP($B1931,'РЕОРГ 01.05.2010'!A:B,2,FALSE))</f>
        <v/>
      </c>
      <c r="BK1931" s="12" t="str">
        <f t="shared" si="1066"/>
        <v>Опер.касса №8219/014</v>
      </c>
      <c r="BL1931" t="e">
        <f>LEFT(#REF!,2)</f>
        <v>#REF!</v>
      </c>
      <c r="BM1931" s="12" t="str">
        <f t="shared" si="1072"/>
        <v>8219/014</v>
      </c>
      <c r="BO1931" t="str">
        <f>IF(ISERROR(VLOOKUP($B1931,'РЕОРГ 01.08.2010'!A:B,2,FALSE)),"",VLOOKUP($B1931,'РЕОРГ 01.08.2010'!A:B,2,FALSE))</f>
        <v/>
      </c>
      <c r="BP1931" s="12" t="str">
        <f t="shared" si="1067"/>
        <v>Опер.касса №8219/014</v>
      </c>
      <c r="BQ1931" t="e">
        <f>LEFT(#REF!,2)</f>
        <v>#REF!</v>
      </c>
      <c r="BR1931" s="12" t="str">
        <f t="shared" si="1073"/>
        <v>8219/014</v>
      </c>
    </row>
    <row r="1932" spans="1:70" ht="12.75" customHeight="1">
      <c r="A1932" t="str">
        <f t="shared" si="1068"/>
        <v>8219/02</v>
      </c>
      <c r="B1932" s="133">
        <v>2249</v>
      </c>
      <c r="C1932" s="1" t="s">
        <v>10395</v>
      </c>
      <c r="D1932" s="32" t="s">
        <v>1931</v>
      </c>
      <c r="E1932" s="1" t="s">
        <v>10396</v>
      </c>
      <c r="F1932" s="1" t="s">
        <v>8047</v>
      </c>
      <c r="G1932" s="1" t="s">
        <v>10397</v>
      </c>
      <c r="H1932" s="1" t="s">
        <v>10398</v>
      </c>
      <c r="I1932" s="1" t="s">
        <v>10399</v>
      </c>
      <c r="J1932" s="1"/>
      <c r="K1932" s="1">
        <v>0.5</v>
      </c>
      <c r="L1932" s="32" t="s">
        <v>4049</v>
      </c>
      <c r="M1932" s="8" t="s">
        <v>11994</v>
      </c>
      <c r="N1932" s="2" t="s">
        <v>12584</v>
      </c>
      <c r="O1932" s="173"/>
      <c r="P1932" s="168">
        <f t="shared" si="1098"/>
        <v>1929</v>
      </c>
      <c r="Q1932" s="138">
        <f t="shared" si="1092"/>
        <v>25</v>
      </c>
      <c r="R1932" s="138">
        <f t="shared" si="1093"/>
        <v>50</v>
      </c>
      <c r="S1932" s="138" t="e">
        <f t="shared" si="1094"/>
        <v>#VALUE!</v>
      </c>
      <c r="T1932" s="138" t="e">
        <f t="shared" si="1095"/>
        <v>#VALUE!</v>
      </c>
      <c r="U1932" s="138" t="e">
        <f t="shared" si="1096"/>
        <v>#VALUE!</v>
      </c>
      <c r="V1932" s="138" t="e">
        <f t="shared" si="1097"/>
        <v>#VALUE!</v>
      </c>
      <c r="W1932" s="158" t="str">
        <f t="shared" si="1074"/>
        <v>08:00 15:10(12:00 13:00)</v>
      </c>
      <c r="X1932" s="159">
        <f>HLOOKUP(SEARCH("2",$M1932)-1,$Q$3:$V1932,$P1932+1,FALSE)</f>
        <v>25</v>
      </c>
      <c r="Y1932" s="160" t="str">
        <f t="shared" si="1075"/>
        <v>08:00 15:10(12:00 13:00)|08:00 15:10(12:00 13:00)</v>
      </c>
      <c r="Z1932" s="161" t="str">
        <f t="shared" si="1076"/>
        <v>08:00 15:10(12:00 13:00)</v>
      </c>
      <c r="AA1932" s="158" t="str">
        <f t="shared" si="1077"/>
        <v>08:00 15:10(12:00 13:00)</v>
      </c>
      <c r="AB1932" s="159" t="e">
        <f>HLOOKUP(SEARCH("3",$M1932)-1,$Q$3:$V1932,$P1932+1,FALSE)</f>
        <v>#VALUE!</v>
      </c>
      <c r="AC1932" s="160" t="e">
        <f t="shared" si="1078"/>
        <v>#VALUE!</v>
      </c>
      <c r="AD1932" s="161" t="e">
        <f t="shared" si="1079"/>
        <v>#VALUE!</v>
      </c>
      <c r="AE1932" s="158" t="str">
        <f t="shared" si="1080"/>
        <v>выходной</v>
      </c>
      <c r="AF1932" s="159" t="e">
        <f>HLOOKUP(SEARCH("4",$M1932)-1,$Q$3:$V1932,$P1932+1,FALSE)</f>
        <v>#VALUE!</v>
      </c>
      <c r="AG1932" s="161" t="e">
        <f t="shared" si="1081"/>
        <v>#VALUE!</v>
      </c>
      <c r="AH1932" s="161" t="e">
        <f t="shared" si="1082"/>
        <v>#VALUE!</v>
      </c>
      <c r="AI1932" s="158" t="str">
        <f t="shared" si="1083"/>
        <v>выходной</v>
      </c>
      <c r="AJ1932" s="159">
        <f>HLOOKUP(SEARCH("5",$M1932)-1,$Q$3:$V1932,$P1932+1,FALSE)</f>
        <v>50</v>
      </c>
      <c r="AK1932" s="161" t="str">
        <f t="shared" si="1084"/>
        <v>08:00 15:10(12:00 13:00)</v>
      </c>
      <c r="AL1932" s="161" t="e">
        <f t="shared" si="1085"/>
        <v>#VALUE!</v>
      </c>
      <c r="AM1932" s="158" t="str">
        <f t="shared" si="1086"/>
        <v>08:00 15:10(12:00 13:00)</v>
      </c>
      <c r="AN1932" s="159" t="e">
        <f>HLOOKUP(SEARCH("6",$M1932)-1,$Q$3:$V1932,$P1932+1,FALSE)</f>
        <v>#VALUE!</v>
      </c>
      <c r="AO1932" s="161" t="e">
        <f t="shared" si="1087"/>
        <v>#VALUE!</v>
      </c>
      <c r="AP1932" s="161" t="e">
        <f t="shared" si="1088"/>
        <v>#VALUE!</v>
      </c>
      <c r="AQ1932" s="162" t="str">
        <f t="shared" si="1089"/>
        <v>выходной</v>
      </c>
      <c r="AR1932" s="163" t="e">
        <f>HLOOKUP(SEARCH("7",$M1932)-1,$Q$3:$V1932,$P1932+1,FALSE)</f>
        <v>#VALUE!</v>
      </c>
      <c r="AS1932" s="164" t="str">
        <f t="shared" si="1090"/>
        <v>выходной</v>
      </c>
      <c r="AT1932" s="142"/>
      <c r="AU1932" s="11" t="str">
        <f>IF(ISERROR(VLOOKUP(B1932,'РЕОРГ 2008'!$A:$B,2,FALSE)),"",VLOOKUP(B1932,'РЕОРГ 2008'!$A:$B,2,FALSE))</f>
        <v/>
      </c>
      <c r="AV1932" s="12" t="str">
        <f t="shared" si="1091"/>
        <v>Опер.касса №8219/02</v>
      </c>
      <c r="AW1932" s="31" t="e">
        <f>LEFT(#REF!,2)</f>
        <v>#REF!</v>
      </c>
      <c r="AX1932" s="12" t="str">
        <f t="shared" si="1069"/>
        <v>8219/02</v>
      </c>
      <c r="AZ1932" t="str">
        <f>IF(ISERROR(VLOOKUP(B1932,'РЕОРГ 01.08.2009'!$A:$B,2,FALSE)),"",VLOOKUP(B1932,'РЕОРГ 01.08.2009'!$A:$B,2,FALSE))</f>
        <v/>
      </c>
      <c r="BA1932" s="12" t="str">
        <f t="shared" si="1064"/>
        <v>Опер.касса №8219/02</v>
      </c>
      <c r="BB1932" t="e">
        <f>LEFT(#REF!,2)</f>
        <v>#REF!</v>
      </c>
      <c r="BC1932" s="12" t="str">
        <f t="shared" si="1070"/>
        <v>8219/02</v>
      </c>
      <c r="BE1932" t="str">
        <f>IF(ISERROR(VLOOKUP(B1932,'РЕОРГ 01.10.2009'!A:C,3,FALSE)),"",VLOOKUP(B1932,'РЕОРГ 01.10.2009'!A:C,3,FALSE))</f>
        <v/>
      </c>
      <c r="BF1932" s="12" t="str">
        <f t="shared" si="1065"/>
        <v>Опер.касса №8219/02</v>
      </c>
      <c r="BG1932" t="e">
        <f>LEFT(#REF!,2)</f>
        <v>#REF!</v>
      </c>
      <c r="BH1932" s="12" t="str">
        <f t="shared" si="1071"/>
        <v>8219/02</v>
      </c>
      <c r="BJ1932" t="str">
        <f>IF(ISERROR(VLOOKUP($B1932,'РЕОРГ 01.05.2010'!A:B,2,FALSE)),"",VLOOKUP($B1932,'РЕОРГ 01.05.2010'!A:B,2,FALSE))</f>
        <v/>
      </c>
      <c r="BK1932" s="12" t="str">
        <f t="shared" si="1066"/>
        <v>Опер.касса №8219/02</v>
      </c>
      <c r="BL1932" t="e">
        <f>LEFT(#REF!,2)</f>
        <v>#REF!</v>
      </c>
      <c r="BM1932" s="12" t="str">
        <f t="shared" si="1072"/>
        <v>8219/02</v>
      </c>
      <c r="BO1932" t="str">
        <f>IF(ISERROR(VLOOKUP($B1932,'РЕОРГ 01.08.2010'!A:B,2,FALSE)),"",VLOOKUP($B1932,'РЕОРГ 01.08.2010'!A:B,2,FALSE))</f>
        <v/>
      </c>
      <c r="BP1932" s="12" t="str">
        <f t="shared" si="1067"/>
        <v>Опер.касса №8219/02</v>
      </c>
      <c r="BQ1932" t="e">
        <f>LEFT(#REF!,2)</f>
        <v>#REF!</v>
      </c>
      <c r="BR1932" s="12" t="str">
        <f t="shared" si="1073"/>
        <v>8219/02</v>
      </c>
    </row>
    <row r="1933" spans="1:70" ht="12.75" customHeight="1">
      <c r="A1933" t="str">
        <f t="shared" si="1068"/>
        <v>8219/026</v>
      </c>
      <c r="B1933" s="133">
        <v>2250</v>
      </c>
      <c r="C1933" s="1" t="s">
        <v>10400</v>
      </c>
      <c r="D1933" s="32" t="s">
        <v>1931</v>
      </c>
      <c r="E1933" s="1" t="s">
        <v>10401</v>
      </c>
      <c r="F1933" s="1" t="s">
        <v>8047</v>
      </c>
      <c r="G1933" s="1" t="s">
        <v>10402</v>
      </c>
      <c r="H1933" s="1" t="s">
        <v>10403</v>
      </c>
      <c r="I1933" s="1" t="s">
        <v>8390</v>
      </c>
      <c r="J1933" s="1"/>
      <c r="K1933" s="1">
        <v>0.15</v>
      </c>
      <c r="L1933" s="32" t="s">
        <v>4049</v>
      </c>
      <c r="M1933" s="8" t="s">
        <v>11876</v>
      </c>
      <c r="N1933" s="2" t="s">
        <v>12752</v>
      </c>
      <c r="O1933" s="173"/>
      <c r="P1933" s="168">
        <f t="shared" si="1098"/>
        <v>1930</v>
      </c>
      <c r="Q1933" s="138" t="e">
        <f t="shared" si="1092"/>
        <v>#VALUE!</v>
      </c>
      <c r="R1933" s="138" t="e">
        <f t="shared" si="1093"/>
        <v>#VALUE!</v>
      </c>
      <c r="S1933" s="138" t="e">
        <f t="shared" si="1094"/>
        <v>#VALUE!</v>
      </c>
      <c r="T1933" s="138" t="e">
        <f t="shared" si="1095"/>
        <v>#VALUE!</v>
      </c>
      <c r="U1933" s="138" t="e">
        <f t="shared" si="1096"/>
        <v>#VALUE!</v>
      </c>
      <c r="V1933" s="138" t="e">
        <f t="shared" si="1097"/>
        <v>#VALUE!</v>
      </c>
      <c r="W1933" s="158" t="str">
        <f t="shared" si="1074"/>
        <v>выходной</v>
      </c>
      <c r="X1933" s="159" t="e">
        <f>HLOOKUP(SEARCH("2",$M1933)-1,$Q$3:$V1933,$P1933+1,FALSE)</f>
        <v>#VALUE!</v>
      </c>
      <c r="Y1933" s="160" t="e">
        <f t="shared" si="1075"/>
        <v>#VALUE!</v>
      </c>
      <c r="Z1933" s="161" t="e">
        <f t="shared" si="1076"/>
        <v>#VALUE!</v>
      </c>
      <c r="AA1933" s="158" t="str">
        <f t="shared" si="1077"/>
        <v>выходной</v>
      </c>
      <c r="AB1933" s="159" t="e">
        <f>HLOOKUP(SEARCH("3",$M1933)-1,$Q$3:$V1933,$P1933+1,FALSE)</f>
        <v>#VALUE!</v>
      </c>
      <c r="AC1933" s="160" t="e">
        <f t="shared" si="1078"/>
        <v>#VALUE!</v>
      </c>
      <c r="AD1933" s="161" t="e">
        <f t="shared" si="1079"/>
        <v>#VALUE!</v>
      </c>
      <c r="AE1933" s="158" t="str">
        <f t="shared" si="1080"/>
        <v>выходной</v>
      </c>
      <c r="AF1933" s="159" t="e">
        <f>HLOOKUP(SEARCH("4",$M1933)-1,$Q$3:$V1933,$P1933+1,FALSE)</f>
        <v>#N/A</v>
      </c>
      <c r="AG1933" s="161" t="str">
        <f t="shared" si="1081"/>
        <v>08:30 15:00(12:00 13:00)</v>
      </c>
      <c r="AH1933" s="161" t="e">
        <f t="shared" si="1082"/>
        <v>#VALUE!</v>
      </c>
      <c r="AI1933" s="158" t="str">
        <f t="shared" si="1083"/>
        <v>08:30 15:00(12:00 13:00)</v>
      </c>
      <c r="AJ1933" s="159" t="e">
        <f>HLOOKUP(SEARCH("5",$M1933)-1,$Q$3:$V1933,$P1933+1,FALSE)</f>
        <v>#VALUE!</v>
      </c>
      <c r="AK1933" s="161" t="e">
        <f t="shared" si="1084"/>
        <v>#VALUE!</v>
      </c>
      <c r="AL1933" s="161" t="e">
        <f t="shared" si="1085"/>
        <v>#VALUE!</v>
      </c>
      <c r="AM1933" s="158" t="str">
        <f t="shared" si="1086"/>
        <v>выходной</v>
      </c>
      <c r="AN1933" s="159" t="e">
        <f>HLOOKUP(SEARCH("6",$M1933)-1,$Q$3:$V1933,$P1933+1,FALSE)</f>
        <v>#VALUE!</v>
      </c>
      <c r="AO1933" s="161" t="e">
        <f t="shared" si="1087"/>
        <v>#VALUE!</v>
      </c>
      <c r="AP1933" s="161" t="e">
        <f t="shared" si="1088"/>
        <v>#VALUE!</v>
      </c>
      <c r="AQ1933" s="162" t="str">
        <f t="shared" si="1089"/>
        <v>выходной</v>
      </c>
      <c r="AR1933" s="163" t="e">
        <f>HLOOKUP(SEARCH("7",$M1933)-1,$Q$3:$V1933,$P1933+1,FALSE)</f>
        <v>#VALUE!</v>
      </c>
      <c r="AS1933" s="164" t="str">
        <f t="shared" si="1090"/>
        <v>выходной</v>
      </c>
      <c r="AT1933" s="142"/>
      <c r="AU1933" s="11" t="str">
        <f>IF(ISERROR(VLOOKUP(B1933,'РЕОРГ 2008'!$A:$B,2,FALSE)),"",VLOOKUP(B1933,'РЕОРГ 2008'!$A:$B,2,FALSE))</f>
        <v/>
      </c>
      <c r="AV1933" s="12" t="str">
        <f t="shared" si="1091"/>
        <v>Опер.касса №8219/026</v>
      </c>
      <c r="AW1933" s="31" t="e">
        <f>LEFT(#REF!,2)</f>
        <v>#REF!</v>
      </c>
      <c r="AX1933" s="12" t="str">
        <f t="shared" si="1069"/>
        <v>8219/026</v>
      </c>
      <c r="AZ1933" t="str">
        <f>IF(ISERROR(VLOOKUP(B1933,'РЕОРГ 01.08.2009'!$A:$B,2,FALSE)),"",VLOOKUP(B1933,'РЕОРГ 01.08.2009'!$A:$B,2,FALSE))</f>
        <v/>
      </c>
      <c r="BA1933" s="12" t="str">
        <f t="shared" si="1064"/>
        <v>Опер.касса №8219/026</v>
      </c>
      <c r="BB1933" t="e">
        <f>LEFT(#REF!,2)</f>
        <v>#REF!</v>
      </c>
      <c r="BC1933" s="12" t="str">
        <f t="shared" si="1070"/>
        <v>8219/026</v>
      </c>
      <c r="BE1933" t="str">
        <f>IF(ISERROR(VLOOKUP(B1933,'РЕОРГ 01.10.2009'!A:C,3,FALSE)),"",VLOOKUP(B1933,'РЕОРГ 01.10.2009'!A:C,3,FALSE))</f>
        <v/>
      </c>
      <c r="BF1933" s="12" t="str">
        <f t="shared" si="1065"/>
        <v>Опер.касса №8219/026</v>
      </c>
      <c r="BG1933" t="e">
        <f>LEFT(#REF!,2)</f>
        <v>#REF!</v>
      </c>
      <c r="BH1933" s="12" t="str">
        <f t="shared" si="1071"/>
        <v>8219/026</v>
      </c>
      <c r="BJ1933" t="str">
        <f>IF(ISERROR(VLOOKUP($B1933,'РЕОРГ 01.05.2010'!A:B,2,FALSE)),"",VLOOKUP($B1933,'РЕОРГ 01.05.2010'!A:B,2,FALSE))</f>
        <v/>
      </c>
      <c r="BK1933" s="12" t="str">
        <f t="shared" si="1066"/>
        <v>Опер.касса №8219/026</v>
      </c>
      <c r="BL1933" t="e">
        <f>LEFT(#REF!,2)</f>
        <v>#REF!</v>
      </c>
      <c r="BM1933" s="12" t="str">
        <f t="shared" si="1072"/>
        <v>8219/026</v>
      </c>
      <c r="BO1933" t="str">
        <f>IF(ISERROR(VLOOKUP($B1933,'РЕОРГ 01.08.2010'!A:B,2,FALSE)),"",VLOOKUP($B1933,'РЕОРГ 01.08.2010'!A:B,2,FALSE))</f>
        <v/>
      </c>
      <c r="BP1933" s="12" t="str">
        <f t="shared" si="1067"/>
        <v>Опер.касса №8219/026</v>
      </c>
      <c r="BQ1933" t="e">
        <f>LEFT(#REF!,2)</f>
        <v>#REF!</v>
      </c>
      <c r="BR1933" s="12" t="str">
        <f t="shared" si="1073"/>
        <v>8219/026</v>
      </c>
    </row>
    <row r="1934" spans="1:70" ht="12.75" customHeight="1">
      <c r="A1934" t="str">
        <f t="shared" si="1068"/>
        <v>8219/027</v>
      </c>
      <c r="B1934" s="133">
        <v>2251</v>
      </c>
      <c r="C1934" s="1" t="s">
        <v>8386</v>
      </c>
      <c r="D1934" s="32" t="s">
        <v>1931</v>
      </c>
      <c r="E1934" s="1" t="s">
        <v>8387</v>
      </c>
      <c r="F1934" s="1" t="s">
        <v>8047</v>
      </c>
      <c r="G1934" s="1" t="s">
        <v>8388</v>
      </c>
      <c r="H1934" s="1" t="s">
        <v>8389</v>
      </c>
      <c r="I1934" s="1" t="s">
        <v>8390</v>
      </c>
      <c r="J1934" s="1"/>
      <c r="K1934" s="1">
        <v>0.4</v>
      </c>
      <c r="L1934" s="32" t="s">
        <v>4049</v>
      </c>
      <c r="M1934" s="8" t="s">
        <v>11994</v>
      </c>
      <c r="N1934" s="2" t="s">
        <v>12753</v>
      </c>
      <c r="O1934" s="173"/>
      <c r="P1934" s="168">
        <f t="shared" si="1098"/>
        <v>1931</v>
      </c>
      <c r="Q1934" s="138">
        <f t="shared" si="1092"/>
        <v>25</v>
      </c>
      <c r="R1934" s="138">
        <f t="shared" si="1093"/>
        <v>50</v>
      </c>
      <c r="S1934" s="138" t="e">
        <f t="shared" si="1094"/>
        <v>#VALUE!</v>
      </c>
      <c r="T1934" s="138" t="e">
        <f t="shared" si="1095"/>
        <v>#VALUE!</v>
      </c>
      <c r="U1934" s="138" t="e">
        <f t="shared" si="1096"/>
        <v>#VALUE!</v>
      </c>
      <c r="V1934" s="138" t="e">
        <f t="shared" si="1097"/>
        <v>#VALUE!</v>
      </c>
      <c r="W1934" s="158" t="str">
        <f t="shared" si="1074"/>
        <v>08:30 14:20(12:00 13:00)</v>
      </c>
      <c r="X1934" s="159">
        <f>HLOOKUP(SEARCH("2",$M1934)-1,$Q$3:$V1934,$P1934+1,FALSE)</f>
        <v>25</v>
      </c>
      <c r="Y1934" s="160" t="str">
        <f t="shared" si="1075"/>
        <v>08:30 14:20(12:00 13:00)|08:30 14:20(12:00 13:00)</v>
      </c>
      <c r="Z1934" s="161" t="str">
        <f t="shared" si="1076"/>
        <v>08:30 14:20(12:00 13:00)</v>
      </c>
      <c r="AA1934" s="158" t="str">
        <f t="shared" si="1077"/>
        <v>08:30 14:20(12:00 13:00)</v>
      </c>
      <c r="AB1934" s="159" t="e">
        <f>HLOOKUP(SEARCH("3",$M1934)-1,$Q$3:$V1934,$P1934+1,FALSE)</f>
        <v>#VALUE!</v>
      </c>
      <c r="AC1934" s="160" t="e">
        <f t="shared" si="1078"/>
        <v>#VALUE!</v>
      </c>
      <c r="AD1934" s="161" t="e">
        <f t="shared" si="1079"/>
        <v>#VALUE!</v>
      </c>
      <c r="AE1934" s="158" t="str">
        <f t="shared" si="1080"/>
        <v>выходной</v>
      </c>
      <c r="AF1934" s="159" t="e">
        <f>HLOOKUP(SEARCH("4",$M1934)-1,$Q$3:$V1934,$P1934+1,FALSE)</f>
        <v>#VALUE!</v>
      </c>
      <c r="AG1934" s="161" t="e">
        <f t="shared" si="1081"/>
        <v>#VALUE!</v>
      </c>
      <c r="AH1934" s="161" t="e">
        <f t="shared" si="1082"/>
        <v>#VALUE!</v>
      </c>
      <c r="AI1934" s="158" t="str">
        <f t="shared" si="1083"/>
        <v>выходной</v>
      </c>
      <c r="AJ1934" s="159">
        <f>HLOOKUP(SEARCH("5",$M1934)-1,$Q$3:$V1934,$P1934+1,FALSE)</f>
        <v>50</v>
      </c>
      <c r="AK1934" s="161" t="str">
        <f t="shared" si="1084"/>
        <v>08:30 14:20(12:00 13:00)</v>
      </c>
      <c r="AL1934" s="161" t="e">
        <f t="shared" si="1085"/>
        <v>#VALUE!</v>
      </c>
      <c r="AM1934" s="158" t="str">
        <f t="shared" si="1086"/>
        <v>08:30 14:20(12:00 13:00)</v>
      </c>
      <c r="AN1934" s="159" t="e">
        <f>HLOOKUP(SEARCH("6",$M1934)-1,$Q$3:$V1934,$P1934+1,FALSE)</f>
        <v>#VALUE!</v>
      </c>
      <c r="AO1934" s="161" t="e">
        <f t="shared" si="1087"/>
        <v>#VALUE!</v>
      </c>
      <c r="AP1934" s="161" t="e">
        <f t="shared" si="1088"/>
        <v>#VALUE!</v>
      </c>
      <c r="AQ1934" s="162" t="str">
        <f t="shared" si="1089"/>
        <v>выходной</v>
      </c>
      <c r="AR1934" s="163" t="e">
        <f>HLOOKUP(SEARCH("7",$M1934)-1,$Q$3:$V1934,$P1934+1,FALSE)</f>
        <v>#VALUE!</v>
      </c>
      <c r="AS1934" s="164" t="str">
        <f t="shared" si="1090"/>
        <v>выходной</v>
      </c>
      <c r="AT1934" s="142"/>
      <c r="AU1934" s="11" t="str">
        <f>IF(ISERROR(VLOOKUP(B1934,'РЕОРГ 2008'!$A:$B,2,FALSE)),"",VLOOKUP(B1934,'РЕОРГ 2008'!$A:$B,2,FALSE))</f>
        <v/>
      </c>
      <c r="AV1934" s="12" t="str">
        <f t="shared" si="1091"/>
        <v>Опер.касса №8219/027</v>
      </c>
      <c r="AW1934" s="31" t="e">
        <f>LEFT(#REF!,2)</f>
        <v>#REF!</v>
      </c>
      <c r="AX1934" s="12" t="str">
        <f t="shared" si="1069"/>
        <v>8219/027</v>
      </c>
      <c r="AZ1934" t="str">
        <f>IF(ISERROR(VLOOKUP(B1934,'РЕОРГ 01.08.2009'!$A:$B,2,FALSE)),"",VLOOKUP(B1934,'РЕОРГ 01.08.2009'!$A:$B,2,FALSE))</f>
        <v/>
      </c>
      <c r="BA1934" s="12" t="str">
        <f t="shared" si="1064"/>
        <v>Опер.касса №8219/027</v>
      </c>
      <c r="BB1934" t="e">
        <f>LEFT(#REF!,2)</f>
        <v>#REF!</v>
      </c>
      <c r="BC1934" s="12" t="str">
        <f t="shared" si="1070"/>
        <v>8219/027</v>
      </c>
      <c r="BE1934" t="str">
        <f>IF(ISERROR(VLOOKUP(B1934,'РЕОРГ 01.10.2009'!A:C,3,FALSE)),"",VLOOKUP(B1934,'РЕОРГ 01.10.2009'!A:C,3,FALSE))</f>
        <v/>
      </c>
      <c r="BF1934" s="12" t="str">
        <f t="shared" si="1065"/>
        <v>Опер.касса №8219/027</v>
      </c>
      <c r="BG1934" t="e">
        <f>LEFT(#REF!,2)</f>
        <v>#REF!</v>
      </c>
      <c r="BH1934" s="12" t="str">
        <f t="shared" si="1071"/>
        <v>8219/027</v>
      </c>
      <c r="BJ1934" t="str">
        <f>IF(ISERROR(VLOOKUP($B1934,'РЕОРГ 01.05.2010'!A:B,2,FALSE)),"",VLOOKUP($B1934,'РЕОРГ 01.05.2010'!A:B,2,FALSE))</f>
        <v/>
      </c>
      <c r="BK1934" s="12" t="str">
        <f t="shared" si="1066"/>
        <v>Опер.касса №8219/027</v>
      </c>
      <c r="BL1934" t="e">
        <f>LEFT(#REF!,2)</f>
        <v>#REF!</v>
      </c>
      <c r="BM1934" s="12" t="str">
        <f t="shared" si="1072"/>
        <v>8219/027</v>
      </c>
      <c r="BO1934" t="str">
        <f>IF(ISERROR(VLOOKUP($B1934,'РЕОРГ 01.08.2010'!A:B,2,FALSE)),"",VLOOKUP($B1934,'РЕОРГ 01.08.2010'!A:B,2,FALSE))</f>
        <v/>
      </c>
      <c r="BP1934" s="12" t="str">
        <f t="shared" si="1067"/>
        <v>Опер.касса №8219/027</v>
      </c>
      <c r="BQ1934" t="e">
        <f>LEFT(#REF!,2)</f>
        <v>#REF!</v>
      </c>
      <c r="BR1934" s="12" t="str">
        <f t="shared" si="1073"/>
        <v>8219/027</v>
      </c>
    </row>
    <row r="1935" spans="1:70" ht="12.75" customHeight="1">
      <c r="A1935" t="str">
        <f t="shared" si="1068"/>
        <v>8219/028</v>
      </c>
      <c r="B1935" s="133">
        <v>2252</v>
      </c>
      <c r="C1935" s="1" t="s">
        <v>8391</v>
      </c>
      <c r="D1935" s="32" t="s">
        <v>1931</v>
      </c>
      <c r="E1935" s="1" t="s">
        <v>8392</v>
      </c>
      <c r="F1935" s="1" t="s">
        <v>8047</v>
      </c>
      <c r="G1935" s="1" t="s">
        <v>8393</v>
      </c>
      <c r="H1935" s="1" t="s">
        <v>8394</v>
      </c>
      <c r="I1935" s="1" t="s">
        <v>8395</v>
      </c>
      <c r="J1935" s="1"/>
      <c r="K1935" s="1">
        <v>0.4</v>
      </c>
      <c r="L1935" s="32" t="s">
        <v>4049</v>
      </c>
      <c r="M1935" s="8" t="s">
        <v>11994</v>
      </c>
      <c r="N1935" s="2" t="s">
        <v>12753</v>
      </c>
      <c r="O1935" s="173"/>
      <c r="P1935" s="168">
        <f t="shared" si="1098"/>
        <v>1932</v>
      </c>
      <c r="Q1935" s="138">
        <f t="shared" si="1092"/>
        <v>25</v>
      </c>
      <c r="R1935" s="138">
        <f t="shared" si="1093"/>
        <v>50</v>
      </c>
      <c r="S1935" s="138" t="e">
        <f t="shared" si="1094"/>
        <v>#VALUE!</v>
      </c>
      <c r="T1935" s="138" t="e">
        <f t="shared" si="1095"/>
        <v>#VALUE!</v>
      </c>
      <c r="U1935" s="138" t="e">
        <f t="shared" si="1096"/>
        <v>#VALUE!</v>
      </c>
      <c r="V1935" s="138" t="e">
        <f t="shared" si="1097"/>
        <v>#VALUE!</v>
      </c>
      <c r="W1935" s="158" t="str">
        <f t="shared" si="1074"/>
        <v>08:30 14:20(12:00 13:00)</v>
      </c>
      <c r="X1935" s="159">
        <f>HLOOKUP(SEARCH("2",$M1935)-1,$Q$3:$V1935,$P1935+1,FALSE)</f>
        <v>25</v>
      </c>
      <c r="Y1935" s="160" t="str">
        <f t="shared" si="1075"/>
        <v>08:30 14:20(12:00 13:00)|08:30 14:20(12:00 13:00)</v>
      </c>
      <c r="Z1935" s="161" t="str">
        <f t="shared" si="1076"/>
        <v>08:30 14:20(12:00 13:00)</v>
      </c>
      <c r="AA1935" s="158" t="str">
        <f t="shared" si="1077"/>
        <v>08:30 14:20(12:00 13:00)</v>
      </c>
      <c r="AB1935" s="159" t="e">
        <f>HLOOKUP(SEARCH("3",$M1935)-1,$Q$3:$V1935,$P1935+1,FALSE)</f>
        <v>#VALUE!</v>
      </c>
      <c r="AC1935" s="160" t="e">
        <f t="shared" si="1078"/>
        <v>#VALUE!</v>
      </c>
      <c r="AD1935" s="161" t="e">
        <f t="shared" si="1079"/>
        <v>#VALUE!</v>
      </c>
      <c r="AE1935" s="158" t="str">
        <f t="shared" si="1080"/>
        <v>выходной</v>
      </c>
      <c r="AF1935" s="159" t="e">
        <f>HLOOKUP(SEARCH("4",$M1935)-1,$Q$3:$V1935,$P1935+1,FALSE)</f>
        <v>#VALUE!</v>
      </c>
      <c r="AG1935" s="161" t="e">
        <f t="shared" si="1081"/>
        <v>#VALUE!</v>
      </c>
      <c r="AH1935" s="161" t="e">
        <f t="shared" si="1082"/>
        <v>#VALUE!</v>
      </c>
      <c r="AI1935" s="158" t="str">
        <f t="shared" si="1083"/>
        <v>выходной</v>
      </c>
      <c r="AJ1935" s="159">
        <f>HLOOKUP(SEARCH("5",$M1935)-1,$Q$3:$V1935,$P1935+1,FALSE)</f>
        <v>50</v>
      </c>
      <c r="AK1935" s="161" t="str">
        <f t="shared" si="1084"/>
        <v>08:30 14:20(12:00 13:00)</v>
      </c>
      <c r="AL1935" s="161" t="e">
        <f t="shared" si="1085"/>
        <v>#VALUE!</v>
      </c>
      <c r="AM1935" s="158" t="str">
        <f t="shared" si="1086"/>
        <v>08:30 14:20(12:00 13:00)</v>
      </c>
      <c r="AN1935" s="159" t="e">
        <f>HLOOKUP(SEARCH("6",$M1935)-1,$Q$3:$V1935,$P1935+1,FALSE)</f>
        <v>#VALUE!</v>
      </c>
      <c r="AO1935" s="161" t="e">
        <f t="shared" si="1087"/>
        <v>#VALUE!</v>
      </c>
      <c r="AP1935" s="161" t="e">
        <f t="shared" si="1088"/>
        <v>#VALUE!</v>
      </c>
      <c r="AQ1935" s="162" t="str">
        <f t="shared" si="1089"/>
        <v>выходной</v>
      </c>
      <c r="AR1935" s="163" t="e">
        <f>HLOOKUP(SEARCH("7",$M1935)-1,$Q$3:$V1935,$P1935+1,FALSE)</f>
        <v>#VALUE!</v>
      </c>
      <c r="AS1935" s="164" t="str">
        <f t="shared" si="1090"/>
        <v>выходной</v>
      </c>
      <c r="AT1935" s="142"/>
      <c r="AU1935" s="11" t="str">
        <f>IF(ISERROR(VLOOKUP(B1935,'РЕОРГ 2008'!$A:$B,2,FALSE)),"",VLOOKUP(B1935,'РЕОРГ 2008'!$A:$B,2,FALSE))</f>
        <v/>
      </c>
      <c r="AV1935" s="12" t="str">
        <f t="shared" si="1091"/>
        <v>Опер.касса №8219/028</v>
      </c>
      <c r="AW1935" s="31" t="e">
        <f>LEFT(#REF!,2)</f>
        <v>#REF!</v>
      </c>
      <c r="AX1935" s="12" t="str">
        <f t="shared" si="1069"/>
        <v>8219/028</v>
      </c>
      <c r="AZ1935" t="str">
        <f>IF(ISERROR(VLOOKUP(B1935,'РЕОРГ 01.08.2009'!$A:$B,2,FALSE)),"",VLOOKUP(B1935,'РЕОРГ 01.08.2009'!$A:$B,2,FALSE))</f>
        <v/>
      </c>
      <c r="BA1935" s="12" t="str">
        <f t="shared" si="1064"/>
        <v>Опер.касса №8219/028</v>
      </c>
      <c r="BB1935" t="e">
        <f>LEFT(#REF!,2)</f>
        <v>#REF!</v>
      </c>
      <c r="BC1935" s="12" t="str">
        <f t="shared" si="1070"/>
        <v>8219/028</v>
      </c>
      <c r="BE1935" t="str">
        <f>IF(ISERROR(VLOOKUP(B1935,'РЕОРГ 01.10.2009'!A:C,3,FALSE)),"",VLOOKUP(B1935,'РЕОРГ 01.10.2009'!A:C,3,FALSE))</f>
        <v/>
      </c>
      <c r="BF1935" s="12" t="str">
        <f t="shared" si="1065"/>
        <v>Опер.касса №8219/028</v>
      </c>
      <c r="BG1935" t="e">
        <f>LEFT(#REF!,2)</f>
        <v>#REF!</v>
      </c>
      <c r="BH1935" s="12" t="str">
        <f t="shared" si="1071"/>
        <v>8219/028</v>
      </c>
      <c r="BJ1935" t="str">
        <f>IF(ISERROR(VLOOKUP($B1935,'РЕОРГ 01.05.2010'!A:B,2,FALSE)),"",VLOOKUP($B1935,'РЕОРГ 01.05.2010'!A:B,2,FALSE))</f>
        <v/>
      </c>
      <c r="BK1935" s="12" t="str">
        <f t="shared" si="1066"/>
        <v>Опер.касса №8219/028</v>
      </c>
      <c r="BL1935" t="e">
        <f>LEFT(#REF!,2)</f>
        <v>#REF!</v>
      </c>
      <c r="BM1935" s="12" t="str">
        <f t="shared" si="1072"/>
        <v>8219/028</v>
      </c>
      <c r="BO1935" t="str">
        <f>IF(ISERROR(VLOOKUP($B1935,'РЕОРГ 01.08.2010'!A:B,2,FALSE)),"",VLOOKUP($B1935,'РЕОРГ 01.08.2010'!A:B,2,FALSE))</f>
        <v/>
      </c>
      <c r="BP1935" s="12" t="str">
        <f t="shared" si="1067"/>
        <v>Опер.касса №8219/028</v>
      </c>
      <c r="BQ1935" t="e">
        <f>LEFT(#REF!,2)</f>
        <v>#REF!</v>
      </c>
      <c r="BR1935" s="12" t="str">
        <f t="shared" si="1073"/>
        <v>8219/028</v>
      </c>
    </row>
    <row r="1936" spans="1:70" ht="12.75" customHeight="1">
      <c r="A1936" t="str">
        <f t="shared" si="1068"/>
        <v>8219/03</v>
      </c>
      <c r="B1936" s="133">
        <v>2253</v>
      </c>
      <c r="C1936" s="1" t="s">
        <v>8396</v>
      </c>
      <c r="D1936" s="32" t="s">
        <v>1931</v>
      </c>
      <c r="E1936" s="1" t="s">
        <v>8397</v>
      </c>
      <c r="F1936" s="1" t="s">
        <v>8047</v>
      </c>
      <c r="G1936" s="1" t="s">
        <v>8398</v>
      </c>
      <c r="H1936" s="1" t="s">
        <v>8399</v>
      </c>
      <c r="I1936" s="1" t="s">
        <v>8400</v>
      </c>
      <c r="J1936" s="1"/>
      <c r="K1936" s="1">
        <v>2</v>
      </c>
      <c r="L1936" s="32" t="s">
        <v>4049</v>
      </c>
      <c r="M1936" s="8" t="s">
        <v>11771</v>
      </c>
      <c r="N1936" s="2" t="s">
        <v>12319</v>
      </c>
      <c r="O1936" s="173"/>
      <c r="P1936" s="168">
        <f t="shared" si="1098"/>
        <v>1933</v>
      </c>
      <c r="Q1936" s="138">
        <f t="shared" si="1092"/>
        <v>25</v>
      </c>
      <c r="R1936" s="138">
        <f t="shared" si="1093"/>
        <v>50</v>
      </c>
      <c r="S1936" s="138">
        <f t="shared" si="1094"/>
        <v>75</v>
      </c>
      <c r="T1936" s="138">
        <f t="shared" si="1095"/>
        <v>100</v>
      </c>
      <c r="U1936" s="138" t="e">
        <f t="shared" si="1096"/>
        <v>#VALUE!</v>
      </c>
      <c r="V1936" s="138" t="e">
        <f t="shared" si="1097"/>
        <v>#VALUE!</v>
      </c>
      <c r="W1936" s="158" t="str">
        <f t="shared" si="1074"/>
        <v>08:00 16:30(12:00 13:00)</v>
      </c>
      <c r="X1936" s="159">
        <f>HLOOKUP(SEARCH("2",$M1936)-1,$Q$3:$V1936,$P1936+1,FALSE)</f>
        <v>25</v>
      </c>
      <c r="Y1936" s="160" t="str">
        <f t="shared" si="1075"/>
        <v>08:00 16:30(12:00 13:00)|08:00 16:30(12:00 13:00)|08:00 16:30(12:00 13:00)|08:00 16:30(12:00 13:00)</v>
      </c>
      <c r="Z1936" s="161" t="str">
        <f t="shared" si="1076"/>
        <v>08:00 16:30(12:00 13:00)</v>
      </c>
      <c r="AA1936" s="158" t="str">
        <f t="shared" si="1077"/>
        <v>08:00 16:30(12:00 13:00)</v>
      </c>
      <c r="AB1936" s="159">
        <f>HLOOKUP(SEARCH("3",$M1936)-1,$Q$3:$V1936,$P1936+1,FALSE)</f>
        <v>50</v>
      </c>
      <c r="AC1936" s="160" t="str">
        <f t="shared" si="1078"/>
        <v>08:00 16:30(12:00 13:00)|08:00 16:30(12:00 13:00)|08:00 16:30(12:00 13:00)</v>
      </c>
      <c r="AD1936" s="161" t="str">
        <f t="shared" si="1079"/>
        <v>08:00 16:30(12:00 13:00)</v>
      </c>
      <c r="AE1936" s="158" t="str">
        <f t="shared" si="1080"/>
        <v>08:00 16:30(12:00 13:00)</v>
      </c>
      <c r="AF1936" s="159">
        <f>HLOOKUP(SEARCH("4",$M1936)-1,$Q$3:$V1936,$P1936+1,FALSE)</f>
        <v>75</v>
      </c>
      <c r="AG1936" s="161" t="str">
        <f t="shared" si="1081"/>
        <v>08:00 16:30(12:00 13:00)|08:00 16:30(12:00 13:00)</v>
      </c>
      <c r="AH1936" s="161" t="str">
        <f t="shared" si="1082"/>
        <v>08:00 16:30(12:00 13:00)</v>
      </c>
      <c r="AI1936" s="158" t="str">
        <f t="shared" si="1083"/>
        <v>08:00 16:30(12:00 13:00)</v>
      </c>
      <c r="AJ1936" s="159">
        <f>HLOOKUP(SEARCH("5",$M1936)-1,$Q$3:$V1936,$P1936+1,FALSE)</f>
        <v>100</v>
      </c>
      <c r="AK1936" s="161" t="str">
        <f t="shared" si="1084"/>
        <v>08:00 16:30(12:00 13:00)</v>
      </c>
      <c r="AL1936" s="161" t="e">
        <f t="shared" si="1085"/>
        <v>#VALUE!</v>
      </c>
      <c r="AM1936" s="158" t="str">
        <f t="shared" si="1086"/>
        <v>08:00 16:30(12:00 13:00)</v>
      </c>
      <c r="AN1936" s="159" t="e">
        <f>HLOOKUP(SEARCH("6",$M1936)-1,$Q$3:$V1936,$P1936+1,FALSE)</f>
        <v>#VALUE!</v>
      </c>
      <c r="AO1936" s="161" t="e">
        <f t="shared" si="1087"/>
        <v>#VALUE!</v>
      </c>
      <c r="AP1936" s="161" t="e">
        <f t="shared" si="1088"/>
        <v>#VALUE!</v>
      </c>
      <c r="AQ1936" s="162" t="str">
        <f t="shared" si="1089"/>
        <v>выходной</v>
      </c>
      <c r="AR1936" s="163" t="e">
        <f>HLOOKUP(SEARCH("7",$M1936)-1,$Q$3:$V1936,$P1936+1,FALSE)</f>
        <v>#VALUE!</v>
      </c>
      <c r="AS1936" s="164" t="str">
        <f t="shared" si="1090"/>
        <v>выходной</v>
      </c>
      <c r="AT1936" s="142"/>
      <c r="AU1936" s="11" t="str">
        <f>IF(ISERROR(VLOOKUP(B1936,'РЕОРГ 2008'!$A:$B,2,FALSE)),"",VLOOKUP(B1936,'РЕОРГ 2008'!$A:$B,2,FALSE))</f>
        <v/>
      </c>
      <c r="AV1936" s="12" t="str">
        <f t="shared" si="1091"/>
        <v>Опер.касса №8219/03</v>
      </c>
      <c r="AW1936" s="31" t="e">
        <f>LEFT(#REF!,2)</f>
        <v>#REF!</v>
      </c>
      <c r="AX1936" s="12" t="str">
        <f t="shared" si="1069"/>
        <v>8219/03</v>
      </c>
      <c r="AZ1936" t="str">
        <f>IF(ISERROR(VLOOKUP(B1936,'РЕОРГ 01.08.2009'!$A:$B,2,FALSE)),"",VLOOKUP(B1936,'РЕОРГ 01.08.2009'!$A:$B,2,FALSE))</f>
        <v/>
      </c>
      <c r="BA1936" s="12" t="str">
        <f t="shared" si="1064"/>
        <v>Опер.касса №8219/03</v>
      </c>
      <c r="BB1936" t="e">
        <f>LEFT(#REF!,2)</f>
        <v>#REF!</v>
      </c>
      <c r="BC1936" s="12" t="str">
        <f t="shared" si="1070"/>
        <v>8219/03</v>
      </c>
      <c r="BE1936" t="str">
        <f>IF(ISERROR(VLOOKUP(B1936,'РЕОРГ 01.10.2009'!A:C,3,FALSE)),"",VLOOKUP(B1936,'РЕОРГ 01.10.2009'!A:C,3,FALSE))</f>
        <v/>
      </c>
      <c r="BF1936" s="12" t="str">
        <f t="shared" si="1065"/>
        <v>Опер.касса №8219/03</v>
      </c>
      <c r="BG1936" t="e">
        <f>LEFT(#REF!,2)</f>
        <v>#REF!</v>
      </c>
      <c r="BH1936" s="12" t="str">
        <f t="shared" si="1071"/>
        <v>8219/03</v>
      </c>
      <c r="BJ1936" t="str">
        <f>IF(ISERROR(VLOOKUP($B1936,'РЕОРГ 01.05.2010'!A:B,2,FALSE)),"",VLOOKUP($B1936,'РЕОРГ 01.05.2010'!A:B,2,FALSE))</f>
        <v/>
      </c>
      <c r="BK1936" s="12" t="str">
        <f t="shared" si="1066"/>
        <v>Опер.касса №8219/03</v>
      </c>
      <c r="BL1936" t="e">
        <f>LEFT(#REF!,2)</f>
        <v>#REF!</v>
      </c>
      <c r="BM1936" s="12" t="str">
        <f t="shared" si="1072"/>
        <v>8219/03</v>
      </c>
      <c r="BO1936" t="str">
        <f>IF(ISERROR(VLOOKUP($B1936,'РЕОРГ 01.08.2010'!A:B,2,FALSE)),"",VLOOKUP($B1936,'РЕОРГ 01.08.2010'!A:B,2,FALSE))</f>
        <v/>
      </c>
      <c r="BP1936" s="12" t="str">
        <f t="shared" si="1067"/>
        <v>Опер.касса №8219/03</v>
      </c>
      <c r="BQ1936" t="e">
        <f>LEFT(#REF!,2)</f>
        <v>#REF!</v>
      </c>
      <c r="BR1936" s="12" t="str">
        <f t="shared" si="1073"/>
        <v>8219/03</v>
      </c>
    </row>
    <row r="1937" spans="1:70" ht="12.75" customHeight="1">
      <c r="A1937" t="str">
        <f t="shared" si="1068"/>
        <v>8219/031</v>
      </c>
      <c r="B1937" s="133">
        <v>2254</v>
      </c>
      <c r="C1937" s="1" t="s">
        <v>8401</v>
      </c>
      <c r="D1937" s="32" t="s">
        <v>1931</v>
      </c>
      <c r="E1937" s="1" t="s">
        <v>8402</v>
      </c>
      <c r="F1937" s="1" t="s">
        <v>8047</v>
      </c>
      <c r="G1937" s="1" t="s">
        <v>8403</v>
      </c>
      <c r="H1937" s="1" t="s">
        <v>8404</v>
      </c>
      <c r="I1937" s="1" t="s">
        <v>11259</v>
      </c>
      <c r="J1937" s="1"/>
      <c r="K1937" s="1">
        <v>0.75</v>
      </c>
      <c r="L1937" s="32" t="s">
        <v>4049</v>
      </c>
      <c r="M1937" s="8" t="s">
        <v>11908</v>
      </c>
      <c r="N1937" s="2" t="s">
        <v>12161</v>
      </c>
      <c r="O1937" s="173"/>
      <c r="P1937" s="168">
        <f t="shared" si="1098"/>
        <v>1934</v>
      </c>
      <c r="Q1937" s="138">
        <f t="shared" si="1092"/>
        <v>25</v>
      </c>
      <c r="R1937" s="138">
        <f t="shared" si="1093"/>
        <v>50</v>
      </c>
      <c r="S1937" s="138">
        <f t="shared" si="1094"/>
        <v>75</v>
      </c>
      <c r="T1937" s="138" t="e">
        <f t="shared" si="1095"/>
        <v>#VALUE!</v>
      </c>
      <c r="U1937" s="138" t="e">
        <f t="shared" si="1096"/>
        <v>#VALUE!</v>
      </c>
      <c r="V1937" s="138" t="e">
        <f t="shared" si="1097"/>
        <v>#VALUE!</v>
      </c>
      <c r="W1937" s="158" t="str">
        <f t="shared" si="1074"/>
        <v>08:00 16:00(12:00 13:00)</v>
      </c>
      <c r="X1937" s="159">
        <f>HLOOKUP(SEARCH("2",$M1937)-1,$Q$3:$V1937,$P1937+1,FALSE)</f>
        <v>25</v>
      </c>
      <c r="Y1937" s="160" t="str">
        <f t="shared" si="1075"/>
        <v>08:00 16:00(12:00 13:00)|08:00 16:00(12:00 13:00)|08:00 16:00(12:00 13:00)</v>
      </c>
      <c r="Z1937" s="161" t="str">
        <f t="shared" si="1076"/>
        <v>08:00 16:00(12:00 13:00)</v>
      </c>
      <c r="AA1937" s="158" t="str">
        <f t="shared" si="1077"/>
        <v>08:00 16:00(12:00 13:00)</v>
      </c>
      <c r="AB1937" s="159" t="e">
        <f>HLOOKUP(SEARCH("3",$M1937)-1,$Q$3:$V1937,$P1937+1,FALSE)</f>
        <v>#VALUE!</v>
      </c>
      <c r="AC1937" s="160" t="e">
        <f t="shared" si="1078"/>
        <v>#VALUE!</v>
      </c>
      <c r="AD1937" s="161" t="e">
        <f t="shared" si="1079"/>
        <v>#VALUE!</v>
      </c>
      <c r="AE1937" s="158" t="str">
        <f t="shared" si="1080"/>
        <v>выходной</v>
      </c>
      <c r="AF1937" s="159">
        <f>HLOOKUP(SEARCH("4",$M1937)-1,$Q$3:$V1937,$P1937+1,FALSE)</f>
        <v>50</v>
      </c>
      <c r="AG1937" s="161" t="str">
        <f t="shared" si="1081"/>
        <v>08:00 16:00(12:00 13:00)|08:00 16:00(12:00 13:00)</v>
      </c>
      <c r="AH1937" s="161" t="str">
        <f t="shared" si="1082"/>
        <v>08:00 16:00(12:00 13:00)</v>
      </c>
      <c r="AI1937" s="158" t="str">
        <f t="shared" si="1083"/>
        <v>08:00 16:00(12:00 13:00)</v>
      </c>
      <c r="AJ1937" s="159">
        <f>HLOOKUP(SEARCH("5",$M1937)-1,$Q$3:$V1937,$P1937+1,FALSE)</f>
        <v>75</v>
      </c>
      <c r="AK1937" s="161" t="str">
        <f t="shared" si="1084"/>
        <v>08:00 16:00(12:00 13:00)</v>
      </c>
      <c r="AL1937" s="161" t="e">
        <f t="shared" si="1085"/>
        <v>#VALUE!</v>
      </c>
      <c r="AM1937" s="158" t="str">
        <f t="shared" si="1086"/>
        <v>08:00 16:00(12:00 13:00)</v>
      </c>
      <c r="AN1937" s="159" t="e">
        <f>HLOOKUP(SEARCH("6",$M1937)-1,$Q$3:$V1937,$P1937+1,FALSE)</f>
        <v>#VALUE!</v>
      </c>
      <c r="AO1937" s="161" t="e">
        <f t="shared" si="1087"/>
        <v>#VALUE!</v>
      </c>
      <c r="AP1937" s="161" t="e">
        <f t="shared" si="1088"/>
        <v>#VALUE!</v>
      </c>
      <c r="AQ1937" s="162" t="str">
        <f t="shared" si="1089"/>
        <v>выходной</v>
      </c>
      <c r="AR1937" s="163" t="e">
        <f>HLOOKUP(SEARCH("7",$M1937)-1,$Q$3:$V1937,$P1937+1,FALSE)</f>
        <v>#VALUE!</v>
      </c>
      <c r="AS1937" s="164" t="str">
        <f t="shared" si="1090"/>
        <v>выходной</v>
      </c>
      <c r="AT1937" s="142"/>
      <c r="AU1937" s="11" t="str">
        <f>IF(ISERROR(VLOOKUP(B1937,'РЕОРГ 2008'!$A:$B,2,FALSE)),"",VLOOKUP(B1937,'РЕОРГ 2008'!$A:$B,2,FALSE))</f>
        <v/>
      </c>
      <c r="AV1937" s="12" t="str">
        <f t="shared" si="1091"/>
        <v>Опер.касса №8219/031</v>
      </c>
      <c r="AW1937" s="31" t="e">
        <f>LEFT(#REF!,2)</f>
        <v>#REF!</v>
      </c>
      <c r="AX1937" s="12" t="str">
        <f t="shared" si="1069"/>
        <v>8219/031</v>
      </c>
      <c r="AZ1937" t="str">
        <f>IF(ISERROR(VLOOKUP(B1937,'РЕОРГ 01.08.2009'!$A:$B,2,FALSE)),"",VLOOKUP(B1937,'РЕОРГ 01.08.2009'!$A:$B,2,FALSE))</f>
        <v/>
      </c>
      <c r="BA1937" s="12" t="str">
        <f t="shared" si="1064"/>
        <v>Опер.касса №8219/031</v>
      </c>
      <c r="BB1937" t="e">
        <f>LEFT(#REF!,2)</f>
        <v>#REF!</v>
      </c>
      <c r="BC1937" s="12" t="str">
        <f t="shared" si="1070"/>
        <v>8219/031</v>
      </c>
      <c r="BE1937" t="str">
        <f>IF(ISERROR(VLOOKUP(B1937,'РЕОРГ 01.10.2009'!A:C,3,FALSE)),"",VLOOKUP(B1937,'РЕОРГ 01.10.2009'!A:C,3,FALSE))</f>
        <v/>
      </c>
      <c r="BF1937" s="12" t="str">
        <f t="shared" si="1065"/>
        <v>Опер.касса №8219/031</v>
      </c>
      <c r="BG1937" t="e">
        <f>LEFT(#REF!,2)</f>
        <v>#REF!</v>
      </c>
      <c r="BH1937" s="12" t="str">
        <f t="shared" si="1071"/>
        <v>8219/031</v>
      </c>
      <c r="BJ1937" t="str">
        <f>IF(ISERROR(VLOOKUP($B1937,'РЕОРГ 01.05.2010'!A:B,2,FALSE)),"",VLOOKUP($B1937,'РЕОРГ 01.05.2010'!A:B,2,FALSE))</f>
        <v/>
      </c>
      <c r="BK1937" s="12" t="str">
        <f t="shared" si="1066"/>
        <v>Опер.касса №8219/031</v>
      </c>
      <c r="BL1937" t="e">
        <f>LEFT(#REF!,2)</f>
        <v>#REF!</v>
      </c>
      <c r="BM1937" s="12" t="str">
        <f t="shared" si="1072"/>
        <v>8219/031</v>
      </c>
      <c r="BO1937" t="str">
        <f>IF(ISERROR(VLOOKUP($B1937,'РЕОРГ 01.08.2010'!A:B,2,FALSE)),"",VLOOKUP($B1937,'РЕОРГ 01.08.2010'!A:B,2,FALSE))</f>
        <v/>
      </c>
      <c r="BP1937" s="12" t="str">
        <f t="shared" si="1067"/>
        <v>Опер.касса №8219/031</v>
      </c>
      <c r="BQ1937" t="e">
        <f>LEFT(#REF!,2)</f>
        <v>#REF!</v>
      </c>
      <c r="BR1937" s="12" t="str">
        <f t="shared" si="1073"/>
        <v>8219/031</v>
      </c>
    </row>
    <row r="1938" spans="1:70" ht="12.75" customHeight="1">
      <c r="A1938" t="str">
        <f t="shared" si="1068"/>
        <v>8219/032</v>
      </c>
      <c r="B1938" s="133">
        <v>2255</v>
      </c>
      <c r="C1938" s="1" t="s">
        <v>8405</v>
      </c>
      <c r="D1938" s="32" t="s">
        <v>1931</v>
      </c>
      <c r="E1938" s="1" t="s">
        <v>8406</v>
      </c>
      <c r="F1938" s="1" t="s">
        <v>8047</v>
      </c>
      <c r="G1938" s="1" t="s">
        <v>8407</v>
      </c>
      <c r="H1938" s="1" t="s">
        <v>5777</v>
      </c>
      <c r="I1938" s="1" t="s">
        <v>5714</v>
      </c>
      <c r="J1938" s="1"/>
      <c r="K1938" s="1">
        <v>0.25</v>
      </c>
      <c r="L1938" s="32" t="s">
        <v>4049</v>
      </c>
      <c r="M1938" s="8" t="s">
        <v>12088</v>
      </c>
      <c r="N1938" s="2" t="s">
        <v>11971</v>
      </c>
      <c r="O1938" s="173"/>
      <c r="P1938" s="168">
        <f t="shared" si="1098"/>
        <v>1935</v>
      </c>
      <c r="Q1938" s="138">
        <f t="shared" si="1092"/>
        <v>12</v>
      </c>
      <c r="R1938" s="138" t="e">
        <f t="shared" si="1093"/>
        <v>#VALUE!</v>
      </c>
      <c r="S1938" s="138" t="e">
        <f t="shared" si="1094"/>
        <v>#VALUE!</v>
      </c>
      <c r="T1938" s="138" t="e">
        <f t="shared" si="1095"/>
        <v>#VALUE!</v>
      </c>
      <c r="U1938" s="138" t="e">
        <f t="shared" si="1096"/>
        <v>#VALUE!</v>
      </c>
      <c r="V1938" s="138" t="e">
        <f t="shared" si="1097"/>
        <v>#VALUE!</v>
      </c>
      <c r="W1938" s="158" t="str">
        <f t="shared" si="1074"/>
        <v>выходной</v>
      </c>
      <c r="X1938" s="159" t="e">
        <f>HLOOKUP(SEARCH("2",$M1938)-1,$Q$3:$V1938,$P1938+1,FALSE)</f>
        <v>#N/A</v>
      </c>
      <c r="Y1938" s="160" t="str">
        <f t="shared" si="1075"/>
        <v>08:00 12:30</v>
      </c>
      <c r="Z1938" s="161" t="e">
        <f t="shared" si="1076"/>
        <v>#VALUE!</v>
      </c>
      <c r="AA1938" s="158" t="str">
        <f t="shared" si="1077"/>
        <v>08:00 12:30</v>
      </c>
      <c r="AB1938" s="159">
        <f>HLOOKUP(SEARCH("3",$M1938)-1,$Q$3:$V1938,$P1938+1,FALSE)</f>
        <v>12</v>
      </c>
      <c r="AC1938" s="160" t="str">
        <f t="shared" si="1078"/>
        <v>08:00 12:30</v>
      </c>
      <c r="AD1938" s="161" t="e">
        <f t="shared" si="1079"/>
        <v>#VALUE!</v>
      </c>
      <c r="AE1938" s="158" t="str">
        <f t="shared" si="1080"/>
        <v>08:00 12:30</v>
      </c>
      <c r="AF1938" s="159" t="e">
        <f>HLOOKUP(SEARCH("4",$M1938)-1,$Q$3:$V1938,$P1938+1,FALSE)</f>
        <v>#VALUE!</v>
      </c>
      <c r="AG1938" s="161" t="e">
        <f t="shared" si="1081"/>
        <v>#VALUE!</v>
      </c>
      <c r="AH1938" s="161" t="e">
        <f t="shared" si="1082"/>
        <v>#VALUE!</v>
      </c>
      <c r="AI1938" s="158" t="str">
        <f t="shared" si="1083"/>
        <v>выходной</v>
      </c>
      <c r="AJ1938" s="159" t="e">
        <f>HLOOKUP(SEARCH("5",$M1938)-1,$Q$3:$V1938,$P1938+1,FALSE)</f>
        <v>#VALUE!</v>
      </c>
      <c r="AK1938" s="161" t="e">
        <f t="shared" si="1084"/>
        <v>#VALUE!</v>
      </c>
      <c r="AL1938" s="161" t="e">
        <f t="shared" si="1085"/>
        <v>#VALUE!</v>
      </c>
      <c r="AM1938" s="158" t="str">
        <f t="shared" si="1086"/>
        <v>выходной</v>
      </c>
      <c r="AN1938" s="159" t="e">
        <f>HLOOKUP(SEARCH("6",$M1938)-1,$Q$3:$V1938,$P1938+1,FALSE)</f>
        <v>#VALUE!</v>
      </c>
      <c r="AO1938" s="161" t="e">
        <f t="shared" si="1087"/>
        <v>#VALUE!</v>
      </c>
      <c r="AP1938" s="161" t="e">
        <f t="shared" si="1088"/>
        <v>#VALUE!</v>
      </c>
      <c r="AQ1938" s="162" t="str">
        <f t="shared" si="1089"/>
        <v>выходной</v>
      </c>
      <c r="AR1938" s="163" t="e">
        <f>HLOOKUP(SEARCH("7",$M1938)-1,$Q$3:$V1938,$P1938+1,FALSE)</f>
        <v>#VALUE!</v>
      </c>
      <c r="AS1938" s="164" t="str">
        <f t="shared" si="1090"/>
        <v>выходной</v>
      </c>
      <c r="AT1938" s="142"/>
      <c r="AU1938" s="11" t="str">
        <f>IF(ISERROR(VLOOKUP(B1938,'РЕОРГ 2008'!$A:$B,2,FALSE)),"",VLOOKUP(B1938,'РЕОРГ 2008'!$A:$B,2,FALSE))</f>
        <v/>
      </c>
      <c r="AV1938" s="12" t="str">
        <f t="shared" si="1091"/>
        <v>Опер.касса №8219/032</v>
      </c>
      <c r="AW1938" s="31" t="e">
        <f>LEFT(#REF!,2)</f>
        <v>#REF!</v>
      </c>
      <c r="AX1938" s="12" t="str">
        <f t="shared" si="1069"/>
        <v>8219/032</v>
      </c>
      <c r="AZ1938" t="str">
        <f>IF(ISERROR(VLOOKUP(B1938,'РЕОРГ 01.08.2009'!$A:$B,2,FALSE)),"",VLOOKUP(B1938,'РЕОРГ 01.08.2009'!$A:$B,2,FALSE))</f>
        <v/>
      </c>
      <c r="BA1938" s="12" t="str">
        <f t="shared" si="1064"/>
        <v>Опер.касса №8219/032</v>
      </c>
      <c r="BB1938" t="e">
        <f>LEFT(#REF!,2)</f>
        <v>#REF!</v>
      </c>
      <c r="BC1938" s="12" t="str">
        <f t="shared" si="1070"/>
        <v>8219/032</v>
      </c>
      <c r="BE1938" t="str">
        <f>IF(ISERROR(VLOOKUP(B1938,'РЕОРГ 01.10.2009'!A:C,3,FALSE)),"",VLOOKUP(B1938,'РЕОРГ 01.10.2009'!A:C,3,FALSE))</f>
        <v/>
      </c>
      <c r="BF1938" s="12" t="str">
        <f t="shared" si="1065"/>
        <v>Опер.касса №8219/032</v>
      </c>
      <c r="BG1938" t="e">
        <f>LEFT(#REF!,2)</f>
        <v>#REF!</v>
      </c>
      <c r="BH1938" s="12" t="str">
        <f t="shared" si="1071"/>
        <v>8219/032</v>
      </c>
      <c r="BJ1938" t="str">
        <f>IF(ISERROR(VLOOKUP($B1938,'РЕОРГ 01.05.2010'!A:B,2,FALSE)),"",VLOOKUP($B1938,'РЕОРГ 01.05.2010'!A:B,2,FALSE))</f>
        <v/>
      </c>
      <c r="BK1938" s="12" t="str">
        <f t="shared" si="1066"/>
        <v>Опер.касса №8219/032</v>
      </c>
      <c r="BL1938" t="e">
        <f>LEFT(#REF!,2)</f>
        <v>#REF!</v>
      </c>
      <c r="BM1938" s="12" t="str">
        <f t="shared" si="1072"/>
        <v>8219/032</v>
      </c>
      <c r="BO1938" t="str">
        <f>IF(ISERROR(VLOOKUP($B1938,'РЕОРГ 01.08.2010'!A:B,2,FALSE)),"",VLOOKUP($B1938,'РЕОРГ 01.08.2010'!A:B,2,FALSE))</f>
        <v/>
      </c>
      <c r="BP1938" s="12" t="str">
        <f t="shared" si="1067"/>
        <v>Опер.касса №8219/032</v>
      </c>
      <c r="BQ1938" t="e">
        <f>LEFT(#REF!,2)</f>
        <v>#REF!</v>
      </c>
      <c r="BR1938" s="12" t="str">
        <f t="shared" si="1073"/>
        <v>8219/032</v>
      </c>
    </row>
    <row r="1939" spans="1:70" ht="12.75" customHeight="1">
      <c r="A1939" t="str">
        <f t="shared" si="1068"/>
        <v>8219/033</v>
      </c>
      <c r="B1939" s="133">
        <v>2256</v>
      </c>
      <c r="C1939" s="1" t="s">
        <v>5710</v>
      </c>
      <c r="D1939" s="32" t="s">
        <v>1931</v>
      </c>
      <c r="E1939" s="1" t="s">
        <v>5711</v>
      </c>
      <c r="F1939" s="1" t="s">
        <v>8047</v>
      </c>
      <c r="G1939" s="1" t="s">
        <v>5712</v>
      </c>
      <c r="H1939" s="1" t="s">
        <v>5713</v>
      </c>
      <c r="I1939" s="1" t="s">
        <v>5714</v>
      </c>
      <c r="J1939" s="1"/>
      <c r="K1939" s="1">
        <v>0.4</v>
      </c>
      <c r="L1939" s="32" t="s">
        <v>4049</v>
      </c>
      <c r="M1939" s="8" t="s">
        <v>12214</v>
      </c>
      <c r="N1939" s="2" t="s">
        <v>12753</v>
      </c>
      <c r="O1939" s="173"/>
      <c r="P1939" s="168">
        <f t="shared" si="1098"/>
        <v>1936</v>
      </c>
      <c r="Q1939" s="138">
        <f t="shared" si="1092"/>
        <v>25</v>
      </c>
      <c r="R1939" s="138">
        <f t="shared" si="1093"/>
        <v>50</v>
      </c>
      <c r="S1939" s="138" t="e">
        <f t="shared" si="1094"/>
        <v>#VALUE!</v>
      </c>
      <c r="T1939" s="138" t="e">
        <f t="shared" si="1095"/>
        <v>#VALUE!</v>
      </c>
      <c r="U1939" s="138" t="e">
        <f t="shared" si="1096"/>
        <v>#VALUE!</v>
      </c>
      <c r="V1939" s="138" t="e">
        <f t="shared" si="1097"/>
        <v>#VALUE!</v>
      </c>
      <c r="W1939" s="158" t="str">
        <f t="shared" si="1074"/>
        <v>08:30 14:20(12:00 13:00)</v>
      </c>
      <c r="X1939" s="159" t="e">
        <f>HLOOKUP(SEARCH("2",$M1939)-1,$Q$3:$V1939,$P1939+1,FALSE)</f>
        <v>#VALUE!</v>
      </c>
      <c r="Y1939" s="160" t="e">
        <f t="shared" si="1075"/>
        <v>#VALUE!</v>
      </c>
      <c r="Z1939" s="161" t="e">
        <f t="shared" si="1076"/>
        <v>#VALUE!</v>
      </c>
      <c r="AA1939" s="158" t="str">
        <f t="shared" si="1077"/>
        <v>выходной</v>
      </c>
      <c r="AB1939" s="159" t="e">
        <f>HLOOKUP(SEARCH("3",$M1939)-1,$Q$3:$V1939,$P1939+1,FALSE)</f>
        <v>#VALUE!</v>
      </c>
      <c r="AC1939" s="160" t="e">
        <f t="shared" si="1078"/>
        <v>#VALUE!</v>
      </c>
      <c r="AD1939" s="161" t="e">
        <f t="shared" si="1079"/>
        <v>#VALUE!</v>
      </c>
      <c r="AE1939" s="158" t="str">
        <f t="shared" si="1080"/>
        <v>выходной</v>
      </c>
      <c r="AF1939" s="159">
        <f>HLOOKUP(SEARCH("4",$M1939)-1,$Q$3:$V1939,$P1939+1,FALSE)</f>
        <v>25</v>
      </c>
      <c r="AG1939" s="161" t="str">
        <f t="shared" si="1081"/>
        <v>08:30 14:20(12:00 13:00)|08:30 14:20(12:00 13:00)</v>
      </c>
      <c r="AH1939" s="161" t="str">
        <f t="shared" si="1082"/>
        <v>08:30 14:20(12:00 13:00)</v>
      </c>
      <c r="AI1939" s="158" t="str">
        <f t="shared" si="1083"/>
        <v>08:30 14:20(12:00 13:00)</v>
      </c>
      <c r="AJ1939" s="159">
        <f>HLOOKUP(SEARCH("5",$M1939)-1,$Q$3:$V1939,$P1939+1,FALSE)</f>
        <v>50</v>
      </c>
      <c r="AK1939" s="161" t="str">
        <f t="shared" si="1084"/>
        <v>08:30 14:20(12:00 13:00)</v>
      </c>
      <c r="AL1939" s="161" t="e">
        <f t="shared" si="1085"/>
        <v>#VALUE!</v>
      </c>
      <c r="AM1939" s="158" t="str">
        <f t="shared" si="1086"/>
        <v>08:30 14:20(12:00 13:00)</v>
      </c>
      <c r="AN1939" s="159" t="e">
        <f>HLOOKUP(SEARCH("6",$M1939)-1,$Q$3:$V1939,$P1939+1,FALSE)</f>
        <v>#VALUE!</v>
      </c>
      <c r="AO1939" s="161" t="e">
        <f t="shared" si="1087"/>
        <v>#VALUE!</v>
      </c>
      <c r="AP1939" s="161" t="e">
        <f t="shared" si="1088"/>
        <v>#VALUE!</v>
      </c>
      <c r="AQ1939" s="162" t="str">
        <f t="shared" si="1089"/>
        <v>выходной</v>
      </c>
      <c r="AR1939" s="163" t="e">
        <f>HLOOKUP(SEARCH("7",$M1939)-1,$Q$3:$V1939,$P1939+1,FALSE)</f>
        <v>#VALUE!</v>
      </c>
      <c r="AS1939" s="164" t="str">
        <f t="shared" si="1090"/>
        <v>выходной</v>
      </c>
      <c r="AT1939" s="142"/>
      <c r="AU1939" s="11" t="str">
        <f>IF(ISERROR(VLOOKUP(B1939,'РЕОРГ 2008'!$A:$B,2,FALSE)),"",VLOOKUP(B1939,'РЕОРГ 2008'!$A:$B,2,FALSE))</f>
        <v/>
      </c>
      <c r="AV1939" s="12" t="str">
        <f t="shared" si="1091"/>
        <v>Опер.касса №8219/033</v>
      </c>
      <c r="AW1939" s="31" t="e">
        <f>LEFT(#REF!,2)</f>
        <v>#REF!</v>
      </c>
      <c r="AX1939" s="12" t="str">
        <f t="shared" si="1069"/>
        <v>8219/033</v>
      </c>
      <c r="AZ1939" t="str">
        <f>IF(ISERROR(VLOOKUP(B1939,'РЕОРГ 01.08.2009'!$A:$B,2,FALSE)),"",VLOOKUP(B1939,'РЕОРГ 01.08.2009'!$A:$B,2,FALSE))</f>
        <v/>
      </c>
      <c r="BA1939" s="12" t="str">
        <f t="shared" si="1064"/>
        <v>Опер.касса №8219/033</v>
      </c>
      <c r="BB1939" t="e">
        <f>LEFT(#REF!,2)</f>
        <v>#REF!</v>
      </c>
      <c r="BC1939" s="12" t="str">
        <f t="shared" si="1070"/>
        <v>8219/033</v>
      </c>
      <c r="BE1939" t="str">
        <f>IF(ISERROR(VLOOKUP(B1939,'РЕОРГ 01.10.2009'!A:C,3,FALSE)),"",VLOOKUP(B1939,'РЕОРГ 01.10.2009'!A:C,3,FALSE))</f>
        <v/>
      </c>
      <c r="BF1939" s="12" t="str">
        <f t="shared" si="1065"/>
        <v>Опер.касса №8219/033</v>
      </c>
      <c r="BG1939" t="e">
        <f>LEFT(#REF!,2)</f>
        <v>#REF!</v>
      </c>
      <c r="BH1939" s="12" t="str">
        <f t="shared" si="1071"/>
        <v>8219/033</v>
      </c>
      <c r="BJ1939" t="str">
        <f>IF(ISERROR(VLOOKUP($B1939,'РЕОРГ 01.05.2010'!A:B,2,FALSE)),"",VLOOKUP($B1939,'РЕОРГ 01.05.2010'!A:B,2,FALSE))</f>
        <v/>
      </c>
      <c r="BK1939" s="12" t="str">
        <f t="shared" si="1066"/>
        <v>Опер.касса №8219/033</v>
      </c>
      <c r="BL1939" t="e">
        <f>LEFT(#REF!,2)</f>
        <v>#REF!</v>
      </c>
      <c r="BM1939" s="12" t="str">
        <f t="shared" si="1072"/>
        <v>8219/033</v>
      </c>
      <c r="BO1939" t="str">
        <f>IF(ISERROR(VLOOKUP($B1939,'РЕОРГ 01.08.2010'!A:B,2,FALSE)),"",VLOOKUP($B1939,'РЕОРГ 01.08.2010'!A:B,2,FALSE))</f>
        <v/>
      </c>
      <c r="BP1939" s="12" t="str">
        <f t="shared" si="1067"/>
        <v>Опер.касса №8219/033</v>
      </c>
      <c r="BQ1939" t="e">
        <f>LEFT(#REF!,2)</f>
        <v>#REF!</v>
      </c>
      <c r="BR1939" s="12" t="str">
        <f t="shared" si="1073"/>
        <v>8219/033</v>
      </c>
    </row>
    <row r="1940" spans="1:70" ht="12.75" customHeight="1">
      <c r="A1940" t="str">
        <f t="shared" si="1068"/>
        <v>8219/035</v>
      </c>
      <c r="B1940" s="133">
        <v>2257</v>
      </c>
      <c r="C1940" s="1" t="s">
        <v>5715</v>
      </c>
      <c r="D1940" s="32" t="s">
        <v>1931</v>
      </c>
      <c r="E1940" s="1" t="s">
        <v>5716</v>
      </c>
      <c r="F1940" s="1" t="s">
        <v>8047</v>
      </c>
      <c r="G1940" s="1" t="s">
        <v>5717</v>
      </c>
      <c r="H1940" s="1" t="s">
        <v>5718</v>
      </c>
      <c r="I1940" s="1" t="s">
        <v>2907</v>
      </c>
      <c r="J1940" s="1"/>
      <c r="K1940" s="1">
        <v>0.4</v>
      </c>
      <c r="L1940" s="32" t="s">
        <v>4049</v>
      </c>
      <c r="M1940" s="8" t="s">
        <v>11994</v>
      </c>
      <c r="N1940" s="2" t="s">
        <v>12753</v>
      </c>
      <c r="O1940" s="173"/>
      <c r="P1940" s="168">
        <f t="shared" si="1098"/>
        <v>1937</v>
      </c>
      <c r="Q1940" s="138">
        <f t="shared" si="1092"/>
        <v>25</v>
      </c>
      <c r="R1940" s="138">
        <f t="shared" si="1093"/>
        <v>50</v>
      </c>
      <c r="S1940" s="138" t="e">
        <f t="shared" si="1094"/>
        <v>#VALUE!</v>
      </c>
      <c r="T1940" s="138" t="e">
        <f t="shared" si="1095"/>
        <v>#VALUE!</v>
      </c>
      <c r="U1940" s="138" t="e">
        <f t="shared" si="1096"/>
        <v>#VALUE!</v>
      </c>
      <c r="V1940" s="138" t="e">
        <f t="shared" si="1097"/>
        <v>#VALUE!</v>
      </c>
      <c r="W1940" s="158" t="str">
        <f t="shared" si="1074"/>
        <v>08:30 14:20(12:00 13:00)</v>
      </c>
      <c r="X1940" s="159">
        <f>HLOOKUP(SEARCH("2",$M1940)-1,$Q$3:$V1940,$P1940+1,FALSE)</f>
        <v>25</v>
      </c>
      <c r="Y1940" s="160" t="str">
        <f t="shared" si="1075"/>
        <v>08:30 14:20(12:00 13:00)|08:30 14:20(12:00 13:00)</v>
      </c>
      <c r="Z1940" s="161" t="str">
        <f t="shared" si="1076"/>
        <v>08:30 14:20(12:00 13:00)</v>
      </c>
      <c r="AA1940" s="158" t="str">
        <f t="shared" si="1077"/>
        <v>08:30 14:20(12:00 13:00)</v>
      </c>
      <c r="AB1940" s="159" t="e">
        <f>HLOOKUP(SEARCH("3",$M1940)-1,$Q$3:$V1940,$P1940+1,FALSE)</f>
        <v>#VALUE!</v>
      </c>
      <c r="AC1940" s="160" t="e">
        <f t="shared" si="1078"/>
        <v>#VALUE!</v>
      </c>
      <c r="AD1940" s="161" t="e">
        <f t="shared" si="1079"/>
        <v>#VALUE!</v>
      </c>
      <c r="AE1940" s="158" t="str">
        <f t="shared" si="1080"/>
        <v>выходной</v>
      </c>
      <c r="AF1940" s="159" t="e">
        <f>HLOOKUP(SEARCH("4",$M1940)-1,$Q$3:$V1940,$P1940+1,FALSE)</f>
        <v>#VALUE!</v>
      </c>
      <c r="AG1940" s="161" t="e">
        <f t="shared" si="1081"/>
        <v>#VALUE!</v>
      </c>
      <c r="AH1940" s="161" t="e">
        <f t="shared" si="1082"/>
        <v>#VALUE!</v>
      </c>
      <c r="AI1940" s="158" t="str">
        <f t="shared" si="1083"/>
        <v>выходной</v>
      </c>
      <c r="AJ1940" s="159">
        <f>HLOOKUP(SEARCH("5",$M1940)-1,$Q$3:$V1940,$P1940+1,FALSE)</f>
        <v>50</v>
      </c>
      <c r="AK1940" s="161" t="str">
        <f t="shared" si="1084"/>
        <v>08:30 14:20(12:00 13:00)</v>
      </c>
      <c r="AL1940" s="161" t="e">
        <f t="shared" si="1085"/>
        <v>#VALUE!</v>
      </c>
      <c r="AM1940" s="158" t="str">
        <f t="shared" si="1086"/>
        <v>08:30 14:20(12:00 13:00)</v>
      </c>
      <c r="AN1940" s="159" t="e">
        <f>HLOOKUP(SEARCH("6",$M1940)-1,$Q$3:$V1940,$P1940+1,FALSE)</f>
        <v>#VALUE!</v>
      </c>
      <c r="AO1940" s="161" t="e">
        <f t="shared" si="1087"/>
        <v>#VALUE!</v>
      </c>
      <c r="AP1940" s="161" t="e">
        <f t="shared" si="1088"/>
        <v>#VALUE!</v>
      </c>
      <c r="AQ1940" s="162" t="str">
        <f t="shared" si="1089"/>
        <v>выходной</v>
      </c>
      <c r="AR1940" s="163" t="e">
        <f>HLOOKUP(SEARCH("7",$M1940)-1,$Q$3:$V1940,$P1940+1,FALSE)</f>
        <v>#VALUE!</v>
      </c>
      <c r="AS1940" s="164" t="str">
        <f t="shared" si="1090"/>
        <v>выходной</v>
      </c>
      <c r="AT1940" s="142"/>
      <c r="AU1940" s="11" t="str">
        <f>IF(ISERROR(VLOOKUP(B1940,'РЕОРГ 2008'!$A:$B,2,FALSE)),"",VLOOKUP(B1940,'РЕОРГ 2008'!$A:$B,2,FALSE))</f>
        <v/>
      </c>
      <c r="AV1940" s="12" t="str">
        <f t="shared" si="1091"/>
        <v>Опер.касса №8219/035</v>
      </c>
      <c r="AW1940" s="31" t="e">
        <f>LEFT(#REF!,2)</f>
        <v>#REF!</v>
      </c>
      <c r="AX1940" s="12" t="str">
        <f t="shared" si="1069"/>
        <v>8219/035</v>
      </c>
      <c r="AZ1940" t="str">
        <f>IF(ISERROR(VLOOKUP(B1940,'РЕОРГ 01.08.2009'!$A:$B,2,FALSE)),"",VLOOKUP(B1940,'РЕОРГ 01.08.2009'!$A:$B,2,FALSE))</f>
        <v/>
      </c>
      <c r="BA1940" s="12" t="str">
        <f t="shared" si="1064"/>
        <v>Опер.касса №8219/035</v>
      </c>
      <c r="BB1940" t="e">
        <f>LEFT(#REF!,2)</f>
        <v>#REF!</v>
      </c>
      <c r="BC1940" s="12" t="str">
        <f t="shared" si="1070"/>
        <v>8219/035</v>
      </c>
      <c r="BE1940" t="str">
        <f>IF(ISERROR(VLOOKUP(B1940,'РЕОРГ 01.10.2009'!A:C,3,FALSE)),"",VLOOKUP(B1940,'РЕОРГ 01.10.2009'!A:C,3,FALSE))</f>
        <v/>
      </c>
      <c r="BF1940" s="12" t="str">
        <f t="shared" si="1065"/>
        <v>Опер.касса №8219/035</v>
      </c>
      <c r="BG1940" t="e">
        <f>LEFT(#REF!,2)</f>
        <v>#REF!</v>
      </c>
      <c r="BH1940" s="12" t="str">
        <f t="shared" si="1071"/>
        <v>8219/035</v>
      </c>
      <c r="BJ1940" t="str">
        <f>IF(ISERROR(VLOOKUP($B1940,'РЕОРГ 01.05.2010'!A:B,2,FALSE)),"",VLOOKUP($B1940,'РЕОРГ 01.05.2010'!A:B,2,FALSE))</f>
        <v/>
      </c>
      <c r="BK1940" s="12" t="str">
        <f t="shared" si="1066"/>
        <v>Опер.касса №8219/035</v>
      </c>
      <c r="BL1940" t="e">
        <f>LEFT(#REF!,2)</f>
        <v>#REF!</v>
      </c>
      <c r="BM1940" s="12" t="str">
        <f t="shared" si="1072"/>
        <v>8219/035</v>
      </c>
      <c r="BO1940" t="str">
        <f>IF(ISERROR(VLOOKUP($B1940,'РЕОРГ 01.08.2010'!A:B,2,FALSE)),"",VLOOKUP($B1940,'РЕОРГ 01.08.2010'!A:B,2,FALSE))</f>
        <v/>
      </c>
      <c r="BP1940" s="12" t="str">
        <f t="shared" si="1067"/>
        <v>Опер.касса №8219/035</v>
      </c>
      <c r="BQ1940" t="e">
        <f>LEFT(#REF!,2)</f>
        <v>#REF!</v>
      </c>
      <c r="BR1940" s="12" t="str">
        <f t="shared" si="1073"/>
        <v>8219/035</v>
      </c>
    </row>
    <row r="1941" spans="1:70" ht="12.75" customHeight="1">
      <c r="A1941" t="str">
        <f t="shared" si="1068"/>
        <v>8219/04</v>
      </c>
      <c r="B1941" s="133">
        <v>2258</v>
      </c>
      <c r="C1941" s="1" t="s">
        <v>5719</v>
      </c>
      <c r="D1941" s="32" t="s">
        <v>1931</v>
      </c>
      <c r="E1941" s="1" t="s">
        <v>5720</v>
      </c>
      <c r="F1941" s="1" t="s">
        <v>8047</v>
      </c>
      <c r="G1941" s="1" t="s">
        <v>5721</v>
      </c>
      <c r="H1941" s="1" t="s">
        <v>5722</v>
      </c>
      <c r="I1941" s="1" t="s">
        <v>5723</v>
      </c>
      <c r="J1941" s="1"/>
      <c r="K1941" s="1">
        <v>0.25</v>
      </c>
      <c r="L1941" s="32" t="s">
        <v>4049</v>
      </c>
      <c r="M1941" s="8" t="s">
        <v>12447</v>
      </c>
      <c r="N1941" s="2" t="s">
        <v>12754</v>
      </c>
      <c r="O1941" s="173"/>
      <c r="P1941" s="168">
        <f t="shared" si="1098"/>
        <v>1938</v>
      </c>
      <c r="Q1941" s="138">
        <f t="shared" si="1092"/>
        <v>25</v>
      </c>
      <c r="R1941" s="138" t="e">
        <f t="shared" si="1093"/>
        <v>#VALUE!</v>
      </c>
      <c r="S1941" s="138" t="e">
        <f t="shared" si="1094"/>
        <v>#VALUE!</v>
      </c>
      <c r="T1941" s="138" t="e">
        <f t="shared" si="1095"/>
        <v>#VALUE!</v>
      </c>
      <c r="U1941" s="138" t="e">
        <f t="shared" si="1096"/>
        <v>#VALUE!</v>
      </c>
      <c r="V1941" s="138" t="e">
        <f t="shared" si="1097"/>
        <v>#VALUE!</v>
      </c>
      <c r="W1941" s="158" t="str">
        <f t="shared" si="1074"/>
        <v>выходной</v>
      </c>
      <c r="X1941" s="159" t="e">
        <f>HLOOKUP(SEARCH("2",$M1941)-1,$Q$3:$V1941,$P1941+1,FALSE)</f>
        <v>#VALUE!</v>
      </c>
      <c r="Y1941" s="160" t="e">
        <f t="shared" si="1075"/>
        <v>#VALUE!</v>
      </c>
      <c r="Z1941" s="161" t="e">
        <f t="shared" si="1076"/>
        <v>#VALUE!</v>
      </c>
      <c r="AA1941" s="158" t="str">
        <f t="shared" si="1077"/>
        <v>выходной</v>
      </c>
      <c r="AB1941" s="159" t="e">
        <f>HLOOKUP(SEARCH("3",$M1941)-1,$Q$3:$V1941,$P1941+1,FALSE)</f>
        <v>#N/A</v>
      </c>
      <c r="AC1941" s="160" t="str">
        <f t="shared" si="1078"/>
        <v>08:00 15:00(12:00 13:00)</v>
      </c>
      <c r="AD1941" s="161" t="e">
        <f t="shared" si="1079"/>
        <v>#VALUE!</v>
      </c>
      <c r="AE1941" s="158" t="str">
        <f t="shared" si="1080"/>
        <v>08:00 15:00(12:00 13:00)</v>
      </c>
      <c r="AF1941" s="159" t="e">
        <f>HLOOKUP(SEARCH("4",$M1941)-1,$Q$3:$V1941,$P1941+1,FALSE)</f>
        <v>#VALUE!</v>
      </c>
      <c r="AG1941" s="161" t="e">
        <f t="shared" si="1081"/>
        <v>#VALUE!</v>
      </c>
      <c r="AH1941" s="161" t="e">
        <f t="shared" si="1082"/>
        <v>#VALUE!</v>
      </c>
      <c r="AI1941" s="158" t="str">
        <f t="shared" si="1083"/>
        <v>выходной</v>
      </c>
      <c r="AJ1941" s="159" t="e">
        <f>HLOOKUP(SEARCH("5",$M1941)-1,$Q$3:$V1941,$P1941+1,FALSE)</f>
        <v>#VALUE!</v>
      </c>
      <c r="AK1941" s="161" t="e">
        <f t="shared" si="1084"/>
        <v>#VALUE!</v>
      </c>
      <c r="AL1941" s="161" t="e">
        <f t="shared" si="1085"/>
        <v>#VALUE!</v>
      </c>
      <c r="AM1941" s="158" t="str">
        <f t="shared" si="1086"/>
        <v>выходной</v>
      </c>
      <c r="AN1941" s="159">
        <f>HLOOKUP(SEARCH("6",$M1941)-1,$Q$3:$V1941,$P1941+1,FALSE)</f>
        <v>25</v>
      </c>
      <c r="AO1941" s="161" t="str">
        <f t="shared" si="1087"/>
        <v>08:00 11:00</v>
      </c>
      <c r="AP1941" s="161" t="e">
        <f t="shared" si="1088"/>
        <v>#VALUE!</v>
      </c>
      <c r="AQ1941" s="162" t="str">
        <f t="shared" si="1089"/>
        <v>08:00 11:00</v>
      </c>
      <c r="AR1941" s="163" t="e">
        <f>HLOOKUP(SEARCH("7",$M1941)-1,$Q$3:$V1941,$P1941+1,FALSE)</f>
        <v>#VALUE!</v>
      </c>
      <c r="AS1941" s="164" t="str">
        <f t="shared" si="1090"/>
        <v>выходной</v>
      </c>
      <c r="AT1941" s="142"/>
      <c r="AU1941" s="11" t="str">
        <f>IF(ISERROR(VLOOKUP(B1941,'РЕОРГ 2008'!$A:$B,2,FALSE)),"",VLOOKUP(B1941,'РЕОРГ 2008'!$A:$B,2,FALSE))</f>
        <v/>
      </c>
      <c r="AV1941" s="12" t="str">
        <f t="shared" si="1091"/>
        <v>Опер.касса №8219/04</v>
      </c>
      <c r="AW1941" s="31" t="e">
        <f>LEFT(#REF!,2)</f>
        <v>#REF!</v>
      </c>
      <c r="AX1941" s="12" t="str">
        <f t="shared" si="1069"/>
        <v>8219/04</v>
      </c>
      <c r="AZ1941" t="str">
        <f>IF(ISERROR(VLOOKUP(B1941,'РЕОРГ 01.08.2009'!$A:$B,2,FALSE)),"",VLOOKUP(B1941,'РЕОРГ 01.08.2009'!$A:$B,2,FALSE))</f>
        <v/>
      </c>
      <c r="BA1941" s="12" t="str">
        <f t="shared" si="1064"/>
        <v>Опер.касса №8219/04</v>
      </c>
      <c r="BB1941" t="e">
        <f>LEFT(#REF!,2)</f>
        <v>#REF!</v>
      </c>
      <c r="BC1941" s="12" t="str">
        <f t="shared" si="1070"/>
        <v>8219/04</v>
      </c>
      <c r="BE1941" t="str">
        <f>IF(ISERROR(VLOOKUP(B1941,'РЕОРГ 01.10.2009'!A:C,3,FALSE)),"",VLOOKUP(B1941,'РЕОРГ 01.10.2009'!A:C,3,FALSE))</f>
        <v/>
      </c>
      <c r="BF1941" s="12" t="str">
        <f t="shared" si="1065"/>
        <v>Опер.касса №8219/04</v>
      </c>
      <c r="BG1941" t="e">
        <f>LEFT(#REF!,2)</f>
        <v>#REF!</v>
      </c>
      <c r="BH1941" s="12" t="str">
        <f t="shared" si="1071"/>
        <v>8219/04</v>
      </c>
      <c r="BJ1941" t="str">
        <f>IF(ISERROR(VLOOKUP($B1941,'РЕОРГ 01.05.2010'!A:B,2,FALSE)),"",VLOOKUP($B1941,'РЕОРГ 01.05.2010'!A:B,2,FALSE))</f>
        <v/>
      </c>
      <c r="BK1941" s="12" t="str">
        <f t="shared" si="1066"/>
        <v>Опер.касса №8219/04</v>
      </c>
      <c r="BL1941" t="e">
        <f>LEFT(#REF!,2)</f>
        <v>#REF!</v>
      </c>
      <c r="BM1941" s="12" t="str">
        <f t="shared" si="1072"/>
        <v>8219/04</v>
      </c>
      <c r="BO1941" t="str">
        <f>IF(ISERROR(VLOOKUP($B1941,'РЕОРГ 01.08.2010'!A:B,2,FALSE)),"",VLOOKUP($B1941,'РЕОРГ 01.08.2010'!A:B,2,FALSE))</f>
        <v/>
      </c>
      <c r="BP1941" s="12" t="str">
        <f t="shared" si="1067"/>
        <v>Опер.касса №8219/04</v>
      </c>
      <c r="BQ1941" t="e">
        <f>LEFT(#REF!,2)</f>
        <v>#REF!</v>
      </c>
      <c r="BR1941" s="12" t="str">
        <f t="shared" si="1073"/>
        <v>8219/04</v>
      </c>
    </row>
    <row r="1942" spans="1:70" ht="12.75" customHeight="1">
      <c r="A1942" t="str">
        <f t="shared" si="1068"/>
        <v>8219/043</v>
      </c>
      <c r="B1942" s="133">
        <v>2259</v>
      </c>
      <c r="C1942" s="1" t="s">
        <v>5724</v>
      </c>
      <c r="D1942" s="32" t="s">
        <v>1931</v>
      </c>
      <c r="E1942" s="1" t="s">
        <v>5725</v>
      </c>
      <c r="F1942" s="1" t="s">
        <v>8047</v>
      </c>
      <c r="G1942" s="1" t="s">
        <v>5726</v>
      </c>
      <c r="H1942" s="1" t="s">
        <v>5727</v>
      </c>
      <c r="I1942" s="1" t="s">
        <v>1812</v>
      </c>
      <c r="J1942" s="1"/>
      <c r="K1942" s="1">
        <v>8</v>
      </c>
      <c r="L1942" s="32" t="s">
        <v>2044</v>
      </c>
      <c r="M1942" s="8" t="s">
        <v>11773</v>
      </c>
      <c r="N1942" s="2" t="s">
        <v>12891</v>
      </c>
      <c r="O1942" s="173"/>
      <c r="P1942" s="168">
        <f t="shared" si="1098"/>
        <v>1939</v>
      </c>
      <c r="Q1942" s="138">
        <f t="shared" si="1092"/>
        <v>12</v>
      </c>
      <c r="R1942" s="138">
        <f t="shared" si="1093"/>
        <v>24</v>
      </c>
      <c r="S1942" s="138">
        <f t="shared" si="1094"/>
        <v>36</v>
      </c>
      <c r="T1942" s="138">
        <f t="shared" si="1095"/>
        <v>48</v>
      </c>
      <c r="U1942" s="138">
        <f t="shared" si="1096"/>
        <v>60</v>
      </c>
      <c r="V1942" s="138" t="e">
        <f t="shared" si="1097"/>
        <v>#VALUE!</v>
      </c>
      <c r="W1942" s="158" t="str">
        <f t="shared" si="1074"/>
        <v>10:30 20:00</v>
      </c>
      <c r="X1942" s="159">
        <f>HLOOKUP(SEARCH("2",$M1942)-1,$Q$3:$V1942,$P1942+1,FALSE)</f>
        <v>12</v>
      </c>
      <c r="Y1942" s="160" t="str">
        <f t="shared" si="1075"/>
        <v>10:30 20:00|10:30 20:00|10:30 20:00|10:30 20:00|09:00 16:00</v>
      </c>
      <c r="Z1942" s="161" t="str">
        <f t="shared" si="1076"/>
        <v>10:30 20:00</v>
      </c>
      <c r="AA1942" s="158" t="str">
        <f t="shared" si="1077"/>
        <v>10:30 20:00</v>
      </c>
      <c r="AB1942" s="159">
        <f>HLOOKUP(SEARCH("3",$M1942)-1,$Q$3:$V1942,$P1942+1,FALSE)</f>
        <v>24</v>
      </c>
      <c r="AC1942" s="160" t="str">
        <f t="shared" si="1078"/>
        <v>10:30 20:00|10:30 20:00|10:30 20:00|09:00 16:00</v>
      </c>
      <c r="AD1942" s="161" t="str">
        <f t="shared" si="1079"/>
        <v>10:30 20:00</v>
      </c>
      <c r="AE1942" s="158" t="str">
        <f t="shared" si="1080"/>
        <v>10:30 20:00</v>
      </c>
      <c r="AF1942" s="159">
        <f>HLOOKUP(SEARCH("4",$M1942)-1,$Q$3:$V1942,$P1942+1,FALSE)</f>
        <v>36</v>
      </c>
      <c r="AG1942" s="161" t="str">
        <f t="shared" si="1081"/>
        <v>10:30 20:00|10:30 20:00|09:00 16:00</v>
      </c>
      <c r="AH1942" s="161" t="str">
        <f t="shared" si="1082"/>
        <v>10:30 20:00</v>
      </c>
      <c r="AI1942" s="158" t="str">
        <f t="shared" si="1083"/>
        <v>10:30 20:00</v>
      </c>
      <c r="AJ1942" s="159">
        <f>HLOOKUP(SEARCH("5",$M1942)-1,$Q$3:$V1942,$P1942+1,FALSE)</f>
        <v>48</v>
      </c>
      <c r="AK1942" s="161" t="str">
        <f t="shared" si="1084"/>
        <v>10:30 20:00|09:00 16:00</v>
      </c>
      <c r="AL1942" s="161" t="str">
        <f t="shared" si="1085"/>
        <v>10:30 20:00</v>
      </c>
      <c r="AM1942" s="158" t="str">
        <f t="shared" si="1086"/>
        <v>10:30 20:00</v>
      </c>
      <c r="AN1942" s="159">
        <f>HLOOKUP(SEARCH("6",$M1942)-1,$Q$3:$V1942,$P1942+1,FALSE)</f>
        <v>60</v>
      </c>
      <c r="AO1942" s="161" t="str">
        <f t="shared" si="1087"/>
        <v>09:00 16:00</v>
      </c>
      <c r="AP1942" s="161" t="e">
        <f t="shared" si="1088"/>
        <v>#VALUE!</v>
      </c>
      <c r="AQ1942" s="162" t="str">
        <f t="shared" si="1089"/>
        <v>09:00 16:00</v>
      </c>
      <c r="AR1942" s="163" t="e">
        <f>HLOOKUP(SEARCH("7",$M1942)-1,$Q$3:$V1942,$P1942+1,FALSE)</f>
        <v>#VALUE!</v>
      </c>
      <c r="AS1942" s="164" t="str">
        <f t="shared" si="1090"/>
        <v>выходной</v>
      </c>
      <c r="AT1942" s="142"/>
      <c r="AU1942" s="11" t="str">
        <f>IF(ISERROR(VLOOKUP(B1942,'РЕОРГ 2008'!$A:$B,2,FALSE)),"",VLOOKUP(B1942,'РЕОРГ 2008'!$A:$B,2,FALSE))</f>
        <v/>
      </c>
      <c r="AV1942" s="12" t="str">
        <f t="shared" si="1091"/>
        <v>Опер.касса №8219/043</v>
      </c>
      <c r="AW1942" s="31" t="e">
        <f>LEFT(#REF!,2)</f>
        <v>#REF!</v>
      </c>
      <c r="AX1942" s="12" t="str">
        <f t="shared" si="1069"/>
        <v>8219/043</v>
      </c>
      <c r="AZ1942" t="str">
        <f>IF(ISERROR(VLOOKUP(B1942,'РЕОРГ 01.08.2009'!$A:$B,2,FALSE)),"",VLOOKUP(B1942,'РЕОРГ 01.08.2009'!$A:$B,2,FALSE))</f>
        <v/>
      </c>
      <c r="BA1942" s="12" t="str">
        <f t="shared" si="1064"/>
        <v>Опер.касса №8219/043</v>
      </c>
      <c r="BB1942" t="e">
        <f>LEFT(#REF!,2)</f>
        <v>#REF!</v>
      </c>
      <c r="BC1942" s="12" t="str">
        <f t="shared" si="1070"/>
        <v>8219/043</v>
      </c>
      <c r="BE1942" t="str">
        <f>IF(ISERROR(VLOOKUP(B1942,'РЕОРГ 01.10.2009'!A:C,3,FALSE)),"",VLOOKUP(B1942,'РЕОРГ 01.10.2009'!A:C,3,FALSE))</f>
        <v/>
      </c>
      <c r="BF1942" s="12" t="str">
        <f t="shared" si="1065"/>
        <v>Опер.касса №8219/043</v>
      </c>
      <c r="BG1942" t="e">
        <f>LEFT(#REF!,2)</f>
        <v>#REF!</v>
      </c>
      <c r="BH1942" s="12" t="str">
        <f t="shared" si="1071"/>
        <v>8219/043</v>
      </c>
      <c r="BJ1942" t="str">
        <f>IF(ISERROR(VLOOKUP($B1942,'РЕОРГ 01.05.2010'!A:B,2,FALSE)),"",VLOOKUP($B1942,'РЕОРГ 01.05.2010'!A:B,2,FALSE))</f>
        <v/>
      </c>
      <c r="BK1942" s="12" t="str">
        <f t="shared" si="1066"/>
        <v>Опер.касса №8219/043</v>
      </c>
      <c r="BL1942" t="e">
        <f>LEFT(#REF!,2)</f>
        <v>#REF!</v>
      </c>
      <c r="BM1942" s="12" t="str">
        <f t="shared" si="1072"/>
        <v>8219/043</v>
      </c>
      <c r="BO1942" t="str">
        <f>IF(ISERROR(VLOOKUP($B1942,'РЕОРГ 01.08.2010'!A:B,2,FALSE)),"",VLOOKUP($B1942,'РЕОРГ 01.08.2010'!A:B,2,FALSE))</f>
        <v/>
      </c>
      <c r="BP1942" s="12" t="str">
        <f t="shared" si="1067"/>
        <v>Опер.касса №8219/043</v>
      </c>
      <c r="BQ1942" t="e">
        <f>LEFT(#REF!,2)</f>
        <v>#REF!</v>
      </c>
      <c r="BR1942" s="12" t="str">
        <f t="shared" si="1073"/>
        <v>8219/043</v>
      </c>
    </row>
    <row r="1943" spans="1:70" ht="12.75" customHeight="1">
      <c r="A1943" t="str">
        <f t="shared" si="1068"/>
        <v>8219/046</v>
      </c>
      <c r="B1943" s="133">
        <v>2260</v>
      </c>
      <c r="C1943" s="1" t="s">
        <v>5728</v>
      </c>
      <c r="D1943" s="32" t="s">
        <v>1931</v>
      </c>
      <c r="E1943" s="1" t="s">
        <v>5729</v>
      </c>
      <c r="F1943" s="1" t="s">
        <v>8047</v>
      </c>
      <c r="G1943" s="1" t="s">
        <v>5730</v>
      </c>
      <c r="H1943" s="1" t="s">
        <v>5731</v>
      </c>
      <c r="I1943" s="1" t="s">
        <v>7006</v>
      </c>
      <c r="J1943" s="1"/>
      <c r="K1943" s="1">
        <v>5</v>
      </c>
      <c r="L1943" s="32" t="s">
        <v>2044</v>
      </c>
      <c r="M1943" s="8" t="s">
        <v>11773</v>
      </c>
      <c r="N1943" s="2" t="s">
        <v>12755</v>
      </c>
      <c r="O1943" s="173"/>
      <c r="P1943" s="168">
        <f t="shared" si="1098"/>
        <v>1940</v>
      </c>
      <c r="Q1943" s="138">
        <f t="shared" si="1092"/>
        <v>12</v>
      </c>
      <c r="R1943" s="138">
        <f t="shared" si="1093"/>
        <v>24</v>
      </c>
      <c r="S1943" s="138">
        <f t="shared" si="1094"/>
        <v>36</v>
      </c>
      <c r="T1943" s="138">
        <f t="shared" si="1095"/>
        <v>48</v>
      </c>
      <c r="U1943" s="138">
        <f t="shared" si="1096"/>
        <v>60</v>
      </c>
      <c r="V1943" s="138" t="e">
        <f t="shared" si="1097"/>
        <v>#VALUE!</v>
      </c>
      <c r="W1943" s="158" t="str">
        <f t="shared" si="1074"/>
        <v>09:30 18:00</v>
      </c>
      <c r="X1943" s="159">
        <f>HLOOKUP(SEARCH("2",$M1943)-1,$Q$3:$V1943,$P1943+1,FALSE)</f>
        <v>12</v>
      </c>
      <c r="Y1943" s="160" t="str">
        <f t="shared" si="1075"/>
        <v>10:30 18:00|09:30 18:00|09:30 18:00|09:30 18:00|09:00 16:00</v>
      </c>
      <c r="Z1943" s="161" t="str">
        <f t="shared" si="1076"/>
        <v>10:30 18:00</v>
      </c>
      <c r="AA1943" s="158" t="str">
        <f t="shared" si="1077"/>
        <v>10:30 18:00</v>
      </c>
      <c r="AB1943" s="159">
        <f>HLOOKUP(SEARCH("3",$M1943)-1,$Q$3:$V1943,$P1943+1,FALSE)</f>
        <v>24</v>
      </c>
      <c r="AC1943" s="160" t="str">
        <f t="shared" si="1078"/>
        <v>09:30 18:00|09:30 18:00|09:30 18:00|09:00 16:00</v>
      </c>
      <c r="AD1943" s="161" t="str">
        <f t="shared" si="1079"/>
        <v>09:30 18:00</v>
      </c>
      <c r="AE1943" s="158" t="str">
        <f t="shared" si="1080"/>
        <v>09:30 18:00</v>
      </c>
      <c r="AF1943" s="159">
        <f>HLOOKUP(SEARCH("4",$M1943)-1,$Q$3:$V1943,$P1943+1,FALSE)</f>
        <v>36</v>
      </c>
      <c r="AG1943" s="161" t="str">
        <f t="shared" si="1081"/>
        <v>09:30 18:00|09:30 18:00|09:00 16:00</v>
      </c>
      <c r="AH1943" s="161" t="str">
        <f t="shared" si="1082"/>
        <v>09:30 18:00</v>
      </c>
      <c r="AI1943" s="158" t="str">
        <f t="shared" si="1083"/>
        <v>09:30 18:00</v>
      </c>
      <c r="AJ1943" s="159">
        <f>HLOOKUP(SEARCH("5",$M1943)-1,$Q$3:$V1943,$P1943+1,FALSE)</f>
        <v>48</v>
      </c>
      <c r="AK1943" s="161" t="str">
        <f t="shared" si="1084"/>
        <v>09:30 18:00|09:00 16:00</v>
      </c>
      <c r="AL1943" s="161" t="str">
        <f t="shared" si="1085"/>
        <v>09:30 18:00</v>
      </c>
      <c r="AM1943" s="158" t="str">
        <f t="shared" si="1086"/>
        <v>09:30 18:00</v>
      </c>
      <c r="AN1943" s="159">
        <f>HLOOKUP(SEARCH("6",$M1943)-1,$Q$3:$V1943,$P1943+1,FALSE)</f>
        <v>60</v>
      </c>
      <c r="AO1943" s="161" t="str">
        <f t="shared" si="1087"/>
        <v>09:00 16:00</v>
      </c>
      <c r="AP1943" s="161" t="e">
        <f t="shared" si="1088"/>
        <v>#VALUE!</v>
      </c>
      <c r="AQ1943" s="162" t="str">
        <f t="shared" si="1089"/>
        <v>09:00 16:00</v>
      </c>
      <c r="AR1943" s="163" t="e">
        <f>HLOOKUP(SEARCH("7",$M1943)-1,$Q$3:$V1943,$P1943+1,FALSE)</f>
        <v>#VALUE!</v>
      </c>
      <c r="AS1943" s="164" t="str">
        <f t="shared" si="1090"/>
        <v>выходной</v>
      </c>
      <c r="AT1943" s="142"/>
      <c r="AU1943" s="11" t="str">
        <f>IF(ISERROR(VLOOKUP(B1943,'РЕОРГ 2008'!$A:$B,2,FALSE)),"",VLOOKUP(B1943,'РЕОРГ 2008'!$A:$B,2,FALSE))</f>
        <v/>
      </c>
      <c r="AV1943" s="12" t="str">
        <f t="shared" si="1091"/>
        <v>Опер.касса №8219/046</v>
      </c>
      <c r="AW1943" s="31" t="e">
        <f>LEFT(#REF!,2)</f>
        <v>#REF!</v>
      </c>
      <c r="AX1943" s="12" t="str">
        <f t="shared" si="1069"/>
        <v>8219/046</v>
      </c>
      <c r="AZ1943" t="str">
        <f>IF(ISERROR(VLOOKUP(B1943,'РЕОРГ 01.08.2009'!$A:$B,2,FALSE)),"",VLOOKUP(B1943,'РЕОРГ 01.08.2009'!$A:$B,2,FALSE))</f>
        <v/>
      </c>
      <c r="BA1943" s="12" t="str">
        <f t="shared" si="1064"/>
        <v>Опер.касса №8219/046</v>
      </c>
      <c r="BB1943" t="e">
        <f>LEFT(#REF!,2)</f>
        <v>#REF!</v>
      </c>
      <c r="BC1943" s="12" t="str">
        <f t="shared" si="1070"/>
        <v>8219/046</v>
      </c>
      <c r="BE1943" t="str">
        <f>IF(ISERROR(VLOOKUP(B1943,'РЕОРГ 01.10.2009'!A:C,3,FALSE)),"",VLOOKUP(B1943,'РЕОРГ 01.10.2009'!A:C,3,FALSE))</f>
        <v/>
      </c>
      <c r="BF1943" s="12" t="str">
        <f t="shared" si="1065"/>
        <v>Опер.касса №8219/046</v>
      </c>
      <c r="BG1943" t="e">
        <f>LEFT(#REF!,2)</f>
        <v>#REF!</v>
      </c>
      <c r="BH1943" s="12" t="str">
        <f t="shared" si="1071"/>
        <v>8219/046</v>
      </c>
      <c r="BJ1943" t="str">
        <f>IF(ISERROR(VLOOKUP($B1943,'РЕОРГ 01.05.2010'!A:B,2,FALSE)),"",VLOOKUP($B1943,'РЕОРГ 01.05.2010'!A:B,2,FALSE))</f>
        <v/>
      </c>
      <c r="BK1943" s="12" t="str">
        <f t="shared" si="1066"/>
        <v>Опер.касса №8219/046</v>
      </c>
      <c r="BL1943" t="e">
        <f>LEFT(#REF!,2)</f>
        <v>#REF!</v>
      </c>
      <c r="BM1943" s="12" t="str">
        <f t="shared" si="1072"/>
        <v>8219/046</v>
      </c>
      <c r="BO1943" t="str">
        <f>IF(ISERROR(VLOOKUP($B1943,'РЕОРГ 01.08.2010'!A:B,2,FALSE)),"",VLOOKUP($B1943,'РЕОРГ 01.08.2010'!A:B,2,FALSE))</f>
        <v/>
      </c>
      <c r="BP1943" s="12" t="str">
        <f t="shared" si="1067"/>
        <v>Опер.касса №8219/046</v>
      </c>
      <c r="BQ1943" t="e">
        <f>LEFT(#REF!,2)</f>
        <v>#REF!</v>
      </c>
      <c r="BR1943" s="12" t="str">
        <f t="shared" si="1073"/>
        <v>8219/046</v>
      </c>
    </row>
    <row r="1944" spans="1:70" ht="12.75" customHeight="1">
      <c r="A1944" t="str">
        <f t="shared" si="1068"/>
        <v>8219/05</v>
      </c>
      <c r="B1944" s="133">
        <v>2261</v>
      </c>
      <c r="C1944" s="1" t="s">
        <v>5733</v>
      </c>
      <c r="D1944" s="32" t="s">
        <v>1931</v>
      </c>
      <c r="E1944" s="1" t="s">
        <v>5734</v>
      </c>
      <c r="F1944" s="1" t="s">
        <v>8047</v>
      </c>
      <c r="G1944" s="1" t="s">
        <v>5735</v>
      </c>
      <c r="H1944" s="1" t="s">
        <v>5736</v>
      </c>
      <c r="I1944" s="1" t="s">
        <v>6244</v>
      </c>
      <c r="J1944" s="1"/>
      <c r="K1944" s="1">
        <v>0.75</v>
      </c>
      <c r="L1944" s="32" t="s">
        <v>4049</v>
      </c>
      <c r="M1944" s="8" t="s">
        <v>11908</v>
      </c>
      <c r="N1944" s="2" t="s">
        <v>12161</v>
      </c>
      <c r="O1944" s="173"/>
      <c r="P1944" s="168">
        <f t="shared" si="1098"/>
        <v>1941</v>
      </c>
      <c r="Q1944" s="138">
        <f t="shared" si="1092"/>
        <v>25</v>
      </c>
      <c r="R1944" s="138">
        <f t="shared" si="1093"/>
        <v>50</v>
      </c>
      <c r="S1944" s="138">
        <f t="shared" si="1094"/>
        <v>75</v>
      </c>
      <c r="T1944" s="138" t="e">
        <f t="shared" si="1095"/>
        <v>#VALUE!</v>
      </c>
      <c r="U1944" s="138" t="e">
        <f t="shared" si="1096"/>
        <v>#VALUE!</v>
      </c>
      <c r="V1944" s="138" t="e">
        <f t="shared" si="1097"/>
        <v>#VALUE!</v>
      </c>
      <c r="W1944" s="158" t="str">
        <f t="shared" si="1074"/>
        <v>08:00 16:00(12:00 13:00)</v>
      </c>
      <c r="X1944" s="159">
        <f>HLOOKUP(SEARCH("2",$M1944)-1,$Q$3:$V1944,$P1944+1,FALSE)</f>
        <v>25</v>
      </c>
      <c r="Y1944" s="160" t="str">
        <f t="shared" si="1075"/>
        <v>08:00 16:00(12:00 13:00)|08:00 16:00(12:00 13:00)|08:00 16:00(12:00 13:00)</v>
      </c>
      <c r="Z1944" s="161" t="str">
        <f t="shared" si="1076"/>
        <v>08:00 16:00(12:00 13:00)</v>
      </c>
      <c r="AA1944" s="158" t="str">
        <f t="shared" si="1077"/>
        <v>08:00 16:00(12:00 13:00)</v>
      </c>
      <c r="AB1944" s="159" t="e">
        <f>HLOOKUP(SEARCH("3",$M1944)-1,$Q$3:$V1944,$P1944+1,FALSE)</f>
        <v>#VALUE!</v>
      </c>
      <c r="AC1944" s="160" t="e">
        <f t="shared" si="1078"/>
        <v>#VALUE!</v>
      </c>
      <c r="AD1944" s="161" t="e">
        <f t="shared" si="1079"/>
        <v>#VALUE!</v>
      </c>
      <c r="AE1944" s="158" t="str">
        <f t="shared" si="1080"/>
        <v>выходной</v>
      </c>
      <c r="AF1944" s="159">
        <f>HLOOKUP(SEARCH("4",$M1944)-1,$Q$3:$V1944,$P1944+1,FALSE)</f>
        <v>50</v>
      </c>
      <c r="AG1944" s="161" t="str">
        <f t="shared" si="1081"/>
        <v>08:00 16:00(12:00 13:00)|08:00 16:00(12:00 13:00)</v>
      </c>
      <c r="AH1944" s="161" t="str">
        <f t="shared" si="1082"/>
        <v>08:00 16:00(12:00 13:00)</v>
      </c>
      <c r="AI1944" s="158" t="str">
        <f t="shared" si="1083"/>
        <v>08:00 16:00(12:00 13:00)</v>
      </c>
      <c r="AJ1944" s="159">
        <f>HLOOKUP(SEARCH("5",$M1944)-1,$Q$3:$V1944,$P1944+1,FALSE)</f>
        <v>75</v>
      </c>
      <c r="AK1944" s="161" t="str">
        <f t="shared" si="1084"/>
        <v>08:00 16:00(12:00 13:00)</v>
      </c>
      <c r="AL1944" s="161" t="e">
        <f t="shared" si="1085"/>
        <v>#VALUE!</v>
      </c>
      <c r="AM1944" s="158" t="str">
        <f t="shared" si="1086"/>
        <v>08:00 16:00(12:00 13:00)</v>
      </c>
      <c r="AN1944" s="159" t="e">
        <f>HLOOKUP(SEARCH("6",$M1944)-1,$Q$3:$V1944,$P1944+1,FALSE)</f>
        <v>#VALUE!</v>
      </c>
      <c r="AO1944" s="161" t="e">
        <f t="shared" si="1087"/>
        <v>#VALUE!</v>
      </c>
      <c r="AP1944" s="161" t="e">
        <f t="shared" si="1088"/>
        <v>#VALUE!</v>
      </c>
      <c r="AQ1944" s="162" t="str">
        <f t="shared" si="1089"/>
        <v>выходной</v>
      </c>
      <c r="AR1944" s="163" t="e">
        <f>HLOOKUP(SEARCH("7",$M1944)-1,$Q$3:$V1944,$P1944+1,FALSE)</f>
        <v>#VALUE!</v>
      </c>
      <c r="AS1944" s="164" t="str">
        <f t="shared" si="1090"/>
        <v>выходной</v>
      </c>
      <c r="AT1944" s="142"/>
      <c r="AU1944" s="11" t="str">
        <f>IF(ISERROR(VLOOKUP(B1944,'РЕОРГ 2008'!$A:$B,2,FALSE)),"",VLOOKUP(B1944,'РЕОРГ 2008'!$A:$B,2,FALSE))</f>
        <v/>
      </c>
      <c r="AV1944" s="12" t="str">
        <f t="shared" si="1091"/>
        <v>Опер.касса №8219/05</v>
      </c>
      <c r="AW1944" s="31" t="e">
        <f>LEFT(#REF!,2)</f>
        <v>#REF!</v>
      </c>
      <c r="AX1944" s="12" t="str">
        <f t="shared" si="1069"/>
        <v>8219/05</v>
      </c>
      <c r="AZ1944" t="str">
        <f>IF(ISERROR(VLOOKUP(B1944,'РЕОРГ 01.08.2009'!$A:$B,2,FALSE)),"",VLOOKUP(B1944,'РЕОРГ 01.08.2009'!$A:$B,2,FALSE))</f>
        <v/>
      </c>
      <c r="BA1944" s="12" t="str">
        <f t="shared" si="1064"/>
        <v>Опер.касса №8219/05</v>
      </c>
      <c r="BB1944" t="e">
        <f>LEFT(#REF!,2)</f>
        <v>#REF!</v>
      </c>
      <c r="BC1944" s="12" t="str">
        <f t="shared" si="1070"/>
        <v>8219/05</v>
      </c>
      <c r="BE1944" t="str">
        <f>IF(ISERROR(VLOOKUP(B1944,'РЕОРГ 01.10.2009'!A:C,3,FALSE)),"",VLOOKUP(B1944,'РЕОРГ 01.10.2009'!A:C,3,FALSE))</f>
        <v/>
      </c>
      <c r="BF1944" s="12" t="str">
        <f t="shared" si="1065"/>
        <v>Опер.касса №8219/05</v>
      </c>
      <c r="BG1944" t="e">
        <f>LEFT(#REF!,2)</f>
        <v>#REF!</v>
      </c>
      <c r="BH1944" s="12" t="str">
        <f t="shared" si="1071"/>
        <v>8219/05</v>
      </c>
      <c r="BJ1944" t="str">
        <f>IF(ISERROR(VLOOKUP($B1944,'РЕОРГ 01.05.2010'!A:B,2,FALSE)),"",VLOOKUP($B1944,'РЕОРГ 01.05.2010'!A:B,2,FALSE))</f>
        <v/>
      </c>
      <c r="BK1944" s="12" t="str">
        <f t="shared" si="1066"/>
        <v>Опер.касса №8219/05</v>
      </c>
      <c r="BL1944" t="e">
        <f>LEFT(#REF!,2)</f>
        <v>#REF!</v>
      </c>
      <c r="BM1944" s="12" t="str">
        <f t="shared" si="1072"/>
        <v>8219/05</v>
      </c>
      <c r="BO1944" t="str">
        <f>IF(ISERROR(VLOOKUP($B1944,'РЕОРГ 01.08.2010'!A:B,2,FALSE)),"",VLOOKUP($B1944,'РЕОРГ 01.08.2010'!A:B,2,FALSE))</f>
        <v/>
      </c>
      <c r="BP1944" s="12" t="str">
        <f t="shared" si="1067"/>
        <v>Опер.касса №8219/05</v>
      </c>
      <c r="BQ1944" t="e">
        <f>LEFT(#REF!,2)</f>
        <v>#REF!</v>
      </c>
      <c r="BR1944" s="12" t="str">
        <f t="shared" si="1073"/>
        <v>8219/05</v>
      </c>
    </row>
    <row r="1945" spans="1:70" ht="12.75" customHeight="1">
      <c r="A1945" t="str">
        <f t="shared" si="1068"/>
        <v>8219/050</v>
      </c>
      <c r="B1945" s="133">
        <v>2262</v>
      </c>
      <c r="C1945" s="1" t="s">
        <v>11625</v>
      </c>
      <c r="D1945" s="32" t="s">
        <v>1926</v>
      </c>
      <c r="E1945" s="1" t="s">
        <v>5737</v>
      </c>
      <c r="F1945" s="1" t="s">
        <v>8047</v>
      </c>
      <c r="G1945" s="1" t="s">
        <v>5738</v>
      </c>
      <c r="H1945" s="1" t="s">
        <v>5739</v>
      </c>
      <c r="I1945" s="1" t="s">
        <v>118</v>
      </c>
      <c r="J1945" s="1"/>
      <c r="K1945" s="1">
        <v>13</v>
      </c>
      <c r="L1945" s="32" t="s">
        <v>2044</v>
      </c>
      <c r="M1945" s="8" t="s">
        <v>11773</v>
      </c>
      <c r="N1945" s="2" t="s">
        <v>12756</v>
      </c>
      <c r="O1945" s="173"/>
      <c r="P1945" s="168">
        <f t="shared" si="1098"/>
        <v>1942</v>
      </c>
      <c r="Q1945" s="138">
        <f t="shared" si="1092"/>
        <v>12</v>
      </c>
      <c r="R1945" s="138">
        <f t="shared" si="1093"/>
        <v>24</v>
      </c>
      <c r="S1945" s="138">
        <f t="shared" si="1094"/>
        <v>36</v>
      </c>
      <c r="T1945" s="138">
        <f t="shared" si="1095"/>
        <v>48</v>
      </c>
      <c r="U1945" s="138">
        <f t="shared" si="1096"/>
        <v>60</v>
      </c>
      <c r="V1945" s="138" t="e">
        <f t="shared" si="1097"/>
        <v>#VALUE!</v>
      </c>
      <c r="W1945" s="158" t="str">
        <f t="shared" si="1074"/>
        <v>08:30 19:00</v>
      </c>
      <c r="X1945" s="159">
        <f>HLOOKUP(SEARCH("2",$M1945)-1,$Q$3:$V1945,$P1945+1,FALSE)</f>
        <v>12</v>
      </c>
      <c r="Y1945" s="160" t="str">
        <f t="shared" si="1075"/>
        <v>08:30 19:00|08:30 19:00|09:30 19:00|08:30 19:00|09:00 16:00</v>
      </c>
      <c r="Z1945" s="161" t="str">
        <f t="shared" si="1076"/>
        <v>08:30 19:00</v>
      </c>
      <c r="AA1945" s="158" t="str">
        <f t="shared" si="1077"/>
        <v>08:30 19:00</v>
      </c>
      <c r="AB1945" s="159">
        <f>HLOOKUP(SEARCH("3",$M1945)-1,$Q$3:$V1945,$P1945+1,FALSE)</f>
        <v>24</v>
      </c>
      <c r="AC1945" s="160" t="str">
        <f t="shared" si="1078"/>
        <v>08:30 19:00|09:30 19:00|08:30 19:00|09:00 16:00</v>
      </c>
      <c r="AD1945" s="161" t="str">
        <f t="shared" si="1079"/>
        <v>08:30 19:00</v>
      </c>
      <c r="AE1945" s="158" t="str">
        <f t="shared" si="1080"/>
        <v>08:30 19:00</v>
      </c>
      <c r="AF1945" s="159">
        <f>HLOOKUP(SEARCH("4",$M1945)-1,$Q$3:$V1945,$P1945+1,FALSE)</f>
        <v>36</v>
      </c>
      <c r="AG1945" s="161" t="str">
        <f t="shared" si="1081"/>
        <v>09:30 19:00|08:30 19:00|09:00 16:00</v>
      </c>
      <c r="AH1945" s="161" t="str">
        <f t="shared" si="1082"/>
        <v>09:30 19:00</v>
      </c>
      <c r="AI1945" s="158" t="str">
        <f t="shared" si="1083"/>
        <v>09:30 19:00</v>
      </c>
      <c r="AJ1945" s="159">
        <f>HLOOKUP(SEARCH("5",$M1945)-1,$Q$3:$V1945,$P1945+1,FALSE)</f>
        <v>48</v>
      </c>
      <c r="AK1945" s="161" t="str">
        <f t="shared" si="1084"/>
        <v>08:30 19:00|09:00 16:00</v>
      </c>
      <c r="AL1945" s="161" t="str">
        <f t="shared" si="1085"/>
        <v>08:30 19:00</v>
      </c>
      <c r="AM1945" s="158" t="str">
        <f t="shared" si="1086"/>
        <v>08:30 19:00</v>
      </c>
      <c r="AN1945" s="159">
        <f>HLOOKUP(SEARCH("6",$M1945)-1,$Q$3:$V1945,$P1945+1,FALSE)</f>
        <v>60</v>
      </c>
      <c r="AO1945" s="161" t="str">
        <f t="shared" si="1087"/>
        <v>09:00 16:00</v>
      </c>
      <c r="AP1945" s="161" t="e">
        <f t="shared" si="1088"/>
        <v>#VALUE!</v>
      </c>
      <c r="AQ1945" s="162" t="str">
        <f t="shared" si="1089"/>
        <v>09:00 16:00</v>
      </c>
      <c r="AR1945" s="163" t="e">
        <f>HLOOKUP(SEARCH("7",$M1945)-1,$Q$3:$V1945,$P1945+1,FALSE)</f>
        <v>#VALUE!</v>
      </c>
      <c r="AS1945" s="164" t="str">
        <f t="shared" si="1090"/>
        <v>выходной</v>
      </c>
      <c r="AT1945" s="142"/>
      <c r="AU1945" s="11" t="str">
        <f>IF(ISERROR(VLOOKUP(B1945,'РЕОРГ 2008'!$A:$B,2,FALSE)),"",VLOOKUP(B1945,'РЕОРГ 2008'!$A:$B,2,FALSE))</f>
        <v/>
      </c>
      <c r="AV1945" s="12" t="str">
        <f t="shared" si="1091"/>
        <v>Доп.офис №8219/050</v>
      </c>
      <c r="AW1945" s="31" t="e">
        <f>LEFT(#REF!,2)</f>
        <v>#REF!</v>
      </c>
      <c r="AX1945" s="12" t="str">
        <f t="shared" si="1069"/>
        <v>8219/050</v>
      </c>
      <c r="AZ1945" t="str">
        <f>IF(ISERROR(VLOOKUP(B1945,'РЕОРГ 01.08.2009'!$A:$B,2,FALSE)),"",VLOOKUP(B1945,'РЕОРГ 01.08.2009'!$A:$B,2,FALSE))</f>
        <v/>
      </c>
      <c r="BA1945" s="12" t="str">
        <f t="shared" si="1064"/>
        <v>Доп.офис №8219/050</v>
      </c>
      <c r="BB1945" t="e">
        <f>LEFT(#REF!,2)</f>
        <v>#REF!</v>
      </c>
      <c r="BC1945" s="12" t="str">
        <f t="shared" si="1070"/>
        <v>8219/050</v>
      </c>
      <c r="BE1945" t="str">
        <f>IF(ISERROR(VLOOKUP(B1945,'РЕОРГ 01.10.2009'!A:C,3,FALSE)),"",VLOOKUP(B1945,'РЕОРГ 01.10.2009'!A:C,3,FALSE))</f>
        <v/>
      </c>
      <c r="BF1945" s="12" t="str">
        <f t="shared" si="1065"/>
        <v>Доп.офис №8219/050</v>
      </c>
      <c r="BG1945" t="e">
        <f>LEFT(#REF!,2)</f>
        <v>#REF!</v>
      </c>
      <c r="BH1945" s="12" t="str">
        <f t="shared" si="1071"/>
        <v>8219/050</v>
      </c>
      <c r="BJ1945" t="str">
        <f>IF(ISERROR(VLOOKUP($B1945,'РЕОРГ 01.05.2010'!A:B,2,FALSE)),"",VLOOKUP($B1945,'РЕОРГ 01.05.2010'!A:B,2,FALSE))</f>
        <v/>
      </c>
      <c r="BK1945" s="12" t="str">
        <f t="shared" si="1066"/>
        <v>Доп.офис №8219/050</v>
      </c>
      <c r="BL1945" t="e">
        <f>LEFT(#REF!,2)</f>
        <v>#REF!</v>
      </c>
      <c r="BM1945" s="12" t="str">
        <f t="shared" si="1072"/>
        <v>8219/050</v>
      </c>
      <c r="BO1945" t="str">
        <f>IF(ISERROR(VLOOKUP($B1945,'РЕОРГ 01.08.2010'!A:B,2,FALSE)),"",VLOOKUP($B1945,'РЕОРГ 01.08.2010'!A:B,2,FALSE))</f>
        <v/>
      </c>
      <c r="BP1945" s="12" t="str">
        <f t="shared" si="1067"/>
        <v>Доп.офис №8219/050</v>
      </c>
      <c r="BQ1945" t="e">
        <f>LEFT(#REF!,2)</f>
        <v>#REF!</v>
      </c>
      <c r="BR1945" s="12" t="str">
        <f t="shared" si="1073"/>
        <v>8219/050</v>
      </c>
    </row>
    <row r="1946" spans="1:70" ht="12.75" customHeight="1">
      <c r="A1946" t="str">
        <f t="shared" si="1068"/>
        <v>8219/053</v>
      </c>
      <c r="B1946" s="133">
        <v>2263</v>
      </c>
      <c r="C1946" s="1" t="s">
        <v>7727</v>
      </c>
      <c r="D1946" s="32" t="s">
        <v>7017</v>
      </c>
      <c r="E1946" s="1" t="s">
        <v>10379</v>
      </c>
      <c r="F1946" s="1" t="s">
        <v>8047</v>
      </c>
      <c r="G1946" s="1" t="s">
        <v>7728</v>
      </c>
      <c r="H1946" s="1" t="s">
        <v>7729</v>
      </c>
      <c r="I1946" s="1" t="s">
        <v>7730</v>
      </c>
      <c r="J1946" s="1"/>
      <c r="K1946" s="1">
        <v>24.25</v>
      </c>
      <c r="L1946" s="32" t="s">
        <v>2044</v>
      </c>
      <c r="M1946" s="8" t="s">
        <v>11783</v>
      </c>
      <c r="N1946" s="2" t="s">
        <v>12757</v>
      </c>
      <c r="O1946" s="173"/>
      <c r="P1946" s="168">
        <f t="shared" si="1098"/>
        <v>1943</v>
      </c>
      <c r="Q1946" s="138">
        <f t="shared" si="1092"/>
        <v>12</v>
      </c>
      <c r="R1946" s="138">
        <f t="shared" si="1093"/>
        <v>24</v>
      </c>
      <c r="S1946" s="138">
        <f t="shared" si="1094"/>
        <v>36</v>
      </c>
      <c r="T1946" s="138">
        <f t="shared" si="1095"/>
        <v>48</v>
      </c>
      <c r="U1946" s="138">
        <f t="shared" si="1096"/>
        <v>60</v>
      </c>
      <c r="V1946" s="138">
        <f t="shared" si="1097"/>
        <v>72</v>
      </c>
      <c r="W1946" s="158" t="str">
        <f t="shared" si="1074"/>
        <v>08:30 19:00</v>
      </c>
      <c r="X1946" s="159">
        <f>HLOOKUP(SEARCH("2",$M1946)-1,$Q$3:$V1946,$P1946+1,FALSE)</f>
        <v>12</v>
      </c>
      <c r="Y1946" s="160" t="str">
        <f t="shared" si="1075"/>
        <v>08:30 19:00|09:30 19:00|08:30 19:00|08:30 19:00|08:30 17:30|09:00 14:00</v>
      </c>
      <c r="Z1946" s="161" t="str">
        <f t="shared" si="1076"/>
        <v>08:30 19:00</v>
      </c>
      <c r="AA1946" s="158" t="str">
        <f t="shared" si="1077"/>
        <v>08:30 19:00</v>
      </c>
      <c r="AB1946" s="159">
        <f>HLOOKUP(SEARCH("3",$M1946)-1,$Q$3:$V1946,$P1946+1,FALSE)</f>
        <v>24</v>
      </c>
      <c r="AC1946" s="160" t="str">
        <f t="shared" si="1078"/>
        <v>09:30 19:00|08:30 19:00|08:30 19:00|08:30 17:30|09:00 14:00</v>
      </c>
      <c r="AD1946" s="161" t="str">
        <f t="shared" si="1079"/>
        <v>09:30 19:00</v>
      </c>
      <c r="AE1946" s="158" t="str">
        <f t="shared" si="1080"/>
        <v>09:30 19:00</v>
      </c>
      <c r="AF1946" s="159">
        <f>HLOOKUP(SEARCH("4",$M1946)-1,$Q$3:$V1946,$P1946+1,FALSE)</f>
        <v>36</v>
      </c>
      <c r="AG1946" s="161" t="str">
        <f t="shared" si="1081"/>
        <v>08:30 19:00|08:30 19:00|08:30 17:30|09:00 14:00</v>
      </c>
      <c r="AH1946" s="161" t="str">
        <f t="shared" si="1082"/>
        <v>08:30 19:00</v>
      </c>
      <c r="AI1946" s="158" t="str">
        <f t="shared" si="1083"/>
        <v>08:30 19:00</v>
      </c>
      <c r="AJ1946" s="159">
        <f>HLOOKUP(SEARCH("5",$M1946)-1,$Q$3:$V1946,$P1946+1,FALSE)</f>
        <v>48</v>
      </c>
      <c r="AK1946" s="161" t="str">
        <f t="shared" si="1084"/>
        <v>08:30 19:00|08:30 17:30|09:00 14:00</v>
      </c>
      <c r="AL1946" s="161" t="str">
        <f t="shared" si="1085"/>
        <v>08:30 19:00</v>
      </c>
      <c r="AM1946" s="158" t="str">
        <f t="shared" si="1086"/>
        <v>08:30 19:00</v>
      </c>
      <c r="AN1946" s="159">
        <f>HLOOKUP(SEARCH("6",$M1946)-1,$Q$3:$V1946,$P1946+1,FALSE)</f>
        <v>60</v>
      </c>
      <c r="AO1946" s="161" t="str">
        <f t="shared" si="1087"/>
        <v>08:30 17:30|09:00 14:00</v>
      </c>
      <c r="AP1946" s="161" t="str">
        <f t="shared" si="1088"/>
        <v>08:30 17:30</v>
      </c>
      <c r="AQ1946" s="162" t="str">
        <f t="shared" si="1089"/>
        <v>08:30 17:30</v>
      </c>
      <c r="AR1946" s="163">
        <f>HLOOKUP(SEARCH("7",$M1946)-1,$Q$3:$V1946,$P1946+1,FALSE)</f>
        <v>72</v>
      </c>
      <c r="AS1946" s="164" t="str">
        <f t="shared" si="1090"/>
        <v>09:00 14:00</v>
      </c>
      <c r="AT1946" s="142"/>
      <c r="AU1946" s="11" t="str">
        <f>IF(ISERROR(VLOOKUP(B1946,'РЕОРГ 2008'!$A:$B,2,FALSE)),"",VLOOKUP(B1946,'РЕОРГ 2008'!$A:$B,2,FALSE))</f>
        <v/>
      </c>
      <c r="AV1946" s="12" t="str">
        <f t="shared" si="1091"/>
        <v>Доп.офис №8219/053</v>
      </c>
      <c r="AW1946" s="31" t="e">
        <f>LEFT(#REF!,2)</f>
        <v>#REF!</v>
      </c>
      <c r="AX1946" s="12" t="str">
        <f t="shared" si="1069"/>
        <v>8219/053</v>
      </c>
      <c r="AZ1946" t="str">
        <f>IF(ISERROR(VLOOKUP(B1946,'РЕОРГ 01.08.2009'!$A:$B,2,FALSE)),"",VLOOKUP(B1946,'РЕОРГ 01.08.2009'!$A:$B,2,FALSE))</f>
        <v/>
      </c>
      <c r="BA1946" s="12" t="str">
        <f t="shared" si="1064"/>
        <v>Доп.офис №8219/053</v>
      </c>
      <c r="BB1946" t="e">
        <f>LEFT(#REF!,2)</f>
        <v>#REF!</v>
      </c>
      <c r="BC1946" s="12" t="str">
        <f t="shared" si="1070"/>
        <v>8219/053</v>
      </c>
      <c r="BE1946" t="str">
        <f>IF(ISERROR(VLOOKUP(B1946,'РЕОРГ 01.10.2009'!A:C,3,FALSE)),"",VLOOKUP(B1946,'РЕОРГ 01.10.2009'!A:C,3,FALSE))</f>
        <v/>
      </c>
      <c r="BF1946" s="12" t="str">
        <f t="shared" si="1065"/>
        <v>Доп.офис №8219/053</v>
      </c>
      <c r="BG1946" t="e">
        <f>LEFT(#REF!,2)</f>
        <v>#REF!</v>
      </c>
      <c r="BH1946" s="12" t="str">
        <f t="shared" si="1071"/>
        <v>8219/053</v>
      </c>
      <c r="BJ1946" t="str">
        <f>IF(ISERROR(VLOOKUP($B1946,'РЕОРГ 01.05.2010'!A:B,2,FALSE)),"",VLOOKUP($B1946,'РЕОРГ 01.05.2010'!A:B,2,FALSE))</f>
        <v/>
      </c>
      <c r="BK1946" s="12" t="str">
        <f t="shared" si="1066"/>
        <v>Доп.офис №8219/053</v>
      </c>
      <c r="BL1946" t="e">
        <f>LEFT(#REF!,2)</f>
        <v>#REF!</v>
      </c>
      <c r="BM1946" s="12" t="str">
        <f t="shared" si="1072"/>
        <v>8219/053</v>
      </c>
      <c r="BO1946" t="str">
        <f>IF(ISERROR(VLOOKUP($B1946,'РЕОРГ 01.08.2010'!A:B,2,FALSE)),"",VLOOKUP($B1946,'РЕОРГ 01.08.2010'!A:B,2,FALSE))</f>
        <v/>
      </c>
      <c r="BP1946" s="12" t="str">
        <f t="shared" si="1067"/>
        <v>Доп.офис №8219/053</v>
      </c>
      <c r="BQ1946" t="e">
        <f>LEFT(#REF!,2)</f>
        <v>#REF!</v>
      </c>
      <c r="BR1946" s="12" t="str">
        <f t="shared" si="1073"/>
        <v>8219/053</v>
      </c>
    </row>
    <row r="1947" spans="1:70" ht="12.75" customHeight="1">
      <c r="A1947" t="str">
        <f t="shared" si="1068"/>
        <v>8219/055</v>
      </c>
      <c r="B1947" s="133">
        <v>2264</v>
      </c>
      <c r="C1947" s="1" t="s">
        <v>10143</v>
      </c>
      <c r="D1947" s="32" t="s">
        <v>1931</v>
      </c>
      <c r="E1947" s="1" t="s">
        <v>10144</v>
      </c>
      <c r="F1947" s="1" t="s">
        <v>8047</v>
      </c>
      <c r="G1947" s="1" t="s">
        <v>10145</v>
      </c>
      <c r="H1947" s="1" t="s">
        <v>10146</v>
      </c>
      <c r="I1947" s="1" t="s">
        <v>10147</v>
      </c>
      <c r="J1947" s="1"/>
      <c r="K1947" s="1">
        <v>0.75</v>
      </c>
      <c r="L1947" s="32" t="s">
        <v>4049</v>
      </c>
      <c r="M1947" s="8" t="s">
        <v>11908</v>
      </c>
      <c r="N1947" s="2" t="s">
        <v>12161</v>
      </c>
      <c r="O1947" s="173"/>
      <c r="P1947" s="168">
        <f t="shared" si="1098"/>
        <v>1944</v>
      </c>
      <c r="Q1947" s="138">
        <f t="shared" si="1092"/>
        <v>25</v>
      </c>
      <c r="R1947" s="138">
        <f t="shared" si="1093"/>
        <v>50</v>
      </c>
      <c r="S1947" s="138">
        <f t="shared" si="1094"/>
        <v>75</v>
      </c>
      <c r="T1947" s="138" t="e">
        <f t="shared" si="1095"/>
        <v>#VALUE!</v>
      </c>
      <c r="U1947" s="138" t="e">
        <f t="shared" si="1096"/>
        <v>#VALUE!</v>
      </c>
      <c r="V1947" s="138" t="e">
        <f t="shared" si="1097"/>
        <v>#VALUE!</v>
      </c>
      <c r="W1947" s="158" t="str">
        <f t="shared" si="1074"/>
        <v>08:00 16:00(12:00 13:00)</v>
      </c>
      <c r="X1947" s="159">
        <f>HLOOKUP(SEARCH("2",$M1947)-1,$Q$3:$V1947,$P1947+1,FALSE)</f>
        <v>25</v>
      </c>
      <c r="Y1947" s="160" t="str">
        <f t="shared" si="1075"/>
        <v>08:00 16:00(12:00 13:00)|08:00 16:00(12:00 13:00)|08:00 16:00(12:00 13:00)</v>
      </c>
      <c r="Z1947" s="161" t="str">
        <f t="shared" si="1076"/>
        <v>08:00 16:00(12:00 13:00)</v>
      </c>
      <c r="AA1947" s="158" t="str">
        <f t="shared" si="1077"/>
        <v>08:00 16:00(12:00 13:00)</v>
      </c>
      <c r="AB1947" s="159" t="e">
        <f>HLOOKUP(SEARCH("3",$M1947)-1,$Q$3:$V1947,$P1947+1,FALSE)</f>
        <v>#VALUE!</v>
      </c>
      <c r="AC1947" s="160" t="e">
        <f t="shared" si="1078"/>
        <v>#VALUE!</v>
      </c>
      <c r="AD1947" s="161" t="e">
        <f t="shared" si="1079"/>
        <v>#VALUE!</v>
      </c>
      <c r="AE1947" s="158" t="str">
        <f t="shared" si="1080"/>
        <v>выходной</v>
      </c>
      <c r="AF1947" s="159">
        <f>HLOOKUP(SEARCH("4",$M1947)-1,$Q$3:$V1947,$P1947+1,FALSE)</f>
        <v>50</v>
      </c>
      <c r="AG1947" s="161" t="str">
        <f t="shared" si="1081"/>
        <v>08:00 16:00(12:00 13:00)|08:00 16:00(12:00 13:00)</v>
      </c>
      <c r="AH1947" s="161" t="str">
        <f t="shared" si="1082"/>
        <v>08:00 16:00(12:00 13:00)</v>
      </c>
      <c r="AI1947" s="158" t="str">
        <f t="shared" si="1083"/>
        <v>08:00 16:00(12:00 13:00)</v>
      </c>
      <c r="AJ1947" s="159">
        <f>HLOOKUP(SEARCH("5",$M1947)-1,$Q$3:$V1947,$P1947+1,FALSE)</f>
        <v>75</v>
      </c>
      <c r="AK1947" s="161" t="str">
        <f t="shared" si="1084"/>
        <v>08:00 16:00(12:00 13:00)</v>
      </c>
      <c r="AL1947" s="161" t="e">
        <f t="shared" si="1085"/>
        <v>#VALUE!</v>
      </c>
      <c r="AM1947" s="158" t="str">
        <f t="shared" si="1086"/>
        <v>08:00 16:00(12:00 13:00)</v>
      </c>
      <c r="AN1947" s="159" t="e">
        <f>HLOOKUP(SEARCH("6",$M1947)-1,$Q$3:$V1947,$P1947+1,FALSE)</f>
        <v>#VALUE!</v>
      </c>
      <c r="AO1947" s="161" t="e">
        <f t="shared" si="1087"/>
        <v>#VALUE!</v>
      </c>
      <c r="AP1947" s="161" t="e">
        <f t="shared" si="1088"/>
        <v>#VALUE!</v>
      </c>
      <c r="AQ1947" s="162" t="str">
        <f t="shared" si="1089"/>
        <v>выходной</v>
      </c>
      <c r="AR1947" s="163" t="e">
        <f>HLOOKUP(SEARCH("7",$M1947)-1,$Q$3:$V1947,$P1947+1,FALSE)</f>
        <v>#VALUE!</v>
      </c>
      <c r="AS1947" s="164" t="str">
        <f t="shared" si="1090"/>
        <v>выходной</v>
      </c>
      <c r="AT1947" s="142"/>
      <c r="AU1947" s="11" t="str">
        <f>IF(ISERROR(VLOOKUP(B1947,'РЕОРГ 2008'!$A:$B,2,FALSE)),"",VLOOKUP(B1947,'РЕОРГ 2008'!$A:$B,2,FALSE))</f>
        <v/>
      </c>
      <c r="AV1947" s="12" t="str">
        <f t="shared" si="1091"/>
        <v>Опер.касса №8219/055</v>
      </c>
      <c r="AW1947" s="31" t="e">
        <f>LEFT(#REF!,2)</f>
        <v>#REF!</v>
      </c>
      <c r="AX1947" s="12" t="str">
        <f t="shared" si="1069"/>
        <v>8219/055</v>
      </c>
      <c r="AZ1947" t="str">
        <f>IF(ISERROR(VLOOKUP(B1947,'РЕОРГ 01.08.2009'!$A:$B,2,FALSE)),"",VLOOKUP(B1947,'РЕОРГ 01.08.2009'!$A:$B,2,FALSE))</f>
        <v/>
      </c>
      <c r="BA1947" s="12" t="str">
        <f t="shared" si="1064"/>
        <v>Опер.касса №8219/055</v>
      </c>
      <c r="BB1947" t="e">
        <f>LEFT(#REF!,2)</f>
        <v>#REF!</v>
      </c>
      <c r="BC1947" s="12" t="str">
        <f t="shared" si="1070"/>
        <v>8219/055</v>
      </c>
      <c r="BE1947" t="str">
        <f>IF(ISERROR(VLOOKUP(B1947,'РЕОРГ 01.10.2009'!A:C,3,FALSE)),"",VLOOKUP(B1947,'РЕОРГ 01.10.2009'!A:C,3,FALSE))</f>
        <v/>
      </c>
      <c r="BF1947" s="12" t="str">
        <f t="shared" si="1065"/>
        <v>Опер.касса №8219/055</v>
      </c>
      <c r="BG1947" t="e">
        <f>LEFT(#REF!,2)</f>
        <v>#REF!</v>
      </c>
      <c r="BH1947" s="12" t="str">
        <f t="shared" si="1071"/>
        <v>8219/055</v>
      </c>
      <c r="BJ1947" t="str">
        <f>IF(ISERROR(VLOOKUP($B1947,'РЕОРГ 01.05.2010'!A:B,2,FALSE)),"",VLOOKUP($B1947,'РЕОРГ 01.05.2010'!A:B,2,FALSE))</f>
        <v/>
      </c>
      <c r="BK1947" s="12" t="str">
        <f t="shared" si="1066"/>
        <v>Опер.касса №8219/055</v>
      </c>
      <c r="BL1947" t="e">
        <f>LEFT(#REF!,2)</f>
        <v>#REF!</v>
      </c>
      <c r="BM1947" s="12" t="str">
        <f t="shared" si="1072"/>
        <v>8219/055</v>
      </c>
      <c r="BO1947" t="str">
        <f>IF(ISERROR(VLOOKUP($B1947,'РЕОРГ 01.08.2010'!A:B,2,FALSE)),"",VLOOKUP($B1947,'РЕОРГ 01.08.2010'!A:B,2,FALSE))</f>
        <v/>
      </c>
      <c r="BP1947" s="12" t="str">
        <f t="shared" si="1067"/>
        <v>Опер.касса №8219/055</v>
      </c>
      <c r="BQ1947" t="e">
        <f>LEFT(#REF!,2)</f>
        <v>#REF!</v>
      </c>
      <c r="BR1947" s="12" t="str">
        <f t="shared" si="1073"/>
        <v>8219/055</v>
      </c>
    </row>
    <row r="1948" spans="1:70" ht="12.75" customHeight="1">
      <c r="A1948" t="str">
        <f t="shared" si="1068"/>
        <v>8219/056</v>
      </c>
      <c r="B1948" s="133">
        <v>2265</v>
      </c>
      <c r="C1948" s="1" t="s">
        <v>10148</v>
      </c>
      <c r="D1948" s="32" t="s">
        <v>1931</v>
      </c>
      <c r="E1948" s="1" t="s">
        <v>5729</v>
      </c>
      <c r="F1948" s="1" t="s">
        <v>8047</v>
      </c>
      <c r="G1948" s="1" t="s">
        <v>10149</v>
      </c>
      <c r="H1948" s="1" t="s">
        <v>10150</v>
      </c>
      <c r="I1948" s="1" t="s">
        <v>5723</v>
      </c>
      <c r="J1948" s="1"/>
      <c r="K1948" s="1">
        <v>0.75</v>
      </c>
      <c r="L1948" s="32" t="s">
        <v>2044</v>
      </c>
      <c r="M1948" s="8" t="s">
        <v>11908</v>
      </c>
      <c r="N1948" s="2" t="s">
        <v>12758</v>
      </c>
      <c r="O1948" s="173"/>
      <c r="P1948" s="168">
        <f t="shared" si="1098"/>
        <v>1945</v>
      </c>
      <c r="Q1948" s="138">
        <f t="shared" si="1092"/>
        <v>25</v>
      </c>
      <c r="R1948" s="138">
        <f t="shared" si="1093"/>
        <v>50</v>
      </c>
      <c r="S1948" s="138">
        <f t="shared" si="1094"/>
        <v>75</v>
      </c>
      <c r="T1948" s="138" t="e">
        <f t="shared" si="1095"/>
        <v>#VALUE!</v>
      </c>
      <c r="U1948" s="138" t="e">
        <f t="shared" si="1096"/>
        <v>#VALUE!</v>
      </c>
      <c r="V1948" s="138" t="e">
        <f t="shared" si="1097"/>
        <v>#VALUE!</v>
      </c>
      <c r="W1948" s="158" t="str">
        <f t="shared" si="1074"/>
        <v>08:00 16:30(12:00 13:00)</v>
      </c>
      <c r="X1948" s="159">
        <f>HLOOKUP(SEARCH("2",$M1948)-1,$Q$3:$V1948,$P1948+1,FALSE)</f>
        <v>25</v>
      </c>
      <c r="Y1948" s="160" t="str">
        <f t="shared" si="1075"/>
        <v>08:00 16:30(12:00 13:00)|08:00 16:30(12:00 13:00)|08:00 14:30(12:00 13:00)</v>
      </c>
      <c r="Z1948" s="161" t="str">
        <f t="shared" si="1076"/>
        <v>08:00 16:30(12:00 13:00)</v>
      </c>
      <c r="AA1948" s="158" t="str">
        <f t="shared" si="1077"/>
        <v>08:00 16:30(12:00 13:00)</v>
      </c>
      <c r="AB1948" s="159" t="e">
        <f>HLOOKUP(SEARCH("3",$M1948)-1,$Q$3:$V1948,$P1948+1,FALSE)</f>
        <v>#VALUE!</v>
      </c>
      <c r="AC1948" s="160" t="e">
        <f t="shared" si="1078"/>
        <v>#VALUE!</v>
      </c>
      <c r="AD1948" s="161" t="e">
        <f t="shared" si="1079"/>
        <v>#VALUE!</v>
      </c>
      <c r="AE1948" s="158" t="str">
        <f t="shared" si="1080"/>
        <v>выходной</v>
      </c>
      <c r="AF1948" s="159">
        <f>HLOOKUP(SEARCH("4",$M1948)-1,$Q$3:$V1948,$P1948+1,FALSE)</f>
        <v>50</v>
      </c>
      <c r="AG1948" s="161" t="str">
        <f t="shared" si="1081"/>
        <v>08:00 16:30(12:00 13:00)|08:00 14:30(12:00 13:00)</v>
      </c>
      <c r="AH1948" s="161" t="str">
        <f t="shared" si="1082"/>
        <v>08:00 16:30(12:00 13:00)</v>
      </c>
      <c r="AI1948" s="158" t="str">
        <f t="shared" si="1083"/>
        <v>08:00 16:30(12:00 13:00)</v>
      </c>
      <c r="AJ1948" s="159">
        <f>HLOOKUP(SEARCH("5",$M1948)-1,$Q$3:$V1948,$P1948+1,FALSE)</f>
        <v>75</v>
      </c>
      <c r="AK1948" s="161" t="str">
        <f t="shared" si="1084"/>
        <v>08:00 14:30(12:00 13:00)</v>
      </c>
      <c r="AL1948" s="161" t="e">
        <f t="shared" si="1085"/>
        <v>#VALUE!</v>
      </c>
      <c r="AM1948" s="158" t="str">
        <f t="shared" si="1086"/>
        <v>08:00 14:30(12:00 13:00)</v>
      </c>
      <c r="AN1948" s="159" t="e">
        <f>HLOOKUP(SEARCH("6",$M1948)-1,$Q$3:$V1948,$P1948+1,FALSE)</f>
        <v>#VALUE!</v>
      </c>
      <c r="AO1948" s="161" t="e">
        <f t="shared" si="1087"/>
        <v>#VALUE!</v>
      </c>
      <c r="AP1948" s="161" t="e">
        <f t="shared" si="1088"/>
        <v>#VALUE!</v>
      </c>
      <c r="AQ1948" s="162" t="str">
        <f t="shared" si="1089"/>
        <v>выходной</v>
      </c>
      <c r="AR1948" s="163" t="e">
        <f>HLOOKUP(SEARCH("7",$M1948)-1,$Q$3:$V1948,$P1948+1,FALSE)</f>
        <v>#VALUE!</v>
      </c>
      <c r="AS1948" s="164" t="str">
        <f t="shared" si="1090"/>
        <v>выходной</v>
      </c>
      <c r="AT1948" s="142"/>
      <c r="AU1948" s="11" t="str">
        <f>IF(ISERROR(VLOOKUP(B1948,'РЕОРГ 2008'!$A:$B,2,FALSE)),"",VLOOKUP(B1948,'РЕОРГ 2008'!$A:$B,2,FALSE))</f>
        <v/>
      </c>
      <c r="AV1948" s="12" t="str">
        <f t="shared" si="1091"/>
        <v>Опер.касса №8219/056</v>
      </c>
      <c r="AW1948" s="31" t="e">
        <f>LEFT(#REF!,2)</f>
        <v>#REF!</v>
      </c>
      <c r="AX1948" s="12" t="str">
        <f t="shared" si="1069"/>
        <v>8219/056</v>
      </c>
      <c r="AZ1948" t="str">
        <f>IF(ISERROR(VLOOKUP(B1948,'РЕОРГ 01.08.2009'!$A:$B,2,FALSE)),"",VLOOKUP(B1948,'РЕОРГ 01.08.2009'!$A:$B,2,FALSE))</f>
        <v/>
      </c>
      <c r="BA1948" s="12" t="str">
        <f t="shared" si="1064"/>
        <v>Опер.касса №8219/056</v>
      </c>
      <c r="BB1948" t="e">
        <f>LEFT(#REF!,2)</f>
        <v>#REF!</v>
      </c>
      <c r="BC1948" s="12" t="str">
        <f t="shared" si="1070"/>
        <v>8219/056</v>
      </c>
      <c r="BE1948" t="str">
        <f>IF(ISERROR(VLOOKUP(B1948,'РЕОРГ 01.10.2009'!A:C,3,FALSE)),"",VLOOKUP(B1948,'РЕОРГ 01.10.2009'!A:C,3,FALSE))</f>
        <v/>
      </c>
      <c r="BF1948" s="12" t="str">
        <f t="shared" si="1065"/>
        <v>Опер.касса №8219/056</v>
      </c>
      <c r="BG1948" t="e">
        <f>LEFT(#REF!,2)</f>
        <v>#REF!</v>
      </c>
      <c r="BH1948" s="12" t="str">
        <f t="shared" si="1071"/>
        <v>8219/056</v>
      </c>
      <c r="BJ1948" t="str">
        <f>IF(ISERROR(VLOOKUP($B1948,'РЕОРГ 01.05.2010'!A:B,2,FALSE)),"",VLOOKUP($B1948,'РЕОРГ 01.05.2010'!A:B,2,FALSE))</f>
        <v/>
      </c>
      <c r="BK1948" s="12" t="str">
        <f t="shared" si="1066"/>
        <v>Опер.касса №8219/056</v>
      </c>
      <c r="BL1948" t="e">
        <f>LEFT(#REF!,2)</f>
        <v>#REF!</v>
      </c>
      <c r="BM1948" s="12" t="str">
        <f t="shared" si="1072"/>
        <v>8219/056</v>
      </c>
      <c r="BO1948" t="str">
        <f>IF(ISERROR(VLOOKUP($B1948,'РЕОРГ 01.08.2010'!A:B,2,FALSE)),"",VLOOKUP($B1948,'РЕОРГ 01.08.2010'!A:B,2,FALSE))</f>
        <v/>
      </c>
      <c r="BP1948" s="12" t="str">
        <f t="shared" si="1067"/>
        <v>Опер.касса №8219/056</v>
      </c>
      <c r="BQ1948" t="e">
        <f>LEFT(#REF!,2)</f>
        <v>#REF!</v>
      </c>
      <c r="BR1948" s="12" t="str">
        <f t="shared" si="1073"/>
        <v>8219/056</v>
      </c>
    </row>
    <row r="1949" spans="1:70" ht="12.75" customHeight="1">
      <c r="A1949" t="str">
        <f t="shared" si="1068"/>
        <v>8219/058</v>
      </c>
      <c r="B1949" s="133">
        <v>2266</v>
      </c>
      <c r="C1949" s="1" t="s">
        <v>10153</v>
      </c>
      <c r="D1949" s="32" t="s">
        <v>1926</v>
      </c>
      <c r="E1949" s="1" t="s">
        <v>10151</v>
      </c>
      <c r="F1949" s="1" t="s">
        <v>8047</v>
      </c>
      <c r="G1949" s="1" t="s">
        <v>10152</v>
      </c>
      <c r="H1949" s="1" t="s">
        <v>10154</v>
      </c>
      <c r="I1949" s="1" t="s">
        <v>4757</v>
      </c>
      <c r="J1949" s="1"/>
      <c r="K1949" s="1">
        <v>11</v>
      </c>
      <c r="L1949" s="32" t="s">
        <v>2044</v>
      </c>
      <c r="M1949" s="8" t="s">
        <v>11773</v>
      </c>
      <c r="N1949" s="2" t="s">
        <v>12759</v>
      </c>
      <c r="O1949" s="173"/>
      <c r="P1949" s="168">
        <f t="shared" si="1098"/>
        <v>1946</v>
      </c>
      <c r="Q1949" s="138">
        <f t="shared" si="1092"/>
        <v>12</v>
      </c>
      <c r="R1949" s="138">
        <f t="shared" si="1093"/>
        <v>24</v>
      </c>
      <c r="S1949" s="138">
        <f t="shared" si="1094"/>
        <v>36</v>
      </c>
      <c r="T1949" s="138">
        <f t="shared" si="1095"/>
        <v>48</v>
      </c>
      <c r="U1949" s="138">
        <f t="shared" si="1096"/>
        <v>60</v>
      </c>
      <c r="V1949" s="138" t="e">
        <f t="shared" si="1097"/>
        <v>#VALUE!</v>
      </c>
      <c r="W1949" s="158" t="str">
        <f t="shared" si="1074"/>
        <v>08:30 19:00</v>
      </c>
      <c r="X1949" s="159">
        <f>HLOOKUP(SEARCH("2",$M1949)-1,$Q$3:$V1949,$P1949+1,FALSE)</f>
        <v>12</v>
      </c>
      <c r="Y1949" s="160" t="str">
        <f t="shared" si="1075"/>
        <v>08:30 19:00|09:30 19:00|08:30 19:00|08:30 19:00|08:30 17:30</v>
      </c>
      <c r="Z1949" s="161" t="str">
        <f t="shared" si="1076"/>
        <v>08:30 19:00</v>
      </c>
      <c r="AA1949" s="158" t="str">
        <f t="shared" si="1077"/>
        <v>08:30 19:00</v>
      </c>
      <c r="AB1949" s="159">
        <f>HLOOKUP(SEARCH("3",$M1949)-1,$Q$3:$V1949,$P1949+1,FALSE)</f>
        <v>24</v>
      </c>
      <c r="AC1949" s="160" t="str">
        <f t="shared" si="1078"/>
        <v>09:30 19:00|08:30 19:00|08:30 19:00|08:30 17:30</v>
      </c>
      <c r="AD1949" s="161" t="str">
        <f t="shared" si="1079"/>
        <v>09:30 19:00</v>
      </c>
      <c r="AE1949" s="158" t="str">
        <f t="shared" si="1080"/>
        <v>09:30 19:00</v>
      </c>
      <c r="AF1949" s="159">
        <f>HLOOKUP(SEARCH("4",$M1949)-1,$Q$3:$V1949,$P1949+1,FALSE)</f>
        <v>36</v>
      </c>
      <c r="AG1949" s="161" t="str">
        <f t="shared" si="1081"/>
        <v>08:30 19:00|08:30 19:00|08:30 17:30</v>
      </c>
      <c r="AH1949" s="161" t="str">
        <f t="shared" si="1082"/>
        <v>08:30 19:00</v>
      </c>
      <c r="AI1949" s="158" t="str">
        <f t="shared" si="1083"/>
        <v>08:30 19:00</v>
      </c>
      <c r="AJ1949" s="159">
        <f>HLOOKUP(SEARCH("5",$M1949)-1,$Q$3:$V1949,$P1949+1,FALSE)</f>
        <v>48</v>
      </c>
      <c r="AK1949" s="161" t="str">
        <f t="shared" si="1084"/>
        <v>08:30 19:00|08:30 17:30</v>
      </c>
      <c r="AL1949" s="161" t="str">
        <f t="shared" si="1085"/>
        <v>08:30 19:00</v>
      </c>
      <c r="AM1949" s="158" t="str">
        <f t="shared" si="1086"/>
        <v>08:30 19:00</v>
      </c>
      <c r="AN1949" s="159">
        <f>HLOOKUP(SEARCH("6",$M1949)-1,$Q$3:$V1949,$P1949+1,FALSE)</f>
        <v>60</v>
      </c>
      <c r="AO1949" s="161" t="str">
        <f t="shared" si="1087"/>
        <v>08:30 17:30</v>
      </c>
      <c r="AP1949" s="161" t="e">
        <f t="shared" si="1088"/>
        <v>#VALUE!</v>
      </c>
      <c r="AQ1949" s="162" t="str">
        <f t="shared" si="1089"/>
        <v>08:30 17:30</v>
      </c>
      <c r="AR1949" s="163" t="e">
        <f>HLOOKUP(SEARCH("7",$M1949)-1,$Q$3:$V1949,$P1949+1,FALSE)</f>
        <v>#VALUE!</v>
      </c>
      <c r="AS1949" s="164" t="str">
        <f t="shared" si="1090"/>
        <v>выходной</v>
      </c>
      <c r="AT1949" s="142"/>
      <c r="AU1949" s="11" t="str">
        <f>IF(ISERROR(VLOOKUP(B1949,'РЕОРГ 2008'!$A:$B,2,FALSE)),"",VLOOKUP(B1949,'РЕОРГ 2008'!$A:$B,2,FALSE))</f>
        <v/>
      </c>
      <c r="AV1949" s="12" t="str">
        <f t="shared" si="1091"/>
        <v>Доп.офис №8219/058</v>
      </c>
      <c r="AW1949" s="31" t="e">
        <f>LEFT(#REF!,2)</f>
        <v>#REF!</v>
      </c>
      <c r="AX1949" s="12" t="str">
        <f t="shared" si="1069"/>
        <v>8219/058</v>
      </c>
      <c r="AZ1949" t="str">
        <f>IF(ISERROR(VLOOKUP(B1949,'РЕОРГ 01.08.2009'!$A:$B,2,FALSE)),"",VLOOKUP(B1949,'РЕОРГ 01.08.2009'!$A:$B,2,FALSE))</f>
        <v/>
      </c>
      <c r="BA1949" s="12" t="str">
        <f t="shared" si="1064"/>
        <v>Доп.офис №8219/058</v>
      </c>
      <c r="BB1949" t="e">
        <f>LEFT(#REF!,2)</f>
        <v>#REF!</v>
      </c>
      <c r="BC1949" s="12" t="str">
        <f t="shared" si="1070"/>
        <v>8219/058</v>
      </c>
      <c r="BE1949" t="str">
        <f>IF(ISERROR(VLOOKUP(B1949,'РЕОРГ 01.10.2009'!A:C,3,FALSE)),"",VLOOKUP(B1949,'РЕОРГ 01.10.2009'!A:C,3,FALSE))</f>
        <v/>
      </c>
      <c r="BF1949" s="12" t="str">
        <f t="shared" si="1065"/>
        <v>Доп.офис №8219/058</v>
      </c>
      <c r="BG1949" t="e">
        <f>LEFT(#REF!,2)</f>
        <v>#REF!</v>
      </c>
      <c r="BH1949" s="12" t="str">
        <f t="shared" si="1071"/>
        <v>8219/058</v>
      </c>
      <c r="BJ1949" t="str">
        <f>IF(ISERROR(VLOOKUP($B1949,'РЕОРГ 01.05.2010'!A:B,2,FALSE)),"",VLOOKUP($B1949,'РЕОРГ 01.05.2010'!A:B,2,FALSE))</f>
        <v/>
      </c>
      <c r="BK1949" s="12" t="str">
        <f t="shared" si="1066"/>
        <v>Доп.офис №8219/058</v>
      </c>
      <c r="BL1949" t="e">
        <f>LEFT(#REF!,2)</f>
        <v>#REF!</v>
      </c>
      <c r="BM1949" s="12" t="str">
        <f t="shared" si="1072"/>
        <v>8219/058</v>
      </c>
      <c r="BO1949" t="str">
        <f>IF(ISERROR(VLOOKUP($B1949,'РЕОРГ 01.08.2010'!A:B,2,FALSE)),"",VLOOKUP($B1949,'РЕОРГ 01.08.2010'!A:B,2,FALSE))</f>
        <v/>
      </c>
      <c r="BP1949" s="12" t="str">
        <f t="shared" si="1067"/>
        <v>Доп.офис №8219/058</v>
      </c>
      <c r="BQ1949" t="e">
        <f>LEFT(#REF!,2)</f>
        <v>#REF!</v>
      </c>
      <c r="BR1949" s="12" t="str">
        <f t="shared" si="1073"/>
        <v>8219/058</v>
      </c>
    </row>
    <row r="1950" spans="1:70" ht="12.75" customHeight="1">
      <c r="A1950" t="str">
        <f t="shared" si="1068"/>
        <v>8219/060</v>
      </c>
      <c r="B1950" s="133">
        <v>2267</v>
      </c>
      <c r="C1950" s="1" t="s">
        <v>10155</v>
      </c>
      <c r="D1950" s="32" t="s">
        <v>1931</v>
      </c>
      <c r="E1950" s="1" t="s">
        <v>10156</v>
      </c>
      <c r="F1950" s="1" t="s">
        <v>8047</v>
      </c>
      <c r="G1950" s="1" t="s">
        <v>10157</v>
      </c>
      <c r="H1950" s="1" t="s">
        <v>10158</v>
      </c>
      <c r="I1950" s="1" t="s">
        <v>10847</v>
      </c>
      <c r="J1950" s="1"/>
      <c r="K1950" s="1">
        <v>9</v>
      </c>
      <c r="L1950" s="32" t="s">
        <v>2044</v>
      </c>
      <c r="M1950" s="8" t="s">
        <v>11773</v>
      </c>
      <c r="N1950" s="2" t="s">
        <v>12760</v>
      </c>
      <c r="O1950" s="173"/>
      <c r="P1950" s="168">
        <f t="shared" si="1098"/>
        <v>1947</v>
      </c>
      <c r="Q1950" s="138">
        <f t="shared" si="1092"/>
        <v>12</v>
      </c>
      <c r="R1950" s="138">
        <f t="shared" si="1093"/>
        <v>24</v>
      </c>
      <c r="S1950" s="138">
        <f t="shared" si="1094"/>
        <v>36</v>
      </c>
      <c r="T1950" s="138">
        <f t="shared" si="1095"/>
        <v>48</v>
      </c>
      <c r="U1950" s="138">
        <f t="shared" si="1096"/>
        <v>60</v>
      </c>
      <c r="V1950" s="138" t="e">
        <f t="shared" si="1097"/>
        <v>#VALUE!</v>
      </c>
      <c r="W1950" s="158" t="str">
        <f t="shared" si="1074"/>
        <v>08:30 19:00</v>
      </c>
      <c r="X1950" s="159">
        <f>HLOOKUP(SEARCH("2",$M1950)-1,$Q$3:$V1950,$P1950+1,FALSE)</f>
        <v>12</v>
      </c>
      <c r="Y1950" s="160" t="str">
        <f t="shared" si="1075"/>
        <v>09:30 19:00|08:30 19:00|08:30 19:00|08:30 19:00|09:00 16:00</v>
      </c>
      <c r="Z1950" s="161" t="str">
        <f t="shared" si="1076"/>
        <v>09:30 19:00</v>
      </c>
      <c r="AA1950" s="158" t="str">
        <f t="shared" si="1077"/>
        <v>09:30 19:00</v>
      </c>
      <c r="AB1950" s="159">
        <f>HLOOKUP(SEARCH("3",$M1950)-1,$Q$3:$V1950,$P1950+1,FALSE)</f>
        <v>24</v>
      </c>
      <c r="AC1950" s="160" t="str">
        <f t="shared" si="1078"/>
        <v>08:30 19:00|08:30 19:00|08:30 19:00|09:00 16:00</v>
      </c>
      <c r="AD1950" s="161" t="str">
        <f t="shared" si="1079"/>
        <v>08:30 19:00</v>
      </c>
      <c r="AE1950" s="158" t="str">
        <f t="shared" si="1080"/>
        <v>08:30 19:00</v>
      </c>
      <c r="AF1950" s="159">
        <f>HLOOKUP(SEARCH("4",$M1950)-1,$Q$3:$V1950,$P1950+1,FALSE)</f>
        <v>36</v>
      </c>
      <c r="AG1950" s="161" t="str">
        <f t="shared" si="1081"/>
        <v>08:30 19:00|08:30 19:00|09:00 16:00</v>
      </c>
      <c r="AH1950" s="161" t="str">
        <f t="shared" si="1082"/>
        <v>08:30 19:00</v>
      </c>
      <c r="AI1950" s="158" t="str">
        <f t="shared" si="1083"/>
        <v>08:30 19:00</v>
      </c>
      <c r="AJ1950" s="159">
        <f>HLOOKUP(SEARCH("5",$M1950)-1,$Q$3:$V1950,$P1950+1,FALSE)</f>
        <v>48</v>
      </c>
      <c r="AK1950" s="161" t="str">
        <f t="shared" si="1084"/>
        <v>08:30 19:00|09:00 16:00</v>
      </c>
      <c r="AL1950" s="161" t="str">
        <f t="shared" si="1085"/>
        <v>08:30 19:00</v>
      </c>
      <c r="AM1950" s="158" t="str">
        <f t="shared" si="1086"/>
        <v>08:30 19:00</v>
      </c>
      <c r="AN1950" s="159">
        <f>HLOOKUP(SEARCH("6",$M1950)-1,$Q$3:$V1950,$P1950+1,FALSE)</f>
        <v>60</v>
      </c>
      <c r="AO1950" s="161" t="str">
        <f t="shared" si="1087"/>
        <v>09:00 16:00</v>
      </c>
      <c r="AP1950" s="161" t="e">
        <f t="shared" si="1088"/>
        <v>#VALUE!</v>
      </c>
      <c r="AQ1950" s="162" t="str">
        <f t="shared" si="1089"/>
        <v>09:00 16:00</v>
      </c>
      <c r="AR1950" s="163" t="e">
        <f>HLOOKUP(SEARCH("7",$M1950)-1,$Q$3:$V1950,$P1950+1,FALSE)</f>
        <v>#VALUE!</v>
      </c>
      <c r="AS1950" s="164" t="str">
        <f t="shared" si="1090"/>
        <v>выходной</v>
      </c>
      <c r="AT1950" s="142"/>
      <c r="AU1950" s="11" t="str">
        <f>IF(ISERROR(VLOOKUP(B1950,'РЕОРГ 2008'!$A:$B,2,FALSE)),"",VLOOKUP(B1950,'РЕОРГ 2008'!$A:$B,2,FALSE))</f>
        <v/>
      </c>
      <c r="AV1950" s="12" t="str">
        <f t="shared" si="1091"/>
        <v>Опер.касса №8219/060</v>
      </c>
      <c r="AW1950" s="31" t="e">
        <f>LEFT(#REF!,2)</f>
        <v>#REF!</v>
      </c>
      <c r="AX1950" s="12" t="str">
        <f t="shared" si="1069"/>
        <v>8219/060</v>
      </c>
      <c r="AZ1950" t="str">
        <f>IF(ISERROR(VLOOKUP(B1950,'РЕОРГ 01.08.2009'!$A:$B,2,FALSE)),"",VLOOKUP(B1950,'РЕОРГ 01.08.2009'!$A:$B,2,FALSE))</f>
        <v/>
      </c>
      <c r="BA1950" s="12" t="str">
        <f t="shared" si="1064"/>
        <v>Опер.касса №8219/060</v>
      </c>
      <c r="BB1950" t="e">
        <f>LEFT(#REF!,2)</f>
        <v>#REF!</v>
      </c>
      <c r="BC1950" s="12" t="str">
        <f t="shared" si="1070"/>
        <v>8219/060</v>
      </c>
      <c r="BE1950" t="str">
        <f>IF(ISERROR(VLOOKUP(B1950,'РЕОРГ 01.10.2009'!A:C,3,FALSE)),"",VLOOKUP(B1950,'РЕОРГ 01.10.2009'!A:C,3,FALSE))</f>
        <v/>
      </c>
      <c r="BF1950" s="12" t="str">
        <f t="shared" si="1065"/>
        <v>Опер.касса №8219/060</v>
      </c>
      <c r="BG1950" t="e">
        <f>LEFT(#REF!,2)</f>
        <v>#REF!</v>
      </c>
      <c r="BH1950" s="12" t="str">
        <f t="shared" si="1071"/>
        <v>8219/060</v>
      </c>
      <c r="BJ1950" t="str">
        <f>IF(ISERROR(VLOOKUP($B1950,'РЕОРГ 01.05.2010'!A:B,2,FALSE)),"",VLOOKUP($B1950,'РЕОРГ 01.05.2010'!A:B,2,FALSE))</f>
        <v/>
      </c>
      <c r="BK1950" s="12" t="str">
        <f t="shared" si="1066"/>
        <v>Опер.касса №8219/060</v>
      </c>
      <c r="BL1950" t="e">
        <f>LEFT(#REF!,2)</f>
        <v>#REF!</v>
      </c>
      <c r="BM1950" s="12" t="str">
        <f t="shared" si="1072"/>
        <v>8219/060</v>
      </c>
      <c r="BO1950" t="str">
        <f>IF(ISERROR(VLOOKUP($B1950,'РЕОРГ 01.08.2010'!A:B,2,FALSE)),"",VLOOKUP($B1950,'РЕОРГ 01.08.2010'!A:B,2,FALSE))</f>
        <v/>
      </c>
      <c r="BP1950" s="12" t="str">
        <f t="shared" si="1067"/>
        <v>Опер.касса №8219/060</v>
      </c>
      <c r="BQ1950" t="e">
        <f>LEFT(#REF!,2)</f>
        <v>#REF!</v>
      </c>
      <c r="BR1950" s="12" t="str">
        <f t="shared" si="1073"/>
        <v>8219/060</v>
      </c>
    </row>
    <row r="1951" spans="1:70" ht="12.75" customHeight="1">
      <c r="A1951" t="str">
        <f t="shared" si="1068"/>
        <v>8219/061</v>
      </c>
      <c r="B1951" s="133">
        <v>2268</v>
      </c>
      <c r="C1951" s="1" t="s">
        <v>10159</v>
      </c>
      <c r="D1951" s="32" t="s">
        <v>1931</v>
      </c>
      <c r="E1951" s="1" t="s">
        <v>10160</v>
      </c>
      <c r="F1951" s="1" t="s">
        <v>8047</v>
      </c>
      <c r="G1951" s="1" t="s">
        <v>10161</v>
      </c>
      <c r="H1951" s="1" t="s">
        <v>10162</v>
      </c>
      <c r="I1951" s="1" t="s">
        <v>10848</v>
      </c>
      <c r="J1951" s="1"/>
      <c r="K1951" s="1">
        <v>9</v>
      </c>
      <c r="L1951" s="32" t="s">
        <v>2044</v>
      </c>
      <c r="M1951" s="8" t="s">
        <v>11773</v>
      </c>
      <c r="N1951" s="2" t="s">
        <v>12892</v>
      </c>
      <c r="O1951" s="173"/>
      <c r="P1951" s="168">
        <f t="shared" si="1098"/>
        <v>1948</v>
      </c>
      <c r="Q1951" s="138">
        <f t="shared" si="1092"/>
        <v>12</v>
      </c>
      <c r="R1951" s="138">
        <f t="shared" si="1093"/>
        <v>24</v>
      </c>
      <c r="S1951" s="138">
        <f t="shared" si="1094"/>
        <v>36</v>
      </c>
      <c r="T1951" s="138">
        <f t="shared" si="1095"/>
        <v>48</v>
      </c>
      <c r="U1951" s="138">
        <f t="shared" si="1096"/>
        <v>60</v>
      </c>
      <c r="V1951" s="138" t="e">
        <f t="shared" si="1097"/>
        <v>#VALUE!</v>
      </c>
      <c r="W1951" s="158" t="str">
        <f t="shared" si="1074"/>
        <v>10:00 20:00</v>
      </c>
      <c r="X1951" s="159">
        <f>HLOOKUP(SEARCH("2",$M1951)-1,$Q$3:$V1951,$P1951+1,FALSE)</f>
        <v>12</v>
      </c>
      <c r="Y1951" s="160" t="str">
        <f t="shared" si="1075"/>
        <v>10:00 20:00|10:00 20:00|10:00 20:00|10:00 20:00|09:00 16:00</v>
      </c>
      <c r="Z1951" s="161" t="str">
        <f t="shared" si="1076"/>
        <v>10:00 20:00</v>
      </c>
      <c r="AA1951" s="158" t="str">
        <f t="shared" si="1077"/>
        <v>10:00 20:00</v>
      </c>
      <c r="AB1951" s="159">
        <f>HLOOKUP(SEARCH("3",$M1951)-1,$Q$3:$V1951,$P1951+1,FALSE)</f>
        <v>24</v>
      </c>
      <c r="AC1951" s="160" t="str">
        <f t="shared" si="1078"/>
        <v>10:00 20:00|10:00 20:00|10:00 20:00|09:00 16:00</v>
      </c>
      <c r="AD1951" s="161" t="str">
        <f t="shared" si="1079"/>
        <v>10:00 20:00</v>
      </c>
      <c r="AE1951" s="158" t="str">
        <f t="shared" si="1080"/>
        <v>10:00 20:00</v>
      </c>
      <c r="AF1951" s="159">
        <f>HLOOKUP(SEARCH("4",$M1951)-1,$Q$3:$V1951,$P1951+1,FALSE)</f>
        <v>36</v>
      </c>
      <c r="AG1951" s="161" t="str">
        <f t="shared" si="1081"/>
        <v>10:00 20:00|10:00 20:00|09:00 16:00</v>
      </c>
      <c r="AH1951" s="161" t="str">
        <f t="shared" si="1082"/>
        <v>10:00 20:00</v>
      </c>
      <c r="AI1951" s="158" t="str">
        <f t="shared" si="1083"/>
        <v>10:00 20:00</v>
      </c>
      <c r="AJ1951" s="159">
        <f>HLOOKUP(SEARCH("5",$M1951)-1,$Q$3:$V1951,$P1951+1,FALSE)</f>
        <v>48</v>
      </c>
      <c r="AK1951" s="161" t="str">
        <f t="shared" si="1084"/>
        <v>10:00 20:00|09:00 16:00</v>
      </c>
      <c r="AL1951" s="161" t="str">
        <f t="shared" si="1085"/>
        <v>10:00 20:00</v>
      </c>
      <c r="AM1951" s="158" t="str">
        <f t="shared" si="1086"/>
        <v>10:00 20:00</v>
      </c>
      <c r="AN1951" s="159">
        <f>HLOOKUP(SEARCH("6",$M1951)-1,$Q$3:$V1951,$P1951+1,FALSE)</f>
        <v>60</v>
      </c>
      <c r="AO1951" s="161" t="str">
        <f t="shared" si="1087"/>
        <v>09:00 16:00</v>
      </c>
      <c r="AP1951" s="161" t="e">
        <f t="shared" si="1088"/>
        <v>#VALUE!</v>
      </c>
      <c r="AQ1951" s="162" t="str">
        <f t="shared" si="1089"/>
        <v>09:00 16:00</v>
      </c>
      <c r="AR1951" s="163" t="e">
        <f>HLOOKUP(SEARCH("7",$M1951)-1,$Q$3:$V1951,$P1951+1,FALSE)</f>
        <v>#VALUE!</v>
      </c>
      <c r="AS1951" s="164" t="str">
        <f t="shared" si="1090"/>
        <v>выходной</v>
      </c>
      <c r="AT1951" s="142"/>
      <c r="AU1951" s="11" t="str">
        <f>IF(ISERROR(VLOOKUP(B1951,'РЕОРГ 2008'!$A:$B,2,FALSE)),"",VLOOKUP(B1951,'РЕОРГ 2008'!$A:$B,2,FALSE))</f>
        <v/>
      </c>
      <c r="AV1951" s="12" t="str">
        <f t="shared" si="1091"/>
        <v>Опер.касса №8219/061</v>
      </c>
      <c r="AW1951" s="31" t="e">
        <f>LEFT(#REF!,2)</f>
        <v>#REF!</v>
      </c>
      <c r="AX1951" s="12" t="str">
        <f t="shared" si="1069"/>
        <v>8219/061</v>
      </c>
      <c r="AZ1951" t="str">
        <f>IF(ISERROR(VLOOKUP(B1951,'РЕОРГ 01.08.2009'!$A:$B,2,FALSE)),"",VLOOKUP(B1951,'РЕОРГ 01.08.2009'!$A:$B,2,FALSE))</f>
        <v/>
      </c>
      <c r="BA1951" s="12" t="str">
        <f t="shared" si="1064"/>
        <v>Опер.касса №8219/061</v>
      </c>
      <c r="BB1951" t="e">
        <f>LEFT(#REF!,2)</f>
        <v>#REF!</v>
      </c>
      <c r="BC1951" s="12" t="str">
        <f t="shared" si="1070"/>
        <v>8219/061</v>
      </c>
      <c r="BE1951" t="str">
        <f>IF(ISERROR(VLOOKUP(B1951,'РЕОРГ 01.10.2009'!A:C,3,FALSE)),"",VLOOKUP(B1951,'РЕОРГ 01.10.2009'!A:C,3,FALSE))</f>
        <v/>
      </c>
      <c r="BF1951" s="12" t="str">
        <f t="shared" si="1065"/>
        <v>Опер.касса №8219/061</v>
      </c>
      <c r="BG1951" t="e">
        <f>LEFT(#REF!,2)</f>
        <v>#REF!</v>
      </c>
      <c r="BH1951" s="12" t="str">
        <f t="shared" si="1071"/>
        <v>8219/061</v>
      </c>
      <c r="BJ1951" t="str">
        <f>IF(ISERROR(VLOOKUP($B1951,'РЕОРГ 01.05.2010'!A:B,2,FALSE)),"",VLOOKUP($B1951,'РЕОРГ 01.05.2010'!A:B,2,FALSE))</f>
        <v/>
      </c>
      <c r="BK1951" s="12" t="str">
        <f t="shared" si="1066"/>
        <v>Опер.касса №8219/061</v>
      </c>
      <c r="BL1951" t="e">
        <f>LEFT(#REF!,2)</f>
        <v>#REF!</v>
      </c>
      <c r="BM1951" s="12" t="str">
        <f t="shared" si="1072"/>
        <v>8219/061</v>
      </c>
      <c r="BO1951" t="str">
        <f>IF(ISERROR(VLOOKUP($B1951,'РЕОРГ 01.08.2010'!A:B,2,FALSE)),"",VLOOKUP($B1951,'РЕОРГ 01.08.2010'!A:B,2,FALSE))</f>
        <v/>
      </c>
      <c r="BP1951" s="12" t="str">
        <f t="shared" si="1067"/>
        <v>Опер.касса №8219/061</v>
      </c>
      <c r="BQ1951" t="e">
        <f>LEFT(#REF!,2)</f>
        <v>#REF!</v>
      </c>
      <c r="BR1951" s="12" t="str">
        <f t="shared" si="1073"/>
        <v>8219/061</v>
      </c>
    </row>
    <row r="1952" spans="1:70" ht="12.75" customHeight="1">
      <c r="A1952" t="str">
        <f t="shared" si="1068"/>
        <v>8219/062</v>
      </c>
      <c r="B1952" s="133">
        <v>2269</v>
      </c>
      <c r="C1952" s="1" t="s">
        <v>10163</v>
      </c>
      <c r="D1952" s="32" t="s">
        <v>1926</v>
      </c>
      <c r="E1952" s="1" t="s">
        <v>10164</v>
      </c>
      <c r="F1952" s="1" t="s">
        <v>8047</v>
      </c>
      <c r="G1952" s="1" t="s">
        <v>7649</v>
      </c>
      <c r="H1952" s="1" t="s">
        <v>7650</v>
      </c>
      <c r="I1952" s="1" t="s">
        <v>3165</v>
      </c>
      <c r="J1952" s="1"/>
      <c r="K1952" s="1">
        <v>15</v>
      </c>
      <c r="L1952" s="32" t="s">
        <v>2044</v>
      </c>
      <c r="M1952" s="8" t="s">
        <v>11773</v>
      </c>
      <c r="N1952" s="2" t="s">
        <v>12761</v>
      </c>
      <c r="O1952" s="173"/>
      <c r="P1952" s="168">
        <f t="shared" si="1098"/>
        <v>1949</v>
      </c>
      <c r="Q1952" s="138">
        <f t="shared" si="1092"/>
        <v>12</v>
      </c>
      <c r="R1952" s="138">
        <f t="shared" si="1093"/>
        <v>24</v>
      </c>
      <c r="S1952" s="138">
        <f t="shared" si="1094"/>
        <v>36</v>
      </c>
      <c r="T1952" s="138">
        <f t="shared" si="1095"/>
        <v>48</v>
      </c>
      <c r="U1952" s="138">
        <f t="shared" si="1096"/>
        <v>60</v>
      </c>
      <c r="V1952" s="138" t="e">
        <f t="shared" si="1097"/>
        <v>#VALUE!</v>
      </c>
      <c r="W1952" s="158" t="str">
        <f t="shared" si="1074"/>
        <v>08:30 19:00</v>
      </c>
      <c r="X1952" s="159">
        <f>HLOOKUP(SEARCH("2",$M1952)-1,$Q$3:$V1952,$P1952+1,FALSE)</f>
        <v>12</v>
      </c>
      <c r="Y1952" s="160" t="str">
        <f t="shared" si="1075"/>
        <v>08:30 19:00|08:30 19:00|09:30 19:00|08:30 19:00|08:30 17:30</v>
      </c>
      <c r="Z1952" s="161" t="str">
        <f t="shared" si="1076"/>
        <v>08:30 19:00</v>
      </c>
      <c r="AA1952" s="158" t="str">
        <f t="shared" si="1077"/>
        <v>08:30 19:00</v>
      </c>
      <c r="AB1952" s="159">
        <f>HLOOKUP(SEARCH("3",$M1952)-1,$Q$3:$V1952,$P1952+1,FALSE)</f>
        <v>24</v>
      </c>
      <c r="AC1952" s="160" t="str">
        <f t="shared" si="1078"/>
        <v>08:30 19:00|09:30 19:00|08:30 19:00|08:30 17:30</v>
      </c>
      <c r="AD1952" s="161" t="str">
        <f t="shared" si="1079"/>
        <v>08:30 19:00</v>
      </c>
      <c r="AE1952" s="158" t="str">
        <f t="shared" si="1080"/>
        <v>08:30 19:00</v>
      </c>
      <c r="AF1952" s="159">
        <f>HLOOKUP(SEARCH("4",$M1952)-1,$Q$3:$V1952,$P1952+1,FALSE)</f>
        <v>36</v>
      </c>
      <c r="AG1952" s="161" t="str">
        <f t="shared" si="1081"/>
        <v>09:30 19:00|08:30 19:00|08:30 17:30</v>
      </c>
      <c r="AH1952" s="161" t="str">
        <f t="shared" si="1082"/>
        <v>09:30 19:00</v>
      </c>
      <c r="AI1952" s="158" t="str">
        <f t="shared" si="1083"/>
        <v>09:30 19:00</v>
      </c>
      <c r="AJ1952" s="159">
        <f>HLOOKUP(SEARCH("5",$M1952)-1,$Q$3:$V1952,$P1952+1,FALSE)</f>
        <v>48</v>
      </c>
      <c r="AK1952" s="161" t="str">
        <f t="shared" si="1084"/>
        <v>08:30 19:00|08:30 17:30</v>
      </c>
      <c r="AL1952" s="161" t="str">
        <f t="shared" si="1085"/>
        <v>08:30 19:00</v>
      </c>
      <c r="AM1952" s="158" t="str">
        <f t="shared" si="1086"/>
        <v>08:30 19:00</v>
      </c>
      <c r="AN1952" s="159">
        <f>HLOOKUP(SEARCH("6",$M1952)-1,$Q$3:$V1952,$P1952+1,FALSE)</f>
        <v>60</v>
      </c>
      <c r="AO1952" s="161" t="str">
        <f t="shared" si="1087"/>
        <v>08:30 17:30</v>
      </c>
      <c r="AP1952" s="161" t="e">
        <f t="shared" si="1088"/>
        <v>#VALUE!</v>
      </c>
      <c r="AQ1952" s="162" t="str">
        <f t="shared" si="1089"/>
        <v>08:30 17:30</v>
      </c>
      <c r="AR1952" s="163" t="e">
        <f>HLOOKUP(SEARCH("7",$M1952)-1,$Q$3:$V1952,$P1952+1,FALSE)</f>
        <v>#VALUE!</v>
      </c>
      <c r="AS1952" s="164" t="str">
        <f t="shared" si="1090"/>
        <v>выходной</v>
      </c>
      <c r="AT1952" s="142"/>
      <c r="AU1952" s="11" t="str">
        <f>IF(ISERROR(VLOOKUP(B1952,'РЕОРГ 2008'!$A:$B,2,FALSE)),"",VLOOKUP(B1952,'РЕОРГ 2008'!$A:$B,2,FALSE))</f>
        <v/>
      </c>
      <c r="AV1952" s="12" t="str">
        <f t="shared" si="1091"/>
        <v>Доп.офис №8219/062</v>
      </c>
      <c r="AW1952" s="31" t="e">
        <f>LEFT(#REF!,2)</f>
        <v>#REF!</v>
      </c>
      <c r="AX1952" s="12" t="str">
        <f t="shared" si="1069"/>
        <v>8219/062</v>
      </c>
      <c r="AZ1952" t="str">
        <f>IF(ISERROR(VLOOKUP(B1952,'РЕОРГ 01.08.2009'!$A:$B,2,FALSE)),"",VLOOKUP(B1952,'РЕОРГ 01.08.2009'!$A:$B,2,FALSE))</f>
        <v/>
      </c>
      <c r="BA1952" s="12" t="str">
        <f t="shared" si="1064"/>
        <v>Доп.офис №8219/062</v>
      </c>
      <c r="BB1952" t="e">
        <f>LEFT(#REF!,2)</f>
        <v>#REF!</v>
      </c>
      <c r="BC1952" s="12" t="str">
        <f t="shared" si="1070"/>
        <v>8219/062</v>
      </c>
      <c r="BE1952" t="str">
        <f>IF(ISERROR(VLOOKUP(B1952,'РЕОРГ 01.10.2009'!A:C,3,FALSE)),"",VLOOKUP(B1952,'РЕОРГ 01.10.2009'!A:C,3,FALSE))</f>
        <v/>
      </c>
      <c r="BF1952" s="12" t="str">
        <f t="shared" si="1065"/>
        <v>Доп.офис №8219/062</v>
      </c>
      <c r="BG1952" t="e">
        <f>LEFT(#REF!,2)</f>
        <v>#REF!</v>
      </c>
      <c r="BH1952" s="12" t="str">
        <f t="shared" si="1071"/>
        <v>8219/062</v>
      </c>
      <c r="BJ1952" t="str">
        <f>IF(ISERROR(VLOOKUP($B1952,'РЕОРГ 01.05.2010'!A:B,2,FALSE)),"",VLOOKUP($B1952,'РЕОРГ 01.05.2010'!A:B,2,FALSE))</f>
        <v/>
      </c>
      <c r="BK1952" s="12" t="str">
        <f t="shared" si="1066"/>
        <v>Доп.офис №8219/062</v>
      </c>
      <c r="BL1952" t="e">
        <f>LEFT(#REF!,2)</f>
        <v>#REF!</v>
      </c>
      <c r="BM1952" s="12" t="str">
        <f t="shared" si="1072"/>
        <v>8219/062</v>
      </c>
      <c r="BO1952" t="str">
        <f>IF(ISERROR(VLOOKUP($B1952,'РЕОРГ 01.08.2010'!A:B,2,FALSE)),"",VLOOKUP($B1952,'РЕОРГ 01.08.2010'!A:B,2,FALSE))</f>
        <v/>
      </c>
      <c r="BP1952" s="12" t="str">
        <f t="shared" si="1067"/>
        <v>Доп.офис №8219/062</v>
      </c>
      <c r="BQ1952" t="e">
        <f>LEFT(#REF!,2)</f>
        <v>#REF!</v>
      </c>
      <c r="BR1952" s="12" t="str">
        <f t="shared" si="1073"/>
        <v>8219/062</v>
      </c>
    </row>
    <row r="1953" spans="1:70" ht="12.75" customHeight="1">
      <c r="A1953" t="str">
        <f t="shared" si="1068"/>
        <v>8219/064</v>
      </c>
      <c r="B1953" s="133">
        <v>2270</v>
      </c>
      <c r="C1953" s="1" t="s">
        <v>11626</v>
      </c>
      <c r="D1953" s="32" t="s">
        <v>1926</v>
      </c>
      <c r="E1953" s="1" t="s">
        <v>7651</v>
      </c>
      <c r="F1953" s="1" t="s">
        <v>8047</v>
      </c>
      <c r="G1953" s="1" t="s">
        <v>9563</v>
      </c>
      <c r="H1953" s="1" t="s">
        <v>9564</v>
      </c>
      <c r="I1953" s="1" t="s">
        <v>9565</v>
      </c>
      <c r="J1953" s="1"/>
      <c r="K1953" s="1">
        <v>11</v>
      </c>
      <c r="L1953" s="32" t="s">
        <v>2044</v>
      </c>
      <c r="M1953" s="8" t="s">
        <v>11773</v>
      </c>
      <c r="N1953" s="2" t="s">
        <v>12756</v>
      </c>
      <c r="O1953" s="173"/>
      <c r="P1953" s="168">
        <f t="shared" si="1098"/>
        <v>1950</v>
      </c>
      <c r="Q1953" s="138">
        <f t="shared" si="1092"/>
        <v>12</v>
      </c>
      <c r="R1953" s="138">
        <f t="shared" si="1093"/>
        <v>24</v>
      </c>
      <c r="S1953" s="138">
        <f t="shared" si="1094"/>
        <v>36</v>
      </c>
      <c r="T1953" s="138">
        <f t="shared" si="1095"/>
        <v>48</v>
      </c>
      <c r="U1953" s="138">
        <f t="shared" si="1096"/>
        <v>60</v>
      </c>
      <c r="V1953" s="138" t="e">
        <f t="shared" si="1097"/>
        <v>#VALUE!</v>
      </c>
      <c r="W1953" s="158" t="str">
        <f t="shared" si="1074"/>
        <v>08:30 19:00</v>
      </c>
      <c r="X1953" s="159">
        <f>HLOOKUP(SEARCH("2",$M1953)-1,$Q$3:$V1953,$P1953+1,FALSE)</f>
        <v>12</v>
      </c>
      <c r="Y1953" s="160" t="str">
        <f t="shared" si="1075"/>
        <v>08:30 19:00|08:30 19:00|09:30 19:00|08:30 19:00|09:00 16:00</v>
      </c>
      <c r="Z1953" s="161" t="str">
        <f t="shared" si="1076"/>
        <v>08:30 19:00</v>
      </c>
      <c r="AA1953" s="158" t="str">
        <f t="shared" si="1077"/>
        <v>08:30 19:00</v>
      </c>
      <c r="AB1953" s="159">
        <f>HLOOKUP(SEARCH("3",$M1953)-1,$Q$3:$V1953,$P1953+1,FALSE)</f>
        <v>24</v>
      </c>
      <c r="AC1953" s="160" t="str">
        <f t="shared" si="1078"/>
        <v>08:30 19:00|09:30 19:00|08:30 19:00|09:00 16:00</v>
      </c>
      <c r="AD1953" s="161" t="str">
        <f t="shared" si="1079"/>
        <v>08:30 19:00</v>
      </c>
      <c r="AE1953" s="158" t="str">
        <f t="shared" si="1080"/>
        <v>08:30 19:00</v>
      </c>
      <c r="AF1953" s="159">
        <f>HLOOKUP(SEARCH("4",$M1953)-1,$Q$3:$V1953,$P1953+1,FALSE)</f>
        <v>36</v>
      </c>
      <c r="AG1953" s="161" t="str">
        <f t="shared" si="1081"/>
        <v>09:30 19:00|08:30 19:00|09:00 16:00</v>
      </c>
      <c r="AH1953" s="161" t="str">
        <f t="shared" si="1082"/>
        <v>09:30 19:00</v>
      </c>
      <c r="AI1953" s="158" t="str">
        <f t="shared" si="1083"/>
        <v>09:30 19:00</v>
      </c>
      <c r="AJ1953" s="159">
        <f>HLOOKUP(SEARCH("5",$M1953)-1,$Q$3:$V1953,$P1953+1,FALSE)</f>
        <v>48</v>
      </c>
      <c r="AK1953" s="161" t="str">
        <f t="shared" si="1084"/>
        <v>08:30 19:00|09:00 16:00</v>
      </c>
      <c r="AL1953" s="161" t="str">
        <f t="shared" si="1085"/>
        <v>08:30 19:00</v>
      </c>
      <c r="AM1953" s="158" t="str">
        <f t="shared" si="1086"/>
        <v>08:30 19:00</v>
      </c>
      <c r="AN1953" s="159">
        <f>HLOOKUP(SEARCH("6",$M1953)-1,$Q$3:$V1953,$P1953+1,FALSE)</f>
        <v>60</v>
      </c>
      <c r="AO1953" s="161" t="str">
        <f t="shared" si="1087"/>
        <v>09:00 16:00</v>
      </c>
      <c r="AP1953" s="161" t="e">
        <f t="shared" si="1088"/>
        <v>#VALUE!</v>
      </c>
      <c r="AQ1953" s="162" t="str">
        <f t="shared" si="1089"/>
        <v>09:00 16:00</v>
      </c>
      <c r="AR1953" s="163" t="e">
        <f>HLOOKUP(SEARCH("7",$M1953)-1,$Q$3:$V1953,$P1953+1,FALSE)</f>
        <v>#VALUE!</v>
      </c>
      <c r="AS1953" s="164" t="str">
        <f t="shared" si="1090"/>
        <v>выходной</v>
      </c>
      <c r="AT1953" s="142"/>
      <c r="AU1953" s="11" t="str">
        <f>IF(ISERROR(VLOOKUP(B1953,'РЕОРГ 2008'!$A:$B,2,FALSE)),"",VLOOKUP(B1953,'РЕОРГ 2008'!$A:$B,2,FALSE))</f>
        <v/>
      </c>
      <c r="AV1953" s="12" t="str">
        <f t="shared" si="1091"/>
        <v>Доп.офис №8219/064</v>
      </c>
      <c r="AW1953" s="31" t="e">
        <f>LEFT(#REF!,2)</f>
        <v>#REF!</v>
      </c>
      <c r="AX1953" s="12" t="str">
        <f t="shared" si="1069"/>
        <v>8219/064</v>
      </c>
      <c r="AZ1953" t="str">
        <f>IF(ISERROR(VLOOKUP(B1953,'РЕОРГ 01.08.2009'!$A:$B,2,FALSE)),"",VLOOKUP(B1953,'РЕОРГ 01.08.2009'!$A:$B,2,FALSE))</f>
        <v/>
      </c>
      <c r="BA1953" s="12" t="str">
        <f t="shared" si="1064"/>
        <v>Доп.офис №8219/064</v>
      </c>
      <c r="BB1953" t="e">
        <f>LEFT(#REF!,2)</f>
        <v>#REF!</v>
      </c>
      <c r="BC1953" s="12" t="str">
        <f t="shared" si="1070"/>
        <v>8219/064</v>
      </c>
      <c r="BE1953" t="str">
        <f>IF(ISERROR(VLOOKUP(B1953,'РЕОРГ 01.10.2009'!A:C,3,FALSE)),"",VLOOKUP(B1953,'РЕОРГ 01.10.2009'!A:C,3,FALSE))</f>
        <v/>
      </c>
      <c r="BF1953" s="12" t="str">
        <f t="shared" si="1065"/>
        <v>Доп.офис №8219/064</v>
      </c>
      <c r="BG1953" t="e">
        <f>LEFT(#REF!,2)</f>
        <v>#REF!</v>
      </c>
      <c r="BH1953" s="12" t="str">
        <f t="shared" si="1071"/>
        <v>8219/064</v>
      </c>
      <c r="BJ1953" t="str">
        <f>IF(ISERROR(VLOOKUP($B1953,'РЕОРГ 01.05.2010'!A:B,2,FALSE)),"",VLOOKUP($B1953,'РЕОРГ 01.05.2010'!A:B,2,FALSE))</f>
        <v/>
      </c>
      <c r="BK1953" s="12" t="str">
        <f t="shared" si="1066"/>
        <v>Доп.офис №8219/064</v>
      </c>
      <c r="BL1953" t="e">
        <f>LEFT(#REF!,2)</f>
        <v>#REF!</v>
      </c>
      <c r="BM1953" s="12" t="str">
        <f t="shared" si="1072"/>
        <v>8219/064</v>
      </c>
      <c r="BO1953" t="str">
        <f>IF(ISERROR(VLOOKUP($B1953,'РЕОРГ 01.08.2010'!A:B,2,FALSE)),"",VLOOKUP($B1953,'РЕОРГ 01.08.2010'!A:B,2,FALSE))</f>
        <v/>
      </c>
      <c r="BP1953" s="12" t="str">
        <f t="shared" si="1067"/>
        <v>Доп.офис №8219/064</v>
      </c>
      <c r="BQ1953" t="e">
        <f>LEFT(#REF!,2)</f>
        <v>#REF!</v>
      </c>
      <c r="BR1953" s="12" t="str">
        <f t="shared" si="1073"/>
        <v>8219/064</v>
      </c>
    </row>
    <row r="1954" spans="1:70" ht="12.75" customHeight="1">
      <c r="A1954" t="str">
        <f t="shared" si="1068"/>
        <v>8219/066</v>
      </c>
      <c r="B1954" s="133">
        <v>2271</v>
      </c>
      <c r="C1954" s="1" t="s">
        <v>9568</v>
      </c>
      <c r="D1954" s="32" t="s">
        <v>1926</v>
      </c>
      <c r="E1954" s="1" t="s">
        <v>9566</v>
      </c>
      <c r="F1954" s="1" t="s">
        <v>8047</v>
      </c>
      <c r="G1954" s="1" t="s">
        <v>9567</v>
      </c>
      <c r="H1954" s="1" t="s">
        <v>9569</v>
      </c>
      <c r="I1954" s="1" t="s">
        <v>4758</v>
      </c>
      <c r="J1954" s="1"/>
      <c r="K1954" s="1">
        <v>9</v>
      </c>
      <c r="L1954" s="32" t="s">
        <v>2044</v>
      </c>
      <c r="M1954" s="8" t="s">
        <v>11773</v>
      </c>
      <c r="N1954" s="2" t="s">
        <v>12759</v>
      </c>
      <c r="O1954" s="173"/>
      <c r="P1954" s="168">
        <f t="shared" si="1098"/>
        <v>1951</v>
      </c>
      <c r="Q1954" s="138">
        <f t="shared" si="1092"/>
        <v>12</v>
      </c>
      <c r="R1954" s="138">
        <f t="shared" si="1093"/>
        <v>24</v>
      </c>
      <c r="S1954" s="138">
        <f t="shared" si="1094"/>
        <v>36</v>
      </c>
      <c r="T1954" s="138">
        <f t="shared" si="1095"/>
        <v>48</v>
      </c>
      <c r="U1954" s="138">
        <f t="shared" si="1096"/>
        <v>60</v>
      </c>
      <c r="V1954" s="138" t="e">
        <f t="shared" si="1097"/>
        <v>#VALUE!</v>
      </c>
      <c r="W1954" s="158" t="str">
        <f t="shared" si="1074"/>
        <v>08:30 19:00</v>
      </c>
      <c r="X1954" s="159">
        <f>HLOOKUP(SEARCH("2",$M1954)-1,$Q$3:$V1954,$P1954+1,FALSE)</f>
        <v>12</v>
      </c>
      <c r="Y1954" s="160" t="str">
        <f t="shared" si="1075"/>
        <v>08:30 19:00|09:30 19:00|08:30 19:00|08:30 19:00|08:30 17:30</v>
      </c>
      <c r="Z1954" s="161" t="str">
        <f t="shared" si="1076"/>
        <v>08:30 19:00</v>
      </c>
      <c r="AA1954" s="158" t="str">
        <f t="shared" si="1077"/>
        <v>08:30 19:00</v>
      </c>
      <c r="AB1954" s="159">
        <f>HLOOKUP(SEARCH("3",$M1954)-1,$Q$3:$V1954,$P1954+1,FALSE)</f>
        <v>24</v>
      </c>
      <c r="AC1954" s="160" t="str">
        <f t="shared" si="1078"/>
        <v>09:30 19:00|08:30 19:00|08:30 19:00|08:30 17:30</v>
      </c>
      <c r="AD1954" s="161" t="str">
        <f t="shared" si="1079"/>
        <v>09:30 19:00</v>
      </c>
      <c r="AE1954" s="158" t="str">
        <f t="shared" si="1080"/>
        <v>09:30 19:00</v>
      </c>
      <c r="AF1954" s="159">
        <f>HLOOKUP(SEARCH("4",$M1954)-1,$Q$3:$V1954,$P1954+1,FALSE)</f>
        <v>36</v>
      </c>
      <c r="AG1954" s="161" t="str">
        <f t="shared" si="1081"/>
        <v>08:30 19:00|08:30 19:00|08:30 17:30</v>
      </c>
      <c r="AH1954" s="161" t="str">
        <f t="shared" si="1082"/>
        <v>08:30 19:00</v>
      </c>
      <c r="AI1954" s="158" t="str">
        <f t="shared" si="1083"/>
        <v>08:30 19:00</v>
      </c>
      <c r="AJ1954" s="159">
        <f>HLOOKUP(SEARCH("5",$M1954)-1,$Q$3:$V1954,$P1954+1,FALSE)</f>
        <v>48</v>
      </c>
      <c r="AK1954" s="161" t="str">
        <f t="shared" si="1084"/>
        <v>08:30 19:00|08:30 17:30</v>
      </c>
      <c r="AL1954" s="161" t="str">
        <f t="shared" si="1085"/>
        <v>08:30 19:00</v>
      </c>
      <c r="AM1954" s="158" t="str">
        <f t="shared" si="1086"/>
        <v>08:30 19:00</v>
      </c>
      <c r="AN1954" s="159">
        <f>HLOOKUP(SEARCH("6",$M1954)-1,$Q$3:$V1954,$P1954+1,FALSE)</f>
        <v>60</v>
      </c>
      <c r="AO1954" s="161" t="str">
        <f t="shared" si="1087"/>
        <v>08:30 17:30</v>
      </c>
      <c r="AP1954" s="161" t="e">
        <f t="shared" si="1088"/>
        <v>#VALUE!</v>
      </c>
      <c r="AQ1954" s="162" t="str">
        <f t="shared" si="1089"/>
        <v>08:30 17:30</v>
      </c>
      <c r="AR1954" s="163" t="e">
        <f>HLOOKUP(SEARCH("7",$M1954)-1,$Q$3:$V1954,$P1954+1,FALSE)</f>
        <v>#VALUE!</v>
      </c>
      <c r="AS1954" s="164" t="str">
        <f t="shared" si="1090"/>
        <v>выходной</v>
      </c>
      <c r="AT1954" s="142"/>
      <c r="AU1954" s="11" t="str">
        <f>IF(ISERROR(VLOOKUP(B1954,'РЕОРГ 2008'!$A:$B,2,FALSE)),"",VLOOKUP(B1954,'РЕОРГ 2008'!$A:$B,2,FALSE))</f>
        <v/>
      </c>
      <c r="AV1954" s="12" t="str">
        <f t="shared" si="1091"/>
        <v>Доп.офис №8219/066</v>
      </c>
      <c r="AW1954" s="31" t="e">
        <f>LEFT(#REF!,2)</f>
        <v>#REF!</v>
      </c>
      <c r="AX1954" s="12" t="str">
        <f t="shared" si="1069"/>
        <v>8219/066</v>
      </c>
      <c r="AZ1954" t="str">
        <f>IF(ISERROR(VLOOKUP(B1954,'РЕОРГ 01.08.2009'!$A:$B,2,FALSE)),"",VLOOKUP(B1954,'РЕОРГ 01.08.2009'!$A:$B,2,FALSE))</f>
        <v/>
      </c>
      <c r="BA1954" s="12" t="str">
        <f t="shared" si="1064"/>
        <v>Доп.офис №8219/066</v>
      </c>
      <c r="BB1954" t="e">
        <f>LEFT(#REF!,2)</f>
        <v>#REF!</v>
      </c>
      <c r="BC1954" s="12" t="str">
        <f t="shared" si="1070"/>
        <v>8219/066</v>
      </c>
      <c r="BE1954" t="str">
        <f>IF(ISERROR(VLOOKUP(B1954,'РЕОРГ 01.10.2009'!A:C,3,FALSE)),"",VLOOKUP(B1954,'РЕОРГ 01.10.2009'!A:C,3,FALSE))</f>
        <v/>
      </c>
      <c r="BF1954" s="12" t="str">
        <f t="shared" si="1065"/>
        <v>Доп.офис №8219/066</v>
      </c>
      <c r="BG1954" t="e">
        <f>LEFT(#REF!,2)</f>
        <v>#REF!</v>
      </c>
      <c r="BH1954" s="12" t="str">
        <f t="shared" si="1071"/>
        <v>8219/066</v>
      </c>
      <c r="BJ1954" t="str">
        <f>IF(ISERROR(VLOOKUP($B1954,'РЕОРГ 01.05.2010'!A:B,2,FALSE)),"",VLOOKUP($B1954,'РЕОРГ 01.05.2010'!A:B,2,FALSE))</f>
        <v/>
      </c>
      <c r="BK1954" s="12" t="str">
        <f t="shared" si="1066"/>
        <v>Доп.офис №8219/066</v>
      </c>
      <c r="BL1954" t="e">
        <f>LEFT(#REF!,2)</f>
        <v>#REF!</v>
      </c>
      <c r="BM1954" s="12" t="str">
        <f t="shared" si="1072"/>
        <v>8219/066</v>
      </c>
      <c r="BO1954" t="str">
        <f>IF(ISERROR(VLOOKUP($B1954,'РЕОРГ 01.08.2010'!A:B,2,FALSE)),"",VLOOKUP($B1954,'РЕОРГ 01.08.2010'!A:B,2,FALSE))</f>
        <v/>
      </c>
      <c r="BP1954" s="12" t="str">
        <f t="shared" si="1067"/>
        <v>Доп.офис №8219/066</v>
      </c>
      <c r="BQ1954" t="e">
        <f>LEFT(#REF!,2)</f>
        <v>#REF!</v>
      </c>
      <c r="BR1954" s="12" t="str">
        <f t="shared" si="1073"/>
        <v>8219/066</v>
      </c>
    </row>
    <row r="1955" spans="1:70" ht="12.75" customHeight="1">
      <c r="A1955" t="str">
        <f t="shared" si="1068"/>
        <v>8219/070</v>
      </c>
      <c r="B1955" s="133">
        <v>2272</v>
      </c>
      <c r="C1955" s="1" t="s">
        <v>11627</v>
      </c>
      <c r="D1955" s="32" t="s">
        <v>1926</v>
      </c>
      <c r="E1955" s="1" t="s">
        <v>9570</v>
      </c>
      <c r="F1955" s="1" t="s">
        <v>8047</v>
      </c>
      <c r="G1955" s="1" t="s">
        <v>9571</v>
      </c>
      <c r="H1955" s="1" t="s">
        <v>11085</v>
      </c>
      <c r="I1955" s="1" t="s">
        <v>12952</v>
      </c>
      <c r="J1955" s="1"/>
      <c r="K1955" s="1">
        <v>12</v>
      </c>
      <c r="L1955" s="32" t="s">
        <v>2044</v>
      </c>
      <c r="M1955" s="8" t="s">
        <v>11773</v>
      </c>
      <c r="N1955" s="2" t="s">
        <v>12762</v>
      </c>
      <c r="O1955" s="173"/>
      <c r="P1955" s="168">
        <f t="shared" si="1098"/>
        <v>1952</v>
      </c>
      <c r="Q1955" s="138">
        <f t="shared" si="1092"/>
        <v>12</v>
      </c>
      <c r="R1955" s="138">
        <f t="shared" si="1093"/>
        <v>24</v>
      </c>
      <c r="S1955" s="138">
        <f t="shared" si="1094"/>
        <v>36</v>
      </c>
      <c r="T1955" s="138">
        <f t="shared" si="1095"/>
        <v>48</v>
      </c>
      <c r="U1955" s="138">
        <f t="shared" si="1096"/>
        <v>60</v>
      </c>
      <c r="V1955" s="138" t="e">
        <f t="shared" si="1097"/>
        <v>#VALUE!</v>
      </c>
      <c r="W1955" s="158" t="str">
        <f t="shared" si="1074"/>
        <v>08:30 19:00</v>
      </c>
      <c r="X1955" s="159">
        <f>HLOOKUP(SEARCH("2",$M1955)-1,$Q$3:$V1955,$P1955+1,FALSE)</f>
        <v>12</v>
      </c>
      <c r="Y1955" s="160" t="str">
        <f t="shared" si="1075"/>
        <v>08:30 19:00|09:30 19:00|08:30 19:00|08:30 19:00|09:00 16:00</v>
      </c>
      <c r="Z1955" s="161" t="str">
        <f t="shared" si="1076"/>
        <v>08:30 19:00</v>
      </c>
      <c r="AA1955" s="158" t="str">
        <f t="shared" si="1077"/>
        <v>08:30 19:00</v>
      </c>
      <c r="AB1955" s="159">
        <f>HLOOKUP(SEARCH("3",$M1955)-1,$Q$3:$V1955,$P1955+1,FALSE)</f>
        <v>24</v>
      </c>
      <c r="AC1955" s="160" t="str">
        <f t="shared" si="1078"/>
        <v>09:30 19:00|08:30 19:00|08:30 19:00|09:00 16:00</v>
      </c>
      <c r="AD1955" s="161" t="str">
        <f t="shared" si="1079"/>
        <v>09:30 19:00</v>
      </c>
      <c r="AE1955" s="158" t="str">
        <f t="shared" si="1080"/>
        <v>09:30 19:00</v>
      </c>
      <c r="AF1955" s="159">
        <f>HLOOKUP(SEARCH("4",$M1955)-1,$Q$3:$V1955,$P1955+1,FALSE)</f>
        <v>36</v>
      </c>
      <c r="AG1955" s="161" t="str">
        <f t="shared" si="1081"/>
        <v>08:30 19:00|08:30 19:00|09:00 16:00</v>
      </c>
      <c r="AH1955" s="161" t="str">
        <f t="shared" si="1082"/>
        <v>08:30 19:00</v>
      </c>
      <c r="AI1955" s="158" t="str">
        <f t="shared" si="1083"/>
        <v>08:30 19:00</v>
      </c>
      <c r="AJ1955" s="159">
        <f>HLOOKUP(SEARCH("5",$M1955)-1,$Q$3:$V1955,$P1955+1,FALSE)</f>
        <v>48</v>
      </c>
      <c r="AK1955" s="161" t="str">
        <f t="shared" si="1084"/>
        <v>08:30 19:00|09:00 16:00</v>
      </c>
      <c r="AL1955" s="161" t="str">
        <f t="shared" si="1085"/>
        <v>08:30 19:00</v>
      </c>
      <c r="AM1955" s="158" t="str">
        <f t="shared" si="1086"/>
        <v>08:30 19:00</v>
      </c>
      <c r="AN1955" s="159">
        <f>HLOOKUP(SEARCH("6",$M1955)-1,$Q$3:$V1955,$P1955+1,FALSE)</f>
        <v>60</v>
      </c>
      <c r="AO1955" s="161" t="str">
        <f t="shared" si="1087"/>
        <v>09:00 16:00</v>
      </c>
      <c r="AP1955" s="161" t="e">
        <f t="shared" si="1088"/>
        <v>#VALUE!</v>
      </c>
      <c r="AQ1955" s="162" t="str">
        <f t="shared" si="1089"/>
        <v>09:00 16:00</v>
      </c>
      <c r="AR1955" s="163" t="e">
        <f>HLOOKUP(SEARCH("7",$M1955)-1,$Q$3:$V1955,$P1955+1,FALSE)</f>
        <v>#VALUE!</v>
      </c>
      <c r="AS1955" s="164" t="str">
        <f t="shared" si="1090"/>
        <v>выходной</v>
      </c>
      <c r="AT1955" s="142"/>
      <c r="AU1955" s="11" t="str">
        <f>IF(ISERROR(VLOOKUP(B1955,'РЕОРГ 2008'!$A:$B,2,FALSE)),"",VLOOKUP(B1955,'РЕОРГ 2008'!$A:$B,2,FALSE))</f>
        <v/>
      </c>
      <c r="AV1955" s="12" t="str">
        <f t="shared" si="1091"/>
        <v>Доп.офис №8219/070</v>
      </c>
      <c r="AW1955" s="31" t="e">
        <f>LEFT(#REF!,2)</f>
        <v>#REF!</v>
      </c>
      <c r="AX1955" s="12" t="str">
        <f t="shared" si="1069"/>
        <v>8219/070</v>
      </c>
      <c r="AZ1955" t="str">
        <f>IF(ISERROR(VLOOKUP(B1955,'РЕОРГ 01.08.2009'!$A:$B,2,FALSE)),"",VLOOKUP(B1955,'РЕОРГ 01.08.2009'!$A:$B,2,FALSE))</f>
        <v/>
      </c>
      <c r="BA1955" s="12" t="str">
        <f t="shared" si="1064"/>
        <v>Доп.офис №8219/070</v>
      </c>
      <c r="BB1955" t="e">
        <f>LEFT(#REF!,2)</f>
        <v>#REF!</v>
      </c>
      <c r="BC1955" s="12" t="str">
        <f t="shared" si="1070"/>
        <v>8219/070</v>
      </c>
      <c r="BE1955" t="str">
        <f>IF(ISERROR(VLOOKUP(B1955,'РЕОРГ 01.10.2009'!A:C,3,FALSE)),"",VLOOKUP(B1955,'РЕОРГ 01.10.2009'!A:C,3,FALSE))</f>
        <v/>
      </c>
      <c r="BF1955" s="12" t="str">
        <f t="shared" si="1065"/>
        <v>Доп.офис №8219/070</v>
      </c>
      <c r="BG1955" t="e">
        <f>LEFT(#REF!,2)</f>
        <v>#REF!</v>
      </c>
      <c r="BH1955" s="12" t="str">
        <f t="shared" si="1071"/>
        <v>8219/070</v>
      </c>
      <c r="BJ1955" t="str">
        <f>IF(ISERROR(VLOOKUP($B1955,'РЕОРГ 01.05.2010'!A:B,2,FALSE)),"",VLOOKUP($B1955,'РЕОРГ 01.05.2010'!A:B,2,FALSE))</f>
        <v/>
      </c>
      <c r="BK1955" s="12" t="str">
        <f t="shared" si="1066"/>
        <v>Доп.офис №8219/070</v>
      </c>
      <c r="BL1955" t="e">
        <f>LEFT(#REF!,2)</f>
        <v>#REF!</v>
      </c>
      <c r="BM1955" s="12" t="str">
        <f t="shared" si="1072"/>
        <v>8219/070</v>
      </c>
      <c r="BO1955" t="str">
        <f>IF(ISERROR(VLOOKUP($B1955,'РЕОРГ 01.08.2010'!A:B,2,FALSE)),"",VLOOKUP($B1955,'РЕОРГ 01.08.2010'!A:B,2,FALSE))</f>
        <v/>
      </c>
      <c r="BP1955" s="12" t="str">
        <f t="shared" si="1067"/>
        <v>Доп.офис №8219/070</v>
      </c>
      <c r="BQ1955" t="e">
        <f>LEFT(#REF!,2)</f>
        <v>#REF!</v>
      </c>
      <c r="BR1955" s="12" t="str">
        <f t="shared" si="1073"/>
        <v>8219/070</v>
      </c>
    </row>
    <row r="1956" spans="1:70" ht="12.75" customHeight="1">
      <c r="A1956" t="str">
        <f t="shared" si="1068"/>
        <v>8219/071</v>
      </c>
      <c r="B1956" s="133">
        <v>2273</v>
      </c>
      <c r="C1956" s="1" t="s">
        <v>9572</v>
      </c>
      <c r="D1956" s="32" t="s">
        <v>1931</v>
      </c>
      <c r="E1956" s="1" t="s">
        <v>9573</v>
      </c>
      <c r="F1956" s="1" t="s">
        <v>8047</v>
      </c>
      <c r="G1956" s="1" t="s">
        <v>9574</v>
      </c>
      <c r="H1956" s="1" t="s">
        <v>9575</v>
      </c>
      <c r="I1956" s="1" t="s">
        <v>9576</v>
      </c>
      <c r="J1956" s="1"/>
      <c r="K1956" s="1">
        <v>1</v>
      </c>
      <c r="L1956" s="32" t="s">
        <v>2044</v>
      </c>
      <c r="M1956" s="8" t="s">
        <v>11771</v>
      </c>
      <c r="N1956" s="2" t="s">
        <v>12319</v>
      </c>
      <c r="O1956" s="173"/>
      <c r="P1956" s="168">
        <f t="shared" si="1098"/>
        <v>1953</v>
      </c>
      <c r="Q1956" s="138">
        <f t="shared" si="1092"/>
        <v>25</v>
      </c>
      <c r="R1956" s="138">
        <f t="shared" si="1093"/>
        <v>50</v>
      </c>
      <c r="S1956" s="138">
        <f t="shared" si="1094"/>
        <v>75</v>
      </c>
      <c r="T1956" s="138">
        <f t="shared" si="1095"/>
        <v>100</v>
      </c>
      <c r="U1956" s="138" t="e">
        <f t="shared" si="1096"/>
        <v>#VALUE!</v>
      </c>
      <c r="V1956" s="138" t="e">
        <f t="shared" si="1097"/>
        <v>#VALUE!</v>
      </c>
      <c r="W1956" s="158" t="str">
        <f t="shared" si="1074"/>
        <v>08:00 16:30(12:00 13:00)</v>
      </c>
      <c r="X1956" s="159">
        <f>HLOOKUP(SEARCH("2",$M1956)-1,$Q$3:$V1956,$P1956+1,FALSE)</f>
        <v>25</v>
      </c>
      <c r="Y1956" s="160" t="str">
        <f t="shared" si="1075"/>
        <v>08:00 16:30(12:00 13:00)|08:00 16:30(12:00 13:00)|08:00 16:30(12:00 13:00)|08:00 16:30(12:00 13:00)</v>
      </c>
      <c r="Z1956" s="161" t="str">
        <f t="shared" si="1076"/>
        <v>08:00 16:30(12:00 13:00)</v>
      </c>
      <c r="AA1956" s="158" t="str">
        <f t="shared" si="1077"/>
        <v>08:00 16:30(12:00 13:00)</v>
      </c>
      <c r="AB1956" s="159">
        <f>HLOOKUP(SEARCH("3",$M1956)-1,$Q$3:$V1956,$P1956+1,FALSE)</f>
        <v>50</v>
      </c>
      <c r="AC1956" s="160" t="str">
        <f t="shared" si="1078"/>
        <v>08:00 16:30(12:00 13:00)|08:00 16:30(12:00 13:00)|08:00 16:30(12:00 13:00)</v>
      </c>
      <c r="AD1956" s="161" t="str">
        <f t="shared" si="1079"/>
        <v>08:00 16:30(12:00 13:00)</v>
      </c>
      <c r="AE1956" s="158" t="str">
        <f t="shared" si="1080"/>
        <v>08:00 16:30(12:00 13:00)</v>
      </c>
      <c r="AF1956" s="159">
        <f>HLOOKUP(SEARCH("4",$M1956)-1,$Q$3:$V1956,$P1956+1,FALSE)</f>
        <v>75</v>
      </c>
      <c r="AG1956" s="161" t="str">
        <f t="shared" si="1081"/>
        <v>08:00 16:30(12:00 13:00)|08:00 16:30(12:00 13:00)</v>
      </c>
      <c r="AH1956" s="161" t="str">
        <f t="shared" si="1082"/>
        <v>08:00 16:30(12:00 13:00)</v>
      </c>
      <c r="AI1956" s="158" t="str">
        <f t="shared" si="1083"/>
        <v>08:00 16:30(12:00 13:00)</v>
      </c>
      <c r="AJ1956" s="159">
        <f>HLOOKUP(SEARCH("5",$M1956)-1,$Q$3:$V1956,$P1956+1,FALSE)</f>
        <v>100</v>
      </c>
      <c r="AK1956" s="161" t="str">
        <f t="shared" si="1084"/>
        <v>08:00 16:30(12:00 13:00)</v>
      </c>
      <c r="AL1956" s="161" t="e">
        <f t="shared" si="1085"/>
        <v>#VALUE!</v>
      </c>
      <c r="AM1956" s="158" t="str">
        <f t="shared" si="1086"/>
        <v>08:00 16:30(12:00 13:00)</v>
      </c>
      <c r="AN1956" s="159" t="e">
        <f>HLOOKUP(SEARCH("6",$M1956)-1,$Q$3:$V1956,$P1956+1,FALSE)</f>
        <v>#VALUE!</v>
      </c>
      <c r="AO1956" s="161" t="e">
        <f t="shared" si="1087"/>
        <v>#VALUE!</v>
      </c>
      <c r="AP1956" s="161" t="e">
        <f t="shared" si="1088"/>
        <v>#VALUE!</v>
      </c>
      <c r="AQ1956" s="162" t="str">
        <f t="shared" si="1089"/>
        <v>выходной</v>
      </c>
      <c r="AR1956" s="163" t="e">
        <f>HLOOKUP(SEARCH("7",$M1956)-1,$Q$3:$V1956,$P1956+1,FALSE)</f>
        <v>#VALUE!</v>
      </c>
      <c r="AS1956" s="164" t="str">
        <f t="shared" si="1090"/>
        <v>выходной</v>
      </c>
      <c r="AT1956" s="142"/>
      <c r="AU1956" s="11" t="str">
        <f>IF(ISERROR(VLOOKUP(B1956,'РЕОРГ 2008'!$A:$B,2,FALSE)),"",VLOOKUP(B1956,'РЕОРГ 2008'!$A:$B,2,FALSE))</f>
        <v/>
      </c>
      <c r="AV1956" s="12" t="str">
        <f t="shared" si="1091"/>
        <v>Опер.касса №8219/071</v>
      </c>
      <c r="AW1956" s="31" t="e">
        <f>LEFT(#REF!,2)</f>
        <v>#REF!</v>
      </c>
      <c r="AX1956" s="12" t="str">
        <f t="shared" si="1069"/>
        <v>8219/071</v>
      </c>
      <c r="AZ1956" t="str">
        <f>IF(ISERROR(VLOOKUP(B1956,'РЕОРГ 01.08.2009'!$A:$B,2,FALSE)),"",VLOOKUP(B1956,'РЕОРГ 01.08.2009'!$A:$B,2,FALSE))</f>
        <v/>
      </c>
      <c r="BA1956" s="12" t="str">
        <f t="shared" si="1064"/>
        <v>Опер.касса №8219/071</v>
      </c>
      <c r="BB1956" t="e">
        <f>LEFT(#REF!,2)</f>
        <v>#REF!</v>
      </c>
      <c r="BC1956" s="12" t="str">
        <f t="shared" si="1070"/>
        <v>8219/071</v>
      </c>
      <c r="BE1956" t="str">
        <f>IF(ISERROR(VLOOKUP(B1956,'РЕОРГ 01.10.2009'!A:C,3,FALSE)),"",VLOOKUP(B1956,'РЕОРГ 01.10.2009'!A:C,3,FALSE))</f>
        <v/>
      </c>
      <c r="BF1956" s="12" t="str">
        <f t="shared" si="1065"/>
        <v>Опер.касса №8219/071</v>
      </c>
      <c r="BG1956" t="e">
        <f>LEFT(#REF!,2)</f>
        <v>#REF!</v>
      </c>
      <c r="BH1956" s="12" t="str">
        <f t="shared" si="1071"/>
        <v>8219/071</v>
      </c>
      <c r="BJ1956" t="str">
        <f>IF(ISERROR(VLOOKUP($B1956,'РЕОРГ 01.05.2010'!A:B,2,FALSE)),"",VLOOKUP($B1956,'РЕОРГ 01.05.2010'!A:B,2,FALSE))</f>
        <v/>
      </c>
      <c r="BK1956" s="12" t="str">
        <f t="shared" si="1066"/>
        <v>Опер.касса №8219/071</v>
      </c>
      <c r="BL1956" t="e">
        <f>LEFT(#REF!,2)</f>
        <v>#REF!</v>
      </c>
      <c r="BM1956" s="12" t="str">
        <f t="shared" si="1072"/>
        <v>8219/071</v>
      </c>
      <c r="BO1956" t="str">
        <f>IF(ISERROR(VLOOKUP($B1956,'РЕОРГ 01.08.2010'!A:B,2,FALSE)),"",VLOOKUP($B1956,'РЕОРГ 01.08.2010'!A:B,2,FALSE))</f>
        <v/>
      </c>
      <c r="BP1956" s="12" t="str">
        <f t="shared" si="1067"/>
        <v>Опер.касса №8219/071</v>
      </c>
      <c r="BQ1956" t="e">
        <f>LEFT(#REF!,2)</f>
        <v>#REF!</v>
      </c>
      <c r="BR1956" s="12" t="str">
        <f t="shared" si="1073"/>
        <v>8219/071</v>
      </c>
    </row>
    <row r="1957" spans="1:70" ht="12.75" customHeight="1">
      <c r="A1957" t="str">
        <f t="shared" si="1068"/>
        <v>8219/072</v>
      </c>
      <c r="B1957" s="133">
        <v>2274</v>
      </c>
      <c r="C1957" s="1" t="s">
        <v>9577</v>
      </c>
      <c r="D1957" s="32" t="s">
        <v>1926</v>
      </c>
      <c r="E1957" s="1" t="s">
        <v>9578</v>
      </c>
      <c r="F1957" s="1" t="s">
        <v>8047</v>
      </c>
      <c r="G1957" s="1" t="s">
        <v>6993</v>
      </c>
      <c r="H1957" s="1" t="s">
        <v>6994</v>
      </c>
      <c r="I1957" s="1" t="s">
        <v>6244</v>
      </c>
      <c r="J1957" s="1"/>
      <c r="K1957" s="1">
        <v>9</v>
      </c>
      <c r="L1957" s="32" t="s">
        <v>2044</v>
      </c>
      <c r="M1957" s="8" t="s">
        <v>11773</v>
      </c>
      <c r="N1957" s="2" t="s">
        <v>12740</v>
      </c>
      <c r="O1957" s="173"/>
      <c r="P1957" s="168">
        <f t="shared" si="1098"/>
        <v>1954</v>
      </c>
      <c r="Q1957" s="138">
        <f t="shared" si="1092"/>
        <v>12</v>
      </c>
      <c r="R1957" s="138">
        <f t="shared" si="1093"/>
        <v>24</v>
      </c>
      <c r="S1957" s="138">
        <f t="shared" si="1094"/>
        <v>36</v>
      </c>
      <c r="T1957" s="138">
        <f t="shared" si="1095"/>
        <v>48</v>
      </c>
      <c r="U1957" s="138">
        <f t="shared" si="1096"/>
        <v>60</v>
      </c>
      <c r="V1957" s="138" t="e">
        <f t="shared" si="1097"/>
        <v>#VALUE!</v>
      </c>
      <c r="W1957" s="158" t="str">
        <f t="shared" si="1074"/>
        <v>08:30 19:00</v>
      </c>
      <c r="X1957" s="159">
        <f>HLOOKUP(SEARCH("2",$M1957)-1,$Q$3:$V1957,$P1957+1,FALSE)</f>
        <v>12</v>
      </c>
      <c r="Y1957" s="160" t="str">
        <f t="shared" si="1075"/>
        <v>09:30 19:00|08:30 19:00|08:30 19:00|08:30 19:00|08:30 17:30</v>
      </c>
      <c r="Z1957" s="161" t="str">
        <f t="shared" si="1076"/>
        <v>09:30 19:00</v>
      </c>
      <c r="AA1957" s="158" t="str">
        <f t="shared" si="1077"/>
        <v>09:30 19:00</v>
      </c>
      <c r="AB1957" s="159">
        <f>HLOOKUP(SEARCH("3",$M1957)-1,$Q$3:$V1957,$P1957+1,FALSE)</f>
        <v>24</v>
      </c>
      <c r="AC1957" s="160" t="str">
        <f t="shared" si="1078"/>
        <v>08:30 19:00|08:30 19:00|08:30 19:00|08:30 17:30</v>
      </c>
      <c r="AD1957" s="161" t="str">
        <f t="shared" si="1079"/>
        <v>08:30 19:00</v>
      </c>
      <c r="AE1957" s="158" t="str">
        <f t="shared" si="1080"/>
        <v>08:30 19:00</v>
      </c>
      <c r="AF1957" s="159">
        <f>HLOOKUP(SEARCH("4",$M1957)-1,$Q$3:$V1957,$P1957+1,FALSE)</f>
        <v>36</v>
      </c>
      <c r="AG1957" s="161" t="str">
        <f t="shared" si="1081"/>
        <v>08:30 19:00|08:30 19:00|08:30 17:30</v>
      </c>
      <c r="AH1957" s="161" t="str">
        <f t="shared" si="1082"/>
        <v>08:30 19:00</v>
      </c>
      <c r="AI1957" s="158" t="str">
        <f t="shared" si="1083"/>
        <v>08:30 19:00</v>
      </c>
      <c r="AJ1957" s="159">
        <f>HLOOKUP(SEARCH("5",$M1957)-1,$Q$3:$V1957,$P1957+1,FALSE)</f>
        <v>48</v>
      </c>
      <c r="AK1957" s="161" t="str">
        <f t="shared" si="1084"/>
        <v>08:30 19:00|08:30 17:30</v>
      </c>
      <c r="AL1957" s="161" t="str">
        <f t="shared" si="1085"/>
        <v>08:30 19:00</v>
      </c>
      <c r="AM1957" s="158" t="str">
        <f t="shared" si="1086"/>
        <v>08:30 19:00</v>
      </c>
      <c r="AN1957" s="159">
        <f>HLOOKUP(SEARCH("6",$M1957)-1,$Q$3:$V1957,$P1957+1,FALSE)</f>
        <v>60</v>
      </c>
      <c r="AO1957" s="161" t="str">
        <f t="shared" si="1087"/>
        <v>08:30 17:30</v>
      </c>
      <c r="AP1957" s="161" t="e">
        <f t="shared" si="1088"/>
        <v>#VALUE!</v>
      </c>
      <c r="AQ1957" s="162" t="str">
        <f t="shared" si="1089"/>
        <v>08:30 17:30</v>
      </c>
      <c r="AR1957" s="163" t="e">
        <f>HLOOKUP(SEARCH("7",$M1957)-1,$Q$3:$V1957,$P1957+1,FALSE)</f>
        <v>#VALUE!</v>
      </c>
      <c r="AS1957" s="164" t="str">
        <f t="shared" si="1090"/>
        <v>выходной</v>
      </c>
      <c r="AT1957" s="142"/>
      <c r="AU1957" s="11" t="str">
        <f>IF(ISERROR(VLOOKUP(B1957,'РЕОРГ 2008'!$A:$B,2,FALSE)),"",VLOOKUP(B1957,'РЕОРГ 2008'!$A:$B,2,FALSE))</f>
        <v/>
      </c>
      <c r="AV1957" s="12" t="str">
        <f t="shared" si="1091"/>
        <v>Доп.офис №8219/072</v>
      </c>
      <c r="AW1957" s="31" t="e">
        <f>LEFT(#REF!,2)</f>
        <v>#REF!</v>
      </c>
      <c r="AX1957" s="12" t="str">
        <f t="shared" si="1069"/>
        <v>8219/072</v>
      </c>
      <c r="AZ1957" t="str">
        <f>IF(ISERROR(VLOOKUP(B1957,'РЕОРГ 01.08.2009'!$A:$B,2,FALSE)),"",VLOOKUP(B1957,'РЕОРГ 01.08.2009'!$A:$B,2,FALSE))</f>
        <v/>
      </c>
      <c r="BA1957" s="12" t="str">
        <f t="shared" si="1064"/>
        <v>Доп.офис №8219/072</v>
      </c>
      <c r="BB1957" t="e">
        <f>LEFT(#REF!,2)</f>
        <v>#REF!</v>
      </c>
      <c r="BC1957" s="12" t="str">
        <f t="shared" si="1070"/>
        <v>8219/072</v>
      </c>
      <c r="BE1957" t="str">
        <f>IF(ISERROR(VLOOKUP(B1957,'РЕОРГ 01.10.2009'!A:C,3,FALSE)),"",VLOOKUP(B1957,'РЕОРГ 01.10.2009'!A:C,3,FALSE))</f>
        <v/>
      </c>
      <c r="BF1957" s="12" t="str">
        <f t="shared" si="1065"/>
        <v>Доп.офис №8219/072</v>
      </c>
      <c r="BG1957" t="e">
        <f>LEFT(#REF!,2)</f>
        <v>#REF!</v>
      </c>
      <c r="BH1957" s="12" t="str">
        <f t="shared" si="1071"/>
        <v>8219/072</v>
      </c>
      <c r="BJ1957" t="str">
        <f>IF(ISERROR(VLOOKUP($B1957,'РЕОРГ 01.05.2010'!A:B,2,FALSE)),"",VLOOKUP($B1957,'РЕОРГ 01.05.2010'!A:B,2,FALSE))</f>
        <v/>
      </c>
      <c r="BK1957" s="12" t="str">
        <f t="shared" si="1066"/>
        <v>Доп.офис №8219/072</v>
      </c>
      <c r="BL1957" t="e">
        <f>LEFT(#REF!,2)</f>
        <v>#REF!</v>
      </c>
      <c r="BM1957" s="12" t="str">
        <f t="shared" si="1072"/>
        <v>8219/072</v>
      </c>
      <c r="BO1957" t="str">
        <f>IF(ISERROR(VLOOKUP($B1957,'РЕОРГ 01.08.2010'!A:B,2,FALSE)),"",VLOOKUP($B1957,'РЕОРГ 01.08.2010'!A:B,2,FALSE))</f>
        <v/>
      </c>
      <c r="BP1957" s="12" t="str">
        <f t="shared" si="1067"/>
        <v>Доп.офис №8219/072</v>
      </c>
      <c r="BQ1957" t="e">
        <f>LEFT(#REF!,2)</f>
        <v>#REF!</v>
      </c>
      <c r="BR1957" s="12" t="str">
        <f t="shared" si="1073"/>
        <v>8219/072</v>
      </c>
    </row>
    <row r="1958" spans="1:70" ht="12.75" customHeight="1">
      <c r="A1958" t="str">
        <f t="shared" si="1068"/>
        <v>8219/076</v>
      </c>
      <c r="B1958" s="133">
        <v>2275</v>
      </c>
      <c r="C1958" s="1" t="s">
        <v>6995</v>
      </c>
      <c r="D1958" s="32" t="s">
        <v>1931</v>
      </c>
      <c r="E1958" s="1" t="s">
        <v>10151</v>
      </c>
      <c r="F1958" s="1" t="s">
        <v>8047</v>
      </c>
      <c r="G1958" s="1" t="s">
        <v>6996</v>
      </c>
      <c r="H1958" s="1" t="s">
        <v>6997</v>
      </c>
      <c r="I1958" s="1" t="s">
        <v>9526</v>
      </c>
      <c r="J1958" s="1"/>
      <c r="K1958" s="1">
        <v>7</v>
      </c>
      <c r="L1958" s="32" t="s">
        <v>2044</v>
      </c>
      <c r="M1958" s="8" t="s">
        <v>11773</v>
      </c>
      <c r="N1958" s="2" t="s">
        <v>12891</v>
      </c>
      <c r="O1958" s="173"/>
      <c r="P1958" s="168">
        <f t="shared" si="1098"/>
        <v>1955</v>
      </c>
      <c r="Q1958" s="138">
        <f t="shared" si="1092"/>
        <v>12</v>
      </c>
      <c r="R1958" s="138">
        <f t="shared" si="1093"/>
        <v>24</v>
      </c>
      <c r="S1958" s="138">
        <f t="shared" si="1094"/>
        <v>36</v>
      </c>
      <c r="T1958" s="138">
        <f t="shared" si="1095"/>
        <v>48</v>
      </c>
      <c r="U1958" s="138">
        <f t="shared" si="1096"/>
        <v>60</v>
      </c>
      <c r="V1958" s="138" t="e">
        <f t="shared" si="1097"/>
        <v>#VALUE!</v>
      </c>
      <c r="W1958" s="158" t="str">
        <f t="shared" si="1074"/>
        <v>10:30 20:00</v>
      </c>
      <c r="X1958" s="159">
        <f>HLOOKUP(SEARCH("2",$M1958)-1,$Q$3:$V1958,$P1958+1,FALSE)</f>
        <v>12</v>
      </c>
      <c r="Y1958" s="160" t="str">
        <f t="shared" si="1075"/>
        <v>10:30 20:00|10:30 20:00|10:30 20:00|10:30 20:00|09:00 16:00</v>
      </c>
      <c r="Z1958" s="161" t="str">
        <f t="shared" si="1076"/>
        <v>10:30 20:00</v>
      </c>
      <c r="AA1958" s="158" t="str">
        <f t="shared" si="1077"/>
        <v>10:30 20:00</v>
      </c>
      <c r="AB1958" s="159">
        <f>HLOOKUP(SEARCH("3",$M1958)-1,$Q$3:$V1958,$P1958+1,FALSE)</f>
        <v>24</v>
      </c>
      <c r="AC1958" s="160" t="str">
        <f t="shared" si="1078"/>
        <v>10:30 20:00|10:30 20:00|10:30 20:00|09:00 16:00</v>
      </c>
      <c r="AD1958" s="161" t="str">
        <f t="shared" si="1079"/>
        <v>10:30 20:00</v>
      </c>
      <c r="AE1958" s="158" t="str">
        <f t="shared" si="1080"/>
        <v>10:30 20:00</v>
      </c>
      <c r="AF1958" s="159">
        <f>HLOOKUP(SEARCH("4",$M1958)-1,$Q$3:$V1958,$P1958+1,FALSE)</f>
        <v>36</v>
      </c>
      <c r="AG1958" s="161" t="str">
        <f t="shared" si="1081"/>
        <v>10:30 20:00|10:30 20:00|09:00 16:00</v>
      </c>
      <c r="AH1958" s="161" t="str">
        <f t="shared" si="1082"/>
        <v>10:30 20:00</v>
      </c>
      <c r="AI1958" s="158" t="str">
        <f t="shared" si="1083"/>
        <v>10:30 20:00</v>
      </c>
      <c r="AJ1958" s="159">
        <f>HLOOKUP(SEARCH("5",$M1958)-1,$Q$3:$V1958,$P1958+1,FALSE)</f>
        <v>48</v>
      </c>
      <c r="AK1958" s="161" t="str">
        <f t="shared" si="1084"/>
        <v>10:30 20:00|09:00 16:00</v>
      </c>
      <c r="AL1958" s="161" t="str">
        <f t="shared" si="1085"/>
        <v>10:30 20:00</v>
      </c>
      <c r="AM1958" s="158" t="str">
        <f t="shared" si="1086"/>
        <v>10:30 20:00</v>
      </c>
      <c r="AN1958" s="159">
        <f>HLOOKUP(SEARCH("6",$M1958)-1,$Q$3:$V1958,$P1958+1,FALSE)</f>
        <v>60</v>
      </c>
      <c r="AO1958" s="161" t="str">
        <f t="shared" si="1087"/>
        <v>09:00 16:00</v>
      </c>
      <c r="AP1958" s="161" t="e">
        <f t="shared" si="1088"/>
        <v>#VALUE!</v>
      </c>
      <c r="AQ1958" s="162" t="str">
        <f t="shared" si="1089"/>
        <v>09:00 16:00</v>
      </c>
      <c r="AR1958" s="163" t="e">
        <f>HLOOKUP(SEARCH("7",$M1958)-1,$Q$3:$V1958,$P1958+1,FALSE)</f>
        <v>#VALUE!</v>
      </c>
      <c r="AS1958" s="164" t="str">
        <f t="shared" si="1090"/>
        <v>выходной</v>
      </c>
      <c r="AT1958" s="142"/>
      <c r="AU1958" s="11" t="str">
        <f>IF(ISERROR(VLOOKUP(B1958,'РЕОРГ 2008'!$A:$B,2,FALSE)),"",VLOOKUP(B1958,'РЕОРГ 2008'!$A:$B,2,FALSE))</f>
        <v/>
      </c>
      <c r="AV1958" s="12" t="str">
        <f t="shared" si="1091"/>
        <v>Опер.касса №8219/076</v>
      </c>
      <c r="AW1958" s="31" t="e">
        <f>LEFT(#REF!,2)</f>
        <v>#REF!</v>
      </c>
      <c r="AX1958" s="12" t="str">
        <f t="shared" si="1069"/>
        <v>8219/076</v>
      </c>
      <c r="AZ1958" t="str">
        <f>IF(ISERROR(VLOOKUP(B1958,'РЕОРГ 01.08.2009'!$A:$B,2,FALSE)),"",VLOOKUP(B1958,'РЕОРГ 01.08.2009'!$A:$B,2,FALSE))</f>
        <v/>
      </c>
      <c r="BA1958" s="12" t="str">
        <f t="shared" si="1064"/>
        <v>Опер.касса №8219/076</v>
      </c>
      <c r="BB1958" t="e">
        <f>LEFT(#REF!,2)</f>
        <v>#REF!</v>
      </c>
      <c r="BC1958" s="12" t="str">
        <f t="shared" si="1070"/>
        <v>8219/076</v>
      </c>
      <c r="BE1958" t="str">
        <f>IF(ISERROR(VLOOKUP(B1958,'РЕОРГ 01.10.2009'!A:C,3,FALSE)),"",VLOOKUP(B1958,'РЕОРГ 01.10.2009'!A:C,3,FALSE))</f>
        <v/>
      </c>
      <c r="BF1958" s="12" t="str">
        <f t="shared" si="1065"/>
        <v>Опер.касса №8219/076</v>
      </c>
      <c r="BG1958" t="e">
        <f>LEFT(#REF!,2)</f>
        <v>#REF!</v>
      </c>
      <c r="BH1958" s="12" t="str">
        <f t="shared" si="1071"/>
        <v>8219/076</v>
      </c>
      <c r="BJ1958" t="str">
        <f>IF(ISERROR(VLOOKUP($B1958,'РЕОРГ 01.05.2010'!A:B,2,FALSE)),"",VLOOKUP($B1958,'РЕОРГ 01.05.2010'!A:B,2,FALSE))</f>
        <v/>
      </c>
      <c r="BK1958" s="12" t="str">
        <f t="shared" si="1066"/>
        <v>Опер.касса №8219/076</v>
      </c>
      <c r="BL1958" t="e">
        <f>LEFT(#REF!,2)</f>
        <v>#REF!</v>
      </c>
      <c r="BM1958" s="12" t="str">
        <f t="shared" si="1072"/>
        <v>8219/076</v>
      </c>
      <c r="BO1958" t="str">
        <f>IF(ISERROR(VLOOKUP($B1958,'РЕОРГ 01.08.2010'!A:B,2,FALSE)),"",VLOOKUP($B1958,'РЕОРГ 01.08.2010'!A:B,2,FALSE))</f>
        <v/>
      </c>
      <c r="BP1958" s="12" t="str">
        <f t="shared" si="1067"/>
        <v>Опер.касса №8219/076</v>
      </c>
      <c r="BQ1958" t="e">
        <f>LEFT(#REF!,2)</f>
        <v>#REF!</v>
      </c>
      <c r="BR1958" s="12" t="str">
        <f t="shared" si="1073"/>
        <v>8219/076</v>
      </c>
    </row>
    <row r="1959" spans="1:70" ht="12.75" customHeight="1">
      <c r="A1959" t="str">
        <f t="shared" si="1068"/>
        <v>8219/077</v>
      </c>
      <c r="B1959" s="133">
        <v>2276</v>
      </c>
      <c r="C1959" s="1" t="s">
        <v>11628</v>
      </c>
      <c r="D1959" s="32" t="s">
        <v>1926</v>
      </c>
      <c r="E1959" s="1" t="s">
        <v>6999</v>
      </c>
      <c r="F1959" s="1" t="s">
        <v>8047</v>
      </c>
      <c r="G1959" s="1" t="s">
        <v>7000</v>
      </c>
      <c r="H1959" s="1" t="s">
        <v>7001</v>
      </c>
      <c r="I1959" s="1" t="s">
        <v>4759</v>
      </c>
      <c r="J1959" s="1"/>
      <c r="K1959" s="1">
        <v>6</v>
      </c>
      <c r="L1959" s="32" t="s">
        <v>2044</v>
      </c>
      <c r="M1959" s="8" t="s">
        <v>11773</v>
      </c>
      <c r="N1959" s="2" t="s">
        <v>12762</v>
      </c>
      <c r="O1959" s="173"/>
      <c r="P1959" s="168">
        <f t="shared" si="1098"/>
        <v>1956</v>
      </c>
      <c r="Q1959" s="138">
        <f t="shared" si="1092"/>
        <v>12</v>
      </c>
      <c r="R1959" s="138">
        <f t="shared" si="1093"/>
        <v>24</v>
      </c>
      <c r="S1959" s="138">
        <f t="shared" si="1094"/>
        <v>36</v>
      </c>
      <c r="T1959" s="138">
        <f t="shared" si="1095"/>
        <v>48</v>
      </c>
      <c r="U1959" s="138">
        <f t="shared" si="1096"/>
        <v>60</v>
      </c>
      <c r="V1959" s="138" t="e">
        <f t="shared" si="1097"/>
        <v>#VALUE!</v>
      </c>
      <c r="W1959" s="158" t="str">
        <f t="shared" si="1074"/>
        <v>08:30 19:00</v>
      </c>
      <c r="X1959" s="159">
        <f>HLOOKUP(SEARCH("2",$M1959)-1,$Q$3:$V1959,$P1959+1,FALSE)</f>
        <v>12</v>
      </c>
      <c r="Y1959" s="160" t="str">
        <f t="shared" si="1075"/>
        <v>08:30 19:00|09:30 19:00|08:30 19:00|08:30 19:00|09:00 16:00</v>
      </c>
      <c r="Z1959" s="161" t="str">
        <f t="shared" si="1076"/>
        <v>08:30 19:00</v>
      </c>
      <c r="AA1959" s="158" t="str">
        <f t="shared" si="1077"/>
        <v>08:30 19:00</v>
      </c>
      <c r="AB1959" s="159">
        <f>HLOOKUP(SEARCH("3",$M1959)-1,$Q$3:$V1959,$P1959+1,FALSE)</f>
        <v>24</v>
      </c>
      <c r="AC1959" s="160" t="str">
        <f t="shared" si="1078"/>
        <v>09:30 19:00|08:30 19:00|08:30 19:00|09:00 16:00</v>
      </c>
      <c r="AD1959" s="161" t="str">
        <f t="shared" si="1079"/>
        <v>09:30 19:00</v>
      </c>
      <c r="AE1959" s="158" t="str">
        <f t="shared" si="1080"/>
        <v>09:30 19:00</v>
      </c>
      <c r="AF1959" s="159">
        <f>HLOOKUP(SEARCH("4",$M1959)-1,$Q$3:$V1959,$P1959+1,FALSE)</f>
        <v>36</v>
      </c>
      <c r="AG1959" s="161" t="str">
        <f t="shared" si="1081"/>
        <v>08:30 19:00|08:30 19:00|09:00 16:00</v>
      </c>
      <c r="AH1959" s="161" t="str">
        <f t="shared" si="1082"/>
        <v>08:30 19:00</v>
      </c>
      <c r="AI1959" s="158" t="str">
        <f t="shared" si="1083"/>
        <v>08:30 19:00</v>
      </c>
      <c r="AJ1959" s="159">
        <f>HLOOKUP(SEARCH("5",$M1959)-1,$Q$3:$V1959,$P1959+1,FALSE)</f>
        <v>48</v>
      </c>
      <c r="AK1959" s="161" t="str">
        <f t="shared" si="1084"/>
        <v>08:30 19:00|09:00 16:00</v>
      </c>
      <c r="AL1959" s="161" t="str">
        <f t="shared" si="1085"/>
        <v>08:30 19:00</v>
      </c>
      <c r="AM1959" s="158" t="str">
        <f t="shared" si="1086"/>
        <v>08:30 19:00</v>
      </c>
      <c r="AN1959" s="159">
        <f>HLOOKUP(SEARCH("6",$M1959)-1,$Q$3:$V1959,$P1959+1,FALSE)</f>
        <v>60</v>
      </c>
      <c r="AO1959" s="161" t="str">
        <f t="shared" si="1087"/>
        <v>09:00 16:00</v>
      </c>
      <c r="AP1959" s="161" t="e">
        <f t="shared" si="1088"/>
        <v>#VALUE!</v>
      </c>
      <c r="AQ1959" s="162" t="str">
        <f t="shared" si="1089"/>
        <v>09:00 16:00</v>
      </c>
      <c r="AR1959" s="163" t="e">
        <f>HLOOKUP(SEARCH("7",$M1959)-1,$Q$3:$V1959,$P1959+1,FALSE)</f>
        <v>#VALUE!</v>
      </c>
      <c r="AS1959" s="164" t="str">
        <f t="shared" si="1090"/>
        <v>выходной</v>
      </c>
      <c r="AT1959" s="142"/>
      <c r="AU1959" s="11" t="str">
        <f>IF(ISERROR(VLOOKUP(B1959,'РЕОРГ 2008'!$A:$B,2,FALSE)),"",VLOOKUP(B1959,'РЕОРГ 2008'!$A:$B,2,FALSE))</f>
        <v/>
      </c>
      <c r="AV1959" s="12" t="str">
        <f t="shared" si="1091"/>
        <v>Доп.офис №8219/077</v>
      </c>
      <c r="AW1959" s="31" t="e">
        <f>LEFT(#REF!,2)</f>
        <v>#REF!</v>
      </c>
      <c r="AX1959" s="12" t="str">
        <f t="shared" si="1069"/>
        <v>8219/077</v>
      </c>
      <c r="AZ1959" t="str">
        <f>IF(ISERROR(VLOOKUP(B1959,'РЕОРГ 01.08.2009'!$A:$B,2,FALSE)),"",VLOOKUP(B1959,'РЕОРГ 01.08.2009'!$A:$B,2,FALSE))</f>
        <v/>
      </c>
      <c r="BA1959" s="12" t="str">
        <f t="shared" si="1064"/>
        <v>Доп.офис №8219/077</v>
      </c>
      <c r="BB1959" t="e">
        <f>LEFT(#REF!,2)</f>
        <v>#REF!</v>
      </c>
      <c r="BC1959" s="12" t="str">
        <f t="shared" si="1070"/>
        <v>8219/077</v>
      </c>
      <c r="BE1959" t="str">
        <f>IF(ISERROR(VLOOKUP(B1959,'РЕОРГ 01.10.2009'!A:C,3,FALSE)),"",VLOOKUP(B1959,'РЕОРГ 01.10.2009'!A:C,3,FALSE))</f>
        <v/>
      </c>
      <c r="BF1959" s="12" t="str">
        <f t="shared" si="1065"/>
        <v>Доп.офис №8219/077</v>
      </c>
      <c r="BG1959" t="e">
        <f>LEFT(#REF!,2)</f>
        <v>#REF!</v>
      </c>
      <c r="BH1959" s="12" t="str">
        <f t="shared" si="1071"/>
        <v>8219/077</v>
      </c>
      <c r="BJ1959" t="str">
        <f>IF(ISERROR(VLOOKUP($B1959,'РЕОРГ 01.05.2010'!A:B,2,FALSE)),"",VLOOKUP($B1959,'РЕОРГ 01.05.2010'!A:B,2,FALSE))</f>
        <v/>
      </c>
      <c r="BK1959" s="12" t="str">
        <f t="shared" si="1066"/>
        <v>Доп.офис №8219/077</v>
      </c>
      <c r="BL1959" t="e">
        <f>LEFT(#REF!,2)</f>
        <v>#REF!</v>
      </c>
      <c r="BM1959" s="12" t="str">
        <f t="shared" si="1072"/>
        <v>8219/077</v>
      </c>
      <c r="BO1959" t="str">
        <f>IF(ISERROR(VLOOKUP($B1959,'РЕОРГ 01.08.2010'!A:B,2,FALSE)),"",VLOOKUP($B1959,'РЕОРГ 01.08.2010'!A:B,2,FALSE))</f>
        <v/>
      </c>
      <c r="BP1959" s="12" t="str">
        <f t="shared" si="1067"/>
        <v>Доп.офис №8219/077</v>
      </c>
      <c r="BQ1959" t="e">
        <f>LEFT(#REF!,2)</f>
        <v>#REF!</v>
      </c>
      <c r="BR1959" s="12" t="str">
        <f t="shared" si="1073"/>
        <v>8219/077</v>
      </c>
    </row>
    <row r="1960" spans="1:70" ht="12.75" customHeight="1">
      <c r="A1960" t="str">
        <f t="shared" si="1068"/>
        <v>8219/079</v>
      </c>
      <c r="B1960" s="133">
        <v>2277</v>
      </c>
      <c r="C1960" s="1" t="s">
        <v>7002</v>
      </c>
      <c r="D1960" s="32" t="s">
        <v>7017</v>
      </c>
      <c r="E1960" s="1" t="s">
        <v>7003</v>
      </c>
      <c r="F1960" s="1" t="s">
        <v>8047</v>
      </c>
      <c r="G1960" s="1" t="s">
        <v>7004</v>
      </c>
      <c r="H1960" s="1" t="s">
        <v>7005</v>
      </c>
      <c r="I1960" s="1" t="s">
        <v>5732</v>
      </c>
      <c r="J1960" s="1"/>
      <c r="K1960" s="1">
        <v>18.5</v>
      </c>
      <c r="L1960" s="32" t="s">
        <v>2044</v>
      </c>
      <c r="M1960" s="8" t="s">
        <v>11783</v>
      </c>
      <c r="N1960" s="2" t="s">
        <v>12763</v>
      </c>
      <c r="O1960" s="173"/>
      <c r="P1960" s="168">
        <f t="shared" si="1098"/>
        <v>1957</v>
      </c>
      <c r="Q1960" s="138">
        <f t="shared" si="1092"/>
        <v>12</v>
      </c>
      <c r="R1960" s="138">
        <f t="shared" si="1093"/>
        <v>24</v>
      </c>
      <c r="S1960" s="138">
        <f t="shared" si="1094"/>
        <v>36</v>
      </c>
      <c r="T1960" s="138">
        <f t="shared" si="1095"/>
        <v>48</v>
      </c>
      <c r="U1960" s="138">
        <f t="shared" si="1096"/>
        <v>60</v>
      </c>
      <c r="V1960" s="138">
        <f t="shared" si="1097"/>
        <v>72</v>
      </c>
      <c r="W1960" s="158" t="str">
        <f t="shared" si="1074"/>
        <v>08:30 19:00</v>
      </c>
      <c r="X1960" s="159">
        <f>HLOOKUP(SEARCH("2",$M1960)-1,$Q$3:$V1960,$P1960+1,FALSE)</f>
        <v>12</v>
      </c>
      <c r="Y1960" s="160" t="str">
        <f t="shared" si="1075"/>
        <v>08:30 19:00|08:30 19:00|09:30 19:00|08:30 19:00|08:30 17:30|09:00 14:00</v>
      </c>
      <c r="Z1960" s="161" t="str">
        <f t="shared" si="1076"/>
        <v>08:30 19:00</v>
      </c>
      <c r="AA1960" s="158" t="str">
        <f t="shared" si="1077"/>
        <v>08:30 19:00</v>
      </c>
      <c r="AB1960" s="159">
        <f>HLOOKUP(SEARCH("3",$M1960)-1,$Q$3:$V1960,$P1960+1,FALSE)</f>
        <v>24</v>
      </c>
      <c r="AC1960" s="160" t="str">
        <f t="shared" si="1078"/>
        <v>08:30 19:00|09:30 19:00|08:30 19:00|08:30 17:30|09:00 14:00</v>
      </c>
      <c r="AD1960" s="161" t="str">
        <f t="shared" si="1079"/>
        <v>08:30 19:00</v>
      </c>
      <c r="AE1960" s="158" t="str">
        <f t="shared" si="1080"/>
        <v>08:30 19:00</v>
      </c>
      <c r="AF1960" s="159">
        <f>HLOOKUP(SEARCH("4",$M1960)-1,$Q$3:$V1960,$P1960+1,FALSE)</f>
        <v>36</v>
      </c>
      <c r="AG1960" s="161" t="str">
        <f t="shared" si="1081"/>
        <v>09:30 19:00|08:30 19:00|08:30 17:30|09:00 14:00</v>
      </c>
      <c r="AH1960" s="161" t="str">
        <f t="shared" si="1082"/>
        <v>09:30 19:00</v>
      </c>
      <c r="AI1960" s="158" t="str">
        <f t="shared" si="1083"/>
        <v>09:30 19:00</v>
      </c>
      <c r="AJ1960" s="159">
        <f>HLOOKUP(SEARCH("5",$M1960)-1,$Q$3:$V1960,$P1960+1,FALSE)</f>
        <v>48</v>
      </c>
      <c r="AK1960" s="161" t="str">
        <f t="shared" si="1084"/>
        <v>08:30 19:00|08:30 17:30|09:00 14:00</v>
      </c>
      <c r="AL1960" s="161" t="str">
        <f t="shared" si="1085"/>
        <v>08:30 19:00</v>
      </c>
      <c r="AM1960" s="158" t="str">
        <f t="shared" si="1086"/>
        <v>08:30 19:00</v>
      </c>
      <c r="AN1960" s="159">
        <f>HLOOKUP(SEARCH("6",$M1960)-1,$Q$3:$V1960,$P1960+1,FALSE)</f>
        <v>60</v>
      </c>
      <c r="AO1960" s="161" t="str">
        <f t="shared" si="1087"/>
        <v>08:30 17:30|09:00 14:00</v>
      </c>
      <c r="AP1960" s="161" t="str">
        <f t="shared" si="1088"/>
        <v>08:30 17:30</v>
      </c>
      <c r="AQ1960" s="162" t="str">
        <f t="shared" si="1089"/>
        <v>08:30 17:30</v>
      </c>
      <c r="AR1960" s="163">
        <f>HLOOKUP(SEARCH("7",$M1960)-1,$Q$3:$V1960,$P1960+1,FALSE)</f>
        <v>72</v>
      </c>
      <c r="AS1960" s="164" t="str">
        <f t="shared" si="1090"/>
        <v>09:00 14:00</v>
      </c>
      <c r="AT1960" s="142"/>
      <c r="AU1960" s="11" t="str">
        <f>IF(ISERROR(VLOOKUP(B1960,'РЕОРГ 2008'!$A:$B,2,FALSE)),"",VLOOKUP(B1960,'РЕОРГ 2008'!$A:$B,2,FALSE))</f>
        <v/>
      </c>
      <c r="AV1960" s="12" t="str">
        <f t="shared" si="1091"/>
        <v>Доп.офис №8219/079</v>
      </c>
      <c r="AW1960" s="31" t="e">
        <f>LEFT(#REF!,2)</f>
        <v>#REF!</v>
      </c>
      <c r="AX1960" s="12" t="str">
        <f t="shared" si="1069"/>
        <v>8219/079</v>
      </c>
      <c r="AZ1960" t="str">
        <f>IF(ISERROR(VLOOKUP(B1960,'РЕОРГ 01.08.2009'!$A:$B,2,FALSE)),"",VLOOKUP(B1960,'РЕОРГ 01.08.2009'!$A:$B,2,FALSE))</f>
        <v/>
      </c>
      <c r="BA1960" s="12" t="str">
        <f t="shared" si="1064"/>
        <v>Доп.офис №8219/079</v>
      </c>
      <c r="BB1960" t="e">
        <f>LEFT(#REF!,2)</f>
        <v>#REF!</v>
      </c>
      <c r="BC1960" s="12" t="str">
        <f t="shared" si="1070"/>
        <v>8219/079</v>
      </c>
      <c r="BE1960" t="str">
        <f>IF(ISERROR(VLOOKUP(B1960,'РЕОРГ 01.10.2009'!A:C,3,FALSE)),"",VLOOKUP(B1960,'РЕОРГ 01.10.2009'!A:C,3,FALSE))</f>
        <v/>
      </c>
      <c r="BF1960" s="12" t="str">
        <f t="shared" si="1065"/>
        <v>Доп.офис №8219/079</v>
      </c>
      <c r="BG1960" t="e">
        <f>LEFT(#REF!,2)</f>
        <v>#REF!</v>
      </c>
      <c r="BH1960" s="12" t="str">
        <f t="shared" si="1071"/>
        <v>8219/079</v>
      </c>
      <c r="BJ1960" t="str">
        <f>IF(ISERROR(VLOOKUP($B1960,'РЕОРГ 01.05.2010'!A:B,2,FALSE)),"",VLOOKUP($B1960,'РЕОРГ 01.05.2010'!A:B,2,FALSE))</f>
        <v/>
      </c>
      <c r="BK1960" s="12" t="str">
        <f t="shared" si="1066"/>
        <v>Доп.офис №8219/079</v>
      </c>
      <c r="BL1960" t="e">
        <f>LEFT(#REF!,2)</f>
        <v>#REF!</v>
      </c>
      <c r="BM1960" s="12" t="str">
        <f t="shared" si="1072"/>
        <v>8219/079</v>
      </c>
      <c r="BO1960" t="str">
        <f>IF(ISERROR(VLOOKUP($B1960,'РЕОРГ 01.08.2010'!A:B,2,FALSE)),"",VLOOKUP($B1960,'РЕОРГ 01.08.2010'!A:B,2,FALSE))</f>
        <v/>
      </c>
      <c r="BP1960" s="12" t="str">
        <f t="shared" si="1067"/>
        <v>Доп.офис №8219/079</v>
      </c>
      <c r="BQ1960" t="e">
        <f>LEFT(#REF!,2)</f>
        <v>#REF!</v>
      </c>
      <c r="BR1960" s="12" t="str">
        <f t="shared" si="1073"/>
        <v>8219/079</v>
      </c>
    </row>
    <row r="1961" spans="1:70" ht="12.75" customHeight="1">
      <c r="A1961" t="str">
        <f t="shared" si="1068"/>
        <v>8219/080</v>
      </c>
      <c r="B1961" s="133">
        <v>2278</v>
      </c>
      <c r="C1961" s="1" t="s">
        <v>7007</v>
      </c>
      <c r="D1961" s="32" t="s">
        <v>1926</v>
      </c>
      <c r="E1961" s="1" t="s">
        <v>7008</v>
      </c>
      <c r="F1961" s="1" t="s">
        <v>8047</v>
      </c>
      <c r="G1961" s="1" t="s">
        <v>7009</v>
      </c>
      <c r="H1961" s="1" t="s">
        <v>7010</v>
      </c>
      <c r="I1961" s="1" t="s">
        <v>11260</v>
      </c>
      <c r="J1961" s="1"/>
      <c r="K1961" s="1">
        <v>11</v>
      </c>
      <c r="L1961" s="32" t="s">
        <v>2044</v>
      </c>
      <c r="M1961" s="8" t="s">
        <v>11773</v>
      </c>
      <c r="N1961" s="2" t="s">
        <v>12759</v>
      </c>
      <c r="O1961" s="173"/>
      <c r="P1961" s="168">
        <f t="shared" si="1098"/>
        <v>1958</v>
      </c>
      <c r="Q1961" s="138">
        <f t="shared" si="1092"/>
        <v>12</v>
      </c>
      <c r="R1961" s="138">
        <f t="shared" si="1093"/>
        <v>24</v>
      </c>
      <c r="S1961" s="138">
        <f t="shared" si="1094"/>
        <v>36</v>
      </c>
      <c r="T1961" s="138">
        <f t="shared" si="1095"/>
        <v>48</v>
      </c>
      <c r="U1961" s="138">
        <f t="shared" si="1096"/>
        <v>60</v>
      </c>
      <c r="V1961" s="138" t="e">
        <f t="shared" si="1097"/>
        <v>#VALUE!</v>
      </c>
      <c r="W1961" s="158" t="str">
        <f t="shared" si="1074"/>
        <v>08:30 19:00</v>
      </c>
      <c r="X1961" s="159">
        <f>HLOOKUP(SEARCH("2",$M1961)-1,$Q$3:$V1961,$P1961+1,FALSE)</f>
        <v>12</v>
      </c>
      <c r="Y1961" s="160" t="str">
        <f t="shared" si="1075"/>
        <v>08:30 19:00|09:30 19:00|08:30 19:00|08:30 19:00|08:30 17:30</v>
      </c>
      <c r="Z1961" s="161" t="str">
        <f t="shared" si="1076"/>
        <v>08:30 19:00</v>
      </c>
      <c r="AA1961" s="158" t="str">
        <f t="shared" si="1077"/>
        <v>08:30 19:00</v>
      </c>
      <c r="AB1961" s="159">
        <f>HLOOKUP(SEARCH("3",$M1961)-1,$Q$3:$V1961,$P1961+1,FALSE)</f>
        <v>24</v>
      </c>
      <c r="AC1961" s="160" t="str">
        <f t="shared" si="1078"/>
        <v>09:30 19:00|08:30 19:00|08:30 19:00|08:30 17:30</v>
      </c>
      <c r="AD1961" s="161" t="str">
        <f t="shared" si="1079"/>
        <v>09:30 19:00</v>
      </c>
      <c r="AE1961" s="158" t="str">
        <f t="shared" si="1080"/>
        <v>09:30 19:00</v>
      </c>
      <c r="AF1961" s="159">
        <f>HLOOKUP(SEARCH("4",$M1961)-1,$Q$3:$V1961,$P1961+1,FALSE)</f>
        <v>36</v>
      </c>
      <c r="AG1961" s="161" t="str">
        <f t="shared" si="1081"/>
        <v>08:30 19:00|08:30 19:00|08:30 17:30</v>
      </c>
      <c r="AH1961" s="161" t="str">
        <f t="shared" si="1082"/>
        <v>08:30 19:00</v>
      </c>
      <c r="AI1961" s="158" t="str">
        <f t="shared" si="1083"/>
        <v>08:30 19:00</v>
      </c>
      <c r="AJ1961" s="159">
        <f>HLOOKUP(SEARCH("5",$M1961)-1,$Q$3:$V1961,$P1961+1,FALSE)</f>
        <v>48</v>
      </c>
      <c r="AK1961" s="161" t="str">
        <f t="shared" si="1084"/>
        <v>08:30 19:00|08:30 17:30</v>
      </c>
      <c r="AL1961" s="161" t="str">
        <f t="shared" si="1085"/>
        <v>08:30 19:00</v>
      </c>
      <c r="AM1961" s="158" t="str">
        <f t="shared" si="1086"/>
        <v>08:30 19:00</v>
      </c>
      <c r="AN1961" s="159">
        <f>HLOOKUP(SEARCH("6",$M1961)-1,$Q$3:$V1961,$P1961+1,FALSE)</f>
        <v>60</v>
      </c>
      <c r="AO1961" s="161" t="str">
        <f t="shared" si="1087"/>
        <v>08:30 17:30</v>
      </c>
      <c r="AP1961" s="161" t="e">
        <f t="shared" si="1088"/>
        <v>#VALUE!</v>
      </c>
      <c r="AQ1961" s="162" t="str">
        <f t="shared" si="1089"/>
        <v>08:30 17:30</v>
      </c>
      <c r="AR1961" s="163" t="e">
        <f>HLOOKUP(SEARCH("7",$M1961)-1,$Q$3:$V1961,$P1961+1,FALSE)</f>
        <v>#VALUE!</v>
      </c>
      <c r="AS1961" s="164" t="str">
        <f t="shared" si="1090"/>
        <v>выходной</v>
      </c>
      <c r="AT1961" s="142"/>
      <c r="AU1961" s="11" t="str">
        <f>IF(ISERROR(VLOOKUP(B1961,'РЕОРГ 2008'!$A:$B,2,FALSE)),"",VLOOKUP(B1961,'РЕОРГ 2008'!$A:$B,2,FALSE))</f>
        <v/>
      </c>
      <c r="AV1961" s="12" t="str">
        <f t="shared" si="1091"/>
        <v>Доп.офис №8219/080</v>
      </c>
      <c r="AW1961" s="31" t="e">
        <f>LEFT(#REF!,2)</f>
        <v>#REF!</v>
      </c>
      <c r="AX1961" s="12" t="str">
        <f t="shared" si="1069"/>
        <v>8219/080</v>
      </c>
      <c r="AZ1961" t="str">
        <f>IF(ISERROR(VLOOKUP(B1961,'РЕОРГ 01.08.2009'!$A:$B,2,FALSE)),"",VLOOKUP(B1961,'РЕОРГ 01.08.2009'!$A:$B,2,FALSE))</f>
        <v/>
      </c>
      <c r="BA1961" s="12" t="str">
        <f t="shared" si="1064"/>
        <v>Доп.офис №8219/080</v>
      </c>
      <c r="BB1961" t="e">
        <f>LEFT(#REF!,2)</f>
        <v>#REF!</v>
      </c>
      <c r="BC1961" s="12" t="str">
        <f t="shared" si="1070"/>
        <v>8219/080</v>
      </c>
      <c r="BE1961" t="str">
        <f>IF(ISERROR(VLOOKUP(B1961,'РЕОРГ 01.10.2009'!A:C,3,FALSE)),"",VLOOKUP(B1961,'РЕОРГ 01.10.2009'!A:C,3,FALSE))</f>
        <v/>
      </c>
      <c r="BF1961" s="12" t="str">
        <f t="shared" si="1065"/>
        <v>Доп.офис №8219/080</v>
      </c>
      <c r="BG1961" t="e">
        <f>LEFT(#REF!,2)</f>
        <v>#REF!</v>
      </c>
      <c r="BH1961" s="12" t="str">
        <f t="shared" si="1071"/>
        <v>8219/080</v>
      </c>
      <c r="BJ1961" t="str">
        <f>IF(ISERROR(VLOOKUP($B1961,'РЕОРГ 01.05.2010'!A:B,2,FALSE)),"",VLOOKUP($B1961,'РЕОРГ 01.05.2010'!A:B,2,FALSE))</f>
        <v/>
      </c>
      <c r="BK1961" s="12" t="str">
        <f t="shared" si="1066"/>
        <v>Доп.офис №8219/080</v>
      </c>
      <c r="BL1961" t="e">
        <f>LEFT(#REF!,2)</f>
        <v>#REF!</v>
      </c>
      <c r="BM1961" s="12" t="str">
        <f t="shared" si="1072"/>
        <v>8219/080</v>
      </c>
      <c r="BO1961" t="str">
        <f>IF(ISERROR(VLOOKUP($B1961,'РЕОРГ 01.08.2010'!A:B,2,FALSE)),"",VLOOKUP($B1961,'РЕОРГ 01.08.2010'!A:B,2,FALSE))</f>
        <v/>
      </c>
      <c r="BP1961" s="12" t="str">
        <f t="shared" si="1067"/>
        <v>Доп.офис №8219/080</v>
      </c>
      <c r="BQ1961" t="e">
        <f>LEFT(#REF!,2)</f>
        <v>#REF!</v>
      </c>
      <c r="BR1961" s="12" t="str">
        <f t="shared" si="1073"/>
        <v>8219/080</v>
      </c>
    </row>
    <row r="1962" spans="1:70" ht="12.75" customHeight="1">
      <c r="A1962" t="str">
        <f t="shared" si="1068"/>
        <v>8219/081</v>
      </c>
      <c r="B1962" s="133">
        <v>2279</v>
      </c>
      <c r="C1962" s="1" t="s">
        <v>11629</v>
      </c>
      <c r="D1962" s="32" t="s">
        <v>1926</v>
      </c>
      <c r="E1962" s="1" t="s">
        <v>7011</v>
      </c>
      <c r="F1962" s="1" t="s">
        <v>8047</v>
      </c>
      <c r="G1962" s="1" t="s">
        <v>5785</v>
      </c>
      <c r="H1962" s="1" t="s">
        <v>5786</v>
      </c>
      <c r="I1962" s="1" t="s">
        <v>10142</v>
      </c>
      <c r="J1962" s="1"/>
      <c r="K1962" s="1">
        <v>14</v>
      </c>
      <c r="L1962" s="32" t="s">
        <v>2044</v>
      </c>
      <c r="M1962" s="8" t="s">
        <v>11773</v>
      </c>
      <c r="N1962" s="2" t="s">
        <v>12762</v>
      </c>
      <c r="O1962" s="173"/>
      <c r="P1962" s="168">
        <f t="shared" si="1098"/>
        <v>1959</v>
      </c>
      <c r="Q1962" s="138">
        <f t="shared" si="1092"/>
        <v>12</v>
      </c>
      <c r="R1962" s="138">
        <f t="shared" si="1093"/>
        <v>24</v>
      </c>
      <c r="S1962" s="138">
        <f t="shared" si="1094"/>
        <v>36</v>
      </c>
      <c r="T1962" s="138">
        <f t="shared" si="1095"/>
        <v>48</v>
      </c>
      <c r="U1962" s="138">
        <f t="shared" si="1096"/>
        <v>60</v>
      </c>
      <c r="V1962" s="138" t="e">
        <f t="shared" si="1097"/>
        <v>#VALUE!</v>
      </c>
      <c r="W1962" s="158" t="str">
        <f t="shared" si="1074"/>
        <v>08:30 19:00</v>
      </c>
      <c r="X1962" s="159">
        <f>HLOOKUP(SEARCH("2",$M1962)-1,$Q$3:$V1962,$P1962+1,FALSE)</f>
        <v>12</v>
      </c>
      <c r="Y1962" s="160" t="str">
        <f t="shared" si="1075"/>
        <v>08:30 19:00|09:30 19:00|08:30 19:00|08:30 19:00|09:00 16:00</v>
      </c>
      <c r="Z1962" s="161" t="str">
        <f t="shared" si="1076"/>
        <v>08:30 19:00</v>
      </c>
      <c r="AA1962" s="158" t="str">
        <f t="shared" si="1077"/>
        <v>08:30 19:00</v>
      </c>
      <c r="AB1962" s="159">
        <f>HLOOKUP(SEARCH("3",$M1962)-1,$Q$3:$V1962,$P1962+1,FALSE)</f>
        <v>24</v>
      </c>
      <c r="AC1962" s="160" t="str">
        <f t="shared" si="1078"/>
        <v>09:30 19:00|08:30 19:00|08:30 19:00|09:00 16:00</v>
      </c>
      <c r="AD1962" s="161" t="str">
        <f t="shared" si="1079"/>
        <v>09:30 19:00</v>
      </c>
      <c r="AE1962" s="158" t="str">
        <f t="shared" si="1080"/>
        <v>09:30 19:00</v>
      </c>
      <c r="AF1962" s="159">
        <f>HLOOKUP(SEARCH("4",$M1962)-1,$Q$3:$V1962,$P1962+1,FALSE)</f>
        <v>36</v>
      </c>
      <c r="AG1962" s="161" t="str">
        <f t="shared" si="1081"/>
        <v>08:30 19:00|08:30 19:00|09:00 16:00</v>
      </c>
      <c r="AH1962" s="161" t="str">
        <f t="shared" si="1082"/>
        <v>08:30 19:00</v>
      </c>
      <c r="AI1962" s="158" t="str">
        <f t="shared" si="1083"/>
        <v>08:30 19:00</v>
      </c>
      <c r="AJ1962" s="159">
        <f>HLOOKUP(SEARCH("5",$M1962)-1,$Q$3:$V1962,$P1962+1,FALSE)</f>
        <v>48</v>
      </c>
      <c r="AK1962" s="161" t="str">
        <f t="shared" si="1084"/>
        <v>08:30 19:00|09:00 16:00</v>
      </c>
      <c r="AL1962" s="161" t="str">
        <f t="shared" si="1085"/>
        <v>08:30 19:00</v>
      </c>
      <c r="AM1962" s="158" t="str">
        <f t="shared" si="1086"/>
        <v>08:30 19:00</v>
      </c>
      <c r="AN1962" s="159">
        <f>HLOOKUP(SEARCH("6",$M1962)-1,$Q$3:$V1962,$P1962+1,FALSE)</f>
        <v>60</v>
      </c>
      <c r="AO1962" s="161" t="str">
        <f t="shared" si="1087"/>
        <v>09:00 16:00</v>
      </c>
      <c r="AP1962" s="161" t="e">
        <f t="shared" si="1088"/>
        <v>#VALUE!</v>
      </c>
      <c r="AQ1962" s="162" t="str">
        <f t="shared" si="1089"/>
        <v>09:00 16:00</v>
      </c>
      <c r="AR1962" s="163" t="e">
        <f>HLOOKUP(SEARCH("7",$M1962)-1,$Q$3:$V1962,$P1962+1,FALSE)</f>
        <v>#VALUE!</v>
      </c>
      <c r="AS1962" s="164" t="str">
        <f t="shared" si="1090"/>
        <v>выходной</v>
      </c>
      <c r="AT1962" s="142"/>
      <c r="AU1962" s="11" t="str">
        <f>IF(ISERROR(VLOOKUP(B1962,'РЕОРГ 2008'!$A:$B,2,FALSE)),"",VLOOKUP(B1962,'РЕОРГ 2008'!$A:$B,2,FALSE))</f>
        <v/>
      </c>
      <c r="AV1962" s="12" t="str">
        <f t="shared" si="1091"/>
        <v>Доп.офис №8219/081</v>
      </c>
      <c r="AW1962" s="31" t="e">
        <f>LEFT(#REF!,2)</f>
        <v>#REF!</v>
      </c>
      <c r="AX1962" s="12" t="str">
        <f t="shared" si="1069"/>
        <v>8219/081</v>
      </c>
      <c r="AZ1962" t="str">
        <f>IF(ISERROR(VLOOKUP(B1962,'РЕОРГ 01.08.2009'!$A:$B,2,FALSE)),"",VLOOKUP(B1962,'РЕОРГ 01.08.2009'!$A:$B,2,FALSE))</f>
        <v/>
      </c>
      <c r="BA1962" s="12" t="str">
        <f t="shared" si="1064"/>
        <v>Доп.офис №8219/081</v>
      </c>
      <c r="BB1962" t="e">
        <f>LEFT(#REF!,2)</f>
        <v>#REF!</v>
      </c>
      <c r="BC1962" s="12" t="str">
        <f t="shared" si="1070"/>
        <v>8219/081</v>
      </c>
      <c r="BE1962" t="str">
        <f>IF(ISERROR(VLOOKUP(B1962,'РЕОРГ 01.10.2009'!A:C,3,FALSE)),"",VLOOKUP(B1962,'РЕОРГ 01.10.2009'!A:C,3,FALSE))</f>
        <v/>
      </c>
      <c r="BF1962" s="12" t="str">
        <f t="shared" si="1065"/>
        <v>Доп.офис №8219/081</v>
      </c>
      <c r="BG1962" t="e">
        <f>LEFT(#REF!,2)</f>
        <v>#REF!</v>
      </c>
      <c r="BH1962" s="12" t="str">
        <f t="shared" si="1071"/>
        <v>8219/081</v>
      </c>
      <c r="BJ1962" t="str">
        <f>IF(ISERROR(VLOOKUP($B1962,'РЕОРГ 01.05.2010'!A:B,2,FALSE)),"",VLOOKUP($B1962,'РЕОРГ 01.05.2010'!A:B,2,FALSE))</f>
        <v/>
      </c>
      <c r="BK1962" s="12" t="str">
        <f t="shared" si="1066"/>
        <v>Доп.офис №8219/081</v>
      </c>
      <c r="BL1962" t="e">
        <f>LEFT(#REF!,2)</f>
        <v>#REF!</v>
      </c>
      <c r="BM1962" s="12" t="str">
        <f t="shared" si="1072"/>
        <v>8219/081</v>
      </c>
      <c r="BO1962" t="str">
        <f>IF(ISERROR(VLOOKUP($B1962,'РЕОРГ 01.08.2010'!A:B,2,FALSE)),"",VLOOKUP($B1962,'РЕОРГ 01.08.2010'!A:B,2,FALSE))</f>
        <v/>
      </c>
      <c r="BP1962" s="12" t="str">
        <f t="shared" si="1067"/>
        <v>Доп.офис №8219/081</v>
      </c>
      <c r="BQ1962" t="e">
        <f>LEFT(#REF!,2)</f>
        <v>#REF!</v>
      </c>
      <c r="BR1962" s="12" t="str">
        <f t="shared" si="1073"/>
        <v>8219/081</v>
      </c>
    </row>
    <row r="1963" spans="1:70" ht="12.75" customHeight="1">
      <c r="A1963" t="str">
        <f t="shared" si="1068"/>
        <v>8219/082</v>
      </c>
      <c r="B1963" s="133">
        <v>2280</v>
      </c>
      <c r="C1963" s="1" t="s">
        <v>5787</v>
      </c>
      <c r="D1963" s="32" t="s">
        <v>1931</v>
      </c>
      <c r="E1963" s="1" t="s">
        <v>5725</v>
      </c>
      <c r="F1963" s="1" t="s">
        <v>8047</v>
      </c>
      <c r="G1963" s="1" t="s">
        <v>5788</v>
      </c>
      <c r="H1963" s="1" t="s">
        <v>5789</v>
      </c>
      <c r="I1963" s="1" t="s">
        <v>6244</v>
      </c>
      <c r="J1963" s="1"/>
      <c r="K1963" s="1">
        <v>0.15</v>
      </c>
      <c r="L1963" s="32" t="s">
        <v>2044</v>
      </c>
      <c r="M1963" s="8" t="s">
        <v>11858</v>
      </c>
      <c r="N1963" s="2" t="s">
        <v>12764</v>
      </c>
      <c r="O1963" s="173"/>
      <c r="P1963" s="168">
        <f t="shared" si="1098"/>
        <v>1960</v>
      </c>
      <c r="Q1963" s="138" t="e">
        <f t="shared" si="1092"/>
        <v>#VALUE!</v>
      </c>
      <c r="R1963" s="138" t="e">
        <f t="shared" si="1093"/>
        <v>#VALUE!</v>
      </c>
      <c r="S1963" s="138" t="e">
        <f t="shared" si="1094"/>
        <v>#VALUE!</v>
      </c>
      <c r="T1963" s="138" t="e">
        <f t="shared" si="1095"/>
        <v>#VALUE!</v>
      </c>
      <c r="U1963" s="138" t="e">
        <f t="shared" si="1096"/>
        <v>#VALUE!</v>
      </c>
      <c r="V1963" s="138" t="e">
        <f t="shared" si="1097"/>
        <v>#VALUE!</v>
      </c>
      <c r="W1963" s="158" t="str">
        <f t="shared" si="1074"/>
        <v>выходной</v>
      </c>
      <c r="X1963" s="159" t="e">
        <f>HLOOKUP(SEARCH("2",$M1963)-1,$Q$3:$V1963,$P1963+1,FALSE)</f>
        <v>#VALUE!</v>
      </c>
      <c r="Y1963" s="160" t="e">
        <f t="shared" si="1075"/>
        <v>#VALUE!</v>
      </c>
      <c r="Z1963" s="161" t="e">
        <f t="shared" si="1076"/>
        <v>#VALUE!</v>
      </c>
      <c r="AA1963" s="158" t="str">
        <f t="shared" si="1077"/>
        <v>выходной</v>
      </c>
      <c r="AB1963" s="159" t="e">
        <f>HLOOKUP(SEARCH("3",$M1963)-1,$Q$3:$V1963,$P1963+1,FALSE)</f>
        <v>#N/A</v>
      </c>
      <c r="AC1963" s="160" t="str">
        <f t="shared" si="1078"/>
        <v>08:30 15:00(13:00 14:00)</v>
      </c>
      <c r="AD1963" s="161" t="e">
        <f t="shared" si="1079"/>
        <v>#VALUE!</v>
      </c>
      <c r="AE1963" s="158" t="str">
        <f t="shared" si="1080"/>
        <v>08:30 15:00(13:00 14:00)</v>
      </c>
      <c r="AF1963" s="159" t="e">
        <f>HLOOKUP(SEARCH("4",$M1963)-1,$Q$3:$V1963,$P1963+1,FALSE)</f>
        <v>#VALUE!</v>
      </c>
      <c r="AG1963" s="161" t="e">
        <f t="shared" si="1081"/>
        <v>#VALUE!</v>
      </c>
      <c r="AH1963" s="161" t="e">
        <f t="shared" si="1082"/>
        <v>#VALUE!</v>
      </c>
      <c r="AI1963" s="158" t="str">
        <f t="shared" si="1083"/>
        <v>выходной</v>
      </c>
      <c r="AJ1963" s="159" t="e">
        <f>HLOOKUP(SEARCH("5",$M1963)-1,$Q$3:$V1963,$P1963+1,FALSE)</f>
        <v>#VALUE!</v>
      </c>
      <c r="AK1963" s="161" t="e">
        <f t="shared" si="1084"/>
        <v>#VALUE!</v>
      </c>
      <c r="AL1963" s="161" t="e">
        <f t="shared" si="1085"/>
        <v>#VALUE!</v>
      </c>
      <c r="AM1963" s="158" t="str">
        <f t="shared" si="1086"/>
        <v>выходной</v>
      </c>
      <c r="AN1963" s="159" t="e">
        <f>HLOOKUP(SEARCH("6",$M1963)-1,$Q$3:$V1963,$P1963+1,FALSE)</f>
        <v>#VALUE!</v>
      </c>
      <c r="AO1963" s="161" t="e">
        <f t="shared" si="1087"/>
        <v>#VALUE!</v>
      </c>
      <c r="AP1963" s="161" t="e">
        <f t="shared" si="1088"/>
        <v>#VALUE!</v>
      </c>
      <c r="AQ1963" s="162" t="str">
        <f t="shared" si="1089"/>
        <v>выходной</v>
      </c>
      <c r="AR1963" s="163" t="e">
        <f>HLOOKUP(SEARCH("7",$M1963)-1,$Q$3:$V1963,$P1963+1,FALSE)</f>
        <v>#VALUE!</v>
      </c>
      <c r="AS1963" s="164" t="str">
        <f t="shared" si="1090"/>
        <v>выходной</v>
      </c>
      <c r="AT1963" s="142"/>
      <c r="AU1963" s="11" t="str">
        <f>IF(ISERROR(VLOOKUP(B1963,'РЕОРГ 2008'!$A:$B,2,FALSE)),"",VLOOKUP(B1963,'РЕОРГ 2008'!$A:$B,2,FALSE))</f>
        <v/>
      </c>
      <c r="AV1963" s="12" t="str">
        <f t="shared" si="1091"/>
        <v>Опер.касса №8219/082</v>
      </c>
      <c r="AW1963" s="31" t="e">
        <f>LEFT(#REF!,2)</f>
        <v>#REF!</v>
      </c>
      <c r="AX1963" s="12" t="str">
        <f t="shared" si="1069"/>
        <v>8219/082</v>
      </c>
      <c r="AZ1963" t="str">
        <f>IF(ISERROR(VLOOKUP(B1963,'РЕОРГ 01.08.2009'!$A:$B,2,FALSE)),"",VLOOKUP(B1963,'РЕОРГ 01.08.2009'!$A:$B,2,FALSE))</f>
        <v/>
      </c>
      <c r="BA1963" s="12" t="str">
        <f t="shared" si="1064"/>
        <v>Опер.касса №8219/082</v>
      </c>
      <c r="BB1963" t="e">
        <f>LEFT(#REF!,2)</f>
        <v>#REF!</v>
      </c>
      <c r="BC1963" s="12" t="str">
        <f t="shared" si="1070"/>
        <v>8219/082</v>
      </c>
      <c r="BE1963" t="str">
        <f>IF(ISERROR(VLOOKUP(B1963,'РЕОРГ 01.10.2009'!A:C,3,FALSE)),"",VLOOKUP(B1963,'РЕОРГ 01.10.2009'!A:C,3,FALSE))</f>
        <v/>
      </c>
      <c r="BF1963" s="12" t="str">
        <f t="shared" si="1065"/>
        <v>Опер.касса №8219/082</v>
      </c>
      <c r="BG1963" t="e">
        <f>LEFT(#REF!,2)</f>
        <v>#REF!</v>
      </c>
      <c r="BH1963" s="12" t="str">
        <f t="shared" si="1071"/>
        <v>8219/082</v>
      </c>
      <c r="BJ1963" t="str">
        <f>IF(ISERROR(VLOOKUP($B1963,'РЕОРГ 01.05.2010'!A:B,2,FALSE)),"",VLOOKUP($B1963,'РЕОРГ 01.05.2010'!A:B,2,FALSE))</f>
        <v/>
      </c>
      <c r="BK1963" s="12" t="str">
        <f t="shared" si="1066"/>
        <v>Опер.касса №8219/082</v>
      </c>
      <c r="BL1963" t="e">
        <f>LEFT(#REF!,2)</f>
        <v>#REF!</v>
      </c>
      <c r="BM1963" s="12" t="str">
        <f t="shared" si="1072"/>
        <v>8219/082</v>
      </c>
      <c r="BO1963" t="str">
        <f>IF(ISERROR(VLOOKUP($B1963,'РЕОРГ 01.08.2010'!A:B,2,FALSE)),"",VLOOKUP($B1963,'РЕОРГ 01.08.2010'!A:B,2,FALSE))</f>
        <v/>
      </c>
      <c r="BP1963" s="12" t="str">
        <f t="shared" si="1067"/>
        <v>Опер.касса №8219/082</v>
      </c>
      <c r="BQ1963" t="e">
        <f>LEFT(#REF!,2)</f>
        <v>#REF!</v>
      </c>
      <c r="BR1963" s="12" t="str">
        <f t="shared" si="1073"/>
        <v>8219/082</v>
      </c>
    </row>
    <row r="1964" spans="1:70" ht="12.75" customHeight="1">
      <c r="A1964" t="str">
        <f t="shared" si="1068"/>
        <v>8219/083</v>
      </c>
      <c r="B1964" s="133">
        <v>2281</v>
      </c>
      <c r="C1964" s="1" t="s">
        <v>5740</v>
      </c>
      <c r="D1964" s="32" t="s">
        <v>1931</v>
      </c>
      <c r="E1964" s="1" t="s">
        <v>5741</v>
      </c>
      <c r="F1964" s="1" t="s">
        <v>8047</v>
      </c>
      <c r="G1964" s="1" t="s">
        <v>37</v>
      </c>
      <c r="H1964" s="1" t="s">
        <v>5742</v>
      </c>
      <c r="I1964" s="1" t="s">
        <v>5743</v>
      </c>
      <c r="J1964" s="1"/>
      <c r="K1964" s="1">
        <v>2</v>
      </c>
      <c r="L1964" s="32" t="s">
        <v>2044</v>
      </c>
      <c r="M1964" s="8" t="s">
        <v>11771</v>
      </c>
      <c r="N1964" s="2" t="s">
        <v>12765</v>
      </c>
      <c r="O1964" s="173"/>
      <c r="P1964" s="168">
        <f t="shared" si="1098"/>
        <v>1961</v>
      </c>
      <c r="Q1964" s="138">
        <f t="shared" si="1092"/>
        <v>25</v>
      </c>
      <c r="R1964" s="138">
        <f t="shared" si="1093"/>
        <v>50</v>
      </c>
      <c r="S1964" s="138">
        <f t="shared" si="1094"/>
        <v>75</v>
      </c>
      <c r="T1964" s="138">
        <f t="shared" si="1095"/>
        <v>100</v>
      </c>
      <c r="U1964" s="138" t="e">
        <f t="shared" si="1096"/>
        <v>#VALUE!</v>
      </c>
      <c r="V1964" s="138" t="e">
        <f t="shared" si="1097"/>
        <v>#VALUE!</v>
      </c>
      <c r="W1964" s="158" t="str">
        <f t="shared" si="1074"/>
        <v>07:45 15:30(12:30 13:00)</v>
      </c>
      <c r="X1964" s="159">
        <f>HLOOKUP(SEARCH("2",$M1964)-1,$Q$3:$V1964,$P1964+1,FALSE)</f>
        <v>25</v>
      </c>
      <c r="Y1964" s="160" t="str">
        <f t="shared" si="1075"/>
        <v>07:45 15:30(12:30 13:00)|07:45 15:30(12:30 13:00)|07:45 15:30(12:30 13:00)|07:45 15:30(12:30 13:00)</v>
      </c>
      <c r="Z1964" s="161" t="str">
        <f t="shared" si="1076"/>
        <v>07:45 15:30(12:30 13:00)</v>
      </c>
      <c r="AA1964" s="158" t="str">
        <f t="shared" si="1077"/>
        <v>07:45 15:30(12:30 13:00)</v>
      </c>
      <c r="AB1964" s="159">
        <f>HLOOKUP(SEARCH("3",$M1964)-1,$Q$3:$V1964,$P1964+1,FALSE)</f>
        <v>50</v>
      </c>
      <c r="AC1964" s="160" t="str">
        <f t="shared" si="1078"/>
        <v>07:45 15:30(12:30 13:00)|07:45 15:30(12:30 13:00)|07:45 15:30(12:30 13:00)</v>
      </c>
      <c r="AD1964" s="161" t="str">
        <f t="shared" si="1079"/>
        <v>07:45 15:30(12:30 13:00)</v>
      </c>
      <c r="AE1964" s="158" t="str">
        <f t="shared" si="1080"/>
        <v>07:45 15:30(12:30 13:00)</v>
      </c>
      <c r="AF1964" s="159">
        <f>HLOOKUP(SEARCH("4",$M1964)-1,$Q$3:$V1964,$P1964+1,FALSE)</f>
        <v>75</v>
      </c>
      <c r="AG1964" s="161" t="str">
        <f t="shared" si="1081"/>
        <v>07:45 15:30(12:30 13:00)|07:45 15:30(12:30 13:00)</v>
      </c>
      <c r="AH1964" s="161" t="str">
        <f t="shared" si="1082"/>
        <v>07:45 15:30(12:30 13:00)</v>
      </c>
      <c r="AI1964" s="158" t="str">
        <f t="shared" si="1083"/>
        <v>07:45 15:30(12:30 13:00)</v>
      </c>
      <c r="AJ1964" s="159">
        <f>HLOOKUP(SEARCH("5",$M1964)-1,$Q$3:$V1964,$P1964+1,FALSE)</f>
        <v>100</v>
      </c>
      <c r="AK1964" s="161" t="str">
        <f t="shared" si="1084"/>
        <v>07:45 15:30(12:30 13:00)</v>
      </c>
      <c r="AL1964" s="161" t="e">
        <f t="shared" si="1085"/>
        <v>#VALUE!</v>
      </c>
      <c r="AM1964" s="158" t="str">
        <f t="shared" si="1086"/>
        <v>07:45 15:30(12:30 13:00)</v>
      </c>
      <c r="AN1964" s="159" t="e">
        <f>HLOOKUP(SEARCH("6",$M1964)-1,$Q$3:$V1964,$P1964+1,FALSE)</f>
        <v>#VALUE!</v>
      </c>
      <c r="AO1964" s="161" t="e">
        <f t="shared" si="1087"/>
        <v>#VALUE!</v>
      </c>
      <c r="AP1964" s="161" t="e">
        <f t="shared" si="1088"/>
        <v>#VALUE!</v>
      </c>
      <c r="AQ1964" s="162" t="str">
        <f t="shared" si="1089"/>
        <v>выходной</v>
      </c>
      <c r="AR1964" s="163" t="e">
        <f>HLOOKUP(SEARCH("7",$M1964)-1,$Q$3:$V1964,$P1964+1,FALSE)</f>
        <v>#VALUE!</v>
      </c>
      <c r="AS1964" s="164" t="str">
        <f t="shared" si="1090"/>
        <v>выходной</v>
      </c>
      <c r="AT1964" s="142"/>
      <c r="AU1964" s="11" t="str">
        <f>IF(ISERROR(VLOOKUP(B1964,'РЕОРГ 2008'!$A:$B,2,FALSE)),"",VLOOKUP(B1964,'РЕОРГ 2008'!$A:$B,2,FALSE))</f>
        <v/>
      </c>
      <c r="AV1964" s="12" t="str">
        <f t="shared" si="1091"/>
        <v>Опер.касса №8219/083</v>
      </c>
      <c r="AW1964" s="31" t="e">
        <f>LEFT(#REF!,2)</f>
        <v>#REF!</v>
      </c>
      <c r="AX1964" s="12" t="str">
        <f t="shared" si="1069"/>
        <v>8219/083</v>
      </c>
      <c r="AZ1964" t="str">
        <f>IF(ISERROR(VLOOKUP(B1964,'РЕОРГ 01.08.2009'!$A:$B,2,FALSE)),"",VLOOKUP(B1964,'РЕОРГ 01.08.2009'!$A:$B,2,FALSE))</f>
        <v/>
      </c>
      <c r="BA1964" s="12" t="str">
        <f t="shared" si="1064"/>
        <v>Опер.касса №8219/083</v>
      </c>
      <c r="BB1964" t="e">
        <f>LEFT(#REF!,2)</f>
        <v>#REF!</v>
      </c>
      <c r="BC1964" s="12" t="str">
        <f t="shared" si="1070"/>
        <v>8219/083</v>
      </c>
      <c r="BE1964" t="str">
        <f>IF(ISERROR(VLOOKUP(B1964,'РЕОРГ 01.10.2009'!A:C,3,FALSE)),"",VLOOKUP(B1964,'РЕОРГ 01.10.2009'!A:C,3,FALSE))</f>
        <v/>
      </c>
      <c r="BF1964" s="12" t="str">
        <f t="shared" si="1065"/>
        <v>Опер.касса №8219/083</v>
      </c>
      <c r="BG1964" t="e">
        <f>LEFT(#REF!,2)</f>
        <v>#REF!</v>
      </c>
      <c r="BH1964" s="12" t="str">
        <f t="shared" si="1071"/>
        <v>8219/083</v>
      </c>
      <c r="BJ1964" t="str">
        <f>IF(ISERROR(VLOOKUP($B1964,'РЕОРГ 01.05.2010'!A:B,2,FALSE)),"",VLOOKUP($B1964,'РЕОРГ 01.05.2010'!A:B,2,FALSE))</f>
        <v/>
      </c>
      <c r="BK1964" s="12" t="str">
        <f t="shared" si="1066"/>
        <v>Опер.касса №8219/083</v>
      </c>
      <c r="BL1964" t="e">
        <f>LEFT(#REF!,2)</f>
        <v>#REF!</v>
      </c>
      <c r="BM1964" s="12" t="str">
        <f t="shared" si="1072"/>
        <v>8219/083</v>
      </c>
      <c r="BO1964" t="str">
        <f>IF(ISERROR(VLOOKUP($B1964,'РЕОРГ 01.08.2010'!A:B,2,FALSE)),"",VLOOKUP($B1964,'РЕОРГ 01.08.2010'!A:B,2,FALSE))</f>
        <v/>
      </c>
      <c r="BP1964" s="12" t="str">
        <f t="shared" si="1067"/>
        <v>Опер.касса №8219/083</v>
      </c>
      <c r="BQ1964" t="e">
        <f>LEFT(#REF!,2)</f>
        <v>#REF!</v>
      </c>
      <c r="BR1964" s="12" t="str">
        <f t="shared" si="1073"/>
        <v>8219/083</v>
      </c>
    </row>
    <row r="1965" spans="1:70" ht="12.75" customHeight="1">
      <c r="A1965" t="str">
        <f t="shared" si="1068"/>
        <v>8219/084</v>
      </c>
      <c r="B1965" s="133">
        <v>2282</v>
      </c>
      <c r="C1965" s="1" t="s">
        <v>5744</v>
      </c>
      <c r="D1965" s="32" t="s">
        <v>1926</v>
      </c>
      <c r="E1965" s="1" t="s">
        <v>9566</v>
      </c>
      <c r="F1965" s="1" t="s">
        <v>8047</v>
      </c>
      <c r="G1965" s="1" t="s">
        <v>5745</v>
      </c>
      <c r="H1965" s="1" t="s">
        <v>5746</v>
      </c>
      <c r="I1965" s="1" t="s">
        <v>3150</v>
      </c>
      <c r="J1965" s="1"/>
      <c r="K1965" s="1">
        <v>11</v>
      </c>
      <c r="L1965" s="32" t="s">
        <v>2044</v>
      </c>
      <c r="M1965" s="8" t="s">
        <v>11773</v>
      </c>
      <c r="N1965" s="2" t="s">
        <v>12740</v>
      </c>
      <c r="O1965" s="173"/>
      <c r="P1965" s="168">
        <f t="shared" si="1098"/>
        <v>1962</v>
      </c>
      <c r="Q1965" s="138">
        <f t="shared" si="1092"/>
        <v>12</v>
      </c>
      <c r="R1965" s="138">
        <f t="shared" si="1093"/>
        <v>24</v>
      </c>
      <c r="S1965" s="138">
        <f t="shared" si="1094"/>
        <v>36</v>
      </c>
      <c r="T1965" s="138">
        <f t="shared" si="1095"/>
        <v>48</v>
      </c>
      <c r="U1965" s="138">
        <f t="shared" si="1096"/>
        <v>60</v>
      </c>
      <c r="V1965" s="138" t="e">
        <f t="shared" si="1097"/>
        <v>#VALUE!</v>
      </c>
      <c r="W1965" s="158" t="str">
        <f t="shared" si="1074"/>
        <v>08:30 19:00</v>
      </c>
      <c r="X1965" s="159">
        <f>HLOOKUP(SEARCH("2",$M1965)-1,$Q$3:$V1965,$P1965+1,FALSE)</f>
        <v>12</v>
      </c>
      <c r="Y1965" s="160" t="str">
        <f t="shared" si="1075"/>
        <v>09:30 19:00|08:30 19:00|08:30 19:00|08:30 19:00|08:30 17:30</v>
      </c>
      <c r="Z1965" s="161" t="str">
        <f t="shared" si="1076"/>
        <v>09:30 19:00</v>
      </c>
      <c r="AA1965" s="158" t="str">
        <f t="shared" si="1077"/>
        <v>09:30 19:00</v>
      </c>
      <c r="AB1965" s="159">
        <f>HLOOKUP(SEARCH("3",$M1965)-1,$Q$3:$V1965,$P1965+1,FALSE)</f>
        <v>24</v>
      </c>
      <c r="AC1965" s="160" t="str">
        <f t="shared" si="1078"/>
        <v>08:30 19:00|08:30 19:00|08:30 19:00|08:30 17:30</v>
      </c>
      <c r="AD1965" s="161" t="str">
        <f t="shared" si="1079"/>
        <v>08:30 19:00</v>
      </c>
      <c r="AE1965" s="158" t="str">
        <f t="shared" si="1080"/>
        <v>08:30 19:00</v>
      </c>
      <c r="AF1965" s="159">
        <f>HLOOKUP(SEARCH("4",$M1965)-1,$Q$3:$V1965,$P1965+1,FALSE)</f>
        <v>36</v>
      </c>
      <c r="AG1965" s="161" t="str">
        <f t="shared" si="1081"/>
        <v>08:30 19:00|08:30 19:00|08:30 17:30</v>
      </c>
      <c r="AH1965" s="161" t="str">
        <f t="shared" si="1082"/>
        <v>08:30 19:00</v>
      </c>
      <c r="AI1965" s="158" t="str">
        <f t="shared" si="1083"/>
        <v>08:30 19:00</v>
      </c>
      <c r="AJ1965" s="159">
        <f>HLOOKUP(SEARCH("5",$M1965)-1,$Q$3:$V1965,$P1965+1,FALSE)</f>
        <v>48</v>
      </c>
      <c r="AK1965" s="161" t="str">
        <f t="shared" si="1084"/>
        <v>08:30 19:00|08:30 17:30</v>
      </c>
      <c r="AL1965" s="161" t="str">
        <f t="shared" si="1085"/>
        <v>08:30 19:00</v>
      </c>
      <c r="AM1965" s="158" t="str">
        <f t="shared" si="1086"/>
        <v>08:30 19:00</v>
      </c>
      <c r="AN1965" s="159">
        <f>HLOOKUP(SEARCH("6",$M1965)-1,$Q$3:$V1965,$P1965+1,FALSE)</f>
        <v>60</v>
      </c>
      <c r="AO1965" s="161" t="str">
        <f t="shared" si="1087"/>
        <v>08:30 17:30</v>
      </c>
      <c r="AP1965" s="161" t="e">
        <f t="shared" si="1088"/>
        <v>#VALUE!</v>
      </c>
      <c r="AQ1965" s="162" t="str">
        <f t="shared" si="1089"/>
        <v>08:30 17:30</v>
      </c>
      <c r="AR1965" s="163" t="e">
        <f>HLOOKUP(SEARCH("7",$M1965)-1,$Q$3:$V1965,$P1965+1,FALSE)</f>
        <v>#VALUE!</v>
      </c>
      <c r="AS1965" s="164" t="str">
        <f t="shared" si="1090"/>
        <v>выходной</v>
      </c>
      <c r="AT1965" s="142"/>
      <c r="AU1965" s="11" t="str">
        <f>IF(ISERROR(VLOOKUP(B1965,'РЕОРГ 2008'!$A:$B,2,FALSE)),"",VLOOKUP(B1965,'РЕОРГ 2008'!$A:$B,2,FALSE))</f>
        <v/>
      </c>
      <c r="AV1965" s="12" t="str">
        <f t="shared" si="1091"/>
        <v>Доп.офис №8219/084</v>
      </c>
      <c r="AW1965" s="31" t="e">
        <f>LEFT(#REF!,2)</f>
        <v>#REF!</v>
      </c>
      <c r="AX1965" s="12" t="str">
        <f t="shared" si="1069"/>
        <v>8219/084</v>
      </c>
      <c r="AZ1965" t="str">
        <f>IF(ISERROR(VLOOKUP(B1965,'РЕОРГ 01.08.2009'!$A:$B,2,FALSE)),"",VLOOKUP(B1965,'РЕОРГ 01.08.2009'!$A:$B,2,FALSE))</f>
        <v/>
      </c>
      <c r="BA1965" s="12" t="str">
        <f t="shared" si="1064"/>
        <v>Доп.офис №8219/084</v>
      </c>
      <c r="BB1965" t="e">
        <f>LEFT(#REF!,2)</f>
        <v>#REF!</v>
      </c>
      <c r="BC1965" s="12" t="str">
        <f t="shared" si="1070"/>
        <v>8219/084</v>
      </c>
      <c r="BE1965" t="str">
        <f>IF(ISERROR(VLOOKUP(B1965,'РЕОРГ 01.10.2009'!A:C,3,FALSE)),"",VLOOKUP(B1965,'РЕОРГ 01.10.2009'!A:C,3,FALSE))</f>
        <v/>
      </c>
      <c r="BF1965" s="12" t="str">
        <f t="shared" si="1065"/>
        <v>Доп.офис №8219/084</v>
      </c>
      <c r="BG1965" t="e">
        <f>LEFT(#REF!,2)</f>
        <v>#REF!</v>
      </c>
      <c r="BH1965" s="12" t="str">
        <f t="shared" si="1071"/>
        <v>8219/084</v>
      </c>
      <c r="BJ1965" t="str">
        <f>IF(ISERROR(VLOOKUP($B1965,'РЕОРГ 01.05.2010'!A:B,2,FALSE)),"",VLOOKUP($B1965,'РЕОРГ 01.05.2010'!A:B,2,FALSE))</f>
        <v/>
      </c>
      <c r="BK1965" s="12" t="str">
        <f t="shared" si="1066"/>
        <v>Доп.офис №8219/084</v>
      </c>
      <c r="BL1965" t="e">
        <f>LEFT(#REF!,2)</f>
        <v>#REF!</v>
      </c>
      <c r="BM1965" s="12" t="str">
        <f t="shared" si="1072"/>
        <v>8219/084</v>
      </c>
      <c r="BO1965" t="str">
        <f>IF(ISERROR(VLOOKUP($B1965,'РЕОРГ 01.08.2010'!A:B,2,FALSE)),"",VLOOKUP($B1965,'РЕОРГ 01.08.2010'!A:B,2,FALSE))</f>
        <v/>
      </c>
      <c r="BP1965" s="12" t="str">
        <f t="shared" si="1067"/>
        <v>Доп.офис №8219/084</v>
      </c>
      <c r="BQ1965" t="e">
        <f>LEFT(#REF!,2)</f>
        <v>#REF!</v>
      </c>
      <c r="BR1965" s="12" t="str">
        <f t="shared" si="1073"/>
        <v>8219/084</v>
      </c>
    </row>
    <row r="1966" spans="1:70" ht="12.75" customHeight="1">
      <c r="A1966" t="str">
        <f t="shared" si="1068"/>
        <v>8219/085</v>
      </c>
      <c r="B1966" s="133">
        <v>2283</v>
      </c>
      <c r="C1966" s="1" t="s">
        <v>3151</v>
      </c>
      <c r="D1966" s="32" t="s">
        <v>7017</v>
      </c>
      <c r="E1966" s="1" t="s">
        <v>3152</v>
      </c>
      <c r="F1966" s="1" t="s">
        <v>8047</v>
      </c>
      <c r="G1966" s="1" t="s">
        <v>3153</v>
      </c>
      <c r="H1966" s="1" t="s">
        <v>3154</v>
      </c>
      <c r="I1966" s="1" t="s">
        <v>1813</v>
      </c>
      <c r="J1966" s="1"/>
      <c r="K1966" s="1">
        <v>27</v>
      </c>
      <c r="L1966" s="32" t="s">
        <v>2044</v>
      </c>
      <c r="M1966" s="8" t="s">
        <v>11773</v>
      </c>
      <c r="N1966" s="2" t="s">
        <v>12766</v>
      </c>
      <c r="O1966" s="173"/>
      <c r="P1966" s="168">
        <f t="shared" si="1098"/>
        <v>1963</v>
      </c>
      <c r="Q1966" s="138">
        <f t="shared" si="1092"/>
        <v>12</v>
      </c>
      <c r="R1966" s="138">
        <f t="shared" si="1093"/>
        <v>24</v>
      </c>
      <c r="S1966" s="138">
        <f t="shared" si="1094"/>
        <v>36</v>
      </c>
      <c r="T1966" s="138">
        <f t="shared" si="1095"/>
        <v>48</v>
      </c>
      <c r="U1966" s="138">
        <f t="shared" si="1096"/>
        <v>60</v>
      </c>
      <c r="V1966" s="138" t="e">
        <f t="shared" si="1097"/>
        <v>#VALUE!</v>
      </c>
      <c r="W1966" s="158" t="str">
        <f t="shared" si="1074"/>
        <v>08:30 19:00</v>
      </c>
      <c r="X1966" s="159">
        <f>HLOOKUP(SEARCH("2",$M1966)-1,$Q$3:$V1966,$P1966+1,FALSE)</f>
        <v>12</v>
      </c>
      <c r="Y1966" s="160" t="str">
        <f t="shared" si="1075"/>
        <v>09:30 19:00|08:30 19:00|08:30 19:00|08:30 19:00|08:30 16:00</v>
      </c>
      <c r="Z1966" s="161" t="str">
        <f t="shared" si="1076"/>
        <v>09:30 19:00</v>
      </c>
      <c r="AA1966" s="158" t="str">
        <f t="shared" si="1077"/>
        <v>09:30 19:00</v>
      </c>
      <c r="AB1966" s="159">
        <f>HLOOKUP(SEARCH("3",$M1966)-1,$Q$3:$V1966,$P1966+1,FALSE)</f>
        <v>24</v>
      </c>
      <c r="AC1966" s="160" t="str">
        <f t="shared" si="1078"/>
        <v>08:30 19:00|08:30 19:00|08:30 19:00|08:30 16:00</v>
      </c>
      <c r="AD1966" s="161" t="str">
        <f t="shared" si="1079"/>
        <v>08:30 19:00</v>
      </c>
      <c r="AE1966" s="158" t="str">
        <f t="shared" si="1080"/>
        <v>08:30 19:00</v>
      </c>
      <c r="AF1966" s="159">
        <f>HLOOKUP(SEARCH("4",$M1966)-1,$Q$3:$V1966,$P1966+1,FALSE)</f>
        <v>36</v>
      </c>
      <c r="AG1966" s="161" t="str">
        <f t="shared" si="1081"/>
        <v>08:30 19:00|08:30 19:00|08:30 16:00</v>
      </c>
      <c r="AH1966" s="161" t="str">
        <f t="shared" si="1082"/>
        <v>08:30 19:00</v>
      </c>
      <c r="AI1966" s="158" t="str">
        <f t="shared" si="1083"/>
        <v>08:30 19:00</v>
      </c>
      <c r="AJ1966" s="159">
        <f>HLOOKUP(SEARCH("5",$M1966)-1,$Q$3:$V1966,$P1966+1,FALSE)</f>
        <v>48</v>
      </c>
      <c r="AK1966" s="161" t="str">
        <f t="shared" si="1084"/>
        <v>08:30 19:00|08:30 16:00</v>
      </c>
      <c r="AL1966" s="161" t="str">
        <f t="shared" si="1085"/>
        <v>08:30 19:00</v>
      </c>
      <c r="AM1966" s="158" t="str">
        <f t="shared" si="1086"/>
        <v>08:30 19:00</v>
      </c>
      <c r="AN1966" s="159">
        <f>HLOOKUP(SEARCH("6",$M1966)-1,$Q$3:$V1966,$P1966+1,FALSE)</f>
        <v>60</v>
      </c>
      <c r="AO1966" s="161" t="str">
        <f t="shared" si="1087"/>
        <v>08:30 16:00</v>
      </c>
      <c r="AP1966" s="161" t="e">
        <f t="shared" si="1088"/>
        <v>#VALUE!</v>
      </c>
      <c r="AQ1966" s="162" t="str">
        <f t="shared" si="1089"/>
        <v>08:30 16:00</v>
      </c>
      <c r="AR1966" s="163" t="e">
        <f>HLOOKUP(SEARCH("7",$M1966)-1,$Q$3:$V1966,$P1966+1,FALSE)</f>
        <v>#VALUE!</v>
      </c>
      <c r="AS1966" s="164" t="str">
        <f t="shared" si="1090"/>
        <v>выходной</v>
      </c>
      <c r="AT1966" s="142"/>
      <c r="AU1966" s="11" t="str">
        <f>IF(ISERROR(VLOOKUP(B1966,'РЕОРГ 2008'!$A:$B,2,FALSE)),"",VLOOKUP(B1966,'РЕОРГ 2008'!$A:$B,2,FALSE))</f>
        <v/>
      </c>
      <c r="AV1966" s="12" t="str">
        <f t="shared" si="1091"/>
        <v>Доп.офис №8219/085</v>
      </c>
      <c r="AW1966" s="31" t="e">
        <f>LEFT(#REF!,2)</f>
        <v>#REF!</v>
      </c>
      <c r="AX1966" s="12" t="str">
        <f t="shared" si="1069"/>
        <v>8219/085</v>
      </c>
      <c r="AZ1966" t="str">
        <f>IF(ISERROR(VLOOKUP(B1966,'РЕОРГ 01.08.2009'!$A:$B,2,FALSE)),"",VLOOKUP(B1966,'РЕОРГ 01.08.2009'!$A:$B,2,FALSE))</f>
        <v/>
      </c>
      <c r="BA1966" s="12" t="str">
        <f t="shared" si="1064"/>
        <v>Доп.офис №8219/085</v>
      </c>
      <c r="BB1966" t="e">
        <f>LEFT(#REF!,2)</f>
        <v>#REF!</v>
      </c>
      <c r="BC1966" s="12" t="str">
        <f t="shared" si="1070"/>
        <v>8219/085</v>
      </c>
      <c r="BE1966" t="str">
        <f>IF(ISERROR(VLOOKUP(B1966,'РЕОРГ 01.10.2009'!A:C,3,FALSE)),"",VLOOKUP(B1966,'РЕОРГ 01.10.2009'!A:C,3,FALSE))</f>
        <v/>
      </c>
      <c r="BF1966" s="12" t="str">
        <f t="shared" si="1065"/>
        <v>Доп.офис №8219/085</v>
      </c>
      <c r="BG1966" t="e">
        <f>LEFT(#REF!,2)</f>
        <v>#REF!</v>
      </c>
      <c r="BH1966" s="12" t="str">
        <f t="shared" si="1071"/>
        <v>8219/085</v>
      </c>
      <c r="BJ1966" t="str">
        <f>IF(ISERROR(VLOOKUP($B1966,'РЕОРГ 01.05.2010'!A:B,2,FALSE)),"",VLOOKUP($B1966,'РЕОРГ 01.05.2010'!A:B,2,FALSE))</f>
        <v/>
      </c>
      <c r="BK1966" s="12" t="str">
        <f t="shared" si="1066"/>
        <v>Доп.офис №8219/085</v>
      </c>
      <c r="BL1966" t="e">
        <f>LEFT(#REF!,2)</f>
        <v>#REF!</v>
      </c>
      <c r="BM1966" s="12" t="str">
        <f t="shared" si="1072"/>
        <v>8219/085</v>
      </c>
      <c r="BO1966" t="str">
        <f>IF(ISERROR(VLOOKUP($B1966,'РЕОРГ 01.08.2010'!A:B,2,FALSE)),"",VLOOKUP($B1966,'РЕОРГ 01.08.2010'!A:B,2,FALSE))</f>
        <v/>
      </c>
      <c r="BP1966" s="12" t="str">
        <f t="shared" si="1067"/>
        <v>Доп.офис №8219/085</v>
      </c>
      <c r="BQ1966" t="e">
        <f>LEFT(#REF!,2)</f>
        <v>#REF!</v>
      </c>
      <c r="BR1966" s="12" t="str">
        <f t="shared" si="1073"/>
        <v>8219/085</v>
      </c>
    </row>
    <row r="1967" spans="1:70" ht="12.75" customHeight="1">
      <c r="A1967" t="str">
        <f t="shared" si="1068"/>
        <v>8219/086</v>
      </c>
      <c r="B1967" s="133">
        <v>2284</v>
      </c>
      <c r="C1967" s="1" t="s">
        <v>3155</v>
      </c>
      <c r="D1967" s="32" t="s">
        <v>1926</v>
      </c>
      <c r="E1967" s="1" t="s">
        <v>3156</v>
      </c>
      <c r="F1967" s="1" t="s">
        <v>8047</v>
      </c>
      <c r="G1967" s="1" t="s">
        <v>3157</v>
      </c>
      <c r="H1967" s="1" t="s">
        <v>3158</v>
      </c>
      <c r="I1967" s="1" t="s">
        <v>6998</v>
      </c>
      <c r="J1967" s="1"/>
      <c r="K1967" s="1">
        <v>21</v>
      </c>
      <c r="L1967" s="32" t="s">
        <v>2044</v>
      </c>
      <c r="M1967" s="8" t="s">
        <v>11783</v>
      </c>
      <c r="N1967" s="2" t="s">
        <v>12763</v>
      </c>
      <c r="O1967" s="173"/>
      <c r="P1967" s="168">
        <f t="shared" si="1098"/>
        <v>1964</v>
      </c>
      <c r="Q1967" s="138">
        <f t="shared" si="1092"/>
        <v>12</v>
      </c>
      <c r="R1967" s="138">
        <f t="shared" si="1093"/>
        <v>24</v>
      </c>
      <c r="S1967" s="138">
        <f t="shared" si="1094"/>
        <v>36</v>
      </c>
      <c r="T1967" s="138">
        <f t="shared" si="1095"/>
        <v>48</v>
      </c>
      <c r="U1967" s="138">
        <f t="shared" si="1096"/>
        <v>60</v>
      </c>
      <c r="V1967" s="138">
        <f t="shared" si="1097"/>
        <v>72</v>
      </c>
      <c r="W1967" s="158" t="str">
        <f t="shared" si="1074"/>
        <v>08:30 19:00</v>
      </c>
      <c r="X1967" s="159">
        <f>HLOOKUP(SEARCH("2",$M1967)-1,$Q$3:$V1967,$P1967+1,FALSE)</f>
        <v>12</v>
      </c>
      <c r="Y1967" s="160" t="str">
        <f t="shared" si="1075"/>
        <v>08:30 19:00|08:30 19:00|09:30 19:00|08:30 19:00|08:30 17:30|09:00 14:00</v>
      </c>
      <c r="Z1967" s="161" t="str">
        <f t="shared" si="1076"/>
        <v>08:30 19:00</v>
      </c>
      <c r="AA1967" s="158" t="str">
        <f t="shared" si="1077"/>
        <v>08:30 19:00</v>
      </c>
      <c r="AB1967" s="159">
        <f>HLOOKUP(SEARCH("3",$M1967)-1,$Q$3:$V1967,$P1967+1,FALSE)</f>
        <v>24</v>
      </c>
      <c r="AC1967" s="160" t="str">
        <f t="shared" si="1078"/>
        <v>08:30 19:00|09:30 19:00|08:30 19:00|08:30 17:30|09:00 14:00</v>
      </c>
      <c r="AD1967" s="161" t="str">
        <f t="shared" si="1079"/>
        <v>08:30 19:00</v>
      </c>
      <c r="AE1967" s="158" t="str">
        <f t="shared" si="1080"/>
        <v>08:30 19:00</v>
      </c>
      <c r="AF1967" s="159">
        <f>HLOOKUP(SEARCH("4",$M1967)-1,$Q$3:$V1967,$P1967+1,FALSE)</f>
        <v>36</v>
      </c>
      <c r="AG1967" s="161" t="str">
        <f t="shared" si="1081"/>
        <v>09:30 19:00|08:30 19:00|08:30 17:30|09:00 14:00</v>
      </c>
      <c r="AH1967" s="161" t="str">
        <f t="shared" si="1082"/>
        <v>09:30 19:00</v>
      </c>
      <c r="AI1967" s="158" t="str">
        <f t="shared" si="1083"/>
        <v>09:30 19:00</v>
      </c>
      <c r="AJ1967" s="159">
        <f>HLOOKUP(SEARCH("5",$M1967)-1,$Q$3:$V1967,$P1967+1,FALSE)</f>
        <v>48</v>
      </c>
      <c r="AK1967" s="161" t="str">
        <f t="shared" si="1084"/>
        <v>08:30 19:00|08:30 17:30|09:00 14:00</v>
      </c>
      <c r="AL1967" s="161" t="str">
        <f t="shared" si="1085"/>
        <v>08:30 19:00</v>
      </c>
      <c r="AM1967" s="158" t="str">
        <f t="shared" si="1086"/>
        <v>08:30 19:00</v>
      </c>
      <c r="AN1967" s="159">
        <f>HLOOKUP(SEARCH("6",$M1967)-1,$Q$3:$V1967,$P1967+1,FALSE)</f>
        <v>60</v>
      </c>
      <c r="AO1967" s="161" t="str">
        <f t="shared" si="1087"/>
        <v>08:30 17:30|09:00 14:00</v>
      </c>
      <c r="AP1967" s="161" t="str">
        <f t="shared" si="1088"/>
        <v>08:30 17:30</v>
      </c>
      <c r="AQ1967" s="162" t="str">
        <f t="shared" si="1089"/>
        <v>08:30 17:30</v>
      </c>
      <c r="AR1967" s="163">
        <f>HLOOKUP(SEARCH("7",$M1967)-1,$Q$3:$V1967,$P1967+1,FALSE)</f>
        <v>72</v>
      </c>
      <c r="AS1967" s="164" t="str">
        <f t="shared" si="1090"/>
        <v>09:00 14:00</v>
      </c>
      <c r="AT1967" s="142"/>
      <c r="AU1967" s="11" t="str">
        <f>IF(ISERROR(VLOOKUP(B1967,'РЕОРГ 2008'!$A:$B,2,FALSE)),"",VLOOKUP(B1967,'РЕОРГ 2008'!$A:$B,2,FALSE))</f>
        <v/>
      </c>
      <c r="AV1967" s="12" t="str">
        <f t="shared" si="1091"/>
        <v>Доп.офис №8219/086</v>
      </c>
      <c r="AW1967" s="31" t="e">
        <f>LEFT(#REF!,2)</f>
        <v>#REF!</v>
      </c>
      <c r="AX1967" s="12" t="str">
        <f t="shared" si="1069"/>
        <v>8219/086</v>
      </c>
      <c r="AZ1967" t="str">
        <f>IF(ISERROR(VLOOKUP(B1967,'РЕОРГ 01.08.2009'!$A:$B,2,FALSE)),"",VLOOKUP(B1967,'РЕОРГ 01.08.2009'!$A:$B,2,FALSE))</f>
        <v/>
      </c>
      <c r="BA1967" s="12" t="str">
        <f t="shared" si="1064"/>
        <v>Доп.офис №8219/086</v>
      </c>
      <c r="BB1967" t="e">
        <f>LEFT(#REF!,2)</f>
        <v>#REF!</v>
      </c>
      <c r="BC1967" s="12" t="str">
        <f t="shared" si="1070"/>
        <v>8219/086</v>
      </c>
      <c r="BE1967" t="str">
        <f>IF(ISERROR(VLOOKUP(B1967,'РЕОРГ 01.10.2009'!A:C,3,FALSE)),"",VLOOKUP(B1967,'РЕОРГ 01.10.2009'!A:C,3,FALSE))</f>
        <v/>
      </c>
      <c r="BF1967" s="12" t="str">
        <f t="shared" si="1065"/>
        <v>Доп.офис №8219/086</v>
      </c>
      <c r="BG1967" t="e">
        <f>LEFT(#REF!,2)</f>
        <v>#REF!</v>
      </c>
      <c r="BH1967" s="12" t="str">
        <f t="shared" si="1071"/>
        <v>8219/086</v>
      </c>
      <c r="BJ1967" t="str">
        <f>IF(ISERROR(VLOOKUP($B1967,'РЕОРГ 01.05.2010'!A:B,2,FALSE)),"",VLOOKUP($B1967,'РЕОРГ 01.05.2010'!A:B,2,FALSE))</f>
        <v/>
      </c>
      <c r="BK1967" s="12" t="str">
        <f t="shared" si="1066"/>
        <v>Доп.офис №8219/086</v>
      </c>
      <c r="BL1967" t="e">
        <f>LEFT(#REF!,2)</f>
        <v>#REF!</v>
      </c>
      <c r="BM1967" s="12" t="str">
        <f t="shared" si="1072"/>
        <v>8219/086</v>
      </c>
      <c r="BO1967" t="str">
        <f>IF(ISERROR(VLOOKUP($B1967,'РЕОРГ 01.08.2010'!A:B,2,FALSE)),"",VLOOKUP($B1967,'РЕОРГ 01.08.2010'!A:B,2,FALSE))</f>
        <v/>
      </c>
      <c r="BP1967" s="12" t="str">
        <f t="shared" si="1067"/>
        <v>Доп.офис №8219/086</v>
      </c>
      <c r="BQ1967" t="e">
        <f>LEFT(#REF!,2)</f>
        <v>#REF!</v>
      </c>
      <c r="BR1967" s="12" t="str">
        <f t="shared" si="1073"/>
        <v>8219/086</v>
      </c>
    </row>
    <row r="1968" spans="1:70" ht="12.75" customHeight="1">
      <c r="A1968" t="str">
        <f t="shared" si="1068"/>
        <v>8219/087</v>
      </c>
      <c r="B1968" s="133">
        <v>2285</v>
      </c>
      <c r="C1968" s="1" t="s">
        <v>3159</v>
      </c>
      <c r="D1968" s="32" t="s">
        <v>1926</v>
      </c>
      <c r="E1968" s="1" t="s">
        <v>3152</v>
      </c>
      <c r="F1968" s="1" t="s">
        <v>8047</v>
      </c>
      <c r="G1968" s="1" t="s">
        <v>3160</v>
      </c>
      <c r="H1968" s="1" t="s">
        <v>3161</v>
      </c>
      <c r="I1968" s="1" t="s">
        <v>3162</v>
      </c>
      <c r="J1968" s="1"/>
      <c r="K1968" s="1">
        <v>10</v>
      </c>
      <c r="L1968" s="32" t="s">
        <v>2044</v>
      </c>
      <c r="M1968" s="8" t="s">
        <v>11773</v>
      </c>
      <c r="N1968" s="2" t="s">
        <v>12766</v>
      </c>
      <c r="O1968" s="173"/>
      <c r="P1968" s="168">
        <f t="shared" si="1098"/>
        <v>1965</v>
      </c>
      <c r="Q1968" s="138">
        <f t="shared" si="1092"/>
        <v>12</v>
      </c>
      <c r="R1968" s="138">
        <f t="shared" si="1093"/>
        <v>24</v>
      </c>
      <c r="S1968" s="138">
        <f t="shared" si="1094"/>
        <v>36</v>
      </c>
      <c r="T1968" s="138">
        <f t="shared" si="1095"/>
        <v>48</v>
      </c>
      <c r="U1968" s="138">
        <f t="shared" si="1096"/>
        <v>60</v>
      </c>
      <c r="V1968" s="138" t="e">
        <f t="shared" si="1097"/>
        <v>#VALUE!</v>
      </c>
      <c r="W1968" s="158" t="str">
        <f t="shared" si="1074"/>
        <v>08:30 19:00</v>
      </c>
      <c r="X1968" s="159">
        <f>HLOOKUP(SEARCH("2",$M1968)-1,$Q$3:$V1968,$P1968+1,FALSE)</f>
        <v>12</v>
      </c>
      <c r="Y1968" s="160" t="str">
        <f t="shared" si="1075"/>
        <v>09:30 19:00|08:30 19:00|08:30 19:00|08:30 19:00|08:30 16:00</v>
      </c>
      <c r="Z1968" s="161" t="str">
        <f t="shared" si="1076"/>
        <v>09:30 19:00</v>
      </c>
      <c r="AA1968" s="158" t="str">
        <f t="shared" si="1077"/>
        <v>09:30 19:00</v>
      </c>
      <c r="AB1968" s="159">
        <f>HLOOKUP(SEARCH("3",$M1968)-1,$Q$3:$V1968,$P1968+1,FALSE)</f>
        <v>24</v>
      </c>
      <c r="AC1968" s="160" t="str">
        <f t="shared" si="1078"/>
        <v>08:30 19:00|08:30 19:00|08:30 19:00|08:30 16:00</v>
      </c>
      <c r="AD1968" s="161" t="str">
        <f t="shared" si="1079"/>
        <v>08:30 19:00</v>
      </c>
      <c r="AE1968" s="158" t="str">
        <f t="shared" si="1080"/>
        <v>08:30 19:00</v>
      </c>
      <c r="AF1968" s="159">
        <f>HLOOKUP(SEARCH("4",$M1968)-1,$Q$3:$V1968,$P1968+1,FALSE)</f>
        <v>36</v>
      </c>
      <c r="AG1968" s="161" t="str">
        <f t="shared" si="1081"/>
        <v>08:30 19:00|08:30 19:00|08:30 16:00</v>
      </c>
      <c r="AH1968" s="161" t="str">
        <f t="shared" si="1082"/>
        <v>08:30 19:00</v>
      </c>
      <c r="AI1968" s="158" t="str">
        <f t="shared" si="1083"/>
        <v>08:30 19:00</v>
      </c>
      <c r="AJ1968" s="159">
        <f>HLOOKUP(SEARCH("5",$M1968)-1,$Q$3:$V1968,$P1968+1,FALSE)</f>
        <v>48</v>
      </c>
      <c r="AK1968" s="161" t="str">
        <f t="shared" si="1084"/>
        <v>08:30 19:00|08:30 16:00</v>
      </c>
      <c r="AL1968" s="161" t="str">
        <f t="shared" si="1085"/>
        <v>08:30 19:00</v>
      </c>
      <c r="AM1968" s="158" t="str">
        <f t="shared" si="1086"/>
        <v>08:30 19:00</v>
      </c>
      <c r="AN1968" s="159">
        <f>HLOOKUP(SEARCH("6",$M1968)-1,$Q$3:$V1968,$P1968+1,FALSE)</f>
        <v>60</v>
      </c>
      <c r="AO1968" s="161" t="str">
        <f t="shared" si="1087"/>
        <v>08:30 16:00</v>
      </c>
      <c r="AP1968" s="161" t="e">
        <f t="shared" si="1088"/>
        <v>#VALUE!</v>
      </c>
      <c r="AQ1968" s="162" t="str">
        <f t="shared" si="1089"/>
        <v>08:30 16:00</v>
      </c>
      <c r="AR1968" s="163" t="e">
        <f>HLOOKUP(SEARCH("7",$M1968)-1,$Q$3:$V1968,$P1968+1,FALSE)</f>
        <v>#VALUE!</v>
      </c>
      <c r="AS1968" s="164" t="str">
        <f t="shared" si="1090"/>
        <v>выходной</v>
      </c>
      <c r="AT1968" s="142"/>
      <c r="AU1968" s="11" t="str">
        <f>IF(ISERROR(VLOOKUP(B1968,'РЕОРГ 2008'!$A:$B,2,FALSE)),"",VLOOKUP(B1968,'РЕОРГ 2008'!$A:$B,2,FALSE))</f>
        <v/>
      </c>
      <c r="AV1968" s="12" t="str">
        <f t="shared" si="1091"/>
        <v>Доп.офис №8219/087</v>
      </c>
      <c r="AW1968" s="31" t="e">
        <f>LEFT(#REF!,2)</f>
        <v>#REF!</v>
      </c>
      <c r="AX1968" s="12" t="str">
        <f t="shared" si="1069"/>
        <v>8219/087</v>
      </c>
      <c r="AZ1968" t="str">
        <f>IF(ISERROR(VLOOKUP(B1968,'РЕОРГ 01.08.2009'!$A:$B,2,FALSE)),"",VLOOKUP(B1968,'РЕОРГ 01.08.2009'!$A:$B,2,FALSE))</f>
        <v/>
      </c>
      <c r="BA1968" s="12" t="str">
        <f t="shared" si="1064"/>
        <v>Доп.офис №8219/087</v>
      </c>
      <c r="BB1968" t="e">
        <f>LEFT(#REF!,2)</f>
        <v>#REF!</v>
      </c>
      <c r="BC1968" s="12" t="str">
        <f t="shared" si="1070"/>
        <v>8219/087</v>
      </c>
      <c r="BE1968" t="str">
        <f>IF(ISERROR(VLOOKUP(B1968,'РЕОРГ 01.10.2009'!A:C,3,FALSE)),"",VLOOKUP(B1968,'РЕОРГ 01.10.2009'!A:C,3,FALSE))</f>
        <v/>
      </c>
      <c r="BF1968" s="12" t="str">
        <f t="shared" si="1065"/>
        <v>Доп.офис №8219/087</v>
      </c>
      <c r="BG1968" t="e">
        <f>LEFT(#REF!,2)</f>
        <v>#REF!</v>
      </c>
      <c r="BH1968" s="12" t="str">
        <f t="shared" si="1071"/>
        <v>8219/087</v>
      </c>
      <c r="BJ1968" t="str">
        <f>IF(ISERROR(VLOOKUP($B1968,'РЕОРГ 01.05.2010'!A:B,2,FALSE)),"",VLOOKUP($B1968,'РЕОРГ 01.05.2010'!A:B,2,FALSE))</f>
        <v/>
      </c>
      <c r="BK1968" s="12" t="str">
        <f t="shared" si="1066"/>
        <v>Доп.офис №8219/087</v>
      </c>
      <c r="BL1968" t="e">
        <f>LEFT(#REF!,2)</f>
        <v>#REF!</v>
      </c>
      <c r="BM1968" s="12" t="str">
        <f t="shared" si="1072"/>
        <v>8219/087</v>
      </c>
      <c r="BO1968" t="str">
        <f>IF(ISERROR(VLOOKUP($B1968,'РЕОРГ 01.08.2010'!A:B,2,FALSE)),"",VLOOKUP($B1968,'РЕОРГ 01.08.2010'!A:B,2,FALSE))</f>
        <v/>
      </c>
      <c r="BP1968" s="12" t="str">
        <f t="shared" si="1067"/>
        <v>Доп.офис №8219/087</v>
      </c>
      <c r="BQ1968" t="e">
        <f>LEFT(#REF!,2)</f>
        <v>#REF!</v>
      </c>
      <c r="BR1968" s="12" t="str">
        <f t="shared" si="1073"/>
        <v>8219/087</v>
      </c>
    </row>
    <row r="1969" spans="1:70" ht="12.75" customHeight="1">
      <c r="A1969" t="str">
        <f t="shared" si="1068"/>
        <v>8219/088</v>
      </c>
      <c r="B1969" s="133">
        <v>2286</v>
      </c>
      <c r="C1969" s="1" t="s">
        <v>3163</v>
      </c>
      <c r="D1969" s="32" t="s">
        <v>1926</v>
      </c>
      <c r="E1969" s="1" t="s">
        <v>5725</v>
      </c>
      <c r="F1969" s="1" t="s">
        <v>8047</v>
      </c>
      <c r="G1969" s="1" t="s">
        <v>2410</v>
      </c>
      <c r="H1969" s="1" t="s">
        <v>3164</v>
      </c>
      <c r="I1969" s="1" t="s">
        <v>13101</v>
      </c>
      <c r="J1969" s="1"/>
      <c r="K1969" s="1">
        <v>9</v>
      </c>
      <c r="L1969" s="32" t="s">
        <v>2044</v>
      </c>
      <c r="M1969" s="8" t="s">
        <v>11773</v>
      </c>
      <c r="N1969" s="2" t="s">
        <v>12761</v>
      </c>
      <c r="O1969" s="173"/>
      <c r="P1969" s="168">
        <f t="shared" si="1098"/>
        <v>1966</v>
      </c>
      <c r="Q1969" s="138">
        <f t="shared" si="1092"/>
        <v>12</v>
      </c>
      <c r="R1969" s="138">
        <f t="shared" si="1093"/>
        <v>24</v>
      </c>
      <c r="S1969" s="138">
        <f t="shared" si="1094"/>
        <v>36</v>
      </c>
      <c r="T1969" s="138">
        <f t="shared" si="1095"/>
        <v>48</v>
      </c>
      <c r="U1969" s="138">
        <f t="shared" si="1096"/>
        <v>60</v>
      </c>
      <c r="V1969" s="138" t="e">
        <f t="shared" si="1097"/>
        <v>#VALUE!</v>
      </c>
      <c r="W1969" s="158" t="str">
        <f t="shared" si="1074"/>
        <v>08:30 19:00</v>
      </c>
      <c r="X1969" s="159">
        <f>HLOOKUP(SEARCH("2",$M1969)-1,$Q$3:$V1969,$P1969+1,FALSE)</f>
        <v>12</v>
      </c>
      <c r="Y1969" s="160" t="str">
        <f t="shared" si="1075"/>
        <v>08:30 19:00|08:30 19:00|09:30 19:00|08:30 19:00|08:30 17:30</v>
      </c>
      <c r="Z1969" s="161" t="str">
        <f t="shared" si="1076"/>
        <v>08:30 19:00</v>
      </c>
      <c r="AA1969" s="158" t="str">
        <f t="shared" si="1077"/>
        <v>08:30 19:00</v>
      </c>
      <c r="AB1969" s="159">
        <f>HLOOKUP(SEARCH("3",$M1969)-1,$Q$3:$V1969,$P1969+1,FALSE)</f>
        <v>24</v>
      </c>
      <c r="AC1969" s="160" t="str">
        <f t="shared" si="1078"/>
        <v>08:30 19:00|09:30 19:00|08:30 19:00|08:30 17:30</v>
      </c>
      <c r="AD1969" s="161" t="str">
        <f t="shared" si="1079"/>
        <v>08:30 19:00</v>
      </c>
      <c r="AE1969" s="158" t="str">
        <f t="shared" si="1080"/>
        <v>08:30 19:00</v>
      </c>
      <c r="AF1969" s="159">
        <f>HLOOKUP(SEARCH("4",$M1969)-1,$Q$3:$V1969,$P1969+1,FALSE)</f>
        <v>36</v>
      </c>
      <c r="AG1969" s="161" t="str">
        <f t="shared" si="1081"/>
        <v>09:30 19:00|08:30 19:00|08:30 17:30</v>
      </c>
      <c r="AH1969" s="161" t="str">
        <f t="shared" si="1082"/>
        <v>09:30 19:00</v>
      </c>
      <c r="AI1969" s="158" t="str">
        <f t="shared" si="1083"/>
        <v>09:30 19:00</v>
      </c>
      <c r="AJ1969" s="159">
        <f>HLOOKUP(SEARCH("5",$M1969)-1,$Q$3:$V1969,$P1969+1,FALSE)</f>
        <v>48</v>
      </c>
      <c r="AK1969" s="161" t="str">
        <f t="shared" si="1084"/>
        <v>08:30 19:00|08:30 17:30</v>
      </c>
      <c r="AL1969" s="161" t="str">
        <f t="shared" si="1085"/>
        <v>08:30 19:00</v>
      </c>
      <c r="AM1969" s="158" t="str">
        <f t="shared" si="1086"/>
        <v>08:30 19:00</v>
      </c>
      <c r="AN1969" s="159">
        <f>HLOOKUP(SEARCH("6",$M1969)-1,$Q$3:$V1969,$P1969+1,FALSE)</f>
        <v>60</v>
      </c>
      <c r="AO1969" s="161" t="str">
        <f t="shared" si="1087"/>
        <v>08:30 17:30</v>
      </c>
      <c r="AP1969" s="161" t="e">
        <f t="shared" si="1088"/>
        <v>#VALUE!</v>
      </c>
      <c r="AQ1969" s="162" t="str">
        <f t="shared" si="1089"/>
        <v>08:30 17:30</v>
      </c>
      <c r="AR1969" s="163" t="e">
        <f>HLOOKUP(SEARCH("7",$M1969)-1,$Q$3:$V1969,$P1969+1,FALSE)</f>
        <v>#VALUE!</v>
      </c>
      <c r="AS1969" s="164" t="str">
        <f t="shared" si="1090"/>
        <v>выходной</v>
      </c>
      <c r="AT1969" s="142"/>
      <c r="AU1969" s="11" t="str">
        <f>IF(ISERROR(VLOOKUP(B1969,'РЕОРГ 2008'!$A:$B,2,FALSE)),"",VLOOKUP(B1969,'РЕОРГ 2008'!$A:$B,2,FALSE))</f>
        <v/>
      </c>
      <c r="AV1969" s="12" t="str">
        <f t="shared" si="1091"/>
        <v>Доп.офис №8219/088</v>
      </c>
      <c r="AW1969" s="31" t="e">
        <f>LEFT(#REF!,2)</f>
        <v>#REF!</v>
      </c>
      <c r="AX1969" s="12" t="str">
        <f t="shared" si="1069"/>
        <v>8219/088</v>
      </c>
      <c r="AZ1969" t="str">
        <f>IF(ISERROR(VLOOKUP(B1969,'РЕОРГ 01.08.2009'!$A:$B,2,FALSE)),"",VLOOKUP(B1969,'РЕОРГ 01.08.2009'!$A:$B,2,FALSE))</f>
        <v/>
      </c>
      <c r="BA1969" s="12" t="str">
        <f t="shared" si="1064"/>
        <v>Доп.офис №8219/088</v>
      </c>
      <c r="BB1969" t="e">
        <f>LEFT(#REF!,2)</f>
        <v>#REF!</v>
      </c>
      <c r="BC1969" s="12" t="str">
        <f t="shared" si="1070"/>
        <v>8219/088</v>
      </c>
      <c r="BE1969" t="str">
        <f>IF(ISERROR(VLOOKUP(B1969,'РЕОРГ 01.10.2009'!A:C,3,FALSE)),"",VLOOKUP(B1969,'РЕОРГ 01.10.2009'!A:C,3,FALSE))</f>
        <v/>
      </c>
      <c r="BF1969" s="12" t="str">
        <f t="shared" si="1065"/>
        <v>Доп.офис №8219/088</v>
      </c>
      <c r="BG1969" t="e">
        <f>LEFT(#REF!,2)</f>
        <v>#REF!</v>
      </c>
      <c r="BH1969" s="12" t="str">
        <f t="shared" si="1071"/>
        <v>8219/088</v>
      </c>
      <c r="BJ1969" t="str">
        <f>IF(ISERROR(VLOOKUP($B1969,'РЕОРГ 01.05.2010'!A:B,2,FALSE)),"",VLOOKUP($B1969,'РЕОРГ 01.05.2010'!A:B,2,FALSE))</f>
        <v/>
      </c>
      <c r="BK1969" s="12" t="str">
        <f t="shared" si="1066"/>
        <v>Доп.офис №8219/088</v>
      </c>
      <c r="BL1969" t="e">
        <f>LEFT(#REF!,2)</f>
        <v>#REF!</v>
      </c>
      <c r="BM1969" s="12" t="str">
        <f t="shared" si="1072"/>
        <v>8219/088</v>
      </c>
      <c r="BO1969" t="str">
        <f>IF(ISERROR(VLOOKUP($B1969,'РЕОРГ 01.08.2010'!A:B,2,FALSE)),"",VLOOKUP($B1969,'РЕОРГ 01.08.2010'!A:B,2,FALSE))</f>
        <v/>
      </c>
      <c r="BP1969" s="12" t="str">
        <f t="shared" si="1067"/>
        <v>Доп.офис №8219/088</v>
      </c>
      <c r="BQ1969" t="e">
        <f>LEFT(#REF!,2)</f>
        <v>#REF!</v>
      </c>
      <c r="BR1969" s="12" t="str">
        <f t="shared" si="1073"/>
        <v>8219/088</v>
      </c>
    </row>
    <row r="1970" spans="1:70" ht="12.75" customHeight="1">
      <c r="A1970" t="str">
        <f t="shared" si="1068"/>
        <v>8219/089</v>
      </c>
      <c r="B1970" s="133">
        <v>2287</v>
      </c>
      <c r="C1970" s="1" t="s">
        <v>8435</v>
      </c>
      <c r="D1970" s="32" t="s">
        <v>7017</v>
      </c>
      <c r="E1970" s="1" t="s">
        <v>9920</v>
      </c>
      <c r="F1970" s="1" t="s">
        <v>8047</v>
      </c>
      <c r="G1970" s="1" t="s">
        <v>9921</v>
      </c>
      <c r="H1970" s="1" t="s">
        <v>9922</v>
      </c>
      <c r="I1970" s="1" t="s">
        <v>9923</v>
      </c>
      <c r="J1970" s="1"/>
      <c r="K1970" s="1">
        <v>14.25</v>
      </c>
      <c r="L1970" s="32" t="s">
        <v>4049</v>
      </c>
      <c r="M1970" s="8" t="s">
        <v>11773</v>
      </c>
      <c r="N1970" s="2" t="s">
        <v>12767</v>
      </c>
      <c r="O1970" s="173"/>
      <c r="P1970" s="168">
        <f t="shared" si="1098"/>
        <v>1967</v>
      </c>
      <c r="Q1970" s="138">
        <f t="shared" si="1092"/>
        <v>12</v>
      </c>
      <c r="R1970" s="138">
        <f t="shared" si="1093"/>
        <v>24</v>
      </c>
      <c r="S1970" s="138">
        <f t="shared" si="1094"/>
        <v>36</v>
      </c>
      <c r="T1970" s="138">
        <f t="shared" si="1095"/>
        <v>48</v>
      </c>
      <c r="U1970" s="138">
        <f t="shared" si="1096"/>
        <v>60</v>
      </c>
      <c r="V1970" s="138" t="e">
        <f t="shared" si="1097"/>
        <v>#VALUE!</v>
      </c>
      <c r="W1970" s="158" t="str">
        <f t="shared" si="1074"/>
        <v>08:00 17:00</v>
      </c>
      <c r="X1970" s="159">
        <f>HLOOKUP(SEARCH("2",$M1970)-1,$Q$3:$V1970,$P1970+1,FALSE)</f>
        <v>12</v>
      </c>
      <c r="Y1970" s="160" t="str">
        <f t="shared" si="1075"/>
        <v>08:00 17:00|08:00 17:00|08:00 17:00|09:00 17:00|08:00 13:30</v>
      </c>
      <c r="Z1970" s="161" t="str">
        <f t="shared" si="1076"/>
        <v>08:00 17:00</v>
      </c>
      <c r="AA1970" s="158" t="str">
        <f t="shared" si="1077"/>
        <v>08:00 17:00</v>
      </c>
      <c r="AB1970" s="159">
        <f>HLOOKUP(SEARCH("3",$M1970)-1,$Q$3:$V1970,$P1970+1,FALSE)</f>
        <v>24</v>
      </c>
      <c r="AC1970" s="160" t="str">
        <f t="shared" si="1078"/>
        <v>08:00 17:00|08:00 17:00|09:00 17:00|08:00 13:30</v>
      </c>
      <c r="AD1970" s="161" t="str">
        <f t="shared" si="1079"/>
        <v>08:00 17:00</v>
      </c>
      <c r="AE1970" s="158" t="str">
        <f t="shared" si="1080"/>
        <v>08:00 17:00</v>
      </c>
      <c r="AF1970" s="159">
        <f>HLOOKUP(SEARCH("4",$M1970)-1,$Q$3:$V1970,$P1970+1,FALSE)</f>
        <v>36</v>
      </c>
      <c r="AG1970" s="161" t="str">
        <f t="shared" si="1081"/>
        <v>08:00 17:00|09:00 17:00|08:00 13:30</v>
      </c>
      <c r="AH1970" s="161" t="str">
        <f t="shared" si="1082"/>
        <v>08:00 17:00</v>
      </c>
      <c r="AI1970" s="158" t="str">
        <f t="shared" si="1083"/>
        <v>08:00 17:00</v>
      </c>
      <c r="AJ1970" s="159">
        <f>HLOOKUP(SEARCH("5",$M1970)-1,$Q$3:$V1970,$P1970+1,FALSE)</f>
        <v>48</v>
      </c>
      <c r="AK1970" s="161" t="str">
        <f t="shared" si="1084"/>
        <v>09:00 17:00|08:00 13:30</v>
      </c>
      <c r="AL1970" s="161" t="str">
        <f t="shared" si="1085"/>
        <v>09:00 17:00</v>
      </c>
      <c r="AM1970" s="158" t="str">
        <f t="shared" si="1086"/>
        <v>09:00 17:00</v>
      </c>
      <c r="AN1970" s="159">
        <f>HLOOKUP(SEARCH("6",$M1970)-1,$Q$3:$V1970,$P1970+1,FALSE)</f>
        <v>60</v>
      </c>
      <c r="AO1970" s="161" t="str">
        <f t="shared" si="1087"/>
        <v>08:00 13:30</v>
      </c>
      <c r="AP1970" s="161" t="e">
        <f t="shared" si="1088"/>
        <v>#VALUE!</v>
      </c>
      <c r="AQ1970" s="162" t="str">
        <f t="shared" si="1089"/>
        <v>08:00 13:30</v>
      </c>
      <c r="AR1970" s="163" t="e">
        <f>HLOOKUP(SEARCH("7",$M1970)-1,$Q$3:$V1970,$P1970+1,FALSE)</f>
        <v>#VALUE!</v>
      </c>
      <c r="AS1970" s="164" t="str">
        <f t="shared" si="1090"/>
        <v>выходной</v>
      </c>
      <c r="AT1970" s="142"/>
      <c r="AU1970" s="11" t="str">
        <f>IF(ISERROR(VLOOKUP(B1970,'РЕОРГ 2008'!$A:$B,2,FALSE)),"",VLOOKUP(B1970,'РЕОРГ 2008'!$A:$B,2,FALSE))</f>
        <v>Актанышское отделение №4688</v>
      </c>
      <c r="AV1970" s="12" t="str">
        <f t="shared" si="1091"/>
        <v>Актанышское отделение №4688</v>
      </c>
      <c r="AW1970" s="31" t="e">
        <f>LEFT(#REF!,2)</f>
        <v>#REF!</v>
      </c>
      <c r="AX1970" s="12" t="str">
        <f t="shared" si="1069"/>
        <v>4688</v>
      </c>
      <c r="AZ1970" t="str">
        <f>IF(ISERROR(VLOOKUP(B1970,'РЕОРГ 01.08.2009'!$A:$B,2,FALSE)),"",VLOOKUP(B1970,'РЕОРГ 01.08.2009'!$A:$B,2,FALSE))</f>
        <v/>
      </c>
      <c r="BA1970" s="12" t="str">
        <f t="shared" si="1064"/>
        <v>Доп.офис №8219/089</v>
      </c>
      <c r="BB1970" t="e">
        <f>LEFT(#REF!,2)</f>
        <v>#REF!</v>
      </c>
      <c r="BC1970" s="12" t="str">
        <f t="shared" si="1070"/>
        <v>8219/089</v>
      </c>
      <c r="BE1970" t="str">
        <f>IF(ISERROR(VLOOKUP(B1970,'РЕОРГ 01.10.2009'!A:C,3,FALSE)),"",VLOOKUP(B1970,'РЕОРГ 01.10.2009'!A:C,3,FALSE))</f>
        <v/>
      </c>
      <c r="BF1970" s="12" t="str">
        <f t="shared" si="1065"/>
        <v>Доп.офис №8219/089</v>
      </c>
      <c r="BG1970" t="e">
        <f>LEFT(#REF!,2)</f>
        <v>#REF!</v>
      </c>
      <c r="BH1970" s="12" t="str">
        <f t="shared" si="1071"/>
        <v>8219/089</v>
      </c>
      <c r="BJ1970" t="str">
        <f>IF(ISERROR(VLOOKUP($B1970,'РЕОРГ 01.05.2010'!A:B,2,FALSE)),"",VLOOKUP($B1970,'РЕОРГ 01.05.2010'!A:B,2,FALSE))</f>
        <v/>
      </c>
      <c r="BK1970" s="12" t="str">
        <f t="shared" si="1066"/>
        <v>Доп.офис №8219/089</v>
      </c>
      <c r="BL1970" t="e">
        <f>LEFT(#REF!,2)</f>
        <v>#REF!</v>
      </c>
      <c r="BM1970" s="12" t="str">
        <f t="shared" si="1072"/>
        <v>8219/089</v>
      </c>
      <c r="BO1970" t="str">
        <f>IF(ISERROR(VLOOKUP($B1970,'РЕОРГ 01.08.2010'!A:B,2,FALSE)),"",VLOOKUP($B1970,'РЕОРГ 01.08.2010'!A:B,2,FALSE))</f>
        <v/>
      </c>
      <c r="BP1970" s="12" t="str">
        <f t="shared" si="1067"/>
        <v>Доп.офис №8219/089</v>
      </c>
      <c r="BQ1970" t="e">
        <f>LEFT(#REF!,2)</f>
        <v>#REF!</v>
      </c>
      <c r="BR1970" s="12" t="str">
        <f t="shared" si="1073"/>
        <v>8219/089</v>
      </c>
    </row>
    <row r="1971" spans="1:70" ht="12.75" customHeight="1">
      <c r="A1971" t="str">
        <f t="shared" si="1068"/>
        <v>8219/091</v>
      </c>
      <c r="B1971" s="133">
        <v>2289</v>
      </c>
      <c r="C1971" s="1" t="s">
        <v>8437</v>
      </c>
      <c r="D1971" s="32" t="s">
        <v>1931</v>
      </c>
      <c r="E1971" s="1" t="s">
        <v>9928</v>
      </c>
      <c r="F1971" s="1" t="s">
        <v>8047</v>
      </c>
      <c r="G1971" s="1" t="s">
        <v>9929</v>
      </c>
      <c r="H1971" s="1" t="s">
        <v>9930</v>
      </c>
      <c r="I1971" s="1" t="s">
        <v>9931</v>
      </c>
      <c r="J1971" s="1"/>
      <c r="K1971" s="1">
        <v>2</v>
      </c>
      <c r="L1971" s="32" t="s">
        <v>4049</v>
      </c>
      <c r="M1971" s="8" t="s">
        <v>11771</v>
      </c>
      <c r="N1971" s="2" t="s">
        <v>12319</v>
      </c>
      <c r="O1971" s="173"/>
      <c r="P1971" s="168">
        <f t="shared" si="1098"/>
        <v>1968</v>
      </c>
      <c r="Q1971" s="138">
        <f t="shared" si="1092"/>
        <v>25</v>
      </c>
      <c r="R1971" s="138">
        <f t="shared" si="1093"/>
        <v>50</v>
      </c>
      <c r="S1971" s="138">
        <f t="shared" si="1094"/>
        <v>75</v>
      </c>
      <c r="T1971" s="138">
        <f t="shared" si="1095"/>
        <v>100</v>
      </c>
      <c r="U1971" s="138" t="e">
        <f t="shared" si="1096"/>
        <v>#VALUE!</v>
      </c>
      <c r="V1971" s="138" t="e">
        <f t="shared" si="1097"/>
        <v>#VALUE!</v>
      </c>
      <c r="W1971" s="158" t="str">
        <f t="shared" si="1074"/>
        <v>08:00 16:30(12:00 13:00)</v>
      </c>
      <c r="X1971" s="159">
        <f>HLOOKUP(SEARCH("2",$M1971)-1,$Q$3:$V1971,$P1971+1,FALSE)</f>
        <v>25</v>
      </c>
      <c r="Y1971" s="160" t="str">
        <f t="shared" si="1075"/>
        <v>08:00 16:30(12:00 13:00)|08:00 16:30(12:00 13:00)|08:00 16:30(12:00 13:00)|08:00 16:30(12:00 13:00)</v>
      </c>
      <c r="Z1971" s="161" t="str">
        <f t="shared" si="1076"/>
        <v>08:00 16:30(12:00 13:00)</v>
      </c>
      <c r="AA1971" s="158" t="str">
        <f t="shared" si="1077"/>
        <v>08:00 16:30(12:00 13:00)</v>
      </c>
      <c r="AB1971" s="159">
        <f>HLOOKUP(SEARCH("3",$M1971)-1,$Q$3:$V1971,$P1971+1,FALSE)</f>
        <v>50</v>
      </c>
      <c r="AC1971" s="160" t="str">
        <f t="shared" si="1078"/>
        <v>08:00 16:30(12:00 13:00)|08:00 16:30(12:00 13:00)|08:00 16:30(12:00 13:00)</v>
      </c>
      <c r="AD1971" s="161" t="str">
        <f t="shared" si="1079"/>
        <v>08:00 16:30(12:00 13:00)</v>
      </c>
      <c r="AE1971" s="158" t="str">
        <f t="shared" si="1080"/>
        <v>08:00 16:30(12:00 13:00)</v>
      </c>
      <c r="AF1971" s="159">
        <f>HLOOKUP(SEARCH("4",$M1971)-1,$Q$3:$V1971,$P1971+1,FALSE)</f>
        <v>75</v>
      </c>
      <c r="AG1971" s="161" t="str">
        <f t="shared" si="1081"/>
        <v>08:00 16:30(12:00 13:00)|08:00 16:30(12:00 13:00)</v>
      </c>
      <c r="AH1971" s="161" t="str">
        <f t="shared" si="1082"/>
        <v>08:00 16:30(12:00 13:00)</v>
      </c>
      <c r="AI1971" s="158" t="str">
        <f t="shared" si="1083"/>
        <v>08:00 16:30(12:00 13:00)</v>
      </c>
      <c r="AJ1971" s="159">
        <f>HLOOKUP(SEARCH("5",$M1971)-1,$Q$3:$V1971,$P1971+1,FALSE)</f>
        <v>100</v>
      </c>
      <c r="AK1971" s="161" t="str">
        <f t="shared" si="1084"/>
        <v>08:00 16:30(12:00 13:00)</v>
      </c>
      <c r="AL1971" s="161" t="e">
        <f t="shared" si="1085"/>
        <v>#VALUE!</v>
      </c>
      <c r="AM1971" s="158" t="str">
        <f t="shared" si="1086"/>
        <v>08:00 16:30(12:00 13:00)</v>
      </c>
      <c r="AN1971" s="159" t="e">
        <f>HLOOKUP(SEARCH("6",$M1971)-1,$Q$3:$V1971,$P1971+1,FALSE)</f>
        <v>#VALUE!</v>
      </c>
      <c r="AO1971" s="161" t="e">
        <f t="shared" si="1087"/>
        <v>#VALUE!</v>
      </c>
      <c r="AP1971" s="161" t="e">
        <f t="shared" si="1088"/>
        <v>#VALUE!</v>
      </c>
      <c r="AQ1971" s="162" t="str">
        <f t="shared" si="1089"/>
        <v>выходной</v>
      </c>
      <c r="AR1971" s="163" t="e">
        <f>HLOOKUP(SEARCH("7",$M1971)-1,$Q$3:$V1971,$P1971+1,FALSE)</f>
        <v>#VALUE!</v>
      </c>
      <c r="AS1971" s="164" t="str">
        <f t="shared" si="1090"/>
        <v>выходной</v>
      </c>
      <c r="AT1971" s="142"/>
      <c r="AU1971" s="11" t="str">
        <f>IF(ISERROR(VLOOKUP(B1971,'РЕОРГ 2008'!$A:$B,2,FALSE)),"",VLOOKUP(B1971,'РЕОРГ 2008'!$A:$B,2,FALSE))</f>
        <v>Опер.касса №4688/015</v>
      </c>
      <c r="AV1971" s="12" t="str">
        <f t="shared" si="1091"/>
        <v>Опер.касса №4688/015</v>
      </c>
      <c r="AW1971" s="31" t="e">
        <f>LEFT(#REF!,2)</f>
        <v>#REF!</v>
      </c>
      <c r="AX1971" s="12" t="str">
        <f t="shared" si="1069"/>
        <v>4688/015</v>
      </c>
      <c r="AZ1971" t="str">
        <f>IF(ISERROR(VLOOKUP(B1971,'РЕОРГ 01.08.2009'!$A:$B,2,FALSE)),"",VLOOKUP(B1971,'РЕОРГ 01.08.2009'!$A:$B,2,FALSE))</f>
        <v/>
      </c>
      <c r="BA1971" s="12" t="str">
        <f t="shared" si="1064"/>
        <v>Опер.касса №8219/091</v>
      </c>
      <c r="BB1971" t="e">
        <f>LEFT(#REF!,2)</f>
        <v>#REF!</v>
      </c>
      <c r="BC1971" s="12" t="str">
        <f t="shared" si="1070"/>
        <v>8219/091</v>
      </c>
      <c r="BE1971" t="str">
        <f>IF(ISERROR(VLOOKUP(B1971,'РЕОРГ 01.10.2009'!A:C,3,FALSE)),"",VLOOKUP(B1971,'РЕОРГ 01.10.2009'!A:C,3,FALSE))</f>
        <v/>
      </c>
      <c r="BF1971" s="12" t="str">
        <f t="shared" si="1065"/>
        <v>Опер.касса №8219/091</v>
      </c>
      <c r="BG1971" t="e">
        <f>LEFT(#REF!,2)</f>
        <v>#REF!</v>
      </c>
      <c r="BH1971" s="12" t="str">
        <f t="shared" si="1071"/>
        <v>8219/091</v>
      </c>
      <c r="BJ1971" t="str">
        <f>IF(ISERROR(VLOOKUP($B1971,'РЕОРГ 01.05.2010'!A:B,2,FALSE)),"",VLOOKUP($B1971,'РЕОРГ 01.05.2010'!A:B,2,FALSE))</f>
        <v/>
      </c>
      <c r="BK1971" s="12" t="str">
        <f t="shared" si="1066"/>
        <v>Опер.касса №8219/091</v>
      </c>
      <c r="BL1971" t="e">
        <f>LEFT(#REF!,2)</f>
        <v>#REF!</v>
      </c>
      <c r="BM1971" s="12" t="str">
        <f t="shared" si="1072"/>
        <v>8219/091</v>
      </c>
      <c r="BO1971" t="str">
        <f>IF(ISERROR(VLOOKUP($B1971,'РЕОРГ 01.08.2010'!A:B,2,FALSE)),"",VLOOKUP($B1971,'РЕОРГ 01.08.2010'!A:B,2,FALSE))</f>
        <v/>
      </c>
      <c r="BP1971" s="12" t="str">
        <f t="shared" si="1067"/>
        <v>Опер.касса №8219/091</v>
      </c>
      <c r="BQ1971" t="e">
        <f>LEFT(#REF!,2)</f>
        <v>#REF!</v>
      </c>
      <c r="BR1971" s="12" t="str">
        <f t="shared" si="1073"/>
        <v>8219/091</v>
      </c>
    </row>
    <row r="1972" spans="1:70" ht="12.75" customHeight="1">
      <c r="A1972" t="str">
        <f t="shared" si="1068"/>
        <v>8219/092</v>
      </c>
      <c r="B1972" s="133">
        <v>2290</v>
      </c>
      <c r="C1972" s="1" t="s">
        <v>8438</v>
      </c>
      <c r="D1972" s="32" t="s">
        <v>1931</v>
      </c>
      <c r="E1972" s="1" t="s">
        <v>9932</v>
      </c>
      <c r="F1972" s="1" t="s">
        <v>8047</v>
      </c>
      <c r="G1972" s="1" t="s">
        <v>9933</v>
      </c>
      <c r="H1972" s="1" t="s">
        <v>9934</v>
      </c>
      <c r="I1972" s="1" t="s">
        <v>11630</v>
      </c>
      <c r="J1972" s="1"/>
      <c r="K1972" s="1">
        <v>0.5</v>
      </c>
      <c r="L1972" s="32" t="s">
        <v>4049</v>
      </c>
      <c r="M1972" s="8" t="s">
        <v>11908</v>
      </c>
      <c r="N1972" s="2" t="s">
        <v>12741</v>
      </c>
      <c r="O1972" s="173"/>
      <c r="P1972" s="168">
        <f t="shared" si="1098"/>
        <v>1969</v>
      </c>
      <c r="Q1972" s="138">
        <f t="shared" si="1092"/>
        <v>25</v>
      </c>
      <c r="R1972" s="138">
        <f t="shared" si="1093"/>
        <v>50</v>
      </c>
      <c r="S1972" s="138">
        <f t="shared" si="1094"/>
        <v>75</v>
      </c>
      <c r="T1972" s="138" t="e">
        <f t="shared" si="1095"/>
        <v>#VALUE!</v>
      </c>
      <c r="U1972" s="138" t="e">
        <f t="shared" si="1096"/>
        <v>#VALUE!</v>
      </c>
      <c r="V1972" s="138" t="e">
        <f t="shared" si="1097"/>
        <v>#VALUE!</v>
      </c>
      <c r="W1972" s="158" t="str">
        <f t="shared" si="1074"/>
        <v>08:00 14:00(11:30 13:00)</v>
      </c>
      <c r="X1972" s="159">
        <f>HLOOKUP(SEARCH("2",$M1972)-1,$Q$3:$V1972,$P1972+1,FALSE)</f>
        <v>25</v>
      </c>
      <c r="Y1972" s="160" t="str">
        <f t="shared" si="1075"/>
        <v>08:00 14:00(11:30 13:00)|08:00 14:00(11:30 13:00)|08:00 14:00(11:30 13:00)</v>
      </c>
      <c r="Z1972" s="161" t="str">
        <f t="shared" si="1076"/>
        <v>08:00 14:00(11:30 13:00)</v>
      </c>
      <c r="AA1972" s="158" t="str">
        <f t="shared" si="1077"/>
        <v>08:00 14:00(11:30 13:00)</v>
      </c>
      <c r="AB1972" s="159" t="e">
        <f>HLOOKUP(SEARCH("3",$M1972)-1,$Q$3:$V1972,$P1972+1,FALSE)</f>
        <v>#VALUE!</v>
      </c>
      <c r="AC1972" s="160" t="e">
        <f t="shared" si="1078"/>
        <v>#VALUE!</v>
      </c>
      <c r="AD1972" s="161" t="e">
        <f t="shared" si="1079"/>
        <v>#VALUE!</v>
      </c>
      <c r="AE1972" s="158" t="str">
        <f t="shared" si="1080"/>
        <v>выходной</v>
      </c>
      <c r="AF1972" s="159">
        <f>HLOOKUP(SEARCH("4",$M1972)-1,$Q$3:$V1972,$P1972+1,FALSE)</f>
        <v>50</v>
      </c>
      <c r="AG1972" s="161" t="str">
        <f t="shared" si="1081"/>
        <v>08:00 14:00(11:30 13:00)|08:00 14:00(11:30 13:00)</v>
      </c>
      <c r="AH1972" s="161" t="str">
        <f t="shared" si="1082"/>
        <v>08:00 14:00(11:30 13:00)</v>
      </c>
      <c r="AI1972" s="158" t="str">
        <f t="shared" si="1083"/>
        <v>08:00 14:00(11:30 13:00)</v>
      </c>
      <c r="AJ1972" s="159">
        <f>HLOOKUP(SEARCH("5",$M1972)-1,$Q$3:$V1972,$P1972+1,FALSE)</f>
        <v>75</v>
      </c>
      <c r="AK1972" s="161" t="str">
        <f t="shared" si="1084"/>
        <v>08:00 14:00(11:30 13:00)</v>
      </c>
      <c r="AL1972" s="161" t="e">
        <f t="shared" si="1085"/>
        <v>#VALUE!</v>
      </c>
      <c r="AM1972" s="158" t="str">
        <f t="shared" si="1086"/>
        <v>08:00 14:00(11:30 13:00)</v>
      </c>
      <c r="AN1972" s="159" t="e">
        <f>HLOOKUP(SEARCH("6",$M1972)-1,$Q$3:$V1972,$P1972+1,FALSE)</f>
        <v>#VALUE!</v>
      </c>
      <c r="AO1972" s="161" t="e">
        <f t="shared" si="1087"/>
        <v>#VALUE!</v>
      </c>
      <c r="AP1972" s="161" t="e">
        <f t="shared" si="1088"/>
        <v>#VALUE!</v>
      </c>
      <c r="AQ1972" s="162" t="str">
        <f t="shared" si="1089"/>
        <v>выходной</v>
      </c>
      <c r="AR1972" s="163" t="e">
        <f>HLOOKUP(SEARCH("7",$M1972)-1,$Q$3:$V1972,$P1972+1,FALSE)</f>
        <v>#VALUE!</v>
      </c>
      <c r="AS1972" s="164" t="str">
        <f t="shared" si="1090"/>
        <v>выходной</v>
      </c>
      <c r="AT1972" s="142"/>
      <c r="AU1972" s="11" t="str">
        <f>IF(ISERROR(VLOOKUP(B1972,'РЕОРГ 2008'!$A:$B,2,FALSE)),"",VLOOKUP(B1972,'РЕОРГ 2008'!$A:$B,2,FALSE))</f>
        <v>Опер.касса №4688/016</v>
      </c>
      <c r="AV1972" s="12" t="str">
        <f t="shared" si="1091"/>
        <v>Опер.касса №4688/016</v>
      </c>
      <c r="AW1972" s="31" t="e">
        <f>LEFT(#REF!,2)</f>
        <v>#REF!</v>
      </c>
      <c r="AX1972" s="12" t="str">
        <f t="shared" si="1069"/>
        <v>4688/016</v>
      </c>
      <c r="AZ1972" t="str">
        <f>IF(ISERROR(VLOOKUP(B1972,'РЕОРГ 01.08.2009'!$A:$B,2,FALSE)),"",VLOOKUP(B1972,'РЕОРГ 01.08.2009'!$A:$B,2,FALSE))</f>
        <v/>
      </c>
      <c r="BA1972" s="12" t="str">
        <f t="shared" si="1064"/>
        <v>Опер.касса №8219/092</v>
      </c>
      <c r="BB1972" t="e">
        <f>LEFT(#REF!,2)</f>
        <v>#REF!</v>
      </c>
      <c r="BC1972" s="12" t="str">
        <f t="shared" si="1070"/>
        <v>8219/092</v>
      </c>
      <c r="BE1972" t="str">
        <f>IF(ISERROR(VLOOKUP(B1972,'РЕОРГ 01.10.2009'!A:C,3,FALSE)),"",VLOOKUP(B1972,'РЕОРГ 01.10.2009'!A:C,3,FALSE))</f>
        <v/>
      </c>
      <c r="BF1972" s="12" t="str">
        <f t="shared" si="1065"/>
        <v>Опер.касса №8219/092</v>
      </c>
      <c r="BG1972" t="e">
        <f>LEFT(#REF!,2)</f>
        <v>#REF!</v>
      </c>
      <c r="BH1972" s="12" t="str">
        <f t="shared" si="1071"/>
        <v>8219/092</v>
      </c>
      <c r="BJ1972" t="str">
        <f>IF(ISERROR(VLOOKUP($B1972,'РЕОРГ 01.05.2010'!A:B,2,FALSE)),"",VLOOKUP($B1972,'РЕОРГ 01.05.2010'!A:B,2,FALSE))</f>
        <v/>
      </c>
      <c r="BK1972" s="12" t="str">
        <f t="shared" si="1066"/>
        <v>Опер.касса №8219/092</v>
      </c>
      <c r="BL1972" t="e">
        <f>LEFT(#REF!,2)</f>
        <v>#REF!</v>
      </c>
      <c r="BM1972" s="12" t="str">
        <f t="shared" si="1072"/>
        <v>8219/092</v>
      </c>
      <c r="BO1972" t="str">
        <f>IF(ISERROR(VLOOKUP($B1972,'РЕОРГ 01.08.2010'!A:B,2,FALSE)),"",VLOOKUP($B1972,'РЕОРГ 01.08.2010'!A:B,2,FALSE))</f>
        <v/>
      </c>
      <c r="BP1972" s="12" t="str">
        <f t="shared" si="1067"/>
        <v>Опер.касса №8219/092</v>
      </c>
      <c r="BQ1972" t="e">
        <f>LEFT(#REF!,2)</f>
        <v>#REF!</v>
      </c>
      <c r="BR1972" s="12" t="str">
        <f t="shared" si="1073"/>
        <v>8219/092</v>
      </c>
    </row>
    <row r="1973" spans="1:70" ht="12.75" customHeight="1">
      <c r="A1973" t="str">
        <f t="shared" si="1068"/>
        <v>8219/093</v>
      </c>
      <c r="B1973" s="133">
        <v>2291</v>
      </c>
      <c r="C1973" s="1" t="s">
        <v>8439</v>
      </c>
      <c r="D1973" s="32" t="s">
        <v>1931</v>
      </c>
      <c r="E1973" s="1" t="s">
        <v>9936</v>
      </c>
      <c r="F1973" s="1" t="s">
        <v>8047</v>
      </c>
      <c r="G1973" s="1" t="s">
        <v>9937</v>
      </c>
      <c r="H1973" s="1" t="s">
        <v>9938</v>
      </c>
      <c r="I1973" s="1" t="s">
        <v>9939</v>
      </c>
      <c r="J1973" s="1"/>
      <c r="K1973" s="1">
        <v>0.5</v>
      </c>
      <c r="L1973" s="32" t="s">
        <v>4049</v>
      </c>
      <c r="M1973" s="8" t="s">
        <v>11908</v>
      </c>
      <c r="N1973" s="2" t="s">
        <v>12741</v>
      </c>
      <c r="O1973" s="173"/>
      <c r="P1973" s="168">
        <f t="shared" si="1098"/>
        <v>1970</v>
      </c>
      <c r="Q1973" s="138">
        <f t="shared" si="1092"/>
        <v>25</v>
      </c>
      <c r="R1973" s="138">
        <f t="shared" si="1093"/>
        <v>50</v>
      </c>
      <c r="S1973" s="138">
        <f t="shared" si="1094"/>
        <v>75</v>
      </c>
      <c r="T1973" s="138" t="e">
        <f t="shared" si="1095"/>
        <v>#VALUE!</v>
      </c>
      <c r="U1973" s="138" t="e">
        <f t="shared" si="1096"/>
        <v>#VALUE!</v>
      </c>
      <c r="V1973" s="138" t="e">
        <f t="shared" si="1097"/>
        <v>#VALUE!</v>
      </c>
      <c r="W1973" s="158" t="str">
        <f t="shared" si="1074"/>
        <v>08:00 14:00(11:30 13:00)</v>
      </c>
      <c r="X1973" s="159">
        <f>HLOOKUP(SEARCH("2",$M1973)-1,$Q$3:$V1973,$P1973+1,FALSE)</f>
        <v>25</v>
      </c>
      <c r="Y1973" s="160" t="str">
        <f t="shared" si="1075"/>
        <v>08:00 14:00(11:30 13:00)|08:00 14:00(11:30 13:00)|08:00 14:00(11:30 13:00)</v>
      </c>
      <c r="Z1973" s="161" t="str">
        <f t="shared" si="1076"/>
        <v>08:00 14:00(11:30 13:00)</v>
      </c>
      <c r="AA1973" s="158" t="str">
        <f t="shared" si="1077"/>
        <v>08:00 14:00(11:30 13:00)</v>
      </c>
      <c r="AB1973" s="159" t="e">
        <f>HLOOKUP(SEARCH("3",$M1973)-1,$Q$3:$V1973,$P1973+1,FALSE)</f>
        <v>#VALUE!</v>
      </c>
      <c r="AC1973" s="160" t="e">
        <f t="shared" si="1078"/>
        <v>#VALUE!</v>
      </c>
      <c r="AD1973" s="161" t="e">
        <f t="shared" si="1079"/>
        <v>#VALUE!</v>
      </c>
      <c r="AE1973" s="158" t="str">
        <f t="shared" si="1080"/>
        <v>выходной</v>
      </c>
      <c r="AF1973" s="159">
        <f>HLOOKUP(SEARCH("4",$M1973)-1,$Q$3:$V1973,$P1973+1,FALSE)</f>
        <v>50</v>
      </c>
      <c r="AG1973" s="161" t="str">
        <f t="shared" si="1081"/>
        <v>08:00 14:00(11:30 13:00)|08:00 14:00(11:30 13:00)</v>
      </c>
      <c r="AH1973" s="161" t="str">
        <f t="shared" si="1082"/>
        <v>08:00 14:00(11:30 13:00)</v>
      </c>
      <c r="AI1973" s="158" t="str">
        <f t="shared" si="1083"/>
        <v>08:00 14:00(11:30 13:00)</v>
      </c>
      <c r="AJ1973" s="159">
        <f>HLOOKUP(SEARCH("5",$M1973)-1,$Q$3:$V1973,$P1973+1,FALSE)</f>
        <v>75</v>
      </c>
      <c r="AK1973" s="161" t="str">
        <f t="shared" si="1084"/>
        <v>08:00 14:00(11:30 13:00)</v>
      </c>
      <c r="AL1973" s="161" t="e">
        <f t="shared" si="1085"/>
        <v>#VALUE!</v>
      </c>
      <c r="AM1973" s="158" t="str">
        <f t="shared" si="1086"/>
        <v>08:00 14:00(11:30 13:00)</v>
      </c>
      <c r="AN1973" s="159" t="e">
        <f>HLOOKUP(SEARCH("6",$M1973)-1,$Q$3:$V1973,$P1973+1,FALSE)</f>
        <v>#VALUE!</v>
      </c>
      <c r="AO1973" s="161" t="e">
        <f t="shared" si="1087"/>
        <v>#VALUE!</v>
      </c>
      <c r="AP1973" s="161" t="e">
        <f t="shared" si="1088"/>
        <v>#VALUE!</v>
      </c>
      <c r="AQ1973" s="162" t="str">
        <f t="shared" si="1089"/>
        <v>выходной</v>
      </c>
      <c r="AR1973" s="163" t="e">
        <f>HLOOKUP(SEARCH("7",$M1973)-1,$Q$3:$V1973,$P1973+1,FALSE)</f>
        <v>#VALUE!</v>
      </c>
      <c r="AS1973" s="164" t="str">
        <f t="shared" si="1090"/>
        <v>выходной</v>
      </c>
      <c r="AT1973" s="142"/>
      <c r="AU1973" s="11" t="str">
        <f>IF(ISERROR(VLOOKUP(B1973,'РЕОРГ 2008'!$A:$B,2,FALSE)),"",VLOOKUP(B1973,'РЕОРГ 2008'!$A:$B,2,FALSE))</f>
        <v>Опер.касса №4688/018</v>
      </c>
      <c r="AV1973" s="12" t="str">
        <f t="shared" si="1091"/>
        <v>Опер.касса №4688/018</v>
      </c>
      <c r="AW1973" s="31" t="e">
        <f>LEFT(#REF!,2)</f>
        <v>#REF!</v>
      </c>
      <c r="AX1973" s="12" t="str">
        <f t="shared" si="1069"/>
        <v>4688/018</v>
      </c>
      <c r="AZ1973" t="str">
        <f>IF(ISERROR(VLOOKUP(B1973,'РЕОРГ 01.08.2009'!$A:$B,2,FALSE)),"",VLOOKUP(B1973,'РЕОРГ 01.08.2009'!$A:$B,2,FALSE))</f>
        <v/>
      </c>
      <c r="BA1973" s="12" t="str">
        <f t="shared" si="1064"/>
        <v>Опер.касса №8219/093</v>
      </c>
      <c r="BB1973" t="e">
        <f>LEFT(#REF!,2)</f>
        <v>#REF!</v>
      </c>
      <c r="BC1973" s="12" t="str">
        <f t="shared" si="1070"/>
        <v>8219/093</v>
      </c>
      <c r="BE1973" t="str">
        <f>IF(ISERROR(VLOOKUP(B1973,'РЕОРГ 01.10.2009'!A:C,3,FALSE)),"",VLOOKUP(B1973,'РЕОРГ 01.10.2009'!A:C,3,FALSE))</f>
        <v/>
      </c>
      <c r="BF1973" s="12" t="str">
        <f t="shared" si="1065"/>
        <v>Опер.касса №8219/093</v>
      </c>
      <c r="BG1973" t="e">
        <f>LEFT(#REF!,2)</f>
        <v>#REF!</v>
      </c>
      <c r="BH1973" s="12" t="str">
        <f t="shared" si="1071"/>
        <v>8219/093</v>
      </c>
      <c r="BJ1973" t="str">
        <f>IF(ISERROR(VLOOKUP($B1973,'РЕОРГ 01.05.2010'!A:B,2,FALSE)),"",VLOOKUP($B1973,'РЕОРГ 01.05.2010'!A:B,2,FALSE))</f>
        <v/>
      </c>
      <c r="BK1973" s="12" t="str">
        <f t="shared" si="1066"/>
        <v>Опер.касса №8219/093</v>
      </c>
      <c r="BL1973" t="e">
        <f>LEFT(#REF!,2)</f>
        <v>#REF!</v>
      </c>
      <c r="BM1973" s="12" t="str">
        <f t="shared" si="1072"/>
        <v>8219/093</v>
      </c>
      <c r="BO1973" t="str">
        <f>IF(ISERROR(VLOOKUP($B1973,'РЕОРГ 01.08.2010'!A:B,2,FALSE)),"",VLOOKUP($B1973,'РЕОРГ 01.08.2010'!A:B,2,FALSE))</f>
        <v/>
      </c>
      <c r="BP1973" s="12" t="str">
        <f t="shared" si="1067"/>
        <v>Опер.касса №8219/093</v>
      </c>
      <c r="BQ1973" t="e">
        <f>LEFT(#REF!,2)</f>
        <v>#REF!</v>
      </c>
      <c r="BR1973" s="12" t="str">
        <f t="shared" si="1073"/>
        <v>8219/093</v>
      </c>
    </row>
    <row r="1974" spans="1:70" ht="12.75" customHeight="1">
      <c r="A1974" t="str">
        <f t="shared" si="1068"/>
        <v>8219/094</v>
      </c>
      <c r="B1974" s="133">
        <v>2292</v>
      </c>
      <c r="C1974" s="1" t="s">
        <v>8440</v>
      </c>
      <c r="D1974" s="32" t="s">
        <v>1931</v>
      </c>
      <c r="E1974" s="1" t="s">
        <v>9940</v>
      </c>
      <c r="F1974" s="1" t="s">
        <v>8047</v>
      </c>
      <c r="G1974" s="1" t="s">
        <v>9941</v>
      </c>
      <c r="H1974" s="1" t="s">
        <v>9942</v>
      </c>
      <c r="I1974" s="1" t="s">
        <v>4760</v>
      </c>
      <c r="J1974" s="1"/>
      <c r="K1974" s="1">
        <v>0.5</v>
      </c>
      <c r="L1974" s="32" t="s">
        <v>4049</v>
      </c>
      <c r="M1974" s="8" t="s">
        <v>11908</v>
      </c>
      <c r="N1974" s="2" t="s">
        <v>12741</v>
      </c>
      <c r="O1974" s="173"/>
      <c r="P1974" s="168">
        <f t="shared" si="1098"/>
        <v>1971</v>
      </c>
      <c r="Q1974" s="138">
        <f t="shared" si="1092"/>
        <v>25</v>
      </c>
      <c r="R1974" s="138">
        <f t="shared" si="1093"/>
        <v>50</v>
      </c>
      <c r="S1974" s="138">
        <f t="shared" si="1094"/>
        <v>75</v>
      </c>
      <c r="T1974" s="138" t="e">
        <f t="shared" si="1095"/>
        <v>#VALUE!</v>
      </c>
      <c r="U1974" s="138" t="e">
        <f t="shared" si="1096"/>
        <v>#VALUE!</v>
      </c>
      <c r="V1974" s="138" t="e">
        <f t="shared" si="1097"/>
        <v>#VALUE!</v>
      </c>
      <c r="W1974" s="158" t="str">
        <f t="shared" si="1074"/>
        <v>08:00 14:00(11:30 13:00)</v>
      </c>
      <c r="X1974" s="159">
        <f>HLOOKUP(SEARCH("2",$M1974)-1,$Q$3:$V1974,$P1974+1,FALSE)</f>
        <v>25</v>
      </c>
      <c r="Y1974" s="160" t="str">
        <f t="shared" si="1075"/>
        <v>08:00 14:00(11:30 13:00)|08:00 14:00(11:30 13:00)|08:00 14:00(11:30 13:00)</v>
      </c>
      <c r="Z1974" s="161" t="str">
        <f t="shared" si="1076"/>
        <v>08:00 14:00(11:30 13:00)</v>
      </c>
      <c r="AA1974" s="158" t="str">
        <f t="shared" si="1077"/>
        <v>08:00 14:00(11:30 13:00)</v>
      </c>
      <c r="AB1974" s="159" t="e">
        <f>HLOOKUP(SEARCH("3",$M1974)-1,$Q$3:$V1974,$P1974+1,FALSE)</f>
        <v>#VALUE!</v>
      </c>
      <c r="AC1974" s="160" t="e">
        <f t="shared" si="1078"/>
        <v>#VALUE!</v>
      </c>
      <c r="AD1974" s="161" t="e">
        <f t="shared" si="1079"/>
        <v>#VALUE!</v>
      </c>
      <c r="AE1974" s="158" t="str">
        <f t="shared" si="1080"/>
        <v>выходной</v>
      </c>
      <c r="AF1974" s="159">
        <f>HLOOKUP(SEARCH("4",$M1974)-1,$Q$3:$V1974,$P1974+1,FALSE)</f>
        <v>50</v>
      </c>
      <c r="AG1974" s="161" t="str">
        <f t="shared" si="1081"/>
        <v>08:00 14:00(11:30 13:00)|08:00 14:00(11:30 13:00)</v>
      </c>
      <c r="AH1974" s="161" t="str">
        <f t="shared" si="1082"/>
        <v>08:00 14:00(11:30 13:00)</v>
      </c>
      <c r="AI1974" s="158" t="str">
        <f t="shared" si="1083"/>
        <v>08:00 14:00(11:30 13:00)</v>
      </c>
      <c r="AJ1974" s="159">
        <f>HLOOKUP(SEARCH("5",$M1974)-1,$Q$3:$V1974,$P1974+1,FALSE)</f>
        <v>75</v>
      </c>
      <c r="AK1974" s="161" t="str">
        <f t="shared" si="1084"/>
        <v>08:00 14:00(11:30 13:00)</v>
      </c>
      <c r="AL1974" s="161" t="e">
        <f t="shared" si="1085"/>
        <v>#VALUE!</v>
      </c>
      <c r="AM1974" s="158" t="str">
        <f t="shared" si="1086"/>
        <v>08:00 14:00(11:30 13:00)</v>
      </c>
      <c r="AN1974" s="159" t="e">
        <f>HLOOKUP(SEARCH("6",$M1974)-1,$Q$3:$V1974,$P1974+1,FALSE)</f>
        <v>#VALUE!</v>
      </c>
      <c r="AO1974" s="161" t="e">
        <f t="shared" si="1087"/>
        <v>#VALUE!</v>
      </c>
      <c r="AP1974" s="161" t="e">
        <f t="shared" si="1088"/>
        <v>#VALUE!</v>
      </c>
      <c r="AQ1974" s="162" t="str">
        <f t="shared" si="1089"/>
        <v>выходной</v>
      </c>
      <c r="AR1974" s="163" t="e">
        <f>HLOOKUP(SEARCH("7",$M1974)-1,$Q$3:$V1974,$P1974+1,FALSE)</f>
        <v>#VALUE!</v>
      </c>
      <c r="AS1974" s="164" t="str">
        <f t="shared" si="1090"/>
        <v>выходной</v>
      </c>
      <c r="AT1974" s="142"/>
      <c r="AU1974" s="11" t="str">
        <f>IF(ISERROR(VLOOKUP(B1974,'РЕОРГ 2008'!$A:$B,2,FALSE)),"",VLOOKUP(B1974,'РЕОРГ 2008'!$A:$B,2,FALSE))</f>
        <v>Опер.касса №4688/019</v>
      </c>
      <c r="AV1974" s="12" t="str">
        <f t="shared" si="1091"/>
        <v>Опер.касса №4688/019</v>
      </c>
      <c r="AW1974" s="31" t="e">
        <f>LEFT(#REF!,2)</f>
        <v>#REF!</v>
      </c>
      <c r="AX1974" s="12" t="str">
        <f t="shared" si="1069"/>
        <v>4688/019</v>
      </c>
      <c r="AZ1974" t="str">
        <f>IF(ISERROR(VLOOKUP(B1974,'РЕОРГ 01.08.2009'!$A:$B,2,FALSE)),"",VLOOKUP(B1974,'РЕОРГ 01.08.2009'!$A:$B,2,FALSE))</f>
        <v/>
      </c>
      <c r="BA1974" s="12" t="str">
        <f t="shared" si="1064"/>
        <v>Опер.касса №8219/094</v>
      </c>
      <c r="BB1974" t="e">
        <f>LEFT(#REF!,2)</f>
        <v>#REF!</v>
      </c>
      <c r="BC1974" s="12" t="str">
        <f t="shared" si="1070"/>
        <v>8219/094</v>
      </c>
      <c r="BE1974" t="str">
        <f>IF(ISERROR(VLOOKUP(B1974,'РЕОРГ 01.10.2009'!A:C,3,FALSE)),"",VLOOKUP(B1974,'РЕОРГ 01.10.2009'!A:C,3,FALSE))</f>
        <v/>
      </c>
      <c r="BF1974" s="12" t="str">
        <f t="shared" si="1065"/>
        <v>Опер.касса №8219/094</v>
      </c>
      <c r="BG1974" t="e">
        <f>LEFT(#REF!,2)</f>
        <v>#REF!</v>
      </c>
      <c r="BH1974" s="12" t="str">
        <f t="shared" si="1071"/>
        <v>8219/094</v>
      </c>
      <c r="BJ1974" t="str">
        <f>IF(ISERROR(VLOOKUP($B1974,'РЕОРГ 01.05.2010'!A:B,2,FALSE)),"",VLOOKUP($B1974,'РЕОРГ 01.05.2010'!A:B,2,FALSE))</f>
        <v/>
      </c>
      <c r="BK1974" s="12" t="str">
        <f t="shared" si="1066"/>
        <v>Опер.касса №8219/094</v>
      </c>
      <c r="BL1974" t="e">
        <f>LEFT(#REF!,2)</f>
        <v>#REF!</v>
      </c>
      <c r="BM1974" s="12" t="str">
        <f t="shared" si="1072"/>
        <v>8219/094</v>
      </c>
      <c r="BO1974" t="str">
        <f>IF(ISERROR(VLOOKUP($B1974,'РЕОРГ 01.08.2010'!A:B,2,FALSE)),"",VLOOKUP($B1974,'РЕОРГ 01.08.2010'!A:B,2,FALSE))</f>
        <v/>
      </c>
      <c r="BP1974" s="12" t="str">
        <f t="shared" si="1067"/>
        <v>Опер.касса №8219/094</v>
      </c>
      <c r="BQ1974" t="e">
        <f>LEFT(#REF!,2)</f>
        <v>#REF!</v>
      </c>
      <c r="BR1974" s="12" t="str">
        <f t="shared" si="1073"/>
        <v>8219/094</v>
      </c>
    </row>
    <row r="1975" spans="1:70" ht="12.75" customHeight="1">
      <c r="A1975" t="str">
        <f t="shared" si="1068"/>
        <v>8219/095</v>
      </c>
      <c r="B1975" s="133">
        <v>2293</v>
      </c>
      <c r="C1975" s="1" t="s">
        <v>8441</v>
      </c>
      <c r="D1975" s="32" t="s">
        <v>1931</v>
      </c>
      <c r="E1975" s="1" t="s">
        <v>9943</v>
      </c>
      <c r="F1975" s="1" t="s">
        <v>8047</v>
      </c>
      <c r="G1975" s="1" t="s">
        <v>9944</v>
      </c>
      <c r="H1975" s="1" t="s">
        <v>9945</v>
      </c>
      <c r="I1975" s="1" t="s">
        <v>9946</v>
      </c>
      <c r="J1975" s="1"/>
      <c r="K1975" s="1">
        <v>0.5</v>
      </c>
      <c r="L1975" s="32" t="s">
        <v>4049</v>
      </c>
      <c r="M1975" s="8" t="s">
        <v>11908</v>
      </c>
      <c r="N1975" s="2" t="s">
        <v>12741</v>
      </c>
      <c r="O1975" s="173"/>
      <c r="P1975" s="168">
        <f t="shared" si="1098"/>
        <v>1972</v>
      </c>
      <c r="Q1975" s="138">
        <f t="shared" si="1092"/>
        <v>25</v>
      </c>
      <c r="R1975" s="138">
        <f t="shared" si="1093"/>
        <v>50</v>
      </c>
      <c r="S1975" s="138">
        <f t="shared" si="1094"/>
        <v>75</v>
      </c>
      <c r="T1975" s="138" t="e">
        <f t="shared" si="1095"/>
        <v>#VALUE!</v>
      </c>
      <c r="U1975" s="138" t="e">
        <f t="shared" si="1096"/>
        <v>#VALUE!</v>
      </c>
      <c r="V1975" s="138" t="e">
        <f t="shared" si="1097"/>
        <v>#VALUE!</v>
      </c>
      <c r="W1975" s="158" t="str">
        <f t="shared" si="1074"/>
        <v>08:00 14:00(11:30 13:00)</v>
      </c>
      <c r="X1975" s="159">
        <f>HLOOKUP(SEARCH("2",$M1975)-1,$Q$3:$V1975,$P1975+1,FALSE)</f>
        <v>25</v>
      </c>
      <c r="Y1975" s="160" t="str">
        <f t="shared" si="1075"/>
        <v>08:00 14:00(11:30 13:00)|08:00 14:00(11:30 13:00)|08:00 14:00(11:30 13:00)</v>
      </c>
      <c r="Z1975" s="161" t="str">
        <f t="shared" si="1076"/>
        <v>08:00 14:00(11:30 13:00)</v>
      </c>
      <c r="AA1975" s="158" t="str">
        <f t="shared" si="1077"/>
        <v>08:00 14:00(11:30 13:00)</v>
      </c>
      <c r="AB1975" s="159" t="e">
        <f>HLOOKUP(SEARCH("3",$M1975)-1,$Q$3:$V1975,$P1975+1,FALSE)</f>
        <v>#VALUE!</v>
      </c>
      <c r="AC1975" s="160" t="e">
        <f t="shared" si="1078"/>
        <v>#VALUE!</v>
      </c>
      <c r="AD1975" s="161" t="e">
        <f t="shared" si="1079"/>
        <v>#VALUE!</v>
      </c>
      <c r="AE1975" s="158" t="str">
        <f t="shared" si="1080"/>
        <v>выходной</v>
      </c>
      <c r="AF1975" s="159">
        <f>HLOOKUP(SEARCH("4",$M1975)-1,$Q$3:$V1975,$P1975+1,FALSE)</f>
        <v>50</v>
      </c>
      <c r="AG1975" s="161" t="str">
        <f t="shared" si="1081"/>
        <v>08:00 14:00(11:30 13:00)|08:00 14:00(11:30 13:00)</v>
      </c>
      <c r="AH1975" s="161" t="str">
        <f t="shared" si="1082"/>
        <v>08:00 14:00(11:30 13:00)</v>
      </c>
      <c r="AI1975" s="158" t="str">
        <f t="shared" si="1083"/>
        <v>08:00 14:00(11:30 13:00)</v>
      </c>
      <c r="AJ1975" s="159">
        <f>HLOOKUP(SEARCH("5",$M1975)-1,$Q$3:$V1975,$P1975+1,FALSE)</f>
        <v>75</v>
      </c>
      <c r="AK1975" s="161" t="str">
        <f t="shared" si="1084"/>
        <v>08:00 14:00(11:30 13:00)</v>
      </c>
      <c r="AL1975" s="161" t="e">
        <f t="shared" si="1085"/>
        <v>#VALUE!</v>
      </c>
      <c r="AM1975" s="158" t="str">
        <f t="shared" si="1086"/>
        <v>08:00 14:00(11:30 13:00)</v>
      </c>
      <c r="AN1975" s="159" t="e">
        <f>HLOOKUP(SEARCH("6",$M1975)-1,$Q$3:$V1975,$P1975+1,FALSE)</f>
        <v>#VALUE!</v>
      </c>
      <c r="AO1975" s="161" t="e">
        <f t="shared" si="1087"/>
        <v>#VALUE!</v>
      </c>
      <c r="AP1975" s="161" t="e">
        <f t="shared" si="1088"/>
        <v>#VALUE!</v>
      </c>
      <c r="AQ1975" s="162" t="str">
        <f t="shared" si="1089"/>
        <v>выходной</v>
      </c>
      <c r="AR1975" s="163" t="e">
        <f>HLOOKUP(SEARCH("7",$M1975)-1,$Q$3:$V1975,$P1975+1,FALSE)</f>
        <v>#VALUE!</v>
      </c>
      <c r="AS1975" s="164" t="str">
        <f t="shared" si="1090"/>
        <v>выходной</v>
      </c>
      <c r="AT1975" s="142"/>
      <c r="AU1975" s="11" t="str">
        <f>IF(ISERROR(VLOOKUP(B1975,'РЕОРГ 2008'!$A:$B,2,FALSE)),"",VLOOKUP(B1975,'РЕОРГ 2008'!$A:$B,2,FALSE))</f>
        <v>Опер.касса №4688/02</v>
      </c>
      <c r="AV1975" s="12" t="str">
        <f t="shared" si="1091"/>
        <v>Опер.касса №4688/02</v>
      </c>
      <c r="AW1975" s="31" t="e">
        <f>LEFT(#REF!,2)</f>
        <v>#REF!</v>
      </c>
      <c r="AX1975" s="12" t="str">
        <f t="shared" si="1069"/>
        <v>4688/02</v>
      </c>
      <c r="AZ1975" t="str">
        <f>IF(ISERROR(VLOOKUP(B1975,'РЕОРГ 01.08.2009'!$A:$B,2,FALSE)),"",VLOOKUP(B1975,'РЕОРГ 01.08.2009'!$A:$B,2,FALSE))</f>
        <v/>
      </c>
      <c r="BA1975" s="12" t="str">
        <f t="shared" si="1064"/>
        <v>Опер.касса №8219/095</v>
      </c>
      <c r="BB1975" t="e">
        <f>LEFT(#REF!,2)</f>
        <v>#REF!</v>
      </c>
      <c r="BC1975" s="12" t="str">
        <f t="shared" si="1070"/>
        <v>8219/095</v>
      </c>
      <c r="BE1975" t="str">
        <f>IF(ISERROR(VLOOKUP(B1975,'РЕОРГ 01.10.2009'!A:C,3,FALSE)),"",VLOOKUP(B1975,'РЕОРГ 01.10.2009'!A:C,3,FALSE))</f>
        <v/>
      </c>
      <c r="BF1975" s="12" t="str">
        <f t="shared" si="1065"/>
        <v>Опер.касса №8219/095</v>
      </c>
      <c r="BG1975" t="e">
        <f>LEFT(#REF!,2)</f>
        <v>#REF!</v>
      </c>
      <c r="BH1975" s="12" t="str">
        <f t="shared" si="1071"/>
        <v>8219/095</v>
      </c>
      <c r="BJ1975" t="str">
        <f>IF(ISERROR(VLOOKUP($B1975,'РЕОРГ 01.05.2010'!A:B,2,FALSE)),"",VLOOKUP($B1975,'РЕОРГ 01.05.2010'!A:B,2,FALSE))</f>
        <v/>
      </c>
      <c r="BK1975" s="12" t="str">
        <f t="shared" si="1066"/>
        <v>Опер.касса №8219/095</v>
      </c>
      <c r="BL1975" t="e">
        <f>LEFT(#REF!,2)</f>
        <v>#REF!</v>
      </c>
      <c r="BM1975" s="12" t="str">
        <f t="shared" si="1072"/>
        <v>8219/095</v>
      </c>
      <c r="BO1975" t="str">
        <f>IF(ISERROR(VLOOKUP($B1975,'РЕОРГ 01.08.2010'!A:B,2,FALSE)),"",VLOOKUP($B1975,'РЕОРГ 01.08.2010'!A:B,2,FALSE))</f>
        <v/>
      </c>
      <c r="BP1975" s="12" t="str">
        <f t="shared" si="1067"/>
        <v>Опер.касса №8219/095</v>
      </c>
      <c r="BQ1975" t="e">
        <f>LEFT(#REF!,2)</f>
        <v>#REF!</v>
      </c>
      <c r="BR1975" s="12" t="str">
        <f t="shared" si="1073"/>
        <v>8219/095</v>
      </c>
    </row>
    <row r="1976" spans="1:70" ht="12.75" customHeight="1">
      <c r="A1976" t="str">
        <f t="shared" si="1068"/>
        <v>8219/097</v>
      </c>
      <c r="B1976" s="133">
        <v>2295</v>
      </c>
      <c r="C1976" s="1" t="s">
        <v>8443</v>
      </c>
      <c r="D1976" s="32" t="s">
        <v>1931</v>
      </c>
      <c r="E1976" s="1" t="s">
        <v>9951</v>
      </c>
      <c r="F1976" s="1" t="s">
        <v>8047</v>
      </c>
      <c r="G1976" s="1" t="s">
        <v>9952</v>
      </c>
      <c r="H1976" s="1" t="s">
        <v>9953</v>
      </c>
      <c r="I1976" s="1" t="s">
        <v>12868</v>
      </c>
      <c r="J1976" s="1"/>
      <c r="K1976" s="1">
        <v>0.4</v>
      </c>
      <c r="L1976" s="32" t="s">
        <v>4049</v>
      </c>
      <c r="M1976" s="8" t="s">
        <v>11908</v>
      </c>
      <c r="N1976" s="2" t="s">
        <v>12742</v>
      </c>
      <c r="O1976" s="173"/>
      <c r="P1976" s="168">
        <f t="shared" si="1098"/>
        <v>1973</v>
      </c>
      <c r="Q1976" s="138">
        <f t="shared" si="1092"/>
        <v>25</v>
      </c>
      <c r="R1976" s="138">
        <f t="shared" si="1093"/>
        <v>50</v>
      </c>
      <c r="S1976" s="138">
        <f t="shared" si="1094"/>
        <v>75</v>
      </c>
      <c r="T1976" s="138" t="e">
        <f t="shared" si="1095"/>
        <v>#VALUE!</v>
      </c>
      <c r="U1976" s="138" t="e">
        <f t="shared" si="1096"/>
        <v>#VALUE!</v>
      </c>
      <c r="V1976" s="138" t="e">
        <f t="shared" si="1097"/>
        <v>#VALUE!</v>
      </c>
      <c r="W1976" s="158" t="str">
        <f t="shared" si="1074"/>
        <v>08:30 13:30(11:30 13:00)</v>
      </c>
      <c r="X1976" s="159">
        <f>HLOOKUP(SEARCH("2",$M1976)-1,$Q$3:$V1976,$P1976+1,FALSE)</f>
        <v>25</v>
      </c>
      <c r="Y1976" s="160" t="str">
        <f t="shared" si="1075"/>
        <v>08:30 13:30(11:30 13:00)|08:30 13:30(11:30 13:00)|08:30 13:30(11:30 13:00)</v>
      </c>
      <c r="Z1976" s="161" t="str">
        <f t="shared" si="1076"/>
        <v>08:30 13:30(11:30 13:00)</v>
      </c>
      <c r="AA1976" s="158" t="str">
        <f t="shared" si="1077"/>
        <v>08:30 13:30(11:30 13:00)</v>
      </c>
      <c r="AB1976" s="159" t="e">
        <f>HLOOKUP(SEARCH("3",$M1976)-1,$Q$3:$V1976,$P1976+1,FALSE)</f>
        <v>#VALUE!</v>
      </c>
      <c r="AC1976" s="160" t="e">
        <f t="shared" si="1078"/>
        <v>#VALUE!</v>
      </c>
      <c r="AD1976" s="161" t="e">
        <f t="shared" si="1079"/>
        <v>#VALUE!</v>
      </c>
      <c r="AE1976" s="158" t="str">
        <f t="shared" si="1080"/>
        <v>выходной</v>
      </c>
      <c r="AF1976" s="159">
        <f>HLOOKUP(SEARCH("4",$M1976)-1,$Q$3:$V1976,$P1976+1,FALSE)</f>
        <v>50</v>
      </c>
      <c r="AG1976" s="161" t="str">
        <f t="shared" si="1081"/>
        <v>08:30 13:30(11:30 13:00)|08:30 13:30(11:30 13:00)</v>
      </c>
      <c r="AH1976" s="161" t="str">
        <f t="shared" si="1082"/>
        <v>08:30 13:30(11:30 13:00)</v>
      </c>
      <c r="AI1976" s="158" t="str">
        <f t="shared" si="1083"/>
        <v>08:30 13:30(11:30 13:00)</v>
      </c>
      <c r="AJ1976" s="159">
        <f>HLOOKUP(SEARCH("5",$M1976)-1,$Q$3:$V1976,$P1976+1,FALSE)</f>
        <v>75</v>
      </c>
      <c r="AK1976" s="161" t="str">
        <f t="shared" si="1084"/>
        <v>08:30 13:30(11:30 13:00)</v>
      </c>
      <c r="AL1976" s="161" t="e">
        <f t="shared" si="1085"/>
        <v>#VALUE!</v>
      </c>
      <c r="AM1976" s="158" t="str">
        <f t="shared" si="1086"/>
        <v>08:30 13:30(11:30 13:00)</v>
      </c>
      <c r="AN1976" s="159" t="e">
        <f>HLOOKUP(SEARCH("6",$M1976)-1,$Q$3:$V1976,$P1976+1,FALSE)</f>
        <v>#VALUE!</v>
      </c>
      <c r="AO1976" s="161" t="e">
        <f t="shared" si="1087"/>
        <v>#VALUE!</v>
      </c>
      <c r="AP1976" s="161" t="e">
        <f t="shared" si="1088"/>
        <v>#VALUE!</v>
      </c>
      <c r="AQ1976" s="162" t="str">
        <f t="shared" si="1089"/>
        <v>выходной</v>
      </c>
      <c r="AR1976" s="163" t="e">
        <f>HLOOKUP(SEARCH("7",$M1976)-1,$Q$3:$V1976,$P1976+1,FALSE)</f>
        <v>#VALUE!</v>
      </c>
      <c r="AS1976" s="164" t="str">
        <f t="shared" si="1090"/>
        <v>выходной</v>
      </c>
      <c r="AT1976" s="142"/>
      <c r="AU1976" s="11" t="str">
        <f>IF(ISERROR(VLOOKUP(B1976,'РЕОРГ 2008'!$A:$B,2,FALSE)),"",VLOOKUP(B1976,'РЕОРГ 2008'!$A:$B,2,FALSE))</f>
        <v>Опер.касса №4688/024</v>
      </c>
      <c r="AV1976" s="12" t="str">
        <f t="shared" si="1091"/>
        <v>Опер.касса №4688/024</v>
      </c>
      <c r="AW1976" s="31" t="e">
        <f>LEFT(#REF!,2)</f>
        <v>#REF!</v>
      </c>
      <c r="AX1976" s="12" t="str">
        <f t="shared" si="1069"/>
        <v>4688/024</v>
      </c>
      <c r="AZ1976" t="str">
        <f>IF(ISERROR(VLOOKUP(B1976,'РЕОРГ 01.08.2009'!$A:$B,2,FALSE)),"",VLOOKUP(B1976,'РЕОРГ 01.08.2009'!$A:$B,2,FALSE))</f>
        <v/>
      </c>
      <c r="BA1976" s="12" t="str">
        <f t="shared" si="1064"/>
        <v>Опер.касса №8219/097</v>
      </c>
      <c r="BB1976" t="e">
        <f>LEFT(#REF!,2)</f>
        <v>#REF!</v>
      </c>
      <c r="BC1976" s="12" t="str">
        <f t="shared" si="1070"/>
        <v>8219/097</v>
      </c>
      <c r="BE1976" t="str">
        <f>IF(ISERROR(VLOOKUP(B1976,'РЕОРГ 01.10.2009'!A:C,3,FALSE)),"",VLOOKUP(B1976,'РЕОРГ 01.10.2009'!A:C,3,FALSE))</f>
        <v/>
      </c>
      <c r="BF1976" s="12" t="str">
        <f t="shared" si="1065"/>
        <v>Опер.касса №8219/097</v>
      </c>
      <c r="BG1976" t="e">
        <f>LEFT(#REF!,2)</f>
        <v>#REF!</v>
      </c>
      <c r="BH1976" s="12" t="str">
        <f t="shared" si="1071"/>
        <v>8219/097</v>
      </c>
      <c r="BJ1976" t="str">
        <f>IF(ISERROR(VLOOKUP($B1976,'РЕОРГ 01.05.2010'!A:B,2,FALSE)),"",VLOOKUP($B1976,'РЕОРГ 01.05.2010'!A:B,2,FALSE))</f>
        <v/>
      </c>
      <c r="BK1976" s="12" t="str">
        <f t="shared" si="1066"/>
        <v>Опер.касса №8219/097</v>
      </c>
      <c r="BL1976" t="e">
        <f>LEFT(#REF!,2)</f>
        <v>#REF!</v>
      </c>
      <c r="BM1976" s="12" t="str">
        <f t="shared" si="1072"/>
        <v>8219/097</v>
      </c>
      <c r="BO1976" t="str">
        <f>IF(ISERROR(VLOOKUP($B1976,'РЕОРГ 01.08.2010'!A:B,2,FALSE)),"",VLOOKUP($B1976,'РЕОРГ 01.08.2010'!A:B,2,FALSE))</f>
        <v/>
      </c>
      <c r="BP1976" s="12" t="str">
        <f t="shared" si="1067"/>
        <v>Опер.касса №8219/097</v>
      </c>
      <c r="BQ1976" t="e">
        <f>LEFT(#REF!,2)</f>
        <v>#REF!</v>
      </c>
      <c r="BR1976" s="12" t="str">
        <f t="shared" si="1073"/>
        <v>8219/097</v>
      </c>
    </row>
    <row r="1977" spans="1:70" ht="12.75" customHeight="1">
      <c r="A1977" t="str">
        <f t="shared" si="1068"/>
        <v>8610</v>
      </c>
      <c r="B1977" s="133">
        <v>2318</v>
      </c>
      <c r="C1977" s="1" t="s">
        <v>6456</v>
      </c>
      <c r="D1977" s="32" t="s">
        <v>4491</v>
      </c>
      <c r="E1977" s="1" t="s">
        <v>3326</v>
      </c>
      <c r="F1977" s="1" t="s">
        <v>8047</v>
      </c>
      <c r="G1977" s="1" t="s">
        <v>6457</v>
      </c>
      <c r="H1977" s="1" t="s">
        <v>6458</v>
      </c>
      <c r="I1977" s="1" t="s">
        <v>1614</v>
      </c>
      <c r="J1977" s="1" t="s">
        <v>13031</v>
      </c>
      <c r="K1977" s="1">
        <v>1240</v>
      </c>
      <c r="L1977" s="32" t="s">
        <v>4048</v>
      </c>
      <c r="M1977" s="8" t="s">
        <v>11773</v>
      </c>
      <c r="N1977" s="2" t="s">
        <v>12768</v>
      </c>
      <c r="O1977" s="173"/>
      <c r="P1977" s="168">
        <f t="shared" si="1098"/>
        <v>1974</v>
      </c>
      <c r="Q1977" s="138">
        <f t="shared" si="1092"/>
        <v>12</v>
      </c>
      <c r="R1977" s="138">
        <f t="shared" si="1093"/>
        <v>24</v>
      </c>
      <c r="S1977" s="138">
        <f t="shared" si="1094"/>
        <v>36</v>
      </c>
      <c r="T1977" s="138">
        <f t="shared" si="1095"/>
        <v>48</v>
      </c>
      <c r="U1977" s="138">
        <f t="shared" si="1096"/>
        <v>60</v>
      </c>
      <c r="V1977" s="138" t="e">
        <f t="shared" si="1097"/>
        <v>#VALUE!</v>
      </c>
      <c r="W1977" s="158" t="str">
        <f t="shared" si="1074"/>
        <v>09:00 18:00</v>
      </c>
      <c r="X1977" s="159">
        <f>HLOOKUP(SEARCH("2",$M1977)-1,$Q$3:$V1977,$P1977+1,FALSE)</f>
        <v>12</v>
      </c>
      <c r="Y1977" s="160" t="str">
        <f t="shared" si="1075"/>
        <v>09:00 18:00|09:00 18:00|09:00 18:00|09:00 18:00|09:00 13:00</v>
      </c>
      <c r="Z1977" s="161" t="str">
        <f t="shared" si="1076"/>
        <v>09:00 18:00</v>
      </c>
      <c r="AA1977" s="158" t="str">
        <f t="shared" si="1077"/>
        <v>09:00 18:00</v>
      </c>
      <c r="AB1977" s="159">
        <f>HLOOKUP(SEARCH("3",$M1977)-1,$Q$3:$V1977,$P1977+1,FALSE)</f>
        <v>24</v>
      </c>
      <c r="AC1977" s="160" t="str">
        <f t="shared" si="1078"/>
        <v>09:00 18:00|09:00 18:00|09:00 18:00|09:00 13:00</v>
      </c>
      <c r="AD1977" s="161" t="str">
        <f t="shared" si="1079"/>
        <v>09:00 18:00</v>
      </c>
      <c r="AE1977" s="158" t="str">
        <f t="shared" si="1080"/>
        <v>09:00 18:00</v>
      </c>
      <c r="AF1977" s="159">
        <f>HLOOKUP(SEARCH("4",$M1977)-1,$Q$3:$V1977,$P1977+1,FALSE)</f>
        <v>36</v>
      </c>
      <c r="AG1977" s="161" t="str">
        <f t="shared" si="1081"/>
        <v>09:00 18:00|09:00 18:00|09:00 13:00</v>
      </c>
      <c r="AH1977" s="161" t="str">
        <f t="shared" si="1082"/>
        <v>09:00 18:00</v>
      </c>
      <c r="AI1977" s="158" t="str">
        <f t="shared" si="1083"/>
        <v>09:00 18:00</v>
      </c>
      <c r="AJ1977" s="159">
        <f>HLOOKUP(SEARCH("5",$M1977)-1,$Q$3:$V1977,$P1977+1,FALSE)</f>
        <v>48</v>
      </c>
      <c r="AK1977" s="161" t="str">
        <f t="shared" si="1084"/>
        <v>09:00 18:00|09:00 13:00</v>
      </c>
      <c r="AL1977" s="161" t="str">
        <f t="shared" si="1085"/>
        <v>09:00 18:00</v>
      </c>
      <c r="AM1977" s="158" t="str">
        <f t="shared" si="1086"/>
        <v>09:00 18:00</v>
      </c>
      <c r="AN1977" s="159">
        <f>HLOOKUP(SEARCH("6",$M1977)-1,$Q$3:$V1977,$P1977+1,FALSE)</f>
        <v>60</v>
      </c>
      <c r="AO1977" s="161" t="str">
        <f t="shared" si="1087"/>
        <v>09:00 13:00</v>
      </c>
      <c r="AP1977" s="161" t="e">
        <f t="shared" si="1088"/>
        <v>#VALUE!</v>
      </c>
      <c r="AQ1977" s="162" t="str">
        <f t="shared" si="1089"/>
        <v>09:00 13:00</v>
      </c>
      <c r="AR1977" s="163" t="e">
        <f>HLOOKUP(SEARCH("7",$M1977)-1,$Q$3:$V1977,$P1977+1,FALSE)</f>
        <v>#VALUE!</v>
      </c>
      <c r="AS1977" s="164" t="str">
        <f t="shared" si="1090"/>
        <v>выходной</v>
      </c>
      <c r="AT1977" s="142"/>
      <c r="AU1977" s="11" t="str">
        <f>IF(ISERROR(VLOOKUP(B1977,'РЕОРГ 2008'!$A:$B,2,FALSE)),"",VLOOKUP(B1977,'РЕОРГ 2008'!$A:$B,2,FALSE))</f>
        <v/>
      </c>
      <c r="AV1977" s="12" t="str">
        <f t="shared" si="1091"/>
        <v>Банк Татарстан отделение №8610</v>
      </c>
      <c r="AW1977" s="31" t="e">
        <f>LEFT(#REF!,2)</f>
        <v>#REF!</v>
      </c>
      <c r="AX1977" s="12" t="str">
        <f t="shared" si="1069"/>
        <v>8610</v>
      </c>
      <c r="AZ1977" t="str">
        <f>IF(ISERROR(VLOOKUP(B1977,'РЕОРГ 01.08.2009'!$A:$B,2,FALSE)),"",VLOOKUP(B1977,'РЕОРГ 01.08.2009'!$A:$B,2,FALSE))</f>
        <v/>
      </c>
      <c r="BA1977" s="12" t="str">
        <f t="shared" si="1064"/>
        <v>Банк Татарстан отделение №8610</v>
      </c>
      <c r="BB1977" t="e">
        <f>LEFT(#REF!,2)</f>
        <v>#REF!</v>
      </c>
      <c r="BC1977" s="12" t="str">
        <f t="shared" si="1070"/>
        <v>8610</v>
      </c>
      <c r="BE1977" t="str">
        <f>IF(ISERROR(VLOOKUP(B1977,'РЕОРГ 01.10.2009'!A:C,3,FALSE)),"",VLOOKUP(B1977,'РЕОРГ 01.10.2009'!A:C,3,FALSE))</f>
        <v/>
      </c>
      <c r="BF1977" s="12" t="str">
        <f t="shared" si="1065"/>
        <v>Банк Татарстан отделение №8610</v>
      </c>
      <c r="BG1977" t="e">
        <f>LEFT(#REF!,2)</f>
        <v>#REF!</v>
      </c>
      <c r="BH1977" s="12" t="str">
        <f t="shared" si="1071"/>
        <v>8610</v>
      </c>
      <c r="BJ1977" t="str">
        <f>IF(ISERROR(VLOOKUP($B1977,'РЕОРГ 01.05.2010'!A:B,2,FALSE)),"",VLOOKUP($B1977,'РЕОРГ 01.05.2010'!A:B,2,FALSE))</f>
        <v/>
      </c>
      <c r="BK1977" s="12" t="str">
        <f t="shared" si="1066"/>
        <v>Банк Татарстан отделение №8610</v>
      </c>
      <c r="BL1977" t="e">
        <f>LEFT(#REF!,2)</f>
        <v>#REF!</v>
      </c>
      <c r="BM1977" s="12" t="str">
        <f t="shared" si="1072"/>
        <v>8610</v>
      </c>
      <c r="BO1977" t="str">
        <f>IF(ISERROR(VLOOKUP($B1977,'РЕОРГ 01.08.2010'!A:B,2,FALSE)),"",VLOOKUP($B1977,'РЕОРГ 01.08.2010'!A:B,2,FALSE))</f>
        <v/>
      </c>
      <c r="BP1977" s="12" t="str">
        <f t="shared" si="1067"/>
        <v>Банк Татарстан отделение №8610</v>
      </c>
      <c r="BQ1977" t="e">
        <f>LEFT(#REF!,2)</f>
        <v>#REF!</v>
      </c>
      <c r="BR1977" s="12" t="str">
        <f t="shared" si="1073"/>
        <v>8610</v>
      </c>
    </row>
    <row r="1978" spans="1:70" ht="12.75" customHeight="1">
      <c r="A1978" t="str">
        <f t="shared" si="1068"/>
        <v>8610/0293</v>
      </c>
      <c r="B1978" s="133">
        <v>2622</v>
      </c>
      <c r="C1978" s="1" t="s">
        <v>11631</v>
      </c>
      <c r="D1978" s="32" t="s">
        <v>11368</v>
      </c>
      <c r="E1978" s="1" t="s">
        <v>3326</v>
      </c>
      <c r="F1978" s="1" t="s">
        <v>8047</v>
      </c>
      <c r="G1978" s="1" t="s">
        <v>6457</v>
      </c>
      <c r="H1978" s="1" t="s">
        <v>11632</v>
      </c>
      <c r="I1978" s="1" t="s">
        <v>11633</v>
      </c>
      <c r="J1978" s="1"/>
      <c r="K1978" s="1">
        <v>15</v>
      </c>
      <c r="L1978" s="32" t="s">
        <v>4048</v>
      </c>
      <c r="M1978" s="8" t="s">
        <v>11771</v>
      </c>
      <c r="N1978" s="2" t="s">
        <v>12769</v>
      </c>
      <c r="O1978" s="173"/>
      <c r="P1978" s="168">
        <f t="shared" si="1098"/>
        <v>1975</v>
      </c>
      <c r="Q1978" s="138">
        <f t="shared" si="1092"/>
        <v>25</v>
      </c>
      <c r="R1978" s="138">
        <f t="shared" si="1093"/>
        <v>50</v>
      </c>
      <c r="S1978" s="138">
        <f t="shared" si="1094"/>
        <v>75</v>
      </c>
      <c r="T1978" s="138">
        <f t="shared" si="1095"/>
        <v>100</v>
      </c>
      <c r="U1978" s="138" t="e">
        <f t="shared" si="1096"/>
        <v>#VALUE!</v>
      </c>
      <c r="V1978" s="138" t="e">
        <f t="shared" si="1097"/>
        <v>#VALUE!</v>
      </c>
      <c r="W1978" s="158" t="str">
        <f t="shared" si="1074"/>
        <v>08:30 17:30(13:00 13:45)</v>
      </c>
      <c r="X1978" s="159">
        <f>HLOOKUP(SEARCH("2",$M1978)-1,$Q$3:$V1978,$P1978+1,FALSE)</f>
        <v>25</v>
      </c>
      <c r="Y1978" s="160" t="str">
        <f t="shared" si="1075"/>
        <v>08:30 17:30(13:00 13:45)|08:30 17:30(13:00 13:45)|08:30 17:30(13:00 13:45)|08:30 16:15(13:00 13:45)</v>
      </c>
      <c r="Z1978" s="161" t="str">
        <f t="shared" si="1076"/>
        <v>08:30 17:30(13:00 13:45)</v>
      </c>
      <c r="AA1978" s="158" t="str">
        <f t="shared" si="1077"/>
        <v>08:30 17:30(13:00 13:45)</v>
      </c>
      <c r="AB1978" s="159">
        <f>HLOOKUP(SEARCH("3",$M1978)-1,$Q$3:$V1978,$P1978+1,FALSE)</f>
        <v>50</v>
      </c>
      <c r="AC1978" s="160" t="str">
        <f t="shared" si="1078"/>
        <v>08:30 17:30(13:00 13:45)|08:30 17:30(13:00 13:45)|08:30 16:15(13:00 13:45)</v>
      </c>
      <c r="AD1978" s="161" t="str">
        <f t="shared" si="1079"/>
        <v>08:30 17:30(13:00 13:45)</v>
      </c>
      <c r="AE1978" s="158" t="str">
        <f t="shared" si="1080"/>
        <v>08:30 17:30(13:00 13:45)</v>
      </c>
      <c r="AF1978" s="159">
        <f>HLOOKUP(SEARCH("4",$M1978)-1,$Q$3:$V1978,$P1978+1,FALSE)</f>
        <v>75</v>
      </c>
      <c r="AG1978" s="161" t="str">
        <f t="shared" si="1081"/>
        <v>08:30 17:30(13:00 13:45)|08:30 16:15(13:00 13:45)</v>
      </c>
      <c r="AH1978" s="161" t="str">
        <f t="shared" si="1082"/>
        <v>08:30 17:30(13:00 13:45)</v>
      </c>
      <c r="AI1978" s="158" t="str">
        <f t="shared" si="1083"/>
        <v>08:30 17:30(13:00 13:45)</v>
      </c>
      <c r="AJ1978" s="159">
        <f>HLOOKUP(SEARCH("5",$M1978)-1,$Q$3:$V1978,$P1978+1,FALSE)</f>
        <v>100</v>
      </c>
      <c r="AK1978" s="161" t="str">
        <f t="shared" si="1084"/>
        <v>08:30 16:15(13:00 13:45)</v>
      </c>
      <c r="AL1978" s="161" t="e">
        <f t="shared" si="1085"/>
        <v>#VALUE!</v>
      </c>
      <c r="AM1978" s="158" t="str">
        <f t="shared" si="1086"/>
        <v>08:30 16:15(13:00 13:45)</v>
      </c>
      <c r="AN1978" s="159" t="e">
        <f>HLOOKUP(SEARCH("6",$M1978)-1,$Q$3:$V1978,$P1978+1,FALSE)</f>
        <v>#VALUE!</v>
      </c>
      <c r="AO1978" s="161" t="e">
        <f t="shared" si="1087"/>
        <v>#VALUE!</v>
      </c>
      <c r="AP1978" s="161" t="e">
        <f t="shared" si="1088"/>
        <v>#VALUE!</v>
      </c>
      <c r="AQ1978" s="162" t="str">
        <f t="shared" si="1089"/>
        <v>выходной</v>
      </c>
      <c r="AR1978" s="163" t="e">
        <f>HLOOKUP(SEARCH("7",$M1978)-1,$Q$3:$V1978,$P1978+1,FALSE)</f>
        <v>#VALUE!</v>
      </c>
      <c r="AS1978" s="164" t="str">
        <f t="shared" si="1090"/>
        <v>выходной</v>
      </c>
      <c r="AT1978" s="142"/>
      <c r="AU1978" s="11" t="str">
        <f>IF(ISERROR(VLOOKUP(B1978,'РЕОРГ 2008'!$A:$B,2,FALSE)),"",VLOOKUP(B1978,'РЕОРГ 2008'!$A:$B,2,FALSE))</f>
        <v/>
      </c>
      <c r="AV1978" s="12" t="str">
        <f t="shared" si="1091"/>
        <v>Опер.офис №8610/0293</v>
      </c>
      <c r="AW1978" s="31" t="e">
        <f>LEFT(#REF!,2)</f>
        <v>#REF!</v>
      </c>
      <c r="AX1978" s="12" t="str">
        <f t="shared" si="1069"/>
        <v>8610/0293</v>
      </c>
      <c r="AZ1978" t="str">
        <f>IF(ISERROR(VLOOKUP(B1978,'РЕОРГ 01.08.2009'!$A:$B,2,FALSE)),"",VLOOKUP(B1978,'РЕОРГ 01.08.2009'!$A:$B,2,FALSE))</f>
        <v/>
      </c>
      <c r="BA1978" s="12" t="str">
        <f t="shared" si="1064"/>
        <v>Опер.офис №8610/0293</v>
      </c>
      <c r="BB1978" t="e">
        <f>LEFT(#REF!,2)</f>
        <v>#REF!</v>
      </c>
      <c r="BC1978" s="12" t="str">
        <f t="shared" si="1070"/>
        <v>8610/0293</v>
      </c>
      <c r="BE1978" t="str">
        <f>IF(ISERROR(VLOOKUP(B1978,'РЕОРГ 01.10.2009'!A:C,3,FALSE)),"",VLOOKUP(B1978,'РЕОРГ 01.10.2009'!A:C,3,FALSE))</f>
        <v/>
      </c>
      <c r="BF1978" s="12" t="str">
        <f t="shared" si="1065"/>
        <v>Опер.офис №8610/0293</v>
      </c>
      <c r="BG1978" t="e">
        <f>LEFT(#REF!,2)</f>
        <v>#REF!</v>
      </c>
      <c r="BH1978" s="12" t="str">
        <f t="shared" si="1071"/>
        <v>8610/0293</v>
      </c>
      <c r="BJ1978" t="str">
        <f>IF(ISERROR(VLOOKUP($B1978,'РЕОРГ 01.05.2010'!A:B,2,FALSE)),"",VLOOKUP($B1978,'РЕОРГ 01.05.2010'!A:B,2,FALSE))</f>
        <v/>
      </c>
      <c r="BK1978" s="12" t="str">
        <f t="shared" si="1066"/>
        <v>Опер.офис №8610/0293</v>
      </c>
      <c r="BL1978" t="e">
        <f>LEFT(#REF!,2)</f>
        <v>#REF!</v>
      </c>
      <c r="BM1978" s="12" t="str">
        <f t="shared" si="1072"/>
        <v>8610/0293</v>
      </c>
      <c r="BO1978" t="str">
        <f>IF(ISERROR(VLOOKUP($B1978,'РЕОРГ 01.08.2010'!A:B,2,FALSE)),"",VLOOKUP($B1978,'РЕОРГ 01.08.2010'!A:B,2,FALSE))</f>
        <v/>
      </c>
      <c r="BP1978" s="12" t="str">
        <f t="shared" si="1067"/>
        <v>Опер.офис №8610/0293</v>
      </c>
      <c r="BQ1978" t="e">
        <f>LEFT(#REF!,2)</f>
        <v>#REF!</v>
      </c>
      <c r="BR1978" s="12" t="str">
        <f t="shared" si="1073"/>
        <v>8610/0293</v>
      </c>
    </row>
    <row r="1979" spans="1:70" ht="12.75" customHeight="1">
      <c r="A1979" t="str">
        <f t="shared" si="1068"/>
        <v>4437</v>
      </c>
      <c r="B1979" s="133">
        <v>2319</v>
      </c>
      <c r="C1979" s="1" t="s">
        <v>6459</v>
      </c>
      <c r="D1979" s="32" t="s">
        <v>4491</v>
      </c>
      <c r="E1979" s="1" t="s">
        <v>6460</v>
      </c>
      <c r="F1979" s="1" t="s">
        <v>9306</v>
      </c>
      <c r="G1979" s="1" t="s">
        <v>6461</v>
      </c>
      <c r="H1979" s="1" t="s">
        <v>6462</v>
      </c>
      <c r="I1979" s="1" t="s">
        <v>11086</v>
      </c>
      <c r="J1979" s="1" t="s">
        <v>13032</v>
      </c>
      <c r="K1979" s="1">
        <v>67</v>
      </c>
      <c r="L1979" s="32" t="s">
        <v>4051</v>
      </c>
      <c r="M1979" s="8" t="s">
        <v>11773</v>
      </c>
      <c r="N1979" s="2" t="s">
        <v>12770</v>
      </c>
      <c r="O1979" s="173"/>
      <c r="P1979" s="168">
        <f t="shared" si="1098"/>
        <v>1976</v>
      </c>
      <c r="Q1979" s="138">
        <f t="shared" si="1092"/>
        <v>12</v>
      </c>
      <c r="R1979" s="138">
        <f t="shared" si="1093"/>
        <v>24</v>
      </c>
      <c r="S1979" s="138">
        <f t="shared" si="1094"/>
        <v>36</v>
      </c>
      <c r="T1979" s="138">
        <f t="shared" si="1095"/>
        <v>48</v>
      </c>
      <c r="U1979" s="138">
        <f t="shared" si="1096"/>
        <v>60</v>
      </c>
      <c r="V1979" s="138" t="e">
        <f t="shared" si="1097"/>
        <v>#VALUE!</v>
      </c>
      <c r="W1979" s="158" t="str">
        <f t="shared" si="1074"/>
        <v>08:00 18:00</v>
      </c>
      <c r="X1979" s="159">
        <f>HLOOKUP(SEARCH("2",$M1979)-1,$Q$3:$V1979,$P1979+1,FALSE)</f>
        <v>12</v>
      </c>
      <c r="Y1979" s="160" t="str">
        <f t="shared" si="1075"/>
        <v>08:00 18:00|08:00 18:00|08:00 18:00|09:00 18:00|08:00 16:00(12:00 12:30)</v>
      </c>
      <c r="Z1979" s="161" t="str">
        <f t="shared" si="1076"/>
        <v>08:00 18:00</v>
      </c>
      <c r="AA1979" s="158" t="str">
        <f t="shared" si="1077"/>
        <v>08:00 18:00</v>
      </c>
      <c r="AB1979" s="159">
        <f>HLOOKUP(SEARCH("3",$M1979)-1,$Q$3:$V1979,$P1979+1,FALSE)</f>
        <v>24</v>
      </c>
      <c r="AC1979" s="160" t="str">
        <f t="shared" si="1078"/>
        <v>08:00 18:00|08:00 18:00|09:00 18:00|08:00 16:00(12:00 12:30)</v>
      </c>
      <c r="AD1979" s="161" t="str">
        <f t="shared" si="1079"/>
        <v>08:00 18:00</v>
      </c>
      <c r="AE1979" s="158" t="str">
        <f t="shared" si="1080"/>
        <v>08:00 18:00</v>
      </c>
      <c r="AF1979" s="159">
        <f>HLOOKUP(SEARCH("4",$M1979)-1,$Q$3:$V1979,$P1979+1,FALSE)</f>
        <v>36</v>
      </c>
      <c r="AG1979" s="161" t="str">
        <f t="shared" si="1081"/>
        <v>08:00 18:00|09:00 18:00|08:00 16:00(12:00 12:30)</v>
      </c>
      <c r="AH1979" s="161" t="str">
        <f t="shared" si="1082"/>
        <v>08:00 18:00</v>
      </c>
      <c r="AI1979" s="158" t="str">
        <f t="shared" si="1083"/>
        <v>08:00 18:00</v>
      </c>
      <c r="AJ1979" s="159">
        <f>HLOOKUP(SEARCH("5",$M1979)-1,$Q$3:$V1979,$P1979+1,FALSE)</f>
        <v>48</v>
      </c>
      <c r="AK1979" s="161" t="str">
        <f t="shared" si="1084"/>
        <v>09:00 18:00|08:00 16:00(12:00 12:30)</v>
      </c>
      <c r="AL1979" s="161" t="str">
        <f t="shared" si="1085"/>
        <v>09:00 18:00</v>
      </c>
      <c r="AM1979" s="158" t="str">
        <f t="shared" si="1086"/>
        <v>09:00 18:00</v>
      </c>
      <c r="AN1979" s="159">
        <f>HLOOKUP(SEARCH("6",$M1979)-1,$Q$3:$V1979,$P1979+1,FALSE)</f>
        <v>60</v>
      </c>
      <c r="AO1979" s="161" t="str">
        <f t="shared" si="1087"/>
        <v>08:00 16:00(12:00 12:30)</v>
      </c>
      <c r="AP1979" s="161" t="e">
        <f t="shared" si="1088"/>
        <v>#VALUE!</v>
      </c>
      <c r="AQ1979" s="162" t="str">
        <f t="shared" si="1089"/>
        <v>08:00 16:00(12:00 12:30)</v>
      </c>
      <c r="AR1979" s="163" t="e">
        <f>HLOOKUP(SEARCH("7",$M1979)-1,$Q$3:$V1979,$P1979+1,FALSE)</f>
        <v>#VALUE!</v>
      </c>
      <c r="AS1979" s="164" t="str">
        <f t="shared" si="1090"/>
        <v>выходной</v>
      </c>
      <c r="AT1979" s="142"/>
      <c r="AU1979" s="11" t="str">
        <f>IF(ISERROR(VLOOKUP(B1979,'РЕОРГ 2008'!$A:$B,2,FALSE)),"",VLOOKUP(B1979,'РЕОРГ 2008'!$A:$B,2,FALSE))</f>
        <v/>
      </c>
      <c r="AV1979" s="12" t="str">
        <f t="shared" si="1091"/>
        <v>Цивильское отделение №4437</v>
      </c>
      <c r="AW1979" s="31" t="e">
        <f>LEFT(#REF!,2)</f>
        <v>#REF!</v>
      </c>
      <c r="AX1979" s="12" t="str">
        <f t="shared" si="1069"/>
        <v>4437</v>
      </c>
      <c r="AZ1979" t="str">
        <f>IF(ISERROR(VLOOKUP(B1979,'РЕОРГ 01.08.2009'!$A:$B,2,FALSE)),"",VLOOKUP(B1979,'РЕОРГ 01.08.2009'!$A:$B,2,FALSE))</f>
        <v/>
      </c>
      <c r="BA1979" s="12" t="str">
        <f t="shared" si="1064"/>
        <v>Цивильское отделение №4437</v>
      </c>
      <c r="BB1979" t="e">
        <f>LEFT(#REF!,2)</f>
        <v>#REF!</v>
      </c>
      <c r="BC1979" s="12" t="str">
        <f t="shared" si="1070"/>
        <v>4437</v>
      </c>
      <c r="BE1979" t="str">
        <f>IF(ISERROR(VLOOKUP(B1979,'РЕОРГ 01.10.2009'!A:C,3,FALSE)),"",VLOOKUP(B1979,'РЕОРГ 01.10.2009'!A:C,3,FALSE))</f>
        <v/>
      </c>
      <c r="BF1979" s="12" t="str">
        <f t="shared" si="1065"/>
        <v>Цивильское отделение №4437</v>
      </c>
      <c r="BG1979" t="e">
        <f>LEFT(#REF!,2)</f>
        <v>#REF!</v>
      </c>
      <c r="BH1979" s="12" t="str">
        <f t="shared" si="1071"/>
        <v>4437</v>
      </c>
      <c r="BJ1979" t="str">
        <f>IF(ISERROR(VLOOKUP($B1979,'РЕОРГ 01.05.2010'!A:B,2,FALSE)),"",VLOOKUP($B1979,'РЕОРГ 01.05.2010'!A:B,2,FALSE))</f>
        <v/>
      </c>
      <c r="BK1979" s="12" t="str">
        <f t="shared" si="1066"/>
        <v>Цивильское отделение №4437</v>
      </c>
      <c r="BL1979" t="e">
        <f>LEFT(#REF!,2)</f>
        <v>#REF!</v>
      </c>
      <c r="BM1979" s="12" t="str">
        <f t="shared" si="1072"/>
        <v>4437</v>
      </c>
      <c r="BO1979" t="str">
        <f>IF(ISERROR(VLOOKUP($B1979,'РЕОРГ 01.08.2010'!A:B,2,FALSE)),"",VLOOKUP($B1979,'РЕОРГ 01.08.2010'!A:B,2,FALSE))</f>
        <v/>
      </c>
      <c r="BP1979" s="12" t="str">
        <f t="shared" si="1067"/>
        <v>Цивильское отделение №4437</v>
      </c>
      <c r="BQ1979" t="e">
        <f>LEFT(#REF!,2)</f>
        <v>#REF!</v>
      </c>
      <c r="BR1979" s="12" t="str">
        <f t="shared" si="1073"/>
        <v>4437</v>
      </c>
    </row>
    <row r="1980" spans="1:70" ht="12.75" customHeight="1">
      <c r="A1980" t="str">
        <f t="shared" si="1068"/>
        <v>4437/01</v>
      </c>
      <c r="B1980" s="133">
        <v>2320</v>
      </c>
      <c r="C1980" s="1" t="s">
        <v>6463</v>
      </c>
      <c r="D1980" s="32" t="s">
        <v>1931</v>
      </c>
      <c r="E1980" s="1" t="s">
        <v>6464</v>
      </c>
      <c r="F1980" s="1" t="s">
        <v>9306</v>
      </c>
      <c r="G1980" s="1" t="s">
        <v>6465</v>
      </c>
      <c r="H1980" s="1" t="s">
        <v>6466</v>
      </c>
      <c r="I1980" s="1" t="s">
        <v>6467</v>
      </c>
      <c r="J1980" s="1"/>
      <c r="K1980" s="1">
        <v>0.3</v>
      </c>
      <c r="L1980" s="32" t="s">
        <v>4049</v>
      </c>
      <c r="M1980" s="8" t="s">
        <v>11868</v>
      </c>
      <c r="N1980" s="2" t="s">
        <v>12771</v>
      </c>
      <c r="O1980" s="173"/>
      <c r="P1980" s="168">
        <f t="shared" si="1098"/>
        <v>1977</v>
      </c>
      <c r="Q1980" s="138">
        <f t="shared" si="1092"/>
        <v>25</v>
      </c>
      <c r="R1980" s="138" t="e">
        <f t="shared" si="1093"/>
        <v>#VALUE!</v>
      </c>
      <c r="S1980" s="138" t="e">
        <f t="shared" si="1094"/>
        <v>#VALUE!</v>
      </c>
      <c r="T1980" s="138" t="e">
        <f t="shared" si="1095"/>
        <v>#VALUE!</v>
      </c>
      <c r="U1980" s="138" t="e">
        <f t="shared" si="1096"/>
        <v>#VALUE!</v>
      </c>
      <c r="V1980" s="138" t="e">
        <f t="shared" si="1097"/>
        <v>#VALUE!</v>
      </c>
      <c r="W1980" s="158" t="str">
        <f t="shared" si="1074"/>
        <v>выходной</v>
      </c>
      <c r="X1980" s="159" t="e">
        <f>HLOOKUP(SEARCH("2",$M1980)-1,$Q$3:$V1980,$P1980+1,FALSE)</f>
        <v>#N/A</v>
      </c>
      <c r="Y1980" s="160" t="str">
        <f t="shared" si="1075"/>
        <v>08:00 14:00(12:00 12:30)</v>
      </c>
      <c r="Z1980" s="161" t="e">
        <f t="shared" si="1076"/>
        <v>#VALUE!</v>
      </c>
      <c r="AA1980" s="158" t="str">
        <f t="shared" si="1077"/>
        <v>08:00 14:00(12:00 12:30)</v>
      </c>
      <c r="AB1980" s="159" t="e">
        <f>HLOOKUP(SEARCH("3",$M1980)-1,$Q$3:$V1980,$P1980+1,FALSE)</f>
        <v>#VALUE!</v>
      </c>
      <c r="AC1980" s="160" t="e">
        <f t="shared" si="1078"/>
        <v>#VALUE!</v>
      </c>
      <c r="AD1980" s="161" t="e">
        <f t="shared" si="1079"/>
        <v>#VALUE!</v>
      </c>
      <c r="AE1980" s="158" t="str">
        <f t="shared" si="1080"/>
        <v>выходной</v>
      </c>
      <c r="AF1980" s="159">
        <f>HLOOKUP(SEARCH("4",$M1980)-1,$Q$3:$V1980,$P1980+1,FALSE)</f>
        <v>25</v>
      </c>
      <c r="AG1980" s="161" t="str">
        <f t="shared" si="1081"/>
        <v>08:00 14:00(12:00 12:30)</v>
      </c>
      <c r="AH1980" s="161" t="e">
        <f t="shared" si="1082"/>
        <v>#VALUE!</v>
      </c>
      <c r="AI1980" s="158" t="str">
        <f t="shared" si="1083"/>
        <v>08:00 14:00(12:00 12:30)</v>
      </c>
      <c r="AJ1980" s="159" t="e">
        <f>HLOOKUP(SEARCH("5",$M1980)-1,$Q$3:$V1980,$P1980+1,FALSE)</f>
        <v>#VALUE!</v>
      </c>
      <c r="AK1980" s="161" t="e">
        <f t="shared" si="1084"/>
        <v>#VALUE!</v>
      </c>
      <c r="AL1980" s="161" t="e">
        <f t="shared" si="1085"/>
        <v>#VALUE!</v>
      </c>
      <c r="AM1980" s="158" t="str">
        <f t="shared" si="1086"/>
        <v>выходной</v>
      </c>
      <c r="AN1980" s="159" t="e">
        <f>HLOOKUP(SEARCH("6",$M1980)-1,$Q$3:$V1980,$P1980+1,FALSE)</f>
        <v>#VALUE!</v>
      </c>
      <c r="AO1980" s="161" t="e">
        <f t="shared" si="1087"/>
        <v>#VALUE!</v>
      </c>
      <c r="AP1980" s="161" t="e">
        <f t="shared" si="1088"/>
        <v>#VALUE!</v>
      </c>
      <c r="AQ1980" s="162" t="str">
        <f t="shared" si="1089"/>
        <v>выходной</v>
      </c>
      <c r="AR1980" s="163" t="e">
        <f>HLOOKUP(SEARCH("7",$M1980)-1,$Q$3:$V1980,$P1980+1,FALSE)</f>
        <v>#VALUE!</v>
      </c>
      <c r="AS1980" s="164" t="str">
        <f t="shared" si="1090"/>
        <v>выходной</v>
      </c>
      <c r="AT1980" s="142"/>
      <c r="AU1980" s="11" t="str">
        <f>IF(ISERROR(VLOOKUP(B1980,'РЕОРГ 2008'!$A:$B,2,FALSE)),"",VLOOKUP(B1980,'РЕОРГ 2008'!$A:$B,2,FALSE))</f>
        <v/>
      </c>
      <c r="AV1980" s="12" t="str">
        <f t="shared" si="1091"/>
        <v>Опер.касса №4437/01</v>
      </c>
      <c r="AW1980" s="31" t="e">
        <f>LEFT(#REF!,2)</f>
        <v>#REF!</v>
      </c>
      <c r="AX1980" s="12" t="str">
        <f t="shared" si="1069"/>
        <v>4437/01</v>
      </c>
      <c r="AZ1980" t="str">
        <f>IF(ISERROR(VLOOKUP(B1980,'РЕОРГ 01.08.2009'!$A:$B,2,FALSE)),"",VLOOKUP(B1980,'РЕОРГ 01.08.2009'!$A:$B,2,FALSE))</f>
        <v/>
      </c>
      <c r="BA1980" s="12" t="str">
        <f t="shared" si="1064"/>
        <v>Опер.касса №4437/01</v>
      </c>
      <c r="BB1980" t="e">
        <f>LEFT(#REF!,2)</f>
        <v>#REF!</v>
      </c>
      <c r="BC1980" s="12" t="str">
        <f t="shared" si="1070"/>
        <v>4437/01</v>
      </c>
      <c r="BE1980" t="str">
        <f>IF(ISERROR(VLOOKUP(B1980,'РЕОРГ 01.10.2009'!A:C,3,FALSE)),"",VLOOKUP(B1980,'РЕОРГ 01.10.2009'!A:C,3,FALSE))</f>
        <v/>
      </c>
      <c r="BF1980" s="12" t="str">
        <f t="shared" si="1065"/>
        <v>Опер.касса №4437/01</v>
      </c>
      <c r="BG1980" t="e">
        <f>LEFT(#REF!,2)</f>
        <v>#REF!</v>
      </c>
      <c r="BH1980" s="12" t="str">
        <f t="shared" si="1071"/>
        <v>4437/01</v>
      </c>
      <c r="BJ1980" t="str">
        <f>IF(ISERROR(VLOOKUP($B1980,'РЕОРГ 01.05.2010'!A:B,2,FALSE)),"",VLOOKUP($B1980,'РЕОРГ 01.05.2010'!A:B,2,FALSE))</f>
        <v/>
      </c>
      <c r="BK1980" s="12" t="str">
        <f t="shared" si="1066"/>
        <v>Опер.касса №4437/01</v>
      </c>
      <c r="BL1980" t="e">
        <f>LEFT(#REF!,2)</f>
        <v>#REF!</v>
      </c>
      <c r="BM1980" s="12" t="str">
        <f t="shared" si="1072"/>
        <v>4437/01</v>
      </c>
      <c r="BO1980" t="str">
        <f>IF(ISERROR(VLOOKUP($B1980,'РЕОРГ 01.08.2010'!A:B,2,FALSE)),"",VLOOKUP($B1980,'РЕОРГ 01.08.2010'!A:B,2,FALSE))</f>
        <v/>
      </c>
      <c r="BP1980" s="12" t="str">
        <f t="shared" si="1067"/>
        <v>Опер.касса №4437/01</v>
      </c>
      <c r="BQ1980" t="e">
        <f>LEFT(#REF!,2)</f>
        <v>#REF!</v>
      </c>
      <c r="BR1980" s="12" t="str">
        <f t="shared" si="1073"/>
        <v>4437/01</v>
      </c>
    </row>
    <row r="1981" spans="1:70" ht="12.75" customHeight="1">
      <c r="A1981" t="str">
        <f t="shared" si="1068"/>
        <v>4437/010</v>
      </c>
      <c r="B1981" s="133">
        <v>2321</v>
      </c>
      <c r="C1981" s="1" t="s">
        <v>6468</v>
      </c>
      <c r="D1981" s="32" t="s">
        <v>1931</v>
      </c>
      <c r="E1981" s="1" t="s">
        <v>6469</v>
      </c>
      <c r="F1981" s="1" t="s">
        <v>9306</v>
      </c>
      <c r="G1981" s="1" t="s">
        <v>6470</v>
      </c>
      <c r="H1981" s="1" t="s">
        <v>4142</v>
      </c>
      <c r="I1981" s="1" t="s">
        <v>6471</v>
      </c>
      <c r="J1981" s="1"/>
      <c r="K1981" s="1">
        <v>0.4</v>
      </c>
      <c r="L1981" s="32" t="s">
        <v>4049</v>
      </c>
      <c r="M1981" s="8" t="s">
        <v>11991</v>
      </c>
      <c r="N1981" s="2" t="s">
        <v>12772</v>
      </c>
      <c r="O1981" s="173"/>
      <c r="P1981" s="168">
        <f t="shared" si="1098"/>
        <v>1978</v>
      </c>
      <c r="Q1981" s="138">
        <f t="shared" si="1092"/>
        <v>12</v>
      </c>
      <c r="R1981" s="138">
        <f t="shared" si="1093"/>
        <v>24</v>
      </c>
      <c r="S1981" s="138" t="e">
        <f t="shared" si="1094"/>
        <v>#VALUE!</v>
      </c>
      <c r="T1981" s="138" t="e">
        <f t="shared" si="1095"/>
        <v>#VALUE!</v>
      </c>
      <c r="U1981" s="138" t="e">
        <f t="shared" si="1096"/>
        <v>#VALUE!</v>
      </c>
      <c r="V1981" s="138" t="e">
        <f t="shared" si="1097"/>
        <v>#VALUE!</v>
      </c>
      <c r="W1981" s="158" t="str">
        <f t="shared" si="1074"/>
        <v>08:30 13:30</v>
      </c>
      <c r="X1981" s="159" t="e">
        <f>HLOOKUP(SEARCH("2",$M1981)-1,$Q$3:$V1981,$P1981+1,FALSE)</f>
        <v>#VALUE!</v>
      </c>
      <c r="Y1981" s="160" t="e">
        <f t="shared" si="1075"/>
        <v>#VALUE!</v>
      </c>
      <c r="Z1981" s="161" t="e">
        <f t="shared" si="1076"/>
        <v>#VALUE!</v>
      </c>
      <c r="AA1981" s="158" t="str">
        <f t="shared" si="1077"/>
        <v>выходной</v>
      </c>
      <c r="AB1981" s="159">
        <f>HLOOKUP(SEARCH("3",$M1981)-1,$Q$3:$V1981,$P1981+1,FALSE)</f>
        <v>12</v>
      </c>
      <c r="AC1981" s="160" t="str">
        <f t="shared" si="1078"/>
        <v>08:30 13:30|08:30 13:00</v>
      </c>
      <c r="AD1981" s="161" t="str">
        <f t="shared" si="1079"/>
        <v>08:30 13:30</v>
      </c>
      <c r="AE1981" s="158" t="str">
        <f t="shared" si="1080"/>
        <v>08:30 13:30</v>
      </c>
      <c r="AF1981" s="159" t="e">
        <f>HLOOKUP(SEARCH("4",$M1981)-1,$Q$3:$V1981,$P1981+1,FALSE)</f>
        <v>#VALUE!</v>
      </c>
      <c r="AG1981" s="161" t="e">
        <f t="shared" si="1081"/>
        <v>#VALUE!</v>
      </c>
      <c r="AH1981" s="161" t="e">
        <f t="shared" si="1082"/>
        <v>#VALUE!</v>
      </c>
      <c r="AI1981" s="158" t="str">
        <f t="shared" si="1083"/>
        <v>выходной</v>
      </c>
      <c r="AJ1981" s="159">
        <f>HLOOKUP(SEARCH("5",$M1981)-1,$Q$3:$V1981,$P1981+1,FALSE)</f>
        <v>24</v>
      </c>
      <c r="AK1981" s="161" t="str">
        <f t="shared" si="1084"/>
        <v>08:30 13:00</v>
      </c>
      <c r="AL1981" s="161" t="e">
        <f t="shared" si="1085"/>
        <v>#VALUE!</v>
      </c>
      <c r="AM1981" s="158" t="str">
        <f t="shared" si="1086"/>
        <v>08:30 13:00</v>
      </c>
      <c r="AN1981" s="159" t="e">
        <f>HLOOKUP(SEARCH("6",$M1981)-1,$Q$3:$V1981,$P1981+1,FALSE)</f>
        <v>#VALUE!</v>
      </c>
      <c r="AO1981" s="161" t="e">
        <f t="shared" si="1087"/>
        <v>#VALUE!</v>
      </c>
      <c r="AP1981" s="161" t="e">
        <f t="shared" si="1088"/>
        <v>#VALUE!</v>
      </c>
      <c r="AQ1981" s="162" t="str">
        <f t="shared" si="1089"/>
        <v>выходной</v>
      </c>
      <c r="AR1981" s="163" t="e">
        <f>HLOOKUP(SEARCH("7",$M1981)-1,$Q$3:$V1981,$P1981+1,FALSE)</f>
        <v>#VALUE!</v>
      </c>
      <c r="AS1981" s="164" t="str">
        <f t="shared" si="1090"/>
        <v>выходной</v>
      </c>
      <c r="AT1981" s="142"/>
      <c r="AU1981" s="11" t="str">
        <f>IF(ISERROR(VLOOKUP(B1981,'РЕОРГ 2008'!$A:$B,2,FALSE)),"",VLOOKUP(B1981,'РЕОРГ 2008'!$A:$B,2,FALSE))</f>
        <v/>
      </c>
      <c r="AV1981" s="12" t="str">
        <f t="shared" si="1091"/>
        <v>Опер.касса №4437/010</v>
      </c>
      <c r="AW1981" s="31" t="e">
        <f>LEFT(#REF!,2)</f>
        <v>#REF!</v>
      </c>
      <c r="AX1981" s="12" t="str">
        <f t="shared" si="1069"/>
        <v>4437/010</v>
      </c>
      <c r="AZ1981" t="str">
        <f>IF(ISERROR(VLOOKUP(B1981,'РЕОРГ 01.08.2009'!$A:$B,2,FALSE)),"",VLOOKUP(B1981,'РЕОРГ 01.08.2009'!$A:$B,2,FALSE))</f>
        <v/>
      </c>
      <c r="BA1981" s="12" t="str">
        <f t="shared" si="1064"/>
        <v>Опер.касса №4437/010</v>
      </c>
      <c r="BB1981" t="e">
        <f>LEFT(#REF!,2)</f>
        <v>#REF!</v>
      </c>
      <c r="BC1981" s="12" t="str">
        <f t="shared" si="1070"/>
        <v>4437/010</v>
      </c>
      <c r="BE1981" t="str">
        <f>IF(ISERROR(VLOOKUP(B1981,'РЕОРГ 01.10.2009'!A:C,3,FALSE)),"",VLOOKUP(B1981,'РЕОРГ 01.10.2009'!A:C,3,FALSE))</f>
        <v/>
      </c>
      <c r="BF1981" s="12" t="str">
        <f t="shared" si="1065"/>
        <v>Опер.касса №4437/010</v>
      </c>
      <c r="BG1981" t="e">
        <f>LEFT(#REF!,2)</f>
        <v>#REF!</v>
      </c>
      <c r="BH1981" s="12" t="str">
        <f t="shared" si="1071"/>
        <v>4437/010</v>
      </c>
      <c r="BJ1981" t="str">
        <f>IF(ISERROR(VLOOKUP($B1981,'РЕОРГ 01.05.2010'!A:B,2,FALSE)),"",VLOOKUP($B1981,'РЕОРГ 01.05.2010'!A:B,2,FALSE))</f>
        <v/>
      </c>
      <c r="BK1981" s="12" t="str">
        <f t="shared" si="1066"/>
        <v>Опер.касса №4437/010</v>
      </c>
      <c r="BL1981" t="e">
        <f>LEFT(#REF!,2)</f>
        <v>#REF!</v>
      </c>
      <c r="BM1981" s="12" t="str">
        <f t="shared" si="1072"/>
        <v>4437/010</v>
      </c>
      <c r="BO1981" t="str">
        <f>IF(ISERROR(VLOOKUP($B1981,'РЕОРГ 01.08.2010'!A:B,2,FALSE)),"",VLOOKUP($B1981,'РЕОРГ 01.08.2010'!A:B,2,FALSE))</f>
        <v/>
      </c>
      <c r="BP1981" s="12" t="str">
        <f t="shared" si="1067"/>
        <v>Опер.касса №4437/010</v>
      </c>
      <c r="BQ1981" t="e">
        <f>LEFT(#REF!,2)</f>
        <v>#REF!</v>
      </c>
      <c r="BR1981" s="12" t="str">
        <f t="shared" si="1073"/>
        <v>4437/010</v>
      </c>
    </row>
    <row r="1982" spans="1:70" ht="12.75" customHeight="1">
      <c r="A1982" t="str">
        <f t="shared" si="1068"/>
        <v>4437/012</v>
      </c>
      <c r="B1982" s="133">
        <v>2322</v>
      </c>
      <c r="C1982" s="1" t="s">
        <v>6472</v>
      </c>
      <c r="D1982" s="32" t="s">
        <v>1931</v>
      </c>
      <c r="E1982" s="1" t="s">
        <v>6473</v>
      </c>
      <c r="F1982" s="1" t="s">
        <v>9306</v>
      </c>
      <c r="G1982" s="1" t="s">
        <v>6474</v>
      </c>
      <c r="H1982" s="1" t="s">
        <v>4143</v>
      </c>
      <c r="I1982" s="1" t="s">
        <v>6475</v>
      </c>
      <c r="J1982" s="1"/>
      <c r="K1982" s="1">
        <v>0.5</v>
      </c>
      <c r="L1982" s="32" t="s">
        <v>4049</v>
      </c>
      <c r="M1982" s="8" t="s">
        <v>11976</v>
      </c>
      <c r="N1982" s="2" t="s">
        <v>12579</v>
      </c>
      <c r="O1982" s="173"/>
      <c r="P1982" s="168">
        <f t="shared" si="1098"/>
        <v>1979</v>
      </c>
      <c r="Q1982" s="138">
        <f t="shared" si="1092"/>
        <v>25</v>
      </c>
      <c r="R1982" s="138">
        <f t="shared" si="1093"/>
        <v>50</v>
      </c>
      <c r="S1982" s="138" t="e">
        <f t="shared" si="1094"/>
        <v>#VALUE!</v>
      </c>
      <c r="T1982" s="138" t="e">
        <f t="shared" si="1095"/>
        <v>#VALUE!</v>
      </c>
      <c r="U1982" s="138" t="e">
        <f t="shared" si="1096"/>
        <v>#VALUE!</v>
      </c>
      <c r="V1982" s="138" t="e">
        <f t="shared" si="1097"/>
        <v>#VALUE!</v>
      </c>
      <c r="W1982" s="158" t="str">
        <f t="shared" si="1074"/>
        <v>08:00 14:30(12:00 12:30)</v>
      </c>
      <c r="X1982" s="159" t="e">
        <f>HLOOKUP(SEARCH("2",$M1982)-1,$Q$3:$V1982,$P1982+1,FALSE)</f>
        <v>#VALUE!</v>
      </c>
      <c r="Y1982" s="160" t="e">
        <f t="shared" si="1075"/>
        <v>#VALUE!</v>
      </c>
      <c r="Z1982" s="161" t="e">
        <f t="shared" si="1076"/>
        <v>#VALUE!</v>
      </c>
      <c r="AA1982" s="158" t="str">
        <f t="shared" si="1077"/>
        <v>выходной</v>
      </c>
      <c r="AB1982" s="159">
        <f>HLOOKUP(SEARCH("3",$M1982)-1,$Q$3:$V1982,$P1982+1,FALSE)</f>
        <v>25</v>
      </c>
      <c r="AC1982" s="160" t="str">
        <f t="shared" si="1078"/>
        <v>08:00 14:30(12:00 12:30)|08:00 14:30(12:00 12:30)</v>
      </c>
      <c r="AD1982" s="161" t="str">
        <f t="shared" si="1079"/>
        <v>08:00 14:30(12:00 12:30)</v>
      </c>
      <c r="AE1982" s="158" t="str">
        <f t="shared" si="1080"/>
        <v>08:00 14:30(12:00 12:30)</v>
      </c>
      <c r="AF1982" s="159">
        <f>HLOOKUP(SEARCH("4",$M1982)-1,$Q$3:$V1982,$P1982+1,FALSE)</f>
        <v>50</v>
      </c>
      <c r="AG1982" s="161" t="str">
        <f t="shared" si="1081"/>
        <v>08:00 14:30(12:00 12:30)</v>
      </c>
      <c r="AH1982" s="161" t="e">
        <f t="shared" si="1082"/>
        <v>#VALUE!</v>
      </c>
      <c r="AI1982" s="158" t="str">
        <f t="shared" si="1083"/>
        <v>08:00 14:30(12:00 12:30)</v>
      </c>
      <c r="AJ1982" s="159" t="e">
        <f>HLOOKUP(SEARCH("5",$M1982)-1,$Q$3:$V1982,$P1982+1,FALSE)</f>
        <v>#VALUE!</v>
      </c>
      <c r="AK1982" s="161" t="e">
        <f t="shared" si="1084"/>
        <v>#VALUE!</v>
      </c>
      <c r="AL1982" s="161" t="e">
        <f t="shared" si="1085"/>
        <v>#VALUE!</v>
      </c>
      <c r="AM1982" s="158" t="str">
        <f t="shared" si="1086"/>
        <v>выходной</v>
      </c>
      <c r="AN1982" s="159" t="e">
        <f>HLOOKUP(SEARCH("6",$M1982)-1,$Q$3:$V1982,$P1982+1,FALSE)</f>
        <v>#VALUE!</v>
      </c>
      <c r="AO1982" s="161" t="e">
        <f t="shared" si="1087"/>
        <v>#VALUE!</v>
      </c>
      <c r="AP1982" s="161" t="e">
        <f t="shared" si="1088"/>
        <v>#VALUE!</v>
      </c>
      <c r="AQ1982" s="162" t="str">
        <f t="shared" si="1089"/>
        <v>выходной</v>
      </c>
      <c r="AR1982" s="163" t="e">
        <f>HLOOKUP(SEARCH("7",$M1982)-1,$Q$3:$V1982,$P1982+1,FALSE)</f>
        <v>#VALUE!</v>
      </c>
      <c r="AS1982" s="164" t="str">
        <f t="shared" si="1090"/>
        <v>выходной</v>
      </c>
      <c r="AT1982" s="142"/>
      <c r="AU1982" s="11" t="str">
        <f>IF(ISERROR(VLOOKUP(B1982,'РЕОРГ 2008'!$A:$B,2,FALSE)),"",VLOOKUP(B1982,'РЕОРГ 2008'!$A:$B,2,FALSE))</f>
        <v/>
      </c>
      <c r="AV1982" s="12" t="str">
        <f t="shared" si="1091"/>
        <v>Опер.касса №4437/012</v>
      </c>
      <c r="AW1982" s="31" t="e">
        <f>LEFT(#REF!,2)</f>
        <v>#REF!</v>
      </c>
      <c r="AX1982" s="12" t="str">
        <f t="shared" si="1069"/>
        <v>4437/012</v>
      </c>
      <c r="AZ1982" t="str">
        <f>IF(ISERROR(VLOOKUP(B1982,'РЕОРГ 01.08.2009'!$A:$B,2,FALSE)),"",VLOOKUP(B1982,'РЕОРГ 01.08.2009'!$A:$B,2,FALSE))</f>
        <v/>
      </c>
      <c r="BA1982" s="12" t="str">
        <f t="shared" ref="BA1982:BA2045" si="1099">IF(AND(BF1982&lt;&gt;"",AZ1982=""),BF1982,IF(AZ1982="",$C1982,AZ1982))</f>
        <v>Опер.касса №4437/012</v>
      </c>
      <c r="BB1982" t="e">
        <f>LEFT(#REF!,2)</f>
        <v>#REF!</v>
      </c>
      <c r="BC1982" s="12" t="str">
        <f t="shared" si="1070"/>
        <v>4437/012</v>
      </c>
      <c r="BE1982" t="str">
        <f>IF(ISERROR(VLOOKUP(B1982,'РЕОРГ 01.10.2009'!A:C,3,FALSE)),"",VLOOKUP(B1982,'РЕОРГ 01.10.2009'!A:C,3,FALSE))</f>
        <v/>
      </c>
      <c r="BF1982" s="12" t="str">
        <f t="shared" ref="BF1982:BF2045" si="1100">IF(AND(BK1982&lt;&gt;"",BE1982=""),BK1982,IF(BE1982="",$C1982,BE1982))</f>
        <v>Опер.касса №4437/012</v>
      </c>
      <c r="BG1982" t="e">
        <f>LEFT(#REF!,2)</f>
        <v>#REF!</v>
      </c>
      <c r="BH1982" s="12" t="str">
        <f t="shared" si="1071"/>
        <v>4437/012</v>
      </c>
      <c r="BJ1982" t="str">
        <f>IF(ISERROR(VLOOKUP($B1982,'РЕОРГ 01.05.2010'!A:B,2,FALSE)),"",VLOOKUP($B1982,'РЕОРГ 01.05.2010'!A:B,2,FALSE))</f>
        <v/>
      </c>
      <c r="BK1982" s="12" t="str">
        <f t="shared" ref="BK1982:BK2045" si="1101">IF(AND(BP1982&lt;&gt;"",BJ1982=""),BP1982,IF(BJ1982="",$C1982,BJ1982))</f>
        <v>Опер.касса №4437/012</v>
      </c>
      <c r="BL1982" t="e">
        <f>LEFT(#REF!,2)</f>
        <v>#REF!</v>
      </c>
      <c r="BM1982" s="12" t="str">
        <f t="shared" si="1072"/>
        <v>4437/012</v>
      </c>
      <c r="BO1982" t="str">
        <f>IF(ISERROR(VLOOKUP($B1982,'РЕОРГ 01.08.2010'!A:B,2,FALSE)),"",VLOOKUP($B1982,'РЕОРГ 01.08.2010'!A:B,2,FALSE))</f>
        <v/>
      </c>
      <c r="BP1982" s="12" t="str">
        <f t="shared" ref="BP1982:BP2045" si="1102">IF(AND(BU1982&lt;&gt;"",BO1982=""),BU1982,IF(BO1982="",$C1982,BO1982))</f>
        <v>Опер.касса №4437/012</v>
      </c>
      <c r="BQ1982" t="e">
        <f>LEFT(#REF!,2)</f>
        <v>#REF!</v>
      </c>
      <c r="BR1982" s="12" t="str">
        <f t="shared" si="1073"/>
        <v>4437/012</v>
      </c>
    </row>
    <row r="1983" spans="1:70" ht="12.75" customHeight="1">
      <c r="A1983" t="str">
        <f t="shared" ref="A1983:A2046" si="1103">RIGHT(C1983,LEN(C1983)-SEARCH("№",C1983))</f>
        <v>4437/016</v>
      </c>
      <c r="B1983" s="133">
        <v>2323</v>
      </c>
      <c r="C1983" s="1" t="s">
        <v>6476</v>
      </c>
      <c r="D1983" s="32" t="s">
        <v>1931</v>
      </c>
      <c r="E1983" s="1" t="s">
        <v>6477</v>
      </c>
      <c r="F1983" s="1" t="s">
        <v>9306</v>
      </c>
      <c r="G1983" s="1" t="s">
        <v>6478</v>
      </c>
      <c r="H1983" s="1" t="s">
        <v>6479</v>
      </c>
      <c r="I1983" s="1" t="s">
        <v>6480</v>
      </c>
      <c r="J1983" s="1"/>
      <c r="K1983" s="1">
        <v>0.25</v>
      </c>
      <c r="L1983" s="32" t="s">
        <v>4049</v>
      </c>
      <c r="M1983" s="8" t="s">
        <v>11929</v>
      </c>
      <c r="N1983" s="2" t="s">
        <v>11971</v>
      </c>
      <c r="O1983" s="173"/>
      <c r="P1983" s="168">
        <f t="shared" si="1098"/>
        <v>1980</v>
      </c>
      <c r="Q1983" s="138">
        <f t="shared" si="1092"/>
        <v>12</v>
      </c>
      <c r="R1983" s="138" t="e">
        <f t="shared" si="1093"/>
        <v>#VALUE!</v>
      </c>
      <c r="S1983" s="138" t="e">
        <f t="shared" si="1094"/>
        <v>#VALUE!</v>
      </c>
      <c r="T1983" s="138" t="e">
        <f t="shared" si="1095"/>
        <v>#VALUE!</v>
      </c>
      <c r="U1983" s="138" t="e">
        <f t="shared" si="1096"/>
        <v>#VALUE!</v>
      </c>
      <c r="V1983" s="138" t="e">
        <f t="shared" si="1097"/>
        <v>#VALUE!</v>
      </c>
      <c r="W1983" s="158" t="str">
        <f t="shared" si="1074"/>
        <v>08:00 12:30</v>
      </c>
      <c r="X1983" s="159" t="e">
        <f>HLOOKUP(SEARCH("2",$M1983)-1,$Q$3:$V1983,$P1983+1,FALSE)</f>
        <v>#VALUE!</v>
      </c>
      <c r="Y1983" s="160" t="e">
        <f t="shared" si="1075"/>
        <v>#VALUE!</v>
      </c>
      <c r="Z1983" s="161" t="e">
        <f t="shared" si="1076"/>
        <v>#VALUE!</v>
      </c>
      <c r="AA1983" s="158" t="str">
        <f t="shared" si="1077"/>
        <v>выходной</v>
      </c>
      <c r="AB1983" s="159">
        <f>HLOOKUP(SEARCH("3",$M1983)-1,$Q$3:$V1983,$P1983+1,FALSE)</f>
        <v>12</v>
      </c>
      <c r="AC1983" s="160" t="str">
        <f t="shared" si="1078"/>
        <v>08:00 12:30</v>
      </c>
      <c r="AD1983" s="161" t="e">
        <f t="shared" si="1079"/>
        <v>#VALUE!</v>
      </c>
      <c r="AE1983" s="158" t="str">
        <f t="shared" si="1080"/>
        <v>08:00 12:30</v>
      </c>
      <c r="AF1983" s="159" t="e">
        <f>HLOOKUP(SEARCH("4",$M1983)-1,$Q$3:$V1983,$P1983+1,FALSE)</f>
        <v>#VALUE!</v>
      </c>
      <c r="AG1983" s="161" t="e">
        <f t="shared" si="1081"/>
        <v>#VALUE!</v>
      </c>
      <c r="AH1983" s="161" t="e">
        <f t="shared" si="1082"/>
        <v>#VALUE!</v>
      </c>
      <c r="AI1983" s="158" t="str">
        <f t="shared" si="1083"/>
        <v>выходной</v>
      </c>
      <c r="AJ1983" s="159" t="e">
        <f>HLOOKUP(SEARCH("5",$M1983)-1,$Q$3:$V1983,$P1983+1,FALSE)</f>
        <v>#VALUE!</v>
      </c>
      <c r="AK1983" s="161" t="e">
        <f t="shared" si="1084"/>
        <v>#VALUE!</v>
      </c>
      <c r="AL1983" s="161" t="e">
        <f t="shared" si="1085"/>
        <v>#VALUE!</v>
      </c>
      <c r="AM1983" s="158" t="str">
        <f t="shared" si="1086"/>
        <v>выходной</v>
      </c>
      <c r="AN1983" s="159" t="e">
        <f>HLOOKUP(SEARCH("6",$M1983)-1,$Q$3:$V1983,$P1983+1,FALSE)</f>
        <v>#VALUE!</v>
      </c>
      <c r="AO1983" s="161" t="e">
        <f t="shared" si="1087"/>
        <v>#VALUE!</v>
      </c>
      <c r="AP1983" s="161" t="e">
        <f t="shared" si="1088"/>
        <v>#VALUE!</v>
      </c>
      <c r="AQ1983" s="162" t="str">
        <f t="shared" si="1089"/>
        <v>выходной</v>
      </c>
      <c r="AR1983" s="163" t="e">
        <f>HLOOKUP(SEARCH("7",$M1983)-1,$Q$3:$V1983,$P1983+1,FALSE)</f>
        <v>#VALUE!</v>
      </c>
      <c r="AS1983" s="164" t="str">
        <f t="shared" si="1090"/>
        <v>выходной</v>
      </c>
      <c r="AT1983" s="142"/>
      <c r="AU1983" s="11" t="str">
        <f>IF(ISERROR(VLOOKUP(B1983,'РЕОРГ 2008'!$A:$B,2,FALSE)),"",VLOOKUP(B1983,'РЕОРГ 2008'!$A:$B,2,FALSE))</f>
        <v/>
      </c>
      <c r="AV1983" s="12" t="str">
        <f t="shared" si="1091"/>
        <v>Опер.касса №4437/016</v>
      </c>
      <c r="AW1983" s="31" t="e">
        <f>LEFT(#REF!,2)</f>
        <v>#REF!</v>
      </c>
      <c r="AX1983" s="12" t="str">
        <f t="shared" ref="AX1983:AX2046" si="1104">RIGHT(AV1983,(LEN(AV1983)-SEARCH("№",AV1983)))</f>
        <v>4437/016</v>
      </c>
      <c r="AZ1983" t="str">
        <f>IF(ISERROR(VLOOKUP(B1983,'РЕОРГ 01.08.2009'!$A:$B,2,FALSE)),"",VLOOKUP(B1983,'РЕОРГ 01.08.2009'!$A:$B,2,FALSE))</f>
        <v/>
      </c>
      <c r="BA1983" s="12" t="str">
        <f t="shared" si="1099"/>
        <v>Опер.касса №4437/016</v>
      </c>
      <c r="BB1983" t="e">
        <f>LEFT(#REF!,2)</f>
        <v>#REF!</v>
      </c>
      <c r="BC1983" s="12" t="str">
        <f t="shared" ref="BC1983:BC2046" si="1105">RIGHT(BA1983,(LEN(BA1983)-SEARCH("№",BA1983)))</f>
        <v>4437/016</v>
      </c>
      <c r="BE1983" t="str">
        <f>IF(ISERROR(VLOOKUP(B1983,'РЕОРГ 01.10.2009'!A:C,3,FALSE)),"",VLOOKUP(B1983,'РЕОРГ 01.10.2009'!A:C,3,FALSE))</f>
        <v/>
      </c>
      <c r="BF1983" s="12" t="str">
        <f t="shared" si="1100"/>
        <v>Опер.касса №4437/016</v>
      </c>
      <c r="BG1983" t="e">
        <f>LEFT(#REF!,2)</f>
        <v>#REF!</v>
      </c>
      <c r="BH1983" s="12" t="str">
        <f t="shared" ref="BH1983:BH2046" si="1106">RIGHT(BF1983,(LEN(BF1983)-SEARCH("№",BF1983)))</f>
        <v>4437/016</v>
      </c>
      <c r="BJ1983" t="str">
        <f>IF(ISERROR(VLOOKUP($B1983,'РЕОРГ 01.05.2010'!A:B,2,FALSE)),"",VLOOKUP($B1983,'РЕОРГ 01.05.2010'!A:B,2,FALSE))</f>
        <v/>
      </c>
      <c r="BK1983" s="12" t="str">
        <f t="shared" si="1101"/>
        <v>Опер.касса №4437/016</v>
      </c>
      <c r="BL1983" t="e">
        <f>LEFT(#REF!,2)</f>
        <v>#REF!</v>
      </c>
      <c r="BM1983" s="12" t="str">
        <f t="shared" ref="BM1983:BM2046" si="1107">RIGHT(BK1983,(LEN(BK1983)-SEARCH("№",BK1983)))</f>
        <v>4437/016</v>
      </c>
      <c r="BO1983" t="str">
        <f>IF(ISERROR(VLOOKUP($B1983,'РЕОРГ 01.08.2010'!A:B,2,FALSE)),"",VLOOKUP($B1983,'РЕОРГ 01.08.2010'!A:B,2,FALSE))</f>
        <v/>
      </c>
      <c r="BP1983" s="12" t="str">
        <f t="shared" si="1102"/>
        <v>Опер.касса №4437/016</v>
      </c>
      <c r="BQ1983" t="e">
        <f>LEFT(#REF!,2)</f>
        <v>#REF!</v>
      </c>
      <c r="BR1983" s="12" t="str">
        <f t="shared" ref="BR1983:BR2046" si="1108">RIGHT(BP1983,(LEN(BP1983)-SEARCH("№",BP1983)))</f>
        <v>4437/016</v>
      </c>
    </row>
    <row r="1984" spans="1:70" ht="12.75" customHeight="1">
      <c r="A1984" t="str">
        <f t="shared" si="1103"/>
        <v>4437/032</v>
      </c>
      <c r="B1984" s="133">
        <v>2325</v>
      </c>
      <c r="C1984" s="1" t="s">
        <v>6481</v>
      </c>
      <c r="D1984" s="32" t="s">
        <v>7017</v>
      </c>
      <c r="E1984" s="1" t="s">
        <v>6482</v>
      </c>
      <c r="F1984" s="1" t="s">
        <v>9306</v>
      </c>
      <c r="G1984" s="1" t="s">
        <v>6483</v>
      </c>
      <c r="H1984" s="1" t="s">
        <v>6484</v>
      </c>
      <c r="I1984" s="1" t="s">
        <v>6485</v>
      </c>
      <c r="J1984" s="1"/>
      <c r="K1984" s="1">
        <v>6.25</v>
      </c>
      <c r="L1984" s="32" t="s">
        <v>4051</v>
      </c>
      <c r="M1984" s="8" t="s">
        <v>11771</v>
      </c>
      <c r="N1984" s="2" t="s">
        <v>12130</v>
      </c>
      <c r="O1984" s="173"/>
      <c r="P1984" s="168">
        <f t="shared" si="1098"/>
        <v>1981</v>
      </c>
      <c r="Q1984" s="138">
        <f t="shared" si="1092"/>
        <v>12</v>
      </c>
      <c r="R1984" s="138">
        <f t="shared" si="1093"/>
        <v>24</v>
      </c>
      <c r="S1984" s="138">
        <f t="shared" si="1094"/>
        <v>36</v>
      </c>
      <c r="T1984" s="138">
        <f t="shared" si="1095"/>
        <v>48</v>
      </c>
      <c r="U1984" s="138" t="e">
        <f t="shared" si="1096"/>
        <v>#VALUE!</v>
      </c>
      <c r="V1984" s="138" t="e">
        <f t="shared" si="1097"/>
        <v>#VALUE!</v>
      </c>
      <c r="W1984" s="158" t="str">
        <f t="shared" ref="W1984:W2047" si="1109">IF(M1984="1",N1984,IF(ISERROR(SEARCH(1,M1984)=1),"выходной",IF(SEARCH(1,M1984)=1,LEFT(N1984,Q1984-1),"")))</f>
        <v>09:00 15:00</v>
      </c>
      <c r="X1984" s="159">
        <f>HLOOKUP(SEARCH("2",$M1984)-1,$Q$3:$V1984,$P1984+1,FALSE)</f>
        <v>12</v>
      </c>
      <c r="Y1984" s="160" t="str">
        <f t="shared" ref="Y1984:Y2047" si="1110">IF(M1984="2",N1984,IF(LEFT(M1984,1)="2",LEFT(N1984,Q1984-1),RIGHT(N1984,LEN(N1984)-SEARCH("|",N1984,X1984))))</f>
        <v>09:00 15:00|09:00 15:00|09:00 15:00|09:00 15:00</v>
      </c>
      <c r="Z1984" s="161" t="str">
        <f t="shared" ref="Z1984:Z2047" si="1111">LEFT(Y1984,SEARCH("|",Y1984,1)-1)</f>
        <v>09:00 15:00</v>
      </c>
      <c r="AA1984" s="158" t="str">
        <f t="shared" ref="AA1984:AA2047" si="1112">IF(ISERROR(SEARCH(2,$M1984)),"выходной",IF(LEFT($M1984,1)="2",Y1984,IF(RIGHT($M1984,1)="2",Y1984,Z1984)))</f>
        <v>09:00 15:00</v>
      </c>
      <c r="AB1984" s="159">
        <f>HLOOKUP(SEARCH("3",$M1984)-1,$Q$3:$V1984,$P1984+1,FALSE)</f>
        <v>24</v>
      </c>
      <c r="AC1984" s="160" t="str">
        <f t="shared" ref="AC1984:AC2047" si="1113">IF(M1984="3",N1984,IF(LEFT($M1984,1)="3",LEFT($N1984,$Q1984-1),RIGHT($N1984,LEN($N1984)-SEARCH("|",$N1984,AB1984))))</f>
        <v>09:00 15:00|09:00 15:00|09:00 15:00</v>
      </c>
      <c r="AD1984" s="161" t="str">
        <f t="shared" ref="AD1984:AD2047" si="1114">LEFT(AC1984,SEARCH("|",AC1984,1)-1)</f>
        <v>09:00 15:00</v>
      </c>
      <c r="AE1984" s="158" t="str">
        <f t="shared" ref="AE1984:AE2047" si="1115">IF(ISERROR(SEARCH(3,$M1984)),"выходной",IF(LEFT($M1984,1)="3",AC1984,IF(RIGHT($M1984,1)="3",AC1984,AD1984)))</f>
        <v>09:00 15:00</v>
      </c>
      <c r="AF1984" s="159">
        <f>HLOOKUP(SEARCH("4",$M1984)-1,$Q$3:$V1984,$P1984+1,FALSE)</f>
        <v>36</v>
      </c>
      <c r="AG1984" s="161" t="str">
        <f t="shared" ref="AG1984:AG2047" si="1116">IF(M1984="4",N1984,IF(LEFT($M1984,1)="4",LEFT($N1984,$Q1984-1),RIGHT($N1984,LEN($N1984)-SEARCH("|",$N1984,AF1984))))</f>
        <v>09:00 15:00|09:00 15:00</v>
      </c>
      <c r="AH1984" s="161" t="str">
        <f t="shared" ref="AH1984:AH2047" si="1117">LEFT(AG1984,SEARCH("|",AG1984,1)-1)</f>
        <v>09:00 15:00</v>
      </c>
      <c r="AI1984" s="158" t="str">
        <f t="shared" ref="AI1984:AI2047" si="1118">IF(ISERROR(SEARCH(4,$M1984)),"выходной",IF(LEFT($M1984,1)="4",AG1984,IF(RIGHT($M1984,1)="4",AG1984,AH1984)))</f>
        <v>09:00 15:00</v>
      </c>
      <c r="AJ1984" s="159">
        <f>HLOOKUP(SEARCH("5",$M1984)-1,$Q$3:$V1984,$P1984+1,FALSE)</f>
        <v>48</v>
      </c>
      <c r="AK1984" s="161" t="str">
        <f t="shared" ref="AK1984:AK2047" si="1119">IF(M1984="5",N1984,IF(LEFT($M1984,1)="5",LEFT($N1984,$Q1984-1),RIGHT($N1984,LEN($N1984)-SEARCH("|",$N1984,AJ1984))))</f>
        <v>09:00 15:00</v>
      </c>
      <c r="AL1984" s="161" t="e">
        <f t="shared" ref="AL1984:AL2047" si="1120">LEFT(AK1984,SEARCH("|",AK1984,1)-1)</f>
        <v>#VALUE!</v>
      </c>
      <c r="AM1984" s="158" t="str">
        <f t="shared" ref="AM1984:AM2047" si="1121">IF(ISERROR(SEARCH(5,$M1984)),"выходной",IF(LEFT($M1984,1)="5",AK1984,IF(RIGHT($M1984,1)="5",AK1984,AL1984)))</f>
        <v>09:00 15:00</v>
      </c>
      <c r="AN1984" s="159" t="e">
        <f>HLOOKUP(SEARCH("6",$M1984)-1,$Q$3:$V1984,$P1984+1,FALSE)</f>
        <v>#VALUE!</v>
      </c>
      <c r="AO1984" s="161" t="e">
        <f t="shared" ref="AO1984:AO2047" si="1122">IF(M1984="6",N1984,IF(LEFT($M1984,1)="6",LEFT($N1984,$Q1984-1),RIGHT($N1984,LEN($N1984)-SEARCH("|",$N1984,AN1984))))</f>
        <v>#VALUE!</v>
      </c>
      <c r="AP1984" s="161" t="e">
        <f t="shared" ref="AP1984:AP2047" si="1123">LEFT(AO1984,SEARCH("|",AO1984,1)-1)</f>
        <v>#VALUE!</v>
      </c>
      <c r="AQ1984" s="162" t="str">
        <f t="shared" ref="AQ1984:AQ2047" si="1124">IF(ISERROR(SEARCH(6,$M1984)),"выходной",IF(LEFT($M1984,1)="6",AO1984,IF(RIGHT($M1984,1)="6",AO1984,AP1984)))</f>
        <v>выходной</v>
      </c>
      <c r="AR1984" s="163" t="e">
        <f>HLOOKUP(SEARCH("7",$M1984)-1,$Q$3:$V1984,$P1984+1,FALSE)</f>
        <v>#VALUE!</v>
      </c>
      <c r="AS1984" s="164" t="str">
        <f t="shared" ref="AS1984:AS2047" si="1125">IF(M1984=7,N1984,IF(ISERROR(SEARCH(7,M1984)=1),"выходной",RIGHT(N1984,LEN(N1984)-AR1984)))</f>
        <v>выходной</v>
      </c>
      <c r="AT1984" s="142"/>
      <c r="AU1984" s="11" t="str">
        <f>IF(ISERROR(VLOOKUP(B1984,'РЕОРГ 2008'!$A:$B,2,FALSE)),"",VLOOKUP(B1984,'РЕОРГ 2008'!$A:$B,2,FALSE))</f>
        <v/>
      </c>
      <c r="AV1984" s="12" t="str">
        <f t="shared" ref="AV1984:AV2047" si="1126">IF(AND(BA1984&lt;&gt;"",AU1984=""),BA1984,IF(AU1984="",$C1984,AU1984))</f>
        <v>Доп.офис №4437/032</v>
      </c>
      <c r="AW1984" s="31" t="e">
        <f>LEFT(#REF!,2)</f>
        <v>#REF!</v>
      </c>
      <c r="AX1984" s="12" t="str">
        <f t="shared" si="1104"/>
        <v>4437/032</v>
      </c>
      <c r="AZ1984" t="str">
        <f>IF(ISERROR(VLOOKUP(B1984,'РЕОРГ 01.08.2009'!$A:$B,2,FALSE)),"",VLOOKUP(B1984,'РЕОРГ 01.08.2009'!$A:$B,2,FALSE))</f>
        <v/>
      </c>
      <c r="BA1984" s="12" t="str">
        <f t="shared" si="1099"/>
        <v>Доп.офис №4437/032</v>
      </c>
      <c r="BB1984" t="e">
        <f>LEFT(#REF!,2)</f>
        <v>#REF!</v>
      </c>
      <c r="BC1984" s="12" t="str">
        <f t="shared" si="1105"/>
        <v>4437/032</v>
      </c>
      <c r="BE1984" t="str">
        <f>IF(ISERROR(VLOOKUP(B1984,'РЕОРГ 01.10.2009'!A:C,3,FALSE)),"",VLOOKUP(B1984,'РЕОРГ 01.10.2009'!A:C,3,FALSE))</f>
        <v/>
      </c>
      <c r="BF1984" s="12" t="str">
        <f t="shared" si="1100"/>
        <v>Доп.офис №4437/032</v>
      </c>
      <c r="BG1984" t="e">
        <f>LEFT(#REF!,2)</f>
        <v>#REF!</v>
      </c>
      <c r="BH1984" s="12" t="str">
        <f t="shared" si="1106"/>
        <v>4437/032</v>
      </c>
      <c r="BJ1984" t="str">
        <f>IF(ISERROR(VLOOKUP($B1984,'РЕОРГ 01.05.2010'!A:B,2,FALSE)),"",VLOOKUP($B1984,'РЕОРГ 01.05.2010'!A:B,2,FALSE))</f>
        <v/>
      </c>
      <c r="BK1984" s="12" t="str">
        <f t="shared" si="1101"/>
        <v>Доп.офис №4437/032</v>
      </c>
      <c r="BL1984" t="e">
        <f>LEFT(#REF!,2)</f>
        <v>#REF!</v>
      </c>
      <c r="BM1984" s="12" t="str">
        <f t="shared" si="1107"/>
        <v>4437/032</v>
      </c>
      <c r="BO1984" t="str">
        <f>IF(ISERROR(VLOOKUP($B1984,'РЕОРГ 01.08.2010'!A:B,2,FALSE)),"",VLOOKUP($B1984,'РЕОРГ 01.08.2010'!A:B,2,FALSE))</f>
        <v/>
      </c>
      <c r="BP1984" s="12" t="str">
        <f t="shared" si="1102"/>
        <v>Доп.офис №4437/032</v>
      </c>
      <c r="BQ1984" t="e">
        <f>LEFT(#REF!,2)</f>
        <v>#REF!</v>
      </c>
      <c r="BR1984" s="12" t="str">
        <f t="shared" si="1108"/>
        <v>4437/032</v>
      </c>
    </row>
    <row r="1985" spans="1:70" ht="12.75" customHeight="1">
      <c r="A1985" t="str">
        <f t="shared" si="1103"/>
        <v>4437/033</v>
      </c>
      <c r="B1985" s="133">
        <v>2326</v>
      </c>
      <c r="C1985" s="1" t="s">
        <v>6486</v>
      </c>
      <c r="D1985" s="32" t="s">
        <v>1931</v>
      </c>
      <c r="E1985" s="1" t="s">
        <v>6487</v>
      </c>
      <c r="F1985" s="1" t="s">
        <v>9306</v>
      </c>
      <c r="G1985" s="1" t="s">
        <v>6488</v>
      </c>
      <c r="H1985" s="1" t="s">
        <v>6489</v>
      </c>
      <c r="I1985" s="1" t="s">
        <v>6490</v>
      </c>
      <c r="J1985" s="1"/>
      <c r="K1985" s="1">
        <v>0.5</v>
      </c>
      <c r="L1985" s="32" t="s">
        <v>4049</v>
      </c>
      <c r="M1985" s="8" t="s">
        <v>11976</v>
      </c>
      <c r="N1985" s="2" t="s">
        <v>12255</v>
      </c>
      <c r="O1985" s="173"/>
      <c r="P1985" s="168">
        <f t="shared" si="1098"/>
        <v>1982</v>
      </c>
      <c r="Q1985" s="138">
        <f t="shared" ref="Q1985:Q2048" si="1127">SEARCH("|",N1985,1)</f>
        <v>25</v>
      </c>
      <c r="R1985" s="138">
        <f t="shared" ref="R1985:R2048" si="1128">SEARCH("|",N1985,Q1985+1)</f>
        <v>50</v>
      </c>
      <c r="S1985" s="138" t="e">
        <f t="shared" ref="S1985:S2048" si="1129">SEARCH("|",N1985,R1985+1)</f>
        <v>#VALUE!</v>
      </c>
      <c r="T1985" s="138" t="e">
        <f t="shared" ref="T1985:T2048" si="1130">SEARCH("|",N1985,S1985+1)</f>
        <v>#VALUE!</v>
      </c>
      <c r="U1985" s="138" t="e">
        <f t="shared" ref="U1985:U2048" si="1131">SEARCH("|",N1985,T1985+1)</f>
        <v>#VALUE!</v>
      </c>
      <c r="V1985" s="138" t="e">
        <f t="shared" ref="V1985:V2048" si="1132">SEARCH("|",N1985,U1985+1)</f>
        <v>#VALUE!</v>
      </c>
      <c r="W1985" s="158" t="str">
        <f t="shared" si="1109"/>
        <v>09:00 15:30(13:00 13:30)</v>
      </c>
      <c r="X1985" s="159" t="e">
        <f>HLOOKUP(SEARCH("2",$M1985)-1,$Q$3:$V1985,$P1985+1,FALSE)</f>
        <v>#VALUE!</v>
      </c>
      <c r="Y1985" s="160" t="e">
        <f t="shared" si="1110"/>
        <v>#VALUE!</v>
      </c>
      <c r="Z1985" s="161" t="e">
        <f t="shared" si="1111"/>
        <v>#VALUE!</v>
      </c>
      <c r="AA1985" s="158" t="str">
        <f t="shared" si="1112"/>
        <v>выходной</v>
      </c>
      <c r="AB1985" s="159">
        <f>HLOOKUP(SEARCH("3",$M1985)-1,$Q$3:$V1985,$P1985+1,FALSE)</f>
        <v>25</v>
      </c>
      <c r="AC1985" s="160" t="str">
        <f t="shared" si="1113"/>
        <v>09:00 15:30(13:00 13:30)|09:00 15:30(13:00 13:30)</v>
      </c>
      <c r="AD1985" s="161" t="str">
        <f t="shared" si="1114"/>
        <v>09:00 15:30(13:00 13:30)</v>
      </c>
      <c r="AE1985" s="158" t="str">
        <f t="shared" si="1115"/>
        <v>09:00 15:30(13:00 13:30)</v>
      </c>
      <c r="AF1985" s="159">
        <f>HLOOKUP(SEARCH("4",$M1985)-1,$Q$3:$V1985,$P1985+1,FALSE)</f>
        <v>50</v>
      </c>
      <c r="AG1985" s="161" t="str">
        <f t="shared" si="1116"/>
        <v>09:00 15:30(13:00 13:30)</v>
      </c>
      <c r="AH1985" s="161" t="e">
        <f t="shared" si="1117"/>
        <v>#VALUE!</v>
      </c>
      <c r="AI1985" s="158" t="str">
        <f t="shared" si="1118"/>
        <v>09:00 15:30(13:00 13:30)</v>
      </c>
      <c r="AJ1985" s="159" t="e">
        <f>HLOOKUP(SEARCH("5",$M1985)-1,$Q$3:$V1985,$P1985+1,FALSE)</f>
        <v>#VALUE!</v>
      </c>
      <c r="AK1985" s="161" t="e">
        <f t="shared" si="1119"/>
        <v>#VALUE!</v>
      </c>
      <c r="AL1985" s="161" t="e">
        <f t="shared" si="1120"/>
        <v>#VALUE!</v>
      </c>
      <c r="AM1985" s="158" t="str">
        <f t="shared" si="1121"/>
        <v>выходной</v>
      </c>
      <c r="AN1985" s="159" t="e">
        <f>HLOOKUP(SEARCH("6",$M1985)-1,$Q$3:$V1985,$P1985+1,FALSE)</f>
        <v>#VALUE!</v>
      </c>
      <c r="AO1985" s="161" t="e">
        <f t="shared" si="1122"/>
        <v>#VALUE!</v>
      </c>
      <c r="AP1985" s="161" t="e">
        <f t="shared" si="1123"/>
        <v>#VALUE!</v>
      </c>
      <c r="AQ1985" s="162" t="str">
        <f t="shared" si="1124"/>
        <v>выходной</v>
      </c>
      <c r="AR1985" s="163" t="e">
        <f>HLOOKUP(SEARCH("7",$M1985)-1,$Q$3:$V1985,$P1985+1,FALSE)</f>
        <v>#VALUE!</v>
      </c>
      <c r="AS1985" s="164" t="str">
        <f t="shared" si="1125"/>
        <v>выходной</v>
      </c>
      <c r="AT1985" s="142"/>
      <c r="AU1985" s="11" t="str">
        <f>IF(ISERROR(VLOOKUP(B1985,'РЕОРГ 2008'!$A:$B,2,FALSE)),"",VLOOKUP(B1985,'РЕОРГ 2008'!$A:$B,2,FALSE))</f>
        <v/>
      </c>
      <c r="AV1985" s="12" t="str">
        <f t="shared" si="1126"/>
        <v>Опер.касса №4437/033</v>
      </c>
      <c r="AW1985" s="31" t="e">
        <f>LEFT(#REF!,2)</f>
        <v>#REF!</v>
      </c>
      <c r="AX1985" s="12" t="str">
        <f t="shared" si="1104"/>
        <v>4437/033</v>
      </c>
      <c r="AZ1985" t="str">
        <f>IF(ISERROR(VLOOKUP(B1985,'РЕОРГ 01.08.2009'!$A:$B,2,FALSE)),"",VLOOKUP(B1985,'РЕОРГ 01.08.2009'!$A:$B,2,FALSE))</f>
        <v/>
      </c>
      <c r="BA1985" s="12" t="str">
        <f t="shared" si="1099"/>
        <v>Опер.касса №4437/033</v>
      </c>
      <c r="BB1985" t="e">
        <f>LEFT(#REF!,2)</f>
        <v>#REF!</v>
      </c>
      <c r="BC1985" s="12" t="str">
        <f t="shared" si="1105"/>
        <v>4437/033</v>
      </c>
      <c r="BE1985" t="str">
        <f>IF(ISERROR(VLOOKUP(B1985,'РЕОРГ 01.10.2009'!A:C,3,FALSE)),"",VLOOKUP(B1985,'РЕОРГ 01.10.2009'!A:C,3,FALSE))</f>
        <v/>
      </c>
      <c r="BF1985" s="12" t="str">
        <f t="shared" si="1100"/>
        <v>Опер.касса №4437/033</v>
      </c>
      <c r="BG1985" t="e">
        <f>LEFT(#REF!,2)</f>
        <v>#REF!</v>
      </c>
      <c r="BH1985" s="12" t="str">
        <f t="shared" si="1106"/>
        <v>4437/033</v>
      </c>
      <c r="BJ1985" t="str">
        <f>IF(ISERROR(VLOOKUP($B1985,'РЕОРГ 01.05.2010'!A:B,2,FALSE)),"",VLOOKUP($B1985,'РЕОРГ 01.05.2010'!A:B,2,FALSE))</f>
        <v/>
      </c>
      <c r="BK1985" s="12" t="str">
        <f t="shared" si="1101"/>
        <v>Опер.касса №4437/033</v>
      </c>
      <c r="BL1985" t="e">
        <f>LEFT(#REF!,2)</f>
        <v>#REF!</v>
      </c>
      <c r="BM1985" s="12" t="str">
        <f t="shared" si="1107"/>
        <v>4437/033</v>
      </c>
      <c r="BO1985" t="str">
        <f>IF(ISERROR(VLOOKUP($B1985,'РЕОРГ 01.08.2010'!A:B,2,FALSE)),"",VLOOKUP($B1985,'РЕОРГ 01.08.2010'!A:B,2,FALSE))</f>
        <v/>
      </c>
      <c r="BP1985" s="12" t="str">
        <f t="shared" si="1102"/>
        <v>Опер.касса №4437/033</v>
      </c>
      <c r="BQ1985" t="e">
        <f>LEFT(#REF!,2)</f>
        <v>#REF!</v>
      </c>
      <c r="BR1985" s="12" t="str">
        <f t="shared" si="1108"/>
        <v>4437/033</v>
      </c>
    </row>
    <row r="1986" spans="1:70" ht="12.75" customHeight="1">
      <c r="A1986" t="str">
        <f t="shared" si="1103"/>
        <v>4437/035</v>
      </c>
      <c r="B1986" s="133">
        <v>2328</v>
      </c>
      <c r="C1986" s="1" t="s">
        <v>6491</v>
      </c>
      <c r="D1986" s="32" t="s">
        <v>1931</v>
      </c>
      <c r="E1986" s="1" t="s">
        <v>6482</v>
      </c>
      <c r="F1986" s="1" t="s">
        <v>9306</v>
      </c>
      <c r="G1986" s="1" t="s">
        <v>6492</v>
      </c>
      <c r="H1986" s="1" t="s">
        <v>6493</v>
      </c>
      <c r="I1986" s="1" t="s">
        <v>2155</v>
      </c>
      <c r="J1986" s="1"/>
      <c r="K1986" s="1">
        <v>0.5</v>
      </c>
      <c r="L1986" s="32" t="s">
        <v>4051</v>
      </c>
      <c r="M1986" s="8" t="s">
        <v>11994</v>
      </c>
      <c r="N1986" s="2" t="s">
        <v>12579</v>
      </c>
      <c r="O1986" s="173"/>
      <c r="P1986" s="168">
        <f t="shared" si="1098"/>
        <v>1983</v>
      </c>
      <c r="Q1986" s="138">
        <f t="shared" si="1127"/>
        <v>25</v>
      </c>
      <c r="R1986" s="138">
        <f t="shared" si="1128"/>
        <v>50</v>
      </c>
      <c r="S1986" s="138" t="e">
        <f t="shared" si="1129"/>
        <v>#VALUE!</v>
      </c>
      <c r="T1986" s="138" t="e">
        <f t="shared" si="1130"/>
        <v>#VALUE!</v>
      </c>
      <c r="U1986" s="138" t="e">
        <f t="shared" si="1131"/>
        <v>#VALUE!</v>
      </c>
      <c r="V1986" s="138" t="e">
        <f t="shared" si="1132"/>
        <v>#VALUE!</v>
      </c>
      <c r="W1986" s="158" t="str">
        <f t="shared" si="1109"/>
        <v>08:00 14:30(12:00 12:30)</v>
      </c>
      <c r="X1986" s="159">
        <f>HLOOKUP(SEARCH("2",$M1986)-1,$Q$3:$V1986,$P1986+1,FALSE)</f>
        <v>25</v>
      </c>
      <c r="Y1986" s="160" t="str">
        <f t="shared" si="1110"/>
        <v>08:00 14:30(12:00 12:30)|08:00 14:30(12:00 12:30)</v>
      </c>
      <c r="Z1986" s="161" t="str">
        <f t="shared" si="1111"/>
        <v>08:00 14:30(12:00 12:30)</v>
      </c>
      <c r="AA1986" s="158" t="str">
        <f t="shared" si="1112"/>
        <v>08:00 14:30(12:00 12:30)</v>
      </c>
      <c r="AB1986" s="159" t="e">
        <f>HLOOKUP(SEARCH("3",$M1986)-1,$Q$3:$V1986,$P1986+1,FALSE)</f>
        <v>#VALUE!</v>
      </c>
      <c r="AC1986" s="160" t="e">
        <f t="shared" si="1113"/>
        <v>#VALUE!</v>
      </c>
      <c r="AD1986" s="161" t="e">
        <f t="shared" si="1114"/>
        <v>#VALUE!</v>
      </c>
      <c r="AE1986" s="158" t="str">
        <f t="shared" si="1115"/>
        <v>выходной</v>
      </c>
      <c r="AF1986" s="159" t="e">
        <f>HLOOKUP(SEARCH("4",$M1986)-1,$Q$3:$V1986,$P1986+1,FALSE)</f>
        <v>#VALUE!</v>
      </c>
      <c r="AG1986" s="161" t="e">
        <f t="shared" si="1116"/>
        <v>#VALUE!</v>
      </c>
      <c r="AH1986" s="161" t="e">
        <f t="shared" si="1117"/>
        <v>#VALUE!</v>
      </c>
      <c r="AI1986" s="158" t="str">
        <f t="shared" si="1118"/>
        <v>выходной</v>
      </c>
      <c r="AJ1986" s="159">
        <f>HLOOKUP(SEARCH("5",$M1986)-1,$Q$3:$V1986,$P1986+1,FALSE)</f>
        <v>50</v>
      </c>
      <c r="AK1986" s="161" t="str">
        <f t="shared" si="1119"/>
        <v>08:00 14:30(12:00 12:30)</v>
      </c>
      <c r="AL1986" s="161" t="e">
        <f t="shared" si="1120"/>
        <v>#VALUE!</v>
      </c>
      <c r="AM1986" s="158" t="str">
        <f t="shared" si="1121"/>
        <v>08:00 14:30(12:00 12:30)</v>
      </c>
      <c r="AN1986" s="159" t="e">
        <f>HLOOKUP(SEARCH("6",$M1986)-1,$Q$3:$V1986,$P1986+1,FALSE)</f>
        <v>#VALUE!</v>
      </c>
      <c r="AO1986" s="161" t="e">
        <f t="shared" si="1122"/>
        <v>#VALUE!</v>
      </c>
      <c r="AP1986" s="161" t="e">
        <f t="shared" si="1123"/>
        <v>#VALUE!</v>
      </c>
      <c r="AQ1986" s="162" t="str">
        <f t="shared" si="1124"/>
        <v>выходной</v>
      </c>
      <c r="AR1986" s="163" t="e">
        <f>HLOOKUP(SEARCH("7",$M1986)-1,$Q$3:$V1986,$P1986+1,FALSE)</f>
        <v>#VALUE!</v>
      </c>
      <c r="AS1986" s="164" t="str">
        <f t="shared" si="1125"/>
        <v>выходной</v>
      </c>
      <c r="AT1986" s="142"/>
      <c r="AU1986" s="11" t="str">
        <f>IF(ISERROR(VLOOKUP(B1986,'РЕОРГ 2008'!$A:$B,2,FALSE)),"",VLOOKUP(B1986,'РЕОРГ 2008'!$A:$B,2,FALSE))</f>
        <v/>
      </c>
      <c r="AV1986" s="12" t="str">
        <f t="shared" si="1126"/>
        <v>Опер.касса №4437/035</v>
      </c>
      <c r="AW1986" s="31" t="e">
        <f>LEFT(#REF!,2)</f>
        <v>#REF!</v>
      </c>
      <c r="AX1986" s="12" t="str">
        <f t="shared" si="1104"/>
        <v>4437/035</v>
      </c>
      <c r="AZ1986" t="str">
        <f>IF(ISERROR(VLOOKUP(B1986,'РЕОРГ 01.08.2009'!$A:$B,2,FALSE)),"",VLOOKUP(B1986,'РЕОРГ 01.08.2009'!$A:$B,2,FALSE))</f>
        <v/>
      </c>
      <c r="BA1986" s="12" t="str">
        <f t="shared" si="1099"/>
        <v>Опер.касса №4437/035</v>
      </c>
      <c r="BB1986" t="e">
        <f>LEFT(#REF!,2)</f>
        <v>#REF!</v>
      </c>
      <c r="BC1986" s="12" t="str">
        <f t="shared" si="1105"/>
        <v>4437/035</v>
      </c>
      <c r="BE1986" t="str">
        <f>IF(ISERROR(VLOOKUP(B1986,'РЕОРГ 01.10.2009'!A:C,3,FALSE)),"",VLOOKUP(B1986,'РЕОРГ 01.10.2009'!A:C,3,FALSE))</f>
        <v/>
      </c>
      <c r="BF1986" s="12" t="str">
        <f t="shared" si="1100"/>
        <v>Опер.касса №4437/035</v>
      </c>
      <c r="BG1986" t="e">
        <f>LEFT(#REF!,2)</f>
        <v>#REF!</v>
      </c>
      <c r="BH1986" s="12" t="str">
        <f t="shared" si="1106"/>
        <v>4437/035</v>
      </c>
      <c r="BJ1986" t="str">
        <f>IF(ISERROR(VLOOKUP($B1986,'РЕОРГ 01.05.2010'!A:B,2,FALSE)),"",VLOOKUP($B1986,'РЕОРГ 01.05.2010'!A:B,2,FALSE))</f>
        <v/>
      </c>
      <c r="BK1986" s="12" t="str">
        <f t="shared" si="1101"/>
        <v>Опер.касса №4437/035</v>
      </c>
      <c r="BL1986" t="e">
        <f>LEFT(#REF!,2)</f>
        <v>#REF!</v>
      </c>
      <c r="BM1986" s="12" t="str">
        <f t="shared" si="1107"/>
        <v>4437/035</v>
      </c>
      <c r="BO1986" t="str">
        <f>IF(ISERROR(VLOOKUP($B1986,'РЕОРГ 01.08.2010'!A:B,2,FALSE)),"",VLOOKUP($B1986,'РЕОРГ 01.08.2010'!A:B,2,FALSE))</f>
        <v/>
      </c>
      <c r="BP1986" s="12" t="str">
        <f t="shared" si="1102"/>
        <v>Опер.касса №4437/035</v>
      </c>
      <c r="BQ1986" t="e">
        <f>LEFT(#REF!,2)</f>
        <v>#REF!</v>
      </c>
      <c r="BR1986" s="12" t="str">
        <f t="shared" si="1108"/>
        <v>4437/035</v>
      </c>
    </row>
    <row r="1987" spans="1:70" ht="12.75" customHeight="1">
      <c r="A1987" t="str">
        <f t="shared" si="1103"/>
        <v>4437/036</v>
      </c>
      <c r="B1987" s="133">
        <v>2329</v>
      </c>
      <c r="C1987" s="1" t="s">
        <v>6494</v>
      </c>
      <c r="D1987" s="32" t="s">
        <v>1931</v>
      </c>
      <c r="E1987" s="1" t="s">
        <v>6495</v>
      </c>
      <c r="F1987" s="1" t="s">
        <v>9306</v>
      </c>
      <c r="G1987" s="1" t="s">
        <v>6496</v>
      </c>
      <c r="H1987" s="1" t="s">
        <v>6497</v>
      </c>
      <c r="I1987" s="1" t="s">
        <v>11261</v>
      </c>
      <c r="J1987" s="1"/>
      <c r="K1987" s="1">
        <v>0.5</v>
      </c>
      <c r="L1987" s="32" t="s">
        <v>4049</v>
      </c>
      <c r="M1987" s="8" t="s">
        <v>11976</v>
      </c>
      <c r="N1987" s="2" t="s">
        <v>12579</v>
      </c>
      <c r="O1987" s="173"/>
      <c r="P1987" s="168">
        <f t="shared" si="1098"/>
        <v>1984</v>
      </c>
      <c r="Q1987" s="138">
        <f t="shared" si="1127"/>
        <v>25</v>
      </c>
      <c r="R1987" s="138">
        <f t="shared" si="1128"/>
        <v>50</v>
      </c>
      <c r="S1987" s="138" t="e">
        <f t="shared" si="1129"/>
        <v>#VALUE!</v>
      </c>
      <c r="T1987" s="138" t="e">
        <f t="shared" si="1130"/>
        <v>#VALUE!</v>
      </c>
      <c r="U1987" s="138" t="e">
        <f t="shared" si="1131"/>
        <v>#VALUE!</v>
      </c>
      <c r="V1987" s="138" t="e">
        <f t="shared" si="1132"/>
        <v>#VALUE!</v>
      </c>
      <c r="W1987" s="158" t="str">
        <f t="shared" si="1109"/>
        <v>08:00 14:30(12:00 12:30)</v>
      </c>
      <c r="X1987" s="159" t="e">
        <f>HLOOKUP(SEARCH("2",$M1987)-1,$Q$3:$V1987,$P1987+1,FALSE)</f>
        <v>#VALUE!</v>
      </c>
      <c r="Y1987" s="160" t="e">
        <f t="shared" si="1110"/>
        <v>#VALUE!</v>
      </c>
      <c r="Z1987" s="161" t="e">
        <f t="shared" si="1111"/>
        <v>#VALUE!</v>
      </c>
      <c r="AA1987" s="158" t="str">
        <f t="shared" si="1112"/>
        <v>выходной</v>
      </c>
      <c r="AB1987" s="159">
        <f>HLOOKUP(SEARCH("3",$M1987)-1,$Q$3:$V1987,$P1987+1,FALSE)</f>
        <v>25</v>
      </c>
      <c r="AC1987" s="160" t="str">
        <f t="shared" si="1113"/>
        <v>08:00 14:30(12:00 12:30)|08:00 14:30(12:00 12:30)</v>
      </c>
      <c r="AD1987" s="161" t="str">
        <f t="shared" si="1114"/>
        <v>08:00 14:30(12:00 12:30)</v>
      </c>
      <c r="AE1987" s="158" t="str">
        <f t="shared" si="1115"/>
        <v>08:00 14:30(12:00 12:30)</v>
      </c>
      <c r="AF1987" s="159">
        <f>HLOOKUP(SEARCH("4",$M1987)-1,$Q$3:$V1987,$P1987+1,FALSE)</f>
        <v>50</v>
      </c>
      <c r="AG1987" s="161" t="str">
        <f t="shared" si="1116"/>
        <v>08:00 14:30(12:00 12:30)</v>
      </c>
      <c r="AH1987" s="161" t="e">
        <f t="shared" si="1117"/>
        <v>#VALUE!</v>
      </c>
      <c r="AI1987" s="158" t="str">
        <f t="shared" si="1118"/>
        <v>08:00 14:30(12:00 12:30)</v>
      </c>
      <c r="AJ1987" s="159" t="e">
        <f>HLOOKUP(SEARCH("5",$M1987)-1,$Q$3:$V1987,$P1987+1,FALSE)</f>
        <v>#VALUE!</v>
      </c>
      <c r="AK1987" s="161" t="e">
        <f t="shared" si="1119"/>
        <v>#VALUE!</v>
      </c>
      <c r="AL1987" s="161" t="e">
        <f t="shared" si="1120"/>
        <v>#VALUE!</v>
      </c>
      <c r="AM1987" s="158" t="str">
        <f t="shared" si="1121"/>
        <v>выходной</v>
      </c>
      <c r="AN1987" s="159" t="e">
        <f>HLOOKUP(SEARCH("6",$M1987)-1,$Q$3:$V1987,$P1987+1,FALSE)</f>
        <v>#VALUE!</v>
      </c>
      <c r="AO1987" s="161" t="e">
        <f t="shared" si="1122"/>
        <v>#VALUE!</v>
      </c>
      <c r="AP1987" s="161" t="e">
        <f t="shared" si="1123"/>
        <v>#VALUE!</v>
      </c>
      <c r="AQ1987" s="162" t="str">
        <f t="shared" si="1124"/>
        <v>выходной</v>
      </c>
      <c r="AR1987" s="163" t="e">
        <f>HLOOKUP(SEARCH("7",$M1987)-1,$Q$3:$V1987,$P1987+1,FALSE)</f>
        <v>#VALUE!</v>
      </c>
      <c r="AS1987" s="164" t="str">
        <f t="shared" si="1125"/>
        <v>выходной</v>
      </c>
      <c r="AT1987" s="142"/>
      <c r="AU1987" s="11" t="str">
        <f>IF(ISERROR(VLOOKUP(B1987,'РЕОРГ 2008'!$A:$B,2,FALSE)),"",VLOOKUP(B1987,'РЕОРГ 2008'!$A:$B,2,FALSE))</f>
        <v/>
      </c>
      <c r="AV1987" s="12" t="str">
        <f t="shared" si="1126"/>
        <v>Опер.касса №4437/036</v>
      </c>
      <c r="AW1987" s="31" t="e">
        <f>LEFT(#REF!,2)</f>
        <v>#REF!</v>
      </c>
      <c r="AX1987" s="12" t="str">
        <f t="shared" si="1104"/>
        <v>4437/036</v>
      </c>
      <c r="AZ1987" t="str">
        <f>IF(ISERROR(VLOOKUP(B1987,'РЕОРГ 01.08.2009'!$A:$B,2,FALSE)),"",VLOOKUP(B1987,'РЕОРГ 01.08.2009'!$A:$B,2,FALSE))</f>
        <v/>
      </c>
      <c r="BA1987" s="12" t="str">
        <f t="shared" si="1099"/>
        <v>Опер.касса №4437/036</v>
      </c>
      <c r="BB1987" t="e">
        <f>LEFT(#REF!,2)</f>
        <v>#REF!</v>
      </c>
      <c r="BC1987" s="12" t="str">
        <f t="shared" si="1105"/>
        <v>4437/036</v>
      </c>
      <c r="BE1987" t="str">
        <f>IF(ISERROR(VLOOKUP(B1987,'РЕОРГ 01.10.2009'!A:C,3,FALSE)),"",VLOOKUP(B1987,'РЕОРГ 01.10.2009'!A:C,3,FALSE))</f>
        <v/>
      </c>
      <c r="BF1987" s="12" t="str">
        <f t="shared" si="1100"/>
        <v>Опер.касса №4437/036</v>
      </c>
      <c r="BG1987" t="e">
        <f>LEFT(#REF!,2)</f>
        <v>#REF!</v>
      </c>
      <c r="BH1987" s="12" t="str">
        <f t="shared" si="1106"/>
        <v>4437/036</v>
      </c>
      <c r="BJ1987" t="str">
        <f>IF(ISERROR(VLOOKUP($B1987,'РЕОРГ 01.05.2010'!A:B,2,FALSE)),"",VLOOKUP($B1987,'РЕОРГ 01.05.2010'!A:B,2,FALSE))</f>
        <v/>
      </c>
      <c r="BK1987" s="12" t="str">
        <f t="shared" si="1101"/>
        <v>Опер.касса №4437/036</v>
      </c>
      <c r="BL1987" t="e">
        <f>LEFT(#REF!,2)</f>
        <v>#REF!</v>
      </c>
      <c r="BM1987" s="12" t="str">
        <f t="shared" si="1107"/>
        <v>4437/036</v>
      </c>
      <c r="BO1987" t="str">
        <f>IF(ISERROR(VLOOKUP($B1987,'РЕОРГ 01.08.2010'!A:B,2,FALSE)),"",VLOOKUP($B1987,'РЕОРГ 01.08.2010'!A:B,2,FALSE))</f>
        <v/>
      </c>
      <c r="BP1987" s="12" t="str">
        <f t="shared" si="1102"/>
        <v>Опер.касса №4437/036</v>
      </c>
      <c r="BQ1987" t="e">
        <f>LEFT(#REF!,2)</f>
        <v>#REF!</v>
      </c>
      <c r="BR1987" s="12" t="str">
        <f t="shared" si="1108"/>
        <v>4437/036</v>
      </c>
    </row>
    <row r="1988" spans="1:70" ht="12.75" customHeight="1">
      <c r="A1988" t="str">
        <f t="shared" si="1103"/>
        <v>4437/038</v>
      </c>
      <c r="B1988" s="133">
        <v>2331</v>
      </c>
      <c r="C1988" s="1" t="s">
        <v>6498</v>
      </c>
      <c r="D1988" s="32" t="s">
        <v>1931</v>
      </c>
      <c r="E1988" s="1" t="s">
        <v>6499</v>
      </c>
      <c r="F1988" s="1" t="s">
        <v>9306</v>
      </c>
      <c r="G1988" s="1" t="s">
        <v>6500</v>
      </c>
      <c r="H1988" s="1" t="s">
        <v>6501</v>
      </c>
      <c r="I1988" s="1" t="s">
        <v>6502</v>
      </c>
      <c r="J1988" s="1"/>
      <c r="K1988" s="1">
        <v>0.25</v>
      </c>
      <c r="L1988" s="32" t="s">
        <v>4049</v>
      </c>
      <c r="M1988" s="8" t="s">
        <v>11886</v>
      </c>
      <c r="N1988" s="2" t="s">
        <v>11953</v>
      </c>
      <c r="O1988" s="173"/>
      <c r="P1988" s="168">
        <f t="shared" si="1098"/>
        <v>1985</v>
      </c>
      <c r="Q1988" s="138">
        <f t="shared" si="1127"/>
        <v>12</v>
      </c>
      <c r="R1988" s="138" t="e">
        <f t="shared" si="1128"/>
        <v>#VALUE!</v>
      </c>
      <c r="S1988" s="138" t="e">
        <f t="shared" si="1129"/>
        <v>#VALUE!</v>
      </c>
      <c r="T1988" s="138" t="e">
        <f t="shared" si="1130"/>
        <v>#VALUE!</v>
      </c>
      <c r="U1988" s="138" t="e">
        <f t="shared" si="1131"/>
        <v>#VALUE!</v>
      </c>
      <c r="V1988" s="138" t="e">
        <f t="shared" si="1132"/>
        <v>#VALUE!</v>
      </c>
      <c r="W1988" s="158" t="str">
        <f t="shared" si="1109"/>
        <v>выходной</v>
      </c>
      <c r="X1988" s="159" t="e">
        <f>HLOOKUP(SEARCH("2",$M1988)-1,$Q$3:$V1988,$P1988+1,FALSE)</f>
        <v>#VALUE!</v>
      </c>
      <c r="Y1988" s="160" t="e">
        <f t="shared" si="1110"/>
        <v>#VALUE!</v>
      </c>
      <c r="Z1988" s="161" t="e">
        <f t="shared" si="1111"/>
        <v>#VALUE!</v>
      </c>
      <c r="AA1988" s="158" t="str">
        <f t="shared" si="1112"/>
        <v>выходной</v>
      </c>
      <c r="AB1988" s="159" t="e">
        <f>HLOOKUP(SEARCH("3",$M1988)-1,$Q$3:$V1988,$P1988+1,FALSE)</f>
        <v>#N/A</v>
      </c>
      <c r="AC1988" s="160" t="str">
        <f t="shared" si="1113"/>
        <v>09:00 13:30</v>
      </c>
      <c r="AD1988" s="161" t="e">
        <f t="shared" si="1114"/>
        <v>#VALUE!</v>
      </c>
      <c r="AE1988" s="158" t="str">
        <f t="shared" si="1115"/>
        <v>09:00 13:30</v>
      </c>
      <c r="AF1988" s="159">
        <f>HLOOKUP(SEARCH("4",$M1988)-1,$Q$3:$V1988,$P1988+1,FALSE)</f>
        <v>12</v>
      </c>
      <c r="AG1988" s="161" t="str">
        <f t="shared" si="1116"/>
        <v>09:00 13:30</v>
      </c>
      <c r="AH1988" s="161" t="e">
        <f t="shared" si="1117"/>
        <v>#VALUE!</v>
      </c>
      <c r="AI1988" s="158" t="str">
        <f t="shared" si="1118"/>
        <v>09:00 13:30</v>
      </c>
      <c r="AJ1988" s="159" t="e">
        <f>HLOOKUP(SEARCH("5",$M1988)-1,$Q$3:$V1988,$P1988+1,FALSE)</f>
        <v>#VALUE!</v>
      </c>
      <c r="AK1988" s="161" t="e">
        <f t="shared" si="1119"/>
        <v>#VALUE!</v>
      </c>
      <c r="AL1988" s="161" t="e">
        <f t="shared" si="1120"/>
        <v>#VALUE!</v>
      </c>
      <c r="AM1988" s="158" t="str">
        <f t="shared" si="1121"/>
        <v>выходной</v>
      </c>
      <c r="AN1988" s="159" t="e">
        <f>HLOOKUP(SEARCH("6",$M1988)-1,$Q$3:$V1988,$P1988+1,FALSE)</f>
        <v>#VALUE!</v>
      </c>
      <c r="AO1988" s="161" t="e">
        <f t="shared" si="1122"/>
        <v>#VALUE!</v>
      </c>
      <c r="AP1988" s="161" t="e">
        <f t="shared" si="1123"/>
        <v>#VALUE!</v>
      </c>
      <c r="AQ1988" s="162" t="str">
        <f t="shared" si="1124"/>
        <v>выходной</v>
      </c>
      <c r="AR1988" s="163" t="e">
        <f>HLOOKUP(SEARCH("7",$M1988)-1,$Q$3:$V1988,$P1988+1,FALSE)</f>
        <v>#VALUE!</v>
      </c>
      <c r="AS1988" s="164" t="str">
        <f t="shared" si="1125"/>
        <v>выходной</v>
      </c>
      <c r="AT1988" s="142"/>
      <c r="AU1988" s="11" t="str">
        <f>IF(ISERROR(VLOOKUP(B1988,'РЕОРГ 2008'!$A:$B,2,FALSE)),"",VLOOKUP(B1988,'РЕОРГ 2008'!$A:$B,2,FALSE))</f>
        <v/>
      </c>
      <c r="AV1988" s="12" t="str">
        <f t="shared" si="1126"/>
        <v>Опер.касса №4437/038</v>
      </c>
      <c r="AW1988" s="31" t="e">
        <f>LEFT(#REF!,2)</f>
        <v>#REF!</v>
      </c>
      <c r="AX1988" s="12" t="str">
        <f t="shared" si="1104"/>
        <v>4437/038</v>
      </c>
      <c r="AZ1988" t="str">
        <f>IF(ISERROR(VLOOKUP(B1988,'РЕОРГ 01.08.2009'!$A:$B,2,FALSE)),"",VLOOKUP(B1988,'РЕОРГ 01.08.2009'!$A:$B,2,FALSE))</f>
        <v/>
      </c>
      <c r="BA1988" s="12" t="str">
        <f t="shared" si="1099"/>
        <v>Опер.касса №4437/038</v>
      </c>
      <c r="BB1988" t="e">
        <f>LEFT(#REF!,2)</f>
        <v>#REF!</v>
      </c>
      <c r="BC1988" s="12" t="str">
        <f t="shared" si="1105"/>
        <v>4437/038</v>
      </c>
      <c r="BE1988" t="str">
        <f>IF(ISERROR(VLOOKUP(B1988,'РЕОРГ 01.10.2009'!A:C,3,FALSE)),"",VLOOKUP(B1988,'РЕОРГ 01.10.2009'!A:C,3,FALSE))</f>
        <v/>
      </c>
      <c r="BF1988" s="12" t="str">
        <f t="shared" si="1100"/>
        <v>Опер.касса №4437/038</v>
      </c>
      <c r="BG1988" t="e">
        <f>LEFT(#REF!,2)</f>
        <v>#REF!</v>
      </c>
      <c r="BH1988" s="12" t="str">
        <f t="shared" si="1106"/>
        <v>4437/038</v>
      </c>
      <c r="BJ1988" t="str">
        <f>IF(ISERROR(VLOOKUP($B1988,'РЕОРГ 01.05.2010'!A:B,2,FALSE)),"",VLOOKUP($B1988,'РЕОРГ 01.05.2010'!A:B,2,FALSE))</f>
        <v/>
      </c>
      <c r="BK1988" s="12" t="str">
        <f t="shared" si="1101"/>
        <v>Опер.касса №4437/038</v>
      </c>
      <c r="BL1988" t="e">
        <f>LEFT(#REF!,2)</f>
        <v>#REF!</v>
      </c>
      <c r="BM1988" s="12" t="str">
        <f t="shared" si="1107"/>
        <v>4437/038</v>
      </c>
      <c r="BO1988" t="str">
        <f>IF(ISERROR(VLOOKUP($B1988,'РЕОРГ 01.08.2010'!A:B,2,FALSE)),"",VLOOKUP($B1988,'РЕОРГ 01.08.2010'!A:B,2,FALSE))</f>
        <v/>
      </c>
      <c r="BP1988" s="12" t="str">
        <f t="shared" si="1102"/>
        <v>Опер.касса №4437/038</v>
      </c>
      <c r="BQ1988" t="e">
        <f>LEFT(#REF!,2)</f>
        <v>#REF!</v>
      </c>
      <c r="BR1988" s="12" t="str">
        <f t="shared" si="1108"/>
        <v>4437/038</v>
      </c>
    </row>
    <row r="1989" spans="1:70" ht="12.75" customHeight="1">
      <c r="A1989" t="str">
        <f t="shared" si="1103"/>
        <v>4437/039</v>
      </c>
      <c r="B1989" s="133">
        <v>2332</v>
      </c>
      <c r="C1989" s="1" t="s">
        <v>6503</v>
      </c>
      <c r="D1989" s="32" t="s">
        <v>1931</v>
      </c>
      <c r="E1989" s="1" t="s">
        <v>6504</v>
      </c>
      <c r="F1989" s="1" t="s">
        <v>9306</v>
      </c>
      <c r="G1989" s="1" t="s">
        <v>6505</v>
      </c>
      <c r="H1989" s="1" t="s">
        <v>6506</v>
      </c>
      <c r="I1989" s="1" t="s">
        <v>6507</v>
      </c>
      <c r="J1989" s="1"/>
      <c r="K1989" s="1">
        <v>0.25</v>
      </c>
      <c r="L1989" s="32" t="s">
        <v>4049</v>
      </c>
      <c r="M1989" s="8" t="s">
        <v>11929</v>
      </c>
      <c r="N1989" s="2" t="s">
        <v>11971</v>
      </c>
      <c r="O1989" s="173"/>
      <c r="P1989" s="168">
        <f t="shared" ref="P1989:P2052" si="1133">P1988+1</f>
        <v>1986</v>
      </c>
      <c r="Q1989" s="138">
        <f t="shared" si="1127"/>
        <v>12</v>
      </c>
      <c r="R1989" s="138" t="e">
        <f t="shared" si="1128"/>
        <v>#VALUE!</v>
      </c>
      <c r="S1989" s="138" t="e">
        <f t="shared" si="1129"/>
        <v>#VALUE!</v>
      </c>
      <c r="T1989" s="138" t="e">
        <f t="shared" si="1130"/>
        <v>#VALUE!</v>
      </c>
      <c r="U1989" s="138" t="e">
        <f t="shared" si="1131"/>
        <v>#VALUE!</v>
      </c>
      <c r="V1989" s="138" t="e">
        <f t="shared" si="1132"/>
        <v>#VALUE!</v>
      </c>
      <c r="W1989" s="158" t="str">
        <f t="shared" si="1109"/>
        <v>08:00 12:30</v>
      </c>
      <c r="X1989" s="159" t="e">
        <f>HLOOKUP(SEARCH("2",$M1989)-1,$Q$3:$V1989,$P1989+1,FALSE)</f>
        <v>#VALUE!</v>
      </c>
      <c r="Y1989" s="160" t="e">
        <f t="shared" si="1110"/>
        <v>#VALUE!</v>
      </c>
      <c r="Z1989" s="161" t="e">
        <f t="shared" si="1111"/>
        <v>#VALUE!</v>
      </c>
      <c r="AA1989" s="158" t="str">
        <f t="shared" si="1112"/>
        <v>выходной</v>
      </c>
      <c r="AB1989" s="159">
        <f>HLOOKUP(SEARCH("3",$M1989)-1,$Q$3:$V1989,$P1989+1,FALSE)</f>
        <v>12</v>
      </c>
      <c r="AC1989" s="160" t="str">
        <f t="shared" si="1113"/>
        <v>08:00 12:30</v>
      </c>
      <c r="AD1989" s="161" t="e">
        <f t="shared" si="1114"/>
        <v>#VALUE!</v>
      </c>
      <c r="AE1989" s="158" t="str">
        <f t="shared" si="1115"/>
        <v>08:00 12:30</v>
      </c>
      <c r="AF1989" s="159" t="e">
        <f>HLOOKUP(SEARCH("4",$M1989)-1,$Q$3:$V1989,$P1989+1,FALSE)</f>
        <v>#VALUE!</v>
      </c>
      <c r="AG1989" s="161" t="e">
        <f t="shared" si="1116"/>
        <v>#VALUE!</v>
      </c>
      <c r="AH1989" s="161" t="e">
        <f t="shared" si="1117"/>
        <v>#VALUE!</v>
      </c>
      <c r="AI1989" s="158" t="str">
        <f t="shared" si="1118"/>
        <v>выходной</v>
      </c>
      <c r="AJ1989" s="159" t="e">
        <f>HLOOKUP(SEARCH("5",$M1989)-1,$Q$3:$V1989,$P1989+1,FALSE)</f>
        <v>#VALUE!</v>
      </c>
      <c r="AK1989" s="161" t="e">
        <f t="shared" si="1119"/>
        <v>#VALUE!</v>
      </c>
      <c r="AL1989" s="161" t="e">
        <f t="shared" si="1120"/>
        <v>#VALUE!</v>
      </c>
      <c r="AM1989" s="158" t="str">
        <f t="shared" si="1121"/>
        <v>выходной</v>
      </c>
      <c r="AN1989" s="159" t="e">
        <f>HLOOKUP(SEARCH("6",$M1989)-1,$Q$3:$V1989,$P1989+1,FALSE)</f>
        <v>#VALUE!</v>
      </c>
      <c r="AO1989" s="161" t="e">
        <f t="shared" si="1122"/>
        <v>#VALUE!</v>
      </c>
      <c r="AP1989" s="161" t="e">
        <f t="shared" si="1123"/>
        <v>#VALUE!</v>
      </c>
      <c r="AQ1989" s="162" t="str">
        <f t="shared" si="1124"/>
        <v>выходной</v>
      </c>
      <c r="AR1989" s="163" t="e">
        <f>HLOOKUP(SEARCH("7",$M1989)-1,$Q$3:$V1989,$P1989+1,FALSE)</f>
        <v>#VALUE!</v>
      </c>
      <c r="AS1989" s="164" t="str">
        <f t="shared" si="1125"/>
        <v>выходной</v>
      </c>
      <c r="AT1989" s="142"/>
      <c r="AU1989" s="11" t="str">
        <f>IF(ISERROR(VLOOKUP(B1989,'РЕОРГ 2008'!$A:$B,2,FALSE)),"",VLOOKUP(B1989,'РЕОРГ 2008'!$A:$B,2,FALSE))</f>
        <v/>
      </c>
      <c r="AV1989" s="12" t="str">
        <f t="shared" si="1126"/>
        <v>Опер.касса №4437/039</v>
      </c>
      <c r="AW1989" s="31" t="e">
        <f>LEFT(#REF!,2)</f>
        <v>#REF!</v>
      </c>
      <c r="AX1989" s="12" t="str">
        <f t="shared" si="1104"/>
        <v>4437/039</v>
      </c>
      <c r="AZ1989" t="str">
        <f>IF(ISERROR(VLOOKUP(B1989,'РЕОРГ 01.08.2009'!$A:$B,2,FALSE)),"",VLOOKUP(B1989,'РЕОРГ 01.08.2009'!$A:$B,2,FALSE))</f>
        <v/>
      </c>
      <c r="BA1989" s="12" t="str">
        <f t="shared" si="1099"/>
        <v>Опер.касса №4437/039</v>
      </c>
      <c r="BB1989" t="e">
        <f>LEFT(#REF!,2)</f>
        <v>#REF!</v>
      </c>
      <c r="BC1989" s="12" t="str">
        <f t="shared" si="1105"/>
        <v>4437/039</v>
      </c>
      <c r="BE1989" t="str">
        <f>IF(ISERROR(VLOOKUP(B1989,'РЕОРГ 01.10.2009'!A:C,3,FALSE)),"",VLOOKUP(B1989,'РЕОРГ 01.10.2009'!A:C,3,FALSE))</f>
        <v/>
      </c>
      <c r="BF1989" s="12" t="str">
        <f t="shared" si="1100"/>
        <v>Опер.касса №4437/039</v>
      </c>
      <c r="BG1989" t="e">
        <f>LEFT(#REF!,2)</f>
        <v>#REF!</v>
      </c>
      <c r="BH1989" s="12" t="str">
        <f t="shared" si="1106"/>
        <v>4437/039</v>
      </c>
      <c r="BJ1989" t="str">
        <f>IF(ISERROR(VLOOKUP($B1989,'РЕОРГ 01.05.2010'!A:B,2,FALSE)),"",VLOOKUP($B1989,'РЕОРГ 01.05.2010'!A:B,2,FALSE))</f>
        <v/>
      </c>
      <c r="BK1989" s="12" t="str">
        <f t="shared" si="1101"/>
        <v>Опер.касса №4437/039</v>
      </c>
      <c r="BL1989" t="e">
        <f>LEFT(#REF!,2)</f>
        <v>#REF!</v>
      </c>
      <c r="BM1989" s="12" t="str">
        <f t="shared" si="1107"/>
        <v>4437/039</v>
      </c>
      <c r="BO1989" t="str">
        <f>IF(ISERROR(VLOOKUP($B1989,'РЕОРГ 01.08.2010'!A:B,2,FALSE)),"",VLOOKUP($B1989,'РЕОРГ 01.08.2010'!A:B,2,FALSE))</f>
        <v/>
      </c>
      <c r="BP1989" s="12" t="str">
        <f t="shared" si="1102"/>
        <v>Опер.касса №4437/039</v>
      </c>
      <c r="BQ1989" t="e">
        <f>LEFT(#REF!,2)</f>
        <v>#REF!</v>
      </c>
      <c r="BR1989" s="12" t="str">
        <f t="shared" si="1108"/>
        <v>4437/039</v>
      </c>
    </row>
    <row r="1990" spans="1:70" ht="12.75" customHeight="1">
      <c r="A1990" t="str">
        <f t="shared" si="1103"/>
        <v>4437/040</v>
      </c>
      <c r="B1990" s="133">
        <v>2333</v>
      </c>
      <c r="C1990" s="1" t="s">
        <v>6508</v>
      </c>
      <c r="D1990" s="32" t="s">
        <v>7017</v>
      </c>
      <c r="E1990" s="1" t="s">
        <v>6509</v>
      </c>
      <c r="F1990" s="1" t="s">
        <v>9306</v>
      </c>
      <c r="G1990" s="1" t="s">
        <v>6510</v>
      </c>
      <c r="H1990" s="1" t="s">
        <v>6511</v>
      </c>
      <c r="I1990" s="1" t="s">
        <v>1743</v>
      </c>
      <c r="J1990" s="1"/>
      <c r="K1990" s="1">
        <v>11.75</v>
      </c>
      <c r="L1990" s="32" t="s">
        <v>4049</v>
      </c>
      <c r="M1990" s="8" t="s">
        <v>11773</v>
      </c>
      <c r="N1990" s="2" t="s">
        <v>12773</v>
      </c>
      <c r="O1990" s="173"/>
      <c r="P1990" s="168">
        <f t="shared" si="1133"/>
        <v>1987</v>
      </c>
      <c r="Q1990" s="138">
        <f t="shared" si="1127"/>
        <v>12</v>
      </c>
      <c r="R1990" s="138">
        <f t="shared" si="1128"/>
        <v>24</v>
      </c>
      <c r="S1990" s="138">
        <f t="shared" si="1129"/>
        <v>36</v>
      </c>
      <c r="T1990" s="138">
        <f t="shared" si="1130"/>
        <v>48</v>
      </c>
      <c r="U1990" s="138">
        <f t="shared" si="1131"/>
        <v>60</v>
      </c>
      <c r="V1990" s="138" t="e">
        <f t="shared" si="1132"/>
        <v>#VALUE!</v>
      </c>
      <c r="W1990" s="158" t="str">
        <f t="shared" si="1109"/>
        <v>08:00 18:00</v>
      </c>
      <c r="X1990" s="159">
        <f>HLOOKUP(SEARCH("2",$M1990)-1,$Q$3:$V1990,$P1990+1,FALSE)</f>
        <v>12</v>
      </c>
      <c r="Y1990" s="160" t="str">
        <f t="shared" si="1110"/>
        <v>08:00 18:00|08:00 17:00|08:00 18:00|08:00 18:00|08:00 16:00(12:00 12:30)</v>
      </c>
      <c r="Z1990" s="161" t="str">
        <f t="shared" si="1111"/>
        <v>08:00 18:00</v>
      </c>
      <c r="AA1990" s="158" t="str">
        <f t="shared" si="1112"/>
        <v>08:00 18:00</v>
      </c>
      <c r="AB1990" s="159">
        <f>HLOOKUP(SEARCH("3",$M1990)-1,$Q$3:$V1990,$P1990+1,FALSE)</f>
        <v>24</v>
      </c>
      <c r="AC1990" s="160" t="str">
        <f t="shared" si="1113"/>
        <v>08:00 17:00|08:00 18:00|08:00 18:00|08:00 16:00(12:00 12:30)</v>
      </c>
      <c r="AD1990" s="161" t="str">
        <f t="shared" si="1114"/>
        <v>08:00 17:00</v>
      </c>
      <c r="AE1990" s="158" t="str">
        <f t="shared" si="1115"/>
        <v>08:00 17:00</v>
      </c>
      <c r="AF1990" s="159">
        <f>HLOOKUP(SEARCH("4",$M1990)-1,$Q$3:$V1990,$P1990+1,FALSE)</f>
        <v>36</v>
      </c>
      <c r="AG1990" s="161" t="str">
        <f t="shared" si="1116"/>
        <v>08:00 18:00|08:00 18:00|08:00 16:00(12:00 12:30)</v>
      </c>
      <c r="AH1990" s="161" t="str">
        <f t="shared" si="1117"/>
        <v>08:00 18:00</v>
      </c>
      <c r="AI1990" s="158" t="str">
        <f t="shared" si="1118"/>
        <v>08:00 18:00</v>
      </c>
      <c r="AJ1990" s="159">
        <f>HLOOKUP(SEARCH("5",$M1990)-1,$Q$3:$V1990,$P1990+1,FALSE)</f>
        <v>48</v>
      </c>
      <c r="AK1990" s="161" t="str">
        <f t="shared" si="1119"/>
        <v>08:00 18:00|08:00 16:00(12:00 12:30)</v>
      </c>
      <c r="AL1990" s="161" t="str">
        <f t="shared" si="1120"/>
        <v>08:00 18:00</v>
      </c>
      <c r="AM1990" s="158" t="str">
        <f t="shared" si="1121"/>
        <v>08:00 18:00</v>
      </c>
      <c r="AN1990" s="159">
        <f>HLOOKUP(SEARCH("6",$M1990)-1,$Q$3:$V1990,$P1990+1,FALSE)</f>
        <v>60</v>
      </c>
      <c r="AO1990" s="161" t="str">
        <f t="shared" si="1122"/>
        <v>08:00 16:00(12:00 12:30)</v>
      </c>
      <c r="AP1990" s="161" t="e">
        <f t="shared" si="1123"/>
        <v>#VALUE!</v>
      </c>
      <c r="AQ1990" s="162" t="str">
        <f t="shared" si="1124"/>
        <v>08:00 16:00(12:00 12:30)</v>
      </c>
      <c r="AR1990" s="163" t="e">
        <f>HLOOKUP(SEARCH("7",$M1990)-1,$Q$3:$V1990,$P1990+1,FALSE)</f>
        <v>#VALUE!</v>
      </c>
      <c r="AS1990" s="164" t="str">
        <f t="shared" si="1125"/>
        <v>выходной</v>
      </c>
      <c r="AT1990" s="142"/>
      <c r="AU1990" s="11" t="str">
        <f>IF(ISERROR(VLOOKUP(B1990,'РЕОРГ 2008'!$A:$B,2,FALSE)),"",VLOOKUP(B1990,'РЕОРГ 2008'!$A:$B,2,FALSE))</f>
        <v/>
      </c>
      <c r="AV1990" s="12" t="str">
        <f t="shared" si="1126"/>
        <v>Доп.офис №4437/040</v>
      </c>
      <c r="AW1990" s="31" t="e">
        <f>LEFT(#REF!,2)</f>
        <v>#REF!</v>
      </c>
      <c r="AX1990" s="12" t="str">
        <f t="shared" si="1104"/>
        <v>4437/040</v>
      </c>
      <c r="AZ1990" t="str">
        <f>IF(ISERROR(VLOOKUP(B1990,'РЕОРГ 01.08.2009'!$A:$B,2,FALSE)),"",VLOOKUP(B1990,'РЕОРГ 01.08.2009'!$A:$B,2,FALSE))</f>
        <v/>
      </c>
      <c r="BA1990" s="12" t="str">
        <f t="shared" si="1099"/>
        <v>Доп.офис №4437/040</v>
      </c>
      <c r="BB1990" t="e">
        <f>LEFT(#REF!,2)</f>
        <v>#REF!</v>
      </c>
      <c r="BC1990" s="12" t="str">
        <f t="shared" si="1105"/>
        <v>4437/040</v>
      </c>
      <c r="BE1990" t="str">
        <f>IF(ISERROR(VLOOKUP(B1990,'РЕОРГ 01.10.2009'!A:C,3,FALSE)),"",VLOOKUP(B1990,'РЕОРГ 01.10.2009'!A:C,3,FALSE))</f>
        <v/>
      </c>
      <c r="BF1990" s="12" t="str">
        <f t="shared" si="1100"/>
        <v>Доп.офис №4437/040</v>
      </c>
      <c r="BG1990" t="e">
        <f>LEFT(#REF!,2)</f>
        <v>#REF!</v>
      </c>
      <c r="BH1990" s="12" t="str">
        <f t="shared" si="1106"/>
        <v>4437/040</v>
      </c>
      <c r="BJ1990" t="str">
        <f>IF(ISERROR(VLOOKUP($B1990,'РЕОРГ 01.05.2010'!A:B,2,FALSE)),"",VLOOKUP($B1990,'РЕОРГ 01.05.2010'!A:B,2,FALSE))</f>
        <v/>
      </c>
      <c r="BK1990" s="12" t="str">
        <f t="shared" si="1101"/>
        <v>Доп.офис №4437/040</v>
      </c>
      <c r="BL1990" t="e">
        <f>LEFT(#REF!,2)</f>
        <v>#REF!</v>
      </c>
      <c r="BM1990" s="12" t="str">
        <f t="shared" si="1107"/>
        <v>4437/040</v>
      </c>
      <c r="BO1990" t="str">
        <f>IF(ISERROR(VLOOKUP($B1990,'РЕОРГ 01.08.2010'!A:B,2,FALSE)),"",VLOOKUP($B1990,'РЕОРГ 01.08.2010'!A:B,2,FALSE))</f>
        <v/>
      </c>
      <c r="BP1990" s="12" t="str">
        <f t="shared" si="1102"/>
        <v>Доп.офис №4437/040</v>
      </c>
      <c r="BQ1990" t="e">
        <f>LEFT(#REF!,2)</f>
        <v>#REF!</v>
      </c>
      <c r="BR1990" s="12" t="str">
        <f t="shared" si="1108"/>
        <v>4437/040</v>
      </c>
    </row>
    <row r="1991" spans="1:70" ht="12.75" customHeight="1">
      <c r="A1991" t="str">
        <f t="shared" si="1103"/>
        <v>4437/041</v>
      </c>
      <c r="B1991" s="133">
        <v>2334</v>
      </c>
      <c r="C1991" s="1" t="s">
        <v>1744</v>
      </c>
      <c r="D1991" s="32" t="s">
        <v>1931</v>
      </c>
      <c r="E1991" s="1" t="s">
        <v>1745</v>
      </c>
      <c r="F1991" s="1" t="s">
        <v>9306</v>
      </c>
      <c r="G1991" s="1" t="s">
        <v>1746</v>
      </c>
      <c r="H1991" s="1" t="s">
        <v>6511</v>
      </c>
      <c r="I1991" s="1" t="s">
        <v>1747</v>
      </c>
      <c r="J1991" s="1"/>
      <c r="K1991" s="1">
        <v>0.3</v>
      </c>
      <c r="L1991" s="32" t="s">
        <v>4049</v>
      </c>
      <c r="M1991" s="8" t="s">
        <v>11868</v>
      </c>
      <c r="N1991" s="2" t="s">
        <v>12771</v>
      </c>
      <c r="O1991" s="173"/>
      <c r="P1991" s="168">
        <f t="shared" si="1133"/>
        <v>1988</v>
      </c>
      <c r="Q1991" s="138">
        <f t="shared" si="1127"/>
        <v>25</v>
      </c>
      <c r="R1991" s="138" t="e">
        <f t="shared" si="1128"/>
        <v>#VALUE!</v>
      </c>
      <c r="S1991" s="138" t="e">
        <f t="shared" si="1129"/>
        <v>#VALUE!</v>
      </c>
      <c r="T1991" s="138" t="e">
        <f t="shared" si="1130"/>
        <v>#VALUE!</v>
      </c>
      <c r="U1991" s="138" t="e">
        <f t="shared" si="1131"/>
        <v>#VALUE!</v>
      </c>
      <c r="V1991" s="138" t="e">
        <f t="shared" si="1132"/>
        <v>#VALUE!</v>
      </c>
      <c r="W1991" s="158" t="str">
        <f t="shared" si="1109"/>
        <v>выходной</v>
      </c>
      <c r="X1991" s="159" t="e">
        <f>HLOOKUP(SEARCH("2",$M1991)-1,$Q$3:$V1991,$P1991+1,FALSE)</f>
        <v>#N/A</v>
      </c>
      <c r="Y1991" s="160" t="str">
        <f t="shared" si="1110"/>
        <v>08:00 14:00(12:00 12:30)</v>
      </c>
      <c r="Z1991" s="161" t="e">
        <f t="shared" si="1111"/>
        <v>#VALUE!</v>
      </c>
      <c r="AA1991" s="158" t="str">
        <f t="shared" si="1112"/>
        <v>08:00 14:00(12:00 12:30)</v>
      </c>
      <c r="AB1991" s="159" t="e">
        <f>HLOOKUP(SEARCH("3",$M1991)-1,$Q$3:$V1991,$P1991+1,FALSE)</f>
        <v>#VALUE!</v>
      </c>
      <c r="AC1991" s="160" t="e">
        <f t="shared" si="1113"/>
        <v>#VALUE!</v>
      </c>
      <c r="AD1991" s="161" t="e">
        <f t="shared" si="1114"/>
        <v>#VALUE!</v>
      </c>
      <c r="AE1991" s="158" t="str">
        <f t="shared" si="1115"/>
        <v>выходной</v>
      </c>
      <c r="AF1991" s="159">
        <f>HLOOKUP(SEARCH("4",$M1991)-1,$Q$3:$V1991,$P1991+1,FALSE)</f>
        <v>25</v>
      </c>
      <c r="AG1991" s="161" t="str">
        <f t="shared" si="1116"/>
        <v>08:00 14:00(12:00 12:30)</v>
      </c>
      <c r="AH1991" s="161" t="e">
        <f t="shared" si="1117"/>
        <v>#VALUE!</v>
      </c>
      <c r="AI1991" s="158" t="str">
        <f t="shared" si="1118"/>
        <v>08:00 14:00(12:00 12:30)</v>
      </c>
      <c r="AJ1991" s="159" t="e">
        <f>HLOOKUP(SEARCH("5",$M1991)-1,$Q$3:$V1991,$P1991+1,FALSE)</f>
        <v>#VALUE!</v>
      </c>
      <c r="AK1991" s="161" t="e">
        <f t="shared" si="1119"/>
        <v>#VALUE!</v>
      </c>
      <c r="AL1991" s="161" t="e">
        <f t="shared" si="1120"/>
        <v>#VALUE!</v>
      </c>
      <c r="AM1991" s="158" t="str">
        <f t="shared" si="1121"/>
        <v>выходной</v>
      </c>
      <c r="AN1991" s="159" t="e">
        <f>HLOOKUP(SEARCH("6",$M1991)-1,$Q$3:$V1991,$P1991+1,FALSE)</f>
        <v>#VALUE!</v>
      </c>
      <c r="AO1991" s="161" t="e">
        <f t="shared" si="1122"/>
        <v>#VALUE!</v>
      </c>
      <c r="AP1991" s="161" t="e">
        <f t="shared" si="1123"/>
        <v>#VALUE!</v>
      </c>
      <c r="AQ1991" s="162" t="str">
        <f t="shared" si="1124"/>
        <v>выходной</v>
      </c>
      <c r="AR1991" s="163" t="e">
        <f>HLOOKUP(SEARCH("7",$M1991)-1,$Q$3:$V1991,$P1991+1,FALSE)</f>
        <v>#VALUE!</v>
      </c>
      <c r="AS1991" s="164" t="str">
        <f t="shared" si="1125"/>
        <v>выходной</v>
      </c>
      <c r="AT1991" s="142"/>
      <c r="AU1991" s="11" t="str">
        <f>IF(ISERROR(VLOOKUP(B1991,'РЕОРГ 2008'!$A:$B,2,FALSE)),"",VLOOKUP(B1991,'РЕОРГ 2008'!$A:$B,2,FALSE))</f>
        <v/>
      </c>
      <c r="AV1991" s="12" t="str">
        <f t="shared" si="1126"/>
        <v>Опер.касса №4437/041</v>
      </c>
      <c r="AW1991" s="31" t="e">
        <f>LEFT(#REF!,2)</f>
        <v>#REF!</v>
      </c>
      <c r="AX1991" s="12" t="str">
        <f t="shared" si="1104"/>
        <v>4437/041</v>
      </c>
      <c r="AZ1991" t="str">
        <f>IF(ISERROR(VLOOKUP(B1991,'РЕОРГ 01.08.2009'!$A:$B,2,FALSE)),"",VLOOKUP(B1991,'РЕОРГ 01.08.2009'!$A:$B,2,FALSE))</f>
        <v/>
      </c>
      <c r="BA1991" s="12" t="str">
        <f t="shared" si="1099"/>
        <v>Опер.касса №4437/041</v>
      </c>
      <c r="BB1991" t="e">
        <f>LEFT(#REF!,2)</f>
        <v>#REF!</v>
      </c>
      <c r="BC1991" s="12" t="str">
        <f t="shared" si="1105"/>
        <v>4437/041</v>
      </c>
      <c r="BE1991" t="str">
        <f>IF(ISERROR(VLOOKUP(B1991,'РЕОРГ 01.10.2009'!A:C,3,FALSE)),"",VLOOKUP(B1991,'РЕОРГ 01.10.2009'!A:C,3,FALSE))</f>
        <v/>
      </c>
      <c r="BF1991" s="12" t="str">
        <f t="shared" si="1100"/>
        <v>Опер.касса №4437/041</v>
      </c>
      <c r="BG1991" t="e">
        <f>LEFT(#REF!,2)</f>
        <v>#REF!</v>
      </c>
      <c r="BH1991" s="12" t="str">
        <f t="shared" si="1106"/>
        <v>4437/041</v>
      </c>
      <c r="BJ1991" t="str">
        <f>IF(ISERROR(VLOOKUP($B1991,'РЕОРГ 01.05.2010'!A:B,2,FALSE)),"",VLOOKUP($B1991,'РЕОРГ 01.05.2010'!A:B,2,FALSE))</f>
        <v/>
      </c>
      <c r="BK1991" s="12" t="str">
        <f t="shared" si="1101"/>
        <v>Опер.касса №4437/041</v>
      </c>
      <c r="BL1991" t="e">
        <f>LEFT(#REF!,2)</f>
        <v>#REF!</v>
      </c>
      <c r="BM1991" s="12" t="str">
        <f t="shared" si="1107"/>
        <v>4437/041</v>
      </c>
      <c r="BO1991" t="str">
        <f>IF(ISERROR(VLOOKUP($B1991,'РЕОРГ 01.08.2010'!A:B,2,FALSE)),"",VLOOKUP($B1991,'РЕОРГ 01.08.2010'!A:B,2,FALSE))</f>
        <v/>
      </c>
      <c r="BP1991" s="12" t="str">
        <f t="shared" si="1102"/>
        <v>Опер.касса №4437/041</v>
      </c>
      <c r="BQ1991" t="e">
        <f>LEFT(#REF!,2)</f>
        <v>#REF!</v>
      </c>
      <c r="BR1991" s="12" t="str">
        <f t="shared" si="1108"/>
        <v>4437/041</v>
      </c>
    </row>
    <row r="1992" spans="1:70" ht="12.75" customHeight="1">
      <c r="A1992" t="str">
        <f t="shared" si="1103"/>
        <v>4437/042</v>
      </c>
      <c r="B1992" s="133">
        <v>2335</v>
      </c>
      <c r="C1992" s="1" t="s">
        <v>2319</v>
      </c>
      <c r="D1992" s="32" t="s">
        <v>1931</v>
      </c>
      <c r="E1992" s="1" t="s">
        <v>2320</v>
      </c>
      <c r="F1992" s="1" t="s">
        <v>9306</v>
      </c>
      <c r="G1992" s="1" t="s">
        <v>2321</v>
      </c>
      <c r="H1992" s="1" t="s">
        <v>2322</v>
      </c>
      <c r="I1992" s="1" t="s">
        <v>2323</v>
      </c>
      <c r="J1992" s="1"/>
      <c r="K1992" s="1">
        <v>0.25</v>
      </c>
      <c r="L1992" s="32" t="s">
        <v>4049</v>
      </c>
      <c r="M1992" s="8" t="s">
        <v>11868</v>
      </c>
      <c r="N1992" s="2" t="s">
        <v>11971</v>
      </c>
      <c r="O1992" s="173"/>
      <c r="P1992" s="168">
        <f t="shared" si="1133"/>
        <v>1989</v>
      </c>
      <c r="Q1992" s="138">
        <f t="shared" si="1127"/>
        <v>12</v>
      </c>
      <c r="R1992" s="138" t="e">
        <f t="shared" si="1128"/>
        <v>#VALUE!</v>
      </c>
      <c r="S1992" s="138" t="e">
        <f t="shared" si="1129"/>
        <v>#VALUE!</v>
      </c>
      <c r="T1992" s="138" t="e">
        <f t="shared" si="1130"/>
        <v>#VALUE!</v>
      </c>
      <c r="U1992" s="138" t="e">
        <f t="shared" si="1131"/>
        <v>#VALUE!</v>
      </c>
      <c r="V1992" s="138" t="e">
        <f t="shared" si="1132"/>
        <v>#VALUE!</v>
      </c>
      <c r="W1992" s="158" t="str">
        <f t="shared" si="1109"/>
        <v>выходной</v>
      </c>
      <c r="X1992" s="159" t="e">
        <f>HLOOKUP(SEARCH("2",$M1992)-1,$Q$3:$V1992,$P1992+1,FALSE)</f>
        <v>#N/A</v>
      </c>
      <c r="Y1992" s="160" t="str">
        <f t="shared" si="1110"/>
        <v>08:00 12:30</v>
      </c>
      <c r="Z1992" s="161" t="e">
        <f t="shared" si="1111"/>
        <v>#VALUE!</v>
      </c>
      <c r="AA1992" s="158" t="str">
        <f t="shared" si="1112"/>
        <v>08:00 12:30</v>
      </c>
      <c r="AB1992" s="159" t="e">
        <f>HLOOKUP(SEARCH("3",$M1992)-1,$Q$3:$V1992,$P1992+1,FALSE)</f>
        <v>#VALUE!</v>
      </c>
      <c r="AC1992" s="160" t="e">
        <f t="shared" si="1113"/>
        <v>#VALUE!</v>
      </c>
      <c r="AD1992" s="161" t="e">
        <f t="shared" si="1114"/>
        <v>#VALUE!</v>
      </c>
      <c r="AE1992" s="158" t="str">
        <f t="shared" si="1115"/>
        <v>выходной</v>
      </c>
      <c r="AF1992" s="159">
        <f>HLOOKUP(SEARCH("4",$M1992)-1,$Q$3:$V1992,$P1992+1,FALSE)</f>
        <v>12</v>
      </c>
      <c r="AG1992" s="161" t="str">
        <f t="shared" si="1116"/>
        <v>08:00 12:30</v>
      </c>
      <c r="AH1992" s="161" t="e">
        <f t="shared" si="1117"/>
        <v>#VALUE!</v>
      </c>
      <c r="AI1992" s="158" t="str">
        <f t="shared" si="1118"/>
        <v>08:00 12:30</v>
      </c>
      <c r="AJ1992" s="159" t="e">
        <f>HLOOKUP(SEARCH("5",$M1992)-1,$Q$3:$V1992,$P1992+1,FALSE)</f>
        <v>#VALUE!</v>
      </c>
      <c r="AK1992" s="161" t="e">
        <f t="shared" si="1119"/>
        <v>#VALUE!</v>
      </c>
      <c r="AL1992" s="161" t="e">
        <f t="shared" si="1120"/>
        <v>#VALUE!</v>
      </c>
      <c r="AM1992" s="158" t="str">
        <f t="shared" si="1121"/>
        <v>выходной</v>
      </c>
      <c r="AN1992" s="159" t="e">
        <f>HLOOKUP(SEARCH("6",$M1992)-1,$Q$3:$V1992,$P1992+1,FALSE)</f>
        <v>#VALUE!</v>
      </c>
      <c r="AO1992" s="161" t="e">
        <f t="shared" si="1122"/>
        <v>#VALUE!</v>
      </c>
      <c r="AP1992" s="161" t="e">
        <f t="shared" si="1123"/>
        <v>#VALUE!</v>
      </c>
      <c r="AQ1992" s="162" t="str">
        <f t="shared" si="1124"/>
        <v>выходной</v>
      </c>
      <c r="AR1992" s="163" t="e">
        <f>HLOOKUP(SEARCH("7",$M1992)-1,$Q$3:$V1992,$P1992+1,FALSE)</f>
        <v>#VALUE!</v>
      </c>
      <c r="AS1992" s="164" t="str">
        <f t="shared" si="1125"/>
        <v>выходной</v>
      </c>
      <c r="AT1992" s="142"/>
      <c r="AU1992" s="11" t="str">
        <f>IF(ISERROR(VLOOKUP(B1992,'РЕОРГ 2008'!$A:$B,2,FALSE)),"",VLOOKUP(B1992,'РЕОРГ 2008'!$A:$B,2,FALSE))</f>
        <v/>
      </c>
      <c r="AV1992" s="12" t="str">
        <f t="shared" si="1126"/>
        <v>Опер.касса №4437/042</v>
      </c>
      <c r="AW1992" s="31" t="e">
        <f>LEFT(#REF!,2)</f>
        <v>#REF!</v>
      </c>
      <c r="AX1992" s="12" t="str">
        <f t="shared" si="1104"/>
        <v>4437/042</v>
      </c>
      <c r="AZ1992" t="str">
        <f>IF(ISERROR(VLOOKUP(B1992,'РЕОРГ 01.08.2009'!$A:$B,2,FALSE)),"",VLOOKUP(B1992,'РЕОРГ 01.08.2009'!$A:$B,2,FALSE))</f>
        <v/>
      </c>
      <c r="BA1992" s="12" t="str">
        <f t="shared" si="1099"/>
        <v>Опер.касса №4437/042</v>
      </c>
      <c r="BB1992" t="e">
        <f>LEFT(#REF!,2)</f>
        <v>#REF!</v>
      </c>
      <c r="BC1992" s="12" t="str">
        <f t="shared" si="1105"/>
        <v>4437/042</v>
      </c>
      <c r="BE1992" t="str">
        <f>IF(ISERROR(VLOOKUP(B1992,'РЕОРГ 01.10.2009'!A:C,3,FALSE)),"",VLOOKUP(B1992,'РЕОРГ 01.10.2009'!A:C,3,FALSE))</f>
        <v/>
      </c>
      <c r="BF1992" s="12" t="str">
        <f t="shared" si="1100"/>
        <v>Опер.касса №4437/042</v>
      </c>
      <c r="BG1992" t="e">
        <f>LEFT(#REF!,2)</f>
        <v>#REF!</v>
      </c>
      <c r="BH1992" s="12" t="str">
        <f t="shared" si="1106"/>
        <v>4437/042</v>
      </c>
      <c r="BJ1992" t="str">
        <f>IF(ISERROR(VLOOKUP($B1992,'РЕОРГ 01.05.2010'!A:B,2,FALSE)),"",VLOOKUP($B1992,'РЕОРГ 01.05.2010'!A:B,2,FALSE))</f>
        <v/>
      </c>
      <c r="BK1992" s="12" t="str">
        <f t="shared" si="1101"/>
        <v>Опер.касса №4437/042</v>
      </c>
      <c r="BL1992" t="e">
        <f>LEFT(#REF!,2)</f>
        <v>#REF!</v>
      </c>
      <c r="BM1992" s="12" t="str">
        <f t="shared" si="1107"/>
        <v>4437/042</v>
      </c>
      <c r="BO1992" t="str">
        <f>IF(ISERROR(VLOOKUP($B1992,'РЕОРГ 01.08.2010'!A:B,2,FALSE)),"",VLOOKUP($B1992,'РЕОРГ 01.08.2010'!A:B,2,FALSE))</f>
        <v/>
      </c>
      <c r="BP1992" s="12" t="str">
        <f t="shared" si="1102"/>
        <v>Опер.касса №4437/042</v>
      </c>
      <c r="BQ1992" t="e">
        <f>LEFT(#REF!,2)</f>
        <v>#REF!</v>
      </c>
      <c r="BR1992" s="12" t="str">
        <f t="shared" si="1108"/>
        <v>4437/042</v>
      </c>
    </row>
    <row r="1993" spans="1:70" ht="12.75" customHeight="1">
      <c r="A1993" t="str">
        <f t="shared" si="1103"/>
        <v>4437/043</v>
      </c>
      <c r="B1993" s="133">
        <v>2336</v>
      </c>
      <c r="C1993" s="1" t="s">
        <v>2324</v>
      </c>
      <c r="D1993" s="32" t="s">
        <v>1931</v>
      </c>
      <c r="E1993" s="1" t="s">
        <v>2325</v>
      </c>
      <c r="F1993" s="1" t="s">
        <v>9306</v>
      </c>
      <c r="G1993" s="1" t="s">
        <v>2326</v>
      </c>
      <c r="H1993" s="1" t="s">
        <v>2327</v>
      </c>
      <c r="I1993" s="1" t="s">
        <v>2328</v>
      </c>
      <c r="J1993" s="1"/>
      <c r="K1993" s="1">
        <v>0.25</v>
      </c>
      <c r="L1993" s="32" t="s">
        <v>4049</v>
      </c>
      <c r="M1993" s="8" t="s">
        <v>11868</v>
      </c>
      <c r="N1993" s="2" t="s">
        <v>11971</v>
      </c>
      <c r="O1993" s="173"/>
      <c r="P1993" s="168">
        <f t="shared" si="1133"/>
        <v>1990</v>
      </c>
      <c r="Q1993" s="138">
        <f t="shared" si="1127"/>
        <v>12</v>
      </c>
      <c r="R1993" s="138" t="e">
        <f t="shared" si="1128"/>
        <v>#VALUE!</v>
      </c>
      <c r="S1993" s="138" t="e">
        <f t="shared" si="1129"/>
        <v>#VALUE!</v>
      </c>
      <c r="T1993" s="138" t="e">
        <f t="shared" si="1130"/>
        <v>#VALUE!</v>
      </c>
      <c r="U1993" s="138" t="e">
        <f t="shared" si="1131"/>
        <v>#VALUE!</v>
      </c>
      <c r="V1993" s="138" t="e">
        <f t="shared" si="1132"/>
        <v>#VALUE!</v>
      </c>
      <c r="W1993" s="158" t="str">
        <f t="shared" si="1109"/>
        <v>выходной</v>
      </c>
      <c r="X1993" s="159" t="e">
        <f>HLOOKUP(SEARCH("2",$M1993)-1,$Q$3:$V1993,$P1993+1,FALSE)</f>
        <v>#N/A</v>
      </c>
      <c r="Y1993" s="160" t="str">
        <f t="shared" si="1110"/>
        <v>08:00 12:30</v>
      </c>
      <c r="Z1993" s="161" t="e">
        <f t="shared" si="1111"/>
        <v>#VALUE!</v>
      </c>
      <c r="AA1993" s="158" t="str">
        <f t="shared" si="1112"/>
        <v>08:00 12:30</v>
      </c>
      <c r="AB1993" s="159" t="e">
        <f>HLOOKUP(SEARCH("3",$M1993)-1,$Q$3:$V1993,$P1993+1,FALSE)</f>
        <v>#VALUE!</v>
      </c>
      <c r="AC1993" s="160" t="e">
        <f t="shared" si="1113"/>
        <v>#VALUE!</v>
      </c>
      <c r="AD1993" s="161" t="e">
        <f t="shared" si="1114"/>
        <v>#VALUE!</v>
      </c>
      <c r="AE1993" s="158" t="str">
        <f t="shared" si="1115"/>
        <v>выходной</v>
      </c>
      <c r="AF1993" s="159">
        <f>HLOOKUP(SEARCH("4",$M1993)-1,$Q$3:$V1993,$P1993+1,FALSE)</f>
        <v>12</v>
      </c>
      <c r="AG1993" s="161" t="str">
        <f t="shared" si="1116"/>
        <v>08:00 12:30</v>
      </c>
      <c r="AH1993" s="161" t="e">
        <f t="shared" si="1117"/>
        <v>#VALUE!</v>
      </c>
      <c r="AI1993" s="158" t="str">
        <f t="shared" si="1118"/>
        <v>08:00 12:30</v>
      </c>
      <c r="AJ1993" s="159" t="e">
        <f>HLOOKUP(SEARCH("5",$M1993)-1,$Q$3:$V1993,$P1993+1,FALSE)</f>
        <v>#VALUE!</v>
      </c>
      <c r="AK1993" s="161" t="e">
        <f t="shared" si="1119"/>
        <v>#VALUE!</v>
      </c>
      <c r="AL1993" s="161" t="e">
        <f t="shared" si="1120"/>
        <v>#VALUE!</v>
      </c>
      <c r="AM1993" s="158" t="str">
        <f t="shared" si="1121"/>
        <v>выходной</v>
      </c>
      <c r="AN1993" s="159" t="e">
        <f>HLOOKUP(SEARCH("6",$M1993)-1,$Q$3:$V1993,$P1993+1,FALSE)</f>
        <v>#VALUE!</v>
      </c>
      <c r="AO1993" s="161" t="e">
        <f t="shared" si="1122"/>
        <v>#VALUE!</v>
      </c>
      <c r="AP1993" s="161" t="e">
        <f t="shared" si="1123"/>
        <v>#VALUE!</v>
      </c>
      <c r="AQ1993" s="162" t="str">
        <f t="shared" si="1124"/>
        <v>выходной</v>
      </c>
      <c r="AR1993" s="163" t="e">
        <f>HLOOKUP(SEARCH("7",$M1993)-1,$Q$3:$V1993,$P1993+1,FALSE)</f>
        <v>#VALUE!</v>
      </c>
      <c r="AS1993" s="164" t="str">
        <f t="shared" si="1125"/>
        <v>выходной</v>
      </c>
      <c r="AT1993" s="142"/>
      <c r="AU1993" s="11" t="str">
        <f>IF(ISERROR(VLOOKUP(B1993,'РЕОРГ 2008'!$A:$B,2,FALSE)),"",VLOOKUP(B1993,'РЕОРГ 2008'!$A:$B,2,FALSE))</f>
        <v/>
      </c>
      <c r="AV1993" s="12" t="str">
        <f t="shared" si="1126"/>
        <v>Опер.касса №4437/043</v>
      </c>
      <c r="AW1993" s="31" t="e">
        <f>LEFT(#REF!,2)</f>
        <v>#REF!</v>
      </c>
      <c r="AX1993" s="12" t="str">
        <f t="shared" si="1104"/>
        <v>4437/043</v>
      </c>
      <c r="AZ1993" t="str">
        <f>IF(ISERROR(VLOOKUP(B1993,'РЕОРГ 01.08.2009'!$A:$B,2,FALSE)),"",VLOOKUP(B1993,'РЕОРГ 01.08.2009'!$A:$B,2,FALSE))</f>
        <v/>
      </c>
      <c r="BA1993" s="12" t="str">
        <f t="shared" si="1099"/>
        <v>Опер.касса №4437/043</v>
      </c>
      <c r="BB1993" t="e">
        <f>LEFT(#REF!,2)</f>
        <v>#REF!</v>
      </c>
      <c r="BC1993" s="12" t="str">
        <f t="shared" si="1105"/>
        <v>4437/043</v>
      </c>
      <c r="BE1993" t="str">
        <f>IF(ISERROR(VLOOKUP(B1993,'РЕОРГ 01.10.2009'!A:C,3,FALSE)),"",VLOOKUP(B1993,'РЕОРГ 01.10.2009'!A:C,3,FALSE))</f>
        <v/>
      </c>
      <c r="BF1993" s="12" t="str">
        <f t="shared" si="1100"/>
        <v>Опер.касса №4437/043</v>
      </c>
      <c r="BG1993" t="e">
        <f>LEFT(#REF!,2)</f>
        <v>#REF!</v>
      </c>
      <c r="BH1993" s="12" t="str">
        <f t="shared" si="1106"/>
        <v>4437/043</v>
      </c>
      <c r="BJ1993" t="str">
        <f>IF(ISERROR(VLOOKUP($B1993,'РЕОРГ 01.05.2010'!A:B,2,FALSE)),"",VLOOKUP($B1993,'РЕОРГ 01.05.2010'!A:B,2,FALSE))</f>
        <v/>
      </c>
      <c r="BK1993" s="12" t="str">
        <f t="shared" si="1101"/>
        <v>Опер.касса №4437/043</v>
      </c>
      <c r="BL1993" t="e">
        <f>LEFT(#REF!,2)</f>
        <v>#REF!</v>
      </c>
      <c r="BM1993" s="12" t="str">
        <f t="shared" si="1107"/>
        <v>4437/043</v>
      </c>
      <c r="BO1993" t="str">
        <f>IF(ISERROR(VLOOKUP($B1993,'РЕОРГ 01.08.2010'!A:B,2,FALSE)),"",VLOOKUP($B1993,'РЕОРГ 01.08.2010'!A:B,2,FALSE))</f>
        <v/>
      </c>
      <c r="BP1993" s="12" t="str">
        <f t="shared" si="1102"/>
        <v>Опер.касса №4437/043</v>
      </c>
      <c r="BQ1993" t="e">
        <f>LEFT(#REF!,2)</f>
        <v>#REF!</v>
      </c>
      <c r="BR1993" s="12" t="str">
        <f t="shared" si="1108"/>
        <v>4437/043</v>
      </c>
    </row>
    <row r="1994" spans="1:70" ht="12.75" customHeight="1">
      <c r="A1994" t="str">
        <f t="shared" si="1103"/>
        <v>4437/044</v>
      </c>
      <c r="B1994" s="133">
        <v>2337</v>
      </c>
      <c r="C1994" s="1" t="s">
        <v>2329</v>
      </c>
      <c r="D1994" s="32" t="s">
        <v>1931</v>
      </c>
      <c r="E1994" s="1" t="s">
        <v>2330</v>
      </c>
      <c r="F1994" s="1" t="s">
        <v>9306</v>
      </c>
      <c r="G1994" s="1" t="s">
        <v>2331</v>
      </c>
      <c r="H1994" s="1" t="s">
        <v>2332</v>
      </c>
      <c r="I1994" s="1" t="s">
        <v>2333</v>
      </c>
      <c r="J1994" s="1"/>
      <c r="K1994" s="1">
        <v>0.25</v>
      </c>
      <c r="L1994" s="32" t="s">
        <v>4049</v>
      </c>
      <c r="M1994" s="8" t="s">
        <v>11868</v>
      </c>
      <c r="N1994" s="2" t="s">
        <v>11971</v>
      </c>
      <c r="O1994" s="173"/>
      <c r="P1994" s="168">
        <f t="shared" si="1133"/>
        <v>1991</v>
      </c>
      <c r="Q1994" s="138">
        <f t="shared" si="1127"/>
        <v>12</v>
      </c>
      <c r="R1994" s="138" t="e">
        <f t="shared" si="1128"/>
        <v>#VALUE!</v>
      </c>
      <c r="S1994" s="138" t="e">
        <f t="shared" si="1129"/>
        <v>#VALUE!</v>
      </c>
      <c r="T1994" s="138" t="e">
        <f t="shared" si="1130"/>
        <v>#VALUE!</v>
      </c>
      <c r="U1994" s="138" t="e">
        <f t="shared" si="1131"/>
        <v>#VALUE!</v>
      </c>
      <c r="V1994" s="138" t="e">
        <f t="shared" si="1132"/>
        <v>#VALUE!</v>
      </c>
      <c r="W1994" s="158" t="str">
        <f t="shared" si="1109"/>
        <v>выходной</v>
      </c>
      <c r="X1994" s="159" t="e">
        <f>HLOOKUP(SEARCH("2",$M1994)-1,$Q$3:$V1994,$P1994+1,FALSE)</f>
        <v>#N/A</v>
      </c>
      <c r="Y1994" s="160" t="str">
        <f t="shared" si="1110"/>
        <v>08:00 12:30</v>
      </c>
      <c r="Z1994" s="161" t="e">
        <f t="shared" si="1111"/>
        <v>#VALUE!</v>
      </c>
      <c r="AA1994" s="158" t="str">
        <f t="shared" si="1112"/>
        <v>08:00 12:30</v>
      </c>
      <c r="AB1994" s="159" t="e">
        <f>HLOOKUP(SEARCH("3",$M1994)-1,$Q$3:$V1994,$P1994+1,FALSE)</f>
        <v>#VALUE!</v>
      </c>
      <c r="AC1994" s="160" t="e">
        <f t="shared" si="1113"/>
        <v>#VALUE!</v>
      </c>
      <c r="AD1994" s="161" t="e">
        <f t="shared" si="1114"/>
        <v>#VALUE!</v>
      </c>
      <c r="AE1994" s="158" t="str">
        <f t="shared" si="1115"/>
        <v>выходной</v>
      </c>
      <c r="AF1994" s="159">
        <f>HLOOKUP(SEARCH("4",$M1994)-1,$Q$3:$V1994,$P1994+1,FALSE)</f>
        <v>12</v>
      </c>
      <c r="AG1994" s="161" t="str">
        <f t="shared" si="1116"/>
        <v>08:00 12:30</v>
      </c>
      <c r="AH1994" s="161" t="e">
        <f t="shared" si="1117"/>
        <v>#VALUE!</v>
      </c>
      <c r="AI1994" s="158" t="str">
        <f t="shared" si="1118"/>
        <v>08:00 12:30</v>
      </c>
      <c r="AJ1994" s="159" t="e">
        <f>HLOOKUP(SEARCH("5",$M1994)-1,$Q$3:$V1994,$P1994+1,FALSE)</f>
        <v>#VALUE!</v>
      </c>
      <c r="AK1994" s="161" t="e">
        <f t="shared" si="1119"/>
        <v>#VALUE!</v>
      </c>
      <c r="AL1994" s="161" t="e">
        <f t="shared" si="1120"/>
        <v>#VALUE!</v>
      </c>
      <c r="AM1994" s="158" t="str">
        <f t="shared" si="1121"/>
        <v>выходной</v>
      </c>
      <c r="AN1994" s="159" t="e">
        <f>HLOOKUP(SEARCH("6",$M1994)-1,$Q$3:$V1994,$P1994+1,FALSE)</f>
        <v>#VALUE!</v>
      </c>
      <c r="AO1994" s="161" t="e">
        <f t="shared" si="1122"/>
        <v>#VALUE!</v>
      </c>
      <c r="AP1994" s="161" t="e">
        <f t="shared" si="1123"/>
        <v>#VALUE!</v>
      </c>
      <c r="AQ1994" s="162" t="str">
        <f t="shared" si="1124"/>
        <v>выходной</v>
      </c>
      <c r="AR1994" s="163" t="e">
        <f>HLOOKUP(SEARCH("7",$M1994)-1,$Q$3:$V1994,$P1994+1,FALSE)</f>
        <v>#VALUE!</v>
      </c>
      <c r="AS1994" s="164" t="str">
        <f t="shared" si="1125"/>
        <v>выходной</v>
      </c>
      <c r="AT1994" s="142"/>
      <c r="AU1994" s="11" t="str">
        <f>IF(ISERROR(VLOOKUP(B1994,'РЕОРГ 2008'!$A:$B,2,FALSE)),"",VLOOKUP(B1994,'РЕОРГ 2008'!$A:$B,2,FALSE))</f>
        <v/>
      </c>
      <c r="AV1994" s="12" t="str">
        <f t="shared" si="1126"/>
        <v>Опер.касса №4437/044</v>
      </c>
      <c r="AW1994" s="31" t="e">
        <f>LEFT(#REF!,2)</f>
        <v>#REF!</v>
      </c>
      <c r="AX1994" s="12" t="str">
        <f t="shared" si="1104"/>
        <v>4437/044</v>
      </c>
      <c r="AZ1994" t="str">
        <f>IF(ISERROR(VLOOKUP(B1994,'РЕОРГ 01.08.2009'!$A:$B,2,FALSE)),"",VLOOKUP(B1994,'РЕОРГ 01.08.2009'!$A:$B,2,FALSE))</f>
        <v/>
      </c>
      <c r="BA1994" s="12" t="str">
        <f t="shared" si="1099"/>
        <v>Опер.касса №4437/044</v>
      </c>
      <c r="BB1994" t="e">
        <f>LEFT(#REF!,2)</f>
        <v>#REF!</v>
      </c>
      <c r="BC1994" s="12" t="str">
        <f t="shared" si="1105"/>
        <v>4437/044</v>
      </c>
      <c r="BE1994" t="str">
        <f>IF(ISERROR(VLOOKUP(B1994,'РЕОРГ 01.10.2009'!A:C,3,FALSE)),"",VLOOKUP(B1994,'РЕОРГ 01.10.2009'!A:C,3,FALSE))</f>
        <v/>
      </c>
      <c r="BF1994" s="12" t="str">
        <f t="shared" si="1100"/>
        <v>Опер.касса №4437/044</v>
      </c>
      <c r="BG1994" t="e">
        <f>LEFT(#REF!,2)</f>
        <v>#REF!</v>
      </c>
      <c r="BH1994" s="12" t="str">
        <f t="shared" si="1106"/>
        <v>4437/044</v>
      </c>
      <c r="BJ1994" t="str">
        <f>IF(ISERROR(VLOOKUP($B1994,'РЕОРГ 01.05.2010'!A:B,2,FALSE)),"",VLOOKUP($B1994,'РЕОРГ 01.05.2010'!A:B,2,FALSE))</f>
        <v/>
      </c>
      <c r="BK1994" s="12" t="str">
        <f t="shared" si="1101"/>
        <v>Опер.касса №4437/044</v>
      </c>
      <c r="BL1994" t="e">
        <f>LEFT(#REF!,2)</f>
        <v>#REF!</v>
      </c>
      <c r="BM1994" s="12" t="str">
        <f t="shared" si="1107"/>
        <v>4437/044</v>
      </c>
      <c r="BO1994" t="str">
        <f>IF(ISERROR(VLOOKUP($B1994,'РЕОРГ 01.08.2010'!A:B,2,FALSE)),"",VLOOKUP($B1994,'РЕОРГ 01.08.2010'!A:B,2,FALSE))</f>
        <v/>
      </c>
      <c r="BP1994" s="12" t="str">
        <f t="shared" si="1102"/>
        <v>Опер.касса №4437/044</v>
      </c>
      <c r="BQ1994" t="e">
        <f>LEFT(#REF!,2)</f>
        <v>#REF!</v>
      </c>
      <c r="BR1994" s="12" t="str">
        <f t="shared" si="1108"/>
        <v>4437/044</v>
      </c>
    </row>
    <row r="1995" spans="1:70" ht="12.75" customHeight="1">
      <c r="A1995" t="str">
        <f t="shared" si="1103"/>
        <v>4437/045</v>
      </c>
      <c r="B1995" s="133">
        <v>2338</v>
      </c>
      <c r="C1995" s="1" t="s">
        <v>2334</v>
      </c>
      <c r="D1995" s="32" t="s">
        <v>7017</v>
      </c>
      <c r="E1995" s="1" t="s">
        <v>2335</v>
      </c>
      <c r="F1995" s="1" t="s">
        <v>9306</v>
      </c>
      <c r="G1995" s="1" t="s">
        <v>2336</v>
      </c>
      <c r="H1995" s="1" t="s">
        <v>3933</v>
      </c>
      <c r="I1995" s="1" t="s">
        <v>175</v>
      </c>
      <c r="J1995" s="1"/>
      <c r="K1995" s="1">
        <v>12.5</v>
      </c>
      <c r="L1995" s="32" t="s">
        <v>4051</v>
      </c>
      <c r="M1995" s="8" t="s">
        <v>11773</v>
      </c>
      <c r="N1995" s="2" t="s">
        <v>12774</v>
      </c>
      <c r="O1995" s="173"/>
      <c r="P1995" s="168">
        <f t="shared" si="1133"/>
        <v>1992</v>
      </c>
      <c r="Q1995" s="138">
        <f t="shared" si="1127"/>
        <v>12</v>
      </c>
      <c r="R1995" s="138">
        <f t="shared" si="1128"/>
        <v>24</v>
      </c>
      <c r="S1995" s="138">
        <f t="shared" si="1129"/>
        <v>36</v>
      </c>
      <c r="T1995" s="138">
        <f t="shared" si="1130"/>
        <v>48</v>
      </c>
      <c r="U1995" s="138">
        <f t="shared" si="1131"/>
        <v>60</v>
      </c>
      <c r="V1995" s="138" t="e">
        <f t="shared" si="1132"/>
        <v>#VALUE!</v>
      </c>
      <c r="W1995" s="158" t="str">
        <f t="shared" si="1109"/>
        <v>08:00 18:00</v>
      </c>
      <c r="X1995" s="159">
        <f>HLOOKUP(SEARCH("2",$M1995)-1,$Q$3:$V1995,$P1995+1,FALSE)</f>
        <v>12</v>
      </c>
      <c r="Y1995" s="160" t="str">
        <f t="shared" si="1110"/>
        <v>09:00 18:00|08:00 18:00|08:00 18:00|08:00 18:00|08:00 16:00(12:00 12:30)</v>
      </c>
      <c r="Z1995" s="161" t="str">
        <f t="shared" si="1111"/>
        <v>09:00 18:00</v>
      </c>
      <c r="AA1995" s="158" t="str">
        <f t="shared" si="1112"/>
        <v>09:00 18:00</v>
      </c>
      <c r="AB1995" s="159">
        <f>HLOOKUP(SEARCH("3",$M1995)-1,$Q$3:$V1995,$P1995+1,FALSE)</f>
        <v>24</v>
      </c>
      <c r="AC1995" s="160" t="str">
        <f t="shared" si="1113"/>
        <v>08:00 18:00|08:00 18:00|08:00 18:00|08:00 16:00(12:00 12:30)</v>
      </c>
      <c r="AD1995" s="161" t="str">
        <f t="shared" si="1114"/>
        <v>08:00 18:00</v>
      </c>
      <c r="AE1995" s="158" t="str">
        <f t="shared" si="1115"/>
        <v>08:00 18:00</v>
      </c>
      <c r="AF1995" s="159">
        <f>HLOOKUP(SEARCH("4",$M1995)-1,$Q$3:$V1995,$P1995+1,FALSE)</f>
        <v>36</v>
      </c>
      <c r="AG1995" s="161" t="str">
        <f t="shared" si="1116"/>
        <v>08:00 18:00|08:00 18:00|08:00 16:00(12:00 12:30)</v>
      </c>
      <c r="AH1995" s="161" t="str">
        <f t="shared" si="1117"/>
        <v>08:00 18:00</v>
      </c>
      <c r="AI1995" s="158" t="str">
        <f t="shared" si="1118"/>
        <v>08:00 18:00</v>
      </c>
      <c r="AJ1995" s="159">
        <f>HLOOKUP(SEARCH("5",$M1995)-1,$Q$3:$V1995,$P1995+1,FALSE)</f>
        <v>48</v>
      </c>
      <c r="AK1995" s="161" t="str">
        <f t="shared" si="1119"/>
        <v>08:00 18:00|08:00 16:00(12:00 12:30)</v>
      </c>
      <c r="AL1995" s="161" t="str">
        <f t="shared" si="1120"/>
        <v>08:00 18:00</v>
      </c>
      <c r="AM1995" s="158" t="str">
        <f t="shared" si="1121"/>
        <v>08:00 18:00</v>
      </c>
      <c r="AN1995" s="159">
        <f>HLOOKUP(SEARCH("6",$M1995)-1,$Q$3:$V1995,$P1995+1,FALSE)</f>
        <v>60</v>
      </c>
      <c r="AO1995" s="161" t="str">
        <f t="shared" si="1122"/>
        <v>08:00 16:00(12:00 12:30)</v>
      </c>
      <c r="AP1995" s="161" t="e">
        <f t="shared" si="1123"/>
        <v>#VALUE!</v>
      </c>
      <c r="AQ1995" s="162" t="str">
        <f t="shared" si="1124"/>
        <v>08:00 16:00(12:00 12:30)</v>
      </c>
      <c r="AR1995" s="163" t="e">
        <f>HLOOKUP(SEARCH("7",$M1995)-1,$Q$3:$V1995,$P1995+1,FALSE)</f>
        <v>#VALUE!</v>
      </c>
      <c r="AS1995" s="164" t="str">
        <f t="shared" si="1125"/>
        <v>выходной</v>
      </c>
      <c r="AT1995" s="142"/>
      <c r="AU1995" s="11" t="str">
        <f>IF(ISERROR(VLOOKUP(B1995,'РЕОРГ 2008'!$A:$B,2,FALSE)),"",VLOOKUP(B1995,'РЕОРГ 2008'!$A:$B,2,FALSE))</f>
        <v/>
      </c>
      <c r="AV1995" s="12" t="str">
        <f t="shared" si="1126"/>
        <v>Доп.офис №4437/045</v>
      </c>
      <c r="AW1995" s="31" t="e">
        <f>LEFT(#REF!,2)</f>
        <v>#REF!</v>
      </c>
      <c r="AX1995" s="12" t="str">
        <f t="shared" si="1104"/>
        <v>4437/045</v>
      </c>
      <c r="AZ1995" t="str">
        <f>IF(ISERROR(VLOOKUP(B1995,'РЕОРГ 01.08.2009'!$A:$B,2,FALSE)),"",VLOOKUP(B1995,'РЕОРГ 01.08.2009'!$A:$B,2,FALSE))</f>
        <v/>
      </c>
      <c r="BA1995" s="12" t="str">
        <f t="shared" si="1099"/>
        <v>Доп.офис №4437/045</v>
      </c>
      <c r="BB1995" t="e">
        <f>LEFT(#REF!,2)</f>
        <v>#REF!</v>
      </c>
      <c r="BC1995" s="12" t="str">
        <f t="shared" si="1105"/>
        <v>4437/045</v>
      </c>
      <c r="BE1995" t="str">
        <f>IF(ISERROR(VLOOKUP(B1995,'РЕОРГ 01.10.2009'!A:C,3,FALSE)),"",VLOOKUP(B1995,'РЕОРГ 01.10.2009'!A:C,3,FALSE))</f>
        <v/>
      </c>
      <c r="BF1995" s="12" t="str">
        <f t="shared" si="1100"/>
        <v>Доп.офис №4437/045</v>
      </c>
      <c r="BG1995" t="e">
        <f>LEFT(#REF!,2)</f>
        <v>#REF!</v>
      </c>
      <c r="BH1995" s="12" t="str">
        <f t="shared" si="1106"/>
        <v>4437/045</v>
      </c>
      <c r="BJ1995" t="str">
        <f>IF(ISERROR(VLOOKUP($B1995,'РЕОРГ 01.05.2010'!A:B,2,FALSE)),"",VLOOKUP($B1995,'РЕОРГ 01.05.2010'!A:B,2,FALSE))</f>
        <v/>
      </c>
      <c r="BK1995" s="12" t="str">
        <f t="shared" si="1101"/>
        <v>Доп.офис №4437/045</v>
      </c>
      <c r="BL1995" t="e">
        <f>LEFT(#REF!,2)</f>
        <v>#REF!</v>
      </c>
      <c r="BM1995" s="12" t="str">
        <f t="shared" si="1107"/>
        <v>4437/045</v>
      </c>
      <c r="BO1995" t="str">
        <f>IF(ISERROR(VLOOKUP($B1995,'РЕОРГ 01.08.2010'!A:B,2,FALSE)),"",VLOOKUP($B1995,'РЕОРГ 01.08.2010'!A:B,2,FALSE))</f>
        <v/>
      </c>
      <c r="BP1995" s="12" t="str">
        <f t="shared" si="1102"/>
        <v>Доп.офис №4437/045</v>
      </c>
      <c r="BQ1995" t="e">
        <f>LEFT(#REF!,2)</f>
        <v>#REF!</v>
      </c>
      <c r="BR1995" s="12" t="str">
        <f t="shared" si="1108"/>
        <v>4437/045</v>
      </c>
    </row>
    <row r="1996" spans="1:70" ht="12.75" customHeight="1">
      <c r="A1996" t="str">
        <f t="shared" si="1103"/>
        <v>4437/046</v>
      </c>
      <c r="B1996" s="133">
        <v>2339</v>
      </c>
      <c r="C1996" s="1" t="s">
        <v>176</v>
      </c>
      <c r="D1996" s="32" t="s">
        <v>1931</v>
      </c>
      <c r="E1996" s="1" t="s">
        <v>177</v>
      </c>
      <c r="F1996" s="1" t="s">
        <v>9306</v>
      </c>
      <c r="G1996" s="1" t="s">
        <v>178</v>
      </c>
      <c r="H1996" s="1" t="s">
        <v>179</v>
      </c>
      <c r="I1996" s="1" t="s">
        <v>180</v>
      </c>
      <c r="J1996" s="1"/>
      <c r="K1996" s="1">
        <v>0.5</v>
      </c>
      <c r="L1996" s="32" t="s">
        <v>4049</v>
      </c>
      <c r="M1996" s="8" t="s">
        <v>11976</v>
      </c>
      <c r="N1996" s="2" t="s">
        <v>12579</v>
      </c>
      <c r="O1996" s="173"/>
      <c r="P1996" s="168">
        <f t="shared" si="1133"/>
        <v>1993</v>
      </c>
      <c r="Q1996" s="138">
        <f t="shared" si="1127"/>
        <v>25</v>
      </c>
      <c r="R1996" s="138">
        <f t="shared" si="1128"/>
        <v>50</v>
      </c>
      <c r="S1996" s="138" t="e">
        <f t="shared" si="1129"/>
        <v>#VALUE!</v>
      </c>
      <c r="T1996" s="138" t="e">
        <f t="shared" si="1130"/>
        <v>#VALUE!</v>
      </c>
      <c r="U1996" s="138" t="e">
        <f t="shared" si="1131"/>
        <v>#VALUE!</v>
      </c>
      <c r="V1996" s="138" t="e">
        <f t="shared" si="1132"/>
        <v>#VALUE!</v>
      </c>
      <c r="W1996" s="158" t="str">
        <f t="shared" si="1109"/>
        <v>08:00 14:30(12:00 12:30)</v>
      </c>
      <c r="X1996" s="159" t="e">
        <f>HLOOKUP(SEARCH("2",$M1996)-1,$Q$3:$V1996,$P1996+1,FALSE)</f>
        <v>#VALUE!</v>
      </c>
      <c r="Y1996" s="160" t="e">
        <f t="shared" si="1110"/>
        <v>#VALUE!</v>
      </c>
      <c r="Z1996" s="161" t="e">
        <f t="shared" si="1111"/>
        <v>#VALUE!</v>
      </c>
      <c r="AA1996" s="158" t="str">
        <f t="shared" si="1112"/>
        <v>выходной</v>
      </c>
      <c r="AB1996" s="159">
        <f>HLOOKUP(SEARCH("3",$M1996)-1,$Q$3:$V1996,$P1996+1,FALSE)</f>
        <v>25</v>
      </c>
      <c r="AC1996" s="160" t="str">
        <f t="shared" si="1113"/>
        <v>08:00 14:30(12:00 12:30)|08:00 14:30(12:00 12:30)</v>
      </c>
      <c r="AD1996" s="161" t="str">
        <f t="shared" si="1114"/>
        <v>08:00 14:30(12:00 12:30)</v>
      </c>
      <c r="AE1996" s="158" t="str">
        <f t="shared" si="1115"/>
        <v>08:00 14:30(12:00 12:30)</v>
      </c>
      <c r="AF1996" s="159">
        <f>HLOOKUP(SEARCH("4",$M1996)-1,$Q$3:$V1996,$P1996+1,FALSE)</f>
        <v>50</v>
      </c>
      <c r="AG1996" s="161" t="str">
        <f t="shared" si="1116"/>
        <v>08:00 14:30(12:00 12:30)</v>
      </c>
      <c r="AH1996" s="161" t="e">
        <f t="shared" si="1117"/>
        <v>#VALUE!</v>
      </c>
      <c r="AI1996" s="158" t="str">
        <f t="shared" si="1118"/>
        <v>08:00 14:30(12:00 12:30)</v>
      </c>
      <c r="AJ1996" s="159" t="e">
        <f>HLOOKUP(SEARCH("5",$M1996)-1,$Q$3:$V1996,$P1996+1,FALSE)</f>
        <v>#VALUE!</v>
      </c>
      <c r="AK1996" s="161" t="e">
        <f t="shared" si="1119"/>
        <v>#VALUE!</v>
      </c>
      <c r="AL1996" s="161" t="e">
        <f t="shared" si="1120"/>
        <v>#VALUE!</v>
      </c>
      <c r="AM1996" s="158" t="str">
        <f t="shared" si="1121"/>
        <v>выходной</v>
      </c>
      <c r="AN1996" s="159" t="e">
        <f>HLOOKUP(SEARCH("6",$M1996)-1,$Q$3:$V1996,$P1996+1,FALSE)</f>
        <v>#VALUE!</v>
      </c>
      <c r="AO1996" s="161" t="e">
        <f t="shared" si="1122"/>
        <v>#VALUE!</v>
      </c>
      <c r="AP1996" s="161" t="e">
        <f t="shared" si="1123"/>
        <v>#VALUE!</v>
      </c>
      <c r="AQ1996" s="162" t="str">
        <f t="shared" si="1124"/>
        <v>выходной</v>
      </c>
      <c r="AR1996" s="163" t="e">
        <f>HLOOKUP(SEARCH("7",$M1996)-1,$Q$3:$V1996,$P1996+1,FALSE)</f>
        <v>#VALUE!</v>
      </c>
      <c r="AS1996" s="164" t="str">
        <f t="shared" si="1125"/>
        <v>выходной</v>
      </c>
      <c r="AT1996" s="142"/>
      <c r="AU1996" s="11" t="str">
        <f>IF(ISERROR(VLOOKUP(B1996,'РЕОРГ 2008'!$A:$B,2,FALSE)),"",VLOOKUP(B1996,'РЕОРГ 2008'!$A:$B,2,FALSE))</f>
        <v/>
      </c>
      <c r="AV1996" s="12" t="str">
        <f t="shared" si="1126"/>
        <v>Опер.касса №4437/046</v>
      </c>
      <c r="AW1996" s="31" t="e">
        <f>LEFT(#REF!,2)</f>
        <v>#REF!</v>
      </c>
      <c r="AX1996" s="12" t="str">
        <f t="shared" si="1104"/>
        <v>4437/046</v>
      </c>
      <c r="AZ1996" t="str">
        <f>IF(ISERROR(VLOOKUP(B1996,'РЕОРГ 01.08.2009'!$A:$B,2,FALSE)),"",VLOOKUP(B1996,'РЕОРГ 01.08.2009'!$A:$B,2,FALSE))</f>
        <v/>
      </c>
      <c r="BA1996" s="12" t="str">
        <f t="shared" si="1099"/>
        <v>Опер.касса №4437/046</v>
      </c>
      <c r="BB1996" t="e">
        <f>LEFT(#REF!,2)</f>
        <v>#REF!</v>
      </c>
      <c r="BC1996" s="12" t="str">
        <f t="shared" si="1105"/>
        <v>4437/046</v>
      </c>
      <c r="BE1996" t="str">
        <f>IF(ISERROR(VLOOKUP(B1996,'РЕОРГ 01.10.2009'!A:C,3,FALSE)),"",VLOOKUP(B1996,'РЕОРГ 01.10.2009'!A:C,3,FALSE))</f>
        <v/>
      </c>
      <c r="BF1996" s="12" t="str">
        <f t="shared" si="1100"/>
        <v>Опер.касса №4437/046</v>
      </c>
      <c r="BG1996" t="e">
        <f>LEFT(#REF!,2)</f>
        <v>#REF!</v>
      </c>
      <c r="BH1996" s="12" t="str">
        <f t="shared" si="1106"/>
        <v>4437/046</v>
      </c>
      <c r="BJ1996" t="str">
        <f>IF(ISERROR(VLOOKUP($B1996,'РЕОРГ 01.05.2010'!A:B,2,FALSE)),"",VLOOKUP($B1996,'РЕОРГ 01.05.2010'!A:B,2,FALSE))</f>
        <v/>
      </c>
      <c r="BK1996" s="12" t="str">
        <f t="shared" si="1101"/>
        <v>Опер.касса №4437/046</v>
      </c>
      <c r="BL1996" t="e">
        <f>LEFT(#REF!,2)</f>
        <v>#REF!</v>
      </c>
      <c r="BM1996" s="12" t="str">
        <f t="shared" si="1107"/>
        <v>4437/046</v>
      </c>
      <c r="BO1996" t="str">
        <f>IF(ISERROR(VLOOKUP($B1996,'РЕОРГ 01.08.2010'!A:B,2,FALSE)),"",VLOOKUP($B1996,'РЕОРГ 01.08.2010'!A:B,2,FALSE))</f>
        <v/>
      </c>
      <c r="BP1996" s="12" t="str">
        <f t="shared" si="1102"/>
        <v>Опер.касса №4437/046</v>
      </c>
      <c r="BQ1996" t="e">
        <f>LEFT(#REF!,2)</f>
        <v>#REF!</v>
      </c>
      <c r="BR1996" s="12" t="str">
        <f t="shared" si="1108"/>
        <v>4437/046</v>
      </c>
    </row>
    <row r="1997" spans="1:70" ht="12.75" customHeight="1">
      <c r="A1997" t="str">
        <f t="shared" si="1103"/>
        <v>4437/047</v>
      </c>
      <c r="B1997" s="133">
        <v>2340</v>
      </c>
      <c r="C1997" s="1" t="s">
        <v>181</v>
      </c>
      <c r="D1997" s="32" t="s">
        <v>1931</v>
      </c>
      <c r="E1997" s="1" t="s">
        <v>182</v>
      </c>
      <c r="F1997" s="1" t="s">
        <v>9306</v>
      </c>
      <c r="G1997" s="1" t="s">
        <v>183</v>
      </c>
      <c r="H1997" s="1" t="s">
        <v>184</v>
      </c>
      <c r="I1997" s="1" t="s">
        <v>185</v>
      </c>
      <c r="J1997" s="1"/>
      <c r="K1997" s="1">
        <v>0.5</v>
      </c>
      <c r="L1997" s="32" t="s">
        <v>4051</v>
      </c>
      <c r="M1997" s="8" t="s">
        <v>11976</v>
      </c>
      <c r="N1997" s="2" t="s">
        <v>12255</v>
      </c>
      <c r="O1997" s="173"/>
      <c r="P1997" s="168">
        <f t="shared" si="1133"/>
        <v>1994</v>
      </c>
      <c r="Q1997" s="138">
        <f t="shared" si="1127"/>
        <v>25</v>
      </c>
      <c r="R1997" s="138">
        <f t="shared" si="1128"/>
        <v>50</v>
      </c>
      <c r="S1997" s="138" t="e">
        <f t="shared" si="1129"/>
        <v>#VALUE!</v>
      </c>
      <c r="T1997" s="138" t="e">
        <f t="shared" si="1130"/>
        <v>#VALUE!</v>
      </c>
      <c r="U1997" s="138" t="e">
        <f t="shared" si="1131"/>
        <v>#VALUE!</v>
      </c>
      <c r="V1997" s="138" t="e">
        <f t="shared" si="1132"/>
        <v>#VALUE!</v>
      </c>
      <c r="W1997" s="158" t="str">
        <f t="shared" si="1109"/>
        <v>09:00 15:30(13:00 13:30)</v>
      </c>
      <c r="X1997" s="159" t="e">
        <f>HLOOKUP(SEARCH("2",$M1997)-1,$Q$3:$V1997,$P1997+1,FALSE)</f>
        <v>#VALUE!</v>
      </c>
      <c r="Y1997" s="160" t="e">
        <f t="shared" si="1110"/>
        <v>#VALUE!</v>
      </c>
      <c r="Z1997" s="161" t="e">
        <f t="shared" si="1111"/>
        <v>#VALUE!</v>
      </c>
      <c r="AA1997" s="158" t="str">
        <f t="shared" si="1112"/>
        <v>выходной</v>
      </c>
      <c r="AB1997" s="159">
        <f>HLOOKUP(SEARCH("3",$M1997)-1,$Q$3:$V1997,$P1997+1,FALSE)</f>
        <v>25</v>
      </c>
      <c r="AC1997" s="160" t="str">
        <f t="shared" si="1113"/>
        <v>09:00 15:30(13:00 13:30)|09:00 15:30(13:00 13:30)</v>
      </c>
      <c r="AD1997" s="161" t="str">
        <f t="shared" si="1114"/>
        <v>09:00 15:30(13:00 13:30)</v>
      </c>
      <c r="AE1997" s="158" t="str">
        <f t="shared" si="1115"/>
        <v>09:00 15:30(13:00 13:30)</v>
      </c>
      <c r="AF1997" s="159">
        <f>HLOOKUP(SEARCH("4",$M1997)-1,$Q$3:$V1997,$P1997+1,FALSE)</f>
        <v>50</v>
      </c>
      <c r="AG1997" s="161" t="str">
        <f t="shared" si="1116"/>
        <v>09:00 15:30(13:00 13:30)</v>
      </c>
      <c r="AH1997" s="161" t="e">
        <f t="shared" si="1117"/>
        <v>#VALUE!</v>
      </c>
      <c r="AI1997" s="158" t="str">
        <f t="shared" si="1118"/>
        <v>09:00 15:30(13:00 13:30)</v>
      </c>
      <c r="AJ1997" s="159" t="e">
        <f>HLOOKUP(SEARCH("5",$M1997)-1,$Q$3:$V1997,$P1997+1,FALSE)</f>
        <v>#VALUE!</v>
      </c>
      <c r="AK1997" s="161" t="e">
        <f t="shared" si="1119"/>
        <v>#VALUE!</v>
      </c>
      <c r="AL1997" s="161" t="e">
        <f t="shared" si="1120"/>
        <v>#VALUE!</v>
      </c>
      <c r="AM1997" s="158" t="str">
        <f t="shared" si="1121"/>
        <v>выходной</v>
      </c>
      <c r="AN1997" s="159" t="e">
        <f>HLOOKUP(SEARCH("6",$M1997)-1,$Q$3:$V1997,$P1997+1,FALSE)</f>
        <v>#VALUE!</v>
      </c>
      <c r="AO1997" s="161" t="e">
        <f t="shared" si="1122"/>
        <v>#VALUE!</v>
      </c>
      <c r="AP1997" s="161" t="e">
        <f t="shared" si="1123"/>
        <v>#VALUE!</v>
      </c>
      <c r="AQ1997" s="162" t="str">
        <f t="shared" si="1124"/>
        <v>выходной</v>
      </c>
      <c r="AR1997" s="163" t="e">
        <f>HLOOKUP(SEARCH("7",$M1997)-1,$Q$3:$V1997,$P1997+1,FALSE)</f>
        <v>#VALUE!</v>
      </c>
      <c r="AS1997" s="164" t="str">
        <f t="shared" si="1125"/>
        <v>выходной</v>
      </c>
      <c r="AT1997" s="142"/>
      <c r="AU1997" s="11" t="str">
        <f>IF(ISERROR(VLOOKUP(B1997,'РЕОРГ 2008'!$A:$B,2,FALSE)),"",VLOOKUP(B1997,'РЕОРГ 2008'!$A:$B,2,FALSE))</f>
        <v/>
      </c>
      <c r="AV1997" s="12" t="str">
        <f t="shared" si="1126"/>
        <v>Опер.касса №4437/047</v>
      </c>
      <c r="AW1997" s="31" t="e">
        <f>LEFT(#REF!,2)</f>
        <v>#REF!</v>
      </c>
      <c r="AX1997" s="12" t="str">
        <f t="shared" si="1104"/>
        <v>4437/047</v>
      </c>
      <c r="AZ1997" t="str">
        <f>IF(ISERROR(VLOOKUP(B1997,'РЕОРГ 01.08.2009'!$A:$B,2,FALSE)),"",VLOOKUP(B1997,'РЕОРГ 01.08.2009'!$A:$B,2,FALSE))</f>
        <v/>
      </c>
      <c r="BA1997" s="12" t="str">
        <f t="shared" si="1099"/>
        <v>Опер.касса №4437/047</v>
      </c>
      <c r="BB1997" t="e">
        <f>LEFT(#REF!,2)</f>
        <v>#REF!</v>
      </c>
      <c r="BC1997" s="12" t="str">
        <f t="shared" si="1105"/>
        <v>4437/047</v>
      </c>
      <c r="BE1997" t="str">
        <f>IF(ISERROR(VLOOKUP(B1997,'РЕОРГ 01.10.2009'!A:C,3,FALSE)),"",VLOOKUP(B1997,'РЕОРГ 01.10.2009'!A:C,3,FALSE))</f>
        <v/>
      </c>
      <c r="BF1997" s="12" t="str">
        <f t="shared" si="1100"/>
        <v>Опер.касса №4437/047</v>
      </c>
      <c r="BG1997" t="e">
        <f>LEFT(#REF!,2)</f>
        <v>#REF!</v>
      </c>
      <c r="BH1997" s="12" t="str">
        <f t="shared" si="1106"/>
        <v>4437/047</v>
      </c>
      <c r="BJ1997" t="str">
        <f>IF(ISERROR(VLOOKUP($B1997,'РЕОРГ 01.05.2010'!A:B,2,FALSE)),"",VLOOKUP($B1997,'РЕОРГ 01.05.2010'!A:B,2,FALSE))</f>
        <v/>
      </c>
      <c r="BK1997" s="12" t="str">
        <f t="shared" si="1101"/>
        <v>Опер.касса №4437/047</v>
      </c>
      <c r="BL1997" t="e">
        <f>LEFT(#REF!,2)</f>
        <v>#REF!</v>
      </c>
      <c r="BM1997" s="12" t="str">
        <f t="shared" si="1107"/>
        <v>4437/047</v>
      </c>
      <c r="BO1997" t="str">
        <f>IF(ISERROR(VLOOKUP($B1997,'РЕОРГ 01.08.2010'!A:B,2,FALSE)),"",VLOOKUP($B1997,'РЕОРГ 01.08.2010'!A:B,2,FALSE))</f>
        <v/>
      </c>
      <c r="BP1997" s="12" t="str">
        <f t="shared" si="1102"/>
        <v>Опер.касса №4437/047</v>
      </c>
      <c r="BQ1997" t="e">
        <f>LEFT(#REF!,2)</f>
        <v>#REF!</v>
      </c>
      <c r="BR1997" s="12" t="str">
        <f t="shared" si="1108"/>
        <v>4437/047</v>
      </c>
    </row>
    <row r="1998" spans="1:70" ht="12.75" customHeight="1">
      <c r="A1998" t="str">
        <f t="shared" si="1103"/>
        <v>4437/048</v>
      </c>
      <c r="B1998" s="133">
        <v>2341</v>
      </c>
      <c r="C1998" s="1" t="s">
        <v>186</v>
      </c>
      <c r="D1998" s="32" t="s">
        <v>1931</v>
      </c>
      <c r="E1998" s="1" t="s">
        <v>187</v>
      </c>
      <c r="F1998" s="1" t="s">
        <v>9306</v>
      </c>
      <c r="G1998" s="1" t="s">
        <v>188</v>
      </c>
      <c r="H1998" s="1" t="s">
        <v>189</v>
      </c>
      <c r="I1998" s="1" t="s">
        <v>2156</v>
      </c>
      <c r="J1998" s="1"/>
      <c r="K1998" s="1">
        <v>0.5</v>
      </c>
      <c r="L1998" s="32" t="s">
        <v>4049</v>
      </c>
      <c r="M1998" s="8" t="s">
        <v>11976</v>
      </c>
      <c r="N1998" s="2" t="s">
        <v>12579</v>
      </c>
      <c r="O1998" s="173"/>
      <c r="P1998" s="168">
        <f t="shared" si="1133"/>
        <v>1995</v>
      </c>
      <c r="Q1998" s="138">
        <f t="shared" si="1127"/>
        <v>25</v>
      </c>
      <c r="R1998" s="138">
        <f t="shared" si="1128"/>
        <v>50</v>
      </c>
      <c r="S1998" s="138" t="e">
        <f t="shared" si="1129"/>
        <v>#VALUE!</v>
      </c>
      <c r="T1998" s="138" t="e">
        <f t="shared" si="1130"/>
        <v>#VALUE!</v>
      </c>
      <c r="U1998" s="138" t="e">
        <f t="shared" si="1131"/>
        <v>#VALUE!</v>
      </c>
      <c r="V1998" s="138" t="e">
        <f t="shared" si="1132"/>
        <v>#VALUE!</v>
      </c>
      <c r="W1998" s="158" t="str">
        <f t="shared" si="1109"/>
        <v>08:00 14:30(12:00 12:30)</v>
      </c>
      <c r="X1998" s="159" t="e">
        <f>HLOOKUP(SEARCH("2",$M1998)-1,$Q$3:$V1998,$P1998+1,FALSE)</f>
        <v>#VALUE!</v>
      </c>
      <c r="Y1998" s="160" t="e">
        <f t="shared" si="1110"/>
        <v>#VALUE!</v>
      </c>
      <c r="Z1998" s="161" t="e">
        <f t="shared" si="1111"/>
        <v>#VALUE!</v>
      </c>
      <c r="AA1998" s="158" t="str">
        <f t="shared" si="1112"/>
        <v>выходной</v>
      </c>
      <c r="AB1998" s="159">
        <f>HLOOKUP(SEARCH("3",$M1998)-1,$Q$3:$V1998,$P1998+1,FALSE)</f>
        <v>25</v>
      </c>
      <c r="AC1998" s="160" t="str">
        <f t="shared" si="1113"/>
        <v>08:00 14:30(12:00 12:30)|08:00 14:30(12:00 12:30)</v>
      </c>
      <c r="AD1998" s="161" t="str">
        <f t="shared" si="1114"/>
        <v>08:00 14:30(12:00 12:30)</v>
      </c>
      <c r="AE1998" s="158" t="str">
        <f t="shared" si="1115"/>
        <v>08:00 14:30(12:00 12:30)</v>
      </c>
      <c r="AF1998" s="159">
        <f>HLOOKUP(SEARCH("4",$M1998)-1,$Q$3:$V1998,$P1998+1,FALSE)</f>
        <v>50</v>
      </c>
      <c r="AG1998" s="161" t="str">
        <f t="shared" si="1116"/>
        <v>08:00 14:30(12:00 12:30)</v>
      </c>
      <c r="AH1998" s="161" t="e">
        <f t="shared" si="1117"/>
        <v>#VALUE!</v>
      </c>
      <c r="AI1998" s="158" t="str">
        <f t="shared" si="1118"/>
        <v>08:00 14:30(12:00 12:30)</v>
      </c>
      <c r="AJ1998" s="159" t="e">
        <f>HLOOKUP(SEARCH("5",$M1998)-1,$Q$3:$V1998,$P1998+1,FALSE)</f>
        <v>#VALUE!</v>
      </c>
      <c r="AK1998" s="161" t="e">
        <f t="shared" si="1119"/>
        <v>#VALUE!</v>
      </c>
      <c r="AL1998" s="161" t="e">
        <f t="shared" si="1120"/>
        <v>#VALUE!</v>
      </c>
      <c r="AM1998" s="158" t="str">
        <f t="shared" si="1121"/>
        <v>выходной</v>
      </c>
      <c r="AN1998" s="159" t="e">
        <f>HLOOKUP(SEARCH("6",$M1998)-1,$Q$3:$V1998,$P1998+1,FALSE)</f>
        <v>#VALUE!</v>
      </c>
      <c r="AO1998" s="161" t="e">
        <f t="shared" si="1122"/>
        <v>#VALUE!</v>
      </c>
      <c r="AP1998" s="161" t="e">
        <f t="shared" si="1123"/>
        <v>#VALUE!</v>
      </c>
      <c r="AQ1998" s="162" t="str">
        <f t="shared" si="1124"/>
        <v>выходной</v>
      </c>
      <c r="AR1998" s="163" t="e">
        <f>HLOOKUP(SEARCH("7",$M1998)-1,$Q$3:$V1998,$P1998+1,FALSE)</f>
        <v>#VALUE!</v>
      </c>
      <c r="AS1998" s="164" t="str">
        <f t="shared" si="1125"/>
        <v>выходной</v>
      </c>
      <c r="AT1998" s="142"/>
      <c r="AU1998" s="11" t="str">
        <f>IF(ISERROR(VLOOKUP(B1998,'РЕОРГ 2008'!$A:$B,2,FALSE)),"",VLOOKUP(B1998,'РЕОРГ 2008'!$A:$B,2,FALSE))</f>
        <v/>
      </c>
      <c r="AV1998" s="12" t="str">
        <f t="shared" si="1126"/>
        <v>Опер.касса №4437/048</v>
      </c>
      <c r="AW1998" s="31" t="e">
        <f>LEFT(#REF!,2)</f>
        <v>#REF!</v>
      </c>
      <c r="AX1998" s="12" t="str">
        <f t="shared" si="1104"/>
        <v>4437/048</v>
      </c>
      <c r="AZ1998" t="str">
        <f>IF(ISERROR(VLOOKUP(B1998,'РЕОРГ 01.08.2009'!$A:$B,2,FALSE)),"",VLOOKUP(B1998,'РЕОРГ 01.08.2009'!$A:$B,2,FALSE))</f>
        <v/>
      </c>
      <c r="BA1998" s="12" t="str">
        <f t="shared" si="1099"/>
        <v>Опер.касса №4437/048</v>
      </c>
      <c r="BB1998" t="e">
        <f>LEFT(#REF!,2)</f>
        <v>#REF!</v>
      </c>
      <c r="BC1998" s="12" t="str">
        <f t="shared" si="1105"/>
        <v>4437/048</v>
      </c>
      <c r="BE1998" t="str">
        <f>IF(ISERROR(VLOOKUP(B1998,'РЕОРГ 01.10.2009'!A:C,3,FALSE)),"",VLOOKUP(B1998,'РЕОРГ 01.10.2009'!A:C,3,FALSE))</f>
        <v/>
      </c>
      <c r="BF1998" s="12" t="str">
        <f t="shared" si="1100"/>
        <v>Опер.касса №4437/048</v>
      </c>
      <c r="BG1998" t="e">
        <f>LEFT(#REF!,2)</f>
        <v>#REF!</v>
      </c>
      <c r="BH1998" s="12" t="str">
        <f t="shared" si="1106"/>
        <v>4437/048</v>
      </c>
      <c r="BJ1998" t="str">
        <f>IF(ISERROR(VLOOKUP($B1998,'РЕОРГ 01.05.2010'!A:B,2,FALSE)),"",VLOOKUP($B1998,'РЕОРГ 01.05.2010'!A:B,2,FALSE))</f>
        <v/>
      </c>
      <c r="BK1998" s="12" t="str">
        <f t="shared" si="1101"/>
        <v>Опер.касса №4437/048</v>
      </c>
      <c r="BL1998" t="e">
        <f>LEFT(#REF!,2)</f>
        <v>#REF!</v>
      </c>
      <c r="BM1998" s="12" t="str">
        <f t="shared" si="1107"/>
        <v>4437/048</v>
      </c>
      <c r="BO1998" t="str">
        <f>IF(ISERROR(VLOOKUP($B1998,'РЕОРГ 01.08.2010'!A:B,2,FALSE)),"",VLOOKUP($B1998,'РЕОРГ 01.08.2010'!A:B,2,FALSE))</f>
        <v/>
      </c>
      <c r="BP1998" s="12" t="str">
        <f t="shared" si="1102"/>
        <v>Опер.касса №4437/048</v>
      </c>
      <c r="BQ1998" t="e">
        <f>LEFT(#REF!,2)</f>
        <v>#REF!</v>
      </c>
      <c r="BR1998" s="12" t="str">
        <f t="shared" si="1108"/>
        <v>4437/048</v>
      </c>
    </row>
    <row r="1999" spans="1:70" ht="12.75" customHeight="1">
      <c r="A1999" t="str">
        <f t="shared" si="1103"/>
        <v>4437/049</v>
      </c>
      <c r="B1999" s="133">
        <v>2342</v>
      </c>
      <c r="C1999" s="1" t="s">
        <v>190</v>
      </c>
      <c r="D1999" s="32" t="s">
        <v>1931</v>
      </c>
      <c r="E1999" s="1" t="s">
        <v>191</v>
      </c>
      <c r="F1999" s="1" t="s">
        <v>9306</v>
      </c>
      <c r="G1999" s="1" t="s">
        <v>192</v>
      </c>
      <c r="H1999" s="1" t="s">
        <v>193</v>
      </c>
      <c r="I1999" s="1" t="s">
        <v>2411</v>
      </c>
      <c r="J1999" s="1"/>
      <c r="K1999" s="1">
        <v>0.5</v>
      </c>
      <c r="L1999" s="32" t="s">
        <v>4049</v>
      </c>
      <c r="M1999" s="8" t="s">
        <v>11976</v>
      </c>
      <c r="N1999" s="2" t="s">
        <v>12579</v>
      </c>
      <c r="O1999" s="173"/>
      <c r="P1999" s="168">
        <f t="shared" si="1133"/>
        <v>1996</v>
      </c>
      <c r="Q1999" s="138">
        <f t="shared" si="1127"/>
        <v>25</v>
      </c>
      <c r="R1999" s="138">
        <f t="shared" si="1128"/>
        <v>50</v>
      </c>
      <c r="S1999" s="138" t="e">
        <f t="shared" si="1129"/>
        <v>#VALUE!</v>
      </c>
      <c r="T1999" s="138" t="e">
        <f t="shared" si="1130"/>
        <v>#VALUE!</v>
      </c>
      <c r="U1999" s="138" t="e">
        <f t="shared" si="1131"/>
        <v>#VALUE!</v>
      </c>
      <c r="V1999" s="138" t="e">
        <f t="shared" si="1132"/>
        <v>#VALUE!</v>
      </c>
      <c r="W1999" s="158" t="str">
        <f t="shared" si="1109"/>
        <v>08:00 14:30(12:00 12:30)</v>
      </c>
      <c r="X1999" s="159" t="e">
        <f>HLOOKUP(SEARCH("2",$M1999)-1,$Q$3:$V1999,$P1999+1,FALSE)</f>
        <v>#VALUE!</v>
      </c>
      <c r="Y1999" s="160" t="e">
        <f t="shared" si="1110"/>
        <v>#VALUE!</v>
      </c>
      <c r="Z1999" s="161" t="e">
        <f t="shared" si="1111"/>
        <v>#VALUE!</v>
      </c>
      <c r="AA1999" s="158" t="str">
        <f t="shared" si="1112"/>
        <v>выходной</v>
      </c>
      <c r="AB1999" s="159">
        <f>HLOOKUP(SEARCH("3",$M1999)-1,$Q$3:$V1999,$P1999+1,FALSE)</f>
        <v>25</v>
      </c>
      <c r="AC1999" s="160" t="str">
        <f t="shared" si="1113"/>
        <v>08:00 14:30(12:00 12:30)|08:00 14:30(12:00 12:30)</v>
      </c>
      <c r="AD1999" s="161" t="str">
        <f t="shared" si="1114"/>
        <v>08:00 14:30(12:00 12:30)</v>
      </c>
      <c r="AE1999" s="158" t="str">
        <f t="shared" si="1115"/>
        <v>08:00 14:30(12:00 12:30)</v>
      </c>
      <c r="AF1999" s="159">
        <f>HLOOKUP(SEARCH("4",$M1999)-1,$Q$3:$V1999,$P1999+1,FALSE)</f>
        <v>50</v>
      </c>
      <c r="AG1999" s="161" t="str">
        <f t="shared" si="1116"/>
        <v>08:00 14:30(12:00 12:30)</v>
      </c>
      <c r="AH1999" s="161" t="e">
        <f t="shared" si="1117"/>
        <v>#VALUE!</v>
      </c>
      <c r="AI1999" s="158" t="str">
        <f t="shared" si="1118"/>
        <v>08:00 14:30(12:00 12:30)</v>
      </c>
      <c r="AJ1999" s="159" t="e">
        <f>HLOOKUP(SEARCH("5",$M1999)-1,$Q$3:$V1999,$P1999+1,FALSE)</f>
        <v>#VALUE!</v>
      </c>
      <c r="AK1999" s="161" t="e">
        <f t="shared" si="1119"/>
        <v>#VALUE!</v>
      </c>
      <c r="AL1999" s="161" t="e">
        <f t="shared" si="1120"/>
        <v>#VALUE!</v>
      </c>
      <c r="AM1999" s="158" t="str">
        <f t="shared" si="1121"/>
        <v>выходной</v>
      </c>
      <c r="AN1999" s="159" t="e">
        <f>HLOOKUP(SEARCH("6",$M1999)-1,$Q$3:$V1999,$P1999+1,FALSE)</f>
        <v>#VALUE!</v>
      </c>
      <c r="AO1999" s="161" t="e">
        <f t="shared" si="1122"/>
        <v>#VALUE!</v>
      </c>
      <c r="AP1999" s="161" t="e">
        <f t="shared" si="1123"/>
        <v>#VALUE!</v>
      </c>
      <c r="AQ1999" s="162" t="str">
        <f t="shared" si="1124"/>
        <v>выходной</v>
      </c>
      <c r="AR1999" s="163" t="e">
        <f>HLOOKUP(SEARCH("7",$M1999)-1,$Q$3:$V1999,$P1999+1,FALSE)</f>
        <v>#VALUE!</v>
      </c>
      <c r="AS1999" s="164" t="str">
        <f t="shared" si="1125"/>
        <v>выходной</v>
      </c>
      <c r="AT1999" s="142"/>
      <c r="AU1999" s="11" t="str">
        <f>IF(ISERROR(VLOOKUP(B1999,'РЕОРГ 2008'!$A:$B,2,FALSE)),"",VLOOKUP(B1999,'РЕОРГ 2008'!$A:$B,2,FALSE))</f>
        <v/>
      </c>
      <c r="AV1999" s="12" t="str">
        <f t="shared" si="1126"/>
        <v>Опер.касса №4437/049</v>
      </c>
      <c r="AW1999" s="31" t="e">
        <f>LEFT(#REF!,2)</f>
        <v>#REF!</v>
      </c>
      <c r="AX1999" s="12" t="str">
        <f t="shared" si="1104"/>
        <v>4437/049</v>
      </c>
      <c r="AZ1999" t="str">
        <f>IF(ISERROR(VLOOKUP(B1999,'РЕОРГ 01.08.2009'!$A:$B,2,FALSE)),"",VLOOKUP(B1999,'РЕОРГ 01.08.2009'!$A:$B,2,FALSE))</f>
        <v/>
      </c>
      <c r="BA1999" s="12" t="str">
        <f t="shared" si="1099"/>
        <v>Опер.касса №4437/049</v>
      </c>
      <c r="BB1999" t="e">
        <f>LEFT(#REF!,2)</f>
        <v>#REF!</v>
      </c>
      <c r="BC1999" s="12" t="str">
        <f t="shared" si="1105"/>
        <v>4437/049</v>
      </c>
      <c r="BE1999" t="str">
        <f>IF(ISERROR(VLOOKUP(B1999,'РЕОРГ 01.10.2009'!A:C,3,FALSE)),"",VLOOKUP(B1999,'РЕОРГ 01.10.2009'!A:C,3,FALSE))</f>
        <v/>
      </c>
      <c r="BF1999" s="12" t="str">
        <f t="shared" si="1100"/>
        <v>Опер.касса №4437/049</v>
      </c>
      <c r="BG1999" t="e">
        <f>LEFT(#REF!,2)</f>
        <v>#REF!</v>
      </c>
      <c r="BH1999" s="12" t="str">
        <f t="shared" si="1106"/>
        <v>4437/049</v>
      </c>
      <c r="BJ1999" t="str">
        <f>IF(ISERROR(VLOOKUP($B1999,'РЕОРГ 01.05.2010'!A:B,2,FALSE)),"",VLOOKUP($B1999,'РЕОРГ 01.05.2010'!A:B,2,FALSE))</f>
        <v/>
      </c>
      <c r="BK1999" s="12" t="str">
        <f t="shared" si="1101"/>
        <v>Опер.касса №4437/049</v>
      </c>
      <c r="BL1999" t="e">
        <f>LEFT(#REF!,2)</f>
        <v>#REF!</v>
      </c>
      <c r="BM1999" s="12" t="str">
        <f t="shared" si="1107"/>
        <v>4437/049</v>
      </c>
      <c r="BO1999" t="str">
        <f>IF(ISERROR(VLOOKUP($B1999,'РЕОРГ 01.08.2010'!A:B,2,FALSE)),"",VLOOKUP($B1999,'РЕОРГ 01.08.2010'!A:B,2,FALSE))</f>
        <v/>
      </c>
      <c r="BP1999" s="12" t="str">
        <f t="shared" si="1102"/>
        <v>Опер.касса №4437/049</v>
      </c>
      <c r="BQ1999" t="e">
        <f>LEFT(#REF!,2)</f>
        <v>#REF!</v>
      </c>
      <c r="BR1999" s="12" t="str">
        <f t="shared" si="1108"/>
        <v>4437/049</v>
      </c>
    </row>
    <row r="2000" spans="1:70" ht="12.75" customHeight="1">
      <c r="A2000" t="str">
        <f t="shared" si="1103"/>
        <v>4437/05</v>
      </c>
      <c r="B2000" s="133">
        <v>2343</v>
      </c>
      <c r="C2000" s="1" t="s">
        <v>194</v>
      </c>
      <c r="D2000" s="32" t="s">
        <v>1931</v>
      </c>
      <c r="E2000" s="1" t="s">
        <v>195</v>
      </c>
      <c r="F2000" s="1" t="s">
        <v>9306</v>
      </c>
      <c r="G2000" s="1" t="s">
        <v>196</v>
      </c>
      <c r="H2000" s="1" t="s">
        <v>2157</v>
      </c>
      <c r="I2000" s="1" t="s">
        <v>11300</v>
      </c>
      <c r="J2000" s="1"/>
      <c r="K2000" s="1">
        <v>0.25</v>
      </c>
      <c r="L2000" s="32" t="s">
        <v>4049</v>
      </c>
      <c r="M2000" s="8" t="s">
        <v>11868</v>
      </c>
      <c r="N2000" s="2" t="s">
        <v>11971</v>
      </c>
      <c r="O2000" s="173"/>
      <c r="P2000" s="168">
        <f t="shared" si="1133"/>
        <v>1997</v>
      </c>
      <c r="Q2000" s="138">
        <f t="shared" si="1127"/>
        <v>12</v>
      </c>
      <c r="R2000" s="138" t="e">
        <f t="shared" si="1128"/>
        <v>#VALUE!</v>
      </c>
      <c r="S2000" s="138" t="e">
        <f t="shared" si="1129"/>
        <v>#VALUE!</v>
      </c>
      <c r="T2000" s="138" t="e">
        <f t="shared" si="1130"/>
        <v>#VALUE!</v>
      </c>
      <c r="U2000" s="138" t="e">
        <f t="shared" si="1131"/>
        <v>#VALUE!</v>
      </c>
      <c r="V2000" s="138" t="e">
        <f t="shared" si="1132"/>
        <v>#VALUE!</v>
      </c>
      <c r="W2000" s="158" t="str">
        <f t="shared" si="1109"/>
        <v>выходной</v>
      </c>
      <c r="X2000" s="159" t="e">
        <f>HLOOKUP(SEARCH("2",$M2000)-1,$Q$3:$V2000,$P2000+1,FALSE)</f>
        <v>#N/A</v>
      </c>
      <c r="Y2000" s="160" t="str">
        <f t="shared" si="1110"/>
        <v>08:00 12:30</v>
      </c>
      <c r="Z2000" s="161" t="e">
        <f t="shared" si="1111"/>
        <v>#VALUE!</v>
      </c>
      <c r="AA2000" s="158" t="str">
        <f t="shared" si="1112"/>
        <v>08:00 12:30</v>
      </c>
      <c r="AB2000" s="159" t="e">
        <f>HLOOKUP(SEARCH("3",$M2000)-1,$Q$3:$V2000,$P2000+1,FALSE)</f>
        <v>#VALUE!</v>
      </c>
      <c r="AC2000" s="160" t="e">
        <f t="shared" si="1113"/>
        <v>#VALUE!</v>
      </c>
      <c r="AD2000" s="161" t="e">
        <f t="shared" si="1114"/>
        <v>#VALUE!</v>
      </c>
      <c r="AE2000" s="158" t="str">
        <f t="shared" si="1115"/>
        <v>выходной</v>
      </c>
      <c r="AF2000" s="159">
        <f>HLOOKUP(SEARCH("4",$M2000)-1,$Q$3:$V2000,$P2000+1,FALSE)</f>
        <v>12</v>
      </c>
      <c r="AG2000" s="161" t="str">
        <f t="shared" si="1116"/>
        <v>08:00 12:30</v>
      </c>
      <c r="AH2000" s="161" t="e">
        <f t="shared" si="1117"/>
        <v>#VALUE!</v>
      </c>
      <c r="AI2000" s="158" t="str">
        <f t="shared" si="1118"/>
        <v>08:00 12:30</v>
      </c>
      <c r="AJ2000" s="159" t="e">
        <f>HLOOKUP(SEARCH("5",$M2000)-1,$Q$3:$V2000,$P2000+1,FALSE)</f>
        <v>#VALUE!</v>
      </c>
      <c r="AK2000" s="161" t="e">
        <f t="shared" si="1119"/>
        <v>#VALUE!</v>
      </c>
      <c r="AL2000" s="161" t="e">
        <f t="shared" si="1120"/>
        <v>#VALUE!</v>
      </c>
      <c r="AM2000" s="158" t="str">
        <f t="shared" si="1121"/>
        <v>выходной</v>
      </c>
      <c r="AN2000" s="159" t="e">
        <f>HLOOKUP(SEARCH("6",$M2000)-1,$Q$3:$V2000,$P2000+1,FALSE)</f>
        <v>#VALUE!</v>
      </c>
      <c r="AO2000" s="161" t="e">
        <f t="shared" si="1122"/>
        <v>#VALUE!</v>
      </c>
      <c r="AP2000" s="161" t="e">
        <f t="shared" si="1123"/>
        <v>#VALUE!</v>
      </c>
      <c r="AQ2000" s="162" t="str">
        <f t="shared" si="1124"/>
        <v>выходной</v>
      </c>
      <c r="AR2000" s="163" t="e">
        <f>HLOOKUP(SEARCH("7",$M2000)-1,$Q$3:$V2000,$P2000+1,FALSE)</f>
        <v>#VALUE!</v>
      </c>
      <c r="AS2000" s="164" t="str">
        <f t="shared" si="1125"/>
        <v>выходной</v>
      </c>
      <c r="AT2000" s="142"/>
      <c r="AU2000" s="11" t="str">
        <f>IF(ISERROR(VLOOKUP(B2000,'РЕОРГ 2008'!$A:$B,2,FALSE)),"",VLOOKUP(B2000,'РЕОРГ 2008'!$A:$B,2,FALSE))</f>
        <v/>
      </c>
      <c r="AV2000" s="12" t="str">
        <f t="shared" si="1126"/>
        <v>Опер.касса №4437/05</v>
      </c>
      <c r="AW2000" s="31" t="e">
        <f>LEFT(#REF!,2)</f>
        <v>#REF!</v>
      </c>
      <c r="AX2000" s="12" t="str">
        <f t="shared" si="1104"/>
        <v>4437/05</v>
      </c>
      <c r="AZ2000" t="str">
        <f>IF(ISERROR(VLOOKUP(B2000,'РЕОРГ 01.08.2009'!$A:$B,2,FALSE)),"",VLOOKUP(B2000,'РЕОРГ 01.08.2009'!$A:$B,2,FALSE))</f>
        <v/>
      </c>
      <c r="BA2000" s="12" t="str">
        <f t="shared" si="1099"/>
        <v>Опер.касса №4437/05</v>
      </c>
      <c r="BB2000" t="e">
        <f>LEFT(#REF!,2)</f>
        <v>#REF!</v>
      </c>
      <c r="BC2000" s="12" t="str">
        <f t="shared" si="1105"/>
        <v>4437/05</v>
      </c>
      <c r="BE2000" t="str">
        <f>IF(ISERROR(VLOOKUP(B2000,'РЕОРГ 01.10.2009'!A:C,3,FALSE)),"",VLOOKUP(B2000,'РЕОРГ 01.10.2009'!A:C,3,FALSE))</f>
        <v/>
      </c>
      <c r="BF2000" s="12" t="str">
        <f t="shared" si="1100"/>
        <v>Опер.касса №4437/05</v>
      </c>
      <c r="BG2000" t="e">
        <f>LEFT(#REF!,2)</f>
        <v>#REF!</v>
      </c>
      <c r="BH2000" s="12" t="str">
        <f t="shared" si="1106"/>
        <v>4437/05</v>
      </c>
      <c r="BJ2000" t="str">
        <f>IF(ISERROR(VLOOKUP($B2000,'РЕОРГ 01.05.2010'!A:B,2,FALSE)),"",VLOOKUP($B2000,'РЕОРГ 01.05.2010'!A:B,2,FALSE))</f>
        <v/>
      </c>
      <c r="BK2000" s="12" t="str">
        <f t="shared" si="1101"/>
        <v>Опер.касса №4437/05</v>
      </c>
      <c r="BL2000" t="e">
        <f>LEFT(#REF!,2)</f>
        <v>#REF!</v>
      </c>
      <c r="BM2000" s="12" t="str">
        <f t="shared" si="1107"/>
        <v>4437/05</v>
      </c>
      <c r="BO2000" t="str">
        <f>IF(ISERROR(VLOOKUP($B2000,'РЕОРГ 01.08.2010'!A:B,2,FALSE)),"",VLOOKUP($B2000,'РЕОРГ 01.08.2010'!A:B,2,FALSE))</f>
        <v/>
      </c>
      <c r="BP2000" s="12" t="str">
        <f t="shared" si="1102"/>
        <v>Опер.касса №4437/05</v>
      </c>
      <c r="BQ2000" t="e">
        <f>LEFT(#REF!,2)</f>
        <v>#REF!</v>
      </c>
      <c r="BR2000" s="12" t="str">
        <f t="shared" si="1108"/>
        <v>4437/05</v>
      </c>
    </row>
    <row r="2001" spans="1:70" ht="12.75" customHeight="1">
      <c r="A2001" t="str">
        <f t="shared" si="1103"/>
        <v>4437/050</v>
      </c>
      <c r="B2001" s="133">
        <v>2344</v>
      </c>
      <c r="C2001" s="1" t="s">
        <v>197</v>
      </c>
      <c r="D2001" s="32" t="s">
        <v>1931</v>
      </c>
      <c r="E2001" s="1" t="s">
        <v>198</v>
      </c>
      <c r="F2001" s="1" t="s">
        <v>9306</v>
      </c>
      <c r="G2001" s="1" t="s">
        <v>199</v>
      </c>
      <c r="H2001" s="1" t="s">
        <v>200</v>
      </c>
      <c r="I2001" s="1" t="s">
        <v>201</v>
      </c>
      <c r="J2001" s="1"/>
      <c r="K2001" s="1">
        <v>0.5</v>
      </c>
      <c r="L2001" s="32" t="s">
        <v>4049</v>
      </c>
      <c r="M2001" s="8" t="s">
        <v>11976</v>
      </c>
      <c r="N2001" s="2" t="s">
        <v>12255</v>
      </c>
      <c r="O2001" s="173"/>
      <c r="P2001" s="168">
        <f t="shared" si="1133"/>
        <v>1998</v>
      </c>
      <c r="Q2001" s="138">
        <f t="shared" si="1127"/>
        <v>25</v>
      </c>
      <c r="R2001" s="138">
        <f t="shared" si="1128"/>
        <v>50</v>
      </c>
      <c r="S2001" s="138" t="e">
        <f t="shared" si="1129"/>
        <v>#VALUE!</v>
      </c>
      <c r="T2001" s="138" t="e">
        <f t="shared" si="1130"/>
        <v>#VALUE!</v>
      </c>
      <c r="U2001" s="138" t="e">
        <f t="shared" si="1131"/>
        <v>#VALUE!</v>
      </c>
      <c r="V2001" s="138" t="e">
        <f t="shared" si="1132"/>
        <v>#VALUE!</v>
      </c>
      <c r="W2001" s="158" t="str">
        <f t="shared" si="1109"/>
        <v>09:00 15:30(13:00 13:30)</v>
      </c>
      <c r="X2001" s="159" t="e">
        <f>HLOOKUP(SEARCH("2",$M2001)-1,$Q$3:$V2001,$P2001+1,FALSE)</f>
        <v>#VALUE!</v>
      </c>
      <c r="Y2001" s="160" t="e">
        <f t="shared" si="1110"/>
        <v>#VALUE!</v>
      </c>
      <c r="Z2001" s="161" t="e">
        <f t="shared" si="1111"/>
        <v>#VALUE!</v>
      </c>
      <c r="AA2001" s="158" t="str">
        <f t="shared" si="1112"/>
        <v>выходной</v>
      </c>
      <c r="AB2001" s="159">
        <f>HLOOKUP(SEARCH("3",$M2001)-1,$Q$3:$V2001,$P2001+1,FALSE)</f>
        <v>25</v>
      </c>
      <c r="AC2001" s="160" t="str">
        <f t="shared" si="1113"/>
        <v>09:00 15:30(13:00 13:30)|09:00 15:30(13:00 13:30)</v>
      </c>
      <c r="AD2001" s="161" t="str">
        <f t="shared" si="1114"/>
        <v>09:00 15:30(13:00 13:30)</v>
      </c>
      <c r="AE2001" s="158" t="str">
        <f t="shared" si="1115"/>
        <v>09:00 15:30(13:00 13:30)</v>
      </c>
      <c r="AF2001" s="159">
        <f>HLOOKUP(SEARCH("4",$M2001)-1,$Q$3:$V2001,$P2001+1,FALSE)</f>
        <v>50</v>
      </c>
      <c r="AG2001" s="161" t="str">
        <f t="shared" si="1116"/>
        <v>09:00 15:30(13:00 13:30)</v>
      </c>
      <c r="AH2001" s="161" t="e">
        <f t="shared" si="1117"/>
        <v>#VALUE!</v>
      </c>
      <c r="AI2001" s="158" t="str">
        <f t="shared" si="1118"/>
        <v>09:00 15:30(13:00 13:30)</v>
      </c>
      <c r="AJ2001" s="159" t="e">
        <f>HLOOKUP(SEARCH("5",$M2001)-1,$Q$3:$V2001,$P2001+1,FALSE)</f>
        <v>#VALUE!</v>
      </c>
      <c r="AK2001" s="161" t="e">
        <f t="shared" si="1119"/>
        <v>#VALUE!</v>
      </c>
      <c r="AL2001" s="161" t="e">
        <f t="shared" si="1120"/>
        <v>#VALUE!</v>
      </c>
      <c r="AM2001" s="158" t="str">
        <f t="shared" si="1121"/>
        <v>выходной</v>
      </c>
      <c r="AN2001" s="159" t="e">
        <f>HLOOKUP(SEARCH("6",$M2001)-1,$Q$3:$V2001,$P2001+1,FALSE)</f>
        <v>#VALUE!</v>
      </c>
      <c r="AO2001" s="161" t="e">
        <f t="shared" si="1122"/>
        <v>#VALUE!</v>
      </c>
      <c r="AP2001" s="161" t="e">
        <f t="shared" si="1123"/>
        <v>#VALUE!</v>
      </c>
      <c r="AQ2001" s="162" t="str">
        <f t="shared" si="1124"/>
        <v>выходной</v>
      </c>
      <c r="AR2001" s="163" t="e">
        <f>HLOOKUP(SEARCH("7",$M2001)-1,$Q$3:$V2001,$P2001+1,FALSE)</f>
        <v>#VALUE!</v>
      </c>
      <c r="AS2001" s="164" t="str">
        <f t="shared" si="1125"/>
        <v>выходной</v>
      </c>
      <c r="AT2001" s="142"/>
      <c r="AU2001" s="11" t="str">
        <f>IF(ISERROR(VLOOKUP(B2001,'РЕОРГ 2008'!$A:$B,2,FALSE)),"",VLOOKUP(B2001,'РЕОРГ 2008'!$A:$B,2,FALSE))</f>
        <v/>
      </c>
      <c r="AV2001" s="12" t="str">
        <f t="shared" si="1126"/>
        <v>Опер.касса №4437/050</v>
      </c>
      <c r="AW2001" s="31" t="e">
        <f>LEFT(#REF!,2)</f>
        <v>#REF!</v>
      </c>
      <c r="AX2001" s="12" t="str">
        <f t="shared" si="1104"/>
        <v>4437/050</v>
      </c>
      <c r="AZ2001" t="str">
        <f>IF(ISERROR(VLOOKUP(B2001,'РЕОРГ 01.08.2009'!$A:$B,2,FALSE)),"",VLOOKUP(B2001,'РЕОРГ 01.08.2009'!$A:$B,2,FALSE))</f>
        <v/>
      </c>
      <c r="BA2001" s="12" t="str">
        <f t="shared" si="1099"/>
        <v>Опер.касса №4437/050</v>
      </c>
      <c r="BB2001" t="e">
        <f>LEFT(#REF!,2)</f>
        <v>#REF!</v>
      </c>
      <c r="BC2001" s="12" t="str">
        <f t="shared" si="1105"/>
        <v>4437/050</v>
      </c>
      <c r="BE2001" t="str">
        <f>IF(ISERROR(VLOOKUP(B2001,'РЕОРГ 01.10.2009'!A:C,3,FALSE)),"",VLOOKUP(B2001,'РЕОРГ 01.10.2009'!A:C,3,FALSE))</f>
        <v/>
      </c>
      <c r="BF2001" s="12" t="str">
        <f t="shared" si="1100"/>
        <v>Опер.касса №4437/050</v>
      </c>
      <c r="BG2001" t="e">
        <f>LEFT(#REF!,2)</f>
        <v>#REF!</v>
      </c>
      <c r="BH2001" s="12" t="str">
        <f t="shared" si="1106"/>
        <v>4437/050</v>
      </c>
      <c r="BJ2001" t="str">
        <f>IF(ISERROR(VLOOKUP($B2001,'РЕОРГ 01.05.2010'!A:B,2,FALSE)),"",VLOOKUP($B2001,'РЕОРГ 01.05.2010'!A:B,2,FALSE))</f>
        <v/>
      </c>
      <c r="BK2001" s="12" t="str">
        <f t="shared" si="1101"/>
        <v>Опер.касса №4437/050</v>
      </c>
      <c r="BL2001" t="e">
        <f>LEFT(#REF!,2)</f>
        <v>#REF!</v>
      </c>
      <c r="BM2001" s="12" t="str">
        <f t="shared" si="1107"/>
        <v>4437/050</v>
      </c>
      <c r="BO2001" t="str">
        <f>IF(ISERROR(VLOOKUP($B2001,'РЕОРГ 01.08.2010'!A:B,2,FALSE)),"",VLOOKUP($B2001,'РЕОРГ 01.08.2010'!A:B,2,FALSE))</f>
        <v/>
      </c>
      <c r="BP2001" s="12" t="str">
        <f t="shared" si="1102"/>
        <v>Опер.касса №4437/050</v>
      </c>
      <c r="BQ2001" t="e">
        <f>LEFT(#REF!,2)</f>
        <v>#REF!</v>
      </c>
      <c r="BR2001" s="12" t="str">
        <f t="shared" si="1108"/>
        <v>4437/050</v>
      </c>
    </row>
    <row r="2002" spans="1:70" ht="12.75" customHeight="1">
      <c r="A2002" t="str">
        <f t="shared" si="1103"/>
        <v>4437/051</v>
      </c>
      <c r="B2002" s="133">
        <v>2345</v>
      </c>
      <c r="C2002" s="1" t="s">
        <v>202</v>
      </c>
      <c r="D2002" s="32" t="s">
        <v>1931</v>
      </c>
      <c r="E2002" s="1" t="s">
        <v>203</v>
      </c>
      <c r="F2002" s="1" t="s">
        <v>9306</v>
      </c>
      <c r="G2002" s="1" t="s">
        <v>204</v>
      </c>
      <c r="H2002" s="1" t="s">
        <v>205</v>
      </c>
      <c r="I2002" s="1" t="s">
        <v>1615</v>
      </c>
      <c r="J2002" s="1"/>
      <c r="K2002" s="1">
        <v>0.25</v>
      </c>
      <c r="L2002" s="32" t="s">
        <v>4049</v>
      </c>
      <c r="M2002" s="8" t="s">
        <v>11929</v>
      </c>
      <c r="N2002" s="2" t="s">
        <v>11953</v>
      </c>
      <c r="O2002" s="173"/>
      <c r="P2002" s="168">
        <f t="shared" si="1133"/>
        <v>1999</v>
      </c>
      <c r="Q2002" s="138">
        <f t="shared" si="1127"/>
        <v>12</v>
      </c>
      <c r="R2002" s="138" t="e">
        <f t="shared" si="1128"/>
        <v>#VALUE!</v>
      </c>
      <c r="S2002" s="138" t="e">
        <f t="shared" si="1129"/>
        <v>#VALUE!</v>
      </c>
      <c r="T2002" s="138" t="e">
        <f t="shared" si="1130"/>
        <v>#VALUE!</v>
      </c>
      <c r="U2002" s="138" t="e">
        <f t="shared" si="1131"/>
        <v>#VALUE!</v>
      </c>
      <c r="V2002" s="138" t="e">
        <f t="shared" si="1132"/>
        <v>#VALUE!</v>
      </c>
      <c r="W2002" s="158" t="str">
        <f t="shared" si="1109"/>
        <v>09:00 13:30</v>
      </c>
      <c r="X2002" s="159" t="e">
        <f>HLOOKUP(SEARCH("2",$M2002)-1,$Q$3:$V2002,$P2002+1,FALSE)</f>
        <v>#VALUE!</v>
      </c>
      <c r="Y2002" s="160" t="e">
        <f t="shared" si="1110"/>
        <v>#VALUE!</v>
      </c>
      <c r="Z2002" s="161" t="e">
        <f t="shared" si="1111"/>
        <v>#VALUE!</v>
      </c>
      <c r="AA2002" s="158" t="str">
        <f t="shared" si="1112"/>
        <v>выходной</v>
      </c>
      <c r="AB2002" s="159">
        <f>HLOOKUP(SEARCH("3",$M2002)-1,$Q$3:$V2002,$P2002+1,FALSE)</f>
        <v>12</v>
      </c>
      <c r="AC2002" s="160" t="str">
        <f t="shared" si="1113"/>
        <v>09:00 13:30</v>
      </c>
      <c r="AD2002" s="161" t="e">
        <f t="shared" si="1114"/>
        <v>#VALUE!</v>
      </c>
      <c r="AE2002" s="158" t="str">
        <f t="shared" si="1115"/>
        <v>09:00 13:30</v>
      </c>
      <c r="AF2002" s="159" t="e">
        <f>HLOOKUP(SEARCH("4",$M2002)-1,$Q$3:$V2002,$P2002+1,FALSE)</f>
        <v>#VALUE!</v>
      </c>
      <c r="AG2002" s="161" t="e">
        <f t="shared" si="1116"/>
        <v>#VALUE!</v>
      </c>
      <c r="AH2002" s="161" t="e">
        <f t="shared" si="1117"/>
        <v>#VALUE!</v>
      </c>
      <c r="AI2002" s="158" t="str">
        <f t="shared" si="1118"/>
        <v>выходной</v>
      </c>
      <c r="AJ2002" s="159" t="e">
        <f>HLOOKUP(SEARCH("5",$M2002)-1,$Q$3:$V2002,$P2002+1,FALSE)</f>
        <v>#VALUE!</v>
      </c>
      <c r="AK2002" s="161" t="e">
        <f t="shared" si="1119"/>
        <v>#VALUE!</v>
      </c>
      <c r="AL2002" s="161" t="e">
        <f t="shared" si="1120"/>
        <v>#VALUE!</v>
      </c>
      <c r="AM2002" s="158" t="str">
        <f t="shared" si="1121"/>
        <v>выходной</v>
      </c>
      <c r="AN2002" s="159" t="e">
        <f>HLOOKUP(SEARCH("6",$M2002)-1,$Q$3:$V2002,$P2002+1,FALSE)</f>
        <v>#VALUE!</v>
      </c>
      <c r="AO2002" s="161" t="e">
        <f t="shared" si="1122"/>
        <v>#VALUE!</v>
      </c>
      <c r="AP2002" s="161" t="e">
        <f t="shared" si="1123"/>
        <v>#VALUE!</v>
      </c>
      <c r="AQ2002" s="162" t="str">
        <f t="shared" si="1124"/>
        <v>выходной</v>
      </c>
      <c r="AR2002" s="163" t="e">
        <f>HLOOKUP(SEARCH("7",$M2002)-1,$Q$3:$V2002,$P2002+1,FALSE)</f>
        <v>#VALUE!</v>
      </c>
      <c r="AS2002" s="164" t="str">
        <f t="shared" si="1125"/>
        <v>выходной</v>
      </c>
      <c r="AT2002" s="142"/>
      <c r="AU2002" s="11" t="str">
        <f>IF(ISERROR(VLOOKUP(B2002,'РЕОРГ 2008'!$A:$B,2,FALSE)),"",VLOOKUP(B2002,'РЕОРГ 2008'!$A:$B,2,FALSE))</f>
        <v/>
      </c>
      <c r="AV2002" s="12" t="str">
        <f t="shared" si="1126"/>
        <v>Опер.касса №4437/051</v>
      </c>
      <c r="AW2002" s="31" t="e">
        <f>LEFT(#REF!,2)</f>
        <v>#REF!</v>
      </c>
      <c r="AX2002" s="12" t="str">
        <f t="shared" si="1104"/>
        <v>4437/051</v>
      </c>
      <c r="AZ2002" t="str">
        <f>IF(ISERROR(VLOOKUP(B2002,'РЕОРГ 01.08.2009'!$A:$B,2,FALSE)),"",VLOOKUP(B2002,'РЕОРГ 01.08.2009'!$A:$B,2,FALSE))</f>
        <v/>
      </c>
      <c r="BA2002" s="12" t="str">
        <f t="shared" si="1099"/>
        <v>Опер.касса №4437/051</v>
      </c>
      <c r="BB2002" t="e">
        <f>LEFT(#REF!,2)</f>
        <v>#REF!</v>
      </c>
      <c r="BC2002" s="12" t="str">
        <f t="shared" si="1105"/>
        <v>4437/051</v>
      </c>
      <c r="BE2002" t="str">
        <f>IF(ISERROR(VLOOKUP(B2002,'РЕОРГ 01.10.2009'!A:C,3,FALSE)),"",VLOOKUP(B2002,'РЕОРГ 01.10.2009'!A:C,3,FALSE))</f>
        <v/>
      </c>
      <c r="BF2002" s="12" t="str">
        <f t="shared" si="1100"/>
        <v>Опер.касса №4437/051</v>
      </c>
      <c r="BG2002" t="e">
        <f>LEFT(#REF!,2)</f>
        <v>#REF!</v>
      </c>
      <c r="BH2002" s="12" t="str">
        <f t="shared" si="1106"/>
        <v>4437/051</v>
      </c>
      <c r="BJ2002" t="str">
        <f>IF(ISERROR(VLOOKUP($B2002,'РЕОРГ 01.05.2010'!A:B,2,FALSE)),"",VLOOKUP($B2002,'РЕОРГ 01.05.2010'!A:B,2,FALSE))</f>
        <v/>
      </c>
      <c r="BK2002" s="12" t="str">
        <f t="shared" si="1101"/>
        <v>Опер.касса №4437/051</v>
      </c>
      <c r="BL2002" t="e">
        <f>LEFT(#REF!,2)</f>
        <v>#REF!</v>
      </c>
      <c r="BM2002" s="12" t="str">
        <f t="shared" si="1107"/>
        <v>4437/051</v>
      </c>
      <c r="BO2002" t="str">
        <f>IF(ISERROR(VLOOKUP($B2002,'РЕОРГ 01.08.2010'!A:B,2,FALSE)),"",VLOOKUP($B2002,'РЕОРГ 01.08.2010'!A:B,2,FALSE))</f>
        <v/>
      </c>
      <c r="BP2002" s="12" t="str">
        <f t="shared" si="1102"/>
        <v>Опер.касса №4437/051</v>
      </c>
      <c r="BQ2002" t="e">
        <f>LEFT(#REF!,2)</f>
        <v>#REF!</v>
      </c>
      <c r="BR2002" s="12" t="str">
        <f t="shared" si="1108"/>
        <v>4437/051</v>
      </c>
    </row>
    <row r="2003" spans="1:70" ht="12.75" customHeight="1">
      <c r="A2003" t="str">
        <f t="shared" si="1103"/>
        <v>4437/052</v>
      </c>
      <c r="B2003" s="133">
        <v>2346</v>
      </c>
      <c r="C2003" s="1" t="s">
        <v>206</v>
      </c>
      <c r="D2003" s="32" t="s">
        <v>1931</v>
      </c>
      <c r="E2003" s="1" t="s">
        <v>207</v>
      </c>
      <c r="F2003" s="1" t="s">
        <v>9306</v>
      </c>
      <c r="G2003" s="1" t="s">
        <v>208</v>
      </c>
      <c r="H2003" s="1" t="s">
        <v>209</v>
      </c>
      <c r="I2003" s="1" t="s">
        <v>210</v>
      </c>
      <c r="J2003" s="1"/>
      <c r="K2003" s="1">
        <v>0.25</v>
      </c>
      <c r="L2003" s="32" t="s">
        <v>4049</v>
      </c>
      <c r="M2003" s="8" t="s">
        <v>11929</v>
      </c>
      <c r="N2003" s="2" t="s">
        <v>11953</v>
      </c>
      <c r="O2003" s="173"/>
      <c r="P2003" s="168">
        <f t="shared" si="1133"/>
        <v>2000</v>
      </c>
      <c r="Q2003" s="138">
        <f t="shared" si="1127"/>
        <v>12</v>
      </c>
      <c r="R2003" s="138" t="e">
        <f t="shared" si="1128"/>
        <v>#VALUE!</v>
      </c>
      <c r="S2003" s="138" t="e">
        <f t="shared" si="1129"/>
        <v>#VALUE!</v>
      </c>
      <c r="T2003" s="138" t="e">
        <f t="shared" si="1130"/>
        <v>#VALUE!</v>
      </c>
      <c r="U2003" s="138" t="e">
        <f t="shared" si="1131"/>
        <v>#VALUE!</v>
      </c>
      <c r="V2003" s="138" t="e">
        <f t="shared" si="1132"/>
        <v>#VALUE!</v>
      </c>
      <c r="W2003" s="158" t="str">
        <f t="shared" si="1109"/>
        <v>09:00 13:30</v>
      </c>
      <c r="X2003" s="159" t="e">
        <f>HLOOKUP(SEARCH("2",$M2003)-1,$Q$3:$V2003,$P2003+1,FALSE)</f>
        <v>#VALUE!</v>
      </c>
      <c r="Y2003" s="160" t="e">
        <f t="shared" si="1110"/>
        <v>#VALUE!</v>
      </c>
      <c r="Z2003" s="161" t="e">
        <f t="shared" si="1111"/>
        <v>#VALUE!</v>
      </c>
      <c r="AA2003" s="158" t="str">
        <f t="shared" si="1112"/>
        <v>выходной</v>
      </c>
      <c r="AB2003" s="159">
        <f>HLOOKUP(SEARCH("3",$M2003)-1,$Q$3:$V2003,$P2003+1,FALSE)</f>
        <v>12</v>
      </c>
      <c r="AC2003" s="160" t="str">
        <f t="shared" si="1113"/>
        <v>09:00 13:30</v>
      </c>
      <c r="AD2003" s="161" t="e">
        <f t="shared" si="1114"/>
        <v>#VALUE!</v>
      </c>
      <c r="AE2003" s="158" t="str">
        <f t="shared" si="1115"/>
        <v>09:00 13:30</v>
      </c>
      <c r="AF2003" s="159" t="e">
        <f>HLOOKUP(SEARCH("4",$M2003)-1,$Q$3:$V2003,$P2003+1,FALSE)</f>
        <v>#VALUE!</v>
      </c>
      <c r="AG2003" s="161" t="e">
        <f t="shared" si="1116"/>
        <v>#VALUE!</v>
      </c>
      <c r="AH2003" s="161" t="e">
        <f t="shared" si="1117"/>
        <v>#VALUE!</v>
      </c>
      <c r="AI2003" s="158" t="str">
        <f t="shared" si="1118"/>
        <v>выходной</v>
      </c>
      <c r="AJ2003" s="159" t="e">
        <f>HLOOKUP(SEARCH("5",$M2003)-1,$Q$3:$V2003,$P2003+1,FALSE)</f>
        <v>#VALUE!</v>
      </c>
      <c r="AK2003" s="161" t="e">
        <f t="shared" si="1119"/>
        <v>#VALUE!</v>
      </c>
      <c r="AL2003" s="161" t="e">
        <f t="shared" si="1120"/>
        <v>#VALUE!</v>
      </c>
      <c r="AM2003" s="158" t="str">
        <f t="shared" si="1121"/>
        <v>выходной</v>
      </c>
      <c r="AN2003" s="159" t="e">
        <f>HLOOKUP(SEARCH("6",$M2003)-1,$Q$3:$V2003,$P2003+1,FALSE)</f>
        <v>#VALUE!</v>
      </c>
      <c r="AO2003" s="161" t="e">
        <f t="shared" si="1122"/>
        <v>#VALUE!</v>
      </c>
      <c r="AP2003" s="161" t="e">
        <f t="shared" si="1123"/>
        <v>#VALUE!</v>
      </c>
      <c r="AQ2003" s="162" t="str">
        <f t="shared" si="1124"/>
        <v>выходной</v>
      </c>
      <c r="AR2003" s="163" t="e">
        <f>HLOOKUP(SEARCH("7",$M2003)-1,$Q$3:$V2003,$P2003+1,FALSE)</f>
        <v>#VALUE!</v>
      </c>
      <c r="AS2003" s="164" t="str">
        <f t="shared" si="1125"/>
        <v>выходной</v>
      </c>
      <c r="AT2003" s="142"/>
      <c r="AU2003" s="11" t="str">
        <f>IF(ISERROR(VLOOKUP(B2003,'РЕОРГ 2008'!$A:$B,2,FALSE)),"",VLOOKUP(B2003,'РЕОРГ 2008'!$A:$B,2,FALSE))</f>
        <v/>
      </c>
      <c r="AV2003" s="12" t="str">
        <f t="shared" si="1126"/>
        <v>Опер.касса №4437/052</v>
      </c>
      <c r="AW2003" s="31" t="e">
        <f>LEFT(#REF!,2)</f>
        <v>#REF!</v>
      </c>
      <c r="AX2003" s="12" t="str">
        <f t="shared" si="1104"/>
        <v>4437/052</v>
      </c>
      <c r="AZ2003" t="str">
        <f>IF(ISERROR(VLOOKUP(B2003,'РЕОРГ 01.08.2009'!$A:$B,2,FALSE)),"",VLOOKUP(B2003,'РЕОРГ 01.08.2009'!$A:$B,2,FALSE))</f>
        <v/>
      </c>
      <c r="BA2003" s="12" t="str">
        <f t="shared" si="1099"/>
        <v>Опер.касса №4437/052</v>
      </c>
      <c r="BB2003" t="e">
        <f>LEFT(#REF!,2)</f>
        <v>#REF!</v>
      </c>
      <c r="BC2003" s="12" t="str">
        <f t="shared" si="1105"/>
        <v>4437/052</v>
      </c>
      <c r="BE2003" t="str">
        <f>IF(ISERROR(VLOOKUP(B2003,'РЕОРГ 01.10.2009'!A:C,3,FALSE)),"",VLOOKUP(B2003,'РЕОРГ 01.10.2009'!A:C,3,FALSE))</f>
        <v/>
      </c>
      <c r="BF2003" s="12" t="str">
        <f t="shared" si="1100"/>
        <v>Опер.касса №4437/052</v>
      </c>
      <c r="BG2003" t="e">
        <f>LEFT(#REF!,2)</f>
        <v>#REF!</v>
      </c>
      <c r="BH2003" s="12" t="str">
        <f t="shared" si="1106"/>
        <v>4437/052</v>
      </c>
      <c r="BJ2003" t="str">
        <f>IF(ISERROR(VLOOKUP($B2003,'РЕОРГ 01.05.2010'!A:B,2,FALSE)),"",VLOOKUP($B2003,'РЕОРГ 01.05.2010'!A:B,2,FALSE))</f>
        <v/>
      </c>
      <c r="BK2003" s="12" t="str">
        <f t="shared" si="1101"/>
        <v>Опер.касса №4437/052</v>
      </c>
      <c r="BL2003" t="e">
        <f>LEFT(#REF!,2)</f>
        <v>#REF!</v>
      </c>
      <c r="BM2003" s="12" t="str">
        <f t="shared" si="1107"/>
        <v>4437/052</v>
      </c>
      <c r="BO2003" t="str">
        <f>IF(ISERROR(VLOOKUP($B2003,'РЕОРГ 01.08.2010'!A:B,2,FALSE)),"",VLOOKUP($B2003,'РЕОРГ 01.08.2010'!A:B,2,FALSE))</f>
        <v/>
      </c>
      <c r="BP2003" s="12" t="str">
        <f t="shared" si="1102"/>
        <v>Опер.касса №4437/052</v>
      </c>
      <c r="BQ2003" t="e">
        <f>LEFT(#REF!,2)</f>
        <v>#REF!</v>
      </c>
      <c r="BR2003" s="12" t="str">
        <f t="shared" si="1108"/>
        <v>4437/052</v>
      </c>
    </row>
    <row r="2004" spans="1:70" ht="12.75" customHeight="1">
      <c r="A2004" t="str">
        <f t="shared" si="1103"/>
        <v>4437/053</v>
      </c>
      <c r="B2004" s="133">
        <v>2347</v>
      </c>
      <c r="C2004" s="1" t="s">
        <v>211</v>
      </c>
      <c r="D2004" s="32" t="s">
        <v>1931</v>
      </c>
      <c r="E2004" s="1" t="s">
        <v>212</v>
      </c>
      <c r="F2004" s="1" t="s">
        <v>9306</v>
      </c>
      <c r="G2004" s="1" t="s">
        <v>1622</v>
      </c>
      <c r="H2004" s="1" t="s">
        <v>1623</v>
      </c>
      <c r="I2004" s="1" t="s">
        <v>11262</v>
      </c>
      <c r="J2004" s="1"/>
      <c r="K2004" s="1">
        <v>0.5</v>
      </c>
      <c r="L2004" s="32" t="s">
        <v>4049</v>
      </c>
      <c r="M2004" s="8" t="s">
        <v>11976</v>
      </c>
      <c r="N2004" s="2" t="s">
        <v>12579</v>
      </c>
      <c r="O2004" s="173"/>
      <c r="P2004" s="168">
        <f t="shared" si="1133"/>
        <v>2001</v>
      </c>
      <c r="Q2004" s="138">
        <f t="shared" si="1127"/>
        <v>25</v>
      </c>
      <c r="R2004" s="138">
        <f t="shared" si="1128"/>
        <v>50</v>
      </c>
      <c r="S2004" s="138" t="e">
        <f t="shared" si="1129"/>
        <v>#VALUE!</v>
      </c>
      <c r="T2004" s="138" t="e">
        <f t="shared" si="1130"/>
        <v>#VALUE!</v>
      </c>
      <c r="U2004" s="138" t="e">
        <f t="shared" si="1131"/>
        <v>#VALUE!</v>
      </c>
      <c r="V2004" s="138" t="e">
        <f t="shared" si="1132"/>
        <v>#VALUE!</v>
      </c>
      <c r="W2004" s="158" t="str">
        <f t="shared" si="1109"/>
        <v>08:00 14:30(12:00 12:30)</v>
      </c>
      <c r="X2004" s="159" t="e">
        <f>HLOOKUP(SEARCH("2",$M2004)-1,$Q$3:$V2004,$P2004+1,FALSE)</f>
        <v>#VALUE!</v>
      </c>
      <c r="Y2004" s="160" t="e">
        <f t="shared" si="1110"/>
        <v>#VALUE!</v>
      </c>
      <c r="Z2004" s="161" t="e">
        <f t="shared" si="1111"/>
        <v>#VALUE!</v>
      </c>
      <c r="AA2004" s="158" t="str">
        <f t="shared" si="1112"/>
        <v>выходной</v>
      </c>
      <c r="AB2004" s="159">
        <f>HLOOKUP(SEARCH("3",$M2004)-1,$Q$3:$V2004,$P2004+1,FALSE)</f>
        <v>25</v>
      </c>
      <c r="AC2004" s="160" t="str">
        <f t="shared" si="1113"/>
        <v>08:00 14:30(12:00 12:30)|08:00 14:30(12:00 12:30)</v>
      </c>
      <c r="AD2004" s="161" t="str">
        <f t="shared" si="1114"/>
        <v>08:00 14:30(12:00 12:30)</v>
      </c>
      <c r="AE2004" s="158" t="str">
        <f t="shared" si="1115"/>
        <v>08:00 14:30(12:00 12:30)</v>
      </c>
      <c r="AF2004" s="159">
        <f>HLOOKUP(SEARCH("4",$M2004)-1,$Q$3:$V2004,$P2004+1,FALSE)</f>
        <v>50</v>
      </c>
      <c r="AG2004" s="161" t="str">
        <f t="shared" si="1116"/>
        <v>08:00 14:30(12:00 12:30)</v>
      </c>
      <c r="AH2004" s="161" t="e">
        <f t="shared" si="1117"/>
        <v>#VALUE!</v>
      </c>
      <c r="AI2004" s="158" t="str">
        <f t="shared" si="1118"/>
        <v>08:00 14:30(12:00 12:30)</v>
      </c>
      <c r="AJ2004" s="159" t="e">
        <f>HLOOKUP(SEARCH("5",$M2004)-1,$Q$3:$V2004,$P2004+1,FALSE)</f>
        <v>#VALUE!</v>
      </c>
      <c r="AK2004" s="161" t="e">
        <f t="shared" si="1119"/>
        <v>#VALUE!</v>
      </c>
      <c r="AL2004" s="161" t="e">
        <f t="shared" si="1120"/>
        <v>#VALUE!</v>
      </c>
      <c r="AM2004" s="158" t="str">
        <f t="shared" si="1121"/>
        <v>выходной</v>
      </c>
      <c r="AN2004" s="159" t="e">
        <f>HLOOKUP(SEARCH("6",$M2004)-1,$Q$3:$V2004,$P2004+1,FALSE)</f>
        <v>#VALUE!</v>
      </c>
      <c r="AO2004" s="161" t="e">
        <f t="shared" si="1122"/>
        <v>#VALUE!</v>
      </c>
      <c r="AP2004" s="161" t="e">
        <f t="shared" si="1123"/>
        <v>#VALUE!</v>
      </c>
      <c r="AQ2004" s="162" t="str">
        <f t="shared" si="1124"/>
        <v>выходной</v>
      </c>
      <c r="AR2004" s="163" t="e">
        <f>HLOOKUP(SEARCH("7",$M2004)-1,$Q$3:$V2004,$P2004+1,FALSE)</f>
        <v>#VALUE!</v>
      </c>
      <c r="AS2004" s="164" t="str">
        <f t="shared" si="1125"/>
        <v>выходной</v>
      </c>
      <c r="AT2004" s="142"/>
      <c r="AU2004" s="11" t="str">
        <f>IF(ISERROR(VLOOKUP(B2004,'РЕОРГ 2008'!$A:$B,2,FALSE)),"",VLOOKUP(B2004,'РЕОРГ 2008'!$A:$B,2,FALSE))</f>
        <v/>
      </c>
      <c r="AV2004" s="12" t="str">
        <f t="shared" si="1126"/>
        <v>Опер.касса №4437/053</v>
      </c>
      <c r="AW2004" s="31" t="e">
        <f>LEFT(#REF!,2)</f>
        <v>#REF!</v>
      </c>
      <c r="AX2004" s="12" t="str">
        <f t="shared" si="1104"/>
        <v>4437/053</v>
      </c>
      <c r="AZ2004" t="str">
        <f>IF(ISERROR(VLOOKUP(B2004,'РЕОРГ 01.08.2009'!$A:$B,2,FALSE)),"",VLOOKUP(B2004,'РЕОРГ 01.08.2009'!$A:$B,2,FALSE))</f>
        <v/>
      </c>
      <c r="BA2004" s="12" t="str">
        <f t="shared" si="1099"/>
        <v>Опер.касса №4437/053</v>
      </c>
      <c r="BB2004" t="e">
        <f>LEFT(#REF!,2)</f>
        <v>#REF!</v>
      </c>
      <c r="BC2004" s="12" t="str">
        <f t="shared" si="1105"/>
        <v>4437/053</v>
      </c>
      <c r="BE2004" t="str">
        <f>IF(ISERROR(VLOOKUP(B2004,'РЕОРГ 01.10.2009'!A:C,3,FALSE)),"",VLOOKUP(B2004,'РЕОРГ 01.10.2009'!A:C,3,FALSE))</f>
        <v/>
      </c>
      <c r="BF2004" s="12" t="str">
        <f t="shared" si="1100"/>
        <v>Опер.касса №4437/053</v>
      </c>
      <c r="BG2004" t="e">
        <f>LEFT(#REF!,2)</f>
        <v>#REF!</v>
      </c>
      <c r="BH2004" s="12" t="str">
        <f t="shared" si="1106"/>
        <v>4437/053</v>
      </c>
      <c r="BJ2004" t="str">
        <f>IF(ISERROR(VLOOKUP($B2004,'РЕОРГ 01.05.2010'!A:B,2,FALSE)),"",VLOOKUP($B2004,'РЕОРГ 01.05.2010'!A:B,2,FALSE))</f>
        <v/>
      </c>
      <c r="BK2004" s="12" t="str">
        <f t="shared" si="1101"/>
        <v>Опер.касса №4437/053</v>
      </c>
      <c r="BL2004" t="e">
        <f>LEFT(#REF!,2)</f>
        <v>#REF!</v>
      </c>
      <c r="BM2004" s="12" t="str">
        <f t="shared" si="1107"/>
        <v>4437/053</v>
      </c>
      <c r="BO2004" t="str">
        <f>IF(ISERROR(VLOOKUP($B2004,'РЕОРГ 01.08.2010'!A:B,2,FALSE)),"",VLOOKUP($B2004,'РЕОРГ 01.08.2010'!A:B,2,FALSE))</f>
        <v/>
      </c>
      <c r="BP2004" s="12" t="str">
        <f t="shared" si="1102"/>
        <v>Опер.касса №4437/053</v>
      </c>
      <c r="BQ2004" t="e">
        <f>LEFT(#REF!,2)</f>
        <v>#REF!</v>
      </c>
      <c r="BR2004" s="12" t="str">
        <f t="shared" si="1108"/>
        <v>4437/053</v>
      </c>
    </row>
    <row r="2005" spans="1:70" ht="12.75" customHeight="1">
      <c r="A2005" t="str">
        <f t="shared" si="1103"/>
        <v>4437/054</v>
      </c>
      <c r="B2005" s="133">
        <v>2348</v>
      </c>
      <c r="C2005" s="1" t="s">
        <v>1624</v>
      </c>
      <c r="D2005" s="32" t="s">
        <v>1931</v>
      </c>
      <c r="E2005" s="1" t="s">
        <v>1625</v>
      </c>
      <c r="F2005" s="1" t="s">
        <v>9306</v>
      </c>
      <c r="G2005" s="1" t="s">
        <v>1626</v>
      </c>
      <c r="H2005" s="1" t="s">
        <v>1627</v>
      </c>
      <c r="I2005" s="1" t="s">
        <v>1628</v>
      </c>
      <c r="J2005" s="1"/>
      <c r="K2005" s="1">
        <v>0.4</v>
      </c>
      <c r="L2005" s="32" t="s">
        <v>4049</v>
      </c>
      <c r="M2005" s="8" t="s">
        <v>11976</v>
      </c>
      <c r="N2005" s="2" t="s">
        <v>12775</v>
      </c>
      <c r="O2005" s="173"/>
      <c r="P2005" s="168">
        <f t="shared" si="1133"/>
        <v>2002</v>
      </c>
      <c r="Q2005" s="138">
        <f t="shared" si="1127"/>
        <v>25</v>
      </c>
      <c r="R2005" s="138">
        <f t="shared" si="1128"/>
        <v>50</v>
      </c>
      <c r="S2005" s="138" t="e">
        <f t="shared" si="1129"/>
        <v>#VALUE!</v>
      </c>
      <c r="T2005" s="138" t="e">
        <f t="shared" si="1130"/>
        <v>#VALUE!</v>
      </c>
      <c r="U2005" s="138" t="e">
        <f t="shared" si="1131"/>
        <v>#VALUE!</v>
      </c>
      <c r="V2005" s="138" t="e">
        <f t="shared" si="1132"/>
        <v>#VALUE!</v>
      </c>
      <c r="W2005" s="158" t="str">
        <f t="shared" si="1109"/>
        <v>09:00 14:30(12:00 12:30)</v>
      </c>
      <c r="X2005" s="159" t="e">
        <f>HLOOKUP(SEARCH("2",$M2005)-1,$Q$3:$V2005,$P2005+1,FALSE)</f>
        <v>#VALUE!</v>
      </c>
      <c r="Y2005" s="160" t="e">
        <f t="shared" si="1110"/>
        <v>#VALUE!</v>
      </c>
      <c r="Z2005" s="161" t="e">
        <f t="shared" si="1111"/>
        <v>#VALUE!</v>
      </c>
      <c r="AA2005" s="158" t="str">
        <f t="shared" si="1112"/>
        <v>выходной</v>
      </c>
      <c r="AB2005" s="159">
        <f>HLOOKUP(SEARCH("3",$M2005)-1,$Q$3:$V2005,$P2005+1,FALSE)</f>
        <v>25</v>
      </c>
      <c r="AC2005" s="160" t="str">
        <f t="shared" si="1113"/>
        <v>09:00 14:30(12:00 12:30)|09:00 14:00(12:00 12:30)</v>
      </c>
      <c r="AD2005" s="161" t="str">
        <f t="shared" si="1114"/>
        <v>09:00 14:30(12:00 12:30)</v>
      </c>
      <c r="AE2005" s="158" t="str">
        <f t="shared" si="1115"/>
        <v>09:00 14:30(12:00 12:30)</v>
      </c>
      <c r="AF2005" s="159">
        <f>HLOOKUP(SEARCH("4",$M2005)-1,$Q$3:$V2005,$P2005+1,FALSE)</f>
        <v>50</v>
      </c>
      <c r="AG2005" s="161" t="str">
        <f t="shared" si="1116"/>
        <v>09:00 14:00(12:00 12:30)</v>
      </c>
      <c r="AH2005" s="161" t="e">
        <f t="shared" si="1117"/>
        <v>#VALUE!</v>
      </c>
      <c r="AI2005" s="158" t="str">
        <f t="shared" si="1118"/>
        <v>09:00 14:00(12:00 12:30)</v>
      </c>
      <c r="AJ2005" s="159" t="e">
        <f>HLOOKUP(SEARCH("5",$M2005)-1,$Q$3:$V2005,$P2005+1,FALSE)</f>
        <v>#VALUE!</v>
      </c>
      <c r="AK2005" s="161" t="e">
        <f t="shared" si="1119"/>
        <v>#VALUE!</v>
      </c>
      <c r="AL2005" s="161" t="e">
        <f t="shared" si="1120"/>
        <v>#VALUE!</v>
      </c>
      <c r="AM2005" s="158" t="str">
        <f t="shared" si="1121"/>
        <v>выходной</v>
      </c>
      <c r="AN2005" s="159" t="e">
        <f>HLOOKUP(SEARCH("6",$M2005)-1,$Q$3:$V2005,$P2005+1,FALSE)</f>
        <v>#VALUE!</v>
      </c>
      <c r="AO2005" s="161" t="e">
        <f t="shared" si="1122"/>
        <v>#VALUE!</v>
      </c>
      <c r="AP2005" s="161" t="e">
        <f t="shared" si="1123"/>
        <v>#VALUE!</v>
      </c>
      <c r="AQ2005" s="162" t="str">
        <f t="shared" si="1124"/>
        <v>выходной</v>
      </c>
      <c r="AR2005" s="163" t="e">
        <f>HLOOKUP(SEARCH("7",$M2005)-1,$Q$3:$V2005,$P2005+1,FALSE)</f>
        <v>#VALUE!</v>
      </c>
      <c r="AS2005" s="164" t="str">
        <f t="shared" si="1125"/>
        <v>выходной</v>
      </c>
      <c r="AT2005" s="142"/>
      <c r="AU2005" s="11" t="str">
        <f>IF(ISERROR(VLOOKUP(B2005,'РЕОРГ 2008'!$A:$B,2,FALSE)),"",VLOOKUP(B2005,'РЕОРГ 2008'!$A:$B,2,FALSE))</f>
        <v/>
      </c>
      <c r="AV2005" s="12" t="str">
        <f t="shared" si="1126"/>
        <v>Опер.касса №4437/054</v>
      </c>
      <c r="AW2005" s="31" t="e">
        <f>LEFT(#REF!,2)</f>
        <v>#REF!</v>
      </c>
      <c r="AX2005" s="12" t="str">
        <f t="shared" si="1104"/>
        <v>4437/054</v>
      </c>
      <c r="AZ2005" t="str">
        <f>IF(ISERROR(VLOOKUP(B2005,'РЕОРГ 01.08.2009'!$A:$B,2,FALSE)),"",VLOOKUP(B2005,'РЕОРГ 01.08.2009'!$A:$B,2,FALSE))</f>
        <v/>
      </c>
      <c r="BA2005" s="12" t="str">
        <f t="shared" si="1099"/>
        <v>Опер.касса №4437/054</v>
      </c>
      <c r="BB2005" t="e">
        <f>LEFT(#REF!,2)</f>
        <v>#REF!</v>
      </c>
      <c r="BC2005" s="12" t="str">
        <f t="shared" si="1105"/>
        <v>4437/054</v>
      </c>
      <c r="BE2005" t="str">
        <f>IF(ISERROR(VLOOKUP(B2005,'РЕОРГ 01.10.2009'!A:C,3,FALSE)),"",VLOOKUP(B2005,'РЕОРГ 01.10.2009'!A:C,3,FALSE))</f>
        <v/>
      </c>
      <c r="BF2005" s="12" t="str">
        <f t="shared" si="1100"/>
        <v>Опер.касса №4437/054</v>
      </c>
      <c r="BG2005" t="e">
        <f>LEFT(#REF!,2)</f>
        <v>#REF!</v>
      </c>
      <c r="BH2005" s="12" t="str">
        <f t="shared" si="1106"/>
        <v>4437/054</v>
      </c>
      <c r="BJ2005" t="str">
        <f>IF(ISERROR(VLOOKUP($B2005,'РЕОРГ 01.05.2010'!A:B,2,FALSE)),"",VLOOKUP($B2005,'РЕОРГ 01.05.2010'!A:B,2,FALSE))</f>
        <v/>
      </c>
      <c r="BK2005" s="12" t="str">
        <f t="shared" si="1101"/>
        <v>Опер.касса №4437/054</v>
      </c>
      <c r="BL2005" t="e">
        <f>LEFT(#REF!,2)</f>
        <v>#REF!</v>
      </c>
      <c r="BM2005" s="12" t="str">
        <f t="shared" si="1107"/>
        <v>4437/054</v>
      </c>
      <c r="BO2005" t="str">
        <f>IF(ISERROR(VLOOKUP($B2005,'РЕОРГ 01.08.2010'!A:B,2,FALSE)),"",VLOOKUP($B2005,'РЕОРГ 01.08.2010'!A:B,2,FALSE))</f>
        <v/>
      </c>
      <c r="BP2005" s="12" t="str">
        <f t="shared" si="1102"/>
        <v>Опер.касса №4437/054</v>
      </c>
      <c r="BQ2005" t="e">
        <f>LEFT(#REF!,2)</f>
        <v>#REF!</v>
      </c>
      <c r="BR2005" s="12" t="str">
        <f t="shared" si="1108"/>
        <v>4437/054</v>
      </c>
    </row>
    <row r="2006" spans="1:70" ht="12.75" customHeight="1">
      <c r="A2006" t="str">
        <f t="shared" si="1103"/>
        <v>4437/055</v>
      </c>
      <c r="B2006" s="133">
        <v>2349</v>
      </c>
      <c r="C2006" s="1" t="s">
        <v>1629</v>
      </c>
      <c r="D2006" s="32" t="s">
        <v>1931</v>
      </c>
      <c r="E2006" s="1" t="s">
        <v>1630</v>
      </c>
      <c r="F2006" s="1" t="s">
        <v>9306</v>
      </c>
      <c r="G2006" s="1" t="s">
        <v>1631</v>
      </c>
      <c r="H2006" s="1" t="s">
        <v>1632</v>
      </c>
      <c r="I2006" s="1" t="s">
        <v>1633</v>
      </c>
      <c r="J2006" s="1"/>
      <c r="K2006" s="1">
        <v>2</v>
      </c>
      <c r="L2006" s="32" t="s">
        <v>4051</v>
      </c>
      <c r="M2006" s="8" t="s">
        <v>11771</v>
      </c>
      <c r="N2006" s="2" t="s">
        <v>12776</v>
      </c>
      <c r="O2006" s="173"/>
      <c r="P2006" s="168">
        <f t="shared" si="1133"/>
        <v>2003</v>
      </c>
      <c r="Q2006" s="138">
        <f t="shared" si="1127"/>
        <v>25</v>
      </c>
      <c r="R2006" s="138">
        <f t="shared" si="1128"/>
        <v>50</v>
      </c>
      <c r="S2006" s="138">
        <f t="shared" si="1129"/>
        <v>75</v>
      </c>
      <c r="T2006" s="138">
        <f t="shared" si="1130"/>
        <v>100</v>
      </c>
      <c r="U2006" s="138" t="e">
        <f t="shared" si="1131"/>
        <v>#VALUE!</v>
      </c>
      <c r="V2006" s="138" t="e">
        <f t="shared" si="1132"/>
        <v>#VALUE!</v>
      </c>
      <c r="W2006" s="158" t="str">
        <f t="shared" si="1109"/>
        <v>08:00 16:30(11:00 12:00)</v>
      </c>
      <c r="X2006" s="159">
        <f>HLOOKUP(SEARCH("2",$M2006)-1,$Q$3:$V2006,$P2006+1,FALSE)</f>
        <v>25</v>
      </c>
      <c r="Y2006" s="160" t="str">
        <f t="shared" si="1110"/>
        <v>08:00 16:30(11:00 12:00)|08:00 16:30(11:00 12:00)|08:00 16:30(11:00 12:00)|08:00 16:30(11:00 12:00)</v>
      </c>
      <c r="Z2006" s="161" t="str">
        <f t="shared" si="1111"/>
        <v>08:00 16:30(11:00 12:00)</v>
      </c>
      <c r="AA2006" s="158" t="str">
        <f t="shared" si="1112"/>
        <v>08:00 16:30(11:00 12:00)</v>
      </c>
      <c r="AB2006" s="159">
        <f>HLOOKUP(SEARCH("3",$M2006)-1,$Q$3:$V2006,$P2006+1,FALSE)</f>
        <v>50</v>
      </c>
      <c r="AC2006" s="160" t="str">
        <f t="shared" si="1113"/>
        <v>08:00 16:30(11:00 12:00)|08:00 16:30(11:00 12:00)|08:00 16:30(11:00 12:00)</v>
      </c>
      <c r="AD2006" s="161" t="str">
        <f t="shared" si="1114"/>
        <v>08:00 16:30(11:00 12:00)</v>
      </c>
      <c r="AE2006" s="158" t="str">
        <f t="shared" si="1115"/>
        <v>08:00 16:30(11:00 12:00)</v>
      </c>
      <c r="AF2006" s="159">
        <f>HLOOKUP(SEARCH("4",$M2006)-1,$Q$3:$V2006,$P2006+1,FALSE)</f>
        <v>75</v>
      </c>
      <c r="AG2006" s="161" t="str">
        <f t="shared" si="1116"/>
        <v>08:00 16:30(11:00 12:00)|08:00 16:30(11:00 12:00)</v>
      </c>
      <c r="AH2006" s="161" t="str">
        <f t="shared" si="1117"/>
        <v>08:00 16:30(11:00 12:00)</v>
      </c>
      <c r="AI2006" s="158" t="str">
        <f t="shared" si="1118"/>
        <v>08:00 16:30(11:00 12:00)</v>
      </c>
      <c r="AJ2006" s="159">
        <f>HLOOKUP(SEARCH("5",$M2006)-1,$Q$3:$V2006,$P2006+1,FALSE)</f>
        <v>100</v>
      </c>
      <c r="AK2006" s="161" t="str">
        <f t="shared" si="1119"/>
        <v>08:00 16:30(11:00 12:00)</v>
      </c>
      <c r="AL2006" s="161" t="e">
        <f t="shared" si="1120"/>
        <v>#VALUE!</v>
      </c>
      <c r="AM2006" s="158" t="str">
        <f t="shared" si="1121"/>
        <v>08:00 16:30(11:00 12:00)</v>
      </c>
      <c r="AN2006" s="159" t="e">
        <f>HLOOKUP(SEARCH("6",$M2006)-1,$Q$3:$V2006,$P2006+1,FALSE)</f>
        <v>#VALUE!</v>
      </c>
      <c r="AO2006" s="161" t="e">
        <f t="shared" si="1122"/>
        <v>#VALUE!</v>
      </c>
      <c r="AP2006" s="161" t="e">
        <f t="shared" si="1123"/>
        <v>#VALUE!</v>
      </c>
      <c r="AQ2006" s="162" t="str">
        <f t="shared" si="1124"/>
        <v>выходной</v>
      </c>
      <c r="AR2006" s="163" t="e">
        <f>HLOOKUP(SEARCH("7",$M2006)-1,$Q$3:$V2006,$P2006+1,FALSE)</f>
        <v>#VALUE!</v>
      </c>
      <c r="AS2006" s="164" t="str">
        <f t="shared" si="1125"/>
        <v>выходной</v>
      </c>
      <c r="AT2006" s="142"/>
      <c r="AU2006" s="11" t="str">
        <f>IF(ISERROR(VLOOKUP(B2006,'РЕОРГ 2008'!$A:$B,2,FALSE)),"",VLOOKUP(B2006,'РЕОРГ 2008'!$A:$B,2,FALSE))</f>
        <v/>
      </c>
      <c r="AV2006" s="12" t="str">
        <f t="shared" si="1126"/>
        <v>Опер.касса №4437/055</v>
      </c>
      <c r="AW2006" s="31" t="e">
        <f>LEFT(#REF!,2)</f>
        <v>#REF!</v>
      </c>
      <c r="AX2006" s="12" t="str">
        <f t="shared" si="1104"/>
        <v>4437/055</v>
      </c>
      <c r="AZ2006" t="str">
        <f>IF(ISERROR(VLOOKUP(B2006,'РЕОРГ 01.08.2009'!$A:$B,2,FALSE)),"",VLOOKUP(B2006,'РЕОРГ 01.08.2009'!$A:$B,2,FALSE))</f>
        <v/>
      </c>
      <c r="BA2006" s="12" t="str">
        <f t="shared" si="1099"/>
        <v>Опер.касса №4437/055</v>
      </c>
      <c r="BB2006" t="e">
        <f>LEFT(#REF!,2)</f>
        <v>#REF!</v>
      </c>
      <c r="BC2006" s="12" t="str">
        <f t="shared" si="1105"/>
        <v>4437/055</v>
      </c>
      <c r="BE2006" t="str">
        <f>IF(ISERROR(VLOOKUP(B2006,'РЕОРГ 01.10.2009'!A:C,3,FALSE)),"",VLOOKUP(B2006,'РЕОРГ 01.10.2009'!A:C,3,FALSE))</f>
        <v/>
      </c>
      <c r="BF2006" s="12" t="str">
        <f t="shared" si="1100"/>
        <v>Опер.касса №4437/055</v>
      </c>
      <c r="BG2006" t="e">
        <f>LEFT(#REF!,2)</f>
        <v>#REF!</v>
      </c>
      <c r="BH2006" s="12" t="str">
        <f t="shared" si="1106"/>
        <v>4437/055</v>
      </c>
      <c r="BJ2006" t="str">
        <f>IF(ISERROR(VLOOKUP($B2006,'РЕОРГ 01.05.2010'!A:B,2,FALSE)),"",VLOOKUP($B2006,'РЕОРГ 01.05.2010'!A:B,2,FALSE))</f>
        <v/>
      </c>
      <c r="BK2006" s="12" t="str">
        <f t="shared" si="1101"/>
        <v>Опер.касса №4437/055</v>
      </c>
      <c r="BL2006" t="e">
        <f>LEFT(#REF!,2)</f>
        <v>#REF!</v>
      </c>
      <c r="BM2006" s="12" t="str">
        <f t="shared" si="1107"/>
        <v>4437/055</v>
      </c>
      <c r="BO2006" t="str">
        <f>IF(ISERROR(VLOOKUP($B2006,'РЕОРГ 01.08.2010'!A:B,2,FALSE)),"",VLOOKUP($B2006,'РЕОРГ 01.08.2010'!A:B,2,FALSE))</f>
        <v/>
      </c>
      <c r="BP2006" s="12" t="str">
        <f t="shared" si="1102"/>
        <v>Опер.касса №4437/055</v>
      </c>
      <c r="BQ2006" t="e">
        <f>LEFT(#REF!,2)</f>
        <v>#REF!</v>
      </c>
      <c r="BR2006" s="12" t="str">
        <f t="shared" si="1108"/>
        <v>4437/055</v>
      </c>
    </row>
    <row r="2007" spans="1:70" ht="12.75" customHeight="1">
      <c r="A2007" t="str">
        <f t="shared" si="1103"/>
        <v>4437/056</v>
      </c>
      <c r="B2007" s="133">
        <v>2350</v>
      </c>
      <c r="C2007" s="1" t="s">
        <v>1634</v>
      </c>
      <c r="D2007" s="32" t="s">
        <v>7017</v>
      </c>
      <c r="E2007" s="1" t="s">
        <v>1635</v>
      </c>
      <c r="F2007" s="1" t="s">
        <v>9306</v>
      </c>
      <c r="G2007" s="1" t="s">
        <v>1636</v>
      </c>
      <c r="H2007" s="1" t="s">
        <v>1637</v>
      </c>
      <c r="I2007" s="1" t="s">
        <v>2102</v>
      </c>
      <c r="J2007" s="1"/>
      <c r="K2007" s="1">
        <v>13</v>
      </c>
      <c r="L2007" s="32" t="s">
        <v>4052</v>
      </c>
      <c r="M2007" s="8" t="s">
        <v>11773</v>
      </c>
      <c r="N2007" s="2" t="s">
        <v>12773</v>
      </c>
      <c r="O2007" s="173"/>
      <c r="P2007" s="168">
        <f t="shared" si="1133"/>
        <v>2004</v>
      </c>
      <c r="Q2007" s="138">
        <f t="shared" si="1127"/>
        <v>12</v>
      </c>
      <c r="R2007" s="138">
        <f t="shared" si="1128"/>
        <v>24</v>
      </c>
      <c r="S2007" s="138">
        <f t="shared" si="1129"/>
        <v>36</v>
      </c>
      <c r="T2007" s="138">
        <f t="shared" si="1130"/>
        <v>48</v>
      </c>
      <c r="U2007" s="138">
        <f t="shared" si="1131"/>
        <v>60</v>
      </c>
      <c r="V2007" s="138" t="e">
        <f t="shared" si="1132"/>
        <v>#VALUE!</v>
      </c>
      <c r="W2007" s="158" t="str">
        <f t="shared" si="1109"/>
        <v>08:00 18:00</v>
      </c>
      <c r="X2007" s="159">
        <f>HLOOKUP(SEARCH("2",$M2007)-1,$Q$3:$V2007,$P2007+1,FALSE)</f>
        <v>12</v>
      </c>
      <c r="Y2007" s="160" t="str">
        <f t="shared" si="1110"/>
        <v>08:00 18:00|08:00 17:00|08:00 18:00|08:00 18:00|08:00 16:00(12:00 12:30)</v>
      </c>
      <c r="Z2007" s="161" t="str">
        <f t="shared" si="1111"/>
        <v>08:00 18:00</v>
      </c>
      <c r="AA2007" s="158" t="str">
        <f t="shared" si="1112"/>
        <v>08:00 18:00</v>
      </c>
      <c r="AB2007" s="159">
        <f>HLOOKUP(SEARCH("3",$M2007)-1,$Q$3:$V2007,$P2007+1,FALSE)</f>
        <v>24</v>
      </c>
      <c r="AC2007" s="160" t="str">
        <f t="shared" si="1113"/>
        <v>08:00 17:00|08:00 18:00|08:00 18:00|08:00 16:00(12:00 12:30)</v>
      </c>
      <c r="AD2007" s="161" t="str">
        <f t="shared" si="1114"/>
        <v>08:00 17:00</v>
      </c>
      <c r="AE2007" s="158" t="str">
        <f t="shared" si="1115"/>
        <v>08:00 17:00</v>
      </c>
      <c r="AF2007" s="159">
        <f>HLOOKUP(SEARCH("4",$M2007)-1,$Q$3:$V2007,$P2007+1,FALSE)</f>
        <v>36</v>
      </c>
      <c r="AG2007" s="161" t="str">
        <f t="shared" si="1116"/>
        <v>08:00 18:00|08:00 18:00|08:00 16:00(12:00 12:30)</v>
      </c>
      <c r="AH2007" s="161" t="str">
        <f t="shared" si="1117"/>
        <v>08:00 18:00</v>
      </c>
      <c r="AI2007" s="158" t="str">
        <f t="shared" si="1118"/>
        <v>08:00 18:00</v>
      </c>
      <c r="AJ2007" s="159">
        <f>HLOOKUP(SEARCH("5",$M2007)-1,$Q$3:$V2007,$P2007+1,FALSE)</f>
        <v>48</v>
      </c>
      <c r="AK2007" s="161" t="str">
        <f t="shared" si="1119"/>
        <v>08:00 18:00|08:00 16:00(12:00 12:30)</v>
      </c>
      <c r="AL2007" s="161" t="str">
        <f t="shared" si="1120"/>
        <v>08:00 18:00</v>
      </c>
      <c r="AM2007" s="158" t="str">
        <f t="shared" si="1121"/>
        <v>08:00 18:00</v>
      </c>
      <c r="AN2007" s="159">
        <f>HLOOKUP(SEARCH("6",$M2007)-1,$Q$3:$V2007,$P2007+1,FALSE)</f>
        <v>60</v>
      </c>
      <c r="AO2007" s="161" t="str">
        <f t="shared" si="1122"/>
        <v>08:00 16:00(12:00 12:30)</v>
      </c>
      <c r="AP2007" s="161" t="e">
        <f t="shared" si="1123"/>
        <v>#VALUE!</v>
      </c>
      <c r="AQ2007" s="162" t="str">
        <f t="shared" si="1124"/>
        <v>08:00 16:00(12:00 12:30)</v>
      </c>
      <c r="AR2007" s="163" t="e">
        <f>HLOOKUP(SEARCH("7",$M2007)-1,$Q$3:$V2007,$P2007+1,FALSE)</f>
        <v>#VALUE!</v>
      </c>
      <c r="AS2007" s="164" t="str">
        <f t="shared" si="1125"/>
        <v>выходной</v>
      </c>
      <c r="AT2007" s="142"/>
      <c r="AU2007" s="11" t="str">
        <f>IF(ISERROR(VLOOKUP(B2007,'РЕОРГ 2008'!$A:$B,2,FALSE)),"",VLOOKUP(B2007,'РЕОРГ 2008'!$A:$B,2,FALSE))</f>
        <v/>
      </c>
      <c r="AV2007" s="12" t="str">
        <f t="shared" si="1126"/>
        <v>Доп.офис №4437/056</v>
      </c>
      <c r="AW2007" s="31" t="e">
        <f>LEFT(#REF!,2)</f>
        <v>#REF!</v>
      </c>
      <c r="AX2007" s="12" t="str">
        <f t="shared" si="1104"/>
        <v>4437/056</v>
      </c>
      <c r="AZ2007" t="str">
        <f>IF(ISERROR(VLOOKUP(B2007,'РЕОРГ 01.08.2009'!$A:$B,2,FALSE)),"",VLOOKUP(B2007,'РЕОРГ 01.08.2009'!$A:$B,2,FALSE))</f>
        <v/>
      </c>
      <c r="BA2007" s="12" t="str">
        <f t="shared" si="1099"/>
        <v>Доп.офис №4437/056</v>
      </c>
      <c r="BB2007" t="e">
        <f>LEFT(#REF!,2)</f>
        <v>#REF!</v>
      </c>
      <c r="BC2007" s="12" t="str">
        <f t="shared" si="1105"/>
        <v>4437/056</v>
      </c>
      <c r="BE2007" t="str">
        <f>IF(ISERROR(VLOOKUP(B2007,'РЕОРГ 01.10.2009'!A:C,3,FALSE)),"",VLOOKUP(B2007,'РЕОРГ 01.10.2009'!A:C,3,FALSE))</f>
        <v/>
      </c>
      <c r="BF2007" s="12" t="str">
        <f t="shared" si="1100"/>
        <v>Доп.офис №4437/056</v>
      </c>
      <c r="BG2007" t="e">
        <f>LEFT(#REF!,2)</f>
        <v>#REF!</v>
      </c>
      <c r="BH2007" s="12" t="str">
        <f t="shared" si="1106"/>
        <v>4437/056</v>
      </c>
      <c r="BJ2007" t="str">
        <f>IF(ISERROR(VLOOKUP($B2007,'РЕОРГ 01.05.2010'!A:B,2,FALSE)),"",VLOOKUP($B2007,'РЕОРГ 01.05.2010'!A:B,2,FALSE))</f>
        <v/>
      </c>
      <c r="BK2007" s="12" t="str">
        <f t="shared" si="1101"/>
        <v>Доп.офис №4437/056</v>
      </c>
      <c r="BL2007" t="e">
        <f>LEFT(#REF!,2)</f>
        <v>#REF!</v>
      </c>
      <c r="BM2007" s="12" t="str">
        <f t="shared" si="1107"/>
        <v>4437/056</v>
      </c>
      <c r="BO2007" t="str">
        <f>IF(ISERROR(VLOOKUP($B2007,'РЕОРГ 01.08.2010'!A:B,2,FALSE)),"",VLOOKUP($B2007,'РЕОРГ 01.08.2010'!A:B,2,FALSE))</f>
        <v/>
      </c>
      <c r="BP2007" s="12" t="str">
        <f t="shared" si="1102"/>
        <v>Доп.офис №4437/056</v>
      </c>
      <c r="BQ2007" t="e">
        <f>LEFT(#REF!,2)</f>
        <v>#REF!</v>
      </c>
      <c r="BR2007" s="12" t="str">
        <f t="shared" si="1108"/>
        <v>4437/056</v>
      </c>
    </row>
    <row r="2008" spans="1:70" ht="12.75" customHeight="1">
      <c r="A2008" t="str">
        <f t="shared" si="1103"/>
        <v>4437/057</v>
      </c>
      <c r="B2008" s="133">
        <v>2351</v>
      </c>
      <c r="C2008" s="1" t="s">
        <v>1638</v>
      </c>
      <c r="D2008" s="32" t="s">
        <v>1931</v>
      </c>
      <c r="E2008" s="1" t="s">
        <v>1639</v>
      </c>
      <c r="F2008" s="1" t="s">
        <v>9306</v>
      </c>
      <c r="G2008" s="1" t="s">
        <v>9527</v>
      </c>
      <c r="H2008" s="1" t="s">
        <v>1640</v>
      </c>
      <c r="I2008" s="1" t="s">
        <v>1641</v>
      </c>
      <c r="J2008" s="1"/>
      <c r="K2008" s="1">
        <v>0.25</v>
      </c>
      <c r="L2008" s="32" t="s">
        <v>4049</v>
      </c>
      <c r="M2008" s="8" t="s">
        <v>11868</v>
      </c>
      <c r="N2008" s="2" t="s">
        <v>11953</v>
      </c>
      <c r="O2008" s="173"/>
      <c r="P2008" s="168">
        <f t="shared" si="1133"/>
        <v>2005</v>
      </c>
      <c r="Q2008" s="138">
        <f t="shared" si="1127"/>
        <v>12</v>
      </c>
      <c r="R2008" s="138" t="e">
        <f t="shared" si="1128"/>
        <v>#VALUE!</v>
      </c>
      <c r="S2008" s="138" t="e">
        <f t="shared" si="1129"/>
        <v>#VALUE!</v>
      </c>
      <c r="T2008" s="138" t="e">
        <f t="shared" si="1130"/>
        <v>#VALUE!</v>
      </c>
      <c r="U2008" s="138" t="e">
        <f t="shared" si="1131"/>
        <v>#VALUE!</v>
      </c>
      <c r="V2008" s="138" t="e">
        <f t="shared" si="1132"/>
        <v>#VALUE!</v>
      </c>
      <c r="W2008" s="158" t="str">
        <f t="shared" si="1109"/>
        <v>выходной</v>
      </c>
      <c r="X2008" s="159" t="e">
        <f>HLOOKUP(SEARCH("2",$M2008)-1,$Q$3:$V2008,$P2008+1,FALSE)</f>
        <v>#N/A</v>
      </c>
      <c r="Y2008" s="160" t="str">
        <f t="shared" si="1110"/>
        <v>09:00 13:30</v>
      </c>
      <c r="Z2008" s="161" t="e">
        <f t="shared" si="1111"/>
        <v>#VALUE!</v>
      </c>
      <c r="AA2008" s="158" t="str">
        <f t="shared" si="1112"/>
        <v>09:00 13:30</v>
      </c>
      <c r="AB2008" s="159" t="e">
        <f>HLOOKUP(SEARCH("3",$M2008)-1,$Q$3:$V2008,$P2008+1,FALSE)</f>
        <v>#VALUE!</v>
      </c>
      <c r="AC2008" s="160" t="e">
        <f t="shared" si="1113"/>
        <v>#VALUE!</v>
      </c>
      <c r="AD2008" s="161" t="e">
        <f t="shared" si="1114"/>
        <v>#VALUE!</v>
      </c>
      <c r="AE2008" s="158" t="str">
        <f t="shared" si="1115"/>
        <v>выходной</v>
      </c>
      <c r="AF2008" s="159">
        <f>HLOOKUP(SEARCH("4",$M2008)-1,$Q$3:$V2008,$P2008+1,FALSE)</f>
        <v>12</v>
      </c>
      <c r="AG2008" s="161" t="str">
        <f t="shared" si="1116"/>
        <v>09:00 13:30</v>
      </c>
      <c r="AH2008" s="161" t="e">
        <f t="shared" si="1117"/>
        <v>#VALUE!</v>
      </c>
      <c r="AI2008" s="158" t="str">
        <f t="shared" si="1118"/>
        <v>09:00 13:30</v>
      </c>
      <c r="AJ2008" s="159" t="e">
        <f>HLOOKUP(SEARCH("5",$M2008)-1,$Q$3:$V2008,$P2008+1,FALSE)</f>
        <v>#VALUE!</v>
      </c>
      <c r="AK2008" s="161" t="e">
        <f t="shared" si="1119"/>
        <v>#VALUE!</v>
      </c>
      <c r="AL2008" s="161" t="e">
        <f t="shared" si="1120"/>
        <v>#VALUE!</v>
      </c>
      <c r="AM2008" s="158" t="str">
        <f t="shared" si="1121"/>
        <v>выходной</v>
      </c>
      <c r="AN2008" s="159" t="e">
        <f>HLOOKUP(SEARCH("6",$M2008)-1,$Q$3:$V2008,$P2008+1,FALSE)</f>
        <v>#VALUE!</v>
      </c>
      <c r="AO2008" s="161" t="e">
        <f t="shared" si="1122"/>
        <v>#VALUE!</v>
      </c>
      <c r="AP2008" s="161" t="e">
        <f t="shared" si="1123"/>
        <v>#VALUE!</v>
      </c>
      <c r="AQ2008" s="162" t="str">
        <f t="shared" si="1124"/>
        <v>выходной</v>
      </c>
      <c r="AR2008" s="163" t="e">
        <f>HLOOKUP(SEARCH("7",$M2008)-1,$Q$3:$V2008,$P2008+1,FALSE)</f>
        <v>#VALUE!</v>
      </c>
      <c r="AS2008" s="164" t="str">
        <f t="shared" si="1125"/>
        <v>выходной</v>
      </c>
      <c r="AT2008" s="142"/>
      <c r="AU2008" s="11" t="str">
        <f>IF(ISERROR(VLOOKUP(B2008,'РЕОРГ 2008'!$A:$B,2,FALSE)),"",VLOOKUP(B2008,'РЕОРГ 2008'!$A:$B,2,FALSE))</f>
        <v/>
      </c>
      <c r="AV2008" s="12" t="str">
        <f t="shared" si="1126"/>
        <v>Опер.касса №4437/057</v>
      </c>
      <c r="AW2008" s="31" t="e">
        <f>LEFT(#REF!,2)</f>
        <v>#REF!</v>
      </c>
      <c r="AX2008" s="12" t="str">
        <f t="shared" si="1104"/>
        <v>4437/057</v>
      </c>
      <c r="AZ2008" t="str">
        <f>IF(ISERROR(VLOOKUP(B2008,'РЕОРГ 01.08.2009'!$A:$B,2,FALSE)),"",VLOOKUP(B2008,'РЕОРГ 01.08.2009'!$A:$B,2,FALSE))</f>
        <v/>
      </c>
      <c r="BA2008" s="12" t="str">
        <f t="shared" si="1099"/>
        <v>Опер.касса №4437/057</v>
      </c>
      <c r="BB2008" t="e">
        <f>LEFT(#REF!,2)</f>
        <v>#REF!</v>
      </c>
      <c r="BC2008" s="12" t="str">
        <f t="shared" si="1105"/>
        <v>4437/057</v>
      </c>
      <c r="BE2008" t="str">
        <f>IF(ISERROR(VLOOKUP(B2008,'РЕОРГ 01.10.2009'!A:C,3,FALSE)),"",VLOOKUP(B2008,'РЕОРГ 01.10.2009'!A:C,3,FALSE))</f>
        <v/>
      </c>
      <c r="BF2008" s="12" t="str">
        <f t="shared" si="1100"/>
        <v>Опер.касса №4437/057</v>
      </c>
      <c r="BG2008" t="e">
        <f>LEFT(#REF!,2)</f>
        <v>#REF!</v>
      </c>
      <c r="BH2008" s="12" t="str">
        <f t="shared" si="1106"/>
        <v>4437/057</v>
      </c>
      <c r="BJ2008" t="str">
        <f>IF(ISERROR(VLOOKUP($B2008,'РЕОРГ 01.05.2010'!A:B,2,FALSE)),"",VLOOKUP($B2008,'РЕОРГ 01.05.2010'!A:B,2,FALSE))</f>
        <v/>
      </c>
      <c r="BK2008" s="12" t="str">
        <f t="shared" si="1101"/>
        <v>Опер.касса №4437/057</v>
      </c>
      <c r="BL2008" t="e">
        <f>LEFT(#REF!,2)</f>
        <v>#REF!</v>
      </c>
      <c r="BM2008" s="12" t="str">
        <f t="shared" si="1107"/>
        <v>4437/057</v>
      </c>
      <c r="BO2008" t="str">
        <f>IF(ISERROR(VLOOKUP($B2008,'РЕОРГ 01.08.2010'!A:B,2,FALSE)),"",VLOOKUP($B2008,'РЕОРГ 01.08.2010'!A:B,2,FALSE))</f>
        <v/>
      </c>
      <c r="BP2008" s="12" t="str">
        <f t="shared" si="1102"/>
        <v>Опер.касса №4437/057</v>
      </c>
      <c r="BQ2008" t="e">
        <f>LEFT(#REF!,2)</f>
        <v>#REF!</v>
      </c>
      <c r="BR2008" s="12" t="str">
        <f t="shared" si="1108"/>
        <v>4437/057</v>
      </c>
    </row>
    <row r="2009" spans="1:70" ht="12.75" customHeight="1">
      <c r="A2009" t="str">
        <f t="shared" si="1103"/>
        <v>4437/058</v>
      </c>
      <c r="B2009" s="133">
        <v>2352</v>
      </c>
      <c r="C2009" s="1" t="s">
        <v>3588</v>
      </c>
      <c r="D2009" s="32" t="s">
        <v>1931</v>
      </c>
      <c r="E2009" s="1" t="s">
        <v>3589</v>
      </c>
      <c r="F2009" s="1" t="s">
        <v>9306</v>
      </c>
      <c r="G2009" s="1" t="s">
        <v>3590</v>
      </c>
      <c r="H2009" s="1" t="s">
        <v>3591</v>
      </c>
      <c r="I2009" s="1" t="s">
        <v>3592</v>
      </c>
      <c r="J2009" s="1"/>
      <c r="K2009" s="1">
        <v>0.25</v>
      </c>
      <c r="L2009" s="32" t="s">
        <v>4049</v>
      </c>
      <c r="M2009" s="8" t="s">
        <v>11868</v>
      </c>
      <c r="N2009" s="2" t="s">
        <v>11971</v>
      </c>
      <c r="O2009" s="173"/>
      <c r="P2009" s="168">
        <f t="shared" si="1133"/>
        <v>2006</v>
      </c>
      <c r="Q2009" s="138">
        <f t="shared" si="1127"/>
        <v>12</v>
      </c>
      <c r="R2009" s="138" t="e">
        <f t="shared" si="1128"/>
        <v>#VALUE!</v>
      </c>
      <c r="S2009" s="138" t="e">
        <f t="shared" si="1129"/>
        <v>#VALUE!</v>
      </c>
      <c r="T2009" s="138" t="e">
        <f t="shared" si="1130"/>
        <v>#VALUE!</v>
      </c>
      <c r="U2009" s="138" t="e">
        <f t="shared" si="1131"/>
        <v>#VALUE!</v>
      </c>
      <c r="V2009" s="138" t="e">
        <f t="shared" si="1132"/>
        <v>#VALUE!</v>
      </c>
      <c r="W2009" s="158" t="str">
        <f t="shared" si="1109"/>
        <v>выходной</v>
      </c>
      <c r="X2009" s="159" t="e">
        <f>HLOOKUP(SEARCH("2",$M2009)-1,$Q$3:$V2009,$P2009+1,FALSE)</f>
        <v>#N/A</v>
      </c>
      <c r="Y2009" s="160" t="str">
        <f t="shared" si="1110"/>
        <v>08:00 12:30</v>
      </c>
      <c r="Z2009" s="161" t="e">
        <f t="shared" si="1111"/>
        <v>#VALUE!</v>
      </c>
      <c r="AA2009" s="158" t="str">
        <f t="shared" si="1112"/>
        <v>08:00 12:30</v>
      </c>
      <c r="AB2009" s="159" t="e">
        <f>HLOOKUP(SEARCH("3",$M2009)-1,$Q$3:$V2009,$P2009+1,FALSE)</f>
        <v>#VALUE!</v>
      </c>
      <c r="AC2009" s="160" t="e">
        <f t="shared" si="1113"/>
        <v>#VALUE!</v>
      </c>
      <c r="AD2009" s="161" t="e">
        <f t="shared" si="1114"/>
        <v>#VALUE!</v>
      </c>
      <c r="AE2009" s="158" t="str">
        <f t="shared" si="1115"/>
        <v>выходной</v>
      </c>
      <c r="AF2009" s="159">
        <f>HLOOKUP(SEARCH("4",$M2009)-1,$Q$3:$V2009,$P2009+1,FALSE)</f>
        <v>12</v>
      </c>
      <c r="AG2009" s="161" t="str">
        <f t="shared" si="1116"/>
        <v>08:00 12:30</v>
      </c>
      <c r="AH2009" s="161" t="e">
        <f t="shared" si="1117"/>
        <v>#VALUE!</v>
      </c>
      <c r="AI2009" s="158" t="str">
        <f t="shared" si="1118"/>
        <v>08:00 12:30</v>
      </c>
      <c r="AJ2009" s="159" t="e">
        <f>HLOOKUP(SEARCH("5",$M2009)-1,$Q$3:$V2009,$P2009+1,FALSE)</f>
        <v>#VALUE!</v>
      </c>
      <c r="AK2009" s="161" t="e">
        <f t="shared" si="1119"/>
        <v>#VALUE!</v>
      </c>
      <c r="AL2009" s="161" t="e">
        <f t="shared" si="1120"/>
        <v>#VALUE!</v>
      </c>
      <c r="AM2009" s="158" t="str">
        <f t="shared" si="1121"/>
        <v>выходной</v>
      </c>
      <c r="AN2009" s="159" t="e">
        <f>HLOOKUP(SEARCH("6",$M2009)-1,$Q$3:$V2009,$P2009+1,FALSE)</f>
        <v>#VALUE!</v>
      </c>
      <c r="AO2009" s="161" t="e">
        <f t="shared" si="1122"/>
        <v>#VALUE!</v>
      </c>
      <c r="AP2009" s="161" t="e">
        <f t="shared" si="1123"/>
        <v>#VALUE!</v>
      </c>
      <c r="AQ2009" s="162" t="str">
        <f t="shared" si="1124"/>
        <v>выходной</v>
      </c>
      <c r="AR2009" s="163" t="e">
        <f>HLOOKUP(SEARCH("7",$M2009)-1,$Q$3:$V2009,$P2009+1,FALSE)</f>
        <v>#VALUE!</v>
      </c>
      <c r="AS2009" s="164" t="str">
        <f t="shared" si="1125"/>
        <v>выходной</v>
      </c>
      <c r="AT2009" s="142"/>
      <c r="AU2009" s="11" t="str">
        <f>IF(ISERROR(VLOOKUP(B2009,'РЕОРГ 2008'!$A:$B,2,FALSE)),"",VLOOKUP(B2009,'РЕОРГ 2008'!$A:$B,2,FALSE))</f>
        <v/>
      </c>
      <c r="AV2009" s="12" t="str">
        <f t="shared" si="1126"/>
        <v>Опер.касса №4437/058</v>
      </c>
      <c r="AW2009" s="31" t="e">
        <f>LEFT(#REF!,2)</f>
        <v>#REF!</v>
      </c>
      <c r="AX2009" s="12" t="str">
        <f t="shared" si="1104"/>
        <v>4437/058</v>
      </c>
      <c r="AZ2009" t="str">
        <f>IF(ISERROR(VLOOKUP(B2009,'РЕОРГ 01.08.2009'!$A:$B,2,FALSE)),"",VLOOKUP(B2009,'РЕОРГ 01.08.2009'!$A:$B,2,FALSE))</f>
        <v/>
      </c>
      <c r="BA2009" s="12" t="str">
        <f t="shared" si="1099"/>
        <v>Опер.касса №4437/058</v>
      </c>
      <c r="BB2009" t="e">
        <f>LEFT(#REF!,2)</f>
        <v>#REF!</v>
      </c>
      <c r="BC2009" s="12" t="str">
        <f t="shared" si="1105"/>
        <v>4437/058</v>
      </c>
      <c r="BE2009" t="str">
        <f>IF(ISERROR(VLOOKUP(B2009,'РЕОРГ 01.10.2009'!A:C,3,FALSE)),"",VLOOKUP(B2009,'РЕОРГ 01.10.2009'!A:C,3,FALSE))</f>
        <v/>
      </c>
      <c r="BF2009" s="12" t="str">
        <f t="shared" si="1100"/>
        <v>Опер.касса №4437/058</v>
      </c>
      <c r="BG2009" t="e">
        <f>LEFT(#REF!,2)</f>
        <v>#REF!</v>
      </c>
      <c r="BH2009" s="12" t="str">
        <f t="shared" si="1106"/>
        <v>4437/058</v>
      </c>
      <c r="BJ2009" t="str">
        <f>IF(ISERROR(VLOOKUP($B2009,'РЕОРГ 01.05.2010'!A:B,2,FALSE)),"",VLOOKUP($B2009,'РЕОРГ 01.05.2010'!A:B,2,FALSE))</f>
        <v/>
      </c>
      <c r="BK2009" s="12" t="str">
        <f t="shared" si="1101"/>
        <v>Опер.касса №4437/058</v>
      </c>
      <c r="BL2009" t="e">
        <f>LEFT(#REF!,2)</f>
        <v>#REF!</v>
      </c>
      <c r="BM2009" s="12" t="str">
        <f t="shared" si="1107"/>
        <v>4437/058</v>
      </c>
      <c r="BO2009" t="str">
        <f>IF(ISERROR(VLOOKUP($B2009,'РЕОРГ 01.08.2010'!A:B,2,FALSE)),"",VLOOKUP($B2009,'РЕОРГ 01.08.2010'!A:B,2,FALSE))</f>
        <v/>
      </c>
      <c r="BP2009" s="12" t="str">
        <f t="shared" si="1102"/>
        <v>Опер.касса №4437/058</v>
      </c>
      <c r="BQ2009" t="e">
        <f>LEFT(#REF!,2)</f>
        <v>#REF!</v>
      </c>
      <c r="BR2009" s="12" t="str">
        <f t="shared" si="1108"/>
        <v>4437/058</v>
      </c>
    </row>
    <row r="2010" spans="1:70" ht="12.75" customHeight="1">
      <c r="A2010" t="str">
        <f t="shared" si="1103"/>
        <v>4437/059</v>
      </c>
      <c r="B2010" s="133">
        <v>2353</v>
      </c>
      <c r="C2010" s="1" t="s">
        <v>3593</v>
      </c>
      <c r="D2010" s="32" t="s">
        <v>1931</v>
      </c>
      <c r="E2010" s="1" t="s">
        <v>3594</v>
      </c>
      <c r="F2010" s="1" t="s">
        <v>9306</v>
      </c>
      <c r="G2010" s="1" t="s">
        <v>3595</v>
      </c>
      <c r="H2010" s="1" t="s">
        <v>3596</v>
      </c>
      <c r="I2010" s="1" t="s">
        <v>11204</v>
      </c>
      <c r="J2010" s="1"/>
      <c r="K2010" s="1">
        <v>0.25</v>
      </c>
      <c r="L2010" s="32" t="s">
        <v>4049</v>
      </c>
      <c r="M2010" s="8" t="s">
        <v>11868</v>
      </c>
      <c r="N2010" s="2" t="s">
        <v>11953</v>
      </c>
      <c r="O2010" s="173"/>
      <c r="P2010" s="168">
        <f t="shared" si="1133"/>
        <v>2007</v>
      </c>
      <c r="Q2010" s="138">
        <f t="shared" si="1127"/>
        <v>12</v>
      </c>
      <c r="R2010" s="138" t="e">
        <f t="shared" si="1128"/>
        <v>#VALUE!</v>
      </c>
      <c r="S2010" s="138" t="e">
        <f t="shared" si="1129"/>
        <v>#VALUE!</v>
      </c>
      <c r="T2010" s="138" t="e">
        <f t="shared" si="1130"/>
        <v>#VALUE!</v>
      </c>
      <c r="U2010" s="138" t="e">
        <f t="shared" si="1131"/>
        <v>#VALUE!</v>
      </c>
      <c r="V2010" s="138" t="e">
        <f t="shared" si="1132"/>
        <v>#VALUE!</v>
      </c>
      <c r="W2010" s="158" t="str">
        <f t="shared" si="1109"/>
        <v>выходной</v>
      </c>
      <c r="X2010" s="159" t="e">
        <f>HLOOKUP(SEARCH("2",$M2010)-1,$Q$3:$V2010,$P2010+1,FALSE)</f>
        <v>#N/A</v>
      </c>
      <c r="Y2010" s="160" t="str">
        <f t="shared" si="1110"/>
        <v>09:00 13:30</v>
      </c>
      <c r="Z2010" s="161" t="e">
        <f t="shared" si="1111"/>
        <v>#VALUE!</v>
      </c>
      <c r="AA2010" s="158" t="str">
        <f t="shared" si="1112"/>
        <v>09:00 13:30</v>
      </c>
      <c r="AB2010" s="159" t="e">
        <f>HLOOKUP(SEARCH("3",$M2010)-1,$Q$3:$V2010,$P2010+1,FALSE)</f>
        <v>#VALUE!</v>
      </c>
      <c r="AC2010" s="160" t="e">
        <f t="shared" si="1113"/>
        <v>#VALUE!</v>
      </c>
      <c r="AD2010" s="161" t="e">
        <f t="shared" si="1114"/>
        <v>#VALUE!</v>
      </c>
      <c r="AE2010" s="158" t="str">
        <f t="shared" si="1115"/>
        <v>выходной</v>
      </c>
      <c r="AF2010" s="159">
        <f>HLOOKUP(SEARCH("4",$M2010)-1,$Q$3:$V2010,$P2010+1,FALSE)</f>
        <v>12</v>
      </c>
      <c r="AG2010" s="161" t="str">
        <f t="shared" si="1116"/>
        <v>09:00 13:30</v>
      </c>
      <c r="AH2010" s="161" t="e">
        <f t="shared" si="1117"/>
        <v>#VALUE!</v>
      </c>
      <c r="AI2010" s="158" t="str">
        <f t="shared" si="1118"/>
        <v>09:00 13:30</v>
      </c>
      <c r="AJ2010" s="159" t="e">
        <f>HLOOKUP(SEARCH("5",$M2010)-1,$Q$3:$V2010,$P2010+1,FALSE)</f>
        <v>#VALUE!</v>
      </c>
      <c r="AK2010" s="161" t="e">
        <f t="shared" si="1119"/>
        <v>#VALUE!</v>
      </c>
      <c r="AL2010" s="161" t="e">
        <f t="shared" si="1120"/>
        <v>#VALUE!</v>
      </c>
      <c r="AM2010" s="158" t="str">
        <f t="shared" si="1121"/>
        <v>выходной</v>
      </c>
      <c r="AN2010" s="159" t="e">
        <f>HLOOKUP(SEARCH("6",$M2010)-1,$Q$3:$V2010,$P2010+1,FALSE)</f>
        <v>#VALUE!</v>
      </c>
      <c r="AO2010" s="161" t="e">
        <f t="shared" si="1122"/>
        <v>#VALUE!</v>
      </c>
      <c r="AP2010" s="161" t="e">
        <f t="shared" si="1123"/>
        <v>#VALUE!</v>
      </c>
      <c r="AQ2010" s="162" t="str">
        <f t="shared" si="1124"/>
        <v>выходной</v>
      </c>
      <c r="AR2010" s="163" t="e">
        <f>HLOOKUP(SEARCH("7",$M2010)-1,$Q$3:$V2010,$P2010+1,FALSE)</f>
        <v>#VALUE!</v>
      </c>
      <c r="AS2010" s="164" t="str">
        <f t="shared" si="1125"/>
        <v>выходной</v>
      </c>
      <c r="AT2010" s="142"/>
      <c r="AU2010" s="11" t="str">
        <f>IF(ISERROR(VLOOKUP(B2010,'РЕОРГ 2008'!$A:$B,2,FALSE)),"",VLOOKUP(B2010,'РЕОРГ 2008'!$A:$B,2,FALSE))</f>
        <v/>
      </c>
      <c r="AV2010" s="12" t="str">
        <f t="shared" si="1126"/>
        <v>Опер.касса №4437/059</v>
      </c>
      <c r="AW2010" s="31" t="e">
        <f>LEFT(#REF!,2)</f>
        <v>#REF!</v>
      </c>
      <c r="AX2010" s="12" t="str">
        <f t="shared" si="1104"/>
        <v>4437/059</v>
      </c>
      <c r="AZ2010" t="str">
        <f>IF(ISERROR(VLOOKUP(B2010,'РЕОРГ 01.08.2009'!$A:$B,2,FALSE)),"",VLOOKUP(B2010,'РЕОРГ 01.08.2009'!$A:$B,2,FALSE))</f>
        <v/>
      </c>
      <c r="BA2010" s="12" t="str">
        <f t="shared" si="1099"/>
        <v>Опер.касса №4437/059</v>
      </c>
      <c r="BB2010" t="e">
        <f>LEFT(#REF!,2)</f>
        <v>#REF!</v>
      </c>
      <c r="BC2010" s="12" t="str">
        <f t="shared" si="1105"/>
        <v>4437/059</v>
      </c>
      <c r="BE2010" t="str">
        <f>IF(ISERROR(VLOOKUP(B2010,'РЕОРГ 01.10.2009'!A:C,3,FALSE)),"",VLOOKUP(B2010,'РЕОРГ 01.10.2009'!A:C,3,FALSE))</f>
        <v/>
      </c>
      <c r="BF2010" s="12" t="str">
        <f t="shared" si="1100"/>
        <v>Опер.касса №4437/059</v>
      </c>
      <c r="BG2010" t="e">
        <f>LEFT(#REF!,2)</f>
        <v>#REF!</v>
      </c>
      <c r="BH2010" s="12" t="str">
        <f t="shared" si="1106"/>
        <v>4437/059</v>
      </c>
      <c r="BJ2010" t="str">
        <f>IF(ISERROR(VLOOKUP($B2010,'РЕОРГ 01.05.2010'!A:B,2,FALSE)),"",VLOOKUP($B2010,'РЕОРГ 01.05.2010'!A:B,2,FALSE))</f>
        <v/>
      </c>
      <c r="BK2010" s="12" t="str">
        <f t="shared" si="1101"/>
        <v>Опер.касса №4437/059</v>
      </c>
      <c r="BL2010" t="e">
        <f>LEFT(#REF!,2)</f>
        <v>#REF!</v>
      </c>
      <c r="BM2010" s="12" t="str">
        <f t="shared" si="1107"/>
        <v>4437/059</v>
      </c>
      <c r="BO2010" t="str">
        <f>IF(ISERROR(VLOOKUP($B2010,'РЕОРГ 01.08.2010'!A:B,2,FALSE)),"",VLOOKUP($B2010,'РЕОРГ 01.08.2010'!A:B,2,FALSE))</f>
        <v/>
      </c>
      <c r="BP2010" s="12" t="str">
        <f t="shared" si="1102"/>
        <v>Опер.касса №4437/059</v>
      </c>
      <c r="BQ2010" t="e">
        <f>LEFT(#REF!,2)</f>
        <v>#REF!</v>
      </c>
      <c r="BR2010" s="12" t="str">
        <f t="shared" si="1108"/>
        <v>4437/059</v>
      </c>
    </row>
    <row r="2011" spans="1:70" ht="12.75" customHeight="1">
      <c r="A2011" t="str">
        <f t="shared" si="1103"/>
        <v>4437/060</v>
      </c>
      <c r="B2011" s="133">
        <v>2354</v>
      </c>
      <c r="C2011" s="1" t="s">
        <v>3597</v>
      </c>
      <c r="D2011" s="32" t="s">
        <v>1931</v>
      </c>
      <c r="E2011" s="1" t="s">
        <v>3598</v>
      </c>
      <c r="F2011" s="1" t="s">
        <v>9306</v>
      </c>
      <c r="G2011" s="1" t="s">
        <v>3599</v>
      </c>
      <c r="H2011" s="1" t="s">
        <v>3600</v>
      </c>
      <c r="I2011" s="1" t="s">
        <v>3605</v>
      </c>
      <c r="J2011" s="1"/>
      <c r="K2011" s="1">
        <v>0.15</v>
      </c>
      <c r="L2011" s="32" t="s">
        <v>4049</v>
      </c>
      <c r="M2011" s="8" t="s">
        <v>11851</v>
      </c>
      <c r="N2011" s="2" t="s">
        <v>12777</v>
      </c>
      <c r="O2011" s="173"/>
      <c r="P2011" s="168">
        <f t="shared" si="1133"/>
        <v>2008</v>
      </c>
      <c r="Q2011" s="138" t="e">
        <f t="shared" si="1127"/>
        <v>#VALUE!</v>
      </c>
      <c r="R2011" s="138" t="e">
        <f t="shared" si="1128"/>
        <v>#VALUE!</v>
      </c>
      <c r="S2011" s="138" t="e">
        <f t="shared" si="1129"/>
        <v>#VALUE!</v>
      </c>
      <c r="T2011" s="138" t="e">
        <f t="shared" si="1130"/>
        <v>#VALUE!</v>
      </c>
      <c r="U2011" s="138" t="e">
        <f t="shared" si="1131"/>
        <v>#VALUE!</v>
      </c>
      <c r="V2011" s="138" t="e">
        <f t="shared" si="1132"/>
        <v>#VALUE!</v>
      </c>
      <c r="W2011" s="158" t="str">
        <f t="shared" si="1109"/>
        <v>выходной</v>
      </c>
      <c r="X2011" s="159" t="e">
        <f>HLOOKUP(SEARCH("2",$M2011)-1,$Q$3:$V2011,$P2011+1,FALSE)</f>
        <v>#N/A</v>
      </c>
      <c r="Y2011" s="160" t="str">
        <f t="shared" si="1110"/>
        <v>09:00 15:00(13:00 13:30)</v>
      </c>
      <c r="Z2011" s="161" t="e">
        <f t="shared" si="1111"/>
        <v>#VALUE!</v>
      </c>
      <c r="AA2011" s="158" t="str">
        <f t="shared" si="1112"/>
        <v>09:00 15:00(13:00 13:30)</v>
      </c>
      <c r="AB2011" s="159" t="e">
        <f>HLOOKUP(SEARCH("3",$M2011)-1,$Q$3:$V2011,$P2011+1,FALSE)</f>
        <v>#VALUE!</v>
      </c>
      <c r="AC2011" s="160" t="e">
        <f t="shared" si="1113"/>
        <v>#VALUE!</v>
      </c>
      <c r="AD2011" s="161" t="e">
        <f t="shared" si="1114"/>
        <v>#VALUE!</v>
      </c>
      <c r="AE2011" s="158" t="str">
        <f t="shared" si="1115"/>
        <v>выходной</v>
      </c>
      <c r="AF2011" s="159" t="e">
        <f>HLOOKUP(SEARCH("4",$M2011)-1,$Q$3:$V2011,$P2011+1,FALSE)</f>
        <v>#VALUE!</v>
      </c>
      <c r="AG2011" s="161" t="e">
        <f t="shared" si="1116"/>
        <v>#VALUE!</v>
      </c>
      <c r="AH2011" s="161" t="e">
        <f t="shared" si="1117"/>
        <v>#VALUE!</v>
      </c>
      <c r="AI2011" s="158" t="str">
        <f t="shared" si="1118"/>
        <v>выходной</v>
      </c>
      <c r="AJ2011" s="159" t="e">
        <f>HLOOKUP(SEARCH("5",$M2011)-1,$Q$3:$V2011,$P2011+1,FALSE)</f>
        <v>#VALUE!</v>
      </c>
      <c r="AK2011" s="161" t="e">
        <f t="shared" si="1119"/>
        <v>#VALUE!</v>
      </c>
      <c r="AL2011" s="161" t="e">
        <f t="shared" si="1120"/>
        <v>#VALUE!</v>
      </c>
      <c r="AM2011" s="158" t="str">
        <f t="shared" si="1121"/>
        <v>выходной</v>
      </c>
      <c r="AN2011" s="159" t="e">
        <f>HLOOKUP(SEARCH("6",$M2011)-1,$Q$3:$V2011,$P2011+1,FALSE)</f>
        <v>#VALUE!</v>
      </c>
      <c r="AO2011" s="161" t="e">
        <f t="shared" si="1122"/>
        <v>#VALUE!</v>
      </c>
      <c r="AP2011" s="161" t="e">
        <f t="shared" si="1123"/>
        <v>#VALUE!</v>
      </c>
      <c r="AQ2011" s="162" t="str">
        <f t="shared" si="1124"/>
        <v>выходной</v>
      </c>
      <c r="AR2011" s="163" t="e">
        <f>HLOOKUP(SEARCH("7",$M2011)-1,$Q$3:$V2011,$P2011+1,FALSE)</f>
        <v>#VALUE!</v>
      </c>
      <c r="AS2011" s="164" t="str">
        <f t="shared" si="1125"/>
        <v>выходной</v>
      </c>
      <c r="AT2011" s="142"/>
      <c r="AU2011" s="11" t="str">
        <f>IF(ISERROR(VLOOKUP(B2011,'РЕОРГ 2008'!$A:$B,2,FALSE)),"",VLOOKUP(B2011,'РЕОРГ 2008'!$A:$B,2,FALSE))</f>
        <v/>
      </c>
      <c r="AV2011" s="12" t="str">
        <f t="shared" si="1126"/>
        <v>Опер.касса №4437/060</v>
      </c>
      <c r="AW2011" s="31" t="e">
        <f>LEFT(#REF!,2)</f>
        <v>#REF!</v>
      </c>
      <c r="AX2011" s="12" t="str">
        <f t="shared" si="1104"/>
        <v>4437/060</v>
      </c>
      <c r="AZ2011" t="str">
        <f>IF(ISERROR(VLOOKUP(B2011,'РЕОРГ 01.08.2009'!$A:$B,2,FALSE)),"",VLOOKUP(B2011,'РЕОРГ 01.08.2009'!$A:$B,2,FALSE))</f>
        <v/>
      </c>
      <c r="BA2011" s="12" t="str">
        <f t="shared" si="1099"/>
        <v>Опер.касса №4437/060</v>
      </c>
      <c r="BB2011" t="e">
        <f>LEFT(#REF!,2)</f>
        <v>#REF!</v>
      </c>
      <c r="BC2011" s="12" t="str">
        <f t="shared" si="1105"/>
        <v>4437/060</v>
      </c>
      <c r="BE2011" t="str">
        <f>IF(ISERROR(VLOOKUP(B2011,'РЕОРГ 01.10.2009'!A:C,3,FALSE)),"",VLOOKUP(B2011,'РЕОРГ 01.10.2009'!A:C,3,FALSE))</f>
        <v/>
      </c>
      <c r="BF2011" s="12" t="str">
        <f t="shared" si="1100"/>
        <v>Опер.касса №4437/060</v>
      </c>
      <c r="BG2011" t="e">
        <f>LEFT(#REF!,2)</f>
        <v>#REF!</v>
      </c>
      <c r="BH2011" s="12" t="str">
        <f t="shared" si="1106"/>
        <v>4437/060</v>
      </c>
      <c r="BJ2011" t="str">
        <f>IF(ISERROR(VLOOKUP($B2011,'РЕОРГ 01.05.2010'!A:B,2,FALSE)),"",VLOOKUP($B2011,'РЕОРГ 01.05.2010'!A:B,2,FALSE))</f>
        <v/>
      </c>
      <c r="BK2011" s="12" t="str">
        <f t="shared" si="1101"/>
        <v>Опер.касса №4437/060</v>
      </c>
      <c r="BL2011" t="e">
        <f>LEFT(#REF!,2)</f>
        <v>#REF!</v>
      </c>
      <c r="BM2011" s="12" t="str">
        <f t="shared" si="1107"/>
        <v>4437/060</v>
      </c>
      <c r="BO2011" t="str">
        <f>IF(ISERROR(VLOOKUP($B2011,'РЕОРГ 01.08.2010'!A:B,2,FALSE)),"",VLOOKUP($B2011,'РЕОРГ 01.08.2010'!A:B,2,FALSE))</f>
        <v/>
      </c>
      <c r="BP2011" s="12" t="str">
        <f t="shared" si="1102"/>
        <v>Опер.касса №4437/060</v>
      </c>
      <c r="BQ2011" t="e">
        <f>LEFT(#REF!,2)</f>
        <v>#REF!</v>
      </c>
      <c r="BR2011" s="12" t="str">
        <f t="shared" si="1108"/>
        <v>4437/060</v>
      </c>
    </row>
    <row r="2012" spans="1:70" ht="12.75" customHeight="1">
      <c r="A2012" t="str">
        <f t="shared" si="1103"/>
        <v>4437/061</v>
      </c>
      <c r="B2012" s="133">
        <v>2355</v>
      </c>
      <c r="C2012" s="1" t="s">
        <v>3601</v>
      </c>
      <c r="D2012" s="32" t="s">
        <v>1931</v>
      </c>
      <c r="E2012" s="1" t="s">
        <v>3602</v>
      </c>
      <c r="F2012" s="1" t="s">
        <v>9306</v>
      </c>
      <c r="G2012" s="1" t="s">
        <v>3603</v>
      </c>
      <c r="H2012" s="1" t="s">
        <v>3604</v>
      </c>
      <c r="I2012" s="1" t="s">
        <v>3605</v>
      </c>
      <c r="J2012" s="1"/>
      <c r="K2012" s="1">
        <v>0.15</v>
      </c>
      <c r="L2012" s="32" t="s">
        <v>4049</v>
      </c>
      <c r="M2012" s="8" t="s">
        <v>11851</v>
      </c>
      <c r="N2012" s="2" t="s">
        <v>12777</v>
      </c>
      <c r="O2012" s="173"/>
      <c r="P2012" s="168">
        <f t="shared" si="1133"/>
        <v>2009</v>
      </c>
      <c r="Q2012" s="138" t="e">
        <f t="shared" si="1127"/>
        <v>#VALUE!</v>
      </c>
      <c r="R2012" s="138" t="e">
        <f t="shared" si="1128"/>
        <v>#VALUE!</v>
      </c>
      <c r="S2012" s="138" t="e">
        <f t="shared" si="1129"/>
        <v>#VALUE!</v>
      </c>
      <c r="T2012" s="138" t="e">
        <f t="shared" si="1130"/>
        <v>#VALUE!</v>
      </c>
      <c r="U2012" s="138" t="e">
        <f t="shared" si="1131"/>
        <v>#VALUE!</v>
      </c>
      <c r="V2012" s="138" t="e">
        <f t="shared" si="1132"/>
        <v>#VALUE!</v>
      </c>
      <c r="W2012" s="158" t="str">
        <f t="shared" si="1109"/>
        <v>выходной</v>
      </c>
      <c r="X2012" s="159" t="e">
        <f>HLOOKUP(SEARCH("2",$M2012)-1,$Q$3:$V2012,$P2012+1,FALSE)</f>
        <v>#N/A</v>
      </c>
      <c r="Y2012" s="160" t="str">
        <f t="shared" si="1110"/>
        <v>09:00 15:00(13:00 13:30)</v>
      </c>
      <c r="Z2012" s="161" t="e">
        <f t="shared" si="1111"/>
        <v>#VALUE!</v>
      </c>
      <c r="AA2012" s="158" t="str">
        <f t="shared" si="1112"/>
        <v>09:00 15:00(13:00 13:30)</v>
      </c>
      <c r="AB2012" s="159" t="e">
        <f>HLOOKUP(SEARCH("3",$M2012)-1,$Q$3:$V2012,$P2012+1,FALSE)</f>
        <v>#VALUE!</v>
      </c>
      <c r="AC2012" s="160" t="e">
        <f t="shared" si="1113"/>
        <v>#VALUE!</v>
      </c>
      <c r="AD2012" s="161" t="e">
        <f t="shared" si="1114"/>
        <v>#VALUE!</v>
      </c>
      <c r="AE2012" s="158" t="str">
        <f t="shared" si="1115"/>
        <v>выходной</v>
      </c>
      <c r="AF2012" s="159" t="e">
        <f>HLOOKUP(SEARCH("4",$M2012)-1,$Q$3:$V2012,$P2012+1,FALSE)</f>
        <v>#VALUE!</v>
      </c>
      <c r="AG2012" s="161" t="e">
        <f t="shared" si="1116"/>
        <v>#VALUE!</v>
      </c>
      <c r="AH2012" s="161" t="e">
        <f t="shared" si="1117"/>
        <v>#VALUE!</v>
      </c>
      <c r="AI2012" s="158" t="str">
        <f t="shared" si="1118"/>
        <v>выходной</v>
      </c>
      <c r="AJ2012" s="159" t="e">
        <f>HLOOKUP(SEARCH("5",$M2012)-1,$Q$3:$V2012,$P2012+1,FALSE)</f>
        <v>#VALUE!</v>
      </c>
      <c r="AK2012" s="161" t="e">
        <f t="shared" si="1119"/>
        <v>#VALUE!</v>
      </c>
      <c r="AL2012" s="161" t="e">
        <f t="shared" si="1120"/>
        <v>#VALUE!</v>
      </c>
      <c r="AM2012" s="158" t="str">
        <f t="shared" si="1121"/>
        <v>выходной</v>
      </c>
      <c r="AN2012" s="159" t="e">
        <f>HLOOKUP(SEARCH("6",$M2012)-1,$Q$3:$V2012,$P2012+1,FALSE)</f>
        <v>#VALUE!</v>
      </c>
      <c r="AO2012" s="161" t="e">
        <f t="shared" si="1122"/>
        <v>#VALUE!</v>
      </c>
      <c r="AP2012" s="161" t="e">
        <f t="shared" si="1123"/>
        <v>#VALUE!</v>
      </c>
      <c r="AQ2012" s="162" t="str">
        <f t="shared" si="1124"/>
        <v>выходной</v>
      </c>
      <c r="AR2012" s="163" t="e">
        <f>HLOOKUP(SEARCH("7",$M2012)-1,$Q$3:$V2012,$P2012+1,FALSE)</f>
        <v>#VALUE!</v>
      </c>
      <c r="AS2012" s="164" t="str">
        <f t="shared" si="1125"/>
        <v>выходной</v>
      </c>
      <c r="AT2012" s="142"/>
      <c r="AU2012" s="11" t="str">
        <f>IF(ISERROR(VLOOKUP(B2012,'РЕОРГ 2008'!$A:$B,2,FALSE)),"",VLOOKUP(B2012,'РЕОРГ 2008'!$A:$B,2,FALSE))</f>
        <v/>
      </c>
      <c r="AV2012" s="12" t="str">
        <f t="shared" si="1126"/>
        <v>Опер.касса №4437/061</v>
      </c>
      <c r="AW2012" s="31" t="e">
        <f>LEFT(#REF!,2)</f>
        <v>#REF!</v>
      </c>
      <c r="AX2012" s="12" t="str">
        <f t="shared" si="1104"/>
        <v>4437/061</v>
      </c>
      <c r="AZ2012" t="str">
        <f>IF(ISERROR(VLOOKUP(B2012,'РЕОРГ 01.08.2009'!$A:$B,2,FALSE)),"",VLOOKUP(B2012,'РЕОРГ 01.08.2009'!$A:$B,2,FALSE))</f>
        <v/>
      </c>
      <c r="BA2012" s="12" t="str">
        <f t="shared" si="1099"/>
        <v>Опер.касса №4437/061</v>
      </c>
      <c r="BB2012" t="e">
        <f>LEFT(#REF!,2)</f>
        <v>#REF!</v>
      </c>
      <c r="BC2012" s="12" t="str">
        <f t="shared" si="1105"/>
        <v>4437/061</v>
      </c>
      <c r="BE2012" t="str">
        <f>IF(ISERROR(VLOOKUP(B2012,'РЕОРГ 01.10.2009'!A:C,3,FALSE)),"",VLOOKUP(B2012,'РЕОРГ 01.10.2009'!A:C,3,FALSE))</f>
        <v/>
      </c>
      <c r="BF2012" s="12" t="str">
        <f t="shared" si="1100"/>
        <v>Опер.касса №4437/061</v>
      </c>
      <c r="BG2012" t="e">
        <f>LEFT(#REF!,2)</f>
        <v>#REF!</v>
      </c>
      <c r="BH2012" s="12" t="str">
        <f t="shared" si="1106"/>
        <v>4437/061</v>
      </c>
      <c r="BJ2012" t="str">
        <f>IF(ISERROR(VLOOKUP($B2012,'РЕОРГ 01.05.2010'!A:B,2,FALSE)),"",VLOOKUP($B2012,'РЕОРГ 01.05.2010'!A:B,2,FALSE))</f>
        <v/>
      </c>
      <c r="BK2012" s="12" t="str">
        <f t="shared" si="1101"/>
        <v>Опер.касса №4437/061</v>
      </c>
      <c r="BL2012" t="e">
        <f>LEFT(#REF!,2)</f>
        <v>#REF!</v>
      </c>
      <c r="BM2012" s="12" t="str">
        <f t="shared" si="1107"/>
        <v>4437/061</v>
      </c>
      <c r="BO2012" t="str">
        <f>IF(ISERROR(VLOOKUP($B2012,'РЕОРГ 01.08.2010'!A:B,2,FALSE)),"",VLOOKUP($B2012,'РЕОРГ 01.08.2010'!A:B,2,FALSE))</f>
        <v/>
      </c>
      <c r="BP2012" s="12" t="str">
        <f t="shared" si="1102"/>
        <v>Опер.касса №4437/061</v>
      </c>
      <c r="BQ2012" t="e">
        <f>LEFT(#REF!,2)</f>
        <v>#REF!</v>
      </c>
      <c r="BR2012" s="12" t="str">
        <f t="shared" si="1108"/>
        <v>4437/061</v>
      </c>
    </row>
    <row r="2013" spans="1:70" ht="12.75" customHeight="1">
      <c r="A2013" t="str">
        <f t="shared" si="1103"/>
        <v>4437/062</v>
      </c>
      <c r="B2013" s="133">
        <v>2356</v>
      </c>
      <c r="C2013" s="1" t="s">
        <v>3606</v>
      </c>
      <c r="D2013" s="32" t="s">
        <v>1931</v>
      </c>
      <c r="E2013" s="1" t="s">
        <v>3607</v>
      </c>
      <c r="F2013" s="1" t="s">
        <v>9306</v>
      </c>
      <c r="G2013" s="1" t="s">
        <v>3608</v>
      </c>
      <c r="H2013" s="1" t="s">
        <v>3609</v>
      </c>
      <c r="I2013" s="1" t="s">
        <v>3610</v>
      </c>
      <c r="J2013" s="1"/>
      <c r="K2013" s="1">
        <v>0.15</v>
      </c>
      <c r="L2013" s="32" t="s">
        <v>4049</v>
      </c>
      <c r="M2013" s="8" t="s">
        <v>11851</v>
      </c>
      <c r="N2013" s="2" t="s">
        <v>12777</v>
      </c>
      <c r="O2013" s="173"/>
      <c r="P2013" s="168">
        <f t="shared" si="1133"/>
        <v>2010</v>
      </c>
      <c r="Q2013" s="138" t="e">
        <f t="shared" si="1127"/>
        <v>#VALUE!</v>
      </c>
      <c r="R2013" s="138" t="e">
        <f t="shared" si="1128"/>
        <v>#VALUE!</v>
      </c>
      <c r="S2013" s="138" t="e">
        <f t="shared" si="1129"/>
        <v>#VALUE!</v>
      </c>
      <c r="T2013" s="138" t="e">
        <f t="shared" si="1130"/>
        <v>#VALUE!</v>
      </c>
      <c r="U2013" s="138" t="e">
        <f t="shared" si="1131"/>
        <v>#VALUE!</v>
      </c>
      <c r="V2013" s="138" t="e">
        <f t="shared" si="1132"/>
        <v>#VALUE!</v>
      </c>
      <c r="W2013" s="158" t="str">
        <f t="shared" si="1109"/>
        <v>выходной</v>
      </c>
      <c r="X2013" s="159" t="e">
        <f>HLOOKUP(SEARCH("2",$M2013)-1,$Q$3:$V2013,$P2013+1,FALSE)</f>
        <v>#N/A</v>
      </c>
      <c r="Y2013" s="160" t="str">
        <f t="shared" si="1110"/>
        <v>09:00 15:00(13:00 13:30)</v>
      </c>
      <c r="Z2013" s="161" t="e">
        <f t="shared" si="1111"/>
        <v>#VALUE!</v>
      </c>
      <c r="AA2013" s="158" t="str">
        <f t="shared" si="1112"/>
        <v>09:00 15:00(13:00 13:30)</v>
      </c>
      <c r="AB2013" s="159" t="e">
        <f>HLOOKUP(SEARCH("3",$M2013)-1,$Q$3:$V2013,$P2013+1,FALSE)</f>
        <v>#VALUE!</v>
      </c>
      <c r="AC2013" s="160" t="e">
        <f t="shared" si="1113"/>
        <v>#VALUE!</v>
      </c>
      <c r="AD2013" s="161" t="e">
        <f t="shared" si="1114"/>
        <v>#VALUE!</v>
      </c>
      <c r="AE2013" s="158" t="str">
        <f t="shared" si="1115"/>
        <v>выходной</v>
      </c>
      <c r="AF2013" s="159" t="e">
        <f>HLOOKUP(SEARCH("4",$M2013)-1,$Q$3:$V2013,$P2013+1,FALSE)</f>
        <v>#VALUE!</v>
      </c>
      <c r="AG2013" s="161" t="e">
        <f t="shared" si="1116"/>
        <v>#VALUE!</v>
      </c>
      <c r="AH2013" s="161" t="e">
        <f t="shared" si="1117"/>
        <v>#VALUE!</v>
      </c>
      <c r="AI2013" s="158" t="str">
        <f t="shared" si="1118"/>
        <v>выходной</v>
      </c>
      <c r="AJ2013" s="159" t="e">
        <f>HLOOKUP(SEARCH("5",$M2013)-1,$Q$3:$V2013,$P2013+1,FALSE)</f>
        <v>#VALUE!</v>
      </c>
      <c r="AK2013" s="161" t="e">
        <f t="shared" si="1119"/>
        <v>#VALUE!</v>
      </c>
      <c r="AL2013" s="161" t="e">
        <f t="shared" si="1120"/>
        <v>#VALUE!</v>
      </c>
      <c r="AM2013" s="158" t="str">
        <f t="shared" si="1121"/>
        <v>выходной</v>
      </c>
      <c r="AN2013" s="159" t="e">
        <f>HLOOKUP(SEARCH("6",$M2013)-1,$Q$3:$V2013,$P2013+1,FALSE)</f>
        <v>#VALUE!</v>
      </c>
      <c r="AO2013" s="161" t="e">
        <f t="shared" si="1122"/>
        <v>#VALUE!</v>
      </c>
      <c r="AP2013" s="161" t="e">
        <f t="shared" si="1123"/>
        <v>#VALUE!</v>
      </c>
      <c r="AQ2013" s="162" t="str">
        <f t="shared" si="1124"/>
        <v>выходной</v>
      </c>
      <c r="AR2013" s="163" t="e">
        <f>HLOOKUP(SEARCH("7",$M2013)-1,$Q$3:$V2013,$P2013+1,FALSE)</f>
        <v>#VALUE!</v>
      </c>
      <c r="AS2013" s="164" t="str">
        <f t="shared" si="1125"/>
        <v>выходной</v>
      </c>
      <c r="AT2013" s="142"/>
      <c r="AU2013" s="11" t="str">
        <f>IF(ISERROR(VLOOKUP(B2013,'РЕОРГ 2008'!$A:$B,2,FALSE)),"",VLOOKUP(B2013,'РЕОРГ 2008'!$A:$B,2,FALSE))</f>
        <v/>
      </c>
      <c r="AV2013" s="12" t="str">
        <f t="shared" si="1126"/>
        <v>Опер.касса №4437/062</v>
      </c>
      <c r="AW2013" s="31" t="e">
        <f>LEFT(#REF!,2)</f>
        <v>#REF!</v>
      </c>
      <c r="AX2013" s="12" t="str">
        <f t="shared" si="1104"/>
        <v>4437/062</v>
      </c>
      <c r="AZ2013" t="str">
        <f>IF(ISERROR(VLOOKUP(B2013,'РЕОРГ 01.08.2009'!$A:$B,2,FALSE)),"",VLOOKUP(B2013,'РЕОРГ 01.08.2009'!$A:$B,2,FALSE))</f>
        <v/>
      </c>
      <c r="BA2013" s="12" t="str">
        <f t="shared" si="1099"/>
        <v>Опер.касса №4437/062</v>
      </c>
      <c r="BB2013" t="e">
        <f>LEFT(#REF!,2)</f>
        <v>#REF!</v>
      </c>
      <c r="BC2013" s="12" t="str">
        <f t="shared" si="1105"/>
        <v>4437/062</v>
      </c>
      <c r="BE2013" t="str">
        <f>IF(ISERROR(VLOOKUP(B2013,'РЕОРГ 01.10.2009'!A:C,3,FALSE)),"",VLOOKUP(B2013,'РЕОРГ 01.10.2009'!A:C,3,FALSE))</f>
        <v/>
      </c>
      <c r="BF2013" s="12" t="str">
        <f t="shared" si="1100"/>
        <v>Опер.касса №4437/062</v>
      </c>
      <c r="BG2013" t="e">
        <f>LEFT(#REF!,2)</f>
        <v>#REF!</v>
      </c>
      <c r="BH2013" s="12" t="str">
        <f t="shared" si="1106"/>
        <v>4437/062</v>
      </c>
      <c r="BJ2013" t="str">
        <f>IF(ISERROR(VLOOKUP($B2013,'РЕОРГ 01.05.2010'!A:B,2,FALSE)),"",VLOOKUP($B2013,'РЕОРГ 01.05.2010'!A:B,2,FALSE))</f>
        <v/>
      </c>
      <c r="BK2013" s="12" t="str">
        <f t="shared" si="1101"/>
        <v>Опер.касса №4437/062</v>
      </c>
      <c r="BL2013" t="e">
        <f>LEFT(#REF!,2)</f>
        <v>#REF!</v>
      </c>
      <c r="BM2013" s="12" t="str">
        <f t="shared" si="1107"/>
        <v>4437/062</v>
      </c>
      <c r="BO2013" t="str">
        <f>IF(ISERROR(VLOOKUP($B2013,'РЕОРГ 01.08.2010'!A:B,2,FALSE)),"",VLOOKUP($B2013,'РЕОРГ 01.08.2010'!A:B,2,FALSE))</f>
        <v/>
      </c>
      <c r="BP2013" s="12" t="str">
        <f t="shared" si="1102"/>
        <v>Опер.касса №4437/062</v>
      </c>
      <c r="BQ2013" t="e">
        <f>LEFT(#REF!,2)</f>
        <v>#REF!</v>
      </c>
      <c r="BR2013" s="12" t="str">
        <f t="shared" si="1108"/>
        <v>4437/062</v>
      </c>
    </row>
    <row r="2014" spans="1:70" ht="12.75" customHeight="1">
      <c r="A2014" t="str">
        <f t="shared" si="1103"/>
        <v>4437/063</v>
      </c>
      <c r="B2014" s="133">
        <v>2357</v>
      </c>
      <c r="C2014" s="1" t="s">
        <v>3611</v>
      </c>
      <c r="D2014" s="32" t="s">
        <v>1931</v>
      </c>
      <c r="E2014" s="1" t="s">
        <v>3612</v>
      </c>
      <c r="F2014" s="1" t="s">
        <v>9306</v>
      </c>
      <c r="G2014" s="1" t="s">
        <v>3613</v>
      </c>
      <c r="H2014" s="1" t="s">
        <v>3614</v>
      </c>
      <c r="I2014" s="1" t="s">
        <v>9528</v>
      </c>
      <c r="J2014" s="1"/>
      <c r="K2014" s="1">
        <v>0.15</v>
      </c>
      <c r="L2014" s="32" t="s">
        <v>4049</v>
      </c>
      <c r="M2014" s="8" t="s">
        <v>11851</v>
      </c>
      <c r="N2014" s="2" t="s">
        <v>12777</v>
      </c>
      <c r="O2014" s="173"/>
      <c r="P2014" s="168">
        <f t="shared" si="1133"/>
        <v>2011</v>
      </c>
      <c r="Q2014" s="138" t="e">
        <f t="shared" si="1127"/>
        <v>#VALUE!</v>
      </c>
      <c r="R2014" s="138" t="e">
        <f t="shared" si="1128"/>
        <v>#VALUE!</v>
      </c>
      <c r="S2014" s="138" t="e">
        <f t="shared" si="1129"/>
        <v>#VALUE!</v>
      </c>
      <c r="T2014" s="138" t="e">
        <f t="shared" si="1130"/>
        <v>#VALUE!</v>
      </c>
      <c r="U2014" s="138" t="e">
        <f t="shared" si="1131"/>
        <v>#VALUE!</v>
      </c>
      <c r="V2014" s="138" t="e">
        <f t="shared" si="1132"/>
        <v>#VALUE!</v>
      </c>
      <c r="W2014" s="158" t="str">
        <f t="shared" si="1109"/>
        <v>выходной</v>
      </c>
      <c r="X2014" s="159" t="e">
        <f>HLOOKUP(SEARCH("2",$M2014)-1,$Q$3:$V2014,$P2014+1,FALSE)</f>
        <v>#N/A</v>
      </c>
      <c r="Y2014" s="160" t="str">
        <f t="shared" si="1110"/>
        <v>09:00 15:00(13:00 13:30)</v>
      </c>
      <c r="Z2014" s="161" t="e">
        <f t="shared" si="1111"/>
        <v>#VALUE!</v>
      </c>
      <c r="AA2014" s="158" t="str">
        <f t="shared" si="1112"/>
        <v>09:00 15:00(13:00 13:30)</v>
      </c>
      <c r="AB2014" s="159" t="e">
        <f>HLOOKUP(SEARCH("3",$M2014)-1,$Q$3:$V2014,$P2014+1,FALSE)</f>
        <v>#VALUE!</v>
      </c>
      <c r="AC2014" s="160" t="e">
        <f t="shared" si="1113"/>
        <v>#VALUE!</v>
      </c>
      <c r="AD2014" s="161" t="e">
        <f t="shared" si="1114"/>
        <v>#VALUE!</v>
      </c>
      <c r="AE2014" s="158" t="str">
        <f t="shared" si="1115"/>
        <v>выходной</v>
      </c>
      <c r="AF2014" s="159" t="e">
        <f>HLOOKUP(SEARCH("4",$M2014)-1,$Q$3:$V2014,$P2014+1,FALSE)</f>
        <v>#VALUE!</v>
      </c>
      <c r="AG2014" s="161" t="e">
        <f t="shared" si="1116"/>
        <v>#VALUE!</v>
      </c>
      <c r="AH2014" s="161" t="e">
        <f t="shared" si="1117"/>
        <v>#VALUE!</v>
      </c>
      <c r="AI2014" s="158" t="str">
        <f t="shared" si="1118"/>
        <v>выходной</v>
      </c>
      <c r="AJ2014" s="159" t="e">
        <f>HLOOKUP(SEARCH("5",$M2014)-1,$Q$3:$V2014,$P2014+1,FALSE)</f>
        <v>#VALUE!</v>
      </c>
      <c r="AK2014" s="161" t="e">
        <f t="shared" si="1119"/>
        <v>#VALUE!</v>
      </c>
      <c r="AL2014" s="161" t="e">
        <f t="shared" si="1120"/>
        <v>#VALUE!</v>
      </c>
      <c r="AM2014" s="158" t="str">
        <f t="shared" si="1121"/>
        <v>выходной</v>
      </c>
      <c r="AN2014" s="159" t="e">
        <f>HLOOKUP(SEARCH("6",$M2014)-1,$Q$3:$V2014,$P2014+1,FALSE)</f>
        <v>#VALUE!</v>
      </c>
      <c r="AO2014" s="161" t="e">
        <f t="shared" si="1122"/>
        <v>#VALUE!</v>
      </c>
      <c r="AP2014" s="161" t="e">
        <f t="shared" si="1123"/>
        <v>#VALUE!</v>
      </c>
      <c r="AQ2014" s="162" t="str">
        <f t="shared" si="1124"/>
        <v>выходной</v>
      </c>
      <c r="AR2014" s="163" t="e">
        <f>HLOOKUP(SEARCH("7",$M2014)-1,$Q$3:$V2014,$P2014+1,FALSE)</f>
        <v>#VALUE!</v>
      </c>
      <c r="AS2014" s="164" t="str">
        <f t="shared" si="1125"/>
        <v>выходной</v>
      </c>
      <c r="AT2014" s="142"/>
      <c r="AU2014" s="11" t="str">
        <f>IF(ISERROR(VLOOKUP(B2014,'РЕОРГ 2008'!$A:$B,2,FALSE)),"",VLOOKUP(B2014,'РЕОРГ 2008'!$A:$B,2,FALSE))</f>
        <v/>
      </c>
      <c r="AV2014" s="12" t="str">
        <f t="shared" si="1126"/>
        <v>Опер.касса №4437/063</v>
      </c>
      <c r="AW2014" s="31" t="e">
        <f>LEFT(#REF!,2)</f>
        <v>#REF!</v>
      </c>
      <c r="AX2014" s="12" t="str">
        <f t="shared" si="1104"/>
        <v>4437/063</v>
      </c>
      <c r="AZ2014" t="str">
        <f>IF(ISERROR(VLOOKUP(B2014,'РЕОРГ 01.08.2009'!$A:$B,2,FALSE)),"",VLOOKUP(B2014,'РЕОРГ 01.08.2009'!$A:$B,2,FALSE))</f>
        <v/>
      </c>
      <c r="BA2014" s="12" t="str">
        <f t="shared" si="1099"/>
        <v>Опер.касса №4437/063</v>
      </c>
      <c r="BB2014" t="e">
        <f>LEFT(#REF!,2)</f>
        <v>#REF!</v>
      </c>
      <c r="BC2014" s="12" t="str">
        <f t="shared" si="1105"/>
        <v>4437/063</v>
      </c>
      <c r="BE2014" t="str">
        <f>IF(ISERROR(VLOOKUP(B2014,'РЕОРГ 01.10.2009'!A:C,3,FALSE)),"",VLOOKUP(B2014,'РЕОРГ 01.10.2009'!A:C,3,FALSE))</f>
        <v/>
      </c>
      <c r="BF2014" s="12" t="str">
        <f t="shared" si="1100"/>
        <v>Опер.касса №4437/063</v>
      </c>
      <c r="BG2014" t="e">
        <f>LEFT(#REF!,2)</f>
        <v>#REF!</v>
      </c>
      <c r="BH2014" s="12" t="str">
        <f t="shared" si="1106"/>
        <v>4437/063</v>
      </c>
      <c r="BJ2014" t="str">
        <f>IF(ISERROR(VLOOKUP($B2014,'РЕОРГ 01.05.2010'!A:B,2,FALSE)),"",VLOOKUP($B2014,'РЕОРГ 01.05.2010'!A:B,2,FALSE))</f>
        <v/>
      </c>
      <c r="BK2014" s="12" t="str">
        <f t="shared" si="1101"/>
        <v>Опер.касса №4437/063</v>
      </c>
      <c r="BL2014" t="e">
        <f>LEFT(#REF!,2)</f>
        <v>#REF!</v>
      </c>
      <c r="BM2014" s="12" t="str">
        <f t="shared" si="1107"/>
        <v>4437/063</v>
      </c>
      <c r="BO2014" t="str">
        <f>IF(ISERROR(VLOOKUP($B2014,'РЕОРГ 01.08.2010'!A:B,2,FALSE)),"",VLOOKUP($B2014,'РЕОРГ 01.08.2010'!A:B,2,FALSE))</f>
        <v/>
      </c>
      <c r="BP2014" s="12" t="str">
        <f t="shared" si="1102"/>
        <v>Опер.касса №4437/063</v>
      </c>
      <c r="BQ2014" t="e">
        <f>LEFT(#REF!,2)</f>
        <v>#REF!</v>
      </c>
      <c r="BR2014" s="12" t="str">
        <f t="shared" si="1108"/>
        <v>4437/063</v>
      </c>
    </row>
    <row r="2015" spans="1:70" ht="12.75" customHeight="1">
      <c r="A2015" t="str">
        <f t="shared" si="1103"/>
        <v>4437/064</v>
      </c>
      <c r="B2015" s="133">
        <v>2358</v>
      </c>
      <c r="C2015" s="1" t="s">
        <v>3615</v>
      </c>
      <c r="D2015" s="32" t="s">
        <v>1926</v>
      </c>
      <c r="E2015" s="1" t="s">
        <v>6482</v>
      </c>
      <c r="F2015" s="1" t="s">
        <v>9306</v>
      </c>
      <c r="G2015" s="1" t="s">
        <v>3616</v>
      </c>
      <c r="H2015" s="1" t="s">
        <v>3617</v>
      </c>
      <c r="I2015" s="1" t="s">
        <v>3618</v>
      </c>
      <c r="J2015" s="1"/>
      <c r="K2015" s="1">
        <v>6.65</v>
      </c>
      <c r="L2015" s="32" t="s">
        <v>4051</v>
      </c>
      <c r="M2015" s="8" t="s">
        <v>11773</v>
      </c>
      <c r="N2015" s="2" t="s">
        <v>12774</v>
      </c>
      <c r="O2015" s="173"/>
      <c r="P2015" s="168">
        <f t="shared" si="1133"/>
        <v>2012</v>
      </c>
      <c r="Q2015" s="138">
        <f t="shared" si="1127"/>
        <v>12</v>
      </c>
      <c r="R2015" s="138">
        <f t="shared" si="1128"/>
        <v>24</v>
      </c>
      <c r="S2015" s="138">
        <f t="shared" si="1129"/>
        <v>36</v>
      </c>
      <c r="T2015" s="138">
        <f t="shared" si="1130"/>
        <v>48</v>
      </c>
      <c r="U2015" s="138">
        <f t="shared" si="1131"/>
        <v>60</v>
      </c>
      <c r="V2015" s="138" t="e">
        <f t="shared" si="1132"/>
        <v>#VALUE!</v>
      </c>
      <c r="W2015" s="158" t="str">
        <f t="shared" si="1109"/>
        <v>08:00 18:00</v>
      </c>
      <c r="X2015" s="159">
        <f>HLOOKUP(SEARCH("2",$M2015)-1,$Q$3:$V2015,$P2015+1,FALSE)</f>
        <v>12</v>
      </c>
      <c r="Y2015" s="160" t="str">
        <f t="shared" si="1110"/>
        <v>09:00 18:00|08:00 18:00|08:00 18:00|08:00 18:00|08:00 16:00(12:00 12:30)</v>
      </c>
      <c r="Z2015" s="161" t="str">
        <f t="shared" si="1111"/>
        <v>09:00 18:00</v>
      </c>
      <c r="AA2015" s="158" t="str">
        <f t="shared" si="1112"/>
        <v>09:00 18:00</v>
      </c>
      <c r="AB2015" s="159">
        <f>HLOOKUP(SEARCH("3",$M2015)-1,$Q$3:$V2015,$P2015+1,FALSE)</f>
        <v>24</v>
      </c>
      <c r="AC2015" s="160" t="str">
        <f t="shared" si="1113"/>
        <v>08:00 18:00|08:00 18:00|08:00 18:00|08:00 16:00(12:00 12:30)</v>
      </c>
      <c r="AD2015" s="161" t="str">
        <f t="shared" si="1114"/>
        <v>08:00 18:00</v>
      </c>
      <c r="AE2015" s="158" t="str">
        <f t="shared" si="1115"/>
        <v>08:00 18:00</v>
      </c>
      <c r="AF2015" s="159">
        <f>HLOOKUP(SEARCH("4",$M2015)-1,$Q$3:$V2015,$P2015+1,FALSE)</f>
        <v>36</v>
      </c>
      <c r="AG2015" s="161" t="str">
        <f t="shared" si="1116"/>
        <v>08:00 18:00|08:00 18:00|08:00 16:00(12:00 12:30)</v>
      </c>
      <c r="AH2015" s="161" t="str">
        <f t="shared" si="1117"/>
        <v>08:00 18:00</v>
      </c>
      <c r="AI2015" s="158" t="str">
        <f t="shared" si="1118"/>
        <v>08:00 18:00</v>
      </c>
      <c r="AJ2015" s="159">
        <f>HLOOKUP(SEARCH("5",$M2015)-1,$Q$3:$V2015,$P2015+1,FALSE)</f>
        <v>48</v>
      </c>
      <c r="AK2015" s="161" t="str">
        <f t="shared" si="1119"/>
        <v>08:00 18:00|08:00 16:00(12:00 12:30)</v>
      </c>
      <c r="AL2015" s="161" t="str">
        <f t="shared" si="1120"/>
        <v>08:00 18:00</v>
      </c>
      <c r="AM2015" s="158" t="str">
        <f t="shared" si="1121"/>
        <v>08:00 18:00</v>
      </c>
      <c r="AN2015" s="159">
        <f>HLOOKUP(SEARCH("6",$M2015)-1,$Q$3:$V2015,$P2015+1,FALSE)</f>
        <v>60</v>
      </c>
      <c r="AO2015" s="161" t="str">
        <f t="shared" si="1122"/>
        <v>08:00 16:00(12:00 12:30)</v>
      </c>
      <c r="AP2015" s="161" t="e">
        <f t="shared" si="1123"/>
        <v>#VALUE!</v>
      </c>
      <c r="AQ2015" s="162" t="str">
        <f t="shared" si="1124"/>
        <v>08:00 16:00(12:00 12:30)</v>
      </c>
      <c r="AR2015" s="163" t="e">
        <f>HLOOKUP(SEARCH("7",$M2015)-1,$Q$3:$V2015,$P2015+1,FALSE)</f>
        <v>#VALUE!</v>
      </c>
      <c r="AS2015" s="164" t="str">
        <f t="shared" si="1125"/>
        <v>выходной</v>
      </c>
      <c r="AT2015" s="142"/>
      <c r="AU2015" s="11" t="str">
        <f>IF(ISERROR(VLOOKUP(B2015,'РЕОРГ 2008'!$A:$B,2,FALSE)),"",VLOOKUP(B2015,'РЕОРГ 2008'!$A:$B,2,FALSE))</f>
        <v/>
      </c>
      <c r="AV2015" s="12" t="str">
        <f t="shared" si="1126"/>
        <v>Доп.офис №4437/064</v>
      </c>
      <c r="AW2015" s="31" t="e">
        <f>LEFT(#REF!,2)</f>
        <v>#REF!</v>
      </c>
      <c r="AX2015" s="12" t="str">
        <f t="shared" si="1104"/>
        <v>4437/064</v>
      </c>
      <c r="AZ2015" t="str">
        <f>IF(ISERROR(VLOOKUP(B2015,'РЕОРГ 01.08.2009'!$A:$B,2,FALSE)),"",VLOOKUP(B2015,'РЕОРГ 01.08.2009'!$A:$B,2,FALSE))</f>
        <v/>
      </c>
      <c r="BA2015" s="12" t="str">
        <f t="shared" si="1099"/>
        <v>Доп.офис №4437/064</v>
      </c>
      <c r="BB2015" t="e">
        <f>LEFT(#REF!,2)</f>
        <v>#REF!</v>
      </c>
      <c r="BC2015" s="12" t="str">
        <f t="shared" si="1105"/>
        <v>4437/064</v>
      </c>
      <c r="BE2015" t="str">
        <f>IF(ISERROR(VLOOKUP(B2015,'РЕОРГ 01.10.2009'!A:C,3,FALSE)),"",VLOOKUP(B2015,'РЕОРГ 01.10.2009'!A:C,3,FALSE))</f>
        <v/>
      </c>
      <c r="BF2015" s="12" t="str">
        <f t="shared" si="1100"/>
        <v>Доп.офис №4437/064</v>
      </c>
      <c r="BG2015" t="e">
        <f>LEFT(#REF!,2)</f>
        <v>#REF!</v>
      </c>
      <c r="BH2015" s="12" t="str">
        <f t="shared" si="1106"/>
        <v>4437/064</v>
      </c>
      <c r="BJ2015" t="str">
        <f>IF(ISERROR(VLOOKUP($B2015,'РЕОРГ 01.05.2010'!A:B,2,FALSE)),"",VLOOKUP($B2015,'РЕОРГ 01.05.2010'!A:B,2,FALSE))</f>
        <v/>
      </c>
      <c r="BK2015" s="12" t="str">
        <f t="shared" si="1101"/>
        <v>Доп.офис №4437/064</v>
      </c>
      <c r="BL2015" t="e">
        <f>LEFT(#REF!,2)</f>
        <v>#REF!</v>
      </c>
      <c r="BM2015" s="12" t="str">
        <f t="shared" si="1107"/>
        <v>4437/064</v>
      </c>
      <c r="BO2015" t="str">
        <f>IF(ISERROR(VLOOKUP($B2015,'РЕОРГ 01.08.2010'!A:B,2,FALSE)),"",VLOOKUP($B2015,'РЕОРГ 01.08.2010'!A:B,2,FALSE))</f>
        <v/>
      </c>
      <c r="BP2015" s="12" t="str">
        <f t="shared" si="1102"/>
        <v>Доп.офис №4437/064</v>
      </c>
      <c r="BQ2015" t="e">
        <f>LEFT(#REF!,2)</f>
        <v>#REF!</v>
      </c>
      <c r="BR2015" s="12" t="str">
        <f t="shared" si="1108"/>
        <v>4437/064</v>
      </c>
    </row>
    <row r="2016" spans="1:70" ht="12.75" customHeight="1">
      <c r="A2016" t="str">
        <f t="shared" si="1103"/>
        <v>4437/09</v>
      </c>
      <c r="B2016" s="133">
        <v>2360</v>
      </c>
      <c r="C2016" s="1" t="s">
        <v>3619</v>
      </c>
      <c r="D2016" s="32" t="s">
        <v>1931</v>
      </c>
      <c r="E2016" s="1" t="s">
        <v>3620</v>
      </c>
      <c r="F2016" s="1" t="s">
        <v>9306</v>
      </c>
      <c r="G2016" s="1" t="s">
        <v>3621</v>
      </c>
      <c r="H2016" s="1" t="s">
        <v>3622</v>
      </c>
      <c r="I2016" s="1" t="s">
        <v>9529</v>
      </c>
      <c r="J2016" s="1"/>
      <c r="K2016" s="1">
        <v>0.15</v>
      </c>
      <c r="L2016" s="32" t="s">
        <v>4049</v>
      </c>
      <c r="M2016" s="8" t="s">
        <v>11851</v>
      </c>
      <c r="N2016" s="2" t="s">
        <v>12750</v>
      </c>
      <c r="O2016" s="173"/>
      <c r="P2016" s="168">
        <f t="shared" si="1133"/>
        <v>2013</v>
      </c>
      <c r="Q2016" s="138" t="e">
        <f t="shared" si="1127"/>
        <v>#VALUE!</v>
      </c>
      <c r="R2016" s="138" t="e">
        <f t="shared" si="1128"/>
        <v>#VALUE!</v>
      </c>
      <c r="S2016" s="138" t="e">
        <f t="shared" si="1129"/>
        <v>#VALUE!</v>
      </c>
      <c r="T2016" s="138" t="e">
        <f t="shared" si="1130"/>
        <v>#VALUE!</v>
      </c>
      <c r="U2016" s="138" t="e">
        <f t="shared" si="1131"/>
        <v>#VALUE!</v>
      </c>
      <c r="V2016" s="138" t="e">
        <f t="shared" si="1132"/>
        <v>#VALUE!</v>
      </c>
      <c r="W2016" s="158" t="str">
        <f t="shared" si="1109"/>
        <v>выходной</v>
      </c>
      <c r="X2016" s="159" t="e">
        <f>HLOOKUP(SEARCH("2",$M2016)-1,$Q$3:$V2016,$P2016+1,FALSE)</f>
        <v>#N/A</v>
      </c>
      <c r="Y2016" s="160" t="str">
        <f t="shared" si="1110"/>
        <v>08:00 14:00(12:00 12:30)</v>
      </c>
      <c r="Z2016" s="161" t="e">
        <f t="shared" si="1111"/>
        <v>#VALUE!</v>
      </c>
      <c r="AA2016" s="158" t="str">
        <f t="shared" si="1112"/>
        <v>08:00 14:00(12:00 12:30)</v>
      </c>
      <c r="AB2016" s="159" t="e">
        <f>HLOOKUP(SEARCH("3",$M2016)-1,$Q$3:$V2016,$P2016+1,FALSE)</f>
        <v>#VALUE!</v>
      </c>
      <c r="AC2016" s="160" t="e">
        <f t="shared" si="1113"/>
        <v>#VALUE!</v>
      </c>
      <c r="AD2016" s="161" t="e">
        <f t="shared" si="1114"/>
        <v>#VALUE!</v>
      </c>
      <c r="AE2016" s="158" t="str">
        <f t="shared" si="1115"/>
        <v>выходной</v>
      </c>
      <c r="AF2016" s="159" t="e">
        <f>HLOOKUP(SEARCH("4",$M2016)-1,$Q$3:$V2016,$P2016+1,FALSE)</f>
        <v>#VALUE!</v>
      </c>
      <c r="AG2016" s="161" t="e">
        <f t="shared" si="1116"/>
        <v>#VALUE!</v>
      </c>
      <c r="AH2016" s="161" t="e">
        <f t="shared" si="1117"/>
        <v>#VALUE!</v>
      </c>
      <c r="AI2016" s="158" t="str">
        <f t="shared" si="1118"/>
        <v>выходной</v>
      </c>
      <c r="AJ2016" s="159" t="e">
        <f>HLOOKUP(SEARCH("5",$M2016)-1,$Q$3:$V2016,$P2016+1,FALSE)</f>
        <v>#VALUE!</v>
      </c>
      <c r="AK2016" s="161" t="e">
        <f t="shared" si="1119"/>
        <v>#VALUE!</v>
      </c>
      <c r="AL2016" s="161" t="e">
        <f t="shared" si="1120"/>
        <v>#VALUE!</v>
      </c>
      <c r="AM2016" s="158" t="str">
        <f t="shared" si="1121"/>
        <v>выходной</v>
      </c>
      <c r="AN2016" s="159" t="e">
        <f>HLOOKUP(SEARCH("6",$M2016)-1,$Q$3:$V2016,$P2016+1,FALSE)</f>
        <v>#VALUE!</v>
      </c>
      <c r="AO2016" s="161" t="e">
        <f t="shared" si="1122"/>
        <v>#VALUE!</v>
      </c>
      <c r="AP2016" s="161" t="e">
        <f t="shared" si="1123"/>
        <v>#VALUE!</v>
      </c>
      <c r="AQ2016" s="162" t="str">
        <f t="shared" si="1124"/>
        <v>выходной</v>
      </c>
      <c r="AR2016" s="163" t="e">
        <f>HLOOKUP(SEARCH("7",$M2016)-1,$Q$3:$V2016,$P2016+1,FALSE)</f>
        <v>#VALUE!</v>
      </c>
      <c r="AS2016" s="164" t="str">
        <f t="shared" si="1125"/>
        <v>выходной</v>
      </c>
      <c r="AT2016" s="142"/>
      <c r="AU2016" s="11" t="str">
        <f>IF(ISERROR(VLOOKUP(B2016,'РЕОРГ 2008'!$A:$B,2,FALSE)),"",VLOOKUP(B2016,'РЕОРГ 2008'!$A:$B,2,FALSE))</f>
        <v/>
      </c>
      <c r="AV2016" s="12" t="str">
        <f t="shared" si="1126"/>
        <v>Опер.касса №4437/09</v>
      </c>
      <c r="AW2016" s="31" t="e">
        <f>LEFT(#REF!,2)</f>
        <v>#REF!</v>
      </c>
      <c r="AX2016" s="12" t="str">
        <f t="shared" si="1104"/>
        <v>4437/09</v>
      </c>
      <c r="AZ2016" t="str">
        <f>IF(ISERROR(VLOOKUP(B2016,'РЕОРГ 01.08.2009'!$A:$B,2,FALSE)),"",VLOOKUP(B2016,'РЕОРГ 01.08.2009'!$A:$B,2,FALSE))</f>
        <v/>
      </c>
      <c r="BA2016" s="12" t="str">
        <f t="shared" si="1099"/>
        <v>Опер.касса №4437/09</v>
      </c>
      <c r="BB2016" t="e">
        <f>LEFT(#REF!,2)</f>
        <v>#REF!</v>
      </c>
      <c r="BC2016" s="12" t="str">
        <f t="shared" si="1105"/>
        <v>4437/09</v>
      </c>
      <c r="BE2016" t="str">
        <f>IF(ISERROR(VLOOKUP(B2016,'РЕОРГ 01.10.2009'!A:C,3,FALSE)),"",VLOOKUP(B2016,'РЕОРГ 01.10.2009'!A:C,3,FALSE))</f>
        <v/>
      </c>
      <c r="BF2016" s="12" t="str">
        <f t="shared" si="1100"/>
        <v>Опер.касса №4437/09</v>
      </c>
      <c r="BG2016" t="e">
        <f>LEFT(#REF!,2)</f>
        <v>#REF!</v>
      </c>
      <c r="BH2016" s="12" t="str">
        <f t="shared" si="1106"/>
        <v>4437/09</v>
      </c>
      <c r="BJ2016" t="str">
        <f>IF(ISERROR(VLOOKUP($B2016,'РЕОРГ 01.05.2010'!A:B,2,FALSE)),"",VLOOKUP($B2016,'РЕОРГ 01.05.2010'!A:B,2,FALSE))</f>
        <v/>
      </c>
      <c r="BK2016" s="12" t="str">
        <f t="shared" si="1101"/>
        <v>Опер.касса №4437/09</v>
      </c>
      <c r="BL2016" t="e">
        <f>LEFT(#REF!,2)</f>
        <v>#REF!</v>
      </c>
      <c r="BM2016" s="12" t="str">
        <f t="shared" si="1107"/>
        <v>4437/09</v>
      </c>
      <c r="BO2016" t="str">
        <f>IF(ISERROR(VLOOKUP($B2016,'РЕОРГ 01.08.2010'!A:B,2,FALSE)),"",VLOOKUP($B2016,'РЕОРГ 01.08.2010'!A:B,2,FALSE))</f>
        <v/>
      </c>
      <c r="BP2016" s="12" t="str">
        <f t="shared" si="1102"/>
        <v>Опер.касса №4437/09</v>
      </c>
      <c r="BQ2016" t="e">
        <f>LEFT(#REF!,2)</f>
        <v>#REF!</v>
      </c>
      <c r="BR2016" s="12" t="str">
        <f t="shared" si="1108"/>
        <v>4437/09</v>
      </c>
    </row>
    <row r="2017" spans="1:70" ht="12.75" customHeight="1">
      <c r="A2017" t="str">
        <f t="shared" si="1103"/>
        <v>5836</v>
      </c>
      <c r="B2017" s="133">
        <v>2407</v>
      </c>
      <c r="C2017" s="1" t="s">
        <v>3181</v>
      </c>
      <c r="D2017" s="32" t="s">
        <v>4491</v>
      </c>
      <c r="E2017" s="1" t="s">
        <v>3182</v>
      </c>
      <c r="F2017" s="1" t="s">
        <v>9306</v>
      </c>
      <c r="G2017" s="1" t="s">
        <v>2412</v>
      </c>
      <c r="H2017" s="1" t="s">
        <v>1742</v>
      </c>
      <c r="I2017" s="1" t="s">
        <v>3885</v>
      </c>
      <c r="J2017" s="1" t="s">
        <v>13033</v>
      </c>
      <c r="K2017" s="1">
        <v>130</v>
      </c>
      <c r="L2017" s="32" t="s">
        <v>4051</v>
      </c>
      <c r="M2017" s="8" t="s">
        <v>11773</v>
      </c>
      <c r="N2017" s="2" t="s">
        <v>12778</v>
      </c>
      <c r="O2017" s="173"/>
      <c r="P2017" s="168">
        <f t="shared" si="1133"/>
        <v>2014</v>
      </c>
      <c r="Q2017" s="138">
        <f t="shared" si="1127"/>
        <v>12</v>
      </c>
      <c r="R2017" s="138">
        <f t="shared" si="1128"/>
        <v>24</v>
      </c>
      <c r="S2017" s="138">
        <f t="shared" si="1129"/>
        <v>36</v>
      </c>
      <c r="T2017" s="138">
        <f t="shared" si="1130"/>
        <v>48</v>
      </c>
      <c r="U2017" s="138">
        <f t="shared" si="1131"/>
        <v>60</v>
      </c>
      <c r="V2017" s="138" t="e">
        <f t="shared" si="1132"/>
        <v>#VALUE!</v>
      </c>
      <c r="W2017" s="158" t="str">
        <f t="shared" si="1109"/>
        <v>08:00 18:00</v>
      </c>
      <c r="X2017" s="159">
        <f>HLOOKUP(SEARCH("2",$M2017)-1,$Q$3:$V2017,$P2017+1,FALSE)</f>
        <v>12</v>
      </c>
      <c r="Y2017" s="160" t="str">
        <f t="shared" si="1110"/>
        <v>08:00 18:00|08:00 18:00|08:00 18:00|08:00 18:00|08:00 15:00(12:00 13:00)</v>
      </c>
      <c r="Z2017" s="161" t="str">
        <f t="shared" si="1111"/>
        <v>08:00 18:00</v>
      </c>
      <c r="AA2017" s="158" t="str">
        <f t="shared" si="1112"/>
        <v>08:00 18:00</v>
      </c>
      <c r="AB2017" s="159">
        <f>HLOOKUP(SEARCH("3",$M2017)-1,$Q$3:$V2017,$P2017+1,FALSE)</f>
        <v>24</v>
      </c>
      <c r="AC2017" s="160" t="str">
        <f t="shared" si="1113"/>
        <v>08:00 18:00|08:00 18:00|08:00 18:00|08:00 15:00(12:00 13:00)</v>
      </c>
      <c r="AD2017" s="161" t="str">
        <f t="shared" si="1114"/>
        <v>08:00 18:00</v>
      </c>
      <c r="AE2017" s="158" t="str">
        <f t="shared" si="1115"/>
        <v>08:00 18:00</v>
      </c>
      <c r="AF2017" s="159">
        <f>HLOOKUP(SEARCH("4",$M2017)-1,$Q$3:$V2017,$P2017+1,FALSE)</f>
        <v>36</v>
      </c>
      <c r="AG2017" s="161" t="str">
        <f t="shared" si="1116"/>
        <v>08:00 18:00|08:00 18:00|08:00 15:00(12:00 13:00)</v>
      </c>
      <c r="AH2017" s="161" t="str">
        <f t="shared" si="1117"/>
        <v>08:00 18:00</v>
      </c>
      <c r="AI2017" s="158" t="str">
        <f t="shared" si="1118"/>
        <v>08:00 18:00</v>
      </c>
      <c r="AJ2017" s="159">
        <f>HLOOKUP(SEARCH("5",$M2017)-1,$Q$3:$V2017,$P2017+1,FALSE)</f>
        <v>48</v>
      </c>
      <c r="AK2017" s="161" t="str">
        <f t="shared" si="1119"/>
        <v>08:00 18:00|08:00 15:00(12:00 13:00)</v>
      </c>
      <c r="AL2017" s="161" t="str">
        <f t="shared" si="1120"/>
        <v>08:00 18:00</v>
      </c>
      <c r="AM2017" s="158" t="str">
        <f t="shared" si="1121"/>
        <v>08:00 18:00</v>
      </c>
      <c r="AN2017" s="159">
        <f>HLOOKUP(SEARCH("6",$M2017)-1,$Q$3:$V2017,$P2017+1,FALSE)</f>
        <v>60</v>
      </c>
      <c r="AO2017" s="161" t="str">
        <f t="shared" si="1122"/>
        <v>08:00 15:00(12:00 13:00)</v>
      </c>
      <c r="AP2017" s="161" t="e">
        <f t="shared" si="1123"/>
        <v>#VALUE!</v>
      </c>
      <c r="AQ2017" s="162" t="str">
        <f t="shared" si="1124"/>
        <v>08:00 15:00(12:00 13:00)</v>
      </c>
      <c r="AR2017" s="163" t="e">
        <f>HLOOKUP(SEARCH("7",$M2017)-1,$Q$3:$V2017,$P2017+1,FALSE)</f>
        <v>#VALUE!</v>
      </c>
      <c r="AS2017" s="164" t="str">
        <f t="shared" si="1125"/>
        <v>выходной</v>
      </c>
      <c r="AT2017" s="142"/>
      <c r="AU2017" s="11" t="str">
        <f>IF(ISERROR(VLOOKUP(B2017,'РЕОРГ 2008'!$A:$B,2,FALSE)),"",VLOOKUP(B2017,'РЕОРГ 2008'!$A:$B,2,FALSE))</f>
        <v/>
      </c>
      <c r="AV2017" s="12" t="str">
        <f t="shared" si="1126"/>
        <v>Шумерлинское отделение №5836</v>
      </c>
      <c r="AW2017" s="31" t="e">
        <f>LEFT(#REF!,2)</f>
        <v>#REF!</v>
      </c>
      <c r="AX2017" s="12" t="str">
        <f t="shared" si="1104"/>
        <v>5836</v>
      </c>
      <c r="AZ2017" t="str">
        <f>IF(ISERROR(VLOOKUP(B2017,'РЕОРГ 01.08.2009'!$A:$B,2,FALSE)),"",VLOOKUP(B2017,'РЕОРГ 01.08.2009'!$A:$B,2,FALSE))</f>
        <v/>
      </c>
      <c r="BA2017" s="12" t="str">
        <f t="shared" si="1099"/>
        <v>Шумерлинское отделение №5836</v>
      </c>
      <c r="BB2017" t="e">
        <f>LEFT(#REF!,2)</f>
        <v>#REF!</v>
      </c>
      <c r="BC2017" s="12" t="str">
        <f t="shared" si="1105"/>
        <v>5836</v>
      </c>
      <c r="BE2017" t="str">
        <f>IF(ISERROR(VLOOKUP(B2017,'РЕОРГ 01.10.2009'!A:C,3,FALSE)),"",VLOOKUP(B2017,'РЕОРГ 01.10.2009'!A:C,3,FALSE))</f>
        <v/>
      </c>
      <c r="BF2017" s="12" t="str">
        <f t="shared" si="1100"/>
        <v>Шумерлинское отделение №5836</v>
      </c>
      <c r="BG2017" t="e">
        <f>LEFT(#REF!,2)</f>
        <v>#REF!</v>
      </c>
      <c r="BH2017" s="12" t="str">
        <f t="shared" si="1106"/>
        <v>5836</v>
      </c>
      <c r="BJ2017" t="str">
        <f>IF(ISERROR(VLOOKUP($B2017,'РЕОРГ 01.05.2010'!A:B,2,FALSE)),"",VLOOKUP($B2017,'РЕОРГ 01.05.2010'!A:B,2,FALSE))</f>
        <v/>
      </c>
      <c r="BK2017" s="12" t="str">
        <f t="shared" si="1101"/>
        <v>Шумерлинское отделение №5836</v>
      </c>
      <c r="BL2017" t="e">
        <f>LEFT(#REF!,2)</f>
        <v>#REF!</v>
      </c>
      <c r="BM2017" s="12" t="str">
        <f t="shared" si="1107"/>
        <v>5836</v>
      </c>
      <c r="BO2017" t="str">
        <f>IF(ISERROR(VLOOKUP($B2017,'РЕОРГ 01.08.2010'!A:B,2,FALSE)),"",VLOOKUP($B2017,'РЕОРГ 01.08.2010'!A:B,2,FALSE))</f>
        <v/>
      </c>
      <c r="BP2017" s="12" t="str">
        <f t="shared" si="1102"/>
        <v>Шумерлинское отделение №5836</v>
      </c>
      <c r="BQ2017" t="e">
        <f>LEFT(#REF!,2)</f>
        <v>#REF!</v>
      </c>
      <c r="BR2017" s="12" t="str">
        <f t="shared" si="1108"/>
        <v>5836</v>
      </c>
    </row>
    <row r="2018" spans="1:70" ht="12.75" customHeight="1">
      <c r="A2018" t="str">
        <f t="shared" si="1103"/>
        <v>5836/011</v>
      </c>
      <c r="B2018" s="133">
        <v>2408</v>
      </c>
      <c r="C2018" s="1" t="s">
        <v>3183</v>
      </c>
      <c r="D2018" s="32" t="s">
        <v>1931</v>
      </c>
      <c r="E2018" s="1" t="s">
        <v>3184</v>
      </c>
      <c r="F2018" s="1" t="s">
        <v>9306</v>
      </c>
      <c r="G2018" s="1" t="s">
        <v>8039</v>
      </c>
      <c r="H2018" s="1" t="s">
        <v>1742</v>
      </c>
      <c r="I2018" s="1" t="s">
        <v>171</v>
      </c>
      <c r="J2018" s="1"/>
      <c r="K2018" s="1">
        <v>0.15</v>
      </c>
      <c r="L2018" s="32" t="s">
        <v>4049</v>
      </c>
      <c r="M2018" s="8" t="s">
        <v>11851</v>
      </c>
      <c r="N2018" s="2" t="s">
        <v>11973</v>
      </c>
      <c r="O2018" s="173"/>
      <c r="P2018" s="168">
        <f t="shared" si="1133"/>
        <v>2015</v>
      </c>
      <c r="Q2018" s="138" t="e">
        <f t="shared" si="1127"/>
        <v>#VALUE!</v>
      </c>
      <c r="R2018" s="138" t="e">
        <f t="shared" si="1128"/>
        <v>#VALUE!</v>
      </c>
      <c r="S2018" s="138" t="e">
        <f t="shared" si="1129"/>
        <v>#VALUE!</v>
      </c>
      <c r="T2018" s="138" t="e">
        <f t="shared" si="1130"/>
        <v>#VALUE!</v>
      </c>
      <c r="U2018" s="138" t="e">
        <f t="shared" si="1131"/>
        <v>#VALUE!</v>
      </c>
      <c r="V2018" s="138" t="e">
        <f t="shared" si="1132"/>
        <v>#VALUE!</v>
      </c>
      <c r="W2018" s="158" t="str">
        <f t="shared" si="1109"/>
        <v>выходной</v>
      </c>
      <c r="X2018" s="159" t="e">
        <f>HLOOKUP(SEARCH("2",$M2018)-1,$Q$3:$V2018,$P2018+1,FALSE)</f>
        <v>#N/A</v>
      </c>
      <c r="Y2018" s="160" t="str">
        <f t="shared" si="1110"/>
        <v>09:00 15:30(12:00 13:00)</v>
      </c>
      <c r="Z2018" s="161" t="e">
        <f t="shared" si="1111"/>
        <v>#VALUE!</v>
      </c>
      <c r="AA2018" s="158" t="str">
        <f t="shared" si="1112"/>
        <v>09:00 15:30(12:00 13:00)</v>
      </c>
      <c r="AB2018" s="159" t="e">
        <f>HLOOKUP(SEARCH("3",$M2018)-1,$Q$3:$V2018,$P2018+1,FALSE)</f>
        <v>#VALUE!</v>
      </c>
      <c r="AC2018" s="160" t="e">
        <f t="shared" si="1113"/>
        <v>#VALUE!</v>
      </c>
      <c r="AD2018" s="161" t="e">
        <f t="shared" si="1114"/>
        <v>#VALUE!</v>
      </c>
      <c r="AE2018" s="158" t="str">
        <f t="shared" si="1115"/>
        <v>выходной</v>
      </c>
      <c r="AF2018" s="159" t="e">
        <f>HLOOKUP(SEARCH("4",$M2018)-1,$Q$3:$V2018,$P2018+1,FALSE)</f>
        <v>#VALUE!</v>
      </c>
      <c r="AG2018" s="161" t="e">
        <f t="shared" si="1116"/>
        <v>#VALUE!</v>
      </c>
      <c r="AH2018" s="161" t="e">
        <f t="shared" si="1117"/>
        <v>#VALUE!</v>
      </c>
      <c r="AI2018" s="158" t="str">
        <f t="shared" si="1118"/>
        <v>выходной</v>
      </c>
      <c r="AJ2018" s="159" t="e">
        <f>HLOOKUP(SEARCH("5",$M2018)-1,$Q$3:$V2018,$P2018+1,FALSE)</f>
        <v>#VALUE!</v>
      </c>
      <c r="AK2018" s="161" t="e">
        <f t="shared" si="1119"/>
        <v>#VALUE!</v>
      </c>
      <c r="AL2018" s="161" t="e">
        <f t="shared" si="1120"/>
        <v>#VALUE!</v>
      </c>
      <c r="AM2018" s="158" t="str">
        <f t="shared" si="1121"/>
        <v>выходной</v>
      </c>
      <c r="AN2018" s="159" t="e">
        <f>HLOOKUP(SEARCH("6",$M2018)-1,$Q$3:$V2018,$P2018+1,FALSE)</f>
        <v>#VALUE!</v>
      </c>
      <c r="AO2018" s="161" t="e">
        <f t="shared" si="1122"/>
        <v>#VALUE!</v>
      </c>
      <c r="AP2018" s="161" t="e">
        <f t="shared" si="1123"/>
        <v>#VALUE!</v>
      </c>
      <c r="AQ2018" s="162" t="str">
        <f t="shared" si="1124"/>
        <v>выходной</v>
      </c>
      <c r="AR2018" s="163" t="e">
        <f>HLOOKUP(SEARCH("7",$M2018)-1,$Q$3:$V2018,$P2018+1,FALSE)</f>
        <v>#VALUE!</v>
      </c>
      <c r="AS2018" s="164" t="str">
        <f t="shared" si="1125"/>
        <v>выходной</v>
      </c>
      <c r="AT2018" s="142"/>
      <c r="AU2018" s="11" t="str">
        <f>IF(ISERROR(VLOOKUP(B2018,'РЕОРГ 2008'!$A:$B,2,FALSE)),"",VLOOKUP(B2018,'РЕОРГ 2008'!$A:$B,2,FALSE))</f>
        <v/>
      </c>
      <c r="AV2018" s="12" t="str">
        <f t="shared" si="1126"/>
        <v>Опер.касса №5836/011</v>
      </c>
      <c r="AW2018" s="31" t="e">
        <f>LEFT(#REF!,2)</f>
        <v>#REF!</v>
      </c>
      <c r="AX2018" s="12" t="str">
        <f t="shared" si="1104"/>
        <v>5836/011</v>
      </c>
      <c r="AZ2018" t="str">
        <f>IF(ISERROR(VLOOKUP(B2018,'РЕОРГ 01.08.2009'!$A:$B,2,FALSE)),"",VLOOKUP(B2018,'РЕОРГ 01.08.2009'!$A:$B,2,FALSE))</f>
        <v/>
      </c>
      <c r="BA2018" s="12" t="str">
        <f t="shared" si="1099"/>
        <v>Опер.касса №5836/011</v>
      </c>
      <c r="BB2018" t="e">
        <f>LEFT(#REF!,2)</f>
        <v>#REF!</v>
      </c>
      <c r="BC2018" s="12" t="str">
        <f t="shared" si="1105"/>
        <v>5836/011</v>
      </c>
      <c r="BE2018" t="str">
        <f>IF(ISERROR(VLOOKUP(B2018,'РЕОРГ 01.10.2009'!A:C,3,FALSE)),"",VLOOKUP(B2018,'РЕОРГ 01.10.2009'!A:C,3,FALSE))</f>
        <v/>
      </c>
      <c r="BF2018" s="12" t="str">
        <f t="shared" si="1100"/>
        <v>Опер.касса №5836/011</v>
      </c>
      <c r="BG2018" t="e">
        <f>LEFT(#REF!,2)</f>
        <v>#REF!</v>
      </c>
      <c r="BH2018" s="12" t="str">
        <f t="shared" si="1106"/>
        <v>5836/011</v>
      </c>
      <c r="BJ2018" t="str">
        <f>IF(ISERROR(VLOOKUP($B2018,'РЕОРГ 01.05.2010'!A:B,2,FALSE)),"",VLOOKUP($B2018,'РЕОРГ 01.05.2010'!A:B,2,FALSE))</f>
        <v/>
      </c>
      <c r="BK2018" s="12" t="str">
        <f t="shared" si="1101"/>
        <v>Опер.касса №5836/011</v>
      </c>
      <c r="BL2018" t="e">
        <f>LEFT(#REF!,2)</f>
        <v>#REF!</v>
      </c>
      <c r="BM2018" s="12" t="str">
        <f t="shared" si="1107"/>
        <v>5836/011</v>
      </c>
      <c r="BO2018" t="str">
        <f>IF(ISERROR(VLOOKUP($B2018,'РЕОРГ 01.08.2010'!A:B,2,FALSE)),"",VLOOKUP($B2018,'РЕОРГ 01.08.2010'!A:B,2,FALSE))</f>
        <v/>
      </c>
      <c r="BP2018" s="12" t="str">
        <f t="shared" si="1102"/>
        <v>Опер.касса №5836/011</v>
      </c>
      <c r="BQ2018" t="e">
        <f>LEFT(#REF!,2)</f>
        <v>#REF!</v>
      </c>
      <c r="BR2018" s="12" t="str">
        <f t="shared" si="1108"/>
        <v>5836/011</v>
      </c>
    </row>
    <row r="2019" spans="1:70" ht="12.75" customHeight="1">
      <c r="A2019" t="str">
        <f t="shared" si="1103"/>
        <v>5836/014</v>
      </c>
      <c r="B2019" s="133">
        <v>2409</v>
      </c>
      <c r="C2019" s="1" t="s">
        <v>3185</v>
      </c>
      <c r="D2019" s="32" t="s">
        <v>1931</v>
      </c>
      <c r="E2019" s="1" t="s">
        <v>3186</v>
      </c>
      <c r="F2019" s="1" t="s">
        <v>9306</v>
      </c>
      <c r="G2019" s="1" t="s">
        <v>8040</v>
      </c>
      <c r="H2019" s="1" t="s">
        <v>2158</v>
      </c>
      <c r="I2019" s="1" t="s">
        <v>3886</v>
      </c>
      <c r="J2019" s="1"/>
      <c r="K2019" s="1">
        <v>0.15</v>
      </c>
      <c r="L2019" s="32" t="s">
        <v>4049</v>
      </c>
      <c r="M2019" s="8" t="s">
        <v>11789</v>
      </c>
      <c r="N2019" s="2" t="s">
        <v>11973</v>
      </c>
      <c r="O2019" s="173"/>
      <c r="P2019" s="168">
        <f t="shared" si="1133"/>
        <v>2016</v>
      </c>
      <c r="Q2019" s="138" t="e">
        <f t="shared" si="1127"/>
        <v>#VALUE!</v>
      </c>
      <c r="R2019" s="138" t="e">
        <f t="shared" si="1128"/>
        <v>#VALUE!</v>
      </c>
      <c r="S2019" s="138" t="e">
        <f t="shared" si="1129"/>
        <v>#VALUE!</v>
      </c>
      <c r="T2019" s="138" t="e">
        <f t="shared" si="1130"/>
        <v>#VALUE!</v>
      </c>
      <c r="U2019" s="138" t="e">
        <f t="shared" si="1131"/>
        <v>#VALUE!</v>
      </c>
      <c r="V2019" s="138" t="e">
        <f t="shared" si="1132"/>
        <v>#VALUE!</v>
      </c>
      <c r="W2019" s="158" t="str">
        <f t="shared" si="1109"/>
        <v>09:00 15:30(12:00 13:00)</v>
      </c>
      <c r="X2019" s="159" t="e">
        <f>HLOOKUP(SEARCH("2",$M2019)-1,$Q$3:$V2019,$P2019+1,FALSE)</f>
        <v>#VALUE!</v>
      </c>
      <c r="Y2019" s="160" t="e">
        <f t="shared" si="1110"/>
        <v>#VALUE!</v>
      </c>
      <c r="Z2019" s="161" t="e">
        <f t="shared" si="1111"/>
        <v>#VALUE!</v>
      </c>
      <c r="AA2019" s="158" t="str">
        <f t="shared" si="1112"/>
        <v>выходной</v>
      </c>
      <c r="AB2019" s="159" t="e">
        <f>HLOOKUP(SEARCH("3",$M2019)-1,$Q$3:$V2019,$P2019+1,FALSE)</f>
        <v>#VALUE!</v>
      </c>
      <c r="AC2019" s="160" t="e">
        <f t="shared" si="1113"/>
        <v>#VALUE!</v>
      </c>
      <c r="AD2019" s="161" t="e">
        <f t="shared" si="1114"/>
        <v>#VALUE!</v>
      </c>
      <c r="AE2019" s="158" t="str">
        <f t="shared" si="1115"/>
        <v>выходной</v>
      </c>
      <c r="AF2019" s="159" t="e">
        <f>HLOOKUP(SEARCH("4",$M2019)-1,$Q$3:$V2019,$P2019+1,FALSE)</f>
        <v>#VALUE!</v>
      </c>
      <c r="AG2019" s="161" t="e">
        <f t="shared" si="1116"/>
        <v>#VALUE!</v>
      </c>
      <c r="AH2019" s="161" t="e">
        <f t="shared" si="1117"/>
        <v>#VALUE!</v>
      </c>
      <c r="AI2019" s="158" t="str">
        <f t="shared" si="1118"/>
        <v>выходной</v>
      </c>
      <c r="AJ2019" s="159" t="e">
        <f>HLOOKUP(SEARCH("5",$M2019)-1,$Q$3:$V2019,$P2019+1,FALSE)</f>
        <v>#VALUE!</v>
      </c>
      <c r="AK2019" s="161" t="e">
        <f t="shared" si="1119"/>
        <v>#VALUE!</v>
      </c>
      <c r="AL2019" s="161" t="e">
        <f t="shared" si="1120"/>
        <v>#VALUE!</v>
      </c>
      <c r="AM2019" s="158" t="str">
        <f t="shared" si="1121"/>
        <v>выходной</v>
      </c>
      <c r="AN2019" s="159" t="e">
        <f>HLOOKUP(SEARCH("6",$M2019)-1,$Q$3:$V2019,$P2019+1,FALSE)</f>
        <v>#VALUE!</v>
      </c>
      <c r="AO2019" s="161" t="e">
        <f t="shared" si="1122"/>
        <v>#VALUE!</v>
      </c>
      <c r="AP2019" s="161" t="e">
        <f t="shared" si="1123"/>
        <v>#VALUE!</v>
      </c>
      <c r="AQ2019" s="162" t="str">
        <f t="shared" si="1124"/>
        <v>выходной</v>
      </c>
      <c r="AR2019" s="163" t="e">
        <f>HLOOKUP(SEARCH("7",$M2019)-1,$Q$3:$V2019,$P2019+1,FALSE)</f>
        <v>#VALUE!</v>
      </c>
      <c r="AS2019" s="164" t="str">
        <f t="shared" si="1125"/>
        <v>выходной</v>
      </c>
      <c r="AT2019" s="142"/>
      <c r="AU2019" s="11" t="str">
        <f>IF(ISERROR(VLOOKUP(B2019,'РЕОРГ 2008'!$A:$B,2,FALSE)),"",VLOOKUP(B2019,'РЕОРГ 2008'!$A:$B,2,FALSE))</f>
        <v/>
      </c>
      <c r="AV2019" s="12" t="str">
        <f t="shared" si="1126"/>
        <v>Опер.касса №5836/014</v>
      </c>
      <c r="AW2019" s="31" t="e">
        <f>LEFT(#REF!,2)</f>
        <v>#REF!</v>
      </c>
      <c r="AX2019" s="12" t="str">
        <f t="shared" si="1104"/>
        <v>5836/014</v>
      </c>
      <c r="AZ2019" t="str">
        <f>IF(ISERROR(VLOOKUP(B2019,'РЕОРГ 01.08.2009'!$A:$B,2,FALSE)),"",VLOOKUP(B2019,'РЕОРГ 01.08.2009'!$A:$B,2,FALSE))</f>
        <v/>
      </c>
      <c r="BA2019" s="12" t="str">
        <f t="shared" si="1099"/>
        <v>Опер.касса №5836/014</v>
      </c>
      <c r="BB2019" t="e">
        <f>LEFT(#REF!,2)</f>
        <v>#REF!</v>
      </c>
      <c r="BC2019" s="12" t="str">
        <f t="shared" si="1105"/>
        <v>5836/014</v>
      </c>
      <c r="BE2019" t="str">
        <f>IF(ISERROR(VLOOKUP(B2019,'РЕОРГ 01.10.2009'!A:C,3,FALSE)),"",VLOOKUP(B2019,'РЕОРГ 01.10.2009'!A:C,3,FALSE))</f>
        <v/>
      </c>
      <c r="BF2019" s="12" t="str">
        <f t="shared" si="1100"/>
        <v>Опер.касса №5836/014</v>
      </c>
      <c r="BG2019" t="e">
        <f>LEFT(#REF!,2)</f>
        <v>#REF!</v>
      </c>
      <c r="BH2019" s="12" t="str">
        <f t="shared" si="1106"/>
        <v>5836/014</v>
      </c>
      <c r="BJ2019" t="str">
        <f>IF(ISERROR(VLOOKUP($B2019,'РЕОРГ 01.05.2010'!A:B,2,FALSE)),"",VLOOKUP($B2019,'РЕОРГ 01.05.2010'!A:B,2,FALSE))</f>
        <v/>
      </c>
      <c r="BK2019" s="12" t="str">
        <f t="shared" si="1101"/>
        <v>Опер.касса №5836/014</v>
      </c>
      <c r="BL2019" t="e">
        <f>LEFT(#REF!,2)</f>
        <v>#REF!</v>
      </c>
      <c r="BM2019" s="12" t="str">
        <f t="shared" si="1107"/>
        <v>5836/014</v>
      </c>
      <c r="BO2019" t="str">
        <f>IF(ISERROR(VLOOKUP($B2019,'РЕОРГ 01.08.2010'!A:B,2,FALSE)),"",VLOOKUP($B2019,'РЕОРГ 01.08.2010'!A:B,2,FALSE))</f>
        <v/>
      </c>
      <c r="BP2019" s="12" t="str">
        <f t="shared" si="1102"/>
        <v>Опер.касса №5836/014</v>
      </c>
      <c r="BQ2019" t="e">
        <f>LEFT(#REF!,2)</f>
        <v>#REF!</v>
      </c>
      <c r="BR2019" s="12" t="str">
        <f t="shared" si="1108"/>
        <v>5836/014</v>
      </c>
    </row>
    <row r="2020" spans="1:70" ht="12.75" customHeight="1">
      <c r="A2020" t="str">
        <f t="shared" si="1103"/>
        <v>5836/018</v>
      </c>
      <c r="B2020" s="133">
        <v>2410</v>
      </c>
      <c r="C2020" s="1" t="s">
        <v>3187</v>
      </c>
      <c r="D2020" s="32" t="s">
        <v>1931</v>
      </c>
      <c r="E2020" s="1" t="s">
        <v>10223</v>
      </c>
      <c r="F2020" s="1" t="s">
        <v>9306</v>
      </c>
      <c r="G2020" s="1" t="s">
        <v>8041</v>
      </c>
      <c r="H2020" s="1" t="s">
        <v>2159</v>
      </c>
      <c r="I2020" s="1" t="s">
        <v>3887</v>
      </c>
      <c r="J2020" s="1"/>
      <c r="K2020" s="1">
        <v>0.25</v>
      </c>
      <c r="L2020" s="32" t="s">
        <v>4049</v>
      </c>
      <c r="M2020" s="8" t="s">
        <v>11929</v>
      </c>
      <c r="N2020" s="2" t="s">
        <v>12399</v>
      </c>
      <c r="O2020" s="173"/>
      <c r="P2020" s="168">
        <f t="shared" si="1133"/>
        <v>2017</v>
      </c>
      <c r="Q2020" s="138">
        <f t="shared" si="1127"/>
        <v>25</v>
      </c>
      <c r="R2020" s="138" t="e">
        <f t="shared" si="1128"/>
        <v>#VALUE!</v>
      </c>
      <c r="S2020" s="138" t="e">
        <f t="shared" si="1129"/>
        <v>#VALUE!</v>
      </c>
      <c r="T2020" s="138" t="e">
        <f t="shared" si="1130"/>
        <v>#VALUE!</v>
      </c>
      <c r="U2020" s="138" t="e">
        <f t="shared" si="1131"/>
        <v>#VALUE!</v>
      </c>
      <c r="V2020" s="138" t="e">
        <f t="shared" si="1132"/>
        <v>#VALUE!</v>
      </c>
      <c r="W2020" s="158" t="str">
        <f t="shared" si="1109"/>
        <v>09:00 14:30(12:00 13:00)</v>
      </c>
      <c r="X2020" s="159" t="e">
        <f>HLOOKUP(SEARCH("2",$M2020)-1,$Q$3:$V2020,$P2020+1,FALSE)</f>
        <v>#VALUE!</v>
      </c>
      <c r="Y2020" s="160" t="e">
        <f t="shared" si="1110"/>
        <v>#VALUE!</v>
      </c>
      <c r="Z2020" s="161" t="e">
        <f t="shared" si="1111"/>
        <v>#VALUE!</v>
      </c>
      <c r="AA2020" s="158" t="str">
        <f t="shared" si="1112"/>
        <v>выходной</v>
      </c>
      <c r="AB2020" s="159">
        <f>HLOOKUP(SEARCH("3",$M2020)-1,$Q$3:$V2020,$P2020+1,FALSE)</f>
        <v>25</v>
      </c>
      <c r="AC2020" s="160" t="str">
        <f t="shared" si="1113"/>
        <v>09:00 14:30(12:00 13:00)</v>
      </c>
      <c r="AD2020" s="161" t="e">
        <f t="shared" si="1114"/>
        <v>#VALUE!</v>
      </c>
      <c r="AE2020" s="158" t="str">
        <f t="shared" si="1115"/>
        <v>09:00 14:30(12:00 13:00)</v>
      </c>
      <c r="AF2020" s="159" t="e">
        <f>HLOOKUP(SEARCH("4",$M2020)-1,$Q$3:$V2020,$P2020+1,FALSE)</f>
        <v>#VALUE!</v>
      </c>
      <c r="AG2020" s="161" t="e">
        <f t="shared" si="1116"/>
        <v>#VALUE!</v>
      </c>
      <c r="AH2020" s="161" t="e">
        <f t="shared" si="1117"/>
        <v>#VALUE!</v>
      </c>
      <c r="AI2020" s="158" t="str">
        <f t="shared" si="1118"/>
        <v>выходной</v>
      </c>
      <c r="AJ2020" s="159" t="e">
        <f>HLOOKUP(SEARCH("5",$M2020)-1,$Q$3:$V2020,$P2020+1,FALSE)</f>
        <v>#VALUE!</v>
      </c>
      <c r="AK2020" s="161" t="e">
        <f t="shared" si="1119"/>
        <v>#VALUE!</v>
      </c>
      <c r="AL2020" s="161" t="e">
        <f t="shared" si="1120"/>
        <v>#VALUE!</v>
      </c>
      <c r="AM2020" s="158" t="str">
        <f t="shared" si="1121"/>
        <v>выходной</v>
      </c>
      <c r="AN2020" s="159" t="e">
        <f>HLOOKUP(SEARCH("6",$M2020)-1,$Q$3:$V2020,$P2020+1,FALSE)</f>
        <v>#VALUE!</v>
      </c>
      <c r="AO2020" s="161" t="e">
        <f t="shared" si="1122"/>
        <v>#VALUE!</v>
      </c>
      <c r="AP2020" s="161" t="e">
        <f t="shared" si="1123"/>
        <v>#VALUE!</v>
      </c>
      <c r="AQ2020" s="162" t="str">
        <f t="shared" si="1124"/>
        <v>выходной</v>
      </c>
      <c r="AR2020" s="163" t="e">
        <f>HLOOKUP(SEARCH("7",$M2020)-1,$Q$3:$V2020,$P2020+1,FALSE)</f>
        <v>#VALUE!</v>
      </c>
      <c r="AS2020" s="164" t="str">
        <f t="shared" si="1125"/>
        <v>выходной</v>
      </c>
      <c r="AT2020" s="142"/>
      <c r="AU2020" s="11" t="str">
        <f>IF(ISERROR(VLOOKUP(B2020,'РЕОРГ 2008'!$A:$B,2,FALSE)),"",VLOOKUP(B2020,'РЕОРГ 2008'!$A:$B,2,FALSE))</f>
        <v/>
      </c>
      <c r="AV2020" s="12" t="str">
        <f t="shared" si="1126"/>
        <v>Опер.касса №5836/018</v>
      </c>
      <c r="AW2020" s="31" t="e">
        <f>LEFT(#REF!,2)</f>
        <v>#REF!</v>
      </c>
      <c r="AX2020" s="12" t="str">
        <f t="shared" si="1104"/>
        <v>5836/018</v>
      </c>
      <c r="AZ2020" t="str">
        <f>IF(ISERROR(VLOOKUP(B2020,'РЕОРГ 01.08.2009'!$A:$B,2,FALSE)),"",VLOOKUP(B2020,'РЕОРГ 01.08.2009'!$A:$B,2,FALSE))</f>
        <v/>
      </c>
      <c r="BA2020" s="12" t="str">
        <f t="shared" si="1099"/>
        <v>Опер.касса №5836/018</v>
      </c>
      <c r="BB2020" t="e">
        <f>LEFT(#REF!,2)</f>
        <v>#REF!</v>
      </c>
      <c r="BC2020" s="12" t="str">
        <f t="shared" si="1105"/>
        <v>5836/018</v>
      </c>
      <c r="BE2020" t="str">
        <f>IF(ISERROR(VLOOKUP(B2020,'РЕОРГ 01.10.2009'!A:C,3,FALSE)),"",VLOOKUP(B2020,'РЕОРГ 01.10.2009'!A:C,3,FALSE))</f>
        <v/>
      </c>
      <c r="BF2020" s="12" t="str">
        <f t="shared" si="1100"/>
        <v>Опер.касса №5836/018</v>
      </c>
      <c r="BG2020" t="e">
        <f>LEFT(#REF!,2)</f>
        <v>#REF!</v>
      </c>
      <c r="BH2020" s="12" t="str">
        <f t="shared" si="1106"/>
        <v>5836/018</v>
      </c>
      <c r="BJ2020" t="str">
        <f>IF(ISERROR(VLOOKUP($B2020,'РЕОРГ 01.05.2010'!A:B,2,FALSE)),"",VLOOKUP($B2020,'РЕОРГ 01.05.2010'!A:B,2,FALSE))</f>
        <v/>
      </c>
      <c r="BK2020" s="12" t="str">
        <f t="shared" si="1101"/>
        <v>Опер.касса №5836/018</v>
      </c>
      <c r="BL2020" t="e">
        <f>LEFT(#REF!,2)</f>
        <v>#REF!</v>
      </c>
      <c r="BM2020" s="12" t="str">
        <f t="shared" si="1107"/>
        <v>5836/018</v>
      </c>
      <c r="BO2020" t="str">
        <f>IF(ISERROR(VLOOKUP($B2020,'РЕОРГ 01.08.2010'!A:B,2,FALSE)),"",VLOOKUP($B2020,'РЕОРГ 01.08.2010'!A:B,2,FALSE))</f>
        <v/>
      </c>
      <c r="BP2020" s="12" t="str">
        <f t="shared" si="1102"/>
        <v>Опер.касса №5836/018</v>
      </c>
      <c r="BQ2020" t="e">
        <f>LEFT(#REF!,2)</f>
        <v>#REF!</v>
      </c>
      <c r="BR2020" s="12" t="str">
        <f t="shared" si="1108"/>
        <v>5836/018</v>
      </c>
    </row>
    <row r="2021" spans="1:70" ht="12.75" customHeight="1">
      <c r="A2021" t="str">
        <f t="shared" si="1103"/>
        <v>5836/02</v>
      </c>
      <c r="B2021" s="133">
        <v>2411</v>
      </c>
      <c r="C2021" s="1" t="s">
        <v>10224</v>
      </c>
      <c r="D2021" s="32" t="s">
        <v>1931</v>
      </c>
      <c r="E2021" s="1" t="s">
        <v>10225</v>
      </c>
      <c r="F2021" s="1" t="s">
        <v>9306</v>
      </c>
      <c r="G2021" s="1" t="s">
        <v>8042</v>
      </c>
      <c r="H2021" s="1" t="s">
        <v>2160</v>
      </c>
      <c r="I2021" s="1" t="s">
        <v>3888</v>
      </c>
      <c r="J2021" s="1"/>
      <c r="K2021" s="1">
        <v>0.15</v>
      </c>
      <c r="L2021" s="32" t="s">
        <v>4049</v>
      </c>
      <c r="M2021" s="8" t="s">
        <v>11789</v>
      </c>
      <c r="N2021" s="2" t="s">
        <v>11973</v>
      </c>
      <c r="O2021" s="173"/>
      <c r="P2021" s="168">
        <f t="shared" si="1133"/>
        <v>2018</v>
      </c>
      <c r="Q2021" s="138" t="e">
        <f t="shared" si="1127"/>
        <v>#VALUE!</v>
      </c>
      <c r="R2021" s="138" t="e">
        <f t="shared" si="1128"/>
        <v>#VALUE!</v>
      </c>
      <c r="S2021" s="138" t="e">
        <f t="shared" si="1129"/>
        <v>#VALUE!</v>
      </c>
      <c r="T2021" s="138" t="e">
        <f t="shared" si="1130"/>
        <v>#VALUE!</v>
      </c>
      <c r="U2021" s="138" t="e">
        <f t="shared" si="1131"/>
        <v>#VALUE!</v>
      </c>
      <c r="V2021" s="138" t="e">
        <f t="shared" si="1132"/>
        <v>#VALUE!</v>
      </c>
      <c r="W2021" s="158" t="str">
        <f t="shared" si="1109"/>
        <v>09:00 15:30(12:00 13:00)</v>
      </c>
      <c r="X2021" s="159" t="e">
        <f>HLOOKUP(SEARCH("2",$M2021)-1,$Q$3:$V2021,$P2021+1,FALSE)</f>
        <v>#VALUE!</v>
      </c>
      <c r="Y2021" s="160" t="e">
        <f t="shared" si="1110"/>
        <v>#VALUE!</v>
      </c>
      <c r="Z2021" s="161" t="e">
        <f t="shared" si="1111"/>
        <v>#VALUE!</v>
      </c>
      <c r="AA2021" s="158" t="str">
        <f t="shared" si="1112"/>
        <v>выходной</v>
      </c>
      <c r="AB2021" s="159" t="e">
        <f>HLOOKUP(SEARCH("3",$M2021)-1,$Q$3:$V2021,$P2021+1,FALSE)</f>
        <v>#VALUE!</v>
      </c>
      <c r="AC2021" s="160" t="e">
        <f t="shared" si="1113"/>
        <v>#VALUE!</v>
      </c>
      <c r="AD2021" s="161" t="e">
        <f t="shared" si="1114"/>
        <v>#VALUE!</v>
      </c>
      <c r="AE2021" s="158" t="str">
        <f t="shared" si="1115"/>
        <v>выходной</v>
      </c>
      <c r="AF2021" s="159" t="e">
        <f>HLOOKUP(SEARCH("4",$M2021)-1,$Q$3:$V2021,$P2021+1,FALSE)</f>
        <v>#VALUE!</v>
      </c>
      <c r="AG2021" s="161" t="e">
        <f t="shared" si="1116"/>
        <v>#VALUE!</v>
      </c>
      <c r="AH2021" s="161" t="e">
        <f t="shared" si="1117"/>
        <v>#VALUE!</v>
      </c>
      <c r="AI2021" s="158" t="str">
        <f t="shared" si="1118"/>
        <v>выходной</v>
      </c>
      <c r="AJ2021" s="159" t="e">
        <f>HLOOKUP(SEARCH("5",$M2021)-1,$Q$3:$V2021,$P2021+1,FALSE)</f>
        <v>#VALUE!</v>
      </c>
      <c r="AK2021" s="161" t="e">
        <f t="shared" si="1119"/>
        <v>#VALUE!</v>
      </c>
      <c r="AL2021" s="161" t="e">
        <f t="shared" si="1120"/>
        <v>#VALUE!</v>
      </c>
      <c r="AM2021" s="158" t="str">
        <f t="shared" si="1121"/>
        <v>выходной</v>
      </c>
      <c r="AN2021" s="159" t="e">
        <f>HLOOKUP(SEARCH("6",$M2021)-1,$Q$3:$V2021,$P2021+1,FALSE)</f>
        <v>#VALUE!</v>
      </c>
      <c r="AO2021" s="161" t="e">
        <f t="shared" si="1122"/>
        <v>#VALUE!</v>
      </c>
      <c r="AP2021" s="161" t="e">
        <f t="shared" si="1123"/>
        <v>#VALUE!</v>
      </c>
      <c r="AQ2021" s="162" t="str">
        <f t="shared" si="1124"/>
        <v>выходной</v>
      </c>
      <c r="AR2021" s="163" t="e">
        <f>HLOOKUP(SEARCH("7",$M2021)-1,$Q$3:$V2021,$P2021+1,FALSE)</f>
        <v>#VALUE!</v>
      </c>
      <c r="AS2021" s="164" t="str">
        <f t="shared" si="1125"/>
        <v>выходной</v>
      </c>
      <c r="AT2021" s="142"/>
      <c r="AU2021" s="11" t="str">
        <f>IF(ISERROR(VLOOKUP(B2021,'РЕОРГ 2008'!$A:$B,2,FALSE)),"",VLOOKUP(B2021,'РЕОРГ 2008'!$A:$B,2,FALSE))</f>
        <v/>
      </c>
      <c r="AV2021" s="12" t="str">
        <f t="shared" si="1126"/>
        <v>Опер.касса №5836/02</v>
      </c>
      <c r="AW2021" s="31" t="e">
        <f>LEFT(#REF!,2)</f>
        <v>#REF!</v>
      </c>
      <c r="AX2021" s="12" t="str">
        <f t="shared" si="1104"/>
        <v>5836/02</v>
      </c>
      <c r="AZ2021" t="str">
        <f>IF(ISERROR(VLOOKUP(B2021,'РЕОРГ 01.08.2009'!$A:$B,2,FALSE)),"",VLOOKUP(B2021,'РЕОРГ 01.08.2009'!$A:$B,2,FALSE))</f>
        <v/>
      </c>
      <c r="BA2021" s="12" t="str">
        <f t="shared" si="1099"/>
        <v>Опер.касса №5836/02</v>
      </c>
      <c r="BB2021" t="e">
        <f>LEFT(#REF!,2)</f>
        <v>#REF!</v>
      </c>
      <c r="BC2021" s="12" t="str">
        <f t="shared" si="1105"/>
        <v>5836/02</v>
      </c>
      <c r="BE2021" t="str">
        <f>IF(ISERROR(VLOOKUP(B2021,'РЕОРГ 01.10.2009'!A:C,3,FALSE)),"",VLOOKUP(B2021,'РЕОРГ 01.10.2009'!A:C,3,FALSE))</f>
        <v/>
      </c>
      <c r="BF2021" s="12" t="str">
        <f t="shared" si="1100"/>
        <v>Опер.касса №5836/02</v>
      </c>
      <c r="BG2021" t="e">
        <f>LEFT(#REF!,2)</f>
        <v>#REF!</v>
      </c>
      <c r="BH2021" s="12" t="str">
        <f t="shared" si="1106"/>
        <v>5836/02</v>
      </c>
      <c r="BJ2021" t="str">
        <f>IF(ISERROR(VLOOKUP($B2021,'РЕОРГ 01.05.2010'!A:B,2,FALSE)),"",VLOOKUP($B2021,'РЕОРГ 01.05.2010'!A:B,2,FALSE))</f>
        <v/>
      </c>
      <c r="BK2021" s="12" t="str">
        <f t="shared" si="1101"/>
        <v>Опер.касса №5836/02</v>
      </c>
      <c r="BL2021" t="e">
        <f>LEFT(#REF!,2)</f>
        <v>#REF!</v>
      </c>
      <c r="BM2021" s="12" t="str">
        <f t="shared" si="1107"/>
        <v>5836/02</v>
      </c>
      <c r="BO2021" t="str">
        <f>IF(ISERROR(VLOOKUP($B2021,'РЕОРГ 01.08.2010'!A:B,2,FALSE)),"",VLOOKUP($B2021,'РЕОРГ 01.08.2010'!A:B,2,FALSE))</f>
        <v/>
      </c>
      <c r="BP2021" s="12" t="str">
        <f t="shared" si="1102"/>
        <v>Опер.касса №5836/02</v>
      </c>
      <c r="BQ2021" t="e">
        <f>LEFT(#REF!,2)</f>
        <v>#REF!</v>
      </c>
      <c r="BR2021" s="12" t="str">
        <f t="shared" si="1108"/>
        <v>5836/02</v>
      </c>
    </row>
    <row r="2022" spans="1:70" ht="12.75" customHeight="1">
      <c r="A2022" t="str">
        <f t="shared" si="1103"/>
        <v>5836/022</v>
      </c>
      <c r="B2022" s="133">
        <v>2412</v>
      </c>
      <c r="C2022" s="1" t="s">
        <v>10360</v>
      </c>
      <c r="D2022" s="32" t="s">
        <v>1931</v>
      </c>
      <c r="E2022" s="1" t="s">
        <v>10361</v>
      </c>
      <c r="F2022" s="1" t="s">
        <v>9306</v>
      </c>
      <c r="G2022" s="1" t="s">
        <v>8043</v>
      </c>
      <c r="H2022" s="1" t="s">
        <v>2161</v>
      </c>
      <c r="I2022" s="1" t="s">
        <v>3888</v>
      </c>
      <c r="J2022" s="1"/>
      <c r="K2022" s="1">
        <v>0.15</v>
      </c>
      <c r="L2022" s="32" t="s">
        <v>4049</v>
      </c>
      <c r="M2022" s="8" t="s">
        <v>11868</v>
      </c>
      <c r="N2022" s="2" t="s">
        <v>12399</v>
      </c>
      <c r="O2022" s="173"/>
      <c r="P2022" s="168">
        <f t="shared" si="1133"/>
        <v>2019</v>
      </c>
      <c r="Q2022" s="138">
        <f t="shared" si="1127"/>
        <v>25</v>
      </c>
      <c r="R2022" s="138" t="e">
        <f t="shared" si="1128"/>
        <v>#VALUE!</v>
      </c>
      <c r="S2022" s="138" t="e">
        <f t="shared" si="1129"/>
        <v>#VALUE!</v>
      </c>
      <c r="T2022" s="138" t="e">
        <f t="shared" si="1130"/>
        <v>#VALUE!</v>
      </c>
      <c r="U2022" s="138" t="e">
        <f t="shared" si="1131"/>
        <v>#VALUE!</v>
      </c>
      <c r="V2022" s="138" t="e">
        <f t="shared" si="1132"/>
        <v>#VALUE!</v>
      </c>
      <c r="W2022" s="158" t="str">
        <f t="shared" si="1109"/>
        <v>выходной</v>
      </c>
      <c r="X2022" s="159" t="e">
        <f>HLOOKUP(SEARCH("2",$M2022)-1,$Q$3:$V2022,$P2022+1,FALSE)</f>
        <v>#N/A</v>
      </c>
      <c r="Y2022" s="160" t="str">
        <f t="shared" si="1110"/>
        <v>09:00 14:30(12:00 13:00)</v>
      </c>
      <c r="Z2022" s="161" t="e">
        <f t="shared" si="1111"/>
        <v>#VALUE!</v>
      </c>
      <c r="AA2022" s="158" t="str">
        <f t="shared" si="1112"/>
        <v>09:00 14:30(12:00 13:00)</v>
      </c>
      <c r="AB2022" s="159" t="e">
        <f>HLOOKUP(SEARCH("3",$M2022)-1,$Q$3:$V2022,$P2022+1,FALSE)</f>
        <v>#VALUE!</v>
      </c>
      <c r="AC2022" s="160" t="e">
        <f t="shared" si="1113"/>
        <v>#VALUE!</v>
      </c>
      <c r="AD2022" s="161" t="e">
        <f t="shared" si="1114"/>
        <v>#VALUE!</v>
      </c>
      <c r="AE2022" s="158" t="str">
        <f t="shared" si="1115"/>
        <v>выходной</v>
      </c>
      <c r="AF2022" s="159">
        <f>HLOOKUP(SEARCH("4",$M2022)-1,$Q$3:$V2022,$P2022+1,FALSE)</f>
        <v>25</v>
      </c>
      <c r="AG2022" s="161" t="str">
        <f t="shared" si="1116"/>
        <v>09:00 14:30(12:00 13:00)</v>
      </c>
      <c r="AH2022" s="161" t="e">
        <f t="shared" si="1117"/>
        <v>#VALUE!</v>
      </c>
      <c r="AI2022" s="158" t="str">
        <f t="shared" si="1118"/>
        <v>09:00 14:30(12:00 13:00)</v>
      </c>
      <c r="AJ2022" s="159" t="e">
        <f>HLOOKUP(SEARCH("5",$M2022)-1,$Q$3:$V2022,$P2022+1,FALSE)</f>
        <v>#VALUE!</v>
      </c>
      <c r="AK2022" s="161" t="e">
        <f t="shared" si="1119"/>
        <v>#VALUE!</v>
      </c>
      <c r="AL2022" s="161" t="e">
        <f t="shared" si="1120"/>
        <v>#VALUE!</v>
      </c>
      <c r="AM2022" s="158" t="str">
        <f t="shared" si="1121"/>
        <v>выходной</v>
      </c>
      <c r="AN2022" s="159" t="e">
        <f>HLOOKUP(SEARCH("6",$M2022)-1,$Q$3:$V2022,$P2022+1,FALSE)</f>
        <v>#VALUE!</v>
      </c>
      <c r="AO2022" s="161" t="e">
        <f t="shared" si="1122"/>
        <v>#VALUE!</v>
      </c>
      <c r="AP2022" s="161" t="e">
        <f t="shared" si="1123"/>
        <v>#VALUE!</v>
      </c>
      <c r="AQ2022" s="162" t="str">
        <f t="shared" si="1124"/>
        <v>выходной</v>
      </c>
      <c r="AR2022" s="163" t="e">
        <f>HLOOKUP(SEARCH("7",$M2022)-1,$Q$3:$V2022,$P2022+1,FALSE)</f>
        <v>#VALUE!</v>
      </c>
      <c r="AS2022" s="164" t="str">
        <f t="shared" si="1125"/>
        <v>выходной</v>
      </c>
      <c r="AT2022" s="142"/>
      <c r="AU2022" s="11" t="str">
        <f>IF(ISERROR(VLOOKUP(B2022,'РЕОРГ 2008'!$A:$B,2,FALSE)),"",VLOOKUP(B2022,'РЕОРГ 2008'!$A:$B,2,FALSE))</f>
        <v/>
      </c>
      <c r="AV2022" s="12" t="str">
        <f t="shared" si="1126"/>
        <v>Опер.касса №5836/022</v>
      </c>
      <c r="AW2022" s="31" t="e">
        <f>LEFT(#REF!,2)</f>
        <v>#REF!</v>
      </c>
      <c r="AX2022" s="12" t="str">
        <f t="shared" si="1104"/>
        <v>5836/022</v>
      </c>
      <c r="AZ2022" t="str">
        <f>IF(ISERROR(VLOOKUP(B2022,'РЕОРГ 01.08.2009'!$A:$B,2,FALSE)),"",VLOOKUP(B2022,'РЕОРГ 01.08.2009'!$A:$B,2,FALSE))</f>
        <v/>
      </c>
      <c r="BA2022" s="12" t="str">
        <f t="shared" si="1099"/>
        <v>Опер.касса №5836/022</v>
      </c>
      <c r="BB2022" t="e">
        <f>LEFT(#REF!,2)</f>
        <v>#REF!</v>
      </c>
      <c r="BC2022" s="12" t="str">
        <f t="shared" si="1105"/>
        <v>5836/022</v>
      </c>
      <c r="BE2022" t="str">
        <f>IF(ISERROR(VLOOKUP(B2022,'РЕОРГ 01.10.2009'!A:C,3,FALSE)),"",VLOOKUP(B2022,'РЕОРГ 01.10.2009'!A:C,3,FALSE))</f>
        <v/>
      </c>
      <c r="BF2022" s="12" t="str">
        <f t="shared" si="1100"/>
        <v>Опер.касса №5836/022</v>
      </c>
      <c r="BG2022" t="e">
        <f>LEFT(#REF!,2)</f>
        <v>#REF!</v>
      </c>
      <c r="BH2022" s="12" t="str">
        <f t="shared" si="1106"/>
        <v>5836/022</v>
      </c>
      <c r="BJ2022" t="str">
        <f>IF(ISERROR(VLOOKUP($B2022,'РЕОРГ 01.05.2010'!A:B,2,FALSE)),"",VLOOKUP($B2022,'РЕОРГ 01.05.2010'!A:B,2,FALSE))</f>
        <v/>
      </c>
      <c r="BK2022" s="12" t="str">
        <f t="shared" si="1101"/>
        <v>Опер.касса №5836/022</v>
      </c>
      <c r="BL2022" t="e">
        <f>LEFT(#REF!,2)</f>
        <v>#REF!</v>
      </c>
      <c r="BM2022" s="12" t="str">
        <f t="shared" si="1107"/>
        <v>5836/022</v>
      </c>
      <c r="BO2022" t="str">
        <f>IF(ISERROR(VLOOKUP($B2022,'РЕОРГ 01.08.2010'!A:B,2,FALSE)),"",VLOOKUP($B2022,'РЕОРГ 01.08.2010'!A:B,2,FALSE))</f>
        <v/>
      </c>
      <c r="BP2022" s="12" t="str">
        <f t="shared" si="1102"/>
        <v>Опер.касса №5836/022</v>
      </c>
      <c r="BQ2022" t="e">
        <f>LEFT(#REF!,2)</f>
        <v>#REF!</v>
      </c>
      <c r="BR2022" s="12" t="str">
        <f t="shared" si="1108"/>
        <v>5836/022</v>
      </c>
    </row>
    <row r="2023" spans="1:70" ht="12.75" customHeight="1">
      <c r="A2023" t="str">
        <f t="shared" si="1103"/>
        <v>5836/03</v>
      </c>
      <c r="B2023" s="133">
        <v>2413</v>
      </c>
      <c r="C2023" s="1" t="s">
        <v>10362</v>
      </c>
      <c r="D2023" s="32" t="s">
        <v>1931</v>
      </c>
      <c r="E2023" s="1" t="s">
        <v>10363</v>
      </c>
      <c r="F2023" s="1" t="s">
        <v>9306</v>
      </c>
      <c r="G2023" s="1" t="s">
        <v>8044</v>
      </c>
      <c r="H2023" s="1" t="s">
        <v>2162</v>
      </c>
      <c r="I2023" s="1" t="s">
        <v>3889</v>
      </c>
      <c r="J2023" s="1"/>
      <c r="K2023" s="1">
        <v>0.25</v>
      </c>
      <c r="L2023" s="32" t="s">
        <v>4049</v>
      </c>
      <c r="M2023" s="8" t="s">
        <v>11868</v>
      </c>
      <c r="N2023" s="2" t="s">
        <v>12399</v>
      </c>
      <c r="O2023" s="173"/>
      <c r="P2023" s="168">
        <f t="shared" si="1133"/>
        <v>2020</v>
      </c>
      <c r="Q2023" s="138">
        <f t="shared" si="1127"/>
        <v>25</v>
      </c>
      <c r="R2023" s="138" t="e">
        <f t="shared" si="1128"/>
        <v>#VALUE!</v>
      </c>
      <c r="S2023" s="138" t="e">
        <f t="shared" si="1129"/>
        <v>#VALUE!</v>
      </c>
      <c r="T2023" s="138" t="e">
        <f t="shared" si="1130"/>
        <v>#VALUE!</v>
      </c>
      <c r="U2023" s="138" t="e">
        <f t="shared" si="1131"/>
        <v>#VALUE!</v>
      </c>
      <c r="V2023" s="138" t="e">
        <f t="shared" si="1132"/>
        <v>#VALUE!</v>
      </c>
      <c r="W2023" s="158" t="str">
        <f t="shared" si="1109"/>
        <v>выходной</v>
      </c>
      <c r="X2023" s="159" t="e">
        <f>HLOOKUP(SEARCH("2",$M2023)-1,$Q$3:$V2023,$P2023+1,FALSE)</f>
        <v>#N/A</v>
      </c>
      <c r="Y2023" s="160" t="str">
        <f t="shared" si="1110"/>
        <v>09:00 14:30(12:00 13:00)</v>
      </c>
      <c r="Z2023" s="161" t="e">
        <f t="shared" si="1111"/>
        <v>#VALUE!</v>
      </c>
      <c r="AA2023" s="158" t="str">
        <f t="shared" si="1112"/>
        <v>09:00 14:30(12:00 13:00)</v>
      </c>
      <c r="AB2023" s="159" t="e">
        <f>HLOOKUP(SEARCH("3",$M2023)-1,$Q$3:$V2023,$P2023+1,FALSE)</f>
        <v>#VALUE!</v>
      </c>
      <c r="AC2023" s="160" t="e">
        <f t="shared" si="1113"/>
        <v>#VALUE!</v>
      </c>
      <c r="AD2023" s="161" t="e">
        <f t="shared" si="1114"/>
        <v>#VALUE!</v>
      </c>
      <c r="AE2023" s="158" t="str">
        <f t="shared" si="1115"/>
        <v>выходной</v>
      </c>
      <c r="AF2023" s="159">
        <f>HLOOKUP(SEARCH("4",$M2023)-1,$Q$3:$V2023,$P2023+1,FALSE)</f>
        <v>25</v>
      </c>
      <c r="AG2023" s="161" t="str">
        <f t="shared" si="1116"/>
        <v>09:00 14:30(12:00 13:00)</v>
      </c>
      <c r="AH2023" s="161" t="e">
        <f t="shared" si="1117"/>
        <v>#VALUE!</v>
      </c>
      <c r="AI2023" s="158" t="str">
        <f t="shared" si="1118"/>
        <v>09:00 14:30(12:00 13:00)</v>
      </c>
      <c r="AJ2023" s="159" t="e">
        <f>HLOOKUP(SEARCH("5",$M2023)-1,$Q$3:$V2023,$P2023+1,FALSE)</f>
        <v>#VALUE!</v>
      </c>
      <c r="AK2023" s="161" t="e">
        <f t="shared" si="1119"/>
        <v>#VALUE!</v>
      </c>
      <c r="AL2023" s="161" t="e">
        <f t="shared" si="1120"/>
        <v>#VALUE!</v>
      </c>
      <c r="AM2023" s="158" t="str">
        <f t="shared" si="1121"/>
        <v>выходной</v>
      </c>
      <c r="AN2023" s="159" t="e">
        <f>HLOOKUP(SEARCH("6",$M2023)-1,$Q$3:$V2023,$P2023+1,FALSE)</f>
        <v>#VALUE!</v>
      </c>
      <c r="AO2023" s="161" t="e">
        <f t="shared" si="1122"/>
        <v>#VALUE!</v>
      </c>
      <c r="AP2023" s="161" t="e">
        <f t="shared" si="1123"/>
        <v>#VALUE!</v>
      </c>
      <c r="AQ2023" s="162" t="str">
        <f t="shared" si="1124"/>
        <v>выходной</v>
      </c>
      <c r="AR2023" s="163" t="e">
        <f>HLOOKUP(SEARCH("7",$M2023)-1,$Q$3:$V2023,$P2023+1,FALSE)</f>
        <v>#VALUE!</v>
      </c>
      <c r="AS2023" s="164" t="str">
        <f t="shared" si="1125"/>
        <v>выходной</v>
      </c>
      <c r="AT2023" s="142"/>
      <c r="AU2023" s="11" t="str">
        <f>IF(ISERROR(VLOOKUP(B2023,'РЕОРГ 2008'!$A:$B,2,FALSE)),"",VLOOKUP(B2023,'РЕОРГ 2008'!$A:$B,2,FALSE))</f>
        <v/>
      </c>
      <c r="AV2023" s="12" t="str">
        <f t="shared" si="1126"/>
        <v>Опер.касса №5836/03</v>
      </c>
      <c r="AW2023" s="31" t="e">
        <f>LEFT(#REF!,2)</f>
        <v>#REF!</v>
      </c>
      <c r="AX2023" s="12" t="str">
        <f t="shared" si="1104"/>
        <v>5836/03</v>
      </c>
      <c r="AZ2023" t="str">
        <f>IF(ISERROR(VLOOKUP(B2023,'РЕОРГ 01.08.2009'!$A:$B,2,FALSE)),"",VLOOKUP(B2023,'РЕОРГ 01.08.2009'!$A:$B,2,FALSE))</f>
        <v/>
      </c>
      <c r="BA2023" s="12" t="str">
        <f t="shared" si="1099"/>
        <v>Опер.касса №5836/03</v>
      </c>
      <c r="BB2023" t="e">
        <f>LEFT(#REF!,2)</f>
        <v>#REF!</v>
      </c>
      <c r="BC2023" s="12" t="str">
        <f t="shared" si="1105"/>
        <v>5836/03</v>
      </c>
      <c r="BE2023" t="str">
        <f>IF(ISERROR(VLOOKUP(B2023,'РЕОРГ 01.10.2009'!A:C,3,FALSE)),"",VLOOKUP(B2023,'РЕОРГ 01.10.2009'!A:C,3,FALSE))</f>
        <v/>
      </c>
      <c r="BF2023" s="12" t="str">
        <f t="shared" si="1100"/>
        <v>Опер.касса №5836/03</v>
      </c>
      <c r="BG2023" t="e">
        <f>LEFT(#REF!,2)</f>
        <v>#REF!</v>
      </c>
      <c r="BH2023" s="12" t="str">
        <f t="shared" si="1106"/>
        <v>5836/03</v>
      </c>
      <c r="BJ2023" t="str">
        <f>IF(ISERROR(VLOOKUP($B2023,'РЕОРГ 01.05.2010'!A:B,2,FALSE)),"",VLOOKUP($B2023,'РЕОРГ 01.05.2010'!A:B,2,FALSE))</f>
        <v/>
      </c>
      <c r="BK2023" s="12" t="str">
        <f t="shared" si="1101"/>
        <v>Опер.касса №5836/03</v>
      </c>
      <c r="BL2023" t="e">
        <f>LEFT(#REF!,2)</f>
        <v>#REF!</v>
      </c>
      <c r="BM2023" s="12" t="str">
        <f t="shared" si="1107"/>
        <v>5836/03</v>
      </c>
      <c r="BO2023" t="str">
        <f>IF(ISERROR(VLOOKUP($B2023,'РЕОРГ 01.08.2010'!A:B,2,FALSE)),"",VLOOKUP($B2023,'РЕОРГ 01.08.2010'!A:B,2,FALSE))</f>
        <v/>
      </c>
      <c r="BP2023" s="12" t="str">
        <f t="shared" si="1102"/>
        <v>Опер.касса №5836/03</v>
      </c>
      <c r="BQ2023" t="e">
        <f>LEFT(#REF!,2)</f>
        <v>#REF!</v>
      </c>
      <c r="BR2023" s="12" t="str">
        <f t="shared" si="1108"/>
        <v>5836/03</v>
      </c>
    </row>
    <row r="2024" spans="1:70" ht="12.75" customHeight="1">
      <c r="A2024" t="str">
        <f t="shared" si="1103"/>
        <v>5836/033</v>
      </c>
      <c r="B2024" s="133">
        <v>2414</v>
      </c>
      <c r="C2024" s="1" t="s">
        <v>10364</v>
      </c>
      <c r="D2024" s="32" t="s">
        <v>1931</v>
      </c>
      <c r="E2024" s="1" t="s">
        <v>10365</v>
      </c>
      <c r="F2024" s="1" t="s">
        <v>9306</v>
      </c>
      <c r="G2024" s="1" t="s">
        <v>8045</v>
      </c>
      <c r="H2024" s="1" t="s">
        <v>2163</v>
      </c>
      <c r="I2024" s="1" t="s">
        <v>171</v>
      </c>
      <c r="J2024" s="1"/>
      <c r="K2024" s="1">
        <v>0.15</v>
      </c>
      <c r="L2024" s="32" t="s">
        <v>4049</v>
      </c>
      <c r="M2024" s="8" t="s">
        <v>11789</v>
      </c>
      <c r="N2024" s="2" t="s">
        <v>11973</v>
      </c>
      <c r="O2024" s="173"/>
      <c r="P2024" s="168">
        <f t="shared" si="1133"/>
        <v>2021</v>
      </c>
      <c r="Q2024" s="138" t="e">
        <f t="shared" si="1127"/>
        <v>#VALUE!</v>
      </c>
      <c r="R2024" s="138" t="e">
        <f t="shared" si="1128"/>
        <v>#VALUE!</v>
      </c>
      <c r="S2024" s="138" t="e">
        <f t="shared" si="1129"/>
        <v>#VALUE!</v>
      </c>
      <c r="T2024" s="138" t="e">
        <f t="shared" si="1130"/>
        <v>#VALUE!</v>
      </c>
      <c r="U2024" s="138" t="e">
        <f t="shared" si="1131"/>
        <v>#VALUE!</v>
      </c>
      <c r="V2024" s="138" t="e">
        <f t="shared" si="1132"/>
        <v>#VALUE!</v>
      </c>
      <c r="W2024" s="158" t="str">
        <f t="shared" si="1109"/>
        <v>09:00 15:30(12:00 13:00)</v>
      </c>
      <c r="X2024" s="159" t="e">
        <f>HLOOKUP(SEARCH("2",$M2024)-1,$Q$3:$V2024,$P2024+1,FALSE)</f>
        <v>#VALUE!</v>
      </c>
      <c r="Y2024" s="160" t="e">
        <f t="shared" si="1110"/>
        <v>#VALUE!</v>
      </c>
      <c r="Z2024" s="161" t="e">
        <f t="shared" si="1111"/>
        <v>#VALUE!</v>
      </c>
      <c r="AA2024" s="158" t="str">
        <f t="shared" si="1112"/>
        <v>выходной</v>
      </c>
      <c r="AB2024" s="159" t="e">
        <f>HLOOKUP(SEARCH("3",$M2024)-1,$Q$3:$V2024,$P2024+1,FALSE)</f>
        <v>#VALUE!</v>
      </c>
      <c r="AC2024" s="160" t="e">
        <f t="shared" si="1113"/>
        <v>#VALUE!</v>
      </c>
      <c r="AD2024" s="161" t="e">
        <f t="shared" si="1114"/>
        <v>#VALUE!</v>
      </c>
      <c r="AE2024" s="158" t="str">
        <f t="shared" si="1115"/>
        <v>выходной</v>
      </c>
      <c r="AF2024" s="159" t="e">
        <f>HLOOKUP(SEARCH("4",$M2024)-1,$Q$3:$V2024,$P2024+1,FALSE)</f>
        <v>#VALUE!</v>
      </c>
      <c r="AG2024" s="161" t="e">
        <f t="shared" si="1116"/>
        <v>#VALUE!</v>
      </c>
      <c r="AH2024" s="161" t="e">
        <f t="shared" si="1117"/>
        <v>#VALUE!</v>
      </c>
      <c r="AI2024" s="158" t="str">
        <f t="shared" si="1118"/>
        <v>выходной</v>
      </c>
      <c r="AJ2024" s="159" t="e">
        <f>HLOOKUP(SEARCH("5",$M2024)-1,$Q$3:$V2024,$P2024+1,FALSE)</f>
        <v>#VALUE!</v>
      </c>
      <c r="AK2024" s="161" t="e">
        <f t="shared" si="1119"/>
        <v>#VALUE!</v>
      </c>
      <c r="AL2024" s="161" t="e">
        <f t="shared" si="1120"/>
        <v>#VALUE!</v>
      </c>
      <c r="AM2024" s="158" t="str">
        <f t="shared" si="1121"/>
        <v>выходной</v>
      </c>
      <c r="AN2024" s="159" t="e">
        <f>HLOOKUP(SEARCH("6",$M2024)-1,$Q$3:$V2024,$P2024+1,FALSE)</f>
        <v>#VALUE!</v>
      </c>
      <c r="AO2024" s="161" t="e">
        <f t="shared" si="1122"/>
        <v>#VALUE!</v>
      </c>
      <c r="AP2024" s="161" t="e">
        <f t="shared" si="1123"/>
        <v>#VALUE!</v>
      </c>
      <c r="AQ2024" s="162" t="str">
        <f t="shared" si="1124"/>
        <v>выходной</v>
      </c>
      <c r="AR2024" s="163" t="e">
        <f>HLOOKUP(SEARCH("7",$M2024)-1,$Q$3:$V2024,$P2024+1,FALSE)</f>
        <v>#VALUE!</v>
      </c>
      <c r="AS2024" s="164" t="str">
        <f t="shared" si="1125"/>
        <v>выходной</v>
      </c>
      <c r="AT2024" s="142"/>
      <c r="AU2024" s="11" t="str">
        <f>IF(ISERROR(VLOOKUP(B2024,'РЕОРГ 2008'!$A:$B,2,FALSE)),"",VLOOKUP(B2024,'РЕОРГ 2008'!$A:$B,2,FALSE))</f>
        <v/>
      </c>
      <c r="AV2024" s="12" t="str">
        <f t="shared" si="1126"/>
        <v>Опер.касса №5836/033</v>
      </c>
      <c r="AW2024" s="31" t="e">
        <f>LEFT(#REF!,2)</f>
        <v>#REF!</v>
      </c>
      <c r="AX2024" s="12" t="str">
        <f t="shared" si="1104"/>
        <v>5836/033</v>
      </c>
      <c r="AZ2024" t="str">
        <f>IF(ISERROR(VLOOKUP(B2024,'РЕОРГ 01.08.2009'!$A:$B,2,FALSE)),"",VLOOKUP(B2024,'РЕОРГ 01.08.2009'!$A:$B,2,FALSE))</f>
        <v/>
      </c>
      <c r="BA2024" s="12" t="str">
        <f t="shared" si="1099"/>
        <v>Опер.касса №5836/033</v>
      </c>
      <c r="BB2024" t="e">
        <f>LEFT(#REF!,2)</f>
        <v>#REF!</v>
      </c>
      <c r="BC2024" s="12" t="str">
        <f t="shared" si="1105"/>
        <v>5836/033</v>
      </c>
      <c r="BE2024" t="str">
        <f>IF(ISERROR(VLOOKUP(B2024,'РЕОРГ 01.10.2009'!A:C,3,FALSE)),"",VLOOKUP(B2024,'РЕОРГ 01.10.2009'!A:C,3,FALSE))</f>
        <v/>
      </c>
      <c r="BF2024" s="12" t="str">
        <f t="shared" si="1100"/>
        <v>Опер.касса №5836/033</v>
      </c>
      <c r="BG2024" t="e">
        <f>LEFT(#REF!,2)</f>
        <v>#REF!</v>
      </c>
      <c r="BH2024" s="12" t="str">
        <f t="shared" si="1106"/>
        <v>5836/033</v>
      </c>
      <c r="BJ2024" t="str">
        <f>IF(ISERROR(VLOOKUP($B2024,'РЕОРГ 01.05.2010'!A:B,2,FALSE)),"",VLOOKUP($B2024,'РЕОРГ 01.05.2010'!A:B,2,FALSE))</f>
        <v/>
      </c>
      <c r="BK2024" s="12" t="str">
        <f t="shared" si="1101"/>
        <v>Опер.касса №5836/033</v>
      </c>
      <c r="BL2024" t="e">
        <f>LEFT(#REF!,2)</f>
        <v>#REF!</v>
      </c>
      <c r="BM2024" s="12" t="str">
        <f t="shared" si="1107"/>
        <v>5836/033</v>
      </c>
      <c r="BO2024" t="str">
        <f>IF(ISERROR(VLOOKUP($B2024,'РЕОРГ 01.08.2010'!A:B,2,FALSE)),"",VLOOKUP($B2024,'РЕОРГ 01.08.2010'!A:B,2,FALSE))</f>
        <v/>
      </c>
      <c r="BP2024" s="12" t="str">
        <f t="shared" si="1102"/>
        <v>Опер.касса №5836/033</v>
      </c>
      <c r="BQ2024" t="e">
        <f>LEFT(#REF!,2)</f>
        <v>#REF!</v>
      </c>
      <c r="BR2024" s="12" t="str">
        <f t="shared" si="1108"/>
        <v>5836/033</v>
      </c>
    </row>
    <row r="2025" spans="1:70" ht="12.75" customHeight="1">
      <c r="A2025" t="str">
        <f t="shared" si="1103"/>
        <v>5836/035</v>
      </c>
      <c r="B2025" s="133">
        <v>2415</v>
      </c>
      <c r="C2025" s="1" t="s">
        <v>10366</v>
      </c>
      <c r="D2025" s="32" t="s">
        <v>1931</v>
      </c>
      <c r="E2025" s="1" t="s">
        <v>10367</v>
      </c>
      <c r="F2025" s="1" t="s">
        <v>9306</v>
      </c>
      <c r="G2025" s="1" t="s">
        <v>4418</v>
      </c>
      <c r="H2025" s="1" t="s">
        <v>2164</v>
      </c>
      <c r="I2025" s="1" t="s">
        <v>2413</v>
      </c>
      <c r="J2025" s="1"/>
      <c r="K2025" s="1">
        <v>0.15</v>
      </c>
      <c r="L2025" s="32" t="s">
        <v>4049</v>
      </c>
      <c r="M2025" s="8" t="s">
        <v>11789</v>
      </c>
      <c r="N2025" s="2" t="s">
        <v>11973</v>
      </c>
      <c r="O2025" s="173"/>
      <c r="P2025" s="168">
        <f t="shared" si="1133"/>
        <v>2022</v>
      </c>
      <c r="Q2025" s="138" t="e">
        <f t="shared" si="1127"/>
        <v>#VALUE!</v>
      </c>
      <c r="R2025" s="138" t="e">
        <f t="shared" si="1128"/>
        <v>#VALUE!</v>
      </c>
      <c r="S2025" s="138" t="e">
        <f t="shared" si="1129"/>
        <v>#VALUE!</v>
      </c>
      <c r="T2025" s="138" t="e">
        <f t="shared" si="1130"/>
        <v>#VALUE!</v>
      </c>
      <c r="U2025" s="138" t="e">
        <f t="shared" si="1131"/>
        <v>#VALUE!</v>
      </c>
      <c r="V2025" s="138" t="e">
        <f t="shared" si="1132"/>
        <v>#VALUE!</v>
      </c>
      <c r="W2025" s="158" t="str">
        <f t="shared" si="1109"/>
        <v>09:00 15:30(12:00 13:00)</v>
      </c>
      <c r="X2025" s="159" t="e">
        <f>HLOOKUP(SEARCH("2",$M2025)-1,$Q$3:$V2025,$P2025+1,FALSE)</f>
        <v>#VALUE!</v>
      </c>
      <c r="Y2025" s="160" t="e">
        <f t="shared" si="1110"/>
        <v>#VALUE!</v>
      </c>
      <c r="Z2025" s="161" t="e">
        <f t="shared" si="1111"/>
        <v>#VALUE!</v>
      </c>
      <c r="AA2025" s="158" t="str">
        <f t="shared" si="1112"/>
        <v>выходной</v>
      </c>
      <c r="AB2025" s="159" t="e">
        <f>HLOOKUP(SEARCH("3",$M2025)-1,$Q$3:$V2025,$P2025+1,FALSE)</f>
        <v>#VALUE!</v>
      </c>
      <c r="AC2025" s="160" t="e">
        <f t="shared" si="1113"/>
        <v>#VALUE!</v>
      </c>
      <c r="AD2025" s="161" t="e">
        <f t="shared" si="1114"/>
        <v>#VALUE!</v>
      </c>
      <c r="AE2025" s="158" t="str">
        <f t="shared" si="1115"/>
        <v>выходной</v>
      </c>
      <c r="AF2025" s="159" t="e">
        <f>HLOOKUP(SEARCH("4",$M2025)-1,$Q$3:$V2025,$P2025+1,FALSE)</f>
        <v>#VALUE!</v>
      </c>
      <c r="AG2025" s="161" t="e">
        <f t="shared" si="1116"/>
        <v>#VALUE!</v>
      </c>
      <c r="AH2025" s="161" t="e">
        <f t="shared" si="1117"/>
        <v>#VALUE!</v>
      </c>
      <c r="AI2025" s="158" t="str">
        <f t="shared" si="1118"/>
        <v>выходной</v>
      </c>
      <c r="AJ2025" s="159" t="e">
        <f>HLOOKUP(SEARCH("5",$M2025)-1,$Q$3:$V2025,$P2025+1,FALSE)</f>
        <v>#VALUE!</v>
      </c>
      <c r="AK2025" s="161" t="e">
        <f t="shared" si="1119"/>
        <v>#VALUE!</v>
      </c>
      <c r="AL2025" s="161" t="e">
        <f t="shared" si="1120"/>
        <v>#VALUE!</v>
      </c>
      <c r="AM2025" s="158" t="str">
        <f t="shared" si="1121"/>
        <v>выходной</v>
      </c>
      <c r="AN2025" s="159" t="e">
        <f>HLOOKUP(SEARCH("6",$M2025)-1,$Q$3:$V2025,$P2025+1,FALSE)</f>
        <v>#VALUE!</v>
      </c>
      <c r="AO2025" s="161" t="e">
        <f t="shared" si="1122"/>
        <v>#VALUE!</v>
      </c>
      <c r="AP2025" s="161" t="e">
        <f t="shared" si="1123"/>
        <v>#VALUE!</v>
      </c>
      <c r="AQ2025" s="162" t="str">
        <f t="shared" si="1124"/>
        <v>выходной</v>
      </c>
      <c r="AR2025" s="163" t="e">
        <f>HLOOKUP(SEARCH("7",$M2025)-1,$Q$3:$V2025,$P2025+1,FALSE)</f>
        <v>#VALUE!</v>
      </c>
      <c r="AS2025" s="164" t="str">
        <f t="shared" si="1125"/>
        <v>выходной</v>
      </c>
      <c r="AT2025" s="142"/>
      <c r="AU2025" s="11" t="str">
        <f>IF(ISERROR(VLOOKUP(B2025,'РЕОРГ 2008'!$A:$B,2,FALSE)),"",VLOOKUP(B2025,'РЕОРГ 2008'!$A:$B,2,FALSE))</f>
        <v/>
      </c>
      <c r="AV2025" s="12" t="str">
        <f t="shared" si="1126"/>
        <v>Опер.касса №5836/035</v>
      </c>
      <c r="AW2025" s="31" t="e">
        <f>LEFT(#REF!,2)</f>
        <v>#REF!</v>
      </c>
      <c r="AX2025" s="12" t="str">
        <f t="shared" si="1104"/>
        <v>5836/035</v>
      </c>
      <c r="AZ2025" t="str">
        <f>IF(ISERROR(VLOOKUP(B2025,'РЕОРГ 01.08.2009'!$A:$B,2,FALSE)),"",VLOOKUP(B2025,'РЕОРГ 01.08.2009'!$A:$B,2,FALSE))</f>
        <v/>
      </c>
      <c r="BA2025" s="12" t="str">
        <f t="shared" si="1099"/>
        <v>Опер.касса №5836/035</v>
      </c>
      <c r="BB2025" t="e">
        <f>LEFT(#REF!,2)</f>
        <v>#REF!</v>
      </c>
      <c r="BC2025" s="12" t="str">
        <f t="shared" si="1105"/>
        <v>5836/035</v>
      </c>
      <c r="BE2025" t="str">
        <f>IF(ISERROR(VLOOKUP(B2025,'РЕОРГ 01.10.2009'!A:C,3,FALSE)),"",VLOOKUP(B2025,'РЕОРГ 01.10.2009'!A:C,3,FALSE))</f>
        <v/>
      </c>
      <c r="BF2025" s="12" t="str">
        <f t="shared" si="1100"/>
        <v>Опер.касса №5836/035</v>
      </c>
      <c r="BG2025" t="e">
        <f>LEFT(#REF!,2)</f>
        <v>#REF!</v>
      </c>
      <c r="BH2025" s="12" t="str">
        <f t="shared" si="1106"/>
        <v>5836/035</v>
      </c>
      <c r="BJ2025" t="str">
        <f>IF(ISERROR(VLOOKUP($B2025,'РЕОРГ 01.05.2010'!A:B,2,FALSE)),"",VLOOKUP($B2025,'РЕОРГ 01.05.2010'!A:B,2,FALSE))</f>
        <v/>
      </c>
      <c r="BK2025" s="12" t="str">
        <f t="shared" si="1101"/>
        <v>Опер.касса №5836/035</v>
      </c>
      <c r="BL2025" t="e">
        <f>LEFT(#REF!,2)</f>
        <v>#REF!</v>
      </c>
      <c r="BM2025" s="12" t="str">
        <f t="shared" si="1107"/>
        <v>5836/035</v>
      </c>
      <c r="BO2025" t="str">
        <f>IF(ISERROR(VLOOKUP($B2025,'РЕОРГ 01.08.2010'!A:B,2,FALSE)),"",VLOOKUP($B2025,'РЕОРГ 01.08.2010'!A:B,2,FALSE))</f>
        <v/>
      </c>
      <c r="BP2025" s="12" t="str">
        <f t="shared" si="1102"/>
        <v>Опер.касса №5836/035</v>
      </c>
      <c r="BQ2025" t="e">
        <f>LEFT(#REF!,2)</f>
        <v>#REF!</v>
      </c>
      <c r="BR2025" s="12" t="str">
        <f t="shared" si="1108"/>
        <v>5836/035</v>
      </c>
    </row>
    <row r="2026" spans="1:70" ht="12.75" customHeight="1">
      <c r="A2026" t="str">
        <f t="shared" si="1103"/>
        <v>5836/037</v>
      </c>
      <c r="B2026" s="133">
        <v>2417</v>
      </c>
      <c r="C2026" s="1" t="s">
        <v>9956</v>
      </c>
      <c r="D2026" s="32" t="s">
        <v>7017</v>
      </c>
      <c r="E2026" s="1" t="s">
        <v>9957</v>
      </c>
      <c r="F2026" s="1" t="s">
        <v>9306</v>
      </c>
      <c r="G2026" s="1" t="s">
        <v>9958</v>
      </c>
      <c r="H2026" s="1" t="s">
        <v>3890</v>
      </c>
      <c r="I2026" s="1" t="s">
        <v>3891</v>
      </c>
      <c r="J2026" s="1"/>
      <c r="K2026" s="1">
        <v>11.5</v>
      </c>
      <c r="L2026" s="32" t="s">
        <v>4049</v>
      </c>
      <c r="M2026" s="8" t="s">
        <v>11773</v>
      </c>
      <c r="N2026" s="2" t="s">
        <v>12779</v>
      </c>
      <c r="O2026" s="173"/>
      <c r="P2026" s="168">
        <f t="shared" si="1133"/>
        <v>2023</v>
      </c>
      <c r="Q2026" s="138">
        <f t="shared" si="1127"/>
        <v>12</v>
      </c>
      <c r="R2026" s="138">
        <f t="shared" si="1128"/>
        <v>24</v>
      </c>
      <c r="S2026" s="138">
        <f t="shared" si="1129"/>
        <v>36</v>
      </c>
      <c r="T2026" s="138">
        <f t="shared" si="1130"/>
        <v>48</v>
      </c>
      <c r="U2026" s="138">
        <f t="shared" si="1131"/>
        <v>60</v>
      </c>
      <c r="V2026" s="138" t="e">
        <f t="shared" si="1132"/>
        <v>#VALUE!</v>
      </c>
      <c r="W2026" s="158" t="str">
        <f t="shared" si="1109"/>
        <v>08:00 17:00</v>
      </c>
      <c r="X2026" s="159">
        <f>HLOOKUP(SEARCH("2",$M2026)-1,$Q$3:$V2026,$P2026+1,FALSE)</f>
        <v>12</v>
      </c>
      <c r="Y2026" s="160" t="str">
        <f t="shared" si="1110"/>
        <v>08:00 17:00|08:00 17:00|09:00 17:00|08:00 17:00|08:00 15:00(11:00 12:00)</v>
      </c>
      <c r="Z2026" s="161" t="str">
        <f t="shared" si="1111"/>
        <v>08:00 17:00</v>
      </c>
      <c r="AA2026" s="158" t="str">
        <f t="shared" si="1112"/>
        <v>08:00 17:00</v>
      </c>
      <c r="AB2026" s="159">
        <f>HLOOKUP(SEARCH("3",$M2026)-1,$Q$3:$V2026,$P2026+1,FALSE)</f>
        <v>24</v>
      </c>
      <c r="AC2026" s="160" t="str">
        <f t="shared" si="1113"/>
        <v>08:00 17:00|09:00 17:00|08:00 17:00|08:00 15:00(11:00 12:00)</v>
      </c>
      <c r="AD2026" s="161" t="str">
        <f t="shared" si="1114"/>
        <v>08:00 17:00</v>
      </c>
      <c r="AE2026" s="158" t="str">
        <f t="shared" si="1115"/>
        <v>08:00 17:00</v>
      </c>
      <c r="AF2026" s="159">
        <f>HLOOKUP(SEARCH("4",$M2026)-1,$Q$3:$V2026,$P2026+1,FALSE)</f>
        <v>36</v>
      </c>
      <c r="AG2026" s="161" t="str">
        <f t="shared" si="1116"/>
        <v>09:00 17:00|08:00 17:00|08:00 15:00(11:00 12:00)</v>
      </c>
      <c r="AH2026" s="161" t="str">
        <f t="shared" si="1117"/>
        <v>09:00 17:00</v>
      </c>
      <c r="AI2026" s="158" t="str">
        <f t="shared" si="1118"/>
        <v>09:00 17:00</v>
      </c>
      <c r="AJ2026" s="159">
        <f>HLOOKUP(SEARCH("5",$M2026)-1,$Q$3:$V2026,$P2026+1,FALSE)</f>
        <v>48</v>
      </c>
      <c r="AK2026" s="161" t="str">
        <f t="shared" si="1119"/>
        <v>08:00 17:00|08:00 15:00(11:00 12:00)</v>
      </c>
      <c r="AL2026" s="161" t="str">
        <f t="shared" si="1120"/>
        <v>08:00 17:00</v>
      </c>
      <c r="AM2026" s="158" t="str">
        <f t="shared" si="1121"/>
        <v>08:00 17:00</v>
      </c>
      <c r="AN2026" s="159">
        <f>HLOOKUP(SEARCH("6",$M2026)-1,$Q$3:$V2026,$P2026+1,FALSE)</f>
        <v>60</v>
      </c>
      <c r="AO2026" s="161" t="str">
        <f t="shared" si="1122"/>
        <v>08:00 15:00(11:00 12:00)</v>
      </c>
      <c r="AP2026" s="161" t="e">
        <f t="shared" si="1123"/>
        <v>#VALUE!</v>
      </c>
      <c r="AQ2026" s="162" t="str">
        <f t="shared" si="1124"/>
        <v>08:00 15:00(11:00 12:00)</v>
      </c>
      <c r="AR2026" s="163" t="e">
        <f>HLOOKUP(SEARCH("7",$M2026)-1,$Q$3:$V2026,$P2026+1,FALSE)</f>
        <v>#VALUE!</v>
      </c>
      <c r="AS2026" s="164" t="str">
        <f t="shared" si="1125"/>
        <v>выходной</v>
      </c>
      <c r="AT2026" s="142"/>
      <c r="AU2026" s="11" t="str">
        <f>IF(ISERROR(VLOOKUP(B2026,'РЕОРГ 2008'!$A:$B,2,FALSE)),"",VLOOKUP(B2026,'РЕОРГ 2008'!$A:$B,2,FALSE))</f>
        <v/>
      </c>
      <c r="AV2026" s="12" t="str">
        <f t="shared" si="1126"/>
        <v>Доп.офис №5836/037</v>
      </c>
      <c r="AW2026" s="31" t="e">
        <f>LEFT(#REF!,2)</f>
        <v>#REF!</v>
      </c>
      <c r="AX2026" s="12" t="str">
        <f t="shared" si="1104"/>
        <v>5836/037</v>
      </c>
      <c r="AZ2026" t="str">
        <f>IF(ISERROR(VLOOKUP(B2026,'РЕОРГ 01.08.2009'!$A:$B,2,FALSE)),"",VLOOKUP(B2026,'РЕОРГ 01.08.2009'!$A:$B,2,FALSE))</f>
        <v/>
      </c>
      <c r="BA2026" s="12" t="str">
        <f t="shared" si="1099"/>
        <v>Доп.офис №5836/037</v>
      </c>
      <c r="BB2026" t="e">
        <f>LEFT(#REF!,2)</f>
        <v>#REF!</v>
      </c>
      <c r="BC2026" s="12" t="str">
        <f t="shared" si="1105"/>
        <v>5836/037</v>
      </c>
      <c r="BE2026" t="str">
        <f>IF(ISERROR(VLOOKUP(B2026,'РЕОРГ 01.10.2009'!A:C,3,FALSE)),"",VLOOKUP(B2026,'РЕОРГ 01.10.2009'!A:C,3,FALSE))</f>
        <v/>
      </c>
      <c r="BF2026" s="12" t="str">
        <f t="shared" si="1100"/>
        <v>Доп.офис №5836/037</v>
      </c>
      <c r="BG2026" t="e">
        <f>LEFT(#REF!,2)</f>
        <v>#REF!</v>
      </c>
      <c r="BH2026" s="12" t="str">
        <f t="shared" si="1106"/>
        <v>5836/037</v>
      </c>
      <c r="BJ2026" t="str">
        <f>IF(ISERROR(VLOOKUP($B2026,'РЕОРГ 01.05.2010'!A:B,2,FALSE)),"",VLOOKUP($B2026,'РЕОРГ 01.05.2010'!A:B,2,FALSE))</f>
        <v/>
      </c>
      <c r="BK2026" s="12" t="str">
        <f t="shared" si="1101"/>
        <v>Доп.офис №5836/037</v>
      </c>
      <c r="BL2026" t="e">
        <f>LEFT(#REF!,2)</f>
        <v>#REF!</v>
      </c>
      <c r="BM2026" s="12" t="str">
        <f t="shared" si="1107"/>
        <v>5836/037</v>
      </c>
      <c r="BO2026" t="str">
        <f>IF(ISERROR(VLOOKUP($B2026,'РЕОРГ 01.08.2010'!A:B,2,FALSE)),"",VLOOKUP($B2026,'РЕОРГ 01.08.2010'!A:B,2,FALSE))</f>
        <v/>
      </c>
      <c r="BP2026" s="12" t="str">
        <f t="shared" si="1102"/>
        <v>Доп.офис №5836/037</v>
      </c>
      <c r="BQ2026" t="e">
        <f>LEFT(#REF!,2)</f>
        <v>#REF!</v>
      </c>
      <c r="BR2026" s="12" t="str">
        <f t="shared" si="1108"/>
        <v>5836/037</v>
      </c>
    </row>
    <row r="2027" spans="1:70" ht="12.75" customHeight="1">
      <c r="A2027" t="str">
        <f t="shared" si="1103"/>
        <v>5836/039</v>
      </c>
      <c r="B2027" s="133">
        <v>2418</v>
      </c>
      <c r="C2027" s="1" t="s">
        <v>9959</v>
      </c>
      <c r="D2027" s="32" t="s">
        <v>1931</v>
      </c>
      <c r="E2027" s="1" t="s">
        <v>9960</v>
      </c>
      <c r="F2027" s="1" t="s">
        <v>9306</v>
      </c>
      <c r="G2027" s="1" t="s">
        <v>4419</v>
      </c>
      <c r="H2027" s="1" t="s">
        <v>3892</v>
      </c>
      <c r="I2027" s="1" t="s">
        <v>3893</v>
      </c>
      <c r="J2027" s="1"/>
      <c r="K2027" s="1">
        <v>0.25</v>
      </c>
      <c r="L2027" s="32" t="s">
        <v>4049</v>
      </c>
      <c r="M2027" s="8" t="s">
        <v>11929</v>
      </c>
      <c r="N2027" s="2" t="s">
        <v>11953</v>
      </c>
      <c r="O2027" s="173"/>
      <c r="P2027" s="168">
        <f t="shared" si="1133"/>
        <v>2024</v>
      </c>
      <c r="Q2027" s="138">
        <f t="shared" si="1127"/>
        <v>12</v>
      </c>
      <c r="R2027" s="138" t="e">
        <f t="shared" si="1128"/>
        <v>#VALUE!</v>
      </c>
      <c r="S2027" s="138" t="e">
        <f t="shared" si="1129"/>
        <v>#VALUE!</v>
      </c>
      <c r="T2027" s="138" t="e">
        <f t="shared" si="1130"/>
        <v>#VALUE!</v>
      </c>
      <c r="U2027" s="138" t="e">
        <f t="shared" si="1131"/>
        <v>#VALUE!</v>
      </c>
      <c r="V2027" s="138" t="e">
        <f t="shared" si="1132"/>
        <v>#VALUE!</v>
      </c>
      <c r="W2027" s="158" t="str">
        <f t="shared" si="1109"/>
        <v>09:00 13:30</v>
      </c>
      <c r="X2027" s="159" t="e">
        <f>HLOOKUP(SEARCH("2",$M2027)-1,$Q$3:$V2027,$P2027+1,FALSE)</f>
        <v>#VALUE!</v>
      </c>
      <c r="Y2027" s="160" t="e">
        <f t="shared" si="1110"/>
        <v>#VALUE!</v>
      </c>
      <c r="Z2027" s="161" t="e">
        <f t="shared" si="1111"/>
        <v>#VALUE!</v>
      </c>
      <c r="AA2027" s="158" t="str">
        <f t="shared" si="1112"/>
        <v>выходной</v>
      </c>
      <c r="AB2027" s="159">
        <f>HLOOKUP(SEARCH("3",$M2027)-1,$Q$3:$V2027,$P2027+1,FALSE)</f>
        <v>12</v>
      </c>
      <c r="AC2027" s="160" t="str">
        <f t="shared" si="1113"/>
        <v>09:00 13:30</v>
      </c>
      <c r="AD2027" s="161" t="e">
        <f t="shared" si="1114"/>
        <v>#VALUE!</v>
      </c>
      <c r="AE2027" s="158" t="str">
        <f t="shared" si="1115"/>
        <v>09:00 13:30</v>
      </c>
      <c r="AF2027" s="159" t="e">
        <f>HLOOKUP(SEARCH("4",$M2027)-1,$Q$3:$V2027,$P2027+1,FALSE)</f>
        <v>#VALUE!</v>
      </c>
      <c r="AG2027" s="161" t="e">
        <f t="shared" si="1116"/>
        <v>#VALUE!</v>
      </c>
      <c r="AH2027" s="161" t="e">
        <f t="shared" si="1117"/>
        <v>#VALUE!</v>
      </c>
      <c r="AI2027" s="158" t="str">
        <f t="shared" si="1118"/>
        <v>выходной</v>
      </c>
      <c r="AJ2027" s="159" t="e">
        <f>HLOOKUP(SEARCH("5",$M2027)-1,$Q$3:$V2027,$P2027+1,FALSE)</f>
        <v>#VALUE!</v>
      </c>
      <c r="AK2027" s="161" t="e">
        <f t="shared" si="1119"/>
        <v>#VALUE!</v>
      </c>
      <c r="AL2027" s="161" t="e">
        <f t="shared" si="1120"/>
        <v>#VALUE!</v>
      </c>
      <c r="AM2027" s="158" t="str">
        <f t="shared" si="1121"/>
        <v>выходной</v>
      </c>
      <c r="AN2027" s="159" t="e">
        <f>HLOOKUP(SEARCH("6",$M2027)-1,$Q$3:$V2027,$P2027+1,FALSE)</f>
        <v>#VALUE!</v>
      </c>
      <c r="AO2027" s="161" t="e">
        <f t="shared" si="1122"/>
        <v>#VALUE!</v>
      </c>
      <c r="AP2027" s="161" t="e">
        <f t="shared" si="1123"/>
        <v>#VALUE!</v>
      </c>
      <c r="AQ2027" s="162" t="str">
        <f t="shared" si="1124"/>
        <v>выходной</v>
      </c>
      <c r="AR2027" s="163" t="e">
        <f>HLOOKUP(SEARCH("7",$M2027)-1,$Q$3:$V2027,$P2027+1,FALSE)</f>
        <v>#VALUE!</v>
      </c>
      <c r="AS2027" s="164" t="str">
        <f t="shared" si="1125"/>
        <v>выходной</v>
      </c>
      <c r="AT2027" s="142"/>
      <c r="AU2027" s="11" t="str">
        <f>IF(ISERROR(VLOOKUP(B2027,'РЕОРГ 2008'!$A:$B,2,FALSE)),"",VLOOKUP(B2027,'РЕОРГ 2008'!$A:$B,2,FALSE))</f>
        <v/>
      </c>
      <c r="AV2027" s="12" t="str">
        <f t="shared" si="1126"/>
        <v>Опер.касса №5836/039</v>
      </c>
      <c r="AW2027" s="31" t="e">
        <f>LEFT(#REF!,2)</f>
        <v>#REF!</v>
      </c>
      <c r="AX2027" s="12" t="str">
        <f t="shared" si="1104"/>
        <v>5836/039</v>
      </c>
      <c r="AZ2027" t="str">
        <f>IF(ISERROR(VLOOKUP(B2027,'РЕОРГ 01.08.2009'!$A:$B,2,FALSE)),"",VLOOKUP(B2027,'РЕОРГ 01.08.2009'!$A:$B,2,FALSE))</f>
        <v/>
      </c>
      <c r="BA2027" s="12" t="str">
        <f t="shared" si="1099"/>
        <v>Опер.касса №5836/039</v>
      </c>
      <c r="BB2027" t="e">
        <f>LEFT(#REF!,2)</f>
        <v>#REF!</v>
      </c>
      <c r="BC2027" s="12" t="str">
        <f t="shared" si="1105"/>
        <v>5836/039</v>
      </c>
      <c r="BE2027" t="str">
        <f>IF(ISERROR(VLOOKUP(B2027,'РЕОРГ 01.10.2009'!A:C,3,FALSE)),"",VLOOKUP(B2027,'РЕОРГ 01.10.2009'!A:C,3,FALSE))</f>
        <v/>
      </c>
      <c r="BF2027" s="12" t="str">
        <f t="shared" si="1100"/>
        <v>Опер.касса №5836/039</v>
      </c>
      <c r="BG2027" t="e">
        <f>LEFT(#REF!,2)</f>
        <v>#REF!</v>
      </c>
      <c r="BH2027" s="12" t="str">
        <f t="shared" si="1106"/>
        <v>5836/039</v>
      </c>
      <c r="BJ2027" t="str">
        <f>IF(ISERROR(VLOOKUP($B2027,'РЕОРГ 01.05.2010'!A:B,2,FALSE)),"",VLOOKUP($B2027,'РЕОРГ 01.05.2010'!A:B,2,FALSE))</f>
        <v/>
      </c>
      <c r="BK2027" s="12" t="str">
        <f t="shared" si="1101"/>
        <v>Опер.касса №5836/039</v>
      </c>
      <c r="BL2027" t="e">
        <f>LEFT(#REF!,2)</f>
        <v>#REF!</v>
      </c>
      <c r="BM2027" s="12" t="str">
        <f t="shared" si="1107"/>
        <v>5836/039</v>
      </c>
      <c r="BO2027" t="str">
        <f>IF(ISERROR(VLOOKUP($B2027,'РЕОРГ 01.08.2010'!A:B,2,FALSE)),"",VLOOKUP($B2027,'РЕОРГ 01.08.2010'!A:B,2,FALSE))</f>
        <v/>
      </c>
      <c r="BP2027" s="12" t="str">
        <f t="shared" si="1102"/>
        <v>Опер.касса №5836/039</v>
      </c>
      <c r="BQ2027" t="e">
        <f>LEFT(#REF!,2)</f>
        <v>#REF!</v>
      </c>
      <c r="BR2027" s="12" t="str">
        <f t="shared" si="1108"/>
        <v>5836/039</v>
      </c>
    </row>
    <row r="2028" spans="1:70" ht="12.75" customHeight="1">
      <c r="A2028" t="str">
        <f t="shared" si="1103"/>
        <v>5836/042</v>
      </c>
      <c r="B2028" s="133">
        <v>2419</v>
      </c>
      <c r="C2028" s="1" t="s">
        <v>9961</v>
      </c>
      <c r="D2028" s="32" t="s">
        <v>1931</v>
      </c>
      <c r="E2028" s="1" t="s">
        <v>9962</v>
      </c>
      <c r="F2028" s="1" t="s">
        <v>9306</v>
      </c>
      <c r="G2028" s="1" t="s">
        <v>8869</v>
      </c>
      <c r="H2028" s="1" t="s">
        <v>3894</v>
      </c>
      <c r="I2028" s="1" t="s">
        <v>12975</v>
      </c>
      <c r="J2028" s="1"/>
      <c r="K2028" s="1">
        <v>0.2</v>
      </c>
      <c r="L2028" s="32" t="s">
        <v>4049</v>
      </c>
      <c r="M2028" s="8" t="s">
        <v>11929</v>
      </c>
      <c r="N2028" s="2" t="s">
        <v>12110</v>
      </c>
      <c r="O2028" s="173"/>
      <c r="P2028" s="168">
        <f t="shared" si="1133"/>
        <v>2025</v>
      </c>
      <c r="Q2028" s="138">
        <f t="shared" si="1127"/>
        <v>12</v>
      </c>
      <c r="R2028" s="138" t="e">
        <f t="shared" si="1128"/>
        <v>#VALUE!</v>
      </c>
      <c r="S2028" s="138" t="e">
        <f t="shared" si="1129"/>
        <v>#VALUE!</v>
      </c>
      <c r="T2028" s="138" t="e">
        <f t="shared" si="1130"/>
        <v>#VALUE!</v>
      </c>
      <c r="U2028" s="138" t="e">
        <f t="shared" si="1131"/>
        <v>#VALUE!</v>
      </c>
      <c r="V2028" s="138" t="e">
        <f t="shared" si="1132"/>
        <v>#VALUE!</v>
      </c>
      <c r="W2028" s="158" t="str">
        <f t="shared" si="1109"/>
        <v>09:00 12:30</v>
      </c>
      <c r="X2028" s="159" t="e">
        <f>HLOOKUP(SEARCH("2",$M2028)-1,$Q$3:$V2028,$P2028+1,FALSE)</f>
        <v>#VALUE!</v>
      </c>
      <c r="Y2028" s="160" t="e">
        <f t="shared" si="1110"/>
        <v>#VALUE!</v>
      </c>
      <c r="Z2028" s="161" t="e">
        <f t="shared" si="1111"/>
        <v>#VALUE!</v>
      </c>
      <c r="AA2028" s="158" t="str">
        <f t="shared" si="1112"/>
        <v>выходной</v>
      </c>
      <c r="AB2028" s="159">
        <f>HLOOKUP(SEARCH("3",$M2028)-1,$Q$3:$V2028,$P2028+1,FALSE)</f>
        <v>12</v>
      </c>
      <c r="AC2028" s="160" t="str">
        <f t="shared" si="1113"/>
        <v>09:00 12:30</v>
      </c>
      <c r="AD2028" s="161" t="e">
        <f t="shared" si="1114"/>
        <v>#VALUE!</v>
      </c>
      <c r="AE2028" s="158" t="str">
        <f t="shared" si="1115"/>
        <v>09:00 12:30</v>
      </c>
      <c r="AF2028" s="159" t="e">
        <f>HLOOKUP(SEARCH("4",$M2028)-1,$Q$3:$V2028,$P2028+1,FALSE)</f>
        <v>#VALUE!</v>
      </c>
      <c r="AG2028" s="161" t="e">
        <f t="shared" si="1116"/>
        <v>#VALUE!</v>
      </c>
      <c r="AH2028" s="161" t="e">
        <f t="shared" si="1117"/>
        <v>#VALUE!</v>
      </c>
      <c r="AI2028" s="158" t="str">
        <f t="shared" si="1118"/>
        <v>выходной</v>
      </c>
      <c r="AJ2028" s="159" t="e">
        <f>HLOOKUP(SEARCH("5",$M2028)-1,$Q$3:$V2028,$P2028+1,FALSE)</f>
        <v>#VALUE!</v>
      </c>
      <c r="AK2028" s="161" t="e">
        <f t="shared" si="1119"/>
        <v>#VALUE!</v>
      </c>
      <c r="AL2028" s="161" t="e">
        <f t="shared" si="1120"/>
        <v>#VALUE!</v>
      </c>
      <c r="AM2028" s="158" t="str">
        <f t="shared" si="1121"/>
        <v>выходной</v>
      </c>
      <c r="AN2028" s="159" t="e">
        <f>HLOOKUP(SEARCH("6",$M2028)-1,$Q$3:$V2028,$P2028+1,FALSE)</f>
        <v>#VALUE!</v>
      </c>
      <c r="AO2028" s="161" t="e">
        <f t="shared" si="1122"/>
        <v>#VALUE!</v>
      </c>
      <c r="AP2028" s="161" t="e">
        <f t="shared" si="1123"/>
        <v>#VALUE!</v>
      </c>
      <c r="AQ2028" s="162" t="str">
        <f t="shared" si="1124"/>
        <v>выходной</v>
      </c>
      <c r="AR2028" s="163" t="e">
        <f>HLOOKUP(SEARCH("7",$M2028)-1,$Q$3:$V2028,$P2028+1,FALSE)</f>
        <v>#VALUE!</v>
      </c>
      <c r="AS2028" s="164" t="str">
        <f t="shared" si="1125"/>
        <v>выходной</v>
      </c>
      <c r="AT2028" s="142"/>
      <c r="AU2028" s="11" t="str">
        <f>IF(ISERROR(VLOOKUP(B2028,'РЕОРГ 2008'!$A:$B,2,FALSE)),"",VLOOKUP(B2028,'РЕОРГ 2008'!$A:$B,2,FALSE))</f>
        <v/>
      </c>
      <c r="AV2028" s="12" t="str">
        <f t="shared" si="1126"/>
        <v>Опер.касса №5836/042</v>
      </c>
      <c r="AW2028" s="31" t="e">
        <f>LEFT(#REF!,2)</f>
        <v>#REF!</v>
      </c>
      <c r="AX2028" s="12" t="str">
        <f t="shared" si="1104"/>
        <v>5836/042</v>
      </c>
      <c r="AZ2028" t="str">
        <f>IF(ISERROR(VLOOKUP(B2028,'РЕОРГ 01.08.2009'!$A:$B,2,FALSE)),"",VLOOKUP(B2028,'РЕОРГ 01.08.2009'!$A:$B,2,FALSE))</f>
        <v/>
      </c>
      <c r="BA2028" s="12" t="str">
        <f t="shared" si="1099"/>
        <v>Опер.касса №5836/042</v>
      </c>
      <c r="BB2028" t="e">
        <f>LEFT(#REF!,2)</f>
        <v>#REF!</v>
      </c>
      <c r="BC2028" s="12" t="str">
        <f t="shared" si="1105"/>
        <v>5836/042</v>
      </c>
      <c r="BE2028" t="str">
        <f>IF(ISERROR(VLOOKUP(B2028,'РЕОРГ 01.10.2009'!A:C,3,FALSE)),"",VLOOKUP(B2028,'РЕОРГ 01.10.2009'!A:C,3,FALSE))</f>
        <v/>
      </c>
      <c r="BF2028" s="12" t="str">
        <f t="shared" si="1100"/>
        <v>Опер.касса №5836/042</v>
      </c>
      <c r="BG2028" t="e">
        <f>LEFT(#REF!,2)</f>
        <v>#REF!</v>
      </c>
      <c r="BH2028" s="12" t="str">
        <f t="shared" si="1106"/>
        <v>5836/042</v>
      </c>
      <c r="BJ2028" t="str">
        <f>IF(ISERROR(VLOOKUP($B2028,'РЕОРГ 01.05.2010'!A:B,2,FALSE)),"",VLOOKUP($B2028,'РЕОРГ 01.05.2010'!A:B,2,FALSE))</f>
        <v/>
      </c>
      <c r="BK2028" s="12" t="str">
        <f t="shared" si="1101"/>
        <v>Опер.касса №5836/042</v>
      </c>
      <c r="BL2028" t="e">
        <f>LEFT(#REF!,2)</f>
        <v>#REF!</v>
      </c>
      <c r="BM2028" s="12" t="str">
        <f t="shared" si="1107"/>
        <v>5836/042</v>
      </c>
      <c r="BO2028" t="str">
        <f>IF(ISERROR(VLOOKUP($B2028,'РЕОРГ 01.08.2010'!A:B,2,FALSE)),"",VLOOKUP($B2028,'РЕОРГ 01.08.2010'!A:B,2,FALSE))</f>
        <v/>
      </c>
      <c r="BP2028" s="12" t="str">
        <f t="shared" si="1102"/>
        <v>Опер.касса №5836/042</v>
      </c>
      <c r="BQ2028" t="e">
        <f>LEFT(#REF!,2)</f>
        <v>#REF!</v>
      </c>
      <c r="BR2028" s="12" t="str">
        <f t="shared" si="1108"/>
        <v>5836/042</v>
      </c>
    </row>
    <row r="2029" spans="1:70" ht="12.75" customHeight="1">
      <c r="A2029" t="str">
        <f t="shared" si="1103"/>
        <v>5836/043</v>
      </c>
      <c r="B2029" s="133">
        <v>2420</v>
      </c>
      <c r="C2029" s="1" t="s">
        <v>9963</v>
      </c>
      <c r="D2029" s="32" t="s">
        <v>1931</v>
      </c>
      <c r="E2029" s="1" t="s">
        <v>9964</v>
      </c>
      <c r="F2029" s="1" t="s">
        <v>9306</v>
      </c>
      <c r="G2029" s="1" t="s">
        <v>9965</v>
      </c>
      <c r="H2029" s="1" t="s">
        <v>3895</v>
      </c>
      <c r="I2029" s="1" t="s">
        <v>3896</v>
      </c>
      <c r="J2029" s="1"/>
      <c r="K2029" s="1">
        <v>0.15</v>
      </c>
      <c r="L2029" s="32" t="s">
        <v>4049</v>
      </c>
      <c r="M2029" s="8" t="s">
        <v>11858</v>
      </c>
      <c r="N2029" s="2" t="s">
        <v>12745</v>
      </c>
      <c r="O2029" s="173"/>
      <c r="P2029" s="168">
        <f t="shared" si="1133"/>
        <v>2026</v>
      </c>
      <c r="Q2029" s="138" t="e">
        <f t="shared" si="1127"/>
        <v>#VALUE!</v>
      </c>
      <c r="R2029" s="138" t="e">
        <f t="shared" si="1128"/>
        <v>#VALUE!</v>
      </c>
      <c r="S2029" s="138" t="e">
        <f t="shared" si="1129"/>
        <v>#VALUE!</v>
      </c>
      <c r="T2029" s="138" t="e">
        <f t="shared" si="1130"/>
        <v>#VALUE!</v>
      </c>
      <c r="U2029" s="138" t="e">
        <f t="shared" si="1131"/>
        <v>#VALUE!</v>
      </c>
      <c r="V2029" s="138" t="e">
        <f t="shared" si="1132"/>
        <v>#VALUE!</v>
      </c>
      <c r="W2029" s="158" t="str">
        <f t="shared" si="1109"/>
        <v>выходной</v>
      </c>
      <c r="X2029" s="159" t="e">
        <f>HLOOKUP(SEARCH("2",$M2029)-1,$Q$3:$V2029,$P2029+1,FALSE)</f>
        <v>#VALUE!</v>
      </c>
      <c r="Y2029" s="160" t="e">
        <f t="shared" si="1110"/>
        <v>#VALUE!</v>
      </c>
      <c r="Z2029" s="161" t="e">
        <f t="shared" si="1111"/>
        <v>#VALUE!</v>
      </c>
      <c r="AA2029" s="158" t="str">
        <f t="shared" si="1112"/>
        <v>выходной</v>
      </c>
      <c r="AB2029" s="159" t="e">
        <f>HLOOKUP(SEARCH("3",$M2029)-1,$Q$3:$V2029,$P2029+1,FALSE)</f>
        <v>#N/A</v>
      </c>
      <c r="AC2029" s="160" t="str">
        <f t="shared" si="1113"/>
        <v>08:00 13:30</v>
      </c>
      <c r="AD2029" s="161" t="e">
        <f t="shared" si="1114"/>
        <v>#VALUE!</v>
      </c>
      <c r="AE2029" s="158" t="str">
        <f t="shared" si="1115"/>
        <v>08:00 13:30</v>
      </c>
      <c r="AF2029" s="159" t="e">
        <f>HLOOKUP(SEARCH("4",$M2029)-1,$Q$3:$V2029,$P2029+1,FALSE)</f>
        <v>#VALUE!</v>
      </c>
      <c r="AG2029" s="161" t="e">
        <f t="shared" si="1116"/>
        <v>#VALUE!</v>
      </c>
      <c r="AH2029" s="161" t="e">
        <f t="shared" si="1117"/>
        <v>#VALUE!</v>
      </c>
      <c r="AI2029" s="158" t="str">
        <f t="shared" si="1118"/>
        <v>выходной</v>
      </c>
      <c r="AJ2029" s="159" t="e">
        <f>HLOOKUP(SEARCH("5",$M2029)-1,$Q$3:$V2029,$P2029+1,FALSE)</f>
        <v>#VALUE!</v>
      </c>
      <c r="AK2029" s="161" t="e">
        <f t="shared" si="1119"/>
        <v>#VALUE!</v>
      </c>
      <c r="AL2029" s="161" t="e">
        <f t="shared" si="1120"/>
        <v>#VALUE!</v>
      </c>
      <c r="AM2029" s="158" t="str">
        <f t="shared" si="1121"/>
        <v>выходной</v>
      </c>
      <c r="AN2029" s="159" t="e">
        <f>HLOOKUP(SEARCH("6",$M2029)-1,$Q$3:$V2029,$P2029+1,FALSE)</f>
        <v>#VALUE!</v>
      </c>
      <c r="AO2029" s="161" t="e">
        <f t="shared" si="1122"/>
        <v>#VALUE!</v>
      </c>
      <c r="AP2029" s="161" t="e">
        <f t="shared" si="1123"/>
        <v>#VALUE!</v>
      </c>
      <c r="AQ2029" s="162" t="str">
        <f t="shared" si="1124"/>
        <v>выходной</v>
      </c>
      <c r="AR2029" s="163" t="e">
        <f>HLOOKUP(SEARCH("7",$M2029)-1,$Q$3:$V2029,$P2029+1,FALSE)</f>
        <v>#VALUE!</v>
      </c>
      <c r="AS2029" s="164" t="str">
        <f t="shared" si="1125"/>
        <v>выходной</v>
      </c>
      <c r="AT2029" s="142"/>
      <c r="AU2029" s="11" t="str">
        <f>IF(ISERROR(VLOOKUP(B2029,'РЕОРГ 2008'!$A:$B,2,FALSE)),"",VLOOKUP(B2029,'РЕОРГ 2008'!$A:$B,2,FALSE))</f>
        <v/>
      </c>
      <c r="AV2029" s="12" t="str">
        <f t="shared" si="1126"/>
        <v>Опер.касса №5836/043</v>
      </c>
      <c r="AW2029" s="31" t="e">
        <f>LEFT(#REF!,2)</f>
        <v>#REF!</v>
      </c>
      <c r="AX2029" s="12" t="str">
        <f t="shared" si="1104"/>
        <v>5836/043</v>
      </c>
      <c r="AZ2029" t="str">
        <f>IF(ISERROR(VLOOKUP(B2029,'РЕОРГ 01.08.2009'!$A:$B,2,FALSE)),"",VLOOKUP(B2029,'РЕОРГ 01.08.2009'!$A:$B,2,FALSE))</f>
        <v/>
      </c>
      <c r="BA2029" s="12" t="str">
        <f t="shared" si="1099"/>
        <v>Опер.касса №5836/043</v>
      </c>
      <c r="BB2029" t="e">
        <f>LEFT(#REF!,2)</f>
        <v>#REF!</v>
      </c>
      <c r="BC2029" s="12" t="str">
        <f t="shared" si="1105"/>
        <v>5836/043</v>
      </c>
      <c r="BE2029" t="str">
        <f>IF(ISERROR(VLOOKUP(B2029,'РЕОРГ 01.10.2009'!A:C,3,FALSE)),"",VLOOKUP(B2029,'РЕОРГ 01.10.2009'!A:C,3,FALSE))</f>
        <v/>
      </c>
      <c r="BF2029" s="12" t="str">
        <f t="shared" si="1100"/>
        <v>Опер.касса №5836/043</v>
      </c>
      <c r="BG2029" t="e">
        <f>LEFT(#REF!,2)</f>
        <v>#REF!</v>
      </c>
      <c r="BH2029" s="12" t="str">
        <f t="shared" si="1106"/>
        <v>5836/043</v>
      </c>
      <c r="BJ2029" t="str">
        <f>IF(ISERROR(VLOOKUP($B2029,'РЕОРГ 01.05.2010'!A:B,2,FALSE)),"",VLOOKUP($B2029,'РЕОРГ 01.05.2010'!A:B,2,FALSE))</f>
        <v/>
      </c>
      <c r="BK2029" s="12" t="str">
        <f t="shared" si="1101"/>
        <v>Опер.касса №5836/043</v>
      </c>
      <c r="BL2029" t="e">
        <f>LEFT(#REF!,2)</f>
        <v>#REF!</v>
      </c>
      <c r="BM2029" s="12" t="str">
        <f t="shared" si="1107"/>
        <v>5836/043</v>
      </c>
      <c r="BO2029" t="str">
        <f>IF(ISERROR(VLOOKUP($B2029,'РЕОРГ 01.08.2010'!A:B,2,FALSE)),"",VLOOKUP($B2029,'РЕОРГ 01.08.2010'!A:B,2,FALSE))</f>
        <v/>
      </c>
      <c r="BP2029" s="12" t="str">
        <f t="shared" si="1102"/>
        <v>Опер.касса №5836/043</v>
      </c>
      <c r="BQ2029" t="e">
        <f>LEFT(#REF!,2)</f>
        <v>#REF!</v>
      </c>
      <c r="BR2029" s="12" t="str">
        <f t="shared" si="1108"/>
        <v>5836/043</v>
      </c>
    </row>
    <row r="2030" spans="1:70" ht="12.75" customHeight="1">
      <c r="A2030" t="str">
        <f t="shared" si="1103"/>
        <v>5836/044</v>
      </c>
      <c r="B2030" s="133">
        <v>2421</v>
      </c>
      <c r="C2030" s="1" t="s">
        <v>9966</v>
      </c>
      <c r="D2030" s="32" t="s">
        <v>1931</v>
      </c>
      <c r="E2030" s="1" t="s">
        <v>9967</v>
      </c>
      <c r="F2030" s="1" t="s">
        <v>9306</v>
      </c>
      <c r="G2030" s="1" t="s">
        <v>8870</v>
      </c>
      <c r="H2030" s="1" t="s">
        <v>903</v>
      </c>
      <c r="I2030" s="1" t="s">
        <v>904</v>
      </c>
      <c r="J2030" s="1"/>
      <c r="K2030" s="1">
        <v>0.25</v>
      </c>
      <c r="L2030" s="32" t="s">
        <v>4049</v>
      </c>
      <c r="M2030" s="8" t="s">
        <v>12070</v>
      </c>
      <c r="N2030" s="2" t="s">
        <v>11953</v>
      </c>
      <c r="O2030" s="173"/>
      <c r="P2030" s="168">
        <f t="shared" si="1133"/>
        <v>2027</v>
      </c>
      <c r="Q2030" s="138">
        <f t="shared" si="1127"/>
        <v>12</v>
      </c>
      <c r="R2030" s="138" t="e">
        <f t="shared" si="1128"/>
        <v>#VALUE!</v>
      </c>
      <c r="S2030" s="138" t="e">
        <f t="shared" si="1129"/>
        <v>#VALUE!</v>
      </c>
      <c r="T2030" s="138" t="e">
        <f t="shared" si="1130"/>
        <v>#VALUE!</v>
      </c>
      <c r="U2030" s="138" t="e">
        <f t="shared" si="1131"/>
        <v>#VALUE!</v>
      </c>
      <c r="V2030" s="138" t="e">
        <f t="shared" si="1132"/>
        <v>#VALUE!</v>
      </c>
      <c r="W2030" s="158" t="str">
        <f t="shared" si="1109"/>
        <v>09:00 13:30</v>
      </c>
      <c r="X2030" s="159" t="e">
        <f>HLOOKUP(SEARCH("2",$M2030)-1,$Q$3:$V2030,$P2030+1,FALSE)</f>
        <v>#VALUE!</v>
      </c>
      <c r="Y2030" s="160" t="e">
        <f t="shared" si="1110"/>
        <v>#VALUE!</v>
      </c>
      <c r="Z2030" s="161" t="e">
        <f t="shared" si="1111"/>
        <v>#VALUE!</v>
      </c>
      <c r="AA2030" s="158" t="str">
        <f t="shared" si="1112"/>
        <v>выходной</v>
      </c>
      <c r="AB2030" s="159" t="e">
        <f>HLOOKUP(SEARCH("3",$M2030)-1,$Q$3:$V2030,$P2030+1,FALSE)</f>
        <v>#VALUE!</v>
      </c>
      <c r="AC2030" s="160" t="e">
        <f t="shared" si="1113"/>
        <v>#VALUE!</v>
      </c>
      <c r="AD2030" s="161" t="e">
        <f t="shared" si="1114"/>
        <v>#VALUE!</v>
      </c>
      <c r="AE2030" s="158" t="str">
        <f t="shared" si="1115"/>
        <v>выходной</v>
      </c>
      <c r="AF2030" s="159" t="e">
        <f>HLOOKUP(SEARCH("4",$M2030)-1,$Q$3:$V2030,$P2030+1,FALSE)</f>
        <v>#VALUE!</v>
      </c>
      <c r="AG2030" s="161" t="e">
        <f t="shared" si="1116"/>
        <v>#VALUE!</v>
      </c>
      <c r="AH2030" s="161" t="e">
        <f t="shared" si="1117"/>
        <v>#VALUE!</v>
      </c>
      <c r="AI2030" s="158" t="str">
        <f t="shared" si="1118"/>
        <v>выходной</v>
      </c>
      <c r="AJ2030" s="159">
        <f>HLOOKUP(SEARCH("5",$M2030)-1,$Q$3:$V2030,$P2030+1,FALSE)</f>
        <v>12</v>
      </c>
      <c r="AK2030" s="161" t="str">
        <f t="shared" si="1119"/>
        <v>09:00 13:30</v>
      </c>
      <c r="AL2030" s="161" t="e">
        <f t="shared" si="1120"/>
        <v>#VALUE!</v>
      </c>
      <c r="AM2030" s="158" t="str">
        <f t="shared" si="1121"/>
        <v>09:00 13:30</v>
      </c>
      <c r="AN2030" s="159" t="e">
        <f>HLOOKUP(SEARCH("6",$M2030)-1,$Q$3:$V2030,$P2030+1,FALSE)</f>
        <v>#VALUE!</v>
      </c>
      <c r="AO2030" s="161" t="e">
        <f t="shared" si="1122"/>
        <v>#VALUE!</v>
      </c>
      <c r="AP2030" s="161" t="e">
        <f t="shared" si="1123"/>
        <v>#VALUE!</v>
      </c>
      <c r="AQ2030" s="162" t="str">
        <f t="shared" si="1124"/>
        <v>выходной</v>
      </c>
      <c r="AR2030" s="163" t="e">
        <f>HLOOKUP(SEARCH("7",$M2030)-1,$Q$3:$V2030,$P2030+1,FALSE)</f>
        <v>#VALUE!</v>
      </c>
      <c r="AS2030" s="164" t="str">
        <f t="shared" si="1125"/>
        <v>выходной</v>
      </c>
      <c r="AT2030" s="142"/>
      <c r="AU2030" s="11" t="str">
        <f>IF(ISERROR(VLOOKUP(B2030,'РЕОРГ 2008'!$A:$B,2,FALSE)),"",VLOOKUP(B2030,'РЕОРГ 2008'!$A:$B,2,FALSE))</f>
        <v/>
      </c>
      <c r="AV2030" s="12" t="str">
        <f t="shared" si="1126"/>
        <v>Опер.касса №5836/044</v>
      </c>
      <c r="AW2030" s="31" t="e">
        <f>LEFT(#REF!,2)</f>
        <v>#REF!</v>
      </c>
      <c r="AX2030" s="12" t="str">
        <f t="shared" si="1104"/>
        <v>5836/044</v>
      </c>
      <c r="AZ2030" t="str">
        <f>IF(ISERROR(VLOOKUP(B2030,'РЕОРГ 01.08.2009'!$A:$B,2,FALSE)),"",VLOOKUP(B2030,'РЕОРГ 01.08.2009'!$A:$B,2,FALSE))</f>
        <v/>
      </c>
      <c r="BA2030" s="12" t="str">
        <f t="shared" si="1099"/>
        <v>Опер.касса №5836/044</v>
      </c>
      <c r="BB2030" t="e">
        <f>LEFT(#REF!,2)</f>
        <v>#REF!</v>
      </c>
      <c r="BC2030" s="12" t="str">
        <f t="shared" si="1105"/>
        <v>5836/044</v>
      </c>
      <c r="BE2030" t="str">
        <f>IF(ISERROR(VLOOKUP(B2030,'РЕОРГ 01.10.2009'!A:C,3,FALSE)),"",VLOOKUP(B2030,'РЕОРГ 01.10.2009'!A:C,3,FALSE))</f>
        <v/>
      </c>
      <c r="BF2030" s="12" t="str">
        <f t="shared" si="1100"/>
        <v>Опер.касса №5836/044</v>
      </c>
      <c r="BG2030" t="e">
        <f>LEFT(#REF!,2)</f>
        <v>#REF!</v>
      </c>
      <c r="BH2030" s="12" t="str">
        <f t="shared" si="1106"/>
        <v>5836/044</v>
      </c>
      <c r="BJ2030" t="str">
        <f>IF(ISERROR(VLOOKUP($B2030,'РЕОРГ 01.05.2010'!A:B,2,FALSE)),"",VLOOKUP($B2030,'РЕОРГ 01.05.2010'!A:B,2,FALSE))</f>
        <v/>
      </c>
      <c r="BK2030" s="12" t="str">
        <f t="shared" si="1101"/>
        <v>Опер.касса №5836/044</v>
      </c>
      <c r="BL2030" t="e">
        <f>LEFT(#REF!,2)</f>
        <v>#REF!</v>
      </c>
      <c r="BM2030" s="12" t="str">
        <f t="shared" si="1107"/>
        <v>5836/044</v>
      </c>
      <c r="BO2030" t="str">
        <f>IF(ISERROR(VLOOKUP($B2030,'РЕОРГ 01.08.2010'!A:B,2,FALSE)),"",VLOOKUP($B2030,'РЕОРГ 01.08.2010'!A:B,2,FALSE))</f>
        <v/>
      </c>
      <c r="BP2030" s="12" t="str">
        <f t="shared" si="1102"/>
        <v>Опер.касса №5836/044</v>
      </c>
      <c r="BQ2030" t="e">
        <f>LEFT(#REF!,2)</f>
        <v>#REF!</v>
      </c>
      <c r="BR2030" s="12" t="str">
        <f t="shared" si="1108"/>
        <v>5836/044</v>
      </c>
    </row>
    <row r="2031" spans="1:70" ht="12.75" customHeight="1">
      <c r="A2031" t="str">
        <f t="shared" si="1103"/>
        <v>5836/045</v>
      </c>
      <c r="B2031" s="133">
        <v>2422</v>
      </c>
      <c r="C2031" s="1" t="s">
        <v>9968</v>
      </c>
      <c r="D2031" s="32" t="s">
        <v>1931</v>
      </c>
      <c r="E2031" s="1" t="s">
        <v>9969</v>
      </c>
      <c r="F2031" s="1" t="s">
        <v>9306</v>
      </c>
      <c r="G2031" s="1" t="s">
        <v>8871</v>
      </c>
      <c r="H2031" s="1" t="s">
        <v>905</v>
      </c>
      <c r="I2031" s="1" t="s">
        <v>11263</v>
      </c>
      <c r="J2031" s="1"/>
      <c r="K2031" s="1">
        <v>0.15</v>
      </c>
      <c r="L2031" s="32" t="s">
        <v>4049</v>
      </c>
      <c r="M2031" s="8" t="s">
        <v>11858</v>
      </c>
      <c r="N2031" s="2" t="s">
        <v>12745</v>
      </c>
      <c r="O2031" s="173"/>
      <c r="P2031" s="168">
        <f t="shared" si="1133"/>
        <v>2028</v>
      </c>
      <c r="Q2031" s="138" t="e">
        <f t="shared" si="1127"/>
        <v>#VALUE!</v>
      </c>
      <c r="R2031" s="138" t="e">
        <f t="shared" si="1128"/>
        <v>#VALUE!</v>
      </c>
      <c r="S2031" s="138" t="e">
        <f t="shared" si="1129"/>
        <v>#VALUE!</v>
      </c>
      <c r="T2031" s="138" t="e">
        <f t="shared" si="1130"/>
        <v>#VALUE!</v>
      </c>
      <c r="U2031" s="138" t="e">
        <f t="shared" si="1131"/>
        <v>#VALUE!</v>
      </c>
      <c r="V2031" s="138" t="e">
        <f t="shared" si="1132"/>
        <v>#VALUE!</v>
      </c>
      <c r="W2031" s="158" t="str">
        <f t="shared" si="1109"/>
        <v>выходной</v>
      </c>
      <c r="X2031" s="159" t="e">
        <f>HLOOKUP(SEARCH("2",$M2031)-1,$Q$3:$V2031,$P2031+1,FALSE)</f>
        <v>#VALUE!</v>
      </c>
      <c r="Y2031" s="160" t="e">
        <f t="shared" si="1110"/>
        <v>#VALUE!</v>
      </c>
      <c r="Z2031" s="161" t="e">
        <f t="shared" si="1111"/>
        <v>#VALUE!</v>
      </c>
      <c r="AA2031" s="158" t="str">
        <f t="shared" si="1112"/>
        <v>выходной</v>
      </c>
      <c r="AB2031" s="159" t="e">
        <f>HLOOKUP(SEARCH("3",$M2031)-1,$Q$3:$V2031,$P2031+1,FALSE)</f>
        <v>#N/A</v>
      </c>
      <c r="AC2031" s="160" t="str">
        <f t="shared" si="1113"/>
        <v>08:00 13:30</v>
      </c>
      <c r="AD2031" s="161" t="e">
        <f t="shared" si="1114"/>
        <v>#VALUE!</v>
      </c>
      <c r="AE2031" s="158" t="str">
        <f t="shared" si="1115"/>
        <v>08:00 13:30</v>
      </c>
      <c r="AF2031" s="159" t="e">
        <f>HLOOKUP(SEARCH("4",$M2031)-1,$Q$3:$V2031,$P2031+1,FALSE)</f>
        <v>#VALUE!</v>
      </c>
      <c r="AG2031" s="161" t="e">
        <f t="shared" si="1116"/>
        <v>#VALUE!</v>
      </c>
      <c r="AH2031" s="161" t="e">
        <f t="shared" si="1117"/>
        <v>#VALUE!</v>
      </c>
      <c r="AI2031" s="158" t="str">
        <f t="shared" si="1118"/>
        <v>выходной</v>
      </c>
      <c r="AJ2031" s="159" t="e">
        <f>HLOOKUP(SEARCH("5",$M2031)-1,$Q$3:$V2031,$P2031+1,FALSE)</f>
        <v>#VALUE!</v>
      </c>
      <c r="AK2031" s="161" t="e">
        <f t="shared" si="1119"/>
        <v>#VALUE!</v>
      </c>
      <c r="AL2031" s="161" t="e">
        <f t="shared" si="1120"/>
        <v>#VALUE!</v>
      </c>
      <c r="AM2031" s="158" t="str">
        <f t="shared" si="1121"/>
        <v>выходной</v>
      </c>
      <c r="AN2031" s="159" t="e">
        <f>HLOOKUP(SEARCH("6",$M2031)-1,$Q$3:$V2031,$P2031+1,FALSE)</f>
        <v>#VALUE!</v>
      </c>
      <c r="AO2031" s="161" t="e">
        <f t="shared" si="1122"/>
        <v>#VALUE!</v>
      </c>
      <c r="AP2031" s="161" t="e">
        <f t="shared" si="1123"/>
        <v>#VALUE!</v>
      </c>
      <c r="AQ2031" s="162" t="str">
        <f t="shared" si="1124"/>
        <v>выходной</v>
      </c>
      <c r="AR2031" s="163" t="e">
        <f>HLOOKUP(SEARCH("7",$M2031)-1,$Q$3:$V2031,$P2031+1,FALSE)</f>
        <v>#VALUE!</v>
      </c>
      <c r="AS2031" s="164" t="str">
        <f t="shared" si="1125"/>
        <v>выходной</v>
      </c>
      <c r="AT2031" s="142"/>
      <c r="AU2031" s="11" t="str">
        <f>IF(ISERROR(VLOOKUP(B2031,'РЕОРГ 2008'!$A:$B,2,FALSE)),"",VLOOKUP(B2031,'РЕОРГ 2008'!$A:$B,2,FALSE))</f>
        <v/>
      </c>
      <c r="AV2031" s="12" t="str">
        <f t="shared" si="1126"/>
        <v>Опер.касса №5836/045</v>
      </c>
      <c r="AW2031" s="31" t="e">
        <f>LEFT(#REF!,2)</f>
        <v>#REF!</v>
      </c>
      <c r="AX2031" s="12" t="str">
        <f t="shared" si="1104"/>
        <v>5836/045</v>
      </c>
      <c r="AZ2031" t="str">
        <f>IF(ISERROR(VLOOKUP(B2031,'РЕОРГ 01.08.2009'!$A:$B,2,FALSE)),"",VLOOKUP(B2031,'РЕОРГ 01.08.2009'!$A:$B,2,FALSE))</f>
        <v/>
      </c>
      <c r="BA2031" s="12" t="str">
        <f t="shared" si="1099"/>
        <v>Опер.касса №5836/045</v>
      </c>
      <c r="BB2031" t="e">
        <f>LEFT(#REF!,2)</f>
        <v>#REF!</v>
      </c>
      <c r="BC2031" s="12" t="str">
        <f t="shared" si="1105"/>
        <v>5836/045</v>
      </c>
      <c r="BE2031" t="str">
        <f>IF(ISERROR(VLOOKUP(B2031,'РЕОРГ 01.10.2009'!A:C,3,FALSE)),"",VLOOKUP(B2031,'РЕОРГ 01.10.2009'!A:C,3,FALSE))</f>
        <v/>
      </c>
      <c r="BF2031" s="12" t="str">
        <f t="shared" si="1100"/>
        <v>Опер.касса №5836/045</v>
      </c>
      <c r="BG2031" t="e">
        <f>LEFT(#REF!,2)</f>
        <v>#REF!</v>
      </c>
      <c r="BH2031" s="12" t="str">
        <f t="shared" si="1106"/>
        <v>5836/045</v>
      </c>
      <c r="BJ2031" t="str">
        <f>IF(ISERROR(VLOOKUP($B2031,'РЕОРГ 01.05.2010'!A:B,2,FALSE)),"",VLOOKUP($B2031,'РЕОРГ 01.05.2010'!A:B,2,FALSE))</f>
        <v/>
      </c>
      <c r="BK2031" s="12" t="str">
        <f t="shared" si="1101"/>
        <v>Опер.касса №5836/045</v>
      </c>
      <c r="BL2031" t="e">
        <f>LEFT(#REF!,2)</f>
        <v>#REF!</v>
      </c>
      <c r="BM2031" s="12" t="str">
        <f t="shared" si="1107"/>
        <v>5836/045</v>
      </c>
      <c r="BO2031" t="str">
        <f>IF(ISERROR(VLOOKUP($B2031,'РЕОРГ 01.08.2010'!A:B,2,FALSE)),"",VLOOKUP($B2031,'РЕОРГ 01.08.2010'!A:B,2,FALSE))</f>
        <v/>
      </c>
      <c r="BP2031" s="12" t="str">
        <f t="shared" si="1102"/>
        <v>Опер.касса №5836/045</v>
      </c>
      <c r="BQ2031" t="e">
        <f>LEFT(#REF!,2)</f>
        <v>#REF!</v>
      </c>
      <c r="BR2031" s="12" t="str">
        <f t="shared" si="1108"/>
        <v>5836/045</v>
      </c>
    </row>
    <row r="2032" spans="1:70" ht="12.75" customHeight="1">
      <c r="A2032" t="str">
        <f t="shared" si="1103"/>
        <v>5836/046</v>
      </c>
      <c r="B2032" s="133">
        <v>2423</v>
      </c>
      <c r="C2032" s="1" t="s">
        <v>9970</v>
      </c>
      <c r="D2032" s="32" t="s">
        <v>1931</v>
      </c>
      <c r="E2032" s="1" t="s">
        <v>9971</v>
      </c>
      <c r="F2032" s="1" t="s">
        <v>9306</v>
      </c>
      <c r="G2032" s="1" t="s">
        <v>6309</v>
      </c>
      <c r="H2032" s="1" t="s">
        <v>5123</v>
      </c>
      <c r="I2032" s="1" t="s">
        <v>5122</v>
      </c>
      <c r="J2032" s="1"/>
      <c r="K2032" s="1">
        <v>0.25</v>
      </c>
      <c r="L2032" s="32" t="s">
        <v>4049</v>
      </c>
      <c r="M2032" s="8" t="s">
        <v>11929</v>
      </c>
      <c r="N2032" s="2" t="s">
        <v>11953</v>
      </c>
      <c r="O2032" s="173"/>
      <c r="P2032" s="168">
        <f t="shared" si="1133"/>
        <v>2029</v>
      </c>
      <c r="Q2032" s="138">
        <f t="shared" si="1127"/>
        <v>12</v>
      </c>
      <c r="R2032" s="138" t="e">
        <f t="shared" si="1128"/>
        <v>#VALUE!</v>
      </c>
      <c r="S2032" s="138" t="e">
        <f t="shared" si="1129"/>
        <v>#VALUE!</v>
      </c>
      <c r="T2032" s="138" t="e">
        <f t="shared" si="1130"/>
        <v>#VALUE!</v>
      </c>
      <c r="U2032" s="138" t="e">
        <f t="shared" si="1131"/>
        <v>#VALUE!</v>
      </c>
      <c r="V2032" s="138" t="e">
        <f t="shared" si="1132"/>
        <v>#VALUE!</v>
      </c>
      <c r="W2032" s="158" t="str">
        <f t="shared" si="1109"/>
        <v>09:00 13:30</v>
      </c>
      <c r="X2032" s="159" t="e">
        <f>HLOOKUP(SEARCH("2",$M2032)-1,$Q$3:$V2032,$P2032+1,FALSE)</f>
        <v>#VALUE!</v>
      </c>
      <c r="Y2032" s="160" t="e">
        <f t="shared" si="1110"/>
        <v>#VALUE!</v>
      </c>
      <c r="Z2032" s="161" t="e">
        <f t="shared" si="1111"/>
        <v>#VALUE!</v>
      </c>
      <c r="AA2032" s="158" t="str">
        <f t="shared" si="1112"/>
        <v>выходной</v>
      </c>
      <c r="AB2032" s="159">
        <f>HLOOKUP(SEARCH("3",$M2032)-1,$Q$3:$V2032,$P2032+1,FALSE)</f>
        <v>12</v>
      </c>
      <c r="AC2032" s="160" t="str">
        <f t="shared" si="1113"/>
        <v>09:00 13:30</v>
      </c>
      <c r="AD2032" s="161" t="e">
        <f t="shared" si="1114"/>
        <v>#VALUE!</v>
      </c>
      <c r="AE2032" s="158" t="str">
        <f t="shared" si="1115"/>
        <v>09:00 13:30</v>
      </c>
      <c r="AF2032" s="159" t="e">
        <f>HLOOKUP(SEARCH("4",$M2032)-1,$Q$3:$V2032,$P2032+1,FALSE)</f>
        <v>#VALUE!</v>
      </c>
      <c r="AG2032" s="161" t="e">
        <f t="shared" si="1116"/>
        <v>#VALUE!</v>
      </c>
      <c r="AH2032" s="161" t="e">
        <f t="shared" si="1117"/>
        <v>#VALUE!</v>
      </c>
      <c r="AI2032" s="158" t="str">
        <f t="shared" si="1118"/>
        <v>выходной</v>
      </c>
      <c r="AJ2032" s="159" t="e">
        <f>HLOOKUP(SEARCH("5",$M2032)-1,$Q$3:$V2032,$P2032+1,FALSE)</f>
        <v>#VALUE!</v>
      </c>
      <c r="AK2032" s="161" t="e">
        <f t="shared" si="1119"/>
        <v>#VALUE!</v>
      </c>
      <c r="AL2032" s="161" t="e">
        <f t="shared" si="1120"/>
        <v>#VALUE!</v>
      </c>
      <c r="AM2032" s="158" t="str">
        <f t="shared" si="1121"/>
        <v>выходной</v>
      </c>
      <c r="AN2032" s="159" t="e">
        <f>HLOOKUP(SEARCH("6",$M2032)-1,$Q$3:$V2032,$P2032+1,FALSE)</f>
        <v>#VALUE!</v>
      </c>
      <c r="AO2032" s="161" t="e">
        <f t="shared" si="1122"/>
        <v>#VALUE!</v>
      </c>
      <c r="AP2032" s="161" t="e">
        <f t="shared" si="1123"/>
        <v>#VALUE!</v>
      </c>
      <c r="AQ2032" s="162" t="str">
        <f t="shared" si="1124"/>
        <v>выходной</v>
      </c>
      <c r="AR2032" s="163" t="e">
        <f>HLOOKUP(SEARCH("7",$M2032)-1,$Q$3:$V2032,$P2032+1,FALSE)</f>
        <v>#VALUE!</v>
      </c>
      <c r="AS2032" s="164" t="str">
        <f t="shared" si="1125"/>
        <v>выходной</v>
      </c>
      <c r="AT2032" s="142"/>
      <c r="AU2032" s="11" t="str">
        <f>IF(ISERROR(VLOOKUP(B2032,'РЕОРГ 2008'!$A:$B,2,FALSE)),"",VLOOKUP(B2032,'РЕОРГ 2008'!$A:$B,2,FALSE))</f>
        <v/>
      </c>
      <c r="AV2032" s="12" t="str">
        <f t="shared" si="1126"/>
        <v>Опер.касса №5836/046</v>
      </c>
      <c r="AW2032" s="31" t="e">
        <f>LEFT(#REF!,2)</f>
        <v>#REF!</v>
      </c>
      <c r="AX2032" s="12" t="str">
        <f t="shared" si="1104"/>
        <v>5836/046</v>
      </c>
      <c r="AZ2032" t="str">
        <f>IF(ISERROR(VLOOKUP(B2032,'РЕОРГ 01.08.2009'!$A:$B,2,FALSE)),"",VLOOKUP(B2032,'РЕОРГ 01.08.2009'!$A:$B,2,FALSE))</f>
        <v/>
      </c>
      <c r="BA2032" s="12" t="str">
        <f t="shared" si="1099"/>
        <v>Опер.касса №5836/046</v>
      </c>
      <c r="BB2032" t="e">
        <f>LEFT(#REF!,2)</f>
        <v>#REF!</v>
      </c>
      <c r="BC2032" s="12" t="str">
        <f t="shared" si="1105"/>
        <v>5836/046</v>
      </c>
      <c r="BE2032" t="str">
        <f>IF(ISERROR(VLOOKUP(B2032,'РЕОРГ 01.10.2009'!A:C,3,FALSE)),"",VLOOKUP(B2032,'РЕОРГ 01.10.2009'!A:C,3,FALSE))</f>
        <v/>
      </c>
      <c r="BF2032" s="12" t="str">
        <f t="shared" si="1100"/>
        <v>Опер.касса №5836/046</v>
      </c>
      <c r="BG2032" t="e">
        <f>LEFT(#REF!,2)</f>
        <v>#REF!</v>
      </c>
      <c r="BH2032" s="12" t="str">
        <f t="shared" si="1106"/>
        <v>5836/046</v>
      </c>
      <c r="BJ2032" t="str">
        <f>IF(ISERROR(VLOOKUP($B2032,'РЕОРГ 01.05.2010'!A:B,2,FALSE)),"",VLOOKUP($B2032,'РЕОРГ 01.05.2010'!A:B,2,FALSE))</f>
        <v/>
      </c>
      <c r="BK2032" s="12" t="str">
        <f t="shared" si="1101"/>
        <v>Опер.касса №5836/046</v>
      </c>
      <c r="BL2032" t="e">
        <f>LEFT(#REF!,2)</f>
        <v>#REF!</v>
      </c>
      <c r="BM2032" s="12" t="str">
        <f t="shared" si="1107"/>
        <v>5836/046</v>
      </c>
      <c r="BO2032" t="str">
        <f>IF(ISERROR(VLOOKUP($B2032,'РЕОРГ 01.08.2010'!A:B,2,FALSE)),"",VLOOKUP($B2032,'РЕОРГ 01.08.2010'!A:B,2,FALSE))</f>
        <v/>
      </c>
      <c r="BP2032" s="12" t="str">
        <f t="shared" si="1102"/>
        <v>Опер.касса №5836/046</v>
      </c>
      <c r="BQ2032" t="e">
        <f>LEFT(#REF!,2)</f>
        <v>#REF!</v>
      </c>
      <c r="BR2032" s="12" t="str">
        <f t="shared" si="1108"/>
        <v>5836/046</v>
      </c>
    </row>
    <row r="2033" spans="1:70" ht="12.75" customHeight="1">
      <c r="A2033" t="str">
        <f t="shared" si="1103"/>
        <v>5836/047</v>
      </c>
      <c r="B2033" s="133">
        <v>2424</v>
      </c>
      <c r="C2033" s="1" t="s">
        <v>9584</v>
      </c>
      <c r="D2033" s="32" t="s">
        <v>1931</v>
      </c>
      <c r="E2033" s="1" t="s">
        <v>5781</v>
      </c>
      <c r="F2033" s="1" t="s">
        <v>9306</v>
      </c>
      <c r="G2033" s="1" t="s">
        <v>11205</v>
      </c>
      <c r="H2033" s="1" t="s">
        <v>11206</v>
      </c>
      <c r="I2033" s="1" t="s">
        <v>5124</v>
      </c>
      <c r="J2033" s="1"/>
      <c r="K2033" s="1">
        <v>0.2</v>
      </c>
      <c r="L2033" s="32" t="s">
        <v>4049</v>
      </c>
      <c r="M2033" s="8" t="s">
        <v>11929</v>
      </c>
      <c r="N2033" s="2" t="s">
        <v>11971</v>
      </c>
      <c r="O2033" s="173"/>
      <c r="P2033" s="168">
        <f t="shared" si="1133"/>
        <v>2030</v>
      </c>
      <c r="Q2033" s="138">
        <f t="shared" si="1127"/>
        <v>12</v>
      </c>
      <c r="R2033" s="138" t="e">
        <f t="shared" si="1128"/>
        <v>#VALUE!</v>
      </c>
      <c r="S2033" s="138" t="e">
        <f t="shared" si="1129"/>
        <v>#VALUE!</v>
      </c>
      <c r="T2033" s="138" t="e">
        <f t="shared" si="1130"/>
        <v>#VALUE!</v>
      </c>
      <c r="U2033" s="138" t="e">
        <f t="shared" si="1131"/>
        <v>#VALUE!</v>
      </c>
      <c r="V2033" s="138" t="e">
        <f t="shared" si="1132"/>
        <v>#VALUE!</v>
      </c>
      <c r="W2033" s="158" t="str">
        <f t="shared" si="1109"/>
        <v>08:00 12:30</v>
      </c>
      <c r="X2033" s="159" t="e">
        <f>HLOOKUP(SEARCH("2",$M2033)-1,$Q$3:$V2033,$P2033+1,FALSE)</f>
        <v>#VALUE!</v>
      </c>
      <c r="Y2033" s="160" t="e">
        <f t="shared" si="1110"/>
        <v>#VALUE!</v>
      </c>
      <c r="Z2033" s="161" t="e">
        <f t="shared" si="1111"/>
        <v>#VALUE!</v>
      </c>
      <c r="AA2033" s="158" t="str">
        <f t="shared" si="1112"/>
        <v>выходной</v>
      </c>
      <c r="AB2033" s="159">
        <f>HLOOKUP(SEARCH("3",$M2033)-1,$Q$3:$V2033,$P2033+1,FALSE)</f>
        <v>12</v>
      </c>
      <c r="AC2033" s="160" t="str">
        <f t="shared" si="1113"/>
        <v>08:00 12:30</v>
      </c>
      <c r="AD2033" s="161" t="e">
        <f t="shared" si="1114"/>
        <v>#VALUE!</v>
      </c>
      <c r="AE2033" s="158" t="str">
        <f t="shared" si="1115"/>
        <v>08:00 12:30</v>
      </c>
      <c r="AF2033" s="159" t="e">
        <f>HLOOKUP(SEARCH("4",$M2033)-1,$Q$3:$V2033,$P2033+1,FALSE)</f>
        <v>#VALUE!</v>
      </c>
      <c r="AG2033" s="161" t="e">
        <f t="shared" si="1116"/>
        <v>#VALUE!</v>
      </c>
      <c r="AH2033" s="161" t="e">
        <f t="shared" si="1117"/>
        <v>#VALUE!</v>
      </c>
      <c r="AI2033" s="158" t="str">
        <f t="shared" si="1118"/>
        <v>выходной</v>
      </c>
      <c r="AJ2033" s="159" t="e">
        <f>HLOOKUP(SEARCH("5",$M2033)-1,$Q$3:$V2033,$P2033+1,FALSE)</f>
        <v>#VALUE!</v>
      </c>
      <c r="AK2033" s="161" t="e">
        <f t="shared" si="1119"/>
        <v>#VALUE!</v>
      </c>
      <c r="AL2033" s="161" t="e">
        <f t="shared" si="1120"/>
        <v>#VALUE!</v>
      </c>
      <c r="AM2033" s="158" t="str">
        <f t="shared" si="1121"/>
        <v>выходной</v>
      </c>
      <c r="AN2033" s="159" t="e">
        <f>HLOOKUP(SEARCH("6",$M2033)-1,$Q$3:$V2033,$P2033+1,FALSE)</f>
        <v>#VALUE!</v>
      </c>
      <c r="AO2033" s="161" t="e">
        <f t="shared" si="1122"/>
        <v>#VALUE!</v>
      </c>
      <c r="AP2033" s="161" t="e">
        <f t="shared" si="1123"/>
        <v>#VALUE!</v>
      </c>
      <c r="AQ2033" s="162" t="str">
        <f t="shared" si="1124"/>
        <v>выходной</v>
      </c>
      <c r="AR2033" s="163" t="e">
        <f>HLOOKUP(SEARCH("7",$M2033)-1,$Q$3:$V2033,$P2033+1,FALSE)</f>
        <v>#VALUE!</v>
      </c>
      <c r="AS2033" s="164" t="str">
        <f t="shared" si="1125"/>
        <v>выходной</v>
      </c>
      <c r="AT2033" s="142"/>
      <c r="AU2033" s="11" t="str">
        <f>IF(ISERROR(VLOOKUP(B2033,'РЕОРГ 2008'!$A:$B,2,FALSE)),"",VLOOKUP(B2033,'РЕОРГ 2008'!$A:$B,2,FALSE))</f>
        <v/>
      </c>
      <c r="AV2033" s="12" t="str">
        <f t="shared" si="1126"/>
        <v>Опер.касса №5836/047</v>
      </c>
      <c r="AW2033" s="31" t="e">
        <f>LEFT(#REF!,2)</f>
        <v>#REF!</v>
      </c>
      <c r="AX2033" s="12" t="str">
        <f t="shared" si="1104"/>
        <v>5836/047</v>
      </c>
      <c r="AZ2033" t="str">
        <f>IF(ISERROR(VLOOKUP(B2033,'РЕОРГ 01.08.2009'!$A:$B,2,FALSE)),"",VLOOKUP(B2033,'РЕОРГ 01.08.2009'!$A:$B,2,FALSE))</f>
        <v/>
      </c>
      <c r="BA2033" s="12" t="str">
        <f t="shared" si="1099"/>
        <v>Опер.касса №5836/047</v>
      </c>
      <c r="BB2033" t="e">
        <f>LEFT(#REF!,2)</f>
        <v>#REF!</v>
      </c>
      <c r="BC2033" s="12" t="str">
        <f t="shared" si="1105"/>
        <v>5836/047</v>
      </c>
      <c r="BE2033" t="str">
        <f>IF(ISERROR(VLOOKUP(B2033,'РЕОРГ 01.10.2009'!A:C,3,FALSE)),"",VLOOKUP(B2033,'РЕОРГ 01.10.2009'!A:C,3,FALSE))</f>
        <v/>
      </c>
      <c r="BF2033" s="12" t="str">
        <f t="shared" si="1100"/>
        <v>Опер.касса №5836/047</v>
      </c>
      <c r="BG2033" t="e">
        <f>LEFT(#REF!,2)</f>
        <v>#REF!</v>
      </c>
      <c r="BH2033" s="12" t="str">
        <f t="shared" si="1106"/>
        <v>5836/047</v>
      </c>
      <c r="BJ2033" t="str">
        <f>IF(ISERROR(VLOOKUP($B2033,'РЕОРГ 01.05.2010'!A:B,2,FALSE)),"",VLOOKUP($B2033,'РЕОРГ 01.05.2010'!A:B,2,FALSE))</f>
        <v/>
      </c>
      <c r="BK2033" s="12" t="str">
        <f t="shared" si="1101"/>
        <v>Опер.касса №5836/047</v>
      </c>
      <c r="BL2033" t="e">
        <f>LEFT(#REF!,2)</f>
        <v>#REF!</v>
      </c>
      <c r="BM2033" s="12" t="str">
        <f t="shared" si="1107"/>
        <v>5836/047</v>
      </c>
      <c r="BO2033" t="str">
        <f>IF(ISERROR(VLOOKUP($B2033,'РЕОРГ 01.08.2010'!A:B,2,FALSE)),"",VLOOKUP($B2033,'РЕОРГ 01.08.2010'!A:B,2,FALSE))</f>
        <v/>
      </c>
      <c r="BP2033" s="12" t="str">
        <f t="shared" si="1102"/>
        <v>Опер.касса №5836/047</v>
      </c>
      <c r="BQ2033" t="e">
        <f>LEFT(#REF!,2)</f>
        <v>#REF!</v>
      </c>
      <c r="BR2033" s="12" t="str">
        <f t="shared" si="1108"/>
        <v>5836/047</v>
      </c>
    </row>
    <row r="2034" spans="1:70" ht="12.75" customHeight="1">
      <c r="A2034" t="str">
        <f t="shared" si="1103"/>
        <v>5836/049</v>
      </c>
      <c r="B2034" s="133">
        <v>2425</v>
      </c>
      <c r="C2034" s="1" t="s">
        <v>5782</v>
      </c>
      <c r="D2034" s="32" t="s">
        <v>1931</v>
      </c>
      <c r="E2034" s="1" t="s">
        <v>5783</v>
      </c>
      <c r="F2034" s="1" t="s">
        <v>9306</v>
      </c>
      <c r="G2034" s="1" t="s">
        <v>6310</v>
      </c>
      <c r="H2034" s="1" t="s">
        <v>5125</v>
      </c>
      <c r="I2034" s="1" t="s">
        <v>5126</v>
      </c>
      <c r="J2034" s="1"/>
      <c r="K2034" s="1">
        <v>0.15</v>
      </c>
      <c r="L2034" s="32" t="s">
        <v>4049</v>
      </c>
      <c r="M2034" s="8" t="s">
        <v>11858</v>
      </c>
      <c r="N2034" s="2" t="s">
        <v>12745</v>
      </c>
      <c r="O2034" s="173"/>
      <c r="P2034" s="168">
        <f t="shared" si="1133"/>
        <v>2031</v>
      </c>
      <c r="Q2034" s="138" t="e">
        <f t="shared" si="1127"/>
        <v>#VALUE!</v>
      </c>
      <c r="R2034" s="138" t="e">
        <f t="shared" si="1128"/>
        <v>#VALUE!</v>
      </c>
      <c r="S2034" s="138" t="e">
        <f t="shared" si="1129"/>
        <v>#VALUE!</v>
      </c>
      <c r="T2034" s="138" t="e">
        <f t="shared" si="1130"/>
        <v>#VALUE!</v>
      </c>
      <c r="U2034" s="138" t="e">
        <f t="shared" si="1131"/>
        <v>#VALUE!</v>
      </c>
      <c r="V2034" s="138" t="e">
        <f t="shared" si="1132"/>
        <v>#VALUE!</v>
      </c>
      <c r="W2034" s="158" t="str">
        <f t="shared" si="1109"/>
        <v>выходной</v>
      </c>
      <c r="X2034" s="159" t="e">
        <f>HLOOKUP(SEARCH("2",$M2034)-1,$Q$3:$V2034,$P2034+1,FALSE)</f>
        <v>#VALUE!</v>
      </c>
      <c r="Y2034" s="160" t="e">
        <f t="shared" si="1110"/>
        <v>#VALUE!</v>
      </c>
      <c r="Z2034" s="161" t="e">
        <f t="shared" si="1111"/>
        <v>#VALUE!</v>
      </c>
      <c r="AA2034" s="158" t="str">
        <f t="shared" si="1112"/>
        <v>выходной</v>
      </c>
      <c r="AB2034" s="159" t="e">
        <f>HLOOKUP(SEARCH("3",$M2034)-1,$Q$3:$V2034,$P2034+1,FALSE)</f>
        <v>#N/A</v>
      </c>
      <c r="AC2034" s="160" t="str">
        <f t="shared" si="1113"/>
        <v>08:00 13:30</v>
      </c>
      <c r="AD2034" s="161" t="e">
        <f t="shared" si="1114"/>
        <v>#VALUE!</v>
      </c>
      <c r="AE2034" s="158" t="str">
        <f t="shared" si="1115"/>
        <v>08:00 13:30</v>
      </c>
      <c r="AF2034" s="159" t="e">
        <f>HLOOKUP(SEARCH("4",$M2034)-1,$Q$3:$V2034,$P2034+1,FALSE)</f>
        <v>#VALUE!</v>
      </c>
      <c r="AG2034" s="161" t="e">
        <f t="shared" si="1116"/>
        <v>#VALUE!</v>
      </c>
      <c r="AH2034" s="161" t="e">
        <f t="shared" si="1117"/>
        <v>#VALUE!</v>
      </c>
      <c r="AI2034" s="158" t="str">
        <f t="shared" si="1118"/>
        <v>выходной</v>
      </c>
      <c r="AJ2034" s="159" t="e">
        <f>HLOOKUP(SEARCH("5",$M2034)-1,$Q$3:$V2034,$P2034+1,FALSE)</f>
        <v>#VALUE!</v>
      </c>
      <c r="AK2034" s="161" t="e">
        <f t="shared" si="1119"/>
        <v>#VALUE!</v>
      </c>
      <c r="AL2034" s="161" t="e">
        <f t="shared" si="1120"/>
        <v>#VALUE!</v>
      </c>
      <c r="AM2034" s="158" t="str">
        <f t="shared" si="1121"/>
        <v>выходной</v>
      </c>
      <c r="AN2034" s="159" t="e">
        <f>HLOOKUP(SEARCH("6",$M2034)-1,$Q$3:$V2034,$P2034+1,FALSE)</f>
        <v>#VALUE!</v>
      </c>
      <c r="AO2034" s="161" t="e">
        <f t="shared" si="1122"/>
        <v>#VALUE!</v>
      </c>
      <c r="AP2034" s="161" t="e">
        <f t="shared" si="1123"/>
        <v>#VALUE!</v>
      </c>
      <c r="AQ2034" s="162" t="str">
        <f t="shared" si="1124"/>
        <v>выходной</v>
      </c>
      <c r="AR2034" s="163" t="e">
        <f>HLOOKUP(SEARCH("7",$M2034)-1,$Q$3:$V2034,$P2034+1,FALSE)</f>
        <v>#VALUE!</v>
      </c>
      <c r="AS2034" s="164" t="str">
        <f t="shared" si="1125"/>
        <v>выходной</v>
      </c>
      <c r="AT2034" s="142"/>
      <c r="AU2034" s="11" t="str">
        <f>IF(ISERROR(VLOOKUP(B2034,'РЕОРГ 2008'!$A:$B,2,FALSE)),"",VLOOKUP(B2034,'РЕОРГ 2008'!$A:$B,2,FALSE))</f>
        <v/>
      </c>
      <c r="AV2034" s="12" t="str">
        <f t="shared" si="1126"/>
        <v>Опер.касса №5836/049</v>
      </c>
      <c r="AW2034" s="31" t="e">
        <f>LEFT(#REF!,2)</f>
        <v>#REF!</v>
      </c>
      <c r="AX2034" s="12" t="str">
        <f t="shared" si="1104"/>
        <v>5836/049</v>
      </c>
      <c r="AZ2034" t="str">
        <f>IF(ISERROR(VLOOKUP(B2034,'РЕОРГ 01.08.2009'!$A:$B,2,FALSE)),"",VLOOKUP(B2034,'РЕОРГ 01.08.2009'!$A:$B,2,FALSE))</f>
        <v/>
      </c>
      <c r="BA2034" s="12" t="str">
        <f t="shared" si="1099"/>
        <v>Опер.касса №5836/049</v>
      </c>
      <c r="BB2034" t="e">
        <f>LEFT(#REF!,2)</f>
        <v>#REF!</v>
      </c>
      <c r="BC2034" s="12" t="str">
        <f t="shared" si="1105"/>
        <v>5836/049</v>
      </c>
      <c r="BE2034" t="str">
        <f>IF(ISERROR(VLOOKUP(B2034,'РЕОРГ 01.10.2009'!A:C,3,FALSE)),"",VLOOKUP(B2034,'РЕОРГ 01.10.2009'!A:C,3,FALSE))</f>
        <v/>
      </c>
      <c r="BF2034" s="12" t="str">
        <f t="shared" si="1100"/>
        <v>Опер.касса №5836/049</v>
      </c>
      <c r="BG2034" t="e">
        <f>LEFT(#REF!,2)</f>
        <v>#REF!</v>
      </c>
      <c r="BH2034" s="12" t="str">
        <f t="shared" si="1106"/>
        <v>5836/049</v>
      </c>
      <c r="BJ2034" t="str">
        <f>IF(ISERROR(VLOOKUP($B2034,'РЕОРГ 01.05.2010'!A:B,2,FALSE)),"",VLOOKUP($B2034,'РЕОРГ 01.05.2010'!A:B,2,FALSE))</f>
        <v/>
      </c>
      <c r="BK2034" s="12" t="str">
        <f t="shared" si="1101"/>
        <v>Опер.касса №5836/049</v>
      </c>
      <c r="BL2034" t="e">
        <f>LEFT(#REF!,2)</f>
        <v>#REF!</v>
      </c>
      <c r="BM2034" s="12" t="str">
        <f t="shared" si="1107"/>
        <v>5836/049</v>
      </c>
      <c r="BO2034" t="str">
        <f>IF(ISERROR(VLOOKUP($B2034,'РЕОРГ 01.08.2010'!A:B,2,FALSE)),"",VLOOKUP($B2034,'РЕОРГ 01.08.2010'!A:B,2,FALSE))</f>
        <v/>
      </c>
      <c r="BP2034" s="12" t="str">
        <f t="shared" si="1102"/>
        <v>Опер.касса №5836/049</v>
      </c>
      <c r="BQ2034" t="e">
        <f>LEFT(#REF!,2)</f>
        <v>#REF!</v>
      </c>
      <c r="BR2034" s="12" t="str">
        <f t="shared" si="1108"/>
        <v>5836/049</v>
      </c>
    </row>
    <row r="2035" spans="1:70" ht="12.75" customHeight="1">
      <c r="A2035" t="str">
        <f t="shared" si="1103"/>
        <v>5836/05</v>
      </c>
      <c r="B2035" s="133">
        <v>2426</v>
      </c>
      <c r="C2035" s="1" t="s">
        <v>11355</v>
      </c>
      <c r="D2035" s="32" t="s">
        <v>1926</v>
      </c>
      <c r="E2035" s="1" t="s">
        <v>9955</v>
      </c>
      <c r="F2035" s="1" t="s">
        <v>9306</v>
      </c>
      <c r="G2035" s="1" t="s">
        <v>5784</v>
      </c>
      <c r="H2035" s="1" t="s">
        <v>5127</v>
      </c>
      <c r="I2035" s="1" t="s">
        <v>3033</v>
      </c>
      <c r="J2035" s="1"/>
      <c r="K2035" s="1">
        <v>3.75</v>
      </c>
      <c r="L2035" s="32" t="s">
        <v>4051</v>
      </c>
      <c r="M2035" s="8" t="s">
        <v>11831</v>
      </c>
      <c r="N2035" s="2" t="s">
        <v>12781</v>
      </c>
      <c r="O2035" s="173"/>
      <c r="P2035" s="168">
        <f t="shared" si="1133"/>
        <v>2032</v>
      </c>
      <c r="Q2035" s="138">
        <f t="shared" si="1127"/>
        <v>12</v>
      </c>
      <c r="R2035" s="138">
        <f t="shared" si="1128"/>
        <v>24</v>
      </c>
      <c r="S2035" s="138">
        <f t="shared" si="1129"/>
        <v>36</v>
      </c>
      <c r="T2035" s="138">
        <f t="shared" si="1130"/>
        <v>48</v>
      </c>
      <c r="U2035" s="138" t="e">
        <f t="shared" si="1131"/>
        <v>#VALUE!</v>
      </c>
      <c r="V2035" s="138" t="e">
        <f t="shared" si="1132"/>
        <v>#VALUE!</v>
      </c>
      <c r="W2035" s="158" t="str">
        <f t="shared" si="1109"/>
        <v>выходной</v>
      </c>
      <c r="X2035" s="159" t="e">
        <f>HLOOKUP(SEARCH("2",$M2035)-1,$Q$3:$V2035,$P2035+1,FALSE)</f>
        <v>#N/A</v>
      </c>
      <c r="Y2035" s="160" t="str">
        <f t="shared" si="1110"/>
        <v>09:00 18:00</v>
      </c>
      <c r="Z2035" s="161" t="e">
        <f t="shared" si="1111"/>
        <v>#VALUE!</v>
      </c>
      <c r="AA2035" s="158" t="str">
        <f t="shared" si="1112"/>
        <v>09:00 18:00</v>
      </c>
      <c r="AB2035" s="159">
        <f>HLOOKUP(SEARCH("3",$M2035)-1,$Q$3:$V2035,$P2035+1,FALSE)</f>
        <v>12</v>
      </c>
      <c r="AC2035" s="160" t="str">
        <f t="shared" si="1113"/>
        <v>10:00 18:00|09:00 18:00|09:00 18:00|09:00 13:00</v>
      </c>
      <c r="AD2035" s="161" t="str">
        <f t="shared" si="1114"/>
        <v>10:00 18:00</v>
      </c>
      <c r="AE2035" s="158" t="str">
        <f t="shared" si="1115"/>
        <v>10:00 18:00</v>
      </c>
      <c r="AF2035" s="159">
        <f>HLOOKUP(SEARCH("4",$M2035)-1,$Q$3:$V2035,$P2035+1,FALSE)</f>
        <v>24</v>
      </c>
      <c r="AG2035" s="161" t="str">
        <f t="shared" si="1116"/>
        <v>09:00 18:00|09:00 18:00|09:00 13:00</v>
      </c>
      <c r="AH2035" s="161" t="str">
        <f t="shared" si="1117"/>
        <v>09:00 18:00</v>
      </c>
      <c r="AI2035" s="158" t="str">
        <f t="shared" si="1118"/>
        <v>09:00 18:00</v>
      </c>
      <c r="AJ2035" s="159">
        <f>HLOOKUP(SEARCH("5",$M2035)-1,$Q$3:$V2035,$P2035+1,FALSE)</f>
        <v>36</v>
      </c>
      <c r="AK2035" s="161" t="str">
        <f t="shared" si="1119"/>
        <v>09:00 18:00|09:00 13:00</v>
      </c>
      <c r="AL2035" s="161" t="str">
        <f t="shared" si="1120"/>
        <v>09:00 18:00</v>
      </c>
      <c r="AM2035" s="158" t="str">
        <f t="shared" si="1121"/>
        <v>09:00 18:00</v>
      </c>
      <c r="AN2035" s="159">
        <f>HLOOKUP(SEARCH("6",$M2035)-1,$Q$3:$V2035,$P2035+1,FALSE)</f>
        <v>48</v>
      </c>
      <c r="AO2035" s="161" t="str">
        <f t="shared" si="1122"/>
        <v>09:00 13:00</v>
      </c>
      <c r="AP2035" s="161" t="e">
        <f t="shared" si="1123"/>
        <v>#VALUE!</v>
      </c>
      <c r="AQ2035" s="162" t="str">
        <f t="shared" si="1124"/>
        <v>09:00 13:00</v>
      </c>
      <c r="AR2035" s="163" t="e">
        <f>HLOOKUP(SEARCH("7",$M2035)-1,$Q$3:$V2035,$P2035+1,FALSE)</f>
        <v>#VALUE!</v>
      </c>
      <c r="AS2035" s="164" t="str">
        <f t="shared" si="1125"/>
        <v>выходной</v>
      </c>
      <c r="AT2035" s="142"/>
      <c r="AU2035" s="11" t="str">
        <f>IF(ISERROR(VLOOKUP(B2035,'РЕОРГ 2008'!$A:$B,2,FALSE)),"",VLOOKUP(B2035,'РЕОРГ 2008'!$A:$B,2,FALSE))</f>
        <v/>
      </c>
      <c r="AV2035" s="12" t="str">
        <f t="shared" si="1126"/>
        <v>Доп.офис №5836/05</v>
      </c>
      <c r="AW2035" s="31" t="e">
        <f>LEFT(#REF!,2)</f>
        <v>#REF!</v>
      </c>
      <c r="AX2035" s="12" t="str">
        <f t="shared" si="1104"/>
        <v>5836/05</v>
      </c>
      <c r="AZ2035" t="str">
        <f>IF(ISERROR(VLOOKUP(B2035,'РЕОРГ 01.08.2009'!$A:$B,2,FALSE)),"",VLOOKUP(B2035,'РЕОРГ 01.08.2009'!$A:$B,2,FALSE))</f>
        <v/>
      </c>
      <c r="BA2035" s="12" t="str">
        <f t="shared" si="1099"/>
        <v>Доп.офис №5836/05</v>
      </c>
      <c r="BB2035" t="e">
        <f>LEFT(#REF!,2)</f>
        <v>#REF!</v>
      </c>
      <c r="BC2035" s="12" t="str">
        <f t="shared" si="1105"/>
        <v>5836/05</v>
      </c>
      <c r="BE2035" t="str">
        <f>IF(ISERROR(VLOOKUP(B2035,'РЕОРГ 01.10.2009'!A:C,3,FALSE)),"",VLOOKUP(B2035,'РЕОРГ 01.10.2009'!A:C,3,FALSE))</f>
        <v/>
      </c>
      <c r="BF2035" s="12" t="str">
        <f t="shared" si="1100"/>
        <v>Доп.офис №5836/05</v>
      </c>
      <c r="BG2035" t="e">
        <f>LEFT(#REF!,2)</f>
        <v>#REF!</v>
      </c>
      <c r="BH2035" s="12" t="str">
        <f t="shared" si="1106"/>
        <v>5836/05</v>
      </c>
      <c r="BJ2035" t="str">
        <f>IF(ISERROR(VLOOKUP($B2035,'РЕОРГ 01.05.2010'!A:B,2,FALSE)),"",VLOOKUP($B2035,'РЕОРГ 01.05.2010'!A:B,2,FALSE))</f>
        <v/>
      </c>
      <c r="BK2035" s="12" t="str">
        <f t="shared" si="1101"/>
        <v>Доп.офис №5836/05</v>
      </c>
      <c r="BL2035" t="e">
        <f>LEFT(#REF!,2)</f>
        <v>#REF!</v>
      </c>
      <c r="BM2035" s="12" t="str">
        <f t="shared" si="1107"/>
        <v>5836/05</v>
      </c>
      <c r="BO2035" t="str">
        <f>IF(ISERROR(VLOOKUP($B2035,'РЕОРГ 01.08.2010'!A:B,2,FALSE)),"",VLOOKUP($B2035,'РЕОРГ 01.08.2010'!A:B,2,FALSE))</f>
        <v/>
      </c>
      <c r="BP2035" s="12" t="str">
        <f t="shared" si="1102"/>
        <v>Доп.офис №5836/05</v>
      </c>
      <c r="BQ2035" t="e">
        <f>LEFT(#REF!,2)</f>
        <v>#REF!</v>
      </c>
      <c r="BR2035" s="12" t="str">
        <f t="shared" si="1108"/>
        <v>5836/05</v>
      </c>
    </row>
    <row r="2036" spans="1:70" ht="12.75" customHeight="1">
      <c r="A2036" t="str">
        <f t="shared" si="1103"/>
        <v>5836/050</v>
      </c>
      <c r="B2036" s="133">
        <v>2427</v>
      </c>
      <c r="C2036" s="1" t="s">
        <v>9596</v>
      </c>
      <c r="D2036" s="32" t="s">
        <v>7017</v>
      </c>
      <c r="E2036" s="1" t="s">
        <v>10334</v>
      </c>
      <c r="F2036" s="1" t="s">
        <v>9306</v>
      </c>
      <c r="G2036" s="1" t="s">
        <v>10335</v>
      </c>
      <c r="H2036" s="1" t="s">
        <v>5128</v>
      </c>
      <c r="I2036" s="1" t="s">
        <v>5129</v>
      </c>
      <c r="J2036" s="1"/>
      <c r="K2036" s="1">
        <v>10.5</v>
      </c>
      <c r="L2036" s="32" t="s">
        <v>4049</v>
      </c>
      <c r="M2036" s="8" t="s">
        <v>11773</v>
      </c>
      <c r="N2036" s="2" t="s">
        <v>12782</v>
      </c>
      <c r="O2036" s="173"/>
      <c r="P2036" s="168">
        <f t="shared" si="1133"/>
        <v>2033</v>
      </c>
      <c r="Q2036" s="138">
        <f t="shared" si="1127"/>
        <v>12</v>
      </c>
      <c r="R2036" s="138">
        <f t="shared" si="1128"/>
        <v>24</v>
      </c>
      <c r="S2036" s="138">
        <f t="shared" si="1129"/>
        <v>36</v>
      </c>
      <c r="T2036" s="138">
        <f t="shared" si="1130"/>
        <v>48</v>
      </c>
      <c r="U2036" s="138">
        <f t="shared" si="1131"/>
        <v>60</v>
      </c>
      <c r="V2036" s="138" t="e">
        <f t="shared" si="1132"/>
        <v>#VALUE!</v>
      </c>
      <c r="W2036" s="158" t="str">
        <f t="shared" si="1109"/>
        <v>08:00 17:00</v>
      </c>
      <c r="X2036" s="159">
        <f>HLOOKUP(SEARCH("2",$M2036)-1,$Q$3:$V2036,$P2036+1,FALSE)</f>
        <v>12</v>
      </c>
      <c r="Y2036" s="160" t="str">
        <f t="shared" si="1110"/>
        <v>08:00 17:00|08:00 17:00|08:00 17:00|08:00 16:00|08:00 15:00(11:00 12:00)</v>
      </c>
      <c r="Z2036" s="161" t="str">
        <f t="shared" si="1111"/>
        <v>08:00 17:00</v>
      </c>
      <c r="AA2036" s="158" t="str">
        <f t="shared" si="1112"/>
        <v>08:00 17:00</v>
      </c>
      <c r="AB2036" s="159">
        <f>HLOOKUP(SEARCH("3",$M2036)-1,$Q$3:$V2036,$P2036+1,FALSE)</f>
        <v>24</v>
      </c>
      <c r="AC2036" s="160" t="str">
        <f t="shared" si="1113"/>
        <v>08:00 17:00|08:00 17:00|08:00 16:00|08:00 15:00(11:00 12:00)</v>
      </c>
      <c r="AD2036" s="161" t="str">
        <f t="shared" si="1114"/>
        <v>08:00 17:00</v>
      </c>
      <c r="AE2036" s="158" t="str">
        <f t="shared" si="1115"/>
        <v>08:00 17:00</v>
      </c>
      <c r="AF2036" s="159">
        <f>HLOOKUP(SEARCH("4",$M2036)-1,$Q$3:$V2036,$P2036+1,FALSE)</f>
        <v>36</v>
      </c>
      <c r="AG2036" s="161" t="str">
        <f t="shared" si="1116"/>
        <v>08:00 17:00|08:00 16:00|08:00 15:00(11:00 12:00)</v>
      </c>
      <c r="AH2036" s="161" t="str">
        <f t="shared" si="1117"/>
        <v>08:00 17:00</v>
      </c>
      <c r="AI2036" s="158" t="str">
        <f t="shared" si="1118"/>
        <v>08:00 17:00</v>
      </c>
      <c r="AJ2036" s="159">
        <f>HLOOKUP(SEARCH("5",$M2036)-1,$Q$3:$V2036,$P2036+1,FALSE)</f>
        <v>48</v>
      </c>
      <c r="AK2036" s="161" t="str">
        <f t="shared" si="1119"/>
        <v>08:00 16:00|08:00 15:00(11:00 12:00)</v>
      </c>
      <c r="AL2036" s="161" t="str">
        <f t="shared" si="1120"/>
        <v>08:00 16:00</v>
      </c>
      <c r="AM2036" s="158" t="str">
        <f t="shared" si="1121"/>
        <v>08:00 16:00</v>
      </c>
      <c r="AN2036" s="159">
        <f>HLOOKUP(SEARCH("6",$M2036)-1,$Q$3:$V2036,$P2036+1,FALSE)</f>
        <v>60</v>
      </c>
      <c r="AO2036" s="161" t="str">
        <f t="shared" si="1122"/>
        <v>08:00 15:00(11:00 12:00)</v>
      </c>
      <c r="AP2036" s="161" t="e">
        <f t="shared" si="1123"/>
        <v>#VALUE!</v>
      </c>
      <c r="AQ2036" s="162" t="str">
        <f t="shared" si="1124"/>
        <v>08:00 15:00(11:00 12:00)</v>
      </c>
      <c r="AR2036" s="163" t="e">
        <f>HLOOKUP(SEARCH("7",$M2036)-1,$Q$3:$V2036,$P2036+1,FALSE)</f>
        <v>#VALUE!</v>
      </c>
      <c r="AS2036" s="164" t="str">
        <f t="shared" si="1125"/>
        <v>выходной</v>
      </c>
      <c r="AT2036" s="142"/>
      <c r="AU2036" s="11" t="str">
        <f>IF(ISERROR(VLOOKUP(B2036,'РЕОРГ 2008'!$A:$B,2,FALSE)),"",VLOOKUP(B2036,'РЕОРГ 2008'!$A:$B,2,FALSE))</f>
        <v/>
      </c>
      <c r="AV2036" s="12" t="str">
        <f t="shared" si="1126"/>
        <v>Доп.офис №5836/050</v>
      </c>
      <c r="AW2036" s="31" t="e">
        <f>LEFT(#REF!,2)</f>
        <v>#REF!</v>
      </c>
      <c r="AX2036" s="12" t="str">
        <f t="shared" si="1104"/>
        <v>5836/050</v>
      </c>
      <c r="AZ2036" t="str">
        <f>IF(ISERROR(VLOOKUP(B2036,'РЕОРГ 01.08.2009'!$A:$B,2,FALSE)),"",VLOOKUP(B2036,'РЕОРГ 01.08.2009'!$A:$B,2,FALSE))</f>
        <v/>
      </c>
      <c r="BA2036" s="12" t="str">
        <f t="shared" si="1099"/>
        <v>Доп.офис №5836/050</v>
      </c>
      <c r="BB2036" t="e">
        <f>LEFT(#REF!,2)</f>
        <v>#REF!</v>
      </c>
      <c r="BC2036" s="12" t="str">
        <f t="shared" si="1105"/>
        <v>5836/050</v>
      </c>
      <c r="BE2036" t="str">
        <f>IF(ISERROR(VLOOKUP(B2036,'РЕОРГ 01.10.2009'!A:C,3,FALSE)),"",VLOOKUP(B2036,'РЕОРГ 01.10.2009'!A:C,3,FALSE))</f>
        <v/>
      </c>
      <c r="BF2036" s="12" t="str">
        <f t="shared" si="1100"/>
        <v>Доп.офис №5836/050</v>
      </c>
      <c r="BG2036" t="e">
        <f>LEFT(#REF!,2)</f>
        <v>#REF!</v>
      </c>
      <c r="BH2036" s="12" t="str">
        <f t="shared" si="1106"/>
        <v>5836/050</v>
      </c>
      <c r="BJ2036" t="str">
        <f>IF(ISERROR(VLOOKUP($B2036,'РЕОРГ 01.05.2010'!A:B,2,FALSE)),"",VLOOKUP($B2036,'РЕОРГ 01.05.2010'!A:B,2,FALSE))</f>
        <v/>
      </c>
      <c r="BK2036" s="12" t="str">
        <f t="shared" si="1101"/>
        <v>Доп.офис №5836/050</v>
      </c>
      <c r="BL2036" t="e">
        <f>LEFT(#REF!,2)</f>
        <v>#REF!</v>
      </c>
      <c r="BM2036" s="12" t="str">
        <f t="shared" si="1107"/>
        <v>5836/050</v>
      </c>
      <c r="BO2036" t="str">
        <f>IF(ISERROR(VLOOKUP($B2036,'РЕОРГ 01.08.2010'!A:B,2,FALSE)),"",VLOOKUP($B2036,'РЕОРГ 01.08.2010'!A:B,2,FALSE))</f>
        <v/>
      </c>
      <c r="BP2036" s="12" t="str">
        <f t="shared" si="1102"/>
        <v>Доп.офис №5836/050</v>
      </c>
      <c r="BQ2036" t="e">
        <f>LEFT(#REF!,2)</f>
        <v>#REF!</v>
      </c>
      <c r="BR2036" s="12" t="str">
        <f t="shared" si="1108"/>
        <v>5836/050</v>
      </c>
    </row>
    <row r="2037" spans="1:70" ht="12.75" customHeight="1">
      <c r="A2037" t="str">
        <f t="shared" si="1103"/>
        <v>5836/053</v>
      </c>
      <c r="B2037" s="133">
        <v>2429</v>
      </c>
      <c r="C2037" s="1" t="s">
        <v>9597</v>
      </c>
      <c r="D2037" s="32" t="s">
        <v>1931</v>
      </c>
      <c r="E2037" s="1" t="s">
        <v>10330</v>
      </c>
      <c r="F2037" s="1" t="s">
        <v>9306</v>
      </c>
      <c r="G2037" s="1" t="s">
        <v>6311</v>
      </c>
      <c r="H2037" s="1" t="s">
        <v>5131</v>
      </c>
      <c r="I2037" s="1" t="s">
        <v>5130</v>
      </c>
      <c r="J2037" s="1"/>
      <c r="K2037" s="1">
        <v>0.15</v>
      </c>
      <c r="L2037" s="32" t="s">
        <v>4049</v>
      </c>
      <c r="M2037" s="8" t="s">
        <v>11789</v>
      </c>
      <c r="N2037" s="2" t="s">
        <v>12783</v>
      </c>
      <c r="O2037" s="173"/>
      <c r="P2037" s="168">
        <f t="shared" si="1133"/>
        <v>2034</v>
      </c>
      <c r="Q2037" s="138" t="e">
        <f t="shared" si="1127"/>
        <v>#VALUE!</v>
      </c>
      <c r="R2037" s="138" t="e">
        <f t="shared" si="1128"/>
        <v>#VALUE!</v>
      </c>
      <c r="S2037" s="138" t="e">
        <f t="shared" si="1129"/>
        <v>#VALUE!</v>
      </c>
      <c r="T2037" s="138" t="e">
        <f t="shared" si="1130"/>
        <v>#VALUE!</v>
      </c>
      <c r="U2037" s="138" t="e">
        <f t="shared" si="1131"/>
        <v>#VALUE!</v>
      </c>
      <c r="V2037" s="138" t="e">
        <f t="shared" si="1132"/>
        <v>#VALUE!</v>
      </c>
      <c r="W2037" s="158" t="str">
        <f t="shared" si="1109"/>
        <v>09:30 15:00</v>
      </c>
      <c r="X2037" s="159" t="e">
        <f>HLOOKUP(SEARCH("2",$M2037)-1,$Q$3:$V2037,$P2037+1,FALSE)</f>
        <v>#VALUE!</v>
      </c>
      <c r="Y2037" s="160" t="e">
        <f t="shared" si="1110"/>
        <v>#VALUE!</v>
      </c>
      <c r="Z2037" s="161" t="e">
        <f t="shared" si="1111"/>
        <v>#VALUE!</v>
      </c>
      <c r="AA2037" s="158" t="str">
        <f t="shared" si="1112"/>
        <v>выходной</v>
      </c>
      <c r="AB2037" s="159" t="e">
        <f>HLOOKUP(SEARCH("3",$M2037)-1,$Q$3:$V2037,$P2037+1,FALSE)</f>
        <v>#VALUE!</v>
      </c>
      <c r="AC2037" s="160" t="e">
        <f t="shared" si="1113"/>
        <v>#VALUE!</v>
      </c>
      <c r="AD2037" s="161" t="e">
        <f t="shared" si="1114"/>
        <v>#VALUE!</v>
      </c>
      <c r="AE2037" s="158" t="str">
        <f t="shared" si="1115"/>
        <v>выходной</v>
      </c>
      <c r="AF2037" s="159" t="e">
        <f>HLOOKUP(SEARCH("4",$M2037)-1,$Q$3:$V2037,$P2037+1,FALSE)</f>
        <v>#VALUE!</v>
      </c>
      <c r="AG2037" s="161" t="e">
        <f t="shared" si="1116"/>
        <v>#VALUE!</v>
      </c>
      <c r="AH2037" s="161" t="e">
        <f t="shared" si="1117"/>
        <v>#VALUE!</v>
      </c>
      <c r="AI2037" s="158" t="str">
        <f t="shared" si="1118"/>
        <v>выходной</v>
      </c>
      <c r="AJ2037" s="159" t="e">
        <f>HLOOKUP(SEARCH("5",$M2037)-1,$Q$3:$V2037,$P2037+1,FALSE)</f>
        <v>#VALUE!</v>
      </c>
      <c r="AK2037" s="161" t="e">
        <f t="shared" si="1119"/>
        <v>#VALUE!</v>
      </c>
      <c r="AL2037" s="161" t="e">
        <f t="shared" si="1120"/>
        <v>#VALUE!</v>
      </c>
      <c r="AM2037" s="158" t="str">
        <f t="shared" si="1121"/>
        <v>выходной</v>
      </c>
      <c r="AN2037" s="159" t="e">
        <f>HLOOKUP(SEARCH("6",$M2037)-1,$Q$3:$V2037,$P2037+1,FALSE)</f>
        <v>#VALUE!</v>
      </c>
      <c r="AO2037" s="161" t="e">
        <f t="shared" si="1122"/>
        <v>#VALUE!</v>
      </c>
      <c r="AP2037" s="161" t="e">
        <f t="shared" si="1123"/>
        <v>#VALUE!</v>
      </c>
      <c r="AQ2037" s="162" t="str">
        <f t="shared" si="1124"/>
        <v>выходной</v>
      </c>
      <c r="AR2037" s="163" t="e">
        <f>HLOOKUP(SEARCH("7",$M2037)-1,$Q$3:$V2037,$P2037+1,FALSE)</f>
        <v>#VALUE!</v>
      </c>
      <c r="AS2037" s="164" t="str">
        <f t="shared" si="1125"/>
        <v>выходной</v>
      </c>
      <c r="AT2037" s="142"/>
      <c r="AU2037" s="11" t="str">
        <f>IF(ISERROR(VLOOKUP(B2037,'РЕОРГ 2008'!$A:$B,2,FALSE)),"",VLOOKUP(B2037,'РЕОРГ 2008'!$A:$B,2,FALSE))</f>
        <v/>
      </c>
      <c r="AV2037" s="12" t="str">
        <f t="shared" si="1126"/>
        <v>Опер.касса №5836/053</v>
      </c>
      <c r="AW2037" s="31" t="e">
        <f>LEFT(#REF!,2)</f>
        <v>#REF!</v>
      </c>
      <c r="AX2037" s="12" t="str">
        <f t="shared" si="1104"/>
        <v>5836/053</v>
      </c>
      <c r="AZ2037" t="str">
        <f>IF(ISERROR(VLOOKUP(B2037,'РЕОРГ 01.08.2009'!$A:$B,2,FALSE)),"",VLOOKUP(B2037,'РЕОРГ 01.08.2009'!$A:$B,2,FALSE))</f>
        <v/>
      </c>
      <c r="BA2037" s="12" t="str">
        <f t="shared" si="1099"/>
        <v>Опер.касса №5836/053</v>
      </c>
      <c r="BB2037" t="e">
        <f>LEFT(#REF!,2)</f>
        <v>#REF!</v>
      </c>
      <c r="BC2037" s="12" t="str">
        <f t="shared" si="1105"/>
        <v>5836/053</v>
      </c>
      <c r="BE2037" t="str">
        <f>IF(ISERROR(VLOOKUP(B2037,'РЕОРГ 01.10.2009'!A:C,3,FALSE)),"",VLOOKUP(B2037,'РЕОРГ 01.10.2009'!A:C,3,FALSE))</f>
        <v/>
      </c>
      <c r="BF2037" s="12" t="str">
        <f t="shared" si="1100"/>
        <v>Опер.касса №5836/053</v>
      </c>
      <c r="BG2037" t="e">
        <f>LEFT(#REF!,2)</f>
        <v>#REF!</v>
      </c>
      <c r="BH2037" s="12" t="str">
        <f t="shared" si="1106"/>
        <v>5836/053</v>
      </c>
      <c r="BJ2037" t="str">
        <f>IF(ISERROR(VLOOKUP($B2037,'РЕОРГ 01.05.2010'!A:B,2,FALSE)),"",VLOOKUP($B2037,'РЕОРГ 01.05.2010'!A:B,2,FALSE))</f>
        <v/>
      </c>
      <c r="BK2037" s="12" t="str">
        <f t="shared" si="1101"/>
        <v>Опер.касса №5836/053</v>
      </c>
      <c r="BL2037" t="e">
        <f>LEFT(#REF!,2)</f>
        <v>#REF!</v>
      </c>
      <c r="BM2037" s="12" t="str">
        <f t="shared" si="1107"/>
        <v>5836/053</v>
      </c>
      <c r="BO2037" t="str">
        <f>IF(ISERROR(VLOOKUP($B2037,'РЕОРГ 01.08.2010'!A:B,2,FALSE)),"",VLOOKUP($B2037,'РЕОРГ 01.08.2010'!A:B,2,FALSE))</f>
        <v/>
      </c>
      <c r="BP2037" s="12" t="str">
        <f t="shared" si="1102"/>
        <v>Опер.касса №5836/053</v>
      </c>
      <c r="BQ2037" t="e">
        <f>LEFT(#REF!,2)</f>
        <v>#REF!</v>
      </c>
      <c r="BR2037" s="12" t="str">
        <f t="shared" si="1108"/>
        <v>5836/053</v>
      </c>
    </row>
    <row r="2038" spans="1:70" ht="12.75" customHeight="1">
      <c r="A2038" t="str">
        <f t="shared" si="1103"/>
        <v>5836/054</v>
      </c>
      <c r="B2038" s="133">
        <v>2430</v>
      </c>
      <c r="C2038" s="1" t="s">
        <v>9598</v>
      </c>
      <c r="D2038" s="32" t="s">
        <v>1931</v>
      </c>
      <c r="E2038" s="1" t="s">
        <v>10331</v>
      </c>
      <c r="F2038" s="1" t="s">
        <v>9306</v>
      </c>
      <c r="G2038" s="1" t="s">
        <v>6312</v>
      </c>
      <c r="H2038" s="1" t="s">
        <v>5132</v>
      </c>
      <c r="I2038" s="1" t="s">
        <v>5133</v>
      </c>
      <c r="J2038" s="1"/>
      <c r="K2038" s="1">
        <v>0.25</v>
      </c>
      <c r="L2038" s="32" t="s">
        <v>4049</v>
      </c>
      <c r="M2038" s="8" t="s">
        <v>11929</v>
      </c>
      <c r="N2038" s="2" t="s">
        <v>12128</v>
      </c>
      <c r="O2038" s="173"/>
      <c r="P2038" s="168">
        <f t="shared" si="1133"/>
        <v>2035</v>
      </c>
      <c r="Q2038" s="138">
        <f t="shared" si="1127"/>
        <v>12</v>
      </c>
      <c r="R2038" s="138" t="e">
        <f t="shared" si="1128"/>
        <v>#VALUE!</v>
      </c>
      <c r="S2038" s="138" t="e">
        <f t="shared" si="1129"/>
        <v>#VALUE!</v>
      </c>
      <c r="T2038" s="138" t="e">
        <f t="shared" si="1130"/>
        <v>#VALUE!</v>
      </c>
      <c r="U2038" s="138" t="e">
        <f t="shared" si="1131"/>
        <v>#VALUE!</v>
      </c>
      <c r="V2038" s="138" t="e">
        <f t="shared" si="1132"/>
        <v>#VALUE!</v>
      </c>
      <c r="W2038" s="158" t="str">
        <f t="shared" si="1109"/>
        <v>09:30 14:00</v>
      </c>
      <c r="X2038" s="159" t="e">
        <f>HLOOKUP(SEARCH("2",$M2038)-1,$Q$3:$V2038,$P2038+1,FALSE)</f>
        <v>#VALUE!</v>
      </c>
      <c r="Y2038" s="160" t="e">
        <f t="shared" si="1110"/>
        <v>#VALUE!</v>
      </c>
      <c r="Z2038" s="161" t="e">
        <f t="shared" si="1111"/>
        <v>#VALUE!</v>
      </c>
      <c r="AA2038" s="158" t="str">
        <f t="shared" si="1112"/>
        <v>выходной</v>
      </c>
      <c r="AB2038" s="159">
        <f>HLOOKUP(SEARCH("3",$M2038)-1,$Q$3:$V2038,$P2038+1,FALSE)</f>
        <v>12</v>
      </c>
      <c r="AC2038" s="160" t="str">
        <f t="shared" si="1113"/>
        <v>09:30 14:00</v>
      </c>
      <c r="AD2038" s="161" t="e">
        <f t="shared" si="1114"/>
        <v>#VALUE!</v>
      </c>
      <c r="AE2038" s="158" t="str">
        <f t="shared" si="1115"/>
        <v>09:30 14:00</v>
      </c>
      <c r="AF2038" s="159" t="e">
        <f>HLOOKUP(SEARCH("4",$M2038)-1,$Q$3:$V2038,$P2038+1,FALSE)</f>
        <v>#VALUE!</v>
      </c>
      <c r="AG2038" s="161" t="e">
        <f t="shared" si="1116"/>
        <v>#VALUE!</v>
      </c>
      <c r="AH2038" s="161" t="e">
        <f t="shared" si="1117"/>
        <v>#VALUE!</v>
      </c>
      <c r="AI2038" s="158" t="str">
        <f t="shared" si="1118"/>
        <v>выходной</v>
      </c>
      <c r="AJ2038" s="159" t="e">
        <f>HLOOKUP(SEARCH("5",$M2038)-1,$Q$3:$V2038,$P2038+1,FALSE)</f>
        <v>#VALUE!</v>
      </c>
      <c r="AK2038" s="161" t="e">
        <f t="shared" si="1119"/>
        <v>#VALUE!</v>
      </c>
      <c r="AL2038" s="161" t="e">
        <f t="shared" si="1120"/>
        <v>#VALUE!</v>
      </c>
      <c r="AM2038" s="158" t="str">
        <f t="shared" si="1121"/>
        <v>выходной</v>
      </c>
      <c r="AN2038" s="159" t="e">
        <f>HLOOKUP(SEARCH("6",$M2038)-1,$Q$3:$V2038,$P2038+1,FALSE)</f>
        <v>#VALUE!</v>
      </c>
      <c r="AO2038" s="161" t="e">
        <f t="shared" si="1122"/>
        <v>#VALUE!</v>
      </c>
      <c r="AP2038" s="161" t="e">
        <f t="shared" si="1123"/>
        <v>#VALUE!</v>
      </c>
      <c r="AQ2038" s="162" t="str">
        <f t="shared" si="1124"/>
        <v>выходной</v>
      </c>
      <c r="AR2038" s="163" t="e">
        <f>HLOOKUP(SEARCH("7",$M2038)-1,$Q$3:$V2038,$P2038+1,FALSE)</f>
        <v>#VALUE!</v>
      </c>
      <c r="AS2038" s="164" t="str">
        <f t="shared" si="1125"/>
        <v>выходной</v>
      </c>
      <c r="AT2038" s="142"/>
      <c r="AU2038" s="11" t="str">
        <f>IF(ISERROR(VLOOKUP(B2038,'РЕОРГ 2008'!$A:$B,2,FALSE)),"",VLOOKUP(B2038,'РЕОРГ 2008'!$A:$B,2,FALSE))</f>
        <v/>
      </c>
      <c r="AV2038" s="12" t="str">
        <f t="shared" si="1126"/>
        <v>Опер.касса №5836/054</v>
      </c>
      <c r="AW2038" s="31" t="e">
        <f>LEFT(#REF!,2)</f>
        <v>#REF!</v>
      </c>
      <c r="AX2038" s="12" t="str">
        <f t="shared" si="1104"/>
        <v>5836/054</v>
      </c>
      <c r="AZ2038" t="str">
        <f>IF(ISERROR(VLOOKUP(B2038,'РЕОРГ 01.08.2009'!$A:$B,2,FALSE)),"",VLOOKUP(B2038,'РЕОРГ 01.08.2009'!$A:$B,2,FALSE))</f>
        <v/>
      </c>
      <c r="BA2038" s="12" t="str">
        <f t="shared" si="1099"/>
        <v>Опер.касса №5836/054</v>
      </c>
      <c r="BB2038" t="e">
        <f>LEFT(#REF!,2)</f>
        <v>#REF!</v>
      </c>
      <c r="BC2038" s="12" t="str">
        <f t="shared" si="1105"/>
        <v>5836/054</v>
      </c>
      <c r="BE2038" t="str">
        <f>IF(ISERROR(VLOOKUP(B2038,'РЕОРГ 01.10.2009'!A:C,3,FALSE)),"",VLOOKUP(B2038,'РЕОРГ 01.10.2009'!A:C,3,FALSE))</f>
        <v/>
      </c>
      <c r="BF2038" s="12" t="str">
        <f t="shared" si="1100"/>
        <v>Опер.касса №5836/054</v>
      </c>
      <c r="BG2038" t="e">
        <f>LEFT(#REF!,2)</f>
        <v>#REF!</v>
      </c>
      <c r="BH2038" s="12" t="str">
        <f t="shared" si="1106"/>
        <v>5836/054</v>
      </c>
      <c r="BJ2038" t="str">
        <f>IF(ISERROR(VLOOKUP($B2038,'РЕОРГ 01.05.2010'!A:B,2,FALSE)),"",VLOOKUP($B2038,'РЕОРГ 01.05.2010'!A:B,2,FALSE))</f>
        <v/>
      </c>
      <c r="BK2038" s="12" t="str">
        <f t="shared" si="1101"/>
        <v>Опер.касса №5836/054</v>
      </c>
      <c r="BL2038" t="e">
        <f>LEFT(#REF!,2)</f>
        <v>#REF!</v>
      </c>
      <c r="BM2038" s="12" t="str">
        <f t="shared" si="1107"/>
        <v>5836/054</v>
      </c>
      <c r="BO2038" t="str">
        <f>IF(ISERROR(VLOOKUP($B2038,'РЕОРГ 01.08.2010'!A:B,2,FALSE)),"",VLOOKUP($B2038,'РЕОРГ 01.08.2010'!A:B,2,FALSE))</f>
        <v/>
      </c>
      <c r="BP2038" s="12" t="str">
        <f t="shared" si="1102"/>
        <v>Опер.касса №5836/054</v>
      </c>
      <c r="BQ2038" t="e">
        <f>LEFT(#REF!,2)</f>
        <v>#REF!</v>
      </c>
      <c r="BR2038" s="12" t="str">
        <f t="shared" si="1108"/>
        <v>5836/054</v>
      </c>
    </row>
    <row r="2039" spans="1:70" ht="12.75" customHeight="1">
      <c r="A2039" t="str">
        <f t="shared" si="1103"/>
        <v>5836/056</v>
      </c>
      <c r="B2039" s="133">
        <v>2431</v>
      </c>
      <c r="C2039" s="1" t="s">
        <v>9599</v>
      </c>
      <c r="D2039" s="32" t="s">
        <v>1931</v>
      </c>
      <c r="E2039" s="1" t="s">
        <v>10332</v>
      </c>
      <c r="F2039" s="1" t="s">
        <v>9306</v>
      </c>
      <c r="G2039" s="1" t="s">
        <v>6313</v>
      </c>
      <c r="H2039" s="1" t="s">
        <v>5128</v>
      </c>
      <c r="I2039" s="1" t="s">
        <v>5130</v>
      </c>
      <c r="J2039" s="1"/>
      <c r="K2039" s="1">
        <v>0.15</v>
      </c>
      <c r="L2039" s="32" t="s">
        <v>4049</v>
      </c>
      <c r="M2039" s="8" t="s">
        <v>11851</v>
      </c>
      <c r="N2039" s="2" t="s">
        <v>12783</v>
      </c>
      <c r="O2039" s="173"/>
      <c r="P2039" s="168">
        <f t="shared" si="1133"/>
        <v>2036</v>
      </c>
      <c r="Q2039" s="138" t="e">
        <f t="shared" si="1127"/>
        <v>#VALUE!</v>
      </c>
      <c r="R2039" s="138" t="e">
        <f t="shared" si="1128"/>
        <v>#VALUE!</v>
      </c>
      <c r="S2039" s="138" t="e">
        <f t="shared" si="1129"/>
        <v>#VALUE!</v>
      </c>
      <c r="T2039" s="138" t="e">
        <f t="shared" si="1130"/>
        <v>#VALUE!</v>
      </c>
      <c r="U2039" s="138" t="e">
        <f t="shared" si="1131"/>
        <v>#VALUE!</v>
      </c>
      <c r="V2039" s="138" t="e">
        <f t="shared" si="1132"/>
        <v>#VALUE!</v>
      </c>
      <c r="W2039" s="158" t="str">
        <f t="shared" si="1109"/>
        <v>выходной</v>
      </c>
      <c r="X2039" s="159" t="e">
        <f>HLOOKUP(SEARCH("2",$M2039)-1,$Q$3:$V2039,$P2039+1,FALSE)</f>
        <v>#N/A</v>
      </c>
      <c r="Y2039" s="160" t="str">
        <f t="shared" si="1110"/>
        <v>09:30 15:00</v>
      </c>
      <c r="Z2039" s="161" t="e">
        <f t="shared" si="1111"/>
        <v>#VALUE!</v>
      </c>
      <c r="AA2039" s="158" t="str">
        <f t="shared" si="1112"/>
        <v>09:30 15:00</v>
      </c>
      <c r="AB2039" s="159" t="e">
        <f>HLOOKUP(SEARCH("3",$M2039)-1,$Q$3:$V2039,$P2039+1,FALSE)</f>
        <v>#VALUE!</v>
      </c>
      <c r="AC2039" s="160" t="e">
        <f t="shared" si="1113"/>
        <v>#VALUE!</v>
      </c>
      <c r="AD2039" s="161" t="e">
        <f t="shared" si="1114"/>
        <v>#VALUE!</v>
      </c>
      <c r="AE2039" s="158" t="str">
        <f t="shared" si="1115"/>
        <v>выходной</v>
      </c>
      <c r="AF2039" s="159" t="e">
        <f>HLOOKUP(SEARCH("4",$M2039)-1,$Q$3:$V2039,$P2039+1,FALSE)</f>
        <v>#VALUE!</v>
      </c>
      <c r="AG2039" s="161" t="e">
        <f t="shared" si="1116"/>
        <v>#VALUE!</v>
      </c>
      <c r="AH2039" s="161" t="e">
        <f t="shared" si="1117"/>
        <v>#VALUE!</v>
      </c>
      <c r="AI2039" s="158" t="str">
        <f t="shared" si="1118"/>
        <v>выходной</v>
      </c>
      <c r="AJ2039" s="159" t="e">
        <f>HLOOKUP(SEARCH("5",$M2039)-1,$Q$3:$V2039,$P2039+1,FALSE)</f>
        <v>#VALUE!</v>
      </c>
      <c r="AK2039" s="161" t="e">
        <f t="shared" si="1119"/>
        <v>#VALUE!</v>
      </c>
      <c r="AL2039" s="161" t="e">
        <f t="shared" si="1120"/>
        <v>#VALUE!</v>
      </c>
      <c r="AM2039" s="158" t="str">
        <f t="shared" si="1121"/>
        <v>выходной</v>
      </c>
      <c r="AN2039" s="159" t="e">
        <f>HLOOKUP(SEARCH("6",$M2039)-1,$Q$3:$V2039,$P2039+1,FALSE)</f>
        <v>#VALUE!</v>
      </c>
      <c r="AO2039" s="161" t="e">
        <f t="shared" si="1122"/>
        <v>#VALUE!</v>
      </c>
      <c r="AP2039" s="161" t="e">
        <f t="shared" si="1123"/>
        <v>#VALUE!</v>
      </c>
      <c r="AQ2039" s="162" t="str">
        <f t="shared" si="1124"/>
        <v>выходной</v>
      </c>
      <c r="AR2039" s="163" t="e">
        <f>HLOOKUP(SEARCH("7",$M2039)-1,$Q$3:$V2039,$P2039+1,FALSE)</f>
        <v>#VALUE!</v>
      </c>
      <c r="AS2039" s="164" t="str">
        <f t="shared" si="1125"/>
        <v>выходной</v>
      </c>
      <c r="AT2039" s="142"/>
      <c r="AU2039" s="11" t="str">
        <f>IF(ISERROR(VLOOKUP(B2039,'РЕОРГ 2008'!$A:$B,2,FALSE)),"",VLOOKUP(B2039,'РЕОРГ 2008'!$A:$B,2,FALSE))</f>
        <v/>
      </c>
      <c r="AV2039" s="12" t="str">
        <f t="shared" si="1126"/>
        <v>Опер.касса №5836/056</v>
      </c>
      <c r="AW2039" s="31" t="e">
        <f>LEFT(#REF!,2)</f>
        <v>#REF!</v>
      </c>
      <c r="AX2039" s="12" t="str">
        <f t="shared" si="1104"/>
        <v>5836/056</v>
      </c>
      <c r="AZ2039" t="str">
        <f>IF(ISERROR(VLOOKUP(B2039,'РЕОРГ 01.08.2009'!$A:$B,2,FALSE)),"",VLOOKUP(B2039,'РЕОРГ 01.08.2009'!$A:$B,2,FALSE))</f>
        <v/>
      </c>
      <c r="BA2039" s="12" t="str">
        <f t="shared" si="1099"/>
        <v>Опер.касса №5836/056</v>
      </c>
      <c r="BB2039" t="e">
        <f>LEFT(#REF!,2)</f>
        <v>#REF!</v>
      </c>
      <c r="BC2039" s="12" t="str">
        <f t="shared" si="1105"/>
        <v>5836/056</v>
      </c>
      <c r="BE2039" t="str">
        <f>IF(ISERROR(VLOOKUP(B2039,'РЕОРГ 01.10.2009'!A:C,3,FALSE)),"",VLOOKUP(B2039,'РЕОРГ 01.10.2009'!A:C,3,FALSE))</f>
        <v/>
      </c>
      <c r="BF2039" s="12" t="str">
        <f t="shared" si="1100"/>
        <v>Опер.касса №5836/056</v>
      </c>
      <c r="BG2039" t="e">
        <f>LEFT(#REF!,2)</f>
        <v>#REF!</v>
      </c>
      <c r="BH2039" s="12" t="str">
        <f t="shared" si="1106"/>
        <v>5836/056</v>
      </c>
      <c r="BJ2039" t="str">
        <f>IF(ISERROR(VLOOKUP($B2039,'РЕОРГ 01.05.2010'!A:B,2,FALSE)),"",VLOOKUP($B2039,'РЕОРГ 01.05.2010'!A:B,2,FALSE))</f>
        <v/>
      </c>
      <c r="BK2039" s="12" t="str">
        <f t="shared" si="1101"/>
        <v>Опер.касса №5836/056</v>
      </c>
      <c r="BL2039" t="e">
        <f>LEFT(#REF!,2)</f>
        <v>#REF!</v>
      </c>
      <c r="BM2039" s="12" t="str">
        <f t="shared" si="1107"/>
        <v>5836/056</v>
      </c>
      <c r="BO2039" t="str">
        <f>IF(ISERROR(VLOOKUP($B2039,'РЕОРГ 01.08.2010'!A:B,2,FALSE)),"",VLOOKUP($B2039,'РЕОРГ 01.08.2010'!A:B,2,FALSE))</f>
        <v/>
      </c>
      <c r="BP2039" s="12" t="str">
        <f t="shared" si="1102"/>
        <v>Опер.касса №5836/056</v>
      </c>
      <c r="BQ2039" t="e">
        <f>LEFT(#REF!,2)</f>
        <v>#REF!</v>
      </c>
      <c r="BR2039" s="12" t="str">
        <f t="shared" si="1108"/>
        <v>5836/056</v>
      </c>
    </row>
    <row r="2040" spans="1:70" ht="12.75" customHeight="1">
      <c r="A2040" t="str">
        <f t="shared" si="1103"/>
        <v>5836/057</v>
      </c>
      <c r="B2040" s="133">
        <v>2432</v>
      </c>
      <c r="C2040" s="1" t="s">
        <v>9600</v>
      </c>
      <c r="D2040" s="32" t="s">
        <v>1931</v>
      </c>
      <c r="E2040" s="1" t="s">
        <v>10333</v>
      </c>
      <c r="F2040" s="1" t="s">
        <v>9306</v>
      </c>
      <c r="G2040" s="1" t="s">
        <v>6314</v>
      </c>
      <c r="H2040" s="1" t="s">
        <v>5134</v>
      </c>
      <c r="I2040" s="1" t="s">
        <v>5135</v>
      </c>
      <c r="J2040" s="1"/>
      <c r="K2040" s="1">
        <v>0.15</v>
      </c>
      <c r="L2040" s="32" t="s">
        <v>4049</v>
      </c>
      <c r="M2040" s="8" t="s">
        <v>11789</v>
      </c>
      <c r="N2040" s="2" t="s">
        <v>11973</v>
      </c>
      <c r="O2040" s="173"/>
      <c r="P2040" s="168">
        <f t="shared" si="1133"/>
        <v>2037</v>
      </c>
      <c r="Q2040" s="138" t="e">
        <f t="shared" si="1127"/>
        <v>#VALUE!</v>
      </c>
      <c r="R2040" s="138" t="e">
        <f t="shared" si="1128"/>
        <v>#VALUE!</v>
      </c>
      <c r="S2040" s="138" t="e">
        <f t="shared" si="1129"/>
        <v>#VALUE!</v>
      </c>
      <c r="T2040" s="138" t="e">
        <f t="shared" si="1130"/>
        <v>#VALUE!</v>
      </c>
      <c r="U2040" s="138" t="e">
        <f t="shared" si="1131"/>
        <v>#VALUE!</v>
      </c>
      <c r="V2040" s="138" t="e">
        <f t="shared" si="1132"/>
        <v>#VALUE!</v>
      </c>
      <c r="W2040" s="158" t="str">
        <f t="shared" si="1109"/>
        <v>09:00 15:30(12:00 13:00)</v>
      </c>
      <c r="X2040" s="159" t="e">
        <f>HLOOKUP(SEARCH("2",$M2040)-1,$Q$3:$V2040,$P2040+1,FALSE)</f>
        <v>#VALUE!</v>
      </c>
      <c r="Y2040" s="160" t="e">
        <f t="shared" si="1110"/>
        <v>#VALUE!</v>
      </c>
      <c r="Z2040" s="161" t="e">
        <f t="shared" si="1111"/>
        <v>#VALUE!</v>
      </c>
      <c r="AA2040" s="158" t="str">
        <f t="shared" si="1112"/>
        <v>выходной</v>
      </c>
      <c r="AB2040" s="159" t="e">
        <f>HLOOKUP(SEARCH("3",$M2040)-1,$Q$3:$V2040,$P2040+1,FALSE)</f>
        <v>#VALUE!</v>
      </c>
      <c r="AC2040" s="160" t="e">
        <f t="shared" si="1113"/>
        <v>#VALUE!</v>
      </c>
      <c r="AD2040" s="161" t="e">
        <f t="shared" si="1114"/>
        <v>#VALUE!</v>
      </c>
      <c r="AE2040" s="158" t="str">
        <f t="shared" si="1115"/>
        <v>выходной</v>
      </c>
      <c r="AF2040" s="159" t="e">
        <f>HLOOKUP(SEARCH("4",$M2040)-1,$Q$3:$V2040,$P2040+1,FALSE)</f>
        <v>#VALUE!</v>
      </c>
      <c r="AG2040" s="161" t="e">
        <f t="shared" si="1116"/>
        <v>#VALUE!</v>
      </c>
      <c r="AH2040" s="161" t="e">
        <f t="shared" si="1117"/>
        <v>#VALUE!</v>
      </c>
      <c r="AI2040" s="158" t="str">
        <f t="shared" si="1118"/>
        <v>выходной</v>
      </c>
      <c r="AJ2040" s="159" t="e">
        <f>HLOOKUP(SEARCH("5",$M2040)-1,$Q$3:$V2040,$P2040+1,FALSE)</f>
        <v>#VALUE!</v>
      </c>
      <c r="AK2040" s="161" t="e">
        <f t="shared" si="1119"/>
        <v>#VALUE!</v>
      </c>
      <c r="AL2040" s="161" t="e">
        <f t="shared" si="1120"/>
        <v>#VALUE!</v>
      </c>
      <c r="AM2040" s="158" t="str">
        <f t="shared" si="1121"/>
        <v>выходной</v>
      </c>
      <c r="AN2040" s="159" t="e">
        <f>HLOOKUP(SEARCH("6",$M2040)-1,$Q$3:$V2040,$P2040+1,FALSE)</f>
        <v>#VALUE!</v>
      </c>
      <c r="AO2040" s="161" t="e">
        <f t="shared" si="1122"/>
        <v>#VALUE!</v>
      </c>
      <c r="AP2040" s="161" t="e">
        <f t="shared" si="1123"/>
        <v>#VALUE!</v>
      </c>
      <c r="AQ2040" s="162" t="str">
        <f t="shared" si="1124"/>
        <v>выходной</v>
      </c>
      <c r="AR2040" s="163" t="e">
        <f>HLOOKUP(SEARCH("7",$M2040)-1,$Q$3:$V2040,$P2040+1,FALSE)</f>
        <v>#VALUE!</v>
      </c>
      <c r="AS2040" s="164" t="str">
        <f t="shared" si="1125"/>
        <v>выходной</v>
      </c>
      <c r="AT2040" s="142"/>
      <c r="AU2040" s="11" t="str">
        <f>IF(ISERROR(VLOOKUP(B2040,'РЕОРГ 2008'!$A:$B,2,FALSE)),"",VLOOKUP(B2040,'РЕОРГ 2008'!$A:$B,2,FALSE))</f>
        <v/>
      </c>
      <c r="AV2040" s="12" t="str">
        <f t="shared" si="1126"/>
        <v>Опер.касса №5836/057</v>
      </c>
      <c r="AW2040" s="31" t="e">
        <f>LEFT(#REF!,2)</f>
        <v>#REF!</v>
      </c>
      <c r="AX2040" s="12" t="str">
        <f t="shared" si="1104"/>
        <v>5836/057</v>
      </c>
      <c r="AZ2040" t="str">
        <f>IF(ISERROR(VLOOKUP(B2040,'РЕОРГ 01.08.2009'!$A:$B,2,FALSE)),"",VLOOKUP(B2040,'РЕОРГ 01.08.2009'!$A:$B,2,FALSE))</f>
        <v/>
      </c>
      <c r="BA2040" s="12" t="str">
        <f t="shared" si="1099"/>
        <v>Опер.касса №5836/057</v>
      </c>
      <c r="BB2040" t="e">
        <f>LEFT(#REF!,2)</f>
        <v>#REF!</v>
      </c>
      <c r="BC2040" s="12" t="str">
        <f t="shared" si="1105"/>
        <v>5836/057</v>
      </c>
      <c r="BE2040" t="str">
        <f>IF(ISERROR(VLOOKUP(B2040,'РЕОРГ 01.10.2009'!A:C,3,FALSE)),"",VLOOKUP(B2040,'РЕОРГ 01.10.2009'!A:C,3,FALSE))</f>
        <v/>
      </c>
      <c r="BF2040" s="12" t="str">
        <f t="shared" si="1100"/>
        <v>Опер.касса №5836/057</v>
      </c>
      <c r="BG2040" t="e">
        <f>LEFT(#REF!,2)</f>
        <v>#REF!</v>
      </c>
      <c r="BH2040" s="12" t="str">
        <f t="shared" si="1106"/>
        <v>5836/057</v>
      </c>
      <c r="BJ2040" t="str">
        <f>IF(ISERROR(VLOOKUP($B2040,'РЕОРГ 01.05.2010'!A:B,2,FALSE)),"",VLOOKUP($B2040,'РЕОРГ 01.05.2010'!A:B,2,FALSE))</f>
        <v/>
      </c>
      <c r="BK2040" s="12" t="str">
        <f t="shared" si="1101"/>
        <v>Опер.касса №5836/057</v>
      </c>
      <c r="BL2040" t="e">
        <f>LEFT(#REF!,2)</f>
        <v>#REF!</v>
      </c>
      <c r="BM2040" s="12" t="str">
        <f t="shared" si="1107"/>
        <v>5836/057</v>
      </c>
      <c r="BO2040" t="str">
        <f>IF(ISERROR(VLOOKUP($B2040,'РЕОРГ 01.08.2010'!A:B,2,FALSE)),"",VLOOKUP($B2040,'РЕОРГ 01.08.2010'!A:B,2,FALSE))</f>
        <v/>
      </c>
      <c r="BP2040" s="12" t="str">
        <f t="shared" si="1102"/>
        <v>Опер.касса №5836/057</v>
      </c>
      <c r="BQ2040" t="e">
        <f>LEFT(#REF!,2)</f>
        <v>#REF!</v>
      </c>
      <c r="BR2040" s="12" t="str">
        <f t="shared" si="1108"/>
        <v>5836/057</v>
      </c>
    </row>
    <row r="2041" spans="1:70" ht="12.75" customHeight="1">
      <c r="A2041" t="str">
        <f t="shared" si="1103"/>
        <v>5836/058</v>
      </c>
      <c r="B2041" s="133">
        <v>2361</v>
      </c>
      <c r="C2041" s="1" t="s">
        <v>8005</v>
      </c>
      <c r="D2041" s="32" t="s">
        <v>7017</v>
      </c>
      <c r="E2041" s="1" t="s">
        <v>6749</v>
      </c>
      <c r="F2041" s="1" t="s">
        <v>9306</v>
      </c>
      <c r="G2041" s="1" t="s">
        <v>6750</v>
      </c>
      <c r="H2041" s="1" t="s">
        <v>5136</v>
      </c>
      <c r="I2041" s="1" t="s">
        <v>5137</v>
      </c>
      <c r="J2041" s="1"/>
      <c r="K2041" s="1">
        <v>22.5</v>
      </c>
      <c r="L2041" s="32" t="s">
        <v>4051</v>
      </c>
      <c r="M2041" s="8" t="s">
        <v>11773</v>
      </c>
      <c r="N2041" s="2" t="s">
        <v>12784</v>
      </c>
      <c r="O2041" s="173"/>
      <c r="P2041" s="168">
        <f t="shared" si="1133"/>
        <v>2038</v>
      </c>
      <c r="Q2041" s="138">
        <f t="shared" si="1127"/>
        <v>12</v>
      </c>
      <c r="R2041" s="138">
        <f t="shared" si="1128"/>
        <v>24</v>
      </c>
      <c r="S2041" s="138">
        <f t="shared" si="1129"/>
        <v>36</v>
      </c>
      <c r="T2041" s="138">
        <f t="shared" si="1130"/>
        <v>48</v>
      </c>
      <c r="U2041" s="138">
        <f t="shared" si="1131"/>
        <v>60</v>
      </c>
      <c r="V2041" s="138" t="e">
        <f t="shared" si="1132"/>
        <v>#VALUE!</v>
      </c>
      <c r="W2041" s="158" t="str">
        <f t="shared" si="1109"/>
        <v>08:00 18:00</v>
      </c>
      <c r="X2041" s="159">
        <f>HLOOKUP(SEARCH("2",$M2041)-1,$Q$3:$V2041,$P2041+1,FALSE)</f>
        <v>12</v>
      </c>
      <c r="Y2041" s="160" t="str">
        <f t="shared" si="1110"/>
        <v>08:00 18:00|08:00 18:00|09:00 18:00|08:00 18:00|08:00 13:00</v>
      </c>
      <c r="Z2041" s="161" t="str">
        <f t="shared" si="1111"/>
        <v>08:00 18:00</v>
      </c>
      <c r="AA2041" s="158" t="str">
        <f t="shared" si="1112"/>
        <v>08:00 18:00</v>
      </c>
      <c r="AB2041" s="159">
        <f>HLOOKUP(SEARCH("3",$M2041)-1,$Q$3:$V2041,$P2041+1,FALSE)</f>
        <v>24</v>
      </c>
      <c r="AC2041" s="160" t="str">
        <f t="shared" si="1113"/>
        <v>08:00 18:00|09:00 18:00|08:00 18:00|08:00 13:00</v>
      </c>
      <c r="AD2041" s="161" t="str">
        <f t="shared" si="1114"/>
        <v>08:00 18:00</v>
      </c>
      <c r="AE2041" s="158" t="str">
        <f t="shared" si="1115"/>
        <v>08:00 18:00</v>
      </c>
      <c r="AF2041" s="159">
        <f>HLOOKUP(SEARCH("4",$M2041)-1,$Q$3:$V2041,$P2041+1,FALSE)</f>
        <v>36</v>
      </c>
      <c r="AG2041" s="161" t="str">
        <f t="shared" si="1116"/>
        <v>09:00 18:00|08:00 18:00|08:00 13:00</v>
      </c>
      <c r="AH2041" s="161" t="str">
        <f t="shared" si="1117"/>
        <v>09:00 18:00</v>
      </c>
      <c r="AI2041" s="158" t="str">
        <f t="shared" si="1118"/>
        <v>09:00 18:00</v>
      </c>
      <c r="AJ2041" s="159">
        <f>HLOOKUP(SEARCH("5",$M2041)-1,$Q$3:$V2041,$P2041+1,FALSE)</f>
        <v>48</v>
      </c>
      <c r="AK2041" s="161" t="str">
        <f t="shared" si="1119"/>
        <v>08:00 18:00|08:00 13:00</v>
      </c>
      <c r="AL2041" s="161" t="str">
        <f t="shared" si="1120"/>
        <v>08:00 18:00</v>
      </c>
      <c r="AM2041" s="158" t="str">
        <f t="shared" si="1121"/>
        <v>08:00 18:00</v>
      </c>
      <c r="AN2041" s="159">
        <f>HLOOKUP(SEARCH("6",$M2041)-1,$Q$3:$V2041,$P2041+1,FALSE)</f>
        <v>60</v>
      </c>
      <c r="AO2041" s="161" t="str">
        <f t="shared" si="1122"/>
        <v>08:00 13:00</v>
      </c>
      <c r="AP2041" s="161" t="e">
        <f t="shared" si="1123"/>
        <v>#VALUE!</v>
      </c>
      <c r="AQ2041" s="162" t="str">
        <f t="shared" si="1124"/>
        <v>08:00 13:00</v>
      </c>
      <c r="AR2041" s="163" t="e">
        <f>HLOOKUP(SEARCH("7",$M2041)-1,$Q$3:$V2041,$P2041+1,FALSE)</f>
        <v>#VALUE!</v>
      </c>
      <c r="AS2041" s="164" t="str">
        <f t="shared" si="1125"/>
        <v>выходной</v>
      </c>
      <c r="AT2041" s="142"/>
      <c r="AU2041" s="11" t="str">
        <f>IF(ISERROR(VLOOKUP(B2041,'РЕОРГ 2008'!$A:$B,2,FALSE)),"",VLOOKUP(B2041,'РЕОРГ 2008'!$A:$B,2,FALSE))</f>
        <v/>
      </c>
      <c r="AV2041" s="12" t="str">
        <f t="shared" si="1126"/>
        <v>Ядринское отделение №4438</v>
      </c>
      <c r="AW2041" s="31" t="e">
        <f>LEFT(#REF!,2)</f>
        <v>#REF!</v>
      </c>
      <c r="AX2041" s="12" t="str">
        <f t="shared" si="1104"/>
        <v>4438</v>
      </c>
      <c r="AZ2041" t="str">
        <f>IF(ISERROR(VLOOKUP(B2041,'РЕОРГ 01.08.2009'!$A:$B,2,FALSE)),"",VLOOKUP(B2041,'РЕОРГ 01.08.2009'!$A:$B,2,FALSE))</f>
        <v/>
      </c>
      <c r="BA2041" s="12" t="str">
        <f t="shared" si="1099"/>
        <v>Ядринское отделение №4438</v>
      </c>
      <c r="BB2041" t="e">
        <f>LEFT(#REF!,2)</f>
        <v>#REF!</v>
      </c>
      <c r="BC2041" s="12" t="str">
        <f t="shared" si="1105"/>
        <v>4438</v>
      </c>
      <c r="BE2041" t="str">
        <f>IF(ISERROR(VLOOKUP(B2041,'РЕОРГ 01.10.2009'!A:C,3,FALSE)),"",VLOOKUP(B2041,'РЕОРГ 01.10.2009'!A:C,3,FALSE))</f>
        <v>Ядринское отделение №4438</v>
      </c>
      <c r="BF2041" s="12" t="str">
        <f t="shared" si="1100"/>
        <v>Ядринское отделение №4438</v>
      </c>
      <c r="BG2041" t="e">
        <f>LEFT(#REF!,2)</f>
        <v>#REF!</v>
      </c>
      <c r="BH2041" s="12" t="str">
        <f t="shared" si="1106"/>
        <v>4438</v>
      </c>
      <c r="BJ2041" t="str">
        <f>IF(ISERROR(VLOOKUP($B2041,'РЕОРГ 01.05.2010'!A:B,2,FALSE)),"",VLOOKUP($B2041,'РЕОРГ 01.05.2010'!A:B,2,FALSE))</f>
        <v/>
      </c>
      <c r="BK2041" s="12" t="str">
        <f t="shared" si="1101"/>
        <v>Доп.офис №5836/058</v>
      </c>
      <c r="BL2041" t="e">
        <f>LEFT(#REF!,2)</f>
        <v>#REF!</v>
      </c>
      <c r="BM2041" s="12" t="str">
        <f t="shared" si="1107"/>
        <v>5836/058</v>
      </c>
      <c r="BO2041" t="str">
        <f>IF(ISERROR(VLOOKUP($B2041,'РЕОРГ 01.08.2010'!A:B,2,FALSE)),"",VLOOKUP($B2041,'РЕОРГ 01.08.2010'!A:B,2,FALSE))</f>
        <v/>
      </c>
      <c r="BP2041" s="12" t="str">
        <f t="shared" si="1102"/>
        <v>Доп.офис №5836/058</v>
      </c>
      <c r="BQ2041" t="e">
        <f>LEFT(#REF!,2)</f>
        <v>#REF!</v>
      </c>
      <c r="BR2041" s="12" t="str">
        <f t="shared" si="1108"/>
        <v>5836/058</v>
      </c>
    </row>
    <row r="2042" spans="1:70" ht="12.75" customHeight="1">
      <c r="A2042" t="str">
        <f t="shared" si="1103"/>
        <v>5836/059</v>
      </c>
      <c r="B2042" s="133">
        <v>2362</v>
      </c>
      <c r="C2042" s="1" t="s">
        <v>8006</v>
      </c>
      <c r="D2042" s="32" t="s">
        <v>1931</v>
      </c>
      <c r="E2042" s="1" t="s">
        <v>6749</v>
      </c>
      <c r="F2042" s="1" t="s">
        <v>9306</v>
      </c>
      <c r="G2042" s="1" t="s">
        <v>10281</v>
      </c>
      <c r="H2042" s="1" t="s">
        <v>5138</v>
      </c>
      <c r="I2042" s="1" t="s">
        <v>5139</v>
      </c>
      <c r="J2042" s="1"/>
      <c r="K2042" s="1">
        <v>0.5</v>
      </c>
      <c r="L2042" s="32" t="s">
        <v>4051</v>
      </c>
      <c r="M2042" s="8" t="s">
        <v>11991</v>
      </c>
      <c r="N2042" s="2" t="s">
        <v>12083</v>
      </c>
      <c r="O2042" s="173"/>
      <c r="P2042" s="168">
        <f t="shared" si="1133"/>
        <v>2039</v>
      </c>
      <c r="Q2042" s="138">
        <f t="shared" si="1127"/>
        <v>25</v>
      </c>
      <c r="R2042" s="138">
        <f t="shared" si="1128"/>
        <v>50</v>
      </c>
      <c r="S2042" s="138" t="e">
        <f t="shared" si="1129"/>
        <v>#VALUE!</v>
      </c>
      <c r="T2042" s="138" t="e">
        <f t="shared" si="1130"/>
        <v>#VALUE!</v>
      </c>
      <c r="U2042" s="138" t="e">
        <f t="shared" si="1131"/>
        <v>#VALUE!</v>
      </c>
      <c r="V2042" s="138" t="e">
        <f t="shared" si="1132"/>
        <v>#VALUE!</v>
      </c>
      <c r="W2042" s="158" t="str">
        <f t="shared" si="1109"/>
        <v>08:00 15:00(12:00 13:00)</v>
      </c>
      <c r="X2042" s="159" t="e">
        <f>HLOOKUP(SEARCH("2",$M2042)-1,$Q$3:$V2042,$P2042+1,FALSE)</f>
        <v>#VALUE!</v>
      </c>
      <c r="Y2042" s="160" t="e">
        <f t="shared" si="1110"/>
        <v>#VALUE!</v>
      </c>
      <c r="Z2042" s="161" t="e">
        <f t="shared" si="1111"/>
        <v>#VALUE!</v>
      </c>
      <c r="AA2042" s="158" t="str">
        <f t="shared" si="1112"/>
        <v>выходной</v>
      </c>
      <c r="AB2042" s="159">
        <f>HLOOKUP(SEARCH("3",$M2042)-1,$Q$3:$V2042,$P2042+1,FALSE)</f>
        <v>25</v>
      </c>
      <c r="AC2042" s="160" t="str">
        <f t="shared" si="1113"/>
        <v>08:00 14:00(12:00 13:00)|08:00 15:00(12:00 13:00)</v>
      </c>
      <c r="AD2042" s="161" t="str">
        <f t="shared" si="1114"/>
        <v>08:00 14:00(12:00 13:00)</v>
      </c>
      <c r="AE2042" s="158" t="str">
        <f t="shared" si="1115"/>
        <v>08:00 14:00(12:00 13:00)</v>
      </c>
      <c r="AF2042" s="159" t="e">
        <f>HLOOKUP(SEARCH("4",$M2042)-1,$Q$3:$V2042,$P2042+1,FALSE)</f>
        <v>#VALUE!</v>
      </c>
      <c r="AG2042" s="161" t="e">
        <f t="shared" si="1116"/>
        <v>#VALUE!</v>
      </c>
      <c r="AH2042" s="161" t="e">
        <f t="shared" si="1117"/>
        <v>#VALUE!</v>
      </c>
      <c r="AI2042" s="158" t="str">
        <f t="shared" si="1118"/>
        <v>выходной</v>
      </c>
      <c r="AJ2042" s="159">
        <f>HLOOKUP(SEARCH("5",$M2042)-1,$Q$3:$V2042,$P2042+1,FALSE)</f>
        <v>50</v>
      </c>
      <c r="AK2042" s="161" t="str">
        <f t="shared" si="1119"/>
        <v>08:00 15:00(12:00 13:00)</v>
      </c>
      <c r="AL2042" s="161" t="e">
        <f t="shared" si="1120"/>
        <v>#VALUE!</v>
      </c>
      <c r="AM2042" s="158" t="str">
        <f t="shared" si="1121"/>
        <v>08:00 15:00(12:00 13:00)</v>
      </c>
      <c r="AN2042" s="159" t="e">
        <f>HLOOKUP(SEARCH("6",$M2042)-1,$Q$3:$V2042,$P2042+1,FALSE)</f>
        <v>#VALUE!</v>
      </c>
      <c r="AO2042" s="161" t="e">
        <f t="shared" si="1122"/>
        <v>#VALUE!</v>
      </c>
      <c r="AP2042" s="161" t="e">
        <f t="shared" si="1123"/>
        <v>#VALUE!</v>
      </c>
      <c r="AQ2042" s="162" t="str">
        <f t="shared" si="1124"/>
        <v>выходной</v>
      </c>
      <c r="AR2042" s="163" t="e">
        <f>HLOOKUP(SEARCH("7",$M2042)-1,$Q$3:$V2042,$P2042+1,FALSE)</f>
        <v>#VALUE!</v>
      </c>
      <c r="AS2042" s="164" t="str">
        <f t="shared" si="1125"/>
        <v>выходной</v>
      </c>
      <c r="AT2042" s="142"/>
      <c r="AU2042" s="11" t="str">
        <f>IF(ISERROR(VLOOKUP(B2042,'РЕОРГ 2008'!$A:$B,2,FALSE)),"",VLOOKUP(B2042,'РЕОРГ 2008'!$A:$B,2,FALSE))</f>
        <v/>
      </c>
      <c r="AV2042" s="12" t="str">
        <f t="shared" si="1126"/>
        <v>Опер.касса №4438/01</v>
      </c>
      <c r="AW2042" s="31" t="e">
        <f>LEFT(#REF!,2)</f>
        <v>#REF!</v>
      </c>
      <c r="AX2042" s="12" t="str">
        <f t="shared" si="1104"/>
        <v>4438/01</v>
      </c>
      <c r="AZ2042" t="str">
        <f>IF(ISERROR(VLOOKUP(B2042,'РЕОРГ 01.08.2009'!$A:$B,2,FALSE)),"",VLOOKUP(B2042,'РЕОРГ 01.08.2009'!$A:$B,2,FALSE))</f>
        <v/>
      </c>
      <c r="BA2042" s="12" t="str">
        <f t="shared" si="1099"/>
        <v>Опер.касса №4438/01</v>
      </c>
      <c r="BB2042" t="e">
        <f>LEFT(#REF!,2)</f>
        <v>#REF!</v>
      </c>
      <c r="BC2042" s="12" t="str">
        <f t="shared" si="1105"/>
        <v>4438/01</v>
      </c>
      <c r="BE2042" t="str">
        <f>IF(ISERROR(VLOOKUP(B2042,'РЕОРГ 01.10.2009'!A:C,3,FALSE)),"",VLOOKUP(B2042,'РЕОРГ 01.10.2009'!A:C,3,FALSE))</f>
        <v>Опер.касса №4438/01</v>
      </c>
      <c r="BF2042" s="12" t="str">
        <f t="shared" si="1100"/>
        <v>Опер.касса №4438/01</v>
      </c>
      <c r="BG2042" t="e">
        <f>LEFT(#REF!,2)</f>
        <v>#REF!</v>
      </c>
      <c r="BH2042" s="12" t="str">
        <f t="shared" si="1106"/>
        <v>4438/01</v>
      </c>
      <c r="BJ2042" t="str">
        <f>IF(ISERROR(VLOOKUP($B2042,'РЕОРГ 01.05.2010'!A:B,2,FALSE)),"",VLOOKUP($B2042,'РЕОРГ 01.05.2010'!A:B,2,FALSE))</f>
        <v/>
      </c>
      <c r="BK2042" s="12" t="str">
        <f t="shared" si="1101"/>
        <v>Опер.касса №5836/059</v>
      </c>
      <c r="BL2042" t="e">
        <f>LEFT(#REF!,2)</f>
        <v>#REF!</v>
      </c>
      <c r="BM2042" s="12" t="str">
        <f t="shared" si="1107"/>
        <v>5836/059</v>
      </c>
      <c r="BO2042" t="str">
        <f>IF(ISERROR(VLOOKUP($B2042,'РЕОРГ 01.08.2010'!A:B,2,FALSE)),"",VLOOKUP($B2042,'РЕОРГ 01.08.2010'!A:B,2,FALSE))</f>
        <v/>
      </c>
      <c r="BP2042" s="12" t="str">
        <f t="shared" si="1102"/>
        <v>Опер.касса №5836/059</v>
      </c>
      <c r="BQ2042" t="e">
        <f>LEFT(#REF!,2)</f>
        <v>#REF!</v>
      </c>
      <c r="BR2042" s="12" t="str">
        <f t="shared" si="1108"/>
        <v>5836/059</v>
      </c>
    </row>
    <row r="2043" spans="1:70" ht="12.75" customHeight="1">
      <c r="A2043" t="str">
        <f t="shared" si="1103"/>
        <v>5836/060</v>
      </c>
      <c r="B2043" s="133">
        <v>2366</v>
      </c>
      <c r="C2043" s="1" t="s">
        <v>8010</v>
      </c>
      <c r="D2043" s="32" t="s">
        <v>1931</v>
      </c>
      <c r="E2043" s="1" t="s">
        <v>7962</v>
      </c>
      <c r="F2043" s="1" t="s">
        <v>9306</v>
      </c>
      <c r="G2043" s="1" t="s">
        <v>7963</v>
      </c>
      <c r="H2043" s="1" t="s">
        <v>5140</v>
      </c>
      <c r="I2043" s="1" t="s">
        <v>5141</v>
      </c>
      <c r="J2043" s="1"/>
      <c r="K2043" s="1">
        <v>0.4</v>
      </c>
      <c r="L2043" s="32" t="s">
        <v>4049</v>
      </c>
      <c r="M2043" s="8" t="s">
        <v>11991</v>
      </c>
      <c r="N2043" s="2" t="s">
        <v>12973</v>
      </c>
      <c r="O2043" s="173"/>
      <c r="P2043" s="168">
        <f t="shared" si="1133"/>
        <v>2040</v>
      </c>
      <c r="Q2043" s="138">
        <f t="shared" si="1127"/>
        <v>12</v>
      </c>
      <c r="R2043" s="138">
        <f t="shared" si="1128"/>
        <v>24</v>
      </c>
      <c r="S2043" s="138" t="e">
        <f t="shared" si="1129"/>
        <v>#VALUE!</v>
      </c>
      <c r="T2043" s="138" t="e">
        <f t="shared" si="1130"/>
        <v>#VALUE!</v>
      </c>
      <c r="U2043" s="138" t="e">
        <f t="shared" si="1131"/>
        <v>#VALUE!</v>
      </c>
      <c r="V2043" s="138" t="e">
        <f t="shared" si="1132"/>
        <v>#VALUE!</v>
      </c>
      <c r="W2043" s="158" t="str">
        <f t="shared" si="1109"/>
        <v>10:00 15:00</v>
      </c>
      <c r="X2043" s="159" t="e">
        <f>HLOOKUP(SEARCH("2",$M2043)-1,$Q$3:$V2043,$P2043+1,FALSE)</f>
        <v>#VALUE!</v>
      </c>
      <c r="Y2043" s="160" t="e">
        <f t="shared" si="1110"/>
        <v>#VALUE!</v>
      </c>
      <c r="Z2043" s="161" t="e">
        <f t="shared" si="1111"/>
        <v>#VALUE!</v>
      </c>
      <c r="AA2043" s="158" t="str">
        <f t="shared" si="1112"/>
        <v>выходной</v>
      </c>
      <c r="AB2043" s="159">
        <f>HLOOKUP(SEARCH("3",$M2043)-1,$Q$3:$V2043,$P2043+1,FALSE)</f>
        <v>12</v>
      </c>
      <c r="AC2043" s="160" t="str">
        <f t="shared" si="1113"/>
        <v>10:00 14:00|10:00 14:00</v>
      </c>
      <c r="AD2043" s="161" t="str">
        <f t="shared" si="1114"/>
        <v>10:00 14:00</v>
      </c>
      <c r="AE2043" s="158" t="str">
        <f t="shared" si="1115"/>
        <v>10:00 14:00</v>
      </c>
      <c r="AF2043" s="159" t="e">
        <f>HLOOKUP(SEARCH("4",$M2043)-1,$Q$3:$V2043,$P2043+1,FALSE)</f>
        <v>#VALUE!</v>
      </c>
      <c r="AG2043" s="161" t="e">
        <f t="shared" si="1116"/>
        <v>#VALUE!</v>
      </c>
      <c r="AH2043" s="161" t="e">
        <f t="shared" si="1117"/>
        <v>#VALUE!</v>
      </c>
      <c r="AI2043" s="158" t="str">
        <f t="shared" si="1118"/>
        <v>выходной</v>
      </c>
      <c r="AJ2043" s="159">
        <f>HLOOKUP(SEARCH("5",$M2043)-1,$Q$3:$V2043,$P2043+1,FALSE)</f>
        <v>24</v>
      </c>
      <c r="AK2043" s="161" t="str">
        <f t="shared" si="1119"/>
        <v>10:00 14:00</v>
      </c>
      <c r="AL2043" s="161" t="e">
        <f t="shared" si="1120"/>
        <v>#VALUE!</v>
      </c>
      <c r="AM2043" s="158" t="str">
        <f t="shared" si="1121"/>
        <v>10:00 14:00</v>
      </c>
      <c r="AN2043" s="159" t="e">
        <f>HLOOKUP(SEARCH("6",$M2043)-1,$Q$3:$V2043,$P2043+1,FALSE)</f>
        <v>#VALUE!</v>
      </c>
      <c r="AO2043" s="161" t="e">
        <f t="shared" si="1122"/>
        <v>#VALUE!</v>
      </c>
      <c r="AP2043" s="161" t="e">
        <f t="shared" si="1123"/>
        <v>#VALUE!</v>
      </c>
      <c r="AQ2043" s="162" t="str">
        <f t="shared" si="1124"/>
        <v>выходной</v>
      </c>
      <c r="AR2043" s="163" t="e">
        <f>HLOOKUP(SEARCH("7",$M2043)-1,$Q$3:$V2043,$P2043+1,FALSE)</f>
        <v>#VALUE!</v>
      </c>
      <c r="AS2043" s="164" t="str">
        <f t="shared" si="1125"/>
        <v>выходной</v>
      </c>
      <c r="AT2043" s="142"/>
      <c r="AU2043" s="11" t="str">
        <f>IF(ISERROR(VLOOKUP(B2043,'РЕОРГ 2008'!$A:$B,2,FALSE)),"",VLOOKUP(B2043,'РЕОРГ 2008'!$A:$B,2,FALSE))</f>
        <v/>
      </c>
      <c r="AV2043" s="12" t="str">
        <f t="shared" si="1126"/>
        <v>Опер.касса №4438/02</v>
      </c>
      <c r="AW2043" s="31" t="e">
        <f>LEFT(#REF!,2)</f>
        <v>#REF!</v>
      </c>
      <c r="AX2043" s="12" t="str">
        <f t="shared" si="1104"/>
        <v>4438/02</v>
      </c>
      <c r="AZ2043" t="str">
        <f>IF(ISERROR(VLOOKUP(B2043,'РЕОРГ 01.08.2009'!$A:$B,2,FALSE)),"",VLOOKUP(B2043,'РЕОРГ 01.08.2009'!$A:$B,2,FALSE))</f>
        <v/>
      </c>
      <c r="BA2043" s="12" t="str">
        <f t="shared" si="1099"/>
        <v>Опер.касса №4438/02</v>
      </c>
      <c r="BB2043" t="e">
        <f>LEFT(#REF!,2)</f>
        <v>#REF!</v>
      </c>
      <c r="BC2043" s="12" t="str">
        <f t="shared" si="1105"/>
        <v>4438/02</v>
      </c>
      <c r="BE2043" t="str">
        <f>IF(ISERROR(VLOOKUP(B2043,'РЕОРГ 01.10.2009'!A:C,3,FALSE)),"",VLOOKUP(B2043,'РЕОРГ 01.10.2009'!A:C,3,FALSE))</f>
        <v>Опер.касса №4438/02</v>
      </c>
      <c r="BF2043" s="12" t="str">
        <f t="shared" si="1100"/>
        <v>Опер.касса №4438/02</v>
      </c>
      <c r="BG2043" t="e">
        <f>LEFT(#REF!,2)</f>
        <v>#REF!</v>
      </c>
      <c r="BH2043" s="12" t="str">
        <f t="shared" si="1106"/>
        <v>4438/02</v>
      </c>
      <c r="BJ2043" t="str">
        <f>IF(ISERROR(VLOOKUP($B2043,'РЕОРГ 01.05.2010'!A:B,2,FALSE)),"",VLOOKUP($B2043,'РЕОРГ 01.05.2010'!A:B,2,FALSE))</f>
        <v/>
      </c>
      <c r="BK2043" s="12" t="str">
        <f t="shared" si="1101"/>
        <v>Опер.касса №5836/060</v>
      </c>
      <c r="BL2043" t="e">
        <f>LEFT(#REF!,2)</f>
        <v>#REF!</v>
      </c>
      <c r="BM2043" s="12" t="str">
        <f t="shared" si="1107"/>
        <v>5836/060</v>
      </c>
      <c r="BO2043" t="str">
        <f>IF(ISERROR(VLOOKUP($B2043,'РЕОРГ 01.08.2010'!A:B,2,FALSE)),"",VLOOKUP($B2043,'РЕОРГ 01.08.2010'!A:B,2,FALSE))</f>
        <v/>
      </c>
      <c r="BP2043" s="12" t="str">
        <f t="shared" si="1102"/>
        <v>Опер.касса №5836/060</v>
      </c>
      <c r="BQ2043" t="e">
        <f>LEFT(#REF!,2)</f>
        <v>#REF!</v>
      </c>
      <c r="BR2043" s="12" t="str">
        <f t="shared" si="1108"/>
        <v>5836/060</v>
      </c>
    </row>
    <row r="2044" spans="1:70" ht="12.75" customHeight="1">
      <c r="A2044" t="str">
        <f t="shared" si="1103"/>
        <v>5836/061</v>
      </c>
      <c r="B2044" s="133">
        <v>2378</v>
      </c>
      <c r="C2044" s="1" t="s">
        <v>8022</v>
      </c>
      <c r="D2044" s="32" t="s">
        <v>1931</v>
      </c>
      <c r="E2044" s="1" t="s">
        <v>7697</v>
      </c>
      <c r="F2044" s="1" t="s">
        <v>9306</v>
      </c>
      <c r="G2044" s="1" t="s">
        <v>8034</v>
      </c>
      <c r="H2044" s="1" t="s">
        <v>5142</v>
      </c>
      <c r="I2044" s="1" t="s">
        <v>5143</v>
      </c>
      <c r="J2044" s="1"/>
      <c r="K2044" s="1">
        <v>0.25</v>
      </c>
      <c r="L2044" s="32" t="s">
        <v>4049</v>
      </c>
      <c r="M2044" s="8" t="s">
        <v>11941</v>
      </c>
      <c r="N2044" s="2" t="s">
        <v>12086</v>
      </c>
      <c r="O2044" s="173"/>
      <c r="P2044" s="168">
        <f t="shared" si="1133"/>
        <v>2041</v>
      </c>
      <c r="Q2044" s="138">
        <f t="shared" si="1127"/>
        <v>12</v>
      </c>
      <c r="R2044" s="138" t="e">
        <f t="shared" si="1128"/>
        <v>#VALUE!</v>
      </c>
      <c r="S2044" s="138" t="e">
        <f t="shared" si="1129"/>
        <v>#VALUE!</v>
      </c>
      <c r="T2044" s="138" t="e">
        <f t="shared" si="1130"/>
        <v>#VALUE!</v>
      </c>
      <c r="U2044" s="138" t="e">
        <f t="shared" si="1131"/>
        <v>#VALUE!</v>
      </c>
      <c r="V2044" s="138" t="e">
        <f t="shared" si="1132"/>
        <v>#VALUE!</v>
      </c>
      <c r="W2044" s="158" t="str">
        <f t="shared" si="1109"/>
        <v>08:00 12:00</v>
      </c>
      <c r="X2044" s="159" t="e">
        <f>HLOOKUP(SEARCH("2",$M2044)-1,$Q$3:$V2044,$P2044+1,FALSE)</f>
        <v>#VALUE!</v>
      </c>
      <c r="Y2044" s="160" t="e">
        <f t="shared" si="1110"/>
        <v>#VALUE!</v>
      </c>
      <c r="Z2044" s="161" t="e">
        <f t="shared" si="1111"/>
        <v>#VALUE!</v>
      </c>
      <c r="AA2044" s="158" t="str">
        <f t="shared" si="1112"/>
        <v>выходной</v>
      </c>
      <c r="AB2044" s="159" t="e">
        <f>HLOOKUP(SEARCH("3",$M2044)-1,$Q$3:$V2044,$P2044+1,FALSE)</f>
        <v>#VALUE!</v>
      </c>
      <c r="AC2044" s="160" t="e">
        <f t="shared" si="1113"/>
        <v>#VALUE!</v>
      </c>
      <c r="AD2044" s="161" t="e">
        <f t="shared" si="1114"/>
        <v>#VALUE!</v>
      </c>
      <c r="AE2044" s="158" t="str">
        <f t="shared" si="1115"/>
        <v>выходной</v>
      </c>
      <c r="AF2044" s="159">
        <f>HLOOKUP(SEARCH("4",$M2044)-1,$Q$3:$V2044,$P2044+1,FALSE)</f>
        <v>12</v>
      </c>
      <c r="AG2044" s="161" t="str">
        <f t="shared" si="1116"/>
        <v>08:00 12:00</v>
      </c>
      <c r="AH2044" s="161" t="e">
        <f t="shared" si="1117"/>
        <v>#VALUE!</v>
      </c>
      <c r="AI2044" s="158" t="str">
        <f t="shared" si="1118"/>
        <v>08:00 12:00</v>
      </c>
      <c r="AJ2044" s="159" t="e">
        <f>HLOOKUP(SEARCH("5",$M2044)-1,$Q$3:$V2044,$P2044+1,FALSE)</f>
        <v>#VALUE!</v>
      </c>
      <c r="AK2044" s="161" t="e">
        <f t="shared" si="1119"/>
        <v>#VALUE!</v>
      </c>
      <c r="AL2044" s="161" t="e">
        <f t="shared" si="1120"/>
        <v>#VALUE!</v>
      </c>
      <c r="AM2044" s="158" t="str">
        <f t="shared" si="1121"/>
        <v>выходной</v>
      </c>
      <c r="AN2044" s="159" t="e">
        <f>HLOOKUP(SEARCH("6",$M2044)-1,$Q$3:$V2044,$P2044+1,FALSE)</f>
        <v>#VALUE!</v>
      </c>
      <c r="AO2044" s="161" t="e">
        <f t="shared" si="1122"/>
        <v>#VALUE!</v>
      </c>
      <c r="AP2044" s="161" t="e">
        <f t="shared" si="1123"/>
        <v>#VALUE!</v>
      </c>
      <c r="AQ2044" s="162" t="str">
        <f t="shared" si="1124"/>
        <v>выходной</v>
      </c>
      <c r="AR2044" s="163" t="e">
        <f>HLOOKUP(SEARCH("7",$M2044)-1,$Q$3:$V2044,$P2044+1,FALSE)</f>
        <v>#VALUE!</v>
      </c>
      <c r="AS2044" s="164" t="str">
        <f t="shared" si="1125"/>
        <v>выходной</v>
      </c>
      <c r="AT2044" s="142"/>
      <c r="AU2044" s="11" t="str">
        <f>IF(ISERROR(VLOOKUP(B2044,'РЕОРГ 2008'!$A:$B,2,FALSE)),"",VLOOKUP(B2044,'РЕОРГ 2008'!$A:$B,2,FALSE))</f>
        <v/>
      </c>
      <c r="AV2044" s="12" t="str">
        <f t="shared" si="1126"/>
        <v>Опер.касса №4438/09</v>
      </c>
      <c r="AW2044" s="31" t="e">
        <f>LEFT(#REF!,2)</f>
        <v>#REF!</v>
      </c>
      <c r="AX2044" s="12" t="str">
        <f t="shared" si="1104"/>
        <v>4438/09</v>
      </c>
      <c r="AZ2044" t="str">
        <f>IF(ISERROR(VLOOKUP(B2044,'РЕОРГ 01.08.2009'!$A:$B,2,FALSE)),"",VLOOKUP(B2044,'РЕОРГ 01.08.2009'!$A:$B,2,FALSE))</f>
        <v/>
      </c>
      <c r="BA2044" s="12" t="str">
        <f t="shared" si="1099"/>
        <v>Опер.касса №4438/09</v>
      </c>
      <c r="BB2044" t="e">
        <f>LEFT(#REF!,2)</f>
        <v>#REF!</v>
      </c>
      <c r="BC2044" s="12" t="str">
        <f t="shared" si="1105"/>
        <v>4438/09</v>
      </c>
      <c r="BE2044" t="str">
        <f>IF(ISERROR(VLOOKUP(B2044,'РЕОРГ 01.10.2009'!A:C,3,FALSE)),"",VLOOKUP(B2044,'РЕОРГ 01.10.2009'!A:C,3,FALSE))</f>
        <v>Опер.касса №4438/09</v>
      </c>
      <c r="BF2044" s="12" t="str">
        <f t="shared" si="1100"/>
        <v>Опер.касса №4438/09</v>
      </c>
      <c r="BG2044" t="e">
        <f>LEFT(#REF!,2)</f>
        <v>#REF!</v>
      </c>
      <c r="BH2044" s="12" t="str">
        <f t="shared" si="1106"/>
        <v>4438/09</v>
      </c>
      <c r="BJ2044" t="str">
        <f>IF(ISERROR(VLOOKUP($B2044,'РЕОРГ 01.05.2010'!A:B,2,FALSE)),"",VLOOKUP($B2044,'РЕОРГ 01.05.2010'!A:B,2,FALSE))</f>
        <v/>
      </c>
      <c r="BK2044" s="12" t="str">
        <f t="shared" si="1101"/>
        <v>Опер.касса №5836/061</v>
      </c>
      <c r="BL2044" t="e">
        <f>LEFT(#REF!,2)</f>
        <v>#REF!</v>
      </c>
      <c r="BM2044" s="12" t="str">
        <f t="shared" si="1107"/>
        <v>5836/061</v>
      </c>
      <c r="BO2044" t="str">
        <f>IF(ISERROR(VLOOKUP($B2044,'РЕОРГ 01.08.2010'!A:B,2,FALSE)),"",VLOOKUP($B2044,'РЕОРГ 01.08.2010'!A:B,2,FALSE))</f>
        <v/>
      </c>
      <c r="BP2044" s="12" t="str">
        <f t="shared" si="1102"/>
        <v>Опер.касса №5836/061</v>
      </c>
      <c r="BQ2044" t="e">
        <f>LEFT(#REF!,2)</f>
        <v>#REF!</v>
      </c>
      <c r="BR2044" s="12" t="str">
        <f t="shared" si="1108"/>
        <v>5836/061</v>
      </c>
    </row>
    <row r="2045" spans="1:70" ht="12.75" customHeight="1">
      <c r="A2045" t="str">
        <f t="shared" si="1103"/>
        <v>5836/062</v>
      </c>
      <c r="B2045" s="133">
        <v>2363</v>
      </c>
      <c r="C2045" s="1" t="s">
        <v>8007</v>
      </c>
      <c r="D2045" s="32" t="s">
        <v>1931</v>
      </c>
      <c r="E2045" s="1" t="s">
        <v>6753</v>
      </c>
      <c r="F2045" s="1" t="s">
        <v>9306</v>
      </c>
      <c r="G2045" s="1" t="s">
        <v>10282</v>
      </c>
      <c r="H2045" s="1" t="s">
        <v>5144</v>
      </c>
      <c r="I2045" s="1" t="s">
        <v>5145</v>
      </c>
      <c r="J2045" s="1"/>
      <c r="K2045" s="1">
        <v>0.25</v>
      </c>
      <c r="L2045" s="32" t="s">
        <v>4049</v>
      </c>
      <c r="M2045" s="8" t="s">
        <v>11929</v>
      </c>
      <c r="N2045" s="2" t="s">
        <v>12086</v>
      </c>
      <c r="O2045" s="173"/>
      <c r="P2045" s="168">
        <f t="shared" si="1133"/>
        <v>2042</v>
      </c>
      <c r="Q2045" s="138">
        <f t="shared" si="1127"/>
        <v>12</v>
      </c>
      <c r="R2045" s="138" t="e">
        <f t="shared" si="1128"/>
        <v>#VALUE!</v>
      </c>
      <c r="S2045" s="138" t="e">
        <f t="shared" si="1129"/>
        <v>#VALUE!</v>
      </c>
      <c r="T2045" s="138" t="e">
        <f t="shared" si="1130"/>
        <v>#VALUE!</v>
      </c>
      <c r="U2045" s="138" t="e">
        <f t="shared" si="1131"/>
        <v>#VALUE!</v>
      </c>
      <c r="V2045" s="138" t="e">
        <f t="shared" si="1132"/>
        <v>#VALUE!</v>
      </c>
      <c r="W2045" s="158" t="str">
        <f t="shared" si="1109"/>
        <v>08:00 12:00</v>
      </c>
      <c r="X2045" s="159" t="e">
        <f>HLOOKUP(SEARCH("2",$M2045)-1,$Q$3:$V2045,$P2045+1,FALSE)</f>
        <v>#VALUE!</v>
      </c>
      <c r="Y2045" s="160" t="e">
        <f t="shared" si="1110"/>
        <v>#VALUE!</v>
      </c>
      <c r="Z2045" s="161" t="e">
        <f t="shared" si="1111"/>
        <v>#VALUE!</v>
      </c>
      <c r="AA2045" s="158" t="str">
        <f t="shared" si="1112"/>
        <v>выходной</v>
      </c>
      <c r="AB2045" s="159">
        <f>HLOOKUP(SEARCH("3",$M2045)-1,$Q$3:$V2045,$P2045+1,FALSE)</f>
        <v>12</v>
      </c>
      <c r="AC2045" s="160" t="str">
        <f t="shared" si="1113"/>
        <v>08:00 12:00</v>
      </c>
      <c r="AD2045" s="161" t="e">
        <f t="shared" si="1114"/>
        <v>#VALUE!</v>
      </c>
      <c r="AE2045" s="158" t="str">
        <f t="shared" si="1115"/>
        <v>08:00 12:00</v>
      </c>
      <c r="AF2045" s="159" t="e">
        <f>HLOOKUP(SEARCH("4",$M2045)-1,$Q$3:$V2045,$P2045+1,FALSE)</f>
        <v>#VALUE!</v>
      </c>
      <c r="AG2045" s="161" t="e">
        <f t="shared" si="1116"/>
        <v>#VALUE!</v>
      </c>
      <c r="AH2045" s="161" t="e">
        <f t="shared" si="1117"/>
        <v>#VALUE!</v>
      </c>
      <c r="AI2045" s="158" t="str">
        <f t="shared" si="1118"/>
        <v>выходной</v>
      </c>
      <c r="AJ2045" s="159" t="e">
        <f>HLOOKUP(SEARCH("5",$M2045)-1,$Q$3:$V2045,$P2045+1,FALSE)</f>
        <v>#VALUE!</v>
      </c>
      <c r="AK2045" s="161" t="e">
        <f t="shared" si="1119"/>
        <v>#VALUE!</v>
      </c>
      <c r="AL2045" s="161" t="e">
        <f t="shared" si="1120"/>
        <v>#VALUE!</v>
      </c>
      <c r="AM2045" s="158" t="str">
        <f t="shared" si="1121"/>
        <v>выходной</v>
      </c>
      <c r="AN2045" s="159" t="e">
        <f>HLOOKUP(SEARCH("6",$M2045)-1,$Q$3:$V2045,$P2045+1,FALSE)</f>
        <v>#VALUE!</v>
      </c>
      <c r="AO2045" s="161" t="e">
        <f t="shared" si="1122"/>
        <v>#VALUE!</v>
      </c>
      <c r="AP2045" s="161" t="e">
        <f t="shared" si="1123"/>
        <v>#VALUE!</v>
      </c>
      <c r="AQ2045" s="162" t="str">
        <f t="shared" si="1124"/>
        <v>выходной</v>
      </c>
      <c r="AR2045" s="163" t="e">
        <f>HLOOKUP(SEARCH("7",$M2045)-1,$Q$3:$V2045,$P2045+1,FALSE)</f>
        <v>#VALUE!</v>
      </c>
      <c r="AS2045" s="164" t="str">
        <f t="shared" si="1125"/>
        <v>выходной</v>
      </c>
      <c r="AT2045" s="142"/>
      <c r="AU2045" s="11" t="str">
        <f>IF(ISERROR(VLOOKUP(B2045,'РЕОРГ 2008'!$A:$B,2,FALSE)),"",VLOOKUP(B2045,'РЕОРГ 2008'!$A:$B,2,FALSE))</f>
        <v/>
      </c>
      <c r="AV2045" s="12" t="str">
        <f t="shared" si="1126"/>
        <v>Опер.касса №4438/014</v>
      </c>
      <c r="AW2045" s="31" t="e">
        <f>LEFT(#REF!,2)</f>
        <v>#REF!</v>
      </c>
      <c r="AX2045" s="12" t="str">
        <f t="shared" si="1104"/>
        <v>4438/014</v>
      </c>
      <c r="AZ2045" t="str">
        <f>IF(ISERROR(VLOOKUP(B2045,'РЕОРГ 01.08.2009'!$A:$B,2,FALSE)),"",VLOOKUP(B2045,'РЕОРГ 01.08.2009'!$A:$B,2,FALSE))</f>
        <v/>
      </c>
      <c r="BA2045" s="12" t="str">
        <f t="shared" si="1099"/>
        <v>Опер.касса №4438/014</v>
      </c>
      <c r="BB2045" t="e">
        <f>LEFT(#REF!,2)</f>
        <v>#REF!</v>
      </c>
      <c r="BC2045" s="12" t="str">
        <f t="shared" si="1105"/>
        <v>4438/014</v>
      </c>
      <c r="BE2045" t="str">
        <f>IF(ISERROR(VLOOKUP(B2045,'РЕОРГ 01.10.2009'!A:C,3,FALSE)),"",VLOOKUP(B2045,'РЕОРГ 01.10.2009'!A:C,3,FALSE))</f>
        <v>Опер.касса №4438/014</v>
      </c>
      <c r="BF2045" s="12" t="str">
        <f t="shared" si="1100"/>
        <v>Опер.касса №4438/014</v>
      </c>
      <c r="BG2045" t="e">
        <f>LEFT(#REF!,2)</f>
        <v>#REF!</v>
      </c>
      <c r="BH2045" s="12" t="str">
        <f t="shared" si="1106"/>
        <v>4438/014</v>
      </c>
      <c r="BJ2045" t="str">
        <f>IF(ISERROR(VLOOKUP($B2045,'РЕОРГ 01.05.2010'!A:B,2,FALSE)),"",VLOOKUP($B2045,'РЕОРГ 01.05.2010'!A:B,2,FALSE))</f>
        <v/>
      </c>
      <c r="BK2045" s="12" t="str">
        <f t="shared" si="1101"/>
        <v>Опер.касса №5836/062</v>
      </c>
      <c r="BL2045" t="e">
        <f>LEFT(#REF!,2)</f>
        <v>#REF!</v>
      </c>
      <c r="BM2045" s="12" t="str">
        <f t="shared" si="1107"/>
        <v>5836/062</v>
      </c>
      <c r="BO2045" t="str">
        <f>IF(ISERROR(VLOOKUP($B2045,'РЕОРГ 01.08.2010'!A:B,2,FALSE)),"",VLOOKUP($B2045,'РЕОРГ 01.08.2010'!A:B,2,FALSE))</f>
        <v/>
      </c>
      <c r="BP2045" s="12" t="str">
        <f t="shared" si="1102"/>
        <v>Опер.касса №5836/062</v>
      </c>
      <c r="BQ2045" t="e">
        <f>LEFT(#REF!,2)</f>
        <v>#REF!</v>
      </c>
      <c r="BR2045" s="12" t="str">
        <f t="shared" si="1108"/>
        <v>5836/062</v>
      </c>
    </row>
    <row r="2046" spans="1:70" ht="12.75" customHeight="1">
      <c r="A2046" t="str">
        <f t="shared" si="1103"/>
        <v>5836/063</v>
      </c>
      <c r="B2046" s="133">
        <v>2364</v>
      </c>
      <c r="C2046" s="1" t="s">
        <v>8008</v>
      </c>
      <c r="D2046" s="32" t="s">
        <v>1931</v>
      </c>
      <c r="E2046" s="1" t="s">
        <v>6755</v>
      </c>
      <c r="F2046" s="1" t="s">
        <v>9306</v>
      </c>
      <c r="G2046" s="1" t="s">
        <v>6756</v>
      </c>
      <c r="H2046" s="1" t="s">
        <v>2612</v>
      </c>
      <c r="I2046" s="1" t="s">
        <v>2613</v>
      </c>
      <c r="J2046" s="1"/>
      <c r="K2046" s="1">
        <v>0.5</v>
      </c>
      <c r="L2046" s="32" t="s">
        <v>4049</v>
      </c>
      <c r="M2046" s="8" t="s">
        <v>11991</v>
      </c>
      <c r="N2046" s="2" t="s">
        <v>12083</v>
      </c>
      <c r="O2046" s="173"/>
      <c r="P2046" s="168">
        <f t="shared" si="1133"/>
        <v>2043</v>
      </c>
      <c r="Q2046" s="138">
        <f t="shared" si="1127"/>
        <v>25</v>
      </c>
      <c r="R2046" s="138">
        <f t="shared" si="1128"/>
        <v>50</v>
      </c>
      <c r="S2046" s="138" t="e">
        <f t="shared" si="1129"/>
        <v>#VALUE!</v>
      </c>
      <c r="T2046" s="138" t="e">
        <f t="shared" si="1130"/>
        <v>#VALUE!</v>
      </c>
      <c r="U2046" s="138" t="e">
        <f t="shared" si="1131"/>
        <v>#VALUE!</v>
      </c>
      <c r="V2046" s="138" t="e">
        <f t="shared" si="1132"/>
        <v>#VALUE!</v>
      </c>
      <c r="W2046" s="158" t="str">
        <f t="shared" si="1109"/>
        <v>08:00 15:00(12:00 13:00)</v>
      </c>
      <c r="X2046" s="159" t="e">
        <f>HLOOKUP(SEARCH("2",$M2046)-1,$Q$3:$V2046,$P2046+1,FALSE)</f>
        <v>#VALUE!</v>
      </c>
      <c r="Y2046" s="160" t="e">
        <f t="shared" si="1110"/>
        <v>#VALUE!</v>
      </c>
      <c r="Z2046" s="161" t="e">
        <f t="shared" si="1111"/>
        <v>#VALUE!</v>
      </c>
      <c r="AA2046" s="158" t="str">
        <f t="shared" si="1112"/>
        <v>выходной</v>
      </c>
      <c r="AB2046" s="159">
        <f>HLOOKUP(SEARCH("3",$M2046)-1,$Q$3:$V2046,$P2046+1,FALSE)</f>
        <v>25</v>
      </c>
      <c r="AC2046" s="160" t="str">
        <f t="shared" si="1113"/>
        <v>08:00 14:00(12:00 13:00)|08:00 15:00(12:00 13:00)</v>
      </c>
      <c r="AD2046" s="161" t="str">
        <f t="shared" si="1114"/>
        <v>08:00 14:00(12:00 13:00)</v>
      </c>
      <c r="AE2046" s="158" t="str">
        <f t="shared" si="1115"/>
        <v>08:00 14:00(12:00 13:00)</v>
      </c>
      <c r="AF2046" s="159" t="e">
        <f>HLOOKUP(SEARCH("4",$M2046)-1,$Q$3:$V2046,$P2046+1,FALSE)</f>
        <v>#VALUE!</v>
      </c>
      <c r="AG2046" s="161" t="e">
        <f t="shared" si="1116"/>
        <v>#VALUE!</v>
      </c>
      <c r="AH2046" s="161" t="e">
        <f t="shared" si="1117"/>
        <v>#VALUE!</v>
      </c>
      <c r="AI2046" s="158" t="str">
        <f t="shared" si="1118"/>
        <v>выходной</v>
      </c>
      <c r="AJ2046" s="159">
        <f>HLOOKUP(SEARCH("5",$M2046)-1,$Q$3:$V2046,$P2046+1,FALSE)</f>
        <v>50</v>
      </c>
      <c r="AK2046" s="161" t="str">
        <f t="shared" si="1119"/>
        <v>08:00 15:00(12:00 13:00)</v>
      </c>
      <c r="AL2046" s="161" t="e">
        <f t="shared" si="1120"/>
        <v>#VALUE!</v>
      </c>
      <c r="AM2046" s="158" t="str">
        <f t="shared" si="1121"/>
        <v>08:00 15:00(12:00 13:00)</v>
      </c>
      <c r="AN2046" s="159" t="e">
        <f>HLOOKUP(SEARCH("6",$M2046)-1,$Q$3:$V2046,$P2046+1,FALSE)</f>
        <v>#VALUE!</v>
      </c>
      <c r="AO2046" s="161" t="e">
        <f t="shared" si="1122"/>
        <v>#VALUE!</v>
      </c>
      <c r="AP2046" s="161" t="e">
        <f t="shared" si="1123"/>
        <v>#VALUE!</v>
      </c>
      <c r="AQ2046" s="162" t="str">
        <f t="shared" si="1124"/>
        <v>выходной</v>
      </c>
      <c r="AR2046" s="163" t="e">
        <f>HLOOKUP(SEARCH("7",$M2046)-1,$Q$3:$V2046,$P2046+1,FALSE)</f>
        <v>#VALUE!</v>
      </c>
      <c r="AS2046" s="164" t="str">
        <f t="shared" si="1125"/>
        <v>выходной</v>
      </c>
      <c r="AT2046" s="142"/>
      <c r="AU2046" s="11" t="str">
        <f>IF(ISERROR(VLOOKUP(B2046,'РЕОРГ 2008'!$A:$B,2,FALSE)),"",VLOOKUP(B2046,'РЕОРГ 2008'!$A:$B,2,FALSE))</f>
        <v/>
      </c>
      <c r="AV2046" s="12" t="str">
        <f t="shared" si="1126"/>
        <v>Опер.касса №4438/017</v>
      </c>
      <c r="AW2046" s="31" t="e">
        <f>LEFT(#REF!,2)</f>
        <v>#REF!</v>
      </c>
      <c r="AX2046" s="12" t="str">
        <f t="shared" si="1104"/>
        <v>4438/017</v>
      </c>
      <c r="AZ2046" t="str">
        <f>IF(ISERROR(VLOOKUP(B2046,'РЕОРГ 01.08.2009'!$A:$B,2,FALSE)),"",VLOOKUP(B2046,'РЕОРГ 01.08.2009'!$A:$B,2,FALSE))</f>
        <v/>
      </c>
      <c r="BA2046" s="12" t="str">
        <f t="shared" ref="BA2046:BA2109" si="1134">IF(AND(BF2046&lt;&gt;"",AZ2046=""),BF2046,IF(AZ2046="",$C2046,AZ2046))</f>
        <v>Опер.касса №4438/017</v>
      </c>
      <c r="BB2046" t="e">
        <f>LEFT(#REF!,2)</f>
        <v>#REF!</v>
      </c>
      <c r="BC2046" s="12" t="str">
        <f t="shared" si="1105"/>
        <v>4438/017</v>
      </c>
      <c r="BE2046" t="str">
        <f>IF(ISERROR(VLOOKUP(B2046,'РЕОРГ 01.10.2009'!A:C,3,FALSE)),"",VLOOKUP(B2046,'РЕОРГ 01.10.2009'!A:C,3,FALSE))</f>
        <v>Опер.касса №4438/017</v>
      </c>
      <c r="BF2046" s="12" t="str">
        <f t="shared" ref="BF2046:BF2109" si="1135">IF(AND(BK2046&lt;&gt;"",BE2046=""),BK2046,IF(BE2046="",$C2046,BE2046))</f>
        <v>Опер.касса №4438/017</v>
      </c>
      <c r="BG2046" t="e">
        <f>LEFT(#REF!,2)</f>
        <v>#REF!</v>
      </c>
      <c r="BH2046" s="12" t="str">
        <f t="shared" si="1106"/>
        <v>4438/017</v>
      </c>
      <c r="BJ2046" t="str">
        <f>IF(ISERROR(VLOOKUP($B2046,'РЕОРГ 01.05.2010'!A:B,2,FALSE)),"",VLOOKUP($B2046,'РЕОРГ 01.05.2010'!A:B,2,FALSE))</f>
        <v/>
      </c>
      <c r="BK2046" s="12" t="str">
        <f t="shared" ref="BK2046:BK2109" si="1136">IF(AND(BP2046&lt;&gt;"",BJ2046=""),BP2046,IF(BJ2046="",$C2046,BJ2046))</f>
        <v>Опер.касса №5836/063</v>
      </c>
      <c r="BL2046" t="e">
        <f>LEFT(#REF!,2)</f>
        <v>#REF!</v>
      </c>
      <c r="BM2046" s="12" t="str">
        <f t="shared" si="1107"/>
        <v>5836/063</v>
      </c>
      <c r="BO2046" t="str">
        <f>IF(ISERROR(VLOOKUP($B2046,'РЕОРГ 01.08.2010'!A:B,2,FALSE)),"",VLOOKUP($B2046,'РЕОРГ 01.08.2010'!A:B,2,FALSE))</f>
        <v/>
      </c>
      <c r="BP2046" s="12" t="str">
        <f t="shared" ref="BP2046:BP2109" si="1137">IF(AND(BU2046&lt;&gt;"",BO2046=""),BU2046,IF(BO2046="",$C2046,BO2046))</f>
        <v>Опер.касса №5836/063</v>
      </c>
      <c r="BQ2046" t="e">
        <f>LEFT(#REF!,2)</f>
        <v>#REF!</v>
      </c>
      <c r="BR2046" s="12" t="str">
        <f t="shared" si="1108"/>
        <v>5836/063</v>
      </c>
    </row>
    <row r="2047" spans="1:70" ht="12.75" customHeight="1">
      <c r="A2047" t="str">
        <f t="shared" ref="A2047:A2110" si="1138">RIGHT(C2047,LEN(C2047)-SEARCH("№",C2047))</f>
        <v>5836/064</v>
      </c>
      <c r="B2047" s="133">
        <v>2365</v>
      </c>
      <c r="C2047" s="1" t="s">
        <v>8009</v>
      </c>
      <c r="D2047" s="32" t="s">
        <v>1931</v>
      </c>
      <c r="E2047" s="1" t="s">
        <v>7960</v>
      </c>
      <c r="F2047" s="1" t="s">
        <v>9306</v>
      </c>
      <c r="G2047" s="1" t="s">
        <v>10283</v>
      </c>
      <c r="H2047" s="1" t="s">
        <v>2614</v>
      </c>
      <c r="I2047" s="1" t="s">
        <v>2615</v>
      </c>
      <c r="J2047" s="1"/>
      <c r="K2047" s="1">
        <v>0.25</v>
      </c>
      <c r="L2047" s="32" t="s">
        <v>4049</v>
      </c>
      <c r="M2047" s="8" t="s">
        <v>11941</v>
      </c>
      <c r="N2047" s="2" t="s">
        <v>12086</v>
      </c>
      <c r="O2047" s="173"/>
      <c r="P2047" s="168">
        <f t="shared" si="1133"/>
        <v>2044</v>
      </c>
      <c r="Q2047" s="138">
        <f t="shared" si="1127"/>
        <v>12</v>
      </c>
      <c r="R2047" s="138" t="e">
        <f t="shared" si="1128"/>
        <v>#VALUE!</v>
      </c>
      <c r="S2047" s="138" t="e">
        <f t="shared" si="1129"/>
        <v>#VALUE!</v>
      </c>
      <c r="T2047" s="138" t="e">
        <f t="shared" si="1130"/>
        <v>#VALUE!</v>
      </c>
      <c r="U2047" s="138" t="e">
        <f t="shared" si="1131"/>
        <v>#VALUE!</v>
      </c>
      <c r="V2047" s="138" t="e">
        <f t="shared" si="1132"/>
        <v>#VALUE!</v>
      </c>
      <c r="W2047" s="158" t="str">
        <f t="shared" si="1109"/>
        <v>08:00 12:00</v>
      </c>
      <c r="X2047" s="159" t="e">
        <f>HLOOKUP(SEARCH("2",$M2047)-1,$Q$3:$V2047,$P2047+1,FALSE)</f>
        <v>#VALUE!</v>
      </c>
      <c r="Y2047" s="160" t="e">
        <f t="shared" si="1110"/>
        <v>#VALUE!</v>
      </c>
      <c r="Z2047" s="161" t="e">
        <f t="shared" si="1111"/>
        <v>#VALUE!</v>
      </c>
      <c r="AA2047" s="158" t="str">
        <f t="shared" si="1112"/>
        <v>выходной</v>
      </c>
      <c r="AB2047" s="159" t="e">
        <f>HLOOKUP(SEARCH("3",$M2047)-1,$Q$3:$V2047,$P2047+1,FALSE)</f>
        <v>#VALUE!</v>
      </c>
      <c r="AC2047" s="160" t="e">
        <f t="shared" si="1113"/>
        <v>#VALUE!</v>
      </c>
      <c r="AD2047" s="161" t="e">
        <f t="shared" si="1114"/>
        <v>#VALUE!</v>
      </c>
      <c r="AE2047" s="158" t="str">
        <f t="shared" si="1115"/>
        <v>выходной</v>
      </c>
      <c r="AF2047" s="159">
        <f>HLOOKUP(SEARCH("4",$M2047)-1,$Q$3:$V2047,$P2047+1,FALSE)</f>
        <v>12</v>
      </c>
      <c r="AG2047" s="161" t="str">
        <f t="shared" si="1116"/>
        <v>08:00 12:00</v>
      </c>
      <c r="AH2047" s="161" t="e">
        <f t="shared" si="1117"/>
        <v>#VALUE!</v>
      </c>
      <c r="AI2047" s="158" t="str">
        <f t="shared" si="1118"/>
        <v>08:00 12:00</v>
      </c>
      <c r="AJ2047" s="159" t="e">
        <f>HLOOKUP(SEARCH("5",$M2047)-1,$Q$3:$V2047,$P2047+1,FALSE)</f>
        <v>#VALUE!</v>
      </c>
      <c r="AK2047" s="161" t="e">
        <f t="shared" si="1119"/>
        <v>#VALUE!</v>
      </c>
      <c r="AL2047" s="161" t="e">
        <f t="shared" si="1120"/>
        <v>#VALUE!</v>
      </c>
      <c r="AM2047" s="158" t="str">
        <f t="shared" si="1121"/>
        <v>выходной</v>
      </c>
      <c r="AN2047" s="159" t="e">
        <f>HLOOKUP(SEARCH("6",$M2047)-1,$Q$3:$V2047,$P2047+1,FALSE)</f>
        <v>#VALUE!</v>
      </c>
      <c r="AO2047" s="161" t="e">
        <f t="shared" si="1122"/>
        <v>#VALUE!</v>
      </c>
      <c r="AP2047" s="161" t="e">
        <f t="shared" si="1123"/>
        <v>#VALUE!</v>
      </c>
      <c r="AQ2047" s="162" t="str">
        <f t="shared" si="1124"/>
        <v>выходной</v>
      </c>
      <c r="AR2047" s="163" t="e">
        <f>HLOOKUP(SEARCH("7",$M2047)-1,$Q$3:$V2047,$P2047+1,FALSE)</f>
        <v>#VALUE!</v>
      </c>
      <c r="AS2047" s="164" t="str">
        <f t="shared" si="1125"/>
        <v>выходной</v>
      </c>
      <c r="AT2047" s="142"/>
      <c r="AU2047" s="11" t="str">
        <f>IF(ISERROR(VLOOKUP(B2047,'РЕОРГ 2008'!$A:$B,2,FALSE)),"",VLOOKUP(B2047,'РЕОРГ 2008'!$A:$B,2,FALSE))</f>
        <v/>
      </c>
      <c r="AV2047" s="12" t="str">
        <f t="shared" si="1126"/>
        <v>Опер.касса №4438/019</v>
      </c>
      <c r="AW2047" s="31" t="e">
        <f>LEFT(#REF!,2)</f>
        <v>#REF!</v>
      </c>
      <c r="AX2047" s="12" t="str">
        <f t="shared" ref="AX2047:AX2110" si="1139">RIGHT(AV2047,(LEN(AV2047)-SEARCH("№",AV2047)))</f>
        <v>4438/019</v>
      </c>
      <c r="AZ2047" t="str">
        <f>IF(ISERROR(VLOOKUP(B2047,'РЕОРГ 01.08.2009'!$A:$B,2,FALSE)),"",VLOOKUP(B2047,'РЕОРГ 01.08.2009'!$A:$B,2,FALSE))</f>
        <v/>
      </c>
      <c r="BA2047" s="12" t="str">
        <f t="shared" si="1134"/>
        <v>Опер.касса №4438/019</v>
      </c>
      <c r="BB2047" t="e">
        <f>LEFT(#REF!,2)</f>
        <v>#REF!</v>
      </c>
      <c r="BC2047" s="12" t="str">
        <f t="shared" ref="BC2047:BC2110" si="1140">RIGHT(BA2047,(LEN(BA2047)-SEARCH("№",BA2047)))</f>
        <v>4438/019</v>
      </c>
      <c r="BE2047" t="str">
        <f>IF(ISERROR(VLOOKUP(B2047,'РЕОРГ 01.10.2009'!A:C,3,FALSE)),"",VLOOKUP(B2047,'РЕОРГ 01.10.2009'!A:C,3,FALSE))</f>
        <v>Опер.касса №4438/019</v>
      </c>
      <c r="BF2047" s="12" t="str">
        <f t="shared" si="1135"/>
        <v>Опер.касса №4438/019</v>
      </c>
      <c r="BG2047" t="e">
        <f>LEFT(#REF!,2)</f>
        <v>#REF!</v>
      </c>
      <c r="BH2047" s="12" t="str">
        <f t="shared" ref="BH2047:BH2110" si="1141">RIGHT(BF2047,(LEN(BF2047)-SEARCH("№",BF2047)))</f>
        <v>4438/019</v>
      </c>
      <c r="BJ2047" t="str">
        <f>IF(ISERROR(VLOOKUP($B2047,'РЕОРГ 01.05.2010'!A:B,2,FALSE)),"",VLOOKUP($B2047,'РЕОРГ 01.05.2010'!A:B,2,FALSE))</f>
        <v/>
      </c>
      <c r="BK2047" s="12" t="str">
        <f t="shared" si="1136"/>
        <v>Опер.касса №5836/064</v>
      </c>
      <c r="BL2047" t="e">
        <f>LEFT(#REF!,2)</f>
        <v>#REF!</v>
      </c>
      <c r="BM2047" s="12" t="str">
        <f t="shared" ref="BM2047:BM2110" si="1142">RIGHT(BK2047,(LEN(BK2047)-SEARCH("№",BK2047)))</f>
        <v>5836/064</v>
      </c>
      <c r="BO2047" t="str">
        <f>IF(ISERROR(VLOOKUP($B2047,'РЕОРГ 01.08.2010'!A:B,2,FALSE)),"",VLOOKUP($B2047,'РЕОРГ 01.08.2010'!A:B,2,FALSE))</f>
        <v/>
      </c>
      <c r="BP2047" s="12" t="str">
        <f t="shared" si="1137"/>
        <v>Опер.касса №5836/064</v>
      </c>
      <c r="BQ2047" t="e">
        <f>LEFT(#REF!,2)</f>
        <v>#REF!</v>
      </c>
      <c r="BR2047" s="12" t="str">
        <f t="shared" ref="BR2047:BR2110" si="1143">RIGHT(BP2047,(LEN(BP2047)-SEARCH("№",BP2047)))</f>
        <v>5836/064</v>
      </c>
    </row>
    <row r="2048" spans="1:70" ht="12.75" customHeight="1">
      <c r="A2048" t="str">
        <f t="shared" si="1138"/>
        <v>5836/065</v>
      </c>
      <c r="B2048" s="133">
        <v>2367</v>
      </c>
      <c r="C2048" s="1" t="s">
        <v>8011</v>
      </c>
      <c r="D2048" s="32" t="s">
        <v>1931</v>
      </c>
      <c r="E2048" s="1" t="s">
        <v>7965</v>
      </c>
      <c r="F2048" s="1" t="s">
        <v>9306</v>
      </c>
      <c r="G2048" s="1" t="s">
        <v>10284</v>
      </c>
      <c r="H2048" s="1" t="s">
        <v>2616</v>
      </c>
      <c r="I2048" s="1" t="s">
        <v>2617</v>
      </c>
      <c r="J2048" s="1"/>
      <c r="K2048" s="1">
        <v>0.25</v>
      </c>
      <c r="L2048" s="32" t="s">
        <v>4049</v>
      </c>
      <c r="M2048" s="8" t="s">
        <v>11929</v>
      </c>
      <c r="N2048" s="2" t="s">
        <v>12086</v>
      </c>
      <c r="O2048" s="173"/>
      <c r="P2048" s="168">
        <f t="shared" si="1133"/>
        <v>2045</v>
      </c>
      <c r="Q2048" s="138">
        <f t="shared" si="1127"/>
        <v>12</v>
      </c>
      <c r="R2048" s="138" t="e">
        <f t="shared" si="1128"/>
        <v>#VALUE!</v>
      </c>
      <c r="S2048" s="138" t="e">
        <f t="shared" si="1129"/>
        <v>#VALUE!</v>
      </c>
      <c r="T2048" s="138" t="e">
        <f t="shared" si="1130"/>
        <v>#VALUE!</v>
      </c>
      <c r="U2048" s="138" t="e">
        <f t="shared" si="1131"/>
        <v>#VALUE!</v>
      </c>
      <c r="V2048" s="138" t="e">
        <f t="shared" si="1132"/>
        <v>#VALUE!</v>
      </c>
      <c r="W2048" s="158" t="str">
        <f t="shared" ref="W2048:W2111" si="1144">IF(M2048="1",N2048,IF(ISERROR(SEARCH(1,M2048)=1),"выходной",IF(SEARCH(1,M2048)=1,LEFT(N2048,Q2048-1),"")))</f>
        <v>08:00 12:00</v>
      </c>
      <c r="X2048" s="159" t="e">
        <f>HLOOKUP(SEARCH("2",$M2048)-1,$Q$3:$V2048,$P2048+1,FALSE)</f>
        <v>#VALUE!</v>
      </c>
      <c r="Y2048" s="160" t="e">
        <f t="shared" ref="Y2048:Y2111" si="1145">IF(M2048="2",N2048,IF(LEFT(M2048,1)="2",LEFT(N2048,Q2048-1),RIGHT(N2048,LEN(N2048)-SEARCH("|",N2048,X2048))))</f>
        <v>#VALUE!</v>
      </c>
      <c r="Z2048" s="161" t="e">
        <f t="shared" ref="Z2048:Z2111" si="1146">LEFT(Y2048,SEARCH("|",Y2048,1)-1)</f>
        <v>#VALUE!</v>
      </c>
      <c r="AA2048" s="158" t="str">
        <f t="shared" ref="AA2048:AA2111" si="1147">IF(ISERROR(SEARCH(2,$M2048)),"выходной",IF(LEFT($M2048,1)="2",Y2048,IF(RIGHT($M2048,1)="2",Y2048,Z2048)))</f>
        <v>выходной</v>
      </c>
      <c r="AB2048" s="159">
        <f>HLOOKUP(SEARCH("3",$M2048)-1,$Q$3:$V2048,$P2048+1,FALSE)</f>
        <v>12</v>
      </c>
      <c r="AC2048" s="160" t="str">
        <f t="shared" ref="AC2048:AC2111" si="1148">IF(M2048="3",N2048,IF(LEFT($M2048,1)="3",LEFT($N2048,$Q2048-1),RIGHT($N2048,LEN($N2048)-SEARCH("|",$N2048,AB2048))))</f>
        <v>08:00 12:00</v>
      </c>
      <c r="AD2048" s="161" t="e">
        <f t="shared" ref="AD2048:AD2111" si="1149">LEFT(AC2048,SEARCH("|",AC2048,1)-1)</f>
        <v>#VALUE!</v>
      </c>
      <c r="AE2048" s="158" t="str">
        <f t="shared" ref="AE2048:AE2111" si="1150">IF(ISERROR(SEARCH(3,$M2048)),"выходной",IF(LEFT($M2048,1)="3",AC2048,IF(RIGHT($M2048,1)="3",AC2048,AD2048)))</f>
        <v>08:00 12:00</v>
      </c>
      <c r="AF2048" s="159" t="e">
        <f>HLOOKUP(SEARCH("4",$M2048)-1,$Q$3:$V2048,$P2048+1,FALSE)</f>
        <v>#VALUE!</v>
      </c>
      <c r="AG2048" s="161" t="e">
        <f t="shared" ref="AG2048:AG2111" si="1151">IF(M2048="4",N2048,IF(LEFT($M2048,1)="4",LEFT($N2048,$Q2048-1),RIGHT($N2048,LEN($N2048)-SEARCH("|",$N2048,AF2048))))</f>
        <v>#VALUE!</v>
      </c>
      <c r="AH2048" s="161" t="e">
        <f t="shared" ref="AH2048:AH2111" si="1152">LEFT(AG2048,SEARCH("|",AG2048,1)-1)</f>
        <v>#VALUE!</v>
      </c>
      <c r="AI2048" s="158" t="str">
        <f t="shared" ref="AI2048:AI2111" si="1153">IF(ISERROR(SEARCH(4,$M2048)),"выходной",IF(LEFT($M2048,1)="4",AG2048,IF(RIGHT($M2048,1)="4",AG2048,AH2048)))</f>
        <v>выходной</v>
      </c>
      <c r="AJ2048" s="159" t="e">
        <f>HLOOKUP(SEARCH("5",$M2048)-1,$Q$3:$V2048,$P2048+1,FALSE)</f>
        <v>#VALUE!</v>
      </c>
      <c r="AK2048" s="161" t="e">
        <f t="shared" ref="AK2048:AK2111" si="1154">IF(M2048="5",N2048,IF(LEFT($M2048,1)="5",LEFT($N2048,$Q2048-1),RIGHT($N2048,LEN($N2048)-SEARCH("|",$N2048,AJ2048))))</f>
        <v>#VALUE!</v>
      </c>
      <c r="AL2048" s="161" t="e">
        <f t="shared" ref="AL2048:AL2111" si="1155">LEFT(AK2048,SEARCH("|",AK2048,1)-1)</f>
        <v>#VALUE!</v>
      </c>
      <c r="AM2048" s="158" t="str">
        <f t="shared" ref="AM2048:AM2111" si="1156">IF(ISERROR(SEARCH(5,$M2048)),"выходной",IF(LEFT($M2048,1)="5",AK2048,IF(RIGHT($M2048,1)="5",AK2048,AL2048)))</f>
        <v>выходной</v>
      </c>
      <c r="AN2048" s="159" t="e">
        <f>HLOOKUP(SEARCH("6",$M2048)-1,$Q$3:$V2048,$P2048+1,FALSE)</f>
        <v>#VALUE!</v>
      </c>
      <c r="AO2048" s="161" t="e">
        <f t="shared" ref="AO2048:AO2111" si="1157">IF(M2048="6",N2048,IF(LEFT($M2048,1)="6",LEFT($N2048,$Q2048-1),RIGHT($N2048,LEN($N2048)-SEARCH("|",$N2048,AN2048))))</f>
        <v>#VALUE!</v>
      </c>
      <c r="AP2048" s="161" t="e">
        <f t="shared" ref="AP2048:AP2111" si="1158">LEFT(AO2048,SEARCH("|",AO2048,1)-1)</f>
        <v>#VALUE!</v>
      </c>
      <c r="AQ2048" s="162" t="str">
        <f t="shared" ref="AQ2048:AQ2111" si="1159">IF(ISERROR(SEARCH(6,$M2048)),"выходной",IF(LEFT($M2048,1)="6",AO2048,IF(RIGHT($M2048,1)="6",AO2048,AP2048)))</f>
        <v>выходной</v>
      </c>
      <c r="AR2048" s="163" t="e">
        <f>HLOOKUP(SEARCH("7",$M2048)-1,$Q$3:$V2048,$P2048+1,FALSE)</f>
        <v>#VALUE!</v>
      </c>
      <c r="AS2048" s="164" t="str">
        <f t="shared" ref="AS2048:AS2111" si="1160">IF(M2048=7,N2048,IF(ISERROR(SEARCH(7,M2048)=1),"выходной",RIGHT(N2048,LEN(N2048)-AR2048)))</f>
        <v>выходной</v>
      </c>
      <c r="AT2048" s="142"/>
      <c r="AU2048" s="11" t="str">
        <f>IF(ISERROR(VLOOKUP(B2048,'РЕОРГ 2008'!$A:$B,2,FALSE)),"",VLOOKUP(B2048,'РЕОРГ 2008'!$A:$B,2,FALSE))</f>
        <v/>
      </c>
      <c r="AV2048" s="12" t="str">
        <f t="shared" ref="AV2048:AV2111" si="1161">IF(AND(BA2048&lt;&gt;"",AU2048=""),BA2048,IF(AU2048="",$C2048,AU2048))</f>
        <v>Опер.касса №4438/024</v>
      </c>
      <c r="AW2048" s="31" t="e">
        <f>LEFT(#REF!,2)</f>
        <v>#REF!</v>
      </c>
      <c r="AX2048" s="12" t="str">
        <f t="shared" si="1139"/>
        <v>4438/024</v>
      </c>
      <c r="AZ2048" t="str">
        <f>IF(ISERROR(VLOOKUP(B2048,'РЕОРГ 01.08.2009'!$A:$B,2,FALSE)),"",VLOOKUP(B2048,'РЕОРГ 01.08.2009'!$A:$B,2,FALSE))</f>
        <v/>
      </c>
      <c r="BA2048" s="12" t="str">
        <f t="shared" si="1134"/>
        <v>Опер.касса №4438/024</v>
      </c>
      <c r="BB2048" t="e">
        <f>LEFT(#REF!,2)</f>
        <v>#REF!</v>
      </c>
      <c r="BC2048" s="12" t="str">
        <f t="shared" si="1140"/>
        <v>4438/024</v>
      </c>
      <c r="BE2048" t="str">
        <f>IF(ISERROR(VLOOKUP(B2048,'РЕОРГ 01.10.2009'!A:C,3,FALSE)),"",VLOOKUP(B2048,'РЕОРГ 01.10.2009'!A:C,3,FALSE))</f>
        <v>Опер.касса №4438/024</v>
      </c>
      <c r="BF2048" s="12" t="str">
        <f t="shared" si="1135"/>
        <v>Опер.касса №4438/024</v>
      </c>
      <c r="BG2048" t="e">
        <f>LEFT(#REF!,2)</f>
        <v>#REF!</v>
      </c>
      <c r="BH2048" s="12" t="str">
        <f t="shared" si="1141"/>
        <v>4438/024</v>
      </c>
      <c r="BJ2048" t="str">
        <f>IF(ISERROR(VLOOKUP($B2048,'РЕОРГ 01.05.2010'!A:B,2,FALSE)),"",VLOOKUP($B2048,'РЕОРГ 01.05.2010'!A:B,2,FALSE))</f>
        <v/>
      </c>
      <c r="BK2048" s="12" t="str">
        <f t="shared" si="1136"/>
        <v>Опер.касса №5836/065</v>
      </c>
      <c r="BL2048" t="e">
        <f>LEFT(#REF!,2)</f>
        <v>#REF!</v>
      </c>
      <c r="BM2048" s="12" t="str">
        <f t="shared" si="1142"/>
        <v>5836/065</v>
      </c>
      <c r="BO2048" t="str">
        <f>IF(ISERROR(VLOOKUP($B2048,'РЕОРГ 01.08.2010'!A:B,2,FALSE)),"",VLOOKUP($B2048,'РЕОРГ 01.08.2010'!A:B,2,FALSE))</f>
        <v/>
      </c>
      <c r="BP2048" s="12" t="str">
        <f t="shared" si="1137"/>
        <v>Опер.касса №5836/065</v>
      </c>
      <c r="BQ2048" t="e">
        <f>LEFT(#REF!,2)</f>
        <v>#REF!</v>
      </c>
      <c r="BR2048" s="12" t="str">
        <f t="shared" si="1143"/>
        <v>5836/065</v>
      </c>
    </row>
    <row r="2049" spans="1:70" ht="12.75" customHeight="1">
      <c r="A2049" t="str">
        <f t="shared" si="1138"/>
        <v>5836/066</v>
      </c>
      <c r="B2049" s="133">
        <v>2368</v>
      </c>
      <c r="C2049" s="1" t="s">
        <v>8012</v>
      </c>
      <c r="D2049" s="32" t="s">
        <v>1931</v>
      </c>
      <c r="E2049" s="1" t="s">
        <v>7967</v>
      </c>
      <c r="F2049" s="1" t="s">
        <v>9306</v>
      </c>
      <c r="G2049" s="1" t="s">
        <v>10285</v>
      </c>
      <c r="H2049" s="1" t="s">
        <v>2618</v>
      </c>
      <c r="I2049" s="1" t="s">
        <v>2619</v>
      </c>
      <c r="J2049" s="1"/>
      <c r="K2049" s="1">
        <v>0.25</v>
      </c>
      <c r="L2049" s="32" t="s">
        <v>4049</v>
      </c>
      <c r="M2049" s="8" t="s">
        <v>11929</v>
      </c>
      <c r="N2049" s="2" t="s">
        <v>12063</v>
      </c>
      <c r="O2049" s="173"/>
      <c r="P2049" s="168">
        <f t="shared" si="1133"/>
        <v>2046</v>
      </c>
      <c r="Q2049" s="138">
        <f t="shared" ref="Q2049:Q2112" si="1162">SEARCH("|",N2049,1)</f>
        <v>12</v>
      </c>
      <c r="R2049" s="138" t="e">
        <f t="shared" ref="R2049:R2112" si="1163">SEARCH("|",N2049,Q2049+1)</f>
        <v>#VALUE!</v>
      </c>
      <c r="S2049" s="138" t="e">
        <f t="shared" ref="S2049:S2112" si="1164">SEARCH("|",N2049,R2049+1)</f>
        <v>#VALUE!</v>
      </c>
      <c r="T2049" s="138" t="e">
        <f t="shared" ref="T2049:T2112" si="1165">SEARCH("|",N2049,S2049+1)</f>
        <v>#VALUE!</v>
      </c>
      <c r="U2049" s="138" t="e">
        <f t="shared" ref="U2049:U2112" si="1166">SEARCH("|",N2049,T2049+1)</f>
        <v>#VALUE!</v>
      </c>
      <c r="V2049" s="138" t="e">
        <f t="shared" ref="V2049:V2112" si="1167">SEARCH("|",N2049,U2049+1)</f>
        <v>#VALUE!</v>
      </c>
      <c r="W2049" s="158" t="str">
        <f t="shared" si="1144"/>
        <v>10:00 14:00</v>
      </c>
      <c r="X2049" s="159" t="e">
        <f>HLOOKUP(SEARCH("2",$M2049)-1,$Q$3:$V2049,$P2049+1,FALSE)</f>
        <v>#VALUE!</v>
      </c>
      <c r="Y2049" s="160" t="e">
        <f t="shared" si="1145"/>
        <v>#VALUE!</v>
      </c>
      <c r="Z2049" s="161" t="e">
        <f t="shared" si="1146"/>
        <v>#VALUE!</v>
      </c>
      <c r="AA2049" s="158" t="str">
        <f t="shared" si="1147"/>
        <v>выходной</v>
      </c>
      <c r="AB2049" s="159">
        <f>HLOOKUP(SEARCH("3",$M2049)-1,$Q$3:$V2049,$P2049+1,FALSE)</f>
        <v>12</v>
      </c>
      <c r="AC2049" s="160" t="str">
        <f t="shared" si="1148"/>
        <v>10:00 14:00</v>
      </c>
      <c r="AD2049" s="161" t="e">
        <f t="shared" si="1149"/>
        <v>#VALUE!</v>
      </c>
      <c r="AE2049" s="158" t="str">
        <f t="shared" si="1150"/>
        <v>10:00 14:00</v>
      </c>
      <c r="AF2049" s="159" t="e">
        <f>HLOOKUP(SEARCH("4",$M2049)-1,$Q$3:$V2049,$P2049+1,FALSE)</f>
        <v>#VALUE!</v>
      </c>
      <c r="AG2049" s="161" t="e">
        <f t="shared" si="1151"/>
        <v>#VALUE!</v>
      </c>
      <c r="AH2049" s="161" t="e">
        <f t="shared" si="1152"/>
        <v>#VALUE!</v>
      </c>
      <c r="AI2049" s="158" t="str">
        <f t="shared" si="1153"/>
        <v>выходной</v>
      </c>
      <c r="AJ2049" s="159" t="e">
        <f>HLOOKUP(SEARCH("5",$M2049)-1,$Q$3:$V2049,$P2049+1,FALSE)</f>
        <v>#VALUE!</v>
      </c>
      <c r="AK2049" s="161" t="e">
        <f t="shared" si="1154"/>
        <v>#VALUE!</v>
      </c>
      <c r="AL2049" s="161" t="e">
        <f t="shared" si="1155"/>
        <v>#VALUE!</v>
      </c>
      <c r="AM2049" s="158" t="str">
        <f t="shared" si="1156"/>
        <v>выходной</v>
      </c>
      <c r="AN2049" s="159" t="e">
        <f>HLOOKUP(SEARCH("6",$M2049)-1,$Q$3:$V2049,$P2049+1,FALSE)</f>
        <v>#VALUE!</v>
      </c>
      <c r="AO2049" s="161" t="e">
        <f t="shared" si="1157"/>
        <v>#VALUE!</v>
      </c>
      <c r="AP2049" s="161" t="e">
        <f t="shared" si="1158"/>
        <v>#VALUE!</v>
      </c>
      <c r="AQ2049" s="162" t="str">
        <f t="shared" si="1159"/>
        <v>выходной</v>
      </c>
      <c r="AR2049" s="163" t="e">
        <f>HLOOKUP(SEARCH("7",$M2049)-1,$Q$3:$V2049,$P2049+1,FALSE)</f>
        <v>#VALUE!</v>
      </c>
      <c r="AS2049" s="164" t="str">
        <f t="shared" si="1160"/>
        <v>выходной</v>
      </c>
      <c r="AT2049" s="142"/>
      <c r="AU2049" s="11" t="str">
        <f>IF(ISERROR(VLOOKUP(B2049,'РЕОРГ 2008'!$A:$B,2,FALSE)),"",VLOOKUP(B2049,'РЕОРГ 2008'!$A:$B,2,FALSE))</f>
        <v/>
      </c>
      <c r="AV2049" s="12" t="str">
        <f t="shared" si="1161"/>
        <v>Опер.касса №4438/025</v>
      </c>
      <c r="AW2049" s="31" t="e">
        <f>LEFT(#REF!,2)</f>
        <v>#REF!</v>
      </c>
      <c r="AX2049" s="12" t="str">
        <f t="shared" si="1139"/>
        <v>4438/025</v>
      </c>
      <c r="AZ2049" t="str">
        <f>IF(ISERROR(VLOOKUP(B2049,'РЕОРГ 01.08.2009'!$A:$B,2,FALSE)),"",VLOOKUP(B2049,'РЕОРГ 01.08.2009'!$A:$B,2,FALSE))</f>
        <v/>
      </c>
      <c r="BA2049" s="12" t="str">
        <f t="shared" si="1134"/>
        <v>Опер.касса №4438/025</v>
      </c>
      <c r="BB2049" t="e">
        <f>LEFT(#REF!,2)</f>
        <v>#REF!</v>
      </c>
      <c r="BC2049" s="12" t="str">
        <f t="shared" si="1140"/>
        <v>4438/025</v>
      </c>
      <c r="BE2049" t="str">
        <f>IF(ISERROR(VLOOKUP(B2049,'РЕОРГ 01.10.2009'!A:C,3,FALSE)),"",VLOOKUP(B2049,'РЕОРГ 01.10.2009'!A:C,3,FALSE))</f>
        <v>Опер.касса №4438/025</v>
      </c>
      <c r="BF2049" s="12" t="str">
        <f t="shared" si="1135"/>
        <v>Опер.касса №4438/025</v>
      </c>
      <c r="BG2049" t="e">
        <f>LEFT(#REF!,2)</f>
        <v>#REF!</v>
      </c>
      <c r="BH2049" s="12" t="str">
        <f t="shared" si="1141"/>
        <v>4438/025</v>
      </c>
      <c r="BJ2049" t="str">
        <f>IF(ISERROR(VLOOKUP($B2049,'РЕОРГ 01.05.2010'!A:B,2,FALSE)),"",VLOOKUP($B2049,'РЕОРГ 01.05.2010'!A:B,2,FALSE))</f>
        <v/>
      </c>
      <c r="BK2049" s="12" t="str">
        <f t="shared" si="1136"/>
        <v>Опер.касса №5836/066</v>
      </c>
      <c r="BL2049" t="e">
        <f>LEFT(#REF!,2)</f>
        <v>#REF!</v>
      </c>
      <c r="BM2049" s="12" t="str">
        <f t="shared" si="1142"/>
        <v>5836/066</v>
      </c>
      <c r="BO2049" t="str">
        <f>IF(ISERROR(VLOOKUP($B2049,'РЕОРГ 01.08.2010'!A:B,2,FALSE)),"",VLOOKUP($B2049,'РЕОРГ 01.08.2010'!A:B,2,FALSE))</f>
        <v/>
      </c>
      <c r="BP2049" s="12" t="str">
        <f t="shared" si="1137"/>
        <v>Опер.касса №5836/066</v>
      </c>
      <c r="BQ2049" t="e">
        <f>LEFT(#REF!,2)</f>
        <v>#REF!</v>
      </c>
      <c r="BR2049" s="12" t="str">
        <f t="shared" si="1143"/>
        <v>5836/066</v>
      </c>
    </row>
    <row r="2050" spans="1:70" ht="12.75" customHeight="1">
      <c r="A2050" t="str">
        <f t="shared" si="1138"/>
        <v>5836/067</v>
      </c>
      <c r="B2050" s="133">
        <v>2369</v>
      </c>
      <c r="C2050" s="1" t="s">
        <v>8013</v>
      </c>
      <c r="D2050" s="32" t="s">
        <v>1931</v>
      </c>
      <c r="E2050" s="1" t="s">
        <v>7969</v>
      </c>
      <c r="F2050" s="1" t="s">
        <v>9306</v>
      </c>
      <c r="G2050" s="1" t="s">
        <v>10286</v>
      </c>
      <c r="H2050" s="1" t="s">
        <v>2620</v>
      </c>
      <c r="I2050" s="1" t="s">
        <v>2621</v>
      </c>
      <c r="J2050" s="1"/>
      <c r="K2050" s="1">
        <v>0.15</v>
      </c>
      <c r="L2050" s="32" t="s">
        <v>4049</v>
      </c>
      <c r="M2050" s="8" t="s">
        <v>11851</v>
      </c>
      <c r="N2050" s="2" t="s">
        <v>12084</v>
      </c>
      <c r="O2050" s="173"/>
      <c r="P2050" s="168">
        <f t="shared" si="1133"/>
        <v>2047</v>
      </c>
      <c r="Q2050" s="138" t="e">
        <f t="shared" si="1162"/>
        <v>#VALUE!</v>
      </c>
      <c r="R2050" s="138" t="e">
        <f t="shared" si="1163"/>
        <v>#VALUE!</v>
      </c>
      <c r="S2050" s="138" t="e">
        <f t="shared" si="1164"/>
        <v>#VALUE!</v>
      </c>
      <c r="T2050" s="138" t="e">
        <f t="shared" si="1165"/>
        <v>#VALUE!</v>
      </c>
      <c r="U2050" s="138" t="e">
        <f t="shared" si="1166"/>
        <v>#VALUE!</v>
      </c>
      <c r="V2050" s="138" t="e">
        <f t="shared" si="1167"/>
        <v>#VALUE!</v>
      </c>
      <c r="W2050" s="158" t="str">
        <f t="shared" si="1144"/>
        <v>выходной</v>
      </c>
      <c r="X2050" s="159" t="e">
        <f>HLOOKUP(SEARCH("2",$M2050)-1,$Q$3:$V2050,$P2050+1,FALSE)</f>
        <v>#N/A</v>
      </c>
      <c r="Y2050" s="160" t="str">
        <f t="shared" si="1145"/>
        <v>08:00 13:00</v>
      </c>
      <c r="Z2050" s="161" t="e">
        <f t="shared" si="1146"/>
        <v>#VALUE!</v>
      </c>
      <c r="AA2050" s="158" t="str">
        <f t="shared" si="1147"/>
        <v>08:00 13:00</v>
      </c>
      <c r="AB2050" s="159" t="e">
        <f>HLOOKUP(SEARCH("3",$M2050)-1,$Q$3:$V2050,$P2050+1,FALSE)</f>
        <v>#VALUE!</v>
      </c>
      <c r="AC2050" s="160" t="e">
        <f t="shared" si="1148"/>
        <v>#VALUE!</v>
      </c>
      <c r="AD2050" s="161" t="e">
        <f t="shared" si="1149"/>
        <v>#VALUE!</v>
      </c>
      <c r="AE2050" s="158" t="str">
        <f t="shared" si="1150"/>
        <v>выходной</v>
      </c>
      <c r="AF2050" s="159" t="e">
        <f>HLOOKUP(SEARCH("4",$M2050)-1,$Q$3:$V2050,$P2050+1,FALSE)</f>
        <v>#VALUE!</v>
      </c>
      <c r="AG2050" s="161" t="e">
        <f t="shared" si="1151"/>
        <v>#VALUE!</v>
      </c>
      <c r="AH2050" s="161" t="e">
        <f t="shared" si="1152"/>
        <v>#VALUE!</v>
      </c>
      <c r="AI2050" s="158" t="str">
        <f t="shared" si="1153"/>
        <v>выходной</v>
      </c>
      <c r="AJ2050" s="159" t="e">
        <f>HLOOKUP(SEARCH("5",$M2050)-1,$Q$3:$V2050,$P2050+1,FALSE)</f>
        <v>#VALUE!</v>
      </c>
      <c r="AK2050" s="161" t="e">
        <f t="shared" si="1154"/>
        <v>#VALUE!</v>
      </c>
      <c r="AL2050" s="161" t="e">
        <f t="shared" si="1155"/>
        <v>#VALUE!</v>
      </c>
      <c r="AM2050" s="158" t="str">
        <f t="shared" si="1156"/>
        <v>выходной</v>
      </c>
      <c r="AN2050" s="159" t="e">
        <f>HLOOKUP(SEARCH("6",$M2050)-1,$Q$3:$V2050,$P2050+1,FALSE)</f>
        <v>#VALUE!</v>
      </c>
      <c r="AO2050" s="161" t="e">
        <f t="shared" si="1157"/>
        <v>#VALUE!</v>
      </c>
      <c r="AP2050" s="161" t="e">
        <f t="shared" si="1158"/>
        <v>#VALUE!</v>
      </c>
      <c r="AQ2050" s="162" t="str">
        <f t="shared" si="1159"/>
        <v>выходной</v>
      </c>
      <c r="AR2050" s="163" t="e">
        <f>HLOOKUP(SEARCH("7",$M2050)-1,$Q$3:$V2050,$P2050+1,FALSE)</f>
        <v>#VALUE!</v>
      </c>
      <c r="AS2050" s="164" t="str">
        <f t="shared" si="1160"/>
        <v>выходной</v>
      </c>
      <c r="AT2050" s="142"/>
      <c r="AU2050" s="11" t="str">
        <f>IF(ISERROR(VLOOKUP(B2050,'РЕОРГ 2008'!$A:$B,2,FALSE)),"",VLOOKUP(B2050,'РЕОРГ 2008'!$A:$B,2,FALSE))</f>
        <v/>
      </c>
      <c r="AV2050" s="12" t="str">
        <f t="shared" si="1161"/>
        <v>Опер.касса №4438/028</v>
      </c>
      <c r="AW2050" s="31" t="e">
        <f>LEFT(#REF!,2)</f>
        <v>#REF!</v>
      </c>
      <c r="AX2050" s="12" t="str">
        <f t="shared" si="1139"/>
        <v>4438/028</v>
      </c>
      <c r="AZ2050" t="str">
        <f>IF(ISERROR(VLOOKUP(B2050,'РЕОРГ 01.08.2009'!$A:$B,2,FALSE)),"",VLOOKUP(B2050,'РЕОРГ 01.08.2009'!$A:$B,2,FALSE))</f>
        <v/>
      </c>
      <c r="BA2050" s="12" t="str">
        <f t="shared" si="1134"/>
        <v>Опер.касса №4438/028</v>
      </c>
      <c r="BB2050" t="e">
        <f>LEFT(#REF!,2)</f>
        <v>#REF!</v>
      </c>
      <c r="BC2050" s="12" t="str">
        <f t="shared" si="1140"/>
        <v>4438/028</v>
      </c>
      <c r="BE2050" t="str">
        <f>IF(ISERROR(VLOOKUP(B2050,'РЕОРГ 01.10.2009'!A:C,3,FALSE)),"",VLOOKUP(B2050,'РЕОРГ 01.10.2009'!A:C,3,FALSE))</f>
        <v>Опер.касса №4438/028</v>
      </c>
      <c r="BF2050" s="12" t="str">
        <f t="shared" si="1135"/>
        <v>Опер.касса №4438/028</v>
      </c>
      <c r="BG2050" t="e">
        <f>LEFT(#REF!,2)</f>
        <v>#REF!</v>
      </c>
      <c r="BH2050" s="12" t="str">
        <f t="shared" si="1141"/>
        <v>4438/028</v>
      </c>
      <c r="BJ2050" t="str">
        <f>IF(ISERROR(VLOOKUP($B2050,'РЕОРГ 01.05.2010'!A:B,2,FALSE)),"",VLOOKUP($B2050,'РЕОРГ 01.05.2010'!A:B,2,FALSE))</f>
        <v/>
      </c>
      <c r="BK2050" s="12" t="str">
        <f t="shared" si="1136"/>
        <v>Опер.касса №5836/067</v>
      </c>
      <c r="BL2050" t="e">
        <f>LEFT(#REF!,2)</f>
        <v>#REF!</v>
      </c>
      <c r="BM2050" s="12" t="str">
        <f t="shared" si="1142"/>
        <v>5836/067</v>
      </c>
      <c r="BO2050" t="str">
        <f>IF(ISERROR(VLOOKUP($B2050,'РЕОРГ 01.08.2010'!A:B,2,FALSE)),"",VLOOKUP($B2050,'РЕОРГ 01.08.2010'!A:B,2,FALSE))</f>
        <v/>
      </c>
      <c r="BP2050" s="12" t="str">
        <f t="shared" si="1137"/>
        <v>Опер.касса №5836/067</v>
      </c>
      <c r="BQ2050" t="e">
        <f>LEFT(#REF!,2)</f>
        <v>#REF!</v>
      </c>
      <c r="BR2050" s="12" t="str">
        <f t="shared" si="1143"/>
        <v>5836/067</v>
      </c>
    </row>
    <row r="2051" spans="1:70" ht="12.75" customHeight="1">
      <c r="A2051" t="str">
        <f t="shared" si="1138"/>
        <v>5836/068</v>
      </c>
      <c r="B2051" s="133">
        <v>2370</v>
      </c>
      <c r="C2051" s="1" t="s">
        <v>8014</v>
      </c>
      <c r="D2051" s="32" t="s">
        <v>1931</v>
      </c>
      <c r="E2051" s="1" t="s">
        <v>7971</v>
      </c>
      <c r="F2051" s="1" t="s">
        <v>9306</v>
      </c>
      <c r="G2051" s="1" t="s">
        <v>10287</v>
      </c>
      <c r="H2051" s="1" t="s">
        <v>2622</v>
      </c>
      <c r="I2051" s="1" t="s">
        <v>2623</v>
      </c>
      <c r="J2051" s="1"/>
      <c r="K2051" s="1">
        <v>0.4</v>
      </c>
      <c r="L2051" s="32" t="s">
        <v>4049</v>
      </c>
      <c r="M2051" s="8" t="s">
        <v>11991</v>
      </c>
      <c r="N2051" s="2" t="s">
        <v>12785</v>
      </c>
      <c r="O2051" s="173"/>
      <c r="P2051" s="168">
        <f t="shared" si="1133"/>
        <v>2048</v>
      </c>
      <c r="Q2051" s="138">
        <f t="shared" si="1162"/>
        <v>12</v>
      </c>
      <c r="R2051" s="138">
        <f t="shared" si="1163"/>
        <v>24</v>
      </c>
      <c r="S2051" s="138" t="e">
        <f t="shared" si="1164"/>
        <v>#VALUE!</v>
      </c>
      <c r="T2051" s="138" t="e">
        <f t="shared" si="1165"/>
        <v>#VALUE!</v>
      </c>
      <c r="U2051" s="138" t="e">
        <f t="shared" si="1166"/>
        <v>#VALUE!</v>
      </c>
      <c r="V2051" s="138" t="e">
        <f t="shared" si="1167"/>
        <v>#VALUE!</v>
      </c>
      <c r="W2051" s="158" t="str">
        <f t="shared" si="1144"/>
        <v>08:00 13:00</v>
      </c>
      <c r="X2051" s="159" t="e">
        <f>HLOOKUP(SEARCH("2",$M2051)-1,$Q$3:$V2051,$P2051+1,FALSE)</f>
        <v>#VALUE!</v>
      </c>
      <c r="Y2051" s="160" t="e">
        <f t="shared" si="1145"/>
        <v>#VALUE!</v>
      </c>
      <c r="Z2051" s="161" t="e">
        <f t="shared" si="1146"/>
        <v>#VALUE!</v>
      </c>
      <c r="AA2051" s="158" t="str">
        <f t="shared" si="1147"/>
        <v>выходной</v>
      </c>
      <c r="AB2051" s="159">
        <f>HLOOKUP(SEARCH("3",$M2051)-1,$Q$3:$V2051,$P2051+1,FALSE)</f>
        <v>12</v>
      </c>
      <c r="AC2051" s="160" t="str">
        <f t="shared" si="1148"/>
        <v>08:00 12:00|08:00 12:00</v>
      </c>
      <c r="AD2051" s="161" t="str">
        <f t="shared" si="1149"/>
        <v>08:00 12:00</v>
      </c>
      <c r="AE2051" s="158" t="str">
        <f t="shared" si="1150"/>
        <v>08:00 12:00</v>
      </c>
      <c r="AF2051" s="159" t="e">
        <f>HLOOKUP(SEARCH("4",$M2051)-1,$Q$3:$V2051,$P2051+1,FALSE)</f>
        <v>#VALUE!</v>
      </c>
      <c r="AG2051" s="161" t="e">
        <f t="shared" si="1151"/>
        <v>#VALUE!</v>
      </c>
      <c r="AH2051" s="161" t="e">
        <f t="shared" si="1152"/>
        <v>#VALUE!</v>
      </c>
      <c r="AI2051" s="158" t="str">
        <f t="shared" si="1153"/>
        <v>выходной</v>
      </c>
      <c r="AJ2051" s="159">
        <f>HLOOKUP(SEARCH("5",$M2051)-1,$Q$3:$V2051,$P2051+1,FALSE)</f>
        <v>24</v>
      </c>
      <c r="AK2051" s="161" t="str">
        <f t="shared" si="1154"/>
        <v>08:00 12:00</v>
      </c>
      <c r="AL2051" s="161" t="e">
        <f t="shared" si="1155"/>
        <v>#VALUE!</v>
      </c>
      <c r="AM2051" s="158" t="str">
        <f t="shared" si="1156"/>
        <v>08:00 12:00</v>
      </c>
      <c r="AN2051" s="159" t="e">
        <f>HLOOKUP(SEARCH("6",$M2051)-1,$Q$3:$V2051,$P2051+1,FALSE)</f>
        <v>#VALUE!</v>
      </c>
      <c r="AO2051" s="161" t="e">
        <f t="shared" si="1157"/>
        <v>#VALUE!</v>
      </c>
      <c r="AP2051" s="161" t="e">
        <f t="shared" si="1158"/>
        <v>#VALUE!</v>
      </c>
      <c r="AQ2051" s="162" t="str">
        <f t="shared" si="1159"/>
        <v>выходной</v>
      </c>
      <c r="AR2051" s="163" t="e">
        <f>HLOOKUP(SEARCH("7",$M2051)-1,$Q$3:$V2051,$P2051+1,FALSE)</f>
        <v>#VALUE!</v>
      </c>
      <c r="AS2051" s="164" t="str">
        <f t="shared" si="1160"/>
        <v>выходной</v>
      </c>
      <c r="AT2051" s="142"/>
      <c r="AU2051" s="11" t="str">
        <f>IF(ISERROR(VLOOKUP(B2051,'РЕОРГ 2008'!$A:$B,2,FALSE)),"",VLOOKUP(B2051,'РЕОРГ 2008'!$A:$B,2,FALSE))</f>
        <v/>
      </c>
      <c r="AV2051" s="12" t="str">
        <f t="shared" si="1161"/>
        <v>Опер.касса №4438/030</v>
      </c>
      <c r="AW2051" s="31" t="e">
        <f>LEFT(#REF!,2)</f>
        <v>#REF!</v>
      </c>
      <c r="AX2051" s="12" t="str">
        <f t="shared" si="1139"/>
        <v>4438/030</v>
      </c>
      <c r="AZ2051" t="str">
        <f>IF(ISERROR(VLOOKUP(B2051,'РЕОРГ 01.08.2009'!$A:$B,2,FALSE)),"",VLOOKUP(B2051,'РЕОРГ 01.08.2009'!$A:$B,2,FALSE))</f>
        <v/>
      </c>
      <c r="BA2051" s="12" t="str">
        <f t="shared" si="1134"/>
        <v>Опер.касса №4438/030</v>
      </c>
      <c r="BB2051" t="e">
        <f>LEFT(#REF!,2)</f>
        <v>#REF!</v>
      </c>
      <c r="BC2051" s="12" t="str">
        <f t="shared" si="1140"/>
        <v>4438/030</v>
      </c>
      <c r="BE2051" t="str">
        <f>IF(ISERROR(VLOOKUP(B2051,'РЕОРГ 01.10.2009'!A:C,3,FALSE)),"",VLOOKUP(B2051,'РЕОРГ 01.10.2009'!A:C,3,FALSE))</f>
        <v>Опер.касса №4438/030</v>
      </c>
      <c r="BF2051" s="12" t="str">
        <f t="shared" si="1135"/>
        <v>Опер.касса №4438/030</v>
      </c>
      <c r="BG2051" t="e">
        <f>LEFT(#REF!,2)</f>
        <v>#REF!</v>
      </c>
      <c r="BH2051" s="12" t="str">
        <f t="shared" si="1141"/>
        <v>4438/030</v>
      </c>
      <c r="BJ2051" t="str">
        <f>IF(ISERROR(VLOOKUP($B2051,'РЕОРГ 01.05.2010'!A:B,2,FALSE)),"",VLOOKUP($B2051,'РЕОРГ 01.05.2010'!A:B,2,FALSE))</f>
        <v/>
      </c>
      <c r="BK2051" s="12" t="str">
        <f t="shared" si="1136"/>
        <v>Опер.касса №5836/068</v>
      </c>
      <c r="BL2051" t="e">
        <f>LEFT(#REF!,2)</f>
        <v>#REF!</v>
      </c>
      <c r="BM2051" s="12" t="str">
        <f t="shared" si="1142"/>
        <v>5836/068</v>
      </c>
      <c r="BO2051" t="str">
        <f>IF(ISERROR(VLOOKUP($B2051,'РЕОРГ 01.08.2010'!A:B,2,FALSE)),"",VLOOKUP($B2051,'РЕОРГ 01.08.2010'!A:B,2,FALSE))</f>
        <v/>
      </c>
      <c r="BP2051" s="12" t="str">
        <f t="shared" si="1137"/>
        <v>Опер.касса №5836/068</v>
      </c>
      <c r="BQ2051" t="e">
        <f>LEFT(#REF!,2)</f>
        <v>#REF!</v>
      </c>
      <c r="BR2051" s="12" t="str">
        <f t="shared" si="1143"/>
        <v>5836/068</v>
      </c>
    </row>
    <row r="2052" spans="1:70" ht="12.75" customHeight="1">
      <c r="A2052" t="str">
        <f t="shared" si="1138"/>
        <v>5836/069</v>
      </c>
      <c r="B2052" s="133">
        <v>2371</v>
      </c>
      <c r="C2052" s="1" t="s">
        <v>8015</v>
      </c>
      <c r="D2052" s="32" t="s">
        <v>1931</v>
      </c>
      <c r="E2052" s="1" t="s">
        <v>7973</v>
      </c>
      <c r="F2052" s="1" t="s">
        <v>9306</v>
      </c>
      <c r="G2052" s="1" t="s">
        <v>10288</v>
      </c>
      <c r="H2052" s="1" t="s">
        <v>2624</v>
      </c>
      <c r="I2052" s="1" t="s">
        <v>2625</v>
      </c>
      <c r="J2052" s="1"/>
      <c r="K2052" s="1">
        <v>0.4</v>
      </c>
      <c r="L2052" s="32" t="s">
        <v>4049</v>
      </c>
      <c r="M2052" s="8" t="s">
        <v>11991</v>
      </c>
      <c r="N2052" s="2" t="s">
        <v>12096</v>
      </c>
      <c r="O2052" s="173"/>
      <c r="P2052" s="168">
        <f t="shared" si="1133"/>
        <v>2049</v>
      </c>
      <c r="Q2052" s="138">
        <f t="shared" si="1162"/>
        <v>12</v>
      </c>
      <c r="R2052" s="138">
        <f t="shared" si="1163"/>
        <v>24</v>
      </c>
      <c r="S2052" s="138" t="e">
        <f t="shared" si="1164"/>
        <v>#VALUE!</v>
      </c>
      <c r="T2052" s="138" t="e">
        <f t="shared" si="1165"/>
        <v>#VALUE!</v>
      </c>
      <c r="U2052" s="138" t="e">
        <f t="shared" si="1166"/>
        <v>#VALUE!</v>
      </c>
      <c r="V2052" s="138" t="e">
        <f t="shared" si="1167"/>
        <v>#VALUE!</v>
      </c>
      <c r="W2052" s="158" t="str">
        <f t="shared" si="1144"/>
        <v>09:00 14:00</v>
      </c>
      <c r="X2052" s="159" t="e">
        <f>HLOOKUP(SEARCH("2",$M2052)-1,$Q$3:$V2052,$P2052+1,FALSE)</f>
        <v>#VALUE!</v>
      </c>
      <c r="Y2052" s="160" t="e">
        <f t="shared" si="1145"/>
        <v>#VALUE!</v>
      </c>
      <c r="Z2052" s="161" t="e">
        <f t="shared" si="1146"/>
        <v>#VALUE!</v>
      </c>
      <c r="AA2052" s="158" t="str">
        <f t="shared" si="1147"/>
        <v>выходной</v>
      </c>
      <c r="AB2052" s="159">
        <f>HLOOKUP(SEARCH("3",$M2052)-1,$Q$3:$V2052,$P2052+1,FALSE)</f>
        <v>12</v>
      </c>
      <c r="AC2052" s="160" t="str">
        <f t="shared" si="1148"/>
        <v>09:00 13:00|09:00 13:00</v>
      </c>
      <c r="AD2052" s="161" t="str">
        <f t="shared" si="1149"/>
        <v>09:00 13:00</v>
      </c>
      <c r="AE2052" s="158" t="str">
        <f t="shared" si="1150"/>
        <v>09:00 13:00</v>
      </c>
      <c r="AF2052" s="159" t="e">
        <f>HLOOKUP(SEARCH("4",$M2052)-1,$Q$3:$V2052,$P2052+1,FALSE)</f>
        <v>#VALUE!</v>
      </c>
      <c r="AG2052" s="161" t="e">
        <f t="shared" si="1151"/>
        <v>#VALUE!</v>
      </c>
      <c r="AH2052" s="161" t="e">
        <f t="shared" si="1152"/>
        <v>#VALUE!</v>
      </c>
      <c r="AI2052" s="158" t="str">
        <f t="shared" si="1153"/>
        <v>выходной</v>
      </c>
      <c r="AJ2052" s="159">
        <f>HLOOKUP(SEARCH("5",$M2052)-1,$Q$3:$V2052,$P2052+1,FALSE)</f>
        <v>24</v>
      </c>
      <c r="AK2052" s="161" t="str">
        <f t="shared" si="1154"/>
        <v>09:00 13:00</v>
      </c>
      <c r="AL2052" s="161" t="e">
        <f t="shared" si="1155"/>
        <v>#VALUE!</v>
      </c>
      <c r="AM2052" s="158" t="str">
        <f t="shared" si="1156"/>
        <v>09:00 13:00</v>
      </c>
      <c r="AN2052" s="159" t="e">
        <f>HLOOKUP(SEARCH("6",$M2052)-1,$Q$3:$V2052,$P2052+1,FALSE)</f>
        <v>#VALUE!</v>
      </c>
      <c r="AO2052" s="161" t="e">
        <f t="shared" si="1157"/>
        <v>#VALUE!</v>
      </c>
      <c r="AP2052" s="161" t="e">
        <f t="shared" si="1158"/>
        <v>#VALUE!</v>
      </c>
      <c r="AQ2052" s="162" t="str">
        <f t="shared" si="1159"/>
        <v>выходной</v>
      </c>
      <c r="AR2052" s="163" t="e">
        <f>HLOOKUP(SEARCH("7",$M2052)-1,$Q$3:$V2052,$P2052+1,FALSE)</f>
        <v>#VALUE!</v>
      </c>
      <c r="AS2052" s="164" t="str">
        <f t="shared" si="1160"/>
        <v>выходной</v>
      </c>
      <c r="AT2052" s="142"/>
      <c r="AU2052" s="11" t="str">
        <f>IF(ISERROR(VLOOKUP(B2052,'РЕОРГ 2008'!$A:$B,2,FALSE)),"",VLOOKUP(B2052,'РЕОРГ 2008'!$A:$B,2,FALSE))</f>
        <v/>
      </c>
      <c r="AV2052" s="12" t="str">
        <f t="shared" si="1161"/>
        <v>Опер.касса №4438/031</v>
      </c>
      <c r="AW2052" s="31" t="e">
        <f>LEFT(#REF!,2)</f>
        <v>#REF!</v>
      </c>
      <c r="AX2052" s="12" t="str">
        <f t="shared" si="1139"/>
        <v>4438/031</v>
      </c>
      <c r="AZ2052" t="str">
        <f>IF(ISERROR(VLOOKUP(B2052,'РЕОРГ 01.08.2009'!$A:$B,2,FALSE)),"",VLOOKUP(B2052,'РЕОРГ 01.08.2009'!$A:$B,2,FALSE))</f>
        <v/>
      </c>
      <c r="BA2052" s="12" t="str">
        <f t="shared" si="1134"/>
        <v>Опер.касса №4438/031</v>
      </c>
      <c r="BB2052" t="e">
        <f>LEFT(#REF!,2)</f>
        <v>#REF!</v>
      </c>
      <c r="BC2052" s="12" t="str">
        <f t="shared" si="1140"/>
        <v>4438/031</v>
      </c>
      <c r="BE2052" t="str">
        <f>IF(ISERROR(VLOOKUP(B2052,'РЕОРГ 01.10.2009'!A:C,3,FALSE)),"",VLOOKUP(B2052,'РЕОРГ 01.10.2009'!A:C,3,FALSE))</f>
        <v>Опер.касса №4438/031</v>
      </c>
      <c r="BF2052" s="12" t="str">
        <f t="shared" si="1135"/>
        <v>Опер.касса №4438/031</v>
      </c>
      <c r="BG2052" t="e">
        <f>LEFT(#REF!,2)</f>
        <v>#REF!</v>
      </c>
      <c r="BH2052" s="12" t="str">
        <f t="shared" si="1141"/>
        <v>4438/031</v>
      </c>
      <c r="BJ2052" t="str">
        <f>IF(ISERROR(VLOOKUP($B2052,'РЕОРГ 01.05.2010'!A:B,2,FALSE)),"",VLOOKUP($B2052,'РЕОРГ 01.05.2010'!A:B,2,FALSE))</f>
        <v/>
      </c>
      <c r="BK2052" s="12" t="str">
        <f t="shared" si="1136"/>
        <v>Опер.касса №5836/069</v>
      </c>
      <c r="BL2052" t="e">
        <f>LEFT(#REF!,2)</f>
        <v>#REF!</v>
      </c>
      <c r="BM2052" s="12" t="str">
        <f t="shared" si="1142"/>
        <v>5836/069</v>
      </c>
      <c r="BO2052" t="str">
        <f>IF(ISERROR(VLOOKUP($B2052,'РЕОРГ 01.08.2010'!A:B,2,FALSE)),"",VLOOKUP($B2052,'РЕОРГ 01.08.2010'!A:B,2,FALSE))</f>
        <v/>
      </c>
      <c r="BP2052" s="12" t="str">
        <f t="shared" si="1137"/>
        <v>Опер.касса №5836/069</v>
      </c>
      <c r="BQ2052" t="e">
        <f>LEFT(#REF!,2)</f>
        <v>#REF!</v>
      </c>
      <c r="BR2052" s="12" t="str">
        <f t="shared" si="1143"/>
        <v>5836/069</v>
      </c>
    </row>
    <row r="2053" spans="1:70" ht="12.75" customHeight="1">
      <c r="A2053" t="str">
        <f t="shared" si="1138"/>
        <v>5836/070</v>
      </c>
      <c r="B2053" s="133">
        <v>2372</v>
      </c>
      <c r="C2053" s="1" t="s">
        <v>8016</v>
      </c>
      <c r="D2053" s="32" t="s">
        <v>1931</v>
      </c>
      <c r="E2053" s="1" t="s">
        <v>7975</v>
      </c>
      <c r="F2053" s="1" t="s">
        <v>9306</v>
      </c>
      <c r="G2053" s="1" t="s">
        <v>8030</v>
      </c>
      <c r="H2053" s="1" t="s">
        <v>2626</v>
      </c>
      <c r="I2053" s="1" t="s">
        <v>2627</v>
      </c>
      <c r="J2053" s="1"/>
      <c r="K2053" s="1">
        <v>0.25</v>
      </c>
      <c r="L2053" s="32" t="s">
        <v>4049</v>
      </c>
      <c r="M2053" s="8" t="s">
        <v>11941</v>
      </c>
      <c r="N2053" s="2" t="s">
        <v>12086</v>
      </c>
      <c r="O2053" s="173"/>
      <c r="P2053" s="168">
        <f t="shared" ref="P2053:P2116" si="1168">P2052+1</f>
        <v>2050</v>
      </c>
      <c r="Q2053" s="138">
        <f t="shared" si="1162"/>
        <v>12</v>
      </c>
      <c r="R2053" s="138" t="e">
        <f t="shared" si="1163"/>
        <v>#VALUE!</v>
      </c>
      <c r="S2053" s="138" t="e">
        <f t="shared" si="1164"/>
        <v>#VALUE!</v>
      </c>
      <c r="T2053" s="138" t="e">
        <f t="shared" si="1165"/>
        <v>#VALUE!</v>
      </c>
      <c r="U2053" s="138" t="e">
        <f t="shared" si="1166"/>
        <v>#VALUE!</v>
      </c>
      <c r="V2053" s="138" t="e">
        <f t="shared" si="1167"/>
        <v>#VALUE!</v>
      </c>
      <c r="W2053" s="158" t="str">
        <f t="shared" si="1144"/>
        <v>08:00 12:00</v>
      </c>
      <c r="X2053" s="159" t="e">
        <f>HLOOKUP(SEARCH("2",$M2053)-1,$Q$3:$V2053,$P2053+1,FALSE)</f>
        <v>#VALUE!</v>
      </c>
      <c r="Y2053" s="160" t="e">
        <f t="shared" si="1145"/>
        <v>#VALUE!</v>
      </c>
      <c r="Z2053" s="161" t="e">
        <f t="shared" si="1146"/>
        <v>#VALUE!</v>
      </c>
      <c r="AA2053" s="158" t="str">
        <f t="shared" si="1147"/>
        <v>выходной</v>
      </c>
      <c r="AB2053" s="159" t="e">
        <f>HLOOKUP(SEARCH("3",$M2053)-1,$Q$3:$V2053,$P2053+1,FALSE)</f>
        <v>#VALUE!</v>
      </c>
      <c r="AC2053" s="160" t="e">
        <f t="shared" si="1148"/>
        <v>#VALUE!</v>
      </c>
      <c r="AD2053" s="161" t="e">
        <f t="shared" si="1149"/>
        <v>#VALUE!</v>
      </c>
      <c r="AE2053" s="158" t="str">
        <f t="shared" si="1150"/>
        <v>выходной</v>
      </c>
      <c r="AF2053" s="159">
        <f>HLOOKUP(SEARCH("4",$M2053)-1,$Q$3:$V2053,$P2053+1,FALSE)</f>
        <v>12</v>
      </c>
      <c r="AG2053" s="161" t="str">
        <f t="shared" si="1151"/>
        <v>08:00 12:00</v>
      </c>
      <c r="AH2053" s="161" t="e">
        <f t="shared" si="1152"/>
        <v>#VALUE!</v>
      </c>
      <c r="AI2053" s="158" t="str">
        <f t="shared" si="1153"/>
        <v>08:00 12:00</v>
      </c>
      <c r="AJ2053" s="159" t="e">
        <f>HLOOKUP(SEARCH("5",$M2053)-1,$Q$3:$V2053,$P2053+1,FALSE)</f>
        <v>#VALUE!</v>
      </c>
      <c r="AK2053" s="161" t="e">
        <f t="shared" si="1154"/>
        <v>#VALUE!</v>
      </c>
      <c r="AL2053" s="161" t="e">
        <f t="shared" si="1155"/>
        <v>#VALUE!</v>
      </c>
      <c r="AM2053" s="158" t="str">
        <f t="shared" si="1156"/>
        <v>выходной</v>
      </c>
      <c r="AN2053" s="159" t="e">
        <f>HLOOKUP(SEARCH("6",$M2053)-1,$Q$3:$V2053,$P2053+1,FALSE)</f>
        <v>#VALUE!</v>
      </c>
      <c r="AO2053" s="161" t="e">
        <f t="shared" si="1157"/>
        <v>#VALUE!</v>
      </c>
      <c r="AP2053" s="161" t="e">
        <f t="shared" si="1158"/>
        <v>#VALUE!</v>
      </c>
      <c r="AQ2053" s="162" t="str">
        <f t="shared" si="1159"/>
        <v>выходной</v>
      </c>
      <c r="AR2053" s="163" t="e">
        <f>HLOOKUP(SEARCH("7",$M2053)-1,$Q$3:$V2053,$P2053+1,FALSE)</f>
        <v>#VALUE!</v>
      </c>
      <c r="AS2053" s="164" t="str">
        <f t="shared" si="1160"/>
        <v>выходной</v>
      </c>
      <c r="AT2053" s="142"/>
      <c r="AU2053" s="11" t="str">
        <f>IF(ISERROR(VLOOKUP(B2053,'РЕОРГ 2008'!$A:$B,2,FALSE)),"",VLOOKUP(B2053,'РЕОРГ 2008'!$A:$B,2,FALSE))</f>
        <v/>
      </c>
      <c r="AV2053" s="12" t="str">
        <f t="shared" si="1161"/>
        <v>Опер.касса №4438/032</v>
      </c>
      <c r="AW2053" s="31" t="e">
        <f>LEFT(#REF!,2)</f>
        <v>#REF!</v>
      </c>
      <c r="AX2053" s="12" t="str">
        <f t="shared" si="1139"/>
        <v>4438/032</v>
      </c>
      <c r="AZ2053" t="str">
        <f>IF(ISERROR(VLOOKUP(B2053,'РЕОРГ 01.08.2009'!$A:$B,2,FALSE)),"",VLOOKUP(B2053,'РЕОРГ 01.08.2009'!$A:$B,2,FALSE))</f>
        <v/>
      </c>
      <c r="BA2053" s="12" t="str">
        <f t="shared" si="1134"/>
        <v>Опер.касса №4438/032</v>
      </c>
      <c r="BB2053" t="e">
        <f>LEFT(#REF!,2)</f>
        <v>#REF!</v>
      </c>
      <c r="BC2053" s="12" t="str">
        <f t="shared" si="1140"/>
        <v>4438/032</v>
      </c>
      <c r="BE2053" t="str">
        <f>IF(ISERROR(VLOOKUP(B2053,'РЕОРГ 01.10.2009'!A:C,3,FALSE)),"",VLOOKUP(B2053,'РЕОРГ 01.10.2009'!A:C,3,FALSE))</f>
        <v>Опер.касса №4438/032</v>
      </c>
      <c r="BF2053" s="12" t="str">
        <f t="shared" si="1135"/>
        <v>Опер.касса №4438/032</v>
      </c>
      <c r="BG2053" t="e">
        <f>LEFT(#REF!,2)</f>
        <v>#REF!</v>
      </c>
      <c r="BH2053" s="12" t="str">
        <f t="shared" si="1141"/>
        <v>4438/032</v>
      </c>
      <c r="BJ2053" t="str">
        <f>IF(ISERROR(VLOOKUP($B2053,'РЕОРГ 01.05.2010'!A:B,2,FALSE)),"",VLOOKUP($B2053,'РЕОРГ 01.05.2010'!A:B,2,FALSE))</f>
        <v/>
      </c>
      <c r="BK2053" s="12" t="str">
        <f t="shared" si="1136"/>
        <v>Опер.касса №5836/070</v>
      </c>
      <c r="BL2053" t="e">
        <f>LEFT(#REF!,2)</f>
        <v>#REF!</v>
      </c>
      <c r="BM2053" s="12" t="str">
        <f t="shared" si="1142"/>
        <v>5836/070</v>
      </c>
      <c r="BO2053" t="str">
        <f>IF(ISERROR(VLOOKUP($B2053,'РЕОРГ 01.08.2010'!A:B,2,FALSE)),"",VLOOKUP($B2053,'РЕОРГ 01.08.2010'!A:B,2,FALSE))</f>
        <v/>
      </c>
      <c r="BP2053" s="12" t="str">
        <f t="shared" si="1137"/>
        <v>Опер.касса №5836/070</v>
      </c>
      <c r="BQ2053" t="e">
        <f>LEFT(#REF!,2)</f>
        <v>#REF!</v>
      </c>
      <c r="BR2053" s="12" t="str">
        <f t="shared" si="1143"/>
        <v>5836/070</v>
      </c>
    </row>
    <row r="2054" spans="1:70" ht="12.75" customHeight="1">
      <c r="A2054" t="str">
        <f t="shared" si="1138"/>
        <v>5836/071</v>
      </c>
      <c r="B2054" s="133">
        <v>2373</v>
      </c>
      <c r="C2054" s="1" t="s">
        <v>8017</v>
      </c>
      <c r="D2054" s="32" t="s">
        <v>7017</v>
      </c>
      <c r="E2054" s="1" t="s">
        <v>7685</v>
      </c>
      <c r="F2054" s="1" t="s">
        <v>9306</v>
      </c>
      <c r="G2054" s="1" t="s">
        <v>7686</v>
      </c>
      <c r="H2054" s="1" t="s">
        <v>2628</v>
      </c>
      <c r="I2054" s="1" t="s">
        <v>2629</v>
      </c>
      <c r="J2054" s="1"/>
      <c r="K2054" s="1">
        <v>9.25</v>
      </c>
      <c r="L2054" s="32" t="s">
        <v>4049</v>
      </c>
      <c r="M2054" s="8" t="s">
        <v>11771</v>
      </c>
      <c r="N2054" s="2" t="s">
        <v>12786</v>
      </c>
      <c r="O2054" s="173"/>
      <c r="P2054" s="168">
        <f t="shared" si="1168"/>
        <v>2051</v>
      </c>
      <c r="Q2054" s="138">
        <f t="shared" si="1162"/>
        <v>12</v>
      </c>
      <c r="R2054" s="138">
        <f t="shared" si="1163"/>
        <v>24</v>
      </c>
      <c r="S2054" s="138">
        <f t="shared" si="1164"/>
        <v>36</v>
      </c>
      <c r="T2054" s="138">
        <f t="shared" si="1165"/>
        <v>48</v>
      </c>
      <c r="U2054" s="138" t="e">
        <f t="shared" si="1166"/>
        <v>#VALUE!</v>
      </c>
      <c r="V2054" s="138" t="e">
        <f t="shared" si="1167"/>
        <v>#VALUE!</v>
      </c>
      <c r="W2054" s="158" t="str">
        <f t="shared" si="1144"/>
        <v>08:00 16:30</v>
      </c>
      <c r="X2054" s="159">
        <f>HLOOKUP(SEARCH("2",$M2054)-1,$Q$3:$V2054,$P2054+1,FALSE)</f>
        <v>12</v>
      </c>
      <c r="Y2054" s="160" t="str">
        <f t="shared" si="1145"/>
        <v>08:00 16:30|08:00 16:30|09:00 16:30|08:00 16:30</v>
      </c>
      <c r="Z2054" s="161" t="str">
        <f t="shared" si="1146"/>
        <v>08:00 16:30</v>
      </c>
      <c r="AA2054" s="158" t="str">
        <f t="shared" si="1147"/>
        <v>08:00 16:30</v>
      </c>
      <c r="AB2054" s="159">
        <f>HLOOKUP(SEARCH("3",$M2054)-1,$Q$3:$V2054,$P2054+1,FALSE)</f>
        <v>24</v>
      </c>
      <c r="AC2054" s="160" t="str">
        <f t="shared" si="1148"/>
        <v>08:00 16:30|09:00 16:30|08:00 16:30</v>
      </c>
      <c r="AD2054" s="161" t="str">
        <f t="shared" si="1149"/>
        <v>08:00 16:30</v>
      </c>
      <c r="AE2054" s="158" t="str">
        <f t="shared" si="1150"/>
        <v>08:00 16:30</v>
      </c>
      <c r="AF2054" s="159">
        <f>HLOOKUP(SEARCH("4",$M2054)-1,$Q$3:$V2054,$P2054+1,FALSE)</f>
        <v>36</v>
      </c>
      <c r="AG2054" s="161" t="str">
        <f t="shared" si="1151"/>
        <v>09:00 16:30|08:00 16:30</v>
      </c>
      <c r="AH2054" s="161" t="str">
        <f t="shared" si="1152"/>
        <v>09:00 16:30</v>
      </c>
      <c r="AI2054" s="158" t="str">
        <f t="shared" si="1153"/>
        <v>09:00 16:30</v>
      </c>
      <c r="AJ2054" s="159">
        <f>HLOOKUP(SEARCH("5",$M2054)-1,$Q$3:$V2054,$P2054+1,FALSE)</f>
        <v>48</v>
      </c>
      <c r="AK2054" s="161" t="str">
        <f t="shared" si="1154"/>
        <v>08:00 16:30</v>
      </c>
      <c r="AL2054" s="161" t="e">
        <f t="shared" si="1155"/>
        <v>#VALUE!</v>
      </c>
      <c r="AM2054" s="158" t="str">
        <f t="shared" si="1156"/>
        <v>08:00 16:30</v>
      </c>
      <c r="AN2054" s="159" t="e">
        <f>HLOOKUP(SEARCH("6",$M2054)-1,$Q$3:$V2054,$P2054+1,FALSE)</f>
        <v>#VALUE!</v>
      </c>
      <c r="AO2054" s="161" t="e">
        <f t="shared" si="1157"/>
        <v>#VALUE!</v>
      </c>
      <c r="AP2054" s="161" t="e">
        <f t="shared" si="1158"/>
        <v>#VALUE!</v>
      </c>
      <c r="AQ2054" s="162" t="str">
        <f t="shared" si="1159"/>
        <v>выходной</v>
      </c>
      <c r="AR2054" s="163" t="e">
        <f>HLOOKUP(SEARCH("7",$M2054)-1,$Q$3:$V2054,$P2054+1,FALSE)</f>
        <v>#VALUE!</v>
      </c>
      <c r="AS2054" s="164" t="str">
        <f t="shared" si="1160"/>
        <v>выходной</v>
      </c>
      <c r="AT2054" s="142"/>
      <c r="AU2054" s="11" t="str">
        <f>IF(ISERROR(VLOOKUP(B2054,'РЕОРГ 2008'!$A:$B,2,FALSE)),"",VLOOKUP(B2054,'РЕОРГ 2008'!$A:$B,2,FALSE))</f>
        <v/>
      </c>
      <c r="AV2054" s="12" t="str">
        <f t="shared" si="1161"/>
        <v>Доп.офис №4438/033</v>
      </c>
      <c r="AW2054" s="31" t="e">
        <f>LEFT(#REF!,2)</f>
        <v>#REF!</v>
      </c>
      <c r="AX2054" s="12" t="str">
        <f t="shared" si="1139"/>
        <v>4438/033</v>
      </c>
      <c r="AZ2054" t="str">
        <f>IF(ISERROR(VLOOKUP(B2054,'РЕОРГ 01.08.2009'!$A:$B,2,FALSE)),"",VLOOKUP(B2054,'РЕОРГ 01.08.2009'!$A:$B,2,FALSE))</f>
        <v/>
      </c>
      <c r="BA2054" s="12" t="str">
        <f t="shared" si="1134"/>
        <v>Доп.офис №4438/033</v>
      </c>
      <c r="BB2054" t="e">
        <f>LEFT(#REF!,2)</f>
        <v>#REF!</v>
      </c>
      <c r="BC2054" s="12" t="str">
        <f t="shared" si="1140"/>
        <v>4438/033</v>
      </c>
      <c r="BE2054" t="str">
        <f>IF(ISERROR(VLOOKUP(B2054,'РЕОРГ 01.10.2009'!A:C,3,FALSE)),"",VLOOKUP(B2054,'РЕОРГ 01.10.2009'!A:C,3,FALSE))</f>
        <v>Доп.офис №4438/033</v>
      </c>
      <c r="BF2054" s="12" t="str">
        <f t="shared" si="1135"/>
        <v>Доп.офис №4438/033</v>
      </c>
      <c r="BG2054" t="e">
        <f>LEFT(#REF!,2)</f>
        <v>#REF!</v>
      </c>
      <c r="BH2054" s="12" t="str">
        <f t="shared" si="1141"/>
        <v>4438/033</v>
      </c>
      <c r="BJ2054" t="str">
        <f>IF(ISERROR(VLOOKUP($B2054,'РЕОРГ 01.05.2010'!A:B,2,FALSE)),"",VLOOKUP($B2054,'РЕОРГ 01.05.2010'!A:B,2,FALSE))</f>
        <v/>
      </c>
      <c r="BK2054" s="12" t="str">
        <f t="shared" si="1136"/>
        <v>Доп.офис №5836/071</v>
      </c>
      <c r="BL2054" t="e">
        <f>LEFT(#REF!,2)</f>
        <v>#REF!</v>
      </c>
      <c r="BM2054" s="12" t="str">
        <f t="shared" si="1142"/>
        <v>5836/071</v>
      </c>
      <c r="BO2054" t="str">
        <f>IF(ISERROR(VLOOKUP($B2054,'РЕОРГ 01.08.2010'!A:B,2,FALSE)),"",VLOOKUP($B2054,'РЕОРГ 01.08.2010'!A:B,2,FALSE))</f>
        <v/>
      </c>
      <c r="BP2054" s="12" t="str">
        <f t="shared" si="1137"/>
        <v>Доп.офис №5836/071</v>
      </c>
      <c r="BQ2054" t="e">
        <f>LEFT(#REF!,2)</f>
        <v>#REF!</v>
      </c>
      <c r="BR2054" s="12" t="str">
        <f t="shared" si="1143"/>
        <v>5836/071</v>
      </c>
    </row>
    <row r="2055" spans="1:70" ht="12.75" customHeight="1">
      <c r="A2055" t="str">
        <f t="shared" si="1138"/>
        <v>5836/072</v>
      </c>
      <c r="B2055" s="133">
        <v>2374</v>
      </c>
      <c r="C2055" s="1" t="s">
        <v>8018</v>
      </c>
      <c r="D2055" s="32" t="s">
        <v>1931</v>
      </c>
      <c r="E2055" s="1" t="s">
        <v>7688</v>
      </c>
      <c r="F2055" s="1" t="s">
        <v>9306</v>
      </c>
      <c r="G2055" s="1" t="s">
        <v>8031</v>
      </c>
      <c r="H2055" s="1" t="s">
        <v>2630</v>
      </c>
      <c r="I2055" s="1" t="s">
        <v>2631</v>
      </c>
      <c r="J2055" s="1"/>
      <c r="K2055" s="1">
        <v>0.4</v>
      </c>
      <c r="L2055" s="32" t="s">
        <v>4049</v>
      </c>
      <c r="M2055" s="8" t="s">
        <v>11991</v>
      </c>
      <c r="N2055" s="2" t="s">
        <v>12083</v>
      </c>
      <c r="O2055" s="173"/>
      <c r="P2055" s="168">
        <f t="shared" si="1168"/>
        <v>2052</v>
      </c>
      <c r="Q2055" s="138">
        <f t="shared" si="1162"/>
        <v>25</v>
      </c>
      <c r="R2055" s="138">
        <f t="shared" si="1163"/>
        <v>50</v>
      </c>
      <c r="S2055" s="138" t="e">
        <f t="shared" si="1164"/>
        <v>#VALUE!</v>
      </c>
      <c r="T2055" s="138" t="e">
        <f t="shared" si="1165"/>
        <v>#VALUE!</v>
      </c>
      <c r="U2055" s="138" t="e">
        <f t="shared" si="1166"/>
        <v>#VALUE!</v>
      </c>
      <c r="V2055" s="138" t="e">
        <f t="shared" si="1167"/>
        <v>#VALUE!</v>
      </c>
      <c r="W2055" s="158" t="str">
        <f t="shared" si="1144"/>
        <v>08:00 15:00(12:00 13:00)</v>
      </c>
      <c r="X2055" s="159" t="e">
        <f>HLOOKUP(SEARCH("2",$M2055)-1,$Q$3:$V2055,$P2055+1,FALSE)</f>
        <v>#VALUE!</v>
      </c>
      <c r="Y2055" s="160" t="e">
        <f t="shared" si="1145"/>
        <v>#VALUE!</v>
      </c>
      <c r="Z2055" s="161" t="e">
        <f t="shared" si="1146"/>
        <v>#VALUE!</v>
      </c>
      <c r="AA2055" s="158" t="str">
        <f t="shared" si="1147"/>
        <v>выходной</v>
      </c>
      <c r="AB2055" s="159">
        <f>HLOOKUP(SEARCH("3",$M2055)-1,$Q$3:$V2055,$P2055+1,FALSE)</f>
        <v>25</v>
      </c>
      <c r="AC2055" s="160" t="str">
        <f t="shared" si="1148"/>
        <v>08:00 14:00(12:00 13:00)|08:00 15:00(12:00 13:00)</v>
      </c>
      <c r="AD2055" s="161" t="str">
        <f t="shared" si="1149"/>
        <v>08:00 14:00(12:00 13:00)</v>
      </c>
      <c r="AE2055" s="158" t="str">
        <f t="shared" si="1150"/>
        <v>08:00 14:00(12:00 13:00)</v>
      </c>
      <c r="AF2055" s="159" t="e">
        <f>HLOOKUP(SEARCH("4",$M2055)-1,$Q$3:$V2055,$P2055+1,FALSE)</f>
        <v>#VALUE!</v>
      </c>
      <c r="AG2055" s="161" t="e">
        <f t="shared" si="1151"/>
        <v>#VALUE!</v>
      </c>
      <c r="AH2055" s="161" t="e">
        <f t="shared" si="1152"/>
        <v>#VALUE!</v>
      </c>
      <c r="AI2055" s="158" t="str">
        <f t="shared" si="1153"/>
        <v>выходной</v>
      </c>
      <c r="AJ2055" s="159">
        <f>HLOOKUP(SEARCH("5",$M2055)-1,$Q$3:$V2055,$P2055+1,FALSE)</f>
        <v>50</v>
      </c>
      <c r="AK2055" s="161" t="str">
        <f t="shared" si="1154"/>
        <v>08:00 15:00(12:00 13:00)</v>
      </c>
      <c r="AL2055" s="161" t="e">
        <f t="shared" si="1155"/>
        <v>#VALUE!</v>
      </c>
      <c r="AM2055" s="158" t="str">
        <f t="shared" si="1156"/>
        <v>08:00 15:00(12:00 13:00)</v>
      </c>
      <c r="AN2055" s="159" t="e">
        <f>HLOOKUP(SEARCH("6",$M2055)-1,$Q$3:$V2055,$P2055+1,FALSE)</f>
        <v>#VALUE!</v>
      </c>
      <c r="AO2055" s="161" t="e">
        <f t="shared" si="1157"/>
        <v>#VALUE!</v>
      </c>
      <c r="AP2055" s="161" t="e">
        <f t="shared" si="1158"/>
        <v>#VALUE!</v>
      </c>
      <c r="AQ2055" s="162" t="str">
        <f t="shared" si="1159"/>
        <v>выходной</v>
      </c>
      <c r="AR2055" s="163" t="e">
        <f>HLOOKUP(SEARCH("7",$M2055)-1,$Q$3:$V2055,$P2055+1,FALSE)</f>
        <v>#VALUE!</v>
      </c>
      <c r="AS2055" s="164" t="str">
        <f t="shared" si="1160"/>
        <v>выходной</v>
      </c>
      <c r="AT2055" s="142"/>
      <c r="AU2055" s="11" t="str">
        <f>IF(ISERROR(VLOOKUP(B2055,'РЕОРГ 2008'!$A:$B,2,FALSE)),"",VLOOKUP(B2055,'РЕОРГ 2008'!$A:$B,2,FALSE))</f>
        <v/>
      </c>
      <c r="AV2055" s="12" t="str">
        <f t="shared" si="1161"/>
        <v>Опер.касса №4438/034</v>
      </c>
      <c r="AW2055" s="31" t="e">
        <f>LEFT(#REF!,2)</f>
        <v>#REF!</v>
      </c>
      <c r="AX2055" s="12" t="str">
        <f t="shared" si="1139"/>
        <v>4438/034</v>
      </c>
      <c r="AZ2055" t="str">
        <f>IF(ISERROR(VLOOKUP(B2055,'РЕОРГ 01.08.2009'!$A:$B,2,FALSE)),"",VLOOKUP(B2055,'РЕОРГ 01.08.2009'!$A:$B,2,FALSE))</f>
        <v/>
      </c>
      <c r="BA2055" s="12" t="str">
        <f t="shared" si="1134"/>
        <v>Опер.касса №4438/034</v>
      </c>
      <c r="BB2055" t="e">
        <f>LEFT(#REF!,2)</f>
        <v>#REF!</v>
      </c>
      <c r="BC2055" s="12" t="str">
        <f t="shared" si="1140"/>
        <v>4438/034</v>
      </c>
      <c r="BE2055" t="str">
        <f>IF(ISERROR(VLOOKUP(B2055,'РЕОРГ 01.10.2009'!A:C,3,FALSE)),"",VLOOKUP(B2055,'РЕОРГ 01.10.2009'!A:C,3,FALSE))</f>
        <v>Опер.касса №4438/034</v>
      </c>
      <c r="BF2055" s="12" t="str">
        <f t="shared" si="1135"/>
        <v>Опер.касса №4438/034</v>
      </c>
      <c r="BG2055" t="e">
        <f>LEFT(#REF!,2)</f>
        <v>#REF!</v>
      </c>
      <c r="BH2055" s="12" t="str">
        <f t="shared" si="1141"/>
        <v>4438/034</v>
      </c>
      <c r="BJ2055" t="str">
        <f>IF(ISERROR(VLOOKUP($B2055,'РЕОРГ 01.05.2010'!A:B,2,FALSE)),"",VLOOKUP($B2055,'РЕОРГ 01.05.2010'!A:B,2,FALSE))</f>
        <v/>
      </c>
      <c r="BK2055" s="12" t="str">
        <f t="shared" si="1136"/>
        <v>Опер.касса №5836/072</v>
      </c>
      <c r="BL2055" t="e">
        <f>LEFT(#REF!,2)</f>
        <v>#REF!</v>
      </c>
      <c r="BM2055" s="12" t="str">
        <f t="shared" si="1142"/>
        <v>5836/072</v>
      </c>
      <c r="BO2055" t="str">
        <f>IF(ISERROR(VLOOKUP($B2055,'РЕОРГ 01.08.2010'!A:B,2,FALSE)),"",VLOOKUP($B2055,'РЕОРГ 01.08.2010'!A:B,2,FALSE))</f>
        <v/>
      </c>
      <c r="BP2055" s="12" t="str">
        <f t="shared" si="1137"/>
        <v>Опер.касса №5836/072</v>
      </c>
      <c r="BQ2055" t="e">
        <f>LEFT(#REF!,2)</f>
        <v>#REF!</v>
      </c>
      <c r="BR2055" s="12" t="str">
        <f t="shared" si="1143"/>
        <v>5836/072</v>
      </c>
    </row>
    <row r="2056" spans="1:70" ht="12.75" customHeight="1">
      <c r="A2056" t="str">
        <f t="shared" si="1138"/>
        <v>5836/073</v>
      </c>
      <c r="B2056" s="133">
        <v>2375</v>
      </c>
      <c r="C2056" s="1" t="s">
        <v>8019</v>
      </c>
      <c r="D2056" s="32" t="s">
        <v>1931</v>
      </c>
      <c r="E2056" s="1" t="s">
        <v>7690</v>
      </c>
      <c r="F2056" s="1" t="s">
        <v>9306</v>
      </c>
      <c r="G2056" s="1" t="s">
        <v>7691</v>
      </c>
      <c r="H2056" s="1" t="s">
        <v>2632</v>
      </c>
      <c r="I2056" s="1" t="s">
        <v>2633</v>
      </c>
      <c r="J2056" s="1"/>
      <c r="K2056" s="1">
        <v>0.25</v>
      </c>
      <c r="L2056" s="32" t="s">
        <v>4049</v>
      </c>
      <c r="M2056" s="8" t="s">
        <v>11929</v>
      </c>
      <c r="N2056" s="2" t="s">
        <v>12086</v>
      </c>
      <c r="O2056" s="173"/>
      <c r="P2056" s="168">
        <f t="shared" si="1168"/>
        <v>2053</v>
      </c>
      <c r="Q2056" s="138">
        <f t="shared" si="1162"/>
        <v>12</v>
      </c>
      <c r="R2056" s="138" t="e">
        <f t="shared" si="1163"/>
        <v>#VALUE!</v>
      </c>
      <c r="S2056" s="138" t="e">
        <f t="shared" si="1164"/>
        <v>#VALUE!</v>
      </c>
      <c r="T2056" s="138" t="e">
        <f t="shared" si="1165"/>
        <v>#VALUE!</v>
      </c>
      <c r="U2056" s="138" t="e">
        <f t="shared" si="1166"/>
        <v>#VALUE!</v>
      </c>
      <c r="V2056" s="138" t="e">
        <f t="shared" si="1167"/>
        <v>#VALUE!</v>
      </c>
      <c r="W2056" s="158" t="str">
        <f t="shared" si="1144"/>
        <v>08:00 12:00</v>
      </c>
      <c r="X2056" s="159" t="e">
        <f>HLOOKUP(SEARCH("2",$M2056)-1,$Q$3:$V2056,$P2056+1,FALSE)</f>
        <v>#VALUE!</v>
      </c>
      <c r="Y2056" s="160" t="e">
        <f t="shared" si="1145"/>
        <v>#VALUE!</v>
      </c>
      <c r="Z2056" s="161" t="e">
        <f t="shared" si="1146"/>
        <v>#VALUE!</v>
      </c>
      <c r="AA2056" s="158" t="str">
        <f t="shared" si="1147"/>
        <v>выходной</v>
      </c>
      <c r="AB2056" s="159">
        <f>HLOOKUP(SEARCH("3",$M2056)-1,$Q$3:$V2056,$P2056+1,FALSE)</f>
        <v>12</v>
      </c>
      <c r="AC2056" s="160" t="str">
        <f t="shared" si="1148"/>
        <v>08:00 12:00</v>
      </c>
      <c r="AD2056" s="161" t="e">
        <f t="shared" si="1149"/>
        <v>#VALUE!</v>
      </c>
      <c r="AE2056" s="158" t="str">
        <f t="shared" si="1150"/>
        <v>08:00 12:00</v>
      </c>
      <c r="AF2056" s="159" t="e">
        <f>HLOOKUP(SEARCH("4",$M2056)-1,$Q$3:$V2056,$P2056+1,FALSE)</f>
        <v>#VALUE!</v>
      </c>
      <c r="AG2056" s="161" t="e">
        <f t="shared" si="1151"/>
        <v>#VALUE!</v>
      </c>
      <c r="AH2056" s="161" t="e">
        <f t="shared" si="1152"/>
        <v>#VALUE!</v>
      </c>
      <c r="AI2056" s="158" t="str">
        <f t="shared" si="1153"/>
        <v>выходной</v>
      </c>
      <c r="AJ2056" s="159" t="e">
        <f>HLOOKUP(SEARCH("5",$M2056)-1,$Q$3:$V2056,$P2056+1,FALSE)</f>
        <v>#VALUE!</v>
      </c>
      <c r="AK2056" s="161" t="e">
        <f t="shared" si="1154"/>
        <v>#VALUE!</v>
      </c>
      <c r="AL2056" s="161" t="e">
        <f t="shared" si="1155"/>
        <v>#VALUE!</v>
      </c>
      <c r="AM2056" s="158" t="str">
        <f t="shared" si="1156"/>
        <v>выходной</v>
      </c>
      <c r="AN2056" s="159" t="e">
        <f>HLOOKUP(SEARCH("6",$M2056)-1,$Q$3:$V2056,$P2056+1,FALSE)</f>
        <v>#VALUE!</v>
      </c>
      <c r="AO2056" s="161" t="e">
        <f t="shared" si="1157"/>
        <v>#VALUE!</v>
      </c>
      <c r="AP2056" s="161" t="e">
        <f t="shared" si="1158"/>
        <v>#VALUE!</v>
      </c>
      <c r="AQ2056" s="162" t="str">
        <f t="shared" si="1159"/>
        <v>выходной</v>
      </c>
      <c r="AR2056" s="163" t="e">
        <f>HLOOKUP(SEARCH("7",$M2056)-1,$Q$3:$V2056,$P2056+1,FALSE)</f>
        <v>#VALUE!</v>
      </c>
      <c r="AS2056" s="164" t="str">
        <f t="shared" si="1160"/>
        <v>выходной</v>
      </c>
      <c r="AT2056" s="142"/>
      <c r="AU2056" s="11" t="str">
        <f>IF(ISERROR(VLOOKUP(B2056,'РЕОРГ 2008'!$A:$B,2,FALSE)),"",VLOOKUP(B2056,'РЕОРГ 2008'!$A:$B,2,FALSE))</f>
        <v/>
      </c>
      <c r="AV2056" s="12" t="str">
        <f t="shared" si="1161"/>
        <v>Опер.касса №4438/035</v>
      </c>
      <c r="AW2056" s="31" t="e">
        <f>LEFT(#REF!,2)</f>
        <v>#REF!</v>
      </c>
      <c r="AX2056" s="12" t="str">
        <f t="shared" si="1139"/>
        <v>4438/035</v>
      </c>
      <c r="AZ2056" t="str">
        <f>IF(ISERROR(VLOOKUP(B2056,'РЕОРГ 01.08.2009'!$A:$B,2,FALSE)),"",VLOOKUP(B2056,'РЕОРГ 01.08.2009'!$A:$B,2,FALSE))</f>
        <v/>
      </c>
      <c r="BA2056" s="12" t="str">
        <f t="shared" si="1134"/>
        <v>Опер.касса №4438/035</v>
      </c>
      <c r="BB2056" t="e">
        <f>LEFT(#REF!,2)</f>
        <v>#REF!</v>
      </c>
      <c r="BC2056" s="12" t="str">
        <f t="shared" si="1140"/>
        <v>4438/035</v>
      </c>
      <c r="BE2056" t="str">
        <f>IF(ISERROR(VLOOKUP(B2056,'РЕОРГ 01.10.2009'!A:C,3,FALSE)),"",VLOOKUP(B2056,'РЕОРГ 01.10.2009'!A:C,3,FALSE))</f>
        <v>Опер.касса №4438/035</v>
      </c>
      <c r="BF2056" s="12" t="str">
        <f t="shared" si="1135"/>
        <v>Опер.касса №4438/035</v>
      </c>
      <c r="BG2056" t="e">
        <f>LEFT(#REF!,2)</f>
        <v>#REF!</v>
      </c>
      <c r="BH2056" s="12" t="str">
        <f t="shared" si="1141"/>
        <v>4438/035</v>
      </c>
      <c r="BJ2056" t="str">
        <f>IF(ISERROR(VLOOKUP($B2056,'РЕОРГ 01.05.2010'!A:B,2,FALSE)),"",VLOOKUP($B2056,'РЕОРГ 01.05.2010'!A:B,2,FALSE))</f>
        <v/>
      </c>
      <c r="BK2056" s="12" t="str">
        <f t="shared" si="1136"/>
        <v>Опер.касса №5836/073</v>
      </c>
      <c r="BL2056" t="e">
        <f>LEFT(#REF!,2)</f>
        <v>#REF!</v>
      </c>
      <c r="BM2056" s="12" t="str">
        <f t="shared" si="1142"/>
        <v>5836/073</v>
      </c>
      <c r="BO2056" t="str">
        <f>IF(ISERROR(VLOOKUP($B2056,'РЕОРГ 01.08.2010'!A:B,2,FALSE)),"",VLOOKUP($B2056,'РЕОРГ 01.08.2010'!A:B,2,FALSE))</f>
        <v/>
      </c>
      <c r="BP2056" s="12" t="str">
        <f t="shared" si="1137"/>
        <v>Опер.касса №5836/073</v>
      </c>
      <c r="BQ2056" t="e">
        <f>LEFT(#REF!,2)</f>
        <v>#REF!</v>
      </c>
      <c r="BR2056" s="12" t="str">
        <f t="shared" si="1143"/>
        <v>5836/073</v>
      </c>
    </row>
    <row r="2057" spans="1:70" ht="12.75" customHeight="1">
      <c r="A2057" t="str">
        <f t="shared" si="1138"/>
        <v>5836/074</v>
      </c>
      <c r="B2057" s="133">
        <v>2376</v>
      </c>
      <c r="C2057" s="1" t="s">
        <v>8020</v>
      </c>
      <c r="D2057" s="32" t="s">
        <v>1931</v>
      </c>
      <c r="E2057" s="1" t="s">
        <v>7693</v>
      </c>
      <c r="F2057" s="1" t="s">
        <v>9306</v>
      </c>
      <c r="G2057" s="1" t="s">
        <v>8032</v>
      </c>
      <c r="H2057" s="1" t="s">
        <v>2634</v>
      </c>
      <c r="I2057" s="1" t="s">
        <v>119</v>
      </c>
      <c r="J2057" s="1"/>
      <c r="K2057" s="1">
        <v>0.25</v>
      </c>
      <c r="L2057" s="32" t="s">
        <v>4049</v>
      </c>
      <c r="M2057" s="8" t="s">
        <v>11929</v>
      </c>
      <c r="N2057" s="2" t="s">
        <v>12086</v>
      </c>
      <c r="O2057" s="173"/>
      <c r="P2057" s="168">
        <f t="shared" si="1168"/>
        <v>2054</v>
      </c>
      <c r="Q2057" s="138">
        <f t="shared" si="1162"/>
        <v>12</v>
      </c>
      <c r="R2057" s="138" t="e">
        <f t="shared" si="1163"/>
        <v>#VALUE!</v>
      </c>
      <c r="S2057" s="138" t="e">
        <f t="shared" si="1164"/>
        <v>#VALUE!</v>
      </c>
      <c r="T2057" s="138" t="e">
        <f t="shared" si="1165"/>
        <v>#VALUE!</v>
      </c>
      <c r="U2057" s="138" t="e">
        <f t="shared" si="1166"/>
        <v>#VALUE!</v>
      </c>
      <c r="V2057" s="138" t="e">
        <f t="shared" si="1167"/>
        <v>#VALUE!</v>
      </c>
      <c r="W2057" s="158" t="str">
        <f t="shared" si="1144"/>
        <v>08:00 12:00</v>
      </c>
      <c r="X2057" s="159" t="e">
        <f>HLOOKUP(SEARCH("2",$M2057)-1,$Q$3:$V2057,$P2057+1,FALSE)</f>
        <v>#VALUE!</v>
      </c>
      <c r="Y2057" s="160" t="e">
        <f t="shared" si="1145"/>
        <v>#VALUE!</v>
      </c>
      <c r="Z2057" s="161" t="e">
        <f t="shared" si="1146"/>
        <v>#VALUE!</v>
      </c>
      <c r="AA2057" s="158" t="str">
        <f t="shared" si="1147"/>
        <v>выходной</v>
      </c>
      <c r="AB2057" s="159">
        <f>HLOOKUP(SEARCH("3",$M2057)-1,$Q$3:$V2057,$P2057+1,FALSE)</f>
        <v>12</v>
      </c>
      <c r="AC2057" s="160" t="str">
        <f t="shared" si="1148"/>
        <v>08:00 12:00</v>
      </c>
      <c r="AD2057" s="161" t="e">
        <f t="shared" si="1149"/>
        <v>#VALUE!</v>
      </c>
      <c r="AE2057" s="158" t="str">
        <f t="shared" si="1150"/>
        <v>08:00 12:00</v>
      </c>
      <c r="AF2057" s="159" t="e">
        <f>HLOOKUP(SEARCH("4",$M2057)-1,$Q$3:$V2057,$P2057+1,FALSE)</f>
        <v>#VALUE!</v>
      </c>
      <c r="AG2057" s="161" t="e">
        <f t="shared" si="1151"/>
        <v>#VALUE!</v>
      </c>
      <c r="AH2057" s="161" t="e">
        <f t="shared" si="1152"/>
        <v>#VALUE!</v>
      </c>
      <c r="AI2057" s="158" t="str">
        <f t="shared" si="1153"/>
        <v>выходной</v>
      </c>
      <c r="AJ2057" s="159" t="e">
        <f>HLOOKUP(SEARCH("5",$M2057)-1,$Q$3:$V2057,$P2057+1,FALSE)</f>
        <v>#VALUE!</v>
      </c>
      <c r="AK2057" s="161" t="e">
        <f t="shared" si="1154"/>
        <v>#VALUE!</v>
      </c>
      <c r="AL2057" s="161" t="e">
        <f t="shared" si="1155"/>
        <v>#VALUE!</v>
      </c>
      <c r="AM2057" s="158" t="str">
        <f t="shared" si="1156"/>
        <v>выходной</v>
      </c>
      <c r="AN2057" s="159" t="e">
        <f>HLOOKUP(SEARCH("6",$M2057)-1,$Q$3:$V2057,$P2057+1,FALSE)</f>
        <v>#VALUE!</v>
      </c>
      <c r="AO2057" s="161" t="e">
        <f t="shared" si="1157"/>
        <v>#VALUE!</v>
      </c>
      <c r="AP2057" s="161" t="e">
        <f t="shared" si="1158"/>
        <v>#VALUE!</v>
      </c>
      <c r="AQ2057" s="162" t="str">
        <f t="shared" si="1159"/>
        <v>выходной</v>
      </c>
      <c r="AR2057" s="163" t="e">
        <f>HLOOKUP(SEARCH("7",$M2057)-1,$Q$3:$V2057,$P2057+1,FALSE)</f>
        <v>#VALUE!</v>
      </c>
      <c r="AS2057" s="164" t="str">
        <f t="shared" si="1160"/>
        <v>выходной</v>
      </c>
      <c r="AT2057" s="142"/>
      <c r="AU2057" s="11" t="str">
        <f>IF(ISERROR(VLOOKUP(B2057,'РЕОРГ 2008'!$A:$B,2,FALSE)),"",VLOOKUP(B2057,'РЕОРГ 2008'!$A:$B,2,FALSE))</f>
        <v/>
      </c>
      <c r="AV2057" s="12" t="str">
        <f t="shared" si="1161"/>
        <v>Опер.касса №4438/036</v>
      </c>
      <c r="AW2057" s="31" t="e">
        <f>LEFT(#REF!,2)</f>
        <v>#REF!</v>
      </c>
      <c r="AX2057" s="12" t="str">
        <f t="shared" si="1139"/>
        <v>4438/036</v>
      </c>
      <c r="AZ2057" t="str">
        <f>IF(ISERROR(VLOOKUP(B2057,'РЕОРГ 01.08.2009'!$A:$B,2,FALSE)),"",VLOOKUP(B2057,'РЕОРГ 01.08.2009'!$A:$B,2,FALSE))</f>
        <v/>
      </c>
      <c r="BA2057" s="12" t="str">
        <f t="shared" si="1134"/>
        <v>Опер.касса №4438/036</v>
      </c>
      <c r="BB2057" t="e">
        <f>LEFT(#REF!,2)</f>
        <v>#REF!</v>
      </c>
      <c r="BC2057" s="12" t="str">
        <f t="shared" si="1140"/>
        <v>4438/036</v>
      </c>
      <c r="BE2057" t="str">
        <f>IF(ISERROR(VLOOKUP(B2057,'РЕОРГ 01.10.2009'!A:C,3,FALSE)),"",VLOOKUP(B2057,'РЕОРГ 01.10.2009'!A:C,3,FALSE))</f>
        <v>Опер.касса №4438/036</v>
      </c>
      <c r="BF2057" s="12" t="str">
        <f t="shared" si="1135"/>
        <v>Опер.касса №4438/036</v>
      </c>
      <c r="BG2057" t="e">
        <f>LEFT(#REF!,2)</f>
        <v>#REF!</v>
      </c>
      <c r="BH2057" s="12" t="str">
        <f t="shared" si="1141"/>
        <v>4438/036</v>
      </c>
      <c r="BJ2057" t="str">
        <f>IF(ISERROR(VLOOKUP($B2057,'РЕОРГ 01.05.2010'!A:B,2,FALSE)),"",VLOOKUP($B2057,'РЕОРГ 01.05.2010'!A:B,2,FALSE))</f>
        <v/>
      </c>
      <c r="BK2057" s="12" t="str">
        <f t="shared" si="1136"/>
        <v>Опер.касса №5836/074</v>
      </c>
      <c r="BL2057" t="e">
        <f>LEFT(#REF!,2)</f>
        <v>#REF!</v>
      </c>
      <c r="BM2057" s="12" t="str">
        <f t="shared" si="1142"/>
        <v>5836/074</v>
      </c>
      <c r="BO2057" t="str">
        <f>IF(ISERROR(VLOOKUP($B2057,'РЕОРГ 01.08.2010'!A:B,2,FALSE)),"",VLOOKUP($B2057,'РЕОРГ 01.08.2010'!A:B,2,FALSE))</f>
        <v/>
      </c>
      <c r="BP2057" s="12" t="str">
        <f t="shared" si="1137"/>
        <v>Опер.касса №5836/074</v>
      </c>
      <c r="BQ2057" t="e">
        <f>LEFT(#REF!,2)</f>
        <v>#REF!</v>
      </c>
      <c r="BR2057" s="12" t="str">
        <f t="shared" si="1143"/>
        <v>5836/074</v>
      </c>
    </row>
    <row r="2058" spans="1:70" ht="12.75" customHeight="1">
      <c r="A2058" t="str">
        <f t="shared" si="1138"/>
        <v>5836/075</v>
      </c>
      <c r="B2058" s="133">
        <v>2377</v>
      </c>
      <c r="C2058" s="1" t="s">
        <v>8021</v>
      </c>
      <c r="D2058" s="32" t="s">
        <v>1931</v>
      </c>
      <c r="E2058" s="1" t="s">
        <v>7695</v>
      </c>
      <c r="F2058" s="1" t="s">
        <v>9306</v>
      </c>
      <c r="G2058" s="1" t="s">
        <v>8033</v>
      </c>
      <c r="H2058" s="1" t="s">
        <v>2635</v>
      </c>
      <c r="I2058" s="1" t="s">
        <v>10849</v>
      </c>
      <c r="J2058" s="1"/>
      <c r="K2058" s="1">
        <v>0.15</v>
      </c>
      <c r="L2058" s="32" t="s">
        <v>4049</v>
      </c>
      <c r="M2058" s="8" t="s">
        <v>11789</v>
      </c>
      <c r="N2058" s="2" t="s">
        <v>12787</v>
      </c>
      <c r="O2058" s="173"/>
      <c r="P2058" s="168">
        <f t="shared" si="1168"/>
        <v>2055</v>
      </c>
      <c r="Q2058" s="138" t="e">
        <f t="shared" si="1162"/>
        <v>#VALUE!</v>
      </c>
      <c r="R2058" s="138" t="e">
        <f t="shared" si="1163"/>
        <v>#VALUE!</v>
      </c>
      <c r="S2058" s="138" t="e">
        <f t="shared" si="1164"/>
        <v>#VALUE!</v>
      </c>
      <c r="T2058" s="138" t="e">
        <f t="shared" si="1165"/>
        <v>#VALUE!</v>
      </c>
      <c r="U2058" s="138" t="e">
        <f t="shared" si="1166"/>
        <v>#VALUE!</v>
      </c>
      <c r="V2058" s="138" t="e">
        <f t="shared" si="1167"/>
        <v>#VALUE!</v>
      </c>
      <c r="W2058" s="158" t="str">
        <f t="shared" si="1144"/>
        <v>09:00 14:00</v>
      </c>
      <c r="X2058" s="159" t="e">
        <f>HLOOKUP(SEARCH("2",$M2058)-1,$Q$3:$V2058,$P2058+1,FALSE)</f>
        <v>#VALUE!</v>
      </c>
      <c r="Y2058" s="160" t="e">
        <f t="shared" si="1145"/>
        <v>#VALUE!</v>
      </c>
      <c r="Z2058" s="161" t="e">
        <f t="shared" si="1146"/>
        <v>#VALUE!</v>
      </c>
      <c r="AA2058" s="158" t="str">
        <f t="shared" si="1147"/>
        <v>выходной</v>
      </c>
      <c r="AB2058" s="159" t="e">
        <f>HLOOKUP(SEARCH("3",$M2058)-1,$Q$3:$V2058,$P2058+1,FALSE)</f>
        <v>#VALUE!</v>
      </c>
      <c r="AC2058" s="160" t="e">
        <f t="shared" si="1148"/>
        <v>#VALUE!</v>
      </c>
      <c r="AD2058" s="161" t="e">
        <f t="shared" si="1149"/>
        <v>#VALUE!</v>
      </c>
      <c r="AE2058" s="158" t="str">
        <f t="shared" si="1150"/>
        <v>выходной</v>
      </c>
      <c r="AF2058" s="159" t="e">
        <f>HLOOKUP(SEARCH("4",$M2058)-1,$Q$3:$V2058,$P2058+1,FALSE)</f>
        <v>#VALUE!</v>
      </c>
      <c r="AG2058" s="161" t="e">
        <f t="shared" si="1151"/>
        <v>#VALUE!</v>
      </c>
      <c r="AH2058" s="161" t="e">
        <f t="shared" si="1152"/>
        <v>#VALUE!</v>
      </c>
      <c r="AI2058" s="158" t="str">
        <f t="shared" si="1153"/>
        <v>выходной</v>
      </c>
      <c r="AJ2058" s="159" t="e">
        <f>HLOOKUP(SEARCH("5",$M2058)-1,$Q$3:$V2058,$P2058+1,FALSE)</f>
        <v>#VALUE!</v>
      </c>
      <c r="AK2058" s="161" t="e">
        <f t="shared" si="1154"/>
        <v>#VALUE!</v>
      </c>
      <c r="AL2058" s="161" t="e">
        <f t="shared" si="1155"/>
        <v>#VALUE!</v>
      </c>
      <c r="AM2058" s="158" t="str">
        <f t="shared" si="1156"/>
        <v>выходной</v>
      </c>
      <c r="AN2058" s="159" t="e">
        <f>HLOOKUP(SEARCH("6",$M2058)-1,$Q$3:$V2058,$P2058+1,FALSE)</f>
        <v>#VALUE!</v>
      </c>
      <c r="AO2058" s="161" t="e">
        <f t="shared" si="1157"/>
        <v>#VALUE!</v>
      </c>
      <c r="AP2058" s="161" t="e">
        <f t="shared" si="1158"/>
        <v>#VALUE!</v>
      </c>
      <c r="AQ2058" s="162" t="str">
        <f t="shared" si="1159"/>
        <v>выходной</v>
      </c>
      <c r="AR2058" s="163" t="e">
        <f>HLOOKUP(SEARCH("7",$M2058)-1,$Q$3:$V2058,$P2058+1,FALSE)</f>
        <v>#VALUE!</v>
      </c>
      <c r="AS2058" s="164" t="str">
        <f t="shared" si="1160"/>
        <v>выходной</v>
      </c>
      <c r="AT2058" s="142"/>
      <c r="AU2058" s="11" t="str">
        <f>IF(ISERROR(VLOOKUP(B2058,'РЕОРГ 2008'!$A:$B,2,FALSE)),"",VLOOKUP(B2058,'РЕОРГ 2008'!$A:$B,2,FALSE))</f>
        <v/>
      </c>
      <c r="AV2058" s="12" t="str">
        <f t="shared" si="1161"/>
        <v>Опер.касса №4438/037</v>
      </c>
      <c r="AW2058" s="31" t="e">
        <f>LEFT(#REF!,2)</f>
        <v>#REF!</v>
      </c>
      <c r="AX2058" s="12" t="str">
        <f t="shared" si="1139"/>
        <v>4438/037</v>
      </c>
      <c r="AZ2058" t="str">
        <f>IF(ISERROR(VLOOKUP(B2058,'РЕОРГ 01.08.2009'!$A:$B,2,FALSE)),"",VLOOKUP(B2058,'РЕОРГ 01.08.2009'!$A:$B,2,FALSE))</f>
        <v/>
      </c>
      <c r="BA2058" s="12" t="str">
        <f t="shared" si="1134"/>
        <v>Опер.касса №4438/037</v>
      </c>
      <c r="BB2058" t="e">
        <f>LEFT(#REF!,2)</f>
        <v>#REF!</v>
      </c>
      <c r="BC2058" s="12" t="str">
        <f t="shared" si="1140"/>
        <v>4438/037</v>
      </c>
      <c r="BE2058" t="str">
        <f>IF(ISERROR(VLOOKUP(B2058,'РЕОРГ 01.10.2009'!A:C,3,FALSE)),"",VLOOKUP(B2058,'РЕОРГ 01.10.2009'!A:C,3,FALSE))</f>
        <v>Опер.касса №4438/037</v>
      </c>
      <c r="BF2058" s="12" t="str">
        <f t="shared" si="1135"/>
        <v>Опер.касса №4438/037</v>
      </c>
      <c r="BG2058" t="e">
        <f>LEFT(#REF!,2)</f>
        <v>#REF!</v>
      </c>
      <c r="BH2058" s="12" t="str">
        <f t="shared" si="1141"/>
        <v>4438/037</v>
      </c>
      <c r="BJ2058" t="str">
        <f>IF(ISERROR(VLOOKUP($B2058,'РЕОРГ 01.05.2010'!A:B,2,FALSE)),"",VLOOKUP($B2058,'РЕОРГ 01.05.2010'!A:B,2,FALSE))</f>
        <v/>
      </c>
      <c r="BK2058" s="12" t="str">
        <f t="shared" si="1136"/>
        <v>Опер.касса №5836/075</v>
      </c>
      <c r="BL2058" t="e">
        <f>LEFT(#REF!,2)</f>
        <v>#REF!</v>
      </c>
      <c r="BM2058" s="12" t="str">
        <f t="shared" si="1142"/>
        <v>5836/075</v>
      </c>
      <c r="BO2058" t="str">
        <f>IF(ISERROR(VLOOKUP($B2058,'РЕОРГ 01.08.2010'!A:B,2,FALSE)),"",VLOOKUP($B2058,'РЕОРГ 01.08.2010'!A:B,2,FALSE))</f>
        <v/>
      </c>
      <c r="BP2058" s="12" t="str">
        <f t="shared" si="1137"/>
        <v>Опер.касса №5836/075</v>
      </c>
      <c r="BQ2058" t="e">
        <f>LEFT(#REF!,2)</f>
        <v>#REF!</v>
      </c>
      <c r="BR2058" s="12" t="str">
        <f t="shared" si="1143"/>
        <v>5836/075</v>
      </c>
    </row>
    <row r="2059" spans="1:70" ht="12.75" customHeight="1">
      <c r="A2059" t="str">
        <f t="shared" si="1138"/>
        <v>5836/076</v>
      </c>
      <c r="B2059" s="133">
        <v>2485</v>
      </c>
      <c r="C2059" s="1" t="s">
        <v>8277</v>
      </c>
      <c r="D2059" s="32" t="s">
        <v>7017</v>
      </c>
      <c r="E2059" s="1" t="s">
        <v>4130</v>
      </c>
      <c r="F2059" s="1" t="s">
        <v>9306</v>
      </c>
      <c r="G2059" s="1" t="s">
        <v>4131</v>
      </c>
      <c r="H2059" s="1" t="s">
        <v>4132</v>
      </c>
      <c r="I2059" s="1" t="s">
        <v>8278</v>
      </c>
      <c r="J2059" s="1"/>
      <c r="K2059" s="1">
        <v>26.75</v>
      </c>
      <c r="L2059" s="32" t="s">
        <v>4051</v>
      </c>
      <c r="M2059" s="8" t="s">
        <v>11773</v>
      </c>
      <c r="N2059" s="2" t="s">
        <v>12788</v>
      </c>
      <c r="O2059" s="173"/>
      <c r="P2059" s="168">
        <f t="shared" si="1168"/>
        <v>2056</v>
      </c>
      <c r="Q2059" s="138">
        <f t="shared" si="1162"/>
        <v>12</v>
      </c>
      <c r="R2059" s="138">
        <f t="shared" si="1163"/>
        <v>24</v>
      </c>
      <c r="S2059" s="138">
        <f t="shared" si="1164"/>
        <v>36</v>
      </c>
      <c r="T2059" s="138">
        <f t="shared" si="1165"/>
        <v>48</v>
      </c>
      <c r="U2059" s="138">
        <f t="shared" si="1166"/>
        <v>60</v>
      </c>
      <c r="V2059" s="138" t="e">
        <f t="shared" si="1167"/>
        <v>#VALUE!</v>
      </c>
      <c r="W2059" s="158" t="str">
        <f t="shared" si="1144"/>
        <v>08:00 18:00</v>
      </c>
      <c r="X2059" s="159">
        <f>HLOOKUP(SEARCH("2",$M2059)-1,$Q$3:$V2059,$P2059+1,FALSE)</f>
        <v>12</v>
      </c>
      <c r="Y2059" s="160" t="str">
        <f t="shared" si="1145"/>
        <v>08:00 18:00|08:00 18:00|09:00 18:00|08:00 18:00|08:00 16:00(12:00 13:00)</v>
      </c>
      <c r="Z2059" s="161" t="str">
        <f t="shared" si="1146"/>
        <v>08:00 18:00</v>
      </c>
      <c r="AA2059" s="158" t="str">
        <f t="shared" si="1147"/>
        <v>08:00 18:00</v>
      </c>
      <c r="AB2059" s="159">
        <f>HLOOKUP(SEARCH("3",$M2059)-1,$Q$3:$V2059,$P2059+1,FALSE)</f>
        <v>24</v>
      </c>
      <c r="AC2059" s="160" t="str">
        <f t="shared" si="1148"/>
        <v>08:00 18:00|09:00 18:00|08:00 18:00|08:00 16:00(12:00 13:00)</v>
      </c>
      <c r="AD2059" s="161" t="str">
        <f t="shared" si="1149"/>
        <v>08:00 18:00</v>
      </c>
      <c r="AE2059" s="158" t="str">
        <f t="shared" si="1150"/>
        <v>08:00 18:00</v>
      </c>
      <c r="AF2059" s="159">
        <f>HLOOKUP(SEARCH("4",$M2059)-1,$Q$3:$V2059,$P2059+1,FALSE)</f>
        <v>36</v>
      </c>
      <c r="AG2059" s="161" t="str">
        <f t="shared" si="1151"/>
        <v>09:00 18:00|08:00 18:00|08:00 16:00(12:00 13:00)</v>
      </c>
      <c r="AH2059" s="161" t="str">
        <f t="shared" si="1152"/>
        <v>09:00 18:00</v>
      </c>
      <c r="AI2059" s="158" t="str">
        <f t="shared" si="1153"/>
        <v>09:00 18:00</v>
      </c>
      <c r="AJ2059" s="159">
        <f>HLOOKUP(SEARCH("5",$M2059)-1,$Q$3:$V2059,$P2059+1,FALSE)</f>
        <v>48</v>
      </c>
      <c r="AK2059" s="161" t="str">
        <f t="shared" si="1154"/>
        <v>08:00 18:00|08:00 16:00(12:00 13:00)</v>
      </c>
      <c r="AL2059" s="161" t="str">
        <f t="shared" si="1155"/>
        <v>08:00 18:00</v>
      </c>
      <c r="AM2059" s="158" t="str">
        <f t="shared" si="1156"/>
        <v>08:00 18:00</v>
      </c>
      <c r="AN2059" s="159">
        <f>HLOOKUP(SEARCH("6",$M2059)-1,$Q$3:$V2059,$P2059+1,FALSE)</f>
        <v>60</v>
      </c>
      <c r="AO2059" s="161" t="str">
        <f t="shared" si="1157"/>
        <v>08:00 16:00(12:00 13:00)</v>
      </c>
      <c r="AP2059" s="161" t="e">
        <f t="shared" si="1158"/>
        <v>#VALUE!</v>
      </c>
      <c r="AQ2059" s="162" t="str">
        <f t="shared" si="1159"/>
        <v>08:00 16:00(12:00 13:00)</v>
      </c>
      <c r="AR2059" s="163" t="e">
        <f>HLOOKUP(SEARCH("7",$M2059)-1,$Q$3:$V2059,$P2059+1,FALSE)</f>
        <v>#VALUE!</v>
      </c>
      <c r="AS2059" s="164" t="str">
        <f t="shared" si="1160"/>
        <v>выходной</v>
      </c>
      <c r="AT2059" s="142"/>
      <c r="AU2059" s="11" t="str">
        <f>IF(ISERROR(VLOOKUP(B2059,'РЕОРГ 2008'!$A:$B,2,FALSE)),"",VLOOKUP(B2059,'РЕОРГ 2008'!$A:$B,2,FALSE))</f>
        <v/>
      </c>
      <c r="AV2059" s="12" t="str">
        <f t="shared" si="1161"/>
        <v>Алатырское отделение №7508</v>
      </c>
      <c r="AW2059" s="31" t="e">
        <f>LEFT(#REF!,2)</f>
        <v>#REF!</v>
      </c>
      <c r="AX2059" s="12" t="str">
        <f t="shared" si="1139"/>
        <v>7508</v>
      </c>
      <c r="AZ2059" t="str">
        <f>IF(ISERROR(VLOOKUP(B2059,'РЕОРГ 01.08.2009'!$A:$B,2,FALSE)),"",VLOOKUP(B2059,'РЕОРГ 01.08.2009'!$A:$B,2,FALSE))</f>
        <v/>
      </c>
      <c r="BA2059" s="12" t="str">
        <f t="shared" si="1134"/>
        <v>Алатырское отделение №7508</v>
      </c>
      <c r="BB2059" t="e">
        <f>LEFT(#REF!,2)</f>
        <v>#REF!</v>
      </c>
      <c r="BC2059" s="12" t="str">
        <f t="shared" si="1140"/>
        <v>7508</v>
      </c>
      <c r="BE2059" t="str">
        <f>IF(ISERROR(VLOOKUP(B2059,'РЕОРГ 01.10.2009'!A:C,3,FALSE)),"",VLOOKUP(B2059,'РЕОРГ 01.10.2009'!A:C,3,FALSE))</f>
        <v/>
      </c>
      <c r="BF2059" s="12" t="str">
        <f t="shared" si="1135"/>
        <v>Алатырское отделение №7508</v>
      </c>
      <c r="BG2059" t="e">
        <f>LEFT(#REF!,2)</f>
        <v>#REF!</v>
      </c>
      <c r="BH2059" s="12" t="str">
        <f t="shared" si="1141"/>
        <v>7508</v>
      </c>
      <c r="BJ2059" t="str">
        <f>IF(ISERROR(VLOOKUP($B2059,'РЕОРГ 01.05.2010'!A:B,2,FALSE)),"",VLOOKUP($B2059,'РЕОРГ 01.05.2010'!A:B,2,FALSE))</f>
        <v>Алатырское отделение №7508</v>
      </c>
      <c r="BK2059" s="12" t="str">
        <f t="shared" si="1136"/>
        <v>Алатырское отделение №7508</v>
      </c>
      <c r="BL2059" t="e">
        <f>LEFT(#REF!,2)</f>
        <v>#REF!</v>
      </c>
      <c r="BM2059" s="12" t="str">
        <f t="shared" si="1142"/>
        <v>7508</v>
      </c>
      <c r="BO2059" t="str">
        <f>IF(ISERROR(VLOOKUP($B2059,'РЕОРГ 01.08.2010'!A:B,2,FALSE)),"",VLOOKUP($B2059,'РЕОРГ 01.08.2010'!A:B,2,FALSE))</f>
        <v/>
      </c>
      <c r="BP2059" s="12" t="str">
        <f t="shared" si="1137"/>
        <v>Доп.офис №5836/076</v>
      </c>
      <c r="BQ2059" t="e">
        <f>LEFT(#REF!,2)</f>
        <v>#REF!</v>
      </c>
      <c r="BR2059" s="12" t="str">
        <f t="shared" si="1143"/>
        <v>5836/076</v>
      </c>
    </row>
    <row r="2060" spans="1:70" ht="12.75" customHeight="1">
      <c r="A2060" t="str">
        <f t="shared" si="1138"/>
        <v>5836/077</v>
      </c>
      <c r="B2060" s="133">
        <v>2494</v>
      </c>
      <c r="C2060" s="1" t="s">
        <v>8279</v>
      </c>
      <c r="D2060" s="32" t="s">
        <v>1926</v>
      </c>
      <c r="E2060" s="1" t="s">
        <v>4295</v>
      </c>
      <c r="F2060" s="1" t="s">
        <v>9306</v>
      </c>
      <c r="G2060" s="1" t="s">
        <v>4296</v>
      </c>
      <c r="H2060" s="1" t="s">
        <v>4297</v>
      </c>
      <c r="I2060" s="1" t="s">
        <v>9530</v>
      </c>
      <c r="J2060" s="1"/>
      <c r="K2060" s="1">
        <v>3.75</v>
      </c>
      <c r="L2060" s="32" t="s">
        <v>4051</v>
      </c>
      <c r="M2060" s="8" t="s">
        <v>11771</v>
      </c>
      <c r="N2060" s="2" t="s">
        <v>12548</v>
      </c>
      <c r="O2060" s="173"/>
      <c r="P2060" s="168">
        <f t="shared" si="1168"/>
        <v>2057</v>
      </c>
      <c r="Q2060" s="138">
        <f t="shared" si="1162"/>
        <v>12</v>
      </c>
      <c r="R2060" s="138">
        <f t="shared" si="1163"/>
        <v>24</v>
      </c>
      <c r="S2060" s="138">
        <f t="shared" si="1164"/>
        <v>36</v>
      </c>
      <c r="T2060" s="138">
        <f t="shared" si="1165"/>
        <v>48</v>
      </c>
      <c r="U2060" s="138" t="e">
        <f t="shared" si="1166"/>
        <v>#VALUE!</v>
      </c>
      <c r="V2060" s="138" t="e">
        <f t="shared" si="1167"/>
        <v>#VALUE!</v>
      </c>
      <c r="W2060" s="158" t="str">
        <f t="shared" si="1144"/>
        <v>09:00 17:30</v>
      </c>
      <c r="X2060" s="159">
        <f>HLOOKUP(SEARCH("2",$M2060)-1,$Q$3:$V2060,$P2060+1,FALSE)</f>
        <v>12</v>
      </c>
      <c r="Y2060" s="160" t="str">
        <f t="shared" si="1145"/>
        <v>09:00 17:30|10:00 17:30|09:00 17:30|09:00 17:30</v>
      </c>
      <c r="Z2060" s="161" t="str">
        <f t="shared" si="1146"/>
        <v>09:00 17:30</v>
      </c>
      <c r="AA2060" s="158" t="str">
        <f t="shared" si="1147"/>
        <v>09:00 17:30</v>
      </c>
      <c r="AB2060" s="159">
        <f>HLOOKUP(SEARCH("3",$M2060)-1,$Q$3:$V2060,$P2060+1,FALSE)</f>
        <v>24</v>
      </c>
      <c r="AC2060" s="160" t="str">
        <f t="shared" si="1148"/>
        <v>10:00 17:30|09:00 17:30|09:00 17:30</v>
      </c>
      <c r="AD2060" s="161" t="str">
        <f t="shared" si="1149"/>
        <v>10:00 17:30</v>
      </c>
      <c r="AE2060" s="158" t="str">
        <f t="shared" si="1150"/>
        <v>10:00 17:30</v>
      </c>
      <c r="AF2060" s="159">
        <f>HLOOKUP(SEARCH("4",$M2060)-1,$Q$3:$V2060,$P2060+1,FALSE)</f>
        <v>36</v>
      </c>
      <c r="AG2060" s="161" t="str">
        <f t="shared" si="1151"/>
        <v>09:00 17:30|09:00 17:30</v>
      </c>
      <c r="AH2060" s="161" t="str">
        <f t="shared" si="1152"/>
        <v>09:00 17:30</v>
      </c>
      <c r="AI2060" s="158" t="str">
        <f t="shared" si="1153"/>
        <v>09:00 17:30</v>
      </c>
      <c r="AJ2060" s="159">
        <f>HLOOKUP(SEARCH("5",$M2060)-1,$Q$3:$V2060,$P2060+1,FALSE)</f>
        <v>48</v>
      </c>
      <c r="AK2060" s="161" t="str">
        <f t="shared" si="1154"/>
        <v>09:00 17:30</v>
      </c>
      <c r="AL2060" s="161" t="e">
        <f t="shared" si="1155"/>
        <v>#VALUE!</v>
      </c>
      <c r="AM2060" s="158" t="str">
        <f t="shared" si="1156"/>
        <v>09:00 17:30</v>
      </c>
      <c r="AN2060" s="159" t="e">
        <f>HLOOKUP(SEARCH("6",$M2060)-1,$Q$3:$V2060,$P2060+1,FALSE)</f>
        <v>#VALUE!</v>
      </c>
      <c r="AO2060" s="161" t="e">
        <f t="shared" si="1157"/>
        <v>#VALUE!</v>
      </c>
      <c r="AP2060" s="161" t="e">
        <f t="shared" si="1158"/>
        <v>#VALUE!</v>
      </c>
      <c r="AQ2060" s="162" t="str">
        <f t="shared" si="1159"/>
        <v>выходной</v>
      </c>
      <c r="AR2060" s="163" t="e">
        <f>HLOOKUP(SEARCH("7",$M2060)-1,$Q$3:$V2060,$P2060+1,FALSE)</f>
        <v>#VALUE!</v>
      </c>
      <c r="AS2060" s="164" t="str">
        <f t="shared" si="1160"/>
        <v>выходной</v>
      </c>
      <c r="AT2060" s="142"/>
      <c r="AU2060" s="11" t="str">
        <f>IF(ISERROR(VLOOKUP(B2060,'РЕОРГ 2008'!$A:$B,2,FALSE)),"",VLOOKUP(B2060,'РЕОРГ 2008'!$A:$B,2,FALSE))</f>
        <v/>
      </c>
      <c r="AV2060" s="12" t="str">
        <f t="shared" si="1161"/>
        <v>Доп.офис №7508/034</v>
      </c>
      <c r="AW2060" s="31" t="e">
        <f>LEFT(#REF!,2)</f>
        <v>#REF!</v>
      </c>
      <c r="AX2060" s="12" t="str">
        <f t="shared" si="1139"/>
        <v>7508/034</v>
      </c>
      <c r="AZ2060" t="str">
        <f>IF(ISERROR(VLOOKUP(B2060,'РЕОРГ 01.08.2009'!$A:$B,2,FALSE)),"",VLOOKUP(B2060,'РЕОРГ 01.08.2009'!$A:$B,2,FALSE))</f>
        <v/>
      </c>
      <c r="BA2060" s="12" t="str">
        <f t="shared" si="1134"/>
        <v>Доп.офис №7508/034</v>
      </c>
      <c r="BB2060" t="e">
        <f>LEFT(#REF!,2)</f>
        <v>#REF!</v>
      </c>
      <c r="BC2060" s="12" t="str">
        <f t="shared" si="1140"/>
        <v>7508/034</v>
      </c>
      <c r="BE2060" t="str">
        <f>IF(ISERROR(VLOOKUP(B2060,'РЕОРГ 01.10.2009'!A:C,3,FALSE)),"",VLOOKUP(B2060,'РЕОРГ 01.10.2009'!A:C,3,FALSE))</f>
        <v/>
      </c>
      <c r="BF2060" s="12" t="str">
        <f t="shared" si="1135"/>
        <v>Доп.офис №7508/034</v>
      </c>
      <c r="BG2060" t="e">
        <f>LEFT(#REF!,2)</f>
        <v>#REF!</v>
      </c>
      <c r="BH2060" s="12" t="str">
        <f t="shared" si="1141"/>
        <v>7508/034</v>
      </c>
      <c r="BJ2060" t="str">
        <f>IF(ISERROR(VLOOKUP($B2060,'РЕОРГ 01.05.2010'!A:B,2,FALSE)),"",VLOOKUP($B2060,'РЕОРГ 01.05.2010'!A:B,2,FALSE))</f>
        <v>Доп.офис №7508/034</v>
      </c>
      <c r="BK2060" s="12" t="str">
        <f t="shared" si="1136"/>
        <v>Доп.офис №7508/034</v>
      </c>
      <c r="BL2060" t="e">
        <f>LEFT(#REF!,2)</f>
        <v>#REF!</v>
      </c>
      <c r="BM2060" s="12" t="str">
        <f t="shared" si="1142"/>
        <v>7508/034</v>
      </c>
      <c r="BO2060" t="str">
        <f>IF(ISERROR(VLOOKUP($B2060,'РЕОРГ 01.08.2010'!A:B,2,FALSE)),"",VLOOKUP($B2060,'РЕОРГ 01.08.2010'!A:B,2,FALSE))</f>
        <v/>
      </c>
      <c r="BP2060" s="12" t="str">
        <f t="shared" si="1137"/>
        <v>Доп.офис №5836/077</v>
      </c>
      <c r="BQ2060" t="e">
        <f>LEFT(#REF!,2)</f>
        <v>#REF!</v>
      </c>
      <c r="BR2060" s="12" t="str">
        <f t="shared" si="1143"/>
        <v>5836/077</v>
      </c>
    </row>
    <row r="2061" spans="1:70" ht="12.75" customHeight="1">
      <c r="A2061" t="str">
        <f t="shared" si="1138"/>
        <v>5836/078</v>
      </c>
      <c r="B2061" s="133">
        <v>2495</v>
      </c>
      <c r="C2061" s="1" t="s">
        <v>8280</v>
      </c>
      <c r="D2061" s="32" t="s">
        <v>1926</v>
      </c>
      <c r="E2061" s="1" t="s">
        <v>4282</v>
      </c>
      <c r="F2061" s="1" t="s">
        <v>9306</v>
      </c>
      <c r="G2061" s="1" t="s">
        <v>4298</v>
      </c>
      <c r="H2061" s="1" t="s">
        <v>4299</v>
      </c>
      <c r="I2061" s="1" t="s">
        <v>4300</v>
      </c>
      <c r="J2061" s="1"/>
      <c r="K2061" s="1">
        <v>7.75</v>
      </c>
      <c r="L2061" s="32" t="s">
        <v>4051</v>
      </c>
      <c r="M2061" s="8" t="s">
        <v>11773</v>
      </c>
      <c r="N2061" s="2" t="s">
        <v>12789</v>
      </c>
      <c r="O2061" s="173"/>
      <c r="P2061" s="168">
        <f t="shared" si="1168"/>
        <v>2058</v>
      </c>
      <c r="Q2061" s="138">
        <f t="shared" si="1162"/>
        <v>12</v>
      </c>
      <c r="R2061" s="138">
        <f t="shared" si="1163"/>
        <v>24</v>
      </c>
      <c r="S2061" s="138">
        <f t="shared" si="1164"/>
        <v>36</v>
      </c>
      <c r="T2061" s="138">
        <f t="shared" si="1165"/>
        <v>48</v>
      </c>
      <c r="U2061" s="138">
        <f t="shared" si="1166"/>
        <v>60</v>
      </c>
      <c r="V2061" s="138" t="e">
        <f t="shared" si="1167"/>
        <v>#VALUE!</v>
      </c>
      <c r="W2061" s="158" t="str">
        <f t="shared" si="1144"/>
        <v>08:00 18:00</v>
      </c>
      <c r="X2061" s="159">
        <f>HLOOKUP(SEARCH("2",$M2061)-1,$Q$3:$V2061,$P2061+1,FALSE)</f>
        <v>12</v>
      </c>
      <c r="Y2061" s="160" t="str">
        <f t="shared" si="1145"/>
        <v>09:00 18:00|08:00 18:00|08:00 18:00|08:00 18:00|08:00 15:00</v>
      </c>
      <c r="Z2061" s="161" t="str">
        <f t="shared" si="1146"/>
        <v>09:00 18:00</v>
      </c>
      <c r="AA2061" s="158" t="str">
        <f t="shared" si="1147"/>
        <v>09:00 18:00</v>
      </c>
      <c r="AB2061" s="159">
        <f>HLOOKUP(SEARCH("3",$M2061)-1,$Q$3:$V2061,$P2061+1,FALSE)</f>
        <v>24</v>
      </c>
      <c r="AC2061" s="160" t="str">
        <f t="shared" si="1148"/>
        <v>08:00 18:00|08:00 18:00|08:00 18:00|08:00 15:00</v>
      </c>
      <c r="AD2061" s="161" t="str">
        <f t="shared" si="1149"/>
        <v>08:00 18:00</v>
      </c>
      <c r="AE2061" s="158" t="str">
        <f t="shared" si="1150"/>
        <v>08:00 18:00</v>
      </c>
      <c r="AF2061" s="159">
        <f>HLOOKUP(SEARCH("4",$M2061)-1,$Q$3:$V2061,$P2061+1,FALSE)</f>
        <v>36</v>
      </c>
      <c r="AG2061" s="161" t="str">
        <f t="shared" si="1151"/>
        <v>08:00 18:00|08:00 18:00|08:00 15:00</v>
      </c>
      <c r="AH2061" s="161" t="str">
        <f t="shared" si="1152"/>
        <v>08:00 18:00</v>
      </c>
      <c r="AI2061" s="158" t="str">
        <f t="shared" si="1153"/>
        <v>08:00 18:00</v>
      </c>
      <c r="AJ2061" s="159">
        <f>HLOOKUP(SEARCH("5",$M2061)-1,$Q$3:$V2061,$P2061+1,FALSE)</f>
        <v>48</v>
      </c>
      <c r="AK2061" s="161" t="str">
        <f t="shared" si="1154"/>
        <v>08:00 18:00|08:00 15:00</v>
      </c>
      <c r="AL2061" s="161" t="str">
        <f t="shared" si="1155"/>
        <v>08:00 18:00</v>
      </c>
      <c r="AM2061" s="158" t="str">
        <f t="shared" si="1156"/>
        <v>08:00 18:00</v>
      </c>
      <c r="AN2061" s="159">
        <f>HLOOKUP(SEARCH("6",$M2061)-1,$Q$3:$V2061,$P2061+1,FALSE)</f>
        <v>60</v>
      </c>
      <c r="AO2061" s="161" t="str">
        <f t="shared" si="1157"/>
        <v>08:00 15:00</v>
      </c>
      <c r="AP2061" s="161" t="e">
        <f t="shared" si="1158"/>
        <v>#VALUE!</v>
      </c>
      <c r="AQ2061" s="162" t="str">
        <f t="shared" si="1159"/>
        <v>08:00 15:00</v>
      </c>
      <c r="AR2061" s="163" t="e">
        <f>HLOOKUP(SEARCH("7",$M2061)-1,$Q$3:$V2061,$P2061+1,FALSE)</f>
        <v>#VALUE!</v>
      </c>
      <c r="AS2061" s="164" t="str">
        <f t="shared" si="1160"/>
        <v>выходной</v>
      </c>
      <c r="AT2061" s="142"/>
      <c r="AU2061" s="11" t="str">
        <f>IF(ISERROR(VLOOKUP(B2061,'РЕОРГ 2008'!$A:$B,2,FALSE)),"",VLOOKUP(B2061,'РЕОРГ 2008'!$A:$B,2,FALSE))</f>
        <v/>
      </c>
      <c r="AV2061" s="12" t="str">
        <f t="shared" si="1161"/>
        <v>Доп.офис №7508/036</v>
      </c>
      <c r="AW2061" s="31" t="e">
        <f>LEFT(#REF!,2)</f>
        <v>#REF!</v>
      </c>
      <c r="AX2061" s="12" t="str">
        <f t="shared" si="1139"/>
        <v>7508/036</v>
      </c>
      <c r="AZ2061" t="str">
        <f>IF(ISERROR(VLOOKUP(B2061,'РЕОРГ 01.08.2009'!$A:$B,2,FALSE)),"",VLOOKUP(B2061,'РЕОРГ 01.08.2009'!$A:$B,2,FALSE))</f>
        <v/>
      </c>
      <c r="BA2061" s="12" t="str">
        <f t="shared" si="1134"/>
        <v>Доп.офис №7508/036</v>
      </c>
      <c r="BB2061" t="e">
        <f>LEFT(#REF!,2)</f>
        <v>#REF!</v>
      </c>
      <c r="BC2061" s="12" t="str">
        <f t="shared" si="1140"/>
        <v>7508/036</v>
      </c>
      <c r="BE2061" t="str">
        <f>IF(ISERROR(VLOOKUP(B2061,'РЕОРГ 01.10.2009'!A:C,3,FALSE)),"",VLOOKUP(B2061,'РЕОРГ 01.10.2009'!A:C,3,FALSE))</f>
        <v/>
      </c>
      <c r="BF2061" s="12" t="str">
        <f t="shared" si="1135"/>
        <v>Доп.офис №7508/036</v>
      </c>
      <c r="BG2061" t="e">
        <f>LEFT(#REF!,2)</f>
        <v>#REF!</v>
      </c>
      <c r="BH2061" s="12" t="str">
        <f t="shared" si="1141"/>
        <v>7508/036</v>
      </c>
      <c r="BJ2061" t="str">
        <f>IF(ISERROR(VLOOKUP($B2061,'РЕОРГ 01.05.2010'!A:B,2,FALSE)),"",VLOOKUP($B2061,'РЕОРГ 01.05.2010'!A:B,2,FALSE))</f>
        <v>Доп.офис №7508/036</v>
      </c>
      <c r="BK2061" s="12" t="str">
        <f t="shared" si="1136"/>
        <v>Доп.офис №7508/036</v>
      </c>
      <c r="BL2061" t="e">
        <f>LEFT(#REF!,2)</f>
        <v>#REF!</v>
      </c>
      <c r="BM2061" s="12" t="str">
        <f t="shared" si="1142"/>
        <v>7508/036</v>
      </c>
      <c r="BO2061" t="str">
        <f>IF(ISERROR(VLOOKUP($B2061,'РЕОРГ 01.08.2010'!A:B,2,FALSE)),"",VLOOKUP($B2061,'РЕОРГ 01.08.2010'!A:B,2,FALSE))</f>
        <v/>
      </c>
      <c r="BP2061" s="12" t="str">
        <f t="shared" si="1137"/>
        <v>Доп.офис №5836/078</v>
      </c>
      <c r="BQ2061" t="e">
        <f>LEFT(#REF!,2)</f>
        <v>#REF!</v>
      </c>
      <c r="BR2061" s="12" t="str">
        <f t="shared" si="1143"/>
        <v>5836/078</v>
      </c>
    </row>
    <row r="2062" spans="1:70" ht="12.75" customHeight="1">
      <c r="A2062" t="str">
        <f t="shared" si="1138"/>
        <v>5836/079</v>
      </c>
      <c r="B2062" s="133">
        <v>2490</v>
      </c>
      <c r="C2062" s="1" t="s">
        <v>11356</v>
      </c>
      <c r="D2062" s="32" t="s">
        <v>1926</v>
      </c>
      <c r="E2062" s="1" t="s">
        <v>4282</v>
      </c>
      <c r="F2062" s="1" t="s">
        <v>9306</v>
      </c>
      <c r="G2062" s="1" t="s">
        <v>4283</v>
      </c>
      <c r="H2062" s="1" t="s">
        <v>4284</v>
      </c>
      <c r="I2062" s="1" t="s">
        <v>4285</v>
      </c>
      <c r="J2062" s="1"/>
      <c r="K2062" s="1">
        <v>4.5</v>
      </c>
      <c r="L2062" s="32" t="s">
        <v>4051</v>
      </c>
      <c r="M2062" s="8" t="s">
        <v>12259</v>
      </c>
      <c r="N2062" s="2" t="s">
        <v>12790</v>
      </c>
      <c r="O2062" s="173"/>
      <c r="P2062" s="168">
        <f t="shared" si="1168"/>
        <v>2059</v>
      </c>
      <c r="Q2062" s="138">
        <f t="shared" si="1162"/>
        <v>12</v>
      </c>
      <c r="R2062" s="138">
        <f t="shared" si="1163"/>
        <v>24</v>
      </c>
      <c r="S2062" s="138">
        <f t="shared" si="1164"/>
        <v>36</v>
      </c>
      <c r="T2062" s="138">
        <f t="shared" si="1165"/>
        <v>48</v>
      </c>
      <c r="U2062" s="138">
        <f t="shared" si="1166"/>
        <v>60</v>
      </c>
      <c r="V2062" s="138" t="e">
        <f t="shared" si="1167"/>
        <v>#VALUE!</v>
      </c>
      <c r="W2062" s="158" t="str">
        <f t="shared" si="1144"/>
        <v>09:00 18:00</v>
      </c>
      <c r="X2062" s="159">
        <f>HLOOKUP(SEARCH("2",$M2062)-1,$Q$3:$V2062,$P2062+1,FALSE)</f>
        <v>12</v>
      </c>
      <c r="Y2062" s="160" t="str">
        <f t="shared" si="1145"/>
        <v>08:00 18:00|08:00 18:00|08:00 18:00|08:00 18:00|08:00 15:00</v>
      </c>
      <c r="Z2062" s="161" t="str">
        <f t="shared" si="1146"/>
        <v>08:00 18:00</v>
      </c>
      <c r="AA2062" s="158" t="str">
        <f t="shared" si="1147"/>
        <v>08:00 18:00</v>
      </c>
      <c r="AB2062" s="159">
        <f>HLOOKUP(SEARCH("3",$M2062)-1,$Q$3:$V2062,$P2062+1,FALSE)</f>
        <v>24</v>
      </c>
      <c r="AC2062" s="160" t="str">
        <f t="shared" si="1148"/>
        <v>08:00 18:00|08:00 18:00|08:00 18:00|08:00 15:00</v>
      </c>
      <c r="AD2062" s="161" t="str">
        <f t="shared" si="1149"/>
        <v>08:00 18:00</v>
      </c>
      <c r="AE2062" s="158" t="str">
        <f t="shared" si="1150"/>
        <v>08:00 18:00</v>
      </c>
      <c r="AF2062" s="159">
        <f>HLOOKUP(SEARCH("4",$M2062)-1,$Q$3:$V2062,$P2062+1,FALSE)</f>
        <v>36</v>
      </c>
      <c r="AG2062" s="161" t="str">
        <f t="shared" si="1151"/>
        <v>08:00 18:00|08:00 18:00|08:00 15:00</v>
      </c>
      <c r="AH2062" s="161" t="str">
        <f t="shared" si="1152"/>
        <v>08:00 18:00</v>
      </c>
      <c r="AI2062" s="158" t="str">
        <f t="shared" si="1153"/>
        <v>08:00 18:00</v>
      </c>
      <c r="AJ2062" s="159">
        <f>HLOOKUP(SEARCH("5",$M2062)-1,$Q$3:$V2062,$P2062+1,FALSE)</f>
        <v>48</v>
      </c>
      <c r="AK2062" s="161" t="str">
        <f t="shared" si="1154"/>
        <v>08:00 18:00|08:00 15:00</v>
      </c>
      <c r="AL2062" s="161" t="str">
        <f t="shared" si="1155"/>
        <v>08:00 18:00</v>
      </c>
      <c r="AM2062" s="158" t="str">
        <f t="shared" si="1156"/>
        <v>08:00 18:00</v>
      </c>
      <c r="AN2062" s="159" t="e">
        <f>HLOOKUP(SEARCH("6",$M2062)-1,$Q$3:$V2062,$P2062+1,FALSE)</f>
        <v>#VALUE!</v>
      </c>
      <c r="AO2062" s="161" t="e">
        <f t="shared" si="1157"/>
        <v>#VALUE!</v>
      </c>
      <c r="AP2062" s="161" t="e">
        <f t="shared" si="1158"/>
        <v>#VALUE!</v>
      </c>
      <c r="AQ2062" s="162" t="str">
        <f t="shared" si="1159"/>
        <v>выходной</v>
      </c>
      <c r="AR2062" s="163">
        <f>HLOOKUP(SEARCH("7",$M2062)-1,$Q$3:$V2062,$P2062+1,FALSE)</f>
        <v>60</v>
      </c>
      <c r="AS2062" s="164" t="str">
        <f t="shared" si="1160"/>
        <v>08:00 15:00</v>
      </c>
      <c r="AT2062" s="142"/>
      <c r="AU2062" s="11" t="str">
        <f>IF(ISERROR(VLOOKUP(B2062,'РЕОРГ 2008'!$A:$B,2,FALSE)),"",VLOOKUP(B2062,'РЕОРГ 2008'!$A:$B,2,FALSE))</f>
        <v/>
      </c>
      <c r="AV2062" s="12" t="str">
        <f t="shared" si="1161"/>
        <v>Опер.касса №7508/017</v>
      </c>
      <c r="AW2062" s="31" t="e">
        <f>LEFT(#REF!,2)</f>
        <v>#REF!</v>
      </c>
      <c r="AX2062" s="12" t="str">
        <f t="shared" si="1139"/>
        <v>7508/017</v>
      </c>
      <c r="AZ2062" t="str">
        <f>IF(ISERROR(VLOOKUP(B2062,'РЕОРГ 01.08.2009'!$A:$B,2,FALSE)),"",VLOOKUP(B2062,'РЕОРГ 01.08.2009'!$A:$B,2,FALSE))</f>
        <v/>
      </c>
      <c r="BA2062" s="12" t="str">
        <f t="shared" si="1134"/>
        <v>Опер.касса №7508/017</v>
      </c>
      <c r="BB2062" t="e">
        <f>LEFT(#REF!,2)</f>
        <v>#REF!</v>
      </c>
      <c r="BC2062" s="12" t="str">
        <f t="shared" si="1140"/>
        <v>7508/017</v>
      </c>
      <c r="BE2062" t="str">
        <f>IF(ISERROR(VLOOKUP(B2062,'РЕОРГ 01.10.2009'!A:C,3,FALSE)),"",VLOOKUP(B2062,'РЕОРГ 01.10.2009'!A:C,3,FALSE))</f>
        <v/>
      </c>
      <c r="BF2062" s="12" t="str">
        <f t="shared" si="1135"/>
        <v>Опер.касса №7508/017</v>
      </c>
      <c r="BG2062" t="e">
        <f>LEFT(#REF!,2)</f>
        <v>#REF!</v>
      </c>
      <c r="BH2062" s="12" t="str">
        <f t="shared" si="1141"/>
        <v>7508/017</v>
      </c>
      <c r="BJ2062" t="str">
        <f>IF(ISERROR(VLOOKUP($B2062,'РЕОРГ 01.05.2010'!A:B,2,FALSE)),"",VLOOKUP($B2062,'РЕОРГ 01.05.2010'!A:B,2,FALSE))</f>
        <v>Опер.касса №7508/017</v>
      </c>
      <c r="BK2062" s="12" t="str">
        <f t="shared" si="1136"/>
        <v>Опер.касса №7508/017</v>
      </c>
      <c r="BL2062" t="e">
        <f>LEFT(#REF!,2)</f>
        <v>#REF!</v>
      </c>
      <c r="BM2062" s="12" t="str">
        <f t="shared" si="1142"/>
        <v>7508/017</v>
      </c>
      <c r="BO2062" t="str">
        <f>IF(ISERROR(VLOOKUP($B2062,'РЕОРГ 01.08.2010'!A:B,2,FALSE)),"",VLOOKUP($B2062,'РЕОРГ 01.08.2010'!A:B,2,FALSE))</f>
        <v/>
      </c>
      <c r="BP2062" s="12" t="str">
        <f t="shared" si="1137"/>
        <v>Доп.офис №5836/079</v>
      </c>
      <c r="BQ2062" t="e">
        <f>LEFT(#REF!,2)</f>
        <v>#REF!</v>
      </c>
      <c r="BR2062" s="12" t="str">
        <f t="shared" si="1143"/>
        <v>5836/079</v>
      </c>
    </row>
    <row r="2063" spans="1:70" ht="12.75" customHeight="1">
      <c r="A2063" t="str">
        <f t="shared" si="1138"/>
        <v>5836/08</v>
      </c>
      <c r="B2063" s="133">
        <v>2433</v>
      </c>
      <c r="C2063" s="1" t="s">
        <v>2636</v>
      </c>
      <c r="D2063" s="32" t="s">
        <v>1926</v>
      </c>
      <c r="E2063" s="1" t="s">
        <v>3182</v>
      </c>
      <c r="F2063" s="1" t="s">
        <v>9306</v>
      </c>
      <c r="G2063" s="1" t="s">
        <v>2414</v>
      </c>
      <c r="H2063" s="1" t="s">
        <v>2637</v>
      </c>
      <c r="I2063" s="1" t="s">
        <v>2638</v>
      </c>
      <c r="J2063" s="1"/>
      <c r="K2063" s="1">
        <v>4.5</v>
      </c>
      <c r="L2063" s="32" t="s">
        <v>4051</v>
      </c>
      <c r="M2063" s="8" t="s">
        <v>12330</v>
      </c>
      <c r="N2063" s="2" t="s">
        <v>12781</v>
      </c>
      <c r="O2063" s="173"/>
      <c r="P2063" s="168">
        <f t="shared" si="1168"/>
        <v>2060</v>
      </c>
      <c r="Q2063" s="138">
        <f t="shared" si="1162"/>
        <v>12</v>
      </c>
      <c r="R2063" s="138">
        <f t="shared" si="1163"/>
        <v>24</v>
      </c>
      <c r="S2063" s="138">
        <f t="shared" si="1164"/>
        <v>36</v>
      </c>
      <c r="T2063" s="138">
        <f t="shared" si="1165"/>
        <v>48</v>
      </c>
      <c r="U2063" s="138" t="e">
        <f t="shared" si="1166"/>
        <v>#VALUE!</v>
      </c>
      <c r="V2063" s="138" t="e">
        <f t="shared" si="1167"/>
        <v>#VALUE!</v>
      </c>
      <c r="W2063" s="158" t="str">
        <f t="shared" si="1144"/>
        <v>09:00 18:00</v>
      </c>
      <c r="X2063" s="159">
        <f>HLOOKUP(SEARCH("2",$M2063)-1,$Q$3:$V2063,$P2063+1,FALSE)</f>
        <v>12</v>
      </c>
      <c r="Y2063" s="160" t="str">
        <f t="shared" si="1145"/>
        <v>10:00 18:00|09:00 18:00|09:00 18:00|09:00 13:00</v>
      </c>
      <c r="Z2063" s="161" t="str">
        <f t="shared" si="1146"/>
        <v>10:00 18:00</v>
      </c>
      <c r="AA2063" s="158" t="str">
        <f t="shared" si="1147"/>
        <v>10:00 18:00</v>
      </c>
      <c r="AB2063" s="159">
        <f>HLOOKUP(SEARCH("3",$M2063)-1,$Q$3:$V2063,$P2063+1,FALSE)</f>
        <v>24</v>
      </c>
      <c r="AC2063" s="160" t="str">
        <f t="shared" si="1148"/>
        <v>09:00 18:00|09:00 18:00|09:00 13:00</v>
      </c>
      <c r="AD2063" s="161" t="str">
        <f t="shared" si="1149"/>
        <v>09:00 18:00</v>
      </c>
      <c r="AE2063" s="158" t="str">
        <f t="shared" si="1150"/>
        <v>09:00 18:00</v>
      </c>
      <c r="AF2063" s="159">
        <f>HLOOKUP(SEARCH("4",$M2063)-1,$Q$3:$V2063,$P2063+1,FALSE)</f>
        <v>36</v>
      </c>
      <c r="AG2063" s="161" t="str">
        <f t="shared" si="1151"/>
        <v>09:00 18:00|09:00 13:00</v>
      </c>
      <c r="AH2063" s="161" t="str">
        <f t="shared" si="1152"/>
        <v>09:00 18:00</v>
      </c>
      <c r="AI2063" s="158" t="str">
        <f t="shared" si="1153"/>
        <v>09:00 18:00</v>
      </c>
      <c r="AJ2063" s="159" t="e">
        <f>HLOOKUP(SEARCH("5",$M2063)-1,$Q$3:$V2063,$P2063+1,FALSE)</f>
        <v>#VALUE!</v>
      </c>
      <c r="AK2063" s="161" t="e">
        <f t="shared" si="1154"/>
        <v>#VALUE!</v>
      </c>
      <c r="AL2063" s="161" t="e">
        <f t="shared" si="1155"/>
        <v>#VALUE!</v>
      </c>
      <c r="AM2063" s="158" t="str">
        <f t="shared" si="1156"/>
        <v>выходной</v>
      </c>
      <c r="AN2063" s="159" t="e">
        <f>HLOOKUP(SEARCH("6",$M2063)-1,$Q$3:$V2063,$P2063+1,FALSE)</f>
        <v>#VALUE!</v>
      </c>
      <c r="AO2063" s="161" t="e">
        <f t="shared" si="1157"/>
        <v>#VALUE!</v>
      </c>
      <c r="AP2063" s="161" t="e">
        <f t="shared" si="1158"/>
        <v>#VALUE!</v>
      </c>
      <c r="AQ2063" s="162" t="str">
        <f t="shared" si="1159"/>
        <v>выходной</v>
      </c>
      <c r="AR2063" s="163">
        <f>HLOOKUP(SEARCH("7",$M2063)-1,$Q$3:$V2063,$P2063+1,FALSE)</f>
        <v>48</v>
      </c>
      <c r="AS2063" s="164" t="str">
        <f t="shared" si="1160"/>
        <v>09:00 13:00</v>
      </c>
      <c r="AT2063" s="142"/>
      <c r="AU2063" s="11" t="str">
        <f>IF(ISERROR(VLOOKUP(B2063,'РЕОРГ 2008'!$A:$B,2,FALSE)),"",VLOOKUP(B2063,'РЕОРГ 2008'!$A:$B,2,FALSE))</f>
        <v/>
      </c>
      <c r="AV2063" s="12" t="str">
        <f t="shared" si="1161"/>
        <v>Доп.офис №5836/08</v>
      </c>
      <c r="AW2063" s="31" t="e">
        <f>LEFT(#REF!,2)</f>
        <v>#REF!</v>
      </c>
      <c r="AX2063" s="12" t="str">
        <f t="shared" si="1139"/>
        <v>5836/08</v>
      </c>
      <c r="AZ2063" t="str">
        <f>IF(ISERROR(VLOOKUP(B2063,'РЕОРГ 01.08.2009'!$A:$B,2,FALSE)),"",VLOOKUP(B2063,'РЕОРГ 01.08.2009'!$A:$B,2,FALSE))</f>
        <v/>
      </c>
      <c r="BA2063" s="12" t="str">
        <f t="shared" si="1134"/>
        <v>Доп.офис №5836/08</v>
      </c>
      <c r="BB2063" t="e">
        <f>LEFT(#REF!,2)</f>
        <v>#REF!</v>
      </c>
      <c r="BC2063" s="12" t="str">
        <f t="shared" si="1140"/>
        <v>5836/08</v>
      </c>
      <c r="BE2063" t="str">
        <f>IF(ISERROR(VLOOKUP(B2063,'РЕОРГ 01.10.2009'!A:C,3,FALSE)),"",VLOOKUP(B2063,'РЕОРГ 01.10.2009'!A:C,3,FALSE))</f>
        <v/>
      </c>
      <c r="BF2063" s="12" t="str">
        <f t="shared" si="1135"/>
        <v>Доп.офис №5836/08</v>
      </c>
      <c r="BG2063" t="e">
        <f>LEFT(#REF!,2)</f>
        <v>#REF!</v>
      </c>
      <c r="BH2063" s="12" t="str">
        <f t="shared" si="1141"/>
        <v>5836/08</v>
      </c>
      <c r="BJ2063" t="str">
        <f>IF(ISERROR(VLOOKUP($B2063,'РЕОРГ 01.05.2010'!A:B,2,FALSE)),"",VLOOKUP($B2063,'РЕОРГ 01.05.2010'!A:B,2,FALSE))</f>
        <v/>
      </c>
      <c r="BK2063" s="12" t="str">
        <f t="shared" si="1136"/>
        <v>Доп.офис №5836/08</v>
      </c>
      <c r="BL2063" t="e">
        <f>LEFT(#REF!,2)</f>
        <v>#REF!</v>
      </c>
      <c r="BM2063" s="12" t="str">
        <f t="shared" si="1142"/>
        <v>5836/08</v>
      </c>
      <c r="BO2063" t="str">
        <f>IF(ISERROR(VLOOKUP($B2063,'РЕОРГ 01.08.2010'!A:B,2,FALSE)),"",VLOOKUP($B2063,'РЕОРГ 01.08.2010'!A:B,2,FALSE))</f>
        <v/>
      </c>
      <c r="BP2063" s="12" t="str">
        <f t="shared" si="1137"/>
        <v>Доп.офис №5836/08</v>
      </c>
      <c r="BQ2063" t="e">
        <f>LEFT(#REF!,2)</f>
        <v>#REF!</v>
      </c>
      <c r="BR2063" s="12" t="str">
        <f t="shared" si="1143"/>
        <v>5836/08</v>
      </c>
    </row>
    <row r="2064" spans="1:70" ht="12.75" customHeight="1">
      <c r="A2064" t="str">
        <f t="shared" si="1138"/>
        <v>5836/080</v>
      </c>
      <c r="B2064" s="133">
        <v>2492</v>
      </c>
      <c r="C2064" s="1" t="s">
        <v>11357</v>
      </c>
      <c r="D2064" s="32" t="s">
        <v>1926</v>
      </c>
      <c r="E2064" s="1" t="s">
        <v>4289</v>
      </c>
      <c r="F2064" s="1" t="s">
        <v>9306</v>
      </c>
      <c r="G2064" s="1" t="s">
        <v>4290</v>
      </c>
      <c r="H2064" s="1" t="s">
        <v>4291</v>
      </c>
      <c r="I2064" s="1" t="s">
        <v>11734</v>
      </c>
      <c r="J2064" s="1"/>
      <c r="K2064" s="1">
        <v>3.5</v>
      </c>
      <c r="L2064" s="32" t="s">
        <v>4051</v>
      </c>
      <c r="M2064" s="8" t="s">
        <v>11771</v>
      </c>
      <c r="N2064" s="2" t="s">
        <v>12791</v>
      </c>
      <c r="O2064" s="173"/>
      <c r="P2064" s="168">
        <f t="shared" si="1168"/>
        <v>2061</v>
      </c>
      <c r="Q2064" s="138">
        <f t="shared" si="1162"/>
        <v>12</v>
      </c>
      <c r="R2064" s="138">
        <f t="shared" si="1163"/>
        <v>24</v>
      </c>
      <c r="S2064" s="138">
        <f t="shared" si="1164"/>
        <v>36</v>
      </c>
      <c r="T2064" s="138">
        <f t="shared" si="1165"/>
        <v>48</v>
      </c>
      <c r="U2064" s="138" t="e">
        <f t="shared" si="1166"/>
        <v>#VALUE!</v>
      </c>
      <c r="V2064" s="138" t="e">
        <f t="shared" si="1167"/>
        <v>#VALUE!</v>
      </c>
      <c r="W2064" s="158" t="str">
        <f t="shared" si="1144"/>
        <v>09:00 17:00</v>
      </c>
      <c r="X2064" s="159">
        <f>HLOOKUP(SEARCH("2",$M2064)-1,$Q$3:$V2064,$P2064+1,FALSE)</f>
        <v>12</v>
      </c>
      <c r="Y2064" s="160" t="str">
        <f t="shared" si="1145"/>
        <v>09:00 17:00|09:00 17:00|10:00 17:00|09:00 17:00</v>
      </c>
      <c r="Z2064" s="161" t="str">
        <f t="shared" si="1146"/>
        <v>09:00 17:00</v>
      </c>
      <c r="AA2064" s="158" t="str">
        <f t="shared" si="1147"/>
        <v>09:00 17:00</v>
      </c>
      <c r="AB2064" s="159">
        <f>HLOOKUP(SEARCH("3",$M2064)-1,$Q$3:$V2064,$P2064+1,FALSE)</f>
        <v>24</v>
      </c>
      <c r="AC2064" s="160" t="str">
        <f t="shared" si="1148"/>
        <v>09:00 17:00|10:00 17:00|09:00 17:00</v>
      </c>
      <c r="AD2064" s="161" t="str">
        <f t="shared" si="1149"/>
        <v>09:00 17:00</v>
      </c>
      <c r="AE2064" s="158" t="str">
        <f t="shared" si="1150"/>
        <v>09:00 17:00</v>
      </c>
      <c r="AF2064" s="159">
        <f>HLOOKUP(SEARCH("4",$M2064)-1,$Q$3:$V2064,$P2064+1,FALSE)</f>
        <v>36</v>
      </c>
      <c r="AG2064" s="161" t="str">
        <f t="shared" si="1151"/>
        <v>10:00 17:00|09:00 17:00</v>
      </c>
      <c r="AH2064" s="161" t="str">
        <f t="shared" si="1152"/>
        <v>10:00 17:00</v>
      </c>
      <c r="AI2064" s="158" t="str">
        <f t="shared" si="1153"/>
        <v>10:00 17:00</v>
      </c>
      <c r="AJ2064" s="159">
        <f>HLOOKUP(SEARCH("5",$M2064)-1,$Q$3:$V2064,$P2064+1,FALSE)</f>
        <v>48</v>
      </c>
      <c r="AK2064" s="161" t="str">
        <f t="shared" si="1154"/>
        <v>09:00 17:00</v>
      </c>
      <c r="AL2064" s="161" t="e">
        <f t="shared" si="1155"/>
        <v>#VALUE!</v>
      </c>
      <c r="AM2064" s="158" t="str">
        <f t="shared" si="1156"/>
        <v>09:00 17:00</v>
      </c>
      <c r="AN2064" s="159" t="e">
        <f>HLOOKUP(SEARCH("6",$M2064)-1,$Q$3:$V2064,$P2064+1,FALSE)</f>
        <v>#VALUE!</v>
      </c>
      <c r="AO2064" s="161" t="e">
        <f t="shared" si="1157"/>
        <v>#VALUE!</v>
      </c>
      <c r="AP2064" s="161" t="e">
        <f t="shared" si="1158"/>
        <v>#VALUE!</v>
      </c>
      <c r="AQ2064" s="162" t="str">
        <f t="shared" si="1159"/>
        <v>выходной</v>
      </c>
      <c r="AR2064" s="163" t="e">
        <f>HLOOKUP(SEARCH("7",$M2064)-1,$Q$3:$V2064,$P2064+1,FALSE)</f>
        <v>#VALUE!</v>
      </c>
      <c r="AS2064" s="164" t="str">
        <f t="shared" si="1160"/>
        <v>выходной</v>
      </c>
      <c r="AT2064" s="142"/>
      <c r="AU2064" s="11" t="str">
        <f>IF(ISERROR(VLOOKUP(B2064,'РЕОРГ 2008'!$A:$B,2,FALSE)),"",VLOOKUP(B2064,'РЕОРГ 2008'!$A:$B,2,FALSE))</f>
        <v/>
      </c>
      <c r="AV2064" s="12" t="str">
        <f t="shared" si="1161"/>
        <v>Опер.касса №7508/022</v>
      </c>
      <c r="AW2064" s="31" t="e">
        <f>LEFT(#REF!,2)</f>
        <v>#REF!</v>
      </c>
      <c r="AX2064" s="12" t="str">
        <f t="shared" si="1139"/>
        <v>7508/022</v>
      </c>
      <c r="AZ2064" t="str">
        <f>IF(ISERROR(VLOOKUP(B2064,'РЕОРГ 01.08.2009'!$A:$B,2,FALSE)),"",VLOOKUP(B2064,'РЕОРГ 01.08.2009'!$A:$B,2,FALSE))</f>
        <v/>
      </c>
      <c r="BA2064" s="12" t="str">
        <f t="shared" si="1134"/>
        <v>Опер.касса №7508/022</v>
      </c>
      <c r="BB2064" t="e">
        <f>LEFT(#REF!,2)</f>
        <v>#REF!</v>
      </c>
      <c r="BC2064" s="12" t="str">
        <f t="shared" si="1140"/>
        <v>7508/022</v>
      </c>
      <c r="BE2064" t="str">
        <f>IF(ISERROR(VLOOKUP(B2064,'РЕОРГ 01.10.2009'!A:C,3,FALSE)),"",VLOOKUP(B2064,'РЕОРГ 01.10.2009'!A:C,3,FALSE))</f>
        <v/>
      </c>
      <c r="BF2064" s="12" t="str">
        <f t="shared" si="1135"/>
        <v>Опер.касса №7508/022</v>
      </c>
      <c r="BG2064" t="e">
        <f>LEFT(#REF!,2)</f>
        <v>#REF!</v>
      </c>
      <c r="BH2064" s="12" t="str">
        <f t="shared" si="1141"/>
        <v>7508/022</v>
      </c>
      <c r="BJ2064" t="str">
        <f>IF(ISERROR(VLOOKUP($B2064,'РЕОРГ 01.05.2010'!A:B,2,FALSE)),"",VLOOKUP($B2064,'РЕОРГ 01.05.2010'!A:B,2,FALSE))</f>
        <v>Опер.касса №7508/022</v>
      </c>
      <c r="BK2064" s="12" t="str">
        <f t="shared" si="1136"/>
        <v>Опер.касса №7508/022</v>
      </c>
      <c r="BL2064" t="e">
        <f>LEFT(#REF!,2)</f>
        <v>#REF!</v>
      </c>
      <c r="BM2064" s="12" t="str">
        <f t="shared" si="1142"/>
        <v>7508/022</v>
      </c>
      <c r="BO2064" t="str">
        <f>IF(ISERROR(VLOOKUP($B2064,'РЕОРГ 01.08.2010'!A:B,2,FALSE)),"",VLOOKUP($B2064,'РЕОРГ 01.08.2010'!A:B,2,FALSE))</f>
        <v/>
      </c>
      <c r="BP2064" s="12" t="str">
        <f t="shared" si="1137"/>
        <v>Доп.офис №5836/080</v>
      </c>
      <c r="BQ2064" t="e">
        <f>LEFT(#REF!,2)</f>
        <v>#REF!</v>
      </c>
      <c r="BR2064" s="12" t="str">
        <f t="shared" si="1143"/>
        <v>5836/080</v>
      </c>
    </row>
    <row r="2065" spans="1:70" ht="12.75" customHeight="1">
      <c r="A2065" t="str">
        <f t="shared" si="1138"/>
        <v>5836/081</v>
      </c>
      <c r="B2065" s="133">
        <v>2486</v>
      </c>
      <c r="C2065" s="1" t="s">
        <v>8283</v>
      </c>
      <c r="D2065" s="32" t="s">
        <v>1931</v>
      </c>
      <c r="E2065" s="1" t="s">
        <v>4133</v>
      </c>
      <c r="F2065" s="1" t="s">
        <v>9306</v>
      </c>
      <c r="G2065" s="1" t="s">
        <v>4134</v>
      </c>
      <c r="H2065" s="1" t="s">
        <v>2416</v>
      </c>
      <c r="I2065" s="1" t="s">
        <v>4135</v>
      </c>
      <c r="J2065" s="1"/>
      <c r="K2065" s="1">
        <v>0.5</v>
      </c>
      <c r="L2065" s="32" t="s">
        <v>4049</v>
      </c>
      <c r="M2065" s="8" t="s">
        <v>11991</v>
      </c>
      <c r="N2065" s="2" t="s">
        <v>12056</v>
      </c>
      <c r="O2065" s="173"/>
      <c r="P2065" s="168">
        <f t="shared" si="1168"/>
        <v>2062</v>
      </c>
      <c r="Q2065" s="138">
        <f t="shared" si="1162"/>
        <v>25</v>
      </c>
      <c r="R2065" s="138">
        <f t="shared" si="1163"/>
        <v>50</v>
      </c>
      <c r="S2065" s="138" t="e">
        <f t="shared" si="1164"/>
        <v>#VALUE!</v>
      </c>
      <c r="T2065" s="138" t="e">
        <f t="shared" si="1165"/>
        <v>#VALUE!</v>
      </c>
      <c r="U2065" s="138" t="e">
        <f t="shared" si="1166"/>
        <v>#VALUE!</v>
      </c>
      <c r="V2065" s="138" t="e">
        <f t="shared" si="1167"/>
        <v>#VALUE!</v>
      </c>
      <c r="W2065" s="158" t="str">
        <f t="shared" si="1144"/>
        <v>09:00 16:30(12:00 13:00)</v>
      </c>
      <c r="X2065" s="159" t="e">
        <f>HLOOKUP(SEARCH("2",$M2065)-1,$Q$3:$V2065,$P2065+1,FALSE)</f>
        <v>#VALUE!</v>
      </c>
      <c r="Y2065" s="160" t="e">
        <f t="shared" si="1145"/>
        <v>#VALUE!</v>
      </c>
      <c r="Z2065" s="161" t="e">
        <f t="shared" si="1146"/>
        <v>#VALUE!</v>
      </c>
      <c r="AA2065" s="158" t="str">
        <f t="shared" si="1147"/>
        <v>выходной</v>
      </c>
      <c r="AB2065" s="159">
        <f>HLOOKUP(SEARCH("3",$M2065)-1,$Q$3:$V2065,$P2065+1,FALSE)</f>
        <v>25</v>
      </c>
      <c r="AC2065" s="160" t="str">
        <f t="shared" si="1148"/>
        <v>09:00 16:30(12:00 13:00)|09:00 15:30(12:00 13:00)</v>
      </c>
      <c r="AD2065" s="161" t="str">
        <f t="shared" si="1149"/>
        <v>09:00 16:30(12:00 13:00)</v>
      </c>
      <c r="AE2065" s="158" t="str">
        <f t="shared" si="1150"/>
        <v>09:00 16:30(12:00 13:00)</v>
      </c>
      <c r="AF2065" s="159" t="e">
        <f>HLOOKUP(SEARCH("4",$M2065)-1,$Q$3:$V2065,$P2065+1,FALSE)</f>
        <v>#VALUE!</v>
      </c>
      <c r="AG2065" s="161" t="e">
        <f t="shared" si="1151"/>
        <v>#VALUE!</v>
      </c>
      <c r="AH2065" s="161" t="e">
        <f t="shared" si="1152"/>
        <v>#VALUE!</v>
      </c>
      <c r="AI2065" s="158" t="str">
        <f t="shared" si="1153"/>
        <v>выходной</v>
      </c>
      <c r="AJ2065" s="159">
        <f>HLOOKUP(SEARCH("5",$M2065)-1,$Q$3:$V2065,$P2065+1,FALSE)</f>
        <v>50</v>
      </c>
      <c r="AK2065" s="161" t="str">
        <f t="shared" si="1154"/>
        <v>09:00 15:30(12:00 13:00)</v>
      </c>
      <c r="AL2065" s="161" t="e">
        <f t="shared" si="1155"/>
        <v>#VALUE!</v>
      </c>
      <c r="AM2065" s="158" t="str">
        <f t="shared" si="1156"/>
        <v>09:00 15:30(12:00 13:00)</v>
      </c>
      <c r="AN2065" s="159" t="e">
        <f>HLOOKUP(SEARCH("6",$M2065)-1,$Q$3:$V2065,$P2065+1,FALSE)</f>
        <v>#VALUE!</v>
      </c>
      <c r="AO2065" s="161" t="e">
        <f t="shared" si="1157"/>
        <v>#VALUE!</v>
      </c>
      <c r="AP2065" s="161" t="e">
        <f t="shared" si="1158"/>
        <v>#VALUE!</v>
      </c>
      <c r="AQ2065" s="162" t="str">
        <f t="shared" si="1159"/>
        <v>выходной</v>
      </c>
      <c r="AR2065" s="163" t="e">
        <f>HLOOKUP(SEARCH("7",$M2065)-1,$Q$3:$V2065,$P2065+1,FALSE)</f>
        <v>#VALUE!</v>
      </c>
      <c r="AS2065" s="164" t="str">
        <f t="shared" si="1160"/>
        <v>выходной</v>
      </c>
      <c r="AT2065" s="142"/>
      <c r="AU2065" s="11" t="str">
        <f>IF(ISERROR(VLOOKUP(B2065,'РЕОРГ 2008'!$A:$B,2,FALSE)),"",VLOOKUP(B2065,'РЕОРГ 2008'!$A:$B,2,FALSE))</f>
        <v/>
      </c>
      <c r="AV2065" s="12" t="str">
        <f t="shared" si="1161"/>
        <v>Опер.касса №7508/01</v>
      </c>
      <c r="AW2065" s="31" t="e">
        <f>LEFT(#REF!,2)</f>
        <v>#REF!</v>
      </c>
      <c r="AX2065" s="12" t="str">
        <f t="shared" si="1139"/>
        <v>7508/01</v>
      </c>
      <c r="AZ2065" t="str">
        <f>IF(ISERROR(VLOOKUP(B2065,'РЕОРГ 01.08.2009'!$A:$B,2,FALSE)),"",VLOOKUP(B2065,'РЕОРГ 01.08.2009'!$A:$B,2,FALSE))</f>
        <v/>
      </c>
      <c r="BA2065" s="12" t="str">
        <f t="shared" si="1134"/>
        <v>Опер.касса №7508/01</v>
      </c>
      <c r="BB2065" t="e">
        <f>LEFT(#REF!,2)</f>
        <v>#REF!</v>
      </c>
      <c r="BC2065" s="12" t="str">
        <f t="shared" si="1140"/>
        <v>7508/01</v>
      </c>
      <c r="BE2065" t="str">
        <f>IF(ISERROR(VLOOKUP(B2065,'РЕОРГ 01.10.2009'!A:C,3,FALSE)),"",VLOOKUP(B2065,'РЕОРГ 01.10.2009'!A:C,3,FALSE))</f>
        <v/>
      </c>
      <c r="BF2065" s="12" t="str">
        <f t="shared" si="1135"/>
        <v>Опер.касса №7508/01</v>
      </c>
      <c r="BG2065" t="e">
        <f>LEFT(#REF!,2)</f>
        <v>#REF!</v>
      </c>
      <c r="BH2065" s="12" t="str">
        <f t="shared" si="1141"/>
        <v>7508/01</v>
      </c>
      <c r="BJ2065" t="str">
        <f>IF(ISERROR(VLOOKUP($B2065,'РЕОРГ 01.05.2010'!A:B,2,FALSE)),"",VLOOKUP($B2065,'РЕОРГ 01.05.2010'!A:B,2,FALSE))</f>
        <v>Опер.касса №7508/01</v>
      </c>
      <c r="BK2065" s="12" t="str">
        <f t="shared" si="1136"/>
        <v>Опер.касса №7508/01</v>
      </c>
      <c r="BL2065" t="e">
        <f>LEFT(#REF!,2)</f>
        <v>#REF!</v>
      </c>
      <c r="BM2065" s="12" t="str">
        <f t="shared" si="1142"/>
        <v>7508/01</v>
      </c>
      <c r="BO2065" t="str">
        <f>IF(ISERROR(VLOOKUP($B2065,'РЕОРГ 01.08.2010'!A:B,2,FALSE)),"",VLOOKUP($B2065,'РЕОРГ 01.08.2010'!A:B,2,FALSE))</f>
        <v/>
      </c>
      <c r="BP2065" s="12" t="str">
        <f t="shared" si="1137"/>
        <v>Опер.касса №5836/081</v>
      </c>
      <c r="BQ2065" t="e">
        <f>LEFT(#REF!,2)</f>
        <v>#REF!</v>
      </c>
      <c r="BR2065" s="12" t="str">
        <f t="shared" si="1143"/>
        <v>5836/081</v>
      </c>
    </row>
    <row r="2066" spans="1:70" ht="12.75" customHeight="1">
      <c r="A2066" t="str">
        <f t="shared" si="1138"/>
        <v>5836/082</v>
      </c>
      <c r="B2066" s="133">
        <v>2491</v>
      </c>
      <c r="C2066" s="1" t="s">
        <v>8284</v>
      </c>
      <c r="D2066" s="32" t="s">
        <v>1931</v>
      </c>
      <c r="E2066" s="1" t="s">
        <v>4286</v>
      </c>
      <c r="F2066" s="1" t="s">
        <v>9306</v>
      </c>
      <c r="G2066" s="1" t="s">
        <v>4287</v>
      </c>
      <c r="H2066" s="1" t="s">
        <v>2419</v>
      </c>
      <c r="I2066" s="1" t="s">
        <v>4288</v>
      </c>
      <c r="J2066" s="1"/>
      <c r="K2066" s="1">
        <v>0.25</v>
      </c>
      <c r="L2066" s="32" t="s">
        <v>4049</v>
      </c>
      <c r="M2066" s="8" t="s">
        <v>12070</v>
      </c>
      <c r="N2066" s="2" t="s">
        <v>12107</v>
      </c>
      <c r="O2066" s="173"/>
      <c r="P2066" s="168">
        <f t="shared" si="1168"/>
        <v>2063</v>
      </c>
      <c r="Q2066" s="138">
        <f t="shared" si="1162"/>
        <v>12</v>
      </c>
      <c r="R2066" s="138" t="e">
        <f t="shared" si="1163"/>
        <v>#VALUE!</v>
      </c>
      <c r="S2066" s="138" t="e">
        <f t="shared" si="1164"/>
        <v>#VALUE!</v>
      </c>
      <c r="T2066" s="138" t="e">
        <f t="shared" si="1165"/>
        <v>#VALUE!</v>
      </c>
      <c r="U2066" s="138" t="e">
        <f t="shared" si="1166"/>
        <v>#VALUE!</v>
      </c>
      <c r="V2066" s="138" t="e">
        <f t="shared" si="1167"/>
        <v>#VALUE!</v>
      </c>
      <c r="W2066" s="158" t="str">
        <f t="shared" si="1144"/>
        <v>10:00 14:30</v>
      </c>
      <c r="X2066" s="159" t="e">
        <f>HLOOKUP(SEARCH("2",$M2066)-1,$Q$3:$V2066,$P2066+1,FALSE)</f>
        <v>#VALUE!</v>
      </c>
      <c r="Y2066" s="160" t="e">
        <f t="shared" si="1145"/>
        <v>#VALUE!</v>
      </c>
      <c r="Z2066" s="161" t="e">
        <f t="shared" si="1146"/>
        <v>#VALUE!</v>
      </c>
      <c r="AA2066" s="158" t="str">
        <f t="shared" si="1147"/>
        <v>выходной</v>
      </c>
      <c r="AB2066" s="159" t="e">
        <f>HLOOKUP(SEARCH("3",$M2066)-1,$Q$3:$V2066,$P2066+1,FALSE)</f>
        <v>#VALUE!</v>
      </c>
      <c r="AC2066" s="160" t="e">
        <f t="shared" si="1148"/>
        <v>#VALUE!</v>
      </c>
      <c r="AD2066" s="161" t="e">
        <f t="shared" si="1149"/>
        <v>#VALUE!</v>
      </c>
      <c r="AE2066" s="158" t="str">
        <f t="shared" si="1150"/>
        <v>выходной</v>
      </c>
      <c r="AF2066" s="159" t="e">
        <f>HLOOKUP(SEARCH("4",$M2066)-1,$Q$3:$V2066,$P2066+1,FALSE)</f>
        <v>#VALUE!</v>
      </c>
      <c r="AG2066" s="161" t="e">
        <f t="shared" si="1151"/>
        <v>#VALUE!</v>
      </c>
      <c r="AH2066" s="161" t="e">
        <f t="shared" si="1152"/>
        <v>#VALUE!</v>
      </c>
      <c r="AI2066" s="158" t="str">
        <f t="shared" si="1153"/>
        <v>выходной</v>
      </c>
      <c r="AJ2066" s="159">
        <f>HLOOKUP(SEARCH("5",$M2066)-1,$Q$3:$V2066,$P2066+1,FALSE)</f>
        <v>12</v>
      </c>
      <c r="AK2066" s="161" t="str">
        <f t="shared" si="1154"/>
        <v>10:00 14:30</v>
      </c>
      <c r="AL2066" s="161" t="e">
        <f t="shared" si="1155"/>
        <v>#VALUE!</v>
      </c>
      <c r="AM2066" s="158" t="str">
        <f t="shared" si="1156"/>
        <v>10:00 14:30</v>
      </c>
      <c r="AN2066" s="159" t="e">
        <f>HLOOKUP(SEARCH("6",$M2066)-1,$Q$3:$V2066,$P2066+1,FALSE)</f>
        <v>#VALUE!</v>
      </c>
      <c r="AO2066" s="161" t="e">
        <f t="shared" si="1157"/>
        <v>#VALUE!</v>
      </c>
      <c r="AP2066" s="161" t="e">
        <f t="shared" si="1158"/>
        <v>#VALUE!</v>
      </c>
      <c r="AQ2066" s="162" t="str">
        <f t="shared" si="1159"/>
        <v>выходной</v>
      </c>
      <c r="AR2066" s="163" t="e">
        <f>HLOOKUP(SEARCH("7",$M2066)-1,$Q$3:$V2066,$P2066+1,FALSE)</f>
        <v>#VALUE!</v>
      </c>
      <c r="AS2066" s="164" t="str">
        <f t="shared" si="1160"/>
        <v>выходной</v>
      </c>
      <c r="AT2066" s="142"/>
      <c r="AU2066" s="11" t="str">
        <f>IF(ISERROR(VLOOKUP(B2066,'РЕОРГ 2008'!$A:$B,2,FALSE)),"",VLOOKUP(B2066,'РЕОРГ 2008'!$A:$B,2,FALSE))</f>
        <v/>
      </c>
      <c r="AV2066" s="12" t="str">
        <f t="shared" si="1161"/>
        <v>Опер.касса №7508/02</v>
      </c>
      <c r="AW2066" s="31" t="e">
        <f>LEFT(#REF!,2)</f>
        <v>#REF!</v>
      </c>
      <c r="AX2066" s="12" t="str">
        <f t="shared" si="1139"/>
        <v>7508/02</v>
      </c>
      <c r="AZ2066" t="str">
        <f>IF(ISERROR(VLOOKUP(B2066,'РЕОРГ 01.08.2009'!$A:$B,2,FALSE)),"",VLOOKUP(B2066,'РЕОРГ 01.08.2009'!$A:$B,2,FALSE))</f>
        <v/>
      </c>
      <c r="BA2066" s="12" t="str">
        <f t="shared" si="1134"/>
        <v>Опер.касса №7508/02</v>
      </c>
      <c r="BB2066" t="e">
        <f>LEFT(#REF!,2)</f>
        <v>#REF!</v>
      </c>
      <c r="BC2066" s="12" t="str">
        <f t="shared" si="1140"/>
        <v>7508/02</v>
      </c>
      <c r="BE2066" t="str">
        <f>IF(ISERROR(VLOOKUP(B2066,'РЕОРГ 01.10.2009'!A:C,3,FALSE)),"",VLOOKUP(B2066,'РЕОРГ 01.10.2009'!A:C,3,FALSE))</f>
        <v/>
      </c>
      <c r="BF2066" s="12" t="str">
        <f t="shared" si="1135"/>
        <v>Опер.касса №7508/02</v>
      </c>
      <c r="BG2066" t="e">
        <f>LEFT(#REF!,2)</f>
        <v>#REF!</v>
      </c>
      <c r="BH2066" s="12" t="str">
        <f t="shared" si="1141"/>
        <v>7508/02</v>
      </c>
      <c r="BJ2066" t="str">
        <f>IF(ISERROR(VLOOKUP($B2066,'РЕОРГ 01.05.2010'!A:B,2,FALSE)),"",VLOOKUP($B2066,'РЕОРГ 01.05.2010'!A:B,2,FALSE))</f>
        <v>Опер.касса №7508/02</v>
      </c>
      <c r="BK2066" s="12" t="str">
        <f t="shared" si="1136"/>
        <v>Опер.касса №7508/02</v>
      </c>
      <c r="BL2066" t="e">
        <f>LEFT(#REF!,2)</f>
        <v>#REF!</v>
      </c>
      <c r="BM2066" s="12" t="str">
        <f t="shared" si="1142"/>
        <v>7508/02</v>
      </c>
      <c r="BO2066" t="str">
        <f>IF(ISERROR(VLOOKUP($B2066,'РЕОРГ 01.08.2010'!A:B,2,FALSE)),"",VLOOKUP($B2066,'РЕОРГ 01.08.2010'!A:B,2,FALSE))</f>
        <v/>
      </c>
      <c r="BP2066" s="12" t="str">
        <f t="shared" si="1137"/>
        <v>Опер.касса №5836/082</v>
      </c>
      <c r="BQ2066" t="e">
        <f>LEFT(#REF!,2)</f>
        <v>#REF!</v>
      </c>
      <c r="BR2066" s="12" t="str">
        <f t="shared" si="1143"/>
        <v>5836/082</v>
      </c>
    </row>
    <row r="2067" spans="1:70" ht="12.75" customHeight="1">
      <c r="A2067" t="str">
        <f t="shared" si="1138"/>
        <v>5836/083</v>
      </c>
      <c r="B2067" s="133">
        <v>2493</v>
      </c>
      <c r="C2067" s="1" t="s">
        <v>8285</v>
      </c>
      <c r="D2067" s="32" t="s">
        <v>1931</v>
      </c>
      <c r="E2067" s="1" t="s">
        <v>4292</v>
      </c>
      <c r="F2067" s="1" t="s">
        <v>9306</v>
      </c>
      <c r="G2067" s="1" t="s">
        <v>4293</v>
      </c>
      <c r="H2067" s="1" t="s">
        <v>2420</v>
      </c>
      <c r="I2067" s="1" t="s">
        <v>4294</v>
      </c>
      <c r="J2067" s="1"/>
      <c r="K2067" s="1">
        <v>0.25</v>
      </c>
      <c r="L2067" s="32" t="s">
        <v>4049</v>
      </c>
      <c r="M2067" s="8" t="s">
        <v>11929</v>
      </c>
      <c r="N2067" s="2" t="s">
        <v>12792</v>
      </c>
      <c r="O2067" s="173"/>
      <c r="P2067" s="168">
        <f t="shared" si="1168"/>
        <v>2064</v>
      </c>
      <c r="Q2067" s="138">
        <f t="shared" si="1162"/>
        <v>25</v>
      </c>
      <c r="R2067" s="138" t="e">
        <f t="shared" si="1163"/>
        <v>#VALUE!</v>
      </c>
      <c r="S2067" s="138" t="e">
        <f t="shared" si="1164"/>
        <v>#VALUE!</v>
      </c>
      <c r="T2067" s="138" t="e">
        <f t="shared" si="1165"/>
        <v>#VALUE!</v>
      </c>
      <c r="U2067" s="138" t="e">
        <f t="shared" si="1166"/>
        <v>#VALUE!</v>
      </c>
      <c r="V2067" s="138" t="e">
        <f t="shared" si="1167"/>
        <v>#VALUE!</v>
      </c>
      <c r="W2067" s="158" t="str">
        <f t="shared" si="1144"/>
        <v>08:00 13:00(11:00 11:30)</v>
      </c>
      <c r="X2067" s="159" t="e">
        <f>HLOOKUP(SEARCH("2",$M2067)-1,$Q$3:$V2067,$P2067+1,FALSE)</f>
        <v>#VALUE!</v>
      </c>
      <c r="Y2067" s="160" t="e">
        <f t="shared" si="1145"/>
        <v>#VALUE!</v>
      </c>
      <c r="Z2067" s="161" t="e">
        <f t="shared" si="1146"/>
        <v>#VALUE!</v>
      </c>
      <c r="AA2067" s="158" t="str">
        <f t="shared" si="1147"/>
        <v>выходной</v>
      </c>
      <c r="AB2067" s="159">
        <f>HLOOKUP(SEARCH("3",$M2067)-1,$Q$3:$V2067,$P2067+1,FALSE)</f>
        <v>25</v>
      </c>
      <c r="AC2067" s="160" t="str">
        <f t="shared" si="1148"/>
        <v>08:00 13:00(11:00 11:30)</v>
      </c>
      <c r="AD2067" s="161" t="e">
        <f t="shared" si="1149"/>
        <v>#VALUE!</v>
      </c>
      <c r="AE2067" s="158" t="str">
        <f t="shared" si="1150"/>
        <v>08:00 13:00(11:00 11:30)</v>
      </c>
      <c r="AF2067" s="159" t="e">
        <f>HLOOKUP(SEARCH("4",$M2067)-1,$Q$3:$V2067,$P2067+1,FALSE)</f>
        <v>#VALUE!</v>
      </c>
      <c r="AG2067" s="161" t="e">
        <f t="shared" si="1151"/>
        <v>#VALUE!</v>
      </c>
      <c r="AH2067" s="161" t="e">
        <f t="shared" si="1152"/>
        <v>#VALUE!</v>
      </c>
      <c r="AI2067" s="158" t="str">
        <f t="shared" si="1153"/>
        <v>выходной</v>
      </c>
      <c r="AJ2067" s="159" t="e">
        <f>HLOOKUP(SEARCH("5",$M2067)-1,$Q$3:$V2067,$P2067+1,FALSE)</f>
        <v>#VALUE!</v>
      </c>
      <c r="AK2067" s="161" t="e">
        <f t="shared" si="1154"/>
        <v>#VALUE!</v>
      </c>
      <c r="AL2067" s="161" t="e">
        <f t="shared" si="1155"/>
        <v>#VALUE!</v>
      </c>
      <c r="AM2067" s="158" t="str">
        <f t="shared" si="1156"/>
        <v>выходной</v>
      </c>
      <c r="AN2067" s="159" t="e">
        <f>HLOOKUP(SEARCH("6",$M2067)-1,$Q$3:$V2067,$P2067+1,FALSE)</f>
        <v>#VALUE!</v>
      </c>
      <c r="AO2067" s="161" t="e">
        <f t="shared" si="1157"/>
        <v>#VALUE!</v>
      </c>
      <c r="AP2067" s="161" t="e">
        <f t="shared" si="1158"/>
        <v>#VALUE!</v>
      </c>
      <c r="AQ2067" s="162" t="str">
        <f t="shared" si="1159"/>
        <v>выходной</v>
      </c>
      <c r="AR2067" s="163" t="e">
        <f>HLOOKUP(SEARCH("7",$M2067)-1,$Q$3:$V2067,$P2067+1,FALSE)</f>
        <v>#VALUE!</v>
      </c>
      <c r="AS2067" s="164" t="str">
        <f t="shared" si="1160"/>
        <v>выходной</v>
      </c>
      <c r="AT2067" s="142"/>
      <c r="AU2067" s="11" t="str">
        <f>IF(ISERROR(VLOOKUP(B2067,'РЕОРГ 2008'!$A:$B,2,FALSE)),"",VLOOKUP(B2067,'РЕОРГ 2008'!$A:$B,2,FALSE))</f>
        <v/>
      </c>
      <c r="AV2067" s="12" t="str">
        <f t="shared" si="1161"/>
        <v>Опер.касса №7508/03</v>
      </c>
      <c r="AW2067" s="31" t="e">
        <f>LEFT(#REF!,2)</f>
        <v>#REF!</v>
      </c>
      <c r="AX2067" s="12" t="str">
        <f t="shared" si="1139"/>
        <v>7508/03</v>
      </c>
      <c r="AZ2067" t="str">
        <f>IF(ISERROR(VLOOKUP(B2067,'РЕОРГ 01.08.2009'!$A:$B,2,FALSE)),"",VLOOKUP(B2067,'РЕОРГ 01.08.2009'!$A:$B,2,FALSE))</f>
        <v/>
      </c>
      <c r="BA2067" s="12" t="str">
        <f t="shared" si="1134"/>
        <v>Опер.касса №7508/03</v>
      </c>
      <c r="BB2067" t="e">
        <f>LEFT(#REF!,2)</f>
        <v>#REF!</v>
      </c>
      <c r="BC2067" s="12" t="str">
        <f t="shared" si="1140"/>
        <v>7508/03</v>
      </c>
      <c r="BE2067" t="str">
        <f>IF(ISERROR(VLOOKUP(B2067,'РЕОРГ 01.10.2009'!A:C,3,FALSE)),"",VLOOKUP(B2067,'РЕОРГ 01.10.2009'!A:C,3,FALSE))</f>
        <v/>
      </c>
      <c r="BF2067" s="12" t="str">
        <f t="shared" si="1135"/>
        <v>Опер.касса №7508/03</v>
      </c>
      <c r="BG2067" t="e">
        <f>LEFT(#REF!,2)</f>
        <v>#REF!</v>
      </c>
      <c r="BH2067" s="12" t="str">
        <f t="shared" si="1141"/>
        <v>7508/03</v>
      </c>
      <c r="BJ2067" t="str">
        <f>IF(ISERROR(VLOOKUP($B2067,'РЕОРГ 01.05.2010'!A:B,2,FALSE)),"",VLOOKUP($B2067,'РЕОРГ 01.05.2010'!A:B,2,FALSE))</f>
        <v>Опер.касса №7508/03</v>
      </c>
      <c r="BK2067" s="12" t="str">
        <f t="shared" si="1136"/>
        <v>Опер.касса №7508/03</v>
      </c>
      <c r="BL2067" t="e">
        <f>LEFT(#REF!,2)</f>
        <v>#REF!</v>
      </c>
      <c r="BM2067" s="12" t="str">
        <f t="shared" si="1142"/>
        <v>7508/03</v>
      </c>
      <c r="BO2067" t="str">
        <f>IF(ISERROR(VLOOKUP($B2067,'РЕОРГ 01.08.2010'!A:B,2,FALSE)),"",VLOOKUP($B2067,'РЕОРГ 01.08.2010'!A:B,2,FALSE))</f>
        <v/>
      </c>
      <c r="BP2067" s="12" t="str">
        <f t="shared" si="1137"/>
        <v>Опер.касса №5836/083</v>
      </c>
      <c r="BQ2067" t="e">
        <f>LEFT(#REF!,2)</f>
        <v>#REF!</v>
      </c>
      <c r="BR2067" s="12" t="str">
        <f t="shared" si="1143"/>
        <v>5836/083</v>
      </c>
    </row>
    <row r="2068" spans="1:70" ht="12.75" customHeight="1">
      <c r="A2068" t="str">
        <f t="shared" si="1138"/>
        <v>5836/084</v>
      </c>
      <c r="B2068" s="133">
        <v>2496</v>
      </c>
      <c r="C2068" s="1" t="s">
        <v>8286</v>
      </c>
      <c r="D2068" s="32" t="s">
        <v>1931</v>
      </c>
      <c r="E2068" s="1" t="s">
        <v>4301</v>
      </c>
      <c r="F2068" s="1" t="s">
        <v>9306</v>
      </c>
      <c r="G2068" s="1" t="s">
        <v>4302</v>
      </c>
      <c r="H2068" s="1" t="s">
        <v>2421</v>
      </c>
      <c r="I2068" s="1" t="s">
        <v>120</v>
      </c>
      <c r="J2068" s="1"/>
      <c r="K2068" s="1">
        <v>0.5</v>
      </c>
      <c r="L2068" s="32" t="s">
        <v>4049</v>
      </c>
      <c r="M2068" s="8" t="s">
        <v>11991</v>
      </c>
      <c r="N2068" s="2" t="s">
        <v>12056</v>
      </c>
      <c r="O2068" s="173"/>
      <c r="P2068" s="168">
        <f t="shared" si="1168"/>
        <v>2065</v>
      </c>
      <c r="Q2068" s="138">
        <f t="shared" si="1162"/>
        <v>25</v>
      </c>
      <c r="R2068" s="138">
        <f t="shared" si="1163"/>
        <v>50</v>
      </c>
      <c r="S2068" s="138" t="e">
        <f t="shared" si="1164"/>
        <v>#VALUE!</v>
      </c>
      <c r="T2068" s="138" t="e">
        <f t="shared" si="1165"/>
        <v>#VALUE!</v>
      </c>
      <c r="U2068" s="138" t="e">
        <f t="shared" si="1166"/>
        <v>#VALUE!</v>
      </c>
      <c r="V2068" s="138" t="e">
        <f t="shared" si="1167"/>
        <v>#VALUE!</v>
      </c>
      <c r="W2068" s="158" t="str">
        <f t="shared" si="1144"/>
        <v>09:00 16:30(12:00 13:00)</v>
      </c>
      <c r="X2068" s="159" t="e">
        <f>HLOOKUP(SEARCH("2",$M2068)-1,$Q$3:$V2068,$P2068+1,FALSE)</f>
        <v>#VALUE!</v>
      </c>
      <c r="Y2068" s="160" t="e">
        <f t="shared" si="1145"/>
        <v>#VALUE!</v>
      </c>
      <c r="Z2068" s="161" t="e">
        <f t="shared" si="1146"/>
        <v>#VALUE!</v>
      </c>
      <c r="AA2068" s="158" t="str">
        <f t="shared" si="1147"/>
        <v>выходной</v>
      </c>
      <c r="AB2068" s="159">
        <f>HLOOKUP(SEARCH("3",$M2068)-1,$Q$3:$V2068,$P2068+1,FALSE)</f>
        <v>25</v>
      </c>
      <c r="AC2068" s="160" t="str">
        <f t="shared" si="1148"/>
        <v>09:00 16:30(12:00 13:00)|09:00 15:30(12:00 13:00)</v>
      </c>
      <c r="AD2068" s="161" t="str">
        <f t="shared" si="1149"/>
        <v>09:00 16:30(12:00 13:00)</v>
      </c>
      <c r="AE2068" s="158" t="str">
        <f t="shared" si="1150"/>
        <v>09:00 16:30(12:00 13:00)</v>
      </c>
      <c r="AF2068" s="159" t="e">
        <f>HLOOKUP(SEARCH("4",$M2068)-1,$Q$3:$V2068,$P2068+1,FALSE)</f>
        <v>#VALUE!</v>
      </c>
      <c r="AG2068" s="161" t="e">
        <f t="shared" si="1151"/>
        <v>#VALUE!</v>
      </c>
      <c r="AH2068" s="161" t="e">
        <f t="shared" si="1152"/>
        <v>#VALUE!</v>
      </c>
      <c r="AI2068" s="158" t="str">
        <f t="shared" si="1153"/>
        <v>выходной</v>
      </c>
      <c r="AJ2068" s="159">
        <f>HLOOKUP(SEARCH("5",$M2068)-1,$Q$3:$V2068,$P2068+1,FALSE)</f>
        <v>50</v>
      </c>
      <c r="AK2068" s="161" t="str">
        <f t="shared" si="1154"/>
        <v>09:00 15:30(12:00 13:00)</v>
      </c>
      <c r="AL2068" s="161" t="e">
        <f t="shared" si="1155"/>
        <v>#VALUE!</v>
      </c>
      <c r="AM2068" s="158" t="str">
        <f t="shared" si="1156"/>
        <v>09:00 15:30(12:00 13:00)</v>
      </c>
      <c r="AN2068" s="159" t="e">
        <f>HLOOKUP(SEARCH("6",$M2068)-1,$Q$3:$V2068,$P2068+1,FALSE)</f>
        <v>#VALUE!</v>
      </c>
      <c r="AO2068" s="161" t="e">
        <f t="shared" si="1157"/>
        <v>#VALUE!</v>
      </c>
      <c r="AP2068" s="161" t="e">
        <f t="shared" si="1158"/>
        <v>#VALUE!</v>
      </c>
      <c r="AQ2068" s="162" t="str">
        <f t="shared" si="1159"/>
        <v>выходной</v>
      </c>
      <c r="AR2068" s="163" t="e">
        <f>HLOOKUP(SEARCH("7",$M2068)-1,$Q$3:$V2068,$P2068+1,FALSE)</f>
        <v>#VALUE!</v>
      </c>
      <c r="AS2068" s="164" t="str">
        <f t="shared" si="1160"/>
        <v>выходной</v>
      </c>
      <c r="AT2068" s="142"/>
      <c r="AU2068" s="11" t="str">
        <f>IF(ISERROR(VLOOKUP(B2068,'РЕОРГ 2008'!$A:$B,2,FALSE)),"",VLOOKUP(B2068,'РЕОРГ 2008'!$A:$B,2,FALSE))</f>
        <v/>
      </c>
      <c r="AV2068" s="12" t="str">
        <f t="shared" si="1161"/>
        <v>Опер.касса №7508/05</v>
      </c>
      <c r="AW2068" s="31" t="e">
        <f>LEFT(#REF!,2)</f>
        <v>#REF!</v>
      </c>
      <c r="AX2068" s="12" t="str">
        <f t="shared" si="1139"/>
        <v>7508/05</v>
      </c>
      <c r="AZ2068" t="str">
        <f>IF(ISERROR(VLOOKUP(B2068,'РЕОРГ 01.08.2009'!$A:$B,2,FALSE)),"",VLOOKUP(B2068,'РЕОРГ 01.08.2009'!$A:$B,2,FALSE))</f>
        <v/>
      </c>
      <c r="BA2068" s="12" t="str">
        <f t="shared" si="1134"/>
        <v>Опер.касса №7508/05</v>
      </c>
      <c r="BB2068" t="e">
        <f>LEFT(#REF!,2)</f>
        <v>#REF!</v>
      </c>
      <c r="BC2068" s="12" t="str">
        <f t="shared" si="1140"/>
        <v>7508/05</v>
      </c>
      <c r="BE2068" t="str">
        <f>IF(ISERROR(VLOOKUP(B2068,'РЕОРГ 01.10.2009'!A:C,3,FALSE)),"",VLOOKUP(B2068,'РЕОРГ 01.10.2009'!A:C,3,FALSE))</f>
        <v/>
      </c>
      <c r="BF2068" s="12" t="str">
        <f t="shared" si="1135"/>
        <v>Опер.касса №7508/05</v>
      </c>
      <c r="BG2068" t="e">
        <f>LEFT(#REF!,2)</f>
        <v>#REF!</v>
      </c>
      <c r="BH2068" s="12" t="str">
        <f t="shared" si="1141"/>
        <v>7508/05</v>
      </c>
      <c r="BJ2068" t="str">
        <f>IF(ISERROR(VLOOKUP($B2068,'РЕОРГ 01.05.2010'!A:B,2,FALSE)),"",VLOOKUP($B2068,'РЕОРГ 01.05.2010'!A:B,2,FALSE))</f>
        <v>Опер.касса №7508/05</v>
      </c>
      <c r="BK2068" s="12" t="str">
        <f t="shared" si="1136"/>
        <v>Опер.касса №7508/05</v>
      </c>
      <c r="BL2068" t="e">
        <f>LEFT(#REF!,2)</f>
        <v>#REF!</v>
      </c>
      <c r="BM2068" s="12" t="str">
        <f t="shared" si="1142"/>
        <v>7508/05</v>
      </c>
      <c r="BO2068" t="str">
        <f>IF(ISERROR(VLOOKUP($B2068,'РЕОРГ 01.08.2010'!A:B,2,FALSE)),"",VLOOKUP($B2068,'РЕОРГ 01.08.2010'!A:B,2,FALSE))</f>
        <v/>
      </c>
      <c r="BP2068" s="12" t="str">
        <f t="shared" si="1137"/>
        <v>Опер.касса №5836/084</v>
      </c>
      <c r="BQ2068" t="e">
        <f>LEFT(#REF!,2)</f>
        <v>#REF!</v>
      </c>
      <c r="BR2068" s="12" t="str">
        <f t="shared" si="1143"/>
        <v>5836/084</v>
      </c>
    </row>
    <row r="2069" spans="1:70" ht="12.75" customHeight="1">
      <c r="A2069" t="str">
        <f t="shared" si="1138"/>
        <v>5836/085</v>
      </c>
      <c r="B2069" s="133">
        <v>2497</v>
      </c>
      <c r="C2069" s="1" t="s">
        <v>8287</v>
      </c>
      <c r="D2069" s="32" t="s">
        <v>1931</v>
      </c>
      <c r="E2069" s="1" t="s">
        <v>4303</v>
      </c>
      <c r="F2069" s="1" t="s">
        <v>9306</v>
      </c>
      <c r="G2069" s="1" t="s">
        <v>4304</v>
      </c>
      <c r="H2069" s="1" t="s">
        <v>2422</v>
      </c>
      <c r="I2069" s="1" t="s">
        <v>4305</v>
      </c>
      <c r="J2069" s="1"/>
      <c r="K2069" s="1">
        <v>0.25</v>
      </c>
      <c r="L2069" s="32" t="s">
        <v>4049</v>
      </c>
      <c r="M2069" s="8" t="s">
        <v>11868</v>
      </c>
      <c r="N2069" s="2" t="s">
        <v>12793</v>
      </c>
      <c r="O2069" s="173"/>
      <c r="P2069" s="168">
        <f t="shared" si="1168"/>
        <v>2066</v>
      </c>
      <c r="Q2069" s="138">
        <f t="shared" si="1162"/>
        <v>25</v>
      </c>
      <c r="R2069" s="138" t="e">
        <f t="shared" si="1163"/>
        <v>#VALUE!</v>
      </c>
      <c r="S2069" s="138" t="e">
        <f t="shared" si="1164"/>
        <v>#VALUE!</v>
      </c>
      <c r="T2069" s="138" t="e">
        <f t="shared" si="1165"/>
        <v>#VALUE!</v>
      </c>
      <c r="U2069" s="138" t="e">
        <f t="shared" si="1166"/>
        <v>#VALUE!</v>
      </c>
      <c r="V2069" s="138" t="e">
        <f t="shared" si="1167"/>
        <v>#VALUE!</v>
      </c>
      <c r="W2069" s="158" t="str">
        <f t="shared" si="1144"/>
        <v>выходной</v>
      </c>
      <c r="X2069" s="159" t="e">
        <f>HLOOKUP(SEARCH("2",$M2069)-1,$Q$3:$V2069,$P2069+1,FALSE)</f>
        <v>#N/A</v>
      </c>
      <c r="Y2069" s="160" t="str">
        <f t="shared" si="1145"/>
        <v>09:00 14:00(11:30 12:00)</v>
      </c>
      <c r="Z2069" s="161" t="e">
        <f t="shared" si="1146"/>
        <v>#VALUE!</v>
      </c>
      <c r="AA2069" s="158" t="str">
        <f t="shared" si="1147"/>
        <v>09:00 14:00(11:30 12:00)</v>
      </c>
      <c r="AB2069" s="159" t="e">
        <f>HLOOKUP(SEARCH("3",$M2069)-1,$Q$3:$V2069,$P2069+1,FALSE)</f>
        <v>#VALUE!</v>
      </c>
      <c r="AC2069" s="160" t="e">
        <f t="shared" si="1148"/>
        <v>#VALUE!</v>
      </c>
      <c r="AD2069" s="161" t="e">
        <f t="shared" si="1149"/>
        <v>#VALUE!</v>
      </c>
      <c r="AE2069" s="158" t="str">
        <f t="shared" si="1150"/>
        <v>выходной</v>
      </c>
      <c r="AF2069" s="159">
        <f>HLOOKUP(SEARCH("4",$M2069)-1,$Q$3:$V2069,$P2069+1,FALSE)</f>
        <v>25</v>
      </c>
      <c r="AG2069" s="161" t="str">
        <f t="shared" si="1151"/>
        <v>09:00 14:00(11:30 12:00)</v>
      </c>
      <c r="AH2069" s="161" t="e">
        <f t="shared" si="1152"/>
        <v>#VALUE!</v>
      </c>
      <c r="AI2069" s="158" t="str">
        <f t="shared" si="1153"/>
        <v>09:00 14:00(11:30 12:00)</v>
      </c>
      <c r="AJ2069" s="159" t="e">
        <f>HLOOKUP(SEARCH("5",$M2069)-1,$Q$3:$V2069,$P2069+1,FALSE)</f>
        <v>#VALUE!</v>
      </c>
      <c r="AK2069" s="161" t="e">
        <f t="shared" si="1154"/>
        <v>#VALUE!</v>
      </c>
      <c r="AL2069" s="161" t="e">
        <f t="shared" si="1155"/>
        <v>#VALUE!</v>
      </c>
      <c r="AM2069" s="158" t="str">
        <f t="shared" si="1156"/>
        <v>выходной</v>
      </c>
      <c r="AN2069" s="159" t="e">
        <f>HLOOKUP(SEARCH("6",$M2069)-1,$Q$3:$V2069,$P2069+1,FALSE)</f>
        <v>#VALUE!</v>
      </c>
      <c r="AO2069" s="161" t="e">
        <f t="shared" si="1157"/>
        <v>#VALUE!</v>
      </c>
      <c r="AP2069" s="161" t="e">
        <f t="shared" si="1158"/>
        <v>#VALUE!</v>
      </c>
      <c r="AQ2069" s="162" t="str">
        <f t="shared" si="1159"/>
        <v>выходной</v>
      </c>
      <c r="AR2069" s="163" t="e">
        <f>HLOOKUP(SEARCH("7",$M2069)-1,$Q$3:$V2069,$P2069+1,FALSE)</f>
        <v>#VALUE!</v>
      </c>
      <c r="AS2069" s="164" t="str">
        <f t="shared" si="1160"/>
        <v>выходной</v>
      </c>
      <c r="AT2069" s="142"/>
      <c r="AU2069" s="11" t="str">
        <f>IF(ISERROR(VLOOKUP(B2069,'РЕОРГ 2008'!$A:$B,2,FALSE)),"",VLOOKUP(B2069,'РЕОРГ 2008'!$A:$B,2,FALSE))</f>
        <v/>
      </c>
      <c r="AV2069" s="12" t="str">
        <f t="shared" si="1161"/>
        <v>Опер.касса №7508/09</v>
      </c>
      <c r="AW2069" s="31" t="e">
        <f>LEFT(#REF!,2)</f>
        <v>#REF!</v>
      </c>
      <c r="AX2069" s="12" t="str">
        <f t="shared" si="1139"/>
        <v>7508/09</v>
      </c>
      <c r="AZ2069" t="str">
        <f>IF(ISERROR(VLOOKUP(B2069,'РЕОРГ 01.08.2009'!$A:$B,2,FALSE)),"",VLOOKUP(B2069,'РЕОРГ 01.08.2009'!$A:$B,2,FALSE))</f>
        <v/>
      </c>
      <c r="BA2069" s="12" t="str">
        <f t="shared" si="1134"/>
        <v>Опер.касса №7508/09</v>
      </c>
      <c r="BB2069" t="e">
        <f>LEFT(#REF!,2)</f>
        <v>#REF!</v>
      </c>
      <c r="BC2069" s="12" t="str">
        <f t="shared" si="1140"/>
        <v>7508/09</v>
      </c>
      <c r="BE2069" t="str">
        <f>IF(ISERROR(VLOOKUP(B2069,'РЕОРГ 01.10.2009'!A:C,3,FALSE)),"",VLOOKUP(B2069,'РЕОРГ 01.10.2009'!A:C,3,FALSE))</f>
        <v/>
      </c>
      <c r="BF2069" s="12" t="str">
        <f t="shared" si="1135"/>
        <v>Опер.касса №7508/09</v>
      </c>
      <c r="BG2069" t="e">
        <f>LEFT(#REF!,2)</f>
        <v>#REF!</v>
      </c>
      <c r="BH2069" s="12" t="str">
        <f t="shared" si="1141"/>
        <v>7508/09</v>
      </c>
      <c r="BJ2069" t="str">
        <f>IF(ISERROR(VLOOKUP($B2069,'РЕОРГ 01.05.2010'!A:B,2,FALSE)),"",VLOOKUP($B2069,'РЕОРГ 01.05.2010'!A:B,2,FALSE))</f>
        <v>Опер.касса №7508/09</v>
      </c>
      <c r="BK2069" s="12" t="str">
        <f t="shared" si="1136"/>
        <v>Опер.касса №7508/09</v>
      </c>
      <c r="BL2069" t="e">
        <f>LEFT(#REF!,2)</f>
        <v>#REF!</v>
      </c>
      <c r="BM2069" s="12" t="str">
        <f t="shared" si="1142"/>
        <v>7508/09</v>
      </c>
      <c r="BO2069" t="str">
        <f>IF(ISERROR(VLOOKUP($B2069,'РЕОРГ 01.08.2010'!A:B,2,FALSE)),"",VLOOKUP($B2069,'РЕОРГ 01.08.2010'!A:B,2,FALSE))</f>
        <v/>
      </c>
      <c r="BP2069" s="12" t="str">
        <f t="shared" si="1137"/>
        <v>Опер.касса №5836/085</v>
      </c>
      <c r="BQ2069" t="e">
        <f>LEFT(#REF!,2)</f>
        <v>#REF!</v>
      </c>
      <c r="BR2069" s="12" t="str">
        <f t="shared" si="1143"/>
        <v>5836/085</v>
      </c>
    </row>
    <row r="2070" spans="1:70" ht="12.75" customHeight="1">
      <c r="A2070" t="str">
        <f t="shared" si="1138"/>
        <v>5836/086</v>
      </c>
      <c r="B2070" s="133">
        <v>2487</v>
      </c>
      <c r="C2070" s="1" t="s">
        <v>8288</v>
      </c>
      <c r="D2070" s="32" t="s">
        <v>1931</v>
      </c>
      <c r="E2070" s="1" t="s">
        <v>4136</v>
      </c>
      <c r="F2070" s="1" t="s">
        <v>9306</v>
      </c>
      <c r="G2070" s="1" t="s">
        <v>4137</v>
      </c>
      <c r="H2070" s="1" t="s">
        <v>2417</v>
      </c>
      <c r="I2070" s="1" t="s">
        <v>4138</v>
      </c>
      <c r="J2070" s="1"/>
      <c r="K2070" s="1">
        <v>0.25</v>
      </c>
      <c r="L2070" s="32" t="s">
        <v>4049</v>
      </c>
      <c r="M2070" s="8" t="s">
        <v>11855</v>
      </c>
      <c r="N2070" s="2" t="s">
        <v>12793</v>
      </c>
      <c r="O2070" s="173"/>
      <c r="P2070" s="168">
        <f t="shared" si="1168"/>
        <v>2067</v>
      </c>
      <c r="Q2070" s="138">
        <f t="shared" si="1162"/>
        <v>25</v>
      </c>
      <c r="R2070" s="138" t="e">
        <f t="shared" si="1163"/>
        <v>#VALUE!</v>
      </c>
      <c r="S2070" s="138" t="e">
        <f t="shared" si="1164"/>
        <v>#VALUE!</v>
      </c>
      <c r="T2070" s="138" t="e">
        <f t="shared" si="1165"/>
        <v>#VALUE!</v>
      </c>
      <c r="U2070" s="138" t="e">
        <f t="shared" si="1166"/>
        <v>#VALUE!</v>
      </c>
      <c r="V2070" s="138" t="e">
        <f t="shared" si="1167"/>
        <v>#VALUE!</v>
      </c>
      <c r="W2070" s="158" t="str">
        <f t="shared" si="1144"/>
        <v>выходной</v>
      </c>
      <c r="X2070" s="159" t="e">
        <f>HLOOKUP(SEARCH("2",$M2070)-1,$Q$3:$V2070,$P2070+1,FALSE)</f>
        <v>#VALUE!</v>
      </c>
      <c r="Y2070" s="160" t="e">
        <f t="shared" si="1145"/>
        <v>#VALUE!</v>
      </c>
      <c r="Z2070" s="161" t="e">
        <f t="shared" si="1146"/>
        <v>#VALUE!</v>
      </c>
      <c r="AA2070" s="158" t="str">
        <f t="shared" si="1147"/>
        <v>выходной</v>
      </c>
      <c r="AB2070" s="159" t="e">
        <f>HLOOKUP(SEARCH("3",$M2070)-1,$Q$3:$V2070,$P2070+1,FALSE)</f>
        <v>#N/A</v>
      </c>
      <c r="AC2070" s="160" t="str">
        <f t="shared" si="1148"/>
        <v>09:00 14:00(11:30 12:00)</v>
      </c>
      <c r="AD2070" s="161" t="e">
        <f t="shared" si="1149"/>
        <v>#VALUE!</v>
      </c>
      <c r="AE2070" s="158" t="str">
        <f t="shared" si="1150"/>
        <v>09:00 14:00(11:30 12:00)</v>
      </c>
      <c r="AF2070" s="159" t="e">
        <f>HLOOKUP(SEARCH("4",$M2070)-1,$Q$3:$V2070,$P2070+1,FALSE)</f>
        <v>#VALUE!</v>
      </c>
      <c r="AG2070" s="161" t="e">
        <f t="shared" si="1151"/>
        <v>#VALUE!</v>
      </c>
      <c r="AH2070" s="161" t="e">
        <f t="shared" si="1152"/>
        <v>#VALUE!</v>
      </c>
      <c r="AI2070" s="158" t="str">
        <f t="shared" si="1153"/>
        <v>выходной</v>
      </c>
      <c r="AJ2070" s="159">
        <f>HLOOKUP(SEARCH("5",$M2070)-1,$Q$3:$V2070,$P2070+1,FALSE)</f>
        <v>25</v>
      </c>
      <c r="AK2070" s="161" t="str">
        <f t="shared" si="1154"/>
        <v>09:00 14:00(11:30 12:00)</v>
      </c>
      <c r="AL2070" s="161" t="e">
        <f t="shared" si="1155"/>
        <v>#VALUE!</v>
      </c>
      <c r="AM2070" s="158" t="str">
        <f t="shared" si="1156"/>
        <v>09:00 14:00(11:30 12:00)</v>
      </c>
      <c r="AN2070" s="159" t="e">
        <f>HLOOKUP(SEARCH("6",$M2070)-1,$Q$3:$V2070,$P2070+1,FALSE)</f>
        <v>#VALUE!</v>
      </c>
      <c r="AO2070" s="161" t="e">
        <f t="shared" si="1157"/>
        <v>#VALUE!</v>
      </c>
      <c r="AP2070" s="161" t="e">
        <f t="shared" si="1158"/>
        <v>#VALUE!</v>
      </c>
      <c r="AQ2070" s="162" t="str">
        <f t="shared" si="1159"/>
        <v>выходной</v>
      </c>
      <c r="AR2070" s="163" t="e">
        <f>HLOOKUP(SEARCH("7",$M2070)-1,$Q$3:$V2070,$P2070+1,FALSE)</f>
        <v>#VALUE!</v>
      </c>
      <c r="AS2070" s="164" t="str">
        <f t="shared" si="1160"/>
        <v>выходной</v>
      </c>
      <c r="AT2070" s="142"/>
      <c r="AU2070" s="11" t="str">
        <f>IF(ISERROR(VLOOKUP(B2070,'РЕОРГ 2008'!$A:$B,2,FALSE)),"",VLOOKUP(B2070,'РЕОРГ 2008'!$A:$B,2,FALSE))</f>
        <v/>
      </c>
      <c r="AV2070" s="12" t="str">
        <f t="shared" si="1161"/>
        <v>Опер.касса №7508/010</v>
      </c>
      <c r="AW2070" s="31" t="e">
        <f>LEFT(#REF!,2)</f>
        <v>#REF!</v>
      </c>
      <c r="AX2070" s="12" t="str">
        <f t="shared" si="1139"/>
        <v>7508/010</v>
      </c>
      <c r="AZ2070" t="str">
        <f>IF(ISERROR(VLOOKUP(B2070,'РЕОРГ 01.08.2009'!$A:$B,2,FALSE)),"",VLOOKUP(B2070,'РЕОРГ 01.08.2009'!$A:$B,2,FALSE))</f>
        <v/>
      </c>
      <c r="BA2070" s="12" t="str">
        <f t="shared" si="1134"/>
        <v>Опер.касса №7508/010</v>
      </c>
      <c r="BB2070" t="e">
        <f>LEFT(#REF!,2)</f>
        <v>#REF!</v>
      </c>
      <c r="BC2070" s="12" t="str">
        <f t="shared" si="1140"/>
        <v>7508/010</v>
      </c>
      <c r="BE2070" t="str">
        <f>IF(ISERROR(VLOOKUP(B2070,'РЕОРГ 01.10.2009'!A:C,3,FALSE)),"",VLOOKUP(B2070,'РЕОРГ 01.10.2009'!A:C,3,FALSE))</f>
        <v/>
      </c>
      <c r="BF2070" s="12" t="str">
        <f t="shared" si="1135"/>
        <v>Опер.касса №7508/010</v>
      </c>
      <c r="BG2070" t="e">
        <f>LEFT(#REF!,2)</f>
        <v>#REF!</v>
      </c>
      <c r="BH2070" s="12" t="str">
        <f t="shared" si="1141"/>
        <v>7508/010</v>
      </c>
      <c r="BJ2070" t="str">
        <f>IF(ISERROR(VLOOKUP($B2070,'РЕОРГ 01.05.2010'!A:B,2,FALSE)),"",VLOOKUP($B2070,'РЕОРГ 01.05.2010'!A:B,2,FALSE))</f>
        <v>Опер.касса №7508/010</v>
      </c>
      <c r="BK2070" s="12" t="str">
        <f t="shared" si="1136"/>
        <v>Опер.касса №7508/010</v>
      </c>
      <c r="BL2070" t="e">
        <f>LEFT(#REF!,2)</f>
        <v>#REF!</v>
      </c>
      <c r="BM2070" s="12" t="str">
        <f t="shared" si="1142"/>
        <v>7508/010</v>
      </c>
      <c r="BO2070" t="str">
        <f>IF(ISERROR(VLOOKUP($B2070,'РЕОРГ 01.08.2010'!A:B,2,FALSE)),"",VLOOKUP($B2070,'РЕОРГ 01.08.2010'!A:B,2,FALSE))</f>
        <v/>
      </c>
      <c r="BP2070" s="12" t="str">
        <f t="shared" si="1137"/>
        <v>Опер.касса №5836/086</v>
      </c>
      <c r="BQ2070" t="e">
        <f>LEFT(#REF!,2)</f>
        <v>#REF!</v>
      </c>
      <c r="BR2070" s="12" t="str">
        <f t="shared" si="1143"/>
        <v>5836/086</v>
      </c>
    </row>
    <row r="2071" spans="1:70" ht="12.75" customHeight="1">
      <c r="A2071" t="str">
        <f t="shared" si="1138"/>
        <v>5836/087</v>
      </c>
      <c r="B2071" s="133">
        <v>2488</v>
      </c>
      <c r="C2071" s="1" t="s">
        <v>8289</v>
      </c>
      <c r="D2071" s="32" t="s">
        <v>1931</v>
      </c>
      <c r="E2071" s="1" t="s">
        <v>4139</v>
      </c>
      <c r="F2071" s="1" t="s">
        <v>9306</v>
      </c>
      <c r="G2071" s="1" t="s">
        <v>4278</v>
      </c>
      <c r="H2071" s="1" t="s">
        <v>2417</v>
      </c>
      <c r="I2071" s="1" t="s">
        <v>4279</v>
      </c>
      <c r="J2071" s="1"/>
      <c r="K2071" s="1">
        <v>0.25</v>
      </c>
      <c r="L2071" s="32" t="s">
        <v>4049</v>
      </c>
      <c r="M2071" s="8" t="s">
        <v>11855</v>
      </c>
      <c r="N2071" s="2" t="s">
        <v>12793</v>
      </c>
      <c r="O2071" s="173"/>
      <c r="P2071" s="168">
        <f t="shared" si="1168"/>
        <v>2068</v>
      </c>
      <c r="Q2071" s="138">
        <f t="shared" si="1162"/>
        <v>25</v>
      </c>
      <c r="R2071" s="138" t="e">
        <f t="shared" si="1163"/>
        <v>#VALUE!</v>
      </c>
      <c r="S2071" s="138" t="e">
        <f t="shared" si="1164"/>
        <v>#VALUE!</v>
      </c>
      <c r="T2071" s="138" t="e">
        <f t="shared" si="1165"/>
        <v>#VALUE!</v>
      </c>
      <c r="U2071" s="138" t="e">
        <f t="shared" si="1166"/>
        <v>#VALUE!</v>
      </c>
      <c r="V2071" s="138" t="e">
        <f t="shared" si="1167"/>
        <v>#VALUE!</v>
      </c>
      <c r="W2071" s="158" t="str">
        <f t="shared" si="1144"/>
        <v>выходной</v>
      </c>
      <c r="X2071" s="159" t="e">
        <f>HLOOKUP(SEARCH("2",$M2071)-1,$Q$3:$V2071,$P2071+1,FALSE)</f>
        <v>#VALUE!</v>
      </c>
      <c r="Y2071" s="160" t="e">
        <f t="shared" si="1145"/>
        <v>#VALUE!</v>
      </c>
      <c r="Z2071" s="161" t="e">
        <f t="shared" si="1146"/>
        <v>#VALUE!</v>
      </c>
      <c r="AA2071" s="158" t="str">
        <f t="shared" si="1147"/>
        <v>выходной</v>
      </c>
      <c r="AB2071" s="159" t="e">
        <f>HLOOKUP(SEARCH("3",$M2071)-1,$Q$3:$V2071,$P2071+1,FALSE)</f>
        <v>#N/A</v>
      </c>
      <c r="AC2071" s="160" t="str">
        <f t="shared" si="1148"/>
        <v>09:00 14:00(11:30 12:00)</v>
      </c>
      <c r="AD2071" s="161" t="e">
        <f t="shared" si="1149"/>
        <v>#VALUE!</v>
      </c>
      <c r="AE2071" s="158" t="str">
        <f t="shared" si="1150"/>
        <v>09:00 14:00(11:30 12:00)</v>
      </c>
      <c r="AF2071" s="159" t="e">
        <f>HLOOKUP(SEARCH("4",$M2071)-1,$Q$3:$V2071,$P2071+1,FALSE)</f>
        <v>#VALUE!</v>
      </c>
      <c r="AG2071" s="161" t="e">
        <f t="shared" si="1151"/>
        <v>#VALUE!</v>
      </c>
      <c r="AH2071" s="161" t="e">
        <f t="shared" si="1152"/>
        <v>#VALUE!</v>
      </c>
      <c r="AI2071" s="158" t="str">
        <f t="shared" si="1153"/>
        <v>выходной</v>
      </c>
      <c r="AJ2071" s="159">
        <f>HLOOKUP(SEARCH("5",$M2071)-1,$Q$3:$V2071,$P2071+1,FALSE)</f>
        <v>25</v>
      </c>
      <c r="AK2071" s="161" t="str">
        <f t="shared" si="1154"/>
        <v>09:00 14:00(11:30 12:00)</v>
      </c>
      <c r="AL2071" s="161" t="e">
        <f t="shared" si="1155"/>
        <v>#VALUE!</v>
      </c>
      <c r="AM2071" s="158" t="str">
        <f t="shared" si="1156"/>
        <v>09:00 14:00(11:30 12:00)</v>
      </c>
      <c r="AN2071" s="159" t="e">
        <f>HLOOKUP(SEARCH("6",$M2071)-1,$Q$3:$V2071,$P2071+1,FALSE)</f>
        <v>#VALUE!</v>
      </c>
      <c r="AO2071" s="161" t="e">
        <f t="shared" si="1157"/>
        <v>#VALUE!</v>
      </c>
      <c r="AP2071" s="161" t="e">
        <f t="shared" si="1158"/>
        <v>#VALUE!</v>
      </c>
      <c r="AQ2071" s="162" t="str">
        <f t="shared" si="1159"/>
        <v>выходной</v>
      </c>
      <c r="AR2071" s="163" t="e">
        <f>HLOOKUP(SEARCH("7",$M2071)-1,$Q$3:$V2071,$P2071+1,FALSE)</f>
        <v>#VALUE!</v>
      </c>
      <c r="AS2071" s="164" t="str">
        <f t="shared" si="1160"/>
        <v>выходной</v>
      </c>
      <c r="AT2071" s="142"/>
      <c r="AU2071" s="11" t="str">
        <f>IF(ISERROR(VLOOKUP(B2071,'РЕОРГ 2008'!$A:$B,2,FALSE)),"",VLOOKUP(B2071,'РЕОРГ 2008'!$A:$B,2,FALSE))</f>
        <v/>
      </c>
      <c r="AV2071" s="12" t="str">
        <f t="shared" si="1161"/>
        <v>Опер.касса №7508/012</v>
      </c>
      <c r="AW2071" s="31" t="e">
        <f>LEFT(#REF!,2)</f>
        <v>#REF!</v>
      </c>
      <c r="AX2071" s="12" t="str">
        <f t="shared" si="1139"/>
        <v>7508/012</v>
      </c>
      <c r="AZ2071" t="str">
        <f>IF(ISERROR(VLOOKUP(B2071,'РЕОРГ 01.08.2009'!$A:$B,2,FALSE)),"",VLOOKUP(B2071,'РЕОРГ 01.08.2009'!$A:$B,2,FALSE))</f>
        <v/>
      </c>
      <c r="BA2071" s="12" t="str">
        <f t="shared" si="1134"/>
        <v>Опер.касса №7508/012</v>
      </c>
      <c r="BB2071" t="e">
        <f>LEFT(#REF!,2)</f>
        <v>#REF!</v>
      </c>
      <c r="BC2071" s="12" t="str">
        <f t="shared" si="1140"/>
        <v>7508/012</v>
      </c>
      <c r="BE2071" t="str">
        <f>IF(ISERROR(VLOOKUP(B2071,'РЕОРГ 01.10.2009'!A:C,3,FALSE)),"",VLOOKUP(B2071,'РЕОРГ 01.10.2009'!A:C,3,FALSE))</f>
        <v/>
      </c>
      <c r="BF2071" s="12" t="str">
        <f t="shared" si="1135"/>
        <v>Опер.касса №7508/012</v>
      </c>
      <c r="BG2071" t="e">
        <f>LEFT(#REF!,2)</f>
        <v>#REF!</v>
      </c>
      <c r="BH2071" s="12" t="str">
        <f t="shared" si="1141"/>
        <v>7508/012</v>
      </c>
      <c r="BJ2071" t="str">
        <f>IF(ISERROR(VLOOKUP($B2071,'РЕОРГ 01.05.2010'!A:B,2,FALSE)),"",VLOOKUP($B2071,'РЕОРГ 01.05.2010'!A:B,2,FALSE))</f>
        <v>Опер.касса №7508/012</v>
      </c>
      <c r="BK2071" s="12" t="str">
        <f t="shared" si="1136"/>
        <v>Опер.касса №7508/012</v>
      </c>
      <c r="BL2071" t="e">
        <f>LEFT(#REF!,2)</f>
        <v>#REF!</v>
      </c>
      <c r="BM2071" s="12" t="str">
        <f t="shared" si="1142"/>
        <v>7508/012</v>
      </c>
      <c r="BO2071" t="str">
        <f>IF(ISERROR(VLOOKUP($B2071,'РЕОРГ 01.08.2010'!A:B,2,FALSE)),"",VLOOKUP($B2071,'РЕОРГ 01.08.2010'!A:B,2,FALSE))</f>
        <v/>
      </c>
      <c r="BP2071" s="12" t="str">
        <f t="shared" si="1137"/>
        <v>Опер.касса №5836/087</v>
      </c>
      <c r="BQ2071" t="e">
        <f>LEFT(#REF!,2)</f>
        <v>#REF!</v>
      </c>
      <c r="BR2071" s="12" t="str">
        <f t="shared" si="1143"/>
        <v>5836/087</v>
      </c>
    </row>
    <row r="2072" spans="1:70" ht="12.75" customHeight="1">
      <c r="A2072" t="str">
        <f t="shared" si="1138"/>
        <v>5836/088</v>
      </c>
      <c r="B2072" s="133">
        <v>2489</v>
      </c>
      <c r="C2072" s="1" t="s">
        <v>8290</v>
      </c>
      <c r="D2072" s="32" t="s">
        <v>1931</v>
      </c>
      <c r="E2072" s="1" t="s">
        <v>4280</v>
      </c>
      <c r="F2072" s="1" t="s">
        <v>9306</v>
      </c>
      <c r="G2072" s="1" t="s">
        <v>4281</v>
      </c>
      <c r="H2072" s="1" t="s">
        <v>2418</v>
      </c>
      <c r="I2072" s="1" t="s">
        <v>12978</v>
      </c>
      <c r="J2072" s="1"/>
      <c r="K2072" s="1">
        <v>0.15</v>
      </c>
      <c r="L2072" s="32" t="s">
        <v>4049</v>
      </c>
      <c r="M2072" s="8" t="s">
        <v>11851</v>
      </c>
      <c r="N2072" s="2" t="s">
        <v>12979</v>
      </c>
      <c r="O2072" s="173"/>
      <c r="P2072" s="168">
        <f t="shared" si="1168"/>
        <v>2069</v>
      </c>
      <c r="Q2072" s="138" t="e">
        <f t="shared" si="1162"/>
        <v>#VALUE!</v>
      </c>
      <c r="R2072" s="138" t="e">
        <f t="shared" si="1163"/>
        <v>#VALUE!</v>
      </c>
      <c r="S2072" s="138" t="e">
        <f t="shared" si="1164"/>
        <v>#VALUE!</v>
      </c>
      <c r="T2072" s="138" t="e">
        <f t="shared" si="1165"/>
        <v>#VALUE!</v>
      </c>
      <c r="U2072" s="138" t="e">
        <f t="shared" si="1166"/>
        <v>#VALUE!</v>
      </c>
      <c r="V2072" s="138" t="e">
        <f t="shared" si="1167"/>
        <v>#VALUE!</v>
      </c>
      <c r="W2072" s="158" t="str">
        <f t="shared" si="1144"/>
        <v>выходной</v>
      </c>
      <c r="X2072" s="159" t="e">
        <f>HLOOKUP(SEARCH("2",$M2072)-1,$Q$3:$V2072,$P2072+1,FALSE)</f>
        <v>#N/A</v>
      </c>
      <c r="Y2072" s="160" t="str">
        <f t="shared" si="1145"/>
        <v>09:00 15:00(12:30 13:00)</v>
      </c>
      <c r="Z2072" s="161" t="e">
        <f t="shared" si="1146"/>
        <v>#VALUE!</v>
      </c>
      <c r="AA2072" s="158" t="str">
        <f t="shared" si="1147"/>
        <v>09:00 15:00(12:30 13:00)</v>
      </c>
      <c r="AB2072" s="159" t="e">
        <f>HLOOKUP(SEARCH("3",$M2072)-1,$Q$3:$V2072,$P2072+1,FALSE)</f>
        <v>#VALUE!</v>
      </c>
      <c r="AC2072" s="160" t="e">
        <f t="shared" si="1148"/>
        <v>#VALUE!</v>
      </c>
      <c r="AD2072" s="161" t="e">
        <f t="shared" si="1149"/>
        <v>#VALUE!</v>
      </c>
      <c r="AE2072" s="158" t="str">
        <f t="shared" si="1150"/>
        <v>выходной</v>
      </c>
      <c r="AF2072" s="159" t="e">
        <f>HLOOKUP(SEARCH("4",$M2072)-1,$Q$3:$V2072,$P2072+1,FALSE)</f>
        <v>#VALUE!</v>
      </c>
      <c r="AG2072" s="161" t="e">
        <f t="shared" si="1151"/>
        <v>#VALUE!</v>
      </c>
      <c r="AH2072" s="161" t="e">
        <f t="shared" si="1152"/>
        <v>#VALUE!</v>
      </c>
      <c r="AI2072" s="158" t="str">
        <f t="shared" si="1153"/>
        <v>выходной</v>
      </c>
      <c r="AJ2072" s="159" t="e">
        <f>HLOOKUP(SEARCH("5",$M2072)-1,$Q$3:$V2072,$P2072+1,FALSE)</f>
        <v>#VALUE!</v>
      </c>
      <c r="AK2072" s="161" t="e">
        <f t="shared" si="1154"/>
        <v>#VALUE!</v>
      </c>
      <c r="AL2072" s="161" t="e">
        <f t="shared" si="1155"/>
        <v>#VALUE!</v>
      </c>
      <c r="AM2072" s="158" t="str">
        <f t="shared" si="1156"/>
        <v>выходной</v>
      </c>
      <c r="AN2072" s="159" t="e">
        <f>HLOOKUP(SEARCH("6",$M2072)-1,$Q$3:$V2072,$P2072+1,FALSE)</f>
        <v>#VALUE!</v>
      </c>
      <c r="AO2072" s="161" t="e">
        <f t="shared" si="1157"/>
        <v>#VALUE!</v>
      </c>
      <c r="AP2072" s="161" t="e">
        <f t="shared" si="1158"/>
        <v>#VALUE!</v>
      </c>
      <c r="AQ2072" s="162" t="str">
        <f t="shared" si="1159"/>
        <v>выходной</v>
      </c>
      <c r="AR2072" s="163" t="e">
        <f>HLOOKUP(SEARCH("7",$M2072)-1,$Q$3:$V2072,$P2072+1,FALSE)</f>
        <v>#VALUE!</v>
      </c>
      <c r="AS2072" s="164" t="str">
        <f t="shared" si="1160"/>
        <v>выходной</v>
      </c>
      <c r="AT2072" s="142"/>
      <c r="AU2072" s="11" t="str">
        <f>IF(ISERROR(VLOOKUP(B2072,'РЕОРГ 2008'!$A:$B,2,FALSE)),"",VLOOKUP(B2072,'РЕОРГ 2008'!$A:$B,2,FALSE))</f>
        <v/>
      </c>
      <c r="AV2072" s="12" t="str">
        <f t="shared" si="1161"/>
        <v>Опер.касса №7508/014</v>
      </c>
      <c r="AW2072" s="31" t="e">
        <f>LEFT(#REF!,2)</f>
        <v>#REF!</v>
      </c>
      <c r="AX2072" s="12" t="str">
        <f t="shared" si="1139"/>
        <v>7508/014</v>
      </c>
      <c r="AZ2072" t="str">
        <f>IF(ISERROR(VLOOKUP(B2072,'РЕОРГ 01.08.2009'!$A:$B,2,FALSE)),"",VLOOKUP(B2072,'РЕОРГ 01.08.2009'!$A:$B,2,FALSE))</f>
        <v/>
      </c>
      <c r="BA2072" s="12" t="str">
        <f t="shared" si="1134"/>
        <v>Опер.касса №7508/014</v>
      </c>
      <c r="BB2072" t="e">
        <f>LEFT(#REF!,2)</f>
        <v>#REF!</v>
      </c>
      <c r="BC2072" s="12" t="str">
        <f t="shared" si="1140"/>
        <v>7508/014</v>
      </c>
      <c r="BE2072" t="str">
        <f>IF(ISERROR(VLOOKUP(B2072,'РЕОРГ 01.10.2009'!A:C,3,FALSE)),"",VLOOKUP(B2072,'РЕОРГ 01.10.2009'!A:C,3,FALSE))</f>
        <v/>
      </c>
      <c r="BF2072" s="12" t="str">
        <f t="shared" si="1135"/>
        <v>Опер.касса №7508/014</v>
      </c>
      <c r="BG2072" t="e">
        <f>LEFT(#REF!,2)</f>
        <v>#REF!</v>
      </c>
      <c r="BH2072" s="12" t="str">
        <f t="shared" si="1141"/>
        <v>7508/014</v>
      </c>
      <c r="BJ2072" t="str">
        <f>IF(ISERROR(VLOOKUP($B2072,'РЕОРГ 01.05.2010'!A:B,2,FALSE)),"",VLOOKUP($B2072,'РЕОРГ 01.05.2010'!A:B,2,FALSE))</f>
        <v>Опер.касса №7508/014</v>
      </c>
      <c r="BK2072" s="12" t="str">
        <f t="shared" si="1136"/>
        <v>Опер.касса №7508/014</v>
      </c>
      <c r="BL2072" t="e">
        <f>LEFT(#REF!,2)</f>
        <v>#REF!</v>
      </c>
      <c r="BM2072" s="12" t="str">
        <f t="shared" si="1142"/>
        <v>7508/014</v>
      </c>
      <c r="BO2072" t="str">
        <f>IF(ISERROR(VLOOKUP($B2072,'РЕОРГ 01.08.2010'!A:B,2,FALSE)),"",VLOOKUP($B2072,'РЕОРГ 01.08.2010'!A:B,2,FALSE))</f>
        <v/>
      </c>
      <c r="BP2072" s="12" t="str">
        <f t="shared" si="1137"/>
        <v>Опер.касса №5836/088</v>
      </c>
      <c r="BQ2072" t="e">
        <f>LEFT(#REF!,2)</f>
        <v>#REF!</v>
      </c>
      <c r="BR2072" s="12" t="str">
        <f t="shared" si="1143"/>
        <v>5836/088</v>
      </c>
    </row>
    <row r="2073" spans="1:70" ht="12.75" customHeight="1">
      <c r="A2073" t="str">
        <f t="shared" si="1138"/>
        <v>5836/089</v>
      </c>
      <c r="B2073" s="133">
        <v>2623</v>
      </c>
      <c r="C2073" s="1" t="s">
        <v>11634</v>
      </c>
      <c r="D2073" s="32" t="s">
        <v>11368</v>
      </c>
      <c r="E2073" s="1" t="s">
        <v>3182</v>
      </c>
      <c r="F2073" s="1" t="s">
        <v>9306</v>
      </c>
      <c r="G2073" s="1" t="s">
        <v>2412</v>
      </c>
      <c r="H2073" s="1" t="s">
        <v>11635</v>
      </c>
      <c r="I2073" s="1" t="s">
        <v>11636</v>
      </c>
      <c r="J2073" s="1"/>
      <c r="K2073" s="1">
        <v>5</v>
      </c>
      <c r="L2073" s="32" t="s">
        <v>4051</v>
      </c>
      <c r="M2073" s="8" t="s">
        <v>11773</v>
      </c>
      <c r="N2073" s="2" t="s">
        <v>12794</v>
      </c>
      <c r="O2073" s="173"/>
      <c r="P2073" s="168">
        <f t="shared" si="1168"/>
        <v>2070</v>
      </c>
      <c r="Q2073" s="138">
        <f t="shared" si="1162"/>
        <v>12</v>
      </c>
      <c r="R2073" s="138">
        <f t="shared" si="1163"/>
        <v>24</v>
      </c>
      <c r="S2073" s="138">
        <f t="shared" si="1164"/>
        <v>36</v>
      </c>
      <c r="T2073" s="138">
        <f t="shared" si="1165"/>
        <v>48</v>
      </c>
      <c r="U2073" s="138">
        <f t="shared" si="1166"/>
        <v>60</v>
      </c>
      <c r="V2073" s="138" t="e">
        <f t="shared" si="1167"/>
        <v>#VALUE!</v>
      </c>
      <c r="W2073" s="158" t="str">
        <f t="shared" si="1144"/>
        <v>08:00 22:00</v>
      </c>
      <c r="X2073" s="159">
        <f>HLOOKUP(SEARCH("2",$M2073)-1,$Q$3:$V2073,$P2073+1,FALSE)</f>
        <v>12</v>
      </c>
      <c r="Y2073" s="160" t="str">
        <f t="shared" si="1145"/>
        <v>08:00 22:00|08:00 22:00|08:00 22:00|08:00 22:00|08:00 22:00</v>
      </c>
      <c r="Z2073" s="161" t="str">
        <f t="shared" si="1146"/>
        <v>08:00 22:00</v>
      </c>
      <c r="AA2073" s="158" t="str">
        <f t="shared" si="1147"/>
        <v>08:00 22:00</v>
      </c>
      <c r="AB2073" s="159">
        <f>HLOOKUP(SEARCH("3",$M2073)-1,$Q$3:$V2073,$P2073+1,FALSE)</f>
        <v>24</v>
      </c>
      <c r="AC2073" s="160" t="str">
        <f t="shared" si="1148"/>
        <v>08:00 22:00|08:00 22:00|08:00 22:00|08:00 22:00</v>
      </c>
      <c r="AD2073" s="161" t="str">
        <f t="shared" si="1149"/>
        <v>08:00 22:00</v>
      </c>
      <c r="AE2073" s="158" t="str">
        <f t="shared" si="1150"/>
        <v>08:00 22:00</v>
      </c>
      <c r="AF2073" s="159">
        <f>HLOOKUP(SEARCH("4",$M2073)-1,$Q$3:$V2073,$P2073+1,FALSE)</f>
        <v>36</v>
      </c>
      <c r="AG2073" s="161" t="str">
        <f t="shared" si="1151"/>
        <v>08:00 22:00|08:00 22:00|08:00 22:00</v>
      </c>
      <c r="AH2073" s="161" t="str">
        <f t="shared" si="1152"/>
        <v>08:00 22:00</v>
      </c>
      <c r="AI2073" s="158" t="str">
        <f t="shared" si="1153"/>
        <v>08:00 22:00</v>
      </c>
      <c r="AJ2073" s="159">
        <f>HLOOKUP(SEARCH("5",$M2073)-1,$Q$3:$V2073,$P2073+1,FALSE)</f>
        <v>48</v>
      </c>
      <c r="AK2073" s="161" t="str">
        <f t="shared" si="1154"/>
        <v>08:00 22:00|08:00 22:00</v>
      </c>
      <c r="AL2073" s="161" t="str">
        <f t="shared" si="1155"/>
        <v>08:00 22:00</v>
      </c>
      <c r="AM2073" s="158" t="str">
        <f t="shared" si="1156"/>
        <v>08:00 22:00</v>
      </c>
      <c r="AN2073" s="159">
        <f>HLOOKUP(SEARCH("6",$M2073)-1,$Q$3:$V2073,$P2073+1,FALSE)</f>
        <v>60</v>
      </c>
      <c r="AO2073" s="161" t="str">
        <f t="shared" si="1157"/>
        <v>08:00 22:00</v>
      </c>
      <c r="AP2073" s="161" t="e">
        <f t="shared" si="1158"/>
        <v>#VALUE!</v>
      </c>
      <c r="AQ2073" s="162" t="str">
        <f t="shared" si="1159"/>
        <v>08:00 22:00</v>
      </c>
      <c r="AR2073" s="163" t="e">
        <f>HLOOKUP(SEARCH("7",$M2073)-1,$Q$3:$V2073,$P2073+1,FALSE)</f>
        <v>#VALUE!</v>
      </c>
      <c r="AS2073" s="164" t="str">
        <f t="shared" si="1160"/>
        <v>выходной</v>
      </c>
      <c r="AT2073" s="142"/>
      <c r="AU2073" s="11" t="str">
        <f>IF(ISERROR(VLOOKUP(B2073,'РЕОРГ 2008'!$A:$B,2,FALSE)),"",VLOOKUP(B2073,'РЕОРГ 2008'!$A:$B,2,FALSE))</f>
        <v/>
      </c>
      <c r="AV2073" s="12" t="str">
        <f t="shared" si="1161"/>
        <v>Опер.офис №5836/089</v>
      </c>
      <c r="AW2073" s="31" t="e">
        <f>LEFT(#REF!,2)</f>
        <v>#REF!</v>
      </c>
      <c r="AX2073" s="12" t="str">
        <f t="shared" si="1139"/>
        <v>5836/089</v>
      </c>
      <c r="AZ2073" t="str">
        <f>IF(ISERROR(VLOOKUP(B2073,'РЕОРГ 01.08.2009'!$A:$B,2,FALSE)),"",VLOOKUP(B2073,'РЕОРГ 01.08.2009'!$A:$B,2,FALSE))</f>
        <v/>
      </c>
      <c r="BA2073" s="12" t="str">
        <f t="shared" si="1134"/>
        <v>Опер.офис №5836/089</v>
      </c>
      <c r="BB2073" t="e">
        <f>LEFT(#REF!,2)</f>
        <v>#REF!</v>
      </c>
      <c r="BC2073" s="12" t="str">
        <f t="shared" si="1140"/>
        <v>5836/089</v>
      </c>
      <c r="BE2073" t="str">
        <f>IF(ISERROR(VLOOKUP(B2073,'РЕОРГ 01.10.2009'!A:C,3,FALSE)),"",VLOOKUP(B2073,'РЕОРГ 01.10.2009'!A:C,3,FALSE))</f>
        <v/>
      </c>
      <c r="BF2073" s="12" t="str">
        <f t="shared" si="1135"/>
        <v>Опер.офис №5836/089</v>
      </c>
      <c r="BG2073" t="e">
        <f>LEFT(#REF!,2)</f>
        <v>#REF!</v>
      </c>
      <c r="BH2073" s="12" t="str">
        <f t="shared" si="1141"/>
        <v>5836/089</v>
      </c>
      <c r="BJ2073" t="str">
        <f>IF(ISERROR(VLOOKUP($B2073,'РЕОРГ 01.05.2010'!A:B,2,FALSE)),"",VLOOKUP($B2073,'РЕОРГ 01.05.2010'!A:B,2,FALSE))</f>
        <v/>
      </c>
      <c r="BK2073" s="12" t="str">
        <f t="shared" si="1136"/>
        <v>Опер.офис №5836/089</v>
      </c>
      <c r="BL2073" t="e">
        <f>LEFT(#REF!,2)</f>
        <v>#REF!</v>
      </c>
      <c r="BM2073" s="12" t="str">
        <f t="shared" si="1142"/>
        <v>5836/089</v>
      </c>
      <c r="BO2073" t="str">
        <f>IF(ISERROR(VLOOKUP($B2073,'РЕОРГ 01.08.2010'!A:B,2,FALSE)),"",VLOOKUP($B2073,'РЕОРГ 01.08.2010'!A:B,2,FALSE))</f>
        <v/>
      </c>
      <c r="BP2073" s="12" t="str">
        <f t="shared" si="1137"/>
        <v>Опер.офис №5836/089</v>
      </c>
      <c r="BQ2073" t="e">
        <f>LEFT(#REF!,2)</f>
        <v>#REF!</v>
      </c>
      <c r="BR2073" s="12" t="str">
        <f t="shared" si="1143"/>
        <v>5836/089</v>
      </c>
    </row>
    <row r="2074" spans="1:70" ht="12.75" customHeight="1">
      <c r="A2074" t="str">
        <f t="shared" si="1138"/>
        <v>5836/090</v>
      </c>
      <c r="B2074" s="133">
        <v>2624</v>
      </c>
      <c r="C2074" s="1" t="s">
        <v>11637</v>
      </c>
      <c r="D2074" s="32" t="s">
        <v>11368</v>
      </c>
      <c r="E2074" s="1" t="s">
        <v>4130</v>
      </c>
      <c r="F2074" s="1" t="s">
        <v>9306</v>
      </c>
      <c r="G2074" s="1" t="s">
        <v>4131</v>
      </c>
      <c r="H2074" s="1" t="s">
        <v>4132</v>
      </c>
      <c r="I2074" s="1" t="s">
        <v>11638</v>
      </c>
      <c r="J2074" s="1"/>
      <c r="K2074" s="1">
        <v>4.75</v>
      </c>
      <c r="L2074" s="32" t="s">
        <v>4051</v>
      </c>
      <c r="M2074" s="8" t="s">
        <v>11773</v>
      </c>
      <c r="N2074" s="2" t="s">
        <v>12795</v>
      </c>
      <c r="O2074" s="173"/>
      <c r="P2074" s="168">
        <f t="shared" si="1168"/>
        <v>2071</v>
      </c>
      <c r="Q2074" s="138">
        <f t="shared" si="1162"/>
        <v>12</v>
      </c>
      <c r="R2074" s="138">
        <f t="shared" si="1163"/>
        <v>24</v>
      </c>
      <c r="S2074" s="138">
        <f t="shared" si="1164"/>
        <v>36</v>
      </c>
      <c r="T2074" s="138">
        <f t="shared" si="1165"/>
        <v>48</v>
      </c>
      <c r="U2074" s="138">
        <f t="shared" si="1166"/>
        <v>60</v>
      </c>
      <c r="V2074" s="138" t="e">
        <f t="shared" si="1167"/>
        <v>#VALUE!</v>
      </c>
      <c r="W2074" s="158" t="str">
        <f t="shared" si="1144"/>
        <v>07:00 22:00</v>
      </c>
      <c r="X2074" s="159">
        <f>HLOOKUP(SEARCH("2",$M2074)-1,$Q$3:$V2074,$P2074+1,FALSE)</f>
        <v>12</v>
      </c>
      <c r="Y2074" s="160" t="str">
        <f t="shared" si="1145"/>
        <v>07:00 22:00|07:00 22:00|07:00 22:00|07:00 22:00|07:00 22:00</v>
      </c>
      <c r="Z2074" s="161" t="str">
        <f t="shared" si="1146"/>
        <v>07:00 22:00</v>
      </c>
      <c r="AA2074" s="158" t="str">
        <f t="shared" si="1147"/>
        <v>07:00 22:00</v>
      </c>
      <c r="AB2074" s="159">
        <f>HLOOKUP(SEARCH("3",$M2074)-1,$Q$3:$V2074,$P2074+1,FALSE)</f>
        <v>24</v>
      </c>
      <c r="AC2074" s="160" t="str">
        <f t="shared" si="1148"/>
        <v>07:00 22:00|07:00 22:00|07:00 22:00|07:00 22:00</v>
      </c>
      <c r="AD2074" s="161" t="str">
        <f t="shared" si="1149"/>
        <v>07:00 22:00</v>
      </c>
      <c r="AE2074" s="158" t="str">
        <f t="shared" si="1150"/>
        <v>07:00 22:00</v>
      </c>
      <c r="AF2074" s="159">
        <f>HLOOKUP(SEARCH("4",$M2074)-1,$Q$3:$V2074,$P2074+1,FALSE)</f>
        <v>36</v>
      </c>
      <c r="AG2074" s="161" t="str">
        <f t="shared" si="1151"/>
        <v>07:00 22:00|07:00 22:00|07:00 22:00</v>
      </c>
      <c r="AH2074" s="161" t="str">
        <f t="shared" si="1152"/>
        <v>07:00 22:00</v>
      </c>
      <c r="AI2074" s="158" t="str">
        <f t="shared" si="1153"/>
        <v>07:00 22:00</v>
      </c>
      <c r="AJ2074" s="159">
        <f>HLOOKUP(SEARCH("5",$M2074)-1,$Q$3:$V2074,$P2074+1,FALSE)</f>
        <v>48</v>
      </c>
      <c r="AK2074" s="161" t="str">
        <f t="shared" si="1154"/>
        <v>07:00 22:00|07:00 22:00</v>
      </c>
      <c r="AL2074" s="161" t="str">
        <f t="shared" si="1155"/>
        <v>07:00 22:00</v>
      </c>
      <c r="AM2074" s="158" t="str">
        <f t="shared" si="1156"/>
        <v>07:00 22:00</v>
      </c>
      <c r="AN2074" s="159">
        <f>HLOOKUP(SEARCH("6",$M2074)-1,$Q$3:$V2074,$P2074+1,FALSE)</f>
        <v>60</v>
      </c>
      <c r="AO2074" s="161" t="str">
        <f t="shared" si="1157"/>
        <v>07:00 22:00</v>
      </c>
      <c r="AP2074" s="161" t="e">
        <f t="shared" si="1158"/>
        <v>#VALUE!</v>
      </c>
      <c r="AQ2074" s="162" t="str">
        <f t="shared" si="1159"/>
        <v>07:00 22:00</v>
      </c>
      <c r="AR2074" s="163" t="e">
        <f>HLOOKUP(SEARCH("7",$M2074)-1,$Q$3:$V2074,$P2074+1,FALSE)</f>
        <v>#VALUE!</v>
      </c>
      <c r="AS2074" s="164" t="str">
        <f t="shared" si="1160"/>
        <v>выходной</v>
      </c>
      <c r="AT2074" s="142"/>
      <c r="AU2074" s="11" t="str">
        <f>IF(ISERROR(VLOOKUP(B2074,'РЕОРГ 2008'!$A:$B,2,FALSE)),"",VLOOKUP(B2074,'РЕОРГ 2008'!$A:$B,2,FALSE))</f>
        <v/>
      </c>
      <c r="AV2074" s="12" t="str">
        <f t="shared" si="1161"/>
        <v>Опер.офис №5836/090</v>
      </c>
      <c r="AW2074" s="31" t="e">
        <f>LEFT(#REF!,2)</f>
        <v>#REF!</v>
      </c>
      <c r="AX2074" s="12" t="str">
        <f t="shared" si="1139"/>
        <v>5836/090</v>
      </c>
      <c r="AZ2074" t="str">
        <f>IF(ISERROR(VLOOKUP(B2074,'РЕОРГ 01.08.2009'!$A:$B,2,FALSE)),"",VLOOKUP(B2074,'РЕОРГ 01.08.2009'!$A:$B,2,FALSE))</f>
        <v/>
      </c>
      <c r="BA2074" s="12" t="str">
        <f t="shared" si="1134"/>
        <v>Опер.офис №5836/090</v>
      </c>
      <c r="BB2074" t="e">
        <f>LEFT(#REF!,2)</f>
        <v>#REF!</v>
      </c>
      <c r="BC2074" s="12" t="str">
        <f t="shared" si="1140"/>
        <v>5836/090</v>
      </c>
      <c r="BE2074" t="str">
        <f>IF(ISERROR(VLOOKUP(B2074,'РЕОРГ 01.10.2009'!A:C,3,FALSE)),"",VLOOKUP(B2074,'РЕОРГ 01.10.2009'!A:C,3,FALSE))</f>
        <v/>
      </c>
      <c r="BF2074" s="12" t="str">
        <f t="shared" si="1135"/>
        <v>Опер.офис №5836/090</v>
      </c>
      <c r="BG2074" t="e">
        <f>LEFT(#REF!,2)</f>
        <v>#REF!</v>
      </c>
      <c r="BH2074" s="12" t="str">
        <f t="shared" si="1141"/>
        <v>5836/090</v>
      </c>
      <c r="BJ2074" t="str">
        <f>IF(ISERROR(VLOOKUP($B2074,'РЕОРГ 01.05.2010'!A:B,2,FALSE)),"",VLOOKUP($B2074,'РЕОРГ 01.05.2010'!A:B,2,FALSE))</f>
        <v/>
      </c>
      <c r="BK2074" s="12" t="str">
        <f t="shared" si="1136"/>
        <v>Опер.офис №5836/090</v>
      </c>
      <c r="BL2074" t="e">
        <f>LEFT(#REF!,2)</f>
        <v>#REF!</v>
      </c>
      <c r="BM2074" s="12" t="str">
        <f t="shared" si="1142"/>
        <v>5836/090</v>
      </c>
      <c r="BO2074" t="str">
        <f>IF(ISERROR(VLOOKUP($B2074,'РЕОРГ 01.08.2010'!A:B,2,FALSE)),"",VLOOKUP($B2074,'РЕОРГ 01.08.2010'!A:B,2,FALSE))</f>
        <v/>
      </c>
      <c r="BP2074" s="12" t="str">
        <f t="shared" si="1137"/>
        <v>Опер.офис №5836/090</v>
      </c>
      <c r="BQ2074" t="e">
        <f>LEFT(#REF!,2)</f>
        <v>#REF!</v>
      </c>
      <c r="BR2074" s="12" t="str">
        <f t="shared" si="1143"/>
        <v>5836/090</v>
      </c>
    </row>
    <row r="2075" spans="1:70" ht="12.75" customHeight="1">
      <c r="A2075" t="str">
        <f t="shared" si="1138"/>
        <v>7507</v>
      </c>
      <c r="B2075" s="133">
        <v>2443</v>
      </c>
      <c r="C2075" s="1" t="s">
        <v>2639</v>
      </c>
      <c r="D2075" s="32" t="s">
        <v>4491</v>
      </c>
      <c r="E2075" s="1" t="s">
        <v>2640</v>
      </c>
      <c r="F2075" s="1" t="s">
        <v>9306</v>
      </c>
      <c r="G2075" s="1" t="s">
        <v>2641</v>
      </c>
      <c r="H2075" s="1" t="s">
        <v>2642</v>
      </c>
      <c r="I2075" s="1" t="s">
        <v>3625</v>
      </c>
      <c r="J2075" s="1" t="s">
        <v>13034</v>
      </c>
      <c r="K2075" s="1">
        <v>156</v>
      </c>
      <c r="L2075" s="32" t="s">
        <v>4051</v>
      </c>
      <c r="M2075" s="8" t="s">
        <v>11783</v>
      </c>
      <c r="N2075" s="2" t="s">
        <v>12796</v>
      </c>
      <c r="O2075" s="173"/>
      <c r="P2075" s="168">
        <f t="shared" si="1168"/>
        <v>2072</v>
      </c>
      <c r="Q2075" s="138">
        <f t="shared" si="1162"/>
        <v>12</v>
      </c>
      <c r="R2075" s="138">
        <f t="shared" si="1163"/>
        <v>24</v>
      </c>
      <c r="S2075" s="138">
        <f t="shared" si="1164"/>
        <v>36</v>
      </c>
      <c r="T2075" s="138">
        <f t="shared" si="1165"/>
        <v>48</v>
      </c>
      <c r="U2075" s="138">
        <f t="shared" si="1166"/>
        <v>60</v>
      </c>
      <c r="V2075" s="138">
        <f t="shared" si="1167"/>
        <v>72</v>
      </c>
      <c r="W2075" s="158" t="str">
        <f t="shared" si="1144"/>
        <v>08:00 18:00</v>
      </c>
      <c r="X2075" s="159">
        <f>HLOOKUP(SEARCH("2",$M2075)-1,$Q$3:$V2075,$P2075+1,FALSE)</f>
        <v>12</v>
      </c>
      <c r="Y2075" s="160" t="str">
        <f t="shared" si="1145"/>
        <v>08:00 18:00|08:00 18:00|08:00 17:00|08:00 18:00|08:00 16:00|09:00 13:00</v>
      </c>
      <c r="Z2075" s="161" t="str">
        <f t="shared" si="1146"/>
        <v>08:00 18:00</v>
      </c>
      <c r="AA2075" s="158" t="str">
        <f t="shared" si="1147"/>
        <v>08:00 18:00</v>
      </c>
      <c r="AB2075" s="159">
        <f>HLOOKUP(SEARCH("3",$M2075)-1,$Q$3:$V2075,$P2075+1,FALSE)</f>
        <v>24</v>
      </c>
      <c r="AC2075" s="160" t="str">
        <f t="shared" si="1148"/>
        <v>08:00 18:00|08:00 17:00|08:00 18:00|08:00 16:00|09:00 13:00</v>
      </c>
      <c r="AD2075" s="161" t="str">
        <f t="shared" si="1149"/>
        <v>08:00 18:00</v>
      </c>
      <c r="AE2075" s="158" t="str">
        <f t="shared" si="1150"/>
        <v>08:00 18:00</v>
      </c>
      <c r="AF2075" s="159">
        <f>HLOOKUP(SEARCH("4",$M2075)-1,$Q$3:$V2075,$P2075+1,FALSE)</f>
        <v>36</v>
      </c>
      <c r="AG2075" s="161" t="str">
        <f t="shared" si="1151"/>
        <v>08:00 17:00|08:00 18:00|08:00 16:00|09:00 13:00</v>
      </c>
      <c r="AH2075" s="161" t="str">
        <f t="shared" si="1152"/>
        <v>08:00 17:00</v>
      </c>
      <c r="AI2075" s="158" t="str">
        <f t="shared" si="1153"/>
        <v>08:00 17:00</v>
      </c>
      <c r="AJ2075" s="159">
        <f>HLOOKUP(SEARCH("5",$M2075)-1,$Q$3:$V2075,$P2075+1,FALSE)</f>
        <v>48</v>
      </c>
      <c r="AK2075" s="161" t="str">
        <f t="shared" si="1154"/>
        <v>08:00 18:00|08:00 16:00|09:00 13:00</v>
      </c>
      <c r="AL2075" s="161" t="str">
        <f t="shared" si="1155"/>
        <v>08:00 18:00</v>
      </c>
      <c r="AM2075" s="158" t="str">
        <f t="shared" si="1156"/>
        <v>08:00 18:00</v>
      </c>
      <c r="AN2075" s="159">
        <f>HLOOKUP(SEARCH("6",$M2075)-1,$Q$3:$V2075,$P2075+1,FALSE)</f>
        <v>60</v>
      </c>
      <c r="AO2075" s="161" t="str">
        <f t="shared" si="1157"/>
        <v>08:00 16:00|09:00 13:00</v>
      </c>
      <c r="AP2075" s="161" t="str">
        <f t="shared" si="1158"/>
        <v>08:00 16:00</v>
      </c>
      <c r="AQ2075" s="162" t="str">
        <f t="shared" si="1159"/>
        <v>08:00 16:00</v>
      </c>
      <c r="AR2075" s="163">
        <f>HLOOKUP(SEARCH("7",$M2075)-1,$Q$3:$V2075,$P2075+1,FALSE)</f>
        <v>72</v>
      </c>
      <c r="AS2075" s="164" t="str">
        <f t="shared" si="1160"/>
        <v>09:00 13:00</v>
      </c>
      <c r="AT2075" s="142"/>
      <c r="AU2075" s="11" t="str">
        <f>IF(ISERROR(VLOOKUP(B2075,'РЕОРГ 2008'!$A:$B,2,FALSE)),"",VLOOKUP(B2075,'РЕОРГ 2008'!$A:$B,2,FALSE))</f>
        <v/>
      </c>
      <c r="AV2075" s="12" t="str">
        <f t="shared" si="1161"/>
        <v>Канашское отделение №7507</v>
      </c>
      <c r="AW2075" s="31" t="e">
        <f>LEFT(#REF!,2)</f>
        <v>#REF!</v>
      </c>
      <c r="AX2075" s="12" t="str">
        <f t="shared" si="1139"/>
        <v>7507</v>
      </c>
      <c r="AZ2075" t="str">
        <f>IF(ISERROR(VLOOKUP(B2075,'РЕОРГ 01.08.2009'!$A:$B,2,FALSE)),"",VLOOKUP(B2075,'РЕОРГ 01.08.2009'!$A:$B,2,FALSE))</f>
        <v/>
      </c>
      <c r="BA2075" s="12" t="str">
        <f t="shared" si="1134"/>
        <v>Канашское отделение №7507</v>
      </c>
      <c r="BB2075" t="e">
        <f>LEFT(#REF!,2)</f>
        <v>#REF!</v>
      </c>
      <c r="BC2075" s="12" t="str">
        <f t="shared" si="1140"/>
        <v>7507</v>
      </c>
      <c r="BE2075" t="str">
        <f>IF(ISERROR(VLOOKUP(B2075,'РЕОРГ 01.10.2009'!A:C,3,FALSE)),"",VLOOKUP(B2075,'РЕОРГ 01.10.2009'!A:C,3,FALSE))</f>
        <v/>
      </c>
      <c r="BF2075" s="12" t="str">
        <f t="shared" si="1135"/>
        <v>Канашское отделение №7507</v>
      </c>
      <c r="BG2075" t="e">
        <f>LEFT(#REF!,2)</f>
        <v>#REF!</v>
      </c>
      <c r="BH2075" s="12" t="str">
        <f t="shared" si="1141"/>
        <v>7507</v>
      </c>
      <c r="BJ2075" t="str">
        <f>IF(ISERROR(VLOOKUP($B2075,'РЕОРГ 01.05.2010'!A:B,2,FALSE)),"",VLOOKUP($B2075,'РЕОРГ 01.05.2010'!A:B,2,FALSE))</f>
        <v/>
      </c>
      <c r="BK2075" s="12" t="str">
        <f t="shared" si="1136"/>
        <v>Канашское отделение №7507</v>
      </c>
      <c r="BL2075" t="e">
        <f>LEFT(#REF!,2)</f>
        <v>#REF!</v>
      </c>
      <c r="BM2075" s="12" t="str">
        <f t="shared" si="1142"/>
        <v>7507</v>
      </c>
      <c r="BO2075" t="str">
        <f>IF(ISERROR(VLOOKUP($B2075,'РЕОРГ 01.08.2010'!A:B,2,FALSE)),"",VLOOKUP($B2075,'РЕОРГ 01.08.2010'!A:B,2,FALSE))</f>
        <v/>
      </c>
      <c r="BP2075" s="12" t="str">
        <f t="shared" si="1137"/>
        <v>Канашское отделение №7507</v>
      </c>
      <c r="BQ2075" t="e">
        <f>LEFT(#REF!,2)</f>
        <v>#REF!</v>
      </c>
      <c r="BR2075" s="12" t="str">
        <f t="shared" si="1143"/>
        <v>7507</v>
      </c>
    </row>
    <row r="2076" spans="1:70" ht="12.75" customHeight="1">
      <c r="A2076" t="str">
        <f t="shared" si="1138"/>
        <v>7507/01</v>
      </c>
      <c r="B2076" s="133">
        <v>2444</v>
      </c>
      <c r="C2076" s="1" t="s">
        <v>2643</v>
      </c>
      <c r="D2076" s="32" t="s">
        <v>1931</v>
      </c>
      <c r="E2076" s="1" t="s">
        <v>2644</v>
      </c>
      <c r="F2076" s="1" t="s">
        <v>9306</v>
      </c>
      <c r="G2076" s="1" t="s">
        <v>2645</v>
      </c>
      <c r="H2076" s="1" t="s">
        <v>2646</v>
      </c>
      <c r="I2076" s="1" t="s">
        <v>2647</v>
      </c>
      <c r="J2076" s="1"/>
      <c r="K2076" s="1">
        <v>0.25</v>
      </c>
      <c r="L2076" s="32" t="s">
        <v>4049</v>
      </c>
      <c r="M2076" s="8" t="s">
        <v>11941</v>
      </c>
      <c r="N2076" s="2" t="s">
        <v>11953</v>
      </c>
      <c r="O2076" s="173"/>
      <c r="P2076" s="168">
        <f t="shared" si="1168"/>
        <v>2073</v>
      </c>
      <c r="Q2076" s="138">
        <f t="shared" si="1162"/>
        <v>12</v>
      </c>
      <c r="R2076" s="138" t="e">
        <f t="shared" si="1163"/>
        <v>#VALUE!</v>
      </c>
      <c r="S2076" s="138" t="e">
        <f t="shared" si="1164"/>
        <v>#VALUE!</v>
      </c>
      <c r="T2076" s="138" t="e">
        <f t="shared" si="1165"/>
        <v>#VALUE!</v>
      </c>
      <c r="U2076" s="138" t="e">
        <f t="shared" si="1166"/>
        <v>#VALUE!</v>
      </c>
      <c r="V2076" s="138" t="e">
        <f t="shared" si="1167"/>
        <v>#VALUE!</v>
      </c>
      <c r="W2076" s="158" t="str">
        <f t="shared" si="1144"/>
        <v>09:00 13:30</v>
      </c>
      <c r="X2076" s="159" t="e">
        <f>HLOOKUP(SEARCH("2",$M2076)-1,$Q$3:$V2076,$P2076+1,FALSE)</f>
        <v>#VALUE!</v>
      </c>
      <c r="Y2076" s="160" t="e">
        <f t="shared" si="1145"/>
        <v>#VALUE!</v>
      </c>
      <c r="Z2076" s="161" t="e">
        <f t="shared" si="1146"/>
        <v>#VALUE!</v>
      </c>
      <c r="AA2076" s="158" t="str">
        <f t="shared" si="1147"/>
        <v>выходной</v>
      </c>
      <c r="AB2076" s="159" t="e">
        <f>HLOOKUP(SEARCH("3",$M2076)-1,$Q$3:$V2076,$P2076+1,FALSE)</f>
        <v>#VALUE!</v>
      </c>
      <c r="AC2076" s="160" t="e">
        <f t="shared" si="1148"/>
        <v>#VALUE!</v>
      </c>
      <c r="AD2076" s="161" t="e">
        <f t="shared" si="1149"/>
        <v>#VALUE!</v>
      </c>
      <c r="AE2076" s="158" t="str">
        <f t="shared" si="1150"/>
        <v>выходной</v>
      </c>
      <c r="AF2076" s="159">
        <f>HLOOKUP(SEARCH("4",$M2076)-1,$Q$3:$V2076,$P2076+1,FALSE)</f>
        <v>12</v>
      </c>
      <c r="AG2076" s="161" t="str">
        <f t="shared" si="1151"/>
        <v>09:00 13:30</v>
      </c>
      <c r="AH2076" s="161" t="e">
        <f t="shared" si="1152"/>
        <v>#VALUE!</v>
      </c>
      <c r="AI2076" s="158" t="str">
        <f t="shared" si="1153"/>
        <v>09:00 13:30</v>
      </c>
      <c r="AJ2076" s="159" t="e">
        <f>HLOOKUP(SEARCH("5",$M2076)-1,$Q$3:$V2076,$P2076+1,FALSE)</f>
        <v>#VALUE!</v>
      </c>
      <c r="AK2076" s="161" t="e">
        <f t="shared" si="1154"/>
        <v>#VALUE!</v>
      </c>
      <c r="AL2076" s="161" t="e">
        <f t="shared" si="1155"/>
        <v>#VALUE!</v>
      </c>
      <c r="AM2076" s="158" t="str">
        <f t="shared" si="1156"/>
        <v>выходной</v>
      </c>
      <c r="AN2076" s="159" t="e">
        <f>HLOOKUP(SEARCH("6",$M2076)-1,$Q$3:$V2076,$P2076+1,FALSE)</f>
        <v>#VALUE!</v>
      </c>
      <c r="AO2076" s="161" t="e">
        <f t="shared" si="1157"/>
        <v>#VALUE!</v>
      </c>
      <c r="AP2076" s="161" t="e">
        <f t="shared" si="1158"/>
        <v>#VALUE!</v>
      </c>
      <c r="AQ2076" s="162" t="str">
        <f t="shared" si="1159"/>
        <v>выходной</v>
      </c>
      <c r="AR2076" s="163" t="e">
        <f>HLOOKUP(SEARCH("7",$M2076)-1,$Q$3:$V2076,$P2076+1,FALSE)</f>
        <v>#VALUE!</v>
      </c>
      <c r="AS2076" s="164" t="str">
        <f t="shared" si="1160"/>
        <v>выходной</v>
      </c>
      <c r="AT2076" s="142"/>
      <c r="AU2076" s="11" t="str">
        <f>IF(ISERROR(VLOOKUP(B2076,'РЕОРГ 2008'!$A:$B,2,FALSE)),"",VLOOKUP(B2076,'РЕОРГ 2008'!$A:$B,2,FALSE))</f>
        <v/>
      </c>
      <c r="AV2076" s="12" t="str">
        <f t="shared" si="1161"/>
        <v>Опер.касса №7507/01</v>
      </c>
      <c r="AW2076" s="31" t="e">
        <f>LEFT(#REF!,2)</f>
        <v>#REF!</v>
      </c>
      <c r="AX2076" s="12" t="str">
        <f t="shared" si="1139"/>
        <v>7507/01</v>
      </c>
      <c r="AZ2076" t="str">
        <f>IF(ISERROR(VLOOKUP(B2076,'РЕОРГ 01.08.2009'!$A:$B,2,FALSE)),"",VLOOKUP(B2076,'РЕОРГ 01.08.2009'!$A:$B,2,FALSE))</f>
        <v/>
      </c>
      <c r="BA2076" s="12" t="str">
        <f t="shared" si="1134"/>
        <v>Опер.касса №7507/01</v>
      </c>
      <c r="BB2076" t="e">
        <f>LEFT(#REF!,2)</f>
        <v>#REF!</v>
      </c>
      <c r="BC2076" s="12" t="str">
        <f t="shared" si="1140"/>
        <v>7507/01</v>
      </c>
      <c r="BE2076" t="str">
        <f>IF(ISERROR(VLOOKUP(B2076,'РЕОРГ 01.10.2009'!A:C,3,FALSE)),"",VLOOKUP(B2076,'РЕОРГ 01.10.2009'!A:C,3,FALSE))</f>
        <v/>
      </c>
      <c r="BF2076" s="12" t="str">
        <f t="shared" si="1135"/>
        <v>Опер.касса №7507/01</v>
      </c>
      <c r="BG2076" t="e">
        <f>LEFT(#REF!,2)</f>
        <v>#REF!</v>
      </c>
      <c r="BH2076" s="12" t="str">
        <f t="shared" si="1141"/>
        <v>7507/01</v>
      </c>
      <c r="BJ2076" t="str">
        <f>IF(ISERROR(VLOOKUP($B2076,'РЕОРГ 01.05.2010'!A:B,2,FALSE)),"",VLOOKUP($B2076,'РЕОРГ 01.05.2010'!A:B,2,FALSE))</f>
        <v/>
      </c>
      <c r="BK2076" s="12" t="str">
        <f t="shared" si="1136"/>
        <v>Опер.касса №7507/01</v>
      </c>
      <c r="BL2076" t="e">
        <f>LEFT(#REF!,2)</f>
        <v>#REF!</v>
      </c>
      <c r="BM2076" s="12" t="str">
        <f t="shared" si="1142"/>
        <v>7507/01</v>
      </c>
      <c r="BO2076" t="str">
        <f>IF(ISERROR(VLOOKUP($B2076,'РЕОРГ 01.08.2010'!A:B,2,FALSE)),"",VLOOKUP($B2076,'РЕОРГ 01.08.2010'!A:B,2,FALSE))</f>
        <v/>
      </c>
      <c r="BP2076" s="12" t="str">
        <f t="shared" si="1137"/>
        <v>Опер.касса №7507/01</v>
      </c>
      <c r="BQ2076" t="e">
        <f>LEFT(#REF!,2)</f>
        <v>#REF!</v>
      </c>
      <c r="BR2076" s="12" t="str">
        <f t="shared" si="1143"/>
        <v>7507/01</v>
      </c>
    </row>
    <row r="2077" spans="1:70" ht="12.75" customHeight="1">
      <c r="A2077" t="str">
        <f t="shared" si="1138"/>
        <v>7507/0100</v>
      </c>
      <c r="B2077" s="133">
        <v>2395</v>
      </c>
      <c r="C2077" s="1" t="s">
        <v>8291</v>
      </c>
      <c r="D2077" s="32" t="s">
        <v>1931</v>
      </c>
      <c r="E2077" s="1" t="s">
        <v>1507</v>
      </c>
      <c r="F2077" s="1" t="s">
        <v>9306</v>
      </c>
      <c r="G2077" s="1" t="s">
        <v>1508</v>
      </c>
      <c r="H2077" s="1" t="s">
        <v>1509</v>
      </c>
      <c r="I2077" s="1" t="s">
        <v>1510</v>
      </c>
      <c r="J2077" s="1"/>
      <c r="K2077" s="1">
        <v>0.5</v>
      </c>
      <c r="L2077" s="32" t="s">
        <v>4049</v>
      </c>
      <c r="M2077" s="8" t="s">
        <v>11991</v>
      </c>
      <c r="N2077" s="2" t="s">
        <v>12038</v>
      </c>
      <c r="O2077" s="173"/>
      <c r="P2077" s="168">
        <f t="shared" si="1168"/>
        <v>2074</v>
      </c>
      <c r="Q2077" s="138">
        <f t="shared" si="1162"/>
        <v>25</v>
      </c>
      <c r="R2077" s="138">
        <f t="shared" si="1163"/>
        <v>50</v>
      </c>
      <c r="S2077" s="138" t="e">
        <f t="shared" si="1164"/>
        <v>#VALUE!</v>
      </c>
      <c r="T2077" s="138" t="e">
        <f t="shared" si="1165"/>
        <v>#VALUE!</v>
      </c>
      <c r="U2077" s="138" t="e">
        <f t="shared" si="1166"/>
        <v>#VALUE!</v>
      </c>
      <c r="V2077" s="138" t="e">
        <f t="shared" si="1167"/>
        <v>#VALUE!</v>
      </c>
      <c r="W2077" s="158" t="str">
        <f t="shared" si="1144"/>
        <v>09:00 16:00(12:00 13:00)</v>
      </c>
      <c r="X2077" s="159" t="e">
        <f>HLOOKUP(SEARCH("2",$M2077)-1,$Q$3:$V2077,$P2077+1,FALSE)</f>
        <v>#VALUE!</v>
      </c>
      <c r="Y2077" s="160" t="e">
        <f t="shared" si="1145"/>
        <v>#VALUE!</v>
      </c>
      <c r="Z2077" s="161" t="e">
        <f t="shared" si="1146"/>
        <v>#VALUE!</v>
      </c>
      <c r="AA2077" s="158" t="str">
        <f t="shared" si="1147"/>
        <v>выходной</v>
      </c>
      <c r="AB2077" s="159">
        <f>HLOOKUP(SEARCH("3",$M2077)-1,$Q$3:$V2077,$P2077+1,FALSE)</f>
        <v>25</v>
      </c>
      <c r="AC2077" s="160" t="str">
        <f t="shared" si="1148"/>
        <v>09:00 16:00(12:00 13:00)|09:00 16:00(12:00 13:00)</v>
      </c>
      <c r="AD2077" s="161" t="str">
        <f t="shared" si="1149"/>
        <v>09:00 16:00(12:00 13:00)</v>
      </c>
      <c r="AE2077" s="158" t="str">
        <f t="shared" si="1150"/>
        <v>09:00 16:00(12:00 13:00)</v>
      </c>
      <c r="AF2077" s="159" t="e">
        <f>HLOOKUP(SEARCH("4",$M2077)-1,$Q$3:$V2077,$P2077+1,FALSE)</f>
        <v>#VALUE!</v>
      </c>
      <c r="AG2077" s="161" t="e">
        <f t="shared" si="1151"/>
        <v>#VALUE!</v>
      </c>
      <c r="AH2077" s="161" t="e">
        <f t="shared" si="1152"/>
        <v>#VALUE!</v>
      </c>
      <c r="AI2077" s="158" t="str">
        <f t="shared" si="1153"/>
        <v>выходной</v>
      </c>
      <c r="AJ2077" s="159">
        <f>HLOOKUP(SEARCH("5",$M2077)-1,$Q$3:$V2077,$P2077+1,FALSE)</f>
        <v>50</v>
      </c>
      <c r="AK2077" s="161" t="str">
        <f t="shared" si="1154"/>
        <v>09:00 16:00(12:00 13:00)</v>
      </c>
      <c r="AL2077" s="161" t="e">
        <f t="shared" si="1155"/>
        <v>#VALUE!</v>
      </c>
      <c r="AM2077" s="158" t="str">
        <f t="shared" si="1156"/>
        <v>09:00 16:00(12:00 13:00)</v>
      </c>
      <c r="AN2077" s="159" t="e">
        <f>HLOOKUP(SEARCH("6",$M2077)-1,$Q$3:$V2077,$P2077+1,FALSE)</f>
        <v>#VALUE!</v>
      </c>
      <c r="AO2077" s="161" t="e">
        <f t="shared" si="1157"/>
        <v>#VALUE!</v>
      </c>
      <c r="AP2077" s="161" t="e">
        <f t="shared" si="1158"/>
        <v>#VALUE!</v>
      </c>
      <c r="AQ2077" s="162" t="str">
        <f t="shared" si="1159"/>
        <v>выходной</v>
      </c>
      <c r="AR2077" s="163" t="e">
        <f>HLOOKUP(SEARCH("7",$M2077)-1,$Q$3:$V2077,$P2077+1,FALSE)</f>
        <v>#VALUE!</v>
      </c>
      <c r="AS2077" s="164" t="str">
        <f t="shared" si="1160"/>
        <v>выходной</v>
      </c>
      <c r="AT2077" s="142"/>
      <c r="AU2077" s="11" t="str">
        <f>IF(ISERROR(VLOOKUP(B2077,'РЕОРГ 2008'!$A:$B,2,FALSE)),"",VLOOKUP(B2077,'РЕОРГ 2008'!$A:$B,2,FALSE))</f>
        <v/>
      </c>
      <c r="AV2077" s="12" t="str">
        <f t="shared" si="1161"/>
        <v>Опер.касса №4440/037</v>
      </c>
      <c r="AW2077" s="31" t="e">
        <f>LEFT(#REF!,2)</f>
        <v>#REF!</v>
      </c>
      <c r="AX2077" s="12" t="str">
        <f t="shared" si="1139"/>
        <v>4440/037</v>
      </c>
      <c r="AZ2077" t="str">
        <f>IF(ISERROR(VLOOKUP(B2077,'РЕОРГ 01.08.2009'!$A:$B,2,FALSE)),"",VLOOKUP(B2077,'РЕОРГ 01.08.2009'!$A:$B,2,FALSE))</f>
        <v/>
      </c>
      <c r="BA2077" s="12" t="str">
        <f t="shared" si="1134"/>
        <v>Опер.касса №4440/037</v>
      </c>
      <c r="BB2077" t="e">
        <f>LEFT(#REF!,2)</f>
        <v>#REF!</v>
      </c>
      <c r="BC2077" s="12" t="str">
        <f t="shared" si="1140"/>
        <v>4440/037</v>
      </c>
      <c r="BE2077" t="str">
        <f>IF(ISERROR(VLOOKUP(B2077,'РЕОРГ 01.10.2009'!A:C,3,FALSE)),"",VLOOKUP(B2077,'РЕОРГ 01.10.2009'!A:C,3,FALSE))</f>
        <v/>
      </c>
      <c r="BF2077" s="12" t="str">
        <f t="shared" si="1135"/>
        <v>Опер.касса №4440/037</v>
      </c>
      <c r="BG2077" t="e">
        <f>LEFT(#REF!,2)</f>
        <v>#REF!</v>
      </c>
      <c r="BH2077" s="12" t="str">
        <f t="shared" si="1141"/>
        <v>4440/037</v>
      </c>
      <c r="BJ2077" t="str">
        <f>IF(ISERROR(VLOOKUP($B2077,'РЕОРГ 01.05.2010'!A:B,2,FALSE)),"",VLOOKUP($B2077,'РЕОРГ 01.05.2010'!A:B,2,FALSE))</f>
        <v>Опер.касса №4440/037</v>
      </c>
      <c r="BK2077" s="12" t="str">
        <f t="shared" si="1136"/>
        <v>Опер.касса №4440/037</v>
      </c>
      <c r="BL2077" t="e">
        <f>LEFT(#REF!,2)</f>
        <v>#REF!</v>
      </c>
      <c r="BM2077" s="12" t="str">
        <f t="shared" si="1142"/>
        <v>4440/037</v>
      </c>
      <c r="BO2077" t="str">
        <f>IF(ISERROR(VLOOKUP($B2077,'РЕОРГ 01.08.2010'!A:B,2,FALSE)),"",VLOOKUP($B2077,'РЕОРГ 01.08.2010'!A:B,2,FALSE))</f>
        <v/>
      </c>
      <c r="BP2077" s="12" t="str">
        <f t="shared" si="1137"/>
        <v>Опер.касса №7507/0100</v>
      </c>
      <c r="BQ2077" t="e">
        <f>LEFT(#REF!,2)</f>
        <v>#REF!</v>
      </c>
      <c r="BR2077" s="12" t="str">
        <f t="shared" si="1143"/>
        <v>7507/0100</v>
      </c>
    </row>
    <row r="2078" spans="1:70" ht="12.75" customHeight="1">
      <c r="A2078" t="str">
        <f t="shared" si="1138"/>
        <v>7507/0101</v>
      </c>
      <c r="B2078" s="133">
        <v>2396</v>
      </c>
      <c r="C2078" s="1" t="s">
        <v>8292</v>
      </c>
      <c r="D2078" s="32" t="s">
        <v>1931</v>
      </c>
      <c r="E2078" s="1" t="s">
        <v>1511</v>
      </c>
      <c r="F2078" s="1" t="s">
        <v>9306</v>
      </c>
      <c r="G2078" s="1" t="s">
        <v>1512</v>
      </c>
      <c r="H2078" s="1" t="s">
        <v>1513</v>
      </c>
      <c r="I2078" s="1" t="s">
        <v>1514</v>
      </c>
      <c r="J2078" s="1"/>
      <c r="K2078" s="1">
        <v>0.25</v>
      </c>
      <c r="L2078" s="32" t="s">
        <v>4049</v>
      </c>
      <c r="M2078" s="8" t="s">
        <v>11991</v>
      </c>
      <c r="N2078" s="2" t="s">
        <v>12797</v>
      </c>
      <c r="O2078" s="173"/>
      <c r="P2078" s="168">
        <f t="shared" si="1168"/>
        <v>2075</v>
      </c>
      <c r="Q2078" s="138">
        <f t="shared" si="1162"/>
        <v>12</v>
      </c>
      <c r="R2078" s="138">
        <f t="shared" si="1163"/>
        <v>24</v>
      </c>
      <c r="S2078" s="138" t="e">
        <f t="shared" si="1164"/>
        <v>#VALUE!</v>
      </c>
      <c r="T2078" s="138" t="e">
        <f t="shared" si="1165"/>
        <v>#VALUE!</v>
      </c>
      <c r="U2078" s="138" t="e">
        <f t="shared" si="1166"/>
        <v>#VALUE!</v>
      </c>
      <c r="V2078" s="138" t="e">
        <f t="shared" si="1167"/>
        <v>#VALUE!</v>
      </c>
      <c r="W2078" s="158" t="str">
        <f t="shared" si="1144"/>
        <v>09:30 12:30</v>
      </c>
      <c r="X2078" s="159" t="e">
        <f>HLOOKUP(SEARCH("2",$M2078)-1,$Q$3:$V2078,$P2078+1,FALSE)</f>
        <v>#VALUE!</v>
      </c>
      <c r="Y2078" s="160" t="e">
        <f t="shared" si="1145"/>
        <v>#VALUE!</v>
      </c>
      <c r="Z2078" s="161" t="e">
        <f t="shared" si="1146"/>
        <v>#VALUE!</v>
      </c>
      <c r="AA2078" s="158" t="str">
        <f t="shared" si="1147"/>
        <v>выходной</v>
      </c>
      <c r="AB2078" s="159">
        <f>HLOOKUP(SEARCH("3",$M2078)-1,$Q$3:$V2078,$P2078+1,FALSE)</f>
        <v>12</v>
      </c>
      <c r="AC2078" s="160" t="str">
        <f t="shared" si="1148"/>
        <v>09:30 12:30|09:30 12:30</v>
      </c>
      <c r="AD2078" s="161" t="str">
        <f t="shared" si="1149"/>
        <v>09:30 12:30</v>
      </c>
      <c r="AE2078" s="158" t="str">
        <f t="shared" si="1150"/>
        <v>09:30 12:30</v>
      </c>
      <c r="AF2078" s="159" t="e">
        <f>HLOOKUP(SEARCH("4",$M2078)-1,$Q$3:$V2078,$P2078+1,FALSE)</f>
        <v>#VALUE!</v>
      </c>
      <c r="AG2078" s="161" t="e">
        <f t="shared" si="1151"/>
        <v>#VALUE!</v>
      </c>
      <c r="AH2078" s="161" t="e">
        <f t="shared" si="1152"/>
        <v>#VALUE!</v>
      </c>
      <c r="AI2078" s="158" t="str">
        <f t="shared" si="1153"/>
        <v>выходной</v>
      </c>
      <c r="AJ2078" s="159">
        <f>HLOOKUP(SEARCH("5",$M2078)-1,$Q$3:$V2078,$P2078+1,FALSE)</f>
        <v>24</v>
      </c>
      <c r="AK2078" s="161" t="str">
        <f t="shared" si="1154"/>
        <v>09:30 12:30</v>
      </c>
      <c r="AL2078" s="161" t="e">
        <f t="shared" si="1155"/>
        <v>#VALUE!</v>
      </c>
      <c r="AM2078" s="158" t="str">
        <f t="shared" si="1156"/>
        <v>09:30 12:30</v>
      </c>
      <c r="AN2078" s="159" t="e">
        <f>HLOOKUP(SEARCH("6",$M2078)-1,$Q$3:$V2078,$P2078+1,FALSE)</f>
        <v>#VALUE!</v>
      </c>
      <c r="AO2078" s="161" t="e">
        <f t="shared" si="1157"/>
        <v>#VALUE!</v>
      </c>
      <c r="AP2078" s="161" t="e">
        <f t="shared" si="1158"/>
        <v>#VALUE!</v>
      </c>
      <c r="AQ2078" s="162" t="str">
        <f t="shared" si="1159"/>
        <v>выходной</v>
      </c>
      <c r="AR2078" s="163" t="e">
        <f>HLOOKUP(SEARCH("7",$M2078)-1,$Q$3:$V2078,$P2078+1,FALSE)</f>
        <v>#VALUE!</v>
      </c>
      <c r="AS2078" s="164" t="str">
        <f t="shared" si="1160"/>
        <v>выходной</v>
      </c>
      <c r="AT2078" s="142"/>
      <c r="AU2078" s="11" t="str">
        <f>IF(ISERROR(VLOOKUP(B2078,'РЕОРГ 2008'!$A:$B,2,FALSE)),"",VLOOKUP(B2078,'РЕОРГ 2008'!$A:$B,2,FALSE))</f>
        <v/>
      </c>
      <c r="AV2078" s="12" t="str">
        <f t="shared" si="1161"/>
        <v>Опер.касса №4440/038</v>
      </c>
      <c r="AW2078" s="31" t="e">
        <f>LEFT(#REF!,2)</f>
        <v>#REF!</v>
      </c>
      <c r="AX2078" s="12" t="str">
        <f t="shared" si="1139"/>
        <v>4440/038</v>
      </c>
      <c r="AZ2078" t="str">
        <f>IF(ISERROR(VLOOKUP(B2078,'РЕОРГ 01.08.2009'!$A:$B,2,FALSE)),"",VLOOKUP(B2078,'РЕОРГ 01.08.2009'!$A:$B,2,FALSE))</f>
        <v/>
      </c>
      <c r="BA2078" s="12" t="str">
        <f t="shared" si="1134"/>
        <v>Опер.касса №4440/038</v>
      </c>
      <c r="BB2078" t="e">
        <f>LEFT(#REF!,2)</f>
        <v>#REF!</v>
      </c>
      <c r="BC2078" s="12" t="str">
        <f t="shared" si="1140"/>
        <v>4440/038</v>
      </c>
      <c r="BE2078" t="str">
        <f>IF(ISERROR(VLOOKUP(B2078,'РЕОРГ 01.10.2009'!A:C,3,FALSE)),"",VLOOKUP(B2078,'РЕОРГ 01.10.2009'!A:C,3,FALSE))</f>
        <v/>
      </c>
      <c r="BF2078" s="12" t="str">
        <f t="shared" si="1135"/>
        <v>Опер.касса №4440/038</v>
      </c>
      <c r="BG2078" t="e">
        <f>LEFT(#REF!,2)</f>
        <v>#REF!</v>
      </c>
      <c r="BH2078" s="12" t="str">
        <f t="shared" si="1141"/>
        <v>4440/038</v>
      </c>
      <c r="BJ2078" t="str">
        <f>IF(ISERROR(VLOOKUP($B2078,'РЕОРГ 01.05.2010'!A:B,2,FALSE)),"",VLOOKUP($B2078,'РЕОРГ 01.05.2010'!A:B,2,FALSE))</f>
        <v>Опер.касса №4440/038</v>
      </c>
      <c r="BK2078" s="12" t="str">
        <f t="shared" si="1136"/>
        <v>Опер.касса №4440/038</v>
      </c>
      <c r="BL2078" t="e">
        <f>LEFT(#REF!,2)</f>
        <v>#REF!</v>
      </c>
      <c r="BM2078" s="12" t="str">
        <f t="shared" si="1142"/>
        <v>4440/038</v>
      </c>
      <c r="BO2078" t="str">
        <f>IF(ISERROR(VLOOKUP($B2078,'РЕОРГ 01.08.2010'!A:B,2,FALSE)),"",VLOOKUP($B2078,'РЕОРГ 01.08.2010'!A:B,2,FALSE))</f>
        <v/>
      </c>
      <c r="BP2078" s="12" t="str">
        <f t="shared" si="1137"/>
        <v>Опер.касса №7507/0101</v>
      </c>
      <c r="BQ2078" t="e">
        <f>LEFT(#REF!,2)</f>
        <v>#REF!</v>
      </c>
      <c r="BR2078" s="12" t="str">
        <f t="shared" si="1143"/>
        <v>7507/0101</v>
      </c>
    </row>
    <row r="2079" spans="1:70" ht="12.75" customHeight="1">
      <c r="A2079" t="str">
        <f t="shared" si="1138"/>
        <v>7507/0102</v>
      </c>
      <c r="B2079" s="133">
        <v>2397</v>
      </c>
      <c r="C2079" s="1" t="s">
        <v>8293</v>
      </c>
      <c r="D2079" s="32" t="s">
        <v>1931</v>
      </c>
      <c r="E2079" s="1" t="s">
        <v>1515</v>
      </c>
      <c r="F2079" s="1" t="s">
        <v>9306</v>
      </c>
      <c r="G2079" s="1" t="s">
        <v>1516</v>
      </c>
      <c r="H2079" s="1" t="s">
        <v>1517</v>
      </c>
      <c r="I2079" s="1" t="s">
        <v>1518</v>
      </c>
      <c r="J2079" s="1"/>
      <c r="K2079" s="1">
        <v>0.5</v>
      </c>
      <c r="L2079" s="32" t="s">
        <v>4049</v>
      </c>
      <c r="M2079" s="8" t="s">
        <v>11991</v>
      </c>
      <c r="N2079" s="2" t="s">
        <v>12038</v>
      </c>
      <c r="O2079" s="173"/>
      <c r="P2079" s="168">
        <f t="shared" si="1168"/>
        <v>2076</v>
      </c>
      <c r="Q2079" s="138">
        <f t="shared" si="1162"/>
        <v>25</v>
      </c>
      <c r="R2079" s="138">
        <f t="shared" si="1163"/>
        <v>50</v>
      </c>
      <c r="S2079" s="138" t="e">
        <f t="shared" si="1164"/>
        <v>#VALUE!</v>
      </c>
      <c r="T2079" s="138" t="e">
        <f t="shared" si="1165"/>
        <v>#VALUE!</v>
      </c>
      <c r="U2079" s="138" t="e">
        <f t="shared" si="1166"/>
        <v>#VALUE!</v>
      </c>
      <c r="V2079" s="138" t="e">
        <f t="shared" si="1167"/>
        <v>#VALUE!</v>
      </c>
      <c r="W2079" s="158" t="str">
        <f t="shared" si="1144"/>
        <v>09:00 16:00(12:00 13:00)</v>
      </c>
      <c r="X2079" s="159" t="e">
        <f>HLOOKUP(SEARCH("2",$M2079)-1,$Q$3:$V2079,$P2079+1,FALSE)</f>
        <v>#VALUE!</v>
      </c>
      <c r="Y2079" s="160" t="e">
        <f t="shared" si="1145"/>
        <v>#VALUE!</v>
      </c>
      <c r="Z2079" s="161" t="e">
        <f t="shared" si="1146"/>
        <v>#VALUE!</v>
      </c>
      <c r="AA2079" s="158" t="str">
        <f t="shared" si="1147"/>
        <v>выходной</v>
      </c>
      <c r="AB2079" s="159">
        <f>HLOOKUP(SEARCH("3",$M2079)-1,$Q$3:$V2079,$P2079+1,FALSE)</f>
        <v>25</v>
      </c>
      <c r="AC2079" s="160" t="str">
        <f t="shared" si="1148"/>
        <v>09:00 16:00(12:00 13:00)|09:00 16:00(12:00 13:00)</v>
      </c>
      <c r="AD2079" s="161" t="str">
        <f t="shared" si="1149"/>
        <v>09:00 16:00(12:00 13:00)</v>
      </c>
      <c r="AE2079" s="158" t="str">
        <f t="shared" si="1150"/>
        <v>09:00 16:00(12:00 13:00)</v>
      </c>
      <c r="AF2079" s="159" t="e">
        <f>HLOOKUP(SEARCH("4",$M2079)-1,$Q$3:$V2079,$P2079+1,FALSE)</f>
        <v>#VALUE!</v>
      </c>
      <c r="AG2079" s="161" t="e">
        <f t="shared" si="1151"/>
        <v>#VALUE!</v>
      </c>
      <c r="AH2079" s="161" t="e">
        <f t="shared" si="1152"/>
        <v>#VALUE!</v>
      </c>
      <c r="AI2079" s="158" t="str">
        <f t="shared" si="1153"/>
        <v>выходной</v>
      </c>
      <c r="AJ2079" s="159">
        <f>HLOOKUP(SEARCH("5",$M2079)-1,$Q$3:$V2079,$P2079+1,FALSE)</f>
        <v>50</v>
      </c>
      <c r="AK2079" s="161" t="str">
        <f t="shared" si="1154"/>
        <v>09:00 16:00(12:00 13:00)</v>
      </c>
      <c r="AL2079" s="161" t="e">
        <f t="shared" si="1155"/>
        <v>#VALUE!</v>
      </c>
      <c r="AM2079" s="158" t="str">
        <f t="shared" si="1156"/>
        <v>09:00 16:00(12:00 13:00)</v>
      </c>
      <c r="AN2079" s="159" t="e">
        <f>HLOOKUP(SEARCH("6",$M2079)-1,$Q$3:$V2079,$P2079+1,FALSE)</f>
        <v>#VALUE!</v>
      </c>
      <c r="AO2079" s="161" t="e">
        <f t="shared" si="1157"/>
        <v>#VALUE!</v>
      </c>
      <c r="AP2079" s="161" t="e">
        <f t="shared" si="1158"/>
        <v>#VALUE!</v>
      </c>
      <c r="AQ2079" s="162" t="str">
        <f t="shared" si="1159"/>
        <v>выходной</v>
      </c>
      <c r="AR2079" s="163" t="e">
        <f>HLOOKUP(SEARCH("7",$M2079)-1,$Q$3:$V2079,$P2079+1,FALSE)</f>
        <v>#VALUE!</v>
      </c>
      <c r="AS2079" s="164" t="str">
        <f t="shared" si="1160"/>
        <v>выходной</v>
      </c>
      <c r="AT2079" s="142"/>
      <c r="AU2079" s="11" t="str">
        <f>IF(ISERROR(VLOOKUP(B2079,'РЕОРГ 2008'!$A:$B,2,FALSE)),"",VLOOKUP(B2079,'РЕОРГ 2008'!$A:$B,2,FALSE))</f>
        <v/>
      </c>
      <c r="AV2079" s="12" t="str">
        <f t="shared" si="1161"/>
        <v>Опер.касса №4440/039</v>
      </c>
      <c r="AW2079" s="31" t="e">
        <f>LEFT(#REF!,2)</f>
        <v>#REF!</v>
      </c>
      <c r="AX2079" s="12" t="str">
        <f t="shared" si="1139"/>
        <v>4440/039</v>
      </c>
      <c r="AZ2079" t="str">
        <f>IF(ISERROR(VLOOKUP(B2079,'РЕОРГ 01.08.2009'!$A:$B,2,FALSE)),"",VLOOKUP(B2079,'РЕОРГ 01.08.2009'!$A:$B,2,FALSE))</f>
        <v/>
      </c>
      <c r="BA2079" s="12" t="str">
        <f t="shared" si="1134"/>
        <v>Опер.касса №4440/039</v>
      </c>
      <c r="BB2079" t="e">
        <f>LEFT(#REF!,2)</f>
        <v>#REF!</v>
      </c>
      <c r="BC2079" s="12" t="str">
        <f t="shared" si="1140"/>
        <v>4440/039</v>
      </c>
      <c r="BE2079" t="str">
        <f>IF(ISERROR(VLOOKUP(B2079,'РЕОРГ 01.10.2009'!A:C,3,FALSE)),"",VLOOKUP(B2079,'РЕОРГ 01.10.2009'!A:C,3,FALSE))</f>
        <v/>
      </c>
      <c r="BF2079" s="12" t="str">
        <f t="shared" si="1135"/>
        <v>Опер.касса №4440/039</v>
      </c>
      <c r="BG2079" t="e">
        <f>LEFT(#REF!,2)</f>
        <v>#REF!</v>
      </c>
      <c r="BH2079" s="12" t="str">
        <f t="shared" si="1141"/>
        <v>4440/039</v>
      </c>
      <c r="BJ2079" t="str">
        <f>IF(ISERROR(VLOOKUP($B2079,'РЕОРГ 01.05.2010'!A:B,2,FALSE)),"",VLOOKUP($B2079,'РЕОРГ 01.05.2010'!A:B,2,FALSE))</f>
        <v>Опер.касса №4440/039</v>
      </c>
      <c r="BK2079" s="12" t="str">
        <f t="shared" si="1136"/>
        <v>Опер.касса №4440/039</v>
      </c>
      <c r="BL2079" t="e">
        <f>LEFT(#REF!,2)</f>
        <v>#REF!</v>
      </c>
      <c r="BM2079" s="12" t="str">
        <f t="shared" si="1142"/>
        <v>4440/039</v>
      </c>
      <c r="BO2079" t="str">
        <f>IF(ISERROR(VLOOKUP($B2079,'РЕОРГ 01.08.2010'!A:B,2,FALSE)),"",VLOOKUP($B2079,'РЕОРГ 01.08.2010'!A:B,2,FALSE))</f>
        <v/>
      </c>
      <c r="BP2079" s="12" t="str">
        <f t="shared" si="1137"/>
        <v>Опер.касса №7507/0102</v>
      </c>
      <c r="BQ2079" t="e">
        <f>LEFT(#REF!,2)</f>
        <v>#REF!</v>
      </c>
      <c r="BR2079" s="12" t="str">
        <f t="shared" si="1143"/>
        <v>7507/0102</v>
      </c>
    </row>
    <row r="2080" spans="1:70" ht="12.75" customHeight="1">
      <c r="A2080" t="str">
        <f t="shared" si="1138"/>
        <v>7507/0103</v>
      </c>
      <c r="B2080" s="133">
        <v>2398</v>
      </c>
      <c r="C2080" s="1" t="s">
        <v>8294</v>
      </c>
      <c r="D2080" s="32" t="s">
        <v>1931</v>
      </c>
      <c r="E2080" s="1" t="s">
        <v>3854</v>
      </c>
      <c r="F2080" s="1" t="s">
        <v>9306</v>
      </c>
      <c r="G2080" s="1" t="s">
        <v>3855</v>
      </c>
      <c r="H2080" s="1" t="s">
        <v>1712</v>
      </c>
      <c r="I2080" s="1" t="s">
        <v>172</v>
      </c>
      <c r="J2080" s="1"/>
      <c r="K2080" s="1">
        <v>0.5</v>
      </c>
      <c r="L2080" s="32" t="s">
        <v>4049</v>
      </c>
      <c r="M2080" s="8" t="s">
        <v>11991</v>
      </c>
      <c r="N2080" s="2" t="s">
        <v>12038</v>
      </c>
      <c r="O2080" s="173"/>
      <c r="P2080" s="168">
        <f t="shared" si="1168"/>
        <v>2077</v>
      </c>
      <c r="Q2080" s="138">
        <f t="shared" si="1162"/>
        <v>25</v>
      </c>
      <c r="R2080" s="138">
        <f t="shared" si="1163"/>
        <v>50</v>
      </c>
      <c r="S2080" s="138" t="e">
        <f t="shared" si="1164"/>
        <v>#VALUE!</v>
      </c>
      <c r="T2080" s="138" t="e">
        <f t="shared" si="1165"/>
        <v>#VALUE!</v>
      </c>
      <c r="U2080" s="138" t="e">
        <f t="shared" si="1166"/>
        <v>#VALUE!</v>
      </c>
      <c r="V2080" s="138" t="e">
        <f t="shared" si="1167"/>
        <v>#VALUE!</v>
      </c>
      <c r="W2080" s="158" t="str">
        <f t="shared" si="1144"/>
        <v>09:00 16:00(12:00 13:00)</v>
      </c>
      <c r="X2080" s="159" t="e">
        <f>HLOOKUP(SEARCH("2",$M2080)-1,$Q$3:$V2080,$P2080+1,FALSE)</f>
        <v>#VALUE!</v>
      </c>
      <c r="Y2080" s="160" t="e">
        <f t="shared" si="1145"/>
        <v>#VALUE!</v>
      </c>
      <c r="Z2080" s="161" t="e">
        <f t="shared" si="1146"/>
        <v>#VALUE!</v>
      </c>
      <c r="AA2080" s="158" t="str">
        <f t="shared" si="1147"/>
        <v>выходной</v>
      </c>
      <c r="AB2080" s="159">
        <f>HLOOKUP(SEARCH("3",$M2080)-1,$Q$3:$V2080,$P2080+1,FALSE)</f>
        <v>25</v>
      </c>
      <c r="AC2080" s="160" t="str">
        <f t="shared" si="1148"/>
        <v>09:00 16:00(12:00 13:00)|09:00 16:00(12:00 13:00)</v>
      </c>
      <c r="AD2080" s="161" t="str">
        <f t="shared" si="1149"/>
        <v>09:00 16:00(12:00 13:00)</v>
      </c>
      <c r="AE2080" s="158" t="str">
        <f t="shared" si="1150"/>
        <v>09:00 16:00(12:00 13:00)</v>
      </c>
      <c r="AF2080" s="159" t="e">
        <f>HLOOKUP(SEARCH("4",$M2080)-1,$Q$3:$V2080,$P2080+1,FALSE)</f>
        <v>#VALUE!</v>
      </c>
      <c r="AG2080" s="161" t="e">
        <f t="shared" si="1151"/>
        <v>#VALUE!</v>
      </c>
      <c r="AH2080" s="161" t="e">
        <f t="shared" si="1152"/>
        <v>#VALUE!</v>
      </c>
      <c r="AI2080" s="158" t="str">
        <f t="shared" si="1153"/>
        <v>выходной</v>
      </c>
      <c r="AJ2080" s="159">
        <f>HLOOKUP(SEARCH("5",$M2080)-1,$Q$3:$V2080,$P2080+1,FALSE)</f>
        <v>50</v>
      </c>
      <c r="AK2080" s="161" t="str">
        <f t="shared" si="1154"/>
        <v>09:00 16:00(12:00 13:00)</v>
      </c>
      <c r="AL2080" s="161" t="e">
        <f t="shared" si="1155"/>
        <v>#VALUE!</v>
      </c>
      <c r="AM2080" s="158" t="str">
        <f t="shared" si="1156"/>
        <v>09:00 16:00(12:00 13:00)</v>
      </c>
      <c r="AN2080" s="159" t="e">
        <f>HLOOKUP(SEARCH("6",$M2080)-1,$Q$3:$V2080,$P2080+1,FALSE)</f>
        <v>#VALUE!</v>
      </c>
      <c r="AO2080" s="161" t="e">
        <f t="shared" si="1157"/>
        <v>#VALUE!</v>
      </c>
      <c r="AP2080" s="161" t="e">
        <f t="shared" si="1158"/>
        <v>#VALUE!</v>
      </c>
      <c r="AQ2080" s="162" t="str">
        <f t="shared" si="1159"/>
        <v>выходной</v>
      </c>
      <c r="AR2080" s="163" t="e">
        <f>HLOOKUP(SEARCH("7",$M2080)-1,$Q$3:$V2080,$P2080+1,FALSE)</f>
        <v>#VALUE!</v>
      </c>
      <c r="AS2080" s="164" t="str">
        <f t="shared" si="1160"/>
        <v>выходной</v>
      </c>
      <c r="AT2080" s="142"/>
      <c r="AU2080" s="11" t="str">
        <f>IF(ISERROR(VLOOKUP(B2080,'РЕОРГ 2008'!$A:$B,2,FALSE)),"",VLOOKUP(B2080,'РЕОРГ 2008'!$A:$B,2,FALSE))</f>
        <v/>
      </c>
      <c r="AV2080" s="12" t="str">
        <f t="shared" si="1161"/>
        <v>Опер.касса №4440/040</v>
      </c>
      <c r="AW2080" s="31" t="e">
        <f>LEFT(#REF!,2)</f>
        <v>#REF!</v>
      </c>
      <c r="AX2080" s="12" t="str">
        <f t="shared" si="1139"/>
        <v>4440/040</v>
      </c>
      <c r="AZ2080" t="str">
        <f>IF(ISERROR(VLOOKUP(B2080,'РЕОРГ 01.08.2009'!$A:$B,2,FALSE)),"",VLOOKUP(B2080,'РЕОРГ 01.08.2009'!$A:$B,2,FALSE))</f>
        <v/>
      </c>
      <c r="BA2080" s="12" t="str">
        <f t="shared" si="1134"/>
        <v>Опер.касса №4440/040</v>
      </c>
      <c r="BB2080" t="e">
        <f>LEFT(#REF!,2)</f>
        <v>#REF!</v>
      </c>
      <c r="BC2080" s="12" t="str">
        <f t="shared" si="1140"/>
        <v>4440/040</v>
      </c>
      <c r="BE2080" t="str">
        <f>IF(ISERROR(VLOOKUP(B2080,'РЕОРГ 01.10.2009'!A:C,3,FALSE)),"",VLOOKUP(B2080,'РЕОРГ 01.10.2009'!A:C,3,FALSE))</f>
        <v/>
      </c>
      <c r="BF2080" s="12" t="str">
        <f t="shared" si="1135"/>
        <v>Опер.касса №4440/040</v>
      </c>
      <c r="BG2080" t="e">
        <f>LEFT(#REF!,2)</f>
        <v>#REF!</v>
      </c>
      <c r="BH2080" s="12" t="str">
        <f t="shared" si="1141"/>
        <v>4440/040</v>
      </c>
      <c r="BJ2080" t="str">
        <f>IF(ISERROR(VLOOKUP($B2080,'РЕОРГ 01.05.2010'!A:B,2,FALSE)),"",VLOOKUP($B2080,'РЕОРГ 01.05.2010'!A:B,2,FALSE))</f>
        <v>Опер.касса №4440/040</v>
      </c>
      <c r="BK2080" s="12" t="str">
        <f t="shared" si="1136"/>
        <v>Опер.касса №4440/040</v>
      </c>
      <c r="BL2080" t="e">
        <f>LEFT(#REF!,2)</f>
        <v>#REF!</v>
      </c>
      <c r="BM2080" s="12" t="str">
        <f t="shared" si="1142"/>
        <v>4440/040</v>
      </c>
      <c r="BO2080" t="str">
        <f>IF(ISERROR(VLOOKUP($B2080,'РЕОРГ 01.08.2010'!A:B,2,FALSE)),"",VLOOKUP($B2080,'РЕОРГ 01.08.2010'!A:B,2,FALSE))</f>
        <v/>
      </c>
      <c r="BP2080" s="12" t="str">
        <f t="shared" si="1137"/>
        <v>Опер.касса №7507/0103</v>
      </c>
      <c r="BQ2080" t="e">
        <f>LEFT(#REF!,2)</f>
        <v>#REF!</v>
      </c>
      <c r="BR2080" s="12" t="str">
        <f t="shared" si="1143"/>
        <v>7507/0103</v>
      </c>
    </row>
    <row r="2081" spans="1:70" ht="12.75" customHeight="1">
      <c r="A2081" t="str">
        <f t="shared" si="1138"/>
        <v>7507/0104</v>
      </c>
      <c r="B2081" s="133">
        <v>2399</v>
      </c>
      <c r="C2081" s="1" t="s">
        <v>10469</v>
      </c>
      <c r="D2081" s="32" t="s">
        <v>1931</v>
      </c>
      <c r="E2081" s="1" t="s">
        <v>1713</v>
      </c>
      <c r="F2081" s="1" t="s">
        <v>9306</v>
      </c>
      <c r="G2081" s="1" t="s">
        <v>1714</v>
      </c>
      <c r="H2081" s="1" t="s">
        <v>1715</v>
      </c>
      <c r="I2081" s="1" t="s">
        <v>1716</v>
      </c>
      <c r="J2081" s="1"/>
      <c r="K2081" s="1">
        <v>0.5</v>
      </c>
      <c r="L2081" s="32" t="s">
        <v>4049</v>
      </c>
      <c r="M2081" s="8" t="s">
        <v>11991</v>
      </c>
      <c r="N2081" s="2" t="s">
        <v>12797</v>
      </c>
      <c r="O2081" s="173"/>
      <c r="P2081" s="168">
        <f t="shared" si="1168"/>
        <v>2078</v>
      </c>
      <c r="Q2081" s="138">
        <f t="shared" si="1162"/>
        <v>12</v>
      </c>
      <c r="R2081" s="138">
        <f t="shared" si="1163"/>
        <v>24</v>
      </c>
      <c r="S2081" s="138" t="e">
        <f t="shared" si="1164"/>
        <v>#VALUE!</v>
      </c>
      <c r="T2081" s="138" t="e">
        <f t="shared" si="1165"/>
        <v>#VALUE!</v>
      </c>
      <c r="U2081" s="138" t="e">
        <f t="shared" si="1166"/>
        <v>#VALUE!</v>
      </c>
      <c r="V2081" s="138" t="e">
        <f t="shared" si="1167"/>
        <v>#VALUE!</v>
      </c>
      <c r="W2081" s="158" t="str">
        <f t="shared" si="1144"/>
        <v>09:30 12:30</v>
      </c>
      <c r="X2081" s="159" t="e">
        <f>HLOOKUP(SEARCH("2",$M2081)-1,$Q$3:$V2081,$P2081+1,FALSE)</f>
        <v>#VALUE!</v>
      </c>
      <c r="Y2081" s="160" t="e">
        <f t="shared" si="1145"/>
        <v>#VALUE!</v>
      </c>
      <c r="Z2081" s="161" t="e">
        <f t="shared" si="1146"/>
        <v>#VALUE!</v>
      </c>
      <c r="AA2081" s="158" t="str">
        <f t="shared" si="1147"/>
        <v>выходной</v>
      </c>
      <c r="AB2081" s="159">
        <f>HLOOKUP(SEARCH("3",$M2081)-1,$Q$3:$V2081,$P2081+1,FALSE)</f>
        <v>12</v>
      </c>
      <c r="AC2081" s="160" t="str">
        <f t="shared" si="1148"/>
        <v>09:30 12:30|09:30 12:30</v>
      </c>
      <c r="AD2081" s="161" t="str">
        <f t="shared" si="1149"/>
        <v>09:30 12:30</v>
      </c>
      <c r="AE2081" s="158" t="str">
        <f t="shared" si="1150"/>
        <v>09:30 12:30</v>
      </c>
      <c r="AF2081" s="159" t="e">
        <f>HLOOKUP(SEARCH("4",$M2081)-1,$Q$3:$V2081,$P2081+1,FALSE)</f>
        <v>#VALUE!</v>
      </c>
      <c r="AG2081" s="161" t="e">
        <f t="shared" si="1151"/>
        <v>#VALUE!</v>
      </c>
      <c r="AH2081" s="161" t="e">
        <f t="shared" si="1152"/>
        <v>#VALUE!</v>
      </c>
      <c r="AI2081" s="158" t="str">
        <f t="shared" si="1153"/>
        <v>выходной</v>
      </c>
      <c r="AJ2081" s="159">
        <f>HLOOKUP(SEARCH("5",$M2081)-1,$Q$3:$V2081,$P2081+1,FALSE)</f>
        <v>24</v>
      </c>
      <c r="AK2081" s="161" t="str">
        <f t="shared" si="1154"/>
        <v>09:30 12:30</v>
      </c>
      <c r="AL2081" s="161" t="e">
        <f t="shared" si="1155"/>
        <v>#VALUE!</v>
      </c>
      <c r="AM2081" s="158" t="str">
        <f t="shared" si="1156"/>
        <v>09:30 12:30</v>
      </c>
      <c r="AN2081" s="159" t="e">
        <f>HLOOKUP(SEARCH("6",$M2081)-1,$Q$3:$V2081,$P2081+1,FALSE)</f>
        <v>#VALUE!</v>
      </c>
      <c r="AO2081" s="161" t="e">
        <f t="shared" si="1157"/>
        <v>#VALUE!</v>
      </c>
      <c r="AP2081" s="161" t="e">
        <f t="shared" si="1158"/>
        <v>#VALUE!</v>
      </c>
      <c r="AQ2081" s="162" t="str">
        <f t="shared" si="1159"/>
        <v>выходной</v>
      </c>
      <c r="AR2081" s="163" t="e">
        <f>HLOOKUP(SEARCH("7",$M2081)-1,$Q$3:$V2081,$P2081+1,FALSE)</f>
        <v>#VALUE!</v>
      </c>
      <c r="AS2081" s="164" t="str">
        <f t="shared" si="1160"/>
        <v>выходной</v>
      </c>
      <c r="AT2081" s="142"/>
      <c r="AU2081" s="11" t="str">
        <f>IF(ISERROR(VLOOKUP(B2081,'РЕОРГ 2008'!$A:$B,2,FALSE)),"",VLOOKUP(B2081,'РЕОРГ 2008'!$A:$B,2,FALSE))</f>
        <v/>
      </c>
      <c r="AV2081" s="12" t="str">
        <f t="shared" si="1161"/>
        <v>Опер.касса №4440/041</v>
      </c>
      <c r="AW2081" s="31" t="e">
        <f>LEFT(#REF!,2)</f>
        <v>#REF!</v>
      </c>
      <c r="AX2081" s="12" t="str">
        <f t="shared" si="1139"/>
        <v>4440/041</v>
      </c>
      <c r="AZ2081" t="str">
        <f>IF(ISERROR(VLOOKUP(B2081,'РЕОРГ 01.08.2009'!$A:$B,2,FALSE)),"",VLOOKUP(B2081,'РЕОРГ 01.08.2009'!$A:$B,2,FALSE))</f>
        <v/>
      </c>
      <c r="BA2081" s="12" t="str">
        <f t="shared" si="1134"/>
        <v>Опер.касса №4440/041</v>
      </c>
      <c r="BB2081" t="e">
        <f>LEFT(#REF!,2)</f>
        <v>#REF!</v>
      </c>
      <c r="BC2081" s="12" t="str">
        <f t="shared" si="1140"/>
        <v>4440/041</v>
      </c>
      <c r="BE2081" t="str">
        <f>IF(ISERROR(VLOOKUP(B2081,'РЕОРГ 01.10.2009'!A:C,3,FALSE)),"",VLOOKUP(B2081,'РЕОРГ 01.10.2009'!A:C,3,FALSE))</f>
        <v/>
      </c>
      <c r="BF2081" s="12" t="str">
        <f t="shared" si="1135"/>
        <v>Опер.касса №4440/041</v>
      </c>
      <c r="BG2081" t="e">
        <f>LEFT(#REF!,2)</f>
        <v>#REF!</v>
      </c>
      <c r="BH2081" s="12" t="str">
        <f t="shared" si="1141"/>
        <v>4440/041</v>
      </c>
      <c r="BJ2081" t="str">
        <f>IF(ISERROR(VLOOKUP($B2081,'РЕОРГ 01.05.2010'!A:B,2,FALSE)),"",VLOOKUP($B2081,'РЕОРГ 01.05.2010'!A:B,2,FALSE))</f>
        <v>Опер.касса №4440/041</v>
      </c>
      <c r="BK2081" s="12" t="str">
        <f t="shared" si="1136"/>
        <v>Опер.касса №4440/041</v>
      </c>
      <c r="BL2081" t="e">
        <f>LEFT(#REF!,2)</f>
        <v>#REF!</v>
      </c>
      <c r="BM2081" s="12" t="str">
        <f t="shared" si="1142"/>
        <v>4440/041</v>
      </c>
      <c r="BO2081" t="str">
        <f>IF(ISERROR(VLOOKUP($B2081,'РЕОРГ 01.08.2010'!A:B,2,FALSE)),"",VLOOKUP($B2081,'РЕОРГ 01.08.2010'!A:B,2,FALSE))</f>
        <v/>
      </c>
      <c r="BP2081" s="12" t="str">
        <f t="shared" si="1137"/>
        <v>Опер.касса №7507/0104</v>
      </c>
      <c r="BQ2081" t="e">
        <f>LEFT(#REF!,2)</f>
        <v>#REF!</v>
      </c>
      <c r="BR2081" s="12" t="str">
        <f t="shared" si="1143"/>
        <v>7507/0104</v>
      </c>
    </row>
    <row r="2082" spans="1:70" ht="12.75" customHeight="1">
      <c r="A2082" t="str">
        <f t="shared" si="1138"/>
        <v>7507/0105</v>
      </c>
      <c r="B2082" s="133">
        <v>2400</v>
      </c>
      <c r="C2082" s="1" t="s">
        <v>10470</v>
      </c>
      <c r="D2082" s="32" t="s">
        <v>1931</v>
      </c>
      <c r="E2082" s="1" t="s">
        <v>1717</v>
      </c>
      <c r="F2082" s="1" t="s">
        <v>9306</v>
      </c>
      <c r="G2082" s="1" t="s">
        <v>1718</v>
      </c>
      <c r="H2082" s="1" t="s">
        <v>1719</v>
      </c>
      <c r="I2082" s="1" t="s">
        <v>11207</v>
      </c>
      <c r="J2082" s="1"/>
      <c r="K2082" s="1">
        <v>0.25</v>
      </c>
      <c r="L2082" s="32" t="s">
        <v>4049</v>
      </c>
      <c r="M2082" s="8" t="s">
        <v>11991</v>
      </c>
      <c r="N2082" s="2" t="s">
        <v>12797</v>
      </c>
      <c r="O2082" s="173"/>
      <c r="P2082" s="168">
        <f t="shared" si="1168"/>
        <v>2079</v>
      </c>
      <c r="Q2082" s="138">
        <f t="shared" si="1162"/>
        <v>12</v>
      </c>
      <c r="R2082" s="138">
        <f t="shared" si="1163"/>
        <v>24</v>
      </c>
      <c r="S2082" s="138" t="e">
        <f t="shared" si="1164"/>
        <v>#VALUE!</v>
      </c>
      <c r="T2082" s="138" t="e">
        <f t="shared" si="1165"/>
        <v>#VALUE!</v>
      </c>
      <c r="U2082" s="138" t="e">
        <f t="shared" si="1166"/>
        <v>#VALUE!</v>
      </c>
      <c r="V2082" s="138" t="e">
        <f t="shared" si="1167"/>
        <v>#VALUE!</v>
      </c>
      <c r="W2082" s="158" t="str">
        <f t="shared" si="1144"/>
        <v>09:30 12:30</v>
      </c>
      <c r="X2082" s="159" t="e">
        <f>HLOOKUP(SEARCH("2",$M2082)-1,$Q$3:$V2082,$P2082+1,FALSE)</f>
        <v>#VALUE!</v>
      </c>
      <c r="Y2082" s="160" t="e">
        <f t="shared" si="1145"/>
        <v>#VALUE!</v>
      </c>
      <c r="Z2082" s="161" t="e">
        <f t="shared" si="1146"/>
        <v>#VALUE!</v>
      </c>
      <c r="AA2082" s="158" t="str">
        <f t="shared" si="1147"/>
        <v>выходной</v>
      </c>
      <c r="AB2082" s="159">
        <f>HLOOKUP(SEARCH("3",$M2082)-1,$Q$3:$V2082,$P2082+1,FALSE)</f>
        <v>12</v>
      </c>
      <c r="AC2082" s="160" t="str">
        <f t="shared" si="1148"/>
        <v>09:30 12:30|09:30 12:30</v>
      </c>
      <c r="AD2082" s="161" t="str">
        <f t="shared" si="1149"/>
        <v>09:30 12:30</v>
      </c>
      <c r="AE2082" s="158" t="str">
        <f t="shared" si="1150"/>
        <v>09:30 12:30</v>
      </c>
      <c r="AF2082" s="159" t="e">
        <f>HLOOKUP(SEARCH("4",$M2082)-1,$Q$3:$V2082,$P2082+1,FALSE)</f>
        <v>#VALUE!</v>
      </c>
      <c r="AG2082" s="161" t="e">
        <f t="shared" si="1151"/>
        <v>#VALUE!</v>
      </c>
      <c r="AH2082" s="161" t="e">
        <f t="shared" si="1152"/>
        <v>#VALUE!</v>
      </c>
      <c r="AI2082" s="158" t="str">
        <f t="shared" si="1153"/>
        <v>выходной</v>
      </c>
      <c r="AJ2082" s="159">
        <f>HLOOKUP(SEARCH("5",$M2082)-1,$Q$3:$V2082,$P2082+1,FALSE)</f>
        <v>24</v>
      </c>
      <c r="AK2082" s="161" t="str">
        <f t="shared" si="1154"/>
        <v>09:30 12:30</v>
      </c>
      <c r="AL2082" s="161" t="e">
        <f t="shared" si="1155"/>
        <v>#VALUE!</v>
      </c>
      <c r="AM2082" s="158" t="str">
        <f t="shared" si="1156"/>
        <v>09:30 12:30</v>
      </c>
      <c r="AN2082" s="159" t="e">
        <f>HLOOKUP(SEARCH("6",$M2082)-1,$Q$3:$V2082,$P2082+1,FALSE)</f>
        <v>#VALUE!</v>
      </c>
      <c r="AO2082" s="161" t="e">
        <f t="shared" si="1157"/>
        <v>#VALUE!</v>
      </c>
      <c r="AP2082" s="161" t="e">
        <f t="shared" si="1158"/>
        <v>#VALUE!</v>
      </c>
      <c r="AQ2082" s="162" t="str">
        <f t="shared" si="1159"/>
        <v>выходной</v>
      </c>
      <c r="AR2082" s="163" t="e">
        <f>HLOOKUP(SEARCH("7",$M2082)-1,$Q$3:$V2082,$P2082+1,FALSE)</f>
        <v>#VALUE!</v>
      </c>
      <c r="AS2082" s="164" t="str">
        <f t="shared" si="1160"/>
        <v>выходной</v>
      </c>
      <c r="AT2082" s="142"/>
      <c r="AU2082" s="11" t="str">
        <f>IF(ISERROR(VLOOKUP(B2082,'РЕОРГ 2008'!$A:$B,2,FALSE)),"",VLOOKUP(B2082,'РЕОРГ 2008'!$A:$B,2,FALSE))</f>
        <v/>
      </c>
      <c r="AV2082" s="12" t="str">
        <f t="shared" si="1161"/>
        <v>Опер.касса №4440/042</v>
      </c>
      <c r="AW2082" s="31" t="e">
        <f>LEFT(#REF!,2)</f>
        <v>#REF!</v>
      </c>
      <c r="AX2082" s="12" t="str">
        <f t="shared" si="1139"/>
        <v>4440/042</v>
      </c>
      <c r="AZ2082" t="str">
        <f>IF(ISERROR(VLOOKUP(B2082,'РЕОРГ 01.08.2009'!$A:$B,2,FALSE)),"",VLOOKUP(B2082,'РЕОРГ 01.08.2009'!$A:$B,2,FALSE))</f>
        <v/>
      </c>
      <c r="BA2082" s="12" t="str">
        <f t="shared" si="1134"/>
        <v>Опер.касса №4440/042</v>
      </c>
      <c r="BB2082" t="e">
        <f>LEFT(#REF!,2)</f>
        <v>#REF!</v>
      </c>
      <c r="BC2082" s="12" t="str">
        <f t="shared" si="1140"/>
        <v>4440/042</v>
      </c>
      <c r="BE2082" t="str">
        <f>IF(ISERROR(VLOOKUP(B2082,'РЕОРГ 01.10.2009'!A:C,3,FALSE)),"",VLOOKUP(B2082,'РЕОРГ 01.10.2009'!A:C,3,FALSE))</f>
        <v/>
      </c>
      <c r="BF2082" s="12" t="str">
        <f t="shared" si="1135"/>
        <v>Опер.касса №4440/042</v>
      </c>
      <c r="BG2082" t="e">
        <f>LEFT(#REF!,2)</f>
        <v>#REF!</v>
      </c>
      <c r="BH2082" s="12" t="str">
        <f t="shared" si="1141"/>
        <v>4440/042</v>
      </c>
      <c r="BJ2082" t="str">
        <f>IF(ISERROR(VLOOKUP($B2082,'РЕОРГ 01.05.2010'!A:B,2,FALSE)),"",VLOOKUP($B2082,'РЕОРГ 01.05.2010'!A:B,2,FALSE))</f>
        <v>Опер.касса №4440/042</v>
      </c>
      <c r="BK2082" s="12" t="str">
        <f t="shared" si="1136"/>
        <v>Опер.касса №4440/042</v>
      </c>
      <c r="BL2082" t="e">
        <f>LEFT(#REF!,2)</f>
        <v>#REF!</v>
      </c>
      <c r="BM2082" s="12" t="str">
        <f t="shared" si="1142"/>
        <v>4440/042</v>
      </c>
      <c r="BO2082" t="str">
        <f>IF(ISERROR(VLOOKUP($B2082,'РЕОРГ 01.08.2010'!A:B,2,FALSE)),"",VLOOKUP($B2082,'РЕОРГ 01.08.2010'!A:B,2,FALSE))</f>
        <v/>
      </c>
      <c r="BP2082" s="12" t="str">
        <f t="shared" si="1137"/>
        <v>Опер.касса №7507/0105</v>
      </c>
      <c r="BQ2082" t="e">
        <f>LEFT(#REF!,2)</f>
        <v>#REF!</v>
      </c>
      <c r="BR2082" s="12" t="str">
        <f t="shared" si="1143"/>
        <v>7507/0105</v>
      </c>
    </row>
    <row r="2083" spans="1:70" ht="12.75" customHeight="1">
      <c r="A2083" t="str">
        <f t="shared" si="1138"/>
        <v>7507/0106</v>
      </c>
      <c r="B2083" s="133">
        <v>2401</v>
      </c>
      <c r="C2083" s="1" t="s">
        <v>10471</v>
      </c>
      <c r="D2083" s="32" t="s">
        <v>1931</v>
      </c>
      <c r="E2083" s="1" t="s">
        <v>1720</v>
      </c>
      <c r="F2083" s="1" t="s">
        <v>9306</v>
      </c>
      <c r="G2083" s="1" t="s">
        <v>1721</v>
      </c>
      <c r="H2083" s="1" t="s">
        <v>1722</v>
      </c>
      <c r="I2083" s="1" t="s">
        <v>1723</v>
      </c>
      <c r="J2083" s="1"/>
      <c r="K2083" s="1">
        <v>0.5</v>
      </c>
      <c r="L2083" s="32" t="s">
        <v>4049</v>
      </c>
      <c r="M2083" s="8" t="s">
        <v>11991</v>
      </c>
      <c r="N2083" s="2" t="s">
        <v>12797</v>
      </c>
      <c r="O2083" s="173"/>
      <c r="P2083" s="168">
        <f t="shared" si="1168"/>
        <v>2080</v>
      </c>
      <c r="Q2083" s="138">
        <f t="shared" si="1162"/>
        <v>12</v>
      </c>
      <c r="R2083" s="138">
        <f t="shared" si="1163"/>
        <v>24</v>
      </c>
      <c r="S2083" s="138" t="e">
        <f t="shared" si="1164"/>
        <v>#VALUE!</v>
      </c>
      <c r="T2083" s="138" t="e">
        <f t="shared" si="1165"/>
        <v>#VALUE!</v>
      </c>
      <c r="U2083" s="138" t="e">
        <f t="shared" si="1166"/>
        <v>#VALUE!</v>
      </c>
      <c r="V2083" s="138" t="e">
        <f t="shared" si="1167"/>
        <v>#VALUE!</v>
      </c>
      <c r="W2083" s="158" t="str">
        <f t="shared" si="1144"/>
        <v>09:30 12:30</v>
      </c>
      <c r="X2083" s="159" t="e">
        <f>HLOOKUP(SEARCH("2",$M2083)-1,$Q$3:$V2083,$P2083+1,FALSE)</f>
        <v>#VALUE!</v>
      </c>
      <c r="Y2083" s="160" t="e">
        <f t="shared" si="1145"/>
        <v>#VALUE!</v>
      </c>
      <c r="Z2083" s="161" t="e">
        <f t="shared" si="1146"/>
        <v>#VALUE!</v>
      </c>
      <c r="AA2083" s="158" t="str">
        <f t="shared" si="1147"/>
        <v>выходной</v>
      </c>
      <c r="AB2083" s="159">
        <f>HLOOKUP(SEARCH("3",$M2083)-1,$Q$3:$V2083,$P2083+1,FALSE)</f>
        <v>12</v>
      </c>
      <c r="AC2083" s="160" t="str">
        <f t="shared" si="1148"/>
        <v>09:30 12:30|09:30 12:30</v>
      </c>
      <c r="AD2083" s="161" t="str">
        <f t="shared" si="1149"/>
        <v>09:30 12:30</v>
      </c>
      <c r="AE2083" s="158" t="str">
        <f t="shared" si="1150"/>
        <v>09:30 12:30</v>
      </c>
      <c r="AF2083" s="159" t="e">
        <f>HLOOKUP(SEARCH("4",$M2083)-1,$Q$3:$V2083,$P2083+1,FALSE)</f>
        <v>#VALUE!</v>
      </c>
      <c r="AG2083" s="161" t="e">
        <f t="shared" si="1151"/>
        <v>#VALUE!</v>
      </c>
      <c r="AH2083" s="161" t="e">
        <f t="shared" si="1152"/>
        <v>#VALUE!</v>
      </c>
      <c r="AI2083" s="158" t="str">
        <f t="shared" si="1153"/>
        <v>выходной</v>
      </c>
      <c r="AJ2083" s="159">
        <f>HLOOKUP(SEARCH("5",$M2083)-1,$Q$3:$V2083,$P2083+1,FALSE)</f>
        <v>24</v>
      </c>
      <c r="AK2083" s="161" t="str">
        <f t="shared" si="1154"/>
        <v>09:30 12:30</v>
      </c>
      <c r="AL2083" s="161" t="e">
        <f t="shared" si="1155"/>
        <v>#VALUE!</v>
      </c>
      <c r="AM2083" s="158" t="str">
        <f t="shared" si="1156"/>
        <v>09:30 12:30</v>
      </c>
      <c r="AN2083" s="159" t="e">
        <f>HLOOKUP(SEARCH("6",$M2083)-1,$Q$3:$V2083,$P2083+1,FALSE)</f>
        <v>#VALUE!</v>
      </c>
      <c r="AO2083" s="161" t="e">
        <f t="shared" si="1157"/>
        <v>#VALUE!</v>
      </c>
      <c r="AP2083" s="161" t="e">
        <f t="shared" si="1158"/>
        <v>#VALUE!</v>
      </c>
      <c r="AQ2083" s="162" t="str">
        <f t="shared" si="1159"/>
        <v>выходной</v>
      </c>
      <c r="AR2083" s="163" t="e">
        <f>HLOOKUP(SEARCH("7",$M2083)-1,$Q$3:$V2083,$P2083+1,FALSE)</f>
        <v>#VALUE!</v>
      </c>
      <c r="AS2083" s="164" t="str">
        <f t="shared" si="1160"/>
        <v>выходной</v>
      </c>
      <c r="AT2083" s="142"/>
      <c r="AU2083" s="11" t="str">
        <f>IF(ISERROR(VLOOKUP(B2083,'РЕОРГ 2008'!$A:$B,2,FALSE)),"",VLOOKUP(B2083,'РЕОРГ 2008'!$A:$B,2,FALSE))</f>
        <v/>
      </c>
      <c r="AV2083" s="12" t="str">
        <f t="shared" si="1161"/>
        <v>Опер.касса №4440/043</v>
      </c>
      <c r="AW2083" s="31" t="e">
        <f>LEFT(#REF!,2)</f>
        <v>#REF!</v>
      </c>
      <c r="AX2083" s="12" t="str">
        <f t="shared" si="1139"/>
        <v>4440/043</v>
      </c>
      <c r="AZ2083" t="str">
        <f>IF(ISERROR(VLOOKUP(B2083,'РЕОРГ 01.08.2009'!$A:$B,2,FALSE)),"",VLOOKUP(B2083,'РЕОРГ 01.08.2009'!$A:$B,2,FALSE))</f>
        <v/>
      </c>
      <c r="BA2083" s="12" t="str">
        <f t="shared" si="1134"/>
        <v>Опер.касса №4440/043</v>
      </c>
      <c r="BB2083" t="e">
        <f>LEFT(#REF!,2)</f>
        <v>#REF!</v>
      </c>
      <c r="BC2083" s="12" t="str">
        <f t="shared" si="1140"/>
        <v>4440/043</v>
      </c>
      <c r="BE2083" t="str">
        <f>IF(ISERROR(VLOOKUP(B2083,'РЕОРГ 01.10.2009'!A:C,3,FALSE)),"",VLOOKUP(B2083,'РЕОРГ 01.10.2009'!A:C,3,FALSE))</f>
        <v/>
      </c>
      <c r="BF2083" s="12" t="str">
        <f t="shared" si="1135"/>
        <v>Опер.касса №4440/043</v>
      </c>
      <c r="BG2083" t="e">
        <f>LEFT(#REF!,2)</f>
        <v>#REF!</v>
      </c>
      <c r="BH2083" s="12" t="str">
        <f t="shared" si="1141"/>
        <v>4440/043</v>
      </c>
      <c r="BJ2083" t="str">
        <f>IF(ISERROR(VLOOKUP($B2083,'РЕОРГ 01.05.2010'!A:B,2,FALSE)),"",VLOOKUP($B2083,'РЕОРГ 01.05.2010'!A:B,2,FALSE))</f>
        <v>Опер.касса №4440/043</v>
      </c>
      <c r="BK2083" s="12" t="str">
        <f t="shared" si="1136"/>
        <v>Опер.касса №4440/043</v>
      </c>
      <c r="BL2083" t="e">
        <f>LEFT(#REF!,2)</f>
        <v>#REF!</v>
      </c>
      <c r="BM2083" s="12" t="str">
        <f t="shared" si="1142"/>
        <v>4440/043</v>
      </c>
      <c r="BO2083" t="str">
        <f>IF(ISERROR(VLOOKUP($B2083,'РЕОРГ 01.08.2010'!A:B,2,FALSE)),"",VLOOKUP($B2083,'РЕОРГ 01.08.2010'!A:B,2,FALSE))</f>
        <v/>
      </c>
      <c r="BP2083" s="12" t="str">
        <f t="shared" si="1137"/>
        <v>Опер.касса №7507/0106</v>
      </c>
      <c r="BQ2083" t="e">
        <f>LEFT(#REF!,2)</f>
        <v>#REF!</v>
      </c>
      <c r="BR2083" s="12" t="str">
        <f t="shared" si="1143"/>
        <v>7507/0106</v>
      </c>
    </row>
    <row r="2084" spans="1:70" ht="12.75" customHeight="1">
      <c r="A2084" t="str">
        <f t="shared" si="1138"/>
        <v>7507/0107</v>
      </c>
      <c r="B2084" s="133">
        <v>2625</v>
      </c>
      <c r="C2084" s="1" t="s">
        <v>11639</v>
      </c>
      <c r="D2084" s="32" t="s">
        <v>11368</v>
      </c>
      <c r="E2084" s="1" t="s">
        <v>2640</v>
      </c>
      <c r="F2084" s="1" t="s">
        <v>9306</v>
      </c>
      <c r="G2084" s="1" t="s">
        <v>2641</v>
      </c>
      <c r="H2084" s="1" t="s">
        <v>11640</v>
      </c>
      <c r="I2084" s="1" t="s">
        <v>11641</v>
      </c>
      <c r="J2084" s="1"/>
      <c r="K2084" s="1">
        <v>9</v>
      </c>
      <c r="L2084" s="32" t="s">
        <v>4051</v>
      </c>
      <c r="M2084" s="8" t="s">
        <v>12259</v>
      </c>
      <c r="N2084" s="2" t="s">
        <v>12798</v>
      </c>
      <c r="O2084" s="173"/>
      <c r="P2084" s="168">
        <f t="shared" si="1168"/>
        <v>2081</v>
      </c>
      <c r="Q2084" s="138">
        <f t="shared" si="1162"/>
        <v>12</v>
      </c>
      <c r="R2084" s="138">
        <f t="shared" si="1163"/>
        <v>24</v>
      </c>
      <c r="S2084" s="138">
        <f t="shared" si="1164"/>
        <v>36</v>
      </c>
      <c r="T2084" s="138">
        <f t="shared" si="1165"/>
        <v>48</v>
      </c>
      <c r="U2084" s="138">
        <f t="shared" si="1166"/>
        <v>60</v>
      </c>
      <c r="V2084" s="138" t="e">
        <f t="shared" si="1167"/>
        <v>#VALUE!</v>
      </c>
      <c r="W2084" s="158" t="str">
        <f t="shared" si="1144"/>
        <v>07:00 21:00</v>
      </c>
      <c r="X2084" s="159">
        <f>HLOOKUP(SEARCH("2",$M2084)-1,$Q$3:$V2084,$P2084+1,FALSE)</f>
        <v>12</v>
      </c>
      <c r="Y2084" s="160" t="str">
        <f t="shared" si="1145"/>
        <v>07:00 21:00|07:00 21:00|07:00 21:00|07:00 21:00|08:00 21:00</v>
      </c>
      <c r="Z2084" s="161" t="str">
        <f t="shared" si="1146"/>
        <v>07:00 21:00</v>
      </c>
      <c r="AA2084" s="158" t="str">
        <f t="shared" si="1147"/>
        <v>07:00 21:00</v>
      </c>
      <c r="AB2084" s="159">
        <f>HLOOKUP(SEARCH("3",$M2084)-1,$Q$3:$V2084,$P2084+1,FALSE)</f>
        <v>24</v>
      </c>
      <c r="AC2084" s="160" t="str">
        <f t="shared" si="1148"/>
        <v>07:00 21:00|07:00 21:00|07:00 21:00|08:00 21:00</v>
      </c>
      <c r="AD2084" s="161" t="str">
        <f t="shared" si="1149"/>
        <v>07:00 21:00</v>
      </c>
      <c r="AE2084" s="158" t="str">
        <f t="shared" si="1150"/>
        <v>07:00 21:00</v>
      </c>
      <c r="AF2084" s="159">
        <f>HLOOKUP(SEARCH("4",$M2084)-1,$Q$3:$V2084,$P2084+1,FALSE)</f>
        <v>36</v>
      </c>
      <c r="AG2084" s="161" t="str">
        <f t="shared" si="1151"/>
        <v>07:00 21:00|07:00 21:00|08:00 21:00</v>
      </c>
      <c r="AH2084" s="161" t="str">
        <f t="shared" si="1152"/>
        <v>07:00 21:00</v>
      </c>
      <c r="AI2084" s="158" t="str">
        <f t="shared" si="1153"/>
        <v>07:00 21:00</v>
      </c>
      <c r="AJ2084" s="159">
        <f>HLOOKUP(SEARCH("5",$M2084)-1,$Q$3:$V2084,$P2084+1,FALSE)</f>
        <v>48</v>
      </c>
      <c r="AK2084" s="161" t="str">
        <f t="shared" si="1154"/>
        <v>07:00 21:00|08:00 21:00</v>
      </c>
      <c r="AL2084" s="161" t="str">
        <f t="shared" si="1155"/>
        <v>07:00 21:00</v>
      </c>
      <c r="AM2084" s="158" t="str">
        <f t="shared" si="1156"/>
        <v>07:00 21:00</v>
      </c>
      <c r="AN2084" s="159" t="e">
        <f>HLOOKUP(SEARCH("6",$M2084)-1,$Q$3:$V2084,$P2084+1,FALSE)</f>
        <v>#VALUE!</v>
      </c>
      <c r="AO2084" s="161" t="e">
        <f t="shared" si="1157"/>
        <v>#VALUE!</v>
      </c>
      <c r="AP2084" s="161" t="e">
        <f t="shared" si="1158"/>
        <v>#VALUE!</v>
      </c>
      <c r="AQ2084" s="162" t="str">
        <f t="shared" si="1159"/>
        <v>выходной</v>
      </c>
      <c r="AR2084" s="163">
        <f>HLOOKUP(SEARCH("7",$M2084)-1,$Q$3:$V2084,$P2084+1,FALSE)</f>
        <v>60</v>
      </c>
      <c r="AS2084" s="164" t="str">
        <f t="shared" si="1160"/>
        <v>08:00 21:00</v>
      </c>
      <c r="AT2084" s="142"/>
      <c r="AU2084" s="11" t="str">
        <f>IF(ISERROR(VLOOKUP(B2084,'РЕОРГ 2008'!$A:$B,2,FALSE)),"",VLOOKUP(B2084,'РЕОРГ 2008'!$A:$B,2,FALSE))</f>
        <v/>
      </c>
      <c r="AV2084" s="12" t="str">
        <f t="shared" si="1161"/>
        <v>Опер.офис №7507/0107</v>
      </c>
      <c r="AW2084" s="31" t="e">
        <f>LEFT(#REF!,2)</f>
        <v>#REF!</v>
      </c>
      <c r="AX2084" s="12" t="str">
        <f t="shared" si="1139"/>
        <v>7507/0107</v>
      </c>
      <c r="AZ2084" t="str">
        <f>IF(ISERROR(VLOOKUP(B2084,'РЕОРГ 01.08.2009'!$A:$B,2,FALSE)),"",VLOOKUP(B2084,'РЕОРГ 01.08.2009'!$A:$B,2,FALSE))</f>
        <v/>
      </c>
      <c r="BA2084" s="12" t="str">
        <f t="shared" si="1134"/>
        <v>Опер.офис №7507/0107</v>
      </c>
      <c r="BB2084" t="e">
        <f>LEFT(#REF!,2)</f>
        <v>#REF!</v>
      </c>
      <c r="BC2084" s="12" t="str">
        <f t="shared" si="1140"/>
        <v>7507/0107</v>
      </c>
      <c r="BE2084" t="str">
        <f>IF(ISERROR(VLOOKUP(B2084,'РЕОРГ 01.10.2009'!A:C,3,FALSE)),"",VLOOKUP(B2084,'РЕОРГ 01.10.2009'!A:C,3,FALSE))</f>
        <v/>
      </c>
      <c r="BF2084" s="12" t="str">
        <f t="shared" si="1135"/>
        <v>Опер.офис №7507/0107</v>
      </c>
      <c r="BG2084" t="e">
        <f>LEFT(#REF!,2)</f>
        <v>#REF!</v>
      </c>
      <c r="BH2084" s="12" t="str">
        <f t="shared" si="1141"/>
        <v>7507/0107</v>
      </c>
      <c r="BJ2084" t="str">
        <f>IF(ISERROR(VLOOKUP($B2084,'РЕОРГ 01.05.2010'!A:B,2,FALSE)),"",VLOOKUP($B2084,'РЕОРГ 01.05.2010'!A:B,2,FALSE))</f>
        <v/>
      </c>
      <c r="BK2084" s="12" t="str">
        <f t="shared" si="1136"/>
        <v>Опер.офис №7507/0107</v>
      </c>
      <c r="BL2084" t="e">
        <f>LEFT(#REF!,2)</f>
        <v>#REF!</v>
      </c>
      <c r="BM2084" s="12" t="str">
        <f t="shared" si="1142"/>
        <v>7507/0107</v>
      </c>
      <c r="BO2084" t="str">
        <f>IF(ISERROR(VLOOKUP($B2084,'РЕОРГ 01.08.2010'!A:B,2,FALSE)),"",VLOOKUP($B2084,'РЕОРГ 01.08.2010'!A:B,2,FALSE))</f>
        <v/>
      </c>
      <c r="BP2084" s="12" t="str">
        <f t="shared" si="1137"/>
        <v>Опер.офис №7507/0107</v>
      </c>
      <c r="BQ2084" t="e">
        <f>LEFT(#REF!,2)</f>
        <v>#REF!</v>
      </c>
      <c r="BR2084" s="12" t="str">
        <f t="shared" si="1143"/>
        <v>7507/0107</v>
      </c>
    </row>
    <row r="2085" spans="1:70" ht="12.75" customHeight="1">
      <c r="A2085" t="str">
        <f t="shared" si="1138"/>
        <v>7507/011</v>
      </c>
      <c r="B2085" s="133">
        <v>2445</v>
      </c>
      <c r="C2085" s="1" t="s">
        <v>2648</v>
      </c>
      <c r="D2085" s="32" t="s">
        <v>1931</v>
      </c>
      <c r="E2085" s="1" t="s">
        <v>2649</v>
      </c>
      <c r="F2085" s="1" t="s">
        <v>9306</v>
      </c>
      <c r="G2085" s="1" t="s">
        <v>2650</v>
      </c>
      <c r="H2085" s="1" t="s">
        <v>2651</v>
      </c>
      <c r="I2085" s="1" t="s">
        <v>2652</v>
      </c>
      <c r="J2085" s="1"/>
      <c r="K2085" s="1">
        <v>0.25</v>
      </c>
      <c r="L2085" s="32" t="s">
        <v>4049</v>
      </c>
      <c r="M2085" s="8" t="s">
        <v>11868</v>
      </c>
      <c r="N2085" s="2" t="s">
        <v>11953</v>
      </c>
      <c r="O2085" s="173"/>
      <c r="P2085" s="168">
        <f t="shared" si="1168"/>
        <v>2082</v>
      </c>
      <c r="Q2085" s="138">
        <f t="shared" si="1162"/>
        <v>12</v>
      </c>
      <c r="R2085" s="138" t="e">
        <f t="shared" si="1163"/>
        <v>#VALUE!</v>
      </c>
      <c r="S2085" s="138" t="e">
        <f t="shared" si="1164"/>
        <v>#VALUE!</v>
      </c>
      <c r="T2085" s="138" t="e">
        <f t="shared" si="1165"/>
        <v>#VALUE!</v>
      </c>
      <c r="U2085" s="138" t="e">
        <f t="shared" si="1166"/>
        <v>#VALUE!</v>
      </c>
      <c r="V2085" s="138" t="e">
        <f t="shared" si="1167"/>
        <v>#VALUE!</v>
      </c>
      <c r="W2085" s="158" t="str">
        <f t="shared" si="1144"/>
        <v>выходной</v>
      </c>
      <c r="X2085" s="159" t="e">
        <f>HLOOKUP(SEARCH("2",$M2085)-1,$Q$3:$V2085,$P2085+1,FALSE)</f>
        <v>#N/A</v>
      </c>
      <c r="Y2085" s="160" t="str">
        <f t="shared" si="1145"/>
        <v>09:00 13:30</v>
      </c>
      <c r="Z2085" s="161" t="e">
        <f t="shared" si="1146"/>
        <v>#VALUE!</v>
      </c>
      <c r="AA2085" s="158" t="str">
        <f t="shared" si="1147"/>
        <v>09:00 13:30</v>
      </c>
      <c r="AB2085" s="159" t="e">
        <f>HLOOKUP(SEARCH("3",$M2085)-1,$Q$3:$V2085,$P2085+1,FALSE)</f>
        <v>#VALUE!</v>
      </c>
      <c r="AC2085" s="160" t="e">
        <f t="shared" si="1148"/>
        <v>#VALUE!</v>
      </c>
      <c r="AD2085" s="161" t="e">
        <f t="shared" si="1149"/>
        <v>#VALUE!</v>
      </c>
      <c r="AE2085" s="158" t="str">
        <f t="shared" si="1150"/>
        <v>выходной</v>
      </c>
      <c r="AF2085" s="159">
        <f>HLOOKUP(SEARCH("4",$M2085)-1,$Q$3:$V2085,$P2085+1,FALSE)</f>
        <v>12</v>
      </c>
      <c r="AG2085" s="161" t="str">
        <f t="shared" si="1151"/>
        <v>09:00 13:30</v>
      </c>
      <c r="AH2085" s="161" t="e">
        <f t="shared" si="1152"/>
        <v>#VALUE!</v>
      </c>
      <c r="AI2085" s="158" t="str">
        <f t="shared" si="1153"/>
        <v>09:00 13:30</v>
      </c>
      <c r="AJ2085" s="159" t="e">
        <f>HLOOKUP(SEARCH("5",$M2085)-1,$Q$3:$V2085,$P2085+1,FALSE)</f>
        <v>#VALUE!</v>
      </c>
      <c r="AK2085" s="161" t="e">
        <f t="shared" si="1154"/>
        <v>#VALUE!</v>
      </c>
      <c r="AL2085" s="161" t="e">
        <f t="shared" si="1155"/>
        <v>#VALUE!</v>
      </c>
      <c r="AM2085" s="158" t="str">
        <f t="shared" si="1156"/>
        <v>выходной</v>
      </c>
      <c r="AN2085" s="159" t="e">
        <f>HLOOKUP(SEARCH("6",$M2085)-1,$Q$3:$V2085,$P2085+1,FALSE)</f>
        <v>#VALUE!</v>
      </c>
      <c r="AO2085" s="161" t="e">
        <f t="shared" si="1157"/>
        <v>#VALUE!</v>
      </c>
      <c r="AP2085" s="161" t="e">
        <f t="shared" si="1158"/>
        <v>#VALUE!</v>
      </c>
      <c r="AQ2085" s="162" t="str">
        <f t="shared" si="1159"/>
        <v>выходной</v>
      </c>
      <c r="AR2085" s="163" t="e">
        <f>HLOOKUP(SEARCH("7",$M2085)-1,$Q$3:$V2085,$P2085+1,FALSE)</f>
        <v>#VALUE!</v>
      </c>
      <c r="AS2085" s="164" t="str">
        <f t="shared" si="1160"/>
        <v>выходной</v>
      </c>
      <c r="AT2085" s="142"/>
      <c r="AU2085" s="11" t="str">
        <f>IF(ISERROR(VLOOKUP(B2085,'РЕОРГ 2008'!$A:$B,2,FALSE)),"",VLOOKUP(B2085,'РЕОРГ 2008'!$A:$B,2,FALSE))</f>
        <v/>
      </c>
      <c r="AV2085" s="12" t="str">
        <f t="shared" si="1161"/>
        <v>Опер.касса №7507/011</v>
      </c>
      <c r="AW2085" s="31" t="e">
        <f>LEFT(#REF!,2)</f>
        <v>#REF!</v>
      </c>
      <c r="AX2085" s="12" t="str">
        <f t="shared" si="1139"/>
        <v>7507/011</v>
      </c>
      <c r="AZ2085" t="str">
        <f>IF(ISERROR(VLOOKUP(B2085,'РЕОРГ 01.08.2009'!$A:$B,2,FALSE)),"",VLOOKUP(B2085,'РЕОРГ 01.08.2009'!$A:$B,2,FALSE))</f>
        <v/>
      </c>
      <c r="BA2085" s="12" t="str">
        <f t="shared" si="1134"/>
        <v>Опер.касса №7507/011</v>
      </c>
      <c r="BB2085" t="e">
        <f>LEFT(#REF!,2)</f>
        <v>#REF!</v>
      </c>
      <c r="BC2085" s="12" t="str">
        <f t="shared" si="1140"/>
        <v>7507/011</v>
      </c>
      <c r="BE2085" t="str">
        <f>IF(ISERROR(VLOOKUP(B2085,'РЕОРГ 01.10.2009'!A:C,3,FALSE)),"",VLOOKUP(B2085,'РЕОРГ 01.10.2009'!A:C,3,FALSE))</f>
        <v/>
      </c>
      <c r="BF2085" s="12" t="str">
        <f t="shared" si="1135"/>
        <v>Опер.касса №7507/011</v>
      </c>
      <c r="BG2085" t="e">
        <f>LEFT(#REF!,2)</f>
        <v>#REF!</v>
      </c>
      <c r="BH2085" s="12" t="str">
        <f t="shared" si="1141"/>
        <v>7507/011</v>
      </c>
      <c r="BJ2085" t="str">
        <f>IF(ISERROR(VLOOKUP($B2085,'РЕОРГ 01.05.2010'!A:B,2,FALSE)),"",VLOOKUP($B2085,'РЕОРГ 01.05.2010'!A:B,2,FALSE))</f>
        <v/>
      </c>
      <c r="BK2085" s="12" t="str">
        <f t="shared" si="1136"/>
        <v>Опер.касса №7507/011</v>
      </c>
      <c r="BL2085" t="e">
        <f>LEFT(#REF!,2)</f>
        <v>#REF!</v>
      </c>
      <c r="BM2085" s="12" t="str">
        <f t="shared" si="1142"/>
        <v>7507/011</v>
      </c>
      <c r="BO2085" t="str">
        <f>IF(ISERROR(VLOOKUP($B2085,'РЕОРГ 01.08.2010'!A:B,2,FALSE)),"",VLOOKUP($B2085,'РЕОРГ 01.08.2010'!A:B,2,FALSE))</f>
        <v/>
      </c>
      <c r="BP2085" s="12" t="str">
        <f t="shared" si="1137"/>
        <v>Опер.касса №7507/011</v>
      </c>
      <c r="BQ2085" t="e">
        <f>LEFT(#REF!,2)</f>
        <v>#REF!</v>
      </c>
      <c r="BR2085" s="12" t="str">
        <f t="shared" si="1143"/>
        <v>7507/011</v>
      </c>
    </row>
    <row r="2086" spans="1:70" ht="12.75" customHeight="1">
      <c r="A2086" t="str">
        <f t="shared" si="1138"/>
        <v>7507/013</v>
      </c>
      <c r="B2086" s="133">
        <v>2446</v>
      </c>
      <c r="C2086" s="1" t="s">
        <v>2653</v>
      </c>
      <c r="D2086" s="32" t="s">
        <v>1931</v>
      </c>
      <c r="E2086" s="1" t="s">
        <v>2654</v>
      </c>
      <c r="F2086" s="1" t="s">
        <v>9306</v>
      </c>
      <c r="G2086" s="1" t="s">
        <v>2655</v>
      </c>
      <c r="H2086" s="1" t="s">
        <v>2656</v>
      </c>
      <c r="I2086" s="1" t="s">
        <v>2908</v>
      </c>
      <c r="J2086" s="1"/>
      <c r="K2086" s="1">
        <v>0.25</v>
      </c>
      <c r="L2086" s="32" t="s">
        <v>4049</v>
      </c>
      <c r="M2086" s="8" t="s">
        <v>11941</v>
      </c>
      <c r="N2086" s="2" t="s">
        <v>11953</v>
      </c>
      <c r="O2086" s="173"/>
      <c r="P2086" s="168">
        <f t="shared" si="1168"/>
        <v>2083</v>
      </c>
      <c r="Q2086" s="138">
        <f t="shared" si="1162"/>
        <v>12</v>
      </c>
      <c r="R2086" s="138" t="e">
        <f t="shared" si="1163"/>
        <v>#VALUE!</v>
      </c>
      <c r="S2086" s="138" t="e">
        <f t="shared" si="1164"/>
        <v>#VALUE!</v>
      </c>
      <c r="T2086" s="138" t="e">
        <f t="shared" si="1165"/>
        <v>#VALUE!</v>
      </c>
      <c r="U2086" s="138" t="e">
        <f t="shared" si="1166"/>
        <v>#VALUE!</v>
      </c>
      <c r="V2086" s="138" t="e">
        <f t="shared" si="1167"/>
        <v>#VALUE!</v>
      </c>
      <c r="W2086" s="158" t="str">
        <f t="shared" si="1144"/>
        <v>09:00 13:30</v>
      </c>
      <c r="X2086" s="159" t="e">
        <f>HLOOKUP(SEARCH("2",$M2086)-1,$Q$3:$V2086,$P2086+1,FALSE)</f>
        <v>#VALUE!</v>
      </c>
      <c r="Y2086" s="160" t="e">
        <f t="shared" si="1145"/>
        <v>#VALUE!</v>
      </c>
      <c r="Z2086" s="161" t="e">
        <f t="shared" si="1146"/>
        <v>#VALUE!</v>
      </c>
      <c r="AA2086" s="158" t="str">
        <f t="shared" si="1147"/>
        <v>выходной</v>
      </c>
      <c r="AB2086" s="159" t="e">
        <f>HLOOKUP(SEARCH("3",$M2086)-1,$Q$3:$V2086,$P2086+1,FALSE)</f>
        <v>#VALUE!</v>
      </c>
      <c r="AC2086" s="160" t="e">
        <f t="shared" si="1148"/>
        <v>#VALUE!</v>
      </c>
      <c r="AD2086" s="161" t="e">
        <f t="shared" si="1149"/>
        <v>#VALUE!</v>
      </c>
      <c r="AE2086" s="158" t="str">
        <f t="shared" si="1150"/>
        <v>выходной</v>
      </c>
      <c r="AF2086" s="159">
        <f>HLOOKUP(SEARCH("4",$M2086)-1,$Q$3:$V2086,$P2086+1,FALSE)</f>
        <v>12</v>
      </c>
      <c r="AG2086" s="161" t="str">
        <f t="shared" si="1151"/>
        <v>09:00 13:30</v>
      </c>
      <c r="AH2086" s="161" t="e">
        <f t="shared" si="1152"/>
        <v>#VALUE!</v>
      </c>
      <c r="AI2086" s="158" t="str">
        <f t="shared" si="1153"/>
        <v>09:00 13:30</v>
      </c>
      <c r="AJ2086" s="159" t="e">
        <f>HLOOKUP(SEARCH("5",$M2086)-1,$Q$3:$V2086,$P2086+1,FALSE)</f>
        <v>#VALUE!</v>
      </c>
      <c r="AK2086" s="161" t="e">
        <f t="shared" si="1154"/>
        <v>#VALUE!</v>
      </c>
      <c r="AL2086" s="161" t="e">
        <f t="shared" si="1155"/>
        <v>#VALUE!</v>
      </c>
      <c r="AM2086" s="158" t="str">
        <f t="shared" si="1156"/>
        <v>выходной</v>
      </c>
      <c r="AN2086" s="159" t="e">
        <f>HLOOKUP(SEARCH("6",$M2086)-1,$Q$3:$V2086,$P2086+1,FALSE)</f>
        <v>#VALUE!</v>
      </c>
      <c r="AO2086" s="161" t="e">
        <f t="shared" si="1157"/>
        <v>#VALUE!</v>
      </c>
      <c r="AP2086" s="161" t="e">
        <f t="shared" si="1158"/>
        <v>#VALUE!</v>
      </c>
      <c r="AQ2086" s="162" t="str">
        <f t="shared" si="1159"/>
        <v>выходной</v>
      </c>
      <c r="AR2086" s="163" t="e">
        <f>HLOOKUP(SEARCH("7",$M2086)-1,$Q$3:$V2086,$P2086+1,FALSE)</f>
        <v>#VALUE!</v>
      </c>
      <c r="AS2086" s="164" t="str">
        <f t="shared" si="1160"/>
        <v>выходной</v>
      </c>
      <c r="AT2086" s="142"/>
      <c r="AU2086" s="11" t="str">
        <f>IF(ISERROR(VLOOKUP(B2086,'РЕОРГ 2008'!$A:$B,2,FALSE)),"",VLOOKUP(B2086,'РЕОРГ 2008'!$A:$B,2,FALSE))</f>
        <v/>
      </c>
      <c r="AV2086" s="12" t="str">
        <f t="shared" si="1161"/>
        <v>Опер.касса №7507/013</v>
      </c>
      <c r="AW2086" s="31" t="e">
        <f>LEFT(#REF!,2)</f>
        <v>#REF!</v>
      </c>
      <c r="AX2086" s="12" t="str">
        <f t="shared" si="1139"/>
        <v>7507/013</v>
      </c>
      <c r="AZ2086" t="str">
        <f>IF(ISERROR(VLOOKUP(B2086,'РЕОРГ 01.08.2009'!$A:$B,2,FALSE)),"",VLOOKUP(B2086,'РЕОРГ 01.08.2009'!$A:$B,2,FALSE))</f>
        <v/>
      </c>
      <c r="BA2086" s="12" t="str">
        <f t="shared" si="1134"/>
        <v>Опер.касса №7507/013</v>
      </c>
      <c r="BB2086" t="e">
        <f>LEFT(#REF!,2)</f>
        <v>#REF!</v>
      </c>
      <c r="BC2086" s="12" t="str">
        <f t="shared" si="1140"/>
        <v>7507/013</v>
      </c>
      <c r="BE2086" t="str">
        <f>IF(ISERROR(VLOOKUP(B2086,'РЕОРГ 01.10.2009'!A:C,3,FALSE)),"",VLOOKUP(B2086,'РЕОРГ 01.10.2009'!A:C,3,FALSE))</f>
        <v/>
      </c>
      <c r="BF2086" s="12" t="str">
        <f t="shared" si="1135"/>
        <v>Опер.касса №7507/013</v>
      </c>
      <c r="BG2086" t="e">
        <f>LEFT(#REF!,2)</f>
        <v>#REF!</v>
      </c>
      <c r="BH2086" s="12" t="str">
        <f t="shared" si="1141"/>
        <v>7507/013</v>
      </c>
      <c r="BJ2086" t="str">
        <f>IF(ISERROR(VLOOKUP($B2086,'РЕОРГ 01.05.2010'!A:B,2,FALSE)),"",VLOOKUP($B2086,'РЕОРГ 01.05.2010'!A:B,2,FALSE))</f>
        <v/>
      </c>
      <c r="BK2086" s="12" t="str">
        <f t="shared" si="1136"/>
        <v>Опер.касса №7507/013</v>
      </c>
      <c r="BL2086" t="e">
        <f>LEFT(#REF!,2)</f>
        <v>#REF!</v>
      </c>
      <c r="BM2086" s="12" t="str">
        <f t="shared" si="1142"/>
        <v>7507/013</v>
      </c>
      <c r="BO2086" t="str">
        <f>IF(ISERROR(VLOOKUP($B2086,'РЕОРГ 01.08.2010'!A:B,2,FALSE)),"",VLOOKUP($B2086,'РЕОРГ 01.08.2010'!A:B,2,FALSE))</f>
        <v/>
      </c>
      <c r="BP2086" s="12" t="str">
        <f t="shared" si="1137"/>
        <v>Опер.касса №7507/013</v>
      </c>
      <c r="BQ2086" t="e">
        <f>LEFT(#REF!,2)</f>
        <v>#REF!</v>
      </c>
      <c r="BR2086" s="12" t="str">
        <f t="shared" si="1143"/>
        <v>7507/013</v>
      </c>
    </row>
    <row r="2087" spans="1:70" ht="12.75" customHeight="1">
      <c r="A2087" t="str">
        <f t="shared" si="1138"/>
        <v>7507/014</v>
      </c>
      <c r="B2087" s="133">
        <v>2447</v>
      </c>
      <c r="C2087" s="1" t="s">
        <v>10850</v>
      </c>
      <c r="D2087" s="32" t="s">
        <v>1926</v>
      </c>
      <c r="E2087" s="1" t="s">
        <v>10851</v>
      </c>
      <c r="F2087" s="1" t="s">
        <v>9306</v>
      </c>
      <c r="G2087" s="1" t="s">
        <v>10852</v>
      </c>
      <c r="H2087" s="1" t="s">
        <v>10853</v>
      </c>
      <c r="I2087" s="1" t="s">
        <v>10854</v>
      </c>
      <c r="J2087" s="1"/>
      <c r="K2087" s="1">
        <v>4.5</v>
      </c>
      <c r="L2087" s="32" t="s">
        <v>4051</v>
      </c>
      <c r="M2087" s="8" t="s">
        <v>11773</v>
      </c>
      <c r="N2087" s="2" t="s">
        <v>12768</v>
      </c>
      <c r="O2087" s="173"/>
      <c r="P2087" s="168">
        <f t="shared" si="1168"/>
        <v>2084</v>
      </c>
      <c r="Q2087" s="138">
        <f t="shared" si="1162"/>
        <v>12</v>
      </c>
      <c r="R2087" s="138">
        <f t="shared" si="1163"/>
        <v>24</v>
      </c>
      <c r="S2087" s="138">
        <f t="shared" si="1164"/>
        <v>36</v>
      </c>
      <c r="T2087" s="138">
        <f t="shared" si="1165"/>
        <v>48</v>
      </c>
      <c r="U2087" s="138">
        <f t="shared" si="1166"/>
        <v>60</v>
      </c>
      <c r="V2087" s="138" t="e">
        <f t="shared" si="1167"/>
        <v>#VALUE!</v>
      </c>
      <c r="W2087" s="158" t="str">
        <f t="shared" si="1144"/>
        <v>09:00 18:00</v>
      </c>
      <c r="X2087" s="159">
        <f>HLOOKUP(SEARCH("2",$M2087)-1,$Q$3:$V2087,$P2087+1,FALSE)</f>
        <v>12</v>
      </c>
      <c r="Y2087" s="160" t="str">
        <f t="shared" si="1145"/>
        <v>09:00 18:00|09:00 18:00|09:00 18:00|09:00 18:00|09:00 13:00</v>
      </c>
      <c r="Z2087" s="161" t="str">
        <f t="shared" si="1146"/>
        <v>09:00 18:00</v>
      </c>
      <c r="AA2087" s="158" t="str">
        <f t="shared" si="1147"/>
        <v>09:00 18:00</v>
      </c>
      <c r="AB2087" s="159">
        <f>HLOOKUP(SEARCH("3",$M2087)-1,$Q$3:$V2087,$P2087+1,FALSE)</f>
        <v>24</v>
      </c>
      <c r="AC2087" s="160" t="str">
        <f t="shared" si="1148"/>
        <v>09:00 18:00|09:00 18:00|09:00 18:00|09:00 13:00</v>
      </c>
      <c r="AD2087" s="161" t="str">
        <f t="shared" si="1149"/>
        <v>09:00 18:00</v>
      </c>
      <c r="AE2087" s="158" t="str">
        <f t="shared" si="1150"/>
        <v>09:00 18:00</v>
      </c>
      <c r="AF2087" s="159">
        <f>HLOOKUP(SEARCH("4",$M2087)-1,$Q$3:$V2087,$P2087+1,FALSE)</f>
        <v>36</v>
      </c>
      <c r="AG2087" s="161" t="str">
        <f t="shared" si="1151"/>
        <v>09:00 18:00|09:00 18:00|09:00 13:00</v>
      </c>
      <c r="AH2087" s="161" t="str">
        <f t="shared" si="1152"/>
        <v>09:00 18:00</v>
      </c>
      <c r="AI2087" s="158" t="str">
        <f t="shared" si="1153"/>
        <v>09:00 18:00</v>
      </c>
      <c r="AJ2087" s="159">
        <f>HLOOKUP(SEARCH("5",$M2087)-1,$Q$3:$V2087,$P2087+1,FALSE)</f>
        <v>48</v>
      </c>
      <c r="AK2087" s="161" t="str">
        <f t="shared" si="1154"/>
        <v>09:00 18:00|09:00 13:00</v>
      </c>
      <c r="AL2087" s="161" t="str">
        <f t="shared" si="1155"/>
        <v>09:00 18:00</v>
      </c>
      <c r="AM2087" s="158" t="str">
        <f t="shared" si="1156"/>
        <v>09:00 18:00</v>
      </c>
      <c r="AN2087" s="159">
        <f>HLOOKUP(SEARCH("6",$M2087)-1,$Q$3:$V2087,$P2087+1,FALSE)</f>
        <v>60</v>
      </c>
      <c r="AO2087" s="161" t="str">
        <f t="shared" si="1157"/>
        <v>09:00 13:00</v>
      </c>
      <c r="AP2087" s="161" t="e">
        <f t="shared" si="1158"/>
        <v>#VALUE!</v>
      </c>
      <c r="AQ2087" s="162" t="str">
        <f t="shared" si="1159"/>
        <v>09:00 13:00</v>
      </c>
      <c r="AR2087" s="163" t="e">
        <f>HLOOKUP(SEARCH("7",$M2087)-1,$Q$3:$V2087,$P2087+1,FALSE)</f>
        <v>#VALUE!</v>
      </c>
      <c r="AS2087" s="164" t="str">
        <f t="shared" si="1160"/>
        <v>выходной</v>
      </c>
      <c r="AT2087" s="142"/>
      <c r="AU2087" s="11" t="str">
        <f>IF(ISERROR(VLOOKUP(B2087,'РЕОРГ 2008'!$A:$B,2,FALSE)),"",VLOOKUP(B2087,'РЕОРГ 2008'!$A:$B,2,FALSE))</f>
        <v/>
      </c>
      <c r="AV2087" s="12" t="str">
        <f t="shared" si="1161"/>
        <v>Доп.офис №7507/014</v>
      </c>
      <c r="AW2087" s="31" t="e">
        <f>LEFT(#REF!,2)</f>
        <v>#REF!</v>
      </c>
      <c r="AX2087" s="12" t="str">
        <f t="shared" si="1139"/>
        <v>7507/014</v>
      </c>
      <c r="AZ2087" t="str">
        <f>IF(ISERROR(VLOOKUP(B2087,'РЕОРГ 01.08.2009'!$A:$B,2,FALSE)),"",VLOOKUP(B2087,'РЕОРГ 01.08.2009'!$A:$B,2,FALSE))</f>
        <v/>
      </c>
      <c r="BA2087" s="12" t="str">
        <f t="shared" si="1134"/>
        <v>Доп.офис №7507/014</v>
      </c>
      <c r="BB2087" t="e">
        <f>LEFT(#REF!,2)</f>
        <v>#REF!</v>
      </c>
      <c r="BC2087" s="12" t="str">
        <f t="shared" si="1140"/>
        <v>7507/014</v>
      </c>
      <c r="BE2087" t="str">
        <f>IF(ISERROR(VLOOKUP(B2087,'РЕОРГ 01.10.2009'!A:C,3,FALSE)),"",VLOOKUP(B2087,'РЕОРГ 01.10.2009'!A:C,3,FALSE))</f>
        <v/>
      </c>
      <c r="BF2087" s="12" t="str">
        <f t="shared" si="1135"/>
        <v>Доп.офис №7507/014</v>
      </c>
      <c r="BG2087" t="e">
        <f>LEFT(#REF!,2)</f>
        <v>#REF!</v>
      </c>
      <c r="BH2087" s="12" t="str">
        <f t="shared" si="1141"/>
        <v>7507/014</v>
      </c>
      <c r="BJ2087" t="str">
        <f>IF(ISERROR(VLOOKUP($B2087,'РЕОРГ 01.05.2010'!A:B,2,FALSE)),"",VLOOKUP($B2087,'РЕОРГ 01.05.2010'!A:B,2,FALSE))</f>
        <v/>
      </c>
      <c r="BK2087" s="12" t="str">
        <f t="shared" si="1136"/>
        <v>Доп.офис №7507/014</v>
      </c>
      <c r="BL2087" t="e">
        <f>LEFT(#REF!,2)</f>
        <v>#REF!</v>
      </c>
      <c r="BM2087" s="12" t="str">
        <f t="shared" si="1142"/>
        <v>7507/014</v>
      </c>
      <c r="BO2087" t="str">
        <f>IF(ISERROR(VLOOKUP($B2087,'РЕОРГ 01.08.2010'!A:B,2,FALSE)),"",VLOOKUP($B2087,'РЕОРГ 01.08.2010'!A:B,2,FALSE))</f>
        <v/>
      </c>
      <c r="BP2087" s="12" t="str">
        <f t="shared" si="1137"/>
        <v>Доп.офис №7507/014</v>
      </c>
      <c r="BQ2087" t="e">
        <f>LEFT(#REF!,2)</f>
        <v>#REF!</v>
      </c>
      <c r="BR2087" s="12" t="str">
        <f t="shared" si="1143"/>
        <v>7507/014</v>
      </c>
    </row>
    <row r="2088" spans="1:70" ht="12.75" customHeight="1">
      <c r="A2088" t="str">
        <f t="shared" si="1138"/>
        <v>7507/016</v>
      </c>
      <c r="B2088" s="133">
        <v>2448</v>
      </c>
      <c r="C2088" s="1" t="s">
        <v>2657</v>
      </c>
      <c r="D2088" s="32" t="s">
        <v>1926</v>
      </c>
      <c r="E2088" s="1" t="s">
        <v>2658</v>
      </c>
      <c r="F2088" s="1" t="s">
        <v>9306</v>
      </c>
      <c r="G2088" s="1" t="s">
        <v>2659</v>
      </c>
      <c r="H2088" s="1" t="s">
        <v>2660</v>
      </c>
      <c r="I2088" s="1" t="s">
        <v>2379</v>
      </c>
      <c r="J2088" s="1"/>
      <c r="K2088" s="1">
        <v>3.5</v>
      </c>
      <c r="L2088" s="32" t="s">
        <v>4051</v>
      </c>
      <c r="M2088" s="8" t="s">
        <v>11773</v>
      </c>
      <c r="N2088" s="2" t="s">
        <v>12799</v>
      </c>
      <c r="O2088" s="173"/>
      <c r="P2088" s="168">
        <f t="shared" si="1168"/>
        <v>2085</v>
      </c>
      <c r="Q2088" s="138">
        <f t="shared" si="1162"/>
        <v>12</v>
      </c>
      <c r="R2088" s="138">
        <f t="shared" si="1163"/>
        <v>24</v>
      </c>
      <c r="S2088" s="138">
        <f t="shared" si="1164"/>
        <v>36</v>
      </c>
      <c r="T2088" s="138">
        <f t="shared" si="1165"/>
        <v>48</v>
      </c>
      <c r="U2088" s="138">
        <f t="shared" si="1166"/>
        <v>60</v>
      </c>
      <c r="V2088" s="138" t="e">
        <f t="shared" si="1167"/>
        <v>#VALUE!</v>
      </c>
      <c r="W2088" s="158" t="str">
        <f t="shared" si="1144"/>
        <v>09:00 17:00</v>
      </c>
      <c r="X2088" s="159">
        <f>HLOOKUP(SEARCH("2",$M2088)-1,$Q$3:$V2088,$P2088+1,FALSE)</f>
        <v>12</v>
      </c>
      <c r="Y2088" s="160" t="str">
        <f t="shared" si="1145"/>
        <v>09:00 17:00|09:00 17:00|09:00 17:00|09:00 17:00|09:00 13:00</v>
      </c>
      <c r="Z2088" s="161" t="str">
        <f t="shared" si="1146"/>
        <v>09:00 17:00</v>
      </c>
      <c r="AA2088" s="158" t="str">
        <f t="shared" si="1147"/>
        <v>09:00 17:00</v>
      </c>
      <c r="AB2088" s="159">
        <f>HLOOKUP(SEARCH("3",$M2088)-1,$Q$3:$V2088,$P2088+1,FALSE)</f>
        <v>24</v>
      </c>
      <c r="AC2088" s="160" t="str">
        <f t="shared" si="1148"/>
        <v>09:00 17:00|09:00 17:00|09:00 17:00|09:00 13:00</v>
      </c>
      <c r="AD2088" s="161" t="str">
        <f t="shared" si="1149"/>
        <v>09:00 17:00</v>
      </c>
      <c r="AE2088" s="158" t="str">
        <f t="shared" si="1150"/>
        <v>09:00 17:00</v>
      </c>
      <c r="AF2088" s="159">
        <f>HLOOKUP(SEARCH("4",$M2088)-1,$Q$3:$V2088,$P2088+1,FALSE)</f>
        <v>36</v>
      </c>
      <c r="AG2088" s="161" t="str">
        <f t="shared" si="1151"/>
        <v>09:00 17:00|09:00 17:00|09:00 13:00</v>
      </c>
      <c r="AH2088" s="161" t="str">
        <f t="shared" si="1152"/>
        <v>09:00 17:00</v>
      </c>
      <c r="AI2088" s="158" t="str">
        <f t="shared" si="1153"/>
        <v>09:00 17:00</v>
      </c>
      <c r="AJ2088" s="159">
        <f>HLOOKUP(SEARCH("5",$M2088)-1,$Q$3:$V2088,$P2088+1,FALSE)</f>
        <v>48</v>
      </c>
      <c r="AK2088" s="161" t="str">
        <f t="shared" si="1154"/>
        <v>09:00 17:00|09:00 13:00</v>
      </c>
      <c r="AL2088" s="161" t="str">
        <f t="shared" si="1155"/>
        <v>09:00 17:00</v>
      </c>
      <c r="AM2088" s="158" t="str">
        <f t="shared" si="1156"/>
        <v>09:00 17:00</v>
      </c>
      <c r="AN2088" s="159">
        <f>HLOOKUP(SEARCH("6",$M2088)-1,$Q$3:$V2088,$P2088+1,FALSE)</f>
        <v>60</v>
      </c>
      <c r="AO2088" s="161" t="str">
        <f t="shared" si="1157"/>
        <v>09:00 13:00</v>
      </c>
      <c r="AP2088" s="161" t="e">
        <f t="shared" si="1158"/>
        <v>#VALUE!</v>
      </c>
      <c r="AQ2088" s="162" t="str">
        <f t="shared" si="1159"/>
        <v>09:00 13:00</v>
      </c>
      <c r="AR2088" s="163" t="e">
        <f>HLOOKUP(SEARCH("7",$M2088)-1,$Q$3:$V2088,$P2088+1,FALSE)</f>
        <v>#VALUE!</v>
      </c>
      <c r="AS2088" s="164" t="str">
        <f t="shared" si="1160"/>
        <v>выходной</v>
      </c>
      <c r="AT2088" s="142"/>
      <c r="AU2088" s="11" t="str">
        <f>IF(ISERROR(VLOOKUP(B2088,'РЕОРГ 2008'!$A:$B,2,FALSE)),"",VLOOKUP(B2088,'РЕОРГ 2008'!$A:$B,2,FALSE))</f>
        <v/>
      </c>
      <c r="AV2088" s="12" t="str">
        <f t="shared" si="1161"/>
        <v>Доп.офис №7507/016</v>
      </c>
      <c r="AW2088" s="31" t="e">
        <f>LEFT(#REF!,2)</f>
        <v>#REF!</v>
      </c>
      <c r="AX2088" s="12" t="str">
        <f t="shared" si="1139"/>
        <v>7507/016</v>
      </c>
      <c r="AZ2088" t="str">
        <f>IF(ISERROR(VLOOKUP(B2088,'РЕОРГ 01.08.2009'!$A:$B,2,FALSE)),"",VLOOKUP(B2088,'РЕОРГ 01.08.2009'!$A:$B,2,FALSE))</f>
        <v/>
      </c>
      <c r="BA2088" s="12" t="str">
        <f t="shared" si="1134"/>
        <v>Доп.офис №7507/016</v>
      </c>
      <c r="BB2088" t="e">
        <f>LEFT(#REF!,2)</f>
        <v>#REF!</v>
      </c>
      <c r="BC2088" s="12" t="str">
        <f t="shared" si="1140"/>
        <v>7507/016</v>
      </c>
      <c r="BE2088" t="str">
        <f>IF(ISERROR(VLOOKUP(B2088,'РЕОРГ 01.10.2009'!A:C,3,FALSE)),"",VLOOKUP(B2088,'РЕОРГ 01.10.2009'!A:C,3,FALSE))</f>
        <v/>
      </c>
      <c r="BF2088" s="12" t="str">
        <f t="shared" si="1135"/>
        <v>Доп.офис №7507/016</v>
      </c>
      <c r="BG2088" t="e">
        <f>LEFT(#REF!,2)</f>
        <v>#REF!</v>
      </c>
      <c r="BH2088" s="12" t="str">
        <f t="shared" si="1141"/>
        <v>7507/016</v>
      </c>
      <c r="BJ2088" t="str">
        <f>IF(ISERROR(VLOOKUP($B2088,'РЕОРГ 01.05.2010'!A:B,2,FALSE)),"",VLOOKUP($B2088,'РЕОРГ 01.05.2010'!A:B,2,FALSE))</f>
        <v/>
      </c>
      <c r="BK2088" s="12" t="str">
        <f t="shared" si="1136"/>
        <v>Доп.офис №7507/016</v>
      </c>
      <c r="BL2088" t="e">
        <f>LEFT(#REF!,2)</f>
        <v>#REF!</v>
      </c>
      <c r="BM2088" s="12" t="str">
        <f t="shared" si="1142"/>
        <v>7507/016</v>
      </c>
      <c r="BO2088" t="str">
        <f>IF(ISERROR(VLOOKUP($B2088,'РЕОРГ 01.08.2010'!A:B,2,FALSE)),"",VLOOKUP($B2088,'РЕОРГ 01.08.2010'!A:B,2,FALSE))</f>
        <v/>
      </c>
      <c r="BP2088" s="12" t="str">
        <f t="shared" si="1137"/>
        <v>Доп.офис №7507/016</v>
      </c>
      <c r="BQ2088" t="e">
        <f>LEFT(#REF!,2)</f>
        <v>#REF!</v>
      </c>
      <c r="BR2088" s="12" t="str">
        <f t="shared" si="1143"/>
        <v>7507/016</v>
      </c>
    </row>
    <row r="2089" spans="1:70" ht="12.75" customHeight="1">
      <c r="A2089" t="str">
        <f t="shared" si="1138"/>
        <v>7507/017</v>
      </c>
      <c r="B2089" s="133">
        <v>2449</v>
      </c>
      <c r="C2089" s="1" t="s">
        <v>2661</v>
      </c>
      <c r="D2089" s="32" t="s">
        <v>1926</v>
      </c>
      <c r="E2089" s="1" t="s">
        <v>2662</v>
      </c>
      <c r="F2089" s="1" t="s">
        <v>9306</v>
      </c>
      <c r="G2089" s="1" t="s">
        <v>2663</v>
      </c>
      <c r="H2089" s="1" t="s">
        <v>2664</v>
      </c>
      <c r="I2089" s="1" t="s">
        <v>2665</v>
      </c>
      <c r="J2089" s="1"/>
      <c r="K2089" s="1">
        <v>3</v>
      </c>
      <c r="L2089" s="32" t="s">
        <v>4051</v>
      </c>
      <c r="M2089" s="8" t="s">
        <v>11773</v>
      </c>
      <c r="N2089" s="2" t="s">
        <v>12799</v>
      </c>
      <c r="O2089" s="173"/>
      <c r="P2089" s="168">
        <f t="shared" si="1168"/>
        <v>2086</v>
      </c>
      <c r="Q2089" s="138">
        <f t="shared" si="1162"/>
        <v>12</v>
      </c>
      <c r="R2089" s="138">
        <f t="shared" si="1163"/>
        <v>24</v>
      </c>
      <c r="S2089" s="138">
        <f t="shared" si="1164"/>
        <v>36</v>
      </c>
      <c r="T2089" s="138">
        <f t="shared" si="1165"/>
        <v>48</v>
      </c>
      <c r="U2089" s="138">
        <f t="shared" si="1166"/>
        <v>60</v>
      </c>
      <c r="V2089" s="138" t="e">
        <f t="shared" si="1167"/>
        <v>#VALUE!</v>
      </c>
      <c r="W2089" s="158" t="str">
        <f t="shared" si="1144"/>
        <v>09:00 17:00</v>
      </c>
      <c r="X2089" s="159">
        <f>HLOOKUP(SEARCH("2",$M2089)-1,$Q$3:$V2089,$P2089+1,FALSE)</f>
        <v>12</v>
      </c>
      <c r="Y2089" s="160" t="str">
        <f t="shared" si="1145"/>
        <v>09:00 17:00|09:00 17:00|09:00 17:00|09:00 17:00|09:00 13:00</v>
      </c>
      <c r="Z2089" s="161" t="str">
        <f t="shared" si="1146"/>
        <v>09:00 17:00</v>
      </c>
      <c r="AA2089" s="158" t="str">
        <f t="shared" si="1147"/>
        <v>09:00 17:00</v>
      </c>
      <c r="AB2089" s="159">
        <f>HLOOKUP(SEARCH("3",$M2089)-1,$Q$3:$V2089,$P2089+1,FALSE)</f>
        <v>24</v>
      </c>
      <c r="AC2089" s="160" t="str">
        <f t="shared" si="1148"/>
        <v>09:00 17:00|09:00 17:00|09:00 17:00|09:00 13:00</v>
      </c>
      <c r="AD2089" s="161" t="str">
        <f t="shared" si="1149"/>
        <v>09:00 17:00</v>
      </c>
      <c r="AE2089" s="158" t="str">
        <f t="shared" si="1150"/>
        <v>09:00 17:00</v>
      </c>
      <c r="AF2089" s="159">
        <f>HLOOKUP(SEARCH("4",$M2089)-1,$Q$3:$V2089,$P2089+1,FALSE)</f>
        <v>36</v>
      </c>
      <c r="AG2089" s="161" t="str">
        <f t="shared" si="1151"/>
        <v>09:00 17:00|09:00 17:00|09:00 13:00</v>
      </c>
      <c r="AH2089" s="161" t="str">
        <f t="shared" si="1152"/>
        <v>09:00 17:00</v>
      </c>
      <c r="AI2089" s="158" t="str">
        <f t="shared" si="1153"/>
        <v>09:00 17:00</v>
      </c>
      <c r="AJ2089" s="159">
        <f>HLOOKUP(SEARCH("5",$M2089)-1,$Q$3:$V2089,$P2089+1,FALSE)</f>
        <v>48</v>
      </c>
      <c r="AK2089" s="161" t="str">
        <f t="shared" si="1154"/>
        <v>09:00 17:00|09:00 13:00</v>
      </c>
      <c r="AL2089" s="161" t="str">
        <f t="shared" si="1155"/>
        <v>09:00 17:00</v>
      </c>
      <c r="AM2089" s="158" t="str">
        <f t="shared" si="1156"/>
        <v>09:00 17:00</v>
      </c>
      <c r="AN2089" s="159">
        <f>HLOOKUP(SEARCH("6",$M2089)-1,$Q$3:$V2089,$P2089+1,FALSE)</f>
        <v>60</v>
      </c>
      <c r="AO2089" s="161" t="str">
        <f t="shared" si="1157"/>
        <v>09:00 13:00</v>
      </c>
      <c r="AP2089" s="161" t="e">
        <f t="shared" si="1158"/>
        <v>#VALUE!</v>
      </c>
      <c r="AQ2089" s="162" t="str">
        <f t="shared" si="1159"/>
        <v>09:00 13:00</v>
      </c>
      <c r="AR2089" s="163" t="e">
        <f>HLOOKUP(SEARCH("7",$M2089)-1,$Q$3:$V2089,$P2089+1,FALSE)</f>
        <v>#VALUE!</v>
      </c>
      <c r="AS2089" s="164" t="str">
        <f t="shared" si="1160"/>
        <v>выходной</v>
      </c>
      <c r="AT2089" s="142"/>
      <c r="AU2089" s="11" t="str">
        <f>IF(ISERROR(VLOOKUP(B2089,'РЕОРГ 2008'!$A:$B,2,FALSE)),"",VLOOKUP(B2089,'РЕОРГ 2008'!$A:$B,2,FALSE))</f>
        <v/>
      </c>
      <c r="AV2089" s="12" t="str">
        <f t="shared" si="1161"/>
        <v>Доп.офис №7507/017</v>
      </c>
      <c r="AW2089" s="31" t="e">
        <f>LEFT(#REF!,2)</f>
        <v>#REF!</v>
      </c>
      <c r="AX2089" s="12" t="str">
        <f t="shared" si="1139"/>
        <v>7507/017</v>
      </c>
      <c r="AZ2089" t="str">
        <f>IF(ISERROR(VLOOKUP(B2089,'РЕОРГ 01.08.2009'!$A:$B,2,FALSE)),"",VLOOKUP(B2089,'РЕОРГ 01.08.2009'!$A:$B,2,FALSE))</f>
        <v/>
      </c>
      <c r="BA2089" s="12" t="str">
        <f t="shared" si="1134"/>
        <v>Доп.офис №7507/017</v>
      </c>
      <c r="BB2089" t="e">
        <f>LEFT(#REF!,2)</f>
        <v>#REF!</v>
      </c>
      <c r="BC2089" s="12" t="str">
        <f t="shared" si="1140"/>
        <v>7507/017</v>
      </c>
      <c r="BE2089" t="str">
        <f>IF(ISERROR(VLOOKUP(B2089,'РЕОРГ 01.10.2009'!A:C,3,FALSE)),"",VLOOKUP(B2089,'РЕОРГ 01.10.2009'!A:C,3,FALSE))</f>
        <v/>
      </c>
      <c r="BF2089" s="12" t="str">
        <f t="shared" si="1135"/>
        <v>Доп.офис №7507/017</v>
      </c>
      <c r="BG2089" t="e">
        <f>LEFT(#REF!,2)</f>
        <v>#REF!</v>
      </c>
      <c r="BH2089" s="12" t="str">
        <f t="shared" si="1141"/>
        <v>7507/017</v>
      </c>
      <c r="BJ2089" t="str">
        <f>IF(ISERROR(VLOOKUP($B2089,'РЕОРГ 01.05.2010'!A:B,2,FALSE)),"",VLOOKUP($B2089,'РЕОРГ 01.05.2010'!A:B,2,FALSE))</f>
        <v/>
      </c>
      <c r="BK2089" s="12" t="str">
        <f t="shared" si="1136"/>
        <v>Доп.офис №7507/017</v>
      </c>
      <c r="BL2089" t="e">
        <f>LEFT(#REF!,2)</f>
        <v>#REF!</v>
      </c>
      <c r="BM2089" s="12" t="str">
        <f t="shared" si="1142"/>
        <v>7507/017</v>
      </c>
      <c r="BO2089" t="str">
        <f>IF(ISERROR(VLOOKUP($B2089,'РЕОРГ 01.08.2010'!A:B,2,FALSE)),"",VLOOKUP($B2089,'РЕОРГ 01.08.2010'!A:B,2,FALSE))</f>
        <v/>
      </c>
      <c r="BP2089" s="12" t="str">
        <f t="shared" si="1137"/>
        <v>Доп.офис №7507/017</v>
      </c>
      <c r="BQ2089" t="e">
        <f>LEFT(#REF!,2)</f>
        <v>#REF!</v>
      </c>
      <c r="BR2089" s="12" t="str">
        <f t="shared" si="1143"/>
        <v>7507/017</v>
      </c>
    </row>
    <row r="2090" spans="1:70" ht="12.75" customHeight="1">
      <c r="A2090" t="str">
        <f t="shared" si="1138"/>
        <v>7507/018</v>
      </c>
      <c r="B2090" s="133">
        <v>2450</v>
      </c>
      <c r="C2090" s="1" t="s">
        <v>2666</v>
      </c>
      <c r="D2090" s="32" t="s">
        <v>1931</v>
      </c>
      <c r="E2090" s="1" t="s">
        <v>2667</v>
      </c>
      <c r="F2090" s="1" t="s">
        <v>9306</v>
      </c>
      <c r="G2090" s="1" t="s">
        <v>2668</v>
      </c>
      <c r="H2090" s="1" t="s">
        <v>2669</v>
      </c>
      <c r="I2090" s="1" t="s">
        <v>11301</v>
      </c>
      <c r="J2090" s="1"/>
      <c r="K2090" s="1">
        <v>0.25</v>
      </c>
      <c r="L2090" s="32" t="s">
        <v>4049</v>
      </c>
      <c r="M2090" s="8" t="s">
        <v>11941</v>
      </c>
      <c r="N2090" s="2" t="s">
        <v>11953</v>
      </c>
      <c r="O2090" s="173"/>
      <c r="P2090" s="168">
        <f t="shared" si="1168"/>
        <v>2087</v>
      </c>
      <c r="Q2090" s="138">
        <f t="shared" si="1162"/>
        <v>12</v>
      </c>
      <c r="R2090" s="138" t="e">
        <f t="shared" si="1163"/>
        <v>#VALUE!</v>
      </c>
      <c r="S2090" s="138" t="e">
        <f t="shared" si="1164"/>
        <v>#VALUE!</v>
      </c>
      <c r="T2090" s="138" t="e">
        <f t="shared" si="1165"/>
        <v>#VALUE!</v>
      </c>
      <c r="U2090" s="138" t="e">
        <f t="shared" si="1166"/>
        <v>#VALUE!</v>
      </c>
      <c r="V2090" s="138" t="e">
        <f t="shared" si="1167"/>
        <v>#VALUE!</v>
      </c>
      <c r="W2090" s="158" t="str">
        <f t="shared" si="1144"/>
        <v>09:00 13:30</v>
      </c>
      <c r="X2090" s="159" t="e">
        <f>HLOOKUP(SEARCH("2",$M2090)-1,$Q$3:$V2090,$P2090+1,FALSE)</f>
        <v>#VALUE!</v>
      </c>
      <c r="Y2090" s="160" t="e">
        <f t="shared" si="1145"/>
        <v>#VALUE!</v>
      </c>
      <c r="Z2090" s="161" t="e">
        <f t="shared" si="1146"/>
        <v>#VALUE!</v>
      </c>
      <c r="AA2090" s="158" t="str">
        <f t="shared" si="1147"/>
        <v>выходной</v>
      </c>
      <c r="AB2090" s="159" t="e">
        <f>HLOOKUP(SEARCH("3",$M2090)-1,$Q$3:$V2090,$P2090+1,FALSE)</f>
        <v>#VALUE!</v>
      </c>
      <c r="AC2090" s="160" t="e">
        <f t="shared" si="1148"/>
        <v>#VALUE!</v>
      </c>
      <c r="AD2090" s="161" t="e">
        <f t="shared" si="1149"/>
        <v>#VALUE!</v>
      </c>
      <c r="AE2090" s="158" t="str">
        <f t="shared" si="1150"/>
        <v>выходной</v>
      </c>
      <c r="AF2090" s="159">
        <f>HLOOKUP(SEARCH("4",$M2090)-1,$Q$3:$V2090,$P2090+1,FALSE)</f>
        <v>12</v>
      </c>
      <c r="AG2090" s="161" t="str">
        <f t="shared" si="1151"/>
        <v>09:00 13:30</v>
      </c>
      <c r="AH2090" s="161" t="e">
        <f t="shared" si="1152"/>
        <v>#VALUE!</v>
      </c>
      <c r="AI2090" s="158" t="str">
        <f t="shared" si="1153"/>
        <v>09:00 13:30</v>
      </c>
      <c r="AJ2090" s="159" t="e">
        <f>HLOOKUP(SEARCH("5",$M2090)-1,$Q$3:$V2090,$P2090+1,FALSE)</f>
        <v>#VALUE!</v>
      </c>
      <c r="AK2090" s="161" t="e">
        <f t="shared" si="1154"/>
        <v>#VALUE!</v>
      </c>
      <c r="AL2090" s="161" t="e">
        <f t="shared" si="1155"/>
        <v>#VALUE!</v>
      </c>
      <c r="AM2090" s="158" t="str">
        <f t="shared" si="1156"/>
        <v>выходной</v>
      </c>
      <c r="AN2090" s="159" t="e">
        <f>HLOOKUP(SEARCH("6",$M2090)-1,$Q$3:$V2090,$P2090+1,FALSE)</f>
        <v>#VALUE!</v>
      </c>
      <c r="AO2090" s="161" t="e">
        <f t="shared" si="1157"/>
        <v>#VALUE!</v>
      </c>
      <c r="AP2090" s="161" t="e">
        <f t="shared" si="1158"/>
        <v>#VALUE!</v>
      </c>
      <c r="AQ2090" s="162" t="str">
        <f t="shared" si="1159"/>
        <v>выходной</v>
      </c>
      <c r="AR2090" s="163" t="e">
        <f>HLOOKUP(SEARCH("7",$M2090)-1,$Q$3:$V2090,$P2090+1,FALSE)</f>
        <v>#VALUE!</v>
      </c>
      <c r="AS2090" s="164" t="str">
        <f t="shared" si="1160"/>
        <v>выходной</v>
      </c>
      <c r="AT2090" s="142"/>
      <c r="AU2090" s="11" t="str">
        <f>IF(ISERROR(VLOOKUP(B2090,'РЕОРГ 2008'!$A:$B,2,FALSE)),"",VLOOKUP(B2090,'РЕОРГ 2008'!$A:$B,2,FALSE))</f>
        <v/>
      </c>
      <c r="AV2090" s="12" t="str">
        <f t="shared" si="1161"/>
        <v>Опер.касса №7507/018</v>
      </c>
      <c r="AW2090" s="31" t="e">
        <f>LEFT(#REF!,2)</f>
        <v>#REF!</v>
      </c>
      <c r="AX2090" s="12" t="str">
        <f t="shared" si="1139"/>
        <v>7507/018</v>
      </c>
      <c r="AZ2090" t="str">
        <f>IF(ISERROR(VLOOKUP(B2090,'РЕОРГ 01.08.2009'!$A:$B,2,FALSE)),"",VLOOKUP(B2090,'РЕОРГ 01.08.2009'!$A:$B,2,FALSE))</f>
        <v/>
      </c>
      <c r="BA2090" s="12" t="str">
        <f t="shared" si="1134"/>
        <v>Опер.касса №7507/018</v>
      </c>
      <c r="BB2090" t="e">
        <f>LEFT(#REF!,2)</f>
        <v>#REF!</v>
      </c>
      <c r="BC2090" s="12" t="str">
        <f t="shared" si="1140"/>
        <v>7507/018</v>
      </c>
      <c r="BE2090" t="str">
        <f>IF(ISERROR(VLOOKUP(B2090,'РЕОРГ 01.10.2009'!A:C,3,FALSE)),"",VLOOKUP(B2090,'РЕОРГ 01.10.2009'!A:C,3,FALSE))</f>
        <v/>
      </c>
      <c r="BF2090" s="12" t="str">
        <f t="shared" si="1135"/>
        <v>Опер.касса №7507/018</v>
      </c>
      <c r="BG2090" t="e">
        <f>LEFT(#REF!,2)</f>
        <v>#REF!</v>
      </c>
      <c r="BH2090" s="12" t="str">
        <f t="shared" si="1141"/>
        <v>7507/018</v>
      </c>
      <c r="BJ2090" t="str">
        <f>IF(ISERROR(VLOOKUP($B2090,'РЕОРГ 01.05.2010'!A:B,2,FALSE)),"",VLOOKUP($B2090,'РЕОРГ 01.05.2010'!A:B,2,FALSE))</f>
        <v/>
      </c>
      <c r="BK2090" s="12" t="str">
        <f t="shared" si="1136"/>
        <v>Опер.касса №7507/018</v>
      </c>
      <c r="BL2090" t="e">
        <f>LEFT(#REF!,2)</f>
        <v>#REF!</v>
      </c>
      <c r="BM2090" s="12" t="str">
        <f t="shared" si="1142"/>
        <v>7507/018</v>
      </c>
      <c r="BO2090" t="str">
        <f>IF(ISERROR(VLOOKUP($B2090,'РЕОРГ 01.08.2010'!A:B,2,FALSE)),"",VLOOKUP($B2090,'РЕОРГ 01.08.2010'!A:B,2,FALSE))</f>
        <v/>
      </c>
      <c r="BP2090" s="12" t="str">
        <f t="shared" si="1137"/>
        <v>Опер.касса №7507/018</v>
      </c>
      <c r="BQ2090" t="e">
        <f>LEFT(#REF!,2)</f>
        <v>#REF!</v>
      </c>
      <c r="BR2090" s="12" t="str">
        <f t="shared" si="1143"/>
        <v>7507/018</v>
      </c>
    </row>
    <row r="2091" spans="1:70" ht="12.75" customHeight="1">
      <c r="A2091" t="str">
        <f t="shared" si="1138"/>
        <v>7507/019</v>
      </c>
      <c r="B2091" s="133">
        <v>2451</v>
      </c>
      <c r="C2091" s="1" t="s">
        <v>2670</v>
      </c>
      <c r="D2091" s="32" t="s">
        <v>1931</v>
      </c>
      <c r="E2091" s="1" t="s">
        <v>2671</v>
      </c>
      <c r="F2091" s="1" t="s">
        <v>9306</v>
      </c>
      <c r="G2091" s="1" t="s">
        <v>2672</v>
      </c>
      <c r="H2091" s="1" t="s">
        <v>2673</v>
      </c>
      <c r="I2091" s="1" t="s">
        <v>2652</v>
      </c>
      <c r="J2091" s="1"/>
      <c r="K2091" s="1">
        <v>0.25</v>
      </c>
      <c r="L2091" s="32" t="s">
        <v>4049</v>
      </c>
      <c r="M2091" s="8" t="s">
        <v>11929</v>
      </c>
      <c r="N2091" s="2" t="s">
        <v>11953</v>
      </c>
      <c r="O2091" s="173"/>
      <c r="P2091" s="168">
        <f t="shared" si="1168"/>
        <v>2088</v>
      </c>
      <c r="Q2091" s="138">
        <f t="shared" si="1162"/>
        <v>12</v>
      </c>
      <c r="R2091" s="138" t="e">
        <f t="shared" si="1163"/>
        <v>#VALUE!</v>
      </c>
      <c r="S2091" s="138" t="e">
        <f t="shared" si="1164"/>
        <v>#VALUE!</v>
      </c>
      <c r="T2091" s="138" t="e">
        <f t="shared" si="1165"/>
        <v>#VALUE!</v>
      </c>
      <c r="U2091" s="138" t="e">
        <f t="shared" si="1166"/>
        <v>#VALUE!</v>
      </c>
      <c r="V2091" s="138" t="e">
        <f t="shared" si="1167"/>
        <v>#VALUE!</v>
      </c>
      <c r="W2091" s="158" t="str">
        <f t="shared" si="1144"/>
        <v>09:00 13:30</v>
      </c>
      <c r="X2091" s="159" t="e">
        <f>HLOOKUP(SEARCH("2",$M2091)-1,$Q$3:$V2091,$P2091+1,FALSE)</f>
        <v>#VALUE!</v>
      </c>
      <c r="Y2091" s="160" t="e">
        <f t="shared" si="1145"/>
        <v>#VALUE!</v>
      </c>
      <c r="Z2091" s="161" t="e">
        <f t="shared" si="1146"/>
        <v>#VALUE!</v>
      </c>
      <c r="AA2091" s="158" t="str">
        <f t="shared" si="1147"/>
        <v>выходной</v>
      </c>
      <c r="AB2091" s="159">
        <f>HLOOKUP(SEARCH("3",$M2091)-1,$Q$3:$V2091,$P2091+1,FALSE)</f>
        <v>12</v>
      </c>
      <c r="AC2091" s="160" t="str">
        <f t="shared" si="1148"/>
        <v>09:00 13:30</v>
      </c>
      <c r="AD2091" s="161" t="e">
        <f t="shared" si="1149"/>
        <v>#VALUE!</v>
      </c>
      <c r="AE2091" s="158" t="str">
        <f t="shared" si="1150"/>
        <v>09:00 13:30</v>
      </c>
      <c r="AF2091" s="159" t="e">
        <f>HLOOKUP(SEARCH("4",$M2091)-1,$Q$3:$V2091,$P2091+1,FALSE)</f>
        <v>#VALUE!</v>
      </c>
      <c r="AG2091" s="161" t="e">
        <f t="shared" si="1151"/>
        <v>#VALUE!</v>
      </c>
      <c r="AH2091" s="161" t="e">
        <f t="shared" si="1152"/>
        <v>#VALUE!</v>
      </c>
      <c r="AI2091" s="158" t="str">
        <f t="shared" si="1153"/>
        <v>выходной</v>
      </c>
      <c r="AJ2091" s="159" t="e">
        <f>HLOOKUP(SEARCH("5",$M2091)-1,$Q$3:$V2091,$P2091+1,FALSE)</f>
        <v>#VALUE!</v>
      </c>
      <c r="AK2091" s="161" t="e">
        <f t="shared" si="1154"/>
        <v>#VALUE!</v>
      </c>
      <c r="AL2091" s="161" t="e">
        <f t="shared" si="1155"/>
        <v>#VALUE!</v>
      </c>
      <c r="AM2091" s="158" t="str">
        <f t="shared" si="1156"/>
        <v>выходной</v>
      </c>
      <c r="AN2091" s="159" t="e">
        <f>HLOOKUP(SEARCH("6",$M2091)-1,$Q$3:$V2091,$P2091+1,FALSE)</f>
        <v>#VALUE!</v>
      </c>
      <c r="AO2091" s="161" t="e">
        <f t="shared" si="1157"/>
        <v>#VALUE!</v>
      </c>
      <c r="AP2091" s="161" t="e">
        <f t="shared" si="1158"/>
        <v>#VALUE!</v>
      </c>
      <c r="AQ2091" s="162" t="str">
        <f t="shared" si="1159"/>
        <v>выходной</v>
      </c>
      <c r="AR2091" s="163" t="e">
        <f>HLOOKUP(SEARCH("7",$M2091)-1,$Q$3:$V2091,$P2091+1,FALSE)</f>
        <v>#VALUE!</v>
      </c>
      <c r="AS2091" s="164" t="str">
        <f t="shared" si="1160"/>
        <v>выходной</v>
      </c>
      <c r="AT2091" s="142"/>
      <c r="AU2091" s="11" t="str">
        <f>IF(ISERROR(VLOOKUP(B2091,'РЕОРГ 2008'!$A:$B,2,FALSE)),"",VLOOKUP(B2091,'РЕОРГ 2008'!$A:$B,2,FALSE))</f>
        <v/>
      </c>
      <c r="AV2091" s="12" t="str">
        <f t="shared" si="1161"/>
        <v>Опер.касса №7507/019</v>
      </c>
      <c r="AW2091" s="31" t="e">
        <f>LEFT(#REF!,2)</f>
        <v>#REF!</v>
      </c>
      <c r="AX2091" s="12" t="str">
        <f t="shared" si="1139"/>
        <v>7507/019</v>
      </c>
      <c r="AZ2091" t="str">
        <f>IF(ISERROR(VLOOKUP(B2091,'РЕОРГ 01.08.2009'!$A:$B,2,FALSE)),"",VLOOKUP(B2091,'РЕОРГ 01.08.2009'!$A:$B,2,FALSE))</f>
        <v/>
      </c>
      <c r="BA2091" s="12" t="str">
        <f t="shared" si="1134"/>
        <v>Опер.касса №7507/019</v>
      </c>
      <c r="BB2091" t="e">
        <f>LEFT(#REF!,2)</f>
        <v>#REF!</v>
      </c>
      <c r="BC2091" s="12" t="str">
        <f t="shared" si="1140"/>
        <v>7507/019</v>
      </c>
      <c r="BE2091" t="str">
        <f>IF(ISERROR(VLOOKUP(B2091,'РЕОРГ 01.10.2009'!A:C,3,FALSE)),"",VLOOKUP(B2091,'РЕОРГ 01.10.2009'!A:C,3,FALSE))</f>
        <v/>
      </c>
      <c r="BF2091" s="12" t="str">
        <f t="shared" si="1135"/>
        <v>Опер.касса №7507/019</v>
      </c>
      <c r="BG2091" t="e">
        <f>LEFT(#REF!,2)</f>
        <v>#REF!</v>
      </c>
      <c r="BH2091" s="12" t="str">
        <f t="shared" si="1141"/>
        <v>7507/019</v>
      </c>
      <c r="BJ2091" t="str">
        <f>IF(ISERROR(VLOOKUP($B2091,'РЕОРГ 01.05.2010'!A:B,2,FALSE)),"",VLOOKUP($B2091,'РЕОРГ 01.05.2010'!A:B,2,FALSE))</f>
        <v/>
      </c>
      <c r="BK2091" s="12" t="str">
        <f t="shared" si="1136"/>
        <v>Опер.касса №7507/019</v>
      </c>
      <c r="BL2091" t="e">
        <f>LEFT(#REF!,2)</f>
        <v>#REF!</v>
      </c>
      <c r="BM2091" s="12" t="str">
        <f t="shared" si="1142"/>
        <v>7507/019</v>
      </c>
      <c r="BO2091" t="str">
        <f>IF(ISERROR(VLOOKUP($B2091,'РЕОРГ 01.08.2010'!A:B,2,FALSE)),"",VLOOKUP($B2091,'РЕОРГ 01.08.2010'!A:B,2,FALSE))</f>
        <v/>
      </c>
      <c r="BP2091" s="12" t="str">
        <f t="shared" si="1137"/>
        <v>Опер.касса №7507/019</v>
      </c>
      <c r="BQ2091" t="e">
        <f>LEFT(#REF!,2)</f>
        <v>#REF!</v>
      </c>
      <c r="BR2091" s="12" t="str">
        <f t="shared" si="1143"/>
        <v>7507/019</v>
      </c>
    </row>
    <row r="2092" spans="1:70" ht="12.75" customHeight="1">
      <c r="A2092" t="str">
        <f t="shared" si="1138"/>
        <v>7507/02</v>
      </c>
      <c r="B2092" s="133">
        <v>2452</v>
      </c>
      <c r="C2092" s="1" t="s">
        <v>2674</v>
      </c>
      <c r="D2092" s="32" t="s">
        <v>1931</v>
      </c>
      <c r="E2092" s="1" t="s">
        <v>2675</v>
      </c>
      <c r="F2092" s="1" t="s">
        <v>9306</v>
      </c>
      <c r="G2092" s="1" t="s">
        <v>2676</v>
      </c>
      <c r="H2092" s="1" t="s">
        <v>2677</v>
      </c>
      <c r="I2092" s="1" t="s">
        <v>4144</v>
      </c>
      <c r="J2092" s="1"/>
      <c r="K2092" s="1">
        <v>0.25</v>
      </c>
      <c r="L2092" s="32" t="s">
        <v>4049</v>
      </c>
      <c r="M2092" s="8" t="s">
        <v>11929</v>
      </c>
      <c r="N2092" s="2" t="s">
        <v>11953</v>
      </c>
      <c r="O2092" s="173"/>
      <c r="P2092" s="168">
        <f t="shared" si="1168"/>
        <v>2089</v>
      </c>
      <c r="Q2092" s="138">
        <f t="shared" si="1162"/>
        <v>12</v>
      </c>
      <c r="R2092" s="138" t="e">
        <f t="shared" si="1163"/>
        <v>#VALUE!</v>
      </c>
      <c r="S2092" s="138" t="e">
        <f t="shared" si="1164"/>
        <v>#VALUE!</v>
      </c>
      <c r="T2092" s="138" t="e">
        <f t="shared" si="1165"/>
        <v>#VALUE!</v>
      </c>
      <c r="U2092" s="138" t="e">
        <f t="shared" si="1166"/>
        <v>#VALUE!</v>
      </c>
      <c r="V2092" s="138" t="e">
        <f t="shared" si="1167"/>
        <v>#VALUE!</v>
      </c>
      <c r="W2092" s="158" t="str">
        <f t="shared" si="1144"/>
        <v>09:00 13:30</v>
      </c>
      <c r="X2092" s="159" t="e">
        <f>HLOOKUP(SEARCH("2",$M2092)-1,$Q$3:$V2092,$P2092+1,FALSE)</f>
        <v>#VALUE!</v>
      </c>
      <c r="Y2092" s="160" t="e">
        <f t="shared" si="1145"/>
        <v>#VALUE!</v>
      </c>
      <c r="Z2092" s="161" t="e">
        <f t="shared" si="1146"/>
        <v>#VALUE!</v>
      </c>
      <c r="AA2092" s="158" t="str">
        <f t="shared" si="1147"/>
        <v>выходной</v>
      </c>
      <c r="AB2092" s="159">
        <f>HLOOKUP(SEARCH("3",$M2092)-1,$Q$3:$V2092,$P2092+1,FALSE)</f>
        <v>12</v>
      </c>
      <c r="AC2092" s="160" t="str">
        <f t="shared" si="1148"/>
        <v>09:00 13:30</v>
      </c>
      <c r="AD2092" s="161" t="e">
        <f t="shared" si="1149"/>
        <v>#VALUE!</v>
      </c>
      <c r="AE2092" s="158" t="str">
        <f t="shared" si="1150"/>
        <v>09:00 13:30</v>
      </c>
      <c r="AF2092" s="159" t="e">
        <f>HLOOKUP(SEARCH("4",$M2092)-1,$Q$3:$V2092,$P2092+1,FALSE)</f>
        <v>#VALUE!</v>
      </c>
      <c r="AG2092" s="161" t="e">
        <f t="shared" si="1151"/>
        <v>#VALUE!</v>
      </c>
      <c r="AH2092" s="161" t="e">
        <f t="shared" si="1152"/>
        <v>#VALUE!</v>
      </c>
      <c r="AI2092" s="158" t="str">
        <f t="shared" si="1153"/>
        <v>выходной</v>
      </c>
      <c r="AJ2092" s="159" t="e">
        <f>HLOOKUP(SEARCH("5",$M2092)-1,$Q$3:$V2092,$P2092+1,FALSE)</f>
        <v>#VALUE!</v>
      </c>
      <c r="AK2092" s="161" t="e">
        <f t="shared" si="1154"/>
        <v>#VALUE!</v>
      </c>
      <c r="AL2092" s="161" t="e">
        <f t="shared" si="1155"/>
        <v>#VALUE!</v>
      </c>
      <c r="AM2092" s="158" t="str">
        <f t="shared" si="1156"/>
        <v>выходной</v>
      </c>
      <c r="AN2092" s="159" t="e">
        <f>HLOOKUP(SEARCH("6",$M2092)-1,$Q$3:$V2092,$P2092+1,FALSE)</f>
        <v>#VALUE!</v>
      </c>
      <c r="AO2092" s="161" t="e">
        <f t="shared" si="1157"/>
        <v>#VALUE!</v>
      </c>
      <c r="AP2092" s="161" t="e">
        <f t="shared" si="1158"/>
        <v>#VALUE!</v>
      </c>
      <c r="AQ2092" s="162" t="str">
        <f t="shared" si="1159"/>
        <v>выходной</v>
      </c>
      <c r="AR2092" s="163" t="e">
        <f>HLOOKUP(SEARCH("7",$M2092)-1,$Q$3:$V2092,$P2092+1,FALSE)</f>
        <v>#VALUE!</v>
      </c>
      <c r="AS2092" s="164" t="str">
        <f t="shared" si="1160"/>
        <v>выходной</v>
      </c>
      <c r="AT2092" s="142"/>
      <c r="AU2092" s="11" t="str">
        <f>IF(ISERROR(VLOOKUP(B2092,'РЕОРГ 2008'!$A:$B,2,FALSE)),"",VLOOKUP(B2092,'РЕОРГ 2008'!$A:$B,2,FALSE))</f>
        <v/>
      </c>
      <c r="AV2092" s="12" t="str">
        <f t="shared" si="1161"/>
        <v>Опер.касса №7507/02</v>
      </c>
      <c r="AW2092" s="31" t="e">
        <f>LEFT(#REF!,2)</f>
        <v>#REF!</v>
      </c>
      <c r="AX2092" s="12" t="str">
        <f t="shared" si="1139"/>
        <v>7507/02</v>
      </c>
      <c r="AZ2092" t="str">
        <f>IF(ISERROR(VLOOKUP(B2092,'РЕОРГ 01.08.2009'!$A:$B,2,FALSE)),"",VLOOKUP(B2092,'РЕОРГ 01.08.2009'!$A:$B,2,FALSE))</f>
        <v/>
      </c>
      <c r="BA2092" s="12" t="str">
        <f t="shared" si="1134"/>
        <v>Опер.касса №7507/02</v>
      </c>
      <c r="BB2092" t="e">
        <f>LEFT(#REF!,2)</f>
        <v>#REF!</v>
      </c>
      <c r="BC2092" s="12" t="str">
        <f t="shared" si="1140"/>
        <v>7507/02</v>
      </c>
      <c r="BE2092" t="str">
        <f>IF(ISERROR(VLOOKUP(B2092,'РЕОРГ 01.10.2009'!A:C,3,FALSE)),"",VLOOKUP(B2092,'РЕОРГ 01.10.2009'!A:C,3,FALSE))</f>
        <v/>
      </c>
      <c r="BF2092" s="12" t="str">
        <f t="shared" si="1135"/>
        <v>Опер.касса №7507/02</v>
      </c>
      <c r="BG2092" t="e">
        <f>LEFT(#REF!,2)</f>
        <v>#REF!</v>
      </c>
      <c r="BH2092" s="12" t="str">
        <f t="shared" si="1141"/>
        <v>7507/02</v>
      </c>
      <c r="BJ2092" t="str">
        <f>IF(ISERROR(VLOOKUP($B2092,'РЕОРГ 01.05.2010'!A:B,2,FALSE)),"",VLOOKUP($B2092,'РЕОРГ 01.05.2010'!A:B,2,FALSE))</f>
        <v/>
      </c>
      <c r="BK2092" s="12" t="str">
        <f t="shared" si="1136"/>
        <v>Опер.касса №7507/02</v>
      </c>
      <c r="BL2092" t="e">
        <f>LEFT(#REF!,2)</f>
        <v>#REF!</v>
      </c>
      <c r="BM2092" s="12" t="str">
        <f t="shared" si="1142"/>
        <v>7507/02</v>
      </c>
      <c r="BO2092" t="str">
        <f>IF(ISERROR(VLOOKUP($B2092,'РЕОРГ 01.08.2010'!A:B,2,FALSE)),"",VLOOKUP($B2092,'РЕОРГ 01.08.2010'!A:B,2,FALSE))</f>
        <v/>
      </c>
      <c r="BP2092" s="12" t="str">
        <f t="shared" si="1137"/>
        <v>Опер.касса №7507/02</v>
      </c>
      <c r="BQ2092" t="e">
        <f>LEFT(#REF!,2)</f>
        <v>#REF!</v>
      </c>
      <c r="BR2092" s="12" t="str">
        <f t="shared" si="1143"/>
        <v>7507/02</v>
      </c>
    </row>
    <row r="2093" spans="1:70" ht="12.75" customHeight="1">
      <c r="A2093" t="str">
        <f t="shared" si="1138"/>
        <v>7507/03</v>
      </c>
      <c r="B2093" s="133">
        <v>2453</v>
      </c>
      <c r="C2093" s="1" t="s">
        <v>2678</v>
      </c>
      <c r="D2093" s="32" t="s">
        <v>1931</v>
      </c>
      <c r="E2093" s="1" t="s">
        <v>2679</v>
      </c>
      <c r="F2093" s="1" t="s">
        <v>9306</v>
      </c>
      <c r="G2093" s="1" t="s">
        <v>2680</v>
      </c>
      <c r="H2093" s="1" t="s">
        <v>2681</v>
      </c>
      <c r="I2093" s="1" t="s">
        <v>2682</v>
      </c>
      <c r="J2093" s="1"/>
      <c r="K2093" s="1">
        <v>0.25</v>
      </c>
      <c r="L2093" s="32" t="s">
        <v>4049</v>
      </c>
      <c r="M2093" s="8" t="s">
        <v>11929</v>
      </c>
      <c r="N2093" s="2" t="s">
        <v>11953</v>
      </c>
      <c r="O2093" s="173"/>
      <c r="P2093" s="168">
        <f t="shared" si="1168"/>
        <v>2090</v>
      </c>
      <c r="Q2093" s="138">
        <f t="shared" si="1162"/>
        <v>12</v>
      </c>
      <c r="R2093" s="138" t="e">
        <f t="shared" si="1163"/>
        <v>#VALUE!</v>
      </c>
      <c r="S2093" s="138" t="e">
        <f t="shared" si="1164"/>
        <v>#VALUE!</v>
      </c>
      <c r="T2093" s="138" t="e">
        <f t="shared" si="1165"/>
        <v>#VALUE!</v>
      </c>
      <c r="U2093" s="138" t="e">
        <f t="shared" si="1166"/>
        <v>#VALUE!</v>
      </c>
      <c r="V2093" s="138" t="e">
        <f t="shared" si="1167"/>
        <v>#VALUE!</v>
      </c>
      <c r="W2093" s="158" t="str">
        <f t="shared" si="1144"/>
        <v>09:00 13:30</v>
      </c>
      <c r="X2093" s="159" t="e">
        <f>HLOOKUP(SEARCH("2",$M2093)-1,$Q$3:$V2093,$P2093+1,FALSE)</f>
        <v>#VALUE!</v>
      </c>
      <c r="Y2093" s="160" t="e">
        <f t="shared" si="1145"/>
        <v>#VALUE!</v>
      </c>
      <c r="Z2093" s="161" t="e">
        <f t="shared" si="1146"/>
        <v>#VALUE!</v>
      </c>
      <c r="AA2093" s="158" t="str">
        <f t="shared" si="1147"/>
        <v>выходной</v>
      </c>
      <c r="AB2093" s="159">
        <f>HLOOKUP(SEARCH("3",$M2093)-1,$Q$3:$V2093,$P2093+1,FALSE)</f>
        <v>12</v>
      </c>
      <c r="AC2093" s="160" t="str">
        <f t="shared" si="1148"/>
        <v>09:00 13:30</v>
      </c>
      <c r="AD2093" s="161" t="e">
        <f t="shared" si="1149"/>
        <v>#VALUE!</v>
      </c>
      <c r="AE2093" s="158" t="str">
        <f t="shared" si="1150"/>
        <v>09:00 13:30</v>
      </c>
      <c r="AF2093" s="159" t="e">
        <f>HLOOKUP(SEARCH("4",$M2093)-1,$Q$3:$V2093,$P2093+1,FALSE)</f>
        <v>#VALUE!</v>
      </c>
      <c r="AG2093" s="161" t="e">
        <f t="shared" si="1151"/>
        <v>#VALUE!</v>
      </c>
      <c r="AH2093" s="161" t="e">
        <f t="shared" si="1152"/>
        <v>#VALUE!</v>
      </c>
      <c r="AI2093" s="158" t="str">
        <f t="shared" si="1153"/>
        <v>выходной</v>
      </c>
      <c r="AJ2093" s="159" t="e">
        <f>HLOOKUP(SEARCH("5",$M2093)-1,$Q$3:$V2093,$P2093+1,FALSE)</f>
        <v>#VALUE!</v>
      </c>
      <c r="AK2093" s="161" t="e">
        <f t="shared" si="1154"/>
        <v>#VALUE!</v>
      </c>
      <c r="AL2093" s="161" t="e">
        <f t="shared" si="1155"/>
        <v>#VALUE!</v>
      </c>
      <c r="AM2093" s="158" t="str">
        <f t="shared" si="1156"/>
        <v>выходной</v>
      </c>
      <c r="AN2093" s="159" t="e">
        <f>HLOOKUP(SEARCH("6",$M2093)-1,$Q$3:$V2093,$P2093+1,FALSE)</f>
        <v>#VALUE!</v>
      </c>
      <c r="AO2093" s="161" t="e">
        <f t="shared" si="1157"/>
        <v>#VALUE!</v>
      </c>
      <c r="AP2093" s="161" t="e">
        <f t="shared" si="1158"/>
        <v>#VALUE!</v>
      </c>
      <c r="AQ2093" s="162" t="str">
        <f t="shared" si="1159"/>
        <v>выходной</v>
      </c>
      <c r="AR2093" s="163" t="e">
        <f>HLOOKUP(SEARCH("7",$M2093)-1,$Q$3:$V2093,$P2093+1,FALSE)</f>
        <v>#VALUE!</v>
      </c>
      <c r="AS2093" s="164" t="str">
        <f t="shared" si="1160"/>
        <v>выходной</v>
      </c>
      <c r="AT2093" s="142"/>
      <c r="AU2093" s="11" t="str">
        <f>IF(ISERROR(VLOOKUP(B2093,'РЕОРГ 2008'!$A:$B,2,FALSE)),"",VLOOKUP(B2093,'РЕОРГ 2008'!$A:$B,2,FALSE))</f>
        <v/>
      </c>
      <c r="AV2093" s="12" t="str">
        <f t="shared" si="1161"/>
        <v>Опер.касса №7507/03</v>
      </c>
      <c r="AW2093" s="31" t="e">
        <f>LEFT(#REF!,2)</f>
        <v>#REF!</v>
      </c>
      <c r="AX2093" s="12" t="str">
        <f t="shared" si="1139"/>
        <v>7507/03</v>
      </c>
      <c r="AZ2093" t="str">
        <f>IF(ISERROR(VLOOKUP(B2093,'РЕОРГ 01.08.2009'!$A:$B,2,FALSE)),"",VLOOKUP(B2093,'РЕОРГ 01.08.2009'!$A:$B,2,FALSE))</f>
        <v/>
      </c>
      <c r="BA2093" s="12" t="str">
        <f t="shared" si="1134"/>
        <v>Опер.касса №7507/03</v>
      </c>
      <c r="BB2093" t="e">
        <f>LEFT(#REF!,2)</f>
        <v>#REF!</v>
      </c>
      <c r="BC2093" s="12" t="str">
        <f t="shared" si="1140"/>
        <v>7507/03</v>
      </c>
      <c r="BE2093" t="str">
        <f>IF(ISERROR(VLOOKUP(B2093,'РЕОРГ 01.10.2009'!A:C,3,FALSE)),"",VLOOKUP(B2093,'РЕОРГ 01.10.2009'!A:C,3,FALSE))</f>
        <v/>
      </c>
      <c r="BF2093" s="12" t="str">
        <f t="shared" si="1135"/>
        <v>Опер.касса №7507/03</v>
      </c>
      <c r="BG2093" t="e">
        <f>LEFT(#REF!,2)</f>
        <v>#REF!</v>
      </c>
      <c r="BH2093" s="12" t="str">
        <f t="shared" si="1141"/>
        <v>7507/03</v>
      </c>
      <c r="BJ2093" t="str">
        <f>IF(ISERROR(VLOOKUP($B2093,'РЕОРГ 01.05.2010'!A:B,2,FALSE)),"",VLOOKUP($B2093,'РЕОРГ 01.05.2010'!A:B,2,FALSE))</f>
        <v/>
      </c>
      <c r="BK2093" s="12" t="str">
        <f t="shared" si="1136"/>
        <v>Опер.касса №7507/03</v>
      </c>
      <c r="BL2093" t="e">
        <f>LEFT(#REF!,2)</f>
        <v>#REF!</v>
      </c>
      <c r="BM2093" s="12" t="str">
        <f t="shared" si="1142"/>
        <v>7507/03</v>
      </c>
      <c r="BO2093" t="str">
        <f>IF(ISERROR(VLOOKUP($B2093,'РЕОРГ 01.08.2010'!A:B,2,FALSE)),"",VLOOKUP($B2093,'РЕОРГ 01.08.2010'!A:B,2,FALSE))</f>
        <v/>
      </c>
      <c r="BP2093" s="12" t="str">
        <f t="shared" si="1137"/>
        <v>Опер.касса №7507/03</v>
      </c>
      <c r="BQ2093" t="e">
        <f>LEFT(#REF!,2)</f>
        <v>#REF!</v>
      </c>
      <c r="BR2093" s="12" t="str">
        <f t="shared" si="1143"/>
        <v>7507/03</v>
      </c>
    </row>
    <row r="2094" spans="1:70" ht="12.75" customHeight="1">
      <c r="A2094" t="str">
        <f t="shared" si="1138"/>
        <v>7507/040</v>
      </c>
      <c r="B2094" s="133">
        <v>2455</v>
      </c>
      <c r="C2094" s="1" t="s">
        <v>2683</v>
      </c>
      <c r="D2094" s="32" t="s">
        <v>1931</v>
      </c>
      <c r="E2094" s="1" t="s">
        <v>2684</v>
      </c>
      <c r="F2094" s="1" t="s">
        <v>9306</v>
      </c>
      <c r="G2094" s="1" t="s">
        <v>2685</v>
      </c>
      <c r="H2094" s="1" t="s">
        <v>2686</v>
      </c>
      <c r="I2094" s="1" t="s">
        <v>2687</v>
      </c>
      <c r="J2094" s="1"/>
      <c r="K2094" s="1">
        <v>0.15</v>
      </c>
      <c r="L2094" s="32" t="s">
        <v>4049</v>
      </c>
      <c r="M2094" s="8" t="s">
        <v>11789</v>
      </c>
      <c r="N2094" s="2" t="s">
        <v>12780</v>
      </c>
      <c r="O2094" s="173"/>
      <c r="P2094" s="168">
        <f t="shared" si="1168"/>
        <v>2091</v>
      </c>
      <c r="Q2094" s="138" t="e">
        <f t="shared" si="1162"/>
        <v>#VALUE!</v>
      </c>
      <c r="R2094" s="138" t="e">
        <f t="shared" si="1163"/>
        <v>#VALUE!</v>
      </c>
      <c r="S2094" s="138" t="e">
        <f t="shared" si="1164"/>
        <v>#VALUE!</v>
      </c>
      <c r="T2094" s="138" t="e">
        <f t="shared" si="1165"/>
        <v>#VALUE!</v>
      </c>
      <c r="U2094" s="138" t="e">
        <f t="shared" si="1166"/>
        <v>#VALUE!</v>
      </c>
      <c r="V2094" s="138" t="e">
        <f t="shared" si="1167"/>
        <v>#VALUE!</v>
      </c>
      <c r="W2094" s="158" t="str">
        <f t="shared" si="1144"/>
        <v>09:00 14:30</v>
      </c>
      <c r="X2094" s="159" t="e">
        <f>HLOOKUP(SEARCH("2",$M2094)-1,$Q$3:$V2094,$P2094+1,FALSE)</f>
        <v>#VALUE!</v>
      </c>
      <c r="Y2094" s="160" t="e">
        <f t="shared" si="1145"/>
        <v>#VALUE!</v>
      </c>
      <c r="Z2094" s="161" t="e">
        <f t="shared" si="1146"/>
        <v>#VALUE!</v>
      </c>
      <c r="AA2094" s="158" t="str">
        <f t="shared" si="1147"/>
        <v>выходной</v>
      </c>
      <c r="AB2094" s="159" t="e">
        <f>HLOOKUP(SEARCH("3",$M2094)-1,$Q$3:$V2094,$P2094+1,FALSE)</f>
        <v>#VALUE!</v>
      </c>
      <c r="AC2094" s="160" t="e">
        <f t="shared" si="1148"/>
        <v>#VALUE!</v>
      </c>
      <c r="AD2094" s="161" t="e">
        <f t="shared" si="1149"/>
        <v>#VALUE!</v>
      </c>
      <c r="AE2094" s="158" t="str">
        <f t="shared" si="1150"/>
        <v>выходной</v>
      </c>
      <c r="AF2094" s="159" t="e">
        <f>HLOOKUP(SEARCH("4",$M2094)-1,$Q$3:$V2094,$P2094+1,FALSE)</f>
        <v>#VALUE!</v>
      </c>
      <c r="AG2094" s="161" t="e">
        <f t="shared" si="1151"/>
        <v>#VALUE!</v>
      </c>
      <c r="AH2094" s="161" t="e">
        <f t="shared" si="1152"/>
        <v>#VALUE!</v>
      </c>
      <c r="AI2094" s="158" t="str">
        <f t="shared" si="1153"/>
        <v>выходной</v>
      </c>
      <c r="AJ2094" s="159" t="e">
        <f>HLOOKUP(SEARCH("5",$M2094)-1,$Q$3:$V2094,$P2094+1,FALSE)</f>
        <v>#VALUE!</v>
      </c>
      <c r="AK2094" s="161" t="e">
        <f t="shared" si="1154"/>
        <v>#VALUE!</v>
      </c>
      <c r="AL2094" s="161" t="e">
        <f t="shared" si="1155"/>
        <v>#VALUE!</v>
      </c>
      <c r="AM2094" s="158" t="str">
        <f t="shared" si="1156"/>
        <v>выходной</v>
      </c>
      <c r="AN2094" s="159" t="e">
        <f>HLOOKUP(SEARCH("6",$M2094)-1,$Q$3:$V2094,$P2094+1,FALSE)</f>
        <v>#VALUE!</v>
      </c>
      <c r="AO2094" s="161" t="e">
        <f t="shared" si="1157"/>
        <v>#VALUE!</v>
      </c>
      <c r="AP2094" s="161" t="e">
        <f t="shared" si="1158"/>
        <v>#VALUE!</v>
      </c>
      <c r="AQ2094" s="162" t="str">
        <f t="shared" si="1159"/>
        <v>выходной</v>
      </c>
      <c r="AR2094" s="163" t="e">
        <f>HLOOKUP(SEARCH("7",$M2094)-1,$Q$3:$V2094,$P2094+1,FALSE)</f>
        <v>#VALUE!</v>
      </c>
      <c r="AS2094" s="164" t="str">
        <f t="shared" si="1160"/>
        <v>выходной</v>
      </c>
      <c r="AT2094" s="142"/>
      <c r="AU2094" s="11" t="str">
        <f>IF(ISERROR(VLOOKUP(B2094,'РЕОРГ 2008'!$A:$B,2,FALSE)),"",VLOOKUP(B2094,'РЕОРГ 2008'!$A:$B,2,FALSE))</f>
        <v/>
      </c>
      <c r="AV2094" s="12" t="str">
        <f t="shared" si="1161"/>
        <v>Опер.касса №7507/040</v>
      </c>
      <c r="AW2094" s="31" t="e">
        <f>LEFT(#REF!,2)</f>
        <v>#REF!</v>
      </c>
      <c r="AX2094" s="12" t="str">
        <f t="shared" si="1139"/>
        <v>7507/040</v>
      </c>
      <c r="AZ2094" t="str">
        <f>IF(ISERROR(VLOOKUP(B2094,'РЕОРГ 01.08.2009'!$A:$B,2,FALSE)),"",VLOOKUP(B2094,'РЕОРГ 01.08.2009'!$A:$B,2,FALSE))</f>
        <v/>
      </c>
      <c r="BA2094" s="12" t="str">
        <f t="shared" si="1134"/>
        <v>Опер.касса №7507/040</v>
      </c>
      <c r="BB2094" t="e">
        <f>LEFT(#REF!,2)</f>
        <v>#REF!</v>
      </c>
      <c r="BC2094" s="12" t="str">
        <f t="shared" si="1140"/>
        <v>7507/040</v>
      </c>
      <c r="BE2094" t="str">
        <f>IF(ISERROR(VLOOKUP(B2094,'РЕОРГ 01.10.2009'!A:C,3,FALSE)),"",VLOOKUP(B2094,'РЕОРГ 01.10.2009'!A:C,3,FALSE))</f>
        <v/>
      </c>
      <c r="BF2094" s="12" t="str">
        <f t="shared" si="1135"/>
        <v>Опер.касса №7507/040</v>
      </c>
      <c r="BG2094" t="e">
        <f>LEFT(#REF!,2)</f>
        <v>#REF!</v>
      </c>
      <c r="BH2094" s="12" t="str">
        <f t="shared" si="1141"/>
        <v>7507/040</v>
      </c>
      <c r="BJ2094" t="str">
        <f>IF(ISERROR(VLOOKUP($B2094,'РЕОРГ 01.05.2010'!A:B,2,FALSE)),"",VLOOKUP($B2094,'РЕОРГ 01.05.2010'!A:B,2,FALSE))</f>
        <v/>
      </c>
      <c r="BK2094" s="12" t="str">
        <f t="shared" si="1136"/>
        <v>Опер.касса №7507/040</v>
      </c>
      <c r="BL2094" t="e">
        <f>LEFT(#REF!,2)</f>
        <v>#REF!</v>
      </c>
      <c r="BM2094" s="12" t="str">
        <f t="shared" si="1142"/>
        <v>7507/040</v>
      </c>
      <c r="BO2094" t="str">
        <f>IF(ISERROR(VLOOKUP($B2094,'РЕОРГ 01.08.2010'!A:B,2,FALSE)),"",VLOOKUP($B2094,'РЕОРГ 01.08.2010'!A:B,2,FALSE))</f>
        <v/>
      </c>
      <c r="BP2094" s="12" t="str">
        <f t="shared" si="1137"/>
        <v>Опер.касса №7507/040</v>
      </c>
      <c r="BQ2094" t="e">
        <f>LEFT(#REF!,2)</f>
        <v>#REF!</v>
      </c>
      <c r="BR2094" s="12" t="str">
        <f t="shared" si="1143"/>
        <v>7507/040</v>
      </c>
    </row>
    <row r="2095" spans="1:70" ht="12.75" customHeight="1">
      <c r="A2095" t="str">
        <f t="shared" si="1138"/>
        <v>7507/046</v>
      </c>
      <c r="B2095" s="133">
        <v>2456</v>
      </c>
      <c r="C2095" s="1" t="s">
        <v>2688</v>
      </c>
      <c r="D2095" s="32" t="s">
        <v>1931</v>
      </c>
      <c r="E2095" s="1" t="s">
        <v>2689</v>
      </c>
      <c r="F2095" s="1" t="s">
        <v>9306</v>
      </c>
      <c r="G2095" s="1" t="s">
        <v>2690</v>
      </c>
      <c r="H2095" s="1" t="s">
        <v>2378</v>
      </c>
      <c r="I2095" s="1" t="s">
        <v>11642</v>
      </c>
      <c r="J2095" s="1"/>
      <c r="K2095" s="1">
        <v>3.25</v>
      </c>
      <c r="L2095" s="32" t="s">
        <v>4051</v>
      </c>
      <c r="M2095" s="8" t="s">
        <v>11771</v>
      </c>
      <c r="N2095" s="2" t="s">
        <v>11791</v>
      </c>
      <c r="O2095" s="173"/>
      <c r="P2095" s="168">
        <f t="shared" si="1168"/>
        <v>2092</v>
      </c>
      <c r="Q2095" s="138">
        <f t="shared" si="1162"/>
        <v>25</v>
      </c>
      <c r="R2095" s="138">
        <f t="shared" si="1163"/>
        <v>50</v>
      </c>
      <c r="S2095" s="138">
        <f t="shared" si="1164"/>
        <v>75</v>
      </c>
      <c r="T2095" s="138">
        <f t="shared" si="1165"/>
        <v>100</v>
      </c>
      <c r="U2095" s="138" t="e">
        <f t="shared" si="1166"/>
        <v>#VALUE!</v>
      </c>
      <c r="V2095" s="138" t="e">
        <f t="shared" si="1167"/>
        <v>#VALUE!</v>
      </c>
      <c r="W2095" s="158" t="str">
        <f t="shared" si="1144"/>
        <v>09:00 17:00(13:00 14:00)</v>
      </c>
      <c r="X2095" s="159">
        <f>HLOOKUP(SEARCH("2",$M2095)-1,$Q$3:$V2095,$P2095+1,FALSE)</f>
        <v>25</v>
      </c>
      <c r="Y2095" s="160" t="str">
        <f t="shared" si="1145"/>
        <v>09:00 17:00(13:00 14:00)|09:00 17:00(13:00 14:00)|09:00 17:00(13:00 14:00)|09:00 17:00(13:00 14:00)</v>
      </c>
      <c r="Z2095" s="161" t="str">
        <f t="shared" si="1146"/>
        <v>09:00 17:00(13:00 14:00)</v>
      </c>
      <c r="AA2095" s="158" t="str">
        <f t="shared" si="1147"/>
        <v>09:00 17:00(13:00 14:00)</v>
      </c>
      <c r="AB2095" s="159">
        <f>HLOOKUP(SEARCH("3",$M2095)-1,$Q$3:$V2095,$P2095+1,FALSE)</f>
        <v>50</v>
      </c>
      <c r="AC2095" s="160" t="str">
        <f t="shared" si="1148"/>
        <v>09:00 17:00(13:00 14:00)|09:00 17:00(13:00 14:00)|09:00 17:00(13:00 14:00)</v>
      </c>
      <c r="AD2095" s="161" t="str">
        <f t="shared" si="1149"/>
        <v>09:00 17:00(13:00 14:00)</v>
      </c>
      <c r="AE2095" s="158" t="str">
        <f t="shared" si="1150"/>
        <v>09:00 17:00(13:00 14:00)</v>
      </c>
      <c r="AF2095" s="159">
        <f>HLOOKUP(SEARCH("4",$M2095)-1,$Q$3:$V2095,$P2095+1,FALSE)</f>
        <v>75</v>
      </c>
      <c r="AG2095" s="161" t="str">
        <f t="shared" si="1151"/>
        <v>09:00 17:00(13:00 14:00)|09:00 17:00(13:00 14:00)</v>
      </c>
      <c r="AH2095" s="161" t="str">
        <f t="shared" si="1152"/>
        <v>09:00 17:00(13:00 14:00)</v>
      </c>
      <c r="AI2095" s="158" t="str">
        <f t="shared" si="1153"/>
        <v>09:00 17:00(13:00 14:00)</v>
      </c>
      <c r="AJ2095" s="159">
        <f>HLOOKUP(SEARCH("5",$M2095)-1,$Q$3:$V2095,$P2095+1,FALSE)</f>
        <v>100</v>
      </c>
      <c r="AK2095" s="161" t="str">
        <f t="shared" si="1154"/>
        <v>09:00 17:00(13:00 14:00)</v>
      </c>
      <c r="AL2095" s="161" t="e">
        <f t="shared" si="1155"/>
        <v>#VALUE!</v>
      </c>
      <c r="AM2095" s="158" t="str">
        <f t="shared" si="1156"/>
        <v>09:00 17:00(13:00 14:00)</v>
      </c>
      <c r="AN2095" s="159" t="e">
        <f>HLOOKUP(SEARCH("6",$M2095)-1,$Q$3:$V2095,$P2095+1,FALSE)</f>
        <v>#VALUE!</v>
      </c>
      <c r="AO2095" s="161" t="e">
        <f t="shared" si="1157"/>
        <v>#VALUE!</v>
      </c>
      <c r="AP2095" s="161" t="e">
        <f t="shared" si="1158"/>
        <v>#VALUE!</v>
      </c>
      <c r="AQ2095" s="162" t="str">
        <f t="shared" si="1159"/>
        <v>выходной</v>
      </c>
      <c r="AR2095" s="163" t="e">
        <f>HLOOKUP(SEARCH("7",$M2095)-1,$Q$3:$V2095,$P2095+1,FALSE)</f>
        <v>#VALUE!</v>
      </c>
      <c r="AS2095" s="164" t="str">
        <f t="shared" si="1160"/>
        <v>выходной</v>
      </c>
      <c r="AT2095" s="142"/>
      <c r="AU2095" s="11" t="str">
        <f>IF(ISERROR(VLOOKUP(B2095,'РЕОРГ 2008'!$A:$B,2,FALSE)),"",VLOOKUP(B2095,'РЕОРГ 2008'!$A:$B,2,FALSE))</f>
        <v/>
      </c>
      <c r="AV2095" s="12" t="str">
        <f t="shared" si="1161"/>
        <v>Опер.касса №7507/046</v>
      </c>
      <c r="AW2095" s="31" t="e">
        <f>LEFT(#REF!,2)</f>
        <v>#REF!</v>
      </c>
      <c r="AX2095" s="12" t="str">
        <f t="shared" si="1139"/>
        <v>7507/046</v>
      </c>
      <c r="AZ2095" t="str">
        <f>IF(ISERROR(VLOOKUP(B2095,'РЕОРГ 01.08.2009'!$A:$B,2,FALSE)),"",VLOOKUP(B2095,'РЕОРГ 01.08.2009'!$A:$B,2,FALSE))</f>
        <v/>
      </c>
      <c r="BA2095" s="12" t="str">
        <f t="shared" si="1134"/>
        <v>Опер.касса №7507/046</v>
      </c>
      <c r="BB2095" t="e">
        <f>LEFT(#REF!,2)</f>
        <v>#REF!</v>
      </c>
      <c r="BC2095" s="12" t="str">
        <f t="shared" si="1140"/>
        <v>7507/046</v>
      </c>
      <c r="BE2095" t="str">
        <f>IF(ISERROR(VLOOKUP(B2095,'РЕОРГ 01.10.2009'!A:C,3,FALSE)),"",VLOOKUP(B2095,'РЕОРГ 01.10.2009'!A:C,3,FALSE))</f>
        <v/>
      </c>
      <c r="BF2095" s="12" t="str">
        <f t="shared" si="1135"/>
        <v>Опер.касса №7507/046</v>
      </c>
      <c r="BG2095" t="e">
        <f>LEFT(#REF!,2)</f>
        <v>#REF!</v>
      </c>
      <c r="BH2095" s="12" t="str">
        <f t="shared" si="1141"/>
        <v>7507/046</v>
      </c>
      <c r="BJ2095" t="str">
        <f>IF(ISERROR(VLOOKUP($B2095,'РЕОРГ 01.05.2010'!A:B,2,FALSE)),"",VLOOKUP($B2095,'РЕОРГ 01.05.2010'!A:B,2,FALSE))</f>
        <v/>
      </c>
      <c r="BK2095" s="12" t="str">
        <f t="shared" si="1136"/>
        <v>Опер.касса №7507/046</v>
      </c>
      <c r="BL2095" t="e">
        <f>LEFT(#REF!,2)</f>
        <v>#REF!</v>
      </c>
      <c r="BM2095" s="12" t="str">
        <f t="shared" si="1142"/>
        <v>7507/046</v>
      </c>
      <c r="BO2095" t="str">
        <f>IF(ISERROR(VLOOKUP($B2095,'РЕОРГ 01.08.2010'!A:B,2,FALSE)),"",VLOOKUP($B2095,'РЕОРГ 01.08.2010'!A:B,2,FALSE))</f>
        <v/>
      </c>
      <c r="BP2095" s="12" t="str">
        <f t="shared" si="1137"/>
        <v>Опер.касса №7507/046</v>
      </c>
      <c r="BQ2095" t="e">
        <f>LEFT(#REF!,2)</f>
        <v>#REF!</v>
      </c>
      <c r="BR2095" s="12" t="str">
        <f t="shared" si="1143"/>
        <v>7507/046</v>
      </c>
    </row>
    <row r="2096" spans="1:70" ht="12.75" customHeight="1">
      <c r="A2096" t="str">
        <f t="shared" si="1138"/>
        <v>7507/047</v>
      </c>
      <c r="B2096" s="133">
        <v>2457</v>
      </c>
      <c r="C2096" s="1" t="s">
        <v>2380</v>
      </c>
      <c r="D2096" s="32" t="s">
        <v>1926</v>
      </c>
      <c r="E2096" s="1" t="s">
        <v>2381</v>
      </c>
      <c r="F2096" s="1" t="s">
        <v>9306</v>
      </c>
      <c r="G2096" s="1" t="s">
        <v>2382</v>
      </c>
      <c r="H2096" s="1" t="s">
        <v>2383</v>
      </c>
      <c r="I2096" s="1" t="s">
        <v>2384</v>
      </c>
      <c r="J2096" s="1"/>
      <c r="K2096" s="1">
        <v>3.25</v>
      </c>
      <c r="L2096" s="32" t="s">
        <v>4051</v>
      </c>
      <c r="M2096" s="8" t="s">
        <v>11771</v>
      </c>
      <c r="N2096" s="2" t="s">
        <v>12800</v>
      </c>
      <c r="O2096" s="173"/>
      <c r="P2096" s="168">
        <f t="shared" si="1168"/>
        <v>2093</v>
      </c>
      <c r="Q2096" s="138">
        <f t="shared" si="1162"/>
        <v>12</v>
      </c>
      <c r="R2096" s="138">
        <f t="shared" si="1163"/>
        <v>24</v>
      </c>
      <c r="S2096" s="138">
        <f t="shared" si="1164"/>
        <v>36</v>
      </c>
      <c r="T2096" s="138">
        <f t="shared" si="1165"/>
        <v>48</v>
      </c>
      <c r="U2096" s="138" t="e">
        <f t="shared" si="1166"/>
        <v>#VALUE!</v>
      </c>
      <c r="V2096" s="138" t="e">
        <f t="shared" si="1167"/>
        <v>#VALUE!</v>
      </c>
      <c r="W2096" s="158" t="str">
        <f t="shared" si="1144"/>
        <v>10:00 18:00</v>
      </c>
      <c r="X2096" s="159">
        <f>HLOOKUP(SEARCH("2",$M2096)-1,$Q$3:$V2096,$P2096+1,FALSE)</f>
        <v>12</v>
      </c>
      <c r="Y2096" s="160" t="str">
        <f t="shared" si="1145"/>
        <v>10:00 18:00|10:00 18:00|10:00 18:00|10:00 18:00</v>
      </c>
      <c r="Z2096" s="161" t="str">
        <f t="shared" si="1146"/>
        <v>10:00 18:00</v>
      </c>
      <c r="AA2096" s="158" t="str">
        <f t="shared" si="1147"/>
        <v>10:00 18:00</v>
      </c>
      <c r="AB2096" s="159">
        <f>HLOOKUP(SEARCH("3",$M2096)-1,$Q$3:$V2096,$P2096+1,FALSE)</f>
        <v>24</v>
      </c>
      <c r="AC2096" s="160" t="str">
        <f t="shared" si="1148"/>
        <v>10:00 18:00|10:00 18:00|10:00 18:00</v>
      </c>
      <c r="AD2096" s="161" t="str">
        <f t="shared" si="1149"/>
        <v>10:00 18:00</v>
      </c>
      <c r="AE2096" s="158" t="str">
        <f t="shared" si="1150"/>
        <v>10:00 18:00</v>
      </c>
      <c r="AF2096" s="159">
        <f>HLOOKUP(SEARCH("4",$M2096)-1,$Q$3:$V2096,$P2096+1,FALSE)</f>
        <v>36</v>
      </c>
      <c r="AG2096" s="161" t="str">
        <f t="shared" si="1151"/>
        <v>10:00 18:00|10:00 18:00</v>
      </c>
      <c r="AH2096" s="161" t="str">
        <f t="shared" si="1152"/>
        <v>10:00 18:00</v>
      </c>
      <c r="AI2096" s="158" t="str">
        <f t="shared" si="1153"/>
        <v>10:00 18:00</v>
      </c>
      <c r="AJ2096" s="159">
        <f>HLOOKUP(SEARCH("5",$M2096)-1,$Q$3:$V2096,$P2096+1,FALSE)</f>
        <v>48</v>
      </c>
      <c r="AK2096" s="161" t="str">
        <f t="shared" si="1154"/>
        <v>10:00 18:00</v>
      </c>
      <c r="AL2096" s="161" t="e">
        <f t="shared" si="1155"/>
        <v>#VALUE!</v>
      </c>
      <c r="AM2096" s="158" t="str">
        <f t="shared" si="1156"/>
        <v>10:00 18:00</v>
      </c>
      <c r="AN2096" s="159" t="e">
        <f>HLOOKUP(SEARCH("6",$M2096)-1,$Q$3:$V2096,$P2096+1,FALSE)</f>
        <v>#VALUE!</v>
      </c>
      <c r="AO2096" s="161" t="e">
        <f t="shared" si="1157"/>
        <v>#VALUE!</v>
      </c>
      <c r="AP2096" s="161" t="e">
        <f t="shared" si="1158"/>
        <v>#VALUE!</v>
      </c>
      <c r="AQ2096" s="162" t="str">
        <f t="shared" si="1159"/>
        <v>выходной</v>
      </c>
      <c r="AR2096" s="163" t="e">
        <f>HLOOKUP(SEARCH("7",$M2096)-1,$Q$3:$V2096,$P2096+1,FALSE)</f>
        <v>#VALUE!</v>
      </c>
      <c r="AS2096" s="164" t="str">
        <f t="shared" si="1160"/>
        <v>выходной</v>
      </c>
      <c r="AT2096" s="142"/>
      <c r="AU2096" s="11" t="str">
        <f>IF(ISERROR(VLOOKUP(B2096,'РЕОРГ 2008'!$A:$B,2,FALSE)),"",VLOOKUP(B2096,'РЕОРГ 2008'!$A:$B,2,FALSE))</f>
        <v/>
      </c>
      <c r="AV2096" s="12" t="str">
        <f t="shared" si="1161"/>
        <v>Доп.офис №7507/047</v>
      </c>
      <c r="AW2096" s="31" t="e">
        <f>LEFT(#REF!,2)</f>
        <v>#REF!</v>
      </c>
      <c r="AX2096" s="12" t="str">
        <f t="shared" si="1139"/>
        <v>7507/047</v>
      </c>
      <c r="AZ2096" t="str">
        <f>IF(ISERROR(VLOOKUP(B2096,'РЕОРГ 01.08.2009'!$A:$B,2,FALSE)),"",VLOOKUP(B2096,'РЕОРГ 01.08.2009'!$A:$B,2,FALSE))</f>
        <v/>
      </c>
      <c r="BA2096" s="12" t="str">
        <f t="shared" si="1134"/>
        <v>Доп.офис №7507/047</v>
      </c>
      <c r="BB2096" t="e">
        <f>LEFT(#REF!,2)</f>
        <v>#REF!</v>
      </c>
      <c r="BC2096" s="12" t="str">
        <f t="shared" si="1140"/>
        <v>7507/047</v>
      </c>
      <c r="BE2096" t="str">
        <f>IF(ISERROR(VLOOKUP(B2096,'РЕОРГ 01.10.2009'!A:C,3,FALSE)),"",VLOOKUP(B2096,'РЕОРГ 01.10.2009'!A:C,3,FALSE))</f>
        <v/>
      </c>
      <c r="BF2096" s="12" t="str">
        <f t="shared" si="1135"/>
        <v>Доп.офис №7507/047</v>
      </c>
      <c r="BG2096" t="e">
        <f>LEFT(#REF!,2)</f>
        <v>#REF!</v>
      </c>
      <c r="BH2096" s="12" t="str">
        <f t="shared" si="1141"/>
        <v>7507/047</v>
      </c>
      <c r="BJ2096" t="str">
        <f>IF(ISERROR(VLOOKUP($B2096,'РЕОРГ 01.05.2010'!A:B,2,FALSE)),"",VLOOKUP($B2096,'РЕОРГ 01.05.2010'!A:B,2,FALSE))</f>
        <v/>
      </c>
      <c r="BK2096" s="12" t="str">
        <f t="shared" si="1136"/>
        <v>Доп.офис №7507/047</v>
      </c>
      <c r="BL2096" t="e">
        <f>LEFT(#REF!,2)</f>
        <v>#REF!</v>
      </c>
      <c r="BM2096" s="12" t="str">
        <f t="shared" si="1142"/>
        <v>7507/047</v>
      </c>
      <c r="BO2096" t="str">
        <f>IF(ISERROR(VLOOKUP($B2096,'РЕОРГ 01.08.2010'!A:B,2,FALSE)),"",VLOOKUP($B2096,'РЕОРГ 01.08.2010'!A:B,2,FALSE))</f>
        <v/>
      </c>
      <c r="BP2096" s="12" t="str">
        <f t="shared" si="1137"/>
        <v>Доп.офис №7507/047</v>
      </c>
      <c r="BQ2096" t="e">
        <f>LEFT(#REF!,2)</f>
        <v>#REF!</v>
      </c>
      <c r="BR2096" s="12" t="str">
        <f t="shared" si="1143"/>
        <v>7507/047</v>
      </c>
    </row>
    <row r="2097" spans="1:70" ht="12.75" customHeight="1">
      <c r="A2097" t="str">
        <f t="shared" si="1138"/>
        <v>7507/053</v>
      </c>
      <c r="B2097" s="133">
        <v>2459</v>
      </c>
      <c r="C2097" s="1" t="s">
        <v>2385</v>
      </c>
      <c r="D2097" s="32" t="s">
        <v>7017</v>
      </c>
      <c r="E2097" s="1" t="s">
        <v>2386</v>
      </c>
      <c r="F2097" s="1" t="s">
        <v>9306</v>
      </c>
      <c r="G2097" s="1" t="s">
        <v>2387</v>
      </c>
      <c r="H2097" s="1" t="s">
        <v>2388</v>
      </c>
      <c r="I2097" s="1" t="s">
        <v>2389</v>
      </c>
      <c r="J2097" s="1"/>
      <c r="K2097" s="1">
        <v>12.5</v>
      </c>
      <c r="L2097" s="32" t="s">
        <v>4049</v>
      </c>
      <c r="M2097" s="8" t="s">
        <v>11773</v>
      </c>
      <c r="N2097" s="2" t="s">
        <v>12801</v>
      </c>
      <c r="O2097" s="173"/>
      <c r="P2097" s="168">
        <f t="shared" si="1168"/>
        <v>2094</v>
      </c>
      <c r="Q2097" s="138">
        <f t="shared" si="1162"/>
        <v>12</v>
      </c>
      <c r="R2097" s="138">
        <f t="shared" si="1163"/>
        <v>24</v>
      </c>
      <c r="S2097" s="138">
        <f t="shared" si="1164"/>
        <v>36</v>
      </c>
      <c r="T2097" s="138">
        <f t="shared" si="1165"/>
        <v>48</v>
      </c>
      <c r="U2097" s="138">
        <f t="shared" si="1166"/>
        <v>60</v>
      </c>
      <c r="V2097" s="138" t="e">
        <f t="shared" si="1167"/>
        <v>#VALUE!</v>
      </c>
      <c r="W2097" s="158" t="str">
        <f t="shared" si="1144"/>
        <v>08:00 16:00</v>
      </c>
      <c r="X2097" s="159">
        <f>HLOOKUP(SEARCH("2",$M2097)-1,$Q$3:$V2097,$P2097+1,FALSE)</f>
        <v>12</v>
      </c>
      <c r="Y2097" s="160" t="str">
        <f t="shared" si="1145"/>
        <v>09:00 16:00|08:00 16:00|08:00 16:00|08:00 16:00|08:00 13:00</v>
      </c>
      <c r="Z2097" s="161" t="str">
        <f t="shared" si="1146"/>
        <v>09:00 16:00</v>
      </c>
      <c r="AA2097" s="158" t="str">
        <f t="shared" si="1147"/>
        <v>09:00 16:00</v>
      </c>
      <c r="AB2097" s="159">
        <f>HLOOKUP(SEARCH("3",$M2097)-1,$Q$3:$V2097,$P2097+1,FALSE)</f>
        <v>24</v>
      </c>
      <c r="AC2097" s="160" t="str">
        <f t="shared" si="1148"/>
        <v>08:00 16:00|08:00 16:00|08:00 16:00|08:00 13:00</v>
      </c>
      <c r="AD2097" s="161" t="str">
        <f t="shared" si="1149"/>
        <v>08:00 16:00</v>
      </c>
      <c r="AE2097" s="158" t="str">
        <f t="shared" si="1150"/>
        <v>08:00 16:00</v>
      </c>
      <c r="AF2097" s="159">
        <f>HLOOKUP(SEARCH("4",$M2097)-1,$Q$3:$V2097,$P2097+1,FALSE)</f>
        <v>36</v>
      </c>
      <c r="AG2097" s="161" t="str">
        <f t="shared" si="1151"/>
        <v>08:00 16:00|08:00 16:00|08:00 13:00</v>
      </c>
      <c r="AH2097" s="161" t="str">
        <f t="shared" si="1152"/>
        <v>08:00 16:00</v>
      </c>
      <c r="AI2097" s="158" t="str">
        <f t="shared" si="1153"/>
        <v>08:00 16:00</v>
      </c>
      <c r="AJ2097" s="159">
        <f>HLOOKUP(SEARCH("5",$M2097)-1,$Q$3:$V2097,$P2097+1,FALSE)</f>
        <v>48</v>
      </c>
      <c r="AK2097" s="161" t="str">
        <f t="shared" si="1154"/>
        <v>08:00 16:00|08:00 13:00</v>
      </c>
      <c r="AL2097" s="161" t="str">
        <f t="shared" si="1155"/>
        <v>08:00 16:00</v>
      </c>
      <c r="AM2097" s="158" t="str">
        <f t="shared" si="1156"/>
        <v>08:00 16:00</v>
      </c>
      <c r="AN2097" s="159">
        <f>HLOOKUP(SEARCH("6",$M2097)-1,$Q$3:$V2097,$P2097+1,FALSE)</f>
        <v>60</v>
      </c>
      <c r="AO2097" s="161" t="str">
        <f t="shared" si="1157"/>
        <v>08:00 13:00</v>
      </c>
      <c r="AP2097" s="161" t="e">
        <f t="shared" si="1158"/>
        <v>#VALUE!</v>
      </c>
      <c r="AQ2097" s="162" t="str">
        <f t="shared" si="1159"/>
        <v>08:00 13:00</v>
      </c>
      <c r="AR2097" s="163" t="e">
        <f>HLOOKUP(SEARCH("7",$M2097)-1,$Q$3:$V2097,$P2097+1,FALSE)</f>
        <v>#VALUE!</v>
      </c>
      <c r="AS2097" s="164" t="str">
        <f t="shared" si="1160"/>
        <v>выходной</v>
      </c>
      <c r="AT2097" s="142"/>
      <c r="AU2097" s="11" t="str">
        <f>IF(ISERROR(VLOOKUP(B2097,'РЕОРГ 2008'!$A:$B,2,FALSE)),"",VLOOKUP(B2097,'РЕОРГ 2008'!$A:$B,2,FALSE))</f>
        <v/>
      </c>
      <c r="AV2097" s="12" t="str">
        <f t="shared" si="1161"/>
        <v>Доп.офис №7507/053</v>
      </c>
      <c r="AW2097" s="31" t="e">
        <f>LEFT(#REF!,2)</f>
        <v>#REF!</v>
      </c>
      <c r="AX2097" s="12" t="str">
        <f t="shared" si="1139"/>
        <v>7507/053</v>
      </c>
      <c r="AZ2097" t="str">
        <f>IF(ISERROR(VLOOKUP(B2097,'РЕОРГ 01.08.2009'!$A:$B,2,FALSE)),"",VLOOKUP(B2097,'РЕОРГ 01.08.2009'!$A:$B,2,FALSE))</f>
        <v/>
      </c>
      <c r="BA2097" s="12" t="str">
        <f t="shared" si="1134"/>
        <v>Доп.офис №7507/053</v>
      </c>
      <c r="BB2097" t="e">
        <f>LEFT(#REF!,2)</f>
        <v>#REF!</v>
      </c>
      <c r="BC2097" s="12" t="str">
        <f t="shared" si="1140"/>
        <v>7507/053</v>
      </c>
      <c r="BE2097" t="str">
        <f>IF(ISERROR(VLOOKUP(B2097,'РЕОРГ 01.10.2009'!A:C,3,FALSE)),"",VLOOKUP(B2097,'РЕОРГ 01.10.2009'!A:C,3,FALSE))</f>
        <v/>
      </c>
      <c r="BF2097" s="12" t="str">
        <f t="shared" si="1135"/>
        <v>Доп.офис №7507/053</v>
      </c>
      <c r="BG2097" t="e">
        <f>LEFT(#REF!,2)</f>
        <v>#REF!</v>
      </c>
      <c r="BH2097" s="12" t="str">
        <f t="shared" si="1141"/>
        <v>7507/053</v>
      </c>
      <c r="BJ2097" t="str">
        <f>IF(ISERROR(VLOOKUP($B2097,'РЕОРГ 01.05.2010'!A:B,2,FALSE)),"",VLOOKUP($B2097,'РЕОРГ 01.05.2010'!A:B,2,FALSE))</f>
        <v/>
      </c>
      <c r="BK2097" s="12" t="str">
        <f t="shared" si="1136"/>
        <v>Доп.офис №7507/053</v>
      </c>
      <c r="BL2097" t="e">
        <f>LEFT(#REF!,2)</f>
        <v>#REF!</v>
      </c>
      <c r="BM2097" s="12" t="str">
        <f t="shared" si="1142"/>
        <v>7507/053</v>
      </c>
      <c r="BO2097" t="str">
        <f>IF(ISERROR(VLOOKUP($B2097,'РЕОРГ 01.08.2010'!A:B,2,FALSE)),"",VLOOKUP($B2097,'РЕОРГ 01.08.2010'!A:B,2,FALSE))</f>
        <v/>
      </c>
      <c r="BP2097" s="12" t="str">
        <f t="shared" si="1137"/>
        <v>Доп.офис №7507/053</v>
      </c>
      <c r="BQ2097" t="e">
        <f>LEFT(#REF!,2)</f>
        <v>#REF!</v>
      </c>
      <c r="BR2097" s="12" t="str">
        <f t="shared" si="1143"/>
        <v>7507/053</v>
      </c>
    </row>
    <row r="2098" spans="1:70" ht="12.75" customHeight="1">
      <c r="A2098" t="str">
        <f t="shared" si="1138"/>
        <v>7507/054</v>
      </c>
      <c r="B2098" s="133">
        <v>2460</v>
      </c>
      <c r="C2098" s="1" t="s">
        <v>2390</v>
      </c>
      <c r="D2098" s="32" t="s">
        <v>1931</v>
      </c>
      <c r="E2098" s="1" t="s">
        <v>2391</v>
      </c>
      <c r="F2098" s="1" t="s">
        <v>9306</v>
      </c>
      <c r="G2098" s="1" t="s">
        <v>2392</v>
      </c>
      <c r="H2098" s="1" t="s">
        <v>2393</v>
      </c>
      <c r="I2098" s="1" t="s">
        <v>2394</v>
      </c>
      <c r="J2098" s="1"/>
      <c r="K2098" s="1">
        <v>0.25</v>
      </c>
      <c r="L2098" s="32" t="s">
        <v>4049</v>
      </c>
      <c r="M2098" s="8" t="s">
        <v>11929</v>
      </c>
      <c r="N2098" s="2" t="s">
        <v>11953</v>
      </c>
      <c r="O2098" s="173"/>
      <c r="P2098" s="168">
        <f t="shared" si="1168"/>
        <v>2095</v>
      </c>
      <c r="Q2098" s="138">
        <f t="shared" si="1162"/>
        <v>12</v>
      </c>
      <c r="R2098" s="138" t="e">
        <f t="shared" si="1163"/>
        <v>#VALUE!</v>
      </c>
      <c r="S2098" s="138" t="e">
        <f t="shared" si="1164"/>
        <v>#VALUE!</v>
      </c>
      <c r="T2098" s="138" t="e">
        <f t="shared" si="1165"/>
        <v>#VALUE!</v>
      </c>
      <c r="U2098" s="138" t="e">
        <f t="shared" si="1166"/>
        <v>#VALUE!</v>
      </c>
      <c r="V2098" s="138" t="e">
        <f t="shared" si="1167"/>
        <v>#VALUE!</v>
      </c>
      <c r="W2098" s="158" t="str">
        <f t="shared" si="1144"/>
        <v>09:00 13:30</v>
      </c>
      <c r="X2098" s="159" t="e">
        <f>HLOOKUP(SEARCH("2",$M2098)-1,$Q$3:$V2098,$P2098+1,FALSE)</f>
        <v>#VALUE!</v>
      </c>
      <c r="Y2098" s="160" t="e">
        <f t="shared" si="1145"/>
        <v>#VALUE!</v>
      </c>
      <c r="Z2098" s="161" t="e">
        <f t="shared" si="1146"/>
        <v>#VALUE!</v>
      </c>
      <c r="AA2098" s="158" t="str">
        <f t="shared" si="1147"/>
        <v>выходной</v>
      </c>
      <c r="AB2098" s="159">
        <f>HLOOKUP(SEARCH("3",$M2098)-1,$Q$3:$V2098,$P2098+1,FALSE)</f>
        <v>12</v>
      </c>
      <c r="AC2098" s="160" t="str">
        <f t="shared" si="1148"/>
        <v>09:00 13:30</v>
      </c>
      <c r="AD2098" s="161" t="e">
        <f t="shared" si="1149"/>
        <v>#VALUE!</v>
      </c>
      <c r="AE2098" s="158" t="str">
        <f t="shared" si="1150"/>
        <v>09:00 13:30</v>
      </c>
      <c r="AF2098" s="159" t="e">
        <f>HLOOKUP(SEARCH("4",$M2098)-1,$Q$3:$V2098,$P2098+1,FALSE)</f>
        <v>#VALUE!</v>
      </c>
      <c r="AG2098" s="161" t="e">
        <f t="shared" si="1151"/>
        <v>#VALUE!</v>
      </c>
      <c r="AH2098" s="161" t="e">
        <f t="shared" si="1152"/>
        <v>#VALUE!</v>
      </c>
      <c r="AI2098" s="158" t="str">
        <f t="shared" si="1153"/>
        <v>выходной</v>
      </c>
      <c r="AJ2098" s="159" t="e">
        <f>HLOOKUP(SEARCH("5",$M2098)-1,$Q$3:$V2098,$P2098+1,FALSE)</f>
        <v>#VALUE!</v>
      </c>
      <c r="AK2098" s="161" t="e">
        <f t="shared" si="1154"/>
        <v>#VALUE!</v>
      </c>
      <c r="AL2098" s="161" t="e">
        <f t="shared" si="1155"/>
        <v>#VALUE!</v>
      </c>
      <c r="AM2098" s="158" t="str">
        <f t="shared" si="1156"/>
        <v>выходной</v>
      </c>
      <c r="AN2098" s="159" t="e">
        <f>HLOOKUP(SEARCH("6",$M2098)-1,$Q$3:$V2098,$P2098+1,FALSE)</f>
        <v>#VALUE!</v>
      </c>
      <c r="AO2098" s="161" t="e">
        <f t="shared" si="1157"/>
        <v>#VALUE!</v>
      </c>
      <c r="AP2098" s="161" t="e">
        <f t="shared" si="1158"/>
        <v>#VALUE!</v>
      </c>
      <c r="AQ2098" s="162" t="str">
        <f t="shared" si="1159"/>
        <v>выходной</v>
      </c>
      <c r="AR2098" s="163" t="e">
        <f>HLOOKUP(SEARCH("7",$M2098)-1,$Q$3:$V2098,$P2098+1,FALSE)</f>
        <v>#VALUE!</v>
      </c>
      <c r="AS2098" s="164" t="str">
        <f t="shared" si="1160"/>
        <v>выходной</v>
      </c>
      <c r="AT2098" s="142"/>
      <c r="AU2098" s="11" t="str">
        <f>IF(ISERROR(VLOOKUP(B2098,'РЕОРГ 2008'!$A:$B,2,FALSE)),"",VLOOKUP(B2098,'РЕОРГ 2008'!$A:$B,2,FALSE))</f>
        <v/>
      </c>
      <c r="AV2098" s="12" t="str">
        <f t="shared" si="1161"/>
        <v>Опер.касса №7507/054</v>
      </c>
      <c r="AW2098" s="31" t="e">
        <f>LEFT(#REF!,2)</f>
        <v>#REF!</v>
      </c>
      <c r="AX2098" s="12" t="str">
        <f t="shared" si="1139"/>
        <v>7507/054</v>
      </c>
      <c r="AZ2098" t="str">
        <f>IF(ISERROR(VLOOKUP(B2098,'РЕОРГ 01.08.2009'!$A:$B,2,FALSE)),"",VLOOKUP(B2098,'РЕОРГ 01.08.2009'!$A:$B,2,FALSE))</f>
        <v/>
      </c>
      <c r="BA2098" s="12" t="str">
        <f t="shared" si="1134"/>
        <v>Опер.касса №7507/054</v>
      </c>
      <c r="BB2098" t="e">
        <f>LEFT(#REF!,2)</f>
        <v>#REF!</v>
      </c>
      <c r="BC2098" s="12" t="str">
        <f t="shared" si="1140"/>
        <v>7507/054</v>
      </c>
      <c r="BE2098" t="str">
        <f>IF(ISERROR(VLOOKUP(B2098,'РЕОРГ 01.10.2009'!A:C,3,FALSE)),"",VLOOKUP(B2098,'РЕОРГ 01.10.2009'!A:C,3,FALSE))</f>
        <v/>
      </c>
      <c r="BF2098" s="12" t="str">
        <f t="shared" si="1135"/>
        <v>Опер.касса №7507/054</v>
      </c>
      <c r="BG2098" t="e">
        <f>LEFT(#REF!,2)</f>
        <v>#REF!</v>
      </c>
      <c r="BH2098" s="12" t="str">
        <f t="shared" si="1141"/>
        <v>7507/054</v>
      </c>
      <c r="BJ2098" t="str">
        <f>IF(ISERROR(VLOOKUP($B2098,'РЕОРГ 01.05.2010'!A:B,2,FALSE)),"",VLOOKUP($B2098,'РЕОРГ 01.05.2010'!A:B,2,FALSE))</f>
        <v/>
      </c>
      <c r="BK2098" s="12" t="str">
        <f t="shared" si="1136"/>
        <v>Опер.касса №7507/054</v>
      </c>
      <c r="BL2098" t="e">
        <f>LEFT(#REF!,2)</f>
        <v>#REF!</v>
      </c>
      <c r="BM2098" s="12" t="str">
        <f t="shared" si="1142"/>
        <v>7507/054</v>
      </c>
      <c r="BO2098" t="str">
        <f>IF(ISERROR(VLOOKUP($B2098,'РЕОРГ 01.08.2010'!A:B,2,FALSE)),"",VLOOKUP($B2098,'РЕОРГ 01.08.2010'!A:B,2,FALSE))</f>
        <v/>
      </c>
      <c r="BP2098" s="12" t="str">
        <f t="shared" si="1137"/>
        <v>Опер.касса №7507/054</v>
      </c>
      <c r="BQ2098" t="e">
        <f>LEFT(#REF!,2)</f>
        <v>#REF!</v>
      </c>
      <c r="BR2098" s="12" t="str">
        <f t="shared" si="1143"/>
        <v>7507/054</v>
      </c>
    </row>
    <row r="2099" spans="1:70" ht="12.75" customHeight="1">
      <c r="A2099" t="str">
        <f t="shared" si="1138"/>
        <v>7507/055</v>
      </c>
      <c r="B2099" s="133">
        <v>2461</v>
      </c>
      <c r="C2099" s="1" t="s">
        <v>2395</v>
      </c>
      <c r="D2099" s="32" t="s">
        <v>1931</v>
      </c>
      <c r="E2099" s="1" t="s">
        <v>2396</v>
      </c>
      <c r="F2099" s="1" t="s">
        <v>9306</v>
      </c>
      <c r="G2099" s="1" t="s">
        <v>2397</v>
      </c>
      <c r="H2099" s="1" t="s">
        <v>2398</v>
      </c>
      <c r="I2099" s="1" t="s">
        <v>2399</v>
      </c>
      <c r="J2099" s="1"/>
      <c r="K2099" s="1">
        <v>0.4</v>
      </c>
      <c r="L2099" s="32" t="s">
        <v>4049</v>
      </c>
      <c r="M2099" s="8" t="s">
        <v>11991</v>
      </c>
      <c r="N2099" s="2" t="s">
        <v>12802</v>
      </c>
      <c r="O2099" s="173"/>
      <c r="P2099" s="168">
        <f t="shared" si="1168"/>
        <v>2096</v>
      </c>
      <c r="Q2099" s="138">
        <f t="shared" si="1162"/>
        <v>12</v>
      </c>
      <c r="R2099" s="138">
        <f t="shared" si="1163"/>
        <v>24</v>
      </c>
      <c r="S2099" s="138" t="e">
        <f t="shared" si="1164"/>
        <v>#VALUE!</v>
      </c>
      <c r="T2099" s="138" t="e">
        <f t="shared" si="1165"/>
        <v>#VALUE!</v>
      </c>
      <c r="U2099" s="138" t="e">
        <f t="shared" si="1166"/>
        <v>#VALUE!</v>
      </c>
      <c r="V2099" s="138" t="e">
        <f t="shared" si="1167"/>
        <v>#VALUE!</v>
      </c>
      <c r="W2099" s="158" t="str">
        <f t="shared" si="1144"/>
        <v>09:00 14:30</v>
      </c>
      <c r="X2099" s="159" t="e">
        <f>HLOOKUP(SEARCH("2",$M2099)-1,$Q$3:$V2099,$P2099+1,FALSE)</f>
        <v>#VALUE!</v>
      </c>
      <c r="Y2099" s="160" t="e">
        <f t="shared" si="1145"/>
        <v>#VALUE!</v>
      </c>
      <c r="Z2099" s="161" t="e">
        <f t="shared" si="1146"/>
        <v>#VALUE!</v>
      </c>
      <c r="AA2099" s="158" t="str">
        <f t="shared" si="1147"/>
        <v>выходной</v>
      </c>
      <c r="AB2099" s="159">
        <f>HLOOKUP(SEARCH("3",$M2099)-1,$Q$3:$V2099,$P2099+1,FALSE)</f>
        <v>12</v>
      </c>
      <c r="AC2099" s="160" t="str">
        <f t="shared" si="1148"/>
        <v>09:00 13:30|09:00 13:30</v>
      </c>
      <c r="AD2099" s="161" t="str">
        <f t="shared" si="1149"/>
        <v>09:00 13:30</v>
      </c>
      <c r="AE2099" s="158" t="str">
        <f t="shared" si="1150"/>
        <v>09:00 13:30</v>
      </c>
      <c r="AF2099" s="159" t="e">
        <f>HLOOKUP(SEARCH("4",$M2099)-1,$Q$3:$V2099,$P2099+1,FALSE)</f>
        <v>#VALUE!</v>
      </c>
      <c r="AG2099" s="161" t="e">
        <f t="shared" si="1151"/>
        <v>#VALUE!</v>
      </c>
      <c r="AH2099" s="161" t="e">
        <f t="shared" si="1152"/>
        <v>#VALUE!</v>
      </c>
      <c r="AI2099" s="158" t="str">
        <f t="shared" si="1153"/>
        <v>выходной</v>
      </c>
      <c r="AJ2099" s="159">
        <f>HLOOKUP(SEARCH("5",$M2099)-1,$Q$3:$V2099,$P2099+1,FALSE)</f>
        <v>24</v>
      </c>
      <c r="AK2099" s="161" t="str">
        <f t="shared" si="1154"/>
        <v>09:00 13:30</v>
      </c>
      <c r="AL2099" s="161" t="e">
        <f t="shared" si="1155"/>
        <v>#VALUE!</v>
      </c>
      <c r="AM2099" s="158" t="str">
        <f t="shared" si="1156"/>
        <v>09:00 13:30</v>
      </c>
      <c r="AN2099" s="159" t="e">
        <f>HLOOKUP(SEARCH("6",$M2099)-1,$Q$3:$V2099,$P2099+1,FALSE)</f>
        <v>#VALUE!</v>
      </c>
      <c r="AO2099" s="161" t="e">
        <f t="shared" si="1157"/>
        <v>#VALUE!</v>
      </c>
      <c r="AP2099" s="161" t="e">
        <f t="shared" si="1158"/>
        <v>#VALUE!</v>
      </c>
      <c r="AQ2099" s="162" t="str">
        <f t="shared" si="1159"/>
        <v>выходной</v>
      </c>
      <c r="AR2099" s="163" t="e">
        <f>HLOOKUP(SEARCH("7",$M2099)-1,$Q$3:$V2099,$P2099+1,FALSE)</f>
        <v>#VALUE!</v>
      </c>
      <c r="AS2099" s="164" t="str">
        <f t="shared" si="1160"/>
        <v>выходной</v>
      </c>
      <c r="AT2099" s="142"/>
      <c r="AU2099" s="11" t="str">
        <f>IF(ISERROR(VLOOKUP(B2099,'РЕОРГ 2008'!$A:$B,2,FALSE)),"",VLOOKUP(B2099,'РЕОРГ 2008'!$A:$B,2,FALSE))</f>
        <v/>
      </c>
      <c r="AV2099" s="12" t="str">
        <f t="shared" si="1161"/>
        <v>Опер.касса №7507/055</v>
      </c>
      <c r="AW2099" s="31" t="e">
        <f>LEFT(#REF!,2)</f>
        <v>#REF!</v>
      </c>
      <c r="AX2099" s="12" t="str">
        <f t="shared" si="1139"/>
        <v>7507/055</v>
      </c>
      <c r="AZ2099" t="str">
        <f>IF(ISERROR(VLOOKUP(B2099,'РЕОРГ 01.08.2009'!$A:$B,2,FALSE)),"",VLOOKUP(B2099,'РЕОРГ 01.08.2009'!$A:$B,2,FALSE))</f>
        <v/>
      </c>
      <c r="BA2099" s="12" t="str">
        <f t="shared" si="1134"/>
        <v>Опер.касса №7507/055</v>
      </c>
      <c r="BB2099" t="e">
        <f>LEFT(#REF!,2)</f>
        <v>#REF!</v>
      </c>
      <c r="BC2099" s="12" t="str">
        <f t="shared" si="1140"/>
        <v>7507/055</v>
      </c>
      <c r="BE2099" t="str">
        <f>IF(ISERROR(VLOOKUP(B2099,'РЕОРГ 01.10.2009'!A:C,3,FALSE)),"",VLOOKUP(B2099,'РЕОРГ 01.10.2009'!A:C,3,FALSE))</f>
        <v/>
      </c>
      <c r="BF2099" s="12" t="str">
        <f t="shared" si="1135"/>
        <v>Опер.касса №7507/055</v>
      </c>
      <c r="BG2099" t="e">
        <f>LEFT(#REF!,2)</f>
        <v>#REF!</v>
      </c>
      <c r="BH2099" s="12" t="str">
        <f t="shared" si="1141"/>
        <v>7507/055</v>
      </c>
      <c r="BJ2099" t="str">
        <f>IF(ISERROR(VLOOKUP($B2099,'РЕОРГ 01.05.2010'!A:B,2,FALSE)),"",VLOOKUP($B2099,'РЕОРГ 01.05.2010'!A:B,2,FALSE))</f>
        <v/>
      </c>
      <c r="BK2099" s="12" t="str">
        <f t="shared" si="1136"/>
        <v>Опер.касса №7507/055</v>
      </c>
      <c r="BL2099" t="e">
        <f>LEFT(#REF!,2)</f>
        <v>#REF!</v>
      </c>
      <c r="BM2099" s="12" t="str">
        <f t="shared" si="1142"/>
        <v>7507/055</v>
      </c>
      <c r="BO2099" t="str">
        <f>IF(ISERROR(VLOOKUP($B2099,'РЕОРГ 01.08.2010'!A:B,2,FALSE)),"",VLOOKUP($B2099,'РЕОРГ 01.08.2010'!A:B,2,FALSE))</f>
        <v/>
      </c>
      <c r="BP2099" s="12" t="str">
        <f t="shared" si="1137"/>
        <v>Опер.касса №7507/055</v>
      </c>
      <c r="BQ2099" t="e">
        <f>LEFT(#REF!,2)</f>
        <v>#REF!</v>
      </c>
      <c r="BR2099" s="12" t="str">
        <f t="shared" si="1143"/>
        <v>7507/055</v>
      </c>
    </row>
    <row r="2100" spans="1:70" ht="12.75" customHeight="1">
      <c r="A2100" t="str">
        <f t="shared" si="1138"/>
        <v>7507/056</v>
      </c>
      <c r="B2100" s="133">
        <v>2462</v>
      </c>
      <c r="C2100" s="1" t="s">
        <v>2400</v>
      </c>
      <c r="D2100" s="32" t="s">
        <v>1931</v>
      </c>
      <c r="E2100" s="1" t="s">
        <v>2401</v>
      </c>
      <c r="F2100" s="1" t="s">
        <v>9306</v>
      </c>
      <c r="G2100" s="1" t="s">
        <v>2402</v>
      </c>
      <c r="H2100" s="1" t="s">
        <v>2403</v>
      </c>
      <c r="I2100" s="1" t="s">
        <v>2404</v>
      </c>
      <c r="J2100" s="1"/>
      <c r="K2100" s="1">
        <v>0.25</v>
      </c>
      <c r="L2100" s="32" t="s">
        <v>4049</v>
      </c>
      <c r="M2100" s="8" t="s">
        <v>11929</v>
      </c>
      <c r="N2100" s="2" t="s">
        <v>12107</v>
      </c>
      <c r="O2100" s="173"/>
      <c r="P2100" s="168">
        <f t="shared" si="1168"/>
        <v>2097</v>
      </c>
      <c r="Q2100" s="138">
        <f t="shared" si="1162"/>
        <v>12</v>
      </c>
      <c r="R2100" s="138" t="e">
        <f t="shared" si="1163"/>
        <v>#VALUE!</v>
      </c>
      <c r="S2100" s="138" t="e">
        <f t="shared" si="1164"/>
        <v>#VALUE!</v>
      </c>
      <c r="T2100" s="138" t="e">
        <f t="shared" si="1165"/>
        <v>#VALUE!</v>
      </c>
      <c r="U2100" s="138" t="e">
        <f t="shared" si="1166"/>
        <v>#VALUE!</v>
      </c>
      <c r="V2100" s="138" t="e">
        <f t="shared" si="1167"/>
        <v>#VALUE!</v>
      </c>
      <c r="W2100" s="158" t="str">
        <f t="shared" si="1144"/>
        <v>10:00 14:30</v>
      </c>
      <c r="X2100" s="159" t="e">
        <f>HLOOKUP(SEARCH("2",$M2100)-1,$Q$3:$V2100,$P2100+1,FALSE)</f>
        <v>#VALUE!</v>
      </c>
      <c r="Y2100" s="160" t="e">
        <f t="shared" si="1145"/>
        <v>#VALUE!</v>
      </c>
      <c r="Z2100" s="161" t="e">
        <f t="shared" si="1146"/>
        <v>#VALUE!</v>
      </c>
      <c r="AA2100" s="158" t="str">
        <f t="shared" si="1147"/>
        <v>выходной</v>
      </c>
      <c r="AB2100" s="159">
        <f>HLOOKUP(SEARCH("3",$M2100)-1,$Q$3:$V2100,$P2100+1,FALSE)</f>
        <v>12</v>
      </c>
      <c r="AC2100" s="160" t="str">
        <f t="shared" si="1148"/>
        <v>10:00 14:30</v>
      </c>
      <c r="AD2100" s="161" t="e">
        <f t="shared" si="1149"/>
        <v>#VALUE!</v>
      </c>
      <c r="AE2100" s="158" t="str">
        <f t="shared" si="1150"/>
        <v>10:00 14:30</v>
      </c>
      <c r="AF2100" s="159" t="e">
        <f>HLOOKUP(SEARCH("4",$M2100)-1,$Q$3:$V2100,$P2100+1,FALSE)</f>
        <v>#VALUE!</v>
      </c>
      <c r="AG2100" s="161" t="e">
        <f t="shared" si="1151"/>
        <v>#VALUE!</v>
      </c>
      <c r="AH2100" s="161" t="e">
        <f t="shared" si="1152"/>
        <v>#VALUE!</v>
      </c>
      <c r="AI2100" s="158" t="str">
        <f t="shared" si="1153"/>
        <v>выходной</v>
      </c>
      <c r="AJ2100" s="159" t="e">
        <f>HLOOKUP(SEARCH("5",$M2100)-1,$Q$3:$V2100,$P2100+1,FALSE)</f>
        <v>#VALUE!</v>
      </c>
      <c r="AK2100" s="161" t="e">
        <f t="shared" si="1154"/>
        <v>#VALUE!</v>
      </c>
      <c r="AL2100" s="161" t="e">
        <f t="shared" si="1155"/>
        <v>#VALUE!</v>
      </c>
      <c r="AM2100" s="158" t="str">
        <f t="shared" si="1156"/>
        <v>выходной</v>
      </c>
      <c r="AN2100" s="159" t="e">
        <f>HLOOKUP(SEARCH("6",$M2100)-1,$Q$3:$V2100,$P2100+1,FALSE)</f>
        <v>#VALUE!</v>
      </c>
      <c r="AO2100" s="161" t="e">
        <f t="shared" si="1157"/>
        <v>#VALUE!</v>
      </c>
      <c r="AP2100" s="161" t="e">
        <f t="shared" si="1158"/>
        <v>#VALUE!</v>
      </c>
      <c r="AQ2100" s="162" t="str">
        <f t="shared" si="1159"/>
        <v>выходной</v>
      </c>
      <c r="AR2100" s="163" t="e">
        <f>HLOOKUP(SEARCH("7",$M2100)-1,$Q$3:$V2100,$P2100+1,FALSE)</f>
        <v>#VALUE!</v>
      </c>
      <c r="AS2100" s="164" t="str">
        <f t="shared" si="1160"/>
        <v>выходной</v>
      </c>
      <c r="AT2100" s="142"/>
      <c r="AU2100" s="11" t="str">
        <f>IF(ISERROR(VLOOKUP(B2100,'РЕОРГ 2008'!$A:$B,2,FALSE)),"",VLOOKUP(B2100,'РЕОРГ 2008'!$A:$B,2,FALSE))</f>
        <v/>
      </c>
      <c r="AV2100" s="12" t="str">
        <f t="shared" si="1161"/>
        <v>Опер.касса №7507/056</v>
      </c>
      <c r="AW2100" s="31" t="e">
        <f>LEFT(#REF!,2)</f>
        <v>#REF!</v>
      </c>
      <c r="AX2100" s="12" t="str">
        <f t="shared" si="1139"/>
        <v>7507/056</v>
      </c>
      <c r="AZ2100" t="str">
        <f>IF(ISERROR(VLOOKUP(B2100,'РЕОРГ 01.08.2009'!$A:$B,2,FALSE)),"",VLOOKUP(B2100,'РЕОРГ 01.08.2009'!$A:$B,2,FALSE))</f>
        <v/>
      </c>
      <c r="BA2100" s="12" t="str">
        <f t="shared" si="1134"/>
        <v>Опер.касса №7507/056</v>
      </c>
      <c r="BB2100" t="e">
        <f>LEFT(#REF!,2)</f>
        <v>#REF!</v>
      </c>
      <c r="BC2100" s="12" t="str">
        <f t="shared" si="1140"/>
        <v>7507/056</v>
      </c>
      <c r="BE2100" t="str">
        <f>IF(ISERROR(VLOOKUP(B2100,'РЕОРГ 01.10.2009'!A:C,3,FALSE)),"",VLOOKUP(B2100,'РЕОРГ 01.10.2009'!A:C,3,FALSE))</f>
        <v/>
      </c>
      <c r="BF2100" s="12" t="str">
        <f t="shared" si="1135"/>
        <v>Опер.касса №7507/056</v>
      </c>
      <c r="BG2100" t="e">
        <f>LEFT(#REF!,2)</f>
        <v>#REF!</v>
      </c>
      <c r="BH2100" s="12" t="str">
        <f t="shared" si="1141"/>
        <v>7507/056</v>
      </c>
      <c r="BJ2100" t="str">
        <f>IF(ISERROR(VLOOKUP($B2100,'РЕОРГ 01.05.2010'!A:B,2,FALSE)),"",VLOOKUP($B2100,'РЕОРГ 01.05.2010'!A:B,2,FALSE))</f>
        <v/>
      </c>
      <c r="BK2100" s="12" t="str">
        <f t="shared" si="1136"/>
        <v>Опер.касса №7507/056</v>
      </c>
      <c r="BL2100" t="e">
        <f>LEFT(#REF!,2)</f>
        <v>#REF!</v>
      </c>
      <c r="BM2100" s="12" t="str">
        <f t="shared" si="1142"/>
        <v>7507/056</v>
      </c>
      <c r="BO2100" t="str">
        <f>IF(ISERROR(VLOOKUP($B2100,'РЕОРГ 01.08.2010'!A:B,2,FALSE)),"",VLOOKUP($B2100,'РЕОРГ 01.08.2010'!A:B,2,FALSE))</f>
        <v/>
      </c>
      <c r="BP2100" s="12" t="str">
        <f t="shared" si="1137"/>
        <v>Опер.касса №7507/056</v>
      </c>
      <c r="BQ2100" t="e">
        <f>LEFT(#REF!,2)</f>
        <v>#REF!</v>
      </c>
      <c r="BR2100" s="12" t="str">
        <f t="shared" si="1143"/>
        <v>7507/056</v>
      </c>
    </row>
    <row r="2101" spans="1:70" ht="12.75" customHeight="1">
      <c r="A2101" t="str">
        <f t="shared" si="1138"/>
        <v>7507/058</v>
      </c>
      <c r="B2101" s="133">
        <v>2463</v>
      </c>
      <c r="C2101" s="1" t="s">
        <v>2405</v>
      </c>
      <c r="D2101" s="32" t="s">
        <v>1931</v>
      </c>
      <c r="E2101" s="1" t="s">
        <v>4794</v>
      </c>
      <c r="F2101" s="1" t="s">
        <v>9306</v>
      </c>
      <c r="G2101" s="1" t="s">
        <v>4795</v>
      </c>
      <c r="H2101" s="1" t="s">
        <v>4796</v>
      </c>
      <c r="I2101" s="1" t="s">
        <v>4797</v>
      </c>
      <c r="J2101" s="1"/>
      <c r="K2101" s="1">
        <v>0.25</v>
      </c>
      <c r="L2101" s="32" t="s">
        <v>4049</v>
      </c>
      <c r="M2101" s="8" t="s">
        <v>11868</v>
      </c>
      <c r="N2101" s="2" t="s">
        <v>11953</v>
      </c>
      <c r="O2101" s="173"/>
      <c r="P2101" s="168">
        <f t="shared" si="1168"/>
        <v>2098</v>
      </c>
      <c r="Q2101" s="138">
        <f t="shared" si="1162"/>
        <v>12</v>
      </c>
      <c r="R2101" s="138" t="e">
        <f t="shared" si="1163"/>
        <v>#VALUE!</v>
      </c>
      <c r="S2101" s="138" t="e">
        <f t="shared" si="1164"/>
        <v>#VALUE!</v>
      </c>
      <c r="T2101" s="138" t="e">
        <f t="shared" si="1165"/>
        <v>#VALUE!</v>
      </c>
      <c r="U2101" s="138" t="e">
        <f t="shared" si="1166"/>
        <v>#VALUE!</v>
      </c>
      <c r="V2101" s="138" t="e">
        <f t="shared" si="1167"/>
        <v>#VALUE!</v>
      </c>
      <c r="W2101" s="158" t="str">
        <f t="shared" si="1144"/>
        <v>выходной</v>
      </c>
      <c r="X2101" s="159" t="e">
        <f>HLOOKUP(SEARCH("2",$M2101)-1,$Q$3:$V2101,$P2101+1,FALSE)</f>
        <v>#N/A</v>
      </c>
      <c r="Y2101" s="160" t="str">
        <f t="shared" si="1145"/>
        <v>09:00 13:30</v>
      </c>
      <c r="Z2101" s="161" t="e">
        <f t="shared" si="1146"/>
        <v>#VALUE!</v>
      </c>
      <c r="AA2101" s="158" t="str">
        <f t="shared" si="1147"/>
        <v>09:00 13:30</v>
      </c>
      <c r="AB2101" s="159" t="e">
        <f>HLOOKUP(SEARCH("3",$M2101)-1,$Q$3:$V2101,$P2101+1,FALSE)</f>
        <v>#VALUE!</v>
      </c>
      <c r="AC2101" s="160" t="e">
        <f t="shared" si="1148"/>
        <v>#VALUE!</v>
      </c>
      <c r="AD2101" s="161" t="e">
        <f t="shared" si="1149"/>
        <v>#VALUE!</v>
      </c>
      <c r="AE2101" s="158" t="str">
        <f t="shared" si="1150"/>
        <v>выходной</v>
      </c>
      <c r="AF2101" s="159">
        <f>HLOOKUP(SEARCH("4",$M2101)-1,$Q$3:$V2101,$P2101+1,FALSE)</f>
        <v>12</v>
      </c>
      <c r="AG2101" s="161" t="str">
        <f t="shared" si="1151"/>
        <v>09:00 13:30</v>
      </c>
      <c r="AH2101" s="161" t="e">
        <f t="shared" si="1152"/>
        <v>#VALUE!</v>
      </c>
      <c r="AI2101" s="158" t="str">
        <f t="shared" si="1153"/>
        <v>09:00 13:30</v>
      </c>
      <c r="AJ2101" s="159" t="e">
        <f>HLOOKUP(SEARCH("5",$M2101)-1,$Q$3:$V2101,$P2101+1,FALSE)</f>
        <v>#VALUE!</v>
      </c>
      <c r="AK2101" s="161" t="e">
        <f t="shared" si="1154"/>
        <v>#VALUE!</v>
      </c>
      <c r="AL2101" s="161" t="e">
        <f t="shared" si="1155"/>
        <v>#VALUE!</v>
      </c>
      <c r="AM2101" s="158" t="str">
        <f t="shared" si="1156"/>
        <v>выходной</v>
      </c>
      <c r="AN2101" s="159" t="e">
        <f>HLOOKUP(SEARCH("6",$M2101)-1,$Q$3:$V2101,$P2101+1,FALSE)</f>
        <v>#VALUE!</v>
      </c>
      <c r="AO2101" s="161" t="e">
        <f t="shared" si="1157"/>
        <v>#VALUE!</v>
      </c>
      <c r="AP2101" s="161" t="e">
        <f t="shared" si="1158"/>
        <v>#VALUE!</v>
      </c>
      <c r="AQ2101" s="162" t="str">
        <f t="shared" si="1159"/>
        <v>выходной</v>
      </c>
      <c r="AR2101" s="163" t="e">
        <f>HLOOKUP(SEARCH("7",$M2101)-1,$Q$3:$V2101,$P2101+1,FALSE)</f>
        <v>#VALUE!</v>
      </c>
      <c r="AS2101" s="164" t="str">
        <f t="shared" si="1160"/>
        <v>выходной</v>
      </c>
      <c r="AT2101" s="142"/>
      <c r="AU2101" s="11" t="str">
        <f>IF(ISERROR(VLOOKUP(B2101,'РЕОРГ 2008'!$A:$B,2,FALSE)),"",VLOOKUP(B2101,'РЕОРГ 2008'!$A:$B,2,FALSE))</f>
        <v/>
      </c>
      <c r="AV2101" s="12" t="str">
        <f t="shared" si="1161"/>
        <v>Опер.касса №7507/058</v>
      </c>
      <c r="AW2101" s="31" t="e">
        <f>LEFT(#REF!,2)</f>
        <v>#REF!</v>
      </c>
      <c r="AX2101" s="12" t="str">
        <f t="shared" si="1139"/>
        <v>7507/058</v>
      </c>
      <c r="AZ2101" t="str">
        <f>IF(ISERROR(VLOOKUP(B2101,'РЕОРГ 01.08.2009'!$A:$B,2,FALSE)),"",VLOOKUP(B2101,'РЕОРГ 01.08.2009'!$A:$B,2,FALSE))</f>
        <v/>
      </c>
      <c r="BA2101" s="12" t="str">
        <f t="shared" si="1134"/>
        <v>Опер.касса №7507/058</v>
      </c>
      <c r="BB2101" t="e">
        <f>LEFT(#REF!,2)</f>
        <v>#REF!</v>
      </c>
      <c r="BC2101" s="12" t="str">
        <f t="shared" si="1140"/>
        <v>7507/058</v>
      </c>
      <c r="BE2101" t="str">
        <f>IF(ISERROR(VLOOKUP(B2101,'РЕОРГ 01.10.2009'!A:C,3,FALSE)),"",VLOOKUP(B2101,'РЕОРГ 01.10.2009'!A:C,3,FALSE))</f>
        <v/>
      </c>
      <c r="BF2101" s="12" t="str">
        <f t="shared" si="1135"/>
        <v>Опер.касса №7507/058</v>
      </c>
      <c r="BG2101" t="e">
        <f>LEFT(#REF!,2)</f>
        <v>#REF!</v>
      </c>
      <c r="BH2101" s="12" t="str">
        <f t="shared" si="1141"/>
        <v>7507/058</v>
      </c>
      <c r="BJ2101" t="str">
        <f>IF(ISERROR(VLOOKUP($B2101,'РЕОРГ 01.05.2010'!A:B,2,FALSE)),"",VLOOKUP($B2101,'РЕОРГ 01.05.2010'!A:B,2,FALSE))</f>
        <v/>
      </c>
      <c r="BK2101" s="12" t="str">
        <f t="shared" si="1136"/>
        <v>Опер.касса №7507/058</v>
      </c>
      <c r="BL2101" t="e">
        <f>LEFT(#REF!,2)</f>
        <v>#REF!</v>
      </c>
      <c r="BM2101" s="12" t="str">
        <f t="shared" si="1142"/>
        <v>7507/058</v>
      </c>
      <c r="BO2101" t="str">
        <f>IF(ISERROR(VLOOKUP($B2101,'РЕОРГ 01.08.2010'!A:B,2,FALSE)),"",VLOOKUP($B2101,'РЕОРГ 01.08.2010'!A:B,2,FALSE))</f>
        <v/>
      </c>
      <c r="BP2101" s="12" t="str">
        <f t="shared" si="1137"/>
        <v>Опер.касса №7507/058</v>
      </c>
      <c r="BQ2101" t="e">
        <f>LEFT(#REF!,2)</f>
        <v>#REF!</v>
      </c>
      <c r="BR2101" s="12" t="str">
        <f t="shared" si="1143"/>
        <v>7507/058</v>
      </c>
    </row>
    <row r="2102" spans="1:70" ht="12.75" customHeight="1">
      <c r="A2102" t="str">
        <f t="shared" si="1138"/>
        <v>7507/059</v>
      </c>
      <c r="B2102" s="133">
        <v>2464</v>
      </c>
      <c r="C2102" s="1" t="s">
        <v>4798</v>
      </c>
      <c r="D2102" s="32" t="s">
        <v>1931</v>
      </c>
      <c r="E2102" s="1" t="s">
        <v>4799</v>
      </c>
      <c r="F2102" s="1" t="s">
        <v>9306</v>
      </c>
      <c r="G2102" s="1" t="s">
        <v>4800</v>
      </c>
      <c r="H2102" s="1" t="s">
        <v>1671</v>
      </c>
      <c r="I2102" s="1" t="s">
        <v>1672</v>
      </c>
      <c r="J2102" s="1"/>
      <c r="K2102" s="1">
        <v>0.25</v>
      </c>
      <c r="L2102" s="32" t="s">
        <v>4049</v>
      </c>
      <c r="M2102" s="8" t="s">
        <v>11929</v>
      </c>
      <c r="N2102" s="2" t="s">
        <v>11953</v>
      </c>
      <c r="O2102" s="173"/>
      <c r="P2102" s="168">
        <f t="shared" si="1168"/>
        <v>2099</v>
      </c>
      <c r="Q2102" s="138">
        <f t="shared" si="1162"/>
        <v>12</v>
      </c>
      <c r="R2102" s="138" t="e">
        <f t="shared" si="1163"/>
        <v>#VALUE!</v>
      </c>
      <c r="S2102" s="138" t="e">
        <f t="shared" si="1164"/>
        <v>#VALUE!</v>
      </c>
      <c r="T2102" s="138" t="e">
        <f t="shared" si="1165"/>
        <v>#VALUE!</v>
      </c>
      <c r="U2102" s="138" t="e">
        <f t="shared" si="1166"/>
        <v>#VALUE!</v>
      </c>
      <c r="V2102" s="138" t="e">
        <f t="shared" si="1167"/>
        <v>#VALUE!</v>
      </c>
      <c r="W2102" s="158" t="str">
        <f t="shared" si="1144"/>
        <v>09:00 13:30</v>
      </c>
      <c r="X2102" s="159" t="e">
        <f>HLOOKUP(SEARCH("2",$M2102)-1,$Q$3:$V2102,$P2102+1,FALSE)</f>
        <v>#VALUE!</v>
      </c>
      <c r="Y2102" s="160" t="e">
        <f t="shared" si="1145"/>
        <v>#VALUE!</v>
      </c>
      <c r="Z2102" s="161" t="e">
        <f t="shared" si="1146"/>
        <v>#VALUE!</v>
      </c>
      <c r="AA2102" s="158" t="str">
        <f t="shared" si="1147"/>
        <v>выходной</v>
      </c>
      <c r="AB2102" s="159">
        <f>HLOOKUP(SEARCH("3",$M2102)-1,$Q$3:$V2102,$P2102+1,FALSE)</f>
        <v>12</v>
      </c>
      <c r="AC2102" s="160" t="str">
        <f t="shared" si="1148"/>
        <v>09:00 13:30</v>
      </c>
      <c r="AD2102" s="161" t="e">
        <f t="shared" si="1149"/>
        <v>#VALUE!</v>
      </c>
      <c r="AE2102" s="158" t="str">
        <f t="shared" si="1150"/>
        <v>09:00 13:30</v>
      </c>
      <c r="AF2102" s="159" t="e">
        <f>HLOOKUP(SEARCH("4",$M2102)-1,$Q$3:$V2102,$P2102+1,FALSE)</f>
        <v>#VALUE!</v>
      </c>
      <c r="AG2102" s="161" t="e">
        <f t="shared" si="1151"/>
        <v>#VALUE!</v>
      </c>
      <c r="AH2102" s="161" t="e">
        <f t="shared" si="1152"/>
        <v>#VALUE!</v>
      </c>
      <c r="AI2102" s="158" t="str">
        <f t="shared" si="1153"/>
        <v>выходной</v>
      </c>
      <c r="AJ2102" s="159" t="e">
        <f>HLOOKUP(SEARCH("5",$M2102)-1,$Q$3:$V2102,$P2102+1,FALSE)</f>
        <v>#VALUE!</v>
      </c>
      <c r="AK2102" s="161" t="e">
        <f t="shared" si="1154"/>
        <v>#VALUE!</v>
      </c>
      <c r="AL2102" s="161" t="e">
        <f t="shared" si="1155"/>
        <v>#VALUE!</v>
      </c>
      <c r="AM2102" s="158" t="str">
        <f t="shared" si="1156"/>
        <v>выходной</v>
      </c>
      <c r="AN2102" s="159" t="e">
        <f>HLOOKUP(SEARCH("6",$M2102)-1,$Q$3:$V2102,$P2102+1,FALSE)</f>
        <v>#VALUE!</v>
      </c>
      <c r="AO2102" s="161" t="e">
        <f t="shared" si="1157"/>
        <v>#VALUE!</v>
      </c>
      <c r="AP2102" s="161" t="e">
        <f t="shared" si="1158"/>
        <v>#VALUE!</v>
      </c>
      <c r="AQ2102" s="162" t="str">
        <f t="shared" si="1159"/>
        <v>выходной</v>
      </c>
      <c r="AR2102" s="163" t="e">
        <f>HLOOKUP(SEARCH("7",$M2102)-1,$Q$3:$V2102,$P2102+1,FALSE)</f>
        <v>#VALUE!</v>
      </c>
      <c r="AS2102" s="164" t="str">
        <f t="shared" si="1160"/>
        <v>выходной</v>
      </c>
      <c r="AT2102" s="142"/>
      <c r="AU2102" s="11" t="str">
        <f>IF(ISERROR(VLOOKUP(B2102,'РЕОРГ 2008'!$A:$B,2,FALSE)),"",VLOOKUP(B2102,'РЕОРГ 2008'!$A:$B,2,FALSE))</f>
        <v/>
      </c>
      <c r="AV2102" s="12" t="str">
        <f t="shared" si="1161"/>
        <v>Опер.касса №7507/059</v>
      </c>
      <c r="AW2102" s="31" t="e">
        <f>LEFT(#REF!,2)</f>
        <v>#REF!</v>
      </c>
      <c r="AX2102" s="12" t="str">
        <f t="shared" si="1139"/>
        <v>7507/059</v>
      </c>
      <c r="AZ2102" t="str">
        <f>IF(ISERROR(VLOOKUP(B2102,'РЕОРГ 01.08.2009'!$A:$B,2,FALSE)),"",VLOOKUP(B2102,'РЕОРГ 01.08.2009'!$A:$B,2,FALSE))</f>
        <v/>
      </c>
      <c r="BA2102" s="12" t="str">
        <f t="shared" si="1134"/>
        <v>Опер.касса №7507/059</v>
      </c>
      <c r="BB2102" t="e">
        <f>LEFT(#REF!,2)</f>
        <v>#REF!</v>
      </c>
      <c r="BC2102" s="12" t="str">
        <f t="shared" si="1140"/>
        <v>7507/059</v>
      </c>
      <c r="BE2102" t="str">
        <f>IF(ISERROR(VLOOKUP(B2102,'РЕОРГ 01.10.2009'!A:C,3,FALSE)),"",VLOOKUP(B2102,'РЕОРГ 01.10.2009'!A:C,3,FALSE))</f>
        <v/>
      </c>
      <c r="BF2102" s="12" t="str">
        <f t="shared" si="1135"/>
        <v>Опер.касса №7507/059</v>
      </c>
      <c r="BG2102" t="e">
        <f>LEFT(#REF!,2)</f>
        <v>#REF!</v>
      </c>
      <c r="BH2102" s="12" t="str">
        <f t="shared" si="1141"/>
        <v>7507/059</v>
      </c>
      <c r="BJ2102" t="str">
        <f>IF(ISERROR(VLOOKUP($B2102,'РЕОРГ 01.05.2010'!A:B,2,FALSE)),"",VLOOKUP($B2102,'РЕОРГ 01.05.2010'!A:B,2,FALSE))</f>
        <v/>
      </c>
      <c r="BK2102" s="12" t="str">
        <f t="shared" si="1136"/>
        <v>Опер.касса №7507/059</v>
      </c>
      <c r="BL2102" t="e">
        <f>LEFT(#REF!,2)</f>
        <v>#REF!</v>
      </c>
      <c r="BM2102" s="12" t="str">
        <f t="shared" si="1142"/>
        <v>7507/059</v>
      </c>
      <c r="BO2102" t="str">
        <f>IF(ISERROR(VLOOKUP($B2102,'РЕОРГ 01.08.2010'!A:B,2,FALSE)),"",VLOOKUP($B2102,'РЕОРГ 01.08.2010'!A:B,2,FALSE))</f>
        <v/>
      </c>
      <c r="BP2102" s="12" t="str">
        <f t="shared" si="1137"/>
        <v>Опер.касса №7507/059</v>
      </c>
      <c r="BQ2102" t="e">
        <f>LEFT(#REF!,2)</f>
        <v>#REF!</v>
      </c>
      <c r="BR2102" s="12" t="str">
        <f t="shared" si="1143"/>
        <v>7507/059</v>
      </c>
    </row>
    <row r="2103" spans="1:70" ht="12.75" customHeight="1">
      <c r="A2103" t="str">
        <f t="shared" si="1138"/>
        <v>7507/060</v>
      </c>
      <c r="B2103" s="133">
        <v>2465</v>
      </c>
      <c r="C2103" s="1" t="s">
        <v>1673</v>
      </c>
      <c r="D2103" s="32" t="s">
        <v>1931</v>
      </c>
      <c r="E2103" s="1" t="s">
        <v>1674</v>
      </c>
      <c r="F2103" s="1" t="s">
        <v>9306</v>
      </c>
      <c r="G2103" s="1" t="s">
        <v>1675</v>
      </c>
      <c r="H2103" s="1" t="s">
        <v>1676</v>
      </c>
      <c r="I2103" s="1" t="s">
        <v>4797</v>
      </c>
      <c r="J2103" s="1"/>
      <c r="K2103" s="1">
        <v>0.25</v>
      </c>
      <c r="L2103" s="32" t="s">
        <v>4049</v>
      </c>
      <c r="M2103" s="8" t="s">
        <v>11929</v>
      </c>
      <c r="N2103" s="2" t="s">
        <v>11953</v>
      </c>
      <c r="O2103" s="173"/>
      <c r="P2103" s="168">
        <f t="shared" si="1168"/>
        <v>2100</v>
      </c>
      <c r="Q2103" s="138">
        <f t="shared" si="1162"/>
        <v>12</v>
      </c>
      <c r="R2103" s="138" t="e">
        <f t="shared" si="1163"/>
        <v>#VALUE!</v>
      </c>
      <c r="S2103" s="138" t="e">
        <f t="shared" si="1164"/>
        <v>#VALUE!</v>
      </c>
      <c r="T2103" s="138" t="e">
        <f t="shared" si="1165"/>
        <v>#VALUE!</v>
      </c>
      <c r="U2103" s="138" t="e">
        <f t="shared" si="1166"/>
        <v>#VALUE!</v>
      </c>
      <c r="V2103" s="138" t="e">
        <f t="shared" si="1167"/>
        <v>#VALUE!</v>
      </c>
      <c r="W2103" s="158" t="str">
        <f t="shared" si="1144"/>
        <v>09:00 13:30</v>
      </c>
      <c r="X2103" s="159" t="e">
        <f>HLOOKUP(SEARCH("2",$M2103)-1,$Q$3:$V2103,$P2103+1,FALSE)</f>
        <v>#VALUE!</v>
      </c>
      <c r="Y2103" s="160" t="e">
        <f t="shared" si="1145"/>
        <v>#VALUE!</v>
      </c>
      <c r="Z2103" s="161" t="e">
        <f t="shared" si="1146"/>
        <v>#VALUE!</v>
      </c>
      <c r="AA2103" s="158" t="str">
        <f t="shared" si="1147"/>
        <v>выходной</v>
      </c>
      <c r="AB2103" s="159">
        <f>HLOOKUP(SEARCH("3",$M2103)-1,$Q$3:$V2103,$P2103+1,FALSE)</f>
        <v>12</v>
      </c>
      <c r="AC2103" s="160" t="str">
        <f t="shared" si="1148"/>
        <v>09:00 13:30</v>
      </c>
      <c r="AD2103" s="161" t="e">
        <f t="shared" si="1149"/>
        <v>#VALUE!</v>
      </c>
      <c r="AE2103" s="158" t="str">
        <f t="shared" si="1150"/>
        <v>09:00 13:30</v>
      </c>
      <c r="AF2103" s="159" t="e">
        <f>HLOOKUP(SEARCH("4",$M2103)-1,$Q$3:$V2103,$P2103+1,FALSE)</f>
        <v>#VALUE!</v>
      </c>
      <c r="AG2103" s="161" t="e">
        <f t="shared" si="1151"/>
        <v>#VALUE!</v>
      </c>
      <c r="AH2103" s="161" t="e">
        <f t="shared" si="1152"/>
        <v>#VALUE!</v>
      </c>
      <c r="AI2103" s="158" t="str">
        <f t="shared" si="1153"/>
        <v>выходной</v>
      </c>
      <c r="AJ2103" s="159" t="e">
        <f>HLOOKUP(SEARCH("5",$M2103)-1,$Q$3:$V2103,$P2103+1,FALSE)</f>
        <v>#VALUE!</v>
      </c>
      <c r="AK2103" s="161" t="e">
        <f t="shared" si="1154"/>
        <v>#VALUE!</v>
      </c>
      <c r="AL2103" s="161" t="e">
        <f t="shared" si="1155"/>
        <v>#VALUE!</v>
      </c>
      <c r="AM2103" s="158" t="str">
        <f t="shared" si="1156"/>
        <v>выходной</v>
      </c>
      <c r="AN2103" s="159" t="e">
        <f>HLOOKUP(SEARCH("6",$M2103)-1,$Q$3:$V2103,$P2103+1,FALSE)</f>
        <v>#VALUE!</v>
      </c>
      <c r="AO2103" s="161" t="e">
        <f t="shared" si="1157"/>
        <v>#VALUE!</v>
      </c>
      <c r="AP2103" s="161" t="e">
        <f t="shared" si="1158"/>
        <v>#VALUE!</v>
      </c>
      <c r="AQ2103" s="162" t="str">
        <f t="shared" si="1159"/>
        <v>выходной</v>
      </c>
      <c r="AR2103" s="163" t="e">
        <f>HLOOKUP(SEARCH("7",$M2103)-1,$Q$3:$V2103,$P2103+1,FALSE)</f>
        <v>#VALUE!</v>
      </c>
      <c r="AS2103" s="164" t="str">
        <f t="shared" si="1160"/>
        <v>выходной</v>
      </c>
      <c r="AT2103" s="142"/>
      <c r="AU2103" s="11" t="str">
        <f>IF(ISERROR(VLOOKUP(B2103,'РЕОРГ 2008'!$A:$B,2,FALSE)),"",VLOOKUP(B2103,'РЕОРГ 2008'!$A:$B,2,FALSE))</f>
        <v/>
      </c>
      <c r="AV2103" s="12" t="str">
        <f t="shared" si="1161"/>
        <v>Опер.касса №7507/060</v>
      </c>
      <c r="AW2103" s="31" t="e">
        <f>LEFT(#REF!,2)</f>
        <v>#REF!</v>
      </c>
      <c r="AX2103" s="12" t="str">
        <f t="shared" si="1139"/>
        <v>7507/060</v>
      </c>
      <c r="AZ2103" t="str">
        <f>IF(ISERROR(VLOOKUP(B2103,'РЕОРГ 01.08.2009'!$A:$B,2,FALSE)),"",VLOOKUP(B2103,'РЕОРГ 01.08.2009'!$A:$B,2,FALSE))</f>
        <v/>
      </c>
      <c r="BA2103" s="12" t="str">
        <f t="shared" si="1134"/>
        <v>Опер.касса №7507/060</v>
      </c>
      <c r="BB2103" t="e">
        <f>LEFT(#REF!,2)</f>
        <v>#REF!</v>
      </c>
      <c r="BC2103" s="12" t="str">
        <f t="shared" si="1140"/>
        <v>7507/060</v>
      </c>
      <c r="BE2103" t="str">
        <f>IF(ISERROR(VLOOKUP(B2103,'РЕОРГ 01.10.2009'!A:C,3,FALSE)),"",VLOOKUP(B2103,'РЕОРГ 01.10.2009'!A:C,3,FALSE))</f>
        <v/>
      </c>
      <c r="BF2103" s="12" t="str">
        <f t="shared" si="1135"/>
        <v>Опер.касса №7507/060</v>
      </c>
      <c r="BG2103" t="e">
        <f>LEFT(#REF!,2)</f>
        <v>#REF!</v>
      </c>
      <c r="BH2103" s="12" t="str">
        <f t="shared" si="1141"/>
        <v>7507/060</v>
      </c>
      <c r="BJ2103" t="str">
        <f>IF(ISERROR(VLOOKUP($B2103,'РЕОРГ 01.05.2010'!A:B,2,FALSE)),"",VLOOKUP($B2103,'РЕОРГ 01.05.2010'!A:B,2,FALSE))</f>
        <v/>
      </c>
      <c r="BK2103" s="12" t="str">
        <f t="shared" si="1136"/>
        <v>Опер.касса №7507/060</v>
      </c>
      <c r="BL2103" t="e">
        <f>LEFT(#REF!,2)</f>
        <v>#REF!</v>
      </c>
      <c r="BM2103" s="12" t="str">
        <f t="shared" si="1142"/>
        <v>7507/060</v>
      </c>
      <c r="BO2103" t="str">
        <f>IF(ISERROR(VLOOKUP($B2103,'РЕОРГ 01.08.2010'!A:B,2,FALSE)),"",VLOOKUP($B2103,'РЕОРГ 01.08.2010'!A:B,2,FALSE))</f>
        <v/>
      </c>
      <c r="BP2103" s="12" t="str">
        <f t="shared" si="1137"/>
        <v>Опер.касса №7507/060</v>
      </c>
      <c r="BQ2103" t="e">
        <f>LEFT(#REF!,2)</f>
        <v>#REF!</v>
      </c>
      <c r="BR2103" s="12" t="str">
        <f t="shared" si="1143"/>
        <v>7507/060</v>
      </c>
    </row>
    <row r="2104" spans="1:70" ht="12.75" customHeight="1">
      <c r="A2104" t="str">
        <f t="shared" si="1138"/>
        <v>7507/061</v>
      </c>
      <c r="B2104" s="133">
        <v>2466</v>
      </c>
      <c r="C2104" s="1" t="s">
        <v>1677</v>
      </c>
      <c r="D2104" s="32" t="s">
        <v>7017</v>
      </c>
      <c r="E2104" s="1" t="s">
        <v>1678</v>
      </c>
      <c r="F2104" s="1" t="s">
        <v>9306</v>
      </c>
      <c r="G2104" s="1" t="s">
        <v>1679</v>
      </c>
      <c r="H2104" s="1" t="s">
        <v>1680</v>
      </c>
      <c r="I2104" s="1" t="s">
        <v>11302</v>
      </c>
      <c r="J2104" s="1"/>
      <c r="K2104" s="1">
        <v>18.25</v>
      </c>
      <c r="L2104" s="32" t="s">
        <v>4052</v>
      </c>
      <c r="M2104" s="8" t="s">
        <v>11773</v>
      </c>
      <c r="N2104" s="2" t="s">
        <v>12801</v>
      </c>
      <c r="O2104" s="173"/>
      <c r="P2104" s="168">
        <f t="shared" si="1168"/>
        <v>2101</v>
      </c>
      <c r="Q2104" s="138">
        <f t="shared" si="1162"/>
        <v>12</v>
      </c>
      <c r="R2104" s="138">
        <f t="shared" si="1163"/>
        <v>24</v>
      </c>
      <c r="S2104" s="138">
        <f t="shared" si="1164"/>
        <v>36</v>
      </c>
      <c r="T2104" s="138">
        <f t="shared" si="1165"/>
        <v>48</v>
      </c>
      <c r="U2104" s="138">
        <f t="shared" si="1166"/>
        <v>60</v>
      </c>
      <c r="V2104" s="138" t="e">
        <f t="shared" si="1167"/>
        <v>#VALUE!</v>
      </c>
      <c r="W2104" s="158" t="str">
        <f t="shared" si="1144"/>
        <v>08:00 16:00</v>
      </c>
      <c r="X2104" s="159">
        <f>HLOOKUP(SEARCH("2",$M2104)-1,$Q$3:$V2104,$P2104+1,FALSE)</f>
        <v>12</v>
      </c>
      <c r="Y2104" s="160" t="str">
        <f t="shared" si="1145"/>
        <v>09:00 16:00|08:00 16:00|08:00 16:00|08:00 16:00|08:00 13:00</v>
      </c>
      <c r="Z2104" s="161" t="str">
        <f t="shared" si="1146"/>
        <v>09:00 16:00</v>
      </c>
      <c r="AA2104" s="158" t="str">
        <f t="shared" si="1147"/>
        <v>09:00 16:00</v>
      </c>
      <c r="AB2104" s="159">
        <f>HLOOKUP(SEARCH("3",$M2104)-1,$Q$3:$V2104,$P2104+1,FALSE)</f>
        <v>24</v>
      </c>
      <c r="AC2104" s="160" t="str">
        <f t="shared" si="1148"/>
        <v>08:00 16:00|08:00 16:00|08:00 16:00|08:00 13:00</v>
      </c>
      <c r="AD2104" s="161" t="str">
        <f t="shared" si="1149"/>
        <v>08:00 16:00</v>
      </c>
      <c r="AE2104" s="158" t="str">
        <f t="shared" si="1150"/>
        <v>08:00 16:00</v>
      </c>
      <c r="AF2104" s="159">
        <f>HLOOKUP(SEARCH("4",$M2104)-1,$Q$3:$V2104,$P2104+1,FALSE)</f>
        <v>36</v>
      </c>
      <c r="AG2104" s="161" t="str">
        <f t="shared" si="1151"/>
        <v>08:00 16:00|08:00 16:00|08:00 13:00</v>
      </c>
      <c r="AH2104" s="161" t="str">
        <f t="shared" si="1152"/>
        <v>08:00 16:00</v>
      </c>
      <c r="AI2104" s="158" t="str">
        <f t="shared" si="1153"/>
        <v>08:00 16:00</v>
      </c>
      <c r="AJ2104" s="159">
        <f>HLOOKUP(SEARCH("5",$M2104)-1,$Q$3:$V2104,$P2104+1,FALSE)</f>
        <v>48</v>
      </c>
      <c r="AK2104" s="161" t="str">
        <f t="shared" si="1154"/>
        <v>08:00 16:00|08:00 13:00</v>
      </c>
      <c r="AL2104" s="161" t="str">
        <f t="shared" si="1155"/>
        <v>08:00 16:00</v>
      </c>
      <c r="AM2104" s="158" t="str">
        <f t="shared" si="1156"/>
        <v>08:00 16:00</v>
      </c>
      <c r="AN2104" s="159">
        <f>HLOOKUP(SEARCH("6",$M2104)-1,$Q$3:$V2104,$P2104+1,FALSE)</f>
        <v>60</v>
      </c>
      <c r="AO2104" s="161" t="str">
        <f t="shared" si="1157"/>
        <v>08:00 13:00</v>
      </c>
      <c r="AP2104" s="161" t="e">
        <f t="shared" si="1158"/>
        <v>#VALUE!</v>
      </c>
      <c r="AQ2104" s="162" t="str">
        <f t="shared" si="1159"/>
        <v>08:00 13:00</v>
      </c>
      <c r="AR2104" s="163" t="e">
        <f>HLOOKUP(SEARCH("7",$M2104)-1,$Q$3:$V2104,$P2104+1,FALSE)</f>
        <v>#VALUE!</v>
      </c>
      <c r="AS2104" s="164" t="str">
        <f t="shared" si="1160"/>
        <v>выходной</v>
      </c>
      <c r="AT2104" s="142"/>
      <c r="AU2104" s="11" t="str">
        <f>IF(ISERROR(VLOOKUP(B2104,'РЕОРГ 2008'!$A:$B,2,FALSE)),"",VLOOKUP(B2104,'РЕОРГ 2008'!$A:$B,2,FALSE))</f>
        <v/>
      </c>
      <c r="AV2104" s="12" t="str">
        <f t="shared" si="1161"/>
        <v>Доп.офис №7507/061</v>
      </c>
      <c r="AW2104" s="31" t="e">
        <f>LEFT(#REF!,2)</f>
        <v>#REF!</v>
      </c>
      <c r="AX2104" s="12" t="str">
        <f t="shared" si="1139"/>
        <v>7507/061</v>
      </c>
      <c r="AZ2104" t="str">
        <f>IF(ISERROR(VLOOKUP(B2104,'РЕОРГ 01.08.2009'!$A:$B,2,FALSE)),"",VLOOKUP(B2104,'РЕОРГ 01.08.2009'!$A:$B,2,FALSE))</f>
        <v/>
      </c>
      <c r="BA2104" s="12" t="str">
        <f t="shared" si="1134"/>
        <v>Доп.офис №7507/061</v>
      </c>
      <c r="BB2104" t="e">
        <f>LEFT(#REF!,2)</f>
        <v>#REF!</v>
      </c>
      <c r="BC2104" s="12" t="str">
        <f t="shared" si="1140"/>
        <v>7507/061</v>
      </c>
      <c r="BE2104" t="str">
        <f>IF(ISERROR(VLOOKUP(B2104,'РЕОРГ 01.10.2009'!A:C,3,FALSE)),"",VLOOKUP(B2104,'РЕОРГ 01.10.2009'!A:C,3,FALSE))</f>
        <v/>
      </c>
      <c r="BF2104" s="12" t="str">
        <f t="shared" si="1135"/>
        <v>Доп.офис №7507/061</v>
      </c>
      <c r="BG2104" t="e">
        <f>LEFT(#REF!,2)</f>
        <v>#REF!</v>
      </c>
      <c r="BH2104" s="12" t="str">
        <f t="shared" si="1141"/>
        <v>7507/061</v>
      </c>
      <c r="BJ2104" t="str">
        <f>IF(ISERROR(VLOOKUP($B2104,'РЕОРГ 01.05.2010'!A:B,2,FALSE)),"",VLOOKUP($B2104,'РЕОРГ 01.05.2010'!A:B,2,FALSE))</f>
        <v/>
      </c>
      <c r="BK2104" s="12" t="str">
        <f t="shared" si="1136"/>
        <v>Доп.офис №7507/061</v>
      </c>
      <c r="BL2104" t="e">
        <f>LEFT(#REF!,2)</f>
        <v>#REF!</v>
      </c>
      <c r="BM2104" s="12" t="str">
        <f t="shared" si="1142"/>
        <v>7507/061</v>
      </c>
      <c r="BO2104" t="str">
        <f>IF(ISERROR(VLOOKUP($B2104,'РЕОРГ 01.08.2010'!A:B,2,FALSE)),"",VLOOKUP($B2104,'РЕОРГ 01.08.2010'!A:B,2,FALSE))</f>
        <v/>
      </c>
      <c r="BP2104" s="12" t="str">
        <f t="shared" si="1137"/>
        <v>Доп.офис №7507/061</v>
      </c>
      <c r="BQ2104" t="e">
        <f>LEFT(#REF!,2)</f>
        <v>#REF!</v>
      </c>
      <c r="BR2104" s="12" t="str">
        <f t="shared" si="1143"/>
        <v>7507/061</v>
      </c>
    </row>
    <row r="2105" spans="1:70" ht="12.75" customHeight="1">
      <c r="A2105" t="str">
        <f t="shared" si="1138"/>
        <v>7507/063</v>
      </c>
      <c r="B2105" s="133">
        <v>2467</v>
      </c>
      <c r="C2105" s="1" t="s">
        <v>1681</v>
      </c>
      <c r="D2105" s="32" t="s">
        <v>1931</v>
      </c>
      <c r="E2105" s="1" t="s">
        <v>1682</v>
      </c>
      <c r="F2105" s="1" t="s">
        <v>9306</v>
      </c>
      <c r="G2105" s="1" t="s">
        <v>1683</v>
      </c>
      <c r="H2105" s="1" t="s">
        <v>1684</v>
      </c>
      <c r="I2105" s="1" t="s">
        <v>11208</v>
      </c>
      <c r="J2105" s="1"/>
      <c r="K2105" s="1">
        <v>2</v>
      </c>
      <c r="L2105" s="32" t="s">
        <v>4049</v>
      </c>
      <c r="M2105" s="8" t="s">
        <v>11771</v>
      </c>
      <c r="N2105" s="2" t="s">
        <v>12319</v>
      </c>
      <c r="O2105" s="173"/>
      <c r="P2105" s="168">
        <f t="shared" si="1168"/>
        <v>2102</v>
      </c>
      <c r="Q2105" s="138">
        <f t="shared" si="1162"/>
        <v>25</v>
      </c>
      <c r="R2105" s="138">
        <f t="shared" si="1163"/>
        <v>50</v>
      </c>
      <c r="S2105" s="138">
        <f t="shared" si="1164"/>
        <v>75</v>
      </c>
      <c r="T2105" s="138">
        <f t="shared" si="1165"/>
        <v>100</v>
      </c>
      <c r="U2105" s="138" t="e">
        <f t="shared" si="1166"/>
        <v>#VALUE!</v>
      </c>
      <c r="V2105" s="138" t="e">
        <f t="shared" si="1167"/>
        <v>#VALUE!</v>
      </c>
      <c r="W2105" s="158" t="str">
        <f t="shared" si="1144"/>
        <v>08:00 16:30(12:00 13:00)</v>
      </c>
      <c r="X2105" s="159">
        <f>HLOOKUP(SEARCH("2",$M2105)-1,$Q$3:$V2105,$P2105+1,FALSE)</f>
        <v>25</v>
      </c>
      <c r="Y2105" s="160" t="str">
        <f t="shared" si="1145"/>
        <v>08:00 16:30(12:00 13:00)|08:00 16:30(12:00 13:00)|08:00 16:30(12:00 13:00)|08:00 16:30(12:00 13:00)</v>
      </c>
      <c r="Z2105" s="161" t="str">
        <f t="shared" si="1146"/>
        <v>08:00 16:30(12:00 13:00)</v>
      </c>
      <c r="AA2105" s="158" t="str">
        <f t="shared" si="1147"/>
        <v>08:00 16:30(12:00 13:00)</v>
      </c>
      <c r="AB2105" s="159">
        <f>HLOOKUP(SEARCH("3",$M2105)-1,$Q$3:$V2105,$P2105+1,FALSE)</f>
        <v>50</v>
      </c>
      <c r="AC2105" s="160" t="str">
        <f t="shared" si="1148"/>
        <v>08:00 16:30(12:00 13:00)|08:00 16:30(12:00 13:00)|08:00 16:30(12:00 13:00)</v>
      </c>
      <c r="AD2105" s="161" t="str">
        <f t="shared" si="1149"/>
        <v>08:00 16:30(12:00 13:00)</v>
      </c>
      <c r="AE2105" s="158" t="str">
        <f t="shared" si="1150"/>
        <v>08:00 16:30(12:00 13:00)</v>
      </c>
      <c r="AF2105" s="159">
        <f>HLOOKUP(SEARCH("4",$M2105)-1,$Q$3:$V2105,$P2105+1,FALSE)</f>
        <v>75</v>
      </c>
      <c r="AG2105" s="161" t="str">
        <f t="shared" si="1151"/>
        <v>08:00 16:30(12:00 13:00)|08:00 16:30(12:00 13:00)</v>
      </c>
      <c r="AH2105" s="161" t="str">
        <f t="shared" si="1152"/>
        <v>08:00 16:30(12:00 13:00)</v>
      </c>
      <c r="AI2105" s="158" t="str">
        <f t="shared" si="1153"/>
        <v>08:00 16:30(12:00 13:00)</v>
      </c>
      <c r="AJ2105" s="159">
        <f>HLOOKUP(SEARCH("5",$M2105)-1,$Q$3:$V2105,$P2105+1,FALSE)</f>
        <v>100</v>
      </c>
      <c r="AK2105" s="161" t="str">
        <f t="shared" si="1154"/>
        <v>08:00 16:30(12:00 13:00)</v>
      </c>
      <c r="AL2105" s="161" t="e">
        <f t="shared" si="1155"/>
        <v>#VALUE!</v>
      </c>
      <c r="AM2105" s="158" t="str">
        <f t="shared" si="1156"/>
        <v>08:00 16:30(12:00 13:00)</v>
      </c>
      <c r="AN2105" s="159" t="e">
        <f>HLOOKUP(SEARCH("6",$M2105)-1,$Q$3:$V2105,$P2105+1,FALSE)</f>
        <v>#VALUE!</v>
      </c>
      <c r="AO2105" s="161" t="e">
        <f t="shared" si="1157"/>
        <v>#VALUE!</v>
      </c>
      <c r="AP2105" s="161" t="e">
        <f t="shared" si="1158"/>
        <v>#VALUE!</v>
      </c>
      <c r="AQ2105" s="162" t="str">
        <f t="shared" si="1159"/>
        <v>выходной</v>
      </c>
      <c r="AR2105" s="163" t="e">
        <f>HLOOKUP(SEARCH("7",$M2105)-1,$Q$3:$V2105,$P2105+1,FALSE)</f>
        <v>#VALUE!</v>
      </c>
      <c r="AS2105" s="164" t="str">
        <f t="shared" si="1160"/>
        <v>выходной</v>
      </c>
      <c r="AT2105" s="142"/>
      <c r="AU2105" s="11" t="str">
        <f>IF(ISERROR(VLOOKUP(B2105,'РЕОРГ 2008'!$A:$B,2,FALSE)),"",VLOOKUP(B2105,'РЕОРГ 2008'!$A:$B,2,FALSE))</f>
        <v/>
      </c>
      <c r="AV2105" s="12" t="str">
        <f t="shared" si="1161"/>
        <v>Опер.касса №7507/063</v>
      </c>
      <c r="AW2105" s="31" t="e">
        <f>LEFT(#REF!,2)</f>
        <v>#REF!</v>
      </c>
      <c r="AX2105" s="12" t="str">
        <f t="shared" si="1139"/>
        <v>7507/063</v>
      </c>
      <c r="AZ2105" t="str">
        <f>IF(ISERROR(VLOOKUP(B2105,'РЕОРГ 01.08.2009'!$A:$B,2,FALSE)),"",VLOOKUP(B2105,'РЕОРГ 01.08.2009'!$A:$B,2,FALSE))</f>
        <v/>
      </c>
      <c r="BA2105" s="12" t="str">
        <f t="shared" si="1134"/>
        <v>Опер.касса №7507/063</v>
      </c>
      <c r="BB2105" t="e">
        <f>LEFT(#REF!,2)</f>
        <v>#REF!</v>
      </c>
      <c r="BC2105" s="12" t="str">
        <f t="shared" si="1140"/>
        <v>7507/063</v>
      </c>
      <c r="BE2105" t="str">
        <f>IF(ISERROR(VLOOKUP(B2105,'РЕОРГ 01.10.2009'!A:C,3,FALSE)),"",VLOOKUP(B2105,'РЕОРГ 01.10.2009'!A:C,3,FALSE))</f>
        <v/>
      </c>
      <c r="BF2105" s="12" t="str">
        <f t="shared" si="1135"/>
        <v>Опер.касса №7507/063</v>
      </c>
      <c r="BG2105" t="e">
        <f>LEFT(#REF!,2)</f>
        <v>#REF!</v>
      </c>
      <c r="BH2105" s="12" t="str">
        <f t="shared" si="1141"/>
        <v>7507/063</v>
      </c>
      <c r="BJ2105" t="str">
        <f>IF(ISERROR(VLOOKUP($B2105,'РЕОРГ 01.05.2010'!A:B,2,FALSE)),"",VLOOKUP($B2105,'РЕОРГ 01.05.2010'!A:B,2,FALSE))</f>
        <v/>
      </c>
      <c r="BK2105" s="12" t="str">
        <f t="shared" si="1136"/>
        <v>Опер.касса №7507/063</v>
      </c>
      <c r="BL2105" t="e">
        <f>LEFT(#REF!,2)</f>
        <v>#REF!</v>
      </c>
      <c r="BM2105" s="12" t="str">
        <f t="shared" si="1142"/>
        <v>7507/063</v>
      </c>
      <c r="BO2105" t="str">
        <f>IF(ISERROR(VLOOKUP($B2105,'РЕОРГ 01.08.2010'!A:B,2,FALSE)),"",VLOOKUP($B2105,'РЕОРГ 01.08.2010'!A:B,2,FALSE))</f>
        <v/>
      </c>
      <c r="BP2105" s="12" t="str">
        <f t="shared" si="1137"/>
        <v>Опер.касса №7507/063</v>
      </c>
      <c r="BQ2105" t="e">
        <f>LEFT(#REF!,2)</f>
        <v>#REF!</v>
      </c>
      <c r="BR2105" s="12" t="str">
        <f t="shared" si="1143"/>
        <v>7507/063</v>
      </c>
    </row>
    <row r="2106" spans="1:70" ht="12.75" customHeight="1">
      <c r="A2106" t="str">
        <f t="shared" si="1138"/>
        <v>7507/064</v>
      </c>
      <c r="B2106" s="133">
        <v>2468</v>
      </c>
      <c r="C2106" s="1" t="s">
        <v>1685</v>
      </c>
      <c r="D2106" s="32" t="s">
        <v>1931</v>
      </c>
      <c r="E2106" s="1" t="s">
        <v>1686</v>
      </c>
      <c r="F2106" s="1" t="s">
        <v>9306</v>
      </c>
      <c r="G2106" s="1" t="s">
        <v>1687</v>
      </c>
      <c r="H2106" s="1" t="s">
        <v>1688</v>
      </c>
      <c r="I2106" s="1" t="s">
        <v>1689</v>
      </c>
      <c r="J2106" s="1"/>
      <c r="K2106" s="1">
        <v>0.3</v>
      </c>
      <c r="L2106" s="32" t="s">
        <v>4049</v>
      </c>
      <c r="M2106" s="8" t="s">
        <v>11941</v>
      </c>
      <c r="N2106" s="2" t="s">
        <v>12676</v>
      </c>
      <c r="O2106" s="173"/>
      <c r="P2106" s="168">
        <f t="shared" si="1168"/>
        <v>2103</v>
      </c>
      <c r="Q2106" s="138">
        <f t="shared" si="1162"/>
        <v>12</v>
      </c>
      <c r="R2106" s="138" t="e">
        <f t="shared" si="1163"/>
        <v>#VALUE!</v>
      </c>
      <c r="S2106" s="138" t="e">
        <f t="shared" si="1164"/>
        <v>#VALUE!</v>
      </c>
      <c r="T2106" s="138" t="e">
        <f t="shared" si="1165"/>
        <v>#VALUE!</v>
      </c>
      <c r="U2106" s="138" t="e">
        <f t="shared" si="1166"/>
        <v>#VALUE!</v>
      </c>
      <c r="V2106" s="138" t="e">
        <f t="shared" si="1167"/>
        <v>#VALUE!</v>
      </c>
      <c r="W2106" s="158" t="str">
        <f t="shared" si="1144"/>
        <v>09:00 14:30</v>
      </c>
      <c r="X2106" s="159" t="e">
        <f>HLOOKUP(SEARCH("2",$M2106)-1,$Q$3:$V2106,$P2106+1,FALSE)</f>
        <v>#VALUE!</v>
      </c>
      <c r="Y2106" s="160" t="e">
        <f t="shared" si="1145"/>
        <v>#VALUE!</v>
      </c>
      <c r="Z2106" s="161" t="e">
        <f t="shared" si="1146"/>
        <v>#VALUE!</v>
      </c>
      <c r="AA2106" s="158" t="str">
        <f t="shared" si="1147"/>
        <v>выходной</v>
      </c>
      <c r="AB2106" s="159" t="e">
        <f>HLOOKUP(SEARCH("3",$M2106)-1,$Q$3:$V2106,$P2106+1,FALSE)</f>
        <v>#VALUE!</v>
      </c>
      <c r="AC2106" s="160" t="e">
        <f t="shared" si="1148"/>
        <v>#VALUE!</v>
      </c>
      <c r="AD2106" s="161" t="e">
        <f t="shared" si="1149"/>
        <v>#VALUE!</v>
      </c>
      <c r="AE2106" s="158" t="str">
        <f t="shared" si="1150"/>
        <v>выходной</v>
      </c>
      <c r="AF2106" s="159">
        <f>HLOOKUP(SEARCH("4",$M2106)-1,$Q$3:$V2106,$P2106+1,FALSE)</f>
        <v>12</v>
      </c>
      <c r="AG2106" s="161" t="str">
        <f t="shared" si="1151"/>
        <v>09:00 14:30</v>
      </c>
      <c r="AH2106" s="161" t="e">
        <f t="shared" si="1152"/>
        <v>#VALUE!</v>
      </c>
      <c r="AI2106" s="158" t="str">
        <f t="shared" si="1153"/>
        <v>09:00 14:30</v>
      </c>
      <c r="AJ2106" s="159" t="e">
        <f>HLOOKUP(SEARCH("5",$M2106)-1,$Q$3:$V2106,$P2106+1,FALSE)</f>
        <v>#VALUE!</v>
      </c>
      <c r="AK2106" s="161" t="e">
        <f t="shared" si="1154"/>
        <v>#VALUE!</v>
      </c>
      <c r="AL2106" s="161" t="e">
        <f t="shared" si="1155"/>
        <v>#VALUE!</v>
      </c>
      <c r="AM2106" s="158" t="str">
        <f t="shared" si="1156"/>
        <v>выходной</v>
      </c>
      <c r="AN2106" s="159" t="e">
        <f>HLOOKUP(SEARCH("6",$M2106)-1,$Q$3:$V2106,$P2106+1,FALSE)</f>
        <v>#VALUE!</v>
      </c>
      <c r="AO2106" s="161" t="e">
        <f t="shared" si="1157"/>
        <v>#VALUE!</v>
      </c>
      <c r="AP2106" s="161" t="e">
        <f t="shared" si="1158"/>
        <v>#VALUE!</v>
      </c>
      <c r="AQ2106" s="162" t="str">
        <f t="shared" si="1159"/>
        <v>выходной</v>
      </c>
      <c r="AR2106" s="163" t="e">
        <f>HLOOKUP(SEARCH("7",$M2106)-1,$Q$3:$V2106,$P2106+1,FALSE)</f>
        <v>#VALUE!</v>
      </c>
      <c r="AS2106" s="164" t="str">
        <f t="shared" si="1160"/>
        <v>выходной</v>
      </c>
      <c r="AT2106" s="142"/>
      <c r="AU2106" s="11" t="str">
        <f>IF(ISERROR(VLOOKUP(B2106,'РЕОРГ 2008'!$A:$B,2,FALSE)),"",VLOOKUP(B2106,'РЕОРГ 2008'!$A:$B,2,FALSE))</f>
        <v/>
      </c>
      <c r="AV2106" s="12" t="str">
        <f t="shared" si="1161"/>
        <v>Опер.касса №7507/064</v>
      </c>
      <c r="AW2106" s="31" t="e">
        <f>LEFT(#REF!,2)</f>
        <v>#REF!</v>
      </c>
      <c r="AX2106" s="12" t="str">
        <f t="shared" si="1139"/>
        <v>7507/064</v>
      </c>
      <c r="AZ2106" t="str">
        <f>IF(ISERROR(VLOOKUP(B2106,'РЕОРГ 01.08.2009'!$A:$B,2,FALSE)),"",VLOOKUP(B2106,'РЕОРГ 01.08.2009'!$A:$B,2,FALSE))</f>
        <v/>
      </c>
      <c r="BA2106" s="12" t="str">
        <f t="shared" si="1134"/>
        <v>Опер.касса №7507/064</v>
      </c>
      <c r="BB2106" t="e">
        <f>LEFT(#REF!,2)</f>
        <v>#REF!</v>
      </c>
      <c r="BC2106" s="12" t="str">
        <f t="shared" si="1140"/>
        <v>7507/064</v>
      </c>
      <c r="BE2106" t="str">
        <f>IF(ISERROR(VLOOKUP(B2106,'РЕОРГ 01.10.2009'!A:C,3,FALSE)),"",VLOOKUP(B2106,'РЕОРГ 01.10.2009'!A:C,3,FALSE))</f>
        <v/>
      </c>
      <c r="BF2106" s="12" t="str">
        <f t="shared" si="1135"/>
        <v>Опер.касса №7507/064</v>
      </c>
      <c r="BG2106" t="e">
        <f>LEFT(#REF!,2)</f>
        <v>#REF!</v>
      </c>
      <c r="BH2106" s="12" t="str">
        <f t="shared" si="1141"/>
        <v>7507/064</v>
      </c>
      <c r="BJ2106" t="str">
        <f>IF(ISERROR(VLOOKUP($B2106,'РЕОРГ 01.05.2010'!A:B,2,FALSE)),"",VLOOKUP($B2106,'РЕОРГ 01.05.2010'!A:B,2,FALSE))</f>
        <v/>
      </c>
      <c r="BK2106" s="12" t="str">
        <f t="shared" si="1136"/>
        <v>Опер.касса №7507/064</v>
      </c>
      <c r="BL2106" t="e">
        <f>LEFT(#REF!,2)</f>
        <v>#REF!</v>
      </c>
      <c r="BM2106" s="12" t="str">
        <f t="shared" si="1142"/>
        <v>7507/064</v>
      </c>
      <c r="BO2106" t="str">
        <f>IF(ISERROR(VLOOKUP($B2106,'РЕОРГ 01.08.2010'!A:B,2,FALSE)),"",VLOOKUP($B2106,'РЕОРГ 01.08.2010'!A:B,2,FALSE))</f>
        <v/>
      </c>
      <c r="BP2106" s="12" t="str">
        <f t="shared" si="1137"/>
        <v>Опер.касса №7507/064</v>
      </c>
      <c r="BQ2106" t="e">
        <f>LEFT(#REF!,2)</f>
        <v>#REF!</v>
      </c>
      <c r="BR2106" s="12" t="str">
        <f t="shared" si="1143"/>
        <v>7507/064</v>
      </c>
    </row>
    <row r="2107" spans="1:70" ht="12.75" customHeight="1">
      <c r="A2107" t="str">
        <f t="shared" si="1138"/>
        <v>7507/066</v>
      </c>
      <c r="B2107" s="133">
        <v>2470</v>
      </c>
      <c r="C2107" s="1" t="s">
        <v>1690</v>
      </c>
      <c r="D2107" s="32" t="s">
        <v>1931</v>
      </c>
      <c r="E2107" s="1" t="s">
        <v>1691</v>
      </c>
      <c r="F2107" s="1" t="s">
        <v>9306</v>
      </c>
      <c r="G2107" s="1" t="s">
        <v>1692</v>
      </c>
      <c r="H2107" s="1" t="s">
        <v>1693</v>
      </c>
      <c r="I2107" s="1" t="s">
        <v>11303</v>
      </c>
      <c r="J2107" s="1"/>
      <c r="K2107" s="1">
        <v>0.25</v>
      </c>
      <c r="L2107" s="32" t="s">
        <v>4049</v>
      </c>
      <c r="M2107" s="8" t="s">
        <v>11941</v>
      </c>
      <c r="N2107" s="2" t="s">
        <v>11953</v>
      </c>
      <c r="O2107" s="173"/>
      <c r="P2107" s="168">
        <f t="shared" si="1168"/>
        <v>2104</v>
      </c>
      <c r="Q2107" s="138">
        <f t="shared" si="1162"/>
        <v>12</v>
      </c>
      <c r="R2107" s="138" t="e">
        <f t="shared" si="1163"/>
        <v>#VALUE!</v>
      </c>
      <c r="S2107" s="138" t="e">
        <f t="shared" si="1164"/>
        <v>#VALUE!</v>
      </c>
      <c r="T2107" s="138" t="e">
        <f t="shared" si="1165"/>
        <v>#VALUE!</v>
      </c>
      <c r="U2107" s="138" t="e">
        <f t="shared" si="1166"/>
        <v>#VALUE!</v>
      </c>
      <c r="V2107" s="138" t="e">
        <f t="shared" si="1167"/>
        <v>#VALUE!</v>
      </c>
      <c r="W2107" s="158" t="str">
        <f t="shared" si="1144"/>
        <v>09:00 13:30</v>
      </c>
      <c r="X2107" s="159" t="e">
        <f>HLOOKUP(SEARCH("2",$M2107)-1,$Q$3:$V2107,$P2107+1,FALSE)</f>
        <v>#VALUE!</v>
      </c>
      <c r="Y2107" s="160" t="e">
        <f t="shared" si="1145"/>
        <v>#VALUE!</v>
      </c>
      <c r="Z2107" s="161" t="e">
        <f t="shared" si="1146"/>
        <v>#VALUE!</v>
      </c>
      <c r="AA2107" s="158" t="str">
        <f t="shared" si="1147"/>
        <v>выходной</v>
      </c>
      <c r="AB2107" s="159" t="e">
        <f>HLOOKUP(SEARCH("3",$M2107)-1,$Q$3:$V2107,$P2107+1,FALSE)</f>
        <v>#VALUE!</v>
      </c>
      <c r="AC2107" s="160" t="e">
        <f t="shared" si="1148"/>
        <v>#VALUE!</v>
      </c>
      <c r="AD2107" s="161" t="e">
        <f t="shared" si="1149"/>
        <v>#VALUE!</v>
      </c>
      <c r="AE2107" s="158" t="str">
        <f t="shared" si="1150"/>
        <v>выходной</v>
      </c>
      <c r="AF2107" s="159">
        <f>HLOOKUP(SEARCH("4",$M2107)-1,$Q$3:$V2107,$P2107+1,FALSE)</f>
        <v>12</v>
      </c>
      <c r="AG2107" s="161" t="str">
        <f t="shared" si="1151"/>
        <v>09:00 13:30</v>
      </c>
      <c r="AH2107" s="161" t="e">
        <f t="shared" si="1152"/>
        <v>#VALUE!</v>
      </c>
      <c r="AI2107" s="158" t="str">
        <f t="shared" si="1153"/>
        <v>09:00 13:30</v>
      </c>
      <c r="AJ2107" s="159" t="e">
        <f>HLOOKUP(SEARCH("5",$M2107)-1,$Q$3:$V2107,$P2107+1,FALSE)</f>
        <v>#VALUE!</v>
      </c>
      <c r="AK2107" s="161" t="e">
        <f t="shared" si="1154"/>
        <v>#VALUE!</v>
      </c>
      <c r="AL2107" s="161" t="e">
        <f t="shared" si="1155"/>
        <v>#VALUE!</v>
      </c>
      <c r="AM2107" s="158" t="str">
        <f t="shared" si="1156"/>
        <v>выходной</v>
      </c>
      <c r="AN2107" s="159" t="e">
        <f>HLOOKUP(SEARCH("6",$M2107)-1,$Q$3:$V2107,$P2107+1,FALSE)</f>
        <v>#VALUE!</v>
      </c>
      <c r="AO2107" s="161" t="e">
        <f t="shared" si="1157"/>
        <v>#VALUE!</v>
      </c>
      <c r="AP2107" s="161" t="e">
        <f t="shared" si="1158"/>
        <v>#VALUE!</v>
      </c>
      <c r="AQ2107" s="162" t="str">
        <f t="shared" si="1159"/>
        <v>выходной</v>
      </c>
      <c r="AR2107" s="163" t="e">
        <f>HLOOKUP(SEARCH("7",$M2107)-1,$Q$3:$V2107,$P2107+1,FALSE)</f>
        <v>#VALUE!</v>
      </c>
      <c r="AS2107" s="164" t="str">
        <f t="shared" si="1160"/>
        <v>выходной</v>
      </c>
      <c r="AT2107" s="142"/>
      <c r="AU2107" s="11" t="str">
        <f>IF(ISERROR(VLOOKUP(B2107,'РЕОРГ 2008'!$A:$B,2,FALSE)),"",VLOOKUP(B2107,'РЕОРГ 2008'!$A:$B,2,FALSE))</f>
        <v/>
      </c>
      <c r="AV2107" s="12" t="str">
        <f t="shared" si="1161"/>
        <v>Опер.касса №7507/066</v>
      </c>
      <c r="AW2107" s="31" t="e">
        <f>LEFT(#REF!,2)</f>
        <v>#REF!</v>
      </c>
      <c r="AX2107" s="12" t="str">
        <f t="shared" si="1139"/>
        <v>7507/066</v>
      </c>
      <c r="AZ2107" t="str">
        <f>IF(ISERROR(VLOOKUP(B2107,'РЕОРГ 01.08.2009'!$A:$B,2,FALSE)),"",VLOOKUP(B2107,'РЕОРГ 01.08.2009'!$A:$B,2,FALSE))</f>
        <v/>
      </c>
      <c r="BA2107" s="12" t="str">
        <f t="shared" si="1134"/>
        <v>Опер.касса №7507/066</v>
      </c>
      <c r="BB2107" t="e">
        <f>LEFT(#REF!,2)</f>
        <v>#REF!</v>
      </c>
      <c r="BC2107" s="12" t="str">
        <f t="shared" si="1140"/>
        <v>7507/066</v>
      </c>
      <c r="BE2107" t="str">
        <f>IF(ISERROR(VLOOKUP(B2107,'РЕОРГ 01.10.2009'!A:C,3,FALSE)),"",VLOOKUP(B2107,'РЕОРГ 01.10.2009'!A:C,3,FALSE))</f>
        <v/>
      </c>
      <c r="BF2107" s="12" t="str">
        <f t="shared" si="1135"/>
        <v>Опер.касса №7507/066</v>
      </c>
      <c r="BG2107" t="e">
        <f>LEFT(#REF!,2)</f>
        <v>#REF!</v>
      </c>
      <c r="BH2107" s="12" t="str">
        <f t="shared" si="1141"/>
        <v>7507/066</v>
      </c>
      <c r="BJ2107" t="str">
        <f>IF(ISERROR(VLOOKUP($B2107,'РЕОРГ 01.05.2010'!A:B,2,FALSE)),"",VLOOKUP($B2107,'РЕОРГ 01.05.2010'!A:B,2,FALSE))</f>
        <v/>
      </c>
      <c r="BK2107" s="12" t="str">
        <f t="shared" si="1136"/>
        <v>Опер.касса №7507/066</v>
      </c>
      <c r="BL2107" t="e">
        <f>LEFT(#REF!,2)</f>
        <v>#REF!</v>
      </c>
      <c r="BM2107" s="12" t="str">
        <f t="shared" si="1142"/>
        <v>7507/066</v>
      </c>
      <c r="BO2107" t="str">
        <f>IF(ISERROR(VLOOKUP($B2107,'РЕОРГ 01.08.2010'!A:B,2,FALSE)),"",VLOOKUP($B2107,'РЕОРГ 01.08.2010'!A:B,2,FALSE))</f>
        <v/>
      </c>
      <c r="BP2107" s="12" t="str">
        <f t="shared" si="1137"/>
        <v>Опер.касса №7507/066</v>
      </c>
      <c r="BQ2107" t="e">
        <f>LEFT(#REF!,2)</f>
        <v>#REF!</v>
      </c>
      <c r="BR2107" s="12" t="str">
        <f t="shared" si="1143"/>
        <v>7507/066</v>
      </c>
    </row>
    <row r="2108" spans="1:70" ht="12.75" customHeight="1">
      <c r="A2108" t="str">
        <f t="shared" si="1138"/>
        <v>7507/067</v>
      </c>
      <c r="B2108" s="133">
        <v>2471</v>
      </c>
      <c r="C2108" s="1" t="s">
        <v>4078</v>
      </c>
      <c r="D2108" s="32" t="s">
        <v>1931</v>
      </c>
      <c r="E2108" s="1" t="s">
        <v>4079</v>
      </c>
      <c r="F2108" s="1" t="s">
        <v>9306</v>
      </c>
      <c r="G2108" s="1" t="s">
        <v>4080</v>
      </c>
      <c r="H2108" s="1" t="s">
        <v>4081</v>
      </c>
      <c r="I2108" s="1" t="s">
        <v>4082</v>
      </c>
      <c r="J2108" s="1"/>
      <c r="K2108" s="1">
        <v>0.25</v>
      </c>
      <c r="L2108" s="32" t="s">
        <v>4049</v>
      </c>
      <c r="M2108" s="8" t="s">
        <v>11941</v>
      </c>
      <c r="N2108" s="2" t="s">
        <v>12107</v>
      </c>
      <c r="O2108" s="173"/>
      <c r="P2108" s="168">
        <f t="shared" si="1168"/>
        <v>2105</v>
      </c>
      <c r="Q2108" s="138">
        <f t="shared" si="1162"/>
        <v>12</v>
      </c>
      <c r="R2108" s="138" t="e">
        <f t="shared" si="1163"/>
        <v>#VALUE!</v>
      </c>
      <c r="S2108" s="138" t="e">
        <f t="shared" si="1164"/>
        <v>#VALUE!</v>
      </c>
      <c r="T2108" s="138" t="e">
        <f t="shared" si="1165"/>
        <v>#VALUE!</v>
      </c>
      <c r="U2108" s="138" t="e">
        <f t="shared" si="1166"/>
        <v>#VALUE!</v>
      </c>
      <c r="V2108" s="138" t="e">
        <f t="shared" si="1167"/>
        <v>#VALUE!</v>
      </c>
      <c r="W2108" s="158" t="str">
        <f t="shared" si="1144"/>
        <v>10:00 14:30</v>
      </c>
      <c r="X2108" s="159" t="e">
        <f>HLOOKUP(SEARCH("2",$M2108)-1,$Q$3:$V2108,$P2108+1,FALSE)</f>
        <v>#VALUE!</v>
      </c>
      <c r="Y2108" s="160" t="e">
        <f t="shared" si="1145"/>
        <v>#VALUE!</v>
      </c>
      <c r="Z2108" s="161" t="e">
        <f t="shared" si="1146"/>
        <v>#VALUE!</v>
      </c>
      <c r="AA2108" s="158" t="str">
        <f t="shared" si="1147"/>
        <v>выходной</v>
      </c>
      <c r="AB2108" s="159" t="e">
        <f>HLOOKUP(SEARCH("3",$M2108)-1,$Q$3:$V2108,$P2108+1,FALSE)</f>
        <v>#VALUE!</v>
      </c>
      <c r="AC2108" s="160" t="e">
        <f t="shared" si="1148"/>
        <v>#VALUE!</v>
      </c>
      <c r="AD2108" s="161" t="e">
        <f t="shared" si="1149"/>
        <v>#VALUE!</v>
      </c>
      <c r="AE2108" s="158" t="str">
        <f t="shared" si="1150"/>
        <v>выходной</v>
      </c>
      <c r="AF2108" s="159">
        <f>HLOOKUP(SEARCH("4",$M2108)-1,$Q$3:$V2108,$P2108+1,FALSE)</f>
        <v>12</v>
      </c>
      <c r="AG2108" s="161" t="str">
        <f t="shared" si="1151"/>
        <v>10:00 14:30</v>
      </c>
      <c r="AH2108" s="161" t="e">
        <f t="shared" si="1152"/>
        <v>#VALUE!</v>
      </c>
      <c r="AI2108" s="158" t="str">
        <f t="shared" si="1153"/>
        <v>10:00 14:30</v>
      </c>
      <c r="AJ2108" s="159" t="e">
        <f>HLOOKUP(SEARCH("5",$M2108)-1,$Q$3:$V2108,$P2108+1,FALSE)</f>
        <v>#VALUE!</v>
      </c>
      <c r="AK2108" s="161" t="e">
        <f t="shared" si="1154"/>
        <v>#VALUE!</v>
      </c>
      <c r="AL2108" s="161" t="e">
        <f t="shared" si="1155"/>
        <v>#VALUE!</v>
      </c>
      <c r="AM2108" s="158" t="str">
        <f t="shared" si="1156"/>
        <v>выходной</v>
      </c>
      <c r="AN2108" s="159" t="e">
        <f>HLOOKUP(SEARCH("6",$M2108)-1,$Q$3:$V2108,$P2108+1,FALSE)</f>
        <v>#VALUE!</v>
      </c>
      <c r="AO2108" s="161" t="e">
        <f t="shared" si="1157"/>
        <v>#VALUE!</v>
      </c>
      <c r="AP2108" s="161" t="e">
        <f t="shared" si="1158"/>
        <v>#VALUE!</v>
      </c>
      <c r="AQ2108" s="162" t="str">
        <f t="shared" si="1159"/>
        <v>выходной</v>
      </c>
      <c r="AR2108" s="163" t="e">
        <f>HLOOKUP(SEARCH("7",$M2108)-1,$Q$3:$V2108,$P2108+1,FALSE)</f>
        <v>#VALUE!</v>
      </c>
      <c r="AS2108" s="164" t="str">
        <f t="shared" si="1160"/>
        <v>выходной</v>
      </c>
      <c r="AT2108" s="142"/>
      <c r="AU2108" s="11" t="str">
        <f>IF(ISERROR(VLOOKUP(B2108,'РЕОРГ 2008'!$A:$B,2,FALSE)),"",VLOOKUP(B2108,'РЕОРГ 2008'!$A:$B,2,FALSE))</f>
        <v/>
      </c>
      <c r="AV2108" s="12" t="str">
        <f t="shared" si="1161"/>
        <v>Опер.касса №7507/067</v>
      </c>
      <c r="AW2108" s="31" t="e">
        <f>LEFT(#REF!,2)</f>
        <v>#REF!</v>
      </c>
      <c r="AX2108" s="12" t="str">
        <f t="shared" si="1139"/>
        <v>7507/067</v>
      </c>
      <c r="AZ2108" t="str">
        <f>IF(ISERROR(VLOOKUP(B2108,'РЕОРГ 01.08.2009'!$A:$B,2,FALSE)),"",VLOOKUP(B2108,'РЕОРГ 01.08.2009'!$A:$B,2,FALSE))</f>
        <v/>
      </c>
      <c r="BA2108" s="12" t="str">
        <f t="shared" si="1134"/>
        <v>Опер.касса №7507/067</v>
      </c>
      <c r="BB2108" t="e">
        <f>LEFT(#REF!,2)</f>
        <v>#REF!</v>
      </c>
      <c r="BC2108" s="12" t="str">
        <f t="shared" si="1140"/>
        <v>7507/067</v>
      </c>
      <c r="BE2108" t="str">
        <f>IF(ISERROR(VLOOKUP(B2108,'РЕОРГ 01.10.2009'!A:C,3,FALSE)),"",VLOOKUP(B2108,'РЕОРГ 01.10.2009'!A:C,3,FALSE))</f>
        <v/>
      </c>
      <c r="BF2108" s="12" t="str">
        <f t="shared" si="1135"/>
        <v>Опер.касса №7507/067</v>
      </c>
      <c r="BG2108" t="e">
        <f>LEFT(#REF!,2)</f>
        <v>#REF!</v>
      </c>
      <c r="BH2108" s="12" t="str">
        <f t="shared" si="1141"/>
        <v>7507/067</v>
      </c>
      <c r="BJ2108" t="str">
        <f>IF(ISERROR(VLOOKUP($B2108,'РЕОРГ 01.05.2010'!A:B,2,FALSE)),"",VLOOKUP($B2108,'РЕОРГ 01.05.2010'!A:B,2,FALSE))</f>
        <v/>
      </c>
      <c r="BK2108" s="12" t="str">
        <f t="shared" si="1136"/>
        <v>Опер.касса №7507/067</v>
      </c>
      <c r="BL2108" t="e">
        <f>LEFT(#REF!,2)</f>
        <v>#REF!</v>
      </c>
      <c r="BM2108" s="12" t="str">
        <f t="shared" si="1142"/>
        <v>7507/067</v>
      </c>
      <c r="BO2108" t="str">
        <f>IF(ISERROR(VLOOKUP($B2108,'РЕОРГ 01.08.2010'!A:B,2,FALSE)),"",VLOOKUP($B2108,'РЕОРГ 01.08.2010'!A:B,2,FALSE))</f>
        <v/>
      </c>
      <c r="BP2108" s="12" t="str">
        <f t="shared" si="1137"/>
        <v>Опер.касса №7507/067</v>
      </c>
      <c r="BQ2108" t="e">
        <f>LEFT(#REF!,2)</f>
        <v>#REF!</v>
      </c>
      <c r="BR2108" s="12" t="str">
        <f t="shared" si="1143"/>
        <v>7507/067</v>
      </c>
    </row>
    <row r="2109" spans="1:70" ht="12.75" customHeight="1">
      <c r="A2109" t="str">
        <f t="shared" si="1138"/>
        <v>7507/069</v>
      </c>
      <c r="B2109" s="133">
        <v>2473</v>
      </c>
      <c r="C2109" s="1" t="s">
        <v>4083</v>
      </c>
      <c r="D2109" s="32" t="s">
        <v>1931</v>
      </c>
      <c r="E2109" s="1" t="s">
        <v>4084</v>
      </c>
      <c r="F2109" s="1" t="s">
        <v>9306</v>
      </c>
      <c r="G2109" s="1" t="s">
        <v>4085</v>
      </c>
      <c r="H2109" s="1" t="s">
        <v>4086</v>
      </c>
      <c r="I2109" s="1" t="s">
        <v>11303</v>
      </c>
      <c r="J2109" s="1"/>
      <c r="K2109" s="1">
        <v>0.25</v>
      </c>
      <c r="L2109" s="32" t="s">
        <v>4049</v>
      </c>
      <c r="M2109" s="8" t="s">
        <v>11941</v>
      </c>
      <c r="N2109" s="2" t="s">
        <v>12107</v>
      </c>
      <c r="O2109" s="173"/>
      <c r="P2109" s="168">
        <f t="shared" si="1168"/>
        <v>2106</v>
      </c>
      <c r="Q2109" s="138">
        <f t="shared" si="1162"/>
        <v>12</v>
      </c>
      <c r="R2109" s="138" t="e">
        <f t="shared" si="1163"/>
        <v>#VALUE!</v>
      </c>
      <c r="S2109" s="138" t="e">
        <f t="shared" si="1164"/>
        <v>#VALUE!</v>
      </c>
      <c r="T2109" s="138" t="e">
        <f t="shared" si="1165"/>
        <v>#VALUE!</v>
      </c>
      <c r="U2109" s="138" t="e">
        <f t="shared" si="1166"/>
        <v>#VALUE!</v>
      </c>
      <c r="V2109" s="138" t="e">
        <f t="shared" si="1167"/>
        <v>#VALUE!</v>
      </c>
      <c r="W2109" s="158" t="str">
        <f t="shared" si="1144"/>
        <v>10:00 14:30</v>
      </c>
      <c r="X2109" s="159" t="e">
        <f>HLOOKUP(SEARCH("2",$M2109)-1,$Q$3:$V2109,$P2109+1,FALSE)</f>
        <v>#VALUE!</v>
      </c>
      <c r="Y2109" s="160" t="e">
        <f t="shared" si="1145"/>
        <v>#VALUE!</v>
      </c>
      <c r="Z2109" s="161" t="e">
        <f t="shared" si="1146"/>
        <v>#VALUE!</v>
      </c>
      <c r="AA2109" s="158" t="str">
        <f t="shared" si="1147"/>
        <v>выходной</v>
      </c>
      <c r="AB2109" s="159" t="e">
        <f>HLOOKUP(SEARCH("3",$M2109)-1,$Q$3:$V2109,$P2109+1,FALSE)</f>
        <v>#VALUE!</v>
      </c>
      <c r="AC2109" s="160" t="e">
        <f t="shared" si="1148"/>
        <v>#VALUE!</v>
      </c>
      <c r="AD2109" s="161" t="e">
        <f t="shared" si="1149"/>
        <v>#VALUE!</v>
      </c>
      <c r="AE2109" s="158" t="str">
        <f t="shared" si="1150"/>
        <v>выходной</v>
      </c>
      <c r="AF2109" s="159">
        <f>HLOOKUP(SEARCH("4",$M2109)-1,$Q$3:$V2109,$P2109+1,FALSE)</f>
        <v>12</v>
      </c>
      <c r="AG2109" s="161" t="str">
        <f t="shared" si="1151"/>
        <v>10:00 14:30</v>
      </c>
      <c r="AH2109" s="161" t="e">
        <f t="shared" si="1152"/>
        <v>#VALUE!</v>
      </c>
      <c r="AI2109" s="158" t="str">
        <f t="shared" si="1153"/>
        <v>10:00 14:30</v>
      </c>
      <c r="AJ2109" s="159" t="e">
        <f>HLOOKUP(SEARCH("5",$M2109)-1,$Q$3:$V2109,$P2109+1,FALSE)</f>
        <v>#VALUE!</v>
      </c>
      <c r="AK2109" s="161" t="e">
        <f t="shared" si="1154"/>
        <v>#VALUE!</v>
      </c>
      <c r="AL2109" s="161" t="e">
        <f t="shared" si="1155"/>
        <v>#VALUE!</v>
      </c>
      <c r="AM2109" s="158" t="str">
        <f t="shared" si="1156"/>
        <v>выходной</v>
      </c>
      <c r="AN2109" s="159" t="e">
        <f>HLOOKUP(SEARCH("6",$M2109)-1,$Q$3:$V2109,$P2109+1,FALSE)</f>
        <v>#VALUE!</v>
      </c>
      <c r="AO2109" s="161" t="e">
        <f t="shared" si="1157"/>
        <v>#VALUE!</v>
      </c>
      <c r="AP2109" s="161" t="e">
        <f t="shared" si="1158"/>
        <v>#VALUE!</v>
      </c>
      <c r="AQ2109" s="162" t="str">
        <f t="shared" si="1159"/>
        <v>выходной</v>
      </c>
      <c r="AR2109" s="163" t="e">
        <f>HLOOKUP(SEARCH("7",$M2109)-1,$Q$3:$V2109,$P2109+1,FALSE)</f>
        <v>#VALUE!</v>
      </c>
      <c r="AS2109" s="164" t="str">
        <f t="shared" si="1160"/>
        <v>выходной</v>
      </c>
      <c r="AT2109" s="142"/>
      <c r="AU2109" s="11" t="str">
        <f>IF(ISERROR(VLOOKUP(B2109,'РЕОРГ 2008'!$A:$B,2,FALSE)),"",VLOOKUP(B2109,'РЕОРГ 2008'!$A:$B,2,FALSE))</f>
        <v/>
      </c>
      <c r="AV2109" s="12" t="str">
        <f t="shared" si="1161"/>
        <v>Опер.касса №7507/069</v>
      </c>
      <c r="AW2109" s="31" t="e">
        <f>LEFT(#REF!,2)</f>
        <v>#REF!</v>
      </c>
      <c r="AX2109" s="12" t="str">
        <f t="shared" si="1139"/>
        <v>7507/069</v>
      </c>
      <c r="AZ2109" t="str">
        <f>IF(ISERROR(VLOOKUP(B2109,'РЕОРГ 01.08.2009'!$A:$B,2,FALSE)),"",VLOOKUP(B2109,'РЕОРГ 01.08.2009'!$A:$B,2,FALSE))</f>
        <v/>
      </c>
      <c r="BA2109" s="12" t="str">
        <f t="shared" si="1134"/>
        <v>Опер.касса №7507/069</v>
      </c>
      <c r="BB2109" t="e">
        <f>LEFT(#REF!,2)</f>
        <v>#REF!</v>
      </c>
      <c r="BC2109" s="12" t="str">
        <f t="shared" si="1140"/>
        <v>7507/069</v>
      </c>
      <c r="BE2109" t="str">
        <f>IF(ISERROR(VLOOKUP(B2109,'РЕОРГ 01.10.2009'!A:C,3,FALSE)),"",VLOOKUP(B2109,'РЕОРГ 01.10.2009'!A:C,3,FALSE))</f>
        <v/>
      </c>
      <c r="BF2109" s="12" t="str">
        <f t="shared" si="1135"/>
        <v>Опер.касса №7507/069</v>
      </c>
      <c r="BG2109" t="e">
        <f>LEFT(#REF!,2)</f>
        <v>#REF!</v>
      </c>
      <c r="BH2109" s="12" t="str">
        <f t="shared" si="1141"/>
        <v>7507/069</v>
      </c>
      <c r="BJ2109" t="str">
        <f>IF(ISERROR(VLOOKUP($B2109,'РЕОРГ 01.05.2010'!A:B,2,FALSE)),"",VLOOKUP($B2109,'РЕОРГ 01.05.2010'!A:B,2,FALSE))</f>
        <v/>
      </c>
      <c r="BK2109" s="12" t="str">
        <f t="shared" si="1136"/>
        <v>Опер.касса №7507/069</v>
      </c>
      <c r="BL2109" t="e">
        <f>LEFT(#REF!,2)</f>
        <v>#REF!</v>
      </c>
      <c r="BM2109" s="12" t="str">
        <f t="shared" si="1142"/>
        <v>7507/069</v>
      </c>
      <c r="BO2109" t="str">
        <f>IF(ISERROR(VLOOKUP($B2109,'РЕОРГ 01.08.2010'!A:B,2,FALSE)),"",VLOOKUP($B2109,'РЕОРГ 01.08.2010'!A:B,2,FALSE))</f>
        <v/>
      </c>
      <c r="BP2109" s="12" t="str">
        <f t="shared" si="1137"/>
        <v>Опер.касса №7507/069</v>
      </c>
      <c r="BQ2109" t="e">
        <f>LEFT(#REF!,2)</f>
        <v>#REF!</v>
      </c>
      <c r="BR2109" s="12" t="str">
        <f t="shared" si="1143"/>
        <v>7507/069</v>
      </c>
    </row>
    <row r="2110" spans="1:70" ht="12.75" customHeight="1">
      <c r="A2110" t="str">
        <f t="shared" si="1138"/>
        <v>7507/07</v>
      </c>
      <c r="B2110" s="133">
        <v>2474</v>
      </c>
      <c r="C2110" s="1" t="s">
        <v>4087</v>
      </c>
      <c r="D2110" s="32" t="s">
        <v>1931</v>
      </c>
      <c r="E2110" s="1" t="s">
        <v>4088</v>
      </c>
      <c r="F2110" s="1" t="s">
        <v>9306</v>
      </c>
      <c r="G2110" s="1" t="s">
        <v>4089</v>
      </c>
      <c r="H2110" s="1" t="s">
        <v>4090</v>
      </c>
      <c r="I2110" s="1" t="s">
        <v>121</v>
      </c>
      <c r="J2110" s="1"/>
      <c r="K2110" s="1">
        <v>2</v>
      </c>
      <c r="L2110" s="32" t="s">
        <v>4049</v>
      </c>
      <c r="M2110" s="8" t="s">
        <v>11771</v>
      </c>
      <c r="N2110" s="2" t="s">
        <v>11845</v>
      </c>
      <c r="O2110" s="173"/>
      <c r="P2110" s="168">
        <f t="shared" si="1168"/>
        <v>2107</v>
      </c>
      <c r="Q2110" s="138">
        <f t="shared" si="1162"/>
        <v>25</v>
      </c>
      <c r="R2110" s="138">
        <f t="shared" si="1163"/>
        <v>50</v>
      </c>
      <c r="S2110" s="138">
        <f t="shared" si="1164"/>
        <v>75</v>
      </c>
      <c r="T2110" s="138">
        <f t="shared" si="1165"/>
        <v>100</v>
      </c>
      <c r="U2110" s="138" t="e">
        <f t="shared" si="1166"/>
        <v>#VALUE!</v>
      </c>
      <c r="V2110" s="138" t="e">
        <f t="shared" si="1167"/>
        <v>#VALUE!</v>
      </c>
      <c r="W2110" s="158" t="str">
        <f t="shared" si="1144"/>
        <v>08:00 16:00(13:00 14:00)</v>
      </c>
      <c r="X2110" s="159">
        <f>HLOOKUP(SEARCH("2",$M2110)-1,$Q$3:$V2110,$P2110+1,FALSE)</f>
        <v>25</v>
      </c>
      <c r="Y2110" s="160" t="str">
        <f t="shared" si="1145"/>
        <v>08:00 16:00(13:00 14:00)|08:00 16:00(13:00 14:00)|08:00 16:00(13:00 14:00)|08:00 16:00(13:00 14:00)</v>
      </c>
      <c r="Z2110" s="161" t="str">
        <f t="shared" si="1146"/>
        <v>08:00 16:00(13:00 14:00)</v>
      </c>
      <c r="AA2110" s="158" t="str">
        <f t="shared" si="1147"/>
        <v>08:00 16:00(13:00 14:00)</v>
      </c>
      <c r="AB2110" s="159">
        <f>HLOOKUP(SEARCH("3",$M2110)-1,$Q$3:$V2110,$P2110+1,FALSE)</f>
        <v>50</v>
      </c>
      <c r="AC2110" s="160" t="str">
        <f t="shared" si="1148"/>
        <v>08:00 16:00(13:00 14:00)|08:00 16:00(13:00 14:00)|08:00 16:00(13:00 14:00)</v>
      </c>
      <c r="AD2110" s="161" t="str">
        <f t="shared" si="1149"/>
        <v>08:00 16:00(13:00 14:00)</v>
      </c>
      <c r="AE2110" s="158" t="str">
        <f t="shared" si="1150"/>
        <v>08:00 16:00(13:00 14:00)</v>
      </c>
      <c r="AF2110" s="159">
        <f>HLOOKUP(SEARCH("4",$M2110)-1,$Q$3:$V2110,$P2110+1,FALSE)</f>
        <v>75</v>
      </c>
      <c r="AG2110" s="161" t="str">
        <f t="shared" si="1151"/>
        <v>08:00 16:00(13:00 14:00)|08:00 16:00(13:00 14:00)</v>
      </c>
      <c r="AH2110" s="161" t="str">
        <f t="shared" si="1152"/>
        <v>08:00 16:00(13:00 14:00)</v>
      </c>
      <c r="AI2110" s="158" t="str">
        <f t="shared" si="1153"/>
        <v>08:00 16:00(13:00 14:00)</v>
      </c>
      <c r="AJ2110" s="159">
        <f>HLOOKUP(SEARCH("5",$M2110)-1,$Q$3:$V2110,$P2110+1,FALSE)</f>
        <v>100</v>
      </c>
      <c r="AK2110" s="161" t="str">
        <f t="shared" si="1154"/>
        <v>08:00 16:00(13:00 14:00)</v>
      </c>
      <c r="AL2110" s="161" t="e">
        <f t="shared" si="1155"/>
        <v>#VALUE!</v>
      </c>
      <c r="AM2110" s="158" t="str">
        <f t="shared" si="1156"/>
        <v>08:00 16:00(13:00 14:00)</v>
      </c>
      <c r="AN2110" s="159" t="e">
        <f>HLOOKUP(SEARCH("6",$M2110)-1,$Q$3:$V2110,$P2110+1,FALSE)</f>
        <v>#VALUE!</v>
      </c>
      <c r="AO2110" s="161" t="e">
        <f t="shared" si="1157"/>
        <v>#VALUE!</v>
      </c>
      <c r="AP2110" s="161" t="e">
        <f t="shared" si="1158"/>
        <v>#VALUE!</v>
      </c>
      <c r="AQ2110" s="162" t="str">
        <f t="shared" si="1159"/>
        <v>выходной</v>
      </c>
      <c r="AR2110" s="163" t="e">
        <f>HLOOKUP(SEARCH("7",$M2110)-1,$Q$3:$V2110,$P2110+1,FALSE)</f>
        <v>#VALUE!</v>
      </c>
      <c r="AS2110" s="164" t="str">
        <f t="shared" si="1160"/>
        <v>выходной</v>
      </c>
      <c r="AT2110" s="142"/>
      <c r="AU2110" s="11" t="str">
        <f>IF(ISERROR(VLOOKUP(B2110,'РЕОРГ 2008'!$A:$B,2,FALSE)),"",VLOOKUP(B2110,'РЕОРГ 2008'!$A:$B,2,FALSE))</f>
        <v/>
      </c>
      <c r="AV2110" s="12" t="str">
        <f t="shared" si="1161"/>
        <v>Опер.касса №7507/07</v>
      </c>
      <c r="AW2110" s="31" t="e">
        <f>LEFT(#REF!,2)</f>
        <v>#REF!</v>
      </c>
      <c r="AX2110" s="12" t="str">
        <f t="shared" si="1139"/>
        <v>7507/07</v>
      </c>
      <c r="AZ2110" t="str">
        <f>IF(ISERROR(VLOOKUP(B2110,'РЕОРГ 01.08.2009'!$A:$B,2,FALSE)),"",VLOOKUP(B2110,'РЕОРГ 01.08.2009'!$A:$B,2,FALSE))</f>
        <v/>
      </c>
      <c r="BA2110" s="12" t="str">
        <f t="shared" ref="BA2110:BA2173" si="1169">IF(AND(BF2110&lt;&gt;"",AZ2110=""),BF2110,IF(AZ2110="",$C2110,AZ2110))</f>
        <v>Опер.касса №7507/07</v>
      </c>
      <c r="BB2110" t="e">
        <f>LEFT(#REF!,2)</f>
        <v>#REF!</v>
      </c>
      <c r="BC2110" s="12" t="str">
        <f t="shared" si="1140"/>
        <v>7507/07</v>
      </c>
      <c r="BE2110" t="str">
        <f>IF(ISERROR(VLOOKUP(B2110,'РЕОРГ 01.10.2009'!A:C,3,FALSE)),"",VLOOKUP(B2110,'РЕОРГ 01.10.2009'!A:C,3,FALSE))</f>
        <v/>
      </c>
      <c r="BF2110" s="12" t="str">
        <f t="shared" ref="BF2110:BF2173" si="1170">IF(AND(BK2110&lt;&gt;"",BE2110=""),BK2110,IF(BE2110="",$C2110,BE2110))</f>
        <v>Опер.касса №7507/07</v>
      </c>
      <c r="BG2110" t="e">
        <f>LEFT(#REF!,2)</f>
        <v>#REF!</v>
      </c>
      <c r="BH2110" s="12" t="str">
        <f t="shared" si="1141"/>
        <v>7507/07</v>
      </c>
      <c r="BJ2110" t="str">
        <f>IF(ISERROR(VLOOKUP($B2110,'РЕОРГ 01.05.2010'!A:B,2,FALSE)),"",VLOOKUP($B2110,'РЕОРГ 01.05.2010'!A:B,2,FALSE))</f>
        <v/>
      </c>
      <c r="BK2110" s="12" t="str">
        <f t="shared" ref="BK2110:BK2173" si="1171">IF(AND(BP2110&lt;&gt;"",BJ2110=""),BP2110,IF(BJ2110="",$C2110,BJ2110))</f>
        <v>Опер.касса №7507/07</v>
      </c>
      <c r="BL2110" t="e">
        <f>LEFT(#REF!,2)</f>
        <v>#REF!</v>
      </c>
      <c r="BM2110" s="12" t="str">
        <f t="shared" si="1142"/>
        <v>7507/07</v>
      </c>
      <c r="BO2110" t="str">
        <f>IF(ISERROR(VLOOKUP($B2110,'РЕОРГ 01.08.2010'!A:B,2,FALSE)),"",VLOOKUP($B2110,'РЕОРГ 01.08.2010'!A:B,2,FALSE))</f>
        <v/>
      </c>
      <c r="BP2110" s="12" t="str">
        <f t="shared" ref="BP2110:BP2173" si="1172">IF(AND(BU2110&lt;&gt;"",BO2110=""),BU2110,IF(BO2110="",$C2110,BO2110))</f>
        <v>Опер.касса №7507/07</v>
      </c>
      <c r="BQ2110" t="e">
        <f>LEFT(#REF!,2)</f>
        <v>#REF!</v>
      </c>
      <c r="BR2110" s="12" t="str">
        <f t="shared" si="1143"/>
        <v>7507/07</v>
      </c>
    </row>
    <row r="2111" spans="1:70" ht="12.75" customHeight="1">
      <c r="A2111" t="str">
        <f t="shared" ref="A2111:A2174" si="1173">RIGHT(C2111,LEN(C2111)-SEARCH("№",C2111))</f>
        <v>7507/072</v>
      </c>
      <c r="B2111" s="133">
        <v>2477</v>
      </c>
      <c r="C2111" s="1" t="s">
        <v>4091</v>
      </c>
      <c r="D2111" s="32" t="s">
        <v>7017</v>
      </c>
      <c r="E2111" s="1" t="s">
        <v>4092</v>
      </c>
      <c r="F2111" s="1" t="s">
        <v>9306</v>
      </c>
      <c r="G2111" s="1" t="s">
        <v>4093</v>
      </c>
      <c r="H2111" s="1" t="s">
        <v>4094</v>
      </c>
      <c r="I2111" s="1" t="s">
        <v>4095</v>
      </c>
      <c r="J2111" s="1"/>
      <c r="K2111" s="1">
        <v>12</v>
      </c>
      <c r="L2111" s="32" t="s">
        <v>4052</v>
      </c>
      <c r="M2111" s="8" t="s">
        <v>11773</v>
      </c>
      <c r="N2111" s="2" t="s">
        <v>12801</v>
      </c>
      <c r="O2111" s="173"/>
      <c r="P2111" s="168">
        <f t="shared" si="1168"/>
        <v>2108</v>
      </c>
      <c r="Q2111" s="138">
        <f t="shared" si="1162"/>
        <v>12</v>
      </c>
      <c r="R2111" s="138">
        <f t="shared" si="1163"/>
        <v>24</v>
      </c>
      <c r="S2111" s="138">
        <f t="shared" si="1164"/>
        <v>36</v>
      </c>
      <c r="T2111" s="138">
        <f t="shared" si="1165"/>
        <v>48</v>
      </c>
      <c r="U2111" s="138">
        <f t="shared" si="1166"/>
        <v>60</v>
      </c>
      <c r="V2111" s="138" t="e">
        <f t="shared" si="1167"/>
        <v>#VALUE!</v>
      </c>
      <c r="W2111" s="158" t="str">
        <f t="shared" si="1144"/>
        <v>08:00 16:00</v>
      </c>
      <c r="X2111" s="159">
        <f>HLOOKUP(SEARCH("2",$M2111)-1,$Q$3:$V2111,$P2111+1,FALSE)</f>
        <v>12</v>
      </c>
      <c r="Y2111" s="160" t="str">
        <f t="shared" si="1145"/>
        <v>09:00 16:00|08:00 16:00|08:00 16:00|08:00 16:00|08:00 13:00</v>
      </c>
      <c r="Z2111" s="161" t="str">
        <f t="shared" si="1146"/>
        <v>09:00 16:00</v>
      </c>
      <c r="AA2111" s="158" t="str">
        <f t="shared" si="1147"/>
        <v>09:00 16:00</v>
      </c>
      <c r="AB2111" s="159">
        <f>HLOOKUP(SEARCH("3",$M2111)-1,$Q$3:$V2111,$P2111+1,FALSE)</f>
        <v>24</v>
      </c>
      <c r="AC2111" s="160" t="str">
        <f t="shared" si="1148"/>
        <v>08:00 16:00|08:00 16:00|08:00 16:00|08:00 13:00</v>
      </c>
      <c r="AD2111" s="161" t="str">
        <f t="shared" si="1149"/>
        <v>08:00 16:00</v>
      </c>
      <c r="AE2111" s="158" t="str">
        <f t="shared" si="1150"/>
        <v>08:00 16:00</v>
      </c>
      <c r="AF2111" s="159">
        <f>HLOOKUP(SEARCH("4",$M2111)-1,$Q$3:$V2111,$P2111+1,FALSE)</f>
        <v>36</v>
      </c>
      <c r="AG2111" s="161" t="str">
        <f t="shared" si="1151"/>
        <v>08:00 16:00|08:00 16:00|08:00 13:00</v>
      </c>
      <c r="AH2111" s="161" t="str">
        <f t="shared" si="1152"/>
        <v>08:00 16:00</v>
      </c>
      <c r="AI2111" s="158" t="str">
        <f t="shared" si="1153"/>
        <v>08:00 16:00</v>
      </c>
      <c r="AJ2111" s="159">
        <f>HLOOKUP(SEARCH("5",$M2111)-1,$Q$3:$V2111,$P2111+1,FALSE)</f>
        <v>48</v>
      </c>
      <c r="AK2111" s="161" t="str">
        <f t="shared" si="1154"/>
        <v>08:00 16:00|08:00 13:00</v>
      </c>
      <c r="AL2111" s="161" t="str">
        <f t="shared" si="1155"/>
        <v>08:00 16:00</v>
      </c>
      <c r="AM2111" s="158" t="str">
        <f t="shared" si="1156"/>
        <v>08:00 16:00</v>
      </c>
      <c r="AN2111" s="159">
        <f>HLOOKUP(SEARCH("6",$M2111)-1,$Q$3:$V2111,$P2111+1,FALSE)</f>
        <v>60</v>
      </c>
      <c r="AO2111" s="161" t="str">
        <f t="shared" si="1157"/>
        <v>08:00 13:00</v>
      </c>
      <c r="AP2111" s="161" t="e">
        <f t="shared" si="1158"/>
        <v>#VALUE!</v>
      </c>
      <c r="AQ2111" s="162" t="str">
        <f t="shared" si="1159"/>
        <v>08:00 13:00</v>
      </c>
      <c r="AR2111" s="163" t="e">
        <f>HLOOKUP(SEARCH("7",$M2111)-1,$Q$3:$V2111,$P2111+1,FALSE)</f>
        <v>#VALUE!</v>
      </c>
      <c r="AS2111" s="164" t="str">
        <f t="shared" si="1160"/>
        <v>выходной</v>
      </c>
      <c r="AT2111" s="142"/>
      <c r="AU2111" s="11" t="str">
        <f>IF(ISERROR(VLOOKUP(B2111,'РЕОРГ 2008'!$A:$B,2,FALSE)),"",VLOOKUP(B2111,'РЕОРГ 2008'!$A:$B,2,FALSE))</f>
        <v/>
      </c>
      <c r="AV2111" s="12" t="str">
        <f t="shared" si="1161"/>
        <v>Доп.офис №7507/072</v>
      </c>
      <c r="AW2111" s="31" t="e">
        <f>LEFT(#REF!,2)</f>
        <v>#REF!</v>
      </c>
      <c r="AX2111" s="12" t="str">
        <f t="shared" ref="AX2111:AX2174" si="1174">RIGHT(AV2111,(LEN(AV2111)-SEARCH("№",AV2111)))</f>
        <v>7507/072</v>
      </c>
      <c r="AZ2111" t="str">
        <f>IF(ISERROR(VLOOKUP(B2111,'РЕОРГ 01.08.2009'!$A:$B,2,FALSE)),"",VLOOKUP(B2111,'РЕОРГ 01.08.2009'!$A:$B,2,FALSE))</f>
        <v/>
      </c>
      <c r="BA2111" s="12" t="str">
        <f t="shared" si="1169"/>
        <v>Доп.офис №7507/072</v>
      </c>
      <c r="BB2111" t="e">
        <f>LEFT(#REF!,2)</f>
        <v>#REF!</v>
      </c>
      <c r="BC2111" s="12" t="str">
        <f t="shared" ref="BC2111:BC2174" si="1175">RIGHT(BA2111,(LEN(BA2111)-SEARCH("№",BA2111)))</f>
        <v>7507/072</v>
      </c>
      <c r="BE2111" t="str">
        <f>IF(ISERROR(VLOOKUP(B2111,'РЕОРГ 01.10.2009'!A:C,3,FALSE)),"",VLOOKUP(B2111,'РЕОРГ 01.10.2009'!A:C,3,FALSE))</f>
        <v/>
      </c>
      <c r="BF2111" s="12" t="str">
        <f t="shared" si="1170"/>
        <v>Доп.офис №7507/072</v>
      </c>
      <c r="BG2111" t="e">
        <f>LEFT(#REF!,2)</f>
        <v>#REF!</v>
      </c>
      <c r="BH2111" s="12" t="str">
        <f t="shared" ref="BH2111:BH2174" si="1176">RIGHT(BF2111,(LEN(BF2111)-SEARCH("№",BF2111)))</f>
        <v>7507/072</v>
      </c>
      <c r="BJ2111" t="str">
        <f>IF(ISERROR(VLOOKUP($B2111,'РЕОРГ 01.05.2010'!A:B,2,FALSE)),"",VLOOKUP($B2111,'РЕОРГ 01.05.2010'!A:B,2,FALSE))</f>
        <v/>
      </c>
      <c r="BK2111" s="12" t="str">
        <f t="shared" si="1171"/>
        <v>Доп.офис №7507/072</v>
      </c>
      <c r="BL2111" t="e">
        <f>LEFT(#REF!,2)</f>
        <v>#REF!</v>
      </c>
      <c r="BM2111" s="12" t="str">
        <f t="shared" ref="BM2111:BM2174" si="1177">RIGHT(BK2111,(LEN(BK2111)-SEARCH("№",BK2111)))</f>
        <v>7507/072</v>
      </c>
      <c r="BO2111" t="str">
        <f>IF(ISERROR(VLOOKUP($B2111,'РЕОРГ 01.08.2010'!A:B,2,FALSE)),"",VLOOKUP($B2111,'РЕОРГ 01.08.2010'!A:B,2,FALSE))</f>
        <v/>
      </c>
      <c r="BP2111" s="12" t="str">
        <f t="shared" si="1172"/>
        <v>Доп.офис №7507/072</v>
      </c>
      <c r="BQ2111" t="e">
        <f>LEFT(#REF!,2)</f>
        <v>#REF!</v>
      </c>
      <c r="BR2111" s="12" t="str">
        <f t="shared" ref="BR2111:BR2174" si="1178">RIGHT(BP2111,(LEN(BP2111)-SEARCH("№",BP2111)))</f>
        <v>7507/072</v>
      </c>
    </row>
    <row r="2112" spans="1:70" ht="12.75" customHeight="1">
      <c r="A2112" t="str">
        <f t="shared" si="1173"/>
        <v>7507/073</v>
      </c>
      <c r="B2112" s="133">
        <v>2478</v>
      </c>
      <c r="C2112" s="1" t="s">
        <v>4096</v>
      </c>
      <c r="D2112" s="32" t="s">
        <v>1931</v>
      </c>
      <c r="E2112" s="1" t="s">
        <v>4097</v>
      </c>
      <c r="F2112" s="1" t="s">
        <v>9306</v>
      </c>
      <c r="G2112" s="1" t="s">
        <v>4098</v>
      </c>
      <c r="H2112" s="1" t="s">
        <v>4099</v>
      </c>
      <c r="I2112" s="1" t="s">
        <v>4100</v>
      </c>
      <c r="J2112" s="1"/>
      <c r="K2112" s="1">
        <v>0.25</v>
      </c>
      <c r="L2112" s="32" t="s">
        <v>4052</v>
      </c>
      <c r="M2112" s="8" t="s">
        <v>11941</v>
      </c>
      <c r="N2112" s="2" t="s">
        <v>12107</v>
      </c>
      <c r="O2112" s="173"/>
      <c r="P2112" s="168">
        <f t="shared" si="1168"/>
        <v>2109</v>
      </c>
      <c r="Q2112" s="138">
        <f t="shared" si="1162"/>
        <v>12</v>
      </c>
      <c r="R2112" s="138" t="e">
        <f t="shared" si="1163"/>
        <v>#VALUE!</v>
      </c>
      <c r="S2112" s="138" t="e">
        <f t="shared" si="1164"/>
        <v>#VALUE!</v>
      </c>
      <c r="T2112" s="138" t="e">
        <f t="shared" si="1165"/>
        <v>#VALUE!</v>
      </c>
      <c r="U2112" s="138" t="e">
        <f t="shared" si="1166"/>
        <v>#VALUE!</v>
      </c>
      <c r="V2112" s="138" t="e">
        <f t="shared" si="1167"/>
        <v>#VALUE!</v>
      </c>
      <c r="W2112" s="158" t="str">
        <f t="shared" ref="W2112:W2175" si="1179">IF(M2112="1",N2112,IF(ISERROR(SEARCH(1,M2112)=1),"выходной",IF(SEARCH(1,M2112)=1,LEFT(N2112,Q2112-1),"")))</f>
        <v>10:00 14:30</v>
      </c>
      <c r="X2112" s="159" t="e">
        <f>HLOOKUP(SEARCH("2",$M2112)-1,$Q$3:$V2112,$P2112+1,FALSE)</f>
        <v>#VALUE!</v>
      </c>
      <c r="Y2112" s="160" t="e">
        <f t="shared" ref="Y2112:Y2175" si="1180">IF(M2112="2",N2112,IF(LEFT(M2112,1)="2",LEFT(N2112,Q2112-1),RIGHT(N2112,LEN(N2112)-SEARCH("|",N2112,X2112))))</f>
        <v>#VALUE!</v>
      </c>
      <c r="Z2112" s="161" t="e">
        <f t="shared" ref="Z2112:Z2175" si="1181">LEFT(Y2112,SEARCH("|",Y2112,1)-1)</f>
        <v>#VALUE!</v>
      </c>
      <c r="AA2112" s="158" t="str">
        <f t="shared" ref="AA2112:AA2175" si="1182">IF(ISERROR(SEARCH(2,$M2112)),"выходной",IF(LEFT($M2112,1)="2",Y2112,IF(RIGHT($M2112,1)="2",Y2112,Z2112)))</f>
        <v>выходной</v>
      </c>
      <c r="AB2112" s="159" t="e">
        <f>HLOOKUP(SEARCH("3",$M2112)-1,$Q$3:$V2112,$P2112+1,FALSE)</f>
        <v>#VALUE!</v>
      </c>
      <c r="AC2112" s="160" t="e">
        <f t="shared" ref="AC2112:AC2175" si="1183">IF(M2112="3",N2112,IF(LEFT($M2112,1)="3",LEFT($N2112,$Q2112-1),RIGHT($N2112,LEN($N2112)-SEARCH("|",$N2112,AB2112))))</f>
        <v>#VALUE!</v>
      </c>
      <c r="AD2112" s="161" t="e">
        <f t="shared" ref="AD2112:AD2175" si="1184">LEFT(AC2112,SEARCH("|",AC2112,1)-1)</f>
        <v>#VALUE!</v>
      </c>
      <c r="AE2112" s="158" t="str">
        <f t="shared" ref="AE2112:AE2175" si="1185">IF(ISERROR(SEARCH(3,$M2112)),"выходной",IF(LEFT($M2112,1)="3",AC2112,IF(RIGHT($M2112,1)="3",AC2112,AD2112)))</f>
        <v>выходной</v>
      </c>
      <c r="AF2112" s="159">
        <f>HLOOKUP(SEARCH("4",$M2112)-1,$Q$3:$V2112,$P2112+1,FALSE)</f>
        <v>12</v>
      </c>
      <c r="AG2112" s="161" t="str">
        <f t="shared" ref="AG2112:AG2175" si="1186">IF(M2112="4",N2112,IF(LEFT($M2112,1)="4",LEFT($N2112,$Q2112-1),RIGHT($N2112,LEN($N2112)-SEARCH("|",$N2112,AF2112))))</f>
        <v>10:00 14:30</v>
      </c>
      <c r="AH2112" s="161" t="e">
        <f t="shared" ref="AH2112:AH2175" si="1187">LEFT(AG2112,SEARCH("|",AG2112,1)-1)</f>
        <v>#VALUE!</v>
      </c>
      <c r="AI2112" s="158" t="str">
        <f t="shared" ref="AI2112:AI2175" si="1188">IF(ISERROR(SEARCH(4,$M2112)),"выходной",IF(LEFT($M2112,1)="4",AG2112,IF(RIGHT($M2112,1)="4",AG2112,AH2112)))</f>
        <v>10:00 14:30</v>
      </c>
      <c r="AJ2112" s="159" t="e">
        <f>HLOOKUP(SEARCH("5",$M2112)-1,$Q$3:$V2112,$P2112+1,FALSE)</f>
        <v>#VALUE!</v>
      </c>
      <c r="AK2112" s="161" t="e">
        <f t="shared" ref="AK2112:AK2175" si="1189">IF(M2112="5",N2112,IF(LEFT($M2112,1)="5",LEFT($N2112,$Q2112-1),RIGHT($N2112,LEN($N2112)-SEARCH("|",$N2112,AJ2112))))</f>
        <v>#VALUE!</v>
      </c>
      <c r="AL2112" s="161" t="e">
        <f t="shared" ref="AL2112:AL2175" si="1190">LEFT(AK2112,SEARCH("|",AK2112,1)-1)</f>
        <v>#VALUE!</v>
      </c>
      <c r="AM2112" s="158" t="str">
        <f t="shared" ref="AM2112:AM2175" si="1191">IF(ISERROR(SEARCH(5,$M2112)),"выходной",IF(LEFT($M2112,1)="5",AK2112,IF(RIGHT($M2112,1)="5",AK2112,AL2112)))</f>
        <v>выходной</v>
      </c>
      <c r="AN2112" s="159" t="e">
        <f>HLOOKUP(SEARCH("6",$M2112)-1,$Q$3:$V2112,$P2112+1,FALSE)</f>
        <v>#VALUE!</v>
      </c>
      <c r="AO2112" s="161" t="e">
        <f t="shared" ref="AO2112:AO2175" si="1192">IF(M2112="6",N2112,IF(LEFT($M2112,1)="6",LEFT($N2112,$Q2112-1),RIGHT($N2112,LEN($N2112)-SEARCH("|",$N2112,AN2112))))</f>
        <v>#VALUE!</v>
      </c>
      <c r="AP2112" s="161" t="e">
        <f t="shared" ref="AP2112:AP2175" si="1193">LEFT(AO2112,SEARCH("|",AO2112,1)-1)</f>
        <v>#VALUE!</v>
      </c>
      <c r="AQ2112" s="162" t="str">
        <f t="shared" ref="AQ2112:AQ2175" si="1194">IF(ISERROR(SEARCH(6,$M2112)),"выходной",IF(LEFT($M2112,1)="6",AO2112,IF(RIGHT($M2112,1)="6",AO2112,AP2112)))</f>
        <v>выходной</v>
      </c>
      <c r="AR2112" s="163" t="e">
        <f>HLOOKUP(SEARCH("7",$M2112)-1,$Q$3:$V2112,$P2112+1,FALSE)</f>
        <v>#VALUE!</v>
      </c>
      <c r="AS2112" s="164" t="str">
        <f t="shared" ref="AS2112:AS2175" si="1195">IF(M2112=7,N2112,IF(ISERROR(SEARCH(7,M2112)=1),"выходной",RIGHT(N2112,LEN(N2112)-AR2112)))</f>
        <v>выходной</v>
      </c>
      <c r="AT2112" s="142"/>
      <c r="AU2112" s="11" t="str">
        <f>IF(ISERROR(VLOOKUP(B2112,'РЕОРГ 2008'!$A:$B,2,FALSE)),"",VLOOKUP(B2112,'РЕОРГ 2008'!$A:$B,2,FALSE))</f>
        <v/>
      </c>
      <c r="AV2112" s="12" t="str">
        <f t="shared" ref="AV2112:AV2175" si="1196">IF(AND(BA2112&lt;&gt;"",AU2112=""),BA2112,IF(AU2112="",$C2112,AU2112))</f>
        <v>Опер.касса №7507/073</v>
      </c>
      <c r="AW2112" s="31" t="e">
        <f>LEFT(#REF!,2)</f>
        <v>#REF!</v>
      </c>
      <c r="AX2112" s="12" t="str">
        <f t="shared" si="1174"/>
        <v>7507/073</v>
      </c>
      <c r="AZ2112" t="str">
        <f>IF(ISERROR(VLOOKUP(B2112,'РЕОРГ 01.08.2009'!$A:$B,2,FALSE)),"",VLOOKUP(B2112,'РЕОРГ 01.08.2009'!$A:$B,2,FALSE))</f>
        <v/>
      </c>
      <c r="BA2112" s="12" t="str">
        <f t="shared" si="1169"/>
        <v>Опер.касса №7507/073</v>
      </c>
      <c r="BB2112" t="e">
        <f>LEFT(#REF!,2)</f>
        <v>#REF!</v>
      </c>
      <c r="BC2112" s="12" t="str">
        <f t="shared" si="1175"/>
        <v>7507/073</v>
      </c>
      <c r="BE2112" t="str">
        <f>IF(ISERROR(VLOOKUP(B2112,'РЕОРГ 01.10.2009'!A:C,3,FALSE)),"",VLOOKUP(B2112,'РЕОРГ 01.10.2009'!A:C,3,FALSE))</f>
        <v/>
      </c>
      <c r="BF2112" s="12" t="str">
        <f t="shared" si="1170"/>
        <v>Опер.касса №7507/073</v>
      </c>
      <c r="BG2112" t="e">
        <f>LEFT(#REF!,2)</f>
        <v>#REF!</v>
      </c>
      <c r="BH2112" s="12" t="str">
        <f t="shared" si="1176"/>
        <v>7507/073</v>
      </c>
      <c r="BJ2112" t="str">
        <f>IF(ISERROR(VLOOKUP($B2112,'РЕОРГ 01.05.2010'!A:B,2,FALSE)),"",VLOOKUP($B2112,'РЕОРГ 01.05.2010'!A:B,2,FALSE))</f>
        <v/>
      </c>
      <c r="BK2112" s="12" t="str">
        <f t="shared" si="1171"/>
        <v>Опер.касса №7507/073</v>
      </c>
      <c r="BL2112" t="e">
        <f>LEFT(#REF!,2)</f>
        <v>#REF!</v>
      </c>
      <c r="BM2112" s="12" t="str">
        <f t="shared" si="1177"/>
        <v>7507/073</v>
      </c>
      <c r="BO2112" t="str">
        <f>IF(ISERROR(VLOOKUP($B2112,'РЕОРГ 01.08.2010'!A:B,2,FALSE)),"",VLOOKUP($B2112,'РЕОРГ 01.08.2010'!A:B,2,FALSE))</f>
        <v/>
      </c>
      <c r="BP2112" s="12" t="str">
        <f t="shared" si="1172"/>
        <v>Опер.касса №7507/073</v>
      </c>
      <c r="BQ2112" t="e">
        <f>LEFT(#REF!,2)</f>
        <v>#REF!</v>
      </c>
      <c r="BR2112" s="12" t="str">
        <f t="shared" si="1178"/>
        <v>7507/073</v>
      </c>
    </row>
    <row r="2113" spans="1:70" ht="12.75" customHeight="1">
      <c r="A2113" t="str">
        <f t="shared" si="1173"/>
        <v>7507/074</v>
      </c>
      <c r="B2113" s="133">
        <v>2479</v>
      </c>
      <c r="C2113" s="1" t="s">
        <v>4101</v>
      </c>
      <c r="D2113" s="32" t="s">
        <v>1931</v>
      </c>
      <c r="E2113" s="1" t="s">
        <v>4102</v>
      </c>
      <c r="F2113" s="1" t="s">
        <v>9306</v>
      </c>
      <c r="G2113" s="1" t="s">
        <v>2415</v>
      </c>
      <c r="H2113" s="1" t="s">
        <v>4103</v>
      </c>
      <c r="I2113" s="1" t="s">
        <v>11209</v>
      </c>
      <c r="J2113" s="1"/>
      <c r="K2113" s="1">
        <v>0.25</v>
      </c>
      <c r="L2113" s="32" t="s">
        <v>4049</v>
      </c>
      <c r="M2113" s="8" t="s">
        <v>11929</v>
      </c>
      <c r="N2113" s="2" t="s">
        <v>11953</v>
      </c>
      <c r="O2113" s="173"/>
      <c r="P2113" s="168">
        <f t="shared" si="1168"/>
        <v>2110</v>
      </c>
      <c r="Q2113" s="138">
        <f t="shared" ref="Q2113:Q2176" si="1197">SEARCH("|",N2113,1)</f>
        <v>12</v>
      </c>
      <c r="R2113" s="138" t="e">
        <f t="shared" ref="R2113:R2176" si="1198">SEARCH("|",N2113,Q2113+1)</f>
        <v>#VALUE!</v>
      </c>
      <c r="S2113" s="138" t="e">
        <f t="shared" ref="S2113:S2176" si="1199">SEARCH("|",N2113,R2113+1)</f>
        <v>#VALUE!</v>
      </c>
      <c r="T2113" s="138" t="e">
        <f t="shared" ref="T2113:T2176" si="1200">SEARCH("|",N2113,S2113+1)</f>
        <v>#VALUE!</v>
      </c>
      <c r="U2113" s="138" t="e">
        <f t="shared" ref="U2113:U2176" si="1201">SEARCH("|",N2113,T2113+1)</f>
        <v>#VALUE!</v>
      </c>
      <c r="V2113" s="138" t="e">
        <f t="shared" ref="V2113:V2176" si="1202">SEARCH("|",N2113,U2113+1)</f>
        <v>#VALUE!</v>
      </c>
      <c r="W2113" s="158" t="str">
        <f t="shared" si="1179"/>
        <v>09:00 13:30</v>
      </c>
      <c r="X2113" s="159" t="e">
        <f>HLOOKUP(SEARCH("2",$M2113)-1,$Q$3:$V2113,$P2113+1,FALSE)</f>
        <v>#VALUE!</v>
      </c>
      <c r="Y2113" s="160" t="e">
        <f t="shared" si="1180"/>
        <v>#VALUE!</v>
      </c>
      <c r="Z2113" s="161" t="e">
        <f t="shared" si="1181"/>
        <v>#VALUE!</v>
      </c>
      <c r="AA2113" s="158" t="str">
        <f t="shared" si="1182"/>
        <v>выходной</v>
      </c>
      <c r="AB2113" s="159">
        <f>HLOOKUP(SEARCH("3",$M2113)-1,$Q$3:$V2113,$P2113+1,FALSE)</f>
        <v>12</v>
      </c>
      <c r="AC2113" s="160" t="str">
        <f t="shared" si="1183"/>
        <v>09:00 13:30</v>
      </c>
      <c r="AD2113" s="161" t="e">
        <f t="shared" si="1184"/>
        <v>#VALUE!</v>
      </c>
      <c r="AE2113" s="158" t="str">
        <f t="shared" si="1185"/>
        <v>09:00 13:30</v>
      </c>
      <c r="AF2113" s="159" t="e">
        <f>HLOOKUP(SEARCH("4",$M2113)-1,$Q$3:$V2113,$P2113+1,FALSE)</f>
        <v>#VALUE!</v>
      </c>
      <c r="AG2113" s="161" t="e">
        <f t="shared" si="1186"/>
        <v>#VALUE!</v>
      </c>
      <c r="AH2113" s="161" t="e">
        <f t="shared" si="1187"/>
        <v>#VALUE!</v>
      </c>
      <c r="AI2113" s="158" t="str">
        <f t="shared" si="1188"/>
        <v>выходной</v>
      </c>
      <c r="AJ2113" s="159" t="e">
        <f>HLOOKUP(SEARCH("5",$M2113)-1,$Q$3:$V2113,$P2113+1,FALSE)</f>
        <v>#VALUE!</v>
      </c>
      <c r="AK2113" s="161" t="e">
        <f t="shared" si="1189"/>
        <v>#VALUE!</v>
      </c>
      <c r="AL2113" s="161" t="e">
        <f t="shared" si="1190"/>
        <v>#VALUE!</v>
      </c>
      <c r="AM2113" s="158" t="str">
        <f t="shared" si="1191"/>
        <v>выходной</v>
      </c>
      <c r="AN2113" s="159" t="e">
        <f>HLOOKUP(SEARCH("6",$M2113)-1,$Q$3:$V2113,$P2113+1,FALSE)</f>
        <v>#VALUE!</v>
      </c>
      <c r="AO2113" s="161" t="e">
        <f t="shared" si="1192"/>
        <v>#VALUE!</v>
      </c>
      <c r="AP2113" s="161" t="e">
        <f t="shared" si="1193"/>
        <v>#VALUE!</v>
      </c>
      <c r="AQ2113" s="162" t="str">
        <f t="shared" si="1194"/>
        <v>выходной</v>
      </c>
      <c r="AR2113" s="163" t="e">
        <f>HLOOKUP(SEARCH("7",$M2113)-1,$Q$3:$V2113,$P2113+1,FALSE)</f>
        <v>#VALUE!</v>
      </c>
      <c r="AS2113" s="164" t="str">
        <f t="shared" si="1195"/>
        <v>выходной</v>
      </c>
      <c r="AT2113" s="142"/>
      <c r="AU2113" s="11" t="str">
        <f>IF(ISERROR(VLOOKUP(B2113,'РЕОРГ 2008'!$A:$B,2,FALSE)),"",VLOOKUP(B2113,'РЕОРГ 2008'!$A:$B,2,FALSE))</f>
        <v/>
      </c>
      <c r="AV2113" s="12" t="str">
        <f t="shared" si="1196"/>
        <v>Опер.касса №7507/074</v>
      </c>
      <c r="AW2113" s="31" t="e">
        <f>LEFT(#REF!,2)</f>
        <v>#REF!</v>
      </c>
      <c r="AX2113" s="12" t="str">
        <f t="shared" si="1174"/>
        <v>7507/074</v>
      </c>
      <c r="AZ2113" t="str">
        <f>IF(ISERROR(VLOOKUP(B2113,'РЕОРГ 01.08.2009'!$A:$B,2,FALSE)),"",VLOOKUP(B2113,'РЕОРГ 01.08.2009'!$A:$B,2,FALSE))</f>
        <v/>
      </c>
      <c r="BA2113" s="12" t="str">
        <f t="shared" si="1169"/>
        <v>Опер.касса №7507/074</v>
      </c>
      <c r="BB2113" t="e">
        <f>LEFT(#REF!,2)</f>
        <v>#REF!</v>
      </c>
      <c r="BC2113" s="12" t="str">
        <f t="shared" si="1175"/>
        <v>7507/074</v>
      </c>
      <c r="BE2113" t="str">
        <f>IF(ISERROR(VLOOKUP(B2113,'РЕОРГ 01.10.2009'!A:C,3,FALSE)),"",VLOOKUP(B2113,'РЕОРГ 01.10.2009'!A:C,3,FALSE))</f>
        <v/>
      </c>
      <c r="BF2113" s="12" t="str">
        <f t="shared" si="1170"/>
        <v>Опер.касса №7507/074</v>
      </c>
      <c r="BG2113" t="e">
        <f>LEFT(#REF!,2)</f>
        <v>#REF!</v>
      </c>
      <c r="BH2113" s="12" t="str">
        <f t="shared" si="1176"/>
        <v>7507/074</v>
      </c>
      <c r="BJ2113" t="str">
        <f>IF(ISERROR(VLOOKUP($B2113,'РЕОРГ 01.05.2010'!A:B,2,FALSE)),"",VLOOKUP($B2113,'РЕОРГ 01.05.2010'!A:B,2,FALSE))</f>
        <v/>
      </c>
      <c r="BK2113" s="12" t="str">
        <f t="shared" si="1171"/>
        <v>Опер.касса №7507/074</v>
      </c>
      <c r="BL2113" t="e">
        <f>LEFT(#REF!,2)</f>
        <v>#REF!</v>
      </c>
      <c r="BM2113" s="12" t="str">
        <f t="shared" si="1177"/>
        <v>7507/074</v>
      </c>
      <c r="BO2113" t="str">
        <f>IF(ISERROR(VLOOKUP($B2113,'РЕОРГ 01.08.2010'!A:B,2,FALSE)),"",VLOOKUP($B2113,'РЕОРГ 01.08.2010'!A:B,2,FALSE))</f>
        <v/>
      </c>
      <c r="BP2113" s="12" t="str">
        <f t="shared" si="1172"/>
        <v>Опер.касса №7507/074</v>
      </c>
      <c r="BQ2113" t="e">
        <f>LEFT(#REF!,2)</f>
        <v>#REF!</v>
      </c>
      <c r="BR2113" s="12" t="str">
        <f t="shared" si="1178"/>
        <v>7507/074</v>
      </c>
    </row>
    <row r="2114" spans="1:70" ht="12.75" customHeight="1">
      <c r="A2114" t="str">
        <f t="shared" si="1173"/>
        <v>7507/075</v>
      </c>
      <c r="B2114" s="133">
        <v>2480</v>
      </c>
      <c r="C2114" s="1" t="s">
        <v>6571</v>
      </c>
      <c r="D2114" s="32" t="s">
        <v>1931</v>
      </c>
      <c r="E2114" s="1" t="s">
        <v>6572</v>
      </c>
      <c r="F2114" s="1" t="s">
        <v>9306</v>
      </c>
      <c r="G2114" s="1" t="s">
        <v>6573</v>
      </c>
      <c r="H2114" s="1" t="s">
        <v>6574</v>
      </c>
      <c r="I2114" s="1" t="s">
        <v>6575</v>
      </c>
      <c r="J2114" s="1"/>
      <c r="K2114" s="1">
        <v>0.5</v>
      </c>
      <c r="L2114" s="32" t="s">
        <v>4049</v>
      </c>
      <c r="M2114" s="8" t="s">
        <v>11991</v>
      </c>
      <c r="N2114" s="2" t="s">
        <v>12177</v>
      </c>
      <c r="O2114" s="173"/>
      <c r="P2114" s="168">
        <f t="shared" si="1168"/>
        <v>2111</v>
      </c>
      <c r="Q2114" s="138">
        <f t="shared" si="1197"/>
        <v>25</v>
      </c>
      <c r="R2114" s="138">
        <f t="shared" si="1198"/>
        <v>50</v>
      </c>
      <c r="S2114" s="138" t="e">
        <f t="shared" si="1199"/>
        <v>#VALUE!</v>
      </c>
      <c r="T2114" s="138" t="e">
        <f t="shared" si="1200"/>
        <v>#VALUE!</v>
      </c>
      <c r="U2114" s="138" t="e">
        <f t="shared" si="1201"/>
        <v>#VALUE!</v>
      </c>
      <c r="V2114" s="138" t="e">
        <f t="shared" si="1202"/>
        <v>#VALUE!</v>
      </c>
      <c r="W2114" s="158" t="str">
        <f t="shared" si="1179"/>
        <v>08:00 15:00(12:00 13:00)</v>
      </c>
      <c r="X2114" s="159" t="e">
        <f>HLOOKUP(SEARCH("2",$M2114)-1,$Q$3:$V2114,$P2114+1,FALSE)</f>
        <v>#VALUE!</v>
      </c>
      <c r="Y2114" s="160" t="e">
        <f t="shared" si="1180"/>
        <v>#VALUE!</v>
      </c>
      <c r="Z2114" s="161" t="e">
        <f t="shared" si="1181"/>
        <v>#VALUE!</v>
      </c>
      <c r="AA2114" s="158" t="str">
        <f t="shared" si="1182"/>
        <v>выходной</v>
      </c>
      <c r="AB2114" s="159">
        <f>HLOOKUP(SEARCH("3",$M2114)-1,$Q$3:$V2114,$P2114+1,FALSE)</f>
        <v>25</v>
      </c>
      <c r="AC2114" s="160" t="str">
        <f t="shared" si="1183"/>
        <v>08:00 15:00(12:00 13:00)|08:00 15:00(12:00 13:00)</v>
      </c>
      <c r="AD2114" s="161" t="str">
        <f t="shared" si="1184"/>
        <v>08:00 15:00(12:00 13:00)</v>
      </c>
      <c r="AE2114" s="158" t="str">
        <f t="shared" si="1185"/>
        <v>08:00 15:00(12:00 13:00)</v>
      </c>
      <c r="AF2114" s="159" t="e">
        <f>HLOOKUP(SEARCH("4",$M2114)-1,$Q$3:$V2114,$P2114+1,FALSE)</f>
        <v>#VALUE!</v>
      </c>
      <c r="AG2114" s="161" t="e">
        <f t="shared" si="1186"/>
        <v>#VALUE!</v>
      </c>
      <c r="AH2114" s="161" t="e">
        <f t="shared" si="1187"/>
        <v>#VALUE!</v>
      </c>
      <c r="AI2114" s="158" t="str">
        <f t="shared" si="1188"/>
        <v>выходной</v>
      </c>
      <c r="AJ2114" s="159">
        <f>HLOOKUP(SEARCH("5",$M2114)-1,$Q$3:$V2114,$P2114+1,FALSE)</f>
        <v>50</v>
      </c>
      <c r="AK2114" s="161" t="str">
        <f t="shared" si="1189"/>
        <v>08:00 15:00(12:00 13:00)</v>
      </c>
      <c r="AL2114" s="161" t="e">
        <f t="shared" si="1190"/>
        <v>#VALUE!</v>
      </c>
      <c r="AM2114" s="158" t="str">
        <f t="shared" si="1191"/>
        <v>08:00 15:00(12:00 13:00)</v>
      </c>
      <c r="AN2114" s="159" t="e">
        <f>HLOOKUP(SEARCH("6",$M2114)-1,$Q$3:$V2114,$P2114+1,FALSE)</f>
        <v>#VALUE!</v>
      </c>
      <c r="AO2114" s="161" t="e">
        <f t="shared" si="1192"/>
        <v>#VALUE!</v>
      </c>
      <c r="AP2114" s="161" t="e">
        <f t="shared" si="1193"/>
        <v>#VALUE!</v>
      </c>
      <c r="AQ2114" s="162" t="str">
        <f t="shared" si="1194"/>
        <v>выходной</v>
      </c>
      <c r="AR2114" s="163" t="e">
        <f>HLOOKUP(SEARCH("7",$M2114)-1,$Q$3:$V2114,$P2114+1,FALSE)</f>
        <v>#VALUE!</v>
      </c>
      <c r="AS2114" s="164" t="str">
        <f t="shared" si="1195"/>
        <v>выходной</v>
      </c>
      <c r="AT2114" s="142"/>
      <c r="AU2114" s="11" t="str">
        <f>IF(ISERROR(VLOOKUP(B2114,'РЕОРГ 2008'!$A:$B,2,FALSE)),"",VLOOKUP(B2114,'РЕОРГ 2008'!$A:$B,2,FALSE))</f>
        <v/>
      </c>
      <c r="AV2114" s="12" t="str">
        <f t="shared" si="1196"/>
        <v>Опер.касса №7507/075</v>
      </c>
      <c r="AW2114" s="31" t="e">
        <f>LEFT(#REF!,2)</f>
        <v>#REF!</v>
      </c>
      <c r="AX2114" s="12" t="str">
        <f t="shared" si="1174"/>
        <v>7507/075</v>
      </c>
      <c r="AZ2114" t="str">
        <f>IF(ISERROR(VLOOKUP(B2114,'РЕОРГ 01.08.2009'!$A:$B,2,FALSE)),"",VLOOKUP(B2114,'РЕОРГ 01.08.2009'!$A:$B,2,FALSE))</f>
        <v/>
      </c>
      <c r="BA2114" s="12" t="str">
        <f t="shared" si="1169"/>
        <v>Опер.касса №7507/075</v>
      </c>
      <c r="BB2114" t="e">
        <f>LEFT(#REF!,2)</f>
        <v>#REF!</v>
      </c>
      <c r="BC2114" s="12" t="str">
        <f t="shared" si="1175"/>
        <v>7507/075</v>
      </c>
      <c r="BE2114" t="str">
        <f>IF(ISERROR(VLOOKUP(B2114,'РЕОРГ 01.10.2009'!A:C,3,FALSE)),"",VLOOKUP(B2114,'РЕОРГ 01.10.2009'!A:C,3,FALSE))</f>
        <v/>
      </c>
      <c r="BF2114" s="12" t="str">
        <f t="shared" si="1170"/>
        <v>Опер.касса №7507/075</v>
      </c>
      <c r="BG2114" t="e">
        <f>LEFT(#REF!,2)</f>
        <v>#REF!</v>
      </c>
      <c r="BH2114" s="12" t="str">
        <f t="shared" si="1176"/>
        <v>7507/075</v>
      </c>
      <c r="BJ2114" t="str">
        <f>IF(ISERROR(VLOOKUP($B2114,'РЕОРГ 01.05.2010'!A:B,2,FALSE)),"",VLOOKUP($B2114,'РЕОРГ 01.05.2010'!A:B,2,FALSE))</f>
        <v/>
      </c>
      <c r="BK2114" s="12" t="str">
        <f t="shared" si="1171"/>
        <v>Опер.касса №7507/075</v>
      </c>
      <c r="BL2114" t="e">
        <f>LEFT(#REF!,2)</f>
        <v>#REF!</v>
      </c>
      <c r="BM2114" s="12" t="str">
        <f t="shared" si="1177"/>
        <v>7507/075</v>
      </c>
      <c r="BO2114" t="str">
        <f>IF(ISERROR(VLOOKUP($B2114,'РЕОРГ 01.08.2010'!A:B,2,FALSE)),"",VLOOKUP($B2114,'РЕОРГ 01.08.2010'!A:B,2,FALSE))</f>
        <v/>
      </c>
      <c r="BP2114" s="12" t="str">
        <f t="shared" si="1172"/>
        <v>Опер.касса №7507/075</v>
      </c>
      <c r="BQ2114" t="e">
        <f>LEFT(#REF!,2)</f>
        <v>#REF!</v>
      </c>
      <c r="BR2114" s="12" t="str">
        <f t="shared" si="1178"/>
        <v>7507/075</v>
      </c>
    </row>
    <row r="2115" spans="1:70" ht="12.75" customHeight="1">
      <c r="A2115" t="str">
        <f t="shared" si="1173"/>
        <v>7507/076</v>
      </c>
      <c r="B2115" s="133">
        <v>2481</v>
      </c>
      <c r="C2115" s="1" t="s">
        <v>6576</v>
      </c>
      <c r="D2115" s="32" t="s">
        <v>1931</v>
      </c>
      <c r="E2115" s="1" t="s">
        <v>6577</v>
      </c>
      <c r="F2115" s="1" t="s">
        <v>9306</v>
      </c>
      <c r="G2115" s="1" t="s">
        <v>6578</v>
      </c>
      <c r="H2115" s="1" t="s">
        <v>6579</v>
      </c>
      <c r="I2115" s="1" t="s">
        <v>9531</v>
      </c>
      <c r="J2115" s="1"/>
      <c r="K2115" s="1">
        <v>0.25</v>
      </c>
      <c r="L2115" s="32" t="s">
        <v>4049</v>
      </c>
      <c r="M2115" s="8" t="s">
        <v>11941</v>
      </c>
      <c r="N2115" s="2" t="s">
        <v>12107</v>
      </c>
      <c r="O2115" s="173"/>
      <c r="P2115" s="168">
        <f t="shared" si="1168"/>
        <v>2112</v>
      </c>
      <c r="Q2115" s="138">
        <f t="shared" si="1197"/>
        <v>12</v>
      </c>
      <c r="R2115" s="138" t="e">
        <f t="shared" si="1198"/>
        <v>#VALUE!</v>
      </c>
      <c r="S2115" s="138" t="e">
        <f t="shared" si="1199"/>
        <v>#VALUE!</v>
      </c>
      <c r="T2115" s="138" t="e">
        <f t="shared" si="1200"/>
        <v>#VALUE!</v>
      </c>
      <c r="U2115" s="138" t="e">
        <f t="shared" si="1201"/>
        <v>#VALUE!</v>
      </c>
      <c r="V2115" s="138" t="e">
        <f t="shared" si="1202"/>
        <v>#VALUE!</v>
      </c>
      <c r="W2115" s="158" t="str">
        <f t="shared" si="1179"/>
        <v>10:00 14:30</v>
      </c>
      <c r="X2115" s="159" t="e">
        <f>HLOOKUP(SEARCH("2",$M2115)-1,$Q$3:$V2115,$P2115+1,FALSE)</f>
        <v>#VALUE!</v>
      </c>
      <c r="Y2115" s="160" t="e">
        <f t="shared" si="1180"/>
        <v>#VALUE!</v>
      </c>
      <c r="Z2115" s="161" t="e">
        <f t="shared" si="1181"/>
        <v>#VALUE!</v>
      </c>
      <c r="AA2115" s="158" t="str">
        <f t="shared" si="1182"/>
        <v>выходной</v>
      </c>
      <c r="AB2115" s="159" t="e">
        <f>HLOOKUP(SEARCH("3",$M2115)-1,$Q$3:$V2115,$P2115+1,FALSE)</f>
        <v>#VALUE!</v>
      </c>
      <c r="AC2115" s="160" t="e">
        <f t="shared" si="1183"/>
        <v>#VALUE!</v>
      </c>
      <c r="AD2115" s="161" t="e">
        <f t="shared" si="1184"/>
        <v>#VALUE!</v>
      </c>
      <c r="AE2115" s="158" t="str">
        <f t="shared" si="1185"/>
        <v>выходной</v>
      </c>
      <c r="AF2115" s="159">
        <f>HLOOKUP(SEARCH("4",$M2115)-1,$Q$3:$V2115,$P2115+1,FALSE)</f>
        <v>12</v>
      </c>
      <c r="AG2115" s="161" t="str">
        <f t="shared" si="1186"/>
        <v>10:00 14:30</v>
      </c>
      <c r="AH2115" s="161" t="e">
        <f t="shared" si="1187"/>
        <v>#VALUE!</v>
      </c>
      <c r="AI2115" s="158" t="str">
        <f t="shared" si="1188"/>
        <v>10:00 14:30</v>
      </c>
      <c r="AJ2115" s="159" t="e">
        <f>HLOOKUP(SEARCH("5",$M2115)-1,$Q$3:$V2115,$P2115+1,FALSE)</f>
        <v>#VALUE!</v>
      </c>
      <c r="AK2115" s="161" t="e">
        <f t="shared" si="1189"/>
        <v>#VALUE!</v>
      </c>
      <c r="AL2115" s="161" t="e">
        <f t="shared" si="1190"/>
        <v>#VALUE!</v>
      </c>
      <c r="AM2115" s="158" t="str">
        <f t="shared" si="1191"/>
        <v>выходной</v>
      </c>
      <c r="AN2115" s="159" t="e">
        <f>HLOOKUP(SEARCH("6",$M2115)-1,$Q$3:$V2115,$P2115+1,FALSE)</f>
        <v>#VALUE!</v>
      </c>
      <c r="AO2115" s="161" t="e">
        <f t="shared" si="1192"/>
        <v>#VALUE!</v>
      </c>
      <c r="AP2115" s="161" t="e">
        <f t="shared" si="1193"/>
        <v>#VALUE!</v>
      </c>
      <c r="AQ2115" s="162" t="str">
        <f t="shared" si="1194"/>
        <v>выходной</v>
      </c>
      <c r="AR2115" s="163" t="e">
        <f>HLOOKUP(SEARCH("7",$M2115)-1,$Q$3:$V2115,$P2115+1,FALSE)</f>
        <v>#VALUE!</v>
      </c>
      <c r="AS2115" s="164" t="str">
        <f t="shared" si="1195"/>
        <v>выходной</v>
      </c>
      <c r="AT2115" s="142"/>
      <c r="AU2115" s="11" t="str">
        <f>IF(ISERROR(VLOOKUP(B2115,'РЕОРГ 2008'!$A:$B,2,FALSE)),"",VLOOKUP(B2115,'РЕОРГ 2008'!$A:$B,2,FALSE))</f>
        <v/>
      </c>
      <c r="AV2115" s="12" t="str">
        <f t="shared" si="1196"/>
        <v>Опер.касса №7507/076</v>
      </c>
      <c r="AW2115" s="31" t="e">
        <f>LEFT(#REF!,2)</f>
        <v>#REF!</v>
      </c>
      <c r="AX2115" s="12" t="str">
        <f t="shared" si="1174"/>
        <v>7507/076</v>
      </c>
      <c r="AZ2115" t="str">
        <f>IF(ISERROR(VLOOKUP(B2115,'РЕОРГ 01.08.2009'!$A:$B,2,FALSE)),"",VLOOKUP(B2115,'РЕОРГ 01.08.2009'!$A:$B,2,FALSE))</f>
        <v/>
      </c>
      <c r="BA2115" s="12" t="str">
        <f t="shared" si="1169"/>
        <v>Опер.касса №7507/076</v>
      </c>
      <c r="BB2115" t="e">
        <f>LEFT(#REF!,2)</f>
        <v>#REF!</v>
      </c>
      <c r="BC2115" s="12" t="str">
        <f t="shared" si="1175"/>
        <v>7507/076</v>
      </c>
      <c r="BE2115" t="str">
        <f>IF(ISERROR(VLOOKUP(B2115,'РЕОРГ 01.10.2009'!A:C,3,FALSE)),"",VLOOKUP(B2115,'РЕОРГ 01.10.2009'!A:C,3,FALSE))</f>
        <v/>
      </c>
      <c r="BF2115" s="12" t="str">
        <f t="shared" si="1170"/>
        <v>Опер.касса №7507/076</v>
      </c>
      <c r="BG2115" t="e">
        <f>LEFT(#REF!,2)</f>
        <v>#REF!</v>
      </c>
      <c r="BH2115" s="12" t="str">
        <f t="shared" si="1176"/>
        <v>7507/076</v>
      </c>
      <c r="BJ2115" t="str">
        <f>IF(ISERROR(VLOOKUP($B2115,'РЕОРГ 01.05.2010'!A:B,2,FALSE)),"",VLOOKUP($B2115,'РЕОРГ 01.05.2010'!A:B,2,FALSE))</f>
        <v/>
      </c>
      <c r="BK2115" s="12" t="str">
        <f t="shared" si="1171"/>
        <v>Опер.касса №7507/076</v>
      </c>
      <c r="BL2115" t="e">
        <f>LEFT(#REF!,2)</f>
        <v>#REF!</v>
      </c>
      <c r="BM2115" s="12" t="str">
        <f t="shared" si="1177"/>
        <v>7507/076</v>
      </c>
      <c r="BO2115" t="str">
        <f>IF(ISERROR(VLOOKUP($B2115,'РЕОРГ 01.08.2010'!A:B,2,FALSE)),"",VLOOKUP($B2115,'РЕОРГ 01.08.2010'!A:B,2,FALSE))</f>
        <v/>
      </c>
      <c r="BP2115" s="12" t="str">
        <f t="shared" si="1172"/>
        <v>Опер.касса №7507/076</v>
      </c>
      <c r="BQ2115" t="e">
        <f>LEFT(#REF!,2)</f>
        <v>#REF!</v>
      </c>
      <c r="BR2115" s="12" t="str">
        <f t="shared" si="1178"/>
        <v>7507/076</v>
      </c>
    </row>
    <row r="2116" spans="1:70" ht="12.75" customHeight="1">
      <c r="A2116" t="str">
        <f t="shared" si="1173"/>
        <v>7507/077</v>
      </c>
      <c r="B2116" s="133">
        <v>2482</v>
      </c>
      <c r="C2116" s="1" t="s">
        <v>6580</v>
      </c>
      <c r="D2116" s="32" t="s">
        <v>1931</v>
      </c>
      <c r="E2116" s="1" t="s">
        <v>6581</v>
      </c>
      <c r="F2116" s="1" t="s">
        <v>9306</v>
      </c>
      <c r="G2116" s="1" t="s">
        <v>6582</v>
      </c>
      <c r="H2116" s="1" t="s">
        <v>6583</v>
      </c>
      <c r="I2116" s="1" t="s">
        <v>6584</v>
      </c>
      <c r="J2116" s="1"/>
      <c r="K2116" s="1">
        <v>0.25</v>
      </c>
      <c r="L2116" s="32" t="s">
        <v>4049</v>
      </c>
      <c r="M2116" s="8" t="s">
        <v>11941</v>
      </c>
      <c r="N2116" s="2" t="s">
        <v>11953</v>
      </c>
      <c r="O2116" s="173"/>
      <c r="P2116" s="168">
        <f t="shared" si="1168"/>
        <v>2113</v>
      </c>
      <c r="Q2116" s="138">
        <f t="shared" si="1197"/>
        <v>12</v>
      </c>
      <c r="R2116" s="138" t="e">
        <f t="shared" si="1198"/>
        <v>#VALUE!</v>
      </c>
      <c r="S2116" s="138" t="e">
        <f t="shared" si="1199"/>
        <v>#VALUE!</v>
      </c>
      <c r="T2116" s="138" t="e">
        <f t="shared" si="1200"/>
        <v>#VALUE!</v>
      </c>
      <c r="U2116" s="138" t="e">
        <f t="shared" si="1201"/>
        <v>#VALUE!</v>
      </c>
      <c r="V2116" s="138" t="e">
        <f t="shared" si="1202"/>
        <v>#VALUE!</v>
      </c>
      <c r="W2116" s="158" t="str">
        <f t="shared" si="1179"/>
        <v>09:00 13:30</v>
      </c>
      <c r="X2116" s="159" t="e">
        <f>HLOOKUP(SEARCH("2",$M2116)-1,$Q$3:$V2116,$P2116+1,FALSE)</f>
        <v>#VALUE!</v>
      </c>
      <c r="Y2116" s="160" t="e">
        <f t="shared" si="1180"/>
        <v>#VALUE!</v>
      </c>
      <c r="Z2116" s="161" t="e">
        <f t="shared" si="1181"/>
        <v>#VALUE!</v>
      </c>
      <c r="AA2116" s="158" t="str">
        <f t="shared" si="1182"/>
        <v>выходной</v>
      </c>
      <c r="AB2116" s="159" t="e">
        <f>HLOOKUP(SEARCH("3",$M2116)-1,$Q$3:$V2116,$P2116+1,FALSE)</f>
        <v>#VALUE!</v>
      </c>
      <c r="AC2116" s="160" t="e">
        <f t="shared" si="1183"/>
        <v>#VALUE!</v>
      </c>
      <c r="AD2116" s="161" t="e">
        <f t="shared" si="1184"/>
        <v>#VALUE!</v>
      </c>
      <c r="AE2116" s="158" t="str">
        <f t="shared" si="1185"/>
        <v>выходной</v>
      </c>
      <c r="AF2116" s="159">
        <f>HLOOKUP(SEARCH("4",$M2116)-1,$Q$3:$V2116,$P2116+1,FALSE)</f>
        <v>12</v>
      </c>
      <c r="AG2116" s="161" t="str">
        <f t="shared" si="1186"/>
        <v>09:00 13:30</v>
      </c>
      <c r="AH2116" s="161" t="e">
        <f t="shared" si="1187"/>
        <v>#VALUE!</v>
      </c>
      <c r="AI2116" s="158" t="str">
        <f t="shared" si="1188"/>
        <v>09:00 13:30</v>
      </c>
      <c r="AJ2116" s="159" t="e">
        <f>HLOOKUP(SEARCH("5",$M2116)-1,$Q$3:$V2116,$P2116+1,FALSE)</f>
        <v>#VALUE!</v>
      </c>
      <c r="AK2116" s="161" t="e">
        <f t="shared" si="1189"/>
        <v>#VALUE!</v>
      </c>
      <c r="AL2116" s="161" t="e">
        <f t="shared" si="1190"/>
        <v>#VALUE!</v>
      </c>
      <c r="AM2116" s="158" t="str">
        <f t="shared" si="1191"/>
        <v>выходной</v>
      </c>
      <c r="AN2116" s="159" t="e">
        <f>HLOOKUP(SEARCH("6",$M2116)-1,$Q$3:$V2116,$P2116+1,FALSE)</f>
        <v>#VALUE!</v>
      </c>
      <c r="AO2116" s="161" t="e">
        <f t="shared" si="1192"/>
        <v>#VALUE!</v>
      </c>
      <c r="AP2116" s="161" t="e">
        <f t="shared" si="1193"/>
        <v>#VALUE!</v>
      </c>
      <c r="AQ2116" s="162" t="str">
        <f t="shared" si="1194"/>
        <v>выходной</v>
      </c>
      <c r="AR2116" s="163" t="e">
        <f>HLOOKUP(SEARCH("7",$M2116)-1,$Q$3:$V2116,$P2116+1,FALSE)</f>
        <v>#VALUE!</v>
      </c>
      <c r="AS2116" s="164" t="str">
        <f t="shared" si="1195"/>
        <v>выходной</v>
      </c>
      <c r="AT2116" s="142"/>
      <c r="AU2116" s="11" t="str">
        <f>IF(ISERROR(VLOOKUP(B2116,'РЕОРГ 2008'!$A:$B,2,FALSE)),"",VLOOKUP(B2116,'РЕОРГ 2008'!$A:$B,2,FALSE))</f>
        <v/>
      </c>
      <c r="AV2116" s="12" t="str">
        <f t="shared" si="1196"/>
        <v>Опер.касса №7507/077</v>
      </c>
      <c r="AW2116" s="31" t="e">
        <f>LEFT(#REF!,2)</f>
        <v>#REF!</v>
      </c>
      <c r="AX2116" s="12" t="str">
        <f t="shared" si="1174"/>
        <v>7507/077</v>
      </c>
      <c r="AZ2116" t="str">
        <f>IF(ISERROR(VLOOKUP(B2116,'РЕОРГ 01.08.2009'!$A:$B,2,FALSE)),"",VLOOKUP(B2116,'РЕОРГ 01.08.2009'!$A:$B,2,FALSE))</f>
        <v/>
      </c>
      <c r="BA2116" s="12" t="str">
        <f t="shared" si="1169"/>
        <v>Опер.касса №7507/077</v>
      </c>
      <c r="BB2116" t="e">
        <f>LEFT(#REF!,2)</f>
        <v>#REF!</v>
      </c>
      <c r="BC2116" s="12" t="str">
        <f t="shared" si="1175"/>
        <v>7507/077</v>
      </c>
      <c r="BE2116" t="str">
        <f>IF(ISERROR(VLOOKUP(B2116,'РЕОРГ 01.10.2009'!A:C,3,FALSE)),"",VLOOKUP(B2116,'РЕОРГ 01.10.2009'!A:C,3,FALSE))</f>
        <v/>
      </c>
      <c r="BF2116" s="12" t="str">
        <f t="shared" si="1170"/>
        <v>Опер.касса №7507/077</v>
      </c>
      <c r="BG2116" t="e">
        <f>LEFT(#REF!,2)</f>
        <v>#REF!</v>
      </c>
      <c r="BH2116" s="12" t="str">
        <f t="shared" si="1176"/>
        <v>7507/077</v>
      </c>
      <c r="BJ2116" t="str">
        <f>IF(ISERROR(VLOOKUP($B2116,'РЕОРГ 01.05.2010'!A:B,2,FALSE)),"",VLOOKUP($B2116,'РЕОРГ 01.05.2010'!A:B,2,FALSE))</f>
        <v/>
      </c>
      <c r="BK2116" s="12" t="str">
        <f t="shared" si="1171"/>
        <v>Опер.касса №7507/077</v>
      </c>
      <c r="BL2116" t="e">
        <f>LEFT(#REF!,2)</f>
        <v>#REF!</v>
      </c>
      <c r="BM2116" s="12" t="str">
        <f t="shared" si="1177"/>
        <v>7507/077</v>
      </c>
      <c r="BO2116" t="str">
        <f>IF(ISERROR(VLOOKUP($B2116,'РЕОРГ 01.08.2010'!A:B,2,FALSE)),"",VLOOKUP($B2116,'РЕОРГ 01.08.2010'!A:B,2,FALSE))</f>
        <v/>
      </c>
      <c r="BP2116" s="12" t="str">
        <f t="shared" si="1172"/>
        <v>Опер.касса №7507/077</v>
      </c>
      <c r="BQ2116" t="e">
        <f>LEFT(#REF!,2)</f>
        <v>#REF!</v>
      </c>
      <c r="BR2116" s="12" t="str">
        <f t="shared" si="1178"/>
        <v>7507/077</v>
      </c>
    </row>
    <row r="2117" spans="1:70" ht="12.75" customHeight="1">
      <c r="A2117" t="str">
        <f t="shared" si="1173"/>
        <v>7507/078</v>
      </c>
      <c r="B2117" s="133">
        <v>2483</v>
      </c>
      <c r="C2117" s="1" t="s">
        <v>4121</v>
      </c>
      <c r="D2117" s="32" t="s">
        <v>1931</v>
      </c>
      <c r="E2117" s="1" t="s">
        <v>4122</v>
      </c>
      <c r="F2117" s="1" t="s">
        <v>9306</v>
      </c>
      <c r="G2117" s="1" t="s">
        <v>4123</v>
      </c>
      <c r="H2117" s="1" t="s">
        <v>4124</v>
      </c>
      <c r="I2117" s="1" t="s">
        <v>4125</v>
      </c>
      <c r="J2117" s="1"/>
      <c r="K2117" s="1">
        <v>0.25</v>
      </c>
      <c r="L2117" s="32" t="s">
        <v>4049</v>
      </c>
      <c r="M2117" s="8" t="s">
        <v>11941</v>
      </c>
      <c r="N2117" s="2" t="s">
        <v>11953</v>
      </c>
      <c r="O2117" s="173"/>
      <c r="P2117" s="168">
        <f t="shared" ref="P2117:P2180" si="1203">P2116+1</f>
        <v>2114</v>
      </c>
      <c r="Q2117" s="138">
        <f t="shared" si="1197"/>
        <v>12</v>
      </c>
      <c r="R2117" s="138" t="e">
        <f t="shared" si="1198"/>
        <v>#VALUE!</v>
      </c>
      <c r="S2117" s="138" t="e">
        <f t="shared" si="1199"/>
        <v>#VALUE!</v>
      </c>
      <c r="T2117" s="138" t="e">
        <f t="shared" si="1200"/>
        <v>#VALUE!</v>
      </c>
      <c r="U2117" s="138" t="e">
        <f t="shared" si="1201"/>
        <v>#VALUE!</v>
      </c>
      <c r="V2117" s="138" t="e">
        <f t="shared" si="1202"/>
        <v>#VALUE!</v>
      </c>
      <c r="W2117" s="158" t="str">
        <f t="shared" si="1179"/>
        <v>09:00 13:30</v>
      </c>
      <c r="X2117" s="159" t="e">
        <f>HLOOKUP(SEARCH("2",$M2117)-1,$Q$3:$V2117,$P2117+1,FALSE)</f>
        <v>#VALUE!</v>
      </c>
      <c r="Y2117" s="160" t="e">
        <f t="shared" si="1180"/>
        <v>#VALUE!</v>
      </c>
      <c r="Z2117" s="161" t="e">
        <f t="shared" si="1181"/>
        <v>#VALUE!</v>
      </c>
      <c r="AA2117" s="158" t="str">
        <f t="shared" si="1182"/>
        <v>выходной</v>
      </c>
      <c r="AB2117" s="159" t="e">
        <f>HLOOKUP(SEARCH("3",$M2117)-1,$Q$3:$V2117,$P2117+1,FALSE)</f>
        <v>#VALUE!</v>
      </c>
      <c r="AC2117" s="160" t="e">
        <f t="shared" si="1183"/>
        <v>#VALUE!</v>
      </c>
      <c r="AD2117" s="161" t="e">
        <f t="shared" si="1184"/>
        <v>#VALUE!</v>
      </c>
      <c r="AE2117" s="158" t="str">
        <f t="shared" si="1185"/>
        <v>выходной</v>
      </c>
      <c r="AF2117" s="159">
        <f>HLOOKUP(SEARCH("4",$M2117)-1,$Q$3:$V2117,$P2117+1,FALSE)</f>
        <v>12</v>
      </c>
      <c r="AG2117" s="161" t="str">
        <f t="shared" si="1186"/>
        <v>09:00 13:30</v>
      </c>
      <c r="AH2117" s="161" t="e">
        <f t="shared" si="1187"/>
        <v>#VALUE!</v>
      </c>
      <c r="AI2117" s="158" t="str">
        <f t="shared" si="1188"/>
        <v>09:00 13:30</v>
      </c>
      <c r="AJ2117" s="159" t="e">
        <f>HLOOKUP(SEARCH("5",$M2117)-1,$Q$3:$V2117,$P2117+1,FALSE)</f>
        <v>#VALUE!</v>
      </c>
      <c r="AK2117" s="161" t="e">
        <f t="shared" si="1189"/>
        <v>#VALUE!</v>
      </c>
      <c r="AL2117" s="161" t="e">
        <f t="shared" si="1190"/>
        <v>#VALUE!</v>
      </c>
      <c r="AM2117" s="158" t="str">
        <f t="shared" si="1191"/>
        <v>выходной</v>
      </c>
      <c r="AN2117" s="159" t="e">
        <f>HLOOKUP(SEARCH("6",$M2117)-1,$Q$3:$V2117,$P2117+1,FALSE)</f>
        <v>#VALUE!</v>
      </c>
      <c r="AO2117" s="161" t="e">
        <f t="shared" si="1192"/>
        <v>#VALUE!</v>
      </c>
      <c r="AP2117" s="161" t="e">
        <f t="shared" si="1193"/>
        <v>#VALUE!</v>
      </c>
      <c r="AQ2117" s="162" t="str">
        <f t="shared" si="1194"/>
        <v>выходной</v>
      </c>
      <c r="AR2117" s="163" t="e">
        <f>HLOOKUP(SEARCH("7",$M2117)-1,$Q$3:$V2117,$P2117+1,FALSE)</f>
        <v>#VALUE!</v>
      </c>
      <c r="AS2117" s="164" t="str">
        <f t="shared" si="1195"/>
        <v>выходной</v>
      </c>
      <c r="AT2117" s="142"/>
      <c r="AU2117" s="11" t="str">
        <f>IF(ISERROR(VLOOKUP(B2117,'РЕОРГ 2008'!$A:$B,2,FALSE)),"",VLOOKUP(B2117,'РЕОРГ 2008'!$A:$B,2,FALSE))</f>
        <v/>
      </c>
      <c r="AV2117" s="12" t="str">
        <f t="shared" si="1196"/>
        <v>Опер.касса №7507/078</v>
      </c>
      <c r="AW2117" s="31" t="e">
        <f>LEFT(#REF!,2)</f>
        <v>#REF!</v>
      </c>
      <c r="AX2117" s="12" t="str">
        <f t="shared" si="1174"/>
        <v>7507/078</v>
      </c>
      <c r="AZ2117" t="str">
        <f>IF(ISERROR(VLOOKUP(B2117,'РЕОРГ 01.08.2009'!$A:$B,2,FALSE)),"",VLOOKUP(B2117,'РЕОРГ 01.08.2009'!$A:$B,2,FALSE))</f>
        <v/>
      </c>
      <c r="BA2117" s="12" t="str">
        <f t="shared" si="1169"/>
        <v>Опер.касса №7507/078</v>
      </c>
      <c r="BB2117" t="e">
        <f>LEFT(#REF!,2)</f>
        <v>#REF!</v>
      </c>
      <c r="BC2117" s="12" t="str">
        <f t="shared" si="1175"/>
        <v>7507/078</v>
      </c>
      <c r="BE2117" t="str">
        <f>IF(ISERROR(VLOOKUP(B2117,'РЕОРГ 01.10.2009'!A:C,3,FALSE)),"",VLOOKUP(B2117,'РЕОРГ 01.10.2009'!A:C,3,FALSE))</f>
        <v/>
      </c>
      <c r="BF2117" s="12" t="str">
        <f t="shared" si="1170"/>
        <v>Опер.касса №7507/078</v>
      </c>
      <c r="BG2117" t="e">
        <f>LEFT(#REF!,2)</f>
        <v>#REF!</v>
      </c>
      <c r="BH2117" s="12" t="str">
        <f t="shared" si="1176"/>
        <v>7507/078</v>
      </c>
      <c r="BJ2117" t="str">
        <f>IF(ISERROR(VLOOKUP($B2117,'РЕОРГ 01.05.2010'!A:B,2,FALSE)),"",VLOOKUP($B2117,'РЕОРГ 01.05.2010'!A:B,2,FALSE))</f>
        <v/>
      </c>
      <c r="BK2117" s="12" t="str">
        <f t="shared" si="1171"/>
        <v>Опер.касса №7507/078</v>
      </c>
      <c r="BL2117" t="e">
        <f>LEFT(#REF!,2)</f>
        <v>#REF!</v>
      </c>
      <c r="BM2117" s="12" t="str">
        <f t="shared" si="1177"/>
        <v>7507/078</v>
      </c>
      <c r="BO2117" t="str">
        <f>IF(ISERROR(VLOOKUP($B2117,'РЕОРГ 01.08.2010'!A:B,2,FALSE)),"",VLOOKUP($B2117,'РЕОРГ 01.08.2010'!A:B,2,FALSE))</f>
        <v/>
      </c>
      <c r="BP2117" s="12" t="str">
        <f t="shared" si="1172"/>
        <v>Опер.касса №7507/078</v>
      </c>
      <c r="BQ2117" t="e">
        <f>LEFT(#REF!,2)</f>
        <v>#REF!</v>
      </c>
      <c r="BR2117" s="12" t="str">
        <f t="shared" si="1178"/>
        <v>7507/078</v>
      </c>
    </row>
    <row r="2118" spans="1:70" ht="12.75" customHeight="1">
      <c r="A2118" t="str">
        <f t="shared" si="1173"/>
        <v>7507/079</v>
      </c>
      <c r="B2118" s="133">
        <v>2379</v>
      </c>
      <c r="C2118" s="1" t="s">
        <v>10472</v>
      </c>
      <c r="D2118" s="32" t="s">
        <v>7017</v>
      </c>
      <c r="E2118" s="1" t="s">
        <v>3623</v>
      </c>
      <c r="F2118" s="1" t="s">
        <v>9306</v>
      </c>
      <c r="G2118" s="1" t="s">
        <v>173</v>
      </c>
      <c r="H2118" s="1" t="s">
        <v>10473</v>
      </c>
      <c r="I2118" s="1" t="s">
        <v>10474</v>
      </c>
      <c r="J2118" s="1"/>
      <c r="K2118" s="1">
        <v>24.75</v>
      </c>
      <c r="L2118" s="32" t="s">
        <v>4049</v>
      </c>
      <c r="M2118" s="8" t="s">
        <v>11773</v>
      </c>
      <c r="N2118" s="2" t="s">
        <v>12803</v>
      </c>
      <c r="O2118" s="173"/>
      <c r="P2118" s="168">
        <f t="shared" si="1203"/>
        <v>2115</v>
      </c>
      <c r="Q2118" s="138">
        <f t="shared" si="1197"/>
        <v>12</v>
      </c>
      <c r="R2118" s="138">
        <f t="shared" si="1198"/>
        <v>24</v>
      </c>
      <c r="S2118" s="138">
        <f t="shared" si="1199"/>
        <v>36</v>
      </c>
      <c r="T2118" s="138">
        <f t="shared" si="1200"/>
        <v>48</v>
      </c>
      <c r="U2118" s="138">
        <f t="shared" si="1201"/>
        <v>60</v>
      </c>
      <c r="V2118" s="138" t="e">
        <f t="shared" si="1202"/>
        <v>#VALUE!</v>
      </c>
      <c r="W2118" s="158" t="str">
        <f t="shared" si="1179"/>
        <v>08:00 16:00</v>
      </c>
      <c r="X2118" s="159">
        <f>HLOOKUP(SEARCH("2",$M2118)-1,$Q$3:$V2118,$P2118+1,FALSE)</f>
        <v>12</v>
      </c>
      <c r="Y2118" s="160" t="str">
        <f t="shared" si="1180"/>
        <v>08:00 16:00|08:00 16:00|09:00 16:00|08:00 16:00|08:00 13:00</v>
      </c>
      <c r="Z2118" s="161" t="str">
        <f t="shared" si="1181"/>
        <v>08:00 16:00</v>
      </c>
      <c r="AA2118" s="158" t="str">
        <f t="shared" si="1182"/>
        <v>08:00 16:00</v>
      </c>
      <c r="AB2118" s="159">
        <f>HLOOKUP(SEARCH("3",$M2118)-1,$Q$3:$V2118,$P2118+1,FALSE)</f>
        <v>24</v>
      </c>
      <c r="AC2118" s="160" t="str">
        <f t="shared" si="1183"/>
        <v>08:00 16:00|09:00 16:00|08:00 16:00|08:00 13:00</v>
      </c>
      <c r="AD2118" s="161" t="str">
        <f t="shared" si="1184"/>
        <v>08:00 16:00</v>
      </c>
      <c r="AE2118" s="158" t="str">
        <f t="shared" si="1185"/>
        <v>08:00 16:00</v>
      </c>
      <c r="AF2118" s="159">
        <f>HLOOKUP(SEARCH("4",$M2118)-1,$Q$3:$V2118,$P2118+1,FALSE)</f>
        <v>36</v>
      </c>
      <c r="AG2118" s="161" t="str">
        <f t="shared" si="1186"/>
        <v>09:00 16:00|08:00 16:00|08:00 13:00</v>
      </c>
      <c r="AH2118" s="161" t="str">
        <f t="shared" si="1187"/>
        <v>09:00 16:00</v>
      </c>
      <c r="AI2118" s="158" t="str">
        <f t="shared" si="1188"/>
        <v>09:00 16:00</v>
      </c>
      <c r="AJ2118" s="159">
        <f>HLOOKUP(SEARCH("5",$M2118)-1,$Q$3:$V2118,$P2118+1,FALSE)</f>
        <v>48</v>
      </c>
      <c r="AK2118" s="161" t="str">
        <f t="shared" si="1189"/>
        <v>08:00 16:00|08:00 13:00</v>
      </c>
      <c r="AL2118" s="161" t="str">
        <f t="shared" si="1190"/>
        <v>08:00 16:00</v>
      </c>
      <c r="AM2118" s="158" t="str">
        <f t="shared" si="1191"/>
        <v>08:00 16:00</v>
      </c>
      <c r="AN2118" s="159">
        <f>HLOOKUP(SEARCH("6",$M2118)-1,$Q$3:$V2118,$P2118+1,FALSE)</f>
        <v>60</v>
      </c>
      <c r="AO2118" s="161" t="str">
        <f t="shared" si="1192"/>
        <v>08:00 13:00</v>
      </c>
      <c r="AP2118" s="161" t="e">
        <f t="shared" si="1193"/>
        <v>#VALUE!</v>
      </c>
      <c r="AQ2118" s="162" t="str">
        <f t="shared" si="1194"/>
        <v>08:00 13:00</v>
      </c>
      <c r="AR2118" s="163" t="e">
        <f>HLOOKUP(SEARCH("7",$M2118)-1,$Q$3:$V2118,$P2118+1,FALSE)</f>
        <v>#VALUE!</v>
      </c>
      <c r="AS2118" s="164" t="str">
        <f t="shared" si="1195"/>
        <v>выходной</v>
      </c>
      <c r="AT2118" s="142"/>
      <c r="AU2118" s="11" t="str">
        <f>IF(ISERROR(VLOOKUP(B2118,'РЕОРГ 2008'!$A:$B,2,FALSE)),"",VLOOKUP(B2118,'РЕОРГ 2008'!$A:$B,2,FALSE))</f>
        <v/>
      </c>
      <c r="AV2118" s="12" t="str">
        <f t="shared" si="1196"/>
        <v>Батыревское отделение №4440</v>
      </c>
      <c r="AW2118" s="31" t="e">
        <f>LEFT(#REF!,2)</f>
        <v>#REF!</v>
      </c>
      <c r="AX2118" s="12" t="str">
        <f t="shared" si="1174"/>
        <v>4440</v>
      </c>
      <c r="AZ2118" t="str">
        <f>IF(ISERROR(VLOOKUP(B2118,'РЕОРГ 01.08.2009'!$A:$B,2,FALSE)),"",VLOOKUP(B2118,'РЕОРГ 01.08.2009'!$A:$B,2,FALSE))</f>
        <v/>
      </c>
      <c r="BA2118" s="12" t="str">
        <f t="shared" si="1169"/>
        <v>Батыревское отделение №4440</v>
      </c>
      <c r="BB2118" t="e">
        <f>LEFT(#REF!,2)</f>
        <v>#REF!</v>
      </c>
      <c r="BC2118" s="12" t="str">
        <f t="shared" si="1175"/>
        <v>4440</v>
      </c>
      <c r="BE2118" t="str">
        <f>IF(ISERROR(VLOOKUP(B2118,'РЕОРГ 01.10.2009'!A:C,3,FALSE)),"",VLOOKUP(B2118,'РЕОРГ 01.10.2009'!A:C,3,FALSE))</f>
        <v/>
      </c>
      <c r="BF2118" s="12" t="str">
        <f t="shared" si="1170"/>
        <v>Батыревское отделение №4440</v>
      </c>
      <c r="BG2118" t="e">
        <f>LEFT(#REF!,2)</f>
        <v>#REF!</v>
      </c>
      <c r="BH2118" s="12" t="str">
        <f t="shared" si="1176"/>
        <v>4440</v>
      </c>
      <c r="BJ2118" t="str">
        <f>IF(ISERROR(VLOOKUP($B2118,'РЕОРГ 01.05.2010'!A:B,2,FALSE)),"",VLOOKUP($B2118,'РЕОРГ 01.05.2010'!A:B,2,FALSE))</f>
        <v>Батыревское отделение №4440</v>
      </c>
      <c r="BK2118" s="12" t="str">
        <f t="shared" si="1171"/>
        <v>Батыревское отделение №4440</v>
      </c>
      <c r="BL2118" t="e">
        <f>LEFT(#REF!,2)</f>
        <v>#REF!</v>
      </c>
      <c r="BM2118" s="12" t="str">
        <f t="shared" si="1177"/>
        <v>4440</v>
      </c>
      <c r="BO2118" t="str">
        <f>IF(ISERROR(VLOOKUP($B2118,'РЕОРГ 01.08.2010'!A:B,2,FALSE)),"",VLOOKUP($B2118,'РЕОРГ 01.08.2010'!A:B,2,FALSE))</f>
        <v/>
      </c>
      <c r="BP2118" s="12" t="str">
        <f t="shared" si="1172"/>
        <v>Доп.офис №7507/079</v>
      </c>
      <c r="BQ2118" t="e">
        <f>LEFT(#REF!,2)</f>
        <v>#REF!</v>
      </c>
      <c r="BR2118" s="12" t="str">
        <f t="shared" si="1178"/>
        <v>7507/079</v>
      </c>
    </row>
    <row r="2119" spans="1:70" ht="12.75" customHeight="1">
      <c r="A2119" t="str">
        <f t="shared" si="1173"/>
        <v>7507/08</v>
      </c>
      <c r="B2119" s="133">
        <v>2484</v>
      </c>
      <c r="C2119" s="1" t="s">
        <v>4126</v>
      </c>
      <c r="D2119" s="32" t="s">
        <v>1931</v>
      </c>
      <c r="E2119" s="1" t="s">
        <v>4127</v>
      </c>
      <c r="F2119" s="1" t="s">
        <v>9306</v>
      </c>
      <c r="G2119" s="1" t="s">
        <v>4128</v>
      </c>
      <c r="H2119" s="1" t="s">
        <v>4129</v>
      </c>
      <c r="I2119" s="1" t="s">
        <v>8342</v>
      </c>
      <c r="J2119" s="1"/>
      <c r="K2119" s="1">
        <v>0.25</v>
      </c>
      <c r="L2119" s="32" t="s">
        <v>4049</v>
      </c>
      <c r="M2119" s="8" t="s">
        <v>11929</v>
      </c>
      <c r="N2119" s="2" t="s">
        <v>11953</v>
      </c>
      <c r="O2119" s="173"/>
      <c r="P2119" s="168">
        <f t="shared" si="1203"/>
        <v>2116</v>
      </c>
      <c r="Q2119" s="138">
        <f t="shared" si="1197"/>
        <v>12</v>
      </c>
      <c r="R2119" s="138" t="e">
        <f t="shared" si="1198"/>
        <v>#VALUE!</v>
      </c>
      <c r="S2119" s="138" t="e">
        <f t="shared" si="1199"/>
        <v>#VALUE!</v>
      </c>
      <c r="T2119" s="138" t="e">
        <f t="shared" si="1200"/>
        <v>#VALUE!</v>
      </c>
      <c r="U2119" s="138" t="e">
        <f t="shared" si="1201"/>
        <v>#VALUE!</v>
      </c>
      <c r="V2119" s="138" t="e">
        <f t="shared" si="1202"/>
        <v>#VALUE!</v>
      </c>
      <c r="W2119" s="158" t="str">
        <f t="shared" si="1179"/>
        <v>09:00 13:30</v>
      </c>
      <c r="X2119" s="159" t="e">
        <f>HLOOKUP(SEARCH("2",$M2119)-1,$Q$3:$V2119,$P2119+1,FALSE)</f>
        <v>#VALUE!</v>
      </c>
      <c r="Y2119" s="160" t="e">
        <f t="shared" si="1180"/>
        <v>#VALUE!</v>
      </c>
      <c r="Z2119" s="161" t="e">
        <f t="shared" si="1181"/>
        <v>#VALUE!</v>
      </c>
      <c r="AA2119" s="158" t="str">
        <f t="shared" si="1182"/>
        <v>выходной</v>
      </c>
      <c r="AB2119" s="159">
        <f>HLOOKUP(SEARCH("3",$M2119)-1,$Q$3:$V2119,$P2119+1,FALSE)</f>
        <v>12</v>
      </c>
      <c r="AC2119" s="160" t="str">
        <f t="shared" si="1183"/>
        <v>09:00 13:30</v>
      </c>
      <c r="AD2119" s="161" t="e">
        <f t="shared" si="1184"/>
        <v>#VALUE!</v>
      </c>
      <c r="AE2119" s="158" t="str">
        <f t="shared" si="1185"/>
        <v>09:00 13:30</v>
      </c>
      <c r="AF2119" s="159" t="e">
        <f>HLOOKUP(SEARCH("4",$M2119)-1,$Q$3:$V2119,$P2119+1,FALSE)</f>
        <v>#VALUE!</v>
      </c>
      <c r="AG2119" s="161" t="e">
        <f t="shared" si="1186"/>
        <v>#VALUE!</v>
      </c>
      <c r="AH2119" s="161" t="e">
        <f t="shared" si="1187"/>
        <v>#VALUE!</v>
      </c>
      <c r="AI2119" s="158" t="str">
        <f t="shared" si="1188"/>
        <v>выходной</v>
      </c>
      <c r="AJ2119" s="159" t="e">
        <f>HLOOKUP(SEARCH("5",$M2119)-1,$Q$3:$V2119,$P2119+1,FALSE)</f>
        <v>#VALUE!</v>
      </c>
      <c r="AK2119" s="161" t="e">
        <f t="shared" si="1189"/>
        <v>#VALUE!</v>
      </c>
      <c r="AL2119" s="161" t="e">
        <f t="shared" si="1190"/>
        <v>#VALUE!</v>
      </c>
      <c r="AM2119" s="158" t="str">
        <f t="shared" si="1191"/>
        <v>выходной</v>
      </c>
      <c r="AN2119" s="159" t="e">
        <f>HLOOKUP(SEARCH("6",$M2119)-1,$Q$3:$V2119,$P2119+1,FALSE)</f>
        <v>#VALUE!</v>
      </c>
      <c r="AO2119" s="161" t="e">
        <f t="shared" si="1192"/>
        <v>#VALUE!</v>
      </c>
      <c r="AP2119" s="161" t="e">
        <f t="shared" si="1193"/>
        <v>#VALUE!</v>
      </c>
      <c r="AQ2119" s="162" t="str">
        <f t="shared" si="1194"/>
        <v>выходной</v>
      </c>
      <c r="AR2119" s="163" t="e">
        <f>HLOOKUP(SEARCH("7",$M2119)-1,$Q$3:$V2119,$P2119+1,FALSE)</f>
        <v>#VALUE!</v>
      </c>
      <c r="AS2119" s="164" t="str">
        <f t="shared" si="1195"/>
        <v>выходной</v>
      </c>
      <c r="AT2119" s="142"/>
      <c r="AU2119" s="11" t="str">
        <f>IF(ISERROR(VLOOKUP(B2119,'РЕОРГ 2008'!$A:$B,2,FALSE)),"",VLOOKUP(B2119,'РЕОРГ 2008'!$A:$B,2,FALSE))</f>
        <v/>
      </c>
      <c r="AV2119" s="12" t="str">
        <f t="shared" si="1196"/>
        <v>Опер.касса №7507/08</v>
      </c>
      <c r="AW2119" s="31" t="e">
        <f>LEFT(#REF!,2)</f>
        <v>#REF!</v>
      </c>
      <c r="AX2119" s="12" t="str">
        <f t="shared" si="1174"/>
        <v>7507/08</v>
      </c>
      <c r="AZ2119" t="str">
        <f>IF(ISERROR(VLOOKUP(B2119,'РЕОРГ 01.08.2009'!$A:$B,2,FALSE)),"",VLOOKUP(B2119,'РЕОРГ 01.08.2009'!$A:$B,2,FALSE))</f>
        <v/>
      </c>
      <c r="BA2119" s="12" t="str">
        <f t="shared" si="1169"/>
        <v>Опер.касса №7507/08</v>
      </c>
      <c r="BB2119" t="e">
        <f>LEFT(#REF!,2)</f>
        <v>#REF!</v>
      </c>
      <c r="BC2119" s="12" t="str">
        <f t="shared" si="1175"/>
        <v>7507/08</v>
      </c>
      <c r="BE2119" t="str">
        <f>IF(ISERROR(VLOOKUP(B2119,'РЕОРГ 01.10.2009'!A:C,3,FALSE)),"",VLOOKUP(B2119,'РЕОРГ 01.10.2009'!A:C,3,FALSE))</f>
        <v/>
      </c>
      <c r="BF2119" s="12" t="str">
        <f t="shared" si="1170"/>
        <v>Опер.касса №7507/08</v>
      </c>
      <c r="BG2119" t="e">
        <f>LEFT(#REF!,2)</f>
        <v>#REF!</v>
      </c>
      <c r="BH2119" s="12" t="str">
        <f t="shared" si="1176"/>
        <v>7507/08</v>
      </c>
      <c r="BJ2119" t="str">
        <f>IF(ISERROR(VLOOKUP($B2119,'РЕОРГ 01.05.2010'!A:B,2,FALSE)),"",VLOOKUP($B2119,'РЕОРГ 01.05.2010'!A:B,2,FALSE))</f>
        <v/>
      </c>
      <c r="BK2119" s="12" t="str">
        <f t="shared" si="1171"/>
        <v>Опер.касса №7507/08</v>
      </c>
      <c r="BL2119" t="e">
        <f>LEFT(#REF!,2)</f>
        <v>#REF!</v>
      </c>
      <c r="BM2119" s="12" t="str">
        <f t="shared" si="1177"/>
        <v>7507/08</v>
      </c>
      <c r="BO2119" t="str">
        <f>IF(ISERROR(VLOOKUP($B2119,'РЕОРГ 01.08.2010'!A:B,2,FALSE)),"",VLOOKUP($B2119,'РЕОРГ 01.08.2010'!A:B,2,FALSE))</f>
        <v/>
      </c>
      <c r="BP2119" s="12" t="str">
        <f t="shared" si="1172"/>
        <v>Опер.касса №7507/08</v>
      </c>
      <c r="BQ2119" t="e">
        <f>LEFT(#REF!,2)</f>
        <v>#REF!</v>
      </c>
      <c r="BR2119" s="12" t="str">
        <f t="shared" si="1178"/>
        <v>7507/08</v>
      </c>
    </row>
    <row r="2120" spans="1:70" ht="12.75" customHeight="1">
      <c r="A2120" t="str">
        <f t="shared" si="1173"/>
        <v>7507/080</v>
      </c>
      <c r="B2120" s="133">
        <v>2402</v>
      </c>
      <c r="C2120" s="1" t="s">
        <v>10475</v>
      </c>
      <c r="D2120" s="32" t="s">
        <v>1931</v>
      </c>
      <c r="E2120" s="1" t="s">
        <v>1724</v>
      </c>
      <c r="F2120" s="1" t="s">
        <v>9306</v>
      </c>
      <c r="G2120" s="1" t="s">
        <v>1725</v>
      </c>
      <c r="H2120" s="1" t="s">
        <v>1726</v>
      </c>
      <c r="I2120" s="1" t="s">
        <v>1727</v>
      </c>
      <c r="J2120" s="1"/>
      <c r="K2120" s="1">
        <v>0.5</v>
      </c>
      <c r="L2120" s="32" t="s">
        <v>4049</v>
      </c>
      <c r="M2120" s="8" t="s">
        <v>12043</v>
      </c>
      <c r="N2120" s="2" t="s">
        <v>12804</v>
      </c>
      <c r="O2120" s="173"/>
      <c r="P2120" s="168">
        <f t="shared" si="1203"/>
        <v>2117</v>
      </c>
      <c r="Q2120" s="138">
        <f t="shared" si="1197"/>
        <v>12</v>
      </c>
      <c r="R2120" s="138">
        <f t="shared" si="1198"/>
        <v>24</v>
      </c>
      <c r="S2120" s="138">
        <f t="shared" si="1199"/>
        <v>36</v>
      </c>
      <c r="T2120" s="138" t="e">
        <f t="shared" si="1200"/>
        <v>#VALUE!</v>
      </c>
      <c r="U2120" s="138" t="e">
        <f t="shared" si="1201"/>
        <v>#VALUE!</v>
      </c>
      <c r="V2120" s="138" t="e">
        <f t="shared" si="1202"/>
        <v>#VALUE!</v>
      </c>
      <c r="W2120" s="158" t="str">
        <f t="shared" si="1179"/>
        <v>09:30 14:00</v>
      </c>
      <c r="X2120" s="159">
        <f>HLOOKUP(SEARCH("2",$M2120)-1,$Q$3:$V2120,$P2120+1,FALSE)</f>
        <v>12</v>
      </c>
      <c r="Y2120" s="160" t="str">
        <f t="shared" si="1180"/>
        <v>09:30 14:00|09:30 14:00|09:30 14:00</v>
      </c>
      <c r="Z2120" s="161" t="str">
        <f t="shared" si="1181"/>
        <v>09:30 14:00</v>
      </c>
      <c r="AA2120" s="158" t="str">
        <f t="shared" si="1182"/>
        <v>09:30 14:00</v>
      </c>
      <c r="AB2120" s="159">
        <f>HLOOKUP(SEARCH("3",$M2120)-1,$Q$3:$V2120,$P2120+1,FALSE)</f>
        <v>24</v>
      </c>
      <c r="AC2120" s="160" t="str">
        <f t="shared" si="1183"/>
        <v>09:30 14:00|09:30 14:00</v>
      </c>
      <c r="AD2120" s="161" t="str">
        <f t="shared" si="1184"/>
        <v>09:30 14:00</v>
      </c>
      <c r="AE2120" s="158" t="str">
        <f t="shared" si="1185"/>
        <v>09:30 14:00</v>
      </c>
      <c r="AF2120" s="159" t="e">
        <f>HLOOKUP(SEARCH("4",$M2120)-1,$Q$3:$V2120,$P2120+1,FALSE)</f>
        <v>#VALUE!</v>
      </c>
      <c r="AG2120" s="161" t="e">
        <f t="shared" si="1186"/>
        <v>#VALUE!</v>
      </c>
      <c r="AH2120" s="161" t="e">
        <f t="shared" si="1187"/>
        <v>#VALUE!</v>
      </c>
      <c r="AI2120" s="158" t="str">
        <f t="shared" si="1188"/>
        <v>выходной</v>
      </c>
      <c r="AJ2120" s="159">
        <f>HLOOKUP(SEARCH("5",$M2120)-1,$Q$3:$V2120,$P2120+1,FALSE)</f>
        <v>36</v>
      </c>
      <c r="AK2120" s="161" t="str">
        <f t="shared" si="1189"/>
        <v>09:30 14:00</v>
      </c>
      <c r="AL2120" s="161" t="e">
        <f t="shared" si="1190"/>
        <v>#VALUE!</v>
      </c>
      <c r="AM2120" s="158" t="str">
        <f t="shared" si="1191"/>
        <v>09:30 14:00</v>
      </c>
      <c r="AN2120" s="159" t="e">
        <f>HLOOKUP(SEARCH("6",$M2120)-1,$Q$3:$V2120,$P2120+1,FALSE)</f>
        <v>#VALUE!</v>
      </c>
      <c r="AO2120" s="161" t="e">
        <f t="shared" si="1192"/>
        <v>#VALUE!</v>
      </c>
      <c r="AP2120" s="161" t="e">
        <f t="shared" si="1193"/>
        <v>#VALUE!</v>
      </c>
      <c r="AQ2120" s="162" t="str">
        <f t="shared" si="1194"/>
        <v>выходной</v>
      </c>
      <c r="AR2120" s="163" t="e">
        <f>HLOOKUP(SEARCH("7",$M2120)-1,$Q$3:$V2120,$P2120+1,FALSE)</f>
        <v>#VALUE!</v>
      </c>
      <c r="AS2120" s="164" t="str">
        <f t="shared" si="1195"/>
        <v>выходной</v>
      </c>
      <c r="AT2120" s="142"/>
      <c r="AU2120" s="11" t="str">
        <f>IF(ISERROR(VLOOKUP(B2120,'РЕОРГ 2008'!$A:$B,2,FALSE)),"",VLOOKUP(B2120,'РЕОРГ 2008'!$A:$B,2,FALSE))</f>
        <v/>
      </c>
      <c r="AV2120" s="12" t="str">
        <f t="shared" si="1196"/>
        <v>Опер.касса №4440/05</v>
      </c>
      <c r="AW2120" s="31" t="e">
        <f>LEFT(#REF!,2)</f>
        <v>#REF!</v>
      </c>
      <c r="AX2120" s="12" t="str">
        <f t="shared" si="1174"/>
        <v>4440/05</v>
      </c>
      <c r="AZ2120" t="str">
        <f>IF(ISERROR(VLOOKUP(B2120,'РЕОРГ 01.08.2009'!$A:$B,2,FALSE)),"",VLOOKUP(B2120,'РЕОРГ 01.08.2009'!$A:$B,2,FALSE))</f>
        <v/>
      </c>
      <c r="BA2120" s="12" t="str">
        <f t="shared" si="1169"/>
        <v>Опер.касса №4440/05</v>
      </c>
      <c r="BB2120" t="e">
        <f>LEFT(#REF!,2)</f>
        <v>#REF!</v>
      </c>
      <c r="BC2120" s="12" t="str">
        <f t="shared" si="1175"/>
        <v>4440/05</v>
      </c>
      <c r="BE2120" t="str">
        <f>IF(ISERROR(VLOOKUP(B2120,'РЕОРГ 01.10.2009'!A:C,3,FALSE)),"",VLOOKUP(B2120,'РЕОРГ 01.10.2009'!A:C,3,FALSE))</f>
        <v/>
      </c>
      <c r="BF2120" s="12" t="str">
        <f t="shared" si="1170"/>
        <v>Опер.касса №4440/05</v>
      </c>
      <c r="BG2120" t="e">
        <f>LEFT(#REF!,2)</f>
        <v>#REF!</v>
      </c>
      <c r="BH2120" s="12" t="str">
        <f t="shared" si="1176"/>
        <v>4440/05</v>
      </c>
      <c r="BJ2120" t="str">
        <f>IF(ISERROR(VLOOKUP($B2120,'РЕОРГ 01.05.2010'!A:B,2,FALSE)),"",VLOOKUP($B2120,'РЕОРГ 01.05.2010'!A:B,2,FALSE))</f>
        <v>Опер.касса №4440/05</v>
      </c>
      <c r="BK2120" s="12" t="str">
        <f t="shared" si="1171"/>
        <v>Опер.касса №4440/05</v>
      </c>
      <c r="BL2120" t="e">
        <f>LEFT(#REF!,2)</f>
        <v>#REF!</v>
      </c>
      <c r="BM2120" s="12" t="str">
        <f t="shared" si="1177"/>
        <v>4440/05</v>
      </c>
      <c r="BO2120" t="str">
        <f>IF(ISERROR(VLOOKUP($B2120,'РЕОРГ 01.08.2010'!A:B,2,FALSE)),"",VLOOKUP($B2120,'РЕОРГ 01.08.2010'!A:B,2,FALSE))</f>
        <v/>
      </c>
      <c r="BP2120" s="12" t="str">
        <f t="shared" si="1172"/>
        <v>Опер.касса №7507/080</v>
      </c>
      <c r="BQ2120" t="e">
        <f>LEFT(#REF!,2)</f>
        <v>#REF!</v>
      </c>
      <c r="BR2120" s="12" t="str">
        <f t="shared" si="1178"/>
        <v>7507/080</v>
      </c>
    </row>
    <row r="2121" spans="1:70" ht="12.75" customHeight="1">
      <c r="A2121" t="str">
        <f t="shared" si="1173"/>
        <v>7507/081</v>
      </c>
      <c r="B2121" s="133">
        <v>2403</v>
      </c>
      <c r="C2121" s="1" t="s">
        <v>10476</v>
      </c>
      <c r="D2121" s="32" t="s">
        <v>1931</v>
      </c>
      <c r="E2121" s="1" t="s">
        <v>1728</v>
      </c>
      <c r="F2121" s="1" t="s">
        <v>9306</v>
      </c>
      <c r="G2121" s="1" t="s">
        <v>1729</v>
      </c>
      <c r="H2121" s="1" t="s">
        <v>1730</v>
      </c>
      <c r="I2121" s="1" t="s">
        <v>1731</v>
      </c>
      <c r="J2121" s="1"/>
      <c r="K2121" s="1">
        <v>0.5</v>
      </c>
      <c r="L2121" s="32" t="s">
        <v>4049</v>
      </c>
      <c r="M2121" s="8" t="s">
        <v>12043</v>
      </c>
      <c r="N2121" s="2" t="s">
        <v>12805</v>
      </c>
      <c r="O2121" s="173"/>
      <c r="P2121" s="168">
        <f t="shared" si="1203"/>
        <v>2118</v>
      </c>
      <c r="Q2121" s="138">
        <f t="shared" si="1197"/>
        <v>12</v>
      </c>
      <c r="R2121" s="138">
        <f t="shared" si="1198"/>
        <v>24</v>
      </c>
      <c r="S2121" s="138">
        <f t="shared" si="1199"/>
        <v>36</v>
      </c>
      <c r="T2121" s="138" t="e">
        <f t="shared" si="1200"/>
        <v>#VALUE!</v>
      </c>
      <c r="U2121" s="138" t="e">
        <f t="shared" si="1201"/>
        <v>#VALUE!</v>
      </c>
      <c r="V2121" s="138" t="e">
        <f t="shared" si="1202"/>
        <v>#VALUE!</v>
      </c>
      <c r="W2121" s="158" t="str">
        <f t="shared" si="1179"/>
        <v>09:30 11:30</v>
      </c>
      <c r="X2121" s="159">
        <f>HLOOKUP(SEARCH("2",$M2121)-1,$Q$3:$V2121,$P2121+1,FALSE)</f>
        <v>12</v>
      </c>
      <c r="Y2121" s="160" t="str">
        <f t="shared" si="1180"/>
        <v>09:30 11:30|09:30 11:30|09:30 11:30</v>
      </c>
      <c r="Z2121" s="161" t="str">
        <f t="shared" si="1181"/>
        <v>09:30 11:30</v>
      </c>
      <c r="AA2121" s="158" t="str">
        <f t="shared" si="1182"/>
        <v>09:30 11:30</v>
      </c>
      <c r="AB2121" s="159">
        <f>HLOOKUP(SEARCH("3",$M2121)-1,$Q$3:$V2121,$P2121+1,FALSE)</f>
        <v>24</v>
      </c>
      <c r="AC2121" s="160" t="str">
        <f t="shared" si="1183"/>
        <v>09:30 11:30|09:30 11:30</v>
      </c>
      <c r="AD2121" s="161" t="str">
        <f t="shared" si="1184"/>
        <v>09:30 11:30</v>
      </c>
      <c r="AE2121" s="158" t="str">
        <f t="shared" si="1185"/>
        <v>09:30 11:30</v>
      </c>
      <c r="AF2121" s="159" t="e">
        <f>HLOOKUP(SEARCH("4",$M2121)-1,$Q$3:$V2121,$P2121+1,FALSE)</f>
        <v>#VALUE!</v>
      </c>
      <c r="AG2121" s="161" t="e">
        <f t="shared" si="1186"/>
        <v>#VALUE!</v>
      </c>
      <c r="AH2121" s="161" t="e">
        <f t="shared" si="1187"/>
        <v>#VALUE!</v>
      </c>
      <c r="AI2121" s="158" t="str">
        <f t="shared" si="1188"/>
        <v>выходной</v>
      </c>
      <c r="AJ2121" s="159">
        <f>HLOOKUP(SEARCH("5",$M2121)-1,$Q$3:$V2121,$P2121+1,FALSE)</f>
        <v>36</v>
      </c>
      <c r="AK2121" s="161" t="str">
        <f t="shared" si="1189"/>
        <v>09:30 11:30</v>
      </c>
      <c r="AL2121" s="161" t="e">
        <f t="shared" si="1190"/>
        <v>#VALUE!</v>
      </c>
      <c r="AM2121" s="158" t="str">
        <f t="shared" si="1191"/>
        <v>09:30 11:30</v>
      </c>
      <c r="AN2121" s="159" t="e">
        <f>HLOOKUP(SEARCH("6",$M2121)-1,$Q$3:$V2121,$P2121+1,FALSE)</f>
        <v>#VALUE!</v>
      </c>
      <c r="AO2121" s="161" t="e">
        <f t="shared" si="1192"/>
        <v>#VALUE!</v>
      </c>
      <c r="AP2121" s="161" t="e">
        <f t="shared" si="1193"/>
        <v>#VALUE!</v>
      </c>
      <c r="AQ2121" s="162" t="str">
        <f t="shared" si="1194"/>
        <v>выходной</v>
      </c>
      <c r="AR2121" s="163" t="e">
        <f>HLOOKUP(SEARCH("7",$M2121)-1,$Q$3:$V2121,$P2121+1,FALSE)</f>
        <v>#VALUE!</v>
      </c>
      <c r="AS2121" s="164" t="str">
        <f t="shared" si="1195"/>
        <v>выходной</v>
      </c>
      <c r="AT2121" s="142"/>
      <c r="AU2121" s="11" t="str">
        <f>IF(ISERROR(VLOOKUP(B2121,'РЕОРГ 2008'!$A:$B,2,FALSE)),"",VLOOKUP(B2121,'РЕОРГ 2008'!$A:$B,2,FALSE))</f>
        <v/>
      </c>
      <c r="AV2121" s="12" t="str">
        <f t="shared" si="1196"/>
        <v>Опер.касса №4440/06</v>
      </c>
      <c r="AW2121" s="31" t="e">
        <f>LEFT(#REF!,2)</f>
        <v>#REF!</v>
      </c>
      <c r="AX2121" s="12" t="str">
        <f t="shared" si="1174"/>
        <v>4440/06</v>
      </c>
      <c r="AZ2121" t="str">
        <f>IF(ISERROR(VLOOKUP(B2121,'РЕОРГ 01.08.2009'!$A:$B,2,FALSE)),"",VLOOKUP(B2121,'РЕОРГ 01.08.2009'!$A:$B,2,FALSE))</f>
        <v/>
      </c>
      <c r="BA2121" s="12" t="str">
        <f t="shared" si="1169"/>
        <v>Опер.касса №4440/06</v>
      </c>
      <c r="BB2121" t="e">
        <f>LEFT(#REF!,2)</f>
        <v>#REF!</v>
      </c>
      <c r="BC2121" s="12" t="str">
        <f t="shared" si="1175"/>
        <v>4440/06</v>
      </c>
      <c r="BE2121" t="str">
        <f>IF(ISERROR(VLOOKUP(B2121,'РЕОРГ 01.10.2009'!A:C,3,FALSE)),"",VLOOKUP(B2121,'РЕОРГ 01.10.2009'!A:C,3,FALSE))</f>
        <v/>
      </c>
      <c r="BF2121" s="12" t="str">
        <f t="shared" si="1170"/>
        <v>Опер.касса №4440/06</v>
      </c>
      <c r="BG2121" t="e">
        <f>LEFT(#REF!,2)</f>
        <v>#REF!</v>
      </c>
      <c r="BH2121" s="12" t="str">
        <f t="shared" si="1176"/>
        <v>4440/06</v>
      </c>
      <c r="BJ2121" t="str">
        <f>IF(ISERROR(VLOOKUP($B2121,'РЕОРГ 01.05.2010'!A:B,2,FALSE)),"",VLOOKUP($B2121,'РЕОРГ 01.05.2010'!A:B,2,FALSE))</f>
        <v>Опер.касса №4440/06</v>
      </c>
      <c r="BK2121" s="12" t="str">
        <f t="shared" si="1171"/>
        <v>Опер.касса №4440/06</v>
      </c>
      <c r="BL2121" t="e">
        <f>LEFT(#REF!,2)</f>
        <v>#REF!</v>
      </c>
      <c r="BM2121" s="12" t="str">
        <f t="shared" si="1177"/>
        <v>4440/06</v>
      </c>
      <c r="BO2121" t="str">
        <f>IF(ISERROR(VLOOKUP($B2121,'РЕОРГ 01.08.2010'!A:B,2,FALSE)),"",VLOOKUP($B2121,'РЕОРГ 01.08.2010'!A:B,2,FALSE))</f>
        <v/>
      </c>
      <c r="BP2121" s="12" t="str">
        <f t="shared" si="1172"/>
        <v>Опер.касса №7507/081</v>
      </c>
      <c r="BQ2121" t="e">
        <f>LEFT(#REF!,2)</f>
        <v>#REF!</v>
      </c>
      <c r="BR2121" s="12" t="str">
        <f t="shared" si="1178"/>
        <v>7507/081</v>
      </c>
    </row>
    <row r="2122" spans="1:70" ht="12.75" customHeight="1">
      <c r="A2122" t="str">
        <f t="shared" si="1173"/>
        <v>7507/082</v>
      </c>
      <c r="B2122" s="133">
        <v>2404</v>
      </c>
      <c r="C2122" s="1" t="s">
        <v>10477</v>
      </c>
      <c r="D2122" s="32" t="s">
        <v>1931</v>
      </c>
      <c r="E2122" s="1" t="s">
        <v>1732</v>
      </c>
      <c r="F2122" s="1" t="s">
        <v>9306</v>
      </c>
      <c r="G2122" s="1" t="s">
        <v>1733</v>
      </c>
      <c r="H2122" s="1" t="s">
        <v>1734</v>
      </c>
      <c r="I2122" s="1" t="s">
        <v>11210</v>
      </c>
      <c r="J2122" s="1"/>
      <c r="K2122" s="1">
        <v>0.8</v>
      </c>
      <c r="L2122" s="32" t="s">
        <v>4049</v>
      </c>
      <c r="M2122" s="8" t="s">
        <v>12043</v>
      </c>
      <c r="N2122" s="2" t="s">
        <v>12806</v>
      </c>
      <c r="O2122" s="173"/>
      <c r="P2122" s="168">
        <f t="shared" si="1203"/>
        <v>2119</v>
      </c>
      <c r="Q2122" s="138">
        <f t="shared" si="1197"/>
        <v>12</v>
      </c>
      <c r="R2122" s="138">
        <f t="shared" si="1198"/>
        <v>24</v>
      </c>
      <c r="S2122" s="138">
        <f t="shared" si="1199"/>
        <v>36</v>
      </c>
      <c r="T2122" s="138" t="e">
        <f t="shared" si="1200"/>
        <v>#VALUE!</v>
      </c>
      <c r="U2122" s="138" t="e">
        <f t="shared" si="1201"/>
        <v>#VALUE!</v>
      </c>
      <c r="V2122" s="138" t="e">
        <f t="shared" si="1202"/>
        <v>#VALUE!</v>
      </c>
      <c r="W2122" s="158" t="str">
        <f t="shared" si="1179"/>
        <v>09:00 12:30</v>
      </c>
      <c r="X2122" s="159">
        <f>HLOOKUP(SEARCH("2",$M2122)-1,$Q$3:$V2122,$P2122+1,FALSE)</f>
        <v>12</v>
      </c>
      <c r="Y2122" s="160" t="str">
        <f t="shared" si="1180"/>
        <v>09:00 12:30|09:00 12:30|09:00 12:30</v>
      </c>
      <c r="Z2122" s="161" t="str">
        <f t="shared" si="1181"/>
        <v>09:00 12:30</v>
      </c>
      <c r="AA2122" s="158" t="str">
        <f t="shared" si="1182"/>
        <v>09:00 12:30</v>
      </c>
      <c r="AB2122" s="159">
        <f>HLOOKUP(SEARCH("3",$M2122)-1,$Q$3:$V2122,$P2122+1,FALSE)</f>
        <v>24</v>
      </c>
      <c r="AC2122" s="160" t="str">
        <f t="shared" si="1183"/>
        <v>09:00 12:30|09:00 12:30</v>
      </c>
      <c r="AD2122" s="161" t="str">
        <f t="shared" si="1184"/>
        <v>09:00 12:30</v>
      </c>
      <c r="AE2122" s="158" t="str">
        <f t="shared" si="1185"/>
        <v>09:00 12:30</v>
      </c>
      <c r="AF2122" s="159" t="e">
        <f>HLOOKUP(SEARCH("4",$M2122)-1,$Q$3:$V2122,$P2122+1,FALSE)</f>
        <v>#VALUE!</v>
      </c>
      <c r="AG2122" s="161" t="e">
        <f t="shared" si="1186"/>
        <v>#VALUE!</v>
      </c>
      <c r="AH2122" s="161" t="e">
        <f t="shared" si="1187"/>
        <v>#VALUE!</v>
      </c>
      <c r="AI2122" s="158" t="str">
        <f t="shared" si="1188"/>
        <v>выходной</v>
      </c>
      <c r="AJ2122" s="159">
        <f>HLOOKUP(SEARCH("5",$M2122)-1,$Q$3:$V2122,$P2122+1,FALSE)</f>
        <v>36</v>
      </c>
      <c r="AK2122" s="161" t="str">
        <f t="shared" si="1189"/>
        <v>09:00 12:30</v>
      </c>
      <c r="AL2122" s="161" t="e">
        <f t="shared" si="1190"/>
        <v>#VALUE!</v>
      </c>
      <c r="AM2122" s="158" t="str">
        <f t="shared" si="1191"/>
        <v>09:00 12:30</v>
      </c>
      <c r="AN2122" s="159" t="e">
        <f>HLOOKUP(SEARCH("6",$M2122)-1,$Q$3:$V2122,$P2122+1,FALSE)</f>
        <v>#VALUE!</v>
      </c>
      <c r="AO2122" s="161" t="e">
        <f t="shared" si="1192"/>
        <v>#VALUE!</v>
      </c>
      <c r="AP2122" s="161" t="e">
        <f t="shared" si="1193"/>
        <v>#VALUE!</v>
      </c>
      <c r="AQ2122" s="162" t="str">
        <f t="shared" si="1194"/>
        <v>выходной</v>
      </c>
      <c r="AR2122" s="163" t="e">
        <f>HLOOKUP(SEARCH("7",$M2122)-1,$Q$3:$V2122,$P2122+1,FALSE)</f>
        <v>#VALUE!</v>
      </c>
      <c r="AS2122" s="164" t="str">
        <f t="shared" si="1195"/>
        <v>выходной</v>
      </c>
      <c r="AT2122" s="142"/>
      <c r="AU2122" s="11" t="str">
        <f>IF(ISERROR(VLOOKUP(B2122,'РЕОРГ 2008'!$A:$B,2,FALSE)),"",VLOOKUP(B2122,'РЕОРГ 2008'!$A:$B,2,FALSE))</f>
        <v/>
      </c>
      <c r="AV2122" s="12" t="str">
        <f t="shared" si="1196"/>
        <v>Опер.касса №4440/07</v>
      </c>
      <c r="AW2122" s="31" t="e">
        <f>LEFT(#REF!,2)</f>
        <v>#REF!</v>
      </c>
      <c r="AX2122" s="12" t="str">
        <f t="shared" si="1174"/>
        <v>4440/07</v>
      </c>
      <c r="AZ2122" t="str">
        <f>IF(ISERROR(VLOOKUP(B2122,'РЕОРГ 01.08.2009'!$A:$B,2,FALSE)),"",VLOOKUP(B2122,'РЕОРГ 01.08.2009'!$A:$B,2,FALSE))</f>
        <v/>
      </c>
      <c r="BA2122" s="12" t="str">
        <f t="shared" si="1169"/>
        <v>Опер.касса №4440/07</v>
      </c>
      <c r="BB2122" t="e">
        <f>LEFT(#REF!,2)</f>
        <v>#REF!</v>
      </c>
      <c r="BC2122" s="12" t="str">
        <f t="shared" si="1175"/>
        <v>4440/07</v>
      </c>
      <c r="BE2122" t="str">
        <f>IF(ISERROR(VLOOKUP(B2122,'РЕОРГ 01.10.2009'!A:C,3,FALSE)),"",VLOOKUP(B2122,'РЕОРГ 01.10.2009'!A:C,3,FALSE))</f>
        <v/>
      </c>
      <c r="BF2122" s="12" t="str">
        <f t="shared" si="1170"/>
        <v>Опер.касса №4440/07</v>
      </c>
      <c r="BG2122" t="e">
        <f>LEFT(#REF!,2)</f>
        <v>#REF!</v>
      </c>
      <c r="BH2122" s="12" t="str">
        <f t="shared" si="1176"/>
        <v>4440/07</v>
      </c>
      <c r="BJ2122" t="str">
        <f>IF(ISERROR(VLOOKUP($B2122,'РЕОРГ 01.05.2010'!A:B,2,FALSE)),"",VLOOKUP($B2122,'РЕОРГ 01.05.2010'!A:B,2,FALSE))</f>
        <v>Опер.касса №4440/07</v>
      </c>
      <c r="BK2122" s="12" t="str">
        <f t="shared" si="1171"/>
        <v>Опер.касса №4440/07</v>
      </c>
      <c r="BL2122" t="e">
        <f>LEFT(#REF!,2)</f>
        <v>#REF!</v>
      </c>
      <c r="BM2122" s="12" t="str">
        <f t="shared" si="1177"/>
        <v>4440/07</v>
      </c>
      <c r="BO2122" t="str">
        <f>IF(ISERROR(VLOOKUP($B2122,'РЕОРГ 01.08.2010'!A:B,2,FALSE)),"",VLOOKUP($B2122,'РЕОРГ 01.08.2010'!A:B,2,FALSE))</f>
        <v/>
      </c>
      <c r="BP2122" s="12" t="str">
        <f t="shared" si="1172"/>
        <v>Опер.касса №7507/082</v>
      </c>
      <c r="BQ2122" t="e">
        <f>LEFT(#REF!,2)</f>
        <v>#REF!</v>
      </c>
      <c r="BR2122" s="12" t="str">
        <f t="shared" si="1178"/>
        <v>7507/082</v>
      </c>
    </row>
    <row r="2123" spans="1:70" ht="12.75" customHeight="1">
      <c r="A2123" t="str">
        <f t="shared" si="1173"/>
        <v>7507/083</v>
      </c>
      <c r="B2123" s="133">
        <v>2405</v>
      </c>
      <c r="C2123" s="1" t="s">
        <v>10478</v>
      </c>
      <c r="D2123" s="32" t="s">
        <v>1931</v>
      </c>
      <c r="E2123" s="1" t="s">
        <v>1735</v>
      </c>
      <c r="F2123" s="1" t="s">
        <v>9306</v>
      </c>
      <c r="G2123" s="1" t="s">
        <v>2909</v>
      </c>
      <c r="H2123" s="1" t="s">
        <v>1737</v>
      </c>
      <c r="I2123" s="1" t="s">
        <v>2910</v>
      </c>
      <c r="J2123" s="1"/>
      <c r="K2123" s="1">
        <v>0.5</v>
      </c>
      <c r="L2123" s="32" t="s">
        <v>4049</v>
      </c>
      <c r="M2123" s="8" t="s">
        <v>11872</v>
      </c>
      <c r="N2123" s="2" t="s">
        <v>12804</v>
      </c>
      <c r="O2123" s="173"/>
      <c r="P2123" s="168">
        <f t="shared" si="1203"/>
        <v>2120</v>
      </c>
      <c r="Q2123" s="138">
        <f t="shared" si="1197"/>
        <v>12</v>
      </c>
      <c r="R2123" s="138">
        <f t="shared" si="1198"/>
        <v>24</v>
      </c>
      <c r="S2123" s="138">
        <f t="shared" si="1199"/>
        <v>36</v>
      </c>
      <c r="T2123" s="138" t="e">
        <f t="shared" si="1200"/>
        <v>#VALUE!</v>
      </c>
      <c r="U2123" s="138" t="e">
        <f t="shared" si="1201"/>
        <v>#VALUE!</v>
      </c>
      <c r="V2123" s="138" t="e">
        <f t="shared" si="1202"/>
        <v>#VALUE!</v>
      </c>
      <c r="W2123" s="158" t="str">
        <f t="shared" si="1179"/>
        <v>09:30 14:00</v>
      </c>
      <c r="X2123" s="159">
        <f>HLOOKUP(SEARCH("2",$M2123)-1,$Q$3:$V2123,$P2123+1,FALSE)</f>
        <v>12</v>
      </c>
      <c r="Y2123" s="160" t="str">
        <f t="shared" si="1180"/>
        <v>09:30 14:00|09:30 14:00|09:30 14:00</v>
      </c>
      <c r="Z2123" s="161" t="str">
        <f t="shared" si="1181"/>
        <v>09:30 14:00</v>
      </c>
      <c r="AA2123" s="158" t="str">
        <f t="shared" si="1182"/>
        <v>09:30 14:00</v>
      </c>
      <c r="AB2123" s="159">
        <f>HLOOKUP(SEARCH("3",$M2123)-1,$Q$3:$V2123,$P2123+1,FALSE)</f>
        <v>24</v>
      </c>
      <c r="AC2123" s="160" t="str">
        <f t="shared" si="1183"/>
        <v>09:30 14:00|09:30 14:00</v>
      </c>
      <c r="AD2123" s="161" t="str">
        <f t="shared" si="1184"/>
        <v>09:30 14:00</v>
      </c>
      <c r="AE2123" s="158" t="str">
        <f t="shared" si="1185"/>
        <v>09:30 14:00</v>
      </c>
      <c r="AF2123" s="159">
        <f>HLOOKUP(SEARCH("4",$M2123)-1,$Q$3:$V2123,$P2123+1,FALSE)</f>
        <v>36</v>
      </c>
      <c r="AG2123" s="161" t="str">
        <f t="shared" si="1186"/>
        <v>09:30 14:00</v>
      </c>
      <c r="AH2123" s="161" t="e">
        <f t="shared" si="1187"/>
        <v>#VALUE!</v>
      </c>
      <c r="AI2123" s="158" t="str">
        <f t="shared" si="1188"/>
        <v>09:30 14:00</v>
      </c>
      <c r="AJ2123" s="159" t="e">
        <f>HLOOKUP(SEARCH("5",$M2123)-1,$Q$3:$V2123,$P2123+1,FALSE)</f>
        <v>#VALUE!</v>
      </c>
      <c r="AK2123" s="161" t="e">
        <f t="shared" si="1189"/>
        <v>#VALUE!</v>
      </c>
      <c r="AL2123" s="161" t="e">
        <f t="shared" si="1190"/>
        <v>#VALUE!</v>
      </c>
      <c r="AM2123" s="158" t="str">
        <f t="shared" si="1191"/>
        <v>выходной</v>
      </c>
      <c r="AN2123" s="159" t="e">
        <f>HLOOKUP(SEARCH("6",$M2123)-1,$Q$3:$V2123,$P2123+1,FALSE)</f>
        <v>#VALUE!</v>
      </c>
      <c r="AO2123" s="161" t="e">
        <f t="shared" si="1192"/>
        <v>#VALUE!</v>
      </c>
      <c r="AP2123" s="161" t="e">
        <f t="shared" si="1193"/>
        <v>#VALUE!</v>
      </c>
      <c r="AQ2123" s="162" t="str">
        <f t="shared" si="1194"/>
        <v>выходной</v>
      </c>
      <c r="AR2123" s="163" t="e">
        <f>HLOOKUP(SEARCH("7",$M2123)-1,$Q$3:$V2123,$P2123+1,FALSE)</f>
        <v>#VALUE!</v>
      </c>
      <c r="AS2123" s="164" t="str">
        <f t="shared" si="1195"/>
        <v>выходной</v>
      </c>
      <c r="AT2123" s="142"/>
      <c r="AU2123" s="11" t="str">
        <f>IF(ISERROR(VLOOKUP(B2123,'РЕОРГ 2008'!$A:$B,2,FALSE)),"",VLOOKUP(B2123,'РЕОРГ 2008'!$A:$B,2,FALSE))</f>
        <v/>
      </c>
      <c r="AV2123" s="12" t="str">
        <f t="shared" si="1196"/>
        <v>Опер.касса №4440/08</v>
      </c>
      <c r="AW2123" s="31" t="e">
        <f>LEFT(#REF!,2)</f>
        <v>#REF!</v>
      </c>
      <c r="AX2123" s="12" t="str">
        <f t="shared" si="1174"/>
        <v>4440/08</v>
      </c>
      <c r="AZ2123" t="str">
        <f>IF(ISERROR(VLOOKUP(B2123,'РЕОРГ 01.08.2009'!$A:$B,2,FALSE)),"",VLOOKUP(B2123,'РЕОРГ 01.08.2009'!$A:$B,2,FALSE))</f>
        <v/>
      </c>
      <c r="BA2123" s="12" t="str">
        <f t="shared" si="1169"/>
        <v>Опер.касса №4440/08</v>
      </c>
      <c r="BB2123" t="e">
        <f>LEFT(#REF!,2)</f>
        <v>#REF!</v>
      </c>
      <c r="BC2123" s="12" t="str">
        <f t="shared" si="1175"/>
        <v>4440/08</v>
      </c>
      <c r="BE2123" t="str">
        <f>IF(ISERROR(VLOOKUP(B2123,'РЕОРГ 01.10.2009'!A:C,3,FALSE)),"",VLOOKUP(B2123,'РЕОРГ 01.10.2009'!A:C,3,FALSE))</f>
        <v/>
      </c>
      <c r="BF2123" s="12" t="str">
        <f t="shared" si="1170"/>
        <v>Опер.касса №4440/08</v>
      </c>
      <c r="BG2123" t="e">
        <f>LEFT(#REF!,2)</f>
        <v>#REF!</v>
      </c>
      <c r="BH2123" s="12" t="str">
        <f t="shared" si="1176"/>
        <v>4440/08</v>
      </c>
      <c r="BJ2123" t="str">
        <f>IF(ISERROR(VLOOKUP($B2123,'РЕОРГ 01.05.2010'!A:B,2,FALSE)),"",VLOOKUP($B2123,'РЕОРГ 01.05.2010'!A:B,2,FALSE))</f>
        <v>Опер.касса №4440/08</v>
      </c>
      <c r="BK2123" s="12" t="str">
        <f t="shared" si="1171"/>
        <v>Опер.касса №4440/08</v>
      </c>
      <c r="BL2123" t="e">
        <f>LEFT(#REF!,2)</f>
        <v>#REF!</v>
      </c>
      <c r="BM2123" s="12" t="str">
        <f t="shared" si="1177"/>
        <v>4440/08</v>
      </c>
      <c r="BO2123" t="str">
        <f>IF(ISERROR(VLOOKUP($B2123,'РЕОРГ 01.08.2010'!A:B,2,FALSE)),"",VLOOKUP($B2123,'РЕОРГ 01.08.2010'!A:B,2,FALSE))</f>
        <v/>
      </c>
      <c r="BP2123" s="12" t="str">
        <f t="shared" si="1172"/>
        <v>Опер.касса №7507/083</v>
      </c>
      <c r="BQ2123" t="e">
        <f>LEFT(#REF!,2)</f>
        <v>#REF!</v>
      </c>
      <c r="BR2123" s="12" t="str">
        <f t="shared" si="1178"/>
        <v>7507/083</v>
      </c>
    </row>
    <row r="2124" spans="1:70" ht="12.75" customHeight="1">
      <c r="A2124" t="str">
        <f t="shared" si="1173"/>
        <v>7507/084</v>
      </c>
      <c r="B2124" s="133">
        <v>2406</v>
      </c>
      <c r="C2124" s="1" t="s">
        <v>10479</v>
      </c>
      <c r="D2124" s="32" t="s">
        <v>1931</v>
      </c>
      <c r="E2124" s="1" t="s">
        <v>1738</v>
      </c>
      <c r="F2124" s="1" t="s">
        <v>9306</v>
      </c>
      <c r="G2124" s="1" t="s">
        <v>1739</v>
      </c>
      <c r="H2124" s="1" t="s">
        <v>1740</v>
      </c>
      <c r="I2124" s="1" t="s">
        <v>1741</v>
      </c>
      <c r="J2124" s="1"/>
      <c r="K2124" s="1">
        <v>0.8</v>
      </c>
      <c r="L2124" s="32" t="s">
        <v>4049</v>
      </c>
      <c r="M2124" s="8" t="s">
        <v>12043</v>
      </c>
      <c r="N2124" s="2" t="s">
        <v>12806</v>
      </c>
      <c r="O2124" s="173"/>
      <c r="P2124" s="168">
        <f t="shared" si="1203"/>
        <v>2121</v>
      </c>
      <c r="Q2124" s="138">
        <f t="shared" si="1197"/>
        <v>12</v>
      </c>
      <c r="R2124" s="138">
        <f t="shared" si="1198"/>
        <v>24</v>
      </c>
      <c r="S2124" s="138">
        <f t="shared" si="1199"/>
        <v>36</v>
      </c>
      <c r="T2124" s="138" t="e">
        <f t="shared" si="1200"/>
        <v>#VALUE!</v>
      </c>
      <c r="U2124" s="138" t="e">
        <f t="shared" si="1201"/>
        <v>#VALUE!</v>
      </c>
      <c r="V2124" s="138" t="e">
        <f t="shared" si="1202"/>
        <v>#VALUE!</v>
      </c>
      <c r="W2124" s="158" t="str">
        <f t="shared" si="1179"/>
        <v>09:00 12:30</v>
      </c>
      <c r="X2124" s="159">
        <f>HLOOKUP(SEARCH("2",$M2124)-1,$Q$3:$V2124,$P2124+1,FALSE)</f>
        <v>12</v>
      </c>
      <c r="Y2124" s="160" t="str">
        <f t="shared" si="1180"/>
        <v>09:00 12:30|09:00 12:30|09:00 12:30</v>
      </c>
      <c r="Z2124" s="161" t="str">
        <f t="shared" si="1181"/>
        <v>09:00 12:30</v>
      </c>
      <c r="AA2124" s="158" t="str">
        <f t="shared" si="1182"/>
        <v>09:00 12:30</v>
      </c>
      <c r="AB2124" s="159">
        <f>HLOOKUP(SEARCH("3",$M2124)-1,$Q$3:$V2124,$P2124+1,FALSE)</f>
        <v>24</v>
      </c>
      <c r="AC2124" s="160" t="str">
        <f t="shared" si="1183"/>
        <v>09:00 12:30|09:00 12:30</v>
      </c>
      <c r="AD2124" s="161" t="str">
        <f t="shared" si="1184"/>
        <v>09:00 12:30</v>
      </c>
      <c r="AE2124" s="158" t="str">
        <f t="shared" si="1185"/>
        <v>09:00 12:30</v>
      </c>
      <c r="AF2124" s="159" t="e">
        <f>HLOOKUP(SEARCH("4",$M2124)-1,$Q$3:$V2124,$P2124+1,FALSE)</f>
        <v>#VALUE!</v>
      </c>
      <c r="AG2124" s="161" t="e">
        <f t="shared" si="1186"/>
        <v>#VALUE!</v>
      </c>
      <c r="AH2124" s="161" t="e">
        <f t="shared" si="1187"/>
        <v>#VALUE!</v>
      </c>
      <c r="AI2124" s="158" t="str">
        <f t="shared" si="1188"/>
        <v>выходной</v>
      </c>
      <c r="AJ2124" s="159">
        <f>HLOOKUP(SEARCH("5",$M2124)-1,$Q$3:$V2124,$P2124+1,FALSE)</f>
        <v>36</v>
      </c>
      <c r="AK2124" s="161" t="str">
        <f t="shared" si="1189"/>
        <v>09:00 12:30</v>
      </c>
      <c r="AL2124" s="161" t="e">
        <f t="shared" si="1190"/>
        <v>#VALUE!</v>
      </c>
      <c r="AM2124" s="158" t="str">
        <f t="shared" si="1191"/>
        <v>09:00 12:30</v>
      </c>
      <c r="AN2124" s="159" t="e">
        <f>HLOOKUP(SEARCH("6",$M2124)-1,$Q$3:$V2124,$P2124+1,FALSE)</f>
        <v>#VALUE!</v>
      </c>
      <c r="AO2124" s="161" t="e">
        <f t="shared" si="1192"/>
        <v>#VALUE!</v>
      </c>
      <c r="AP2124" s="161" t="e">
        <f t="shared" si="1193"/>
        <v>#VALUE!</v>
      </c>
      <c r="AQ2124" s="162" t="str">
        <f t="shared" si="1194"/>
        <v>выходной</v>
      </c>
      <c r="AR2124" s="163" t="e">
        <f>HLOOKUP(SEARCH("7",$M2124)-1,$Q$3:$V2124,$P2124+1,FALSE)</f>
        <v>#VALUE!</v>
      </c>
      <c r="AS2124" s="164" t="str">
        <f t="shared" si="1195"/>
        <v>выходной</v>
      </c>
      <c r="AT2124" s="142"/>
      <c r="AU2124" s="11" t="str">
        <f>IF(ISERROR(VLOOKUP(B2124,'РЕОРГ 2008'!$A:$B,2,FALSE)),"",VLOOKUP(B2124,'РЕОРГ 2008'!$A:$B,2,FALSE))</f>
        <v/>
      </c>
      <c r="AV2124" s="12" t="str">
        <f t="shared" si="1196"/>
        <v>Опер.касса №4440/09</v>
      </c>
      <c r="AW2124" s="31" t="e">
        <f>LEFT(#REF!,2)</f>
        <v>#REF!</v>
      </c>
      <c r="AX2124" s="12" t="str">
        <f t="shared" si="1174"/>
        <v>4440/09</v>
      </c>
      <c r="AZ2124" t="str">
        <f>IF(ISERROR(VLOOKUP(B2124,'РЕОРГ 01.08.2009'!$A:$B,2,FALSE)),"",VLOOKUP(B2124,'РЕОРГ 01.08.2009'!$A:$B,2,FALSE))</f>
        <v/>
      </c>
      <c r="BA2124" s="12" t="str">
        <f t="shared" si="1169"/>
        <v>Опер.касса №4440/09</v>
      </c>
      <c r="BB2124" t="e">
        <f>LEFT(#REF!,2)</f>
        <v>#REF!</v>
      </c>
      <c r="BC2124" s="12" t="str">
        <f t="shared" si="1175"/>
        <v>4440/09</v>
      </c>
      <c r="BE2124" t="str">
        <f>IF(ISERROR(VLOOKUP(B2124,'РЕОРГ 01.10.2009'!A:C,3,FALSE)),"",VLOOKUP(B2124,'РЕОРГ 01.10.2009'!A:C,3,FALSE))</f>
        <v/>
      </c>
      <c r="BF2124" s="12" t="str">
        <f t="shared" si="1170"/>
        <v>Опер.касса №4440/09</v>
      </c>
      <c r="BG2124" t="e">
        <f>LEFT(#REF!,2)</f>
        <v>#REF!</v>
      </c>
      <c r="BH2124" s="12" t="str">
        <f t="shared" si="1176"/>
        <v>4440/09</v>
      </c>
      <c r="BJ2124" t="str">
        <f>IF(ISERROR(VLOOKUP($B2124,'РЕОРГ 01.05.2010'!A:B,2,FALSE)),"",VLOOKUP($B2124,'РЕОРГ 01.05.2010'!A:B,2,FALSE))</f>
        <v>Опер.касса №4440/09</v>
      </c>
      <c r="BK2124" s="12" t="str">
        <f t="shared" si="1171"/>
        <v>Опер.касса №4440/09</v>
      </c>
      <c r="BL2124" t="e">
        <f>LEFT(#REF!,2)</f>
        <v>#REF!</v>
      </c>
      <c r="BM2124" s="12" t="str">
        <f t="shared" si="1177"/>
        <v>4440/09</v>
      </c>
      <c r="BO2124" t="str">
        <f>IF(ISERROR(VLOOKUP($B2124,'РЕОРГ 01.08.2010'!A:B,2,FALSE)),"",VLOOKUP($B2124,'РЕОРГ 01.08.2010'!A:B,2,FALSE))</f>
        <v/>
      </c>
      <c r="BP2124" s="12" t="str">
        <f t="shared" si="1172"/>
        <v>Опер.касса №7507/084</v>
      </c>
      <c r="BQ2124" t="e">
        <f>LEFT(#REF!,2)</f>
        <v>#REF!</v>
      </c>
      <c r="BR2124" s="12" t="str">
        <f t="shared" si="1178"/>
        <v>7507/084</v>
      </c>
    </row>
    <row r="2125" spans="1:70" ht="12.75" customHeight="1">
      <c r="A2125" t="str">
        <f t="shared" si="1173"/>
        <v>7507/085</v>
      </c>
      <c r="B2125" s="133">
        <v>2380</v>
      </c>
      <c r="C2125" s="1" t="s">
        <v>10480</v>
      </c>
      <c r="D2125" s="32" t="s">
        <v>1931</v>
      </c>
      <c r="E2125" s="1" t="s">
        <v>3626</v>
      </c>
      <c r="F2125" s="1" t="s">
        <v>9306</v>
      </c>
      <c r="G2125" s="1" t="s">
        <v>3627</v>
      </c>
      <c r="H2125" s="1" t="s">
        <v>3628</v>
      </c>
      <c r="I2125" s="1" t="s">
        <v>3629</v>
      </c>
      <c r="J2125" s="1"/>
      <c r="K2125" s="1">
        <v>0.8</v>
      </c>
      <c r="L2125" s="32" t="s">
        <v>4049</v>
      </c>
      <c r="M2125" s="8" t="s">
        <v>12043</v>
      </c>
      <c r="N2125" s="2" t="s">
        <v>12806</v>
      </c>
      <c r="O2125" s="173"/>
      <c r="P2125" s="168">
        <f t="shared" si="1203"/>
        <v>2122</v>
      </c>
      <c r="Q2125" s="138">
        <f t="shared" si="1197"/>
        <v>12</v>
      </c>
      <c r="R2125" s="138">
        <f t="shared" si="1198"/>
        <v>24</v>
      </c>
      <c r="S2125" s="138">
        <f t="shared" si="1199"/>
        <v>36</v>
      </c>
      <c r="T2125" s="138" t="e">
        <f t="shared" si="1200"/>
        <v>#VALUE!</v>
      </c>
      <c r="U2125" s="138" t="e">
        <f t="shared" si="1201"/>
        <v>#VALUE!</v>
      </c>
      <c r="V2125" s="138" t="e">
        <f t="shared" si="1202"/>
        <v>#VALUE!</v>
      </c>
      <c r="W2125" s="158" t="str">
        <f t="shared" si="1179"/>
        <v>09:00 12:30</v>
      </c>
      <c r="X2125" s="159">
        <f>HLOOKUP(SEARCH("2",$M2125)-1,$Q$3:$V2125,$P2125+1,FALSE)</f>
        <v>12</v>
      </c>
      <c r="Y2125" s="160" t="str">
        <f t="shared" si="1180"/>
        <v>09:00 12:30|09:00 12:30|09:00 12:30</v>
      </c>
      <c r="Z2125" s="161" t="str">
        <f t="shared" si="1181"/>
        <v>09:00 12:30</v>
      </c>
      <c r="AA2125" s="158" t="str">
        <f t="shared" si="1182"/>
        <v>09:00 12:30</v>
      </c>
      <c r="AB2125" s="159">
        <f>HLOOKUP(SEARCH("3",$M2125)-1,$Q$3:$V2125,$P2125+1,FALSE)</f>
        <v>24</v>
      </c>
      <c r="AC2125" s="160" t="str">
        <f t="shared" si="1183"/>
        <v>09:00 12:30|09:00 12:30</v>
      </c>
      <c r="AD2125" s="161" t="str">
        <f t="shared" si="1184"/>
        <v>09:00 12:30</v>
      </c>
      <c r="AE2125" s="158" t="str">
        <f t="shared" si="1185"/>
        <v>09:00 12:30</v>
      </c>
      <c r="AF2125" s="159" t="e">
        <f>HLOOKUP(SEARCH("4",$M2125)-1,$Q$3:$V2125,$P2125+1,FALSE)</f>
        <v>#VALUE!</v>
      </c>
      <c r="AG2125" s="161" t="e">
        <f t="shared" si="1186"/>
        <v>#VALUE!</v>
      </c>
      <c r="AH2125" s="161" t="e">
        <f t="shared" si="1187"/>
        <v>#VALUE!</v>
      </c>
      <c r="AI2125" s="158" t="str">
        <f t="shared" si="1188"/>
        <v>выходной</v>
      </c>
      <c r="AJ2125" s="159">
        <f>HLOOKUP(SEARCH("5",$M2125)-1,$Q$3:$V2125,$P2125+1,FALSE)</f>
        <v>36</v>
      </c>
      <c r="AK2125" s="161" t="str">
        <f t="shared" si="1189"/>
        <v>09:00 12:30</v>
      </c>
      <c r="AL2125" s="161" t="e">
        <f t="shared" si="1190"/>
        <v>#VALUE!</v>
      </c>
      <c r="AM2125" s="158" t="str">
        <f t="shared" si="1191"/>
        <v>09:00 12:30</v>
      </c>
      <c r="AN2125" s="159" t="e">
        <f>HLOOKUP(SEARCH("6",$M2125)-1,$Q$3:$V2125,$P2125+1,FALSE)</f>
        <v>#VALUE!</v>
      </c>
      <c r="AO2125" s="161" t="e">
        <f t="shared" si="1192"/>
        <v>#VALUE!</v>
      </c>
      <c r="AP2125" s="161" t="e">
        <f t="shared" si="1193"/>
        <v>#VALUE!</v>
      </c>
      <c r="AQ2125" s="162" t="str">
        <f t="shared" si="1194"/>
        <v>выходной</v>
      </c>
      <c r="AR2125" s="163" t="e">
        <f>HLOOKUP(SEARCH("7",$M2125)-1,$Q$3:$V2125,$P2125+1,FALSE)</f>
        <v>#VALUE!</v>
      </c>
      <c r="AS2125" s="164" t="str">
        <f t="shared" si="1195"/>
        <v>выходной</v>
      </c>
      <c r="AT2125" s="142"/>
      <c r="AU2125" s="11" t="str">
        <f>IF(ISERROR(VLOOKUP(B2125,'РЕОРГ 2008'!$A:$B,2,FALSE)),"",VLOOKUP(B2125,'РЕОРГ 2008'!$A:$B,2,FALSE))</f>
        <v/>
      </c>
      <c r="AV2125" s="12" t="str">
        <f t="shared" si="1196"/>
        <v>Опер.касса №4440/010</v>
      </c>
      <c r="AW2125" s="31" t="e">
        <f>LEFT(#REF!,2)</f>
        <v>#REF!</v>
      </c>
      <c r="AX2125" s="12" t="str">
        <f t="shared" si="1174"/>
        <v>4440/010</v>
      </c>
      <c r="AZ2125" t="str">
        <f>IF(ISERROR(VLOOKUP(B2125,'РЕОРГ 01.08.2009'!$A:$B,2,FALSE)),"",VLOOKUP(B2125,'РЕОРГ 01.08.2009'!$A:$B,2,FALSE))</f>
        <v/>
      </c>
      <c r="BA2125" s="12" t="str">
        <f t="shared" si="1169"/>
        <v>Опер.касса №4440/010</v>
      </c>
      <c r="BB2125" t="e">
        <f>LEFT(#REF!,2)</f>
        <v>#REF!</v>
      </c>
      <c r="BC2125" s="12" t="str">
        <f t="shared" si="1175"/>
        <v>4440/010</v>
      </c>
      <c r="BE2125" t="str">
        <f>IF(ISERROR(VLOOKUP(B2125,'РЕОРГ 01.10.2009'!A:C,3,FALSE)),"",VLOOKUP(B2125,'РЕОРГ 01.10.2009'!A:C,3,FALSE))</f>
        <v/>
      </c>
      <c r="BF2125" s="12" t="str">
        <f t="shared" si="1170"/>
        <v>Опер.касса №4440/010</v>
      </c>
      <c r="BG2125" t="e">
        <f>LEFT(#REF!,2)</f>
        <v>#REF!</v>
      </c>
      <c r="BH2125" s="12" t="str">
        <f t="shared" si="1176"/>
        <v>4440/010</v>
      </c>
      <c r="BJ2125" t="str">
        <f>IF(ISERROR(VLOOKUP($B2125,'РЕОРГ 01.05.2010'!A:B,2,FALSE)),"",VLOOKUP($B2125,'РЕОРГ 01.05.2010'!A:B,2,FALSE))</f>
        <v>Опер.касса №4440/010</v>
      </c>
      <c r="BK2125" s="12" t="str">
        <f t="shared" si="1171"/>
        <v>Опер.касса №4440/010</v>
      </c>
      <c r="BL2125" t="e">
        <f>LEFT(#REF!,2)</f>
        <v>#REF!</v>
      </c>
      <c r="BM2125" s="12" t="str">
        <f t="shared" si="1177"/>
        <v>4440/010</v>
      </c>
      <c r="BO2125" t="str">
        <f>IF(ISERROR(VLOOKUP($B2125,'РЕОРГ 01.08.2010'!A:B,2,FALSE)),"",VLOOKUP($B2125,'РЕОРГ 01.08.2010'!A:B,2,FALSE))</f>
        <v/>
      </c>
      <c r="BP2125" s="12" t="str">
        <f t="shared" si="1172"/>
        <v>Опер.касса №7507/085</v>
      </c>
      <c r="BQ2125" t="e">
        <f>LEFT(#REF!,2)</f>
        <v>#REF!</v>
      </c>
      <c r="BR2125" s="12" t="str">
        <f t="shared" si="1178"/>
        <v>7507/085</v>
      </c>
    </row>
    <row r="2126" spans="1:70" ht="12.75" customHeight="1">
      <c r="A2126" t="str">
        <f t="shared" si="1173"/>
        <v>7507/086</v>
      </c>
      <c r="B2126" s="133">
        <v>2381</v>
      </c>
      <c r="C2126" s="1" t="s">
        <v>10481</v>
      </c>
      <c r="D2126" s="32" t="s">
        <v>1931</v>
      </c>
      <c r="E2126" s="1" t="s">
        <v>3630</v>
      </c>
      <c r="F2126" s="1" t="s">
        <v>9306</v>
      </c>
      <c r="G2126" s="1" t="s">
        <v>3631</v>
      </c>
      <c r="H2126" s="1" t="s">
        <v>3632</v>
      </c>
      <c r="I2126" s="1" t="s">
        <v>11735</v>
      </c>
      <c r="J2126" s="1"/>
      <c r="K2126" s="1">
        <v>0.5</v>
      </c>
      <c r="L2126" s="32" t="s">
        <v>4049</v>
      </c>
      <c r="M2126" s="8" t="s">
        <v>11872</v>
      </c>
      <c r="N2126" s="2" t="s">
        <v>12805</v>
      </c>
      <c r="O2126" s="173"/>
      <c r="P2126" s="168">
        <f t="shared" si="1203"/>
        <v>2123</v>
      </c>
      <c r="Q2126" s="138">
        <f t="shared" si="1197"/>
        <v>12</v>
      </c>
      <c r="R2126" s="138">
        <f t="shared" si="1198"/>
        <v>24</v>
      </c>
      <c r="S2126" s="138">
        <f t="shared" si="1199"/>
        <v>36</v>
      </c>
      <c r="T2126" s="138" t="e">
        <f t="shared" si="1200"/>
        <v>#VALUE!</v>
      </c>
      <c r="U2126" s="138" t="e">
        <f t="shared" si="1201"/>
        <v>#VALUE!</v>
      </c>
      <c r="V2126" s="138" t="e">
        <f t="shared" si="1202"/>
        <v>#VALUE!</v>
      </c>
      <c r="W2126" s="158" t="str">
        <f t="shared" si="1179"/>
        <v>09:30 11:30</v>
      </c>
      <c r="X2126" s="159">
        <f>HLOOKUP(SEARCH("2",$M2126)-1,$Q$3:$V2126,$P2126+1,FALSE)</f>
        <v>12</v>
      </c>
      <c r="Y2126" s="160" t="str">
        <f t="shared" si="1180"/>
        <v>09:30 11:30|09:30 11:30|09:30 11:30</v>
      </c>
      <c r="Z2126" s="161" t="str">
        <f t="shared" si="1181"/>
        <v>09:30 11:30</v>
      </c>
      <c r="AA2126" s="158" t="str">
        <f t="shared" si="1182"/>
        <v>09:30 11:30</v>
      </c>
      <c r="AB2126" s="159">
        <f>HLOOKUP(SEARCH("3",$M2126)-1,$Q$3:$V2126,$P2126+1,FALSE)</f>
        <v>24</v>
      </c>
      <c r="AC2126" s="160" t="str">
        <f t="shared" si="1183"/>
        <v>09:30 11:30|09:30 11:30</v>
      </c>
      <c r="AD2126" s="161" t="str">
        <f t="shared" si="1184"/>
        <v>09:30 11:30</v>
      </c>
      <c r="AE2126" s="158" t="str">
        <f t="shared" si="1185"/>
        <v>09:30 11:30</v>
      </c>
      <c r="AF2126" s="159">
        <f>HLOOKUP(SEARCH("4",$M2126)-1,$Q$3:$V2126,$P2126+1,FALSE)</f>
        <v>36</v>
      </c>
      <c r="AG2126" s="161" t="str">
        <f t="shared" si="1186"/>
        <v>09:30 11:30</v>
      </c>
      <c r="AH2126" s="161" t="e">
        <f t="shared" si="1187"/>
        <v>#VALUE!</v>
      </c>
      <c r="AI2126" s="158" t="str">
        <f t="shared" si="1188"/>
        <v>09:30 11:30</v>
      </c>
      <c r="AJ2126" s="159" t="e">
        <f>HLOOKUP(SEARCH("5",$M2126)-1,$Q$3:$V2126,$P2126+1,FALSE)</f>
        <v>#VALUE!</v>
      </c>
      <c r="AK2126" s="161" t="e">
        <f t="shared" si="1189"/>
        <v>#VALUE!</v>
      </c>
      <c r="AL2126" s="161" t="e">
        <f t="shared" si="1190"/>
        <v>#VALUE!</v>
      </c>
      <c r="AM2126" s="158" t="str">
        <f t="shared" si="1191"/>
        <v>выходной</v>
      </c>
      <c r="AN2126" s="159" t="e">
        <f>HLOOKUP(SEARCH("6",$M2126)-1,$Q$3:$V2126,$P2126+1,FALSE)</f>
        <v>#VALUE!</v>
      </c>
      <c r="AO2126" s="161" t="e">
        <f t="shared" si="1192"/>
        <v>#VALUE!</v>
      </c>
      <c r="AP2126" s="161" t="e">
        <f t="shared" si="1193"/>
        <v>#VALUE!</v>
      </c>
      <c r="AQ2126" s="162" t="str">
        <f t="shared" si="1194"/>
        <v>выходной</v>
      </c>
      <c r="AR2126" s="163" t="e">
        <f>HLOOKUP(SEARCH("7",$M2126)-1,$Q$3:$V2126,$P2126+1,FALSE)</f>
        <v>#VALUE!</v>
      </c>
      <c r="AS2126" s="164" t="str">
        <f t="shared" si="1195"/>
        <v>выходной</v>
      </c>
      <c r="AT2126" s="142"/>
      <c r="AU2126" s="11" t="str">
        <f>IF(ISERROR(VLOOKUP(B2126,'РЕОРГ 2008'!$A:$B,2,FALSE)),"",VLOOKUP(B2126,'РЕОРГ 2008'!$A:$B,2,FALSE))</f>
        <v/>
      </c>
      <c r="AV2126" s="12" t="str">
        <f t="shared" si="1196"/>
        <v>Опер.касса №4440/023</v>
      </c>
      <c r="AW2126" s="31" t="e">
        <f>LEFT(#REF!,2)</f>
        <v>#REF!</v>
      </c>
      <c r="AX2126" s="12" t="str">
        <f t="shared" si="1174"/>
        <v>4440/023</v>
      </c>
      <c r="AZ2126" t="str">
        <f>IF(ISERROR(VLOOKUP(B2126,'РЕОРГ 01.08.2009'!$A:$B,2,FALSE)),"",VLOOKUP(B2126,'РЕОРГ 01.08.2009'!$A:$B,2,FALSE))</f>
        <v/>
      </c>
      <c r="BA2126" s="12" t="str">
        <f t="shared" si="1169"/>
        <v>Опер.касса №4440/023</v>
      </c>
      <c r="BB2126" t="e">
        <f>LEFT(#REF!,2)</f>
        <v>#REF!</v>
      </c>
      <c r="BC2126" s="12" t="str">
        <f t="shared" si="1175"/>
        <v>4440/023</v>
      </c>
      <c r="BE2126" t="str">
        <f>IF(ISERROR(VLOOKUP(B2126,'РЕОРГ 01.10.2009'!A:C,3,FALSE)),"",VLOOKUP(B2126,'РЕОРГ 01.10.2009'!A:C,3,FALSE))</f>
        <v/>
      </c>
      <c r="BF2126" s="12" t="str">
        <f t="shared" si="1170"/>
        <v>Опер.касса №4440/023</v>
      </c>
      <c r="BG2126" t="e">
        <f>LEFT(#REF!,2)</f>
        <v>#REF!</v>
      </c>
      <c r="BH2126" s="12" t="str">
        <f t="shared" si="1176"/>
        <v>4440/023</v>
      </c>
      <c r="BJ2126" t="str">
        <f>IF(ISERROR(VLOOKUP($B2126,'РЕОРГ 01.05.2010'!A:B,2,FALSE)),"",VLOOKUP($B2126,'РЕОРГ 01.05.2010'!A:B,2,FALSE))</f>
        <v>Опер.касса №4440/023</v>
      </c>
      <c r="BK2126" s="12" t="str">
        <f t="shared" si="1171"/>
        <v>Опер.касса №4440/023</v>
      </c>
      <c r="BL2126" t="e">
        <f>LEFT(#REF!,2)</f>
        <v>#REF!</v>
      </c>
      <c r="BM2126" s="12" t="str">
        <f t="shared" si="1177"/>
        <v>4440/023</v>
      </c>
      <c r="BO2126" t="str">
        <f>IF(ISERROR(VLOOKUP($B2126,'РЕОРГ 01.08.2010'!A:B,2,FALSE)),"",VLOOKUP($B2126,'РЕОРГ 01.08.2010'!A:B,2,FALSE))</f>
        <v/>
      </c>
      <c r="BP2126" s="12" t="str">
        <f t="shared" si="1172"/>
        <v>Опер.касса №7507/086</v>
      </c>
      <c r="BQ2126" t="e">
        <f>LEFT(#REF!,2)</f>
        <v>#REF!</v>
      </c>
      <c r="BR2126" s="12" t="str">
        <f t="shared" si="1178"/>
        <v>7507/086</v>
      </c>
    </row>
    <row r="2127" spans="1:70" ht="12.75" customHeight="1">
      <c r="A2127" t="str">
        <f t="shared" si="1173"/>
        <v>7507/087</v>
      </c>
      <c r="B2127" s="133">
        <v>2382</v>
      </c>
      <c r="C2127" s="1" t="s">
        <v>10482</v>
      </c>
      <c r="D2127" s="32" t="s">
        <v>7017</v>
      </c>
      <c r="E2127" s="1" t="s">
        <v>3633</v>
      </c>
      <c r="F2127" s="1" t="s">
        <v>9306</v>
      </c>
      <c r="G2127" s="1" t="s">
        <v>3634</v>
      </c>
      <c r="H2127" s="1" t="s">
        <v>3635</v>
      </c>
      <c r="I2127" s="1" t="s">
        <v>3636</v>
      </c>
      <c r="J2127" s="1"/>
      <c r="K2127" s="1">
        <v>14.25</v>
      </c>
      <c r="L2127" s="32" t="s">
        <v>4049</v>
      </c>
      <c r="M2127" s="8" t="s">
        <v>11773</v>
      </c>
      <c r="N2127" s="2" t="s">
        <v>12807</v>
      </c>
      <c r="O2127" s="173"/>
      <c r="P2127" s="168">
        <f t="shared" si="1203"/>
        <v>2124</v>
      </c>
      <c r="Q2127" s="138">
        <f t="shared" si="1197"/>
        <v>12</v>
      </c>
      <c r="R2127" s="138">
        <f t="shared" si="1198"/>
        <v>24</v>
      </c>
      <c r="S2127" s="138">
        <f t="shared" si="1199"/>
        <v>36</v>
      </c>
      <c r="T2127" s="138">
        <f t="shared" si="1200"/>
        <v>48</v>
      </c>
      <c r="U2127" s="138">
        <f t="shared" si="1201"/>
        <v>60</v>
      </c>
      <c r="V2127" s="138" t="e">
        <f t="shared" si="1202"/>
        <v>#VALUE!</v>
      </c>
      <c r="W2127" s="158" t="str">
        <f t="shared" si="1179"/>
        <v>08:00 16:00</v>
      </c>
      <c r="X2127" s="159">
        <f>HLOOKUP(SEARCH("2",$M2127)-1,$Q$3:$V2127,$P2127+1,FALSE)</f>
        <v>12</v>
      </c>
      <c r="Y2127" s="160" t="str">
        <f t="shared" si="1180"/>
        <v>08:00 16:00|09:00 16:00|08:00 16:00|08:00 16:00|08:00 13:00</v>
      </c>
      <c r="Z2127" s="161" t="str">
        <f t="shared" si="1181"/>
        <v>08:00 16:00</v>
      </c>
      <c r="AA2127" s="158" t="str">
        <f t="shared" si="1182"/>
        <v>08:00 16:00</v>
      </c>
      <c r="AB2127" s="159">
        <f>HLOOKUP(SEARCH("3",$M2127)-1,$Q$3:$V2127,$P2127+1,FALSE)</f>
        <v>24</v>
      </c>
      <c r="AC2127" s="160" t="str">
        <f t="shared" si="1183"/>
        <v>09:00 16:00|08:00 16:00|08:00 16:00|08:00 13:00</v>
      </c>
      <c r="AD2127" s="161" t="str">
        <f t="shared" si="1184"/>
        <v>09:00 16:00</v>
      </c>
      <c r="AE2127" s="158" t="str">
        <f t="shared" si="1185"/>
        <v>09:00 16:00</v>
      </c>
      <c r="AF2127" s="159">
        <f>HLOOKUP(SEARCH("4",$M2127)-1,$Q$3:$V2127,$P2127+1,FALSE)</f>
        <v>36</v>
      </c>
      <c r="AG2127" s="161" t="str">
        <f t="shared" si="1186"/>
        <v>08:00 16:00|08:00 16:00|08:00 13:00</v>
      </c>
      <c r="AH2127" s="161" t="str">
        <f t="shared" si="1187"/>
        <v>08:00 16:00</v>
      </c>
      <c r="AI2127" s="158" t="str">
        <f t="shared" si="1188"/>
        <v>08:00 16:00</v>
      </c>
      <c r="AJ2127" s="159">
        <f>HLOOKUP(SEARCH("5",$M2127)-1,$Q$3:$V2127,$P2127+1,FALSE)</f>
        <v>48</v>
      </c>
      <c r="AK2127" s="161" t="str">
        <f t="shared" si="1189"/>
        <v>08:00 16:00|08:00 13:00</v>
      </c>
      <c r="AL2127" s="161" t="str">
        <f t="shared" si="1190"/>
        <v>08:00 16:00</v>
      </c>
      <c r="AM2127" s="158" t="str">
        <f t="shared" si="1191"/>
        <v>08:00 16:00</v>
      </c>
      <c r="AN2127" s="159">
        <f>HLOOKUP(SEARCH("6",$M2127)-1,$Q$3:$V2127,$P2127+1,FALSE)</f>
        <v>60</v>
      </c>
      <c r="AO2127" s="161" t="str">
        <f t="shared" si="1192"/>
        <v>08:00 13:00</v>
      </c>
      <c r="AP2127" s="161" t="e">
        <f t="shared" si="1193"/>
        <v>#VALUE!</v>
      </c>
      <c r="AQ2127" s="162" t="str">
        <f t="shared" si="1194"/>
        <v>08:00 13:00</v>
      </c>
      <c r="AR2127" s="163" t="e">
        <f>HLOOKUP(SEARCH("7",$M2127)-1,$Q$3:$V2127,$P2127+1,FALSE)</f>
        <v>#VALUE!</v>
      </c>
      <c r="AS2127" s="164" t="str">
        <f t="shared" si="1195"/>
        <v>выходной</v>
      </c>
      <c r="AT2127" s="142"/>
      <c r="AU2127" s="11" t="str">
        <f>IF(ISERROR(VLOOKUP(B2127,'РЕОРГ 2008'!$A:$B,2,FALSE)),"",VLOOKUP(B2127,'РЕОРГ 2008'!$A:$B,2,FALSE))</f>
        <v/>
      </c>
      <c r="AV2127" s="12" t="str">
        <f t="shared" si="1196"/>
        <v>Доп.офис №4440/024</v>
      </c>
      <c r="AW2127" s="31" t="e">
        <f>LEFT(#REF!,2)</f>
        <v>#REF!</v>
      </c>
      <c r="AX2127" s="12" t="str">
        <f t="shared" si="1174"/>
        <v>4440/024</v>
      </c>
      <c r="AZ2127" t="str">
        <f>IF(ISERROR(VLOOKUP(B2127,'РЕОРГ 01.08.2009'!$A:$B,2,FALSE)),"",VLOOKUP(B2127,'РЕОРГ 01.08.2009'!$A:$B,2,FALSE))</f>
        <v/>
      </c>
      <c r="BA2127" s="12" t="str">
        <f t="shared" si="1169"/>
        <v>Доп.офис №4440/024</v>
      </c>
      <c r="BB2127" t="e">
        <f>LEFT(#REF!,2)</f>
        <v>#REF!</v>
      </c>
      <c r="BC2127" s="12" t="str">
        <f t="shared" si="1175"/>
        <v>4440/024</v>
      </c>
      <c r="BE2127" t="str">
        <f>IF(ISERROR(VLOOKUP(B2127,'РЕОРГ 01.10.2009'!A:C,3,FALSE)),"",VLOOKUP(B2127,'РЕОРГ 01.10.2009'!A:C,3,FALSE))</f>
        <v/>
      </c>
      <c r="BF2127" s="12" t="str">
        <f t="shared" si="1170"/>
        <v>Доп.офис №4440/024</v>
      </c>
      <c r="BG2127" t="e">
        <f>LEFT(#REF!,2)</f>
        <v>#REF!</v>
      </c>
      <c r="BH2127" s="12" t="str">
        <f t="shared" si="1176"/>
        <v>4440/024</v>
      </c>
      <c r="BJ2127" t="str">
        <f>IF(ISERROR(VLOOKUP($B2127,'РЕОРГ 01.05.2010'!A:B,2,FALSE)),"",VLOOKUP($B2127,'РЕОРГ 01.05.2010'!A:B,2,FALSE))</f>
        <v>Доп.офис №4440/024</v>
      </c>
      <c r="BK2127" s="12" t="str">
        <f t="shared" si="1171"/>
        <v>Доп.офис №4440/024</v>
      </c>
      <c r="BL2127" t="e">
        <f>LEFT(#REF!,2)</f>
        <v>#REF!</v>
      </c>
      <c r="BM2127" s="12" t="str">
        <f t="shared" si="1177"/>
        <v>4440/024</v>
      </c>
      <c r="BO2127" t="str">
        <f>IF(ISERROR(VLOOKUP($B2127,'РЕОРГ 01.08.2010'!A:B,2,FALSE)),"",VLOOKUP($B2127,'РЕОРГ 01.08.2010'!A:B,2,FALSE))</f>
        <v/>
      </c>
      <c r="BP2127" s="12" t="str">
        <f t="shared" si="1172"/>
        <v>Доп.офис №7507/087</v>
      </c>
      <c r="BQ2127" t="e">
        <f>LEFT(#REF!,2)</f>
        <v>#REF!</v>
      </c>
      <c r="BR2127" s="12" t="str">
        <f t="shared" si="1178"/>
        <v>7507/087</v>
      </c>
    </row>
    <row r="2128" spans="1:70" ht="12.75" customHeight="1">
      <c r="A2128" t="str">
        <f t="shared" si="1173"/>
        <v>7507/088</v>
      </c>
      <c r="B2128" s="133">
        <v>2383</v>
      </c>
      <c r="C2128" s="1" t="s">
        <v>10483</v>
      </c>
      <c r="D2128" s="32" t="s">
        <v>1931</v>
      </c>
      <c r="E2128" s="1" t="s">
        <v>3637</v>
      </c>
      <c r="F2128" s="1" t="s">
        <v>9306</v>
      </c>
      <c r="G2128" s="1" t="s">
        <v>3638</v>
      </c>
      <c r="H2128" s="1" t="s">
        <v>3639</v>
      </c>
      <c r="I2128" s="1" t="s">
        <v>3640</v>
      </c>
      <c r="J2128" s="1"/>
      <c r="K2128" s="1">
        <v>0.8</v>
      </c>
      <c r="L2128" s="32" t="s">
        <v>4049</v>
      </c>
      <c r="M2128" s="8" t="s">
        <v>11908</v>
      </c>
      <c r="N2128" s="2" t="s">
        <v>12806</v>
      </c>
      <c r="O2128" s="173"/>
      <c r="P2128" s="168">
        <f t="shared" si="1203"/>
        <v>2125</v>
      </c>
      <c r="Q2128" s="138">
        <f t="shared" si="1197"/>
        <v>12</v>
      </c>
      <c r="R2128" s="138">
        <f t="shared" si="1198"/>
        <v>24</v>
      </c>
      <c r="S2128" s="138">
        <f t="shared" si="1199"/>
        <v>36</v>
      </c>
      <c r="T2128" s="138" t="e">
        <f t="shared" si="1200"/>
        <v>#VALUE!</v>
      </c>
      <c r="U2128" s="138" t="e">
        <f t="shared" si="1201"/>
        <v>#VALUE!</v>
      </c>
      <c r="V2128" s="138" t="e">
        <f t="shared" si="1202"/>
        <v>#VALUE!</v>
      </c>
      <c r="W2128" s="158" t="str">
        <f t="shared" si="1179"/>
        <v>09:00 12:30</v>
      </c>
      <c r="X2128" s="159">
        <f>HLOOKUP(SEARCH("2",$M2128)-1,$Q$3:$V2128,$P2128+1,FALSE)</f>
        <v>12</v>
      </c>
      <c r="Y2128" s="160" t="str">
        <f t="shared" si="1180"/>
        <v>09:00 12:30|09:00 12:30|09:00 12:30</v>
      </c>
      <c r="Z2128" s="161" t="str">
        <f t="shared" si="1181"/>
        <v>09:00 12:30</v>
      </c>
      <c r="AA2128" s="158" t="str">
        <f t="shared" si="1182"/>
        <v>09:00 12:30</v>
      </c>
      <c r="AB2128" s="159" t="e">
        <f>HLOOKUP(SEARCH("3",$M2128)-1,$Q$3:$V2128,$P2128+1,FALSE)</f>
        <v>#VALUE!</v>
      </c>
      <c r="AC2128" s="160" t="e">
        <f t="shared" si="1183"/>
        <v>#VALUE!</v>
      </c>
      <c r="AD2128" s="161" t="e">
        <f t="shared" si="1184"/>
        <v>#VALUE!</v>
      </c>
      <c r="AE2128" s="158" t="str">
        <f t="shared" si="1185"/>
        <v>выходной</v>
      </c>
      <c r="AF2128" s="159">
        <f>HLOOKUP(SEARCH("4",$M2128)-1,$Q$3:$V2128,$P2128+1,FALSE)</f>
        <v>24</v>
      </c>
      <c r="AG2128" s="161" t="str">
        <f t="shared" si="1186"/>
        <v>09:00 12:30|09:00 12:30</v>
      </c>
      <c r="AH2128" s="161" t="str">
        <f t="shared" si="1187"/>
        <v>09:00 12:30</v>
      </c>
      <c r="AI2128" s="158" t="str">
        <f t="shared" si="1188"/>
        <v>09:00 12:30</v>
      </c>
      <c r="AJ2128" s="159">
        <f>HLOOKUP(SEARCH("5",$M2128)-1,$Q$3:$V2128,$P2128+1,FALSE)</f>
        <v>36</v>
      </c>
      <c r="AK2128" s="161" t="str">
        <f t="shared" si="1189"/>
        <v>09:00 12:30</v>
      </c>
      <c r="AL2128" s="161" t="e">
        <f t="shared" si="1190"/>
        <v>#VALUE!</v>
      </c>
      <c r="AM2128" s="158" t="str">
        <f t="shared" si="1191"/>
        <v>09:00 12:30</v>
      </c>
      <c r="AN2128" s="159" t="e">
        <f>HLOOKUP(SEARCH("6",$M2128)-1,$Q$3:$V2128,$P2128+1,FALSE)</f>
        <v>#VALUE!</v>
      </c>
      <c r="AO2128" s="161" t="e">
        <f t="shared" si="1192"/>
        <v>#VALUE!</v>
      </c>
      <c r="AP2128" s="161" t="e">
        <f t="shared" si="1193"/>
        <v>#VALUE!</v>
      </c>
      <c r="AQ2128" s="162" t="str">
        <f t="shared" si="1194"/>
        <v>выходной</v>
      </c>
      <c r="AR2128" s="163" t="e">
        <f>HLOOKUP(SEARCH("7",$M2128)-1,$Q$3:$V2128,$P2128+1,FALSE)</f>
        <v>#VALUE!</v>
      </c>
      <c r="AS2128" s="164" t="str">
        <f t="shared" si="1195"/>
        <v>выходной</v>
      </c>
      <c r="AT2128" s="142"/>
      <c r="AU2128" s="11" t="str">
        <f>IF(ISERROR(VLOOKUP(B2128,'РЕОРГ 2008'!$A:$B,2,FALSE)),"",VLOOKUP(B2128,'РЕОРГ 2008'!$A:$B,2,FALSE))</f>
        <v/>
      </c>
      <c r="AV2128" s="12" t="str">
        <f t="shared" si="1196"/>
        <v>Опер.касса №4440/025</v>
      </c>
      <c r="AW2128" s="31" t="e">
        <f>LEFT(#REF!,2)</f>
        <v>#REF!</v>
      </c>
      <c r="AX2128" s="12" t="str">
        <f t="shared" si="1174"/>
        <v>4440/025</v>
      </c>
      <c r="AZ2128" t="str">
        <f>IF(ISERROR(VLOOKUP(B2128,'РЕОРГ 01.08.2009'!$A:$B,2,FALSE)),"",VLOOKUP(B2128,'РЕОРГ 01.08.2009'!$A:$B,2,FALSE))</f>
        <v/>
      </c>
      <c r="BA2128" s="12" t="str">
        <f t="shared" si="1169"/>
        <v>Опер.касса №4440/025</v>
      </c>
      <c r="BB2128" t="e">
        <f>LEFT(#REF!,2)</f>
        <v>#REF!</v>
      </c>
      <c r="BC2128" s="12" t="str">
        <f t="shared" si="1175"/>
        <v>4440/025</v>
      </c>
      <c r="BE2128" t="str">
        <f>IF(ISERROR(VLOOKUP(B2128,'РЕОРГ 01.10.2009'!A:C,3,FALSE)),"",VLOOKUP(B2128,'РЕОРГ 01.10.2009'!A:C,3,FALSE))</f>
        <v/>
      </c>
      <c r="BF2128" s="12" t="str">
        <f t="shared" si="1170"/>
        <v>Опер.касса №4440/025</v>
      </c>
      <c r="BG2128" t="e">
        <f>LEFT(#REF!,2)</f>
        <v>#REF!</v>
      </c>
      <c r="BH2128" s="12" t="str">
        <f t="shared" si="1176"/>
        <v>4440/025</v>
      </c>
      <c r="BJ2128" t="str">
        <f>IF(ISERROR(VLOOKUP($B2128,'РЕОРГ 01.05.2010'!A:B,2,FALSE)),"",VLOOKUP($B2128,'РЕОРГ 01.05.2010'!A:B,2,FALSE))</f>
        <v>Опер.касса №4440/025</v>
      </c>
      <c r="BK2128" s="12" t="str">
        <f t="shared" si="1171"/>
        <v>Опер.касса №4440/025</v>
      </c>
      <c r="BL2128" t="e">
        <f>LEFT(#REF!,2)</f>
        <v>#REF!</v>
      </c>
      <c r="BM2128" s="12" t="str">
        <f t="shared" si="1177"/>
        <v>4440/025</v>
      </c>
      <c r="BO2128" t="str">
        <f>IF(ISERROR(VLOOKUP($B2128,'РЕОРГ 01.08.2010'!A:B,2,FALSE)),"",VLOOKUP($B2128,'РЕОРГ 01.08.2010'!A:B,2,FALSE))</f>
        <v/>
      </c>
      <c r="BP2128" s="12" t="str">
        <f t="shared" si="1172"/>
        <v>Опер.касса №7507/088</v>
      </c>
      <c r="BQ2128" t="e">
        <f>LEFT(#REF!,2)</f>
        <v>#REF!</v>
      </c>
      <c r="BR2128" s="12" t="str">
        <f t="shared" si="1178"/>
        <v>7507/088</v>
      </c>
    </row>
    <row r="2129" spans="1:70" ht="12.75" customHeight="1">
      <c r="A2129" t="str">
        <f t="shared" si="1173"/>
        <v>7507/089</v>
      </c>
      <c r="B2129" s="133">
        <v>2384</v>
      </c>
      <c r="C2129" s="1" t="s">
        <v>10484</v>
      </c>
      <c r="D2129" s="32" t="s">
        <v>1931</v>
      </c>
      <c r="E2129" s="1" t="s">
        <v>3641</v>
      </c>
      <c r="F2129" s="1" t="s">
        <v>9306</v>
      </c>
      <c r="G2129" s="1" t="s">
        <v>3642</v>
      </c>
      <c r="H2129" s="1" t="s">
        <v>3643</v>
      </c>
      <c r="I2129" s="1" t="s">
        <v>3644</v>
      </c>
      <c r="J2129" s="1"/>
      <c r="K2129" s="1">
        <v>0.5</v>
      </c>
      <c r="L2129" s="32" t="s">
        <v>4049</v>
      </c>
      <c r="M2129" s="8" t="s">
        <v>11908</v>
      </c>
      <c r="N2129" s="2" t="s">
        <v>12808</v>
      </c>
      <c r="O2129" s="173"/>
      <c r="P2129" s="168">
        <f t="shared" si="1203"/>
        <v>2126</v>
      </c>
      <c r="Q2129" s="138">
        <f t="shared" si="1197"/>
        <v>12</v>
      </c>
      <c r="R2129" s="138">
        <f t="shared" si="1198"/>
        <v>24</v>
      </c>
      <c r="S2129" s="138">
        <f t="shared" si="1199"/>
        <v>36</v>
      </c>
      <c r="T2129" s="138" t="e">
        <f t="shared" si="1200"/>
        <v>#VALUE!</v>
      </c>
      <c r="U2129" s="138" t="e">
        <f t="shared" si="1201"/>
        <v>#VALUE!</v>
      </c>
      <c r="V2129" s="138" t="e">
        <f t="shared" si="1202"/>
        <v>#VALUE!</v>
      </c>
      <c r="W2129" s="158" t="str">
        <f t="shared" si="1179"/>
        <v>08:30 13:00</v>
      </c>
      <c r="X2129" s="159">
        <f>HLOOKUP(SEARCH("2",$M2129)-1,$Q$3:$V2129,$P2129+1,FALSE)</f>
        <v>12</v>
      </c>
      <c r="Y2129" s="160" t="str">
        <f t="shared" si="1180"/>
        <v>08:30 13:00|08:30 13:00|08:30 13:00</v>
      </c>
      <c r="Z2129" s="161" t="str">
        <f t="shared" si="1181"/>
        <v>08:30 13:00</v>
      </c>
      <c r="AA2129" s="158" t="str">
        <f t="shared" si="1182"/>
        <v>08:30 13:00</v>
      </c>
      <c r="AB2129" s="159" t="e">
        <f>HLOOKUP(SEARCH("3",$M2129)-1,$Q$3:$V2129,$P2129+1,FALSE)</f>
        <v>#VALUE!</v>
      </c>
      <c r="AC2129" s="160" t="e">
        <f t="shared" si="1183"/>
        <v>#VALUE!</v>
      </c>
      <c r="AD2129" s="161" t="e">
        <f t="shared" si="1184"/>
        <v>#VALUE!</v>
      </c>
      <c r="AE2129" s="158" t="str">
        <f t="shared" si="1185"/>
        <v>выходной</v>
      </c>
      <c r="AF2129" s="159">
        <f>HLOOKUP(SEARCH("4",$M2129)-1,$Q$3:$V2129,$P2129+1,FALSE)</f>
        <v>24</v>
      </c>
      <c r="AG2129" s="161" t="str">
        <f t="shared" si="1186"/>
        <v>08:30 13:00|08:30 13:00</v>
      </c>
      <c r="AH2129" s="161" t="str">
        <f t="shared" si="1187"/>
        <v>08:30 13:00</v>
      </c>
      <c r="AI2129" s="158" t="str">
        <f t="shared" si="1188"/>
        <v>08:30 13:00</v>
      </c>
      <c r="AJ2129" s="159">
        <f>HLOOKUP(SEARCH("5",$M2129)-1,$Q$3:$V2129,$P2129+1,FALSE)</f>
        <v>36</v>
      </c>
      <c r="AK2129" s="161" t="str">
        <f t="shared" si="1189"/>
        <v>08:30 13:00</v>
      </c>
      <c r="AL2129" s="161" t="e">
        <f t="shared" si="1190"/>
        <v>#VALUE!</v>
      </c>
      <c r="AM2129" s="158" t="str">
        <f t="shared" si="1191"/>
        <v>08:30 13:00</v>
      </c>
      <c r="AN2129" s="159" t="e">
        <f>HLOOKUP(SEARCH("6",$M2129)-1,$Q$3:$V2129,$P2129+1,FALSE)</f>
        <v>#VALUE!</v>
      </c>
      <c r="AO2129" s="161" t="e">
        <f t="shared" si="1192"/>
        <v>#VALUE!</v>
      </c>
      <c r="AP2129" s="161" t="e">
        <f t="shared" si="1193"/>
        <v>#VALUE!</v>
      </c>
      <c r="AQ2129" s="162" t="str">
        <f t="shared" si="1194"/>
        <v>выходной</v>
      </c>
      <c r="AR2129" s="163" t="e">
        <f>HLOOKUP(SEARCH("7",$M2129)-1,$Q$3:$V2129,$P2129+1,FALSE)</f>
        <v>#VALUE!</v>
      </c>
      <c r="AS2129" s="164" t="str">
        <f t="shared" si="1195"/>
        <v>выходной</v>
      </c>
      <c r="AT2129" s="142"/>
      <c r="AU2129" s="11" t="str">
        <f>IF(ISERROR(VLOOKUP(B2129,'РЕОРГ 2008'!$A:$B,2,FALSE)),"",VLOOKUP(B2129,'РЕОРГ 2008'!$A:$B,2,FALSE))</f>
        <v/>
      </c>
      <c r="AV2129" s="12" t="str">
        <f t="shared" si="1196"/>
        <v>Опер.касса №4440/026</v>
      </c>
      <c r="AW2129" s="31" t="e">
        <f>LEFT(#REF!,2)</f>
        <v>#REF!</v>
      </c>
      <c r="AX2129" s="12" t="str">
        <f t="shared" si="1174"/>
        <v>4440/026</v>
      </c>
      <c r="AZ2129" t="str">
        <f>IF(ISERROR(VLOOKUP(B2129,'РЕОРГ 01.08.2009'!$A:$B,2,FALSE)),"",VLOOKUP(B2129,'РЕОРГ 01.08.2009'!$A:$B,2,FALSE))</f>
        <v/>
      </c>
      <c r="BA2129" s="12" t="str">
        <f t="shared" si="1169"/>
        <v>Опер.касса №4440/026</v>
      </c>
      <c r="BB2129" t="e">
        <f>LEFT(#REF!,2)</f>
        <v>#REF!</v>
      </c>
      <c r="BC2129" s="12" t="str">
        <f t="shared" si="1175"/>
        <v>4440/026</v>
      </c>
      <c r="BE2129" t="str">
        <f>IF(ISERROR(VLOOKUP(B2129,'РЕОРГ 01.10.2009'!A:C,3,FALSE)),"",VLOOKUP(B2129,'РЕОРГ 01.10.2009'!A:C,3,FALSE))</f>
        <v/>
      </c>
      <c r="BF2129" s="12" t="str">
        <f t="shared" si="1170"/>
        <v>Опер.касса №4440/026</v>
      </c>
      <c r="BG2129" t="e">
        <f>LEFT(#REF!,2)</f>
        <v>#REF!</v>
      </c>
      <c r="BH2129" s="12" t="str">
        <f t="shared" si="1176"/>
        <v>4440/026</v>
      </c>
      <c r="BJ2129" t="str">
        <f>IF(ISERROR(VLOOKUP($B2129,'РЕОРГ 01.05.2010'!A:B,2,FALSE)),"",VLOOKUP($B2129,'РЕОРГ 01.05.2010'!A:B,2,FALSE))</f>
        <v>Опер.касса №4440/026</v>
      </c>
      <c r="BK2129" s="12" t="str">
        <f t="shared" si="1171"/>
        <v>Опер.касса №4440/026</v>
      </c>
      <c r="BL2129" t="e">
        <f>LEFT(#REF!,2)</f>
        <v>#REF!</v>
      </c>
      <c r="BM2129" s="12" t="str">
        <f t="shared" si="1177"/>
        <v>4440/026</v>
      </c>
      <c r="BO2129" t="str">
        <f>IF(ISERROR(VLOOKUP($B2129,'РЕОРГ 01.08.2010'!A:B,2,FALSE)),"",VLOOKUP($B2129,'РЕОРГ 01.08.2010'!A:B,2,FALSE))</f>
        <v/>
      </c>
      <c r="BP2129" s="12" t="str">
        <f t="shared" si="1172"/>
        <v>Опер.касса №7507/089</v>
      </c>
      <c r="BQ2129" t="e">
        <f>LEFT(#REF!,2)</f>
        <v>#REF!</v>
      </c>
      <c r="BR2129" s="12" t="str">
        <f t="shared" si="1178"/>
        <v>7507/089</v>
      </c>
    </row>
    <row r="2130" spans="1:70" ht="12.75" customHeight="1">
      <c r="A2130" t="str">
        <f t="shared" si="1173"/>
        <v>7507/090</v>
      </c>
      <c r="B2130" s="133">
        <v>2385</v>
      </c>
      <c r="C2130" s="1" t="s">
        <v>10485</v>
      </c>
      <c r="D2130" s="32" t="s">
        <v>1931</v>
      </c>
      <c r="E2130" s="1" t="s">
        <v>3645</v>
      </c>
      <c r="F2130" s="1" t="s">
        <v>9306</v>
      </c>
      <c r="G2130" s="1" t="s">
        <v>3775</v>
      </c>
      <c r="H2130" s="1" t="s">
        <v>3776</v>
      </c>
      <c r="I2130" s="1" t="s">
        <v>3777</v>
      </c>
      <c r="J2130" s="1"/>
      <c r="K2130" s="1">
        <v>0.25</v>
      </c>
      <c r="L2130" s="32" t="s">
        <v>4049</v>
      </c>
      <c r="M2130" s="8" t="s">
        <v>12214</v>
      </c>
      <c r="N2130" s="2" t="s">
        <v>12797</v>
      </c>
      <c r="O2130" s="173"/>
      <c r="P2130" s="168">
        <f t="shared" si="1203"/>
        <v>2127</v>
      </c>
      <c r="Q2130" s="138">
        <f t="shared" si="1197"/>
        <v>12</v>
      </c>
      <c r="R2130" s="138">
        <f t="shared" si="1198"/>
        <v>24</v>
      </c>
      <c r="S2130" s="138" t="e">
        <f t="shared" si="1199"/>
        <v>#VALUE!</v>
      </c>
      <c r="T2130" s="138" t="e">
        <f t="shared" si="1200"/>
        <v>#VALUE!</v>
      </c>
      <c r="U2130" s="138" t="e">
        <f t="shared" si="1201"/>
        <v>#VALUE!</v>
      </c>
      <c r="V2130" s="138" t="e">
        <f t="shared" si="1202"/>
        <v>#VALUE!</v>
      </c>
      <c r="W2130" s="158" t="str">
        <f t="shared" si="1179"/>
        <v>09:30 12:30</v>
      </c>
      <c r="X2130" s="159" t="e">
        <f>HLOOKUP(SEARCH("2",$M2130)-1,$Q$3:$V2130,$P2130+1,FALSE)</f>
        <v>#VALUE!</v>
      </c>
      <c r="Y2130" s="160" t="e">
        <f t="shared" si="1180"/>
        <v>#VALUE!</v>
      </c>
      <c r="Z2130" s="161" t="e">
        <f t="shared" si="1181"/>
        <v>#VALUE!</v>
      </c>
      <c r="AA2130" s="158" t="str">
        <f t="shared" si="1182"/>
        <v>выходной</v>
      </c>
      <c r="AB2130" s="159" t="e">
        <f>HLOOKUP(SEARCH("3",$M2130)-1,$Q$3:$V2130,$P2130+1,FALSE)</f>
        <v>#VALUE!</v>
      </c>
      <c r="AC2130" s="160" t="e">
        <f t="shared" si="1183"/>
        <v>#VALUE!</v>
      </c>
      <c r="AD2130" s="161" t="e">
        <f t="shared" si="1184"/>
        <v>#VALUE!</v>
      </c>
      <c r="AE2130" s="158" t="str">
        <f t="shared" si="1185"/>
        <v>выходной</v>
      </c>
      <c r="AF2130" s="159">
        <f>HLOOKUP(SEARCH("4",$M2130)-1,$Q$3:$V2130,$P2130+1,FALSE)</f>
        <v>12</v>
      </c>
      <c r="AG2130" s="161" t="str">
        <f t="shared" si="1186"/>
        <v>09:30 12:30|09:30 12:30</v>
      </c>
      <c r="AH2130" s="161" t="str">
        <f t="shared" si="1187"/>
        <v>09:30 12:30</v>
      </c>
      <c r="AI2130" s="158" t="str">
        <f t="shared" si="1188"/>
        <v>09:30 12:30</v>
      </c>
      <c r="AJ2130" s="159">
        <f>HLOOKUP(SEARCH("5",$M2130)-1,$Q$3:$V2130,$P2130+1,FALSE)</f>
        <v>24</v>
      </c>
      <c r="AK2130" s="161" t="str">
        <f t="shared" si="1189"/>
        <v>09:30 12:30</v>
      </c>
      <c r="AL2130" s="161" t="e">
        <f t="shared" si="1190"/>
        <v>#VALUE!</v>
      </c>
      <c r="AM2130" s="158" t="str">
        <f t="shared" si="1191"/>
        <v>09:30 12:30</v>
      </c>
      <c r="AN2130" s="159" t="e">
        <f>HLOOKUP(SEARCH("6",$M2130)-1,$Q$3:$V2130,$P2130+1,FALSE)</f>
        <v>#VALUE!</v>
      </c>
      <c r="AO2130" s="161" t="e">
        <f t="shared" si="1192"/>
        <v>#VALUE!</v>
      </c>
      <c r="AP2130" s="161" t="e">
        <f t="shared" si="1193"/>
        <v>#VALUE!</v>
      </c>
      <c r="AQ2130" s="162" t="str">
        <f t="shared" si="1194"/>
        <v>выходной</v>
      </c>
      <c r="AR2130" s="163" t="e">
        <f>HLOOKUP(SEARCH("7",$M2130)-1,$Q$3:$V2130,$P2130+1,FALSE)</f>
        <v>#VALUE!</v>
      </c>
      <c r="AS2130" s="164" t="str">
        <f t="shared" si="1195"/>
        <v>выходной</v>
      </c>
      <c r="AT2130" s="142"/>
      <c r="AU2130" s="11" t="str">
        <f>IF(ISERROR(VLOOKUP(B2130,'РЕОРГ 2008'!$A:$B,2,FALSE)),"",VLOOKUP(B2130,'РЕОРГ 2008'!$A:$B,2,FALSE))</f>
        <v/>
      </c>
      <c r="AV2130" s="12" t="str">
        <f t="shared" si="1196"/>
        <v>Опер.касса №4440/027</v>
      </c>
      <c r="AW2130" s="31" t="e">
        <f>LEFT(#REF!,2)</f>
        <v>#REF!</v>
      </c>
      <c r="AX2130" s="12" t="str">
        <f t="shared" si="1174"/>
        <v>4440/027</v>
      </c>
      <c r="AZ2130" t="str">
        <f>IF(ISERROR(VLOOKUP(B2130,'РЕОРГ 01.08.2009'!$A:$B,2,FALSE)),"",VLOOKUP(B2130,'РЕОРГ 01.08.2009'!$A:$B,2,FALSE))</f>
        <v/>
      </c>
      <c r="BA2130" s="12" t="str">
        <f t="shared" si="1169"/>
        <v>Опер.касса №4440/027</v>
      </c>
      <c r="BB2130" t="e">
        <f>LEFT(#REF!,2)</f>
        <v>#REF!</v>
      </c>
      <c r="BC2130" s="12" t="str">
        <f t="shared" si="1175"/>
        <v>4440/027</v>
      </c>
      <c r="BE2130" t="str">
        <f>IF(ISERROR(VLOOKUP(B2130,'РЕОРГ 01.10.2009'!A:C,3,FALSE)),"",VLOOKUP(B2130,'РЕОРГ 01.10.2009'!A:C,3,FALSE))</f>
        <v/>
      </c>
      <c r="BF2130" s="12" t="str">
        <f t="shared" si="1170"/>
        <v>Опер.касса №4440/027</v>
      </c>
      <c r="BG2130" t="e">
        <f>LEFT(#REF!,2)</f>
        <v>#REF!</v>
      </c>
      <c r="BH2130" s="12" t="str">
        <f t="shared" si="1176"/>
        <v>4440/027</v>
      </c>
      <c r="BJ2130" t="str">
        <f>IF(ISERROR(VLOOKUP($B2130,'РЕОРГ 01.05.2010'!A:B,2,FALSE)),"",VLOOKUP($B2130,'РЕОРГ 01.05.2010'!A:B,2,FALSE))</f>
        <v>Опер.касса №4440/027</v>
      </c>
      <c r="BK2130" s="12" t="str">
        <f t="shared" si="1171"/>
        <v>Опер.касса №4440/027</v>
      </c>
      <c r="BL2130" t="e">
        <f>LEFT(#REF!,2)</f>
        <v>#REF!</v>
      </c>
      <c r="BM2130" s="12" t="str">
        <f t="shared" si="1177"/>
        <v>4440/027</v>
      </c>
      <c r="BO2130" t="str">
        <f>IF(ISERROR(VLOOKUP($B2130,'РЕОРГ 01.08.2010'!A:B,2,FALSE)),"",VLOOKUP($B2130,'РЕОРГ 01.08.2010'!A:B,2,FALSE))</f>
        <v/>
      </c>
      <c r="BP2130" s="12" t="str">
        <f t="shared" si="1172"/>
        <v>Опер.касса №7507/090</v>
      </c>
      <c r="BQ2130" t="e">
        <f>LEFT(#REF!,2)</f>
        <v>#REF!</v>
      </c>
      <c r="BR2130" s="12" t="str">
        <f t="shared" si="1178"/>
        <v>7507/090</v>
      </c>
    </row>
    <row r="2131" spans="1:70" ht="12.75" customHeight="1">
      <c r="A2131" t="str">
        <f t="shared" si="1173"/>
        <v>7507/091</v>
      </c>
      <c r="B2131" s="133">
        <v>2386</v>
      </c>
      <c r="C2131" s="1" t="s">
        <v>10486</v>
      </c>
      <c r="D2131" s="32" t="s">
        <v>1931</v>
      </c>
      <c r="E2131" s="1" t="s">
        <v>3778</v>
      </c>
      <c r="F2131" s="1" t="s">
        <v>9306</v>
      </c>
      <c r="G2131" s="1" t="s">
        <v>3779</v>
      </c>
      <c r="H2131" s="1" t="s">
        <v>3780</v>
      </c>
      <c r="I2131" s="1" t="s">
        <v>1475</v>
      </c>
      <c r="J2131" s="1"/>
      <c r="K2131" s="1">
        <v>0.25</v>
      </c>
      <c r="L2131" s="32" t="s">
        <v>4049</v>
      </c>
      <c r="M2131" s="8" t="s">
        <v>12214</v>
      </c>
      <c r="N2131" s="2" t="s">
        <v>12797</v>
      </c>
      <c r="O2131" s="173"/>
      <c r="P2131" s="168">
        <f t="shared" si="1203"/>
        <v>2128</v>
      </c>
      <c r="Q2131" s="138">
        <f t="shared" si="1197"/>
        <v>12</v>
      </c>
      <c r="R2131" s="138">
        <f t="shared" si="1198"/>
        <v>24</v>
      </c>
      <c r="S2131" s="138" t="e">
        <f t="shared" si="1199"/>
        <v>#VALUE!</v>
      </c>
      <c r="T2131" s="138" t="e">
        <f t="shared" si="1200"/>
        <v>#VALUE!</v>
      </c>
      <c r="U2131" s="138" t="e">
        <f t="shared" si="1201"/>
        <v>#VALUE!</v>
      </c>
      <c r="V2131" s="138" t="e">
        <f t="shared" si="1202"/>
        <v>#VALUE!</v>
      </c>
      <c r="W2131" s="158" t="str">
        <f t="shared" si="1179"/>
        <v>09:30 12:30</v>
      </c>
      <c r="X2131" s="159" t="e">
        <f>HLOOKUP(SEARCH("2",$M2131)-1,$Q$3:$V2131,$P2131+1,FALSE)</f>
        <v>#VALUE!</v>
      </c>
      <c r="Y2131" s="160" t="e">
        <f t="shared" si="1180"/>
        <v>#VALUE!</v>
      </c>
      <c r="Z2131" s="161" t="e">
        <f t="shared" si="1181"/>
        <v>#VALUE!</v>
      </c>
      <c r="AA2131" s="158" t="str">
        <f t="shared" si="1182"/>
        <v>выходной</v>
      </c>
      <c r="AB2131" s="159" t="e">
        <f>HLOOKUP(SEARCH("3",$M2131)-1,$Q$3:$V2131,$P2131+1,FALSE)</f>
        <v>#VALUE!</v>
      </c>
      <c r="AC2131" s="160" t="e">
        <f t="shared" si="1183"/>
        <v>#VALUE!</v>
      </c>
      <c r="AD2131" s="161" t="e">
        <f t="shared" si="1184"/>
        <v>#VALUE!</v>
      </c>
      <c r="AE2131" s="158" t="str">
        <f t="shared" si="1185"/>
        <v>выходной</v>
      </c>
      <c r="AF2131" s="159">
        <f>HLOOKUP(SEARCH("4",$M2131)-1,$Q$3:$V2131,$P2131+1,FALSE)</f>
        <v>12</v>
      </c>
      <c r="AG2131" s="161" t="str">
        <f t="shared" si="1186"/>
        <v>09:30 12:30|09:30 12:30</v>
      </c>
      <c r="AH2131" s="161" t="str">
        <f t="shared" si="1187"/>
        <v>09:30 12:30</v>
      </c>
      <c r="AI2131" s="158" t="str">
        <f t="shared" si="1188"/>
        <v>09:30 12:30</v>
      </c>
      <c r="AJ2131" s="159">
        <f>HLOOKUP(SEARCH("5",$M2131)-1,$Q$3:$V2131,$P2131+1,FALSE)</f>
        <v>24</v>
      </c>
      <c r="AK2131" s="161" t="str">
        <f t="shared" si="1189"/>
        <v>09:30 12:30</v>
      </c>
      <c r="AL2131" s="161" t="e">
        <f t="shared" si="1190"/>
        <v>#VALUE!</v>
      </c>
      <c r="AM2131" s="158" t="str">
        <f t="shared" si="1191"/>
        <v>09:30 12:30</v>
      </c>
      <c r="AN2131" s="159" t="e">
        <f>HLOOKUP(SEARCH("6",$M2131)-1,$Q$3:$V2131,$P2131+1,FALSE)</f>
        <v>#VALUE!</v>
      </c>
      <c r="AO2131" s="161" t="e">
        <f t="shared" si="1192"/>
        <v>#VALUE!</v>
      </c>
      <c r="AP2131" s="161" t="e">
        <f t="shared" si="1193"/>
        <v>#VALUE!</v>
      </c>
      <c r="AQ2131" s="162" t="str">
        <f t="shared" si="1194"/>
        <v>выходной</v>
      </c>
      <c r="AR2131" s="163" t="e">
        <f>HLOOKUP(SEARCH("7",$M2131)-1,$Q$3:$V2131,$P2131+1,FALSE)</f>
        <v>#VALUE!</v>
      </c>
      <c r="AS2131" s="164" t="str">
        <f t="shared" si="1195"/>
        <v>выходной</v>
      </c>
      <c r="AT2131" s="142"/>
      <c r="AU2131" s="11" t="str">
        <f>IF(ISERROR(VLOOKUP(B2131,'РЕОРГ 2008'!$A:$B,2,FALSE)),"",VLOOKUP(B2131,'РЕОРГ 2008'!$A:$B,2,FALSE))</f>
        <v/>
      </c>
      <c r="AV2131" s="12" t="str">
        <f t="shared" si="1196"/>
        <v>Опер.касса №4440/028</v>
      </c>
      <c r="AW2131" s="31" t="e">
        <f>LEFT(#REF!,2)</f>
        <v>#REF!</v>
      </c>
      <c r="AX2131" s="12" t="str">
        <f t="shared" si="1174"/>
        <v>4440/028</v>
      </c>
      <c r="AZ2131" t="str">
        <f>IF(ISERROR(VLOOKUP(B2131,'РЕОРГ 01.08.2009'!$A:$B,2,FALSE)),"",VLOOKUP(B2131,'РЕОРГ 01.08.2009'!$A:$B,2,FALSE))</f>
        <v/>
      </c>
      <c r="BA2131" s="12" t="str">
        <f t="shared" si="1169"/>
        <v>Опер.касса №4440/028</v>
      </c>
      <c r="BB2131" t="e">
        <f>LEFT(#REF!,2)</f>
        <v>#REF!</v>
      </c>
      <c r="BC2131" s="12" t="str">
        <f t="shared" si="1175"/>
        <v>4440/028</v>
      </c>
      <c r="BE2131" t="str">
        <f>IF(ISERROR(VLOOKUP(B2131,'РЕОРГ 01.10.2009'!A:C,3,FALSE)),"",VLOOKUP(B2131,'РЕОРГ 01.10.2009'!A:C,3,FALSE))</f>
        <v/>
      </c>
      <c r="BF2131" s="12" t="str">
        <f t="shared" si="1170"/>
        <v>Опер.касса №4440/028</v>
      </c>
      <c r="BG2131" t="e">
        <f>LEFT(#REF!,2)</f>
        <v>#REF!</v>
      </c>
      <c r="BH2131" s="12" t="str">
        <f t="shared" si="1176"/>
        <v>4440/028</v>
      </c>
      <c r="BJ2131" t="str">
        <f>IF(ISERROR(VLOOKUP($B2131,'РЕОРГ 01.05.2010'!A:B,2,FALSE)),"",VLOOKUP($B2131,'РЕОРГ 01.05.2010'!A:B,2,FALSE))</f>
        <v>Опер.касса №4440/028</v>
      </c>
      <c r="BK2131" s="12" t="str">
        <f t="shared" si="1171"/>
        <v>Опер.касса №4440/028</v>
      </c>
      <c r="BL2131" t="e">
        <f>LEFT(#REF!,2)</f>
        <v>#REF!</v>
      </c>
      <c r="BM2131" s="12" t="str">
        <f t="shared" si="1177"/>
        <v>4440/028</v>
      </c>
      <c r="BO2131" t="str">
        <f>IF(ISERROR(VLOOKUP($B2131,'РЕОРГ 01.08.2010'!A:B,2,FALSE)),"",VLOOKUP($B2131,'РЕОРГ 01.08.2010'!A:B,2,FALSE))</f>
        <v/>
      </c>
      <c r="BP2131" s="12" t="str">
        <f t="shared" si="1172"/>
        <v>Опер.касса №7507/091</v>
      </c>
      <c r="BQ2131" t="e">
        <f>LEFT(#REF!,2)</f>
        <v>#REF!</v>
      </c>
      <c r="BR2131" s="12" t="str">
        <f t="shared" si="1178"/>
        <v>7507/091</v>
      </c>
    </row>
    <row r="2132" spans="1:70" ht="12.75" customHeight="1">
      <c r="A2132" t="str">
        <f t="shared" si="1173"/>
        <v>7507/092</v>
      </c>
      <c r="B2132" s="133">
        <v>2387</v>
      </c>
      <c r="C2132" s="1" t="s">
        <v>10487</v>
      </c>
      <c r="D2132" s="32" t="s">
        <v>1931</v>
      </c>
      <c r="E2132" s="1" t="s">
        <v>1476</v>
      </c>
      <c r="F2132" s="1" t="s">
        <v>9306</v>
      </c>
      <c r="G2132" s="1" t="s">
        <v>1477</v>
      </c>
      <c r="H2132" s="1" t="s">
        <v>1478</v>
      </c>
      <c r="I2132" s="1" t="s">
        <v>1479</v>
      </c>
      <c r="J2132" s="1"/>
      <c r="K2132" s="1">
        <v>0.25</v>
      </c>
      <c r="L2132" s="32" t="s">
        <v>4049</v>
      </c>
      <c r="M2132" s="8" t="s">
        <v>12214</v>
      </c>
      <c r="N2132" s="2" t="s">
        <v>12797</v>
      </c>
      <c r="O2132" s="173"/>
      <c r="P2132" s="168">
        <f t="shared" si="1203"/>
        <v>2129</v>
      </c>
      <c r="Q2132" s="138">
        <f t="shared" si="1197"/>
        <v>12</v>
      </c>
      <c r="R2132" s="138">
        <f t="shared" si="1198"/>
        <v>24</v>
      </c>
      <c r="S2132" s="138" t="e">
        <f t="shared" si="1199"/>
        <v>#VALUE!</v>
      </c>
      <c r="T2132" s="138" t="e">
        <f t="shared" si="1200"/>
        <v>#VALUE!</v>
      </c>
      <c r="U2132" s="138" t="e">
        <f t="shared" si="1201"/>
        <v>#VALUE!</v>
      </c>
      <c r="V2132" s="138" t="e">
        <f t="shared" si="1202"/>
        <v>#VALUE!</v>
      </c>
      <c r="W2132" s="158" t="str">
        <f t="shared" si="1179"/>
        <v>09:30 12:30</v>
      </c>
      <c r="X2132" s="159" t="e">
        <f>HLOOKUP(SEARCH("2",$M2132)-1,$Q$3:$V2132,$P2132+1,FALSE)</f>
        <v>#VALUE!</v>
      </c>
      <c r="Y2132" s="160" t="e">
        <f t="shared" si="1180"/>
        <v>#VALUE!</v>
      </c>
      <c r="Z2132" s="161" t="e">
        <f t="shared" si="1181"/>
        <v>#VALUE!</v>
      </c>
      <c r="AA2132" s="158" t="str">
        <f t="shared" si="1182"/>
        <v>выходной</v>
      </c>
      <c r="AB2132" s="159" t="e">
        <f>HLOOKUP(SEARCH("3",$M2132)-1,$Q$3:$V2132,$P2132+1,FALSE)</f>
        <v>#VALUE!</v>
      </c>
      <c r="AC2132" s="160" t="e">
        <f t="shared" si="1183"/>
        <v>#VALUE!</v>
      </c>
      <c r="AD2132" s="161" t="e">
        <f t="shared" si="1184"/>
        <v>#VALUE!</v>
      </c>
      <c r="AE2132" s="158" t="str">
        <f t="shared" si="1185"/>
        <v>выходной</v>
      </c>
      <c r="AF2132" s="159">
        <f>HLOOKUP(SEARCH("4",$M2132)-1,$Q$3:$V2132,$P2132+1,FALSE)</f>
        <v>12</v>
      </c>
      <c r="AG2132" s="161" t="str">
        <f t="shared" si="1186"/>
        <v>09:30 12:30|09:30 12:30</v>
      </c>
      <c r="AH2132" s="161" t="str">
        <f t="shared" si="1187"/>
        <v>09:30 12:30</v>
      </c>
      <c r="AI2132" s="158" t="str">
        <f t="shared" si="1188"/>
        <v>09:30 12:30</v>
      </c>
      <c r="AJ2132" s="159">
        <f>HLOOKUP(SEARCH("5",$M2132)-1,$Q$3:$V2132,$P2132+1,FALSE)</f>
        <v>24</v>
      </c>
      <c r="AK2132" s="161" t="str">
        <f t="shared" si="1189"/>
        <v>09:30 12:30</v>
      </c>
      <c r="AL2132" s="161" t="e">
        <f t="shared" si="1190"/>
        <v>#VALUE!</v>
      </c>
      <c r="AM2132" s="158" t="str">
        <f t="shared" si="1191"/>
        <v>09:30 12:30</v>
      </c>
      <c r="AN2132" s="159" t="e">
        <f>HLOOKUP(SEARCH("6",$M2132)-1,$Q$3:$V2132,$P2132+1,FALSE)</f>
        <v>#VALUE!</v>
      </c>
      <c r="AO2132" s="161" t="e">
        <f t="shared" si="1192"/>
        <v>#VALUE!</v>
      </c>
      <c r="AP2132" s="161" t="e">
        <f t="shared" si="1193"/>
        <v>#VALUE!</v>
      </c>
      <c r="AQ2132" s="162" t="str">
        <f t="shared" si="1194"/>
        <v>выходной</v>
      </c>
      <c r="AR2132" s="163" t="e">
        <f>HLOOKUP(SEARCH("7",$M2132)-1,$Q$3:$V2132,$P2132+1,FALSE)</f>
        <v>#VALUE!</v>
      </c>
      <c r="AS2132" s="164" t="str">
        <f t="shared" si="1195"/>
        <v>выходной</v>
      </c>
      <c r="AT2132" s="142"/>
      <c r="AU2132" s="11" t="str">
        <f>IF(ISERROR(VLOOKUP(B2132,'РЕОРГ 2008'!$A:$B,2,FALSE)),"",VLOOKUP(B2132,'РЕОРГ 2008'!$A:$B,2,FALSE))</f>
        <v/>
      </c>
      <c r="AV2132" s="12" t="str">
        <f t="shared" si="1196"/>
        <v>Опер.касса №4440/029</v>
      </c>
      <c r="AW2132" s="31" t="e">
        <f>LEFT(#REF!,2)</f>
        <v>#REF!</v>
      </c>
      <c r="AX2132" s="12" t="str">
        <f t="shared" si="1174"/>
        <v>4440/029</v>
      </c>
      <c r="AZ2132" t="str">
        <f>IF(ISERROR(VLOOKUP(B2132,'РЕОРГ 01.08.2009'!$A:$B,2,FALSE)),"",VLOOKUP(B2132,'РЕОРГ 01.08.2009'!$A:$B,2,FALSE))</f>
        <v/>
      </c>
      <c r="BA2132" s="12" t="str">
        <f t="shared" si="1169"/>
        <v>Опер.касса №4440/029</v>
      </c>
      <c r="BB2132" t="e">
        <f>LEFT(#REF!,2)</f>
        <v>#REF!</v>
      </c>
      <c r="BC2132" s="12" t="str">
        <f t="shared" si="1175"/>
        <v>4440/029</v>
      </c>
      <c r="BE2132" t="str">
        <f>IF(ISERROR(VLOOKUP(B2132,'РЕОРГ 01.10.2009'!A:C,3,FALSE)),"",VLOOKUP(B2132,'РЕОРГ 01.10.2009'!A:C,3,FALSE))</f>
        <v/>
      </c>
      <c r="BF2132" s="12" t="str">
        <f t="shared" si="1170"/>
        <v>Опер.касса №4440/029</v>
      </c>
      <c r="BG2132" t="e">
        <f>LEFT(#REF!,2)</f>
        <v>#REF!</v>
      </c>
      <c r="BH2132" s="12" t="str">
        <f t="shared" si="1176"/>
        <v>4440/029</v>
      </c>
      <c r="BJ2132" t="str">
        <f>IF(ISERROR(VLOOKUP($B2132,'РЕОРГ 01.05.2010'!A:B,2,FALSE)),"",VLOOKUP($B2132,'РЕОРГ 01.05.2010'!A:B,2,FALSE))</f>
        <v>Опер.касса №4440/029</v>
      </c>
      <c r="BK2132" s="12" t="str">
        <f t="shared" si="1171"/>
        <v>Опер.касса №4440/029</v>
      </c>
      <c r="BL2132" t="e">
        <f>LEFT(#REF!,2)</f>
        <v>#REF!</v>
      </c>
      <c r="BM2132" s="12" t="str">
        <f t="shared" si="1177"/>
        <v>4440/029</v>
      </c>
      <c r="BO2132" t="str">
        <f>IF(ISERROR(VLOOKUP($B2132,'РЕОРГ 01.08.2010'!A:B,2,FALSE)),"",VLOOKUP($B2132,'РЕОРГ 01.08.2010'!A:B,2,FALSE))</f>
        <v/>
      </c>
      <c r="BP2132" s="12" t="str">
        <f t="shared" si="1172"/>
        <v>Опер.касса №7507/092</v>
      </c>
      <c r="BQ2132" t="e">
        <f>LEFT(#REF!,2)</f>
        <v>#REF!</v>
      </c>
      <c r="BR2132" s="12" t="str">
        <f t="shared" si="1178"/>
        <v>7507/092</v>
      </c>
    </row>
    <row r="2133" spans="1:70" ht="12.75" customHeight="1">
      <c r="A2133" t="str">
        <f t="shared" si="1173"/>
        <v>7507/093</v>
      </c>
      <c r="B2133" s="133">
        <v>2388</v>
      </c>
      <c r="C2133" s="1" t="s">
        <v>10488</v>
      </c>
      <c r="D2133" s="32" t="s">
        <v>7017</v>
      </c>
      <c r="E2133" s="1" t="s">
        <v>1480</v>
      </c>
      <c r="F2133" s="1" t="s">
        <v>9306</v>
      </c>
      <c r="G2133" s="1" t="s">
        <v>1481</v>
      </c>
      <c r="H2133" s="1" t="s">
        <v>1482</v>
      </c>
      <c r="I2133" s="1" t="s">
        <v>1483</v>
      </c>
      <c r="J2133" s="1"/>
      <c r="K2133" s="1">
        <v>9.75</v>
      </c>
      <c r="L2133" s="32" t="s">
        <v>4049</v>
      </c>
      <c r="M2133" s="8" t="s">
        <v>11773</v>
      </c>
      <c r="N2133" s="2" t="s">
        <v>12801</v>
      </c>
      <c r="O2133" s="173"/>
      <c r="P2133" s="168">
        <f t="shared" si="1203"/>
        <v>2130</v>
      </c>
      <c r="Q2133" s="138">
        <f t="shared" si="1197"/>
        <v>12</v>
      </c>
      <c r="R2133" s="138">
        <f t="shared" si="1198"/>
        <v>24</v>
      </c>
      <c r="S2133" s="138">
        <f t="shared" si="1199"/>
        <v>36</v>
      </c>
      <c r="T2133" s="138">
        <f t="shared" si="1200"/>
        <v>48</v>
      </c>
      <c r="U2133" s="138">
        <f t="shared" si="1201"/>
        <v>60</v>
      </c>
      <c r="V2133" s="138" t="e">
        <f t="shared" si="1202"/>
        <v>#VALUE!</v>
      </c>
      <c r="W2133" s="158" t="str">
        <f t="shared" si="1179"/>
        <v>08:00 16:00</v>
      </c>
      <c r="X2133" s="159">
        <f>HLOOKUP(SEARCH("2",$M2133)-1,$Q$3:$V2133,$P2133+1,FALSE)</f>
        <v>12</v>
      </c>
      <c r="Y2133" s="160" t="str">
        <f t="shared" si="1180"/>
        <v>09:00 16:00|08:00 16:00|08:00 16:00|08:00 16:00|08:00 13:00</v>
      </c>
      <c r="Z2133" s="161" t="str">
        <f t="shared" si="1181"/>
        <v>09:00 16:00</v>
      </c>
      <c r="AA2133" s="158" t="str">
        <f t="shared" si="1182"/>
        <v>09:00 16:00</v>
      </c>
      <c r="AB2133" s="159">
        <f>HLOOKUP(SEARCH("3",$M2133)-1,$Q$3:$V2133,$P2133+1,FALSE)</f>
        <v>24</v>
      </c>
      <c r="AC2133" s="160" t="str">
        <f t="shared" si="1183"/>
        <v>08:00 16:00|08:00 16:00|08:00 16:00|08:00 13:00</v>
      </c>
      <c r="AD2133" s="161" t="str">
        <f t="shared" si="1184"/>
        <v>08:00 16:00</v>
      </c>
      <c r="AE2133" s="158" t="str">
        <f t="shared" si="1185"/>
        <v>08:00 16:00</v>
      </c>
      <c r="AF2133" s="159">
        <f>HLOOKUP(SEARCH("4",$M2133)-1,$Q$3:$V2133,$P2133+1,FALSE)</f>
        <v>36</v>
      </c>
      <c r="AG2133" s="161" t="str">
        <f t="shared" si="1186"/>
        <v>08:00 16:00|08:00 16:00|08:00 13:00</v>
      </c>
      <c r="AH2133" s="161" t="str">
        <f t="shared" si="1187"/>
        <v>08:00 16:00</v>
      </c>
      <c r="AI2133" s="158" t="str">
        <f t="shared" si="1188"/>
        <v>08:00 16:00</v>
      </c>
      <c r="AJ2133" s="159">
        <f>HLOOKUP(SEARCH("5",$M2133)-1,$Q$3:$V2133,$P2133+1,FALSE)</f>
        <v>48</v>
      </c>
      <c r="AK2133" s="161" t="str">
        <f t="shared" si="1189"/>
        <v>08:00 16:00|08:00 13:00</v>
      </c>
      <c r="AL2133" s="161" t="str">
        <f t="shared" si="1190"/>
        <v>08:00 16:00</v>
      </c>
      <c r="AM2133" s="158" t="str">
        <f t="shared" si="1191"/>
        <v>08:00 16:00</v>
      </c>
      <c r="AN2133" s="159">
        <f>HLOOKUP(SEARCH("6",$M2133)-1,$Q$3:$V2133,$P2133+1,FALSE)</f>
        <v>60</v>
      </c>
      <c r="AO2133" s="161" t="str">
        <f t="shared" si="1192"/>
        <v>08:00 13:00</v>
      </c>
      <c r="AP2133" s="161" t="e">
        <f t="shared" si="1193"/>
        <v>#VALUE!</v>
      </c>
      <c r="AQ2133" s="162" t="str">
        <f t="shared" si="1194"/>
        <v>08:00 13:00</v>
      </c>
      <c r="AR2133" s="163" t="e">
        <f>HLOOKUP(SEARCH("7",$M2133)-1,$Q$3:$V2133,$P2133+1,FALSE)</f>
        <v>#VALUE!</v>
      </c>
      <c r="AS2133" s="164" t="str">
        <f t="shared" si="1195"/>
        <v>выходной</v>
      </c>
      <c r="AT2133" s="142"/>
      <c r="AU2133" s="11" t="str">
        <f>IF(ISERROR(VLOOKUP(B2133,'РЕОРГ 2008'!$A:$B,2,FALSE)),"",VLOOKUP(B2133,'РЕОРГ 2008'!$A:$B,2,FALSE))</f>
        <v/>
      </c>
      <c r="AV2133" s="12" t="str">
        <f t="shared" si="1196"/>
        <v>Доп.офис №4440/030</v>
      </c>
      <c r="AW2133" s="31" t="e">
        <f>LEFT(#REF!,2)</f>
        <v>#REF!</v>
      </c>
      <c r="AX2133" s="12" t="str">
        <f t="shared" si="1174"/>
        <v>4440/030</v>
      </c>
      <c r="AZ2133" t="str">
        <f>IF(ISERROR(VLOOKUP(B2133,'РЕОРГ 01.08.2009'!$A:$B,2,FALSE)),"",VLOOKUP(B2133,'РЕОРГ 01.08.2009'!$A:$B,2,FALSE))</f>
        <v/>
      </c>
      <c r="BA2133" s="12" t="str">
        <f t="shared" si="1169"/>
        <v>Доп.офис №4440/030</v>
      </c>
      <c r="BB2133" t="e">
        <f>LEFT(#REF!,2)</f>
        <v>#REF!</v>
      </c>
      <c r="BC2133" s="12" t="str">
        <f t="shared" si="1175"/>
        <v>4440/030</v>
      </c>
      <c r="BE2133" t="str">
        <f>IF(ISERROR(VLOOKUP(B2133,'РЕОРГ 01.10.2009'!A:C,3,FALSE)),"",VLOOKUP(B2133,'РЕОРГ 01.10.2009'!A:C,3,FALSE))</f>
        <v/>
      </c>
      <c r="BF2133" s="12" t="str">
        <f t="shared" si="1170"/>
        <v>Доп.офис №4440/030</v>
      </c>
      <c r="BG2133" t="e">
        <f>LEFT(#REF!,2)</f>
        <v>#REF!</v>
      </c>
      <c r="BH2133" s="12" t="str">
        <f t="shared" si="1176"/>
        <v>4440/030</v>
      </c>
      <c r="BJ2133" t="str">
        <f>IF(ISERROR(VLOOKUP($B2133,'РЕОРГ 01.05.2010'!A:B,2,FALSE)),"",VLOOKUP($B2133,'РЕОРГ 01.05.2010'!A:B,2,FALSE))</f>
        <v>Доп.офис №4440/030</v>
      </c>
      <c r="BK2133" s="12" t="str">
        <f t="shared" si="1171"/>
        <v>Доп.офис №4440/030</v>
      </c>
      <c r="BL2133" t="e">
        <f>LEFT(#REF!,2)</f>
        <v>#REF!</v>
      </c>
      <c r="BM2133" s="12" t="str">
        <f t="shared" si="1177"/>
        <v>4440/030</v>
      </c>
      <c r="BO2133" t="str">
        <f>IF(ISERROR(VLOOKUP($B2133,'РЕОРГ 01.08.2010'!A:B,2,FALSE)),"",VLOOKUP($B2133,'РЕОРГ 01.08.2010'!A:B,2,FALSE))</f>
        <v/>
      </c>
      <c r="BP2133" s="12" t="str">
        <f t="shared" si="1172"/>
        <v>Доп.офис №7507/093</v>
      </c>
      <c r="BQ2133" t="e">
        <f>LEFT(#REF!,2)</f>
        <v>#REF!</v>
      </c>
      <c r="BR2133" s="12" t="str">
        <f t="shared" si="1178"/>
        <v>7507/093</v>
      </c>
    </row>
    <row r="2134" spans="1:70" ht="12.75" customHeight="1">
      <c r="A2134" t="str">
        <f t="shared" si="1173"/>
        <v>7507/094</v>
      </c>
      <c r="B2134" s="133">
        <v>2389</v>
      </c>
      <c r="C2134" s="1" t="s">
        <v>10489</v>
      </c>
      <c r="D2134" s="32" t="s">
        <v>1931</v>
      </c>
      <c r="E2134" s="1" t="s">
        <v>1484</v>
      </c>
      <c r="F2134" s="1" t="s">
        <v>9306</v>
      </c>
      <c r="G2134" s="1" t="s">
        <v>1485</v>
      </c>
      <c r="H2134" s="1" t="s">
        <v>1486</v>
      </c>
      <c r="I2134" s="1" t="s">
        <v>1487</v>
      </c>
      <c r="J2134" s="1"/>
      <c r="K2134" s="1">
        <v>0.5</v>
      </c>
      <c r="L2134" s="32" t="s">
        <v>4049</v>
      </c>
      <c r="M2134" s="8" t="s">
        <v>11881</v>
      </c>
      <c r="N2134" s="2" t="s">
        <v>12797</v>
      </c>
      <c r="O2134" s="173"/>
      <c r="P2134" s="168">
        <f t="shared" si="1203"/>
        <v>2131</v>
      </c>
      <c r="Q2134" s="138">
        <f t="shared" si="1197"/>
        <v>12</v>
      </c>
      <c r="R2134" s="138">
        <f t="shared" si="1198"/>
        <v>24</v>
      </c>
      <c r="S2134" s="138" t="e">
        <f t="shared" si="1199"/>
        <v>#VALUE!</v>
      </c>
      <c r="T2134" s="138" t="e">
        <f t="shared" si="1200"/>
        <v>#VALUE!</v>
      </c>
      <c r="U2134" s="138" t="e">
        <f t="shared" si="1201"/>
        <v>#VALUE!</v>
      </c>
      <c r="V2134" s="138" t="e">
        <f t="shared" si="1202"/>
        <v>#VALUE!</v>
      </c>
      <c r="W2134" s="158" t="str">
        <f t="shared" si="1179"/>
        <v>09:30 12:30</v>
      </c>
      <c r="X2134" s="159">
        <f>HLOOKUP(SEARCH("2",$M2134)-1,$Q$3:$V2134,$P2134+1,FALSE)</f>
        <v>12</v>
      </c>
      <c r="Y2134" s="160" t="str">
        <f t="shared" si="1180"/>
        <v>09:30 12:30|09:30 12:30</v>
      </c>
      <c r="Z2134" s="161" t="str">
        <f t="shared" si="1181"/>
        <v>09:30 12:30</v>
      </c>
      <c r="AA2134" s="158" t="str">
        <f t="shared" si="1182"/>
        <v>09:30 12:30</v>
      </c>
      <c r="AB2134" s="159" t="e">
        <f>HLOOKUP(SEARCH("3",$M2134)-1,$Q$3:$V2134,$P2134+1,FALSE)</f>
        <v>#VALUE!</v>
      </c>
      <c r="AC2134" s="160" t="e">
        <f t="shared" si="1183"/>
        <v>#VALUE!</v>
      </c>
      <c r="AD2134" s="161" t="e">
        <f t="shared" si="1184"/>
        <v>#VALUE!</v>
      </c>
      <c r="AE2134" s="158" t="str">
        <f t="shared" si="1185"/>
        <v>выходной</v>
      </c>
      <c r="AF2134" s="159">
        <f>HLOOKUP(SEARCH("4",$M2134)-1,$Q$3:$V2134,$P2134+1,FALSE)</f>
        <v>24</v>
      </c>
      <c r="AG2134" s="161" t="str">
        <f t="shared" si="1186"/>
        <v>09:30 12:30</v>
      </c>
      <c r="AH2134" s="161" t="e">
        <f t="shared" si="1187"/>
        <v>#VALUE!</v>
      </c>
      <c r="AI2134" s="158" t="str">
        <f t="shared" si="1188"/>
        <v>09:30 12:30</v>
      </c>
      <c r="AJ2134" s="159" t="e">
        <f>HLOOKUP(SEARCH("5",$M2134)-1,$Q$3:$V2134,$P2134+1,FALSE)</f>
        <v>#VALUE!</v>
      </c>
      <c r="AK2134" s="161" t="e">
        <f t="shared" si="1189"/>
        <v>#VALUE!</v>
      </c>
      <c r="AL2134" s="161" t="e">
        <f t="shared" si="1190"/>
        <v>#VALUE!</v>
      </c>
      <c r="AM2134" s="158" t="str">
        <f t="shared" si="1191"/>
        <v>выходной</v>
      </c>
      <c r="AN2134" s="159" t="e">
        <f>HLOOKUP(SEARCH("6",$M2134)-1,$Q$3:$V2134,$P2134+1,FALSE)</f>
        <v>#VALUE!</v>
      </c>
      <c r="AO2134" s="161" t="e">
        <f t="shared" si="1192"/>
        <v>#VALUE!</v>
      </c>
      <c r="AP2134" s="161" t="e">
        <f t="shared" si="1193"/>
        <v>#VALUE!</v>
      </c>
      <c r="AQ2134" s="162" t="str">
        <f t="shared" si="1194"/>
        <v>выходной</v>
      </c>
      <c r="AR2134" s="163" t="e">
        <f>HLOOKUP(SEARCH("7",$M2134)-1,$Q$3:$V2134,$P2134+1,FALSE)</f>
        <v>#VALUE!</v>
      </c>
      <c r="AS2134" s="164" t="str">
        <f t="shared" si="1195"/>
        <v>выходной</v>
      </c>
      <c r="AT2134" s="142"/>
      <c r="AU2134" s="11" t="str">
        <f>IF(ISERROR(VLOOKUP(B2134,'РЕОРГ 2008'!$A:$B,2,FALSE)),"",VLOOKUP(B2134,'РЕОРГ 2008'!$A:$B,2,FALSE))</f>
        <v/>
      </c>
      <c r="AV2134" s="12" t="str">
        <f t="shared" si="1196"/>
        <v>Опер.касса №4440/031</v>
      </c>
      <c r="AW2134" s="31" t="e">
        <f>LEFT(#REF!,2)</f>
        <v>#REF!</v>
      </c>
      <c r="AX2134" s="12" t="str">
        <f t="shared" si="1174"/>
        <v>4440/031</v>
      </c>
      <c r="AZ2134" t="str">
        <f>IF(ISERROR(VLOOKUP(B2134,'РЕОРГ 01.08.2009'!$A:$B,2,FALSE)),"",VLOOKUP(B2134,'РЕОРГ 01.08.2009'!$A:$B,2,FALSE))</f>
        <v/>
      </c>
      <c r="BA2134" s="12" t="str">
        <f t="shared" si="1169"/>
        <v>Опер.касса №4440/031</v>
      </c>
      <c r="BB2134" t="e">
        <f>LEFT(#REF!,2)</f>
        <v>#REF!</v>
      </c>
      <c r="BC2134" s="12" t="str">
        <f t="shared" si="1175"/>
        <v>4440/031</v>
      </c>
      <c r="BE2134" t="str">
        <f>IF(ISERROR(VLOOKUP(B2134,'РЕОРГ 01.10.2009'!A:C,3,FALSE)),"",VLOOKUP(B2134,'РЕОРГ 01.10.2009'!A:C,3,FALSE))</f>
        <v/>
      </c>
      <c r="BF2134" s="12" t="str">
        <f t="shared" si="1170"/>
        <v>Опер.касса №4440/031</v>
      </c>
      <c r="BG2134" t="e">
        <f>LEFT(#REF!,2)</f>
        <v>#REF!</v>
      </c>
      <c r="BH2134" s="12" t="str">
        <f t="shared" si="1176"/>
        <v>4440/031</v>
      </c>
      <c r="BJ2134" t="str">
        <f>IF(ISERROR(VLOOKUP($B2134,'РЕОРГ 01.05.2010'!A:B,2,FALSE)),"",VLOOKUP($B2134,'РЕОРГ 01.05.2010'!A:B,2,FALSE))</f>
        <v>Опер.касса №4440/031</v>
      </c>
      <c r="BK2134" s="12" t="str">
        <f t="shared" si="1171"/>
        <v>Опер.касса №4440/031</v>
      </c>
      <c r="BL2134" t="e">
        <f>LEFT(#REF!,2)</f>
        <v>#REF!</v>
      </c>
      <c r="BM2134" s="12" t="str">
        <f t="shared" si="1177"/>
        <v>4440/031</v>
      </c>
      <c r="BO2134" t="str">
        <f>IF(ISERROR(VLOOKUP($B2134,'РЕОРГ 01.08.2010'!A:B,2,FALSE)),"",VLOOKUP($B2134,'РЕОРГ 01.08.2010'!A:B,2,FALSE))</f>
        <v/>
      </c>
      <c r="BP2134" s="12" t="str">
        <f t="shared" si="1172"/>
        <v>Опер.касса №7507/094</v>
      </c>
      <c r="BQ2134" t="e">
        <f>LEFT(#REF!,2)</f>
        <v>#REF!</v>
      </c>
      <c r="BR2134" s="12" t="str">
        <f t="shared" si="1178"/>
        <v>7507/094</v>
      </c>
    </row>
    <row r="2135" spans="1:70" ht="12.75" customHeight="1">
      <c r="A2135" t="str">
        <f t="shared" si="1173"/>
        <v>7507/095</v>
      </c>
      <c r="B2135" s="133">
        <v>2390</v>
      </c>
      <c r="C2135" s="1" t="s">
        <v>10490</v>
      </c>
      <c r="D2135" s="32" t="s">
        <v>1931</v>
      </c>
      <c r="E2135" s="1" t="s">
        <v>1488</v>
      </c>
      <c r="F2135" s="1" t="s">
        <v>9306</v>
      </c>
      <c r="G2135" s="1" t="s">
        <v>1489</v>
      </c>
      <c r="H2135" s="1" t="s">
        <v>1490</v>
      </c>
      <c r="I2135" s="1" t="s">
        <v>1491</v>
      </c>
      <c r="J2135" s="1"/>
      <c r="K2135" s="1">
        <v>0.25</v>
      </c>
      <c r="L2135" s="32" t="s">
        <v>4049</v>
      </c>
      <c r="M2135" s="8" t="s">
        <v>11991</v>
      </c>
      <c r="N2135" s="2" t="s">
        <v>12797</v>
      </c>
      <c r="O2135" s="173"/>
      <c r="P2135" s="168">
        <f t="shared" si="1203"/>
        <v>2132</v>
      </c>
      <c r="Q2135" s="138">
        <f t="shared" si="1197"/>
        <v>12</v>
      </c>
      <c r="R2135" s="138">
        <f t="shared" si="1198"/>
        <v>24</v>
      </c>
      <c r="S2135" s="138" t="e">
        <f t="shared" si="1199"/>
        <v>#VALUE!</v>
      </c>
      <c r="T2135" s="138" t="e">
        <f t="shared" si="1200"/>
        <v>#VALUE!</v>
      </c>
      <c r="U2135" s="138" t="e">
        <f t="shared" si="1201"/>
        <v>#VALUE!</v>
      </c>
      <c r="V2135" s="138" t="e">
        <f t="shared" si="1202"/>
        <v>#VALUE!</v>
      </c>
      <c r="W2135" s="158" t="str">
        <f t="shared" si="1179"/>
        <v>09:30 12:30</v>
      </c>
      <c r="X2135" s="159" t="e">
        <f>HLOOKUP(SEARCH("2",$M2135)-1,$Q$3:$V2135,$P2135+1,FALSE)</f>
        <v>#VALUE!</v>
      </c>
      <c r="Y2135" s="160" t="e">
        <f t="shared" si="1180"/>
        <v>#VALUE!</v>
      </c>
      <c r="Z2135" s="161" t="e">
        <f t="shared" si="1181"/>
        <v>#VALUE!</v>
      </c>
      <c r="AA2135" s="158" t="str">
        <f t="shared" si="1182"/>
        <v>выходной</v>
      </c>
      <c r="AB2135" s="159">
        <f>HLOOKUP(SEARCH("3",$M2135)-1,$Q$3:$V2135,$P2135+1,FALSE)</f>
        <v>12</v>
      </c>
      <c r="AC2135" s="160" t="str">
        <f t="shared" si="1183"/>
        <v>09:30 12:30|09:30 12:30</v>
      </c>
      <c r="AD2135" s="161" t="str">
        <f t="shared" si="1184"/>
        <v>09:30 12:30</v>
      </c>
      <c r="AE2135" s="158" t="str">
        <f t="shared" si="1185"/>
        <v>09:30 12:30</v>
      </c>
      <c r="AF2135" s="159" t="e">
        <f>HLOOKUP(SEARCH("4",$M2135)-1,$Q$3:$V2135,$P2135+1,FALSE)</f>
        <v>#VALUE!</v>
      </c>
      <c r="AG2135" s="161" t="e">
        <f t="shared" si="1186"/>
        <v>#VALUE!</v>
      </c>
      <c r="AH2135" s="161" t="e">
        <f t="shared" si="1187"/>
        <v>#VALUE!</v>
      </c>
      <c r="AI2135" s="158" t="str">
        <f t="shared" si="1188"/>
        <v>выходной</v>
      </c>
      <c r="AJ2135" s="159">
        <f>HLOOKUP(SEARCH("5",$M2135)-1,$Q$3:$V2135,$P2135+1,FALSE)</f>
        <v>24</v>
      </c>
      <c r="AK2135" s="161" t="str">
        <f t="shared" si="1189"/>
        <v>09:30 12:30</v>
      </c>
      <c r="AL2135" s="161" t="e">
        <f t="shared" si="1190"/>
        <v>#VALUE!</v>
      </c>
      <c r="AM2135" s="158" t="str">
        <f t="shared" si="1191"/>
        <v>09:30 12:30</v>
      </c>
      <c r="AN2135" s="159" t="e">
        <f>HLOOKUP(SEARCH("6",$M2135)-1,$Q$3:$V2135,$P2135+1,FALSE)</f>
        <v>#VALUE!</v>
      </c>
      <c r="AO2135" s="161" t="e">
        <f t="shared" si="1192"/>
        <v>#VALUE!</v>
      </c>
      <c r="AP2135" s="161" t="e">
        <f t="shared" si="1193"/>
        <v>#VALUE!</v>
      </c>
      <c r="AQ2135" s="162" t="str">
        <f t="shared" si="1194"/>
        <v>выходной</v>
      </c>
      <c r="AR2135" s="163" t="e">
        <f>HLOOKUP(SEARCH("7",$M2135)-1,$Q$3:$V2135,$P2135+1,FALSE)</f>
        <v>#VALUE!</v>
      </c>
      <c r="AS2135" s="164" t="str">
        <f t="shared" si="1195"/>
        <v>выходной</v>
      </c>
      <c r="AT2135" s="142"/>
      <c r="AU2135" s="11" t="str">
        <f>IF(ISERROR(VLOOKUP(B2135,'РЕОРГ 2008'!$A:$B,2,FALSE)),"",VLOOKUP(B2135,'РЕОРГ 2008'!$A:$B,2,FALSE))</f>
        <v/>
      </c>
      <c r="AV2135" s="12" t="str">
        <f t="shared" si="1196"/>
        <v>Опер.касса №4440/032</v>
      </c>
      <c r="AW2135" s="31" t="e">
        <f>LEFT(#REF!,2)</f>
        <v>#REF!</v>
      </c>
      <c r="AX2135" s="12" t="str">
        <f t="shared" si="1174"/>
        <v>4440/032</v>
      </c>
      <c r="AZ2135" t="str">
        <f>IF(ISERROR(VLOOKUP(B2135,'РЕОРГ 01.08.2009'!$A:$B,2,FALSE)),"",VLOOKUP(B2135,'РЕОРГ 01.08.2009'!$A:$B,2,FALSE))</f>
        <v/>
      </c>
      <c r="BA2135" s="12" t="str">
        <f t="shared" si="1169"/>
        <v>Опер.касса №4440/032</v>
      </c>
      <c r="BB2135" t="e">
        <f>LEFT(#REF!,2)</f>
        <v>#REF!</v>
      </c>
      <c r="BC2135" s="12" t="str">
        <f t="shared" si="1175"/>
        <v>4440/032</v>
      </c>
      <c r="BE2135" t="str">
        <f>IF(ISERROR(VLOOKUP(B2135,'РЕОРГ 01.10.2009'!A:C,3,FALSE)),"",VLOOKUP(B2135,'РЕОРГ 01.10.2009'!A:C,3,FALSE))</f>
        <v/>
      </c>
      <c r="BF2135" s="12" t="str">
        <f t="shared" si="1170"/>
        <v>Опер.касса №4440/032</v>
      </c>
      <c r="BG2135" t="e">
        <f>LEFT(#REF!,2)</f>
        <v>#REF!</v>
      </c>
      <c r="BH2135" s="12" t="str">
        <f t="shared" si="1176"/>
        <v>4440/032</v>
      </c>
      <c r="BJ2135" t="str">
        <f>IF(ISERROR(VLOOKUP($B2135,'РЕОРГ 01.05.2010'!A:B,2,FALSE)),"",VLOOKUP($B2135,'РЕОРГ 01.05.2010'!A:B,2,FALSE))</f>
        <v>Опер.касса №4440/032</v>
      </c>
      <c r="BK2135" s="12" t="str">
        <f t="shared" si="1171"/>
        <v>Опер.касса №4440/032</v>
      </c>
      <c r="BL2135" t="e">
        <f>LEFT(#REF!,2)</f>
        <v>#REF!</v>
      </c>
      <c r="BM2135" s="12" t="str">
        <f t="shared" si="1177"/>
        <v>4440/032</v>
      </c>
      <c r="BO2135" t="str">
        <f>IF(ISERROR(VLOOKUP($B2135,'РЕОРГ 01.08.2010'!A:B,2,FALSE)),"",VLOOKUP($B2135,'РЕОРГ 01.08.2010'!A:B,2,FALSE))</f>
        <v/>
      </c>
      <c r="BP2135" s="12" t="str">
        <f t="shared" si="1172"/>
        <v>Опер.касса №7507/095</v>
      </c>
      <c r="BQ2135" t="e">
        <f>LEFT(#REF!,2)</f>
        <v>#REF!</v>
      </c>
      <c r="BR2135" s="12" t="str">
        <f t="shared" si="1178"/>
        <v>7507/095</v>
      </c>
    </row>
    <row r="2136" spans="1:70" ht="12.75" customHeight="1">
      <c r="A2136" t="str">
        <f t="shared" si="1173"/>
        <v>7507/096</v>
      </c>
      <c r="B2136" s="133">
        <v>2391</v>
      </c>
      <c r="C2136" s="1" t="s">
        <v>10491</v>
      </c>
      <c r="D2136" s="32" t="s">
        <v>1931</v>
      </c>
      <c r="E2136" s="1" t="s">
        <v>1492</v>
      </c>
      <c r="F2136" s="1" t="s">
        <v>9306</v>
      </c>
      <c r="G2136" s="1" t="s">
        <v>1493</v>
      </c>
      <c r="H2136" s="1" t="s">
        <v>1494</v>
      </c>
      <c r="I2136" s="1" t="s">
        <v>174</v>
      </c>
      <c r="J2136" s="1"/>
      <c r="K2136" s="1">
        <v>0.25</v>
      </c>
      <c r="L2136" s="32" t="s">
        <v>4049</v>
      </c>
      <c r="M2136" s="8" t="s">
        <v>11881</v>
      </c>
      <c r="N2136" s="2" t="s">
        <v>12797</v>
      </c>
      <c r="O2136" s="173"/>
      <c r="P2136" s="168">
        <f t="shared" si="1203"/>
        <v>2133</v>
      </c>
      <c r="Q2136" s="138">
        <f t="shared" si="1197"/>
        <v>12</v>
      </c>
      <c r="R2136" s="138">
        <f t="shared" si="1198"/>
        <v>24</v>
      </c>
      <c r="S2136" s="138" t="e">
        <f t="shared" si="1199"/>
        <v>#VALUE!</v>
      </c>
      <c r="T2136" s="138" t="e">
        <f t="shared" si="1200"/>
        <v>#VALUE!</v>
      </c>
      <c r="U2136" s="138" t="e">
        <f t="shared" si="1201"/>
        <v>#VALUE!</v>
      </c>
      <c r="V2136" s="138" t="e">
        <f t="shared" si="1202"/>
        <v>#VALUE!</v>
      </c>
      <c r="W2136" s="158" t="str">
        <f t="shared" si="1179"/>
        <v>09:30 12:30</v>
      </c>
      <c r="X2136" s="159">
        <f>HLOOKUP(SEARCH("2",$M2136)-1,$Q$3:$V2136,$P2136+1,FALSE)</f>
        <v>12</v>
      </c>
      <c r="Y2136" s="160" t="str">
        <f t="shared" si="1180"/>
        <v>09:30 12:30|09:30 12:30</v>
      </c>
      <c r="Z2136" s="161" t="str">
        <f t="shared" si="1181"/>
        <v>09:30 12:30</v>
      </c>
      <c r="AA2136" s="158" t="str">
        <f t="shared" si="1182"/>
        <v>09:30 12:30</v>
      </c>
      <c r="AB2136" s="159" t="e">
        <f>HLOOKUP(SEARCH("3",$M2136)-1,$Q$3:$V2136,$P2136+1,FALSE)</f>
        <v>#VALUE!</v>
      </c>
      <c r="AC2136" s="160" t="e">
        <f t="shared" si="1183"/>
        <v>#VALUE!</v>
      </c>
      <c r="AD2136" s="161" t="e">
        <f t="shared" si="1184"/>
        <v>#VALUE!</v>
      </c>
      <c r="AE2136" s="158" t="str">
        <f t="shared" si="1185"/>
        <v>выходной</v>
      </c>
      <c r="AF2136" s="159">
        <f>HLOOKUP(SEARCH("4",$M2136)-1,$Q$3:$V2136,$P2136+1,FALSE)</f>
        <v>24</v>
      </c>
      <c r="AG2136" s="161" t="str">
        <f t="shared" si="1186"/>
        <v>09:30 12:30</v>
      </c>
      <c r="AH2136" s="161" t="e">
        <f t="shared" si="1187"/>
        <v>#VALUE!</v>
      </c>
      <c r="AI2136" s="158" t="str">
        <f t="shared" si="1188"/>
        <v>09:30 12:30</v>
      </c>
      <c r="AJ2136" s="159" t="e">
        <f>HLOOKUP(SEARCH("5",$M2136)-1,$Q$3:$V2136,$P2136+1,FALSE)</f>
        <v>#VALUE!</v>
      </c>
      <c r="AK2136" s="161" t="e">
        <f t="shared" si="1189"/>
        <v>#VALUE!</v>
      </c>
      <c r="AL2136" s="161" t="e">
        <f t="shared" si="1190"/>
        <v>#VALUE!</v>
      </c>
      <c r="AM2136" s="158" t="str">
        <f t="shared" si="1191"/>
        <v>выходной</v>
      </c>
      <c r="AN2136" s="159" t="e">
        <f>HLOOKUP(SEARCH("6",$M2136)-1,$Q$3:$V2136,$P2136+1,FALSE)</f>
        <v>#VALUE!</v>
      </c>
      <c r="AO2136" s="161" t="e">
        <f t="shared" si="1192"/>
        <v>#VALUE!</v>
      </c>
      <c r="AP2136" s="161" t="e">
        <f t="shared" si="1193"/>
        <v>#VALUE!</v>
      </c>
      <c r="AQ2136" s="162" t="str">
        <f t="shared" si="1194"/>
        <v>выходной</v>
      </c>
      <c r="AR2136" s="163" t="e">
        <f>HLOOKUP(SEARCH("7",$M2136)-1,$Q$3:$V2136,$P2136+1,FALSE)</f>
        <v>#VALUE!</v>
      </c>
      <c r="AS2136" s="164" t="str">
        <f t="shared" si="1195"/>
        <v>выходной</v>
      </c>
      <c r="AT2136" s="142"/>
      <c r="AU2136" s="11" t="str">
        <f>IF(ISERROR(VLOOKUP(B2136,'РЕОРГ 2008'!$A:$B,2,FALSE)),"",VLOOKUP(B2136,'РЕОРГ 2008'!$A:$B,2,FALSE))</f>
        <v/>
      </c>
      <c r="AV2136" s="12" t="str">
        <f t="shared" si="1196"/>
        <v>Опер.касса №4440/033</v>
      </c>
      <c r="AW2136" s="31" t="e">
        <f>LEFT(#REF!,2)</f>
        <v>#REF!</v>
      </c>
      <c r="AX2136" s="12" t="str">
        <f t="shared" si="1174"/>
        <v>4440/033</v>
      </c>
      <c r="AZ2136" t="str">
        <f>IF(ISERROR(VLOOKUP(B2136,'РЕОРГ 01.08.2009'!$A:$B,2,FALSE)),"",VLOOKUP(B2136,'РЕОРГ 01.08.2009'!$A:$B,2,FALSE))</f>
        <v/>
      </c>
      <c r="BA2136" s="12" t="str">
        <f t="shared" si="1169"/>
        <v>Опер.касса №4440/033</v>
      </c>
      <c r="BB2136" t="e">
        <f>LEFT(#REF!,2)</f>
        <v>#REF!</v>
      </c>
      <c r="BC2136" s="12" t="str">
        <f t="shared" si="1175"/>
        <v>4440/033</v>
      </c>
      <c r="BE2136" t="str">
        <f>IF(ISERROR(VLOOKUP(B2136,'РЕОРГ 01.10.2009'!A:C,3,FALSE)),"",VLOOKUP(B2136,'РЕОРГ 01.10.2009'!A:C,3,FALSE))</f>
        <v/>
      </c>
      <c r="BF2136" s="12" t="str">
        <f t="shared" si="1170"/>
        <v>Опер.касса №4440/033</v>
      </c>
      <c r="BG2136" t="e">
        <f>LEFT(#REF!,2)</f>
        <v>#REF!</v>
      </c>
      <c r="BH2136" s="12" t="str">
        <f t="shared" si="1176"/>
        <v>4440/033</v>
      </c>
      <c r="BJ2136" t="str">
        <f>IF(ISERROR(VLOOKUP($B2136,'РЕОРГ 01.05.2010'!A:B,2,FALSE)),"",VLOOKUP($B2136,'РЕОРГ 01.05.2010'!A:B,2,FALSE))</f>
        <v>Опер.касса №4440/033</v>
      </c>
      <c r="BK2136" s="12" t="str">
        <f t="shared" si="1171"/>
        <v>Опер.касса №4440/033</v>
      </c>
      <c r="BL2136" t="e">
        <f>LEFT(#REF!,2)</f>
        <v>#REF!</v>
      </c>
      <c r="BM2136" s="12" t="str">
        <f t="shared" si="1177"/>
        <v>4440/033</v>
      </c>
      <c r="BO2136" t="str">
        <f>IF(ISERROR(VLOOKUP($B2136,'РЕОРГ 01.08.2010'!A:B,2,FALSE)),"",VLOOKUP($B2136,'РЕОРГ 01.08.2010'!A:B,2,FALSE))</f>
        <v/>
      </c>
      <c r="BP2136" s="12" t="str">
        <f t="shared" si="1172"/>
        <v>Опер.касса №7507/096</v>
      </c>
      <c r="BQ2136" t="e">
        <f>LEFT(#REF!,2)</f>
        <v>#REF!</v>
      </c>
      <c r="BR2136" s="12" t="str">
        <f t="shared" si="1178"/>
        <v>7507/096</v>
      </c>
    </row>
    <row r="2137" spans="1:70" ht="12.75" customHeight="1">
      <c r="A2137" t="str">
        <f t="shared" si="1173"/>
        <v>7507/097</v>
      </c>
      <c r="B2137" s="133">
        <v>2392</v>
      </c>
      <c r="C2137" s="1" t="s">
        <v>10492</v>
      </c>
      <c r="D2137" s="32" t="s">
        <v>1931</v>
      </c>
      <c r="E2137" s="1" t="s">
        <v>1495</v>
      </c>
      <c r="F2137" s="1" t="s">
        <v>9306</v>
      </c>
      <c r="G2137" s="1" t="s">
        <v>1496</v>
      </c>
      <c r="H2137" s="1" t="s">
        <v>1497</v>
      </c>
      <c r="I2137" s="1" t="s">
        <v>1498</v>
      </c>
      <c r="J2137" s="1"/>
      <c r="K2137" s="1">
        <v>0.25</v>
      </c>
      <c r="L2137" s="32" t="s">
        <v>4049</v>
      </c>
      <c r="M2137" s="8" t="s">
        <v>11991</v>
      </c>
      <c r="N2137" s="2" t="s">
        <v>12797</v>
      </c>
      <c r="O2137" s="173"/>
      <c r="P2137" s="168">
        <f t="shared" si="1203"/>
        <v>2134</v>
      </c>
      <c r="Q2137" s="138">
        <f t="shared" si="1197"/>
        <v>12</v>
      </c>
      <c r="R2137" s="138">
        <f t="shared" si="1198"/>
        <v>24</v>
      </c>
      <c r="S2137" s="138" t="e">
        <f t="shared" si="1199"/>
        <v>#VALUE!</v>
      </c>
      <c r="T2137" s="138" t="e">
        <f t="shared" si="1200"/>
        <v>#VALUE!</v>
      </c>
      <c r="U2137" s="138" t="e">
        <f t="shared" si="1201"/>
        <v>#VALUE!</v>
      </c>
      <c r="V2137" s="138" t="e">
        <f t="shared" si="1202"/>
        <v>#VALUE!</v>
      </c>
      <c r="W2137" s="158" t="str">
        <f t="shared" si="1179"/>
        <v>09:30 12:30</v>
      </c>
      <c r="X2137" s="159" t="e">
        <f>HLOOKUP(SEARCH("2",$M2137)-1,$Q$3:$V2137,$P2137+1,FALSE)</f>
        <v>#VALUE!</v>
      </c>
      <c r="Y2137" s="160" t="e">
        <f t="shared" si="1180"/>
        <v>#VALUE!</v>
      </c>
      <c r="Z2137" s="161" t="e">
        <f t="shared" si="1181"/>
        <v>#VALUE!</v>
      </c>
      <c r="AA2137" s="158" t="str">
        <f t="shared" si="1182"/>
        <v>выходной</v>
      </c>
      <c r="AB2137" s="159">
        <f>HLOOKUP(SEARCH("3",$M2137)-1,$Q$3:$V2137,$P2137+1,FALSE)</f>
        <v>12</v>
      </c>
      <c r="AC2137" s="160" t="str">
        <f t="shared" si="1183"/>
        <v>09:30 12:30|09:30 12:30</v>
      </c>
      <c r="AD2137" s="161" t="str">
        <f t="shared" si="1184"/>
        <v>09:30 12:30</v>
      </c>
      <c r="AE2137" s="158" t="str">
        <f t="shared" si="1185"/>
        <v>09:30 12:30</v>
      </c>
      <c r="AF2137" s="159" t="e">
        <f>HLOOKUP(SEARCH("4",$M2137)-1,$Q$3:$V2137,$P2137+1,FALSE)</f>
        <v>#VALUE!</v>
      </c>
      <c r="AG2137" s="161" t="e">
        <f t="shared" si="1186"/>
        <v>#VALUE!</v>
      </c>
      <c r="AH2137" s="161" t="e">
        <f t="shared" si="1187"/>
        <v>#VALUE!</v>
      </c>
      <c r="AI2137" s="158" t="str">
        <f t="shared" si="1188"/>
        <v>выходной</v>
      </c>
      <c r="AJ2137" s="159">
        <f>HLOOKUP(SEARCH("5",$M2137)-1,$Q$3:$V2137,$P2137+1,FALSE)</f>
        <v>24</v>
      </c>
      <c r="AK2137" s="161" t="str">
        <f t="shared" si="1189"/>
        <v>09:30 12:30</v>
      </c>
      <c r="AL2137" s="161" t="e">
        <f t="shared" si="1190"/>
        <v>#VALUE!</v>
      </c>
      <c r="AM2137" s="158" t="str">
        <f t="shared" si="1191"/>
        <v>09:30 12:30</v>
      </c>
      <c r="AN2137" s="159" t="e">
        <f>HLOOKUP(SEARCH("6",$M2137)-1,$Q$3:$V2137,$P2137+1,FALSE)</f>
        <v>#VALUE!</v>
      </c>
      <c r="AO2137" s="161" t="e">
        <f t="shared" si="1192"/>
        <v>#VALUE!</v>
      </c>
      <c r="AP2137" s="161" t="e">
        <f t="shared" si="1193"/>
        <v>#VALUE!</v>
      </c>
      <c r="AQ2137" s="162" t="str">
        <f t="shared" si="1194"/>
        <v>выходной</v>
      </c>
      <c r="AR2137" s="163" t="e">
        <f>HLOOKUP(SEARCH("7",$M2137)-1,$Q$3:$V2137,$P2137+1,FALSE)</f>
        <v>#VALUE!</v>
      </c>
      <c r="AS2137" s="164" t="str">
        <f t="shared" si="1195"/>
        <v>выходной</v>
      </c>
      <c r="AT2137" s="142"/>
      <c r="AU2137" s="11" t="str">
        <f>IF(ISERROR(VLOOKUP(B2137,'РЕОРГ 2008'!$A:$B,2,FALSE)),"",VLOOKUP(B2137,'РЕОРГ 2008'!$A:$B,2,FALSE))</f>
        <v/>
      </c>
      <c r="AV2137" s="12" t="str">
        <f t="shared" si="1196"/>
        <v>Опер.касса №4440/034</v>
      </c>
      <c r="AW2137" s="31" t="e">
        <f>LEFT(#REF!,2)</f>
        <v>#REF!</v>
      </c>
      <c r="AX2137" s="12" t="str">
        <f t="shared" si="1174"/>
        <v>4440/034</v>
      </c>
      <c r="AZ2137" t="str">
        <f>IF(ISERROR(VLOOKUP(B2137,'РЕОРГ 01.08.2009'!$A:$B,2,FALSE)),"",VLOOKUP(B2137,'РЕОРГ 01.08.2009'!$A:$B,2,FALSE))</f>
        <v/>
      </c>
      <c r="BA2137" s="12" t="str">
        <f t="shared" si="1169"/>
        <v>Опер.касса №4440/034</v>
      </c>
      <c r="BB2137" t="e">
        <f>LEFT(#REF!,2)</f>
        <v>#REF!</v>
      </c>
      <c r="BC2137" s="12" t="str">
        <f t="shared" si="1175"/>
        <v>4440/034</v>
      </c>
      <c r="BE2137" t="str">
        <f>IF(ISERROR(VLOOKUP(B2137,'РЕОРГ 01.10.2009'!A:C,3,FALSE)),"",VLOOKUP(B2137,'РЕОРГ 01.10.2009'!A:C,3,FALSE))</f>
        <v/>
      </c>
      <c r="BF2137" s="12" t="str">
        <f t="shared" si="1170"/>
        <v>Опер.касса №4440/034</v>
      </c>
      <c r="BG2137" t="e">
        <f>LEFT(#REF!,2)</f>
        <v>#REF!</v>
      </c>
      <c r="BH2137" s="12" t="str">
        <f t="shared" si="1176"/>
        <v>4440/034</v>
      </c>
      <c r="BJ2137" t="str">
        <f>IF(ISERROR(VLOOKUP($B2137,'РЕОРГ 01.05.2010'!A:B,2,FALSE)),"",VLOOKUP($B2137,'РЕОРГ 01.05.2010'!A:B,2,FALSE))</f>
        <v>Опер.касса №4440/034</v>
      </c>
      <c r="BK2137" s="12" t="str">
        <f t="shared" si="1171"/>
        <v>Опер.касса №4440/034</v>
      </c>
      <c r="BL2137" t="e">
        <f>LEFT(#REF!,2)</f>
        <v>#REF!</v>
      </c>
      <c r="BM2137" s="12" t="str">
        <f t="shared" si="1177"/>
        <v>4440/034</v>
      </c>
      <c r="BO2137" t="str">
        <f>IF(ISERROR(VLOOKUP($B2137,'РЕОРГ 01.08.2010'!A:B,2,FALSE)),"",VLOOKUP($B2137,'РЕОРГ 01.08.2010'!A:B,2,FALSE))</f>
        <v/>
      </c>
      <c r="BP2137" s="12" t="str">
        <f t="shared" si="1172"/>
        <v>Опер.касса №7507/097</v>
      </c>
      <c r="BQ2137" t="e">
        <f>LEFT(#REF!,2)</f>
        <v>#REF!</v>
      </c>
      <c r="BR2137" s="12" t="str">
        <f t="shared" si="1178"/>
        <v>7507/097</v>
      </c>
    </row>
    <row r="2138" spans="1:70" ht="12.75" customHeight="1">
      <c r="A2138" t="str">
        <f t="shared" si="1173"/>
        <v>7507/098</v>
      </c>
      <c r="B2138" s="133">
        <v>2393</v>
      </c>
      <c r="C2138" s="1" t="s">
        <v>10493</v>
      </c>
      <c r="D2138" s="32" t="s">
        <v>1931</v>
      </c>
      <c r="E2138" s="1" t="s">
        <v>1499</v>
      </c>
      <c r="F2138" s="1" t="s">
        <v>9306</v>
      </c>
      <c r="G2138" s="1" t="s">
        <v>1500</v>
      </c>
      <c r="H2138" s="1" t="s">
        <v>1501</v>
      </c>
      <c r="I2138" s="1" t="s">
        <v>1502</v>
      </c>
      <c r="J2138" s="1"/>
      <c r="K2138" s="1">
        <v>0.5</v>
      </c>
      <c r="L2138" s="32" t="s">
        <v>4049</v>
      </c>
      <c r="M2138" s="8" t="s">
        <v>11991</v>
      </c>
      <c r="N2138" s="2" t="s">
        <v>12797</v>
      </c>
      <c r="O2138" s="173"/>
      <c r="P2138" s="168">
        <f t="shared" si="1203"/>
        <v>2135</v>
      </c>
      <c r="Q2138" s="138">
        <f t="shared" si="1197"/>
        <v>12</v>
      </c>
      <c r="R2138" s="138">
        <f t="shared" si="1198"/>
        <v>24</v>
      </c>
      <c r="S2138" s="138" t="e">
        <f t="shared" si="1199"/>
        <v>#VALUE!</v>
      </c>
      <c r="T2138" s="138" t="e">
        <f t="shared" si="1200"/>
        <v>#VALUE!</v>
      </c>
      <c r="U2138" s="138" t="e">
        <f t="shared" si="1201"/>
        <v>#VALUE!</v>
      </c>
      <c r="V2138" s="138" t="e">
        <f t="shared" si="1202"/>
        <v>#VALUE!</v>
      </c>
      <c r="W2138" s="158" t="str">
        <f t="shared" si="1179"/>
        <v>09:30 12:30</v>
      </c>
      <c r="X2138" s="159" t="e">
        <f>HLOOKUP(SEARCH("2",$M2138)-1,$Q$3:$V2138,$P2138+1,FALSE)</f>
        <v>#VALUE!</v>
      </c>
      <c r="Y2138" s="160" t="e">
        <f t="shared" si="1180"/>
        <v>#VALUE!</v>
      </c>
      <c r="Z2138" s="161" t="e">
        <f t="shared" si="1181"/>
        <v>#VALUE!</v>
      </c>
      <c r="AA2138" s="158" t="str">
        <f t="shared" si="1182"/>
        <v>выходной</v>
      </c>
      <c r="AB2138" s="159">
        <f>HLOOKUP(SEARCH("3",$M2138)-1,$Q$3:$V2138,$P2138+1,FALSE)</f>
        <v>12</v>
      </c>
      <c r="AC2138" s="160" t="str">
        <f t="shared" si="1183"/>
        <v>09:30 12:30|09:30 12:30</v>
      </c>
      <c r="AD2138" s="161" t="str">
        <f t="shared" si="1184"/>
        <v>09:30 12:30</v>
      </c>
      <c r="AE2138" s="158" t="str">
        <f t="shared" si="1185"/>
        <v>09:30 12:30</v>
      </c>
      <c r="AF2138" s="159" t="e">
        <f>HLOOKUP(SEARCH("4",$M2138)-1,$Q$3:$V2138,$P2138+1,FALSE)</f>
        <v>#VALUE!</v>
      </c>
      <c r="AG2138" s="161" t="e">
        <f t="shared" si="1186"/>
        <v>#VALUE!</v>
      </c>
      <c r="AH2138" s="161" t="e">
        <f t="shared" si="1187"/>
        <v>#VALUE!</v>
      </c>
      <c r="AI2138" s="158" t="str">
        <f t="shared" si="1188"/>
        <v>выходной</v>
      </c>
      <c r="AJ2138" s="159">
        <f>HLOOKUP(SEARCH("5",$M2138)-1,$Q$3:$V2138,$P2138+1,FALSE)</f>
        <v>24</v>
      </c>
      <c r="AK2138" s="161" t="str">
        <f t="shared" si="1189"/>
        <v>09:30 12:30</v>
      </c>
      <c r="AL2138" s="161" t="e">
        <f t="shared" si="1190"/>
        <v>#VALUE!</v>
      </c>
      <c r="AM2138" s="158" t="str">
        <f t="shared" si="1191"/>
        <v>09:30 12:30</v>
      </c>
      <c r="AN2138" s="159" t="e">
        <f>HLOOKUP(SEARCH("6",$M2138)-1,$Q$3:$V2138,$P2138+1,FALSE)</f>
        <v>#VALUE!</v>
      </c>
      <c r="AO2138" s="161" t="e">
        <f t="shared" si="1192"/>
        <v>#VALUE!</v>
      </c>
      <c r="AP2138" s="161" t="e">
        <f t="shared" si="1193"/>
        <v>#VALUE!</v>
      </c>
      <c r="AQ2138" s="162" t="str">
        <f t="shared" si="1194"/>
        <v>выходной</v>
      </c>
      <c r="AR2138" s="163" t="e">
        <f>HLOOKUP(SEARCH("7",$M2138)-1,$Q$3:$V2138,$P2138+1,FALSE)</f>
        <v>#VALUE!</v>
      </c>
      <c r="AS2138" s="164" t="str">
        <f t="shared" si="1195"/>
        <v>выходной</v>
      </c>
      <c r="AT2138" s="142"/>
      <c r="AU2138" s="11" t="str">
        <f>IF(ISERROR(VLOOKUP(B2138,'РЕОРГ 2008'!$A:$B,2,FALSE)),"",VLOOKUP(B2138,'РЕОРГ 2008'!$A:$B,2,FALSE))</f>
        <v/>
      </c>
      <c r="AV2138" s="12" t="str">
        <f t="shared" si="1196"/>
        <v>Опер.касса №4440/035</v>
      </c>
      <c r="AW2138" s="31" t="e">
        <f>LEFT(#REF!,2)</f>
        <v>#REF!</v>
      </c>
      <c r="AX2138" s="12" t="str">
        <f t="shared" si="1174"/>
        <v>4440/035</v>
      </c>
      <c r="AZ2138" t="str">
        <f>IF(ISERROR(VLOOKUP(B2138,'РЕОРГ 01.08.2009'!$A:$B,2,FALSE)),"",VLOOKUP(B2138,'РЕОРГ 01.08.2009'!$A:$B,2,FALSE))</f>
        <v/>
      </c>
      <c r="BA2138" s="12" t="str">
        <f t="shared" si="1169"/>
        <v>Опер.касса №4440/035</v>
      </c>
      <c r="BB2138" t="e">
        <f>LEFT(#REF!,2)</f>
        <v>#REF!</v>
      </c>
      <c r="BC2138" s="12" t="str">
        <f t="shared" si="1175"/>
        <v>4440/035</v>
      </c>
      <c r="BE2138" t="str">
        <f>IF(ISERROR(VLOOKUP(B2138,'РЕОРГ 01.10.2009'!A:C,3,FALSE)),"",VLOOKUP(B2138,'РЕОРГ 01.10.2009'!A:C,3,FALSE))</f>
        <v/>
      </c>
      <c r="BF2138" s="12" t="str">
        <f t="shared" si="1170"/>
        <v>Опер.касса №4440/035</v>
      </c>
      <c r="BG2138" t="e">
        <f>LEFT(#REF!,2)</f>
        <v>#REF!</v>
      </c>
      <c r="BH2138" s="12" t="str">
        <f t="shared" si="1176"/>
        <v>4440/035</v>
      </c>
      <c r="BJ2138" t="str">
        <f>IF(ISERROR(VLOOKUP($B2138,'РЕОРГ 01.05.2010'!A:B,2,FALSE)),"",VLOOKUP($B2138,'РЕОРГ 01.05.2010'!A:B,2,FALSE))</f>
        <v>Опер.касса №4440/035</v>
      </c>
      <c r="BK2138" s="12" t="str">
        <f t="shared" si="1171"/>
        <v>Опер.касса №4440/035</v>
      </c>
      <c r="BL2138" t="e">
        <f>LEFT(#REF!,2)</f>
        <v>#REF!</v>
      </c>
      <c r="BM2138" s="12" t="str">
        <f t="shared" si="1177"/>
        <v>4440/035</v>
      </c>
      <c r="BO2138" t="str">
        <f>IF(ISERROR(VLOOKUP($B2138,'РЕОРГ 01.08.2010'!A:B,2,FALSE)),"",VLOOKUP($B2138,'РЕОРГ 01.08.2010'!A:B,2,FALSE))</f>
        <v/>
      </c>
      <c r="BP2138" s="12" t="str">
        <f t="shared" si="1172"/>
        <v>Опер.касса №7507/098</v>
      </c>
      <c r="BQ2138" t="e">
        <f>LEFT(#REF!,2)</f>
        <v>#REF!</v>
      </c>
      <c r="BR2138" s="12" t="str">
        <f t="shared" si="1178"/>
        <v>7507/098</v>
      </c>
    </row>
    <row r="2139" spans="1:70" ht="12.75" customHeight="1">
      <c r="A2139" t="str">
        <f t="shared" si="1173"/>
        <v>7507/099</v>
      </c>
      <c r="B2139" s="133">
        <v>2394</v>
      </c>
      <c r="C2139" s="1" t="s">
        <v>9658</v>
      </c>
      <c r="D2139" s="32" t="s">
        <v>7017</v>
      </c>
      <c r="E2139" s="1" t="s">
        <v>1503</v>
      </c>
      <c r="F2139" s="1" t="s">
        <v>9306</v>
      </c>
      <c r="G2139" s="1" t="s">
        <v>1504</v>
      </c>
      <c r="H2139" s="1" t="s">
        <v>1505</v>
      </c>
      <c r="I2139" s="1" t="s">
        <v>1506</v>
      </c>
      <c r="J2139" s="1"/>
      <c r="K2139" s="1">
        <v>12.75</v>
      </c>
      <c r="L2139" s="32" t="s">
        <v>4049</v>
      </c>
      <c r="M2139" s="8" t="s">
        <v>11773</v>
      </c>
      <c r="N2139" s="2" t="s">
        <v>12803</v>
      </c>
      <c r="O2139" s="173"/>
      <c r="P2139" s="168">
        <f t="shared" si="1203"/>
        <v>2136</v>
      </c>
      <c r="Q2139" s="138">
        <f t="shared" si="1197"/>
        <v>12</v>
      </c>
      <c r="R2139" s="138">
        <f t="shared" si="1198"/>
        <v>24</v>
      </c>
      <c r="S2139" s="138">
        <f t="shared" si="1199"/>
        <v>36</v>
      </c>
      <c r="T2139" s="138">
        <f t="shared" si="1200"/>
        <v>48</v>
      </c>
      <c r="U2139" s="138">
        <f t="shared" si="1201"/>
        <v>60</v>
      </c>
      <c r="V2139" s="138" t="e">
        <f t="shared" si="1202"/>
        <v>#VALUE!</v>
      </c>
      <c r="W2139" s="158" t="str">
        <f t="shared" si="1179"/>
        <v>08:00 16:00</v>
      </c>
      <c r="X2139" s="159">
        <f>HLOOKUP(SEARCH("2",$M2139)-1,$Q$3:$V2139,$P2139+1,FALSE)</f>
        <v>12</v>
      </c>
      <c r="Y2139" s="160" t="str">
        <f t="shared" si="1180"/>
        <v>08:00 16:00|08:00 16:00|09:00 16:00|08:00 16:00|08:00 13:00</v>
      </c>
      <c r="Z2139" s="161" t="str">
        <f t="shared" si="1181"/>
        <v>08:00 16:00</v>
      </c>
      <c r="AA2139" s="158" t="str">
        <f t="shared" si="1182"/>
        <v>08:00 16:00</v>
      </c>
      <c r="AB2139" s="159">
        <f>HLOOKUP(SEARCH("3",$M2139)-1,$Q$3:$V2139,$P2139+1,FALSE)</f>
        <v>24</v>
      </c>
      <c r="AC2139" s="160" t="str">
        <f t="shared" si="1183"/>
        <v>08:00 16:00|09:00 16:00|08:00 16:00|08:00 13:00</v>
      </c>
      <c r="AD2139" s="161" t="str">
        <f t="shared" si="1184"/>
        <v>08:00 16:00</v>
      </c>
      <c r="AE2139" s="158" t="str">
        <f t="shared" si="1185"/>
        <v>08:00 16:00</v>
      </c>
      <c r="AF2139" s="159">
        <f>HLOOKUP(SEARCH("4",$M2139)-1,$Q$3:$V2139,$P2139+1,FALSE)</f>
        <v>36</v>
      </c>
      <c r="AG2139" s="161" t="str">
        <f t="shared" si="1186"/>
        <v>09:00 16:00|08:00 16:00|08:00 13:00</v>
      </c>
      <c r="AH2139" s="161" t="str">
        <f t="shared" si="1187"/>
        <v>09:00 16:00</v>
      </c>
      <c r="AI2139" s="158" t="str">
        <f t="shared" si="1188"/>
        <v>09:00 16:00</v>
      </c>
      <c r="AJ2139" s="159">
        <f>HLOOKUP(SEARCH("5",$M2139)-1,$Q$3:$V2139,$P2139+1,FALSE)</f>
        <v>48</v>
      </c>
      <c r="AK2139" s="161" t="str">
        <f t="shared" si="1189"/>
        <v>08:00 16:00|08:00 13:00</v>
      </c>
      <c r="AL2139" s="161" t="str">
        <f t="shared" si="1190"/>
        <v>08:00 16:00</v>
      </c>
      <c r="AM2139" s="158" t="str">
        <f t="shared" si="1191"/>
        <v>08:00 16:00</v>
      </c>
      <c r="AN2139" s="159">
        <f>HLOOKUP(SEARCH("6",$M2139)-1,$Q$3:$V2139,$P2139+1,FALSE)</f>
        <v>60</v>
      </c>
      <c r="AO2139" s="161" t="str">
        <f t="shared" si="1192"/>
        <v>08:00 13:00</v>
      </c>
      <c r="AP2139" s="161" t="e">
        <f t="shared" si="1193"/>
        <v>#VALUE!</v>
      </c>
      <c r="AQ2139" s="162" t="str">
        <f t="shared" si="1194"/>
        <v>08:00 13:00</v>
      </c>
      <c r="AR2139" s="163" t="e">
        <f>HLOOKUP(SEARCH("7",$M2139)-1,$Q$3:$V2139,$P2139+1,FALSE)</f>
        <v>#VALUE!</v>
      </c>
      <c r="AS2139" s="164" t="str">
        <f t="shared" si="1195"/>
        <v>выходной</v>
      </c>
      <c r="AT2139" s="142"/>
      <c r="AU2139" s="11" t="str">
        <f>IF(ISERROR(VLOOKUP(B2139,'РЕОРГ 2008'!$A:$B,2,FALSE)),"",VLOOKUP(B2139,'РЕОРГ 2008'!$A:$B,2,FALSE))</f>
        <v/>
      </c>
      <c r="AV2139" s="12" t="str">
        <f t="shared" si="1196"/>
        <v>Доп.офис №4440/036</v>
      </c>
      <c r="AW2139" s="31" t="e">
        <f>LEFT(#REF!,2)</f>
        <v>#REF!</v>
      </c>
      <c r="AX2139" s="12" t="str">
        <f t="shared" si="1174"/>
        <v>4440/036</v>
      </c>
      <c r="AZ2139" t="str">
        <f>IF(ISERROR(VLOOKUP(B2139,'РЕОРГ 01.08.2009'!$A:$B,2,FALSE)),"",VLOOKUP(B2139,'РЕОРГ 01.08.2009'!$A:$B,2,FALSE))</f>
        <v/>
      </c>
      <c r="BA2139" s="12" t="str">
        <f t="shared" si="1169"/>
        <v>Доп.офис №4440/036</v>
      </c>
      <c r="BB2139" t="e">
        <f>LEFT(#REF!,2)</f>
        <v>#REF!</v>
      </c>
      <c r="BC2139" s="12" t="str">
        <f t="shared" si="1175"/>
        <v>4440/036</v>
      </c>
      <c r="BE2139" t="str">
        <f>IF(ISERROR(VLOOKUP(B2139,'РЕОРГ 01.10.2009'!A:C,3,FALSE)),"",VLOOKUP(B2139,'РЕОРГ 01.10.2009'!A:C,3,FALSE))</f>
        <v/>
      </c>
      <c r="BF2139" s="12" t="str">
        <f t="shared" si="1170"/>
        <v>Доп.офис №4440/036</v>
      </c>
      <c r="BG2139" t="e">
        <f>LEFT(#REF!,2)</f>
        <v>#REF!</v>
      </c>
      <c r="BH2139" s="12" t="str">
        <f t="shared" si="1176"/>
        <v>4440/036</v>
      </c>
      <c r="BJ2139" t="str">
        <f>IF(ISERROR(VLOOKUP($B2139,'РЕОРГ 01.05.2010'!A:B,2,FALSE)),"",VLOOKUP($B2139,'РЕОРГ 01.05.2010'!A:B,2,FALSE))</f>
        <v>Доп.офис №4440/036</v>
      </c>
      <c r="BK2139" s="12" t="str">
        <f t="shared" si="1171"/>
        <v>Доп.офис №4440/036</v>
      </c>
      <c r="BL2139" t="e">
        <f>LEFT(#REF!,2)</f>
        <v>#REF!</v>
      </c>
      <c r="BM2139" s="12" t="str">
        <f t="shared" si="1177"/>
        <v>4440/036</v>
      </c>
      <c r="BO2139" t="str">
        <f>IF(ISERROR(VLOOKUP($B2139,'РЕОРГ 01.08.2010'!A:B,2,FALSE)),"",VLOOKUP($B2139,'РЕОРГ 01.08.2010'!A:B,2,FALSE))</f>
        <v/>
      </c>
      <c r="BP2139" s="12" t="str">
        <f t="shared" si="1172"/>
        <v>Доп.офис №7507/099</v>
      </c>
      <c r="BQ2139" t="e">
        <f>LEFT(#REF!,2)</f>
        <v>#REF!</v>
      </c>
      <c r="BR2139" s="12" t="str">
        <f t="shared" si="1178"/>
        <v>7507/099</v>
      </c>
    </row>
    <row r="2140" spans="1:70" ht="12.75" customHeight="1">
      <c r="A2140" t="str">
        <f t="shared" si="1173"/>
        <v>8102</v>
      </c>
      <c r="B2140" s="133">
        <v>2498</v>
      </c>
      <c r="C2140" s="1" t="s">
        <v>7875</v>
      </c>
      <c r="D2140" s="32" t="s">
        <v>4491</v>
      </c>
      <c r="E2140" s="1" t="s">
        <v>7876</v>
      </c>
      <c r="F2140" s="1" t="s">
        <v>9306</v>
      </c>
      <c r="G2140" s="1" t="s">
        <v>7877</v>
      </c>
      <c r="H2140" s="1" t="s">
        <v>7878</v>
      </c>
      <c r="I2140" s="1" t="s">
        <v>1814</v>
      </c>
      <c r="J2140" s="1" t="s">
        <v>13035</v>
      </c>
      <c r="K2140" s="1">
        <v>81.75</v>
      </c>
      <c r="L2140" s="32" t="s">
        <v>4050</v>
      </c>
      <c r="M2140" s="8" t="s">
        <v>11771</v>
      </c>
      <c r="N2140" s="2" t="s">
        <v>11787</v>
      </c>
      <c r="O2140" s="173"/>
      <c r="P2140" s="168">
        <f t="shared" si="1203"/>
        <v>2137</v>
      </c>
      <c r="Q2140" s="138">
        <f t="shared" si="1197"/>
        <v>12</v>
      </c>
      <c r="R2140" s="138">
        <f t="shared" si="1198"/>
        <v>24</v>
      </c>
      <c r="S2140" s="138">
        <f t="shared" si="1199"/>
        <v>36</v>
      </c>
      <c r="T2140" s="138">
        <f t="shared" si="1200"/>
        <v>48</v>
      </c>
      <c r="U2140" s="138" t="e">
        <f t="shared" si="1201"/>
        <v>#VALUE!</v>
      </c>
      <c r="V2140" s="138" t="e">
        <f t="shared" si="1202"/>
        <v>#VALUE!</v>
      </c>
      <c r="W2140" s="158" t="str">
        <f t="shared" si="1179"/>
        <v>09:00 16:00</v>
      </c>
      <c r="X2140" s="159">
        <f>HLOOKUP(SEARCH("2",$M2140)-1,$Q$3:$V2140,$P2140+1,FALSE)</f>
        <v>12</v>
      </c>
      <c r="Y2140" s="160" t="str">
        <f t="shared" si="1180"/>
        <v>09:00 16:00|09:00 16:00|09:00 16:00|09:00 16:00</v>
      </c>
      <c r="Z2140" s="161" t="str">
        <f t="shared" si="1181"/>
        <v>09:00 16:00</v>
      </c>
      <c r="AA2140" s="158" t="str">
        <f t="shared" si="1182"/>
        <v>09:00 16:00</v>
      </c>
      <c r="AB2140" s="159">
        <f>HLOOKUP(SEARCH("3",$M2140)-1,$Q$3:$V2140,$P2140+1,FALSE)</f>
        <v>24</v>
      </c>
      <c r="AC2140" s="160" t="str">
        <f t="shared" si="1183"/>
        <v>09:00 16:00|09:00 16:00|09:00 16:00</v>
      </c>
      <c r="AD2140" s="161" t="str">
        <f t="shared" si="1184"/>
        <v>09:00 16:00</v>
      </c>
      <c r="AE2140" s="158" t="str">
        <f t="shared" si="1185"/>
        <v>09:00 16:00</v>
      </c>
      <c r="AF2140" s="159">
        <f>HLOOKUP(SEARCH("4",$M2140)-1,$Q$3:$V2140,$P2140+1,FALSE)</f>
        <v>36</v>
      </c>
      <c r="AG2140" s="161" t="str">
        <f t="shared" si="1186"/>
        <v>09:00 16:00|09:00 16:00</v>
      </c>
      <c r="AH2140" s="161" t="str">
        <f t="shared" si="1187"/>
        <v>09:00 16:00</v>
      </c>
      <c r="AI2140" s="158" t="str">
        <f t="shared" si="1188"/>
        <v>09:00 16:00</v>
      </c>
      <c r="AJ2140" s="159">
        <f>HLOOKUP(SEARCH("5",$M2140)-1,$Q$3:$V2140,$P2140+1,FALSE)</f>
        <v>48</v>
      </c>
      <c r="AK2140" s="161" t="str">
        <f t="shared" si="1189"/>
        <v>09:00 16:00</v>
      </c>
      <c r="AL2140" s="161" t="e">
        <f t="shared" si="1190"/>
        <v>#VALUE!</v>
      </c>
      <c r="AM2140" s="158" t="str">
        <f t="shared" si="1191"/>
        <v>09:00 16:00</v>
      </c>
      <c r="AN2140" s="159" t="e">
        <f>HLOOKUP(SEARCH("6",$M2140)-1,$Q$3:$V2140,$P2140+1,FALSE)</f>
        <v>#VALUE!</v>
      </c>
      <c r="AO2140" s="161" t="e">
        <f t="shared" si="1192"/>
        <v>#VALUE!</v>
      </c>
      <c r="AP2140" s="161" t="e">
        <f t="shared" si="1193"/>
        <v>#VALUE!</v>
      </c>
      <c r="AQ2140" s="162" t="str">
        <f t="shared" si="1194"/>
        <v>выходной</v>
      </c>
      <c r="AR2140" s="163" t="e">
        <f>HLOOKUP(SEARCH("7",$M2140)-1,$Q$3:$V2140,$P2140+1,FALSE)</f>
        <v>#VALUE!</v>
      </c>
      <c r="AS2140" s="164" t="str">
        <f t="shared" si="1195"/>
        <v>выходной</v>
      </c>
      <c r="AT2140" s="142"/>
      <c r="AU2140" s="11" t="str">
        <f>IF(ISERROR(VLOOKUP(B2140,'РЕОРГ 2008'!$A:$B,2,FALSE)),"",VLOOKUP(B2140,'РЕОРГ 2008'!$A:$B,2,FALSE))</f>
        <v/>
      </c>
      <c r="AV2140" s="12" t="str">
        <f t="shared" si="1196"/>
        <v>Новочебоксарское отделение №8102</v>
      </c>
      <c r="AW2140" s="31" t="e">
        <f>LEFT(#REF!,2)</f>
        <v>#REF!</v>
      </c>
      <c r="AX2140" s="12" t="str">
        <f t="shared" si="1174"/>
        <v>8102</v>
      </c>
      <c r="AZ2140" t="str">
        <f>IF(ISERROR(VLOOKUP(B2140,'РЕОРГ 01.08.2009'!$A:$B,2,FALSE)),"",VLOOKUP(B2140,'РЕОРГ 01.08.2009'!$A:$B,2,FALSE))</f>
        <v/>
      </c>
      <c r="BA2140" s="12" t="str">
        <f t="shared" si="1169"/>
        <v>Новочебоксарское отделение №8102</v>
      </c>
      <c r="BB2140" t="e">
        <f>LEFT(#REF!,2)</f>
        <v>#REF!</v>
      </c>
      <c r="BC2140" s="12" t="str">
        <f t="shared" si="1175"/>
        <v>8102</v>
      </c>
      <c r="BE2140" t="str">
        <f>IF(ISERROR(VLOOKUP(B2140,'РЕОРГ 01.10.2009'!A:C,3,FALSE)),"",VLOOKUP(B2140,'РЕОРГ 01.10.2009'!A:C,3,FALSE))</f>
        <v/>
      </c>
      <c r="BF2140" s="12" t="str">
        <f t="shared" si="1170"/>
        <v>Новочебоксарское отделение №8102</v>
      </c>
      <c r="BG2140" t="e">
        <f>LEFT(#REF!,2)</f>
        <v>#REF!</v>
      </c>
      <c r="BH2140" s="12" t="str">
        <f t="shared" si="1176"/>
        <v>8102</v>
      </c>
      <c r="BJ2140" t="str">
        <f>IF(ISERROR(VLOOKUP($B2140,'РЕОРГ 01.05.2010'!A:B,2,FALSE)),"",VLOOKUP($B2140,'РЕОРГ 01.05.2010'!A:B,2,FALSE))</f>
        <v/>
      </c>
      <c r="BK2140" s="12" t="str">
        <f t="shared" si="1171"/>
        <v>Новочебоксарское отделение №8102</v>
      </c>
      <c r="BL2140" t="e">
        <f>LEFT(#REF!,2)</f>
        <v>#REF!</v>
      </c>
      <c r="BM2140" s="12" t="str">
        <f t="shared" si="1177"/>
        <v>8102</v>
      </c>
      <c r="BO2140" t="str">
        <f>IF(ISERROR(VLOOKUP($B2140,'РЕОРГ 01.08.2010'!A:B,2,FALSE)),"",VLOOKUP($B2140,'РЕОРГ 01.08.2010'!A:B,2,FALSE))</f>
        <v/>
      </c>
      <c r="BP2140" s="12" t="str">
        <f t="shared" si="1172"/>
        <v>Новочебоксарское отделение №8102</v>
      </c>
      <c r="BQ2140" t="e">
        <f>LEFT(#REF!,2)</f>
        <v>#REF!</v>
      </c>
      <c r="BR2140" s="12" t="str">
        <f t="shared" si="1178"/>
        <v>8102</v>
      </c>
    </row>
    <row r="2141" spans="1:70" ht="12.75" customHeight="1">
      <c r="A2141" t="str">
        <f t="shared" si="1173"/>
        <v>8102/011</v>
      </c>
      <c r="B2141" s="133">
        <v>2499</v>
      </c>
      <c r="C2141" s="1" t="s">
        <v>7879</v>
      </c>
      <c r="D2141" s="32" t="s">
        <v>1926</v>
      </c>
      <c r="E2141" s="1" t="s">
        <v>7880</v>
      </c>
      <c r="F2141" s="1" t="s">
        <v>9306</v>
      </c>
      <c r="G2141" s="1" t="s">
        <v>9181</v>
      </c>
      <c r="H2141" s="1" t="s">
        <v>7881</v>
      </c>
      <c r="I2141" s="1" t="s">
        <v>12869</v>
      </c>
      <c r="J2141" s="1"/>
      <c r="K2141" s="1">
        <v>8.25</v>
      </c>
      <c r="L2141" s="32" t="s">
        <v>4050</v>
      </c>
      <c r="M2141" s="8" t="s">
        <v>11773</v>
      </c>
      <c r="N2141" s="2" t="s">
        <v>12809</v>
      </c>
      <c r="O2141" s="173"/>
      <c r="P2141" s="168">
        <f t="shared" si="1203"/>
        <v>2138</v>
      </c>
      <c r="Q2141" s="138">
        <f t="shared" si="1197"/>
        <v>12</v>
      </c>
      <c r="R2141" s="138">
        <f t="shared" si="1198"/>
        <v>24</v>
      </c>
      <c r="S2141" s="138">
        <f t="shared" si="1199"/>
        <v>36</v>
      </c>
      <c r="T2141" s="138">
        <f t="shared" si="1200"/>
        <v>48</v>
      </c>
      <c r="U2141" s="138">
        <f t="shared" si="1201"/>
        <v>60</v>
      </c>
      <c r="V2141" s="138" t="e">
        <f t="shared" si="1202"/>
        <v>#VALUE!</v>
      </c>
      <c r="W2141" s="158" t="str">
        <f t="shared" si="1179"/>
        <v>08:00 19:00</v>
      </c>
      <c r="X2141" s="159">
        <f>HLOOKUP(SEARCH("2",$M2141)-1,$Q$3:$V2141,$P2141+1,FALSE)</f>
        <v>12</v>
      </c>
      <c r="Y2141" s="160" t="str">
        <f t="shared" si="1180"/>
        <v>08:00 19:00|09:00 19:00|08:00 19:00|08:00 19:00|08:00 18:00(13:30 14:00)</v>
      </c>
      <c r="Z2141" s="161" t="str">
        <f t="shared" si="1181"/>
        <v>08:00 19:00</v>
      </c>
      <c r="AA2141" s="158" t="str">
        <f t="shared" si="1182"/>
        <v>08:00 19:00</v>
      </c>
      <c r="AB2141" s="159">
        <f>HLOOKUP(SEARCH("3",$M2141)-1,$Q$3:$V2141,$P2141+1,FALSE)</f>
        <v>24</v>
      </c>
      <c r="AC2141" s="160" t="str">
        <f t="shared" si="1183"/>
        <v>09:00 19:00|08:00 19:00|08:00 19:00|08:00 18:00(13:30 14:00)</v>
      </c>
      <c r="AD2141" s="161" t="str">
        <f t="shared" si="1184"/>
        <v>09:00 19:00</v>
      </c>
      <c r="AE2141" s="158" t="str">
        <f t="shared" si="1185"/>
        <v>09:00 19:00</v>
      </c>
      <c r="AF2141" s="159">
        <f>HLOOKUP(SEARCH("4",$M2141)-1,$Q$3:$V2141,$P2141+1,FALSE)</f>
        <v>36</v>
      </c>
      <c r="AG2141" s="161" t="str">
        <f t="shared" si="1186"/>
        <v>08:00 19:00|08:00 19:00|08:00 18:00(13:30 14:00)</v>
      </c>
      <c r="AH2141" s="161" t="str">
        <f t="shared" si="1187"/>
        <v>08:00 19:00</v>
      </c>
      <c r="AI2141" s="158" t="str">
        <f t="shared" si="1188"/>
        <v>08:00 19:00</v>
      </c>
      <c r="AJ2141" s="159">
        <f>HLOOKUP(SEARCH("5",$M2141)-1,$Q$3:$V2141,$P2141+1,FALSE)</f>
        <v>48</v>
      </c>
      <c r="AK2141" s="161" t="str">
        <f t="shared" si="1189"/>
        <v>08:00 19:00|08:00 18:00(13:30 14:00)</v>
      </c>
      <c r="AL2141" s="161" t="str">
        <f t="shared" si="1190"/>
        <v>08:00 19:00</v>
      </c>
      <c r="AM2141" s="158" t="str">
        <f t="shared" si="1191"/>
        <v>08:00 19:00</v>
      </c>
      <c r="AN2141" s="159">
        <f>HLOOKUP(SEARCH("6",$M2141)-1,$Q$3:$V2141,$P2141+1,FALSE)</f>
        <v>60</v>
      </c>
      <c r="AO2141" s="161" t="str">
        <f t="shared" si="1192"/>
        <v>08:00 18:00(13:30 14:00)</v>
      </c>
      <c r="AP2141" s="161" t="e">
        <f t="shared" si="1193"/>
        <v>#VALUE!</v>
      </c>
      <c r="AQ2141" s="162" t="str">
        <f t="shared" si="1194"/>
        <v>08:00 18:00(13:30 14:00)</v>
      </c>
      <c r="AR2141" s="163" t="e">
        <f>HLOOKUP(SEARCH("7",$M2141)-1,$Q$3:$V2141,$P2141+1,FALSE)</f>
        <v>#VALUE!</v>
      </c>
      <c r="AS2141" s="164" t="str">
        <f t="shared" si="1195"/>
        <v>выходной</v>
      </c>
      <c r="AT2141" s="142"/>
      <c r="AU2141" s="11" t="str">
        <f>IF(ISERROR(VLOOKUP(B2141,'РЕОРГ 2008'!$A:$B,2,FALSE)),"",VLOOKUP(B2141,'РЕОРГ 2008'!$A:$B,2,FALSE))</f>
        <v/>
      </c>
      <c r="AV2141" s="12" t="str">
        <f t="shared" si="1196"/>
        <v>Доп.офис №8102/011</v>
      </c>
      <c r="AW2141" s="31" t="e">
        <f>LEFT(#REF!,2)</f>
        <v>#REF!</v>
      </c>
      <c r="AX2141" s="12" t="str">
        <f t="shared" si="1174"/>
        <v>8102/011</v>
      </c>
      <c r="AZ2141" t="str">
        <f>IF(ISERROR(VLOOKUP(B2141,'РЕОРГ 01.08.2009'!$A:$B,2,FALSE)),"",VLOOKUP(B2141,'РЕОРГ 01.08.2009'!$A:$B,2,FALSE))</f>
        <v/>
      </c>
      <c r="BA2141" s="12" t="str">
        <f t="shared" si="1169"/>
        <v>Доп.офис №8102/011</v>
      </c>
      <c r="BB2141" t="e">
        <f>LEFT(#REF!,2)</f>
        <v>#REF!</v>
      </c>
      <c r="BC2141" s="12" t="str">
        <f t="shared" si="1175"/>
        <v>8102/011</v>
      </c>
      <c r="BE2141" t="str">
        <f>IF(ISERROR(VLOOKUP(B2141,'РЕОРГ 01.10.2009'!A:C,3,FALSE)),"",VLOOKUP(B2141,'РЕОРГ 01.10.2009'!A:C,3,FALSE))</f>
        <v/>
      </c>
      <c r="BF2141" s="12" t="str">
        <f t="shared" si="1170"/>
        <v>Доп.офис №8102/011</v>
      </c>
      <c r="BG2141" t="e">
        <f>LEFT(#REF!,2)</f>
        <v>#REF!</v>
      </c>
      <c r="BH2141" s="12" t="str">
        <f t="shared" si="1176"/>
        <v>8102/011</v>
      </c>
      <c r="BJ2141" t="str">
        <f>IF(ISERROR(VLOOKUP($B2141,'РЕОРГ 01.05.2010'!A:B,2,FALSE)),"",VLOOKUP($B2141,'РЕОРГ 01.05.2010'!A:B,2,FALSE))</f>
        <v/>
      </c>
      <c r="BK2141" s="12" t="str">
        <f t="shared" si="1171"/>
        <v>Доп.офис №8102/011</v>
      </c>
      <c r="BL2141" t="e">
        <f>LEFT(#REF!,2)</f>
        <v>#REF!</v>
      </c>
      <c r="BM2141" s="12" t="str">
        <f t="shared" si="1177"/>
        <v>8102/011</v>
      </c>
      <c r="BO2141" t="str">
        <f>IF(ISERROR(VLOOKUP($B2141,'РЕОРГ 01.08.2010'!A:B,2,FALSE)),"",VLOOKUP($B2141,'РЕОРГ 01.08.2010'!A:B,2,FALSE))</f>
        <v/>
      </c>
      <c r="BP2141" s="12" t="str">
        <f t="shared" si="1172"/>
        <v>Доп.офис №8102/011</v>
      </c>
      <c r="BQ2141" t="e">
        <f>LEFT(#REF!,2)</f>
        <v>#REF!</v>
      </c>
      <c r="BR2141" s="12" t="str">
        <f t="shared" si="1178"/>
        <v>8102/011</v>
      </c>
    </row>
    <row r="2142" spans="1:70" ht="12.75" customHeight="1">
      <c r="A2142" t="str">
        <f t="shared" si="1173"/>
        <v>8102/012</v>
      </c>
      <c r="B2142" s="133">
        <v>2500</v>
      </c>
      <c r="C2142" s="1" t="s">
        <v>7882</v>
      </c>
      <c r="D2142" s="32" t="s">
        <v>1926</v>
      </c>
      <c r="E2142" s="1" t="s">
        <v>7883</v>
      </c>
      <c r="F2142" s="1" t="s">
        <v>9306</v>
      </c>
      <c r="G2142" s="1" t="s">
        <v>7884</v>
      </c>
      <c r="H2142" s="1" t="s">
        <v>7885</v>
      </c>
      <c r="I2142" s="1" t="s">
        <v>9532</v>
      </c>
      <c r="J2142" s="1"/>
      <c r="K2142" s="1">
        <v>6.5</v>
      </c>
      <c r="L2142" s="32" t="s">
        <v>4050</v>
      </c>
      <c r="M2142" s="8" t="s">
        <v>11773</v>
      </c>
      <c r="N2142" s="2" t="s">
        <v>12810</v>
      </c>
      <c r="O2142" s="173"/>
      <c r="P2142" s="168">
        <f t="shared" si="1203"/>
        <v>2139</v>
      </c>
      <c r="Q2142" s="138">
        <f t="shared" si="1197"/>
        <v>12</v>
      </c>
      <c r="R2142" s="138">
        <f t="shared" si="1198"/>
        <v>24</v>
      </c>
      <c r="S2142" s="138">
        <f t="shared" si="1199"/>
        <v>36</v>
      </c>
      <c r="T2142" s="138">
        <f t="shared" si="1200"/>
        <v>48</v>
      </c>
      <c r="U2142" s="138">
        <f t="shared" si="1201"/>
        <v>60</v>
      </c>
      <c r="V2142" s="138" t="e">
        <f t="shared" si="1202"/>
        <v>#VALUE!</v>
      </c>
      <c r="W2142" s="158" t="str">
        <f t="shared" si="1179"/>
        <v>08:00 19:00</v>
      </c>
      <c r="X2142" s="159">
        <f>HLOOKUP(SEARCH("2",$M2142)-1,$Q$3:$V2142,$P2142+1,FALSE)</f>
        <v>12</v>
      </c>
      <c r="Y2142" s="160" t="str">
        <f t="shared" si="1180"/>
        <v>09:00 19:00|08:00 19:00|08:00 19:00|08:00 19:00|08:00 18:00(13:30 14:00)</v>
      </c>
      <c r="Z2142" s="161" t="str">
        <f t="shared" si="1181"/>
        <v>09:00 19:00</v>
      </c>
      <c r="AA2142" s="158" t="str">
        <f t="shared" si="1182"/>
        <v>09:00 19:00</v>
      </c>
      <c r="AB2142" s="159">
        <f>HLOOKUP(SEARCH("3",$M2142)-1,$Q$3:$V2142,$P2142+1,FALSE)</f>
        <v>24</v>
      </c>
      <c r="AC2142" s="160" t="str">
        <f t="shared" si="1183"/>
        <v>08:00 19:00|08:00 19:00|08:00 19:00|08:00 18:00(13:30 14:00)</v>
      </c>
      <c r="AD2142" s="161" t="str">
        <f t="shared" si="1184"/>
        <v>08:00 19:00</v>
      </c>
      <c r="AE2142" s="158" t="str">
        <f t="shared" si="1185"/>
        <v>08:00 19:00</v>
      </c>
      <c r="AF2142" s="159">
        <f>HLOOKUP(SEARCH("4",$M2142)-1,$Q$3:$V2142,$P2142+1,FALSE)</f>
        <v>36</v>
      </c>
      <c r="AG2142" s="161" t="str">
        <f t="shared" si="1186"/>
        <v>08:00 19:00|08:00 19:00|08:00 18:00(13:30 14:00)</v>
      </c>
      <c r="AH2142" s="161" t="str">
        <f t="shared" si="1187"/>
        <v>08:00 19:00</v>
      </c>
      <c r="AI2142" s="158" t="str">
        <f t="shared" si="1188"/>
        <v>08:00 19:00</v>
      </c>
      <c r="AJ2142" s="159">
        <f>HLOOKUP(SEARCH("5",$M2142)-1,$Q$3:$V2142,$P2142+1,FALSE)</f>
        <v>48</v>
      </c>
      <c r="AK2142" s="161" t="str">
        <f t="shared" si="1189"/>
        <v>08:00 19:00|08:00 18:00(13:30 14:00)</v>
      </c>
      <c r="AL2142" s="161" t="str">
        <f t="shared" si="1190"/>
        <v>08:00 19:00</v>
      </c>
      <c r="AM2142" s="158" t="str">
        <f t="shared" si="1191"/>
        <v>08:00 19:00</v>
      </c>
      <c r="AN2142" s="159">
        <f>HLOOKUP(SEARCH("6",$M2142)-1,$Q$3:$V2142,$P2142+1,FALSE)</f>
        <v>60</v>
      </c>
      <c r="AO2142" s="161" t="str">
        <f t="shared" si="1192"/>
        <v>08:00 18:00(13:30 14:00)</v>
      </c>
      <c r="AP2142" s="161" t="e">
        <f t="shared" si="1193"/>
        <v>#VALUE!</v>
      </c>
      <c r="AQ2142" s="162" t="str">
        <f t="shared" si="1194"/>
        <v>08:00 18:00(13:30 14:00)</v>
      </c>
      <c r="AR2142" s="163" t="e">
        <f>HLOOKUP(SEARCH("7",$M2142)-1,$Q$3:$V2142,$P2142+1,FALSE)</f>
        <v>#VALUE!</v>
      </c>
      <c r="AS2142" s="164" t="str">
        <f t="shared" si="1195"/>
        <v>выходной</v>
      </c>
      <c r="AT2142" s="142"/>
      <c r="AU2142" s="11" t="str">
        <f>IF(ISERROR(VLOOKUP(B2142,'РЕОРГ 2008'!$A:$B,2,FALSE)),"",VLOOKUP(B2142,'РЕОРГ 2008'!$A:$B,2,FALSE))</f>
        <v/>
      </c>
      <c r="AV2142" s="12" t="str">
        <f t="shared" si="1196"/>
        <v>Доп.офис №8102/012</v>
      </c>
      <c r="AW2142" s="31" t="e">
        <f>LEFT(#REF!,2)</f>
        <v>#REF!</v>
      </c>
      <c r="AX2142" s="12" t="str">
        <f t="shared" si="1174"/>
        <v>8102/012</v>
      </c>
      <c r="AZ2142" t="str">
        <f>IF(ISERROR(VLOOKUP(B2142,'РЕОРГ 01.08.2009'!$A:$B,2,FALSE)),"",VLOOKUP(B2142,'РЕОРГ 01.08.2009'!$A:$B,2,FALSE))</f>
        <v/>
      </c>
      <c r="BA2142" s="12" t="str">
        <f t="shared" si="1169"/>
        <v>Доп.офис №8102/012</v>
      </c>
      <c r="BB2142" t="e">
        <f>LEFT(#REF!,2)</f>
        <v>#REF!</v>
      </c>
      <c r="BC2142" s="12" t="str">
        <f t="shared" si="1175"/>
        <v>8102/012</v>
      </c>
      <c r="BE2142" t="str">
        <f>IF(ISERROR(VLOOKUP(B2142,'РЕОРГ 01.10.2009'!A:C,3,FALSE)),"",VLOOKUP(B2142,'РЕОРГ 01.10.2009'!A:C,3,FALSE))</f>
        <v/>
      </c>
      <c r="BF2142" s="12" t="str">
        <f t="shared" si="1170"/>
        <v>Доп.офис №8102/012</v>
      </c>
      <c r="BG2142" t="e">
        <f>LEFT(#REF!,2)</f>
        <v>#REF!</v>
      </c>
      <c r="BH2142" s="12" t="str">
        <f t="shared" si="1176"/>
        <v>8102/012</v>
      </c>
      <c r="BJ2142" t="str">
        <f>IF(ISERROR(VLOOKUP($B2142,'РЕОРГ 01.05.2010'!A:B,2,FALSE)),"",VLOOKUP($B2142,'РЕОРГ 01.05.2010'!A:B,2,FALSE))</f>
        <v/>
      </c>
      <c r="BK2142" s="12" t="str">
        <f t="shared" si="1171"/>
        <v>Доп.офис №8102/012</v>
      </c>
      <c r="BL2142" t="e">
        <f>LEFT(#REF!,2)</f>
        <v>#REF!</v>
      </c>
      <c r="BM2142" s="12" t="str">
        <f t="shared" si="1177"/>
        <v>8102/012</v>
      </c>
      <c r="BO2142" t="str">
        <f>IF(ISERROR(VLOOKUP($B2142,'РЕОРГ 01.08.2010'!A:B,2,FALSE)),"",VLOOKUP($B2142,'РЕОРГ 01.08.2010'!A:B,2,FALSE))</f>
        <v/>
      </c>
      <c r="BP2142" s="12" t="str">
        <f t="shared" si="1172"/>
        <v>Доп.офис №8102/012</v>
      </c>
      <c r="BQ2142" t="e">
        <f>LEFT(#REF!,2)</f>
        <v>#REF!</v>
      </c>
      <c r="BR2142" s="12" t="str">
        <f t="shared" si="1178"/>
        <v>8102/012</v>
      </c>
    </row>
    <row r="2143" spans="1:70" ht="12.75" customHeight="1">
      <c r="A2143" t="str">
        <f t="shared" si="1173"/>
        <v>8102/015</v>
      </c>
      <c r="B2143" s="133">
        <v>2502</v>
      </c>
      <c r="C2143" s="1" t="s">
        <v>7887</v>
      </c>
      <c r="D2143" s="32" t="s">
        <v>1926</v>
      </c>
      <c r="E2143" s="1" t="s">
        <v>7880</v>
      </c>
      <c r="F2143" s="1" t="s">
        <v>9306</v>
      </c>
      <c r="G2143" s="1" t="s">
        <v>7888</v>
      </c>
      <c r="H2143" s="1" t="s">
        <v>11736</v>
      </c>
      <c r="I2143" s="1" t="s">
        <v>11737</v>
      </c>
      <c r="J2143" s="1"/>
      <c r="K2143" s="1">
        <v>7</v>
      </c>
      <c r="L2143" s="32" t="s">
        <v>4050</v>
      </c>
      <c r="M2143" s="8" t="s">
        <v>11773</v>
      </c>
      <c r="N2143" s="2" t="s">
        <v>12810</v>
      </c>
      <c r="O2143" s="173"/>
      <c r="P2143" s="168">
        <f t="shared" si="1203"/>
        <v>2140</v>
      </c>
      <c r="Q2143" s="138">
        <f t="shared" si="1197"/>
        <v>12</v>
      </c>
      <c r="R2143" s="138">
        <f t="shared" si="1198"/>
        <v>24</v>
      </c>
      <c r="S2143" s="138">
        <f t="shared" si="1199"/>
        <v>36</v>
      </c>
      <c r="T2143" s="138">
        <f t="shared" si="1200"/>
        <v>48</v>
      </c>
      <c r="U2143" s="138">
        <f t="shared" si="1201"/>
        <v>60</v>
      </c>
      <c r="V2143" s="138" t="e">
        <f t="shared" si="1202"/>
        <v>#VALUE!</v>
      </c>
      <c r="W2143" s="158" t="str">
        <f t="shared" si="1179"/>
        <v>08:00 19:00</v>
      </c>
      <c r="X2143" s="159">
        <f>HLOOKUP(SEARCH("2",$M2143)-1,$Q$3:$V2143,$P2143+1,FALSE)</f>
        <v>12</v>
      </c>
      <c r="Y2143" s="160" t="str">
        <f t="shared" si="1180"/>
        <v>09:00 19:00|08:00 19:00|08:00 19:00|08:00 19:00|08:00 18:00(13:30 14:00)</v>
      </c>
      <c r="Z2143" s="161" t="str">
        <f t="shared" si="1181"/>
        <v>09:00 19:00</v>
      </c>
      <c r="AA2143" s="158" t="str">
        <f t="shared" si="1182"/>
        <v>09:00 19:00</v>
      </c>
      <c r="AB2143" s="159">
        <f>HLOOKUP(SEARCH("3",$M2143)-1,$Q$3:$V2143,$P2143+1,FALSE)</f>
        <v>24</v>
      </c>
      <c r="AC2143" s="160" t="str">
        <f t="shared" si="1183"/>
        <v>08:00 19:00|08:00 19:00|08:00 19:00|08:00 18:00(13:30 14:00)</v>
      </c>
      <c r="AD2143" s="161" t="str">
        <f t="shared" si="1184"/>
        <v>08:00 19:00</v>
      </c>
      <c r="AE2143" s="158" t="str">
        <f t="shared" si="1185"/>
        <v>08:00 19:00</v>
      </c>
      <c r="AF2143" s="159">
        <f>HLOOKUP(SEARCH("4",$M2143)-1,$Q$3:$V2143,$P2143+1,FALSE)</f>
        <v>36</v>
      </c>
      <c r="AG2143" s="161" t="str">
        <f t="shared" si="1186"/>
        <v>08:00 19:00|08:00 19:00|08:00 18:00(13:30 14:00)</v>
      </c>
      <c r="AH2143" s="161" t="str">
        <f t="shared" si="1187"/>
        <v>08:00 19:00</v>
      </c>
      <c r="AI2143" s="158" t="str">
        <f t="shared" si="1188"/>
        <v>08:00 19:00</v>
      </c>
      <c r="AJ2143" s="159">
        <f>HLOOKUP(SEARCH("5",$M2143)-1,$Q$3:$V2143,$P2143+1,FALSE)</f>
        <v>48</v>
      </c>
      <c r="AK2143" s="161" t="str">
        <f t="shared" si="1189"/>
        <v>08:00 19:00|08:00 18:00(13:30 14:00)</v>
      </c>
      <c r="AL2143" s="161" t="str">
        <f t="shared" si="1190"/>
        <v>08:00 19:00</v>
      </c>
      <c r="AM2143" s="158" t="str">
        <f t="shared" si="1191"/>
        <v>08:00 19:00</v>
      </c>
      <c r="AN2143" s="159">
        <f>HLOOKUP(SEARCH("6",$M2143)-1,$Q$3:$V2143,$P2143+1,FALSE)</f>
        <v>60</v>
      </c>
      <c r="AO2143" s="161" t="str">
        <f t="shared" si="1192"/>
        <v>08:00 18:00(13:30 14:00)</v>
      </c>
      <c r="AP2143" s="161" t="e">
        <f t="shared" si="1193"/>
        <v>#VALUE!</v>
      </c>
      <c r="AQ2143" s="162" t="str">
        <f t="shared" si="1194"/>
        <v>08:00 18:00(13:30 14:00)</v>
      </c>
      <c r="AR2143" s="163" t="e">
        <f>HLOOKUP(SEARCH("7",$M2143)-1,$Q$3:$V2143,$P2143+1,FALSE)</f>
        <v>#VALUE!</v>
      </c>
      <c r="AS2143" s="164" t="str">
        <f t="shared" si="1195"/>
        <v>выходной</v>
      </c>
      <c r="AT2143" s="142"/>
      <c r="AU2143" s="11" t="str">
        <f>IF(ISERROR(VLOOKUP(B2143,'РЕОРГ 2008'!$A:$B,2,FALSE)),"",VLOOKUP(B2143,'РЕОРГ 2008'!$A:$B,2,FALSE))</f>
        <v/>
      </c>
      <c r="AV2143" s="12" t="str">
        <f t="shared" si="1196"/>
        <v>Доп.офис №8102/015</v>
      </c>
      <c r="AW2143" s="31" t="e">
        <f>LEFT(#REF!,2)</f>
        <v>#REF!</v>
      </c>
      <c r="AX2143" s="12" t="str">
        <f t="shared" si="1174"/>
        <v>8102/015</v>
      </c>
      <c r="AZ2143" t="str">
        <f>IF(ISERROR(VLOOKUP(B2143,'РЕОРГ 01.08.2009'!$A:$B,2,FALSE)),"",VLOOKUP(B2143,'РЕОРГ 01.08.2009'!$A:$B,2,FALSE))</f>
        <v/>
      </c>
      <c r="BA2143" s="12" t="str">
        <f t="shared" si="1169"/>
        <v>Доп.офис №8102/015</v>
      </c>
      <c r="BB2143" t="e">
        <f>LEFT(#REF!,2)</f>
        <v>#REF!</v>
      </c>
      <c r="BC2143" s="12" t="str">
        <f t="shared" si="1175"/>
        <v>8102/015</v>
      </c>
      <c r="BE2143" t="str">
        <f>IF(ISERROR(VLOOKUP(B2143,'РЕОРГ 01.10.2009'!A:C,3,FALSE)),"",VLOOKUP(B2143,'РЕОРГ 01.10.2009'!A:C,3,FALSE))</f>
        <v/>
      </c>
      <c r="BF2143" s="12" t="str">
        <f t="shared" si="1170"/>
        <v>Доп.офис №8102/015</v>
      </c>
      <c r="BG2143" t="e">
        <f>LEFT(#REF!,2)</f>
        <v>#REF!</v>
      </c>
      <c r="BH2143" s="12" t="str">
        <f t="shared" si="1176"/>
        <v>8102/015</v>
      </c>
      <c r="BJ2143" t="str">
        <f>IF(ISERROR(VLOOKUP($B2143,'РЕОРГ 01.05.2010'!A:B,2,FALSE)),"",VLOOKUP($B2143,'РЕОРГ 01.05.2010'!A:B,2,FALSE))</f>
        <v/>
      </c>
      <c r="BK2143" s="12" t="str">
        <f t="shared" si="1171"/>
        <v>Доп.офис №8102/015</v>
      </c>
      <c r="BL2143" t="e">
        <f>LEFT(#REF!,2)</f>
        <v>#REF!</v>
      </c>
      <c r="BM2143" s="12" t="str">
        <f t="shared" si="1177"/>
        <v>8102/015</v>
      </c>
      <c r="BO2143" t="str">
        <f>IF(ISERROR(VLOOKUP($B2143,'РЕОРГ 01.08.2010'!A:B,2,FALSE)),"",VLOOKUP($B2143,'РЕОРГ 01.08.2010'!A:B,2,FALSE))</f>
        <v/>
      </c>
      <c r="BP2143" s="12" t="str">
        <f t="shared" si="1172"/>
        <v>Доп.офис №8102/015</v>
      </c>
      <c r="BQ2143" t="e">
        <f>LEFT(#REF!,2)</f>
        <v>#REF!</v>
      </c>
      <c r="BR2143" s="12" t="str">
        <f t="shared" si="1178"/>
        <v>8102/015</v>
      </c>
    </row>
    <row r="2144" spans="1:70" ht="12.75" customHeight="1">
      <c r="A2144" t="str">
        <f t="shared" si="1173"/>
        <v>8102/016</v>
      </c>
      <c r="B2144" s="133">
        <v>2503</v>
      </c>
      <c r="C2144" s="1" t="s">
        <v>9182</v>
      </c>
      <c r="D2144" s="32" t="s">
        <v>7017</v>
      </c>
      <c r="E2144" s="1" t="s">
        <v>8931</v>
      </c>
      <c r="F2144" s="1" t="s">
        <v>9306</v>
      </c>
      <c r="G2144" s="1" t="s">
        <v>8932</v>
      </c>
      <c r="H2144" s="1" t="s">
        <v>8933</v>
      </c>
      <c r="I2144" s="1" t="s">
        <v>8934</v>
      </c>
      <c r="J2144" s="1"/>
      <c r="K2144" s="1">
        <v>19.5</v>
      </c>
      <c r="L2144" s="32" t="s">
        <v>4052</v>
      </c>
      <c r="M2144" s="8" t="s">
        <v>11773</v>
      </c>
      <c r="N2144" s="2" t="s">
        <v>12811</v>
      </c>
      <c r="O2144" s="173"/>
      <c r="P2144" s="168">
        <f t="shared" si="1203"/>
        <v>2141</v>
      </c>
      <c r="Q2144" s="138">
        <f t="shared" si="1197"/>
        <v>12</v>
      </c>
      <c r="R2144" s="138">
        <f t="shared" si="1198"/>
        <v>24</v>
      </c>
      <c r="S2144" s="138">
        <f t="shared" si="1199"/>
        <v>36</v>
      </c>
      <c r="T2144" s="138">
        <f t="shared" si="1200"/>
        <v>48</v>
      </c>
      <c r="U2144" s="138">
        <f t="shared" si="1201"/>
        <v>60</v>
      </c>
      <c r="V2144" s="138" t="e">
        <f t="shared" si="1202"/>
        <v>#VALUE!</v>
      </c>
      <c r="W2144" s="158" t="str">
        <f t="shared" si="1179"/>
        <v>08:30 17:30</v>
      </c>
      <c r="X2144" s="159">
        <f>HLOOKUP(SEARCH("2",$M2144)-1,$Q$3:$V2144,$P2144+1,FALSE)</f>
        <v>12</v>
      </c>
      <c r="Y2144" s="160" t="str">
        <f t="shared" si="1180"/>
        <v>08:30 17:30|08:30 17:30|09:30 17:30|08:30 17:30|08:30 16:00(13:00 13:30)</v>
      </c>
      <c r="Z2144" s="161" t="str">
        <f t="shared" si="1181"/>
        <v>08:30 17:30</v>
      </c>
      <c r="AA2144" s="158" t="str">
        <f t="shared" si="1182"/>
        <v>08:30 17:30</v>
      </c>
      <c r="AB2144" s="159">
        <f>HLOOKUP(SEARCH("3",$M2144)-1,$Q$3:$V2144,$P2144+1,FALSE)</f>
        <v>24</v>
      </c>
      <c r="AC2144" s="160" t="str">
        <f t="shared" si="1183"/>
        <v>08:30 17:30|09:30 17:30|08:30 17:30|08:30 16:00(13:00 13:30)</v>
      </c>
      <c r="AD2144" s="161" t="str">
        <f t="shared" si="1184"/>
        <v>08:30 17:30</v>
      </c>
      <c r="AE2144" s="158" t="str">
        <f t="shared" si="1185"/>
        <v>08:30 17:30</v>
      </c>
      <c r="AF2144" s="159">
        <f>HLOOKUP(SEARCH("4",$M2144)-1,$Q$3:$V2144,$P2144+1,FALSE)</f>
        <v>36</v>
      </c>
      <c r="AG2144" s="161" t="str">
        <f t="shared" si="1186"/>
        <v>09:30 17:30|08:30 17:30|08:30 16:00(13:00 13:30)</v>
      </c>
      <c r="AH2144" s="161" t="str">
        <f t="shared" si="1187"/>
        <v>09:30 17:30</v>
      </c>
      <c r="AI2144" s="158" t="str">
        <f t="shared" si="1188"/>
        <v>09:30 17:30</v>
      </c>
      <c r="AJ2144" s="159">
        <f>HLOOKUP(SEARCH("5",$M2144)-1,$Q$3:$V2144,$P2144+1,FALSE)</f>
        <v>48</v>
      </c>
      <c r="AK2144" s="161" t="str">
        <f t="shared" si="1189"/>
        <v>08:30 17:30|08:30 16:00(13:00 13:30)</v>
      </c>
      <c r="AL2144" s="161" t="str">
        <f t="shared" si="1190"/>
        <v>08:30 17:30</v>
      </c>
      <c r="AM2144" s="158" t="str">
        <f t="shared" si="1191"/>
        <v>08:30 17:30</v>
      </c>
      <c r="AN2144" s="159">
        <f>HLOOKUP(SEARCH("6",$M2144)-1,$Q$3:$V2144,$P2144+1,FALSE)</f>
        <v>60</v>
      </c>
      <c r="AO2144" s="161" t="str">
        <f t="shared" si="1192"/>
        <v>08:30 16:00(13:00 13:30)</v>
      </c>
      <c r="AP2144" s="161" t="e">
        <f t="shared" si="1193"/>
        <v>#VALUE!</v>
      </c>
      <c r="AQ2144" s="162" t="str">
        <f t="shared" si="1194"/>
        <v>08:30 16:00(13:00 13:30)</v>
      </c>
      <c r="AR2144" s="163" t="e">
        <f>HLOOKUP(SEARCH("7",$M2144)-1,$Q$3:$V2144,$P2144+1,FALSE)</f>
        <v>#VALUE!</v>
      </c>
      <c r="AS2144" s="164" t="str">
        <f t="shared" si="1195"/>
        <v>выходной</v>
      </c>
      <c r="AT2144" s="142"/>
      <c r="AU2144" s="11" t="str">
        <f>IF(ISERROR(VLOOKUP(B2144,'РЕОРГ 2008'!$A:$B,2,FALSE)),"",VLOOKUP(B2144,'РЕОРГ 2008'!$A:$B,2,FALSE))</f>
        <v>Чебоксарское отделение №4472</v>
      </c>
      <c r="AV2144" s="12" t="str">
        <f t="shared" si="1196"/>
        <v>Чебоксарское отделение №4472</v>
      </c>
      <c r="AW2144" s="31" t="e">
        <f>LEFT(#REF!,2)</f>
        <v>#REF!</v>
      </c>
      <c r="AX2144" s="12" t="str">
        <f t="shared" si="1174"/>
        <v>4472</v>
      </c>
      <c r="AZ2144" t="str">
        <f>IF(ISERROR(VLOOKUP(B2144,'РЕОРГ 01.08.2009'!$A:$B,2,FALSE)),"",VLOOKUP(B2144,'РЕОРГ 01.08.2009'!$A:$B,2,FALSE))</f>
        <v/>
      </c>
      <c r="BA2144" s="12" t="str">
        <f t="shared" si="1169"/>
        <v>Доп.офис №8102/016</v>
      </c>
      <c r="BB2144" t="e">
        <f>LEFT(#REF!,2)</f>
        <v>#REF!</v>
      </c>
      <c r="BC2144" s="12" t="str">
        <f t="shared" si="1175"/>
        <v>8102/016</v>
      </c>
      <c r="BE2144" t="str">
        <f>IF(ISERROR(VLOOKUP(B2144,'РЕОРГ 01.10.2009'!A:C,3,FALSE)),"",VLOOKUP(B2144,'РЕОРГ 01.10.2009'!A:C,3,FALSE))</f>
        <v/>
      </c>
      <c r="BF2144" s="12" t="str">
        <f t="shared" si="1170"/>
        <v>Доп.офис №8102/016</v>
      </c>
      <c r="BG2144" t="e">
        <f>LEFT(#REF!,2)</f>
        <v>#REF!</v>
      </c>
      <c r="BH2144" s="12" t="str">
        <f t="shared" si="1176"/>
        <v>8102/016</v>
      </c>
      <c r="BJ2144" t="str">
        <f>IF(ISERROR(VLOOKUP($B2144,'РЕОРГ 01.05.2010'!A:B,2,FALSE)),"",VLOOKUP($B2144,'РЕОРГ 01.05.2010'!A:B,2,FALSE))</f>
        <v/>
      </c>
      <c r="BK2144" s="12" t="str">
        <f t="shared" si="1171"/>
        <v>Доп.офис №8102/016</v>
      </c>
      <c r="BL2144" t="e">
        <f>LEFT(#REF!,2)</f>
        <v>#REF!</v>
      </c>
      <c r="BM2144" s="12" t="str">
        <f t="shared" si="1177"/>
        <v>8102/016</v>
      </c>
      <c r="BO2144" t="str">
        <f>IF(ISERROR(VLOOKUP($B2144,'РЕОРГ 01.08.2010'!A:B,2,FALSE)),"",VLOOKUP($B2144,'РЕОРГ 01.08.2010'!A:B,2,FALSE))</f>
        <v/>
      </c>
      <c r="BP2144" s="12" t="str">
        <f t="shared" si="1172"/>
        <v>Доп.офис №8102/016</v>
      </c>
      <c r="BQ2144" t="e">
        <f>LEFT(#REF!,2)</f>
        <v>#REF!</v>
      </c>
      <c r="BR2144" s="12" t="str">
        <f t="shared" si="1178"/>
        <v>8102/016</v>
      </c>
    </row>
    <row r="2145" spans="1:70" ht="12.75" customHeight="1">
      <c r="A2145" t="str">
        <f t="shared" si="1173"/>
        <v>8102/018</v>
      </c>
      <c r="B2145" s="133">
        <v>2505</v>
      </c>
      <c r="C2145" s="1" t="s">
        <v>8847</v>
      </c>
      <c r="D2145" s="32" t="s">
        <v>1931</v>
      </c>
      <c r="E2145" s="1" t="s">
        <v>8953</v>
      </c>
      <c r="F2145" s="1" t="s">
        <v>9306</v>
      </c>
      <c r="G2145" s="1" t="s">
        <v>8036</v>
      </c>
      <c r="H2145" s="1" t="s">
        <v>4306</v>
      </c>
      <c r="I2145" s="1" t="s">
        <v>11738</v>
      </c>
      <c r="J2145" s="1"/>
      <c r="K2145" s="1">
        <v>1</v>
      </c>
      <c r="L2145" s="32" t="s">
        <v>4049</v>
      </c>
      <c r="M2145" s="8" t="s">
        <v>11991</v>
      </c>
      <c r="N2145" s="2" t="s">
        <v>12812</v>
      </c>
      <c r="O2145" s="173"/>
      <c r="P2145" s="168">
        <f t="shared" si="1203"/>
        <v>2142</v>
      </c>
      <c r="Q2145" s="138">
        <f t="shared" si="1197"/>
        <v>12</v>
      </c>
      <c r="R2145" s="138">
        <f t="shared" si="1198"/>
        <v>24</v>
      </c>
      <c r="S2145" s="138" t="e">
        <f t="shared" si="1199"/>
        <v>#VALUE!</v>
      </c>
      <c r="T2145" s="138" t="e">
        <f t="shared" si="1200"/>
        <v>#VALUE!</v>
      </c>
      <c r="U2145" s="138" t="e">
        <f t="shared" si="1201"/>
        <v>#VALUE!</v>
      </c>
      <c r="V2145" s="138" t="e">
        <f t="shared" si="1202"/>
        <v>#VALUE!</v>
      </c>
      <c r="W2145" s="158" t="str">
        <f t="shared" si="1179"/>
        <v>08:00 12:40</v>
      </c>
      <c r="X2145" s="159" t="e">
        <f>HLOOKUP(SEARCH("2",$M2145)-1,$Q$3:$V2145,$P2145+1,FALSE)</f>
        <v>#VALUE!</v>
      </c>
      <c r="Y2145" s="160" t="e">
        <f t="shared" si="1180"/>
        <v>#VALUE!</v>
      </c>
      <c r="Z2145" s="161" t="e">
        <f t="shared" si="1181"/>
        <v>#VALUE!</v>
      </c>
      <c r="AA2145" s="158" t="str">
        <f t="shared" si="1182"/>
        <v>выходной</v>
      </c>
      <c r="AB2145" s="159">
        <f>HLOOKUP(SEARCH("3",$M2145)-1,$Q$3:$V2145,$P2145+1,FALSE)</f>
        <v>12</v>
      </c>
      <c r="AC2145" s="160" t="str">
        <f t="shared" si="1183"/>
        <v>08:00 12:40|08:00 12:40</v>
      </c>
      <c r="AD2145" s="161" t="str">
        <f t="shared" si="1184"/>
        <v>08:00 12:40</v>
      </c>
      <c r="AE2145" s="158" t="str">
        <f t="shared" si="1185"/>
        <v>08:00 12:40</v>
      </c>
      <c r="AF2145" s="159" t="e">
        <f>HLOOKUP(SEARCH("4",$M2145)-1,$Q$3:$V2145,$P2145+1,FALSE)</f>
        <v>#VALUE!</v>
      </c>
      <c r="AG2145" s="161" t="e">
        <f t="shared" si="1186"/>
        <v>#VALUE!</v>
      </c>
      <c r="AH2145" s="161" t="e">
        <f t="shared" si="1187"/>
        <v>#VALUE!</v>
      </c>
      <c r="AI2145" s="158" t="str">
        <f t="shared" si="1188"/>
        <v>выходной</v>
      </c>
      <c r="AJ2145" s="159">
        <f>HLOOKUP(SEARCH("5",$M2145)-1,$Q$3:$V2145,$P2145+1,FALSE)</f>
        <v>24</v>
      </c>
      <c r="AK2145" s="161" t="str">
        <f t="shared" si="1189"/>
        <v>08:00 12:40</v>
      </c>
      <c r="AL2145" s="161" t="e">
        <f t="shared" si="1190"/>
        <v>#VALUE!</v>
      </c>
      <c r="AM2145" s="158" t="str">
        <f t="shared" si="1191"/>
        <v>08:00 12:40</v>
      </c>
      <c r="AN2145" s="159" t="e">
        <f>HLOOKUP(SEARCH("6",$M2145)-1,$Q$3:$V2145,$P2145+1,FALSE)</f>
        <v>#VALUE!</v>
      </c>
      <c r="AO2145" s="161" t="e">
        <f t="shared" si="1192"/>
        <v>#VALUE!</v>
      </c>
      <c r="AP2145" s="161" t="e">
        <f t="shared" si="1193"/>
        <v>#VALUE!</v>
      </c>
      <c r="AQ2145" s="162" t="str">
        <f t="shared" si="1194"/>
        <v>выходной</v>
      </c>
      <c r="AR2145" s="163" t="e">
        <f>HLOOKUP(SEARCH("7",$M2145)-1,$Q$3:$V2145,$P2145+1,FALSE)</f>
        <v>#VALUE!</v>
      </c>
      <c r="AS2145" s="164" t="str">
        <f t="shared" si="1195"/>
        <v>выходной</v>
      </c>
      <c r="AT2145" s="142"/>
      <c r="AU2145" s="11" t="str">
        <f>IF(ISERROR(VLOOKUP(B2145,'РЕОРГ 2008'!$A:$B,2,FALSE)),"",VLOOKUP(B2145,'РЕОРГ 2008'!$A:$B,2,FALSE))</f>
        <v>Опер.касса №4472/02</v>
      </c>
      <c r="AV2145" s="12" t="str">
        <f t="shared" si="1196"/>
        <v>Опер.касса №4472/02</v>
      </c>
      <c r="AW2145" s="31" t="e">
        <f>LEFT(#REF!,2)</f>
        <v>#REF!</v>
      </c>
      <c r="AX2145" s="12" t="str">
        <f t="shared" si="1174"/>
        <v>4472/02</v>
      </c>
      <c r="AZ2145" t="str">
        <f>IF(ISERROR(VLOOKUP(B2145,'РЕОРГ 01.08.2009'!$A:$B,2,FALSE)),"",VLOOKUP(B2145,'РЕОРГ 01.08.2009'!$A:$B,2,FALSE))</f>
        <v/>
      </c>
      <c r="BA2145" s="12" t="str">
        <f t="shared" si="1169"/>
        <v>Опер.касса №8102/018</v>
      </c>
      <c r="BB2145" t="e">
        <f>LEFT(#REF!,2)</f>
        <v>#REF!</v>
      </c>
      <c r="BC2145" s="12" t="str">
        <f t="shared" si="1175"/>
        <v>8102/018</v>
      </c>
      <c r="BE2145" t="str">
        <f>IF(ISERROR(VLOOKUP(B2145,'РЕОРГ 01.10.2009'!A:C,3,FALSE)),"",VLOOKUP(B2145,'РЕОРГ 01.10.2009'!A:C,3,FALSE))</f>
        <v/>
      </c>
      <c r="BF2145" s="12" t="str">
        <f t="shared" si="1170"/>
        <v>Опер.касса №8102/018</v>
      </c>
      <c r="BG2145" t="e">
        <f>LEFT(#REF!,2)</f>
        <v>#REF!</v>
      </c>
      <c r="BH2145" s="12" t="str">
        <f t="shared" si="1176"/>
        <v>8102/018</v>
      </c>
      <c r="BJ2145" t="str">
        <f>IF(ISERROR(VLOOKUP($B2145,'РЕОРГ 01.05.2010'!A:B,2,FALSE)),"",VLOOKUP($B2145,'РЕОРГ 01.05.2010'!A:B,2,FALSE))</f>
        <v/>
      </c>
      <c r="BK2145" s="12" t="str">
        <f t="shared" si="1171"/>
        <v>Опер.касса №8102/018</v>
      </c>
      <c r="BL2145" t="e">
        <f>LEFT(#REF!,2)</f>
        <v>#REF!</v>
      </c>
      <c r="BM2145" s="12" t="str">
        <f t="shared" si="1177"/>
        <v>8102/018</v>
      </c>
      <c r="BO2145" t="str">
        <f>IF(ISERROR(VLOOKUP($B2145,'РЕОРГ 01.08.2010'!A:B,2,FALSE)),"",VLOOKUP($B2145,'РЕОРГ 01.08.2010'!A:B,2,FALSE))</f>
        <v/>
      </c>
      <c r="BP2145" s="12" t="str">
        <f t="shared" si="1172"/>
        <v>Опер.касса №8102/018</v>
      </c>
      <c r="BQ2145" t="e">
        <f>LEFT(#REF!,2)</f>
        <v>#REF!</v>
      </c>
      <c r="BR2145" s="12" t="str">
        <f t="shared" si="1178"/>
        <v>8102/018</v>
      </c>
    </row>
    <row r="2146" spans="1:70" ht="12.75" customHeight="1">
      <c r="A2146" t="str">
        <f t="shared" si="1173"/>
        <v>8102/02</v>
      </c>
      <c r="B2146" s="133">
        <v>2507</v>
      </c>
      <c r="C2146" s="1" t="s">
        <v>7889</v>
      </c>
      <c r="D2146" s="32" t="s">
        <v>7017</v>
      </c>
      <c r="E2146" s="1" t="s">
        <v>7890</v>
      </c>
      <c r="F2146" s="1" t="s">
        <v>9306</v>
      </c>
      <c r="G2146" s="1" t="s">
        <v>7891</v>
      </c>
      <c r="H2146" s="1" t="s">
        <v>2165</v>
      </c>
      <c r="I2146" s="1" t="s">
        <v>7892</v>
      </c>
      <c r="J2146" s="1"/>
      <c r="K2146" s="1">
        <v>22.5</v>
      </c>
      <c r="L2146" s="32" t="s">
        <v>4050</v>
      </c>
      <c r="M2146" s="8" t="s">
        <v>11783</v>
      </c>
      <c r="N2146" s="2" t="s">
        <v>12813</v>
      </c>
      <c r="O2146" s="173"/>
      <c r="P2146" s="168">
        <f t="shared" si="1203"/>
        <v>2143</v>
      </c>
      <c r="Q2146" s="138">
        <f t="shared" si="1197"/>
        <v>12</v>
      </c>
      <c r="R2146" s="138">
        <f t="shared" si="1198"/>
        <v>24</v>
      </c>
      <c r="S2146" s="138">
        <f t="shared" si="1199"/>
        <v>36</v>
      </c>
      <c r="T2146" s="138">
        <f t="shared" si="1200"/>
        <v>48</v>
      </c>
      <c r="U2146" s="138">
        <f t="shared" si="1201"/>
        <v>60</v>
      </c>
      <c r="V2146" s="138">
        <f t="shared" si="1202"/>
        <v>72</v>
      </c>
      <c r="W2146" s="158" t="str">
        <f t="shared" si="1179"/>
        <v>08:00 19:00</v>
      </c>
      <c r="X2146" s="159">
        <f>HLOOKUP(SEARCH("2",$M2146)-1,$Q$3:$V2146,$P2146+1,FALSE)</f>
        <v>12</v>
      </c>
      <c r="Y2146" s="160" t="str">
        <f t="shared" si="1180"/>
        <v>09:00 19:00|08:00 19:00|08:00 19:00|08:00 19:00|08:00 18:00|10:00 16:00(13:00 14:00)</v>
      </c>
      <c r="Z2146" s="161" t="str">
        <f t="shared" si="1181"/>
        <v>09:00 19:00</v>
      </c>
      <c r="AA2146" s="158" t="str">
        <f t="shared" si="1182"/>
        <v>09:00 19:00</v>
      </c>
      <c r="AB2146" s="159">
        <f>HLOOKUP(SEARCH("3",$M2146)-1,$Q$3:$V2146,$P2146+1,FALSE)</f>
        <v>24</v>
      </c>
      <c r="AC2146" s="160" t="str">
        <f t="shared" si="1183"/>
        <v>08:00 19:00|08:00 19:00|08:00 19:00|08:00 18:00|10:00 16:00(13:00 14:00)</v>
      </c>
      <c r="AD2146" s="161" t="str">
        <f t="shared" si="1184"/>
        <v>08:00 19:00</v>
      </c>
      <c r="AE2146" s="158" t="str">
        <f t="shared" si="1185"/>
        <v>08:00 19:00</v>
      </c>
      <c r="AF2146" s="159">
        <f>HLOOKUP(SEARCH("4",$M2146)-1,$Q$3:$V2146,$P2146+1,FALSE)</f>
        <v>36</v>
      </c>
      <c r="AG2146" s="161" t="str">
        <f t="shared" si="1186"/>
        <v>08:00 19:00|08:00 19:00|08:00 18:00|10:00 16:00(13:00 14:00)</v>
      </c>
      <c r="AH2146" s="161" t="str">
        <f t="shared" si="1187"/>
        <v>08:00 19:00</v>
      </c>
      <c r="AI2146" s="158" t="str">
        <f t="shared" si="1188"/>
        <v>08:00 19:00</v>
      </c>
      <c r="AJ2146" s="159">
        <f>HLOOKUP(SEARCH("5",$M2146)-1,$Q$3:$V2146,$P2146+1,FALSE)</f>
        <v>48</v>
      </c>
      <c r="AK2146" s="161" t="str">
        <f t="shared" si="1189"/>
        <v>08:00 19:00|08:00 18:00|10:00 16:00(13:00 14:00)</v>
      </c>
      <c r="AL2146" s="161" t="str">
        <f t="shared" si="1190"/>
        <v>08:00 19:00</v>
      </c>
      <c r="AM2146" s="158" t="str">
        <f t="shared" si="1191"/>
        <v>08:00 19:00</v>
      </c>
      <c r="AN2146" s="159">
        <f>HLOOKUP(SEARCH("6",$M2146)-1,$Q$3:$V2146,$P2146+1,FALSE)</f>
        <v>60</v>
      </c>
      <c r="AO2146" s="161" t="str">
        <f t="shared" si="1192"/>
        <v>08:00 18:00|10:00 16:00(13:00 14:00)</v>
      </c>
      <c r="AP2146" s="161" t="str">
        <f t="shared" si="1193"/>
        <v>08:00 18:00</v>
      </c>
      <c r="AQ2146" s="162" t="str">
        <f t="shared" si="1194"/>
        <v>08:00 18:00</v>
      </c>
      <c r="AR2146" s="163">
        <f>HLOOKUP(SEARCH("7",$M2146)-1,$Q$3:$V2146,$P2146+1,FALSE)</f>
        <v>72</v>
      </c>
      <c r="AS2146" s="164" t="str">
        <f t="shared" si="1195"/>
        <v>10:00 16:00(13:00 14:00)</v>
      </c>
      <c r="AT2146" s="142"/>
      <c r="AU2146" s="11" t="str">
        <f>IF(ISERROR(VLOOKUP(B2146,'РЕОРГ 2008'!$A:$B,2,FALSE)),"",VLOOKUP(B2146,'РЕОРГ 2008'!$A:$B,2,FALSE))</f>
        <v/>
      </c>
      <c r="AV2146" s="12" t="str">
        <f t="shared" si="1196"/>
        <v>Доп.офис №8102/02</v>
      </c>
      <c r="AW2146" s="31" t="e">
        <f>LEFT(#REF!,2)</f>
        <v>#REF!</v>
      </c>
      <c r="AX2146" s="12" t="str">
        <f t="shared" si="1174"/>
        <v>8102/02</v>
      </c>
      <c r="AZ2146" t="str">
        <f>IF(ISERROR(VLOOKUP(B2146,'РЕОРГ 01.08.2009'!$A:$B,2,FALSE)),"",VLOOKUP(B2146,'РЕОРГ 01.08.2009'!$A:$B,2,FALSE))</f>
        <v/>
      </c>
      <c r="BA2146" s="12" t="str">
        <f t="shared" si="1169"/>
        <v>Доп.офис №8102/02</v>
      </c>
      <c r="BB2146" t="e">
        <f>LEFT(#REF!,2)</f>
        <v>#REF!</v>
      </c>
      <c r="BC2146" s="12" t="str">
        <f t="shared" si="1175"/>
        <v>8102/02</v>
      </c>
      <c r="BE2146" t="str">
        <f>IF(ISERROR(VLOOKUP(B2146,'РЕОРГ 01.10.2009'!A:C,3,FALSE)),"",VLOOKUP(B2146,'РЕОРГ 01.10.2009'!A:C,3,FALSE))</f>
        <v/>
      </c>
      <c r="BF2146" s="12" t="str">
        <f t="shared" si="1170"/>
        <v>Доп.офис №8102/02</v>
      </c>
      <c r="BG2146" t="e">
        <f>LEFT(#REF!,2)</f>
        <v>#REF!</v>
      </c>
      <c r="BH2146" s="12" t="str">
        <f t="shared" si="1176"/>
        <v>8102/02</v>
      </c>
      <c r="BJ2146" t="str">
        <f>IF(ISERROR(VLOOKUP($B2146,'РЕОРГ 01.05.2010'!A:B,2,FALSE)),"",VLOOKUP($B2146,'РЕОРГ 01.05.2010'!A:B,2,FALSE))</f>
        <v/>
      </c>
      <c r="BK2146" s="12" t="str">
        <f t="shared" si="1171"/>
        <v>Доп.офис №8102/02</v>
      </c>
      <c r="BL2146" t="e">
        <f>LEFT(#REF!,2)</f>
        <v>#REF!</v>
      </c>
      <c r="BM2146" s="12" t="str">
        <f t="shared" si="1177"/>
        <v>8102/02</v>
      </c>
      <c r="BO2146" t="str">
        <f>IF(ISERROR(VLOOKUP($B2146,'РЕОРГ 01.08.2010'!A:B,2,FALSE)),"",VLOOKUP($B2146,'РЕОРГ 01.08.2010'!A:B,2,FALSE))</f>
        <v/>
      </c>
      <c r="BP2146" s="12" t="str">
        <f t="shared" si="1172"/>
        <v>Доп.офис №8102/02</v>
      </c>
      <c r="BQ2146" t="e">
        <f>LEFT(#REF!,2)</f>
        <v>#REF!</v>
      </c>
      <c r="BR2146" s="12" t="str">
        <f t="shared" si="1178"/>
        <v>8102/02</v>
      </c>
    </row>
    <row r="2147" spans="1:70" ht="12.75" customHeight="1">
      <c r="A2147" t="str">
        <f t="shared" si="1173"/>
        <v>8102/020</v>
      </c>
      <c r="B2147" s="133">
        <v>2508</v>
      </c>
      <c r="C2147" s="1" t="s">
        <v>8849</v>
      </c>
      <c r="D2147" s="32" t="s">
        <v>1931</v>
      </c>
      <c r="E2147" s="1" t="s">
        <v>3176</v>
      </c>
      <c r="F2147" s="1" t="s">
        <v>9306</v>
      </c>
      <c r="G2147" s="1" t="s">
        <v>7630</v>
      </c>
      <c r="H2147" s="1" t="s">
        <v>8850</v>
      </c>
      <c r="I2147" s="1" t="s">
        <v>3177</v>
      </c>
      <c r="J2147" s="1"/>
      <c r="K2147" s="1">
        <v>0.3</v>
      </c>
      <c r="L2147" s="32" t="s">
        <v>4049</v>
      </c>
      <c r="M2147" s="8" t="s">
        <v>11929</v>
      </c>
      <c r="N2147" s="2" t="s">
        <v>12034</v>
      </c>
      <c r="O2147" s="173"/>
      <c r="P2147" s="168">
        <f t="shared" si="1203"/>
        <v>2144</v>
      </c>
      <c r="Q2147" s="138">
        <f t="shared" si="1197"/>
        <v>12</v>
      </c>
      <c r="R2147" s="138" t="e">
        <f t="shared" si="1198"/>
        <v>#VALUE!</v>
      </c>
      <c r="S2147" s="138" t="e">
        <f t="shared" si="1199"/>
        <v>#VALUE!</v>
      </c>
      <c r="T2147" s="138" t="e">
        <f t="shared" si="1200"/>
        <v>#VALUE!</v>
      </c>
      <c r="U2147" s="138" t="e">
        <f t="shared" si="1201"/>
        <v>#VALUE!</v>
      </c>
      <c r="V2147" s="138" t="e">
        <f t="shared" si="1202"/>
        <v>#VALUE!</v>
      </c>
      <c r="W2147" s="158" t="str">
        <f t="shared" si="1179"/>
        <v>08:00 12:20</v>
      </c>
      <c r="X2147" s="159" t="e">
        <f>HLOOKUP(SEARCH("2",$M2147)-1,$Q$3:$V2147,$P2147+1,FALSE)</f>
        <v>#VALUE!</v>
      </c>
      <c r="Y2147" s="160" t="e">
        <f t="shared" si="1180"/>
        <v>#VALUE!</v>
      </c>
      <c r="Z2147" s="161" t="e">
        <f t="shared" si="1181"/>
        <v>#VALUE!</v>
      </c>
      <c r="AA2147" s="158" t="str">
        <f t="shared" si="1182"/>
        <v>выходной</v>
      </c>
      <c r="AB2147" s="159">
        <f>HLOOKUP(SEARCH("3",$M2147)-1,$Q$3:$V2147,$P2147+1,FALSE)</f>
        <v>12</v>
      </c>
      <c r="AC2147" s="160" t="str">
        <f t="shared" si="1183"/>
        <v>08:00 12:20</v>
      </c>
      <c r="AD2147" s="161" t="e">
        <f t="shared" si="1184"/>
        <v>#VALUE!</v>
      </c>
      <c r="AE2147" s="158" t="str">
        <f t="shared" si="1185"/>
        <v>08:00 12:20</v>
      </c>
      <c r="AF2147" s="159" t="e">
        <f>HLOOKUP(SEARCH("4",$M2147)-1,$Q$3:$V2147,$P2147+1,FALSE)</f>
        <v>#VALUE!</v>
      </c>
      <c r="AG2147" s="161" t="e">
        <f t="shared" si="1186"/>
        <v>#VALUE!</v>
      </c>
      <c r="AH2147" s="161" t="e">
        <f t="shared" si="1187"/>
        <v>#VALUE!</v>
      </c>
      <c r="AI2147" s="158" t="str">
        <f t="shared" si="1188"/>
        <v>выходной</v>
      </c>
      <c r="AJ2147" s="159" t="e">
        <f>HLOOKUP(SEARCH("5",$M2147)-1,$Q$3:$V2147,$P2147+1,FALSE)</f>
        <v>#VALUE!</v>
      </c>
      <c r="AK2147" s="161" t="e">
        <f t="shared" si="1189"/>
        <v>#VALUE!</v>
      </c>
      <c r="AL2147" s="161" t="e">
        <f t="shared" si="1190"/>
        <v>#VALUE!</v>
      </c>
      <c r="AM2147" s="158" t="str">
        <f t="shared" si="1191"/>
        <v>выходной</v>
      </c>
      <c r="AN2147" s="159" t="e">
        <f>HLOOKUP(SEARCH("6",$M2147)-1,$Q$3:$V2147,$P2147+1,FALSE)</f>
        <v>#VALUE!</v>
      </c>
      <c r="AO2147" s="161" t="e">
        <f t="shared" si="1192"/>
        <v>#VALUE!</v>
      </c>
      <c r="AP2147" s="161" t="e">
        <f t="shared" si="1193"/>
        <v>#VALUE!</v>
      </c>
      <c r="AQ2147" s="162" t="str">
        <f t="shared" si="1194"/>
        <v>выходной</v>
      </c>
      <c r="AR2147" s="163" t="e">
        <f>HLOOKUP(SEARCH("7",$M2147)-1,$Q$3:$V2147,$P2147+1,FALSE)</f>
        <v>#VALUE!</v>
      </c>
      <c r="AS2147" s="164" t="str">
        <f t="shared" si="1195"/>
        <v>выходной</v>
      </c>
      <c r="AT2147" s="142"/>
      <c r="AU2147" s="11" t="str">
        <f>IF(ISERROR(VLOOKUP(B2147,'РЕОРГ 2008'!$A:$B,2,FALSE)),"",VLOOKUP(B2147,'РЕОРГ 2008'!$A:$B,2,FALSE))</f>
        <v>Опер.касса №4472/07</v>
      </c>
      <c r="AV2147" s="12" t="str">
        <f t="shared" si="1196"/>
        <v>Опер.касса №4472/07</v>
      </c>
      <c r="AW2147" s="31" t="e">
        <f>LEFT(#REF!,2)</f>
        <v>#REF!</v>
      </c>
      <c r="AX2147" s="12" t="str">
        <f t="shared" si="1174"/>
        <v>4472/07</v>
      </c>
      <c r="AZ2147" t="str">
        <f>IF(ISERROR(VLOOKUP(B2147,'РЕОРГ 01.08.2009'!$A:$B,2,FALSE)),"",VLOOKUP(B2147,'РЕОРГ 01.08.2009'!$A:$B,2,FALSE))</f>
        <v/>
      </c>
      <c r="BA2147" s="12" t="str">
        <f t="shared" si="1169"/>
        <v>Опер.касса №8102/020</v>
      </c>
      <c r="BB2147" t="e">
        <f>LEFT(#REF!,2)</f>
        <v>#REF!</v>
      </c>
      <c r="BC2147" s="12" t="str">
        <f t="shared" si="1175"/>
        <v>8102/020</v>
      </c>
      <c r="BE2147" t="str">
        <f>IF(ISERROR(VLOOKUP(B2147,'РЕОРГ 01.10.2009'!A:C,3,FALSE)),"",VLOOKUP(B2147,'РЕОРГ 01.10.2009'!A:C,3,FALSE))</f>
        <v/>
      </c>
      <c r="BF2147" s="12" t="str">
        <f t="shared" si="1170"/>
        <v>Опер.касса №8102/020</v>
      </c>
      <c r="BG2147" t="e">
        <f>LEFT(#REF!,2)</f>
        <v>#REF!</v>
      </c>
      <c r="BH2147" s="12" t="str">
        <f t="shared" si="1176"/>
        <v>8102/020</v>
      </c>
      <c r="BJ2147" t="str">
        <f>IF(ISERROR(VLOOKUP($B2147,'РЕОРГ 01.05.2010'!A:B,2,FALSE)),"",VLOOKUP($B2147,'РЕОРГ 01.05.2010'!A:B,2,FALSE))</f>
        <v/>
      </c>
      <c r="BK2147" s="12" t="str">
        <f t="shared" si="1171"/>
        <v>Опер.касса №8102/020</v>
      </c>
      <c r="BL2147" t="e">
        <f>LEFT(#REF!,2)</f>
        <v>#REF!</v>
      </c>
      <c r="BM2147" s="12" t="str">
        <f t="shared" si="1177"/>
        <v>8102/020</v>
      </c>
      <c r="BO2147" t="str">
        <f>IF(ISERROR(VLOOKUP($B2147,'РЕОРГ 01.08.2010'!A:B,2,FALSE)),"",VLOOKUP($B2147,'РЕОРГ 01.08.2010'!A:B,2,FALSE))</f>
        <v/>
      </c>
      <c r="BP2147" s="12" t="str">
        <f t="shared" si="1172"/>
        <v>Опер.касса №8102/020</v>
      </c>
      <c r="BQ2147" t="e">
        <f>LEFT(#REF!,2)</f>
        <v>#REF!</v>
      </c>
      <c r="BR2147" s="12" t="str">
        <f t="shared" si="1178"/>
        <v>8102/020</v>
      </c>
    </row>
    <row r="2148" spans="1:70" ht="12.75" customHeight="1">
      <c r="A2148" t="str">
        <f t="shared" si="1173"/>
        <v>8102/021</v>
      </c>
      <c r="B2148" s="133">
        <v>2509</v>
      </c>
      <c r="C2148" s="1" t="s">
        <v>4536</v>
      </c>
      <c r="D2148" s="32" t="s">
        <v>1931</v>
      </c>
      <c r="E2148" s="1" t="s">
        <v>3178</v>
      </c>
      <c r="F2148" s="1" t="s">
        <v>9306</v>
      </c>
      <c r="G2148" s="1" t="s">
        <v>8038</v>
      </c>
      <c r="H2148" s="1" t="s">
        <v>4307</v>
      </c>
      <c r="I2148" s="1" t="s">
        <v>3180</v>
      </c>
      <c r="J2148" s="1"/>
      <c r="K2148" s="1">
        <v>0.4</v>
      </c>
      <c r="L2148" s="32" t="s">
        <v>4049</v>
      </c>
      <c r="M2148" s="8" t="s">
        <v>12446</v>
      </c>
      <c r="N2148" s="2" t="s">
        <v>12814</v>
      </c>
      <c r="O2148" s="173"/>
      <c r="P2148" s="168">
        <f t="shared" si="1203"/>
        <v>2145</v>
      </c>
      <c r="Q2148" s="138">
        <f t="shared" si="1197"/>
        <v>12</v>
      </c>
      <c r="R2148" s="138">
        <f t="shared" si="1198"/>
        <v>24</v>
      </c>
      <c r="S2148" s="138" t="e">
        <f t="shared" si="1199"/>
        <v>#VALUE!</v>
      </c>
      <c r="T2148" s="138" t="e">
        <f t="shared" si="1200"/>
        <v>#VALUE!</v>
      </c>
      <c r="U2148" s="138" t="e">
        <f t="shared" si="1201"/>
        <v>#VALUE!</v>
      </c>
      <c r="V2148" s="138" t="e">
        <f t="shared" si="1202"/>
        <v>#VALUE!</v>
      </c>
      <c r="W2148" s="158" t="str">
        <f t="shared" si="1179"/>
        <v>08:00 12:20</v>
      </c>
      <c r="X2148" s="159" t="e">
        <f>HLOOKUP(SEARCH("2",$M2148)-1,$Q$3:$V2148,$P2148+1,FALSE)</f>
        <v>#VALUE!</v>
      </c>
      <c r="Y2148" s="160" t="e">
        <f t="shared" si="1180"/>
        <v>#VALUE!</v>
      </c>
      <c r="Z2148" s="161" t="e">
        <f t="shared" si="1181"/>
        <v>#VALUE!</v>
      </c>
      <c r="AA2148" s="158" t="str">
        <f t="shared" si="1182"/>
        <v>выходной</v>
      </c>
      <c r="AB2148" s="159">
        <f>HLOOKUP(SEARCH("3",$M2148)-1,$Q$3:$V2148,$P2148+1,FALSE)</f>
        <v>12</v>
      </c>
      <c r="AC2148" s="160" t="str">
        <f t="shared" si="1183"/>
        <v>08:00 12:20|08:00 13:20</v>
      </c>
      <c r="AD2148" s="161" t="str">
        <f t="shared" si="1184"/>
        <v>08:00 12:20</v>
      </c>
      <c r="AE2148" s="158" t="str">
        <f t="shared" si="1185"/>
        <v>08:00 12:20</v>
      </c>
      <c r="AF2148" s="159" t="e">
        <f>HLOOKUP(SEARCH("4",$M2148)-1,$Q$3:$V2148,$P2148+1,FALSE)</f>
        <v>#VALUE!</v>
      </c>
      <c r="AG2148" s="161" t="e">
        <f t="shared" si="1186"/>
        <v>#VALUE!</v>
      </c>
      <c r="AH2148" s="161" t="e">
        <f t="shared" si="1187"/>
        <v>#VALUE!</v>
      </c>
      <c r="AI2148" s="158" t="str">
        <f t="shared" si="1188"/>
        <v>выходной</v>
      </c>
      <c r="AJ2148" s="159" t="e">
        <f>HLOOKUP(SEARCH("5",$M2148)-1,$Q$3:$V2148,$P2148+1,FALSE)</f>
        <v>#VALUE!</v>
      </c>
      <c r="AK2148" s="161" t="e">
        <f t="shared" si="1189"/>
        <v>#VALUE!</v>
      </c>
      <c r="AL2148" s="161" t="e">
        <f t="shared" si="1190"/>
        <v>#VALUE!</v>
      </c>
      <c r="AM2148" s="158" t="str">
        <f t="shared" si="1191"/>
        <v>выходной</v>
      </c>
      <c r="AN2148" s="159">
        <f>HLOOKUP(SEARCH("6",$M2148)-1,$Q$3:$V2148,$P2148+1,FALSE)</f>
        <v>24</v>
      </c>
      <c r="AO2148" s="161" t="str">
        <f t="shared" si="1192"/>
        <v>08:00 13:20</v>
      </c>
      <c r="AP2148" s="161" t="e">
        <f t="shared" si="1193"/>
        <v>#VALUE!</v>
      </c>
      <c r="AQ2148" s="162" t="str">
        <f t="shared" si="1194"/>
        <v>08:00 13:20</v>
      </c>
      <c r="AR2148" s="163" t="e">
        <f>HLOOKUP(SEARCH("7",$M2148)-1,$Q$3:$V2148,$P2148+1,FALSE)</f>
        <v>#VALUE!</v>
      </c>
      <c r="AS2148" s="164" t="str">
        <f t="shared" si="1195"/>
        <v>выходной</v>
      </c>
      <c r="AT2148" s="142"/>
      <c r="AU2148" s="11" t="str">
        <f>IF(ISERROR(VLOOKUP(B2148,'РЕОРГ 2008'!$A:$B,2,FALSE)),"",VLOOKUP(B2148,'РЕОРГ 2008'!$A:$B,2,FALSE))</f>
        <v>Опер.касса №4472/08</v>
      </c>
      <c r="AV2148" s="12" t="str">
        <f t="shared" si="1196"/>
        <v>Опер.касса №4472/08</v>
      </c>
      <c r="AW2148" s="31" t="e">
        <f>LEFT(#REF!,2)</f>
        <v>#REF!</v>
      </c>
      <c r="AX2148" s="12" t="str">
        <f t="shared" si="1174"/>
        <v>4472/08</v>
      </c>
      <c r="AZ2148" t="str">
        <f>IF(ISERROR(VLOOKUP(B2148,'РЕОРГ 01.08.2009'!$A:$B,2,FALSE)),"",VLOOKUP(B2148,'РЕОРГ 01.08.2009'!$A:$B,2,FALSE))</f>
        <v/>
      </c>
      <c r="BA2148" s="12" t="str">
        <f t="shared" si="1169"/>
        <v>Опер.касса №8102/021</v>
      </c>
      <c r="BB2148" t="e">
        <f>LEFT(#REF!,2)</f>
        <v>#REF!</v>
      </c>
      <c r="BC2148" s="12" t="str">
        <f t="shared" si="1175"/>
        <v>8102/021</v>
      </c>
      <c r="BE2148" t="str">
        <f>IF(ISERROR(VLOOKUP(B2148,'РЕОРГ 01.10.2009'!A:C,3,FALSE)),"",VLOOKUP(B2148,'РЕОРГ 01.10.2009'!A:C,3,FALSE))</f>
        <v/>
      </c>
      <c r="BF2148" s="12" t="str">
        <f t="shared" si="1170"/>
        <v>Опер.касса №8102/021</v>
      </c>
      <c r="BG2148" t="e">
        <f>LEFT(#REF!,2)</f>
        <v>#REF!</v>
      </c>
      <c r="BH2148" s="12" t="str">
        <f t="shared" si="1176"/>
        <v>8102/021</v>
      </c>
      <c r="BJ2148" t="str">
        <f>IF(ISERROR(VLOOKUP($B2148,'РЕОРГ 01.05.2010'!A:B,2,FALSE)),"",VLOOKUP($B2148,'РЕОРГ 01.05.2010'!A:B,2,FALSE))</f>
        <v/>
      </c>
      <c r="BK2148" s="12" t="str">
        <f t="shared" si="1171"/>
        <v>Опер.касса №8102/021</v>
      </c>
      <c r="BL2148" t="e">
        <f>LEFT(#REF!,2)</f>
        <v>#REF!</v>
      </c>
      <c r="BM2148" s="12" t="str">
        <f t="shared" si="1177"/>
        <v>8102/021</v>
      </c>
      <c r="BO2148" t="str">
        <f>IF(ISERROR(VLOOKUP($B2148,'РЕОРГ 01.08.2010'!A:B,2,FALSE)),"",VLOOKUP($B2148,'РЕОРГ 01.08.2010'!A:B,2,FALSE))</f>
        <v/>
      </c>
      <c r="BP2148" s="12" t="str">
        <f t="shared" si="1172"/>
        <v>Опер.касса №8102/021</v>
      </c>
      <c r="BQ2148" t="e">
        <f>LEFT(#REF!,2)</f>
        <v>#REF!</v>
      </c>
      <c r="BR2148" s="12" t="str">
        <f t="shared" si="1178"/>
        <v>8102/021</v>
      </c>
    </row>
    <row r="2149" spans="1:70" ht="12.75" customHeight="1">
      <c r="A2149" t="str">
        <f t="shared" si="1173"/>
        <v>8102/022</v>
      </c>
      <c r="B2149" s="133">
        <v>2510</v>
      </c>
      <c r="C2149" s="1" t="s">
        <v>4537</v>
      </c>
      <c r="D2149" s="32" t="s">
        <v>1926</v>
      </c>
      <c r="E2149" s="1" t="s">
        <v>8937</v>
      </c>
      <c r="F2149" s="1" t="s">
        <v>9306</v>
      </c>
      <c r="G2149" s="1" t="s">
        <v>8938</v>
      </c>
      <c r="H2149" s="1" t="s">
        <v>4308</v>
      </c>
      <c r="I2149" s="1" t="s">
        <v>8940</v>
      </c>
      <c r="J2149" s="1"/>
      <c r="K2149" s="1">
        <v>2</v>
      </c>
      <c r="L2149" s="32" t="s">
        <v>4049</v>
      </c>
      <c r="M2149" s="8" t="s">
        <v>11771</v>
      </c>
      <c r="N2149" s="2" t="s">
        <v>11915</v>
      </c>
      <c r="O2149" s="173"/>
      <c r="P2149" s="168">
        <f t="shared" si="1203"/>
        <v>2146</v>
      </c>
      <c r="Q2149" s="138">
        <f t="shared" si="1197"/>
        <v>25</v>
      </c>
      <c r="R2149" s="138">
        <f t="shared" si="1198"/>
        <v>50</v>
      </c>
      <c r="S2149" s="138">
        <f t="shared" si="1199"/>
        <v>75</v>
      </c>
      <c r="T2149" s="138">
        <f t="shared" si="1200"/>
        <v>100</v>
      </c>
      <c r="U2149" s="138" t="e">
        <f t="shared" si="1201"/>
        <v>#VALUE!</v>
      </c>
      <c r="V2149" s="138" t="e">
        <f t="shared" si="1202"/>
        <v>#VALUE!</v>
      </c>
      <c r="W2149" s="158" t="str">
        <f t="shared" si="1179"/>
        <v>08:00 16:00(12:00 13:00)</v>
      </c>
      <c r="X2149" s="159">
        <f>HLOOKUP(SEARCH("2",$M2149)-1,$Q$3:$V2149,$P2149+1,FALSE)</f>
        <v>25</v>
      </c>
      <c r="Y2149" s="160" t="str">
        <f t="shared" si="1180"/>
        <v>08:00 16:00(12:00 13:00)|08:00 16:00(12:00 13:00)|08:00 16:00(12:00 13:00)|08:00 16:00(12:00 13:00)</v>
      </c>
      <c r="Z2149" s="161" t="str">
        <f t="shared" si="1181"/>
        <v>08:00 16:00(12:00 13:00)</v>
      </c>
      <c r="AA2149" s="158" t="str">
        <f t="shared" si="1182"/>
        <v>08:00 16:00(12:00 13:00)</v>
      </c>
      <c r="AB2149" s="159">
        <f>HLOOKUP(SEARCH("3",$M2149)-1,$Q$3:$V2149,$P2149+1,FALSE)</f>
        <v>50</v>
      </c>
      <c r="AC2149" s="160" t="str">
        <f t="shared" si="1183"/>
        <v>08:00 16:00(12:00 13:00)|08:00 16:00(12:00 13:00)|08:00 16:00(12:00 13:00)</v>
      </c>
      <c r="AD2149" s="161" t="str">
        <f t="shared" si="1184"/>
        <v>08:00 16:00(12:00 13:00)</v>
      </c>
      <c r="AE2149" s="158" t="str">
        <f t="shared" si="1185"/>
        <v>08:00 16:00(12:00 13:00)</v>
      </c>
      <c r="AF2149" s="159">
        <f>HLOOKUP(SEARCH("4",$M2149)-1,$Q$3:$V2149,$P2149+1,FALSE)</f>
        <v>75</v>
      </c>
      <c r="AG2149" s="161" t="str">
        <f t="shared" si="1186"/>
        <v>08:00 16:00(12:00 13:00)|08:00 16:00(12:00 13:00)</v>
      </c>
      <c r="AH2149" s="161" t="str">
        <f t="shared" si="1187"/>
        <v>08:00 16:00(12:00 13:00)</v>
      </c>
      <c r="AI2149" s="158" t="str">
        <f t="shared" si="1188"/>
        <v>08:00 16:00(12:00 13:00)</v>
      </c>
      <c r="AJ2149" s="159">
        <f>HLOOKUP(SEARCH("5",$M2149)-1,$Q$3:$V2149,$P2149+1,FALSE)</f>
        <v>100</v>
      </c>
      <c r="AK2149" s="161" t="str">
        <f t="shared" si="1189"/>
        <v>08:00 16:00(12:00 13:00)</v>
      </c>
      <c r="AL2149" s="161" t="e">
        <f t="shared" si="1190"/>
        <v>#VALUE!</v>
      </c>
      <c r="AM2149" s="158" t="str">
        <f t="shared" si="1191"/>
        <v>08:00 16:00(12:00 13:00)</v>
      </c>
      <c r="AN2149" s="159" t="e">
        <f>HLOOKUP(SEARCH("6",$M2149)-1,$Q$3:$V2149,$P2149+1,FALSE)</f>
        <v>#VALUE!</v>
      </c>
      <c r="AO2149" s="161" t="e">
        <f t="shared" si="1192"/>
        <v>#VALUE!</v>
      </c>
      <c r="AP2149" s="161" t="e">
        <f t="shared" si="1193"/>
        <v>#VALUE!</v>
      </c>
      <c r="AQ2149" s="162" t="str">
        <f t="shared" si="1194"/>
        <v>выходной</v>
      </c>
      <c r="AR2149" s="163" t="e">
        <f>HLOOKUP(SEARCH("7",$M2149)-1,$Q$3:$V2149,$P2149+1,FALSE)</f>
        <v>#VALUE!</v>
      </c>
      <c r="AS2149" s="164" t="str">
        <f t="shared" si="1195"/>
        <v>выходной</v>
      </c>
      <c r="AT2149" s="142"/>
      <c r="AU2149" s="11" t="str">
        <f>IF(ISERROR(VLOOKUP(B2149,'РЕОРГ 2008'!$A:$B,2,FALSE)),"",VLOOKUP(B2149,'РЕОРГ 2008'!$A:$B,2,FALSE))</f>
        <v>Доп.офис №4472/010</v>
      </c>
      <c r="AV2149" s="12" t="str">
        <f t="shared" si="1196"/>
        <v>Доп.офис №4472/010</v>
      </c>
      <c r="AW2149" s="31" t="e">
        <f>LEFT(#REF!,2)</f>
        <v>#REF!</v>
      </c>
      <c r="AX2149" s="12" t="str">
        <f t="shared" si="1174"/>
        <v>4472/010</v>
      </c>
      <c r="AZ2149" t="str">
        <f>IF(ISERROR(VLOOKUP(B2149,'РЕОРГ 01.08.2009'!$A:$B,2,FALSE)),"",VLOOKUP(B2149,'РЕОРГ 01.08.2009'!$A:$B,2,FALSE))</f>
        <v/>
      </c>
      <c r="BA2149" s="12" t="str">
        <f t="shared" si="1169"/>
        <v>Доп.офис №8102/022</v>
      </c>
      <c r="BB2149" t="e">
        <f>LEFT(#REF!,2)</f>
        <v>#REF!</v>
      </c>
      <c r="BC2149" s="12" t="str">
        <f t="shared" si="1175"/>
        <v>8102/022</v>
      </c>
      <c r="BE2149" t="str">
        <f>IF(ISERROR(VLOOKUP(B2149,'РЕОРГ 01.10.2009'!A:C,3,FALSE)),"",VLOOKUP(B2149,'РЕОРГ 01.10.2009'!A:C,3,FALSE))</f>
        <v/>
      </c>
      <c r="BF2149" s="12" t="str">
        <f t="shared" si="1170"/>
        <v>Доп.офис №8102/022</v>
      </c>
      <c r="BG2149" t="e">
        <f>LEFT(#REF!,2)</f>
        <v>#REF!</v>
      </c>
      <c r="BH2149" s="12" t="str">
        <f t="shared" si="1176"/>
        <v>8102/022</v>
      </c>
      <c r="BJ2149" t="str">
        <f>IF(ISERROR(VLOOKUP($B2149,'РЕОРГ 01.05.2010'!A:B,2,FALSE)),"",VLOOKUP($B2149,'РЕОРГ 01.05.2010'!A:B,2,FALSE))</f>
        <v/>
      </c>
      <c r="BK2149" s="12" t="str">
        <f t="shared" si="1171"/>
        <v>Доп.офис №8102/022</v>
      </c>
      <c r="BL2149" t="e">
        <f>LEFT(#REF!,2)</f>
        <v>#REF!</v>
      </c>
      <c r="BM2149" s="12" t="str">
        <f t="shared" si="1177"/>
        <v>8102/022</v>
      </c>
      <c r="BO2149" t="str">
        <f>IF(ISERROR(VLOOKUP($B2149,'РЕОРГ 01.08.2010'!A:B,2,FALSE)),"",VLOOKUP($B2149,'РЕОРГ 01.08.2010'!A:B,2,FALSE))</f>
        <v/>
      </c>
      <c r="BP2149" s="12" t="str">
        <f t="shared" si="1172"/>
        <v>Доп.офис №8102/022</v>
      </c>
      <c r="BQ2149" t="e">
        <f>LEFT(#REF!,2)</f>
        <v>#REF!</v>
      </c>
      <c r="BR2149" s="12" t="str">
        <f t="shared" si="1178"/>
        <v>8102/022</v>
      </c>
    </row>
    <row r="2150" spans="1:70" ht="12.75" customHeight="1">
      <c r="A2150" t="str">
        <f t="shared" si="1173"/>
        <v>8102/023</v>
      </c>
      <c r="B2150" s="133">
        <v>2511</v>
      </c>
      <c r="C2150" s="1" t="s">
        <v>4538</v>
      </c>
      <c r="D2150" s="32" t="s">
        <v>1931</v>
      </c>
      <c r="E2150" s="1" t="s">
        <v>8941</v>
      </c>
      <c r="F2150" s="1" t="s">
        <v>9306</v>
      </c>
      <c r="G2150" s="1" t="s">
        <v>7627</v>
      </c>
      <c r="H2150" s="1" t="s">
        <v>4309</v>
      </c>
      <c r="I2150" s="1" t="s">
        <v>8943</v>
      </c>
      <c r="J2150" s="1"/>
      <c r="K2150" s="1">
        <v>0.5</v>
      </c>
      <c r="L2150" s="32" t="s">
        <v>4049</v>
      </c>
      <c r="M2150" s="8" t="s">
        <v>11991</v>
      </c>
      <c r="N2150" s="2" t="s">
        <v>12815</v>
      </c>
      <c r="O2150" s="173"/>
      <c r="P2150" s="168">
        <f t="shared" si="1203"/>
        <v>2147</v>
      </c>
      <c r="Q2150" s="138">
        <f t="shared" si="1197"/>
        <v>25</v>
      </c>
      <c r="R2150" s="138">
        <f t="shared" si="1198"/>
        <v>50</v>
      </c>
      <c r="S2150" s="138" t="e">
        <f t="shared" si="1199"/>
        <v>#VALUE!</v>
      </c>
      <c r="T2150" s="138" t="e">
        <f t="shared" si="1200"/>
        <v>#VALUE!</v>
      </c>
      <c r="U2150" s="138" t="e">
        <f t="shared" si="1201"/>
        <v>#VALUE!</v>
      </c>
      <c r="V2150" s="138" t="e">
        <f t="shared" si="1202"/>
        <v>#VALUE!</v>
      </c>
      <c r="W2150" s="158" t="str">
        <f t="shared" si="1179"/>
        <v>08:00 15:20(12:00 13:00)</v>
      </c>
      <c r="X2150" s="159" t="e">
        <f>HLOOKUP(SEARCH("2",$M2150)-1,$Q$3:$V2150,$P2150+1,FALSE)</f>
        <v>#VALUE!</v>
      </c>
      <c r="Y2150" s="160" t="e">
        <f t="shared" si="1180"/>
        <v>#VALUE!</v>
      </c>
      <c r="Z2150" s="161" t="e">
        <f t="shared" si="1181"/>
        <v>#VALUE!</v>
      </c>
      <c r="AA2150" s="158" t="str">
        <f t="shared" si="1182"/>
        <v>выходной</v>
      </c>
      <c r="AB2150" s="159">
        <f>HLOOKUP(SEARCH("3",$M2150)-1,$Q$3:$V2150,$P2150+1,FALSE)</f>
        <v>25</v>
      </c>
      <c r="AC2150" s="160" t="str">
        <f t="shared" si="1183"/>
        <v>08:00 14:20(12:00 13:00)|08:00 15:20(12:00 13:00)</v>
      </c>
      <c r="AD2150" s="161" t="str">
        <f t="shared" si="1184"/>
        <v>08:00 14:20(12:00 13:00)</v>
      </c>
      <c r="AE2150" s="158" t="str">
        <f t="shared" si="1185"/>
        <v>08:00 14:20(12:00 13:00)</v>
      </c>
      <c r="AF2150" s="159" t="e">
        <f>HLOOKUP(SEARCH("4",$M2150)-1,$Q$3:$V2150,$P2150+1,FALSE)</f>
        <v>#VALUE!</v>
      </c>
      <c r="AG2150" s="161" t="e">
        <f t="shared" si="1186"/>
        <v>#VALUE!</v>
      </c>
      <c r="AH2150" s="161" t="e">
        <f t="shared" si="1187"/>
        <v>#VALUE!</v>
      </c>
      <c r="AI2150" s="158" t="str">
        <f t="shared" si="1188"/>
        <v>выходной</v>
      </c>
      <c r="AJ2150" s="159">
        <f>HLOOKUP(SEARCH("5",$M2150)-1,$Q$3:$V2150,$P2150+1,FALSE)</f>
        <v>50</v>
      </c>
      <c r="AK2150" s="161" t="str">
        <f t="shared" si="1189"/>
        <v>08:00 15:20(12:00 13:00)</v>
      </c>
      <c r="AL2150" s="161" t="e">
        <f t="shared" si="1190"/>
        <v>#VALUE!</v>
      </c>
      <c r="AM2150" s="158" t="str">
        <f t="shared" si="1191"/>
        <v>08:00 15:20(12:00 13:00)</v>
      </c>
      <c r="AN2150" s="159" t="e">
        <f>HLOOKUP(SEARCH("6",$M2150)-1,$Q$3:$V2150,$P2150+1,FALSE)</f>
        <v>#VALUE!</v>
      </c>
      <c r="AO2150" s="161" t="e">
        <f t="shared" si="1192"/>
        <v>#VALUE!</v>
      </c>
      <c r="AP2150" s="161" t="e">
        <f t="shared" si="1193"/>
        <v>#VALUE!</v>
      </c>
      <c r="AQ2150" s="162" t="str">
        <f t="shared" si="1194"/>
        <v>выходной</v>
      </c>
      <c r="AR2150" s="163" t="e">
        <f>HLOOKUP(SEARCH("7",$M2150)-1,$Q$3:$V2150,$P2150+1,FALSE)</f>
        <v>#VALUE!</v>
      </c>
      <c r="AS2150" s="164" t="str">
        <f t="shared" si="1195"/>
        <v>выходной</v>
      </c>
      <c r="AT2150" s="142"/>
      <c r="AU2150" s="11" t="str">
        <f>IF(ISERROR(VLOOKUP(B2150,'РЕОРГ 2008'!$A:$B,2,FALSE)),"",VLOOKUP(B2150,'РЕОРГ 2008'!$A:$B,2,FALSE))</f>
        <v>Опер.касса №4472/011</v>
      </c>
      <c r="AV2150" s="12" t="str">
        <f t="shared" si="1196"/>
        <v>Опер.касса №4472/011</v>
      </c>
      <c r="AW2150" s="31" t="e">
        <f>LEFT(#REF!,2)</f>
        <v>#REF!</v>
      </c>
      <c r="AX2150" s="12" t="str">
        <f t="shared" si="1174"/>
        <v>4472/011</v>
      </c>
      <c r="AZ2150" t="str">
        <f>IF(ISERROR(VLOOKUP(B2150,'РЕОРГ 01.08.2009'!$A:$B,2,FALSE)),"",VLOOKUP(B2150,'РЕОРГ 01.08.2009'!$A:$B,2,FALSE))</f>
        <v/>
      </c>
      <c r="BA2150" s="12" t="str">
        <f t="shared" si="1169"/>
        <v>Опер.касса №8102/023</v>
      </c>
      <c r="BB2150" t="e">
        <f>LEFT(#REF!,2)</f>
        <v>#REF!</v>
      </c>
      <c r="BC2150" s="12" t="str">
        <f t="shared" si="1175"/>
        <v>8102/023</v>
      </c>
      <c r="BE2150" t="str">
        <f>IF(ISERROR(VLOOKUP(B2150,'РЕОРГ 01.10.2009'!A:C,3,FALSE)),"",VLOOKUP(B2150,'РЕОРГ 01.10.2009'!A:C,3,FALSE))</f>
        <v/>
      </c>
      <c r="BF2150" s="12" t="str">
        <f t="shared" si="1170"/>
        <v>Опер.касса №8102/023</v>
      </c>
      <c r="BG2150" t="e">
        <f>LEFT(#REF!,2)</f>
        <v>#REF!</v>
      </c>
      <c r="BH2150" s="12" t="str">
        <f t="shared" si="1176"/>
        <v>8102/023</v>
      </c>
      <c r="BJ2150" t="str">
        <f>IF(ISERROR(VLOOKUP($B2150,'РЕОРГ 01.05.2010'!A:B,2,FALSE)),"",VLOOKUP($B2150,'РЕОРГ 01.05.2010'!A:B,2,FALSE))</f>
        <v/>
      </c>
      <c r="BK2150" s="12" t="str">
        <f t="shared" si="1171"/>
        <v>Опер.касса №8102/023</v>
      </c>
      <c r="BL2150" t="e">
        <f>LEFT(#REF!,2)</f>
        <v>#REF!</v>
      </c>
      <c r="BM2150" s="12" t="str">
        <f t="shared" si="1177"/>
        <v>8102/023</v>
      </c>
      <c r="BO2150" t="str">
        <f>IF(ISERROR(VLOOKUP($B2150,'РЕОРГ 01.08.2010'!A:B,2,FALSE)),"",VLOOKUP($B2150,'РЕОРГ 01.08.2010'!A:B,2,FALSE))</f>
        <v/>
      </c>
      <c r="BP2150" s="12" t="str">
        <f t="shared" si="1172"/>
        <v>Опер.касса №8102/023</v>
      </c>
      <c r="BQ2150" t="e">
        <f>LEFT(#REF!,2)</f>
        <v>#REF!</v>
      </c>
      <c r="BR2150" s="12" t="str">
        <f t="shared" si="1178"/>
        <v>8102/023</v>
      </c>
    </row>
    <row r="2151" spans="1:70" ht="12.75" customHeight="1">
      <c r="A2151" t="str">
        <f t="shared" si="1173"/>
        <v>8102/024</v>
      </c>
      <c r="B2151" s="133">
        <v>2512</v>
      </c>
      <c r="C2151" s="1" t="s">
        <v>4539</v>
      </c>
      <c r="D2151" s="32" t="s">
        <v>1931</v>
      </c>
      <c r="E2151" s="1" t="s">
        <v>8944</v>
      </c>
      <c r="F2151" s="1" t="s">
        <v>9306</v>
      </c>
      <c r="G2151" s="1" t="s">
        <v>4540</v>
      </c>
      <c r="H2151" s="1" t="s">
        <v>8945</v>
      </c>
      <c r="I2151" s="1" t="s">
        <v>11739</v>
      </c>
      <c r="J2151" s="1"/>
      <c r="K2151" s="1">
        <v>0.5</v>
      </c>
      <c r="L2151" s="32" t="s">
        <v>4049</v>
      </c>
      <c r="M2151" s="8" t="s">
        <v>11991</v>
      </c>
      <c r="N2151" s="2" t="s">
        <v>12815</v>
      </c>
      <c r="O2151" s="173"/>
      <c r="P2151" s="168">
        <f t="shared" si="1203"/>
        <v>2148</v>
      </c>
      <c r="Q2151" s="138">
        <f t="shared" si="1197"/>
        <v>25</v>
      </c>
      <c r="R2151" s="138">
        <f t="shared" si="1198"/>
        <v>50</v>
      </c>
      <c r="S2151" s="138" t="e">
        <f t="shared" si="1199"/>
        <v>#VALUE!</v>
      </c>
      <c r="T2151" s="138" t="e">
        <f t="shared" si="1200"/>
        <v>#VALUE!</v>
      </c>
      <c r="U2151" s="138" t="e">
        <f t="shared" si="1201"/>
        <v>#VALUE!</v>
      </c>
      <c r="V2151" s="138" t="e">
        <f t="shared" si="1202"/>
        <v>#VALUE!</v>
      </c>
      <c r="W2151" s="158" t="str">
        <f t="shared" si="1179"/>
        <v>08:00 15:20(12:00 13:00)</v>
      </c>
      <c r="X2151" s="159" t="e">
        <f>HLOOKUP(SEARCH("2",$M2151)-1,$Q$3:$V2151,$P2151+1,FALSE)</f>
        <v>#VALUE!</v>
      </c>
      <c r="Y2151" s="160" t="e">
        <f t="shared" si="1180"/>
        <v>#VALUE!</v>
      </c>
      <c r="Z2151" s="161" t="e">
        <f t="shared" si="1181"/>
        <v>#VALUE!</v>
      </c>
      <c r="AA2151" s="158" t="str">
        <f t="shared" si="1182"/>
        <v>выходной</v>
      </c>
      <c r="AB2151" s="159">
        <f>HLOOKUP(SEARCH("3",$M2151)-1,$Q$3:$V2151,$P2151+1,FALSE)</f>
        <v>25</v>
      </c>
      <c r="AC2151" s="160" t="str">
        <f t="shared" si="1183"/>
        <v>08:00 14:20(12:00 13:00)|08:00 15:20(12:00 13:00)</v>
      </c>
      <c r="AD2151" s="161" t="str">
        <f t="shared" si="1184"/>
        <v>08:00 14:20(12:00 13:00)</v>
      </c>
      <c r="AE2151" s="158" t="str">
        <f t="shared" si="1185"/>
        <v>08:00 14:20(12:00 13:00)</v>
      </c>
      <c r="AF2151" s="159" t="e">
        <f>HLOOKUP(SEARCH("4",$M2151)-1,$Q$3:$V2151,$P2151+1,FALSE)</f>
        <v>#VALUE!</v>
      </c>
      <c r="AG2151" s="161" t="e">
        <f t="shared" si="1186"/>
        <v>#VALUE!</v>
      </c>
      <c r="AH2151" s="161" t="e">
        <f t="shared" si="1187"/>
        <v>#VALUE!</v>
      </c>
      <c r="AI2151" s="158" t="str">
        <f t="shared" si="1188"/>
        <v>выходной</v>
      </c>
      <c r="AJ2151" s="159">
        <f>HLOOKUP(SEARCH("5",$M2151)-1,$Q$3:$V2151,$P2151+1,FALSE)</f>
        <v>50</v>
      </c>
      <c r="AK2151" s="161" t="str">
        <f t="shared" si="1189"/>
        <v>08:00 15:20(12:00 13:00)</v>
      </c>
      <c r="AL2151" s="161" t="e">
        <f t="shared" si="1190"/>
        <v>#VALUE!</v>
      </c>
      <c r="AM2151" s="158" t="str">
        <f t="shared" si="1191"/>
        <v>08:00 15:20(12:00 13:00)</v>
      </c>
      <c r="AN2151" s="159" t="e">
        <f>HLOOKUP(SEARCH("6",$M2151)-1,$Q$3:$V2151,$P2151+1,FALSE)</f>
        <v>#VALUE!</v>
      </c>
      <c r="AO2151" s="161" t="e">
        <f t="shared" si="1192"/>
        <v>#VALUE!</v>
      </c>
      <c r="AP2151" s="161" t="e">
        <f t="shared" si="1193"/>
        <v>#VALUE!</v>
      </c>
      <c r="AQ2151" s="162" t="str">
        <f t="shared" si="1194"/>
        <v>выходной</v>
      </c>
      <c r="AR2151" s="163" t="e">
        <f>HLOOKUP(SEARCH("7",$M2151)-1,$Q$3:$V2151,$P2151+1,FALSE)</f>
        <v>#VALUE!</v>
      </c>
      <c r="AS2151" s="164" t="str">
        <f t="shared" si="1195"/>
        <v>выходной</v>
      </c>
      <c r="AT2151" s="142"/>
      <c r="AU2151" s="11" t="str">
        <f>IF(ISERROR(VLOOKUP(B2151,'РЕОРГ 2008'!$A:$B,2,FALSE)),"",VLOOKUP(B2151,'РЕОРГ 2008'!$A:$B,2,FALSE))</f>
        <v>Опер.касса №4472/012</v>
      </c>
      <c r="AV2151" s="12" t="str">
        <f t="shared" si="1196"/>
        <v>Опер.касса №4472/012</v>
      </c>
      <c r="AW2151" s="31" t="e">
        <f>LEFT(#REF!,2)</f>
        <v>#REF!</v>
      </c>
      <c r="AX2151" s="12" t="str">
        <f t="shared" si="1174"/>
        <v>4472/012</v>
      </c>
      <c r="AZ2151" t="str">
        <f>IF(ISERROR(VLOOKUP(B2151,'РЕОРГ 01.08.2009'!$A:$B,2,FALSE)),"",VLOOKUP(B2151,'РЕОРГ 01.08.2009'!$A:$B,2,FALSE))</f>
        <v/>
      </c>
      <c r="BA2151" s="12" t="str">
        <f t="shared" si="1169"/>
        <v>Опер.касса №8102/024</v>
      </c>
      <c r="BB2151" t="e">
        <f>LEFT(#REF!,2)</f>
        <v>#REF!</v>
      </c>
      <c r="BC2151" s="12" t="str">
        <f t="shared" si="1175"/>
        <v>8102/024</v>
      </c>
      <c r="BE2151" t="str">
        <f>IF(ISERROR(VLOOKUP(B2151,'РЕОРГ 01.10.2009'!A:C,3,FALSE)),"",VLOOKUP(B2151,'РЕОРГ 01.10.2009'!A:C,3,FALSE))</f>
        <v/>
      </c>
      <c r="BF2151" s="12" t="str">
        <f t="shared" si="1170"/>
        <v>Опер.касса №8102/024</v>
      </c>
      <c r="BG2151" t="e">
        <f>LEFT(#REF!,2)</f>
        <v>#REF!</v>
      </c>
      <c r="BH2151" s="12" t="str">
        <f t="shared" si="1176"/>
        <v>8102/024</v>
      </c>
      <c r="BJ2151" t="str">
        <f>IF(ISERROR(VLOOKUP($B2151,'РЕОРГ 01.05.2010'!A:B,2,FALSE)),"",VLOOKUP($B2151,'РЕОРГ 01.05.2010'!A:B,2,FALSE))</f>
        <v/>
      </c>
      <c r="BK2151" s="12" t="str">
        <f t="shared" si="1171"/>
        <v>Опер.касса №8102/024</v>
      </c>
      <c r="BL2151" t="e">
        <f>LEFT(#REF!,2)</f>
        <v>#REF!</v>
      </c>
      <c r="BM2151" s="12" t="str">
        <f t="shared" si="1177"/>
        <v>8102/024</v>
      </c>
      <c r="BO2151" t="str">
        <f>IF(ISERROR(VLOOKUP($B2151,'РЕОРГ 01.08.2010'!A:B,2,FALSE)),"",VLOOKUP($B2151,'РЕОРГ 01.08.2010'!A:B,2,FALSE))</f>
        <v/>
      </c>
      <c r="BP2151" s="12" t="str">
        <f t="shared" si="1172"/>
        <v>Опер.касса №8102/024</v>
      </c>
      <c r="BQ2151" t="e">
        <f>LEFT(#REF!,2)</f>
        <v>#REF!</v>
      </c>
      <c r="BR2151" s="12" t="str">
        <f t="shared" si="1178"/>
        <v>8102/024</v>
      </c>
    </row>
    <row r="2152" spans="1:70" ht="12.75" customHeight="1">
      <c r="A2152" t="str">
        <f t="shared" si="1173"/>
        <v>8102/025</v>
      </c>
      <c r="B2152" s="133">
        <v>2513</v>
      </c>
      <c r="C2152" s="1" t="s">
        <v>4541</v>
      </c>
      <c r="D2152" s="32" t="s">
        <v>1931</v>
      </c>
      <c r="E2152" s="1" t="s">
        <v>8947</v>
      </c>
      <c r="F2152" s="1" t="s">
        <v>9306</v>
      </c>
      <c r="G2152" s="1" t="s">
        <v>7628</v>
      </c>
      <c r="H2152" s="1" t="s">
        <v>8948</v>
      </c>
      <c r="I2152" s="1" t="s">
        <v>8943</v>
      </c>
      <c r="J2152" s="1"/>
      <c r="K2152" s="1">
        <v>0.25</v>
      </c>
      <c r="L2152" s="32" t="s">
        <v>4049</v>
      </c>
      <c r="M2152" s="8" t="s">
        <v>11929</v>
      </c>
      <c r="N2152" s="2" t="s">
        <v>12034</v>
      </c>
      <c r="O2152" s="173"/>
      <c r="P2152" s="168">
        <f t="shared" si="1203"/>
        <v>2149</v>
      </c>
      <c r="Q2152" s="138">
        <f t="shared" si="1197"/>
        <v>12</v>
      </c>
      <c r="R2152" s="138" t="e">
        <f t="shared" si="1198"/>
        <v>#VALUE!</v>
      </c>
      <c r="S2152" s="138" t="e">
        <f t="shared" si="1199"/>
        <v>#VALUE!</v>
      </c>
      <c r="T2152" s="138" t="e">
        <f t="shared" si="1200"/>
        <v>#VALUE!</v>
      </c>
      <c r="U2152" s="138" t="e">
        <f t="shared" si="1201"/>
        <v>#VALUE!</v>
      </c>
      <c r="V2152" s="138" t="e">
        <f t="shared" si="1202"/>
        <v>#VALUE!</v>
      </c>
      <c r="W2152" s="158" t="str">
        <f t="shared" si="1179"/>
        <v>08:00 12:20</v>
      </c>
      <c r="X2152" s="159" t="e">
        <f>HLOOKUP(SEARCH("2",$M2152)-1,$Q$3:$V2152,$P2152+1,FALSE)</f>
        <v>#VALUE!</v>
      </c>
      <c r="Y2152" s="160" t="e">
        <f t="shared" si="1180"/>
        <v>#VALUE!</v>
      </c>
      <c r="Z2152" s="161" t="e">
        <f t="shared" si="1181"/>
        <v>#VALUE!</v>
      </c>
      <c r="AA2152" s="158" t="str">
        <f t="shared" si="1182"/>
        <v>выходной</v>
      </c>
      <c r="AB2152" s="159">
        <f>HLOOKUP(SEARCH("3",$M2152)-1,$Q$3:$V2152,$P2152+1,FALSE)</f>
        <v>12</v>
      </c>
      <c r="AC2152" s="160" t="str">
        <f t="shared" si="1183"/>
        <v>08:00 12:20</v>
      </c>
      <c r="AD2152" s="161" t="e">
        <f t="shared" si="1184"/>
        <v>#VALUE!</v>
      </c>
      <c r="AE2152" s="158" t="str">
        <f t="shared" si="1185"/>
        <v>08:00 12:20</v>
      </c>
      <c r="AF2152" s="159" t="e">
        <f>HLOOKUP(SEARCH("4",$M2152)-1,$Q$3:$V2152,$P2152+1,FALSE)</f>
        <v>#VALUE!</v>
      </c>
      <c r="AG2152" s="161" t="e">
        <f t="shared" si="1186"/>
        <v>#VALUE!</v>
      </c>
      <c r="AH2152" s="161" t="e">
        <f t="shared" si="1187"/>
        <v>#VALUE!</v>
      </c>
      <c r="AI2152" s="158" t="str">
        <f t="shared" si="1188"/>
        <v>выходной</v>
      </c>
      <c r="AJ2152" s="159" t="e">
        <f>HLOOKUP(SEARCH("5",$M2152)-1,$Q$3:$V2152,$P2152+1,FALSE)</f>
        <v>#VALUE!</v>
      </c>
      <c r="AK2152" s="161" t="e">
        <f t="shared" si="1189"/>
        <v>#VALUE!</v>
      </c>
      <c r="AL2152" s="161" t="e">
        <f t="shared" si="1190"/>
        <v>#VALUE!</v>
      </c>
      <c r="AM2152" s="158" t="str">
        <f t="shared" si="1191"/>
        <v>выходной</v>
      </c>
      <c r="AN2152" s="159" t="e">
        <f>HLOOKUP(SEARCH("6",$M2152)-1,$Q$3:$V2152,$P2152+1,FALSE)</f>
        <v>#VALUE!</v>
      </c>
      <c r="AO2152" s="161" t="e">
        <f t="shared" si="1192"/>
        <v>#VALUE!</v>
      </c>
      <c r="AP2152" s="161" t="e">
        <f t="shared" si="1193"/>
        <v>#VALUE!</v>
      </c>
      <c r="AQ2152" s="162" t="str">
        <f t="shared" si="1194"/>
        <v>выходной</v>
      </c>
      <c r="AR2152" s="163" t="e">
        <f>HLOOKUP(SEARCH("7",$M2152)-1,$Q$3:$V2152,$P2152+1,FALSE)</f>
        <v>#VALUE!</v>
      </c>
      <c r="AS2152" s="164" t="str">
        <f t="shared" si="1195"/>
        <v>выходной</v>
      </c>
      <c r="AT2152" s="142"/>
      <c r="AU2152" s="11" t="str">
        <f>IF(ISERROR(VLOOKUP(B2152,'РЕОРГ 2008'!$A:$B,2,FALSE)),"",VLOOKUP(B2152,'РЕОРГ 2008'!$A:$B,2,FALSE))</f>
        <v>Опер.касса №4472/014</v>
      </c>
      <c r="AV2152" s="12" t="str">
        <f t="shared" si="1196"/>
        <v>Опер.касса №4472/014</v>
      </c>
      <c r="AW2152" s="31" t="e">
        <f>LEFT(#REF!,2)</f>
        <v>#REF!</v>
      </c>
      <c r="AX2152" s="12" t="str">
        <f t="shared" si="1174"/>
        <v>4472/014</v>
      </c>
      <c r="AZ2152" t="str">
        <f>IF(ISERROR(VLOOKUP(B2152,'РЕОРГ 01.08.2009'!$A:$B,2,FALSE)),"",VLOOKUP(B2152,'РЕОРГ 01.08.2009'!$A:$B,2,FALSE))</f>
        <v/>
      </c>
      <c r="BA2152" s="12" t="str">
        <f t="shared" si="1169"/>
        <v>Опер.касса №8102/025</v>
      </c>
      <c r="BB2152" t="e">
        <f>LEFT(#REF!,2)</f>
        <v>#REF!</v>
      </c>
      <c r="BC2152" s="12" t="str">
        <f t="shared" si="1175"/>
        <v>8102/025</v>
      </c>
      <c r="BE2152" t="str">
        <f>IF(ISERROR(VLOOKUP(B2152,'РЕОРГ 01.10.2009'!A:C,3,FALSE)),"",VLOOKUP(B2152,'РЕОРГ 01.10.2009'!A:C,3,FALSE))</f>
        <v/>
      </c>
      <c r="BF2152" s="12" t="str">
        <f t="shared" si="1170"/>
        <v>Опер.касса №8102/025</v>
      </c>
      <c r="BG2152" t="e">
        <f>LEFT(#REF!,2)</f>
        <v>#REF!</v>
      </c>
      <c r="BH2152" s="12" t="str">
        <f t="shared" si="1176"/>
        <v>8102/025</v>
      </c>
      <c r="BJ2152" t="str">
        <f>IF(ISERROR(VLOOKUP($B2152,'РЕОРГ 01.05.2010'!A:B,2,FALSE)),"",VLOOKUP($B2152,'РЕОРГ 01.05.2010'!A:B,2,FALSE))</f>
        <v/>
      </c>
      <c r="BK2152" s="12" t="str">
        <f t="shared" si="1171"/>
        <v>Опер.касса №8102/025</v>
      </c>
      <c r="BL2152" t="e">
        <f>LEFT(#REF!,2)</f>
        <v>#REF!</v>
      </c>
      <c r="BM2152" s="12" t="str">
        <f t="shared" si="1177"/>
        <v>8102/025</v>
      </c>
      <c r="BO2152" t="str">
        <f>IF(ISERROR(VLOOKUP($B2152,'РЕОРГ 01.08.2010'!A:B,2,FALSE)),"",VLOOKUP($B2152,'РЕОРГ 01.08.2010'!A:B,2,FALSE))</f>
        <v/>
      </c>
      <c r="BP2152" s="12" t="str">
        <f t="shared" si="1172"/>
        <v>Опер.касса №8102/025</v>
      </c>
      <c r="BQ2152" t="e">
        <f>LEFT(#REF!,2)</f>
        <v>#REF!</v>
      </c>
      <c r="BR2152" s="12" t="str">
        <f t="shared" si="1178"/>
        <v>8102/025</v>
      </c>
    </row>
    <row r="2153" spans="1:70" ht="12.75" customHeight="1">
      <c r="A2153" t="str">
        <f t="shared" si="1173"/>
        <v>8102/026</v>
      </c>
      <c r="B2153" s="133">
        <v>2514</v>
      </c>
      <c r="C2153" s="1" t="s">
        <v>9184</v>
      </c>
      <c r="D2153" s="32" t="s">
        <v>1931</v>
      </c>
      <c r="E2153" s="1" t="s">
        <v>8950</v>
      </c>
      <c r="F2153" s="1" t="s">
        <v>9306</v>
      </c>
      <c r="G2153" s="1" t="s">
        <v>7629</v>
      </c>
      <c r="H2153" s="1" t="s">
        <v>8951</v>
      </c>
      <c r="I2153" s="1" t="s">
        <v>11740</v>
      </c>
      <c r="J2153" s="1"/>
      <c r="K2153" s="1">
        <v>0.5</v>
      </c>
      <c r="L2153" s="32" t="s">
        <v>4049</v>
      </c>
      <c r="M2153" s="8" t="s">
        <v>11991</v>
      </c>
      <c r="N2153" s="2" t="s">
        <v>12815</v>
      </c>
      <c r="O2153" s="173"/>
      <c r="P2153" s="168">
        <f t="shared" si="1203"/>
        <v>2150</v>
      </c>
      <c r="Q2153" s="138">
        <f t="shared" si="1197"/>
        <v>25</v>
      </c>
      <c r="R2153" s="138">
        <f t="shared" si="1198"/>
        <v>50</v>
      </c>
      <c r="S2153" s="138" t="e">
        <f t="shared" si="1199"/>
        <v>#VALUE!</v>
      </c>
      <c r="T2153" s="138" t="e">
        <f t="shared" si="1200"/>
        <v>#VALUE!</v>
      </c>
      <c r="U2153" s="138" t="e">
        <f t="shared" si="1201"/>
        <v>#VALUE!</v>
      </c>
      <c r="V2153" s="138" t="e">
        <f t="shared" si="1202"/>
        <v>#VALUE!</v>
      </c>
      <c r="W2153" s="158" t="str">
        <f t="shared" si="1179"/>
        <v>08:00 15:20(12:00 13:00)</v>
      </c>
      <c r="X2153" s="159" t="e">
        <f>HLOOKUP(SEARCH("2",$M2153)-1,$Q$3:$V2153,$P2153+1,FALSE)</f>
        <v>#VALUE!</v>
      </c>
      <c r="Y2153" s="160" t="e">
        <f t="shared" si="1180"/>
        <v>#VALUE!</v>
      </c>
      <c r="Z2153" s="161" t="e">
        <f t="shared" si="1181"/>
        <v>#VALUE!</v>
      </c>
      <c r="AA2153" s="158" t="str">
        <f t="shared" si="1182"/>
        <v>выходной</v>
      </c>
      <c r="AB2153" s="159">
        <f>HLOOKUP(SEARCH("3",$M2153)-1,$Q$3:$V2153,$P2153+1,FALSE)</f>
        <v>25</v>
      </c>
      <c r="AC2153" s="160" t="str">
        <f t="shared" si="1183"/>
        <v>08:00 14:20(12:00 13:00)|08:00 15:20(12:00 13:00)</v>
      </c>
      <c r="AD2153" s="161" t="str">
        <f t="shared" si="1184"/>
        <v>08:00 14:20(12:00 13:00)</v>
      </c>
      <c r="AE2153" s="158" t="str">
        <f t="shared" si="1185"/>
        <v>08:00 14:20(12:00 13:00)</v>
      </c>
      <c r="AF2153" s="159" t="e">
        <f>HLOOKUP(SEARCH("4",$M2153)-1,$Q$3:$V2153,$P2153+1,FALSE)</f>
        <v>#VALUE!</v>
      </c>
      <c r="AG2153" s="161" t="e">
        <f t="shared" si="1186"/>
        <v>#VALUE!</v>
      </c>
      <c r="AH2153" s="161" t="e">
        <f t="shared" si="1187"/>
        <v>#VALUE!</v>
      </c>
      <c r="AI2153" s="158" t="str">
        <f t="shared" si="1188"/>
        <v>выходной</v>
      </c>
      <c r="AJ2153" s="159">
        <f>HLOOKUP(SEARCH("5",$M2153)-1,$Q$3:$V2153,$P2153+1,FALSE)</f>
        <v>50</v>
      </c>
      <c r="AK2153" s="161" t="str">
        <f t="shared" si="1189"/>
        <v>08:00 15:20(12:00 13:00)</v>
      </c>
      <c r="AL2153" s="161" t="e">
        <f t="shared" si="1190"/>
        <v>#VALUE!</v>
      </c>
      <c r="AM2153" s="158" t="str">
        <f t="shared" si="1191"/>
        <v>08:00 15:20(12:00 13:00)</v>
      </c>
      <c r="AN2153" s="159" t="e">
        <f>HLOOKUP(SEARCH("6",$M2153)-1,$Q$3:$V2153,$P2153+1,FALSE)</f>
        <v>#VALUE!</v>
      </c>
      <c r="AO2153" s="161" t="e">
        <f t="shared" si="1192"/>
        <v>#VALUE!</v>
      </c>
      <c r="AP2153" s="161" t="e">
        <f t="shared" si="1193"/>
        <v>#VALUE!</v>
      </c>
      <c r="AQ2153" s="162" t="str">
        <f t="shared" si="1194"/>
        <v>выходной</v>
      </c>
      <c r="AR2153" s="163" t="e">
        <f>HLOOKUP(SEARCH("7",$M2153)-1,$Q$3:$V2153,$P2153+1,FALSE)</f>
        <v>#VALUE!</v>
      </c>
      <c r="AS2153" s="164" t="str">
        <f t="shared" si="1195"/>
        <v>выходной</v>
      </c>
      <c r="AT2153" s="142"/>
      <c r="AU2153" s="11" t="str">
        <f>IF(ISERROR(VLOOKUP(B2153,'РЕОРГ 2008'!$A:$B,2,FALSE)),"",VLOOKUP(B2153,'РЕОРГ 2008'!$A:$B,2,FALSE))</f>
        <v>Опер.касса №4472/016</v>
      </c>
      <c r="AV2153" s="12" t="str">
        <f t="shared" si="1196"/>
        <v>Опер.касса №4472/016</v>
      </c>
      <c r="AW2153" s="31" t="e">
        <f>LEFT(#REF!,2)</f>
        <v>#REF!</v>
      </c>
      <c r="AX2153" s="12" t="str">
        <f t="shared" si="1174"/>
        <v>4472/016</v>
      </c>
      <c r="AZ2153" t="str">
        <f>IF(ISERROR(VLOOKUP(B2153,'РЕОРГ 01.08.2009'!$A:$B,2,FALSE)),"",VLOOKUP(B2153,'РЕОРГ 01.08.2009'!$A:$B,2,FALSE))</f>
        <v/>
      </c>
      <c r="BA2153" s="12" t="str">
        <f t="shared" si="1169"/>
        <v>Опер.касса №8102/026</v>
      </c>
      <c r="BB2153" t="e">
        <f>LEFT(#REF!,2)</f>
        <v>#REF!</v>
      </c>
      <c r="BC2153" s="12" t="str">
        <f t="shared" si="1175"/>
        <v>8102/026</v>
      </c>
      <c r="BE2153" t="str">
        <f>IF(ISERROR(VLOOKUP(B2153,'РЕОРГ 01.10.2009'!A:C,3,FALSE)),"",VLOOKUP(B2153,'РЕОРГ 01.10.2009'!A:C,3,FALSE))</f>
        <v/>
      </c>
      <c r="BF2153" s="12" t="str">
        <f t="shared" si="1170"/>
        <v>Опер.касса №8102/026</v>
      </c>
      <c r="BG2153" t="e">
        <f>LEFT(#REF!,2)</f>
        <v>#REF!</v>
      </c>
      <c r="BH2153" s="12" t="str">
        <f t="shared" si="1176"/>
        <v>8102/026</v>
      </c>
      <c r="BJ2153" t="str">
        <f>IF(ISERROR(VLOOKUP($B2153,'РЕОРГ 01.05.2010'!A:B,2,FALSE)),"",VLOOKUP($B2153,'РЕОРГ 01.05.2010'!A:B,2,FALSE))</f>
        <v/>
      </c>
      <c r="BK2153" s="12" t="str">
        <f t="shared" si="1171"/>
        <v>Опер.касса №8102/026</v>
      </c>
      <c r="BL2153" t="e">
        <f>LEFT(#REF!,2)</f>
        <v>#REF!</v>
      </c>
      <c r="BM2153" s="12" t="str">
        <f t="shared" si="1177"/>
        <v>8102/026</v>
      </c>
      <c r="BO2153" t="str">
        <f>IF(ISERROR(VLOOKUP($B2153,'РЕОРГ 01.08.2010'!A:B,2,FALSE)),"",VLOOKUP($B2153,'РЕОРГ 01.08.2010'!A:B,2,FALSE))</f>
        <v/>
      </c>
      <c r="BP2153" s="12" t="str">
        <f t="shared" si="1172"/>
        <v>Опер.касса №8102/026</v>
      </c>
      <c r="BQ2153" t="e">
        <f>LEFT(#REF!,2)</f>
        <v>#REF!</v>
      </c>
      <c r="BR2153" s="12" t="str">
        <f t="shared" si="1178"/>
        <v>8102/026</v>
      </c>
    </row>
    <row r="2154" spans="1:70" ht="12.75" customHeight="1">
      <c r="A2154" t="str">
        <f t="shared" si="1173"/>
        <v>8102/027</v>
      </c>
      <c r="B2154" s="133">
        <v>2515</v>
      </c>
      <c r="C2154" s="1" t="s">
        <v>9185</v>
      </c>
      <c r="D2154" s="32" t="s">
        <v>1926</v>
      </c>
      <c r="E2154" s="1" t="s">
        <v>8956</v>
      </c>
      <c r="F2154" s="1" t="s">
        <v>9306</v>
      </c>
      <c r="G2154" s="1" t="s">
        <v>8957</v>
      </c>
      <c r="H2154" s="1" t="s">
        <v>8958</v>
      </c>
      <c r="I2154" s="1" t="s">
        <v>8959</v>
      </c>
      <c r="J2154" s="1"/>
      <c r="K2154" s="1">
        <v>0.75</v>
      </c>
      <c r="L2154" s="32" t="s">
        <v>4048</v>
      </c>
      <c r="M2154" s="8" t="s">
        <v>11771</v>
      </c>
      <c r="N2154" s="2" t="s">
        <v>12816</v>
      </c>
      <c r="O2154" s="173"/>
      <c r="P2154" s="168">
        <f t="shared" si="1203"/>
        <v>2151</v>
      </c>
      <c r="Q2154" s="138">
        <f t="shared" si="1197"/>
        <v>25</v>
      </c>
      <c r="R2154" s="138">
        <f t="shared" si="1198"/>
        <v>50</v>
      </c>
      <c r="S2154" s="138">
        <f t="shared" si="1199"/>
        <v>75</v>
      </c>
      <c r="T2154" s="138">
        <f t="shared" si="1200"/>
        <v>100</v>
      </c>
      <c r="U2154" s="138" t="e">
        <f t="shared" si="1201"/>
        <v>#VALUE!</v>
      </c>
      <c r="V2154" s="138" t="e">
        <f t="shared" si="1202"/>
        <v>#VALUE!</v>
      </c>
      <c r="W2154" s="158" t="str">
        <f t="shared" si="1179"/>
        <v>12:00 18:00(15:00 16:00)</v>
      </c>
      <c r="X2154" s="159">
        <f>HLOOKUP(SEARCH("2",$M2154)-1,$Q$3:$V2154,$P2154+1,FALSE)</f>
        <v>25</v>
      </c>
      <c r="Y2154" s="160" t="str">
        <f t="shared" si="1180"/>
        <v>12:00 18:00(15:00 16:00)|12:00 18:00(15:00 16:00)|12:00 18:00(15:00 16:00)|12:00 18:00(15:00 16:00)</v>
      </c>
      <c r="Z2154" s="161" t="str">
        <f t="shared" si="1181"/>
        <v>12:00 18:00(15:00 16:00)</v>
      </c>
      <c r="AA2154" s="158" t="str">
        <f t="shared" si="1182"/>
        <v>12:00 18:00(15:00 16:00)</v>
      </c>
      <c r="AB2154" s="159">
        <f>HLOOKUP(SEARCH("3",$M2154)-1,$Q$3:$V2154,$P2154+1,FALSE)</f>
        <v>50</v>
      </c>
      <c r="AC2154" s="160" t="str">
        <f t="shared" si="1183"/>
        <v>12:00 18:00(15:00 16:00)|12:00 18:00(15:00 16:00)|12:00 18:00(15:00 16:00)</v>
      </c>
      <c r="AD2154" s="161" t="str">
        <f t="shared" si="1184"/>
        <v>12:00 18:00(15:00 16:00)</v>
      </c>
      <c r="AE2154" s="158" t="str">
        <f t="shared" si="1185"/>
        <v>12:00 18:00(15:00 16:00)</v>
      </c>
      <c r="AF2154" s="159">
        <f>HLOOKUP(SEARCH("4",$M2154)-1,$Q$3:$V2154,$P2154+1,FALSE)</f>
        <v>75</v>
      </c>
      <c r="AG2154" s="161" t="str">
        <f t="shared" si="1186"/>
        <v>12:00 18:00(15:00 16:00)|12:00 18:00(15:00 16:00)</v>
      </c>
      <c r="AH2154" s="161" t="str">
        <f t="shared" si="1187"/>
        <v>12:00 18:00(15:00 16:00)</v>
      </c>
      <c r="AI2154" s="158" t="str">
        <f t="shared" si="1188"/>
        <v>12:00 18:00(15:00 16:00)</v>
      </c>
      <c r="AJ2154" s="159">
        <f>HLOOKUP(SEARCH("5",$M2154)-1,$Q$3:$V2154,$P2154+1,FALSE)</f>
        <v>100</v>
      </c>
      <c r="AK2154" s="161" t="str">
        <f t="shared" si="1189"/>
        <v>12:00 18:00(15:00 16:00)</v>
      </c>
      <c r="AL2154" s="161" t="e">
        <f t="shared" si="1190"/>
        <v>#VALUE!</v>
      </c>
      <c r="AM2154" s="158" t="str">
        <f t="shared" si="1191"/>
        <v>12:00 18:00(15:00 16:00)</v>
      </c>
      <c r="AN2154" s="159" t="e">
        <f>HLOOKUP(SEARCH("6",$M2154)-1,$Q$3:$V2154,$P2154+1,FALSE)</f>
        <v>#VALUE!</v>
      </c>
      <c r="AO2154" s="161" t="e">
        <f t="shared" si="1192"/>
        <v>#VALUE!</v>
      </c>
      <c r="AP2154" s="161" t="e">
        <f t="shared" si="1193"/>
        <v>#VALUE!</v>
      </c>
      <c r="AQ2154" s="162" t="str">
        <f t="shared" si="1194"/>
        <v>выходной</v>
      </c>
      <c r="AR2154" s="163" t="e">
        <f>HLOOKUP(SEARCH("7",$M2154)-1,$Q$3:$V2154,$P2154+1,FALSE)</f>
        <v>#VALUE!</v>
      </c>
      <c r="AS2154" s="164" t="str">
        <f t="shared" si="1195"/>
        <v>выходной</v>
      </c>
      <c r="AT2154" s="142"/>
      <c r="AU2154" s="11" t="str">
        <f>IF(ISERROR(VLOOKUP(B2154,'РЕОРГ 2008'!$A:$B,2,FALSE)),"",VLOOKUP(B2154,'РЕОРГ 2008'!$A:$B,2,FALSE))</f>
        <v>Доп.офис №4472/025</v>
      </c>
      <c r="AV2154" s="12" t="str">
        <f t="shared" si="1196"/>
        <v>Доп.офис №4472/025</v>
      </c>
      <c r="AW2154" s="31" t="e">
        <f>LEFT(#REF!,2)</f>
        <v>#REF!</v>
      </c>
      <c r="AX2154" s="12" t="str">
        <f t="shared" si="1174"/>
        <v>4472/025</v>
      </c>
      <c r="AZ2154" t="str">
        <f>IF(ISERROR(VLOOKUP(B2154,'РЕОРГ 01.08.2009'!$A:$B,2,FALSE)),"",VLOOKUP(B2154,'РЕОРГ 01.08.2009'!$A:$B,2,FALSE))</f>
        <v/>
      </c>
      <c r="BA2154" s="12" t="str">
        <f t="shared" si="1169"/>
        <v>Доп.офис №8102/027</v>
      </c>
      <c r="BB2154" t="e">
        <f>LEFT(#REF!,2)</f>
        <v>#REF!</v>
      </c>
      <c r="BC2154" s="12" t="str">
        <f t="shared" si="1175"/>
        <v>8102/027</v>
      </c>
      <c r="BE2154" t="str">
        <f>IF(ISERROR(VLOOKUP(B2154,'РЕОРГ 01.10.2009'!A:C,3,FALSE)),"",VLOOKUP(B2154,'РЕОРГ 01.10.2009'!A:C,3,FALSE))</f>
        <v/>
      </c>
      <c r="BF2154" s="12" t="str">
        <f t="shared" si="1170"/>
        <v>Доп.офис №8102/027</v>
      </c>
      <c r="BG2154" t="e">
        <f>LEFT(#REF!,2)</f>
        <v>#REF!</v>
      </c>
      <c r="BH2154" s="12" t="str">
        <f t="shared" si="1176"/>
        <v>8102/027</v>
      </c>
      <c r="BJ2154" t="str">
        <f>IF(ISERROR(VLOOKUP($B2154,'РЕОРГ 01.05.2010'!A:B,2,FALSE)),"",VLOOKUP($B2154,'РЕОРГ 01.05.2010'!A:B,2,FALSE))</f>
        <v/>
      </c>
      <c r="BK2154" s="12" t="str">
        <f t="shared" si="1171"/>
        <v>Доп.офис №8102/027</v>
      </c>
      <c r="BL2154" t="e">
        <f>LEFT(#REF!,2)</f>
        <v>#REF!</v>
      </c>
      <c r="BM2154" s="12" t="str">
        <f t="shared" si="1177"/>
        <v>8102/027</v>
      </c>
      <c r="BO2154" t="str">
        <f>IF(ISERROR(VLOOKUP($B2154,'РЕОРГ 01.08.2010'!A:B,2,FALSE)),"",VLOOKUP($B2154,'РЕОРГ 01.08.2010'!A:B,2,FALSE))</f>
        <v/>
      </c>
      <c r="BP2154" s="12" t="str">
        <f t="shared" si="1172"/>
        <v>Доп.офис №8102/027</v>
      </c>
      <c r="BQ2154" t="e">
        <f>LEFT(#REF!,2)</f>
        <v>#REF!</v>
      </c>
      <c r="BR2154" s="12" t="str">
        <f t="shared" si="1178"/>
        <v>8102/027</v>
      </c>
    </row>
    <row r="2155" spans="1:70" ht="12.75" customHeight="1">
      <c r="A2155" t="str">
        <f t="shared" si="1173"/>
        <v>8102/03</v>
      </c>
      <c r="B2155" s="133">
        <v>2516</v>
      </c>
      <c r="C2155" s="1" t="s">
        <v>8343</v>
      </c>
      <c r="D2155" s="32" t="s">
        <v>1926</v>
      </c>
      <c r="E2155" s="1" t="s">
        <v>7890</v>
      </c>
      <c r="F2155" s="1" t="s">
        <v>9306</v>
      </c>
      <c r="G2155" s="1" t="s">
        <v>8344</v>
      </c>
      <c r="H2155" s="1" t="s">
        <v>8345</v>
      </c>
      <c r="I2155" s="1" t="s">
        <v>10082</v>
      </c>
      <c r="J2155" s="1"/>
      <c r="K2155" s="1">
        <v>6</v>
      </c>
      <c r="L2155" s="32" t="s">
        <v>4050</v>
      </c>
      <c r="M2155" s="8" t="s">
        <v>11773</v>
      </c>
      <c r="N2155" s="2" t="s">
        <v>12809</v>
      </c>
      <c r="O2155" s="173"/>
      <c r="P2155" s="168">
        <f t="shared" si="1203"/>
        <v>2152</v>
      </c>
      <c r="Q2155" s="138">
        <f t="shared" si="1197"/>
        <v>12</v>
      </c>
      <c r="R2155" s="138">
        <f t="shared" si="1198"/>
        <v>24</v>
      </c>
      <c r="S2155" s="138">
        <f t="shared" si="1199"/>
        <v>36</v>
      </c>
      <c r="T2155" s="138">
        <f t="shared" si="1200"/>
        <v>48</v>
      </c>
      <c r="U2155" s="138">
        <f t="shared" si="1201"/>
        <v>60</v>
      </c>
      <c r="V2155" s="138" t="e">
        <f t="shared" si="1202"/>
        <v>#VALUE!</v>
      </c>
      <c r="W2155" s="158" t="str">
        <f t="shared" si="1179"/>
        <v>08:00 19:00</v>
      </c>
      <c r="X2155" s="159">
        <f>HLOOKUP(SEARCH("2",$M2155)-1,$Q$3:$V2155,$P2155+1,FALSE)</f>
        <v>12</v>
      </c>
      <c r="Y2155" s="160" t="str">
        <f t="shared" si="1180"/>
        <v>08:00 19:00|09:00 19:00|08:00 19:00|08:00 19:00|08:00 18:00(13:30 14:00)</v>
      </c>
      <c r="Z2155" s="161" t="str">
        <f t="shared" si="1181"/>
        <v>08:00 19:00</v>
      </c>
      <c r="AA2155" s="158" t="str">
        <f t="shared" si="1182"/>
        <v>08:00 19:00</v>
      </c>
      <c r="AB2155" s="159">
        <f>HLOOKUP(SEARCH("3",$M2155)-1,$Q$3:$V2155,$P2155+1,FALSE)</f>
        <v>24</v>
      </c>
      <c r="AC2155" s="160" t="str">
        <f t="shared" si="1183"/>
        <v>09:00 19:00|08:00 19:00|08:00 19:00|08:00 18:00(13:30 14:00)</v>
      </c>
      <c r="AD2155" s="161" t="str">
        <f t="shared" si="1184"/>
        <v>09:00 19:00</v>
      </c>
      <c r="AE2155" s="158" t="str">
        <f t="shared" si="1185"/>
        <v>09:00 19:00</v>
      </c>
      <c r="AF2155" s="159">
        <f>HLOOKUP(SEARCH("4",$M2155)-1,$Q$3:$V2155,$P2155+1,FALSE)</f>
        <v>36</v>
      </c>
      <c r="AG2155" s="161" t="str">
        <f t="shared" si="1186"/>
        <v>08:00 19:00|08:00 19:00|08:00 18:00(13:30 14:00)</v>
      </c>
      <c r="AH2155" s="161" t="str">
        <f t="shared" si="1187"/>
        <v>08:00 19:00</v>
      </c>
      <c r="AI2155" s="158" t="str">
        <f t="shared" si="1188"/>
        <v>08:00 19:00</v>
      </c>
      <c r="AJ2155" s="159">
        <f>HLOOKUP(SEARCH("5",$M2155)-1,$Q$3:$V2155,$P2155+1,FALSE)</f>
        <v>48</v>
      </c>
      <c r="AK2155" s="161" t="str">
        <f t="shared" si="1189"/>
        <v>08:00 19:00|08:00 18:00(13:30 14:00)</v>
      </c>
      <c r="AL2155" s="161" t="str">
        <f t="shared" si="1190"/>
        <v>08:00 19:00</v>
      </c>
      <c r="AM2155" s="158" t="str">
        <f t="shared" si="1191"/>
        <v>08:00 19:00</v>
      </c>
      <c r="AN2155" s="159">
        <f>HLOOKUP(SEARCH("6",$M2155)-1,$Q$3:$V2155,$P2155+1,FALSE)</f>
        <v>60</v>
      </c>
      <c r="AO2155" s="161" t="str">
        <f t="shared" si="1192"/>
        <v>08:00 18:00(13:30 14:00)</v>
      </c>
      <c r="AP2155" s="161" t="e">
        <f t="shared" si="1193"/>
        <v>#VALUE!</v>
      </c>
      <c r="AQ2155" s="162" t="str">
        <f t="shared" si="1194"/>
        <v>08:00 18:00(13:30 14:00)</v>
      </c>
      <c r="AR2155" s="163" t="e">
        <f>HLOOKUP(SEARCH("7",$M2155)-1,$Q$3:$V2155,$P2155+1,FALSE)</f>
        <v>#VALUE!</v>
      </c>
      <c r="AS2155" s="164" t="str">
        <f t="shared" si="1195"/>
        <v>выходной</v>
      </c>
      <c r="AT2155" s="142"/>
      <c r="AU2155" s="11" t="str">
        <f>IF(ISERROR(VLOOKUP(B2155,'РЕОРГ 2008'!$A:$B,2,FALSE)),"",VLOOKUP(B2155,'РЕОРГ 2008'!$A:$B,2,FALSE))</f>
        <v/>
      </c>
      <c r="AV2155" s="12" t="str">
        <f t="shared" si="1196"/>
        <v>Доп.офис №8102/03</v>
      </c>
      <c r="AW2155" s="31" t="e">
        <f>LEFT(#REF!,2)</f>
        <v>#REF!</v>
      </c>
      <c r="AX2155" s="12" t="str">
        <f t="shared" si="1174"/>
        <v>8102/03</v>
      </c>
      <c r="AZ2155" t="str">
        <f>IF(ISERROR(VLOOKUP(B2155,'РЕОРГ 01.08.2009'!$A:$B,2,FALSE)),"",VLOOKUP(B2155,'РЕОРГ 01.08.2009'!$A:$B,2,FALSE))</f>
        <v/>
      </c>
      <c r="BA2155" s="12" t="str">
        <f t="shared" si="1169"/>
        <v>Доп.офис №8102/03</v>
      </c>
      <c r="BB2155" t="e">
        <f>LEFT(#REF!,2)</f>
        <v>#REF!</v>
      </c>
      <c r="BC2155" s="12" t="str">
        <f t="shared" si="1175"/>
        <v>8102/03</v>
      </c>
      <c r="BE2155" t="str">
        <f>IF(ISERROR(VLOOKUP(B2155,'РЕОРГ 01.10.2009'!A:C,3,FALSE)),"",VLOOKUP(B2155,'РЕОРГ 01.10.2009'!A:C,3,FALSE))</f>
        <v/>
      </c>
      <c r="BF2155" s="12" t="str">
        <f t="shared" si="1170"/>
        <v>Доп.офис №8102/03</v>
      </c>
      <c r="BG2155" t="e">
        <f>LEFT(#REF!,2)</f>
        <v>#REF!</v>
      </c>
      <c r="BH2155" s="12" t="str">
        <f t="shared" si="1176"/>
        <v>8102/03</v>
      </c>
      <c r="BJ2155" t="str">
        <f>IF(ISERROR(VLOOKUP($B2155,'РЕОРГ 01.05.2010'!A:B,2,FALSE)),"",VLOOKUP($B2155,'РЕОРГ 01.05.2010'!A:B,2,FALSE))</f>
        <v/>
      </c>
      <c r="BK2155" s="12" t="str">
        <f t="shared" si="1171"/>
        <v>Доп.офис №8102/03</v>
      </c>
      <c r="BL2155" t="e">
        <f>LEFT(#REF!,2)</f>
        <v>#REF!</v>
      </c>
      <c r="BM2155" s="12" t="str">
        <f t="shared" si="1177"/>
        <v>8102/03</v>
      </c>
      <c r="BO2155" t="str">
        <f>IF(ISERROR(VLOOKUP($B2155,'РЕОРГ 01.08.2010'!A:B,2,FALSE)),"",VLOOKUP($B2155,'РЕОРГ 01.08.2010'!A:B,2,FALSE))</f>
        <v/>
      </c>
      <c r="BP2155" s="12" t="str">
        <f t="shared" si="1172"/>
        <v>Доп.офис №8102/03</v>
      </c>
      <c r="BQ2155" t="e">
        <f>LEFT(#REF!,2)</f>
        <v>#REF!</v>
      </c>
      <c r="BR2155" s="12" t="str">
        <f t="shared" si="1178"/>
        <v>8102/03</v>
      </c>
    </row>
    <row r="2156" spans="1:70" ht="12.75" customHeight="1">
      <c r="A2156" t="str">
        <f t="shared" si="1173"/>
        <v>8102/04</v>
      </c>
      <c r="B2156" s="133">
        <v>2517</v>
      </c>
      <c r="C2156" s="1" t="s">
        <v>9186</v>
      </c>
      <c r="D2156" s="32" t="s">
        <v>1926</v>
      </c>
      <c r="E2156" s="1" t="s">
        <v>8935</v>
      </c>
      <c r="F2156" s="1" t="s">
        <v>9306</v>
      </c>
      <c r="G2156" s="1" t="s">
        <v>9187</v>
      </c>
      <c r="H2156" s="1" t="s">
        <v>7894</v>
      </c>
      <c r="I2156" s="1" t="s">
        <v>2166</v>
      </c>
      <c r="J2156" s="1"/>
      <c r="K2156" s="1">
        <v>7.5</v>
      </c>
      <c r="L2156" s="32" t="s">
        <v>4050</v>
      </c>
      <c r="M2156" s="8" t="s">
        <v>11773</v>
      </c>
      <c r="N2156" s="2" t="s">
        <v>12809</v>
      </c>
      <c r="O2156" s="173"/>
      <c r="P2156" s="168">
        <f t="shared" si="1203"/>
        <v>2153</v>
      </c>
      <c r="Q2156" s="138">
        <f t="shared" si="1197"/>
        <v>12</v>
      </c>
      <c r="R2156" s="138">
        <f t="shared" si="1198"/>
        <v>24</v>
      </c>
      <c r="S2156" s="138">
        <f t="shared" si="1199"/>
        <v>36</v>
      </c>
      <c r="T2156" s="138">
        <f t="shared" si="1200"/>
        <v>48</v>
      </c>
      <c r="U2156" s="138">
        <f t="shared" si="1201"/>
        <v>60</v>
      </c>
      <c r="V2156" s="138" t="e">
        <f t="shared" si="1202"/>
        <v>#VALUE!</v>
      </c>
      <c r="W2156" s="158" t="str">
        <f t="shared" si="1179"/>
        <v>08:00 19:00</v>
      </c>
      <c r="X2156" s="159">
        <f>HLOOKUP(SEARCH("2",$M2156)-1,$Q$3:$V2156,$P2156+1,FALSE)</f>
        <v>12</v>
      </c>
      <c r="Y2156" s="160" t="str">
        <f t="shared" si="1180"/>
        <v>08:00 19:00|09:00 19:00|08:00 19:00|08:00 19:00|08:00 18:00(13:30 14:00)</v>
      </c>
      <c r="Z2156" s="161" t="str">
        <f t="shared" si="1181"/>
        <v>08:00 19:00</v>
      </c>
      <c r="AA2156" s="158" t="str">
        <f t="shared" si="1182"/>
        <v>08:00 19:00</v>
      </c>
      <c r="AB2156" s="159">
        <f>HLOOKUP(SEARCH("3",$M2156)-1,$Q$3:$V2156,$P2156+1,FALSE)</f>
        <v>24</v>
      </c>
      <c r="AC2156" s="160" t="str">
        <f t="shared" si="1183"/>
        <v>09:00 19:00|08:00 19:00|08:00 19:00|08:00 18:00(13:30 14:00)</v>
      </c>
      <c r="AD2156" s="161" t="str">
        <f t="shared" si="1184"/>
        <v>09:00 19:00</v>
      </c>
      <c r="AE2156" s="158" t="str">
        <f t="shared" si="1185"/>
        <v>09:00 19:00</v>
      </c>
      <c r="AF2156" s="159">
        <f>HLOOKUP(SEARCH("4",$M2156)-1,$Q$3:$V2156,$P2156+1,FALSE)</f>
        <v>36</v>
      </c>
      <c r="AG2156" s="161" t="str">
        <f t="shared" si="1186"/>
        <v>08:00 19:00|08:00 19:00|08:00 18:00(13:30 14:00)</v>
      </c>
      <c r="AH2156" s="161" t="str">
        <f t="shared" si="1187"/>
        <v>08:00 19:00</v>
      </c>
      <c r="AI2156" s="158" t="str">
        <f t="shared" si="1188"/>
        <v>08:00 19:00</v>
      </c>
      <c r="AJ2156" s="159">
        <f>HLOOKUP(SEARCH("5",$M2156)-1,$Q$3:$V2156,$P2156+1,FALSE)</f>
        <v>48</v>
      </c>
      <c r="AK2156" s="161" t="str">
        <f t="shared" si="1189"/>
        <v>08:00 19:00|08:00 18:00(13:30 14:00)</v>
      </c>
      <c r="AL2156" s="161" t="str">
        <f t="shared" si="1190"/>
        <v>08:00 19:00</v>
      </c>
      <c r="AM2156" s="158" t="str">
        <f t="shared" si="1191"/>
        <v>08:00 19:00</v>
      </c>
      <c r="AN2156" s="159">
        <f>HLOOKUP(SEARCH("6",$M2156)-1,$Q$3:$V2156,$P2156+1,FALSE)</f>
        <v>60</v>
      </c>
      <c r="AO2156" s="161" t="str">
        <f t="shared" si="1192"/>
        <v>08:00 18:00(13:30 14:00)</v>
      </c>
      <c r="AP2156" s="161" t="e">
        <f t="shared" si="1193"/>
        <v>#VALUE!</v>
      </c>
      <c r="AQ2156" s="162" t="str">
        <f t="shared" si="1194"/>
        <v>08:00 18:00(13:30 14:00)</v>
      </c>
      <c r="AR2156" s="163" t="e">
        <f>HLOOKUP(SEARCH("7",$M2156)-1,$Q$3:$V2156,$P2156+1,FALSE)</f>
        <v>#VALUE!</v>
      </c>
      <c r="AS2156" s="164" t="str">
        <f t="shared" si="1195"/>
        <v>выходной</v>
      </c>
      <c r="AT2156" s="142"/>
      <c r="AU2156" s="11" t="str">
        <f>IF(ISERROR(VLOOKUP(B2156,'РЕОРГ 2008'!$A:$B,2,FALSE)),"",VLOOKUP(B2156,'РЕОРГ 2008'!$A:$B,2,FALSE))</f>
        <v/>
      </c>
      <c r="AV2156" s="12" t="str">
        <f t="shared" si="1196"/>
        <v>Доп.офис №8102/04</v>
      </c>
      <c r="AW2156" s="31" t="e">
        <f>LEFT(#REF!,2)</f>
        <v>#REF!</v>
      </c>
      <c r="AX2156" s="12" t="str">
        <f t="shared" si="1174"/>
        <v>8102/04</v>
      </c>
      <c r="AZ2156" t="str">
        <f>IF(ISERROR(VLOOKUP(B2156,'РЕОРГ 01.08.2009'!$A:$B,2,FALSE)),"",VLOOKUP(B2156,'РЕОРГ 01.08.2009'!$A:$B,2,FALSE))</f>
        <v/>
      </c>
      <c r="BA2156" s="12" t="str">
        <f t="shared" si="1169"/>
        <v>Доп.офис №8102/04</v>
      </c>
      <c r="BB2156" t="e">
        <f>LEFT(#REF!,2)</f>
        <v>#REF!</v>
      </c>
      <c r="BC2156" s="12" t="str">
        <f t="shared" si="1175"/>
        <v>8102/04</v>
      </c>
      <c r="BE2156" t="str">
        <f>IF(ISERROR(VLOOKUP(B2156,'РЕОРГ 01.10.2009'!A:C,3,FALSE)),"",VLOOKUP(B2156,'РЕОРГ 01.10.2009'!A:C,3,FALSE))</f>
        <v/>
      </c>
      <c r="BF2156" s="12" t="str">
        <f t="shared" si="1170"/>
        <v>Доп.офис №8102/04</v>
      </c>
      <c r="BG2156" t="e">
        <f>LEFT(#REF!,2)</f>
        <v>#REF!</v>
      </c>
      <c r="BH2156" s="12" t="str">
        <f t="shared" si="1176"/>
        <v>8102/04</v>
      </c>
      <c r="BJ2156" t="str">
        <f>IF(ISERROR(VLOOKUP($B2156,'РЕОРГ 01.05.2010'!A:B,2,FALSE)),"",VLOOKUP($B2156,'РЕОРГ 01.05.2010'!A:B,2,FALSE))</f>
        <v/>
      </c>
      <c r="BK2156" s="12" t="str">
        <f t="shared" si="1171"/>
        <v>Доп.офис №8102/04</v>
      </c>
      <c r="BL2156" t="e">
        <f>LEFT(#REF!,2)</f>
        <v>#REF!</v>
      </c>
      <c r="BM2156" s="12" t="str">
        <f t="shared" si="1177"/>
        <v>8102/04</v>
      </c>
      <c r="BO2156" t="str">
        <f>IF(ISERROR(VLOOKUP($B2156,'РЕОРГ 01.08.2010'!A:B,2,FALSE)),"",VLOOKUP($B2156,'РЕОРГ 01.08.2010'!A:B,2,FALSE))</f>
        <v/>
      </c>
      <c r="BP2156" s="12" t="str">
        <f t="shared" si="1172"/>
        <v>Доп.офис №8102/04</v>
      </c>
      <c r="BQ2156" t="e">
        <f>LEFT(#REF!,2)</f>
        <v>#REF!</v>
      </c>
      <c r="BR2156" s="12" t="str">
        <f t="shared" si="1178"/>
        <v>8102/04</v>
      </c>
    </row>
    <row r="2157" spans="1:70" ht="12.75" customHeight="1">
      <c r="A2157" t="str">
        <f t="shared" si="1173"/>
        <v>8102/05</v>
      </c>
      <c r="B2157" s="133">
        <v>2518</v>
      </c>
      <c r="C2157" s="1" t="s">
        <v>7895</v>
      </c>
      <c r="D2157" s="32" t="s">
        <v>1926</v>
      </c>
      <c r="E2157" s="1" t="s">
        <v>8935</v>
      </c>
      <c r="F2157" s="1" t="s">
        <v>9306</v>
      </c>
      <c r="G2157" s="1" t="s">
        <v>7896</v>
      </c>
      <c r="H2157" s="1" t="s">
        <v>7897</v>
      </c>
      <c r="I2157" s="1" t="s">
        <v>9533</v>
      </c>
      <c r="J2157" s="1"/>
      <c r="K2157" s="1">
        <v>10.5</v>
      </c>
      <c r="L2157" s="32" t="s">
        <v>4050</v>
      </c>
      <c r="M2157" s="8" t="s">
        <v>11773</v>
      </c>
      <c r="N2157" s="2" t="s">
        <v>12817</v>
      </c>
      <c r="O2157" s="173"/>
      <c r="P2157" s="168">
        <f t="shared" si="1203"/>
        <v>2154</v>
      </c>
      <c r="Q2157" s="138">
        <f t="shared" si="1197"/>
        <v>12</v>
      </c>
      <c r="R2157" s="138">
        <f t="shared" si="1198"/>
        <v>24</v>
      </c>
      <c r="S2157" s="138">
        <f t="shared" si="1199"/>
        <v>36</v>
      </c>
      <c r="T2157" s="138">
        <f t="shared" si="1200"/>
        <v>48</v>
      </c>
      <c r="U2157" s="138">
        <f t="shared" si="1201"/>
        <v>60</v>
      </c>
      <c r="V2157" s="138" t="e">
        <f t="shared" si="1202"/>
        <v>#VALUE!</v>
      </c>
      <c r="W2157" s="158" t="str">
        <f t="shared" si="1179"/>
        <v>08:00 19:00</v>
      </c>
      <c r="X2157" s="159">
        <f>HLOOKUP(SEARCH("2",$M2157)-1,$Q$3:$V2157,$P2157+1,FALSE)</f>
        <v>12</v>
      </c>
      <c r="Y2157" s="160" t="str">
        <f t="shared" si="1180"/>
        <v>08:00 19:00|08:00 19:00|09:00 19:00|08:00 19:00|08:00 18:00</v>
      </c>
      <c r="Z2157" s="161" t="str">
        <f t="shared" si="1181"/>
        <v>08:00 19:00</v>
      </c>
      <c r="AA2157" s="158" t="str">
        <f t="shared" si="1182"/>
        <v>08:00 19:00</v>
      </c>
      <c r="AB2157" s="159">
        <f>HLOOKUP(SEARCH("3",$M2157)-1,$Q$3:$V2157,$P2157+1,FALSE)</f>
        <v>24</v>
      </c>
      <c r="AC2157" s="160" t="str">
        <f t="shared" si="1183"/>
        <v>08:00 19:00|09:00 19:00|08:00 19:00|08:00 18:00</v>
      </c>
      <c r="AD2157" s="161" t="str">
        <f t="shared" si="1184"/>
        <v>08:00 19:00</v>
      </c>
      <c r="AE2157" s="158" t="str">
        <f t="shared" si="1185"/>
        <v>08:00 19:00</v>
      </c>
      <c r="AF2157" s="159">
        <f>HLOOKUP(SEARCH("4",$M2157)-1,$Q$3:$V2157,$P2157+1,FALSE)</f>
        <v>36</v>
      </c>
      <c r="AG2157" s="161" t="str">
        <f t="shared" si="1186"/>
        <v>09:00 19:00|08:00 19:00|08:00 18:00</v>
      </c>
      <c r="AH2157" s="161" t="str">
        <f t="shared" si="1187"/>
        <v>09:00 19:00</v>
      </c>
      <c r="AI2157" s="158" t="str">
        <f t="shared" si="1188"/>
        <v>09:00 19:00</v>
      </c>
      <c r="AJ2157" s="159">
        <f>HLOOKUP(SEARCH("5",$M2157)-1,$Q$3:$V2157,$P2157+1,FALSE)</f>
        <v>48</v>
      </c>
      <c r="AK2157" s="161" t="str">
        <f t="shared" si="1189"/>
        <v>08:00 19:00|08:00 18:00</v>
      </c>
      <c r="AL2157" s="161" t="str">
        <f t="shared" si="1190"/>
        <v>08:00 19:00</v>
      </c>
      <c r="AM2157" s="158" t="str">
        <f t="shared" si="1191"/>
        <v>08:00 19:00</v>
      </c>
      <c r="AN2157" s="159">
        <f>HLOOKUP(SEARCH("6",$M2157)-1,$Q$3:$V2157,$P2157+1,FALSE)</f>
        <v>60</v>
      </c>
      <c r="AO2157" s="161" t="str">
        <f t="shared" si="1192"/>
        <v>08:00 18:00</v>
      </c>
      <c r="AP2157" s="161" t="e">
        <f t="shared" si="1193"/>
        <v>#VALUE!</v>
      </c>
      <c r="AQ2157" s="162" t="str">
        <f t="shared" si="1194"/>
        <v>08:00 18:00</v>
      </c>
      <c r="AR2157" s="163" t="e">
        <f>HLOOKUP(SEARCH("7",$M2157)-1,$Q$3:$V2157,$P2157+1,FALSE)</f>
        <v>#VALUE!</v>
      </c>
      <c r="AS2157" s="164" t="str">
        <f t="shared" si="1195"/>
        <v>выходной</v>
      </c>
      <c r="AT2157" s="142"/>
      <c r="AU2157" s="11" t="str">
        <f>IF(ISERROR(VLOOKUP(B2157,'РЕОРГ 2008'!$A:$B,2,FALSE)),"",VLOOKUP(B2157,'РЕОРГ 2008'!$A:$B,2,FALSE))</f>
        <v/>
      </c>
      <c r="AV2157" s="12" t="str">
        <f t="shared" si="1196"/>
        <v>Доп.офис №8102/05</v>
      </c>
      <c r="AW2157" s="31" t="e">
        <f>LEFT(#REF!,2)</f>
        <v>#REF!</v>
      </c>
      <c r="AX2157" s="12" t="str">
        <f t="shared" si="1174"/>
        <v>8102/05</v>
      </c>
      <c r="AZ2157" t="str">
        <f>IF(ISERROR(VLOOKUP(B2157,'РЕОРГ 01.08.2009'!$A:$B,2,FALSE)),"",VLOOKUP(B2157,'РЕОРГ 01.08.2009'!$A:$B,2,FALSE))</f>
        <v/>
      </c>
      <c r="BA2157" s="12" t="str">
        <f t="shared" si="1169"/>
        <v>Доп.офис №8102/05</v>
      </c>
      <c r="BB2157" t="e">
        <f>LEFT(#REF!,2)</f>
        <v>#REF!</v>
      </c>
      <c r="BC2157" s="12" t="str">
        <f t="shared" si="1175"/>
        <v>8102/05</v>
      </c>
      <c r="BE2157" t="str">
        <f>IF(ISERROR(VLOOKUP(B2157,'РЕОРГ 01.10.2009'!A:C,3,FALSE)),"",VLOOKUP(B2157,'РЕОРГ 01.10.2009'!A:C,3,FALSE))</f>
        <v/>
      </c>
      <c r="BF2157" s="12" t="str">
        <f t="shared" si="1170"/>
        <v>Доп.офис №8102/05</v>
      </c>
      <c r="BG2157" t="e">
        <f>LEFT(#REF!,2)</f>
        <v>#REF!</v>
      </c>
      <c r="BH2157" s="12" t="str">
        <f t="shared" si="1176"/>
        <v>8102/05</v>
      </c>
      <c r="BJ2157" t="str">
        <f>IF(ISERROR(VLOOKUP($B2157,'РЕОРГ 01.05.2010'!A:B,2,FALSE)),"",VLOOKUP($B2157,'РЕОРГ 01.05.2010'!A:B,2,FALSE))</f>
        <v/>
      </c>
      <c r="BK2157" s="12" t="str">
        <f t="shared" si="1171"/>
        <v>Доп.офис №8102/05</v>
      </c>
      <c r="BL2157" t="e">
        <f>LEFT(#REF!,2)</f>
        <v>#REF!</v>
      </c>
      <c r="BM2157" s="12" t="str">
        <f t="shared" si="1177"/>
        <v>8102/05</v>
      </c>
      <c r="BO2157" t="str">
        <f>IF(ISERROR(VLOOKUP($B2157,'РЕОРГ 01.08.2010'!A:B,2,FALSE)),"",VLOOKUP($B2157,'РЕОРГ 01.08.2010'!A:B,2,FALSE))</f>
        <v/>
      </c>
      <c r="BP2157" s="12" t="str">
        <f t="shared" si="1172"/>
        <v>Доп.офис №8102/05</v>
      </c>
      <c r="BQ2157" t="e">
        <f>LEFT(#REF!,2)</f>
        <v>#REF!</v>
      </c>
      <c r="BR2157" s="12" t="str">
        <f t="shared" si="1178"/>
        <v>8102/05</v>
      </c>
    </row>
    <row r="2158" spans="1:70" ht="12.75" customHeight="1">
      <c r="A2158" t="str">
        <f t="shared" si="1173"/>
        <v>8102/07</v>
      </c>
      <c r="B2158" s="133">
        <v>2520</v>
      </c>
      <c r="C2158" s="1" t="s">
        <v>11358</v>
      </c>
      <c r="D2158" s="32" t="s">
        <v>1926</v>
      </c>
      <c r="E2158" s="1" t="s">
        <v>7893</v>
      </c>
      <c r="F2158" s="1" t="s">
        <v>9306</v>
      </c>
      <c r="G2158" s="1" t="s">
        <v>7631</v>
      </c>
      <c r="H2158" s="1" t="s">
        <v>7613</v>
      </c>
      <c r="I2158" s="1" t="s">
        <v>7012</v>
      </c>
      <c r="J2158" s="1"/>
      <c r="K2158" s="1">
        <v>6.5</v>
      </c>
      <c r="L2158" s="32" t="s">
        <v>4050</v>
      </c>
      <c r="M2158" s="8" t="s">
        <v>11773</v>
      </c>
      <c r="N2158" s="2" t="s">
        <v>12818</v>
      </c>
      <c r="O2158" s="173"/>
      <c r="P2158" s="168">
        <f t="shared" si="1203"/>
        <v>2155</v>
      </c>
      <c r="Q2158" s="138">
        <f t="shared" si="1197"/>
        <v>12</v>
      </c>
      <c r="R2158" s="138">
        <f t="shared" si="1198"/>
        <v>24</v>
      </c>
      <c r="S2158" s="138">
        <f t="shared" si="1199"/>
        <v>36</v>
      </c>
      <c r="T2158" s="138">
        <f t="shared" si="1200"/>
        <v>48</v>
      </c>
      <c r="U2158" s="138">
        <f t="shared" si="1201"/>
        <v>60</v>
      </c>
      <c r="V2158" s="138" t="e">
        <f t="shared" si="1202"/>
        <v>#VALUE!</v>
      </c>
      <c r="W2158" s="158" t="str">
        <f t="shared" si="1179"/>
        <v>08:00 19:00</v>
      </c>
      <c r="X2158" s="159">
        <f>HLOOKUP(SEARCH("2",$M2158)-1,$Q$3:$V2158,$P2158+1,FALSE)</f>
        <v>12</v>
      </c>
      <c r="Y2158" s="160" t="str">
        <f t="shared" si="1180"/>
        <v>08:00 19:00|08:00 19:00|09:00 19:00|08:00 19:00|08:00 18:00(13:30 14:00)</v>
      </c>
      <c r="Z2158" s="161" t="str">
        <f t="shared" si="1181"/>
        <v>08:00 19:00</v>
      </c>
      <c r="AA2158" s="158" t="str">
        <f t="shared" si="1182"/>
        <v>08:00 19:00</v>
      </c>
      <c r="AB2158" s="159">
        <f>HLOOKUP(SEARCH("3",$M2158)-1,$Q$3:$V2158,$P2158+1,FALSE)</f>
        <v>24</v>
      </c>
      <c r="AC2158" s="160" t="str">
        <f t="shared" si="1183"/>
        <v>08:00 19:00|09:00 19:00|08:00 19:00|08:00 18:00(13:30 14:00)</v>
      </c>
      <c r="AD2158" s="161" t="str">
        <f t="shared" si="1184"/>
        <v>08:00 19:00</v>
      </c>
      <c r="AE2158" s="158" t="str">
        <f t="shared" si="1185"/>
        <v>08:00 19:00</v>
      </c>
      <c r="AF2158" s="159">
        <f>HLOOKUP(SEARCH("4",$M2158)-1,$Q$3:$V2158,$P2158+1,FALSE)</f>
        <v>36</v>
      </c>
      <c r="AG2158" s="161" t="str">
        <f t="shared" si="1186"/>
        <v>09:00 19:00|08:00 19:00|08:00 18:00(13:30 14:00)</v>
      </c>
      <c r="AH2158" s="161" t="str">
        <f t="shared" si="1187"/>
        <v>09:00 19:00</v>
      </c>
      <c r="AI2158" s="158" t="str">
        <f t="shared" si="1188"/>
        <v>09:00 19:00</v>
      </c>
      <c r="AJ2158" s="159">
        <f>HLOOKUP(SEARCH("5",$M2158)-1,$Q$3:$V2158,$P2158+1,FALSE)</f>
        <v>48</v>
      </c>
      <c r="AK2158" s="161" t="str">
        <f t="shared" si="1189"/>
        <v>08:00 19:00|08:00 18:00(13:30 14:00)</v>
      </c>
      <c r="AL2158" s="161" t="str">
        <f t="shared" si="1190"/>
        <v>08:00 19:00</v>
      </c>
      <c r="AM2158" s="158" t="str">
        <f t="shared" si="1191"/>
        <v>08:00 19:00</v>
      </c>
      <c r="AN2158" s="159">
        <f>HLOOKUP(SEARCH("6",$M2158)-1,$Q$3:$V2158,$P2158+1,FALSE)</f>
        <v>60</v>
      </c>
      <c r="AO2158" s="161" t="str">
        <f t="shared" si="1192"/>
        <v>08:00 18:00(13:30 14:00)</v>
      </c>
      <c r="AP2158" s="161" t="e">
        <f t="shared" si="1193"/>
        <v>#VALUE!</v>
      </c>
      <c r="AQ2158" s="162" t="str">
        <f t="shared" si="1194"/>
        <v>08:00 18:00(13:30 14:00)</v>
      </c>
      <c r="AR2158" s="163" t="e">
        <f>HLOOKUP(SEARCH("7",$M2158)-1,$Q$3:$V2158,$P2158+1,FALSE)</f>
        <v>#VALUE!</v>
      </c>
      <c r="AS2158" s="164" t="str">
        <f t="shared" si="1195"/>
        <v>выходной</v>
      </c>
      <c r="AT2158" s="142"/>
      <c r="AU2158" s="11" t="str">
        <f>IF(ISERROR(VLOOKUP(B2158,'РЕОРГ 2008'!$A:$B,2,FALSE)),"",VLOOKUP(B2158,'РЕОРГ 2008'!$A:$B,2,FALSE))</f>
        <v/>
      </c>
      <c r="AV2158" s="12" t="str">
        <f t="shared" si="1196"/>
        <v>Доп.офис №8102/07</v>
      </c>
      <c r="AW2158" s="31" t="e">
        <f>LEFT(#REF!,2)</f>
        <v>#REF!</v>
      </c>
      <c r="AX2158" s="12" t="str">
        <f t="shared" si="1174"/>
        <v>8102/07</v>
      </c>
      <c r="AZ2158" t="str">
        <f>IF(ISERROR(VLOOKUP(B2158,'РЕОРГ 01.08.2009'!$A:$B,2,FALSE)),"",VLOOKUP(B2158,'РЕОРГ 01.08.2009'!$A:$B,2,FALSE))</f>
        <v/>
      </c>
      <c r="BA2158" s="12" t="str">
        <f t="shared" si="1169"/>
        <v>Доп.офис №8102/07</v>
      </c>
      <c r="BB2158" t="e">
        <f>LEFT(#REF!,2)</f>
        <v>#REF!</v>
      </c>
      <c r="BC2158" s="12" t="str">
        <f t="shared" si="1175"/>
        <v>8102/07</v>
      </c>
      <c r="BE2158" t="str">
        <f>IF(ISERROR(VLOOKUP(B2158,'РЕОРГ 01.10.2009'!A:C,3,FALSE)),"",VLOOKUP(B2158,'РЕОРГ 01.10.2009'!A:C,3,FALSE))</f>
        <v/>
      </c>
      <c r="BF2158" s="12" t="str">
        <f t="shared" si="1170"/>
        <v>Доп.офис №8102/07</v>
      </c>
      <c r="BG2158" t="e">
        <f>LEFT(#REF!,2)</f>
        <v>#REF!</v>
      </c>
      <c r="BH2158" s="12" t="str">
        <f t="shared" si="1176"/>
        <v>8102/07</v>
      </c>
      <c r="BJ2158" t="str">
        <f>IF(ISERROR(VLOOKUP($B2158,'РЕОРГ 01.05.2010'!A:B,2,FALSE)),"",VLOOKUP($B2158,'РЕОРГ 01.05.2010'!A:B,2,FALSE))</f>
        <v/>
      </c>
      <c r="BK2158" s="12" t="str">
        <f t="shared" si="1171"/>
        <v>Доп.офис №8102/07</v>
      </c>
      <c r="BL2158" t="e">
        <f>LEFT(#REF!,2)</f>
        <v>#REF!</v>
      </c>
      <c r="BM2158" s="12" t="str">
        <f t="shared" si="1177"/>
        <v>8102/07</v>
      </c>
      <c r="BO2158" t="str">
        <f>IF(ISERROR(VLOOKUP($B2158,'РЕОРГ 01.08.2010'!A:B,2,FALSE)),"",VLOOKUP($B2158,'РЕОРГ 01.08.2010'!A:B,2,FALSE))</f>
        <v/>
      </c>
      <c r="BP2158" s="12" t="str">
        <f t="shared" si="1172"/>
        <v>Доп.офис №8102/07</v>
      </c>
      <c r="BQ2158" t="e">
        <f>LEFT(#REF!,2)</f>
        <v>#REF!</v>
      </c>
      <c r="BR2158" s="12" t="str">
        <f t="shared" si="1178"/>
        <v>8102/07</v>
      </c>
    </row>
    <row r="2159" spans="1:70" ht="12.75" customHeight="1">
      <c r="A2159" t="str">
        <f t="shared" si="1173"/>
        <v>8102/08</v>
      </c>
      <c r="B2159" s="133">
        <v>2521</v>
      </c>
      <c r="C2159" s="1" t="s">
        <v>11359</v>
      </c>
      <c r="D2159" s="32" t="s">
        <v>1926</v>
      </c>
      <c r="E2159" s="1" t="s">
        <v>7886</v>
      </c>
      <c r="F2159" s="1" t="s">
        <v>9306</v>
      </c>
      <c r="G2159" s="1" t="s">
        <v>7614</v>
      </c>
      <c r="H2159" s="1" t="s">
        <v>7901</v>
      </c>
      <c r="I2159" s="1" t="s">
        <v>11643</v>
      </c>
      <c r="J2159" s="1"/>
      <c r="K2159" s="1">
        <v>6.5</v>
      </c>
      <c r="L2159" s="32" t="s">
        <v>4050</v>
      </c>
      <c r="M2159" s="8" t="s">
        <v>11773</v>
      </c>
      <c r="N2159" s="2" t="s">
        <v>12810</v>
      </c>
      <c r="O2159" s="173"/>
      <c r="P2159" s="168">
        <f t="shared" si="1203"/>
        <v>2156</v>
      </c>
      <c r="Q2159" s="138">
        <f t="shared" si="1197"/>
        <v>12</v>
      </c>
      <c r="R2159" s="138">
        <f t="shared" si="1198"/>
        <v>24</v>
      </c>
      <c r="S2159" s="138">
        <f t="shared" si="1199"/>
        <v>36</v>
      </c>
      <c r="T2159" s="138">
        <f t="shared" si="1200"/>
        <v>48</v>
      </c>
      <c r="U2159" s="138">
        <f t="shared" si="1201"/>
        <v>60</v>
      </c>
      <c r="V2159" s="138" t="e">
        <f t="shared" si="1202"/>
        <v>#VALUE!</v>
      </c>
      <c r="W2159" s="158" t="str">
        <f t="shared" si="1179"/>
        <v>08:00 19:00</v>
      </c>
      <c r="X2159" s="159">
        <f>HLOOKUP(SEARCH("2",$M2159)-1,$Q$3:$V2159,$P2159+1,FALSE)</f>
        <v>12</v>
      </c>
      <c r="Y2159" s="160" t="str">
        <f t="shared" si="1180"/>
        <v>09:00 19:00|08:00 19:00|08:00 19:00|08:00 19:00|08:00 18:00(13:30 14:00)</v>
      </c>
      <c r="Z2159" s="161" t="str">
        <f t="shared" si="1181"/>
        <v>09:00 19:00</v>
      </c>
      <c r="AA2159" s="158" t="str">
        <f t="shared" si="1182"/>
        <v>09:00 19:00</v>
      </c>
      <c r="AB2159" s="159">
        <f>HLOOKUP(SEARCH("3",$M2159)-1,$Q$3:$V2159,$P2159+1,FALSE)</f>
        <v>24</v>
      </c>
      <c r="AC2159" s="160" t="str">
        <f t="shared" si="1183"/>
        <v>08:00 19:00|08:00 19:00|08:00 19:00|08:00 18:00(13:30 14:00)</v>
      </c>
      <c r="AD2159" s="161" t="str">
        <f t="shared" si="1184"/>
        <v>08:00 19:00</v>
      </c>
      <c r="AE2159" s="158" t="str">
        <f t="shared" si="1185"/>
        <v>08:00 19:00</v>
      </c>
      <c r="AF2159" s="159">
        <f>HLOOKUP(SEARCH("4",$M2159)-1,$Q$3:$V2159,$P2159+1,FALSE)</f>
        <v>36</v>
      </c>
      <c r="AG2159" s="161" t="str">
        <f t="shared" si="1186"/>
        <v>08:00 19:00|08:00 19:00|08:00 18:00(13:30 14:00)</v>
      </c>
      <c r="AH2159" s="161" t="str">
        <f t="shared" si="1187"/>
        <v>08:00 19:00</v>
      </c>
      <c r="AI2159" s="158" t="str">
        <f t="shared" si="1188"/>
        <v>08:00 19:00</v>
      </c>
      <c r="AJ2159" s="159">
        <f>HLOOKUP(SEARCH("5",$M2159)-1,$Q$3:$V2159,$P2159+1,FALSE)</f>
        <v>48</v>
      </c>
      <c r="AK2159" s="161" t="str">
        <f t="shared" si="1189"/>
        <v>08:00 19:00|08:00 18:00(13:30 14:00)</v>
      </c>
      <c r="AL2159" s="161" t="str">
        <f t="shared" si="1190"/>
        <v>08:00 19:00</v>
      </c>
      <c r="AM2159" s="158" t="str">
        <f t="shared" si="1191"/>
        <v>08:00 19:00</v>
      </c>
      <c r="AN2159" s="159">
        <f>HLOOKUP(SEARCH("6",$M2159)-1,$Q$3:$V2159,$P2159+1,FALSE)</f>
        <v>60</v>
      </c>
      <c r="AO2159" s="161" t="str">
        <f t="shared" si="1192"/>
        <v>08:00 18:00(13:30 14:00)</v>
      </c>
      <c r="AP2159" s="161" t="e">
        <f t="shared" si="1193"/>
        <v>#VALUE!</v>
      </c>
      <c r="AQ2159" s="162" t="str">
        <f t="shared" si="1194"/>
        <v>08:00 18:00(13:30 14:00)</v>
      </c>
      <c r="AR2159" s="163" t="e">
        <f>HLOOKUP(SEARCH("7",$M2159)-1,$Q$3:$V2159,$P2159+1,FALSE)</f>
        <v>#VALUE!</v>
      </c>
      <c r="AS2159" s="164" t="str">
        <f t="shared" si="1195"/>
        <v>выходной</v>
      </c>
      <c r="AT2159" s="142"/>
      <c r="AU2159" s="11" t="str">
        <f>IF(ISERROR(VLOOKUP(B2159,'РЕОРГ 2008'!$A:$B,2,FALSE)),"",VLOOKUP(B2159,'РЕОРГ 2008'!$A:$B,2,FALSE))</f>
        <v/>
      </c>
      <c r="AV2159" s="12" t="str">
        <f t="shared" si="1196"/>
        <v>Доп.офис №8102/08</v>
      </c>
      <c r="AW2159" s="31" t="e">
        <f>LEFT(#REF!,2)</f>
        <v>#REF!</v>
      </c>
      <c r="AX2159" s="12" t="str">
        <f t="shared" si="1174"/>
        <v>8102/08</v>
      </c>
      <c r="AZ2159" t="str">
        <f>IF(ISERROR(VLOOKUP(B2159,'РЕОРГ 01.08.2009'!$A:$B,2,FALSE)),"",VLOOKUP(B2159,'РЕОРГ 01.08.2009'!$A:$B,2,FALSE))</f>
        <v/>
      </c>
      <c r="BA2159" s="12" t="str">
        <f t="shared" si="1169"/>
        <v>Доп.офис №8102/08</v>
      </c>
      <c r="BB2159" t="e">
        <f>LEFT(#REF!,2)</f>
        <v>#REF!</v>
      </c>
      <c r="BC2159" s="12" t="str">
        <f t="shared" si="1175"/>
        <v>8102/08</v>
      </c>
      <c r="BE2159" t="str">
        <f>IF(ISERROR(VLOOKUP(B2159,'РЕОРГ 01.10.2009'!A:C,3,FALSE)),"",VLOOKUP(B2159,'РЕОРГ 01.10.2009'!A:C,3,FALSE))</f>
        <v/>
      </c>
      <c r="BF2159" s="12" t="str">
        <f t="shared" si="1170"/>
        <v>Доп.офис №8102/08</v>
      </c>
      <c r="BG2159" t="e">
        <f>LEFT(#REF!,2)</f>
        <v>#REF!</v>
      </c>
      <c r="BH2159" s="12" t="str">
        <f t="shared" si="1176"/>
        <v>8102/08</v>
      </c>
      <c r="BJ2159" t="str">
        <f>IF(ISERROR(VLOOKUP($B2159,'РЕОРГ 01.05.2010'!A:B,2,FALSE)),"",VLOOKUP($B2159,'РЕОРГ 01.05.2010'!A:B,2,FALSE))</f>
        <v/>
      </c>
      <c r="BK2159" s="12" t="str">
        <f t="shared" si="1171"/>
        <v>Доп.офис №8102/08</v>
      </c>
      <c r="BL2159" t="e">
        <f>LEFT(#REF!,2)</f>
        <v>#REF!</v>
      </c>
      <c r="BM2159" s="12" t="str">
        <f t="shared" si="1177"/>
        <v>8102/08</v>
      </c>
      <c r="BO2159" t="str">
        <f>IF(ISERROR(VLOOKUP($B2159,'РЕОРГ 01.08.2010'!A:B,2,FALSE)),"",VLOOKUP($B2159,'РЕОРГ 01.08.2010'!A:B,2,FALSE))</f>
        <v/>
      </c>
      <c r="BP2159" s="12" t="str">
        <f t="shared" si="1172"/>
        <v>Доп.офис №8102/08</v>
      </c>
      <c r="BQ2159" t="e">
        <f>LEFT(#REF!,2)</f>
        <v>#REF!</v>
      </c>
      <c r="BR2159" s="12" t="str">
        <f t="shared" si="1178"/>
        <v>8102/08</v>
      </c>
    </row>
    <row r="2160" spans="1:70" ht="12.75" customHeight="1">
      <c r="A2160" t="str">
        <f t="shared" si="1173"/>
        <v>8102/09</v>
      </c>
      <c r="B2160" s="133">
        <v>2522</v>
      </c>
      <c r="C2160" s="1" t="s">
        <v>4145</v>
      </c>
      <c r="D2160" s="32" t="s">
        <v>1926</v>
      </c>
      <c r="E2160" s="1" t="s">
        <v>7876</v>
      </c>
      <c r="F2160" s="1" t="s">
        <v>9306</v>
      </c>
      <c r="G2160" s="1" t="s">
        <v>7902</v>
      </c>
      <c r="H2160" s="1" t="s">
        <v>7903</v>
      </c>
      <c r="I2160" s="1" t="s">
        <v>10855</v>
      </c>
      <c r="J2160" s="1"/>
      <c r="K2160" s="1">
        <v>17.25</v>
      </c>
      <c r="L2160" s="32" t="s">
        <v>4050</v>
      </c>
      <c r="M2160" s="8" t="s">
        <v>11783</v>
      </c>
      <c r="N2160" s="2" t="s">
        <v>12819</v>
      </c>
      <c r="O2160" s="173"/>
      <c r="P2160" s="168">
        <f t="shared" si="1203"/>
        <v>2157</v>
      </c>
      <c r="Q2160" s="138">
        <f t="shared" si="1197"/>
        <v>12</v>
      </c>
      <c r="R2160" s="138">
        <f t="shared" si="1198"/>
        <v>24</v>
      </c>
      <c r="S2160" s="138">
        <f t="shared" si="1199"/>
        <v>36</v>
      </c>
      <c r="T2160" s="138">
        <f t="shared" si="1200"/>
        <v>48</v>
      </c>
      <c r="U2160" s="138">
        <f t="shared" si="1201"/>
        <v>60</v>
      </c>
      <c r="V2160" s="138">
        <f t="shared" si="1202"/>
        <v>72</v>
      </c>
      <c r="W2160" s="158" t="str">
        <f t="shared" si="1179"/>
        <v>08:00 19:00</v>
      </c>
      <c r="X2160" s="159">
        <f>HLOOKUP(SEARCH("2",$M2160)-1,$Q$3:$V2160,$P2160+1,FALSE)</f>
        <v>12</v>
      </c>
      <c r="Y2160" s="160" t="str">
        <f t="shared" si="1180"/>
        <v>08:00 19:00|08:00 19:00|09:00 19:00|08:00 19:00|08:00 18:00|08:00 17:00</v>
      </c>
      <c r="Z2160" s="161" t="str">
        <f t="shared" si="1181"/>
        <v>08:00 19:00</v>
      </c>
      <c r="AA2160" s="158" t="str">
        <f t="shared" si="1182"/>
        <v>08:00 19:00</v>
      </c>
      <c r="AB2160" s="159">
        <f>HLOOKUP(SEARCH("3",$M2160)-1,$Q$3:$V2160,$P2160+1,FALSE)</f>
        <v>24</v>
      </c>
      <c r="AC2160" s="160" t="str">
        <f t="shared" si="1183"/>
        <v>08:00 19:00|09:00 19:00|08:00 19:00|08:00 18:00|08:00 17:00</v>
      </c>
      <c r="AD2160" s="161" t="str">
        <f t="shared" si="1184"/>
        <v>08:00 19:00</v>
      </c>
      <c r="AE2160" s="158" t="str">
        <f t="shared" si="1185"/>
        <v>08:00 19:00</v>
      </c>
      <c r="AF2160" s="159">
        <f>HLOOKUP(SEARCH("4",$M2160)-1,$Q$3:$V2160,$P2160+1,FALSE)</f>
        <v>36</v>
      </c>
      <c r="AG2160" s="161" t="str">
        <f t="shared" si="1186"/>
        <v>09:00 19:00|08:00 19:00|08:00 18:00|08:00 17:00</v>
      </c>
      <c r="AH2160" s="161" t="str">
        <f t="shared" si="1187"/>
        <v>09:00 19:00</v>
      </c>
      <c r="AI2160" s="158" t="str">
        <f t="shared" si="1188"/>
        <v>09:00 19:00</v>
      </c>
      <c r="AJ2160" s="159">
        <f>HLOOKUP(SEARCH("5",$M2160)-1,$Q$3:$V2160,$P2160+1,FALSE)</f>
        <v>48</v>
      </c>
      <c r="AK2160" s="161" t="str">
        <f t="shared" si="1189"/>
        <v>08:00 19:00|08:00 18:00|08:00 17:00</v>
      </c>
      <c r="AL2160" s="161" t="str">
        <f t="shared" si="1190"/>
        <v>08:00 19:00</v>
      </c>
      <c r="AM2160" s="158" t="str">
        <f t="shared" si="1191"/>
        <v>08:00 19:00</v>
      </c>
      <c r="AN2160" s="159">
        <f>HLOOKUP(SEARCH("6",$M2160)-1,$Q$3:$V2160,$P2160+1,FALSE)</f>
        <v>60</v>
      </c>
      <c r="AO2160" s="161" t="str">
        <f t="shared" si="1192"/>
        <v>08:00 18:00|08:00 17:00</v>
      </c>
      <c r="AP2160" s="161" t="str">
        <f t="shared" si="1193"/>
        <v>08:00 18:00</v>
      </c>
      <c r="AQ2160" s="162" t="str">
        <f t="shared" si="1194"/>
        <v>08:00 18:00</v>
      </c>
      <c r="AR2160" s="163">
        <f>HLOOKUP(SEARCH("7",$M2160)-1,$Q$3:$V2160,$P2160+1,FALSE)</f>
        <v>72</v>
      </c>
      <c r="AS2160" s="164" t="str">
        <f t="shared" si="1195"/>
        <v>08:00 17:00</v>
      </c>
      <c r="AT2160" s="142"/>
      <c r="AU2160" s="11" t="str">
        <f>IF(ISERROR(VLOOKUP(B2160,'РЕОРГ 2008'!$A:$B,2,FALSE)),"",VLOOKUP(B2160,'РЕОРГ 2008'!$A:$B,2,FALSE))</f>
        <v/>
      </c>
      <c r="AV2160" s="12" t="str">
        <f t="shared" si="1196"/>
        <v>Доп.офис №8102/09</v>
      </c>
      <c r="AW2160" s="31" t="e">
        <f>LEFT(#REF!,2)</f>
        <v>#REF!</v>
      </c>
      <c r="AX2160" s="12" t="str">
        <f t="shared" si="1174"/>
        <v>8102/09</v>
      </c>
      <c r="AZ2160" t="str">
        <f>IF(ISERROR(VLOOKUP(B2160,'РЕОРГ 01.08.2009'!$A:$B,2,FALSE)),"",VLOOKUP(B2160,'РЕОРГ 01.08.2009'!$A:$B,2,FALSE))</f>
        <v/>
      </c>
      <c r="BA2160" s="12" t="str">
        <f t="shared" si="1169"/>
        <v>Доп.офис №8102/09</v>
      </c>
      <c r="BB2160" t="e">
        <f>LEFT(#REF!,2)</f>
        <v>#REF!</v>
      </c>
      <c r="BC2160" s="12" t="str">
        <f t="shared" si="1175"/>
        <v>8102/09</v>
      </c>
      <c r="BE2160" t="str">
        <f>IF(ISERROR(VLOOKUP(B2160,'РЕОРГ 01.10.2009'!A:C,3,FALSE)),"",VLOOKUP(B2160,'РЕОРГ 01.10.2009'!A:C,3,FALSE))</f>
        <v/>
      </c>
      <c r="BF2160" s="12" t="str">
        <f t="shared" si="1170"/>
        <v>Доп.офис №8102/09</v>
      </c>
      <c r="BG2160" t="e">
        <f>LEFT(#REF!,2)</f>
        <v>#REF!</v>
      </c>
      <c r="BH2160" s="12" t="str">
        <f t="shared" si="1176"/>
        <v>8102/09</v>
      </c>
      <c r="BJ2160" t="str">
        <f>IF(ISERROR(VLOOKUP($B2160,'РЕОРГ 01.05.2010'!A:B,2,FALSE)),"",VLOOKUP($B2160,'РЕОРГ 01.05.2010'!A:B,2,FALSE))</f>
        <v/>
      </c>
      <c r="BK2160" s="12" t="str">
        <f t="shared" si="1171"/>
        <v>Доп.офис №8102/09</v>
      </c>
      <c r="BL2160" t="e">
        <f>LEFT(#REF!,2)</f>
        <v>#REF!</v>
      </c>
      <c r="BM2160" s="12" t="str">
        <f t="shared" si="1177"/>
        <v>8102/09</v>
      </c>
      <c r="BO2160" t="str">
        <f>IF(ISERROR(VLOOKUP($B2160,'РЕОРГ 01.08.2010'!A:B,2,FALSE)),"",VLOOKUP($B2160,'РЕОРГ 01.08.2010'!A:B,2,FALSE))</f>
        <v/>
      </c>
      <c r="BP2160" s="12" t="str">
        <f t="shared" si="1172"/>
        <v>Доп.офис №8102/09</v>
      </c>
      <c r="BQ2160" t="e">
        <f>LEFT(#REF!,2)</f>
        <v>#REF!</v>
      </c>
      <c r="BR2160" s="12" t="str">
        <f t="shared" si="1178"/>
        <v>8102/09</v>
      </c>
    </row>
    <row r="2161" spans="1:70" ht="12.75" customHeight="1">
      <c r="A2161" t="str">
        <f t="shared" si="1173"/>
        <v>8613</v>
      </c>
      <c r="B2161" s="133">
        <v>2523</v>
      </c>
      <c r="C2161" s="1" t="s">
        <v>7904</v>
      </c>
      <c r="D2161" s="32" t="s">
        <v>4491</v>
      </c>
      <c r="E2161" s="1" t="s">
        <v>7905</v>
      </c>
      <c r="F2161" s="1" t="s">
        <v>9306</v>
      </c>
      <c r="G2161" s="1" t="s">
        <v>7906</v>
      </c>
      <c r="H2161" s="1" t="s">
        <v>4310</v>
      </c>
      <c r="I2161" s="1" t="s">
        <v>4311</v>
      </c>
      <c r="J2161" s="1" t="s">
        <v>13036</v>
      </c>
      <c r="K2161" s="1">
        <v>647.5</v>
      </c>
      <c r="L2161" s="32" t="s">
        <v>4048</v>
      </c>
      <c r="M2161" s="8" t="s">
        <v>11771</v>
      </c>
      <c r="N2161" s="2" t="s">
        <v>12820</v>
      </c>
      <c r="O2161" s="173"/>
      <c r="P2161" s="168">
        <f t="shared" si="1203"/>
        <v>2158</v>
      </c>
      <c r="Q2161" s="138">
        <f t="shared" si="1197"/>
        <v>12</v>
      </c>
      <c r="R2161" s="138">
        <f t="shared" si="1198"/>
        <v>24</v>
      </c>
      <c r="S2161" s="138">
        <f t="shared" si="1199"/>
        <v>36</v>
      </c>
      <c r="T2161" s="138">
        <f t="shared" si="1200"/>
        <v>48</v>
      </c>
      <c r="U2161" s="138" t="e">
        <f t="shared" si="1201"/>
        <v>#VALUE!</v>
      </c>
      <c r="V2161" s="138" t="e">
        <f t="shared" si="1202"/>
        <v>#VALUE!</v>
      </c>
      <c r="W2161" s="158" t="str">
        <f t="shared" si="1179"/>
        <v>08:30 17:00</v>
      </c>
      <c r="X2161" s="159">
        <f>HLOOKUP(SEARCH("2",$M2161)-1,$Q$3:$V2161,$P2161+1,FALSE)</f>
        <v>12</v>
      </c>
      <c r="Y2161" s="160" t="str">
        <f t="shared" si="1180"/>
        <v>09:30 17:00|08:30 17:00|08:30 17:00|08:30 17:00</v>
      </c>
      <c r="Z2161" s="161" t="str">
        <f t="shared" si="1181"/>
        <v>09:30 17:00</v>
      </c>
      <c r="AA2161" s="158" t="str">
        <f t="shared" si="1182"/>
        <v>09:30 17:00</v>
      </c>
      <c r="AB2161" s="159">
        <f>HLOOKUP(SEARCH("3",$M2161)-1,$Q$3:$V2161,$P2161+1,FALSE)</f>
        <v>24</v>
      </c>
      <c r="AC2161" s="160" t="str">
        <f t="shared" si="1183"/>
        <v>08:30 17:00|08:30 17:00|08:30 17:00</v>
      </c>
      <c r="AD2161" s="161" t="str">
        <f t="shared" si="1184"/>
        <v>08:30 17:00</v>
      </c>
      <c r="AE2161" s="158" t="str">
        <f t="shared" si="1185"/>
        <v>08:30 17:00</v>
      </c>
      <c r="AF2161" s="159">
        <f>HLOOKUP(SEARCH("4",$M2161)-1,$Q$3:$V2161,$P2161+1,FALSE)</f>
        <v>36</v>
      </c>
      <c r="AG2161" s="161" t="str">
        <f t="shared" si="1186"/>
        <v>08:30 17:00|08:30 17:00</v>
      </c>
      <c r="AH2161" s="161" t="str">
        <f t="shared" si="1187"/>
        <v>08:30 17:00</v>
      </c>
      <c r="AI2161" s="158" t="str">
        <f t="shared" si="1188"/>
        <v>08:30 17:00</v>
      </c>
      <c r="AJ2161" s="159">
        <f>HLOOKUP(SEARCH("5",$M2161)-1,$Q$3:$V2161,$P2161+1,FALSE)</f>
        <v>48</v>
      </c>
      <c r="AK2161" s="161" t="str">
        <f t="shared" si="1189"/>
        <v>08:30 17:00</v>
      </c>
      <c r="AL2161" s="161" t="e">
        <f t="shared" si="1190"/>
        <v>#VALUE!</v>
      </c>
      <c r="AM2161" s="158" t="str">
        <f t="shared" si="1191"/>
        <v>08:30 17:00</v>
      </c>
      <c r="AN2161" s="159" t="e">
        <f>HLOOKUP(SEARCH("6",$M2161)-1,$Q$3:$V2161,$P2161+1,FALSE)</f>
        <v>#VALUE!</v>
      </c>
      <c r="AO2161" s="161" t="e">
        <f t="shared" si="1192"/>
        <v>#VALUE!</v>
      </c>
      <c r="AP2161" s="161" t="e">
        <f t="shared" si="1193"/>
        <v>#VALUE!</v>
      </c>
      <c r="AQ2161" s="162" t="str">
        <f t="shared" si="1194"/>
        <v>выходной</v>
      </c>
      <c r="AR2161" s="163" t="e">
        <f>HLOOKUP(SEARCH("7",$M2161)-1,$Q$3:$V2161,$P2161+1,FALSE)</f>
        <v>#VALUE!</v>
      </c>
      <c r="AS2161" s="164" t="str">
        <f t="shared" si="1195"/>
        <v>выходной</v>
      </c>
      <c r="AT2161" s="142"/>
      <c r="AU2161" s="11" t="str">
        <f>IF(ISERROR(VLOOKUP(B2161,'РЕОРГ 2008'!$A:$B,2,FALSE)),"",VLOOKUP(B2161,'РЕОРГ 2008'!$A:$B,2,FALSE))</f>
        <v/>
      </c>
      <c r="AV2161" s="12" t="str">
        <f t="shared" si="1196"/>
        <v>Чувашское отделение №8613</v>
      </c>
      <c r="AW2161" s="31" t="e">
        <f>LEFT(#REF!,2)</f>
        <v>#REF!</v>
      </c>
      <c r="AX2161" s="12" t="str">
        <f t="shared" si="1174"/>
        <v>8613</v>
      </c>
      <c r="AZ2161" t="str">
        <f>IF(ISERROR(VLOOKUP(B2161,'РЕОРГ 01.08.2009'!$A:$B,2,FALSE)),"",VLOOKUP(B2161,'РЕОРГ 01.08.2009'!$A:$B,2,FALSE))</f>
        <v/>
      </c>
      <c r="BA2161" s="12" t="str">
        <f t="shared" si="1169"/>
        <v>Чувашское отделение №8613</v>
      </c>
      <c r="BB2161" t="e">
        <f>LEFT(#REF!,2)</f>
        <v>#REF!</v>
      </c>
      <c r="BC2161" s="12" t="str">
        <f t="shared" si="1175"/>
        <v>8613</v>
      </c>
      <c r="BE2161" t="str">
        <f>IF(ISERROR(VLOOKUP(B2161,'РЕОРГ 01.10.2009'!A:C,3,FALSE)),"",VLOOKUP(B2161,'РЕОРГ 01.10.2009'!A:C,3,FALSE))</f>
        <v/>
      </c>
      <c r="BF2161" s="12" t="str">
        <f t="shared" si="1170"/>
        <v>Чувашское отделение №8613</v>
      </c>
      <c r="BG2161" t="e">
        <f>LEFT(#REF!,2)</f>
        <v>#REF!</v>
      </c>
      <c r="BH2161" s="12" t="str">
        <f t="shared" si="1176"/>
        <v>8613</v>
      </c>
      <c r="BJ2161" t="str">
        <f>IF(ISERROR(VLOOKUP($B2161,'РЕОРГ 01.05.2010'!A:B,2,FALSE)),"",VLOOKUP($B2161,'РЕОРГ 01.05.2010'!A:B,2,FALSE))</f>
        <v/>
      </c>
      <c r="BK2161" s="12" t="str">
        <f t="shared" si="1171"/>
        <v>Чувашское отделение №8613</v>
      </c>
      <c r="BL2161" t="e">
        <f>LEFT(#REF!,2)</f>
        <v>#REF!</v>
      </c>
      <c r="BM2161" s="12" t="str">
        <f t="shared" si="1177"/>
        <v>8613</v>
      </c>
      <c r="BO2161" t="str">
        <f>IF(ISERROR(VLOOKUP($B2161,'РЕОРГ 01.08.2010'!A:B,2,FALSE)),"",VLOOKUP($B2161,'РЕОРГ 01.08.2010'!A:B,2,FALSE))</f>
        <v/>
      </c>
      <c r="BP2161" s="12" t="str">
        <f t="shared" si="1172"/>
        <v>Чувашское отделение №8613</v>
      </c>
      <c r="BQ2161" t="e">
        <f>LEFT(#REF!,2)</f>
        <v>#REF!</v>
      </c>
      <c r="BR2161" s="12" t="str">
        <f t="shared" si="1178"/>
        <v>8613</v>
      </c>
    </row>
    <row r="2162" spans="1:70" ht="12.75" customHeight="1">
      <c r="A2162" t="str">
        <f t="shared" si="1173"/>
        <v>8613/01</v>
      </c>
      <c r="B2162" s="133">
        <v>2524</v>
      </c>
      <c r="C2162" s="1" t="s">
        <v>10084</v>
      </c>
      <c r="D2162" s="32" t="s">
        <v>7017</v>
      </c>
      <c r="E2162" s="1" t="s">
        <v>10085</v>
      </c>
      <c r="F2162" s="1" t="s">
        <v>9306</v>
      </c>
      <c r="G2162" s="1" t="s">
        <v>10086</v>
      </c>
      <c r="H2162" s="1" t="s">
        <v>4312</v>
      </c>
      <c r="I2162" s="1" t="s">
        <v>11360</v>
      </c>
      <c r="J2162" s="1"/>
      <c r="K2162" s="1">
        <v>40</v>
      </c>
      <c r="L2162" s="32" t="s">
        <v>4048</v>
      </c>
      <c r="M2162" s="8" t="s">
        <v>11773</v>
      </c>
      <c r="N2162" s="2" t="s">
        <v>12817</v>
      </c>
      <c r="O2162" s="173"/>
      <c r="P2162" s="168">
        <f t="shared" si="1203"/>
        <v>2159</v>
      </c>
      <c r="Q2162" s="138">
        <f t="shared" si="1197"/>
        <v>12</v>
      </c>
      <c r="R2162" s="138">
        <f t="shared" si="1198"/>
        <v>24</v>
      </c>
      <c r="S2162" s="138">
        <f t="shared" si="1199"/>
        <v>36</v>
      </c>
      <c r="T2162" s="138">
        <f t="shared" si="1200"/>
        <v>48</v>
      </c>
      <c r="U2162" s="138">
        <f t="shared" si="1201"/>
        <v>60</v>
      </c>
      <c r="V2162" s="138" t="e">
        <f t="shared" si="1202"/>
        <v>#VALUE!</v>
      </c>
      <c r="W2162" s="158" t="str">
        <f t="shared" si="1179"/>
        <v>08:00 19:00</v>
      </c>
      <c r="X2162" s="159">
        <f>HLOOKUP(SEARCH("2",$M2162)-1,$Q$3:$V2162,$P2162+1,FALSE)</f>
        <v>12</v>
      </c>
      <c r="Y2162" s="160" t="str">
        <f t="shared" si="1180"/>
        <v>08:00 19:00|08:00 19:00|09:00 19:00|08:00 19:00|08:00 18:00</v>
      </c>
      <c r="Z2162" s="161" t="str">
        <f t="shared" si="1181"/>
        <v>08:00 19:00</v>
      </c>
      <c r="AA2162" s="158" t="str">
        <f t="shared" si="1182"/>
        <v>08:00 19:00</v>
      </c>
      <c r="AB2162" s="159">
        <f>HLOOKUP(SEARCH("3",$M2162)-1,$Q$3:$V2162,$P2162+1,FALSE)</f>
        <v>24</v>
      </c>
      <c r="AC2162" s="160" t="str">
        <f t="shared" si="1183"/>
        <v>08:00 19:00|09:00 19:00|08:00 19:00|08:00 18:00</v>
      </c>
      <c r="AD2162" s="161" t="str">
        <f t="shared" si="1184"/>
        <v>08:00 19:00</v>
      </c>
      <c r="AE2162" s="158" t="str">
        <f t="shared" si="1185"/>
        <v>08:00 19:00</v>
      </c>
      <c r="AF2162" s="159">
        <f>HLOOKUP(SEARCH("4",$M2162)-1,$Q$3:$V2162,$P2162+1,FALSE)</f>
        <v>36</v>
      </c>
      <c r="AG2162" s="161" t="str">
        <f t="shared" si="1186"/>
        <v>09:00 19:00|08:00 19:00|08:00 18:00</v>
      </c>
      <c r="AH2162" s="161" t="str">
        <f t="shared" si="1187"/>
        <v>09:00 19:00</v>
      </c>
      <c r="AI2162" s="158" t="str">
        <f t="shared" si="1188"/>
        <v>09:00 19:00</v>
      </c>
      <c r="AJ2162" s="159">
        <f>HLOOKUP(SEARCH("5",$M2162)-1,$Q$3:$V2162,$P2162+1,FALSE)</f>
        <v>48</v>
      </c>
      <c r="AK2162" s="161" t="str">
        <f t="shared" si="1189"/>
        <v>08:00 19:00|08:00 18:00</v>
      </c>
      <c r="AL2162" s="161" t="str">
        <f t="shared" si="1190"/>
        <v>08:00 19:00</v>
      </c>
      <c r="AM2162" s="158" t="str">
        <f t="shared" si="1191"/>
        <v>08:00 19:00</v>
      </c>
      <c r="AN2162" s="159">
        <f>HLOOKUP(SEARCH("6",$M2162)-1,$Q$3:$V2162,$P2162+1,FALSE)</f>
        <v>60</v>
      </c>
      <c r="AO2162" s="161" t="str">
        <f t="shared" si="1192"/>
        <v>08:00 18:00</v>
      </c>
      <c r="AP2162" s="161" t="e">
        <f t="shared" si="1193"/>
        <v>#VALUE!</v>
      </c>
      <c r="AQ2162" s="162" t="str">
        <f t="shared" si="1194"/>
        <v>08:00 18:00</v>
      </c>
      <c r="AR2162" s="163" t="e">
        <f>HLOOKUP(SEARCH("7",$M2162)-1,$Q$3:$V2162,$P2162+1,FALSE)</f>
        <v>#VALUE!</v>
      </c>
      <c r="AS2162" s="164" t="str">
        <f t="shared" si="1195"/>
        <v>выходной</v>
      </c>
      <c r="AT2162" s="142"/>
      <c r="AU2162" s="11" t="str">
        <f>IF(ISERROR(VLOOKUP(B2162,'РЕОРГ 2008'!$A:$B,2,FALSE)),"",VLOOKUP(B2162,'РЕОРГ 2008'!$A:$B,2,FALSE))</f>
        <v/>
      </c>
      <c r="AV2162" s="12" t="str">
        <f t="shared" si="1196"/>
        <v>Доп.офис №8613/01</v>
      </c>
      <c r="AW2162" s="31" t="e">
        <f>LEFT(#REF!,2)</f>
        <v>#REF!</v>
      </c>
      <c r="AX2162" s="12" t="str">
        <f t="shared" si="1174"/>
        <v>8613/01</v>
      </c>
      <c r="AZ2162" t="str">
        <f>IF(ISERROR(VLOOKUP(B2162,'РЕОРГ 01.08.2009'!$A:$B,2,FALSE)),"",VLOOKUP(B2162,'РЕОРГ 01.08.2009'!$A:$B,2,FALSE))</f>
        <v/>
      </c>
      <c r="BA2162" s="12" t="str">
        <f t="shared" si="1169"/>
        <v>Доп.офис №8613/01</v>
      </c>
      <c r="BB2162" t="e">
        <f>LEFT(#REF!,2)</f>
        <v>#REF!</v>
      </c>
      <c r="BC2162" s="12" t="str">
        <f t="shared" si="1175"/>
        <v>8613/01</v>
      </c>
      <c r="BE2162" t="str">
        <f>IF(ISERROR(VLOOKUP(B2162,'РЕОРГ 01.10.2009'!A:C,3,FALSE)),"",VLOOKUP(B2162,'РЕОРГ 01.10.2009'!A:C,3,FALSE))</f>
        <v/>
      </c>
      <c r="BF2162" s="12" t="str">
        <f t="shared" si="1170"/>
        <v>Доп.офис №8613/01</v>
      </c>
      <c r="BG2162" t="e">
        <f>LEFT(#REF!,2)</f>
        <v>#REF!</v>
      </c>
      <c r="BH2162" s="12" t="str">
        <f t="shared" si="1176"/>
        <v>8613/01</v>
      </c>
      <c r="BJ2162" t="str">
        <f>IF(ISERROR(VLOOKUP($B2162,'РЕОРГ 01.05.2010'!A:B,2,FALSE)),"",VLOOKUP($B2162,'РЕОРГ 01.05.2010'!A:B,2,FALSE))</f>
        <v/>
      </c>
      <c r="BK2162" s="12" t="str">
        <f t="shared" si="1171"/>
        <v>Доп.офис №8613/01</v>
      </c>
      <c r="BL2162" t="e">
        <f>LEFT(#REF!,2)</f>
        <v>#REF!</v>
      </c>
      <c r="BM2162" s="12" t="str">
        <f t="shared" si="1177"/>
        <v>8613/01</v>
      </c>
      <c r="BO2162" t="str">
        <f>IF(ISERROR(VLOOKUP($B2162,'РЕОРГ 01.08.2010'!A:B,2,FALSE)),"",VLOOKUP($B2162,'РЕОРГ 01.08.2010'!A:B,2,FALSE))</f>
        <v/>
      </c>
      <c r="BP2162" s="12" t="str">
        <f t="shared" si="1172"/>
        <v>Доп.офис №8613/01</v>
      </c>
      <c r="BQ2162" t="e">
        <f>LEFT(#REF!,2)</f>
        <v>#REF!</v>
      </c>
      <c r="BR2162" s="12" t="str">
        <f t="shared" si="1178"/>
        <v>8613/01</v>
      </c>
    </row>
    <row r="2163" spans="1:70" ht="12.75" customHeight="1">
      <c r="A2163" t="str">
        <f t="shared" si="1173"/>
        <v>8613/010</v>
      </c>
      <c r="B2163" s="133">
        <v>2525</v>
      </c>
      <c r="C2163" s="1" t="s">
        <v>10087</v>
      </c>
      <c r="D2163" s="32" t="s">
        <v>1926</v>
      </c>
      <c r="E2163" s="1" t="s">
        <v>10088</v>
      </c>
      <c r="F2163" s="1" t="s">
        <v>9306</v>
      </c>
      <c r="G2163" s="1" t="s">
        <v>10089</v>
      </c>
      <c r="H2163" s="1" t="s">
        <v>4313</v>
      </c>
      <c r="I2163" s="1" t="s">
        <v>4314</v>
      </c>
      <c r="J2163" s="1"/>
      <c r="K2163" s="1">
        <v>21.75</v>
      </c>
      <c r="L2163" s="32" t="s">
        <v>4048</v>
      </c>
      <c r="M2163" s="8" t="s">
        <v>11783</v>
      </c>
      <c r="N2163" s="2" t="s">
        <v>12821</v>
      </c>
      <c r="O2163" s="173"/>
      <c r="P2163" s="168">
        <f t="shared" si="1203"/>
        <v>2160</v>
      </c>
      <c r="Q2163" s="138">
        <f t="shared" si="1197"/>
        <v>12</v>
      </c>
      <c r="R2163" s="138">
        <f t="shared" si="1198"/>
        <v>24</v>
      </c>
      <c r="S2163" s="138">
        <f t="shared" si="1199"/>
        <v>36</v>
      </c>
      <c r="T2163" s="138">
        <f t="shared" si="1200"/>
        <v>48</v>
      </c>
      <c r="U2163" s="138">
        <f t="shared" si="1201"/>
        <v>60</v>
      </c>
      <c r="V2163" s="138">
        <f t="shared" si="1202"/>
        <v>72</v>
      </c>
      <c r="W2163" s="158" t="str">
        <f t="shared" si="1179"/>
        <v>08:00 20:00</v>
      </c>
      <c r="X2163" s="159">
        <f>HLOOKUP(SEARCH("2",$M2163)-1,$Q$3:$V2163,$P2163+1,FALSE)</f>
        <v>12</v>
      </c>
      <c r="Y2163" s="160" t="str">
        <f t="shared" si="1180"/>
        <v>09:00 20:00|08:00 20:00|08:00 20:00|08:00 20:00|08:00 19:00|09:00 17:00</v>
      </c>
      <c r="Z2163" s="161" t="str">
        <f t="shared" si="1181"/>
        <v>09:00 20:00</v>
      </c>
      <c r="AA2163" s="158" t="str">
        <f t="shared" si="1182"/>
        <v>09:00 20:00</v>
      </c>
      <c r="AB2163" s="159">
        <f>HLOOKUP(SEARCH("3",$M2163)-1,$Q$3:$V2163,$P2163+1,FALSE)</f>
        <v>24</v>
      </c>
      <c r="AC2163" s="160" t="str">
        <f t="shared" si="1183"/>
        <v>08:00 20:00|08:00 20:00|08:00 20:00|08:00 19:00|09:00 17:00</v>
      </c>
      <c r="AD2163" s="161" t="str">
        <f t="shared" si="1184"/>
        <v>08:00 20:00</v>
      </c>
      <c r="AE2163" s="158" t="str">
        <f t="shared" si="1185"/>
        <v>08:00 20:00</v>
      </c>
      <c r="AF2163" s="159">
        <f>HLOOKUP(SEARCH("4",$M2163)-1,$Q$3:$V2163,$P2163+1,FALSE)</f>
        <v>36</v>
      </c>
      <c r="AG2163" s="161" t="str">
        <f t="shared" si="1186"/>
        <v>08:00 20:00|08:00 20:00|08:00 19:00|09:00 17:00</v>
      </c>
      <c r="AH2163" s="161" t="str">
        <f t="shared" si="1187"/>
        <v>08:00 20:00</v>
      </c>
      <c r="AI2163" s="158" t="str">
        <f t="shared" si="1188"/>
        <v>08:00 20:00</v>
      </c>
      <c r="AJ2163" s="159">
        <f>HLOOKUP(SEARCH("5",$M2163)-1,$Q$3:$V2163,$P2163+1,FALSE)</f>
        <v>48</v>
      </c>
      <c r="AK2163" s="161" t="str">
        <f t="shared" si="1189"/>
        <v>08:00 20:00|08:00 19:00|09:00 17:00</v>
      </c>
      <c r="AL2163" s="161" t="str">
        <f t="shared" si="1190"/>
        <v>08:00 20:00</v>
      </c>
      <c r="AM2163" s="158" t="str">
        <f t="shared" si="1191"/>
        <v>08:00 20:00</v>
      </c>
      <c r="AN2163" s="159">
        <f>HLOOKUP(SEARCH("6",$M2163)-1,$Q$3:$V2163,$P2163+1,FALSE)</f>
        <v>60</v>
      </c>
      <c r="AO2163" s="161" t="str">
        <f t="shared" si="1192"/>
        <v>08:00 19:00|09:00 17:00</v>
      </c>
      <c r="AP2163" s="161" t="str">
        <f t="shared" si="1193"/>
        <v>08:00 19:00</v>
      </c>
      <c r="AQ2163" s="162" t="str">
        <f t="shared" si="1194"/>
        <v>08:00 19:00</v>
      </c>
      <c r="AR2163" s="163">
        <f>HLOOKUP(SEARCH("7",$M2163)-1,$Q$3:$V2163,$P2163+1,FALSE)</f>
        <v>72</v>
      </c>
      <c r="AS2163" s="164" t="str">
        <f t="shared" si="1195"/>
        <v>09:00 17:00</v>
      </c>
      <c r="AT2163" s="142"/>
      <c r="AU2163" s="11" t="str">
        <f>IF(ISERROR(VLOOKUP(B2163,'РЕОРГ 2008'!$A:$B,2,FALSE)),"",VLOOKUP(B2163,'РЕОРГ 2008'!$A:$B,2,FALSE))</f>
        <v/>
      </c>
      <c r="AV2163" s="12" t="str">
        <f t="shared" si="1196"/>
        <v>Доп.офис №8613/010</v>
      </c>
      <c r="AW2163" s="31" t="e">
        <f>LEFT(#REF!,2)</f>
        <v>#REF!</v>
      </c>
      <c r="AX2163" s="12" t="str">
        <f t="shared" si="1174"/>
        <v>8613/010</v>
      </c>
      <c r="AZ2163" t="str">
        <f>IF(ISERROR(VLOOKUP(B2163,'РЕОРГ 01.08.2009'!$A:$B,2,FALSE)),"",VLOOKUP(B2163,'РЕОРГ 01.08.2009'!$A:$B,2,FALSE))</f>
        <v/>
      </c>
      <c r="BA2163" s="12" t="str">
        <f t="shared" si="1169"/>
        <v>Доп.офис №8613/010</v>
      </c>
      <c r="BB2163" t="e">
        <f>LEFT(#REF!,2)</f>
        <v>#REF!</v>
      </c>
      <c r="BC2163" s="12" t="str">
        <f t="shared" si="1175"/>
        <v>8613/010</v>
      </c>
      <c r="BE2163" t="str">
        <f>IF(ISERROR(VLOOKUP(B2163,'РЕОРГ 01.10.2009'!A:C,3,FALSE)),"",VLOOKUP(B2163,'РЕОРГ 01.10.2009'!A:C,3,FALSE))</f>
        <v/>
      </c>
      <c r="BF2163" s="12" t="str">
        <f t="shared" si="1170"/>
        <v>Доп.офис №8613/010</v>
      </c>
      <c r="BG2163" t="e">
        <f>LEFT(#REF!,2)</f>
        <v>#REF!</v>
      </c>
      <c r="BH2163" s="12" t="str">
        <f t="shared" si="1176"/>
        <v>8613/010</v>
      </c>
      <c r="BJ2163" t="str">
        <f>IF(ISERROR(VLOOKUP($B2163,'РЕОРГ 01.05.2010'!A:B,2,FALSE)),"",VLOOKUP($B2163,'РЕОРГ 01.05.2010'!A:B,2,FALSE))</f>
        <v/>
      </c>
      <c r="BK2163" s="12" t="str">
        <f t="shared" si="1171"/>
        <v>Доп.офис №8613/010</v>
      </c>
      <c r="BL2163" t="e">
        <f>LEFT(#REF!,2)</f>
        <v>#REF!</v>
      </c>
      <c r="BM2163" s="12" t="str">
        <f t="shared" si="1177"/>
        <v>8613/010</v>
      </c>
      <c r="BO2163" t="str">
        <f>IF(ISERROR(VLOOKUP($B2163,'РЕОРГ 01.08.2010'!A:B,2,FALSE)),"",VLOOKUP($B2163,'РЕОРГ 01.08.2010'!A:B,2,FALSE))</f>
        <v/>
      </c>
      <c r="BP2163" s="12" t="str">
        <f t="shared" si="1172"/>
        <v>Доп.офис №8613/010</v>
      </c>
      <c r="BQ2163" t="e">
        <f>LEFT(#REF!,2)</f>
        <v>#REF!</v>
      </c>
      <c r="BR2163" s="12" t="str">
        <f t="shared" si="1178"/>
        <v>8613/010</v>
      </c>
    </row>
    <row r="2164" spans="1:70" ht="12.75" customHeight="1">
      <c r="A2164" t="str">
        <f t="shared" si="1173"/>
        <v>8613/011</v>
      </c>
      <c r="B2164" s="133">
        <v>2526</v>
      </c>
      <c r="C2164" s="1" t="s">
        <v>11361</v>
      </c>
      <c r="D2164" s="32" t="s">
        <v>1926</v>
      </c>
      <c r="E2164" s="1" t="s">
        <v>7073</v>
      </c>
      <c r="F2164" s="1" t="s">
        <v>9306</v>
      </c>
      <c r="G2164" s="1" t="s">
        <v>7074</v>
      </c>
      <c r="H2164" s="1" t="s">
        <v>4315</v>
      </c>
      <c r="I2164" s="1" t="s">
        <v>1815</v>
      </c>
      <c r="J2164" s="1"/>
      <c r="K2164" s="1">
        <v>11</v>
      </c>
      <c r="L2164" s="32" t="s">
        <v>4048</v>
      </c>
      <c r="M2164" s="8" t="s">
        <v>11773</v>
      </c>
      <c r="N2164" s="2" t="s">
        <v>12822</v>
      </c>
      <c r="O2164" s="173"/>
      <c r="P2164" s="168">
        <f t="shared" si="1203"/>
        <v>2161</v>
      </c>
      <c r="Q2164" s="138">
        <f t="shared" si="1197"/>
        <v>12</v>
      </c>
      <c r="R2164" s="138">
        <f t="shared" si="1198"/>
        <v>24</v>
      </c>
      <c r="S2164" s="138">
        <f t="shared" si="1199"/>
        <v>36</v>
      </c>
      <c r="T2164" s="138">
        <f t="shared" si="1200"/>
        <v>48</v>
      </c>
      <c r="U2164" s="138">
        <f t="shared" si="1201"/>
        <v>60</v>
      </c>
      <c r="V2164" s="138" t="e">
        <f t="shared" si="1202"/>
        <v>#VALUE!</v>
      </c>
      <c r="W2164" s="158" t="str">
        <f t="shared" si="1179"/>
        <v>08:00 20:00</v>
      </c>
      <c r="X2164" s="159">
        <f>HLOOKUP(SEARCH("2",$M2164)-1,$Q$3:$V2164,$P2164+1,FALSE)</f>
        <v>12</v>
      </c>
      <c r="Y2164" s="160" t="str">
        <f t="shared" si="1180"/>
        <v>08:00 20:00|09:00 20:00|08:00 20:00|08:00 20:00|08:00 18:00</v>
      </c>
      <c r="Z2164" s="161" t="str">
        <f t="shared" si="1181"/>
        <v>08:00 20:00</v>
      </c>
      <c r="AA2164" s="158" t="str">
        <f t="shared" si="1182"/>
        <v>08:00 20:00</v>
      </c>
      <c r="AB2164" s="159">
        <f>HLOOKUP(SEARCH("3",$M2164)-1,$Q$3:$V2164,$P2164+1,FALSE)</f>
        <v>24</v>
      </c>
      <c r="AC2164" s="160" t="str">
        <f t="shared" si="1183"/>
        <v>09:00 20:00|08:00 20:00|08:00 20:00|08:00 18:00</v>
      </c>
      <c r="AD2164" s="161" t="str">
        <f t="shared" si="1184"/>
        <v>09:00 20:00</v>
      </c>
      <c r="AE2164" s="158" t="str">
        <f t="shared" si="1185"/>
        <v>09:00 20:00</v>
      </c>
      <c r="AF2164" s="159">
        <f>HLOOKUP(SEARCH("4",$M2164)-1,$Q$3:$V2164,$P2164+1,FALSE)</f>
        <v>36</v>
      </c>
      <c r="AG2164" s="161" t="str">
        <f t="shared" si="1186"/>
        <v>08:00 20:00|08:00 20:00|08:00 18:00</v>
      </c>
      <c r="AH2164" s="161" t="str">
        <f t="shared" si="1187"/>
        <v>08:00 20:00</v>
      </c>
      <c r="AI2164" s="158" t="str">
        <f t="shared" si="1188"/>
        <v>08:00 20:00</v>
      </c>
      <c r="AJ2164" s="159">
        <f>HLOOKUP(SEARCH("5",$M2164)-1,$Q$3:$V2164,$P2164+1,FALSE)</f>
        <v>48</v>
      </c>
      <c r="AK2164" s="161" t="str">
        <f t="shared" si="1189"/>
        <v>08:00 20:00|08:00 18:00</v>
      </c>
      <c r="AL2164" s="161" t="str">
        <f t="shared" si="1190"/>
        <v>08:00 20:00</v>
      </c>
      <c r="AM2164" s="158" t="str">
        <f t="shared" si="1191"/>
        <v>08:00 20:00</v>
      </c>
      <c r="AN2164" s="159">
        <f>HLOOKUP(SEARCH("6",$M2164)-1,$Q$3:$V2164,$P2164+1,FALSE)</f>
        <v>60</v>
      </c>
      <c r="AO2164" s="161" t="str">
        <f t="shared" si="1192"/>
        <v>08:00 18:00</v>
      </c>
      <c r="AP2164" s="161" t="e">
        <f t="shared" si="1193"/>
        <v>#VALUE!</v>
      </c>
      <c r="AQ2164" s="162" t="str">
        <f t="shared" si="1194"/>
        <v>08:00 18:00</v>
      </c>
      <c r="AR2164" s="163" t="e">
        <f>HLOOKUP(SEARCH("7",$M2164)-1,$Q$3:$V2164,$P2164+1,FALSE)</f>
        <v>#VALUE!</v>
      </c>
      <c r="AS2164" s="164" t="str">
        <f t="shared" si="1195"/>
        <v>выходной</v>
      </c>
      <c r="AT2164" s="142"/>
      <c r="AU2164" s="11" t="str">
        <f>IF(ISERROR(VLOOKUP(B2164,'РЕОРГ 2008'!$A:$B,2,FALSE)),"",VLOOKUP(B2164,'РЕОРГ 2008'!$A:$B,2,FALSE))</f>
        <v/>
      </c>
      <c r="AV2164" s="12" t="str">
        <f t="shared" si="1196"/>
        <v>Доп.офис №8613/011</v>
      </c>
      <c r="AW2164" s="31" t="e">
        <f>LEFT(#REF!,2)</f>
        <v>#REF!</v>
      </c>
      <c r="AX2164" s="12" t="str">
        <f t="shared" si="1174"/>
        <v>8613/011</v>
      </c>
      <c r="AZ2164" t="str">
        <f>IF(ISERROR(VLOOKUP(B2164,'РЕОРГ 01.08.2009'!$A:$B,2,FALSE)),"",VLOOKUP(B2164,'РЕОРГ 01.08.2009'!$A:$B,2,FALSE))</f>
        <v/>
      </c>
      <c r="BA2164" s="12" t="str">
        <f t="shared" si="1169"/>
        <v>Доп.офис №8613/011</v>
      </c>
      <c r="BB2164" t="e">
        <f>LEFT(#REF!,2)</f>
        <v>#REF!</v>
      </c>
      <c r="BC2164" s="12" t="str">
        <f t="shared" si="1175"/>
        <v>8613/011</v>
      </c>
      <c r="BE2164" t="str">
        <f>IF(ISERROR(VLOOKUP(B2164,'РЕОРГ 01.10.2009'!A:C,3,FALSE)),"",VLOOKUP(B2164,'РЕОРГ 01.10.2009'!A:C,3,FALSE))</f>
        <v/>
      </c>
      <c r="BF2164" s="12" t="str">
        <f t="shared" si="1170"/>
        <v>Доп.офис №8613/011</v>
      </c>
      <c r="BG2164" t="e">
        <f>LEFT(#REF!,2)</f>
        <v>#REF!</v>
      </c>
      <c r="BH2164" s="12" t="str">
        <f t="shared" si="1176"/>
        <v>8613/011</v>
      </c>
      <c r="BJ2164" t="str">
        <f>IF(ISERROR(VLOOKUP($B2164,'РЕОРГ 01.05.2010'!A:B,2,FALSE)),"",VLOOKUP($B2164,'РЕОРГ 01.05.2010'!A:B,2,FALSE))</f>
        <v/>
      </c>
      <c r="BK2164" s="12" t="str">
        <f t="shared" si="1171"/>
        <v>Доп.офис №8613/011</v>
      </c>
      <c r="BL2164" t="e">
        <f>LEFT(#REF!,2)</f>
        <v>#REF!</v>
      </c>
      <c r="BM2164" s="12" t="str">
        <f t="shared" si="1177"/>
        <v>8613/011</v>
      </c>
      <c r="BO2164" t="str">
        <f>IF(ISERROR(VLOOKUP($B2164,'РЕОРГ 01.08.2010'!A:B,2,FALSE)),"",VLOOKUP($B2164,'РЕОРГ 01.08.2010'!A:B,2,FALSE))</f>
        <v/>
      </c>
      <c r="BP2164" s="12" t="str">
        <f t="shared" si="1172"/>
        <v>Доп.офис №8613/011</v>
      </c>
      <c r="BQ2164" t="e">
        <f>LEFT(#REF!,2)</f>
        <v>#REF!</v>
      </c>
      <c r="BR2164" s="12" t="str">
        <f t="shared" si="1178"/>
        <v>8613/011</v>
      </c>
    </row>
    <row r="2165" spans="1:70" ht="12.75" customHeight="1">
      <c r="A2165" t="str">
        <f t="shared" si="1173"/>
        <v>8613/012</v>
      </c>
      <c r="B2165" s="133">
        <v>2527</v>
      </c>
      <c r="C2165" s="1" t="s">
        <v>11362</v>
      </c>
      <c r="D2165" s="32" t="s">
        <v>1926</v>
      </c>
      <c r="E2165" s="1" t="s">
        <v>8116</v>
      </c>
      <c r="F2165" s="1" t="s">
        <v>9306</v>
      </c>
      <c r="G2165" s="1" t="s">
        <v>8117</v>
      </c>
      <c r="H2165" s="1" t="s">
        <v>4316</v>
      </c>
      <c r="I2165" s="1" t="s">
        <v>1711</v>
      </c>
      <c r="J2165" s="1"/>
      <c r="K2165" s="1">
        <v>8</v>
      </c>
      <c r="L2165" s="32" t="s">
        <v>4048</v>
      </c>
      <c r="M2165" s="8" t="s">
        <v>11773</v>
      </c>
      <c r="N2165" s="2" t="s">
        <v>12818</v>
      </c>
      <c r="O2165" s="173"/>
      <c r="P2165" s="168">
        <f t="shared" si="1203"/>
        <v>2162</v>
      </c>
      <c r="Q2165" s="138">
        <f t="shared" si="1197"/>
        <v>12</v>
      </c>
      <c r="R2165" s="138">
        <f t="shared" si="1198"/>
        <v>24</v>
      </c>
      <c r="S2165" s="138">
        <f t="shared" si="1199"/>
        <v>36</v>
      </c>
      <c r="T2165" s="138">
        <f t="shared" si="1200"/>
        <v>48</v>
      </c>
      <c r="U2165" s="138">
        <f t="shared" si="1201"/>
        <v>60</v>
      </c>
      <c r="V2165" s="138" t="e">
        <f t="shared" si="1202"/>
        <v>#VALUE!</v>
      </c>
      <c r="W2165" s="158" t="str">
        <f t="shared" si="1179"/>
        <v>08:00 19:00</v>
      </c>
      <c r="X2165" s="159">
        <f>HLOOKUP(SEARCH("2",$M2165)-1,$Q$3:$V2165,$P2165+1,FALSE)</f>
        <v>12</v>
      </c>
      <c r="Y2165" s="160" t="str">
        <f t="shared" si="1180"/>
        <v>08:00 19:00|08:00 19:00|09:00 19:00|08:00 19:00|08:00 18:00(13:30 14:00)</v>
      </c>
      <c r="Z2165" s="161" t="str">
        <f t="shared" si="1181"/>
        <v>08:00 19:00</v>
      </c>
      <c r="AA2165" s="158" t="str">
        <f t="shared" si="1182"/>
        <v>08:00 19:00</v>
      </c>
      <c r="AB2165" s="159">
        <f>HLOOKUP(SEARCH("3",$M2165)-1,$Q$3:$V2165,$P2165+1,FALSE)</f>
        <v>24</v>
      </c>
      <c r="AC2165" s="160" t="str">
        <f t="shared" si="1183"/>
        <v>08:00 19:00|09:00 19:00|08:00 19:00|08:00 18:00(13:30 14:00)</v>
      </c>
      <c r="AD2165" s="161" t="str">
        <f t="shared" si="1184"/>
        <v>08:00 19:00</v>
      </c>
      <c r="AE2165" s="158" t="str">
        <f t="shared" si="1185"/>
        <v>08:00 19:00</v>
      </c>
      <c r="AF2165" s="159">
        <f>HLOOKUP(SEARCH("4",$M2165)-1,$Q$3:$V2165,$P2165+1,FALSE)</f>
        <v>36</v>
      </c>
      <c r="AG2165" s="161" t="str">
        <f t="shared" si="1186"/>
        <v>09:00 19:00|08:00 19:00|08:00 18:00(13:30 14:00)</v>
      </c>
      <c r="AH2165" s="161" t="str">
        <f t="shared" si="1187"/>
        <v>09:00 19:00</v>
      </c>
      <c r="AI2165" s="158" t="str">
        <f t="shared" si="1188"/>
        <v>09:00 19:00</v>
      </c>
      <c r="AJ2165" s="159">
        <f>HLOOKUP(SEARCH("5",$M2165)-1,$Q$3:$V2165,$P2165+1,FALSE)</f>
        <v>48</v>
      </c>
      <c r="AK2165" s="161" t="str">
        <f t="shared" si="1189"/>
        <v>08:00 19:00|08:00 18:00(13:30 14:00)</v>
      </c>
      <c r="AL2165" s="161" t="str">
        <f t="shared" si="1190"/>
        <v>08:00 19:00</v>
      </c>
      <c r="AM2165" s="158" t="str">
        <f t="shared" si="1191"/>
        <v>08:00 19:00</v>
      </c>
      <c r="AN2165" s="159">
        <f>HLOOKUP(SEARCH("6",$M2165)-1,$Q$3:$V2165,$P2165+1,FALSE)</f>
        <v>60</v>
      </c>
      <c r="AO2165" s="161" t="str">
        <f t="shared" si="1192"/>
        <v>08:00 18:00(13:30 14:00)</v>
      </c>
      <c r="AP2165" s="161" t="e">
        <f t="shared" si="1193"/>
        <v>#VALUE!</v>
      </c>
      <c r="AQ2165" s="162" t="str">
        <f t="shared" si="1194"/>
        <v>08:00 18:00(13:30 14:00)</v>
      </c>
      <c r="AR2165" s="163" t="e">
        <f>HLOOKUP(SEARCH("7",$M2165)-1,$Q$3:$V2165,$P2165+1,FALSE)</f>
        <v>#VALUE!</v>
      </c>
      <c r="AS2165" s="164" t="str">
        <f t="shared" si="1195"/>
        <v>выходной</v>
      </c>
      <c r="AT2165" s="142"/>
      <c r="AU2165" s="11" t="str">
        <f>IF(ISERROR(VLOOKUP(B2165,'РЕОРГ 2008'!$A:$B,2,FALSE)),"",VLOOKUP(B2165,'РЕОРГ 2008'!$A:$B,2,FALSE))</f>
        <v/>
      </c>
      <c r="AV2165" s="12" t="str">
        <f t="shared" si="1196"/>
        <v>Доп.офис №8613/012</v>
      </c>
      <c r="AW2165" s="31" t="e">
        <f>LEFT(#REF!,2)</f>
        <v>#REF!</v>
      </c>
      <c r="AX2165" s="12" t="str">
        <f t="shared" si="1174"/>
        <v>8613/012</v>
      </c>
      <c r="AZ2165" t="str">
        <f>IF(ISERROR(VLOOKUP(B2165,'РЕОРГ 01.08.2009'!$A:$B,2,FALSE)),"",VLOOKUP(B2165,'РЕОРГ 01.08.2009'!$A:$B,2,FALSE))</f>
        <v/>
      </c>
      <c r="BA2165" s="12" t="str">
        <f t="shared" si="1169"/>
        <v>Доп.офис №8613/012</v>
      </c>
      <c r="BB2165" t="e">
        <f>LEFT(#REF!,2)</f>
        <v>#REF!</v>
      </c>
      <c r="BC2165" s="12" t="str">
        <f t="shared" si="1175"/>
        <v>8613/012</v>
      </c>
      <c r="BE2165" t="str">
        <f>IF(ISERROR(VLOOKUP(B2165,'РЕОРГ 01.10.2009'!A:C,3,FALSE)),"",VLOOKUP(B2165,'РЕОРГ 01.10.2009'!A:C,3,FALSE))</f>
        <v/>
      </c>
      <c r="BF2165" s="12" t="str">
        <f t="shared" si="1170"/>
        <v>Доп.офис №8613/012</v>
      </c>
      <c r="BG2165" t="e">
        <f>LEFT(#REF!,2)</f>
        <v>#REF!</v>
      </c>
      <c r="BH2165" s="12" t="str">
        <f t="shared" si="1176"/>
        <v>8613/012</v>
      </c>
      <c r="BJ2165" t="str">
        <f>IF(ISERROR(VLOOKUP($B2165,'РЕОРГ 01.05.2010'!A:B,2,FALSE)),"",VLOOKUP($B2165,'РЕОРГ 01.05.2010'!A:B,2,FALSE))</f>
        <v/>
      </c>
      <c r="BK2165" s="12" t="str">
        <f t="shared" si="1171"/>
        <v>Доп.офис №8613/012</v>
      </c>
      <c r="BL2165" t="e">
        <f>LEFT(#REF!,2)</f>
        <v>#REF!</v>
      </c>
      <c r="BM2165" s="12" t="str">
        <f t="shared" si="1177"/>
        <v>8613/012</v>
      </c>
      <c r="BO2165" t="str">
        <f>IF(ISERROR(VLOOKUP($B2165,'РЕОРГ 01.08.2010'!A:B,2,FALSE)),"",VLOOKUP($B2165,'РЕОРГ 01.08.2010'!A:B,2,FALSE))</f>
        <v/>
      </c>
      <c r="BP2165" s="12" t="str">
        <f t="shared" si="1172"/>
        <v>Доп.офис №8613/012</v>
      </c>
      <c r="BQ2165" t="e">
        <f>LEFT(#REF!,2)</f>
        <v>#REF!</v>
      </c>
      <c r="BR2165" s="12" t="str">
        <f t="shared" si="1178"/>
        <v>8613/012</v>
      </c>
    </row>
    <row r="2166" spans="1:70" ht="12.75" customHeight="1">
      <c r="A2166" t="str">
        <f t="shared" si="1173"/>
        <v>8613/013</v>
      </c>
      <c r="B2166" s="133">
        <v>2528</v>
      </c>
      <c r="C2166" s="1" t="s">
        <v>8118</v>
      </c>
      <c r="D2166" s="32" t="s">
        <v>1926</v>
      </c>
      <c r="E2166" s="1" t="s">
        <v>8119</v>
      </c>
      <c r="F2166" s="1" t="s">
        <v>9306</v>
      </c>
      <c r="G2166" s="1" t="s">
        <v>10294</v>
      </c>
      <c r="H2166" s="1" t="s">
        <v>4317</v>
      </c>
      <c r="I2166" s="1" t="s">
        <v>4318</v>
      </c>
      <c r="J2166" s="1"/>
      <c r="K2166" s="1">
        <v>13.25</v>
      </c>
      <c r="L2166" s="32" t="s">
        <v>4048</v>
      </c>
      <c r="M2166" s="8" t="s">
        <v>11773</v>
      </c>
      <c r="N2166" s="2" t="s">
        <v>12823</v>
      </c>
      <c r="O2166" s="173"/>
      <c r="P2166" s="168">
        <f t="shared" si="1203"/>
        <v>2163</v>
      </c>
      <c r="Q2166" s="138">
        <f t="shared" si="1197"/>
        <v>12</v>
      </c>
      <c r="R2166" s="138">
        <f t="shared" si="1198"/>
        <v>24</v>
      </c>
      <c r="S2166" s="138">
        <f t="shared" si="1199"/>
        <v>36</v>
      </c>
      <c r="T2166" s="138">
        <f t="shared" si="1200"/>
        <v>48</v>
      </c>
      <c r="U2166" s="138">
        <f t="shared" si="1201"/>
        <v>60</v>
      </c>
      <c r="V2166" s="138" t="e">
        <f t="shared" si="1202"/>
        <v>#VALUE!</v>
      </c>
      <c r="W2166" s="158" t="str">
        <f t="shared" si="1179"/>
        <v>09:00 19:00</v>
      </c>
      <c r="X2166" s="159">
        <f>HLOOKUP(SEARCH("2",$M2166)-1,$Q$3:$V2166,$P2166+1,FALSE)</f>
        <v>12</v>
      </c>
      <c r="Y2166" s="160" t="str">
        <f t="shared" si="1180"/>
        <v>08:00 19:00|08:00 19:00|08:00 19:00|08:00 19:00|08:00 18:00</v>
      </c>
      <c r="Z2166" s="161" t="str">
        <f t="shared" si="1181"/>
        <v>08:00 19:00</v>
      </c>
      <c r="AA2166" s="158" t="str">
        <f t="shared" si="1182"/>
        <v>08:00 19:00</v>
      </c>
      <c r="AB2166" s="159">
        <f>HLOOKUP(SEARCH("3",$M2166)-1,$Q$3:$V2166,$P2166+1,FALSE)</f>
        <v>24</v>
      </c>
      <c r="AC2166" s="160" t="str">
        <f t="shared" si="1183"/>
        <v>08:00 19:00|08:00 19:00|08:00 19:00|08:00 18:00</v>
      </c>
      <c r="AD2166" s="161" t="str">
        <f t="shared" si="1184"/>
        <v>08:00 19:00</v>
      </c>
      <c r="AE2166" s="158" t="str">
        <f t="shared" si="1185"/>
        <v>08:00 19:00</v>
      </c>
      <c r="AF2166" s="159">
        <f>HLOOKUP(SEARCH("4",$M2166)-1,$Q$3:$V2166,$P2166+1,FALSE)</f>
        <v>36</v>
      </c>
      <c r="AG2166" s="161" t="str">
        <f t="shared" si="1186"/>
        <v>08:00 19:00|08:00 19:00|08:00 18:00</v>
      </c>
      <c r="AH2166" s="161" t="str">
        <f t="shared" si="1187"/>
        <v>08:00 19:00</v>
      </c>
      <c r="AI2166" s="158" t="str">
        <f t="shared" si="1188"/>
        <v>08:00 19:00</v>
      </c>
      <c r="AJ2166" s="159">
        <f>HLOOKUP(SEARCH("5",$M2166)-1,$Q$3:$V2166,$P2166+1,FALSE)</f>
        <v>48</v>
      </c>
      <c r="AK2166" s="161" t="str">
        <f t="shared" si="1189"/>
        <v>08:00 19:00|08:00 18:00</v>
      </c>
      <c r="AL2166" s="161" t="str">
        <f t="shared" si="1190"/>
        <v>08:00 19:00</v>
      </c>
      <c r="AM2166" s="158" t="str">
        <f t="shared" si="1191"/>
        <v>08:00 19:00</v>
      </c>
      <c r="AN2166" s="159">
        <f>HLOOKUP(SEARCH("6",$M2166)-1,$Q$3:$V2166,$P2166+1,FALSE)</f>
        <v>60</v>
      </c>
      <c r="AO2166" s="161" t="str">
        <f t="shared" si="1192"/>
        <v>08:00 18:00</v>
      </c>
      <c r="AP2166" s="161" t="e">
        <f t="shared" si="1193"/>
        <v>#VALUE!</v>
      </c>
      <c r="AQ2166" s="162" t="str">
        <f t="shared" si="1194"/>
        <v>08:00 18:00</v>
      </c>
      <c r="AR2166" s="163" t="e">
        <f>HLOOKUP(SEARCH("7",$M2166)-1,$Q$3:$V2166,$P2166+1,FALSE)</f>
        <v>#VALUE!</v>
      </c>
      <c r="AS2166" s="164" t="str">
        <f t="shared" si="1195"/>
        <v>выходной</v>
      </c>
      <c r="AT2166" s="142"/>
      <c r="AU2166" s="11" t="str">
        <f>IF(ISERROR(VLOOKUP(B2166,'РЕОРГ 2008'!$A:$B,2,FALSE)),"",VLOOKUP(B2166,'РЕОРГ 2008'!$A:$B,2,FALSE))</f>
        <v/>
      </c>
      <c r="AV2166" s="12" t="str">
        <f t="shared" si="1196"/>
        <v>Доп.офис №8613/013</v>
      </c>
      <c r="AW2166" s="31" t="e">
        <f>LEFT(#REF!,2)</f>
        <v>#REF!</v>
      </c>
      <c r="AX2166" s="12" t="str">
        <f t="shared" si="1174"/>
        <v>8613/013</v>
      </c>
      <c r="AZ2166" t="str">
        <f>IF(ISERROR(VLOOKUP(B2166,'РЕОРГ 01.08.2009'!$A:$B,2,FALSE)),"",VLOOKUP(B2166,'РЕОРГ 01.08.2009'!$A:$B,2,FALSE))</f>
        <v/>
      </c>
      <c r="BA2166" s="12" t="str">
        <f t="shared" si="1169"/>
        <v>Доп.офис №8613/013</v>
      </c>
      <c r="BB2166" t="e">
        <f>LEFT(#REF!,2)</f>
        <v>#REF!</v>
      </c>
      <c r="BC2166" s="12" t="str">
        <f t="shared" si="1175"/>
        <v>8613/013</v>
      </c>
      <c r="BE2166" t="str">
        <f>IF(ISERROR(VLOOKUP(B2166,'РЕОРГ 01.10.2009'!A:C,3,FALSE)),"",VLOOKUP(B2166,'РЕОРГ 01.10.2009'!A:C,3,FALSE))</f>
        <v/>
      </c>
      <c r="BF2166" s="12" t="str">
        <f t="shared" si="1170"/>
        <v>Доп.офис №8613/013</v>
      </c>
      <c r="BG2166" t="e">
        <f>LEFT(#REF!,2)</f>
        <v>#REF!</v>
      </c>
      <c r="BH2166" s="12" t="str">
        <f t="shared" si="1176"/>
        <v>8613/013</v>
      </c>
      <c r="BJ2166" t="str">
        <f>IF(ISERROR(VLOOKUP($B2166,'РЕОРГ 01.05.2010'!A:B,2,FALSE)),"",VLOOKUP($B2166,'РЕОРГ 01.05.2010'!A:B,2,FALSE))</f>
        <v/>
      </c>
      <c r="BK2166" s="12" t="str">
        <f t="shared" si="1171"/>
        <v>Доп.офис №8613/013</v>
      </c>
      <c r="BL2166" t="e">
        <f>LEFT(#REF!,2)</f>
        <v>#REF!</v>
      </c>
      <c r="BM2166" s="12" t="str">
        <f t="shared" si="1177"/>
        <v>8613/013</v>
      </c>
      <c r="BO2166" t="str">
        <f>IF(ISERROR(VLOOKUP($B2166,'РЕОРГ 01.08.2010'!A:B,2,FALSE)),"",VLOOKUP($B2166,'РЕОРГ 01.08.2010'!A:B,2,FALSE))</f>
        <v/>
      </c>
      <c r="BP2166" s="12" t="str">
        <f t="shared" si="1172"/>
        <v>Доп.офис №8613/013</v>
      </c>
      <c r="BQ2166" t="e">
        <f>LEFT(#REF!,2)</f>
        <v>#REF!</v>
      </c>
      <c r="BR2166" s="12" t="str">
        <f t="shared" si="1178"/>
        <v>8613/013</v>
      </c>
    </row>
    <row r="2167" spans="1:70" ht="12.75" customHeight="1">
      <c r="A2167" t="str">
        <f t="shared" si="1173"/>
        <v>8613/014</v>
      </c>
      <c r="B2167" s="133">
        <v>2529</v>
      </c>
      <c r="C2167" s="1" t="s">
        <v>10295</v>
      </c>
      <c r="D2167" s="32" t="s">
        <v>1926</v>
      </c>
      <c r="E2167" s="1" t="s">
        <v>10296</v>
      </c>
      <c r="F2167" s="1" t="s">
        <v>9306</v>
      </c>
      <c r="G2167" s="1" t="s">
        <v>9188</v>
      </c>
      <c r="H2167" s="1" t="s">
        <v>4319</v>
      </c>
      <c r="I2167" s="1" t="s">
        <v>13102</v>
      </c>
      <c r="J2167" s="1"/>
      <c r="K2167" s="1">
        <v>10.75</v>
      </c>
      <c r="L2167" s="32" t="s">
        <v>4048</v>
      </c>
      <c r="M2167" s="8" t="s">
        <v>11773</v>
      </c>
      <c r="N2167" s="2" t="s">
        <v>12824</v>
      </c>
      <c r="O2167" s="173"/>
      <c r="P2167" s="168">
        <f t="shared" si="1203"/>
        <v>2164</v>
      </c>
      <c r="Q2167" s="138">
        <f t="shared" si="1197"/>
        <v>12</v>
      </c>
      <c r="R2167" s="138">
        <f t="shared" si="1198"/>
        <v>24</v>
      </c>
      <c r="S2167" s="138">
        <f t="shared" si="1199"/>
        <v>36</v>
      </c>
      <c r="T2167" s="138">
        <f t="shared" si="1200"/>
        <v>48</v>
      </c>
      <c r="U2167" s="138">
        <f t="shared" si="1201"/>
        <v>60</v>
      </c>
      <c r="V2167" s="138" t="e">
        <f t="shared" si="1202"/>
        <v>#VALUE!</v>
      </c>
      <c r="W2167" s="158" t="str">
        <f t="shared" si="1179"/>
        <v>08:00 19:00</v>
      </c>
      <c r="X2167" s="159">
        <f>HLOOKUP(SEARCH("2",$M2167)-1,$Q$3:$V2167,$P2167+1,FALSE)</f>
        <v>12</v>
      </c>
      <c r="Y2167" s="160" t="str">
        <f t="shared" si="1180"/>
        <v>09:00 19:00|08:00 19:00|08:00 19:00|08:00 19:00|08:00 18:00</v>
      </c>
      <c r="Z2167" s="161" t="str">
        <f t="shared" si="1181"/>
        <v>09:00 19:00</v>
      </c>
      <c r="AA2167" s="158" t="str">
        <f t="shared" si="1182"/>
        <v>09:00 19:00</v>
      </c>
      <c r="AB2167" s="159">
        <f>HLOOKUP(SEARCH("3",$M2167)-1,$Q$3:$V2167,$P2167+1,FALSE)</f>
        <v>24</v>
      </c>
      <c r="AC2167" s="160" t="str">
        <f t="shared" si="1183"/>
        <v>08:00 19:00|08:00 19:00|08:00 19:00|08:00 18:00</v>
      </c>
      <c r="AD2167" s="161" t="str">
        <f t="shared" si="1184"/>
        <v>08:00 19:00</v>
      </c>
      <c r="AE2167" s="158" t="str">
        <f t="shared" si="1185"/>
        <v>08:00 19:00</v>
      </c>
      <c r="AF2167" s="159">
        <f>HLOOKUP(SEARCH("4",$M2167)-1,$Q$3:$V2167,$P2167+1,FALSE)</f>
        <v>36</v>
      </c>
      <c r="AG2167" s="161" t="str">
        <f t="shared" si="1186"/>
        <v>08:00 19:00|08:00 19:00|08:00 18:00</v>
      </c>
      <c r="AH2167" s="161" t="str">
        <f t="shared" si="1187"/>
        <v>08:00 19:00</v>
      </c>
      <c r="AI2167" s="158" t="str">
        <f t="shared" si="1188"/>
        <v>08:00 19:00</v>
      </c>
      <c r="AJ2167" s="159">
        <f>HLOOKUP(SEARCH("5",$M2167)-1,$Q$3:$V2167,$P2167+1,FALSE)</f>
        <v>48</v>
      </c>
      <c r="AK2167" s="161" t="str">
        <f t="shared" si="1189"/>
        <v>08:00 19:00|08:00 18:00</v>
      </c>
      <c r="AL2167" s="161" t="str">
        <f t="shared" si="1190"/>
        <v>08:00 19:00</v>
      </c>
      <c r="AM2167" s="158" t="str">
        <f t="shared" si="1191"/>
        <v>08:00 19:00</v>
      </c>
      <c r="AN2167" s="159">
        <f>HLOOKUP(SEARCH("6",$M2167)-1,$Q$3:$V2167,$P2167+1,FALSE)</f>
        <v>60</v>
      </c>
      <c r="AO2167" s="161" t="str">
        <f t="shared" si="1192"/>
        <v>08:00 18:00</v>
      </c>
      <c r="AP2167" s="161" t="e">
        <f t="shared" si="1193"/>
        <v>#VALUE!</v>
      </c>
      <c r="AQ2167" s="162" t="str">
        <f t="shared" si="1194"/>
        <v>08:00 18:00</v>
      </c>
      <c r="AR2167" s="163" t="e">
        <f>HLOOKUP(SEARCH("7",$M2167)-1,$Q$3:$V2167,$P2167+1,FALSE)</f>
        <v>#VALUE!</v>
      </c>
      <c r="AS2167" s="164" t="str">
        <f t="shared" si="1195"/>
        <v>выходной</v>
      </c>
      <c r="AT2167" s="142"/>
      <c r="AU2167" s="11" t="str">
        <f>IF(ISERROR(VLOOKUP(B2167,'РЕОРГ 2008'!$A:$B,2,FALSE)),"",VLOOKUP(B2167,'РЕОРГ 2008'!$A:$B,2,FALSE))</f>
        <v/>
      </c>
      <c r="AV2167" s="12" t="str">
        <f t="shared" si="1196"/>
        <v>Доп.офис №8613/014</v>
      </c>
      <c r="AW2167" s="31" t="e">
        <f>LEFT(#REF!,2)</f>
        <v>#REF!</v>
      </c>
      <c r="AX2167" s="12" t="str">
        <f t="shared" si="1174"/>
        <v>8613/014</v>
      </c>
      <c r="AZ2167" t="str">
        <f>IF(ISERROR(VLOOKUP(B2167,'РЕОРГ 01.08.2009'!$A:$B,2,FALSE)),"",VLOOKUP(B2167,'РЕОРГ 01.08.2009'!$A:$B,2,FALSE))</f>
        <v/>
      </c>
      <c r="BA2167" s="12" t="str">
        <f t="shared" si="1169"/>
        <v>Доп.офис №8613/014</v>
      </c>
      <c r="BB2167" t="e">
        <f>LEFT(#REF!,2)</f>
        <v>#REF!</v>
      </c>
      <c r="BC2167" s="12" t="str">
        <f t="shared" si="1175"/>
        <v>8613/014</v>
      </c>
      <c r="BE2167" t="str">
        <f>IF(ISERROR(VLOOKUP(B2167,'РЕОРГ 01.10.2009'!A:C,3,FALSE)),"",VLOOKUP(B2167,'РЕОРГ 01.10.2009'!A:C,3,FALSE))</f>
        <v/>
      </c>
      <c r="BF2167" s="12" t="str">
        <f t="shared" si="1170"/>
        <v>Доп.офис №8613/014</v>
      </c>
      <c r="BG2167" t="e">
        <f>LEFT(#REF!,2)</f>
        <v>#REF!</v>
      </c>
      <c r="BH2167" s="12" t="str">
        <f t="shared" si="1176"/>
        <v>8613/014</v>
      </c>
      <c r="BJ2167" t="str">
        <f>IF(ISERROR(VLOOKUP($B2167,'РЕОРГ 01.05.2010'!A:B,2,FALSE)),"",VLOOKUP($B2167,'РЕОРГ 01.05.2010'!A:B,2,FALSE))</f>
        <v/>
      </c>
      <c r="BK2167" s="12" t="str">
        <f t="shared" si="1171"/>
        <v>Доп.офис №8613/014</v>
      </c>
      <c r="BL2167" t="e">
        <f>LEFT(#REF!,2)</f>
        <v>#REF!</v>
      </c>
      <c r="BM2167" s="12" t="str">
        <f t="shared" si="1177"/>
        <v>8613/014</v>
      </c>
      <c r="BO2167" t="str">
        <f>IF(ISERROR(VLOOKUP($B2167,'РЕОРГ 01.08.2010'!A:B,2,FALSE)),"",VLOOKUP($B2167,'РЕОРГ 01.08.2010'!A:B,2,FALSE))</f>
        <v/>
      </c>
      <c r="BP2167" s="12" t="str">
        <f t="shared" si="1172"/>
        <v>Доп.офис №8613/014</v>
      </c>
      <c r="BQ2167" t="e">
        <f>LEFT(#REF!,2)</f>
        <v>#REF!</v>
      </c>
      <c r="BR2167" s="12" t="str">
        <f t="shared" si="1178"/>
        <v>8613/014</v>
      </c>
    </row>
    <row r="2168" spans="1:70" ht="12.75" customHeight="1">
      <c r="A2168" t="str">
        <f t="shared" si="1173"/>
        <v>8613/015</v>
      </c>
      <c r="B2168" s="133">
        <v>2530</v>
      </c>
      <c r="C2168" s="1" t="s">
        <v>10297</v>
      </c>
      <c r="D2168" s="32" t="s">
        <v>7017</v>
      </c>
      <c r="E2168" s="1" t="s">
        <v>10298</v>
      </c>
      <c r="F2168" s="1" t="s">
        <v>9306</v>
      </c>
      <c r="G2168" s="1" t="s">
        <v>10299</v>
      </c>
      <c r="H2168" s="1" t="s">
        <v>4321</v>
      </c>
      <c r="I2168" s="1" t="s">
        <v>998</v>
      </c>
      <c r="J2168" s="1"/>
      <c r="K2168" s="1">
        <v>22.75</v>
      </c>
      <c r="L2168" s="32" t="s">
        <v>4048</v>
      </c>
      <c r="M2168" s="8" t="s">
        <v>11773</v>
      </c>
      <c r="N2168" s="2" t="s">
        <v>12817</v>
      </c>
      <c r="O2168" s="173"/>
      <c r="P2168" s="168">
        <f t="shared" si="1203"/>
        <v>2165</v>
      </c>
      <c r="Q2168" s="138">
        <f t="shared" si="1197"/>
        <v>12</v>
      </c>
      <c r="R2168" s="138">
        <f t="shared" si="1198"/>
        <v>24</v>
      </c>
      <c r="S2168" s="138">
        <f t="shared" si="1199"/>
        <v>36</v>
      </c>
      <c r="T2168" s="138">
        <f t="shared" si="1200"/>
        <v>48</v>
      </c>
      <c r="U2168" s="138">
        <f t="shared" si="1201"/>
        <v>60</v>
      </c>
      <c r="V2168" s="138" t="e">
        <f t="shared" si="1202"/>
        <v>#VALUE!</v>
      </c>
      <c r="W2168" s="158" t="str">
        <f t="shared" si="1179"/>
        <v>08:00 19:00</v>
      </c>
      <c r="X2168" s="159">
        <f>HLOOKUP(SEARCH("2",$M2168)-1,$Q$3:$V2168,$P2168+1,FALSE)</f>
        <v>12</v>
      </c>
      <c r="Y2168" s="160" t="str">
        <f t="shared" si="1180"/>
        <v>08:00 19:00|08:00 19:00|09:00 19:00|08:00 19:00|08:00 18:00</v>
      </c>
      <c r="Z2168" s="161" t="str">
        <f t="shared" si="1181"/>
        <v>08:00 19:00</v>
      </c>
      <c r="AA2168" s="158" t="str">
        <f t="shared" si="1182"/>
        <v>08:00 19:00</v>
      </c>
      <c r="AB2168" s="159">
        <f>HLOOKUP(SEARCH("3",$M2168)-1,$Q$3:$V2168,$P2168+1,FALSE)</f>
        <v>24</v>
      </c>
      <c r="AC2168" s="160" t="str">
        <f t="shared" si="1183"/>
        <v>08:00 19:00|09:00 19:00|08:00 19:00|08:00 18:00</v>
      </c>
      <c r="AD2168" s="161" t="str">
        <f t="shared" si="1184"/>
        <v>08:00 19:00</v>
      </c>
      <c r="AE2168" s="158" t="str">
        <f t="shared" si="1185"/>
        <v>08:00 19:00</v>
      </c>
      <c r="AF2168" s="159">
        <f>HLOOKUP(SEARCH("4",$M2168)-1,$Q$3:$V2168,$P2168+1,FALSE)</f>
        <v>36</v>
      </c>
      <c r="AG2168" s="161" t="str">
        <f t="shared" si="1186"/>
        <v>09:00 19:00|08:00 19:00|08:00 18:00</v>
      </c>
      <c r="AH2168" s="161" t="str">
        <f t="shared" si="1187"/>
        <v>09:00 19:00</v>
      </c>
      <c r="AI2168" s="158" t="str">
        <f t="shared" si="1188"/>
        <v>09:00 19:00</v>
      </c>
      <c r="AJ2168" s="159">
        <f>HLOOKUP(SEARCH("5",$M2168)-1,$Q$3:$V2168,$P2168+1,FALSE)</f>
        <v>48</v>
      </c>
      <c r="AK2168" s="161" t="str">
        <f t="shared" si="1189"/>
        <v>08:00 19:00|08:00 18:00</v>
      </c>
      <c r="AL2168" s="161" t="str">
        <f t="shared" si="1190"/>
        <v>08:00 19:00</v>
      </c>
      <c r="AM2168" s="158" t="str">
        <f t="shared" si="1191"/>
        <v>08:00 19:00</v>
      </c>
      <c r="AN2168" s="159">
        <f>HLOOKUP(SEARCH("6",$M2168)-1,$Q$3:$V2168,$P2168+1,FALSE)</f>
        <v>60</v>
      </c>
      <c r="AO2168" s="161" t="str">
        <f t="shared" si="1192"/>
        <v>08:00 18:00</v>
      </c>
      <c r="AP2168" s="161" t="e">
        <f t="shared" si="1193"/>
        <v>#VALUE!</v>
      </c>
      <c r="AQ2168" s="162" t="str">
        <f t="shared" si="1194"/>
        <v>08:00 18:00</v>
      </c>
      <c r="AR2168" s="163" t="e">
        <f>HLOOKUP(SEARCH("7",$M2168)-1,$Q$3:$V2168,$P2168+1,FALSE)</f>
        <v>#VALUE!</v>
      </c>
      <c r="AS2168" s="164" t="str">
        <f t="shared" si="1195"/>
        <v>выходной</v>
      </c>
      <c r="AT2168" s="142"/>
      <c r="AU2168" s="11" t="str">
        <f>IF(ISERROR(VLOOKUP(B2168,'РЕОРГ 2008'!$A:$B,2,FALSE)),"",VLOOKUP(B2168,'РЕОРГ 2008'!$A:$B,2,FALSE))</f>
        <v/>
      </c>
      <c r="AV2168" s="12" t="str">
        <f t="shared" si="1196"/>
        <v>Доп.офис №8613/015</v>
      </c>
      <c r="AW2168" s="31" t="e">
        <f>LEFT(#REF!,2)</f>
        <v>#REF!</v>
      </c>
      <c r="AX2168" s="12" t="str">
        <f t="shared" si="1174"/>
        <v>8613/015</v>
      </c>
      <c r="AZ2168" t="str">
        <f>IF(ISERROR(VLOOKUP(B2168,'РЕОРГ 01.08.2009'!$A:$B,2,FALSE)),"",VLOOKUP(B2168,'РЕОРГ 01.08.2009'!$A:$B,2,FALSE))</f>
        <v/>
      </c>
      <c r="BA2168" s="12" t="str">
        <f t="shared" si="1169"/>
        <v>Доп.офис №8613/015</v>
      </c>
      <c r="BB2168" t="e">
        <f>LEFT(#REF!,2)</f>
        <v>#REF!</v>
      </c>
      <c r="BC2168" s="12" t="str">
        <f t="shared" si="1175"/>
        <v>8613/015</v>
      </c>
      <c r="BE2168" t="str">
        <f>IF(ISERROR(VLOOKUP(B2168,'РЕОРГ 01.10.2009'!A:C,3,FALSE)),"",VLOOKUP(B2168,'РЕОРГ 01.10.2009'!A:C,3,FALSE))</f>
        <v/>
      </c>
      <c r="BF2168" s="12" t="str">
        <f t="shared" si="1170"/>
        <v>Доп.офис №8613/015</v>
      </c>
      <c r="BG2168" t="e">
        <f>LEFT(#REF!,2)</f>
        <v>#REF!</v>
      </c>
      <c r="BH2168" s="12" t="str">
        <f t="shared" si="1176"/>
        <v>8613/015</v>
      </c>
      <c r="BJ2168" t="str">
        <f>IF(ISERROR(VLOOKUP($B2168,'РЕОРГ 01.05.2010'!A:B,2,FALSE)),"",VLOOKUP($B2168,'РЕОРГ 01.05.2010'!A:B,2,FALSE))</f>
        <v/>
      </c>
      <c r="BK2168" s="12" t="str">
        <f t="shared" si="1171"/>
        <v>Доп.офис №8613/015</v>
      </c>
      <c r="BL2168" t="e">
        <f>LEFT(#REF!,2)</f>
        <v>#REF!</v>
      </c>
      <c r="BM2168" s="12" t="str">
        <f t="shared" si="1177"/>
        <v>8613/015</v>
      </c>
      <c r="BO2168" t="str">
        <f>IF(ISERROR(VLOOKUP($B2168,'РЕОРГ 01.08.2010'!A:B,2,FALSE)),"",VLOOKUP($B2168,'РЕОРГ 01.08.2010'!A:B,2,FALSE))</f>
        <v/>
      </c>
      <c r="BP2168" s="12" t="str">
        <f t="shared" si="1172"/>
        <v>Доп.офис №8613/015</v>
      </c>
      <c r="BQ2168" t="e">
        <f>LEFT(#REF!,2)</f>
        <v>#REF!</v>
      </c>
      <c r="BR2168" s="12" t="str">
        <f t="shared" si="1178"/>
        <v>8613/015</v>
      </c>
    </row>
    <row r="2169" spans="1:70" ht="12.75" customHeight="1">
      <c r="A2169" t="str">
        <f t="shared" si="1173"/>
        <v>8613/016</v>
      </c>
      <c r="B2169" s="133">
        <v>2531</v>
      </c>
      <c r="C2169" s="1" t="s">
        <v>11363</v>
      </c>
      <c r="D2169" s="32" t="s">
        <v>1926</v>
      </c>
      <c r="E2169" s="1" t="s">
        <v>3178</v>
      </c>
      <c r="F2169" s="1" t="s">
        <v>9306</v>
      </c>
      <c r="G2169" s="1" t="s">
        <v>10300</v>
      </c>
      <c r="H2169" s="1" t="s">
        <v>4322</v>
      </c>
      <c r="I2169" s="1" t="s">
        <v>12972</v>
      </c>
      <c r="J2169" s="1"/>
      <c r="K2169" s="1">
        <v>6</v>
      </c>
      <c r="L2169" s="32" t="s">
        <v>4048</v>
      </c>
      <c r="M2169" s="8" t="s">
        <v>11773</v>
      </c>
      <c r="N2169" s="2" t="s">
        <v>12825</v>
      </c>
      <c r="O2169" s="173"/>
      <c r="P2169" s="168">
        <f t="shared" si="1203"/>
        <v>2166</v>
      </c>
      <c r="Q2169" s="138">
        <f t="shared" si="1197"/>
        <v>12</v>
      </c>
      <c r="R2169" s="138">
        <f t="shared" si="1198"/>
        <v>24</v>
      </c>
      <c r="S2169" s="138">
        <f t="shared" si="1199"/>
        <v>36</v>
      </c>
      <c r="T2169" s="138">
        <f t="shared" si="1200"/>
        <v>48</v>
      </c>
      <c r="U2169" s="138">
        <f t="shared" si="1201"/>
        <v>60</v>
      </c>
      <c r="V2169" s="138" t="e">
        <f t="shared" si="1202"/>
        <v>#VALUE!</v>
      </c>
      <c r="W2169" s="158" t="str">
        <f t="shared" si="1179"/>
        <v>08:00 19:00</v>
      </c>
      <c r="X2169" s="159">
        <f>HLOOKUP(SEARCH("2",$M2169)-1,$Q$3:$V2169,$P2169+1,FALSE)</f>
        <v>12</v>
      </c>
      <c r="Y2169" s="160" t="str">
        <f t="shared" si="1180"/>
        <v>08:00 19:00|08:00 19:00|08:00 19:00|09:00 19:00|08:00 18:00(13:30 14:00)</v>
      </c>
      <c r="Z2169" s="161" t="str">
        <f t="shared" si="1181"/>
        <v>08:00 19:00</v>
      </c>
      <c r="AA2169" s="158" t="str">
        <f t="shared" si="1182"/>
        <v>08:00 19:00</v>
      </c>
      <c r="AB2169" s="159">
        <f>HLOOKUP(SEARCH("3",$M2169)-1,$Q$3:$V2169,$P2169+1,FALSE)</f>
        <v>24</v>
      </c>
      <c r="AC2169" s="160" t="str">
        <f t="shared" si="1183"/>
        <v>08:00 19:00|08:00 19:00|09:00 19:00|08:00 18:00(13:30 14:00)</v>
      </c>
      <c r="AD2169" s="161" t="str">
        <f t="shared" si="1184"/>
        <v>08:00 19:00</v>
      </c>
      <c r="AE2169" s="158" t="str">
        <f t="shared" si="1185"/>
        <v>08:00 19:00</v>
      </c>
      <c r="AF2169" s="159">
        <f>HLOOKUP(SEARCH("4",$M2169)-1,$Q$3:$V2169,$P2169+1,FALSE)</f>
        <v>36</v>
      </c>
      <c r="AG2169" s="161" t="str">
        <f t="shared" si="1186"/>
        <v>08:00 19:00|09:00 19:00|08:00 18:00(13:30 14:00)</v>
      </c>
      <c r="AH2169" s="161" t="str">
        <f t="shared" si="1187"/>
        <v>08:00 19:00</v>
      </c>
      <c r="AI2169" s="158" t="str">
        <f t="shared" si="1188"/>
        <v>08:00 19:00</v>
      </c>
      <c r="AJ2169" s="159">
        <f>HLOOKUP(SEARCH("5",$M2169)-1,$Q$3:$V2169,$P2169+1,FALSE)</f>
        <v>48</v>
      </c>
      <c r="AK2169" s="161" t="str">
        <f t="shared" si="1189"/>
        <v>09:00 19:00|08:00 18:00(13:30 14:00)</v>
      </c>
      <c r="AL2169" s="161" t="str">
        <f t="shared" si="1190"/>
        <v>09:00 19:00</v>
      </c>
      <c r="AM2169" s="158" t="str">
        <f t="shared" si="1191"/>
        <v>09:00 19:00</v>
      </c>
      <c r="AN2169" s="159">
        <f>HLOOKUP(SEARCH("6",$M2169)-1,$Q$3:$V2169,$P2169+1,FALSE)</f>
        <v>60</v>
      </c>
      <c r="AO2169" s="161" t="str">
        <f t="shared" si="1192"/>
        <v>08:00 18:00(13:30 14:00)</v>
      </c>
      <c r="AP2169" s="161" t="e">
        <f t="shared" si="1193"/>
        <v>#VALUE!</v>
      </c>
      <c r="AQ2169" s="162" t="str">
        <f t="shared" si="1194"/>
        <v>08:00 18:00(13:30 14:00)</v>
      </c>
      <c r="AR2169" s="163" t="e">
        <f>HLOOKUP(SEARCH("7",$M2169)-1,$Q$3:$V2169,$P2169+1,FALSE)</f>
        <v>#VALUE!</v>
      </c>
      <c r="AS2169" s="164" t="str">
        <f t="shared" si="1195"/>
        <v>выходной</v>
      </c>
      <c r="AT2169" s="142"/>
      <c r="AU2169" s="11" t="str">
        <f>IF(ISERROR(VLOOKUP(B2169,'РЕОРГ 2008'!$A:$B,2,FALSE)),"",VLOOKUP(B2169,'РЕОРГ 2008'!$A:$B,2,FALSE))</f>
        <v/>
      </c>
      <c r="AV2169" s="12" t="str">
        <f t="shared" si="1196"/>
        <v>Доп.офис №8613/016</v>
      </c>
      <c r="AW2169" s="31" t="e">
        <f>LEFT(#REF!,2)</f>
        <v>#REF!</v>
      </c>
      <c r="AX2169" s="12" t="str">
        <f t="shared" si="1174"/>
        <v>8613/016</v>
      </c>
      <c r="AZ2169" t="str">
        <f>IF(ISERROR(VLOOKUP(B2169,'РЕОРГ 01.08.2009'!$A:$B,2,FALSE)),"",VLOOKUP(B2169,'РЕОРГ 01.08.2009'!$A:$B,2,FALSE))</f>
        <v/>
      </c>
      <c r="BA2169" s="12" t="str">
        <f t="shared" si="1169"/>
        <v>Доп.офис №8613/016</v>
      </c>
      <c r="BB2169" t="e">
        <f>LEFT(#REF!,2)</f>
        <v>#REF!</v>
      </c>
      <c r="BC2169" s="12" t="str">
        <f t="shared" si="1175"/>
        <v>8613/016</v>
      </c>
      <c r="BE2169" t="str">
        <f>IF(ISERROR(VLOOKUP(B2169,'РЕОРГ 01.10.2009'!A:C,3,FALSE)),"",VLOOKUP(B2169,'РЕОРГ 01.10.2009'!A:C,3,FALSE))</f>
        <v/>
      </c>
      <c r="BF2169" s="12" t="str">
        <f t="shared" si="1170"/>
        <v>Доп.офис №8613/016</v>
      </c>
      <c r="BG2169" t="e">
        <f>LEFT(#REF!,2)</f>
        <v>#REF!</v>
      </c>
      <c r="BH2169" s="12" t="str">
        <f t="shared" si="1176"/>
        <v>8613/016</v>
      </c>
      <c r="BJ2169" t="str">
        <f>IF(ISERROR(VLOOKUP($B2169,'РЕОРГ 01.05.2010'!A:B,2,FALSE)),"",VLOOKUP($B2169,'РЕОРГ 01.05.2010'!A:B,2,FALSE))</f>
        <v/>
      </c>
      <c r="BK2169" s="12" t="str">
        <f t="shared" si="1171"/>
        <v>Доп.офис №8613/016</v>
      </c>
      <c r="BL2169" t="e">
        <f>LEFT(#REF!,2)</f>
        <v>#REF!</v>
      </c>
      <c r="BM2169" s="12" t="str">
        <f t="shared" si="1177"/>
        <v>8613/016</v>
      </c>
      <c r="BO2169" t="str">
        <f>IF(ISERROR(VLOOKUP($B2169,'РЕОРГ 01.08.2010'!A:B,2,FALSE)),"",VLOOKUP($B2169,'РЕОРГ 01.08.2010'!A:B,2,FALSE))</f>
        <v/>
      </c>
      <c r="BP2169" s="12" t="str">
        <f t="shared" si="1172"/>
        <v>Доп.офис №8613/016</v>
      </c>
      <c r="BQ2169" t="e">
        <f>LEFT(#REF!,2)</f>
        <v>#REF!</v>
      </c>
      <c r="BR2169" s="12" t="str">
        <f t="shared" si="1178"/>
        <v>8613/016</v>
      </c>
    </row>
    <row r="2170" spans="1:70" ht="12.75" customHeight="1">
      <c r="A2170" t="str">
        <f t="shared" si="1173"/>
        <v>8613/017</v>
      </c>
      <c r="B2170" s="133">
        <v>2532</v>
      </c>
      <c r="C2170" s="1" t="s">
        <v>10301</v>
      </c>
      <c r="D2170" s="32" t="s">
        <v>1926</v>
      </c>
      <c r="E2170" s="1" t="s">
        <v>10302</v>
      </c>
      <c r="F2170" s="1" t="s">
        <v>9306</v>
      </c>
      <c r="G2170" s="1" t="s">
        <v>10303</v>
      </c>
      <c r="H2170" s="1" t="s">
        <v>974</v>
      </c>
      <c r="I2170" s="1" t="s">
        <v>4320</v>
      </c>
      <c r="J2170" s="1"/>
      <c r="K2170" s="1">
        <v>24.75</v>
      </c>
      <c r="L2170" s="32" t="s">
        <v>4048</v>
      </c>
      <c r="M2170" s="8" t="s">
        <v>11783</v>
      </c>
      <c r="N2170" s="2" t="s">
        <v>12826</v>
      </c>
      <c r="O2170" s="173"/>
      <c r="P2170" s="168">
        <f t="shared" si="1203"/>
        <v>2167</v>
      </c>
      <c r="Q2170" s="138">
        <f t="shared" si="1197"/>
        <v>12</v>
      </c>
      <c r="R2170" s="138">
        <f t="shared" si="1198"/>
        <v>24</v>
      </c>
      <c r="S2170" s="138">
        <f t="shared" si="1199"/>
        <v>36</v>
      </c>
      <c r="T2170" s="138">
        <f t="shared" si="1200"/>
        <v>48</v>
      </c>
      <c r="U2170" s="138">
        <f t="shared" si="1201"/>
        <v>60</v>
      </c>
      <c r="V2170" s="138">
        <f t="shared" si="1202"/>
        <v>72</v>
      </c>
      <c r="W2170" s="158" t="str">
        <f t="shared" si="1179"/>
        <v>08:00 19:00</v>
      </c>
      <c r="X2170" s="159">
        <f>HLOOKUP(SEARCH("2",$M2170)-1,$Q$3:$V2170,$P2170+1,FALSE)</f>
        <v>12</v>
      </c>
      <c r="Y2170" s="160" t="str">
        <f t="shared" si="1180"/>
        <v>09:00 19:00|08:00 19:00|08:00 19:00|08:00 19:00|08:00 18:00|09:00 17:00(13:30 14:00)</v>
      </c>
      <c r="Z2170" s="161" t="str">
        <f t="shared" si="1181"/>
        <v>09:00 19:00</v>
      </c>
      <c r="AA2170" s="158" t="str">
        <f t="shared" si="1182"/>
        <v>09:00 19:00</v>
      </c>
      <c r="AB2170" s="159">
        <f>HLOOKUP(SEARCH("3",$M2170)-1,$Q$3:$V2170,$P2170+1,FALSE)</f>
        <v>24</v>
      </c>
      <c r="AC2170" s="160" t="str">
        <f t="shared" si="1183"/>
        <v>08:00 19:00|08:00 19:00|08:00 19:00|08:00 18:00|09:00 17:00(13:30 14:00)</v>
      </c>
      <c r="AD2170" s="161" t="str">
        <f t="shared" si="1184"/>
        <v>08:00 19:00</v>
      </c>
      <c r="AE2170" s="158" t="str">
        <f t="shared" si="1185"/>
        <v>08:00 19:00</v>
      </c>
      <c r="AF2170" s="159">
        <f>HLOOKUP(SEARCH("4",$M2170)-1,$Q$3:$V2170,$P2170+1,FALSE)</f>
        <v>36</v>
      </c>
      <c r="AG2170" s="161" t="str">
        <f t="shared" si="1186"/>
        <v>08:00 19:00|08:00 19:00|08:00 18:00|09:00 17:00(13:30 14:00)</v>
      </c>
      <c r="AH2170" s="161" t="str">
        <f t="shared" si="1187"/>
        <v>08:00 19:00</v>
      </c>
      <c r="AI2170" s="158" t="str">
        <f t="shared" si="1188"/>
        <v>08:00 19:00</v>
      </c>
      <c r="AJ2170" s="159">
        <f>HLOOKUP(SEARCH("5",$M2170)-1,$Q$3:$V2170,$P2170+1,FALSE)</f>
        <v>48</v>
      </c>
      <c r="AK2170" s="161" t="str">
        <f t="shared" si="1189"/>
        <v>08:00 19:00|08:00 18:00|09:00 17:00(13:30 14:00)</v>
      </c>
      <c r="AL2170" s="161" t="str">
        <f t="shared" si="1190"/>
        <v>08:00 19:00</v>
      </c>
      <c r="AM2170" s="158" t="str">
        <f t="shared" si="1191"/>
        <v>08:00 19:00</v>
      </c>
      <c r="AN2170" s="159">
        <f>HLOOKUP(SEARCH("6",$M2170)-1,$Q$3:$V2170,$P2170+1,FALSE)</f>
        <v>60</v>
      </c>
      <c r="AO2170" s="161" t="str">
        <f t="shared" si="1192"/>
        <v>08:00 18:00|09:00 17:00(13:30 14:00)</v>
      </c>
      <c r="AP2170" s="161" t="str">
        <f t="shared" si="1193"/>
        <v>08:00 18:00</v>
      </c>
      <c r="AQ2170" s="162" t="str">
        <f t="shared" si="1194"/>
        <v>08:00 18:00</v>
      </c>
      <c r="AR2170" s="163">
        <f>HLOOKUP(SEARCH("7",$M2170)-1,$Q$3:$V2170,$P2170+1,FALSE)</f>
        <v>72</v>
      </c>
      <c r="AS2170" s="164" t="str">
        <f t="shared" si="1195"/>
        <v>09:00 17:00(13:30 14:00)</v>
      </c>
      <c r="AT2170" s="142"/>
      <c r="AU2170" s="11" t="str">
        <f>IF(ISERROR(VLOOKUP(B2170,'РЕОРГ 2008'!$A:$B,2,FALSE)),"",VLOOKUP(B2170,'РЕОРГ 2008'!$A:$B,2,FALSE))</f>
        <v/>
      </c>
      <c r="AV2170" s="12" t="str">
        <f t="shared" si="1196"/>
        <v>Доп.офис №8613/017</v>
      </c>
      <c r="AW2170" s="31" t="e">
        <f>LEFT(#REF!,2)</f>
        <v>#REF!</v>
      </c>
      <c r="AX2170" s="12" t="str">
        <f t="shared" si="1174"/>
        <v>8613/017</v>
      </c>
      <c r="AZ2170" t="str">
        <f>IF(ISERROR(VLOOKUP(B2170,'РЕОРГ 01.08.2009'!$A:$B,2,FALSE)),"",VLOOKUP(B2170,'РЕОРГ 01.08.2009'!$A:$B,2,FALSE))</f>
        <v/>
      </c>
      <c r="BA2170" s="12" t="str">
        <f t="shared" si="1169"/>
        <v>Доп.офис №8613/017</v>
      </c>
      <c r="BB2170" t="e">
        <f>LEFT(#REF!,2)</f>
        <v>#REF!</v>
      </c>
      <c r="BC2170" s="12" t="str">
        <f t="shared" si="1175"/>
        <v>8613/017</v>
      </c>
      <c r="BE2170" t="str">
        <f>IF(ISERROR(VLOOKUP(B2170,'РЕОРГ 01.10.2009'!A:C,3,FALSE)),"",VLOOKUP(B2170,'РЕОРГ 01.10.2009'!A:C,3,FALSE))</f>
        <v/>
      </c>
      <c r="BF2170" s="12" t="str">
        <f t="shared" si="1170"/>
        <v>Доп.офис №8613/017</v>
      </c>
      <c r="BG2170" t="e">
        <f>LEFT(#REF!,2)</f>
        <v>#REF!</v>
      </c>
      <c r="BH2170" s="12" t="str">
        <f t="shared" si="1176"/>
        <v>8613/017</v>
      </c>
      <c r="BJ2170" t="str">
        <f>IF(ISERROR(VLOOKUP($B2170,'РЕОРГ 01.05.2010'!A:B,2,FALSE)),"",VLOOKUP($B2170,'РЕОРГ 01.05.2010'!A:B,2,FALSE))</f>
        <v/>
      </c>
      <c r="BK2170" s="12" t="str">
        <f t="shared" si="1171"/>
        <v>Доп.офис №8613/017</v>
      </c>
      <c r="BL2170" t="e">
        <f>LEFT(#REF!,2)</f>
        <v>#REF!</v>
      </c>
      <c r="BM2170" s="12" t="str">
        <f t="shared" si="1177"/>
        <v>8613/017</v>
      </c>
      <c r="BO2170" t="str">
        <f>IF(ISERROR(VLOOKUP($B2170,'РЕОРГ 01.08.2010'!A:B,2,FALSE)),"",VLOOKUP($B2170,'РЕОРГ 01.08.2010'!A:B,2,FALSE))</f>
        <v/>
      </c>
      <c r="BP2170" s="12" t="str">
        <f t="shared" si="1172"/>
        <v>Доп.офис №8613/017</v>
      </c>
      <c r="BQ2170" t="e">
        <f>LEFT(#REF!,2)</f>
        <v>#REF!</v>
      </c>
      <c r="BR2170" s="12" t="str">
        <f t="shared" si="1178"/>
        <v>8613/017</v>
      </c>
    </row>
    <row r="2171" spans="1:70" ht="12.75" customHeight="1">
      <c r="A2171" t="str">
        <f t="shared" si="1173"/>
        <v>8613/018</v>
      </c>
      <c r="B2171" s="133">
        <v>2533</v>
      </c>
      <c r="C2171" s="1" t="s">
        <v>10306</v>
      </c>
      <c r="D2171" s="32" t="s">
        <v>1926</v>
      </c>
      <c r="E2171" s="1" t="s">
        <v>10304</v>
      </c>
      <c r="F2171" s="1" t="s">
        <v>9306</v>
      </c>
      <c r="G2171" s="1" t="s">
        <v>10305</v>
      </c>
      <c r="H2171" s="1" t="s">
        <v>975</v>
      </c>
      <c r="I2171" s="1" t="s">
        <v>11741</v>
      </c>
      <c r="J2171" s="1"/>
      <c r="K2171" s="1">
        <v>14.75</v>
      </c>
      <c r="L2171" s="32" t="s">
        <v>4048</v>
      </c>
      <c r="M2171" s="8" t="s">
        <v>11773</v>
      </c>
      <c r="N2171" s="2" t="s">
        <v>12827</v>
      </c>
      <c r="O2171" s="173"/>
      <c r="P2171" s="168">
        <f t="shared" si="1203"/>
        <v>2168</v>
      </c>
      <c r="Q2171" s="138">
        <f t="shared" si="1197"/>
        <v>12</v>
      </c>
      <c r="R2171" s="138">
        <f t="shared" si="1198"/>
        <v>24</v>
      </c>
      <c r="S2171" s="138">
        <f t="shared" si="1199"/>
        <v>36</v>
      </c>
      <c r="T2171" s="138">
        <f t="shared" si="1200"/>
        <v>48</v>
      </c>
      <c r="U2171" s="138">
        <f t="shared" si="1201"/>
        <v>60</v>
      </c>
      <c r="V2171" s="138" t="e">
        <f t="shared" si="1202"/>
        <v>#VALUE!</v>
      </c>
      <c r="W2171" s="158" t="str">
        <f t="shared" si="1179"/>
        <v>08:00 19:00</v>
      </c>
      <c r="X2171" s="159">
        <f>HLOOKUP(SEARCH("2",$M2171)-1,$Q$3:$V2171,$P2171+1,FALSE)</f>
        <v>12</v>
      </c>
      <c r="Y2171" s="160" t="str">
        <f t="shared" si="1180"/>
        <v>08:00 19:00|09:00 19:00|08:00 19:00|08:00 19:00|08:00 18:00</v>
      </c>
      <c r="Z2171" s="161" t="str">
        <f t="shared" si="1181"/>
        <v>08:00 19:00</v>
      </c>
      <c r="AA2171" s="158" t="str">
        <f t="shared" si="1182"/>
        <v>08:00 19:00</v>
      </c>
      <c r="AB2171" s="159">
        <f>HLOOKUP(SEARCH("3",$M2171)-1,$Q$3:$V2171,$P2171+1,FALSE)</f>
        <v>24</v>
      </c>
      <c r="AC2171" s="160" t="str">
        <f t="shared" si="1183"/>
        <v>09:00 19:00|08:00 19:00|08:00 19:00|08:00 18:00</v>
      </c>
      <c r="AD2171" s="161" t="str">
        <f t="shared" si="1184"/>
        <v>09:00 19:00</v>
      </c>
      <c r="AE2171" s="158" t="str">
        <f t="shared" si="1185"/>
        <v>09:00 19:00</v>
      </c>
      <c r="AF2171" s="159">
        <f>HLOOKUP(SEARCH("4",$M2171)-1,$Q$3:$V2171,$P2171+1,FALSE)</f>
        <v>36</v>
      </c>
      <c r="AG2171" s="161" t="str">
        <f t="shared" si="1186"/>
        <v>08:00 19:00|08:00 19:00|08:00 18:00</v>
      </c>
      <c r="AH2171" s="161" t="str">
        <f t="shared" si="1187"/>
        <v>08:00 19:00</v>
      </c>
      <c r="AI2171" s="158" t="str">
        <f t="shared" si="1188"/>
        <v>08:00 19:00</v>
      </c>
      <c r="AJ2171" s="159">
        <f>HLOOKUP(SEARCH("5",$M2171)-1,$Q$3:$V2171,$P2171+1,FALSE)</f>
        <v>48</v>
      </c>
      <c r="AK2171" s="161" t="str">
        <f t="shared" si="1189"/>
        <v>08:00 19:00|08:00 18:00</v>
      </c>
      <c r="AL2171" s="161" t="str">
        <f t="shared" si="1190"/>
        <v>08:00 19:00</v>
      </c>
      <c r="AM2171" s="158" t="str">
        <f t="shared" si="1191"/>
        <v>08:00 19:00</v>
      </c>
      <c r="AN2171" s="159">
        <f>HLOOKUP(SEARCH("6",$M2171)-1,$Q$3:$V2171,$P2171+1,FALSE)</f>
        <v>60</v>
      </c>
      <c r="AO2171" s="161" t="str">
        <f t="shared" si="1192"/>
        <v>08:00 18:00</v>
      </c>
      <c r="AP2171" s="161" t="e">
        <f t="shared" si="1193"/>
        <v>#VALUE!</v>
      </c>
      <c r="AQ2171" s="162" t="str">
        <f t="shared" si="1194"/>
        <v>08:00 18:00</v>
      </c>
      <c r="AR2171" s="163" t="e">
        <f>HLOOKUP(SEARCH("7",$M2171)-1,$Q$3:$V2171,$P2171+1,FALSE)</f>
        <v>#VALUE!</v>
      </c>
      <c r="AS2171" s="164" t="str">
        <f t="shared" si="1195"/>
        <v>выходной</v>
      </c>
      <c r="AT2171" s="142"/>
      <c r="AU2171" s="11" t="str">
        <f>IF(ISERROR(VLOOKUP(B2171,'РЕОРГ 2008'!$A:$B,2,FALSE)),"",VLOOKUP(B2171,'РЕОРГ 2008'!$A:$B,2,FALSE))</f>
        <v/>
      </c>
      <c r="AV2171" s="12" t="str">
        <f t="shared" si="1196"/>
        <v>Доп.офис №8613/018</v>
      </c>
      <c r="AW2171" s="31" t="e">
        <f>LEFT(#REF!,2)</f>
        <v>#REF!</v>
      </c>
      <c r="AX2171" s="12" t="str">
        <f t="shared" si="1174"/>
        <v>8613/018</v>
      </c>
      <c r="AZ2171" t="str">
        <f>IF(ISERROR(VLOOKUP(B2171,'РЕОРГ 01.08.2009'!$A:$B,2,FALSE)),"",VLOOKUP(B2171,'РЕОРГ 01.08.2009'!$A:$B,2,FALSE))</f>
        <v/>
      </c>
      <c r="BA2171" s="12" t="str">
        <f t="shared" si="1169"/>
        <v>Доп.офис №8613/018</v>
      </c>
      <c r="BB2171" t="e">
        <f>LEFT(#REF!,2)</f>
        <v>#REF!</v>
      </c>
      <c r="BC2171" s="12" t="str">
        <f t="shared" si="1175"/>
        <v>8613/018</v>
      </c>
      <c r="BE2171" t="str">
        <f>IF(ISERROR(VLOOKUP(B2171,'РЕОРГ 01.10.2009'!A:C,3,FALSE)),"",VLOOKUP(B2171,'РЕОРГ 01.10.2009'!A:C,3,FALSE))</f>
        <v/>
      </c>
      <c r="BF2171" s="12" t="str">
        <f t="shared" si="1170"/>
        <v>Доп.офис №8613/018</v>
      </c>
      <c r="BG2171" t="e">
        <f>LEFT(#REF!,2)</f>
        <v>#REF!</v>
      </c>
      <c r="BH2171" s="12" t="str">
        <f t="shared" si="1176"/>
        <v>8613/018</v>
      </c>
      <c r="BJ2171" t="str">
        <f>IF(ISERROR(VLOOKUP($B2171,'РЕОРГ 01.05.2010'!A:B,2,FALSE)),"",VLOOKUP($B2171,'РЕОРГ 01.05.2010'!A:B,2,FALSE))</f>
        <v/>
      </c>
      <c r="BK2171" s="12" t="str">
        <f t="shared" si="1171"/>
        <v>Доп.офис №8613/018</v>
      </c>
      <c r="BL2171" t="e">
        <f>LEFT(#REF!,2)</f>
        <v>#REF!</v>
      </c>
      <c r="BM2171" s="12" t="str">
        <f t="shared" si="1177"/>
        <v>8613/018</v>
      </c>
      <c r="BO2171" t="str">
        <f>IF(ISERROR(VLOOKUP($B2171,'РЕОРГ 01.08.2010'!A:B,2,FALSE)),"",VLOOKUP($B2171,'РЕОРГ 01.08.2010'!A:B,2,FALSE))</f>
        <v/>
      </c>
      <c r="BP2171" s="12" t="str">
        <f t="shared" si="1172"/>
        <v>Доп.офис №8613/018</v>
      </c>
      <c r="BQ2171" t="e">
        <f>LEFT(#REF!,2)</f>
        <v>#REF!</v>
      </c>
      <c r="BR2171" s="12" t="str">
        <f t="shared" si="1178"/>
        <v>8613/018</v>
      </c>
    </row>
    <row r="2172" spans="1:70" ht="12.75" customHeight="1">
      <c r="A2172" t="str">
        <f t="shared" si="1173"/>
        <v>8613/019</v>
      </c>
      <c r="B2172" s="133">
        <v>2534</v>
      </c>
      <c r="C2172" s="1" t="s">
        <v>10307</v>
      </c>
      <c r="D2172" s="32" t="s">
        <v>1926</v>
      </c>
      <c r="E2172" s="1" t="s">
        <v>10308</v>
      </c>
      <c r="F2172" s="1" t="s">
        <v>9306</v>
      </c>
      <c r="G2172" s="1" t="s">
        <v>10309</v>
      </c>
      <c r="H2172" s="1" t="s">
        <v>976</v>
      </c>
      <c r="I2172" s="1" t="s">
        <v>11742</v>
      </c>
      <c r="J2172" s="1"/>
      <c r="K2172" s="1">
        <v>17</v>
      </c>
      <c r="L2172" s="32" t="s">
        <v>4048</v>
      </c>
      <c r="M2172" s="8" t="s">
        <v>11783</v>
      </c>
      <c r="N2172" s="2" t="s">
        <v>12828</v>
      </c>
      <c r="O2172" s="173"/>
      <c r="P2172" s="168">
        <f t="shared" si="1203"/>
        <v>2169</v>
      </c>
      <c r="Q2172" s="138">
        <f t="shared" si="1197"/>
        <v>12</v>
      </c>
      <c r="R2172" s="138">
        <f t="shared" si="1198"/>
        <v>24</v>
      </c>
      <c r="S2172" s="138">
        <f t="shared" si="1199"/>
        <v>36</v>
      </c>
      <c r="T2172" s="138">
        <f t="shared" si="1200"/>
        <v>48</v>
      </c>
      <c r="U2172" s="138">
        <f t="shared" si="1201"/>
        <v>60</v>
      </c>
      <c r="V2172" s="138">
        <f t="shared" si="1202"/>
        <v>72</v>
      </c>
      <c r="W2172" s="158" t="str">
        <f t="shared" si="1179"/>
        <v>08:00 19:00</v>
      </c>
      <c r="X2172" s="159">
        <f>HLOOKUP(SEARCH("2",$M2172)-1,$Q$3:$V2172,$P2172+1,FALSE)</f>
        <v>12</v>
      </c>
      <c r="Y2172" s="160" t="str">
        <f t="shared" si="1180"/>
        <v>08:00 19:00|09:00 19:00|08:00 19:00|08:00 19:00|08:00 18:00|09:00 16:00</v>
      </c>
      <c r="Z2172" s="161" t="str">
        <f t="shared" si="1181"/>
        <v>08:00 19:00</v>
      </c>
      <c r="AA2172" s="158" t="str">
        <f t="shared" si="1182"/>
        <v>08:00 19:00</v>
      </c>
      <c r="AB2172" s="159">
        <f>HLOOKUP(SEARCH("3",$M2172)-1,$Q$3:$V2172,$P2172+1,FALSE)</f>
        <v>24</v>
      </c>
      <c r="AC2172" s="160" t="str">
        <f t="shared" si="1183"/>
        <v>09:00 19:00|08:00 19:00|08:00 19:00|08:00 18:00|09:00 16:00</v>
      </c>
      <c r="AD2172" s="161" t="str">
        <f t="shared" si="1184"/>
        <v>09:00 19:00</v>
      </c>
      <c r="AE2172" s="158" t="str">
        <f t="shared" si="1185"/>
        <v>09:00 19:00</v>
      </c>
      <c r="AF2172" s="159">
        <f>HLOOKUP(SEARCH("4",$M2172)-1,$Q$3:$V2172,$P2172+1,FALSE)</f>
        <v>36</v>
      </c>
      <c r="AG2172" s="161" t="str">
        <f t="shared" si="1186"/>
        <v>08:00 19:00|08:00 19:00|08:00 18:00|09:00 16:00</v>
      </c>
      <c r="AH2172" s="161" t="str">
        <f t="shared" si="1187"/>
        <v>08:00 19:00</v>
      </c>
      <c r="AI2172" s="158" t="str">
        <f t="shared" si="1188"/>
        <v>08:00 19:00</v>
      </c>
      <c r="AJ2172" s="159">
        <f>HLOOKUP(SEARCH("5",$M2172)-1,$Q$3:$V2172,$P2172+1,FALSE)</f>
        <v>48</v>
      </c>
      <c r="AK2172" s="161" t="str">
        <f t="shared" si="1189"/>
        <v>08:00 19:00|08:00 18:00|09:00 16:00</v>
      </c>
      <c r="AL2172" s="161" t="str">
        <f t="shared" si="1190"/>
        <v>08:00 19:00</v>
      </c>
      <c r="AM2172" s="158" t="str">
        <f t="shared" si="1191"/>
        <v>08:00 19:00</v>
      </c>
      <c r="AN2172" s="159">
        <f>HLOOKUP(SEARCH("6",$M2172)-1,$Q$3:$V2172,$P2172+1,FALSE)</f>
        <v>60</v>
      </c>
      <c r="AO2172" s="161" t="str">
        <f t="shared" si="1192"/>
        <v>08:00 18:00|09:00 16:00</v>
      </c>
      <c r="AP2172" s="161" t="str">
        <f t="shared" si="1193"/>
        <v>08:00 18:00</v>
      </c>
      <c r="AQ2172" s="162" t="str">
        <f t="shared" si="1194"/>
        <v>08:00 18:00</v>
      </c>
      <c r="AR2172" s="163">
        <f>HLOOKUP(SEARCH("7",$M2172)-1,$Q$3:$V2172,$P2172+1,FALSE)</f>
        <v>72</v>
      </c>
      <c r="AS2172" s="164" t="str">
        <f t="shared" si="1195"/>
        <v>09:00 16:00</v>
      </c>
      <c r="AT2172" s="142"/>
      <c r="AU2172" s="11" t="str">
        <f>IF(ISERROR(VLOOKUP(B2172,'РЕОРГ 2008'!$A:$B,2,FALSE)),"",VLOOKUP(B2172,'РЕОРГ 2008'!$A:$B,2,FALSE))</f>
        <v/>
      </c>
      <c r="AV2172" s="12" t="str">
        <f t="shared" si="1196"/>
        <v>Доп.офис №8613/019</v>
      </c>
      <c r="AW2172" s="31" t="e">
        <f>LEFT(#REF!,2)</f>
        <v>#REF!</v>
      </c>
      <c r="AX2172" s="12" t="str">
        <f t="shared" si="1174"/>
        <v>8613/019</v>
      </c>
      <c r="AZ2172" t="str">
        <f>IF(ISERROR(VLOOKUP(B2172,'РЕОРГ 01.08.2009'!$A:$B,2,FALSE)),"",VLOOKUP(B2172,'РЕОРГ 01.08.2009'!$A:$B,2,FALSE))</f>
        <v/>
      </c>
      <c r="BA2172" s="12" t="str">
        <f t="shared" si="1169"/>
        <v>Доп.офис №8613/019</v>
      </c>
      <c r="BB2172" t="e">
        <f>LEFT(#REF!,2)</f>
        <v>#REF!</v>
      </c>
      <c r="BC2172" s="12" t="str">
        <f t="shared" si="1175"/>
        <v>8613/019</v>
      </c>
      <c r="BE2172" t="str">
        <f>IF(ISERROR(VLOOKUP(B2172,'РЕОРГ 01.10.2009'!A:C,3,FALSE)),"",VLOOKUP(B2172,'РЕОРГ 01.10.2009'!A:C,3,FALSE))</f>
        <v/>
      </c>
      <c r="BF2172" s="12" t="str">
        <f t="shared" si="1170"/>
        <v>Доп.офис №8613/019</v>
      </c>
      <c r="BG2172" t="e">
        <f>LEFT(#REF!,2)</f>
        <v>#REF!</v>
      </c>
      <c r="BH2172" s="12" t="str">
        <f t="shared" si="1176"/>
        <v>8613/019</v>
      </c>
      <c r="BJ2172" t="str">
        <f>IF(ISERROR(VLOOKUP($B2172,'РЕОРГ 01.05.2010'!A:B,2,FALSE)),"",VLOOKUP($B2172,'РЕОРГ 01.05.2010'!A:B,2,FALSE))</f>
        <v/>
      </c>
      <c r="BK2172" s="12" t="str">
        <f t="shared" si="1171"/>
        <v>Доп.офис №8613/019</v>
      </c>
      <c r="BL2172" t="e">
        <f>LEFT(#REF!,2)</f>
        <v>#REF!</v>
      </c>
      <c r="BM2172" s="12" t="str">
        <f t="shared" si="1177"/>
        <v>8613/019</v>
      </c>
      <c r="BO2172" t="str">
        <f>IF(ISERROR(VLOOKUP($B2172,'РЕОРГ 01.08.2010'!A:B,2,FALSE)),"",VLOOKUP($B2172,'РЕОРГ 01.08.2010'!A:B,2,FALSE))</f>
        <v/>
      </c>
      <c r="BP2172" s="12" t="str">
        <f t="shared" si="1172"/>
        <v>Доп.офис №8613/019</v>
      </c>
      <c r="BQ2172" t="e">
        <f>LEFT(#REF!,2)</f>
        <v>#REF!</v>
      </c>
      <c r="BR2172" s="12" t="str">
        <f t="shared" si="1178"/>
        <v>8613/019</v>
      </c>
    </row>
    <row r="2173" spans="1:70" ht="12.75" customHeight="1">
      <c r="A2173" t="str">
        <f t="shared" si="1173"/>
        <v>8613/02</v>
      </c>
      <c r="B2173" s="133">
        <v>2535</v>
      </c>
      <c r="C2173" s="1" t="s">
        <v>10310</v>
      </c>
      <c r="D2173" s="32" t="s">
        <v>7017</v>
      </c>
      <c r="E2173" s="1" t="s">
        <v>10311</v>
      </c>
      <c r="F2173" s="1" t="s">
        <v>9306</v>
      </c>
      <c r="G2173" s="1" t="s">
        <v>10312</v>
      </c>
      <c r="H2173" s="1" t="s">
        <v>977</v>
      </c>
      <c r="I2173" s="1" t="s">
        <v>978</v>
      </c>
      <c r="J2173" s="1"/>
      <c r="K2173" s="1">
        <v>30.25</v>
      </c>
      <c r="L2173" s="32" t="s">
        <v>4048</v>
      </c>
      <c r="M2173" s="8" t="s">
        <v>11773</v>
      </c>
      <c r="N2173" s="2" t="s">
        <v>12827</v>
      </c>
      <c r="O2173" s="173"/>
      <c r="P2173" s="168">
        <f t="shared" si="1203"/>
        <v>2170</v>
      </c>
      <c r="Q2173" s="138">
        <f t="shared" si="1197"/>
        <v>12</v>
      </c>
      <c r="R2173" s="138">
        <f t="shared" si="1198"/>
        <v>24</v>
      </c>
      <c r="S2173" s="138">
        <f t="shared" si="1199"/>
        <v>36</v>
      </c>
      <c r="T2173" s="138">
        <f t="shared" si="1200"/>
        <v>48</v>
      </c>
      <c r="U2173" s="138">
        <f t="shared" si="1201"/>
        <v>60</v>
      </c>
      <c r="V2173" s="138" t="e">
        <f t="shared" si="1202"/>
        <v>#VALUE!</v>
      </c>
      <c r="W2173" s="158" t="str">
        <f t="shared" si="1179"/>
        <v>08:00 19:00</v>
      </c>
      <c r="X2173" s="159">
        <f>HLOOKUP(SEARCH("2",$M2173)-1,$Q$3:$V2173,$P2173+1,FALSE)</f>
        <v>12</v>
      </c>
      <c r="Y2173" s="160" t="str">
        <f t="shared" si="1180"/>
        <v>08:00 19:00|09:00 19:00|08:00 19:00|08:00 19:00|08:00 18:00</v>
      </c>
      <c r="Z2173" s="161" t="str">
        <f t="shared" si="1181"/>
        <v>08:00 19:00</v>
      </c>
      <c r="AA2173" s="158" t="str">
        <f t="shared" si="1182"/>
        <v>08:00 19:00</v>
      </c>
      <c r="AB2173" s="159">
        <f>HLOOKUP(SEARCH("3",$M2173)-1,$Q$3:$V2173,$P2173+1,FALSE)</f>
        <v>24</v>
      </c>
      <c r="AC2173" s="160" t="str">
        <f t="shared" si="1183"/>
        <v>09:00 19:00|08:00 19:00|08:00 19:00|08:00 18:00</v>
      </c>
      <c r="AD2173" s="161" t="str">
        <f t="shared" si="1184"/>
        <v>09:00 19:00</v>
      </c>
      <c r="AE2173" s="158" t="str">
        <f t="shared" si="1185"/>
        <v>09:00 19:00</v>
      </c>
      <c r="AF2173" s="159">
        <f>HLOOKUP(SEARCH("4",$M2173)-1,$Q$3:$V2173,$P2173+1,FALSE)</f>
        <v>36</v>
      </c>
      <c r="AG2173" s="161" t="str">
        <f t="shared" si="1186"/>
        <v>08:00 19:00|08:00 19:00|08:00 18:00</v>
      </c>
      <c r="AH2173" s="161" t="str">
        <f t="shared" si="1187"/>
        <v>08:00 19:00</v>
      </c>
      <c r="AI2173" s="158" t="str">
        <f t="shared" si="1188"/>
        <v>08:00 19:00</v>
      </c>
      <c r="AJ2173" s="159">
        <f>HLOOKUP(SEARCH("5",$M2173)-1,$Q$3:$V2173,$P2173+1,FALSE)</f>
        <v>48</v>
      </c>
      <c r="AK2173" s="161" t="str">
        <f t="shared" si="1189"/>
        <v>08:00 19:00|08:00 18:00</v>
      </c>
      <c r="AL2173" s="161" t="str">
        <f t="shared" si="1190"/>
        <v>08:00 19:00</v>
      </c>
      <c r="AM2173" s="158" t="str">
        <f t="shared" si="1191"/>
        <v>08:00 19:00</v>
      </c>
      <c r="AN2173" s="159">
        <f>HLOOKUP(SEARCH("6",$M2173)-1,$Q$3:$V2173,$P2173+1,FALSE)</f>
        <v>60</v>
      </c>
      <c r="AO2173" s="161" t="str">
        <f t="shared" si="1192"/>
        <v>08:00 18:00</v>
      </c>
      <c r="AP2173" s="161" t="e">
        <f t="shared" si="1193"/>
        <v>#VALUE!</v>
      </c>
      <c r="AQ2173" s="162" t="str">
        <f t="shared" si="1194"/>
        <v>08:00 18:00</v>
      </c>
      <c r="AR2173" s="163" t="e">
        <f>HLOOKUP(SEARCH("7",$M2173)-1,$Q$3:$V2173,$P2173+1,FALSE)</f>
        <v>#VALUE!</v>
      </c>
      <c r="AS2173" s="164" t="str">
        <f t="shared" si="1195"/>
        <v>выходной</v>
      </c>
      <c r="AT2173" s="142"/>
      <c r="AU2173" s="11" t="str">
        <f>IF(ISERROR(VLOOKUP(B2173,'РЕОРГ 2008'!$A:$B,2,FALSE)),"",VLOOKUP(B2173,'РЕОРГ 2008'!$A:$B,2,FALSE))</f>
        <v/>
      </c>
      <c r="AV2173" s="12" t="str">
        <f t="shared" si="1196"/>
        <v>Доп.офис №8613/02</v>
      </c>
      <c r="AW2173" s="31" t="e">
        <f>LEFT(#REF!,2)</f>
        <v>#REF!</v>
      </c>
      <c r="AX2173" s="12" t="str">
        <f t="shared" si="1174"/>
        <v>8613/02</v>
      </c>
      <c r="AZ2173" t="str">
        <f>IF(ISERROR(VLOOKUP(B2173,'РЕОРГ 01.08.2009'!$A:$B,2,FALSE)),"",VLOOKUP(B2173,'РЕОРГ 01.08.2009'!$A:$B,2,FALSE))</f>
        <v/>
      </c>
      <c r="BA2173" s="12" t="str">
        <f t="shared" si="1169"/>
        <v>Доп.офис №8613/02</v>
      </c>
      <c r="BB2173" t="e">
        <f>LEFT(#REF!,2)</f>
        <v>#REF!</v>
      </c>
      <c r="BC2173" s="12" t="str">
        <f t="shared" si="1175"/>
        <v>8613/02</v>
      </c>
      <c r="BE2173" t="str">
        <f>IF(ISERROR(VLOOKUP(B2173,'РЕОРГ 01.10.2009'!A:C,3,FALSE)),"",VLOOKUP(B2173,'РЕОРГ 01.10.2009'!A:C,3,FALSE))</f>
        <v/>
      </c>
      <c r="BF2173" s="12" t="str">
        <f t="shared" si="1170"/>
        <v>Доп.офис №8613/02</v>
      </c>
      <c r="BG2173" t="e">
        <f>LEFT(#REF!,2)</f>
        <v>#REF!</v>
      </c>
      <c r="BH2173" s="12" t="str">
        <f t="shared" si="1176"/>
        <v>8613/02</v>
      </c>
      <c r="BJ2173" t="str">
        <f>IF(ISERROR(VLOOKUP($B2173,'РЕОРГ 01.05.2010'!A:B,2,FALSE)),"",VLOOKUP($B2173,'РЕОРГ 01.05.2010'!A:B,2,FALSE))</f>
        <v/>
      </c>
      <c r="BK2173" s="12" t="str">
        <f t="shared" si="1171"/>
        <v>Доп.офис №8613/02</v>
      </c>
      <c r="BL2173" t="e">
        <f>LEFT(#REF!,2)</f>
        <v>#REF!</v>
      </c>
      <c r="BM2173" s="12" t="str">
        <f t="shared" si="1177"/>
        <v>8613/02</v>
      </c>
      <c r="BO2173" t="str">
        <f>IF(ISERROR(VLOOKUP($B2173,'РЕОРГ 01.08.2010'!A:B,2,FALSE)),"",VLOOKUP($B2173,'РЕОРГ 01.08.2010'!A:B,2,FALSE))</f>
        <v/>
      </c>
      <c r="BP2173" s="12" t="str">
        <f t="shared" si="1172"/>
        <v>Доп.офис №8613/02</v>
      </c>
      <c r="BQ2173" t="e">
        <f>LEFT(#REF!,2)</f>
        <v>#REF!</v>
      </c>
      <c r="BR2173" s="12" t="str">
        <f t="shared" si="1178"/>
        <v>8613/02</v>
      </c>
    </row>
    <row r="2174" spans="1:70" ht="12.75" customHeight="1">
      <c r="A2174" t="str">
        <f t="shared" si="1173"/>
        <v>8613/020</v>
      </c>
      <c r="B2174" s="133">
        <v>2536</v>
      </c>
      <c r="C2174" s="1" t="s">
        <v>10313</v>
      </c>
      <c r="D2174" s="32" t="s">
        <v>7017</v>
      </c>
      <c r="E2174" s="1" t="s">
        <v>10088</v>
      </c>
      <c r="F2174" s="1" t="s">
        <v>9306</v>
      </c>
      <c r="G2174" s="1" t="s">
        <v>10314</v>
      </c>
      <c r="H2174" s="1" t="s">
        <v>979</v>
      </c>
      <c r="I2174" s="1" t="s">
        <v>980</v>
      </c>
      <c r="J2174" s="1"/>
      <c r="K2174" s="1">
        <v>16.75</v>
      </c>
      <c r="L2174" s="32" t="s">
        <v>4048</v>
      </c>
      <c r="M2174" s="8" t="s">
        <v>11773</v>
      </c>
      <c r="N2174" s="2" t="s">
        <v>12827</v>
      </c>
      <c r="O2174" s="173"/>
      <c r="P2174" s="168">
        <f t="shared" si="1203"/>
        <v>2171</v>
      </c>
      <c r="Q2174" s="138">
        <f t="shared" si="1197"/>
        <v>12</v>
      </c>
      <c r="R2174" s="138">
        <f t="shared" si="1198"/>
        <v>24</v>
      </c>
      <c r="S2174" s="138">
        <f t="shared" si="1199"/>
        <v>36</v>
      </c>
      <c r="T2174" s="138">
        <f t="shared" si="1200"/>
        <v>48</v>
      </c>
      <c r="U2174" s="138">
        <f t="shared" si="1201"/>
        <v>60</v>
      </c>
      <c r="V2174" s="138" t="e">
        <f t="shared" si="1202"/>
        <v>#VALUE!</v>
      </c>
      <c r="W2174" s="158" t="str">
        <f t="shared" si="1179"/>
        <v>08:00 19:00</v>
      </c>
      <c r="X2174" s="159">
        <f>HLOOKUP(SEARCH("2",$M2174)-1,$Q$3:$V2174,$P2174+1,FALSE)</f>
        <v>12</v>
      </c>
      <c r="Y2174" s="160" t="str">
        <f t="shared" si="1180"/>
        <v>08:00 19:00|09:00 19:00|08:00 19:00|08:00 19:00|08:00 18:00</v>
      </c>
      <c r="Z2174" s="161" t="str">
        <f t="shared" si="1181"/>
        <v>08:00 19:00</v>
      </c>
      <c r="AA2174" s="158" t="str">
        <f t="shared" si="1182"/>
        <v>08:00 19:00</v>
      </c>
      <c r="AB2174" s="159">
        <f>HLOOKUP(SEARCH("3",$M2174)-1,$Q$3:$V2174,$P2174+1,FALSE)</f>
        <v>24</v>
      </c>
      <c r="AC2174" s="160" t="str">
        <f t="shared" si="1183"/>
        <v>09:00 19:00|08:00 19:00|08:00 19:00|08:00 18:00</v>
      </c>
      <c r="AD2174" s="161" t="str">
        <f t="shared" si="1184"/>
        <v>09:00 19:00</v>
      </c>
      <c r="AE2174" s="158" t="str">
        <f t="shared" si="1185"/>
        <v>09:00 19:00</v>
      </c>
      <c r="AF2174" s="159">
        <f>HLOOKUP(SEARCH("4",$M2174)-1,$Q$3:$V2174,$P2174+1,FALSE)</f>
        <v>36</v>
      </c>
      <c r="AG2174" s="161" t="str">
        <f t="shared" si="1186"/>
        <v>08:00 19:00|08:00 19:00|08:00 18:00</v>
      </c>
      <c r="AH2174" s="161" t="str">
        <f t="shared" si="1187"/>
        <v>08:00 19:00</v>
      </c>
      <c r="AI2174" s="158" t="str">
        <f t="shared" si="1188"/>
        <v>08:00 19:00</v>
      </c>
      <c r="AJ2174" s="159">
        <f>HLOOKUP(SEARCH("5",$M2174)-1,$Q$3:$V2174,$P2174+1,FALSE)</f>
        <v>48</v>
      </c>
      <c r="AK2174" s="161" t="str">
        <f t="shared" si="1189"/>
        <v>08:00 19:00|08:00 18:00</v>
      </c>
      <c r="AL2174" s="161" t="str">
        <f t="shared" si="1190"/>
        <v>08:00 19:00</v>
      </c>
      <c r="AM2174" s="158" t="str">
        <f t="shared" si="1191"/>
        <v>08:00 19:00</v>
      </c>
      <c r="AN2174" s="159">
        <f>HLOOKUP(SEARCH("6",$M2174)-1,$Q$3:$V2174,$P2174+1,FALSE)</f>
        <v>60</v>
      </c>
      <c r="AO2174" s="161" t="str">
        <f t="shared" si="1192"/>
        <v>08:00 18:00</v>
      </c>
      <c r="AP2174" s="161" t="e">
        <f t="shared" si="1193"/>
        <v>#VALUE!</v>
      </c>
      <c r="AQ2174" s="162" t="str">
        <f t="shared" si="1194"/>
        <v>08:00 18:00</v>
      </c>
      <c r="AR2174" s="163" t="e">
        <f>HLOOKUP(SEARCH("7",$M2174)-1,$Q$3:$V2174,$P2174+1,FALSE)</f>
        <v>#VALUE!</v>
      </c>
      <c r="AS2174" s="164" t="str">
        <f t="shared" si="1195"/>
        <v>выходной</v>
      </c>
      <c r="AT2174" s="142"/>
      <c r="AU2174" s="11" t="str">
        <f>IF(ISERROR(VLOOKUP(B2174,'РЕОРГ 2008'!$A:$B,2,FALSE)),"",VLOOKUP(B2174,'РЕОРГ 2008'!$A:$B,2,FALSE))</f>
        <v/>
      </c>
      <c r="AV2174" s="12" t="str">
        <f t="shared" si="1196"/>
        <v>Доп.офис №8613/020</v>
      </c>
      <c r="AW2174" s="31" t="e">
        <f>LEFT(#REF!,2)</f>
        <v>#REF!</v>
      </c>
      <c r="AX2174" s="12" t="str">
        <f t="shared" si="1174"/>
        <v>8613/020</v>
      </c>
      <c r="AZ2174" t="str">
        <f>IF(ISERROR(VLOOKUP(B2174,'РЕОРГ 01.08.2009'!$A:$B,2,FALSE)),"",VLOOKUP(B2174,'РЕОРГ 01.08.2009'!$A:$B,2,FALSE))</f>
        <v/>
      </c>
      <c r="BA2174" s="12" t="str">
        <f t="shared" ref="BA2174:BA2185" si="1204">IF(AND(BF2174&lt;&gt;"",AZ2174=""),BF2174,IF(AZ2174="",$C2174,AZ2174))</f>
        <v>Доп.офис №8613/020</v>
      </c>
      <c r="BB2174" t="e">
        <f>LEFT(#REF!,2)</f>
        <v>#REF!</v>
      </c>
      <c r="BC2174" s="12" t="str">
        <f t="shared" si="1175"/>
        <v>8613/020</v>
      </c>
      <c r="BE2174" t="str">
        <f>IF(ISERROR(VLOOKUP(B2174,'РЕОРГ 01.10.2009'!A:C,3,FALSE)),"",VLOOKUP(B2174,'РЕОРГ 01.10.2009'!A:C,3,FALSE))</f>
        <v/>
      </c>
      <c r="BF2174" s="12" t="str">
        <f t="shared" ref="BF2174:BF2185" si="1205">IF(AND(BK2174&lt;&gt;"",BE2174=""),BK2174,IF(BE2174="",$C2174,BE2174))</f>
        <v>Доп.офис №8613/020</v>
      </c>
      <c r="BG2174" t="e">
        <f>LEFT(#REF!,2)</f>
        <v>#REF!</v>
      </c>
      <c r="BH2174" s="12" t="str">
        <f t="shared" si="1176"/>
        <v>8613/020</v>
      </c>
      <c r="BJ2174" t="str">
        <f>IF(ISERROR(VLOOKUP($B2174,'РЕОРГ 01.05.2010'!A:B,2,FALSE)),"",VLOOKUP($B2174,'РЕОРГ 01.05.2010'!A:B,2,FALSE))</f>
        <v/>
      </c>
      <c r="BK2174" s="12" t="str">
        <f t="shared" ref="BK2174:BK2185" si="1206">IF(AND(BP2174&lt;&gt;"",BJ2174=""),BP2174,IF(BJ2174="",$C2174,BJ2174))</f>
        <v>Доп.офис №8613/020</v>
      </c>
      <c r="BL2174" t="e">
        <f>LEFT(#REF!,2)</f>
        <v>#REF!</v>
      </c>
      <c r="BM2174" s="12" t="str">
        <f t="shared" si="1177"/>
        <v>8613/020</v>
      </c>
      <c r="BO2174" t="str">
        <f>IF(ISERROR(VLOOKUP($B2174,'РЕОРГ 01.08.2010'!A:B,2,FALSE)),"",VLOOKUP($B2174,'РЕОРГ 01.08.2010'!A:B,2,FALSE))</f>
        <v/>
      </c>
      <c r="BP2174" s="12" t="str">
        <f t="shared" ref="BP2174:BP2185" si="1207">IF(AND(BU2174&lt;&gt;"",BO2174=""),BU2174,IF(BO2174="",$C2174,BO2174))</f>
        <v>Доп.офис №8613/020</v>
      </c>
      <c r="BQ2174" t="e">
        <f>LEFT(#REF!,2)</f>
        <v>#REF!</v>
      </c>
      <c r="BR2174" s="12" t="str">
        <f t="shared" si="1178"/>
        <v>8613/020</v>
      </c>
    </row>
    <row r="2175" spans="1:70" ht="12.75" customHeight="1">
      <c r="A2175" t="str">
        <f t="shared" ref="A2175:A2185" si="1208">RIGHT(C2175,LEN(C2175)-SEARCH("№",C2175))</f>
        <v>8613/021</v>
      </c>
      <c r="B2175" s="133">
        <v>2537</v>
      </c>
      <c r="C2175" s="1" t="s">
        <v>10176</v>
      </c>
      <c r="D2175" s="32" t="s">
        <v>1931</v>
      </c>
      <c r="E2175" s="1" t="s">
        <v>10177</v>
      </c>
      <c r="F2175" s="1" t="s">
        <v>9306</v>
      </c>
      <c r="G2175" s="1" t="s">
        <v>10178</v>
      </c>
      <c r="H2175" s="1" t="s">
        <v>981</v>
      </c>
      <c r="I2175" s="1" t="s">
        <v>982</v>
      </c>
      <c r="J2175" s="1"/>
      <c r="K2175" s="1">
        <v>1</v>
      </c>
      <c r="L2175" s="32" t="s">
        <v>4048</v>
      </c>
      <c r="M2175" s="8" t="s">
        <v>11831</v>
      </c>
      <c r="N2175" s="2" t="s">
        <v>11915</v>
      </c>
      <c r="O2175" s="173"/>
      <c r="P2175" s="168">
        <f t="shared" si="1203"/>
        <v>2172</v>
      </c>
      <c r="Q2175" s="138">
        <f t="shared" si="1197"/>
        <v>25</v>
      </c>
      <c r="R2175" s="138">
        <f t="shared" si="1198"/>
        <v>50</v>
      </c>
      <c r="S2175" s="138">
        <f t="shared" si="1199"/>
        <v>75</v>
      </c>
      <c r="T2175" s="138">
        <f t="shared" si="1200"/>
        <v>100</v>
      </c>
      <c r="U2175" s="138" t="e">
        <f t="shared" si="1201"/>
        <v>#VALUE!</v>
      </c>
      <c r="V2175" s="138" t="e">
        <f t="shared" si="1202"/>
        <v>#VALUE!</v>
      </c>
      <c r="W2175" s="158" t="str">
        <f t="shared" si="1179"/>
        <v>выходной</v>
      </c>
      <c r="X2175" s="159" t="e">
        <f>HLOOKUP(SEARCH("2",$M2175)-1,$Q$3:$V2175,$P2175+1,FALSE)</f>
        <v>#N/A</v>
      </c>
      <c r="Y2175" s="160" t="str">
        <f t="shared" si="1180"/>
        <v>08:00 16:00(12:00 13:00)</v>
      </c>
      <c r="Z2175" s="161" t="e">
        <f t="shared" si="1181"/>
        <v>#VALUE!</v>
      </c>
      <c r="AA2175" s="158" t="str">
        <f t="shared" si="1182"/>
        <v>08:00 16:00(12:00 13:00)</v>
      </c>
      <c r="AB2175" s="159">
        <f>HLOOKUP(SEARCH("3",$M2175)-1,$Q$3:$V2175,$P2175+1,FALSE)</f>
        <v>25</v>
      </c>
      <c r="AC2175" s="160" t="str">
        <f t="shared" si="1183"/>
        <v>08:00 16:00(12:00 13:00)|08:00 16:00(12:00 13:00)|08:00 16:00(12:00 13:00)|08:00 16:00(12:00 13:00)</v>
      </c>
      <c r="AD2175" s="161" t="str">
        <f t="shared" si="1184"/>
        <v>08:00 16:00(12:00 13:00)</v>
      </c>
      <c r="AE2175" s="158" t="str">
        <f t="shared" si="1185"/>
        <v>08:00 16:00(12:00 13:00)</v>
      </c>
      <c r="AF2175" s="159">
        <f>HLOOKUP(SEARCH("4",$M2175)-1,$Q$3:$V2175,$P2175+1,FALSE)</f>
        <v>50</v>
      </c>
      <c r="AG2175" s="161" t="str">
        <f t="shared" si="1186"/>
        <v>08:00 16:00(12:00 13:00)|08:00 16:00(12:00 13:00)|08:00 16:00(12:00 13:00)</v>
      </c>
      <c r="AH2175" s="161" t="str">
        <f t="shared" si="1187"/>
        <v>08:00 16:00(12:00 13:00)</v>
      </c>
      <c r="AI2175" s="158" t="str">
        <f t="shared" si="1188"/>
        <v>08:00 16:00(12:00 13:00)</v>
      </c>
      <c r="AJ2175" s="159">
        <f>HLOOKUP(SEARCH("5",$M2175)-1,$Q$3:$V2175,$P2175+1,FALSE)</f>
        <v>75</v>
      </c>
      <c r="AK2175" s="161" t="str">
        <f t="shared" si="1189"/>
        <v>08:00 16:00(12:00 13:00)|08:00 16:00(12:00 13:00)</v>
      </c>
      <c r="AL2175" s="161" t="str">
        <f t="shared" si="1190"/>
        <v>08:00 16:00(12:00 13:00)</v>
      </c>
      <c r="AM2175" s="158" t="str">
        <f t="shared" si="1191"/>
        <v>08:00 16:00(12:00 13:00)</v>
      </c>
      <c r="AN2175" s="159">
        <f>HLOOKUP(SEARCH("6",$M2175)-1,$Q$3:$V2175,$P2175+1,FALSE)</f>
        <v>100</v>
      </c>
      <c r="AO2175" s="161" t="str">
        <f t="shared" si="1192"/>
        <v>08:00 16:00(12:00 13:00)</v>
      </c>
      <c r="AP2175" s="161" t="e">
        <f t="shared" si="1193"/>
        <v>#VALUE!</v>
      </c>
      <c r="AQ2175" s="162" t="str">
        <f t="shared" si="1194"/>
        <v>08:00 16:00(12:00 13:00)</v>
      </c>
      <c r="AR2175" s="163" t="e">
        <f>HLOOKUP(SEARCH("7",$M2175)-1,$Q$3:$V2175,$P2175+1,FALSE)</f>
        <v>#VALUE!</v>
      </c>
      <c r="AS2175" s="164" t="str">
        <f t="shared" si="1195"/>
        <v>выходной</v>
      </c>
      <c r="AT2175" s="142"/>
      <c r="AU2175" s="11" t="str">
        <f>IF(ISERROR(VLOOKUP(B2175,'РЕОРГ 2008'!$A:$B,2,FALSE)),"",VLOOKUP(B2175,'РЕОРГ 2008'!$A:$B,2,FALSE))</f>
        <v/>
      </c>
      <c r="AV2175" s="12" t="str">
        <f t="shared" si="1196"/>
        <v>Опер.касса №8613/021</v>
      </c>
      <c r="AW2175" s="31" t="e">
        <f>LEFT(#REF!,2)</f>
        <v>#REF!</v>
      </c>
      <c r="AX2175" s="12" t="str">
        <f t="shared" ref="AX2175:AX2185" si="1209">RIGHT(AV2175,(LEN(AV2175)-SEARCH("№",AV2175)))</f>
        <v>8613/021</v>
      </c>
      <c r="AZ2175" t="str">
        <f>IF(ISERROR(VLOOKUP(B2175,'РЕОРГ 01.08.2009'!$A:$B,2,FALSE)),"",VLOOKUP(B2175,'РЕОРГ 01.08.2009'!$A:$B,2,FALSE))</f>
        <v/>
      </c>
      <c r="BA2175" s="12" t="str">
        <f t="shared" si="1204"/>
        <v>Опер.касса №8613/021</v>
      </c>
      <c r="BB2175" t="e">
        <f>LEFT(#REF!,2)</f>
        <v>#REF!</v>
      </c>
      <c r="BC2175" s="12" t="str">
        <f t="shared" ref="BC2175:BC2185" si="1210">RIGHT(BA2175,(LEN(BA2175)-SEARCH("№",BA2175)))</f>
        <v>8613/021</v>
      </c>
      <c r="BE2175" t="str">
        <f>IF(ISERROR(VLOOKUP(B2175,'РЕОРГ 01.10.2009'!A:C,3,FALSE)),"",VLOOKUP(B2175,'РЕОРГ 01.10.2009'!A:C,3,FALSE))</f>
        <v/>
      </c>
      <c r="BF2175" s="12" t="str">
        <f t="shared" si="1205"/>
        <v>Опер.касса №8613/021</v>
      </c>
      <c r="BG2175" t="e">
        <f>LEFT(#REF!,2)</f>
        <v>#REF!</v>
      </c>
      <c r="BH2175" s="12" t="str">
        <f t="shared" ref="BH2175:BH2185" si="1211">RIGHT(BF2175,(LEN(BF2175)-SEARCH("№",BF2175)))</f>
        <v>8613/021</v>
      </c>
      <c r="BJ2175" t="str">
        <f>IF(ISERROR(VLOOKUP($B2175,'РЕОРГ 01.05.2010'!A:B,2,FALSE)),"",VLOOKUP($B2175,'РЕОРГ 01.05.2010'!A:B,2,FALSE))</f>
        <v/>
      </c>
      <c r="BK2175" s="12" t="str">
        <f t="shared" si="1206"/>
        <v>Опер.касса №8613/021</v>
      </c>
      <c r="BL2175" t="e">
        <f>LEFT(#REF!,2)</f>
        <v>#REF!</v>
      </c>
      <c r="BM2175" s="12" t="str">
        <f t="shared" ref="BM2175:BM2185" si="1212">RIGHT(BK2175,(LEN(BK2175)-SEARCH("№",BK2175)))</f>
        <v>8613/021</v>
      </c>
      <c r="BO2175" t="str">
        <f>IF(ISERROR(VLOOKUP($B2175,'РЕОРГ 01.08.2010'!A:B,2,FALSE)),"",VLOOKUP($B2175,'РЕОРГ 01.08.2010'!A:B,2,FALSE))</f>
        <v/>
      </c>
      <c r="BP2175" s="12" t="str">
        <f t="shared" si="1207"/>
        <v>Опер.касса №8613/021</v>
      </c>
      <c r="BQ2175" t="e">
        <f>LEFT(#REF!,2)</f>
        <v>#REF!</v>
      </c>
      <c r="BR2175" s="12" t="str">
        <f t="shared" ref="BR2175:BR2185" si="1213">RIGHT(BP2175,(LEN(BP2175)-SEARCH("№",BP2175)))</f>
        <v>8613/021</v>
      </c>
    </row>
    <row r="2176" spans="1:70" ht="12.75" customHeight="1">
      <c r="A2176" t="str">
        <f t="shared" si="1208"/>
        <v>8613/022</v>
      </c>
      <c r="B2176" s="133">
        <v>2538</v>
      </c>
      <c r="C2176" s="1" t="s">
        <v>10179</v>
      </c>
      <c r="D2176" s="32" t="s">
        <v>1931</v>
      </c>
      <c r="E2176" s="1" t="s">
        <v>10180</v>
      </c>
      <c r="F2176" s="1" t="s">
        <v>9306</v>
      </c>
      <c r="G2176" s="1" t="s">
        <v>8859</v>
      </c>
      <c r="H2176" s="1" t="s">
        <v>983</v>
      </c>
      <c r="I2176" s="1" t="s">
        <v>12977</v>
      </c>
      <c r="J2176" s="1"/>
      <c r="K2176" s="1">
        <v>1.25</v>
      </c>
      <c r="L2176" s="32" t="s">
        <v>4048</v>
      </c>
      <c r="M2176" s="8" t="s">
        <v>11773</v>
      </c>
      <c r="N2176" s="2" t="s">
        <v>12829</v>
      </c>
      <c r="O2176" s="173"/>
      <c r="P2176" s="168">
        <f t="shared" si="1203"/>
        <v>2173</v>
      </c>
      <c r="Q2176" s="138">
        <f t="shared" si="1197"/>
        <v>25</v>
      </c>
      <c r="R2176" s="138">
        <f t="shared" si="1198"/>
        <v>50</v>
      </c>
      <c r="S2176" s="138">
        <f t="shared" si="1199"/>
        <v>75</v>
      </c>
      <c r="T2176" s="138">
        <f t="shared" si="1200"/>
        <v>100</v>
      </c>
      <c r="U2176" s="138">
        <f t="shared" si="1201"/>
        <v>125</v>
      </c>
      <c r="V2176" s="138" t="e">
        <f t="shared" si="1202"/>
        <v>#VALUE!</v>
      </c>
      <c r="W2176" s="158" t="str">
        <f t="shared" ref="W2176:W2187" si="1214">IF(M2176="1",N2176,IF(ISERROR(SEARCH(1,M2176)=1),"выходной",IF(SEARCH(1,M2176)=1,LEFT(N2176,Q2176-1),"")))</f>
        <v>09:00 17:15(12:30 13:30)</v>
      </c>
      <c r="X2176" s="159">
        <f>HLOOKUP(SEARCH("2",$M2176)-1,$Q$3:$V2176,$P2176+1,FALSE)</f>
        <v>25</v>
      </c>
      <c r="Y2176" s="160" t="str">
        <f t="shared" ref="Y2176:Y2185" si="1215">IF(M2176="2",N2176,IF(LEFT(M2176,1)="2",LEFT(N2176,Q2176-1),RIGHT(N2176,LEN(N2176)-SEARCH("|",N2176,X2176))))</f>
        <v>09:00 18:15(12:30 13:30)|09:00 17:15(12:30 13:30)|09:00 18:15(12:30 13:30)|09:00 17:15(12:30 13:30)|09:00 16:15(12:30 13:30)</v>
      </c>
      <c r="Z2176" s="161" t="str">
        <f t="shared" ref="Z2176:Z2185" si="1216">LEFT(Y2176,SEARCH("|",Y2176,1)-1)</f>
        <v>09:00 18:15(12:30 13:30)</v>
      </c>
      <c r="AA2176" s="158" t="str">
        <f t="shared" ref="AA2176:AA2185" si="1217">IF(ISERROR(SEARCH(2,$M2176)),"выходной",IF(LEFT($M2176,1)="2",Y2176,IF(RIGHT($M2176,1)="2",Y2176,Z2176)))</f>
        <v>09:00 18:15(12:30 13:30)</v>
      </c>
      <c r="AB2176" s="159">
        <f>HLOOKUP(SEARCH("3",$M2176)-1,$Q$3:$V2176,$P2176+1,FALSE)</f>
        <v>50</v>
      </c>
      <c r="AC2176" s="160" t="str">
        <f t="shared" ref="AC2176:AC2185" si="1218">IF(M2176="3",N2176,IF(LEFT($M2176,1)="3",LEFT($N2176,$Q2176-1),RIGHT($N2176,LEN($N2176)-SEARCH("|",$N2176,AB2176))))</f>
        <v>09:00 17:15(12:30 13:30)|09:00 18:15(12:30 13:30)|09:00 17:15(12:30 13:30)|09:00 16:15(12:30 13:30)</v>
      </c>
      <c r="AD2176" s="161" t="str">
        <f t="shared" ref="AD2176:AD2185" si="1219">LEFT(AC2176,SEARCH("|",AC2176,1)-1)</f>
        <v>09:00 17:15(12:30 13:30)</v>
      </c>
      <c r="AE2176" s="158" t="str">
        <f t="shared" ref="AE2176:AE2185" si="1220">IF(ISERROR(SEARCH(3,$M2176)),"выходной",IF(LEFT($M2176,1)="3",AC2176,IF(RIGHT($M2176,1)="3",AC2176,AD2176)))</f>
        <v>09:00 17:15(12:30 13:30)</v>
      </c>
      <c r="AF2176" s="159">
        <f>HLOOKUP(SEARCH("4",$M2176)-1,$Q$3:$V2176,$P2176+1,FALSE)</f>
        <v>75</v>
      </c>
      <c r="AG2176" s="161" t="str">
        <f t="shared" ref="AG2176:AG2185" si="1221">IF(M2176="4",N2176,IF(LEFT($M2176,1)="4",LEFT($N2176,$Q2176-1),RIGHT($N2176,LEN($N2176)-SEARCH("|",$N2176,AF2176))))</f>
        <v>09:00 18:15(12:30 13:30)|09:00 17:15(12:30 13:30)|09:00 16:15(12:30 13:30)</v>
      </c>
      <c r="AH2176" s="161" t="str">
        <f t="shared" ref="AH2176:AH2185" si="1222">LEFT(AG2176,SEARCH("|",AG2176,1)-1)</f>
        <v>09:00 18:15(12:30 13:30)</v>
      </c>
      <c r="AI2176" s="158" t="str">
        <f t="shared" ref="AI2176:AI2185" si="1223">IF(ISERROR(SEARCH(4,$M2176)),"выходной",IF(LEFT($M2176,1)="4",AG2176,IF(RIGHT($M2176,1)="4",AG2176,AH2176)))</f>
        <v>09:00 18:15(12:30 13:30)</v>
      </c>
      <c r="AJ2176" s="159">
        <f>HLOOKUP(SEARCH("5",$M2176)-1,$Q$3:$V2176,$P2176+1,FALSE)</f>
        <v>100</v>
      </c>
      <c r="AK2176" s="161" t="str">
        <f t="shared" ref="AK2176:AK2185" si="1224">IF(M2176="5",N2176,IF(LEFT($M2176,1)="5",LEFT($N2176,$Q2176-1),RIGHT($N2176,LEN($N2176)-SEARCH("|",$N2176,AJ2176))))</f>
        <v>09:00 17:15(12:30 13:30)|09:00 16:15(12:30 13:30)</v>
      </c>
      <c r="AL2176" s="161" t="str">
        <f t="shared" ref="AL2176:AL2185" si="1225">LEFT(AK2176,SEARCH("|",AK2176,1)-1)</f>
        <v>09:00 17:15(12:30 13:30)</v>
      </c>
      <c r="AM2176" s="158" t="str">
        <f t="shared" ref="AM2176:AM2185" si="1226">IF(ISERROR(SEARCH(5,$M2176)),"выходной",IF(LEFT($M2176,1)="5",AK2176,IF(RIGHT($M2176,1)="5",AK2176,AL2176)))</f>
        <v>09:00 17:15(12:30 13:30)</v>
      </c>
      <c r="AN2176" s="159">
        <f>HLOOKUP(SEARCH("6",$M2176)-1,$Q$3:$V2176,$P2176+1,FALSE)</f>
        <v>125</v>
      </c>
      <c r="AO2176" s="161" t="str">
        <f t="shared" ref="AO2176:AO2185" si="1227">IF(M2176="6",N2176,IF(LEFT($M2176,1)="6",LEFT($N2176,$Q2176-1),RIGHT($N2176,LEN($N2176)-SEARCH("|",$N2176,AN2176))))</f>
        <v>09:00 16:15(12:30 13:30)</v>
      </c>
      <c r="AP2176" s="161" t="e">
        <f t="shared" ref="AP2176:AP2185" si="1228">LEFT(AO2176,SEARCH("|",AO2176,1)-1)</f>
        <v>#VALUE!</v>
      </c>
      <c r="AQ2176" s="162" t="str">
        <f t="shared" ref="AQ2176:AQ2185" si="1229">IF(ISERROR(SEARCH(6,$M2176)),"выходной",IF(LEFT($M2176,1)="6",AO2176,IF(RIGHT($M2176,1)="6",AO2176,AP2176)))</f>
        <v>09:00 16:15(12:30 13:30)</v>
      </c>
      <c r="AR2176" s="163" t="e">
        <f>HLOOKUP(SEARCH("7",$M2176)-1,$Q$3:$V2176,$P2176+1,FALSE)</f>
        <v>#VALUE!</v>
      </c>
      <c r="AS2176" s="164" t="str">
        <f t="shared" ref="AS2176:AS2185" si="1230">IF(M2176=7,N2176,IF(ISERROR(SEARCH(7,M2176)=1),"выходной",RIGHT(N2176,LEN(N2176)-AR2176)))</f>
        <v>выходной</v>
      </c>
      <c r="AT2176" s="142"/>
      <c r="AU2176" s="11" t="str">
        <f>IF(ISERROR(VLOOKUP(B2176,'РЕОРГ 2008'!$A:$B,2,FALSE)),"",VLOOKUP(B2176,'РЕОРГ 2008'!$A:$B,2,FALSE))</f>
        <v/>
      </c>
      <c r="AV2176" s="12" t="str">
        <f t="shared" ref="AV2176:AV2185" si="1231">IF(AND(BA2176&lt;&gt;"",AU2176=""),BA2176,IF(AU2176="",$C2176,AU2176))</f>
        <v>Опер.касса №8613/022</v>
      </c>
      <c r="AW2176" s="31" t="e">
        <f>LEFT(#REF!,2)</f>
        <v>#REF!</v>
      </c>
      <c r="AX2176" s="12" t="str">
        <f t="shared" si="1209"/>
        <v>8613/022</v>
      </c>
      <c r="AZ2176" t="str">
        <f>IF(ISERROR(VLOOKUP(B2176,'РЕОРГ 01.08.2009'!$A:$B,2,FALSE)),"",VLOOKUP(B2176,'РЕОРГ 01.08.2009'!$A:$B,2,FALSE))</f>
        <v/>
      </c>
      <c r="BA2176" s="12" t="str">
        <f t="shared" si="1204"/>
        <v>Опер.касса №8613/022</v>
      </c>
      <c r="BB2176" t="e">
        <f>LEFT(#REF!,2)</f>
        <v>#REF!</v>
      </c>
      <c r="BC2176" s="12" t="str">
        <f t="shared" si="1210"/>
        <v>8613/022</v>
      </c>
      <c r="BE2176" t="str">
        <f>IF(ISERROR(VLOOKUP(B2176,'РЕОРГ 01.10.2009'!A:C,3,FALSE)),"",VLOOKUP(B2176,'РЕОРГ 01.10.2009'!A:C,3,FALSE))</f>
        <v/>
      </c>
      <c r="BF2176" s="12" t="str">
        <f t="shared" si="1205"/>
        <v>Опер.касса №8613/022</v>
      </c>
      <c r="BG2176" t="e">
        <f>LEFT(#REF!,2)</f>
        <v>#REF!</v>
      </c>
      <c r="BH2176" s="12" t="str">
        <f t="shared" si="1211"/>
        <v>8613/022</v>
      </c>
      <c r="BJ2176" t="str">
        <f>IF(ISERROR(VLOOKUP($B2176,'РЕОРГ 01.05.2010'!A:B,2,FALSE)),"",VLOOKUP($B2176,'РЕОРГ 01.05.2010'!A:B,2,FALSE))</f>
        <v/>
      </c>
      <c r="BK2176" s="12" t="str">
        <f t="shared" si="1206"/>
        <v>Опер.касса №8613/022</v>
      </c>
      <c r="BL2176" t="e">
        <f>LEFT(#REF!,2)</f>
        <v>#REF!</v>
      </c>
      <c r="BM2176" s="12" t="str">
        <f t="shared" si="1212"/>
        <v>8613/022</v>
      </c>
      <c r="BO2176" t="str">
        <f>IF(ISERROR(VLOOKUP($B2176,'РЕОРГ 01.08.2010'!A:B,2,FALSE)),"",VLOOKUP($B2176,'РЕОРГ 01.08.2010'!A:B,2,FALSE))</f>
        <v/>
      </c>
      <c r="BP2176" s="12" t="str">
        <f t="shared" si="1207"/>
        <v>Опер.касса №8613/022</v>
      </c>
      <c r="BQ2176" t="e">
        <f>LEFT(#REF!,2)</f>
        <v>#REF!</v>
      </c>
      <c r="BR2176" s="12" t="str">
        <f t="shared" si="1213"/>
        <v>8613/022</v>
      </c>
    </row>
    <row r="2177" spans="1:70" ht="12.75" customHeight="1">
      <c r="A2177" t="str">
        <f t="shared" si="1208"/>
        <v>8613/023</v>
      </c>
      <c r="B2177" s="133">
        <v>2539</v>
      </c>
      <c r="C2177" s="1" t="s">
        <v>11743</v>
      </c>
      <c r="D2177" s="32" t="s">
        <v>1926</v>
      </c>
      <c r="E2177" s="1" t="s">
        <v>8865</v>
      </c>
      <c r="F2177" s="1" t="s">
        <v>9306</v>
      </c>
      <c r="G2177" s="1" t="s">
        <v>11744</v>
      </c>
      <c r="H2177" s="1" t="s">
        <v>11745</v>
      </c>
      <c r="I2177" s="1" t="s">
        <v>980</v>
      </c>
      <c r="J2177" s="1"/>
      <c r="K2177" s="1">
        <v>8</v>
      </c>
      <c r="L2177" s="32" t="s">
        <v>4048</v>
      </c>
      <c r="M2177" s="8" t="s">
        <v>11773</v>
      </c>
      <c r="N2177" s="2" t="s">
        <v>12824</v>
      </c>
      <c r="O2177" s="173"/>
      <c r="P2177" s="168">
        <f t="shared" si="1203"/>
        <v>2174</v>
      </c>
      <c r="Q2177" s="138">
        <f t="shared" ref="Q2177:Q2185" si="1232">SEARCH("|",N2177,1)</f>
        <v>12</v>
      </c>
      <c r="R2177" s="138">
        <f t="shared" ref="R2177:R2185" si="1233">SEARCH("|",N2177,Q2177+1)</f>
        <v>24</v>
      </c>
      <c r="S2177" s="138">
        <f t="shared" ref="S2177:S2185" si="1234">SEARCH("|",N2177,R2177+1)</f>
        <v>36</v>
      </c>
      <c r="T2177" s="138">
        <f t="shared" ref="T2177:T2185" si="1235">SEARCH("|",N2177,S2177+1)</f>
        <v>48</v>
      </c>
      <c r="U2177" s="138">
        <f t="shared" ref="U2177:U2185" si="1236">SEARCH("|",N2177,T2177+1)</f>
        <v>60</v>
      </c>
      <c r="V2177" s="138" t="e">
        <f t="shared" ref="V2177:V2185" si="1237">SEARCH("|",N2177,U2177+1)</f>
        <v>#VALUE!</v>
      </c>
      <c r="W2177" s="158" t="str">
        <f t="shared" si="1214"/>
        <v>08:00 19:00</v>
      </c>
      <c r="X2177" s="159">
        <f>HLOOKUP(SEARCH("2",$M2177)-1,$Q$3:$V2177,$P2177+1,FALSE)</f>
        <v>12</v>
      </c>
      <c r="Y2177" s="160" t="str">
        <f t="shared" si="1215"/>
        <v>09:00 19:00|08:00 19:00|08:00 19:00|08:00 19:00|08:00 18:00</v>
      </c>
      <c r="Z2177" s="161" t="str">
        <f t="shared" si="1216"/>
        <v>09:00 19:00</v>
      </c>
      <c r="AA2177" s="158" t="str">
        <f t="shared" si="1217"/>
        <v>09:00 19:00</v>
      </c>
      <c r="AB2177" s="159">
        <f>HLOOKUP(SEARCH("3",$M2177)-1,$Q$3:$V2177,$P2177+1,FALSE)</f>
        <v>24</v>
      </c>
      <c r="AC2177" s="160" t="str">
        <f t="shared" si="1218"/>
        <v>08:00 19:00|08:00 19:00|08:00 19:00|08:00 18:00</v>
      </c>
      <c r="AD2177" s="161" t="str">
        <f t="shared" si="1219"/>
        <v>08:00 19:00</v>
      </c>
      <c r="AE2177" s="158" t="str">
        <f t="shared" si="1220"/>
        <v>08:00 19:00</v>
      </c>
      <c r="AF2177" s="159">
        <f>HLOOKUP(SEARCH("4",$M2177)-1,$Q$3:$V2177,$P2177+1,FALSE)</f>
        <v>36</v>
      </c>
      <c r="AG2177" s="161" t="str">
        <f t="shared" si="1221"/>
        <v>08:00 19:00|08:00 19:00|08:00 18:00</v>
      </c>
      <c r="AH2177" s="161" t="str">
        <f t="shared" si="1222"/>
        <v>08:00 19:00</v>
      </c>
      <c r="AI2177" s="158" t="str">
        <f t="shared" si="1223"/>
        <v>08:00 19:00</v>
      </c>
      <c r="AJ2177" s="159">
        <f>HLOOKUP(SEARCH("5",$M2177)-1,$Q$3:$V2177,$P2177+1,FALSE)</f>
        <v>48</v>
      </c>
      <c r="AK2177" s="161" t="str">
        <f t="shared" si="1224"/>
        <v>08:00 19:00|08:00 18:00</v>
      </c>
      <c r="AL2177" s="161" t="str">
        <f t="shared" si="1225"/>
        <v>08:00 19:00</v>
      </c>
      <c r="AM2177" s="158" t="str">
        <f t="shared" si="1226"/>
        <v>08:00 19:00</v>
      </c>
      <c r="AN2177" s="159">
        <f>HLOOKUP(SEARCH("6",$M2177)-1,$Q$3:$V2177,$P2177+1,FALSE)</f>
        <v>60</v>
      </c>
      <c r="AO2177" s="161" t="str">
        <f t="shared" si="1227"/>
        <v>08:00 18:00</v>
      </c>
      <c r="AP2177" s="161" t="e">
        <f t="shared" si="1228"/>
        <v>#VALUE!</v>
      </c>
      <c r="AQ2177" s="162" t="str">
        <f t="shared" si="1229"/>
        <v>08:00 18:00</v>
      </c>
      <c r="AR2177" s="163" t="e">
        <f>HLOOKUP(SEARCH("7",$M2177)-1,$Q$3:$V2177,$P2177+1,FALSE)</f>
        <v>#VALUE!</v>
      </c>
      <c r="AS2177" s="164" t="str">
        <f t="shared" si="1230"/>
        <v>выходной</v>
      </c>
      <c r="AT2177" s="142"/>
      <c r="AU2177" s="11" t="str">
        <f>IF(ISERROR(VLOOKUP(B2177,'РЕОРГ 2008'!$A:$B,2,FALSE)),"",VLOOKUP(B2177,'РЕОРГ 2008'!$A:$B,2,FALSE))</f>
        <v/>
      </c>
      <c r="AV2177" s="12" t="str">
        <f t="shared" si="1231"/>
        <v>Доп.офис №8613/023</v>
      </c>
      <c r="AW2177" s="31" t="e">
        <f>LEFT(#REF!,2)</f>
        <v>#REF!</v>
      </c>
      <c r="AX2177" s="12" t="str">
        <f t="shared" si="1209"/>
        <v>8613/023</v>
      </c>
      <c r="AZ2177" t="str">
        <f>IF(ISERROR(VLOOKUP(B2177,'РЕОРГ 01.08.2009'!$A:$B,2,FALSE)),"",VLOOKUP(B2177,'РЕОРГ 01.08.2009'!$A:$B,2,FALSE))</f>
        <v/>
      </c>
      <c r="BA2177" s="12" t="str">
        <f t="shared" si="1204"/>
        <v>Доп.офис №8613/023</v>
      </c>
      <c r="BB2177" t="e">
        <f>LEFT(#REF!,2)</f>
        <v>#REF!</v>
      </c>
      <c r="BC2177" s="12" t="str">
        <f t="shared" si="1210"/>
        <v>8613/023</v>
      </c>
      <c r="BE2177" t="str">
        <f>IF(ISERROR(VLOOKUP(B2177,'РЕОРГ 01.10.2009'!A:C,3,FALSE)),"",VLOOKUP(B2177,'РЕОРГ 01.10.2009'!A:C,3,FALSE))</f>
        <v/>
      </c>
      <c r="BF2177" s="12" t="str">
        <f t="shared" si="1205"/>
        <v>Доп.офис №8613/023</v>
      </c>
      <c r="BG2177" t="e">
        <f>LEFT(#REF!,2)</f>
        <v>#REF!</v>
      </c>
      <c r="BH2177" s="12" t="str">
        <f t="shared" si="1211"/>
        <v>8613/023</v>
      </c>
      <c r="BJ2177" t="str">
        <f>IF(ISERROR(VLOOKUP($B2177,'РЕОРГ 01.05.2010'!A:B,2,FALSE)),"",VLOOKUP($B2177,'РЕОРГ 01.05.2010'!A:B,2,FALSE))</f>
        <v/>
      </c>
      <c r="BK2177" s="12" t="str">
        <f t="shared" si="1206"/>
        <v>Доп.офис №8613/023</v>
      </c>
      <c r="BL2177" t="e">
        <f>LEFT(#REF!,2)</f>
        <v>#REF!</v>
      </c>
      <c r="BM2177" s="12" t="str">
        <f t="shared" si="1212"/>
        <v>8613/023</v>
      </c>
      <c r="BO2177" t="str">
        <f>IF(ISERROR(VLOOKUP($B2177,'РЕОРГ 01.08.2010'!A:B,2,FALSE)),"",VLOOKUP($B2177,'РЕОРГ 01.08.2010'!A:B,2,FALSE))</f>
        <v/>
      </c>
      <c r="BP2177" s="12" t="str">
        <f t="shared" si="1207"/>
        <v>Доп.офис №8613/023</v>
      </c>
      <c r="BQ2177" t="e">
        <f>LEFT(#REF!,2)</f>
        <v>#REF!</v>
      </c>
      <c r="BR2177" s="12" t="str">
        <f t="shared" si="1213"/>
        <v>8613/023</v>
      </c>
    </row>
    <row r="2178" spans="1:70" ht="12.75" customHeight="1">
      <c r="A2178" t="str">
        <f t="shared" si="1208"/>
        <v>8613/024</v>
      </c>
      <c r="B2178" s="133">
        <v>2540</v>
      </c>
      <c r="C2178" s="1" t="s">
        <v>8860</v>
      </c>
      <c r="D2178" s="32" t="s">
        <v>1931</v>
      </c>
      <c r="E2178" s="1" t="s">
        <v>10088</v>
      </c>
      <c r="F2178" s="1" t="s">
        <v>9306</v>
      </c>
      <c r="G2178" s="1" t="s">
        <v>8861</v>
      </c>
      <c r="H2178" s="1" t="s">
        <v>2423</v>
      </c>
      <c r="I2178" s="1" t="s">
        <v>12976</v>
      </c>
      <c r="J2178" s="1"/>
      <c r="K2178" s="1">
        <v>0.5</v>
      </c>
      <c r="L2178" s="32" t="s">
        <v>4048</v>
      </c>
      <c r="M2178" s="8" t="s">
        <v>11868</v>
      </c>
      <c r="N2178" s="2" t="s">
        <v>12830</v>
      </c>
      <c r="O2178" s="173"/>
      <c r="P2178" s="168">
        <f t="shared" si="1203"/>
        <v>2175</v>
      </c>
      <c r="Q2178" s="138">
        <f t="shared" si="1232"/>
        <v>25</v>
      </c>
      <c r="R2178" s="138" t="e">
        <f t="shared" si="1233"/>
        <v>#VALUE!</v>
      </c>
      <c r="S2178" s="138" t="e">
        <f t="shared" si="1234"/>
        <v>#VALUE!</v>
      </c>
      <c r="T2178" s="138" t="e">
        <f t="shared" si="1235"/>
        <v>#VALUE!</v>
      </c>
      <c r="U2178" s="138" t="e">
        <f t="shared" si="1236"/>
        <v>#VALUE!</v>
      </c>
      <c r="V2178" s="138" t="e">
        <f t="shared" si="1237"/>
        <v>#VALUE!</v>
      </c>
      <c r="W2178" s="158" t="str">
        <f t="shared" si="1214"/>
        <v>выходной</v>
      </c>
      <c r="X2178" s="159" t="e">
        <f>HLOOKUP(SEARCH("2",$M2178)-1,$Q$3:$V2178,$P2178+1,FALSE)</f>
        <v>#N/A</v>
      </c>
      <c r="Y2178" s="160" t="str">
        <f t="shared" si="1215"/>
        <v>09:00 18:00(13:00 14:00)</v>
      </c>
      <c r="Z2178" s="161" t="e">
        <f t="shared" si="1216"/>
        <v>#VALUE!</v>
      </c>
      <c r="AA2178" s="158" t="str">
        <f t="shared" si="1217"/>
        <v>09:00 18:00(13:00 14:00)</v>
      </c>
      <c r="AB2178" s="159" t="e">
        <f>HLOOKUP(SEARCH("3",$M2178)-1,$Q$3:$V2178,$P2178+1,FALSE)</f>
        <v>#VALUE!</v>
      </c>
      <c r="AC2178" s="160" t="e">
        <f t="shared" si="1218"/>
        <v>#VALUE!</v>
      </c>
      <c r="AD2178" s="161" t="e">
        <f t="shared" si="1219"/>
        <v>#VALUE!</v>
      </c>
      <c r="AE2178" s="158" t="str">
        <f t="shared" si="1220"/>
        <v>выходной</v>
      </c>
      <c r="AF2178" s="159">
        <f>HLOOKUP(SEARCH("4",$M2178)-1,$Q$3:$V2178,$P2178+1,FALSE)</f>
        <v>25</v>
      </c>
      <c r="AG2178" s="161" t="str">
        <f t="shared" si="1221"/>
        <v>08:00 18:00(13:00 14:00)</v>
      </c>
      <c r="AH2178" s="161" t="e">
        <f t="shared" si="1222"/>
        <v>#VALUE!</v>
      </c>
      <c r="AI2178" s="158" t="str">
        <f t="shared" si="1223"/>
        <v>08:00 18:00(13:00 14:00)</v>
      </c>
      <c r="AJ2178" s="159" t="e">
        <f>HLOOKUP(SEARCH("5",$M2178)-1,$Q$3:$V2178,$P2178+1,FALSE)</f>
        <v>#VALUE!</v>
      </c>
      <c r="AK2178" s="161" t="e">
        <f t="shared" si="1224"/>
        <v>#VALUE!</v>
      </c>
      <c r="AL2178" s="161" t="e">
        <f t="shared" si="1225"/>
        <v>#VALUE!</v>
      </c>
      <c r="AM2178" s="158" t="str">
        <f t="shared" si="1226"/>
        <v>выходной</v>
      </c>
      <c r="AN2178" s="159" t="e">
        <f>HLOOKUP(SEARCH("6",$M2178)-1,$Q$3:$V2178,$P2178+1,FALSE)</f>
        <v>#VALUE!</v>
      </c>
      <c r="AO2178" s="161" t="e">
        <f t="shared" si="1227"/>
        <v>#VALUE!</v>
      </c>
      <c r="AP2178" s="161" t="e">
        <f t="shared" si="1228"/>
        <v>#VALUE!</v>
      </c>
      <c r="AQ2178" s="162" t="str">
        <f t="shared" si="1229"/>
        <v>выходной</v>
      </c>
      <c r="AR2178" s="163" t="e">
        <f>HLOOKUP(SEARCH("7",$M2178)-1,$Q$3:$V2178,$P2178+1,FALSE)</f>
        <v>#VALUE!</v>
      </c>
      <c r="AS2178" s="164" t="str">
        <f t="shared" si="1230"/>
        <v>выходной</v>
      </c>
      <c r="AT2178" s="142"/>
      <c r="AU2178" s="11" t="str">
        <f>IF(ISERROR(VLOOKUP(B2178,'РЕОРГ 2008'!$A:$B,2,FALSE)),"",VLOOKUP(B2178,'РЕОРГ 2008'!$A:$B,2,FALSE))</f>
        <v/>
      </c>
      <c r="AV2178" s="12" t="str">
        <f t="shared" si="1231"/>
        <v>Опер.касса №8613/024</v>
      </c>
      <c r="AW2178" s="31" t="e">
        <f>LEFT(#REF!,2)</f>
        <v>#REF!</v>
      </c>
      <c r="AX2178" s="12" t="str">
        <f t="shared" si="1209"/>
        <v>8613/024</v>
      </c>
      <c r="AZ2178" t="str">
        <f>IF(ISERROR(VLOOKUP(B2178,'РЕОРГ 01.08.2009'!$A:$B,2,FALSE)),"",VLOOKUP(B2178,'РЕОРГ 01.08.2009'!$A:$B,2,FALSE))</f>
        <v/>
      </c>
      <c r="BA2178" s="12" t="str">
        <f t="shared" si="1204"/>
        <v>Опер.касса №8613/024</v>
      </c>
      <c r="BB2178" t="e">
        <f>LEFT(#REF!,2)</f>
        <v>#REF!</v>
      </c>
      <c r="BC2178" s="12" t="str">
        <f t="shared" si="1210"/>
        <v>8613/024</v>
      </c>
      <c r="BE2178" t="str">
        <f>IF(ISERROR(VLOOKUP(B2178,'РЕОРГ 01.10.2009'!A:C,3,FALSE)),"",VLOOKUP(B2178,'РЕОРГ 01.10.2009'!A:C,3,FALSE))</f>
        <v/>
      </c>
      <c r="BF2178" s="12" t="str">
        <f t="shared" si="1205"/>
        <v>Опер.касса №8613/024</v>
      </c>
      <c r="BG2178" t="e">
        <f>LEFT(#REF!,2)</f>
        <v>#REF!</v>
      </c>
      <c r="BH2178" s="12" t="str">
        <f t="shared" si="1211"/>
        <v>8613/024</v>
      </c>
      <c r="BJ2178" t="str">
        <f>IF(ISERROR(VLOOKUP($B2178,'РЕОРГ 01.05.2010'!A:B,2,FALSE)),"",VLOOKUP($B2178,'РЕОРГ 01.05.2010'!A:B,2,FALSE))</f>
        <v/>
      </c>
      <c r="BK2178" s="12" t="str">
        <f t="shared" si="1206"/>
        <v>Опер.касса №8613/024</v>
      </c>
      <c r="BL2178" t="e">
        <f>LEFT(#REF!,2)</f>
        <v>#REF!</v>
      </c>
      <c r="BM2178" s="12" t="str">
        <f t="shared" si="1212"/>
        <v>8613/024</v>
      </c>
      <c r="BO2178" t="str">
        <f>IF(ISERROR(VLOOKUP($B2178,'РЕОРГ 01.08.2010'!A:B,2,FALSE)),"",VLOOKUP($B2178,'РЕОРГ 01.08.2010'!A:B,2,FALSE))</f>
        <v/>
      </c>
      <c r="BP2178" s="12" t="str">
        <f t="shared" si="1207"/>
        <v>Опер.касса №8613/024</v>
      </c>
      <c r="BQ2178" t="e">
        <f>LEFT(#REF!,2)</f>
        <v>#REF!</v>
      </c>
      <c r="BR2178" s="12" t="str">
        <f t="shared" si="1213"/>
        <v>8613/024</v>
      </c>
    </row>
    <row r="2179" spans="1:70" ht="12.75" customHeight="1">
      <c r="A2179" t="str">
        <f t="shared" si="1208"/>
        <v>8613/025</v>
      </c>
      <c r="B2179" s="133">
        <v>2541</v>
      </c>
      <c r="C2179" s="1" t="s">
        <v>8862</v>
      </c>
      <c r="D2179" s="32" t="s">
        <v>1926</v>
      </c>
      <c r="E2179" s="1" t="s">
        <v>10311</v>
      </c>
      <c r="F2179" s="1" t="s">
        <v>9306</v>
      </c>
      <c r="G2179" s="1" t="s">
        <v>8863</v>
      </c>
      <c r="H2179" s="1" t="s">
        <v>984</v>
      </c>
      <c r="I2179" s="1" t="s">
        <v>11746</v>
      </c>
      <c r="J2179" s="1"/>
      <c r="K2179" s="1">
        <v>12</v>
      </c>
      <c r="L2179" s="32" t="s">
        <v>4048</v>
      </c>
      <c r="M2179" s="8" t="s">
        <v>11773</v>
      </c>
      <c r="N2179" s="2" t="s">
        <v>12824</v>
      </c>
      <c r="O2179" s="173"/>
      <c r="P2179" s="168">
        <f t="shared" si="1203"/>
        <v>2176</v>
      </c>
      <c r="Q2179" s="138">
        <f t="shared" si="1232"/>
        <v>12</v>
      </c>
      <c r="R2179" s="138">
        <f t="shared" si="1233"/>
        <v>24</v>
      </c>
      <c r="S2179" s="138">
        <f t="shared" si="1234"/>
        <v>36</v>
      </c>
      <c r="T2179" s="138">
        <f t="shared" si="1235"/>
        <v>48</v>
      </c>
      <c r="U2179" s="138">
        <f t="shared" si="1236"/>
        <v>60</v>
      </c>
      <c r="V2179" s="138" t="e">
        <f t="shared" si="1237"/>
        <v>#VALUE!</v>
      </c>
      <c r="W2179" s="158" t="str">
        <f t="shared" si="1214"/>
        <v>08:00 19:00</v>
      </c>
      <c r="X2179" s="159">
        <f>HLOOKUP(SEARCH("2",$M2179)-1,$Q$3:$V2179,$P2179+1,FALSE)</f>
        <v>12</v>
      </c>
      <c r="Y2179" s="160" t="str">
        <f t="shared" si="1215"/>
        <v>09:00 19:00|08:00 19:00|08:00 19:00|08:00 19:00|08:00 18:00</v>
      </c>
      <c r="Z2179" s="161" t="str">
        <f t="shared" si="1216"/>
        <v>09:00 19:00</v>
      </c>
      <c r="AA2179" s="158" t="str">
        <f t="shared" si="1217"/>
        <v>09:00 19:00</v>
      </c>
      <c r="AB2179" s="159">
        <f>HLOOKUP(SEARCH("3",$M2179)-1,$Q$3:$V2179,$P2179+1,FALSE)</f>
        <v>24</v>
      </c>
      <c r="AC2179" s="160" t="str">
        <f t="shared" si="1218"/>
        <v>08:00 19:00|08:00 19:00|08:00 19:00|08:00 18:00</v>
      </c>
      <c r="AD2179" s="161" t="str">
        <f t="shared" si="1219"/>
        <v>08:00 19:00</v>
      </c>
      <c r="AE2179" s="158" t="str">
        <f t="shared" si="1220"/>
        <v>08:00 19:00</v>
      </c>
      <c r="AF2179" s="159">
        <f>HLOOKUP(SEARCH("4",$M2179)-1,$Q$3:$V2179,$P2179+1,FALSE)</f>
        <v>36</v>
      </c>
      <c r="AG2179" s="161" t="str">
        <f t="shared" si="1221"/>
        <v>08:00 19:00|08:00 19:00|08:00 18:00</v>
      </c>
      <c r="AH2179" s="161" t="str">
        <f t="shared" si="1222"/>
        <v>08:00 19:00</v>
      </c>
      <c r="AI2179" s="158" t="str">
        <f t="shared" si="1223"/>
        <v>08:00 19:00</v>
      </c>
      <c r="AJ2179" s="159">
        <f>HLOOKUP(SEARCH("5",$M2179)-1,$Q$3:$V2179,$P2179+1,FALSE)</f>
        <v>48</v>
      </c>
      <c r="AK2179" s="161" t="str">
        <f t="shared" si="1224"/>
        <v>08:00 19:00|08:00 18:00</v>
      </c>
      <c r="AL2179" s="161" t="str">
        <f t="shared" si="1225"/>
        <v>08:00 19:00</v>
      </c>
      <c r="AM2179" s="158" t="str">
        <f t="shared" si="1226"/>
        <v>08:00 19:00</v>
      </c>
      <c r="AN2179" s="159">
        <f>HLOOKUP(SEARCH("6",$M2179)-1,$Q$3:$V2179,$P2179+1,FALSE)</f>
        <v>60</v>
      </c>
      <c r="AO2179" s="161" t="str">
        <f t="shared" si="1227"/>
        <v>08:00 18:00</v>
      </c>
      <c r="AP2179" s="161" t="e">
        <f t="shared" si="1228"/>
        <v>#VALUE!</v>
      </c>
      <c r="AQ2179" s="162" t="str">
        <f t="shared" si="1229"/>
        <v>08:00 18:00</v>
      </c>
      <c r="AR2179" s="163" t="e">
        <f>HLOOKUP(SEARCH("7",$M2179)-1,$Q$3:$V2179,$P2179+1,FALSE)</f>
        <v>#VALUE!</v>
      </c>
      <c r="AS2179" s="164" t="str">
        <f t="shared" si="1230"/>
        <v>выходной</v>
      </c>
      <c r="AT2179" s="142"/>
      <c r="AU2179" s="11" t="str">
        <f>IF(ISERROR(VLOOKUP(B2179,'РЕОРГ 2008'!$A:$B,2,FALSE)),"",VLOOKUP(B2179,'РЕОРГ 2008'!$A:$B,2,FALSE))</f>
        <v/>
      </c>
      <c r="AV2179" s="12" t="str">
        <f t="shared" si="1231"/>
        <v>Доп.офис №8613/025</v>
      </c>
      <c r="AW2179" s="31" t="e">
        <f>LEFT(#REF!,2)</f>
        <v>#REF!</v>
      </c>
      <c r="AX2179" s="12" t="str">
        <f t="shared" si="1209"/>
        <v>8613/025</v>
      </c>
      <c r="AZ2179" t="str">
        <f>IF(ISERROR(VLOOKUP(B2179,'РЕОРГ 01.08.2009'!$A:$B,2,FALSE)),"",VLOOKUP(B2179,'РЕОРГ 01.08.2009'!$A:$B,2,FALSE))</f>
        <v/>
      </c>
      <c r="BA2179" s="12" t="str">
        <f t="shared" si="1204"/>
        <v>Доп.офис №8613/025</v>
      </c>
      <c r="BB2179" t="e">
        <f>LEFT(#REF!,2)</f>
        <v>#REF!</v>
      </c>
      <c r="BC2179" s="12" t="str">
        <f t="shared" si="1210"/>
        <v>8613/025</v>
      </c>
      <c r="BE2179" t="str">
        <f>IF(ISERROR(VLOOKUP(B2179,'РЕОРГ 01.10.2009'!A:C,3,FALSE)),"",VLOOKUP(B2179,'РЕОРГ 01.10.2009'!A:C,3,FALSE))</f>
        <v/>
      </c>
      <c r="BF2179" s="12" t="str">
        <f t="shared" si="1205"/>
        <v>Доп.офис №8613/025</v>
      </c>
      <c r="BG2179" t="e">
        <f>LEFT(#REF!,2)</f>
        <v>#REF!</v>
      </c>
      <c r="BH2179" s="12" t="str">
        <f t="shared" si="1211"/>
        <v>8613/025</v>
      </c>
      <c r="BJ2179" t="str">
        <f>IF(ISERROR(VLOOKUP($B2179,'РЕОРГ 01.05.2010'!A:B,2,FALSE)),"",VLOOKUP($B2179,'РЕОРГ 01.05.2010'!A:B,2,FALSE))</f>
        <v/>
      </c>
      <c r="BK2179" s="12" t="str">
        <f t="shared" si="1206"/>
        <v>Доп.офис №8613/025</v>
      </c>
      <c r="BL2179" t="e">
        <f>LEFT(#REF!,2)</f>
        <v>#REF!</v>
      </c>
      <c r="BM2179" s="12" t="str">
        <f t="shared" si="1212"/>
        <v>8613/025</v>
      </c>
      <c r="BO2179" t="str">
        <f>IF(ISERROR(VLOOKUP($B2179,'РЕОРГ 01.08.2010'!A:B,2,FALSE)),"",VLOOKUP($B2179,'РЕОРГ 01.08.2010'!A:B,2,FALSE))</f>
        <v/>
      </c>
      <c r="BP2179" s="12" t="str">
        <f t="shared" si="1207"/>
        <v>Доп.офис №8613/025</v>
      </c>
      <c r="BQ2179" t="e">
        <f>LEFT(#REF!,2)</f>
        <v>#REF!</v>
      </c>
      <c r="BR2179" s="12" t="str">
        <f t="shared" si="1213"/>
        <v>8613/025</v>
      </c>
    </row>
    <row r="2180" spans="1:70" ht="12.75" customHeight="1">
      <c r="A2180" t="str">
        <f t="shared" si="1208"/>
        <v>8613/026</v>
      </c>
      <c r="B2180" s="133">
        <v>2542</v>
      </c>
      <c r="C2180" s="1" t="s">
        <v>8864</v>
      </c>
      <c r="D2180" s="32" t="s">
        <v>1926</v>
      </c>
      <c r="E2180" s="1" t="s">
        <v>8865</v>
      </c>
      <c r="F2180" s="1" t="s">
        <v>9306</v>
      </c>
      <c r="G2180" s="1" t="s">
        <v>8866</v>
      </c>
      <c r="H2180" s="1" t="s">
        <v>985</v>
      </c>
      <c r="I2180" s="1" t="s">
        <v>11644</v>
      </c>
      <c r="J2180" s="1"/>
      <c r="K2180" s="1">
        <v>12.5</v>
      </c>
      <c r="L2180" s="32" t="s">
        <v>4048</v>
      </c>
      <c r="M2180" s="8" t="s">
        <v>11773</v>
      </c>
      <c r="N2180" s="2" t="s">
        <v>12827</v>
      </c>
      <c r="O2180" s="173"/>
      <c r="P2180" s="168">
        <f t="shared" si="1203"/>
        <v>2177</v>
      </c>
      <c r="Q2180" s="138">
        <f t="shared" si="1232"/>
        <v>12</v>
      </c>
      <c r="R2180" s="138">
        <f t="shared" si="1233"/>
        <v>24</v>
      </c>
      <c r="S2180" s="138">
        <f t="shared" si="1234"/>
        <v>36</v>
      </c>
      <c r="T2180" s="138">
        <f t="shared" si="1235"/>
        <v>48</v>
      </c>
      <c r="U2180" s="138">
        <f t="shared" si="1236"/>
        <v>60</v>
      </c>
      <c r="V2180" s="138" t="e">
        <f t="shared" si="1237"/>
        <v>#VALUE!</v>
      </c>
      <c r="W2180" s="158" t="str">
        <f t="shared" si="1214"/>
        <v>08:00 19:00</v>
      </c>
      <c r="X2180" s="159">
        <f>HLOOKUP(SEARCH("2",$M2180)-1,$Q$3:$V2180,$P2180+1,FALSE)</f>
        <v>12</v>
      </c>
      <c r="Y2180" s="160" t="str">
        <f t="shared" si="1215"/>
        <v>08:00 19:00|09:00 19:00|08:00 19:00|08:00 19:00|08:00 18:00</v>
      </c>
      <c r="Z2180" s="161" t="str">
        <f t="shared" si="1216"/>
        <v>08:00 19:00</v>
      </c>
      <c r="AA2180" s="158" t="str">
        <f t="shared" si="1217"/>
        <v>08:00 19:00</v>
      </c>
      <c r="AB2180" s="159">
        <f>HLOOKUP(SEARCH("3",$M2180)-1,$Q$3:$V2180,$P2180+1,FALSE)</f>
        <v>24</v>
      </c>
      <c r="AC2180" s="160" t="str">
        <f t="shared" si="1218"/>
        <v>09:00 19:00|08:00 19:00|08:00 19:00|08:00 18:00</v>
      </c>
      <c r="AD2180" s="161" t="str">
        <f t="shared" si="1219"/>
        <v>09:00 19:00</v>
      </c>
      <c r="AE2180" s="158" t="str">
        <f t="shared" si="1220"/>
        <v>09:00 19:00</v>
      </c>
      <c r="AF2180" s="159">
        <f>HLOOKUP(SEARCH("4",$M2180)-1,$Q$3:$V2180,$P2180+1,FALSE)</f>
        <v>36</v>
      </c>
      <c r="AG2180" s="161" t="str">
        <f t="shared" si="1221"/>
        <v>08:00 19:00|08:00 19:00|08:00 18:00</v>
      </c>
      <c r="AH2180" s="161" t="str">
        <f t="shared" si="1222"/>
        <v>08:00 19:00</v>
      </c>
      <c r="AI2180" s="158" t="str">
        <f t="shared" si="1223"/>
        <v>08:00 19:00</v>
      </c>
      <c r="AJ2180" s="159">
        <f>HLOOKUP(SEARCH("5",$M2180)-1,$Q$3:$V2180,$P2180+1,FALSE)</f>
        <v>48</v>
      </c>
      <c r="AK2180" s="161" t="str">
        <f t="shared" si="1224"/>
        <v>08:00 19:00|08:00 18:00</v>
      </c>
      <c r="AL2180" s="161" t="str">
        <f t="shared" si="1225"/>
        <v>08:00 19:00</v>
      </c>
      <c r="AM2180" s="158" t="str">
        <f t="shared" si="1226"/>
        <v>08:00 19:00</v>
      </c>
      <c r="AN2180" s="159">
        <f>HLOOKUP(SEARCH("6",$M2180)-1,$Q$3:$V2180,$P2180+1,FALSE)</f>
        <v>60</v>
      </c>
      <c r="AO2180" s="161" t="str">
        <f t="shared" si="1227"/>
        <v>08:00 18:00</v>
      </c>
      <c r="AP2180" s="161" t="e">
        <f t="shared" si="1228"/>
        <v>#VALUE!</v>
      </c>
      <c r="AQ2180" s="162" t="str">
        <f t="shared" si="1229"/>
        <v>08:00 18:00</v>
      </c>
      <c r="AR2180" s="163" t="e">
        <f>HLOOKUP(SEARCH("7",$M2180)-1,$Q$3:$V2180,$P2180+1,FALSE)</f>
        <v>#VALUE!</v>
      </c>
      <c r="AS2180" s="164" t="str">
        <f t="shared" si="1230"/>
        <v>выходной</v>
      </c>
      <c r="AT2180" s="142"/>
      <c r="AU2180" s="11" t="str">
        <f>IF(ISERROR(VLOOKUP(B2180,'РЕОРГ 2008'!$A:$B,2,FALSE)),"",VLOOKUP(B2180,'РЕОРГ 2008'!$A:$B,2,FALSE))</f>
        <v/>
      </c>
      <c r="AV2180" s="12" t="str">
        <f t="shared" si="1231"/>
        <v>Доп.офис №8613/026</v>
      </c>
      <c r="AW2180" s="31" t="e">
        <f>LEFT(#REF!,2)</f>
        <v>#REF!</v>
      </c>
      <c r="AX2180" s="12" t="str">
        <f t="shared" si="1209"/>
        <v>8613/026</v>
      </c>
      <c r="AZ2180" t="str">
        <f>IF(ISERROR(VLOOKUP(B2180,'РЕОРГ 01.08.2009'!$A:$B,2,FALSE)),"",VLOOKUP(B2180,'РЕОРГ 01.08.2009'!$A:$B,2,FALSE))</f>
        <v/>
      </c>
      <c r="BA2180" s="12" t="str">
        <f t="shared" si="1204"/>
        <v>Доп.офис №8613/026</v>
      </c>
      <c r="BB2180" t="e">
        <f>LEFT(#REF!,2)</f>
        <v>#REF!</v>
      </c>
      <c r="BC2180" s="12" t="str">
        <f t="shared" si="1210"/>
        <v>8613/026</v>
      </c>
      <c r="BE2180" t="str">
        <f>IF(ISERROR(VLOOKUP(B2180,'РЕОРГ 01.10.2009'!A:C,3,FALSE)),"",VLOOKUP(B2180,'РЕОРГ 01.10.2009'!A:C,3,FALSE))</f>
        <v/>
      </c>
      <c r="BF2180" s="12" t="str">
        <f t="shared" si="1205"/>
        <v>Доп.офис №8613/026</v>
      </c>
      <c r="BG2180" t="e">
        <f>LEFT(#REF!,2)</f>
        <v>#REF!</v>
      </c>
      <c r="BH2180" s="12" t="str">
        <f t="shared" si="1211"/>
        <v>8613/026</v>
      </c>
      <c r="BJ2180" t="str">
        <f>IF(ISERROR(VLOOKUP($B2180,'РЕОРГ 01.05.2010'!A:B,2,FALSE)),"",VLOOKUP($B2180,'РЕОРГ 01.05.2010'!A:B,2,FALSE))</f>
        <v/>
      </c>
      <c r="BK2180" s="12" t="str">
        <f t="shared" si="1206"/>
        <v>Доп.офис №8613/026</v>
      </c>
      <c r="BL2180" t="e">
        <f>LEFT(#REF!,2)</f>
        <v>#REF!</v>
      </c>
      <c r="BM2180" s="12" t="str">
        <f t="shared" si="1212"/>
        <v>8613/026</v>
      </c>
      <c r="BO2180" t="str">
        <f>IF(ISERROR(VLOOKUP($B2180,'РЕОРГ 01.08.2010'!A:B,2,FALSE)),"",VLOOKUP($B2180,'РЕОРГ 01.08.2010'!A:B,2,FALSE))</f>
        <v/>
      </c>
      <c r="BP2180" s="12" t="str">
        <f t="shared" si="1207"/>
        <v>Доп.офис №8613/026</v>
      </c>
      <c r="BQ2180" t="e">
        <f>LEFT(#REF!,2)</f>
        <v>#REF!</v>
      </c>
      <c r="BR2180" s="12" t="str">
        <f t="shared" si="1213"/>
        <v>8613/026</v>
      </c>
    </row>
    <row r="2181" spans="1:70" ht="12.75" customHeight="1">
      <c r="A2181" t="str">
        <f t="shared" si="1208"/>
        <v>8613/027</v>
      </c>
      <c r="B2181" s="133">
        <v>2543</v>
      </c>
      <c r="C2181" s="1" t="s">
        <v>8867</v>
      </c>
      <c r="D2181" s="32" t="s">
        <v>7017</v>
      </c>
      <c r="E2181" s="1" t="s">
        <v>10296</v>
      </c>
      <c r="F2181" s="1" t="s">
        <v>9306</v>
      </c>
      <c r="G2181" s="1" t="s">
        <v>8868</v>
      </c>
      <c r="H2181" s="1" t="s">
        <v>986</v>
      </c>
      <c r="I2181" s="1" t="s">
        <v>987</v>
      </c>
      <c r="J2181" s="1"/>
      <c r="K2181" s="1">
        <v>14</v>
      </c>
      <c r="L2181" s="32" t="s">
        <v>4048</v>
      </c>
      <c r="M2181" s="8" t="s">
        <v>11773</v>
      </c>
      <c r="N2181" s="2" t="s">
        <v>12818</v>
      </c>
      <c r="O2181" s="173"/>
      <c r="P2181" s="168">
        <f t="shared" ref="P2181:P2207" si="1238">P2180+1</f>
        <v>2178</v>
      </c>
      <c r="Q2181" s="138">
        <f t="shared" si="1232"/>
        <v>12</v>
      </c>
      <c r="R2181" s="138">
        <f t="shared" si="1233"/>
        <v>24</v>
      </c>
      <c r="S2181" s="138">
        <f t="shared" si="1234"/>
        <v>36</v>
      </c>
      <c r="T2181" s="138">
        <f t="shared" si="1235"/>
        <v>48</v>
      </c>
      <c r="U2181" s="138">
        <f t="shared" si="1236"/>
        <v>60</v>
      </c>
      <c r="V2181" s="138" t="e">
        <f t="shared" si="1237"/>
        <v>#VALUE!</v>
      </c>
      <c r="W2181" s="158" t="str">
        <f t="shared" si="1214"/>
        <v>08:00 19:00</v>
      </c>
      <c r="X2181" s="159">
        <f>HLOOKUP(SEARCH("2",$M2181)-1,$Q$3:$V2181,$P2181+1,FALSE)</f>
        <v>12</v>
      </c>
      <c r="Y2181" s="160" t="str">
        <f t="shared" si="1215"/>
        <v>08:00 19:00|08:00 19:00|09:00 19:00|08:00 19:00|08:00 18:00(13:30 14:00)</v>
      </c>
      <c r="Z2181" s="161" t="str">
        <f t="shared" si="1216"/>
        <v>08:00 19:00</v>
      </c>
      <c r="AA2181" s="158" t="str">
        <f t="shared" si="1217"/>
        <v>08:00 19:00</v>
      </c>
      <c r="AB2181" s="159">
        <f>HLOOKUP(SEARCH("3",$M2181)-1,$Q$3:$V2181,$P2181+1,FALSE)</f>
        <v>24</v>
      </c>
      <c r="AC2181" s="160" t="str">
        <f t="shared" si="1218"/>
        <v>08:00 19:00|09:00 19:00|08:00 19:00|08:00 18:00(13:30 14:00)</v>
      </c>
      <c r="AD2181" s="161" t="str">
        <f t="shared" si="1219"/>
        <v>08:00 19:00</v>
      </c>
      <c r="AE2181" s="158" t="str">
        <f t="shared" si="1220"/>
        <v>08:00 19:00</v>
      </c>
      <c r="AF2181" s="159">
        <f>HLOOKUP(SEARCH("4",$M2181)-1,$Q$3:$V2181,$P2181+1,FALSE)</f>
        <v>36</v>
      </c>
      <c r="AG2181" s="161" t="str">
        <f t="shared" si="1221"/>
        <v>09:00 19:00|08:00 19:00|08:00 18:00(13:30 14:00)</v>
      </c>
      <c r="AH2181" s="161" t="str">
        <f t="shared" si="1222"/>
        <v>09:00 19:00</v>
      </c>
      <c r="AI2181" s="158" t="str">
        <f t="shared" si="1223"/>
        <v>09:00 19:00</v>
      </c>
      <c r="AJ2181" s="159">
        <f>HLOOKUP(SEARCH("5",$M2181)-1,$Q$3:$V2181,$P2181+1,FALSE)</f>
        <v>48</v>
      </c>
      <c r="AK2181" s="161" t="str">
        <f t="shared" si="1224"/>
        <v>08:00 19:00|08:00 18:00(13:30 14:00)</v>
      </c>
      <c r="AL2181" s="161" t="str">
        <f t="shared" si="1225"/>
        <v>08:00 19:00</v>
      </c>
      <c r="AM2181" s="158" t="str">
        <f t="shared" si="1226"/>
        <v>08:00 19:00</v>
      </c>
      <c r="AN2181" s="159">
        <f>HLOOKUP(SEARCH("6",$M2181)-1,$Q$3:$V2181,$P2181+1,FALSE)</f>
        <v>60</v>
      </c>
      <c r="AO2181" s="161" t="str">
        <f t="shared" si="1227"/>
        <v>08:00 18:00(13:30 14:00)</v>
      </c>
      <c r="AP2181" s="161" t="e">
        <f t="shared" si="1228"/>
        <v>#VALUE!</v>
      </c>
      <c r="AQ2181" s="162" t="str">
        <f t="shared" si="1229"/>
        <v>08:00 18:00(13:30 14:00)</v>
      </c>
      <c r="AR2181" s="163" t="e">
        <f>HLOOKUP(SEARCH("7",$M2181)-1,$Q$3:$V2181,$P2181+1,FALSE)</f>
        <v>#VALUE!</v>
      </c>
      <c r="AS2181" s="164" t="str">
        <f t="shared" si="1230"/>
        <v>выходной</v>
      </c>
      <c r="AT2181" s="142"/>
      <c r="AU2181" s="11" t="str">
        <f>IF(ISERROR(VLOOKUP(B2181,'РЕОРГ 2008'!$A:$B,2,FALSE)),"",VLOOKUP(B2181,'РЕОРГ 2008'!$A:$B,2,FALSE))</f>
        <v/>
      </c>
      <c r="AV2181" s="12" t="str">
        <f t="shared" si="1231"/>
        <v>Доп.офис №8613/027</v>
      </c>
      <c r="AW2181" s="31" t="e">
        <f>LEFT(#REF!,2)</f>
        <v>#REF!</v>
      </c>
      <c r="AX2181" s="12" t="str">
        <f t="shared" si="1209"/>
        <v>8613/027</v>
      </c>
      <c r="AZ2181" t="str">
        <f>IF(ISERROR(VLOOKUP(B2181,'РЕОРГ 01.08.2009'!$A:$B,2,FALSE)),"",VLOOKUP(B2181,'РЕОРГ 01.08.2009'!$A:$B,2,FALSE))</f>
        <v/>
      </c>
      <c r="BA2181" s="12" t="str">
        <f t="shared" si="1204"/>
        <v>Доп.офис №8613/027</v>
      </c>
      <c r="BB2181" t="e">
        <f>LEFT(#REF!,2)</f>
        <v>#REF!</v>
      </c>
      <c r="BC2181" s="12" t="str">
        <f t="shared" si="1210"/>
        <v>8613/027</v>
      </c>
      <c r="BE2181" t="str">
        <f>IF(ISERROR(VLOOKUP(B2181,'РЕОРГ 01.10.2009'!A:C,3,FALSE)),"",VLOOKUP(B2181,'РЕОРГ 01.10.2009'!A:C,3,FALSE))</f>
        <v/>
      </c>
      <c r="BF2181" s="12" t="str">
        <f t="shared" si="1205"/>
        <v>Доп.офис №8613/027</v>
      </c>
      <c r="BG2181" t="e">
        <f>LEFT(#REF!,2)</f>
        <v>#REF!</v>
      </c>
      <c r="BH2181" s="12" t="str">
        <f t="shared" si="1211"/>
        <v>8613/027</v>
      </c>
      <c r="BJ2181" t="str">
        <f>IF(ISERROR(VLOOKUP($B2181,'РЕОРГ 01.05.2010'!A:B,2,FALSE)),"",VLOOKUP($B2181,'РЕОРГ 01.05.2010'!A:B,2,FALSE))</f>
        <v/>
      </c>
      <c r="BK2181" s="12" t="str">
        <f t="shared" si="1206"/>
        <v>Доп.офис №8613/027</v>
      </c>
      <c r="BL2181" t="e">
        <f>LEFT(#REF!,2)</f>
        <v>#REF!</v>
      </c>
      <c r="BM2181" s="12" t="str">
        <f t="shared" si="1212"/>
        <v>8613/027</v>
      </c>
      <c r="BO2181" t="str">
        <f>IF(ISERROR(VLOOKUP($B2181,'РЕОРГ 01.08.2010'!A:B,2,FALSE)),"",VLOOKUP($B2181,'РЕОРГ 01.08.2010'!A:B,2,FALSE))</f>
        <v/>
      </c>
      <c r="BP2181" s="12" t="str">
        <f t="shared" si="1207"/>
        <v>Доп.офис №8613/027</v>
      </c>
      <c r="BQ2181" t="e">
        <f>LEFT(#REF!,2)</f>
        <v>#REF!</v>
      </c>
      <c r="BR2181" s="12" t="str">
        <f t="shared" si="1213"/>
        <v>8613/027</v>
      </c>
    </row>
    <row r="2182" spans="1:70" ht="12.75" customHeight="1">
      <c r="A2182" t="str">
        <f t="shared" si="1208"/>
        <v>8613/028</v>
      </c>
      <c r="B2182" s="133">
        <v>2544</v>
      </c>
      <c r="C2182" s="1" t="s">
        <v>8853</v>
      </c>
      <c r="D2182" s="32" t="s">
        <v>1926</v>
      </c>
      <c r="E2182" s="1" t="s">
        <v>7073</v>
      </c>
      <c r="F2182" s="1" t="s">
        <v>9306</v>
      </c>
      <c r="G2182" s="1" t="s">
        <v>8854</v>
      </c>
      <c r="H2182" s="1" t="s">
        <v>988</v>
      </c>
      <c r="I2182" s="1" t="s">
        <v>989</v>
      </c>
      <c r="J2182" s="1"/>
      <c r="K2182" s="1">
        <v>6.75</v>
      </c>
      <c r="L2182" s="32" t="s">
        <v>4048</v>
      </c>
      <c r="M2182" s="8" t="s">
        <v>11773</v>
      </c>
      <c r="N2182" s="2" t="s">
        <v>12831</v>
      </c>
      <c r="O2182" s="173"/>
      <c r="P2182" s="168">
        <f t="shared" si="1238"/>
        <v>2179</v>
      </c>
      <c r="Q2182" s="138">
        <f t="shared" si="1232"/>
        <v>12</v>
      </c>
      <c r="R2182" s="138">
        <f t="shared" si="1233"/>
        <v>24</v>
      </c>
      <c r="S2182" s="138">
        <f t="shared" si="1234"/>
        <v>36</v>
      </c>
      <c r="T2182" s="138">
        <f t="shared" si="1235"/>
        <v>48</v>
      </c>
      <c r="U2182" s="138">
        <f t="shared" si="1236"/>
        <v>60</v>
      </c>
      <c r="V2182" s="138" t="e">
        <f t="shared" si="1237"/>
        <v>#VALUE!</v>
      </c>
      <c r="W2182" s="158" t="str">
        <f t="shared" si="1214"/>
        <v>08:00 19:00</v>
      </c>
      <c r="X2182" s="159">
        <f>HLOOKUP(SEARCH("2",$M2182)-1,$Q$3:$V2182,$P2182+1,FALSE)</f>
        <v>12</v>
      </c>
      <c r="Y2182" s="160" t="str">
        <f t="shared" si="1215"/>
        <v>08:00 19:00|08:00 19:00|08:00 19:00|09:00 19:00|08:00 18:00</v>
      </c>
      <c r="Z2182" s="161" t="str">
        <f t="shared" si="1216"/>
        <v>08:00 19:00</v>
      </c>
      <c r="AA2182" s="158" t="str">
        <f t="shared" si="1217"/>
        <v>08:00 19:00</v>
      </c>
      <c r="AB2182" s="159">
        <f>HLOOKUP(SEARCH("3",$M2182)-1,$Q$3:$V2182,$P2182+1,FALSE)</f>
        <v>24</v>
      </c>
      <c r="AC2182" s="160" t="str">
        <f t="shared" si="1218"/>
        <v>08:00 19:00|08:00 19:00|09:00 19:00|08:00 18:00</v>
      </c>
      <c r="AD2182" s="161" t="str">
        <f t="shared" si="1219"/>
        <v>08:00 19:00</v>
      </c>
      <c r="AE2182" s="158" t="str">
        <f t="shared" si="1220"/>
        <v>08:00 19:00</v>
      </c>
      <c r="AF2182" s="159">
        <f>HLOOKUP(SEARCH("4",$M2182)-1,$Q$3:$V2182,$P2182+1,FALSE)</f>
        <v>36</v>
      </c>
      <c r="AG2182" s="161" t="str">
        <f t="shared" si="1221"/>
        <v>08:00 19:00|09:00 19:00|08:00 18:00</v>
      </c>
      <c r="AH2182" s="161" t="str">
        <f t="shared" si="1222"/>
        <v>08:00 19:00</v>
      </c>
      <c r="AI2182" s="158" t="str">
        <f t="shared" si="1223"/>
        <v>08:00 19:00</v>
      </c>
      <c r="AJ2182" s="159">
        <f>HLOOKUP(SEARCH("5",$M2182)-1,$Q$3:$V2182,$P2182+1,FALSE)</f>
        <v>48</v>
      </c>
      <c r="AK2182" s="161" t="str">
        <f t="shared" si="1224"/>
        <v>09:00 19:00|08:00 18:00</v>
      </c>
      <c r="AL2182" s="161" t="str">
        <f t="shared" si="1225"/>
        <v>09:00 19:00</v>
      </c>
      <c r="AM2182" s="158" t="str">
        <f t="shared" si="1226"/>
        <v>09:00 19:00</v>
      </c>
      <c r="AN2182" s="159">
        <f>HLOOKUP(SEARCH("6",$M2182)-1,$Q$3:$V2182,$P2182+1,FALSE)</f>
        <v>60</v>
      </c>
      <c r="AO2182" s="161" t="str">
        <f t="shared" si="1227"/>
        <v>08:00 18:00</v>
      </c>
      <c r="AP2182" s="161" t="e">
        <f t="shared" si="1228"/>
        <v>#VALUE!</v>
      </c>
      <c r="AQ2182" s="162" t="str">
        <f t="shared" si="1229"/>
        <v>08:00 18:00</v>
      </c>
      <c r="AR2182" s="163" t="e">
        <f>HLOOKUP(SEARCH("7",$M2182)-1,$Q$3:$V2182,$P2182+1,FALSE)</f>
        <v>#VALUE!</v>
      </c>
      <c r="AS2182" s="164" t="str">
        <f t="shared" si="1230"/>
        <v>выходной</v>
      </c>
      <c r="AT2182" s="142"/>
      <c r="AU2182" s="11" t="str">
        <f>IF(ISERROR(VLOOKUP(B2182,'РЕОРГ 2008'!$A:$B,2,FALSE)),"",VLOOKUP(B2182,'РЕОРГ 2008'!$A:$B,2,FALSE))</f>
        <v/>
      </c>
      <c r="AV2182" s="12" t="str">
        <f t="shared" si="1231"/>
        <v>Доп.офис №8613/028</v>
      </c>
      <c r="AW2182" s="31" t="e">
        <f>LEFT(#REF!,2)</f>
        <v>#REF!</v>
      </c>
      <c r="AX2182" s="12" t="str">
        <f t="shared" si="1209"/>
        <v>8613/028</v>
      </c>
      <c r="AZ2182" t="str">
        <f>IF(ISERROR(VLOOKUP(B2182,'РЕОРГ 01.08.2009'!$A:$B,2,FALSE)),"",VLOOKUP(B2182,'РЕОРГ 01.08.2009'!$A:$B,2,FALSE))</f>
        <v/>
      </c>
      <c r="BA2182" s="12" t="str">
        <f t="shared" si="1204"/>
        <v>Доп.офис №8613/028</v>
      </c>
      <c r="BB2182" t="e">
        <f>LEFT(#REF!,2)</f>
        <v>#REF!</v>
      </c>
      <c r="BC2182" s="12" t="str">
        <f t="shared" si="1210"/>
        <v>8613/028</v>
      </c>
      <c r="BE2182" t="str">
        <f>IF(ISERROR(VLOOKUP(B2182,'РЕОРГ 01.10.2009'!A:C,3,FALSE)),"",VLOOKUP(B2182,'РЕОРГ 01.10.2009'!A:C,3,FALSE))</f>
        <v/>
      </c>
      <c r="BF2182" s="12" t="str">
        <f t="shared" si="1205"/>
        <v>Доп.офис №8613/028</v>
      </c>
      <c r="BG2182" t="e">
        <f>LEFT(#REF!,2)</f>
        <v>#REF!</v>
      </c>
      <c r="BH2182" s="12" t="str">
        <f t="shared" si="1211"/>
        <v>8613/028</v>
      </c>
      <c r="BJ2182" t="str">
        <f>IF(ISERROR(VLOOKUP($B2182,'РЕОРГ 01.05.2010'!A:B,2,FALSE)),"",VLOOKUP($B2182,'РЕОРГ 01.05.2010'!A:B,2,FALSE))</f>
        <v/>
      </c>
      <c r="BK2182" s="12" t="str">
        <f t="shared" si="1206"/>
        <v>Доп.офис №8613/028</v>
      </c>
      <c r="BL2182" t="e">
        <f>LEFT(#REF!,2)</f>
        <v>#REF!</v>
      </c>
      <c r="BM2182" s="12" t="str">
        <f t="shared" si="1212"/>
        <v>8613/028</v>
      </c>
      <c r="BO2182" t="str">
        <f>IF(ISERROR(VLOOKUP($B2182,'РЕОРГ 01.08.2010'!A:B,2,FALSE)),"",VLOOKUP($B2182,'РЕОРГ 01.08.2010'!A:B,2,FALSE))</f>
        <v/>
      </c>
      <c r="BP2182" s="12" t="str">
        <f t="shared" si="1207"/>
        <v>Доп.офис №8613/028</v>
      </c>
      <c r="BQ2182" t="e">
        <f>LEFT(#REF!,2)</f>
        <v>#REF!</v>
      </c>
      <c r="BR2182" s="12" t="str">
        <f t="shared" si="1213"/>
        <v>8613/028</v>
      </c>
    </row>
    <row r="2183" spans="1:70" ht="12.75" customHeight="1">
      <c r="A2183" t="str">
        <f t="shared" si="1208"/>
        <v>8613/029</v>
      </c>
      <c r="B2183" s="133">
        <v>2545</v>
      </c>
      <c r="C2183" s="1" t="s">
        <v>8855</v>
      </c>
      <c r="D2183" s="32" t="s">
        <v>7017</v>
      </c>
      <c r="E2183" s="1" t="s">
        <v>7073</v>
      </c>
      <c r="F2183" s="1" t="s">
        <v>9306</v>
      </c>
      <c r="G2183" s="1" t="s">
        <v>8856</v>
      </c>
      <c r="H2183" s="1" t="s">
        <v>990</v>
      </c>
      <c r="I2183" s="1" t="s">
        <v>991</v>
      </c>
      <c r="J2183" s="1"/>
      <c r="K2183" s="1">
        <v>20.25</v>
      </c>
      <c r="L2183" s="32" t="s">
        <v>4048</v>
      </c>
      <c r="M2183" s="8" t="s">
        <v>11783</v>
      </c>
      <c r="N2183" s="2" t="s">
        <v>12832</v>
      </c>
      <c r="O2183" s="173"/>
      <c r="P2183" s="168">
        <f t="shared" si="1238"/>
        <v>2180</v>
      </c>
      <c r="Q2183" s="138">
        <f t="shared" si="1232"/>
        <v>12</v>
      </c>
      <c r="R2183" s="138">
        <f t="shared" si="1233"/>
        <v>24</v>
      </c>
      <c r="S2183" s="138">
        <f t="shared" si="1234"/>
        <v>36</v>
      </c>
      <c r="T2183" s="138">
        <f t="shared" si="1235"/>
        <v>48</v>
      </c>
      <c r="U2183" s="138">
        <f t="shared" si="1236"/>
        <v>60</v>
      </c>
      <c r="V2183" s="138">
        <f t="shared" si="1237"/>
        <v>72</v>
      </c>
      <c r="W2183" s="158" t="str">
        <f t="shared" si="1214"/>
        <v>08:00 19:00</v>
      </c>
      <c r="X2183" s="159">
        <f>HLOOKUP(SEARCH("2",$M2183)-1,$Q$3:$V2183,$P2183+1,FALSE)</f>
        <v>12</v>
      </c>
      <c r="Y2183" s="160" t="str">
        <f t="shared" si="1215"/>
        <v>09:00 19:00|08:00 19:00|08:00 19:00|08:00 19:00|08:00 18:00|09:00 15:00</v>
      </c>
      <c r="Z2183" s="161" t="str">
        <f t="shared" si="1216"/>
        <v>09:00 19:00</v>
      </c>
      <c r="AA2183" s="158" t="str">
        <f t="shared" si="1217"/>
        <v>09:00 19:00</v>
      </c>
      <c r="AB2183" s="159">
        <f>HLOOKUP(SEARCH("3",$M2183)-1,$Q$3:$V2183,$P2183+1,FALSE)</f>
        <v>24</v>
      </c>
      <c r="AC2183" s="160" t="str">
        <f t="shared" si="1218"/>
        <v>08:00 19:00|08:00 19:00|08:00 19:00|08:00 18:00|09:00 15:00</v>
      </c>
      <c r="AD2183" s="161" t="str">
        <f t="shared" si="1219"/>
        <v>08:00 19:00</v>
      </c>
      <c r="AE2183" s="158" t="str">
        <f t="shared" si="1220"/>
        <v>08:00 19:00</v>
      </c>
      <c r="AF2183" s="159">
        <f>HLOOKUP(SEARCH("4",$M2183)-1,$Q$3:$V2183,$P2183+1,FALSE)</f>
        <v>36</v>
      </c>
      <c r="AG2183" s="161" t="str">
        <f t="shared" si="1221"/>
        <v>08:00 19:00|08:00 19:00|08:00 18:00|09:00 15:00</v>
      </c>
      <c r="AH2183" s="161" t="str">
        <f t="shared" si="1222"/>
        <v>08:00 19:00</v>
      </c>
      <c r="AI2183" s="158" t="str">
        <f t="shared" si="1223"/>
        <v>08:00 19:00</v>
      </c>
      <c r="AJ2183" s="159">
        <f>HLOOKUP(SEARCH("5",$M2183)-1,$Q$3:$V2183,$P2183+1,FALSE)</f>
        <v>48</v>
      </c>
      <c r="AK2183" s="161" t="str">
        <f t="shared" si="1224"/>
        <v>08:00 19:00|08:00 18:00|09:00 15:00</v>
      </c>
      <c r="AL2183" s="161" t="str">
        <f t="shared" si="1225"/>
        <v>08:00 19:00</v>
      </c>
      <c r="AM2183" s="158" t="str">
        <f t="shared" si="1226"/>
        <v>08:00 19:00</v>
      </c>
      <c r="AN2183" s="159">
        <f>HLOOKUP(SEARCH("6",$M2183)-1,$Q$3:$V2183,$P2183+1,FALSE)</f>
        <v>60</v>
      </c>
      <c r="AO2183" s="161" t="str">
        <f t="shared" si="1227"/>
        <v>08:00 18:00|09:00 15:00</v>
      </c>
      <c r="AP2183" s="161" t="str">
        <f t="shared" si="1228"/>
        <v>08:00 18:00</v>
      </c>
      <c r="AQ2183" s="162" t="str">
        <f t="shared" si="1229"/>
        <v>08:00 18:00</v>
      </c>
      <c r="AR2183" s="163">
        <f>HLOOKUP(SEARCH("7",$M2183)-1,$Q$3:$V2183,$P2183+1,FALSE)</f>
        <v>72</v>
      </c>
      <c r="AS2183" s="164" t="str">
        <f t="shared" si="1230"/>
        <v>09:00 15:00</v>
      </c>
      <c r="AT2183" s="142"/>
      <c r="AU2183" s="11" t="str">
        <f>IF(ISERROR(VLOOKUP(B2183,'РЕОРГ 2008'!$A:$B,2,FALSE)),"",VLOOKUP(B2183,'РЕОРГ 2008'!$A:$B,2,FALSE))</f>
        <v/>
      </c>
      <c r="AV2183" s="12" t="str">
        <f t="shared" si="1231"/>
        <v>Доп.офис №8613/029</v>
      </c>
      <c r="AW2183" s="31" t="e">
        <f>LEFT(#REF!,2)</f>
        <v>#REF!</v>
      </c>
      <c r="AX2183" s="12" t="str">
        <f t="shared" si="1209"/>
        <v>8613/029</v>
      </c>
      <c r="AZ2183" t="str">
        <f>IF(ISERROR(VLOOKUP(B2183,'РЕОРГ 01.08.2009'!$A:$B,2,FALSE)),"",VLOOKUP(B2183,'РЕОРГ 01.08.2009'!$A:$B,2,FALSE))</f>
        <v/>
      </c>
      <c r="BA2183" s="12" t="str">
        <f t="shared" si="1204"/>
        <v>Доп.офис №8613/029</v>
      </c>
      <c r="BB2183" t="e">
        <f>LEFT(#REF!,2)</f>
        <v>#REF!</v>
      </c>
      <c r="BC2183" s="12" t="str">
        <f t="shared" si="1210"/>
        <v>8613/029</v>
      </c>
      <c r="BE2183" t="str">
        <f>IF(ISERROR(VLOOKUP(B2183,'РЕОРГ 01.10.2009'!A:C,3,FALSE)),"",VLOOKUP(B2183,'РЕОРГ 01.10.2009'!A:C,3,FALSE))</f>
        <v/>
      </c>
      <c r="BF2183" s="12" t="str">
        <f t="shared" si="1205"/>
        <v>Доп.офис №8613/029</v>
      </c>
      <c r="BG2183" t="e">
        <f>LEFT(#REF!,2)</f>
        <v>#REF!</v>
      </c>
      <c r="BH2183" s="12" t="str">
        <f t="shared" si="1211"/>
        <v>8613/029</v>
      </c>
      <c r="BJ2183" t="str">
        <f>IF(ISERROR(VLOOKUP($B2183,'РЕОРГ 01.05.2010'!A:B,2,FALSE)),"",VLOOKUP($B2183,'РЕОРГ 01.05.2010'!A:B,2,FALSE))</f>
        <v/>
      </c>
      <c r="BK2183" s="12" t="str">
        <f t="shared" si="1206"/>
        <v>Доп.офис №8613/029</v>
      </c>
      <c r="BL2183" t="e">
        <f>LEFT(#REF!,2)</f>
        <v>#REF!</v>
      </c>
      <c r="BM2183" s="12" t="str">
        <f t="shared" si="1212"/>
        <v>8613/029</v>
      </c>
      <c r="BO2183" t="str">
        <f>IF(ISERROR(VLOOKUP($B2183,'РЕОРГ 01.08.2010'!A:B,2,FALSE)),"",VLOOKUP($B2183,'РЕОРГ 01.08.2010'!A:B,2,FALSE))</f>
        <v/>
      </c>
      <c r="BP2183" s="12" t="str">
        <f t="shared" si="1207"/>
        <v>Доп.офис №8613/029</v>
      </c>
      <c r="BQ2183" t="e">
        <f>LEFT(#REF!,2)</f>
        <v>#REF!</v>
      </c>
      <c r="BR2183" s="12" t="str">
        <f t="shared" si="1213"/>
        <v>8613/029</v>
      </c>
    </row>
    <row r="2184" spans="1:70" ht="12.75" customHeight="1">
      <c r="A2184" t="str">
        <f t="shared" si="1208"/>
        <v>8613/03</v>
      </c>
      <c r="B2184" s="133">
        <v>2546</v>
      </c>
      <c r="C2184" s="1" t="s">
        <v>8857</v>
      </c>
      <c r="D2184" s="32" t="s">
        <v>7017</v>
      </c>
      <c r="E2184" s="1" t="s">
        <v>7905</v>
      </c>
      <c r="F2184" s="1" t="s">
        <v>9306</v>
      </c>
      <c r="G2184" s="1" t="s">
        <v>8858</v>
      </c>
      <c r="H2184" s="1" t="s">
        <v>992</v>
      </c>
      <c r="I2184" s="1" t="s">
        <v>122</v>
      </c>
      <c r="J2184" s="1"/>
      <c r="K2184" s="1">
        <v>23</v>
      </c>
      <c r="L2184" s="32" t="s">
        <v>4048</v>
      </c>
      <c r="M2184" s="8" t="s">
        <v>11773</v>
      </c>
      <c r="N2184" s="2" t="s">
        <v>12831</v>
      </c>
      <c r="O2184" s="173"/>
      <c r="P2184" s="168">
        <f t="shared" si="1238"/>
        <v>2181</v>
      </c>
      <c r="Q2184" s="138">
        <f t="shared" si="1232"/>
        <v>12</v>
      </c>
      <c r="R2184" s="138">
        <f t="shared" si="1233"/>
        <v>24</v>
      </c>
      <c r="S2184" s="138">
        <f t="shared" si="1234"/>
        <v>36</v>
      </c>
      <c r="T2184" s="138">
        <f t="shared" si="1235"/>
        <v>48</v>
      </c>
      <c r="U2184" s="138">
        <f t="shared" si="1236"/>
        <v>60</v>
      </c>
      <c r="V2184" s="138" t="e">
        <f t="shared" si="1237"/>
        <v>#VALUE!</v>
      </c>
      <c r="W2184" s="158" t="str">
        <f t="shared" si="1214"/>
        <v>08:00 19:00</v>
      </c>
      <c r="X2184" s="159">
        <f>HLOOKUP(SEARCH("2",$M2184)-1,$Q$3:$V2184,$P2184+1,FALSE)</f>
        <v>12</v>
      </c>
      <c r="Y2184" s="160" t="str">
        <f t="shared" si="1215"/>
        <v>08:00 19:00|08:00 19:00|08:00 19:00|09:00 19:00|08:00 18:00</v>
      </c>
      <c r="Z2184" s="161" t="str">
        <f t="shared" si="1216"/>
        <v>08:00 19:00</v>
      </c>
      <c r="AA2184" s="158" t="str">
        <f t="shared" si="1217"/>
        <v>08:00 19:00</v>
      </c>
      <c r="AB2184" s="159">
        <f>HLOOKUP(SEARCH("3",$M2184)-1,$Q$3:$V2184,$P2184+1,FALSE)</f>
        <v>24</v>
      </c>
      <c r="AC2184" s="160" t="str">
        <f t="shared" si="1218"/>
        <v>08:00 19:00|08:00 19:00|09:00 19:00|08:00 18:00</v>
      </c>
      <c r="AD2184" s="161" t="str">
        <f t="shared" si="1219"/>
        <v>08:00 19:00</v>
      </c>
      <c r="AE2184" s="158" t="str">
        <f t="shared" si="1220"/>
        <v>08:00 19:00</v>
      </c>
      <c r="AF2184" s="159">
        <f>HLOOKUP(SEARCH("4",$M2184)-1,$Q$3:$V2184,$P2184+1,FALSE)</f>
        <v>36</v>
      </c>
      <c r="AG2184" s="161" t="str">
        <f t="shared" si="1221"/>
        <v>08:00 19:00|09:00 19:00|08:00 18:00</v>
      </c>
      <c r="AH2184" s="161" t="str">
        <f t="shared" si="1222"/>
        <v>08:00 19:00</v>
      </c>
      <c r="AI2184" s="158" t="str">
        <f t="shared" si="1223"/>
        <v>08:00 19:00</v>
      </c>
      <c r="AJ2184" s="159">
        <f>HLOOKUP(SEARCH("5",$M2184)-1,$Q$3:$V2184,$P2184+1,FALSE)</f>
        <v>48</v>
      </c>
      <c r="AK2184" s="161" t="str">
        <f t="shared" si="1224"/>
        <v>09:00 19:00|08:00 18:00</v>
      </c>
      <c r="AL2184" s="161" t="str">
        <f t="shared" si="1225"/>
        <v>09:00 19:00</v>
      </c>
      <c r="AM2184" s="158" t="str">
        <f t="shared" si="1226"/>
        <v>09:00 19:00</v>
      </c>
      <c r="AN2184" s="159">
        <f>HLOOKUP(SEARCH("6",$M2184)-1,$Q$3:$V2184,$P2184+1,FALSE)</f>
        <v>60</v>
      </c>
      <c r="AO2184" s="161" t="str">
        <f t="shared" si="1227"/>
        <v>08:00 18:00</v>
      </c>
      <c r="AP2184" s="161" t="e">
        <f t="shared" si="1228"/>
        <v>#VALUE!</v>
      </c>
      <c r="AQ2184" s="162" t="str">
        <f t="shared" si="1229"/>
        <v>08:00 18:00</v>
      </c>
      <c r="AR2184" s="163" t="e">
        <f>HLOOKUP(SEARCH("7",$M2184)-1,$Q$3:$V2184,$P2184+1,FALSE)</f>
        <v>#VALUE!</v>
      </c>
      <c r="AS2184" s="164" t="str">
        <f t="shared" si="1230"/>
        <v>выходной</v>
      </c>
      <c r="AT2184" s="142"/>
      <c r="AU2184" s="11" t="str">
        <f>IF(ISERROR(VLOOKUP(B2184,'РЕОРГ 2008'!$A:$B,2,FALSE)),"",VLOOKUP(B2184,'РЕОРГ 2008'!$A:$B,2,FALSE))</f>
        <v/>
      </c>
      <c r="AV2184" s="12" t="str">
        <f t="shared" si="1231"/>
        <v>Доп.офис №8613/03</v>
      </c>
      <c r="AW2184" s="31" t="e">
        <f>LEFT(#REF!,2)</f>
        <v>#REF!</v>
      </c>
      <c r="AX2184" s="12" t="str">
        <f t="shared" si="1209"/>
        <v>8613/03</v>
      </c>
      <c r="AZ2184" t="str">
        <f>IF(ISERROR(VLOOKUP(B2184,'РЕОРГ 01.08.2009'!$A:$B,2,FALSE)),"",VLOOKUP(B2184,'РЕОРГ 01.08.2009'!$A:$B,2,FALSE))</f>
        <v/>
      </c>
      <c r="BA2184" s="12" t="str">
        <f t="shared" si="1204"/>
        <v>Доп.офис №8613/03</v>
      </c>
      <c r="BB2184" t="e">
        <f>LEFT(#REF!,2)</f>
        <v>#REF!</v>
      </c>
      <c r="BC2184" s="12" t="str">
        <f t="shared" si="1210"/>
        <v>8613/03</v>
      </c>
      <c r="BE2184" t="str">
        <f>IF(ISERROR(VLOOKUP(B2184,'РЕОРГ 01.10.2009'!A:C,3,FALSE)),"",VLOOKUP(B2184,'РЕОРГ 01.10.2009'!A:C,3,FALSE))</f>
        <v/>
      </c>
      <c r="BF2184" s="12" t="str">
        <f t="shared" si="1205"/>
        <v>Доп.офис №8613/03</v>
      </c>
      <c r="BG2184" t="e">
        <f>LEFT(#REF!,2)</f>
        <v>#REF!</v>
      </c>
      <c r="BH2184" s="12" t="str">
        <f t="shared" si="1211"/>
        <v>8613/03</v>
      </c>
      <c r="BJ2184" t="str">
        <f>IF(ISERROR(VLOOKUP($B2184,'РЕОРГ 01.05.2010'!A:B,2,FALSE)),"",VLOOKUP($B2184,'РЕОРГ 01.05.2010'!A:B,2,FALSE))</f>
        <v/>
      </c>
      <c r="BK2184" s="12" t="str">
        <f t="shared" si="1206"/>
        <v>Доп.офис №8613/03</v>
      </c>
      <c r="BL2184" t="e">
        <f>LEFT(#REF!,2)</f>
        <v>#REF!</v>
      </c>
      <c r="BM2184" s="12" t="str">
        <f t="shared" si="1212"/>
        <v>8613/03</v>
      </c>
      <c r="BO2184" t="str">
        <f>IF(ISERROR(VLOOKUP($B2184,'РЕОРГ 01.08.2010'!A:B,2,FALSE)),"",VLOOKUP($B2184,'РЕОРГ 01.08.2010'!A:B,2,FALSE))</f>
        <v/>
      </c>
      <c r="BP2184" s="12" t="str">
        <f t="shared" si="1207"/>
        <v>Доп.офис №8613/03</v>
      </c>
      <c r="BQ2184" t="e">
        <f>LEFT(#REF!,2)</f>
        <v>#REF!</v>
      </c>
      <c r="BR2184" s="12" t="str">
        <f t="shared" si="1213"/>
        <v>8613/03</v>
      </c>
    </row>
    <row r="2185" spans="1:70" ht="12.75" customHeight="1">
      <c r="A2185" t="str">
        <f t="shared" si="1208"/>
        <v>8613/030</v>
      </c>
      <c r="B2185" s="133">
        <v>2547</v>
      </c>
      <c r="C2185" s="1" t="s">
        <v>7957</v>
      </c>
      <c r="D2185" s="32" t="s">
        <v>1931</v>
      </c>
      <c r="E2185" s="1" t="s">
        <v>10298</v>
      </c>
      <c r="F2185" s="1" t="s">
        <v>9306</v>
      </c>
      <c r="G2185" s="1" t="s">
        <v>7958</v>
      </c>
      <c r="H2185" s="1" t="s">
        <v>993</v>
      </c>
      <c r="I2185" s="1" t="s">
        <v>12974</v>
      </c>
      <c r="J2185" s="1"/>
      <c r="K2185" s="1">
        <v>1.5</v>
      </c>
      <c r="L2185" s="32" t="s">
        <v>4048</v>
      </c>
      <c r="M2185" s="8" t="s">
        <v>11783</v>
      </c>
      <c r="N2185" s="2" t="s">
        <v>12833</v>
      </c>
      <c r="O2185" s="173"/>
      <c r="P2185" s="168">
        <f t="shared" si="1238"/>
        <v>2182</v>
      </c>
      <c r="Q2185" s="138">
        <f t="shared" si="1232"/>
        <v>25</v>
      </c>
      <c r="R2185" s="138">
        <f t="shared" si="1233"/>
        <v>50</v>
      </c>
      <c r="S2185" s="138">
        <f t="shared" si="1234"/>
        <v>75</v>
      </c>
      <c r="T2185" s="138">
        <f t="shared" si="1235"/>
        <v>100</v>
      </c>
      <c r="U2185" s="138">
        <f t="shared" si="1236"/>
        <v>125</v>
      </c>
      <c r="V2185" s="138">
        <f t="shared" si="1237"/>
        <v>150</v>
      </c>
      <c r="W2185" s="158" t="str">
        <f t="shared" si="1214"/>
        <v>10:00 18:00(13:30 14:00)</v>
      </c>
      <c r="X2185" s="159">
        <f>HLOOKUP(SEARCH("2",$M2185)-1,$Q$3:$V2185,$P2185+1,FALSE)</f>
        <v>25</v>
      </c>
      <c r="Y2185" s="160" t="str">
        <f t="shared" si="1215"/>
        <v>10:00 18:30(13:30 14:00)|10:00 18:30(13:30 14:00)|10:00 18:30(13:30 14:00)|10:00 18:30(13:30 14:00)|10:00 18:00(13:30 14:00)|10:30 17:00(13:30 14:00)</v>
      </c>
      <c r="Z2185" s="161" t="str">
        <f t="shared" si="1216"/>
        <v>10:00 18:30(13:30 14:00)</v>
      </c>
      <c r="AA2185" s="158" t="str">
        <f t="shared" si="1217"/>
        <v>10:00 18:30(13:30 14:00)</v>
      </c>
      <c r="AB2185" s="159">
        <f>HLOOKUP(SEARCH("3",$M2185)-1,$Q$3:$V2185,$P2185+1,FALSE)</f>
        <v>50</v>
      </c>
      <c r="AC2185" s="160" t="str">
        <f t="shared" si="1218"/>
        <v>10:00 18:30(13:30 14:00)|10:00 18:30(13:30 14:00)|10:00 18:30(13:30 14:00)|10:00 18:00(13:30 14:00)|10:30 17:00(13:30 14:00)</v>
      </c>
      <c r="AD2185" s="161" t="str">
        <f t="shared" si="1219"/>
        <v>10:00 18:30(13:30 14:00)</v>
      </c>
      <c r="AE2185" s="158" t="str">
        <f t="shared" si="1220"/>
        <v>10:00 18:30(13:30 14:00)</v>
      </c>
      <c r="AF2185" s="159">
        <f>HLOOKUP(SEARCH("4",$M2185)-1,$Q$3:$V2185,$P2185+1,FALSE)</f>
        <v>75</v>
      </c>
      <c r="AG2185" s="161" t="str">
        <f t="shared" si="1221"/>
        <v>10:00 18:30(13:30 14:00)|10:00 18:30(13:30 14:00)|10:00 18:00(13:30 14:00)|10:30 17:00(13:30 14:00)</v>
      </c>
      <c r="AH2185" s="161" t="str">
        <f t="shared" si="1222"/>
        <v>10:00 18:30(13:30 14:00)</v>
      </c>
      <c r="AI2185" s="158" t="str">
        <f t="shared" si="1223"/>
        <v>10:00 18:30(13:30 14:00)</v>
      </c>
      <c r="AJ2185" s="159">
        <f>HLOOKUP(SEARCH("5",$M2185)-1,$Q$3:$V2185,$P2185+1,FALSE)</f>
        <v>100</v>
      </c>
      <c r="AK2185" s="161" t="str">
        <f t="shared" si="1224"/>
        <v>10:00 18:30(13:30 14:00)|10:00 18:00(13:30 14:00)|10:30 17:00(13:30 14:00)</v>
      </c>
      <c r="AL2185" s="161" t="str">
        <f t="shared" si="1225"/>
        <v>10:00 18:30(13:30 14:00)</v>
      </c>
      <c r="AM2185" s="158" t="str">
        <f t="shared" si="1226"/>
        <v>10:00 18:30(13:30 14:00)</v>
      </c>
      <c r="AN2185" s="159">
        <f>HLOOKUP(SEARCH("6",$M2185)-1,$Q$3:$V2185,$P2185+1,FALSE)</f>
        <v>125</v>
      </c>
      <c r="AO2185" s="161" t="str">
        <f t="shared" si="1227"/>
        <v>10:00 18:00(13:30 14:00)|10:30 17:00(13:30 14:00)</v>
      </c>
      <c r="AP2185" s="161" t="str">
        <f t="shared" si="1228"/>
        <v>10:00 18:00(13:30 14:00)</v>
      </c>
      <c r="AQ2185" s="162" t="str">
        <f t="shared" si="1229"/>
        <v>10:00 18:00(13:30 14:00)</v>
      </c>
      <c r="AR2185" s="163">
        <f>HLOOKUP(SEARCH("7",$M2185)-1,$Q$3:$V2185,$P2185+1,FALSE)</f>
        <v>150</v>
      </c>
      <c r="AS2185" s="164" t="str">
        <f t="shared" si="1230"/>
        <v>10:30 17:00(13:30 14:00)</v>
      </c>
      <c r="AT2185" s="142"/>
      <c r="AU2185" s="11" t="str">
        <f>IF(ISERROR(VLOOKUP(B2185,'РЕОРГ 2008'!$A:$B,2,FALSE)),"",VLOOKUP(B2185,'РЕОРГ 2008'!$A:$B,2,FALSE))</f>
        <v/>
      </c>
      <c r="AV2185" s="12" t="str">
        <f t="shared" si="1231"/>
        <v>Опер.касса №8613/030</v>
      </c>
      <c r="AW2185" s="31" t="e">
        <f>LEFT(#REF!,2)</f>
        <v>#REF!</v>
      </c>
      <c r="AX2185" s="12" t="str">
        <f t="shared" si="1209"/>
        <v>8613/030</v>
      </c>
      <c r="AZ2185" t="str">
        <f>IF(ISERROR(VLOOKUP(B2185,'РЕОРГ 01.08.2009'!$A:$B,2,FALSE)),"",VLOOKUP(B2185,'РЕОРГ 01.08.2009'!$A:$B,2,FALSE))</f>
        <v/>
      </c>
      <c r="BA2185" s="12" t="str">
        <f t="shared" si="1204"/>
        <v>Опер.касса №8613/030</v>
      </c>
      <c r="BB2185" t="e">
        <f>LEFT(#REF!,2)</f>
        <v>#REF!</v>
      </c>
      <c r="BC2185" s="12" t="str">
        <f t="shared" si="1210"/>
        <v>8613/030</v>
      </c>
      <c r="BE2185" t="str">
        <f>IF(ISERROR(VLOOKUP(B2185,'РЕОРГ 01.10.2009'!A:C,3,FALSE)),"",VLOOKUP(B2185,'РЕОРГ 01.10.2009'!A:C,3,FALSE))</f>
        <v/>
      </c>
      <c r="BF2185" s="12" t="str">
        <f t="shared" si="1205"/>
        <v>Опер.касса №8613/030</v>
      </c>
      <c r="BG2185" t="e">
        <f>LEFT(#REF!,2)</f>
        <v>#REF!</v>
      </c>
      <c r="BH2185" s="12" t="str">
        <f t="shared" si="1211"/>
        <v>8613/030</v>
      </c>
      <c r="BJ2185" t="str">
        <f>IF(ISERROR(VLOOKUP($B2185,'РЕОРГ 01.05.2010'!A:B,2,FALSE)),"",VLOOKUP($B2185,'РЕОРГ 01.05.2010'!A:B,2,FALSE))</f>
        <v/>
      </c>
      <c r="BK2185" s="12" t="str">
        <f t="shared" si="1206"/>
        <v>Опер.касса №8613/030</v>
      </c>
      <c r="BL2185" t="e">
        <f>LEFT(#REF!,2)</f>
        <v>#REF!</v>
      </c>
      <c r="BM2185" s="12" t="str">
        <f t="shared" si="1212"/>
        <v>8613/030</v>
      </c>
      <c r="BO2185" t="str">
        <f>IF(ISERROR(VLOOKUP($B2185,'РЕОРГ 01.08.2010'!A:B,2,FALSE)),"",VLOOKUP($B2185,'РЕОРГ 01.08.2010'!A:B,2,FALSE))</f>
        <v/>
      </c>
      <c r="BP2185" s="12" t="str">
        <f t="shared" si="1207"/>
        <v>Опер.касса №8613/030</v>
      </c>
      <c r="BQ2185" t="e">
        <f>LEFT(#REF!,2)</f>
        <v>#REF!</v>
      </c>
      <c r="BR2185" s="12" t="str">
        <f t="shared" si="1213"/>
        <v>8613/030</v>
      </c>
    </row>
    <row r="2186" spans="1:70" ht="12.75" customHeight="1">
      <c r="A2186" t="str">
        <f>RIGHT(C2186,LEN(C2186)-SEARCH("№",C2186))</f>
        <v>8613/031</v>
      </c>
      <c r="B2186" s="133">
        <v>2548</v>
      </c>
      <c r="C2186" s="1" t="s">
        <v>5445</v>
      </c>
      <c r="D2186" s="32" t="s">
        <v>1926</v>
      </c>
      <c r="E2186" s="1" t="s">
        <v>10311</v>
      </c>
      <c r="F2186" s="1" t="s">
        <v>9306</v>
      </c>
      <c r="G2186" s="1" t="s">
        <v>5446</v>
      </c>
      <c r="H2186" s="1" t="s">
        <v>994</v>
      </c>
      <c r="I2186" s="1" t="s">
        <v>11211</v>
      </c>
      <c r="J2186" s="1"/>
      <c r="K2186" s="1">
        <v>1</v>
      </c>
      <c r="L2186" s="32" t="s">
        <v>4048</v>
      </c>
      <c r="M2186" s="8" t="s">
        <v>11771</v>
      </c>
      <c r="N2186" s="2" t="s">
        <v>12642</v>
      </c>
      <c r="O2186" s="173"/>
      <c r="P2186" s="168">
        <f t="shared" si="1238"/>
        <v>2183</v>
      </c>
      <c r="Q2186" s="138">
        <f>SEARCH("|",N2186,1)</f>
        <v>25</v>
      </c>
      <c r="R2186" s="138">
        <f>SEARCH("|",N2186,Q2186+1)</f>
        <v>50</v>
      </c>
      <c r="S2186" s="138">
        <f>SEARCH("|",N2186,R2186+1)</f>
        <v>75</v>
      </c>
      <c r="T2186" s="138">
        <f>SEARCH("|",N2186,S2186+1)</f>
        <v>100</v>
      </c>
      <c r="U2186" s="138" t="e">
        <f>SEARCH("|",N2186,T2186+1)</f>
        <v>#VALUE!</v>
      </c>
      <c r="V2186" s="138" t="e">
        <f>SEARCH("|",N2186,U2186+1)</f>
        <v>#VALUE!</v>
      </c>
      <c r="W2186" s="158" t="str">
        <f t="shared" si="1214"/>
        <v>09:00 17:00(12:00 13:00)</v>
      </c>
      <c r="X2186" s="159">
        <f>HLOOKUP(SEARCH("2",$M2186)-1,$Q$3:$V2186,$P2186+1,FALSE)</f>
        <v>25</v>
      </c>
      <c r="Y2186" s="160" t="str">
        <f>IF(M2186="2",N2186,IF(LEFT(M2186,1)="2",LEFT(N2186,Q2186-1),RIGHT(N2186,LEN(N2186)-SEARCH("|",N2186,X2186))))</f>
        <v>09:00 17:00(12:00 13:00)|09:00 17:00(12:00 13:00)|09:00 17:00(12:00 13:00)|09:00 17:00(12:00 13:00)</v>
      </c>
      <c r="Z2186" s="161" t="str">
        <f>LEFT(Y2186,SEARCH("|",Y2186,1)-1)</f>
        <v>09:00 17:00(12:00 13:00)</v>
      </c>
      <c r="AA2186" s="158" t="str">
        <f>IF(ISERROR(SEARCH(2,$M2186)),"выходной",IF(LEFT($M2186,1)="2",Y2186,IF(RIGHT($M2186,1)="2",Y2186,Z2186)))</f>
        <v>09:00 17:00(12:00 13:00)</v>
      </c>
      <c r="AB2186" s="159">
        <f>HLOOKUP(SEARCH("3",$M2186)-1,$Q$3:$V2186,$P2186+1,FALSE)</f>
        <v>50</v>
      </c>
      <c r="AC2186" s="160" t="str">
        <f>IF(M2186="3",N2186,IF(LEFT($M2186,1)="3",LEFT($N2186,$Q2186-1),RIGHT($N2186,LEN($N2186)-SEARCH("|",$N2186,AB2186))))</f>
        <v>09:00 17:00(12:00 13:00)|09:00 17:00(12:00 13:00)|09:00 17:00(12:00 13:00)</v>
      </c>
      <c r="AD2186" s="161" t="str">
        <f>LEFT(AC2186,SEARCH("|",AC2186,1)-1)</f>
        <v>09:00 17:00(12:00 13:00)</v>
      </c>
      <c r="AE2186" s="158" t="str">
        <f>IF(ISERROR(SEARCH(3,$M2186)),"выходной",IF(LEFT($M2186,1)="3",AC2186,IF(RIGHT($M2186,1)="3",AC2186,AD2186)))</f>
        <v>09:00 17:00(12:00 13:00)</v>
      </c>
      <c r="AF2186" s="159">
        <f>HLOOKUP(SEARCH("4",$M2186)-1,$Q$3:$V2186,$P2186+1,FALSE)</f>
        <v>75</v>
      </c>
      <c r="AG2186" s="161" t="str">
        <f>IF(M2186="4",N2186,IF(LEFT($M2186,1)="4",LEFT($N2186,$Q2186-1),RIGHT($N2186,LEN($N2186)-SEARCH("|",$N2186,AF2186))))</f>
        <v>09:00 17:00(12:00 13:00)|09:00 17:00(12:00 13:00)</v>
      </c>
      <c r="AH2186" s="161" t="str">
        <f>LEFT(AG2186,SEARCH("|",AG2186,1)-1)</f>
        <v>09:00 17:00(12:00 13:00)</v>
      </c>
      <c r="AI2186" s="158" t="str">
        <f>IF(ISERROR(SEARCH(4,$M2186)),"выходной",IF(LEFT($M2186,1)="4",AG2186,IF(RIGHT($M2186,1)="4",AG2186,AH2186)))</f>
        <v>09:00 17:00(12:00 13:00)</v>
      </c>
      <c r="AJ2186" s="159">
        <f>HLOOKUP(SEARCH("5",$M2186)-1,$Q$3:$V2186,$P2186+1,FALSE)</f>
        <v>100</v>
      </c>
      <c r="AK2186" s="161" t="str">
        <f>IF(M2186="5",N2186,IF(LEFT($M2186,1)="5",LEFT($N2186,$Q2186-1),RIGHT($N2186,LEN($N2186)-SEARCH("|",$N2186,AJ2186))))</f>
        <v>09:00 17:00(12:00 13:00)</v>
      </c>
      <c r="AL2186" s="161" t="e">
        <f>LEFT(AK2186,SEARCH("|",AK2186,1)-1)</f>
        <v>#VALUE!</v>
      </c>
      <c r="AM2186" s="158" t="str">
        <f>IF(ISERROR(SEARCH(5,$M2186)),"выходной",IF(LEFT($M2186,1)="5",AK2186,IF(RIGHT($M2186,1)="5",AK2186,AL2186)))</f>
        <v>09:00 17:00(12:00 13:00)</v>
      </c>
      <c r="AN2186" s="159" t="e">
        <f>HLOOKUP(SEARCH("6",$M2186)-1,$Q$3:$V2186,$P2186+1,FALSE)</f>
        <v>#VALUE!</v>
      </c>
      <c r="AO2186" s="161" t="e">
        <f>IF(M2186="6",N2186,IF(LEFT($M2186,1)="6",LEFT($N2186,$Q2186-1),RIGHT($N2186,LEN($N2186)-SEARCH("|",$N2186,AN2186))))</f>
        <v>#VALUE!</v>
      </c>
      <c r="AP2186" s="161" t="e">
        <f>LEFT(AO2186,SEARCH("|",AO2186,1)-1)</f>
        <v>#VALUE!</v>
      </c>
      <c r="AQ2186" s="162" t="str">
        <f>IF(ISERROR(SEARCH(6,$M2186)),"выходной",IF(LEFT($M2186,1)="6",AO2186,IF(RIGHT($M2186,1)="6",AO2186,AP2186)))</f>
        <v>выходной</v>
      </c>
      <c r="AR2186" s="163" t="e">
        <f>HLOOKUP(SEARCH("7",$M2186)-1,$Q$3:$V2186,$P2186+1,FALSE)</f>
        <v>#VALUE!</v>
      </c>
      <c r="AS2186" s="164" t="str">
        <f>IF(M2186=7,N2186,IF(ISERROR(SEARCH(7,M2186)=1),"выходной",RIGHT(N2186,LEN(N2186)-AR2186)))</f>
        <v>выходной</v>
      </c>
      <c r="AT2186" s="142"/>
      <c r="AU2186" s="11" t="str">
        <f>IF(ISERROR(VLOOKUP(B2186,'РЕОРГ 2008'!$A:$B,2,FALSE)),"",VLOOKUP(B2186,'РЕОРГ 2008'!$A:$B,2,FALSE))</f>
        <v/>
      </c>
      <c r="AV2186" s="12" t="str">
        <f t="shared" ref="AV2186:AV2207" si="1239">IF(AND(BA2186&lt;&gt;"",AU2186=""),BA2186,IF(AU2186="",$C2186,AU2186))</f>
        <v>Доп.офис №8613/031</v>
      </c>
      <c r="AW2186" s="31" t="e">
        <f>LEFT(#REF!,2)</f>
        <v>#REF!</v>
      </c>
      <c r="AX2186" s="12" t="str">
        <f t="shared" ref="AX2186:AX2207" si="1240">RIGHT(AV2186,(LEN(AV2186)-SEARCH("№",AV2186)))</f>
        <v>8613/031</v>
      </c>
      <c r="AZ2186" t="str">
        <f>IF(ISERROR(VLOOKUP(B2186,'РЕОРГ 01.08.2009'!$A:$B,2,FALSE)),"",VLOOKUP(B2186,'РЕОРГ 01.08.2009'!$A:$B,2,FALSE))</f>
        <v/>
      </c>
      <c r="BA2186" s="12" t="str">
        <f t="shared" ref="BA2186:BA2207" si="1241">IF(AND(BF2186&lt;&gt;"",AZ2186=""),BF2186,IF(AZ2186="",$C2186,AZ2186))</f>
        <v>Доп.офис №8613/031</v>
      </c>
      <c r="BB2186" t="e">
        <f>LEFT(#REF!,2)</f>
        <v>#REF!</v>
      </c>
      <c r="BC2186" s="12" t="str">
        <f t="shared" ref="BC2186:BC2207" si="1242">RIGHT(BA2186,(LEN(BA2186)-SEARCH("№",BA2186)))</f>
        <v>8613/031</v>
      </c>
      <c r="BE2186" t="str">
        <f>IF(ISERROR(VLOOKUP(B2186,'РЕОРГ 01.10.2009'!A:C,3,FALSE)),"",VLOOKUP(B2186,'РЕОРГ 01.10.2009'!A:C,3,FALSE))</f>
        <v/>
      </c>
      <c r="BF2186" s="12" t="str">
        <f t="shared" ref="BF2186:BF2207" si="1243">IF(AND(BK2186&lt;&gt;"",BE2186=""),BK2186,IF(BE2186="",$C2186,BE2186))</f>
        <v>Доп.офис №8613/031</v>
      </c>
      <c r="BG2186" t="e">
        <f>LEFT(#REF!,2)</f>
        <v>#REF!</v>
      </c>
      <c r="BH2186" s="12" t="str">
        <f t="shared" ref="BH2186:BH2207" si="1244">RIGHT(BF2186,(LEN(BF2186)-SEARCH("№",BF2186)))</f>
        <v>8613/031</v>
      </c>
      <c r="BJ2186" t="str">
        <f>IF(ISERROR(VLOOKUP($B2186,'РЕОРГ 01.05.2010'!A:B,2,FALSE)),"",VLOOKUP($B2186,'РЕОРГ 01.05.2010'!A:B,2,FALSE))</f>
        <v/>
      </c>
      <c r="BK2186" s="12" t="str">
        <f t="shared" ref="BK2186:BK2207" si="1245">IF(AND(BP2186&lt;&gt;"",BJ2186=""),BP2186,IF(BJ2186="",$C2186,BJ2186))</f>
        <v>Доп.офис №8613/031</v>
      </c>
      <c r="BL2186" t="e">
        <f>LEFT(#REF!,2)</f>
        <v>#REF!</v>
      </c>
      <c r="BM2186" s="12" t="str">
        <f t="shared" ref="BM2186:BM2207" si="1246">RIGHT(BK2186,(LEN(BK2186)-SEARCH("№",BK2186)))</f>
        <v>8613/031</v>
      </c>
      <c r="BO2186" t="str">
        <f>IF(ISERROR(VLOOKUP($B2186,'РЕОРГ 01.08.2010'!A:B,2,FALSE)),"",VLOOKUP($B2186,'РЕОРГ 01.08.2010'!A:B,2,FALSE))</f>
        <v/>
      </c>
      <c r="BP2186" s="12" t="str">
        <f t="shared" ref="BP2186:BP2207" si="1247">IF(AND(BU2186&lt;&gt;"",BO2186=""),BU2186,IF(BO2186="",$C2186,BO2186))</f>
        <v>Доп.офис №8613/031</v>
      </c>
      <c r="BQ2186" t="e">
        <f>LEFT(#REF!,2)</f>
        <v>#REF!</v>
      </c>
      <c r="BR2186" s="12" t="str">
        <f t="shared" ref="BR2186:BR2207" si="1248">RIGHT(BP2186,(LEN(BP2186)-SEARCH("№",BP2186)))</f>
        <v>8613/031</v>
      </c>
    </row>
    <row r="2187" spans="1:70" ht="12.75" customHeight="1">
      <c r="A2187" t="str">
        <f>RIGHT(C2187,LEN(C2187)-SEARCH("№",C2187))</f>
        <v>8613/032</v>
      </c>
      <c r="B2187" s="133">
        <v>2549</v>
      </c>
      <c r="C2187" s="1" t="s">
        <v>4245</v>
      </c>
      <c r="D2187" s="32" t="s">
        <v>1931</v>
      </c>
      <c r="E2187" s="1" t="s">
        <v>10308</v>
      </c>
      <c r="F2187" s="1" t="s">
        <v>9306</v>
      </c>
      <c r="G2187" s="1" t="s">
        <v>8315</v>
      </c>
      <c r="H2187" s="1" t="s">
        <v>2424</v>
      </c>
      <c r="I2187" s="1" t="s">
        <v>995</v>
      </c>
      <c r="J2187" s="1"/>
      <c r="K2187" s="1">
        <v>1</v>
      </c>
      <c r="L2187" s="32" t="s">
        <v>4048</v>
      </c>
      <c r="M2187" s="8" t="s">
        <v>11771</v>
      </c>
      <c r="N2187" s="2" t="s">
        <v>12834</v>
      </c>
      <c r="O2187" s="135"/>
      <c r="P2187" s="168">
        <f t="shared" si="1238"/>
        <v>2184</v>
      </c>
      <c r="Q2187" s="138">
        <f>SEARCH("|",N2187,1)</f>
        <v>25</v>
      </c>
      <c r="R2187" s="138">
        <f>SEARCH("|",N2187,Q2187+1)</f>
        <v>50</v>
      </c>
      <c r="S2187" s="138">
        <f>SEARCH("|",N2187,R2187+1)</f>
        <v>75</v>
      </c>
      <c r="T2187" s="138">
        <f>SEARCH("|",N2187,S2187+1)</f>
        <v>100</v>
      </c>
      <c r="U2187" s="138" t="e">
        <f>SEARCH("|",N2187,T2187+1)</f>
        <v>#VALUE!</v>
      </c>
      <c r="V2187" s="138" t="e">
        <f>SEARCH("|",N2187,U2187+1)</f>
        <v>#VALUE!</v>
      </c>
      <c r="W2187" s="158" t="str">
        <f t="shared" si="1214"/>
        <v>11:30 19:00(13:30 14:00)</v>
      </c>
      <c r="X2187" s="159">
        <f>HLOOKUP(SEARCH("2",$M2187)-1,$Q$3:$V2187,$P2187+1,FALSE)</f>
        <v>25</v>
      </c>
      <c r="Y2187" s="160" t="str">
        <f>IF(M2187="2",N2187,IF(LEFT(M2187,1)="2",LEFT(N2187,Q2187-1),RIGHT(N2187,LEN(N2187)-SEARCH("|",N2187,X2187))))</f>
        <v>11:30 19:00(13:30 14:00)|11:30 19:00(13:30 14:00)|11:30 19:00(13:30 14:00)|11:30 19:00(13:30 14:00)</v>
      </c>
      <c r="Z2187" s="161" t="str">
        <f>LEFT(Y2187,SEARCH("|",Y2187,1)-1)</f>
        <v>11:30 19:00(13:30 14:00)</v>
      </c>
      <c r="AA2187" s="158" t="str">
        <f>IF(ISERROR(SEARCH(2,$M2187)),"выходной",IF(LEFT($M2187,1)="2",Y2187,IF(RIGHT($M2187,1)="2",Y2187,Z2187)))</f>
        <v>11:30 19:00(13:30 14:00)</v>
      </c>
      <c r="AB2187" s="159">
        <f>HLOOKUP(SEARCH("3",$M2187)-1,$Q$3:$V2187,$P2187+1,FALSE)</f>
        <v>50</v>
      </c>
      <c r="AC2187" s="160" t="str">
        <f>IF(M2187="3",N2187,IF(LEFT($M2187,1)="3",LEFT($N2187,$Q2187-1),RIGHT($N2187,LEN($N2187)-SEARCH("|",$N2187,AB2187))))</f>
        <v>11:30 19:00(13:30 14:00)|11:30 19:00(13:30 14:00)|11:30 19:00(13:30 14:00)</v>
      </c>
      <c r="AD2187" s="161" t="str">
        <f>LEFT(AC2187,SEARCH("|",AC2187,1)-1)</f>
        <v>11:30 19:00(13:30 14:00)</v>
      </c>
      <c r="AE2187" s="158" t="str">
        <f>IF(ISERROR(SEARCH(3,$M2187)),"выходной",IF(LEFT($M2187,1)="3",AC2187,IF(RIGHT($M2187,1)="3",AC2187,AD2187)))</f>
        <v>11:30 19:00(13:30 14:00)</v>
      </c>
      <c r="AF2187" s="159">
        <f>HLOOKUP(SEARCH("4",$M2187)-1,$Q$3:$V2187,$P2187+1,FALSE)</f>
        <v>75</v>
      </c>
      <c r="AG2187" s="161" t="str">
        <f>IF(M2187="4",N2187,IF(LEFT($M2187,1)="4",LEFT($N2187,$Q2187-1),RIGHT($N2187,LEN($N2187)-SEARCH("|",$N2187,AF2187))))</f>
        <v>11:30 19:00(13:30 14:00)|11:30 19:00(13:30 14:00)</v>
      </c>
      <c r="AH2187" s="161" t="str">
        <f>LEFT(AG2187,SEARCH("|",AG2187,1)-1)</f>
        <v>11:30 19:00(13:30 14:00)</v>
      </c>
      <c r="AI2187" s="158" t="str">
        <f>IF(ISERROR(SEARCH(4,$M2187)),"выходной",IF(LEFT($M2187,1)="4",AG2187,IF(RIGHT($M2187,1)="4",AG2187,AH2187)))</f>
        <v>11:30 19:00(13:30 14:00)</v>
      </c>
      <c r="AJ2187" s="159">
        <f>HLOOKUP(SEARCH("5",$M2187)-1,$Q$3:$V2187,$P2187+1,FALSE)</f>
        <v>100</v>
      </c>
      <c r="AK2187" s="161" t="str">
        <f>IF(M2187="5",N2187,IF(LEFT($M2187,1)="5",LEFT($N2187,$Q2187-1),RIGHT($N2187,LEN($N2187)-SEARCH("|",$N2187,AJ2187))))</f>
        <v>11:30 19:00(13:30 14:00)</v>
      </c>
      <c r="AL2187" s="161" t="e">
        <f>LEFT(AK2187,SEARCH("|",AK2187,1)-1)</f>
        <v>#VALUE!</v>
      </c>
      <c r="AM2187" s="158" t="str">
        <f>IF(ISERROR(SEARCH(5,$M2187)),"выходной",IF(LEFT($M2187,1)="5",AK2187,IF(RIGHT($M2187,1)="5",AK2187,AL2187)))</f>
        <v>11:30 19:00(13:30 14:00)</v>
      </c>
      <c r="AN2187" s="159" t="e">
        <f>HLOOKUP(SEARCH("6",$M2187)-1,$Q$3:$V2187,$P2187+1,FALSE)</f>
        <v>#VALUE!</v>
      </c>
      <c r="AO2187" s="161" t="e">
        <f>IF(M2187="6",N2187,IF(LEFT($M2187,1)="6",LEFT($N2187,$Q2187-1),RIGHT($N2187,LEN($N2187)-SEARCH("|",$N2187,AN2187))))</f>
        <v>#VALUE!</v>
      </c>
      <c r="AP2187" s="161" t="e">
        <f>LEFT(AO2187,SEARCH("|",AO2187,1)-1)</f>
        <v>#VALUE!</v>
      </c>
      <c r="AQ2187" s="162" t="str">
        <f>IF(ISERROR(SEARCH(6,$M2187)),"выходной",IF(LEFT($M2187,1)="6",AO2187,IF(RIGHT($M2187,1)="6",AO2187,AP2187)))</f>
        <v>выходной</v>
      </c>
      <c r="AR2187" s="163" t="e">
        <f>HLOOKUP(SEARCH("7",$M2187)-1,$Q$3:$V2187,$P2187+1,FALSE)</f>
        <v>#VALUE!</v>
      </c>
      <c r="AS2187" s="164" t="str">
        <f>IF(M2187=7,N2187,IF(ISERROR(SEARCH(7,M2187)=1),"выходной",RIGHT(N2187,LEN(N2187)-AR2187)))</f>
        <v>выходной</v>
      </c>
      <c r="AT2187" s="142"/>
      <c r="AU2187" s="11" t="str">
        <f>IF(ISERROR(VLOOKUP(B2187,'РЕОРГ 2008'!$A:$B,2,FALSE)),"",VLOOKUP(B2187,'РЕОРГ 2008'!$A:$B,2,FALSE))</f>
        <v/>
      </c>
      <c r="AV2187" s="12" t="str">
        <f t="shared" si="1239"/>
        <v>Опер.касса №8613/032</v>
      </c>
      <c r="AW2187" s="31" t="e">
        <f>LEFT(#REF!,2)</f>
        <v>#REF!</v>
      </c>
      <c r="AX2187" s="12" t="str">
        <f t="shared" si="1240"/>
        <v>8613/032</v>
      </c>
      <c r="AZ2187" t="str">
        <f>IF(ISERROR(VLOOKUP(B2187,'РЕОРГ 01.08.2009'!$A:$B,2,FALSE)),"",VLOOKUP(B2187,'РЕОРГ 01.08.2009'!$A:$B,2,FALSE))</f>
        <v/>
      </c>
      <c r="BA2187" s="12" t="str">
        <f t="shared" si="1241"/>
        <v>Опер.касса №8613/032</v>
      </c>
      <c r="BB2187" t="e">
        <f>LEFT(#REF!,2)</f>
        <v>#REF!</v>
      </c>
      <c r="BC2187" s="12" t="str">
        <f t="shared" si="1242"/>
        <v>8613/032</v>
      </c>
      <c r="BE2187" t="str">
        <f>IF(ISERROR(VLOOKUP(B2187,'РЕОРГ 01.10.2009'!A:C,3,FALSE)),"",VLOOKUP(B2187,'РЕОРГ 01.10.2009'!A:C,3,FALSE))</f>
        <v/>
      </c>
      <c r="BF2187" s="12" t="str">
        <f t="shared" si="1243"/>
        <v>Опер.касса №8613/032</v>
      </c>
      <c r="BG2187" t="e">
        <f>LEFT(#REF!,2)</f>
        <v>#REF!</v>
      </c>
      <c r="BH2187" s="12" t="str">
        <f t="shared" si="1244"/>
        <v>8613/032</v>
      </c>
      <c r="BJ2187" t="str">
        <f>IF(ISERROR(VLOOKUP($B2187,'РЕОРГ 01.05.2010'!A:B,2,FALSE)),"",VLOOKUP($B2187,'РЕОРГ 01.05.2010'!A:B,2,FALSE))</f>
        <v/>
      </c>
      <c r="BK2187" s="12" t="str">
        <f t="shared" si="1245"/>
        <v>Опер.касса №8613/032</v>
      </c>
      <c r="BL2187" t="e">
        <f>LEFT(#REF!,2)</f>
        <v>#REF!</v>
      </c>
      <c r="BM2187" s="12" t="str">
        <f t="shared" si="1246"/>
        <v>8613/032</v>
      </c>
      <c r="BO2187" t="str">
        <f>IF(ISERROR(VLOOKUP($B2187,'РЕОРГ 01.08.2010'!A:B,2,FALSE)),"",VLOOKUP($B2187,'РЕОРГ 01.08.2010'!A:B,2,FALSE))</f>
        <v/>
      </c>
      <c r="BP2187" s="12" t="str">
        <f t="shared" si="1247"/>
        <v>Опер.касса №8613/032</v>
      </c>
      <c r="BQ2187" t="e">
        <f>LEFT(#REF!,2)</f>
        <v>#REF!</v>
      </c>
      <c r="BR2187" s="12" t="str">
        <f t="shared" si="1248"/>
        <v>8613/032</v>
      </c>
    </row>
    <row r="2188" spans="1:70" ht="12.75" customHeight="1">
      <c r="A2188" t="str">
        <f t="shared" ref="A2188:A2201" si="1249">RIGHT(C2188,LEN(C2188)-SEARCH("№",C2188))</f>
        <v>8613/033</v>
      </c>
      <c r="B2188" s="133">
        <v>2550</v>
      </c>
      <c r="C2188" s="1" t="s">
        <v>123</v>
      </c>
      <c r="D2188" s="32" t="s">
        <v>1926</v>
      </c>
      <c r="E2188" s="1" t="s">
        <v>10085</v>
      </c>
      <c r="F2188" s="1" t="s">
        <v>9306</v>
      </c>
      <c r="G2188" s="1" t="s">
        <v>124</v>
      </c>
      <c r="H2188" s="1" t="s">
        <v>125</v>
      </c>
      <c r="I2188" s="1" t="s">
        <v>126</v>
      </c>
      <c r="J2188" s="1"/>
      <c r="K2188" s="1">
        <v>2</v>
      </c>
      <c r="L2188" s="32" t="s">
        <v>4048</v>
      </c>
      <c r="M2188" s="8" t="s">
        <v>11831</v>
      </c>
      <c r="N2188" s="2" t="s">
        <v>12835</v>
      </c>
      <c r="O2188" s="135"/>
      <c r="P2188" s="168">
        <f t="shared" si="1238"/>
        <v>2185</v>
      </c>
      <c r="Q2188" s="138">
        <f t="shared" ref="Q2188:Q2207" si="1250">SEARCH("|",N2188,1)</f>
        <v>25</v>
      </c>
      <c r="R2188" s="138">
        <f t="shared" ref="R2188:R2207" si="1251">SEARCH("|",N2188,Q2188+1)</f>
        <v>50</v>
      </c>
      <c r="S2188" s="138">
        <f t="shared" ref="S2188:S2207" si="1252">SEARCH("|",N2188,R2188+1)</f>
        <v>75</v>
      </c>
      <c r="T2188" s="138">
        <f t="shared" ref="T2188:T2207" si="1253">SEARCH("|",N2188,S2188+1)</f>
        <v>100</v>
      </c>
      <c r="U2188" s="138" t="e">
        <f t="shared" ref="U2188:U2207" si="1254">SEARCH("|",N2188,T2188+1)</f>
        <v>#VALUE!</v>
      </c>
      <c r="V2188" s="138" t="e">
        <f t="shared" ref="V2188:V2207" si="1255">SEARCH("|",N2188,U2188+1)</f>
        <v>#VALUE!</v>
      </c>
      <c r="W2188" s="158" t="str">
        <f t="shared" ref="W2188:W2207" si="1256">IF(M2188="1",N2188,IF(ISERROR(SEARCH(1,M2188)=1),"выходной",IF(SEARCH(1,M2188)=1,LEFT(N2188,Q2188-1),"")))</f>
        <v>выходной</v>
      </c>
      <c r="X2188" s="159" t="e">
        <f>HLOOKUP(SEARCH("2",$M2188)-1,$Q$3:$V2188,$P2188+1,FALSE)</f>
        <v>#N/A</v>
      </c>
      <c r="Y2188" s="160" t="str">
        <f t="shared" ref="Y2188:Y2207" si="1257">IF(M2188="2",N2188,IF(LEFT(M2188,1)="2",LEFT(N2188,Q2188-1),RIGHT(N2188,LEN(N2188)-SEARCH("|",N2188,X2188))))</f>
        <v>10:00 18:30(14:00 14:45)</v>
      </c>
      <c r="Z2188" s="161" t="e">
        <f t="shared" ref="Z2188:Z2207" si="1258">LEFT(Y2188,SEARCH("|",Y2188,1)-1)</f>
        <v>#VALUE!</v>
      </c>
      <c r="AA2188" s="158" t="str">
        <f t="shared" ref="AA2188:AA2207" si="1259">IF(ISERROR(SEARCH(2,$M2188)),"выходной",IF(LEFT($M2188,1)="2",Y2188,IF(RIGHT($M2188,1)="2",Y2188,Z2188)))</f>
        <v>10:00 18:30(14:00 14:45)</v>
      </c>
      <c r="AB2188" s="159">
        <f>HLOOKUP(SEARCH("3",$M2188)-1,$Q$3:$V2188,$P2188+1,FALSE)</f>
        <v>25</v>
      </c>
      <c r="AC2188" s="160" t="str">
        <f t="shared" ref="AC2188:AC2207" si="1260">IF(M2188="3",N2188,IF(LEFT($M2188,1)="3",LEFT($N2188,$Q2188-1),RIGHT($N2188,LEN($N2188)-SEARCH("|",$N2188,AB2188))))</f>
        <v>10:00 18:30(14:00 14:45)|10:00 18:30(14:00 14:45)|10:00 18:30(14:00 14:45)|10:00 14:00</v>
      </c>
      <c r="AD2188" s="161" t="str">
        <f t="shared" ref="AD2188:AD2207" si="1261">LEFT(AC2188,SEARCH("|",AC2188,1)-1)</f>
        <v>10:00 18:30(14:00 14:45)</v>
      </c>
      <c r="AE2188" s="158" t="str">
        <f t="shared" ref="AE2188:AE2207" si="1262">IF(ISERROR(SEARCH(3,$M2188)),"выходной",IF(LEFT($M2188,1)="3",AC2188,IF(RIGHT($M2188,1)="3",AC2188,AD2188)))</f>
        <v>10:00 18:30(14:00 14:45)</v>
      </c>
      <c r="AF2188" s="159">
        <f>HLOOKUP(SEARCH("4",$M2188)-1,$Q$3:$V2188,$P2188+1,FALSE)</f>
        <v>50</v>
      </c>
      <c r="AG2188" s="161" t="str">
        <f t="shared" ref="AG2188:AG2207" si="1263">IF(M2188="4",N2188,IF(LEFT($M2188,1)="4",LEFT($N2188,$Q2188-1),RIGHT($N2188,LEN($N2188)-SEARCH("|",$N2188,AF2188))))</f>
        <v>10:00 18:30(14:00 14:45)|10:00 18:30(14:00 14:45)|10:00 14:00</v>
      </c>
      <c r="AH2188" s="161" t="str">
        <f t="shared" ref="AH2188:AH2207" si="1264">LEFT(AG2188,SEARCH("|",AG2188,1)-1)</f>
        <v>10:00 18:30(14:00 14:45)</v>
      </c>
      <c r="AI2188" s="158" t="str">
        <f t="shared" ref="AI2188:AI2207" si="1265">IF(ISERROR(SEARCH(4,$M2188)),"выходной",IF(LEFT($M2188,1)="4",AG2188,IF(RIGHT($M2188,1)="4",AG2188,AH2188)))</f>
        <v>10:00 18:30(14:00 14:45)</v>
      </c>
      <c r="AJ2188" s="159">
        <f>HLOOKUP(SEARCH("5",$M2188)-1,$Q$3:$V2188,$P2188+1,FALSE)</f>
        <v>75</v>
      </c>
      <c r="AK2188" s="161" t="str">
        <f t="shared" ref="AK2188:AK2207" si="1266">IF(M2188="5",N2188,IF(LEFT($M2188,1)="5",LEFT($N2188,$Q2188-1),RIGHT($N2188,LEN($N2188)-SEARCH("|",$N2188,AJ2188))))</f>
        <v>10:00 18:30(14:00 14:45)|10:00 14:00</v>
      </c>
      <c r="AL2188" s="161" t="str">
        <f t="shared" ref="AL2188:AL2207" si="1267">LEFT(AK2188,SEARCH("|",AK2188,1)-1)</f>
        <v>10:00 18:30(14:00 14:45)</v>
      </c>
      <c r="AM2188" s="158" t="str">
        <f t="shared" ref="AM2188:AM2207" si="1268">IF(ISERROR(SEARCH(5,$M2188)),"выходной",IF(LEFT($M2188,1)="5",AK2188,IF(RIGHT($M2188,1)="5",AK2188,AL2188)))</f>
        <v>10:00 18:30(14:00 14:45)</v>
      </c>
      <c r="AN2188" s="159">
        <f>HLOOKUP(SEARCH("6",$M2188)-1,$Q$3:$V2188,$P2188+1,FALSE)</f>
        <v>100</v>
      </c>
      <c r="AO2188" s="161" t="str">
        <f t="shared" ref="AO2188:AO2207" si="1269">IF(M2188="6",N2188,IF(LEFT($M2188,1)="6",LEFT($N2188,$Q2188-1),RIGHT($N2188,LEN($N2188)-SEARCH("|",$N2188,AN2188))))</f>
        <v>10:00 14:00</v>
      </c>
      <c r="AP2188" s="161" t="e">
        <f t="shared" ref="AP2188:AP2207" si="1270">LEFT(AO2188,SEARCH("|",AO2188,1)-1)</f>
        <v>#VALUE!</v>
      </c>
      <c r="AQ2188" s="162" t="str">
        <f t="shared" ref="AQ2188:AQ2207" si="1271">IF(ISERROR(SEARCH(6,$M2188)),"выходной",IF(LEFT($M2188,1)="6",AO2188,IF(RIGHT($M2188,1)="6",AO2188,AP2188)))</f>
        <v>10:00 14:00</v>
      </c>
      <c r="AR2188" s="163" t="e">
        <f>HLOOKUP(SEARCH("7",$M2188)-1,$Q$3:$V2188,$P2188+1,FALSE)</f>
        <v>#VALUE!</v>
      </c>
      <c r="AS2188" s="164" t="str">
        <f t="shared" ref="AS2188:AS2207" si="1272">IF(M2188=7,N2188,IF(ISERROR(SEARCH(7,M2188)=1),"выходной",RIGHT(N2188,LEN(N2188)-AR2188)))</f>
        <v>выходной</v>
      </c>
      <c r="AT2188" s="142"/>
      <c r="AU2188" s="11" t="str">
        <f>IF(ISERROR(VLOOKUP(B2188,'РЕОРГ 2008'!$A:$B,2,FALSE)),"",VLOOKUP(B2188,'РЕОРГ 2008'!$A:$B,2,FALSE))</f>
        <v/>
      </c>
      <c r="AV2188" s="12" t="str">
        <f t="shared" si="1239"/>
        <v>Доп.офис №8613/033</v>
      </c>
      <c r="AW2188" s="31" t="e">
        <f>LEFT(#REF!,2)</f>
        <v>#REF!</v>
      </c>
      <c r="AX2188" s="12" t="str">
        <f t="shared" si="1240"/>
        <v>8613/033</v>
      </c>
      <c r="AZ2188" t="str">
        <f>IF(ISERROR(VLOOKUP(B2188,'РЕОРГ 01.08.2009'!$A:$B,2,FALSE)),"",VLOOKUP(B2188,'РЕОРГ 01.08.2009'!$A:$B,2,FALSE))</f>
        <v/>
      </c>
      <c r="BA2188" s="12" t="str">
        <f t="shared" si="1241"/>
        <v>Доп.офис №8613/033</v>
      </c>
      <c r="BB2188" t="e">
        <f>LEFT(#REF!,2)</f>
        <v>#REF!</v>
      </c>
      <c r="BC2188" s="12" t="str">
        <f t="shared" si="1242"/>
        <v>8613/033</v>
      </c>
      <c r="BE2188" t="str">
        <f>IF(ISERROR(VLOOKUP(B2188,'РЕОРГ 01.10.2009'!A:C,3,FALSE)),"",VLOOKUP(B2188,'РЕОРГ 01.10.2009'!A:C,3,FALSE))</f>
        <v/>
      </c>
      <c r="BF2188" s="12" t="str">
        <f t="shared" si="1243"/>
        <v>Доп.офис №8613/033</v>
      </c>
      <c r="BG2188" t="e">
        <f>LEFT(#REF!,2)</f>
        <v>#REF!</v>
      </c>
      <c r="BH2188" s="12" t="str">
        <f t="shared" si="1244"/>
        <v>8613/033</v>
      </c>
      <c r="BJ2188" t="str">
        <f>IF(ISERROR(VLOOKUP($B2188,'РЕОРГ 01.05.2010'!A:B,2,FALSE)),"",VLOOKUP($B2188,'РЕОРГ 01.05.2010'!A:B,2,FALSE))</f>
        <v/>
      </c>
      <c r="BK2188" s="12" t="str">
        <f t="shared" si="1245"/>
        <v>Доп.офис №8613/033</v>
      </c>
      <c r="BL2188" t="e">
        <f>LEFT(#REF!,2)</f>
        <v>#REF!</v>
      </c>
      <c r="BM2188" s="12" t="str">
        <f t="shared" si="1246"/>
        <v>8613/033</v>
      </c>
      <c r="BO2188" t="str">
        <f>IF(ISERROR(VLOOKUP($B2188,'РЕОРГ 01.08.2010'!A:B,2,FALSE)),"",VLOOKUP($B2188,'РЕОРГ 01.08.2010'!A:B,2,FALSE))</f>
        <v/>
      </c>
      <c r="BP2188" s="12" t="str">
        <f t="shared" si="1247"/>
        <v>Доп.офис №8613/033</v>
      </c>
      <c r="BQ2188" t="e">
        <f>LEFT(#REF!,2)</f>
        <v>#REF!</v>
      </c>
      <c r="BR2188" s="12" t="str">
        <f t="shared" si="1248"/>
        <v>8613/033</v>
      </c>
    </row>
    <row r="2189" spans="1:70" ht="12.75" customHeight="1">
      <c r="A2189" t="str">
        <f t="shared" si="1249"/>
        <v>8613/034</v>
      </c>
      <c r="B2189" s="133">
        <v>2551</v>
      </c>
      <c r="C2189" s="1" t="s">
        <v>8316</v>
      </c>
      <c r="D2189" s="32" t="s">
        <v>7017</v>
      </c>
      <c r="E2189" s="1" t="s">
        <v>10180</v>
      </c>
      <c r="F2189" s="1" t="s">
        <v>9306</v>
      </c>
      <c r="G2189" s="1" t="s">
        <v>5447</v>
      </c>
      <c r="H2189" s="1" t="s">
        <v>996</v>
      </c>
      <c r="I2189" s="1" t="s">
        <v>11747</v>
      </c>
      <c r="J2189" s="1"/>
      <c r="K2189" s="1">
        <v>22.5</v>
      </c>
      <c r="L2189" s="32" t="s">
        <v>4048</v>
      </c>
      <c r="M2189" s="8" t="s">
        <v>11773</v>
      </c>
      <c r="N2189" s="2" t="s">
        <v>12827</v>
      </c>
      <c r="O2189" s="135"/>
      <c r="P2189" s="168">
        <f t="shared" si="1238"/>
        <v>2186</v>
      </c>
      <c r="Q2189" s="138">
        <f t="shared" si="1250"/>
        <v>12</v>
      </c>
      <c r="R2189" s="138">
        <f t="shared" si="1251"/>
        <v>24</v>
      </c>
      <c r="S2189" s="138">
        <f t="shared" si="1252"/>
        <v>36</v>
      </c>
      <c r="T2189" s="138">
        <f t="shared" si="1253"/>
        <v>48</v>
      </c>
      <c r="U2189" s="138">
        <f t="shared" si="1254"/>
        <v>60</v>
      </c>
      <c r="V2189" s="138" t="e">
        <f t="shared" si="1255"/>
        <v>#VALUE!</v>
      </c>
      <c r="W2189" s="158" t="str">
        <f t="shared" si="1256"/>
        <v>08:00 19:00</v>
      </c>
      <c r="X2189" s="159">
        <f>HLOOKUP(SEARCH("2",$M2189)-1,$Q$3:$V2189,$P2189+1,FALSE)</f>
        <v>12</v>
      </c>
      <c r="Y2189" s="160" t="str">
        <f t="shared" si="1257"/>
        <v>08:00 19:00|09:00 19:00|08:00 19:00|08:00 19:00|08:00 18:00</v>
      </c>
      <c r="Z2189" s="161" t="str">
        <f t="shared" si="1258"/>
        <v>08:00 19:00</v>
      </c>
      <c r="AA2189" s="158" t="str">
        <f t="shared" si="1259"/>
        <v>08:00 19:00</v>
      </c>
      <c r="AB2189" s="159">
        <f>HLOOKUP(SEARCH("3",$M2189)-1,$Q$3:$V2189,$P2189+1,FALSE)</f>
        <v>24</v>
      </c>
      <c r="AC2189" s="160" t="str">
        <f t="shared" si="1260"/>
        <v>09:00 19:00|08:00 19:00|08:00 19:00|08:00 18:00</v>
      </c>
      <c r="AD2189" s="161" t="str">
        <f t="shared" si="1261"/>
        <v>09:00 19:00</v>
      </c>
      <c r="AE2189" s="158" t="str">
        <f t="shared" si="1262"/>
        <v>09:00 19:00</v>
      </c>
      <c r="AF2189" s="159">
        <f>HLOOKUP(SEARCH("4",$M2189)-1,$Q$3:$V2189,$P2189+1,FALSE)</f>
        <v>36</v>
      </c>
      <c r="AG2189" s="161" t="str">
        <f t="shared" si="1263"/>
        <v>08:00 19:00|08:00 19:00|08:00 18:00</v>
      </c>
      <c r="AH2189" s="161" t="str">
        <f t="shared" si="1264"/>
        <v>08:00 19:00</v>
      </c>
      <c r="AI2189" s="158" t="str">
        <f t="shared" si="1265"/>
        <v>08:00 19:00</v>
      </c>
      <c r="AJ2189" s="159">
        <f>HLOOKUP(SEARCH("5",$M2189)-1,$Q$3:$V2189,$P2189+1,FALSE)</f>
        <v>48</v>
      </c>
      <c r="AK2189" s="161" t="str">
        <f t="shared" si="1266"/>
        <v>08:00 19:00|08:00 18:00</v>
      </c>
      <c r="AL2189" s="161" t="str">
        <f t="shared" si="1267"/>
        <v>08:00 19:00</v>
      </c>
      <c r="AM2189" s="158" t="str">
        <f t="shared" si="1268"/>
        <v>08:00 19:00</v>
      </c>
      <c r="AN2189" s="159">
        <f>HLOOKUP(SEARCH("6",$M2189)-1,$Q$3:$V2189,$P2189+1,FALSE)</f>
        <v>60</v>
      </c>
      <c r="AO2189" s="161" t="str">
        <f t="shared" si="1269"/>
        <v>08:00 18:00</v>
      </c>
      <c r="AP2189" s="161" t="e">
        <f t="shared" si="1270"/>
        <v>#VALUE!</v>
      </c>
      <c r="AQ2189" s="162" t="str">
        <f t="shared" si="1271"/>
        <v>08:00 18:00</v>
      </c>
      <c r="AR2189" s="163" t="e">
        <f>HLOOKUP(SEARCH("7",$M2189)-1,$Q$3:$V2189,$P2189+1,FALSE)</f>
        <v>#VALUE!</v>
      </c>
      <c r="AS2189" s="164" t="str">
        <f t="shared" si="1272"/>
        <v>выходной</v>
      </c>
      <c r="AT2189" s="142"/>
      <c r="AU2189" s="11" t="str">
        <f>IF(ISERROR(VLOOKUP(B2189,'РЕОРГ 2008'!$A:$B,2,FALSE)),"",VLOOKUP(B2189,'РЕОРГ 2008'!$A:$B,2,FALSE))</f>
        <v/>
      </c>
      <c r="AV2189" s="12" t="str">
        <f t="shared" si="1239"/>
        <v>Доп.офис №8613/034</v>
      </c>
      <c r="AW2189" s="31" t="e">
        <f>LEFT(#REF!,2)</f>
        <v>#REF!</v>
      </c>
      <c r="AX2189" s="12" t="str">
        <f t="shared" si="1240"/>
        <v>8613/034</v>
      </c>
      <c r="AZ2189" t="str">
        <f>IF(ISERROR(VLOOKUP(B2189,'РЕОРГ 01.08.2009'!$A:$B,2,FALSE)),"",VLOOKUP(B2189,'РЕОРГ 01.08.2009'!$A:$B,2,FALSE))</f>
        <v/>
      </c>
      <c r="BA2189" s="12" t="str">
        <f t="shared" si="1241"/>
        <v>Доп.офис №8613/034</v>
      </c>
      <c r="BB2189" t="e">
        <f>LEFT(#REF!,2)</f>
        <v>#REF!</v>
      </c>
      <c r="BC2189" s="12" t="str">
        <f t="shared" si="1242"/>
        <v>8613/034</v>
      </c>
      <c r="BE2189" t="str">
        <f>IF(ISERROR(VLOOKUP(B2189,'РЕОРГ 01.10.2009'!A:C,3,FALSE)),"",VLOOKUP(B2189,'РЕОРГ 01.10.2009'!A:C,3,FALSE))</f>
        <v/>
      </c>
      <c r="BF2189" s="12" t="str">
        <f t="shared" si="1243"/>
        <v>Доп.офис №8613/034</v>
      </c>
      <c r="BG2189" t="e">
        <f>LEFT(#REF!,2)</f>
        <v>#REF!</v>
      </c>
      <c r="BH2189" s="12" t="str">
        <f t="shared" si="1244"/>
        <v>8613/034</v>
      </c>
      <c r="BJ2189" t="str">
        <f>IF(ISERROR(VLOOKUP($B2189,'РЕОРГ 01.05.2010'!A:B,2,FALSE)),"",VLOOKUP($B2189,'РЕОРГ 01.05.2010'!A:B,2,FALSE))</f>
        <v/>
      </c>
      <c r="BK2189" s="12" t="str">
        <f t="shared" si="1245"/>
        <v>Доп.офис №8613/034</v>
      </c>
      <c r="BL2189" t="e">
        <f>LEFT(#REF!,2)</f>
        <v>#REF!</v>
      </c>
      <c r="BM2189" s="12" t="str">
        <f t="shared" si="1246"/>
        <v>8613/034</v>
      </c>
      <c r="BO2189" t="str">
        <f>IF(ISERROR(VLOOKUP($B2189,'РЕОРГ 01.08.2010'!A:B,2,FALSE)),"",VLOOKUP($B2189,'РЕОРГ 01.08.2010'!A:B,2,FALSE))</f>
        <v/>
      </c>
      <c r="BP2189" s="12" t="str">
        <f t="shared" si="1247"/>
        <v>Доп.офис №8613/034</v>
      </c>
      <c r="BQ2189" t="e">
        <f>LEFT(#REF!,2)</f>
        <v>#REF!</v>
      </c>
      <c r="BR2189" s="12" t="str">
        <f t="shared" si="1248"/>
        <v>8613/034</v>
      </c>
    </row>
    <row r="2190" spans="1:70" ht="12.75" customHeight="1">
      <c r="A2190" t="str">
        <f t="shared" si="1249"/>
        <v>8613/036</v>
      </c>
      <c r="B2190" s="133">
        <v>2553</v>
      </c>
      <c r="C2190" s="1" t="s">
        <v>10862</v>
      </c>
      <c r="D2190" s="32" t="s">
        <v>1926</v>
      </c>
      <c r="E2190" s="1" t="s">
        <v>10088</v>
      </c>
      <c r="F2190" s="1" t="s">
        <v>9306</v>
      </c>
      <c r="G2190" s="1" t="s">
        <v>7079</v>
      </c>
      <c r="H2190" s="1" t="s">
        <v>997</v>
      </c>
      <c r="I2190" s="1" t="s">
        <v>11212</v>
      </c>
      <c r="J2190" s="1"/>
      <c r="K2190" s="1">
        <v>6.75</v>
      </c>
      <c r="L2190" s="32" t="s">
        <v>4048</v>
      </c>
      <c r="M2190" s="8" t="s">
        <v>11773</v>
      </c>
      <c r="N2190" s="2" t="s">
        <v>12818</v>
      </c>
      <c r="O2190" s="135"/>
      <c r="P2190" s="168">
        <f t="shared" si="1238"/>
        <v>2187</v>
      </c>
      <c r="Q2190" s="138">
        <f t="shared" si="1250"/>
        <v>12</v>
      </c>
      <c r="R2190" s="138">
        <f t="shared" si="1251"/>
        <v>24</v>
      </c>
      <c r="S2190" s="138">
        <f t="shared" si="1252"/>
        <v>36</v>
      </c>
      <c r="T2190" s="138">
        <f t="shared" si="1253"/>
        <v>48</v>
      </c>
      <c r="U2190" s="138">
        <f t="shared" si="1254"/>
        <v>60</v>
      </c>
      <c r="V2190" s="138" t="e">
        <f t="shared" si="1255"/>
        <v>#VALUE!</v>
      </c>
      <c r="W2190" s="158" t="str">
        <f t="shared" si="1256"/>
        <v>08:00 19:00</v>
      </c>
      <c r="X2190" s="159">
        <f>HLOOKUP(SEARCH("2",$M2190)-1,$Q$3:$V2190,$P2190+1,FALSE)</f>
        <v>12</v>
      </c>
      <c r="Y2190" s="160" t="str">
        <f t="shared" si="1257"/>
        <v>08:00 19:00|08:00 19:00|09:00 19:00|08:00 19:00|08:00 18:00(13:30 14:00)</v>
      </c>
      <c r="Z2190" s="161" t="str">
        <f t="shared" si="1258"/>
        <v>08:00 19:00</v>
      </c>
      <c r="AA2190" s="158" t="str">
        <f t="shared" si="1259"/>
        <v>08:00 19:00</v>
      </c>
      <c r="AB2190" s="159">
        <f>HLOOKUP(SEARCH("3",$M2190)-1,$Q$3:$V2190,$P2190+1,FALSE)</f>
        <v>24</v>
      </c>
      <c r="AC2190" s="160" t="str">
        <f t="shared" si="1260"/>
        <v>08:00 19:00|09:00 19:00|08:00 19:00|08:00 18:00(13:30 14:00)</v>
      </c>
      <c r="AD2190" s="161" t="str">
        <f t="shared" si="1261"/>
        <v>08:00 19:00</v>
      </c>
      <c r="AE2190" s="158" t="str">
        <f t="shared" si="1262"/>
        <v>08:00 19:00</v>
      </c>
      <c r="AF2190" s="159">
        <f>HLOOKUP(SEARCH("4",$M2190)-1,$Q$3:$V2190,$P2190+1,FALSE)</f>
        <v>36</v>
      </c>
      <c r="AG2190" s="161" t="str">
        <f t="shared" si="1263"/>
        <v>09:00 19:00|08:00 19:00|08:00 18:00(13:30 14:00)</v>
      </c>
      <c r="AH2190" s="161" t="str">
        <f t="shared" si="1264"/>
        <v>09:00 19:00</v>
      </c>
      <c r="AI2190" s="158" t="str">
        <f t="shared" si="1265"/>
        <v>09:00 19:00</v>
      </c>
      <c r="AJ2190" s="159">
        <f>HLOOKUP(SEARCH("5",$M2190)-1,$Q$3:$V2190,$P2190+1,FALSE)</f>
        <v>48</v>
      </c>
      <c r="AK2190" s="161" t="str">
        <f t="shared" si="1266"/>
        <v>08:00 19:00|08:00 18:00(13:30 14:00)</v>
      </c>
      <c r="AL2190" s="161" t="str">
        <f t="shared" si="1267"/>
        <v>08:00 19:00</v>
      </c>
      <c r="AM2190" s="158" t="str">
        <f t="shared" si="1268"/>
        <v>08:00 19:00</v>
      </c>
      <c r="AN2190" s="159">
        <f>HLOOKUP(SEARCH("6",$M2190)-1,$Q$3:$V2190,$P2190+1,FALSE)</f>
        <v>60</v>
      </c>
      <c r="AO2190" s="161" t="str">
        <f t="shared" si="1269"/>
        <v>08:00 18:00(13:30 14:00)</v>
      </c>
      <c r="AP2190" s="161" t="e">
        <f t="shared" si="1270"/>
        <v>#VALUE!</v>
      </c>
      <c r="AQ2190" s="162" t="str">
        <f t="shared" si="1271"/>
        <v>08:00 18:00(13:30 14:00)</v>
      </c>
      <c r="AR2190" s="163" t="e">
        <f>HLOOKUP(SEARCH("7",$M2190)-1,$Q$3:$V2190,$P2190+1,FALSE)</f>
        <v>#VALUE!</v>
      </c>
      <c r="AS2190" s="164" t="str">
        <f t="shared" si="1272"/>
        <v>выходной</v>
      </c>
      <c r="AT2190" s="142"/>
      <c r="AU2190" s="11" t="str">
        <f>IF(ISERROR(VLOOKUP(B2190,'РЕОРГ 2008'!$A:$B,2,FALSE)),"",VLOOKUP(B2190,'РЕОРГ 2008'!$A:$B,2,FALSE))</f>
        <v/>
      </c>
      <c r="AV2190" s="12" t="str">
        <f t="shared" si="1239"/>
        <v>Доп.офис №8613/036</v>
      </c>
      <c r="AW2190" s="31" t="e">
        <f>LEFT(#REF!,2)</f>
        <v>#REF!</v>
      </c>
      <c r="AX2190" s="12" t="str">
        <f t="shared" si="1240"/>
        <v>8613/036</v>
      </c>
      <c r="AZ2190" t="str">
        <f>IF(ISERROR(VLOOKUP(B2190,'РЕОРГ 01.08.2009'!$A:$B,2,FALSE)),"",VLOOKUP(B2190,'РЕОРГ 01.08.2009'!$A:$B,2,FALSE))</f>
        <v/>
      </c>
      <c r="BA2190" s="12" t="str">
        <f t="shared" si="1241"/>
        <v>Доп.офис №8613/036</v>
      </c>
      <c r="BB2190" t="e">
        <f>LEFT(#REF!,2)</f>
        <v>#REF!</v>
      </c>
      <c r="BC2190" s="12" t="str">
        <f t="shared" si="1242"/>
        <v>8613/036</v>
      </c>
      <c r="BE2190" t="str">
        <f>IF(ISERROR(VLOOKUP(B2190,'РЕОРГ 01.10.2009'!A:C,3,FALSE)),"",VLOOKUP(B2190,'РЕОРГ 01.10.2009'!A:C,3,FALSE))</f>
        <v/>
      </c>
      <c r="BF2190" s="12" t="str">
        <f t="shared" si="1243"/>
        <v>Доп.офис №8613/036</v>
      </c>
      <c r="BG2190" t="e">
        <f>LEFT(#REF!,2)</f>
        <v>#REF!</v>
      </c>
      <c r="BH2190" s="12" t="str">
        <f t="shared" si="1244"/>
        <v>8613/036</v>
      </c>
      <c r="BJ2190" t="str">
        <f>IF(ISERROR(VLOOKUP($B2190,'РЕОРГ 01.05.2010'!A:B,2,FALSE)),"",VLOOKUP($B2190,'РЕОРГ 01.05.2010'!A:B,2,FALSE))</f>
        <v/>
      </c>
      <c r="BK2190" s="12" t="str">
        <f t="shared" si="1245"/>
        <v>Доп.офис №8613/036</v>
      </c>
      <c r="BL2190" t="e">
        <f>LEFT(#REF!,2)</f>
        <v>#REF!</v>
      </c>
      <c r="BM2190" s="12" t="str">
        <f t="shared" si="1246"/>
        <v>8613/036</v>
      </c>
      <c r="BO2190" t="str">
        <f>IF(ISERROR(VLOOKUP($B2190,'РЕОРГ 01.08.2010'!A:B,2,FALSE)),"",VLOOKUP($B2190,'РЕОРГ 01.08.2010'!A:B,2,FALSE))</f>
        <v/>
      </c>
      <c r="BP2190" s="12" t="str">
        <f t="shared" si="1247"/>
        <v>Доп.офис №8613/036</v>
      </c>
      <c r="BQ2190" t="e">
        <f>LEFT(#REF!,2)</f>
        <v>#REF!</v>
      </c>
      <c r="BR2190" s="12" t="str">
        <f t="shared" si="1248"/>
        <v>8613/036</v>
      </c>
    </row>
    <row r="2191" spans="1:70" ht="12.75" customHeight="1">
      <c r="A2191" t="str">
        <f t="shared" si="1249"/>
        <v>8613/037</v>
      </c>
      <c r="B2191" s="133">
        <v>2554</v>
      </c>
      <c r="C2191" s="1" t="s">
        <v>7080</v>
      </c>
      <c r="D2191" s="32" t="s">
        <v>1926</v>
      </c>
      <c r="E2191" s="1" t="s">
        <v>7081</v>
      </c>
      <c r="F2191" s="1" t="s">
        <v>9306</v>
      </c>
      <c r="G2191" s="1" t="s">
        <v>9198</v>
      </c>
      <c r="H2191" s="1" t="s">
        <v>999</v>
      </c>
      <c r="I2191" s="1" t="s">
        <v>127</v>
      </c>
      <c r="J2191" s="1"/>
      <c r="K2191" s="1">
        <v>5</v>
      </c>
      <c r="L2191" s="32" t="s">
        <v>4048</v>
      </c>
      <c r="M2191" s="8" t="s">
        <v>11783</v>
      </c>
      <c r="N2191" s="2" t="s">
        <v>12836</v>
      </c>
      <c r="O2191" s="135"/>
      <c r="P2191" s="168">
        <f t="shared" si="1238"/>
        <v>2188</v>
      </c>
      <c r="Q2191" s="138">
        <f t="shared" si="1250"/>
        <v>12</v>
      </c>
      <c r="R2191" s="138">
        <f t="shared" si="1251"/>
        <v>24</v>
      </c>
      <c r="S2191" s="138">
        <f t="shared" si="1252"/>
        <v>36</v>
      </c>
      <c r="T2191" s="138">
        <f t="shared" si="1253"/>
        <v>48</v>
      </c>
      <c r="U2191" s="138">
        <f t="shared" si="1254"/>
        <v>60</v>
      </c>
      <c r="V2191" s="138">
        <f t="shared" si="1255"/>
        <v>72</v>
      </c>
      <c r="W2191" s="158" t="str">
        <f t="shared" si="1256"/>
        <v>09:15 20:15</v>
      </c>
      <c r="X2191" s="159">
        <f>HLOOKUP(SEARCH("2",$M2191)-1,$Q$3:$V2191,$P2191+1,FALSE)</f>
        <v>12</v>
      </c>
      <c r="Y2191" s="160" t="str">
        <f t="shared" si="1257"/>
        <v>09:15 20:15|10:15 20:15|09:15 20:15|09:15 20:15|09:15 20:15|09:15 19:15</v>
      </c>
      <c r="Z2191" s="161" t="str">
        <f t="shared" si="1258"/>
        <v>09:15 20:15</v>
      </c>
      <c r="AA2191" s="158" t="str">
        <f t="shared" si="1259"/>
        <v>09:15 20:15</v>
      </c>
      <c r="AB2191" s="159">
        <f>HLOOKUP(SEARCH("3",$M2191)-1,$Q$3:$V2191,$P2191+1,FALSE)</f>
        <v>24</v>
      </c>
      <c r="AC2191" s="160" t="str">
        <f t="shared" si="1260"/>
        <v>10:15 20:15|09:15 20:15|09:15 20:15|09:15 20:15|09:15 19:15</v>
      </c>
      <c r="AD2191" s="161" t="str">
        <f t="shared" si="1261"/>
        <v>10:15 20:15</v>
      </c>
      <c r="AE2191" s="158" t="str">
        <f t="shared" si="1262"/>
        <v>10:15 20:15</v>
      </c>
      <c r="AF2191" s="159">
        <f>HLOOKUP(SEARCH("4",$M2191)-1,$Q$3:$V2191,$P2191+1,FALSE)</f>
        <v>36</v>
      </c>
      <c r="AG2191" s="161" t="str">
        <f t="shared" si="1263"/>
        <v>09:15 20:15|09:15 20:15|09:15 20:15|09:15 19:15</v>
      </c>
      <c r="AH2191" s="161" t="str">
        <f t="shared" si="1264"/>
        <v>09:15 20:15</v>
      </c>
      <c r="AI2191" s="158" t="str">
        <f t="shared" si="1265"/>
        <v>09:15 20:15</v>
      </c>
      <c r="AJ2191" s="159">
        <f>HLOOKUP(SEARCH("5",$M2191)-1,$Q$3:$V2191,$P2191+1,FALSE)</f>
        <v>48</v>
      </c>
      <c r="AK2191" s="161" t="str">
        <f t="shared" si="1266"/>
        <v>09:15 20:15|09:15 20:15|09:15 19:15</v>
      </c>
      <c r="AL2191" s="161" t="str">
        <f t="shared" si="1267"/>
        <v>09:15 20:15</v>
      </c>
      <c r="AM2191" s="158" t="str">
        <f t="shared" si="1268"/>
        <v>09:15 20:15</v>
      </c>
      <c r="AN2191" s="159">
        <f>HLOOKUP(SEARCH("6",$M2191)-1,$Q$3:$V2191,$P2191+1,FALSE)</f>
        <v>60</v>
      </c>
      <c r="AO2191" s="161" t="str">
        <f t="shared" si="1269"/>
        <v>09:15 20:15|09:15 19:15</v>
      </c>
      <c r="AP2191" s="161" t="str">
        <f t="shared" si="1270"/>
        <v>09:15 20:15</v>
      </c>
      <c r="AQ2191" s="162" t="str">
        <f t="shared" si="1271"/>
        <v>09:15 20:15</v>
      </c>
      <c r="AR2191" s="163">
        <f>HLOOKUP(SEARCH("7",$M2191)-1,$Q$3:$V2191,$P2191+1,FALSE)</f>
        <v>72</v>
      </c>
      <c r="AS2191" s="164" t="str">
        <f t="shared" si="1272"/>
        <v>09:15 19:15</v>
      </c>
      <c r="AT2191" s="142"/>
      <c r="AU2191" s="11" t="str">
        <f>IF(ISERROR(VLOOKUP(B2191,'РЕОРГ 2008'!$A:$B,2,FALSE)),"",VLOOKUP(B2191,'РЕОРГ 2008'!$A:$B,2,FALSE))</f>
        <v/>
      </c>
      <c r="AV2191" s="12" t="str">
        <f t="shared" si="1239"/>
        <v>Доп.офис №8613/037</v>
      </c>
      <c r="AW2191" s="31" t="e">
        <f>LEFT(#REF!,2)</f>
        <v>#REF!</v>
      </c>
      <c r="AX2191" s="12" t="str">
        <f t="shared" si="1240"/>
        <v>8613/037</v>
      </c>
      <c r="AZ2191" t="str">
        <f>IF(ISERROR(VLOOKUP(B2191,'РЕОРГ 01.08.2009'!$A:$B,2,FALSE)),"",VLOOKUP(B2191,'РЕОРГ 01.08.2009'!$A:$B,2,FALSE))</f>
        <v/>
      </c>
      <c r="BA2191" s="12" t="str">
        <f t="shared" si="1241"/>
        <v>Доп.офис №8613/037</v>
      </c>
      <c r="BB2191" t="e">
        <f>LEFT(#REF!,2)</f>
        <v>#REF!</v>
      </c>
      <c r="BC2191" s="12" t="str">
        <f t="shared" si="1242"/>
        <v>8613/037</v>
      </c>
      <c r="BE2191" t="str">
        <f>IF(ISERROR(VLOOKUP(B2191,'РЕОРГ 01.10.2009'!A:C,3,FALSE)),"",VLOOKUP(B2191,'РЕОРГ 01.10.2009'!A:C,3,FALSE))</f>
        <v/>
      </c>
      <c r="BF2191" s="12" t="str">
        <f t="shared" si="1243"/>
        <v>Доп.офис №8613/037</v>
      </c>
      <c r="BG2191" t="e">
        <f>LEFT(#REF!,2)</f>
        <v>#REF!</v>
      </c>
      <c r="BH2191" s="12" t="str">
        <f t="shared" si="1244"/>
        <v>8613/037</v>
      </c>
      <c r="BJ2191" t="str">
        <f>IF(ISERROR(VLOOKUP($B2191,'РЕОРГ 01.05.2010'!A:B,2,FALSE)),"",VLOOKUP($B2191,'РЕОРГ 01.05.2010'!A:B,2,FALSE))</f>
        <v/>
      </c>
      <c r="BK2191" s="12" t="str">
        <f t="shared" si="1245"/>
        <v>Доп.офис №8613/037</v>
      </c>
      <c r="BL2191" t="e">
        <f>LEFT(#REF!,2)</f>
        <v>#REF!</v>
      </c>
      <c r="BM2191" s="12" t="str">
        <f t="shared" si="1246"/>
        <v>8613/037</v>
      </c>
      <c r="BO2191" t="str">
        <f>IF(ISERROR(VLOOKUP($B2191,'РЕОРГ 01.08.2010'!A:B,2,FALSE)),"",VLOOKUP($B2191,'РЕОРГ 01.08.2010'!A:B,2,FALSE))</f>
        <v/>
      </c>
      <c r="BP2191" s="12" t="str">
        <f t="shared" si="1247"/>
        <v>Доп.офис №8613/037</v>
      </c>
      <c r="BQ2191" t="e">
        <f>LEFT(#REF!,2)</f>
        <v>#REF!</v>
      </c>
      <c r="BR2191" s="12" t="str">
        <f t="shared" si="1248"/>
        <v>8613/037</v>
      </c>
    </row>
    <row r="2192" spans="1:70" ht="12.75" customHeight="1">
      <c r="A2192" t="str">
        <f t="shared" si="1249"/>
        <v>8613/038</v>
      </c>
      <c r="B2192" s="133">
        <v>2555</v>
      </c>
      <c r="C2192" s="1" t="s">
        <v>7082</v>
      </c>
      <c r="D2192" s="32" t="s">
        <v>1926</v>
      </c>
      <c r="E2192" s="1" t="s">
        <v>7083</v>
      </c>
      <c r="F2192" s="1" t="s">
        <v>9306</v>
      </c>
      <c r="G2192" s="1" t="s">
        <v>7084</v>
      </c>
      <c r="H2192" s="1" t="s">
        <v>1001</v>
      </c>
      <c r="I2192" s="1" t="s">
        <v>1002</v>
      </c>
      <c r="J2192" s="1"/>
      <c r="K2192" s="1">
        <v>6</v>
      </c>
      <c r="L2192" s="32" t="s">
        <v>4048</v>
      </c>
      <c r="M2192" s="8" t="s">
        <v>11773</v>
      </c>
      <c r="N2192" s="2" t="s">
        <v>12825</v>
      </c>
      <c r="O2192" s="135"/>
      <c r="P2192" s="168">
        <f t="shared" si="1238"/>
        <v>2189</v>
      </c>
      <c r="Q2192" s="138">
        <f t="shared" si="1250"/>
        <v>12</v>
      </c>
      <c r="R2192" s="138">
        <f t="shared" si="1251"/>
        <v>24</v>
      </c>
      <c r="S2192" s="138">
        <f t="shared" si="1252"/>
        <v>36</v>
      </c>
      <c r="T2192" s="138">
        <f t="shared" si="1253"/>
        <v>48</v>
      </c>
      <c r="U2192" s="138">
        <f t="shared" si="1254"/>
        <v>60</v>
      </c>
      <c r="V2192" s="138" t="e">
        <f t="shared" si="1255"/>
        <v>#VALUE!</v>
      </c>
      <c r="W2192" s="158" t="str">
        <f t="shared" si="1256"/>
        <v>08:00 19:00</v>
      </c>
      <c r="X2192" s="159">
        <f>HLOOKUP(SEARCH("2",$M2192)-1,$Q$3:$V2192,$P2192+1,FALSE)</f>
        <v>12</v>
      </c>
      <c r="Y2192" s="160" t="str">
        <f t="shared" si="1257"/>
        <v>08:00 19:00|08:00 19:00|08:00 19:00|09:00 19:00|08:00 18:00(13:30 14:00)</v>
      </c>
      <c r="Z2192" s="161" t="str">
        <f t="shared" si="1258"/>
        <v>08:00 19:00</v>
      </c>
      <c r="AA2192" s="158" t="str">
        <f t="shared" si="1259"/>
        <v>08:00 19:00</v>
      </c>
      <c r="AB2192" s="159">
        <f>HLOOKUP(SEARCH("3",$M2192)-1,$Q$3:$V2192,$P2192+1,FALSE)</f>
        <v>24</v>
      </c>
      <c r="AC2192" s="160" t="str">
        <f t="shared" si="1260"/>
        <v>08:00 19:00|08:00 19:00|09:00 19:00|08:00 18:00(13:30 14:00)</v>
      </c>
      <c r="AD2192" s="161" t="str">
        <f t="shared" si="1261"/>
        <v>08:00 19:00</v>
      </c>
      <c r="AE2192" s="158" t="str">
        <f t="shared" si="1262"/>
        <v>08:00 19:00</v>
      </c>
      <c r="AF2192" s="159">
        <f>HLOOKUP(SEARCH("4",$M2192)-1,$Q$3:$V2192,$P2192+1,FALSE)</f>
        <v>36</v>
      </c>
      <c r="AG2192" s="161" t="str">
        <f t="shared" si="1263"/>
        <v>08:00 19:00|09:00 19:00|08:00 18:00(13:30 14:00)</v>
      </c>
      <c r="AH2192" s="161" t="str">
        <f t="shared" si="1264"/>
        <v>08:00 19:00</v>
      </c>
      <c r="AI2192" s="158" t="str">
        <f t="shared" si="1265"/>
        <v>08:00 19:00</v>
      </c>
      <c r="AJ2192" s="159">
        <f>HLOOKUP(SEARCH("5",$M2192)-1,$Q$3:$V2192,$P2192+1,FALSE)</f>
        <v>48</v>
      </c>
      <c r="AK2192" s="161" t="str">
        <f t="shared" si="1266"/>
        <v>09:00 19:00|08:00 18:00(13:30 14:00)</v>
      </c>
      <c r="AL2192" s="161" t="str">
        <f t="shared" si="1267"/>
        <v>09:00 19:00</v>
      </c>
      <c r="AM2192" s="158" t="str">
        <f t="shared" si="1268"/>
        <v>09:00 19:00</v>
      </c>
      <c r="AN2192" s="159">
        <f>HLOOKUP(SEARCH("6",$M2192)-1,$Q$3:$V2192,$P2192+1,FALSE)</f>
        <v>60</v>
      </c>
      <c r="AO2192" s="161" t="str">
        <f t="shared" si="1269"/>
        <v>08:00 18:00(13:30 14:00)</v>
      </c>
      <c r="AP2192" s="161" t="e">
        <f t="shared" si="1270"/>
        <v>#VALUE!</v>
      </c>
      <c r="AQ2192" s="162" t="str">
        <f t="shared" si="1271"/>
        <v>08:00 18:00(13:30 14:00)</v>
      </c>
      <c r="AR2192" s="163" t="e">
        <f>HLOOKUP(SEARCH("7",$M2192)-1,$Q$3:$V2192,$P2192+1,FALSE)</f>
        <v>#VALUE!</v>
      </c>
      <c r="AS2192" s="164" t="str">
        <f t="shared" si="1272"/>
        <v>выходной</v>
      </c>
      <c r="AT2192" s="142"/>
      <c r="AU2192" s="11" t="str">
        <f>IF(ISERROR(VLOOKUP(B2192,'РЕОРГ 2008'!$A:$B,2,FALSE)),"",VLOOKUP(B2192,'РЕОРГ 2008'!$A:$B,2,FALSE))</f>
        <v/>
      </c>
      <c r="AV2192" s="12" t="str">
        <f t="shared" si="1239"/>
        <v>Доп.офис №8613/038</v>
      </c>
      <c r="AW2192" s="31" t="e">
        <f>LEFT(#REF!,2)</f>
        <v>#REF!</v>
      </c>
      <c r="AX2192" s="12" t="str">
        <f t="shared" si="1240"/>
        <v>8613/038</v>
      </c>
      <c r="AZ2192" t="str">
        <f>IF(ISERROR(VLOOKUP(B2192,'РЕОРГ 01.08.2009'!$A:$B,2,FALSE)),"",VLOOKUP(B2192,'РЕОРГ 01.08.2009'!$A:$B,2,FALSE))</f>
        <v/>
      </c>
      <c r="BA2192" s="12" t="str">
        <f t="shared" si="1241"/>
        <v>Доп.офис №8613/038</v>
      </c>
      <c r="BB2192" t="e">
        <f>LEFT(#REF!,2)</f>
        <v>#REF!</v>
      </c>
      <c r="BC2192" s="12" t="str">
        <f t="shared" si="1242"/>
        <v>8613/038</v>
      </c>
      <c r="BE2192" t="str">
        <f>IF(ISERROR(VLOOKUP(B2192,'РЕОРГ 01.10.2009'!A:C,3,FALSE)),"",VLOOKUP(B2192,'РЕОРГ 01.10.2009'!A:C,3,FALSE))</f>
        <v/>
      </c>
      <c r="BF2192" s="12" t="str">
        <f t="shared" si="1243"/>
        <v>Доп.офис №8613/038</v>
      </c>
      <c r="BG2192" t="e">
        <f>LEFT(#REF!,2)</f>
        <v>#REF!</v>
      </c>
      <c r="BH2192" s="12" t="str">
        <f t="shared" si="1244"/>
        <v>8613/038</v>
      </c>
      <c r="BJ2192" t="str">
        <f>IF(ISERROR(VLOOKUP($B2192,'РЕОРГ 01.05.2010'!A:B,2,FALSE)),"",VLOOKUP($B2192,'РЕОРГ 01.05.2010'!A:B,2,FALSE))</f>
        <v/>
      </c>
      <c r="BK2192" s="12" t="str">
        <f t="shared" si="1245"/>
        <v>Доп.офис №8613/038</v>
      </c>
      <c r="BL2192" t="e">
        <f>LEFT(#REF!,2)</f>
        <v>#REF!</v>
      </c>
      <c r="BM2192" s="12" t="str">
        <f t="shared" si="1246"/>
        <v>8613/038</v>
      </c>
      <c r="BO2192" t="str">
        <f>IF(ISERROR(VLOOKUP($B2192,'РЕОРГ 01.08.2010'!A:B,2,FALSE)),"",VLOOKUP($B2192,'РЕОРГ 01.08.2010'!A:B,2,FALSE))</f>
        <v/>
      </c>
      <c r="BP2192" s="12" t="str">
        <f t="shared" si="1247"/>
        <v>Доп.офис №8613/038</v>
      </c>
      <c r="BQ2192" t="e">
        <f>LEFT(#REF!,2)</f>
        <v>#REF!</v>
      </c>
      <c r="BR2192" s="12" t="str">
        <f t="shared" si="1248"/>
        <v>8613/038</v>
      </c>
    </row>
    <row r="2193" spans="1:70" ht="12.75" customHeight="1">
      <c r="A2193" t="str">
        <f t="shared" si="1249"/>
        <v>8613/039</v>
      </c>
      <c r="B2193" s="133">
        <v>2434</v>
      </c>
      <c r="C2193" s="1" t="s">
        <v>10672</v>
      </c>
      <c r="D2193" s="32" t="s">
        <v>7017</v>
      </c>
      <c r="E2193" s="1" t="s">
        <v>9602</v>
      </c>
      <c r="F2193" s="1" t="s">
        <v>9306</v>
      </c>
      <c r="G2193" s="1" t="s">
        <v>9603</v>
      </c>
      <c r="H2193" s="1" t="s">
        <v>1003</v>
      </c>
      <c r="I2193" s="1" t="s">
        <v>1004</v>
      </c>
      <c r="J2193" s="1"/>
      <c r="K2193" s="1">
        <v>17.75</v>
      </c>
      <c r="L2193" s="32" t="s">
        <v>4049</v>
      </c>
      <c r="M2193" s="8" t="s">
        <v>11773</v>
      </c>
      <c r="N2193" s="2" t="s">
        <v>12837</v>
      </c>
      <c r="O2193" s="135"/>
      <c r="P2193" s="168">
        <f t="shared" si="1238"/>
        <v>2190</v>
      </c>
      <c r="Q2193" s="138">
        <f t="shared" si="1250"/>
        <v>12</v>
      </c>
      <c r="R2193" s="138">
        <f t="shared" si="1251"/>
        <v>24</v>
      </c>
      <c r="S2193" s="138">
        <f t="shared" si="1252"/>
        <v>36</v>
      </c>
      <c r="T2193" s="138">
        <f t="shared" si="1253"/>
        <v>48</v>
      </c>
      <c r="U2193" s="138">
        <f t="shared" si="1254"/>
        <v>60</v>
      </c>
      <c r="V2193" s="138" t="e">
        <f t="shared" si="1255"/>
        <v>#VALUE!</v>
      </c>
      <c r="W2193" s="158" t="str">
        <f t="shared" si="1256"/>
        <v>07:30 18:00</v>
      </c>
      <c r="X2193" s="159">
        <f>HLOOKUP(SEARCH("2",$M2193)-1,$Q$3:$V2193,$P2193+1,FALSE)</f>
        <v>12</v>
      </c>
      <c r="Y2193" s="160" t="str">
        <f t="shared" si="1257"/>
        <v>07:30 18:00|07:30 18:00|07:30 18:00|07:30 18:00|09:00 16:00</v>
      </c>
      <c r="Z2193" s="161" t="str">
        <f t="shared" si="1258"/>
        <v>07:30 18:00</v>
      </c>
      <c r="AA2193" s="158" t="str">
        <f t="shared" si="1259"/>
        <v>07:30 18:00</v>
      </c>
      <c r="AB2193" s="159">
        <f>HLOOKUP(SEARCH("3",$M2193)-1,$Q$3:$V2193,$P2193+1,FALSE)</f>
        <v>24</v>
      </c>
      <c r="AC2193" s="160" t="str">
        <f t="shared" si="1260"/>
        <v>07:30 18:00|07:30 18:00|07:30 18:00|09:00 16:00</v>
      </c>
      <c r="AD2193" s="161" t="str">
        <f t="shared" si="1261"/>
        <v>07:30 18:00</v>
      </c>
      <c r="AE2193" s="158" t="str">
        <f t="shared" si="1262"/>
        <v>07:30 18:00</v>
      </c>
      <c r="AF2193" s="159">
        <f>HLOOKUP(SEARCH("4",$M2193)-1,$Q$3:$V2193,$P2193+1,FALSE)</f>
        <v>36</v>
      </c>
      <c r="AG2193" s="161" t="str">
        <f t="shared" si="1263"/>
        <v>07:30 18:00|07:30 18:00|09:00 16:00</v>
      </c>
      <c r="AH2193" s="161" t="str">
        <f t="shared" si="1264"/>
        <v>07:30 18:00</v>
      </c>
      <c r="AI2193" s="158" t="str">
        <f t="shared" si="1265"/>
        <v>07:30 18:00</v>
      </c>
      <c r="AJ2193" s="159">
        <f>HLOOKUP(SEARCH("5",$M2193)-1,$Q$3:$V2193,$P2193+1,FALSE)</f>
        <v>48</v>
      </c>
      <c r="AK2193" s="161" t="str">
        <f t="shared" si="1266"/>
        <v>07:30 18:00|09:00 16:00</v>
      </c>
      <c r="AL2193" s="161" t="str">
        <f t="shared" si="1267"/>
        <v>07:30 18:00</v>
      </c>
      <c r="AM2193" s="158" t="str">
        <f t="shared" si="1268"/>
        <v>07:30 18:00</v>
      </c>
      <c r="AN2193" s="159">
        <f>HLOOKUP(SEARCH("6",$M2193)-1,$Q$3:$V2193,$P2193+1,FALSE)</f>
        <v>60</v>
      </c>
      <c r="AO2193" s="161" t="str">
        <f t="shared" si="1269"/>
        <v>09:00 16:00</v>
      </c>
      <c r="AP2193" s="161" t="e">
        <f t="shared" si="1270"/>
        <v>#VALUE!</v>
      </c>
      <c r="AQ2193" s="162" t="str">
        <f t="shared" si="1271"/>
        <v>09:00 16:00</v>
      </c>
      <c r="AR2193" s="163" t="e">
        <f>HLOOKUP(SEARCH("7",$M2193)-1,$Q$3:$V2193,$P2193+1,FALSE)</f>
        <v>#VALUE!</v>
      </c>
      <c r="AS2193" s="164" t="str">
        <f t="shared" si="1272"/>
        <v>выходной</v>
      </c>
      <c r="AT2193" s="142"/>
      <c r="AU2193" s="11" t="str">
        <f>IF(ISERROR(VLOOKUP(B2193,'РЕОРГ 2008'!$A:$B,2,FALSE)),"",VLOOKUP(B2193,'РЕОРГ 2008'!$A:$B,2,FALSE))</f>
        <v/>
      </c>
      <c r="AV2193" s="12" t="str">
        <f t="shared" si="1239"/>
        <v>Моргаушское отделение №7034</v>
      </c>
      <c r="AW2193" s="31" t="e">
        <f>LEFT(#REF!,2)</f>
        <v>#REF!</v>
      </c>
      <c r="AX2193" s="12" t="str">
        <f t="shared" si="1240"/>
        <v>7034</v>
      </c>
      <c r="AZ2193" t="str">
        <f>IF(ISERROR(VLOOKUP(B2193,'РЕОРГ 01.08.2009'!$A:$B,2,FALSE)),"",VLOOKUP(B2193,'РЕОРГ 01.08.2009'!$A:$B,2,FALSE))</f>
        <v/>
      </c>
      <c r="BA2193" s="12" t="str">
        <f t="shared" si="1241"/>
        <v>Моргаушское отделение №7034</v>
      </c>
      <c r="BB2193" t="e">
        <f>LEFT(#REF!,2)</f>
        <v>#REF!</v>
      </c>
      <c r="BC2193" s="12" t="str">
        <f t="shared" si="1242"/>
        <v>7034</v>
      </c>
      <c r="BE2193" t="str">
        <f>IF(ISERROR(VLOOKUP(B2193,'РЕОРГ 01.10.2009'!A:C,3,FALSE)),"",VLOOKUP(B2193,'РЕОРГ 01.10.2009'!A:C,3,FALSE))</f>
        <v>Моргаушское отделение №7034</v>
      </c>
      <c r="BF2193" s="12" t="str">
        <f t="shared" si="1243"/>
        <v>Моргаушское отделение №7034</v>
      </c>
      <c r="BG2193" t="e">
        <f>LEFT(#REF!,2)</f>
        <v>#REF!</v>
      </c>
      <c r="BH2193" s="12" t="str">
        <f t="shared" si="1244"/>
        <v>7034</v>
      </c>
      <c r="BJ2193" t="str">
        <f>IF(ISERROR(VLOOKUP($B2193,'РЕОРГ 01.05.2010'!A:B,2,FALSE)),"",VLOOKUP($B2193,'РЕОРГ 01.05.2010'!A:B,2,FALSE))</f>
        <v/>
      </c>
      <c r="BK2193" s="12" t="str">
        <f t="shared" si="1245"/>
        <v>Доп.офис №8613/039</v>
      </c>
      <c r="BL2193" t="e">
        <f>LEFT(#REF!,2)</f>
        <v>#REF!</v>
      </c>
      <c r="BM2193" s="12" t="str">
        <f t="shared" si="1246"/>
        <v>8613/039</v>
      </c>
      <c r="BO2193" t="str">
        <f>IF(ISERROR(VLOOKUP($B2193,'РЕОРГ 01.08.2010'!A:B,2,FALSE)),"",VLOOKUP($B2193,'РЕОРГ 01.08.2010'!A:B,2,FALSE))</f>
        <v/>
      </c>
      <c r="BP2193" s="12" t="str">
        <f t="shared" si="1247"/>
        <v>Доп.офис №8613/039</v>
      </c>
      <c r="BQ2193" t="e">
        <f>LEFT(#REF!,2)</f>
        <v>#REF!</v>
      </c>
      <c r="BR2193" s="12" t="str">
        <f t="shared" si="1248"/>
        <v>8613/039</v>
      </c>
    </row>
    <row r="2194" spans="1:70" ht="14.25">
      <c r="A2194" t="str">
        <f t="shared" si="1249"/>
        <v>8613/04</v>
      </c>
      <c r="B2194" s="133">
        <v>2556</v>
      </c>
      <c r="C2194" s="1" t="s">
        <v>11364</v>
      </c>
      <c r="D2194" s="32" t="s">
        <v>1926</v>
      </c>
      <c r="E2194" s="1" t="s">
        <v>7905</v>
      </c>
      <c r="F2194" s="1" t="s">
        <v>9306</v>
      </c>
      <c r="G2194" s="1" t="s">
        <v>7085</v>
      </c>
      <c r="H2194" s="1" t="s">
        <v>1005</v>
      </c>
      <c r="I2194" s="1" t="s">
        <v>11213</v>
      </c>
      <c r="J2194" s="1"/>
      <c r="K2194" s="1">
        <v>6.5</v>
      </c>
      <c r="L2194" s="32" t="s">
        <v>4048</v>
      </c>
      <c r="M2194" s="8" t="s">
        <v>11773</v>
      </c>
      <c r="N2194" s="2" t="s">
        <v>12818</v>
      </c>
      <c r="O2194" s="137"/>
      <c r="P2194" s="168">
        <f t="shared" si="1238"/>
        <v>2191</v>
      </c>
      <c r="Q2194" s="138">
        <f t="shared" si="1250"/>
        <v>12</v>
      </c>
      <c r="R2194" s="138">
        <f t="shared" si="1251"/>
        <v>24</v>
      </c>
      <c r="S2194" s="138">
        <f t="shared" si="1252"/>
        <v>36</v>
      </c>
      <c r="T2194" s="138">
        <f t="shared" si="1253"/>
        <v>48</v>
      </c>
      <c r="U2194" s="138">
        <f t="shared" si="1254"/>
        <v>60</v>
      </c>
      <c r="V2194" s="138" t="e">
        <f t="shared" si="1255"/>
        <v>#VALUE!</v>
      </c>
      <c r="W2194" s="158" t="str">
        <f t="shared" si="1256"/>
        <v>08:00 19:00</v>
      </c>
      <c r="X2194" s="159">
        <f>HLOOKUP(SEARCH("2",$M2194)-1,$Q$3:$V2194,$P2194+1,FALSE)</f>
        <v>12</v>
      </c>
      <c r="Y2194" s="160" t="str">
        <f t="shared" si="1257"/>
        <v>08:00 19:00|08:00 19:00|09:00 19:00|08:00 19:00|08:00 18:00(13:30 14:00)</v>
      </c>
      <c r="Z2194" s="161" t="str">
        <f t="shared" si="1258"/>
        <v>08:00 19:00</v>
      </c>
      <c r="AA2194" s="158" t="str">
        <f t="shared" si="1259"/>
        <v>08:00 19:00</v>
      </c>
      <c r="AB2194" s="159">
        <f>HLOOKUP(SEARCH("3",$M2194)-1,$Q$3:$V2194,$P2194+1,FALSE)</f>
        <v>24</v>
      </c>
      <c r="AC2194" s="160" t="str">
        <f t="shared" si="1260"/>
        <v>08:00 19:00|09:00 19:00|08:00 19:00|08:00 18:00(13:30 14:00)</v>
      </c>
      <c r="AD2194" s="161" t="str">
        <f t="shared" si="1261"/>
        <v>08:00 19:00</v>
      </c>
      <c r="AE2194" s="158" t="str">
        <f t="shared" si="1262"/>
        <v>08:00 19:00</v>
      </c>
      <c r="AF2194" s="159">
        <f>HLOOKUP(SEARCH("4",$M2194)-1,$Q$3:$V2194,$P2194+1,FALSE)</f>
        <v>36</v>
      </c>
      <c r="AG2194" s="161" t="str">
        <f t="shared" si="1263"/>
        <v>09:00 19:00|08:00 19:00|08:00 18:00(13:30 14:00)</v>
      </c>
      <c r="AH2194" s="161" t="str">
        <f t="shared" si="1264"/>
        <v>09:00 19:00</v>
      </c>
      <c r="AI2194" s="158" t="str">
        <f t="shared" si="1265"/>
        <v>09:00 19:00</v>
      </c>
      <c r="AJ2194" s="159">
        <f>HLOOKUP(SEARCH("5",$M2194)-1,$Q$3:$V2194,$P2194+1,FALSE)</f>
        <v>48</v>
      </c>
      <c r="AK2194" s="161" t="str">
        <f t="shared" si="1266"/>
        <v>08:00 19:00|08:00 18:00(13:30 14:00)</v>
      </c>
      <c r="AL2194" s="161" t="str">
        <f t="shared" si="1267"/>
        <v>08:00 19:00</v>
      </c>
      <c r="AM2194" s="158" t="str">
        <f t="shared" si="1268"/>
        <v>08:00 19:00</v>
      </c>
      <c r="AN2194" s="159">
        <f>HLOOKUP(SEARCH("6",$M2194)-1,$Q$3:$V2194,$P2194+1,FALSE)</f>
        <v>60</v>
      </c>
      <c r="AO2194" s="161" t="str">
        <f t="shared" si="1269"/>
        <v>08:00 18:00(13:30 14:00)</v>
      </c>
      <c r="AP2194" s="161" t="e">
        <f t="shared" si="1270"/>
        <v>#VALUE!</v>
      </c>
      <c r="AQ2194" s="162" t="str">
        <f t="shared" si="1271"/>
        <v>08:00 18:00(13:30 14:00)</v>
      </c>
      <c r="AR2194" s="163" t="e">
        <f>HLOOKUP(SEARCH("7",$M2194)-1,$Q$3:$V2194,$P2194+1,FALSE)</f>
        <v>#VALUE!</v>
      </c>
      <c r="AS2194" s="164" t="str">
        <f t="shared" si="1272"/>
        <v>выходной</v>
      </c>
      <c r="AT2194" s="142"/>
      <c r="AU2194" s="11" t="str">
        <f>IF(ISERROR(VLOOKUP(B2194,'РЕОРГ 2008'!$A:$B,2,FALSE)),"",VLOOKUP(B2194,'РЕОРГ 2008'!$A:$B,2,FALSE))</f>
        <v/>
      </c>
      <c r="AV2194" s="12" t="str">
        <f t="shared" si="1239"/>
        <v>Доп.офис №8613/04</v>
      </c>
      <c r="AW2194" s="31" t="e">
        <f>LEFT(#REF!,2)</f>
        <v>#REF!</v>
      </c>
      <c r="AX2194" s="12" t="str">
        <f t="shared" si="1240"/>
        <v>8613/04</v>
      </c>
      <c r="AZ2194" t="str">
        <f>IF(ISERROR(VLOOKUP(B2194,'РЕОРГ 01.08.2009'!$A:$B,2,FALSE)),"",VLOOKUP(B2194,'РЕОРГ 01.08.2009'!$A:$B,2,FALSE))</f>
        <v/>
      </c>
      <c r="BA2194" s="12" t="str">
        <f t="shared" si="1241"/>
        <v>Доп.офис №8613/04</v>
      </c>
      <c r="BB2194" t="e">
        <f>LEFT(#REF!,2)</f>
        <v>#REF!</v>
      </c>
      <c r="BC2194" s="12" t="str">
        <f t="shared" si="1242"/>
        <v>8613/04</v>
      </c>
      <c r="BE2194" t="str">
        <f>IF(ISERROR(VLOOKUP(B2194,'РЕОРГ 01.10.2009'!A:C,3,FALSE)),"",VLOOKUP(B2194,'РЕОРГ 01.10.2009'!A:C,3,FALSE))</f>
        <v/>
      </c>
      <c r="BF2194" s="12" t="str">
        <f t="shared" si="1243"/>
        <v>Доп.офис №8613/04</v>
      </c>
      <c r="BG2194" t="e">
        <f>LEFT(#REF!,2)</f>
        <v>#REF!</v>
      </c>
      <c r="BH2194" s="12" t="str">
        <f t="shared" si="1244"/>
        <v>8613/04</v>
      </c>
      <c r="BJ2194" t="str">
        <f>IF(ISERROR(VLOOKUP($B2194,'РЕОРГ 01.05.2010'!A:B,2,FALSE)),"",VLOOKUP($B2194,'РЕОРГ 01.05.2010'!A:B,2,FALSE))</f>
        <v/>
      </c>
      <c r="BK2194" s="12" t="str">
        <f t="shared" si="1245"/>
        <v>Доп.офис №8613/04</v>
      </c>
      <c r="BL2194" t="e">
        <f>LEFT(#REF!,2)</f>
        <v>#REF!</v>
      </c>
      <c r="BM2194" s="12" t="str">
        <f t="shared" si="1246"/>
        <v>8613/04</v>
      </c>
      <c r="BO2194" t="str">
        <f>IF(ISERROR(VLOOKUP($B2194,'РЕОРГ 01.08.2010'!A:B,2,FALSE)),"",VLOOKUP($B2194,'РЕОРГ 01.08.2010'!A:B,2,FALSE))</f>
        <v/>
      </c>
      <c r="BP2194" s="12" t="str">
        <f t="shared" si="1247"/>
        <v>Доп.офис №8613/04</v>
      </c>
      <c r="BQ2194" t="e">
        <f>LEFT(#REF!,2)</f>
        <v>#REF!</v>
      </c>
      <c r="BR2194" s="12" t="str">
        <f t="shared" si="1248"/>
        <v>8613/04</v>
      </c>
    </row>
    <row r="2195" spans="1:70" ht="14.25">
      <c r="A2195" t="str">
        <f t="shared" si="1249"/>
        <v>8613/040</v>
      </c>
      <c r="B2195" s="133">
        <v>2435</v>
      </c>
      <c r="C2195" s="1" t="s">
        <v>10673</v>
      </c>
      <c r="D2195" s="32" t="s">
        <v>1926</v>
      </c>
      <c r="E2195" s="1" t="s">
        <v>9605</v>
      </c>
      <c r="F2195" s="1" t="s">
        <v>9306</v>
      </c>
      <c r="G2195" s="1" t="s">
        <v>8446</v>
      </c>
      <c r="H2195" s="1" t="s">
        <v>1006</v>
      </c>
      <c r="I2195" s="1" t="s">
        <v>1007</v>
      </c>
      <c r="J2195" s="1"/>
      <c r="K2195" s="1">
        <v>3</v>
      </c>
      <c r="L2195" s="32" t="s">
        <v>4049</v>
      </c>
      <c r="M2195" s="8" t="s">
        <v>11771</v>
      </c>
      <c r="N2195" s="2" t="s">
        <v>12838</v>
      </c>
      <c r="O2195" s="137"/>
      <c r="P2195" s="168">
        <f t="shared" si="1238"/>
        <v>2192</v>
      </c>
      <c r="Q2195" s="138">
        <f t="shared" si="1250"/>
        <v>25</v>
      </c>
      <c r="R2195" s="138">
        <f t="shared" si="1251"/>
        <v>50</v>
      </c>
      <c r="S2195" s="138">
        <f t="shared" si="1252"/>
        <v>75</v>
      </c>
      <c r="T2195" s="138">
        <f t="shared" si="1253"/>
        <v>100</v>
      </c>
      <c r="U2195" s="138" t="e">
        <f t="shared" si="1254"/>
        <v>#VALUE!</v>
      </c>
      <c r="V2195" s="138" t="e">
        <f t="shared" si="1255"/>
        <v>#VALUE!</v>
      </c>
      <c r="W2195" s="158" t="str">
        <f t="shared" si="1256"/>
        <v>08:00 16:00(12:00 13:00)</v>
      </c>
      <c r="X2195" s="159">
        <f>HLOOKUP(SEARCH("2",$M2195)-1,$Q$3:$V2195,$P2195+1,FALSE)</f>
        <v>25</v>
      </c>
      <c r="Y2195" s="160" t="str">
        <f t="shared" si="1257"/>
        <v>08:00 16:00(12:00 13:00)|09:00 16:00(12:00 13:00)|08:00 16:00(12:00 13:00)|08:00 16:00(12:00 13:00)</v>
      </c>
      <c r="Z2195" s="161" t="str">
        <f t="shared" si="1258"/>
        <v>08:00 16:00(12:00 13:00)</v>
      </c>
      <c r="AA2195" s="158" t="str">
        <f t="shared" si="1259"/>
        <v>08:00 16:00(12:00 13:00)</v>
      </c>
      <c r="AB2195" s="159">
        <f>HLOOKUP(SEARCH("3",$M2195)-1,$Q$3:$V2195,$P2195+1,FALSE)</f>
        <v>50</v>
      </c>
      <c r="AC2195" s="160" t="str">
        <f t="shared" si="1260"/>
        <v>09:00 16:00(12:00 13:00)|08:00 16:00(12:00 13:00)|08:00 16:00(12:00 13:00)</v>
      </c>
      <c r="AD2195" s="161" t="str">
        <f t="shared" si="1261"/>
        <v>09:00 16:00(12:00 13:00)</v>
      </c>
      <c r="AE2195" s="158" t="str">
        <f t="shared" si="1262"/>
        <v>09:00 16:00(12:00 13:00)</v>
      </c>
      <c r="AF2195" s="159">
        <f>HLOOKUP(SEARCH("4",$M2195)-1,$Q$3:$V2195,$P2195+1,FALSE)</f>
        <v>75</v>
      </c>
      <c r="AG2195" s="161" t="str">
        <f t="shared" si="1263"/>
        <v>08:00 16:00(12:00 13:00)|08:00 16:00(12:00 13:00)</v>
      </c>
      <c r="AH2195" s="161" t="str">
        <f t="shared" si="1264"/>
        <v>08:00 16:00(12:00 13:00)</v>
      </c>
      <c r="AI2195" s="158" t="str">
        <f t="shared" si="1265"/>
        <v>08:00 16:00(12:00 13:00)</v>
      </c>
      <c r="AJ2195" s="159">
        <f>HLOOKUP(SEARCH("5",$M2195)-1,$Q$3:$V2195,$P2195+1,FALSE)</f>
        <v>100</v>
      </c>
      <c r="AK2195" s="161" t="str">
        <f t="shared" si="1266"/>
        <v>08:00 16:00(12:00 13:00)</v>
      </c>
      <c r="AL2195" s="161" t="e">
        <f t="shared" si="1267"/>
        <v>#VALUE!</v>
      </c>
      <c r="AM2195" s="158" t="str">
        <f t="shared" si="1268"/>
        <v>08:00 16:00(12:00 13:00)</v>
      </c>
      <c r="AN2195" s="159" t="e">
        <f>HLOOKUP(SEARCH("6",$M2195)-1,$Q$3:$V2195,$P2195+1,FALSE)</f>
        <v>#VALUE!</v>
      </c>
      <c r="AO2195" s="161" t="e">
        <f t="shared" si="1269"/>
        <v>#VALUE!</v>
      </c>
      <c r="AP2195" s="161" t="e">
        <f t="shared" si="1270"/>
        <v>#VALUE!</v>
      </c>
      <c r="AQ2195" s="162" t="str">
        <f t="shared" si="1271"/>
        <v>выходной</v>
      </c>
      <c r="AR2195" s="163" t="e">
        <f>HLOOKUP(SEARCH("7",$M2195)-1,$Q$3:$V2195,$P2195+1,FALSE)</f>
        <v>#VALUE!</v>
      </c>
      <c r="AS2195" s="164" t="str">
        <f t="shared" si="1272"/>
        <v>выходной</v>
      </c>
      <c r="AT2195" s="142"/>
      <c r="AU2195" s="11" t="str">
        <f>IF(ISERROR(VLOOKUP(B2195,'РЕОРГ 2008'!$A:$B,2,FALSE)),"",VLOOKUP(B2195,'РЕОРГ 2008'!$A:$B,2,FALSE))</f>
        <v/>
      </c>
      <c r="AV2195" s="12" t="str">
        <f t="shared" si="1239"/>
        <v>Доп.офис №7034/010</v>
      </c>
      <c r="AW2195" s="31" t="e">
        <f>LEFT(#REF!,2)</f>
        <v>#REF!</v>
      </c>
      <c r="AX2195" s="12" t="str">
        <f t="shared" si="1240"/>
        <v>7034/010</v>
      </c>
      <c r="AZ2195" t="str">
        <f>IF(ISERROR(VLOOKUP(B2195,'РЕОРГ 01.08.2009'!$A:$B,2,FALSE)),"",VLOOKUP(B2195,'РЕОРГ 01.08.2009'!$A:$B,2,FALSE))</f>
        <v/>
      </c>
      <c r="BA2195" s="12" t="str">
        <f t="shared" si="1241"/>
        <v>Доп.офис №7034/010</v>
      </c>
      <c r="BB2195" t="e">
        <f>LEFT(#REF!,2)</f>
        <v>#REF!</v>
      </c>
      <c r="BC2195" s="12" t="str">
        <f t="shared" si="1242"/>
        <v>7034/010</v>
      </c>
      <c r="BE2195" t="str">
        <f>IF(ISERROR(VLOOKUP(B2195,'РЕОРГ 01.10.2009'!A:C,3,FALSE)),"",VLOOKUP(B2195,'РЕОРГ 01.10.2009'!A:C,3,FALSE))</f>
        <v>Доп.офис №7034/010</v>
      </c>
      <c r="BF2195" s="12" t="str">
        <f t="shared" si="1243"/>
        <v>Доп.офис №7034/010</v>
      </c>
      <c r="BG2195" t="e">
        <f>LEFT(#REF!,2)</f>
        <v>#REF!</v>
      </c>
      <c r="BH2195" s="12" t="str">
        <f t="shared" si="1244"/>
        <v>7034/010</v>
      </c>
      <c r="BJ2195" t="str">
        <f>IF(ISERROR(VLOOKUP($B2195,'РЕОРГ 01.05.2010'!A:B,2,FALSE)),"",VLOOKUP($B2195,'РЕОРГ 01.05.2010'!A:B,2,FALSE))</f>
        <v/>
      </c>
      <c r="BK2195" s="12" t="str">
        <f t="shared" si="1245"/>
        <v>Доп.офис №8613/040</v>
      </c>
      <c r="BL2195" t="e">
        <f>LEFT(#REF!,2)</f>
        <v>#REF!</v>
      </c>
      <c r="BM2195" s="12" t="str">
        <f t="shared" si="1246"/>
        <v>8613/040</v>
      </c>
      <c r="BO2195" t="str">
        <f>IF(ISERROR(VLOOKUP($B2195,'РЕОРГ 01.08.2010'!A:B,2,FALSE)),"",VLOOKUP($B2195,'РЕОРГ 01.08.2010'!A:B,2,FALSE))</f>
        <v/>
      </c>
      <c r="BP2195" s="12" t="str">
        <f t="shared" si="1247"/>
        <v>Доп.офис №8613/040</v>
      </c>
      <c r="BQ2195" t="e">
        <f>LEFT(#REF!,2)</f>
        <v>#REF!</v>
      </c>
      <c r="BR2195" s="12" t="str">
        <f t="shared" si="1248"/>
        <v>8613/040</v>
      </c>
    </row>
    <row r="2196" spans="1:70" ht="14.25">
      <c r="A2196" t="str">
        <f t="shared" si="1249"/>
        <v>8613/041</v>
      </c>
      <c r="B2196" s="133">
        <v>2439</v>
      </c>
      <c r="C2196" s="1" t="s">
        <v>5438</v>
      </c>
      <c r="D2196" s="32" t="s">
        <v>1931</v>
      </c>
      <c r="E2196" s="1" t="s">
        <v>9614</v>
      </c>
      <c r="F2196" s="1" t="s">
        <v>9306</v>
      </c>
      <c r="G2196" s="1" t="s">
        <v>8449</v>
      </c>
      <c r="H2196" s="1" t="s">
        <v>1008</v>
      </c>
      <c r="I2196" s="1" t="s">
        <v>1009</v>
      </c>
      <c r="J2196" s="1"/>
      <c r="K2196" s="1">
        <v>0.25</v>
      </c>
      <c r="L2196" s="32" t="s">
        <v>4049</v>
      </c>
      <c r="M2196" s="8" t="s">
        <v>11868</v>
      </c>
      <c r="N2196" s="2" t="s">
        <v>12107</v>
      </c>
      <c r="O2196" s="137"/>
      <c r="P2196" s="168">
        <f t="shared" si="1238"/>
        <v>2193</v>
      </c>
      <c r="Q2196" s="138">
        <f t="shared" si="1250"/>
        <v>12</v>
      </c>
      <c r="R2196" s="138" t="e">
        <f t="shared" si="1251"/>
        <v>#VALUE!</v>
      </c>
      <c r="S2196" s="138" t="e">
        <f t="shared" si="1252"/>
        <v>#VALUE!</v>
      </c>
      <c r="T2196" s="138" t="e">
        <f t="shared" si="1253"/>
        <v>#VALUE!</v>
      </c>
      <c r="U2196" s="138" t="e">
        <f t="shared" si="1254"/>
        <v>#VALUE!</v>
      </c>
      <c r="V2196" s="138" t="e">
        <f t="shared" si="1255"/>
        <v>#VALUE!</v>
      </c>
      <c r="W2196" s="158" t="str">
        <f t="shared" si="1256"/>
        <v>выходной</v>
      </c>
      <c r="X2196" s="159" t="e">
        <f>HLOOKUP(SEARCH("2",$M2196)-1,$Q$3:$V2196,$P2196+1,FALSE)</f>
        <v>#N/A</v>
      </c>
      <c r="Y2196" s="160" t="str">
        <f t="shared" si="1257"/>
        <v>10:00 14:30</v>
      </c>
      <c r="Z2196" s="161" t="e">
        <f t="shared" si="1258"/>
        <v>#VALUE!</v>
      </c>
      <c r="AA2196" s="158" t="str">
        <f t="shared" si="1259"/>
        <v>10:00 14:30</v>
      </c>
      <c r="AB2196" s="159" t="e">
        <f>HLOOKUP(SEARCH("3",$M2196)-1,$Q$3:$V2196,$P2196+1,FALSE)</f>
        <v>#VALUE!</v>
      </c>
      <c r="AC2196" s="160" t="e">
        <f t="shared" si="1260"/>
        <v>#VALUE!</v>
      </c>
      <c r="AD2196" s="161" t="e">
        <f t="shared" si="1261"/>
        <v>#VALUE!</v>
      </c>
      <c r="AE2196" s="158" t="str">
        <f t="shared" si="1262"/>
        <v>выходной</v>
      </c>
      <c r="AF2196" s="159">
        <f>HLOOKUP(SEARCH("4",$M2196)-1,$Q$3:$V2196,$P2196+1,FALSE)</f>
        <v>12</v>
      </c>
      <c r="AG2196" s="161" t="str">
        <f t="shared" si="1263"/>
        <v>10:00 14:30</v>
      </c>
      <c r="AH2196" s="161" t="e">
        <f t="shared" si="1264"/>
        <v>#VALUE!</v>
      </c>
      <c r="AI2196" s="158" t="str">
        <f t="shared" si="1265"/>
        <v>10:00 14:30</v>
      </c>
      <c r="AJ2196" s="159" t="e">
        <f>HLOOKUP(SEARCH("5",$M2196)-1,$Q$3:$V2196,$P2196+1,FALSE)</f>
        <v>#VALUE!</v>
      </c>
      <c r="AK2196" s="161" t="e">
        <f t="shared" si="1266"/>
        <v>#VALUE!</v>
      </c>
      <c r="AL2196" s="161" t="e">
        <f t="shared" si="1267"/>
        <v>#VALUE!</v>
      </c>
      <c r="AM2196" s="158" t="str">
        <f t="shared" si="1268"/>
        <v>выходной</v>
      </c>
      <c r="AN2196" s="159" t="e">
        <f>HLOOKUP(SEARCH("6",$M2196)-1,$Q$3:$V2196,$P2196+1,FALSE)</f>
        <v>#VALUE!</v>
      </c>
      <c r="AO2196" s="161" t="e">
        <f t="shared" si="1269"/>
        <v>#VALUE!</v>
      </c>
      <c r="AP2196" s="161" t="e">
        <f t="shared" si="1270"/>
        <v>#VALUE!</v>
      </c>
      <c r="AQ2196" s="162" t="str">
        <f t="shared" si="1271"/>
        <v>выходной</v>
      </c>
      <c r="AR2196" s="163" t="e">
        <f>HLOOKUP(SEARCH("7",$M2196)-1,$Q$3:$V2196,$P2196+1,FALSE)</f>
        <v>#VALUE!</v>
      </c>
      <c r="AS2196" s="164" t="str">
        <f t="shared" si="1272"/>
        <v>выходной</v>
      </c>
      <c r="AT2196" s="142"/>
      <c r="AU2196" s="11" t="str">
        <f>IF(ISERROR(VLOOKUP(B2196,'РЕОРГ 2008'!$A:$B,2,FALSE)),"",VLOOKUP(B2196,'РЕОРГ 2008'!$A:$B,2,FALSE))</f>
        <v/>
      </c>
      <c r="AV2196" s="12" t="str">
        <f t="shared" si="1239"/>
        <v>Опер.касса №7034/02</v>
      </c>
      <c r="AW2196" s="31" t="e">
        <f>LEFT(#REF!,2)</f>
        <v>#REF!</v>
      </c>
      <c r="AX2196" s="12" t="str">
        <f t="shared" si="1240"/>
        <v>7034/02</v>
      </c>
      <c r="AZ2196" t="str">
        <f>IF(ISERROR(VLOOKUP(B2196,'РЕОРГ 01.08.2009'!$A:$B,2,FALSE)),"",VLOOKUP(B2196,'РЕОРГ 01.08.2009'!$A:$B,2,FALSE))</f>
        <v/>
      </c>
      <c r="BA2196" s="12" t="str">
        <f t="shared" si="1241"/>
        <v>Опер.касса №7034/02</v>
      </c>
      <c r="BB2196" t="e">
        <f>LEFT(#REF!,2)</f>
        <v>#REF!</v>
      </c>
      <c r="BC2196" s="12" t="str">
        <f t="shared" si="1242"/>
        <v>7034/02</v>
      </c>
      <c r="BE2196" t="str">
        <f>IF(ISERROR(VLOOKUP(B2196,'РЕОРГ 01.10.2009'!A:C,3,FALSE)),"",VLOOKUP(B2196,'РЕОРГ 01.10.2009'!A:C,3,FALSE))</f>
        <v>Опер.касса №7034/02</v>
      </c>
      <c r="BF2196" s="12" t="str">
        <f t="shared" si="1243"/>
        <v>Опер.касса №7034/02</v>
      </c>
      <c r="BG2196" t="e">
        <f>LEFT(#REF!,2)</f>
        <v>#REF!</v>
      </c>
      <c r="BH2196" s="12" t="str">
        <f t="shared" si="1244"/>
        <v>7034/02</v>
      </c>
      <c r="BJ2196" t="str">
        <f>IF(ISERROR(VLOOKUP($B2196,'РЕОРГ 01.05.2010'!A:B,2,FALSE)),"",VLOOKUP($B2196,'РЕОРГ 01.05.2010'!A:B,2,FALSE))</f>
        <v/>
      </c>
      <c r="BK2196" s="12" t="str">
        <f t="shared" si="1245"/>
        <v>Опер.касса №8613/041</v>
      </c>
      <c r="BL2196" t="e">
        <f>LEFT(#REF!,2)</f>
        <v>#REF!</v>
      </c>
      <c r="BM2196" s="12" t="str">
        <f t="shared" si="1246"/>
        <v>8613/041</v>
      </c>
      <c r="BO2196" t="str">
        <f>IF(ISERROR(VLOOKUP($B2196,'РЕОРГ 01.08.2010'!A:B,2,FALSE)),"",VLOOKUP($B2196,'РЕОРГ 01.08.2010'!A:B,2,FALSE))</f>
        <v/>
      </c>
      <c r="BP2196" s="12" t="str">
        <f t="shared" si="1247"/>
        <v>Опер.касса №8613/041</v>
      </c>
      <c r="BQ2196" t="e">
        <f>LEFT(#REF!,2)</f>
        <v>#REF!</v>
      </c>
      <c r="BR2196" s="12" t="str">
        <f t="shared" si="1248"/>
        <v>8613/041</v>
      </c>
    </row>
    <row r="2197" spans="1:70" ht="14.25">
      <c r="A2197" t="str">
        <f t="shared" si="1249"/>
        <v>8613/042</v>
      </c>
      <c r="B2197" s="133">
        <v>2441</v>
      </c>
      <c r="C2197" s="1" t="s">
        <v>8003</v>
      </c>
      <c r="D2197" s="32" t="s">
        <v>1931</v>
      </c>
      <c r="E2197" s="1" t="s">
        <v>8944</v>
      </c>
      <c r="F2197" s="1" t="s">
        <v>9306</v>
      </c>
      <c r="G2197" s="1" t="s">
        <v>8451</v>
      </c>
      <c r="H2197" s="1" t="s">
        <v>1010</v>
      </c>
      <c r="I2197" s="1" t="s">
        <v>1011</v>
      </c>
      <c r="J2197" s="1"/>
      <c r="K2197" s="1">
        <v>0.25</v>
      </c>
      <c r="L2197" s="32" t="s">
        <v>4049</v>
      </c>
      <c r="M2197" s="8" t="s">
        <v>11929</v>
      </c>
      <c r="N2197" s="2" t="s">
        <v>12107</v>
      </c>
      <c r="O2197" s="137"/>
      <c r="P2197" s="168">
        <f t="shared" si="1238"/>
        <v>2194</v>
      </c>
      <c r="Q2197" s="138">
        <f t="shared" si="1250"/>
        <v>12</v>
      </c>
      <c r="R2197" s="138" t="e">
        <f t="shared" si="1251"/>
        <v>#VALUE!</v>
      </c>
      <c r="S2197" s="138" t="e">
        <f t="shared" si="1252"/>
        <v>#VALUE!</v>
      </c>
      <c r="T2197" s="138" t="e">
        <f t="shared" si="1253"/>
        <v>#VALUE!</v>
      </c>
      <c r="U2197" s="138" t="e">
        <f t="shared" si="1254"/>
        <v>#VALUE!</v>
      </c>
      <c r="V2197" s="138" t="e">
        <f t="shared" si="1255"/>
        <v>#VALUE!</v>
      </c>
      <c r="W2197" s="158" t="str">
        <f t="shared" si="1256"/>
        <v>10:00 14:30</v>
      </c>
      <c r="X2197" s="159" t="e">
        <f>HLOOKUP(SEARCH("2",$M2197)-1,$Q$3:$V2197,$P2197+1,FALSE)</f>
        <v>#VALUE!</v>
      </c>
      <c r="Y2197" s="160" t="e">
        <f t="shared" si="1257"/>
        <v>#VALUE!</v>
      </c>
      <c r="Z2197" s="161" t="e">
        <f t="shared" si="1258"/>
        <v>#VALUE!</v>
      </c>
      <c r="AA2197" s="158" t="str">
        <f t="shared" si="1259"/>
        <v>выходной</v>
      </c>
      <c r="AB2197" s="159">
        <f>HLOOKUP(SEARCH("3",$M2197)-1,$Q$3:$V2197,$P2197+1,FALSE)</f>
        <v>12</v>
      </c>
      <c r="AC2197" s="160" t="str">
        <f t="shared" si="1260"/>
        <v>10:00 14:30</v>
      </c>
      <c r="AD2197" s="161" t="e">
        <f t="shared" si="1261"/>
        <v>#VALUE!</v>
      </c>
      <c r="AE2197" s="158" t="str">
        <f t="shared" si="1262"/>
        <v>10:00 14:30</v>
      </c>
      <c r="AF2197" s="159" t="e">
        <f>HLOOKUP(SEARCH("4",$M2197)-1,$Q$3:$V2197,$P2197+1,FALSE)</f>
        <v>#VALUE!</v>
      </c>
      <c r="AG2197" s="161" t="e">
        <f t="shared" si="1263"/>
        <v>#VALUE!</v>
      </c>
      <c r="AH2197" s="161" t="e">
        <f t="shared" si="1264"/>
        <v>#VALUE!</v>
      </c>
      <c r="AI2197" s="158" t="str">
        <f t="shared" si="1265"/>
        <v>выходной</v>
      </c>
      <c r="AJ2197" s="159" t="e">
        <f>HLOOKUP(SEARCH("5",$M2197)-1,$Q$3:$V2197,$P2197+1,FALSE)</f>
        <v>#VALUE!</v>
      </c>
      <c r="AK2197" s="161" t="e">
        <f t="shared" si="1266"/>
        <v>#VALUE!</v>
      </c>
      <c r="AL2197" s="161" t="e">
        <f t="shared" si="1267"/>
        <v>#VALUE!</v>
      </c>
      <c r="AM2197" s="158" t="str">
        <f t="shared" si="1268"/>
        <v>выходной</v>
      </c>
      <c r="AN2197" s="159" t="e">
        <f>HLOOKUP(SEARCH("6",$M2197)-1,$Q$3:$V2197,$P2197+1,FALSE)</f>
        <v>#VALUE!</v>
      </c>
      <c r="AO2197" s="161" t="e">
        <f t="shared" si="1269"/>
        <v>#VALUE!</v>
      </c>
      <c r="AP2197" s="161" t="e">
        <f t="shared" si="1270"/>
        <v>#VALUE!</v>
      </c>
      <c r="AQ2197" s="162" t="str">
        <f t="shared" si="1271"/>
        <v>выходной</v>
      </c>
      <c r="AR2197" s="163" t="e">
        <f>HLOOKUP(SEARCH("7",$M2197)-1,$Q$3:$V2197,$P2197+1,FALSE)</f>
        <v>#VALUE!</v>
      </c>
      <c r="AS2197" s="164" t="str">
        <f t="shared" si="1272"/>
        <v>выходной</v>
      </c>
      <c r="AT2197" s="142"/>
      <c r="AU2197" s="11" t="str">
        <f>IF(ISERROR(VLOOKUP(B2197,'РЕОРГ 2008'!$A:$B,2,FALSE)),"",VLOOKUP(B2197,'РЕОРГ 2008'!$A:$B,2,FALSE))</f>
        <v/>
      </c>
      <c r="AV2197" s="12" t="str">
        <f t="shared" si="1239"/>
        <v>Опер.касса №7034/06</v>
      </c>
      <c r="AW2197" s="31" t="e">
        <f>LEFT(#REF!,2)</f>
        <v>#REF!</v>
      </c>
      <c r="AX2197" s="12" t="str">
        <f t="shared" si="1240"/>
        <v>7034/06</v>
      </c>
      <c r="AZ2197" t="str">
        <f>IF(ISERROR(VLOOKUP(B2197,'РЕОРГ 01.08.2009'!$A:$B,2,FALSE)),"",VLOOKUP(B2197,'РЕОРГ 01.08.2009'!$A:$B,2,FALSE))</f>
        <v/>
      </c>
      <c r="BA2197" s="12" t="str">
        <f t="shared" si="1241"/>
        <v>Опер.касса №7034/06</v>
      </c>
      <c r="BB2197" t="e">
        <f>LEFT(#REF!,2)</f>
        <v>#REF!</v>
      </c>
      <c r="BC2197" s="12" t="str">
        <f t="shared" si="1242"/>
        <v>7034/06</v>
      </c>
      <c r="BE2197" t="str">
        <f>IF(ISERROR(VLOOKUP(B2197,'РЕОРГ 01.10.2009'!A:C,3,FALSE)),"",VLOOKUP(B2197,'РЕОРГ 01.10.2009'!A:C,3,FALSE))</f>
        <v>Опер.касса №7034/06</v>
      </c>
      <c r="BF2197" s="12" t="str">
        <f t="shared" si="1243"/>
        <v>Опер.касса №7034/06</v>
      </c>
      <c r="BG2197" t="e">
        <f>LEFT(#REF!,2)</f>
        <v>#REF!</v>
      </c>
      <c r="BH2197" s="12" t="str">
        <f t="shared" si="1244"/>
        <v>7034/06</v>
      </c>
      <c r="BJ2197" t="str">
        <f>IF(ISERROR(VLOOKUP($B2197,'РЕОРГ 01.05.2010'!A:B,2,FALSE)),"",VLOOKUP($B2197,'РЕОРГ 01.05.2010'!A:B,2,FALSE))</f>
        <v/>
      </c>
      <c r="BK2197" s="12" t="str">
        <f t="shared" si="1245"/>
        <v>Опер.касса №8613/042</v>
      </c>
      <c r="BL2197" t="e">
        <f>LEFT(#REF!,2)</f>
        <v>#REF!</v>
      </c>
      <c r="BM2197" s="12" t="str">
        <f t="shared" si="1246"/>
        <v>8613/042</v>
      </c>
      <c r="BO2197" t="str">
        <f>IF(ISERROR(VLOOKUP($B2197,'РЕОРГ 01.08.2010'!A:B,2,FALSE)),"",VLOOKUP($B2197,'РЕОРГ 01.08.2010'!A:B,2,FALSE))</f>
        <v/>
      </c>
      <c r="BP2197" s="12" t="str">
        <f t="shared" si="1247"/>
        <v>Опер.касса №8613/042</v>
      </c>
      <c r="BQ2197" t="e">
        <f>LEFT(#REF!,2)</f>
        <v>#REF!</v>
      </c>
      <c r="BR2197" s="12" t="str">
        <f t="shared" si="1248"/>
        <v>8613/042</v>
      </c>
    </row>
    <row r="2198" spans="1:70" ht="14.25">
      <c r="A2198" t="str">
        <f t="shared" si="1249"/>
        <v>8613/043</v>
      </c>
      <c r="B2198" s="133">
        <v>2442</v>
      </c>
      <c r="C2198" s="1" t="s">
        <v>8004</v>
      </c>
      <c r="D2198" s="32" t="s">
        <v>1931</v>
      </c>
      <c r="E2198" s="1" t="s">
        <v>9619</v>
      </c>
      <c r="F2198" s="1" t="s">
        <v>9306</v>
      </c>
      <c r="G2198" s="1" t="s">
        <v>8452</v>
      </c>
      <c r="H2198" s="1" t="s">
        <v>1012</v>
      </c>
      <c r="I2198" s="1" t="s">
        <v>1013</v>
      </c>
      <c r="J2198" s="1"/>
      <c r="K2198" s="1">
        <v>0.25</v>
      </c>
      <c r="L2198" s="32" t="s">
        <v>4049</v>
      </c>
      <c r="M2198" s="8" t="s">
        <v>11929</v>
      </c>
      <c r="N2198" s="2" t="s">
        <v>12107</v>
      </c>
      <c r="O2198" s="137"/>
      <c r="P2198" s="168">
        <f t="shared" si="1238"/>
        <v>2195</v>
      </c>
      <c r="Q2198" s="138">
        <f t="shared" si="1250"/>
        <v>12</v>
      </c>
      <c r="R2198" s="138" t="e">
        <f t="shared" si="1251"/>
        <v>#VALUE!</v>
      </c>
      <c r="S2198" s="138" t="e">
        <f t="shared" si="1252"/>
        <v>#VALUE!</v>
      </c>
      <c r="T2198" s="138" t="e">
        <f t="shared" si="1253"/>
        <v>#VALUE!</v>
      </c>
      <c r="U2198" s="138" t="e">
        <f t="shared" si="1254"/>
        <v>#VALUE!</v>
      </c>
      <c r="V2198" s="138" t="e">
        <f t="shared" si="1255"/>
        <v>#VALUE!</v>
      </c>
      <c r="W2198" s="158" t="str">
        <f t="shared" si="1256"/>
        <v>10:00 14:30</v>
      </c>
      <c r="X2198" s="159" t="e">
        <f>HLOOKUP(SEARCH("2",$M2198)-1,$Q$3:$V2198,$P2198+1,FALSE)</f>
        <v>#VALUE!</v>
      </c>
      <c r="Y2198" s="160" t="e">
        <f t="shared" si="1257"/>
        <v>#VALUE!</v>
      </c>
      <c r="Z2198" s="161" t="e">
        <f t="shared" si="1258"/>
        <v>#VALUE!</v>
      </c>
      <c r="AA2198" s="158" t="str">
        <f t="shared" si="1259"/>
        <v>выходной</v>
      </c>
      <c r="AB2198" s="159">
        <f>HLOOKUP(SEARCH("3",$M2198)-1,$Q$3:$V2198,$P2198+1,FALSE)</f>
        <v>12</v>
      </c>
      <c r="AC2198" s="160" t="str">
        <f t="shared" si="1260"/>
        <v>10:00 14:30</v>
      </c>
      <c r="AD2198" s="161" t="e">
        <f t="shared" si="1261"/>
        <v>#VALUE!</v>
      </c>
      <c r="AE2198" s="158" t="str">
        <f t="shared" si="1262"/>
        <v>10:00 14:30</v>
      </c>
      <c r="AF2198" s="159" t="e">
        <f>HLOOKUP(SEARCH("4",$M2198)-1,$Q$3:$V2198,$P2198+1,FALSE)</f>
        <v>#VALUE!</v>
      </c>
      <c r="AG2198" s="161" t="e">
        <f t="shared" si="1263"/>
        <v>#VALUE!</v>
      </c>
      <c r="AH2198" s="161" t="e">
        <f t="shared" si="1264"/>
        <v>#VALUE!</v>
      </c>
      <c r="AI2198" s="158" t="str">
        <f t="shared" si="1265"/>
        <v>выходной</v>
      </c>
      <c r="AJ2198" s="159" t="e">
        <f>HLOOKUP(SEARCH("5",$M2198)-1,$Q$3:$V2198,$P2198+1,FALSE)</f>
        <v>#VALUE!</v>
      </c>
      <c r="AK2198" s="161" t="e">
        <f t="shared" si="1266"/>
        <v>#VALUE!</v>
      </c>
      <c r="AL2198" s="161" t="e">
        <f t="shared" si="1267"/>
        <v>#VALUE!</v>
      </c>
      <c r="AM2198" s="158" t="str">
        <f t="shared" si="1268"/>
        <v>выходной</v>
      </c>
      <c r="AN2198" s="159" t="e">
        <f>HLOOKUP(SEARCH("6",$M2198)-1,$Q$3:$V2198,$P2198+1,FALSE)</f>
        <v>#VALUE!</v>
      </c>
      <c r="AO2198" s="161" t="e">
        <f t="shared" si="1269"/>
        <v>#VALUE!</v>
      </c>
      <c r="AP2198" s="161" t="e">
        <f t="shared" si="1270"/>
        <v>#VALUE!</v>
      </c>
      <c r="AQ2198" s="162" t="str">
        <f t="shared" si="1271"/>
        <v>выходной</v>
      </c>
      <c r="AR2198" s="163" t="e">
        <f>HLOOKUP(SEARCH("7",$M2198)-1,$Q$3:$V2198,$P2198+1,FALSE)</f>
        <v>#VALUE!</v>
      </c>
      <c r="AS2198" s="164" t="str">
        <f t="shared" si="1272"/>
        <v>выходной</v>
      </c>
      <c r="AT2198" s="142"/>
      <c r="AU2198" s="11" t="str">
        <f>IF(ISERROR(VLOOKUP(B2198,'РЕОРГ 2008'!$A:$B,2,FALSE)),"",VLOOKUP(B2198,'РЕОРГ 2008'!$A:$B,2,FALSE))</f>
        <v/>
      </c>
      <c r="AV2198" s="12" t="str">
        <f t="shared" si="1239"/>
        <v>Опер.касса №7034/07</v>
      </c>
      <c r="AW2198" s="31" t="e">
        <f>LEFT(#REF!,2)</f>
        <v>#REF!</v>
      </c>
      <c r="AX2198" s="12" t="str">
        <f t="shared" si="1240"/>
        <v>7034/07</v>
      </c>
      <c r="AZ2198" t="str">
        <f>IF(ISERROR(VLOOKUP(B2198,'РЕОРГ 01.08.2009'!$A:$B,2,FALSE)),"",VLOOKUP(B2198,'РЕОРГ 01.08.2009'!$A:$B,2,FALSE))</f>
        <v/>
      </c>
      <c r="BA2198" s="12" t="str">
        <f t="shared" si="1241"/>
        <v>Опер.касса №7034/07</v>
      </c>
      <c r="BB2198" t="e">
        <f>LEFT(#REF!,2)</f>
        <v>#REF!</v>
      </c>
      <c r="BC2198" s="12" t="str">
        <f t="shared" si="1242"/>
        <v>7034/07</v>
      </c>
      <c r="BE2198" t="str">
        <f>IF(ISERROR(VLOOKUP(B2198,'РЕОРГ 01.10.2009'!A:C,3,FALSE)),"",VLOOKUP(B2198,'РЕОРГ 01.10.2009'!A:C,3,FALSE))</f>
        <v>Опер.касса №7034/07</v>
      </c>
      <c r="BF2198" s="12" t="str">
        <f t="shared" si="1243"/>
        <v>Опер.касса №7034/07</v>
      </c>
      <c r="BG2198" t="e">
        <f>LEFT(#REF!,2)</f>
        <v>#REF!</v>
      </c>
      <c r="BH2198" s="12" t="str">
        <f t="shared" si="1244"/>
        <v>7034/07</v>
      </c>
      <c r="BJ2198" t="str">
        <f>IF(ISERROR(VLOOKUP($B2198,'РЕОРГ 01.05.2010'!A:B,2,FALSE)),"",VLOOKUP($B2198,'РЕОРГ 01.05.2010'!A:B,2,FALSE))</f>
        <v/>
      </c>
      <c r="BK2198" s="12" t="str">
        <f t="shared" si="1245"/>
        <v>Опер.касса №8613/043</v>
      </c>
      <c r="BL2198" t="e">
        <f>LEFT(#REF!,2)</f>
        <v>#REF!</v>
      </c>
      <c r="BM2198" s="12" t="str">
        <f t="shared" si="1246"/>
        <v>8613/043</v>
      </c>
      <c r="BO2198" t="str">
        <f>IF(ISERROR(VLOOKUP($B2198,'РЕОРГ 01.08.2010'!A:B,2,FALSE)),"",VLOOKUP($B2198,'РЕОРГ 01.08.2010'!A:B,2,FALSE))</f>
        <v/>
      </c>
      <c r="BP2198" s="12" t="str">
        <f t="shared" si="1247"/>
        <v>Опер.касса №8613/043</v>
      </c>
      <c r="BQ2198" t="e">
        <f>LEFT(#REF!,2)</f>
        <v>#REF!</v>
      </c>
      <c r="BR2198" s="12" t="str">
        <f t="shared" si="1248"/>
        <v>8613/043</v>
      </c>
    </row>
    <row r="2199" spans="1:70" ht="14.25">
      <c r="A2199" t="str">
        <f t="shared" si="1249"/>
        <v>8613/044</v>
      </c>
      <c r="B2199" s="133">
        <v>2436</v>
      </c>
      <c r="C2199" s="1" t="s">
        <v>5435</v>
      </c>
      <c r="D2199" s="32" t="s">
        <v>1931</v>
      </c>
      <c r="E2199" s="1" t="s">
        <v>9607</v>
      </c>
      <c r="F2199" s="1" t="s">
        <v>9306</v>
      </c>
      <c r="G2199" s="1" t="s">
        <v>8447</v>
      </c>
      <c r="H2199" s="1" t="s">
        <v>1014</v>
      </c>
      <c r="I2199" s="1" t="s">
        <v>4146</v>
      </c>
      <c r="J2199" s="1"/>
      <c r="K2199" s="1">
        <v>0.25</v>
      </c>
      <c r="L2199" s="32" t="s">
        <v>4049</v>
      </c>
      <c r="M2199" s="8" t="s">
        <v>11929</v>
      </c>
      <c r="N2199" s="2" t="s">
        <v>12107</v>
      </c>
      <c r="O2199" s="137"/>
      <c r="P2199" s="168">
        <f t="shared" si="1238"/>
        <v>2196</v>
      </c>
      <c r="Q2199" s="138">
        <f t="shared" si="1250"/>
        <v>12</v>
      </c>
      <c r="R2199" s="138" t="e">
        <f t="shared" si="1251"/>
        <v>#VALUE!</v>
      </c>
      <c r="S2199" s="138" t="e">
        <f t="shared" si="1252"/>
        <v>#VALUE!</v>
      </c>
      <c r="T2199" s="138" t="e">
        <f t="shared" si="1253"/>
        <v>#VALUE!</v>
      </c>
      <c r="U2199" s="138" t="e">
        <f t="shared" si="1254"/>
        <v>#VALUE!</v>
      </c>
      <c r="V2199" s="138" t="e">
        <f t="shared" si="1255"/>
        <v>#VALUE!</v>
      </c>
      <c r="W2199" s="158" t="str">
        <f t="shared" si="1256"/>
        <v>10:00 14:30</v>
      </c>
      <c r="X2199" s="159" t="e">
        <f>HLOOKUP(SEARCH("2",$M2199)-1,$Q$3:$V2199,$P2199+1,FALSE)</f>
        <v>#VALUE!</v>
      </c>
      <c r="Y2199" s="160" t="e">
        <f t="shared" si="1257"/>
        <v>#VALUE!</v>
      </c>
      <c r="Z2199" s="161" t="e">
        <f t="shared" si="1258"/>
        <v>#VALUE!</v>
      </c>
      <c r="AA2199" s="158" t="str">
        <f t="shared" si="1259"/>
        <v>выходной</v>
      </c>
      <c r="AB2199" s="159">
        <f>HLOOKUP(SEARCH("3",$M2199)-1,$Q$3:$V2199,$P2199+1,FALSE)</f>
        <v>12</v>
      </c>
      <c r="AC2199" s="160" t="str">
        <f t="shared" si="1260"/>
        <v>10:00 14:30</v>
      </c>
      <c r="AD2199" s="161" t="e">
        <f t="shared" si="1261"/>
        <v>#VALUE!</v>
      </c>
      <c r="AE2199" s="158" t="str">
        <f t="shared" si="1262"/>
        <v>10:00 14:30</v>
      </c>
      <c r="AF2199" s="159" t="e">
        <f>HLOOKUP(SEARCH("4",$M2199)-1,$Q$3:$V2199,$P2199+1,FALSE)</f>
        <v>#VALUE!</v>
      </c>
      <c r="AG2199" s="161" t="e">
        <f t="shared" si="1263"/>
        <v>#VALUE!</v>
      </c>
      <c r="AH2199" s="161" t="e">
        <f t="shared" si="1264"/>
        <v>#VALUE!</v>
      </c>
      <c r="AI2199" s="158" t="str">
        <f t="shared" si="1265"/>
        <v>выходной</v>
      </c>
      <c r="AJ2199" s="159" t="e">
        <f>HLOOKUP(SEARCH("5",$M2199)-1,$Q$3:$V2199,$P2199+1,FALSE)</f>
        <v>#VALUE!</v>
      </c>
      <c r="AK2199" s="161" t="e">
        <f t="shared" si="1266"/>
        <v>#VALUE!</v>
      </c>
      <c r="AL2199" s="161" t="e">
        <f t="shared" si="1267"/>
        <v>#VALUE!</v>
      </c>
      <c r="AM2199" s="158" t="str">
        <f t="shared" si="1268"/>
        <v>выходной</v>
      </c>
      <c r="AN2199" s="159" t="e">
        <f>HLOOKUP(SEARCH("6",$M2199)-1,$Q$3:$V2199,$P2199+1,FALSE)</f>
        <v>#VALUE!</v>
      </c>
      <c r="AO2199" s="161" t="e">
        <f t="shared" si="1269"/>
        <v>#VALUE!</v>
      </c>
      <c r="AP2199" s="161" t="e">
        <f t="shared" si="1270"/>
        <v>#VALUE!</v>
      </c>
      <c r="AQ2199" s="162" t="str">
        <f t="shared" si="1271"/>
        <v>выходной</v>
      </c>
      <c r="AR2199" s="163" t="e">
        <f>HLOOKUP(SEARCH("7",$M2199)-1,$Q$3:$V2199,$P2199+1,FALSE)</f>
        <v>#VALUE!</v>
      </c>
      <c r="AS2199" s="164" t="str">
        <f t="shared" si="1272"/>
        <v>выходной</v>
      </c>
      <c r="AT2199" s="142"/>
      <c r="AU2199" s="11" t="str">
        <f>IF(ISERROR(VLOOKUP(B2199,'РЕОРГ 2008'!$A:$B,2,FALSE)),"",VLOOKUP(B2199,'РЕОРГ 2008'!$A:$B,2,FALSE))</f>
        <v/>
      </c>
      <c r="AV2199" s="12" t="str">
        <f t="shared" si="1239"/>
        <v>Опер.касса №7034/012</v>
      </c>
      <c r="AW2199" s="31" t="e">
        <f>LEFT(#REF!,2)</f>
        <v>#REF!</v>
      </c>
      <c r="AX2199" s="12" t="str">
        <f t="shared" si="1240"/>
        <v>7034/012</v>
      </c>
      <c r="AZ2199" t="str">
        <f>IF(ISERROR(VLOOKUP(B2199,'РЕОРГ 01.08.2009'!$A:$B,2,FALSE)),"",VLOOKUP(B2199,'РЕОРГ 01.08.2009'!$A:$B,2,FALSE))</f>
        <v/>
      </c>
      <c r="BA2199" s="12" t="str">
        <f t="shared" si="1241"/>
        <v>Опер.касса №7034/012</v>
      </c>
      <c r="BB2199" t="e">
        <f>LEFT(#REF!,2)</f>
        <v>#REF!</v>
      </c>
      <c r="BC2199" s="12" t="str">
        <f t="shared" si="1242"/>
        <v>7034/012</v>
      </c>
      <c r="BE2199" t="str">
        <f>IF(ISERROR(VLOOKUP(B2199,'РЕОРГ 01.10.2009'!A:C,3,FALSE)),"",VLOOKUP(B2199,'РЕОРГ 01.10.2009'!A:C,3,FALSE))</f>
        <v>Опер.касса №7034/012</v>
      </c>
      <c r="BF2199" s="12" t="str">
        <f t="shared" si="1243"/>
        <v>Опер.касса №7034/012</v>
      </c>
      <c r="BG2199" t="e">
        <f>LEFT(#REF!,2)</f>
        <v>#REF!</v>
      </c>
      <c r="BH2199" s="12" t="str">
        <f t="shared" si="1244"/>
        <v>7034/012</v>
      </c>
      <c r="BJ2199" t="str">
        <f>IF(ISERROR(VLOOKUP($B2199,'РЕОРГ 01.05.2010'!A:B,2,FALSE)),"",VLOOKUP($B2199,'РЕОРГ 01.05.2010'!A:B,2,FALSE))</f>
        <v/>
      </c>
      <c r="BK2199" s="12" t="str">
        <f t="shared" si="1245"/>
        <v>Опер.касса №8613/044</v>
      </c>
      <c r="BL2199" t="e">
        <f>LEFT(#REF!,2)</f>
        <v>#REF!</v>
      </c>
      <c r="BM2199" s="12" t="str">
        <f t="shared" si="1246"/>
        <v>8613/044</v>
      </c>
      <c r="BO2199" t="str">
        <f>IF(ISERROR(VLOOKUP($B2199,'РЕОРГ 01.08.2010'!A:B,2,FALSE)),"",VLOOKUP($B2199,'РЕОРГ 01.08.2010'!A:B,2,FALSE))</f>
        <v/>
      </c>
      <c r="BP2199" s="12" t="str">
        <f t="shared" si="1247"/>
        <v>Опер.касса №8613/044</v>
      </c>
      <c r="BQ2199" t="e">
        <f>LEFT(#REF!,2)</f>
        <v>#REF!</v>
      </c>
      <c r="BR2199" s="12" t="str">
        <f t="shared" si="1248"/>
        <v>8613/044</v>
      </c>
    </row>
    <row r="2200" spans="1:70" ht="14.25">
      <c r="A2200" t="str">
        <f t="shared" si="1249"/>
        <v>8613/045</v>
      </c>
      <c r="B2200" s="133">
        <v>2437</v>
      </c>
      <c r="C2200" s="1" t="s">
        <v>5436</v>
      </c>
      <c r="D2200" s="32" t="s">
        <v>1931</v>
      </c>
      <c r="E2200" s="1" t="s">
        <v>9609</v>
      </c>
      <c r="F2200" s="1" t="s">
        <v>9306</v>
      </c>
      <c r="G2200" s="1" t="s">
        <v>8448</v>
      </c>
      <c r="H2200" s="1" t="s">
        <v>1015</v>
      </c>
      <c r="I2200" s="1" t="s">
        <v>4146</v>
      </c>
      <c r="J2200" s="1"/>
      <c r="K2200" s="1">
        <v>0.25</v>
      </c>
      <c r="L2200" s="32" t="s">
        <v>4049</v>
      </c>
      <c r="M2200" s="8" t="s">
        <v>11868</v>
      </c>
      <c r="N2200" s="2" t="s">
        <v>12107</v>
      </c>
      <c r="O2200" s="137"/>
      <c r="P2200" s="168">
        <f t="shared" si="1238"/>
        <v>2197</v>
      </c>
      <c r="Q2200" s="138">
        <f t="shared" si="1250"/>
        <v>12</v>
      </c>
      <c r="R2200" s="138" t="e">
        <f t="shared" si="1251"/>
        <v>#VALUE!</v>
      </c>
      <c r="S2200" s="138" t="e">
        <f t="shared" si="1252"/>
        <v>#VALUE!</v>
      </c>
      <c r="T2200" s="138" t="e">
        <f t="shared" si="1253"/>
        <v>#VALUE!</v>
      </c>
      <c r="U2200" s="138" t="e">
        <f t="shared" si="1254"/>
        <v>#VALUE!</v>
      </c>
      <c r="V2200" s="138" t="e">
        <f t="shared" si="1255"/>
        <v>#VALUE!</v>
      </c>
      <c r="W2200" s="158" t="str">
        <f t="shared" si="1256"/>
        <v>выходной</v>
      </c>
      <c r="X2200" s="159" t="e">
        <f>HLOOKUP(SEARCH("2",$M2200)-1,$Q$3:$V2200,$P2200+1,FALSE)</f>
        <v>#N/A</v>
      </c>
      <c r="Y2200" s="160" t="str">
        <f t="shared" si="1257"/>
        <v>10:00 14:30</v>
      </c>
      <c r="Z2200" s="161" t="e">
        <f t="shared" si="1258"/>
        <v>#VALUE!</v>
      </c>
      <c r="AA2200" s="158" t="str">
        <f t="shared" si="1259"/>
        <v>10:00 14:30</v>
      </c>
      <c r="AB2200" s="159" t="e">
        <f>HLOOKUP(SEARCH("3",$M2200)-1,$Q$3:$V2200,$P2200+1,FALSE)</f>
        <v>#VALUE!</v>
      </c>
      <c r="AC2200" s="160" t="e">
        <f t="shared" si="1260"/>
        <v>#VALUE!</v>
      </c>
      <c r="AD2200" s="161" t="e">
        <f t="shared" si="1261"/>
        <v>#VALUE!</v>
      </c>
      <c r="AE2200" s="158" t="str">
        <f t="shared" si="1262"/>
        <v>выходной</v>
      </c>
      <c r="AF2200" s="159">
        <f>HLOOKUP(SEARCH("4",$M2200)-1,$Q$3:$V2200,$P2200+1,FALSE)</f>
        <v>12</v>
      </c>
      <c r="AG2200" s="161" t="str">
        <f t="shared" si="1263"/>
        <v>10:00 14:30</v>
      </c>
      <c r="AH2200" s="161" t="e">
        <f t="shared" si="1264"/>
        <v>#VALUE!</v>
      </c>
      <c r="AI2200" s="158" t="str">
        <f t="shared" si="1265"/>
        <v>10:00 14:30</v>
      </c>
      <c r="AJ2200" s="159" t="e">
        <f>HLOOKUP(SEARCH("5",$M2200)-1,$Q$3:$V2200,$P2200+1,FALSE)</f>
        <v>#VALUE!</v>
      </c>
      <c r="AK2200" s="161" t="e">
        <f t="shared" si="1266"/>
        <v>#VALUE!</v>
      </c>
      <c r="AL2200" s="161" t="e">
        <f t="shared" si="1267"/>
        <v>#VALUE!</v>
      </c>
      <c r="AM2200" s="158" t="str">
        <f t="shared" si="1268"/>
        <v>выходной</v>
      </c>
      <c r="AN2200" s="159" t="e">
        <f>HLOOKUP(SEARCH("6",$M2200)-1,$Q$3:$V2200,$P2200+1,FALSE)</f>
        <v>#VALUE!</v>
      </c>
      <c r="AO2200" s="161" t="e">
        <f t="shared" si="1269"/>
        <v>#VALUE!</v>
      </c>
      <c r="AP2200" s="161" t="e">
        <f t="shared" si="1270"/>
        <v>#VALUE!</v>
      </c>
      <c r="AQ2200" s="162" t="str">
        <f t="shared" si="1271"/>
        <v>выходной</v>
      </c>
      <c r="AR2200" s="163" t="e">
        <f>HLOOKUP(SEARCH("7",$M2200)-1,$Q$3:$V2200,$P2200+1,FALSE)</f>
        <v>#VALUE!</v>
      </c>
      <c r="AS2200" s="164" t="str">
        <f t="shared" si="1272"/>
        <v>выходной</v>
      </c>
      <c r="AT2200" s="142"/>
      <c r="AU2200" s="11" t="str">
        <f>IF(ISERROR(VLOOKUP(B2200,'РЕОРГ 2008'!$A:$B,2,FALSE)),"",VLOOKUP(B2200,'РЕОРГ 2008'!$A:$B,2,FALSE))</f>
        <v/>
      </c>
      <c r="AV2200" s="12" t="str">
        <f t="shared" si="1239"/>
        <v>Опер.касса №7034/013</v>
      </c>
      <c r="AW2200" s="31" t="e">
        <f>LEFT(#REF!,2)</f>
        <v>#REF!</v>
      </c>
      <c r="AX2200" s="12" t="str">
        <f t="shared" si="1240"/>
        <v>7034/013</v>
      </c>
      <c r="AZ2200" t="str">
        <f>IF(ISERROR(VLOOKUP(B2200,'РЕОРГ 01.08.2009'!$A:$B,2,FALSE)),"",VLOOKUP(B2200,'РЕОРГ 01.08.2009'!$A:$B,2,FALSE))</f>
        <v/>
      </c>
      <c r="BA2200" s="12" t="str">
        <f t="shared" si="1241"/>
        <v>Опер.касса №7034/013</v>
      </c>
      <c r="BB2200" t="e">
        <f>LEFT(#REF!,2)</f>
        <v>#REF!</v>
      </c>
      <c r="BC2200" s="12" t="str">
        <f t="shared" si="1242"/>
        <v>7034/013</v>
      </c>
      <c r="BE2200" t="str">
        <f>IF(ISERROR(VLOOKUP(B2200,'РЕОРГ 01.10.2009'!A:C,3,FALSE)),"",VLOOKUP(B2200,'РЕОРГ 01.10.2009'!A:C,3,FALSE))</f>
        <v>Опер.касса №7034/013</v>
      </c>
      <c r="BF2200" s="12" t="str">
        <f t="shared" si="1243"/>
        <v>Опер.касса №7034/013</v>
      </c>
      <c r="BG2200" t="e">
        <f>LEFT(#REF!,2)</f>
        <v>#REF!</v>
      </c>
      <c r="BH2200" s="12" t="str">
        <f t="shared" si="1244"/>
        <v>7034/013</v>
      </c>
      <c r="BJ2200" t="str">
        <f>IF(ISERROR(VLOOKUP($B2200,'РЕОРГ 01.05.2010'!A:B,2,FALSE)),"",VLOOKUP($B2200,'РЕОРГ 01.05.2010'!A:B,2,FALSE))</f>
        <v/>
      </c>
      <c r="BK2200" s="12" t="str">
        <f t="shared" si="1245"/>
        <v>Опер.касса №8613/045</v>
      </c>
      <c r="BL2200" t="e">
        <f>LEFT(#REF!,2)</f>
        <v>#REF!</v>
      </c>
      <c r="BM2200" s="12" t="str">
        <f t="shared" si="1246"/>
        <v>8613/045</v>
      </c>
      <c r="BO2200" t="str">
        <f>IF(ISERROR(VLOOKUP($B2200,'РЕОРГ 01.08.2010'!A:B,2,FALSE)),"",VLOOKUP($B2200,'РЕОРГ 01.08.2010'!A:B,2,FALSE))</f>
        <v/>
      </c>
      <c r="BP2200" s="12" t="str">
        <f t="shared" si="1247"/>
        <v>Опер.касса №8613/045</v>
      </c>
      <c r="BQ2200" t="e">
        <f>LEFT(#REF!,2)</f>
        <v>#REF!</v>
      </c>
      <c r="BR2200" s="12" t="str">
        <f t="shared" si="1248"/>
        <v>8613/045</v>
      </c>
    </row>
    <row r="2201" spans="1:70" ht="14.25">
      <c r="A2201" t="str">
        <f t="shared" si="1249"/>
        <v>8613/046</v>
      </c>
      <c r="B2201" s="133">
        <v>2438</v>
      </c>
      <c r="C2201" s="1" t="s">
        <v>5437</v>
      </c>
      <c r="D2201" s="32" t="s">
        <v>1931</v>
      </c>
      <c r="E2201" s="1" t="s">
        <v>9611</v>
      </c>
      <c r="F2201" s="1" t="s">
        <v>9306</v>
      </c>
      <c r="G2201" s="1" t="s">
        <v>9612</v>
      </c>
      <c r="H2201" s="1" t="s">
        <v>1016</v>
      </c>
      <c r="I2201" s="1" t="s">
        <v>1017</v>
      </c>
      <c r="J2201" s="1"/>
      <c r="K2201" s="1">
        <v>0.25</v>
      </c>
      <c r="L2201" s="32" t="s">
        <v>4049</v>
      </c>
      <c r="M2201" s="8" t="s">
        <v>11929</v>
      </c>
      <c r="N2201" s="2" t="s">
        <v>12107</v>
      </c>
      <c r="O2201" s="137"/>
      <c r="P2201" s="168">
        <f t="shared" si="1238"/>
        <v>2198</v>
      </c>
      <c r="Q2201" s="138">
        <f t="shared" si="1250"/>
        <v>12</v>
      </c>
      <c r="R2201" s="138" t="e">
        <f t="shared" si="1251"/>
        <v>#VALUE!</v>
      </c>
      <c r="S2201" s="138" t="e">
        <f t="shared" si="1252"/>
        <v>#VALUE!</v>
      </c>
      <c r="T2201" s="138" t="e">
        <f t="shared" si="1253"/>
        <v>#VALUE!</v>
      </c>
      <c r="U2201" s="138" t="e">
        <f t="shared" si="1254"/>
        <v>#VALUE!</v>
      </c>
      <c r="V2201" s="138" t="e">
        <f t="shared" si="1255"/>
        <v>#VALUE!</v>
      </c>
      <c r="W2201" s="158" t="str">
        <f t="shared" si="1256"/>
        <v>10:00 14:30</v>
      </c>
      <c r="X2201" s="159" t="e">
        <f>HLOOKUP(SEARCH("2",$M2201)-1,$Q$3:$V2201,$P2201+1,FALSE)</f>
        <v>#VALUE!</v>
      </c>
      <c r="Y2201" s="160" t="e">
        <f t="shared" si="1257"/>
        <v>#VALUE!</v>
      </c>
      <c r="Z2201" s="161" t="e">
        <f t="shared" si="1258"/>
        <v>#VALUE!</v>
      </c>
      <c r="AA2201" s="158" t="str">
        <f t="shared" si="1259"/>
        <v>выходной</v>
      </c>
      <c r="AB2201" s="159">
        <f>HLOOKUP(SEARCH("3",$M2201)-1,$Q$3:$V2201,$P2201+1,FALSE)</f>
        <v>12</v>
      </c>
      <c r="AC2201" s="160" t="str">
        <f t="shared" si="1260"/>
        <v>10:00 14:30</v>
      </c>
      <c r="AD2201" s="161" t="e">
        <f t="shared" si="1261"/>
        <v>#VALUE!</v>
      </c>
      <c r="AE2201" s="158" t="str">
        <f t="shared" si="1262"/>
        <v>10:00 14:30</v>
      </c>
      <c r="AF2201" s="159" t="e">
        <f>HLOOKUP(SEARCH("4",$M2201)-1,$Q$3:$V2201,$P2201+1,FALSE)</f>
        <v>#VALUE!</v>
      </c>
      <c r="AG2201" s="161" t="e">
        <f t="shared" si="1263"/>
        <v>#VALUE!</v>
      </c>
      <c r="AH2201" s="161" t="e">
        <f t="shared" si="1264"/>
        <v>#VALUE!</v>
      </c>
      <c r="AI2201" s="158" t="str">
        <f t="shared" si="1265"/>
        <v>выходной</v>
      </c>
      <c r="AJ2201" s="159" t="e">
        <f>HLOOKUP(SEARCH("5",$M2201)-1,$Q$3:$V2201,$P2201+1,FALSE)</f>
        <v>#VALUE!</v>
      </c>
      <c r="AK2201" s="161" t="e">
        <f t="shared" si="1266"/>
        <v>#VALUE!</v>
      </c>
      <c r="AL2201" s="161" t="e">
        <f t="shared" si="1267"/>
        <v>#VALUE!</v>
      </c>
      <c r="AM2201" s="158" t="str">
        <f t="shared" si="1268"/>
        <v>выходной</v>
      </c>
      <c r="AN2201" s="159" t="e">
        <f>HLOOKUP(SEARCH("6",$M2201)-1,$Q$3:$V2201,$P2201+1,FALSE)</f>
        <v>#VALUE!</v>
      </c>
      <c r="AO2201" s="161" t="e">
        <f t="shared" si="1269"/>
        <v>#VALUE!</v>
      </c>
      <c r="AP2201" s="161" t="e">
        <f t="shared" si="1270"/>
        <v>#VALUE!</v>
      </c>
      <c r="AQ2201" s="162" t="str">
        <f t="shared" si="1271"/>
        <v>выходной</v>
      </c>
      <c r="AR2201" s="163" t="e">
        <f>HLOOKUP(SEARCH("7",$M2201)-1,$Q$3:$V2201,$P2201+1,FALSE)</f>
        <v>#VALUE!</v>
      </c>
      <c r="AS2201" s="164" t="str">
        <f t="shared" si="1272"/>
        <v>выходной</v>
      </c>
      <c r="AT2201" s="142"/>
      <c r="AU2201" s="11" t="str">
        <f>IF(ISERROR(VLOOKUP(B2201,'РЕОРГ 2008'!$A:$B,2,FALSE)),"",VLOOKUP(B2201,'РЕОРГ 2008'!$A:$B,2,FALSE))</f>
        <v/>
      </c>
      <c r="AV2201" s="12" t="str">
        <f t="shared" si="1239"/>
        <v>Опер.касса №7034/019</v>
      </c>
      <c r="AW2201" s="31" t="e">
        <f>LEFT(#REF!,2)</f>
        <v>#REF!</v>
      </c>
      <c r="AX2201" s="12" t="str">
        <f t="shared" si="1240"/>
        <v>7034/019</v>
      </c>
      <c r="AZ2201" t="str">
        <f>IF(ISERROR(VLOOKUP(B2201,'РЕОРГ 01.08.2009'!$A:$B,2,FALSE)),"",VLOOKUP(B2201,'РЕОРГ 01.08.2009'!$A:$B,2,FALSE))</f>
        <v/>
      </c>
      <c r="BA2201" s="12" t="str">
        <f t="shared" si="1241"/>
        <v>Опер.касса №7034/019</v>
      </c>
      <c r="BB2201" t="e">
        <f>LEFT(#REF!,2)</f>
        <v>#REF!</v>
      </c>
      <c r="BC2201" s="12" t="str">
        <f t="shared" si="1242"/>
        <v>7034/019</v>
      </c>
      <c r="BE2201" t="str">
        <f>IF(ISERROR(VLOOKUP(B2201,'РЕОРГ 01.10.2009'!A:C,3,FALSE)),"",VLOOKUP(B2201,'РЕОРГ 01.10.2009'!A:C,3,FALSE))</f>
        <v>Опер.касса №7034/019</v>
      </c>
      <c r="BF2201" s="12" t="str">
        <f t="shared" si="1243"/>
        <v>Опер.касса №7034/019</v>
      </c>
      <c r="BG2201" t="e">
        <f>LEFT(#REF!,2)</f>
        <v>#REF!</v>
      </c>
      <c r="BH2201" s="12" t="str">
        <f t="shared" si="1244"/>
        <v>7034/019</v>
      </c>
      <c r="BJ2201" t="str">
        <f>IF(ISERROR(VLOOKUP($B2201,'РЕОРГ 01.05.2010'!A:B,2,FALSE)),"",VLOOKUP($B2201,'РЕОРГ 01.05.2010'!A:B,2,FALSE))</f>
        <v/>
      </c>
      <c r="BK2201" s="12" t="str">
        <f t="shared" si="1245"/>
        <v>Опер.касса №8613/046</v>
      </c>
      <c r="BL2201" t="e">
        <f>LEFT(#REF!,2)</f>
        <v>#REF!</v>
      </c>
      <c r="BM2201" s="12" t="str">
        <f t="shared" si="1246"/>
        <v>8613/046</v>
      </c>
      <c r="BO2201" t="str">
        <f>IF(ISERROR(VLOOKUP($B2201,'РЕОРГ 01.08.2010'!A:B,2,FALSE)),"",VLOOKUP($B2201,'РЕОРГ 01.08.2010'!A:B,2,FALSE))</f>
        <v/>
      </c>
      <c r="BP2201" s="12" t="str">
        <f t="shared" si="1247"/>
        <v>Опер.касса №8613/046</v>
      </c>
      <c r="BQ2201" t="e">
        <f>LEFT(#REF!,2)</f>
        <v>#REF!</v>
      </c>
      <c r="BR2201" s="12" t="str">
        <f t="shared" si="1248"/>
        <v>8613/046</v>
      </c>
    </row>
    <row r="2202" spans="1:70" ht="14.25">
      <c r="A2202" t="str">
        <f t="shared" ref="A2202:A2208" si="1273">RIGHT(C2202,LEN(C2202)-SEARCH("№",C2202))</f>
        <v>8613/047</v>
      </c>
      <c r="B2202" s="133">
        <v>2440</v>
      </c>
      <c r="C2202" s="1" t="s">
        <v>5439</v>
      </c>
      <c r="D2202" s="32" t="s">
        <v>1931</v>
      </c>
      <c r="E2202" s="1" t="s">
        <v>9616</v>
      </c>
      <c r="F2202" s="1" t="s">
        <v>9306</v>
      </c>
      <c r="G2202" s="1" t="s">
        <v>8450</v>
      </c>
      <c r="H2202" s="1" t="s">
        <v>1018</v>
      </c>
      <c r="I2202" s="1" t="s">
        <v>1013</v>
      </c>
      <c r="J2202" s="1"/>
      <c r="K2202" s="1">
        <v>0.25</v>
      </c>
      <c r="L2202" s="32" t="s">
        <v>4049</v>
      </c>
      <c r="M2202" s="8" t="s">
        <v>11868</v>
      </c>
      <c r="N2202" s="2" t="s">
        <v>12107</v>
      </c>
      <c r="O2202" s="137"/>
      <c r="P2202" s="168">
        <f t="shared" si="1238"/>
        <v>2199</v>
      </c>
      <c r="Q2202" s="138">
        <f t="shared" si="1250"/>
        <v>12</v>
      </c>
      <c r="R2202" s="138" t="e">
        <f t="shared" si="1251"/>
        <v>#VALUE!</v>
      </c>
      <c r="S2202" s="138" t="e">
        <f t="shared" si="1252"/>
        <v>#VALUE!</v>
      </c>
      <c r="T2202" s="138" t="e">
        <f t="shared" si="1253"/>
        <v>#VALUE!</v>
      </c>
      <c r="U2202" s="138" t="e">
        <f t="shared" si="1254"/>
        <v>#VALUE!</v>
      </c>
      <c r="V2202" s="138" t="e">
        <f t="shared" si="1255"/>
        <v>#VALUE!</v>
      </c>
      <c r="W2202" s="158" t="str">
        <f t="shared" si="1256"/>
        <v>выходной</v>
      </c>
      <c r="X2202" s="159" t="e">
        <f>HLOOKUP(SEARCH("2",$M2202)-1,$Q$3:$V2202,$P2202+1,FALSE)</f>
        <v>#N/A</v>
      </c>
      <c r="Y2202" s="160" t="str">
        <f t="shared" si="1257"/>
        <v>10:00 14:30</v>
      </c>
      <c r="Z2202" s="161" t="e">
        <f t="shared" si="1258"/>
        <v>#VALUE!</v>
      </c>
      <c r="AA2202" s="158" t="str">
        <f t="shared" si="1259"/>
        <v>10:00 14:30</v>
      </c>
      <c r="AB2202" s="159" t="e">
        <f>HLOOKUP(SEARCH("3",$M2202)-1,$Q$3:$V2202,$P2202+1,FALSE)</f>
        <v>#VALUE!</v>
      </c>
      <c r="AC2202" s="160" t="e">
        <f t="shared" si="1260"/>
        <v>#VALUE!</v>
      </c>
      <c r="AD2202" s="161" t="e">
        <f t="shared" si="1261"/>
        <v>#VALUE!</v>
      </c>
      <c r="AE2202" s="158" t="str">
        <f t="shared" si="1262"/>
        <v>выходной</v>
      </c>
      <c r="AF2202" s="159">
        <f>HLOOKUP(SEARCH("4",$M2202)-1,$Q$3:$V2202,$P2202+1,FALSE)</f>
        <v>12</v>
      </c>
      <c r="AG2202" s="161" t="str">
        <f t="shared" si="1263"/>
        <v>10:00 14:30</v>
      </c>
      <c r="AH2202" s="161" t="e">
        <f t="shared" si="1264"/>
        <v>#VALUE!</v>
      </c>
      <c r="AI2202" s="158" t="str">
        <f t="shared" si="1265"/>
        <v>10:00 14:30</v>
      </c>
      <c r="AJ2202" s="159" t="e">
        <f>HLOOKUP(SEARCH("5",$M2202)-1,$Q$3:$V2202,$P2202+1,FALSE)</f>
        <v>#VALUE!</v>
      </c>
      <c r="AK2202" s="161" t="e">
        <f t="shared" si="1266"/>
        <v>#VALUE!</v>
      </c>
      <c r="AL2202" s="161" t="e">
        <f t="shared" si="1267"/>
        <v>#VALUE!</v>
      </c>
      <c r="AM2202" s="158" t="str">
        <f t="shared" si="1268"/>
        <v>выходной</v>
      </c>
      <c r="AN2202" s="159" t="e">
        <f>HLOOKUP(SEARCH("6",$M2202)-1,$Q$3:$V2202,$P2202+1,FALSE)</f>
        <v>#VALUE!</v>
      </c>
      <c r="AO2202" s="161" t="e">
        <f t="shared" si="1269"/>
        <v>#VALUE!</v>
      </c>
      <c r="AP2202" s="161" t="e">
        <f t="shared" si="1270"/>
        <v>#VALUE!</v>
      </c>
      <c r="AQ2202" s="162" t="str">
        <f t="shared" si="1271"/>
        <v>выходной</v>
      </c>
      <c r="AR2202" s="163" t="e">
        <f>HLOOKUP(SEARCH("7",$M2202)-1,$Q$3:$V2202,$P2202+1,FALSE)</f>
        <v>#VALUE!</v>
      </c>
      <c r="AS2202" s="164" t="str">
        <f t="shared" si="1272"/>
        <v>выходной</v>
      </c>
      <c r="AT2202" s="142"/>
      <c r="AU2202" s="11" t="str">
        <f>IF(ISERROR(VLOOKUP(B2202,'РЕОРГ 2008'!$A:$B,2,FALSE)),"",VLOOKUP(B2202,'РЕОРГ 2008'!$A:$B,2,FALSE))</f>
        <v/>
      </c>
      <c r="AV2202" s="12" t="str">
        <f t="shared" si="1239"/>
        <v>Опер.касса №7034/020</v>
      </c>
      <c r="AW2202" s="31" t="e">
        <f>LEFT(#REF!,2)</f>
        <v>#REF!</v>
      </c>
      <c r="AX2202" s="12" t="str">
        <f t="shared" si="1240"/>
        <v>7034/020</v>
      </c>
      <c r="AZ2202" t="str">
        <f>IF(ISERROR(VLOOKUP(B2202,'РЕОРГ 01.08.2009'!$A:$B,2,FALSE)),"",VLOOKUP(B2202,'РЕОРГ 01.08.2009'!$A:$B,2,FALSE))</f>
        <v/>
      </c>
      <c r="BA2202" s="12" t="str">
        <f t="shared" si="1241"/>
        <v>Опер.касса №7034/020</v>
      </c>
      <c r="BB2202" t="e">
        <f>LEFT(#REF!,2)</f>
        <v>#REF!</v>
      </c>
      <c r="BC2202" s="12" t="str">
        <f t="shared" si="1242"/>
        <v>7034/020</v>
      </c>
      <c r="BE2202" t="str">
        <f>IF(ISERROR(VLOOKUP(B2202,'РЕОРГ 01.10.2009'!A:C,3,FALSE)),"",VLOOKUP(B2202,'РЕОРГ 01.10.2009'!A:C,3,FALSE))</f>
        <v>Опер.касса №7034/020</v>
      </c>
      <c r="BF2202" s="12" t="str">
        <f t="shared" si="1243"/>
        <v>Опер.касса №7034/020</v>
      </c>
      <c r="BG2202" t="e">
        <f>LEFT(#REF!,2)</f>
        <v>#REF!</v>
      </c>
      <c r="BH2202" s="12" t="str">
        <f t="shared" si="1244"/>
        <v>7034/020</v>
      </c>
      <c r="BJ2202" t="str">
        <f>IF(ISERROR(VLOOKUP($B2202,'РЕОРГ 01.05.2010'!A:B,2,FALSE)),"",VLOOKUP($B2202,'РЕОРГ 01.05.2010'!A:B,2,FALSE))</f>
        <v/>
      </c>
      <c r="BK2202" s="12" t="str">
        <f t="shared" si="1245"/>
        <v>Опер.касса №8613/047</v>
      </c>
      <c r="BL2202" t="e">
        <f>LEFT(#REF!,2)</f>
        <v>#REF!</v>
      </c>
      <c r="BM2202" s="12" t="str">
        <f t="shared" si="1246"/>
        <v>8613/047</v>
      </c>
      <c r="BO2202" t="str">
        <f>IF(ISERROR(VLOOKUP($B2202,'РЕОРГ 01.08.2010'!A:B,2,FALSE)),"",VLOOKUP($B2202,'РЕОРГ 01.08.2010'!A:B,2,FALSE))</f>
        <v/>
      </c>
      <c r="BP2202" s="12" t="str">
        <f t="shared" si="1247"/>
        <v>Опер.касса №8613/047</v>
      </c>
      <c r="BQ2202" t="e">
        <f>LEFT(#REF!,2)</f>
        <v>#REF!</v>
      </c>
      <c r="BR2202" s="12" t="str">
        <f t="shared" si="1248"/>
        <v>8613/047</v>
      </c>
    </row>
    <row r="2203" spans="1:70" ht="14.25">
      <c r="A2203" t="str">
        <f t="shared" si="1273"/>
        <v>8613/048</v>
      </c>
      <c r="B2203" s="133">
        <v>2626</v>
      </c>
      <c r="C2203" s="1" t="s">
        <v>11645</v>
      </c>
      <c r="D2203" s="32" t="s">
        <v>11368</v>
      </c>
      <c r="E2203" s="1" t="s">
        <v>7905</v>
      </c>
      <c r="F2203" s="1" t="s">
        <v>9306</v>
      </c>
      <c r="G2203" s="1" t="s">
        <v>7906</v>
      </c>
      <c r="H2203" s="1" t="s">
        <v>11646</v>
      </c>
      <c r="I2203" s="1" t="s">
        <v>11647</v>
      </c>
      <c r="J2203" s="1"/>
      <c r="K2203" s="1">
        <v>29.75</v>
      </c>
      <c r="L2203" s="32" t="s">
        <v>4048</v>
      </c>
      <c r="M2203" s="8" t="s">
        <v>11783</v>
      </c>
      <c r="N2203" s="2" t="s">
        <v>12839</v>
      </c>
      <c r="O2203" s="137"/>
      <c r="P2203" s="168">
        <f t="shared" si="1238"/>
        <v>2200</v>
      </c>
      <c r="Q2203" s="138">
        <f t="shared" si="1250"/>
        <v>25</v>
      </c>
      <c r="R2203" s="138">
        <f t="shared" si="1251"/>
        <v>50</v>
      </c>
      <c r="S2203" s="138">
        <f t="shared" si="1252"/>
        <v>75</v>
      </c>
      <c r="T2203" s="138">
        <f t="shared" si="1253"/>
        <v>100</v>
      </c>
      <c r="U2203" s="138">
        <f t="shared" si="1254"/>
        <v>125</v>
      </c>
      <c r="V2203" s="138">
        <f t="shared" si="1255"/>
        <v>137</v>
      </c>
      <c r="W2203" s="158" t="str">
        <f t="shared" si="1256"/>
        <v>08:00 17:00(13:00 14:00)</v>
      </c>
      <c r="X2203" s="159">
        <f>HLOOKUP(SEARCH("2",$M2203)-1,$Q$3:$V2203,$P2203+1,FALSE)</f>
        <v>25</v>
      </c>
      <c r="Y2203" s="160" t="str">
        <f t="shared" si="1257"/>
        <v>08:00 17:00(13:00 14:00)|08:00 17:00(13:00 14:00)|08:00 17:00(13:00 14:00)|08:00 17:00(13:00 14:00)|06:00 16:00|06:00 16:00</v>
      </c>
      <c r="Z2203" s="161" t="str">
        <f t="shared" si="1258"/>
        <v>08:00 17:00(13:00 14:00)</v>
      </c>
      <c r="AA2203" s="158" t="str">
        <f t="shared" si="1259"/>
        <v>08:00 17:00(13:00 14:00)</v>
      </c>
      <c r="AB2203" s="159">
        <f>HLOOKUP(SEARCH("3",$M2203)-1,$Q$3:$V2203,$P2203+1,FALSE)</f>
        <v>50</v>
      </c>
      <c r="AC2203" s="160" t="str">
        <f t="shared" si="1260"/>
        <v>08:00 17:00(13:00 14:00)|08:00 17:00(13:00 14:00)|08:00 17:00(13:00 14:00)|06:00 16:00|06:00 16:00</v>
      </c>
      <c r="AD2203" s="161" t="str">
        <f t="shared" si="1261"/>
        <v>08:00 17:00(13:00 14:00)</v>
      </c>
      <c r="AE2203" s="158" t="str">
        <f t="shared" si="1262"/>
        <v>08:00 17:00(13:00 14:00)</v>
      </c>
      <c r="AF2203" s="159">
        <f>HLOOKUP(SEARCH("4",$M2203)-1,$Q$3:$V2203,$P2203+1,FALSE)</f>
        <v>75</v>
      </c>
      <c r="AG2203" s="161" t="str">
        <f t="shared" si="1263"/>
        <v>08:00 17:00(13:00 14:00)|08:00 17:00(13:00 14:00)|06:00 16:00|06:00 16:00</v>
      </c>
      <c r="AH2203" s="161" t="str">
        <f t="shared" si="1264"/>
        <v>08:00 17:00(13:00 14:00)</v>
      </c>
      <c r="AI2203" s="158" t="str">
        <f t="shared" si="1265"/>
        <v>08:00 17:00(13:00 14:00)</v>
      </c>
      <c r="AJ2203" s="159">
        <f>HLOOKUP(SEARCH("5",$M2203)-1,$Q$3:$V2203,$P2203+1,FALSE)</f>
        <v>100</v>
      </c>
      <c r="AK2203" s="161" t="str">
        <f t="shared" si="1266"/>
        <v>08:00 17:00(13:00 14:00)|06:00 16:00|06:00 16:00</v>
      </c>
      <c r="AL2203" s="161" t="str">
        <f t="shared" si="1267"/>
        <v>08:00 17:00(13:00 14:00)</v>
      </c>
      <c r="AM2203" s="158" t="str">
        <f t="shared" si="1268"/>
        <v>08:00 17:00(13:00 14:00)</v>
      </c>
      <c r="AN2203" s="159">
        <f>HLOOKUP(SEARCH("6",$M2203)-1,$Q$3:$V2203,$P2203+1,FALSE)</f>
        <v>125</v>
      </c>
      <c r="AO2203" s="161" t="str">
        <f t="shared" si="1269"/>
        <v>06:00 16:00|06:00 16:00</v>
      </c>
      <c r="AP2203" s="161" t="str">
        <f t="shared" si="1270"/>
        <v>06:00 16:00</v>
      </c>
      <c r="AQ2203" s="162" t="str">
        <f t="shared" si="1271"/>
        <v>06:00 16:00</v>
      </c>
      <c r="AR2203" s="163">
        <f>HLOOKUP(SEARCH("7",$M2203)-1,$Q$3:$V2203,$P2203+1,FALSE)</f>
        <v>137</v>
      </c>
      <c r="AS2203" s="164" t="str">
        <f t="shared" si="1272"/>
        <v>06:00 16:00</v>
      </c>
      <c r="AT2203" s="142"/>
      <c r="AU2203" s="11" t="str">
        <f>IF(ISERROR(VLOOKUP(B2203,'РЕОРГ 2008'!$A:$B,2,FALSE)),"",VLOOKUP(B2203,'РЕОРГ 2008'!$A:$B,2,FALSE))</f>
        <v/>
      </c>
      <c r="AV2203" s="12" t="str">
        <f t="shared" si="1239"/>
        <v>Опер.офис №8613/048</v>
      </c>
      <c r="AW2203" s="31" t="e">
        <f>LEFT(#REF!,2)</f>
        <v>#REF!</v>
      </c>
      <c r="AX2203" s="12" t="str">
        <f t="shared" si="1240"/>
        <v>8613/048</v>
      </c>
      <c r="AZ2203" t="str">
        <f>IF(ISERROR(VLOOKUP(B2203,'РЕОРГ 01.08.2009'!$A:$B,2,FALSE)),"",VLOOKUP(B2203,'РЕОРГ 01.08.2009'!$A:$B,2,FALSE))</f>
        <v/>
      </c>
      <c r="BA2203" s="12" t="str">
        <f t="shared" si="1241"/>
        <v>Опер.офис №8613/048</v>
      </c>
      <c r="BB2203" t="e">
        <f>LEFT(#REF!,2)</f>
        <v>#REF!</v>
      </c>
      <c r="BC2203" s="12" t="str">
        <f t="shared" si="1242"/>
        <v>8613/048</v>
      </c>
      <c r="BE2203" t="str">
        <f>IF(ISERROR(VLOOKUP(B2203,'РЕОРГ 01.10.2009'!A:C,3,FALSE)),"",VLOOKUP(B2203,'РЕОРГ 01.10.2009'!A:C,3,FALSE))</f>
        <v/>
      </c>
      <c r="BF2203" s="12" t="str">
        <f t="shared" si="1243"/>
        <v>Опер.офис №8613/048</v>
      </c>
      <c r="BG2203" t="e">
        <f>LEFT(#REF!,2)</f>
        <v>#REF!</v>
      </c>
      <c r="BH2203" s="12" t="str">
        <f t="shared" si="1244"/>
        <v>8613/048</v>
      </c>
      <c r="BJ2203" t="str">
        <f>IF(ISERROR(VLOOKUP($B2203,'РЕОРГ 01.05.2010'!A:B,2,FALSE)),"",VLOOKUP($B2203,'РЕОРГ 01.05.2010'!A:B,2,FALSE))</f>
        <v/>
      </c>
      <c r="BK2203" s="12" t="str">
        <f t="shared" si="1245"/>
        <v>Опер.офис №8613/048</v>
      </c>
      <c r="BL2203" t="e">
        <f>LEFT(#REF!,2)</f>
        <v>#REF!</v>
      </c>
      <c r="BM2203" s="12" t="str">
        <f t="shared" si="1246"/>
        <v>8613/048</v>
      </c>
      <c r="BO2203" t="str">
        <f>IF(ISERROR(VLOOKUP($B2203,'РЕОРГ 01.08.2010'!A:B,2,FALSE)),"",VLOOKUP($B2203,'РЕОРГ 01.08.2010'!A:B,2,FALSE))</f>
        <v/>
      </c>
      <c r="BP2203" s="12" t="str">
        <f t="shared" si="1247"/>
        <v>Опер.офис №8613/048</v>
      </c>
      <c r="BQ2203" t="e">
        <f>LEFT(#REF!,2)</f>
        <v>#REF!</v>
      </c>
      <c r="BR2203" s="12" t="str">
        <f t="shared" si="1248"/>
        <v>8613/048</v>
      </c>
    </row>
    <row r="2204" spans="1:70" ht="14.25">
      <c r="A2204" t="str">
        <f t="shared" si="1273"/>
        <v>8613/049</v>
      </c>
      <c r="B2204" s="133">
        <v>2627</v>
      </c>
      <c r="C2204" s="1" t="s">
        <v>11648</v>
      </c>
      <c r="D2204" s="32" t="s">
        <v>11368</v>
      </c>
      <c r="E2204" s="1" t="s">
        <v>10085</v>
      </c>
      <c r="F2204" s="1" t="s">
        <v>9306</v>
      </c>
      <c r="G2204" s="1" t="s">
        <v>10086</v>
      </c>
      <c r="H2204" s="1" t="s">
        <v>11649</v>
      </c>
      <c r="I2204" s="1" t="s">
        <v>11650</v>
      </c>
      <c r="J2204" s="1"/>
      <c r="K2204" s="1">
        <v>10.5</v>
      </c>
      <c r="L2204" s="32" t="s">
        <v>4048</v>
      </c>
      <c r="M2204" s="8" t="s">
        <v>11773</v>
      </c>
      <c r="N2204" s="2" t="s">
        <v>12840</v>
      </c>
      <c r="O2204" s="137"/>
      <c r="P2204" s="168">
        <f t="shared" si="1238"/>
        <v>2201</v>
      </c>
      <c r="Q2204" s="138">
        <f t="shared" si="1250"/>
        <v>12</v>
      </c>
      <c r="R2204" s="138">
        <f t="shared" si="1251"/>
        <v>24</v>
      </c>
      <c r="S2204" s="138">
        <f t="shared" si="1252"/>
        <v>36</v>
      </c>
      <c r="T2204" s="138">
        <f t="shared" si="1253"/>
        <v>48</v>
      </c>
      <c r="U2204" s="138">
        <f t="shared" si="1254"/>
        <v>60</v>
      </c>
      <c r="V2204" s="138" t="e">
        <f t="shared" si="1255"/>
        <v>#VALUE!</v>
      </c>
      <c r="W2204" s="158" t="str">
        <f t="shared" si="1256"/>
        <v>07:00 21:00</v>
      </c>
      <c r="X2204" s="159">
        <f>HLOOKUP(SEARCH("2",$M2204)-1,$Q$3:$V2204,$P2204+1,FALSE)</f>
        <v>12</v>
      </c>
      <c r="Y2204" s="160" t="str">
        <f t="shared" si="1257"/>
        <v>07:00 21:00|07:00 21:00|07:00 21:00|07:00 21:00|07:00 21:00</v>
      </c>
      <c r="Z2204" s="161" t="str">
        <f t="shared" si="1258"/>
        <v>07:00 21:00</v>
      </c>
      <c r="AA2204" s="158" t="str">
        <f t="shared" si="1259"/>
        <v>07:00 21:00</v>
      </c>
      <c r="AB2204" s="159">
        <f>HLOOKUP(SEARCH("3",$M2204)-1,$Q$3:$V2204,$P2204+1,FALSE)</f>
        <v>24</v>
      </c>
      <c r="AC2204" s="160" t="str">
        <f t="shared" si="1260"/>
        <v>07:00 21:00|07:00 21:00|07:00 21:00|07:00 21:00</v>
      </c>
      <c r="AD2204" s="161" t="str">
        <f t="shared" si="1261"/>
        <v>07:00 21:00</v>
      </c>
      <c r="AE2204" s="158" t="str">
        <f t="shared" si="1262"/>
        <v>07:00 21:00</v>
      </c>
      <c r="AF2204" s="159">
        <f>HLOOKUP(SEARCH("4",$M2204)-1,$Q$3:$V2204,$P2204+1,FALSE)</f>
        <v>36</v>
      </c>
      <c r="AG2204" s="161" t="str">
        <f t="shared" si="1263"/>
        <v>07:00 21:00|07:00 21:00|07:00 21:00</v>
      </c>
      <c r="AH2204" s="161" t="str">
        <f t="shared" si="1264"/>
        <v>07:00 21:00</v>
      </c>
      <c r="AI2204" s="158" t="str">
        <f t="shared" si="1265"/>
        <v>07:00 21:00</v>
      </c>
      <c r="AJ2204" s="159">
        <f>HLOOKUP(SEARCH("5",$M2204)-1,$Q$3:$V2204,$P2204+1,FALSE)</f>
        <v>48</v>
      </c>
      <c r="AK2204" s="161" t="str">
        <f t="shared" si="1266"/>
        <v>07:00 21:00|07:00 21:00</v>
      </c>
      <c r="AL2204" s="161" t="str">
        <f t="shared" si="1267"/>
        <v>07:00 21:00</v>
      </c>
      <c r="AM2204" s="158" t="str">
        <f t="shared" si="1268"/>
        <v>07:00 21:00</v>
      </c>
      <c r="AN2204" s="159">
        <f>HLOOKUP(SEARCH("6",$M2204)-1,$Q$3:$V2204,$P2204+1,FALSE)</f>
        <v>60</v>
      </c>
      <c r="AO2204" s="161" t="str">
        <f t="shared" si="1269"/>
        <v>07:00 21:00</v>
      </c>
      <c r="AP2204" s="161" t="e">
        <f t="shared" si="1270"/>
        <v>#VALUE!</v>
      </c>
      <c r="AQ2204" s="162" t="str">
        <f t="shared" si="1271"/>
        <v>07:00 21:00</v>
      </c>
      <c r="AR2204" s="163" t="e">
        <f>HLOOKUP(SEARCH("7",$M2204)-1,$Q$3:$V2204,$P2204+1,FALSE)</f>
        <v>#VALUE!</v>
      </c>
      <c r="AS2204" s="164" t="str">
        <f t="shared" si="1272"/>
        <v>выходной</v>
      </c>
      <c r="AT2204" s="142"/>
      <c r="AU2204" s="11" t="str">
        <f>IF(ISERROR(VLOOKUP(B2204,'РЕОРГ 2008'!$A:$B,2,FALSE)),"",VLOOKUP(B2204,'РЕОРГ 2008'!$A:$B,2,FALSE))</f>
        <v/>
      </c>
      <c r="AV2204" s="12" t="str">
        <f t="shared" si="1239"/>
        <v>Опер.офис №8613/049</v>
      </c>
      <c r="AW2204" s="31" t="e">
        <f>LEFT(#REF!,2)</f>
        <v>#REF!</v>
      </c>
      <c r="AX2204" s="12" t="str">
        <f t="shared" si="1240"/>
        <v>8613/049</v>
      </c>
      <c r="AZ2204" t="str">
        <f>IF(ISERROR(VLOOKUP(B2204,'РЕОРГ 01.08.2009'!$A:$B,2,FALSE)),"",VLOOKUP(B2204,'РЕОРГ 01.08.2009'!$A:$B,2,FALSE))</f>
        <v/>
      </c>
      <c r="BA2204" s="12" t="str">
        <f t="shared" si="1241"/>
        <v>Опер.офис №8613/049</v>
      </c>
      <c r="BB2204" t="e">
        <f>LEFT(#REF!,2)</f>
        <v>#REF!</v>
      </c>
      <c r="BC2204" s="12" t="str">
        <f t="shared" si="1242"/>
        <v>8613/049</v>
      </c>
      <c r="BE2204" t="str">
        <f>IF(ISERROR(VLOOKUP(B2204,'РЕОРГ 01.10.2009'!A:C,3,FALSE)),"",VLOOKUP(B2204,'РЕОРГ 01.10.2009'!A:C,3,FALSE))</f>
        <v/>
      </c>
      <c r="BF2204" s="12" t="str">
        <f t="shared" si="1243"/>
        <v>Опер.офис №8613/049</v>
      </c>
      <c r="BG2204" t="e">
        <f>LEFT(#REF!,2)</f>
        <v>#REF!</v>
      </c>
      <c r="BH2204" s="12" t="str">
        <f t="shared" si="1244"/>
        <v>8613/049</v>
      </c>
      <c r="BJ2204" t="str">
        <f>IF(ISERROR(VLOOKUP($B2204,'РЕОРГ 01.05.2010'!A:B,2,FALSE)),"",VLOOKUP($B2204,'РЕОРГ 01.05.2010'!A:B,2,FALSE))</f>
        <v/>
      </c>
      <c r="BK2204" s="12" t="str">
        <f t="shared" si="1245"/>
        <v>Опер.офис №8613/049</v>
      </c>
      <c r="BL2204" t="e">
        <f>LEFT(#REF!,2)</f>
        <v>#REF!</v>
      </c>
      <c r="BM2204" s="12" t="str">
        <f t="shared" si="1246"/>
        <v>8613/049</v>
      </c>
      <c r="BO2204" t="str">
        <f>IF(ISERROR(VLOOKUP($B2204,'РЕОРГ 01.08.2010'!A:B,2,FALSE)),"",VLOOKUP($B2204,'РЕОРГ 01.08.2010'!A:B,2,FALSE))</f>
        <v/>
      </c>
      <c r="BP2204" s="12" t="str">
        <f t="shared" si="1247"/>
        <v>Опер.офис №8613/049</v>
      </c>
      <c r="BQ2204" t="e">
        <f>LEFT(#REF!,2)</f>
        <v>#REF!</v>
      </c>
      <c r="BR2204" s="12" t="str">
        <f t="shared" si="1248"/>
        <v>8613/049</v>
      </c>
    </row>
    <row r="2205" spans="1:70" ht="14.25">
      <c r="A2205" t="str">
        <f t="shared" si="1273"/>
        <v>8613/05</v>
      </c>
      <c r="B2205" s="133">
        <v>2557</v>
      </c>
      <c r="C2205" s="1" t="s">
        <v>7086</v>
      </c>
      <c r="D2205" s="32" t="s">
        <v>1926</v>
      </c>
      <c r="E2205" s="1" t="s">
        <v>7081</v>
      </c>
      <c r="F2205" s="1" t="s">
        <v>9306</v>
      </c>
      <c r="G2205" s="1" t="s">
        <v>7087</v>
      </c>
      <c r="H2205" s="1" t="s">
        <v>1019</v>
      </c>
      <c r="I2205" s="1" t="s">
        <v>1000</v>
      </c>
      <c r="J2205" s="1"/>
      <c r="K2205" s="1">
        <v>6.5</v>
      </c>
      <c r="L2205" s="32" t="s">
        <v>4048</v>
      </c>
      <c r="M2205" s="8" t="s">
        <v>11773</v>
      </c>
      <c r="N2205" s="2" t="s">
        <v>12824</v>
      </c>
      <c r="O2205" s="137"/>
      <c r="P2205" s="168">
        <f t="shared" si="1238"/>
        <v>2202</v>
      </c>
      <c r="Q2205" s="138">
        <f t="shared" si="1250"/>
        <v>12</v>
      </c>
      <c r="R2205" s="138">
        <f t="shared" si="1251"/>
        <v>24</v>
      </c>
      <c r="S2205" s="138">
        <f t="shared" si="1252"/>
        <v>36</v>
      </c>
      <c r="T2205" s="138">
        <f t="shared" si="1253"/>
        <v>48</v>
      </c>
      <c r="U2205" s="138">
        <f t="shared" si="1254"/>
        <v>60</v>
      </c>
      <c r="V2205" s="138" t="e">
        <f t="shared" si="1255"/>
        <v>#VALUE!</v>
      </c>
      <c r="W2205" s="158" t="str">
        <f t="shared" si="1256"/>
        <v>08:00 19:00</v>
      </c>
      <c r="X2205" s="159">
        <f>HLOOKUP(SEARCH("2",$M2205)-1,$Q$3:$V2205,$P2205+1,FALSE)</f>
        <v>12</v>
      </c>
      <c r="Y2205" s="160" t="str">
        <f t="shared" si="1257"/>
        <v>09:00 19:00|08:00 19:00|08:00 19:00|08:00 19:00|08:00 18:00</v>
      </c>
      <c r="Z2205" s="161" t="str">
        <f t="shared" si="1258"/>
        <v>09:00 19:00</v>
      </c>
      <c r="AA2205" s="158" t="str">
        <f t="shared" si="1259"/>
        <v>09:00 19:00</v>
      </c>
      <c r="AB2205" s="159">
        <f>HLOOKUP(SEARCH("3",$M2205)-1,$Q$3:$V2205,$P2205+1,FALSE)</f>
        <v>24</v>
      </c>
      <c r="AC2205" s="160" t="str">
        <f t="shared" si="1260"/>
        <v>08:00 19:00|08:00 19:00|08:00 19:00|08:00 18:00</v>
      </c>
      <c r="AD2205" s="161" t="str">
        <f t="shared" si="1261"/>
        <v>08:00 19:00</v>
      </c>
      <c r="AE2205" s="158" t="str">
        <f t="shared" si="1262"/>
        <v>08:00 19:00</v>
      </c>
      <c r="AF2205" s="159">
        <f>HLOOKUP(SEARCH("4",$M2205)-1,$Q$3:$V2205,$P2205+1,FALSE)</f>
        <v>36</v>
      </c>
      <c r="AG2205" s="161" t="str">
        <f t="shared" si="1263"/>
        <v>08:00 19:00|08:00 19:00|08:00 18:00</v>
      </c>
      <c r="AH2205" s="161" t="str">
        <f t="shared" si="1264"/>
        <v>08:00 19:00</v>
      </c>
      <c r="AI2205" s="158" t="str">
        <f t="shared" si="1265"/>
        <v>08:00 19:00</v>
      </c>
      <c r="AJ2205" s="159">
        <f>HLOOKUP(SEARCH("5",$M2205)-1,$Q$3:$V2205,$P2205+1,FALSE)</f>
        <v>48</v>
      </c>
      <c r="AK2205" s="161" t="str">
        <f t="shared" si="1266"/>
        <v>08:00 19:00|08:00 18:00</v>
      </c>
      <c r="AL2205" s="161" t="str">
        <f t="shared" si="1267"/>
        <v>08:00 19:00</v>
      </c>
      <c r="AM2205" s="158" t="str">
        <f t="shared" si="1268"/>
        <v>08:00 19:00</v>
      </c>
      <c r="AN2205" s="159">
        <f>HLOOKUP(SEARCH("6",$M2205)-1,$Q$3:$V2205,$P2205+1,FALSE)</f>
        <v>60</v>
      </c>
      <c r="AO2205" s="161" t="str">
        <f t="shared" si="1269"/>
        <v>08:00 18:00</v>
      </c>
      <c r="AP2205" s="161" t="e">
        <f t="shared" si="1270"/>
        <v>#VALUE!</v>
      </c>
      <c r="AQ2205" s="162" t="str">
        <f t="shared" si="1271"/>
        <v>08:00 18:00</v>
      </c>
      <c r="AR2205" s="163" t="e">
        <f>HLOOKUP(SEARCH("7",$M2205)-1,$Q$3:$V2205,$P2205+1,FALSE)</f>
        <v>#VALUE!</v>
      </c>
      <c r="AS2205" s="164" t="str">
        <f t="shared" si="1272"/>
        <v>выходной</v>
      </c>
      <c r="AT2205" s="142"/>
      <c r="AU2205" s="11" t="str">
        <f>IF(ISERROR(VLOOKUP(B2205,'РЕОРГ 2008'!$A:$B,2,FALSE)),"",VLOOKUP(B2205,'РЕОРГ 2008'!$A:$B,2,FALSE))</f>
        <v/>
      </c>
      <c r="AV2205" s="12" t="str">
        <f t="shared" si="1239"/>
        <v>Доп.офис №8613/05</v>
      </c>
      <c r="AW2205" s="31" t="e">
        <f>LEFT(#REF!,2)</f>
        <v>#REF!</v>
      </c>
      <c r="AX2205" s="12" t="str">
        <f t="shared" si="1240"/>
        <v>8613/05</v>
      </c>
      <c r="AZ2205" t="str">
        <f>IF(ISERROR(VLOOKUP(B2205,'РЕОРГ 01.08.2009'!$A:$B,2,FALSE)),"",VLOOKUP(B2205,'РЕОРГ 01.08.2009'!$A:$B,2,FALSE))</f>
        <v/>
      </c>
      <c r="BA2205" s="12" t="str">
        <f t="shared" si="1241"/>
        <v>Доп.офис №8613/05</v>
      </c>
      <c r="BB2205" t="e">
        <f>LEFT(#REF!,2)</f>
        <v>#REF!</v>
      </c>
      <c r="BC2205" s="12" t="str">
        <f t="shared" si="1242"/>
        <v>8613/05</v>
      </c>
      <c r="BE2205" t="str">
        <f>IF(ISERROR(VLOOKUP(B2205,'РЕОРГ 01.10.2009'!A:C,3,FALSE)),"",VLOOKUP(B2205,'РЕОРГ 01.10.2009'!A:C,3,FALSE))</f>
        <v/>
      </c>
      <c r="BF2205" s="12" t="str">
        <f t="shared" si="1243"/>
        <v>Доп.офис №8613/05</v>
      </c>
      <c r="BG2205" t="e">
        <f>LEFT(#REF!,2)</f>
        <v>#REF!</v>
      </c>
      <c r="BH2205" s="12" t="str">
        <f t="shared" si="1244"/>
        <v>8613/05</v>
      </c>
      <c r="BJ2205" t="str">
        <f>IF(ISERROR(VLOOKUP($B2205,'РЕОРГ 01.05.2010'!A:B,2,FALSE)),"",VLOOKUP($B2205,'РЕОРГ 01.05.2010'!A:B,2,FALSE))</f>
        <v/>
      </c>
      <c r="BK2205" s="12" t="str">
        <f t="shared" si="1245"/>
        <v>Доп.офис №8613/05</v>
      </c>
      <c r="BL2205" t="e">
        <f>LEFT(#REF!,2)</f>
        <v>#REF!</v>
      </c>
      <c r="BM2205" s="12" t="str">
        <f t="shared" si="1246"/>
        <v>8613/05</v>
      </c>
      <c r="BO2205" t="str">
        <f>IF(ISERROR(VLOOKUP($B2205,'РЕОРГ 01.08.2010'!A:B,2,FALSE)),"",VLOOKUP($B2205,'РЕОРГ 01.08.2010'!A:B,2,FALSE))</f>
        <v/>
      </c>
      <c r="BP2205" s="12" t="str">
        <f t="shared" si="1247"/>
        <v>Доп.офис №8613/05</v>
      </c>
      <c r="BQ2205" t="e">
        <f>LEFT(#REF!,2)</f>
        <v>#REF!</v>
      </c>
      <c r="BR2205" s="12" t="str">
        <f t="shared" si="1248"/>
        <v>8613/05</v>
      </c>
    </row>
    <row r="2206" spans="1:70" ht="14.25">
      <c r="A2206" t="str">
        <f t="shared" si="1273"/>
        <v>8613/06</v>
      </c>
      <c r="B2206" s="133">
        <v>2558</v>
      </c>
      <c r="C2206" s="1" t="s">
        <v>11365</v>
      </c>
      <c r="D2206" s="32" t="s">
        <v>1926</v>
      </c>
      <c r="E2206" s="1" t="s">
        <v>7088</v>
      </c>
      <c r="F2206" s="1" t="s">
        <v>9306</v>
      </c>
      <c r="G2206" s="1" t="s">
        <v>7089</v>
      </c>
      <c r="H2206" s="1" t="s">
        <v>1020</v>
      </c>
      <c r="I2206" s="1" t="s">
        <v>11214</v>
      </c>
      <c r="J2206" s="1"/>
      <c r="K2206" s="1">
        <v>6</v>
      </c>
      <c r="L2206" s="32" t="s">
        <v>4048</v>
      </c>
      <c r="M2206" s="8" t="s">
        <v>11773</v>
      </c>
      <c r="N2206" s="2" t="s">
        <v>12817</v>
      </c>
      <c r="O2206" s="137"/>
      <c r="P2206" s="168">
        <f t="shared" si="1238"/>
        <v>2203</v>
      </c>
      <c r="Q2206" s="138">
        <f t="shared" si="1250"/>
        <v>12</v>
      </c>
      <c r="R2206" s="138">
        <f t="shared" si="1251"/>
        <v>24</v>
      </c>
      <c r="S2206" s="138">
        <f t="shared" si="1252"/>
        <v>36</v>
      </c>
      <c r="T2206" s="138">
        <f t="shared" si="1253"/>
        <v>48</v>
      </c>
      <c r="U2206" s="138">
        <f t="shared" si="1254"/>
        <v>60</v>
      </c>
      <c r="V2206" s="138" t="e">
        <f t="shared" si="1255"/>
        <v>#VALUE!</v>
      </c>
      <c r="W2206" s="158" t="str">
        <f t="shared" si="1256"/>
        <v>08:00 19:00</v>
      </c>
      <c r="X2206" s="159">
        <f>HLOOKUP(SEARCH("2",$M2206)-1,$Q$3:$V2206,$P2206+1,FALSE)</f>
        <v>12</v>
      </c>
      <c r="Y2206" s="160" t="str">
        <f t="shared" si="1257"/>
        <v>08:00 19:00|08:00 19:00|09:00 19:00|08:00 19:00|08:00 18:00</v>
      </c>
      <c r="Z2206" s="161" t="str">
        <f t="shared" si="1258"/>
        <v>08:00 19:00</v>
      </c>
      <c r="AA2206" s="158" t="str">
        <f t="shared" si="1259"/>
        <v>08:00 19:00</v>
      </c>
      <c r="AB2206" s="159">
        <f>HLOOKUP(SEARCH("3",$M2206)-1,$Q$3:$V2206,$P2206+1,FALSE)</f>
        <v>24</v>
      </c>
      <c r="AC2206" s="160" t="str">
        <f t="shared" si="1260"/>
        <v>08:00 19:00|09:00 19:00|08:00 19:00|08:00 18:00</v>
      </c>
      <c r="AD2206" s="161" t="str">
        <f t="shared" si="1261"/>
        <v>08:00 19:00</v>
      </c>
      <c r="AE2206" s="158" t="str">
        <f t="shared" si="1262"/>
        <v>08:00 19:00</v>
      </c>
      <c r="AF2206" s="159">
        <f>HLOOKUP(SEARCH("4",$M2206)-1,$Q$3:$V2206,$P2206+1,FALSE)</f>
        <v>36</v>
      </c>
      <c r="AG2206" s="161" t="str">
        <f t="shared" si="1263"/>
        <v>09:00 19:00|08:00 19:00|08:00 18:00</v>
      </c>
      <c r="AH2206" s="161" t="str">
        <f t="shared" si="1264"/>
        <v>09:00 19:00</v>
      </c>
      <c r="AI2206" s="158" t="str">
        <f t="shared" si="1265"/>
        <v>09:00 19:00</v>
      </c>
      <c r="AJ2206" s="159">
        <f>HLOOKUP(SEARCH("5",$M2206)-1,$Q$3:$V2206,$P2206+1,FALSE)</f>
        <v>48</v>
      </c>
      <c r="AK2206" s="161" t="str">
        <f t="shared" si="1266"/>
        <v>08:00 19:00|08:00 18:00</v>
      </c>
      <c r="AL2206" s="161" t="str">
        <f t="shared" si="1267"/>
        <v>08:00 19:00</v>
      </c>
      <c r="AM2206" s="158" t="str">
        <f t="shared" si="1268"/>
        <v>08:00 19:00</v>
      </c>
      <c r="AN2206" s="159">
        <f>HLOOKUP(SEARCH("6",$M2206)-1,$Q$3:$V2206,$P2206+1,FALSE)</f>
        <v>60</v>
      </c>
      <c r="AO2206" s="161" t="str">
        <f t="shared" si="1269"/>
        <v>08:00 18:00</v>
      </c>
      <c r="AP2206" s="161" t="e">
        <f t="shared" si="1270"/>
        <v>#VALUE!</v>
      </c>
      <c r="AQ2206" s="162" t="str">
        <f t="shared" si="1271"/>
        <v>08:00 18:00</v>
      </c>
      <c r="AR2206" s="163" t="e">
        <f>HLOOKUP(SEARCH("7",$M2206)-1,$Q$3:$V2206,$P2206+1,FALSE)</f>
        <v>#VALUE!</v>
      </c>
      <c r="AS2206" s="164" t="str">
        <f t="shared" si="1272"/>
        <v>выходной</v>
      </c>
      <c r="AT2206" s="142"/>
      <c r="AU2206" s="11" t="str">
        <f>IF(ISERROR(VLOOKUP(B2206,'РЕОРГ 2008'!$A:$B,2,FALSE)),"",VLOOKUP(B2206,'РЕОРГ 2008'!$A:$B,2,FALSE))</f>
        <v/>
      </c>
      <c r="AV2206" s="12" t="str">
        <f t="shared" si="1239"/>
        <v>Доп.офис №8613/06</v>
      </c>
      <c r="AW2206" s="31" t="e">
        <f>LEFT(#REF!,2)</f>
        <v>#REF!</v>
      </c>
      <c r="AX2206" s="12" t="str">
        <f t="shared" si="1240"/>
        <v>8613/06</v>
      </c>
      <c r="AZ2206" t="str">
        <f>IF(ISERROR(VLOOKUP(B2206,'РЕОРГ 01.08.2009'!$A:$B,2,FALSE)),"",VLOOKUP(B2206,'РЕОРГ 01.08.2009'!$A:$B,2,FALSE))</f>
        <v/>
      </c>
      <c r="BA2206" s="12" t="str">
        <f t="shared" si="1241"/>
        <v>Доп.офис №8613/06</v>
      </c>
      <c r="BB2206" t="e">
        <f>LEFT(#REF!,2)</f>
        <v>#REF!</v>
      </c>
      <c r="BC2206" s="12" t="str">
        <f t="shared" si="1242"/>
        <v>8613/06</v>
      </c>
      <c r="BE2206" t="str">
        <f>IF(ISERROR(VLOOKUP(B2206,'РЕОРГ 01.10.2009'!A:C,3,FALSE)),"",VLOOKUP(B2206,'РЕОРГ 01.10.2009'!A:C,3,FALSE))</f>
        <v/>
      </c>
      <c r="BF2206" s="12" t="str">
        <f t="shared" si="1243"/>
        <v>Доп.офис №8613/06</v>
      </c>
      <c r="BG2206" t="e">
        <f>LEFT(#REF!,2)</f>
        <v>#REF!</v>
      </c>
      <c r="BH2206" s="12" t="str">
        <f t="shared" si="1244"/>
        <v>8613/06</v>
      </c>
      <c r="BJ2206" t="str">
        <f>IF(ISERROR(VLOOKUP($B2206,'РЕОРГ 01.05.2010'!A:B,2,FALSE)),"",VLOOKUP($B2206,'РЕОРГ 01.05.2010'!A:B,2,FALSE))</f>
        <v/>
      </c>
      <c r="BK2206" s="12" t="str">
        <f t="shared" si="1245"/>
        <v>Доп.офис №8613/06</v>
      </c>
      <c r="BL2206" t="e">
        <f>LEFT(#REF!,2)</f>
        <v>#REF!</v>
      </c>
      <c r="BM2206" s="12" t="str">
        <f t="shared" si="1246"/>
        <v>8613/06</v>
      </c>
      <c r="BO2206" t="str">
        <f>IF(ISERROR(VLOOKUP($B2206,'РЕОРГ 01.08.2010'!A:B,2,FALSE)),"",VLOOKUP($B2206,'РЕОРГ 01.08.2010'!A:B,2,FALSE))</f>
        <v/>
      </c>
      <c r="BP2206" s="12" t="str">
        <f t="shared" si="1247"/>
        <v>Доп.офис №8613/06</v>
      </c>
      <c r="BQ2206" t="e">
        <f>LEFT(#REF!,2)</f>
        <v>#REF!</v>
      </c>
      <c r="BR2206" s="12" t="str">
        <f t="shared" si="1248"/>
        <v>8613/06</v>
      </c>
    </row>
    <row r="2207" spans="1:70" ht="14.25">
      <c r="A2207" t="str">
        <f t="shared" si="1273"/>
        <v>8613/07</v>
      </c>
      <c r="B2207" s="133">
        <v>2559</v>
      </c>
      <c r="C2207" s="1" t="s">
        <v>7090</v>
      </c>
      <c r="D2207" s="32" t="s">
        <v>1931</v>
      </c>
      <c r="E2207" s="1" t="s">
        <v>7091</v>
      </c>
      <c r="F2207" s="1" t="s">
        <v>9306</v>
      </c>
      <c r="G2207" s="1" t="s">
        <v>7092</v>
      </c>
      <c r="H2207" s="1" t="s">
        <v>1021</v>
      </c>
      <c r="I2207" s="1" t="s">
        <v>1022</v>
      </c>
      <c r="J2207" s="1"/>
      <c r="K2207" s="1">
        <v>1</v>
      </c>
      <c r="L2207" s="32" t="s">
        <v>4048</v>
      </c>
      <c r="M2207" s="8" t="s">
        <v>11831</v>
      </c>
      <c r="N2207" s="2" t="s">
        <v>12841</v>
      </c>
      <c r="O2207" s="137"/>
      <c r="P2207" s="168">
        <f t="shared" si="1238"/>
        <v>2204</v>
      </c>
      <c r="Q2207" s="138">
        <f t="shared" si="1250"/>
        <v>25</v>
      </c>
      <c r="R2207" s="138">
        <f t="shared" si="1251"/>
        <v>50</v>
      </c>
      <c r="S2207" s="138">
        <f t="shared" si="1252"/>
        <v>75</v>
      </c>
      <c r="T2207" s="138">
        <f t="shared" si="1253"/>
        <v>100</v>
      </c>
      <c r="U2207" s="138" t="e">
        <f t="shared" si="1254"/>
        <v>#VALUE!</v>
      </c>
      <c r="V2207" s="138" t="e">
        <f t="shared" si="1255"/>
        <v>#VALUE!</v>
      </c>
      <c r="W2207" s="158" t="str">
        <f t="shared" si="1256"/>
        <v>выходной</v>
      </c>
      <c r="X2207" s="159" t="e">
        <f>HLOOKUP(SEARCH("2",$M2207)-1,$Q$3:$V2207,$P2207+1,FALSE)</f>
        <v>#N/A</v>
      </c>
      <c r="Y2207" s="160" t="str">
        <f t="shared" si="1257"/>
        <v>08:00 16:00(13:00 14:00)</v>
      </c>
      <c r="Z2207" s="161" t="e">
        <f t="shared" si="1258"/>
        <v>#VALUE!</v>
      </c>
      <c r="AA2207" s="158" t="str">
        <f t="shared" si="1259"/>
        <v>08:00 16:00(13:00 14:00)</v>
      </c>
      <c r="AB2207" s="159">
        <f>HLOOKUP(SEARCH("3",$M2207)-1,$Q$3:$V2207,$P2207+1,FALSE)</f>
        <v>25</v>
      </c>
      <c r="AC2207" s="160" t="str">
        <f t="shared" si="1260"/>
        <v>08:00 16:00(13:00 14:00)|09:00 16:00(13:00 14:00)|08:00 16:00(13:00 14:00)|08:00 16:00(13:00 14:00)</v>
      </c>
      <c r="AD2207" s="161" t="str">
        <f t="shared" si="1261"/>
        <v>08:00 16:00(13:00 14:00)</v>
      </c>
      <c r="AE2207" s="158" t="str">
        <f t="shared" si="1262"/>
        <v>08:00 16:00(13:00 14:00)</v>
      </c>
      <c r="AF2207" s="159">
        <f>HLOOKUP(SEARCH("4",$M2207)-1,$Q$3:$V2207,$P2207+1,FALSE)</f>
        <v>50</v>
      </c>
      <c r="AG2207" s="161" t="str">
        <f t="shared" si="1263"/>
        <v>09:00 16:00(13:00 14:00)|08:00 16:00(13:00 14:00)|08:00 16:00(13:00 14:00)</v>
      </c>
      <c r="AH2207" s="161" t="str">
        <f t="shared" si="1264"/>
        <v>09:00 16:00(13:00 14:00)</v>
      </c>
      <c r="AI2207" s="158" t="str">
        <f t="shared" si="1265"/>
        <v>09:00 16:00(13:00 14:00)</v>
      </c>
      <c r="AJ2207" s="159">
        <f>HLOOKUP(SEARCH("5",$M2207)-1,$Q$3:$V2207,$P2207+1,FALSE)</f>
        <v>75</v>
      </c>
      <c r="AK2207" s="161" t="str">
        <f t="shared" si="1266"/>
        <v>08:00 16:00(13:00 14:00)|08:00 16:00(13:00 14:00)</v>
      </c>
      <c r="AL2207" s="161" t="str">
        <f t="shared" si="1267"/>
        <v>08:00 16:00(13:00 14:00)</v>
      </c>
      <c r="AM2207" s="158" t="str">
        <f t="shared" si="1268"/>
        <v>08:00 16:00(13:00 14:00)</v>
      </c>
      <c r="AN2207" s="159">
        <f>HLOOKUP(SEARCH("6",$M2207)-1,$Q$3:$V2207,$P2207+1,FALSE)</f>
        <v>100</v>
      </c>
      <c r="AO2207" s="161" t="str">
        <f t="shared" si="1269"/>
        <v>08:00 16:00(13:00 14:00)</v>
      </c>
      <c r="AP2207" s="161" t="e">
        <f t="shared" si="1270"/>
        <v>#VALUE!</v>
      </c>
      <c r="AQ2207" s="162" t="str">
        <f t="shared" si="1271"/>
        <v>08:00 16:00(13:00 14:00)</v>
      </c>
      <c r="AR2207" s="163" t="e">
        <f>HLOOKUP(SEARCH("7",$M2207)-1,$Q$3:$V2207,$P2207+1,FALSE)</f>
        <v>#VALUE!</v>
      </c>
      <c r="AS2207" s="164" t="str">
        <f t="shared" si="1272"/>
        <v>выходной</v>
      </c>
      <c r="AT2207" s="142"/>
      <c r="AU2207" s="11" t="str">
        <f>IF(ISERROR(VLOOKUP(B2207,'РЕОРГ 2008'!$A:$B,2,FALSE)),"",VLOOKUP(B2207,'РЕОРГ 2008'!$A:$B,2,FALSE))</f>
        <v/>
      </c>
      <c r="AV2207" s="12" t="str">
        <f t="shared" si="1239"/>
        <v>Опер.касса №8613/07</v>
      </c>
      <c r="AW2207" s="31" t="e">
        <f>LEFT(#REF!,2)</f>
        <v>#REF!</v>
      </c>
      <c r="AX2207" s="12" t="str">
        <f t="shared" si="1240"/>
        <v>8613/07</v>
      </c>
      <c r="AZ2207" t="str">
        <f>IF(ISERROR(VLOOKUP(B2207,'РЕОРГ 01.08.2009'!$A:$B,2,FALSE)),"",VLOOKUP(B2207,'РЕОРГ 01.08.2009'!$A:$B,2,FALSE))</f>
        <v/>
      </c>
      <c r="BA2207" s="12" t="str">
        <f t="shared" si="1241"/>
        <v>Опер.касса №8613/07</v>
      </c>
      <c r="BB2207" t="e">
        <f>LEFT(#REF!,2)</f>
        <v>#REF!</v>
      </c>
      <c r="BC2207" s="12" t="str">
        <f t="shared" si="1242"/>
        <v>8613/07</v>
      </c>
      <c r="BE2207" t="str">
        <f>IF(ISERROR(VLOOKUP(B2207,'РЕОРГ 01.10.2009'!A:C,3,FALSE)),"",VLOOKUP(B2207,'РЕОРГ 01.10.2009'!A:C,3,FALSE))</f>
        <v/>
      </c>
      <c r="BF2207" s="12" t="str">
        <f t="shared" si="1243"/>
        <v>Опер.касса №8613/07</v>
      </c>
      <c r="BG2207" t="e">
        <f>LEFT(#REF!,2)</f>
        <v>#REF!</v>
      </c>
      <c r="BH2207" s="12" t="str">
        <f t="shared" si="1244"/>
        <v>8613/07</v>
      </c>
      <c r="BJ2207" t="str">
        <f>IF(ISERROR(VLOOKUP($B2207,'РЕОРГ 01.05.2010'!A:B,2,FALSE)),"",VLOOKUP($B2207,'РЕОРГ 01.05.2010'!A:B,2,FALSE))</f>
        <v/>
      </c>
      <c r="BK2207" s="12" t="str">
        <f t="shared" si="1245"/>
        <v>Опер.касса №8613/07</v>
      </c>
      <c r="BL2207" t="e">
        <f>LEFT(#REF!,2)</f>
        <v>#REF!</v>
      </c>
      <c r="BM2207" s="12" t="str">
        <f t="shared" si="1246"/>
        <v>8613/07</v>
      </c>
      <c r="BO2207" t="str">
        <f>IF(ISERROR(VLOOKUP($B2207,'РЕОРГ 01.08.2010'!A:B,2,FALSE)),"",VLOOKUP($B2207,'РЕОРГ 01.08.2010'!A:B,2,FALSE))</f>
        <v/>
      </c>
      <c r="BP2207" s="12" t="str">
        <f t="shared" si="1247"/>
        <v>Опер.касса №8613/07</v>
      </c>
      <c r="BQ2207" t="e">
        <f>LEFT(#REF!,2)</f>
        <v>#REF!</v>
      </c>
      <c r="BR2207" s="12" t="str">
        <f t="shared" si="1248"/>
        <v>8613/07</v>
      </c>
    </row>
    <row r="2208" spans="1:70">
      <c r="A2208" t="str">
        <f t="shared" si="1273"/>
        <v>8613/09</v>
      </c>
      <c r="B2208" s="133">
        <v>2561</v>
      </c>
      <c r="C2208" s="1" t="s">
        <v>11366</v>
      </c>
      <c r="D2208" s="32" t="s">
        <v>1926</v>
      </c>
      <c r="E2208" s="1" t="s">
        <v>10177</v>
      </c>
      <c r="F2208" s="1" t="s">
        <v>9306</v>
      </c>
      <c r="G2208" s="1" t="s">
        <v>7093</v>
      </c>
      <c r="H2208" s="1" t="s">
        <v>1023</v>
      </c>
      <c r="I2208" s="1" t="s">
        <v>11748</v>
      </c>
      <c r="J2208" s="1"/>
      <c r="K2208" s="1">
        <v>6</v>
      </c>
      <c r="L2208" s="32" t="s">
        <v>4048</v>
      </c>
      <c r="M2208" s="8" t="s">
        <v>11773</v>
      </c>
      <c r="N2208" s="2" t="s">
        <v>12842</v>
      </c>
      <c r="O2208" s="137"/>
      <c r="P2208" s="169"/>
      <c r="Q2208" s="137"/>
      <c r="R2208" s="137"/>
      <c r="S2208" s="137"/>
      <c r="T2208" s="137"/>
      <c r="U2208" s="137"/>
      <c r="V2208" s="137"/>
      <c r="W2208" s="137"/>
      <c r="X2208" s="137"/>
      <c r="Y2208" s="137"/>
      <c r="Z2208" s="137"/>
      <c r="AA2208" s="137"/>
      <c r="AB2208" s="137"/>
      <c r="AC2208" s="137"/>
      <c r="AD2208" s="137"/>
      <c r="AE2208" s="137"/>
      <c r="AF2208" s="137"/>
      <c r="AG2208" s="137"/>
      <c r="AH2208" s="137"/>
      <c r="AI2208" s="137"/>
      <c r="AJ2208" s="137"/>
      <c r="AK2208" s="137"/>
      <c r="AL2208" s="137"/>
      <c r="AM2208" s="137"/>
      <c r="AN2208" s="137"/>
      <c r="AO2208" s="137"/>
      <c r="AP2208" s="137"/>
      <c r="AQ2208" s="137"/>
      <c r="AR2208" s="137"/>
      <c r="AS2208" s="137"/>
      <c r="AT2208" s="143"/>
    </row>
    <row r="2209" spans="1:46">
      <c r="A2209" s="96"/>
      <c r="B2209" s="134"/>
      <c r="C2209" s="135"/>
      <c r="D2209" s="135"/>
      <c r="E2209" s="135"/>
      <c r="F2209" s="135"/>
      <c r="G2209" s="135"/>
      <c r="H2209" s="135"/>
      <c r="I2209" s="135"/>
      <c r="J2209" s="134"/>
      <c r="K2209" s="136"/>
      <c r="L2209" s="172"/>
      <c r="M2209" s="172"/>
      <c r="N2209" s="172"/>
      <c r="O2209" s="137"/>
      <c r="P2209" s="169"/>
      <c r="Q2209" s="137"/>
      <c r="R2209" s="137"/>
      <c r="S2209" s="137"/>
      <c r="T2209" s="137"/>
      <c r="U2209" s="137"/>
      <c r="V2209" s="137"/>
      <c r="W2209" s="137"/>
      <c r="X2209" s="137"/>
      <c r="Y2209" s="137"/>
      <c r="Z2209" s="137"/>
      <c r="AA2209" s="137"/>
      <c r="AB2209" s="137"/>
      <c r="AC2209" s="137"/>
      <c r="AD2209" s="137"/>
      <c r="AE2209" s="137"/>
      <c r="AF2209" s="137"/>
      <c r="AG2209" s="137"/>
      <c r="AH2209" s="137"/>
      <c r="AI2209" s="137"/>
      <c r="AJ2209" s="137"/>
      <c r="AK2209" s="137"/>
      <c r="AL2209" s="137"/>
      <c r="AM2209" s="137"/>
      <c r="AN2209" s="137"/>
      <c r="AO2209" s="137"/>
      <c r="AP2209" s="137"/>
      <c r="AQ2209" s="137"/>
      <c r="AR2209" s="137"/>
      <c r="AS2209" s="137"/>
      <c r="AT2209" s="143"/>
    </row>
    <row r="2210" spans="1:46">
      <c r="A2210" s="96"/>
      <c r="B2210" s="134"/>
      <c r="C2210" s="135"/>
      <c r="D2210" s="135"/>
      <c r="E2210" s="135"/>
      <c r="F2210" s="135"/>
      <c r="G2210" s="135"/>
      <c r="H2210" s="135"/>
      <c r="I2210" s="135"/>
      <c r="J2210" s="134"/>
      <c r="K2210" s="136"/>
      <c r="L2210" s="172"/>
      <c r="M2210" s="172"/>
      <c r="N2210" s="172"/>
      <c r="O2210" s="137"/>
      <c r="P2210" s="169"/>
      <c r="Q2210" s="137"/>
      <c r="R2210" s="137"/>
      <c r="S2210" s="137"/>
      <c r="T2210" s="137"/>
      <c r="U2210" s="137"/>
      <c r="V2210" s="137"/>
      <c r="W2210" s="137"/>
      <c r="X2210" s="137"/>
      <c r="Y2210" s="137"/>
      <c r="Z2210" s="137"/>
      <c r="AA2210" s="137"/>
      <c r="AB2210" s="137"/>
      <c r="AC2210" s="137"/>
      <c r="AD2210" s="137"/>
      <c r="AE2210" s="137"/>
      <c r="AF2210" s="137"/>
      <c r="AG2210" s="137"/>
      <c r="AH2210" s="137"/>
      <c r="AI2210" s="137"/>
      <c r="AJ2210" s="137"/>
      <c r="AK2210" s="137"/>
      <c r="AL2210" s="137"/>
      <c r="AM2210" s="137"/>
      <c r="AN2210" s="137"/>
      <c r="AO2210" s="137"/>
      <c r="AP2210" s="137"/>
      <c r="AQ2210" s="137"/>
      <c r="AR2210" s="137"/>
      <c r="AS2210" s="137"/>
      <c r="AT2210" s="143"/>
    </row>
    <row r="2211" spans="1:46">
      <c r="A2211" s="96"/>
      <c r="B2211" s="134"/>
      <c r="C2211" s="135"/>
      <c r="D2211" s="135"/>
      <c r="E2211" s="135"/>
      <c r="F2211" s="135"/>
      <c r="G2211" s="135"/>
      <c r="H2211" s="135"/>
      <c r="I2211" s="135"/>
      <c r="J2211" s="134"/>
      <c r="K2211" s="136"/>
      <c r="L2211" s="172"/>
      <c r="M2211" s="172"/>
      <c r="N2211" s="172"/>
      <c r="O2211" s="137"/>
      <c r="P2211" s="169"/>
      <c r="Q2211" s="137"/>
      <c r="R2211" s="137"/>
      <c r="S2211" s="137"/>
      <c r="T2211" s="137"/>
      <c r="U2211" s="137"/>
      <c r="V2211" s="137"/>
      <c r="W2211" s="137"/>
      <c r="X2211" s="137"/>
      <c r="Y2211" s="137"/>
      <c r="Z2211" s="137"/>
      <c r="AA2211" s="137"/>
      <c r="AB2211" s="137"/>
      <c r="AC2211" s="137"/>
      <c r="AD2211" s="137"/>
      <c r="AE2211" s="137"/>
      <c r="AF2211" s="137"/>
      <c r="AG2211" s="137"/>
      <c r="AH2211" s="137"/>
      <c r="AI2211" s="137"/>
      <c r="AJ2211" s="137"/>
      <c r="AK2211" s="137"/>
      <c r="AL2211" s="137"/>
      <c r="AM2211" s="137"/>
      <c r="AN2211" s="137"/>
      <c r="AO2211" s="137"/>
      <c r="AP2211" s="137"/>
      <c r="AQ2211" s="137"/>
      <c r="AR2211" s="137"/>
      <c r="AS2211" s="137"/>
      <c r="AT2211" s="143"/>
    </row>
    <row r="2212" spans="1:46">
      <c r="A2212" s="96"/>
      <c r="B2212" s="134"/>
      <c r="C2212" s="135"/>
      <c r="D2212" s="135"/>
      <c r="E2212" s="135"/>
      <c r="F2212" s="135"/>
      <c r="G2212" s="135"/>
      <c r="H2212" s="135"/>
      <c r="I2212" s="135"/>
      <c r="J2212" s="134"/>
      <c r="K2212" s="136"/>
      <c r="L2212" s="172"/>
      <c r="M2212" s="172"/>
      <c r="N2212" s="172"/>
      <c r="O2212" s="137"/>
      <c r="P2212" s="169"/>
      <c r="Q2212" s="137"/>
      <c r="R2212" s="137"/>
      <c r="S2212" s="137"/>
      <c r="T2212" s="137"/>
      <c r="U2212" s="137"/>
      <c r="V2212" s="137"/>
      <c r="W2212" s="137"/>
      <c r="X2212" s="137"/>
      <c r="Y2212" s="137"/>
      <c r="Z2212" s="137"/>
      <c r="AA2212" s="137"/>
      <c r="AB2212" s="137"/>
      <c r="AC2212" s="137"/>
      <c r="AD2212" s="137"/>
      <c r="AE2212" s="137"/>
      <c r="AF2212" s="137"/>
      <c r="AG2212" s="137"/>
      <c r="AH2212" s="137"/>
      <c r="AI2212" s="137"/>
      <c r="AJ2212" s="137"/>
      <c r="AK2212" s="137"/>
      <c r="AL2212" s="137"/>
      <c r="AM2212" s="137"/>
      <c r="AN2212" s="137"/>
      <c r="AO2212" s="137"/>
      <c r="AP2212" s="137"/>
      <c r="AQ2212" s="137"/>
      <c r="AR2212" s="137"/>
      <c r="AS2212" s="137"/>
      <c r="AT2212" s="143"/>
    </row>
    <row r="2213" spans="1:46">
      <c r="A2213" s="96"/>
      <c r="B2213" s="134"/>
      <c r="C2213" s="135"/>
      <c r="D2213" s="135"/>
      <c r="E2213" s="135"/>
      <c r="F2213" s="135"/>
      <c r="G2213" s="135"/>
      <c r="H2213" s="135"/>
      <c r="I2213" s="135"/>
      <c r="J2213" s="134"/>
      <c r="K2213" s="136"/>
      <c r="L2213" s="172"/>
      <c r="M2213" s="172"/>
      <c r="N2213" s="172"/>
      <c r="O2213" s="137"/>
      <c r="P2213" s="169"/>
      <c r="Q2213" s="137"/>
      <c r="R2213" s="137"/>
      <c r="S2213" s="137"/>
      <c r="T2213" s="137"/>
      <c r="U2213" s="137"/>
      <c r="V2213" s="137"/>
      <c r="W2213" s="137"/>
      <c r="X2213" s="137"/>
      <c r="Y2213" s="137"/>
      <c r="Z2213" s="137"/>
      <c r="AA2213" s="137"/>
      <c r="AB2213" s="137"/>
      <c r="AC2213" s="137"/>
      <c r="AD2213" s="137"/>
      <c r="AE2213" s="137"/>
      <c r="AF2213" s="137"/>
      <c r="AG2213" s="137"/>
      <c r="AH2213" s="137"/>
      <c r="AI2213" s="137"/>
      <c r="AJ2213" s="137"/>
      <c r="AK2213" s="137"/>
      <c r="AL2213" s="137"/>
      <c r="AM2213" s="137"/>
      <c r="AN2213" s="137"/>
      <c r="AO2213" s="137"/>
      <c r="AP2213" s="137"/>
      <c r="AQ2213" s="137"/>
      <c r="AR2213" s="137"/>
      <c r="AS2213" s="137"/>
      <c r="AT2213" s="143"/>
    </row>
    <row r="2214" spans="1:46">
      <c r="A2214" s="96"/>
      <c r="B2214" s="134"/>
      <c r="C2214" s="135"/>
      <c r="D2214" s="135"/>
      <c r="E2214" s="135"/>
      <c r="F2214" s="135"/>
      <c r="G2214" s="135"/>
      <c r="H2214" s="135"/>
      <c r="I2214" s="135"/>
      <c r="J2214" s="134"/>
      <c r="K2214" s="136"/>
      <c r="L2214" s="172"/>
      <c r="M2214" s="172"/>
      <c r="N2214" s="172"/>
      <c r="O2214" s="137"/>
      <c r="P2214" s="169"/>
      <c r="Q2214" s="137"/>
      <c r="R2214" s="137"/>
      <c r="S2214" s="137"/>
      <c r="T2214" s="137"/>
      <c r="U2214" s="137"/>
      <c r="V2214" s="137"/>
      <c r="W2214" s="137"/>
      <c r="X2214" s="137"/>
      <c r="Y2214" s="137"/>
      <c r="Z2214" s="137"/>
      <c r="AA2214" s="137"/>
      <c r="AB2214" s="137"/>
      <c r="AC2214" s="137"/>
      <c r="AD2214" s="137"/>
      <c r="AE2214" s="137"/>
      <c r="AF2214" s="137"/>
      <c r="AG2214" s="137"/>
      <c r="AH2214" s="137"/>
      <c r="AI2214" s="137"/>
      <c r="AJ2214" s="137"/>
      <c r="AK2214" s="137"/>
      <c r="AL2214" s="137"/>
      <c r="AM2214" s="137"/>
      <c r="AN2214" s="137"/>
      <c r="AO2214" s="137"/>
      <c r="AP2214" s="137"/>
      <c r="AQ2214" s="137"/>
      <c r="AR2214" s="137"/>
      <c r="AS2214" s="137"/>
      <c r="AT2214" s="143"/>
    </row>
    <row r="2215" spans="1:46">
      <c r="A2215" s="96"/>
      <c r="B2215" s="134"/>
      <c r="C2215" s="135"/>
      <c r="D2215" s="135"/>
      <c r="E2215" s="135"/>
      <c r="F2215" s="135"/>
      <c r="G2215" s="135"/>
      <c r="H2215" s="135"/>
      <c r="I2215" s="135"/>
      <c r="J2215" s="134"/>
      <c r="K2215" s="136"/>
      <c r="L2215" s="172"/>
      <c r="M2215" s="172"/>
      <c r="N2215" s="172"/>
      <c r="O2215" s="137"/>
      <c r="P2215" s="169"/>
      <c r="Q2215" s="137"/>
      <c r="R2215" s="137"/>
      <c r="S2215" s="137"/>
      <c r="T2215" s="137"/>
      <c r="U2215" s="137"/>
      <c r="V2215" s="137"/>
      <c r="W2215" s="137"/>
      <c r="X2215" s="137"/>
      <c r="Y2215" s="137"/>
      <c r="Z2215" s="137"/>
      <c r="AA2215" s="137"/>
      <c r="AB2215" s="137"/>
      <c r="AC2215" s="137"/>
      <c r="AD2215" s="137"/>
      <c r="AE2215" s="137"/>
      <c r="AF2215" s="137"/>
      <c r="AG2215" s="137"/>
      <c r="AH2215" s="137"/>
      <c r="AI2215" s="137"/>
      <c r="AJ2215" s="137"/>
      <c r="AK2215" s="137"/>
      <c r="AL2215" s="137"/>
      <c r="AM2215" s="137"/>
      <c r="AN2215" s="137"/>
      <c r="AO2215" s="137"/>
      <c r="AP2215" s="137"/>
      <c r="AQ2215" s="137"/>
      <c r="AR2215" s="137"/>
      <c r="AS2215" s="137"/>
      <c r="AT2215" s="143"/>
    </row>
    <row r="2216" spans="1:46">
      <c r="A2216" s="96"/>
      <c r="B2216" s="134"/>
      <c r="C2216" s="135"/>
      <c r="D2216" s="135"/>
      <c r="E2216" s="135"/>
      <c r="F2216" s="135"/>
      <c r="G2216" s="135"/>
      <c r="H2216" s="135"/>
      <c r="I2216" s="135"/>
      <c r="J2216" s="134"/>
      <c r="K2216" s="136"/>
      <c r="L2216" s="172"/>
      <c r="M2216" s="172"/>
      <c r="N2216" s="172"/>
      <c r="O2216" s="137"/>
      <c r="P2216" s="169"/>
      <c r="Q2216" s="137"/>
      <c r="R2216" s="137"/>
      <c r="S2216" s="137"/>
      <c r="T2216" s="137"/>
      <c r="U2216" s="137"/>
      <c r="V2216" s="137"/>
      <c r="W2216" s="137"/>
      <c r="X2216" s="137"/>
      <c r="Y2216" s="137"/>
      <c r="Z2216" s="137"/>
      <c r="AA2216" s="137"/>
      <c r="AB2216" s="137"/>
      <c r="AC2216" s="137"/>
      <c r="AD2216" s="137"/>
      <c r="AE2216" s="137"/>
      <c r="AF2216" s="137"/>
      <c r="AG2216" s="137"/>
      <c r="AH2216" s="137"/>
      <c r="AI2216" s="137"/>
      <c r="AJ2216" s="137"/>
      <c r="AK2216" s="137"/>
      <c r="AL2216" s="137"/>
      <c r="AM2216" s="137"/>
      <c r="AN2216" s="137"/>
      <c r="AO2216" s="137"/>
      <c r="AP2216" s="137"/>
      <c r="AQ2216" s="137"/>
      <c r="AR2216" s="137"/>
      <c r="AS2216" s="137"/>
      <c r="AT2216" s="143"/>
    </row>
    <row r="2217" spans="1:46">
      <c r="A2217" s="96"/>
      <c r="B2217" s="134"/>
      <c r="C2217" s="135"/>
      <c r="D2217" s="135"/>
      <c r="E2217" s="135"/>
      <c r="F2217" s="135"/>
      <c r="G2217" s="135"/>
      <c r="H2217" s="135"/>
      <c r="I2217" s="135"/>
      <c r="J2217" s="134"/>
      <c r="K2217" s="136"/>
      <c r="L2217" s="172"/>
      <c r="M2217" s="172"/>
      <c r="N2217" s="172"/>
      <c r="O2217" s="137"/>
      <c r="P2217" s="169"/>
      <c r="Q2217" s="137"/>
      <c r="R2217" s="137"/>
      <c r="S2217" s="137"/>
      <c r="T2217" s="137"/>
      <c r="U2217" s="137"/>
      <c r="V2217" s="137"/>
      <c r="W2217" s="137"/>
      <c r="X2217" s="137"/>
      <c r="Y2217" s="137"/>
      <c r="Z2217" s="137"/>
      <c r="AA2217" s="137"/>
      <c r="AB2217" s="137"/>
      <c r="AC2217" s="137"/>
      <c r="AD2217" s="137"/>
      <c r="AE2217" s="137"/>
      <c r="AF2217" s="137"/>
      <c r="AG2217" s="137"/>
      <c r="AH2217" s="137"/>
      <c r="AI2217" s="137"/>
      <c r="AJ2217" s="137"/>
      <c r="AK2217" s="137"/>
      <c r="AL2217" s="137"/>
      <c r="AM2217" s="137"/>
      <c r="AN2217" s="137"/>
      <c r="AO2217" s="137"/>
      <c r="AP2217" s="137"/>
      <c r="AQ2217" s="137"/>
      <c r="AR2217" s="137"/>
      <c r="AS2217" s="137"/>
      <c r="AT2217" s="143"/>
    </row>
    <row r="2218" spans="1:46">
      <c r="A2218" s="96"/>
      <c r="B2218" s="134"/>
      <c r="C2218" s="135"/>
      <c r="D2218" s="135"/>
      <c r="E2218" s="135"/>
      <c r="F2218" s="135"/>
      <c r="G2218" s="135"/>
      <c r="H2218" s="135"/>
      <c r="I2218" s="135"/>
      <c r="J2218" s="134"/>
      <c r="K2218" s="136"/>
      <c r="L2218" s="172"/>
      <c r="M2218" s="172"/>
      <c r="N2218" s="172"/>
      <c r="O2218" s="137"/>
      <c r="P2218" s="169"/>
      <c r="Q2218" s="137"/>
      <c r="R2218" s="137"/>
      <c r="S2218" s="137"/>
      <c r="T2218" s="137"/>
      <c r="U2218" s="137"/>
      <c r="V2218" s="137"/>
      <c r="W2218" s="137"/>
      <c r="X2218" s="137"/>
      <c r="Y2218" s="137"/>
      <c r="Z2218" s="137"/>
      <c r="AA2218" s="137"/>
      <c r="AB2218" s="137"/>
      <c r="AC2218" s="137"/>
      <c r="AD2218" s="137"/>
      <c r="AE2218" s="137"/>
      <c r="AF2218" s="137"/>
      <c r="AG2218" s="137"/>
      <c r="AH2218" s="137"/>
      <c r="AI2218" s="137"/>
      <c r="AJ2218" s="137"/>
      <c r="AK2218" s="137"/>
      <c r="AL2218" s="137"/>
      <c r="AM2218" s="137"/>
      <c r="AN2218" s="137"/>
      <c r="AO2218" s="137"/>
      <c r="AP2218" s="137"/>
      <c r="AQ2218" s="137"/>
      <c r="AR2218" s="137"/>
      <c r="AS2218" s="137"/>
      <c r="AT2218" s="143"/>
    </row>
    <row r="2219" spans="1:46">
      <c r="A2219" s="96"/>
      <c r="B2219" s="134"/>
      <c r="C2219" s="135"/>
      <c r="D2219" s="135"/>
      <c r="E2219" s="135"/>
      <c r="F2219" s="135"/>
      <c r="G2219" s="135"/>
      <c r="H2219" s="135"/>
      <c r="I2219" s="135"/>
      <c r="J2219" s="134"/>
      <c r="K2219" s="136"/>
      <c r="L2219" s="172"/>
      <c r="M2219" s="172"/>
      <c r="N2219" s="172"/>
      <c r="O2219" s="137"/>
      <c r="P2219" s="169"/>
      <c r="Q2219" s="137"/>
      <c r="R2219" s="137"/>
      <c r="S2219" s="137"/>
      <c r="T2219" s="137"/>
      <c r="U2219" s="137"/>
      <c r="V2219" s="137"/>
      <c r="W2219" s="137"/>
      <c r="X2219" s="137"/>
      <c r="Y2219" s="137"/>
      <c r="Z2219" s="137"/>
      <c r="AA2219" s="137"/>
      <c r="AB2219" s="137"/>
      <c r="AC2219" s="137"/>
      <c r="AD2219" s="137"/>
      <c r="AE2219" s="137"/>
      <c r="AF2219" s="137"/>
      <c r="AG2219" s="137"/>
      <c r="AH2219" s="137"/>
      <c r="AI2219" s="137"/>
      <c r="AJ2219" s="137"/>
      <c r="AK2219" s="137"/>
      <c r="AL2219" s="137"/>
      <c r="AM2219" s="137"/>
      <c r="AN2219" s="137"/>
      <c r="AO2219" s="137"/>
      <c r="AP2219" s="137"/>
      <c r="AQ2219" s="137"/>
      <c r="AR2219" s="137"/>
      <c r="AS2219" s="137"/>
      <c r="AT2219" s="143"/>
    </row>
    <row r="2220" spans="1:46">
      <c r="A2220" s="96"/>
      <c r="B2220" s="134"/>
      <c r="C2220" s="135"/>
      <c r="D2220" s="135"/>
      <c r="E2220" s="135"/>
      <c r="F2220" s="135"/>
      <c r="G2220" s="135"/>
      <c r="H2220" s="135"/>
      <c r="I2220" s="135"/>
      <c r="J2220" s="134"/>
      <c r="K2220" s="136"/>
      <c r="L2220" s="172"/>
      <c r="M2220" s="172"/>
      <c r="N2220" s="172"/>
      <c r="O2220" s="137"/>
      <c r="P2220" s="169"/>
      <c r="Q2220" s="137"/>
      <c r="R2220" s="137"/>
      <c r="S2220" s="137"/>
      <c r="T2220" s="137"/>
      <c r="U2220" s="137"/>
      <c r="V2220" s="137"/>
      <c r="W2220" s="137"/>
      <c r="X2220" s="137"/>
      <c r="Y2220" s="137"/>
      <c r="Z2220" s="137"/>
      <c r="AA2220" s="137"/>
      <c r="AB2220" s="137"/>
      <c r="AC2220" s="137"/>
      <c r="AD2220" s="137"/>
      <c r="AE2220" s="137"/>
      <c r="AF2220" s="137"/>
      <c r="AG2220" s="137"/>
      <c r="AH2220" s="137"/>
      <c r="AI2220" s="137"/>
      <c r="AJ2220" s="137"/>
      <c r="AK2220" s="137"/>
      <c r="AL2220" s="137"/>
      <c r="AM2220" s="137"/>
      <c r="AN2220" s="137"/>
      <c r="AO2220" s="137"/>
      <c r="AP2220" s="137"/>
      <c r="AQ2220" s="137"/>
      <c r="AR2220" s="137"/>
      <c r="AS2220" s="137"/>
      <c r="AT2220" s="143"/>
    </row>
    <row r="2221" spans="1:46">
      <c r="A2221" s="96"/>
      <c r="B2221" s="134"/>
      <c r="C2221" s="135"/>
      <c r="D2221" s="135"/>
      <c r="E2221" s="135"/>
      <c r="F2221" s="135"/>
      <c r="G2221" s="135"/>
      <c r="H2221" s="135"/>
      <c r="I2221" s="135"/>
      <c r="J2221" s="134"/>
      <c r="K2221" s="136"/>
      <c r="L2221" s="172"/>
      <c r="M2221" s="172"/>
      <c r="N2221" s="172"/>
      <c r="O2221" s="137"/>
      <c r="P2221" s="169"/>
      <c r="Q2221" s="137"/>
      <c r="R2221" s="137"/>
      <c r="S2221" s="137"/>
      <c r="T2221" s="137"/>
      <c r="U2221" s="137"/>
      <c r="V2221" s="137"/>
      <c r="W2221" s="137"/>
      <c r="X2221" s="137"/>
      <c r="Y2221" s="137"/>
      <c r="Z2221" s="137"/>
      <c r="AA2221" s="137"/>
      <c r="AB2221" s="137"/>
      <c r="AC2221" s="137"/>
      <c r="AD2221" s="137"/>
      <c r="AE2221" s="137"/>
      <c r="AF2221" s="137"/>
      <c r="AG2221" s="137"/>
      <c r="AH2221" s="137"/>
      <c r="AI2221" s="137"/>
      <c r="AJ2221" s="137"/>
      <c r="AK2221" s="137"/>
      <c r="AL2221" s="137"/>
      <c r="AM2221" s="137"/>
      <c r="AN2221" s="137"/>
      <c r="AO2221" s="137"/>
      <c r="AP2221" s="137"/>
      <c r="AQ2221" s="137"/>
      <c r="AR2221" s="137"/>
      <c r="AS2221" s="137"/>
      <c r="AT2221" s="143"/>
    </row>
    <row r="2222" spans="1:46">
      <c r="A2222" s="96"/>
      <c r="B2222" s="134"/>
      <c r="C2222" s="135"/>
      <c r="D2222" s="135"/>
      <c r="E2222" s="135"/>
      <c r="F2222" s="135"/>
      <c r="G2222" s="135"/>
      <c r="H2222" s="135"/>
      <c r="I2222" s="135"/>
      <c r="J2222" s="134"/>
      <c r="K2222" s="136"/>
      <c r="L2222" s="172"/>
      <c r="M2222" s="172"/>
      <c r="N2222" s="172"/>
      <c r="O2222" s="137"/>
      <c r="P2222" s="169"/>
      <c r="Q2222" s="137"/>
      <c r="R2222" s="137"/>
      <c r="S2222" s="137"/>
      <c r="T2222" s="137"/>
      <c r="U2222" s="137"/>
      <c r="V2222" s="137"/>
      <c r="W2222" s="137"/>
      <c r="X2222" s="137"/>
      <c r="Y2222" s="137"/>
      <c r="Z2222" s="137"/>
      <c r="AA2222" s="137"/>
      <c r="AB2222" s="137"/>
      <c r="AC2222" s="137"/>
      <c r="AD2222" s="137"/>
      <c r="AE2222" s="137"/>
      <c r="AF2222" s="137"/>
      <c r="AG2222" s="137"/>
      <c r="AH2222" s="137"/>
      <c r="AI2222" s="137"/>
      <c r="AJ2222" s="137"/>
      <c r="AK2222" s="137"/>
      <c r="AL2222" s="137"/>
      <c r="AM2222" s="137"/>
      <c r="AN2222" s="137"/>
      <c r="AO2222" s="137"/>
      <c r="AP2222" s="137"/>
      <c r="AQ2222" s="137"/>
      <c r="AR2222" s="137"/>
      <c r="AS2222" s="137"/>
      <c r="AT2222" s="143"/>
    </row>
    <row r="2223" spans="1:46">
      <c r="A2223" s="96"/>
      <c r="B2223" s="134"/>
      <c r="C2223" s="135"/>
      <c r="D2223" s="135"/>
      <c r="E2223" s="135"/>
      <c r="F2223" s="135"/>
      <c r="G2223" s="135"/>
      <c r="H2223" s="135"/>
      <c r="I2223" s="135"/>
      <c r="J2223" s="134"/>
      <c r="K2223" s="136"/>
      <c r="L2223" s="172"/>
      <c r="M2223" s="172"/>
      <c r="N2223" s="172"/>
      <c r="O2223" s="137"/>
      <c r="P2223" s="169"/>
      <c r="Q2223" s="137"/>
      <c r="R2223" s="137"/>
      <c r="S2223" s="137"/>
      <c r="T2223" s="137"/>
      <c r="U2223" s="137"/>
      <c r="V2223" s="137"/>
      <c r="W2223" s="137"/>
      <c r="X2223" s="137"/>
      <c r="Y2223" s="137"/>
      <c r="Z2223" s="137"/>
      <c r="AA2223" s="137"/>
      <c r="AB2223" s="137"/>
      <c r="AC2223" s="137"/>
      <c r="AD2223" s="137"/>
      <c r="AE2223" s="137"/>
      <c r="AF2223" s="137"/>
      <c r="AG2223" s="137"/>
      <c r="AH2223" s="137"/>
      <c r="AI2223" s="137"/>
      <c r="AJ2223" s="137"/>
      <c r="AK2223" s="137"/>
      <c r="AL2223" s="137"/>
      <c r="AM2223" s="137"/>
      <c r="AN2223" s="137"/>
      <c r="AO2223" s="137"/>
      <c r="AP2223" s="137"/>
      <c r="AQ2223" s="137"/>
      <c r="AR2223" s="137"/>
      <c r="AS2223" s="137"/>
      <c r="AT2223" s="143"/>
    </row>
    <row r="2224" spans="1:46">
      <c r="A2224" s="96"/>
      <c r="B2224" s="134"/>
      <c r="C2224" s="135"/>
      <c r="D2224" s="135"/>
      <c r="E2224" s="135"/>
      <c r="F2224" s="135"/>
      <c r="G2224" s="135"/>
      <c r="H2224" s="135"/>
      <c r="I2224" s="135"/>
      <c r="J2224" s="134"/>
      <c r="K2224" s="136"/>
      <c r="L2224" s="172"/>
      <c r="M2224" s="172"/>
      <c r="N2224" s="172"/>
      <c r="O2224" s="137"/>
      <c r="P2224" s="169"/>
      <c r="Q2224" s="137"/>
      <c r="R2224" s="137"/>
      <c r="S2224" s="137"/>
      <c r="T2224" s="137"/>
      <c r="U2224" s="137"/>
      <c r="V2224" s="137"/>
      <c r="W2224" s="137"/>
      <c r="X2224" s="137"/>
      <c r="Y2224" s="137"/>
      <c r="Z2224" s="137"/>
      <c r="AA2224" s="137"/>
      <c r="AB2224" s="137"/>
      <c r="AC2224" s="137"/>
      <c r="AD2224" s="137"/>
      <c r="AE2224" s="137"/>
      <c r="AF2224" s="137"/>
      <c r="AG2224" s="137"/>
      <c r="AH2224" s="137"/>
      <c r="AI2224" s="137"/>
      <c r="AJ2224" s="137"/>
      <c r="AK2224" s="137"/>
      <c r="AL2224" s="137"/>
      <c r="AM2224" s="137"/>
      <c r="AN2224" s="137"/>
      <c r="AO2224" s="137"/>
      <c r="AP2224" s="137"/>
      <c r="AQ2224" s="137"/>
      <c r="AR2224" s="137"/>
      <c r="AS2224" s="137"/>
      <c r="AT2224" s="143"/>
    </row>
    <row r="2225" spans="1:46">
      <c r="A2225" s="96"/>
      <c r="B2225" s="134"/>
      <c r="C2225" s="135"/>
      <c r="D2225" s="135"/>
      <c r="E2225" s="135"/>
      <c r="F2225" s="135"/>
      <c r="G2225" s="135"/>
      <c r="H2225" s="135"/>
      <c r="I2225" s="135"/>
      <c r="J2225" s="134"/>
      <c r="K2225" s="136"/>
      <c r="L2225" s="172"/>
      <c r="M2225" s="172"/>
      <c r="N2225" s="172"/>
      <c r="O2225" s="137"/>
      <c r="P2225" s="169"/>
      <c r="Q2225" s="137"/>
      <c r="R2225" s="137"/>
      <c r="S2225" s="137"/>
      <c r="T2225" s="137"/>
      <c r="U2225" s="137"/>
      <c r="V2225" s="137"/>
      <c r="W2225" s="137"/>
      <c r="X2225" s="137"/>
      <c r="Y2225" s="137"/>
      <c r="Z2225" s="137"/>
      <c r="AA2225" s="137"/>
      <c r="AB2225" s="137"/>
      <c r="AC2225" s="137"/>
      <c r="AD2225" s="137"/>
      <c r="AE2225" s="137"/>
      <c r="AF2225" s="137"/>
      <c r="AG2225" s="137"/>
      <c r="AH2225" s="137"/>
      <c r="AI2225" s="137"/>
      <c r="AJ2225" s="137"/>
      <c r="AK2225" s="137"/>
      <c r="AL2225" s="137"/>
      <c r="AM2225" s="137"/>
      <c r="AN2225" s="137"/>
      <c r="AO2225" s="137"/>
      <c r="AP2225" s="137"/>
      <c r="AQ2225" s="137"/>
      <c r="AR2225" s="137"/>
      <c r="AS2225" s="137"/>
      <c r="AT2225" s="143"/>
    </row>
    <row r="2226" spans="1:46">
      <c r="A2226" s="96"/>
      <c r="B2226" s="134"/>
      <c r="C2226" s="135"/>
      <c r="D2226" s="135"/>
      <c r="E2226" s="135"/>
      <c r="F2226" s="135"/>
      <c r="G2226" s="135"/>
      <c r="H2226" s="135"/>
      <c r="I2226" s="135"/>
      <c r="J2226" s="134"/>
      <c r="K2226" s="136"/>
      <c r="L2226" s="172"/>
      <c r="M2226" s="172"/>
      <c r="N2226" s="172"/>
      <c r="O2226" s="137"/>
      <c r="P2226" s="169"/>
      <c r="Q2226" s="137"/>
      <c r="R2226" s="137"/>
      <c r="S2226" s="137"/>
      <c r="T2226" s="137"/>
      <c r="U2226" s="137"/>
      <c r="V2226" s="137"/>
      <c r="W2226" s="137"/>
      <c r="X2226" s="137"/>
      <c r="Y2226" s="137"/>
      <c r="Z2226" s="137"/>
      <c r="AA2226" s="137"/>
      <c r="AB2226" s="137"/>
      <c r="AC2226" s="137"/>
      <c r="AD2226" s="137"/>
      <c r="AE2226" s="137"/>
      <c r="AF2226" s="137"/>
      <c r="AG2226" s="137"/>
      <c r="AH2226" s="137"/>
      <c r="AI2226" s="137"/>
      <c r="AJ2226" s="137"/>
      <c r="AK2226" s="137"/>
      <c r="AL2226" s="137"/>
      <c r="AM2226" s="137"/>
      <c r="AN2226" s="137"/>
      <c r="AO2226" s="137"/>
      <c r="AP2226" s="137"/>
      <c r="AQ2226" s="137"/>
      <c r="AR2226" s="137"/>
      <c r="AS2226" s="137"/>
      <c r="AT2226" s="143"/>
    </row>
    <row r="2227" spans="1:46">
      <c r="A2227" s="96"/>
      <c r="B2227" s="134"/>
      <c r="C2227" s="135"/>
      <c r="D2227" s="135"/>
      <c r="E2227" s="135"/>
      <c r="F2227" s="135"/>
      <c r="G2227" s="135"/>
      <c r="H2227" s="135"/>
      <c r="I2227" s="135"/>
      <c r="J2227" s="134"/>
      <c r="K2227" s="136"/>
      <c r="L2227" s="172"/>
      <c r="M2227" s="172"/>
      <c r="N2227" s="172"/>
      <c r="O2227" s="137"/>
      <c r="P2227" s="169"/>
      <c r="Q2227" s="137"/>
      <c r="R2227" s="137"/>
      <c r="S2227" s="137"/>
      <c r="T2227" s="137"/>
      <c r="U2227" s="137"/>
      <c r="V2227" s="137"/>
      <c r="W2227" s="137"/>
      <c r="X2227" s="137"/>
      <c r="Y2227" s="137"/>
      <c r="Z2227" s="137"/>
      <c r="AA2227" s="137"/>
      <c r="AB2227" s="137"/>
      <c r="AC2227" s="137"/>
      <c r="AD2227" s="137"/>
      <c r="AE2227" s="137"/>
      <c r="AF2227" s="137"/>
      <c r="AG2227" s="137"/>
      <c r="AH2227" s="137"/>
      <c r="AI2227" s="137"/>
      <c r="AJ2227" s="137"/>
      <c r="AK2227" s="137"/>
      <c r="AL2227" s="137"/>
      <c r="AM2227" s="137"/>
      <c r="AN2227" s="137"/>
      <c r="AO2227" s="137"/>
      <c r="AP2227" s="137"/>
      <c r="AQ2227" s="137"/>
      <c r="AR2227" s="137"/>
      <c r="AS2227" s="137"/>
      <c r="AT2227" s="143"/>
    </row>
    <row r="2228" spans="1:46">
      <c r="A2228" s="96"/>
      <c r="B2228" s="134"/>
      <c r="C2228" s="135"/>
      <c r="D2228" s="135"/>
      <c r="E2228" s="135"/>
      <c r="F2228" s="135"/>
      <c r="G2228" s="135"/>
      <c r="H2228" s="135"/>
      <c r="I2228" s="135"/>
      <c r="J2228" s="134"/>
      <c r="K2228" s="136"/>
      <c r="L2228" s="172"/>
      <c r="M2228" s="172"/>
      <c r="N2228" s="172"/>
      <c r="O2228" s="137"/>
      <c r="P2228" s="169"/>
      <c r="Q2228" s="137"/>
      <c r="R2228" s="137"/>
      <c r="S2228" s="137"/>
      <c r="T2228" s="137"/>
      <c r="U2228" s="137"/>
      <c r="V2228" s="137"/>
      <c r="W2228" s="137"/>
      <c r="X2228" s="137"/>
      <c r="Y2228" s="137"/>
      <c r="Z2228" s="137"/>
      <c r="AA2228" s="137"/>
      <c r="AB2228" s="137"/>
      <c r="AC2228" s="137"/>
      <c r="AD2228" s="137"/>
      <c r="AE2228" s="137"/>
      <c r="AF2228" s="137"/>
      <c r="AG2228" s="137"/>
      <c r="AH2228" s="137"/>
      <c r="AI2228" s="137"/>
      <c r="AJ2228" s="137"/>
      <c r="AK2228" s="137"/>
      <c r="AL2228" s="137"/>
      <c r="AM2228" s="137"/>
      <c r="AN2228" s="137"/>
      <c r="AO2228" s="137"/>
      <c r="AP2228" s="137"/>
      <c r="AQ2228" s="137"/>
      <c r="AR2228" s="137"/>
      <c r="AS2228" s="137"/>
      <c r="AT2228" s="143"/>
    </row>
    <row r="2229" spans="1:46">
      <c r="A2229" s="96"/>
      <c r="B2229" s="134"/>
      <c r="C2229" s="135"/>
      <c r="D2229" s="135"/>
      <c r="E2229" s="135"/>
      <c r="F2229" s="135"/>
      <c r="G2229" s="135"/>
      <c r="H2229" s="135"/>
      <c r="I2229" s="135"/>
      <c r="J2229" s="134"/>
      <c r="K2229" s="136"/>
      <c r="L2229" s="172"/>
      <c r="M2229" s="172"/>
      <c r="N2229" s="172"/>
      <c r="O2229" s="137"/>
      <c r="P2229" s="169"/>
      <c r="Q2229" s="137"/>
      <c r="R2229" s="137"/>
      <c r="S2229" s="137"/>
      <c r="T2229" s="137"/>
      <c r="U2229" s="137"/>
      <c r="V2229" s="137"/>
      <c r="W2229" s="137"/>
      <c r="X2229" s="137"/>
      <c r="Y2229" s="137"/>
      <c r="Z2229" s="137"/>
      <c r="AA2229" s="137"/>
      <c r="AB2229" s="137"/>
      <c r="AC2229" s="137"/>
      <c r="AD2229" s="137"/>
      <c r="AE2229" s="137"/>
      <c r="AF2229" s="137"/>
      <c r="AG2229" s="137"/>
      <c r="AH2229" s="137"/>
      <c r="AI2229" s="137"/>
      <c r="AJ2229" s="137"/>
      <c r="AK2229" s="137"/>
      <c r="AL2229" s="137"/>
      <c r="AM2229" s="137"/>
      <c r="AN2229" s="137"/>
      <c r="AO2229" s="137"/>
      <c r="AP2229" s="137"/>
      <c r="AQ2229" s="137"/>
      <c r="AR2229" s="137"/>
      <c r="AS2229" s="137"/>
      <c r="AT2229" s="143"/>
    </row>
    <row r="2230" spans="1:46">
      <c r="A2230" s="96"/>
      <c r="B2230" s="134"/>
      <c r="C2230" s="135"/>
      <c r="D2230" s="135"/>
      <c r="E2230" s="135"/>
      <c r="F2230" s="135"/>
      <c r="G2230" s="135"/>
      <c r="H2230" s="135"/>
      <c r="I2230" s="135"/>
      <c r="J2230" s="134"/>
      <c r="K2230" s="136"/>
      <c r="L2230" s="172"/>
      <c r="M2230" s="172"/>
      <c r="N2230" s="172"/>
      <c r="O2230" s="137"/>
      <c r="P2230" s="169"/>
      <c r="Q2230" s="137"/>
      <c r="R2230" s="137"/>
      <c r="S2230" s="137"/>
      <c r="T2230" s="137"/>
      <c r="U2230" s="137"/>
      <c r="V2230" s="137"/>
      <c r="W2230" s="137"/>
      <c r="X2230" s="137"/>
      <c r="Y2230" s="137"/>
      <c r="Z2230" s="137"/>
      <c r="AA2230" s="137"/>
      <c r="AB2230" s="137"/>
      <c r="AC2230" s="137"/>
      <c r="AD2230" s="137"/>
      <c r="AE2230" s="137"/>
      <c r="AF2230" s="137"/>
      <c r="AG2230" s="137"/>
      <c r="AH2230" s="137"/>
      <c r="AI2230" s="137"/>
      <c r="AJ2230" s="137"/>
      <c r="AK2230" s="137"/>
      <c r="AL2230" s="137"/>
      <c r="AM2230" s="137"/>
      <c r="AN2230" s="137"/>
      <c r="AO2230" s="137"/>
      <c r="AP2230" s="137"/>
      <c r="AQ2230" s="137"/>
      <c r="AR2230" s="137"/>
      <c r="AS2230" s="137"/>
      <c r="AT2230" s="143"/>
    </row>
    <row r="2231" spans="1:46">
      <c r="A2231" s="96"/>
      <c r="B2231" s="134"/>
      <c r="C2231" s="135"/>
      <c r="D2231" s="135"/>
      <c r="E2231" s="135"/>
      <c r="F2231" s="135"/>
      <c r="G2231" s="135"/>
      <c r="H2231" s="135"/>
      <c r="I2231" s="135"/>
      <c r="J2231" s="134"/>
      <c r="K2231" s="136"/>
      <c r="L2231" s="172"/>
      <c r="M2231" s="172"/>
      <c r="N2231" s="172"/>
      <c r="O2231" s="137"/>
      <c r="P2231" s="169"/>
      <c r="Q2231" s="137"/>
      <c r="R2231" s="137"/>
      <c r="S2231" s="137"/>
      <c r="T2231" s="137"/>
      <c r="U2231" s="137"/>
      <c r="V2231" s="137"/>
      <c r="W2231" s="137"/>
      <c r="X2231" s="137"/>
      <c r="Y2231" s="137"/>
      <c r="Z2231" s="137"/>
      <c r="AA2231" s="137"/>
      <c r="AB2231" s="137"/>
      <c r="AC2231" s="137"/>
      <c r="AD2231" s="137"/>
      <c r="AE2231" s="137"/>
      <c r="AF2231" s="137"/>
      <c r="AG2231" s="137"/>
      <c r="AH2231" s="137"/>
      <c r="AI2231" s="137"/>
      <c r="AJ2231" s="137"/>
      <c r="AK2231" s="137"/>
      <c r="AL2231" s="137"/>
      <c r="AM2231" s="137"/>
      <c r="AN2231" s="137"/>
      <c r="AO2231" s="137"/>
      <c r="AP2231" s="137"/>
      <c r="AQ2231" s="137"/>
      <c r="AR2231" s="137"/>
      <c r="AS2231" s="137"/>
      <c r="AT2231" s="143"/>
    </row>
    <row r="2232" spans="1:46">
      <c r="A2232" s="96"/>
      <c r="B2232" s="134"/>
      <c r="C2232" s="135"/>
      <c r="D2232" s="135"/>
      <c r="E2232" s="135"/>
      <c r="F2232" s="135"/>
      <c r="G2232" s="135"/>
      <c r="H2232" s="135"/>
      <c r="I2232" s="135"/>
      <c r="J2232" s="134"/>
      <c r="K2232" s="136"/>
      <c r="L2232" s="172"/>
      <c r="M2232" s="172"/>
      <c r="N2232" s="172"/>
      <c r="O2232" s="137"/>
      <c r="P2232" s="169"/>
      <c r="Q2232" s="137"/>
      <c r="R2232" s="137"/>
      <c r="S2232" s="137"/>
      <c r="T2232" s="137"/>
      <c r="U2232" s="137"/>
      <c r="V2232" s="137"/>
      <c r="W2232" s="137"/>
      <c r="X2232" s="137"/>
      <c r="Y2232" s="137"/>
      <c r="Z2232" s="137"/>
      <c r="AA2232" s="137"/>
      <c r="AB2232" s="137"/>
      <c r="AC2232" s="137"/>
      <c r="AD2232" s="137"/>
      <c r="AE2232" s="137"/>
      <c r="AF2232" s="137"/>
      <c r="AG2232" s="137"/>
      <c r="AH2232" s="137"/>
      <c r="AI2232" s="137"/>
      <c r="AJ2232" s="137"/>
      <c r="AK2232" s="137"/>
      <c r="AL2232" s="137"/>
      <c r="AM2232" s="137"/>
      <c r="AN2232" s="137"/>
      <c r="AO2232" s="137"/>
      <c r="AP2232" s="137"/>
      <c r="AQ2232" s="137"/>
      <c r="AR2232" s="137"/>
      <c r="AS2232" s="137"/>
      <c r="AT2232" s="143"/>
    </row>
    <row r="2233" spans="1:46">
      <c r="A2233" s="96"/>
      <c r="B2233" s="134"/>
      <c r="C2233" s="135"/>
      <c r="D2233" s="135"/>
      <c r="E2233" s="135"/>
      <c r="F2233" s="135"/>
      <c r="G2233" s="135"/>
      <c r="H2233" s="135"/>
      <c r="I2233" s="135"/>
      <c r="J2233" s="134"/>
      <c r="K2233" s="136"/>
      <c r="L2233" s="172"/>
      <c r="M2233" s="172"/>
      <c r="N2233" s="172"/>
      <c r="O2233" s="137"/>
      <c r="P2233" s="169"/>
      <c r="Q2233" s="137"/>
      <c r="R2233" s="137"/>
      <c r="S2233" s="137"/>
      <c r="T2233" s="137"/>
      <c r="U2233" s="137"/>
      <c r="V2233" s="137"/>
      <c r="W2233" s="137"/>
      <c r="X2233" s="137"/>
      <c r="Y2233" s="137"/>
      <c r="Z2233" s="137"/>
      <c r="AA2233" s="137"/>
      <c r="AB2233" s="137"/>
      <c r="AC2233" s="137"/>
      <c r="AD2233" s="137"/>
      <c r="AE2233" s="137"/>
      <c r="AF2233" s="137"/>
      <c r="AG2233" s="137"/>
      <c r="AH2233" s="137"/>
      <c r="AI2233" s="137"/>
      <c r="AJ2233" s="137"/>
      <c r="AK2233" s="137"/>
      <c r="AL2233" s="137"/>
      <c r="AM2233" s="137"/>
      <c r="AN2233" s="137"/>
      <c r="AO2233" s="137"/>
      <c r="AP2233" s="137"/>
      <c r="AQ2233" s="137"/>
      <c r="AR2233" s="137"/>
      <c r="AS2233" s="137"/>
      <c r="AT2233" s="143"/>
    </row>
    <row r="2234" spans="1:46">
      <c r="A2234" s="96"/>
      <c r="B2234" s="134"/>
      <c r="C2234" s="135"/>
      <c r="D2234" s="135"/>
      <c r="E2234" s="135"/>
      <c r="F2234" s="135"/>
      <c r="G2234" s="135"/>
      <c r="H2234" s="135"/>
      <c r="I2234" s="135"/>
      <c r="J2234" s="134"/>
      <c r="K2234" s="136"/>
      <c r="L2234" s="172"/>
      <c r="M2234" s="172"/>
      <c r="N2234" s="172"/>
      <c r="O2234" s="137"/>
      <c r="P2234" s="169"/>
      <c r="Q2234" s="137"/>
      <c r="R2234" s="137"/>
      <c r="S2234" s="137"/>
      <c r="T2234" s="137"/>
      <c r="U2234" s="137"/>
      <c r="V2234" s="137"/>
      <c r="W2234" s="137"/>
      <c r="X2234" s="137"/>
      <c r="Y2234" s="137"/>
      <c r="Z2234" s="137"/>
      <c r="AA2234" s="137"/>
      <c r="AB2234" s="137"/>
      <c r="AC2234" s="137"/>
      <c r="AD2234" s="137"/>
      <c r="AE2234" s="137"/>
      <c r="AF2234" s="137"/>
      <c r="AG2234" s="137"/>
      <c r="AH2234" s="137"/>
      <c r="AI2234" s="137"/>
      <c r="AJ2234" s="137"/>
      <c r="AK2234" s="137"/>
      <c r="AL2234" s="137"/>
      <c r="AM2234" s="137"/>
      <c r="AN2234" s="137"/>
      <c r="AO2234" s="137"/>
      <c r="AP2234" s="137"/>
      <c r="AQ2234" s="137"/>
      <c r="AR2234" s="137"/>
      <c r="AS2234" s="137"/>
      <c r="AT2234" s="143"/>
    </row>
    <row r="2235" spans="1:46">
      <c r="A2235" s="96"/>
      <c r="B2235" s="134"/>
      <c r="C2235" s="135"/>
      <c r="D2235" s="135"/>
      <c r="E2235" s="135"/>
      <c r="F2235" s="135"/>
      <c r="G2235" s="135"/>
      <c r="H2235" s="135"/>
      <c r="I2235" s="135"/>
      <c r="J2235" s="134"/>
      <c r="K2235" s="136"/>
      <c r="L2235" s="172"/>
      <c r="M2235" s="172"/>
      <c r="N2235" s="172"/>
      <c r="O2235" s="137"/>
      <c r="P2235" s="169"/>
      <c r="Q2235" s="137"/>
      <c r="R2235" s="137"/>
      <c r="S2235" s="137"/>
      <c r="T2235" s="137"/>
      <c r="U2235" s="137"/>
      <c r="V2235" s="137"/>
      <c r="W2235" s="137"/>
      <c r="X2235" s="137"/>
      <c r="Y2235" s="137"/>
      <c r="Z2235" s="137"/>
      <c r="AA2235" s="137"/>
      <c r="AB2235" s="137"/>
      <c r="AC2235" s="137"/>
      <c r="AD2235" s="137"/>
      <c r="AE2235" s="137"/>
      <c r="AF2235" s="137"/>
      <c r="AG2235" s="137"/>
      <c r="AH2235" s="137"/>
      <c r="AI2235" s="137"/>
      <c r="AJ2235" s="137"/>
      <c r="AK2235" s="137"/>
      <c r="AL2235" s="137"/>
      <c r="AM2235" s="137"/>
      <c r="AN2235" s="137"/>
      <c r="AO2235" s="137"/>
      <c r="AP2235" s="137"/>
      <c r="AQ2235" s="137"/>
      <c r="AR2235" s="137"/>
      <c r="AS2235" s="137"/>
      <c r="AT2235" s="143"/>
    </row>
    <row r="2236" spans="1:46">
      <c r="A2236" s="96"/>
      <c r="B2236" s="134"/>
      <c r="C2236" s="135"/>
      <c r="D2236" s="135"/>
      <c r="E2236" s="135"/>
      <c r="F2236" s="135"/>
      <c r="G2236" s="135"/>
      <c r="H2236" s="135"/>
      <c r="I2236" s="135"/>
      <c r="J2236" s="134"/>
      <c r="K2236" s="136"/>
      <c r="L2236" s="172"/>
      <c r="M2236" s="172"/>
      <c r="N2236" s="172"/>
      <c r="O2236" s="137"/>
      <c r="P2236" s="169"/>
      <c r="Q2236" s="137"/>
      <c r="R2236" s="137"/>
      <c r="S2236" s="137"/>
      <c r="T2236" s="137"/>
      <c r="U2236" s="137"/>
      <c r="V2236" s="137"/>
      <c r="W2236" s="137"/>
      <c r="X2236" s="137"/>
      <c r="Y2236" s="137"/>
      <c r="Z2236" s="137"/>
      <c r="AA2236" s="137"/>
      <c r="AB2236" s="137"/>
      <c r="AC2236" s="137"/>
      <c r="AD2236" s="137"/>
      <c r="AE2236" s="137"/>
      <c r="AF2236" s="137"/>
      <c r="AG2236" s="137"/>
      <c r="AH2236" s="137"/>
      <c r="AI2236" s="137"/>
      <c r="AJ2236" s="137"/>
      <c r="AK2236" s="137"/>
      <c r="AL2236" s="137"/>
      <c r="AM2236" s="137"/>
      <c r="AN2236" s="137"/>
      <c r="AO2236" s="137"/>
      <c r="AP2236" s="137"/>
      <c r="AQ2236" s="137"/>
      <c r="AR2236" s="137"/>
      <c r="AS2236" s="137"/>
      <c r="AT2236" s="143"/>
    </row>
    <row r="2237" spans="1:46">
      <c r="A2237" s="96"/>
      <c r="B2237" s="134"/>
      <c r="C2237" s="135"/>
      <c r="D2237" s="135"/>
      <c r="E2237" s="135"/>
      <c r="F2237" s="135"/>
      <c r="G2237" s="135"/>
      <c r="H2237" s="135"/>
      <c r="I2237" s="135"/>
      <c r="J2237" s="134"/>
      <c r="K2237" s="136"/>
      <c r="L2237" s="172"/>
      <c r="M2237" s="172"/>
      <c r="N2237" s="172"/>
      <c r="O2237" s="137"/>
      <c r="P2237" s="169"/>
      <c r="Q2237" s="137"/>
      <c r="R2237" s="137"/>
      <c r="S2237" s="137"/>
      <c r="T2237" s="137"/>
      <c r="U2237" s="137"/>
      <c r="V2237" s="137"/>
      <c r="W2237" s="137"/>
      <c r="X2237" s="137"/>
      <c r="Y2237" s="137"/>
      <c r="Z2237" s="137"/>
      <c r="AA2237" s="137"/>
      <c r="AB2237" s="137"/>
      <c r="AC2237" s="137"/>
      <c r="AD2237" s="137"/>
      <c r="AE2237" s="137"/>
      <c r="AF2237" s="137"/>
      <c r="AG2237" s="137"/>
      <c r="AH2237" s="137"/>
      <c r="AI2237" s="137"/>
      <c r="AJ2237" s="137"/>
      <c r="AK2237" s="137"/>
      <c r="AL2237" s="137"/>
      <c r="AM2237" s="137"/>
      <c r="AN2237" s="137"/>
      <c r="AO2237" s="137"/>
      <c r="AP2237" s="137"/>
      <c r="AQ2237" s="137"/>
      <c r="AR2237" s="137"/>
      <c r="AS2237" s="137"/>
      <c r="AT2237" s="143"/>
    </row>
    <row r="2238" spans="1:46">
      <c r="A2238" s="96"/>
      <c r="B2238" s="134"/>
      <c r="C2238" s="135"/>
      <c r="D2238" s="135"/>
      <c r="E2238" s="135"/>
      <c r="F2238" s="135"/>
      <c r="G2238" s="135"/>
      <c r="H2238" s="135"/>
      <c r="I2238" s="135"/>
      <c r="J2238" s="134"/>
      <c r="K2238" s="136"/>
      <c r="L2238" s="172"/>
      <c r="M2238" s="172"/>
      <c r="N2238" s="172"/>
      <c r="O2238" s="137"/>
      <c r="P2238" s="169"/>
      <c r="Q2238" s="137"/>
      <c r="R2238" s="137"/>
      <c r="S2238" s="137"/>
      <c r="T2238" s="137"/>
      <c r="U2238" s="137"/>
      <c r="V2238" s="137"/>
      <c r="W2238" s="137"/>
      <c r="X2238" s="137"/>
      <c r="Y2238" s="137"/>
      <c r="Z2238" s="137"/>
      <c r="AA2238" s="137"/>
      <c r="AB2238" s="137"/>
      <c r="AC2238" s="137"/>
      <c r="AD2238" s="137"/>
      <c r="AE2238" s="137"/>
      <c r="AF2238" s="137"/>
      <c r="AG2238" s="137"/>
      <c r="AH2238" s="137"/>
      <c r="AI2238" s="137"/>
      <c r="AJ2238" s="137"/>
      <c r="AK2238" s="137"/>
      <c r="AL2238" s="137"/>
      <c r="AM2238" s="137"/>
      <c r="AN2238" s="137"/>
      <c r="AO2238" s="137"/>
      <c r="AP2238" s="137"/>
      <c r="AQ2238" s="137"/>
      <c r="AR2238" s="137"/>
      <c r="AS2238" s="137"/>
      <c r="AT2238" s="143"/>
    </row>
    <row r="2239" spans="1:46">
      <c r="A2239" s="96"/>
      <c r="B2239" s="134"/>
      <c r="C2239" s="135"/>
      <c r="D2239" s="135"/>
      <c r="E2239" s="135"/>
      <c r="F2239" s="135"/>
      <c r="G2239" s="135"/>
      <c r="H2239" s="135"/>
      <c r="I2239" s="135"/>
      <c r="J2239" s="134"/>
      <c r="K2239" s="136"/>
      <c r="L2239" s="172"/>
      <c r="M2239" s="172"/>
      <c r="N2239" s="172"/>
      <c r="O2239" s="137"/>
      <c r="P2239" s="169"/>
      <c r="Q2239" s="137"/>
      <c r="R2239" s="137"/>
      <c r="S2239" s="137"/>
      <c r="T2239" s="137"/>
      <c r="U2239" s="137"/>
      <c r="V2239" s="137"/>
      <c r="W2239" s="137"/>
      <c r="X2239" s="137"/>
      <c r="Y2239" s="137"/>
      <c r="Z2239" s="137"/>
      <c r="AA2239" s="137"/>
      <c r="AB2239" s="137"/>
      <c r="AC2239" s="137"/>
      <c r="AD2239" s="137"/>
      <c r="AE2239" s="137"/>
      <c r="AF2239" s="137"/>
      <c r="AG2239" s="137"/>
      <c r="AH2239" s="137"/>
      <c r="AI2239" s="137"/>
      <c r="AJ2239" s="137"/>
      <c r="AK2239" s="137"/>
      <c r="AL2239" s="137"/>
      <c r="AM2239" s="137"/>
      <c r="AN2239" s="137"/>
      <c r="AO2239" s="137"/>
      <c r="AP2239" s="137"/>
      <c r="AQ2239" s="137"/>
      <c r="AR2239" s="137"/>
      <c r="AS2239" s="137"/>
      <c r="AT2239" s="143"/>
    </row>
    <row r="2240" spans="1:46">
      <c r="A2240" s="96"/>
      <c r="B2240" s="134"/>
      <c r="C2240" s="135"/>
      <c r="D2240" s="135"/>
      <c r="E2240" s="135"/>
      <c r="F2240" s="135"/>
      <c r="G2240" s="135"/>
      <c r="H2240" s="135"/>
      <c r="I2240" s="135"/>
      <c r="J2240" s="134"/>
      <c r="K2240" s="136"/>
      <c r="L2240" s="172"/>
      <c r="M2240" s="172"/>
      <c r="N2240" s="172"/>
      <c r="O2240" s="137"/>
      <c r="P2240" s="169"/>
      <c r="Q2240" s="137"/>
      <c r="R2240" s="137"/>
      <c r="S2240" s="137"/>
      <c r="T2240" s="137"/>
      <c r="U2240" s="137"/>
      <c r="V2240" s="137"/>
      <c r="W2240" s="137"/>
      <c r="X2240" s="137"/>
      <c r="Y2240" s="137"/>
      <c r="Z2240" s="137"/>
      <c r="AA2240" s="137"/>
      <c r="AB2240" s="137"/>
      <c r="AC2240" s="137"/>
      <c r="AD2240" s="137"/>
      <c r="AE2240" s="137"/>
      <c r="AF2240" s="137"/>
      <c r="AG2240" s="137"/>
      <c r="AH2240" s="137"/>
      <c r="AI2240" s="137"/>
      <c r="AJ2240" s="137"/>
      <c r="AK2240" s="137"/>
      <c r="AL2240" s="137"/>
      <c r="AM2240" s="137"/>
      <c r="AN2240" s="137"/>
      <c r="AO2240" s="137"/>
      <c r="AP2240" s="137"/>
      <c r="AQ2240" s="137"/>
      <c r="AR2240" s="137"/>
      <c r="AS2240" s="137"/>
      <c r="AT2240" s="143"/>
    </row>
    <row r="2241" spans="1:46">
      <c r="A2241" s="96"/>
      <c r="B2241" s="134"/>
      <c r="C2241" s="135"/>
      <c r="D2241" s="135"/>
      <c r="E2241" s="135"/>
      <c r="F2241" s="135"/>
      <c r="G2241" s="135"/>
      <c r="H2241" s="135"/>
      <c r="I2241" s="135"/>
      <c r="J2241" s="134"/>
      <c r="K2241" s="136"/>
      <c r="L2241" s="172"/>
      <c r="M2241" s="172"/>
      <c r="N2241" s="172"/>
      <c r="O2241" s="137"/>
      <c r="P2241" s="169"/>
      <c r="Q2241" s="137"/>
      <c r="R2241" s="137"/>
      <c r="S2241" s="137"/>
      <c r="T2241" s="137"/>
      <c r="U2241" s="137"/>
      <c r="V2241" s="137"/>
      <c r="W2241" s="137"/>
      <c r="X2241" s="137"/>
      <c r="Y2241" s="137"/>
      <c r="Z2241" s="137"/>
      <c r="AA2241" s="137"/>
      <c r="AB2241" s="137"/>
      <c r="AC2241" s="137"/>
      <c r="AD2241" s="137"/>
      <c r="AE2241" s="137"/>
      <c r="AF2241" s="137"/>
      <c r="AG2241" s="137"/>
      <c r="AH2241" s="137"/>
      <c r="AI2241" s="137"/>
      <c r="AJ2241" s="137"/>
      <c r="AK2241" s="137"/>
      <c r="AL2241" s="137"/>
      <c r="AM2241" s="137"/>
      <c r="AN2241" s="137"/>
      <c r="AO2241" s="137"/>
      <c r="AP2241" s="137"/>
      <c r="AQ2241" s="137"/>
      <c r="AR2241" s="137"/>
      <c r="AS2241" s="137"/>
      <c r="AT2241" s="143"/>
    </row>
    <row r="2242" spans="1:46">
      <c r="A2242" s="96"/>
      <c r="B2242" s="134"/>
      <c r="C2242" s="135"/>
      <c r="D2242" s="135"/>
      <c r="E2242" s="135"/>
      <c r="F2242" s="135"/>
      <c r="G2242" s="135"/>
      <c r="H2242" s="135"/>
      <c r="I2242" s="135"/>
      <c r="J2242" s="134"/>
      <c r="K2242" s="136"/>
      <c r="L2242" s="172"/>
      <c r="M2242" s="172"/>
      <c r="N2242" s="172"/>
      <c r="O2242" s="137"/>
      <c r="P2242" s="169"/>
      <c r="Q2242" s="137"/>
      <c r="R2242" s="137"/>
      <c r="S2242" s="137"/>
      <c r="T2242" s="137"/>
      <c r="U2242" s="137"/>
      <c r="V2242" s="137"/>
      <c r="W2242" s="137"/>
      <c r="X2242" s="137"/>
      <c r="Y2242" s="137"/>
      <c r="Z2242" s="137"/>
      <c r="AA2242" s="137"/>
      <c r="AB2242" s="137"/>
      <c r="AC2242" s="137"/>
      <c r="AD2242" s="137"/>
      <c r="AE2242" s="137"/>
      <c r="AF2242" s="137"/>
      <c r="AG2242" s="137"/>
      <c r="AH2242" s="137"/>
      <c r="AI2242" s="137"/>
      <c r="AJ2242" s="137"/>
      <c r="AK2242" s="137"/>
      <c r="AL2242" s="137"/>
      <c r="AM2242" s="137"/>
      <c r="AN2242" s="137"/>
      <c r="AO2242" s="137"/>
      <c r="AP2242" s="137"/>
      <c r="AQ2242" s="137"/>
      <c r="AR2242" s="137"/>
      <c r="AS2242" s="137"/>
      <c r="AT2242" s="143"/>
    </row>
    <row r="2243" spans="1:46">
      <c r="A2243" s="96"/>
      <c r="B2243" s="134"/>
      <c r="C2243" s="135"/>
      <c r="D2243" s="135"/>
      <c r="E2243" s="135"/>
      <c r="F2243" s="135"/>
      <c r="G2243" s="135"/>
      <c r="H2243" s="135"/>
      <c r="I2243" s="135"/>
      <c r="J2243" s="134"/>
      <c r="K2243" s="136"/>
      <c r="L2243" s="172"/>
      <c r="M2243" s="172"/>
      <c r="N2243" s="172"/>
      <c r="O2243" s="137"/>
      <c r="P2243" s="169"/>
      <c r="Q2243" s="137"/>
      <c r="R2243" s="137"/>
      <c r="S2243" s="137"/>
      <c r="T2243" s="137"/>
      <c r="U2243" s="137"/>
      <c r="V2243" s="137"/>
      <c r="W2243" s="137"/>
      <c r="X2243" s="137"/>
      <c r="Y2243" s="137"/>
      <c r="Z2243" s="137"/>
      <c r="AA2243" s="137"/>
      <c r="AB2243" s="137"/>
      <c r="AC2243" s="137"/>
      <c r="AD2243" s="137"/>
      <c r="AE2243" s="137"/>
      <c r="AF2243" s="137"/>
      <c r="AG2243" s="137"/>
      <c r="AH2243" s="137"/>
      <c r="AI2243" s="137"/>
      <c r="AJ2243" s="137"/>
      <c r="AK2243" s="137"/>
      <c r="AL2243" s="137"/>
      <c r="AM2243" s="137"/>
      <c r="AN2243" s="137"/>
      <c r="AO2243" s="137"/>
      <c r="AP2243" s="137"/>
      <c r="AQ2243" s="137"/>
      <c r="AR2243" s="137"/>
      <c r="AS2243" s="137"/>
      <c r="AT2243" s="143"/>
    </row>
    <row r="2244" spans="1:46">
      <c r="A2244" s="96"/>
      <c r="B2244" s="134"/>
      <c r="C2244" s="135"/>
      <c r="D2244" s="135"/>
      <c r="E2244" s="135"/>
      <c r="F2244" s="135"/>
      <c r="G2244" s="135"/>
      <c r="H2244" s="135"/>
      <c r="I2244" s="135"/>
      <c r="J2244" s="134"/>
      <c r="K2244" s="136"/>
      <c r="L2244" s="172"/>
      <c r="M2244" s="172"/>
      <c r="N2244" s="172"/>
      <c r="O2244" s="137"/>
      <c r="P2244" s="169"/>
      <c r="Q2244" s="137"/>
      <c r="R2244" s="137"/>
      <c r="S2244" s="137"/>
      <c r="T2244" s="137"/>
      <c r="U2244" s="137"/>
      <c r="V2244" s="137"/>
      <c r="W2244" s="137"/>
      <c r="X2244" s="137"/>
      <c r="Y2244" s="137"/>
      <c r="Z2244" s="137"/>
      <c r="AA2244" s="137"/>
      <c r="AB2244" s="137"/>
      <c r="AC2244" s="137"/>
      <c r="AD2244" s="137"/>
      <c r="AE2244" s="137"/>
      <c r="AF2244" s="137"/>
      <c r="AG2244" s="137"/>
      <c r="AH2244" s="137"/>
      <c r="AI2244" s="137"/>
      <c r="AJ2244" s="137"/>
      <c r="AK2244" s="137"/>
      <c r="AL2244" s="137"/>
      <c r="AM2244" s="137"/>
      <c r="AN2244" s="137"/>
      <c r="AO2244" s="137"/>
      <c r="AP2244" s="137"/>
      <c r="AQ2244" s="137"/>
      <c r="AR2244" s="137"/>
      <c r="AS2244" s="137"/>
      <c r="AT2244" s="143"/>
    </row>
    <row r="2245" spans="1:46">
      <c r="A2245" s="96"/>
      <c r="B2245" s="134"/>
      <c r="C2245" s="135"/>
      <c r="D2245" s="135"/>
      <c r="E2245" s="135"/>
      <c r="F2245" s="135"/>
      <c r="G2245" s="135"/>
      <c r="H2245" s="135"/>
      <c r="I2245" s="135"/>
      <c r="J2245" s="134"/>
      <c r="K2245" s="136"/>
      <c r="L2245" s="172"/>
      <c r="M2245" s="172"/>
      <c r="N2245" s="172"/>
      <c r="O2245" s="137"/>
      <c r="P2245" s="169"/>
      <c r="Q2245" s="137"/>
      <c r="R2245" s="137"/>
      <c r="S2245" s="137"/>
      <c r="T2245" s="137"/>
      <c r="U2245" s="137"/>
      <c r="V2245" s="137"/>
      <c r="W2245" s="137"/>
      <c r="X2245" s="137"/>
      <c r="Y2245" s="137"/>
      <c r="Z2245" s="137"/>
      <c r="AA2245" s="137"/>
      <c r="AB2245" s="137"/>
      <c r="AC2245" s="137"/>
      <c r="AD2245" s="137"/>
      <c r="AE2245" s="137"/>
      <c r="AF2245" s="137"/>
      <c r="AG2245" s="137"/>
      <c r="AH2245" s="137"/>
      <c r="AI2245" s="137"/>
      <c r="AJ2245" s="137"/>
      <c r="AK2245" s="137"/>
      <c r="AL2245" s="137"/>
      <c r="AM2245" s="137"/>
      <c r="AN2245" s="137"/>
      <c r="AO2245" s="137"/>
      <c r="AP2245" s="137"/>
      <c r="AQ2245" s="137"/>
      <c r="AR2245" s="137"/>
      <c r="AS2245" s="137"/>
      <c r="AT2245" s="143"/>
    </row>
    <row r="2246" spans="1:46">
      <c r="A2246" s="96"/>
      <c r="B2246" s="134"/>
      <c r="C2246" s="135"/>
      <c r="D2246" s="135"/>
      <c r="E2246" s="135"/>
      <c r="F2246" s="135"/>
      <c r="G2246" s="135"/>
      <c r="H2246" s="135"/>
      <c r="I2246" s="135"/>
      <c r="J2246" s="134"/>
      <c r="K2246" s="136"/>
      <c r="L2246" s="172"/>
      <c r="M2246" s="172"/>
      <c r="N2246" s="172"/>
      <c r="O2246" s="137"/>
      <c r="P2246" s="169"/>
      <c r="Q2246" s="137"/>
      <c r="R2246" s="137"/>
      <c r="S2246" s="137"/>
      <c r="T2246" s="137"/>
      <c r="U2246" s="137"/>
      <c r="V2246" s="137"/>
      <c r="W2246" s="137"/>
      <c r="X2246" s="137"/>
      <c r="Y2246" s="137"/>
      <c r="Z2246" s="137"/>
      <c r="AA2246" s="137"/>
      <c r="AB2246" s="137"/>
      <c r="AC2246" s="137"/>
      <c r="AD2246" s="137"/>
      <c r="AE2246" s="137"/>
      <c r="AF2246" s="137"/>
      <c r="AG2246" s="137"/>
      <c r="AH2246" s="137"/>
      <c r="AI2246" s="137"/>
      <c r="AJ2246" s="137"/>
      <c r="AK2246" s="137"/>
      <c r="AL2246" s="137"/>
      <c r="AM2246" s="137"/>
      <c r="AN2246" s="137"/>
      <c r="AO2246" s="137"/>
      <c r="AP2246" s="137"/>
      <c r="AQ2246" s="137"/>
      <c r="AR2246" s="137"/>
      <c r="AS2246" s="137"/>
      <c r="AT2246" s="143"/>
    </row>
    <row r="2247" spans="1:46">
      <c r="A2247" s="96"/>
      <c r="B2247" s="134"/>
      <c r="C2247" s="135"/>
      <c r="D2247" s="135"/>
      <c r="E2247" s="135"/>
      <c r="F2247" s="135"/>
      <c r="G2247" s="135"/>
      <c r="H2247" s="135"/>
      <c r="I2247" s="135"/>
      <c r="J2247" s="134"/>
      <c r="K2247" s="136"/>
      <c r="L2247" s="172"/>
      <c r="M2247" s="172"/>
      <c r="N2247" s="172"/>
      <c r="O2247" s="137"/>
      <c r="P2247" s="169"/>
      <c r="Q2247" s="137"/>
      <c r="R2247" s="137"/>
      <c r="S2247" s="137"/>
      <c r="T2247" s="137"/>
      <c r="U2247" s="137"/>
      <c r="V2247" s="137"/>
      <c r="W2247" s="137"/>
      <c r="X2247" s="137"/>
      <c r="Y2247" s="137"/>
      <c r="Z2247" s="137"/>
      <c r="AA2247" s="137"/>
      <c r="AB2247" s="137"/>
      <c r="AC2247" s="137"/>
      <c r="AD2247" s="137"/>
      <c r="AE2247" s="137"/>
      <c r="AF2247" s="137"/>
      <c r="AG2247" s="137"/>
      <c r="AH2247" s="137"/>
      <c r="AI2247" s="137"/>
      <c r="AJ2247" s="137"/>
      <c r="AK2247" s="137"/>
      <c r="AL2247" s="137"/>
      <c r="AM2247" s="137"/>
      <c r="AN2247" s="137"/>
      <c r="AO2247" s="137"/>
      <c r="AP2247" s="137"/>
      <c r="AQ2247" s="137"/>
      <c r="AR2247" s="137"/>
      <c r="AS2247" s="137"/>
      <c r="AT2247" s="143"/>
    </row>
    <row r="2248" spans="1:46">
      <c r="A2248" s="96"/>
      <c r="B2248" s="134"/>
      <c r="C2248" s="135"/>
      <c r="D2248" s="135"/>
      <c r="E2248" s="135"/>
      <c r="F2248" s="135"/>
      <c r="G2248" s="135"/>
      <c r="H2248" s="135"/>
      <c r="I2248" s="135"/>
      <c r="J2248" s="134"/>
      <c r="K2248" s="136"/>
      <c r="L2248" s="172"/>
      <c r="M2248" s="172"/>
      <c r="N2248" s="172"/>
      <c r="O2248" s="137"/>
      <c r="P2248" s="169"/>
      <c r="Q2248" s="137"/>
      <c r="R2248" s="137"/>
      <c r="S2248" s="137"/>
      <c r="T2248" s="137"/>
      <c r="U2248" s="137"/>
      <c r="V2248" s="137"/>
      <c r="W2248" s="137"/>
      <c r="X2248" s="137"/>
      <c r="Y2248" s="137"/>
      <c r="Z2248" s="137"/>
      <c r="AA2248" s="137"/>
      <c r="AB2248" s="137"/>
      <c r="AC2248" s="137"/>
      <c r="AD2248" s="137"/>
      <c r="AE2248" s="137"/>
      <c r="AF2248" s="137"/>
      <c r="AG2248" s="137"/>
      <c r="AH2248" s="137"/>
      <c r="AI2248" s="137"/>
      <c r="AJ2248" s="137"/>
      <c r="AK2248" s="137"/>
      <c r="AL2248" s="137"/>
      <c r="AM2248" s="137"/>
      <c r="AN2248" s="137"/>
      <c r="AO2248" s="137"/>
      <c r="AP2248" s="137"/>
      <c r="AQ2248" s="137"/>
      <c r="AR2248" s="137"/>
      <c r="AS2248" s="137"/>
      <c r="AT2248" s="143"/>
    </row>
    <row r="2249" spans="1:46">
      <c r="A2249" s="96"/>
      <c r="B2249" s="134"/>
      <c r="C2249" s="135"/>
      <c r="D2249" s="135"/>
      <c r="E2249" s="135"/>
      <c r="F2249" s="135"/>
      <c r="G2249" s="135"/>
      <c r="H2249" s="135"/>
      <c r="I2249" s="135"/>
      <c r="J2249" s="134"/>
      <c r="K2249" s="136"/>
      <c r="L2249" s="172"/>
      <c r="M2249" s="172"/>
      <c r="N2249" s="172"/>
      <c r="O2249" s="137"/>
      <c r="P2249" s="169"/>
      <c r="Q2249" s="137"/>
      <c r="R2249" s="137"/>
      <c r="S2249" s="137"/>
      <c r="T2249" s="137"/>
      <c r="U2249" s="137"/>
      <c r="V2249" s="137"/>
      <c r="W2249" s="137"/>
      <c r="X2249" s="137"/>
      <c r="Y2249" s="137"/>
      <c r="Z2249" s="137"/>
      <c r="AA2249" s="137"/>
      <c r="AB2249" s="137"/>
      <c r="AC2249" s="137"/>
      <c r="AD2249" s="137"/>
      <c r="AE2249" s="137"/>
      <c r="AF2249" s="137"/>
      <c r="AG2249" s="137"/>
      <c r="AH2249" s="137"/>
      <c r="AI2249" s="137"/>
      <c r="AJ2249" s="137"/>
      <c r="AK2249" s="137"/>
      <c r="AL2249" s="137"/>
      <c r="AM2249" s="137"/>
      <c r="AN2249" s="137"/>
      <c r="AO2249" s="137"/>
      <c r="AP2249" s="137"/>
      <c r="AQ2249" s="137"/>
      <c r="AR2249" s="137"/>
      <c r="AS2249" s="137"/>
      <c r="AT2249" s="143"/>
    </row>
    <row r="2250" spans="1:46">
      <c r="A2250" s="96"/>
      <c r="B2250" s="134"/>
      <c r="C2250" s="135"/>
      <c r="D2250" s="135"/>
      <c r="E2250" s="135"/>
      <c r="F2250" s="135"/>
      <c r="G2250" s="135"/>
      <c r="H2250" s="135"/>
      <c r="I2250" s="135"/>
      <c r="J2250" s="134"/>
      <c r="K2250" s="136"/>
      <c r="L2250" s="172"/>
      <c r="M2250" s="172"/>
      <c r="N2250" s="172"/>
      <c r="O2250" s="137"/>
      <c r="P2250" s="169"/>
      <c r="Q2250" s="137"/>
      <c r="R2250" s="137"/>
      <c r="S2250" s="137"/>
      <c r="T2250" s="137"/>
      <c r="U2250" s="137"/>
      <c r="V2250" s="137"/>
      <c r="W2250" s="137"/>
      <c r="X2250" s="137"/>
      <c r="Y2250" s="137"/>
      <c r="Z2250" s="137"/>
      <c r="AA2250" s="137"/>
      <c r="AB2250" s="137"/>
      <c r="AC2250" s="137"/>
      <c r="AD2250" s="137"/>
      <c r="AE2250" s="137"/>
      <c r="AF2250" s="137"/>
      <c r="AG2250" s="137"/>
      <c r="AH2250" s="137"/>
      <c r="AI2250" s="137"/>
      <c r="AJ2250" s="137"/>
      <c r="AK2250" s="137"/>
      <c r="AL2250" s="137"/>
      <c r="AM2250" s="137"/>
      <c r="AN2250" s="137"/>
      <c r="AO2250" s="137"/>
      <c r="AP2250" s="137"/>
      <c r="AQ2250" s="137"/>
      <c r="AR2250" s="137"/>
      <c r="AS2250" s="137"/>
      <c r="AT2250" s="143"/>
    </row>
    <row r="2251" spans="1:46">
      <c r="A2251" s="96"/>
      <c r="B2251" s="134"/>
      <c r="C2251" s="135"/>
      <c r="D2251" s="135"/>
      <c r="E2251" s="135"/>
      <c r="F2251" s="135"/>
      <c r="G2251" s="135"/>
      <c r="H2251" s="135"/>
      <c r="I2251" s="135"/>
      <c r="J2251" s="134"/>
      <c r="K2251" s="136"/>
      <c r="L2251" s="172"/>
      <c r="M2251" s="172"/>
      <c r="N2251" s="172"/>
      <c r="O2251" s="137"/>
      <c r="P2251" s="169"/>
      <c r="Q2251" s="137"/>
      <c r="R2251" s="137"/>
      <c r="S2251" s="137"/>
      <c r="T2251" s="137"/>
      <c r="U2251" s="137"/>
      <c r="V2251" s="137"/>
      <c r="W2251" s="137"/>
      <c r="X2251" s="137"/>
      <c r="Y2251" s="137"/>
      <c r="Z2251" s="137"/>
      <c r="AA2251" s="137"/>
      <c r="AB2251" s="137"/>
      <c r="AC2251" s="137"/>
      <c r="AD2251" s="137"/>
      <c r="AE2251" s="137"/>
      <c r="AF2251" s="137"/>
      <c r="AG2251" s="137"/>
      <c r="AH2251" s="137"/>
      <c r="AI2251" s="137"/>
      <c r="AJ2251" s="137"/>
      <c r="AK2251" s="137"/>
      <c r="AL2251" s="137"/>
      <c r="AM2251" s="137"/>
      <c r="AN2251" s="137"/>
      <c r="AO2251" s="137"/>
      <c r="AP2251" s="137"/>
      <c r="AQ2251" s="137"/>
      <c r="AR2251" s="137"/>
      <c r="AS2251" s="137"/>
      <c r="AT2251" s="143"/>
    </row>
    <row r="2252" spans="1:46">
      <c r="A2252" s="96"/>
      <c r="B2252" s="134"/>
      <c r="C2252" s="135"/>
      <c r="D2252" s="135"/>
      <c r="E2252" s="135"/>
      <c r="F2252" s="135"/>
      <c r="G2252" s="135"/>
      <c r="H2252" s="135"/>
      <c r="I2252" s="135"/>
      <c r="J2252" s="134"/>
      <c r="K2252" s="136"/>
      <c r="L2252" s="172"/>
      <c r="M2252" s="172"/>
      <c r="N2252" s="172"/>
      <c r="O2252" s="137"/>
      <c r="P2252" s="169"/>
      <c r="Q2252" s="137"/>
      <c r="R2252" s="137"/>
      <c r="S2252" s="137"/>
      <c r="T2252" s="137"/>
      <c r="U2252" s="137"/>
      <c r="V2252" s="137"/>
      <c r="W2252" s="137"/>
      <c r="X2252" s="137"/>
      <c r="Y2252" s="137"/>
      <c r="Z2252" s="137"/>
      <c r="AA2252" s="137"/>
      <c r="AB2252" s="137"/>
      <c r="AC2252" s="137"/>
      <c r="AD2252" s="137"/>
      <c r="AE2252" s="137"/>
      <c r="AF2252" s="137"/>
      <c r="AG2252" s="137"/>
      <c r="AH2252" s="137"/>
      <c r="AI2252" s="137"/>
      <c r="AJ2252" s="137"/>
      <c r="AK2252" s="137"/>
      <c r="AL2252" s="137"/>
      <c r="AM2252" s="137"/>
      <c r="AN2252" s="137"/>
      <c r="AO2252" s="137"/>
      <c r="AP2252" s="137"/>
      <c r="AQ2252" s="137"/>
      <c r="AR2252" s="137"/>
      <c r="AS2252" s="137"/>
      <c r="AT2252" s="143"/>
    </row>
    <row r="2253" spans="1:46">
      <c r="A2253" s="96"/>
      <c r="B2253" s="134"/>
      <c r="C2253" s="135"/>
      <c r="D2253" s="135"/>
      <c r="E2253" s="135"/>
      <c r="F2253" s="135"/>
      <c r="G2253" s="135"/>
      <c r="H2253" s="135"/>
      <c r="I2253" s="135"/>
      <c r="J2253" s="134"/>
      <c r="K2253" s="136"/>
      <c r="L2253" s="172"/>
      <c r="M2253" s="172"/>
      <c r="N2253" s="172"/>
      <c r="O2253" s="137"/>
      <c r="P2253" s="169"/>
      <c r="Q2253" s="137"/>
      <c r="R2253" s="137"/>
      <c r="S2253" s="137"/>
      <c r="T2253" s="137"/>
      <c r="U2253" s="137"/>
      <c r="V2253" s="137"/>
      <c r="W2253" s="137"/>
      <c r="X2253" s="137"/>
      <c r="Y2253" s="137"/>
      <c r="Z2253" s="137"/>
      <c r="AA2253" s="137"/>
      <c r="AB2253" s="137"/>
      <c r="AC2253" s="137"/>
      <c r="AD2253" s="137"/>
      <c r="AE2253" s="137"/>
      <c r="AF2253" s="137"/>
      <c r="AG2253" s="137"/>
      <c r="AH2253" s="137"/>
      <c r="AI2253" s="137"/>
      <c r="AJ2253" s="137"/>
      <c r="AK2253" s="137"/>
      <c r="AL2253" s="137"/>
      <c r="AM2253" s="137"/>
      <c r="AN2253" s="137"/>
      <c r="AO2253" s="137"/>
      <c r="AP2253" s="137"/>
      <c r="AQ2253" s="137"/>
      <c r="AR2253" s="137"/>
      <c r="AS2253" s="137"/>
      <c r="AT2253" s="143"/>
    </row>
    <row r="2254" spans="1:46">
      <c r="A2254" s="96"/>
      <c r="B2254" s="134"/>
      <c r="C2254" s="135"/>
      <c r="D2254" s="135"/>
      <c r="E2254" s="135"/>
      <c r="F2254" s="135"/>
      <c r="G2254" s="135"/>
      <c r="H2254" s="135"/>
      <c r="I2254" s="135"/>
      <c r="J2254" s="134"/>
      <c r="K2254" s="136"/>
      <c r="L2254" s="172"/>
      <c r="M2254" s="172"/>
      <c r="N2254" s="172"/>
      <c r="O2254" s="137"/>
      <c r="P2254" s="169"/>
      <c r="Q2254" s="137"/>
      <c r="R2254" s="137"/>
      <c r="S2254" s="137"/>
      <c r="T2254" s="137"/>
      <c r="U2254" s="137"/>
      <c r="V2254" s="137"/>
      <c r="W2254" s="137"/>
      <c r="X2254" s="137"/>
      <c r="Y2254" s="137"/>
      <c r="Z2254" s="137"/>
      <c r="AA2254" s="137"/>
      <c r="AB2254" s="137"/>
      <c r="AC2254" s="137"/>
      <c r="AD2254" s="137"/>
      <c r="AE2254" s="137"/>
      <c r="AF2254" s="137"/>
      <c r="AG2254" s="137"/>
      <c r="AH2254" s="137"/>
      <c r="AI2254" s="137"/>
      <c r="AJ2254" s="137"/>
      <c r="AK2254" s="137"/>
      <c r="AL2254" s="137"/>
      <c r="AM2254" s="137"/>
      <c r="AN2254" s="137"/>
      <c r="AO2254" s="137"/>
      <c r="AP2254" s="137"/>
      <c r="AQ2254" s="137"/>
      <c r="AR2254" s="137"/>
      <c r="AS2254" s="137"/>
      <c r="AT2254" s="143"/>
    </row>
    <row r="2255" spans="1:46">
      <c r="A2255" s="96"/>
      <c r="B2255" s="134"/>
      <c r="C2255" s="135"/>
      <c r="D2255" s="135"/>
      <c r="E2255" s="135"/>
      <c r="F2255" s="135"/>
      <c r="G2255" s="135"/>
      <c r="H2255" s="135"/>
      <c r="I2255" s="135"/>
      <c r="J2255" s="134"/>
      <c r="K2255" s="136"/>
      <c r="L2255" s="172"/>
      <c r="M2255" s="172"/>
      <c r="N2255" s="172"/>
      <c r="O2255" s="137"/>
      <c r="P2255" s="169"/>
      <c r="Q2255" s="137"/>
      <c r="R2255" s="137"/>
      <c r="S2255" s="137"/>
      <c r="T2255" s="137"/>
      <c r="U2255" s="137"/>
      <c r="V2255" s="137"/>
      <c r="W2255" s="137"/>
      <c r="X2255" s="137"/>
      <c r="Y2255" s="137"/>
      <c r="Z2255" s="137"/>
      <c r="AA2255" s="137"/>
      <c r="AB2255" s="137"/>
      <c r="AC2255" s="137"/>
      <c r="AD2255" s="137"/>
      <c r="AE2255" s="137"/>
      <c r="AF2255" s="137"/>
      <c r="AG2255" s="137"/>
      <c r="AH2255" s="137"/>
      <c r="AI2255" s="137"/>
      <c r="AJ2255" s="137"/>
      <c r="AK2255" s="137"/>
      <c r="AL2255" s="137"/>
      <c r="AM2255" s="137"/>
      <c r="AN2255" s="137"/>
      <c r="AO2255" s="137"/>
      <c r="AP2255" s="137"/>
      <c r="AQ2255" s="137"/>
      <c r="AR2255" s="137"/>
      <c r="AS2255" s="137"/>
      <c r="AT2255" s="143"/>
    </row>
    <row r="2256" spans="1:46">
      <c r="A2256" s="96"/>
      <c r="B2256" s="134"/>
      <c r="C2256" s="135"/>
      <c r="D2256" s="135"/>
      <c r="E2256" s="135"/>
      <c r="F2256" s="135"/>
      <c r="G2256" s="135"/>
      <c r="H2256" s="135"/>
      <c r="I2256" s="135"/>
      <c r="J2256" s="134"/>
      <c r="K2256" s="136"/>
      <c r="L2256" s="172"/>
      <c r="M2256" s="172"/>
      <c r="N2256" s="172"/>
      <c r="O2256" s="137"/>
      <c r="P2256" s="169"/>
      <c r="Q2256" s="137"/>
      <c r="R2256" s="137"/>
      <c r="S2256" s="137"/>
      <c r="T2256" s="137"/>
      <c r="U2256" s="137"/>
      <c r="V2256" s="137"/>
      <c r="W2256" s="137"/>
      <c r="X2256" s="137"/>
      <c r="Y2256" s="137"/>
      <c r="Z2256" s="137"/>
      <c r="AA2256" s="137"/>
      <c r="AB2256" s="137"/>
      <c r="AC2256" s="137"/>
      <c r="AD2256" s="137"/>
      <c r="AE2256" s="137"/>
      <c r="AF2256" s="137"/>
      <c r="AG2256" s="137"/>
      <c r="AH2256" s="137"/>
      <c r="AI2256" s="137"/>
      <c r="AJ2256" s="137"/>
      <c r="AK2256" s="137"/>
      <c r="AL2256" s="137"/>
      <c r="AM2256" s="137"/>
      <c r="AN2256" s="137"/>
      <c r="AO2256" s="137"/>
      <c r="AP2256" s="137"/>
      <c r="AQ2256" s="137"/>
      <c r="AR2256" s="137"/>
      <c r="AS2256" s="137"/>
      <c r="AT2256" s="143"/>
    </row>
    <row r="2257" spans="1:46">
      <c r="A2257" s="96"/>
      <c r="B2257" s="134"/>
      <c r="C2257" s="135"/>
      <c r="D2257" s="135"/>
      <c r="E2257" s="135"/>
      <c r="F2257" s="135"/>
      <c r="G2257" s="135"/>
      <c r="H2257" s="135"/>
      <c r="I2257" s="135"/>
      <c r="J2257" s="134"/>
      <c r="K2257" s="136"/>
      <c r="L2257" s="172"/>
      <c r="M2257" s="172"/>
      <c r="N2257" s="172"/>
      <c r="O2257" s="137"/>
      <c r="P2257" s="169"/>
      <c r="Q2257" s="137"/>
      <c r="R2257" s="137"/>
      <c r="S2257" s="137"/>
      <c r="T2257" s="137"/>
      <c r="U2257" s="137"/>
      <c r="V2257" s="137"/>
      <c r="W2257" s="137"/>
      <c r="X2257" s="137"/>
      <c r="Y2257" s="137"/>
      <c r="Z2257" s="137"/>
      <c r="AA2257" s="137"/>
      <c r="AB2257" s="137"/>
      <c r="AC2257" s="137"/>
      <c r="AD2257" s="137"/>
      <c r="AE2257" s="137"/>
      <c r="AF2257" s="137"/>
      <c r="AG2257" s="137"/>
      <c r="AH2257" s="137"/>
      <c r="AI2257" s="137"/>
      <c r="AJ2257" s="137"/>
      <c r="AK2257" s="137"/>
      <c r="AL2257" s="137"/>
      <c r="AM2257" s="137"/>
      <c r="AN2257" s="137"/>
      <c r="AO2257" s="137"/>
      <c r="AP2257" s="137"/>
      <c r="AQ2257" s="137"/>
      <c r="AR2257" s="137"/>
      <c r="AS2257" s="137"/>
      <c r="AT2257" s="143"/>
    </row>
    <row r="2258" spans="1:46">
      <c r="A2258" s="96"/>
      <c r="B2258" s="134"/>
      <c r="C2258" s="135"/>
      <c r="D2258" s="135"/>
      <c r="E2258" s="135"/>
      <c r="F2258" s="135"/>
      <c r="G2258" s="135"/>
      <c r="H2258" s="135"/>
      <c r="I2258" s="135"/>
      <c r="J2258" s="134"/>
      <c r="K2258" s="136"/>
      <c r="L2258" s="172"/>
      <c r="M2258" s="172"/>
      <c r="N2258" s="172"/>
      <c r="O2258" s="137"/>
      <c r="P2258" s="169"/>
      <c r="Q2258" s="137"/>
      <c r="R2258" s="137"/>
      <c r="S2258" s="137"/>
      <c r="T2258" s="137"/>
      <c r="U2258" s="137"/>
      <c r="V2258" s="137"/>
      <c r="W2258" s="137"/>
      <c r="X2258" s="137"/>
      <c r="Y2258" s="137"/>
      <c r="Z2258" s="137"/>
      <c r="AA2258" s="137"/>
      <c r="AB2258" s="137"/>
      <c r="AC2258" s="137"/>
      <c r="AD2258" s="137"/>
      <c r="AE2258" s="137"/>
      <c r="AF2258" s="137"/>
      <c r="AG2258" s="137"/>
      <c r="AH2258" s="137"/>
      <c r="AI2258" s="137"/>
      <c r="AJ2258" s="137"/>
      <c r="AK2258" s="137"/>
      <c r="AL2258" s="137"/>
      <c r="AM2258" s="137"/>
      <c r="AN2258" s="137"/>
      <c r="AO2258" s="137"/>
      <c r="AP2258" s="137"/>
      <c r="AQ2258" s="137"/>
      <c r="AR2258" s="137"/>
      <c r="AS2258" s="137"/>
      <c r="AT2258" s="143"/>
    </row>
    <row r="2259" spans="1:46">
      <c r="A2259" s="96"/>
      <c r="B2259" s="134"/>
      <c r="C2259" s="135"/>
      <c r="D2259" s="135"/>
      <c r="E2259" s="135"/>
      <c r="F2259" s="135"/>
      <c r="G2259" s="135"/>
      <c r="H2259" s="135"/>
      <c r="I2259" s="135"/>
      <c r="J2259" s="134"/>
      <c r="K2259" s="136"/>
      <c r="L2259" s="172"/>
      <c r="M2259" s="172"/>
      <c r="N2259" s="172"/>
      <c r="O2259" s="137"/>
      <c r="P2259" s="169"/>
      <c r="Q2259" s="137"/>
      <c r="R2259" s="137"/>
      <c r="S2259" s="137"/>
      <c r="T2259" s="137"/>
      <c r="U2259" s="137"/>
      <c r="V2259" s="137"/>
      <c r="W2259" s="137"/>
      <c r="X2259" s="137"/>
      <c r="Y2259" s="137"/>
      <c r="Z2259" s="137"/>
      <c r="AA2259" s="137"/>
      <c r="AB2259" s="137"/>
      <c r="AC2259" s="137"/>
      <c r="AD2259" s="137"/>
      <c r="AE2259" s="137"/>
      <c r="AF2259" s="137"/>
      <c r="AG2259" s="137"/>
      <c r="AH2259" s="137"/>
      <c r="AI2259" s="137"/>
      <c r="AJ2259" s="137"/>
      <c r="AK2259" s="137"/>
      <c r="AL2259" s="137"/>
      <c r="AM2259" s="137"/>
      <c r="AN2259" s="137"/>
      <c r="AO2259" s="137"/>
      <c r="AP2259" s="137"/>
      <c r="AQ2259" s="137"/>
      <c r="AR2259" s="137"/>
      <c r="AS2259" s="137"/>
      <c r="AT2259" s="143"/>
    </row>
    <row r="2260" spans="1:46">
      <c r="A2260" s="96"/>
      <c r="B2260" s="134"/>
      <c r="C2260" s="135"/>
      <c r="D2260" s="135"/>
      <c r="E2260" s="135"/>
      <c r="F2260" s="135"/>
      <c r="G2260" s="135"/>
      <c r="H2260" s="135"/>
      <c r="I2260" s="135"/>
      <c r="J2260" s="134"/>
      <c r="K2260" s="136"/>
      <c r="L2260" s="172"/>
      <c r="M2260" s="172"/>
      <c r="N2260" s="172"/>
      <c r="O2260" s="137"/>
      <c r="P2260" s="169"/>
      <c r="Q2260" s="137"/>
      <c r="R2260" s="137"/>
      <c r="S2260" s="137"/>
      <c r="T2260" s="137"/>
      <c r="U2260" s="137"/>
      <c r="V2260" s="137"/>
      <c r="W2260" s="137"/>
      <c r="X2260" s="137"/>
      <c r="Y2260" s="137"/>
      <c r="Z2260" s="137"/>
      <c r="AA2260" s="137"/>
      <c r="AB2260" s="137"/>
      <c r="AC2260" s="137"/>
      <c r="AD2260" s="137"/>
      <c r="AE2260" s="137"/>
      <c r="AF2260" s="137"/>
      <c r="AG2260" s="137"/>
      <c r="AH2260" s="137"/>
      <c r="AI2260" s="137"/>
      <c r="AJ2260" s="137"/>
      <c r="AK2260" s="137"/>
      <c r="AL2260" s="137"/>
      <c r="AM2260" s="137"/>
      <c r="AN2260" s="137"/>
      <c r="AO2260" s="137"/>
      <c r="AP2260" s="137"/>
      <c r="AQ2260" s="137"/>
      <c r="AR2260" s="137"/>
      <c r="AS2260" s="137"/>
      <c r="AT2260" s="143"/>
    </row>
    <row r="2261" spans="1:46">
      <c r="A2261" s="96"/>
      <c r="B2261" s="134"/>
      <c r="C2261" s="135"/>
      <c r="D2261" s="135"/>
      <c r="E2261" s="135"/>
      <c r="F2261" s="135"/>
      <c r="G2261" s="135"/>
      <c r="H2261" s="135"/>
      <c r="I2261" s="135"/>
      <c r="J2261" s="134"/>
      <c r="K2261" s="136"/>
      <c r="L2261" s="172"/>
      <c r="M2261" s="172"/>
      <c r="N2261" s="172"/>
      <c r="O2261" s="137"/>
      <c r="P2261" s="169"/>
      <c r="Q2261" s="137"/>
      <c r="R2261" s="137"/>
      <c r="S2261" s="137"/>
      <c r="T2261" s="137"/>
      <c r="U2261" s="137"/>
      <c r="V2261" s="137"/>
      <c r="W2261" s="137"/>
      <c r="X2261" s="137"/>
      <c r="Y2261" s="137"/>
      <c r="Z2261" s="137"/>
      <c r="AA2261" s="137"/>
      <c r="AB2261" s="137"/>
      <c r="AC2261" s="137"/>
      <c r="AD2261" s="137"/>
      <c r="AE2261" s="137"/>
      <c r="AF2261" s="137"/>
      <c r="AG2261" s="137"/>
      <c r="AH2261" s="137"/>
      <c r="AI2261" s="137"/>
      <c r="AJ2261" s="137"/>
      <c r="AK2261" s="137"/>
      <c r="AL2261" s="137"/>
      <c r="AM2261" s="137"/>
      <c r="AN2261" s="137"/>
      <c r="AO2261" s="137"/>
      <c r="AP2261" s="137"/>
      <c r="AQ2261" s="137"/>
      <c r="AR2261" s="137"/>
      <c r="AS2261" s="137"/>
      <c r="AT2261" s="143"/>
    </row>
    <row r="2262" spans="1:46">
      <c r="A2262" s="96"/>
      <c r="B2262" s="134"/>
      <c r="C2262" s="135"/>
      <c r="D2262" s="135"/>
      <c r="E2262" s="135"/>
      <c r="F2262" s="135"/>
      <c r="G2262" s="135"/>
      <c r="H2262" s="135"/>
      <c r="I2262" s="135"/>
      <c r="J2262" s="134"/>
      <c r="K2262" s="136"/>
      <c r="L2262" s="172"/>
      <c r="M2262" s="172"/>
      <c r="N2262" s="172"/>
      <c r="O2262" s="137"/>
      <c r="P2262" s="169"/>
      <c r="Q2262" s="137"/>
      <c r="R2262" s="137"/>
      <c r="S2262" s="137"/>
      <c r="T2262" s="137"/>
      <c r="U2262" s="137"/>
      <c r="V2262" s="137"/>
      <c r="W2262" s="137"/>
      <c r="X2262" s="137"/>
      <c r="Y2262" s="137"/>
      <c r="Z2262" s="137"/>
      <c r="AA2262" s="137"/>
      <c r="AB2262" s="137"/>
      <c r="AC2262" s="137"/>
      <c r="AD2262" s="137"/>
      <c r="AE2262" s="137"/>
      <c r="AF2262" s="137"/>
      <c r="AG2262" s="137"/>
      <c r="AH2262" s="137"/>
      <c r="AI2262" s="137"/>
      <c r="AJ2262" s="137"/>
      <c r="AK2262" s="137"/>
      <c r="AL2262" s="137"/>
      <c r="AM2262" s="137"/>
      <c r="AN2262" s="137"/>
      <c r="AO2262" s="137"/>
      <c r="AP2262" s="137"/>
      <c r="AQ2262" s="137"/>
      <c r="AR2262" s="137"/>
      <c r="AS2262" s="137"/>
      <c r="AT2262" s="143"/>
    </row>
    <row r="2263" spans="1:46">
      <c r="A2263" s="96"/>
      <c r="B2263" s="134"/>
      <c r="C2263" s="135"/>
      <c r="D2263" s="135"/>
      <c r="E2263" s="135"/>
      <c r="F2263" s="135"/>
      <c r="G2263" s="135"/>
      <c r="H2263" s="135"/>
      <c r="I2263" s="135"/>
      <c r="J2263" s="134"/>
      <c r="K2263" s="136"/>
      <c r="L2263" s="172"/>
      <c r="M2263" s="172"/>
      <c r="N2263" s="172"/>
      <c r="O2263" s="137"/>
      <c r="P2263" s="169"/>
      <c r="Q2263" s="137"/>
      <c r="R2263" s="137"/>
      <c r="S2263" s="137"/>
      <c r="T2263" s="137"/>
      <c r="U2263" s="137"/>
      <c r="V2263" s="137"/>
      <c r="W2263" s="137"/>
      <c r="X2263" s="137"/>
      <c r="Y2263" s="137"/>
      <c r="Z2263" s="137"/>
      <c r="AA2263" s="137"/>
      <c r="AB2263" s="137"/>
      <c r="AC2263" s="137"/>
      <c r="AD2263" s="137"/>
      <c r="AE2263" s="137"/>
      <c r="AF2263" s="137"/>
      <c r="AG2263" s="137"/>
      <c r="AH2263" s="137"/>
      <c r="AI2263" s="137"/>
      <c r="AJ2263" s="137"/>
      <c r="AK2263" s="137"/>
      <c r="AL2263" s="137"/>
      <c r="AM2263" s="137"/>
      <c r="AN2263" s="137"/>
      <c r="AO2263" s="137"/>
      <c r="AP2263" s="137"/>
      <c r="AQ2263" s="137"/>
      <c r="AR2263" s="137"/>
      <c r="AS2263" s="137"/>
      <c r="AT2263" s="143"/>
    </row>
    <row r="2264" spans="1:46">
      <c r="A2264" s="96"/>
      <c r="B2264" s="134"/>
      <c r="C2264" s="135"/>
      <c r="D2264" s="135"/>
      <c r="E2264" s="135"/>
      <c r="F2264" s="135"/>
      <c r="G2264" s="135"/>
      <c r="H2264" s="135"/>
      <c r="I2264" s="135"/>
      <c r="J2264" s="134"/>
      <c r="K2264" s="136"/>
      <c r="L2264" s="172"/>
      <c r="M2264" s="172"/>
      <c r="N2264" s="172"/>
      <c r="O2264" s="137"/>
      <c r="P2264" s="169"/>
      <c r="Q2264" s="137"/>
      <c r="R2264" s="137"/>
      <c r="S2264" s="137"/>
      <c r="T2264" s="137"/>
      <c r="U2264" s="137"/>
      <c r="V2264" s="137"/>
      <c r="W2264" s="137"/>
      <c r="X2264" s="137"/>
      <c r="Y2264" s="137"/>
      <c r="Z2264" s="137"/>
      <c r="AA2264" s="137"/>
      <c r="AB2264" s="137"/>
      <c r="AC2264" s="137"/>
      <c r="AD2264" s="137"/>
      <c r="AE2264" s="137"/>
      <c r="AF2264" s="137"/>
      <c r="AG2264" s="137"/>
      <c r="AH2264" s="137"/>
      <c r="AI2264" s="137"/>
      <c r="AJ2264" s="137"/>
      <c r="AK2264" s="137"/>
      <c r="AL2264" s="137"/>
      <c r="AM2264" s="137"/>
      <c r="AN2264" s="137"/>
      <c r="AO2264" s="137"/>
      <c r="AP2264" s="137"/>
      <c r="AQ2264" s="137"/>
      <c r="AR2264" s="137"/>
      <c r="AS2264" s="137"/>
      <c r="AT2264" s="143"/>
    </row>
    <row r="2265" spans="1:46">
      <c r="A2265" s="96"/>
      <c r="B2265" s="134"/>
      <c r="C2265" s="135"/>
      <c r="D2265" s="135"/>
      <c r="E2265" s="135"/>
      <c r="F2265" s="135"/>
      <c r="G2265" s="135"/>
      <c r="H2265" s="135"/>
      <c r="I2265" s="135"/>
      <c r="J2265" s="134"/>
      <c r="K2265" s="136"/>
      <c r="L2265" s="172"/>
      <c r="M2265" s="172"/>
      <c r="N2265" s="172"/>
      <c r="O2265" s="137"/>
      <c r="P2265" s="169"/>
      <c r="Q2265" s="137"/>
      <c r="R2265" s="137"/>
      <c r="S2265" s="137"/>
      <c r="T2265" s="137"/>
      <c r="U2265" s="137"/>
      <c r="V2265" s="137"/>
      <c r="W2265" s="137"/>
      <c r="X2265" s="137"/>
      <c r="Y2265" s="137"/>
      <c r="Z2265" s="137"/>
      <c r="AA2265" s="137"/>
      <c r="AB2265" s="137"/>
      <c r="AC2265" s="137"/>
      <c r="AD2265" s="137"/>
      <c r="AE2265" s="137"/>
      <c r="AF2265" s="137"/>
      <c r="AG2265" s="137"/>
      <c r="AH2265" s="137"/>
      <c r="AI2265" s="137"/>
      <c r="AJ2265" s="137"/>
      <c r="AK2265" s="137"/>
      <c r="AL2265" s="137"/>
      <c r="AM2265" s="137"/>
      <c r="AN2265" s="137"/>
      <c r="AO2265" s="137"/>
      <c r="AP2265" s="137"/>
      <c r="AQ2265" s="137"/>
      <c r="AR2265" s="137"/>
      <c r="AS2265" s="137"/>
      <c r="AT2265" s="143"/>
    </row>
    <row r="2266" spans="1:46">
      <c r="A2266" s="96"/>
      <c r="B2266" s="134"/>
      <c r="C2266" s="135"/>
      <c r="D2266" s="135"/>
      <c r="E2266" s="135"/>
      <c r="F2266" s="135"/>
      <c r="G2266" s="135"/>
      <c r="H2266" s="135"/>
      <c r="I2266" s="135"/>
      <c r="J2266" s="134"/>
      <c r="K2266" s="136"/>
      <c r="L2266" s="172"/>
      <c r="M2266" s="172"/>
      <c r="N2266" s="172"/>
      <c r="O2266" s="137"/>
      <c r="P2266" s="169"/>
      <c r="Q2266" s="137"/>
      <c r="R2266" s="137"/>
      <c r="S2266" s="137"/>
      <c r="T2266" s="137"/>
      <c r="U2266" s="137"/>
      <c r="V2266" s="137"/>
      <c r="W2266" s="137"/>
      <c r="X2266" s="137"/>
      <c r="Y2266" s="137"/>
      <c r="Z2266" s="137"/>
      <c r="AA2266" s="137"/>
      <c r="AB2266" s="137"/>
      <c r="AC2266" s="137"/>
      <c r="AD2266" s="137"/>
      <c r="AE2266" s="137"/>
      <c r="AF2266" s="137"/>
      <c r="AG2266" s="137"/>
      <c r="AH2266" s="137"/>
      <c r="AI2266" s="137"/>
      <c r="AJ2266" s="137"/>
      <c r="AK2266" s="137"/>
      <c r="AL2266" s="137"/>
      <c r="AM2266" s="137"/>
      <c r="AN2266" s="137"/>
      <c r="AO2266" s="137"/>
      <c r="AP2266" s="137"/>
      <c r="AQ2266" s="137"/>
      <c r="AR2266" s="137"/>
      <c r="AS2266" s="137"/>
      <c r="AT2266" s="143"/>
    </row>
    <row r="2267" spans="1:46">
      <c r="A2267" s="96"/>
      <c r="B2267" s="134"/>
      <c r="C2267" s="135"/>
      <c r="D2267" s="135"/>
      <c r="E2267" s="135"/>
      <c r="F2267" s="135"/>
      <c r="G2267" s="135"/>
      <c r="H2267" s="135"/>
      <c r="I2267" s="135"/>
      <c r="J2267" s="134"/>
      <c r="K2267" s="136"/>
      <c r="L2267" s="172"/>
      <c r="M2267" s="172"/>
      <c r="N2267" s="172"/>
      <c r="O2267" s="137"/>
      <c r="P2267" s="169"/>
      <c r="Q2267" s="137"/>
      <c r="R2267" s="137"/>
      <c r="S2267" s="137"/>
      <c r="T2267" s="137"/>
      <c r="U2267" s="137"/>
      <c r="V2267" s="137"/>
      <c r="W2267" s="137"/>
      <c r="X2267" s="137"/>
      <c r="Y2267" s="137"/>
      <c r="Z2267" s="137"/>
      <c r="AA2267" s="137"/>
      <c r="AB2267" s="137"/>
      <c r="AC2267" s="137"/>
      <c r="AD2267" s="137"/>
      <c r="AE2267" s="137"/>
      <c r="AF2267" s="137"/>
      <c r="AG2267" s="137"/>
      <c r="AH2267" s="137"/>
      <c r="AI2267" s="137"/>
      <c r="AJ2267" s="137"/>
      <c r="AK2267" s="137"/>
      <c r="AL2267" s="137"/>
      <c r="AM2267" s="137"/>
      <c r="AN2267" s="137"/>
      <c r="AO2267" s="137"/>
      <c r="AP2267" s="137"/>
      <c r="AQ2267" s="137"/>
      <c r="AR2267" s="137"/>
      <c r="AS2267" s="137"/>
      <c r="AT2267" s="143"/>
    </row>
    <row r="2268" spans="1:46">
      <c r="A2268" s="96"/>
      <c r="B2268" s="134"/>
      <c r="C2268" s="135"/>
      <c r="D2268" s="135"/>
      <c r="E2268" s="135"/>
      <c r="F2268" s="135"/>
      <c r="G2268" s="135"/>
      <c r="H2268" s="135"/>
      <c r="I2268" s="135"/>
      <c r="J2268" s="134"/>
      <c r="K2268" s="136"/>
      <c r="L2268" s="172"/>
      <c r="M2268" s="172"/>
      <c r="N2268" s="172"/>
      <c r="O2268" s="137"/>
      <c r="P2268" s="169"/>
      <c r="Q2268" s="137"/>
      <c r="R2268" s="137"/>
      <c r="S2268" s="137"/>
      <c r="T2268" s="137"/>
      <c r="U2268" s="137"/>
      <c r="V2268" s="137"/>
      <c r="W2268" s="137"/>
      <c r="X2268" s="137"/>
      <c r="Y2268" s="137"/>
      <c r="Z2268" s="137"/>
      <c r="AA2268" s="137"/>
      <c r="AB2268" s="137"/>
      <c r="AC2268" s="137"/>
      <c r="AD2268" s="137"/>
      <c r="AE2268" s="137"/>
      <c r="AF2268" s="137"/>
      <c r="AG2268" s="137"/>
      <c r="AH2268" s="137"/>
      <c r="AI2268" s="137"/>
      <c r="AJ2268" s="137"/>
      <c r="AK2268" s="137"/>
      <c r="AL2268" s="137"/>
      <c r="AM2268" s="137"/>
      <c r="AN2268" s="137"/>
      <c r="AO2268" s="137"/>
      <c r="AP2268" s="137"/>
      <c r="AQ2268" s="137"/>
      <c r="AR2268" s="137"/>
      <c r="AS2268" s="137"/>
      <c r="AT2268" s="143"/>
    </row>
    <row r="2269" spans="1:46">
      <c r="A2269" s="96"/>
      <c r="B2269" s="134"/>
      <c r="C2269" s="135"/>
      <c r="D2269" s="135"/>
      <c r="E2269" s="135"/>
      <c r="F2269" s="135"/>
      <c r="G2269" s="135"/>
      <c r="H2269" s="135"/>
      <c r="I2269" s="135"/>
      <c r="J2269" s="134"/>
      <c r="K2269" s="136"/>
      <c r="L2269" s="172"/>
      <c r="M2269" s="172"/>
      <c r="N2269" s="172"/>
      <c r="O2269" s="137"/>
      <c r="P2269" s="169"/>
      <c r="Q2269" s="137"/>
      <c r="R2269" s="137"/>
      <c r="S2269" s="137"/>
      <c r="T2269" s="137"/>
      <c r="U2269" s="137"/>
      <c r="V2269" s="137"/>
      <c r="W2269" s="137"/>
      <c r="X2269" s="137"/>
      <c r="Y2269" s="137"/>
      <c r="Z2269" s="137"/>
      <c r="AA2269" s="137"/>
      <c r="AB2269" s="137"/>
      <c r="AC2269" s="137"/>
      <c r="AD2269" s="137"/>
      <c r="AE2269" s="137"/>
      <c r="AF2269" s="137"/>
      <c r="AG2269" s="137"/>
      <c r="AH2269" s="137"/>
      <c r="AI2269" s="137"/>
      <c r="AJ2269" s="137"/>
      <c r="AK2269" s="137"/>
      <c r="AL2269" s="137"/>
      <c r="AM2269" s="137"/>
      <c r="AN2269" s="137"/>
      <c r="AO2269" s="137"/>
      <c r="AP2269" s="137"/>
      <c r="AQ2269" s="137"/>
      <c r="AR2269" s="137"/>
      <c r="AS2269" s="137"/>
      <c r="AT2269" s="143"/>
    </row>
    <row r="2270" spans="1:46">
      <c r="A2270" s="96"/>
      <c r="B2270" s="134"/>
      <c r="C2270" s="135"/>
      <c r="D2270" s="135"/>
      <c r="E2270" s="135"/>
      <c r="F2270" s="135"/>
      <c r="G2270" s="135"/>
      <c r="H2270" s="135"/>
      <c r="I2270" s="135"/>
      <c r="J2270" s="134"/>
      <c r="K2270" s="136"/>
      <c r="L2270" s="172"/>
      <c r="M2270" s="172"/>
      <c r="N2270" s="172"/>
      <c r="O2270" s="137"/>
      <c r="P2270" s="169"/>
      <c r="Q2270" s="137"/>
      <c r="R2270" s="137"/>
      <c r="S2270" s="137"/>
      <c r="T2270" s="137"/>
      <c r="U2270" s="137"/>
      <c r="V2270" s="137"/>
      <c r="W2270" s="137"/>
      <c r="X2270" s="137"/>
      <c r="Y2270" s="137"/>
      <c r="Z2270" s="137"/>
      <c r="AA2270" s="137"/>
      <c r="AB2270" s="137"/>
      <c r="AC2270" s="137"/>
      <c r="AD2270" s="137"/>
      <c r="AE2270" s="137"/>
      <c r="AF2270" s="137"/>
      <c r="AG2270" s="137"/>
      <c r="AH2270" s="137"/>
      <c r="AI2270" s="137"/>
      <c r="AJ2270" s="137"/>
      <c r="AK2270" s="137"/>
      <c r="AL2270" s="137"/>
      <c r="AM2270" s="137"/>
      <c r="AN2270" s="137"/>
      <c r="AO2270" s="137"/>
      <c r="AP2270" s="137"/>
      <c r="AQ2270" s="137"/>
      <c r="AR2270" s="137"/>
      <c r="AS2270" s="137"/>
      <c r="AT2270" s="143"/>
    </row>
    <row r="2271" spans="1:46">
      <c r="A2271" s="96"/>
      <c r="B2271" s="134"/>
      <c r="C2271" s="135"/>
      <c r="D2271" s="135"/>
      <c r="E2271" s="135"/>
      <c r="F2271" s="135"/>
      <c r="G2271" s="135"/>
      <c r="H2271" s="135"/>
      <c r="I2271" s="135"/>
      <c r="J2271" s="134"/>
      <c r="K2271" s="136"/>
      <c r="L2271" s="172"/>
      <c r="M2271" s="172"/>
      <c r="N2271" s="172"/>
      <c r="O2271" s="137"/>
      <c r="P2271" s="169"/>
      <c r="Q2271" s="137"/>
      <c r="R2271" s="137"/>
      <c r="S2271" s="137"/>
      <c r="T2271" s="137"/>
      <c r="U2271" s="137"/>
      <c r="V2271" s="137"/>
      <c r="W2271" s="137"/>
      <c r="X2271" s="137"/>
      <c r="Y2271" s="137"/>
      <c r="Z2271" s="137"/>
      <c r="AA2271" s="137"/>
      <c r="AB2271" s="137"/>
      <c r="AC2271" s="137"/>
      <c r="AD2271" s="137"/>
      <c r="AE2271" s="137"/>
      <c r="AF2271" s="137"/>
      <c r="AG2271" s="137"/>
      <c r="AH2271" s="137"/>
      <c r="AI2271" s="137"/>
      <c r="AJ2271" s="137"/>
      <c r="AK2271" s="137"/>
      <c r="AL2271" s="137"/>
      <c r="AM2271" s="137"/>
      <c r="AN2271" s="137"/>
      <c r="AO2271" s="137"/>
      <c r="AP2271" s="137"/>
      <c r="AQ2271" s="137"/>
      <c r="AR2271" s="137"/>
      <c r="AS2271" s="137"/>
      <c r="AT2271" s="143"/>
    </row>
    <row r="2272" spans="1:46">
      <c r="A2272" s="96"/>
      <c r="B2272" s="134"/>
      <c r="C2272" s="135"/>
      <c r="D2272" s="135"/>
      <c r="E2272" s="135"/>
      <c r="F2272" s="135"/>
      <c r="G2272" s="135"/>
      <c r="H2272" s="135"/>
      <c r="I2272" s="135"/>
      <c r="J2272" s="134"/>
      <c r="K2272" s="136"/>
      <c r="L2272" s="172"/>
      <c r="M2272" s="172"/>
      <c r="N2272" s="172"/>
      <c r="O2272" s="137"/>
      <c r="P2272" s="169"/>
      <c r="Q2272" s="137"/>
      <c r="R2272" s="137"/>
      <c r="S2272" s="137"/>
      <c r="T2272" s="137"/>
      <c r="U2272" s="137"/>
      <c r="V2272" s="137"/>
      <c r="W2272" s="137"/>
      <c r="X2272" s="137"/>
      <c r="Y2272" s="137"/>
      <c r="Z2272" s="137"/>
      <c r="AA2272" s="137"/>
      <c r="AB2272" s="137"/>
      <c r="AC2272" s="137"/>
      <c r="AD2272" s="137"/>
      <c r="AE2272" s="137"/>
      <c r="AF2272" s="137"/>
      <c r="AG2272" s="137"/>
      <c r="AH2272" s="137"/>
      <c r="AI2272" s="137"/>
      <c r="AJ2272" s="137"/>
      <c r="AK2272" s="137"/>
      <c r="AL2272" s="137"/>
      <c r="AM2272" s="137"/>
      <c r="AN2272" s="137"/>
      <c r="AO2272" s="137"/>
      <c r="AP2272" s="137"/>
      <c r="AQ2272" s="137"/>
      <c r="AR2272" s="137"/>
      <c r="AS2272" s="137"/>
      <c r="AT2272" s="143"/>
    </row>
    <row r="2273" spans="1:46">
      <c r="A2273" s="96"/>
      <c r="B2273" s="134"/>
      <c r="C2273" s="135"/>
      <c r="D2273" s="135"/>
      <c r="E2273" s="135"/>
      <c r="F2273" s="135"/>
      <c r="G2273" s="135"/>
      <c r="H2273" s="135"/>
      <c r="I2273" s="135"/>
      <c r="J2273" s="134"/>
      <c r="K2273" s="136"/>
      <c r="L2273" s="172"/>
      <c r="M2273" s="172"/>
      <c r="N2273" s="172"/>
      <c r="O2273" s="137"/>
      <c r="P2273" s="169"/>
      <c r="Q2273" s="137"/>
      <c r="R2273" s="137"/>
      <c r="S2273" s="137"/>
      <c r="T2273" s="137"/>
      <c r="U2273" s="137"/>
      <c r="V2273" s="137"/>
      <c r="W2273" s="137"/>
      <c r="X2273" s="137"/>
      <c r="Y2273" s="137"/>
      <c r="Z2273" s="137"/>
      <c r="AA2273" s="137"/>
      <c r="AB2273" s="137"/>
      <c r="AC2273" s="137"/>
      <c r="AD2273" s="137"/>
      <c r="AE2273" s="137"/>
      <c r="AF2273" s="137"/>
      <c r="AG2273" s="137"/>
      <c r="AH2273" s="137"/>
      <c r="AI2273" s="137"/>
      <c r="AJ2273" s="137"/>
      <c r="AK2273" s="137"/>
      <c r="AL2273" s="137"/>
      <c r="AM2273" s="137"/>
      <c r="AN2273" s="137"/>
      <c r="AO2273" s="137"/>
      <c r="AP2273" s="137"/>
      <c r="AQ2273" s="137"/>
      <c r="AR2273" s="137"/>
      <c r="AS2273" s="137"/>
      <c r="AT2273" s="143"/>
    </row>
    <row r="2274" spans="1:46">
      <c r="A2274" s="96"/>
      <c r="B2274" s="134"/>
      <c r="C2274" s="135"/>
      <c r="D2274" s="135"/>
      <c r="E2274" s="135"/>
      <c r="F2274" s="135"/>
      <c r="G2274" s="135"/>
      <c r="H2274" s="135"/>
      <c r="I2274" s="135"/>
      <c r="J2274" s="134"/>
      <c r="K2274" s="136"/>
      <c r="L2274" s="172"/>
      <c r="M2274" s="172"/>
      <c r="N2274" s="172"/>
      <c r="O2274" s="137"/>
      <c r="P2274" s="169"/>
      <c r="Q2274" s="137"/>
      <c r="R2274" s="137"/>
      <c r="S2274" s="137"/>
      <c r="T2274" s="137"/>
      <c r="U2274" s="137"/>
      <c r="V2274" s="137"/>
      <c r="W2274" s="137"/>
      <c r="X2274" s="137"/>
      <c r="Y2274" s="137"/>
      <c r="Z2274" s="137"/>
      <c r="AA2274" s="137"/>
      <c r="AB2274" s="137"/>
      <c r="AC2274" s="137"/>
      <c r="AD2274" s="137"/>
      <c r="AE2274" s="137"/>
      <c r="AF2274" s="137"/>
      <c r="AG2274" s="137"/>
      <c r="AH2274" s="137"/>
      <c r="AI2274" s="137"/>
      <c r="AJ2274" s="137"/>
      <c r="AK2274" s="137"/>
      <c r="AL2274" s="137"/>
      <c r="AM2274" s="137"/>
      <c r="AN2274" s="137"/>
      <c r="AO2274" s="137"/>
      <c r="AP2274" s="137"/>
      <c r="AQ2274" s="137"/>
      <c r="AR2274" s="137"/>
      <c r="AS2274" s="137"/>
      <c r="AT2274" s="143"/>
    </row>
    <row r="2275" spans="1:46">
      <c r="A2275" s="96"/>
      <c r="B2275" s="134"/>
      <c r="C2275" s="135"/>
      <c r="D2275" s="135"/>
      <c r="E2275" s="135"/>
      <c r="F2275" s="135"/>
      <c r="G2275" s="135"/>
      <c r="H2275" s="135"/>
      <c r="I2275" s="135"/>
      <c r="J2275" s="134"/>
      <c r="K2275" s="136"/>
      <c r="L2275" s="172"/>
      <c r="M2275" s="172"/>
      <c r="N2275" s="172"/>
      <c r="O2275" s="137"/>
      <c r="P2275" s="169"/>
      <c r="Q2275" s="137"/>
      <c r="R2275" s="137"/>
      <c r="S2275" s="137"/>
      <c r="T2275" s="137"/>
      <c r="U2275" s="137"/>
      <c r="V2275" s="137"/>
      <c r="W2275" s="137"/>
      <c r="X2275" s="137"/>
      <c r="Y2275" s="137"/>
      <c r="Z2275" s="137"/>
      <c r="AA2275" s="137"/>
      <c r="AB2275" s="137"/>
      <c r="AC2275" s="137"/>
      <c r="AD2275" s="137"/>
      <c r="AE2275" s="137"/>
      <c r="AF2275" s="137"/>
      <c r="AG2275" s="137"/>
      <c r="AH2275" s="137"/>
      <c r="AI2275" s="137"/>
      <c r="AJ2275" s="137"/>
      <c r="AK2275" s="137"/>
      <c r="AL2275" s="137"/>
      <c r="AM2275" s="137"/>
      <c r="AN2275" s="137"/>
      <c r="AO2275" s="137"/>
      <c r="AP2275" s="137"/>
      <c r="AQ2275" s="137"/>
      <c r="AR2275" s="137"/>
      <c r="AS2275" s="137"/>
      <c r="AT2275" s="143"/>
    </row>
    <row r="2276" spans="1:46">
      <c r="A2276" s="96"/>
      <c r="B2276" s="134"/>
      <c r="C2276" s="135"/>
      <c r="D2276" s="135"/>
      <c r="E2276" s="135"/>
      <c r="F2276" s="135"/>
      <c r="G2276" s="135"/>
      <c r="H2276" s="135"/>
      <c r="I2276" s="135"/>
      <c r="J2276" s="134"/>
      <c r="K2276" s="136"/>
      <c r="L2276" s="172"/>
      <c r="M2276" s="172"/>
      <c r="N2276" s="172"/>
      <c r="O2276" s="137"/>
      <c r="P2276" s="169"/>
      <c r="Q2276" s="137"/>
      <c r="R2276" s="137"/>
      <c r="S2276" s="137"/>
      <c r="T2276" s="137"/>
      <c r="U2276" s="137"/>
      <c r="V2276" s="137"/>
      <c r="W2276" s="137"/>
      <c r="X2276" s="137"/>
      <c r="Y2276" s="137"/>
      <c r="Z2276" s="137"/>
      <c r="AA2276" s="137"/>
      <c r="AB2276" s="137"/>
      <c r="AC2276" s="137"/>
      <c r="AD2276" s="137"/>
      <c r="AE2276" s="137"/>
      <c r="AF2276" s="137"/>
      <c r="AG2276" s="137"/>
      <c r="AH2276" s="137"/>
      <c r="AI2276" s="137"/>
      <c r="AJ2276" s="137"/>
      <c r="AK2276" s="137"/>
      <c r="AL2276" s="137"/>
      <c r="AM2276" s="137"/>
      <c r="AN2276" s="137"/>
      <c r="AO2276" s="137"/>
      <c r="AP2276" s="137"/>
      <c r="AQ2276" s="137"/>
      <c r="AR2276" s="137"/>
      <c r="AS2276" s="137"/>
      <c r="AT2276" s="143"/>
    </row>
    <row r="2277" spans="1:46">
      <c r="A2277" s="96"/>
      <c r="B2277" s="134"/>
      <c r="C2277" s="135"/>
      <c r="D2277" s="135"/>
      <c r="E2277" s="135"/>
      <c r="F2277" s="135"/>
      <c r="G2277" s="135"/>
      <c r="H2277" s="135"/>
      <c r="I2277" s="135"/>
      <c r="J2277" s="134"/>
      <c r="K2277" s="136"/>
      <c r="L2277" s="172"/>
      <c r="M2277" s="172"/>
      <c r="N2277" s="172"/>
      <c r="O2277" s="137"/>
      <c r="P2277" s="169"/>
      <c r="Q2277" s="137"/>
      <c r="R2277" s="137"/>
      <c r="S2277" s="137"/>
      <c r="T2277" s="137"/>
      <c r="U2277" s="137"/>
      <c r="V2277" s="137"/>
      <c r="W2277" s="137"/>
      <c r="X2277" s="137"/>
      <c r="Y2277" s="137"/>
      <c r="Z2277" s="137"/>
      <c r="AA2277" s="137"/>
      <c r="AB2277" s="137"/>
      <c r="AC2277" s="137"/>
      <c r="AD2277" s="137"/>
      <c r="AE2277" s="137"/>
      <c r="AF2277" s="137"/>
      <c r="AG2277" s="137"/>
      <c r="AH2277" s="137"/>
      <c r="AI2277" s="137"/>
      <c r="AJ2277" s="137"/>
      <c r="AK2277" s="137"/>
      <c r="AL2277" s="137"/>
      <c r="AM2277" s="137"/>
      <c r="AN2277" s="137"/>
      <c r="AO2277" s="137"/>
      <c r="AP2277" s="137"/>
      <c r="AQ2277" s="137"/>
      <c r="AR2277" s="137"/>
      <c r="AS2277" s="137"/>
      <c r="AT2277" s="143"/>
    </row>
    <row r="2278" spans="1:46">
      <c r="A2278" s="96"/>
      <c r="B2278" s="134"/>
      <c r="C2278" s="135"/>
      <c r="D2278" s="135"/>
      <c r="E2278" s="135"/>
      <c r="F2278" s="135"/>
      <c r="G2278" s="135"/>
      <c r="H2278" s="135"/>
      <c r="I2278" s="135"/>
      <c r="J2278" s="134"/>
      <c r="K2278" s="136"/>
      <c r="L2278" s="172"/>
      <c r="M2278" s="172"/>
      <c r="N2278" s="172"/>
      <c r="O2278" s="137"/>
      <c r="P2278" s="169"/>
      <c r="Q2278" s="137"/>
      <c r="R2278" s="137"/>
      <c r="S2278" s="137"/>
      <c r="T2278" s="137"/>
      <c r="U2278" s="137"/>
      <c r="V2278" s="137"/>
      <c r="W2278" s="137"/>
      <c r="X2278" s="137"/>
      <c r="Y2278" s="137"/>
      <c r="Z2278" s="137"/>
      <c r="AA2278" s="137"/>
      <c r="AB2278" s="137"/>
      <c r="AC2278" s="137"/>
      <c r="AD2278" s="137"/>
      <c r="AE2278" s="137"/>
      <c r="AF2278" s="137"/>
      <c r="AG2278" s="137"/>
      <c r="AH2278" s="137"/>
      <c r="AI2278" s="137"/>
      <c r="AJ2278" s="137"/>
      <c r="AK2278" s="137"/>
      <c r="AL2278" s="137"/>
      <c r="AM2278" s="137"/>
      <c r="AN2278" s="137"/>
      <c r="AO2278" s="137"/>
      <c r="AP2278" s="137"/>
      <c r="AQ2278" s="137"/>
      <c r="AR2278" s="137"/>
      <c r="AS2278" s="137"/>
      <c r="AT2278" s="143"/>
    </row>
    <row r="2279" spans="1:46">
      <c r="A2279" s="96"/>
      <c r="B2279" s="134"/>
      <c r="C2279" s="135"/>
      <c r="D2279" s="135"/>
      <c r="E2279" s="135"/>
      <c r="F2279" s="135"/>
      <c r="G2279" s="135"/>
      <c r="H2279" s="135"/>
      <c r="I2279" s="135"/>
      <c r="J2279" s="134"/>
      <c r="K2279" s="136"/>
      <c r="L2279" s="172"/>
      <c r="M2279" s="172"/>
      <c r="N2279" s="172"/>
      <c r="O2279" s="137"/>
      <c r="P2279" s="169"/>
      <c r="Q2279" s="137"/>
      <c r="R2279" s="137"/>
      <c r="S2279" s="137"/>
      <c r="T2279" s="137"/>
      <c r="U2279" s="137"/>
      <c r="V2279" s="137"/>
      <c r="W2279" s="137"/>
      <c r="X2279" s="137"/>
      <c r="Y2279" s="137"/>
      <c r="Z2279" s="137"/>
      <c r="AA2279" s="137"/>
      <c r="AB2279" s="137"/>
      <c r="AC2279" s="137"/>
      <c r="AD2279" s="137"/>
      <c r="AE2279" s="137"/>
      <c r="AF2279" s="137"/>
      <c r="AG2279" s="137"/>
      <c r="AH2279" s="137"/>
      <c r="AI2279" s="137"/>
      <c r="AJ2279" s="137"/>
      <c r="AK2279" s="137"/>
      <c r="AL2279" s="137"/>
      <c r="AM2279" s="137"/>
      <c r="AN2279" s="137"/>
      <c r="AO2279" s="137"/>
      <c r="AP2279" s="137"/>
      <c r="AQ2279" s="137"/>
      <c r="AR2279" s="137"/>
      <c r="AS2279" s="137"/>
      <c r="AT2279" s="143"/>
    </row>
    <row r="2280" spans="1:46">
      <c r="A2280" s="96"/>
      <c r="B2280" s="134"/>
      <c r="C2280" s="135"/>
      <c r="D2280" s="135"/>
      <c r="E2280" s="135"/>
      <c r="F2280" s="135"/>
      <c r="G2280" s="135"/>
      <c r="H2280" s="135"/>
      <c r="I2280" s="135"/>
      <c r="J2280" s="134"/>
      <c r="K2280" s="136"/>
      <c r="L2280" s="172"/>
      <c r="M2280" s="172"/>
      <c r="N2280" s="172"/>
      <c r="O2280" s="137"/>
      <c r="P2280" s="169"/>
      <c r="Q2280" s="137"/>
      <c r="R2280" s="137"/>
      <c r="S2280" s="137"/>
      <c r="T2280" s="137"/>
      <c r="U2280" s="137"/>
      <c r="V2280" s="137"/>
      <c r="W2280" s="137"/>
      <c r="X2280" s="137"/>
      <c r="Y2280" s="137"/>
      <c r="Z2280" s="137"/>
      <c r="AA2280" s="137"/>
      <c r="AB2280" s="137"/>
      <c r="AC2280" s="137"/>
      <c r="AD2280" s="137"/>
      <c r="AE2280" s="137"/>
      <c r="AF2280" s="137"/>
      <c r="AG2280" s="137"/>
      <c r="AH2280" s="137"/>
      <c r="AI2280" s="137"/>
      <c r="AJ2280" s="137"/>
      <c r="AK2280" s="137"/>
      <c r="AL2280" s="137"/>
      <c r="AM2280" s="137"/>
      <c r="AN2280" s="137"/>
      <c r="AO2280" s="137"/>
      <c r="AP2280" s="137"/>
      <c r="AQ2280" s="137"/>
      <c r="AR2280" s="137"/>
      <c r="AS2280" s="137"/>
      <c r="AT2280" s="143"/>
    </row>
    <row r="2281" spans="1:46">
      <c r="A2281" s="96"/>
      <c r="B2281" s="134"/>
      <c r="C2281" s="135"/>
      <c r="D2281" s="135"/>
      <c r="E2281" s="135"/>
      <c r="F2281" s="135"/>
      <c r="G2281" s="135"/>
      <c r="H2281" s="135"/>
      <c r="I2281" s="135"/>
      <c r="J2281" s="134"/>
      <c r="K2281" s="136"/>
      <c r="L2281" s="172"/>
      <c r="M2281" s="172"/>
      <c r="N2281" s="172"/>
      <c r="O2281" s="137"/>
      <c r="P2281" s="169"/>
      <c r="Q2281" s="137"/>
      <c r="R2281" s="137"/>
      <c r="S2281" s="137"/>
      <c r="T2281" s="137"/>
      <c r="U2281" s="137"/>
      <c r="V2281" s="137"/>
      <c r="W2281" s="137"/>
      <c r="X2281" s="137"/>
      <c r="Y2281" s="137"/>
      <c r="Z2281" s="137"/>
      <c r="AA2281" s="137"/>
      <c r="AB2281" s="137"/>
      <c r="AC2281" s="137"/>
      <c r="AD2281" s="137"/>
      <c r="AE2281" s="137"/>
      <c r="AF2281" s="137"/>
      <c r="AG2281" s="137"/>
      <c r="AH2281" s="137"/>
      <c r="AI2281" s="137"/>
      <c r="AJ2281" s="137"/>
      <c r="AK2281" s="137"/>
      <c r="AL2281" s="137"/>
      <c r="AM2281" s="137"/>
      <c r="AN2281" s="137"/>
      <c r="AO2281" s="137"/>
      <c r="AP2281" s="137"/>
      <c r="AQ2281" s="137"/>
      <c r="AR2281" s="137"/>
      <c r="AS2281" s="137"/>
      <c r="AT2281" s="143"/>
    </row>
    <row r="2282" spans="1:46">
      <c r="A2282" s="96"/>
      <c r="B2282" s="134"/>
      <c r="C2282" s="135"/>
      <c r="D2282" s="135"/>
      <c r="E2282" s="135"/>
      <c r="F2282" s="135"/>
      <c r="G2282" s="135"/>
      <c r="H2282" s="135"/>
      <c r="I2282" s="135"/>
      <c r="J2282" s="134"/>
      <c r="K2282" s="136"/>
      <c r="L2282" s="172"/>
      <c r="M2282" s="172"/>
      <c r="N2282" s="172"/>
      <c r="O2282" s="137"/>
      <c r="P2282" s="169"/>
      <c r="Q2282" s="137"/>
      <c r="R2282" s="137"/>
      <c r="S2282" s="137"/>
      <c r="T2282" s="137"/>
      <c r="U2282" s="137"/>
      <c r="V2282" s="137"/>
      <c r="W2282" s="137"/>
      <c r="X2282" s="137"/>
      <c r="Y2282" s="137"/>
      <c r="Z2282" s="137"/>
      <c r="AA2282" s="137"/>
      <c r="AB2282" s="137"/>
      <c r="AC2282" s="137"/>
      <c r="AD2282" s="137"/>
      <c r="AE2282" s="137"/>
      <c r="AF2282" s="137"/>
      <c r="AG2282" s="137"/>
      <c r="AH2282" s="137"/>
      <c r="AI2282" s="137"/>
      <c r="AJ2282" s="137"/>
      <c r="AK2282" s="137"/>
      <c r="AL2282" s="137"/>
      <c r="AM2282" s="137"/>
      <c r="AN2282" s="137"/>
      <c r="AO2282" s="137"/>
      <c r="AP2282" s="137"/>
      <c r="AQ2282" s="137"/>
      <c r="AR2282" s="137"/>
      <c r="AS2282" s="137"/>
      <c r="AT2282" s="143"/>
    </row>
    <row r="2283" spans="1:46">
      <c r="A2283" s="96"/>
      <c r="B2283" s="134"/>
      <c r="C2283" s="135"/>
      <c r="D2283" s="135"/>
      <c r="E2283" s="135"/>
      <c r="F2283" s="135"/>
      <c r="G2283" s="135"/>
      <c r="H2283" s="135"/>
      <c r="I2283" s="135"/>
      <c r="J2283" s="134"/>
      <c r="K2283" s="136"/>
      <c r="L2283" s="172"/>
      <c r="M2283" s="172"/>
      <c r="N2283" s="172"/>
      <c r="O2283" s="137"/>
      <c r="P2283" s="169"/>
      <c r="Q2283" s="137"/>
      <c r="R2283" s="137"/>
      <c r="S2283" s="137"/>
      <c r="T2283" s="137"/>
      <c r="U2283" s="137"/>
      <c r="V2283" s="137"/>
      <c r="W2283" s="137"/>
      <c r="X2283" s="137"/>
      <c r="Y2283" s="137"/>
      <c r="Z2283" s="137"/>
      <c r="AA2283" s="137"/>
      <c r="AB2283" s="137"/>
      <c r="AC2283" s="137"/>
      <c r="AD2283" s="137"/>
      <c r="AE2283" s="137"/>
      <c r="AF2283" s="137"/>
      <c r="AG2283" s="137"/>
      <c r="AH2283" s="137"/>
      <c r="AI2283" s="137"/>
      <c r="AJ2283" s="137"/>
      <c r="AK2283" s="137"/>
      <c r="AL2283" s="137"/>
      <c r="AM2283" s="137"/>
      <c r="AN2283" s="137"/>
      <c r="AO2283" s="137"/>
      <c r="AP2283" s="137"/>
      <c r="AQ2283" s="137"/>
      <c r="AR2283" s="137"/>
      <c r="AS2283" s="137"/>
      <c r="AT2283" s="143"/>
    </row>
    <row r="2284" spans="1:46">
      <c r="A2284" s="96"/>
      <c r="B2284" s="134"/>
      <c r="C2284" s="135"/>
      <c r="D2284" s="135"/>
      <c r="E2284" s="135"/>
      <c r="F2284" s="135"/>
      <c r="G2284" s="135"/>
      <c r="H2284" s="135"/>
      <c r="I2284" s="135"/>
      <c r="J2284" s="134"/>
      <c r="K2284" s="136"/>
      <c r="L2284" s="172"/>
      <c r="M2284" s="172"/>
      <c r="N2284" s="172"/>
      <c r="O2284" s="137"/>
      <c r="P2284" s="169"/>
      <c r="Q2284" s="137"/>
      <c r="R2284" s="137"/>
      <c r="S2284" s="137"/>
      <c r="T2284" s="137"/>
      <c r="U2284" s="137"/>
      <c r="V2284" s="137"/>
      <c r="W2284" s="137"/>
      <c r="X2284" s="137"/>
      <c r="Y2284" s="137"/>
      <c r="Z2284" s="137"/>
      <c r="AA2284" s="137"/>
      <c r="AB2284" s="137"/>
      <c r="AC2284" s="137"/>
      <c r="AD2284" s="137"/>
      <c r="AE2284" s="137"/>
      <c r="AF2284" s="137"/>
      <c r="AG2284" s="137"/>
      <c r="AH2284" s="137"/>
      <c r="AI2284" s="137"/>
      <c r="AJ2284" s="137"/>
      <c r="AK2284" s="137"/>
      <c r="AL2284" s="137"/>
      <c r="AM2284" s="137"/>
      <c r="AN2284" s="137"/>
      <c r="AO2284" s="137"/>
      <c r="AP2284" s="137"/>
      <c r="AQ2284" s="137"/>
      <c r="AR2284" s="137"/>
      <c r="AS2284" s="137"/>
      <c r="AT2284" s="143"/>
    </row>
    <row r="2285" spans="1:46">
      <c r="A2285" s="96"/>
      <c r="B2285" s="134"/>
      <c r="C2285" s="135"/>
      <c r="D2285" s="135"/>
      <c r="E2285" s="135"/>
      <c r="F2285" s="135"/>
      <c r="G2285" s="135"/>
      <c r="H2285" s="135"/>
      <c r="I2285" s="135"/>
      <c r="J2285" s="134"/>
      <c r="K2285" s="136"/>
      <c r="L2285" s="172"/>
      <c r="M2285" s="172"/>
      <c r="N2285" s="172"/>
      <c r="O2285" s="137"/>
      <c r="P2285" s="169"/>
      <c r="Q2285" s="137"/>
      <c r="R2285" s="137"/>
      <c r="S2285" s="137"/>
      <c r="T2285" s="137"/>
      <c r="U2285" s="137"/>
      <c r="V2285" s="137"/>
      <c r="W2285" s="137"/>
      <c r="X2285" s="137"/>
      <c r="Y2285" s="137"/>
      <c r="Z2285" s="137"/>
      <c r="AA2285" s="137"/>
      <c r="AB2285" s="137"/>
      <c r="AC2285" s="137"/>
      <c r="AD2285" s="137"/>
      <c r="AE2285" s="137"/>
      <c r="AF2285" s="137"/>
      <c r="AG2285" s="137"/>
      <c r="AH2285" s="137"/>
      <c r="AI2285" s="137"/>
      <c r="AJ2285" s="137"/>
      <c r="AK2285" s="137"/>
      <c r="AL2285" s="137"/>
      <c r="AM2285" s="137"/>
      <c r="AN2285" s="137"/>
      <c r="AO2285" s="137"/>
      <c r="AP2285" s="137"/>
      <c r="AQ2285" s="137"/>
      <c r="AR2285" s="137"/>
      <c r="AS2285" s="137"/>
      <c r="AT2285" s="143"/>
    </row>
    <row r="2286" spans="1:46">
      <c r="A2286" s="96"/>
      <c r="B2286" s="134"/>
      <c r="C2286" s="135"/>
      <c r="D2286" s="135"/>
      <c r="E2286" s="135"/>
      <c r="F2286" s="135"/>
      <c r="G2286" s="135"/>
      <c r="H2286" s="135"/>
      <c r="I2286" s="135"/>
      <c r="J2286" s="134"/>
      <c r="K2286" s="136"/>
      <c r="L2286" s="172"/>
      <c r="M2286" s="172"/>
      <c r="N2286" s="172"/>
      <c r="O2286" s="137"/>
      <c r="P2286" s="169"/>
      <c r="Q2286" s="137"/>
      <c r="R2286" s="137"/>
      <c r="S2286" s="137"/>
      <c r="T2286" s="137"/>
      <c r="U2286" s="137"/>
      <c r="V2286" s="137"/>
      <c r="W2286" s="137"/>
      <c r="X2286" s="137"/>
      <c r="Y2286" s="137"/>
      <c r="Z2286" s="137"/>
      <c r="AA2286" s="137"/>
      <c r="AB2286" s="137"/>
      <c r="AC2286" s="137"/>
      <c r="AD2286" s="137"/>
      <c r="AE2286" s="137"/>
      <c r="AF2286" s="137"/>
      <c r="AG2286" s="137"/>
      <c r="AH2286" s="137"/>
      <c r="AI2286" s="137"/>
      <c r="AJ2286" s="137"/>
      <c r="AK2286" s="137"/>
      <c r="AL2286" s="137"/>
      <c r="AM2286" s="137"/>
      <c r="AN2286" s="137"/>
      <c r="AO2286" s="137"/>
      <c r="AP2286" s="137"/>
      <c r="AQ2286" s="137"/>
      <c r="AR2286" s="137"/>
      <c r="AS2286" s="137"/>
      <c r="AT2286" s="143"/>
    </row>
    <row r="2287" spans="1:46">
      <c r="A2287" s="96"/>
      <c r="B2287" s="134"/>
      <c r="C2287" s="135"/>
      <c r="D2287" s="135"/>
      <c r="E2287" s="135"/>
      <c r="F2287" s="135"/>
      <c r="G2287" s="135"/>
      <c r="H2287" s="135"/>
      <c r="I2287" s="135"/>
      <c r="J2287" s="134"/>
      <c r="K2287" s="136"/>
      <c r="L2287" s="172"/>
      <c r="M2287" s="172"/>
      <c r="N2287" s="172"/>
      <c r="O2287" s="137"/>
      <c r="P2287" s="169"/>
      <c r="Q2287" s="137"/>
      <c r="R2287" s="137"/>
      <c r="S2287" s="137"/>
      <c r="T2287" s="137"/>
      <c r="U2287" s="137"/>
      <c r="V2287" s="137"/>
      <c r="W2287" s="137"/>
      <c r="X2287" s="137"/>
      <c r="Y2287" s="137"/>
      <c r="Z2287" s="137"/>
      <c r="AA2287" s="137"/>
      <c r="AB2287" s="137"/>
      <c r="AC2287" s="137"/>
      <c r="AD2287" s="137"/>
      <c r="AE2287" s="137"/>
      <c r="AF2287" s="137"/>
      <c r="AG2287" s="137"/>
      <c r="AH2287" s="137"/>
      <c r="AI2287" s="137"/>
      <c r="AJ2287" s="137"/>
      <c r="AK2287" s="137"/>
      <c r="AL2287" s="137"/>
      <c r="AM2287" s="137"/>
      <c r="AN2287" s="137"/>
      <c r="AO2287" s="137"/>
      <c r="AP2287" s="137"/>
      <c r="AQ2287" s="137"/>
      <c r="AR2287" s="137"/>
      <c r="AS2287" s="137"/>
      <c r="AT2287" s="143"/>
    </row>
    <row r="2288" spans="1:46">
      <c r="A2288" s="96"/>
      <c r="B2288" s="134"/>
      <c r="C2288" s="135"/>
      <c r="D2288" s="135"/>
      <c r="E2288" s="135"/>
      <c r="F2288" s="135"/>
      <c r="G2288" s="135"/>
      <c r="H2288" s="135"/>
      <c r="I2288" s="135"/>
      <c r="J2288" s="134"/>
      <c r="K2288" s="136"/>
      <c r="L2288" s="172"/>
      <c r="M2288" s="172"/>
      <c r="N2288" s="172"/>
      <c r="O2288" s="137"/>
      <c r="P2288" s="169"/>
      <c r="Q2288" s="137"/>
      <c r="R2288" s="137"/>
      <c r="S2288" s="137"/>
      <c r="T2288" s="137"/>
      <c r="U2288" s="137"/>
      <c r="V2288" s="137"/>
      <c r="W2288" s="137"/>
      <c r="X2288" s="137"/>
      <c r="Y2288" s="137"/>
      <c r="Z2288" s="137"/>
      <c r="AA2288" s="137"/>
      <c r="AB2288" s="137"/>
      <c r="AC2288" s="137"/>
      <c r="AD2288" s="137"/>
      <c r="AE2288" s="137"/>
      <c r="AF2288" s="137"/>
      <c r="AG2288" s="137"/>
      <c r="AH2288" s="137"/>
      <c r="AI2288" s="137"/>
      <c r="AJ2288" s="137"/>
      <c r="AK2288" s="137"/>
      <c r="AL2288" s="137"/>
      <c r="AM2288" s="137"/>
      <c r="AN2288" s="137"/>
      <c r="AO2288" s="137"/>
      <c r="AP2288" s="137"/>
      <c r="AQ2288" s="137"/>
      <c r="AR2288" s="137"/>
      <c r="AS2288" s="137"/>
      <c r="AT2288" s="143"/>
    </row>
    <row r="2289" spans="1:46">
      <c r="A2289" s="96"/>
      <c r="B2289" s="134"/>
      <c r="C2289" s="135"/>
      <c r="D2289" s="135"/>
      <c r="E2289" s="135"/>
      <c r="F2289" s="135"/>
      <c r="G2289" s="135"/>
      <c r="H2289" s="135"/>
      <c r="I2289" s="135"/>
      <c r="J2289" s="134"/>
      <c r="K2289" s="136"/>
      <c r="L2289" s="172"/>
      <c r="M2289" s="172"/>
      <c r="N2289" s="172"/>
      <c r="O2289" s="137"/>
      <c r="P2289" s="169"/>
      <c r="Q2289" s="137"/>
      <c r="R2289" s="137"/>
      <c r="S2289" s="137"/>
      <c r="T2289" s="137"/>
      <c r="U2289" s="137"/>
      <c r="V2289" s="137"/>
      <c r="W2289" s="137"/>
      <c r="X2289" s="137"/>
      <c r="Y2289" s="137"/>
      <c r="Z2289" s="137"/>
      <c r="AA2289" s="137"/>
      <c r="AB2289" s="137"/>
      <c r="AC2289" s="137"/>
      <c r="AD2289" s="137"/>
      <c r="AE2289" s="137"/>
      <c r="AF2289" s="137"/>
      <c r="AG2289" s="137"/>
      <c r="AH2289" s="137"/>
      <c r="AI2289" s="137"/>
      <c r="AJ2289" s="137"/>
      <c r="AK2289" s="137"/>
      <c r="AL2289" s="137"/>
      <c r="AM2289" s="137"/>
      <c r="AN2289" s="137"/>
      <c r="AO2289" s="137"/>
      <c r="AP2289" s="137"/>
      <c r="AQ2289" s="137"/>
      <c r="AR2289" s="137"/>
      <c r="AS2289" s="137"/>
      <c r="AT2289" s="143"/>
    </row>
    <row r="2290" spans="1:46">
      <c r="A2290" s="96"/>
      <c r="B2290" s="134"/>
      <c r="C2290" s="135"/>
      <c r="D2290" s="135"/>
      <c r="E2290" s="135"/>
      <c r="F2290" s="135"/>
      <c r="G2290" s="135"/>
      <c r="H2290" s="135"/>
      <c r="I2290" s="135"/>
      <c r="J2290" s="134"/>
      <c r="K2290" s="136"/>
      <c r="L2290" s="172"/>
      <c r="M2290" s="172"/>
      <c r="N2290" s="172"/>
      <c r="O2290" s="137"/>
      <c r="P2290" s="169"/>
      <c r="Q2290" s="137"/>
      <c r="R2290" s="137"/>
      <c r="S2290" s="137"/>
      <c r="T2290" s="137"/>
      <c r="U2290" s="137"/>
      <c r="V2290" s="137"/>
      <c r="W2290" s="137"/>
      <c r="X2290" s="137"/>
      <c r="Y2290" s="137"/>
      <c r="Z2290" s="137"/>
      <c r="AA2290" s="137"/>
      <c r="AB2290" s="137"/>
      <c r="AC2290" s="137"/>
      <c r="AD2290" s="137"/>
      <c r="AE2290" s="137"/>
      <c r="AF2290" s="137"/>
      <c r="AG2290" s="137"/>
      <c r="AH2290" s="137"/>
      <c r="AI2290" s="137"/>
      <c r="AJ2290" s="137"/>
      <c r="AK2290" s="137"/>
      <c r="AL2290" s="137"/>
      <c r="AM2290" s="137"/>
      <c r="AN2290" s="137"/>
      <c r="AO2290" s="137"/>
      <c r="AP2290" s="137"/>
      <c r="AQ2290" s="137"/>
      <c r="AR2290" s="137"/>
      <c r="AS2290" s="137"/>
      <c r="AT2290" s="143"/>
    </row>
    <row r="2291" spans="1:46">
      <c r="A2291" s="96"/>
      <c r="B2291" s="134"/>
      <c r="C2291" s="135"/>
      <c r="D2291" s="135"/>
      <c r="E2291" s="135"/>
      <c r="F2291" s="135"/>
      <c r="G2291" s="135"/>
      <c r="H2291" s="135"/>
      <c r="I2291" s="135"/>
      <c r="J2291" s="134"/>
      <c r="K2291" s="136"/>
      <c r="L2291" s="172"/>
      <c r="M2291" s="172"/>
      <c r="N2291" s="172"/>
      <c r="O2291" s="137"/>
      <c r="P2291" s="169"/>
      <c r="Q2291" s="137"/>
      <c r="R2291" s="137"/>
      <c r="S2291" s="137"/>
      <c r="T2291" s="137"/>
      <c r="U2291" s="137"/>
      <c r="V2291" s="137"/>
      <c r="W2291" s="137"/>
      <c r="X2291" s="137"/>
      <c r="Y2291" s="137"/>
      <c r="Z2291" s="137"/>
      <c r="AA2291" s="137"/>
      <c r="AB2291" s="137"/>
      <c r="AC2291" s="137"/>
      <c r="AD2291" s="137"/>
      <c r="AE2291" s="137"/>
      <c r="AF2291" s="137"/>
      <c r="AG2291" s="137"/>
      <c r="AH2291" s="137"/>
      <c r="AI2291" s="137"/>
      <c r="AJ2291" s="137"/>
      <c r="AK2291" s="137"/>
      <c r="AL2291" s="137"/>
      <c r="AM2291" s="137"/>
      <c r="AN2291" s="137"/>
      <c r="AO2291" s="137"/>
      <c r="AP2291" s="137"/>
      <c r="AQ2291" s="137"/>
      <c r="AR2291" s="137"/>
      <c r="AS2291" s="137"/>
      <c r="AT2291" s="143"/>
    </row>
    <row r="2292" spans="1:46">
      <c r="A2292" s="96"/>
      <c r="B2292" s="134"/>
      <c r="C2292" s="135"/>
      <c r="D2292" s="135"/>
      <c r="E2292" s="135"/>
      <c r="F2292" s="135"/>
      <c r="G2292" s="135"/>
      <c r="H2292" s="135"/>
      <c r="I2292" s="135"/>
      <c r="J2292" s="134"/>
      <c r="K2292" s="136"/>
      <c r="L2292" s="172"/>
      <c r="M2292" s="172"/>
      <c r="N2292" s="172"/>
      <c r="O2292" s="137"/>
      <c r="P2292" s="169"/>
      <c r="Q2292" s="137"/>
      <c r="R2292" s="137"/>
      <c r="S2292" s="137"/>
      <c r="T2292" s="137"/>
      <c r="U2292" s="137"/>
      <c r="V2292" s="137"/>
      <c r="W2292" s="137"/>
      <c r="X2292" s="137"/>
      <c r="Y2292" s="137"/>
      <c r="Z2292" s="137"/>
      <c r="AA2292" s="137"/>
      <c r="AB2292" s="137"/>
      <c r="AC2292" s="137"/>
      <c r="AD2292" s="137"/>
      <c r="AE2292" s="137"/>
      <c r="AF2292" s="137"/>
      <c r="AG2292" s="137"/>
      <c r="AH2292" s="137"/>
      <c r="AI2292" s="137"/>
      <c r="AJ2292" s="137"/>
      <c r="AK2292" s="137"/>
      <c r="AL2292" s="137"/>
      <c r="AM2292" s="137"/>
      <c r="AN2292" s="137"/>
      <c r="AO2292" s="137"/>
      <c r="AP2292" s="137"/>
      <c r="AQ2292" s="137"/>
      <c r="AR2292" s="137"/>
      <c r="AS2292" s="137"/>
      <c r="AT2292" s="143"/>
    </row>
    <row r="2293" spans="1:46">
      <c r="A2293" s="96"/>
      <c r="B2293" s="134"/>
      <c r="C2293" s="135"/>
      <c r="D2293" s="135"/>
      <c r="E2293" s="135"/>
      <c r="F2293" s="135"/>
      <c r="G2293" s="135"/>
      <c r="H2293" s="135"/>
      <c r="I2293" s="135"/>
      <c r="J2293" s="134"/>
      <c r="K2293" s="136"/>
      <c r="L2293" s="172"/>
      <c r="M2293" s="172"/>
      <c r="N2293" s="172"/>
      <c r="O2293" s="137"/>
      <c r="P2293" s="169"/>
      <c r="Q2293" s="137"/>
      <c r="R2293" s="137"/>
      <c r="S2293" s="137"/>
      <c r="T2293" s="137"/>
      <c r="U2293" s="137"/>
      <c r="V2293" s="137"/>
      <c r="W2293" s="137"/>
      <c r="X2293" s="137"/>
      <c r="Y2293" s="137"/>
      <c r="Z2293" s="137"/>
      <c r="AA2293" s="137"/>
      <c r="AB2293" s="137"/>
      <c r="AC2293" s="137"/>
      <c r="AD2293" s="137"/>
      <c r="AE2293" s="137"/>
      <c r="AF2293" s="137"/>
      <c r="AG2293" s="137"/>
      <c r="AH2293" s="137"/>
      <c r="AI2293" s="137"/>
      <c r="AJ2293" s="137"/>
      <c r="AK2293" s="137"/>
      <c r="AL2293" s="137"/>
      <c r="AM2293" s="137"/>
      <c r="AN2293" s="137"/>
      <c r="AO2293" s="137"/>
      <c r="AP2293" s="137"/>
      <c r="AQ2293" s="137"/>
      <c r="AR2293" s="137"/>
      <c r="AS2293" s="137"/>
      <c r="AT2293" s="143"/>
    </row>
    <row r="2294" spans="1:46">
      <c r="A2294" s="96"/>
      <c r="B2294" s="134"/>
      <c r="C2294" s="135"/>
      <c r="D2294" s="135"/>
      <c r="E2294" s="135"/>
      <c r="F2294" s="135"/>
      <c r="G2294" s="135"/>
      <c r="H2294" s="135"/>
      <c r="I2294" s="135"/>
      <c r="J2294" s="134"/>
      <c r="K2294" s="136"/>
      <c r="L2294" s="172"/>
      <c r="M2294" s="172"/>
      <c r="N2294" s="172"/>
      <c r="O2294" s="137"/>
      <c r="P2294" s="169"/>
      <c r="Q2294" s="137"/>
      <c r="R2294" s="137"/>
      <c r="S2294" s="137"/>
      <c r="T2294" s="137"/>
      <c r="U2294" s="137"/>
      <c r="V2294" s="137"/>
      <c r="W2294" s="137"/>
      <c r="X2294" s="137"/>
      <c r="Y2294" s="137"/>
      <c r="Z2294" s="137"/>
      <c r="AA2294" s="137"/>
      <c r="AB2294" s="137"/>
      <c r="AC2294" s="137"/>
      <c r="AD2294" s="137"/>
      <c r="AE2294" s="137"/>
      <c r="AF2294" s="137"/>
      <c r="AG2294" s="137"/>
      <c r="AH2294" s="137"/>
      <c r="AI2294" s="137"/>
      <c r="AJ2294" s="137"/>
      <c r="AK2294" s="137"/>
      <c r="AL2294" s="137"/>
      <c r="AM2294" s="137"/>
      <c r="AN2294" s="137"/>
      <c r="AO2294" s="137"/>
      <c r="AP2294" s="137"/>
      <c r="AQ2294" s="137"/>
      <c r="AR2294" s="137"/>
      <c r="AS2294" s="137"/>
      <c r="AT2294" s="143"/>
    </row>
    <row r="2295" spans="1:46">
      <c r="A2295" s="96"/>
      <c r="B2295" s="134"/>
      <c r="C2295" s="135"/>
      <c r="D2295" s="135"/>
      <c r="E2295" s="135"/>
      <c r="F2295" s="135"/>
      <c r="G2295" s="135"/>
      <c r="H2295" s="135"/>
      <c r="I2295" s="135"/>
      <c r="J2295" s="134"/>
      <c r="K2295" s="136"/>
      <c r="L2295" s="172"/>
      <c r="M2295" s="172"/>
      <c r="N2295" s="172"/>
      <c r="O2295" s="137"/>
      <c r="P2295" s="169"/>
      <c r="Q2295" s="137"/>
      <c r="R2295" s="137"/>
      <c r="S2295" s="137"/>
      <c r="T2295" s="137"/>
      <c r="U2295" s="137"/>
      <c r="V2295" s="137"/>
      <c r="W2295" s="137"/>
      <c r="X2295" s="137"/>
      <c r="Y2295" s="137"/>
      <c r="Z2295" s="137"/>
      <c r="AA2295" s="137"/>
      <c r="AB2295" s="137"/>
      <c r="AC2295" s="137"/>
      <c r="AD2295" s="137"/>
      <c r="AE2295" s="137"/>
      <c r="AF2295" s="137"/>
      <c r="AG2295" s="137"/>
      <c r="AH2295" s="137"/>
      <c r="AI2295" s="137"/>
      <c r="AJ2295" s="137"/>
      <c r="AK2295" s="137"/>
      <c r="AL2295" s="137"/>
      <c r="AM2295" s="137"/>
      <c r="AN2295" s="137"/>
      <c r="AO2295" s="137"/>
      <c r="AP2295" s="137"/>
      <c r="AQ2295" s="137"/>
      <c r="AR2295" s="137"/>
      <c r="AS2295" s="137"/>
      <c r="AT2295" s="143"/>
    </row>
    <row r="2296" spans="1:46">
      <c r="A2296" s="96"/>
      <c r="B2296" s="134"/>
      <c r="C2296" s="135"/>
      <c r="D2296" s="135"/>
      <c r="E2296" s="135"/>
      <c r="F2296" s="135"/>
      <c r="G2296" s="135"/>
      <c r="H2296" s="135"/>
      <c r="I2296" s="135"/>
      <c r="J2296" s="134"/>
      <c r="K2296" s="136"/>
      <c r="L2296" s="172"/>
      <c r="M2296" s="172"/>
      <c r="N2296" s="172"/>
      <c r="O2296" s="137"/>
      <c r="P2296" s="169"/>
      <c r="Q2296" s="137"/>
      <c r="R2296" s="137"/>
      <c r="S2296" s="137"/>
      <c r="T2296" s="137"/>
      <c r="U2296" s="137"/>
      <c r="V2296" s="137"/>
      <c r="W2296" s="137"/>
      <c r="X2296" s="137"/>
      <c r="Y2296" s="137"/>
      <c r="Z2296" s="137"/>
      <c r="AA2296" s="137"/>
      <c r="AB2296" s="137"/>
      <c r="AC2296" s="137"/>
      <c r="AD2296" s="137"/>
      <c r="AE2296" s="137"/>
      <c r="AF2296" s="137"/>
      <c r="AG2296" s="137"/>
      <c r="AH2296" s="137"/>
      <c r="AI2296" s="137"/>
      <c r="AJ2296" s="137"/>
      <c r="AK2296" s="137"/>
      <c r="AL2296" s="137"/>
      <c r="AM2296" s="137"/>
      <c r="AN2296" s="137"/>
      <c r="AO2296" s="137"/>
      <c r="AP2296" s="137"/>
      <c r="AQ2296" s="137"/>
      <c r="AR2296" s="137"/>
      <c r="AS2296" s="137"/>
      <c r="AT2296" s="143"/>
    </row>
    <row r="2297" spans="1:46">
      <c r="A2297" s="96"/>
      <c r="B2297" s="134"/>
      <c r="C2297" s="135"/>
      <c r="D2297" s="135"/>
      <c r="E2297" s="135"/>
      <c r="F2297" s="135"/>
      <c r="G2297" s="135"/>
      <c r="H2297" s="135"/>
      <c r="I2297" s="135"/>
      <c r="J2297" s="134"/>
      <c r="K2297" s="136"/>
      <c r="L2297" s="172"/>
      <c r="M2297" s="172"/>
      <c r="N2297" s="172"/>
      <c r="O2297" s="137"/>
      <c r="P2297" s="169"/>
      <c r="Q2297" s="137"/>
      <c r="R2297" s="137"/>
      <c r="S2297" s="137"/>
      <c r="T2297" s="137"/>
      <c r="U2297" s="137"/>
      <c r="V2297" s="137"/>
      <c r="W2297" s="137"/>
      <c r="X2297" s="137"/>
      <c r="Y2297" s="137"/>
      <c r="Z2297" s="137"/>
      <c r="AA2297" s="137"/>
      <c r="AB2297" s="137"/>
      <c r="AC2297" s="137"/>
      <c r="AD2297" s="137"/>
      <c r="AE2297" s="137"/>
      <c r="AF2297" s="137"/>
      <c r="AG2297" s="137"/>
      <c r="AH2297" s="137"/>
      <c r="AI2297" s="137"/>
      <c r="AJ2297" s="137"/>
      <c r="AK2297" s="137"/>
      <c r="AL2297" s="137"/>
      <c r="AM2297" s="137"/>
      <c r="AN2297" s="137"/>
      <c r="AO2297" s="137"/>
      <c r="AP2297" s="137"/>
      <c r="AQ2297" s="137"/>
      <c r="AR2297" s="137"/>
      <c r="AS2297" s="137"/>
      <c r="AT2297" s="143"/>
    </row>
    <row r="2298" spans="1:46">
      <c r="A2298" s="96"/>
      <c r="B2298" s="134"/>
      <c r="C2298" s="135"/>
      <c r="D2298" s="135"/>
      <c r="E2298" s="135"/>
      <c r="F2298" s="135"/>
      <c r="G2298" s="135"/>
      <c r="H2298" s="135"/>
      <c r="I2298" s="135"/>
      <c r="J2298" s="134"/>
      <c r="K2298" s="136"/>
      <c r="L2298" s="172"/>
      <c r="M2298" s="172"/>
      <c r="N2298" s="172"/>
      <c r="O2298" s="137"/>
      <c r="P2298" s="169"/>
      <c r="Q2298" s="137"/>
      <c r="R2298" s="137"/>
      <c r="S2298" s="137"/>
      <c r="T2298" s="137"/>
      <c r="U2298" s="137"/>
      <c r="V2298" s="137"/>
      <c r="W2298" s="137"/>
      <c r="X2298" s="137"/>
      <c r="Y2298" s="137"/>
      <c r="Z2298" s="137"/>
      <c r="AA2298" s="137"/>
      <c r="AB2298" s="137"/>
      <c r="AC2298" s="137"/>
      <c r="AD2298" s="137"/>
      <c r="AE2298" s="137"/>
      <c r="AF2298" s="137"/>
      <c r="AG2298" s="137"/>
      <c r="AH2298" s="137"/>
      <c r="AI2298" s="137"/>
      <c r="AJ2298" s="137"/>
      <c r="AK2298" s="137"/>
      <c r="AL2298" s="137"/>
      <c r="AM2298" s="137"/>
      <c r="AN2298" s="137"/>
      <c r="AO2298" s="137"/>
      <c r="AP2298" s="137"/>
      <c r="AQ2298" s="137"/>
      <c r="AR2298" s="137"/>
      <c r="AS2298" s="137"/>
      <c r="AT2298" s="143"/>
    </row>
    <row r="2299" spans="1:46">
      <c r="A2299" s="96"/>
      <c r="B2299" s="134"/>
      <c r="C2299" s="135"/>
      <c r="D2299" s="135"/>
      <c r="E2299" s="135"/>
      <c r="F2299" s="135"/>
      <c r="G2299" s="135"/>
      <c r="H2299" s="135"/>
      <c r="I2299" s="135"/>
      <c r="J2299" s="134"/>
      <c r="K2299" s="136"/>
      <c r="L2299" s="172"/>
      <c r="M2299" s="172"/>
      <c r="N2299" s="172"/>
      <c r="O2299" s="137"/>
      <c r="P2299" s="169"/>
      <c r="Q2299" s="137"/>
      <c r="R2299" s="137"/>
      <c r="S2299" s="137"/>
      <c r="T2299" s="137"/>
      <c r="U2299" s="137"/>
      <c r="V2299" s="137"/>
      <c r="W2299" s="137"/>
      <c r="X2299" s="137"/>
      <c r="Y2299" s="137"/>
      <c r="Z2299" s="137"/>
      <c r="AA2299" s="137"/>
      <c r="AB2299" s="137"/>
      <c r="AC2299" s="137"/>
      <c r="AD2299" s="137"/>
      <c r="AE2299" s="137"/>
      <c r="AF2299" s="137"/>
      <c r="AG2299" s="137"/>
      <c r="AH2299" s="137"/>
      <c r="AI2299" s="137"/>
      <c r="AJ2299" s="137"/>
      <c r="AK2299" s="137"/>
      <c r="AL2299" s="137"/>
      <c r="AM2299" s="137"/>
      <c r="AN2299" s="137"/>
      <c r="AO2299" s="137"/>
      <c r="AP2299" s="137"/>
      <c r="AQ2299" s="137"/>
      <c r="AR2299" s="137"/>
      <c r="AS2299" s="137"/>
      <c r="AT2299" s="143"/>
    </row>
    <row r="2300" spans="1:46">
      <c r="A2300" s="96"/>
      <c r="B2300" s="134"/>
      <c r="C2300" s="135"/>
      <c r="D2300" s="135"/>
      <c r="E2300" s="135"/>
      <c r="F2300" s="135"/>
      <c r="G2300" s="135"/>
      <c r="H2300" s="135"/>
      <c r="I2300" s="135"/>
      <c r="J2300" s="134"/>
      <c r="K2300" s="136"/>
      <c r="L2300" s="172"/>
      <c r="M2300" s="172"/>
      <c r="N2300" s="172"/>
      <c r="O2300" s="137"/>
      <c r="P2300" s="169"/>
      <c r="Q2300" s="137"/>
      <c r="R2300" s="137"/>
      <c r="S2300" s="137"/>
      <c r="T2300" s="137"/>
      <c r="U2300" s="137"/>
      <c r="V2300" s="137"/>
      <c r="W2300" s="137"/>
      <c r="X2300" s="137"/>
      <c r="Y2300" s="137"/>
      <c r="Z2300" s="137"/>
      <c r="AA2300" s="137"/>
      <c r="AB2300" s="137"/>
      <c r="AC2300" s="137"/>
      <c r="AD2300" s="137"/>
      <c r="AE2300" s="137"/>
      <c r="AF2300" s="137"/>
      <c r="AG2300" s="137"/>
      <c r="AH2300" s="137"/>
      <c r="AI2300" s="137"/>
      <c r="AJ2300" s="137"/>
      <c r="AK2300" s="137"/>
      <c r="AL2300" s="137"/>
      <c r="AM2300" s="137"/>
      <c r="AN2300" s="137"/>
      <c r="AO2300" s="137"/>
      <c r="AP2300" s="137"/>
      <c r="AQ2300" s="137"/>
      <c r="AR2300" s="137"/>
      <c r="AS2300" s="137"/>
      <c r="AT2300" s="143"/>
    </row>
    <row r="2301" spans="1:46">
      <c r="A2301" s="96"/>
      <c r="B2301" s="134"/>
      <c r="C2301" s="135"/>
      <c r="D2301" s="135"/>
      <c r="E2301" s="135"/>
      <c r="F2301" s="135"/>
      <c r="G2301" s="135"/>
      <c r="H2301" s="135"/>
      <c r="I2301" s="135"/>
      <c r="J2301" s="134"/>
      <c r="K2301" s="136"/>
      <c r="L2301" s="172"/>
      <c r="M2301" s="172"/>
      <c r="N2301" s="172"/>
      <c r="O2301" s="137"/>
      <c r="P2301" s="169"/>
      <c r="Q2301" s="137"/>
      <c r="R2301" s="137"/>
      <c r="S2301" s="137"/>
      <c r="T2301" s="137"/>
      <c r="U2301" s="137"/>
      <c r="V2301" s="137"/>
      <c r="W2301" s="137"/>
      <c r="X2301" s="137"/>
      <c r="Y2301" s="137"/>
      <c r="Z2301" s="137"/>
      <c r="AA2301" s="137"/>
      <c r="AB2301" s="137"/>
      <c r="AC2301" s="137"/>
      <c r="AD2301" s="137"/>
      <c r="AE2301" s="137"/>
      <c r="AF2301" s="137"/>
      <c r="AG2301" s="137"/>
      <c r="AH2301" s="137"/>
      <c r="AI2301" s="137"/>
      <c r="AJ2301" s="137"/>
      <c r="AK2301" s="137"/>
      <c r="AL2301" s="137"/>
      <c r="AM2301" s="137"/>
      <c r="AN2301" s="137"/>
      <c r="AO2301" s="137"/>
      <c r="AP2301" s="137"/>
      <c r="AQ2301" s="137"/>
      <c r="AR2301" s="137"/>
      <c r="AS2301" s="137"/>
      <c r="AT2301" s="143"/>
    </row>
    <row r="2302" spans="1:46">
      <c r="A2302" s="96"/>
      <c r="B2302" s="134"/>
      <c r="C2302" s="135"/>
      <c r="D2302" s="135"/>
      <c r="E2302" s="135"/>
      <c r="F2302" s="135"/>
      <c r="G2302" s="135"/>
      <c r="H2302" s="135"/>
      <c r="I2302" s="135"/>
      <c r="J2302" s="134"/>
      <c r="K2302" s="136"/>
      <c r="L2302" s="172"/>
      <c r="M2302" s="172"/>
      <c r="N2302" s="172"/>
      <c r="O2302" s="137"/>
      <c r="P2302" s="169"/>
      <c r="Q2302" s="137"/>
      <c r="R2302" s="137"/>
      <c r="S2302" s="137"/>
      <c r="T2302" s="137"/>
      <c r="U2302" s="137"/>
      <c r="V2302" s="137"/>
      <c r="W2302" s="137"/>
      <c r="X2302" s="137"/>
      <c r="Y2302" s="137"/>
      <c r="Z2302" s="137"/>
      <c r="AA2302" s="137"/>
      <c r="AB2302" s="137"/>
      <c r="AC2302" s="137"/>
      <c r="AD2302" s="137"/>
      <c r="AE2302" s="137"/>
      <c r="AF2302" s="137"/>
      <c r="AG2302" s="137"/>
      <c r="AH2302" s="137"/>
      <c r="AI2302" s="137"/>
      <c r="AJ2302" s="137"/>
      <c r="AK2302" s="137"/>
      <c r="AL2302" s="137"/>
      <c r="AM2302" s="137"/>
      <c r="AN2302" s="137"/>
      <c r="AO2302" s="137"/>
      <c r="AP2302" s="137"/>
      <c r="AQ2302" s="137"/>
      <c r="AR2302" s="137"/>
      <c r="AS2302" s="137"/>
      <c r="AT2302" s="143"/>
    </row>
    <row r="2303" spans="1:46">
      <c r="A2303" s="96"/>
      <c r="B2303" s="134"/>
      <c r="C2303" s="135"/>
      <c r="D2303" s="135"/>
      <c r="E2303" s="135"/>
      <c r="F2303" s="135"/>
      <c r="G2303" s="135"/>
      <c r="H2303" s="135"/>
      <c r="I2303" s="135"/>
      <c r="J2303" s="134"/>
      <c r="K2303" s="136"/>
      <c r="L2303" s="172"/>
      <c r="M2303" s="172"/>
      <c r="N2303" s="172"/>
      <c r="O2303" s="137"/>
      <c r="P2303" s="169"/>
      <c r="Q2303" s="137"/>
      <c r="R2303" s="137"/>
      <c r="S2303" s="137"/>
      <c r="T2303" s="137"/>
      <c r="U2303" s="137"/>
      <c r="V2303" s="137"/>
      <c r="W2303" s="137"/>
      <c r="X2303" s="137"/>
      <c r="Y2303" s="137"/>
      <c r="Z2303" s="137"/>
      <c r="AA2303" s="137"/>
      <c r="AB2303" s="137"/>
      <c r="AC2303" s="137"/>
      <c r="AD2303" s="137"/>
      <c r="AE2303" s="137"/>
      <c r="AF2303" s="137"/>
      <c r="AG2303" s="137"/>
      <c r="AH2303" s="137"/>
      <c r="AI2303" s="137"/>
      <c r="AJ2303" s="137"/>
      <c r="AK2303" s="137"/>
      <c r="AL2303" s="137"/>
      <c r="AM2303" s="137"/>
      <c r="AN2303" s="137"/>
      <c r="AO2303" s="137"/>
      <c r="AP2303" s="137"/>
      <c r="AQ2303" s="137"/>
      <c r="AR2303" s="137"/>
      <c r="AS2303" s="137"/>
      <c r="AT2303" s="143"/>
    </row>
    <row r="2304" spans="1:46">
      <c r="A2304" s="96"/>
      <c r="B2304" s="134"/>
      <c r="C2304" s="135"/>
      <c r="D2304" s="135"/>
      <c r="E2304" s="135"/>
      <c r="F2304" s="135"/>
      <c r="G2304" s="135"/>
      <c r="H2304" s="135"/>
      <c r="I2304" s="135"/>
      <c r="J2304" s="134"/>
      <c r="K2304" s="136"/>
      <c r="L2304" s="172"/>
      <c r="M2304" s="172"/>
      <c r="N2304" s="172"/>
      <c r="O2304" s="137"/>
      <c r="P2304" s="169"/>
      <c r="Q2304" s="137"/>
      <c r="R2304" s="137"/>
      <c r="S2304" s="137"/>
      <c r="T2304" s="137"/>
      <c r="U2304" s="137"/>
      <c r="V2304" s="137"/>
      <c r="W2304" s="137"/>
      <c r="X2304" s="137"/>
      <c r="Y2304" s="137"/>
      <c r="Z2304" s="137"/>
      <c r="AA2304" s="137"/>
      <c r="AB2304" s="137"/>
      <c r="AC2304" s="137"/>
      <c r="AD2304" s="137"/>
      <c r="AE2304" s="137"/>
      <c r="AF2304" s="137"/>
      <c r="AG2304" s="137"/>
      <c r="AH2304" s="137"/>
      <c r="AI2304" s="137"/>
      <c r="AJ2304" s="137"/>
      <c r="AK2304" s="137"/>
      <c r="AL2304" s="137"/>
      <c r="AM2304" s="137"/>
      <c r="AN2304" s="137"/>
      <c r="AO2304" s="137"/>
      <c r="AP2304" s="137"/>
      <c r="AQ2304" s="137"/>
      <c r="AR2304" s="137"/>
      <c r="AS2304" s="137"/>
      <c r="AT2304" s="143"/>
    </row>
    <row r="2305" spans="1:46">
      <c r="A2305" s="96"/>
      <c r="B2305" s="134"/>
      <c r="C2305" s="135"/>
      <c r="D2305" s="135"/>
      <c r="E2305" s="135"/>
      <c r="F2305" s="135"/>
      <c r="G2305" s="135"/>
      <c r="H2305" s="135"/>
      <c r="I2305" s="135"/>
      <c r="J2305" s="134"/>
      <c r="K2305" s="136"/>
      <c r="L2305" s="172"/>
      <c r="M2305" s="172"/>
      <c r="N2305" s="172"/>
      <c r="O2305" s="137"/>
      <c r="P2305" s="169"/>
      <c r="Q2305" s="137"/>
      <c r="R2305" s="137"/>
      <c r="S2305" s="137"/>
      <c r="T2305" s="137"/>
      <c r="U2305" s="137"/>
      <c r="V2305" s="137"/>
      <c r="W2305" s="137"/>
      <c r="X2305" s="137"/>
      <c r="Y2305" s="137"/>
      <c r="Z2305" s="137"/>
      <c r="AA2305" s="137"/>
      <c r="AB2305" s="137"/>
      <c r="AC2305" s="137"/>
      <c r="AD2305" s="137"/>
      <c r="AE2305" s="137"/>
      <c r="AF2305" s="137"/>
      <c r="AG2305" s="137"/>
      <c r="AH2305" s="137"/>
      <c r="AI2305" s="137"/>
      <c r="AJ2305" s="137"/>
      <c r="AK2305" s="137"/>
      <c r="AL2305" s="137"/>
      <c r="AM2305" s="137"/>
      <c r="AN2305" s="137"/>
      <c r="AO2305" s="137"/>
      <c r="AP2305" s="137"/>
      <c r="AQ2305" s="137"/>
      <c r="AR2305" s="137"/>
      <c r="AS2305" s="137"/>
      <c r="AT2305" s="143"/>
    </row>
    <row r="2306" spans="1:46">
      <c r="A2306" s="96"/>
      <c r="B2306" s="134"/>
      <c r="C2306" s="135"/>
      <c r="D2306" s="135"/>
      <c r="E2306" s="135"/>
      <c r="F2306" s="135"/>
      <c r="G2306" s="135"/>
      <c r="H2306" s="135"/>
      <c r="I2306" s="135"/>
      <c r="J2306" s="134"/>
      <c r="K2306" s="136"/>
      <c r="L2306" s="172"/>
      <c r="M2306" s="172"/>
      <c r="N2306" s="172"/>
      <c r="O2306" s="137"/>
      <c r="P2306" s="169"/>
      <c r="Q2306" s="137"/>
      <c r="R2306" s="137"/>
      <c r="S2306" s="137"/>
      <c r="T2306" s="137"/>
      <c r="U2306" s="137"/>
      <c r="V2306" s="137"/>
      <c r="W2306" s="137"/>
      <c r="X2306" s="137"/>
      <c r="Y2306" s="137"/>
      <c r="Z2306" s="137"/>
      <c r="AA2306" s="137"/>
      <c r="AB2306" s="137"/>
      <c r="AC2306" s="137"/>
      <c r="AD2306" s="137"/>
      <c r="AE2306" s="137"/>
      <c r="AF2306" s="137"/>
      <c r="AG2306" s="137"/>
      <c r="AH2306" s="137"/>
      <c r="AI2306" s="137"/>
      <c r="AJ2306" s="137"/>
      <c r="AK2306" s="137"/>
      <c r="AL2306" s="137"/>
      <c r="AM2306" s="137"/>
      <c r="AN2306" s="137"/>
      <c r="AO2306" s="137"/>
      <c r="AP2306" s="137"/>
      <c r="AQ2306" s="137"/>
      <c r="AR2306" s="137"/>
      <c r="AS2306" s="137"/>
      <c r="AT2306" s="143"/>
    </row>
    <row r="2307" spans="1:46">
      <c r="A2307" s="96"/>
      <c r="B2307" s="134"/>
      <c r="C2307" s="135"/>
      <c r="D2307" s="135"/>
      <c r="E2307" s="135"/>
      <c r="F2307" s="135"/>
      <c r="G2307" s="135"/>
      <c r="H2307" s="135"/>
      <c r="I2307" s="135"/>
      <c r="J2307" s="134"/>
      <c r="K2307" s="136"/>
      <c r="L2307" s="172"/>
      <c r="M2307" s="172"/>
      <c r="N2307" s="172"/>
      <c r="O2307" s="137"/>
      <c r="P2307" s="169"/>
      <c r="Q2307" s="137"/>
      <c r="R2307" s="137"/>
      <c r="S2307" s="137"/>
      <c r="T2307" s="137"/>
      <c r="U2307" s="137"/>
      <c r="V2307" s="137"/>
      <c r="W2307" s="137"/>
      <c r="X2307" s="137"/>
      <c r="Y2307" s="137"/>
      <c r="Z2307" s="137"/>
      <c r="AA2307" s="137"/>
      <c r="AB2307" s="137"/>
      <c r="AC2307" s="137"/>
      <c r="AD2307" s="137"/>
      <c r="AE2307" s="137"/>
      <c r="AF2307" s="137"/>
      <c r="AG2307" s="137"/>
      <c r="AH2307" s="137"/>
      <c r="AI2307" s="137"/>
      <c r="AJ2307" s="137"/>
      <c r="AK2307" s="137"/>
      <c r="AL2307" s="137"/>
      <c r="AM2307" s="137"/>
      <c r="AN2307" s="137"/>
      <c r="AO2307" s="137"/>
      <c r="AP2307" s="137"/>
      <c r="AQ2307" s="137"/>
      <c r="AR2307" s="137"/>
      <c r="AS2307" s="137"/>
      <c r="AT2307" s="143"/>
    </row>
    <row r="2308" spans="1:46">
      <c r="A2308" s="96"/>
      <c r="B2308" s="134"/>
      <c r="C2308" s="135"/>
      <c r="D2308" s="135"/>
      <c r="E2308" s="135"/>
      <c r="F2308" s="135"/>
      <c r="G2308" s="135"/>
      <c r="H2308" s="135"/>
      <c r="I2308" s="135"/>
      <c r="J2308" s="134"/>
      <c r="K2308" s="136"/>
      <c r="L2308" s="172"/>
      <c r="M2308" s="172"/>
      <c r="N2308" s="172"/>
      <c r="O2308" s="137"/>
      <c r="P2308" s="169"/>
      <c r="Q2308" s="137"/>
      <c r="R2308" s="137"/>
      <c r="S2308" s="137"/>
      <c r="T2308" s="137"/>
      <c r="U2308" s="137"/>
      <c r="V2308" s="137"/>
      <c r="W2308" s="137"/>
      <c r="X2308" s="137"/>
      <c r="Y2308" s="137"/>
      <c r="Z2308" s="137"/>
      <c r="AA2308" s="137"/>
      <c r="AB2308" s="137"/>
      <c r="AC2308" s="137"/>
      <c r="AD2308" s="137"/>
      <c r="AE2308" s="137"/>
      <c r="AF2308" s="137"/>
      <c r="AG2308" s="137"/>
      <c r="AH2308" s="137"/>
      <c r="AI2308" s="137"/>
      <c r="AJ2308" s="137"/>
      <c r="AK2308" s="137"/>
      <c r="AL2308" s="137"/>
      <c r="AM2308" s="137"/>
      <c r="AN2308" s="137"/>
      <c r="AO2308" s="137"/>
      <c r="AP2308" s="137"/>
      <c r="AQ2308" s="137"/>
      <c r="AR2308" s="137"/>
      <c r="AS2308" s="137"/>
      <c r="AT2308" s="143"/>
    </row>
    <row r="2309" spans="1:46">
      <c r="A2309" s="96"/>
      <c r="B2309" s="134"/>
      <c r="C2309" s="135"/>
      <c r="D2309" s="135"/>
      <c r="E2309" s="135"/>
      <c r="F2309" s="135"/>
      <c r="G2309" s="135"/>
      <c r="H2309" s="135"/>
      <c r="I2309" s="135"/>
      <c r="J2309" s="134"/>
      <c r="K2309" s="136"/>
      <c r="L2309" s="172"/>
      <c r="M2309" s="172"/>
      <c r="N2309" s="172"/>
      <c r="O2309" s="137"/>
      <c r="P2309" s="169"/>
      <c r="Q2309" s="137"/>
      <c r="R2309" s="137"/>
      <c r="S2309" s="137"/>
      <c r="T2309" s="137"/>
      <c r="U2309" s="137"/>
      <c r="V2309" s="137"/>
      <c r="W2309" s="137"/>
      <c r="X2309" s="137"/>
      <c r="Y2309" s="137"/>
      <c r="Z2309" s="137"/>
      <c r="AA2309" s="137"/>
      <c r="AB2309" s="137"/>
      <c r="AC2309" s="137"/>
      <c r="AD2309" s="137"/>
      <c r="AE2309" s="137"/>
      <c r="AF2309" s="137"/>
      <c r="AG2309" s="137"/>
      <c r="AH2309" s="137"/>
      <c r="AI2309" s="137"/>
      <c r="AJ2309" s="137"/>
      <c r="AK2309" s="137"/>
      <c r="AL2309" s="137"/>
      <c r="AM2309" s="137"/>
      <c r="AN2309" s="137"/>
      <c r="AO2309" s="137"/>
      <c r="AP2309" s="137"/>
      <c r="AQ2309" s="137"/>
      <c r="AR2309" s="137"/>
      <c r="AS2309" s="137"/>
      <c r="AT2309" s="143"/>
    </row>
    <row r="2310" spans="1:46">
      <c r="A2310" s="96"/>
      <c r="B2310" s="134"/>
      <c r="C2310" s="135"/>
      <c r="D2310" s="135"/>
      <c r="E2310" s="135"/>
      <c r="F2310" s="135"/>
      <c r="G2310" s="135"/>
      <c r="H2310" s="135"/>
      <c r="I2310" s="135"/>
      <c r="J2310" s="134"/>
      <c r="K2310" s="136"/>
      <c r="L2310" s="172"/>
      <c r="M2310" s="172"/>
      <c r="N2310" s="172"/>
      <c r="O2310" s="137"/>
      <c r="P2310" s="169"/>
      <c r="Q2310" s="137"/>
      <c r="R2310" s="137"/>
      <c r="S2310" s="137"/>
      <c r="T2310" s="137"/>
      <c r="U2310" s="137"/>
      <c r="V2310" s="137"/>
      <c r="W2310" s="137"/>
      <c r="X2310" s="137"/>
      <c r="Y2310" s="137"/>
      <c r="Z2310" s="137"/>
      <c r="AA2310" s="137"/>
      <c r="AB2310" s="137"/>
      <c r="AC2310" s="137"/>
      <c r="AD2310" s="137"/>
      <c r="AE2310" s="137"/>
      <c r="AF2310" s="137"/>
      <c r="AG2310" s="137"/>
      <c r="AH2310" s="137"/>
      <c r="AI2310" s="137"/>
      <c r="AJ2310" s="137"/>
      <c r="AK2310" s="137"/>
      <c r="AL2310" s="137"/>
      <c r="AM2310" s="137"/>
      <c r="AN2310" s="137"/>
      <c r="AO2310" s="137"/>
      <c r="AP2310" s="137"/>
      <c r="AQ2310" s="137"/>
      <c r="AR2310" s="137"/>
      <c r="AS2310" s="137"/>
      <c r="AT2310" s="143"/>
    </row>
    <row r="2311" spans="1:46">
      <c r="A2311" s="96"/>
      <c r="B2311" s="134"/>
      <c r="C2311" s="135"/>
      <c r="D2311" s="135"/>
      <c r="E2311" s="135"/>
      <c r="F2311" s="135"/>
      <c r="G2311" s="135"/>
      <c r="H2311" s="135"/>
      <c r="I2311" s="135"/>
      <c r="J2311" s="134"/>
      <c r="K2311" s="136"/>
      <c r="L2311" s="172"/>
      <c r="M2311" s="172"/>
      <c r="N2311" s="172"/>
      <c r="O2311" s="137"/>
      <c r="P2311" s="169"/>
      <c r="Q2311" s="137"/>
      <c r="R2311" s="137"/>
      <c r="S2311" s="137"/>
      <c r="T2311" s="137"/>
      <c r="U2311" s="137"/>
      <c r="V2311" s="137"/>
      <c r="W2311" s="137"/>
      <c r="X2311" s="137"/>
      <c r="Y2311" s="137"/>
      <c r="Z2311" s="137"/>
      <c r="AA2311" s="137"/>
      <c r="AB2311" s="137"/>
      <c r="AC2311" s="137"/>
      <c r="AD2311" s="137"/>
      <c r="AE2311" s="137"/>
      <c r="AF2311" s="137"/>
      <c r="AG2311" s="137"/>
      <c r="AH2311" s="137"/>
      <c r="AI2311" s="137"/>
      <c r="AJ2311" s="137"/>
      <c r="AK2311" s="137"/>
      <c r="AL2311" s="137"/>
      <c r="AM2311" s="137"/>
      <c r="AN2311" s="137"/>
      <c r="AO2311" s="137"/>
      <c r="AP2311" s="137"/>
      <c r="AQ2311" s="137"/>
      <c r="AR2311" s="137"/>
      <c r="AS2311" s="137"/>
      <c r="AT2311" s="143"/>
    </row>
    <row r="2312" spans="1:46">
      <c r="A2312" s="96"/>
      <c r="B2312" s="134"/>
      <c r="C2312" s="135"/>
      <c r="D2312" s="135"/>
      <c r="E2312" s="135"/>
      <c r="F2312" s="135"/>
      <c r="G2312" s="135"/>
      <c r="H2312" s="135"/>
      <c r="I2312" s="135"/>
      <c r="J2312" s="134"/>
      <c r="K2312" s="136"/>
      <c r="L2312" s="172"/>
      <c r="M2312" s="172"/>
      <c r="N2312" s="172"/>
      <c r="O2312" s="137"/>
      <c r="P2312" s="169"/>
      <c r="Q2312" s="137"/>
      <c r="R2312" s="137"/>
      <c r="S2312" s="137"/>
      <c r="T2312" s="137"/>
      <c r="U2312" s="137"/>
      <c r="V2312" s="137"/>
      <c r="W2312" s="137"/>
      <c r="X2312" s="137"/>
      <c r="Y2312" s="137"/>
      <c r="Z2312" s="137"/>
      <c r="AA2312" s="137"/>
      <c r="AB2312" s="137"/>
      <c r="AC2312" s="137"/>
      <c r="AD2312" s="137"/>
      <c r="AE2312" s="137"/>
      <c r="AF2312" s="137"/>
      <c r="AG2312" s="137"/>
      <c r="AH2312" s="137"/>
      <c r="AI2312" s="137"/>
      <c r="AJ2312" s="137"/>
      <c r="AK2312" s="137"/>
      <c r="AL2312" s="137"/>
      <c r="AM2312" s="137"/>
      <c r="AN2312" s="137"/>
      <c r="AO2312" s="137"/>
      <c r="AP2312" s="137"/>
      <c r="AQ2312" s="137"/>
      <c r="AR2312" s="137"/>
      <c r="AS2312" s="137"/>
      <c r="AT2312" s="143"/>
    </row>
    <row r="2313" spans="1:46">
      <c r="A2313" s="96"/>
      <c r="B2313" s="134"/>
      <c r="C2313" s="135"/>
      <c r="D2313" s="135"/>
      <c r="E2313" s="135"/>
      <c r="F2313" s="135"/>
      <c r="G2313" s="135"/>
      <c r="H2313" s="135"/>
      <c r="I2313" s="135"/>
      <c r="J2313" s="134"/>
      <c r="K2313" s="136"/>
      <c r="L2313" s="172"/>
      <c r="M2313" s="172"/>
      <c r="N2313" s="172"/>
      <c r="O2313" s="137"/>
      <c r="P2313" s="169"/>
      <c r="Q2313" s="137"/>
      <c r="R2313" s="137"/>
      <c r="S2313" s="137"/>
      <c r="T2313" s="137"/>
      <c r="U2313" s="137"/>
      <c r="V2313" s="137"/>
      <c r="W2313" s="137"/>
      <c r="X2313" s="137"/>
      <c r="Y2313" s="137"/>
      <c r="Z2313" s="137"/>
      <c r="AA2313" s="137"/>
      <c r="AB2313" s="137"/>
      <c r="AC2313" s="137"/>
      <c r="AD2313" s="137"/>
      <c r="AE2313" s="137"/>
      <c r="AF2313" s="137"/>
      <c r="AG2313" s="137"/>
      <c r="AH2313" s="137"/>
      <c r="AI2313" s="137"/>
      <c r="AJ2313" s="137"/>
      <c r="AK2313" s="137"/>
      <c r="AL2313" s="137"/>
      <c r="AM2313" s="137"/>
      <c r="AN2313" s="137"/>
      <c r="AO2313" s="137"/>
      <c r="AP2313" s="137"/>
      <c r="AQ2313" s="137"/>
      <c r="AR2313" s="137"/>
      <c r="AS2313" s="137"/>
      <c r="AT2313" s="143"/>
    </row>
    <row r="2314" spans="1:46">
      <c r="A2314" s="96"/>
      <c r="B2314" s="134"/>
      <c r="C2314" s="135"/>
      <c r="D2314" s="135"/>
      <c r="E2314" s="135"/>
      <c r="F2314" s="135"/>
      <c r="G2314" s="135"/>
      <c r="H2314" s="135"/>
      <c r="I2314" s="135"/>
      <c r="J2314" s="134"/>
      <c r="K2314" s="136"/>
      <c r="L2314" s="172"/>
      <c r="M2314" s="172"/>
      <c r="N2314" s="172"/>
      <c r="O2314" s="137"/>
      <c r="P2314" s="169"/>
      <c r="Q2314" s="137"/>
      <c r="R2314" s="137"/>
      <c r="S2314" s="137"/>
      <c r="T2314" s="137"/>
      <c r="U2314" s="137"/>
      <c r="V2314" s="137"/>
      <c r="W2314" s="137"/>
      <c r="X2314" s="137"/>
      <c r="Y2314" s="137"/>
      <c r="Z2314" s="137"/>
      <c r="AA2314" s="137"/>
      <c r="AB2314" s="137"/>
      <c r="AC2314" s="137"/>
      <c r="AD2314" s="137"/>
      <c r="AE2314" s="137"/>
      <c r="AF2314" s="137"/>
      <c r="AG2314" s="137"/>
      <c r="AH2314" s="137"/>
      <c r="AI2314" s="137"/>
      <c r="AJ2314" s="137"/>
      <c r="AK2314" s="137"/>
      <c r="AL2314" s="137"/>
      <c r="AM2314" s="137"/>
      <c r="AN2314" s="137"/>
      <c r="AO2314" s="137"/>
      <c r="AP2314" s="137"/>
      <c r="AQ2314" s="137"/>
      <c r="AR2314" s="137"/>
      <c r="AS2314" s="137"/>
      <c r="AT2314" s="143"/>
    </row>
    <row r="2315" spans="1:46">
      <c r="A2315" s="96"/>
      <c r="B2315" s="134"/>
      <c r="C2315" s="135"/>
      <c r="D2315" s="135"/>
      <c r="E2315" s="135"/>
      <c r="F2315" s="135"/>
      <c r="G2315" s="135"/>
      <c r="H2315" s="135"/>
      <c r="I2315" s="135"/>
      <c r="J2315" s="134"/>
      <c r="K2315" s="136"/>
      <c r="L2315" s="172"/>
      <c r="M2315" s="172"/>
      <c r="N2315" s="172"/>
      <c r="O2315" s="137"/>
      <c r="P2315" s="169"/>
      <c r="Q2315" s="137"/>
      <c r="R2315" s="137"/>
      <c r="S2315" s="137"/>
      <c r="T2315" s="137"/>
      <c r="U2315" s="137"/>
      <c r="V2315" s="137"/>
      <c r="W2315" s="137"/>
      <c r="X2315" s="137"/>
      <c r="Y2315" s="137"/>
      <c r="Z2315" s="137"/>
      <c r="AA2315" s="137"/>
      <c r="AB2315" s="137"/>
      <c r="AC2315" s="137"/>
      <c r="AD2315" s="137"/>
      <c r="AE2315" s="137"/>
      <c r="AF2315" s="137"/>
      <c r="AG2315" s="137"/>
      <c r="AH2315" s="137"/>
      <c r="AI2315" s="137"/>
      <c r="AJ2315" s="137"/>
      <c r="AK2315" s="137"/>
      <c r="AL2315" s="137"/>
      <c r="AM2315" s="137"/>
      <c r="AN2315" s="137"/>
      <c r="AO2315" s="137"/>
      <c r="AP2315" s="137"/>
      <c r="AQ2315" s="137"/>
      <c r="AR2315" s="137"/>
      <c r="AS2315" s="137"/>
      <c r="AT2315" s="143"/>
    </row>
    <row r="2316" spans="1:46">
      <c r="A2316" s="96"/>
      <c r="B2316" s="134"/>
      <c r="C2316" s="135"/>
      <c r="D2316" s="135"/>
      <c r="E2316" s="135"/>
      <c r="F2316" s="135"/>
      <c r="G2316" s="135"/>
      <c r="H2316" s="135"/>
      <c r="I2316" s="135"/>
      <c r="J2316" s="134"/>
      <c r="K2316" s="136"/>
      <c r="L2316" s="172"/>
      <c r="M2316" s="172"/>
      <c r="N2316" s="172"/>
      <c r="O2316" s="137"/>
      <c r="P2316" s="169"/>
      <c r="Q2316" s="137"/>
      <c r="R2316" s="137"/>
      <c r="S2316" s="137"/>
      <c r="T2316" s="137"/>
      <c r="U2316" s="137"/>
      <c r="V2316" s="137"/>
      <c r="W2316" s="137"/>
      <c r="X2316" s="137"/>
      <c r="Y2316" s="137"/>
      <c r="Z2316" s="137"/>
      <c r="AA2316" s="137"/>
      <c r="AB2316" s="137"/>
      <c r="AC2316" s="137"/>
      <c r="AD2316" s="137"/>
      <c r="AE2316" s="137"/>
      <c r="AF2316" s="137"/>
      <c r="AG2316" s="137"/>
      <c r="AH2316" s="137"/>
      <c r="AI2316" s="137"/>
      <c r="AJ2316" s="137"/>
      <c r="AK2316" s="137"/>
      <c r="AL2316" s="137"/>
      <c r="AM2316" s="137"/>
      <c r="AN2316" s="137"/>
      <c r="AO2316" s="137"/>
      <c r="AP2316" s="137"/>
      <c r="AQ2316" s="137"/>
      <c r="AR2316" s="137"/>
      <c r="AS2316" s="137"/>
      <c r="AT2316" s="143"/>
    </row>
    <row r="2317" spans="1:46">
      <c r="A2317" s="96"/>
      <c r="B2317" s="134"/>
      <c r="C2317" s="135"/>
      <c r="D2317" s="135"/>
      <c r="E2317" s="135"/>
      <c r="F2317" s="135"/>
      <c r="G2317" s="135"/>
      <c r="H2317" s="135"/>
      <c r="I2317" s="135"/>
      <c r="J2317" s="134"/>
      <c r="K2317" s="136"/>
      <c r="L2317" s="172"/>
      <c r="M2317" s="172"/>
      <c r="N2317" s="172"/>
      <c r="O2317" s="137"/>
      <c r="P2317" s="169"/>
      <c r="Q2317" s="137"/>
      <c r="R2317" s="137"/>
      <c r="S2317" s="137"/>
      <c r="T2317" s="137"/>
      <c r="U2317" s="137"/>
      <c r="V2317" s="137"/>
      <c r="W2317" s="137"/>
      <c r="X2317" s="137"/>
      <c r="Y2317" s="137"/>
      <c r="Z2317" s="137"/>
      <c r="AA2317" s="137"/>
      <c r="AB2317" s="137"/>
      <c r="AC2317" s="137"/>
      <c r="AD2317" s="137"/>
      <c r="AE2317" s="137"/>
      <c r="AF2317" s="137"/>
      <c r="AG2317" s="137"/>
      <c r="AH2317" s="137"/>
      <c r="AI2317" s="137"/>
      <c r="AJ2317" s="137"/>
      <c r="AK2317" s="137"/>
      <c r="AL2317" s="137"/>
      <c r="AM2317" s="137"/>
      <c r="AN2317" s="137"/>
      <c r="AO2317" s="137"/>
      <c r="AP2317" s="137"/>
      <c r="AQ2317" s="137"/>
      <c r="AR2317" s="137"/>
      <c r="AS2317" s="137"/>
      <c r="AT2317" s="143"/>
    </row>
    <row r="2318" spans="1:46">
      <c r="A2318" s="96"/>
      <c r="B2318" s="134"/>
      <c r="C2318" s="135"/>
      <c r="D2318" s="135"/>
      <c r="E2318" s="135"/>
      <c r="F2318" s="135"/>
      <c r="G2318" s="135"/>
      <c r="H2318" s="135"/>
      <c r="I2318" s="135"/>
      <c r="J2318" s="134"/>
      <c r="K2318" s="136"/>
      <c r="L2318" s="172"/>
      <c r="M2318" s="172"/>
      <c r="N2318" s="172"/>
      <c r="O2318" s="137"/>
      <c r="P2318" s="169"/>
      <c r="Q2318" s="137"/>
      <c r="R2318" s="137"/>
      <c r="S2318" s="137"/>
      <c r="T2318" s="137"/>
      <c r="U2318" s="137"/>
      <c r="V2318" s="137"/>
      <c r="W2318" s="137"/>
      <c r="X2318" s="137"/>
      <c r="Y2318" s="137"/>
      <c r="Z2318" s="137"/>
      <c r="AA2318" s="137"/>
      <c r="AB2318" s="137"/>
      <c r="AC2318" s="137"/>
      <c r="AD2318" s="137"/>
      <c r="AE2318" s="137"/>
      <c r="AF2318" s="137"/>
      <c r="AG2318" s="137"/>
      <c r="AH2318" s="137"/>
      <c r="AI2318" s="137"/>
      <c r="AJ2318" s="137"/>
      <c r="AK2318" s="137"/>
      <c r="AL2318" s="137"/>
      <c r="AM2318" s="137"/>
      <c r="AN2318" s="137"/>
      <c r="AO2318" s="137"/>
      <c r="AP2318" s="137"/>
      <c r="AQ2318" s="137"/>
      <c r="AR2318" s="137"/>
      <c r="AS2318" s="137"/>
      <c r="AT2318" s="143"/>
    </row>
    <row r="2319" spans="1:46">
      <c r="A2319" s="96"/>
      <c r="B2319" s="134"/>
      <c r="C2319" s="135"/>
      <c r="D2319" s="135"/>
      <c r="E2319" s="135"/>
      <c r="F2319" s="135"/>
      <c r="G2319" s="135"/>
      <c r="H2319" s="135"/>
      <c r="I2319" s="135"/>
      <c r="J2319" s="134"/>
      <c r="K2319" s="136"/>
      <c r="L2319" s="172"/>
      <c r="M2319" s="172"/>
      <c r="N2319" s="172"/>
      <c r="O2319" s="137"/>
      <c r="P2319" s="169"/>
      <c r="Q2319" s="137"/>
      <c r="R2319" s="137"/>
      <c r="S2319" s="137"/>
      <c r="T2319" s="137"/>
      <c r="U2319" s="137"/>
      <c r="V2319" s="137"/>
      <c r="W2319" s="137"/>
      <c r="X2319" s="137"/>
      <c r="Y2319" s="137"/>
      <c r="Z2319" s="137"/>
      <c r="AA2319" s="137"/>
      <c r="AB2319" s="137"/>
      <c r="AC2319" s="137"/>
      <c r="AD2319" s="137"/>
      <c r="AE2319" s="137"/>
      <c r="AF2319" s="137"/>
      <c r="AG2319" s="137"/>
      <c r="AH2319" s="137"/>
      <c r="AI2319" s="137"/>
      <c r="AJ2319" s="137"/>
      <c r="AK2319" s="137"/>
      <c r="AL2319" s="137"/>
      <c r="AM2319" s="137"/>
      <c r="AN2319" s="137"/>
      <c r="AO2319" s="137"/>
      <c r="AP2319" s="137"/>
      <c r="AQ2319" s="137"/>
      <c r="AR2319" s="137"/>
      <c r="AS2319" s="137"/>
      <c r="AT2319" s="143"/>
    </row>
    <row r="2320" spans="1:46">
      <c r="A2320" s="96"/>
      <c r="B2320" s="134"/>
      <c r="C2320" s="135"/>
      <c r="D2320" s="135"/>
      <c r="E2320" s="135"/>
      <c r="F2320" s="135"/>
      <c r="G2320" s="135"/>
      <c r="H2320" s="135"/>
      <c r="I2320" s="135"/>
      <c r="J2320" s="134"/>
      <c r="K2320" s="136"/>
      <c r="L2320" s="172"/>
      <c r="M2320" s="172"/>
      <c r="N2320" s="172"/>
      <c r="O2320" s="137"/>
      <c r="P2320" s="169"/>
      <c r="Q2320" s="137"/>
      <c r="R2320" s="137"/>
      <c r="S2320" s="137"/>
      <c r="T2320" s="137"/>
      <c r="U2320" s="137"/>
      <c r="V2320" s="137"/>
      <c r="W2320" s="137"/>
      <c r="X2320" s="137"/>
      <c r="Y2320" s="137"/>
      <c r="Z2320" s="137"/>
      <c r="AA2320" s="137"/>
      <c r="AB2320" s="137"/>
      <c r="AC2320" s="137"/>
      <c r="AD2320" s="137"/>
      <c r="AE2320" s="137"/>
      <c r="AF2320" s="137"/>
      <c r="AG2320" s="137"/>
      <c r="AH2320" s="137"/>
      <c r="AI2320" s="137"/>
      <c r="AJ2320" s="137"/>
      <c r="AK2320" s="137"/>
      <c r="AL2320" s="137"/>
      <c r="AM2320" s="137"/>
      <c r="AN2320" s="137"/>
      <c r="AO2320" s="137"/>
      <c r="AP2320" s="137"/>
      <c r="AQ2320" s="137"/>
      <c r="AR2320" s="137"/>
      <c r="AS2320" s="137"/>
      <c r="AT2320" s="143"/>
    </row>
    <row r="2321" spans="1:46">
      <c r="A2321" s="96"/>
      <c r="B2321" s="134"/>
      <c r="C2321" s="135"/>
      <c r="D2321" s="135"/>
      <c r="E2321" s="135"/>
      <c r="F2321" s="135"/>
      <c r="G2321" s="135"/>
      <c r="H2321" s="135"/>
      <c r="I2321" s="135"/>
      <c r="J2321" s="134"/>
      <c r="K2321" s="136"/>
      <c r="L2321" s="172"/>
      <c r="M2321" s="172"/>
      <c r="N2321" s="172"/>
      <c r="O2321" s="137"/>
      <c r="P2321" s="169"/>
      <c r="Q2321" s="137"/>
      <c r="R2321" s="137"/>
      <c r="S2321" s="137"/>
      <c r="T2321" s="137"/>
      <c r="U2321" s="137"/>
      <c r="V2321" s="137"/>
      <c r="W2321" s="137"/>
      <c r="X2321" s="137"/>
      <c r="Y2321" s="137"/>
      <c r="Z2321" s="137"/>
      <c r="AA2321" s="137"/>
      <c r="AB2321" s="137"/>
      <c r="AC2321" s="137"/>
      <c r="AD2321" s="137"/>
      <c r="AE2321" s="137"/>
      <c r="AF2321" s="137"/>
      <c r="AG2321" s="137"/>
      <c r="AH2321" s="137"/>
      <c r="AI2321" s="137"/>
      <c r="AJ2321" s="137"/>
      <c r="AK2321" s="137"/>
      <c r="AL2321" s="137"/>
      <c r="AM2321" s="137"/>
      <c r="AN2321" s="137"/>
      <c r="AO2321" s="137"/>
      <c r="AP2321" s="137"/>
      <c r="AQ2321" s="137"/>
      <c r="AR2321" s="137"/>
      <c r="AS2321" s="137"/>
      <c r="AT2321" s="143"/>
    </row>
    <row r="2322" spans="1:46">
      <c r="A2322" s="96"/>
      <c r="B2322" s="134"/>
      <c r="C2322" s="135"/>
      <c r="D2322" s="135"/>
      <c r="E2322" s="135"/>
      <c r="F2322" s="135"/>
      <c r="G2322" s="135"/>
      <c r="H2322" s="135"/>
      <c r="I2322" s="135"/>
      <c r="J2322" s="134"/>
      <c r="K2322" s="136"/>
      <c r="L2322" s="172"/>
      <c r="M2322" s="172"/>
      <c r="N2322" s="172"/>
      <c r="O2322" s="137"/>
      <c r="P2322" s="169"/>
      <c r="Q2322" s="137"/>
      <c r="R2322" s="137"/>
      <c r="S2322" s="137"/>
      <c r="T2322" s="137"/>
      <c r="U2322" s="137"/>
      <c r="V2322" s="137"/>
      <c r="W2322" s="137"/>
      <c r="X2322" s="137"/>
      <c r="Y2322" s="137"/>
      <c r="Z2322" s="137"/>
      <c r="AA2322" s="137"/>
      <c r="AB2322" s="137"/>
      <c r="AC2322" s="137"/>
      <c r="AD2322" s="137"/>
      <c r="AE2322" s="137"/>
      <c r="AF2322" s="137"/>
      <c r="AG2322" s="137"/>
      <c r="AH2322" s="137"/>
      <c r="AI2322" s="137"/>
      <c r="AJ2322" s="137"/>
      <c r="AK2322" s="137"/>
      <c r="AL2322" s="137"/>
      <c r="AM2322" s="137"/>
      <c r="AN2322" s="137"/>
      <c r="AO2322" s="137"/>
      <c r="AP2322" s="137"/>
      <c r="AQ2322" s="137"/>
      <c r="AR2322" s="137"/>
      <c r="AS2322" s="137"/>
      <c r="AT2322" s="143"/>
    </row>
    <row r="2323" spans="1:46">
      <c r="A2323" s="96"/>
      <c r="B2323" s="134"/>
      <c r="C2323" s="135"/>
      <c r="D2323" s="135"/>
      <c r="E2323" s="135"/>
      <c r="F2323" s="135"/>
      <c r="G2323" s="135"/>
      <c r="H2323" s="135"/>
      <c r="I2323" s="135"/>
      <c r="J2323" s="134"/>
      <c r="K2323" s="136"/>
      <c r="L2323" s="172"/>
      <c r="M2323" s="172"/>
      <c r="N2323" s="172"/>
      <c r="O2323" s="137"/>
      <c r="P2323" s="169"/>
      <c r="Q2323" s="137"/>
      <c r="R2323" s="137"/>
      <c r="S2323" s="137"/>
      <c r="T2323" s="137"/>
      <c r="U2323" s="137"/>
      <c r="V2323" s="137"/>
      <c r="W2323" s="137"/>
      <c r="X2323" s="137"/>
      <c r="Y2323" s="137"/>
      <c r="Z2323" s="137"/>
      <c r="AA2323" s="137"/>
      <c r="AB2323" s="137"/>
      <c r="AC2323" s="137"/>
      <c r="AD2323" s="137"/>
      <c r="AE2323" s="137"/>
      <c r="AF2323" s="137"/>
      <c r="AG2323" s="137"/>
      <c r="AH2323" s="137"/>
      <c r="AI2323" s="137"/>
      <c r="AJ2323" s="137"/>
      <c r="AK2323" s="137"/>
      <c r="AL2323" s="137"/>
      <c r="AM2323" s="137"/>
      <c r="AN2323" s="137"/>
      <c r="AO2323" s="137"/>
      <c r="AP2323" s="137"/>
      <c r="AQ2323" s="137"/>
      <c r="AR2323" s="137"/>
      <c r="AS2323" s="137"/>
      <c r="AT2323" s="143"/>
    </row>
    <row r="2324" spans="1:46">
      <c r="A2324" s="96"/>
      <c r="B2324" s="134"/>
      <c r="C2324" s="135"/>
      <c r="D2324" s="135"/>
      <c r="E2324" s="135"/>
      <c r="F2324" s="135"/>
      <c r="G2324" s="135"/>
      <c r="H2324" s="135"/>
      <c r="I2324" s="135"/>
      <c r="J2324" s="134"/>
      <c r="K2324" s="136"/>
      <c r="L2324" s="172"/>
      <c r="M2324" s="172"/>
      <c r="N2324" s="172"/>
      <c r="O2324" s="137"/>
      <c r="P2324" s="169"/>
      <c r="Q2324" s="137"/>
      <c r="R2324" s="137"/>
      <c r="S2324" s="137"/>
      <c r="T2324" s="137"/>
      <c r="U2324" s="137"/>
      <c r="V2324" s="137"/>
      <c r="W2324" s="137"/>
      <c r="X2324" s="137"/>
      <c r="Y2324" s="137"/>
      <c r="Z2324" s="137"/>
      <c r="AA2324" s="137"/>
      <c r="AB2324" s="137"/>
      <c r="AC2324" s="137"/>
      <c r="AD2324" s="137"/>
      <c r="AE2324" s="137"/>
      <c r="AF2324" s="137"/>
      <c r="AG2324" s="137"/>
      <c r="AH2324" s="137"/>
      <c r="AI2324" s="137"/>
      <c r="AJ2324" s="137"/>
      <c r="AK2324" s="137"/>
      <c r="AL2324" s="137"/>
      <c r="AM2324" s="137"/>
      <c r="AN2324" s="137"/>
      <c r="AO2324" s="137"/>
      <c r="AP2324" s="137"/>
      <c r="AQ2324" s="137"/>
      <c r="AR2324" s="137"/>
      <c r="AS2324" s="137"/>
      <c r="AT2324" s="143"/>
    </row>
    <row r="2325" spans="1:46">
      <c r="A2325" s="96"/>
      <c r="B2325" s="134"/>
      <c r="C2325" s="135"/>
      <c r="D2325" s="135"/>
      <c r="E2325" s="135"/>
      <c r="F2325" s="135"/>
      <c r="G2325" s="135"/>
      <c r="H2325" s="135"/>
      <c r="I2325" s="135"/>
      <c r="J2325" s="134"/>
      <c r="K2325" s="136"/>
      <c r="L2325" s="172"/>
      <c r="M2325" s="172"/>
      <c r="N2325" s="172"/>
      <c r="O2325" s="137"/>
      <c r="P2325" s="169"/>
      <c r="Q2325" s="137"/>
      <c r="R2325" s="137"/>
      <c r="S2325" s="137"/>
      <c r="T2325" s="137"/>
      <c r="U2325" s="137"/>
      <c r="V2325" s="137"/>
      <c r="W2325" s="137"/>
      <c r="X2325" s="137"/>
      <c r="Y2325" s="137"/>
      <c r="Z2325" s="137"/>
      <c r="AA2325" s="137"/>
      <c r="AB2325" s="137"/>
      <c r="AC2325" s="137"/>
      <c r="AD2325" s="137"/>
      <c r="AE2325" s="137"/>
      <c r="AF2325" s="137"/>
      <c r="AG2325" s="137"/>
      <c r="AH2325" s="137"/>
      <c r="AI2325" s="137"/>
      <c r="AJ2325" s="137"/>
      <c r="AK2325" s="137"/>
      <c r="AL2325" s="137"/>
      <c r="AM2325" s="137"/>
      <c r="AN2325" s="137"/>
      <c r="AO2325" s="137"/>
      <c r="AP2325" s="137"/>
      <c r="AQ2325" s="137"/>
      <c r="AR2325" s="137"/>
      <c r="AS2325" s="137"/>
      <c r="AT2325" s="143"/>
    </row>
    <row r="2326" spans="1:46">
      <c r="A2326" s="96"/>
      <c r="B2326" s="134"/>
      <c r="C2326" s="135"/>
      <c r="D2326" s="135"/>
      <c r="E2326" s="135"/>
      <c r="F2326" s="135"/>
      <c r="G2326" s="135"/>
      <c r="H2326" s="135"/>
      <c r="I2326" s="135"/>
      <c r="J2326" s="134"/>
      <c r="K2326" s="136"/>
      <c r="L2326" s="172"/>
      <c r="M2326" s="172"/>
      <c r="N2326" s="172"/>
      <c r="O2326" s="137"/>
      <c r="P2326" s="169"/>
      <c r="Q2326" s="137"/>
      <c r="R2326" s="137"/>
      <c r="S2326" s="137"/>
      <c r="T2326" s="137"/>
      <c r="U2326" s="137"/>
      <c r="V2326" s="137"/>
      <c r="W2326" s="137"/>
      <c r="X2326" s="137"/>
      <c r="Y2326" s="137"/>
      <c r="Z2326" s="137"/>
      <c r="AA2326" s="137"/>
      <c r="AB2326" s="137"/>
      <c r="AC2326" s="137"/>
      <c r="AD2326" s="137"/>
      <c r="AE2326" s="137"/>
      <c r="AF2326" s="137"/>
      <c r="AG2326" s="137"/>
      <c r="AH2326" s="137"/>
      <c r="AI2326" s="137"/>
      <c r="AJ2326" s="137"/>
      <c r="AK2326" s="137"/>
      <c r="AL2326" s="137"/>
      <c r="AM2326" s="137"/>
      <c r="AN2326" s="137"/>
      <c r="AO2326" s="137"/>
      <c r="AP2326" s="137"/>
      <c r="AQ2326" s="137"/>
      <c r="AR2326" s="137"/>
      <c r="AS2326" s="137"/>
      <c r="AT2326" s="143"/>
    </row>
    <row r="2327" spans="1:46">
      <c r="A2327" s="96"/>
      <c r="B2327" s="134"/>
      <c r="C2327" s="135"/>
      <c r="D2327" s="135"/>
      <c r="E2327" s="135"/>
      <c r="F2327" s="135"/>
      <c r="G2327" s="135"/>
      <c r="H2327" s="135"/>
      <c r="I2327" s="135"/>
      <c r="J2327" s="134"/>
      <c r="K2327" s="136"/>
      <c r="L2327" s="172"/>
      <c r="M2327" s="172"/>
      <c r="N2327" s="172"/>
      <c r="O2327" s="137"/>
      <c r="P2327" s="169"/>
      <c r="Q2327" s="137"/>
      <c r="R2327" s="137"/>
      <c r="S2327" s="137"/>
      <c r="T2327" s="137"/>
      <c r="U2327" s="137"/>
      <c r="V2327" s="137"/>
      <c r="W2327" s="137"/>
      <c r="X2327" s="137"/>
      <c r="Y2327" s="137"/>
      <c r="Z2327" s="137"/>
      <c r="AA2327" s="137"/>
      <c r="AB2327" s="137"/>
      <c r="AC2327" s="137"/>
      <c r="AD2327" s="137"/>
      <c r="AE2327" s="137"/>
      <c r="AF2327" s="137"/>
      <c r="AG2327" s="137"/>
      <c r="AH2327" s="137"/>
      <c r="AI2327" s="137"/>
      <c r="AJ2327" s="137"/>
      <c r="AK2327" s="137"/>
      <c r="AL2327" s="137"/>
      <c r="AM2327" s="137"/>
      <c r="AN2327" s="137"/>
      <c r="AO2327" s="137"/>
      <c r="AP2327" s="137"/>
      <c r="AQ2327" s="137"/>
      <c r="AR2327" s="137"/>
      <c r="AS2327" s="137"/>
      <c r="AT2327" s="143"/>
    </row>
    <row r="2328" spans="1:46">
      <c r="A2328" s="96"/>
      <c r="B2328" s="134"/>
      <c r="C2328" s="135"/>
      <c r="D2328" s="135"/>
      <c r="E2328" s="135"/>
      <c r="F2328" s="135"/>
      <c r="G2328" s="135"/>
      <c r="H2328" s="135"/>
      <c r="I2328" s="135"/>
      <c r="J2328" s="134"/>
      <c r="K2328" s="136"/>
      <c r="L2328" s="172"/>
      <c r="M2328" s="172"/>
      <c r="N2328" s="172"/>
      <c r="O2328" s="137"/>
      <c r="P2328" s="169"/>
      <c r="Q2328" s="137"/>
      <c r="R2328" s="137"/>
      <c r="S2328" s="137"/>
      <c r="T2328" s="137"/>
      <c r="U2328" s="137"/>
      <c r="V2328" s="137"/>
      <c r="W2328" s="137"/>
      <c r="X2328" s="137"/>
      <c r="Y2328" s="137"/>
      <c r="Z2328" s="137"/>
      <c r="AA2328" s="137"/>
      <c r="AB2328" s="137"/>
      <c r="AC2328" s="137"/>
      <c r="AD2328" s="137"/>
      <c r="AE2328" s="137"/>
      <c r="AF2328" s="137"/>
      <c r="AG2328" s="137"/>
      <c r="AH2328" s="137"/>
      <c r="AI2328" s="137"/>
      <c r="AJ2328" s="137"/>
      <c r="AK2328" s="137"/>
      <c r="AL2328" s="137"/>
      <c r="AM2328" s="137"/>
      <c r="AN2328" s="137"/>
      <c r="AO2328" s="137"/>
      <c r="AP2328" s="137"/>
      <c r="AQ2328" s="137"/>
      <c r="AR2328" s="137"/>
      <c r="AS2328" s="137"/>
      <c r="AT2328" s="143"/>
    </row>
    <row r="2329" spans="1:46">
      <c r="A2329" s="96"/>
      <c r="B2329" s="134"/>
      <c r="C2329" s="135"/>
      <c r="D2329" s="135"/>
      <c r="E2329" s="135"/>
      <c r="F2329" s="135"/>
      <c r="G2329" s="135"/>
      <c r="H2329" s="135"/>
      <c r="I2329" s="135"/>
      <c r="J2329" s="134"/>
      <c r="K2329" s="136"/>
      <c r="L2329" s="172"/>
      <c r="M2329" s="172"/>
      <c r="N2329" s="172"/>
      <c r="O2329" s="137"/>
      <c r="P2329" s="169"/>
      <c r="Q2329" s="137"/>
      <c r="R2329" s="137"/>
      <c r="S2329" s="137"/>
      <c r="T2329" s="137"/>
      <c r="U2329" s="137"/>
      <c r="V2329" s="137"/>
      <c r="W2329" s="137"/>
      <c r="X2329" s="137"/>
      <c r="Y2329" s="137"/>
      <c r="Z2329" s="137"/>
      <c r="AA2329" s="137"/>
      <c r="AB2329" s="137"/>
      <c r="AC2329" s="137"/>
      <c r="AD2329" s="137"/>
      <c r="AE2329" s="137"/>
      <c r="AF2329" s="137"/>
      <c r="AG2329" s="137"/>
      <c r="AH2329" s="137"/>
      <c r="AI2329" s="137"/>
      <c r="AJ2329" s="137"/>
      <c r="AK2329" s="137"/>
      <c r="AL2329" s="137"/>
      <c r="AM2329" s="137"/>
      <c r="AN2329" s="137"/>
      <c r="AO2329" s="137"/>
      <c r="AP2329" s="137"/>
      <c r="AQ2329" s="137"/>
      <c r="AR2329" s="137"/>
      <c r="AS2329" s="137"/>
      <c r="AT2329" s="143"/>
    </row>
    <row r="2330" spans="1:46">
      <c r="A2330" s="96"/>
      <c r="B2330" s="134"/>
      <c r="C2330" s="135"/>
      <c r="D2330" s="135"/>
      <c r="E2330" s="135"/>
      <c r="F2330" s="135"/>
      <c r="G2330" s="135"/>
      <c r="H2330" s="135"/>
      <c r="I2330" s="135"/>
      <c r="J2330" s="134"/>
      <c r="K2330" s="136"/>
      <c r="L2330" s="172"/>
      <c r="M2330" s="172"/>
      <c r="N2330" s="172"/>
      <c r="O2330" s="137"/>
      <c r="P2330" s="169"/>
      <c r="Q2330" s="137"/>
      <c r="R2330" s="137"/>
      <c r="S2330" s="137"/>
      <c r="T2330" s="137"/>
      <c r="U2330" s="137"/>
      <c r="V2330" s="137"/>
      <c r="W2330" s="137"/>
      <c r="X2330" s="137"/>
      <c r="Y2330" s="137"/>
      <c r="Z2330" s="137"/>
      <c r="AA2330" s="137"/>
      <c r="AB2330" s="137"/>
      <c r="AC2330" s="137"/>
      <c r="AD2330" s="137"/>
      <c r="AE2330" s="137"/>
      <c r="AF2330" s="137"/>
      <c r="AG2330" s="137"/>
      <c r="AH2330" s="137"/>
      <c r="AI2330" s="137"/>
      <c r="AJ2330" s="137"/>
      <c r="AK2330" s="137"/>
      <c r="AL2330" s="137"/>
      <c r="AM2330" s="137"/>
      <c r="AN2330" s="137"/>
      <c r="AO2330" s="137"/>
      <c r="AP2330" s="137"/>
      <c r="AQ2330" s="137"/>
      <c r="AR2330" s="137"/>
      <c r="AS2330" s="137"/>
      <c r="AT2330" s="143"/>
    </row>
    <row r="2331" spans="1:46">
      <c r="A2331" s="96"/>
      <c r="B2331" s="134"/>
      <c r="C2331" s="135"/>
      <c r="D2331" s="135"/>
      <c r="E2331" s="135"/>
      <c r="F2331" s="135"/>
      <c r="G2331" s="135"/>
      <c r="H2331" s="135"/>
      <c r="I2331" s="135"/>
      <c r="J2331" s="134"/>
      <c r="K2331" s="136"/>
      <c r="L2331" s="172"/>
      <c r="M2331" s="172"/>
      <c r="N2331" s="172"/>
      <c r="O2331" s="137"/>
      <c r="P2331" s="169"/>
      <c r="Q2331" s="137"/>
      <c r="R2331" s="137"/>
      <c r="S2331" s="137"/>
      <c r="T2331" s="137"/>
      <c r="U2331" s="137"/>
      <c r="V2331" s="137"/>
      <c r="W2331" s="137"/>
      <c r="X2331" s="137"/>
      <c r="Y2331" s="137"/>
      <c r="Z2331" s="137"/>
      <c r="AA2331" s="137"/>
      <c r="AB2331" s="137"/>
      <c r="AC2331" s="137"/>
      <c r="AD2331" s="137"/>
      <c r="AE2331" s="137"/>
      <c r="AF2331" s="137"/>
      <c r="AG2331" s="137"/>
      <c r="AH2331" s="137"/>
      <c r="AI2331" s="137"/>
      <c r="AJ2331" s="137"/>
      <c r="AK2331" s="137"/>
      <c r="AL2331" s="137"/>
      <c r="AM2331" s="137"/>
      <c r="AN2331" s="137"/>
      <c r="AO2331" s="137"/>
      <c r="AP2331" s="137"/>
      <c r="AQ2331" s="137"/>
      <c r="AR2331" s="137"/>
      <c r="AS2331" s="137"/>
      <c r="AT2331" s="143"/>
    </row>
    <row r="2332" spans="1:46">
      <c r="A2332" s="96"/>
      <c r="B2332" s="134"/>
      <c r="C2332" s="135"/>
      <c r="D2332" s="135"/>
      <c r="E2332" s="135"/>
      <c r="F2332" s="135"/>
      <c r="G2332" s="135"/>
      <c r="H2332" s="135"/>
      <c r="I2332" s="135"/>
      <c r="J2332" s="134"/>
      <c r="K2332" s="136"/>
      <c r="L2332" s="172"/>
      <c r="M2332" s="172"/>
      <c r="N2332" s="172"/>
      <c r="O2332" s="137"/>
      <c r="P2332" s="169"/>
      <c r="Q2332" s="137"/>
      <c r="R2332" s="137"/>
      <c r="S2332" s="137"/>
      <c r="T2332" s="137"/>
      <c r="U2332" s="137"/>
      <c r="V2332" s="137"/>
      <c r="W2332" s="137"/>
      <c r="X2332" s="137"/>
      <c r="Y2332" s="137"/>
      <c r="Z2332" s="137"/>
      <c r="AA2332" s="137"/>
      <c r="AB2332" s="137"/>
      <c r="AC2332" s="137"/>
      <c r="AD2332" s="137"/>
      <c r="AE2332" s="137"/>
      <c r="AF2332" s="137"/>
      <c r="AG2332" s="137"/>
      <c r="AH2332" s="137"/>
      <c r="AI2332" s="137"/>
      <c r="AJ2332" s="137"/>
      <c r="AK2332" s="137"/>
      <c r="AL2332" s="137"/>
      <c r="AM2332" s="137"/>
      <c r="AN2332" s="137"/>
      <c r="AO2332" s="137"/>
      <c r="AP2332" s="137"/>
      <c r="AQ2332" s="137"/>
      <c r="AR2332" s="137"/>
      <c r="AS2332" s="137"/>
      <c r="AT2332" s="143"/>
    </row>
    <row r="2333" spans="1:46">
      <c r="A2333" s="96"/>
      <c r="B2333" s="134"/>
      <c r="C2333" s="135"/>
      <c r="D2333" s="135"/>
      <c r="E2333" s="135"/>
      <c r="F2333" s="135"/>
      <c r="G2333" s="135"/>
      <c r="H2333" s="135"/>
      <c r="I2333" s="135"/>
      <c r="J2333" s="134"/>
      <c r="K2333" s="136"/>
      <c r="L2333" s="172"/>
      <c r="M2333" s="172"/>
      <c r="N2333" s="172"/>
      <c r="O2333" s="137"/>
      <c r="P2333" s="169"/>
      <c r="Q2333" s="137"/>
      <c r="R2333" s="137"/>
      <c r="S2333" s="137"/>
      <c r="T2333" s="137"/>
      <c r="U2333" s="137"/>
      <c r="V2333" s="137"/>
      <c r="W2333" s="137"/>
      <c r="X2333" s="137"/>
      <c r="Y2333" s="137"/>
      <c r="Z2333" s="137"/>
      <c r="AA2333" s="137"/>
      <c r="AB2333" s="137"/>
      <c r="AC2333" s="137"/>
      <c r="AD2333" s="137"/>
      <c r="AE2333" s="137"/>
      <c r="AF2333" s="137"/>
      <c r="AG2333" s="137"/>
      <c r="AH2333" s="137"/>
      <c r="AI2333" s="137"/>
      <c r="AJ2333" s="137"/>
      <c r="AK2333" s="137"/>
      <c r="AL2333" s="137"/>
      <c r="AM2333" s="137"/>
      <c r="AN2333" s="137"/>
      <c r="AO2333" s="137"/>
      <c r="AP2333" s="137"/>
      <c r="AQ2333" s="137"/>
      <c r="AR2333" s="137"/>
      <c r="AS2333" s="137"/>
      <c r="AT2333" s="143"/>
    </row>
    <row r="2334" spans="1:46">
      <c r="A2334" s="96"/>
      <c r="B2334" s="134"/>
      <c r="C2334" s="135"/>
      <c r="D2334" s="135"/>
      <c r="E2334" s="135"/>
      <c r="F2334" s="135"/>
      <c r="G2334" s="135"/>
      <c r="H2334" s="135"/>
      <c r="I2334" s="135"/>
      <c r="J2334" s="134"/>
      <c r="K2334" s="136"/>
      <c r="L2334" s="172"/>
      <c r="M2334" s="172"/>
      <c r="N2334" s="172"/>
      <c r="O2334" s="137"/>
      <c r="P2334" s="169"/>
      <c r="Q2334" s="137"/>
      <c r="R2334" s="137"/>
      <c r="S2334" s="137"/>
      <c r="T2334" s="137"/>
      <c r="U2334" s="137"/>
      <c r="V2334" s="137"/>
      <c r="W2334" s="137"/>
      <c r="X2334" s="137"/>
      <c r="Y2334" s="137"/>
      <c r="Z2334" s="137"/>
      <c r="AA2334" s="137"/>
      <c r="AB2334" s="137"/>
      <c r="AC2334" s="137"/>
      <c r="AD2334" s="137"/>
      <c r="AE2334" s="137"/>
      <c r="AF2334" s="137"/>
      <c r="AG2334" s="137"/>
      <c r="AH2334" s="137"/>
      <c r="AI2334" s="137"/>
      <c r="AJ2334" s="137"/>
      <c r="AK2334" s="137"/>
      <c r="AL2334" s="137"/>
      <c r="AM2334" s="137"/>
      <c r="AN2334" s="137"/>
      <c r="AO2334" s="137"/>
      <c r="AP2334" s="137"/>
      <c r="AQ2334" s="137"/>
      <c r="AR2334" s="137"/>
      <c r="AS2334" s="137"/>
      <c r="AT2334" s="143"/>
    </row>
    <row r="2335" spans="1:46">
      <c r="A2335" s="96"/>
      <c r="B2335" s="134"/>
      <c r="C2335" s="135"/>
      <c r="D2335" s="135"/>
      <c r="E2335" s="135"/>
      <c r="F2335" s="135"/>
      <c r="G2335" s="135"/>
      <c r="H2335" s="135"/>
      <c r="I2335" s="135"/>
      <c r="J2335" s="134"/>
      <c r="K2335" s="136"/>
      <c r="L2335" s="172"/>
      <c r="M2335" s="172"/>
      <c r="N2335" s="172"/>
      <c r="O2335" s="137"/>
      <c r="P2335" s="169"/>
      <c r="Q2335" s="137"/>
      <c r="R2335" s="137"/>
      <c r="S2335" s="137"/>
      <c r="T2335" s="137"/>
      <c r="U2335" s="137"/>
      <c r="V2335" s="137"/>
      <c r="W2335" s="137"/>
      <c r="X2335" s="137"/>
      <c r="Y2335" s="137"/>
      <c r="Z2335" s="137"/>
      <c r="AA2335" s="137"/>
      <c r="AB2335" s="137"/>
      <c r="AC2335" s="137"/>
      <c r="AD2335" s="137"/>
      <c r="AE2335" s="137"/>
      <c r="AF2335" s="137"/>
      <c r="AG2335" s="137"/>
      <c r="AH2335" s="137"/>
      <c r="AI2335" s="137"/>
      <c r="AJ2335" s="137"/>
      <c r="AK2335" s="137"/>
      <c r="AL2335" s="137"/>
      <c r="AM2335" s="137"/>
      <c r="AN2335" s="137"/>
      <c r="AO2335" s="137"/>
      <c r="AP2335" s="137"/>
      <c r="AQ2335" s="137"/>
      <c r="AR2335" s="137"/>
      <c r="AS2335" s="137"/>
      <c r="AT2335" s="143"/>
    </row>
    <row r="2336" spans="1:46">
      <c r="A2336" s="96"/>
      <c r="B2336" s="134"/>
      <c r="C2336" s="135"/>
      <c r="D2336" s="135"/>
      <c r="E2336" s="135"/>
      <c r="F2336" s="135"/>
      <c r="G2336" s="135"/>
      <c r="H2336" s="135"/>
      <c r="I2336" s="135"/>
      <c r="J2336" s="134"/>
      <c r="K2336" s="136"/>
      <c r="L2336" s="172"/>
      <c r="M2336" s="172"/>
      <c r="N2336" s="172"/>
      <c r="O2336" s="137"/>
      <c r="P2336" s="169"/>
      <c r="Q2336" s="137"/>
      <c r="R2336" s="137"/>
      <c r="S2336" s="137"/>
      <c r="T2336" s="137"/>
      <c r="U2336" s="137"/>
      <c r="V2336" s="137"/>
      <c r="W2336" s="137"/>
      <c r="X2336" s="137"/>
      <c r="Y2336" s="137"/>
      <c r="Z2336" s="137"/>
      <c r="AA2336" s="137"/>
      <c r="AB2336" s="137"/>
      <c r="AC2336" s="137"/>
      <c r="AD2336" s="137"/>
      <c r="AE2336" s="137"/>
      <c r="AF2336" s="137"/>
      <c r="AG2336" s="137"/>
      <c r="AH2336" s="137"/>
      <c r="AI2336" s="137"/>
      <c r="AJ2336" s="137"/>
      <c r="AK2336" s="137"/>
      <c r="AL2336" s="137"/>
      <c r="AM2336" s="137"/>
      <c r="AN2336" s="137"/>
      <c r="AO2336" s="137"/>
      <c r="AP2336" s="137"/>
      <c r="AQ2336" s="137"/>
      <c r="AR2336" s="137"/>
      <c r="AS2336" s="137"/>
      <c r="AT2336" s="143"/>
    </row>
    <row r="2337" spans="1:46">
      <c r="A2337" s="96"/>
      <c r="B2337" s="134"/>
      <c r="C2337" s="135"/>
      <c r="D2337" s="135"/>
      <c r="E2337" s="135"/>
      <c r="F2337" s="135"/>
      <c r="G2337" s="135"/>
      <c r="H2337" s="135"/>
      <c r="I2337" s="135"/>
      <c r="J2337" s="134"/>
      <c r="K2337" s="136"/>
      <c r="L2337" s="172"/>
      <c r="M2337" s="172"/>
      <c r="N2337" s="172"/>
      <c r="O2337" s="137"/>
      <c r="P2337" s="169"/>
      <c r="Q2337" s="137"/>
      <c r="R2337" s="137"/>
      <c r="S2337" s="137"/>
      <c r="T2337" s="137"/>
      <c r="U2337" s="137"/>
      <c r="V2337" s="137"/>
      <c r="W2337" s="137"/>
      <c r="X2337" s="137"/>
      <c r="Y2337" s="137"/>
      <c r="Z2337" s="137"/>
      <c r="AA2337" s="137"/>
      <c r="AB2337" s="137"/>
      <c r="AC2337" s="137"/>
      <c r="AD2337" s="137"/>
      <c r="AE2337" s="137"/>
      <c r="AF2337" s="137"/>
      <c r="AG2337" s="137"/>
      <c r="AH2337" s="137"/>
      <c r="AI2337" s="137"/>
      <c r="AJ2337" s="137"/>
      <c r="AK2337" s="137"/>
      <c r="AL2337" s="137"/>
      <c r="AM2337" s="137"/>
      <c r="AN2337" s="137"/>
      <c r="AO2337" s="137"/>
      <c r="AP2337" s="137"/>
      <c r="AQ2337" s="137"/>
      <c r="AR2337" s="137"/>
      <c r="AS2337" s="137"/>
      <c r="AT2337" s="143"/>
    </row>
    <row r="2338" spans="1:46">
      <c r="A2338" s="96"/>
      <c r="B2338" s="134"/>
      <c r="C2338" s="135"/>
      <c r="D2338" s="135"/>
      <c r="E2338" s="135"/>
      <c r="F2338" s="135"/>
      <c r="G2338" s="135"/>
      <c r="H2338" s="135"/>
      <c r="I2338" s="135"/>
      <c r="J2338" s="134"/>
      <c r="K2338" s="136"/>
      <c r="L2338" s="172"/>
      <c r="M2338" s="172"/>
      <c r="N2338" s="172"/>
      <c r="O2338" s="137"/>
      <c r="P2338" s="169"/>
      <c r="Q2338" s="137"/>
      <c r="R2338" s="137"/>
      <c r="S2338" s="137"/>
      <c r="T2338" s="137"/>
      <c r="U2338" s="137"/>
      <c r="V2338" s="137"/>
      <c r="W2338" s="137"/>
      <c r="X2338" s="137"/>
      <c r="Y2338" s="137"/>
      <c r="Z2338" s="137"/>
      <c r="AA2338" s="137"/>
      <c r="AB2338" s="137"/>
      <c r="AC2338" s="137"/>
      <c r="AD2338" s="137"/>
      <c r="AE2338" s="137"/>
      <c r="AF2338" s="137"/>
      <c r="AG2338" s="137"/>
      <c r="AH2338" s="137"/>
      <c r="AI2338" s="137"/>
      <c r="AJ2338" s="137"/>
      <c r="AK2338" s="137"/>
      <c r="AL2338" s="137"/>
      <c r="AM2338" s="137"/>
      <c r="AN2338" s="137"/>
      <c r="AO2338" s="137"/>
      <c r="AP2338" s="137"/>
      <c r="AQ2338" s="137"/>
      <c r="AR2338" s="137"/>
      <c r="AS2338" s="137"/>
      <c r="AT2338" s="143"/>
    </row>
    <row r="2339" spans="1:46">
      <c r="A2339" s="96"/>
      <c r="B2339" s="134"/>
      <c r="C2339" s="135"/>
      <c r="D2339" s="135"/>
      <c r="E2339" s="135"/>
      <c r="F2339" s="135"/>
      <c r="G2339" s="135"/>
      <c r="H2339" s="135"/>
      <c r="I2339" s="135"/>
      <c r="J2339" s="134"/>
      <c r="K2339" s="136"/>
      <c r="L2339" s="172"/>
      <c r="M2339" s="172"/>
      <c r="N2339" s="172"/>
      <c r="O2339" s="137"/>
      <c r="P2339" s="169"/>
      <c r="Q2339" s="137"/>
      <c r="R2339" s="137"/>
      <c r="S2339" s="137"/>
      <c r="T2339" s="137"/>
      <c r="U2339" s="137"/>
      <c r="V2339" s="137"/>
      <c r="W2339" s="137"/>
      <c r="X2339" s="137"/>
      <c r="Y2339" s="137"/>
      <c r="Z2339" s="137"/>
      <c r="AA2339" s="137"/>
      <c r="AB2339" s="137"/>
      <c r="AC2339" s="137"/>
      <c r="AD2339" s="137"/>
      <c r="AE2339" s="137"/>
      <c r="AF2339" s="137"/>
      <c r="AG2339" s="137"/>
      <c r="AH2339" s="137"/>
      <c r="AI2339" s="137"/>
      <c r="AJ2339" s="137"/>
      <c r="AK2339" s="137"/>
      <c r="AL2339" s="137"/>
      <c r="AM2339" s="137"/>
      <c r="AN2339" s="137"/>
      <c r="AO2339" s="137"/>
      <c r="AP2339" s="137"/>
      <c r="AQ2339" s="137"/>
      <c r="AR2339" s="137"/>
      <c r="AS2339" s="137"/>
      <c r="AT2339" s="143"/>
    </row>
    <row r="2340" spans="1:46">
      <c r="A2340" s="96"/>
      <c r="B2340" s="134"/>
      <c r="C2340" s="135"/>
      <c r="D2340" s="135"/>
      <c r="E2340" s="135"/>
      <c r="F2340" s="135"/>
      <c r="G2340" s="135"/>
      <c r="H2340" s="135"/>
      <c r="I2340" s="135"/>
      <c r="J2340" s="134"/>
      <c r="K2340" s="136"/>
      <c r="L2340" s="172"/>
      <c r="M2340" s="172"/>
      <c r="N2340" s="172"/>
      <c r="O2340" s="137"/>
      <c r="P2340" s="169"/>
      <c r="Q2340" s="137"/>
      <c r="R2340" s="137"/>
      <c r="S2340" s="137"/>
      <c r="T2340" s="137"/>
      <c r="U2340" s="137"/>
      <c r="V2340" s="137"/>
      <c r="W2340" s="137"/>
      <c r="X2340" s="137"/>
      <c r="Y2340" s="137"/>
      <c r="Z2340" s="137"/>
      <c r="AA2340" s="137"/>
      <c r="AB2340" s="137"/>
      <c r="AC2340" s="137"/>
      <c r="AD2340" s="137"/>
      <c r="AE2340" s="137"/>
      <c r="AF2340" s="137"/>
      <c r="AG2340" s="137"/>
      <c r="AH2340" s="137"/>
      <c r="AI2340" s="137"/>
      <c r="AJ2340" s="137"/>
      <c r="AK2340" s="137"/>
      <c r="AL2340" s="137"/>
      <c r="AM2340" s="137"/>
      <c r="AN2340" s="137"/>
      <c r="AO2340" s="137"/>
      <c r="AP2340" s="137"/>
      <c r="AQ2340" s="137"/>
      <c r="AR2340" s="137"/>
      <c r="AS2340" s="137"/>
      <c r="AT2340" s="143"/>
    </row>
    <row r="2341" spans="1:46">
      <c r="A2341" s="96"/>
      <c r="B2341" s="134"/>
      <c r="C2341" s="135"/>
      <c r="D2341" s="135"/>
      <c r="E2341" s="135"/>
      <c r="F2341" s="135"/>
      <c r="G2341" s="135"/>
      <c r="H2341" s="135"/>
      <c r="I2341" s="135"/>
      <c r="J2341" s="134"/>
      <c r="K2341" s="136"/>
      <c r="L2341" s="172"/>
      <c r="M2341" s="172"/>
      <c r="N2341" s="172"/>
      <c r="O2341" s="137"/>
      <c r="P2341" s="169"/>
      <c r="Q2341" s="137"/>
      <c r="R2341" s="137"/>
      <c r="S2341" s="137"/>
      <c r="T2341" s="137"/>
      <c r="U2341" s="137"/>
      <c r="V2341" s="137"/>
      <c r="W2341" s="137"/>
      <c r="X2341" s="137"/>
      <c r="Y2341" s="137"/>
      <c r="Z2341" s="137"/>
      <c r="AA2341" s="137"/>
      <c r="AB2341" s="137"/>
      <c r="AC2341" s="137"/>
      <c r="AD2341" s="137"/>
      <c r="AE2341" s="137"/>
      <c r="AF2341" s="137"/>
      <c r="AG2341" s="137"/>
      <c r="AH2341" s="137"/>
      <c r="AI2341" s="137"/>
      <c r="AJ2341" s="137"/>
      <c r="AK2341" s="137"/>
      <c r="AL2341" s="137"/>
      <c r="AM2341" s="137"/>
      <c r="AN2341" s="137"/>
      <c r="AO2341" s="137"/>
      <c r="AP2341" s="137"/>
      <c r="AQ2341" s="137"/>
      <c r="AR2341" s="137"/>
      <c r="AS2341" s="137"/>
      <c r="AT2341" s="143"/>
    </row>
    <row r="2342" spans="1:46">
      <c r="A2342" s="96"/>
      <c r="B2342" s="134"/>
      <c r="C2342" s="135"/>
      <c r="D2342" s="135"/>
      <c r="E2342" s="135"/>
      <c r="F2342" s="135"/>
      <c r="G2342" s="135"/>
      <c r="H2342" s="135"/>
      <c r="I2342" s="135"/>
      <c r="J2342" s="134"/>
      <c r="K2342" s="136"/>
      <c r="L2342" s="172"/>
      <c r="M2342" s="172"/>
      <c r="N2342" s="172"/>
      <c r="O2342" s="137"/>
      <c r="P2342" s="169"/>
      <c r="Q2342" s="137"/>
      <c r="R2342" s="137"/>
      <c r="S2342" s="137"/>
      <c r="T2342" s="137"/>
      <c r="U2342" s="137"/>
      <c r="V2342" s="137"/>
      <c r="W2342" s="137"/>
      <c r="X2342" s="137"/>
      <c r="Y2342" s="137"/>
      <c r="Z2342" s="137"/>
      <c r="AA2342" s="137"/>
      <c r="AB2342" s="137"/>
      <c r="AC2342" s="137"/>
      <c r="AD2342" s="137"/>
      <c r="AE2342" s="137"/>
      <c r="AF2342" s="137"/>
      <c r="AG2342" s="137"/>
      <c r="AH2342" s="137"/>
      <c r="AI2342" s="137"/>
      <c r="AJ2342" s="137"/>
      <c r="AK2342" s="137"/>
      <c r="AL2342" s="137"/>
      <c r="AM2342" s="137"/>
      <c r="AN2342" s="137"/>
      <c r="AO2342" s="137"/>
      <c r="AP2342" s="137"/>
      <c r="AQ2342" s="137"/>
      <c r="AR2342" s="137"/>
      <c r="AS2342" s="137"/>
      <c r="AT2342" s="143"/>
    </row>
    <row r="2343" spans="1:46">
      <c r="A2343" s="96"/>
      <c r="B2343" s="134"/>
      <c r="C2343" s="135"/>
      <c r="D2343" s="135"/>
      <c r="E2343" s="135"/>
      <c r="F2343" s="135"/>
      <c r="G2343" s="135"/>
      <c r="H2343" s="135"/>
      <c r="I2343" s="135"/>
      <c r="J2343" s="134"/>
      <c r="K2343" s="136"/>
      <c r="L2343" s="172"/>
      <c r="M2343" s="172"/>
      <c r="N2343" s="172"/>
      <c r="O2343" s="137"/>
      <c r="P2343" s="169"/>
      <c r="Q2343" s="137"/>
      <c r="R2343" s="137"/>
      <c r="S2343" s="137"/>
      <c r="T2343" s="137"/>
      <c r="U2343" s="137"/>
      <c r="V2343" s="137"/>
      <c r="W2343" s="137"/>
      <c r="X2343" s="137"/>
      <c r="Y2343" s="137"/>
      <c r="Z2343" s="137"/>
      <c r="AA2343" s="137"/>
      <c r="AB2343" s="137"/>
      <c r="AC2343" s="137"/>
      <c r="AD2343" s="137"/>
      <c r="AE2343" s="137"/>
      <c r="AF2343" s="137"/>
      <c r="AG2343" s="137"/>
      <c r="AH2343" s="137"/>
      <c r="AI2343" s="137"/>
      <c r="AJ2343" s="137"/>
      <c r="AK2343" s="137"/>
      <c r="AL2343" s="137"/>
      <c r="AM2343" s="137"/>
      <c r="AN2343" s="137"/>
      <c r="AO2343" s="137"/>
      <c r="AP2343" s="137"/>
      <c r="AQ2343" s="137"/>
      <c r="AR2343" s="137"/>
      <c r="AS2343" s="137"/>
      <c r="AT2343" s="143"/>
    </row>
    <row r="2344" spans="1:46">
      <c r="A2344" s="96"/>
      <c r="B2344" s="134"/>
      <c r="C2344" s="135"/>
      <c r="D2344" s="135"/>
      <c r="E2344" s="135"/>
      <c r="F2344" s="135"/>
      <c r="G2344" s="135"/>
      <c r="H2344" s="135"/>
      <c r="I2344" s="135"/>
      <c r="J2344" s="134"/>
      <c r="K2344" s="136"/>
      <c r="L2344" s="172"/>
      <c r="M2344" s="172"/>
      <c r="N2344" s="172"/>
      <c r="O2344" s="137"/>
      <c r="P2344" s="169"/>
      <c r="Q2344" s="137"/>
      <c r="R2344" s="137"/>
      <c r="S2344" s="137"/>
      <c r="T2344" s="137"/>
      <c r="U2344" s="137"/>
      <c r="V2344" s="137"/>
      <c r="W2344" s="137"/>
      <c r="X2344" s="137"/>
      <c r="Y2344" s="137"/>
      <c r="Z2344" s="137"/>
      <c r="AA2344" s="137"/>
      <c r="AB2344" s="137"/>
      <c r="AC2344" s="137"/>
      <c r="AD2344" s="137"/>
      <c r="AE2344" s="137"/>
      <c r="AF2344" s="137"/>
      <c r="AG2344" s="137"/>
      <c r="AH2344" s="137"/>
      <c r="AI2344" s="137"/>
      <c r="AJ2344" s="137"/>
      <c r="AK2344" s="137"/>
      <c r="AL2344" s="137"/>
      <c r="AM2344" s="137"/>
      <c r="AN2344" s="137"/>
      <c r="AO2344" s="137"/>
      <c r="AP2344" s="137"/>
      <c r="AQ2344" s="137"/>
      <c r="AR2344" s="137"/>
      <c r="AS2344" s="137"/>
      <c r="AT2344" s="143"/>
    </row>
    <row r="2345" spans="1:46">
      <c r="A2345" s="96"/>
      <c r="B2345" s="134"/>
      <c r="C2345" s="135"/>
      <c r="D2345" s="135"/>
      <c r="E2345" s="135"/>
      <c r="F2345" s="135"/>
      <c r="G2345" s="135"/>
      <c r="H2345" s="135"/>
      <c r="I2345" s="135"/>
      <c r="J2345" s="134"/>
      <c r="K2345" s="136"/>
      <c r="L2345" s="172"/>
      <c r="M2345" s="172"/>
      <c r="N2345" s="172"/>
      <c r="O2345" s="137"/>
      <c r="P2345" s="169"/>
      <c r="Q2345" s="137"/>
      <c r="R2345" s="137"/>
      <c r="S2345" s="137"/>
      <c r="T2345" s="137"/>
      <c r="U2345" s="137"/>
      <c r="V2345" s="137"/>
      <c r="W2345" s="137"/>
      <c r="X2345" s="137"/>
      <c r="Y2345" s="137"/>
      <c r="Z2345" s="137"/>
      <c r="AA2345" s="137"/>
      <c r="AB2345" s="137"/>
      <c r="AC2345" s="137"/>
      <c r="AD2345" s="137"/>
      <c r="AE2345" s="137"/>
      <c r="AF2345" s="137"/>
      <c r="AG2345" s="137"/>
      <c r="AH2345" s="137"/>
      <c r="AI2345" s="137"/>
      <c r="AJ2345" s="137"/>
      <c r="AK2345" s="137"/>
      <c r="AL2345" s="137"/>
      <c r="AM2345" s="137"/>
      <c r="AN2345" s="137"/>
      <c r="AO2345" s="137"/>
      <c r="AP2345" s="137"/>
      <c r="AQ2345" s="137"/>
      <c r="AR2345" s="137"/>
      <c r="AS2345" s="137"/>
      <c r="AT2345" s="143"/>
    </row>
    <row r="2346" spans="1:46">
      <c r="A2346" s="96"/>
      <c r="B2346" s="134"/>
      <c r="C2346" s="135"/>
      <c r="D2346" s="135"/>
      <c r="E2346" s="135"/>
      <c r="F2346" s="135"/>
      <c r="G2346" s="135"/>
      <c r="H2346" s="135"/>
      <c r="I2346" s="135"/>
      <c r="J2346" s="134"/>
      <c r="K2346" s="136"/>
      <c r="L2346" s="172"/>
      <c r="M2346" s="172"/>
      <c r="N2346" s="172"/>
      <c r="O2346" s="137"/>
      <c r="P2346" s="169"/>
      <c r="Q2346" s="137"/>
      <c r="R2346" s="137"/>
      <c r="S2346" s="137"/>
      <c r="T2346" s="137"/>
      <c r="U2346" s="137"/>
      <c r="V2346" s="137"/>
      <c r="W2346" s="137"/>
      <c r="X2346" s="137"/>
      <c r="Y2346" s="137"/>
      <c r="Z2346" s="137"/>
      <c r="AA2346" s="137"/>
      <c r="AB2346" s="137"/>
      <c r="AC2346" s="137"/>
      <c r="AD2346" s="137"/>
      <c r="AE2346" s="137"/>
      <c r="AF2346" s="137"/>
      <c r="AG2346" s="137"/>
      <c r="AH2346" s="137"/>
      <c r="AI2346" s="137"/>
      <c r="AJ2346" s="137"/>
      <c r="AK2346" s="137"/>
      <c r="AL2346" s="137"/>
      <c r="AM2346" s="137"/>
      <c r="AN2346" s="137"/>
      <c r="AO2346" s="137"/>
      <c r="AP2346" s="137"/>
      <c r="AQ2346" s="137"/>
      <c r="AR2346" s="137"/>
      <c r="AS2346" s="137"/>
      <c r="AT2346" s="143"/>
    </row>
    <row r="2347" spans="1:46">
      <c r="A2347" s="96"/>
      <c r="B2347" s="134"/>
      <c r="C2347" s="135"/>
      <c r="D2347" s="135"/>
      <c r="E2347" s="135"/>
      <c r="F2347" s="135"/>
      <c r="G2347" s="135"/>
      <c r="H2347" s="135"/>
      <c r="I2347" s="135"/>
      <c r="J2347" s="134"/>
      <c r="K2347" s="136"/>
      <c r="L2347" s="172"/>
      <c r="M2347" s="172"/>
      <c r="N2347" s="172"/>
      <c r="O2347" s="137"/>
      <c r="P2347" s="169"/>
      <c r="Q2347" s="137"/>
      <c r="R2347" s="137"/>
      <c r="S2347" s="137"/>
      <c r="T2347" s="137"/>
      <c r="U2347" s="137"/>
      <c r="V2347" s="137"/>
      <c r="W2347" s="137"/>
      <c r="X2347" s="137"/>
      <c r="Y2347" s="137"/>
      <c r="Z2347" s="137"/>
      <c r="AA2347" s="137"/>
      <c r="AB2347" s="137"/>
      <c r="AC2347" s="137"/>
      <c r="AD2347" s="137"/>
      <c r="AE2347" s="137"/>
      <c r="AF2347" s="137"/>
      <c r="AG2347" s="137"/>
      <c r="AH2347" s="137"/>
      <c r="AI2347" s="137"/>
      <c r="AJ2347" s="137"/>
      <c r="AK2347" s="137"/>
      <c r="AL2347" s="137"/>
      <c r="AM2347" s="137"/>
      <c r="AN2347" s="137"/>
      <c r="AO2347" s="137"/>
      <c r="AP2347" s="137"/>
      <c r="AQ2347" s="137"/>
      <c r="AR2347" s="137"/>
      <c r="AS2347" s="137"/>
      <c r="AT2347" s="143"/>
    </row>
    <row r="2348" spans="1:46">
      <c r="A2348" s="96"/>
      <c r="B2348" s="134"/>
      <c r="C2348" s="135"/>
      <c r="D2348" s="135"/>
      <c r="E2348" s="135"/>
      <c r="F2348" s="135"/>
      <c r="G2348" s="135"/>
      <c r="H2348" s="135"/>
      <c r="I2348" s="135"/>
      <c r="J2348" s="134"/>
      <c r="K2348" s="136"/>
      <c r="L2348" s="172"/>
      <c r="M2348" s="172"/>
      <c r="N2348" s="172"/>
      <c r="O2348" s="137"/>
      <c r="P2348" s="169"/>
      <c r="Q2348" s="137"/>
      <c r="R2348" s="137"/>
      <c r="S2348" s="137"/>
      <c r="T2348" s="137"/>
      <c r="U2348" s="137"/>
      <c r="V2348" s="137"/>
      <c r="W2348" s="137"/>
      <c r="X2348" s="137"/>
      <c r="Y2348" s="137"/>
      <c r="Z2348" s="137"/>
      <c r="AA2348" s="137"/>
      <c r="AB2348" s="137"/>
      <c r="AC2348" s="137"/>
      <c r="AD2348" s="137"/>
      <c r="AE2348" s="137"/>
      <c r="AF2348" s="137"/>
      <c r="AG2348" s="137"/>
      <c r="AH2348" s="137"/>
      <c r="AI2348" s="137"/>
      <c r="AJ2348" s="137"/>
      <c r="AK2348" s="137"/>
      <c r="AL2348" s="137"/>
      <c r="AM2348" s="137"/>
      <c r="AN2348" s="137"/>
      <c r="AO2348" s="137"/>
      <c r="AP2348" s="137"/>
      <c r="AQ2348" s="137"/>
      <c r="AR2348" s="137"/>
      <c r="AS2348" s="137"/>
      <c r="AT2348" s="143"/>
    </row>
    <row r="2349" spans="1:46">
      <c r="A2349" s="96"/>
      <c r="B2349" s="134"/>
      <c r="C2349" s="135"/>
      <c r="D2349" s="135"/>
      <c r="E2349" s="135"/>
      <c r="F2349" s="135"/>
      <c r="G2349" s="135"/>
      <c r="H2349" s="135"/>
      <c r="I2349" s="135"/>
      <c r="J2349" s="134"/>
      <c r="K2349" s="136"/>
      <c r="L2349" s="172"/>
      <c r="M2349" s="172"/>
      <c r="N2349" s="172"/>
      <c r="O2349" s="137"/>
      <c r="P2349" s="169"/>
      <c r="Q2349" s="137"/>
      <c r="R2349" s="137"/>
      <c r="S2349" s="137"/>
      <c r="T2349" s="137"/>
      <c r="U2349" s="137"/>
      <c r="V2349" s="137"/>
      <c r="W2349" s="137"/>
      <c r="X2349" s="137"/>
      <c r="Y2349" s="137"/>
      <c r="Z2349" s="137"/>
      <c r="AA2349" s="137"/>
      <c r="AB2349" s="137"/>
      <c r="AC2349" s="137"/>
      <c r="AD2349" s="137"/>
      <c r="AE2349" s="137"/>
      <c r="AF2349" s="137"/>
      <c r="AG2349" s="137"/>
      <c r="AH2349" s="137"/>
      <c r="AI2349" s="137"/>
      <c r="AJ2349" s="137"/>
      <c r="AK2349" s="137"/>
      <c r="AL2349" s="137"/>
      <c r="AM2349" s="137"/>
      <c r="AN2349" s="137"/>
      <c r="AO2349" s="137"/>
      <c r="AP2349" s="137"/>
      <c r="AQ2349" s="137"/>
      <c r="AR2349" s="137"/>
      <c r="AS2349" s="137"/>
      <c r="AT2349" s="143"/>
    </row>
    <row r="2350" spans="1:46">
      <c r="A2350" s="96"/>
      <c r="B2350" s="134"/>
      <c r="C2350" s="135"/>
      <c r="D2350" s="135"/>
      <c r="E2350" s="135"/>
      <c r="F2350" s="135"/>
      <c r="G2350" s="135"/>
      <c r="H2350" s="135"/>
      <c r="I2350" s="135"/>
      <c r="J2350" s="134"/>
      <c r="K2350" s="136"/>
      <c r="L2350" s="172"/>
      <c r="M2350" s="172"/>
      <c r="N2350" s="172"/>
      <c r="O2350" s="137"/>
      <c r="P2350" s="169"/>
      <c r="Q2350" s="137"/>
      <c r="R2350" s="137"/>
      <c r="S2350" s="137"/>
      <c r="T2350" s="137"/>
      <c r="U2350" s="137"/>
      <c r="V2350" s="137"/>
      <c r="W2350" s="137"/>
      <c r="X2350" s="137"/>
      <c r="Y2350" s="137"/>
      <c r="Z2350" s="137"/>
      <c r="AA2350" s="137"/>
      <c r="AB2350" s="137"/>
      <c r="AC2350" s="137"/>
      <c r="AD2350" s="137"/>
      <c r="AE2350" s="137"/>
      <c r="AF2350" s="137"/>
      <c r="AG2350" s="137"/>
      <c r="AH2350" s="137"/>
      <c r="AI2350" s="137"/>
      <c r="AJ2350" s="137"/>
      <c r="AK2350" s="137"/>
      <c r="AL2350" s="137"/>
      <c r="AM2350" s="137"/>
      <c r="AN2350" s="137"/>
      <c r="AO2350" s="137"/>
      <c r="AP2350" s="137"/>
      <c r="AQ2350" s="137"/>
      <c r="AR2350" s="137"/>
      <c r="AS2350" s="137"/>
      <c r="AT2350" s="143"/>
    </row>
    <row r="2351" spans="1:46">
      <c r="A2351" s="96"/>
      <c r="B2351" s="134"/>
      <c r="C2351" s="135"/>
      <c r="D2351" s="135"/>
      <c r="E2351" s="135"/>
      <c r="F2351" s="135"/>
      <c r="G2351" s="135"/>
      <c r="H2351" s="135"/>
      <c r="I2351" s="135"/>
      <c r="J2351" s="134"/>
      <c r="K2351" s="136"/>
      <c r="L2351" s="172"/>
      <c r="M2351" s="172"/>
      <c r="N2351" s="172"/>
      <c r="O2351" s="137"/>
      <c r="P2351" s="169"/>
      <c r="Q2351" s="137"/>
      <c r="R2351" s="137"/>
      <c r="S2351" s="137"/>
      <c r="T2351" s="137"/>
      <c r="U2351" s="137"/>
      <c r="V2351" s="137"/>
      <c r="W2351" s="137"/>
      <c r="X2351" s="137"/>
      <c r="Y2351" s="137"/>
      <c r="Z2351" s="137"/>
      <c r="AA2351" s="137"/>
      <c r="AB2351" s="137"/>
      <c r="AC2351" s="137"/>
      <c r="AD2351" s="137"/>
      <c r="AE2351" s="137"/>
      <c r="AF2351" s="137"/>
      <c r="AG2351" s="137"/>
      <c r="AH2351" s="137"/>
      <c r="AI2351" s="137"/>
      <c r="AJ2351" s="137"/>
      <c r="AK2351" s="137"/>
      <c r="AL2351" s="137"/>
      <c r="AM2351" s="137"/>
      <c r="AN2351" s="137"/>
      <c r="AO2351" s="137"/>
      <c r="AP2351" s="137"/>
      <c r="AQ2351" s="137"/>
      <c r="AR2351" s="137"/>
      <c r="AS2351" s="137"/>
      <c r="AT2351" s="143"/>
    </row>
    <row r="2352" spans="1:46">
      <c r="A2352" s="96"/>
      <c r="B2352" s="134"/>
      <c r="C2352" s="135"/>
      <c r="D2352" s="135"/>
      <c r="E2352" s="135"/>
      <c r="F2352" s="135"/>
      <c r="G2352" s="135"/>
      <c r="H2352" s="135"/>
      <c r="I2352" s="135"/>
      <c r="J2352" s="134"/>
      <c r="K2352" s="136"/>
      <c r="L2352" s="172"/>
      <c r="M2352" s="172"/>
      <c r="N2352" s="172"/>
      <c r="O2352" s="137"/>
      <c r="P2352" s="169"/>
      <c r="Q2352" s="137"/>
      <c r="R2352" s="137"/>
      <c r="S2352" s="137"/>
      <c r="T2352" s="137"/>
      <c r="U2352" s="137"/>
      <c r="V2352" s="137"/>
      <c r="W2352" s="137"/>
      <c r="X2352" s="137"/>
      <c r="Y2352" s="137"/>
      <c r="Z2352" s="137"/>
      <c r="AA2352" s="137"/>
      <c r="AB2352" s="137"/>
      <c r="AC2352" s="137"/>
      <c r="AD2352" s="137"/>
      <c r="AE2352" s="137"/>
      <c r="AF2352" s="137"/>
      <c r="AG2352" s="137"/>
      <c r="AH2352" s="137"/>
      <c r="AI2352" s="137"/>
      <c r="AJ2352" s="137"/>
      <c r="AK2352" s="137"/>
      <c r="AL2352" s="137"/>
      <c r="AM2352" s="137"/>
      <c r="AN2352" s="137"/>
      <c r="AO2352" s="137"/>
      <c r="AP2352" s="137"/>
      <c r="AQ2352" s="137"/>
      <c r="AR2352" s="137"/>
      <c r="AS2352" s="137"/>
      <c r="AT2352" s="143"/>
    </row>
    <row r="2353" spans="1:46">
      <c r="A2353" s="96"/>
      <c r="B2353" s="134"/>
      <c r="C2353" s="135"/>
      <c r="D2353" s="135"/>
      <c r="E2353" s="135"/>
      <c r="F2353" s="135"/>
      <c r="G2353" s="135"/>
      <c r="H2353" s="135"/>
      <c r="I2353" s="135"/>
      <c r="J2353" s="134"/>
      <c r="K2353" s="136"/>
      <c r="L2353" s="172"/>
      <c r="M2353" s="172"/>
      <c r="N2353" s="172"/>
      <c r="O2353" s="137"/>
      <c r="P2353" s="169"/>
      <c r="Q2353" s="137"/>
      <c r="R2353" s="137"/>
      <c r="S2353" s="137"/>
      <c r="T2353" s="137"/>
      <c r="U2353" s="137"/>
      <c r="V2353" s="137"/>
      <c r="W2353" s="137"/>
      <c r="X2353" s="137"/>
      <c r="Y2353" s="137"/>
      <c r="Z2353" s="137"/>
      <c r="AA2353" s="137"/>
      <c r="AB2353" s="137"/>
      <c r="AC2353" s="137"/>
      <c r="AD2353" s="137"/>
      <c r="AE2353" s="137"/>
      <c r="AF2353" s="137"/>
      <c r="AG2353" s="137"/>
      <c r="AH2353" s="137"/>
      <c r="AI2353" s="137"/>
      <c r="AJ2353" s="137"/>
      <c r="AK2353" s="137"/>
      <c r="AL2353" s="137"/>
      <c r="AM2353" s="137"/>
      <c r="AN2353" s="137"/>
      <c r="AO2353" s="137"/>
      <c r="AP2353" s="137"/>
      <c r="AQ2353" s="137"/>
      <c r="AR2353" s="137"/>
      <c r="AS2353" s="137"/>
      <c r="AT2353" s="143"/>
    </row>
    <row r="2354" spans="1:46">
      <c r="A2354" s="96"/>
      <c r="B2354" s="134"/>
      <c r="C2354" s="135"/>
      <c r="D2354" s="135"/>
      <c r="E2354" s="135"/>
      <c r="F2354" s="135"/>
      <c r="G2354" s="135"/>
      <c r="H2354" s="135"/>
      <c r="I2354" s="135"/>
      <c r="J2354" s="134"/>
      <c r="K2354" s="136"/>
      <c r="L2354" s="172"/>
      <c r="M2354" s="172"/>
      <c r="N2354" s="172"/>
      <c r="O2354" s="137"/>
      <c r="P2354" s="169"/>
      <c r="Q2354" s="137"/>
      <c r="R2354" s="137"/>
      <c r="S2354" s="137"/>
      <c r="T2354" s="137"/>
      <c r="U2354" s="137"/>
      <c r="V2354" s="137"/>
      <c r="W2354" s="137"/>
      <c r="X2354" s="137"/>
      <c r="Y2354" s="137"/>
      <c r="Z2354" s="137"/>
      <c r="AA2354" s="137"/>
      <c r="AB2354" s="137"/>
      <c r="AC2354" s="137"/>
      <c r="AD2354" s="137"/>
      <c r="AE2354" s="137"/>
      <c r="AF2354" s="137"/>
      <c r="AG2354" s="137"/>
      <c r="AH2354" s="137"/>
      <c r="AI2354" s="137"/>
      <c r="AJ2354" s="137"/>
      <c r="AK2354" s="137"/>
      <c r="AL2354" s="137"/>
      <c r="AM2354" s="137"/>
      <c r="AN2354" s="137"/>
      <c r="AO2354" s="137"/>
      <c r="AP2354" s="137"/>
      <c r="AQ2354" s="137"/>
      <c r="AR2354" s="137"/>
      <c r="AS2354" s="137"/>
      <c r="AT2354" s="143"/>
    </row>
    <row r="2355" spans="1:46">
      <c r="A2355" s="96"/>
      <c r="B2355" s="134"/>
      <c r="C2355" s="135"/>
      <c r="D2355" s="135"/>
      <c r="E2355" s="135"/>
      <c r="F2355" s="135"/>
      <c r="G2355" s="135"/>
      <c r="H2355" s="135"/>
      <c r="I2355" s="135"/>
      <c r="J2355" s="134"/>
      <c r="K2355" s="136"/>
      <c r="L2355" s="172"/>
      <c r="M2355" s="172"/>
      <c r="N2355" s="172"/>
      <c r="O2355" s="137"/>
      <c r="P2355" s="169"/>
      <c r="Q2355" s="137"/>
      <c r="R2355" s="137"/>
      <c r="S2355" s="137"/>
      <c r="T2355" s="137"/>
      <c r="U2355" s="137"/>
      <c r="V2355" s="137"/>
      <c r="W2355" s="137"/>
      <c r="X2355" s="137"/>
      <c r="Y2355" s="137"/>
      <c r="Z2355" s="137"/>
      <c r="AA2355" s="137"/>
      <c r="AB2355" s="137"/>
      <c r="AC2355" s="137"/>
      <c r="AD2355" s="137"/>
      <c r="AE2355" s="137"/>
      <c r="AF2355" s="137"/>
      <c r="AG2355" s="137"/>
      <c r="AH2355" s="137"/>
      <c r="AI2355" s="137"/>
      <c r="AJ2355" s="137"/>
      <c r="AK2355" s="137"/>
      <c r="AL2355" s="137"/>
      <c r="AM2355" s="137"/>
      <c r="AN2355" s="137"/>
      <c r="AO2355" s="137"/>
      <c r="AP2355" s="137"/>
      <c r="AQ2355" s="137"/>
      <c r="AR2355" s="137"/>
      <c r="AS2355" s="137"/>
      <c r="AT2355" s="143"/>
    </row>
    <row r="2356" spans="1:46">
      <c r="A2356" s="96"/>
      <c r="B2356" s="134"/>
      <c r="C2356" s="135"/>
      <c r="D2356" s="135"/>
      <c r="E2356" s="135"/>
      <c r="F2356" s="135"/>
      <c r="G2356" s="135"/>
      <c r="H2356" s="135"/>
      <c r="I2356" s="135"/>
      <c r="J2356" s="134"/>
      <c r="K2356" s="136"/>
      <c r="L2356" s="172"/>
      <c r="M2356" s="172"/>
      <c r="N2356" s="172"/>
      <c r="O2356" s="137"/>
      <c r="P2356" s="169"/>
      <c r="Q2356" s="137"/>
      <c r="R2356" s="137"/>
      <c r="S2356" s="137"/>
      <c r="T2356" s="137"/>
      <c r="U2356" s="137"/>
      <c r="V2356" s="137"/>
      <c r="W2356" s="137"/>
      <c r="X2356" s="137"/>
      <c r="Y2356" s="137"/>
      <c r="Z2356" s="137"/>
      <c r="AA2356" s="137"/>
      <c r="AB2356" s="137"/>
      <c r="AC2356" s="137"/>
      <c r="AD2356" s="137"/>
      <c r="AE2356" s="137"/>
      <c r="AF2356" s="137"/>
      <c r="AG2356" s="137"/>
      <c r="AH2356" s="137"/>
      <c r="AI2356" s="137"/>
      <c r="AJ2356" s="137"/>
      <c r="AK2356" s="137"/>
      <c r="AL2356" s="137"/>
      <c r="AM2356" s="137"/>
      <c r="AN2356" s="137"/>
      <c r="AO2356" s="137"/>
      <c r="AP2356" s="137"/>
      <c r="AQ2356" s="137"/>
      <c r="AR2356" s="137"/>
      <c r="AS2356" s="137"/>
      <c r="AT2356" s="143"/>
    </row>
    <row r="2357" spans="1:46">
      <c r="A2357" s="96"/>
      <c r="B2357" s="134"/>
      <c r="C2357" s="135"/>
      <c r="D2357" s="135"/>
      <c r="E2357" s="135"/>
      <c r="F2357" s="135"/>
      <c r="G2357" s="135"/>
      <c r="H2357" s="135"/>
      <c r="I2357" s="135"/>
      <c r="J2357" s="134"/>
      <c r="K2357" s="136"/>
      <c r="L2357" s="172"/>
      <c r="M2357" s="172"/>
      <c r="N2357" s="172"/>
      <c r="O2357" s="137"/>
      <c r="P2357" s="169"/>
      <c r="Q2357" s="137"/>
      <c r="R2357" s="137"/>
      <c r="S2357" s="137"/>
      <c r="T2357" s="137"/>
      <c r="U2357" s="137"/>
      <c r="V2357" s="137"/>
      <c r="W2357" s="137"/>
      <c r="X2357" s="137"/>
      <c r="Y2357" s="137"/>
      <c r="Z2357" s="137"/>
      <c r="AA2357" s="137"/>
      <c r="AB2357" s="137"/>
      <c r="AC2357" s="137"/>
      <c r="AD2357" s="137"/>
      <c r="AE2357" s="137"/>
      <c r="AF2357" s="137"/>
      <c r="AG2357" s="137"/>
      <c r="AH2357" s="137"/>
      <c r="AI2357" s="137"/>
      <c r="AJ2357" s="137"/>
      <c r="AK2357" s="137"/>
      <c r="AL2357" s="137"/>
      <c r="AM2357" s="137"/>
      <c r="AN2357" s="137"/>
      <c r="AO2357" s="137"/>
      <c r="AP2357" s="137"/>
      <c r="AQ2357" s="137"/>
      <c r="AR2357" s="137"/>
      <c r="AS2357" s="137"/>
      <c r="AT2357" s="143"/>
    </row>
    <row r="2358" spans="1:46">
      <c r="A2358" s="96"/>
      <c r="B2358" s="134"/>
      <c r="C2358" s="135"/>
      <c r="D2358" s="135"/>
      <c r="E2358" s="135"/>
      <c r="F2358" s="135"/>
      <c r="G2358" s="135"/>
      <c r="H2358" s="135"/>
      <c r="I2358" s="135"/>
      <c r="J2358" s="134"/>
      <c r="K2358" s="136"/>
      <c r="L2358" s="172"/>
      <c r="M2358" s="172"/>
      <c r="N2358" s="172"/>
      <c r="O2358" s="137"/>
      <c r="P2358" s="169"/>
      <c r="Q2358" s="137"/>
      <c r="R2358" s="137"/>
      <c r="S2358" s="137"/>
      <c r="T2358" s="137"/>
      <c r="U2358" s="137"/>
      <c r="V2358" s="137"/>
      <c r="W2358" s="137"/>
      <c r="X2358" s="137"/>
      <c r="Y2358" s="137"/>
      <c r="Z2358" s="137"/>
      <c r="AA2358" s="137"/>
      <c r="AB2358" s="137"/>
      <c r="AC2358" s="137"/>
      <c r="AD2358" s="137"/>
      <c r="AE2358" s="137"/>
      <c r="AF2358" s="137"/>
      <c r="AG2358" s="137"/>
      <c r="AH2358" s="137"/>
      <c r="AI2358" s="137"/>
      <c r="AJ2358" s="137"/>
      <c r="AK2358" s="137"/>
      <c r="AL2358" s="137"/>
      <c r="AM2358" s="137"/>
      <c r="AN2358" s="137"/>
      <c r="AO2358" s="137"/>
      <c r="AP2358" s="137"/>
      <c r="AQ2358" s="137"/>
      <c r="AR2358" s="137"/>
      <c r="AS2358" s="137"/>
      <c r="AT2358" s="143"/>
    </row>
    <row r="2359" spans="1:46">
      <c r="A2359" s="96"/>
      <c r="B2359" s="134"/>
      <c r="C2359" s="135"/>
      <c r="D2359" s="135"/>
      <c r="E2359" s="135"/>
      <c r="F2359" s="135"/>
      <c r="G2359" s="135"/>
      <c r="H2359" s="135"/>
      <c r="I2359" s="135"/>
      <c r="J2359" s="134"/>
      <c r="K2359" s="136"/>
      <c r="L2359" s="172"/>
      <c r="M2359" s="172"/>
      <c r="N2359" s="172"/>
      <c r="O2359" s="137"/>
      <c r="P2359" s="169"/>
      <c r="Q2359" s="137"/>
      <c r="R2359" s="137"/>
      <c r="S2359" s="137"/>
      <c r="T2359" s="137"/>
      <c r="U2359" s="137"/>
      <c r="V2359" s="137"/>
      <c r="W2359" s="137"/>
      <c r="X2359" s="137"/>
      <c r="Y2359" s="137"/>
      <c r="Z2359" s="137"/>
      <c r="AA2359" s="137"/>
      <c r="AB2359" s="137"/>
      <c r="AC2359" s="137"/>
      <c r="AD2359" s="137"/>
      <c r="AE2359" s="137"/>
      <c r="AF2359" s="137"/>
      <c r="AG2359" s="137"/>
      <c r="AH2359" s="137"/>
      <c r="AI2359" s="137"/>
      <c r="AJ2359" s="137"/>
      <c r="AK2359" s="137"/>
      <c r="AL2359" s="137"/>
      <c r="AM2359" s="137"/>
      <c r="AN2359" s="137"/>
      <c r="AO2359" s="137"/>
      <c r="AP2359" s="137"/>
      <c r="AQ2359" s="137"/>
      <c r="AR2359" s="137"/>
      <c r="AS2359" s="137"/>
      <c r="AT2359" s="143"/>
    </row>
    <row r="2360" spans="1:46">
      <c r="A2360" s="96"/>
      <c r="B2360" s="134"/>
      <c r="C2360" s="135"/>
      <c r="D2360" s="135"/>
      <c r="E2360" s="135"/>
      <c r="F2360" s="135"/>
      <c r="G2360" s="135"/>
      <c r="H2360" s="135"/>
      <c r="I2360" s="135"/>
      <c r="J2360" s="134"/>
      <c r="K2360" s="136"/>
      <c r="L2360" s="172"/>
      <c r="M2360" s="172"/>
      <c r="N2360" s="172"/>
      <c r="O2360" s="137"/>
      <c r="P2360" s="169"/>
      <c r="Q2360" s="137"/>
      <c r="R2360" s="137"/>
      <c r="S2360" s="137"/>
      <c r="T2360" s="137"/>
      <c r="U2360" s="137"/>
      <c r="V2360" s="137"/>
      <c r="W2360" s="137"/>
      <c r="X2360" s="137"/>
      <c r="Y2360" s="137"/>
      <c r="Z2360" s="137"/>
      <c r="AA2360" s="137"/>
      <c r="AB2360" s="137"/>
      <c r="AC2360" s="137"/>
      <c r="AD2360" s="137"/>
      <c r="AE2360" s="137"/>
      <c r="AF2360" s="137"/>
      <c r="AG2360" s="137"/>
      <c r="AH2360" s="137"/>
      <c r="AI2360" s="137"/>
      <c r="AJ2360" s="137"/>
      <c r="AK2360" s="137"/>
      <c r="AL2360" s="137"/>
      <c r="AM2360" s="137"/>
      <c r="AN2360" s="137"/>
      <c r="AO2360" s="137"/>
      <c r="AP2360" s="137"/>
      <c r="AQ2360" s="137"/>
      <c r="AR2360" s="137"/>
      <c r="AS2360" s="137"/>
      <c r="AT2360" s="143"/>
    </row>
    <row r="2361" spans="1:46">
      <c r="A2361" s="96"/>
      <c r="B2361" s="134"/>
      <c r="C2361" s="135"/>
      <c r="D2361" s="135"/>
      <c r="E2361" s="135"/>
      <c r="F2361" s="135"/>
      <c r="G2361" s="135"/>
      <c r="H2361" s="135"/>
      <c r="I2361" s="135"/>
      <c r="J2361" s="134"/>
      <c r="K2361" s="136"/>
      <c r="L2361" s="172"/>
      <c r="M2361" s="172"/>
      <c r="N2361" s="172"/>
      <c r="O2361" s="137"/>
      <c r="P2361" s="169"/>
      <c r="Q2361" s="137"/>
      <c r="R2361" s="137"/>
      <c r="S2361" s="137"/>
      <c r="T2361" s="137"/>
      <c r="U2361" s="137"/>
      <c r="V2361" s="137"/>
      <c r="W2361" s="137"/>
      <c r="X2361" s="137"/>
      <c r="Y2361" s="137"/>
      <c r="Z2361" s="137"/>
      <c r="AA2361" s="137"/>
      <c r="AB2361" s="137"/>
      <c r="AC2361" s="137"/>
      <c r="AD2361" s="137"/>
      <c r="AE2361" s="137"/>
      <c r="AF2361" s="137"/>
      <c r="AG2361" s="137"/>
      <c r="AH2361" s="137"/>
      <c r="AI2361" s="137"/>
      <c r="AJ2361" s="137"/>
      <c r="AK2361" s="137"/>
      <c r="AL2361" s="137"/>
      <c r="AM2361" s="137"/>
      <c r="AN2361" s="137"/>
      <c r="AO2361" s="137"/>
      <c r="AP2361" s="137"/>
      <c r="AQ2361" s="137"/>
      <c r="AR2361" s="137"/>
      <c r="AS2361" s="137"/>
      <c r="AT2361" s="143"/>
    </row>
    <row r="2362" spans="1:46">
      <c r="A2362" s="96"/>
      <c r="B2362" s="134"/>
      <c r="C2362" s="135"/>
      <c r="D2362" s="135"/>
      <c r="E2362" s="135"/>
      <c r="F2362" s="135"/>
      <c r="G2362" s="135"/>
      <c r="H2362" s="135"/>
      <c r="I2362" s="135"/>
      <c r="J2362" s="134"/>
      <c r="K2362" s="136"/>
      <c r="L2362" s="172"/>
      <c r="M2362" s="172"/>
      <c r="N2362" s="172"/>
      <c r="O2362" s="137"/>
      <c r="P2362" s="169"/>
      <c r="Q2362" s="137"/>
      <c r="R2362" s="137"/>
      <c r="S2362" s="137"/>
      <c r="T2362" s="137"/>
      <c r="U2362" s="137"/>
      <c r="V2362" s="137"/>
      <c r="W2362" s="137"/>
      <c r="X2362" s="137"/>
      <c r="Y2362" s="137"/>
      <c r="Z2362" s="137"/>
      <c r="AA2362" s="137"/>
      <c r="AB2362" s="137"/>
      <c r="AC2362" s="137"/>
      <c r="AD2362" s="137"/>
      <c r="AE2362" s="137"/>
      <c r="AF2362" s="137"/>
      <c r="AG2362" s="137"/>
      <c r="AH2362" s="137"/>
      <c r="AI2362" s="137"/>
      <c r="AJ2362" s="137"/>
      <c r="AK2362" s="137"/>
      <c r="AL2362" s="137"/>
      <c r="AM2362" s="137"/>
      <c r="AN2362" s="137"/>
      <c r="AO2362" s="137"/>
      <c r="AP2362" s="137"/>
      <c r="AQ2362" s="137"/>
      <c r="AR2362" s="137"/>
      <c r="AS2362" s="137"/>
      <c r="AT2362" s="143"/>
    </row>
    <row r="2363" spans="1:46">
      <c r="A2363" s="96"/>
      <c r="B2363" s="134"/>
      <c r="C2363" s="135"/>
      <c r="D2363" s="135"/>
      <c r="E2363" s="135"/>
      <c r="F2363" s="135"/>
      <c r="G2363" s="135"/>
      <c r="H2363" s="135"/>
      <c r="I2363" s="135"/>
      <c r="J2363" s="134"/>
      <c r="K2363" s="136"/>
      <c r="L2363" s="172"/>
      <c r="M2363" s="172"/>
      <c r="N2363" s="172"/>
      <c r="O2363" s="137"/>
      <c r="P2363" s="169"/>
      <c r="Q2363" s="137"/>
      <c r="R2363" s="137"/>
      <c r="S2363" s="137"/>
      <c r="T2363" s="137"/>
      <c r="U2363" s="137"/>
      <c r="V2363" s="137"/>
      <c r="W2363" s="137"/>
      <c r="X2363" s="137"/>
      <c r="Y2363" s="137"/>
      <c r="Z2363" s="137"/>
      <c r="AA2363" s="137"/>
      <c r="AB2363" s="137"/>
      <c r="AC2363" s="137"/>
      <c r="AD2363" s="137"/>
      <c r="AE2363" s="137"/>
      <c r="AF2363" s="137"/>
      <c r="AG2363" s="137"/>
      <c r="AH2363" s="137"/>
      <c r="AI2363" s="137"/>
      <c r="AJ2363" s="137"/>
      <c r="AK2363" s="137"/>
      <c r="AL2363" s="137"/>
      <c r="AM2363" s="137"/>
      <c r="AN2363" s="137"/>
      <c r="AO2363" s="137"/>
      <c r="AP2363" s="137"/>
      <c r="AQ2363" s="137"/>
      <c r="AR2363" s="137"/>
      <c r="AS2363" s="137"/>
      <c r="AT2363" s="143"/>
    </row>
    <row r="2364" spans="1:46">
      <c r="A2364" s="96"/>
      <c r="B2364" s="134"/>
      <c r="C2364" s="135"/>
      <c r="D2364" s="135"/>
      <c r="E2364" s="135"/>
      <c r="F2364" s="135"/>
      <c r="G2364" s="135"/>
      <c r="H2364" s="135"/>
      <c r="I2364" s="135"/>
      <c r="J2364" s="134"/>
      <c r="K2364" s="136"/>
      <c r="L2364" s="172"/>
      <c r="M2364" s="172"/>
      <c r="N2364" s="172"/>
      <c r="O2364" s="137"/>
      <c r="P2364" s="169"/>
      <c r="Q2364" s="137"/>
      <c r="R2364" s="137"/>
      <c r="S2364" s="137"/>
      <c r="T2364" s="137"/>
      <c r="U2364" s="137"/>
      <c r="V2364" s="137"/>
      <c r="W2364" s="137"/>
      <c r="X2364" s="137"/>
      <c r="Y2364" s="137"/>
      <c r="Z2364" s="137"/>
      <c r="AA2364" s="137"/>
      <c r="AB2364" s="137"/>
      <c r="AC2364" s="137"/>
      <c r="AD2364" s="137"/>
      <c r="AE2364" s="137"/>
      <c r="AF2364" s="137"/>
      <c r="AG2364" s="137"/>
      <c r="AH2364" s="137"/>
      <c r="AI2364" s="137"/>
      <c r="AJ2364" s="137"/>
      <c r="AK2364" s="137"/>
      <c r="AL2364" s="137"/>
      <c r="AM2364" s="137"/>
      <c r="AN2364" s="137"/>
      <c r="AO2364" s="137"/>
      <c r="AP2364" s="137"/>
      <c r="AQ2364" s="137"/>
      <c r="AR2364" s="137"/>
      <c r="AS2364" s="137"/>
      <c r="AT2364" s="143"/>
    </row>
    <row r="2365" spans="1:46">
      <c r="A2365" s="96"/>
      <c r="B2365" s="134"/>
      <c r="C2365" s="135"/>
      <c r="D2365" s="135"/>
      <c r="E2365" s="135"/>
      <c r="F2365" s="135"/>
      <c r="G2365" s="135"/>
      <c r="H2365" s="135"/>
      <c r="I2365" s="135"/>
      <c r="J2365" s="134"/>
      <c r="K2365" s="136"/>
      <c r="L2365" s="172"/>
      <c r="M2365" s="172"/>
      <c r="N2365" s="172"/>
      <c r="O2365" s="137"/>
      <c r="P2365" s="169"/>
      <c r="Q2365" s="137"/>
      <c r="R2365" s="137"/>
      <c r="S2365" s="137"/>
      <c r="T2365" s="137"/>
      <c r="U2365" s="137"/>
      <c r="V2365" s="137"/>
      <c r="W2365" s="137"/>
      <c r="X2365" s="137"/>
      <c r="Y2365" s="137"/>
      <c r="Z2365" s="137"/>
      <c r="AA2365" s="137"/>
      <c r="AB2365" s="137"/>
      <c r="AC2365" s="137"/>
      <c r="AD2365" s="137"/>
      <c r="AE2365" s="137"/>
      <c r="AF2365" s="137"/>
      <c r="AG2365" s="137"/>
      <c r="AH2365" s="137"/>
      <c r="AI2365" s="137"/>
      <c r="AJ2365" s="137"/>
      <c r="AK2365" s="137"/>
      <c r="AL2365" s="137"/>
      <c r="AM2365" s="137"/>
      <c r="AN2365" s="137"/>
      <c r="AO2365" s="137"/>
      <c r="AP2365" s="137"/>
      <c r="AQ2365" s="137"/>
      <c r="AR2365" s="137"/>
      <c r="AS2365" s="137"/>
      <c r="AT2365" s="143"/>
    </row>
    <row r="2366" spans="1:46">
      <c r="A2366" s="96"/>
      <c r="B2366" s="134"/>
      <c r="C2366" s="135"/>
      <c r="D2366" s="135"/>
      <c r="E2366" s="135"/>
      <c r="F2366" s="135"/>
      <c r="G2366" s="135"/>
      <c r="H2366" s="135"/>
      <c r="I2366" s="135"/>
      <c r="J2366" s="134"/>
      <c r="K2366" s="136"/>
      <c r="L2366" s="172"/>
      <c r="M2366" s="172"/>
      <c r="N2366" s="172"/>
      <c r="O2366" s="137"/>
      <c r="P2366" s="169"/>
      <c r="Q2366" s="137"/>
      <c r="R2366" s="137"/>
      <c r="S2366" s="137"/>
      <c r="T2366" s="137"/>
      <c r="U2366" s="137"/>
      <c r="V2366" s="137"/>
      <c r="W2366" s="137"/>
      <c r="X2366" s="137"/>
      <c r="Y2366" s="137"/>
      <c r="Z2366" s="137"/>
      <c r="AA2366" s="137"/>
      <c r="AB2366" s="137"/>
      <c r="AC2366" s="137"/>
      <c r="AD2366" s="137"/>
      <c r="AE2366" s="137"/>
      <c r="AF2366" s="137"/>
      <c r="AG2366" s="137"/>
      <c r="AH2366" s="137"/>
      <c r="AI2366" s="137"/>
      <c r="AJ2366" s="137"/>
      <c r="AK2366" s="137"/>
      <c r="AL2366" s="137"/>
      <c r="AM2366" s="137"/>
      <c r="AN2366" s="137"/>
      <c r="AO2366" s="137"/>
      <c r="AP2366" s="137"/>
      <c r="AQ2366" s="137"/>
      <c r="AR2366" s="137"/>
      <c r="AS2366" s="137"/>
      <c r="AT2366" s="143"/>
    </row>
    <row r="2367" spans="1:46">
      <c r="A2367" s="96"/>
      <c r="B2367" s="134"/>
      <c r="C2367" s="135"/>
      <c r="D2367" s="135"/>
      <c r="E2367" s="135"/>
      <c r="F2367" s="135"/>
      <c r="G2367" s="135"/>
      <c r="H2367" s="135"/>
      <c r="I2367" s="135"/>
      <c r="J2367" s="134"/>
      <c r="K2367" s="136"/>
      <c r="L2367" s="172"/>
      <c r="M2367" s="172"/>
      <c r="N2367" s="172"/>
      <c r="O2367" s="137"/>
      <c r="P2367" s="169"/>
      <c r="Q2367" s="137"/>
      <c r="R2367" s="137"/>
      <c r="S2367" s="137"/>
      <c r="T2367" s="137"/>
      <c r="U2367" s="137"/>
      <c r="V2367" s="137"/>
      <c r="W2367" s="137"/>
      <c r="X2367" s="137"/>
      <c r="Y2367" s="137"/>
      <c r="Z2367" s="137"/>
      <c r="AA2367" s="137"/>
      <c r="AB2367" s="137"/>
      <c r="AC2367" s="137"/>
      <c r="AD2367" s="137"/>
      <c r="AE2367" s="137"/>
      <c r="AF2367" s="137"/>
      <c r="AG2367" s="137"/>
      <c r="AH2367" s="137"/>
      <c r="AI2367" s="137"/>
      <c r="AJ2367" s="137"/>
      <c r="AK2367" s="137"/>
      <c r="AL2367" s="137"/>
      <c r="AM2367" s="137"/>
      <c r="AN2367" s="137"/>
      <c r="AO2367" s="137"/>
      <c r="AP2367" s="137"/>
      <c r="AQ2367" s="137"/>
      <c r="AR2367" s="137"/>
      <c r="AS2367" s="137"/>
      <c r="AT2367" s="143"/>
    </row>
    <row r="2368" spans="1:46">
      <c r="A2368" s="96"/>
      <c r="B2368" s="134"/>
      <c r="C2368" s="135"/>
      <c r="D2368" s="135"/>
      <c r="E2368" s="135"/>
      <c r="F2368" s="135"/>
      <c r="G2368" s="135"/>
      <c r="H2368" s="135"/>
      <c r="I2368" s="135"/>
      <c r="J2368" s="134"/>
      <c r="K2368" s="136"/>
      <c r="L2368" s="172"/>
      <c r="M2368" s="172"/>
      <c r="N2368" s="172"/>
      <c r="O2368" s="137"/>
      <c r="P2368" s="169"/>
      <c r="Q2368" s="137"/>
      <c r="R2368" s="137"/>
      <c r="S2368" s="137"/>
      <c r="T2368" s="137"/>
      <c r="U2368" s="137"/>
      <c r="V2368" s="137"/>
      <c r="W2368" s="137"/>
      <c r="X2368" s="137"/>
      <c r="Y2368" s="137"/>
      <c r="Z2368" s="137"/>
      <c r="AA2368" s="137"/>
      <c r="AB2368" s="137"/>
      <c r="AC2368" s="137"/>
      <c r="AD2368" s="137"/>
      <c r="AE2368" s="137"/>
      <c r="AF2368" s="137"/>
      <c r="AG2368" s="137"/>
      <c r="AH2368" s="137"/>
      <c r="AI2368" s="137"/>
      <c r="AJ2368" s="137"/>
      <c r="AK2368" s="137"/>
      <c r="AL2368" s="137"/>
      <c r="AM2368" s="137"/>
      <c r="AN2368" s="137"/>
      <c r="AO2368" s="137"/>
      <c r="AP2368" s="137"/>
      <c r="AQ2368" s="137"/>
      <c r="AR2368" s="137"/>
      <c r="AS2368" s="137"/>
      <c r="AT2368" s="143"/>
    </row>
    <row r="2369" spans="1:46">
      <c r="A2369" s="96"/>
      <c r="B2369" s="134"/>
      <c r="C2369" s="135"/>
      <c r="D2369" s="135"/>
      <c r="E2369" s="135"/>
      <c r="F2369" s="135"/>
      <c r="G2369" s="135"/>
      <c r="H2369" s="135"/>
      <c r="I2369" s="135"/>
      <c r="J2369" s="134"/>
      <c r="K2369" s="136"/>
      <c r="L2369" s="172"/>
      <c r="M2369" s="172"/>
      <c r="N2369" s="172"/>
      <c r="O2369" s="137"/>
      <c r="P2369" s="169"/>
      <c r="Q2369" s="137"/>
      <c r="R2369" s="137"/>
      <c r="S2369" s="137"/>
      <c r="T2369" s="137"/>
      <c r="U2369" s="137"/>
      <c r="V2369" s="137"/>
      <c r="W2369" s="137"/>
      <c r="X2369" s="137"/>
      <c r="Y2369" s="137"/>
      <c r="Z2369" s="137"/>
      <c r="AA2369" s="137"/>
      <c r="AB2369" s="137"/>
      <c r="AC2369" s="137"/>
      <c r="AD2369" s="137"/>
      <c r="AE2369" s="137"/>
      <c r="AF2369" s="137"/>
      <c r="AG2369" s="137"/>
      <c r="AH2369" s="137"/>
      <c r="AI2369" s="137"/>
      <c r="AJ2369" s="137"/>
      <c r="AK2369" s="137"/>
      <c r="AL2369" s="137"/>
      <c r="AM2369" s="137"/>
      <c r="AN2369" s="137"/>
      <c r="AO2369" s="137"/>
      <c r="AP2369" s="137"/>
      <c r="AQ2369" s="137"/>
      <c r="AR2369" s="137"/>
      <c r="AS2369" s="137"/>
      <c r="AT2369" s="143"/>
    </row>
    <row r="2370" spans="1:46">
      <c r="A2370" s="96"/>
      <c r="B2370" s="134"/>
      <c r="C2370" s="135"/>
      <c r="D2370" s="135"/>
      <c r="E2370" s="135"/>
      <c r="F2370" s="135"/>
      <c r="G2370" s="135"/>
      <c r="H2370" s="135"/>
      <c r="I2370" s="135"/>
      <c r="J2370" s="134"/>
      <c r="K2370" s="136"/>
      <c r="L2370" s="172"/>
      <c r="M2370" s="172"/>
      <c r="N2370" s="172"/>
      <c r="O2370" s="137"/>
      <c r="P2370" s="169"/>
      <c r="Q2370" s="137"/>
      <c r="R2370" s="137"/>
      <c r="S2370" s="137"/>
      <c r="T2370" s="137"/>
      <c r="U2370" s="137"/>
      <c r="V2370" s="137"/>
      <c r="W2370" s="137"/>
      <c r="X2370" s="137"/>
      <c r="Y2370" s="137"/>
      <c r="Z2370" s="137"/>
      <c r="AA2370" s="137"/>
      <c r="AB2370" s="137"/>
      <c r="AC2370" s="137"/>
      <c r="AD2370" s="137"/>
      <c r="AE2370" s="137"/>
      <c r="AF2370" s="137"/>
      <c r="AG2370" s="137"/>
      <c r="AH2370" s="137"/>
      <c r="AI2370" s="137"/>
      <c r="AJ2370" s="137"/>
      <c r="AK2370" s="137"/>
      <c r="AL2370" s="137"/>
      <c r="AM2370" s="137"/>
      <c r="AN2370" s="137"/>
      <c r="AO2370" s="137"/>
      <c r="AP2370" s="137"/>
      <c r="AQ2370" s="137"/>
      <c r="AR2370" s="137"/>
      <c r="AS2370" s="137"/>
      <c r="AT2370" s="143"/>
    </row>
    <row r="2371" spans="1:46">
      <c r="A2371" s="96"/>
      <c r="B2371" s="134"/>
      <c r="C2371" s="135"/>
      <c r="D2371" s="135"/>
      <c r="E2371" s="135"/>
      <c r="F2371" s="135"/>
      <c r="G2371" s="135"/>
      <c r="H2371" s="135"/>
      <c r="I2371" s="135"/>
      <c r="J2371" s="134"/>
      <c r="K2371" s="136"/>
      <c r="L2371" s="172"/>
      <c r="M2371" s="172"/>
      <c r="N2371" s="172"/>
      <c r="O2371" s="137"/>
      <c r="P2371" s="169"/>
      <c r="Q2371" s="137"/>
      <c r="R2371" s="137"/>
      <c r="S2371" s="137"/>
      <c r="T2371" s="137"/>
      <c r="U2371" s="137"/>
      <c r="V2371" s="137"/>
      <c r="W2371" s="137"/>
      <c r="X2371" s="137"/>
      <c r="Y2371" s="137"/>
      <c r="Z2371" s="137"/>
      <c r="AA2371" s="137"/>
      <c r="AB2371" s="137"/>
      <c r="AC2371" s="137"/>
      <c r="AD2371" s="137"/>
      <c r="AE2371" s="137"/>
      <c r="AF2371" s="137"/>
      <c r="AG2371" s="137"/>
      <c r="AH2371" s="137"/>
      <c r="AI2371" s="137"/>
      <c r="AJ2371" s="137"/>
      <c r="AK2371" s="137"/>
      <c r="AL2371" s="137"/>
      <c r="AM2371" s="137"/>
      <c r="AN2371" s="137"/>
      <c r="AO2371" s="137"/>
      <c r="AP2371" s="137"/>
      <c r="AQ2371" s="137"/>
      <c r="AR2371" s="137"/>
      <c r="AS2371" s="137"/>
      <c r="AT2371" s="143"/>
    </row>
    <row r="2372" spans="1:46">
      <c r="A2372" s="96"/>
      <c r="B2372" s="134"/>
      <c r="C2372" s="135"/>
      <c r="D2372" s="135"/>
      <c r="E2372" s="135"/>
      <c r="F2372" s="135"/>
      <c r="G2372" s="135"/>
      <c r="H2372" s="135"/>
      <c r="I2372" s="135"/>
      <c r="J2372" s="134"/>
      <c r="K2372" s="136"/>
      <c r="L2372" s="172"/>
      <c r="M2372" s="172"/>
      <c r="N2372" s="172"/>
      <c r="O2372" s="137"/>
      <c r="P2372" s="169"/>
      <c r="Q2372" s="137"/>
      <c r="R2372" s="137"/>
      <c r="S2372" s="137"/>
      <c r="T2372" s="137"/>
      <c r="U2372" s="137"/>
      <c r="V2372" s="137"/>
      <c r="W2372" s="137"/>
      <c r="X2372" s="137"/>
      <c r="Y2372" s="137"/>
      <c r="Z2372" s="137"/>
      <c r="AA2372" s="137"/>
      <c r="AB2372" s="137"/>
      <c r="AC2372" s="137"/>
      <c r="AD2372" s="137"/>
      <c r="AE2372" s="137"/>
      <c r="AF2372" s="137"/>
      <c r="AG2372" s="137"/>
      <c r="AH2372" s="137"/>
      <c r="AI2372" s="137"/>
      <c r="AJ2372" s="137"/>
      <c r="AK2372" s="137"/>
      <c r="AL2372" s="137"/>
      <c r="AM2372" s="137"/>
      <c r="AN2372" s="137"/>
      <c r="AO2372" s="137"/>
      <c r="AP2372" s="137"/>
      <c r="AQ2372" s="137"/>
      <c r="AR2372" s="137"/>
      <c r="AS2372" s="137"/>
      <c r="AT2372" s="143"/>
    </row>
    <row r="2373" spans="1:46">
      <c r="A2373" s="96"/>
      <c r="B2373" s="134"/>
      <c r="C2373" s="135"/>
      <c r="D2373" s="135"/>
      <c r="E2373" s="135"/>
      <c r="F2373" s="135"/>
      <c r="G2373" s="135"/>
      <c r="H2373" s="135"/>
      <c r="I2373" s="135"/>
      <c r="J2373" s="134"/>
      <c r="K2373" s="136"/>
      <c r="L2373" s="172"/>
      <c r="M2373" s="172"/>
      <c r="N2373" s="172"/>
      <c r="O2373" s="137"/>
      <c r="P2373" s="169"/>
      <c r="Q2373" s="137"/>
      <c r="R2373" s="137"/>
      <c r="S2373" s="137"/>
      <c r="T2373" s="137"/>
      <c r="U2373" s="137"/>
      <c r="V2373" s="137"/>
      <c r="W2373" s="137"/>
      <c r="X2373" s="137"/>
      <c r="Y2373" s="137"/>
      <c r="Z2373" s="137"/>
      <c r="AA2373" s="137"/>
      <c r="AB2373" s="137"/>
      <c r="AC2373" s="137"/>
      <c r="AD2373" s="137"/>
      <c r="AE2373" s="137"/>
      <c r="AF2373" s="137"/>
      <c r="AG2373" s="137"/>
      <c r="AH2373" s="137"/>
      <c r="AI2373" s="137"/>
      <c r="AJ2373" s="137"/>
      <c r="AK2373" s="137"/>
      <c r="AL2373" s="137"/>
      <c r="AM2373" s="137"/>
      <c r="AN2373" s="137"/>
      <c r="AO2373" s="137"/>
      <c r="AP2373" s="137"/>
      <c r="AQ2373" s="137"/>
      <c r="AR2373" s="137"/>
      <c r="AS2373" s="137"/>
      <c r="AT2373" s="143"/>
    </row>
    <row r="2374" spans="1:46">
      <c r="A2374" s="96"/>
      <c r="B2374" s="134"/>
      <c r="C2374" s="135"/>
      <c r="D2374" s="135"/>
      <c r="E2374" s="135"/>
      <c r="F2374" s="135"/>
      <c r="G2374" s="135"/>
      <c r="H2374" s="135"/>
      <c r="I2374" s="135"/>
      <c r="J2374" s="134"/>
      <c r="K2374" s="136"/>
      <c r="L2374" s="172"/>
      <c r="M2374" s="172"/>
      <c r="N2374" s="172"/>
      <c r="O2374" s="137"/>
      <c r="P2374" s="169"/>
      <c r="Q2374" s="137"/>
      <c r="R2374" s="137"/>
      <c r="S2374" s="137"/>
      <c r="T2374" s="137"/>
      <c r="U2374" s="137"/>
      <c r="V2374" s="137"/>
      <c r="W2374" s="137"/>
      <c r="X2374" s="137"/>
      <c r="Y2374" s="137"/>
      <c r="Z2374" s="137"/>
      <c r="AA2374" s="137"/>
      <c r="AB2374" s="137"/>
      <c r="AC2374" s="137"/>
      <c r="AD2374" s="137"/>
      <c r="AE2374" s="137"/>
      <c r="AF2374" s="137"/>
      <c r="AG2374" s="137"/>
      <c r="AH2374" s="137"/>
      <c r="AI2374" s="137"/>
      <c r="AJ2374" s="137"/>
      <c r="AK2374" s="137"/>
      <c r="AL2374" s="137"/>
      <c r="AM2374" s="137"/>
      <c r="AN2374" s="137"/>
      <c r="AO2374" s="137"/>
      <c r="AP2374" s="137"/>
      <c r="AQ2374" s="137"/>
      <c r="AR2374" s="137"/>
      <c r="AS2374" s="137"/>
      <c r="AT2374" s="143"/>
    </row>
    <row r="2375" spans="1:46">
      <c r="A2375" s="96"/>
      <c r="B2375" s="134"/>
      <c r="C2375" s="135"/>
      <c r="D2375" s="135"/>
      <c r="E2375" s="135"/>
      <c r="F2375" s="135"/>
      <c r="G2375" s="135"/>
      <c r="H2375" s="135"/>
      <c r="I2375" s="135"/>
      <c r="J2375" s="134"/>
      <c r="K2375" s="136"/>
      <c r="L2375" s="172"/>
      <c r="M2375" s="172"/>
      <c r="N2375" s="172"/>
      <c r="O2375" s="137"/>
      <c r="P2375" s="169"/>
      <c r="Q2375" s="137"/>
      <c r="R2375" s="137"/>
      <c r="S2375" s="137"/>
      <c r="T2375" s="137"/>
      <c r="U2375" s="137"/>
      <c r="V2375" s="137"/>
      <c r="W2375" s="137"/>
      <c r="X2375" s="137"/>
      <c r="Y2375" s="137"/>
      <c r="Z2375" s="137"/>
      <c r="AA2375" s="137"/>
      <c r="AB2375" s="137"/>
      <c r="AC2375" s="137"/>
      <c r="AD2375" s="137"/>
      <c r="AE2375" s="137"/>
      <c r="AF2375" s="137"/>
      <c r="AG2375" s="137"/>
      <c r="AH2375" s="137"/>
      <c r="AI2375" s="137"/>
      <c r="AJ2375" s="137"/>
      <c r="AK2375" s="137"/>
      <c r="AL2375" s="137"/>
      <c r="AM2375" s="137"/>
      <c r="AN2375" s="137"/>
      <c r="AO2375" s="137"/>
      <c r="AP2375" s="137"/>
      <c r="AQ2375" s="137"/>
      <c r="AR2375" s="137"/>
      <c r="AS2375" s="137"/>
      <c r="AT2375" s="143"/>
    </row>
    <row r="2376" spans="1:46">
      <c r="A2376" s="96"/>
      <c r="B2376" s="134"/>
      <c r="C2376" s="135"/>
      <c r="D2376" s="135"/>
      <c r="E2376" s="135"/>
      <c r="F2376" s="135"/>
      <c r="G2376" s="135"/>
      <c r="H2376" s="135"/>
      <c r="I2376" s="135"/>
      <c r="J2376" s="134"/>
      <c r="K2376" s="136"/>
      <c r="L2376" s="172"/>
      <c r="M2376" s="172"/>
      <c r="N2376" s="172"/>
      <c r="O2376" s="137"/>
      <c r="P2376" s="169"/>
      <c r="Q2376" s="137"/>
      <c r="R2376" s="137"/>
      <c r="S2376" s="137"/>
      <c r="T2376" s="137"/>
      <c r="U2376" s="137"/>
      <c r="V2376" s="137"/>
      <c r="W2376" s="137"/>
      <c r="X2376" s="137"/>
      <c r="Y2376" s="137"/>
      <c r="Z2376" s="137"/>
      <c r="AA2376" s="137"/>
      <c r="AB2376" s="137"/>
      <c r="AC2376" s="137"/>
      <c r="AD2376" s="137"/>
      <c r="AE2376" s="137"/>
      <c r="AF2376" s="137"/>
      <c r="AG2376" s="137"/>
      <c r="AH2376" s="137"/>
      <c r="AI2376" s="137"/>
      <c r="AJ2376" s="137"/>
      <c r="AK2376" s="137"/>
      <c r="AL2376" s="137"/>
      <c r="AM2376" s="137"/>
      <c r="AN2376" s="137"/>
      <c r="AO2376" s="137"/>
      <c r="AP2376" s="137"/>
      <c r="AQ2376" s="137"/>
      <c r="AR2376" s="137"/>
      <c r="AS2376" s="137"/>
      <c r="AT2376" s="143"/>
    </row>
    <row r="2377" spans="1:46">
      <c r="A2377" s="96"/>
      <c r="B2377" s="134"/>
      <c r="C2377" s="135"/>
      <c r="D2377" s="135"/>
      <c r="E2377" s="135"/>
      <c r="F2377" s="135"/>
      <c r="G2377" s="135"/>
      <c r="H2377" s="135"/>
      <c r="I2377" s="135"/>
      <c r="J2377" s="134"/>
      <c r="K2377" s="136"/>
      <c r="L2377" s="172"/>
      <c r="M2377" s="172"/>
      <c r="N2377" s="172"/>
      <c r="O2377" s="137"/>
      <c r="P2377" s="169"/>
      <c r="Q2377" s="137"/>
      <c r="R2377" s="137"/>
      <c r="S2377" s="137"/>
      <c r="T2377" s="137"/>
      <c r="U2377" s="137"/>
      <c r="V2377" s="137"/>
      <c r="W2377" s="137"/>
      <c r="X2377" s="137"/>
      <c r="Y2377" s="137"/>
      <c r="Z2377" s="137"/>
      <c r="AA2377" s="137"/>
      <c r="AB2377" s="137"/>
      <c r="AC2377" s="137"/>
      <c r="AD2377" s="137"/>
      <c r="AE2377" s="137"/>
      <c r="AF2377" s="137"/>
      <c r="AG2377" s="137"/>
      <c r="AH2377" s="137"/>
      <c r="AI2377" s="137"/>
      <c r="AJ2377" s="137"/>
      <c r="AK2377" s="137"/>
      <c r="AL2377" s="137"/>
      <c r="AM2377" s="137"/>
      <c r="AN2377" s="137"/>
      <c r="AO2377" s="137"/>
      <c r="AP2377" s="137"/>
      <c r="AQ2377" s="137"/>
      <c r="AR2377" s="137"/>
      <c r="AS2377" s="137"/>
      <c r="AT2377" s="143"/>
    </row>
    <row r="2378" spans="1:46">
      <c r="A2378" s="96"/>
      <c r="B2378" s="134"/>
      <c r="C2378" s="135"/>
      <c r="D2378" s="135"/>
      <c r="E2378" s="135"/>
      <c r="F2378" s="135"/>
      <c r="G2378" s="135"/>
      <c r="H2378" s="135"/>
      <c r="I2378" s="135"/>
      <c r="J2378" s="134"/>
      <c r="K2378" s="136"/>
      <c r="L2378" s="172"/>
      <c r="M2378" s="172"/>
      <c r="N2378" s="172"/>
      <c r="O2378" s="137"/>
      <c r="P2378" s="169"/>
      <c r="Q2378" s="137"/>
      <c r="R2378" s="137"/>
      <c r="S2378" s="137"/>
      <c r="T2378" s="137"/>
      <c r="U2378" s="137"/>
      <c r="V2378" s="137"/>
      <c r="W2378" s="137"/>
      <c r="X2378" s="137"/>
      <c r="Y2378" s="137"/>
      <c r="Z2378" s="137"/>
      <c r="AA2378" s="137"/>
      <c r="AB2378" s="137"/>
      <c r="AC2378" s="137"/>
      <c r="AD2378" s="137"/>
      <c r="AE2378" s="137"/>
      <c r="AF2378" s="137"/>
      <c r="AG2378" s="137"/>
      <c r="AH2378" s="137"/>
      <c r="AI2378" s="137"/>
      <c r="AJ2378" s="137"/>
      <c r="AK2378" s="137"/>
      <c r="AL2378" s="137"/>
      <c r="AM2378" s="137"/>
      <c r="AN2378" s="137"/>
      <c r="AO2378" s="137"/>
      <c r="AP2378" s="137"/>
      <c r="AQ2378" s="137"/>
      <c r="AR2378" s="137"/>
      <c r="AS2378" s="137"/>
      <c r="AT2378" s="143"/>
    </row>
    <row r="2379" spans="1:46">
      <c r="A2379" s="96"/>
      <c r="B2379" s="134"/>
      <c r="C2379" s="135"/>
      <c r="D2379" s="135"/>
      <c r="E2379" s="135"/>
      <c r="F2379" s="135"/>
      <c r="G2379" s="135"/>
      <c r="H2379" s="135"/>
      <c r="I2379" s="135"/>
      <c r="J2379" s="134"/>
      <c r="K2379" s="136"/>
      <c r="L2379" s="172"/>
      <c r="M2379" s="172"/>
      <c r="N2379" s="172"/>
      <c r="O2379" s="137"/>
      <c r="P2379" s="169"/>
      <c r="Q2379" s="137"/>
      <c r="R2379" s="137"/>
      <c r="S2379" s="137"/>
      <c r="T2379" s="137"/>
      <c r="U2379" s="137"/>
      <c r="V2379" s="137"/>
      <c r="W2379" s="137"/>
      <c r="X2379" s="137"/>
      <c r="Y2379" s="137"/>
      <c r="Z2379" s="137"/>
      <c r="AA2379" s="137"/>
      <c r="AB2379" s="137"/>
      <c r="AC2379" s="137"/>
      <c r="AD2379" s="137"/>
      <c r="AE2379" s="137"/>
      <c r="AF2379" s="137"/>
      <c r="AG2379" s="137"/>
      <c r="AH2379" s="137"/>
      <c r="AI2379" s="137"/>
      <c r="AJ2379" s="137"/>
      <c r="AK2379" s="137"/>
      <c r="AL2379" s="137"/>
      <c r="AM2379" s="137"/>
      <c r="AN2379" s="137"/>
      <c r="AO2379" s="137"/>
      <c r="AP2379" s="137"/>
      <c r="AQ2379" s="137"/>
      <c r="AR2379" s="137"/>
      <c r="AS2379" s="137"/>
      <c r="AT2379" s="143"/>
    </row>
    <row r="2380" spans="1:46">
      <c r="A2380" s="96"/>
      <c r="B2380" s="134"/>
      <c r="C2380" s="135"/>
      <c r="D2380" s="135"/>
      <c r="E2380" s="135"/>
      <c r="F2380" s="135"/>
      <c r="G2380" s="135"/>
      <c r="H2380" s="135"/>
      <c r="I2380" s="135"/>
      <c r="J2380" s="134"/>
      <c r="K2380" s="136"/>
      <c r="L2380" s="172"/>
      <c r="M2380" s="172"/>
      <c r="N2380" s="172"/>
      <c r="O2380" s="137"/>
      <c r="P2380" s="169"/>
      <c r="Q2380" s="137"/>
      <c r="R2380" s="137"/>
      <c r="S2380" s="137"/>
      <c r="T2380" s="137"/>
      <c r="U2380" s="137"/>
      <c r="V2380" s="137"/>
      <c r="W2380" s="137"/>
      <c r="X2380" s="137"/>
      <c r="Y2380" s="137"/>
      <c r="Z2380" s="137"/>
      <c r="AA2380" s="137"/>
      <c r="AB2380" s="137"/>
      <c r="AC2380" s="137"/>
      <c r="AD2380" s="137"/>
      <c r="AE2380" s="137"/>
      <c r="AF2380" s="137"/>
      <c r="AG2380" s="137"/>
      <c r="AH2380" s="137"/>
      <c r="AI2380" s="137"/>
      <c r="AJ2380" s="137"/>
      <c r="AK2380" s="137"/>
      <c r="AL2380" s="137"/>
      <c r="AM2380" s="137"/>
      <c r="AN2380" s="137"/>
      <c r="AO2380" s="137"/>
      <c r="AP2380" s="137"/>
      <c r="AQ2380" s="137"/>
      <c r="AR2380" s="137"/>
      <c r="AS2380" s="137"/>
      <c r="AT2380" s="143"/>
    </row>
    <row r="2381" spans="1:46">
      <c r="A2381" s="96"/>
      <c r="B2381" s="134"/>
      <c r="C2381" s="135"/>
      <c r="D2381" s="135"/>
      <c r="E2381" s="135"/>
      <c r="F2381" s="135"/>
      <c r="G2381" s="135"/>
      <c r="H2381" s="135"/>
      <c r="I2381" s="135"/>
      <c r="J2381" s="134"/>
      <c r="K2381" s="136"/>
      <c r="L2381" s="172"/>
      <c r="M2381" s="172"/>
      <c r="N2381" s="172"/>
      <c r="O2381" s="137"/>
      <c r="P2381" s="169"/>
      <c r="Q2381" s="137"/>
      <c r="R2381" s="137"/>
      <c r="S2381" s="137"/>
      <c r="T2381" s="137"/>
      <c r="U2381" s="137"/>
      <c r="V2381" s="137"/>
      <c r="W2381" s="137"/>
      <c r="X2381" s="137"/>
      <c r="Y2381" s="137"/>
      <c r="Z2381" s="137"/>
      <c r="AA2381" s="137"/>
      <c r="AB2381" s="137"/>
      <c r="AC2381" s="137"/>
      <c r="AD2381" s="137"/>
      <c r="AE2381" s="137"/>
      <c r="AF2381" s="137"/>
      <c r="AG2381" s="137"/>
      <c r="AH2381" s="137"/>
      <c r="AI2381" s="137"/>
      <c r="AJ2381" s="137"/>
      <c r="AK2381" s="137"/>
      <c r="AL2381" s="137"/>
      <c r="AM2381" s="137"/>
      <c r="AN2381" s="137"/>
      <c r="AO2381" s="137"/>
      <c r="AP2381" s="137"/>
      <c r="AQ2381" s="137"/>
      <c r="AR2381" s="137"/>
      <c r="AS2381" s="137"/>
      <c r="AT2381" s="143"/>
    </row>
    <row r="2382" spans="1:46">
      <c r="A2382" s="96"/>
      <c r="B2382" s="134"/>
      <c r="C2382" s="135"/>
      <c r="D2382" s="135"/>
      <c r="E2382" s="135"/>
      <c r="F2382" s="135"/>
      <c r="G2382" s="135"/>
      <c r="H2382" s="135"/>
      <c r="I2382" s="135"/>
      <c r="J2382" s="134"/>
      <c r="K2382" s="136"/>
      <c r="L2382" s="172"/>
      <c r="M2382" s="172"/>
      <c r="N2382" s="172"/>
      <c r="O2382" s="137"/>
      <c r="P2382" s="169"/>
      <c r="Q2382" s="137"/>
      <c r="R2382" s="137"/>
      <c r="S2382" s="137"/>
      <c r="T2382" s="137"/>
      <c r="U2382" s="137"/>
      <c r="V2382" s="137"/>
      <c r="W2382" s="137"/>
      <c r="X2382" s="137"/>
      <c r="Y2382" s="137"/>
      <c r="Z2382" s="137"/>
      <c r="AA2382" s="137"/>
      <c r="AB2382" s="137"/>
      <c r="AC2382" s="137"/>
      <c r="AD2382" s="137"/>
      <c r="AE2382" s="137"/>
      <c r="AF2382" s="137"/>
      <c r="AG2382" s="137"/>
      <c r="AH2382" s="137"/>
      <c r="AI2382" s="137"/>
      <c r="AJ2382" s="137"/>
      <c r="AK2382" s="137"/>
      <c r="AL2382" s="137"/>
      <c r="AM2382" s="137"/>
      <c r="AN2382" s="137"/>
      <c r="AO2382" s="137"/>
      <c r="AP2382" s="137"/>
      <c r="AQ2382" s="137"/>
      <c r="AR2382" s="137"/>
      <c r="AS2382" s="137"/>
      <c r="AT2382" s="143"/>
    </row>
    <row r="2383" spans="1:46">
      <c r="A2383" s="96"/>
      <c r="B2383" s="134"/>
      <c r="C2383" s="135"/>
      <c r="D2383" s="135"/>
      <c r="E2383" s="135"/>
      <c r="F2383" s="135"/>
      <c r="G2383" s="135"/>
      <c r="H2383" s="135"/>
      <c r="I2383" s="135"/>
      <c r="J2383" s="134"/>
      <c r="K2383" s="136"/>
      <c r="L2383" s="172"/>
      <c r="M2383" s="172"/>
      <c r="N2383" s="172"/>
      <c r="O2383" s="137"/>
      <c r="P2383" s="169"/>
      <c r="Q2383" s="137"/>
      <c r="R2383" s="137"/>
      <c r="S2383" s="137"/>
      <c r="T2383" s="137"/>
      <c r="U2383" s="137"/>
      <c r="V2383" s="137"/>
      <c r="W2383" s="137"/>
      <c r="X2383" s="137"/>
      <c r="Y2383" s="137"/>
      <c r="Z2383" s="137"/>
      <c r="AA2383" s="137"/>
      <c r="AB2383" s="137"/>
      <c r="AC2383" s="137"/>
      <c r="AD2383" s="137"/>
      <c r="AE2383" s="137"/>
      <c r="AF2383" s="137"/>
      <c r="AG2383" s="137"/>
      <c r="AH2383" s="137"/>
      <c r="AI2383" s="137"/>
      <c r="AJ2383" s="137"/>
      <c r="AK2383" s="137"/>
      <c r="AL2383" s="137"/>
      <c r="AM2383" s="137"/>
      <c r="AN2383" s="137"/>
      <c r="AO2383" s="137"/>
      <c r="AP2383" s="137"/>
      <c r="AQ2383" s="137"/>
      <c r="AR2383" s="137"/>
      <c r="AS2383" s="137"/>
      <c r="AT2383" s="143"/>
    </row>
    <row r="2384" spans="1:46">
      <c r="A2384" s="96"/>
      <c r="B2384" s="134"/>
      <c r="C2384" s="135"/>
      <c r="D2384" s="135"/>
      <c r="E2384" s="135"/>
      <c r="F2384" s="135"/>
      <c r="G2384" s="135"/>
      <c r="H2384" s="135"/>
      <c r="I2384" s="135"/>
      <c r="J2384" s="134"/>
      <c r="K2384" s="136"/>
      <c r="L2384" s="172"/>
      <c r="M2384" s="172"/>
      <c r="N2384" s="172"/>
      <c r="O2384" s="137"/>
      <c r="P2384" s="169"/>
      <c r="Q2384" s="137"/>
      <c r="R2384" s="137"/>
      <c r="S2384" s="137"/>
      <c r="T2384" s="137"/>
      <c r="U2384" s="137"/>
      <c r="V2384" s="137"/>
      <c r="W2384" s="137"/>
      <c r="X2384" s="137"/>
      <c r="Y2384" s="137"/>
      <c r="Z2384" s="137"/>
      <c r="AA2384" s="137"/>
      <c r="AB2384" s="137"/>
      <c r="AC2384" s="137"/>
      <c r="AD2384" s="137"/>
      <c r="AE2384" s="137"/>
      <c r="AF2384" s="137"/>
      <c r="AG2384" s="137"/>
      <c r="AH2384" s="137"/>
      <c r="AI2384" s="137"/>
      <c r="AJ2384" s="137"/>
      <c r="AK2384" s="137"/>
      <c r="AL2384" s="137"/>
      <c r="AM2384" s="137"/>
      <c r="AN2384" s="137"/>
      <c r="AO2384" s="137"/>
      <c r="AP2384" s="137"/>
      <c r="AQ2384" s="137"/>
      <c r="AR2384" s="137"/>
      <c r="AS2384" s="137"/>
      <c r="AT2384" s="143"/>
    </row>
    <row r="2385" spans="1:46">
      <c r="A2385" s="96"/>
      <c r="B2385" s="134"/>
      <c r="C2385" s="135"/>
      <c r="D2385" s="135"/>
      <c r="E2385" s="135"/>
      <c r="F2385" s="135"/>
      <c r="G2385" s="135"/>
      <c r="H2385" s="135"/>
      <c r="I2385" s="135"/>
      <c r="J2385" s="134"/>
      <c r="K2385" s="136"/>
      <c r="L2385" s="172"/>
      <c r="M2385" s="172"/>
      <c r="N2385" s="172"/>
      <c r="O2385" s="137"/>
      <c r="P2385" s="169"/>
      <c r="Q2385" s="137"/>
      <c r="R2385" s="137"/>
      <c r="S2385" s="137"/>
      <c r="T2385" s="137"/>
      <c r="U2385" s="137"/>
      <c r="V2385" s="137"/>
      <c r="W2385" s="137"/>
      <c r="X2385" s="137"/>
      <c r="Y2385" s="137"/>
      <c r="Z2385" s="137"/>
      <c r="AA2385" s="137"/>
      <c r="AB2385" s="137"/>
      <c r="AC2385" s="137"/>
      <c r="AD2385" s="137"/>
      <c r="AE2385" s="137"/>
      <c r="AF2385" s="137"/>
      <c r="AG2385" s="137"/>
      <c r="AH2385" s="137"/>
      <c r="AI2385" s="137"/>
      <c r="AJ2385" s="137"/>
      <c r="AK2385" s="137"/>
      <c r="AL2385" s="137"/>
      <c r="AM2385" s="137"/>
      <c r="AN2385" s="137"/>
      <c r="AO2385" s="137"/>
      <c r="AP2385" s="137"/>
      <c r="AQ2385" s="137"/>
      <c r="AR2385" s="137"/>
      <c r="AS2385" s="137"/>
      <c r="AT2385" s="143"/>
    </row>
    <row r="2386" spans="1:46">
      <c r="A2386" s="96"/>
      <c r="B2386" s="134"/>
      <c r="C2386" s="135"/>
      <c r="D2386" s="135"/>
      <c r="E2386" s="135"/>
      <c r="F2386" s="135"/>
      <c r="G2386" s="135"/>
      <c r="H2386" s="135"/>
      <c r="I2386" s="135"/>
      <c r="J2386" s="134"/>
      <c r="K2386" s="136"/>
      <c r="L2386" s="172"/>
      <c r="M2386" s="172"/>
      <c r="N2386" s="172"/>
      <c r="O2386" s="137"/>
      <c r="P2386" s="169"/>
      <c r="Q2386" s="137"/>
      <c r="R2386" s="137"/>
      <c r="S2386" s="137"/>
      <c r="T2386" s="137"/>
      <c r="U2386" s="137"/>
      <c r="V2386" s="137"/>
      <c r="W2386" s="137"/>
      <c r="X2386" s="137"/>
      <c r="Y2386" s="137"/>
      <c r="Z2386" s="137"/>
      <c r="AA2386" s="137"/>
      <c r="AB2386" s="137"/>
      <c r="AC2386" s="137"/>
      <c r="AD2386" s="137"/>
      <c r="AE2386" s="137"/>
      <c r="AF2386" s="137"/>
      <c r="AG2386" s="137"/>
      <c r="AH2386" s="137"/>
      <c r="AI2386" s="137"/>
      <c r="AJ2386" s="137"/>
      <c r="AK2386" s="137"/>
      <c r="AL2386" s="137"/>
      <c r="AM2386" s="137"/>
      <c r="AN2386" s="137"/>
      <c r="AO2386" s="137"/>
      <c r="AP2386" s="137"/>
      <c r="AQ2386" s="137"/>
      <c r="AR2386" s="137"/>
      <c r="AS2386" s="137"/>
      <c r="AT2386" s="143"/>
    </row>
    <row r="2387" spans="1:46">
      <c r="A2387" s="96"/>
      <c r="B2387" s="134"/>
      <c r="C2387" s="135"/>
      <c r="D2387" s="135"/>
      <c r="E2387" s="135"/>
      <c r="F2387" s="135"/>
      <c r="G2387" s="135"/>
      <c r="H2387" s="135"/>
      <c r="I2387" s="135"/>
      <c r="J2387" s="134"/>
      <c r="K2387" s="136"/>
      <c r="L2387" s="172"/>
      <c r="M2387" s="172"/>
      <c r="N2387" s="172"/>
      <c r="O2387" s="137"/>
      <c r="P2387" s="169"/>
      <c r="Q2387" s="137"/>
      <c r="R2387" s="137"/>
      <c r="S2387" s="137"/>
      <c r="T2387" s="137"/>
      <c r="U2387" s="137"/>
      <c r="V2387" s="137"/>
      <c r="W2387" s="137"/>
      <c r="X2387" s="137"/>
      <c r="Y2387" s="137"/>
      <c r="Z2387" s="137"/>
      <c r="AA2387" s="137"/>
      <c r="AB2387" s="137"/>
      <c r="AC2387" s="137"/>
      <c r="AD2387" s="137"/>
      <c r="AE2387" s="137"/>
      <c r="AF2387" s="137"/>
      <c r="AG2387" s="137"/>
      <c r="AH2387" s="137"/>
      <c r="AI2387" s="137"/>
      <c r="AJ2387" s="137"/>
      <c r="AK2387" s="137"/>
      <c r="AL2387" s="137"/>
      <c r="AM2387" s="137"/>
      <c r="AN2387" s="137"/>
      <c r="AO2387" s="137"/>
      <c r="AP2387" s="137"/>
      <c r="AQ2387" s="137"/>
      <c r="AR2387" s="137"/>
      <c r="AS2387" s="137"/>
      <c r="AT2387" s="143"/>
    </row>
    <row r="2388" spans="1:46">
      <c r="A2388" s="96"/>
      <c r="B2388" s="134"/>
      <c r="C2388" s="135"/>
      <c r="D2388" s="135"/>
      <c r="E2388" s="135"/>
      <c r="F2388" s="135"/>
      <c r="G2388" s="135"/>
      <c r="H2388" s="135"/>
      <c r="I2388" s="135"/>
      <c r="J2388" s="134"/>
      <c r="K2388" s="136"/>
      <c r="L2388" s="172"/>
      <c r="M2388" s="172"/>
      <c r="N2388" s="172"/>
      <c r="O2388" s="137"/>
      <c r="P2388" s="169"/>
      <c r="Q2388" s="137"/>
      <c r="R2388" s="137"/>
      <c r="S2388" s="137"/>
      <c r="T2388" s="137"/>
      <c r="U2388" s="137"/>
      <c r="V2388" s="137"/>
      <c r="W2388" s="137"/>
      <c r="X2388" s="137"/>
      <c r="Y2388" s="137"/>
      <c r="Z2388" s="137"/>
      <c r="AA2388" s="137"/>
      <c r="AB2388" s="137"/>
      <c r="AC2388" s="137"/>
      <c r="AD2388" s="137"/>
      <c r="AE2388" s="137"/>
      <c r="AF2388" s="137"/>
      <c r="AG2388" s="137"/>
      <c r="AH2388" s="137"/>
      <c r="AI2388" s="137"/>
      <c r="AJ2388" s="137"/>
      <c r="AK2388" s="137"/>
      <c r="AL2388" s="137"/>
      <c r="AM2388" s="137"/>
      <c r="AN2388" s="137"/>
      <c r="AO2388" s="137"/>
      <c r="AP2388" s="137"/>
      <c r="AQ2388" s="137"/>
      <c r="AR2388" s="137"/>
      <c r="AS2388" s="137"/>
      <c r="AT2388" s="143"/>
    </row>
    <row r="2389" spans="1:46">
      <c r="A2389" s="96"/>
      <c r="B2389" s="134"/>
      <c r="C2389" s="135"/>
      <c r="D2389" s="135"/>
      <c r="E2389" s="135"/>
      <c r="F2389" s="135"/>
      <c r="G2389" s="135"/>
      <c r="H2389" s="135"/>
      <c r="I2389" s="135"/>
      <c r="J2389" s="134"/>
      <c r="K2389" s="136"/>
      <c r="L2389" s="172"/>
      <c r="M2389" s="172"/>
      <c r="N2389" s="172"/>
      <c r="O2389" s="137"/>
      <c r="P2389" s="169"/>
      <c r="Q2389" s="137"/>
      <c r="R2389" s="137"/>
      <c r="S2389" s="137"/>
      <c r="T2389" s="137"/>
      <c r="U2389" s="137"/>
      <c r="V2389" s="137"/>
      <c r="W2389" s="137"/>
      <c r="X2389" s="137"/>
      <c r="Y2389" s="137"/>
      <c r="Z2389" s="137"/>
      <c r="AA2389" s="137"/>
      <c r="AB2389" s="137"/>
      <c r="AC2389" s="137"/>
      <c r="AD2389" s="137"/>
      <c r="AE2389" s="137"/>
      <c r="AF2389" s="137"/>
      <c r="AG2389" s="137"/>
      <c r="AH2389" s="137"/>
      <c r="AI2389" s="137"/>
      <c r="AJ2389" s="137"/>
      <c r="AK2389" s="137"/>
      <c r="AL2389" s="137"/>
      <c r="AM2389" s="137"/>
      <c r="AN2389" s="137"/>
      <c r="AO2389" s="137"/>
      <c r="AP2389" s="137"/>
      <c r="AQ2389" s="137"/>
      <c r="AR2389" s="137"/>
      <c r="AS2389" s="137"/>
      <c r="AT2389" s="143"/>
    </row>
    <row r="2390" spans="1:46">
      <c r="A2390" s="96"/>
      <c r="B2390" s="134"/>
      <c r="C2390" s="135"/>
      <c r="D2390" s="135"/>
      <c r="E2390" s="135"/>
      <c r="F2390" s="135"/>
      <c r="G2390" s="135"/>
      <c r="H2390" s="135"/>
      <c r="I2390" s="135"/>
      <c r="J2390" s="134"/>
      <c r="K2390" s="136"/>
      <c r="L2390" s="172"/>
      <c r="M2390" s="172"/>
      <c r="N2390" s="172"/>
      <c r="O2390" s="137"/>
      <c r="P2390" s="169"/>
      <c r="Q2390" s="137"/>
      <c r="R2390" s="137"/>
      <c r="S2390" s="137"/>
      <c r="T2390" s="137"/>
      <c r="U2390" s="137"/>
      <c r="V2390" s="137"/>
      <c r="W2390" s="137"/>
      <c r="X2390" s="137"/>
      <c r="Y2390" s="137"/>
      <c r="Z2390" s="137"/>
      <c r="AA2390" s="137"/>
      <c r="AB2390" s="137"/>
      <c r="AC2390" s="137"/>
      <c r="AD2390" s="137"/>
      <c r="AE2390" s="137"/>
      <c r="AF2390" s="137"/>
      <c r="AG2390" s="137"/>
      <c r="AH2390" s="137"/>
      <c r="AI2390" s="137"/>
      <c r="AJ2390" s="137"/>
      <c r="AK2390" s="137"/>
      <c r="AL2390" s="137"/>
      <c r="AM2390" s="137"/>
      <c r="AN2390" s="137"/>
      <c r="AO2390" s="137"/>
      <c r="AP2390" s="137"/>
      <c r="AQ2390" s="137"/>
      <c r="AR2390" s="137"/>
      <c r="AS2390" s="137"/>
      <c r="AT2390" s="143"/>
    </row>
    <row r="2391" spans="1:46">
      <c r="A2391" s="96"/>
      <c r="B2391" s="134"/>
      <c r="C2391" s="135"/>
      <c r="D2391" s="135"/>
      <c r="E2391" s="135"/>
      <c r="F2391" s="135"/>
      <c r="G2391" s="135"/>
      <c r="H2391" s="135"/>
      <c r="I2391" s="135"/>
      <c r="J2391" s="134"/>
      <c r="K2391" s="136"/>
      <c r="L2391" s="172"/>
      <c r="M2391" s="172"/>
      <c r="N2391" s="172"/>
      <c r="O2391" s="137"/>
      <c r="P2391" s="169"/>
      <c r="Q2391" s="137"/>
      <c r="R2391" s="137"/>
      <c r="S2391" s="137"/>
      <c r="T2391" s="137"/>
      <c r="U2391" s="137"/>
      <c r="V2391" s="137"/>
      <c r="W2391" s="137"/>
      <c r="X2391" s="137"/>
      <c r="Y2391" s="137"/>
      <c r="Z2391" s="137"/>
      <c r="AA2391" s="137"/>
      <c r="AB2391" s="137"/>
      <c r="AC2391" s="137"/>
      <c r="AD2391" s="137"/>
      <c r="AE2391" s="137"/>
      <c r="AF2391" s="137"/>
      <c r="AG2391" s="137"/>
      <c r="AH2391" s="137"/>
      <c r="AI2391" s="137"/>
      <c r="AJ2391" s="137"/>
      <c r="AK2391" s="137"/>
      <c r="AL2391" s="137"/>
      <c r="AM2391" s="137"/>
      <c r="AN2391" s="137"/>
      <c r="AO2391" s="137"/>
      <c r="AP2391" s="137"/>
      <c r="AQ2391" s="137"/>
      <c r="AR2391" s="137"/>
      <c r="AS2391" s="137"/>
      <c r="AT2391" s="143"/>
    </row>
    <row r="2392" spans="1:46">
      <c r="A2392" s="96"/>
      <c r="B2392" s="134"/>
      <c r="C2392" s="135"/>
      <c r="D2392" s="135"/>
      <c r="E2392" s="135"/>
      <c r="F2392" s="135"/>
      <c r="G2392" s="135"/>
      <c r="H2392" s="135"/>
      <c r="I2392" s="135"/>
      <c r="J2392" s="134"/>
      <c r="K2392" s="136"/>
      <c r="L2392" s="172"/>
      <c r="M2392" s="172"/>
      <c r="N2392" s="172"/>
      <c r="O2392" s="137"/>
      <c r="P2392" s="169"/>
      <c r="Q2392" s="137"/>
      <c r="R2392" s="137"/>
      <c r="S2392" s="137"/>
      <c r="T2392" s="137"/>
      <c r="U2392" s="137"/>
      <c r="V2392" s="137"/>
      <c r="W2392" s="137"/>
      <c r="X2392" s="137"/>
      <c r="Y2392" s="137"/>
      <c r="Z2392" s="137"/>
      <c r="AA2392" s="137"/>
      <c r="AB2392" s="137"/>
      <c r="AC2392" s="137"/>
      <c r="AD2392" s="137"/>
      <c r="AE2392" s="137"/>
      <c r="AF2392" s="137"/>
      <c r="AG2392" s="137"/>
      <c r="AH2392" s="137"/>
      <c r="AI2392" s="137"/>
      <c r="AJ2392" s="137"/>
      <c r="AK2392" s="137"/>
      <c r="AL2392" s="137"/>
      <c r="AM2392" s="137"/>
      <c r="AN2392" s="137"/>
      <c r="AO2392" s="137"/>
      <c r="AP2392" s="137"/>
      <c r="AQ2392" s="137"/>
      <c r="AR2392" s="137"/>
      <c r="AS2392" s="137"/>
      <c r="AT2392" s="143"/>
    </row>
    <row r="2393" spans="1:46">
      <c r="A2393" s="96"/>
      <c r="B2393" s="134"/>
      <c r="C2393" s="135"/>
      <c r="D2393" s="135"/>
      <c r="E2393" s="135"/>
      <c r="F2393" s="135"/>
      <c r="G2393" s="135"/>
      <c r="H2393" s="135"/>
      <c r="I2393" s="135"/>
      <c r="J2393" s="134"/>
      <c r="K2393" s="136"/>
      <c r="L2393" s="172"/>
      <c r="M2393" s="172"/>
      <c r="N2393" s="172"/>
      <c r="O2393" s="137"/>
      <c r="P2393" s="169"/>
      <c r="Q2393" s="137"/>
      <c r="R2393" s="137"/>
      <c r="S2393" s="137"/>
      <c r="T2393" s="137"/>
      <c r="U2393" s="137"/>
      <c r="V2393" s="137"/>
      <c r="W2393" s="137"/>
      <c r="X2393" s="137"/>
      <c r="Y2393" s="137"/>
      <c r="Z2393" s="137"/>
      <c r="AA2393" s="137"/>
      <c r="AB2393" s="137"/>
      <c r="AC2393" s="137"/>
      <c r="AD2393" s="137"/>
      <c r="AE2393" s="137"/>
      <c r="AF2393" s="137"/>
      <c r="AG2393" s="137"/>
      <c r="AH2393" s="137"/>
      <c r="AI2393" s="137"/>
      <c r="AJ2393" s="137"/>
      <c r="AK2393" s="137"/>
      <c r="AL2393" s="137"/>
      <c r="AM2393" s="137"/>
      <c r="AN2393" s="137"/>
      <c r="AO2393" s="137"/>
      <c r="AP2393" s="137"/>
      <c r="AQ2393" s="137"/>
      <c r="AR2393" s="137"/>
      <c r="AS2393" s="137"/>
      <c r="AT2393" s="143"/>
    </row>
    <row r="2394" spans="1:46">
      <c r="A2394" s="96"/>
      <c r="B2394" s="134"/>
      <c r="C2394" s="135"/>
      <c r="D2394" s="135"/>
      <c r="E2394" s="135"/>
      <c r="F2394" s="135"/>
      <c r="G2394" s="135"/>
      <c r="H2394" s="135"/>
      <c r="I2394" s="135"/>
      <c r="J2394" s="134"/>
      <c r="K2394" s="136"/>
      <c r="L2394" s="172"/>
      <c r="M2394" s="172"/>
      <c r="N2394" s="172"/>
      <c r="O2394" s="137"/>
      <c r="P2394" s="169"/>
      <c r="Q2394" s="137"/>
      <c r="R2394" s="137"/>
      <c r="S2394" s="137"/>
      <c r="T2394" s="137"/>
      <c r="U2394" s="137"/>
      <c r="V2394" s="137"/>
      <c r="W2394" s="137"/>
      <c r="X2394" s="137"/>
      <c r="Y2394" s="137"/>
      <c r="Z2394" s="137"/>
      <c r="AA2394" s="137"/>
      <c r="AB2394" s="137"/>
      <c r="AC2394" s="137"/>
      <c r="AD2394" s="137"/>
      <c r="AE2394" s="137"/>
      <c r="AF2394" s="137"/>
      <c r="AG2394" s="137"/>
      <c r="AH2394" s="137"/>
      <c r="AI2394" s="137"/>
      <c r="AJ2394" s="137"/>
      <c r="AK2394" s="137"/>
      <c r="AL2394" s="137"/>
      <c r="AM2394" s="137"/>
      <c r="AN2394" s="137"/>
      <c r="AO2394" s="137"/>
      <c r="AP2394" s="137"/>
      <c r="AQ2394" s="137"/>
      <c r="AR2394" s="137"/>
      <c r="AS2394" s="137"/>
      <c r="AT2394" s="143"/>
    </row>
    <row r="2395" spans="1:46">
      <c r="A2395" s="96"/>
      <c r="B2395" s="134"/>
      <c r="C2395" s="135"/>
      <c r="D2395" s="135"/>
      <c r="E2395" s="135"/>
      <c r="F2395" s="135"/>
      <c r="G2395" s="135"/>
      <c r="H2395" s="135"/>
      <c r="I2395" s="135"/>
      <c r="J2395" s="134"/>
      <c r="K2395" s="136"/>
      <c r="L2395" s="172"/>
      <c r="M2395" s="172"/>
      <c r="N2395" s="172"/>
      <c r="O2395" s="137"/>
      <c r="P2395" s="169"/>
      <c r="Q2395" s="137"/>
      <c r="R2395" s="137"/>
      <c r="S2395" s="137"/>
      <c r="T2395" s="137"/>
      <c r="U2395" s="137"/>
      <c r="V2395" s="137"/>
      <c r="W2395" s="137"/>
      <c r="X2395" s="137"/>
      <c r="Y2395" s="137"/>
      <c r="Z2395" s="137"/>
      <c r="AA2395" s="137"/>
      <c r="AB2395" s="137"/>
      <c r="AC2395" s="137"/>
      <c r="AD2395" s="137"/>
      <c r="AE2395" s="137"/>
      <c r="AF2395" s="137"/>
      <c r="AG2395" s="137"/>
      <c r="AH2395" s="137"/>
      <c r="AI2395" s="137"/>
      <c r="AJ2395" s="137"/>
      <c r="AK2395" s="137"/>
      <c r="AL2395" s="137"/>
      <c r="AM2395" s="137"/>
      <c r="AN2395" s="137"/>
      <c r="AO2395" s="137"/>
      <c r="AP2395" s="137"/>
      <c r="AQ2395" s="137"/>
      <c r="AR2395" s="137"/>
      <c r="AS2395" s="137"/>
      <c r="AT2395" s="143"/>
    </row>
    <row r="2396" spans="1:46">
      <c r="A2396" s="96"/>
      <c r="B2396" s="134"/>
      <c r="C2396" s="135"/>
      <c r="D2396" s="135"/>
      <c r="E2396" s="135"/>
      <c r="F2396" s="135"/>
      <c r="G2396" s="135"/>
      <c r="H2396" s="135"/>
      <c r="I2396" s="135"/>
      <c r="J2396" s="134"/>
      <c r="K2396" s="136"/>
      <c r="L2396" s="172"/>
      <c r="M2396" s="172"/>
      <c r="N2396" s="172"/>
      <c r="O2396" s="137"/>
      <c r="P2396" s="169"/>
      <c r="Q2396" s="137"/>
      <c r="R2396" s="137"/>
      <c r="S2396" s="137"/>
      <c r="T2396" s="137"/>
      <c r="U2396" s="137"/>
      <c r="V2396" s="137"/>
      <c r="W2396" s="137"/>
      <c r="X2396" s="137"/>
      <c r="Y2396" s="137"/>
      <c r="Z2396" s="137"/>
      <c r="AA2396" s="137"/>
      <c r="AB2396" s="137"/>
      <c r="AC2396" s="137"/>
      <c r="AD2396" s="137"/>
      <c r="AE2396" s="137"/>
      <c r="AF2396" s="137"/>
      <c r="AG2396" s="137"/>
      <c r="AH2396" s="137"/>
      <c r="AI2396" s="137"/>
      <c r="AJ2396" s="137"/>
      <c r="AK2396" s="137"/>
      <c r="AL2396" s="137"/>
      <c r="AM2396" s="137"/>
      <c r="AN2396" s="137"/>
      <c r="AO2396" s="137"/>
      <c r="AP2396" s="137"/>
      <c r="AQ2396" s="137"/>
      <c r="AR2396" s="137"/>
      <c r="AS2396" s="137"/>
      <c r="AT2396" s="143"/>
    </row>
    <row r="2397" spans="1:46">
      <c r="A2397" s="96"/>
      <c r="B2397" s="134"/>
      <c r="C2397" s="135"/>
      <c r="D2397" s="135"/>
      <c r="E2397" s="135"/>
      <c r="F2397" s="135"/>
      <c r="G2397" s="135"/>
      <c r="H2397" s="135"/>
      <c r="I2397" s="135"/>
      <c r="J2397" s="134"/>
      <c r="K2397" s="136"/>
      <c r="L2397" s="172"/>
      <c r="M2397" s="172"/>
      <c r="N2397" s="172"/>
      <c r="O2397" s="137"/>
      <c r="P2397" s="169"/>
      <c r="Q2397" s="137"/>
      <c r="R2397" s="137"/>
      <c r="S2397" s="137"/>
      <c r="T2397" s="137"/>
      <c r="U2397" s="137"/>
      <c r="V2397" s="137"/>
      <c r="W2397" s="137"/>
      <c r="X2397" s="137"/>
      <c r="Y2397" s="137"/>
      <c r="Z2397" s="137"/>
      <c r="AA2397" s="137"/>
      <c r="AB2397" s="137"/>
      <c r="AC2397" s="137"/>
      <c r="AD2397" s="137"/>
      <c r="AE2397" s="137"/>
      <c r="AF2397" s="137"/>
      <c r="AG2397" s="137"/>
      <c r="AH2397" s="137"/>
      <c r="AI2397" s="137"/>
      <c r="AJ2397" s="137"/>
      <c r="AK2397" s="137"/>
      <c r="AL2397" s="137"/>
      <c r="AM2397" s="137"/>
      <c r="AN2397" s="137"/>
      <c r="AO2397" s="137"/>
      <c r="AP2397" s="137"/>
      <c r="AQ2397" s="137"/>
      <c r="AR2397" s="137"/>
      <c r="AS2397" s="137"/>
      <c r="AT2397" s="143"/>
    </row>
    <row r="2398" spans="1:46">
      <c r="A2398" s="96"/>
      <c r="B2398" s="134"/>
      <c r="C2398" s="135"/>
      <c r="D2398" s="135"/>
      <c r="E2398" s="135"/>
      <c r="F2398" s="135"/>
      <c r="G2398" s="135"/>
      <c r="H2398" s="135"/>
      <c r="I2398" s="135"/>
      <c r="J2398" s="134"/>
      <c r="K2398" s="136"/>
      <c r="L2398" s="172"/>
      <c r="M2398" s="172"/>
      <c r="N2398" s="172"/>
      <c r="O2398" s="137"/>
      <c r="P2398" s="169"/>
      <c r="Q2398" s="137"/>
      <c r="R2398" s="137"/>
      <c r="S2398" s="137"/>
      <c r="T2398" s="137"/>
      <c r="U2398" s="137"/>
      <c r="V2398" s="137"/>
      <c r="W2398" s="137"/>
      <c r="X2398" s="137"/>
      <c r="Y2398" s="137"/>
      <c r="Z2398" s="137"/>
      <c r="AA2398" s="137"/>
      <c r="AB2398" s="137"/>
      <c r="AC2398" s="137"/>
      <c r="AD2398" s="137"/>
      <c r="AE2398" s="137"/>
      <c r="AF2398" s="137"/>
      <c r="AG2398" s="137"/>
      <c r="AH2398" s="137"/>
      <c r="AI2398" s="137"/>
      <c r="AJ2398" s="137"/>
      <c r="AK2398" s="137"/>
      <c r="AL2398" s="137"/>
      <c r="AM2398" s="137"/>
      <c r="AN2398" s="137"/>
      <c r="AO2398" s="137"/>
      <c r="AP2398" s="137"/>
      <c r="AQ2398" s="137"/>
      <c r="AR2398" s="137"/>
      <c r="AS2398" s="137"/>
      <c r="AT2398" s="143"/>
    </row>
    <row r="2399" spans="1:46">
      <c r="A2399" s="96"/>
      <c r="B2399" s="134"/>
      <c r="C2399" s="135"/>
      <c r="D2399" s="135"/>
      <c r="E2399" s="135"/>
      <c r="F2399" s="135"/>
      <c r="G2399" s="135"/>
      <c r="H2399" s="135"/>
      <c r="I2399" s="135"/>
      <c r="J2399" s="134"/>
      <c r="K2399" s="136"/>
      <c r="L2399" s="172"/>
      <c r="M2399" s="172"/>
      <c r="N2399" s="172"/>
      <c r="O2399" s="137"/>
      <c r="P2399" s="169"/>
      <c r="Q2399" s="137"/>
      <c r="R2399" s="137"/>
      <c r="S2399" s="137"/>
      <c r="T2399" s="137"/>
      <c r="U2399" s="137"/>
      <c r="V2399" s="137"/>
      <c r="W2399" s="137"/>
      <c r="X2399" s="137"/>
      <c r="Y2399" s="137"/>
      <c r="Z2399" s="137"/>
      <c r="AA2399" s="137"/>
      <c r="AB2399" s="137"/>
      <c r="AC2399" s="137"/>
      <c r="AD2399" s="137"/>
      <c r="AE2399" s="137"/>
      <c r="AF2399" s="137"/>
      <c r="AG2399" s="137"/>
      <c r="AH2399" s="137"/>
      <c r="AI2399" s="137"/>
      <c r="AJ2399" s="137"/>
      <c r="AK2399" s="137"/>
      <c r="AL2399" s="137"/>
      <c r="AM2399" s="137"/>
      <c r="AN2399" s="137"/>
      <c r="AO2399" s="137"/>
      <c r="AP2399" s="137"/>
      <c r="AQ2399" s="137"/>
      <c r="AR2399" s="137"/>
      <c r="AS2399" s="137"/>
      <c r="AT2399" s="143"/>
    </row>
    <row r="2400" spans="1:46">
      <c r="A2400" s="96"/>
      <c r="B2400" s="134"/>
      <c r="C2400" s="135"/>
      <c r="D2400" s="135"/>
      <c r="E2400" s="135"/>
      <c r="F2400" s="135"/>
      <c r="G2400" s="135"/>
      <c r="H2400" s="135"/>
      <c r="I2400" s="135"/>
      <c r="J2400" s="134"/>
      <c r="K2400" s="136"/>
      <c r="L2400" s="172"/>
      <c r="M2400" s="172"/>
      <c r="N2400" s="172"/>
      <c r="O2400" s="137"/>
      <c r="P2400" s="169"/>
      <c r="Q2400" s="137"/>
      <c r="R2400" s="137"/>
      <c r="S2400" s="137"/>
      <c r="T2400" s="137"/>
      <c r="U2400" s="137"/>
      <c r="V2400" s="137"/>
      <c r="W2400" s="137"/>
      <c r="X2400" s="137"/>
      <c r="Y2400" s="137"/>
      <c r="Z2400" s="137"/>
      <c r="AA2400" s="137"/>
      <c r="AB2400" s="137"/>
      <c r="AC2400" s="137"/>
      <c r="AD2400" s="137"/>
      <c r="AE2400" s="137"/>
      <c r="AF2400" s="137"/>
      <c r="AG2400" s="137"/>
      <c r="AH2400" s="137"/>
      <c r="AI2400" s="137"/>
      <c r="AJ2400" s="137"/>
      <c r="AK2400" s="137"/>
      <c r="AL2400" s="137"/>
      <c r="AM2400" s="137"/>
      <c r="AN2400" s="137"/>
      <c r="AO2400" s="137"/>
      <c r="AP2400" s="137"/>
      <c r="AQ2400" s="137"/>
      <c r="AR2400" s="137"/>
      <c r="AS2400" s="137"/>
      <c r="AT2400" s="143"/>
    </row>
    <row r="2401" spans="1:46">
      <c r="A2401" s="96"/>
      <c r="B2401" s="134"/>
      <c r="C2401" s="135"/>
      <c r="D2401" s="135"/>
      <c r="E2401" s="135"/>
      <c r="F2401" s="135"/>
      <c r="G2401" s="135"/>
      <c r="H2401" s="135"/>
      <c r="I2401" s="135"/>
      <c r="J2401" s="134"/>
      <c r="K2401" s="136"/>
      <c r="L2401" s="172"/>
      <c r="M2401" s="172"/>
      <c r="N2401" s="172"/>
      <c r="O2401" s="137"/>
      <c r="P2401" s="169"/>
      <c r="Q2401" s="137"/>
      <c r="R2401" s="137"/>
      <c r="S2401" s="137"/>
      <c r="T2401" s="137"/>
      <c r="U2401" s="137"/>
      <c r="V2401" s="137"/>
      <c r="W2401" s="137"/>
      <c r="X2401" s="137"/>
      <c r="Y2401" s="137"/>
      <c r="Z2401" s="137"/>
      <c r="AA2401" s="137"/>
      <c r="AB2401" s="137"/>
      <c r="AC2401" s="137"/>
      <c r="AD2401" s="137"/>
      <c r="AE2401" s="137"/>
      <c r="AF2401" s="137"/>
      <c r="AG2401" s="137"/>
      <c r="AH2401" s="137"/>
      <c r="AI2401" s="137"/>
      <c r="AJ2401" s="137"/>
      <c r="AK2401" s="137"/>
      <c r="AL2401" s="137"/>
      <c r="AM2401" s="137"/>
      <c r="AN2401" s="137"/>
      <c r="AO2401" s="137"/>
      <c r="AP2401" s="137"/>
      <c r="AQ2401" s="137"/>
      <c r="AR2401" s="137"/>
      <c r="AS2401" s="137"/>
      <c r="AT2401" s="143"/>
    </row>
    <row r="2402" spans="1:46">
      <c r="A2402" s="96"/>
      <c r="B2402" s="134"/>
      <c r="C2402" s="135"/>
      <c r="D2402" s="135"/>
      <c r="E2402" s="135"/>
      <c r="F2402" s="135"/>
      <c r="G2402" s="135"/>
      <c r="H2402" s="135"/>
      <c r="I2402" s="135"/>
      <c r="J2402" s="134"/>
      <c r="K2402" s="136"/>
      <c r="L2402" s="172"/>
      <c r="M2402" s="172"/>
      <c r="N2402" s="172"/>
      <c r="O2402" s="137"/>
      <c r="P2402" s="169"/>
      <c r="Q2402" s="137"/>
      <c r="R2402" s="137"/>
      <c r="S2402" s="137"/>
      <c r="T2402" s="137"/>
      <c r="U2402" s="137"/>
      <c r="V2402" s="137"/>
      <c r="W2402" s="137"/>
      <c r="X2402" s="137"/>
      <c r="Y2402" s="137"/>
      <c r="Z2402" s="137"/>
      <c r="AA2402" s="137"/>
      <c r="AB2402" s="137"/>
      <c r="AC2402" s="137"/>
      <c r="AD2402" s="137"/>
      <c r="AE2402" s="137"/>
      <c r="AF2402" s="137"/>
      <c r="AG2402" s="137"/>
      <c r="AH2402" s="137"/>
      <c r="AI2402" s="137"/>
      <c r="AJ2402" s="137"/>
      <c r="AK2402" s="137"/>
      <c r="AL2402" s="137"/>
      <c r="AM2402" s="137"/>
      <c r="AN2402" s="137"/>
      <c r="AO2402" s="137"/>
      <c r="AP2402" s="137"/>
      <c r="AQ2402" s="137"/>
      <c r="AR2402" s="137"/>
      <c r="AS2402" s="137"/>
      <c r="AT2402" s="143"/>
    </row>
    <row r="2403" spans="1:46">
      <c r="A2403" s="96"/>
      <c r="B2403" s="134"/>
      <c r="C2403" s="135"/>
      <c r="D2403" s="135"/>
      <c r="E2403" s="135"/>
      <c r="F2403" s="135"/>
      <c r="G2403" s="135"/>
      <c r="H2403" s="135"/>
      <c r="I2403" s="135"/>
      <c r="J2403" s="134"/>
      <c r="K2403" s="136"/>
      <c r="L2403" s="172"/>
      <c r="M2403" s="172"/>
      <c r="N2403" s="172"/>
      <c r="O2403" s="137"/>
      <c r="P2403" s="169"/>
      <c r="Q2403" s="137"/>
      <c r="R2403" s="137"/>
      <c r="S2403" s="137"/>
      <c r="T2403" s="137"/>
      <c r="U2403" s="137"/>
      <c r="V2403" s="137"/>
      <c r="W2403" s="137"/>
      <c r="X2403" s="137"/>
      <c r="Y2403" s="137"/>
      <c r="Z2403" s="137"/>
      <c r="AA2403" s="137"/>
      <c r="AB2403" s="137"/>
      <c r="AC2403" s="137"/>
      <c r="AD2403" s="137"/>
      <c r="AE2403" s="137"/>
      <c r="AF2403" s="137"/>
      <c r="AG2403" s="137"/>
      <c r="AH2403" s="137"/>
      <c r="AI2403" s="137"/>
      <c r="AJ2403" s="137"/>
      <c r="AK2403" s="137"/>
      <c r="AL2403" s="137"/>
      <c r="AM2403" s="137"/>
      <c r="AN2403" s="137"/>
      <c r="AO2403" s="137"/>
      <c r="AP2403" s="137"/>
      <c r="AQ2403" s="137"/>
      <c r="AR2403" s="137"/>
      <c r="AS2403" s="137"/>
      <c r="AT2403" s="143"/>
    </row>
    <row r="2404" spans="1:46">
      <c r="A2404" s="96"/>
      <c r="B2404" s="134"/>
      <c r="C2404" s="135"/>
      <c r="D2404" s="135"/>
      <c r="E2404" s="135"/>
      <c r="F2404" s="135"/>
      <c r="G2404" s="135"/>
      <c r="H2404" s="135"/>
      <c r="I2404" s="135"/>
      <c r="J2404" s="134"/>
      <c r="K2404" s="136"/>
      <c r="L2404" s="172"/>
      <c r="M2404" s="172"/>
      <c r="N2404" s="172"/>
      <c r="O2404" s="137"/>
      <c r="P2404" s="169"/>
      <c r="Q2404" s="137"/>
      <c r="R2404" s="137"/>
      <c r="S2404" s="137"/>
      <c r="T2404" s="137"/>
      <c r="U2404" s="137"/>
      <c r="V2404" s="137"/>
      <c r="W2404" s="137"/>
      <c r="X2404" s="137"/>
      <c r="Y2404" s="137"/>
      <c r="Z2404" s="137"/>
      <c r="AA2404" s="137"/>
      <c r="AB2404" s="137"/>
      <c r="AC2404" s="137"/>
      <c r="AD2404" s="137"/>
      <c r="AE2404" s="137"/>
      <c r="AF2404" s="137"/>
      <c r="AG2404" s="137"/>
      <c r="AH2404" s="137"/>
      <c r="AI2404" s="137"/>
      <c r="AJ2404" s="137"/>
      <c r="AK2404" s="137"/>
      <c r="AL2404" s="137"/>
      <c r="AM2404" s="137"/>
      <c r="AN2404" s="137"/>
      <c r="AO2404" s="137"/>
      <c r="AP2404" s="137"/>
      <c r="AQ2404" s="137"/>
      <c r="AR2404" s="137"/>
      <c r="AS2404" s="137"/>
      <c r="AT2404" s="143"/>
    </row>
    <row r="2405" spans="1:46">
      <c r="A2405" s="96"/>
      <c r="B2405" s="134"/>
      <c r="C2405" s="135"/>
      <c r="D2405" s="135"/>
      <c r="E2405" s="135"/>
      <c r="F2405" s="135"/>
      <c r="G2405" s="135"/>
      <c r="H2405" s="135"/>
      <c r="I2405" s="135"/>
      <c r="J2405" s="134"/>
      <c r="K2405" s="136"/>
      <c r="L2405" s="172"/>
      <c r="M2405" s="172"/>
      <c r="N2405" s="172"/>
      <c r="O2405" s="137"/>
      <c r="P2405" s="169"/>
      <c r="Q2405" s="137"/>
      <c r="R2405" s="137"/>
      <c r="S2405" s="137"/>
      <c r="T2405" s="137"/>
      <c r="U2405" s="137"/>
      <c r="V2405" s="137"/>
      <c r="W2405" s="137"/>
      <c r="X2405" s="137"/>
      <c r="Y2405" s="137"/>
      <c r="Z2405" s="137"/>
      <c r="AA2405" s="137"/>
      <c r="AB2405" s="137"/>
      <c r="AC2405" s="137"/>
      <c r="AD2405" s="137"/>
      <c r="AE2405" s="137"/>
      <c r="AF2405" s="137"/>
      <c r="AG2405" s="137"/>
      <c r="AH2405" s="137"/>
      <c r="AI2405" s="137"/>
      <c r="AJ2405" s="137"/>
      <c r="AK2405" s="137"/>
      <c r="AL2405" s="137"/>
      <c r="AM2405" s="137"/>
      <c r="AN2405" s="137"/>
      <c r="AO2405" s="137"/>
      <c r="AP2405" s="137"/>
      <c r="AQ2405" s="137"/>
      <c r="AR2405" s="137"/>
      <c r="AS2405" s="137"/>
      <c r="AT2405" s="143"/>
    </row>
    <row r="2406" spans="1:46">
      <c r="A2406" s="96"/>
      <c r="B2406" s="134"/>
      <c r="C2406" s="135"/>
      <c r="D2406" s="135"/>
      <c r="E2406" s="135"/>
      <c r="F2406" s="135"/>
      <c r="G2406" s="135"/>
      <c r="H2406" s="135"/>
      <c r="I2406" s="135"/>
      <c r="J2406" s="134"/>
      <c r="K2406" s="136"/>
      <c r="L2406" s="172"/>
      <c r="M2406" s="172"/>
      <c r="N2406" s="172"/>
      <c r="O2406" s="137"/>
      <c r="P2406" s="169"/>
      <c r="Q2406" s="137"/>
      <c r="R2406" s="137"/>
      <c r="S2406" s="137"/>
      <c r="T2406" s="137"/>
      <c r="U2406" s="137"/>
      <c r="V2406" s="137"/>
      <c r="W2406" s="137"/>
      <c r="X2406" s="137"/>
      <c r="Y2406" s="137"/>
      <c r="Z2406" s="137"/>
      <c r="AA2406" s="137"/>
      <c r="AB2406" s="137"/>
      <c r="AC2406" s="137"/>
      <c r="AD2406" s="137"/>
      <c r="AE2406" s="137"/>
      <c r="AF2406" s="137"/>
      <c r="AG2406" s="137"/>
      <c r="AH2406" s="137"/>
      <c r="AI2406" s="137"/>
      <c r="AJ2406" s="137"/>
      <c r="AK2406" s="137"/>
      <c r="AL2406" s="137"/>
      <c r="AM2406" s="137"/>
      <c r="AN2406" s="137"/>
      <c r="AO2406" s="137"/>
      <c r="AP2406" s="137"/>
      <c r="AQ2406" s="137"/>
      <c r="AR2406" s="137"/>
      <c r="AS2406" s="137"/>
      <c r="AT2406" s="143"/>
    </row>
    <row r="2407" spans="1:46">
      <c r="A2407" s="96"/>
      <c r="B2407" s="134"/>
      <c r="C2407" s="135"/>
      <c r="D2407" s="135"/>
      <c r="E2407" s="135"/>
      <c r="F2407" s="135"/>
      <c r="G2407" s="135"/>
      <c r="H2407" s="135"/>
      <c r="I2407" s="135"/>
      <c r="J2407" s="134"/>
      <c r="K2407" s="136"/>
      <c r="L2407" s="172"/>
      <c r="M2407" s="172"/>
      <c r="N2407" s="172"/>
      <c r="O2407" s="137"/>
      <c r="P2407" s="169"/>
      <c r="Q2407" s="137"/>
      <c r="R2407" s="137"/>
      <c r="S2407" s="137"/>
      <c r="T2407" s="137"/>
      <c r="U2407" s="137"/>
      <c r="V2407" s="137"/>
      <c r="W2407" s="137"/>
      <c r="X2407" s="137"/>
      <c r="Y2407" s="137"/>
      <c r="Z2407" s="137"/>
      <c r="AA2407" s="137"/>
      <c r="AB2407" s="137"/>
      <c r="AC2407" s="137"/>
      <c r="AD2407" s="137"/>
      <c r="AE2407" s="137"/>
      <c r="AF2407" s="137"/>
      <c r="AG2407" s="137"/>
      <c r="AH2407" s="137"/>
      <c r="AI2407" s="137"/>
      <c r="AJ2407" s="137"/>
      <c r="AK2407" s="137"/>
      <c r="AL2407" s="137"/>
      <c r="AM2407" s="137"/>
      <c r="AN2407" s="137"/>
      <c r="AO2407" s="137"/>
      <c r="AP2407" s="137"/>
      <c r="AQ2407" s="137"/>
      <c r="AR2407" s="137"/>
      <c r="AS2407" s="137"/>
      <c r="AT2407" s="143"/>
    </row>
    <row r="2408" spans="1:46">
      <c r="A2408" s="96"/>
      <c r="B2408" s="134"/>
      <c r="C2408" s="135"/>
      <c r="D2408" s="135"/>
      <c r="E2408" s="135"/>
      <c r="F2408" s="135"/>
      <c r="G2408" s="135"/>
      <c r="H2408" s="135"/>
      <c r="I2408" s="135"/>
      <c r="J2408" s="134"/>
      <c r="K2408" s="136"/>
      <c r="L2408" s="172"/>
      <c r="M2408" s="172"/>
      <c r="N2408" s="172"/>
      <c r="O2408" s="137"/>
      <c r="P2408" s="169"/>
      <c r="Q2408" s="137"/>
      <c r="R2408" s="137"/>
      <c r="S2408" s="137"/>
      <c r="T2408" s="137"/>
      <c r="U2408" s="137"/>
      <c r="V2408" s="137"/>
      <c r="W2408" s="137"/>
      <c r="X2408" s="137"/>
      <c r="Y2408" s="137"/>
      <c r="Z2408" s="137"/>
      <c r="AA2408" s="137"/>
      <c r="AB2408" s="137"/>
      <c r="AC2408" s="137"/>
      <c r="AD2408" s="137"/>
      <c r="AE2408" s="137"/>
      <c r="AF2408" s="137"/>
      <c r="AG2408" s="137"/>
      <c r="AH2408" s="137"/>
      <c r="AI2408" s="137"/>
      <c r="AJ2408" s="137"/>
      <c r="AK2408" s="137"/>
      <c r="AL2408" s="137"/>
      <c r="AM2408" s="137"/>
      <c r="AN2408" s="137"/>
      <c r="AO2408" s="137"/>
      <c r="AP2408" s="137"/>
      <c r="AQ2408" s="137"/>
      <c r="AR2408" s="137"/>
      <c r="AS2408" s="137"/>
      <c r="AT2408" s="143"/>
    </row>
    <row r="2409" spans="1:46">
      <c r="A2409" s="96"/>
      <c r="B2409" s="134"/>
      <c r="C2409" s="135"/>
      <c r="D2409" s="135"/>
      <c r="E2409" s="135"/>
      <c r="F2409" s="135"/>
      <c r="G2409" s="135"/>
      <c r="H2409" s="135"/>
      <c r="I2409" s="135"/>
      <c r="J2409" s="134"/>
      <c r="K2409" s="136"/>
      <c r="L2409" s="172"/>
      <c r="M2409" s="172"/>
      <c r="N2409" s="172"/>
      <c r="O2409" s="137"/>
      <c r="P2409" s="169"/>
      <c r="Q2409" s="137"/>
      <c r="R2409" s="137"/>
      <c r="S2409" s="137"/>
      <c r="T2409" s="137"/>
      <c r="U2409" s="137"/>
      <c r="V2409" s="137"/>
      <c r="W2409" s="137"/>
      <c r="X2409" s="137"/>
      <c r="Y2409" s="137"/>
      <c r="Z2409" s="137"/>
      <c r="AA2409" s="137"/>
      <c r="AB2409" s="137"/>
      <c r="AC2409" s="137"/>
      <c r="AD2409" s="137"/>
      <c r="AE2409" s="137"/>
      <c r="AF2409" s="137"/>
      <c r="AG2409" s="137"/>
      <c r="AH2409" s="137"/>
      <c r="AI2409" s="137"/>
      <c r="AJ2409" s="137"/>
      <c r="AK2409" s="137"/>
      <c r="AL2409" s="137"/>
      <c r="AM2409" s="137"/>
      <c r="AN2409" s="137"/>
      <c r="AO2409" s="137"/>
      <c r="AP2409" s="137"/>
      <c r="AQ2409" s="137"/>
      <c r="AR2409" s="137"/>
      <c r="AS2409" s="137"/>
      <c r="AT2409" s="143"/>
    </row>
    <row r="2410" spans="1:46">
      <c r="A2410" s="96"/>
      <c r="B2410" s="134"/>
      <c r="C2410" s="135"/>
      <c r="D2410" s="135"/>
      <c r="E2410" s="135"/>
      <c r="F2410" s="135"/>
      <c r="G2410" s="135"/>
      <c r="H2410" s="135"/>
      <c r="I2410" s="135"/>
      <c r="J2410" s="134"/>
      <c r="K2410" s="136"/>
      <c r="L2410" s="172"/>
      <c r="M2410" s="172"/>
      <c r="N2410" s="172"/>
      <c r="O2410" s="137"/>
      <c r="P2410" s="169"/>
      <c r="Q2410" s="137"/>
      <c r="R2410" s="137"/>
      <c r="S2410" s="137"/>
      <c r="T2410" s="137"/>
      <c r="U2410" s="137"/>
      <c r="V2410" s="137"/>
      <c r="W2410" s="137"/>
      <c r="X2410" s="137"/>
      <c r="Y2410" s="137"/>
      <c r="Z2410" s="137"/>
      <c r="AA2410" s="137"/>
      <c r="AB2410" s="137"/>
      <c r="AC2410" s="137"/>
      <c r="AD2410" s="137"/>
      <c r="AE2410" s="137"/>
      <c r="AF2410" s="137"/>
      <c r="AG2410" s="137"/>
      <c r="AH2410" s="137"/>
      <c r="AI2410" s="137"/>
      <c r="AJ2410" s="137"/>
      <c r="AK2410" s="137"/>
      <c r="AL2410" s="137"/>
      <c r="AM2410" s="137"/>
      <c r="AN2410" s="137"/>
      <c r="AO2410" s="137"/>
      <c r="AP2410" s="137"/>
      <c r="AQ2410" s="137"/>
      <c r="AR2410" s="137"/>
      <c r="AS2410" s="137"/>
      <c r="AT2410" s="143"/>
    </row>
    <row r="2411" spans="1:46">
      <c r="A2411" s="96"/>
      <c r="B2411" s="134"/>
      <c r="C2411" s="135"/>
      <c r="D2411" s="135"/>
      <c r="E2411" s="135"/>
      <c r="F2411" s="135"/>
      <c r="G2411" s="135"/>
      <c r="H2411" s="135"/>
      <c r="I2411" s="135"/>
      <c r="J2411" s="134"/>
      <c r="K2411" s="136"/>
      <c r="L2411" s="172"/>
      <c r="M2411" s="172"/>
      <c r="N2411" s="172"/>
      <c r="O2411" s="137"/>
      <c r="P2411" s="169"/>
      <c r="Q2411" s="137"/>
      <c r="R2411" s="137"/>
      <c r="S2411" s="137"/>
      <c r="T2411" s="137"/>
      <c r="U2411" s="137"/>
      <c r="V2411" s="137"/>
      <c r="W2411" s="137"/>
      <c r="X2411" s="137"/>
      <c r="Y2411" s="137"/>
      <c r="Z2411" s="137"/>
      <c r="AA2411" s="137"/>
      <c r="AB2411" s="137"/>
      <c r="AC2411" s="137"/>
      <c r="AD2411" s="137"/>
      <c r="AE2411" s="137"/>
      <c r="AF2411" s="137"/>
      <c r="AG2411" s="137"/>
      <c r="AH2411" s="137"/>
      <c r="AI2411" s="137"/>
      <c r="AJ2411" s="137"/>
      <c r="AK2411" s="137"/>
      <c r="AL2411" s="137"/>
      <c r="AM2411" s="137"/>
      <c r="AN2411" s="137"/>
      <c r="AO2411" s="137"/>
      <c r="AP2411" s="137"/>
      <c r="AQ2411" s="137"/>
      <c r="AR2411" s="137"/>
      <c r="AS2411" s="137"/>
      <c r="AT2411" s="143"/>
    </row>
    <row r="2412" spans="1:46">
      <c r="A2412" s="96"/>
      <c r="B2412" s="134"/>
      <c r="C2412" s="135"/>
      <c r="D2412" s="135"/>
      <c r="E2412" s="135"/>
      <c r="F2412" s="135"/>
      <c r="G2412" s="135"/>
      <c r="H2412" s="135"/>
      <c r="I2412" s="135"/>
      <c r="J2412" s="134"/>
      <c r="K2412" s="136"/>
      <c r="L2412" s="172"/>
      <c r="M2412" s="172"/>
      <c r="N2412" s="172"/>
      <c r="O2412" s="137"/>
      <c r="P2412" s="169"/>
      <c r="Q2412" s="137"/>
      <c r="R2412" s="137"/>
      <c r="S2412" s="137"/>
      <c r="T2412" s="137"/>
      <c r="U2412" s="137"/>
      <c r="V2412" s="137"/>
      <c r="W2412" s="137"/>
      <c r="X2412" s="137"/>
      <c r="Y2412" s="137"/>
      <c r="Z2412" s="137"/>
      <c r="AA2412" s="137"/>
      <c r="AB2412" s="137"/>
      <c r="AC2412" s="137"/>
      <c r="AD2412" s="137"/>
      <c r="AE2412" s="137"/>
      <c r="AF2412" s="137"/>
      <c r="AG2412" s="137"/>
      <c r="AH2412" s="137"/>
      <c r="AI2412" s="137"/>
      <c r="AJ2412" s="137"/>
      <c r="AK2412" s="137"/>
      <c r="AL2412" s="137"/>
      <c r="AM2412" s="137"/>
      <c r="AN2412" s="137"/>
      <c r="AO2412" s="137"/>
      <c r="AP2412" s="137"/>
      <c r="AQ2412" s="137"/>
      <c r="AR2412" s="137"/>
      <c r="AS2412" s="137"/>
      <c r="AT2412" s="143"/>
    </row>
    <row r="2413" spans="1:46">
      <c r="A2413" s="96"/>
      <c r="B2413" s="134"/>
      <c r="C2413" s="135"/>
      <c r="D2413" s="135"/>
      <c r="E2413" s="135"/>
      <c r="F2413" s="135"/>
      <c r="G2413" s="135"/>
      <c r="H2413" s="135"/>
      <c r="I2413" s="135"/>
      <c r="J2413" s="134"/>
      <c r="K2413" s="136"/>
      <c r="L2413" s="172"/>
      <c r="M2413" s="172"/>
      <c r="N2413" s="172"/>
      <c r="O2413" s="137"/>
      <c r="P2413" s="169"/>
      <c r="Q2413" s="137"/>
      <c r="R2413" s="137"/>
      <c r="S2413" s="137"/>
      <c r="T2413" s="137"/>
      <c r="U2413" s="137"/>
      <c r="V2413" s="137"/>
      <c r="W2413" s="137"/>
      <c r="X2413" s="137"/>
      <c r="Y2413" s="137"/>
      <c r="Z2413" s="137"/>
      <c r="AA2413" s="137"/>
      <c r="AB2413" s="137"/>
      <c r="AC2413" s="137"/>
      <c r="AD2413" s="137"/>
      <c r="AE2413" s="137"/>
      <c r="AF2413" s="137"/>
      <c r="AG2413" s="137"/>
      <c r="AH2413" s="137"/>
      <c r="AI2413" s="137"/>
      <c r="AJ2413" s="137"/>
      <c r="AK2413" s="137"/>
      <c r="AL2413" s="137"/>
      <c r="AM2413" s="137"/>
      <c r="AN2413" s="137"/>
      <c r="AO2413" s="137"/>
      <c r="AP2413" s="137"/>
      <c r="AQ2413" s="137"/>
      <c r="AR2413" s="137"/>
      <c r="AS2413" s="137"/>
      <c r="AT2413" s="143"/>
    </row>
    <row r="2414" spans="1:46">
      <c r="A2414" s="96"/>
      <c r="B2414" s="134"/>
      <c r="C2414" s="135"/>
      <c r="D2414" s="135"/>
      <c r="E2414" s="135"/>
      <c r="F2414" s="135"/>
      <c r="G2414" s="135"/>
      <c r="H2414" s="135"/>
      <c r="I2414" s="135"/>
      <c r="J2414" s="134"/>
      <c r="K2414" s="136"/>
      <c r="L2414" s="172"/>
      <c r="M2414" s="172"/>
      <c r="N2414" s="172"/>
      <c r="O2414" s="137"/>
      <c r="P2414" s="169"/>
      <c r="Q2414" s="137"/>
      <c r="R2414" s="137"/>
      <c r="S2414" s="137"/>
      <c r="T2414" s="137"/>
      <c r="U2414" s="137"/>
      <c r="V2414" s="137"/>
      <c r="W2414" s="137"/>
      <c r="X2414" s="137"/>
      <c r="Y2414" s="137"/>
      <c r="Z2414" s="137"/>
      <c r="AA2414" s="137"/>
      <c r="AB2414" s="137"/>
      <c r="AC2414" s="137"/>
      <c r="AD2414" s="137"/>
      <c r="AE2414" s="137"/>
      <c r="AF2414" s="137"/>
      <c r="AG2414" s="137"/>
      <c r="AH2414" s="137"/>
      <c r="AI2414" s="137"/>
      <c r="AJ2414" s="137"/>
      <c r="AK2414" s="137"/>
      <c r="AL2414" s="137"/>
      <c r="AM2414" s="137"/>
      <c r="AN2414" s="137"/>
      <c r="AO2414" s="137"/>
      <c r="AP2414" s="137"/>
      <c r="AQ2414" s="137"/>
      <c r="AR2414" s="137"/>
      <c r="AS2414" s="137"/>
      <c r="AT2414" s="143"/>
    </row>
    <row r="2415" spans="1:46">
      <c r="A2415" s="96"/>
      <c r="B2415" s="134"/>
      <c r="C2415" s="135"/>
      <c r="D2415" s="135"/>
      <c r="E2415" s="135"/>
      <c r="F2415" s="135"/>
      <c r="G2415" s="135"/>
      <c r="H2415" s="135"/>
      <c r="I2415" s="135"/>
      <c r="J2415" s="134"/>
      <c r="K2415" s="136"/>
      <c r="L2415" s="172"/>
      <c r="M2415" s="172"/>
      <c r="N2415" s="172"/>
      <c r="O2415" s="137"/>
      <c r="P2415" s="169"/>
      <c r="Q2415" s="137"/>
      <c r="R2415" s="137"/>
      <c r="S2415" s="137"/>
      <c r="T2415" s="137"/>
      <c r="U2415" s="137"/>
      <c r="V2415" s="137"/>
      <c r="W2415" s="137"/>
      <c r="X2415" s="137"/>
      <c r="Y2415" s="137"/>
      <c r="Z2415" s="137"/>
      <c r="AA2415" s="137"/>
      <c r="AB2415" s="137"/>
      <c r="AC2415" s="137"/>
      <c r="AD2415" s="137"/>
      <c r="AE2415" s="137"/>
      <c r="AF2415" s="137"/>
      <c r="AG2415" s="137"/>
      <c r="AH2415" s="137"/>
      <c r="AI2415" s="137"/>
      <c r="AJ2415" s="137"/>
      <c r="AK2415" s="137"/>
      <c r="AL2415" s="137"/>
      <c r="AM2415" s="137"/>
      <c r="AN2415" s="137"/>
      <c r="AO2415" s="137"/>
      <c r="AP2415" s="137"/>
      <c r="AQ2415" s="137"/>
      <c r="AR2415" s="137"/>
      <c r="AS2415" s="137"/>
      <c r="AT2415" s="143"/>
    </row>
    <row r="2416" spans="1:46">
      <c r="A2416" s="96"/>
      <c r="B2416" s="134"/>
      <c r="C2416" s="135"/>
      <c r="D2416" s="135"/>
      <c r="E2416" s="135"/>
      <c r="F2416" s="135"/>
      <c r="G2416" s="135"/>
      <c r="H2416" s="135"/>
      <c r="I2416" s="135"/>
      <c r="J2416" s="134"/>
      <c r="K2416" s="136"/>
      <c r="L2416" s="172"/>
      <c r="M2416" s="172"/>
      <c r="N2416" s="172"/>
      <c r="O2416" s="137"/>
      <c r="P2416" s="169"/>
      <c r="Q2416" s="137"/>
      <c r="R2416" s="137"/>
      <c r="S2416" s="137"/>
      <c r="T2416" s="137"/>
      <c r="U2416" s="137"/>
      <c r="V2416" s="137"/>
      <c r="W2416" s="137"/>
      <c r="X2416" s="137"/>
      <c r="Y2416" s="137"/>
      <c r="Z2416" s="137"/>
      <c r="AA2416" s="137"/>
      <c r="AB2416" s="137"/>
      <c r="AC2416" s="137"/>
      <c r="AD2416" s="137"/>
      <c r="AE2416" s="137"/>
      <c r="AF2416" s="137"/>
      <c r="AG2416" s="137"/>
      <c r="AH2416" s="137"/>
      <c r="AI2416" s="137"/>
      <c r="AJ2416" s="137"/>
      <c r="AK2416" s="137"/>
      <c r="AL2416" s="137"/>
      <c r="AM2416" s="137"/>
      <c r="AN2416" s="137"/>
      <c r="AO2416" s="137"/>
      <c r="AP2416" s="137"/>
      <c r="AQ2416" s="137"/>
      <c r="AR2416" s="137"/>
      <c r="AS2416" s="137"/>
      <c r="AT2416" s="143"/>
    </row>
    <row r="2417" spans="1:46">
      <c r="A2417" s="96"/>
      <c r="B2417" s="134"/>
      <c r="C2417" s="135"/>
      <c r="D2417" s="135"/>
      <c r="E2417" s="135"/>
      <c r="F2417" s="135"/>
      <c r="G2417" s="135"/>
      <c r="H2417" s="135"/>
      <c r="I2417" s="135"/>
      <c r="J2417" s="134"/>
      <c r="K2417" s="136"/>
      <c r="L2417" s="172"/>
      <c r="M2417" s="172"/>
      <c r="N2417" s="172"/>
      <c r="O2417" s="137"/>
      <c r="P2417" s="169"/>
      <c r="Q2417" s="137"/>
      <c r="R2417" s="137"/>
      <c r="S2417" s="137"/>
      <c r="T2417" s="137"/>
      <c r="U2417" s="137"/>
      <c r="V2417" s="137"/>
      <c r="W2417" s="137"/>
      <c r="X2417" s="137"/>
      <c r="Y2417" s="137"/>
      <c r="Z2417" s="137"/>
      <c r="AA2417" s="137"/>
      <c r="AB2417" s="137"/>
      <c r="AC2417" s="137"/>
      <c r="AD2417" s="137"/>
      <c r="AE2417" s="137"/>
      <c r="AF2417" s="137"/>
      <c r="AG2417" s="137"/>
      <c r="AH2417" s="137"/>
      <c r="AI2417" s="137"/>
      <c r="AJ2417" s="137"/>
      <c r="AK2417" s="137"/>
      <c r="AL2417" s="137"/>
      <c r="AM2417" s="137"/>
      <c r="AN2417" s="137"/>
      <c r="AO2417" s="137"/>
      <c r="AP2417" s="137"/>
      <c r="AQ2417" s="137"/>
      <c r="AR2417" s="137"/>
      <c r="AS2417" s="137"/>
      <c r="AT2417" s="143"/>
    </row>
    <row r="2418" spans="1:46">
      <c r="A2418" s="96"/>
      <c r="B2418" s="134"/>
      <c r="C2418" s="135"/>
      <c r="D2418" s="135"/>
      <c r="E2418" s="135"/>
      <c r="F2418" s="135"/>
      <c r="G2418" s="135"/>
      <c r="H2418" s="135"/>
      <c r="I2418" s="135"/>
      <c r="J2418" s="134"/>
      <c r="K2418" s="136"/>
      <c r="L2418" s="172"/>
      <c r="M2418" s="172"/>
      <c r="N2418" s="172"/>
      <c r="O2418" s="137"/>
      <c r="P2418" s="169"/>
      <c r="Q2418" s="137"/>
      <c r="R2418" s="137"/>
      <c r="S2418" s="137"/>
      <c r="T2418" s="137"/>
      <c r="U2418" s="137"/>
      <c r="V2418" s="137"/>
      <c r="W2418" s="137"/>
      <c r="X2418" s="137"/>
      <c r="Y2418" s="137"/>
      <c r="Z2418" s="137"/>
      <c r="AA2418" s="137"/>
      <c r="AB2418" s="137"/>
      <c r="AC2418" s="137"/>
      <c r="AD2418" s="137"/>
      <c r="AE2418" s="137"/>
      <c r="AF2418" s="137"/>
      <c r="AG2418" s="137"/>
      <c r="AH2418" s="137"/>
      <c r="AI2418" s="137"/>
      <c r="AJ2418" s="137"/>
      <c r="AK2418" s="137"/>
      <c r="AL2418" s="137"/>
      <c r="AM2418" s="137"/>
      <c r="AN2418" s="137"/>
      <c r="AO2418" s="137"/>
      <c r="AP2418" s="137"/>
      <c r="AQ2418" s="137"/>
      <c r="AR2418" s="137"/>
      <c r="AS2418" s="137"/>
      <c r="AT2418" s="143"/>
    </row>
    <row r="2419" spans="1:46">
      <c r="A2419" s="96"/>
      <c r="B2419" s="134"/>
      <c r="C2419" s="135"/>
      <c r="D2419" s="135"/>
      <c r="E2419" s="135"/>
      <c r="F2419" s="135"/>
      <c r="G2419" s="135"/>
      <c r="H2419" s="135"/>
      <c r="I2419" s="135"/>
      <c r="J2419" s="134"/>
      <c r="K2419" s="136"/>
      <c r="L2419" s="172"/>
      <c r="M2419" s="172"/>
      <c r="N2419" s="172"/>
      <c r="O2419" s="137"/>
      <c r="P2419" s="169"/>
      <c r="Q2419" s="137"/>
      <c r="R2419" s="137"/>
      <c r="S2419" s="137"/>
      <c r="T2419" s="137"/>
      <c r="U2419" s="137"/>
      <c r="V2419" s="137"/>
      <c r="W2419" s="137"/>
      <c r="X2419" s="137"/>
      <c r="Y2419" s="137"/>
      <c r="Z2419" s="137"/>
      <c r="AA2419" s="137"/>
      <c r="AB2419" s="137"/>
      <c r="AC2419" s="137"/>
      <c r="AD2419" s="137"/>
      <c r="AE2419" s="137"/>
      <c r="AF2419" s="137"/>
      <c r="AG2419" s="137"/>
      <c r="AH2419" s="137"/>
      <c r="AI2419" s="137"/>
      <c r="AJ2419" s="137"/>
      <c r="AK2419" s="137"/>
      <c r="AL2419" s="137"/>
      <c r="AM2419" s="137"/>
      <c r="AN2419" s="137"/>
      <c r="AO2419" s="137"/>
      <c r="AP2419" s="137"/>
      <c r="AQ2419" s="137"/>
      <c r="AR2419" s="137"/>
      <c r="AS2419" s="137"/>
      <c r="AT2419" s="143"/>
    </row>
    <row r="2420" spans="1:46">
      <c r="A2420" s="96"/>
      <c r="B2420" s="134"/>
      <c r="C2420" s="135"/>
      <c r="D2420" s="135"/>
      <c r="E2420" s="135"/>
      <c r="F2420" s="135"/>
      <c r="G2420" s="135"/>
      <c r="H2420" s="135"/>
      <c r="I2420" s="135"/>
      <c r="J2420" s="134"/>
      <c r="K2420" s="136"/>
      <c r="L2420" s="172"/>
      <c r="M2420" s="172"/>
      <c r="N2420" s="172"/>
      <c r="O2420" s="137"/>
      <c r="P2420" s="169"/>
      <c r="Q2420" s="137"/>
      <c r="R2420" s="137"/>
      <c r="S2420" s="137"/>
      <c r="T2420" s="137"/>
      <c r="U2420" s="137"/>
      <c r="V2420" s="137"/>
      <c r="W2420" s="137"/>
      <c r="X2420" s="137"/>
      <c r="Y2420" s="137"/>
      <c r="Z2420" s="137"/>
      <c r="AA2420" s="137"/>
      <c r="AB2420" s="137"/>
      <c r="AC2420" s="137"/>
      <c r="AD2420" s="137"/>
      <c r="AE2420" s="137"/>
      <c r="AF2420" s="137"/>
      <c r="AG2420" s="137"/>
      <c r="AH2420" s="137"/>
      <c r="AI2420" s="137"/>
      <c r="AJ2420" s="137"/>
      <c r="AK2420" s="137"/>
      <c r="AL2420" s="137"/>
      <c r="AM2420" s="137"/>
      <c r="AN2420" s="137"/>
      <c r="AO2420" s="137"/>
      <c r="AP2420" s="137"/>
      <c r="AQ2420" s="137"/>
      <c r="AR2420" s="137"/>
      <c r="AS2420" s="137"/>
      <c r="AT2420" s="143"/>
    </row>
    <row r="2421" spans="1:46">
      <c r="A2421" s="96"/>
      <c r="B2421" s="134"/>
      <c r="C2421" s="135"/>
      <c r="D2421" s="135"/>
      <c r="E2421" s="135"/>
      <c r="F2421" s="135"/>
      <c r="G2421" s="135"/>
      <c r="H2421" s="135"/>
      <c r="I2421" s="135"/>
      <c r="J2421" s="134"/>
      <c r="K2421" s="136"/>
      <c r="L2421" s="172"/>
      <c r="M2421" s="172"/>
      <c r="N2421" s="172"/>
      <c r="O2421" s="137"/>
      <c r="P2421" s="169"/>
      <c r="Q2421" s="137"/>
      <c r="R2421" s="137"/>
      <c r="S2421" s="137"/>
      <c r="T2421" s="137"/>
      <c r="U2421" s="137"/>
      <c r="V2421" s="137"/>
      <c r="W2421" s="137"/>
      <c r="X2421" s="137"/>
      <c r="Y2421" s="137"/>
      <c r="Z2421" s="137"/>
      <c r="AA2421" s="137"/>
      <c r="AB2421" s="137"/>
      <c r="AC2421" s="137"/>
      <c r="AD2421" s="137"/>
      <c r="AE2421" s="137"/>
      <c r="AF2421" s="137"/>
      <c r="AG2421" s="137"/>
      <c r="AH2421" s="137"/>
      <c r="AI2421" s="137"/>
      <c r="AJ2421" s="137"/>
      <c r="AK2421" s="137"/>
      <c r="AL2421" s="137"/>
      <c r="AM2421" s="137"/>
      <c r="AN2421" s="137"/>
      <c r="AO2421" s="137"/>
      <c r="AP2421" s="137"/>
      <c r="AQ2421" s="137"/>
      <c r="AR2421" s="137"/>
      <c r="AS2421" s="137"/>
      <c r="AT2421" s="143"/>
    </row>
    <row r="2422" spans="1:46">
      <c r="A2422" s="96"/>
      <c r="B2422" s="134"/>
      <c r="C2422" s="135"/>
      <c r="D2422" s="135"/>
      <c r="E2422" s="135"/>
      <c r="F2422" s="135"/>
      <c r="G2422" s="135"/>
      <c r="H2422" s="135"/>
      <c r="I2422" s="135"/>
      <c r="J2422" s="134"/>
      <c r="K2422" s="136"/>
      <c r="L2422" s="172"/>
      <c r="M2422" s="172"/>
      <c r="N2422" s="172"/>
      <c r="O2422" s="137"/>
      <c r="P2422" s="169"/>
      <c r="Q2422" s="137"/>
      <c r="R2422" s="137"/>
      <c r="S2422" s="137"/>
      <c r="T2422" s="137"/>
      <c r="U2422" s="137"/>
      <c r="V2422" s="137"/>
      <c r="W2422" s="137"/>
      <c r="X2422" s="137"/>
      <c r="Y2422" s="137"/>
      <c r="Z2422" s="137"/>
      <c r="AA2422" s="137"/>
      <c r="AB2422" s="137"/>
      <c r="AC2422" s="137"/>
      <c r="AD2422" s="137"/>
      <c r="AE2422" s="137"/>
      <c r="AF2422" s="137"/>
      <c r="AG2422" s="137"/>
      <c r="AH2422" s="137"/>
      <c r="AI2422" s="137"/>
      <c r="AJ2422" s="137"/>
      <c r="AK2422" s="137"/>
      <c r="AL2422" s="137"/>
      <c r="AM2422" s="137"/>
      <c r="AN2422" s="137"/>
      <c r="AO2422" s="137"/>
      <c r="AP2422" s="137"/>
      <c r="AQ2422" s="137"/>
      <c r="AR2422" s="137"/>
      <c r="AS2422" s="137"/>
      <c r="AT2422" s="143"/>
    </row>
    <row r="2423" spans="1:46">
      <c r="A2423" s="96"/>
      <c r="B2423" s="134"/>
      <c r="C2423" s="135"/>
      <c r="D2423" s="135"/>
      <c r="E2423" s="135"/>
      <c r="F2423" s="135"/>
      <c r="G2423" s="135"/>
      <c r="H2423" s="135"/>
      <c r="I2423" s="135"/>
      <c r="J2423" s="134"/>
      <c r="K2423" s="136"/>
      <c r="L2423" s="172"/>
      <c r="M2423" s="172"/>
      <c r="N2423" s="172"/>
      <c r="O2423" s="137"/>
      <c r="P2423" s="169"/>
      <c r="Q2423" s="137"/>
      <c r="R2423" s="137"/>
      <c r="S2423" s="137"/>
      <c r="T2423" s="137"/>
      <c r="U2423" s="137"/>
      <c r="V2423" s="137"/>
      <c r="W2423" s="137"/>
      <c r="X2423" s="137"/>
      <c r="Y2423" s="137"/>
      <c r="Z2423" s="137"/>
      <c r="AA2423" s="137"/>
      <c r="AB2423" s="137"/>
      <c r="AC2423" s="137"/>
      <c r="AD2423" s="137"/>
      <c r="AE2423" s="137"/>
      <c r="AF2423" s="137"/>
      <c r="AG2423" s="137"/>
      <c r="AH2423" s="137"/>
      <c r="AI2423" s="137"/>
      <c r="AJ2423" s="137"/>
      <c r="AK2423" s="137"/>
      <c r="AL2423" s="137"/>
      <c r="AM2423" s="137"/>
      <c r="AN2423" s="137"/>
      <c r="AO2423" s="137"/>
      <c r="AP2423" s="137"/>
      <c r="AQ2423" s="137"/>
      <c r="AR2423" s="137"/>
      <c r="AS2423" s="137"/>
      <c r="AT2423" s="143"/>
    </row>
    <row r="2424" spans="1:46">
      <c r="A2424" s="96"/>
      <c r="B2424" s="134"/>
      <c r="C2424" s="135"/>
      <c r="D2424" s="135"/>
      <c r="E2424" s="135"/>
      <c r="F2424" s="135"/>
      <c r="G2424" s="135"/>
      <c r="H2424" s="135"/>
      <c r="I2424" s="135"/>
      <c r="J2424" s="134"/>
      <c r="K2424" s="136"/>
      <c r="L2424" s="172"/>
      <c r="M2424" s="172"/>
      <c r="N2424" s="172"/>
      <c r="O2424" s="137"/>
      <c r="P2424" s="169"/>
      <c r="Q2424" s="137"/>
      <c r="R2424" s="137"/>
      <c r="S2424" s="137"/>
      <c r="T2424" s="137"/>
      <c r="U2424" s="137"/>
      <c r="V2424" s="137"/>
      <c r="W2424" s="137"/>
      <c r="X2424" s="137"/>
      <c r="Y2424" s="137"/>
      <c r="Z2424" s="137"/>
      <c r="AA2424" s="137"/>
      <c r="AB2424" s="137"/>
      <c r="AC2424" s="137"/>
      <c r="AD2424" s="137"/>
      <c r="AE2424" s="137"/>
      <c r="AF2424" s="137"/>
      <c r="AG2424" s="137"/>
      <c r="AH2424" s="137"/>
      <c r="AI2424" s="137"/>
      <c r="AJ2424" s="137"/>
      <c r="AK2424" s="137"/>
      <c r="AL2424" s="137"/>
      <c r="AM2424" s="137"/>
      <c r="AN2424" s="137"/>
      <c r="AO2424" s="137"/>
      <c r="AP2424" s="137"/>
      <c r="AQ2424" s="137"/>
      <c r="AR2424" s="137"/>
      <c r="AS2424" s="137"/>
      <c r="AT2424" s="143"/>
    </row>
    <row r="2425" spans="1:46">
      <c r="A2425" s="96"/>
      <c r="B2425" s="134"/>
      <c r="C2425" s="135"/>
      <c r="D2425" s="135"/>
      <c r="E2425" s="135"/>
      <c r="F2425" s="135"/>
      <c r="G2425" s="135"/>
      <c r="H2425" s="135"/>
      <c r="I2425" s="135"/>
      <c r="J2425" s="134"/>
      <c r="K2425" s="136"/>
      <c r="L2425" s="172"/>
      <c r="M2425" s="172"/>
      <c r="N2425" s="172"/>
      <c r="O2425" s="137"/>
      <c r="P2425" s="169"/>
      <c r="Q2425" s="137"/>
      <c r="R2425" s="137"/>
      <c r="S2425" s="137"/>
      <c r="T2425" s="137"/>
      <c r="U2425" s="137"/>
      <c r="V2425" s="137"/>
      <c r="W2425" s="137"/>
      <c r="X2425" s="137"/>
      <c r="Y2425" s="137"/>
      <c r="Z2425" s="137"/>
      <c r="AA2425" s="137"/>
      <c r="AB2425" s="137"/>
      <c r="AC2425" s="137"/>
      <c r="AD2425" s="137"/>
      <c r="AE2425" s="137"/>
      <c r="AF2425" s="137"/>
      <c r="AG2425" s="137"/>
      <c r="AH2425" s="137"/>
      <c r="AI2425" s="137"/>
      <c r="AJ2425" s="137"/>
      <c r="AK2425" s="137"/>
      <c r="AL2425" s="137"/>
      <c r="AM2425" s="137"/>
      <c r="AN2425" s="137"/>
      <c r="AO2425" s="137"/>
      <c r="AP2425" s="137"/>
      <c r="AQ2425" s="137"/>
      <c r="AR2425" s="137"/>
      <c r="AS2425" s="137"/>
      <c r="AT2425" s="143"/>
    </row>
    <row r="2426" spans="1:46">
      <c r="A2426" s="96"/>
      <c r="B2426" s="134"/>
      <c r="C2426" s="135"/>
      <c r="D2426" s="135"/>
      <c r="E2426" s="135"/>
      <c r="F2426" s="135"/>
      <c r="G2426" s="135"/>
      <c r="H2426" s="135"/>
      <c r="I2426" s="135"/>
      <c r="J2426" s="134"/>
      <c r="K2426" s="136"/>
      <c r="L2426" s="172"/>
      <c r="M2426" s="172"/>
      <c r="N2426" s="172"/>
      <c r="O2426" s="137"/>
      <c r="P2426" s="169"/>
      <c r="Q2426" s="137"/>
      <c r="R2426" s="137"/>
      <c r="S2426" s="137"/>
      <c r="T2426" s="137"/>
      <c r="U2426" s="137"/>
      <c r="V2426" s="137"/>
      <c r="W2426" s="137"/>
      <c r="X2426" s="137"/>
      <c r="Y2426" s="137"/>
      <c r="Z2426" s="137"/>
      <c r="AA2426" s="137"/>
      <c r="AB2426" s="137"/>
      <c r="AC2426" s="137"/>
      <c r="AD2426" s="137"/>
      <c r="AE2426" s="137"/>
      <c r="AF2426" s="137"/>
      <c r="AG2426" s="137"/>
      <c r="AH2426" s="137"/>
      <c r="AI2426" s="137"/>
      <c r="AJ2426" s="137"/>
      <c r="AK2426" s="137"/>
      <c r="AL2426" s="137"/>
      <c r="AM2426" s="137"/>
      <c r="AN2426" s="137"/>
      <c r="AO2426" s="137"/>
      <c r="AP2426" s="137"/>
      <c r="AQ2426" s="137"/>
      <c r="AR2426" s="137"/>
      <c r="AS2426" s="137"/>
      <c r="AT2426" s="143"/>
    </row>
    <row r="2427" spans="1:46">
      <c r="A2427" s="96"/>
      <c r="B2427" s="134"/>
      <c r="C2427" s="135"/>
      <c r="D2427" s="135"/>
      <c r="E2427" s="135"/>
      <c r="F2427" s="135"/>
      <c r="G2427" s="135"/>
      <c r="H2427" s="135"/>
      <c r="I2427" s="135"/>
      <c r="J2427" s="134"/>
      <c r="K2427" s="136"/>
      <c r="L2427" s="172"/>
      <c r="M2427" s="172"/>
      <c r="N2427" s="172"/>
      <c r="O2427" s="137"/>
      <c r="P2427" s="169"/>
      <c r="Q2427" s="137"/>
      <c r="R2427" s="137"/>
      <c r="S2427" s="137"/>
      <c r="T2427" s="137"/>
      <c r="U2427" s="137"/>
      <c r="V2427" s="137"/>
      <c r="W2427" s="137"/>
      <c r="X2427" s="137"/>
      <c r="Y2427" s="137"/>
      <c r="Z2427" s="137"/>
      <c r="AA2427" s="137"/>
      <c r="AB2427" s="137"/>
      <c r="AC2427" s="137"/>
      <c r="AD2427" s="137"/>
      <c r="AE2427" s="137"/>
      <c r="AF2427" s="137"/>
      <c r="AG2427" s="137"/>
      <c r="AH2427" s="137"/>
      <c r="AI2427" s="137"/>
      <c r="AJ2427" s="137"/>
      <c r="AK2427" s="137"/>
      <c r="AL2427" s="137"/>
      <c r="AM2427" s="137"/>
      <c r="AN2427" s="137"/>
      <c r="AO2427" s="137"/>
      <c r="AP2427" s="137"/>
      <c r="AQ2427" s="137"/>
      <c r="AR2427" s="137"/>
      <c r="AS2427" s="137"/>
      <c r="AT2427" s="143"/>
    </row>
    <row r="2428" spans="1:46">
      <c r="A2428" s="96"/>
      <c r="B2428" s="134"/>
      <c r="C2428" s="135"/>
      <c r="D2428" s="135"/>
      <c r="E2428" s="135"/>
      <c r="F2428" s="135"/>
      <c r="G2428" s="135"/>
      <c r="H2428" s="135"/>
      <c r="I2428" s="135"/>
      <c r="J2428" s="134"/>
      <c r="K2428" s="136"/>
      <c r="L2428" s="172"/>
      <c r="M2428" s="172"/>
      <c r="N2428" s="172"/>
      <c r="O2428" s="137"/>
      <c r="P2428" s="169"/>
      <c r="Q2428" s="137"/>
      <c r="R2428" s="137"/>
      <c r="S2428" s="137"/>
      <c r="T2428" s="137"/>
      <c r="U2428" s="137"/>
      <c r="V2428" s="137"/>
      <c r="W2428" s="137"/>
      <c r="X2428" s="137"/>
      <c r="Y2428" s="137"/>
      <c r="Z2428" s="137"/>
      <c r="AA2428" s="137"/>
      <c r="AB2428" s="137"/>
      <c r="AC2428" s="137"/>
      <c r="AD2428" s="137"/>
      <c r="AE2428" s="137"/>
      <c r="AF2428" s="137"/>
      <c r="AG2428" s="137"/>
      <c r="AH2428" s="137"/>
      <c r="AI2428" s="137"/>
      <c r="AJ2428" s="137"/>
      <c r="AK2428" s="137"/>
      <c r="AL2428" s="137"/>
      <c r="AM2428" s="137"/>
      <c r="AN2428" s="137"/>
      <c r="AO2428" s="137"/>
      <c r="AP2428" s="137"/>
      <c r="AQ2428" s="137"/>
      <c r="AR2428" s="137"/>
      <c r="AS2428" s="137"/>
      <c r="AT2428" s="143"/>
    </row>
    <row r="2429" spans="1:46">
      <c r="A2429" s="96"/>
      <c r="B2429" s="134"/>
      <c r="C2429" s="135"/>
      <c r="D2429" s="135"/>
      <c r="E2429" s="135"/>
      <c r="F2429" s="135"/>
      <c r="G2429" s="135"/>
      <c r="H2429" s="135"/>
      <c r="I2429" s="135"/>
      <c r="J2429" s="134"/>
      <c r="K2429" s="136"/>
      <c r="L2429" s="172"/>
      <c r="M2429" s="172"/>
      <c r="N2429" s="172"/>
      <c r="O2429" s="137"/>
      <c r="P2429" s="169"/>
      <c r="Q2429" s="137"/>
      <c r="R2429" s="137"/>
      <c r="S2429" s="137"/>
      <c r="T2429" s="137"/>
      <c r="U2429" s="137"/>
      <c r="V2429" s="137"/>
      <c r="W2429" s="137"/>
      <c r="X2429" s="137"/>
      <c r="Y2429" s="137"/>
      <c r="Z2429" s="137"/>
      <c r="AA2429" s="137"/>
      <c r="AB2429" s="137"/>
      <c r="AC2429" s="137"/>
      <c r="AD2429" s="137"/>
      <c r="AE2429" s="137"/>
      <c r="AF2429" s="137"/>
      <c r="AG2429" s="137"/>
      <c r="AH2429" s="137"/>
      <c r="AI2429" s="137"/>
      <c r="AJ2429" s="137"/>
      <c r="AK2429" s="137"/>
      <c r="AL2429" s="137"/>
      <c r="AM2429" s="137"/>
      <c r="AN2429" s="137"/>
      <c r="AO2429" s="137"/>
      <c r="AP2429" s="137"/>
      <c r="AQ2429" s="137"/>
      <c r="AR2429" s="137"/>
      <c r="AS2429" s="137"/>
      <c r="AT2429" s="143"/>
    </row>
    <row r="2430" spans="1:46">
      <c r="A2430" s="96"/>
      <c r="B2430" s="134"/>
      <c r="C2430" s="135"/>
      <c r="D2430" s="135"/>
      <c r="E2430" s="135"/>
      <c r="F2430" s="135"/>
      <c r="G2430" s="135"/>
      <c r="H2430" s="135"/>
      <c r="I2430" s="135"/>
      <c r="J2430" s="134"/>
      <c r="K2430" s="136"/>
      <c r="L2430" s="172"/>
      <c r="M2430" s="172"/>
      <c r="N2430" s="172"/>
      <c r="O2430" s="137"/>
      <c r="P2430" s="169"/>
      <c r="Q2430" s="137"/>
      <c r="R2430" s="137"/>
      <c r="S2430" s="137"/>
      <c r="T2430" s="137"/>
      <c r="U2430" s="137"/>
      <c r="V2430" s="137"/>
      <c r="W2430" s="137"/>
      <c r="X2430" s="137"/>
      <c r="Y2430" s="137"/>
      <c r="Z2430" s="137"/>
      <c r="AA2430" s="137"/>
      <c r="AB2430" s="137"/>
      <c r="AC2430" s="137"/>
      <c r="AD2430" s="137"/>
      <c r="AE2430" s="137"/>
      <c r="AF2430" s="137"/>
      <c r="AG2430" s="137"/>
      <c r="AH2430" s="137"/>
      <c r="AI2430" s="137"/>
      <c r="AJ2430" s="137"/>
      <c r="AK2430" s="137"/>
      <c r="AL2430" s="137"/>
      <c r="AM2430" s="137"/>
      <c r="AN2430" s="137"/>
      <c r="AO2430" s="137"/>
      <c r="AP2430" s="137"/>
      <c r="AQ2430" s="137"/>
      <c r="AR2430" s="137"/>
      <c r="AS2430" s="137"/>
      <c r="AT2430" s="143"/>
    </row>
    <row r="2431" spans="1:46">
      <c r="A2431" s="96"/>
      <c r="B2431" s="134"/>
      <c r="C2431" s="135"/>
      <c r="D2431" s="135"/>
      <c r="E2431" s="135"/>
      <c r="F2431" s="135"/>
      <c r="G2431" s="135"/>
      <c r="H2431" s="135"/>
      <c r="I2431" s="135"/>
      <c r="J2431" s="134"/>
      <c r="K2431" s="136"/>
      <c r="L2431" s="172"/>
      <c r="M2431" s="172"/>
      <c r="N2431" s="172"/>
      <c r="O2431" s="137"/>
      <c r="P2431" s="169"/>
      <c r="Q2431" s="137"/>
      <c r="R2431" s="137"/>
      <c r="S2431" s="137"/>
      <c r="T2431" s="137"/>
      <c r="U2431" s="137"/>
      <c r="V2431" s="137"/>
      <c r="W2431" s="137"/>
      <c r="X2431" s="137"/>
      <c r="Y2431" s="137"/>
      <c r="Z2431" s="137"/>
      <c r="AA2431" s="137"/>
      <c r="AB2431" s="137"/>
      <c r="AC2431" s="137"/>
      <c r="AD2431" s="137"/>
      <c r="AE2431" s="137"/>
      <c r="AF2431" s="137"/>
      <c r="AG2431" s="137"/>
      <c r="AH2431" s="137"/>
      <c r="AI2431" s="137"/>
      <c r="AJ2431" s="137"/>
      <c r="AK2431" s="137"/>
      <c r="AL2431" s="137"/>
      <c r="AM2431" s="137"/>
      <c r="AN2431" s="137"/>
      <c r="AO2431" s="137"/>
      <c r="AP2431" s="137"/>
      <c r="AQ2431" s="137"/>
      <c r="AR2431" s="137"/>
      <c r="AS2431" s="137"/>
      <c r="AT2431" s="143"/>
    </row>
    <row r="2432" spans="1:46">
      <c r="A2432" s="96"/>
      <c r="B2432" s="134"/>
      <c r="C2432" s="135"/>
      <c r="D2432" s="135"/>
      <c r="E2432" s="135"/>
      <c r="F2432" s="135"/>
      <c r="G2432" s="135"/>
      <c r="H2432" s="135"/>
      <c r="I2432" s="135"/>
      <c r="J2432" s="134"/>
      <c r="K2432" s="136"/>
      <c r="L2432" s="172"/>
      <c r="M2432" s="172"/>
      <c r="N2432" s="172"/>
      <c r="O2432" s="137"/>
      <c r="P2432" s="169"/>
      <c r="Q2432" s="137"/>
      <c r="R2432" s="137"/>
      <c r="S2432" s="137"/>
      <c r="T2432" s="137"/>
      <c r="U2432" s="137"/>
      <c r="V2432" s="137"/>
      <c r="W2432" s="137"/>
      <c r="X2432" s="137"/>
      <c r="Y2432" s="137"/>
      <c r="Z2432" s="137"/>
      <c r="AA2432" s="137"/>
      <c r="AB2432" s="137"/>
      <c r="AC2432" s="137"/>
      <c r="AD2432" s="137"/>
      <c r="AE2432" s="137"/>
      <c r="AF2432" s="137"/>
      <c r="AG2432" s="137"/>
      <c r="AH2432" s="137"/>
      <c r="AI2432" s="137"/>
      <c r="AJ2432" s="137"/>
      <c r="AK2432" s="137"/>
      <c r="AL2432" s="137"/>
      <c r="AM2432" s="137"/>
      <c r="AN2432" s="137"/>
      <c r="AO2432" s="137"/>
      <c r="AP2432" s="137"/>
      <c r="AQ2432" s="137"/>
      <c r="AR2432" s="137"/>
      <c r="AS2432" s="137"/>
      <c r="AT2432" s="143"/>
    </row>
    <row r="2433" spans="1:46">
      <c r="A2433" s="96"/>
      <c r="B2433" s="134"/>
      <c r="C2433" s="135"/>
      <c r="D2433" s="135"/>
      <c r="E2433" s="135"/>
      <c r="F2433" s="135"/>
      <c r="G2433" s="135"/>
      <c r="H2433" s="135"/>
      <c r="I2433" s="135"/>
      <c r="J2433" s="134"/>
      <c r="K2433" s="136"/>
      <c r="L2433" s="172"/>
      <c r="M2433" s="172"/>
      <c r="N2433" s="172"/>
      <c r="O2433" s="137"/>
      <c r="P2433" s="169"/>
      <c r="Q2433" s="137"/>
      <c r="R2433" s="137"/>
      <c r="S2433" s="137"/>
      <c r="T2433" s="137"/>
      <c r="U2433" s="137"/>
      <c r="V2433" s="137"/>
      <c r="W2433" s="137"/>
      <c r="X2433" s="137"/>
      <c r="Y2433" s="137"/>
      <c r="Z2433" s="137"/>
      <c r="AA2433" s="137"/>
      <c r="AB2433" s="137"/>
      <c r="AC2433" s="137"/>
      <c r="AD2433" s="137"/>
      <c r="AE2433" s="137"/>
      <c r="AF2433" s="137"/>
      <c r="AG2433" s="137"/>
      <c r="AH2433" s="137"/>
      <c r="AI2433" s="137"/>
      <c r="AJ2433" s="137"/>
      <c r="AK2433" s="137"/>
      <c r="AL2433" s="137"/>
      <c r="AM2433" s="137"/>
      <c r="AN2433" s="137"/>
      <c r="AO2433" s="137"/>
      <c r="AP2433" s="137"/>
      <c r="AQ2433" s="137"/>
      <c r="AR2433" s="137"/>
      <c r="AS2433" s="137"/>
      <c r="AT2433" s="143"/>
    </row>
    <row r="2434" spans="1:46">
      <c r="A2434" s="96"/>
      <c r="B2434" s="134"/>
      <c r="C2434" s="135"/>
      <c r="D2434" s="135"/>
      <c r="E2434" s="135"/>
      <c r="F2434" s="135"/>
      <c r="G2434" s="135"/>
      <c r="H2434" s="135"/>
      <c r="I2434" s="135"/>
      <c r="J2434" s="134"/>
      <c r="K2434" s="136"/>
      <c r="L2434" s="172"/>
      <c r="M2434" s="172"/>
      <c r="N2434" s="172"/>
      <c r="O2434" s="137"/>
      <c r="P2434" s="169"/>
      <c r="Q2434" s="137"/>
      <c r="R2434" s="137"/>
      <c r="S2434" s="137"/>
      <c r="T2434" s="137"/>
      <c r="U2434" s="137"/>
      <c r="V2434" s="137"/>
      <c r="W2434" s="137"/>
      <c r="X2434" s="137"/>
      <c r="Y2434" s="137"/>
      <c r="Z2434" s="137"/>
      <c r="AA2434" s="137"/>
      <c r="AB2434" s="137"/>
      <c r="AC2434" s="137"/>
      <c r="AD2434" s="137"/>
      <c r="AE2434" s="137"/>
      <c r="AF2434" s="137"/>
      <c r="AG2434" s="137"/>
      <c r="AH2434" s="137"/>
      <c r="AI2434" s="137"/>
      <c r="AJ2434" s="137"/>
      <c r="AK2434" s="137"/>
      <c r="AL2434" s="137"/>
      <c r="AM2434" s="137"/>
      <c r="AN2434" s="137"/>
      <c r="AO2434" s="137"/>
      <c r="AP2434" s="137"/>
      <c r="AQ2434" s="137"/>
      <c r="AR2434" s="137"/>
      <c r="AS2434" s="137"/>
      <c r="AT2434" s="143"/>
    </row>
    <row r="2435" spans="1:46">
      <c r="A2435" s="96"/>
      <c r="B2435" s="134"/>
      <c r="C2435" s="135"/>
      <c r="D2435" s="135"/>
      <c r="E2435" s="135"/>
      <c r="F2435" s="135"/>
      <c r="G2435" s="135"/>
      <c r="H2435" s="135"/>
      <c r="I2435" s="135"/>
      <c r="J2435" s="134"/>
      <c r="K2435" s="136"/>
      <c r="L2435" s="172"/>
      <c r="M2435" s="172"/>
      <c r="N2435" s="172"/>
      <c r="O2435" s="137"/>
      <c r="P2435" s="169"/>
      <c r="Q2435" s="137"/>
      <c r="R2435" s="137"/>
      <c r="S2435" s="137"/>
      <c r="T2435" s="137"/>
      <c r="U2435" s="137"/>
      <c r="V2435" s="137"/>
      <c r="W2435" s="137"/>
      <c r="X2435" s="137"/>
      <c r="Y2435" s="137"/>
      <c r="Z2435" s="137"/>
      <c r="AA2435" s="137"/>
      <c r="AB2435" s="137"/>
      <c r="AC2435" s="137"/>
      <c r="AD2435" s="137"/>
      <c r="AE2435" s="137"/>
      <c r="AF2435" s="137"/>
      <c r="AG2435" s="137"/>
      <c r="AH2435" s="137"/>
      <c r="AI2435" s="137"/>
      <c r="AJ2435" s="137"/>
      <c r="AK2435" s="137"/>
      <c r="AL2435" s="137"/>
      <c r="AM2435" s="137"/>
      <c r="AN2435" s="137"/>
      <c r="AO2435" s="137"/>
      <c r="AP2435" s="137"/>
      <c r="AQ2435" s="137"/>
      <c r="AR2435" s="137"/>
      <c r="AS2435" s="137"/>
      <c r="AT2435" s="143"/>
    </row>
    <row r="2436" spans="1:46">
      <c r="A2436" s="96"/>
      <c r="B2436" s="134"/>
      <c r="C2436" s="135"/>
      <c r="D2436" s="135"/>
      <c r="E2436" s="135"/>
      <c r="F2436" s="135"/>
      <c r="G2436" s="135"/>
      <c r="H2436" s="135"/>
      <c r="I2436" s="135"/>
      <c r="J2436" s="134"/>
      <c r="K2436" s="136"/>
      <c r="L2436" s="172"/>
      <c r="M2436" s="172"/>
      <c r="N2436" s="172"/>
      <c r="O2436" s="137"/>
      <c r="P2436" s="169"/>
      <c r="Q2436" s="137"/>
      <c r="R2436" s="137"/>
      <c r="S2436" s="137"/>
      <c r="T2436" s="137"/>
      <c r="U2436" s="137"/>
      <c r="V2436" s="137"/>
      <c r="W2436" s="137"/>
      <c r="X2436" s="137"/>
      <c r="Y2436" s="137"/>
      <c r="Z2436" s="137"/>
      <c r="AA2436" s="137"/>
      <c r="AB2436" s="137"/>
      <c r="AC2436" s="137"/>
      <c r="AD2436" s="137"/>
      <c r="AE2436" s="137"/>
      <c r="AF2436" s="137"/>
      <c r="AG2436" s="137"/>
      <c r="AH2436" s="137"/>
      <c r="AI2436" s="137"/>
      <c r="AJ2436" s="137"/>
      <c r="AK2436" s="137"/>
      <c r="AL2436" s="137"/>
      <c r="AM2436" s="137"/>
      <c r="AN2436" s="137"/>
      <c r="AO2436" s="137"/>
      <c r="AP2436" s="137"/>
      <c r="AQ2436" s="137"/>
      <c r="AR2436" s="137"/>
      <c r="AS2436" s="137"/>
      <c r="AT2436" s="143"/>
    </row>
    <row r="2437" spans="1:46">
      <c r="A2437" s="96"/>
      <c r="B2437" s="134"/>
      <c r="C2437" s="135"/>
      <c r="D2437" s="135"/>
      <c r="E2437" s="135"/>
      <c r="F2437" s="135"/>
      <c r="G2437" s="135"/>
      <c r="H2437" s="135"/>
      <c r="I2437" s="135"/>
      <c r="J2437" s="134"/>
      <c r="K2437" s="136"/>
      <c r="L2437" s="172"/>
      <c r="M2437" s="172"/>
      <c r="N2437" s="172"/>
      <c r="O2437" s="137"/>
      <c r="P2437" s="169"/>
      <c r="Q2437" s="137"/>
      <c r="R2437" s="137"/>
      <c r="S2437" s="137"/>
      <c r="T2437" s="137"/>
      <c r="U2437" s="137"/>
      <c r="V2437" s="137"/>
      <c r="W2437" s="137"/>
      <c r="X2437" s="137"/>
      <c r="Y2437" s="137"/>
      <c r="Z2437" s="137"/>
      <c r="AA2437" s="137"/>
      <c r="AB2437" s="137"/>
      <c r="AC2437" s="137"/>
      <c r="AD2437" s="137"/>
      <c r="AE2437" s="137"/>
      <c r="AF2437" s="137"/>
      <c r="AG2437" s="137"/>
      <c r="AH2437" s="137"/>
      <c r="AI2437" s="137"/>
      <c r="AJ2437" s="137"/>
      <c r="AK2437" s="137"/>
      <c r="AL2437" s="137"/>
      <c r="AM2437" s="137"/>
      <c r="AN2437" s="137"/>
      <c r="AO2437" s="137"/>
      <c r="AP2437" s="137"/>
      <c r="AQ2437" s="137"/>
      <c r="AR2437" s="137"/>
      <c r="AS2437" s="137"/>
      <c r="AT2437" s="143"/>
    </row>
    <row r="2438" spans="1:46">
      <c r="A2438" s="96"/>
      <c r="B2438" s="134"/>
      <c r="C2438" s="135"/>
      <c r="D2438" s="135"/>
      <c r="E2438" s="135"/>
      <c r="F2438" s="135"/>
      <c r="G2438" s="135"/>
      <c r="H2438" s="135"/>
      <c r="I2438" s="135"/>
      <c r="J2438" s="134"/>
      <c r="K2438" s="136"/>
      <c r="L2438" s="172"/>
      <c r="M2438" s="172"/>
      <c r="N2438" s="172"/>
      <c r="O2438" s="137"/>
      <c r="P2438" s="169"/>
      <c r="Q2438" s="137"/>
      <c r="R2438" s="137"/>
      <c r="S2438" s="137"/>
      <c r="T2438" s="137"/>
      <c r="U2438" s="137"/>
      <c r="V2438" s="137"/>
      <c r="W2438" s="137"/>
      <c r="X2438" s="137"/>
      <c r="Y2438" s="137"/>
      <c r="Z2438" s="137"/>
      <c r="AA2438" s="137"/>
      <c r="AB2438" s="137"/>
      <c r="AC2438" s="137"/>
      <c r="AD2438" s="137"/>
      <c r="AE2438" s="137"/>
      <c r="AF2438" s="137"/>
      <c r="AG2438" s="137"/>
      <c r="AH2438" s="137"/>
      <c r="AI2438" s="137"/>
      <c r="AJ2438" s="137"/>
      <c r="AK2438" s="137"/>
      <c r="AL2438" s="137"/>
      <c r="AM2438" s="137"/>
      <c r="AN2438" s="137"/>
      <c r="AO2438" s="137"/>
      <c r="AP2438" s="137"/>
      <c r="AQ2438" s="137"/>
      <c r="AR2438" s="137"/>
      <c r="AS2438" s="137"/>
      <c r="AT2438" s="143"/>
    </row>
    <row r="2439" spans="1:46">
      <c r="A2439" s="96"/>
      <c r="B2439" s="134"/>
      <c r="C2439" s="135"/>
      <c r="D2439" s="135"/>
      <c r="E2439" s="135"/>
      <c r="F2439" s="135"/>
      <c r="G2439" s="135"/>
      <c r="H2439" s="135"/>
      <c r="I2439" s="135"/>
      <c r="J2439" s="134"/>
      <c r="K2439" s="136"/>
      <c r="L2439" s="172"/>
      <c r="M2439" s="172"/>
      <c r="N2439" s="172"/>
      <c r="O2439" s="137"/>
      <c r="P2439" s="169"/>
      <c r="Q2439" s="137"/>
      <c r="R2439" s="137"/>
      <c r="S2439" s="137"/>
      <c r="T2439" s="137"/>
      <c r="U2439" s="137"/>
      <c r="V2439" s="137"/>
      <c r="W2439" s="137"/>
      <c r="X2439" s="137"/>
      <c r="Y2439" s="137"/>
      <c r="Z2439" s="137"/>
      <c r="AA2439" s="137"/>
      <c r="AB2439" s="137"/>
      <c r="AC2439" s="137"/>
      <c r="AD2439" s="137"/>
      <c r="AE2439" s="137"/>
      <c r="AF2439" s="137"/>
      <c r="AG2439" s="137"/>
      <c r="AH2439" s="137"/>
      <c r="AI2439" s="137"/>
      <c r="AJ2439" s="137"/>
      <c r="AK2439" s="137"/>
      <c r="AL2439" s="137"/>
      <c r="AM2439" s="137"/>
      <c r="AN2439" s="137"/>
      <c r="AO2439" s="137"/>
      <c r="AP2439" s="137"/>
      <c r="AQ2439" s="137"/>
      <c r="AR2439" s="137"/>
      <c r="AS2439" s="137"/>
      <c r="AT2439" s="143"/>
    </row>
    <row r="2440" spans="1:46">
      <c r="A2440" s="96"/>
      <c r="B2440" s="134"/>
      <c r="C2440" s="135"/>
      <c r="D2440" s="135"/>
      <c r="E2440" s="135"/>
      <c r="F2440" s="135"/>
      <c r="G2440" s="135"/>
      <c r="H2440" s="135"/>
      <c r="I2440" s="135"/>
      <c r="J2440" s="134"/>
      <c r="K2440" s="136"/>
      <c r="L2440" s="172"/>
      <c r="M2440" s="172"/>
      <c r="N2440" s="172"/>
      <c r="O2440" s="137"/>
      <c r="P2440" s="169"/>
      <c r="Q2440" s="137"/>
      <c r="R2440" s="137"/>
      <c r="S2440" s="137"/>
      <c r="T2440" s="137"/>
      <c r="U2440" s="137"/>
      <c r="V2440" s="137"/>
      <c r="W2440" s="137"/>
      <c r="X2440" s="137"/>
      <c r="Y2440" s="137"/>
      <c r="Z2440" s="137"/>
      <c r="AA2440" s="137"/>
      <c r="AB2440" s="137"/>
      <c r="AC2440" s="137"/>
      <c r="AD2440" s="137"/>
      <c r="AE2440" s="137"/>
      <c r="AF2440" s="137"/>
      <c r="AG2440" s="137"/>
      <c r="AH2440" s="137"/>
      <c r="AI2440" s="137"/>
      <c r="AJ2440" s="137"/>
      <c r="AK2440" s="137"/>
      <c r="AL2440" s="137"/>
      <c r="AM2440" s="137"/>
      <c r="AN2440" s="137"/>
      <c r="AO2440" s="137"/>
      <c r="AP2440" s="137"/>
      <c r="AQ2440" s="137"/>
      <c r="AR2440" s="137"/>
      <c r="AS2440" s="137"/>
      <c r="AT2440" s="143"/>
    </row>
    <row r="2441" spans="1:46">
      <c r="A2441" s="96"/>
      <c r="B2441" s="134"/>
      <c r="C2441" s="135"/>
      <c r="D2441" s="135"/>
      <c r="E2441" s="135"/>
      <c r="F2441" s="135"/>
      <c r="G2441" s="135"/>
      <c r="H2441" s="135"/>
      <c r="I2441" s="135"/>
      <c r="J2441" s="134"/>
      <c r="K2441" s="136"/>
      <c r="L2441" s="172"/>
      <c r="M2441" s="172"/>
      <c r="N2441" s="172"/>
      <c r="O2441" s="137"/>
      <c r="P2441" s="169"/>
      <c r="Q2441" s="137"/>
      <c r="R2441" s="137"/>
      <c r="S2441" s="137"/>
      <c r="T2441" s="137"/>
      <c r="U2441" s="137"/>
      <c r="V2441" s="137"/>
      <c r="W2441" s="137"/>
      <c r="X2441" s="137"/>
      <c r="Y2441" s="137"/>
      <c r="Z2441" s="137"/>
      <c r="AA2441" s="137"/>
      <c r="AB2441" s="137"/>
      <c r="AC2441" s="137"/>
      <c r="AD2441" s="137"/>
      <c r="AE2441" s="137"/>
      <c r="AF2441" s="137"/>
      <c r="AG2441" s="137"/>
      <c r="AH2441" s="137"/>
      <c r="AI2441" s="137"/>
      <c r="AJ2441" s="137"/>
      <c r="AK2441" s="137"/>
      <c r="AL2441" s="137"/>
      <c r="AM2441" s="137"/>
      <c r="AN2441" s="137"/>
      <c r="AO2441" s="137"/>
      <c r="AP2441" s="137"/>
      <c r="AQ2441" s="137"/>
      <c r="AR2441" s="137"/>
      <c r="AS2441" s="137"/>
      <c r="AT2441" s="143"/>
    </row>
    <row r="2442" spans="1:46">
      <c r="A2442" s="96"/>
      <c r="B2442" s="134"/>
      <c r="C2442" s="135"/>
      <c r="D2442" s="135"/>
      <c r="E2442" s="135"/>
      <c r="F2442" s="135"/>
      <c r="G2442" s="135"/>
      <c r="H2442" s="135"/>
      <c r="I2442" s="135"/>
      <c r="J2442" s="134"/>
      <c r="K2442" s="136"/>
      <c r="L2442" s="172"/>
      <c r="M2442" s="172"/>
      <c r="N2442" s="172"/>
      <c r="O2442" s="137"/>
      <c r="P2442" s="169"/>
      <c r="Q2442" s="137"/>
      <c r="R2442" s="137"/>
      <c r="S2442" s="137"/>
      <c r="T2442" s="137"/>
      <c r="U2442" s="137"/>
      <c r="V2442" s="137"/>
      <c r="W2442" s="137"/>
      <c r="X2442" s="137"/>
      <c r="Y2442" s="137"/>
      <c r="Z2442" s="137"/>
      <c r="AA2442" s="137"/>
      <c r="AB2442" s="137"/>
      <c r="AC2442" s="137"/>
      <c r="AD2442" s="137"/>
      <c r="AE2442" s="137"/>
      <c r="AF2442" s="137"/>
      <c r="AG2442" s="137"/>
      <c r="AH2442" s="137"/>
      <c r="AI2442" s="137"/>
      <c r="AJ2442" s="137"/>
      <c r="AK2442" s="137"/>
      <c r="AL2442" s="137"/>
      <c r="AM2442" s="137"/>
      <c r="AN2442" s="137"/>
      <c r="AO2442" s="137"/>
      <c r="AP2442" s="137"/>
      <c r="AQ2442" s="137"/>
      <c r="AR2442" s="137"/>
      <c r="AS2442" s="137"/>
      <c r="AT2442" s="143"/>
    </row>
    <row r="2443" spans="1:46">
      <c r="A2443" s="96"/>
      <c r="B2443" s="134"/>
      <c r="C2443" s="135"/>
      <c r="D2443" s="135"/>
      <c r="E2443" s="135"/>
      <c r="F2443" s="135"/>
      <c r="G2443" s="135"/>
      <c r="H2443" s="135"/>
      <c r="I2443" s="135"/>
      <c r="J2443" s="134"/>
      <c r="K2443" s="136"/>
      <c r="L2443" s="172"/>
      <c r="M2443" s="172"/>
      <c r="N2443" s="172"/>
      <c r="O2443" s="137"/>
      <c r="P2443" s="169"/>
      <c r="Q2443" s="137"/>
      <c r="R2443" s="137"/>
      <c r="S2443" s="137"/>
      <c r="T2443" s="137"/>
      <c r="U2443" s="137"/>
      <c r="V2443" s="137"/>
      <c r="W2443" s="137"/>
      <c r="X2443" s="137"/>
      <c r="Y2443" s="137"/>
      <c r="Z2443" s="137"/>
      <c r="AA2443" s="137"/>
      <c r="AB2443" s="137"/>
      <c r="AC2443" s="137"/>
      <c r="AD2443" s="137"/>
      <c r="AE2443" s="137"/>
      <c r="AF2443" s="137"/>
      <c r="AG2443" s="137"/>
      <c r="AH2443" s="137"/>
      <c r="AI2443" s="137"/>
      <c r="AJ2443" s="137"/>
      <c r="AK2443" s="137"/>
      <c r="AL2443" s="137"/>
      <c r="AM2443" s="137"/>
      <c r="AN2443" s="137"/>
      <c r="AO2443" s="137"/>
      <c r="AP2443" s="137"/>
      <c r="AQ2443" s="137"/>
      <c r="AR2443" s="137"/>
      <c r="AS2443" s="137"/>
      <c r="AT2443" s="143"/>
    </row>
    <row r="2444" spans="1:46">
      <c r="A2444" s="96"/>
      <c r="B2444" s="134"/>
      <c r="C2444" s="135"/>
      <c r="D2444" s="135"/>
      <c r="E2444" s="135"/>
      <c r="F2444" s="135"/>
      <c r="G2444" s="135"/>
      <c r="H2444" s="135"/>
      <c r="I2444" s="135"/>
      <c r="J2444" s="134"/>
      <c r="K2444" s="136"/>
      <c r="L2444" s="172"/>
      <c r="M2444" s="172"/>
      <c r="N2444" s="172"/>
      <c r="O2444" s="137"/>
      <c r="P2444" s="169"/>
      <c r="Q2444" s="137"/>
      <c r="R2444" s="137"/>
      <c r="S2444" s="137"/>
      <c r="T2444" s="137"/>
      <c r="U2444" s="137"/>
      <c r="V2444" s="137"/>
      <c r="W2444" s="137"/>
      <c r="X2444" s="137"/>
      <c r="Y2444" s="137"/>
      <c r="Z2444" s="137"/>
      <c r="AA2444" s="137"/>
      <c r="AB2444" s="137"/>
      <c r="AC2444" s="137"/>
      <c r="AD2444" s="137"/>
      <c r="AE2444" s="137"/>
      <c r="AF2444" s="137"/>
      <c r="AG2444" s="137"/>
      <c r="AH2444" s="137"/>
      <c r="AI2444" s="137"/>
      <c r="AJ2444" s="137"/>
      <c r="AK2444" s="137"/>
      <c r="AL2444" s="137"/>
      <c r="AM2444" s="137"/>
      <c r="AN2444" s="137"/>
      <c r="AO2444" s="137"/>
      <c r="AP2444" s="137"/>
      <c r="AQ2444" s="137"/>
      <c r="AR2444" s="137"/>
      <c r="AS2444" s="137"/>
      <c r="AT2444" s="143"/>
    </row>
    <row r="2445" spans="1:46">
      <c r="A2445" s="96"/>
      <c r="B2445" s="134"/>
      <c r="C2445" s="135"/>
      <c r="D2445" s="135"/>
      <c r="E2445" s="135"/>
      <c r="F2445" s="135"/>
      <c r="G2445" s="135"/>
      <c r="H2445" s="135"/>
      <c r="I2445" s="135"/>
      <c r="J2445" s="134"/>
      <c r="K2445" s="136"/>
      <c r="L2445" s="172"/>
      <c r="M2445" s="172"/>
      <c r="N2445" s="172"/>
      <c r="O2445" s="137"/>
      <c r="P2445" s="169"/>
      <c r="Q2445" s="137"/>
      <c r="R2445" s="137"/>
      <c r="S2445" s="137"/>
      <c r="T2445" s="137"/>
      <c r="U2445" s="137"/>
      <c r="V2445" s="137"/>
      <c r="W2445" s="137"/>
      <c r="X2445" s="137"/>
      <c r="Y2445" s="137"/>
      <c r="Z2445" s="137"/>
      <c r="AA2445" s="137"/>
      <c r="AB2445" s="137"/>
      <c r="AC2445" s="137"/>
      <c r="AD2445" s="137"/>
      <c r="AE2445" s="137"/>
      <c r="AF2445" s="137"/>
      <c r="AG2445" s="137"/>
      <c r="AH2445" s="137"/>
      <c r="AI2445" s="137"/>
      <c r="AJ2445" s="137"/>
      <c r="AK2445" s="137"/>
      <c r="AL2445" s="137"/>
      <c r="AM2445" s="137"/>
      <c r="AN2445" s="137"/>
      <c r="AO2445" s="137"/>
      <c r="AP2445" s="137"/>
      <c r="AQ2445" s="137"/>
      <c r="AR2445" s="137"/>
      <c r="AS2445" s="137"/>
      <c r="AT2445" s="143"/>
    </row>
    <row r="2446" spans="1:46">
      <c r="A2446" s="96"/>
      <c r="B2446" s="134"/>
      <c r="C2446" s="135"/>
      <c r="D2446" s="135"/>
      <c r="E2446" s="135"/>
      <c r="F2446" s="135"/>
      <c r="G2446" s="135"/>
      <c r="H2446" s="135"/>
      <c r="I2446" s="135"/>
      <c r="J2446" s="134"/>
      <c r="K2446" s="136"/>
      <c r="L2446" s="172"/>
      <c r="M2446" s="172"/>
      <c r="N2446" s="172"/>
      <c r="O2446" s="137"/>
      <c r="P2446" s="169"/>
      <c r="Q2446" s="137"/>
      <c r="R2446" s="137"/>
      <c r="S2446" s="137"/>
      <c r="T2446" s="137"/>
      <c r="U2446" s="137"/>
      <c r="V2446" s="137"/>
      <c r="W2446" s="137"/>
      <c r="X2446" s="137"/>
      <c r="Y2446" s="137"/>
      <c r="Z2446" s="137"/>
      <c r="AA2446" s="137"/>
      <c r="AB2446" s="137"/>
      <c r="AC2446" s="137"/>
      <c r="AD2446" s="137"/>
      <c r="AE2446" s="137"/>
      <c r="AF2446" s="137"/>
      <c r="AG2446" s="137"/>
      <c r="AH2446" s="137"/>
      <c r="AI2446" s="137"/>
      <c r="AJ2446" s="137"/>
      <c r="AK2446" s="137"/>
      <c r="AL2446" s="137"/>
      <c r="AM2446" s="137"/>
      <c r="AN2446" s="137"/>
      <c r="AO2446" s="137"/>
      <c r="AP2446" s="137"/>
      <c r="AQ2446" s="137"/>
      <c r="AR2446" s="137"/>
      <c r="AS2446" s="137"/>
      <c r="AT2446" s="143"/>
    </row>
    <row r="2447" spans="1:46">
      <c r="A2447" s="96"/>
      <c r="B2447" s="134"/>
      <c r="C2447" s="135"/>
      <c r="D2447" s="135"/>
      <c r="E2447" s="135"/>
      <c r="F2447" s="135"/>
      <c r="G2447" s="135"/>
      <c r="H2447" s="135"/>
      <c r="I2447" s="135"/>
      <c r="J2447" s="134"/>
      <c r="K2447" s="136"/>
      <c r="L2447" s="172"/>
      <c r="M2447" s="172"/>
      <c r="N2447" s="172"/>
      <c r="O2447" s="137"/>
      <c r="P2447" s="169"/>
      <c r="Q2447" s="137"/>
      <c r="R2447" s="137"/>
      <c r="S2447" s="137"/>
      <c r="T2447" s="137"/>
      <c r="U2447" s="137"/>
      <c r="V2447" s="137"/>
      <c r="W2447" s="137"/>
      <c r="X2447" s="137"/>
      <c r="Y2447" s="137"/>
      <c r="Z2447" s="137"/>
      <c r="AA2447" s="137"/>
      <c r="AB2447" s="137"/>
      <c r="AC2447" s="137"/>
      <c r="AD2447" s="137"/>
      <c r="AE2447" s="137"/>
      <c r="AF2447" s="137"/>
      <c r="AG2447" s="137"/>
      <c r="AH2447" s="137"/>
      <c r="AI2447" s="137"/>
      <c r="AJ2447" s="137"/>
      <c r="AK2447" s="137"/>
      <c r="AL2447" s="137"/>
      <c r="AM2447" s="137"/>
      <c r="AN2447" s="137"/>
      <c r="AO2447" s="137"/>
      <c r="AP2447" s="137"/>
      <c r="AQ2447" s="137"/>
      <c r="AR2447" s="137"/>
      <c r="AS2447" s="137"/>
      <c r="AT2447" s="143"/>
    </row>
    <row r="2448" spans="1:46">
      <c r="A2448" s="96"/>
      <c r="B2448" s="134"/>
      <c r="C2448" s="135"/>
      <c r="D2448" s="135"/>
      <c r="E2448" s="135"/>
      <c r="F2448" s="135"/>
      <c r="G2448" s="135"/>
      <c r="H2448" s="135"/>
      <c r="I2448" s="135"/>
      <c r="J2448" s="134"/>
      <c r="K2448" s="136"/>
      <c r="L2448" s="172"/>
      <c r="M2448" s="172"/>
      <c r="N2448" s="172"/>
      <c r="O2448" s="137"/>
      <c r="P2448" s="169"/>
      <c r="Q2448" s="137"/>
      <c r="R2448" s="137"/>
      <c r="S2448" s="137"/>
      <c r="T2448" s="137"/>
      <c r="U2448" s="137"/>
      <c r="V2448" s="137"/>
      <c r="W2448" s="137"/>
      <c r="X2448" s="137"/>
      <c r="Y2448" s="137"/>
      <c r="Z2448" s="137"/>
      <c r="AA2448" s="137"/>
      <c r="AB2448" s="137"/>
      <c r="AC2448" s="137"/>
      <c r="AD2448" s="137"/>
      <c r="AE2448" s="137"/>
      <c r="AF2448" s="137"/>
      <c r="AG2448" s="137"/>
      <c r="AH2448" s="137"/>
      <c r="AI2448" s="137"/>
      <c r="AJ2448" s="137"/>
      <c r="AK2448" s="137"/>
      <c r="AL2448" s="137"/>
      <c r="AM2448" s="137"/>
      <c r="AN2448" s="137"/>
      <c r="AO2448" s="137"/>
      <c r="AP2448" s="137"/>
      <c r="AQ2448" s="137"/>
      <c r="AR2448" s="137"/>
      <c r="AS2448" s="137"/>
      <c r="AT2448" s="143"/>
    </row>
    <row r="2449" spans="1:46">
      <c r="A2449" s="96"/>
      <c r="B2449" s="134"/>
      <c r="C2449" s="135"/>
      <c r="D2449" s="135"/>
      <c r="E2449" s="135"/>
      <c r="F2449" s="135"/>
      <c r="G2449" s="135"/>
      <c r="H2449" s="135"/>
      <c r="I2449" s="135"/>
      <c r="J2449" s="134"/>
      <c r="K2449" s="136"/>
      <c r="L2449" s="172"/>
      <c r="M2449" s="172"/>
      <c r="N2449" s="172"/>
      <c r="O2449" s="137"/>
      <c r="P2449" s="169"/>
      <c r="Q2449" s="137"/>
      <c r="R2449" s="137"/>
      <c r="S2449" s="137"/>
      <c r="T2449" s="137"/>
      <c r="U2449" s="137"/>
      <c r="V2449" s="137"/>
      <c r="W2449" s="137"/>
      <c r="X2449" s="137"/>
      <c r="Y2449" s="137"/>
      <c r="Z2449" s="137"/>
      <c r="AA2449" s="137"/>
      <c r="AB2449" s="137"/>
      <c r="AC2449" s="137"/>
      <c r="AD2449" s="137"/>
      <c r="AE2449" s="137"/>
      <c r="AF2449" s="137"/>
      <c r="AG2449" s="137"/>
      <c r="AH2449" s="137"/>
      <c r="AI2449" s="137"/>
      <c r="AJ2449" s="137"/>
      <c r="AK2449" s="137"/>
      <c r="AL2449" s="137"/>
      <c r="AM2449" s="137"/>
      <c r="AN2449" s="137"/>
      <c r="AO2449" s="137"/>
      <c r="AP2449" s="137"/>
      <c r="AQ2449" s="137"/>
      <c r="AR2449" s="137"/>
      <c r="AS2449" s="137"/>
      <c r="AT2449" s="143"/>
    </row>
    <row r="2450" spans="1:46">
      <c r="A2450" s="96"/>
      <c r="B2450" s="134"/>
      <c r="C2450" s="135"/>
      <c r="D2450" s="135"/>
      <c r="E2450" s="135"/>
      <c r="F2450" s="135"/>
      <c r="G2450" s="135"/>
      <c r="H2450" s="135"/>
      <c r="I2450" s="135"/>
      <c r="J2450" s="134"/>
      <c r="K2450" s="136"/>
      <c r="L2450" s="172"/>
      <c r="M2450" s="172"/>
      <c r="N2450" s="172"/>
      <c r="O2450" s="137"/>
      <c r="P2450" s="169"/>
      <c r="Q2450" s="137"/>
      <c r="R2450" s="137"/>
      <c r="S2450" s="137"/>
      <c r="T2450" s="137"/>
      <c r="U2450" s="137"/>
      <c r="V2450" s="137"/>
      <c r="W2450" s="137"/>
      <c r="X2450" s="137"/>
      <c r="Y2450" s="137"/>
      <c r="Z2450" s="137"/>
      <c r="AA2450" s="137"/>
      <c r="AB2450" s="137"/>
      <c r="AC2450" s="137"/>
      <c r="AD2450" s="137"/>
      <c r="AE2450" s="137"/>
      <c r="AF2450" s="137"/>
      <c r="AG2450" s="137"/>
      <c r="AH2450" s="137"/>
      <c r="AI2450" s="137"/>
      <c r="AJ2450" s="137"/>
      <c r="AK2450" s="137"/>
      <c r="AL2450" s="137"/>
      <c r="AM2450" s="137"/>
      <c r="AN2450" s="137"/>
      <c r="AO2450" s="137"/>
      <c r="AP2450" s="137"/>
      <c r="AQ2450" s="137"/>
      <c r="AR2450" s="137"/>
      <c r="AS2450" s="137"/>
      <c r="AT2450" s="143"/>
    </row>
    <row r="2451" spans="1:46">
      <c r="A2451" s="96"/>
      <c r="B2451" s="134"/>
      <c r="C2451" s="135"/>
      <c r="D2451" s="135"/>
      <c r="E2451" s="135"/>
      <c r="F2451" s="135"/>
      <c r="G2451" s="135"/>
      <c r="H2451" s="135"/>
      <c r="I2451" s="135"/>
      <c r="J2451" s="134"/>
      <c r="K2451" s="136"/>
      <c r="L2451" s="172"/>
      <c r="M2451" s="172"/>
      <c r="N2451" s="172"/>
      <c r="O2451" s="137"/>
      <c r="P2451" s="169"/>
      <c r="Q2451" s="137"/>
      <c r="R2451" s="137"/>
      <c r="S2451" s="137"/>
      <c r="T2451" s="137"/>
      <c r="U2451" s="137"/>
      <c r="V2451" s="137"/>
      <c r="W2451" s="137"/>
      <c r="X2451" s="137"/>
      <c r="Y2451" s="137"/>
      <c r="Z2451" s="137"/>
      <c r="AA2451" s="137"/>
      <c r="AB2451" s="137"/>
      <c r="AC2451" s="137"/>
      <c r="AD2451" s="137"/>
      <c r="AE2451" s="137"/>
      <c r="AF2451" s="137"/>
      <c r="AG2451" s="137"/>
      <c r="AH2451" s="137"/>
      <c r="AI2451" s="137"/>
      <c r="AJ2451" s="137"/>
      <c r="AK2451" s="137"/>
      <c r="AL2451" s="137"/>
      <c r="AM2451" s="137"/>
      <c r="AN2451" s="137"/>
      <c r="AO2451" s="137"/>
      <c r="AP2451" s="137"/>
      <c r="AQ2451" s="137"/>
      <c r="AR2451" s="137"/>
      <c r="AS2451" s="137"/>
      <c r="AT2451" s="143"/>
    </row>
    <row r="2452" spans="1:46">
      <c r="A2452" s="96"/>
      <c r="B2452" s="134"/>
      <c r="C2452" s="135"/>
      <c r="D2452" s="135"/>
      <c r="E2452" s="135"/>
      <c r="F2452" s="135"/>
      <c r="G2452" s="135"/>
      <c r="H2452" s="135"/>
      <c r="I2452" s="135"/>
      <c r="J2452" s="134"/>
      <c r="K2452" s="136"/>
      <c r="L2452" s="172"/>
      <c r="M2452" s="172"/>
      <c r="N2452" s="172"/>
      <c r="O2452" s="137"/>
      <c r="P2452" s="169"/>
      <c r="Q2452" s="137"/>
      <c r="R2452" s="137"/>
      <c r="S2452" s="137"/>
      <c r="T2452" s="137"/>
      <c r="U2452" s="137"/>
      <c r="V2452" s="137"/>
      <c r="W2452" s="137"/>
      <c r="X2452" s="137"/>
      <c r="Y2452" s="137"/>
      <c r="Z2452" s="137"/>
      <c r="AA2452" s="137"/>
      <c r="AB2452" s="137"/>
      <c r="AC2452" s="137"/>
      <c r="AD2452" s="137"/>
      <c r="AE2452" s="137"/>
      <c r="AF2452" s="137"/>
      <c r="AG2452" s="137"/>
      <c r="AH2452" s="137"/>
      <c r="AI2452" s="137"/>
      <c r="AJ2452" s="137"/>
      <c r="AK2452" s="137"/>
      <c r="AL2452" s="137"/>
      <c r="AM2452" s="137"/>
      <c r="AN2452" s="137"/>
      <c r="AO2452" s="137"/>
      <c r="AP2452" s="137"/>
      <c r="AQ2452" s="137"/>
      <c r="AR2452" s="137"/>
      <c r="AS2452" s="137"/>
      <c r="AT2452" s="143"/>
    </row>
    <row r="2453" spans="1:46">
      <c r="A2453" s="96"/>
      <c r="B2453" s="134"/>
      <c r="C2453" s="135"/>
      <c r="D2453" s="135"/>
      <c r="E2453" s="135"/>
      <c r="F2453" s="135"/>
      <c r="G2453" s="135"/>
      <c r="H2453" s="135"/>
      <c r="I2453" s="135"/>
      <c r="J2453" s="134"/>
      <c r="K2453" s="136"/>
      <c r="L2453" s="172"/>
      <c r="M2453" s="172"/>
      <c r="N2453" s="172"/>
      <c r="O2453" s="137"/>
      <c r="P2453" s="169"/>
      <c r="Q2453" s="137"/>
      <c r="R2453" s="137"/>
      <c r="S2453" s="137"/>
      <c r="T2453" s="137"/>
      <c r="U2453" s="137"/>
      <c r="V2453" s="137"/>
      <c r="W2453" s="137"/>
      <c r="X2453" s="137"/>
      <c r="Y2453" s="137"/>
      <c r="Z2453" s="137"/>
      <c r="AA2453" s="137"/>
      <c r="AB2453" s="137"/>
      <c r="AC2453" s="137"/>
      <c r="AD2453" s="137"/>
      <c r="AE2453" s="137"/>
      <c r="AF2453" s="137"/>
      <c r="AG2453" s="137"/>
      <c r="AH2453" s="137"/>
      <c r="AI2453" s="137"/>
      <c r="AJ2453" s="137"/>
      <c r="AK2453" s="137"/>
      <c r="AL2453" s="137"/>
      <c r="AM2453" s="137"/>
      <c r="AN2453" s="137"/>
      <c r="AO2453" s="137"/>
      <c r="AP2453" s="137"/>
      <c r="AQ2453" s="137"/>
      <c r="AR2453" s="137"/>
      <c r="AS2453" s="137"/>
      <c r="AT2453" s="143"/>
    </row>
    <row r="2454" spans="1:46">
      <c r="A2454" s="96"/>
      <c r="B2454" s="134"/>
      <c r="C2454" s="135"/>
      <c r="D2454" s="135"/>
      <c r="E2454" s="135"/>
      <c r="F2454" s="135"/>
      <c r="G2454" s="135"/>
      <c r="H2454" s="135"/>
      <c r="I2454" s="135"/>
      <c r="J2454" s="134"/>
      <c r="K2454" s="136"/>
      <c r="L2454" s="172"/>
      <c r="M2454" s="172"/>
      <c r="N2454" s="172"/>
      <c r="O2454" s="137"/>
      <c r="P2454" s="169"/>
      <c r="Q2454" s="137"/>
      <c r="R2454" s="137"/>
      <c r="S2454" s="137"/>
      <c r="T2454" s="137"/>
      <c r="U2454" s="137"/>
      <c r="V2454" s="137"/>
      <c r="W2454" s="137"/>
      <c r="X2454" s="137"/>
      <c r="Y2454" s="137"/>
      <c r="Z2454" s="137"/>
      <c r="AA2454" s="137"/>
      <c r="AB2454" s="137"/>
      <c r="AC2454" s="137"/>
      <c r="AD2454" s="137"/>
      <c r="AE2454" s="137"/>
      <c r="AF2454" s="137"/>
      <c r="AG2454" s="137"/>
      <c r="AH2454" s="137"/>
      <c r="AI2454" s="137"/>
      <c r="AJ2454" s="137"/>
      <c r="AK2454" s="137"/>
      <c r="AL2454" s="137"/>
      <c r="AM2454" s="137"/>
      <c r="AN2454" s="137"/>
      <c r="AO2454" s="137"/>
      <c r="AP2454" s="137"/>
      <c r="AQ2454" s="137"/>
      <c r="AR2454" s="137"/>
      <c r="AS2454" s="137"/>
      <c r="AT2454" s="143"/>
    </row>
    <row r="2455" spans="1:46">
      <c r="A2455" s="96"/>
      <c r="B2455" s="134"/>
      <c r="C2455" s="135"/>
      <c r="D2455" s="135"/>
      <c r="E2455" s="135"/>
      <c r="F2455" s="135"/>
      <c r="G2455" s="135"/>
      <c r="H2455" s="135"/>
      <c r="I2455" s="135"/>
      <c r="J2455" s="134"/>
      <c r="K2455" s="136"/>
      <c r="L2455" s="172"/>
      <c r="M2455" s="172"/>
      <c r="N2455" s="172"/>
      <c r="O2455" s="137"/>
      <c r="P2455" s="169"/>
      <c r="Q2455" s="137"/>
      <c r="R2455" s="137"/>
      <c r="S2455" s="137"/>
      <c r="T2455" s="137"/>
      <c r="U2455" s="137"/>
      <c r="V2455" s="137"/>
      <c r="W2455" s="137"/>
      <c r="X2455" s="137"/>
      <c r="Y2455" s="137"/>
      <c r="Z2455" s="137"/>
      <c r="AA2455" s="137"/>
      <c r="AB2455" s="137"/>
      <c r="AC2455" s="137"/>
      <c r="AD2455" s="137"/>
      <c r="AE2455" s="137"/>
      <c r="AF2455" s="137"/>
      <c r="AG2455" s="137"/>
      <c r="AH2455" s="137"/>
      <c r="AI2455" s="137"/>
      <c r="AJ2455" s="137"/>
      <c r="AK2455" s="137"/>
      <c r="AL2455" s="137"/>
      <c r="AM2455" s="137"/>
      <c r="AN2455" s="137"/>
      <c r="AO2455" s="137"/>
      <c r="AP2455" s="137"/>
      <c r="AQ2455" s="137"/>
      <c r="AR2455" s="137"/>
      <c r="AS2455" s="137"/>
      <c r="AT2455" s="143"/>
    </row>
    <row r="2456" spans="1:46">
      <c r="A2456" s="96"/>
      <c r="B2456" s="134"/>
      <c r="C2456" s="135"/>
      <c r="D2456" s="135"/>
      <c r="E2456" s="135"/>
      <c r="F2456" s="135"/>
      <c r="G2456" s="135"/>
      <c r="H2456" s="135"/>
      <c r="I2456" s="135"/>
      <c r="J2456" s="134"/>
      <c r="K2456" s="136"/>
      <c r="L2456" s="172"/>
      <c r="M2456" s="172"/>
      <c r="N2456" s="172"/>
      <c r="O2456" s="137"/>
      <c r="P2456" s="169"/>
      <c r="Q2456" s="137"/>
      <c r="R2456" s="137"/>
      <c r="S2456" s="137"/>
      <c r="T2456" s="137"/>
      <c r="U2456" s="137"/>
      <c r="V2456" s="137"/>
      <c r="W2456" s="137"/>
      <c r="X2456" s="137"/>
      <c r="Y2456" s="137"/>
      <c r="Z2456" s="137"/>
      <c r="AA2456" s="137"/>
      <c r="AB2456" s="137"/>
      <c r="AC2456" s="137"/>
      <c r="AD2456" s="137"/>
      <c r="AE2456" s="137"/>
      <c r="AF2456" s="137"/>
      <c r="AG2456" s="137"/>
      <c r="AH2456" s="137"/>
      <c r="AI2456" s="137"/>
      <c r="AJ2456" s="137"/>
      <c r="AK2456" s="137"/>
      <c r="AL2456" s="137"/>
      <c r="AM2456" s="137"/>
      <c r="AN2456" s="137"/>
      <c r="AO2456" s="137"/>
      <c r="AP2456" s="137"/>
      <c r="AQ2456" s="137"/>
      <c r="AR2456" s="137"/>
      <c r="AS2456" s="137"/>
      <c r="AT2456" s="143"/>
    </row>
    <row r="2457" spans="1:46">
      <c r="A2457" s="96"/>
      <c r="B2457" s="134"/>
      <c r="C2457" s="135"/>
      <c r="D2457" s="135"/>
      <c r="E2457" s="135"/>
      <c r="F2457" s="135"/>
      <c r="G2457" s="135"/>
      <c r="H2457" s="135"/>
      <c r="I2457" s="135"/>
      <c r="J2457" s="134"/>
      <c r="K2457" s="136"/>
      <c r="L2457" s="172"/>
      <c r="M2457" s="172"/>
      <c r="N2457" s="172"/>
      <c r="O2457" s="137"/>
      <c r="P2457" s="169"/>
      <c r="Q2457" s="137"/>
      <c r="R2457" s="137"/>
      <c r="S2457" s="137"/>
      <c r="T2457" s="137"/>
      <c r="U2457" s="137"/>
      <c r="V2457" s="137"/>
      <c r="W2457" s="137"/>
      <c r="X2457" s="137"/>
      <c r="Y2457" s="137"/>
      <c r="Z2457" s="137"/>
      <c r="AA2457" s="137"/>
      <c r="AB2457" s="137"/>
      <c r="AC2457" s="137"/>
      <c r="AD2457" s="137"/>
      <c r="AE2457" s="137"/>
      <c r="AF2457" s="137"/>
      <c r="AG2457" s="137"/>
      <c r="AH2457" s="137"/>
      <c r="AI2457" s="137"/>
      <c r="AJ2457" s="137"/>
      <c r="AK2457" s="137"/>
      <c r="AL2457" s="137"/>
      <c r="AM2457" s="137"/>
      <c r="AN2457" s="137"/>
      <c r="AO2457" s="137"/>
      <c r="AP2457" s="137"/>
      <c r="AQ2457" s="137"/>
      <c r="AR2457" s="137"/>
      <c r="AS2457" s="137"/>
      <c r="AT2457" s="143"/>
    </row>
    <row r="2458" spans="1:46">
      <c r="A2458" s="96"/>
      <c r="B2458" s="134"/>
      <c r="C2458" s="135"/>
      <c r="D2458" s="135"/>
      <c r="E2458" s="135"/>
      <c r="F2458" s="135"/>
      <c r="G2458" s="135"/>
      <c r="H2458" s="135"/>
      <c r="I2458" s="135"/>
      <c r="J2458" s="134"/>
      <c r="K2458" s="136"/>
      <c r="L2458" s="172"/>
      <c r="M2458" s="172"/>
      <c r="N2458" s="172"/>
      <c r="O2458" s="137"/>
      <c r="P2458" s="169"/>
      <c r="Q2458" s="137"/>
      <c r="R2458" s="137"/>
      <c r="S2458" s="137"/>
      <c r="T2458" s="137"/>
      <c r="U2458" s="137"/>
      <c r="V2458" s="137"/>
      <c r="W2458" s="137"/>
      <c r="X2458" s="137"/>
      <c r="Y2458" s="137"/>
      <c r="Z2458" s="137"/>
      <c r="AA2458" s="137"/>
      <c r="AB2458" s="137"/>
      <c r="AC2458" s="137"/>
      <c r="AD2458" s="137"/>
      <c r="AE2458" s="137"/>
      <c r="AF2458" s="137"/>
      <c r="AG2458" s="137"/>
      <c r="AH2458" s="137"/>
      <c r="AI2458" s="137"/>
      <c r="AJ2458" s="137"/>
      <c r="AK2458" s="137"/>
      <c r="AL2458" s="137"/>
      <c r="AM2458" s="137"/>
      <c r="AN2458" s="137"/>
      <c r="AO2458" s="137"/>
      <c r="AP2458" s="137"/>
      <c r="AQ2458" s="137"/>
      <c r="AR2458" s="137"/>
      <c r="AS2458" s="137"/>
      <c r="AT2458" s="143"/>
    </row>
    <row r="2459" spans="1:46">
      <c r="A2459" s="96"/>
      <c r="B2459" s="134"/>
      <c r="C2459" s="135"/>
      <c r="D2459" s="135"/>
      <c r="E2459" s="135"/>
      <c r="F2459" s="135"/>
      <c r="G2459" s="135"/>
      <c r="H2459" s="135"/>
      <c r="I2459" s="135"/>
      <c r="J2459" s="134"/>
      <c r="K2459" s="136"/>
      <c r="L2459" s="172"/>
      <c r="M2459" s="172"/>
      <c r="N2459" s="172"/>
      <c r="O2459" s="137"/>
      <c r="P2459" s="169"/>
      <c r="Q2459" s="137"/>
      <c r="R2459" s="137"/>
      <c r="S2459" s="137"/>
      <c r="T2459" s="137"/>
      <c r="U2459" s="137"/>
      <c r="V2459" s="137"/>
      <c r="W2459" s="137"/>
      <c r="X2459" s="137"/>
      <c r="Y2459" s="137"/>
      <c r="Z2459" s="137"/>
      <c r="AA2459" s="137"/>
      <c r="AB2459" s="137"/>
      <c r="AC2459" s="137"/>
      <c r="AD2459" s="137"/>
      <c r="AE2459" s="137"/>
      <c r="AF2459" s="137"/>
      <c r="AG2459" s="137"/>
      <c r="AH2459" s="137"/>
      <c r="AI2459" s="137"/>
      <c r="AJ2459" s="137"/>
      <c r="AK2459" s="137"/>
      <c r="AL2459" s="137"/>
      <c r="AM2459" s="137"/>
      <c r="AN2459" s="137"/>
      <c r="AO2459" s="137"/>
      <c r="AP2459" s="137"/>
      <c r="AQ2459" s="137"/>
      <c r="AR2459" s="137"/>
      <c r="AS2459" s="137"/>
      <c r="AT2459" s="143"/>
    </row>
    <row r="2460" spans="1:46">
      <c r="A2460" s="96"/>
      <c r="B2460" s="134"/>
      <c r="C2460" s="135"/>
      <c r="D2460" s="135"/>
      <c r="E2460" s="135"/>
      <c r="F2460" s="135"/>
      <c r="G2460" s="135"/>
      <c r="H2460" s="135"/>
      <c r="I2460" s="135"/>
      <c r="J2460" s="134"/>
      <c r="K2460" s="136"/>
      <c r="L2460" s="172"/>
      <c r="M2460" s="172"/>
      <c r="N2460" s="172"/>
      <c r="O2460" s="137"/>
      <c r="P2460" s="169"/>
      <c r="Q2460" s="137"/>
      <c r="R2460" s="137"/>
      <c r="S2460" s="137"/>
      <c r="T2460" s="137"/>
      <c r="U2460" s="137"/>
      <c r="V2460" s="137"/>
      <c r="W2460" s="137"/>
      <c r="X2460" s="137"/>
      <c r="Y2460" s="137"/>
      <c r="Z2460" s="137"/>
      <c r="AA2460" s="137"/>
      <c r="AB2460" s="137"/>
      <c r="AC2460" s="137"/>
      <c r="AD2460" s="137"/>
      <c r="AE2460" s="137"/>
      <c r="AF2460" s="137"/>
      <c r="AG2460" s="137"/>
      <c r="AH2460" s="137"/>
      <c r="AI2460" s="137"/>
      <c r="AJ2460" s="137"/>
      <c r="AK2460" s="137"/>
      <c r="AL2460" s="137"/>
      <c r="AM2460" s="137"/>
      <c r="AN2460" s="137"/>
      <c r="AO2460" s="137"/>
      <c r="AP2460" s="137"/>
      <c r="AQ2460" s="137"/>
      <c r="AR2460" s="137"/>
      <c r="AS2460" s="137"/>
      <c r="AT2460" s="143"/>
    </row>
    <row r="2461" spans="1:46">
      <c r="A2461" s="96"/>
      <c r="B2461" s="134"/>
      <c r="C2461" s="135"/>
      <c r="D2461" s="135"/>
      <c r="E2461" s="135"/>
      <c r="F2461" s="135"/>
      <c r="G2461" s="135"/>
      <c r="H2461" s="135"/>
      <c r="I2461" s="135"/>
      <c r="J2461" s="134"/>
      <c r="K2461" s="136"/>
      <c r="L2461" s="172"/>
      <c r="M2461" s="172"/>
      <c r="N2461" s="172"/>
      <c r="O2461" s="137"/>
      <c r="P2461" s="169"/>
      <c r="Q2461" s="137"/>
      <c r="R2461" s="137"/>
      <c r="S2461" s="137"/>
      <c r="T2461" s="137"/>
      <c r="U2461" s="137"/>
      <c r="V2461" s="137"/>
      <c r="W2461" s="137"/>
      <c r="X2461" s="137"/>
      <c r="Y2461" s="137"/>
      <c r="Z2461" s="137"/>
      <c r="AA2461" s="137"/>
      <c r="AB2461" s="137"/>
      <c r="AC2461" s="137"/>
      <c r="AD2461" s="137"/>
      <c r="AE2461" s="137"/>
      <c r="AF2461" s="137"/>
      <c r="AG2461" s="137"/>
      <c r="AH2461" s="137"/>
      <c r="AI2461" s="137"/>
      <c r="AJ2461" s="137"/>
      <c r="AK2461" s="137"/>
      <c r="AL2461" s="137"/>
      <c r="AM2461" s="137"/>
      <c r="AN2461" s="137"/>
      <c r="AO2461" s="137"/>
      <c r="AP2461" s="137"/>
      <c r="AQ2461" s="137"/>
      <c r="AR2461" s="137"/>
      <c r="AS2461" s="137"/>
      <c r="AT2461" s="143"/>
    </row>
    <row r="2462" spans="1:46">
      <c r="A2462" s="96"/>
      <c r="B2462" s="134"/>
      <c r="C2462" s="135"/>
      <c r="D2462" s="135"/>
      <c r="E2462" s="135"/>
      <c r="F2462" s="135"/>
      <c r="G2462" s="135"/>
      <c r="H2462" s="135"/>
      <c r="I2462" s="135"/>
      <c r="J2462" s="134"/>
      <c r="K2462" s="136"/>
      <c r="L2462" s="172"/>
      <c r="M2462" s="172"/>
      <c r="N2462" s="172"/>
      <c r="O2462" s="137"/>
      <c r="P2462" s="169"/>
      <c r="Q2462" s="137"/>
      <c r="R2462" s="137"/>
      <c r="S2462" s="137"/>
      <c r="T2462" s="137"/>
      <c r="U2462" s="137"/>
      <c r="V2462" s="137"/>
      <c r="W2462" s="137"/>
      <c r="X2462" s="137"/>
      <c r="Y2462" s="137"/>
      <c r="Z2462" s="137"/>
      <c r="AA2462" s="137"/>
      <c r="AB2462" s="137"/>
      <c r="AC2462" s="137"/>
      <c r="AD2462" s="137"/>
      <c r="AE2462" s="137"/>
      <c r="AF2462" s="137"/>
      <c r="AG2462" s="137"/>
      <c r="AH2462" s="137"/>
      <c r="AI2462" s="137"/>
      <c r="AJ2462" s="137"/>
      <c r="AK2462" s="137"/>
      <c r="AL2462" s="137"/>
      <c r="AM2462" s="137"/>
      <c r="AN2462" s="137"/>
      <c r="AO2462" s="137"/>
      <c r="AP2462" s="137"/>
      <c r="AQ2462" s="137"/>
      <c r="AR2462" s="137"/>
      <c r="AS2462" s="137"/>
      <c r="AT2462" s="143"/>
    </row>
    <row r="2463" spans="1:46">
      <c r="A2463" s="96"/>
      <c r="B2463" s="134"/>
      <c r="C2463" s="135"/>
      <c r="D2463" s="135"/>
      <c r="E2463" s="135"/>
      <c r="F2463" s="135"/>
      <c r="G2463" s="135"/>
      <c r="H2463" s="135"/>
      <c r="I2463" s="135"/>
      <c r="J2463" s="134"/>
      <c r="K2463" s="136"/>
      <c r="L2463" s="172"/>
      <c r="M2463" s="172"/>
      <c r="N2463" s="172"/>
      <c r="O2463" s="137"/>
      <c r="P2463" s="169"/>
      <c r="Q2463" s="137"/>
      <c r="R2463" s="137"/>
      <c r="S2463" s="137"/>
      <c r="T2463" s="137"/>
      <c r="U2463" s="137"/>
      <c r="V2463" s="137"/>
      <c r="W2463" s="137"/>
      <c r="X2463" s="137"/>
      <c r="Y2463" s="137"/>
      <c r="Z2463" s="137"/>
      <c r="AA2463" s="137"/>
      <c r="AB2463" s="137"/>
      <c r="AC2463" s="137"/>
      <c r="AD2463" s="137"/>
      <c r="AE2463" s="137"/>
      <c r="AF2463" s="137"/>
      <c r="AG2463" s="137"/>
      <c r="AH2463" s="137"/>
      <c r="AI2463" s="137"/>
      <c r="AJ2463" s="137"/>
      <c r="AK2463" s="137"/>
      <c r="AL2463" s="137"/>
      <c r="AM2463" s="137"/>
      <c r="AN2463" s="137"/>
      <c r="AO2463" s="137"/>
      <c r="AP2463" s="137"/>
      <c r="AQ2463" s="137"/>
      <c r="AR2463" s="137"/>
      <c r="AS2463" s="137"/>
      <c r="AT2463" s="143"/>
    </row>
    <row r="2464" spans="1:46">
      <c r="A2464" s="96"/>
      <c r="B2464" s="134"/>
      <c r="C2464" s="135"/>
      <c r="D2464" s="135"/>
      <c r="E2464" s="135"/>
      <c r="F2464" s="135"/>
      <c r="G2464" s="135"/>
      <c r="H2464" s="135"/>
      <c r="I2464" s="135"/>
      <c r="J2464" s="134"/>
      <c r="K2464" s="136"/>
      <c r="L2464" s="172"/>
      <c r="M2464" s="172"/>
      <c r="N2464" s="172"/>
      <c r="O2464" s="137"/>
      <c r="P2464" s="169"/>
      <c r="Q2464" s="137"/>
      <c r="R2464" s="137"/>
      <c r="S2464" s="137"/>
      <c r="T2464" s="137"/>
      <c r="U2464" s="137"/>
      <c r="V2464" s="137"/>
      <c r="W2464" s="137"/>
      <c r="X2464" s="137"/>
      <c r="Y2464" s="137"/>
      <c r="Z2464" s="137"/>
      <c r="AA2464" s="137"/>
      <c r="AB2464" s="137"/>
      <c r="AC2464" s="137"/>
      <c r="AD2464" s="137"/>
      <c r="AE2464" s="137"/>
      <c r="AF2464" s="137"/>
      <c r="AG2464" s="137"/>
      <c r="AH2464" s="137"/>
      <c r="AI2464" s="137"/>
      <c r="AJ2464" s="137"/>
      <c r="AK2464" s="137"/>
      <c r="AL2464" s="137"/>
      <c r="AM2464" s="137"/>
      <c r="AN2464" s="137"/>
      <c r="AO2464" s="137"/>
      <c r="AP2464" s="137"/>
      <c r="AQ2464" s="137"/>
      <c r="AR2464" s="137"/>
      <c r="AS2464" s="137"/>
      <c r="AT2464" s="143"/>
    </row>
    <row r="2465" spans="1:46">
      <c r="A2465" s="96"/>
      <c r="B2465" s="134"/>
      <c r="C2465" s="135"/>
      <c r="D2465" s="135"/>
      <c r="E2465" s="135"/>
      <c r="F2465" s="135"/>
      <c r="G2465" s="135"/>
      <c r="H2465" s="135"/>
      <c r="I2465" s="135"/>
      <c r="J2465" s="134"/>
      <c r="K2465" s="136"/>
      <c r="L2465" s="172"/>
      <c r="M2465" s="172"/>
      <c r="N2465" s="172"/>
      <c r="O2465" s="137"/>
      <c r="P2465" s="169"/>
      <c r="Q2465" s="137"/>
      <c r="R2465" s="137"/>
      <c r="S2465" s="137"/>
      <c r="T2465" s="137"/>
      <c r="U2465" s="137"/>
      <c r="V2465" s="137"/>
      <c r="W2465" s="137"/>
      <c r="X2465" s="137"/>
      <c r="Y2465" s="137"/>
      <c r="Z2465" s="137"/>
      <c r="AA2465" s="137"/>
      <c r="AB2465" s="137"/>
      <c r="AC2465" s="137"/>
      <c r="AD2465" s="137"/>
      <c r="AE2465" s="137"/>
      <c r="AF2465" s="137"/>
      <c r="AG2465" s="137"/>
      <c r="AH2465" s="137"/>
      <c r="AI2465" s="137"/>
      <c r="AJ2465" s="137"/>
      <c r="AK2465" s="137"/>
      <c r="AL2465" s="137"/>
      <c r="AM2465" s="137"/>
      <c r="AN2465" s="137"/>
      <c r="AO2465" s="137"/>
      <c r="AP2465" s="137"/>
      <c r="AQ2465" s="137"/>
      <c r="AR2465" s="137"/>
      <c r="AS2465" s="137"/>
      <c r="AT2465" s="143"/>
    </row>
    <row r="2466" spans="1:46">
      <c r="A2466" s="96"/>
      <c r="B2466" s="134"/>
      <c r="C2466" s="135"/>
      <c r="D2466" s="135"/>
      <c r="E2466" s="135"/>
      <c r="F2466" s="135"/>
      <c r="G2466" s="135"/>
      <c r="H2466" s="135"/>
      <c r="I2466" s="135"/>
      <c r="J2466" s="134"/>
      <c r="K2466" s="136"/>
      <c r="L2466" s="172"/>
      <c r="M2466" s="172"/>
      <c r="N2466" s="172"/>
      <c r="O2466" s="137"/>
      <c r="P2466" s="169"/>
      <c r="Q2466" s="137"/>
      <c r="R2466" s="137"/>
      <c r="S2466" s="137"/>
      <c r="T2466" s="137"/>
      <c r="U2466" s="137"/>
      <c r="V2466" s="137"/>
      <c r="W2466" s="137"/>
      <c r="X2466" s="137"/>
      <c r="Y2466" s="137"/>
      <c r="Z2466" s="137"/>
      <c r="AA2466" s="137"/>
      <c r="AB2466" s="137"/>
      <c r="AC2466" s="137"/>
      <c r="AD2466" s="137"/>
      <c r="AE2466" s="137"/>
      <c r="AF2466" s="137"/>
      <c r="AG2466" s="137"/>
      <c r="AH2466" s="137"/>
      <c r="AI2466" s="137"/>
      <c r="AJ2466" s="137"/>
      <c r="AK2466" s="137"/>
      <c r="AL2466" s="137"/>
      <c r="AM2466" s="137"/>
      <c r="AN2466" s="137"/>
      <c r="AO2466" s="137"/>
      <c r="AP2466" s="137"/>
      <c r="AQ2466" s="137"/>
      <c r="AR2466" s="137"/>
      <c r="AS2466" s="137"/>
      <c r="AT2466" s="143"/>
    </row>
    <row r="2467" spans="1:46">
      <c r="A2467" s="96"/>
      <c r="B2467" s="134"/>
      <c r="C2467" s="135"/>
      <c r="D2467" s="135"/>
      <c r="E2467" s="135"/>
      <c r="F2467" s="135"/>
      <c r="G2467" s="135"/>
      <c r="H2467" s="135"/>
      <c r="I2467" s="135"/>
      <c r="J2467" s="134"/>
      <c r="K2467" s="136"/>
      <c r="L2467" s="172"/>
      <c r="M2467" s="172"/>
      <c r="N2467" s="172"/>
      <c r="O2467" s="137"/>
      <c r="P2467" s="169"/>
      <c r="Q2467" s="137"/>
      <c r="R2467" s="137"/>
      <c r="S2467" s="137"/>
      <c r="T2467" s="137"/>
      <c r="U2467" s="137"/>
      <c r="V2467" s="137"/>
      <c r="W2467" s="137"/>
      <c r="X2467" s="137"/>
      <c r="Y2467" s="137"/>
      <c r="Z2467" s="137"/>
      <c r="AA2467" s="137"/>
      <c r="AB2467" s="137"/>
      <c r="AC2467" s="137"/>
      <c r="AD2467" s="137"/>
      <c r="AE2467" s="137"/>
      <c r="AF2467" s="137"/>
      <c r="AG2467" s="137"/>
      <c r="AH2467" s="137"/>
      <c r="AI2467" s="137"/>
      <c r="AJ2467" s="137"/>
      <c r="AK2467" s="137"/>
      <c r="AL2467" s="137"/>
      <c r="AM2467" s="137"/>
      <c r="AN2467" s="137"/>
      <c r="AO2467" s="137"/>
      <c r="AP2467" s="137"/>
      <c r="AQ2467" s="137"/>
      <c r="AR2467" s="137"/>
      <c r="AS2467" s="137"/>
      <c r="AT2467" s="143"/>
    </row>
    <row r="2468" spans="1:46">
      <c r="A2468" s="96"/>
      <c r="B2468" s="134"/>
      <c r="C2468" s="135"/>
      <c r="D2468" s="135"/>
      <c r="E2468" s="135"/>
      <c r="F2468" s="135"/>
      <c r="G2468" s="135"/>
      <c r="H2468" s="135"/>
      <c r="I2468" s="135"/>
      <c r="J2468" s="134"/>
      <c r="K2468" s="136"/>
      <c r="L2468" s="172"/>
      <c r="M2468" s="172"/>
      <c r="N2468" s="172"/>
      <c r="O2468" s="137"/>
      <c r="P2468" s="169"/>
      <c r="Q2468" s="137"/>
      <c r="R2468" s="137"/>
      <c r="S2468" s="137"/>
      <c r="T2468" s="137"/>
      <c r="U2468" s="137"/>
      <c r="V2468" s="137"/>
      <c r="W2468" s="137"/>
      <c r="X2468" s="137"/>
      <c r="Y2468" s="137"/>
      <c r="Z2468" s="137"/>
      <c r="AA2468" s="137"/>
      <c r="AB2468" s="137"/>
      <c r="AC2468" s="137"/>
      <c r="AD2468" s="137"/>
      <c r="AE2468" s="137"/>
      <c r="AF2468" s="137"/>
      <c r="AG2468" s="137"/>
      <c r="AH2468" s="137"/>
      <c r="AI2468" s="137"/>
      <c r="AJ2468" s="137"/>
      <c r="AK2468" s="137"/>
      <c r="AL2468" s="137"/>
      <c r="AM2468" s="137"/>
      <c r="AN2468" s="137"/>
      <c r="AO2468" s="137"/>
      <c r="AP2468" s="137"/>
      <c r="AQ2468" s="137"/>
      <c r="AR2468" s="137"/>
      <c r="AS2468" s="137"/>
      <c r="AT2468" s="143"/>
    </row>
    <row r="2469" spans="1:46">
      <c r="A2469" s="96"/>
      <c r="B2469" s="134"/>
      <c r="C2469" s="135"/>
      <c r="D2469" s="135"/>
      <c r="E2469" s="135"/>
      <c r="F2469" s="135"/>
      <c r="G2469" s="135"/>
      <c r="H2469" s="135"/>
      <c r="I2469" s="135"/>
      <c r="J2469" s="134"/>
      <c r="K2469" s="136"/>
      <c r="L2469" s="172"/>
      <c r="M2469" s="172"/>
      <c r="N2469" s="172"/>
      <c r="O2469" s="137"/>
      <c r="P2469" s="169"/>
      <c r="Q2469" s="137"/>
      <c r="R2469" s="137"/>
      <c r="S2469" s="137"/>
      <c r="T2469" s="137"/>
      <c r="U2469" s="137"/>
      <c r="V2469" s="137"/>
      <c r="W2469" s="137"/>
      <c r="X2469" s="137"/>
      <c r="Y2469" s="137"/>
      <c r="Z2469" s="137"/>
      <c r="AA2469" s="137"/>
      <c r="AB2469" s="137"/>
      <c r="AC2469" s="137"/>
      <c r="AD2469" s="137"/>
      <c r="AE2469" s="137"/>
      <c r="AF2469" s="137"/>
      <c r="AG2469" s="137"/>
      <c r="AH2469" s="137"/>
      <c r="AI2469" s="137"/>
      <c r="AJ2469" s="137"/>
      <c r="AK2469" s="137"/>
      <c r="AL2469" s="137"/>
      <c r="AM2469" s="137"/>
      <c r="AN2469" s="137"/>
      <c r="AO2469" s="137"/>
      <c r="AP2469" s="137"/>
      <c r="AQ2469" s="137"/>
      <c r="AR2469" s="137"/>
      <c r="AS2469" s="137"/>
      <c r="AT2469" s="143"/>
    </row>
    <row r="2470" spans="1:46">
      <c r="A2470" s="96"/>
      <c r="B2470" s="134"/>
      <c r="C2470" s="135"/>
      <c r="D2470" s="135"/>
      <c r="E2470" s="135"/>
      <c r="F2470" s="135"/>
      <c r="G2470" s="135"/>
      <c r="H2470" s="135"/>
      <c r="I2470" s="135"/>
      <c r="J2470" s="134"/>
      <c r="K2470" s="136"/>
      <c r="L2470" s="172"/>
      <c r="M2470" s="172"/>
      <c r="N2470" s="172"/>
      <c r="O2470" s="137"/>
      <c r="P2470" s="169"/>
      <c r="Q2470" s="137"/>
      <c r="R2470" s="137"/>
      <c r="S2470" s="137"/>
      <c r="T2470" s="137"/>
      <c r="U2470" s="137"/>
      <c r="V2470" s="137"/>
      <c r="W2470" s="137"/>
      <c r="X2470" s="137"/>
      <c r="Y2470" s="137"/>
      <c r="Z2470" s="137"/>
      <c r="AA2470" s="137"/>
      <c r="AB2470" s="137"/>
      <c r="AC2470" s="137"/>
      <c r="AD2470" s="137"/>
      <c r="AE2470" s="137"/>
      <c r="AF2470" s="137"/>
      <c r="AG2470" s="137"/>
      <c r="AH2470" s="137"/>
      <c r="AI2470" s="137"/>
      <c r="AJ2470" s="137"/>
      <c r="AK2470" s="137"/>
      <c r="AL2470" s="137"/>
      <c r="AM2470" s="137"/>
      <c r="AN2470" s="137"/>
      <c r="AO2470" s="137"/>
      <c r="AP2470" s="137"/>
      <c r="AQ2470" s="137"/>
      <c r="AR2470" s="137"/>
      <c r="AS2470" s="137"/>
      <c r="AT2470" s="143"/>
    </row>
    <row r="2471" spans="1:46">
      <c r="A2471" s="96"/>
      <c r="B2471" s="134"/>
      <c r="C2471" s="135"/>
      <c r="D2471" s="135"/>
      <c r="E2471" s="135"/>
      <c r="F2471" s="135"/>
      <c r="G2471" s="135"/>
      <c r="H2471" s="135"/>
      <c r="I2471" s="135"/>
      <c r="J2471" s="134"/>
      <c r="K2471" s="136"/>
      <c r="L2471" s="172"/>
      <c r="M2471" s="172"/>
      <c r="N2471" s="172"/>
      <c r="O2471" s="137"/>
      <c r="P2471" s="169"/>
      <c r="Q2471" s="137"/>
      <c r="R2471" s="137"/>
      <c r="S2471" s="137"/>
      <c r="T2471" s="137"/>
      <c r="U2471" s="137"/>
      <c r="V2471" s="137"/>
      <c r="W2471" s="137"/>
      <c r="X2471" s="137"/>
      <c r="Y2471" s="137"/>
      <c r="Z2471" s="137"/>
      <c r="AA2471" s="137"/>
      <c r="AB2471" s="137"/>
      <c r="AC2471" s="137"/>
      <c r="AD2471" s="137"/>
      <c r="AE2471" s="137"/>
      <c r="AF2471" s="137"/>
      <c r="AG2471" s="137"/>
      <c r="AH2471" s="137"/>
      <c r="AI2471" s="137"/>
      <c r="AJ2471" s="137"/>
      <c r="AK2471" s="137"/>
      <c r="AL2471" s="137"/>
      <c r="AM2471" s="137"/>
      <c r="AN2471" s="137"/>
      <c r="AO2471" s="137"/>
      <c r="AP2471" s="137"/>
      <c r="AQ2471" s="137"/>
      <c r="AR2471" s="137"/>
      <c r="AS2471" s="137"/>
      <c r="AT2471" s="143"/>
    </row>
    <row r="2472" spans="1:46">
      <c r="A2472" s="96"/>
      <c r="B2472" s="134"/>
      <c r="C2472" s="135"/>
      <c r="D2472" s="135"/>
      <c r="E2472" s="135"/>
      <c r="F2472" s="135"/>
      <c r="G2472" s="135"/>
      <c r="H2472" s="135"/>
      <c r="I2472" s="135"/>
      <c r="J2472" s="134"/>
      <c r="K2472" s="136"/>
      <c r="L2472" s="172"/>
      <c r="M2472" s="172"/>
      <c r="N2472" s="172"/>
      <c r="O2472" s="137"/>
      <c r="P2472" s="169"/>
      <c r="Q2472" s="137"/>
      <c r="R2472" s="137"/>
      <c r="S2472" s="137"/>
      <c r="T2472" s="137"/>
      <c r="U2472" s="137"/>
      <c r="V2472" s="137"/>
      <c r="W2472" s="137"/>
      <c r="X2472" s="137"/>
      <c r="Y2472" s="137"/>
      <c r="Z2472" s="137"/>
      <c r="AA2472" s="137"/>
      <c r="AB2472" s="137"/>
      <c r="AC2472" s="137"/>
      <c r="AD2472" s="137"/>
      <c r="AE2472" s="137"/>
      <c r="AF2472" s="137"/>
      <c r="AG2472" s="137"/>
      <c r="AH2472" s="137"/>
      <c r="AI2472" s="137"/>
      <c r="AJ2472" s="137"/>
      <c r="AK2472" s="137"/>
      <c r="AL2472" s="137"/>
      <c r="AM2472" s="137"/>
      <c r="AN2472" s="137"/>
      <c r="AO2472" s="137"/>
      <c r="AP2472" s="137"/>
      <c r="AQ2472" s="137"/>
      <c r="AR2472" s="137"/>
      <c r="AS2472" s="137"/>
      <c r="AT2472" s="143"/>
    </row>
    <row r="2473" spans="1:46">
      <c r="A2473" s="96"/>
      <c r="B2473" s="134"/>
      <c r="C2473" s="135"/>
      <c r="D2473" s="135"/>
      <c r="E2473" s="135"/>
      <c r="F2473" s="135"/>
      <c r="G2473" s="135"/>
      <c r="H2473" s="135"/>
      <c r="I2473" s="135"/>
      <c r="J2473" s="134"/>
      <c r="K2473" s="136"/>
      <c r="L2473" s="172"/>
      <c r="M2473" s="172"/>
      <c r="N2473" s="172"/>
      <c r="O2473" s="137"/>
      <c r="P2473" s="169"/>
      <c r="Q2473" s="137"/>
      <c r="R2473" s="137"/>
      <c r="S2473" s="137"/>
      <c r="T2473" s="137"/>
      <c r="U2473" s="137"/>
      <c r="V2473" s="137"/>
      <c r="W2473" s="137"/>
      <c r="X2473" s="137"/>
      <c r="Y2473" s="137"/>
      <c r="Z2473" s="137"/>
      <c r="AA2473" s="137"/>
      <c r="AB2473" s="137"/>
      <c r="AC2473" s="137"/>
      <c r="AD2473" s="137"/>
      <c r="AE2473" s="137"/>
      <c r="AF2473" s="137"/>
      <c r="AG2473" s="137"/>
      <c r="AH2473" s="137"/>
      <c r="AI2473" s="137"/>
      <c r="AJ2473" s="137"/>
      <c r="AK2473" s="137"/>
      <c r="AL2473" s="137"/>
      <c r="AM2473" s="137"/>
      <c r="AN2473" s="137"/>
      <c r="AO2473" s="137"/>
      <c r="AP2473" s="137"/>
      <c r="AQ2473" s="137"/>
      <c r="AR2473" s="137"/>
      <c r="AS2473" s="137"/>
      <c r="AT2473" s="143"/>
    </row>
    <row r="2474" spans="1:46">
      <c r="A2474" s="96"/>
      <c r="B2474" s="134"/>
      <c r="C2474" s="135"/>
      <c r="D2474" s="135"/>
      <c r="E2474" s="135"/>
      <c r="F2474" s="135"/>
      <c r="G2474" s="135"/>
      <c r="H2474" s="135"/>
      <c r="I2474" s="135"/>
      <c r="J2474" s="134"/>
      <c r="K2474" s="136"/>
      <c r="L2474" s="172"/>
      <c r="M2474" s="172"/>
      <c r="N2474" s="172"/>
      <c r="O2474" s="137"/>
      <c r="P2474" s="169"/>
      <c r="Q2474" s="137"/>
      <c r="R2474" s="137"/>
      <c r="S2474" s="137"/>
      <c r="T2474" s="137"/>
      <c r="U2474" s="137"/>
      <c r="V2474" s="137"/>
      <c r="W2474" s="137"/>
      <c r="X2474" s="137"/>
      <c r="Y2474" s="137"/>
      <c r="Z2474" s="137"/>
      <c r="AA2474" s="137"/>
      <c r="AB2474" s="137"/>
      <c r="AC2474" s="137"/>
      <c r="AD2474" s="137"/>
      <c r="AE2474" s="137"/>
      <c r="AF2474" s="137"/>
      <c r="AG2474" s="137"/>
      <c r="AH2474" s="137"/>
      <c r="AI2474" s="137"/>
      <c r="AJ2474" s="137"/>
      <c r="AK2474" s="137"/>
      <c r="AL2474" s="137"/>
      <c r="AM2474" s="137"/>
      <c r="AN2474" s="137"/>
      <c r="AO2474" s="137"/>
      <c r="AP2474" s="137"/>
      <c r="AQ2474" s="137"/>
      <c r="AR2474" s="137"/>
      <c r="AS2474" s="137"/>
      <c r="AT2474" s="143"/>
    </row>
    <row r="2475" spans="1:46">
      <c r="A2475" s="96"/>
      <c r="B2475" s="134"/>
      <c r="C2475" s="135"/>
      <c r="D2475" s="135"/>
      <c r="E2475" s="135"/>
      <c r="F2475" s="135"/>
      <c r="G2475" s="135"/>
      <c r="H2475" s="135"/>
      <c r="I2475" s="135"/>
      <c r="J2475" s="134"/>
      <c r="K2475" s="136"/>
      <c r="L2475" s="172"/>
      <c r="M2475" s="172"/>
      <c r="N2475" s="172"/>
      <c r="O2475" s="137"/>
      <c r="P2475" s="169"/>
      <c r="Q2475" s="137"/>
      <c r="R2475" s="137"/>
      <c r="S2475" s="137"/>
      <c r="T2475" s="137"/>
      <c r="U2475" s="137"/>
      <c r="V2475" s="137"/>
      <c r="W2475" s="137"/>
      <c r="X2475" s="137"/>
      <c r="Y2475" s="137"/>
      <c r="Z2475" s="137"/>
      <c r="AA2475" s="137"/>
      <c r="AB2475" s="137"/>
      <c r="AC2475" s="137"/>
      <c r="AD2475" s="137"/>
      <c r="AE2475" s="137"/>
      <c r="AF2475" s="137"/>
      <c r="AG2475" s="137"/>
      <c r="AH2475" s="137"/>
      <c r="AI2475" s="137"/>
      <c r="AJ2475" s="137"/>
      <c r="AK2475" s="137"/>
      <c r="AL2475" s="137"/>
      <c r="AM2475" s="137"/>
      <c r="AN2475" s="137"/>
      <c r="AO2475" s="137"/>
      <c r="AP2475" s="137"/>
      <c r="AQ2475" s="137"/>
      <c r="AR2475" s="137"/>
      <c r="AS2475" s="137"/>
      <c r="AT2475" s="143"/>
    </row>
    <row r="2476" spans="1:46">
      <c r="A2476" s="96"/>
      <c r="B2476" s="134"/>
      <c r="C2476" s="135"/>
      <c r="D2476" s="135"/>
      <c r="E2476" s="135"/>
      <c r="F2476" s="135"/>
      <c r="G2476" s="135"/>
      <c r="H2476" s="135"/>
      <c r="I2476" s="135"/>
      <c r="J2476" s="134"/>
      <c r="K2476" s="136"/>
      <c r="L2476" s="172"/>
      <c r="M2476" s="172"/>
      <c r="N2476" s="172"/>
      <c r="O2476" s="137"/>
      <c r="P2476" s="169"/>
      <c r="Q2476" s="137"/>
      <c r="R2476" s="137"/>
      <c r="S2476" s="137"/>
      <c r="T2476" s="137"/>
      <c r="U2476" s="137"/>
      <c r="V2476" s="137"/>
      <c r="W2476" s="137"/>
      <c r="X2476" s="137"/>
      <c r="Y2476" s="137"/>
      <c r="Z2476" s="137"/>
      <c r="AA2476" s="137"/>
      <c r="AB2476" s="137"/>
      <c r="AC2476" s="137"/>
      <c r="AD2476" s="137"/>
      <c r="AE2476" s="137"/>
      <c r="AF2476" s="137"/>
      <c r="AG2476" s="137"/>
      <c r="AH2476" s="137"/>
      <c r="AI2476" s="137"/>
      <c r="AJ2476" s="137"/>
      <c r="AK2476" s="137"/>
      <c r="AL2476" s="137"/>
      <c r="AM2476" s="137"/>
      <c r="AN2476" s="137"/>
      <c r="AO2476" s="137"/>
      <c r="AP2476" s="137"/>
      <c r="AQ2476" s="137"/>
      <c r="AR2476" s="137"/>
      <c r="AS2476" s="137"/>
      <c r="AT2476" s="143"/>
    </row>
    <row r="2477" spans="1:46">
      <c r="A2477" s="96"/>
      <c r="B2477" s="134"/>
      <c r="C2477" s="135"/>
      <c r="D2477" s="135"/>
      <c r="E2477" s="135"/>
      <c r="F2477" s="135"/>
      <c r="G2477" s="135"/>
      <c r="H2477" s="135"/>
      <c r="I2477" s="135"/>
      <c r="J2477" s="134"/>
      <c r="K2477" s="136"/>
      <c r="L2477" s="172"/>
      <c r="M2477" s="172"/>
      <c r="N2477" s="172"/>
      <c r="O2477" s="137"/>
      <c r="P2477" s="169"/>
      <c r="Q2477" s="137"/>
      <c r="R2477" s="137"/>
      <c r="S2477" s="137"/>
      <c r="T2477" s="137"/>
      <c r="U2477" s="137"/>
      <c r="V2477" s="137"/>
      <c r="W2477" s="137"/>
      <c r="X2477" s="137"/>
      <c r="Y2477" s="137"/>
      <c r="Z2477" s="137"/>
      <c r="AA2477" s="137"/>
      <c r="AB2477" s="137"/>
      <c r="AC2477" s="137"/>
      <c r="AD2477" s="137"/>
      <c r="AE2477" s="137"/>
      <c r="AF2477" s="137"/>
      <c r="AG2477" s="137"/>
      <c r="AH2477" s="137"/>
      <c r="AI2477" s="137"/>
      <c r="AJ2477" s="137"/>
      <c r="AK2477" s="137"/>
      <c r="AL2477" s="137"/>
      <c r="AM2477" s="137"/>
      <c r="AN2477" s="137"/>
      <c r="AO2477" s="137"/>
      <c r="AP2477" s="137"/>
      <c r="AQ2477" s="137"/>
      <c r="AR2477" s="137"/>
      <c r="AS2477" s="137"/>
      <c r="AT2477" s="143"/>
    </row>
    <row r="2478" spans="1:46">
      <c r="A2478" s="96"/>
      <c r="B2478" s="134"/>
      <c r="C2478" s="135"/>
      <c r="D2478" s="135"/>
      <c r="E2478" s="135"/>
      <c r="F2478" s="135"/>
      <c r="G2478" s="135"/>
      <c r="H2478" s="135"/>
      <c r="I2478" s="135"/>
      <c r="J2478" s="134"/>
      <c r="K2478" s="136"/>
      <c r="L2478" s="172"/>
      <c r="M2478" s="172"/>
      <c r="N2478" s="172"/>
      <c r="O2478" s="137"/>
      <c r="P2478" s="169"/>
      <c r="Q2478" s="137"/>
      <c r="R2478" s="137"/>
      <c r="S2478" s="137"/>
      <c r="T2478" s="137"/>
      <c r="U2478" s="137"/>
      <c r="V2478" s="137"/>
      <c r="W2478" s="137"/>
      <c r="X2478" s="137"/>
      <c r="Y2478" s="137"/>
      <c r="Z2478" s="137"/>
      <c r="AA2478" s="137"/>
      <c r="AB2478" s="137"/>
      <c r="AC2478" s="137"/>
      <c r="AD2478" s="137"/>
      <c r="AE2478" s="137"/>
      <c r="AF2478" s="137"/>
      <c r="AG2478" s="137"/>
      <c r="AH2478" s="137"/>
      <c r="AI2478" s="137"/>
      <c r="AJ2478" s="137"/>
      <c r="AK2478" s="137"/>
      <c r="AL2478" s="137"/>
      <c r="AM2478" s="137"/>
      <c r="AN2478" s="137"/>
      <c r="AO2478" s="137"/>
      <c r="AP2478" s="137"/>
      <c r="AQ2478" s="137"/>
      <c r="AR2478" s="137"/>
      <c r="AS2478" s="137"/>
      <c r="AT2478" s="143"/>
    </row>
    <row r="2479" spans="1:46">
      <c r="A2479" s="96"/>
      <c r="B2479" s="134"/>
      <c r="C2479" s="135"/>
      <c r="D2479" s="135"/>
      <c r="E2479" s="135"/>
      <c r="F2479" s="135"/>
      <c r="G2479" s="135"/>
      <c r="H2479" s="135"/>
      <c r="I2479" s="135"/>
      <c r="J2479" s="134"/>
      <c r="K2479" s="136"/>
      <c r="L2479" s="172"/>
      <c r="M2479" s="172"/>
      <c r="N2479" s="172"/>
      <c r="O2479" s="137"/>
      <c r="P2479" s="169"/>
      <c r="Q2479" s="137"/>
      <c r="R2479" s="137"/>
      <c r="S2479" s="137"/>
      <c r="T2479" s="137"/>
      <c r="U2479" s="137"/>
      <c r="V2479" s="137"/>
      <c r="W2479" s="137"/>
      <c r="X2479" s="137"/>
      <c r="Y2479" s="137"/>
      <c r="Z2479" s="137"/>
      <c r="AA2479" s="137"/>
      <c r="AB2479" s="137"/>
      <c r="AC2479" s="137"/>
      <c r="AD2479" s="137"/>
      <c r="AE2479" s="137"/>
      <c r="AF2479" s="137"/>
      <c r="AG2479" s="137"/>
      <c r="AH2479" s="137"/>
      <c r="AI2479" s="137"/>
      <c r="AJ2479" s="137"/>
      <c r="AK2479" s="137"/>
      <c r="AL2479" s="137"/>
      <c r="AM2479" s="137"/>
      <c r="AN2479" s="137"/>
      <c r="AO2479" s="137"/>
      <c r="AP2479" s="137"/>
      <c r="AQ2479" s="137"/>
      <c r="AR2479" s="137"/>
      <c r="AS2479" s="137"/>
      <c r="AT2479" s="143"/>
    </row>
    <row r="2480" spans="1:46">
      <c r="A2480" s="96"/>
      <c r="B2480" s="134"/>
      <c r="C2480" s="135"/>
      <c r="D2480" s="135"/>
      <c r="E2480" s="135"/>
      <c r="F2480" s="135"/>
      <c r="G2480" s="135"/>
      <c r="H2480" s="135"/>
      <c r="I2480" s="135"/>
      <c r="J2480" s="134"/>
      <c r="K2480" s="136"/>
      <c r="L2480" s="172"/>
      <c r="M2480" s="172"/>
      <c r="N2480" s="172"/>
      <c r="O2480" s="137"/>
      <c r="P2480" s="169"/>
      <c r="Q2480" s="137"/>
      <c r="R2480" s="137"/>
      <c r="S2480" s="137"/>
      <c r="T2480" s="137"/>
      <c r="U2480" s="137"/>
      <c r="V2480" s="137"/>
      <c r="W2480" s="137"/>
      <c r="X2480" s="137"/>
      <c r="Y2480" s="137"/>
      <c r="Z2480" s="137"/>
      <c r="AA2480" s="137"/>
      <c r="AB2480" s="137"/>
      <c r="AC2480" s="137"/>
      <c r="AD2480" s="137"/>
      <c r="AE2480" s="137"/>
      <c r="AF2480" s="137"/>
      <c r="AG2480" s="137"/>
      <c r="AH2480" s="137"/>
      <c r="AI2480" s="137"/>
      <c r="AJ2480" s="137"/>
      <c r="AK2480" s="137"/>
      <c r="AL2480" s="137"/>
      <c r="AM2480" s="137"/>
      <c r="AN2480" s="137"/>
      <c r="AO2480" s="137"/>
      <c r="AP2480" s="137"/>
      <c r="AQ2480" s="137"/>
      <c r="AR2480" s="137"/>
      <c r="AS2480" s="137"/>
      <c r="AT2480" s="143"/>
    </row>
    <row r="2481" spans="1:46">
      <c r="A2481" s="96"/>
      <c r="B2481" s="134"/>
      <c r="C2481" s="135"/>
      <c r="D2481" s="135"/>
      <c r="E2481" s="135"/>
      <c r="F2481" s="135"/>
      <c r="G2481" s="135"/>
      <c r="H2481" s="135"/>
      <c r="I2481" s="135"/>
      <c r="J2481" s="134"/>
      <c r="K2481" s="136"/>
      <c r="L2481" s="172"/>
      <c r="M2481" s="172"/>
      <c r="N2481" s="172"/>
      <c r="O2481" s="137"/>
      <c r="P2481" s="169"/>
      <c r="Q2481" s="137"/>
      <c r="R2481" s="137"/>
      <c r="S2481" s="137"/>
      <c r="T2481" s="137"/>
      <c r="U2481" s="137"/>
      <c r="V2481" s="137"/>
      <c r="W2481" s="137"/>
      <c r="X2481" s="137"/>
      <c r="Y2481" s="137"/>
      <c r="Z2481" s="137"/>
      <c r="AA2481" s="137"/>
      <c r="AB2481" s="137"/>
      <c r="AC2481" s="137"/>
      <c r="AD2481" s="137"/>
      <c r="AE2481" s="137"/>
      <c r="AF2481" s="137"/>
      <c r="AG2481" s="137"/>
      <c r="AH2481" s="137"/>
      <c r="AI2481" s="137"/>
      <c r="AJ2481" s="137"/>
      <c r="AK2481" s="137"/>
      <c r="AL2481" s="137"/>
      <c r="AM2481" s="137"/>
      <c r="AN2481" s="137"/>
      <c r="AO2481" s="137"/>
      <c r="AP2481" s="137"/>
      <c r="AQ2481" s="137"/>
      <c r="AR2481" s="137"/>
      <c r="AS2481" s="137"/>
      <c r="AT2481" s="143"/>
    </row>
    <row r="2482" spans="1:46">
      <c r="A2482" s="96"/>
      <c r="B2482" s="134"/>
      <c r="C2482" s="135"/>
      <c r="D2482" s="135"/>
      <c r="E2482" s="135"/>
      <c r="F2482" s="135"/>
      <c r="G2482" s="135"/>
      <c r="H2482" s="135"/>
      <c r="I2482" s="135"/>
      <c r="J2482" s="134"/>
      <c r="K2482" s="136"/>
      <c r="L2482" s="172"/>
      <c r="M2482" s="172"/>
      <c r="N2482" s="172"/>
      <c r="O2482" s="137"/>
      <c r="P2482" s="169"/>
      <c r="Q2482" s="137"/>
      <c r="R2482" s="137"/>
      <c r="S2482" s="137"/>
      <c r="T2482" s="137"/>
      <c r="U2482" s="137"/>
      <c r="V2482" s="137"/>
      <c r="W2482" s="137"/>
      <c r="X2482" s="137"/>
      <c r="Y2482" s="137"/>
      <c r="Z2482" s="137"/>
      <c r="AA2482" s="137"/>
      <c r="AB2482" s="137"/>
      <c r="AC2482" s="137"/>
      <c r="AD2482" s="137"/>
      <c r="AE2482" s="137"/>
      <c r="AF2482" s="137"/>
      <c r="AG2482" s="137"/>
      <c r="AH2482" s="137"/>
      <c r="AI2482" s="137"/>
      <c r="AJ2482" s="137"/>
      <c r="AK2482" s="137"/>
      <c r="AL2482" s="137"/>
      <c r="AM2482" s="137"/>
      <c r="AN2482" s="137"/>
      <c r="AO2482" s="137"/>
      <c r="AP2482" s="137"/>
      <c r="AQ2482" s="137"/>
      <c r="AR2482" s="137"/>
      <c r="AS2482" s="137"/>
      <c r="AT2482" s="143"/>
    </row>
    <row r="2483" spans="1:46">
      <c r="A2483" s="96"/>
      <c r="B2483" s="134"/>
      <c r="C2483" s="135"/>
      <c r="D2483" s="135"/>
      <c r="E2483" s="135"/>
      <c r="F2483" s="135"/>
      <c r="G2483" s="135"/>
      <c r="H2483" s="135"/>
      <c r="I2483" s="135"/>
      <c r="J2483" s="134"/>
      <c r="K2483" s="136"/>
      <c r="L2483" s="172"/>
      <c r="M2483" s="172"/>
      <c r="N2483" s="172"/>
      <c r="O2483" s="137"/>
      <c r="P2483" s="169"/>
      <c r="Q2483" s="137"/>
      <c r="R2483" s="137"/>
      <c r="S2483" s="137"/>
      <c r="T2483" s="137"/>
      <c r="U2483" s="137"/>
      <c r="V2483" s="137"/>
      <c r="W2483" s="137"/>
      <c r="X2483" s="137"/>
      <c r="Y2483" s="137"/>
      <c r="Z2483" s="137"/>
      <c r="AA2483" s="137"/>
      <c r="AB2483" s="137"/>
      <c r="AC2483" s="137"/>
      <c r="AD2483" s="137"/>
      <c r="AE2483" s="137"/>
      <c r="AF2483" s="137"/>
      <c r="AG2483" s="137"/>
      <c r="AH2483" s="137"/>
      <c r="AI2483" s="137"/>
      <c r="AJ2483" s="137"/>
      <c r="AK2483" s="137"/>
      <c r="AL2483" s="137"/>
      <c r="AM2483" s="137"/>
      <c r="AN2483" s="137"/>
      <c r="AO2483" s="137"/>
      <c r="AP2483" s="137"/>
      <c r="AQ2483" s="137"/>
      <c r="AR2483" s="137"/>
      <c r="AS2483" s="137"/>
      <c r="AT2483" s="143"/>
    </row>
    <row r="2484" spans="1:46">
      <c r="A2484" s="96"/>
      <c r="B2484" s="134"/>
      <c r="C2484" s="135"/>
      <c r="D2484" s="135"/>
      <c r="E2484" s="135"/>
      <c r="F2484" s="135"/>
      <c r="G2484" s="135"/>
      <c r="H2484" s="135"/>
      <c r="I2484" s="135"/>
      <c r="J2484" s="134"/>
      <c r="K2484" s="136"/>
      <c r="L2484" s="172"/>
      <c r="M2484" s="172"/>
      <c r="N2484" s="172"/>
      <c r="O2484" s="137"/>
      <c r="P2484" s="169"/>
      <c r="Q2484" s="137"/>
      <c r="R2484" s="137"/>
      <c r="S2484" s="137"/>
      <c r="T2484" s="137"/>
      <c r="U2484" s="137"/>
      <c r="V2484" s="137"/>
      <c r="W2484" s="137"/>
      <c r="X2484" s="137"/>
      <c r="Y2484" s="137"/>
      <c r="Z2484" s="137"/>
      <c r="AA2484" s="137"/>
      <c r="AB2484" s="137"/>
      <c r="AC2484" s="137"/>
      <c r="AD2484" s="137"/>
      <c r="AE2484" s="137"/>
      <c r="AF2484" s="137"/>
      <c r="AG2484" s="137"/>
      <c r="AH2484" s="137"/>
      <c r="AI2484" s="137"/>
      <c r="AJ2484" s="137"/>
      <c r="AK2484" s="137"/>
      <c r="AL2484" s="137"/>
      <c r="AM2484" s="137"/>
      <c r="AN2484" s="137"/>
      <c r="AO2484" s="137"/>
      <c r="AP2484" s="137"/>
      <c r="AQ2484" s="137"/>
      <c r="AR2484" s="137"/>
      <c r="AS2484" s="137"/>
      <c r="AT2484" s="143"/>
    </row>
    <row r="2485" spans="1:46">
      <c r="A2485" s="96"/>
      <c r="B2485" s="134"/>
      <c r="C2485" s="135"/>
      <c r="D2485" s="135"/>
      <c r="E2485" s="135"/>
      <c r="F2485" s="135"/>
      <c r="G2485" s="135"/>
      <c r="H2485" s="135"/>
      <c r="I2485" s="135"/>
      <c r="J2485" s="134"/>
      <c r="K2485" s="136"/>
      <c r="L2485" s="172"/>
      <c r="M2485" s="172"/>
      <c r="N2485" s="172"/>
      <c r="O2485" s="137"/>
      <c r="P2485" s="169"/>
      <c r="Q2485" s="137"/>
      <c r="R2485" s="137"/>
      <c r="S2485" s="137"/>
      <c r="T2485" s="137"/>
      <c r="U2485" s="137"/>
      <c r="V2485" s="137"/>
      <c r="W2485" s="137"/>
      <c r="X2485" s="137"/>
      <c r="Y2485" s="137"/>
      <c r="Z2485" s="137"/>
      <c r="AA2485" s="137"/>
      <c r="AB2485" s="137"/>
      <c r="AC2485" s="137"/>
      <c r="AD2485" s="137"/>
      <c r="AE2485" s="137"/>
      <c r="AF2485" s="137"/>
      <c r="AG2485" s="137"/>
      <c r="AH2485" s="137"/>
      <c r="AI2485" s="137"/>
      <c r="AJ2485" s="137"/>
      <c r="AK2485" s="137"/>
      <c r="AL2485" s="137"/>
      <c r="AM2485" s="137"/>
      <c r="AN2485" s="137"/>
      <c r="AO2485" s="137"/>
      <c r="AP2485" s="137"/>
      <c r="AQ2485" s="137"/>
      <c r="AR2485" s="137"/>
      <c r="AS2485" s="137"/>
      <c r="AT2485" s="143"/>
    </row>
    <row r="2486" spans="1:46">
      <c r="A2486" s="96"/>
      <c r="B2486" s="134"/>
      <c r="C2486" s="135"/>
      <c r="D2486" s="135"/>
      <c r="E2486" s="135"/>
      <c r="F2486" s="135"/>
      <c r="G2486" s="135"/>
      <c r="H2486" s="135"/>
      <c r="I2486" s="135"/>
      <c r="J2486" s="134"/>
      <c r="K2486" s="136"/>
      <c r="L2486" s="172"/>
      <c r="M2486" s="172"/>
      <c r="N2486" s="172"/>
      <c r="O2486" s="137"/>
      <c r="P2486" s="169"/>
      <c r="Q2486" s="137"/>
      <c r="R2486" s="137"/>
      <c r="S2486" s="137"/>
      <c r="T2486" s="137"/>
      <c r="U2486" s="137"/>
      <c r="V2486" s="137"/>
      <c r="W2486" s="137"/>
      <c r="X2486" s="137"/>
      <c r="Y2486" s="137"/>
      <c r="Z2486" s="137"/>
      <c r="AA2486" s="137"/>
      <c r="AB2486" s="137"/>
      <c r="AC2486" s="137"/>
      <c r="AD2486" s="137"/>
      <c r="AE2486" s="137"/>
      <c r="AF2486" s="137"/>
      <c r="AG2486" s="137"/>
      <c r="AH2486" s="137"/>
      <c r="AI2486" s="137"/>
      <c r="AJ2486" s="137"/>
      <c r="AK2486" s="137"/>
      <c r="AL2486" s="137"/>
      <c r="AM2486" s="137"/>
      <c r="AN2486" s="137"/>
      <c r="AO2486" s="137"/>
      <c r="AP2486" s="137"/>
      <c r="AQ2486" s="137"/>
      <c r="AR2486" s="137"/>
      <c r="AS2486" s="137"/>
      <c r="AT2486" s="143"/>
    </row>
    <row r="2487" spans="1:46">
      <c r="A2487" s="96"/>
      <c r="B2487" s="134"/>
      <c r="C2487" s="135"/>
      <c r="D2487" s="135"/>
      <c r="E2487" s="135"/>
      <c r="F2487" s="135"/>
      <c r="G2487" s="135"/>
      <c r="H2487" s="135"/>
      <c r="I2487" s="135"/>
      <c r="J2487" s="134"/>
      <c r="K2487" s="136"/>
      <c r="L2487" s="172"/>
      <c r="M2487" s="172"/>
      <c r="N2487" s="172"/>
      <c r="O2487" s="137"/>
      <c r="P2487" s="169"/>
      <c r="Q2487" s="137"/>
      <c r="R2487" s="137"/>
      <c r="S2487" s="137"/>
      <c r="T2487" s="137"/>
      <c r="U2487" s="137"/>
      <c r="V2487" s="137"/>
      <c r="W2487" s="137"/>
      <c r="X2487" s="137"/>
      <c r="Y2487" s="137"/>
      <c r="Z2487" s="137"/>
      <c r="AA2487" s="137"/>
      <c r="AB2487" s="137"/>
      <c r="AC2487" s="137"/>
      <c r="AD2487" s="137"/>
      <c r="AE2487" s="137"/>
      <c r="AF2487" s="137"/>
      <c r="AG2487" s="137"/>
      <c r="AH2487" s="137"/>
      <c r="AI2487" s="137"/>
      <c r="AJ2487" s="137"/>
      <c r="AK2487" s="137"/>
      <c r="AL2487" s="137"/>
      <c r="AM2487" s="137"/>
      <c r="AN2487" s="137"/>
      <c r="AO2487" s="137"/>
      <c r="AP2487" s="137"/>
      <c r="AQ2487" s="137"/>
      <c r="AR2487" s="137"/>
      <c r="AS2487" s="137"/>
      <c r="AT2487" s="143"/>
    </row>
    <row r="2488" spans="1:46">
      <c r="A2488" s="96"/>
      <c r="B2488" s="134"/>
      <c r="C2488" s="135"/>
      <c r="D2488" s="135"/>
      <c r="E2488" s="135"/>
      <c r="F2488" s="135"/>
      <c r="G2488" s="135"/>
      <c r="H2488" s="135"/>
      <c r="I2488" s="135"/>
      <c r="J2488" s="134"/>
      <c r="K2488" s="136"/>
      <c r="L2488" s="172"/>
      <c r="M2488" s="172"/>
      <c r="N2488" s="172"/>
      <c r="O2488" s="137"/>
      <c r="P2488" s="169"/>
      <c r="Q2488" s="137"/>
      <c r="R2488" s="137"/>
      <c r="S2488" s="137"/>
      <c r="T2488" s="137"/>
      <c r="U2488" s="137"/>
      <c r="V2488" s="137"/>
      <c r="W2488" s="137"/>
      <c r="X2488" s="137"/>
      <c r="Y2488" s="137"/>
      <c r="Z2488" s="137"/>
      <c r="AA2488" s="137"/>
      <c r="AB2488" s="137"/>
      <c r="AC2488" s="137"/>
      <c r="AD2488" s="137"/>
      <c r="AE2488" s="137"/>
      <c r="AF2488" s="137"/>
      <c r="AG2488" s="137"/>
      <c r="AH2488" s="137"/>
      <c r="AI2488" s="137"/>
      <c r="AJ2488" s="137"/>
      <c r="AK2488" s="137"/>
      <c r="AL2488" s="137"/>
      <c r="AM2488" s="137"/>
      <c r="AN2488" s="137"/>
      <c r="AO2488" s="137"/>
      <c r="AP2488" s="137"/>
      <c r="AQ2488" s="137"/>
      <c r="AR2488" s="137"/>
      <c r="AS2488" s="137"/>
      <c r="AT2488" s="143"/>
    </row>
    <row r="2489" spans="1:46">
      <c r="A2489" s="96"/>
      <c r="B2489" s="134"/>
      <c r="C2489" s="135"/>
      <c r="D2489" s="135"/>
      <c r="E2489" s="135"/>
      <c r="F2489" s="135"/>
      <c r="G2489" s="135"/>
      <c r="H2489" s="135"/>
      <c r="I2489" s="135"/>
      <c r="J2489" s="134"/>
      <c r="K2489" s="136"/>
      <c r="L2489" s="172"/>
      <c r="M2489" s="172"/>
      <c r="N2489" s="172"/>
      <c r="O2489" s="137"/>
      <c r="P2489" s="169"/>
      <c r="Q2489" s="137"/>
      <c r="R2489" s="137"/>
      <c r="S2489" s="137"/>
      <c r="T2489" s="137"/>
      <c r="U2489" s="137"/>
      <c r="V2489" s="137"/>
      <c r="W2489" s="137"/>
      <c r="X2489" s="137"/>
      <c r="Y2489" s="137"/>
      <c r="Z2489" s="137"/>
      <c r="AA2489" s="137"/>
      <c r="AB2489" s="137"/>
      <c r="AC2489" s="137"/>
      <c r="AD2489" s="137"/>
      <c r="AE2489" s="137"/>
      <c r="AF2489" s="137"/>
      <c r="AG2489" s="137"/>
      <c r="AH2489" s="137"/>
      <c r="AI2489" s="137"/>
      <c r="AJ2489" s="137"/>
      <c r="AK2489" s="137"/>
      <c r="AL2489" s="137"/>
      <c r="AM2489" s="137"/>
      <c r="AN2489" s="137"/>
      <c r="AO2489" s="137"/>
      <c r="AP2489" s="137"/>
      <c r="AQ2489" s="137"/>
      <c r="AR2489" s="137"/>
      <c r="AS2489" s="137"/>
      <c r="AT2489" s="143"/>
    </row>
    <row r="2490" spans="1:46">
      <c r="A2490" s="96"/>
      <c r="B2490" s="134"/>
      <c r="C2490" s="135"/>
      <c r="D2490" s="135"/>
      <c r="E2490" s="135"/>
      <c r="F2490" s="135"/>
      <c r="G2490" s="135"/>
      <c r="H2490" s="135"/>
      <c r="I2490" s="135"/>
      <c r="J2490" s="134"/>
      <c r="K2490" s="136"/>
      <c r="L2490" s="172"/>
      <c r="M2490" s="172"/>
      <c r="N2490" s="172"/>
      <c r="O2490" s="137"/>
      <c r="P2490" s="169"/>
      <c r="Q2490" s="137"/>
      <c r="R2490" s="137"/>
      <c r="S2490" s="137"/>
      <c r="T2490" s="137"/>
      <c r="U2490" s="137"/>
      <c r="V2490" s="137"/>
      <c r="W2490" s="137"/>
      <c r="X2490" s="137"/>
      <c r="Y2490" s="137"/>
      <c r="Z2490" s="137"/>
      <c r="AA2490" s="137"/>
      <c r="AB2490" s="137"/>
      <c r="AC2490" s="137"/>
      <c r="AD2490" s="137"/>
      <c r="AE2490" s="137"/>
      <c r="AF2490" s="137"/>
      <c r="AG2490" s="137"/>
      <c r="AH2490" s="137"/>
      <c r="AI2490" s="137"/>
      <c r="AJ2490" s="137"/>
      <c r="AK2490" s="137"/>
      <c r="AL2490" s="137"/>
      <c r="AM2490" s="137"/>
      <c r="AN2490" s="137"/>
      <c r="AO2490" s="137"/>
      <c r="AP2490" s="137"/>
      <c r="AQ2490" s="137"/>
      <c r="AR2490" s="137"/>
      <c r="AS2490" s="137"/>
      <c r="AT2490" s="143"/>
    </row>
    <row r="2491" spans="1:46">
      <c r="A2491" s="96"/>
      <c r="B2491" s="134"/>
      <c r="C2491" s="135"/>
      <c r="D2491" s="135"/>
      <c r="E2491" s="135"/>
      <c r="F2491" s="135"/>
      <c r="G2491" s="135"/>
      <c r="H2491" s="135"/>
      <c r="I2491" s="135"/>
      <c r="J2491" s="134"/>
      <c r="K2491" s="136"/>
      <c r="L2491" s="172"/>
      <c r="M2491" s="172"/>
      <c r="N2491" s="172"/>
      <c r="O2491" s="137"/>
      <c r="P2491" s="169"/>
      <c r="Q2491" s="137"/>
      <c r="R2491" s="137"/>
      <c r="S2491" s="137"/>
      <c r="T2491" s="137"/>
      <c r="U2491" s="137"/>
      <c r="V2491" s="137"/>
      <c r="W2491" s="137"/>
      <c r="X2491" s="137"/>
      <c r="Y2491" s="137"/>
      <c r="Z2491" s="137"/>
      <c r="AA2491" s="137"/>
      <c r="AB2491" s="137"/>
      <c r="AC2491" s="137"/>
      <c r="AD2491" s="137"/>
      <c r="AE2491" s="137"/>
      <c r="AF2491" s="137"/>
      <c r="AG2491" s="137"/>
      <c r="AH2491" s="137"/>
      <c r="AI2491" s="137"/>
      <c r="AJ2491" s="137"/>
      <c r="AK2491" s="137"/>
      <c r="AL2491" s="137"/>
      <c r="AM2491" s="137"/>
      <c r="AN2491" s="137"/>
      <c r="AO2491" s="137"/>
      <c r="AP2491" s="137"/>
      <c r="AQ2491" s="137"/>
      <c r="AR2491" s="137"/>
      <c r="AS2491" s="137"/>
      <c r="AT2491" s="143"/>
    </row>
    <row r="2492" spans="1:46">
      <c r="A2492" s="96"/>
      <c r="B2492" s="134"/>
      <c r="C2492" s="135"/>
      <c r="D2492" s="135"/>
      <c r="E2492" s="135"/>
      <c r="F2492" s="135"/>
      <c r="G2492" s="135"/>
      <c r="H2492" s="135"/>
      <c r="I2492" s="135"/>
      <c r="J2492" s="134"/>
      <c r="K2492" s="136"/>
      <c r="L2492" s="172"/>
      <c r="M2492" s="172"/>
      <c r="N2492" s="172"/>
      <c r="O2492" s="137"/>
      <c r="P2492" s="169"/>
      <c r="Q2492" s="137"/>
      <c r="R2492" s="137"/>
      <c r="S2492" s="137"/>
      <c r="T2492" s="137"/>
      <c r="U2492" s="137"/>
      <c r="V2492" s="137"/>
      <c r="W2492" s="137"/>
      <c r="X2492" s="137"/>
      <c r="Y2492" s="137"/>
      <c r="Z2492" s="137"/>
      <c r="AA2492" s="137"/>
      <c r="AB2492" s="137"/>
      <c r="AC2492" s="137"/>
      <c r="AD2492" s="137"/>
      <c r="AE2492" s="137"/>
      <c r="AF2492" s="137"/>
      <c r="AG2492" s="137"/>
      <c r="AH2492" s="137"/>
      <c r="AI2492" s="137"/>
      <c r="AJ2492" s="137"/>
      <c r="AK2492" s="137"/>
      <c r="AL2492" s="137"/>
      <c r="AM2492" s="137"/>
      <c r="AN2492" s="137"/>
      <c r="AO2492" s="137"/>
      <c r="AP2492" s="137"/>
      <c r="AQ2492" s="137"/>
      <c r="AR2492" s="137"/>
      <c r="AS2492" s="137"/>
      <c r="AT2492" s="143"/>
    </row>
    <row r="2493" spans="1:46">
      <c r="A2493" s="96"/>
      <c r="B2493" s="134"/>
      <c r="C2493" s="135"/>
      <c r="D2493" s="135"/>
      <c r="E2493" s="135"/>
      <c r="F2493" s="135"/>
      <c r="G2493" s="135"/>
      <c r="H2493" s="135"/>
      <c r="I2493" s="135"/>
      <c r="J2493" s="134"/>
      <c r="K2493" s="136"/>
      <c r="L2493" s="172"/>
      <c r="M2493" s="172"/>
      <c r="N2493" s="172"/>
      <c r="O2493" s="137"/>
      <c r="P2493" s="169"/>
      <c r="Q2493" s="137"/>
      <c r="R2493" s="137"/>
      <c r="S2493" s="137"/>
      <c r="T2493" s="137"/>
      <c r="U2493" s="137"/>
      <c r="V2493" s="137"/>
      <c r="W2493" s="137"/>
      <c r="X2493" s="137"/>
      <c r="Y2493" s="137"/>
      <c r="Z2493" s="137"/>
      <c r="AA2493" s="137"/>
      <c r="AB2493" s="137"/>
      <c r="AC2493" s="137"/>
      <c r="AD2493" s="137"/>
      <c r="AE2493" s="137"/>
      <c r="AF2493" s="137"/>
      <c r="AG2493" s="137"/>
      <c r="AH2493" s="137"/>
      <c r="AI2493" s="137"/>
      <c r="AJ2493" s="137"/>
      <c r="AK2493" s="137"/>
      <c r="AL2493" s="137"/>
      <c r="AM2493" s="137"/>
      <c r="AN2493" s="137"/>
      <c r="AO2493" s="137"/>
      <c r="AP2493" s="137"/>
      <c r="AQ2493" s="137"/>
      <c r="AR2493" s="137"/>
      <c r="AS2493" s="137"/>
      <c r="AT2493" s="143"/>
    </row>
    <row r="2494" spans="1:46">
      <c r="A2494" s="96"/>
      <c r="B2494" s="134"/>
      <c r="C2494" s="135"/>
      <c r="D2494" s="135"/>
      <c r="E2494" s="135"/>
      <c r="F2494" s="135"/>
      <c r="G2494" s="135"/>
      <c r="H2494" s="135"/>
      <c r="I2494" s="135"/>
      <c r="J2494" s="134"/>
      <c r="K2494" s="136"/>
      <c r="L2494" s="172"/>
      <c r="M2494" s="172"/>
      <c r="N2494" s="172"/>
      <c r="O2494" s="137"/>
      <c r="P2494" s="169"/>
      <c r="Q2494" s="137"/>
      <c r="R2494" s="137"/>
      <c r="S2494" s="137"/>
      <c r="T2494" s="137"/>
      <c r="U2494" s="137"/>
      <c r="V2494" s="137"/>
      <c r="W2494" s="137"/>
      <c r="X2494" s="137"/>
      <c r="Y2494" s="137"/>
      <c r="Z2494" s="137"/>
      <c r="AA2494" s="137"/>
      <c r="AB2494" s="137"/>
      <c r="AC2494" s="137"/>
      <c r="AD2494" s="137"/>
      <c r="AE2494" s="137"/>
      <c r="AF2494" s="137"/>
      <c r="AG2494" s="137"/>
      <c r="AH2494" s="137"/>
      <c r="AI2494" s="137"/>
      <c r="AJ2494" s="137"/>
      <c r="AK2494" s="137"/>
      <c r="AL2494" s="137"/>
      <c r="AM2494" s="137"/>
      <c r="AN2494" s="137"/>
      <c r="AO2494" s="137"/>
      <c r="AP2494" s="137"/>
      <c r="AQ2494" s="137"/>
      <c r="AR2494" s="137"/>
      <c r="AS2494" s="137"/>
      <c r="AT2494" s="143"/>
    </row>
    <row r="2495" spans="1:46">
      <c r="A2495" s="96"/>
      <c r="B2495" s="134"/>
      <c r="C2495" s="135"/>
      <c r="D2495" s="135"/>
      <c r="E2495" s="135"/>
      <c r="F2495" s="135"/>
      <c r="G2495" s="135"/>
      <c r="H2495" s="135"/>
      <c r="I2495" s="135"/>
      <c r="J2495" s="134"/>
      <c r="K2495" s="136"/>
      <c r="L2495" s="172"/>
      <c r="M2495" s="172"/>
      <c r="N2495" s="172"/>
      <c r="O2495" s="137"/>
      <c r="P2495" s="169"/>
      <c r="Q2495" s="137"/>
      <c r="R2495" s="137"/>
      <c r="S2495" s="137"/>
      <c r="T2495" s="137"/>
      <c r="U2495" s="137"/>
      <c r="V2495" s="137"/>
      <c r="W2495" s="137"/>
      <c r="X2495" s="137"/>
      <c r="Y2495" s="137"/>
      <c r="Z2495" s="137"/>
      <c r="AA2495" s="137"/>
      <c r="AB2495" s="137"/>
      <c r="AC2495" s="137"/>
      <c r="AD2495" s="137"/>
      <c r="AE2495" s="137"/>
      <c r="AF2495" s="137"/>
      <c r="AG2495" s="137"/>
      <c r="AH2495" s="137"/>
      <c r="AI2495" s="137"/>
      <c r="AJ2495" s="137"/>
      <c r="AK2495" s="137"/>
      <c r="AL2495" s="137"/>
      <c r="AM2495" s="137"/>
      <c r="AN2495" s="137"/>
      <c r="AO2495" s="137"/>
      <c r="AP2495" s="137"/>
      <c r="AQ2495" s="137"/>
      <c r="AR2495" s="137"/>
      <c r="AS2495" s="137"/>
      <c r="AT2495" s="143"/>
    </row>
    <row r="2496" spans="1:46">
      <c r="A2496" s="96"/>
      <c r="B2496" s="134"/>
      <c r="C2496" s="135"/>
      <c r="D2496" s="135"/>
      <c r="E2496" s="135"/>
      <c r="F2496" s="135"/>
      <c r="G2496" s="135"/>
      <c r="H2496" s="135"/>
      <c r="I2496" s="135"/>
      <c r="J2496" s="134"/>
      <c r="K2496" s="136"/>
      <c r="L2496" s="172"/>
      <c r="M2496" s="172"/>
      <c r="N2496" s="172"/>
      <c r="O2496" s="137"/>
      <c r="P2496" s="169"/>
      <c r="Q2496" s="137"/>
      <c r="R2496" s="137"/>
      <c r="S2496" s="137"/>
      <c r="T2496" s="137"/>
      <c r="U2496" s="137"/>
      <c r="V2496" s="137"/>
      <c r="W2496" s="137"/>
      <c r="X2496" s="137"/>
      <c r="Y2496" s="137"/>
      <c r="Z2496" s="137"/>
      <c r="AA2496" s="137"/>
      <c r="AB2496" s="137"/>
      <c r="AC2496" s="137"/>
      <c r="AD2496" s="137"/>
      <c r="AE2496" s="137"/>
      <c r="AF2496" s="137"/>
      <c r="AG2496" s="137"/>
      <c r="AH2496" s="137"/>
      <c r="AI2496" s="137"/>
      <c r="AJ2496" s="137"/>
      <c r="AK2496" s="137"/>
      <c r="AL2496" s="137"/>
      <c r="AM2496" s="137"/>
      <c r="AN2496" s="137"/>
      <c r="AO2496" s="137"/>
      <c r="AP2496" s="137"/>
      <c r="AQ2496" s="137"/>
      <c r="AR2496" s="137"/>
      <c r="AS2496" s="137"/>
      <c r="AT2496" s="143"/>
    </row>
    <row r="2497" spans="1:46">
      <c r="A2497" s="96"/>
      <c r="B2497" s="134"/>
      <c r="C2497" s="135"/>
      <c r="D2497" s="135"/>
      <c r="E2497" s="135"/>
      <c r="F2497" s="135"/>
      <c r="G2497" s="135"/>
      <c r="H2497" s="135"/>
      <c r="I2497" s="135"/>
      <c r="J2497" s="134"/>
      <c r="K2497" s="136"/>
      <c r="L2497" s="172"/>
      <c r="M2497" s="172"/>
      <c r="N2497" s="172"/>
      <c r="O2497" s="137"/>
      <c r="P2497" s="169"/>
      <c r="Q2497" s="137"/>
      <c r="R2497" s="137"/>
      <c r="S2497" s="137"/>
      <c r="T2497" s="137"/>
      <c r="U2497" s="137"/>
      <c r="V2497" s="137"/>
      <c r="W2497" s="137"/>
      <c r="X2497" s="137"/>
      <c r="Y2497" s="137"/>
      <c r="Z2497" s="137"/>
      <c r="AA2497" s="137"/>
      <c r="AB2497" s="137"/>
      <c r="AC2497" s="137"/>
      <c r="AD2497" s="137"/>
      <c r="AE2497" s="137"/>
      <c r="AF2497" s="137"/>
      <c r="AG2497" s="137"/>
      <c r="AH2497" s="137"/>
      <c r="AI2497" s="137"/>
      <c r="AJ2497" s="137"/>
      <c r="AK2497" s="137"/>
      <c r="AL2497" s="137"/>
      <c r="AM2497" s="137"/>
      <c r="AN2497" s="137"/>
      <c r="AO2497" s="137"/>
      <c r="AP2497" s="137"/>
      <c r="AQ2497" s="137"/>
      <c r="AR2497" s="137"/>
      <c r="AS2497" s="137"/>
      <c r="AT2497" s="143"/>
    </row>
    <row r="2498" spans="1:46">
      <c r="A2498" s="96"/>
      <c r="B2498" s="134"/>
      <c r="C2498" s="135"/>
      <c r="D2498" s="135"/>
      <c r="E2498" s="135"/>
      <c r="F2498" s="135"/>
      <c r="G2498" s="135"/>
      <c r="H2498" s="135"/>
      <c r="I2498" s="135"/>
      <c r="J2498" s="134"/>
      <c r="K2498" s="136"/>
      <c r="L2498" s="172"/>
      <c r="M2498" s="172"/>
      <c r="N2498" s="172"/>
      <c r="O2498" s="137"/>
      <c r="P2498" s="169"/>
      <c r="Q2498" s="137"/>
      <c r="R2498" s="137"/>
      <c r="S2498" s="137"/>
      <c r="T2498" s="137"/>
      <c r="U2498" s="137"/>
      <c r="V2498" s="137"/>
      <c r="W2498" s="137"/>
      <c r="X2498" s="137"/>
      <c r="Y2498" s="137"/>
      <c r="Z2498" s="137"/>
      <c r="AA2498" s="137"/>
      <c r="AB2498" s="137"/>
      <c r="AC2498" s="137"/>
      <c r="AD2498" s="137"/>
      <c r="AE2498" s="137"/>
      <c r="AF2498" s="137"/>
      <c r="AG2498" s="137"/>
      <c r="AH2498" s="137"/>
      <c r="AI2498" s="137"/>
      <c r="AJ2498" s="137"/>
      <c r="AK2498" s="137"/>
      <c r="AL2498" s="137"/>
      <c r="AM2498" s="137"/>
      <c r="AN2498" s="137"/>
      <c r="AO2498" s="137"/>
      <c r="AP2498" s="137"/>
      <c r="AQ2498" s="137"/>
      <c r="AR2498" s="137"/>
      <c r="AS2498" s="137"/>
      <c r="AT2498" s="143"/>
    </row>
    <row r="2499" spans="1:46">
      <c r="A2499" s="96"/>
      <c r="B2499" s="134"/>
      <c r="C2499" s="135"/>
      <c r="D2499" s="135"/>
      <c r="E2499" s="135"/>
      <c r="F2499" s="135"/>
      <c r="G2499" s="135"/>
      <c r="H2499" s="135"/>
      <c r="I2499" s="135"/>
      <c r="J2499" s="134"/>
      <c r="K2499" s="136"/>
      <c r="L2499" s="172"/>
      <c r="M2499" s="172"/>
      <c r="N2499" s="172"/>
      <c r="O2499" s="137"/>
      <c r="P2499" s="169"/>
      <c r="Q2499" s="137"/>
      <c r="R2499" s="137"/>
      <c r="S2499" s="137"/>
      <c r="T2499" s="137"/>
      <c r="U2499" s="137"/>
      <c r="V2499" s="137"/>
      <c r="W2499" s="137"/>
      <c r="X2499" s="137"/>
      <c r="Y2499" s="137"/>
      <c r="Z2499" s="137"/>
      <c r="AA2499" s="137"/>
      <c r="AB2499" s="137"/>
      <c r="AC2499" s="137"/>
      <c r="AD2499" s="137"/>
      <c r="AE2499" s="137"/>
      <c r="AF2499" s="137"/>
      <c r="AG2499" s="137"/>
      <c r="AH2499" s="137"/>
      <c r="AI2499" s="137"/>
      <c r="AJ2499" s="137"/>
      <c r="AK2499" s="137"/>
      <c r="AL2499" s="137"/>
      <c r="AM2499" s="137"/>
      <c r="AN2499" s="137"/>
      <c r="AO2499" s="137"/>
      <c r="AP2499" s="137"/>
      <c r="AQ2499" s="137"/>
      <c r="AR2499" s="137"/>
      <c r="AS2499" s="137"/>
      <c r="AT2499" s="143"/>
    </row>
    <row r="2500" spans="1:46">
      <c r="A2500" s="96"/>
      <c r="B2500" s="134"/>
      <c r="C2500" s="135"/>
      <c r="D2500" s="135"/>
      <c r="E2500" s="135"/>
      <c r="F2500" s="135"/>
      <c r="G2500" s="135"/>
      <c r="H2500" s="135"/>
      <c r="I2500" s="135"/>
      <c r="J2500" s="134"/>
      <c r="K2500" s="136"/>
      <c r="L2500" s="172"/>
      <c r="M2500" s="172"/>
      <c r="N2500" s="172"/>
      <c r="O2500" s="137"/>
      <c r="P2500" s="169"/>
      <c r="Q2500" s="137"/>
      <c r="R2500" s="137"/>
      <c r="S2500" s="137"/>
      <c r="T2500" s="137"/>
      <c r="U2500" s="137"/>
      <c r="V2500" s="137"/>
      <c r="W2500" s="137"/>
      <c r="X2500" s="137"/>
      <c r="Y2500" s="137"/>
      <c r="Z2500" s="137"/>
      <c r="AA2500" s="137"/>
      <c r="AB2500" s="137"/>
      <c r="AC2500" s="137"/>
      <c r="AD2500" s="137"/>
      <c r="AE2500" s="137"/>
      <c r="AF2500" s="137"/>
      <c r="AG2500" s="137"/>
      <c r="AH2500" s="137"/>
      <c r="AI2500" s="137"/>
      <c r="AJ2500" s="137"/>
      <c r="AK2500" s="137"/>
      <c r="AL2500" s="137"/>
      <c r="AM2500" s="137"/>
      <c r="AN2500" s="137"/>
      <c r="AO2500" s="137"/>
      <c r="AP2500" s="137"/>
      <c r="AQ2500" s="137"/>
      <c r="AR2500" s="137"/>
      <c r="AS2500" s="137"/>
      <c r="AT2500" s="143"/>
    </row>
    <row r="2501" spans="1:46">
      <c r="A2501" s="96"/>
      <c r="B2501" s="134"/>
      <c r="C2501" s="135"/>
      <c r="D2501" s="135"/>
      <c r="E2501" s="135"/>
      <c r="F2501" s="135"/>
      <c r="G2501" s="135"/>
      <c r="H2501" s="135"/>
      <c r="I2501" s="135"/>
      <c r="J2501" s="134"/>
      <c r="K2501" s="136"/>
      <c r="L2501" s="172"/>
      <c r="M2501" s="172"/>
      <c r="N2501" s="172"/>
      <c r="O2501" s="137"/>
      <c r="P2501" s="169"/>
      <c r="Q2501" s="137"/>
      <c r="R2501" s="137"/>
      <c r="S2501" s="137"/>
      <c r="T2501" s="137"/>
      <c r="U2501" s="137"/>
      <c r="V2501" s="137"/>
      <c r="W2501" s="137"/>
      <c r="X2501" s="137"/>
      <c r="Y2501" s="137"/>
      <c r="Z2501" s="137"/>
      <c r="AA2501" s="137"/>
      <c r="AB2501" s="137"/>
      <c r="AC2501" s="137"/>
      <c r="AD2501" s="137"/>
      <c r="AE2501" s="137"/>
      <c r="AF2501" s="137"/>
      <c r="AG2501" s="137"/>
      <c r="AH2501" s="137"/>
      <c r="AI2501" s="137"/>
      <c r="AJ2501" s="137"/>
      <c r="AK2501" s="137"/>
      <c r="AL2501" s="137"/>
      <c r="AM2501" s="137"/>
      <c r="AN2501" s="137"/>
      <c r="AO2501" s="137"/>
      <c r="AP2501" s="137"/>
      <c r="AQ2501" s="137"/>
      <c r="AR2501" s="137"/>
      <c r="AS2501" s="137"/>
      <c r="AT2501" s="143"/>
    </row>
    <row r="2502" spans="1:46">
      <c r="A2502" s="96"/>
      <c r="B2502" s="134"/>
      <c r="C2502" s="135"/>
      <c r="D2502" s="135"/>
      <c r="E2502" s="135"/>
      <c r="F2502" s="135"/>
      <c r="G2502" s="135"/>
      <c r="H2502" s="135"/>
      <c r="I2502" s="135"/>
      <c r="J2502" s="134"/>
      <c r="K2502" s="136"/>
      <c r="L2502" s="172"/>
      <c r="M2502" s="172"/>
      <c r="N2502" s="172"/>
      <c r="O2502" s="137"/>
      <c r="P2502" s="169"/>
      <c r="Q2502" s="137"/>
      <c r="R2502" s="137"/>
      <c r="S2502" s="137"/>
      <c r="T2502" s="137"/>
      <c r="U2502" s="137"/>
      <c r="V2502" s="137"/>
      <c r="W2502" s="137"/>
      <c r="X2502" s="137"/>
      <c r="Y2502" s="137"/>
      <c r="Z2502" s="137"/>
      <c r="AA2502" s="137"/>
      <c r="AB2502" s="137"/>
      <c r="AC2502" s="137"/>
      <c r="AD2502" s="137"/>
      <c r="AE2502" s="137"/>
      <c r="AF2502" s="137"/>
      <c r="AG2502" s="137"/>
      <c r="AH2502" s="137"/>
      <c r="AI2502" s="137"/>
      <c r="AJ2502" s="137"/>
      <c r="AK2502" s="137"/>
      <c r="AL2502" s="137"/>
      <c r="AM2502" s="137"/>
      <c r="AN2502" s="137"/>
      <c r="AO2502" s="137"/>
      <c r="AP2502" s="137"/>
      <c r="AQ2502" s="137"/>
      <c r="AR2502" s="137"/>
      <c r="AS2502" s="137"/>
      <c r="AT2502" s="143"/>
    </row>
    <row r="2503" spans="1:46">
      <c r="A2503" s="96"/>
      <c r="B2503" s="134"/>
      <c r="C2503" s="135"/>
      <c r="D2503" s="135"/>
      <c r="E2503" s="135"/>
      <c r="F2503" s="135"/>
      <c r="G2503" s="135"/>
      <c r="H2503" s="135"/>
      <c r="I2503" s="135"/>
      <c r="J2503" s="134"/>
      <c r="K2503" s="136"/>
      <c r="L2503" s="172"/>
      <c r="M2503" s="172"/>
      <c r="N2503" s="172"/>
      <c r="O2503" s="137"/>
      <c r="P2503" s="169"/>
      <c r="Q2503" s="137"/>
      <c r="R2503" s="137"/>
      <c r="S2503" s="137"/>
      <c r="T2503" s="137"/>
      <c r="U2503" s="137"/>
      <c r="V2503" s="137"/>
      <c r="W2503" s="137"/>
      <c r="X2503" s="137"/>
      <c r="Y2503" s="137"/>
      <c r="Z2503" s="137"/>
      <c r="AA2503" s="137"/>
      <c r="AB2503" s="137"/>
      <c r="AC2503" s="137"/>
      <c r="AD2503" s="137"/>
      <c r="AE2503" s="137"/>
      <c r="AF2503" s="137"/>
      <c r="AG2503" s="137"/>
      <c r="AH2503" s="137"/>
      <c r="AI2503" s="137"/>
      <c r="AJ2503" s="137"/>
      <c r="AK2503" s="137"/>
      <c r="AL2503" s="137"/>
      <c r="AM2503" s="137"/>
      <c r="AN2503" s="137"/>
      <c r="AO2503" s="137"/>
      <c r="AP2503" s="137"/>
      <c r="AQ2503" s="137"/>
      <c r="AR2503" s="137"/>
      <c r="AS2503" s="137"/>
      <c r="AT2503" s="143"/>
    </row>
    <row r="2504" spans="1:46">
      <c r="A2504" s="96"/>
      <c r="B2504" s="134"/>
      <c r="C2504" s="135"/>
      <c r="D2504" s="135"/>
      <c r="E2504" s="135"/>
      <c r="F2504" s="135"/>
      <c r="G2504" s="135"/>
      <c r="H2504" s="135"/>
      <c r="I2504" s="135"/>
      <c r="J2504" s="134"/>
      <c r="K2504" s="136"/>
      <c r="L2504" s="172"/>
      <c r="M2504" s="172"/>
      <c r="N2504" s="172"/>
      <c r="O2504" s="137"/>
      <c r="P2504" s="169"/>
      <c r="Q2504" s="137"/>
      <c r="R2504" s="137"/>
      <c r="S2504" s="137"/>
      <c r="T2504" s="137"/>
      <c r="U2504" s="137"/>
      <c r="V2504" s="137"/>
      <c r="W2504" s="137"/>
      <c r="X2504" s="137"/>
      <c r="Y2504" s="137"/>
      <c r="Z2504" s="137"/>
      <c r="AA2504" s="137"/>
      <c r="AB2504" s="137"/>
      <c r="AC2504" s="137"/>
      <c r="AD2504" s="137"/>
      <c r="AE2504" s="137"/>
      <c r="AF2504" s="137"/>
      <c r="AG2504" s="137"/>
      <c r="AH2504" s="137"/>
      <c r="AI2504" s="137"/>
      <c r="AJ2504" s="137"/>
      <c r="AK2504" s="137"/>
      <c r="AL2504" s="137"/>
      <c r="AM2504" s="137"/>
      <c r="AN2504" s="137"/>
      <c r="AO2504" s="137"/>
      <c r="AP2504" s="137"/>
      <c r="AQ2504" s="137"/>
      <c r="AR2504" s="137"/>
      <c r="AS2504" s="137"/>
      <c r="AT2504" s="143"/>
    </row>
    <row r="2505" spans="1:46">
      <c r="A2505" s="96"/>
      <c r="B2505" s="134"/>
      <c r="C2505" s="135"/>
      <c r="D2505" s="135"/>
      <c r="E2505" s="135"/>
      <c r="F2505" s="135"/>
      <c r="G2505" s="135"/>
      <c r="H2505" s="135"/>
      <c r="I2505" s="135"/>
      <c r="J2505" s="134"/>
      <c r="K2505" s="136"/>
      <c r="L2505" s="172"/>
      <c r="M2505" s="172"/>
      <c r="N2505" s="172"/>
      <c r="O2505" s="137"/>
      <c r="P2505" s="169"/>
      <c r="Q2505" s="137"/>
      <c r="R2505" s="137"/>
      <c r="S2505" s="137"/>
      <c r="T2505" s="137"/>
      <c r="U2505" s="137"/>
      <c r="V2505" s="137"/>
      <c r="W2505" s="137"/>
      <c r="X2505" s="137"/>
      <c r="Y2505" s="137"/>
      <c r="Z2505" s="137"/>
      <c r="AA2505" s="137"/>
      <c r="AB2505" s="137"/>
      <c r="AC2505" s="137"/>
      <c r="AD2505" s="137"/>
      <c r="AE2505" s="137"/>
      <c r="AF2505" s="137"/>
      <c r="AG2505" s="137"/>
      <c r="AH2505" s="137"/>
      <c r="AI2505" s="137"/>
      <c r="AJ2505" s="137"/>
      <c r="AK2505" s="137"/>
      <c r="AL2505" s="137"/>
      <c r="AM2505" s="137"/>
      <c r="AN2505" s="137"/>
      <c r="AO2505" s="137"/>
      <c r="AP2505" s="137"/>
      <c r="AQ2505" s="137"/>
      <c r="AR2505" s="137"/>
      <c r="AS2505" s="137"/>
      <c r="AT2505" s="143"/>
    </row>
    <row r="2506" spans="1:46">
      <c r="A2506" s="96"/>
      <c r="B2506" s="134"/>
      <c r="C2506" s="135"/>
      <c r="D2506" s="135"/>
      <c r="E2506" s="135"/>
      <c r="F2506" s="135"/>
      <c r="G2506" s="135"/>
      <c r="H2506" s="135"/>
      <c r="I2506" s="135"/>
      <c r="J2506" s="134"/>
      <c r="K2506" s="136"/>
      <c r="L2506" s="172"/>
      <c r="M2506" s="172"/>
      <c r="N2506" s="172"/>
      <c r="O2506" s="137"/>
      <c r="P2506" s="169"/>
      <c r="Q2506" s="137"/>
      <c r="R2506" s="137"/>
      <c r="S2506" s="137"/>
      <c r="T2506" s="137"/>
      <c r="U2506" s="137"/>
      <c r="V2506" s="137"/>
      <c r="W2506" s="137"/>
      <c r="X2506" s="137"/>
      <c r="Y2506" s="137"/>
      <c r="Z2506" s="137"/>
      <c r="AA2506" s="137"/>
      <c r="AB2506" s="137"/>
      <c r="AC2506" s="137"/>
      <c r="AD2506" s="137"/>
      <c r="AE2506" s="137"/>
      <c r="AF2506" s="137"/>
      <c r="AG2506" s="137"/>
      <c r="AH2506" s="137"/>
      <c r="AI2506" s="137"/>
      <c r="AJ2506" s="137"/>
      <c r="AK2506" s="137"/>
      <c r="AL2506" s="137"/>
      <c r="AM2506" s="137"/>
      <c r="AN2506" s="137"/>
      <c r="AO2506" s="137"/>
      <c r="AP2506" s="137"/>
      <c r="AQ2506" s="137"/>
      <c r="AR2506" s="137"/>
      <c r="AS2506" s="137"/>
      <c r="AT2506" s="143"/>
    </row>
    <row r="2507" spans="1:46">
      <c r="A2507" s="96"/>
      <c r="B2507" s="134"/>
      <c r="C2507" s="135"/>
      <c r="D2507" s="135"/>
      <c r="E2507" s="135"/>
      <c r="F2507" s="135"/>
      <c r="G2507" s="135"/>
      <c r="H2507" s="135"/>
      <c r="I2507" s="135"/>
      <c r="J2507" s="134"/>
      <c r="K2507" s="136"/>
      <c r="L2507" s="172"/>
      <c r="M2507" s="172"/>
      <c r="N2507" s="172"/>
      <c r="O2507" s="137"/>
      <c r="P2507" s="169"/>
      <c r="Q2507" s="137"/>
      <c r="R2507" s="137"/>
      <c r="S2507" s="137"/>
      <c r="T2507" s="137"/>
      <c r="U2507" s="137"/>
      <c r="V2507" s="137"/>
      <c r="W2507" s="137"/>
      <c r="X2507" s="137"/>
      <c r="Y2507" s="137"/>
      <c r="Z2507" s="137"/>
      <c r="AA2507" s="137"/>
      <c r="AB2507" s="137"/>
      <c r="AC2507" s="137"/>
      <c r="AD2507" s="137"/>
      <c r="AE2507" s="137"/>
      <c r="AF2507" s="137"/>
      <c r="AG2507" s="137"/>
      <c r="AH2507" s="137"/>
      <c r="AI2507" s="137"/>
      <c r="AJ2507" s="137"/>
      <c r="AK2507" s="137"/>
      <c r="AL2507" s="137"/>
      <c r="AM2507" s="137"/>
      <c r="AN2507" s="137"/>
      <c r="AO2507" s="137"/>
      <c r="AP2507" s="137"/>
      <c r="AQ2507" s="137"/>
      <c r="AR2507" s="137"/>
      <c r="AS2507" s="137"/>
      <c r="AT2507" s="143"/>
    </row>
    <row r="2508" spans="1:46">
      <c r="A2508" s="96"/>
      <c r="B2508" s="134"/>
      <c r="C2508" s="135"/>
      <c r="D2508" s="135"/>
      <c r="E2508" s="135"/>
      <c r="F2508" s="135"/>
      <c r="G2508" s="135"/>
      <c r="H2508" s="135"/>
      <c r="I2508" s="135"/>
      <c r="J2508" s="134"/>
      <c r="K2508" s="136"/>
      <c r="L2508" s="172"/>
      <c r="M2508" s="172"/>
      <c r="N2508" s="172"/>
      <c r="O2508" s="137"/>
      <c r="P2508" s="169"/>
      <c r="Q2508" s="137"/>
      <c r="R2508" s="137"/>
      <c r="S2508" s="137"/>
      <c r="T2508" s="137"/>
      <c r="U2508" s="137"/>
      <c r="V2508" s="137"/>
      <c r="W2508" s="137"/>
      <c r="X2508" s="137"/>
      <c r="Y2508" s="137"/>
      <c r="Z2508" s="137"/>
      <c r="AA2508" s="137"/>
      <c r="AB2508" s="137"/>
      <c r="AC2508" s="137"/>
      <c r="AD2508" s="137"/>
      <c r="AE2508" s="137"/>
      <c r="AF2508" s="137"/>
      <c r="AG2508" s="137"/>
      <c r="AH2508" s="137"/>
      <c r="AI2508" s="137"/>
      <c r="AJ2508" s="137"/>
      <c r="AK2508" s="137"/>
      <c r="AL2508" s="137"/>
      <c r="AM2508" s="137"/>
      <c r="AN2508" s="137"/>
      <c r="AO2508" s="137"/>
      <c r="AP2508" s="137"/>
      <c r="AQ2508" s="137"/>
      <c r="AR2508" s="137"/>
      <c r="AS2508" s="137"/>
      <c r="AT2508" s="143"/>
    </row>
    <row r="2509" spans="1:46">
      <c r="A2509" s="96"/>
      <c r="B2509" s="134"/>
      <c r="C2509" s="135"/>
      <c r="D2509" s="135"/>
      <c r="E2509" s="135"/>
      <c r="F2509" s="135"/>
      <c r="G2509" s="135"/>
      <c r="H2509" s="135"/>
      <c r="I2509" s="135"/>
      <c r="J2509" s="134"/>
      <c r="K2509" s="136"/>
      <c r="L2509" s="172"/>
      <c r="M2509" s="172"/>
      <c r="N2509" s="172"/>
      <c r="O2509" s="137"/>
      <c r="P2509" s="169"/>
      <c r="Q2509" s="137"/>
      <c r="R2509" s="137"/>
      <c r="S2509" s="137"/>
      <c r="T2509" s="137"/>
      <c r="U2509" s="137"/>
      <c r="V2509" s="137"/>
      <c r="W2509" s="137"/>
      <c r="X2509" s="137"/>
      <c r="Y2509" s="137"/>
      <c r="Z2509" s="137"/>
      <c r="AA2509" s="137"/>
      <c r="AB2509" s="137"/>
      <c r="AC2509" s="137"/>
      <c r="AD2509" s="137"/>
      <c r="AE2509" s="137"/>
      <c r="AF2509" s="137"/>
      <c r="AG2509" s="137"/>
      <c r="AH2509" s="137"/>
      <c r="AI2509" s="137"/>
      <c r="AJ2509" s="137"/>
      <c r="AK2509" s="137"/>
      <c r="AL2509" s="137"/>
      <c r="AM2509" s="137"/>
      <c r="AN2509" s="137"/>
      <c r="AO2509" s="137"/>
      <c r="AP2509" s="137"/>
      <c r="AQ2509" s="137"/>
      <c r="AR2509" s="137"/>
      <c r="AS2509" s="137"/>
      <c r="AT2509" s="143"/>
    </row>
    <row r="2510" spans="1:46">
      <c r="A2510" s="96"/>
      <c r="B2510" s="134"/>
      <c r="C2510" s="135"/>
      <c r="D2510" s="135"/>
      <c r="E2510" s="135"/>
      <c r="F2510" s="135"/>
      <c r="G2510" s="135"/>
      <c r="H2510" s="135"/>
      <c r="I2510" s="135"/>
      <c r="J2510" s="134"/>
      <c r="K2510" s="136"/>
      <c r="L2510" s="172"/>
      <c r="M2510" s="172"/>
      <c r="N2510" s="172"/>
      <c r="O2510" s="137"/>
      <c r="P2510" s="169"/>
      <c r="Q2510" s="137"/>
      <c r="R2510" s="137"/>
      <c r="S2510" s="137"/>
      <c r="T2510" s="137"/>
      <c r="U2510" s="137"/>
      <c r="V2510" s="137"/>
      <c r="W2510" s="137"/>
      <c r="X2510" s="137"/>
      <c r="Y2510" s="137"/>
      <c r="Z2510" s="137"/>
      <c r="AA2510" s="137"/>
      <c r="AB2510" s="137"/>
      <c r="AC2510" s="137"/>
      <c r="AD2510" s="137"/>
      <c r="AE2510" s="137"/>
      <c r="AF2510" s="137"/>
      <c r="AG2510" s="137"/>
      <c r="AH2510" s="137"/>
      <c r="AI2510" s="137"/>
      <c r="AJ2510" s="137"/>
      <c r="AK2510" s="137"/>
      <c r="AL2510" s="137"/>
      <c r="AM2510" s="137"/>
      <c r="AN2510" s="137"/>
      <c r="AO2510" s="137"/>
      <c r="AP2510" s="137"/>
      <c r="AQ2510" s="137"/>
      <c r="AR2510" s="137"/>
      <c r="AS2510" s="137"/>
      <c r="AT2510" s="143"/>
    </row>
    <row r="2511" spans="1:46">
      <c r="A2511" s="96"/>
      <c r="B2511" s="134"/>
      <c r="C2511" s="135"/>
      <c r="D2511" s="135"/>
      <c r="E2511" s="135"/>
      <c r="F2511" s="135"/>
      <c r="G2511" s="135"/>
      <c r="H2511" s="135"/>
      <c r="I2511" s="135"/>
      <c r="J2511" s="134"/>
      <c r="K2511" s="136"/>
      <c r="L2511" s="172"/>
      <c r="M2511" s="172"/>
      <c r="N2511" s="172"/>
      <c r="O2511" s="137"/>
      <c r="P2511" s="169"/>
      <c r="Q2511" s="137"/>
      <c r="R2511" s="137"/>
      <c r="S2511" s="137"/>
      <c r="T2511" s="137"/>
      <c r="U2511" s="137"/>
      <c r="V2511" s="137"/>
      <c r="W2511" s="137"/>
      <c r="X2511" s="137"/>
      <c r="Y2511" s="137"/>
      <c r="Z2511" s="137"/>
      <c r="AA2511" s="137"/>
      <c r="AB2511" s="137"/>
      <c r="AC2511" s="137"/>
      <c r="AD2511" s="137"/>
      <c r="AE2511" s="137"/>
      <c r="AF2511" s="137"/>
      <c r="AG2511" s="137"/>
      <c r="AH2511" s="137"/>
      <c r="AI2511" s="137"/>
      <c r="AJ2511" s="137"/>
      <c r="AK2511" s="137"/>
      <c r="AL2511" s="137"/>
      <c r="AM2511" s="137"/>
      <c r="AN2511" s="137"/>
      <c r="AO2511" s="137"/>
      <c r="AP2511" s="137"/>
      <c r="AQ2511" s="137"/>
      <c r="AR2511" s="137"/>
      <c r="AS2511" s="137"/>
      <c r="AT2511" s="143"/>
    </row>
    <row r="2512" spans="1:46">
      <c r="A2512" s="96"/>
      <c r="B2512" s="134"/>
      <c r="C2512" s="135"/>
      <c r="D2512" s="135"/>
      <c r="E2512" s="135"/>
      <c r="F2512" s="135"/>
      <c r="G2512" s="135"/>
      <c r="H2512" s="135"/>
      <c r="I2512" s="135"/>
      <c r="J2512" s="134"/>
      <c r="K2512" s="136"/>
      <c r="L2512" s="172"/>
      <c r="M2512" s="172"/>
      <c r="N2512" s="172"/>
      <c r="O2512" s="137"/>
      <c r="P2512" s="169"/>
      <c r="Q2512" s="137"/>
      <c r="R2512" s="137"/>
      <c r="S2512" s="137"/>
      <c r="T2512" s="137"/>
      <c r="U2512" s="137"/>
      <c r="V2512" s="137"/>
      <c r="W2512" s="137"/>
      <c r="X2512" s="137"/>
      <c r="Y2512" s="137"/>
      <c r="Z2512" s="137"/>
      <c r="AA2512" s="137"/>
      <c r="AB2512" s="137"/>
      <c r="AC2512" s="137"/>
      <c r="AD2512" s="137"/>
      <c r="AE2512" s="137"/>
      <c r="AF2512" s="137"/>
      <c r="AG2512" s="137"/>
      <c r="AH2512" s="137"/>
      <c r="AI2512" s="137"/>
      <c r="AJ2512" s="137"/>
      <c r="AK2512" s="137"/>
      <c r="AL2512" s="137"/>
      <c r="AM2512" s="137"/>
      <c r="AN2512" s="137"/>
      <c r="AO2512" s="137"/>
      <c r="AP2512" s="137"/>
      <c r="AQ2512" s="137"/>
      <c r="AR2512" s="137"/>
      <c r="AS2512" s="137"/>
      <c r="AT2512" s="143"/>
    </row>
    <row r="2513" spans="1:46">
      <c r="A2513" s="96"/>
      <c r="B2513" s="134"/>
      <c r="C2513" s="135"/>
      <c r="D2513" s="135"/>
      <c r="E2513" s="135"/>
      <c r="F2513" s="135"/>
      <c r="G2513" s="135"/>
      <c r="H2513" s="135"/>
      <c r="I2513" s="135"/>
      <c r="J2513" s="134"/>
      <c r="K2513" s="136"/>
      <c r="L2513" s="172"/>
      <c r="M2513" s="172"/>
      <c r="N2513" s="172"/>
      <c r="O2513" s="137"/>
      <c r="P2513" s="169"/>
      <c r="Q2513" s="137"/>
      <c r="R2513" s="137"/>
      <c r="S2513" s="137"/>
      <c r="T2513" s="137"/>
      <c r="U2513" s="137"/>
      <c r="V2513" s="137"/>
      <c r="W2513" s="137"/>
      <c r="X2513" s="137"/>
      <c r="Y2513" s="137"/>
      <c r="Z2513" s="137"/>
      <c r="AA2513" s="137"/>
      <c r="AB2513" s="137"/>
      <c r="AC2513" s="137"/>
      <c r="AD2513" s="137"/>
      <c r="AE2513" s="137"/>
      <c r="AF2513" s="137"/>
      <c r="AG2513" s="137"/>
      <c r="AH2513" s="137"/>
      <c r="AI2513" s="137"/>
      <c r="AJ2513" s="137"/>
      <c r="AK2513" s="137"/>
      <c r="AL2513" s="137"/>
      <c r="AM2513" s="137"/>
      <c r="AN2513" s="137"/>
      <c r="AO2513" s="137"/>
      <c r="AP2513" s="137"/>
      <c r="AQ2513" s="137"/>
      <c r="AR2513" s="137"/>
      <c r="AS2513" s="137"/>
      <c r="AT2513" s="143"/>
    </row>
    <row r="2514" spans="1:46">
      <c r="A2514" s="96"/>
      <c r="B2514" s="134"/>
      <c r="C2514" s="135"/>
      <c r="D2514" s="135"/>
      <c r="E2514" s="135"/>
      <c r="F2514" s="135"/>
      <c r="G2514" s="135"/>
      <c r="H2514" s="135"/>
      <c r="I2514" s="135"/>
      <c r="J2514" s="134"/>
      <c r="K2514" s="136"/>
      <c r="L2514" s="172"/>
      <c r="M2514" s="172"/>
      <c r="N2514" s="172"/>
      <c r="O2514" s="137"/>
      <c r="P2514" s="169"/>
      <c r="Q2514" s="137"/>
      <c r="R2514" s="137"/>
      <c r="S2514" s="137"/>
      <c r="T2514" s="137"/>
      <c r="U2514" s="137"/>
      <c r="V2514" s="137"/>
      <c r="W2514" s="137"/>
      <c r="X2514" s="137"/>
      <c r="Y2514" s="137"/>
      <c r="Z2514" s="137"/>
      <c r="AA2514" s="137"/>
      <c r="AB2514" s="137"/>
      <c r="AC2514" s="137"/>
      <c r="AD2514" s="137"/>
      <c r="AE2514" s="137"/>
      <c r="AF2514" s="137"/>
      <c r="AG2514" s="137"/>
      <c r="AH2514" s="137"/>
      <c r="AI2514" s="137"/>
      <c r="AJ2514" s="137"/>
      <c r="AK2514" s="137"/>
      <c r="AL2514" s="137"/>
      <c r="AM2514" s="137"/>
      <c r="AN2514" s="137"/>
      <c r="AO2514" s="137"/>
      <c r="AP2514" s="137"/>
      <c r="AQ2514" s="137"/>
      <c r="AR2514" s="137"/>
      <c r="AS2514" s="137"/>
      <c r="AT2514" s="143"/>
    </row>
    <row r="2515" spans="1:46">
      <c r="A2515" s="96"/>
      <c r="B2515" s="134"/>
      <c r="C2515" s="135"/>
      <c r="D2515" s="135"/>
      <c r="E2515" s="135"/>
      <c r="F2515" s="135"/>
      <c r="G2515" s="135"/>
      <c r="H2515" s="135"/>
      <c r="I2515" s="135"/>
      <c r="J2515" s="134"/>
      <c r="K2515" s="136"/>
      <c r="L2515" s="172"/>
      <c r="M2515" s="172"/>
      <c r="N2515" s="172"/>
      <c r="O2515" s="137"/>
      <c r="P2515" s="169"/>
      <c r="Q2515" s="137"/>
      <c r="R2515" s="137"/>
      <c r="S2515" s="137"/>
      <c r="T2515" s="137"/>
      <c r="U2515" s="137"/>
      <c r="V2515" s="137"/>
      <c r="W2515" s="137"/>
      <c r="X2515" s="137"/>
      <c r="Y2515" s="137"/>
      <c r="Z2515" s="137"/>
      <c r="AA2515" s="137"/>
      <c r="AB2515" s="137"/>
      <c r="AC2515" s="137"/>
      <c r="AD2515" s="137"/>
      <c r="AE2515" s="137"/>
      <c r="AF2515" s="137"/>
      <c r="AG2515" s="137"/>
      <c r="AH2515" s="137"/>
      <c r="AI2515" s="137"/>
      <c r="AJ2515" s="137"/>
      <c r="AK2515" s="137"/>
      <c r="AL2515" s="137"/>
      <c r="AM2515" s="137"/>
      <c r="AN2515" s="137"/>
      <c r="AO2515" s="137"/>
      <c r="AP2515" s="137"/>
      <c r="AQ2515" s="137"/>
      <c r="AR2515" s="137"/>
      <c r="AS2515" s="137"/>
      <c r="AT2515" s="143"/>
    </row>
    <row r="2516" spans="1:46">
      <c r="A2516" s="96"/>
      <c r="B2516" s="134"/>
      <c r="C2516" s="135"/>
      <c r="D2516" s="135"/>
      <c r="E2516" s="135"/>
      <c r="F2516" s="135"/>
      <c r="G2516" s="135"/>
      <c r="H2516" s="135"/>
      <c r="I2516" s="135"/>
      <c r="J2516" s="134"/>
      <c r="K2516" s="136"/>
      <c r="L2516" s="172"/>
      <c r="M2516" s="172"/>
      <c r="N2516" s="172"/>
      <c r="O2516" s="137"/>
      <c r="P2516" s="169"/>
      <c r="Q2516" s="137"/>
      <c r="R2516" s="137"/>
      <c r="S2516" s="137"/>
      <c r="T2516" s="137"/>
      <c r="U2516" s="137"/>
      <c r="V2516" s="137"/>
      <c r="W2516" s="137"/>
      <c r="X2516" s="137"/>
      <c r="Y2516" s="137"/>
      <c r="Z2516" s="137"/>
      <c r="AA2516" s="137"/>
      <c r="AB2516" s="137"/>
      <c r="AC2516" s="137"/>
      <c r="AD2516" s="137"/>
      <c r="AE2516" s="137"/>
      <c r="AF2516" s="137"/>
      <c r="AG2516" s="137"/>
      <c r="AH2516" s="137"/>
      <c r="AI2516" s="137"/>
      <c r="AJ2516" s="137"/>
      <c r="AK2516" s="137"/>
      <c r="AL2516" s="137"/>
      <c r="AM2516" s="137"/>
      <c r="AN2516" s="137"/>
      <c r="AO2516" s="137"/>
      <c r="AP2516" s="137"/>
      <c r="AQ2516" s="137"/>
      <c r="AR2516" s="137"/>
      <c r="AS2516" s="137"/>
      <c r="AT2516" s="143"/>
    </row>
    <row r="2517" spans="1:46">
      <c r="A2517" s="96"/>
      <c r="B2517" s="134"/>
      <c r="C2517" s="135"/>
      <c r="D2517" s="135"/>
      <c r="E2517" s="135"/>
      <c r="F2517" s="135"/>
      <c r="G2517" s="135"/>
      <c r="H2517" s="135"/>
      <c r="I2517" s="135"/>
      <c r="J2517" s="134"/>
      <c r="K2517" s="136"/>
      <c r="L2517" s="172"/>
      <c r="M2517" s="172"/>
      <c r="N2517" s="172"/>
      <c r="O2517" s="137"/>
      <c r="P2517" s="169"/>
      <c r="Q2517" s="137"/>
      <c r="R2517" s="137"/>
      <c r="S2517" s="137"/>
      <c r="T2517" s="137"/>
      <c r="U2517" s="137"/>
      <c r="V2517" s="137"/>
      <c r="W2517" s="137"/>
      <c r="X2517" s="137"/>
      <c r="Y2517" s="137"/>
      <c r="Z2517" s="137"/>
      <c r="AA2517" s="137"/>
      <c r="AB2517" s="137"/>
      <c r="AC2517" s="137"/>
      <c r="AD2517" s="137"/>
      <c r="AE2517" s="137"/>
      <c r="AF2517" s="137"/>
      <c r="AG2517" s="137"/>
      <c r="AH2517" s="137"/>
      <c r="AI2517" s="137"/>
      <c r="AJ2517" s="137"/>
      <c r="AK2517" s="137"/>
      <c r="AL2517" s="137"/>
      <c r="AM2517" s="137"/>
      <c r="AN2517" s="137"/>
      <c r="AO2517" s="137"/>
      <c r="AP2517" s="137"/>
      <c r="AQ2517" s="137"/>
      <c r="AR2517" s="137"/>
      <c r="AS2517" s="137"/>
      <c r="AT2517" s="143"/>
    </row>
    <row r="2518" spans="1:46">
      <c r="A2518" s="96"/>
      <c r="B2518" s="134"/>
      <c r="C2518" s="135"/>
      <c r="D2518" s="135"/>
      <c r="E2518" s="135"/>
      <c r="F2518" s="135"/>
      <c r="G2518" s="135"/>
      <c r="H2518" s="135"/>
      <c r="I2518" s="135"/>
      <c r="J2518" s="134"/>
      <c r="K2518" s="136"/>
      <c r="L2518" s="172"/>
      <c r="M2518" s="172"/>
      <c r="N2518" s="172"/>
      <c r="O2518" s="137"/>
      <c r="P2518" s="169"/>
      <c r="Q2518" s="137"/>
      <c r="R2518" s="137"/>
      <c r="S2518" s="137"/>
      <c r="T2518" s="137"/>
      <c r="U2518" s="137"/>
      <c r="V2518" s="137"/>
      <c r="W2518" s="137"/>
      <c r="X2518" s="137"/>
      <c r="Y2518" s="137"/>
      <c r="Z2518" s="137"/>
      <c r="AA2518" s="137"/>
      <c r="AB2518" s="137"/>
      <c r="AC2518" s="137"/>
      <c r="AD2518" s="137"/>
      <c r="AE2518" s="137"/>
      <c r="AF2518" s="137"/>
      <c r="AG2518" s="137"/>
      <c r="AH2518" s="137"/>
      <c r="AI2518" s="137"/>
      <c r="AJ2518" s="137"/>
      <c r="AK2518" s="137"/>
      <c r="AL2518" s="137"/>
      <c r="AM2518" s="137"/>
      <c r="AN2518" s="137"/>
      <c r="AO2518" s="137"/>
      <c r="AP2518" s="137"/>
      <c r="AQ2518" s="137"/>
      <c r="AR2518" s="137"/>
      <c r="AS2518" s="137"/>
      <c r="AT2518" s="143"/>
    </row>
    <row r="2519" spans="1:46">
      <c r="A2519" s="96"/>
      <c r="B2519" s="134"/>
      <c r="C2519" s="135"/>
      <c r="D2519" s="135"/>
      <c r="E2519" s="135"/>
      <c r="F2519" s="135"/>
      <c r="G2519" s="135"/>
      <c r="H2519" s="135"/>
      <c r="I2519" s="135"/>
      <c r="J2519" s="134"/>
      <c r="K2519" s="136"/>
      <c r="L2519" s="172"/>
      <c r="M2519" s="172"/>
      <c r="N2519" s="172"/>
      <c r="O2519" s="137"/>
      <c r="P2519" s="169"/>
      <c r="Q2519" s="137"/>
      <c r="R2519" s="137"/>
      <c r="S2519" s="137"/>
      <c r="T2519" s="137"/>
      <c r="U2519" s="137"/>
      <c r="V2519" s="137"/>
      <c r="W2519" s="137"/>
      <c r="X2519" s="137"/>
      <c r="Y2519" s="137"/>
      <c r="Z2519" s="137"/>
      <c r="AA2519" s="137"/>
      <c r="AB2519" s="137"/>
      <c r="AC2519" s="137"/>
      <c r="AD2519" s="137"/>
      <c r="AE2519" s="137"/>
      <c r="AF2519" s="137"/>
      <c r="AG2519" s="137"/>
      <c r="AH2519" s="137"/>
      <c r="AI2519" s="137"/>
      <c r="AJ2519" s="137"/>
      <c r="AK2519" s="137"/>
      <c r="AL2519" s="137"/>
      <c r="AM2519" s="137"/>
      <c r="AN2519" s="137"/>
      <c r="AO2519" s="137"/>
      <c r="AP2519" s="137"/>
      <c r="AQ2519" s="137"/>
      <c r="AR2519" s="137"/>
      <c r="AS2519" s="137"/>
      <c r="AT2519" s="143"/>
    </row>
    <row r="2520" spans="1:46">
      <c r="A2520" s="96"/>
      <c r="B2520" s="134"/>
      <c r="C2520" s="135"/>
      <c r="D2520" s="135"/>
      <c r="E2520" s="135"/>
      <c r="F2520" s="135"/>
      <c r="G2520" s="135"/>
      <c r="H2520" s="135"/>
      <c r="I2520" s="135"/>
      <c r="J2520" s="134"/>
      <c r="K2520" s="136"/>
      <c r="L2520" s="172"/>
      <c r="M2520" s="172"/>
      <c r="N2520" s="172"/>
      <c r="O2520" s="137"/>
      <c r="P2520" s="169"/>
      <c r="Q2520" s="137"/>
      <c r="R2520" s="137"/>
      <c r="S2520" s="137"/>
      <c r="T2520" s="137"/>
      <c r="U2520" s="137"/>
      <c r="V2520" s="137"/>
      <c r="W2520" s="137"/>
      <c r="X2520" s="137"/>
      <c r="Y2520" s="137"/>
      <c r="Z2520" s="137"/>
      <c r="AA2520" s="137"/>
      <c r="AB2520" s="137"/>
      <c r="AC2520" s="137"/>
      <c r="AD2520" s="137"/>
      <c r="AE2520" s="137"/>
      <c r="AF2520" s="137"/>
      <c r="AG2520" s="137"/>
      <c r="AH2520" s="137"/>
      <c r="AI2520" s="137"/>
      <c r="AJ2520" s="137"/>
      <c r="AK2520" s="137"/>
      <c r="AL2520" s="137"/>
      <c r="AM2520" s="137"/>
      <c r="AN2520" s="137"/>
      <c r="AO2520" s="137"/>
      <c r="AP2520" s="137"/>
      <c r="AQ2520" s="137"/>
      <c r="AR2520" s="137"/>
      <c r="AS2520" s="137"/>
      <c r="AT2520" s="143"/>
    </row>
    <row r="2521" spans="1:46">
      <c r="A2521" s="96"/>
      <c r="B2521" s="134"/>
      <c r="C2521" s="135"/>
      <c r="D2521" s="135"/>
      <c r="E2521" s="135"/>
      <c r="F2521" s="135"/>
      <c r="G2521" s="135"/>
      <c r="H2521" s="135"/>
      <c r="I2521" s="135"/>
      <c r="J2521" s="134"/>
      <c r="K2521" s="136"/>
      <c r="L2521" s="172"/>
      <c r="M2521" s="172"/>
      <c r="N2521" s="172"/>
      <c r="O2521" s="137"/>
      <c r="P2521" s="169"/>
      <c r="Q2521" s="137"/>
      <c r="R2521" s="137"/>
      <c r="S2521" s="137"/>
      <c r="T2521" s="137"/>
      <c r="U2521" s="137"/>
      <c r="V2521" s="137"/>
      <c r="W2521" s="137"/>
      <c r="X2521" s="137"/>
      <c r="Y2521" s="137"/>
      <c r="Z2521" s="137"/>
      <c r="AA2521" s="137"/>
      <c r="AB2521" s="137"/>
      <c r="AC2521" s="137"/>
      <c r="AD2521" s="137"/>
      <c r="AE2521" s="137"/>
      <c r="AF2521" s="137"/>
      <c r="AG2521" s="137"/>
      <c r="AH2521" s="137"/>
      <c r="AI2521" s="137"/>
      <c r="AJ2521" s="137"/>
      <c r="AK2521" s="137"/>
      <c r="AL2521" s="137"/>
      <c r="AM2521" s="137"/>
      <c r="AN2521" s="137"/>
      <c r="AO2521" s="137"/>
      <c r="AP2521" s="137"/>
      <c r="AQ2521" s="137"/>
      <c r="AR2521" s="137"/>
      <c r="AS2521" s="137"/>
      <c r="AT2521" s="143"/>
    </row>
    <row r="2522" spans="1:46">
      <c r="A2522" s="96"/>
      <c r="B2522" s="134"/>
      <c r="C2522" s="135"/>
      <c r="D2522" s="135"/>
      <c r="E2522" s="135"/>
      <c r="F2522" s="135"/>
      <c r="G2522" s="135"/>
      <c r="H2522" s="135"/>
      <c r="I2522" s="135"/>
      <c r="J2522" s="134"/>
      <c r="K2522" s="136"/>
      <c r="L2522" s="172"/>
      <c r="M2522" s="172"/>
      <c r="N2522" s="172"/>
      <c r="O2522" s="137"/>
      <c r="P2522" s="169"/>
      <c r="Q2522" s="137"/>
      <c r="R2522" s="137"/>
      <c r="S2522" s="137"/>
      <c r="T2522" s="137"/>
      <c r="U2522" s="137"/>
      <c r="V2522" s="137"/>
      <c r="W2522" s="137"/>
      <c r="X2522" s="137"/>
      <c r="Y2522" s="137"/>
      <c r="Z2522" s="137"/>
      <c r="AA2522" s="137"/>
      <c r="AB2522" s="137"/>
      <c r="AC2522" s="137"/>
      <c r="AD2522" s="137"/>
      <c r="AE2522" s="137"/>
      <c r="AF2522" s="137"/>
      <c r="AG2522" s="137"/>
      <c r="AH2522" s="137"/>
      <c r="AI2522" s="137"/>
      <c r="AJ2522" s="137"/>
      <c r="AK2522" s="137"/>
      <c r="AL2522" s="137"/>
      <c r="AM2522" s="137"/>
      <c r="AN2522" s="137"/>
      <c r="AO2522" s="137"/>
      <c r="AP2522" s="137"/>
      <c r="AQ2522" s="137"/>
      <c r="AR2522" s="137"/>
      <c r="AS2522" s="137"/>
      <c r="AT2522" s="143"/>
    </row>
    <row r="2523" spans="1:46">
      <c r="A2523" s="96"/>
      <c r="B2523" s="134"/>
      <c r="C2523" s="135"/>
      <c r="D2523" s="135"/>
      <c r="E2523" s="135"/>
      <c r="F2523" s="135"/>
      <c r="G2523" s="135"/>
      <c r="H2523" s="135"/>
      <c r="I2523" s="135"/>
      <c r="J2523" s="134"/>
      <c r="K2523" s="136"/>
      <c r="L2523" s="172"/>
      <c r="M2523" s="172"/>
      <c r="N2523" s="172"/>
      <c r="O2523" s="137"/>
      <c r="P2523" s="169"/>
      <c r="Q2523" s="137"/>
      <c r="R2523" s="137"/>
      <c r="S2523" s="137"/>
      <c r="T2523" s="137"/>
      <c r="U2523" s="137"/>
      <c r="V2523" s="137"/>
      <c r="W2523" s="137"/>
      <c r="X2523" s="137"/>
      <c r="Y2523" s="137"/>
      <c r="Z2523" s="137"/>
      <c r="AA2523" s="137"/>
      <c r="AB2523" s="137"/>
      <c r="AC2523" s="137"/>
      <c r="AD2523" s="137"/>
      <c r="AE2523" s="137"/>
      <c r="AF2523" s="137"/>
      <c r="AG2523" s="137"/>
      <c r="AH2523" s="137"/>
      <c r="AI2523" s="137"/>
      <c r="AJ2523" s="137"/>
      <c r="AK2523" s="137"/>
      <c r="AL2523" s="137"/>
      <c r="AM2523" s="137"/>
      <c r="AN2523" s="137"/>
      <c r="AO2523" s="137"/>
      <c r="AP2523" s="137"/>
      <c r="AQ2523" s="137"/>
      <c r="AR2523" s="137"/>
      <c r="AS2523" s="137"/>
      <c r="AT2523" s="143"/>
    </row>
    <row r="2524" spans="1:46">
      <c r="A2524" s="96"/>
      <c r="B2524" s="134"/>
      <c r="C2524" s="135"/>
      <c r="D2524" s="135"/>
      <c r="E2524" s="135"/>
      <c r="F2524" s="135"/>
      <c r="G2524" s="135"/>
      <c r="H2524" s="135"/>
      <c r="I2524" s="135"/>
      <c r="J2524" s="134"/>
      <c r="K2524" s="136"/>
      <c r="L2524" s="172"/>
      <c r="M2524" s="172"/>
      <c r="N2524" s="172"/>
      <c r="O2524" s="137"/>
      <c r="P2524" s="169"/>
      <c r="Q2524" s="137"/>
      <c r="R2524" s="137"/>
      <c r="S2524" s="137"/>
      <c r="T2524" s="137"/>
      <c r="U2524" s="137"/>
      <c r="V2524" s="137"/>
      <c r="W2524" s="137"/>
      <c r="X2524" s="137"/>
      <c r="Y2524" s="137"/>
      <c r="Z2524" s="137"/>
      <c r="AA2524" s="137"/>
      <c r="AB2524" s="137"/>
      <c r="AC2524" s="137"/>
      <c r="AD2524" s="137"/>
      <c r="AE2524" s="137"/>
      <c r="AF2524" s="137"/>
      <c r="AG2524" s="137"/>
      <c r="AH2524" s="137"/>
      <c r="AI2524" s="137"/>
      <c r="AJ2524" s="137"/>
      <c r="AK2524" s="137"/>
      <c r="AL2524" s="137"/>
      <c r="AM2524" s="137"/>
      <c r="AN2524" s="137"/>
      <c r="AO2524" s="137"/>
      <c r="AP2524" s="137"/>
      <c r="AQ2524" s="137"/>
      <c r="AR2524" s="137"/>
      <c r="AS2524" s="137"/>
      <c r="AT2524" s="143"/>
    </row>
    <row r="2525" spans="1:46">
      <c r="A2525" s="96"/>
      <c r="B2525" s="134"/>
      <c r="C2525" s="135"/>
      <c r="D2525" s="135"/>
      <c r="E2525" s="135"/>
      <c r="F2525" s="135"/>
      <c r="G2525" s="135"/>
      <c r="H2525" s="135"/>
      <c r="I2525" s="135"/>
      <c r="J2525" s="134"/>
      <c r="K2525" s="136"/>
      <c r="L2525" s="172"/>
      <c r="M2525" s="172"/>
      <c r="N2525" s="172"/>
      <c r="O2525" s="137"/>
      <c r="P2525" s="169"/>
      <c r="Q2525" s="137"/>
      <c r="R2525" s="137"/>
      <c r="S2525" s="137"/>
      <c r="T2525" s="137"/>
      <c r="U2525" s="137"/>
      <c r="V2525" s="137"/>
      <c r="W2525" s="137"/>
      <c r="X2525" s="137"/>
      <c r="Y2525" s="137"/>
      <c r="Z2525" s="137"/>
      <c r="AA2525" s="137"/>
      <c r="AB2525" s="137"/>
      <c r="AC2525" s="137"/>
      <c r="AD2525" s="137"/>
      <c r="AE2525" s="137"/>
      <c r="AF2525" s="137"/>
      <c r="AG2525" s="137"/>
      <c r="AH2525" s="137"/>
      <c r="AI2525" s="137"/>
      <c r="AJ2525" s="137"/>
      <c r="AK2525" s="137"/>
      <c r="AL2525" s="137"/>
      <c r="AM2525" s="137"/>
      <c r="AN2525" s="137"/>
      <c r="AO2525" s="137"/>
      <c r="AP2525" s="137"/>
      <c r="AQ2525" s="137"/>
      <c r="AR2525" s="137"/>
      <c r="AS2525" s="137"/>
      <c r="AT2525" s="143"/>
    </row>
    <row r="2526" spans="1:46">
      <c r="A2526" s="96"/>
      <c r="B2526" s="134"/>
      <c r="C2526" s="135"/>
      <c r="D2526" s="135"/>
      <c r="E2526" s="135"/>
      <c r="F2526" s="135"/>
      <c r="G2526" s="135"/>
      <c r="H2526" s="135"/>
      <c r="I2526" s="135"/>
      <c r="J2526" s="134"/>
      <c r="K2526" s="136"/>
      <c r="L2526" s="172"/>
      <c r="M2526" s="172"/>
      <c r="N2526" s="172"/>
      <c r="O2526" s="137"/>
      <c r="P2526" s="169"/>
      <c r="Q2526" s="137"/>
      <c r="R2526" s="137"/>
      <c r="S2526" s="137"/>
      <c r="T2526" s="137"/>
      <c r="U2526" s="137"/>
      <c r="V2526" s="137"/>
      <c r="W2526" s="137"/>
      <c r="X2526" s="137"/>
      <c r="Y2526" s="137"/>
      <c r="Z2526" s="137"/>
      <c r="AA2526" s="137"/>
      <c r="AB2526" s="137"/>
      <c r="AC2526" s="137"/>
      <c r="AD2526" s="137"/>
      <c r="AE2526" s="137"/>
      <c r="AF2526" s="137"/>
      <c r="AG2526" s="137"/>
      <c r="AH2526" s="137"/>
      <c r="AI2526" s="137"/>
      <c r="AJ2526" s="137"/>
      <c r="AK2526" s="137"/>
      <c r="AL2526" s="137"/>
      <c r="AM2526" s="137"/>
      <c r="AN2526" s="137"/>
      <c r="AO2526" s="137"/>
      <c r="AP2526" s="137"/>
      <c r="AQ2526" s="137"/>
      <c r="AR2526" s="137"/>
      <c r="AS2526" s="137"/>
      <c r="AT2526" s="143"/>
    </row>
    <row r="2527" spans="1:46">
      <c r="A2527" s="96"/>
      <c r="B2527" s="134"/>
      <c r="C2527" s="135"/>
      <c r="D2527" s="135"/>
      <c r="E2527" s="135"/>
      <c r="F2527" s="135"/>
      <c r="G2527" s="135"/>
      <c r="H2527" s="135"/>
      <c r="I2527" s="135"/>
      <c r="J2527" s="134"/>
      <c r="K2527" s="136"/>
      <c r="L2527" s="172"/>
      <c r="M2527" s="172"/>
      <c r="N2527" s="172"/>
      <c r="O2527" s="137"/>
      <c r="P2527" s="169"/>
      <c r="Q2527" s="137"/>
      <c r="R2527" s="137"/>
      <c r="S2527" s="137"/>
      <c r="T2527" s="137"/>
      <c r="U2527" s="137"/>
      <c r="V2527" s="137"/>
      <c r="W2527" s="137"/>
      <c r="X2527" s="137"/>
      <c r="Y2527" s="137"/>
      <c r="Z2527" s="137"/>
      <c r="AA2527" s="137"/>
      <c r="AB2527" s="137"/>
      <c r="AC2527" s="137"/>
      <c r="AD2527" s="137"/>
      <c r="AE2527" s="137"/>
      <c r="AF2527" s="137"/>
      <c r="AG2527" s="137"/>
      <c r="AH2527" s="137"/>
      <c r="AI2527" s="137"/>
      <c r="AJ2527" s="137"/>
      <c r="AK2527" s="137"/>
      <c r="AL2527" s="137"/>
      <c r="AM2527" s="137"/>
      <c r="AN2527" s="137"/>
      <c r="AO2527" s="137"/>
      <c r="AP2527" s="137"/>
      <c r="AQ2527" s="137"/>
      <c r="AR2527" s="137"/>
      <c r="AS2527" s="137"/>
      <c r="AT2527" s="143"/>
    </row>
    <row r="2528" spans="1:46">
      <c r="A2528" s="96"/>
      <c r="B2528" s="134"/>
      <c r="C2528" s="135"/>
      <c r="D2528" s="135"/>
      <c r="E2528" s="135"/>
      <c r="F2528" s="135"/>
      <c r="G2528" s="135"/>
      <c r="H2528" s="135"/>
      <c r="I2528" s="135"/>
      <c r="J2528" s="134"/>
      <c r="K2528" s="136"/>
      <c r="L2528" s="172"/>
      <c r="M2528" s="172"/>
      <c r="N2528" s="172"/>
      <c r="O2528" s="137"/>
      <c r="P2528" s="169"/>
      <c r="Q2528" s="137"/>
      <c r="R2528" s="137"/>
      <c r="S2528" s="137"/>
      <c r="T2528" s="137"/>
      <c r="U2528" s="137"/>
      <c r="V2528" s="137"/>
      <c r="W2528" s="137"/>
      <c r="X2528" s="137"/>
      <c r="Y2528" s="137"/>
      <c r="Z2528" s="137"/>
      <c r="AA2528" s="137"/>
      <c r="AB2528" s="137"/>
      <c r="AC2528" s="137"/>
      <c r="AD2528" s="137"/>
      <c r="AE2528" s="137"/>
      <c r="AF2528" s="137"/>
      <c r="AG2528" s="137"/>
      <c r="AH2528" s="137"/>
      <c r="AI2528" s="137"/>
      <c r="AJ2528" s="137"/>
      <c r="AK2528" s="137"/>
      <c r="AL2528" s="137"/>
      <c r="AM2528" s="137"/>
      <c r="AN2528" s="137"/>
      <c r="AO2528" s="137"/>
      <c r="AP2528" s="137"/>
      <c r="AQ2528" s="137"/>
      <c r="AR2528" s="137"/>
      <c r="AS2528" s="137"/>
      <c r="AT2528" s="143"/>
    </row>
    <row r="2529" spans="1:46">
      <c r="A2529" s="96"/>
      <c r="B2529" s="134"/>
      <c r="C2529" s="135"/>
      <c r="D2529" s="135"/>
      <c r="E2529" s="135"/>
      <c r="F2529" s="135"/>
      <c r="G2529" s="135"/>
      <c r="H2529" s="135"/>
      <c r="I2529" s="135"/>
      <c r="J2529" s="134"/>
      <c r="K2529" s="136"/>
      <c r="L2529" s="172"/>
      <c r="M2529" s="172"/>
      <c r="N2529" s="172"/>
      <c r="O2529" s="137"/>
      <c r="P2529" s="169"/>
      <c r="Q2529" s="137"/>
      <c r="R2529" s="137"/>
      <c r="S2529" s="137"/>
      <c r="T2529" s="137"/>
      <c r="U2529" s="137"/>
      <c r="V2529" s="137"/>
      <c r="W2529" s="137"/>
      <c r="X2529" s="137"/>
      <c r="Y2529" s="137"/>
      <c r="Z2529" s="137"/>
      <c r="AA2529" s="137"/>
      <c r="AB2529" s="137"/>
      <c r="AC2529" s="137"/>
      <c r="AD2529" s="137"/>
      <c r="AE2529" s="137"/>
      <c r="AF2529" s="137"/>
      <c r="AG2529" s="137"/>
      <c r="AH2529" s="137"/>
      <c r="AI2529" s="137"/>
      <c r="AJ2529" s="137"/>
      <c r="AK2529" s="137"/>
      <c r="AL2529" s="137"/>
      <c r="AM2529" s="137"/>
      <c r="AN2529" s="137"/>
      <c r="AO2529" s="137"/>
      <c r="AP2529" s="137"/>
      <c r="AQ2529" s="137"/>
      <c r="AR2529" s="137"/>
      <c r="AS2529" s="137"/>
      <c r="AT2529" s="143"/>
    </row>
    <row r="2530" spans="1:46">
      <c r="A2530" s="96"/>
      <c r="B2530" s="134"/>
      <c r="C2530" s="135"/>
      <c r="D2530" s="135"/>
      <c r="E2530" s="135"/>
      <c r="F2530" s="135"/>
      <c r="G2530" s="135"/>
      <c r="H2530" s="135"/>
      <c r="I2530" s="135"/>
      <c r="J2530" s="134"/>
      <c r="K2530" s="136"/>
      <c r="L2530" s="172"/>
      <c r="M2530" s="172"/>
      <c r="N2530" s="172"/>
      <c r="O2530" s="137"/>
      <c r="P2530" s="169"/>
      <c r="Q2530" s="137"/>
      <c r="R2530" s="137"/>
      <c r="S2530" s="137"/>
      <c r="T2530" s="137"/>
      <c r="U2530" s="137"/>
      <c r="V2530" s="137"/>
      <c r="W2530" s="137"/>
      <c r="X2530" s="137"/>
      <c r="Y2530" s="137"/>
      <c r="Z2530" s="137"/>
      <c r="AA2530" s="137"/>
      <c r="AB2530" s="137"/>
      <c r="AC2530" s="137"/>
      <c r="AD2530" s="137"/>
      <c r="AE2530" s="137"/>
      <c r="AF2530" s="137"/>
      <c r="AG2530" s="137"/>
      <c r="AH2530" s="137"/>
      <c r="AI2530" s="137"/>
      <c r="AJ2530" s="137"/>
      <c r="AK2530" s="137"/>
      <c r="AL2530" s="137"/>
      <c r="AM2530" s="137"/>
      <c r="AN2530" s="137"/>
      <c r="AO2530" s="137"/>
      <c r="AP2530" s="137"/>
      <c r="AQ2530" s="137"/>
      <c r="AR2530" s="137"/>
      <c r="AS2530" s="137"/>
      <c r="AT2530" s="143"/>
    </row>
    <row r="2531" spans="1:46">
      <c r="A2531" s="96"/>
      <c r="B2531" s="134"/>
      <c r="C2531" s="135"/>
      <c r="D2531" s="135"/>
      <c r="E2531" s="135"/>
      <c r="F2531" s="135"/>
      <c r="G2531" s="135"/>
      <c r="H2531" s="135"/>
      <c r="I2531" s="135"/>
      <c r="J2531" s="134"/>
      <c r="K2531" s="136"/>
      <c r="L2531" s="172"/>
      <c r="M2531" s="172"/>
      <c r="N2531" s="172"/>
      <c r="O2531" s="137"/>
      <c r="P2531" s="169"/>
      <c r="Q2531" s="137"/>
      <c r="R2531" s="137"/>
      <c r="S2531" s="137"/>
      <c r="T2531" s="137"/>
      <c r="U2531" s="137"/>
      <c r="V2531" s="137"/>
      <c r="W2531" s="137"/>
      <c r="X2531" s="137"/>
      <c r="Y2531" s="137"/>
      <c r="Z2531" s="137"/>
      <c r="AA2531" s="137"/>
      <c r="AB2531" s="137"/>
      <c r="AC2531" s="137"/>
      <c r="AD2531" s="137"/>
      <c r="AE2531" s="137"/>
      <c r="AF2531" s="137"/>
      <c r="AG2531" s="137"/>
      <c r="AH2531" s="137"/>
      <c r="AI2531" s="137"/>
      <c r="AJ2531" s="137"/>
      <c r="AK2531" s="137"/>
      <c r="AL2531" s="137"/>
      <c r="AM2531" s="137"/>
      <c r="AN2531" s="137"/>
      <c r="AO2531" s="137"/>
      <c r="AP2531" s="137"/>
      <c r="AQ2531" s="137"/>
      <c r="AR2531" s="137"/>
      <c r="AS2531" s="137"/>
      <c r="AT2531" s="143"/>
    </row>
    <row r="2532" spans="1:46">
      <c r="A2532" s="96"/>
      <c r="B2532" s="134"/>
      <c r="C2532" s="135"/>
      <c r="D2532" s="135"/>
      <c r="E2532" s="135"/>
      <c r="F2532" s="135"/>
      <c r="G2532" s="135"/>
      <c r="H2532" s="135"/>
      <c r="I2532" s="135"/>
      <c r="J2532" s="134"/>
      <c r="K2532" s="136"/>
      <c r="L2532" s="172"/>
      <c r="M2532" s="172"/>
      <c r="N2532" s="172"/>
      <c r="O2532" s="137"/>
      <c r="P2532" s="169"/>
      <c r="Q2532" s="137"/>
      <c r="R2532" s="137"/>
      <c r="S2532" s="137"/>
      <c r="T2532" s="137"/>
      <c r="U2532" s="137"/>
      <c r="V2532" s="137"/>
      <c r="W2532" s="137"/>
      <c r="X2532" s="137"/>
      <c r="Y2532" s="137"/>
      <c r="Z2532" s="137"/>
      <c r="AA2532" s="137"/>
      <c r="AB2532" s="137"/>
      <c r="AC2532" s="137"/>
      <c r="AD2532" s="137"/>
      <c r="AE2532" s="137"/>
      <c r="AF2532" s="137"/>
      <c r="AG2532" s="137"/>
      <c r="AH2532" s="137"/>
      <c r="AI2532" s="137"/>
      <c r="AJ2532" s="137"/>
      <c r="AK2532" s="137"/>
      <c r="AL2532" s="137"/>
      <c r="AM2532" s="137"/>
      <c r="AN2532" s="137"/>
      <c r="AO2532" s="137"/>
      <c r="AP2532" s="137"/>
      <c r="AQ2532" s="137"/>
      <c r="AR2532" s="137"/>
      <c r="AS2532" s="137"/>
      <c r="AT2532" s="143"/>
    </row>
    <row r="2533" spans="1:46">
      <c r="A2533" s="96"/>
      <c r="B2533" s="134"/>
      <c r="C2533" s="135"/>
      <c r="D2533" s="135"/>
      <c r="E2533" s="135"/>
      <c r="F2533" s="135"/>
      <c r="G2533" s="135"/>
      <c r="H2533" s="135"/>
      <c r="I2533" s="135"/>
      <c r="J2533" s="134"/>
      <c r="K2533" s="136"/>
      <c r="L2533" s="172"/>
      <c r="M2533" s="172"/>
      <c r="N2533" s="172"/>
      <c r="O2533" s="137"/>
      <c r="P2533" s="169"/>
      <c r="Q2533" s="137"/>
      <c r="R2533" s="137"/>
      <c r="S2533" s="137"/>
      <c r="T2533" s="137"/>
      <c r="U2533" s="137"/>
      <c r="V2533" s="137"/>
      <c r="W2533" s="137"/>
      <c r="X2533" s="137"/>
      <c r="Y2533" s="137"/>
      <c r="Z2533" s="137"/>
      <c r="AA2533" s="137"/>
      <c r="AB2533" s="137"/>
      <c r="AC2533" s="137"/>
      <c r="AD2533" s="137"/>
      <c r="AE2533" s="137"/>
      <c r="AF2533" s="137"/>
      <c r="AG2533" s="137"/>
      <c r="AH2533" s="137"/>
      <c r="AI2533" s="137"/>
      <c r="AJ2533" s="137"/>
      <c r="AK2533" s="137"/>
      <c r="AL2533" s="137"/>
      <c r="AM2533" s="137"/>
      <c r="AN2533" s="137"/>
      <c r="AO2533" s="137"/>
      <c r="AP2533" s="137"/>
      <c r="AQ2533" s="137"/>
      <c r="AR2533" s="137"/>
      <c r="AS2533" s="137"/>
      <c r="AT2533" s="143"/>
    </row>
    <row r="2534" spans="1:46">
      <c r="A2534" s="96"/>
      <c r="B2534" s="134"/>
      <c r="C2534" s="135"/>
      <c r="D2534" s="135"/>
      <c r="E2534" s="135"/>
      <c r="F2534" s="135"/>
      <c r="G2534" s="135"/>
      <c r="H2534" s="135"/>
      <c r="I2534" s="135"/>
      <c r="J2534" s="134"/>
      <c r="K2534" s="136"/>
      <c r="L2534" s="172"/>
      <c r="M2534" s="172"/>
      <c r="N2534" s="172"/>
      <c r="O2534" s="137"/>
      <c r="P2534" s="169"/>
      <c r="Q2534" s="137"/>
      <c r="R2534" s="137"/>
      <c r="S2534" s="137"/>
      <c r="T2534" s="137"/>
      <c r="U2534" s="137"/>
      <c r="V2534" s="137"/>
      <c r="W2534" s="137"/>
      <c r="X2534" s="137"/>
      <c r="Y2534" s="137"/>
      <c r="Z2534" s="137"/>
      <c r="AA2534" s="137"/>
      <c r="AB2534" s="137"/>
      <c r="AC2534" s="137"/>
      <c r="AD2534" s="137"/>
      <c r="AE2534" s="137"/>
      <c r="AF2534" s="137"/>
      <c r="AG2534" s="137"/>
      <c r="AH2534" s="137"/>
      <c r="AI2534" s="137"/>
      <c r="AJ2534" s="137"/>
      <c r="AK2534" s="137"/>
      <c r="AL2534" s="137"/>
      <c r="AM2534" s="137"/>
      <c r="AN2534" s="137"/>
      <c r="AO2534" s="137"/>
      <c r="AP2534" s="137"/>
      <c r="AQ2534" s="137"/>
      <c r="AR2534" s="137"/>
      <c r="AS2534" s="137"/>
      <c r="AT2534" s="143"/>
    </row>
    <row r="2535" spans="1:46">
      <c r="A2535" s="96"/>
      <c r="B2535" s="134"/>
      <c r="C2535" s="135"/>
      <c r="D2535" s="135"/>
      <c r="E2535" s="135"/>
      <c r="F2535" s="135"/>
      <c r="G2535" s="135"/>
      <c r="H2535" s="135"/>
      <c r="I2535" s="135"/>
      <c r="J2535" s="134"/>
      <c r="K2535" s="136"/>
      <c r="L2535" s="172"/>
      <c r="M2535" s="172"/>
      <c r="N2535" s="172"/>
      <c r="O2535" s="137"/>
      <c r="P2535" s="169"/>
      <c r="Q2535" s="137"/>
      <c r="R2535" s="137"/>
      <c r="S2535" s="137"/>
      <c r="T2535" s="137"/>
      <c r="U2535" s="137"/>
      <c r="V2535" s="137"/>
      <c r="W2535" s="137"/>
      <c r="X2535" s="137"/>
      <c r="Y2535" s="137"/>
      <c r="Z2535" s="137"/>
      <c r="AA2535" s="137"/>
      <c r="AB2535" s="137"/>
      <c r="AC2535" s="137"/>
      <c r="AD2535" s="137"/>
      <c r="AE2535" s="137"/>
      <c r="AF2535" s="137"/>
      <c r="AG2535" s="137"/>
      <c r="AH2535" s="137"/>
      <c r="AI2535" s="137"/>
      <c r="AJ2535" s="137"/>
      <c r="AK2535" s="137"/>
      <c r="AL2535" s="137"/>
      <c r="AM2535" s="137"/>
      <c r="AN2535" s="137"/>
      <c r="AO2535" s="137"/>
      <c r="AP2535" s="137"/>
      <c r="AQ2535" s="137"/>
      <c r="AR2535" s="137"/>
      <c r="AS2535" s="137"/>
      <c r="AT2535" s="143"/>
    </row>
    <row r="2536" spans="1:46">
      <c r="A2536" s="96"/>
      <c r="B2536" s="134"/>
      <c r="C2536" s="135"/>
      <c r="D2536" s="135"/>
      <c r="E2536" s="135"/>
      <c r="F2536" s="135"/>
      <c r="G2536" s="135"/>
      <c r="H2536" s="135"/>
      <c r="I2536" s="135"/>
      <c r="J2536" s="134"/>
      <c r="K2536" s="136"/>
      <c r="L2536" s="172"/>
      <c r="M2536" s="172"/>
      <c r="N2536" s="172"/>
      <c r="O2536" s="137"/>
      <c r="P2536" s="169"/>
      <c r="Q2536" s="137"/>
      <c r="R2536" s="137"/>
      <c r="S2536" s="137"/>
      <c r="T2536" s="137"/>
      <c r="U2536" s="137"/>
      <c r="V2536" s="137"/>
      <c r="W2536" s="137"/>
      <c r="X2536" s="137"/>
      <c r="Y2536" s="137"/>
      <c r="Z2536" s="137"/>
      <c r="AA2536" s="137"/>
      <c r="AB2536" s="137"/>
      <c r="AC2536" s="137"/>
      <c r="AD2536" s="137"/>
      <c r="AE2536" s="137"/>
      <c r="AF2536" s="137"/>
      <c r="AG2536" s="137"/>
      <c r="AH2536" s="137"/>
      <c r="AI2536" s="137"/>
      <c r="AJ2536" s="137"/>
      <c r="AK2536" s="137"/>
      <c r="AL2536" s="137"/>
      <c r="AM2536" s="137"/>
      <c r="AN2536" s="137"/>
      <c r="AO2536" s="137"/>
      <c r="AP2536" s="137"/>
      <c r="AQ2536" s="137"/>
      <c r="AR2536" s="137"/>
      <c r="AS2536" s="137"/>
      <c r="AT2536" s="143"/>
    </row>
    <row r="2537" spans="1:46">
      <c r="A2537" s="96"/>
      <c r="B2537" s="134"/>
      <c r="C2537" s="135"/>
      <c r="D2537" s="135"/>
      <c r="E2537" s="135"/>
      <c r="F2537" s="135"/>
      <c r="G2537" s="135"/>
      <c r="H2537" s="135"/>
      <c r="I2537" s="135"/>
      <c r="J2537" s="134"/>
      <c r="K2537" s="136"/>
      <c r="L2537" s="172"/>
      <c r="M2537" s="172"/>
      <c r="N2537" s="172"/>
      <c r="O2537" s="137"/>
      <c r="P2537" s="169"/>
      <c r="Q2537" s="137"/>
      <c r="R2537" s="137"/>
      <c r="S2537" s="137"/>
      <c r="T2537" s="137"/>
      <c r="U2537" s="137"/>
      <c r="V2537" s="137"/>
      <c r="W2537" s="137"/>
      <c r="X2537" s="137"/>
      <c r="Y2537" s="137"/>
      <c r="Z2537" s="137"/>
      <c r="AA2537" s="137"/>
      <c r="AB2537" s="137"/>
      <c r="AC2537" s="137"/>
      <c r="AD2537" s="137"/>
      <c r="AE2537" s="137"/>
      <c r="AF2537" s="137"/>
      <c r="AG2537" s="137"/>
      <c r="AH2537" s="137"/>
      <c r="AI2537" s="137"/>
      <c r="AJ2537" s="137"/>
      <c r="AK2537" s="137"/>
      <c r="AL2537" s="137"/>
      <c r="AM2537" s="137"/>
      <c r="AN2537" s="137"/>
      <c r="AO2537" s="137"/>
      <c r="AP2537" s="137"/>
      <c r="AQ2537" s="137"/>
      <c r="AR2537" s="137"/>
      <c r="AS2537" s="137"/>
      <c r="AT2537" s="143"/>
    </row>
    <row r="2538" spans="1:46">
      <c r="A2538" s="96"/>
      <c r="B2538" s="134"/>
      <c r="C2538" s="135"/>
      <c r="D2538" s="135"/>
      <c r="E2538" s="135"/>
      <c r="F2538" s="135"/>
      <c r="G2538" s="135"/>
      <c r="H2538" s="135"/>
      <c r="I2538" s="135"/>
      <c r="J2538" s="134"/>
      <c r="K2538" s="136"/>
      <c r="L2538" s="172"/>
      <c r="M2538" s="172"/>
      <c r="N2538" s="172"/>
      <c r="O2538" s="137"/>
      <c r="P2538" s="169"/>
      <c r="Q2538" s="137"/>
      <c r="R2538" s="137"/>
      <c r="S2538" s="137"/>
      <c r="T2538" s="137"/>
      <c r="U2538" s="137"/>
      <c r="V2538" s="137"/>
      <c r="W2538" s="137"/>
      <c r="X2538" s="137"/>
      <c r="Y2538" s="137"/>
      <c r="Z2538" s="137"/>
      <c r="AA2538" s="137"/>
      <c r="AB2538" s="137"/>
      <c r="AC2538" s="137"/>
      <c r="AD2538" s="137"/>
      <c r="AE2538" s="137"/>
      <c r="AF2538" s="137"/>
      <c r="AG2538" s="137"/>
      <c r="AH2538" s="137"/>
      <c r="AI2538" s="137"/>
      <c r="AJ2538" s="137"/>
      <c r="AK2538" s="137"/>
      <c r="AL2538" s="137"/>
      <c r="AM2538" s="137"/>
      <c r="AN2538" s="137"/>
      <c r="AO2538" s="137"/>
      <c r="AP2538" s="137"/>
      <c r="AQ2538" s="137"/>
      <c r="AR2538" s="137"/>
      <c r="AS2538" s="137"/>
      <c r="AT2538" s="143"/>
    </row>
    <row r="2539" spans="1:46">
      <c r="A2539" s="96"/>
      <c r="B2539" s="134"/>
      <c r="C2539" s="135"/>
      <c r="D2539" s="135"/>
      <c r="E2539" s="135"/>
      <c r="F2539" s="135"/>
      <c r="G2539" s="135"/>
      <c r="H2539" s="135"/>
      <c r="I2539" s="135"/>
      <c r="J2539" s="134"/>
      <c r="K2539" s="136"/>
      <c r="L2539" s="172"/>
      <c r="M2539" s="172"/>
      <c r="N2539" s="172"/>
      <c r="O2539" s="137"/>
      <c r="P2539" s="169"/>
      <c r="Q2539" s="137"/>
      <c r="R2539" s="137"/>
      <c r="S2539" s="137"/>
      <c r="T2539" s="137"/>
      <c r="U2539" s="137"/>
      <c r="V2539" s="137"/>
      <c r="W2539" s="137"/>
      <c r="X2539" s="137"/>
      <c r="Y2539" s="137"/>
      <c r="Z2539" s="137"/>
      <c r="AA2539" s="137"/>
      <c r="AB2539" s="137"/>
      <c r="AC2539" s="137"/>
      <c r="AD2539" s="137"/>
      <c r="AE2539" s="137"/>
      <c r="AF2539" s="137"/>
      <c r="AG2539" s="137"/>
      <c r="AH2539" s="137"/>
      <c r="AI2539" s="137"/>
      <c r="AJ2539" s="137"/>
      <c r="AK2539" s="137"/>
      <c r="AL2539" s="137"/>
      <c r="AM2539" s="137"/>
      <c r="AN2539" s="137"/>
      <c r="AO2539" s="137"/>
      <c r="AP2539" s="137"/>
      <c r="AQ2539" s="137"/>
      <c r="AR2539" s="137"/>
      <c r="AS2539" s="137"/>
      <c r="AT2539" s="143"/>
    </row>
    <row r="2540" spans="1:46">
      <c r="A2540" s="96"/>
      <c r="B2540" s="134"/>
      <c r="C2540" s="135"/>
      <c r="D2540" s="135"/>
      <c r="E2540" s="135"/>
      <c r="F2540" s="135"/>
      <c r="G2540" s="135"/>
      <c r="H2540" s="135"/>
      <c r="I2540" s="135"/>
      <c r="J2540" s="134"/>
      <c r="K2540" s="136"/>
      <c r="L2540" s="172"/>
      <c r="M2540" s="172"/>
      <c r="N2540" s="172"/>
      <c r="O2540" s="137"/>
      <c r="P2540" s="169"/>
      <c r="Q2540" s="137"/>
      <c r="R2540" s="137"/>
      <c r="S2540" s="137"/>
      <c r="T2540" s="137"/>
      <c r="U2540" s="137"/>
      <c r="V2540" s="137"/>
      <c r="W2540" s="137"/>
      <c r="X2540" s="137"/>
      <c r="Y2540" s="137"/>
      <c r="Z2540" s="137"/>
      <c r="AA2540" s="137"/>
      <c r="AB2540" s="137"/>
      <c r="AC2540" s="137"/>
      <c r="AD2540" s="137"/>
      <c r="AE2540" s="137"/>
      <c r="AF2540" s="137"/>
      <c r="AG2540" s="137"/>
      <c r="AH2540" s="137"/>
      <c r="AI2540" s="137"/>
      <c r="AJ2540" s="137"/>
      <c r="AK2540" s="137"/>
      <c r="AL2540" s="137"/>
      <c r="AM2540" s="137"/>
      <c r="AN2540" s="137"/>
      <c r="AO2540" s="137"/>
      <c r="AP2540" s="137"/>
      <c r="AQ2540" s="137"/>
      <c r="AR2540" s="137"/>
      <c r="AS2540" s="137"/>
      <c r="AT2540" s="143"/>
    </row>
    <row r="2541" spans="1:46">
      <c r="A2541" s="96"/>
      <c r="B2541" s="134"/>
      <c r="C2541" s="135"/>
      <c r="D2541" s="135"/>
      <c r="E2541" s="135"/>
      <c r="F2541" s="135"/>
      <c r="G2541" s="135"/>
      <c r="H2541" s="135"/>
      <c r="I2541" s="135"/>
      <c r="J2541" s="134"/>
      <c r="K2541" s="136"/>
      <c r="L2541" s="172"/>
      <c r="M2541" s="172"/>
      <c r="N2541" s="172"/>
      <c r="O2541" s="137"/>
      <c r="P2541" s="169"/>
      <c r="Q2541" s="137"/>
      <c r="R2541" s="137"/>
      <c r="S2541" s="137"/>
      <c r="T2541" s="137"/>
      <c r="U2541" s="137"/>
      <c r="V2541" s="137"/>
      <c r="W2541" s="137"/>
      <c r="X2541" s="137"/>
      <c r="Y2541" s="137"/>
      <c r="Z2541" s="137"/>
      <c r="AA2541" s="137"/>
      <c r="AB2541" s="137"/>
      <c r="AC2541" s="137"/>
      <c r="AD2541" s="137"/>
      <c r="AE2541" s="137"/>
      <c r="AF2541" s="137"/>
      <c r="AG2541" s="137"/>
      <c r="AH2541" s="137"/>
      <c r="AI2541" s="137"/>
      <c r="AJ2541" s="137"/>
      <c r="AK2541" s="137"/>
      <c r="AL2541" s="137"/>
      <c r="AM2541" s="137"/>
      <c r="AN2541" s="137"/>
      <c r="AO2541" s="137"/>
      <c r="AP2541" s="137"/>
      <c r="AQ2541" s="137"/>
      <c r="AR2541" s="137"/>
      <c r="AS2541" s="137"/>
      <c r="AT2541" s="143"/>
    </row>
    <row r="2542" spans="1:46">
      <c r="A2542" s="96"/>
      <c r="B2542" s="134"/>
      <c r="C2542" s="135"/>
      <c r="D2542" s="135"/>
      <c r="E2542" s="135"/>
      <c r="F2542" s="135"/>
      <c r="G2542" s="135"/>
      <c r="H2542" s="135"/>
      <c r="I2542" s="135"/>
      <c r="J2542" s="134"/>
      <c r="K2542" s="136"/>
      <c r="L2542" s="172"/>
      <c r="M2542" s="172"/>
      <c r="N2542" s="172"/>
      <c r="O2542" s="137"/>
      <c r="P2542" s="169"/>
      <c r="Q2542" s="137"/>
      <c r="R2542" s="137"/>
      <c r="S2542" s="137"/>
      <c r="T2542" s="137"/>
      <c r="U2542" s="137"/>
      <c r="V2542" s="137"/>
      <c r="W2542" s="137"/>
      <c r="X2542" s="137"/>
      <c r="Y2542" s="137"/>
      <c r="Z2542" s="137"/>
      <c r="AA2542" s="137"/>
      <c r="AB2542" s="137"/>
      <c r="AC2542" s="137"/>
      <c r="AD2542" s="137"/>
      <c r="AE2542" s="137"/>
      <c r="AF2542" s="137"/>
      <c r="AG2542" s="137"/>
      <c r="AH2542" s="137"/>
      <c r="AI2542" s="137"/>
      <c r="AJ2542" s="137"/>
      <c r="AK2542" s="137"/>
      <c r="AL2542" s="137"/>
      <c r="AM2542" s="137"/>
      <c r="AN2542" s="137"/>
      <c r="AO2542" s="137"/>
      <c r="AP2542" s="137"/>
      <c r="AQ2542" s="137"/>
      <c r="AR2542" s="137"/>
      <c r="AS2542" s="137"/>
      <c r="AT2542" s="143"/>
    </row>
    <row r="2543" spans="1:46">
      <c r="A2543" s="96"/>
      <c r="B2543" s="134"/>
      <c r="C2543" s="135"/>
      <c r="D2543" s="135"/>
      <c r="E2543" s="135"/>
      <c r="F2543" s="135"/>
      <c r="G2543" s="135"/>
      <c r="H2543" s="135"/>
      <c r="I2543" s="135"/>
      <c r="J2543" s="134"/>
      <c r="K2543" s="136"/>
      <c r="L2543" s="172"/>
      <c r="M2543" s="172"/>
      <c r="N2543" s="172"/>
      <c r="O2543" s="137"/>
      <c r="P2543" s="169"/>
      <c r="Q2543" s="137"/>
      <c r="R2543" s="137"/>
      <c r="S2543" s="137"/>
      <c r="T2543" s="137"/>
      <c r="U2543" s="137"/>
      <c r="V2543" s="137"/>
      <c r="W2543" s="137"/>
      <c r="X2543" s="137"/>
      <c r="Y2543" s="137"/>
      <c r="Z2543" s="137"/>
      <c r="AA2543" s="137"/>
      <c r="AB2543" s="137"/>
      <c r="AC2543" s="137"/>
      <c r="AD2543" s="137"/>
      <c r="AE2543" s="137"/>
      <c r="AF2543" s="137"/>
      <c r="AG2543" s="137"/>
      <c r="AH2543" s="137"/>
      <c r="AI2543" s="137"/>
      <c r="AJ2543" s="137"/>
      <c r="AK2543" s="137"/>
      <c r="AL2543" s="137"/>
      <c r="AM2543" s="137"/>
      <c r="AN2543" s="137"/>
      <c r="AO2543" s="137"/>
      <c r="AP2543" s="137"/>
      <c r="AQ2543" s="137"/>
      <c r="AR2543" s="137"/>
      <c r="AS2543" s="137"/>
      <c r="AT2543" s="143"/>
    </row>
    <row r="2544" spans="1:46">
      <c r="A2544" s="96"/>
      <c r="B2544" s="134"/>
      <c r="C2544" s="135"/>
      <c r="D2544" s="135"/>
      <c r="E2544" s="135"/>
      <c r="F2544" s="135"/>
      <c r="G2544" s="135"/>
      <c r="H2544" s="135"/>
      <c r="I2544" s="135"/>
      <c r="J2544" s="134"/>
      <c r="K2544" s="136"/>
      <c r="L2544" s="172"/>
      <c r="M2544" s="172"/>
      <c r="N2544" s="172"/>
      <c r="O2544" s="137"/>
      <c r="P2544" s="169"/>
      <c r="Q2544" s="137"/>
      <c r="R2544" s="137"/>
      <c r="S2544" s="137"/>
      <c r="T2544" s="137"/>
      <c r="U2544" s="137"/>
      <c r="V2544" s="137"/>
      <c r="W2544" s="137"/>
      <c r="X2544" s="137"/>
      <c r="Y2544" s="137"/>
      <c r="Z2544" s="137"/>
      <c r="AA2544" s="137"/>
      <c r="AB2544" s="137"/>
      <c r="AC2544" s="137"/>
      <c r="AD2544" s="137"/>
      <c r="AE2544" s="137"/>
      <c r="AF2544" s="137"/>
      <c r="AG2544" s="137"/>
      <c r="AH2544" s="137"/>
      <c r="AI2544" s="137"/>
      <c r="AJ2544" s="137"/>
      <c r="AK2544" s="137"/>
      <c r="AL2544" s="137"/>
      <c r="AM2544" s="137"/>
      <c r="AN2544" s="137"/>
      <c r="AO2544" s="137"/>
      <c r="AP2544" s="137"/>
      <c r="AQ2544" s="137"/>
      <c r="AR2544" s="137"/>
      <c r="AS2544" s="137"/>
      <c r="AT2544" s="143"/>
    </row>
    <row r="2545" spans="1:46">
      <c r="A2545" s="96"/>
      <c r="B2545" s="134"/>
      <c r="C2545" s="135"/>
      <c r="D2545" s="135"/>
      <c r="E2545" s="135"/>
      <c r="F2545" s="135"/>
      <c r="G2545" s="135"/>
      <c r="H2545" s="135"/>
      <c r="I2545" s="135"/>
      <c r="J2545" s="134"/>
      <c r="K2545" s="136"/>
      <c r="L2545" s="172"/>
      <c r="M2545" s="172"/>
      <c r="N2545" s="172"/>
      <c r="O2545" s="137"/>
      <c r="P2545" s="169"/>
      <c r="Q2545" s="137"/>
      <c r="R2545" s="137"/>
      <c r="S2545" s="137"/>
      <c r="T2545" s="137"/>
      <c r="U2545" s="137"/>
      <c r="V2545" s="137"/>
      <c r="W2545" s="137"/>
      <c r="X2545" s="137"/>
      <c r="Y2545" s="137"/>
      <c r="Z2545" s="137"/>
      <c r="AA2545" s="137"/>
      <c r="AB2545" s="137"/>
      <c r="AC2545" s="137"/>
      <c r="AD2545" s="137"/>
      <c r="AE2545" s="137"/>
      <c r="AF2545" s="137"/>
      <c r="AG2545" s="137"/>
      <c r="AH2545" s="137"/>
      <c r="AI2545" s="137"/>
      <c r="AJ2545" s="137"/>
      <c r="AK2545" s="137"/>
      <c r="AL2545" s="137"/>
      <c r="AM2545" s="137"/>
      <c r="AN2545" s="137"/>
      <c r="AO2545" s="137"/>
      <c r="AP2545" s="137"/>
      <c r="AQ2545" s="137"/>
      <c r="AR2545" s="137"/>
      <c r="AS2545" s="137"/>
      <c r="AT2545" s="143"/>
    </row>
    <row r="2546" spans="1:46">
      <c r="A2546" s="96"/>
      <c r="B2546" s="134"/>
      <c r="C2546" s="135"/>
      <c r="D2546" s="135"/>
      <c r="E2546" s="135"/>
      <c r="F2546" s="135"/>
      <c r="G2546" s="135"/>
      <c r="H2546" s="135"/>
      <c r="I2546" s="135"/>
      <c r="J2546" s="134"/>
      <c r="K2546" s="136"/>
      <c r="L2546" s="172"/>
      <c r="M2546" s="172"/>
      <c r="N2546" s="172"/>
      <c r="O2546" s="137"/>
      <c r="P2546" s="169"/>
      <c r="Q2546" s="137"/>
      <c r="R2546" s="137"/>
      <c r="S2546" s="137"/>
      <c r="T2546" s="137"/>
      <c r="U2546" s="137"/>
      <c r="V2546" s="137"/>
      <c r="W2546" s="137"/>
      <c r="X2546" s="137"/>
      <c r="Y2546" s="137"/>
      <c r="Z2546" s="137"/>
      <c r="AA2546" s="137"/>
      <c r="AB2546" s="137"/>
      <c r="AC2546" s="137"/>
      <c r="AD2546" s="137"/>
      <c r="AE2546" s="137"/>
      <c r="AF2546" s="137"/>
      <c r="AG2546" s="137"/>
      <c r="AH2546" s="137"/>
      <c r="AI2546" s="137"/>
      <c r="AJ2546" s="137"/>
      <c r="AK2546" s="137"/>
      <c r="AL2546" s="137"/>
      <c r="AM2546" s="137"/>
      <c r="AN2546" s="137"/>
      <c r="AO2546" s="137"/>
      <c r="AP2546" s="137"/>
      <c r="AQ2546" s="137"/>
      <c r="AR2546" s="137"/>
      <c r="AS2546" s="137"/>
      <c r="AT2546" s="143"/>
    </row>
    <row r="2547" spans="1:46">
      <c r="A2547" s="96"/>
      <c r="B2547" s="134"/>
      <c r="C2547" s="135"/>
      <c r="D2547" s="135"/>
      <c r="E2547" s="135"/>
      <c r="F2547" s="135"/>
      <c r="G2547" s="135"/>
      <c r="H2547" s="135"/>
      <c r="I2547" s="135"/>
      <c r="J2547" s="134"/>
      <c r="K2547" s="136"/>
      <c r="L2547" s="172"/>
      <c r="M2547" s="172"/>
      <c r="N2547" s="172"/>
      <c r="O2547" s="137"/>
      <c r="P2547" s="169"/>
      <c r="Q2547" s="137"/>
      <c r="R2547" s="137"/>
      <c r="S2547" s="137"/>
      <c r="T2547" s="137"/>
      <c r="U2547" s="137"/>
      <c r="V2547" s="137"/>
      <c r="W2547" s="137"/>
      <c r="X2547" s="137"/>
      <c r="Y2547" s="137"/>
      <c r="Z2547" s="137"/>
      <c r="AA2547" s="137"/>
      <c r="AB2547" s="137"/>
      <c r="AC2547" s="137"/>
      <c r="AD2547" s="137"/>
      <c r="AE2547" s="137"/>
      <c r="AF2547" s="137"/>
      <c r="AG2547" s="137"/>
      <c r="AH2547" s="137"/>
      <c r="AI2547" s="137"/>
      <c r="AJ2547" s="137"/>
      <c r="AK2547" s="137"/>
      <c r="AL2547" s="137"/>
      <c r="AM2547" s="137"/>
      <c r="AN2547" s="137"/>
      <c r="AO2547" s="137"/>
      <c r="AP2547" s="137"/>
      <c r="AQ2547" s="137"/>
      <c r="AR2547" s="137"/>
      <c r="AS2547" s="137"/>
      <c r="AT2547" s="143"/>
    </row>
    <row r="2548" spans="1:46">
      <c r="A2548" s="96"/>
      <c r="B2548" s="134"/>
      <c r="C2548" s="135"/>
      <c r="D2548" s="135"/>
      <c r="E2548" s="135"/>
      <c r="F2548" s="135"/>
      <c r="G2548" s="135"/>
      <c r="H2548" s="135"/>
      <c r="I2548" s="135"/>
      <c r="J2548" s="134"/>
      <c r="K2548" s="136"/>
      <c r="L2548" s="172"/>
      <c r="M2548" s="172"/>
      <c r="N2548" s="172"/>
      <c r="O2548" s="137"/>
      <c r="P2548" s="169"/>
      <c r="Q2548" s="137"/>
      <c r="R2548" s="137"/>
      <c r="S2548" s="137"/>
      <c r="T2548" s="137"/>
      <c r="U2548" s="137"/>
      <c r="V2548" s="137"/>
      <c r="W2548" s="137"/>
      <c r="X2548" s="137"/>
      <c r="Y2548" s="137"/>
      <c r="Z2548" s="137"/>
      <c r="AA2548" s="137"/>
      <c r="AB2548" s="137"/>
      <c r="AC2548" s="137"/>
      <c r="AD2548" s="137"/>
      <c r="AE2548" s="137"/>
      <c r="AF2548" s="137"/>
      <c r="AG2548" s="137"/>
      <c r="AH2548" s="137"/>
      <c r="AI2548" s="137"/>
      <c r="AJ2548" s="137"/>
      <c r="AK2548" s="137"/>
      <c r="AL2548" s="137"/>
      <c r="AM2548" s="137"/>
      <c r="AN2548" s="137"/>
      <c r="AO2548" s="137"/>
      <c r="AP2548" s="137"/>
      <c r="AQ2548" s="137"/>
      <c r="AR2548" s="137"/>
      <c r="AS2548" s="137"/>
      <c r="AT2548" s="143"/>
    </row>
    <row r="2549" spans="1:46">
      <c r="A2549" s="96"/>
      <c r="B2549" s="134"/>
      <c r="C2549" s="135"/>
      <c r="D2549" s="135"/>
      <c r="E2549" s="135"/>
      <c r="F2549" s="135"/>
      <c r="G2549" s="135"/>
      <c r="H2549" s="135"/>
      <c r="I2549" s="135"/>
      <c r="J2549" s="134"/>
      <c r="K2549" s="136"/>
      <c r="L2549" s="172"/>
      <c r="M2549" s="172"/>
      <c r="N2549" s="172"/>
      <c r="O2549" s="137"/>
      <c r="P2549" s="169"/>
      <c r="Q2549" s="137"/>
      <c r="R2549" s="137"/>
      <c r="S2549" s="137"/>
      <c r="T2549" s="137"/>
      <c r="U2549" s="137"/>
      <c r="V2549" s="137"/>
      <c r="W2549" s="137"/>
      <c r="X2549" s="137"/>
      <c r="Y2549" s="137"/>
      <c r="Z2549" s="137"/>
      <c r="AA2549" s="137"/>
      <c r="AB2549" s="137"/>
      <c r="AC2549" s="137"/>
      <c r="AD2549" s="137"/>
      <c r="AE2549" s="137"/>
      <c r="AF2549" s="137"/>
      <c r="AG2549" s="137"/>
      <c r="AH2549" s="137"/>
      <c r="AI2549" s="137"/>
      <c r="AJ2549" s="137"/>
      <c r="AK2549" s="137"/>
      <c r="AL2549" s="137"/>
      <c r="AM2549" s="137"/>
      <c r="AN2549" s="137"/>
      <c r="AO2549" s="137"/>
      <c r="AP2549" s="137"/>
      <c r="AQ2549" s="137"/>
      <c r="AR2549" s="137"/>
      <c r="AS2549" s="137"/>
      <c r="AT2549" s="143"/>
    </row>
    <row r="2550" spans="1:46">
      <c r="A2550" s="96"/>
      <c r="B2550" s="134"/>
      <c r="C2550" s="135"/>
      <c r="D2550" s="135"/>
      <c r="E2550" s="135"/>
      <c r="F2550" s="135"/>
      <c r="G2550" s="135"/>
      <c r="H2550" s="135"/>
      <c r="I2550" s="135"/>
      <c r="J2550" s="134"/>
      <c r="K2550" s="136"/>
      <c r="L2550" s="172"/>
      <c r="M2550" s="172"/>
      <c r="N2550" s="172"/>
      <c r="O2550" s="137"/>
      <c r="P2550" s="169"/>
      <c r="Q2550" s="137"/>
      <c r="R2550" s="137"/>
      <c r="S2550" s="137"/>
      <c r="T2550" s="137"/>
      <c r="U2550" s="137"/>
      <c r="V2550" s="137"/>
      <c r="W2550" s="137"/>
      <c r="X2550" s="137"/>
      <c r="Y2550" s="137"/>
      <c r="Z2550" s="137"/>
      <c r="AA2550" s="137"/>
      <c r="AB2550" s="137"/>
      <c r="AC2550" s="137"/>
      <c r="AD2550" s="137"/>
      <c r="AE2550" s="137"/>
      <c r="AF2550" s="137"/>
      <c r="AG2550" s="137"/>
      <c r="AH2550" s="137"/>
      <c r="AI2550" s="137"/>
      <c r="AJ2550" s="137"/>
      <c r="AK2550" s="137"/>
      <c r="AL2550" s="137"/>
      <c r="AM2550" s="137"/>
      <c r="AN2550" s="137"/>
      <c r="AO2550" s="137"/>
      <c r="AP2550" s="137"/>
      <c r="AQ2550" s="137"/>
      <c r="AR2550" s="137"/>
      <c r="AS2550" s="137"/>
      <c r="AT2550" s="143"/>
    </row>
    <row r="2551" spans="1:46">
      <c r="A2551" s="96"/>
      <c r="B2551" s="134"/>
      <c r="C2551" s="135"/>
      <c r="D2551" s="135"/>
      <c r="E2551" s="135"/>
      <c r="F2551" s="135"/>
      <c r="G2551" s="135"/>
      <c r="H2551" s="135"/>
      <c r="I2551" s="135"/>
      <c r="J2551" s="134"/>
      <c r="K2551" s="136"/>
      <c r="L2551" s="172"/>
      <c r="M2551" s="172"/>
      <c r="N2551" s="172"/>
      <c r="O2551" s="137"/>
      <c r="P2551" s="169"/>
      <c r="Q2551" s="137"/>
      <c r="R2551" s="137"/>
      <c r="S2551" s="137"/>
      <c r="T2551" s="137"/>
      <c r="U2551" s="137"/>
      <c r="V2551" s="137"/>
      <c r="W2551" s="137"/>
      <c r="X2551" s="137"/>
      <c r="Y2551" s="137"/>
      <c r="Z2551" s="137"/>
      <c r="AA2551" s="137"/>
      <c r="AB2551" s="137"/>
      <c r="AC2551" s="137"/>
      <c r="AD2551" s="137"/>
      <c r="AE2551" s="137"/>
      <c r="AF2551" s="137"/>
      <c r="AG2551" s="137"/>
      <c r="AH2551" s="137"/>
      <c r="AI2551" s="137"/>
      <c r="AJ2551" s="137"/>
      <c r="AK2551" s="137"/>
      <c r="AL2551" s="137"/>
      <c r="AM2551" s="137"/>
      <c r="AN2551" s="137"/>
      <c r="AO2551" s="137"/>
      <c r="AP2551" s="137"/>
      <c r="AQ2551" s="137"/>
      <c r="AR2551" s="137"/>
      <c r="AS2551" s="137"/>
      <c r="AT2551" s="143"/>
    </row>
    <row r="2552" spans="1:46">
      <c r="A2552" s="96"/>
      <c r="B2552" s="134"/>
      <c r="C2552" s="135"/>
      <c r="D2552" s="135"/>
      <c r="E2552" s="135"/>
      <c r="F2552" s="135"/>
      <c r="G2552" s="135"/>
      <c r="H2552" s="135"/>
      <c r="I2552" s="135"/>
      <c r="J2552" s="134"/>
      <c r="K2552" s="136"/>
      <c r="L2552" s="172"/>
      <c r="M2552" s="172"/>
      <c r="N2552" s="172"/>
      <c r="O2552" s="137"/>
      <c r="P2552" s="169"/>
      <c r="Q2552" s="137"/>
      <c r="R2552" s="137"/>
      <c r="S2552" s="137"/>
      <c r="T2552" s="137"/>
      <c r="U2552" s="137"/>
      <c r="V2552" s="137"/>
      <c r="W2552" s="137"/>
      <c r="X2552" s="137"/>
      <c r="Y2552" s="137"/>
      <c r="Z2552" s="137"/>
      <c r="AA2552" s="137"/>
      <c r="AB2552" s="137"/>
      <c r="AC2552" s="137"/>
      <c r="AD2552" s="137"/>
      <c r="AE2552" s="137"/>
      <c r="AF2552" s="137"/>
      <c r="AG2552" s="137"/>
      <c r="AH2552" s="137"/>
      <c r="AI2552" s="137"/>
      <c r="AJ2552" s="137"/>
      <c r="AK2552" s="137"/>
      <c r="AL2552" s="137"/>
      <c r="AM2552" s="137"/>
      <c r="AN2552" s="137"/>
      <c r="AO2552" s="137"/>
      <c r="AP2552" s="137"/>
      <c r="AQ2552" s="137"/>
      <c r="AR2552" s="137"/>
      <c r="AS2552" s="137"/>
      <c r="AT2552" s="143"/>
    </row>
    <row r="2553" spans="1:46">
      <c r="A2553" s="96"/>
      <c r="B2553" s="134"/>
      <c r="C2553" s="135"/>
      <c r="D2553" s="135"/>
      <c r="E2553" s="135"/>
      <c r="F2553" s="135"/>
      <c r="G2553" s="135"/>
      <c r="H2553" s="135"/>
      <c r="I2553" s="135"/>
      <c r="J2553" s="134"/>
      <c r="K2553" s="136"/>
      <c r="L2553" s="172"/>
      <c r="M2553" s="172"/>
      <c r="N2553" s="172"/>
      <c r="O2553" s="137"/>
      <c r="P2553" s="169"/>
      <c r="Q2553" s="137"/>
      <c r="R2553" s="137"/>
      <c r="S2553" s="137"/>
      <c r="T2553" s="137"/>
      <c r="U2553" s="137"/>
      <c r="V2553" s="137"/>
      <c r="W2553" s="137"/>
      <c r="X2553" s="137"/>
      <c r="Y2553" s="137"/>
      <c r="Z2553" s="137"/>
      <c r="AA2553" s="137"/>
      <c r="AB2553" s="137"/>
      <c r="AC2553" s="137"/>
      <c r="AD2553" s="137"/>
      <c r="AE2553" s="137"/>
      <c r="AF2553" s="137"/>
      <c r="AG2553" s="137"/>
      <c r="AH2553" s="137"/>
      <c r="AI2553" s="137"/>
      <c r="AJ2553" s="137"/>
      <c r="AK2553" s="137"/>
      <c r="AL2553" s="137"/>
      <c r="AM2553" s="137"/>
      <c r="AN2553" s="137"/>
      <c r="AO2553" s="137"/>
      <c r="AP2553" s="137"/>
      <c r="AQ2553" s="137"/>
      <c r="AR2553" s="137"/>
      <c r="AS2553" s="137"/>
      <c r="AT2553" s="143"/>
    </row>
    <row r="2554" spans="1:46">
      <c r="A2554" s="96"/>
      <c r="B2554" s="134"/>
      <c r="C2554" s="135"/>
      <c r="D2554" s="135"/>
      <c r="E2554" s="135"/>
      <c r="F2554" s="135"/>
      <c r="G2554" s="135"/>
      <c r="H2554" s="135"/>
      <c r="I2554" s="135"/>
      <c r="J2554" s="134"/>
      <c r="K2554" s="136"/>
      <c r="L2554" s="172"/>
      <c r="M2554" s="172"/>
      <c r="N2554" s="172"/>
      <c r="O2554" s="137"/>
      <c r="P2554" s="169"/>
      <c r="Q2554" s="137"/>
      <c r="R2554" s="137"/>
      <c r="S2554" s="137"/>
      <c r="T2554" s="137"/>
      <c r="U2554" s="137"/>
      <c r="V2554" s="137"/>
      <c r="W2554" s="137"/>
      <c r="X2554" s="137"/>
      <c r="Y2554" s="137"/>
      <c r="Z2554" s="137"/>
      <c r="AA2554" s="137"/>
      <c r="AB2554" s="137"/>
      <c r="AC2554" s="137"/>
      <c r="AD2554" s="137"/>
      <c r="AE2554" s="137"/>
      <c r="AF2554" s="137"/>
      <c r="AG2554" s="137"/>
      <c r="AH2554" s="137"/>
      <c r="AI2554" s="137"/>
      <c r="AJ2554" s="137"/>
      <c r="AK2554" s="137"/>
      <c r="AL2554" s="137"/>
      <c r="AM2554" s="137"/>
      <c r="AN2554" s="137"/>
      <c r="AO2554" s="137"/>
      <c r="AP2554" s="137"/>
      <c r="AQ2554" s="137"/>
      <c r="AR2554" s="137"/>
      <c r="AS2554" s="137"/>
      <c r="AT2554" s="143"/>
    </row>
    <row r="2555" spans="1:46">
      <c r="A2555" s="96"/>
      <c r="B2555" s="134"/>
      <c r="C2555" s="135"/>
      <c r="D2555" s="135"/>
      <c r="E2555" s="135"/>
      <c r="F2555" s="135"/>
      <c r="G2555" s="135"/>
      <c r="H2555" s="135"/>
      <c r="I2555" s="135"/>
      <c r="J2555" s="134"/>
      <c r="K2555" s="136"/>
      <c r="L2555" s="172"/>
      <c r="M2555" s="172"/>
      <c r="N2555" s="172"/>
      <c r="O2555" s="137"/>
      <c r="P2555" s="169"/>
      <c r="Q2555" s="137"/>
      <c r="R2555" s="137"/>
      <c r="S2555" s="137"/>
      <c r="T2555" s="137"/>
      <c r="U2555" s="137"/>
      <c r="V2555" s="137"/>
      <c r="W2555" s="137"/>
      <c r="X2555" s="137"/>
      <c r="Y2555" s="137"/>
      <c r="Z2555" s="137"/>
      <c r="AA2555" s="137"/>
      <c r="AB2555" s="137"/>
      <c r="AC2555" s="137"/>
      <c r="AD2555" s="137"/>
      <c r="AE2555" s="137"/>
      <c r="AF2555" s="137"/>
      <c r="AG2555" s="137"/>
      <c r="AH2555" s="137"/>
      <c r="AI2555" s="137"/>
      <c r="AJ2555" s="137"/>
      <c r="AK2555" s="137"/>
      <c r="AL2555" s="137"/>
      <c r="AM2555" s="137"/>
      <c r="AN2555" s="137"/>
      <c r="AO2555" s="137"/>
      <c r="AP2555" s="137"/>
      <c r="AQ2555" s="137"/>
      <c r="AR2555" s="137"/>
      <c r="AS2555" s="137"/>
      <c r="AT2555" s="143"/>
    </row>
    <row r="2556" spans="1:46">
      <c r="A2556" s="96"/>
      <c r="B2556" s="134"/>
      <c r="C2556" s="135"/>
      <c r="D2556" s="135"/>
      <c r="E2556" s="135"/>
      <c r="F2556" s="135"/>
      <c r="G2556" s="135"/>
      <c r="H2556" s="135"/>
      <c r="I2556" s="135"/>
      <c r="J2556" s="134"/>
      <c r="K2556" s="136"/>
      <c r="L2556" s="172"/>
      <c r="M2556" s="172"/>
      <c r="N2556" s="172"/>
      <c r="O2556" s="137"/>
      <c r="P2556" s="169"/>
      <c r="Q2556" s="137"/>
      <c r="R2556" s="137"/>
      <c r="S2556" s="137"/>
      <c r="T2556" s="137"/>
      <c r="U2556" s="137"/>
      <c r="V2556" s="137"/>
      <c r="W2556" s="137"/>
      <c r="X2556" s="137"/>
      <c r="Y2556" s="137"/>
      <c r="Z2556" s="137"/>
      <c r="AA2556" s="137"/>
      <c r="AB2556" s="137"/>
      <c r="AC2556" s="137"/>
      <c r="AD2556" s="137"/>
      <c r="AE2556" s="137"/>
      <c r="AF2556" s="137"/>
      <c r="AG2556" s="137"/>
      <c r="AH2556" s="137"/>
      <c r="AI2556" s="137"/>
      <c r="AJ2556" s="137"/>
      <c r="AK2556" s="137"/>
      <c r="AL2556" s="137"/>
      <c r="AM2556" s="137"/>
      <c r="AN2556" s="137"/>
      <c r="AO2556" s="137"/>
      <c r="AP2556" s="137"/>
      <c r="AQ2556" s="137"/>
      <c r="AR2556" s="137"/>
      <c r="AS2556" s="137"/>
      <c r="AT2556" s="143"/>
    </row>
    <row r="2557" spans="1:46">
      <c r="A2557" s="96"/>
      <c r="B2557" s="134"/>
      <c r="C2557" s="135"/>
      <c r="D2557" s="135"/>
      <c r="E2557" s="135"/>
      <c r="F2557" s="135"/>
      <c r="G2557" s="135"/>
      <c r="H2557" s="135"/>
      <c r="I2557" s="135"/>
      <c r="J2557" s="134"/>
      <c r="K2557" s="136"/>
      <c r="L2557" s="172"/>
      <c r="M2557" s="172"/>
      <c r="N2557" s="172"/>
      <c r="O2557" s="137"/>
      <c r="P2557" s="169"/>
      <c r="Q2557" s="137"/>
      <c r="R2557" s="137"/>
      <c r="S2557" s="137"/>
      <c r="T2557" s="137"/>
      <c r="U2557" s="137"/>
      <c r="V2557" s="137"/>
      <c r="W2557" s="137"/>
      <c r="X2557" s="137"/>
      <c r="Y2557" s="137"/>
      <c r="Z2557" s="137"/>
      <c r="AA2557" s="137"/>
      <c r="AB2557" s="137"/>
      <c r="AC2557" s="137"/>
      <c r="AD2557" s="137"/>
      <c r="AE2557" s="137"/>
      <c r="AF2557" s="137"/>
      <c r="AG2557" s="137"/>
      <c r="AH2557" s="137"/>
      <c r="AI2557" s="137"/>
      <c r="AJ2557" s="137"/>
      <c r="AK2557" s="137"/>
      <c r="AL2557" s="137"/>
      <c r="AM2557" s="137"/>
      <c r="AN2557" s="137"/>
      <c r="AO2557" s="137"/>
      <c r="AP2557" s="137"/>
      <c r="AQ2557" s="137"/>
      <c r="AR2557" s="137"/>
      <c r="AS2557" s="137"/>
      <c r="AT2557" s="143"/>
    </row>
    <row r="2558" spans="1:46">
      <c r="A2558" s="96"/>
      <c r="B2558" s="134"/>
      <c r="C2558" s="135"/>
      <c r="D2558" s="135"/>
      <c r="E2558" s="135"/>
      <c r="F2558" s="135"/>
      <c r="G2558" s="135"/>
      <c r="H2558" s="135"/>
      <c r="I2558" s="135"/>
      <c r="J2558" s="134"/>
      <c r="K2558" s="136"/>
      <c r="L2558" s="172"/>
      <c r="M2558" s="172"/>
      <c r="N2558" s="172"/>
      <c r="O2558" s="137"/>
      <c r="P2558" s="169"/>
      <c r="Q2558" s="137"/>
      <c r="R2558" s="137"/>
      <c r="S2558" s="137"/>
      <c r="T2558" s="137"/>
      <c r="U2558" s="137"/>
      <c r="V2558" s="137"/>
      <c r="W2558" s="137"/>
      <c r="X2558" s="137"/>
      <c r="Y2558" s="137"/>
      <c r="Z2558" s="137"/>
      <c r="AA2558" s="137"/>
      <c r="AB2558" s="137"/>
      <c r="AC2558" s="137"/>
      <c r="AD2558" s="137"/>
      <c r="AE2558" s="137"/>
      <c r="AF2558" s="137"/>
      <c r="AG2558" s="137"/>
      <c r="AH2558" s="137"/>
      <c r="AI2558" s="137"/>
      <c r="AJ2558" s="137"/>
      <c r="AK2558" s="137"/>
      <c r="AL2558" s="137"/>
      <c r="AM2558" s="137"/>
      <c r="AN2558" s="137"/>
      <c r="AO2558" s="137"/>
      <c r="AP2558" s="137"/>
      <c r="AQ2558" s="137"/>
      <c r="AR2558" s="137"/>
      <c r="AS2558" s="137"/>
      <c r="AT2558" s="143"/>
    </row>
    <row r="2559" spans="1:46">
      <c r="A2559" s="96"/>
      <c r="B2559" s="134"/>
      <c r="C2559" s="135"/>
      <c r="D2559" s="135"/>
      <c r="E2559" s="135"/>
      <c r="F2559" s="135"/>
      <c r="G2559" s="135"/>
      <c r="H2559" s="135"/>
      <c r="I2559" s="135"/>
      <c r="J2559" s="134"/>
      <c r="K2559" s="136"/>
      <c r="L2559" s="172"/>
      <c r="M2559" s="172"/>
      <c r="N2559" s="172"/>
      <c r="O2559" s="137"/>
      <c r="P2559" s="169"/>
      <c r="Q2559" s="137"/>
      <c r="R2559" s="137"/>
      <c r="S2559" s="137"/>
      <c r="T2559" s="137"/>
      <c r="U2559" s="137"/>
      <c r="V2559" s="137"/>
      <c r="W2559" s="137"/>
      <c r="X2559" s="137"/>
      <c r="Y2559" s="137"/>
      <c r="Z2559" s="137"/>
      <c r="AA2559" s="137"/>
      <c r="AB2559" s="137"/>
      <c r="AC2559" s="137"/>
      <c r="AD2559" s="137"/>
      <c r="AE2559" s="137"/>
      <c r="AF2559" s="137"/>
      <c r="AG2559" s="137"/>
      <c r="AH2559" s="137"/>
      <c r="AI2559" s="137"/>
      <c r="AJ2559" s="137"/>
      <c r="AK2559" s="137"/>
      <c r="AL2559" s="137"/>
      <c r="AM2559" s="137"/>
      <c r="AN2559" s="137"/>
      <c r="AO2559" s="137"/>
      <c r="AP2559" s="137"/>
      <c r="AQ2559" s="137"/>
      <c r="AR2559" s="137"/>
      <c r="AS2559" s="137"/>
      <c r="AT2559" s="143"/>
    </row>
    <row r="2560" spans="1:46">
      <c r="A2560" s="96"/>
      <c r="B2560" s="134"/>
      <c r="C2560" s="135"/>
      <c r="D2560" s="135"/>
      <c r="E2560" s="135"/>
      <c r="F2560" s="135"/>
      <c r="G2560" s="135"/>
      <c r="H2560" s="135"/>
      <c r="I2560" s="135"/>
      <c r="J2560" s="134"/>
      <c r="K2560" s="136"/>
      <c r="L2560" s="172"/>
      <c r="M2560" s="172"/>
      <c r="N2560" s="172"/>
      <c r="O2560" s="137"/>
      <c r="P2560" s="169"/>
      <c r="Q2560" s="137"/>
      <c r="R2560" s="137"/>
      <c r="S2560" s="137"/>
      <c r="T2560" s="137"/>
      <c r="U2560" s="137"/>
      <c r="V2560" s="137"/>
      <c r="W2560" s="137"/>
      <c r="X2560" s="137"/>
      <c r="Y2560" s="137"/>
      <c r="Z2560" s="137"/>
      <c r="AA2560" s="137"/>
      <c r="AB2560" s="137"/>
      <c r="AC2560" s="137"/>
      <c r="AD2560" s="137"/>
      <c r="AE2560" s="137"/>
      <c r="AF2560" s="137"/>
      <c r="AG2560" s="137"/>
      <c r="AH2560" s="137"/>
      <c r="AI2560" s="137"/>
      <c r="AJ2560" s="137"/>
      <c r="AK2560" s="137"/>
      <c r="AL2560" s="137"/>
      <c r="AM2560" s="137"/>
      <c r="AN2560" s="137"/>
      <c r="AO2560" s="137"/>
      <c r="AP2560" s="137"/>
      <c r="AQ2560" s="137"/>
      <c r="AR2560" s="137"/>
      <c r="AS2560" s="137"/>
      <c r="AT2560" s="143"/>
    </row>
    <row r="2561" spans="1:46">
      <c r="A2561" s="96"/>
      <c r="B2561" s="134"/>
      <c r="C2561" s="135"/>
      <c r="D2561" s="135"/>
      <c r="E2561" s="135"/>
      <c r="F2561" s="135"/>
      <c r="G2561" s="135"/>
      <c r="H2561" s="135"/>
      <c r="I2561" s="135"/>
      <c r="J2561" s="134"/>
      <c r="K2561" s="136"/>
      <c r="L2561" s="172"/>
      <c r="M2561" s="172"/>
      <c r="N2561" s="172"/>
      <c r="O2561" s="137"/>
      <c r="P2561" s="169"/>
      <c r="Q2561" s="137"/>
      <c r="R2561" s="137"/>
      <c r="S2561" s="137"/>
      <c r="T2561" s="137"/>
      <c r="U2561" s="137"/>
      <c r="V2561" s="137"/>
      <c r="W2561" s="137"/>
      <c r="X2561" s="137"/>
      <c r="Y2561" s="137"/>
      <c r="Z2561" s="137"/>
      <c r="AA2561" s="137"/>
      <c r="AB2561" s="137"/>
      <c r="AC2561" s="137"/>
      <c r="AD2561" s="137"/>
      <c r="AE2561" s="137"/>
      <c r="AF2561" s="137"/>
      <c r="AG2561" s="137"/>
      <c r="AH2561" s="137"/>
      <c r="AI2561" s="137"/>
      <c r="AJ2561" s="137"/>
      <c r="AK2561" s="137"/>
      <c r="AL2561" s="137"/>
      <c r="AM2561" s="137"/>
      <c r="AN2561" s="137"/>
      <c r="AO2561" s="137"/>
      <c r="AP2561" s="137"/>
      <c r="AQ2561" s="137"/>
      <c r="AR2561" s="137"/>
      <c r="AS2561" s="137"/>
      <c r="AT2561" s="143"/>
    </row>
    <row r="2562" spans="1:46">
      <c r="A2562" s="96"/>
      <c r="B2562" s="134"/>
      <c r="C2562" s="135"/>
      <c r="D2562" s="135"/>
      <c r="E2562" s="135"/>
      <c r="F2562" s="135"/>
      <c r="G2562" s="135"/>
      <c r="H2562" s="135"/>
      <c r="I2562" s="135"/>
      <c r="J2562" s="134"/>
      <c r="K2562" s="136"/>
      <c r="L2562" s="172"/>
      <c r="M2562" s="172"/>
      <c r="N2562" s="172"/>
      <c r="O2562" s="137"/>
      <c r="P2562" s="169"/>
      <c r="Q2562" s="137"/>
      <c r="R2562" s="137"/>
      <c r="S2562" s="137"/>
      <c r="T2562" s="137"/>
      <c r="U2562" s="137"/>
      <c r="V2562" s="137"/>
      <c r="W2562" s="137"/>
      <c r="X2562" s="137"/>
      <c r="Y2562" s="137"/>
      <c r="Z2562" s="137"/>
      <c r="AA2562" s="137"/>
      <c r="AB2562" s="137"/>
      <c r="AC2562" s="137"/>
      <c r="AD2562" s="137"/>
      <c r="AE2562" s="137"/>
      <c r="AF2562" s="137"/>
      <c r="AG2562" s="137"/>
      <c r="AH2562" s="137"/>
      <c r="AI2562" s="137"/>
      <c r="AJ2562" s="137"/>
      <c r="AK2562" s="137"/>
      <c r="AL2562" s="137"/>
      <c r="AM2562" s="137"/>
      <c r="AN2562" s="137"/>
      <c r="AO2562" s="137"/>
      <c r="AP2562" s="137"/>
      <c r="AQ2562" s="137"/>
      <c r="AR2562" s="137"/>
      <c r="AS2562" s="137"/>
      <c r="AT2562" s="143"/>
    </row>
    <row r="2563" spans="1:46">
      <c r="A2563" s="96"/>
      <c r="B2563" s="134"/>
      <c r="C2563" s="135"/>
      <c r="D2563" s="135"/>
      <c r="E2563" s="135"/>
      <c r="F2563" s="135"/>
      <c r="G2563" s="135"/>
      <c r="H2563" s="135"/>
      <c r="I2563" s="135"/>
      <c r="J2563" s="134"/>
      <c r="K2563" s="136"/>
      <c r="L2563" s="172"/>
      <c r="M2563" s="172"/>
      <c r="N2563" s="172"/>
      <c r="O2563" s="137"/>
      <c r="P2563" s="169"/>
      <c r="Q2563" s="137"/>
      <c r="R2563" s="137"/>
      <c r="S2563" s="137"/>
      <c r="T2563" s="137"/>
      <c r="U2563" s="137"/>
      <c r="V2563" s="137"/>
      <c r="W2563" s="137"/>
      <c r="X2563" s="137"/>
      <c r="Y2563" s="137"/>
      <c r="Z2563" s="137"/>
      <c r="AA2563" s="137"/>
      <c r="AB2563" s="137"/>
      <c r="AC2563" s="137"/>
      <c r="AD2563" s="137"/>
      <c r="AE2563" s="137"/>
      <c r="AF2563" s="137"/>
      <c r="AG2563" s="137"/>
      <c r="AH2563" s="137"/>
      <c r="AI2563" s="137"/>
      <c r="AJ2563" s="137"/>
      <c r="AK2563" s="137"/>
      <c r="AL2563" s="137"/>
      <c r="AM2563" s="137"/>
      <c r="AN2563" s="137"/>
      <c r="AO2563" s="137"/>
      <c r="AP2563" s="137"/>
      <c r="AQ2563" s="137"/>
      <c r="AR2563" s="137"/>
      <c r="AS2563" s="137"/>
      <c r="AT2563" s="143"/>
    </row>
    <row r="2564" spans="1:46">
      <c r="A2564" s="96"/>
      <c r="B2564" s="134"/>
      <c r="C2564" s="135"/>
      <c r="D2564" s="135"/>
      <c r="E2564" s="135"/>
      <c r="F2564" s="135"/>
      <c r="G2564" s="135"/>
      <c r="H2564" s="135"/>
      <c r="I2564" s="135"/>
      <c r="J2564" s="134"/>
      <c r="K2564" s="136"/>
      <c r="L2564" s="172"/>
      <c r="M2564" s="172"/>
      <c r="N2564" s="172"/>
      <c r="O2564" s="137"/>
      <c r="P2564" s="169"/>
      <c r="Q2564" s="137"/>
      <c r="R2564" s="137"/>
      <c r="S2564" s="137"/>
      <c r="T2564" s="137"/>
      <c r="U2564" s="137"/>
      <c r="V2564" s="137"/>
      <c r="W2564" s="137"/>
      <c r="X2564" s="137"/>
      <c r="Y2564" s="137"/>
      <c r="Z2564" s="137"/>
      <c r="AA2564" s="137"/>
      <c r="AB2564" s="137"/>
      <c r="AC2564" s="137"/>
      <c r="AD2564" s="137"/>
      <c r="AE2564" s="137"/>
      <c r="AF2564" s="137"/>
      <c r="AG2564" s="137"/>
      <c r="AH2564" s="137"/>
      <c r="AI2564" s="137"/>
      <c r="AJ2564" s="137"/>
      <c r="AK2564" s="137"/>
      <c r="AL2564" s="137"/>
      <c r="AM2564" s="137"/>
      <c r="AN2564" s="137"/>
      <c r="AO2564" s="137"/>
      <c r="AP2564" s="137"/>
      <c r="AQ2564" s="137"/>
      <c r="AR2564" s="137"/>
      <c r="AS2564" s="137"/>
      <c r="AT2564" s="143"/>
    </row>
    <row r="2565" spans="1:46">
      <c r="A2565" s="96"/>
      <c r="B2565" s="134"/>
      <c r="C2565" s="135"/>
      <c r="D2565" s="135"/>
      <c r="E2565" s="135"/>
      <c r="F2565" s="135"/>
      <c r="G2565" s="135"/>
      <c r="H2565" s="135"/>
      <c r="I2565" s="135"/>
      <c r="J2565" s="134"/>
      <c r="K2565" s="136"/>
      <c r="L2565" s="172"/>
      <c r="M2565" s="172"/>
      <c r="N2565" s="172"/>
      <c r="O2565" s="137"/>
      <c r="P2565" s="169"/>
      <c r="Q2565" s="137"/>
      <c r="R2565" s="137"/>
      <c r="S2565" s="137"/>
      <c r="T2565" s="137"/>
      <c r="U2565" s="137"/>
      <c r="V2565" s="137"/>
      <c r="W2565" s="137"/>
      <c r="X2565" s="137"/>
      <c r="Y2565" s="137"/>
      <c r="Z2565" s="137"/>
      <c r="AA2565" s="137"/>
      <c r="AB2565" s="137"/>
      <c r="AC2565" s="137"/>
      <c r="AD2565" s="137"/>
      <c r="AE2565" s="137"/>
      <c r="AF2565" s="137"/>
      <c r="AG2565" s="137"/>
      <c r="AH2565" s="137"/>
      <c r="AI2565" s="137"/>
      <c r="AJ2565" s="137"/>
      <c r="AK2565" s="137"/>
      <c r="AL2565" s="137"/>
      <c r="AM2565" s="137"/>
      <c r="AN2565" s="137"/>
      <c r="AO2565" s="137"/>
      <c r="AP2565" s="137"/>
      <c r="AQ2565" s="137"/>
      <c r="AR2565" s="137"/>
      <c r="AS2565" s="137"/>
      <c r="AT2565" s="143"/>
    </row>
    <row r="2566" spans="1:46">
      <c r="A2566" s="96"/>
      <c r="B2566" s="134"/>
      <c r="C2566" s="135"/>
      <c r="D2566" s="135"/>
      <c r="E2566" s="135"/>
      <c r="F2566" s="135"/>
      <c r="G2566" s="135"/>
      <c r="H2566" s="135"/>
      <c r="I2566" s="135"/>
      <c r="J2566" s="134"/>
      <c r="K2566" s="136"/>
      <c r="L2566" s="172"/>
      <c r="M2566" s="172"/>
      <c r="N2566" s="172"/>
      <c r="O2566" s="137"/>
      <c r="P2566" s="169"/>
      <c r="Q2566" s="137"/>
      <c r="R2566" s="137"/>
      <c r="S2566" s="137"/>
      <c r="T2566" s="137"/>
      <c r="U2566" s="137"/>
      <c r="V2566" s="137"/>
      <c r="W2566" s="137"/>
      <c r="X2566" s="137"/>
      <c r="Y2566" s="137"/>
      <c r="Z2566" s="137"/>
      <c r="AA2566" s="137"/>
      <c r="AB2566" s="137"/>
      <c r="AC2566" s="137"/>
      <c r="AD2566" s="137"/>
      <c r="AE2566" s="137"/>
      <c r="AF2566" s="137"/>
      <c r="AG2566" s="137"/>
      <c r="AH2566" s="137"/>
      <c r="AI2566" s="137"/>
      <c r="AJ2566" s="137"/>
      <c r="AK2566" s="137"/>
      <c r="AL2566" s="137"/>
      <c r="AM2566" s="137"/>
      <c r="AN2566" s="137"/>
      <c r="AO2566" s="137"/>
      <c r="AP2566" s="137"/>
      <c r="AQ2566" s="137"/>
      <c r="AR2566" s="137"/>
      <c r="AS2566" s="137"/>
      <c r="AT2566" s="143"/>
    </row>
    <row r="2567" spans="1:46">
      <c r="A2567" s="96"/>
      <c r="B2567" s="134"/>
      <c r="C2567" s="135"/>
      <c r="D2567" s="135"/>
      <c r="E2567" s="135"/>
      <c r="F2567" s="135"/>
      <c r="G2567" s="135"/>
      <c r="H2567" s="135"/>
      <c r="I2567" s="135"/>
      <c r="J2567" s="134"/>
      <c r="K2567" s="136"/>
      <c r="L2567" s="172"/>
      <c r="M2567" s="172"/>
      <c r="N2567" s="172"/>
      <c r="O2567" s="137"/>
      <c r="P2567" s="169"/>
      <c r="Q2567" s="137"/>
      <c r="R2567" s="137"/>
      <c r="S2567" s="137"/>
      <c r="T2567" s="137"/>
      <c r="U2567" s="137"/>
      <c r="V2567" s="137"/>
      <c r="W2567" s="137"/>
      <c r="X2567" s="137"/>
      <c r="Y2567" s="137"/>
      <c r="Z2567" s="137"/>
      <c r="AA2567" s="137"/>
      <c r="AB2567" s="137"/>
      <c r="AC2567" s="137"/>
      <c r="AD2567" s="137"/>
      <c r="AE2567" s="137"/>
      <c r="AF2567" s="137"/>
      <c r="AG2567" s="137"/>
      <c r="AH2567" s="137"/>
      <c r="AI2567" s="137"/>
      <c r="AJ2567" s="137"/>
      <c r="AK2567" s="137"/>
      <c r="AL2567" s="137"/>
      <c r="AM2567" s="137"/>
      <c r="AN2567" s="137"/>
      <c r="AO2567" s="137"/>
      <c r="AP2567" s="137"/>
      <c r="AQ2567" s="137"/>
      <c r="AR2567" s="137"/>
      <c r="AS2567" s="137"/>
      <c r="AT2567" s="143"/>
    </row>
    <row r="2568" spans="1:46">
      <c r="A2568" s="96"/>
      <c r="B2568" s="134"/>
      <c r="C2568" s="135"/>
      <c r="D2568" s="135"/>
      <c r="E2568" s="135"/>
      <c r="F2568" s="135"/>
      <c r="G2568" s="135"/>
      <c r="H2568" s="135"/>
      <c r="I2568" s="135"/>
      <c r="J2568" s="134"/>
      <c r="K2568" s="136"/>
      <c r="L2568" s="172"/>
      <c r="M2568" s="172"/>
      <c r="N2568" s="172"/>
      <c r="O2568" s="137"/>
      <c r="P2568" s="169"/>
      <c r="Q2568" s="137"/>
      <c r="R2568" s="137"/>
      <c r="S2568" s="137"/>
      <c r="T2568" s="137"/>
      <c r="U2568" s="137"/>
      <c r="V2568" s="137"/>
      <c r="W2568" s="137"/>
      <c r="X2568" s="137"/>
      <c r="Y2568" s="137"/>
      <c r="Z2568" s="137"/>
      <c r="AA2568" s="137"/>
      <c r="AB2568" s="137"/>
      <c r="AC2568" s="137"/>
      <c r="AD2568" s="137"/>
      <c r="AE2568" s="137"/>
      <c r="AF2568" s="137"/>
      <c r="AG2568" s="137"/>
      <c r="AH2568" s="137"/>
      <c r="AI2568" s="137"/>
      <c r="AJ2568" s="137"/>
      <c r="AK2568" s="137"/>
      <c r="AL2568" s="137"/>
      <c r="AM2568" s="137"/>
      <c r="AN2568" s="137"/>
      <c r="AO2568" s="137"/>
      <c r="AP2568" s="137"/>
      <c r="AQ2568" s="137"/>
      <c r="AR2568" s="137"/>
      <c r="AS2568" s="137"/>
      <c r="AT2568" s="143"/>
    </row>
    <row r="2569" spans="1:46">
      <c r="A2569" s="96"/>
      <c r="B2569" s="134"/>
      <c r="C2569" s="135"/>
      <c r="D2569" s="135"/>
      <c r="E2569" s="135"/>
      <c r="F2569" s="135"/>
      <c r="G2569" s="135"/>
      <c r="H2569" s="135"/>
      <c r="I2569" s="135"/>
      <c r="J2569" s="134"/>
      <c r="K2569" s="136"/>
      <c r="L2569" s="172"/>
      <c r="M2569" s="172"/>
      <c r="N2569" s="172"/>
      <c r="O2569" s="137"/>
      <c r="P2569" s="169"/>
      <c r="Q2569" s="137"/>
      <c r="R2569" s="137"/>
      <c r="S2569" s="137"/>
      <c r="T2569" s="137"/>
      <c r="U2569" s="137"/>
      <c r="V2569" s="137"/>
      <c r="W2569" s="137"/>
      <c r="X2569" s="137"/>
      <c r="Y2569" s="137"/>
      <c r="Z2569" s="137"/>
      <c r="AA2569" s="137"/>
      <c r="AB2569" s="137"/>
      <c r="AC2569" s="137"/>
      <c r="AD2569" s="137"/>
      <c r="AE2569" s="137"/>
      <c r="AF2569" s="137"/>
      <c r="AG2569" s="137"/>
      <c r="AH2569" s="137"/>
      <c r="AI2569" s="137"/>
      <c r="AJ2569" s="137"/>
      <c r="AK2569" s="137"/>
      <c r="AL2569" s="137"/>
      <c r="AM2569" s="137"/>
      <c r="AN2569" s="137"/>
      <c r="AO2569" s="137"/>
      <c r="AP2569" s="137"/>
      <c r="AQ2569" s="137"/>
      <c r="AR2569" s="137"/>
      <c r="AS2569" s="137"/>
      <c r="AT2569" s="143"/>
    </row>
    <row r="2570" spans="1:46">
      <c r="A2570" s="96"/>
      <c r="B2570" s="134"/>
      <c r="C2570" s="135"/>
      <c r="D2570" s="135"/>
      <c r="E2570" s="135"/>
      <c r="F2570" s="135"/>
      <c r="G2570" s="135"/>
      <c r="H2570" s="135"/>
      <c r="I2570" s="135"/>
      <c r="J2570" s="134"/>
      <c r="K2570" s="136"/>
      <c r="L2570" s="172"/>
      <c r="M2570" s="172"/>
      <c r="N2570" s="172"/>
      <c r="O2570" s="137"/>
      <c r="P2570" s="169"/>
      <c r="Q2570" s="137"/>
      <c r="R2570" s="137"/>
      <c r="S2570" s="137"/>
      <c r="T2570" s="137"/>
      <c r="U2570" s="137"/>
      <c r="V2570" s="137"/>
      <c r="W2570" s="137"/>
      <c r="X2570" s="137"/>
      <c r="Y2570" s="137"/>
      <c r="Z2570" s="137"/>
      <c r="AA2570" s="137"/>
      <c r="AB2570" s="137"/>
      <c r="AC2570" s="137"/>
      <c r="AD2570" s="137"/>
      <c r="AE2570" s="137"/>
      <c r="AF2570" s="137"/>
      <c r="AG2570" s="137"/>
      <c r="AH2570" s="137"/>
      <c r="AI2570" s="137"/>
      <c r="AJ2570" s="137"/>
      <c r="AK2570" s="137"/>
      <c r="AL2570" s="137"/>
      <c r="AM2570" s="137"/>
      <c r="AN2570" s="137"/>
      <c r="AO2570" s="137"/>
      <c r="AP2570" s="137"/>
      <c r="AQ2570" s="137"/>
      <c r="AR2570" s="137"/>
      <c r="AS2570" s="137"/>
      <c r="AT2570" s="143"/>
    </row>
    <row r="2571" spans="1:46">
      <c r="A2571" s="96"/>
      <c r="B2571" s="134"/>
      <c r="C2571" s="135"/>
      <c r="D2571" s="135"/>
      <c r="E2571" s="135"/>
      <c r="F2571" s="135"/>
      <c r="G2571" s="135"/>
      <c r="H2571" s="135"/>
      <c r="I2571" s="135"/>
      <c r="J2571" s="134"/>
      <c r="K2571" s="136"/>
      <c r="L2571" s="172"/>
      <c r="M2571" s="172"/>
      <c r="N2571" s="172"/>
      <c r="O2571" s="137"/>
      <c r="P2571" s="169"/>
      <c r="Q2571" s="137"/>
      <c r="R2571" s="137"/>
      <c r="S2571" s="137"/>
      <c r="T2571" s="137"/>
      <c r="U2571" s="137"/>
      <c r="V2571" s="137"/>
      <c r="W2571" s="137"/>
      <c r="X2571" s="137"/>
      <c r="Y2571" s="137"/>
      <c r="Z2571" s="137"/>
      <c r="AA2571" s="137"/>
      <c r="AB2571" s="137"/>
      <c r="AC2571" s="137"/>
      <c r="AD2571" s="137"/>
      <c r="AE2571" s="137"/>
      <c r="AF2571" s="137"/>
      <c r="AG2571" s="137"/>
      <c r="AH2571" s="137"/>
      <c r="AI2571" s="137"/>
      <c r="AJ2571" s="137"/>
      <c r="AK2571" s="137"/>
      <c r="AL2571" s="137"/>
      <c r="AM2571" s="137"/>
      <c r="AN2571" s="137"/>
      <c r="AO2571" s="137"/>
      <c r="AP2571" s="137"/>
      <c r="AQ2571" s="137"/>
      <c r="AR2571" s="137"/>
      <c r="AS2571" s="137"/>
      <c r="AT2571" s="143"/>
    </row>
    <row r="2572" spans="1:46">
      <c r="A2572" s="96"/>
      <c r="B2572" s="134"/>
      <c r="C2572" s="135"/>
      <c r="D2572" s="135"/>
      <c r="E2572" s="135"/>
      <c r="F2572" s="135"/>
      <c r="G2572" s="135"/>
      <c r="H2572" s="135"/>
      <c r="I2572" s="135"/>
      <c r="J2572" s="134"/>
      <c r="K2572" s="136"/>
      <c r="L2572" s="172"/>
      <c r="M2572" s="172"/>
      <c r="N2572" s="172"/>
      <c r="O2572" s="137"/>
      <c r="P2572" s="169"/>
      <c r="Q2572" s="137"/>
      <c r="R2572" s="137"/>
      <c r="S2572" s="137"/>
      <c r="T2572" s="137"/>
      <c r="U2572" s="137"/>
      <c r="V2572" s="137"/>
      <c r="W2572" s="137"/>
      <c r="X2572" s="137"/>
      <c r="Y2572" s="137"/>
      <c r="Z2572" s="137"/>
      <c r="AA2572" s="137"/>
      <c r="AB2572" s="137"/>
      <c r="AC2572" s="137"/>
      <c r="AD2572" s="137"/>
      <c r="AE2572" s="137"/>
      <c r="AF2572" s="137"/>
      <c r="AG2572" s="137"/>
      <c r="AH2572" s="137"/>
      <c r="AI2572" s="137"/>
      <c r="AJ2572" s="137"/>
      <c r="AK2572" s="137"/>
      <c r="AL2572" s="137"/>
      <c r="AM2572" s="137"/>
      <c r="AN2572" s="137"/>
      <c r="AO2572" s="137"/>
      <c r="AP2572" s="137"/>
      <c r="AQ2572" s="137"/>
      <c r="AR2572" s="137"/>
      <c r="AS2572" s="137"/>
      <c r="AT2572" s="143"/>
    </row>
    <row r="2573" spans="1:46">
      <c r="A2573" s="96"/>
      <c r="B2573" s="134"/>
      <c r="C2573" s="135"/>
      <c r="D2573" s="135"/>
      <c r="E2573" s="135"/>
      <c r="F2573" s="135"/>
      <c r="G2573" s="135"/>
      <c r="H2573" s="135"/>
      <c r="I2573" s="135"/>
      <c r="J2573" s="134"/>
      <c r="K2573" s="136"/>
      <c r="L2573" s="172"/>
      <c r="M2573" s="172"/>
      <c r="N2573" s="172"/>
      <c r="O2573" s="137"/>
      <c r="P2573" s="169"/>
      <c r="Q2573" s="137"/>
      <c r="R2573" s="137"/>
      <c r="S2573" s="137"/>
      <c r="T2573" s="137"/>
      <c r="U2573" s="137"/>
      <c r="V2573" s="137"/>
      <c r="W2573" s="137"/>
      <c r="X2573" s="137"/>
      <c r="Y2573" s="137"/>
      <c r="Z2573" s="137"/>
      <c r="AA2573" s="137"/>
      <c r="AB2573" s="137"/>
      <c r="AC2573" s="137"/>
      <c r="AD2573" s="137"/>
      <c r="AE2573" s="137"/>
      <c r="AF2573" s="137"/>
      <c r="AG2573" s="137"/>
      <c r="AH2573" s="137"/>
      <c r="AI2573" s="137"/>
      <c r="AJ2573" s="137"/>
      <c r="AK2573" s="137"/>
      <c r="AL2573" s="137"/>
      <c r="AM2573" s="137"/>
      <c r="AN2573" s="137"/>
      <c r="AO2573" s="137"/>
      <c r="AP2573" s="137"/>
      <c r="AQ2573" s="137"/>
      <c r="AR2573" s="137"/>
      <c r="AS2573" s="137"/>
      <c r="AT2573" s="143"/>
    </row>
    <row r="2574" spans="1:46">
      <c r="A2574" s="96"/>
      <c r="B2574" s="134"/>
      <c r="C2574" s="135"/>
      <c r="D2574" s="135"/>
      <c r="E2574" s="135"/>
      <c r="F2574" s="135"/>
      <c r="G2574" s="135"/>
      <c r="H2574" s="135"/>
      <c r="I2574" s="135"/>
      <c r="J2574" s="134"/>
      <c r="K2574" s="136"/>
      <c r="L2574" s="172"/>
      <c r="M2574" s="172"/>
      <c r="N2574" s="172"/>
      <c r="O2574" s="137"/>
      <c r="P2574" s="169"/>
      <c r="Q2574" s="137"/>
      <c r="R2574" s="137"/>
      <c r="S2574" s="137"/>
      <c r="T2574" s="137"/>
      <c r="U2574" s="137"/>
      <c r="V2574" s="137"/>
      <c r="W2574" s="137"/>
      <c r="X2574" s="137"/>
      <c r="Y2574" s="137"/>
      <c r="Z2574" s="137"/>
      <c r="AA2574" s="137"/>
      <c r="AB2574" s="137"/>
      <c r="AC2574" s="137"/>
      <c r="AD2574" s="137"/>
      <c r="AE2574" s="137"/>
      <c r="AF2574" s="137"/>
      <c r="AG2574" s="137"/>
      <c r="AH2574" s="137"/>
      <c r="AI2574" s="137"/>
      <c r="AJ2574" s="137"/>
      <c r="AK2574" s="137"/>
      <c r="AL2574" s="137"/>
      <c r="AM2574" s="137"/>
      <c r="AN2574" s="137"/>
      <c r="AO2574" s="137"/>
      <c r="AP2574" s="137"/>
      <c r="AQ2574" s="137"/>
      <c r="AR2574" s="137"/>
      <c r="AS2574" s="137"/>
      <c r="AT2574" s="143"/>
    </row>
    <row r="2575" spans="1:46">
      <c r="A2575" s="96"/>
      <c r="B2575" s="134"/>
      <c r="C2575" s="135"/>
      <c r="D2575" s="135"/>
      <c r="E2575" s="135"/>
      <c r="F2575" s="135"/>
      <c r="G2575" s="135"/>
      <c r="H2575" s="135"/>
      <c r="I2575" s="135"/>
      <c r="J2575" s="134"/>
      <c r="K2575" s="136"/>
      <c r="L2575" s="172"/>
      <c r="M2575" s="172"/>
      <c r="N2575" s="172"/>
      <c r="O2575" s="137"/>
      <c r="P2575" s="169"/>
      <c r="Q2575" s="137"/>
      <c r="R2575" s="137"/>
      <c r="S2575" s="137"/>
      <c r="T2575" s="137"/>
      <c r="U2575" s="137"/>
      <c r="V2575" s="137"/>
      <c r="W2575" s="137"/>
      <c r="X2575" s="137"/>
      <c r="Y2575" s="137"/>
      <c r="Z2575" s="137"/>
      <c r="AA2575" s="137"/>
      <c r="AB2575" s="137"/>
      <c r="AC2575" s="137"/>
      <c r="AD2575" s="137"/>
      <c r="AE2575" s="137"/>
      <c r="AF2575" s="137"/>
      <c r="AG2575" s="137"/>
      <c r="AH2575" s="137"/>
      <c r="AI2575" s="137"/>
      <c r="AJ2575" s="137"/>
      <c r="AK2575" s="137"/>
      <c r="AL2575" s="137"/>
      <c r="AM2575" s="137"/>
      <c r="AN2575" s="137"/>
      <c r="AO2575" s="137"/>
      <c r="AP2575" s="137"/>
      <c r="AQ2575" s="137"/>
      <c r="AR2575" s="137"/>
      <c r="AS2575" s="137"/>
      <c r="AT2575" s="143"/>
    </row>
    <row r="2576" spans="1:46">
      <c r="A2576" s="96"/>
      <c r="B2576" s="134"/>
      <c r="C2576" s="135"/>
      <c r="D2576" s="135"/>
      <c r="E2576" s="135"/>
      <c r="F2576" s="135"/>
      <c r="G2576" s="135"/>
      <c r="H2576" s="135"/>
      <c r="I2576" s="135"/>
      <c r="J2576" s="134"/>
      <c r="K2576" s="136"/>
      <c r="L2576" s="172"/>
      <c r="M2576" s="172"/>
      <c r="N2576" s="172"/>
      <c r="O2576" s="137"/>
      <c r="P2576" s="169"/>
      <c r="Q2576" s="137"/>
      <c r="R2576" s="137"/>
      <c r="S2576" s="137"/>
      <c r="T2576" s="137"/>
      <c r="U2576" s="137"/>
      <c r="V2576" s="137"/>
      <c r="W2576" s="137"/>
      <c r="X2576" s="137"/>
      <c r="Y2576" s="137"/>
      <c r="Z2576" s="137"/>
      <c r="AA2576" s="137"/>
      <c r="AB2576" s="137"/>
      <c r="AC2576" s="137"/>
      <c r="AD2576" s="137"/>
      <c r="AE2576" s="137"/>
      <c r="AF2576" s="137"/>
      <c r="AG2576" s="137"/>
      <c r="AH2576" s="137"/>
      <c r="AI2576" s="137"/>
      <c r="AJ2576" s="137"/>
      <c r="AK2576" s="137"/>
      <c r="AL2576" s="137"/>
      <c r="AM2576" s="137"/>
      <c r="AN2576" s="137"/>
      <c r="AO2576" s="137"/>
      <c r="AP2576" s="137"/>
      <c r="AQ2576" s="137"/>
      <c r="AR2576" s="137"/>
      <c r="AS2576" s="137"/>
      <c r="AT2576" s="143"/>
    </row>
    <row r="2577" spans="1:46">
      <c r="A2577" s="96"/>
      <c r="B2577" s="134"/>
      <c r="C2577" s="135"/>
      <c r="D2577" s="135"/>
      <c r="E2577" s="135"/>
      <c r="F2577" s="135"/>
      <c r="G2577" s="135"/>
      <c r="H2577" s="135"/>
      <c r="I2577" s="135"/>
      <c r="J2577" s="134"/>
      <c r="K2577" s="136"/>
      <c r="L2577" s="172"/>
      <c r="M2577" s="172"/>
      <c r="N2577" s="172"/>
      <c r="O2577" s="137"/>
      <c r="P2577" s="169"/>
      <c r="Q2577" s="137"/>
      <c r="R2577" s="137"/>
      <c r="S2577" s="137"/>
      <c r="T2577" s="137"/>
      <c r="U2577" s="137"/>
      <c r="V2577" s="137"/>
      <c r="W2577" s="137"/>
      <c r="X2577" s="137"/>
      <c r="Y2577" s="137"/>
      <c r="Z2577" s="137"/>
      <c r="AA2577" s="137"/>
      <c r="AB2577" s="137"/>
      <c r="AC2577" s="137"/>
      <c r="AD2577" s="137"/>
      <c r="AE2577" s="137"/>
      <c r="AF2577" s="137"/>
      <c r="AG2577" s="137"/>
      <c r="AH2577" s="137"/>
      <c r="AI2577" s="137"/>
      <c r="AJ2577" s="137"/>
      <c r="AK2577" s="137"/>
      <c r="AL2577" s="137"/>
      <c r="AM2577" s="137"/>
      <c r="AN2577" s="137"/>
      <c r="AO2577" s="137"/>
      <c r="AP2577" s="137"/>
      <c r="AQ2577" s="137"/>
      <c r="AR2577" s="137"/>
      <c r="AS2577" s="137"/>
      <c r="AT2577" s="143"/>
    </row>
    <row r="2578" spans="1:46">
      <c r="A2578" s="96"/>
      <c r="B2578" s="134"/>
      <c r="C2578" s="135"/>
      <c r="D2578" s="135"/>
      <c r="E2578" s="135"/>
      <c r="F2578" s="135"/>
      <c r="G2578" s="135"/>
      <c r="H2578" s="135"/>
      <c r="I2578" s="135"/>
      <c r="J2578" s="134"/>
      <c r="K2578" s="136"/>
      <c r="L2578" s="172"/>
      <c r="M2578" s="172"/>
      <c r="N2578" s="172"/>
      <c r="O2578" s="137"/>
      <c r="P2578" s="169"/>
      <c r="Q2578" s="137"/>
      <c r="R2578" s="137"/>
      <c r="S2578" s="137"/>
      <c r="T2578" s="137"/>
      <c r="U2578" s="137"/>
      <c r="V2578" s="137"/>
      <c r="W2578" s="137"/>
      <c r="X2578" s="137"/>
      <c r="Y2578" s="137"/>
      <c r="Z2578" s="137"/>
      <c r="AA2578" s="137"/>
      <c r="AB2578" s="137"/>
      <c r="AC2578" s="137"/>
      <c r="AD2578" s="137"/>
      <c r="AE2578" s="137"/>
      <c r="AF2578" s="137"/>
      <c r="AG2578" s="137"/>
      <c r="AH2578" s="137"/>
      <c r="AI2578" s="137"/>
      <c r="AJ2578" s="137"/>
      <c r="AK2578" s="137"/>
      <c r="AL2578" s="137"/>
      <c r="AM2578" s="137"/>
      <c r="AN2578" s="137"/>
      <c r="AO2578" s="137"/>
      <c r="AP2578" s="137"/>
      <c r="AQ2578" s="137"/>
      <c r="AR2578" s="137"/>
      <c r="AS2578" s="137"/>
      <c r="AT2578" s="143"/>
    </row>
    <row r="2579" spans="1:46">
      <c r="A2579" s="96"/>
      <c r="B2579" s="134"/>
      <c r="C2579" s="135"/>
      <c r="D2579" s="135"/>
      <c r="E2579" s="135"/>
      <c r="F2579" s="135"/>
      <c r="G2579" s="135"/>
      <c r="H2579" s="135"/>
      <c r="I2579" s="135"/>
      <c r="J2579" s="134"/>
      <c r="K2579" s="136"/>
      <c r="L2579" s="172"/>
      <c r="M2579" s="172"/>
      <c r="N2579" s="172"/>
      <c r="O2579" s="137"/>
      <c r="P2579" s="169"/>
      <c r="Q2579" s="137"/>
      <c r="R2579" s="137"/>
      <c r="S2579" s="137"/>
      <c r="T2579" s="137"/>
      <c r="U2579" s="137"/>
      <c r="V2579" s="137"/>
      <c r="W2579" s="137"/>
      <c r="X2579" s="137"/>
      <c r="Y2579" s="137"/>
      <c r="Z2579" s="137"/>
      <c r="AA2579" s="137"/>
      <c r="AB2579" s="137"/>
      <c r="AC2579" s="137"/>
      <c r="AD2579" s="137"/>
      <c r="AE2579" s="137"/>
      <c r="AF2579" s="137"/>
      <c r="AG2579" s="137"/>
      <c r="AH2579" s="137"/>
      <c r="AI2579" s="137"/>
      <c r="AJ2579" s="137"/>
      <c r="AK2579" s="137"/>
      <c r="AL2579" s="137"/>
      <c r="AM2579" s="137"/>
      <c r="AN2579" s="137"/>
      <c r="AO2579" s="137"/>
      <c r="AP2579" s="137"/>
      <c r="AQ2579" s="137"/>
      <c r="AR2579" s="137"/>
      <c r="AS2579" s="137"/>
      <c r="AT2579" s="143"/>
    </row>
    <row r="2580" spans="1:46">
      <c r="A2580" s="96"/>
      <c r="B2580" s="134"/>
      <c r="C2580" s="135"/>
      <c r="D2580" s="135"/>
      <c r="E2580" s="135"/>
      <c r="F2580" s="135"/>
      <c r="G2580" s="135"/>
      <c r="H2580" s="135"/>
      <c r="I2580" s="135"/>
      <c r="J2580" s="134"/>
      <c r="K2580" s="136"/>
      <c r="L2580" s="172"/>
      <c r="M2580" s="172"/>
      <c r="N2580" s="172"/>
      <c r="O2580" s="137"/>
      <c r="P2580" s="169"/>
      <c r="Q2580" s="137"/>
      <c r="R2580" s="137"/>
      <c r="S2580" s="137"/>
      <c r="T2580" s="137"/>
      <c r="U2580" s="137"/>
      <c r="V2580" s="137"/>
      <c r="W2580" s="137"/>
      <c r="X2580" s="137"/>
      <c r="Y2580" s="137"/>
      <c r="Z2580" s="137"/>
      <c r="AA2580" s="137"/>
      <c r="AB2580" s="137"/>
      <c r="AC2580" s="137"/>
      <c r="AD2580" s="137"/>
      <c r="AE2580" s="137"/>
      <c r="AF2580" s="137"/>
      <c r="AG2580" s="137"/>
      <c r="AH2580" s="137"/>
      <c r="AI2580" s="137"/>
      <c r="AJ2580" s="137"/>
      <c r="AK2580" s="137"/>
      <c r="AL2580" s="137"/>
      <c r="AM2580" s="137"/>
      <c r="AN2580" s="137"/>
      <c r="AO2580" s="137"/>
      <c r="AP2580" s="137"/>
      <c r="AQ2580" s="137"/>
      <c r="AR2580" s="137"/>
      <c r="AS2580" s="137"/>
      <c r="AT2580" s="143"/>
    </row>
    <row r="2581" spans="1:46">
      <c r="A2581" s="96"/>
      <c r="B2581" s="134"/>
      <c r="C2581" s="135"/>
      <c r="D2581" s="135"/>
      <c r="E2581" s="135"/>
      <c r="F2581" s="135"/>
      <c r="G2581" s="135"/>
      <c r="H2581" s="135"/>
      <c r="I2581" s="135"/>
      <c r="J2581" s="134"/>
      <c r="K2581" s="136"/>
      <c r="L2581" s="172"/>
      <c r="M2581" s="172"/>
      <c r="N2581" s="172"/>
      <c r="O2581" s="137"/>
      <c r="P2581" s="169"/>
      <c r="Q2581" s="137"/>
      <c r="R2581" s="137"/>
      <c r="S2581" s="137"/>
      <c r="T2581" s="137"/>
      <c r="U2581" s="137"/>
      <c r="V2581" s="137"/>
      <c r="W2581" s="137"/>
      <c r="X2581" s="137"/>
      <c r="Y2581" s="137"/>
      <c r="Z2581" s="137"/>
      <c r="AA2581" s="137"/>
      <c r="AB2581" s="137"/>
      <c r="AC2581" s="137"/>
      <c r="AD2581" s="137"/>
      <c r="AE2581" s="137"/>
      <c r="AF2581" s="137"/>
      <c r="AG2581" s="137"/>
      <c r="AH2581" s="137"/>
      <c r="AI2581" s="137"/>
      <c r="AJ2581" s="137"/>
      <c r="AK2581" s="137"/>
      <c r="AL2581" s="137"/>
      <c r="AM2581" s="137"/>
      <c r="AN2581" s="137"/>
      <c r="AO2581" s="137"/>
      <c r="AP2581" s="137"/>
      <c r="AQ2581" s="137"/>
      <c r="AR2581" s="137"/>
      <c r="AS2581" s="137"/>
      <c r="AT2581" s="143"/>
    </row>
    <row r="2582" spans="1:46">
      <c r="A2582" s="96"/>
      <c r="B2582" s="134"/>
      <c r="C2582" s="135"/>
      <c r="D2582" s="135"/>
      <c r="E2582" s="135"/>
      <c r="F2582" s="135"/>
      <c r="G2582" s="135"/>
      <c r="H2582" s="135"/>
      <c r="I2582" s="135"/>
      <c r="J2582" s="134"/>
      <c r="K2582" s="136"/>
      <c r="L2582" s="172"/>
      <c r="M2582" s="172"/>
      <c r="N2582" s="172"/>
      <c r="O2582" s="137"/>
      <c r="P2582" s="169"/>
      <c r="Q2582" s="137"/>
      <c r="R2582" s="137"/>
      <c r="S2582" s="137"/>
      <c r="T2582" s="137"/>
      <c r="U2582" s="137"/>
      <c r="V2582" s="137"/>
      <c r="W2582" s="137"/>
      <c r="X2582" s="137"/>
      <c r="Y2582" s="137"/>
      <c r="Z2582" s="137"/>
      <c r="AA2582" s="137"/>
      <c r="AB2582" s="137"/>
      <c r="AC2582" s="137"/>
      <c r="AD2582" s="137"/>
      <c r="AE2582" s="137"/>
      <c r="AF2582" s="137"/>
      <c r="AG2582" s="137"/>
      <c r="AH2582" s="137"/>
      <c r="AI2582" s="137"/>
      <c r="AJ2582" s="137"/>
      <c r="AK2582" s="137"/>
      <c r="AL2582" s="137"/>
      <c r="AM2582" s="137"/>
      <c r="AN2582" s="137"/>
      <c r="AO2582" s="137"/>
      <c r="AP2582" s="137"/>
      <c r="AQ2582" s="137"/>
      <c r="AR2582" s="137"/>
      <c r="AS2582" s="137"/>
      <c r="AT2582" s="143"/>
    </row>
    <row r="2583" spans="1:46">
      <c r="A2583" s="96"/>
      <c r="B2583" s="134"/>
      <c r="C2583" s="135"/>
      <c r="D2583" s="135"/>
      <c r="E2583" s="135"/>
      <c r="F2583" s="135"/>
      <c r="G2583" s="135"/>
      <c r="H2583" s="135"/>
      <c r="I2583" s="135"/>
      <c r="J2583" s="134"/>
      <c r="K2583" s="136"/>
      <c r="L2583" s="172"/>
      <c r="M2583" s="172"/>
      <c r="N2583" s="172"/>
      <c r="O2583" s="137"/>
      <c r="P2583" s="169"/>
      <c r="Q2583" s="137"/>
      <c r="R2583" s="137"/>
      <c r="S2583" s="137"/>
      <c r="T2583" s="137"/>
      <c r="U2583" s="137"/>
      <c r="V2583" s="137"/>
      <c r="W2583" s="137"/>
      <c r="X2583" s="137"/>
      <c r="Y2583" s="137"/>
      <c r="Z2583" s="137"/>
      <c r="AA2583" s="137"/>
      <c r="AB2583" s="137"/>
      <c r="AC2583" s="137"/>
      <c r="AD2583" s="137"/>
      <c r="AE2583" s="137"/>
      <c r="AF2583" s="137"/>
      <c r="AG2583" s="137"/>
      <c r="AH2583" s="137"/>
      <c r="AI2583" s="137"/>
      <c r="AJ2583" s="137"/>
      <c r="AK2583" s="137"/>
      <c r="AL2583" s="137"/>
      <c r="AM2583" s="137"/>
      <c r="AN2583" s="137"/>
      <c r="AO2583" s="137"/>
      <c r="AP2583" s="137"/>
      <c r="AQ2583" s="137"/>
      <c r="AR2583" s="137"/>
      <c r="AS2583" s="137"/>
      <c r="AT2583" s="143"/>
    </row>
    <row r="2584" spans="1:46">
      <c r="A2584" s="96"/>
      <c r="B2584" s="134"/>
      <c r="C2584" s="135"/>
      <c r="D2584" s="135"/>
      <c r="E2584" s="135"/>
      <c r="F2584" s="135"/>
      <c r="G2584" s="135"/>
      <c r="H2584" s="135"/>
      <c r="I2584" s="135"/>
      <c r="J2584" s="134"/>
      <c r="K2584" s="136"/>
      <c r="L2584" s="172"/>
      <c r="M2584" s="172"/>
      <c r="N2584" s="172"/>
      <c r="O2584" s="137"/>
      <c r="P2584" s="169"/>
      <c r="Q2584" s="137"/>
      <c r="R2584" s="137"/>
      <c r="S2584" s="137"/>
      <c r="T2584" s="137"/>
      <c r="U2584" s="137"/>
      <c r="V2584" s="137"/>
      <c r="W2584" s="137"/>
      <c r="X2584" s="137"/>
      <c r="Y2584" s="137"/>
      <c r="Z2584" s="137"/>
      <c r="AA2584" s="137"/>
      <c r="AB2584" s="137"/>
      <c r="AC2584" s="137"/>
      <c r="AD2584" s="137"/>
      <c r="AE2584" s="137"/>
      <c r="AF2584" s="137"/>
      <c r="AG2584" s="137"/>
      <c r="AH2584" s="137"/>
      <c r="AI2584" s="137"/>
      <c r="AJ2584" s="137"/>
      <c r="AK2584" s="137"/>
      <c r="AL2584" s="137"/>
      <c r="AM2584" s="137"/>
      <c r="AN2584" s="137"/>
      <c r="AO2584" s="137"/>
      <c r="AP2584" s="137"/>
      <c r="AQ2584" s="137"/>
      <c r="AR2584" s="137"/>
      <c r="AS2584" s="137"/>
      <c r="AT2584" s="143"/>
    </row>
    <row r="2585" spans="1:46">
      <c r="A2585" s="96"/>
      <c r="B2585" s="134"/>
      <c r="C2585" s="135"/>
      <c r="D2585" s="135"/>
      <c r="E2585" s="135"/>
      <c r="F2585" s="135"/>
      <c r="G2585" s="135"/>
      <c r="H2585" s="135"/>
      <c r="I2585" s="135"/>
      <c r="J2585" s="134"/>
      <c r="K2585" s="136"/>
      <c r="L2585" s="172"/>
      <c r="M2585" s="172"/>
      <c r="N2585" s="172"/>
      <c r="O2585" s="137"/>
      <c r="P2585" s="169"/>
      <c r="Q2585" s="137"/>
      <c r="R2585" s="137"/>
      <c r="S2585" s="137"/>
      <c r="T2585" s="137"/>
      <c r="U2585" s="137"/>
      <c r="V2585" s="137"/>
      <c r="W2585" s="137"/>
      <c r="X2585" s="137"/>
      <c r="Y2585" s="137"/>
      <c r="Z2585" s="137"/>
      <c r="AA2585" s="137"/>
      <c r="AB2585" s="137"/>
      <c r="AC2585" s="137"/>
      <c r="AD2585" s="137"/>
      <c r="AE2585" s="137"/>
      <c r="AF2585" s="137"/>
      <c r="AG2585" s="137"/>
      <c r="AH2585" s="137"/>
      <c r="AI2585" s="137"/>
      <c r="AJ2585" s="137"/>
      <c r="AK2585" s="137"/>
      <c r="AL2585" s="137"/>
      <c r="AM2585" s="137"/>
      <c r="AN2585" s="137"/>
      <c r="AO2585" s="137"/>
      <c r="AP2585" s="137"/>
      <c r="AQ2585" s="137"/>
      <c r="AR2585" s="137"/>
      <c r="AS2585" s="137"/>
      <c r="AT2585" s="143"/>
    </row>
    <row r="2586" spans="1:46">
      <c r="A2586" s="96"/>
      <c r="B2586" s="134"/>
      <c r="C2586" s="135"/>
      <c r="D2586" s="135"/>
      <c r="E2586" s="135"/>
      <c r="F2586" s="135"/>
      <c r="G2586" s="135"/>
      <c r="H2586" s="135"/>
      <c r="I2586" s="135"/>
      <c r="J2586" s="134"/>
      <c r="K2586" s="136"/>
      <c r="L2586" s="172"/>
      <c r="M2586" s="172"/>
      <c r="N2586" s="172"/>
      <c r="O2586" s="137"/>
      <c r="P2586" s="169"/>
      <c r="Q2586" s="137"/>
      <c r="R2586" s="137"/>
      <c r="S2586" s="137"/>
      <c r="T2586" s="137"/>
      <c r="U2586" s="137"/>
      <c r="V2586" s="137"/>
      <c r="W2586" s="137"/>
      <c r="X2586" s="137"/>
      <c r="Y2586" s="137"/>
      <c r="Z2586" s="137"/>
      <c r="AA2586" s="137"/>
      <c r="AB2586" s="137"/>
      <c r="AC2586" s="137"/>
      <c r="AD2586" s="137"/>
      <c r="AE2586" s="137"/>
      <c r="AF2586" s="137"/>
      <c r="AG2586" s="137"/>
      <c r="AH2586" s="137"/>
      <c r="AI2586" s="137"/>
      <c r="AJ2586" s="137"/>
      <c r="AK2586" s="137"/>
      <c r="AL2586" s="137"/>
      <c r="AM2586" s="137"/>
      <c r="AN2586" s="137"/>
      <c r="AO2586" s="137"/>
      <c r="AP2586" s="137"/>
      <c r="AQ2586" s="137"/>
      <c r="AR2586" s="137"/>
      <c r="AS2586" s="137"/>
      <c r="AT2586" s="143"/>
    </row>
    <row r="2587" spans="1:46">
      <c r="A2587" s="96"/>
      <c r="B2587" s="134"/>
      <c r="C2587" s="135"/>
      <c r="D2587" s="135"/>
      <c r="E2587" s="135"/>
      <c r="F2587" s="135"/>
      <c r="G2587" s="135"/>
      <c r="H2587" s="135"/>
      <c r="I2587" s="135"/>
      <c r="J2587" s="134"/>
      <c r="K2587" s="136"/>
      <c r="L2587" s="172"/>
      <c r="M2587" s="172"/>
      <c r="N2587" s="172"/>
      <c r="O2587" s="137"/>
      <c r="P2587" s="169"/>
      <c r="Q2587" s="137"/>
      <c r="R2587" s="137"/>
      <c r="S2587" s="137"/>
      <c r="T2587" s="137"/>
      <c r="U2587" s="137"/>
      <c r="V2587" s="137"/>
      <c r="W2587" s="137"/>
      <c r="X2587" s="137"/>
      <c r="Y2587" s="137"/>
      <c r="Z2587" s="137"/>
      <c r="AA2587" s="137"/>
      <c r="AB2587" s="137"/>
      <c r="AC2587" s="137"/>
      <c r="AD2587" s="137"/>
      <c r="AE2587" s="137"/>
      <c r="AF2587" s="137"/>
      <c r="AG2587" s="137"/>
      <c r="AH2587" s="137"/>
      <c r="AI2587" s="137"/>
      <c r="AJ2587" s="137"/>
      <c r="AK2587" s="137"/>
      <c r="AL2587" s="137"/>
      <c r="AM2587" s="137"/>
      <c r="AN2587" s="137"/>
      <c r="AO2587" s="137"/>
      <c r="AP2587" s="137"/>
      <c r="AQ2587" s="137"/>
      <c r="AR2587" s="137"/>
      <c r="AS2587" s="137"/>
      <c r="AT2587" s="143"/>
    </row>
    <row r="2588" spans="1:46">
      <c r="A2588" s="96"/>
      <c r="B2588" s="134"/>
      <c r="C2588" s="135"/>
      <c r="D2588" s="135"/>
      <c r="E2588" s="135"/>
      <c r="F2588" s="135"/>
      <c r="G2588" s="135"/>
      <c r="H2588" s="135"/>
      <c r="I2588" s="135"/>
      <c r="J2588" s="134"/>
      <c r="K2588" s="136"/>
      <c r="L2588" s="172"/>
      <c r="M2588" s="172"/>
      <c r="N2588" s="172"/>
      <c r="O2588" s="137"/>
      <c r="P2588" s="169"/>
      <c r="Q2588" s="137"/>
      <c r="R2588" s="137"/>
      <c r="S2588" s="137"/>
      <c r="T2588" s="137"/>
      <c r="U2588" s="137"/>
      <c r="V2588" s="137"/>
      <c r="W2588" s="137"/>
      <c r="X2588" s="137"/>
      <c r="Y2588" s="137"/>
      <c r="Z2588" s="137"/>
      <c r="AA2588" s="137"/>
      <c r="AB2588" s="137"/>
      <c r="AC2588" s="137"/>
      <c r="AD2588" s="137"/>
      <c r="AE2588" s="137"/>
      <c r="AF2588" s="137"/>
      <c r="AG2588" s="137"/>
      <c r="AH2588" s="137"/>
      <c r="AI2588" s="137"/>
      <c r="AJ2588" s="137"/>
      <c r="AK2588" s="137"/>
      <c r="AL2588" s="137"/>
      <c r="AM2588" s="137"/>
      <c r="AN2588" s="137"/>
      <c r="AO2588" s="137"/>
      <c r="AP2588" s="137"/>
      <c r="AQ2588" s="137"/>
      <c r="AR2588" s="137"/>
      <c r="AS2588" s="137"/>
      <c r="AT2588" s="143"/>
    </row>
    <row r="2589" spans="1:46">
      <c r="A2589" s="96"/>
      <c r="B2589" s="134"/>
      <c r="C2589" s="135"/>
      <c r="D2589" s="135"/>
      <c r="E2589" s="135"/>
      <c r="F2589" s="135"/>
      <c r="G2589" s="135"/>
      <c r="H2589" s="135"/>
      <c r="I2589" s="135"/>
      <c r="J2589" s="134"/>
      <c r="K2589" s="136"/>
      <c r="L2589" s="172"/>
      <c r="M2589" s="172"/>
      <c r="N2589" s="172"/>
      <c r="O2589" s="137"/>
      <c r="P2589" s="169"/>
      <c r="Q2589" s="137"/>
      <c r="R2589" s="137"/>
      <c r="S2589" s="137"/>
      <c r="T2589" s="137"/>
      <c r="U2589" s="137"/>
      <c r="V2589" s="137"/>
      <c r="W2589" s="137"/>
      <c r="X2589" s="137"/>
      <c r="Y2589" s="137"/>
      <c r="Z2589" s="137"/>
      <c r="AA2589" s="137"/>
      <c r="AB2589" s="137"/>
      <c r="AC2589" s="137"/>
      <c r="AD2589" s="137"/>
      <c r="AE2589" s="137"/>
      <c r="AF2589" s="137"/>
      <c r="AG2589" s="137"/>
      <c r="AH2589" s="137"/>
      <c r="AI2589" s="137"/>
      <c r="AJ2589" s="137"/>
      <c r="AK2589" s="137"/>
      <c r="AL2589" s="137"/>
      <c r="AM2589" s="137"/>
      <c r="AN2589" s="137"/>
      <c r="AO2589" s="137"/>
      <c r="AP2589" s="137"/>
      <c r="AQ2589" s="137"/>
      <c r="AR2589" s="137"/>
      <c r="AS2589" s="137"/>
      <c r="AT2589" s="143"/>
    </row>
    <row r="2590" spans="1:46">
      <c r="A2590" s="96"/>
      <c r="B2590" s="134"/>
      <c r="C2590" s="135"/>
      <c r="D2590" s="135"/>
      <c r="E2590" s="135"/>
      <c r="F2590" s="135"/>
      <c r="G2590" s="135"/>
      <c r="H2590" s="135"/>
      <c r="I2590" s="135"/>
      <c r="J2590" s="134"/>
      <c r="K2590" s="136"/>
      <c r="L2590" s="172"/>
      <c r="M2590" s="172"/>
      <c r="N2590" s="172"/>
      <c r="O2590" s="137"/>
      <c r="P2590" s="169"/>
      <c r="Q2590" s="137"/>
      <c r="R2590" s="137"/>
      <c r="S2590" s="137"/>
      <c r="T2590" s="137"/>
      <c r="U2590" s="137"/>
      <c r="V2590" s="137"/>
      <c r="W2590" s="137"/>
      <c r="X2590" s="137"/>
      <c r="Y2590" s="137"/>
      <c r="Z2590" s="137"/>
      <c r="AA2590" s="137"/>
      <c r="AB2590" s="137"/>
      <c r="AC2590" s="137"/>
      <c r="AD2590" s="137"/>
      <c r="AE2590" s="137"/>
      <c r="AF2590" s="137"/>
      <c r="AG2590" s="137"/>
      <c r="AH2590" s="137"/>
      <c r="AI2590" s="137"/>
      <c r="AJ2590" s="137"/>
      <c r="AK2590" s="137"/>
      <c r="AL2590" s="137"/>
      <c r="AM2590" s="137"/>
      <c r="AN2590" s="137"/>
      <c r="AO2590" s="137"/>
      <c r="AP2590" s="137"/>
      <c r="AQ2590" s="137"/>
      <c r="AR2590" s="137"/>
      <c r="AS2590" s="137"/>
      <c r="AT2590" s="143"/>
    </row>
    <row r="2591" spans="1:46">
      <c r="A2591" s="96"/>
      <c r="B2591" s="134"/>
      <c r="C2591" s="135"/>
      <c r="D2591" s="135"/>
      <c r="E2591" s="135"/>
      <c r="F2591" s="135"/>
      <c r="G2591" s="135"/>
      <c r="H2591" s="135"/>
      <c r="I2591" s="135"/>
      <c r="J2591" s="134"/>
      <c r="K2591" s="136"/>
      <c r="L2591" s="172"/>
      <c r="M2591" s="172"/>
      <c r="N2591" s="172"/>
      <c r="O2591" s="137"/>
      <c r="P2591" s="169"/>
      <c r="Q2591" s="137"/>
      <c r="R2591" s="137"/>
      <c r="S2591" s="137"/>
      <c r="T2591" s="137"/>
      <c r="U2591" s="137"/>
      <c r="V2591" s="137"/>
      <c r="W2591" s="137"/>
      <c r="X2591" s="137"/>
      <c r="Y2591" s="137"/>
      <c r="Z2591" s="137"/>
      <c r="AA2591" s="137"/>
      <c r="AB2591" s="137"/>
      <c r="AC2591" s="137"/>
      <c r="AD2591" s="137"/>
      <c r="AE2591" s="137"/>
      <c r="AF2591" s="137"/>
      <c r="AG2591" s="137"/>
      <c r="AH2591" s="137"/>
      <c r="AI2591" s="137"/>
      <c r="AJ2591" s="137"/>
      <c r="AK2591" s="137"/>
      <c r="AL2591" s="137"/>
      <c r="AM2591" s="137"/>
      <c r="AN2591" s="137"/>
      <c r="AO2591" s="137"/>
      <c r="AP2591" s="137"/>
      <c r="AQ2591" s="137"/>
      <c r="AR2591" s="137"/>
      <c r="AS2591" s="137"/>
      <c r="AT2591" s="143"/>
    </row>
    <row r="2592" spans="1:46">
      <c r="A2592" s="96"/>
      <c r="B2592" s="134"/>
      <c r="C2592" s="135"/>
      <c r="D2592" s="135"/>
      <c r="E2592" s="135"/>
      <c r="F2592" s="135"/>
      <c r="G2592" s="135"/>
      <c r="H2592" s="135"/>
      <c r="I2592" s="135"/>
      <c r="J2592" s="134"/>
      <c r="K2592" s="136"/>
      <c r="L2592" s="172"/>
      <c r="M2592" s="172"/>
      <c r="N2592" s="172"/>
      <c r="O2592" s="137"/>
      <c r="P2592" s="169"/>
      <c r="Q2592" s="137"/>
      <c r="R2592" s="137"/>
      <c r="S2592" s="137"/>
      <c r="T2592" s="137"/>
      <c r="U2592" s="137"/>
      <c r="V2592" s="137"/>
      <c r="W2592" s="137"/>
      <c r="X2592" s="137"/>
      <c r="Y2592" s="137"/>
      <c r="Z2592" s="137"/>
      <c r="AA2592" s="137"/>
      <c r="AB2592" s="137"/>
      <c r="AC2592" s="137"/>
      <c r="AD2592" s="137"/>
      <c r="AE2592" s="137"/>
      <c r="AF2592" s="137"/>
      <c r="AG2592" s="137"/>
      <c r="AH2592" s="137"/>
      <c r="AI2592" s="137"/>
      <c r="AJ2592" s="137"/>
      <c r="AK2592" s="137"/>
      <c r="AL2592" s="137"/>
      <c r="AM2592" s="137"/>
      <c r="AN2592" s="137"/>
      <c r="AO2592" s="137"/>
      <c r="AP2592" s="137"/>
      <c r="AQ2592" s="137"/>
      <c r="AR2592" s="137"/>
      <c r="AS2592" s="137"/>
      <c r="AT2592" s="143"/>
    </row>
    <row r="2593" spans="1:46">
      <c r="A2593" s="96"/>
      <c r="B2593" s="134"/>
      <c r="C2593" s="135"/>
      <c r="D2593" s="135"/>
      <c r="E2593" s="135"/>
      <c r="F2593" s="135"/>
      <c r="G2593" s="135"/>
      <c r="H2593" s="135"/>
      <c r="I2593" s="135"/>
      <c r="J2593" s="134"/>
      <c r="K2593" s="136"/>
      <c r="L2593" s="172"/>
      <c r="M2593" s="172"/>
      <c r="N2593" s="172"/>
      <c r="O2593" s="137"/>
      <c r="P2593" s="169"/>
      <c r="Q2593" s="137"/>
      <c r="R2593" s="137"/>
      <c r="S2593" s="137"/>
      <c r="T2593" s="137"/>
      <c r="U2593" s="137"/>
      <c r="V2593" s="137"/>
      <c r="W2593" s="137"/>
      <c r="X2593" s="137"/>
      <c r="Y2593" s="137"/>
      <c r="Z2593" s="137"/>
      <c r="AA2593" s="137"/>
      <c r="AB2593" s="137"/>
      <c r="AC2593" s="137"/>
      <c r="AD2593" s="137"/>
      <c r="AE2593" s="137"/>
      <c r="AF2593" s="137"/>
      <c r="AG2593" s="137"/>
      <c r="AH2593" s="137"/>
      <c r="AI2593" s="137"/>
      <c r="AJ2593" s="137"/>
      <c r="AK2593" s="137"/>
      <c r="AL2593" s="137"/>
      <c r="AM2593" s="137"/>
      <c r="AN2593" s="137"/>
      <c r="AO2593" s="137"/>
      <c r="AP2593" s="137"/>
      <c r="AQ2593" s="137"/>
      <c r="AR2593" s="137"/>
      <c r="AS2593" s="137"/>
      <c r="AT2593" s="143"/>
    </row>
    <row r="2594" spans="1:46">
      <c r="A2594" s="96"/>
      <c r="B2594" s="134"/>
      <c r="C2594" s="135"/>
      <c r="D2594" s="135"/>
      <c r="E2594" s="135"/>
      <c r="F2594" s="135"/>
      <c r="G2594" s="135"/>
      <c r="H2594" s="135"/>
      <c r="I2594" s="135"/>
      <c r="J2594" s="134"/>
      <c r="K2594" s="136"/>
      <c r="L2594" s="172"/>
      <c r="M2594" s="172"/>
      <c r="N2594" s="172"/>
      <c r="O2594" s="137"/>
      <c r="P2594" s="169"/>
      <c r="Q2594" s="137"/>
      <c r="R2594" s="137"/>
      <c r="S2594" s="137"/>
      <c r="T2594" s="137"/>
      <c r="U2594" s="137"/>
      <c r="V2594" s="137"/>
      <c r="W2594" s="137"/>
      <c r="X2594" s="137"/>
      <c r="Y2594" s="137"/>
      <c r="Z2594" s="137"/>
      <c r="AA2594" s="137"/>
      <c r="AB2594" s="137"/>
      <c r="AC2594" s="137"/>
      <c r="AD2594" s="137"/>
      <c r="AE2594" s="137"/>
      <c r="AF2594" s="137"/>
      <c r="AG2594" s="137"/>
      <c r="AH2594" s="137"/>
      <c r="AI2594" s="137"/>
      <c r="AJ2594" s="137"/>
      <c r="AK2594" s="137"/>
      <c r="AL2594" s="137"/>
      <c r="AM2594" s="137"/>
      <c r="AN2594" s="137"/>
      <c r="AO2594" s="137"/>
      <c r="AP2594" s="137"/>
      <c r="AQ2594" s="137"/>
      <c r="AR2594" s="137"/>
      <c r="AS2594" s="137"/>
      <c r="AT2594" s="143"/>
    </row>
    <row r="2595" spans="1:46">
      <c r="A2595" s="96"/>
      <c r="B2595" s="134"/>
      <c r="C2595" s="135"/>
      <c r="D2595" s="135"/>
      <c r="E2595" s="135"/>
      <c r="F2595" s="135"/>
      <c r="G2595" s="135"/>
      <c r="H2595" s="135"/>
      <c r="I2595" s="135"/>
      <c r="J2595" s="134"/>
      <c r="K2595" s="136"/>
      <c r="L2595" s="172"/>
      <c r="M2595" s="172"/>
      <c r="N2595" s="172"/>
      <c r="O2595" s="137"/>
      <c r="P2595" s="169"/>
      <c r="Q2595" s="137"/>
      <c r="R2595" s="137"/>
      <c r="S2595" s="137"/>
      <c r="T2595" s="137"/>
      <c r="U2595" s="137"/>
      <c r="V2595" s="137"/>
      <c r="W2595" s="137"/>
      <c r="X2595" s="137"/>
      <c r="Y2595" s="137"/>
      <c r="Z2595" s="137"/>
      <c r="AA2595" s="137"/>
      <c r="AB2595" s="137"/>
      <c r="AC2595" s="137"/>
      <c r="AD2595" s="137"/>
      <c r="AE2595" s="137"/>
      <c r="AF2595" s="137"/>
      <c r="AG2595" s="137"/>
      <c r="AH2595" s="137"/>
      <c r="AI2595" s="137"/>
      <c r="AJ2595" s="137"/>
      <c r="AK2595" s="137"/>
      <c r="AL2595" s="137"/>
      <c r="AM2595" s="137"/>
      <c r="AN2595" s="137"/>
      <c r="AO2595" s="137"/>
      <c r="AP2595" s="137"/>
      <c r="AQ2595" s="137"/>
      <c r="AR2595" s="137"/>
      <c r="AS2595" s="137"/>
      <c r="AT2595" s="143"/>
    </row>
    <row r="2596" spans="1:46">
      <c r="A2596" s="96"/>
      <c r="B2596" s="134"/>
      <c r="C2596" s="135"/>
      <c r="D2596" s="135"/>
      <c r="E2596" s="135"/>
      <c r="F2596" s="135"/>
      <c r="G2596" s="135"/>
      <c r="H2596" s="135"/>
      <c r="I2596" s="135"/>
      <c r="J2596" s="134"/>
      <c r="K2596" s="136"/>
      <c r="L2596" s="172"/>
      <c r="M2596" s="172"/>
      <c r="N2596" s="172"/>
      <c r="O2596" s="137"/>
      <c r="P2596" s="169"/>
      <c r="Q2596" s="137"/>
      <c r="R2596" s="137"/>
      <c r="S2596" s="137"/>
      <c r="T2596" s="137"/>
      <c r="U2596" s="137"/>
      <c r="V2596" s="137"/>
      <c r="W2596" s="137"/>
      <c r="X2596" s="137"/>
      <c r="Y2596" s="137"/>
      <c r="Z2596" s="137"/>
      <c r="AA2596" s="137"/>
      <c r="AB2596" s="137"/>
      <c r="AC2596" s="137"/>
      <c r="AD2596" s="137"/>
      <c r="AE2596" s="137"/>
      <c r="AF2596" s="137"/>
      <c r="AG2596" s="137"/>
      <c r="AH2596" s="137"/>
      <c r="AI2596" s="137"/>
      <c r="AJ2596" s="137"/>
      <c r="AK2596" s="137"/>
      <c r="AL2596" s="137"/>
      <c r="AM2596" s="137"/>
      <c r="AN2596" s="137"/>
      <c r="AO2596" s="137"/>
      <c r="AP2596" s="137"/>
      <c r="AQ2596" s="137"/>
      <c r="AR2596" s="137"/>
      <c r="AS2596" s="137"/>
      <c r="AT2596" s="143"/>
    </row>
    <row r="2597" spans="1:46">
      <c r="A2597" s="96"/>
      <c r="B2597" s="134"/>
      <c r="C2597" s="135"/>
      <c r="D2597" s="135"/>
      <c r="E2597" s="135"/>
      <c r="F2597" s="135"/>
      <c r="G2597" s="135"/>
      <c r="H2597" s="135"/>
      <c r="I2597" s="135"/>
      <c r="J2597" s="134"/>
      <c r="K2597" s="136"/>
      <c r="L2597" s="172"/>
      <c r="M2597" s="172"/>
      <c r="N2597" s="172"/>
      <c r="O2597" s="137"/>
      <c r="P2597" s="169"/>
      <c r="Q2597" s="137"/>
      <c r="R2597" s="137"/>
      <c r="S2597" s="137"/>
      <c r="T2597" s="137"/>
      <c r="U2597" s="137"/>
      <c r="V2597" s="137"/>
      <c r="W2597" s="137"/>
      <c r="X2597" s="137"/>
      <c r="Y2597" s="137"/>
      <c r="Z2597" s="137"/>
      <c r="AA2597" s="137"/>
      <c r="AB2597" s="137"/>
      <c r="AC2597" s="137"/>
      <c r="AD2597" s="137"/>
      <c r="AE2597" s="137"/>
      <c r="AF2597" s="137"/>
      <c r="AG2597" s="137"/>
      <c r="AH2597" s="137"/>
      <c r="AI2597" s="137"/>
      <c r="AJ2597" s="137"/>
      <c r="AK2597" s="137"/>
      <c r="AL2597" s="137"/>
      <c r="AM2597" s="137"/>
      <c r="AN2597" s="137"/>
      <c r="AO2597" s="137"/>
      <c r="AP2597" s="137"/>
      <c r="AQ2597" s="137"/>
      <c r="AR2597" s="137"/>
      <c r="AS2597" s="137"/>
      <c r="AT2597" s="143"/>
    </row>
    <row r="2598" spans="1:46">
      <c r="A2598" s="96"/>
      <c r="B2598" s="134"/>
      <c r="C2598" s="135"/>
      <c r="D2598" s="135"/>
      <c r="E2598" s="135"/>
      <c r="F2598" s="135"/>
      <c r="G2598" s="135"/>
      <c r="H2598" s="135"/>
      <c r="I2598" s="135"/>
      <c r="J2598" s="134"/>
      <c r="K2598" s="136"/>
      <c r="L2598" s="172"/>
      <c r="M2598" s="172"/>
      <c r="N2598" s="172"/>
      <c r="O2598" s="137"/>
      <c r="P2598" s="169"/>
      <c r="Q2598" s="137"/>
      <c r="R2598" s="137"/>
      <c r="S2598" s="137"/>
      <c r="T2598" s="137"/>
      <c r="U2598" s="137"/>
      <c r="V2598" s="137"/>
      <c r="W2598" s="137"/>
      <c r="X2598" s="137"/>
      <c r="Y2598" s="137"/>
      <c r="Z2598" s="137"/>
      <c r="AA2598" s="137"/>
      <c r="AB2598" s="137"/>
      <c r="AC2598" s="137"/>
      <c r="AD2598" s="137"/>
      <c r="AE2598" s="137"/>
      <c r="AF2598" s="137"/>
      <c r="AG2598" s="137"/>
      <c r="AH2598" s="137"/>
      <c r="AI2598" s="137"/>
      <c r="AJ2598" s="137"/>
      <c r="AK2598" s="137"/>
      <c r="AL2598" s="137"/>
      <c r="AM2598" s="137"/>
      <c r="AN2598" s="137"/>
      <c r="AO2598" s="137"/>
      <c r="AP2598" s="137"/>
      <c r="AQ2598" s="137"/>
      <c r="AR2598" s="137"/>
      <c r="AS2598" s="137"/>
      <c r="AT2598" s="143"/>
    </row>
    <row r="2599" spans="1:46">
      <c r="A2599" s="96"/>
      <c r="B2599" s="134"/>
      <c r="C2599" s="135"/>
      <c r="D2599" s="135"/>
      <c r="E2599" s="135"/>
      <c r="F2599" s="135"/>
      <c r="G2599" s="135"/>
      <c r="H2599" s="135"/>
      <c r="I2599" s="135"/>
      <c r="J2599" s="134"/>
      <c r="K2599" s="136"/>
      <c r="L2599" s="172"/>
      <c r="M2599" s="172"/>
      <c r="N2599" s="172"/>
      <c r="O2599" s="137"/>
      <c r="P2599" s="169"/>
      <c r="Q2599" s="137"/>
      <c r="R2599" s="137"/>
      <c r="S2599" s="137"/>
      <c r="T2599" s="137"/>
      <c r="U2599" s="137"/>
      <c r="V2599" s="137"/>
      <c r="W2599" s="137"/>
      <c r="X2599" s="137"/>
      <c r="Y2599" s="137"/>
      <c r="Z2599" s="137"/>
      <c r="AA2599" s="137"/>
      <c r="AB2599" s="137"/>
      <c r="AC2599" s="137"/>
      <c r="AD2599" s="137"/>
      <c r="AE2599" s="137"/>
      <c r="AF2599" s="137"/>
      <c r="AG2599" s="137"/>
      <c r="AH2599" s="137"/>
      <c r="AI2599" s="137"/>
      <c r="AJ2599" s="137"/>
      <c r="AK2599" s="137"/>
      <c r="AL2599" s="137"/>
      <c r="AM2599" s="137"/>
      <c r="AN2599" s="137"/>
      <c r="AO2599" s="137"/>
      <c r="AP2599" s="137"/>
      <c r="AQ2599" s="137"/>
      <c r="AR2599" s="137"/>
      <c r="AS2599" s="137"/>
      <c r="AT2599" s="143"/>
    </row>
    <row r="2600" spans="1:46">
      <c r="A2600" s="96"/>
      <c r="B2600" s="134"/>
      <c r="C2600" s="135"/>
      <c r="D2600" s="135"/>
      <c r="E2600" s="135"/>
      <c r="F2600" s="135"/>
      <c r="G2600" s="135"/>
      <c r="H2600" s="135"/>
      <c r="I2600" s="135"/>
      <c r="J2600" s="134"/>
      <c r="K2600" s="136"/>
      <c r="L2600" s="172"/>
      <c r="M2600" s="172"/>
      <c r="N2600" s="172"/>
      <c r="O2600" s="137"/>
      <c r="P2600" s="169"/>
      <c r="Q2600" s="137"/>
      <c r="R2600" s="137"/>
      <c r="S2600" s="137"/>
      <c r="T2600" s="137"/>
      <c r="U2600" s="137"/>
      <c r="V2600" s="137"/>
      <c r="W2600" s="137"/>
      <c r="X2600" s="137"/>
      <c r="Y2600" s="137"/>
      <c r="Z2600" s="137"/>
      <c r="AA2600" s="137"/>
      <c r="AB2600" s="137"/>
      <c r="AC2600" s="137"/>
      <c r="AD2600" s="137"/>
      <c r="AE2600" s="137"/>
      <c r="AF2600" s="137"/>
      <c r="AG2600" s="137"/>
      <c r="AH2600" s="137"/>
      <c r="AI2600" s="137"/>
      <c r="AJ2600" s="137"/>
      <c r="AK2600" s="137"/>
      <c r="AL2600" s="137"/>
      <c r="AM2600" s="137"/>
      <c r="AN2600" s="137"/>
      <c r="AO2600" s="137"/>
      <c r="AP2600" s="137"/>
      <c r="AQ2600" s="137"/>
      <c r="AR2600" s="137"/>
      <c r="AS2600" s="137"/>
      <c r="AT2600" s="143"/>
    </row>
    <row r="2601" spans="1:46">
      <c r="A2601" s="96"/>
      <c r="B2601" s="134"/>
      <c r="C2601" s="135"/>
      <c r="D2601" s="135"/>
      <c r="E2601" s="135"/>
      <c r="F2601" s="135"/>
      <c r="G2601" s="135"/>
      <c r="H2601" s="135"/>
      <c r="I2601" s="135"/>
      <c r="J2601" s="134"/>
      <c r="K2601" s="136"/>
      <c r="L2601" s="172"/>
      <c r="M2601" s="172"/>
      <c r="N2601" s="172"/>
      <c r="O2601" s="137"/>
      <c r="P2601" s="169"/>
      <c r="Q2601" s="137"/>
      <c r="R2601" s="137"/>
      <c r="S2601" s="137"/>
      <c r="T2601" s="137"/>
      <c r="U2601" s="137"/>
      <c r="V2601" s="137"/>
      <c r="W2601" s="137"/>
      <c r="X2601" s="137"/>
      <c r="Y2601" s="137"/>
      <c r="Z2601" s="137"/>
      <c r="AA2601" s="137"/>
      <c r="AB2601" s="137"/>
      <c r="AC2601" s="137"/>
      <c r="AD2601" s="137"/>
      <c r="AE2601" s="137"/>
      <c r="AF2601" s="137"/>
      <c r="AG2601" s="137"/>
      <c r="AH2601" s="137"/>
      <c r="AI2601" s="137"/>
      <c r="AJ2601" s="137"/>
      <c r="AK2601" s="137"/>
      <c r="AL2601" s="137"/>
      <c r="AM2601" s="137"/>
      <c r="AN2601" s="137"/>
      <c r="AO2601" s="137"/>
      <c r="AP2601" s="137"/>
      <c r="AQ2601" s="137"/>
      <c r="AR2601" s="137"/>
      <c r="AS2601" s="137"/>
      <c r="AT2601" s="143"/>
    </row>
    <row r="2602" spans="1:46">
      <c r="A2602" s="96"/>
      <c r="B2602" s="134"/>
      <c r="C2602" s="135"/>
      <c r="D2602" s="135"/>
      <c r="E2602" s="135"/>
      <c r="F2602" s="135"/>
      <c r="G2602" s="135"/>
      <c r="H2602" s="135"/>
      <c r="I2602" s="135"/>
      <c r="J2602" s="134"/>
      <c r="K2602" s="136"/>
      <c r="L2602" s="172"/>
      <c r="M2602" s="172"/>
      <c r="N2602" s="172"/>
      <c r="O2602" s="137"/>
      <c r="P2602" s="169"/>
      <c r="Q2602" s="137"/>
      <c r="R2602" s="137"/>
      <c r="S2602" s="137"/>
      <c r="T2602" s="137"/>
      <c r="U2602" s="137"/>
      <c r="V2602" s="137"/>
      <c r="W2602" s="137"/>
      <c r="X2602" s="137"/>
      <c r="Y2602" s="137"/>
      <c r="Z2602" s="137"/>
      <c r="AA2602" s="137"/>
      <c r="AB2602" s="137"/>
      <c r="AC2602" s="137"/>
      <c r="AD2602" s="137"/>
      <c r="AE2602" s="137"/>
      <c r="AF2602" s="137"/>
      <c r="AG2602" s="137"/>
      <c r="AH2602" s="137"/>
      <c r="AI2602" s="137"/>
      <c r="AJ2602" s="137"/>
      <c r="AK2602" s="137"/>
      <c r="AL2602" s="137"/>
      <c r="AM2602" s="137"/>
      <c r="AN2602" s="137"/>
      <c r="AO2602" s="137"/>
      <c r="AP2602" s="137"/>
      <c r="AQ2602" s="137"/>
      <c r="AR2602" s="137"/>
      <c r="AS2602" s="137"/>
      <c r="AT2602" s="143"/>
    </row>
    <row r="2603" spans="1:46">
      <c r="A2603" s="96"/>
      <c r="B2603" s="134"/>
      <c r="C2603" s="135"/>
      <c r="D2603" s="135"/>
      <c r="E2603" s="135"/>
      <c r="F2603" s="135"/>
      <c r="G2603" s="135"/>
      <c r="H2603" s="135"/>
      <c r="I2603" s="135"/>
      <c r="J2603" s="134"/>
      <c r="K2603" s="136"/>
      <c r="L2603" s="172"/>
      <c r="M2603" s="172"/>
      <c r="N2603" s="172"/>
      <c r="O2603" s="137"/>
      <c r="P2603" s="169"/>
      <c r="Q2603" s="137"/>
      <c r="R2603" s="137"/>
      <c r="S2603" s="137"/>
      <c r="T2603" s="137"/>
      <c r="U2603" s="137"/>
      <c r="V2603" s="137"/>
      <c r="W2603" s="137"/>
      <c r="X2603" s="137"/>
      <c r="Y2603" s="137"/>
      <c r="Z2603" s="137"/>
      <c r="AA2603" s="137"/>
      <c r="AB2603" s="137"/>
      <c r="AC2603" s="137"/>
      <c r="AD2603" s="137"/>
      <c r="AE2603" s="137"/>
      <c r="AF2603" s="137"/>
      <c r="AG2603" s="137"/>
      <c r="AH2603" s="137"/>
      <c r="AI2603" s="137"/>
      <c r="AJ2603" s="137"/>
      <c r="AK2603" s="137"/>
      <c r="AL2603" s="137"/>
      <c r="AM2603" s="137"/>
      <c r="AN2603" s="137"/>
      <c r="AO2603" s="137"/>
      <c r="AP2603" s="137"/>
      <c r="AQ2603" s="137"/>
      <c r="AR2603" s="137"/>
      <c r="AS2603" s="137"/>
      <c r="AT2603" s="143"/>
    </row>
    <row r="2604" spans="1:46">
      <c r="A2604" s="96"/>
      <c r="B2604" s="134"/>
      <c r="C2604" s="135"/>
      <c r="D2604" s="135"/>
      <c r="E2604" s="135"/>
      <c r="F2604" s="135"/>
      <c r="G2604" s="135"/>
      <c r="H2604" s="135"/>
      <c r="I2604" s="135"/>
      <c r="J2604" s="134"/>
      <c r="K2604" s="136"/>
      <c r="L2604" s="172"/>
      <c r="M2604" s="172"/>
      <c r="N2604" s="172"/>
      <c r="O2604" s="137"/>
      <c r="P2604" s="169"/>
      <c r="Q2604" s="137"/>
      <c r="R2604" s="137"/>
      <c r="S2604" s="137"/>
      <c r="T2604" s="137"/>
      <c r="U2604" s="137"/>
      <c r="V2604" s="137"/>
      <c r="W2604" s="137"/>
      <c r="X2604" s="137"/>
      <c r="Y2604" s="137"/>
      <c r="Z2604" s="137"/>
      <c r="AA2604" s="137"/>
      <c r="AB2604" s="137"/>
      <c r="AC2604" s="137"/>
      <c r="AD2604" s="137"/>
      <c r="AE2604" s="137"/>
      <c r="AF2604" s="137"/>
      <c r="AG2604" s="137"/>
      <c r="AH2604" s="137"/>
      <c r="AI2604" s="137"/>
      <c r="AJ2604" s="137"/>
      <c r="AK2604" s="137"/>
      <c r="AL2604" s="137"/>
      <c r="AM2604" s="137"/>
      <c r="AN2604" s="137"/>
      <c r="AO2604" s="137"/>
      <c r="AP2604" s="137"/>
      <c r="AQ2604" s="137"/>
      <c r="AR2604" s="137"/>
      <c r="AS2604" s="137"/>
      <c r="AT2604" s="143"/>
    </row>
    <row r="2605" spans="1:46">
      <c r="A2605" s="96"/>
      <c r="B2605" s="134"/>
      <c r="C2605" s="135"/>
      <c r="D2605" s="135"/>
      <c r="E2605" s="135"/>
      <c r="F2605" s="135"/>
      <c r="G2605" s="135"/>
      <c r="H2605" s="135"/>
      <c r="I2605" s="135"/>
      <c r="J2605" s="134"/>
      <c r="K2605" s="136"/>
      <c r="L2605" s="172"/>
      <c r="M2605" s="172"/>
      <c r="N2605" s="172"/>
      <c r="O2605" s="137"/>
      <c r="P2605" s="169"/>
      <c r="Q2605" s="137"/>
      <c r="R2605" s="137"/>
      <c r="S2605" s="137"/>
      <c r="T2605" s="137"/>
      <c r="U2605" s="137"/>
      <c r="V2605" s="137"/>
      <c r="W2605" s="137"/>
      <c r="X2605" s="137"/>
      <c r="Y2605" s="137"/>
      <c r="Z2605" s="137"/>
      <c r="AA2605" s="137"/>
      <c r="AB2605" s="137"/>
      <c r="AC2605" s="137"/>
      <c r="AD2605" s="137"/>
      <c r="AE2605" s="137"/>
      <c r="AF2605" s="137"/>
      <c r="AG2605" s="137"/>
      <c r="AH2605" s="137"/>
      <c r="AI2605" s="137"/>
      <c r="AJ2605" s="137"/>
      <c r="AK2605" s="137"/>
      <c r="AL2605" s="137"/>
      <c r="AM2605" s="137"/>
      <c r="AN2605" s="137"/>
      <c r="AO2605" s="137"/>
      <c r="AP2605" s="137"/>
      <c r="AQ2605" s="137"/>
      <c r="AR2605" s="137"/>
      <c r="AS2605" s="137"/>
      <c r="AT2605" s="143"/>
    </row>
    <row r="2606" spans="1:46">
      <c r="A2606" s="96"/>
      <c r="B2606" s="134"/>
      <c r="C2606" s="135"/>
      <c r="D2606" s="135"/>
      <c r="E2606" s="135"/>
      <c r="F2606" s="135"/>
      <c r="G2606" s="135"/>
      <c r="H2606" s="135"/>
      <c r="I2606" s="135"/>
      <c r="J2606" s="134"/>
      <c r="K2606" s="136"/>
      <c r="L2606" s="172"/>
      <c r="M2606" s="172"/>
      <c r="N2606" s="172"/>
      <c r="O2606" s="137"/>
      <c r="P2606" s="169"/>
      <c r="Q2606" s="137"/>
      <c r="R2606" s="137"/>
      <c r="S2606" s="137"/>
      <c r="T2606" s="137"/>
      <c r="U2606" s="137"/>
      <c r="V2606" s="137"/>
      <c r="W2606" s="137"/>
      <c r="X2606" s="137"/>
      <c r="Y2606" s="137"/>
      <c r="Z2606" s="137"/>
      <c r="AA2606" s="137"/>
      <c r="AB2606" s="137"/>
      <c r="AC2606" s="137"/>
      <c r="AD2606" s="137"/>
      <c r="AE2606" s="137"/>
      <c r="AF2606" s="137"/>
      <c r="AG2606" s="137"/>
      <c r="AH2606" s="137"/>
      <c r="AI2606" s="137"/>
      <c r="AJ2606" s="137"/>
      <c r="AK2606" s="137"/>
      <c r="AL2606" s="137"/>
      <c r="AM2606" s="137"/>
      <c r="AN2606" s="137"/>
      <c r="AO2606" s="137"/>
      <c r="AP2606" s="137"/>
      <c r="AQ2606" s="137"/>
      <c r="AR2606" s="137"/>
      <c r="AS2606" s="137"/>
      <c r="AT2606" s="143"/>
    </row>
    <row r="2607" spans="1:46">
      <c r="A2607" s="96"/>
      <c r="B2607" s="134"/>
      <c r="C2607" s="135"/>
      <c r="D2607" s="135"/>
      <c r="E2607" s="135"/>
      <c r="F2607" s="135"/>
      <c r="G2607" s="135"/>
      <c r="H2607" s="135"/>
      <c r="I2607" s="135"/>
      <c r="J2607" s="134"/>
      <c r="K2607" s="136"/>
      <c r="L2607" s="172"/>
      <c r="M2607" s="172"/>
      <c r="N2607" s="172"/>
      <c r="O2607" s="137"/>
      <c r="P2607" s="169"/>
      <c r="Q2607" s="137"/>
      <c r="R2607" s="137"/>
      <c r="S2607" s="137"/>
      <c r="T2607" s="137"/>
      <c r="U2607" s="137"/>
      <c r="V2607" s="137"/>
      <c r="W2607" s="137"/>
      <c r="X2607" s="137"/>
      <c r="Y2607" s="137"/>
      <c r="Z2607" s="137"/>
      <c r="AA2607" s="137"/>
      <c r="AB2607" s="137"/>
      <c r="AC2607" s="137"/>
      <c r="AD2607" s="137"/>
      <c r="AE2607" s="137"/>
      <c r="AF2607" s="137"/>
      <c r="AG2607" s="137"/>
      <c r="AH2607" s="137"/>
      <c r="AI2607" s="137"/>
      <c r="AJ2607" s="137"/>
      <c r="AK2607" s="137"/>
      <c r="AL2607" s="137"/>
      <c r="AM2607" s="137"/>
      <c r="AN2607" s="137"/>
      <c r="AO2607" s="137"/>
      <c r="AP2607" s="137"/>
      <c r="AQ2607" s="137"/>
      <c r="AR2607" s="137"/>
      <c r="AS2607" s="137"/>
      <c r="AT2607" s="143"/>
    </row>
    <row r="2608" spans="1:46">
      <c r="A2608" s="96"/>
      <c r="B2608" s="134"/>
      <c r="C2608" s="135"/>
      <c r="D2608" s="135"/>
      <c r="E2608" s="135"/>
      <c r="F2608" s="135"/>
      <c r="G2608" s="135"/>
      <c r="H2608" s="135"/>
      <c r="I2608" s="135"/>
      <c r="J2608" s="134"/>
      <c r="K2608" s="136"/>
      <c r="L2608" s="172"/>
      <c r="M2608" s="172"/>
      <c r="N2608" s="172"/>
      <c r="O2608" s="137"/>
      <c r="P2608" s="169"/>
      <c r="Q2608" s="137"/>
      <c r="R2608" s="137"/>
      <c r="S2608" s="137"/>
      <c r="T2608" s="137"/>
      <c r="U2608" s="137"/>
      <c r="V2608" s="137"/>
      <c r="W2608" s="137"/>
      <c r="X2608" s="137"/>
      <c r="Y2608" s="137"/>
      <c r="Z2608" s="137"/>
      <c r="AA2608" s="137"/>
      <c r="AB2608" s="137"/>
      <c r="AC2608" s="137"/>
      <c r="AD2608" s="137"/>
      <c r="AE2608" s="137"/>
      <c r="AF2608" s="137"/>
      <c r="AG2608" s="137"/>
      <c r="AH2608" s="137"/>
      <c r="AI2608" s="137"/>
      <c r="AJ2608" s="137"/>
      <c r="AK2608" s="137"/>
      <c r="AL2608" s="137"/>
      <c r="AM2608" s="137"/>
      <c r="AN2608" s="137"/>
      <c r="AO2608" s="137"/>
      <c r="AP2608" s="137"/>
      <c r="AQ2608" s="137"/>
      <c r="AR2608" s="137"/>
      <c r="AS2608" s="137"/>
      <c r="AT2608" s="143"/>
    </row>
    <row r="2609" spans="1:46">
      <c r="A2609" s="96"/>
      <c r="B2609" s="134"/>
      <c r="C2609" s="135"/>
      <c r="D2609" s="135"/>
      <c r="E2609" s="135"/>
      <c r="F2609" s="135"/>
      <c r="G2609" s="135"/>
      <c r="H2609" s="135"/>
      <c r="I2609" s="135"/>
      <c r="J2609" s="134"/>
      <c r="K2609" s="136"/>
      <c r="L2609" s="172"/>
      <c r="M2609" s="172"/>
      <c r="N2609" s="172"/>
      <c r="O2609" s="137"/>
      <c r="P2609" s="169"/>
      <c r="Q2609" s="137"/>
      <c r="R2609" s="137"/>
      <c r="S2609" s="137"/>
      <c r="T2609" s="137"/>
      <c r="U2609" s="137"/>
      <c r="V2609" s="137"/>
      <c r="W2609" s="137"/>
      <c r="X2609" s="137"/>
      <c r="Y2609" s="137"/>
      <c r="Z2609" s="137"/>
      <c r="AA2609" s="137"/>
      <c r="AB2609" s="137"/>
      <c r="AC2609" s="137"/>
      <c r="AD2609" s="137"/>
      <c r="AE2609" s="137"/>
      <c r="AF2609" s="137"/>
      <c r="AG2609" s="137"/>
      <c r="AH2609" s="137"/>
      <c r="AI2609" s="137"/>
      <c r="AJ2609" s="137"/>
      <c r="AK2609" s="137"/>
      <c r="AL2609" s="137"/>
      <c r="AM2609" s="137"/>
      <c r="AN2609" s="137"/>
      <c r="AO2609" s="137"/>
      <c r="AP2609" s="137"/>
      <c r="AQ2609" s="137"/>
      <c r="AR2609" s="137"/>
      <c r="AS2609" s="137"/>
      <c r="AT2609" s="143"/>
    </row>
    <row r="2610" spans="1:46">
      <c r="A2610" s="96"/>
      <c r="B2610" s="134"/>
      <c r="C2610" s="135"/>
      <c r="D2610" s="135"/>
      <c r="E2610" s="135"/>
      <c r="F2610" s="135"/>
      <c r="G2610" s="135"/>
      <c r="H2610" s="135"/>
      <c r="I2610" s="135"/>
      <c r="J2610" s="134"/>
      <c r="K2610" s="136"/>
      <c r="L2610" s="172"/>
      <c r="M2610" s="172"/>
      <c r="N2610" s="172"/>
      <c r="O2610" s="137"/>
      <c r="P2610" s="169"/>
      <c r="Q2610" s="137"/>
      <c r="R2610" s="137"/>
      <c r="S2610" s="137"/>
      <c r="T2610" s="137"/>
      <c r="U2610" s="137"/>
      <c r="V2610" s="137"/>
      <c r="W2610" s="137"/>
      <c r="X2610" s="137"/>
      <c r="Y2610" s="137"/>
      <c r="Z2610" s="137"/>
      <c r="AA2610" s="137"/>
      <c r="AB2610" s="137"/>
      <c r="AC2610" s="137"/>
      <c r="AD2610" s="137"/>
      <c r="AE2610" s="137"/>
      <c r="AF2610" s="137"/>
      <c r="AG2610" s="137"/>
      <c r="AH2610" s="137"/>
      <c r="AI2610" s="137"/>
      <c r="AJ2610" s="137"/>
      <c r="AK2610" s="137"/>
      <c r="AL2610" s="137"/>
      <c r="AM2610" s="137"/>
      <c r="AN2610" s="137"/>
      <c r="AO2610" s="137"/>
      <c r="AP2610" s="137"/>
      <c r="AQ2610" s="137"/>
      <c r="AR2610" s="137"/>
      <c r="AS2610" s="137"/>
      <c r="AT2610" s="143"/>
    </row>
    <row r="2611" spans="1:46">
      <c r="A2611" s="96"/>
      <c r="B2611" s="134"/>
      <c r="C2611" s="135"/>
      <c r="D2611" s="135"/>
      <c r="E2611" s="135"/>
      <c r="F2611" s="135"/>
      <c r="G2611" s="135"/>
      <c r="H2611" s="135"/>
      <c r="I2611" s="135"/>
      <c r="J2611" s="134"/>
      <c r="K2611" s="136"/>
      <c r="L2611" s="172"/>
      <c r="M2611" s="172"/>
      <c r="N2611" s="172"/>
      <c r="O2611" s="137"/>
      <c r="P2611" s="169"/>
      <c r="Q2611" s="137"/>
      <c r="R2611" s="137"/>
      <c r="S2611" s="137"/>
      <c r="T2611" s="137"/>
      <c r="U2611" s="137"/>
      <c r="V2611" s="137"/>
      <c r="W2611" s="137"/>
      <c r="X2611" s="137"/>
      <c r="Y2611" s="137"/>
      <c r="Z2611" s="137"/>
      <c r="AA2611" s="137"/>
      <c r="AB2611" s="137"/>
      <c r="AC2611" s="137"/>
      <c r="AD2611" s="137"/>
      <c r="AE2611" s="137"/>
      <c r="AF2611" s="137"/>
      <c r="AG2611" s="137"/>
      <c r="AH2611" s="137"/>
      <c r="AI2611" s="137"/>
      <c r="AJ2611" s="137"/>
      <c r="AK2611" s="137"/>
      <c r="AL2611" s="137"/>
      <c r="AM2611" s="137"/>
      <c r="AN2611" s="137"/>
      <c r="AO2611" s="137"/>
      <c r="AP2611" s="137"/>
      <c r="AQ2611" s="137"/>
      <c r="AR2611" s="137"/>
      <c r="AS2611" s="137"/>
      <c r="AT2611" s="143"/>
    </row>
    <row r="2612" spans="1:46">
      <c r="A2612" s="96"/>
      <c r="B2612" s="134"/>
      <c r="C2612" s="135"/>
      <c r="D2612" s="135"/>
      <c r="E2612" s="135"/>
      <c r="F2612" s="135"/>
      <c r="G2612" s="135"/>
      <c r="H2612" s="135"/>
      <c r="I2612" s="135"/>
      <c r="J2612" s="134"/>
      <c r="K2612" s="136"/>
      <c r="L2612" s="172"/>
      <c r="M2612" s="172"/>
      <c r="N2612" s="172"/>
      <c r="O2612" s="137"/>
      <c r="P2612" s="169"/>
      <c r="Q2612" s="137"/>
      <c r="R2612" s="137"/>
      <c r="S2612" s="137"/>
      <c r="T2612" s="137"/>
      <c r="U2612" s="137"/>
      <c r="V2612" s="137"/>
      <c r="W2612" s="137"/>
      <c r="X2612" s="137"/>
      <c r="Y2612" s="137"/>
      <c r="Z2612" s="137"/>
      <c r="AA2612" s="137"/>
      <c r="AB2612" s="137"/>
      <c r="AC2612" s="137"/>
      <c r="AD2612" s="137"/>
      <c r="AE2612" s="137"/>
      <c r="AF2612" s="137"/>
      <c r="AG2612" s="137"/>
      <c r="AH2612" s="137"/>
      <c r="AI2612" s="137"/>
      <c r="AJ2612" s="137"/>
      <c r="AK2612" s="137"/>
      <c r="AL2612" s="137"/>
      <c r="AM2612" s="137"/>
      <c r="AN2612" s="137"/>
      <c r="AO2612" s="137"/>
      <c r="AP2612" s="137"/>
      <c r="AQ2612" s="137"/>
      <c r="AR2612" s="137"/>
      <c r="AS2612" s="137"/>
      <c r="AT2612" s="143"/>
    </row>
    <row r="2613" spans="1:46">
      <c r="A2613" s="96"/>
      <c r="B2613" s="134"/>
      <c r="C2613" s="135"/>
      <c r="D2613" s="135"/>
      <c r="E2613" s="135"/>
      <c r="F2613" s="135"/>
      <c r="G2613" s="135"/>
      <c r="H2613" s="135"/>
      <c r="I2613" s="135"/>
      <c r="J2613" s="134"/>
      <c r="K2613" s="136"/>
      <c r="L2613" s="172"/>
      <c r="M2613" s="172"/>
      <c r="N2613" s="172"/>
      <c r="O2613" s="137"/>
      <c r="P2613" s="169"/>
      <c r="Q2613" s="137"/>
      <c r="R2613" s="137"/>
      <c r="S2613" s="137"/>
      <c r="T2613" s="137"/>
      <c r="U2613" s="137"/>
      <c r="V2613" s="137"/>
      <c r="W2613" s="137"/>
      <c r="X2613" s="137"/>
      <c r="Y2613" s="137"/>
      <c r="Z2613" s="137"/>
      <c r="AA2613" s="137"/>
      <c r="AB2613" s="137"/>
      <c r="AC2613" s="137"/>
      <c r="AD2613" s="137"/>
      <c r="AE2613" s="137"/>
      <c r="AF2613" s="137"/>
      <c r="AG2613" s="137"/>
      <c r="AH2613" s="137"/>
      <c r="AI2613" s="137"/>
      <c r="AJ2613" s="137"/>
      <c r="AK2613" s="137"/>
      <c r="AL2613" s="137"/>
      <c r="AM2613" s="137"/>
      <c r="AN2613" s="137"/>
      <c r="AO2613" s="137"/>
      <c r="AP2613" s="137"/>
      <c r="AQ2613" s="137"/>
      <c r="AR2613" s="137"/>
      <c r="AS2613" s="137"/>
      <c r="AT2613" s="143"/>
    </row>
    <row r="2614" spans="1:46">
      <c r="A2614" s="96"/>
      <c r="B2614" s="134"/>
      <c r="C2614" s="135"/>
      <c r="D2614" s="135"/>
      <c r="E2614" s="135"/>
      <c r="F2614" s="135"/>
      <c r="G2614" s="135"/>
      <c r="H2614" s="135"/>
      <c r="I2614" s="135"/>
      <c r="J2614" s="134"/>
      <c r="K2614" s="136"/>
      <c r="L2614" s="172"/>
      <c r="M2614" s="172"/>
      <c r="N2614" s="172"/>
      <c r="O2614" s="137"/>
      <c r="P2614" s="169"/>
      <c r="Q2614" s="137"/>
      <c r="R2614" s="137"/>
      <c r="S2614" s="137"/>
      <c r="T2614" s="137"/>
      <c r="U2614" s="137"/>
      <c r="V2614" s="137"/>
      <c r="W2614" s="137"/>
      <c r="X2614" s="137"/>
      <c r="Y2614" s="137"/>
      <c r="Z2614" s="137"/>
      <c r="AA2614" s="137"/>
      <c r="AB2614" s="137"/>
      <c r="AC2614" s="137"/>
      <c r="AD2614" s="137"/>
      <c r="AE2614" s="137"/>
      <c r="AF2614" s="137"/>
      <c r="AG2614" s="137"/>
      <c r="AH2614" s="137"/>
      <c r="AI2614" s="137"/>
      <c r="AJ2614" s="137"/>
      <c r="AK2614" s="137"/>
      <c r="AL2614" s="137"/>
      <c r="AM2614" s="137"/>
      <c r="AN2614" s="137"/>
      <c r="AO2614" s="137"/>
      <c r="AP2614" s="137"/>
      <c r="AQ2614" s="137"/>
      <c r="AR2614" s="137"/>
      <c r="AS2614" s="137"/>
      <c r="AT2614" s="143"/>
    </row>
    <row r="2615" spans="1:46">
      <c r="A2615" s="96"/>
      <c r="B2615" s="134"/>
      <c r="C2615" s="135"/>
      <c r="D2615" s="135"/>
      <c r="E2615" s="135"/>
      <c r="F2615" s="135"/>
      <c r="G2615" s="135"/>
      <c r="H2615" s="135"/>
      <c r="I2615" s="135"/>
      <c r="J2615" s="134"/>
      <c r="K2615" s="136"/>
      <c r="L2615" s="172"/>
      <c r="M2615" s="172"/>
      <c r="N2615" s="172"/>
      <c r="O2615" s="137"/>
      <c r="P2615" s="169"/>
      <c r="Q2615" s="137"/>
      <c r="R2615" s="137"/>
      <c r="S2615" s="137"/>
      <c r="T2615" s="137"/>
      <c r="U2615" s="137"/>
      <c r="V2615" s="137"/>
      <c r="W2615" s="137"/>
      <c r="X2615" s="137"/>
      <c r="Y2615" s="137"/>
      <c r="Z2615" s="137"/>
      <c r="AA2615" s="137"/>
      <c r="AB2615" s="137"/>
      <c r="AC2615" s="137"/>
      <c r="AD2615" s="137"/>
      <c r="AE2615" s="137"/>
      <c r="AF2615" s="137"/>
      <c r="AG2615" s="137"/>
      <c r="AH2615" s="137"/>
      <c r="AI2615" s="137"/>
      <c r="AJ2615" s="137"/>
      <c r="AK2615" s="137"/>
      <c r="AL2615" s="137"/>
      <c r="AM2615" s="137"/>
      <c r="AN2615" s="137"/>
      <c r="AO2615" s="137"/>
      <c r="AP2615" s="137"/>
      <c r="AQ2615" s="137"/>
      <c r="AR2615" s="137"/>
      <c r="AS2615" s="137"/>
      <c r="AT2615" s="143"/>
    </row>
    <row r="2616" spans="1:46">
      <c r="A2616" s="96"/>
      <c r="B2616" s="134"/>
      <c r="C2616" s="135"/>
      <c r="D2616" s="135"/>
      <c r="E2616" s="135"/>
      <c r="F2616" s="135"/>
      <c r="G2616" s="135"/>
      <c r="H2616" s="135"/>
      <c r="I2616" s="135"/>
      <c r="J2616" s="134"/>
      <c r="K2616" s="136"/>
      <c r="L2616" s="172"/>
      <c r="M2616" s="172"/>
      <c r="N2616" s="172"/>
      <c r="O2616" s="137"/>
      <c r="P2616" s="169"/>
      <c r="Q2616" s="137"/>
      <c r="R2616" s="137"/>
      <c r="S2616" s="137"/>
      <c r="T2616" s="137"/>
      <c r="U2616" s="137"/>
      <c r="V2616" s="137"/>
      <c r="W2616" s="137"/>
      <c r="X2616" s="137"/>
      <c r="Y2616" s="137"/>
      <c r="Z2616" s="137"/>
      <c r="AA2616" s="137"/>
      <c r="AB2616" s="137"/>
      <c r="AC2616" s="137"/>
      <c r="AD2616" s="137"/>
      <c r="AE2616" s="137"/>
      <c r="AF2616" s="137"/>
      <c r="AG2616" s="137"/>
      <c r="AH2616" s="137"/>
      <c r="AI2616" s="137"/>
      <c r="AJ2616" s="137"/>
      <c r="AK2616" s="137"/>
      <c r="AL2616" s="137"/>
      <c r="AM2616" s="137"/>
      <c r="AN2616" s="137"/>
      <c r="AO2616" s="137"/>
      <c r="AP2616" s="137"/>
      <c r="AQ2616" s="137"/>
      <c r="AR2616" s="137"/>
      <c r="AS2616" s="137"/>
      <c r="AT2616" s="143"/>
    </row>
    <row r="2617" spans="1:46">
      <c r="A2617" s="96"/>
      <c r="B2617" s="134"/>
      <c r="C2617" s="135"/>
      <c r="D2617" s="135"/>
      <c r="E2617" s="135"/>
      <c r="F2617" s="135"/>
      <c r="G2617" s="135"/>
      <c r="H2617" s="135"/>
      <c r="I2617" s="135"/>
      <c r="J2617" s="134"/>
      <c r="K2617" s="136"/>
      <c r="L2617" s="172"/>
      <c r="M2617" s="172"/>
      <c r="N2617" s="172"/>
      <c r="O2617" s="137"/>
      <c r="P2617" s="169"/>
      <c r="Q2617" s="137"/>
      <c r="R2617" s="137"/>
      <c r="S2617" s="137"/>
      <c r="T2617" s="137"/>
      <c r="U2617" s="137"/>
      <c r="V2617" s="137"/>
      <c r="W2617" s="137"/>
      <c r="X2617" s="137"/>
      <c r="Y2617" s="137"/>
      <c r="Z2617" s="137"/>
      <c r="AA2617" s="137"/>
      <c r="AB2617" s="137"/>
      <c r="AC2617" s="137"/>
      <c r="AD2617" s="137"/>
      <c r="AE2617" s="137"/>
      <c r="AF2617" s="137"/>
      <c r="AG2617" s="137"/>
      <c r="AH2617" s="137"/>
      <c r="AI2617" s="137"/>
      <c r="AJ2617" s="137"/>
      <c r="AK2617" s="137"/>
      <c r="AL2617" s="137"/>
      <c r="AM2617" s="137"/>
      <c r="AN2617" s="137"/>
      <c r="AO2617" s="137"/>
      <c r="AP2617" s="137"/>
      <c r="AQ2617" s="137"/>
      <c r="AR2617" s="137"/>
      <c r="AS2617" s="137"/>
      <c r="AT2617" s="143"/>
    </row>
    <row r="2618" spans="1:46">
      <c r="A2618" s="96"/>
      <c r="B2618" s="134"/>
      <c r="C2618" s="135"/>
      <c r="D2618" s="135"/>
      <c r="E2618" s="135"/>
      <c r="F2618" s="135"/>
      <c r="G2618" s="135"/>
      <c r="H2618" s="135"/>
      <c r="I2618" s="135"/>
      <c r="J2618" s="134"/>
      <c r="K2618" s="136"/>
      <c r="L2618" s="172"/>
      <c r="M2618" s="172"/>
      <c r="N2618" s="172"/>
      <c r="O2618" s="137"/>
      <c r="P2618" s="169"/>
      <c r="Q2618" s="137"/>
      <c r="R2618" s="137"/>
      <c r="S2618" s="137"/>
      <c r="T2618" s="137"/>
      <c r="U2618" s="137"/>
      <c r="V2618" s="137"/>
      <c r="W2618" s="137"/>
      <c r="X2618" s="137"/>
      <c r="Y2618" s="137"/>
      <c r="Z2618" s="137"/>
      <c r="AA2618" s="137"/>
      <c r="AB2618" s="137"/>
      <c r="AC2618" s="137"/>
      <c r="AD2618" s="137"/>
      <c r="AE2618" s="137"/>
      <c r="AF2618" s="137"/>
      <c r="AG2618" s="137"/>
      <c r="AH2618" s="137"/>
      <c r="AI2618" s="137"/>
      <c r="AJ2618" s="137"/>
      <c r="AK2618" s="137"/>
      <c r="AL2618" s="137"/>
      <c r="AM2618" s="137"/>
      <c r="AN2618" s="137"/>
      <c r="AO2618" s="137"/>
      <c r="AP2618" s="137"/>
      <c r="AQ2618" s="137"/>
      <c r="AR2618" s="137"/>
      <c r="AS2618" s="137"/>
      <c r="AT2618" s="143"/>
    </row>
    <row r="2619" spans="1:46">
      <c r="A2619" s="96"/>
      <c r="B2619" s="134"/>
      <c r="C2619" s="135"/>
      <c r="D2619" s="135"/>
      <c r="E2619" s="135"/>
      <c r="F2619" s="135"/>
      <c r="G2619" s="135"/>
      <c r="H2619" s="135"/>
      <c r="I2619" s="135"/>
      <c r="J2619" s="134"/>
      <c r="K2619" s="136"/>
      <c r="L2619" s="172"/>
      <c r="M2619" s="172"/>
      <c r="N2619" s="172"/>
      <c r="O2619" s="137"/>
      <c r="P2619" s="169"/>
      <c r="Q2619" s="137"/>
      <c r="R2619" s="137"/>
      <c r="S2619" s="137"/>
      <c r="T2619" s="137"/>
      <c r="U2619" s="137"/>
      <c r="V2619" s="137"/>
      <c r="W2619" s="137"/>
      <c r="X2619" s="137"/>
      <c r="Y2619" s="137"/>
      <c r="Z2619" s="137"/>
      <c r="AA2619" s="137"/>
      <c r="AB2619" s="137"/>
      <c r="AC2619" s="137"/>
      <c r="AD2619" s="137"/>
      <c r="AE2619" s="137"/>
      <c r="AF2619" s="137"/>
      <c r="AG2619" s="137"/>
      <c r="AH2619" s="137"/>
      <c r="AI2619" s="137"/>
      <c r="AJ2619" s="137"/>
      <c r="AK2619" s="137"/>
      <c r="AL2619" s="137"/>
      <c r="AM2619" s="137"/>
      <c r="AN2619" s="137"/>
      <c r="AO2619" s="137"/>
      <c r="AP2619" s="137"/>
      <c r="AQ2619" s="137"/>
      <c r="AR2619" s="137"/>
      <c r="AS2619" s="137"/>
      <c r="AT2619" s="143"/>
    </row>
    <row r="2620" spans="1:46">
      <c r="A2620" s="96"/>
      <c r="B2620" s="134"/>
      <c r="C2620" s="135"/>
      <c r="D2620" s="135"/>
      <c r="E2620" s="135"/>
      <c r="F2620" s="135"/>
      <c r="G2620" s="135"/>
      <c r="H2620" s="135"/>
      <c r="I2620" s="135"/>
      <c r="J2620" s="134"/>
      <c r="K2620" s="136"/>
      <c r="L2620" s="172"/>
      <c r="M2620" s="172"/>
      <c r="N2620" s="172"/>
      <c r="O2620" s="137"/>
      <c r="P2620" s="169"/>
      <c r="Q2620" s="137"/>
      <c r="R2620" s="137"/>
      <c r="S2620" s="137"/>
      <c r="T2620" s="137"/>
      <c r="U2620" s="137"/>
      <c r="V2620" s="137"/>
      <c r="W2620" s="137"/>
      <c r="X2620" s="137"/>
      <c r="Y2620" s="137"/>
      <c r="Z2620" s="137"/>
      <c r="AA2620" s="137"/>
      <c r="AB2620" s="137"/>
      <c r="AC2620" s="137"/>
      <c r="AD2620" s="137"/>
      <c r="AE2620" s="137"/>
      <c r="AF2620" s="137"/>
      <c r="AG2620" s="137"/>
      <c r="AH2620" s="137"/>
      <c r="AI2620" s="137"/>
      <c r="AJ2620" s="137"/>
      <c r="AK2620" s="137"/>
      <c r="AL2620" s="137"/>
      <c r="AM2620" s="137"/>
      <c r="AN2620" s="137"/>
      <c r="AO2620" s="137"/>
      <c r="AP2620" s="137"/>
      <c r="AQ2620" s="137"/>
      <c r="AR2620" s="137"/>
      <c r="AS2620" s="137"/>
      <c r="AT2620" s="143"/>
    </row>
    <row r="2621" spans="1:46">
      <c r="A2621" s="96"/>
      <c r="B2621" s="134"/>
      <c r="C2621" s="135"/>
      <c r="D2621" s="135"/>
      <c r="E2621" s="135"/>
      <c r="F2621" s="135"/>
      <c r="G2621" s="135"/>
      <c r="H2621" s="135"/>
      <c r="I2621" s="135"/>
      <c r="J2621" s="134"/>
      <c r="K2621" s="136"/>
      <c r="L2621" s="172"/>
      <c r="M2621" s="172"/>
      <c r="N2621" s="172"/>
      <c r="O2621" s="137"/>
      <c r="P2621" s="169"/>
      <c r="Q2621" s="137"/>
      <c r="R2621" s="137"/>
      <c r="S2621" s="137"/>
      <c r="T2621" s="137"/>
      <c r="U2621" s="137"/>
      <c r="V2621" s="137"/>
      <c r="W2621" s="137"/>
      <c r="X2621" s="137"/>
      <c r="Y2621" s="137"/>
      <c r="Z2621" s="137"/>
      <c r="AA2621" s="137"/>
      <c r="AB2621" s="137"/>
      <c r="AC2621" s="137"/>
      <c r="AD2621" s="137"/>
      <c r="AE2621" s="137"/>
      <c r="AF2621" s="137"/>
      <c r="AG2621" s="137"/>
      <c r="AH2621" s="137"/>
      <c r="AI2621" s="137"/>
      <c r="AJ2621" s="137"/>
      <c r="AK2621" s="137"/>
      <c r="AL2621" s="137"/>
      <c r="AM2621" s="137"/>
      <c r="AN2621" s="137"/>
      <c r="AO2621" s="137"/>
      <c r="AP2621" s="137"/>
      <c r="AQ2621" s="137"/>
      <c r="AR2621" s="137"/>
      <c r="AS2621" s="137"/>
      <c r="AT2621" s="143"/>
    </row>
    <row r="2622" spans="1:46">
      <c r="A2622" s="96"/>
      <c r="B2622" s="134"/>
      <c r="C2622" s="135"/>
      <c r="D2622" s="135"/>
      <c r="E2622" s="135"/>
      <c r="F2622" s="135"/>
      <c r="G2622" s="135"/>
      <c r="H2622" s="135"/>
      <c r="I2622" s="135"/>
      <c r="J2622" s="134"/>
      <c r="K2622" s="136"/>
      <c r="L2622" s="172"/>
      <c r="M2622" s="172"/>
      <c r="N2622" s="172"/>
      <c r="O2622" s="137"/>
      <c r="P2622" s="169"/>
      <c r="Q2622" s="137"/>
      <c r="R2622" s="137"/>
      <c r="S2622" s="137"/>
      <c r="T2622" s="137"/>
      <c r="U2622" s="137"/>
      <c r="V2622" s="137"/>
      <c r="W2622" s="137"/>
      <c r="X2622" s="137"/>
      <c r="Y2622" s="137"/>
      <c r="Z2622" s="137"/>
      <c r="AA2622" s="137"/>
      <c r="AB2622" s="137"/>
      <c r="AC2622" s="137"/>
      <c r="AD2622" s="137"/>
      <c r="AE2622" s="137"/>
      <c r="AF2622" s="137"/>
      <c r="AG2622" s="137"/>
      <c r="AH2622" s="137"/>
      <c r="AI2622" s="137"/>
      <c r="AJ2622" s="137"/>
      <c r="AK2622" s="137"/>
      <c r="AL2622" s="137"/>
      <c r="AM2622" s="137"/>
      <c r="AN2622" s="137"/>
      <c r="AO2622" s="137"/>
      <c r="AP2622" s="137"/>
      <c r="AQ2622" s="137"/>
      <c r="AR2622" s="137"/>
      <c r="AS2622" s="137"/>
      <c r="AT2622" s="143"/>
    </row>
    <row r="2623" spans="1:46">
      <c r="A2623" s="96"/>
      <c r="B2623" s="134"/>
      <c r="C2623" s="135"/>
      <c r="D2623" s="135"/>
      <c r="E2623" s="135"/>
      <c r="F2623" s="135"/>
      <c r="G2623" s="135"/>
      <c r="H2623" s="135"/>
      <c r="I2623" s="135"/>
      <c r="J2623" s="134"/>
      <c r="K2623" s="136"/>
      <c r="L2623" s="172"/>
      <c r="M2623" s="172"/>
      <c r="N2623" s="172"/>
      <c r="O2623" s="137"/>
      <c r="P2623" s="169"/>
      <c r="Q2623" s="137"/>
      <c r="R2623" s="137"/>
      <c r="S2623" s="137"/>
      <c r="T2623" s="137"/>
      <c r="U2623" s="137"/>
      <c r="V2623" s="137"/>
      <c r="W2623" s="137"/>
      <c r="X2623" s="137"/>
      <c r="Y2623" s="137"/>
      <c r="Z2623" s="137"/>
      <c r="AA2623" s="137"/>
      <c r="AB2623" s="137"/>
      <c r="AC2623" s="137"/>
      <c r="AD2623" s="137"/>
      <c r="AE2623" s="137"/>
      <c r="AF2623" s="137"/>
      <c r="AG2623" s="137"/>
      <c r="AH2623" s="137"/>
      <c r="AI2623" s="137"/>
      <c r="AJ2623" s="137"/>
      <c r="AK2623" s="137"/>
      <c r="AL2623" s="137"/>
      <c r="AM2623" s="137"/>
      <c r="AN2623" s="137"/>
      <c r="AO2623" s="137"/>
      <c r="AP2623" s="137"/>
      <c r="AQ2623" s="137"/>
      <c r="AR2623" s="137"/>
      <c r="AS2623" s="137"/>
      <c r="AT2623" s="143"/>
    </row>
    <row r="2624" spans="1:46">
      <c r="A2624" s="96"/>
      <c r="B2624" s="134"/>
      <c r="C2624" s="135"/>
      <c r="D2624" s="135"/>
      <c r="E2624" s="135"/>
      <c r="F2624" s="135"/>
      <c r="G2624" s="135"/>
      <c r="H2624" s="135"/>
      <c r="I2624" s="135"/>
      <c r="J2624" s="134"/>
      <c r="K2624" s="136"/>
      <c r="L2624" s="172"/>
      <c r="M2624" s="172"/>
      <c r="N2624" s="172"/>
      <c r="O2624" s="137"/>
      <c r="P2624" s="169"/>
      <c r="Q2624" s="137"/>
      <c r="R2624" s="137"/>
      <c r="S2624" s="137"/>
      <c r="T2624" s="137"/>
      <c r="U2624" s="137"/>
      <c r="V2624" s="137"/>
      <c r="W2624" s="137"/>
      <c r="X2624" s="137"/>
      <c r="Y2624" s="137"/>
      <c r="Z2624" s="137"/>
      <c r="AA2624" s="137"/>
      <c r="AB2624" s="137"/>
      <c r="AC2624" s="137"/>
      <c r="AD2624" s="137"/>
      <c r="AE2624" s="137"/>
      <c r="AF2624" s="137"/>
      <c r="AG2624" s="137"/>
      <c r="AH2624" s="137"/>
      <c r="AI2624" s="137"/>
      <c r="AJ2624" s="137"/>
      <c r="AK2624" s="137"/>
      <c r="AL2624" s="137"/>
      <c r="AM2624" s="137"/>
      <c r="AN2624" s="137"/>
      <c r="AO2624" s="137"/>
      <c r="AP2624" s="137"/>
      <c r="AQ2624" s="137"/>
      <c r="AR2624" s="137"/>
      <c r="AS2624" s="137"/>
      <c r="AT2624" s="143"/>
    </row>
    <row r="2625" spans="1:46">
      <c r="A2625" s="96"/>
      <c r="B2625" s="134"/>
      <c r="C2625" s="135"/>
      <c r="D2625" s="135"/>
      <c r="E2625" s="135"/>
      <c r="F2625" s="135"/>
      <c r="G2625" s="135"/>
      <c r="H2625" s="135"/>
      <c r="I2625" s="135"/>
      <c r="J2625" s="134"/>
      <c r="K2625" s="136"/>
      <c r="L2625" s="172"/>
      <c r="M2625" s="172"/>
      <c r="N2625" s="172"/>
      <c r="O2625" s="137"/>
      <c r="P2625" s="169"/>
      <c r="Q2625" s="137"/>
      <c r="R2625" s="137"/>
      <c r="S2625" s="137"/>
      <c r="T2625" s="137"/>
      <c r="U2625" s="137"/>
      <c r="V2625" s="137"/>
      <c r="W2625" s="137"/>
      <c r="X2625" s="137"/>
      <c r="Y2625" s="137"/>
      <c r="Z2625" s="137"/>
      <c r="AA2625" s="137"/>
      <c r="AB2625" s="137"/>
      <c r="AC2625" s="137"/>
      <c r="AD2625" s="137"/>
      <c r="AE2625" s="137"/>
      <c r="AF2625" s="137"/>
      <c r="AG2625" s="137"/>
      <c r="AH2625" s="137"/>
      <c r="AI2625" s="137"/>
      <c r="AJ2625" s="137"/>
      <c r="AK2625" s="137"/>
      <c r="AL2625" s="137"/>
      <c r="AM2625" s="137"/>
      <c r="AN2625" s="137"/>
      <c r="AO2625" s="137"/>
      <c r="AP2625" s="137"/>
      <c r="AQ2625" s="137"/>
      <c r="AR2625" s="137"/>
      <c r="AS2625" s="137"/>
      <c r="AT2625" s="143"/>
    </row>
    <row r="2626" spans="1:46">
      <c r="A2626" s="96"/>
      <c r="B2626" s="134"/>
      <c r="C2626" s="135"/>
      <c r="D2626" s="135"/>
      <c r="E2626" s="135"/>
      <c r="F2626" s="135"/>
      <c r="G2626" s="135"/>
      <c r="H2626" s="135"/>
      <c r="I2626" s="135"/>
      <c r="J2626" s="134"/>
      <c r="K2626" s="136"/>
      <c r="L2626" s="172"/>
      <c r="M2626" s="172"/>
      <c r="N2626" s="172"/>
      <c r="O2626" s="137"/>
      <c r="P2626" s="169"/>
      <c r="Q2626" s="137"/>
      <c r="R2626" s="137"/>
      <c r="S2626" s="137"/>
      <c r="T2626" s="137"/>
      <c r="U2626" s="137"/>
      <c r="V2626" s="137"/>
      <c r="W2626" s="137"/>
      <c r="X2626" s="137"/>
      <c r="Y2626" s="137"/>
      <c r="Z2626" s="137"/>
      <c r="AA2626" s="137"/>
      <c r="AB2626" s="137"/>
      <c r="AC2626" s="137"/>
      <c r="AD2626" s="137"/>
      <c r="AE2626" s="137"/>
      <c r="AF2626" s="137"/>
      <c r="AG2626" s="137"/>
      <c r="AH2626" s="137"/>
      <c r="AI2626" s="137"/>
      <c r="AJ2626" s="137"/>
      <c r="AK2626" s="137"/>
      <c r="AL2626" s="137"/>
      <c r="AM2626" s="137"/>
      <c r="AN2626" s="137"/>
      <c r="AO2626" s="137"/>
      <c r="AP2626" s="137"/>
      <c r="AQ2626" s="137"/>
      <c r="AR2626" s="137"/>
      <c r="AS2626" s="137"/>
      <c r="AT2626" s="143"/>
    </row>
    <row r="2627" spans="1:46">
      <c r="A2627" s="96"/>
      <c r="B2627" s="134"/>
      <c r="C2627" s="135"/>
      <c r="D2627" s="135"/>
      <c r="E2627" s="135"/>
      <c r="F2627" s="135"/>
      <c r="G2627" s="135"/>
      <c r="H2627" s="135"/>
      <c r="I2627" s="135"/>
      <c r="J2627" s="134"/>
      <c r="K2627" s="136"/>
      <c r="L2627" s="172"/>
      <c r="M2627" s="172"/>
      <c r="N2627" s="172"/>
      <c r="O2627" s="137"/>
      <c r="P2627" s="169"/>
      <c r="Q2627" s="137"/>
      <c r="R2627" s="137"/>
      <c r="S2627" s="137"/>
      <c r="T2627" s="137"/>
      <c r="U2627" s="137"/>
      <c r="V2627" s="137"/>
      <c r="W2627" s="137"/>
      <c r="X2627" s="137"/>
      <c r="Y2627" s="137"/>
      <c r="Z2627" s="137"/>
      <c r="AA2627" s="137"/>
      <c r="AB2627" s="137"/>
      <c r="AC2627" s="137"/>
      <c r="AD2627" s="137"/>
      <c r="AE2627" s="137"/>
      <c r="AF2627" s="137"/>
      <c r="AG2627" s="137"/>
      <c r="AH2627" s="137"/>
      <c r="AI2627" s="137"/>
      <c r="AJ2627" s="137"/>
      <c r="AK2627" s="137"/>
      <c r="AL2627" s="137"/>
      <c r="AM2627" s="137"/>
      <c r="AN2627" s="137"/>
      <c r="AO2627" s="137"/>
      <c r="AP2627" s="137"/>
      <c r="AQ2627" s="137"/>
      <c r="AR2627" s="137"/>
      <c r="AS2627" s="137"/>
      <c r="AT2627" s="143"/>
    </row>
    <row r="2628" spans="1:46">
      <c r="A2628" s="96"/>
      <c r="B2628" s="134"/>
      <c r="C2628" s="135"/>
      <c r="D2628" s="135"/>
      <c r="E2628" s="135"/>
      <c r="F2628" s="135"/>
      <c r="G2628" s="135"/>
      <c r="H2628" s="135"/>
      <c r="I2628" s="135"/>
      <c r="J2628" s="134"/>
      <c r="K2628" s="136"/>
      <c r="L2628" s="172"/>
      <c r="M2628" s="172"/>
      <c r="N2628" s="172"/>
      <c r="O2628" s="137"/>
      <c r="P2628" s="169"/>
      <c r="Q2628" s="137"/>
      <c r="R2628" s="137"/>
      <c r="S2628" s="137"/>
      <c r="T2628" s="137"/>
      <c r="U2628" s="137"/>
      <c r="V2628" s="137"/>
      <c r="W2628" s="137"/>
      <c r="X2628" s="137"/>
      <c r="Y2628" s="137"/>
      <c r="Z2628" s="137"/>
      <c r="AA2628" s="137"/>
      <c r="AB2628" s="137"/>
      <c r="AC2628" s="137"/>
      <c r="AD2628" s="137"/>
      <c r="AE2628" s="137"/>
      <c r="AF2628" s="137"/>
      <c r="AG2628" s="137"/>
      <c r="AH2628" s="137"/>
      <c r="AI2628" s="137"/>
      <c r="AJ2628" s="137"/>
      <c r="AK2628" s="137"/>
      <c r="AL2628" s="137"/>
      <c r="AM2628" s="137"/>
      <c r="AN2628" s="137"/>
      <c r="AO2628" s="137"/>
      <c r="AP2628" s="137"/>
      <c r="AQ2628" s="137"/>
      <c r="AR2628" s="137"/>
      <c r="AS2628" s="137"/>
      <c r="AT2628" s="143"/>
    </row>
    <row r="2629" spans="1:46">
      <c r="A2629" s="96"/>
      <c r="B2629" s="134"/>
      <c r="C2629" s="135"/>
      <c r="D2629" s="135"/>
      <c r="E2629" s="135"/>
      <c r="F2629" s="135"/>
      <c r="G2629" s="135"/>
      <c r="H2629" s="135"/>
      <c r="I2629" s="135"/>
      <c r="J2629" s="134"/>
      <c r="K2629" s="136"/>
      <c r="L2629" s="172"/>
      <c r="M2629" s="172"/>
      <c r="N2629" s="172"/>
      <c r="O2629" s="137"/>
      <c r="P2629" s="169"/>
      <c r="Q2629" s="137"/>
      <c r="R2629" s="137"/>
      <c r="S2629" s="137"/>
      <c r="T2629" s="137"/>
      <c r="U2629" s="137"/>
      <c r="V2629" s="137"/>
      <c r="W2629" s="137"/>
      <c r="X2629" s="137"/>
      <c r="Y2629" s="137"/>
      <c r="Z2629" s="137"/>
      <c r="AA2629" s="137"/>
      <c r="AB2629" s="137"/>
      <c r="AC2629" s="137"/>
      <c r="AD2629" s="137"/>
      <c r="AE2629" s="137"/>
      <c r="AF2629" s="137"/>
      <c r="AG2629" s="137"/>
      <c r="AH2629" s="137"/>
      <c r="AI2629" s="137"/>
      <c r="AJ2629" s="137"/>
      <c r="AK2629" s="137"/>
      <c r="AL2629" s="137"/>
      <c r="AM2629" s="137"/>
      <c r="AN2629" s="137"/>
      <c r="AO2629" s="137"/>
      <c r="AP2629" s="137"/>
      <c r="AQ2629" s="137"/>
      <c r="AR2629" s="137"/>
      <c r="AS2629" s="137"/>
      <c r="AT2629" s="143"/>
    </row>
    <row r="2630" spans="1:46">
      <c r="A2630" s="96"/>
      <c r="B2630" s="134"/>
      <c r="C2630" s="135"/>
      <c r="D2630" s="135"/>
      <c r="E2630" s="135"/>
      <c r="F2630" s="135"/>
      <c r="G2630" s="135"/>
      <c r="H2630" s="135"/>
      <c r="I2630" s="135"/>
      <c r="J2630" s="134"/>
      <c r="K2630" s="136"/>
      <c r="L2630" s="172"/>
      <c r="M2630" s="172"/>
      <c r="N2630" s="172"/>
      <c r="O2630" s="137"/>
      <c r="P2630" s="169"/>
      <c r="Q2630" s="137"/>
      <c r="R2630" s="137"/>
      <c r="S2630" s="137"/>
      <c r="T2630" s="137"/>
      <c r="U2630" s="137"/>
      <c r="V2630" s="137"/>
      <c r="W2630" s="137"/>
      <c r="X2630" s="137"/>
      <c r="Y2630" s="137"/>
      <c r="Z2630" s="137"/>
      <c r="AA2630" s="137"/>
      <c r="AB2630" s="137"/>
      <c r="AC2630" s="137"/>
      <c r="AD2630" s="137"/>
      <c r="AE2630" s="137"/>
      <c r="AF2630" s="137"/>
      <c r="AG2630" s="137"/>
      <c r="AH2630" s="137"/>
      <c r="AI2630" s="137"/>
      <c r="AJ2630" s="137"/>
      <c r="AK2630" s="137"/>
      <c r="AL2630" s="137"/>
      <c r="AM2630" s="137"/>
      <c r="AN2630" s="137"/>
      <c r="AO2630" s="137"/>
      <c r="AP2630" s="137"/>
      <c r="AQ2630" s="137"/>
      <c r="AR2630" s="137"/>
      <c r="AS2630" s="137"/>
      <c r="AT2630" s="143"/>
    </row>
    <row r="2631" spans="1:46">
      <c r="A2631" s="96"/>
      <c r="B2631" s="134"/>
      <c r="C2631" s="135"/>
      <c r="D2631" s="135"/>
      <c r="E2631" s="135"/>
      <c r="F2631" s="135"/>
      <c r="G2631" s="135"/>
      <c r="H2631" s="135"/>
      <c r="I2631" s="135"/>
      <c r="J2631" s="134"/>
      <c r="K2631" s="136"/>
      <c r="L2631" s="172"/>
      <c r="M2631" s="172"/>
      <c r="N2631" s="172"/>
      <c r="O2631" s="137"/>
      <c r="P2631" s="169"/>
      <c r="Q2631" s="137"/>
      <c r="R2631" s="137"/>
      <c r="S2631" s="137"/>
      <c r="T2631" s="137"/>
      <c r="U2631" s="137"/>
      <c r="V2631" s="137"/>
      <c r="W2631" s="137"/>
      <c r="X2631" s="137"/>
      <c r="Y2631" s="137"/>
      <c r="Z2631" s="137"/>
      <c r="AA2631" s="137"/>
      <c r="AB2631" s="137"/>
      <c r="AC2631" s="137"/>
      <c r="AD2631" s="137"/>
      <c r="AE2631" s="137"/>
      <c r="AF2631" s="137"/>
      <c r="AG2631" s="137"/>
      <c r="AH2631" s="137"/>
      <c r="AI2631" s="137"/>
      <c r="AJ2631" s="137"/>
      <c r="AK2631" s="137"/>
      <c r="AL2631" s="137"/>
      <c r="AM2631" s="137"/>
      <c r="AN2631" s="137"/>
      <c r="AO2631" s="137"/>
      <c r="AP2631" s="137"/>
      <c r="AQ2631" s="137"/>
      <c r="AR2631" s="137"/>
      <c r="AS2631" s="137"/>
      <c r="AT2631" s="143"/>
    </row>
    <row r="2632" spans="1:46">
      <c r="A2632" s="96"/>
      <c r="B2632" s="134"/>
      <c r="C2632" s="135"/>
      <c r="D2632" s="135"/>
      <c r="E2632" s="135"/>
      <c r="F2632" s="135"/>
      <c r="G2632" s="135"/>
      <c r="H2632" s="135"/>
      <c r="I2632" s="135"/>
      <c r="J2632" s="134"/>
      <c r="K2632" s="136"/>
      <c r="L2632" s="172"/>
      <c r="M2632" s="172"/>
      <c r="N2632" s="172"/>
      <c r="O2632" s="137"/>
      <c r="P2632" s="169"/>
      <c r="Q2632" s="137"/>
      <c r="R2632" s="137"/>
      <c r="S2632" s="137"/>
      <c r="T2632" s="137"/>
      <c r="U2632" s="137"/>
      <c r="V2632" s="137"/>
      <c r="W2632" s="137"/>
      <c r="X2632" s="137"/>
      <c r="Y2632" s="137"/>
      <c r="Z2632" s="137"/>
      <c r="AA2632" s="137"/>
      <c r="AB2632" s="137"/>
      <c r="AC2632" s="137"/>
      <c r="AD2632" s="137"/>
      <c r="AE2632" s="137"/>
      <c r="AF2632" s="137"/>
      <c r="AG2632" s="137"/>
      <c r="AH2632" s="137"/>
      <c r="AI2632" s="137"/>
      <c r="AJ2632" s="137"/>
      <c r="AK2632" s="137"/>
      <c r="AL2632" s="137"/>
      <c r="AM2632" s="137"/>
      <c r="AN2632" s="137"/>
      <c r="AO2632" s="137"/>
      <c r="AP2632" s="137"/>
      <c r="AQ2632" s="137"/>
      <c r="AR2632" s="137"/>
      <c r="AS2632" s="137"/>
      <c r="AT2632" s="143"/>
    </row>
    <row r="2633" spans="1:46">
      <c r="A2633" s="96"/>
      <c r="B2633" s="134"/>
      <c r="C2633" s="135"/>
      <c r="D2633" s="135"/>
      <c r="E2633" s="135"/>
      <c r="F2633" s="135"/>
      <c r="G2633" s="135"/>
      <c r="H2633" s="135"/>
      <c r="I2633" s="135"/>
      <c r="J2633" s="134"/>
      <c r="K2633" s="136"/>
      <c r="L2633" s="172"/>
      <c r="M2633" s="172"/>
      <c r="N2633" s="172"/>
      <c r="O2633" s="137"/>
      <c r="P2633" s="169"/>
      <c r="Q2633" s="137"/>
      <c r="R2633" s="137"/>
      <c r="S2633" s="137"/>
      <c r="T2633" s="137"/>
      <c r="U2633" s="137"/>
      <c r="V2633" s="137"/>
      <c r="W2633" s="137"/>
      <c r="X2633" s="137"/>
      <c r="Y2633" s="137"/>
      <c r="Z2633" s="137"/>
      <c r="AA2633" s="137"/>
      <c r="AB2633" s="137"/>
      <c r="AC2633" s="137"/>
      <c r="AD2633" s="137"/>
      <c r="AE2633" s="137"/>
      <c r="AF2633" s="137"/>
      <c r="AG2633" s="137"/>
      <c r="AH2633" s="137"/>
      <c r="AI2633" s="137"/>
      <c r="AJ2633" s="137"/>
      <c r="AK2633" s="137"/>
      <c r="AL2633" s="137"/>
      <c r="AM2633" s="137"/>
      <c r="AN2633" s="137"/>
      <c r="AO2633" s="137"/>
      <c r="AP2633" s="137"/>
      <c r="AQ2633" s="137"/>
      <c r="AR2633" s="137"/>
      <c r="AS2633" s="137"/>
      <c r="AT2633" s="143"/>
    </row>
    <row r="2634" spans="1:46">
      <c r="A2634" s="96"/>
      <c r="B2634" s="134"/>
      <c r="C2634" s="135"/>
      <c r="D2634" s="135"/>
      <c r="E2634" s="135"/>
      <c r="F2634" s="135"/>
      <c r="G2634" s="135"/>
      <c r="H2634" s="135"/>
      <c r="I2634" s="135"/>
      <c r="J2634" s="134"/>
      <c r="K2634" s="136"/>
      <c r="L2634" s="172"/>
      <c r="M2634" s="172"/>
      <c r="N2634" s="172"/>
      <c r="O2634" s="137"/>
      <c r="P2634" s="169"/>
      <c r="Q2634" s="137"/>
      <c r="R2634" s="137"/>
      <c r="S2634" s="137"/>
      <c r="T2634" s="137"/>
      <c r="U2634" s="137"/>
      <c r="V2634" s="137"/>
      <c r="W2634" s="137"/>
      <c r="X2634" s="137"/>
      <c r="Y2634" s="137"/>
      <c r="Z2634" s="137"/>
      <c r="AA2634" s="137"/>
      <c r="AB2634" s="137"/>
      <c r="AC2634" s="137"/>
      <c r="AD2634" s="137"/>
      <c r="AE2634" s="137"/>
      <c r="AF2634" s="137"/>
      <c r="AG2634" s="137"/>
      <c r="AH2634" s="137"/>
      <c r="AI2634" s="137"/>
      <c r="AJ2634" s="137"/>
      <c r="AK2634" s="137"/>
      <c r="AL2634" s="137"/>
      <c r="AM2634" s="137"/>
      <c r="AN2634" s="137"/>
      <c r="AO2634" s="137"/>
      <c r="AP2634" s="137"/>
      <c r="AQ2634" s="137"/>
      <c r="AR2634" s="137"/>
      <c r="AS2634" s="137"/>
      <c r="AT2634" s="143"/>
    </row>
    <row r="2635" spans="1:46">
      <c r="A2635" s="96"/>
      <c r="B2635" s="134"/>
      <c r="C2635" s="135"/>
      <c r="D2635" s="135"/>
      <c r="E2635" s="135"/>
      <c r="F2635" s="135"/>
      <c r="G2635" s="135"/>
      <c r="H2635" s="135"/>
      <c r="I2635" s="135"/>
      <c r="J2635" s="134"/>
      <c r="K2635" s="136"/>
      <c r="L2635" s="172"/>
      <c r="M2635" s="172"/>
      <c r="N2635" s="172"/>
      <c r="O2635" s="137"/>
      <c r="P2635" s="169"/>
      <c r="Q2635" s="137"/>
      <c r="R2635" s="137"/>
      <c r="S2635" s="137"/>
      <c r="T2635" s="137"/>
      <c r="U2635" s="137"/>
      <c r="V2635" s="137"/>
      <c r="W2635" s="137"/>
      <c r="X2635" s="137"/>
      <c r="Y2635" s="137"/>
      <c r="Z2635" s="137"/>
      <c r="AA2635" s="137"/>
      <c r="AB2635" s="137"/>
      <c r="AC2635" s="137"/>
      <c r="AD2635" s="137"/>
      <c r="AE2635" s="137"/>
      <c r="AF2635" s="137"/>
      <c r="AG2635" s="137"/>
      <c r="AH2635" s="137"/>
      <c r="AI2635" s="137"/>
      <c r="AJ2635" s="137"/>
      <c r="AK2635" s="137"/>
      <c r="AL2635" s="137"/>
      <c r="AM2635" s="137"/>
      <c r="AN2635" s="137"/>
      <c r="AO2635" s="137"/>
      <c r="AP2635" s="137"/>
      <c r="AQ2635" s="137"/>
      <c r="AR2635" s="137"/>
      <c r="AS2635" s="137"/>
      <c r="AT2635" s="143"/>
    </row>
    <row r="2636" spans="1:46">
      <c r="A2636" s="96"/>
      <c r="B2636" s="134"/>
      <c r="C2636" s="135"/>
      <c r="D2636" s="135"/>
      <c r="E2636" s="135"/>
      <c r="F2636" s="135"/>
      <c r="G2636" s="135"/>
      <c r="H2636" s="135"/>
      <c r="I2636" s="135"/>
      <c r="J2636" s="134"/>
      <c r="K2636" s="136"/>
      <c r="L2636" s="172"/>
      <c r="M2636" s="172"/>
      <c r="N2636" s="172"/>
      <c r="O2636" s="137"/>
      <c r="P2636" s="169"/>
      <c r="Q2636" s="137"/>
      <c r="R2636" s="137"/>
      <c r="S2636" s="137"/>
      <c r="T2636" s="137"/>
      <c r="U2636" s="137"/>
      <c r="V2636" s="137"/>
      <c r="W2636" s="137"/>
      <c r="X2636" s="137"/>
      <c r="Y2636" s="137"/>
      <c r="Z2636" s="137"/>
      <c r="AA2636" s="137"/>
      <c r="AB2636" s="137"/>
      <c r="AC2636" s="137"/>
      <c r="AD2636" s="137"/>
      <c r="AE2636" s="137"/>
      <c r="AF2636" s="137"/>
      <c r="AG2636" s="137"/>
      <c r="AH2636" s="137"/>
      <c r="AI2636" s="137"/>
      <c r="AJ2636" s="137"/>
      <c r="AK2636" s="137"/>
      <c r="AL2636" s="137"/>
      <c r="AM2636" s="137"/>
      <c r="AN2636" s="137"/>
      <c r="AO2636" s="137"/>
      <c r="AP2636" s="137"/>
      <c r="AQ2636" s="137"/>
      <c r="AR2636" s="137"/>
      <c r="AS2636" s="137"/>
      <c r="AT2636" s="143"/>
    </row>
    <row r="2637" spans="1:46">
      <c r="A2637" s="96"/>
      <c r="B2637" s="134"/>
      <c r="C2637" s="135"/>
      <c r="D2637" s="135"/>
      <c r="E2637" s="135"/>
      <c r="F2637" s="135"/>
      <c r="G2637" s="135"/>
      <c r="H2637" s="135"/>
      <c r="I2637" s="135"/>
      <c r="J2637" s="134"/>
      <c r="K2637" s="136"/>
      <c r="L2637" s="172"/>
      <c r="M2637" s="172"/>
      <c r="N2637" s="172"/>
      <c r="O2637" s="137"/>
      <c r="P2637" s="169"/>
      <c r="Q2637" s="137"/>
      <c r="R2637" s="137"/>
      <c r="S2637" s="137"/>
      <c r="T2637" s="137"/>
      <c r="U2637" s="137"/>
      <c r="V2637" s="137"/>
      <c r="W2637" s="137"/>
      <c r="X2637" s="137"/>
      <c r="Y2637" s="137"/>
      <c r="Z2637" s="137"/>
      <c r="AA2637" s="137"/>
      <c r="AB2637" s="137"/>
      <c r="AC2637" s="137"/>
      <c r="AD2637" s="137"/>
      <c r="AE2637" s="137"/>
      <c r="AF2637" s="137"/>
      <c r="AG2637" s="137"/>
      <c r="AH2637" s="137"/>
      <c r="AI2637" s="137"/>
      <c r="AJ2637" s="137"/>
      <c r="AK2637" s="137"/>
      <c r="AL2637" s="137"/>
      <c r="AM2637" s="137"/>
      <c r="AN2637" s="137"/>
      <c r="AO2637" s="137"/>
      <c r="AP2637" s="137"/>
      <c r="AQ2637" s="137"/>
      <c r="AR2637" s="137"/>
      <c r="AS2637" s="137"/>
      <c r="AT2637" s="143"/>
    </row>
    <row r="2638" spans="1:46">
      <c r="A2638" s="96"/>
      <c r="B2638" s="134"/>
      <c r="C2638" s="135"/>
      <c r="D2638" s="135"/>
      <c r="E2638" s="135"/>
      <c r="F2638" s="135"/>
      <c r="G2638" s="135"/>
      <c r="H2638" s="135"/>
      <c r="I2638" s="135"/>
      <c r="J2638" s="134"/>
      <c r="K2638" s="136"/>
      <c r="L2638" s="172"/>
      <c r="M2638" s="172"/>
      <c r="N2638" s="172"/>
      <c r="O2638" s="137"/>
      <c r="P2638" s="169"/>
      <c r="Q2638" s="137"/>
      <c r="R2638" s="137"/>
      <c r="S2638" s="137"/>
      <c r="T2638" s="137"/>
      <c r="U2638" s="137"/>
      <c r="V2638" s="137"/>
      <c r="W2638" s="137"/>
      <c r="X2638" s="137"/>
      <c r="Y2638" s="137"/>
      <c r="Z2638" s="137"/>
      <c r="AA2638" s="137"/>
      <c r="AB2638" s="137"/>
      <c r="AC2638" s="137"/>
      <c r="AD2638" s="137"/>
      <c r="AE2638" s="137"/>
      <c r="AF2638" s="137"/>
      <c r="AG2638" s="137"/>
      <c r="AH2638" s="137"/>
      <c r="AI2638" s="137"/>
      <c r="AJ2638" s="137"/>
      <c r="AK2638" s="137"/>
      <c r="AL2638" s="137"/>
      <c r="AM2638" s="137"/>
      <c r="AN2638" s="137"/>
      <c r="AO2638" s="137"/>
      <c r="AP2638" s="137"/>
      <c r="AQ2638" s="137"/>
      <c r="AR2638" s="137"/>
      <c r="AS2638" s="137"/>
      <c r="AT2638" s="143"/>
    </row>
    <row r="2639" spans="1:46">
      <c r="A2639" s="96"/>
      <c r="B2639" s="134"/>
      <c r="C2639" s="135"/>
      <c r="D2639" s="135"/>
      <c r="E2639" s="135"/>
      <c r="F2639" s="135"/>
      <c r="G2639" s="135"/>
      <c r="H2639" s="135"/>
      <c r="I2639" s="135"/>
      <c r="J2639" s="134"/>
      <c r="K2639" s="136"/>
      <c r="L2639" s="172"/>
      <c r="M2639" s="172"/>
      <c r="N2639" s="172"/>
      <c r="O2639" s="137"/>
      <c r="P2639" s="169"/>
      <c r="Q2639" s="137"/>
      <c r="R2639" s="137"/>
      <c r="S2639" s="137"/>
      <c r="T2639" s="137"/>
      <c r="U2639" s="137"/>
      <c r="V2639" s="137"/>
      <c r="W2639" s="137"/>
      <c r="X2639" s="137"/>
      <c r="Y2639" s="137"/>
      <c r="Z2639" s="137"/>
      <c r="AA2639" s="137"/>
      <c r="AB2639" s="137"/>
      <c r="AC2639" s="137"/>
      <c r="AD2639" s="137"/>
      <c r="AE2639" s="137"/>
      <c r="AF2639" s="137"/>
      <c r="AG2639" s="137"/>
      <c r="AH2639" s="137"/>
      <c r="AI2639" s="137"/>
      <c r="AJ2639" s="137"/>
      <c r="AK2639" s="137"/>
      <c r="AL2639" s="137"/>
      <c r="AM2639" s="137"/>
      <c r="AN2639" s="137"/>
      <c r="AO2639" s="137"/>
      <c r="AP2639" s="137"/>
      <c r="AQ2639" s="137"/>
      <c r="AR2639" s="137"/>
      <c r="AS2639" s="137"/>
      <c r="AT2639" s="143"/>
    </row>
    <row r="2640" spans="1:46">
      <c r="A2640" s="96"/>
      <c r="B2640" s="134"/>
      <c r="C2640" s="135"/>
      <c r="D2640" s="135"/>
      <c r="E2640" s="135"/>
      <c r="F2640" s="135"/>
      <c r="G2640" s="135"/>
      <c r="H2640" s="135"/>
      <c r="I2640" s="135"/>
      <c r="J2640" s="134"/>
      <c r="K2640" s="136"/>
      <c r="L2640" s="172"/>
      <c r="M2640" s="172"/>
      <c r="N2640" s="172"/>
      <c r="O2640" s="137"/>
      <c r="P2640" s="169"/>
      <c r="Q2640" s="137"/>
      <c r="R2640" s="137"/>
      <c r="S2640" s="137"/>
      <c r="T2640" s="137"/>
      <c r="U2640" s="137"/>
      <c r="V2640" s="137"/>
      <c r="W2640" s="137"/>
      <c r="X2640" s="137"/>
      <c r="Y2640" s="137"/>
      <c r="Z2640" s="137"/>
      <c r="AA2640" s="137"/>
      <c r="AB2640" s="137"/>
      <c r="AC2640" s="137"/>
      <c r="AD2640" s="137"/>
      <c r="AE2640" s="137"/>
      <c r="AF2640" s="137"/>
      <c r="AG2640" s="137"/>
      <c r="AH2640" s="137"/>
      <c r="AI2640" s="137"/>
      <c r="AJ2640" s="137"/>
      <c r="AK2640" s="137"/>
      <c r="AL2640" s="137"/>
      <c r="AM2640" s="137"/>
      <c r="AN2640" s="137"/>
      <c r="AO2640" s="137"/>
      <c r="AP2640" s="137"/>
      <c r="AQ2640" s="137"/>
      <c r="AR2640" s="137"/>
      <c r="AS2640" s="137"/>
      <c r="AT2640" s="143"/>
    </row>
    <row r="2641" spans="1:46">
      <c r="A2641" s="96"/>
      <c r="B2641" s="134"/>
      <c r="C2641" s="135"/>
      <c r="D2641" s="135"/>
      <c r="E2641" s="135"/>
      <c r="F2641" s="135"/>
      <c r="G2641" s="135"/>
      <c r="H2641" s="135"/>
      <c r="I2641" s="135"/>
      <c r="J2641" s="134"/>
      <c r="K2641" s="136"/>
      <c r="L2641" s="172"/>
      <c r="M2641" s="172"/>
      <c r="N2641" s="172"/>
      <c r="O2641" s="137"/>
      <c r="P2641" s="169"/>
      <c r="Q2641" s="137"/>
      <c r="R2641" s="137"/>
      <c r="S2641" s="137"/>
      <c r="T2641" s="137"/>
      <c r="U2641" s="137"/>
      <c r="V2641" s="137"/>
      <c r="W2641" s="137"/>
      <c r="X2641" s="137"/>
      <c r="Y2641" s="137"/>
      <c r="Z2641" s="137"/>
      <c r="AA2641" s="137"/>
      <c r="AB2641" s="137"/>
      <c r="AC2641" s="137"/>
      <c r="AD2641" s="137"/>
      <c r="AE2641" s="137"/>
      <c r="AF2641" s="137"/>
      <c r="AG2641" s="137"/>
      <c r="AH2641" s="137"/>
      <c r="AI2641" s="137"/>
      <c r="AJ2641" s="137"/>
      <c r="AK2641" s="137"/>
      <c r="AL2641" s="137"/>
      <c r="AM2641" s="137"/>
      <c r="AN2641" s="137"/>
      <c r="AO2641" s="137"/>
      <c r="AP2641" s="137"/>
      <c r="AQ2641" s="137"/>
      <c r="AR2641" s="137"/>
      <c r="AS2641" s="137"/>
      <c r="AT2641" s="143"/>
    </row>
    <row r="2642" spans="1:46">
      <c r="A2642" s="96"/>
      <c r="B2642" s="134"/>
      <c r="C2642" s="135"/>
      <c r="D2642" s="135"/>
      <c r="E2642" s="135"/>
      <c r="F2642" s="135"/>
      <c r="G2642" s="135"/>
      <c r="H2642" s="135"/>
      <c r="I2642" s="135"/>
      <c r="J2642" s="134"/>
      <c r="K2642" s="136"/>
      <c r="L2642" s="172"/>
      <c r="M2642" s="172"/>
      <c r="N2642" s="172"/>
      <c r="O2642" s="137"/>
      <c r="P2642" s="169"/>
      <c r="Q2642" s="137"/>
      <c r="R2642" s="137"/>
      <c r="S2642" s="137"/>
      <c r="T2642" s="137"/>
      <c r="U2642" s="137"/>
      <c r="V2642" s="137"/>
      <c r="W2642" s="137"/>
      <c r="X2642" s="137"/>
      <c r="Y2642" s="137"/>
      <c r="Z2642" s="137"/>
      <c r="AA2642" s="137"/>
      <c r="AB2642" s="137"/>
      <c r="AC2642" s="137"/>
      <c r="AD2642" s="137"/>
      <c r="AE2642" s="137"/>
      <c r="AF2642" s="137"/>
      <c r="AG2642" s="137"/>
      <c r="AH2642" s="137"/>
      <c r="AI2642" s="137"/>
      <c r="AJ2642" s="137"/>
      <c r="AK2642" s="137"/>
      <c r="AL2642" s="137"/>
      <c r="AM2642" s="137"/>
      <c r="AN2642" s="137"/>
      <c r="AO2642" s="137"/>
      <c r="AP2642" s="137"/>
      <c r="AQ2642" s="137"/>
      <c r="AR2642" s="137"/>
      <c r="AS2642" s="137"/>
      <c r="AT2642" s="143"/>
    </row>
    <row r="2643" spans="1:46">
      <c r="A2643" s="96"/>
      <c r="B2643" s="134"/>
      <c r="C2643" s="135"/>
      <c r="D2643" s="135"/>
      <c r="E2643" s="135"/>
      <c r="F2643" s="135"/>
      <c r="G2643" s="135"/>
      <c r="H2643" s="135"/>
      <c r="I2643" s="135"/>
      <c r="J2643" s="134"/>
      <c r="K2643" s="136"/>
      <c r="L2643" s="172"/>
      <c r="M2643" s="172"/>
      <c r="N2643" s="172"/>
      <c r="O2643" s="137"/>
      <c r="P2643" s="169"/>
      <c r="Q2643" s="137"/>
      <c r="R2643" s="137"/>
      <c r="S2643" s="137"/>
      <c r="T2643" s="137"/>
      <c r="U2643" s="137"/>
      <c r="V2643" s="137"/>
      <c r="W2643" s="137"/>
      <c r="X2643" s="137"/>
      <c r="Y2643" s="137"/>
      <c r="Z2643" s="137"/>
      <c r="AA2643" s="137"/>
      <c r="AB2643" s="137"/>
      <c r="AC2643" s="137"/>
      <c r="AD2643" s="137"/>
      <c r="AE2643" s="137"/>
      <c r="AF2643" s="137"/>
      <c r="AG2643" s="137"/>
      <c r="AH2643" s="137"/>
      <c r="AI2643" s="137"/>
      <c r="AJ2643" s="137"/>
      <c r="AK2643" s="137"/>
      <c r="AL2643" s="137"/>
      <c r="AM2643" s="137"/>
      <c r="AN2643" s="137"/>
      <c r="AO2643" s="137"/>
      <c r="AP2643" s="137"/>
      <c r="AQ2643" s="137"/>
      <c r="AR2643" s="137"/>
      <c r="AS2643" s="137"/>
      <c r="AT2643" s="143"/>
    </row>
    <row r="2644" spans="1:46">
      <c r="A2644" s="96"/>
      <c r="B2644" s="134"/>
      <c r="C2644" s="135"/>
      <c r="D2644" s="135"/>
      <c r="E2644" s="135"/>
      <c r="F2644" s="135"/>
      <c r="G2644" s="135"/>
      <c r="H2644" s="135"/>
      <c r="I2644" s="135"/>
      <c r="J2644" s="134"/>
      <c r="K2644" s="136"/>
      <c r="L2644" s="172"/>
      <c r="M2644" s="172"/>
      <c r="N2644" s="172"/>
      <c r="O2644" s="137"/>
      <c r="P2644" s="169"/>
      <c r="Q2644" s="137"/>
      <c r="R2644" s="137"/>
      <c r="S2644" s="137"/>
      <c r="T2644" s="137"/>
      <c r="U2644" s="137"/>
      <c r="V2644" s="137"/>
      <c r="W2644" s="137"/>
      <c r="X2644" s="137"/>
      <c r="Y2644" s="137"/>
      <c r="Z2644" s="137"/>
      <c r="AA2644" s="137"/>
      <c r="AB2644" s="137"/>
      <c r="AC2644" s="137"/>
      <c r="AD2644" s="137"/>
      <c r="AE2644" s="137"/>
      <c r="AF2644" s="137"/>
      <c r="AG2644" s="137"/>
      <c r="AH2644" s="137"/>
      <c r="AI2644" s="137"/>
      <c r="AJ2644" s="137"/>
      <c r="AK2644" s="137"/>
      <c r="AL2644" s="137"/>
      <c r="AM2644" s="137"/>
      <c r="AN2644" s="137"/>
      <c r="AO2644" s="137"/>
      <c r="AP2644" s="137"/>
      <c r="AQ2644" s="137"/>
      <c r="AR2644" s="137"/>
      <c r="AS2644" s="137"/>
      <c r="AT2644" s="143"/>
    </row>
    <row r="2645" spans="1:46">
      <c r="A2645" s="96"/>
      <c r="B2645" s="134"/>
      <c r="C2645" s="135"/>
      <c r="D2645" s="135"/>
      <c r="E2645" s="135"/>
      <c r="F2645" s="135"/>
      <c r="G2645" s="135"/>
      <c r="H2645" s="135"/>
      <c r="I2645" s="135"/>
      <c r="J2645" s="134"/>
      <c r="K2645" s="136"/>
      <c r="L2645" s="172"/>
      <c r="M2645" s="172"/>
      <c r="N2645" s="172"/>
      <c r="O2645" s="137"/>
      <c r="P2645" s="169"/>
      <c r="Q2645" s="137"/>
      <c r="R2645" s="137"/>
      <c r="S2645" s="137"/>
      <c r="T2645" s="137"/>
      <c r="U2645" s="137"/>
      <c r="V2645" s="137"/>
      <c r="W2645" s="137"/>
      <c r="X2645" s="137"/>
      <c r="Y2645" s="137"/>
      <c r="Z2645" s="137"/>
      <c r="AA2645" s="137"/>
      <c r="AB2645" s="137"/>
      <c r="AC2645" s="137"/>
      <c r="AD2645" s="137"/>
      <c r="AE2645" s="137"/>
      <c r="AF2645" s="137"/>
      <c r="AG2645" s="137"/>
      <c r="AH2645" s="137"/>
      <c r="AI2645" s="137"/>
      <c r="AJ2645" s="137"/>
      <c r="AK2645" s="137"/>
      <c r="AL2645" s="137"/>
      <c r="AM2645" s="137"/>
      <c r="AN2645" s="137"/>
      <c r="AO2645" s="137"/>
      <c r="AP2645" s="137"/>
      <c r="AQ2645" s="137"/>
      <c r="AR2645" s="137"/>
      <c r="AS2645" s="137"/>
      <c r="AT2645" s="143"/>
    </row>
    <row r="2646" spans="1:46">
      <c r="A2646" s="96"/>
      <c r="B2646" s="134"/>
      <c r="C2646" s="135"/>
      <c r="D2646" s="135"/>
      <c r="E2646" s="135"/>
      <c r="F2646" s="135"/>
      <c r="G2646" s="135"/>
      <c r="H2646" s="135"/>
      <c r="I2646" s="135"/>
      <c r="J2646" s="134"/>
      <c r="K2646" s="136"/>
      <c r="L2646" s="172"/>
      <c r="M2646" s="172"/>
      <c r="N2646" s="172"/>
      <c r="O2646" s="137"/>
      <c r="P2646" s="169"/>
      <c r="Q2646" s="137"/>
      <c r="R2646" s="137"/>
      <c r="S2646" s="137"/>
      <c r="T2646" s="137"/>
      <c r="U2646" s="137"/>
      <c r="V2646" s="137"/>
      <c r="W2646" s="137"/>
      <c r="X2646" s="137"/>
      <c r="Y2646" s="137"/>
      <c r="Z2646" s="137"/>
      <c r="AA2646" s="137"/>
      <c r="AB2646" s="137"/>
      <c r="AC2646" s="137"/>
      <c r="AD2646" s="137"/>
      <c r="AE2646" s="137"/>
      <c r="AF2646" s="137"/>
      <c r="AG2646" s="137"/>
      <c r="AH2646" s="137"/>
      <c r="AI2646" s="137"/>
      <c r="AJ2646" s="137"/>
      <c r="AK2646" s="137"/>
      <c r="AL2646" s="137"/>
      <c r="AM2646" s="137"/>
      <c r="AN2646" s="137"/>
      <c r="AO2646" s="137"/>
      <c r="AP2646" s="137"/>
      <c r="AQ2646" s="137"/>
      <c r="AR2646" s="137"/>
      <c r="AS2646" s="137"/>
      <c r="AT2646" s="143"/>
    </row>
    <row r="2647" spans="1:46">
      <c r="A2647" s="96"/>
      <c r="B2647" s="134"/>
      <c r="C2647" s="135"/>
      <c r="D2647" s="135"/>
      <c r="E2647" s="135"/>
      <c r="F2647" s="135"/>
      <c r="G2647" s="135"/>
      <c r="H2647" s="135"/>
      <c r="I2647" s="135"/>
      <c r="J2647" s="134"/>
      <c r="K2647" s="136"/>
      <c r="L2647" s="172"/>
      <c r="M2647" s="172"/>
      <c r="N2647" s="172"/>
      <c r="O2647" s="137"/>
      <c r="P2647" s="169"/>
      <c r="Q2647" s="137"/>
      <c r="R2647" s="137"/>
      <c r="S2647" s="137"/>
      <c r="T2647" s="137"/>
      <c r="U2647" s="137"/>
      <c r="V2647" s="137"/>
      <c r="W2647" s="137"/>
      <c r="X2647" s="137"/>
      <c r="Y2647" s="137"/>
      <c r="Z2647" s="137"/>
      <c r="AA2647" s="137"/>
      <c r="AB2647" s="137"/>
      <c r="AC2647" s="137"/>
      <c r="AD2647" s="137"/>
      <c r="AE2647" s="137"/>
      <c r="AF2647" s="137"/>
      <c r="AG2647" s="137"/>
      <c r="AH2647" s="137"/>
      <c r="AI2647" s="137"/>
      <c r="AJ2647" s="137"/>
      <c r="AK2647" s="137"/>
      <c r="AL2647" s="137"/>
      <c r="AM2647" s="137"/>
      <c r="AN2647" s="137"/>
      <c r="AO2647" s="137"/>
      <c r="AP2647" s="137"/>
      <c r="AQ2647" s="137"/>
      <c r="AR2647" s="137"/>
      <c r="AS2647" s="137"/>
      <c r="AT2647" s="143"/>
    </row>
    <row r="2648" spans="1:46">
      <c r="A2648" s="96"/>
      <c r="B2648" s="134"/>
      <c r="C2648" s="135"/>
      <c r="D2648" s="135"/>
      <c r="E2648" s="135"/>
      <c r="F2648" s="135"/>
      <c r="G2648" s="135"/>
      <c r="H2648" s="135"/>
      <c r="I2648" s="135"/>
      <c r="J2648" s="134"/>
      <c r="K2648" s="136"/>
      <c r="L2648" s="172"/>
      <c r="M2648" s="172"/>
      <c r="N2648" s="172"/>
      <c r="O2648" s="137"/>
      <c r="P2648" s="169"/>
      <c r="Q2648" s="137"/>
      <c r="R2648" s="137"/>
      <c r="S2648" s="137"/>
      <c r="T2648" s="137"/>
      <c r="U2648" s="137"/>
      <c r="V2648" s="137"/>
      <c r="W2648" s="137"/>
      <c r="X2648" s="137"/>
      <c r="Y2648" s="137"/>
      <c r="Z2648" s="137"/>
      <c r="AA2648" s="137"/>
      <c r="AB2648" s="137"/>
      <c r="AC2648" s="137"/>
      <c r="AD2648" s="137"/>
      <c r="AE2648" s="137"/>
      <c r="AF2648" s="137"/>
      <c r="AG2648" s="137"/>
      <c r="AH2648" s="137"/>
      <c r="AI2648" s="137"/>
      <c r="AJ2648" s="137"/>
      <c r="AK2648" s="137"/>
      <c r="AL2648" s="137"/>
      <c r="AM2648" s="137"/>
      <c r="AN2648" s="137"/>
      <c r="AO2648" s="137"/>
      <c r="AP2648" s="137"/>
      <c r="AQ2648" s="137"/>
      <c r="AR2648" s="137"/>
      <c r="AS2648" s="137"/>
      <c r="AT2648" s="143"/>
    </row>
    <row r="2649" spans="1:46">
      <c r="A2649" s="96"/>
      <c r="B2649" s="134"/>
      <c r="C2649" s="135"/>
      <c r="D2649" s="135"/>
      <c r="E2649" s="135"/>
      <c r="F2649" s="135"/>
      <c r="G2649" s="135"/>
      <c r="H2649" s="135"/>
      <c r="I2649" s="135"/>
      <c r="J2649" s="134"/>
      <c r="K2649" s="136"/>
      <c r="L2649" s="172"/>
      <c r="M2649" s="172"/>
      <c r="N2649" s="172"/>
      <c r="O2649" s="137"/>
      <c r="P2649" s="169"/>
      <c r="Q2649" s="137"/>
      <c r="R2649" s="137"/>
      <c r="S2649" s="137"/>
      <c r="T2649" s="137"/>
      <c r="U2649" s="137"/>
      <c r="V2649" s="137"/>
      <c r="W2649" s="137"/>
      <c r="X2649" s="137"/>
      <c r="Y2649" s="137"/>
      <c r="Z2649" s="137"/>
      <c r="AA2649" s="137"/>
      <c r="AB2649" s="137"/>
      <c r="AC2649" s="137"/>
      <c r="AD2649" s="137"/>
      <c r="AE2649" s="137"/>
      <c r="AF2649" s="137"/>
      <c r="AG2649" s="137"/>
      <c r="AH2649" s="137"/>
      <c r="AI2649" s="137"/>
      <c r="AJ2649" s="137"/>
      <c r="AK2649" s="137"/>
      <c r="AL2649" s="137"/>
      <c r="AM2649" s="137"/>
      <c r="AN2649" s="137"/>
      <c r="AO2649" s="137"/>
      <c r="AP2649" s="137"/>
      <c r="AQ2649" s="137"/>
      <c r="AR2649" s="137"/>
      <c r="AS2649" s="137"/>
      <c r="AT2649" s="143"/>
    </row>
    <row r="2650" spans="1:46">
      <c r="A2650" s="96"/>
      <c r="B2650" s="134"/>
      <c r="C2650" s="135"/>
      <c r="D2650" s="135"/>
      <c r="E2650" s="135"/>
      <c r="F2650" s="135"/>
      <c r="G2650" s="135"/>
      <c r="H2650" s="135"/>
      <c r="I2650" s="135"/>
      <c r="J2650" s="134"/>
      <c r="K2650" s="136"/>
      <c r="L2650" s="172"/>
      <c r="M2650" s="172"/>
      <c r="N2650" s="172"/>
      <c r="O2650" s="137"/>
      <c r="P2650" s="169"/>
      <c r="Q2650" s="137"/>
      <c r="R2650" s="137"/>
      <c r="S2650" s="137"/>
      <c r="T2650" s="137"/>
      <c r="U2650" s="137"/>
      <c r="V2650" s="137"/>
      <c r="W2650" s="137"/>
      <c r="X2650" s="137"/>
      <c r="Y2650" s="137"/>
      <c r="Z2650" s="137"/>
      <c r="AA2650" s="137"/>
      <c r="AB2650" s="137"/>
      <c r="AC2650" s="137"/>
      <c r="AD2650" s="137"/>
      <c r="AE2650" s="137"/>
      <c r="AF2650" s="137"/>
      <c r="AG2650" s="137"/>
      <c r="AH2650" s="137"/>
      <c r="AI2650" s="137"/>
      <c r="AJ2650" s="137"/>
      <c r="AK2650" s="137"/>
      <c r="AL2650" s="137"/>
      <c r="AM2650" s="137"/>
      <c r="AN2650" s="137"/>
      <c r="AO2650" s="137"/>
      <c r="AP2650" s="137"/>
      <c r="AQ2650" s="137"/>
      <c r="AR2650" s="137"/>
      <c r="AS2650" s="137"/>
      <c r="AT2650" s="143"/>
    </row>
    <row r="2651" spans="1:46">
      <c r="A2651" s="96"/>
      <c r="B2651" s="134"/>
      <c r="C2651" s="135"/>
      <c r="D2651" s="135"/>
      <c r="E2651" s="135"/>
      <c r="F2651" s="135"/>
      <c r="G2651" s="135"/>
      <c r="H2651" s="135"/>
      <c r="I2651" s="135"/>
      <c r="J2651" s="134"/>
      <c r="K2651" s="136"/>
      <c r="L2651" s="172"/>
      <c r="M2651" s="172"/>
      <c r="N2651" s="172"/>
      <c r="O2651" s="137"/>
      <c r="P2651" s="169"/>
      <c r="Q2651" s="137"/>
      <c r="R2651" s="137"/>
      <c r="S2651" s="137"/>
      <c r="T2651" s="137"/>
      <c r="U2651" s="137"/>
      <c r="V2651" s="137"/>
      <c r="W2651" s="137"/>
      <c r="X2651" s="137"/>
      <c r="Y2651" s="137"/>
      <c r="Z2651" s="137"/>
      <c r="AA2651" s="137"/>
      <c r="AB2651" s="137"/>
      <c r="AC2651" s="137"/>
      <c r="AD2651" s="137"/>
      <c r="AE2651" s="137"/>
      <c r="AF2651" s="137"/>
      <c r="AG2651" s="137"/>
      <c r="AH2651" s="137"/>
      <c r="AI2651" s="137"/>
      <c r="AJ2651" s="137"/>
      <c r="AK2651" s="137"/>
      <c r="AL2651" s="137"/>
      <c r="AM2651" s="137"/>
      <c r="AN2651" s="137"/>
      <c r="AO2651" s="137"/>
      <c r="AP2651" s="137"/>
      <c r="AQ2651" s="137"/>
      <c r="AR2651" s="137"/>
      <c r="AS2651" s="137"/>
      <c r="AT2651" s="143"/>
    </row>
    <row r="2652" spans="1:46">
      <c r="A2652" s="96"/>
      <c r="B2652" s="134"/>
      <c r="C2652" s="135"/>
      <c r="D2652" s="135"/>
      <c r="E2652" s="135"/>
      <c r="F2652" s="135"/>
      <c r="G2652" s="135"/>
      <c r="H2652" s="135"/>
      <c r="I2652" s="135"/>
      <c r="J2652" s="134"/>
      <c r="K2652" s="136"/>
      <c r="L2652" s="172"/>
      <c r="M2652" s="172"/>
      <c r="N2652" s="172"/>
      <c r="O2652" s="137"/>
      <c r="P2652" s="169"/>
      <c r="Q2652" s="137"/>
      <c r="R2652" s="137"/>
      <c r="S2652" s="137"/>
      <c r="T2652" s="137"/>
      <c r="U2652" s="137"/>
      <c r="V2652" s="137"/>
      <c r="W2652" s="137"/>
      <c r="X2652" s="137"/>
      <c r="Y2652" s="137"/>
      <c r="Z2652" s="137"/>
      <c r="AA2652" s="137"/>
      <c r="AB2652" s="137"/>
      <c r="AC2652" s="137"/>
      <c r="AD2652" s="137"/>
      <c r="AE2652" s="137"/>
      <c r="AF2652" s="137"/>
      <c r="AG2652" s="137"/>
      <c r="AH2652" s="137"/>
      <c r="AI2652" s="137"/>
      <c r="AJ2652" s="137"/>
      <c r="AK2652" s="137"/>
      <c r="AL2652" s="137"/>
      <c r="AM2652" s="137"/>
      <c r="AN2652" s="137"/>
      <c r="AO2652" s="137"/>
      <c r="AP2652" s="137"/>
      <c r="AQ2652" s="137"/>
      <c r="AR2652" s="137"/>
      <c r="AS2652" s="137"/>
      <c r="AT2652" s="143"/>
    </row>
    <row r="2653" spans="1:46">
      <c r="A2653" s="96"/>
      <c r="B2653" s="134"/>
      <c r="C2653" s="135"/>
      <c r="D2653" s="135"/>
      <c r="E2653" s="135"/>
      <c r="F2653" s="135"/>
      <c r="G2653" s="135"/>
      <c r="H2653" s="135"/>
      <c r="I2653" s="135"/>
      <c r="J2653" s="134"/>
      <c r="K2653" s="136"/>
      <c r="L2653" s="172"/>
      <c r="M2653" s="172"/>
      <c r="N2653" s="172"/>
      <c r="O2653" s="137"/>
      <c r="P2653" s="169"/>
      <c r="Q2653" s="137"/>
      <c r="R2653" s="137"/>
      <c r="S2653" s="137"/>
      <c r="T2653" s="137"/>
      <c r="U2653" s="137"/>
      <c r="V2653" s="137"/>
      <c r="W2653" s="137"/>
      <c r="X2653" s="137"/>
      <c r="Y2653" s="137"/>
      <c r="Z2653" s="137"/>
      <c r="AA2653" s="137"/>
      <c r="AB2653" s="137"/>
      <c r="AC2653" s="137"/>
      <c r="AD2653" s="137"/>
      <c r="AE2653" s="137"/>
      <c r="AF2653" s="137"/>
      <c r="AG2653" s="137"/>
      <c r="AH2653" s="137"/>
      <c r="AI2653" s="137"/>
      <c r="AJ2653" s="137"/>
      <c r="AK2653" s="137"/>
      <c r="AL2653" s="137"/>
      <c r="AM2653" s="137"/>
      <c r="AN2653" s="137"/>
      <c r="AO2653" s="137"/>
      <c r="AP2653" s="137"/>
      <c r="AQ2653" s="137"/>
      <c r="AR2653" s="137"/>
      <c r="AS2653" s="137"/>
      <c r="AT2653" s="143"/>
    </row>
    <row r="2654" spans="1:46">
      <c r="A2654" s="96"/>
      <c r="B2654" s="134"/>
      <c r="C2654" s="135"/>
      <c r="D2654" s="135"/>
      <c r="E2654" s="135"/>
      <c r="F2654" s="135"/>
      <c r="G2654" s="135"/>
      <c r="H2654" s="135"/>
      <c r="I2654" s="135"/>
      <c r="J2654" s="134"/>
      <c r="K2654" s="136"/>
      <c r="L2654" s="172"/>
      <c r="M2654" s="172"/>
      <c r="N2654" s="172"/>
      <c r="O2654" s="137"/>
      <c r="P2654" s="169"/>
      <c r="Q2654" s="137"/>
      <c r="R2654" s="137"/>
      <c r="S2654" s="137"/>
      <c r="T2654" s="137"/>
      <c r="U2654" s="137"/>
      <c r="V2654" s="137"/>
      <c r="W2654" s="137"/>
      <c r="X2654" s="137"/>
      <c r="Y2654" s="137"/>
      <c r="Z2654" s="137"/>
      <c r="AA2654" s="137"/>
      <c r="AB2654" s="137"/>
      <c r="AC2654" s="137"/>
      <c r="AD2654" s="137"/>
      <c r="AE2654" s="137"/>
      <c r="AF2654" s="137"/>
      <c r="AG2654" s="137"/>
      <c r="AH2654" s="137"/>
      <c r="AI2654" s="137"/>
      <c r="AJ2654" s="137"/>
      <c r="AK2654" s="137"/>
      <c r="AL2654" s="137"/>
      <c r="AM2654" s="137"/>
      <c r="AN2654" s="137"/>
      <c r="AO2654" s="137"/>
      <c r="AP2654" s="137"/>
      <c r="AQ2654" s="137"/>
      <c r="AR2654" s="137"/>
      <c r="AS2654" s="137"/>
      <c r="AT2654" s="143"/>
    </row>
    <row r="2655" spans="1:46">
      <c r="A2655" s="96"/>
      <c r="B2655" s="134"/>
      <c r="C2655" s="135"/>
      <c r="D2655" s="135"/>
      <c r="E2655" s="135"/>
      <c r="F2655" s="135"/>
      <c r="G2655" s="135"/>
      <c r="H2655" s="135"/>
      <c r="I2655" s="135"/>
      <c r="J2655" s="134"/>
      <c r="K2655" s="136"/>
      <c r="L2655" s="172"/>
      <c r="M2655" s="172"/>
      <c r="N2655" s="172"/>
      <c r="O2655" s="137"/>
      <c r="P2655" s="169"/>
      <c r="Q2655" s="137"/>
      <c r="R2655" s="137"/>
      <c r="S2655" s="137"/>
      <c r="T2655" s="137"/>
      <c r="U2655" s="137"/>
      <c r="V2655" s="137"/>
      <c r="W2655" s="137"/>
      <c r="X2655" s="137"/>
      <c r="Y2655" s="137"/>
      <c r="Z2655" s="137"/>
      <c r="AA2655" s="137"/>
      <c r="AB2655" s="137"/>
      <c r="AC2655" s="137"/>
      <c r="AD2655" s="137"/>
      <c r="AE2655" s="137"/>
      <c r="AF2655" s="137"/>
      <c r="AG2655" s="137"/>
      <c r="AH2655" s="137"/>
      <c r="AI2655" s="137"/>
      <c r="AJ2655" s="137"/>
      <c r="AK2655" s="137"/>
      <c r="AL2655" s="137"/>
      <c r="AM2655" s="137"/>
      <c r="AN2655" s="137"/>
      <c r="AO2655" s="137"/>
      <c r="AP2655" s="137"/>
      <c r="AQ2655" s="137"/>
      <c r="AR2655" s="137"/>
      <c r="AS2655" s="137"/>
      <c r="AT2655" s="143"/>
    </row>
    <row r="2656" spans="1:46">
      <c r="A2656" s="96"/>
      <c r="B2656" s="134"/>
      <c r="C2656" s="135"/>
      <c r="D2656" s="135"/>
      <c r="E2656" s="135"/>
      <c r="F2656" s="135"/>
      <c r="G2656" s="135"/>
      <c r="H2656" s="135"/>
      <c r="I2656" s="135"/>
      <c r="J2656" s="134"/>
      <c r="K2656" s="136"/>
      <c r="L2656" s="172"/>
      <c r="M2656" s="172"/>
      <c r="N2656" s="172"/>
      <c r="O2656" s="137"/>
      <c r="P2656" s="169"/>
      <c r="Q2656" s="137"/>
      <c r="R2656" s="137"/>
      <c r="S2656" s="137"/>
      <c r="T2656" s="137"/>
      <c r="U2656" s="137"/>
      <c r="V2656" s="137"/>
      <c r="W2656" s="137"/>
      <c r="X2656" s="137"/>
      <c r="Y2656" s="137"/>
      <c r="Z2656" s="137"/>
      <c r="AA2656" s="137"/>
      <c r="AB2656" s="137"/>
      <c r="AC2656" s="137"/>
      <c r="AD2656" s="137"/>
      <c r="AE2656" s="137"/>
      <c r="AF2656" s="137"/>
      <c r="AG2656" s="137"/>
      <c r="AH2656" s="137"/>
      <c r="AI2656" s="137"/>
      <c r="AJ2656" s="137"/>
      <c r="AK2656" s="137"/>
      <c r="AL2656" s="137"/>
      <c r="AM2656" s="137"/>
      <c r="AN2656" s="137"/>
      <c r="AO2656" s="137"/>
      <c r="AP2656" s="137"/>
      <c r="AQ2656" s="137"/>
      <c r="AR2656" s="137"/>
      <c r="AS2656" s="137"/>
      <c r="AT2656" s="143"/>
    </row>
    <row r="2657" spans="1:46">
      <c r="A2657" s="96"/>
      <c r="B2657" s="134"/>
      <c r="C2657" s="135"/>
      <c r="D2657" s="135"/>
      <c r="E2657" s="135"/>
      <c r="F2657" s="135"/>
      <c r="G2657" s="135"/>
      <c r="H2657" s="135"/>
      <c r="I2657" s="135"/>
      <c r="J2657" s="134"/>
      <c r="K2657" s="136"/>
      <c r="L2657" s="172"/>
      <c r="M2657" s="172"/>
      <c r="N2657" s="172"/>
      <c r="O2657" s="137"/>
      <c r="P2657" s="169"/>
      <c r="Q2657" s="137"/>
      <c r="R2657" s="137"/>
      <c r="S2657" s="137"/>
      <c r="T2657" s="137"/>
      <c r="U2657" s="137"/>
      <c r="V2657" s="137"/>
      <c r="W2657" s="137"/>
      <c r="X2657" s="137"/>
      <c r="Y2657" s="137"/>
      <c r="Z2657" s="137"/>
      <c r="AA2657" s="137"/>
      <c r="AB2657" s="137"/>
      <c r="AC2657" s="137"/>
      <c r="AD2657" s="137"/>
      <c r="AE2657" s="137"/>
      <c r="AF2657" s="137"/>
      <c r="AG2657" s="137"/>
      <c r="AH2657" s="137"/>
      <c r="AI2657" s="137"/>
      <c r="AJ2657" s="137"/>
      <c r="AK2657" s="137"/>
      <c r="AL2657" s="137"/>
      <c r="AM2657" s="137"/>
      <c r="AN2657" s="137"/>
      <c r="AO2657" s="137"/>
      <c r="AP2657" s="137"/>
      <c r="AQ2657" s="137"/>
      <c r="AR2657" s="137"/>
      <c r="AS2657" s="137"/>
      <c r="AT2657" s="143"/>
    </row>
    <row r="2658" spans="1:46">
      <c r="A2658" s="96"/>
      <c r="B2658" s="134"/>
      <c r="C2658" s="135"/>
      <c r="D2658" s="135"/>
      <c r="E2658" s="135"/>
      <c r="F2658" s="135"/>
      <c r="G2658" s="135"/>
      <c r="H2658" s="135"/>
      <c r="I2658" s="135"/>
      <c r="J2658" s="134"/>
      <c r="K2658" s="136"/>
      <c r="L2658" s="172"/>
      <c r="M2658" s="172"/>
      <c r="N2658" s="172"/>
      <c r="O2658" s="137"/>
      <c r="P2658" s="169"/>
      <c r="Q2658" s="137"/>
      <c r="R2658" s="137"/>
      <c r="S2658" s="137"/>
      <c r="T2658" s="137"/>
      <c r="U2658" s="137"/>
      <c r="V2658" s="137"/>
      <c r="W2658" s="137"/>
      <c r="X2658" s="137"/>
      <c r="Y2658" s="137"/>
      <c r="Z2658" s="137"/>
      <c r="AA2658" s="137"/>
      <c r="AB2658" s="137"/>
      <c r="AC2658" s="137"/>
      <c r="AD2658" s="137"/>
      <c r="AE2658" s="137"/>
      <c r="AF2658" s="137"/>
      <c r="AG2658" s="137"/>
      <c r="AH2658" s="137"/>
      <c r="AI2658" s="137"/>
      <c r="AJ2658" s="137"/>
      <c r="AK2658" s="137"/>
      <c r="AL2658" s="137"/>
      <c r="AM2658" s="137"/>
      <c r="AN2658" s="137"/>
      <c r="AO2658" s="137"/>
      <c r="AP2658" s="137"/>
      <c r="AQ2658" s="137"/>
      <c r="AR2658" s="137"/>
      <c r="AS2658" s="137"/>
      <c r="AT2658" s="143"/>
    </row>
    <row r="2659" spans="1:46">
      <c r="A2659" s="96"/>
      <c r="B2659" s="134"/>
      <c r="C2659" s="135"/>
      <c r="D2659" s="135"/>
      <c r="E2659" s="135"/>
      <c r="F2659" s="135"/>
      <c r="G2659" s="135"/>
      <c r="H2659" s="135"/>
      <c r="I2659" s="135"/>
      <c r="J2659" s="134"/>
      <c r="K2659" s="136"/>
      <c r="L2659" s="172"/>
      <c r="M2659" s="172"/>
      <c r="N2659" s="172"/>
      <c r="O2659" s="137"/>
      <c r="P2659" s="169"/>
      <c r="Q2659" s="137"/>
      <c r="R2659" s="137"/>
      <c r="S2659" s="137"/>
      <c r="T2659" s="137"/>
      <c r="U2659" s="137"/>
      <c r="V2659" s="137"/>
      <c r="W2659" s="137"/>
      <c r="X2659" s="137"/>
      <c r="Y2659" s="137"/>
      <c r="Z2659" s="137"/>
      <c r="AA2659" s="137"/>
      <c r="AB2659" s="137"/>
      <c r="AC2659" s="137"/>
      <c r="AD2659" s="137"/>
      <c r="AE2659" s="137"/>
      <c r="AF2659" s="137"/>
      <c r="AG2659" s="137"/>
      <c r="AH2659" s="137"/>
      <c r="AI2659" s="137"/>
      <c r="AJ2659" s="137"/>
      <c r="AK2659" s="137"/>
      <c r="AL2659" s="137"/>
      <c r="AM2659" s="137"/>
      <c r="AN2659" s="137"/>
      <c r="AO2659" s="137"/>
      <c r="AP2659" s="137"/>
      <c r="AQ2659" s="137"/>
      <c r="AR2659" s="137"/>
      <c r="AS2659" s="137"/>
      <c r="AT2659" s="143"/>
    </row>
    <row r="2660" spans="1:46">
      <c r="A2660" s="96"/>
      <c r="B2660" s="134"/>
      <c r="C2660" s="135"/>
      <c r="D2660" s="135"/>
      <c r="E2660" s="135"/>
      <c r="F2660" s="135"/>
      <c r="G2660" s="135"/>
      <c r="H2660" s="135"/>
      <c r="I2660" s="135"/>
      <c r="J2660" s="134"/>
      <c r="K2660" s="136"/>
      <c r="L2660" s="172"/>
      <c r="M2660" s="172"/>
      <c r="N2660" s="172"/>
      <c r="O2660" s="137"/>
      <c r="P2660" s="169"/>
      <c r="Q2660" s="137"/>
      <c r="R2660" s="137"/>
      <c r="S2660" s="137"/>
      <c r="T2660" s="137"/>
      <c r="U2660" s="137"/>
      <c r="V2660" s="137"/>
      <c r="W2660" s="137"/>
      <c r="X2660" s="137"/>
      <c r="Y2660" s="137"/>
      <c r="Z2660" s="137"/>
      <c r="AA2660" s="137"/>
      <c r="AB2660" s="137"/>
      <c r="AC2660" s="137"/>
      <c r="AD2660" s="137"/>
      <c r="AE2660" s="137"/>
      <c r="AF2660" s="137"/>
      <c r="AG2660" s="137"/>
      <c r="AH2660" s="137"/>
      <c r="AI2660" s="137"/>
      <c r="AJ2660" s="137"/>
      <c r="AK2660" s="137"/>
      <c r="AL2660" s="137"/>
      <c r="AM2660" s="137"/>
      <c r="AN2660" s="137"/>
      <c r="AO2660" s="137"/>
      <c r="AP2660" s="137"/>
      <c r="AQ2660" s="137"/>
      <c r="AR2660" s="137"/>
      <c r="AS2660" s="137"/>
      <c r="AT2660" s="143"/>
    </row>
    <row r="2661" spans="1:46">
      <c r="A2661" s="96"/>
      <c r="B2661" s="134"/>
      <c r="C2661" s="135"/>
      <c r="D2661" s="135"/>
      <c r="E2661" s="135"/>
      <c r="F2661" s="135"/>
      <c r="G2661" s="135"/>
      <c r="H2661" s="135"/>
      <c r="I2661" s="135"/>
      <c r="J2661" s="134"/>
      <c r="K2661" s="136"/>
      <c r="L2661" s="172"/>
      <c r="M2661" s="172"/>
      <c r="N2661" s="172"/>
      <c r="O2661" s="137"/>
      <c r="P2661" s="169"/>
      <c r="Q2661" s="137"/>
      <c r="R2661" s="137"/>
      <c r="S2661" s="137"/>
      <c r="T2661" s="137"/>
      <c r="U2661" s="137"/>
      <c r="V2661" s="137"/>
      <c r="W2661" s="137"/>
      <c r="X2661" s="137"/>
      <c r="Y2661" s="137"/>
      <c r="Z2661" s="137"/>
      <c r="AA2661" s="137"/>
      <c r="AB2661" s="137"/>
      <c r="AC2661" s="137"/>
      <c r="AD2661" s="137"/>
      <c r="AE2661" s="137"/>
      <c r="AF2661" s="137"/>
      <c r="AG2661" s="137"/>
      <c r="AH2661" s="137"/>
      <c r="AI2661" s="137"/>
      <c r="AJ2661" s="137"/>
      <c r="AK2661" s="137"/>
      <c r="AL2661" s="137"/>
      <c r="AM2661" s="137"/>
      <c r="AN2661" s="137"/>
      <c r="AO2661" s="137"/>
      <c r="AP2661" s="137"/>
      <c r="AQ2661" s="137"/>
      <c r="AR2661" s="137"/>
      <c r="AS2661" s="137"/>
      <c r="AT2661" s="143"/>
    </row>
    <row r="2662" spans="1:46">
      <c r="A2662" s="96"/>
      <c r="B2662" s="134"/>
      <c r="C2662" s="135"/>
      <c r="D2662" s="135"/>
      <c r="E2662" s="135"/>
      <c r="F2662" s="135"/>
      <c r="G2662" s="135"/>
      <c r="H2662" s="135"/>
      <c r="I2662" s="135"/>
      <c r="J2662" s="134"/>
      <c r="K2662" s="136"/>
      <c r="L2662" s="172"/>
      <c r="M2662" s="172"/>
      <c r="N2662" s="172"/>
      <c r="O2662" s="137"/>
      <c r="P2662" s="169"/>
      <c r="Q2662" s="137"/>
      <c r="R2662" s="137"/>
      <c r="S2662" s="137"/>
      <c r="T2662" s="137"/>
      <c r="U2662" s="137"/>
      <c r="V2662" s="137"/>
      <c r="W2662" s="137"/>
      <c r="X2662" s="137"/>
      <c r="Y2662" s="137"/>
      <c r="Z2662" s="137"/>
      <c r="AA2662" s="137"/>
      <c r="AB2662" s="137"/>
      <c r="AC2662" s="137"/>
      <c r="AD2662" s="137"/>
      <c r="AE2662" s="137"/>
      <c r="AF2662" s="137"/>
      <c r="AG2662" s="137"/>
      <c r="AH2662" s="137"/>
      <c r="AI2662" s="137"/>
      <c r="AJ2662" s="137"/>
      <c r="AK2662" s="137"/>
      <c r="AL2662" s="137"/>
      <c r="AM2662" s="137"/>
      <c r="AN2662" s="137"/>
      <c r="AO2662" s="137"/>
      <c r="AP2662" s="137"/>
      <c r="AQ2662" s="137"/>
      <c r="AR2662" s="137"/>
      <c r="AS2662" s="137"/>
      <c r="AT2662" s="143"/>
    </row>
    <row r="2663" spans="1:46">
      <c r="A2663" s="96"/>
      <c r="B2663" s="134"/>
      <c r="C2663" s="135"/>
      <c r="D2663" s="135"/>
      <c r="E2663" s="135"/>
      <c r="F2663" s="135"/>
      <c r="G2663" s="135"/>
      <c r="H2663" s="135"/>
      <c r="I2663" s="135"/>
      <c r="J2663" s="134"/>
      <c r="K2663" s="136"/>
      <c r="L2663" s="172"/>
      <c r="M2663" s="172"/>
      <c r="N2663" s="172"/>
      <c r="O2663" s="137"/>
      <c r="P2663" s="169"/>
      <c r="Q2663" s="137"/>
      <c r="R2663" s="137"/>
      <c r="S2663" s="137"/>
      <c r="T2663" s="137"/>
      <c r="U2663" s="137"/>
      <c r="V2663" s="137"/>
      <c r="W2663" s="137"/>
      <c r="X2663" s="137"/>
      <c r="Y2663" s="137"/>
      <c r="Z2663" s="137"/>
      <c r="AA2663" s="137"/>
      <c r="AB2663" s="137"/>
      <c r="AC2663" s="137"/>
      <c r="AD2663" s="137"/>
      <c r="AE2663" s="137"/>
      <c r="AF2663" s="137"/>
      <c r="AG2663" s="137"/>
      <c r="AH2663" s="137"/>
      <c r="AI2663" s="137"/>
      <c r="AJ2663" s="137"/>
      <c r="AK2663" s="137"/>
      <c r="AL2663" s="137"/>
      <c r="AM2663" s="137"/>
      <c r="AN2663" s="137"/>
      <c r="AO2663" s="137"/>
      <c r="AP2663" s="137"/>
      <c r="AQ2663" s="137"/>
      <c r="AR2663" s="137"/>
      <c r="AS2663" s="137"/>
      <c r="AT2663" s="143"/>
    </row>
    <row r="2664" spans="1:46">
      <c r="A2664" s="96"/>
      <c r="B2664" s="134"/>
      <c r="C2664" s="135"/>
      <c r="D2664" s="135"/>
      <c r="E2664" s="135"/>
      <c r="F2664" s="135"/>
      <c r="G2664" s="135"/>
      <c r="H2664" s="135"/>
      <c r="I2664" s="135"/>
      <c r="J2664" s="134"/>
      <c r="K2664" s="136"/>
      <c r="L2664" s="172"/>
      <c r="M2664" s="172"/>
      <c r="N2664" s="172"/>
      <c r="O2664" s="137"/>
      <c r="P2664" s="169"/>
      <c r="Q2664" s="137"/>
      <c r="R2664" s="137"/>
      <c r="S2664" s="137"/>
      <c r="T2664" s="137"/>
      <c r="U2664" s="137"/>
      <c r="V2664" s="137"/>
      <c r="W2664" s="137"/>
      <c r="X2664" s="137"/>
      <c r="Y2664" s="137"/>
      <c r="Z2664" s="137"/>
      <c r="AA2664" s="137"/>
      <c r="AB2664" s="137"/>
      <c r="AC2664" s="137"/>
      <c r="AD2664" s="137"/>
      <c r="AE2664" s="137"/>
      <c r="AF2664" s="137"/>
      <c r="AG2664" s="137"/>
      <c r="AH2664" s="137"/>
      <c r="AI2664" s="137"/>
      <c r="AJ2664" s="137"/>
      <c r="AK2664" s="137"/>
      <c r="AL2664" s="137"/>
      <c r="AM2664" s="137"/>
      <c r="AN2664" s="137"/>
      <c r="AO2664" s="137"/>
      <c r="AP2664" s="137"/>
      <c r="AQ2664" s="137"/>
      <c r="AR2664" s="137"/>
      <c r="AS2664" s="137"/>
      <c r="AT2664" s="143"/>
    </row>
    <row r="2665" spans="1:46">
      <c r="A2665" s="96"/>
      <c r="B2665" s="134"/>
      <c r="C2665" s="135"/>
      <c r="D2665" s="135"/>
      <c r="E2665" s="135"/>
      <c r="F2665" s="135"/>
      <c r="G2665" s="135"/>
      <c r="H2665" s="135"/>
      <c r="I2665" s="135"/>
      <c r="J2665" s="134"/>
      <c r="K2665" s="136"/>
      <c r="L2665" s="172"/>
      <c r="M2665" s="172"/>
      <c r="N2665" s="172"/>
      <c r="O2665" s="137"/>
      <c r="P2665" s="169"/>
      <c r="Q2665" s="137"/>
      <c r="R2665" s="137"/>
      <c r="S2665" s="137"/>
      <c r="T2665" s="137"/>
      <c r="U2665" s="137"/>
      <c r="V2665" s="137"/>
      <c r="W2665" s="137"/>
      <c r="X2665" s="137"/>
      <c r="Y2665" s="137"/>
      <c r="Z2665" s="137"/>
      <c r="AA2665" s="137"/>
      <c r="AB2665" s="137"/>
      <c r="AC2665" s="137"/>
      <c r="AD2665" s="137"/>
      <c r="AE2665" s="137"/>
      <c r="AF2665" s="137"/>
      <c r="AG2665" s="137"/>
      <c r="AH2665" s="137"/>
      <c r="AI2665" s="137"/>
      <c r="AJ2665" s="137"/>
      <c r="AK2665" s="137"/>
      <c r="AL2665" s="137"/>
      <c r="AM2665" s="137"/>
      <c r="AN2665" s="137"/>
      <c r="AO2665" s="137"/>
      <c r="AP2665" s="137"/>
      <c r="AQ2665" s="137"/>
      <c r="AR2665" s="137"/>
      <c r="AS2665" s="137"/>
      <c r="AT2665" s="143"/>
    </row>
    <row r="2666" spans="1:46">
      <c r="A2666" s="96"/>
      <c r="B2666" s="134"/>
      <c r="C2666" s="135"/>
      <c r="D2666" s="135"/>
      <c r="E2666" s="135"/>
      <c r="F2666" s="135"/>
      <c r="G2666" s="135"/>
      <c r="H2666" s="135"/>
      <c r="I2666" s="135"/>
      <c r="J2666" s="134"/>
      <c r="K2666" s="136"/>
      <c r="L2666" s="172"/>
      <c r="M2666" s="172"/>
      <c r="N2666" s="172"/>
      <c r="O2666" s="137"/>
      <c r="P2666" s="169"/>
      <c r="Q2666" s="137"/>
      <c r="R2666" s="137"/>
      <c r="S2666" s="137"/>
      <c r="T2666" s="137"/>
      <c r="U2666" s="137"/>
      <c r="V2666" s="137"/>
      <c r="W2666" s="137"/>
      <c r="X2666" s="137"/>
      <c r="Y2666" s="137"/>
      <c r="Z2666" s="137"/>
      <c r="AA2666" s="137"/>
      <c r="AB2666" s="137"/>
      <c r="AC2666" s="137"/>
      <c r="AD2666" s="137"/>
      <c r="AE2666" s="137"/>
      <c r="AF2666" s="137"/>
      <c r="AG2666" s="137"/>
      <c r="AH2666" s="137"/>
      <c r="AI2666" s="137"/>
      <c r="AJ2666" s="137"/>
      <c r="AK2666" s="137"/>
      <c r="AL2666" s="137"/>
      <c r="AM2666" s="137"/>
      <c r="AN2666" s="137"/>
      <c r="AO2666" s="137"/>
      <c r="AP2666" s="137"/>
      <c r="AQ2666" s="137"/>
      <c r="AR2666" s="137"/>
      <c r="AS2666" s="137"/>
      <c r="AT2666" s="143"/>
    </row>
    <row r="2667" spans="1:46">
      <c r="A2667" s="96"/>
      <c r="B2667" s="134"/>
      <c r="C2667" s="135"/>
      <c r="D2667" s="135"/>
      <c r="E2667" s="135"/>
      <c r="F2667" s="135"/>
      <c r="G2667" s="135"/>
      <c r="H2667" s="135"/>
      <c r="I2667" s="135"/>
      <c r="J2667" s="134"/>
      <c r="K2667" s="136"/>
      <c r="L2667" s="172"/>
      <c r="M2667" s="172"/>
      <c r="N2667" s="172"/>
      <c r="O2667" s="137"/>
      <c r="P2667" s="169"/>
      <c r="Q2667" s="137"/>
      <c r="R2667" s="137"/>
      <c r="S2667" s="137"/>
      <c r="T2667" s="137"/>
      <c r="U2667" s="137"/>
      <c r="V2667" s="137"/>
      <c r="W2667" s="137"/>
      <c r="X2667" s="137"/>
      <c r="Y2667" s="137"/>
      <c r="Z2667" s="137"/>
      <c r="AA2667" s="137"/>
      <c r="AB2667" s="137"/>
      <c r="AC2667" s="137"/>
      <c r="AD2667" s="137"/>
      <c r="AE2667" s="137"/>
      <c r="AF2667" s="137"/>
      <c r="AG2667" s="137"/>
      <c r="AH2667" s="137"/>
      <c r="AI2667" s="137"/>
      <c r="AJ2667" s="137"/>
      <c r="AK2667" s="137"/>
      <c r="AL2667" s="137"/>
      <c r="AM2667" s="137"/>
      <c r="AN2667" s="137"/>
      <c r="AO2667" s="137"/>
      <c r="AP2667" s="137"/>
      <c r="AQ2667" s="137"/>
      <c r="AR2667" s="137"/>
      <c r="AS2667" s="137"/>
      <c r="AT2667" s="143"/>
    </row>
    <row r="2668" spans="1:46">
      <c r="A2668" s="96"/>
      <c r="B2668" s="134"/>
      <c r="C2668" s="135"/>
      <c r="D2668" s="135"/>
      <c r="E2668" s="135"/>
      <c r="F2668" s="135"/>
      <c r="G2668" s="135"/>
      <c r="H2668" s="135"/>
      <c r="I2668" s="135"/>
      <c r="J2668" s="134"/>
      <c r="K2668" s="136"/>
      <c r="L2668" s="172"/>
      <c r="M2668" s="172"/>
      <c r="N2668" s="172"/>
      <c r="O2668" s="137"/>
      <c r="P2668" s="169"/>
      <c r="Q2668" s="137"/>
      <c r="R2668" s="137"/>
      <c r="S2668" s="137"/>
      <c r="T2668" s="137"/>
      <c r="U2668" s="137"/>
      <c r="V2668" s="137"/>
      <c r="W2668" s="137"/>
      <c r="X2668" s="137"/>
      <c r="Y2668" s="137"/>
      <c r="Z2668" s="137"/>
      <c r="AA2668" s="137"/>
      <c r="AB2668" s="137"/>
      <c r="AC2668" s="137"/>
      <c r="AD2668" s="137"/>
      <c r="AE2668" s="137"/>
      <c r="AF2668" s="137"/>
      <c r="AG2668" s="137"/>
      <c r="AH2668" s="137"/>
      <c r="AI2668" s="137"/>
      <c r="AJ2668" s="137"/>
      <c r="AK2668" s="137"/>
      <c r="AL2668" s="137"/>
      <c r="AM2668" s="137"/>
      <c r="AN2668" s="137"/>
      <c r="AO2668" s="137"/>
      <c r="AP2668" s="137"/>
      <c r="AQ2668" s="137"/>
      <c r="AR2668" s="137"/>
      <c r="AS2668" s="137"/>
      <c r="AT2668" s="143"/>
    </row>
    <row r="2669" spans="1:46">
      <c r="A2669" s="96"/>
      <c r="B2669" s="134"/>
      <c r="C2669" s="135"/>
      <c r="D2669" s="135"/>
      <c r="E2669" s="135"/>
      <c r="F2669" s="135"/>
      <c r="G2669" s="135"/>
      <c r="H2669" s="135"/>
      <c r="I2669" s="135"/>
      <c r="J2669" s="134"/>
      <c r="K2669" s="136"/>
      <c r="L2669" s="172"/>
      <c r="M2669" s="172"/>
      <c r="N2669" s="172"/>
      <c r="O2669" s="137"/>
      <c r="P2669" s="169"/>
      <c r="Q2669" s="137"/>
      <c r="R2669" s="137"/>
      <c r="S2669" s="137"/>
      <c r="T2669" s="137"/>
      <c r="U2669" s="137"/>
      <c r="V2669" s="137"/>
      <c r="W2669" s="137"/>
      <c r="X2669" s="137"/>
      <c r="Y2669" s="137"/>
      <c r="Z2669" s="137"/>
      <c r="AA2669" s="137"/>
      <c r="AB2669" s="137"/>
      <c r="AC2669" s="137"/>
      <c r="AD2669" s="137"/>
      <c r="AE2669" s="137"/>
      <c r="AF2669" s="137"/>
      <c r="AG2669" s="137"/>
      <c r="AH2669" s="137"/>
      <c r="AI2669" s="137"/>
      <c r="AJ2669" s="137"/>
      <c r="AK2669" s="137"/>
      <c r="AL2669" s="137"/>
      <c r="AM2669" s="137"/>
      <c r="AN2669" s="137"/>
      <c r="AO2669" s="137"/>
      <c r="AP2669" s="137"/>
      <c r="AQ2669" s="137"/>
      <c r="AR2669" s="137"/>
      <c r="AS2669" s="137"/>
      <c r="AT2669" s="143"/>
    </row>
    <row r="2670" spans="1:46">
      <c r="A2670" s="96"/>
      <c r="B2670" s="134"/>
      <c r="C2670" s="135"/>
      <c r="D2670" s="135"/>
      <c r="E2670" s="135"/>
      <c r="F2670" s="135"/>
      <c r="G2670" s="135"/>
      <c r="H2670" s="135"/>
      <c r="I2670" s="135"/>
      <c r="J2670" s="134"/>
      <c r="K2670" s="136"/>
      <c r="L2670" s="172"/>
      <c r="M2670" s="172"/>
      <c r="N2670" s="172"/>
      <c r="O2670" s="137"/>
      <c r="P2670" s="169"/>
      <c r="Q2670" s="137"/>
      <c r="R2670" s="137"/>
      <c r="S2670" s="137"/>
      <c r="T2670" s="137"/>
      <c r="U2670" s="137"/>
      <c r="V2670" s="137"/>
      <c r="W2670" s="137"/>
      <c r="X2670" s="137"/>
      <c r="Y2670" s="137"/>
      <c r="Z2670" s="137"/>
      <c r="AA2670" s="137"/>
      <c r="AB2670" s="137"/>
      <c r="AC2670" s="137"/>
      <c r="AD2670" s="137"/>
      <c r="AE2670" s="137"/>
      <c r="AF2670" s="137"/>
      <c r="AG2670" s="137"/>
      <c r="AH2670" s="137"/>
      <c r="AI2670" s="137"/>
      <c r="AJ2670" s="137"/>
      <c r="AK2670" s="137"/>
      <c r="AL2670" s="137"/>
      <c r="AM2670" s="137"/>
      <c r="AN2670" s="137"/>
      <c r="AO2670" s="137"/>
      <c r="AP2670" s="137"/>
      <c r="AQ2670" s="137"/>
      <c r="AR2670" s="137"/>
      <c r="AS2670" s="137"/>
      <c r="AT2670" s="143"/>
    </row>
    <row r="2671" spans="1:46">
      <c r="A2671" s="96"/>
      <c r="B2671" s="134"/>
      <c r="C2671" s="135"/>
      <c r="D2671" s="135"/>
      <c r="E2671" s="135"/>
      <c r="F2671" s="135"/>
      <c r="G2671" s="135"/>
      <c r="H2671" s="135"/>
      <c r="I2671" s="135"/>
      <c r="J2671" s="134"/>
      <c r="K2671" s="136"/>
      <c r="L2671" s="172"/>
      <c r="M2671" s="172"/>
      <c r="N2671" s="172"/>
      <c r="O2671" s="137"/>
      <c r="P2671" s="169"/>
      <c r="Q2671" s="137"/>
      <c r="R2671" s="137"/>
      <c r="S2671" s="137"/>
      <c r="T2671" s="137"/>
      <c r="U2671" s="137"/>
      <c r="V2671" s="137"/>
      <c r="W2671" s="137"/>
      <c r="X2671" s="137"/>
      <c r="Y2671" s="137"/>
      <c r="Z2671" s="137"/>
      <c r="AA2671" s="137"/>
      <c r="AB2671" s="137"/>
      <c r="AC2671" s="137"/>
      <c r="AD2671" s="137"/>
      <c r="AE2671" s="137"/>
      <c r="AF2671" s="137"/>
      <c r="AG2671" s="137"/>
      <c r="AH2671" s="137"/>
      <c r="AI2671" s="137"/>
      <c r="AJ2671" s="137"/>
      <c r="AK2671" s="137"/>
      <c r="AL2671" s="137"/>
      <c r="AM2671" s="137"/>
      <c r="AN2671" s="137"/>
      <c r="AO2671" s="137"/>
      <c r="AP2671" s="137"/>
      <c r="AQ2671" s="137"/>
      <c r="AR2671" s="137"/>
      <c r="AS2671" s="137"/>
      <c r="AT2671" s="143"/>
    </row>
    <row r="2672" spans="1:46">
      <c r="A2672" s="96"/>
      <c r="B2672" s="134"/>
      <c r="C2672" s="135"/>
      <c r="D2672" s="135"/>
      <c r="E2672" s="135"/>
      <c r="F2672" s="135"/>
      <c r="G2672" s="135"/>
      <c r="H2672" s="135"/>
      <c r="I2672" s="135"/>
      <c r="J2672" s="134"/>
      <c r="K2672" s="136"/>
      <c r="L2672" s="172"/>
      <c r="M2672" s="172"/>
      <c r="N2672" s="172"/>
      <c r="O2672" s="137"/>
      <c r="P2672" s="169"/>
      <c r="Q2672" s="137"/>
      <c r="R2672" s="137"/>
      <c r="S2672" s="137"/>
      <c r="T2672" s="137"/>
      <c r="U2672" s="137"/>
      <c r="V2672" s="137"/>
      <c r="W2672" s="137"/>
      <c r="X2672" s="137"/>
      <c r="Y2672" s="137"/>
      <c r="Z2672" s="137"/>
      <c r="AA2672" s="137"/>
      <c r="AB2672" s="137"/>
      <c r="AC2672" s="137"/>
      <c r="AD2672" s="137"/>
      <c r="AE2672" s="137"/>
      <c r="AF2672" s="137"/>
      <c r="AG2672" s="137"/>
      <c r="AH2672" s="137"/>
      <c r="AI2672" s="137"/>
      <c r="AJ2672" s="137"/>
      <c r="AK2672" s="137"/>
      <c r="AL2672" s="137"/>
      <c r="AM2672" s="137"/>
      <c r="AN2672" s="137"/>
      <c r="AO2672" s="137"/>
      <c r="AP2672" s="137"/>
      <c r="AQ2672" s="137"/>
      <c r="AR2672" s="137"/>
      <c r="AS2672" s="137"/>
      <c r="AT2672" s="143"/>
    </row>
    <row r="2673" spans="1:46">
      <c r="A2673" s="96"/>
      <c r="B2673" s="134"/>
      <c r="C2673" s="135"/>
      <c r="D2673" s="135"/>
      <c r="E2673" s="135"/>
      <c r="F2673" s="135"/>
      <c r="G2673" s="135"/>
      <c r="H2673" s="135"/>
      <c r="I2673" s="135"/>
      <c r="J2673" s="134"/>
      <c r="K2673" s="136"/>
      <c r="L2673" s="172"/>
      <c r="M2673" s="172"/>
      <c r="N2673" s="172"/>
      <c r="O2673" s="137"/>
      <c r="P2673" s="169"/>
      <c r="Q2673" s="137"/>
      <c r="R2673" s="137"/>
      <c r="S2673" s="137"/>
      <c r="T2673" s="137"/>
      <c r="U2673" s="137"/>
      <c r="V2673" s="137"/>
      <c r="W2673" s="137"/>
      <c r="X2673" s="137"/>
      <c r="Y2673" s="137"/>
      <c r="Z2673" s="137"/>
      <c r="AA2673" s="137"/>
      <c r="AB2673" s="137"/>
      <c r="AC2673" s="137"/>
      <c r="AD2673" s="137"/>
      <c r="AE2673" s="137"/>
      <c r="AF2673" s="137"/>
      <c r="AG2673" s="137"/>
      <c r="AH2673" s="137"/>
      <c r="AI2673" s="137"/>
      <c r="AJ2673" s="137"/>
      <c r="AK2673" s="137"/>
      <c r="AL2673" s="137"/>
      <c r="AM2673" s="137"/>
      <c r="AN2673" s="137"/>
      <c r="AO2673" s="137"/>
      <c r="AP2673" s="137"/>
      <c r="AQ2673" s="137"/>
      <c r="AR2673" s="137"/>
      <c r="AS2673" s="137"/>
      <c r="AT2673" s="143"/>
    </row>
    <row r="2674" spans="1:46">
      <c r="A2674" s="96"/>
      <c r="B2674" s="134"/>
      <c r="C2674" s="135"/>
      <c r="D2674" s="135"/>
      <c r="E2674" s="135"/>
      <c r="F2674" s="135"/>
      <c r="G2674" s="135"/>
      <c r="H2674" s="135"/>
      <c r="I2674" s="135"/>
      <c r="J2674" s="134"/>
      <c r="K2674" s="136"/>
      <c r="L2674" s="172"/>
      <c r="M2674" s="172"/>
      <c r="N2674" s="172"/>
      <c r="O2674" s="137"/>
      <c r="P2674" s="169"/>
      <c r="Q2674" s="137"/>
      <c r="R2674" s="137"/>
      <c r="S2674" s="137"/>
      <c r="T2674" s="137"/>
      <c r="U2674" s="137"/>
      <c r="V2674" s="137"/>
      <c r="W2674" s="137"/>
      <c r="X2674" s="137"/>
      <c r="Y2674" s="137"/>
      <c r="Z2674" s="137"/>
      <c r="AA2674" s="137"/>
      <c r="AB2674" s="137"/>
      <c r="AC2674" s="137"/>
      <c r="AD2674" s="137"/>
      <c r="AE2674" s="137"/>
      <c r="AF2674" s="137"/>
      <c r="AG2674" s="137"/>
      <c r="AH2674" s="137"/>
      <c r="AI2674" s="137"/>
      <c r="AJ2674" s="137"/>
      <c r="AK2674" s="137"/>
      <c r="AL2674" s="137"/>
      <c r="AM2674" s="137"/>
      <c r="AN2674" s="137"/>
      <c r="AO2674" s="137"/>
      <c r="AP2674" s="137"/>
      <c r="AQ2674" s="137"/>
      <c r="AR2674" s="137"/>
      <c r="AS2674" s="137"/>
      <c r="AT2674" s="143"/>
    </row>
    <row r="2675" spans="1:46">
      <c r="A2675" s="96"/>
      <c r="B2675" s="134"/>
      <c r="C2675" s="135"/>
      <c r="D2675" s="135"/>
      <c r="E2675" s="135"/>
      <c r="F2675" s="135"/>
      <c r="G2675" s="135"/>
      <c r="H2675" s="135"/>
      <c r="I2675" s="135"/>
      <c r="J2675" s="134"/>
      <c r="K2675" s="136"/>
      <c r="L2675" s="172"/>
      <c r="M2675" s="172"/>
      <c r="N2675" s="172"/>
      <c r="O2675" s="137"/>
      <c r="P2675" s="169"/>
      <c r="Q2675" s="137"/>
      <c r="R2675" s="137"/>
      <c r="S2675" s="137"/>
      <c r="T2675" s="137"/>
      <c r="U2675" s="137"/>
      <c r="V2675" s="137"/>
      <c r="W2675" s="137"/>
      <c r="X2675" s="137"/>
      <c r="Y2675" s="137"/>
      <c r="Z2675" s="137"/>
      <c r="AA2675" s="137"/>
      <c r="AB2675" s="137"/>
      <c r="AC2675" s="137"/>
      <c r="AD2675" s="137"/>
      <c r="AE2675" s="137"/>
      <c r="AF2675" s="137"/>
      <c r="AG2675" s="137"/>
      <c r="AH2675" s="137"/>
      <c r="AI2675" s="137"/>
      <c r="AJ2675" s="137"/>
      <c r="AK2675" s="137"/>
      <c r="AL2675" s="137"/>
      <c r="AM2675" s="137"/>
      <c r="AN2675" s="137"/>
      <c r="AO2675" s="137"/>
      <c r="AP2675" s="137"/>
      <c r="AQ2675" s="137"/>
      <c r="AR2675" s="137"/>
      <c r="AS2675" s="137"/>
      <c r="AT2675" s="143"/>
    </row>
    <row r="2676" spans="1:46">
      <c r="A2676" s="96"/>
      <c r="B2676" s="134"/>
      <c r="C2676" s="135"/>
      <c r="D2676" s="135"/>
      <c r="E2676" s="135"/>
      <c r="F2676" s="135"/>
      <c r="G2676" s="135"/>
      <c r="H2676" s="135"/>
      <c r="I2676" s="135"/>
      <c r="J2676" s="134"/>
      <c r="K2676" s="136"/>
      <c r="L2676" s="172"/>
      <c r="M2676" s="172"/>
      <c r="N2676" s="172"/>
      <c r="O2676" s="137"/>
      <c r="P2676" s="169"/>
      <c r="Q2676" s="137"/>
      <c r="R2676" s="137"/>
      <c r="S2676" s="137"/>
      <c r="T2676" s="137"/>
      <c r="U2676" s="137"/>
      <c r="V2676" s="137"/>
      <c r="W2676" s="137"/>
      <c r="X2676" s="137"/>
      <c r="Y2676" s="137"/>
      <c r="Z2676" s="137"/>
      <c r="AA2676" s="137"/>
      <c r="AB2676" s="137"/>
      <c r="AC2676" s="137"/>
      <c r="AD2676" s="137"/>
      <c r="AE2676" s="137"/>
      <c r="AF2676" s="137"/>
      <c r="AG2676" s="137"/>
      <c r="AH2676" s="137"/>
      <c r="AI2676" s="137"/>
      <c r="AJ2676" s="137"/>
      <c r="AK2676" s="137"/>
      <c r="AL2676" s="137"/>
      <c r="AM2676" s="137"/>
      <c r="AN2676" s="137"/>
      <c r="AO2676" s="137"/>
      <c r="AP2676" s="137"/>
      <c r="AQ2676" s="137"/>
      <c r="AR2676" s="137"/>
      <c r="AS2676" s="137"/>
      <c r="AT2676" s="143"/>
    </row>
    <row r="2677" spans="1:46">
      <c r="A2677" s="96"/>
      <c r="B2677" s="134"/>
      <c r="C2677" s="135"/>
      <c r="D2677" s="135"/>
      <c r="E2677" s="135"/>
      <c r="F2677" s="135"/>
      <c r="G2677" s="135"/>
      <c r="H2677" s="135"/>
      <c r="I2677" s="135"/>
      <c r="J2677" s="134"/>
      <c r="K2677" s="136"/>
      <c r="L2677" s="172"/>
      <c r="M2677" s="172"/>
      <c r="N2677" s="172"/>
      <c r="O2677" s="137"/>
      <c r="P2677" s="169"/>
      <c r="Q2677" s="137"/>
      <c r="R2677" s="137"/>
      <c r="S2677" s="137"/>
      <c r="T2677" s="137"/>
      <c r="U2677" s="137"/>
      <c r="V2677" s="137"/>
      <c r="W2677" s="137"/>
      <c r="X2677" s="137"/>
      <c r="Y2677" s="137"/>
      <c r="Z2677" s="137"/>
      <c r="AA2677" s="137"/>
      <c r="AB2677" s="137"/>
      <c r="AC2677" s="137"/>
      <c r="AD2677" s="137"/>
      <c r="AE2677" s="137"/>
      <c r="AF2677" s="137"/>
      <c r="AG2677" s="137"/>
      <c r="AH2677" s="137"/>
      <c r="AI2677" s="137"/>
      <c r="AJ2677" s="137"/>
      <c r="AK2677" s="137"/>
      <c r="AL2677" s="137"/>
      <c r="AM2677" s="137"/>
      <c r="AN2677" s="137"/>
      <c r="AO2677" s="137"/>
      <c r="AP2677" s="137"/>
      <c r="AQ2677" s="137"/>
      <c r="AR2677" s="137"/>
      <c r="AS2677" s="137"/>
      <c r="AT2677" s="143"/>
    </row>
    <row r="2678" spans="1:46">
      <c r="A2678" s="96"/>
      <c r="B2678" s="134"/>
      <c r="C2678" s="135"/>
      <c r="D2678" s="135"/>
      <c r="E2678" s="135"/>
      <c r="F2678" s="135"/>
      <c r="G2678" s="135"/>
      <c r="H2678" s="135"/>
      <c r="I2678" s="135"/>
      <c r="J2678" s="134"/>
      <c r="K2678" s="136"/>
      <c r="L2678" s="172"/>
      <c r="M2678" s="172"/>
      <c r="N2678" s="172"/>
      <c r="O2678" s="137"/>
      <c r="P2678" s="169"/>
      <c r="Q2678" s="137"/>
      <c r="R2678" s="137"/>
      <c r="S2678" s="137"/>
      <c r="T2678" s="137"/>
      <c r="U2678" s="137"/>
      <c r="V2678" s="137"/>
      <c r="W2678" s="137"/>
      <c r="X2678" s="137"/>
      <c r="Y2678" s="137"/>
      <c r="Z2678" s="137"/>
      <c r="AA2678" s="137"/>
      <c r="AB2678" s="137"/>
      <c r="AC2678" s="137"/>
      <c r="AD2678" s="137"/>
      <c r="AE2678" s="137"/>
      <c r="AF2678" s="137"/>
      <c r="AG2678" s="137"/>
      <c r="AH2678" s="137"/>
      <c r="AI2678" s="137"/>
      <c r="AJ2678" s="137"/>
      <c r="AK2678" s="137"/>
      <c r="AL2678" s="137"/>
      <c r="AM2678" s="137"/>
      <c r="AN2678" s="137"/>
      <c r="AO2678" s="137"/>
      <c r="AP2678" s="137"/>
      <c r="AQ2678" s="137"/>
      <c r="AR2678" s="137"/>
      <c r="AS2678" s="137"/>
      <c r="AT2678" s="143"/>
    </row>
    <row r="2679" spans="1:46">
      <c r="A2679" s="96"/>
      <c r="B2679" s="134"/>
      <c r="C2679" s="135"/>
      <c r="D2679" s="135"/>
      <c r="E2679" s="135"/>
      <c r="F2679" s="135"/>
      <c r="G2679" s="135"/>
      <c r="H2679" s="135"/>
      <c r="I2679" s="135"/>
      <c r="J2679" s="134"/>
      <c r="K2679" s="136"/>
      <c r="L2679" s="172"/>
      <c r="M2679" s="172"/>
      <c r="N2679" s="172"/>
      <c r="O2679" s="137"/>
      <c r="P2679" s="169"/>
      <c r="Q2679" s="137"/>
      <c r="R2679" s="137"/>
      <c r="S2679" s="137"/>
      <c r="T2679" s="137"/>
      <c r="U2679" s="137"/>
      <c r="V2679" s="137"/>
      <c r="W2679" s="137"/>
      <c r="X2679" s="137"/>
      <c r="Y2679" s="137"/>
      <c r="Z2679" s="137"/>
      <c r="AA2679" s="137"/>
      <c r="AB2679" s="137"/>
      <c r="AC2679" s="137"/>
      <c r="AD2679" s="137"/>
      <c r="AE2679" s="137"/>
      <c r="AF2679" s="137"/>
      <c r="AG2679" s="137"/>
      <c r="AH2679" s="137"/>
      <c r="AI2679" s="137"/>
      <c r="AJ2679" s="137"/>
      <c r="AK2679" s="137"/>
      <c r="AL2679" s="137"/>
      <c r="AM2679" s="137"/>
      <c r="AN2679" s="137"/>
      <c r="AO2679" s="137"/>
      <c r="AP2679" s="137"/>
      <c r="AQ2679" s="137"/>
      <c r="AR2679" s="137"/>
      <c r="AS2679" s="137"/>
      <c r="AT2679" s="143"/>
    </row>
    <row r="2680" spans="1:46">
      <c r="A2680" s="96"/>
      <c r="B2680" s="134"/>
      <c r="C2680" s="135"/>
      <c r="D2680" s="135"/>
      <c r="E2680" s="135"/>
      <c r="F2680" s="135"/>
      <c r="G2680" s="135"/>
      <c r="H2680" s="135"/>
      <c r="I2680" s="135"/>
      <c r="J2680" s="134"/>
      <c r="K2680" s="136"/>
      <c r="L2680" s="172"/>
      <c r="M2680" s="172"/>
      <c r="N2680" s="172"/>
      <c r="O2680" s="137"/>
      <c r="P2680" s="169"/>
      <c r="Q2680" s="137"/>
      <c r="R2680" s="137"/>
      <c r="S2680" s="137"/>
      <c r="T2680" s="137"/>
      <c r="U2680" s="137"/>
      <c r="V2680" s="137"/>
      <c r="W2680" s="137"/>
      <c r="X2680" s="137"/>
      <c r="Y2680" s="137"/>
      <c r="Z2680" s="137"/>
      <c r="AA2680" s="137"/>
      <c r="AB2680" s="137"/>
      <c r="AC2680" s="137"/>
      <c r="AD2680" s="137"/>
      <c r="AE2680" s="137"/>
      <c r="AF2680" s="137"/>
      <c r="AG2680" s="137"/>
      <c r="AH2680" s="137"/>
      <c r="AI2680" s="137"/>
      <c r="AJ2680" s="137"/>
      <c r="AK2680" s="137"/>
      <c r="AL2680" s="137"/>
      <c r="AM2680" s="137"/>
      <c r="AN2680" s="137"/>
      <c r="AO2680" s="137"/>
      <c r="AP2680" s="137"/>
      <c r="AQ2680" s="137"/>
      <c r="AR2680" s="137"/>
      <c r="AS2680" s="137"/>
      <c r="AT2680" s="143"/>
    </row>
    <row r="2681" spans="1:46">
      <c r="A2681" s="96"/>
      <c r="B2681" s="134"/>
      <c r="C2681" s="135"/>
      <c r="D2681" s="135"/>
      <c r="E2681" s="135"/>
      <c r="F2681" s="135"/>
      <c r="G2681" s="135"/>
      <c r="H2681" s="135"/>
      <c r="I2681" s="135"/>
      <c r="J2681" s="134"/>
      <c r="K2681" s="136"/>
      <c r="L2681" s="172"/>
      <c r="M2681" s="172"/>
      <c r="N2681" s="172"/>
      <c r="O2681" s="137"/>
      <c r="P2681" s="169"/>
      <c r="Q2681" s="137"/>
      <c r="R2681" s="137"/>
      <c r="S2681" s="137"/>
      <c r="T2681" s="137"/>
      <c r="U2681" s="137"/>
      <c r="V2681" s="137"/>
      <c r="W2681" s="137"/>
      <c r="X2681" s="137"/>
      <c r="Y2681" s="137"/>
      <c r="Z2681" s="137"/>
      <c r="AA2681" s="137"/>
      <c r="AB2681" s="137"/>
      <c r="AC2681" s="137"/>
      <c r="AD2681" s="137"/>
      <c r="AE2681" s="137"/>
      <c r="AF2681" s="137"/>
      <c r="AG2681" s="137"/>
      <c r="AH2681" s="137"/>
      <c r="AI2681" s="137"/>
      <c r="AJ2681" s="137"/>
      <c r="AK2681" s="137"/>
      <c r="AL2681" s="137"/>
      <c r="AM2681" s="137"/>
      <c r="AN2681" s="137"/>
      <c r="AO2681" s="137"/>
      <c r="AP2681" s="137"/>
      <c r="AQ2681" s="137"/>
      <c r="AR2681" s="137"/>
      <c r="AS2681" s="137"/>
      <c r="AT2681" s="143"/>
    </row>
    <row r="2682" spans="1:46">
      <c r="A2682" s="96"/>
      <c r="B2682" s="134"/>
      <c r="C2682" s="135"/>
      <c r="D2682" s="135"/>
      <c r="E2682" s="135"/>
      <c r="F2682" s="135"/>
      <c r="G2682" s="135"/>
      <c r="H2682" s="135"/>
      <c r="I2682" s="135"/>
      <c r="J2682" s="134"/>
      <c r="K2682" s="136"/>
      <c r="L2682" s="172"/>
      <c r="M2682" s="172"/>
      <c r="N2682" s="172"/>
      <c r="O2682" s="137"/>
      <c r="P2682" s="169"/>
      <c r="Q2682" s="137"/>
      <c r="R2682" s="137"/>
      <c r="S2682" s="137"/>
      <c r="T2682" s="137"/>
      <c r="U2682" s="137"/>
      <c r="V2682" s="137"/>
      <c r="W2682" s="137"/>
      <c r="X2682" s="137"/>
      <c r="Y2682" s="137"/>
      <c r="Z2682" s="137"/>
      <c r="AA2682" s="137"/>
      <c r="AB2682" s="137"/>
      <c r="AC2682" s="137"/>
      <c r="AD2682" s="137"/>
      <c r="AE2682" s="137"/>
      <c r="AF2682" s="137"/>
      <c r="AG2682" s="137"/>
      <c r="AH2682" s="137"/>
      <c r="AI2682" s="137"/>
      <c r="AJ2682" s="137"/>
      <c r="AK2682" s="137"/>
      <c r="AL2682" s="137"/>
      <c r="AM2682" s="137"/>
      <c r="AN2682" s="137"/>
      <c r="AO2682" s="137"/>
      <c r="AP2682" s="137"/>
      <c r="AQ2682" s="137"/>
      <c r="AR2682" s="137"/>
      <c r="AS2682" s="137"/>
      <c r="AT2682" s="143"/>
    </row>
    <row r="2683" spans="1:46">
      <c r="A2683" s="96"/>
      <c r="B2683" s="134"/>
      <c r="C2683" s="135"/>
      <c r="D2683" s="135"/>
      <c r="E2683" s="135"/>
      <c r="F2683" s="135"/>
      <c r="G2683" s="135"/>
      <c r="H2683" s="135"/>
      <c r="I2683" s="135"/>
      <c r="J2683" s="134"/>
      <c r="K2683" s="136"/>
      <c r="L2683" s="172"/>
      <c r="M2683" s="172"/>
      <c r="N2683" s="172"/>
      <c r="O2683" s="137"/>
      <c r="P2683" s="169"/>
      <c r="Q2683" s="137"/>
      <c r="R2683" s="137"/>
      <c r="S2683" s="137"/>
      <c r="T2683" s="137"/>
      <c r="U2683" s="137"/>
      <c r="V2683" s="137"/>
      <c r="W2683" s="137"/>
      <c r="X2683" s="137"/>
      <c r="Y2683" s="137"/>
      <c r="Z2683" s="137"/>
      <c r="AA2683" s="137"/>
      <c r="AB2683" s="137"/>
      <c r="AC2683" s="137"/>
      <c r="AD2683" s="137"/>
      <c r="AE2683" s="137"/>
      <c r="AF2683" s="137"/>
      <c r="AG2683" s="137"/>
      <c r="AH2683" s="137"/>
      <c r="AI2683" s="137"/>
      <c r="AJ2683" s="137"/>
      <c r="AK2683" s="137"/>
      <c r="AL2683" s="137"/>
      <c r="AM2683" s="137"/>
      <c r="AN2683" s="137"/>
      <c r="AO2683" s="137"/>
      <c r="AP2683" s="137"/>
      <c r="AQ2683" s="137"/>
      <c r="AR2683" s="137"/>
      <c r="AS2683" s="137"/>
      <c r="AT2683" s="143"/>
    </row>
    <row r="2684" spans="1:46">
      <c r="A2684" s="96"/>
      <c r="B2684" s="134"/>
      <c r="C2684" s="135"/>
      <c r="D2684" s="135"/>
      <c r="E2684" s="135"/>
      <c r="F2684" s="135"/>
      <c r="G2684" s="135"/>
      <c r="H2684" s="135"/>
      <c r="I2684" s="135"/>
      <c r="J2684" s="134"/>
      <c r="K2684" s="136"/>
      <c r="L2684" s="172"/>
      <c r="M2684" s="172"/>
      <c r="N2684" s="172"/>
      <c r="O2684" s="137"/>
      <c r="P2684" s="169"/>
      <c r="Q2684" s="137"/>
      <c r="R2684" s="137"/>
      <c r="S2684" s="137"/>
      <c r="T2684" s="137"/>
      <c r="U2684" s="137"/>
      <c r="V2684" s="137"/>
      <c r="W2684" s="137"/>
      <c r="X2684" s="137"/>
      <c r="Y2684" s="137"/>
      <c r="Z2684" s="137"/>
      <c r="AA2684" s="137"/>
      <c r="AB2684" s="137"/>
      <c r="AC2684" s="137"/>
      <c r="AD2684" s="137"/>
      <c r="AE2684" s="137"/>
      <c r="AF2684" s="137"/>
      <c r="AG2684" s="137"/>
      <c r="AH2684" s="137"/>
      <c r="AI2684" s="137"/>
      <c r="AJ2684" s="137"/>
      <c r="AK2684" s="137"/>
      <c r="AL2684" s="137"/>
      <c r="AM2684" s="137"/>
      <c r="AN2684" s="137"/>
      <c r="AO2684" s="137"/>
      <c r="AP2684" s="137"/>
      <c r="AQ2684" s="137"/>
      <c r="AR2684" s="137"/>
      <c r="AS2684" s="137"/>
      <c r="AT2684" s="143"/>
    </row>
    <row r="2685" spans="1:46">
      <c r="A2685" s="96"/>
      <c r="B2685" s="134"/>
      <c r="C2685" s="135"/>
      <c r="D2685" s="135"/>
      <c r="E2685" s="135"/>
      <c r="F2685" s="135"/>
      <c r="G2685" s="135"/>
      <c r="H2685" s="135"/>
      <c r="I2685" s="135"/>
      <c r="J2685" s="134"/>
      <c r="K2685" s="136"/>
      <c r="L2685" s="172"/>
      <c r="M2685" s="172"/>
      <c r="N2685" s="172"/>
      <c r="O2685" s="137"/>
      <c r="P2685" s="169"/>
      <c r="Q2685" s="137"/>
      <c r="R2685" s="137"/>
      <c r="S2685" s="137"/>
      <c r="T2685" s="137"/>
      <c r="U2685" s="137"/>
      <c r="V2685" s="137"/>
      <c r="W2685" s="137"/>
      <c r="X2685" s="137"/>
      <c r="Y2685" s="137"/>
      <c r="Z2685" s="137"/>
      <c r="AA2685" s="137"/>
      <c r="AB2685" s="137"/>
      <c r="AC2685" s="137"/>
      <c r="AD2685" s="137"/>
      <c r="AE2685" s="137"/>
      <c r="AF2685" s="137"/>
      <c r="AG2685" s="137"/>
      <c r="AH2685" s="137"/>
      <c r="AI2685" s="137"/>
      <c r="AJ2685" s="137"/>
      <c r="AK2685" s="137"/>
      <c r="AL2685" s="137"/>
      <c r="AM2685" s="137"/>
      <c r="AN2685" s="137"/>
      <c r="AO2685" s="137"/>
      <c r="AP2685" s="137"/>
      <c r="AQ2685" s="137"/>
      <c r="AR2685" s="137"/>
      <c r="AS2685" s="137"/>
      <c r="AT2685" s="143"/>
    </row>
    <row r="2686" spans="1:46">
      <c r="A2686" s="96"/>
      <c r="B2686" s="134"/>
      <c r="C2686" s="135"/>
      <c r="D2686" s="135"/>
      <c r="E2686" s="135"/>
      <c r="F2686" s="135"/>
      <c r="G2686" s="135"/>
      <c r="H2686" s="135"/>
      <c r="I2686" s="135"/>
      <c r="J2686" s="134"/>
      <c r="K2686" s="136"/>
      <c r="L2686" s="172"/>
      <c r="M2686" s="172"/>
      <c r="N2686" s="172"/>
      <c r="O2686" s="137"/>
      <c r="P2686" s="169"/>
      <c r="Q2686" s="137"/>
      <c r="R2686" s="137"/>
      <c r="S2686" s="137"/>
      <c r="T2686" s="137"/>
      <c r="U2686" s="137"/>
      <c r="V2686" s="137"/>
      <c r="W2686" s="137"/>
      <c r="X2686" s="137"/>
      <c r="Y2686" s="137"/>
      <c r="Z2686" s="137"/>
      <c r="AA2686" s="137"/>
      <c r="AB2686" s="137"/>
      <c r="AC2686" s="137"/>
      <c r="AD2686" s="137"/>
      <c r="AE2686" s="137"/>
      <c r="AF2686" s="137"/>
      <c r="AG2686" s="137"/>
      <c r="AH2686" s="137"/>
      <c r="AI2686" s="137"/>
      <c r="AJ2686" s="137"/>
      <c r="AK2686" s="137"/>
      <c r="AL2686" s="137"/>
      <c r="AM2686" s="137"/>
      <c r="AN2686" s="137"/>
      <c r="AO2686" s="137"/>
      <c r="AP2686" s="137"/>
      <c r="AQ2686" s="137"/>
      <c r="AR2686" s="137"/>
      <c r="AS2686" s="137"/>
      <c r="AT2686" s="143"/>
    </row>
    <row r="2687" spans="1:46">
      <c r="A2687" s="96"/>
      <c r="B2687" s="134"/>
      <c r="C2687" s="135"/>
      <c r="D2687" s="135"/>
      <c r="E2687" s="135"/>
      <c r="F2687" s="135"/>
      <c r="G2687" s="135"/>
      <c r="H2687" s="135"/>
      <c r="I2687" s="135"/>
      <c r="J2687" s="134"/>
      <c r="K2687" s="136"/>
      <c r="L2687" s="172"/>
      <c r="M2687" s="172"/>
      <c r="N2687" s="172"/>
      <c r="O2687" s="137"/>
      <c r="P2687" s="169"/>
      <c r="Q2687" s="137"/>
      <c r="R2687" s="137"/>
      <c r="S2687" s="137"/>
      <c r="T2687" s="137"/>
      <c r="U2687" s="137"/>
      <c r="V2687" s="137"/>
      <c r="W2687" s="137"/>
      <c r="X2687" s="137"/>
      <c r="Y2687" s="137"/>
      <c r="Z2687" s="137"/>
      <c r="AA2687" s="137"/>
      <c r="AB2687" s="137"/>
      <c r="AC2687" s="137"/>
      <c r="AD2687" s="137"/>
      <c r="AE2687" s="137"/>
      <c r="AF2687" s="137"/>
      <c r="AG2687" s="137"/>
      <c r="AH2687" s="137"/>
      <c r="AI2687" s="137"/>
      <c r="AJ2687" s="137"/>
      <c r="AK2687" s="137"/>
      <c r="AL2687" s="137"/>
      <c r="AM2687" s="137"/>
      <c r="AN2687" s="137"/>
      <c r="AO2687" s="137"/>
      <c r="AP2687" s="137"/>
      <c r="AQ2687" s="137"/>
      <c r="AR2687" s="137"/>
      <c r="AS2687" s="137"/>
      <c r="AT2687" s="143"/>
    </row>
    <row r="2688" spans="1:46">
      <c r="A2688" s="96"/>
      <c r="B2688" s="134"/>
      <c r="C2688" s="135"/>
      <c r="D2688" s="135"/>
      <c r="E2688" s="135"/>
      <c r="F2688" s="135"/>
      <c r="G2688" s="135"/>
      <c r="H2688" s="135"/>
      <c r="I2688" s="135"/>
      <c r="J2688" s="134"/>
      <c r="K2688" s="136"/>
      <c r="L2688" s="172"/>
      <c r="M2688" s="172"/>
      <c r="N2688" s="172"/>
      <c r="O2688" s="137"/>
      <c r="P2688" s="169"/>
      <c r="Q2688" s="137"/>
      <c r="R2688" s="137"/>
      <c r="S2688" s="137"/>
      <c r="T2688" s="137"/>
      <c r="U2688" s="137"/>
      <c r="V2688" s="137"/>
      <c r="W2688" s="137"/>
      <c r="X2688" s="137"/>
      <c r="Y2688" s="137"/>
      <c r="Z2688" s="137"/>
      <c r="AA2688" s="137"/>
      <c r="AB2688" s="137"/>
      <c r="AC2688" s="137"/>
      <c r="AD2688" s="137"/>
      <c r="AE2688" s="137"/>
      <c r="AF2688" s="137"/>
      <c r="AG2688" s="137"/>
      <c r="AH2688" s="137"/>
      <c r="AI2688" s="137"/>
      <c r="AJ2688" s="137"/>
      <c r="AK2688" s="137"/>
      <c r="AL2688" s="137"/>
      <c r="AM2688" s="137"/>
      <c r="AN2688" s="137"/>
      <c r="AO2688" s="137"/>
      <c r="AP2688" s="137"/>
      <c r="AQ2688" s="137"/>
      <c r="AR2688" s="137"/>
      <c r="AS2688" s="137"/>
      <c r="AT2688" s="143"/>
    </row>
    <row r="2689" spans="1:46">
      <c r="A2689" s="96"/>
      <c r="B2689" s="134"/>
      <c r="C2689" s="135"/>
      <c r="D2689" s="135"/>
      <c r="E2689" s="135"/>
      <c r="F2689" s="135"/>
      <c r="G2689" s="135"/>
      <c r="H2689" s="135"/>
      <c r="I2689" s="135"/>
      <c r="J2689" s="134"/>
      <c r="K2689" s="136"/>
      <c r="L2689" s="172"/>
      <c r="M2689" s="172"/>
      <c r="N2689" s="172"/>
      <c r="O2689" s="137"/>
      <c r="P2689" s="169"/>
      <c r="Q2689" s="137"/>
      <c r="R2689" s="137"/>
      <c r="S2689" s="137"/>
      <c r="T2689" s="137"/>
      <c r="U2689" s="137"/>
      <c r="V2689" s="137"/>
      <c r="W2689" s="137"/>
      <c r="X2689" s="137"/>
      <c r="Y2689" s="137"/>
      <c r="Z2689" s="137"/>
      <c r="AA2689" s="137"/>
      <c r="AB2689" s="137"/>
      <c r="AC2689" s="137"/>
      <c r="AD2689" s="137"/>
      <c r="AE2689" s="137"/>
      <c r="AF2689" s="137"/>
      <c r="AG2689" s="137"/>
      <c r="AH2689" s="137"/>
      <c r="AI2689" s="137"/>
      <c r="AJ2689" s="137"/>
      <c r="AK2689" s="137"/>
      <c r="AL2689" s="137"/>
      <c r="AM2689" s="137"/>
      <c r="AN2689" s="137"/>
      <c r="AO2689" s="137"/>
      <c r="AP2689" s="137"/>
      <c r="AQ2689" s="137"/>
      <c r="AR2689" s="137"/>
      <c r="AS2689" s="137"/>
      <c r="AT2689" s="143"/>
    </row>
    <row r="2690" spans="1:46">
      <c r="A2690" s="96"/>
      <c r="B2690" s="134"/>
      <c r="C2690" s="135"/>
      <c r="D2690" s="135"/>
      <c r="E2690" s="135"/>
      <c r="F2690" s="135"/>
      <c r="G2690" s="135"/>
      <c r="H2690" s="135"/>
      <c r="I2690" s="135"/>
      <c r="J2690" s="134"/>
      <c r="K2690" s="136"/>
      <c r="L2690" s="172"/>
      <c r="M2690" s="172"/>
      <c r="N2690" s="172"/>
      <c r="O2690" s="137"/>
      <c r="P2690" s="169"/>
      <c r="Q2690" s="137"/>
      <c r="R2690" s="137"/>
      <c r="S2690" s="137"/>
      <c r="T2690" s="137"/>
      <c r="U2690" s="137"/>
      <c r="V2690" s="137"/>
      <c r="W2690" s="137"/>
      <c r="X2690" s="137"/>
      <c r="Y2690" s="137"/>
      <c r="Z2690" s="137"/>
      <c r="AA2690" s="137"/>
      <c r="AB2690" s="137"/>
      <c r="AC2690" s="137"/>
      <c r="AD2690" s="137"/>
      <c r="AE2690" s="137"/>
      <c r="AF2690" s="137"/>
      <c r="AG2690" s="137"/>
      <c r="AH2690" s="137"/>
      <c r="AI2690" s="137"/>
      <c r="AJ2690" s="137"/>
      <c r="AK2690" s="137"/>
      <c r="AL2690" s="137"/>
      <c r="AM2690" s="137"/>
      <c r="AN2690" s="137"/>
      <c r="AO2690" s="137"/>
      <c r="AP2690" s="137"/>
      <c r="AQ2690" s="137"/>
      <c r="AR2690" s="137"/>
      <c r="AS2690" s="137"/>
      <c r="AT2690" s="143"/>
    </row>
    <row r="2691" spans="1:46">
      <c r="A2691" s="96"/>
      <c r="B2691" s="134"/>
      <c r="C2691" s="135"/>
      <c r="D2691" s="135"/>
      <c r="E2691" s="135"/>
      <c r="F2691" s="135"/>
      <c r="G2691" s="135"/>
      <c r="H2691" s="135"/>
      <c r="I2691" s="135"/>
      <c r="J2691" s="134"/>
      <c r="K2691" s="136"/>
      <c r="L2691" s="172"/>
      <c r="M2691" s="172"/>
      <c r="N2691" s="172"/>
      <c r="O2691" s="137"/>
      <c r="P2691" s="169"/>
      <c r="Q2691" s="137"/>
      <c r="R2691" s="137"/>
      <c r="S2691" s="137"/>
      <c r="T2691" s="137"/>
      <c r="U2691" s="137"/>
      <c r="V2691" s="137"/>
      <c r="W2691" s="137"/>
      <c r="X2691" s="137"/>
      <c r="Y2691" s="137"/>
      <c r="Z2691" s="137"/>
      <c r="AA2691" s="137"/>
      <c r="AB2691" s="137"/>
      <c r="AC2691" s="137"/>
      <c r="AD2691" s="137"/>
      <c r="AE2691" s="137"/>
      <c r="AF2691" s="137"/>
      <c r="AG2691" s="137"/>
      <c r="AH2691" s="137"/>
      <c r="AI2691" s="137"/>
      <c r="AJ2691" s="137"/>
      <c r="AK2691" s="137"/>
      <c r="AL2691" s="137"/>
      <c r="AM2691" s="137"/>
      <c r="AN2691" s="137"/>
      <c r="AO2691" s="137"/>
      <c r="AP2691" s="137"/>
      <c r="AQ2691" s="137"/>
      <c r="AR2691" s="137"/>
      <c r="AS2691" s="137"/>
      <c r="AT2691" s="143"/>
    </row>
    <row r="2692" spans="1:46">
      <c r="A2692" s="96"/>
      <c r="B2692" s="134"/>
      <c r="C2692" s="135"/>
      <c r="D2692" s="135"/>
      <c r="E2692" s="135"/>
      <c r="F2692" s="135"/>
      <c r="G2692" s="135"/>
      <c r="H2692" s="135"/>
      <c r="I2692" s="135"/>
      <c r="J2692" s="134"/>
      <c r="K2692" s="136"/>
      <c r="L2692" s="172"/>
      <c r="M2692" s="172"/>
      <c r="N2692" s="172"/>
      <c r="O2692" s="137"/>
      <c r="P2692" s="169"/>
      <c r="Q2692" s="137"/>
      <c r="R2692" s="137"/>
      <c r="S2692" s="137"/>
      <c r="T2692" s="137"/>
      <c r="U2692" s="137"/>
      <c r="V2692" s="137"/>
      <c r="W2692" s="137"/>
      <c r="X2692" s="137"/>
      <c r="Y2692" s="137"/>
      <c r="Z2692" s="137"/>
      <c r="AA2692" s="137"/>
      <c r="AB2692" s="137"/>
      <c r="AC2692" s="137"/>
      <c r="AD2692" s="137"/>
      <c r="AE2692" s="137"/>
      <c r="AF2692" s="137"/>
      <c r="AG2692" s="137"/>
      <c r="AH2692" s="137"/>
      <c r="AI2692" s="137"/>
      <c r="AJ2692" s="137"/>
      <c r="AK2692" s="137"/>
      <c r="AL2692" s="137"/>
      <c r="AM2692" s="137"/>
      <c r="AN2692" s="137"/>
      <c r="AO2692" s="137"/>
      <c r="AP2692" s="137"/>
      <c r="AQ2692" s="137"/>
      <c r="AR2692" s="137"/>
      <c r="AS2692" s="137"/>
      <c r="AT2692" s="143"/>
    </row>
    <row r="2693" spans="1:46">
      <c r="A2693" s="96"/>
      <c r="B2693" s="134"/>
      <c r="C2693" s="135"/>
      <c r="D2693" s="135"/>
      <c r="E2693" s="135"/>
      <c r="F2693" s="135"/>
      <c r="G2693" s="135"/>
      <c r="H2693" s="135"/>
      <c r="I2693" s="135"/>
      <c r="J2693" s="134"/>
      <c r="K2693" s="136"/>
      <c r="L2693" s="172"/>
      <c r="M2693" s="172"/>
      <c r="N2693" s="172"/>
      <c r="O2693" s="137"/>
      <c r="P2693" s="169"/>
      <c r="Q2693" s="137"/>
      <c r="R2693" s="137"/>
      <c r="S2693" s="137"/>
      <c r="T2693" s="137"/>
      <c r="U2693" s="137"/>
      <c r="V2693" s="137"/>
      <c r="W2693" s="137"/>
      <c r="X2693" s="137"/>
      <c r="Y2693" s="137"/>
      <c r="Z2693" s="137"/>
      <c r="AA2693" s="137"/>
      <c r="AB2693" s="137"/>
      <c r="AC2693" s="137"/>
      <c r="AD2693" s="137"/>
      <c r="AE2693" s="137"/>
      <c r="AF2693" s="137"/>
      <c r="AG2693" s="137"/>
      <c r="AH2693" s="137"/>
      <c r="AI2693" s="137"/>
      <c r="AJ2693" s="137"/>
      <c r="AK2693" s="137"/>
      <c r="AL2693" s="137"/>
      <c r="AM2693" s="137"/>
      <c r="AN2693" s="137"/>
      <c r="AO2693" s="137"/>
      <c r="AP2693" s="137"/>
      <c r="AQ2693" s="137"/>
      <c r="AR2693" s="137"/>
      <c r="AS2693" s="137"/>
      <c r="AT2693" s="143"/>
    </row>
    <row r="2694" spans="1:46">
      <c r="A2694" s="96"/>
      <c r="B2694" s="134"/>
      <c r="C2694" s="135"/>
      <c r="D2694" s="135"/>
      <c r="E2694" s="135"/>
      <c r="F2694" s="135"/>
      <c r="G2694" s="135"/>
      <c r="H2694" s="135"/>
      <c r="I2694" s="135"/>
      <c r="J2694" s="134"/>
      <c r="K2694" s="136"/>
      <c r="L2694" s="172"/>
      <c r="M2694" s="172"/>
      <c r="N2694" s="172"/>
      <c r="O2694" s="137"/>
      <c r="P2694" s="169"/>
      <c r="Q2694" s="137"/>
      <c r="R2694" s="137"/>
      <c r="S2694" s="137"/>
      <c r="T2694" s="137"/>
      <c r="U2694" s="137"/>
      <c r="V2694" s="137"/>
      <c r="W2694" s="137"/>
      <c r="X2694" s="137"/>
      <c r="Y2694" s="137"/>
      <c r="Z2694" s="137"/>
      <c r="AA2694" s="137"/>
      <c r="AB2694" s="137"/>
      <c r="AC2694" s="137"/>
      <c r="AD2694" s="137"/>
      <c r="AE2694" s="137"/>
      <c r="AF2694" s="137"/>
      <c r="AG2694" s="137"/>
      <c r="AH2694" s="137"/>
      <c r="AI2694" s="137"/>
      <c r="AJ2694" s="137"/>
      <c r="AK2694" s="137"/>
      <c r="AL2694" s="137"/>
      <c r="AM2694" s="137"/>
      <c r="AN2694" s="137"/>
      <c r="AO2694" s="137"/>
      <c r="AP2694" s="137"/>
      <c r="AQ2694" s="137"/>
      <c r="AR2694" s="137"/>
      <c r="AS2694" s="137"/>
      <c r="AT2694" s="143"/>
    </row>
    <row r="2695" spans="1:46">
      <c r="A2695" s="96"/>
      <c r="B2695" s="134"/>
      <c r="C2695" s="135"/>
      <c r="D2695" s="135"/>
      <c r="E2695" s="135"/>
      <c r="F2695" s="135"/>
      <c r="G2695" s="135"/>
      <c r="H2695" s="135"/>
      <c r="I2695" s="135"/>
      <c r="J2695" s="134"/>
      <c r="K2695" s="136"/>
      <c r="L2695" s="172"/>
      <c r="M2695" s="172"/>
      <c r="N2695" s="172"/>
      <c r="O2695" s="137"/>
      <c r="P2695" s="169"/>
      <c r="Q2695" s="137"/>
      <c r="R2695" s="137"/>
      <c r="S2695" s="137"/>
      <c r="T2695" s="137"/>
      <c r="U2695" s="137"/>
      <c r="V2695" s="137"/>
      <c r="W2695" s="137"/>
      <c r="X2695" s="137"/>
      <c r="Y2695" s="137"/>
      <c r="Z2695" s="137"/>
      <c r="AA2695" s="137"/>
      <c r="AB2695" s="137"/>
      <c r="AC2695" s="137"/>
      <c r="AD2695" s="137"/>
      <c r="AE2695" s="137"/>
      <c r="AF2695" s="137"/>
      <c r="AG2695" s="137"/>
      <c r="AH2695" s="137"/>
      <c r="AI2695" s="137"/>
      <c r="AJ2695" s="137"/>
      <c r="AK2695" s="137"/>
      <c r="AL2695" s="137"/>
      <c r="AM2695" s="137"/>
      <c r="AN2695" s="137"/>
      <c r="AO2695" s="137"/>
      <c r="AP2695" s="137"/>
      <c r="AQ2695" s="137"/>
      <c r="AR2695" s="137"/>
      <c r="AS2695" s="137"/>
      <c r="AT2695" s="143"/>
    </row>
    <row r="2696" spans="1:46">
      <c r="A2696" s="96"/>
      <c r="B2696" s="134"/>
      <c r="C2696" s="135"/>
      <c r="D2696" s="135"/>
      <c r="E2696" s="135"/>
      <c r="F2696" s="135"/>
      <c r="G2696" s="135"/>
      <c r="H2696" s="135"/>
      <c r="I2696" s="135"/>
      <c r="J2696" s="134"/>
      <c r="K2696" s="136"/>
      <c r="L2696" s="172"/>
      <c r="M2696" s="172"/>
      <c r="N2696" s="172"/>
      <c r="O2696" s="137"/>
      <c r="P2696" s="169"/>
      <c r="Q2696" s="137"/>
      <c r="R2696" s="137"/>
      <c r="S2696" s="137"/>
      <c r="T2696" s="137"/>
      <c r="U2696" s="137"/>
      <c r="V2696" s="137"/>
      <c r="W2696" s="137"/>
      <c r="X2696" s="137"/>
      <c r="Y2696" s="137"/>
      <c r="Z2696" s="137"/>
      <c r="AA2696" s="137"/>
      <c r="AB2696" s="137"/>
      <c r="AC2696" s="137"/>
      <c r="AD2696" s="137"/>
      <c r="AE2696" s="137"/>
      <c r="AF2696" s="137"/>
      <c r="AG2696" s="137"/>
      <c r="AH2696" s="137"/>
      <c r="AI2696" s="137"/>
      <c r="AJ2696" s="137"/>
      <c r="AK2696" s="137"/>
      <c r="AL2696" s="137"/>
      <c r="AM2696" s="137"/>
      <c r="AN2696" s="137"/>
      <c r="AO2696" s="137"/>
      <c r="AP2696" s="137"/>
      <c r="AQ2696" s="137"/>
      <c r="AR2696" s="137"/>
      <c r="AS2696" s="137"/>
      <c r="AT2696" s="143"/>
    </row>
    <row r="2697" spans="1:46">
      <c r="A2697" s="96"/>
      <c r="B2697" s="134"/>
      <c r="C2697" s="135"/>
      <c r="D2697" s="135"/>
      <c r="E2697" s="135"/>
      <c r="F2697" s="135"/>
      <c r="G2697" s="135"/>
      <c r="H2697" s="135"/>
      <c r="I2697" s="135"/>
      <c r="J2697" s="134"/>
      <c r="K2697" s="136"/>
      <c r="L2697" s="172"/>
      <c r="M2697" s="172"/>
      <c r="N2697" s="172"/>
      <c r="O2697" s="137"/>
      <c r="P2697" s="169"/>
      <c r="Q2697" s="137"/>
      <c r="R2697" s="137"/>
      <c r="S2697" s="137"/>
      <c r="T2697" s="137"/>
      <c r="U2697" s="137"/>
      <c r="V2697" s="137"/>
      <c r="W2697" s="137"/>
      <c r="X2697" s="137"/>
      <c r="Y2697" s="137"/>
      <c r="Z2697" s="137"/>
      <c r="AA2697" s="137"/>
      <c r="AB2697" s="137"/>
      <c r="AC2697" s="137"/>
      <c r="AD2697" s="137"/>
      <c r="AE2697" s="137"/>
      <c r="AF2697" s="137"/>
      <c r="AG2697" s="137"/>
      <c r="AH2697" s="137"/>
      <c r="AI2697" s="137"/>
      <c r="AJ2697" s="137"/>
      <c r="AK2697" s="137"/>
      <c r="AL2697" s="137"/>
      <c r="AM2697" s="137"/>
      <c r="AN2697" s="137"/>
      <c r="AO2697" s="137"/>
      <c r="AP2697" s="137"/>
      <c r="AQ2697" s="137"/>
      <c r="AR2697" s="137"/>
      <c r="AS2697" s="137"/>
      <c r="AT2697" s="143"/>
    </row>
    <row r="2698" spans="1:46">
      <c r="A2698" s="96"/>
      <c r="B2698" s="134"/>
      <c r="C2698" s="135"/>
      <c r="D2698" s="135"/>
      <c r="E2698" s="135"/>
      <c r="F2698" s="135"/>
      <c r="G2698" s="135"/>
      <c r="H2698" s="135"/>
      <c r="I2698" s="135"/>
      <c r="J2698" s="134"/>
      <c r="K2698" s="136"/>
      <c r="L2698" s="172"/>
      <c r="M2698" s="172"/>
      <c r="N2698" s="172"/>
      <c r="O2698" s="137"/>
      <c r="P2698" s="169"/>
      <c r="Q2698" s="137"/>
      <c r="R2698" s="137"/>
      <c r="S2698" s="137"/>
      <c r="T2698" s="137"/>
      <c r="U2698" s="137"/>
      <c r="V2698" s="137"/>
      <c r="W2698" s="137"/>
      <c r="X2698" s="137"/>
      <c r="Y2698" s="137"/>
      <c r="Z2698" s="137"/>
      <c r="AA2698" s="137"/>
      <c r="AB2698" s="137"/>
      <c r="AC2698" s="137"/>
      <c r="AD2698" s="137"/>
      <c r="AE2698" s="137"/>
      <c r="AF2698" s="137"/>
      <c r="AG2698" s="137"/>
      <c r="AH2698" s="137"/>
      <c r="AI2698" s="137"/>
      <c r="AJ2698" s="137"/>
      <c r="AK2698" s="137"/>
      <c r="AL2698" s="137"/>
      <c r="AM2698" s="137"/>
      <c r="AN2698" s="137"/>
      <c r="AO2698" s="137"/>
      <c r="AP2698" s="137"/>
      <c r="AQ2698" s="137"/>
      <c r="AR2698" s="137"/>
      <c r="AS2698" s="137"/>
      <c r="AT2698" s="143"/>
    </row>
    <row r="2699" spans="1:46">
      <c r="A2699" s="96"/>
      <c r="B2699" s="134"/>
      <c r="C2699" s="135"/>
      <c r="D2699" s="135"/>
      <c r="E2699" s="135"/>
      <c r="F2699" s="135"/>
      <c r="G2699" s="135"/>
      <c r="H2699" s="135"/>
      <c r="I2699" s="135"/>
      <c r="J2699" s="134"/>
      <c r="K2699" s="136"/>
      <c r="L2699" s="172"/>
      <c r="M2699" s="172"/>
      <c r="N2699" s="172"/>
      <c r="O2699" s="137"/>
      <c r="P2699" s="169"/>
      <c r="Q2699" s="137"/>
      <c r="R2699" s="137"/>
      <c r="S2699" s="137"/>
      <c r="T2699" s="137"/>
      <c r="U2699" s="137"/>
      <c r="V2699" s="137"/>
      <c r="W2699" s="137"/>
      <c r="X2699" s="137"/>
      <c r="Y2699" s="137"/>
      <c r="Z2699" s="137"/>
      <c r="AA2699" s="137"/>
      <c r="AB2699" s="137"/>
      <c r="AC2699" s="137"/>
      <c r="AD2699" s="137"/>
      <c r="AE2699" s="137"/>
      <c r="AF2699" s="137"/>
      <c r="AG2699" s="137"/>
      <c r="AH2699" s="137"/>
      <c r="AI2699" s="137"/>
      <c r="AJ2699" s="137"/>
      <c r="AK2699" s="137"/>
      <c r="AL2699" s="137"/>
      <c r="AM2699" s="137"/>
      <c r="AN2699" s="137"/>
      <c r="AO2699" s="137"/>
      <c r="AP2699" s="137"/>
      <c r="AQ2699" s="137"/>
      <c r="AR2699" s="137"/>
      <c r="AS2699" s="137"/>
      <c r="AT2699" s="143"/>
    </row>
    <row r="2700" spans="1:46">
      <c r="A2700" s="96"/>
      <c r="B2700" s="134"/>
      <c r="C2700" s="135"/>
      <c r="D2700" s="135"/>
      <c r="E2700" s="135"/>
      <c r="F2700" s="135"/>
      <c r="G2700" s="135"/>
      <c r="H2700" s="135"/>
      <c r="I2700" s="135"/>
      <c r="J2700" s="134"/>
      <c r="K2700" s="136"/>
      <c r="L2700" s="172"/>
      <c r="M2700" s="172"/>
      <c r="N2700" s="172"/>
      <c r="O2700" s="137"/>
      <c r="P2700" s="169"/>
      <c r="Q2700" s="137"/>
      <c r="R2700" s="137"/>
      <c r="S2700" s="137"/>
      <c r="T2700" s="137"/>
      <c r="U2700" s="137"/>
      <c r="V2700" s="137"/>
      <c r="W2700" s="137"/>
      <c r="X2700" s="137"/>
      <c r="Y2700" s="137"/>
      <c r="Z2700" s="137"/>
      <c r="AA2700" s="137"/>
      <c r="AB2700" s="137"/>
      <c r="AC2700" s="137"/>
      <c r="AD2700" s="137"/>
      <c r="AE2700" s="137"/>
      <c r="AF2700" s="137"/>
      <c r="AG2700" s="137"/>
      <c r="AH2700" s="137"/>
      <c r="AI2700" s="137"/>
      <c r="AJ2700" s="137"/>
      <c r="AK2700" s="137"/>
      <c r="AL2700" s="137"/>
      <c r="AM2700" s="137"/>
      <c r="AN2700" s="137"/>
      <c r="AO2700" s="137"/>
      <c r="AP2700" s="137"/>
      <c r="AQ2700" s="137"/>
      <c r="AR2700" s="137"/>
      <c r="AS2700" s="137"/>
      <c r="AT2700" s="143"/>
    </row>
    <row r="2701" spans="1:46">
      <c r="A2701" s="96"/>
      <c r="B2701" s="134"/>
      <c r="C2701" s="135"/>
      <c r="D2701" s="135"/>
      <c r="E2701" s="135"/>
      <c r="F2701" s="135"/>
      <c r="G2701" s="135"/>
      <c r="H2701" s="135"/>
      <c r="I2701" s="135"/>
      <c r="J2701" s="134"/>
      <c r="K2701" s="136"/>
      <c r="L2701" s="172"/>
      <c r="M2701" s="172"/>
      <c r="N2701" s="172"/>
      <c r="O2701" s="137"/>
      <c r="P2701" s="169"/>
      <c r="Q2701" s="137"/>
      <c r="R2701" s="137"/>
      <c r="S2701" s="137"/>
      <c r="T2701" s="137"/>
      <c r="U2701" s="137"/>
      <c r="V2701" s="137"/>
      <c r="W2701" s="137"/>
      <c r="X2701" s="137"/>
      <c r="Y2701" s="137"/>
      <c r="Z2701" s="137"/>
      <c r="AA2701" s="137"/>
      <c r="AB2701" s="137"/>
      <c r="AC2701" s="137"/>
      <c r="AD2701" s="137"/>
      <c r="AE2701" s="137"/>
      <c r="AF2701" s="137"/>
      <c r="AG2701" s="137"/>
      <c r="AH2701" s="137"/>
      <c r="AI2701" s="137"/>
      <c r="AJ2701" s="137"/>
      <c r="AK2701" s="137"/>
      <c r="AL2701" s="137"/>
      <c r="AM2701" s="137"/>
      <c r="AN2701" s="137"/>
      <c r="AO2701" s="137"/>
      <c r="AP2701" s="137"/>
      <c r="AQ2701" s="137"/>
      <c r="AR2701" s="137"/>
      <c r="AS2701" s="137"/>
      <c r="AT2701" s="143"/>
    </row>
    <row r="2702" spans="1:46">
      <c r="A2702" s="96"/>
      <c r="B2702" s="134"/>
      <c r="C2702" s="135"/>
      <c r="D2702" s="135"/>
      <c r="E2702" s="135"/>
      <c r="F2702" s="135"/>
      <c r="G2702" s="135"/>
      <c r="H2702" s="135"/>
      <c r="I2702" s="135"/>
      <c r="J2702" s="134"/>
      <c r="K2702" s="136"/>
      <c r="L2702" s="172"/>
      <c r="M2702" s="172"/>
      <c r="N2702" s="172"/>
      <c r="O2702" s="137"/>
      <c r="P2702" s="169"/>
      <c r="Q2702" s="137"/>
      <c r="R2702" s="137"/>
      <c r="S2702" s="137"/>
      <c r="T2702" s="137"/>
      <c r="U2702" s="137"/>
      <c r="V2702" s="137"/>
      <c r="W2702" s="137"/>
      <c r="X2702" s="137"/>
      <c r="Y2702" s="137"/>
      <c r="Z2702" s="137"/>
      <c r="AA2702" s="137"/>
      <c r="AB2702" s="137"/>
      <c r="AC2702" s="137"/>
      <c r="AD2702" s="137"/>
      <c r="AE2702" s="137"/>
      <c r="AF2702" s="137"/>
      <c r="AG2702" s="137"/>
      <c r="AH2702" s="137"/>
      <c r="AI2702" s="137"/>
      <c r="AJ2702" s="137"/>
      <c r="AK2702" s="137"/>
      <c r="AL2702" s="137"/>
      <c r="AM2702" s="137"/>
      <c r="AN2702" s="137"/>
      <c r="AO2702" s="137"/>
      <c r="AP2702" s="137"/>
      <c r="AQ2702" s="137"/>
      <c r="AR2702" s="137"/>
      <c r="AS2702" s="137"/>
      <c r="AT2702" s="143"/>
    </row>
    <row r="2703" spans="1:46">
      <c r="A2703" s="96"/>
      <c r="B2703" s="134"/>
      <c r="C2703" s="135"/>
      <c r="D2703" s="135"/>
      <c r="E2703" s="135"/>
      <c r="F2703" s="135"/>
      <c r="G2703" s="135"/>
      <c r="H2703" s="135"/>
      <c r="I2703" s="135"/>
      <c r="J2703" s="134"/>
      <c r="K2703" s="136"/>
      <c r="L2703" s="172"/>
      <c r="M2703" s="172"/>
      <c r="N2703" s="172"/>
      <c r="O2703" s="137"/>
      <c r="P2703" s="169"/>
      <c r="Q2703" s="137"/>
      <c r="R2703" s="137"/>
      <c r="S2703" s="137"/>
      <c r="T2703" s="137"/>
      <c r="U2703" s="137"/>
      <c r="V2703" s="137"/>
      <c r="W2703" s="137"/>
      <c r="X2703" s="137"/>
      <c r="Y2703" s="137"/>
      <c r="Z2703" s="137"/>
      <c r="AA2703" s="137"/>
      <c r="AB2703" s="137"/>
      <c r="AC2703" s="137"/>
      <c r="AD2703" s="137"/>
      <c r="AE2703" s="137"/>
      <c r="AF2703" s="137"/>
      <c r="AG2703" s="137"/>
      <c r="AH2703" s="137"/>
      <c r="AI2703" s="137"/>
      <c r="AJ2703" s="137"/>
      <c r="AK2703" s="137"/>
      <c r="AL2703" s="137"/>
      <c r="AM2703" s="137"/>
      <c r="AN2703" s="137"/>
      <c r="AO2703" s="137"/>
      <c r="AP2703" s="137"/>
      <c r="AQ2703" s="137"/>
      <c r="AR2703" s="137"/>
      <c r="AS2703" s="137"/>
      <c r="AT2703" s="143"/>
    </row>
    <row r="2704" spans="1:46">
      <c r="A2704" s="96"/>
      <c r="B2704" s="134"/>
      <c r="C2704" s="135"/>
      <c r="D2704" s="135"/>
      <c r="E2704" s="135"/>
      <c r="F2704" s="135"/>
      <c r="G2704" s="135"/>
      <c r="H2704" s="135"/>
      <c r="I2704" s="135"/>
      <c r="J2704" s="134"/>
      <c r="K2704" s="136"/>
      <c r="L2704" s="172"/>
      <c r="M2704" s="172"/>
      <c r="N2704" s="172"/>
      <c r="O2704" s="137"/>
      <c r="P2704" s="169"/>
      <c r="Q2704" s="137"/>
      <c r="R2704" s="137"/>
      <c r="S2704" s="137"/>
      <c r="T2704" s="137"/>
      <c r="U2704" s="137"/>
      <c r="V2704" s="137"/>
      <c r="W2704" s="137"/>
      <c r="X2704" s="137"/>
      <c r="Y2704" s="137"/>
      <c r="Z2704" s="137"/>
      <c r="AA2704" s="137"/>
      <c r="AB2704" s="137"/>
      <c r="AC2704" s="137"/>
      <c r="AD2704" s="137"/>
      <c r="AE2704" s="137"/>
      <c r="AF2704" s="137"/>
      <c r="AG2704" s="137"/>
      <c r="AH2704" s="137"/>
      <c r="AI2704" s="137"/>
      <c r="AJ2704" s="137"/>
      <c r="AK2704" s="137"/>
      <c r="AL2704" s="137"/>
      <c r="AM2704" s="137"/>
      <c r="AN2704" s="137"/>
      <c r="AO2704" s="137"/>
      <c r="AP2704" s="137"/>
      <c r="AQ2704" s="137"/>
      <c r="AR2704" s="137"/>
      <c r="AS2704" s="137"/>
      <c r="AT2704" s="143"/>
    </row>
    <row r="2705" spans="1:46">
      <c r="A2705" s="96"/>
      <c r="B2705" s="134"/>
      <c r="C2705" s="135"/>
      <c r="D2705" s="135"/>
      <c r="E2705" s="135"/>
      <c r="F2705" s="135"/>
      <c r="G2705" s="135"/>
      <c r="H2705" s="135"/>
      <c r="I2705" s="135"/>
      <c r="J2705" s="134"/>
      <c r="K2705" s="136"/>
      <c r="L2705" s="172"/>
      <c r="M2705" s="172"/>
      <c r="N2705" s="172"/>
      <c r="O2705" s="137"/>
      <c r="P2705" s="169"/>
      <c r="Q2705" s="137"/>
      <c r="R2705" s="137"/>
      <c r="S2705" s="137"/>
      <c r="T2705" s="137"/>
      <c r="U2705" s="137"/>
      <c r="V2705" s="137"/>
      <c r="W2705" s="137"/>
      <c r="X2705" s="137"/>
      <c r="Y2705" s="137"/>
      <c r="Z2705" s="137"/>
      <c r="AA2705" s="137"/>
      <c r="AB2705" s="137"/>
      <c r="AC2705" s="137"/>
      <c r="AD2705" s="137"/>
      <c r="AE2705" s="137"/>
      <c r="AF2705" s="137"/>
      <c r="AG2705" s="137"/>
      <c r="AH2705" s="137"/>
      <c r="AI2705" s="137"/>
      <c r="AJ2705" s="137"/>
      <c r="AK2705" s="137"/>
      <c r="AL2705" s="137"/>
      <c r="AM2705" s="137"/>
      <c r="AN2705" s="137"/>
      <c r="AO2705" s="137"/>
      <c r="AP2705" s="137"/>
      <c r="AQ2705" s="137"/>
      <c r="AR2705" s="137"/>
      <c r="AS2705" s="137"/>
      <c r="AT2705" s="143"/>
    </row>
    <row r="2706" spans="1:46">
      <c r="A2706" s="96"/>
      <c r="B2706" s="134"/>
      <c r="C2706" s="135"/>
      <c r="D2706" s="135"/>
      <c r="E2706" s="135"/>
      <c r="F2706" s="135"/>
      <c r="G2706" s="135"/>
      <c r="H2706" s="135"/>
      <c r="I2706" s="135"/>
      <c r="J2706" s="134"/>
      <c r="K2706" s="136"/>
      <c r="L2706" s="172"/>
      <c r="M2706" s="172"/>
      <c r="N2706" s="172"/>
      <c r="O2706" s="137"/>
      <c r="P2706" s="169"/>
      <c r="Q2706" s="137"/>
      <c r="R2706" s="137"/>
      <c r="S2706" s="137"/>
      <c r="T2706" s="137"/>
      <c r="U2706" s="137"/>
      <c r="V2706" s="137"/>
      <c r="W2706" s="137"/>
      <c r="X2706" s="137"/>
      <c r="Y2706" s="137"/>
      <c r="Z2706" s="137"/>
      <c r="AA2706" s="137"/>
      <c r="AB2706" s="137"/>
      <c r="AC2706" s="137"/>
      <c r="AD2706" s="137"/>
      <c r="AE2706" s="137"/>
      <c r="AF2706" s="137"/>
      <c r="AG2706" s="137"/>
      <c r="AH2706" s="137"/>
      <c r="AI2706" s="137"/>
      <c r="AJ2706" s="137"/>
      <c r="AK2706" s="137"/>
      <c r="AL2706" s="137"/>
      <c r="AM2706" s="137"/>
      <c r="AN2706" s="137"/>
      <c r="AO2706" s="137"/>
      <c r="AP2706" s="137"/>
      <c r="AQ2706" s="137"/>
      <c r="AR2706" s="137"/>
      <c r="AS2706" s="137"/>
      <c r="AT2706" s="143"/>
    </row>
    <row r="2707" spans="1:46">
      <c r="A2707" s="96"/>
      <c r="B2707" s="134"/>
      <c r="C2707" s="135"/>
      <c r="D2707" s="135"/>
      <c r="E2707" s="135"/>
      <c r="F2707" s="135"/>
      <c r="G2707" s="135"/>
      <c r="H2707" s="135"/>
      <c r="I2707" s="135"/>
      <c r="J2707" s="134"/>
      <c r="K2707" s="136"/>
      <c r="L2707" s="172"/>
      <c r="M2707" s="172"/>
      <c r="N2707" s="172"/>
      <c r="O2707" s="137"/>
      <c r="P2707" s="169"/>
      <c r="Q2707" s="137"/>
      <c r="R2707" s="137"/>
      <c r="S2707" s="137"/>
      <c r="T2707" s="137"/>
      <c r="U2707" s="137"/>
      <c r="V2707" s="137"/>
      <c r="W2707" s="137"/>
      <c r="X2707" s="137"/>
      <c r="Y2707" s="137"/>
      <c r="Z2707" s="137"/>
      <c r="AA2707" s="137"/>
      <c r="AB2707" s="137"/>
      <c r="AC2707" s="137"/>
      <c r="AD2707" s="137"/>
      <c r="AE2707" s="137"/>
      <c r="AF2707" s="137"/>
      <c r="AG2707" s="137"/>
      <c r="AH2707" s="137"/>
      <c r="AI2707" s="137"/>
      <c r="AJ2707" s="137"/>
      <c r="AK2707" s="137"/>
      <c r="AL2707" s="137"/>
      <c r="AM2707" s="137"/>
      <c r="AN2707" s="137"/>
      <c r="AO2707" s="137"/>
      <c r="AP2707" s="137"/>
      <c r="AQ2707" s="137"/>
      <c r="AR2707" s="137"/>
      <c r="AS2707" s="137"/>
      <c r="AT2707" s="143"/>
    </row>
    <row r="2708" spans="1:46">
      <c r="A2708" s="96"/>
      <c r="B2708" s="134"/>
      <c r="C2708" s="135"/>
      <c r="D2708" s="135"/>
      <c r="E2708" s="135"/>
      <c r="F2708" s="135"/>
      <c r="G2708" s="135"/>
      <c r="H2708" s="135"/>
      <c r="I2708" s="135"/>
      <c r="J2708" s="134"/>
      <c r="K2708" s="136"/>
      <c r="L2708" s="172"/>
      <c r="M2708" s="172"/>
      <c r="N2708" s="172"/>
      <c r="O2708" s="137"/>
      <c r="P2708" s="169"/>
      <c r="Q2708" s="137"/>
      <c r="R2708" s="137"/>
      <c r="S2708" s="137"/>
      <c r="T2708" s="137"/>
      <c r="U2708" s="137"/>
      <c r="V2708" s="137"/>
      <c r="W2708" s="137"/>
      <c r="X2708" s="137"/>
      <c r="Y2708" s="137"/>
      <c r="Z2708" s="137"/>
      <c r="AA2708" s="137"/>
      <c r="AB2708" s="137"/>
      <c r="AC2708" s="137"/>
      <c r="AD2708" s="137"/>
      <c r="AE2708" s="137"/>
      <c r="AF2708" s="137"/>
      <c r="AG2708" s="137"/>
      <c r="AH2708" s="137"/>
      <c r="AI2708" s="137"/>
      <c r="AJ2708" s="137"/>
      <c r="AK2708" s="137"/>
      <c r="AL2708" s="137"/>
      <c r="AM2708" s="137"/>
      <c r="AN2708" s="137"/>
      <c r="AO2708" s="137"/>
      <c r="AP2708" s="137"/>
      <c r="AQ2708" s="137"/>
      <c r="AR2708" s="137"/>
      <c r="AS2708" s="137"/>
      <c r="AT2708" s="143"/>
    </row>
    <row r="2709" spans="1:46">
      <c r="A2709" s="96"/>
      <c r="B2709" s="134"/>
      <c r="C2709" s="135"/>
      <c r="D2709" s="135"/>
      <c r="E2709" s="135"/>
      <c r="F2709" s="135"/>
      <c r="G2709" s="135"/>
      <c r="H2709" s="135"/>
      <c r="I2709" s="135"/>
      <c r="J2709" s="134"/>
      <c r="K2709" s="136"/>
      <c r="L2709" s="172"/>
      <c r="M2709" s="172"/>
      <c r="N2709" s="172"/>
      <c r="O2709" s="137"/>
      <c r="P2709" s="169"/>
      <c r="Q2709" s="137"/>
      <c r="R2709" s="137"/>
      <c r="S2709" s="137"/>
      <c r="T2709" s="137"/>
      <c r="U2709" s="137"/>
      <c r="V2709" s="137"/>
      <c r="W2709" s="137"/>
      <c r="X2709" s="137"/>
      <c r="Y2709" s="137"/>
      <c r="Z2709" s="137"/>
      <c r="AA2709" s="137"/>
      <c r="AB2709" s="137"/>
      <c r="AC2709" s="137"/>
      <c r="AD2709" s="137"/>
      <c r="AE2709" s="137"/>
      <c r="AF2709" s="137"/>
      <c r="AG2709" s="137"/>
      <c r="AH2709" s="137"/>
      <c r="AI2709" s="137"/>
      <c r="AJ2709" s="137"/>
      <c r="AK2709" s="137"/>
      <c r="AL2709" s="137"/>
      <c r="AM2709" s="137"/>
      <c r="AN2709" s="137"/>
      <c r="AO2709" s="137"/>
      <c r="AP2709" s="137"/>
      <c r="AQ2709" s="137"/>
      <c r="AR2709" s="137"/>
      <c r="AS2709" s="137"/>
      <c r="AT2709" s="143"/>
    </row>
    <row r="2710" spans="1:46">
      <c r="A2710" s="96"/>
      <c r="B2710" s="134"/>
      <c r="C2710" s="135"/>
      <c r="D2710" s="135"/>
      <c r="E2710" s="135"/>
      <c r="F2710" s="135"/>
      <c r="G2710" s="135"/>
      <c r="H2710" s="135"/>
      <c r="I2710" s="135"/>
      <c r="J2710" s="134"/>
      <c r="K2710" s="136"/>
      <c r="L2710" s="172"/>
      <c r="M2710" s="172"/>
      <c r="N2710" s="172"/>
      <c r="O2710" s="137"/>
      <c r="P2710" s="169"/>
      <c r="Q2710" s="137"/>
      <c r="R2710" s="137"/>
      <c r="S2710" s="137"/>
      <c r="T2710" s="137"/>
      <c r="U2710" s="137"/>
      <c r="V2710" s="137"/>
      <c r="W2710" s="137"/>
      <c r="X2710" s="137"/>
      <c r="Y2710" s="137"/>
      <c r="Z2710" s="137"/>
      <c r="AA2710" s="137"/>
      <c r="AB2710" s="137"/>
      <c r="AC2710" s="137"/>
      <c r="AD2710" s="137"/>
      <c r="AE2710" s="137"/>
      <c r="AF2710" s="137"/>
      <c r="AG2710" s="137"/>
      <c r="AH2710" s="137"/>
      <c r="AI2710" s="137"/>
      <c r="AJ2710" s="137"/>
      <c r="AK2710" s="137"/>
      <c r="AL2710" s="137"/>
      <c r="AM2710" s="137"/>
      <c r="AN2710" s="137"/>
      <c r="AO2710" s="137"/>
      <c r="AP2710" s="137"/>
      <c r="AQ2710" s="137"/>
      <c r="AR2710" s="137"/>
      <c r="AS2710" s="137"/>
      <c r="AT2710" s="143"/>
    </row>
    <row r="2711" spans="1:46">
      <c r="A2711" s="96"/>
      <c r="B2711" s="134"/>
      <c r="C2711" s="135"/>
      <c r="D2711" s="135"/>
      <c r="E2711" s="135"/>
      <c r="F2711" s="135"/>
      <c r="G2711" s="135"/>
      <c r="H2711" s="135"/>
      <c r="I2711" s="135"/>
      <c r="J2711" s="134"/>
      <c r="K2711" s="136"/>
      <c r="L2711" s="172"/>
      <c r="M2711" s="172"/>
      <c r="N2711" s="172"/>
      <c r="O2711" s="137"/>
      <c r="P2711" s="169"/>
      <c r="Q2711" s="137"/>
      <c r="R2711" s="137"/>
      <c r="S2711" s="137"/>
      <c r="T2711" s="137"/>
      <c r="U2711" s="137"/>
      <c r="V2711" s="137"/>
      <c r="W2711" s="137"/>
      <c r="X2711" s="137"/>
      <c r="Y2711" s="137"/>
      <c r="Z2711" s="137"/>
      <c r="AA2711" s="137"/>
      <c r="AB2711" s="137"/>
      <c r="AC2711" s="137"/>
      <c r="AD2711" s="137"/>
      <c r="AE2711" s="137"/>
      <c r="AF2711" s="137"/>
      <c r="AG2711" s="137"/>
      <c r="AH2711" s="137"/>
      <c r="AI2711" s="137"/>
      <c r="AJ2711" s="137"/>
      <c r="AK2711" s="137"/>
      <c r="AL2711" s="137"/>
      <c r="AM2711" s="137"/>
      <c r="AN2711" s="137"/>
      <c r="AO2711" s="137"/>
      <c r="AP2711" s="137"/>
      <c r="AQ2711" s="137"/>
      <c r="AR2711" s="137"/>
      <c r="AS2711" s="137"/>
      <c r="AT2711" s="143"/>
    </row>
    <row r="2712" spans="1:46">
      <c r="A2712" s="96"/>
      <c r="B2712" s="134"/>
      <c r="C2712" s="135"/>
      <c r="D2712" s="135"/>
      <c r="E2712" s="135"/>
      <c r="F2712" s="135"/>
      <c r="G2712" s="135"/>
      <c r="H2712" s="135"/>
      <c r="I2712" s="135"/>
      <c r="J2712" s="134"/>
      <c r="K2712" s="136"/>
      <c r="L2712" s="172"/>
      <c r="M2712" s="172"/>
      <c r="N2712" s="172"/>
      <c r="O2712" s="137"/>
      <c r="P2712" s="169"/>
      <c r="Q2712" s="137"/>
      <c r="R2712" s="137"/>
      <c r="S2712" s="137"/>
      <c r="T2712" s="137"/>
      <c r="U2712" s="137"/>
      <c r="V2712" s="137"/>
      <c r="W2712" s="137"/>
      <c r="X2712" s="137"/>
      <c r="Y2712" s="137"/>
      <c r="Z2712" s="137"/>
      <c r="AA2712" s="137"/>
      <c r="AB2712" s="137"/>
      <c r="AC2712" s="137"/>
      <c r="AD2712" s="137"/>
      <c r="AE2712" s="137"/>
      <c r="AF2712" s="137"/>
      <c r="AG2712" s="137"/>
      <c r="AH2712" s="137"/>
      <c r="AI2712" s="137"/>
      <c r="AJ2712" s="137"/>
      <c r="AK2712" s="137"/>
      <c r="AL2712" s="137"/>
      <c r="AM2712" s="137"/>
      <c r="AN2712" s="137"/>
      <c r="AO2712" s="137"/>
      <c r="AP2712" s="137"/>
      <c r="AQ2712" s="137"/>
      <c r="AR2712" s="137"/>
      <c r="AS2712" s="137"/>
      <c r="AT2712" s="143"/>
    </row>
    <row r="2713" spans="1:46">
      <c r="A2713" s="96"/>
      <c r="B2713" s="134"/>
      <c r="C2713" s="135"/>
      <c r="D2713" s="135"/>
      <c r="E2713" s="135"/>
      <c r="F2713" s="135"/>
      <c r="G2713" s="135"/>
      <c r="H2713" s="135"/>
      <c r="I2713" s="135"/>
      <c r="J2713" s="134"/>
      <c r="K2713" s="136"/>
      <c r="L2713" s="172"/>
      <c r="M2713" s="172"/>
      <c r="N2713" s="172"/>
      <c r="O2713" s="137"/>
      <c r="P2713" s="169"/>
      <c r="Q2713" s="137"/>
      <c r="R2713" s="137"/>
      <c r="S2713" s="137"/>
      <c r="T2713" s="137"/>
      <c r="U2713" s="137"/>
      <c r="V2713" s="137"/>
      <c r="W2713" s="137"/>
      <c r="X2713" s="137"/>
      <c r="Y2713" s="137"/>
      <c r="Z2713" s="137"/>
      <c r="AA2713" s="137"/>
      <c r="AB2713" s="137"/>
      <c r="AC2713" s="137"/>
      <c r="AD2713" s="137"/>
      <c r="AE2713" s="137"/>
      <c r="AF2713" s="137"/>
      <c r="AG2713" s="137"/>
      <c r="AH2713" s="137"/>
      <c r="AI2713" s="137"/>
      <c r="AJ2713" s="137"/>
      <c r="AK2713" s="137"/>
      <c r="AL2713" s="137"/>
      <c r="AM2713" s="137"/>
      <c r="AN2713" s="137"/>
      <c r="AO2713" s="137"/>
      <c r="AP2713" s="137"/>
      <c r="AQ2713" s="137"/>
      <c r="AR2713" s="137"/>
      <c r="AS2713" s="137"/>
      <c r="AT2713" s="143"/>
    </row>
    <row r="2714" spans="1:46">
      <c r="A2714" s="96"/>
      <c r="B2714" s="134"/>
      <c r="C2714" s="135"/>
      <c r="D2714" s="135"/>
      <c r="E2714" s="135"/>
      <c r="F2714" s="135"/>
      <c r="G2714" s="135"/>
      <c r="H2714" s="135"/>
      <c r="I2714" s="135"/>
      <c r="J2714" s="134"/>
      <c r="K2714" s="136"/>
      <c r="L2714" s="172"/>
      <c r="M2714" s="172"/>
      <c r="N2714" s="172"/>
      <c r="O2714" s="137"/>
      <c r="P2714" s="169"/>
      <c r="Q2714" s="137"/>
      <c r="R2714" s="137"/>
      <c r="S2714" s="137"/>
      <c r="T2714" s="137"/>
      <c r="U2714" s="137"/>
      <c r="V2714" s="137"/>
      <c r="W2714" s="137"/>
      <c r="X2714" s="137"/>
      <c r="Y2714" s="137"/>
      <c r="Z2714" s="137"/>
      <c r="AA2714" s="137"/>
      <c r="AB2714" s="137"/>
      <c r="AC2714" s="137"/>
      <c r="AD2714" s="137"/>
      <c r="AE2714" s="137"/>
      <c r="AF2714" s="137"/>
      <c r="AG2714" s="137"/>
      <c r="AH2714" s="137"/>
      <c r="AI2714" s="137"/>
      <c r="AJ2714" s="137"/>
      <c r="AK2714" s="137"/>
      <c r="AL2714" s="137"/>
      <c r="AM2714" s="137"/>
      <c r="AN2714" s="137"/>
      <c r="AO2714" s="137"/>
      <c r="AP2714" s="137"/>
      <c r="AQ2714" s="137"/>
      <c r="AR2714" s="137"/>
      <c r="AS2714" s="137"/>
      <c r="AT2714" s="143"/>
    </row>
    <row r="2715" spans="1:46">
      <c r="A2715" s="96"/>
      <c r="B2715" s="134"/>
      <c r="C2715" s="135"/>
      <c r="D2715" s="135"/>
      <c r="E2715" s="135"/>
      <c r="F2715" s="135"/>
      <c r="G2715" s="135"/>
      <c r="H2715" s="135"/>
      <c r="I2715" s="135"/>
      <c r="J2715" s="134"/>
      <c r="K2715" s="136"/>
      <c r="L2715" s="172"/>
      <c r="M2715" s="172"/>
      <c r="N2715" s="172"/>
      <c r="O2715" s="137"/>
      <c r="P2715" s="169"/>
      <c r="Q2715" s="137"/>
      <c r="R2715" s="137"/>
      <c r="S2715" s="137"/>
      <c r="T2715" s="137"/>
      <c r="U2715" s="137"/>
      <c r="V2715" s="137"/>
      <c r="W2715" s="137"/>
      <c r="X2715" s="137"/>
      <c r="Y2715" s="137"/>
      <c r="Z2715" s="137"/>
      <c r="AA2715" s="137"/>
      <c r="AB2715" s="137"/>
      <c r="AC2715" s="137"/>
      <c r="AD2715" s="137"/>
      <c r="AE2715" s="137"/>
      <c r="AF2715" s="137"/>
      <c r="AG2715" s="137"/>
      <c r="AH2715" s="137"/>
      <c r="AI2715" s="137"/>
      <c r="AJ2715" s="137"/>
      <c r="AK2715" s="137"/>
      <c r="AL2715" s="137"/>
      <c r="AM2715" s="137"/>
      <c r="AN2715" s="137"/>
      <c r="AO2715" s="137"/>
      <c r="AP2715" s="137"/>
      <c r="AQ2715" s="137"/>
      <c r="AR2715" s="137"/>
      <c r="AS2715" s="137"/>
      <c r="AT2715" s="143"/>
    </row>
    <row r="2716" spans="1:46">
      <c r="A2716" s="96"/>
      <c r="B2716" s="134"/>
      <c r="C2716" s="135"/>
      <c r="D2716" s="135"/>
      <c r="E2716" s="135"/>
      <c r="F2716" s="135"/>
      <c r="G2716" s="135"/>
      <c r="H2716" s="135"/>
      <c r="I2716" s="135"/>
      <c r="J2716" s="134"/>
      <c r="K2716" s="136"/>
      <c r="L2716" s="172"/>
      <c r="M2716" s="172"/>
      <c r="N2716" s="172"/>
      <c r="O2716" s="137"/>
      <c r="P2716" s="169"/>
      <c r="Q2716" s="137"/>
      <c r="R2716" s="137"/>
      <c r="S2716" s="137"/>
      <c r="T2716" s="137"/>
      <c r="U2716" s="137"/>
      <c r="V2716" s="137"/>
      <c r="W2716" s="137"/>
      <c r="X2716" s="137"/>
      <c r="Y2716" s="137"/>
      <c r="Z2716" s="137"/>
      <c r="AA2716" s="137"/>
      <c r="AB2716" s="137"/>
      <c r="AC2716" s="137"/>
      <c r="AD2716" s="137"/>
      <c r="AE2716" s="137"/>
      <c r="AF2716" s="137"/>
      <c r="AG2716" s="137"/>
      <c r="AH2716" s="137"/>
      <c r="AI2716" s="137"/>
      <c r="AJ2716" s="137"/>
      <c r="AK2716" s="137"/>
      <c r="AL2716" s="137"/>
      <c r="AM2716" s="137"/>
      <c r="AN2716" s="137"/>
      <c r="AO2716" s="137"/>
      <c r="AP2716" s="137"/>
      <c r="AQ2716" s="137"/>
      <c r="AR2716" s="137"/>
      <c r="AS2716" s="137"/>
      <c r="AT2716" s="143"/>
    </row>
    <row r="2717" spans="1:46">
      <c r="A2717" s="96"/>
      <c r="B2717" s="134"/>
      <c r="C2717" s="135"/>
      <c r="D2717" s="135"/>
      <c r="E2717" s="135"/>
      <c r="F2717" s="135"/>
      <c r="G2717" s="135"/>
      <c r="H2717" s="135"/>
      <c r="I2717" s="135"/>
      <c r="J2717" s="134"/>
      <c r="K2717" s="136"/>
      <c r="L2717" s="172"/>
      <c r="M2717" s="172"/>
      <c r="N2717" s="172"/>
      <c r="O2717" s="137"/>
      <c r="P2717" s="169"/>
      <c r="Q2717" s="137"/>
      <c r="R2717" s="137"/>
      <c r="S2717" s="137"/>
      <c r="T2717" s="137"/>
      <c r="U2717" s="137"/>
      <c r="V2717" s="137"/>
      <c r="W2717" s="137"/>
      <c r="X2717" s="137"/>
      <c r="Y2717" s="137"/>
      <c r="Z2717" s="137"/>
      <c r="AA2717" s="137"/>
      <c r="AB2717" s="137"/>
      <c r="AC2717" s="137"/>
      <c r="AD2717" s="137"/>
      <c r="AE2717" s="137"/>
      <c r="AF2717" s="137"/>
      <c r="AG2717" s="137"/>
      <c r="AH2717" s="137"/>
      <c r="AI2717" s="137"/>
      <c r="AJ2717" s="137"/>
      <c r="AK2717" s="137"/>
      <c r="AL2717" s="137"/>
      <c r="AM2717" s="137"/>
      <c r="AN2717" s="137"/>
      <c r="AO2717" s="137"/>
      <c r="AP2717" s="137"/>
      <c r="AQ2717" s="137"/>
      <c r="AR2717" s="137"/>
      <c r="AS2717" s="137"/>
      <c r="AT2717" s="143"/>
    </row>
    <row r="2718" spans="1:46">
      <c r="A2718" s="96"/>
      <c r="B2718" s="134"/>
      <c r="C2718" s="135"/>
      <c r="D2718" s="135"/>
      <c r="E2718" s="135"/>
      <c r="F2718" s="135"/>
      <c r="G2718" s="135"/>
      <c r="H2718" s="135"/>
      <c r="I2718" s="135"/>
      <c r="J2718" s="134"/>
      <c r="K2718" s="136"/>
      <c r="L2718" s="172"/>
      <c r="M2718" s="172"/>
      <c r="N2718" s="172"/>
      <c r="O2718" s="137"/>
      <c r="P2718" s="169"/>
      <c r="Q2718" s="137"/>
      <c r="R2718" s="137"/>
      <c r="S2718" s="137"/>
      <c r="T2718" s="137"/>
      <c r="U2718" s="137"/>
      <c r="V2718" s="137"/>
      <c r="W2718" s="137"/>
      <c r="X2718" s="137"/>
      <c r="Y2718" s="137"/>
      <c r="Z2718" s="137"/>
      <c r="AA2718" s="137"/>
      <c r="AB2718" s="137"/>
      <c r="AC2718" s="137"/>
      <c r="AD2718" s="137"/>
      <c r="AE2718" s="137"/>
      <c r="AF2718" s="137"/>
      <c r="AG2718" s="137"/>
      <c r="AH2718" s="137"/>
      <c r="AI2718" s="137"/>
      <c r="AJ2718" s="137"/>
      <c r="AK2718" s="137"/>
      <c r="AL2718" s="137"/>
      <c r="AM2718" s="137"/>
      <c r="AN2718" s="137"/>
      <c r="AO2718" s="137"/>
      <c r="AP2718" s="137"/>
      <c r="AQ2718" s="137"/>
      <c r="AR2718" s="137"/>
      <c r="AS2718" s="137"/>
      <c r="AT2718" s="143"/>
    </row>
    <row r="2719" spans="1:46">
      <c r="A2719" s="96"/>
      <c r="B2719" s="134"/>
      <c r="C2719" s="135"/>
      <c r="D2719" s="135"/>
      <c r="E2719" s="135"/>
      <c r="F2719" s="135"/>
      <c r="G2719" s="135"/>
      <c r="H2719" s="135"/>
      <c r="I2719" s="135"/>
      <c r="J2719" s="134"/>
      <c r="K2719" s="136"/>
      <c r="L2719" s="172"/>
      <c r="M2719" s="172"/>
      <c r="N2719" s="172"/>
      <c r="O2719" s="137"/>
      <c r="P2719" s="169"/>
      <c r="Q2719" s="137"/>
      <c r="R2719" s="137"/>
      <c r="S2719" s="137"/>
      <c r="T2719" s="137"/>
      <c r="U2719" s="137"/>
      <c r="V2719" s="137"/>
      <c r="W2719" s="137"/>
      <c r="X2719" s="137"/>
      <c r="Y2719" s="137"/>
      <c r="Z2719" s="137"/>
      <c r="AA2719" s="137"/>
      <c r="AB2719" s="137"/>
      <c r="AC2719" s="137"/>
      <c r="AD2719" s="137"/>
      <c r="AE2719" s="137"/>
      <c r="AF2719" s="137"/>
      <c r="AG2719" s="137"/>
      <c r="AH2719" s="137"/>
      <c r="AI2719" s="137"/>
      <c r="AJ2719" s="137"/>
      <c r="AK2719" s="137"/>
      <c r="AL2719" s="137"/>
      <c r="AM2719" s="137"/>
      <c r="AN2719" s="137"/>
      <c r="AO2719" s="137"/>
      <c r="AP2719" s="137"/>
      <c r="AQ2719" s="137"/>
      <c r="AR2719" s="137"/>
      <c r="AS2719" s="137"/>
      <c r="AT2719" s="143"/>
    </row>
    <row r="2720" spans="1:46">
      <c r="A2720" s="96"/>
      <c r="B2720" s="134"/>
      <c r="C2720" s="135"/>
      <c r="D2720" s="135"/>
      <c r="E2720" s="135"/>
      <c r="F2720" s="135"/>
      <c r="G2720" s="135"/>
      <c r="H2720" s="135"/>
      <c r="I2720" s="135"/>
      <c r="J2720" s="134"/>
      <c r="K2720" s="136"/>
      <c r="L2720" s="172"/>
      <c r="M2720" s="172"/>
      <c r="N2720" s="172"/>
      <c r="O2720" s="137"/>
      <c r="P2720" s="169"/>
      <c r="Q2720" s="137"/>
      <c r="R2720" s="137"/>
      <c r="S2720" s="137"/>
      <c r="T2720" s="137"/>
      <c r="U2720" s="137"/>
      <c r="V2720" s="137"/>
      <c r="W2720" s="137"/>
      <c r="X2720" s="137"/>
      <c r="Y2720" s="137"/>
      <c r="Z2720" s="137"/>
      <c r="AA2720" s="137"/>
      <c r="AB2720" s="137"/>
      <c r="AC2720" s="137"/>
      <c r="AD2720" s="137"/>
      <c r="AE2720" s="137"/>
      <c r="AF2720" s="137"/>
      <c r="AG2720" s="137"/>
      <c r="AH2720" s="137"/>
      <c r="AI2720" s="137"/>
      <c r="AJ2720" s="137"/>
      <c r="AK2720" s="137"/>
      <c r="AL2720" s="137"/>
      <c r="AM2720" s="137"/>
      <c r="AN2720" s="137"/>
      <c r="AO2720" s="137"/>
      <c r="AP2720" s="137"/>
      <c r="AQ2720" s="137"/>
      <c r="AR2720" s="137"/>
      <c r="AS2720" s="137"/>
      <c r="AT2720" s="143"/>
    </row>
    <row r="2721" spans="1:46">
      <c r="A2721" s="96"/>
      <c r="B2721" s="134"/>
      <c r="C2721" s="135"/>
      <c r="D2721" s="135"/>
      <c r="E2721" s="135"/>
      <c r="F2721" s="135"/>
      <c r="G2721" s="135"/>
      <c r="H2721" s="135"/>
      <c r="I2721" s="135"/>
      <c r="J2721" s="134"/>
      <c r="K2721" s="136"/>
      <c r="L2721" s="172"/>
      <c r="M2721" s="172"/>
      <c r="N2721" s="172"/>
      <c r="O2721" s="137"/>
      <c r="P2721" s="169"/>
      <c r="Q2721" s="137"/>
      <c r="R2721" s="137"/>
      <c r="S2721" s="137"/>
      <c r="T2721" s="137"/>
      <c r="U2721" s="137"/>
      <c r="V2721" s="137"/>
      <c r="W2721" s="137"/>
      <c r="X2721" s="137"/>
      <c r="Y2721" s="137"/>
      <c r="Z2721" s="137"/>
      <c r="AA2721" s="137"/>
      <c r="AB2721" s="137"/>
      <c r="AC2721" s="137"/>
      <c r="AD2721" s="137"/>
      <c r="AE2721" s="137"/>
      <c r="AF2721" s="137"/>
      <c r="AG2721" s="137"/>
      <c r="AH2721" s="137"/>
      <c r="AI2721" s="137"/>
      <c r="AJ2721" s="137"/>
      <c r="AK2721" s="137"/>
      <c r="AL2721" s="137"/>
      <c r="AM2721" s="137"/>
      <c r="AN2721" s="137"/>
      <c r="AO2721" s="137"/>
      <c r="AP2721" s="137"/>
      <c r="AQ2721" s="137"/>
      <c r="AR2721" s="137"/>
      <c r="AS2721" s="137"/>
      <c r="AT2721" s="143"/>
    </row>
    <row r="2722" spans="1:46">
      <c r="A2722" s="96"/>
      <c r="B2722" s="134"/>
      <c r="C2722" s="135"/>
      <c r="D2722" s="135"/>
      <c r="E2722" s="135"/>
      <c r="F2722" s="135"/>
      <c r="G2722" s="135"/>
      <c r="H2722" s="135"/>
      <c r="I2722" s="135"/>
      <c r="J2722" s="134"/>
      <c r="K2722" s="136"/>
      <c r="L2722" s="172"/>
      <c r="M2722" s="172"/>
      <c r="N2722" s="172"/>
      <c r="O2722" s="137"/>
      <c r="P2722" s="169"/>
      <c r="Q2722" s="137"/>
      <c r="R2722" s="137"/>
      <c r="S2722" s="137"/>
      <c r="T2722" s="137"/>
      <c r="U2722" s="137"/>
      <c r="V2722" s="137"/>
      <c r="W2722" s="137"/>
      <c r="X2722" s="137"/>
      <c r="Y2722" s="137"/>
      <c r="Z2722" s="137"/>
      <c r="AA2722" s="137"/>
      <c r="AB2722" s="137"/>
      <c r="AC2722" s="137"/>
      <c r="AD2722" s="137"/>
      <c r="AE2722" s="137"/>
      <c r="AF2722" s="137"/>
      <c r="AG2722" s="137"/>
      <c r="AH2722" s="137"/>
      <c r="AI2722" s="137"/>
      <c r="AJ2722" s="137"/>
      <c r="AK2722" s="137"/>
      <c r="AL2722" s="137"/>
      <c r="AM2722" s="137"/>
      <c r="AN2722" s="137"/>
      <c r="AO2722" s="137"/>
      <c r="AP2722" s="137"/>
      <c r="AQ2722" s="137"/>
      <c r="AR2722" s="137"/>
      <c r="AS2722" s="137"/>
      <c r="AT2722" s="143"/>
    </row>
    <row r="2723" spans="1:46">
      <c r="A2723" s="96"/>
      <c r="B2723" s="134"/>
      <c r="C2723" s="135"/>
      <c r="D2723" s="135"/>
      <c r="E2723" s="135"/>
      <c r="F2723" s="135"/>
      <c r="G2723" s="135"/>
      <c r="H2723" s="135"/>
      <c r="I2723" s="135"/>
      <c r="J2723" s="134"/>
      <c r="K2723" s="136"/>
      <c r="L2723" s="172"/>
      <c r="M2723" s="172"/>
      <c r="N2723" s="172"/>
      <c r="O2723" s="137"/>
      <c r="P2723" s="169"/>
      <c r="Q2723" s="137"/>
      <c r="R2723" s="137"/>
      <c r="S2723" s="137"/>
      <c r="T2723" s="137"/>
      <c r="U2723" s="137"/>
      <c r="V2723" s="137"/>
      <c r="W2723" s="137"/>
      <c r="X2723" s="137"/>
      <c r="Y2723" s="137"/>
      <c r="Z2723" s="137"/>
      <c r="AA2723" s="137"/>
      <c r="AB2723" s="137"/>
      <c r="AC2723" s="137"/>
      <c r="AD2723" s="137"/>
      <c r="AE2723" s="137"/>
      <c r="AF2723" s="137"/>
      <c r="AG2723" s="137"/>
      <c r="AH2723" s="137"/>
      <c r="AI2723" s="137"/>
      <c r="AJ2723" s="137"/>
      <c r="AK2723" s="137"/>
      <c r="AL2723" s="137"/>
      <c r="AM2723" s="137"/>
      <c r="AN2723" s="137"/>
      <c r="AO2723" s="137"/>
      <c r="AP2723" s="137"/>
      <c r="AQ2723" s="137"/>
      <c r="AR2723" s="137"/>
      <c r="AS2723" s="137"/>
      <c r="AT2723" s="143"/>
    </row>
    <row r="2724" spans="1:46">
      <c r="A2724" s="96"/>
      <c r="B2724" s="134"/>
      <c r="C2724" s="135"/>
      <c r="D2724" s="135"/>
      <c r="E2724" s="135"/>
      <c r="F2724" s="135"/>
      <c r="G2724" s="135"/>
      <c r="H2724" s="135"/>
      <c r="I2724" s="135"/>
      <c r="J2724" s="134"/>
      <c r="K2724" s="136"/>
      <c r="L2724" s="172"/>
      <c r="M2724" s="172"/>
      <c r="N2724" s="172"/>
      <c r="O2724" s="137"/>
      <c r="P2724" s="169"/>
      <c r="Q2724" s="137"/>
      <c r="R2724" s="137"/>
      <c r="S2724" s="137"/>
      <c r="T2724" s="137"/>
      <c r="U2724" s="137"/>
      <c r="V2724" s="137"/>
      <c r="W2724" s="137"/>
      <c r="X2724" s="137"/>
      <c r="Y2724" s="137"/>
      <c r="Z2724" s="137"/>
      <c r="AA2724" s="137"/>
      <c r="AB2724" s="137"/>
      <c r="AC2724" s="137"/>
      <c r="AD2724" s="137"/>
      <c r="AE2724" s="137"/>
      <c r="AF2724" s="137"/>
      <c r="AG2724" s="137"/>
      <c r="AH2724" s="137"/>
      <c r="AI2724" s="137"/>
      <c r="AJ2724" s="137"/>
      <c r="AK2724" s="137"/>
      <c r="AL2724" s="137"/>
      <c r="AM2724" s="137"/>
      <c r="AN2724" s="137"/>
      <c r="AO2724" s="137"/>
      <c r="AP2724" s="137"/>
      <c r="AQ2724" s="137"/>
      <c r="AR2724" s="137"/>
      <c r="AS2724" s="137"/>
      <c r="AT2724" s="143"/>
    </row>
    <row r="2725" spans="1:46">
      <c r="A2725" s="96"/>
      <c r="B2725" s="134"/>
      <c r="C2725" s="135"/>
      <c r="D2725" s="135"/>
      <c r="E2725" s="135"/>
      <c r="F2725" s="135"/>
      <c r="G2725" s="135"/>
      <c r="H2725" s="135"/>
      <c r="I2725" s="135"/>
      <c r="J2725" s="134"/>
      <c r="K2725" s="136"/>
      <c r="L2725" s="172"/>
      <c r="M2725" s="172"/>
      <c r="N2725" s="172"/>
      <c r="O2725" s="137"/>
      <c r="P2725" s="169"/>
      <c r="Q2725" s="137"/>
      <c r="R2725" s="137"/>
      <c r="S2725" s="137"/>
      <c r="T2725" s="137"/>
      <c r="U2725" s="137"/>
      <c r="V2725" s="137"/>
      <c r="W2725" s="137"/>
      <c r="X2725" s="137"/>
      <c r="Y2725" s="137"/>
      <c r="Z2725" s="137"/>
      <c r="AA2725" s="137"/>
      <c r="AB2725" s="137"/>
      <c r="AC2725" s="137"/>
      <c r="AD2725" s="137"/>
      <c r="AE2725" s="137"/>
      <c r="AF2725" s="137"/>
      <c r="AG2725" s="137"/>
      <c r="AH2725" s="137"/>
      <c r="AI2725" s="137"/>
      <c r="AJ2725" s="137"/>
      <c r="AK2725" s="137"/>
      <c r="AL2725" s="137"/>
      <c r="AM2725" s="137"/>
      <c r="AN2725" s="137"/>
      <c r="AO2725" s="137"/>
      <c r="AP2725" s="137"/>
      <c r="AQ2725" s="137"/>
      <c r="AR2725" s="137"/>
      <c r="AS2725" s="137"/>
      <c r="AT2725" s="143"/>
    </row>
    <row r="2726" spans="1:46">
      <c r="A2726" s="96"/>
      <c r="B2726" s="134"/>
      <c r="C2726" s="135"/>
      <c r="D2726" s="135"/>
      <c r="E2726" s="135"/>
      <c r="F2726" s="135"/>
      <c r="G2726" s="135"/>
      <c r="H2726" s="135"/>
      <c r="I2726" s="135"/>
      <c r="J2726" s="134"/>
      <c r="K2726" s="136"/>
      <c r="L2726" s="172"/>
      <c r="M2726" s="172"/>
      <c r="N2726" s="172"/>
      <c r="O2726" s="137"/>
      <c r="P2726" s="169"/>
      <c r="Q2726" s="137"/>
      <c r="R2726" s="137"/>
      <c r="S2726" s="137"/>
      <c r="T2726" s="137"/>
      <c r="U2726" s="137"/>
      <c r="V2726" s="137"/>
      <c r="W2726" s="137"/>
      <c r="X2726" s="137"/>
      <c r="Y2726" s="137"/>
      <c r="Z2726" s="137"/>
      <c r="AA2726" s="137"/>
      <c r="AB2726" s="137"/>
      <c r="AC2726" s="137"/>
      <c r="AD2726" s="137"/>
      <c r="AE2726" s="137"/>
      <c r="AF2726" s="137"/>
      <c r="AG2726" s="137"/>
      <c r="AH2726" s="137"/>
      <c r="AI2726" s="137"/>
      <c r="AJ2726" s="137"/>
      <c r="AK2726" s="137"/>
      <c r="AL2726" s="137"/>
      <c r="AM2726" s="137"/>
      <c r="AN2726" s="137"/>
      <c r="AO2726" s="137"/>
      <c r="AP2726" s="137"/>
      <c r="AQ2726" s="137"/>
      <c r="AR2726" s="137"/>
      <c r="AS2726" s="137"/>
      <c r="AT2726" s="143"/>
    </row>
    <row r="2727" spans="1:46">
      <c r="A2727" s="96"/>
      <c r="B2727" s="134"/>
      <c r="C2727" s="135"/>
      <c r="D2727" s="135"/>
      <c r="E2727" s="135"/>
      <c r="F2727" s="135"/>
      <c r="G2727" s="135"/>
      <c r="H2727" s="135"/>
      <c r="I2727" s="135"/>
      <c r="J2727" s="134"/>
      <c r="K2727" s="136"/>
      <c r="L2727" s="172"/>
      <c r="M2727" s="172"/>
      <c r="N2727" s="172"/>
      <c r="O2727" s="137"/>
      <c r="P2727" s="169"/>
      <c r="Q2727" s="137"/>
      <c r="R2727" s="137"/>
      <c r="S2727" s="137"/>
      <c r="T2727" s="137"/>
      <c r="U2727" s="137"/>
      <c r="V2727" s="137"/>
      <c r="W2727" s="137"/>
      <c r="X2727" s="137"/>
      <c r="Y2727" s="137"/>
      <c r="Z2727" s="137"/>
      <c r="AA2727" s="137"/>
      <c r="AB2727" s="137"/>
      <c r="AC2727" s="137"/>
      <c r="AD2727" s="137"/>
      <c r="AE2727" s="137"/>
      <c r="AF2727" s="137"/>
      <c r="AG2727" s="137"/>
      <c r="AH2727" s="137"/>
      <c r="AI2727" s="137"/>
      <c r="AJ2727" s="137"/>
      <c r="AK2727" s="137"/>
      <c r="AL2727" s="137"/>
      <c r="AM2727" s="137"/>
      <c r="AN2727" s="137"/>
      <c r="AO2727" s="137"/>
      <c r="AP2727" s="137"/>
      <c r="AQ2727" s="137"/>
      <c r="AR2727" s="137"/>
      <c r="AS2727" s="137"/>
      <c r="AT2727" s="143"/>
    </row>
    <row r="2728" spans="1:46">
      <c r="A2728" s="96"/>
      <c r="B2728" s="134"/>
      <c r="C2728" s="135"/>
      <c r="D2728" s="135"/>
      <c r="E2728" s="135"/>
      <c r="F2728" s="135"/>
      <c r="G2728" s="135"/>
      <c r="H2728" s="135"/>
      <c r="I2728" s="135"/>
      <c r="J2728" s="134"/>
      <c r="K2728" s="136"/>
      <c r="L2728" s="172"/>
      <c r="M2728" s="172"/>
      <c r="N2728" s="172"/>
      <c r="O2728" s="137"/>
      <c r="P2728" s="169"/>
      <c r="Q2728" s="137"/>
      <c r="R2728" s="137"/>
      <c r="S2728" s="137"/>
      <c r="T2728" s="137"/>
      <c r="U2728" s="137"/>
      <c r="V2728" s="137"/>
      <c r="W2728" s="137"/>
      <c r="X2728" s="137"/>
      <c r="Y2728" s="137"/>
      <c r="Z2728" s="137"/>
      <c r="AA2728" s="137"/>
      <c r="AB2728" s="137"/>
      <c r="AC2728" s="137"/>
      <c r="AD2728" s="137"/>
      <c r="AE2728" s="137"/>
      <c r="AF2728" s="137"/>
      <c r="AG2728" s="137"/>
      <c r="AH2728" s="137"/>
      <c r="AI2728" s="137"/>
      <c r="AJ2728" s="137"/>
      <c r="AK2728" s="137"/>
      <c r="AL2728" s="137"/>
      <c r="AM2728" s="137"/>
      <c r="AN2728" s="137"/>
      <c r="AO2728" s="137"/>
      <c r="AP2728" s="137"/>
      <c r="AQ2728" s="137"/>
      <c r="AR2728" s="137"/>
      <c r="AS2728" s="137"/>
      <c r="AT2728" s="143"/>
    </row>
    <row r="2729" spans="1:46">
      <c r="A2729" s="96"/>
      <c r="B2729" s="134"/>
      <c r="C2729" s="135"/>
      <c r="D2729" s="135"/>
      <c r="E2729" s="135"/>
      <c r="F2729" s="135"/>
      <c r="G2729" s="135"/>
      <c r="H2729" s="135"/>
      <c r="I2729" s="135"/>
      <c r="J2729" s="134"/>
      <c r="K2729" s="136"/>
      <c r="L2729" s="172"/>
      <c r="M2729" s="172"/>
      <c r="N2729" s="172"/>
      <c r="O2729" s="137"/>
      <c r="P2729" s="169"/>
      <c r="Q2729" s="137"/>
      <c r="R2729" s="137"/>
      <c r="S2729" s="137"/>
      <c r="T2729" s="137"/>
      <c r="U2729" s="137"/>
      <c r="V2729" s="137"/>
      <c r="W2729" s="137"/>
      <c r="X2729" s="137"/>
      <c r="Y2729" s="137"/>
      <c r="Z2729" s="137"/>
      <c r="AA2729" s="137"/>
      <c r="AB2729" s="137"/>
      <c r="AC2729" s="137"/>
      <c r="AD2729" s="137"/>
      <c r="AE2729" s="137"/>
      <c r="AF2729" s="137"/>
      <c r="AG2729" s="137"/>
      <c r="AH2729" s="137"/>
      <c r="AI2729" s="137"/>
      <c r="AJ2729" s="137"/>
      <c r="AK2729" s="137"/>
      <c r="AL2729" s="137"/>
      <c r="AM2729" s="137"/>
      <c r="AN2729" s="137"/>
      <c r="AO2729" s="137"/>
      <c r="AP2729" s="137"/>
      <c r="AQ2729" s="137"/>
      <c r="AR2729" s="137"/>
      <c r="AS2729" s="137"/>
      <c r="AT2729" s="143"/>
    </row>
    <row r="2730" spans="1:46">
      <c r="A2730" s="96"/>
      <c r="B2730" s="134"/>
      <c r="C2730" s="135"/>
      <c r="D2730" s="135"/>
      <c r="E2730" s="135"/>
      <c r="F2730" s="135"/>
      <c r="G2730" s="135"/>
      <c r="H2730" s="135"/>
      <c r="I2730" s="135"/>
      <c r="J2730" s="134"/>
      <c r="K2730" s="136"/>
      <c r="L2730" s="172"/>
      <c r="M2730" s="172"/>
      <c r="N2730" s="172"/>
      <c r="O2730" s="137"/>
      <c r="P2730" s="169"/>
      <c r="Q2730" s="137"/>
      <c r="R2730" s="137"/>
      <c r="S2730" s="137"/>
      <c r="T2730" s="137"/>
      <c r="U2730" s="137"/>
      <c r="V2730" s="137"/>
      <c r="W2730" s="137"/>
      <c r="X2730" s="137"/>
      <c r="Y2730" s="137"/>
      <c r="Z2730" s="137"/>
      <c r="AA2730" s="137"/>
      <c r="AB2730" s="137"/>
      <c r="AC2730" s="137"/>
      <c r="AD2730" s="137"/>
      <c r="AE2730" s="137"/>
      <c r="AF2730" s="137"/>
      <c r="AG2730" s="137"/>
      <c r="AH2730" s="137"/>
      <c r="AI2730" s="137"/>
      <c r="AJ2730" s="137"/>
      <c r="AK2730" s="137"/>
      <c r="AL2730" s="137"/>
      <c r="AM2730" s="137"/>
      <c r="AN2730" s="137"/>
      <c r="AO2730" s="137"/>
      <c r="AP2730" s="137"/>
      <c r="AQ2730" s="137"/>
      <c r="AR2730" s="137"/>
      <c r="AS2730" s="137"/>
      <c r="AT2730" s="143"/>
    </row>
    <row r="2731" spans="1:46">
      <c r="A2731" s="96"/>
      <c r="B2731" s="134"/>
      <c r="C2731" s="135"/>
      <c r="D2731" s="135"/>
      <c r="E2731" s="135"/>
      <c r="F2731" s="135"/>
      <c r="G2731" s="135"/>
      <c r="H2731" s="135"/>
      <c r="I2731" s="135"/>
      <c r="J2731" s="134"/>
      <c r="K2731" s="136"/>
      <c r="L2731" s="172"/>
      <c r="M2731" s="172"/>
      <c r="N2731" s="172"/>
      <c r="O2731" s="137"/>
      <c r="P2731" s="169"/>
      <c r="Q2731" s="137"/>
      <c r="R2731" s="137"/>
      <c r="S2731" s="137"/>
      <c r="T2731" s="137"/>
      <c r="U2731" s="137"/>
      <c r="V2731" s="137"/>
      <c r="W2731" s="137"/>
      <c r="X2731" s="137"/>
      <c r="Y2731" s="137"/>
      <c r="Z2731" s="137"/>
      <c r="AA2731" s="137"/>
      <c r="AB2731" s="137"/>
      <c r="AC2731" s="137"/>
      <c r="AD2731" s="137"/>
      <c r="AE2731" s="137"/>
      <c r="AF2731" s="137"/>
      <c r="AG2731" s="137"/>
      <c r="AH2731" s="137"/>
      <c r="AI2731" s="137"/>
      <c r="AJ2731" s="137"/>
      <c r="AK2731" s="137"/>
      <c r="AL2731" s="137"/>
      <c r="AM2731" s="137"/>
      <c r="AN2731" s="137"/>
      <c r="AO2731" s="137"/>
      <c r="AP2731" s="137"/>
      <c r="AQ2731" s="137"/>
      <c r="AR2731" s="137"/>
      <c r="AS2731" s="137"/>
      <c r="AT2731" s="143"/>
    </row>
    <row r="2732" spans="1:46">
      <c r="A2732" s="96"/>
      <c r="B2732" s="134"/>
      <c r="C2732" s="135"/>
      <c r="D2732" s="135"/>
      <c r="E2732" s="135"/>
      <c r="F2732" s="135"/>
      <c r="G2732" s="135"/>
      <c r="H2732" s="135"/>
      <c r="I2732" s="135"/>
      <c r="J2732" s="134"/>
      <c r="K2732" s="136"/>
      <c r="L2732" s="172"/>
      <c r="M2732" s="172"/>
      <c r="N2732" s="172"/>
      <c r="O2732" s="137"/>
      <c r="P2732" s="169"/>
      <c r="Q2732" s="137"/>
      <c r="R2732" s="137"/>
      <c r="S2732" s="137"/>
      <c r="T2732" s="137"/>
      <c r="U2732" s="137"/>
      <c r="V2732" s="137"/>
      <c r="W2732" s="137"/>
      <c r="X2732" s="137"/>
      <c r="Y2732" s="137"/>
      <c r="Z2732" s="137"/>
      <c r="AA2732" s="137"/>
      <c r="AB2732" s="137"/>
      <c r="AC2732" s="137"/>
      <c r="AD2732" s="137"/>
      <c r="AE2732" s="137"/>
      <c r="AF2732" s="137"/>
      <c r="AG2732" s="137"/>
      <c r="AH2732" s="137"/>
      <c r="AI2732" s="137"/>
      <c r="AJ2732" s="137"/>
      <c r="AK2732" s="137"/>
      <c r="AL2732" s="137"/>
      <c r="AM2732" s="137"/>
      <c r="AN2732" s="137"/>
      <c r="AO2732" s="137"/>
      <c r="AP2732" s="137"/>
      <c r="AQ2732" s="137"/>
      <c r="AR2732" s="137"/>
      <c r="AS2732" s="137"/>
      <c r="AT2732" s="143"/>
    </row>
    <row r="2733" spans="1:46">
      <c r="A2733" s="96"/>
      <c r="B2733" s="134"/>
      <c r="C2733" s="135"/>
      <c r="D2733" s="135"/>
      <c r="E2733" s="135"/>
      <c r="F2733" s="135"/>
      <c r="G2733" s="135"/>
      <c r="H2733" s="135"/>
      <c r="I2733" s="135"/>
      <c r="J2733" s="134"/>
      <c r="K2733" s="136"/>
      <c r="L2733" s="172"/>
      <c r="M2733" s="172"/>
      <c r="N2733" s="172"/>
      <c r="O2733" s="137"/>
      <c r="P2733" s="169"/>
      <c r="Q2733" s="137"/>
      <c r="R2733" s="137"/>
      <c r="S2733" s="137"/>
      <c r="T2733" s="137"/>
      <c r="U2733" s="137"/>
      <c r="V2733" s="137"/>
      <c r="W2733" s="137"/>
      <c r="X2733" s="137"/>
      <c r="Y2733" s="137"/>
      <c r="Z2733" s="137"/>
      <c r="AA2733" s="137"/>
      <c r="AB2733" s="137"/>
      <c r="AC2733" s="137"/>
      <c r="AD2733" s="137"/>
      <c r="AE2733" s="137"/>
      <c r="AF2733" s="137"/>
      <c r="AG2733" s="137"/>
      <c r="AH2733" s="137"/>
      <c r="AI2733" s="137"/>
      <c r="AJ2733" s="137"/>
      <c r="AK2733" s="137"/>
      <c r="AL2733" s="137"/>
      <c r="AM2733" s="137"/>
      <c r="AN2733" s="137"/>
      <c r="AO2733" s="137"/>
      <c r="AP2733" s="137"/>
      <c r="AQ2733" s="137"/>
      <c r="AR2733" s="137"/>
      <c r="AS2733" s="137"/>
      <c r="AT2733" s="143"/>
    </row>
    <row r="2734" spans="1:46">
      <c r="A2734" s="96"/>
      <c r="B2734" s="134"/>
      <c r="C2734" s="135"/>
      <c r="D2734" s="135"/>
      <c r="E2734" s="135"/>
      <c r="F2734" s="135"/>
      <c r="G2734" s="135"/>
      <c r="H2734" s="135"/>
      <c r="I2734" s="135"/>
      <c r="J2734" s="134"/>
      <c r="K2734" s="136"/>
      <c r="L2734" s="172"/>
      <c r="M2734" s="172"/>
      <c r="N2734" s="172"/>
      <c r="O2734" s="137"/>
      <c r="P2734" s="169"/>
      <c r="Q2734" s="137"/>
      <c r="R2734" s="137"/>
      <c r="S2734" s="137"/>
      <c r="T2734" s="137"/>
      <c r="U2734" s="137"/>
      <c r="V2734" s="137"/>
      <c r="W2734" s="137"/>
      <c r="X2734" s="137"/>
      <c r="Y2734" s="137"/>
      <c r="Z2734" s="137"/>
      <c r="AA2734" s="137"/>
      <c r="AB2734" s="137"/>
      <c r="AC2734" s="137"/>
      <c r="AD2734" s="137"/>
      <c r="AE2734" s="137"/>
      <c r="AF2734" s="137"/>
      <c r="AG2734" s="137"/>
      <c r="AH2734" s="137"/>
      <c r="AI2734" s="137"/>
      <c r="AJ2734" s="137"/>
      <c r="AK2734" s="137"/>
      <c r="AL2734" s="137"/>
      <c r="AM2734" s="137"/>
      <c r="AN2734" s="137"/>
      <c r="AO2734" s="137"/>
      <c r="AP2734" s="137"/>
      <c r="AQ2734" s="137"/>
      <c r="AR2734" s="137"/>
      <c r="AS2734" s="137"/>
      <c r="AT2734" s="143"/>
    </row>
    <row r="2735" spans="1:46">
      <c r="A2735" s="96"/>
      <c r="B2735" s="134"/>
      <c r="C2735" s="135"/>
      <c r="D2735" s="135"/>
      <c r="E2735" s="135"/>
      <c r="F2735" s="135"/>
      <c r="G2735" s="135"/>
      <c r="H2735" s="135"/>
      <c r="I2735" s="135"/>
      <c r="J2735" s="134"/>
      <c r="K2735" s="136"/>
      <c r="L2735" s="172"/>
      <c r="M2735" s="172"/>
      <c r="N2735" s="172"/>
      <c r="O2735" s="137"/>
      <c r="P2735" s="169"/>
      <c r="Q2735" s="137"/>
      <c r="R2735" s="137"/>
      <c r="S2735" s="137"/>
      <c r="T2735" s="137"/>
      <c r="U2735" s="137"/>
      <c r="V2735" s="137"/>
      <c r="W2735" s="137"/>
      <c r="X2735" s="137"/>
      <c r="Y2735" s="137"/>
      <c r="Z2735" s="137"/>
      <c r="AA2735" s="137"/>
      <c r="AB2735" s="137"/>
      <c r="AC2735" s="137"/>
      <c r="AD2735" s="137"/>
      <c r="AE2735" s="137"/>
      <c r="AF2735" s="137"/>
      <c r="AG2735" s="137"/>
      <c r="AH2735" s="137"/>
      <c r="AI2735" s="137"/>
      <c r="AJ2735" s="137"/>
      <c r="AK2735" s="137"/>
      <c r="AL2735" s="137"/>
      <c r="AM2735" s="137"/>
      <c r="AN2735" s="137"/>
      <c r="AO2735" s="137"/>
      <c r="AP2735" s="137"/>
      <c r="AQ2735" s="137"/>
      <c r="AR2735" s="137"/>
      <c r="AS2735" s="137"/>
      <c r="AT2735" s="143"/>
    </row>
    <row r="2736" spans="1:46">
      <c r="A2736" s="96"/>
      <c r="B2736" s="134"/>
      <c r="C2736" s="135"/>
      <c r="D2736" s="135"/>
      <c r="E2736" s="135"/>
      <c r="F2736" s="135"/>
      <c r="G2736" s="135"/>
      <c r="H2736" s="135"/>
      <c r="I2736" s="135"/>
      <c r="J2736" s="134"/>
      <c r="K2736" s="136"/>
      <c r="L2736" s="172"/>
      <c r="M2736" s="172"/>
      <c r="N2736" s="172"/>
      <c r="O2736" s="137"/>
      <c r="P2736" s="169"/>
      <c r="Q2736" s="137"/>
      <c r="R2736" s="137"/>
      <c r="S2736" s="137"/>
      <c r="T2736" s="137"/>
      <c r="U2736" s="137"/>
      <c r="V2736" s="137"/>
      <c r="W2736" s="137"/>
      <c r="X2736" s="137"/>
      <c r="Y2736" s="137"/>
      <c r="Z2736" s="137"/>
      <c r="AA2736" s="137"/>
      <c r="AB2736" s="137"/>
      <c r="AC2736" s="137"/>
      <c r="AD2736" s="137"/>
      <c r="AE2736" s="137"/>
      <c r="AF2736" s="137"/>
      <c r="AG2736" s="137"/>
      <c r="AH2736" s="137"/>
      <c r="AI2736" s="137"/>
      <c r="AJ2736" s="137"/>
      <c r="AK2736" s="137"/>
      <c r="AL2736" s="137"/>
      <c r="AM2736" s="137"/>
      <c r="AN2736" s="137"/>
      <c r="AO2736" s="137"/>
      <c r="AP2736" s="137"/>
      <c r="AQ2736" s="137"/>
      <c r="AR2736" s="137"/>
      <c r="AS2736" s="137"/>
      <c r="AT2736" s="143"/>
    </row>
    <row r="2737" spans="1:46">
      <c r="A2737" s="96"/>
      <c r="B2737" s="134"/>
      <c r="C2737" s="135"/>
      <c r="D2737" s="135"/>
      <c r="E2737" s="135"/>
      <c r="F2737" s="135"/>
      <c r="G2737" s="135"/>
      <c r="H2737" s="135"/>
      <c r="I2737" s="135"/>
      <c r="J2737" s="134"/>
      <c r="K2737" s="136"/>
      <c r="L2737" s="172"/>
      <c r="M2737" s="172"/>
      <c r="N2737" s="172"/>
      <c r="O2737" s="137"/>
      <c r="P2737" s="169"/>
      <c r="Q2737" s="137"/>
      <c r="R2737" s="137"/>
      <c r="S2737" s="137"/>
      <c r="T2737" s="137"/>
      <c r="U2737" s="137"/>
      <c r="V2737" s="137"/>
      <c r="W2737" s="137"/>
      <c r="X2737" s="137"/>
      <c r="Y2737" s="137"/>
      <c r="Z2737" s="137"/>
      <c r="AA2737" s="137"/>
      <c r="AB2737" s="137"/>
      <c r="AC2737" s="137"/>
      <c r="AD2737" s="137"/>
      <c r="AE2737" s="137"/>
      <c r="AF2737" s="137"/>
      <c r="AG2737" s="137"/>
      <c r="AH2737" s="137"/>
      <c r="AI2737" s="137"/>
      <c r="AJ2737" s="137"/>
      <c r="AK2737" s="137"/>
      <c r="AL2737" s="137"/>
      <c r="AM2737" s="137"/>
      <c r="AN2737" s="137"/>
      <c r="AO2737" s="137"/>
      <c r="AP2737" s="137"/>
      <c r="AQ2737" s="137"/>
      <c r="AR2737" s="137"/>
      <c r="AS2737" s="137"/>
      <c r="AT2737" s="143"/>
    </row>
    <row r="2738" spans="1:46">
      <c r="A2738" s="96"/>
      <c r="B2738" s="134"/>
      <c r="C2738" s="135"/>
      <c r="D2738" s="135"/>
      <c r="E2738" s="135"/>
      <c r="F2738" s="135"/>
      <c r="G2738" s="135"/>
      <c r="H2738" s="135"/>
      <c r="I2738" s="135"/>
      <c r="J2738" s="134"/>
      <c r="K2738" s="136"/>
      <c r="L2738" s="172"/>
      <c r="M2738" s="172"/>
      <c r="N2738" s="172"/>
      <c r="O2738" s="137"/>
      <c r="P2738" s="169"/>
      <c r="Q2738" s="137"/>
      <c r="R2738" s="137"/>
      <c r="S2738" s="137"/>
      <c r="T2738" s="137"/>
      <c r="U2738" s="137"/>
      <c r="V2738" s="137"/>
      <c r="W2738" s="137"/>
      <c r="X2738" s="137"/>
      <c r="Y2738" s="137"/>
      <c r="Z2738" s="137"/>
      <c r="AA2738" s="137"/>
      <c r="AB2738" s="137"/>
      <c r="AC2738" s="137"/>
      <c r="AD2738" s="137"/>
      <c r="AE2738" s="137"/>
      <c r="AF2738" s="137"/>
      <c r="AG2738" s="137"/>
      <c r="AH2738" s="137"/>
      <c r="AI2738" s="137"/>
      <c r="AJ2738" s="137"/>
      <c r="AK2738" s="137"/>
      <c r="AL2738" s="137"/>
      <c r="AM2738" s="137"/>
      <c r="AN2738" s="137"/>
      <c r="AO2738" s="137"/>
      <c r="AP2738" s="137"/>
      <c r="AQ2738" s="137"/>
      <c r="AR2738" s="137"/>
      <c r="AS2738" s="137"/>
      <c r="AT2738" s="143"/>
    </row>
    <row r="2739" spans="1:46">
      <c r="A2739" s="96"/>
      <c r="B2739" s="134"/>
      <c r="C2739" s="135"/>
      <c r="D2739" s="135"/>
      <c r="E2739" s="135"/>
      <c r="F2739" s="135"/>
      <c r="G2739" s="135"/>
      <c r="H2739" s="135"/>
      <c r="I2739" s="135"/>
      <c r="J2739" s="134"/>
      <c r="K2739" s="136"/>
      <c r="L2739" s="172"/>
      <c r="M2739" s="172"/>
      <c r="N2739" s="172"/>
      <c r="O2739" s="137"/>
      <c r="P2739" s="169"/>
      <c r="Q2739" s="137"/>
      <c r="R2739" s="137"/>
      <c r="S2739" s="137"/>
      <c r="T2739" s="137"/>
      <c r="U2739" s="137"/>
      <c r="V2739" s="137"/>
      <c r="W2739" s="137"/>
      <c r="X2739" s="137"/>
      <c r="Y2739" s="137"/>
      <c r="Z2739" s="137"/>
      <c r="AA2739" s="137"/>
      <c r="AB2739" s="137"/>
      <c r="AC2739" s="137"/>
      <c r="AD2739" s="137"/>
      <c r="AE2739" s="137"/>
      <c r="AF2739" s="137"/>
      <c r="AG2739" s="137"/>
      <c r="AH2739" s="137"/>
      <c r="AI2739" s="137"/>
      <c r="AJ2739" s="137"/>
      <c r="AK2739" s="137"/>
      <c r="AL2739" s="137"/>
      <c r="AM2739" s="137"/>
      <c r="AN2739" s="137"/>
      <c r="AO2739" s="137"/>
      <c r="AP2739" s="137"/>
      <c r="AQ2739" s="137"/>
      <c r="AR2739" s="137"/>
      <c r="AS2739" s="137"/>
      <c r="AT2739" s="143"/>
    </row>
    <row r="2740" spans="1:46">
      <c r="A2740" s="96"/>
      <c r="B2740" s="134"/>
      <c r="C2740" s="135"/>
      <c r="D2740" s="135"/>
      <c r="E2740" s="135"/>
      <c r="F2740" s="135"/>
      <c r="G2740" s="135"/>
      <c r="H2740" s="135"/>
      <c r="I2740" s="135"/>
      <c r="J2740" s="134"/>
      <c r="K2740" s="136"/>
      <c r="L2740" s="172"/>
      <c r="M2740" s="172"/>
      <c r="N2740" s="172"/>
      <c r="O2740" s="137"/>
      <c r="P2740" s="169"/>
      <c r="Q2740" s="137"/>
      <c r="R2740" s="137"/>
      <c r="S2740" s="137"/>
      <c r="T2740" s="137"/>
      <c r="U2740" s="137"/>
      <c r="V2740" s="137"/>
      <c r="W2740" s="137"/>
      <c r="X2740" s="137"/>
      <c r="Y2740" s="137"/>
      <c r="Z2740" s="137"/>
      <c r="AA2740" s="137"/>
      <c r="AB2740" s="137"/>
      <c r="AC2740" s="137"/>
      <c r="AD2740" s="137"/>
      <c r="AE2740" s="137"/>
      <c r="AF2740" s="137"/>
      <c r="AG2740" s="137"/>
      <c r="AH2740" s="137"/>
      <c r="AI2740" s="137"/>
      <c r="AJ2740" s="137"/>
      <c r="AK2740" s="137"/>
      <c r="AL2740" s="137"/>
      <c r="AM2740" s="137"/>
      <c r="AN2740" s="137"/>
      <c r="AO2740" s="137"/>
      <c r="AP2740" s="137"/>
      <c r="AQ2740" s="137"/>
      <c r="AR2740" s="137"/>
      <c r="AS2740" s="137"/>
      <c r="AT2740" s="143"/>
    </row>
    <row r="2741" spans="1:46">
      <c r="A2741" s="96"/>
      <c r="B2741" s="134"/>
      <c r="C2741" s="135"/>
      <c r="D2741" s="135"/>
      <c r="E2741" s="135"/>
      <c r="F2741" s="135"/>
      <c r="G2741" s="135"/>
      <c r="H2741" s="135"/>
      <c r="I2741" s="135"/>
      <c r="J2741" s="134"/>
      <c r="K2741" s="136"/>
      <c r="L2741" s="172"/>
      <c r="M2741" s="172"/>
      <c r="N2741" s="172"/>
      <c r="O2741" s="137"/>
      <c r="P2741" s="169"/>
      <c r="Q2741" s="137"/>
      <c r="R2741" s="137"/>
      <c r="S2741" s="137"/>
      <c r="T2741" s="137"/>
      <c r="U2741" s="137"/>
      <c r="V2741" s="137"/>
      <c r="W2741" s="137"/>
      <c r="X2741" s="137"/>
      <c r="Y2741" s="137"/>
      <c r="Z2741" s="137"/>
      <c r="AA2741" s="137"/>
      <c r="AB2741" s="137"/>
      <c r="AC2741" s="137"/>
      <c r="AD2741" s="137"/>
      <c r="AE2741" s="137"/>
      <c r="AF2741" s="137"/>
      <c r="AG2741" s="137"/>
      <c r="AH2741" s="137"/>
      <c r="AI2741" s="137"/>
      <c r="AJ2741" s="137"/>
      <c r="AK2741" s="137"/>
      <c r="AL2741" s="137"/>
      <c r="AM2741" s="137"/>
      <c r="AN2741" s="137"/>
      <c r="AO2741" s="137"/>
      <c r="AP2741" s="137"/>
      <c r="AQ2741" s="137"/>
      <c r="AR2741" s="137"/>
      <c r="AS2741" s="137"/>
      <c r="AT2741" s="143"/>
    </row>
    <row r="2742" spans="1:46">
      <c r="A2742" s="96"/>
      <c r="B2742" s="134"/>
      <c r="C2742" s="135"/>
      <c r="D2742" s="135"/>
      <c r="E2742" s="135"/>
      <c r="F2742" s="135"/>
      <c r="G2742" s="135"/>
      <c r="H2742" s="135"/>
      <c r="I2742" s="135"/>
      <c r="J2742" s="134"/>
      <c r="K2742" s="136"/>
      <c r="L2742" s="172"/>
      <c r="M2742" s="172"/>
      <c r="N2742" s="172"/>
      <c r="O2742" s="137"/>
      <c r="P2742" s="169"/>
      <c r="Q2742" s="137"/>
      <c r="R2742" s="137"/>
      <c r="S2742" s="137"/>
      <c r="T2742" s="137"/>
      <c r="U2742" s="137"/>
      <c r="V2742" s="137"/>
      <c r="W2742" s="137"/>
      <c r="X2742" s="137"/>
      <c r="Y2742" s="137"/>
      <c r="Z2742" s="137"/>
      <c r="AA2742" s="137"/>
      <c r="AB2742" s="137"/>
      <c r="AC2742" s="137"/>
      <c r="AD2742" s="137"/>
      <c r="AE2742" s="137"/>
      <c r="AF2742" s="137"/>
      <c r="AG2742" s="137"/>
      <c r="AH2742" s="137"/>
      <c r="AI2742" s="137"/>
      <c r="AJ2742" s="137"/>
      <c r="AK2742" s="137"/>
      <c r="AL2742" s="137"/>
      <c r="AM2742" s="137"/>
      <c r="AN2742" s="137"/>
      <c r="AO2742" s="137"/>
      <c r="AP2742" s="137"/>
      <c r="AQ2742" s="137"/>
      <c r="AR2742" s="137"/>
      <c r="AS2742" s="137"/>
      <c r="AT2742" s="143"/>
    </row>
    <row r="2743" spans="1:46">
      <c r="A2743" s="96"/>
      <c r="B2743" s="134"/>
      <c r="C2743" s="135"/>
      <c r="D2743" s="135"/>
      <c r="E2743" s="135"/>
      <c r="F2743" s="135"/>
      <c r="G2743" s="135"/>
      <c r="H2743" s="135"/>
      <c r="I2743" s="135"/>
      <c r="J2743" s="134"/>
      <c r="K2743" s="136"/>
      <c r="L2743" s="172"/>
      <c r="M2743" s="172"/>
      <c r="N2743" s="172"/>
      <c r="O2743" s="137"/>
      <c r="P2743" s="169"/>
      <c r="Q2743" s="137"/>
      <c r="R2743" s="137"/>
      <c r="S2743" s="137"/>
      <c r="T2743" s="137"/>
      <c r="U2743" s="137"/>
      <c r="V2743" s="137"/>
      <c r="W2743" s="137"/>
      <c r="X2743" s="137"/>
      <c r="Y2743" s="137"/>
      <c r="Z2743" s="137"/>
      <c r="AA2743" s="137"/>
      <c r="AB2743" s="137"/>
      <c r="AC2743" s="137"/>
      <c r="AD2743" s="137"/>
      <c r="AE2743" s="137"/>
      <c r="AF2743" s="137"/>
      <c r="AG2743" s="137"/>
      <c r="AH2743" s="137"/>
      <c r="AI2743" s="137"/>
      <c r="AJ2743" s="137"/>
      <c r="AK2743" s="137"/>
      <c r="AL2743" s="137"/>
      <c r="AM2743" s="137"/>
      <c r="AN2743" s="137"/>
      <c r="AO2743" s="137"/>
      <c r="AP2743" s="137"/>
      <c r="AQ2743" s="137"/>
      <c r="AR2743" s="137"/>
      <c r="AS2743" s="137"/>
      <c r="AT2743" s="143"/>
    </row>
    <row r="2744" spans="1:46">
      <c r="A2744" s="96"/>
      <c r="B2744" s="134"/>
      <c r="C2744" s="135"/>
      <c r="D2744" s="135"/>
      <c r="E2744" s="135"/>
      <c r="F2744" s="135"/>
      <c r="G2744" s="135"/>
      <c r="H2744" s="135"/>
      <c r="I2744" s="135"/>
      <c r="J2744" s="134"/>
      <c r="K2744" s="136"/>
      <c r="L2744" s="172"/>
      <c r="M2744" s="172"/>
      <c r="N2744" s="172"/>
      <c r="O2744" s="137"/>
      <c r="P2744" s="169"/>
      <c r="Q2744" s="137"/>
      <c r="R2744" s="137"/>
      <c r="S2744" s="137"/>
      <c r="T2744" s="137"/>
      <c r="U2744" s="137"/>
      <c r="V2744" s="137"/>
      <c r="W2744" s="137"/>
      <c r="X2744" s="137"/>
      <c r="Y2744" s="137"/>
      <c r="Z2744" s="137"/>
      <c r="AA2744" s="137"/>
      <c r="AB2744" s="137"/>
      <c r="AC2744" s="137"/>
      <c r="AD2744" s="137"/>
      <c r="AE2744" s="137"/>
      <c r="AF2744" s="137"/>
      <c r="AG2744" s="137"/>
      <c r="AH2744" s="137"/>
      <c r="AI2744" s="137"/>
      <c r="AJ2744" s="137"/>
      <c r="AK2744" s="137"/>
      <c r="AL2744" s="137"/>
      <c r="AM2744" s="137"/>
      <c r="AN2744" s="137"/>
      <c r="AO2744" s="137"/>
      <c r="AP2744" s="137"/>
      <c r="AQ2744" s="137"/>
      <c r="AR2744" s="137"/>
      <c r="AS2744" s="137"/>
      <c r="AT2744" s="143"/>
    </row>
    <row r="2745" spans="1:46">
      <c r="A2745" s="96"/>
      <c r="B2745" s="134"/>
      <c r="C2745" s="135"/>
      <c r="D2745" s="135"/>
      <c r="E2745" s="135"/>
      <c r="F2745" s="135"/>
      <c r="G2745" s="135"/>
      <c r="H2745" s="135"/>
      <c r="I2745" s="135"/>
      <c r="J2745" s="134"/>
      <c r="K2745" s="136"/>
      <c r="L2745" s="172"/>
      <c r="M2745" s="172"/>
      <c r="N2745" s="172"/>
      <c r="O2745" s="137"/>
      <c r="P2745" s="169"/>
      <c r="Q2745" s="137"/>
      <c r="R2745" s="137"/>
      <c r="S2745" s="137"/>
      <c r="T2745" s="137"/>
      <c r="U2745" s="137"/>
      <c r="V2745" s="137"/>
      <c r="W2745" s="137"/>
      <c r="X2745" s="137"/>
      <c r="Y2745" s="137"/>
      <c r="Z2745" s="137"/>
      <c r="AA2745" s="137"/>
      <c r="AB2745" s="137"/>
      <c r="AC2745" s="137"/>
      <c r="AD2745" s="137"/>
      <c r="AE2745" s="137"/>
      <c r="AF2745" s="137"/>
      <c r="AG2745" s="137"/>
      <c r="AH2745" s="137"/>
      <c r="AI2745" s="137"/>
      <c r="AJ2745" s="137"/>
      <c r="AK2745" s="137"/>
      <c r="AL2745" s="137"/>
      <c r="AM2745" s="137"/>
      <c r="AN2745" s="137"/>
      <c r="AO2745" s="137"/>
      <c r="AP2745" s="137"/>
      <c r="AQ2745" s="137"/>
      <c r="AR2745" s="137"/>
      <c r="AS2745" s="137"/>
      <c r="AT2745" s="143"/>
    </row>
    <row r="2746" spans="1:46">
      <c r="A2746" s="96"/>
      <c r="B2746" s="134"/>
      <c r="C2746" s="135"/>
      <c r="D2746" s="135"/>
      <c r="E2746" s="135"/>
      <c r="F2746" s="135"/>
      <c r="G2746" s="135"/>
      <c r="H2746" s="135"/>
      <c r="I2746" s="135"/>
      <c r="J2746" s="134"/>
      <c r="K2746" s="136"/>
      <c r="L2746" s="172"/>
      <c r="M2746" s="172"/>
      <c r="N2746" s="172"/>
      <c r="O2746" s="137"/>
      <c r="P2746" s="169"/>
      <c r="Q2746" s="137"/>
      <c r="R2746" s="137"/>
      <c r="S2746" s="137"/>
      <c r="T2746" s="137"/>
      <c r="U2746" s="137"/>
      <c r="V2746" s="137"/>
      <c r="W2746" s="137"/>
      <c r="X2746" s="137"/>
      <c r="Y2746" s="137"/>
      <c r="Z2746" s="137"/>
      <c r="AA2746" s="137"/>
      <c r="AB2746" s="137"/>
      <c r="AC2746" s="137"/>
      <c r="AD2746" s="137"/>
      <c r="AE2746" s="137"/>
      <c r="AF2746" s="137"/>
      <c r="AG2746" s="137"/>
      <c r="AH2746" s="137"/>
      <c r="AI2746" s="137"/>
      <c r="AJ2746" s="137"/>
      <c r="AK2746" s="137"/>
      <c r="AL2746" s="137"/>
      <c r="AM2746" s="137"/>
      <c r="AN2746" s="137"/>
      <c r="AO2746" s="137"/>
      <c r="AP2746" s="137"/>
      <c r="AQ2746" s="137"/>
      <c r="AR2746" s="137"/>
      <c r="AS2746" s="137"/>
      <c r="AT2746" s="143"/>
    </row>
    <row r="2747" spans="1:46">
      <c r="A2747" s="96"/>
      <c r="B2747" s="134"/>
      <c r="C2747" s="135"/>
      <c r="D2747" s="135"/>
      <c r="E2747" s="135"/>
      <c r="F2747" s="135"/>
      <c r="G2747" s="135"/>
      <c r="H2747" s="135"/>
      <c r="I2747" s="135"/>
      <c r="J2747" s="134"/>
      <c r="K2747" s="136"/>
      <c r="L2747" s="172"/>
      <c r="M2747" s="172"/>
      <c r="N2747" s="172"/>
      <c r="O2747" s="137"/>
      <c r="P2747" s="169"/>
      <c r="Q2747" s="137"/>
      <c r="R2747" s="137"/>
      <c r="S2747" s="137"/>
      <c r="T2747" s="137"/>
      <c r="U2747" s="137"/>
      <c r="V2747" s="137"/>
      <c r="W2747" s="137"/>
      <c r="X2747" s="137"/>
      <c r="Y2747" s="137"/>
      <c r="Z2747" s="137"/>
      <c r="AA2747" s="137"/>
      <c r="AB2747" s="137"/>
      <c r="AC2747" s="137"/>
      <c r="AD2747" s="137"/>
      <c r="AE2747" s="137"/>
      <c r="AF2747" s="137"/>
      <c r="AG2747" s="137"/>
      <c r="AH2747" s="137"/>
      <c r="AI2747" s="137"/>
      <c r="AJ2747" s="137"/>
      <c r="AK2747" s="137"/>
      <c r="AL2747" s="137"/>
      <c r="AM2747" s="137"/>
      <c r="AN2747" s="137"/>
      <c r="AO2747" s="137"/>
      <c r="AP2747" s="137"/>
      <c r="AQ2747" s="137"/>
      <c r="AR2747" s="137"/>
      <c r="AS2747" s="137"/>
      <c r="AT2747" s="143"/>
    </row>
    <row r="2748" spans="1:46">
      <c r="A2748" s="96"/>
      <c r="B2748" s="134"/>
      <c r="C2748" s="135"/>
      <c r="D2748" s="135"/>
      <c r="E2748" s="135"/>
      <c r="F2748" s="135"/>
      <c r="G2748" s="135"/>
      <c r="H2748" s="135"/>
      <c r="I2748" s="135"/>
      <c r="J2748" s="134"/>
      <c r="K2748" s="136"/>
      <c r="L2748" s="172"/>
      <c r="M2748" s="172"/>
      <c r="N2748" s="172"/>
      <c r="O2748" s="137"/>
      <c r="P2748" s="169"/>
      <c r="Q2748" s="137"/>
      <c r="R2748" s="137"/>
      <c r="S2748" s="137"/>
      <c r="T2748" s="137"/>
      <c r="U2748" s="137"/>
      <c r="V2748" s="137"/>
      <c r="W2748" s="137"/>
      <c r="X2748" s="137"/>
      <c r="Y2748" s="137"/>
      <c r="Z2748" s="137"/>
      <c r="AA2748" s="137"/>
      <c r="AB2748" s="137"/>
      <c r="AC2748" s="137"/>
      <c r="AD2748" s="137"/>
      <c r="AE2748" s="137"/>
      <c r="AF2748" s="137"/>
      <c r="AG2748" s="137"/>
      <c r="AH2748" s="137"/>
      <c r="AI2748" s="137"/>
      <c r="AJ2748" s="137"/>
      <c r="AK2748" s="137"/>
      <c r="AL2748" s="137"/>
      <c r="AM2748" s="137"/>
      <c r="AN2748" s="137"/>
      <c r="AO2748" s="137"/>
      <c r="AP2748" s="137"/>
      <c r="AQ2748" s="137"/>
      <c r="AR2748" s="137"/>
      <c r="AS2748" s="137"/>
      <c r="AT2748" s="143"/>
    </row>
    <row r="2749" spans="1:46">
      <c r="A2749" s="96"/>
      <c r="B2749" s="134"/>
      <c r="C2749" s="135"/>
      <c r="D2749" s="135"/>
      <c r="E2749" s="135"/>
      <c r="F2749" s="135"/>
      <c r="G2749" s="135"/>
      <c r="H2749" s="135"/>
      <c r="I2749" s="135"/>
      <c r="J2749" s="134"/>
      <c r="K2749" s="136"/>
      <c r="L2749" s="172"/>
      <c r="M2749" s="172"/>
      <c r="N2749" s="172"/>
      <c r="O2749" s="137"/>
      <c r="P2749" s="169"/>
      <c r="Q2749" s="137"/>
      <c r="R2749" s="137"/>
      <c r="S2749" s="137"/>
      <c r="T2749" s="137"/>
      <c r="U2749" s="137"/>
      <c r="V2749" s="137"/>
      <c r="W2749" s="137"/>
      <c r="X2749" s="137"/>
      <c r="Y2749" s="137"/>
      <c r="Z2749" s="137"/>
      <c r="AA2749" s="137"/>
      <c r="AB2749" s="137"/>
      <c r="AC2749" s="137"/>
      <c r="AD2749" s="137"/>
      <c r="AE2749" s="137"/>
      <c r="AF2749" s="137"/>
      <c r="AG2749" s="137"/>
      <c r="AH2749" s="137"/>
      <c r="AI2749" s="137"/>
      <c r="AJ2749" s="137"/>
      <c r="AK2749" s="137"/>
      <c r="AL2749" s="137"/>
      <c r="AM2749" s="137"/>
      <c r="AN2749" s="137"/>
      <c r="AO2749" s="137"/>
      <c r="AP2749" s="137"/>
      <c r="AQ2749" s="137"/>
      <c r="AR2749" s="137"/>
      <c r="AS2749" s="137"/>
      <c r="AT2749" s="143"/>
    </row>
    <row r="2750" spans="1:46">
      <c r="A2750" s="96"/>
      <c r="B2750" s="134"/>
      <c r="C2750" s="135"/>
      <c r="D2750" s="135"/>
      <c r="E2750" s="135"/>
      <c r="F2750" s="135"/>
      <c r="G2750" s="135"/>
      <c r="H2750" s="135"/>
      <c r="I2750" s="135"/>
      <c r="J2750" s="134"/>
      <c r="K2750" s="136"/>
      <c r="L2750" s="172"/>
      <c r="M2750" s="172"/>
      <c r="N2750" s="172"/>
      <c r="O2750" s="137"/>
      <c r="P2750" s="169"/>
      <c r="Q2750" s="137"/>
      <c r="R2750" s="137"/>
      <c r="S2750" s="137"/>
      <c r="T2750" s="137"/>
      <c r="U2750" s="137"/>
      <c r="V2750" s="137"/>
      <c r="W2750" s="137"/>
      <c r="X2750" s="137"/>
      <c r="Y2750" s="137"/>
      <c r="Z2750" s="137"/>
      <c r="AA2750" s="137"/>
      <c r="AB2750" s="137"/>
      <c r="AC2750" s="137"/>
      <c r="AD2750" s="137"/>
      <c r="AE2750" s="137"/>
      <c r="AF2750" s="137"/>
      <c r="AG2750" s="137"/>
      <c r="AH2750" s="137"/>
      <c r="AI2750" s="137"/>
      <c r="AJ2750" s="137"/>
      <c r="AK2750" s="137"/>
      <c r="AL2750" s="137"/>
      <c r="AM2750" s="137"/>
      <c r="AN2750" s="137"/>
      <c r="AO2750" s="137"/>
      <c r="AP2750" s="137"/>
      <c r="AQ2750" s="137"/>
      <c r="AR2750" s="137"/>
      <c r="AS2750" s="137"/>
      <c r="AT2750" s="143"/>
    </row>
    <row r="2751" spans="1:46">
      <c r="A2751" s="96"/>
      <c r="B2751" s="134"/>
      <c r="C2751" s="135"/>
      <c r="D2751" s="135"/>
      <c r="E2751" s="135"/>
      <c r="F2751" s="135"/>
      <c r="G2751" s="135"/>
      <c r="H2751" s="135"/>
      <c r="I2751" s="135"/>
      <c r="J2751" s="134"/>
      <c r="K2751" s="136"/>
      <c r="L2751" s="172"/>
      <c r="M2751" s="172"/>
      <c r="N2751" s="172"/>
      <c r="O2751" s="137"/>
      <c r="P2751" s="169"/>
      <c r="Q2751" s="137"/>
      <c r="R2751" s="137"/>
      <c r="S2751" s="137"/>
      <c r="T2751" s="137"/>
      <c r="U2751" s="137"/>
      <c r="V2751" s="137"/>
      <c r="W2751" s="137"/>
      <c r="X2751" s="137"/>
      <c r="Y2751" s="137"/>
      <c r="Z2751" s="137"/>
      <c r="AA2751" s="137"/>
      <c r="AB2751" s="137"/>
      <c r="AC2751" s="137"/>
      <c r="AD2751" s="137"/>
      <c r="AE2751" s="137"/>
      <c r="AF2751" s="137"/>
      <c r="AG2751" s="137"/>
      <c r="AH2751" s="137"/>
      <c r="AI2751" s="137"/>
      <c r="AJ2751" s="137"/>
      <c r="AK2751" s="137"/>
      <c r="AL2751" s="137"/>
      <c r="AM2751" s="137"/>
      <c r="AN2751" s="137"/>
      <c r="AO2751" s="137"/>
      <c r="AP2751" s="137"/>
      <c r="AQ2751" s="137"/>
      <c r="AR2751" s="137"/>
      <c r="AS2751" s="137"/>
      <c r="AT2751" s="143"/>
    </row>
    <row r="2752" spans="1:46">
      <c r="A2752" s="96"/>
      <c r="B2752" s="134"/>
      <c r="C2752" s="135"/>
      <c r="D2752" s="135"/>
      <c r="E2752" s="135"/>
      <c r="F2752" s="135"/>
      <c r="G2752" s="135"/>
      <c r="H2752" s="135"/>
      <c r="I2752" s="135"/>
      <c r="J2752" s="134"/>
      <c r="K2752" s="136"/>
      <c r="L2752" s="172"/>
      <c r="M2752" s="172"/>
      <c r="N2752" s="172"/>
      <c r="O2752" s="137"/>
      <c r="P2752" s="169"/>
      <c r="Q2752" s="137"/>
      <c r="R2752" s="137"/>
      <c r="S2752" s="137"/>
      <c r="T2752" s="137"/>
      <c r="U2752" s="137"/>
      <c r="V2752" s="137"/>
      <c r="W2752" s="137"/>
      <c r="X2752" s="137"/>
      <c r="Y2752" s="137"/>
      <c r="Z2752" s="137"/>
      <c r="AA2752" s="137"/>
      <c r="AB2752" s="137"/>
      <c r="AC2752" s="137"/>
      <c r="AD2752" s="137"/>
      <c r="AE2752" s="137"/>
      <c r="AF2752" s="137"/>
      <c r="AG2752" s="137"/>
      <c r="AH2752" s="137"/>
      <c r="AI2752" s="137"/>
      <c r="AJ2752" s="137"/>
      <c r="AK2752" s="137"/>
      <c r="AL2752" s="137"/>
      <c r="AM2752" s="137"/>
      <c r="AN2752" s="137"/>
      <c r="AO2752" s="137"/>
      <c r="AP2752" s="137"/>
      <c r="AQ2752" s="137"/>
      <c r="AR2752" s="137"/>
      <c r="AS2752" s="137"/>
      <c r="AT2752" s="143"/>
    </row>
    <row r="2753" spans="1:46">
      <c r="A2753" s="96"/>
      <c r="B2753" s="134"/>
      <c r="C2753" s="135"/>
      <c r="D2753" s="135"/>
      <c r="E2753" s="135"/>
      <c r="F2753" s="135"/>
      <c r="G2753" s="135"/>
      <c r="H2753" s="135"/>
      <c r="I2753" s="135"/>
      <c r="J2753" s="134"/>
      <c r="K2753" s="136"/>
      <c r="L2753" s="172"/>
      <c r="M2753" s="172"/>
      <c r="N2753" s="172"/>
      <c r="O2753" s="137"/>
      <c r="P2753" s="169"/>
      <c r="Q2753" s="137"/>
      <c r="R2753" s="137"/>
      <c r="S2753" s="137"/>
      <c r="T2753" s="137"/>
      <c r="U2753" s="137"/>
      <c r="V2753" s="137"/>
      <c r="W2753" s="137"/>
      <c r="X2753" s="137"/>
      <c r="Y2753" s="137"/>
      <c r="Z2753" s="137"/>
      <c r="AA2753" s="137"/>
      <c r="AB2753" s="137"/>
      <c r="AC2753" s="137"/>
      <c r="AD2753" s="137"/>
      <c r="AE2753" s="137"/>
      <c r="AF2753" s="137"/>
      <c r="AG2753" s="137"/>
      <c r="AH2753" s="137"/>
      <c r="AI2753" s="137"/>
      <c r="AJ2753" s="137"/>
      <c r="AK2753" s="137"/>
      <c r="AL2753" s="137"/>
      <c r="AM2753" s="137"/>
      <c r="AN2753" s="137"/>
      <c r="AO2753" s="137"/>
      <c r="AP2753" s="137"/>
      <c r="AQ2753" s="137"/>
      <c r="AR2753" s="137"/>
      <c r="AS2753" s="137"/>
      <c r="AT2753" s="143"/>
    </row>
    <row r="2754" spans="1:46">
      <c r="A2754" s="96"/>
      <c r="B2754" s="134"/>
      <c r="C2754" s="135"/>
      <c r="D2754" s="135"/>
      <c r="E2754" s="135"/>
      <c r="F2754" s="135"/>
      <c r="G2754" s="135"/>
      <c r="H2754" s="135"/>
      <c r="I2754" s="135"/>
      <c r="J2754" s="134"/>
      <c r="K2754" s="136"/>
      <c r="L2754" s="172"/>
      <c r="M2754" s="172"/>
      <c r="N2754" s="172"/>
      <c r="O2754" s="137"/>
      <c r="P2754" s="169"/>
      <c r="Q2754" s="137"/>
      <c r="R2754" s="137"/>
      <c r="S2754" s="137"/>
      <c r="T2754" s="137"/>
      <c r="U2754" s="137"/>
      <c r="V2754" s="137"/>
      <c r="W2754" s="137"/>
      <c r="X2754" s="137"/>
      <c r="Y2754" s="137"/>
      <c r="Z2754" s="137"/>
      <c r="AA2754" s="137"/>
      <c r="AB2754" s="137"/>
      <c r="AC2754" s="137"/>
      <c r="AD2754" s="137"/>
      <c r="AE2754" s="137"/>
      <c r="AF2754" s="137"/>
      <c r="AG2754" s="137"/>
      <c r="AH2754" s="137"/>
      <c r="AI2754" s="137"/>
      <c r="AJ2754" s="137"/>
      <c r="AK2754" s="137"/>
      <c r="AL2754" s="137"/>
      <c r="AM2754" s="137"/>
      <c r="AN2754" s="137"/>
      <c r="AO2754" s="137"/>
      <c r="AP2754" s="137"/>
      <c r="AQ2754" s="137"/>
      <c r="AR2754" s="137"/>
      <c r="AS2754" s="137"/>
      <c r="AT2754" s="143"/>
    </row>
    <row r="2755" spans="1:46">
      <c r="A2755" s="96"/>
      <c r="B2755" s="134"/>
      <c r="C2755" s="135"/>
      <c r="D2755" s="135"/>
      <c r="E2755" s="135"/>
      <c r="F2755" s="135"/>
      <c r="G2755" s="135"/>
      <c r="H2755" s="135"/>
      <c r="I2755" s="135"/>
      <c r="J2755" s="134"/>
      <c r="K2755" s="136"/>
      <c r="L2755" s="172"/>
      <c r="M2755" s="172"/>
      <c r="N2755" s="172"/>
      <c r="O2755" s="137"/>
      <c r="P2755" s="169"/>
      <c r="Q2755" s="137"/>
      <c r="R2755" s="137"/>
      <c r="S2755" s="137"/>
      <c r="T2755" s="137"/>
      <c r="U2755" s="137"/>
      <c r="V2755" s="137"/>
      <c r="W2755" s="137"/>
      <c r="X2755" s="137"/>
      <c r="Y2755" s="137"/>
      <c r="Z2755" s="137"/>
      <c r="AA2755" s="137"/>
      <c r="AB2755" s="137"/>
      <c r="AC2755" s="137"/>
      <c r="AD2755" s="137"/>
      <c r="AE2755" s="137"/>
      <c r="AF2755" s="137"/>
      <c r="AG2755" s="137"/>
      <c r="AH2755" s="137"/>
      <c r="AI2755" s="137"/>
      <c r="AJ2755" s="137"/>
      <c r="AK2755" s="137"/>
      <c r="AL2755" s="137"/>
      <c r="AM2755" s="137"/>
      <c r="AN2755" s="137"/>
      <c r="AO2755" s="137"/>
      <c r="AP2755" s="137"/>
      <c r="AQ2755" s="137"/>
      <c r="AR2755" s="137"/>
      <c r="AS2755" s="137"/>
      <c r="AT2755" s="143"/>
    </row>
    <row r="2756" spans="1:46">
      <c r="A2756" s="96"/>
      <c r="B2756" s="134"/>
      <c r="C2756" s="135"/>
      <c r="D2756" s="135"/>
      <c r="E2756" s="135"/>
      <c r="F2756" s="135"/>
      <c r="G2756" s="135"/>
      <c r="H2756" s="135"/>
      <c r="I2756" s="135"/>
      <c r="J2756" s="134"/>
      <c r="K2756" s="136"/>
      <c r="L2756" s="172"/>
      <c r="M2756" s="172"/>
      <c r="N2756" s="172"/>
      <c r="O2756" s="137"/>
      <c r="P2756" s="169"/>
      <c r="Q2756" s="137"/>
      <c r="R2756" s="137"/>
      <c r="S2756" s="137"/>
      <c r="T2756" s="137"/>
      <c r="U2756" s="137"/>
      <c r="V2756" s="137"/>
      <c r="W2756" s="137"/>
      <c r="X2756" s="137"/>
      <c r="Y2756" s="137"/>
      <c r="Z2756" s="137"/>
      <c r="AA2756" s="137"/>
      <c r="AB2756" s="137"/>
      <c r="AC2756" s="137"/>
      <c r="AD2756" s="137"/>
      <c r="AE2756" s="137"/>
      <c r="AF2756" s="137"/>
      <c r="AG2756" s="137"/>
      <c r="AH2756" s="137"/>
      <c r="AI2756" s="137"/>
      <c r="AJ2756" s="137"/>
      <c r="AK2756" s="137"/>
      <c r="AL2756" s="137"/>
      <c r="AM2756" s="137"/>
      <c r="AN2756" s="137"/>
      <c r="AO2756" s="137"/>
      <c r="AP2756" s="137"/>
      <c r="AQ2756" s="137"/>
      <c r="AR2756" s="137"/>
      <c r="AS2756" s="137"/>
      <c r="AT2756" s="143"/>
    </row>
    <row r="2757" spans="1:46">
      <c r="A2757" s="96"/>
      <c r="B2757" s="134"/>
      <c r="C2757" s="135"/>
      <c r="D2757" s="135"/>
      <c r="E2757" s="135"/>
      <c r="F2757" s="135"/>
      <c r="G2757" s="135"/>
      <c r="H2757" s="135"/>
      <c r="I2757" s="135"/>
      <c r="J2757" s="134"/>
      <c r="K2757" s="136"/>
      <c r="L2757" s="172"/>
      <c r="M2757" s="172"/>
      <c r="N2757" s="172"/>
      <c r="O2757" s="137"/>
      <c r="P2757" s="169"/>
      <c r="Q2757" s="137"/>
      <c r="R2757" s="137"/>
      <c r="S2757" s="137"/>
      <c r="T2757" s="137"/>
      <c r="U2757" s="137"/>
      <c r="V2757" s="137"/>
      <c r="W2757" s="137"/>
      <c r="X2757" s="137"/>
      <c r="Y2757" s="137"/>
      <c r="Z2757" s="137"/>
      <c r="AA2757" s="137"/>
      <c r="AB2757" s="137"/>
      <c r="AC2757" s="137"/>
      <c r="AD2757" s="137"/>
      <c r="AE2757" s="137"/>
      <c r="AF2757" s="137"/>
      <c r="AG2757" s="137"/>
      <c r="AH2757" s="137"/>
      <c r="AI2757" s="137"/>
      <c r="AJ2757" s="137"/>
      <c r="AK2757" s="137"/>
      <c r="AL2757" s="137"/>
      <c r="AM2757" s="137"/>
      <c r="AN2757" s="137"/>
      <c r="AO2757" s="137"/>
      <c r="AP2757" s="137"/>
      <c r="AQ2757" s="137"/>
      <c r="AR2757" s="137"/>
      <c r="AS2757" s="137"/>
      <c r="AT2757" s="143"/>
    </row>
    <row r="2758" spans="1:46">
      <c r="A2758" s="96"/>
      <c r="B2758" s="134"/>
      <c r="C2758" s="135"/>
      <c r="D2758" s="135"/>
      <c r="E2758" s="135"/>
      <c r="F2758" s="135"/>
      <c r="G2758" s="135"/>
      <c r="H2758" s="135"/>
      <c r="I2758" s="135"/>
      <c r="J2758" s="134"/>
      <c r="K2758" s="136"/>
      <c r="L2758" s="172"/>
      <c r="M2758" s="172"/>
      <c r="N2758" s="172"/>
      <c r="O2758" s="137"/>
      <c r="P2758" s="169"/>
      <c r="Q2758" s="137"/>
      <c r="R2758" s="137"/>
      <c r="S2758" s="137"/>
      <c r="T2758" s="137"/>
      <c r="U2758" s="137"/>
      <c r="V2758" s="137"/>
      <c r="W2758" s="137"/>
      <c r="X2758" s="137"/>
      <c r="Y2758" s="137"/>
      <c r="Z2758" s="137"/>
      <c r="AA2758" s="137"/>
      <c r="AB2758" s="137"/>
      <c r="AC2758" s="137"/>
      <c r="AD2758" s="137"/>
      <c r="AE2758" s="137"/>
      <c r="AF2758" s="137"/>
      <c r="AG2758" s="137"/>
      <c r="AH2758" s="137"/>
      <c r="AI2758" s="137"/>
      <c r="AJ2758" s="137"/>
      <c r="AK2758" s="137"/>
      <c r="AL2758" s="137"/>
      <c r="AM2758" s="137"/>
      <c r="AN2758" s="137"/>
      <c r="AO2758" s="137"/>
      <c r="AP2758" s="137"/>
      <c r="AQ2758" s="137"/>
      <c r="AR2758" s="137"/>
      <c r="AS2758" s="137"/>
      <c r="AT2758" s="143"/>
    </row>
    <row r="2759" spans="1:46">
      <c r="A2759" s="96"/>
      <c r="B2759" s="134"/>
      <c r="C2759" s="135"/>
      <c r="D2759" s="135"/>
      <c r="E2759" s="135"/>
      <c r="F2759" s="135"/>
      <c r="G2759" s="135"/>
      <c r="H2759" s="135"/>
      <c r="I2759" s="135"/>
      <c r="J2759" s="134"/>
      <c r="K2759" s="136"/>
      <c r="L2759" s="172"/>
      <c r="M2759" s="172"/>
      <c r="N2759" s="172"/>
      <c r="O2759" s="137"/>
      <c r="P2759" s="169"/>
      <c r="Q2759" s="137"/>
      <c r="R2759" s="137"/>
      <c r="S2759" s="137"/>
      <c r="T2759" s="137"/>
      <c r="U2759" s="137"/>
      <c r="V2759" s="137"/>
      <c r="W2759" s="137"/>
      <c r="X2759" s="137"/>
      <c r="Y2759" s="137"/>
      <c r="Z2759" s="137"/>
      <c r="AA2759" s="137"/>
      <c r="AB2759" s="137"/>
      <c r="AC2759" s="137"/>
      <c r="AD2759" s="137"/>
      <c r="AE2759" s="137"/>
      <c r="AF2759" s="137"/>
      <c r="AG2759" s="137"/>
      <c r="AH2759" s="137"/>
      <c r="AI2759" s="137"/>
      <c r="AJ2759" s="137"/>
      <c r="AK2759" s="137"/>
      <c r="AL2759" s="137"/>
      <c r="AM2759" s="137"/>
      <c r="AN2759" s="137"/>
      <c r="AO2759" s="137"/>
      <c r="AP2759" s="137"/>
      <c r="AQ2759" s="137"/>
      <c r="AR2759" s="137"/>
      <c r="AS2759" s="137"/>
      <c r="AT2759" s="143"/>
    </row>
    <row r="2760" spans="1:46">
      <c r="A2760" s="96"/>
      <c r="B2760" s="134"/>
      <c r="C2760" s="135"/>
      <c r="D2760" s="135"/>
      <c r="E2760" s="135"/>
      <c r="F2760" s="135"/>
      <c r="G2760" s="135"/>
      <c r="H2760" s="135"/>
      <c r="I2760" s="135"/>
      <c r="J2760" s="134"/>
      <c r="K2760" s="136"/>
      <c r="L2760" s="172"/>
      <c r="M2760" s="172"/>
      <c r="N2760" s="172"/>
      <c r="O2760" s="137"/>
      <c r="P2760" s="169"/>
      <c r="Q2760" s="137"/>
      <c r="R2760" s="137"/>
      <c r="S2760" s="137"/>
      <c r="T2760" s="137"/>
      <c r="U2760" s="137"/>
      <c r="V2760" s="137"/>
      <c r="W2760" s="137"/>
      <c r="X2760" s="137"/>
      <c r="Y2760" s="137"/>
      <c r="Z2760" s="137"/>
      <c r="AA2760" s="137"/>
      <c r="AB2760" s="137"/>
      <c r="AC2760" s="137"/>
      <c r="AD2760" s="137"/>
      <c r="AE2760" s="137"/>
      <c r="AF2760" s="137"/>
      <c r="AG2760" s="137"/>
      <c r="AH2760" s="137"/>
      <c r="AI2760" s="137"/>
      <c r="AJ2760" s="137"/>
      <c r="AK2760" s="137"/>
      <c r="AL2760" s="137"/>
      <c r="AM2760" s="137"/>
      <c r="AN2760" s="137"/>
      <c r="AO2760" s="137"/>
      <c r="AP2760" s="137"/>
      <c r="AQ2760" s="137"/>
      <c r="AR2760" s="137"/>
      <c r="AS2760" s="137"/>
      <c r="AT2760" s="143"/>
    </row>
    <row r="2761" spans="1:46">
      <c r="A2761" s="96"/>
      <c r="B2761" s="134"/>
      <c r="C2761" s="135"/>
      <c r="D2761" s="135"/>
      <c r="E2761" s="135"/>
      <c r="F2761" s="135"/>
      <c r="G2761" s="135"/>
      <c r="H2761" s="135"/>
      <c r="I2761" s="135"/>
      <c r="J2761" s="134"/>
      <c r="K2761" s="136"/>
      <c r="L2761" s="172"/>
      <c r="M2761" s="172"/>
      <c r="N2761" s="172"/>
      <c r="O2761" s="137"/>
      <c r="P2761" s="169"/>
      <c r="Q2761" s="137"/>
      <c r="R2761" s="137"/>
      <c r="S2761" s="137"/>
      <c r="T2761" s="137"/>
      <c r="U2761" s="137"/>
      <c r="V2761" s="137"/>
      <c r="W2761" s="137"/>
      <c r="X2761" s="137"/>
      <c r="Y2761" s="137"/>
      <c r="Z2761" s="137"/>
      <c r="AA2761" s="137"/>
      <c r="AB2761" s="137"/>
      <c r="AC2761" s="137"/>
      <c r="AD2761" s="137"/>
      <c r="AE2761" s="137"/>
      <c r="AF2761" s="137"/>
      <c r="AG2761" s="137"/>
      <c r="AH2761" s="137"/>
      <c r="AI2761" s="137"/>
      <c r="AJ2761" s="137"/>
      <c r="AK2761" s="137"/>
      <c r="AL2761" s="137"/>
      <c r="AM2761" s="137"/>
      <c r="AN2761" s="137"/>
      <c r="AO2761" s="137"/>
      <c r="AP2761" s="137"/>
      <c r="AQ2761" s="137"/>
      <c r="AR2761" s="137"/>
      <c r="AS2761" s="137"/>
      <c r="AT2761" s="143"/>
    </row>
    <row r="2762" spans="1:46">
      <c r="A2762" s="96"/>
      <c r="B2762" s="134"/>
      <c r="C2762" s="135"/>
      <c r="D2762" s="135"/>
      <c r="E2762" s="135"/>
      <c r="F2762" s="135"/>
      <c r="G2762" s="135"/>
      <c r="H2762" s="135"/>
      <c r="I2762" s="135"/>
      <c r="J2762" s="134"/>
      <c r="K2762" s="136"/>
      <c r="L2762" s="172"/>
      <c r="M2762" s="172"/>
      <c r="N2762" s="172"/>
      <c r="O2762" s="137"/>
      <c r="P2762" s="169"/>
      <c r="Q2762" s="137"/>
      <c r="R2762" s="137"/>
      <c r="S2762" s="137"/>
      <c r="T2762" s="137"/>
      <c r="U2762" s="137"/>
      <c r="V2762" s="137"/>
      <c r="W2762" s="137"/>
      <c r="X2762" s="137"/>
      <c r="Y2762" s="137"/>
      <c r="Z2762" s="137"/>
      <c r="AA2762" s="137"/>
      <c r="AB2762" s="137"/>
      <c r="AC2762" s="137"/>
      <c r="AD2762" s="137"/>
      <c r="AE2762" s="137"/>
      <c r="AF2762" s="137"/>
      <c r="AG2762" s="137"/>
      <c r="AH2762" s="137"/>
      <c r="AI2762" s="137"/>
      <c r="AJ2762" s="137"/>
      <c r="AK2762" s="137"/>
      <c r="AL2762" s="137"/>
      <c r="AM2762" s="137"/>
      <c r="AN2762" s="137"/>
      <c r="AO2762" s="137"/>
      <c r="AP2762" s="137"/>
      <c r="AQ2762" s="137"/>
      <c r="AR2762" s="137"/>
      <c r="AS2762" s="137"/>
      <c r="AT2762" s="143"/>
    </row>
    <row r="2763" spans="1:46">
      <c r="A2763" s="96"/>
      <c r="B2763" s="134"/>
      <c r="C2763" s="135"/>
      <c r="D2763" s="135"/>
      <c r="E2763" s="135"/>
      <c r="F2763" s="135"/>
      <c r="G2763" s="135"/>
      <c r="H2763" s="135"/>
      <c r="I2763" s="135"/>
      <c r="J2763" s="134"/>
      <c r="K2763" s="136"/>
      <c r="L2763" s="172"/>
      <c r="M2763" s="172"/>
      <c r="N2763" s="172"/>
      <c r="O2763" s="137"/>
      <c r="P2763" s="169"/>
      <c r="Q2763" s="137"/>
      <c r="R2763" s="137"/>
      <c r="S2763" s="137"/>
      <c r="T2763" s="137"/>
      <c r="U2763" s="137"/>
      <c r="V2763" s="137"/>
      <c r="W2763" s="137"/>
      <c r="X2763" s="137"/>
      <c r="Y2763" s="137"/>
      <c r="Z2763" s="137"/>
      <c r="AA2763" s="137"/>
      <c r="AB2763" s="137"/>
      <c r="AC2763" s="137"/>
      <c r="AD2763" s="137"/>
      <c r="AE2763" s="137"/>
      <c r="AF2763" s="137"/>
      <c r="AG2763" s="137"/>
      <c r="AH2763" s="137"/>
      <c r="AI2763" s="137"/>
      <c r="AJ2763" s="137"/>
      <c r="AK2763" s="137"/>
      <c r="AL2763" s="137"/>
      <c r="AM2763" s="137"/>
      <c r="AN2763" s="137"/>
      <c r="AO2763" s="137"/>
      <c r="AP2763" s="137"/>
      <c r="AQ2763" s="137"/>
      <c r="AR2763" s="137"/>
      <c r="AS2763" s="137"/>
      <c r="AT2763" s="143"/>
    </row>
    <row r="2764" spans="1:46">
      <c r="A2764" s="96"/>
      <c r="B2764" s="134"/>
      <c r="C2764" s="135"/>
      <c r="D2764" s="135"/>
      <c r="E2764" s="135"/>
      <c r="F2764" s="135"/>
      <c r="G2764" s="135"/>
      <c r="H2764" s="135"/>
      <c r="I2764" s="135"/>
      <c r="J2764" s="134"/>
      <c r="K2764" s="136"/>
      <c r="L2764" s="172"/>
      <c r="M2764" s="172"/>
      <c r="N2764" s="172"/>
      <c r="O2764" s="137"/>
      <c r="P2764" s="169"/>
      <c r="Q2764" s="137"/>
      <c r="R2764" s="137"/>
      <c r="S2764" s="137"/>
      <c r="T2764" s="137"/>
      <c r="U2764" s="137"/>
      <c r="V2764" s="137"/>
      <c r="W2764" s="137"/>
      <c r="X2764" s="137"/>
      <c r="Y2764" s="137"/>
      <c r="Z2764" s="137"/>
      <c r="AA2764" s="137"/>
      <c r="AB2764" s="137"/>
      <c r="AC2764" s="137"/>
      <c r="AD2764" s="137"/>
      <c r="AE2764" s="137"/>
      <c r="AF2764" s="137"/>
      <c r="AG2764" s="137"/>
      <c r="AH2764" s="137"/>
      <c r="AI2764" s="137"/>
      <c r="AJ2764" s="137"/>
      <c r="AK2764" s="137"/>
      <c r="AL2764" s="137"/>
      <c r="AM2764" s="137"/>
      <c r="AN2764" s="137"/>
      <c r="AO2764" s="137"/>
      <c r="AP2764" s="137"/>
      <c r="AQ2764" s="137"/>
      <c r="AR2764" s="137"/>
      <c r="AS2764" s="137"/>
      <c r="AT2764" s="143"/>
    </row>
    <row r="2765" spans="1:46">
      <c r="A2765" s="96"/>
      <c r="B2765" s="134"/>
      <c r="C2765" s="135"/>
      <c r="D2765" s="135"/>
      <c r="E2765" s="135"/>
      <c r="F2765" s="135"/>
      <c r="G2765" s="135"/>
      <c r="H2765" s="135"/>
      <c r="I2765" s="135"/>
      <c r="J2765" s="134"/>
      <c r="K2765" s="136"/>
      <c r="L2765" s="172"/>
      <c r="M2765" s="172"/>
      <c r="N2765" s="172"/>
      <c r="O2765" s="137"/>
      <c r="P2765" s="169"/>
      <c r="Q2765" s="137"/>
      <c r="R2765" s="137"/>
      <c r="S2765" s="137"/>
      <c r="T2765" s="137"/>
      <c r="U2765" s="137"/>
      <c r="V2765" s="137"/>
      <c r="W2765" s="137"/>
      <c r="X2765" s="137"/>
      <c r="Y2765" s="137"/>
      <c r="Z2765" s="137"/>
      <c r="AA2765" s="137"/>
      <c r="AB2765" s="137"/>
      <c r="AC2765" s="137"/>
      <c r="AD2765" s="137"/>
      <c r="AE2765" s="137"/>
      <c r="AF2765" s="137"/>
      <c r="AG2765" s="137"/>
      <c r="AH2765" s="137"/>
      <c r="AI2765" s="137"/>
      <c r="AJ2765" s="137"/>
      <c r="AK2765" s="137"/>
      <c r="AL2765" s="137"/>
      <c r="AM2765" s="137"/>
      <c r="AN2765" s="137"/>
      <c r="AO2765" s="137"/>
      <c r="AP2765" s="137"/>
      <c r="AQ2765" s="137"/>
      <c r="AR2765" s="137"/>
      <c r="AS2765" s="137"/>
      <c r="AT2765" s="143"/>
    </row>
    <row r="2766" spans="1:46">
      <c r="A2766" s="96"/>
      <c r="B2766" s="134"/>
      <c r="C2766" s="135"/>
      <c r="D2766" s="135"/>
      <c r="E2766" s="135"/>
      <c r="F2766" s="135"/>
      <c r="G2766" s="135"/>
      <c r="H2766" s="135"/>
      <c r="I2766" s="135"/>
      <c r="J2766" s="134"/>
      <c r="K2766" s="136"/>
      <c r="L2766" s="172"/>
      <c r="M2766" s="172"/>
      <c r="N2766" s="172"/>
      <c r="O2766" s="137"/>
      <c r="P2766" s="169"/>
      <c r="Q2766" s="137"/>
      <c r="R2766" s="137"/>
      <c r="S2766" s="137"/>
      <c r="T2766" s="137"/>
      <c r="U2766" s="137"/>
      <c r="V2766" s="137"/>
      <c r="W2766" s="137"/>
      <c r="X2766" s="137"/>
      <c r="Y2766" s="137"/>
      <c r="Z2766" s="137"/>
      <c r="AA2766" s="137"/>
      <c r="AB2766" s="137"/>
      <c r="AC2766" s="137"/>
      <c r="AD2766" s="137"/>
      <c r="AE2766" s="137"/>
      <c r="AF2766" s="137"/>
      <c r="AG2766" s="137"/>
      <c r="AH2766" s="137"/>
      <c r="AI2766" s="137"/>
      <c r="AJ2766" s="137"/>
      <c r="AK2766" s="137"/>
      <c r="AL2766" s="137"/>
      <c r="AM2766" s="137"/>
      <c r="AN2766" s="137"/>
      <c r="AO2766" s="137"/>
      <c r="AP2766" s="137"/>
      <c r="AQ2766" s="137"/>
      <c r="AR2766" s="137"/>
      <c r="AS2766" s="137"/>
      <c r="AT2766" s="143"/>
    </row>
    <row r="2767" spans="1:46">
      <c r="A2767" s="96"/>
      <c r="B2767" s="134"/>
      <c r="C2767" s="135"/>
      <c r="D2767" s="135"/>
      <c r="E2767" s="135"/>
      <c r="F2767" s="135"/>
      <c r="G2767" s="135"/>
      <c r="H2767" s="135"/>
      <c r="I2767" s="135"/>
      <c r="J2767" s="134"/>
      <c r="K2767" s="136"/>
      <c r="L2767" s="172"/>
      <c r="M2767" s="172"/>
      <c r="N2767" s="172"/>
      <c r="O2767" s="137"/>
      <c r="P2767" s="169"/>
      <c r="Q2767" s="137"/>
      <c r="R2767" s="137"/>
      <c r="S2767" s="137"/>
      <c r="T2767" s="137"/>
      <c r="U2767" s="137"/>
      <c r="V2767" s="137"/>
      <c r="W2767" s="137"/>
      <c r="X2767" s="137"/>
      <c r="Y2767" s="137"/>
      <c r="Z2767" s="137"/>
      <c r="AA2767" s="137"/>
      <c r="AB2767" s="137"/>
      <c r="AC2767" s="137"/>
      <c r="AD2767" s="137"/>
      <c r="AE2767" s="137"/>
      <c r="AF2767" s="137"/>
      <c r="AG2767" s="137"/>
      <c r="AH2767" s="137"/>
      <c r="AI2767" s="137"/>
      <c r="AJ2767" s="137"/>
      <c r="AK2767" s="137"/>
      <c r="AL2767" s="137"/>
      <c r="AM2767" s="137"/>
      <c r="AN2767" s="137"/>
      <c r="AO2767" s="137"/>
      <c r="AP2767" s="137"/>
      <c r="AQ2767" s="137"/>
      <c r="AR2767" s="137"/>
      <c r="AS2767" s="137"/>
      <c r="AT2767" s="143"/>
    </row>
    <row r="2768" spans="1:46">
      <c r="A2768" s="96"/>
      <c r="B2768" s="134"/>
      <c r="C2768" s="135"/>
      <c r="D2768" s="135"/>
      <c r="E2768" s="135"/>
      <c r="F2768" s="135"/>
      <c r="G2768" s="135"/>
      <c r="H2768" s="135"/>
      <c r="I2768" s="135"/>
      <c r="J2768" s="134"/>
      <c r="K2768" s="136"/>
      <c r="L2768" s="172"/>
      <c r="M2768" s="172"/>
      <c r="N2768" s="172"/>
      <c r="O2768" s="137"/>
      <c r="P2768" s="169"/>
      <c r="Q2768" s="137"/>
      <c r="R2768" s="137"/>
      <c r="S2768" s="137"/>
      <c r="T2768" s="137"/>
      <c r="U2768" s="137"/>
      <c r="V2768" s="137"/>
      <c r="W2768" s="137"/>
      <c r="X2768" s="137"/>
      <c r="Y2768" s="137"/>
      <c r="Z2768" s="137"/>
      <c r="AA2768" s="137"/>
      <c r="AB2768" s="137"/>
      <c r="AC2768" s="137"/>
      <c r="AD2768" s="137"/>
      <c r="AE2768" s="137"/>
      <c r="AF2768" s="137"/>
      <c r="AG2768" s="137"/>
      <c r="AH2768" s="137"/>
      <c r="AI2768" s="137"/>
      <c r="AJ2768" s="137"/>
      <c r="AK2768" s="137"/>
      <c r="AL2768" s="137"/>
      <c r="AM2768" s="137"/>
      <c r="AN2768" s="137"/>
      <c r="AO2768" s="137"/>
      <c r="AP2768" s="137"/>
      <c r="AQ2768" s="137"/>
      <c r="AR2768" s="137"/>
      <c r="AS2768" s="137"/>
      <c r="AT2768" s="143"/>
    </row>
    <row r="2769" spans="1:46">
      <c r="A2769" s="96"/>
      <c r="B2769" s="134"/>
      <c r="C2769" s="135"/>
      <c r="D2769" s="135"/>
      <c r="E2769" s="135"/>
      <c r="F2769" s="135"/>
      <c r="G2769" s="135"/>
      <c r="H2769" s="135"/>
      <c r="I2769" s="135"/>
      <c r="J2769" s="134"/>
      <c r="K2769" s="136"/>
      <c r="L2769" s="172"/>
      <c r="M2769" s="172"/>
      <c r="N2769" s="172"/>
      <c r="O2769" s="137"/>
      <c r="P2769" s="169"/>
      <c r="Q2769" s="137"/>
      <c r="R2769" s="137"/>
      <c r="S2769" s="137"/>
      <c r="T2769" s="137"/>
      <c r="U2769" s="137"/>
      <c r="V2769" s="137"/>
      <c r="W2769" s="137"/>
      <c r="X2769" s="137"/>
      <c r="Y2769" s="137"/>
      <c r="Z2769" s="137"/>
      <c r="AA2769" s="137"/>
      <c r="AB2769" s="137"/>
      <c r="AC2769" s="137"/>
      <c r="AD2769" s="137"/>
      <c r="AE2769" s="137"/>
      <c r="AF2769" s="137"/>
      <c r="AG2769" s="137"/>
      <c r="AH2769" s="137"/>
      <c r="AI2769" s="137"/>
      <c r="AJ2769" s="137"/>
      <c r="AK2769" s="137"/>
      <c r="AL2769" s="137"/>
      <c r="AM2769" s="137"/>
      <c r="AN2769" s="137"/>
      <c r="AO2769" s="137"/>
      <c r="AP2769" s="137"/>
      <c r="AQ2769" s="137"/>
      <c r="AR2769" s="137"/>
      <c r="AS2769" s="137"/>
      <c r="AT2769" s="143"/>
    </row>
    <row r="2770" spans="1:46">
      <c r="A2770" s="96"/>
      <c r="B2770" s="134"/>
      <c r="C2770" s="135"/>
      <c r="D2770" s="135"/>
      <c r="E2770" s="135"/>
      <c r="F2770" s="135"/>
      <c r="G2770" s="135"/>
      <c r="H2770" s="135"/>
      <c r="I2770" s="135"/>
      <c r="J2770" s="134"/>
      <c r="K2770" s="136"/>
      <c r="L2770" s="172"/>
      <c r="M2770" s="172"/>
      <c r="N2770" s="172"/>
      <c r="O2770" s="137"/>
      <c r="P2770" s="169"/>
      <c r="Q2770" s="137"/>
      <c r="R2770" s="137"/>
      <c r="S2770" s="137"/>
      <c r="T2770" s="137"/>
      <c r="U2770" s="137"/>
      <c r="V2770" s="137"/>
      <c r="W2770" s="137"/>
      <c r="X2770" s="137"/>
      <c r="Y2770" s="137"/>
      <c r="Z2770" s="137"/>
      <c r="AA2770" s="137"/>
      <c r="AB2770" s="137"/>
      <c r="AC2770" s="137"/>
      <c r="AD2770" s="137"/>
      <c r="AE2770" s="137"/>
      <c r="AF2770" s="137"/>
      <c r="AG2770" s="137"/>
      <c r="AH2770" s="137"/>
      <c r="AI2770" s="137"/>
      <c r="AJ2770" s="137"/>
      <c r="AK2770" s="137"/>
      <c r="AL2770" s="137"/>
      <c r="AM2770" s="137"/>
      <c r="AN2770" s="137"/>
      <c r="AO2770" s="137"/>
      <c r="AP2770" s="137"/>
      <c r="AQ2770" s="137"/>
      <c r="AR2770" s="137"/>
      <c r="AS2770" s="137"/>
      <c r="AT2770" s="143"/>
    </row>
    <row r="2771" spans="1:46">
      <c r="A2771" s="96"/>
      <c r="B2771" s="134"/>
      <c r="C2771" s="135"/>
      <c r="D2771" s="135"/>
      <c r="E2771" s="135"/>
      <c r="F2771" s="135"/>
      <c r="G2771" s="135"/>
      <c r="H2771" s="135"/>
      <c r="I2771" s="135"/>
      <c r="J2771" s="134"/>
      <c r="K2771" s="136"/>
      <c r="L2771" s="172"/>
      <c r="M2771" s="172"/>
      <c r="N2771" s="172"/>
      <c r="O2771" s="137"/>
      <c r="P2771" s="169"/>
      <c r="Q2771" s="137"/>
      <c r="R2771" s="137"/>
      <c r="S2771" s="137"/>
      <c r="T2771" s="137"/>
      <c r="U2771" s="137"/>
      <c r="V2771" s="137"/>
      <c r="W2771" s="137"/>
      <c r="X2771" s="137"/>
      <c r="Y2771" s="137"/>
      <c r="Z2771" s="137"/>
      <c r="AA2771" s="137"/>
      <c r="AB2771" s="137"/>
      <c r="AC2771" s="137"/>
      <c r="AD2771" s="137"/>
      <c r="AE2771" s="137"/>
      <c r="AF2771" s="137"/>
      <c r="AG2771" s="137"/>
      <c r="AH2771" s="137"/>
      <c r="AI2771" s="137"/>
      <c r="AJ2771" s="137"/>
      <c r="AK2771" s="137"/>
      <c r="AL2771" s="137"/>
      <c r="AM2771" s="137"/>
      <c r="AN2771" s="137"/>
      <c r="AO2771" s="137"/>
      <c r="AP2771" s="137"/>
      <c r="AQ2771" s="137"/>
      <c r="AR2771" s="137"/>
      <c r="AS2771" s="137"/>
      <c r="AT2771" s="143"/>
    </row>
    <row r="2772" spans="1:46">
      <c r="A2772" s="96"/>
      <c r="B2772" s="134"/>
      <c r="C2772" s="135"/>
      <c r="D2772" s="135"/>
      <c r="E2772" s="135"/>
      <c r="F2772" s="135"/>
      <c r="G2772" s="135"/>
      <c r="H2772" s="135"/>
      <c r="I2772" s="135"/>
      <c r="J2772" s="134"/>
      <c r="K2772" s="136"/>
      <c r="L2772" s="172"/>
      <c r="M2772" s="172"/>
      <c r="N2772" s="172"/>
      <c r="O2772" s="137"/>
      <c r="P2772" s="169"/>
      <c r="Q2772" s="137"/>
      <c r="R2772" s="137"/>
      <c r="S2772" s="137"/>
      <c r="T2772" s="137"/>
      <c r="U2772" s="137"/>
      <c r="V2772" s="137"/>
      <c r="W2772" s="137"/>
      <c r="X2772" s="137"/>
      <c r="Y2772" s="137"/>
      <c r="Z2772" s="137"/>
      <c r="AA2772" s="137"/>
      <c r="AB2772" s="137"/>
      <c r="AC2772" s="137"/>
      <c r="AD2772" s="137"/>
      <c r="AE2772" s="137"/>
      <c r="AF2772" s="137"/>
      <c r="AG2772" s="137"/>
      <c r="AH2772" s="137"/>
      <c r="AI2772" s="137"/>
      <c r="AJ2772" s="137"/>
      <c r="AK2772" s="137"/>
      <c r="AL2772" s="137"/>
      <c r="AM2772" s="137"/>
      <c r="AN2772" s="137"/>
      <c r="AO2772" s="137"/>
      <c r="AP2772" s="137"/>
      <c r="AQ2772" s="137"/>
      <c r="AR2772" s="137"/>
      <c r="AS2772" s="137"/>
      <c r="AT2772" s="143"/>
    </row>
    <row r="2773" spans="1:46">
      <c r="A2773" s="96"/>
      <c r="B2773" s="134"/>
      <c r="C2773" s="135"/>
      <c r="D2773" s="135"/>
      <c r="E2773" s="135"/>
      <c r="F2773" s="135"/>
      <c r="G2773" s="135"/>
      <c r="H2773" s="135"/>
      <c r="I2773" s="135"/>
      <c r="J2773" s="134"/>
      <c r="K2773" s="136"/>
      <c r="L2773" s="172"/>
      <c r="M2773" s="172"/>
      <c r="N2773" s="172"/>
      <c r="O2773" s="137"/>
      <c r="P2773" s="169"/>
      <c r="Q2773" s="137"/>
      <c r="R2773" s="137"/>
      <c r="S2773" s="137"/>
      <c r="T2773" s="137"/>
      <c r="U2773" s="137"/>
      <c r="V2773" s="137"/>
      <c r="W2773" s="137"/>
      <c r="X2773" s="137"/>
      <c r="Y2773" s="137"/>
      <c r="Z2773" s="137"/>
      <c r="AA2773" s="137"/>
      <c r="AB2773" s="137"/>
      <c r="AC2773" s="137"/>
      <c r="AD2773" s="137"/>
      <c r="AE2773" s="137"/>
      <c r="AF2773" s="137"/>
      <c r="AG2773" s="137"/>
      <c r="AH2773" s="137"/>
      <c r="AI2773" s="137"/>
      <c r="AJ2773" s="137"/>
      <c r="AK2773" s="137"/>
      <c r="AL2773" s="137"/>
      <c r="AM2773" s="137"/>
      <c r="AN2773" s="137"/>
      <c r="AO2773" s="137"/>
      <c r="AP2773" s="137"/>
      <c r="AQ2773" s="137"/>
      <c r="AR2773" s="137"/>
      <c r="AS2773" s="137"/>
      <c r="AT2773" s="143"/>
    </row>
    <row r="2774" spans="1:46">
      <c r="A2774" s="96"/>
      <c r="B2774" s="134"/>
      <c r="C2774" s="135"/>
      <c r="D2774" s="135"/>
      <c r="E2774" s="135"/>
      <c r="F2774" s="135"/>
      <c r="G2774" s="135"/>
      <c r="H2774" s="135"/>
      <c r="I2774" s="135"/>
      <c r="J2774" s="134"/>
      <c r="K2774" s="136"/>
      <c r="L2774" s="172"/>
      <c r="M2774" s="172"/>
      <c r="N2774" s="172"/>
      <c r="O2774" s="137"/>
      <c r="P2774" s="169"/>
      <c r="Q2774" s="137"/>
      <c r="R2774" s="137"/>
      <c r="S2774" s="137"/>
      <c r="T2774" s="137"/>
      <c r="U2774" s="137"/>
      <c r="V2774" s="137"/>
      <c r="W2774" s="137"/>
      <c r="X2774" s="137"/>
      <c r="Y2774" s="137"/>
      <c r="Z2774" s="137"/>
      <c r="AA2774" s="137"/>
      <c r="AB2774" s="137"/>
      <c r="AC2774" s="137"/>
      <c r="AD2774" s="137"/>
      <c r="AE2774" s="137"/>
      <c r="AF2774" s="137"/>
      <c r="AG2774" s="137"/>
      <c r="AH2774" s="137"/>
      <c r="AI2774" s="137"/>
      <c r="AJ2774" s="137"/>
      <c r="AK2774" s="137"/>
      <c r="AL2774" s="137"/>
      <c r="AM2774" s="137"/>
      <c r="AN2774" s="137"/>
      <c r="AO2774" s="137"/>
      <c r="AP2774" s="137"/>
      <c r="AQ2774" s="137"/>
      <c r="AR2774" s="137"/>
      <c r="AS2774" s="137"/>
      <c r="AT2774" s="143"/>
    </row>
    <row r="2775" spans="1:46">
      <c r="A2775" s="96"/>
      <c r="B2775" s="134"/>
      <c r="C2775" s="135"/>
      <c r="D2775" s="135"/>
      <c r="E2775" s="135"/>
      <c r="F2775" s="135"/>
      <c r="G2775" s="135"/>
      <c r="H2775" s="135"/>
      <c r="I2775" s="135"/>
      <c r="J2775" s="134"/>
      <c r="K2775" s="136"/>
      <c r="L2775" s="172"/>
      <c r="M2775" s="172"/>
      <c r="N2775" s="172"/>
      <c r="O2775" s="137"/>
      <c r="P2775" s="169"/>
      <c r="Q2775" s="137"/>
      <c r="R2775" s="137"/>
      <c r="S2775" s="137"/>
      <c r="T2775" s="137"/>
      <c r="U2775" s="137"/>
      <c r="V2775" s="137"/>
      <c r="W2775" s="137"/>
      <c r="X2775" s="137"/>
      <c r="Y2775" s="137"/>
      <c r="Z2775" s="137"/>
      <c r="AA2775" s="137"/>
      <c r="AB2775" s="137"/>
      <c r="AC2775" s="137"/>
      <c r="AD2775" s="137"/>
      <c r="AE2775" s="137"/>
      <c r="AF2775" s="137"/>
      <c r="AG2775" s="137"/>
      <c r="AH2775" s="137"/>
      <c r="AI2775" s="137"/>
      <c r="AJ2775" s="137"/>
      <c r="AK2775" s="137"/>
      <c r="AL2775" s="137"/>
      <c r="AM2775" s="137"/>
      <c r="AN2775" s="137"/>
      <c r="AO2775" s="137"/>
      <c r="AP2775" s="137"/>
      <c r="AQ2775" s="137"/>
      <c r="AR2775" s="137"/>
      <c r="AS2775" s="137"/>
      <c r="AT2775" s="143"/>
    </row>
    <row r="2776" spans="1:46">
      <c r="A2776" s="96"/>
      <c r="B2776" s="134"/>
      <c r="C2776" s="135"/>
      <c r="D2776" s="135"/>
      <c r="E2776" s="135"/>
      <c r="F2776" s="135"/>
      <c r="G2776" s="135"/>
      <c r="H2776" s="135"/>
      <c r="I2776" s="135"/>
      <c r="J2776" s="134"/>
      <c r="K2776" s="136"/>
      <c r="L2776" s="172"/>
      <c r="M2776" s="172"/>
      <c r="N2776" s="172"/>
      <c r="O2776" s="137"/>
      <c r="P2776" s="169"/>
      <c r="Q2776" s="137"/>
      <c r="R2776" s="137"/>
      <c r="S2776" s="137"/>
      <c r="T2776" s="137"/>
      <c r="U2776" s="137"/>
      <c r="V2776" s="137"/>
      <c r="W2776" s="137"/>
      <c r="X2776" s="137"/>
      <c r="Y2776" s="137"/>
      <c r="Z2776" s="137"/>
      <c r="AA2776" s="137"/>
      <c r="AB2776" s="137"/>
      <c r="AC2776" s="137"/>
      <c r="AD2776" s="137"/>
      <c r="AE2776" s="137"/>
      <c r="AF2776" s="137"/>
      <c r="AG2776" s="137"/>
      <c r="AH2776" s="137"/>
      <c r="AI2776" s="137"/>
      <c r="AJ2776" s="137"/>
      <c r="AK2776" s="137"/>
      <c r="AL2776" s="137"/>
      <c r="AM2776" s="137"/>
      <c r="AN2776" s="137"/>
      <c r="AO2776" s="137"/>
      <c r="AP2776" s="137"/>
      <c r="AQ2776" s="137"/>
      <c r="AR2776" s="137"/>
      <c r="AS2776" s="137"/>
      <c r="AT2776" s="143"/>
    </row>
    <row r="2777" spans="1:46">
      <c r="A2777" s="96"/>
      <c r="B2777" s="134"/>
      <c r="C2777" s="135"/>
      <c r="D2777" s="135"/>
      <c r="E2777" s="135"/>
      <c r="F2777" s="135"/>
      <c r="G2777" s="135"/>
      <c r="H2777" s="135"/>
      <c r="I2777" s="135"/>
      <c r="J2777" s="134"/>
      <c r="K2777" s="136"/>
      <c r="L2777" s="172"/>
      <c r="M2777" s="172"/>
      <c r="N2777" s="172"/>
      <c r="O2777" s="137"/>
      <c r="P2777" s="169"/>
      <c r="Q2777" s="137"/>
      <c r="R2777" s="137"/>
      <c r="S2777" s="137"/>
      <c r="T2777" s="137"/>
      <c r="U2777" s="137"/>
      <c r="V2777" s="137"/>
      <c r="W2777" s="137"/>
      <c r="X2777" s="137"/>
      <c r="Y2777" s="137"/>
      <c r="Z2777" s="137"/>
      <c r="AA2777" s="137"/>
      <c r="AB2777" s="137"/>
      <c r="AC2777" s="137"/>
      <c r="AD2777" s="137"/>
      <c r="AE2777" s="137"/>
      <c r="AF2777" s="137"/>
      <c r="AG2777" s="137"/>
      <c r="AH2777" s="137"/>
      <c r="AI2777" s="137"/>
      <c r="AJ2777" s="137"/>
      <c r="AK2777" s="137"/>
      <c r="AL2777" s="137"/>
      <c r="AM2777" s="137"/>
      <c r="AN2777" s="137"/>
      <c r="AO2777" s="137"/>
      <c r="AP2777" s="137"/>
      <c r="AQ2777" s="137"/>
      <c r="AR2777" s="137"/>
      <c r="AS2777" s="137"/>
      <c r="AT2777" s="143"/>
    </row>
    <row r="2778" spans="1:46">
      <c r="A2778" s="96"/>
      <c r="B2778" s="134"/>
      <c r="C2778" s="135"/>
      <c r="D2778" s="135"/>
      <c r="E2778" s="135"/>
      <c r="F2778" s="135"/>
      <c r="G2778" s="135"/>
      <c r="H2778" s="135"/>
      <c r="I2778" s="135"/>
      <c r="J2778" s="134"/>
      <c r="K2778" s="136"/>
      <c r="L2778" s="172"/>
      <c r="M2778" s="172"/>
      <c r="N2778" s="172"/>
      <c r="O2778" s="137"/>
      <c r="P2778" s="169"/>
      <c r="Q2778" s="137"/>
      <c r="R2778" s="137"/>
      <c r="S2778" s="137"/>
      <c r="T2778" s="137"/>
      <c r="U2778" s="137"/>
      <c r="V2778" s="137"/>
      <c r="W2778" s="137"/>
      <c r="X2778" s="137"/>
      <c r="Y2778" s="137"/>
      <c r="Z2778" s="137"/>
      <c r="AA2778" s="137"/>
      <c r="AB2778" s="137"/>
      <c r="AC2778" s="137"/>
      <c r="AD2778" s="137"/>
      <c r="AE2778" s="137"/>
      <c r="AF2778" s="137"/>
      <c r="AG2778" s="137"/>
      <c r="AH2778" s="137"/>
      <c r="AI2778" s="137"/>
      <c r="AJ2778" s="137"/>
      <c r="AK2778" s="137"/>
      <c r="AL2778" s="137"/>
      <c r="AM2778" s="137"/>
      <c r="AN2778" s="137"/>
      <c r="AO2778" s="137"/>
      <c r="AP2778" s="137"/>
      <c r="AQ2778" s="137"/>
      <c r="AR2778" s="137"/>
      <c r="AS2778" s="137"/>
      <c r="AT2778" s="143"/>
    </row>
    <row r="2779" spans="1:46">
      <c r="A2779" s="96"/>
      <c r="B2779" s="134"/>
      <c r="C2779" s="135"/>
      <c r="D2779" s="135"/>
      <c r="E2779" s="135"/>
      <c r="F2779" s="135"/>
      <c r="G2779" s="135"/>
      <c r="H2779" s="135"/>
      <c r="I2779" s="135"/>
      <c r="J2779" s="134"/>
      <c r="K2779" s="136"/>
      <c r="L2779" s="172"/>
      <c r="M2779" s="172"/>
      <c r="N2779" s="172"/>
      <c r="O2779" s="137"/>
      <c r="P2779" s="169"/>
      <c r="Q2779" s="137"/>
      <c r="R2779" s="137"/>
      <c r="S2779" s="137"/>
      <c r="T2779" s="137"/>
      <c r="U2779" s="137"/>
      <c r="V2779" s="137"/>
      <c r="W2779" s="137"/>
      <c r="X2779" s="137"/>
      <c r="Y2779" s="137"/>
      <c r="Z2779" s="137"/>
      <c r="AA2779" s="137"/>
      <c r="AB2779" s="137"/>
      <c r="AC2779" s="137"/>
      <c r="AD2779" s="137"/>
      <c r="AE2779" s="137"/>
      <c r="AF2779" s="137"/>
      <c r="AG2779" s="137"/>
      <c r="AH2779" s="137"/>
      <c r="AI2779" s="137"/>
      <c r="AJ2779" s="137"/>
      <c r="AK2779" s="137"/>
      <c r="AL2779" s="137"/>
      <c r="AM2779" s="137"/>
      <c r="AN2779" s="137"/>
      <c r="AO2779" s="137"/>
      <c r="AP2779" s="137"/>
      <c r="AQ2779" s="137"/>
      <c r="AR2779" s="137"/>
      <c r="AS2779" s="137"/>
      <c r="AT2779" s="143"/>
    </row>
    <row r="2780" spans="1:46">
      <c r="A2780" s="96"/>
      <c r="B2780" s="134"/>
      <c r="C2780" s="135"/>
      <c r="D2780" s="135"/>
      <c r="E2780" s="135"/>
      <c r="F2780" s="135"/>
      <c r="G2780" s="135"/>
      <c r="H2780" s="135"/>
      <c r="I2780" s="135"/>
      <c r="J2780" s="134"/>
      <c r="K2780" s="136"/>
      <c r="L2780" s="172"/>
      <c r="M2780" s="172"/>
      <c r="N2780" s="172"/>
      <c r="O2780" s="137"/>
      <c r="P2780" s="169"/>
      <c r="Q2780" s="137"/>
      <c r="R2780" s="137"/>
      <c r="S2780" s="137"/>
      <c r="T2780" s="137"/>
      <c r="U2780" s="137"/>
      <c r="V2780" s="137"/>
      <c r="W2780" s="137"/>
      <c r="X2780" s="137"/>
      <c r="Y2780" s="137"/>
      <c r="Z2780" s="137"/>
      <c r="AA2780" s="137"/>
      <c r="AB2780" s="137"/>
      <c r="AC2780" s="137"/>
      <c r="AD2780" s="137"/>
      <c r="AE2780" s="137"/>
      <c r="AF2780" s="137"/>
      <c r="AG2780" s="137"/>
      <c r="AH2780" s="137"/>
      <c r="AI2780" s="137"/>
      <c r="AJ2780" s="137"/>
      <c r="AK2780" s="137"/>
      <c r="AL2780" s="137"/>
      <c r="AM2780" s="137"/>
      <c r="AN2780" s="137"/>
      <c r="AO2780" s="137"/>
      <c r="AP2780" s="137"/>
      <c r="AQ2780" s="137"/>
      <c r="AR2780" s="137"/>
      <c r="AS2780" s="137"/>
      <c r="AT2780" s="143"/>
    </row>
    <row r="2781" spans="1:46">
      <c r="A2781" s="96"/>
      <c r="B2781" s="134"/>
      <c r="C2781" s="135"/>
      <c r="D2781" s="135"/>
      <c r="E2781" s="135"/>
      <c r="F2781" s="135"/>
      <c r="G2781" s="135"/>
      <c r="H2781" s="135"/>
      <c r="I2781" s="135"/>
      <c r="J2781" s="134"/>
      <c r="K2781" s="136"/>
      <c r="L2781" s="172"/>
      <c r="M2781" s="172"/>
      <c r="N2781" s="172"/>
      <c r="O2781" s="137"/>
      <c r="P2781" s="169"/>
      <c r="Q2781" s="137"/>
      <c r="R2781" s="137"/>
      <c r="S2781" s="137"/>
      <c r="T2781" s="137"/>
      <c r="U2781" s="137"/>
      <c r="V2781" s="137"/>
      <c r="W2781" s="137"/>
      <c r="X2781" s="137"/>
      <c r="Y2781" s="137"/>
      <c r="Z2781" s="137"/>
      <c r="AA2781" s="137"/>
      <c r="AB2781" s="137"/>
      <c r="AC2781" s="137"/>
      <c r="AD2781" s="137"/>
      <c r="AE2781" s="137"/>
      <c r="AF2781" s="137"/>
      <c r="AG2781" s="137"/>
      <c r="AH2781" s="137"/>
      <c r="AI2781" s="137"/>
      <c r="AJ2781" s="137"/>
      <c r="AK2781" s="137"/>
      <c r="AL2781" s="137"/>
      <c r="AM2781" s="137"/>
      <c r="AN2781" s="137"/>
      <c r="AO2781" s="137"/>
      <c r="AP2781" s="137"/>
      <c r="AQ2781" s="137"/>
      <c r="AR2781" s="137"/>
      <c r="AS2781" s="137"/>
      <c r="AT2781" s="143"/>
    </row>
    <row r="2782" spans="1:46">
      <c r="A2782" s="96"/>
      <c r="B2782" s="134"/>
      <c r="C2782" s="135"/>
      <c r="D2782" s="135"/>
      <c r="E2782" s="135"/>
      <c r="F2782" s="135"/>
      <c r="G2782" s="135"/>
      <c r="H2782" s="135"/>
      <c r="I2782" s="135"/>
      <c r="J2782" s="134"/>
      <c r="K2782" s="136"/>
      <c r="L2782" s="172"/>
      <c r="M2782" s="172"/>
      <c r="N2782" s="172"/>
      <c r="O2782" s="137"/>
      <c r="P2782" s="169"/>
      <c r="Q2782" s="137"/>
      <c r="R2782" s="137"/>
      <c r="S2782" s="137"/>
      <c r="T2782" s="137"/>
      <c r="U2782" s="137"/>
      <c r="V2782" s="137"/>
      <c r="W2782" s="137"/>
      <c r="X2782" s="137"/>
      <c r="Y2782" s="137"/>
      <c r="Z2782" s="137"/>
      <c r="AA2782" s="137"/>
      <c r="AB2782" s="137"/>
      <c r="AC2782" s="137"/>
      <c r="AD2782" s="137"/>
      <c r="AE2782" s="137"/>
      <c r="AF2782" s="137"/>
      <c r="AG2782" s="137"/>
      <c r="AH2782" s="137"/>
      <c r="AI2782" s="137"/>
      <c r="AJ2782" s="137"/>
      <c r="AK2782" s="137"/>
      <c r="AL2782" s="137"/>
      <c r="AM2782" s="137"/>
      <c r="AN2782" s="137"/>
      <c r="AO2782" s="137"/>
      <c r="AP2782" s="137"/>
      <c r="AQ2782" s="137"/>
      <c r="AR2782" s="137"/>
      <c r="AS2782" s="137"/>
      <c r="AT2782" s="143"/>
    </row>
    <row r="2783" spans="1:46">
      <c r="A2783" s="96"/>
      <c r="B2783" s="134"/>
      <c r="C2783" s="135"/>
      <c r="D2783" s="135"/>
      <c r="E2783" s="135"/>
      <c r="F2783" s="135"/>
      <c r="G2783" s="135"/>
      <c r="H2783" s="135"/>
      <c r="I2783" s="135"/>
      <c r="J2783" s="134"/>
      <c r="K2783" s="136"/>
      <c r="L2783" s="172"/>
      <c r="M2783" s="172"/>
      <c r="N2783" s="172"/>
      <c r="O2783" s="137"/>
      <c r="P2783" s="169"/>
      <c r="Q2783" s="137"/>
      <c r="R2783" s="137"/>
      <c r="S2783" s="137"/>
      <c r="T2783" s="137"/>
      <c r="U2783" s="137"/>
      <c r="V2783" s="137"/>
      <c r="W2783" s="137"/>
      <c r="X2783" s="137"/>
      <c r="Y2783" s="137"/>
      <c r="Z2783" s="137"/>
      <c r="AA2783" s="137"/>
      <c r="AB2783" s="137"/>
      <c r="AC2783" s="137"/>
      <c r="AD2783" s="137"/>
      <c r="AE2783" s="137"/>
      <c r="AF2783" s="137"/>
      <c r="AG2783" s="137"/>
      <c r="AH2783" s="137"/>
      <c r="AI2783" s="137"/>
      <c r="AJ2783" s="137"/>
      <c r="AK2783" s="137"/>
      <c r="AL2783" s="137"/>
      <c r="AM2783" s="137"/>
      <c r="AN2783" s="137"/>
      <c r="AO2783" s="137"/>
      <c r="AP2783" s="137"/>
      <c r="AQ2783" s="137"/>
      <c r="AR2783" s="137"/>
      <c r="AS2783" s="137"/>
      <c r="AT2783" s="143"/>
    </row>
    <row r="2784" spans="1:46">
      <c r="A2784" s="96"/>
      <c r="B2784" s="134"/>
      <c r="C2784" s="135"/>
      <c r="D2784" s="135"/>
      <c r="E2784" s="135"/>
      <c r="F2784" s="135"/>
      <c r="G2784" s="135"/>
      <c r="H2784" s="135"/>
      <c r="I2784" s="135"/>
      <c r="J2784" s="134"/>
      <c r="K2784" s="136"/>
      <c r="L2784" s="172"/>
      <c r="M2784" s="172"/>
      <c r="N2784" s="172"/>
      <c r="O2784" s="137"/>
      <c r="P2784" s="169"/>
      <c r="Q2784" s="137"/>
      <c r="R2784" s="137"/>
      <c r="S2784" s="137"/>
      <c r="T2784" s="137"/>
      <c r="U2784" s="137"/>
      <c r="V2784" s="137"/>
      <c r="W2784" s="137"/>
      <c r="X2784" s="137"/>
      <c r="Y2784" s="137"/>
      <c r="Z2784" s="137"/>
      <c r="AA2784" s="137"/>
      <c r="AB2784" s="137"/>
      <c r="AC2784" s="137"/>
      <c r="AD2784" s="137"/>
      <c r="AE2784" s="137"/>
      <c r="AF2784" s="137"/>
      <c r="AG2784" s="137"/>
      <c r="AH2784" s="137"/>
      <c r="AI2784" s="137"/>
      <c r="AJ2784" s="137"/>
      <c r="AK2784" s="137"/>
      <c r="AL2784" s="137"/>
      <c r="AM2784" s="137"/>
      <c r="AN2784" s="137"/>
      <c r="AO2784" s="137"/>
      <c r="AP2784" s="137"/>
      <c r="AQ2784" s="137"/>
      <c r="AR2784" s="137"/>
      <c r="AS2784" s="137"/>
      <c r="AT2784" s="143"/>
    </row>
    <row r="2785" spans="1:46">
      <c r="A2785" s="96"/>
      <c r="B2785" s="134"/>
      <c r="C2785" s="135"/>
      <c r="D2785" s="135"/>
      <c r="E2785" s="135"/>
      <c r="F2785" s="135"/>
      <c r="G2785" s="135"/>
      <c r="H2785" s="135"/>
      <c r="I2785" s="135"/>
      <c r="J2785" s="134"/>
      <c r="K2785" s="136"/>
      <c r="L2785" s="172"/>
      <c r="M2785" s="172"/>
      <c r="N2785" s="172"/>
      <c r="O2785" s="137"/>
      <c r="P2785" s="169"/>
      <c r="Q2785" s="137"/>
      <c r="R2785" s="137"/>
      <c r="S2785" s="137"/>
      <c r="T2785" s="137"/>
      <c r="U2785" s="137"/>
      <c r="V2785" s="137"/>
      <c r="W2785" s="137"/>
      <c r="X2785" s="137"/>
      <c r="Y2785" s="137"/>
      <c r="Z2785" s="137"/>
      <c r="AA2785" s="137"/>
      <c r="AB2785" s="137"/>
      <c r="AC2785" s="137"/>
      <c r="AD2785" s="137"/>
      <c r="AE2785" s="137"/>
      <c r="AF2785" s="137"/>
      <c r="AG2785" s="137"/>
      <c r="AH2785" s="137"/>
      <c r="AI2785" s="137"/>
      <c r="AJ2785" s="137"/>
      <c r="AK2785" s="137"/>
      <c r="AL2785" s="137"/>
      <c r="AM2785" s="137"/>
      <c r="AN2785" s="137"/>
      <c r="AO2785" s="137"/>
      <c r="AP2785" s="137"/>
      <c r="AQ2785" s="137"/>
      <c r="AR2785" s="137"/>
      <c r="AS2785" s="137"/>
      <c r="AT2785" s="143"/>
    </row>
    <row r="2786" spans="1:46">
      <c r="A2786" s="96"/>
      <c r="B2786" s="134"/>
      <c r="C2786" s="135"/>
      <c r="D2786" s="135"/>
      <c r="E2786" s="135"/>
      <c r="F2786" s="135"/>
      <c r="G2786" s="135"/>
      <c r="H2786" s="135"/>
      <c r="I2786" s="135"/>
      <c r="J2786" s="134"/>
      <c r="K2786" s="136"/>
      <c r="L2786" s="172"/>
      <c r="M2786" s="172"/>
      <c r="N2786" s="172"/>
      <c r="O2786" s="137"/>
      <c r="P2786" s="169"/>
      <c r="Q2786" s="137"/>
      <c r="R2786" s="137"/>
      <c r="S2786" s="137"/>
      <c r="T2786" s="137"/>
      <c r="U2786" s="137"/>
      <c r="V2786" s="137"/>
      <c r="W2786" s="137"/>
      <c r="X2786" s="137"/>
      <c r="Y2786" s="137"/>
      <c r="Z2786" s="137"/>
      <c r="AA2786" s="137"/>
      <c r="AB2786" s="137"/>
      <c r="AC2786" s="137"/>
      <c r="AD2786" s="137"/>
      <c r="AE2786" s="137"/>
      <c r="AF2786" s="137"/>
      <c r="AG2786" s="137"/>
      <c r="AH2786" s="137"/>
      <c r="AI2786" s="137"/>
      <c r="AJ2786" s="137"/>
      <c r="AK2786" s="137"/>
      <c r="AL2786" s="137"/>
      <c r="AM2786" s="137"/>
      <c r="AN2786" s="137"/>
      <c r="AO2786" s="137"/>
      <c r="AP2786" s="137"/>
      <c r="AQ2786" s="137"/>
      <c r="AR2786" s="137"/>
      <c r="AS2786" s="137"/>
      <c r="AT2786" s="143"/>
    </row>
    <row r="2787" spans="1:46">
      <c r="A2787" s="96"/>
      <c r="B2787" s="134"/>
      <c r="C2787" s="135"/>
      <c r="D2787" s="135"/>
      <c r="E2787" s="135"/>
      <c r="F2787" s="135"/>
      <c r="G2787" s="135"/>
      <c r="H2787" s="135"/>
      <c r="I2787" s="135"/>
      <c r="J2787" s="134"/>
      <c r="K2787" s="136"/>
      <c r="L2787" s="172"/>
      <c r="M2787" s="172"/>
      <c r="N2787" s="172"/>
      <c r="O2787" s="137"/>
      <c r="P2787" s="169"/>
      <c r="Q2787" s="137"/>
      <c r="R2787" s="137"/>
      <c r="S2787" s="137"/>
      <c r="T2787" s="137"/>
      <c r="U2787" s="137"/>
      <c r="V2787" s="137"/>
      <c r="W2787" s="137"/>
      <c r="X2787" s="137"/>
      <c r="Y2787" s="137"/>
      <c r="Z2787" s="137"/>
      <c r="AA2787" s="137"/>
      <c r="AB2787" s="137"/>
      <c r="AC2787" s="137"/>
      <c r="AD2787" s="137"/>
      <c r="AE2787" s="137"/>
      <c r="AF2787" s="137"/>
      <c r="AG2787" s="137"/>
      <c r="AH2787" s="137"/>
      <c r="AI2787" s="137"/>
      <c r="AJ2787" s="137"/>
      <c r="AK2787" s="137"/>
      <c r="AL2787" s="137"/>
      <c r="AM2787" s="137"/>
      <c r="AN2787" s="137"/>
      <c r="AO2787" s="137"/>
      <c r="AP2787" s="137"/>
      <c r="AQ2787" s="137"/>
      <c r="AR2787" s="137"/>
      <c r="AS2787" s="137"/>
      <c r="AT2787" s="143"/>
    </row>
    <row r="2788" spans="1:46">
      <c r="A2788" s="96"/>
      <c r="B2788" s="134"/>
      <c r="C2788" s="135"/>
      <c r="D2788" s="135"/>
      <c r="E2788" s="135"/>
      <c r="F2788" s="135"/>
      <c r="G2788" s="135"/>
      <c r="H2788" s="135"/>
      <c r="I2788" s="135"/>
      <c r="J2788" s="134"/>
      <c r="K2788" s="136"/>
      <c r="L2788" s="172"/>
      <c r="M2788" s="172"/>
      <c r="N2788" s="172"/>
      <c r="O2788" s="137"/>
      <c r="P2788" s="169"/>
      <c r="Q2788" s="137"/>
      <c r="R2788" s="137"/>
      <c r="S2788" s="137"/>
      <c r="T2788" s="137"/>
      <c r="U2788" s="137"/>
      <c r="V2788" s="137"/>
      <c r="W2788" s="137"/>
      <c r="X2788" s="137"/>
      <c r="Y2788" s="137"/>
      <c r="Z2788" s="137"/>
      <c r="AA2788" s="137"/>
      <c r="AB2788" s="137"/>
      <c r="AC2788" s="137"/>
      <c r="AD2788" s="137"/>
      <c r="AE2788" s="137"/>
      <c r="AF2788" s="137"/>
      <c r="AG2788" s="137"/>
      <c r="AH2788" s="137"/>
      <c r="AI2788" s="137"/>
      <c r="AJ2788" s="137"/>
      <c r="AK2788" s="137"/>
      <c r="AL2788" s="137"/>
      <c r="AM2788" s="137"/>
      <c r="AN2788" s="137"/>
      <c r="AO2788" s="137"/>
      <c r="AP2788" s="137"/>
      <c r="AQ2788" s="137"/>
      <c r="AR2788" s="137"/>
      <c r="AS2788" s="137"/>
      <c r="AT2788" s="143"/>
    </row>
    <row r="2789" spans="1:46">
      <c r="A2789" s="96"/>
      <c r="B2789" s="134"/>
      <c r="C2789" s="135"/>
      <c r="D2789" s="135"/>
      <c r="E2789" s="135"/>
      <c r="F2789" s="135"/>
      <c r="G2789" s="135"/>
      <c r="H2789" s="135"/>
      <c r="I2789" s="135"/>
      <c r="J2789" s="134"/>
      <c r="K2789" s="136"/>
      <c r="L2789" s="172"/>
      <c r="M2789" s="172"/>
      <c r="N2789" s="172"/>
      <c r="O2789" s="137"/>
      <c r="P2789" s="169"/>
      <c r="Q2789" s="137"/>
      <c r="R2789" s="137"/>
      <c r="S2789" s="137"/>
      <c r="T2789" s="137"/>
      <c r="U2789" s="137"/>
      <c r="V2789" s="137"/>
      <c r="W2789" s="137"/>
      <c r="X2789" s="137"/>
      <c r="Y2789" s="137"/>
      <c r="Z2789" s="137"/>
      <c r="AA2789" s="137"/>
      <c r="AB2789" s="137"/>
      <c r="AC2789" s="137"/>
      <c r="AD2789" s="137"/>
      <c r="AE2789" s="137"/>
      <c r="AF2789" s="137"/>
      <c r="AG2789" s="137"/>
      <c r="AH2789" s="137"/>
      <c r="AI2789" s="137"/>
      <c r="AJ2789" s="137"/>
      <c r="AK2789" s="137"/>
      <c r="AL2789" s="137"/>
      <c r="AM2789" s="137"/>
      <c r="AN2789" s="137"/>
      <c r="AO2789" s="137"/>
      <c r="AP2789" s="137"/>
      <c r="AQ2789" s="137"/>
      <c r="AR2789" s="137"/>
      <c r="AS2789" s="137"/>
      <c r="AT2789" s="143"/>
    </row>
    <row r="2790" spans="1:46">
      <c r="A2790" s="96"/>
      <c r="B2790" s="134"/>
      <c r="C2790" s="135"/>
      <c r="D2790" s="135"/>
      <c r="E2790" s="135"/>
      <c r="F2790" s="135"/>
      <c r="G2790" s="135"/>
      <c r="H2790" s="135"/>
      <c r="I2790" s="135"/>
      <c r="J2790" s="134"/>
      <c r="K2790" s="136"/>
      <c r="L2790" s="172"/>
      <c r="M2790" s="172"/>
      <c r="N2790" s="172"/>
      <c r="O2790" s="137"/>
      <c r="P2790" s="169"/>
      <c r="Q2790" s="137"/>
      <c r="R2790" s="137"/>
      <c r="S2790" s="137"/>
      <c r="T2790" s="137"/>
      <c r="U2790" s="137"/>
      <c r="V2790" s="137"/>
      <c r="W2790" s="137"/>
      <c r="X2790" s="137"/>
      <c r="Y2790" s="137"/>
      <c r="Z2790" s="137"/>
      <c r="AA2790" s="137"/>
      <c r="AB2790" s="137"/>
      <c r="AC2790" s="137"/>
      <c r="AD2790" s="137"/>
      <c r="AE2790" s="137"/>
      <c r="AF2790" s="137"/>
      <c r="AG2790" s="137"/>
      <c r="AH2790" s="137"/>
      <c r="AI2790" s="137"/>
      <c r="AJ2790" s="137"/>
      <c r="AK2790" s="137"/>
      <c r="AL2790" s="137"/>
      <c r="AM2790" s="137"/>
      <c r="AN2790" s="137"/>
      <c r="AO2790" s="137"/>
      <c r="AP2790" s="137"/>
      <c r="AQ2790" s="137"/>
      <c r="AR2790" s="137"/>
      <c r="AS2790" s="137"/>
      <c r="AT2790" s="143"/>
    </row>
    <row r="2791" spans="1:46">
      <c r="A2791" s="96"/>
      <c r="B2791" s="134"/>
      <c r="C2791" s="135"/>
      <c r="D2791" s="135"/>
      <c r="E2791" s="135"/>
      <c r="F2791" s="135"/>
      <c r="G2791" s="135"/>
      <c r="H2791" s="135"/>
      <c r="I2791" s="135"/>
      <c r="J2791" s="134"/>
      <c r="K2791" s="136"/>
      <c r="L2791" s="172"/>
      <c r="M2791" s="172"/>
      <c r="N2791" s="172"/>
      <c r="O2791" s="137"/>
      <c r="P2791" s="169"/>
      <c r="Q2791" s="137"/>
      <c r="R2791" s="137"/>
      <c r="S2791" s="137"/>
      <c r="T2791" s="137"/>
      <c r="U2791" s="137"/>
      <c r="V2791" s="137"/>
      <c r="W2791" s="137"/>
      <c r="X2791" s="137"/>
      <c r="Y2791" s="137"/>
      <c r="Z2791" s="137"/>
      <c r="AA2791" s="137"/>
      <c r="AB2791" s="137"/>
      <c r="AC2791" s="137"/>
      <c r="AD2791" s="137"/>
      <c r="AE2791" s="137"/>
      <c r="AF2791" s="137"/>
      <c r="AG2791" s="137"/>
      <c r="AH2791" s="137"/>
      <c r="AI2791" s="137"/>
      <c r="AJ2791" s="137"/>
      <c r="AK2791" s="137"/>
      <c r="AL2791" s="137"/>
      <c r="AM2791" s="137"/>
      <c r="AN2791" s="137"/>
      <c r="AO2791" s="137"/>
      <c r="AP2791" s="137"/>
      <c r="AQ2791" s="137"/>
      <c r="AR2791" s="137"/>
      <c r="AS2791" s="137"/>
      <c r="AT2791" s="143"/>
    </row>
    <row r="2792" spans="1:46">
      <c r="A2792" s="96"/>
      <c r="B2792" s="134"/>
      <c r="C2792" s="135"/>
      <c r="D2792" s="135"/>
      <c r="E2792" s="135"/>
      <c r="F2792" s="135"/>
      <c r="G2792" s="135"/>
      <c r="H2792" s="135"/>
      <c r="I2792" s="135"/>
      <c r="J2792" s="134"/>
      <c r="K2792" s="136"/>
      <c r="L2792" s="172"/>
      <c r="M2792" s="172"/>
      <c r="N2792" s="172"/>
      <c r="O2792" s="137"/>
      <c r="P2792" s="169"/>
      <c r="Q2792" s="137"/>
      <c r="R2792" s="137"/>
      <c r="S2792" s="137"/>
      <c r="T2792" s="137"/>
      <c r="U2792" s="137"/>
      <c r="V2792" s="137"/>
      <c r="W2792" s="137"/>
      <c r="X2792" s="137"/>
      <c r="Y2792" s="137"/>
      <c r="Z2792" s="137"/>
      <c r="AA2792" s="137"/>
      <c r="AB2792" s="137"/>
      <c r="AC2792" s="137"/>
      <c r="AD2792" s="137"/>
      <c r="AE2792" s="137"/>
      <c r="AF2792" s="137"/>
      <c r="AG2792" s="137"/>
      <c r="AH2792" s="137"/>
      <c r="AI2792" s="137"/>
      <c r="AJ2792" s="137"/>
      <c r="AK2792" s="137"/>
      <c r="AL2792" s="137"/>
      <c r="AM2792" s="137"/>
      <c r="AN2792" s="137"/>
      <c r="AO2792" s="137"/>
      <c r="AP2792" s="137"/>
      <c r="AQ2792" s="137"/>
      <c r="AR2792" s="137"/>
      <c r="AS2792" s="137"/>
      <c r="AT2792" s="143"/>
    </row>
    <row r="2793" spans="1:46">
      <c r="A2793" s="96"/>
      <c r="B2793" s="134"/>
      <c r="C2793" s="135"/>
      <c r="D2793" s="135"/>
      <c r="E2793" s="135"/>
      <c r="F2793" s="135"/>
      <c r="G2793" s="135"/>
      <c r="H2793" s="135"/>
      <c r="I2793" s="135"/>
      <c r="J2793" s="134"/>
      <c r="K2793" s="136"/>
      <c r="L2793" s="172"/>
      <c r="M2793" s="172"/>
      <c r="N2793" s="172"/>
      <c r="O2793" s="137"/>
      <c r="P2793" s="169"/>
      <c r="Q2793" s="137"/>
      <c r="R2793" s="137"/>
      <c r="S2793" s="137"/>
      <c r="T2793" s="137"/>
      <c r="U2793" s="137"/>
      <c r="V2793" s="137"/>
      <c r="W2793" s="137"/>
      <c r="X2793" s="137"/>
      <c r="Y2793" s="137"/>
      <c r="Z2793" s="137"/>
      <c r="AA2793" s="137"/>
      <c r="AB2793" s="137"/>
      <c r="AC2793" s="137"/>
      <c r="AD2793" s="137"/>
      <c r="AE2793" s="137"/>
      <c r="AF2793" s="137"/>
      <c r="AG2793" s="137"/>
      <c r="AH2793" s="137"/>
      <c r="AI2793" s="137"/>
      <c r="AJ2793" s="137"/>
      <c r="AK2793" s="137"/>
      <c r="AL2793" s="137"/>
      <c r="AM2793" s="137"/>
      <c r="AN2793" s="137"/>
      <c r="AO2793" s="137"/>
      <c r="AP2793" s="137"/>
      <c r="AQ2793" s="137"/>
      <c r="AR2793" s="137"/>
      <c r="AS2793" s="137"/>
      <c r="AT2793" s="143"/>
    </row>
    <row r="2794" spans="1:46">
      <c r="A2794" s="96"/>
      <c r="B2794" s="134"/>
      <c r="C2794" s="135"/>
      <c r="D2794" s="135"/>
      <c r="E2794" s="135"/>
      <c r="F2794" s="135"/>
      <c r="G2794" s="135"/>
      <c r="H2794" s="135"/>
      <c r="I2794" s="135"/>
      <c r="J2794" s="134"/>
      <c r="K2794" s="136"/>
      <c r="L2794" s="172"/>
      <c r="M2794" s="172"/>
      <c r="N2794" s="172"/>
      <c r="O2794" s="137"/>
      <c r="P2794" s="169"/>
      <c r="Q2794" s="137"/>
      <c r="R2794" s="137"/>
      <c r="S2794" s="137"/>
      <c r="T2794" s="137"/>
      <c r="U2794" s="137"/>
      <c r="V2794" s="137"/>
      <c r="W2794" s="137"/>
      <c r="X2794" s="137"/>
      <c r="Y2794" s="137"/>
      <c r="Z2794" s="137"/>
      <c r="AA2794" s="137"/>
      <c r="AB2794" s="137"/>
      <c r="AC2794" s="137"/>
      <c r="AD2794" s="137"/>
      <c r="AE2794" s="137"/>
      <c r="AF2794" s="137"/>
      <c r="AG2794" s="137"/>
      <c r="AH2794" s="137"/>
      <c r="AI2794" s="137"/>
      <c r="AJ2794" s="137"/>
      <c r="AK2794" s="137"/>
      <c r="AL2794" s="137"/>
      <c r="AM2794" s="137"/>
      <c r="AN2794" s="137"/>
      <c r="AO2794" s="137"/>
      <c r="AP2794" s="137"/>
      <c r="AQ2794" s="137"/>
      <c r="AR2794" s="137"/>
      <c r="AS2794" s="137"/>
      <c r="AT2794" s="143"/>
    </row>
    <row r="2795" spans="1:46">
      <c r="A2795" s="96"/>
      <c r="B2795" s="134"/>
      <c r="C2795" s="135"/>
      <c r="D2795" s="135"/>
      <c r="E2795" s="135"/>
      <c r="F2795" s="135"/>
      <c r="G2795" s="135"/>
      <c r="H2795" s="135"/>
      <c r="I2795" s="135"/>
      <c r="J2795" s="134"/>
      <c r="K2795" s="136"/>
      <c r="L2795" s="172"/>
      <c r="M2795" s="172"/>
      <c r="N2795" s="172"/>
      <c r="O2795" s="137"/>
      <c r="P2795" s="169"/>
      <c r="Q2795" s="137"/>
      <c r="R2795" s="137"/>
      <c r="S2795" s="137"/>
      <c r="T2795" s="137"/>
      <c r="U2795" s="137"/>
      <c r="V2795" s="137"/>
      <c r="W2795" s="137"/>
      <c r="X2795" s="137"/>
      <c r="Y2795" s="137"/>
      <c r="Z2795" s="137"/>
      <c r="AA2795" s="137"/>
      <c r="AB2795" s="137"/>
      <c r="AC2795" s="137"/>
      <c r="AD2795" s="137"/>
      <c r="AE2795" s="137"/>
      <c r="AF2795" s="137"/>
      <c r="AG2795" s="137"/>
      <c r="AH2795" s="137"/>
      <c r="AI2795" s="137"/>
      <c r="AJ2795" s="137"/>
      <c r="AK2795" s="137"/>
      <c r="AL2795" s="137"/>
      <c r="AM2795" s="137"/>
      <c r="AN2795" s="137"/>
      <c r="AO2795" s="137"/>
      <c r="AP2795" s="137"/>
      <c r="AQ2795" s="137"/>
      <c r="AR2795" s="137"/>
      <c r="AS2795" s="137"/>
      <c r="AT2795" s="143"/>
    </row>
    <row r="2796" spans="1:46">
      <c r="A2796" s="96"/>
      <c r="B2796" s="134"/>
      <c r="C2796" s="135"/>
      <c r="D2796" s="135"/>
      <c r="E2796" s="135"/>
      <c r="F2796" s="135"/>
      <c r="G2796" s="135"/>
      <c r="H2796" s="135"/>
      <c r="I2796" s="135"/>
      <c r="J2796" s="134"/>
      <c r="K2796" s="136"/>
      <c r="L2796" s="172"/>
      <c r="M2796" s="172"/>
      <c r="N2796" s="172"/>
      <c r="O2796" s="137"/>
      <c r="P2796" s="169"/>
      <c r="Q2796" s="137"/>
      <c r="R2796" s="137"/>
      <c r="S2796" s="137"/>
      <c r="T2796" s="137"/>
      <c r="U2796" s="137"/>
      <c r="V2796" s="137"/>
      <c r="W2796" s="137"/>
      <c r="X2796" s="137"/>
      <c r="Y2796" s="137"/>
      <c r="Z2796" s="137"/>
      <c r="AA2796" s="137"/>
      <c r="AB2796" s="137"/>
      <c r="AC2796" s="137"/>
      <c r="AD2796" s="137"/>
      <c r="AE2796" s="137"/>
      <c r="AF2796" s="137"/>
      <c r="AG2796" s="137"/>
      <c r="AH2796" s="137"/>
      <c r="AI2796" s="137"/>
      <c r="AJ2796" s="137"/>
      <c r="AK2796" s="137"/>
      <c r="AL2796" s="137"/>
      <c r="AM2796" s="137"/>
      <c r="AN2796" s="137"/>
      <c r="AO2796" s="137"/>
      <c r="AP2796" s="137"/>
      <c r="AQ2796" s="137"/>
      <c r="AR2796" s="137"/>
      <c r="AS2796" s="137"/>
      <c r="AT2796" s="143"/>
    </row>
    <row r="2797" spans="1:46">
      <c r="A2797" s="96"/>
      <c r="B2797" s="134"/>
      <c r="C2797" s="135"/>
      <c r="D2797" s="135"/>
      <c r="E2797" s="135"/>
      <c r="F2797" s="135"/>
      <c r="G2797" s="135"/>
      <c r="H2797" s="135"/>
      <c r="I2797" s="135"/>
      <c r="J2797" s="134"/>
      <c r="K2797" s="136"/>
      <c r="L2797" s="172"/>
      <c r="M2797" s="172"/>
      <c r="N2797" s="172"/>
      <c r="O2797" s="137"/>
      <c r="P2797" s="169"/>
      <c r="Q2797" s="137"/>
      <c r="R2797" s="137"/>
      <c r="S2797" s="137"/>
      <c r="T2797" s="137"/>
      <c r="U2797" s="137"/>
      <c r="V2797" s="137"/>
      <c r="W2797" s="137"/>
      <c r="X2797" s="137"/>
      <c r="Y2797" s="137"/>
      <c r="Z2797" s="137"/>
      <c r="AA2797" s="137"/>
      <c r="AB2797" s="137"/>
      <c r="AC2797" s="137"/>
      <c r="AD2797" s="137"/>
      <c r="AE2797" s="137"/>
      <c r="AF2797" s="137"/>
      <c r="AG2797" s="137"/>
      <c r="AH2797" s="137"/>
      <c r="AI2797" s="137"/>
      <c r="AJ2797" s="137"/>
      <c r="AK2797" s="137"/>
      <c r="AL2797" s="137"/>
      <c r="AM2797" s="137"/>
      <c r="AN2797" s="137"/>
      <c r="AO2797" s="137"/>
      <c r="AP2797" s="137"/>
      <c r="AQ2797" s="137"/>
      <c r="AR2797" s="137"/>
      <c r="AS2797" s="137"/>
      <c r="AT2797" s="143"/>
    </row>
    <row r="2798" spans="1:46">
      <c r="A2798" s="96"/>
      <c r="B2798" s="134"/>
      <c r="C2798" s="135"/>
      <c r="D2798" s="135"/>
      <c r="E2798" s="135"/>
      <c r="F2798" s="135"/>
      <c r="G2798" s="135"/>
      <c r="H2798" s="135"/>
      <c r="I2798" s="135"/>
      <c r="J2798" s="134"/>
      <c r="K2798" s="136"/>
      <c r="L2798" s="172"/>
      <c r="M2798" s="172"/>
      <c r="N2798" s="172"/>
      <c r="O2798" s="137"/>
      <c r="P2798" s="169"/>
      <c r="Q2798" s="137"/>
      <c r="R2798" s="137"/>
      <c r="S2798" s="137"/>
      <c r="T2798" s="137"/>
      <c r="U2798" s="137"/>
      <c r="V2798" s="137"/>
      <c r="W2798" s="137"/>
      <c r="X2798" s="137"/>
      <c r="Y2798" s="137"/>
      <c r="Z2798" s="137"/>
      <c r="AA2798" s="137"/>
      <c r="AB2798" s="137"/>
      <c r="AC2798" s="137"/>
      <c r="AD2798" s="137"/>
      <c r="AE2798" s="137"/>
      <c r="AF2798" s="137"/>
      <c r="AG2798" s="137"/>
      <c r="AH2798" s="137"/>
      <c r="AI2798" s="137"/>
      <c r="AJ2798" s="137"/>
      <c r="AK2798" s="137"/>
      <c r="AL2798" s="137"/>
      <c r="AM2798" s="137"/>
      <c r="AN2798" s="137"/>
      <c r="AO2798" s="137"/>
      <c r="AP2798" s="137"/>
      <c r="AQ2798" s="137"/>
      <c r="AR2798" s="137"/>
      <c r="AS2798" s="137"/>
      <c r="AT2798" s="143"/>
    </row>
    <row r="2799" spans="1:46">
      <c r="A2799" s="96"/>
      <c r="B2799" s="134"/>
      <c r="C2799" s="135"/>
      <c r="D2799" s="135"/>
      <c r="E2799" s="135"/>
      <c r="F2799" s="135"/>
      <c r="G2799" s="135"/>
      <c r="H2799" s="135"/>
      <c r="I2799" s="135"/>
      <c r="J2799" s="134"/>
      <c r="K2799" s="136"/>
      <c r="L2799" s="172"/>
      <c r="M2799" s="172"/>
      <c r="N2799" s="172"/>
      <c r="O2799" s="137"/>
      <c r="P2799" s="169"/>
      <c r="Q2799" s="137"/>
      <c r="R2799" s="137"/>
      <c r="S2799" s="137"/>
      <c r="T2799" s="137"/>
      <c r="U2799" s="137"/>
      <c r="V2799" s="137"/>
      <c r="W2799" s="137"/>
      <c r="X2799" s="137"/>
      <c r="Y2799" s="137"/>
      <c r="Z2799" s="137"/>
      <c r="AA2799" s="137"/>
      <c r="AB2799" s="137"/>
      <c r="AC2799" s="137"/>
      <c r="AD2799" s="137"/>
      <c r="AE2799" s="137"/>
      <c r="AF2799" s="137"/>
      <c r="AG2799" s="137"/>
      <c r="AH2799" s="137"/>
      <c r="AI2799" s="137"/>
      <c r="AJ2799" s="137"/>
      <c r="AK2799" s="137"/>
      <c r="AL2799" s="137"/>
      <c r="AM2799" s="137"/>
      <c r="AN2799" s="137"/>
      <c r="AO2799" s="137"/>
      <c r="AP2799" s="137"/>
      <c r="AQ2799" s="137"/>
      <c r="AR2799" s="137"/>
      <c r="AS2799" s="137"/>
      <c r="AT2799" s="143"/>
    </row>
    <row r="2800" spans="1:46">
      <c r="A2800" s="96"/>
      <c r="B2800" s="134"/>
      <c r="C2800" s="135"/>
      <c r="D2800" s="135"/>
      <c r="E2800" s="135"/>
      <c r="F2800" s="135"/>
      <c r="G2800" s="135"/>
      <c r="H2800" s="135"/>
      <c r="I2800" s="135"/>
      <c r="J2800" s="134"/>
      <c r="K2800" s="136"/>
      <c r="L2800" s="172"/>
      <c r="M2800" s="172"/>
      <c r="N2800" s="172"/>
      <c r="O2800" s="137"/>
      <c r="P2800" s="169"/>
      <c r="Q2800" s="137"/>
      <c r="R2800" s="137"/>
      <c r="S2800" s="137"/>
      <c r="T2800" s="137"/>
      <c r="U2800" s="137"/>
      <c r="V2800" s="137"/>
      <c r="W2800" s="137"/>
      <c r="X2800" s="137"/>
      <c r="Y2800" s="137"/>
      <c r="Z2800" s="137"/>
      <c r="AA2800" s="137"/>
      <c r="AB2800" s="137"/>
      <c r="AC2800" s="137"/>
      <c r="AD2800" s="137"/>
      <c r="AE2800" s="137"/>
      <c r="AF2800" s="137"/>
      <c r="AG2800" s="137"/>
      <c r="AH2800" s="137"/>
      <c r="AI2800" s="137"/>
      <c r="AJ2800" s="137"/>
      <c r="AK2800" s="137"/>
      <c r="AL2800" s="137"/>
      <c r="AM2800" s="137"/>
      <c r="AN2800" s="137"/>
      <c r="AO2800" s="137"/>
      <c r="AP2800" s="137"/>
      <c r="AQ2800" s="137"/>
      <c r="AR2800" s="137"/>
      <c r="AS2800" s="137"/>
      <c r="AT2800" s="143"/>
    </row>
    <row r="2801" spans="1:46">
      <c r="A2801" s="96"/>
      <c r="B2801" s="134"/>
      <c r="C2801" s="135"/>
      <c r="D2801" s="135"/>
      <c r="E2801" s="135"/>
      <c r="F2801" s="135"/>
      <c r="G2801" s="135"/>
      <c r="H2801" s="135"/>
      <c r="I2801" s="135"/>
      <c r="J2801" s="134"/>
      <c r="K2801" s="136"/>
      <c r="L2801" s="172"/>
      <c r="M2801" s="172"/>
      <c r="N2801" s="172"/>
      <c r="O2801" s="137"/>
      <c r="P2801" s="169"/>
      <c r="Q2801" s="137"/>
      <c r="R2801" s="137"/>
      <c r="S2801" s="137"/>
      <c r="T2801" s="137"/>
      <c r="U2801" s="137"/>
      <c r="V2801" s="137"/>
      <c r="W2801" s="137"/>
      <c r="X2801" s="137"/>
      <c r="Y2801" s="137"/>
      <c r="Z2801" s="137"/>
      <c r="AA2801" s="137"/>
      <c r="AB2801" s="137"/>
      <c r="AC2801" s="137"/>
      <c r="AD2801" s="137"/>
      <c r="AE2801" s="137"/>
      <c r="AF2801" s="137"/>
      <c r="AG2801" s="137"/>
      <c r="AH2801" s="137"/>
      <c r="AI2801" s="137"/>
      <c r="AJ2801" s="137"/>
      <c r="AK2801" s="137"/>
      <c r="AL2801" s="137"/>
      <c r="AM2801" s="137"/>
      <c r="AN2801" s="137"/>
      <c r="AO2801" s="137"/>
      <c r="AP2801" s="137"/>
      <c r="AQ2801" s="137"/>
      <c r="AR2801" s="137"/>
      <c r="AS2801" s="137"/>
      <c r="AT2801" s="143"/>
    </row>
    <row r="2802" spans="1:46">
      <c r="A2802" s="96"/>
      <c r="B2802" s="134"/>
      <c r="C2802" s="135"/>
      <c r="D2802" s="135"/>
      <c r="E2802" s="135"/>
      <c r="F2802" s="135"/>
      <c r="G2802" s="135"/>
      <c r="H2802" s="135"/>
      <c r="I2802" s="135"/>
      <c r="J2802" s="134"/>
      <c r="K2802" s="136"/>
      <c r="L2802" s="172"/>
      <c r="M2802" s="172"/>
      <c r="N2802" s="172"/>
      <c r="O2802" s="137"/>
      <c r="P2802" s="169"/>
      <c r="Q2802" s="137"/>
      <c r="R2802" s="137"/>
      <c r="S2802" s="137"/>
      <c r="T2802" s="137"/>
      <c r="U2802" s="137"/>
      <c r="V2802" s="137"/>
      <c r="W2802" s="137"/>
      <c r="X2802" s="137"/>
      <c r="Y2802" s="137"/>
      <c r="Z2802" s="137"/>
      <c r="AA2802" s="137"/>
      <c r="AB2802" s="137"/>
      <c r="AC2802" s="137"/>
      <c r="AD2802" s="137"/>
      <c r="AE2802" s="137"/>
      <c r="AF2802" s="137"/>
      <c r="AG2802" s="137"/>
      <c r="AH2802" s="137"/>
      <c r="AI2802" s="137"/>
      <c r="AJ2802" s="137"/>
      <c r="AK2802" s="137"/>
      <c r="AL2802" s="137"/>
      <c r="AM2802" s="137"/>
      <c r="AN2802" s="137"/>
      <c r="AO2802" s="137"/>
      <c r="AP2802" s="137"/>
      <c r="AQ2802" s="137"/>
      <c r="AR2802" s="137"/>
      <c r="AS2802" s="137"/>
      <c r="AT2802" s="143"/>
    </row>
    <row r="2803" spans="1:46">
      <c r="A2803" s="96"/>
      <c r="B2803" s="134"/>
      <c r="C2803" s="135"/>
      <c r="D2803" s="135"/>
      <c r="E2803" s="135"/>
      <c r="F2803" s="135"/>
      <c r="G2803" s="135"/>
      <c r="H2803" s="135"/>
      <c r="I2803" s="135"/>
      <c r="J2803" s="134"/>
      <c r="K2803" s="136"/>
      <c r="L2803" s="172"/>
      <c r="M2803" s="172"/>
      <c r="N2803" s="172"/>
      <c r="O2803" s="137"/>
      <c r="P2803" s="169"/>
      <c r="Q2803" s="137"/>
      <c r="R2803" s="137"/>
      <c r="S2803" s="137"/>
      <c r="T2803" s="137"/>
      <c r="U2803" s="137"/>
      <c r="V2803" s="137"/>
      <c r="W2803" s="137"/>
      <c r="X2803" s="137"/>
      <c r="Y2803" s="137"/>
      <c r="Z2803" s="137"/>
      <c r="AA2803" s="137"/>
      <c r="AB2803" s="137"/>
      <c r="AC2803" s="137"/>
      <c r="AD2803" s="137"/>
      <c r="AE2803" s="137"/>
      <c r="AF2803" s="137"/>
      <c r="AG2803" s="137"/>
      <c r="AH2803" s="137"/>
      <c r="AI2803" s="137"/>
      <c r="AJ2803" s="137"/>
      <c r="AK2803" s="137"/>
      <c r="AL2803" s="137"/>
      <c r="AM2803" s="137"/>
      <c r="AN2803" s="137"/>
      <c r="AO2803" s="137"/>
      <c r="AP2803" s="137"/>
      <c r="AQ2803" s="137"/>
      <c r="AR2803" s="137"/>
      <c r="AS2803" s="137"/>
      <c r="AT2803" s="143"/>
    </row>
    <row r="2804" spans="1:46">
      <c r="A2804" s="96"/>
      <c r="B2804" s="134"/>
      <c r="C2804" s="135"/>
      <c r="D2804" s="135"/>
      <c r="E2804" s="135"/>
      <c r="F2804" s="135"/>
      <c r="G2804" s="135"/>
      <c r="H2804" s="135"/>
      <c r="I2804" s="135"/>
      <c r="J2804" s="134"/>
      <c r="K2804" s="136"/>
      <c r="L2804" s="172"/>
      <c r="M2804" s="172"/>
      <c r="N2804" s="172"/>
      <c r="O2804" s="137"/>
      <c r="P2804" s="169"/>
      <c r="Q2804" s="137"/>
      <c r="R2804" s="137"/>
      <c r="S2804" s="137"/>
      <c r="T2804" s="137"/>
      <c r="U2804" s="137"/>
      <c r="V2804" s="137"/>
      <c r="W2804" s="137"/>
      <c r="X2804" s="137"/>
      <c r="Y2804" s="137"/>
      <c r="Z2804" s="137"/>
      <c r="AA2804" s="137"/>
      <c r="AB2804" s="137"/>
      <c r="AC2804" s="137"/>
      <c r="AD2804" s="137"/>
      <c r="AE2804" s="137"/>
      <c r="AF2804" s="137"/>
      <c r="AG2804" s="137"/>
      <c r="AH2804" s="137"/>
      <c r="AI2804" s="137"/>
      <c r="AJ2804" s="137"/>
      <c r="AK2804" s="137"/>
      <c r="AL2804" s="137"/>
      <c r="AM2804" s="137"/>
      <c r="AN2804" s="137"/>
      <c r="AO2804" s="137"/>
      <c r="AP2804" s="137"/>
      <c r="AQ2804" s="137"/>
      <c r="AR2804" s="137"/>
      <c r="AS2804" s="137"/>
      <c r="AT2804" s="143"/>
    </row>
    <row r="2805" spans="1:46">
      <c r="A2805" s="96"/>
      <c r="B2805" s="134"/>
      <c r="C2805" s="135"/>
      <c r="D2805" s="135"/>
      <c r="E2805" s="135"/>
      <c r="F2805" s="135"/>
      <c r="G2805" s="135"/>
      <c r="H2805" s="135"/>
      <c r="I2805" s="135"/>
      <c r="J2805" s="134"/>
      <c r="K2805" s="136"/>
      <c r="L2805" s="172"/>
      <c r="M2805" s="172"/>
      <c r="N2805" s="172"/>
      <c r="O2805" s="137"/>
      <c r="P2805" s="169"/>
      <c r="Q2805" s="137"/>
      <c r="R2805" s="137"/>
      <c r="S2805" s="137"/>
      <c r="T2805" s="137"/>
      <c r="U2805" s="137"/>
      <c r="V2805" s="137"/>
      <c r="W2805" s="137"/>
      <c r="X2805" s="137"/>
      <c r="Y2805" s="137"/>
      <c r="Z2805" s="137"/>
      <c r="AA2805" s="137"/>
      <c r="AB2805" s="137"/>
      <c r="AC2805" s="137"/>
      <c r="AD2805" s="137"/>
      <c r="AE2805" s="137"/>
      <c r="AF2805" s="137"/>
      <c r="AG2805" s="137"/>
      <c r="AH2805" s="137"/>
      <c r="AI2805" s="137"/>
      <c r="AJ2805" s="137"/>
      <c r="AK2805" s="137"/>
      <c r="AL2805" s="137"/>
      <c r="AM2805" s="137"/>
      <c r="AN2805" s="137"/>
      <c r="AO2805" s="137"/>
      <c r="AP2805" s="137"/>
      <c r="AQ2805" s="137"/>
      <c r="AR2805" s="137"/>
      <c r="AS2805" s="137"/>
      <c r="AT2805" s="143"/>
    </row>
    <row r="2806" spans="1:46">
      <c r="A2806" s="96"/>
      <c r="B2806" s="134"/>
      <c r="C2806" s="135"/>
      <c r="D2806" s="135"/>
      <c r="E2806" s="135"/>
      <c r="F2806" s="135"/>
      <c r="G2806" s="135"/>
      <c r="H2806" s="135"/>
      <c r="I2806" s="135"/>
      <c r="J2806" s="134"/>
      <c r="K2806" s="136"/>
      <c r="L2806" s="172"/>
      <c r="M2806" s="172"/>
      <c r="N2806" s="172"/>
      <c r="O2806" s="137"/>
      <c r="P2806" s="169"/>
      <c r="Q2806" s="137"/>
      <c r="R2806" s="137"/>
      <c r="S2806" s="137"/>
      <c r="T2806" s="137"/>
      <c r="U2806" s="137"/>
      <c r="V2806" s="137"/>
      <c r="W2806" s="137"/>
      <c r="X2806" s="137"/>
      <c r="Y2806" s="137"/>
      <c r="Z2806" s="137"/>
      <c r="AA2806" s="137"/>
      <c r="AB2806" s="137"/>
      <c r="AC2806" s="137"/>
      <c r="AD2806" s="137"/>
      <c r="AE2806" s="137"/>
      <c r="AF2806" s="137"/>
      <c r="AG2806" s="137"/>
      <c r="AH2806" s="137"/>
      <c r="AI2806" s="137"/>
      <c r="AJ2806" s="137"/>
      <c r="AK2806" s="137"/>
      <c r="AL2806" s="137"/>
      <c r="AM2806" s="137"/>
      <c r="AN2806" s="137"/>
      <c r="AO2806" s="137"/>
      <c r="AP2806" s="137"/>
      <c r="AQ2806" s="137"/>
      <c r="AR2806" s="137"/>
      <c r="AS2806" s="137"/>
      <c r="AT2806" s="143"/>
    </row>
    <row r="2807" spans="1:46">
      <c r="A2807" s="96"/>
      <c r="B2807" s="134"/>
      <c r="C2807" s="135"/>
      <c r="D2807" s="135"/>
      <c r="E2807" s="135"/>
      <c r="F2807" s="135"/>
      <c r="G2807" s="135"/>
      <c r="H2807" s="135"/>
      <c r="I2807" s="135"/>
      <c r="J2807" s="134"/>
      <c r="K2807" s="136"/>
      <c r="L2807" s="172"/>
      <c r="M2807" s="172"/>
      <c r="N2807" s="172"/>
      <c r="O2807" s="137"/>
      <c r="P2807" s="169"/>
      <c r="Q2807" s="137"/>
      <c r="R2807" s="137"/>
      <c r="S2807" s="137"/>
      <c r="T2807" s="137"/>
      <c r="U2807" s="137"/>
      <c r="V2807" s="137"/>
      <c r="W2807" s="137"/>
      <c r="X2807" s="137"/>
      <c r="Y2807" s="137"/>
      <c r="Z2807" s="137"/>
      <c r="AA2807" s="137"/>
      <c r="AB2807" s="137"/>
      <c r="AC2807" s="137"/>
      <c r="AD2807" s="137"/>
      <c r="AE2807" s="137"/>
      <c r="AF2807" s="137"/>
      <c r="AG2807" s="137"/>
      <c r="AH2807" s="137"/>
      <c r="AI2807" s="137"/>
      <c r="AJ2807" s="137"/>
      <c r="AK2807" s="137"/>
      <c r="AL2807" s="137"/>
      <c r="AM2807" s="137"/>
      <c r="AN2807" s="137"/>
      <c r="AO2807" s="137"/>
      <c r="AP2807" s="137"/>
      <c r="AQ2807" s="137"/>
      <c r="AR2807" s="137"/>
      <c r="AS2807" s="137"/>
      <c r="AT2807" s="143"/>
    </row>
    <row r="2808" spans="1:46">
      <c r="A2808" s="96"/>
      <c r="B2808" s="134"/>
      <c r="C2808" s="135"/>
      <c r="D2808" s="135"/>
      <c r="E2808" s="135"/>
      <c r="F2808" s="135"/>
      <c r="G2808" s="135"/>
      <c r="H2808" s="135"/>
      <c r="I2808" s="135"/>
      <c r="J2808" s="134"/>
      <c r="K2808" s="136"/>
      <c r="L2808" s="172"/>
      <c r="M2808" s="172"/>
      <c r="N2808" s="172"/>
      <c r="O2808" s="137"/>
      <c r="P2808" s="169"/>
      <c r="Q2808" s="137"/>
      <c r="R2808" s="137"/>
      <c r="S2808" s="137"/>
      <c r="T2808" s="137"/>
      <c r="U2808" s="137"/>
      <c r="V2808" s="137"/>
      <c r="W2808" s="137"/>
      <c r="X2808" s="137"/>
      <c r="Y2808" s="137"/>
      <c r="Z2808" s="137"/>
      <c r="AA2808" s="137"/>
      <c r="AB2808" s="137"/>
      <c r="AC2808" s="137"/>
      <c r="AD2808" s="137"/>
      <c r="AE2808" s="137"/>
      <c r="AF2808" s="137"/>
      <c r="AG2808" s="137"/>
      <c r="AH2808" s="137"/>
      <c r="AI2808" s="137"/>
      <c r="AJ2808" s="137"/>
      <c r="AK2808" s="137"/>
      <c r="AL2808" s="137"/>
      <c r="AM2808" s="137"/>
      <c r="AN2808" s="137"/>
      <c r="AO2808" s="137"/>
      <c r="AP2808" s="137"/>
      <c r="AQ2808" s="137"/>
      <c r="AR2808" s="137"/>
      <c r="AS2808" s="137"/>
      <c r="AT2808" s="143"/>
    </row>
    <row r="2809" spans="1:46">
      <c r="A2809" s="96"/>
      <c r="B2809" s="134"/>
      <c r="C2809" s="135"/>
      <c r="D2809" s="135"/>
      <c r="E2809" s="135"/>
      <c r="F2809" s="135"/>
      <c r="G2809" s="135"/>
      <c r="H2809" s="135"/>
      <c r="I2809" s="135"/>
      <c r="J2809" s="134"/>
      <c r="K2809" s="136"/>
      <c r="L2809" s="172"/>
      <c r="M2809" s="172"/>
      <c r="N2809" s="172"/>
      <c r="O2809" s="137"/>
      <c r="P2809" s="169"/>
      <c r="Q2809" s="137"/>
      <c r="R2809" s="137"/>
      <c r="S2809" s="137"/>
      <c r="T2809" s="137"/>
      <c r="U2809" s="137"/>
      <c r="V2809" s="137"/>
      <c r="W2809" s="137"/>
      <c r="X2809" s="137"/>
      <c r="Y2809" s="137"/>
      <c r="Z2809" s="137"/>
      <c r="AA2809" s="137"/>
      <c r="AB2809" s="137"/>
      <c r="AC2809" s="137"/>
      <c r="AD2809" s="137"/>
      <c r="AE2809" s="137"/>
      <c r="AF2809" s="137"/>
      <c r="AG2809" s="137"/>
      <c r="AH2809" s="137"/>
      <c r="AI2809" s="137"/>
      <c r="AJ2809" s="137"/>
      <c r="AK2809" s="137"/>
      <c r="AL2809" s="137"/>
      <c r="AM2809" s="137"/>
      <c r="AN2809" s="137"/>
      <c r="AO2809" s="137"/>
      <c r="AP2809" s="137"/>
      <c r="AQ2809" s="137"/>
      <c r="AR2809" s="137"/>
      <c r="AS2809" s="137"/>
      <c r="AT2809" s="143"/>
    </row>
    <row r="2810" spans="1:46">
      <c r="A2810" s="96"/>
      <c r="B2810" s="134"/>
      <c r="C2810" s="135"/>
      <c r="D2810" s="135"/>
      <c r="E2810" s="135"/>
      <c r="F2810" s="135"/>
      <c r="G2810" s="135"/>
      <c r="H2810" s="135"/>
      <c r="I2810" s="135"/>
      <c r="J2810" s="134"/>
      <c r="K2810" s="136"/>
      <c r="L2810" s="172"/>
      <c r="M2810" s="172"/>
      <c r="N2810" s="172"/>
      <c r="O2810" s="137"/>
      <c r="P2810" s="169"/>
      <c r="Q2810" s="137"/>
      <c r="R2810" s="137"/>
      <c r="S2810" s="137"/>
      <c r="T2810" s="137"/>
      <c r="U2810" s="137"/>
      <c r="V2810" s="137"/>
      <c r="W2810" s="137"/>
      <c r="X2810" s="137"/>
      <c r="Y2810" s="137"/>
      <c r="Z2810" s="137"/>
      <c r="AA2810" s="137"/>
      <c r="AB2810" s="137"/>
      <c r="AC2810" s="137"/>
      <c r="AD2810" s="137"/>
      <c r="AE2810" s="137"/>
      <c r="AF2810" s="137"/>
      <c r="AG2810" s="137"/>
      <c r="AH2810" s="137"/>
      <c r="AI2810" s="137"/>
      <c r="AJ2810" s="137"/>
      <c r="AK2810" s="137"/>
      <c r="AL2810" s="137"/>
      <c r="AM2810" s="137"/>
      <c r="AN2810" s="137"/>
      <c r="AO2810" s="137"/>
      <c r="AP2810" s="137"/>
      <c r="AQ2810" s="137"/>
      <c r="AR2810" s="137"/>
      <c r="AS2810" s="137"/>
      <c r="AT2810" s="143"/>
    </row>
    <row r="2811" spans="1:46">
      <c r="A2811" s="96"/>
      <c r="B2811" s="134"/>
      <c r="C2811" s="135"/>
      <c r="D2811" s="135"/>
      <c r="E2811" s="135"/>
      <c r="F2811" s="135"/>
      <c r="G2811" s="135"/>
      <c r="H2811" s="135"/>
      <c r="I2811" s="135"/>
      <c r="J2811" s="134"/>
      <c r="K2811" s="136"/>
      <c r="L2811" s="172"/>
      <c r="M2811" s="172"/>
      <c r="N2811" s="172"/>
      <c r="O2811" s="137"/>
      <c r="P2811" s="169"/>
      <c r="Q2811" s="137"/>
      <c r="R2811" s="137"/>
      <c r="S2811" s="137"/>
      <c r="T2811" s="137"/>
      <c r="U2811" s="137"/>
      <c r="V2811" s="137"/>
      <c r="W2811" s="137"/>
      <c r="X2811" s="137"/>
      <c r="Y2811" s="137"/>
      <c r="Z2811" s="137"/>
      <c r="AA2811" s="137"/>
      <c r="AB2811" s="137"/>
      <c r="AC2811" s="137"/>
      <c r="AD2811" s="137"/>
      <c r="AE2811" s="137"/>
      <c r="AF2811" s="137"/>
      <c r="AG2811" s="137"/>
      <c r="AH2811" s="137"/>
      <c r="AI2811" s="137"/>
      <c r="AJ2811" s="137"/>
      <c r="AK2811" s="137"/>
      <c r="AL2811" s="137"/>
      <c r="AM2811" s="137"/>
      <c r="AN2811" s="137"/>
      <c r="AO2811" s="137"/>
      <c r="AP2811" s="137"/>
      <c r="AQ2811" s="137"/>
      <c r="AR2811" s="137"/>
      <c r="AS2811" s="137"/>
      <c r="AT2811" s="143"/>
    </row>
    <row r="2812" spans="1:46">
      <c r="A2812" s="96"/>
      <c r="B2812" s="134"/>
      <c r="C2812" s="135"/>
      <c r="D2812" s="135"/>
      <c r="E2812" s="135"/>
      <c r="F2812" s="135"/>
      <c r="G2812" s="135"/>
      <c r="H2812" s="135"/>
      <c r="I2812" s="135"/>
      <c r="J2812" s="134"/>
      <c r="K2812" s="136"/>
      <c r="L2812" s="172"/>
      <c r="M2812" s="172"/>
      <c r="N2812" s="172"/>
      <c r="O2812" s="137"/>
      <c r="P2812" s="169"/>
      <c r="Q2812" s="137"/>
      <c r="R2812" s="137"/>
      <c r="S2812" s="137"/>
      <c r="T2812" s="137"/>
      <c r="U2812" s="137"/>
      <c r="V2812" s="137"/>
      <c r="W2812" s="137"/>
      <c r="X2812" s="137"/>
      <c r="Y2812" s="137"/>
      <c r="Z2812" s="137"/>
      <c r="AA2812" s="137"/>
      <c r="AB2812" s="137"/>
      <c r="AC2812" s="137"/>
      <c r="AD2812" s="137"/>
      <c r="AE2812" s="137"/>
      <c r="AF2812" s="137"/>
      <c r="AG2812" s="137"/>
      <c r="AH2812" s="137"/>
      <c r="AI2812" s="137"/>
      <c r="AJ2812" s="137"/>
      <c r="AK2812" s="137"/>
      <c r="AL2812" s="137"/>
      <c r="AM2812" s="137"/>
      <c r="AN2812" s="137"/>
      <c r="AO2812" s="137"/>
      <c r="AP2812" s="137"/>
      <c r="AQ2812" s="137"/>
      <c r="AR2812" s="137"/>
      <c r="AS2812" s="137"/>
      <c r="AT2812" s="143"/>
    </row>
    <row r="2813" spans="1:46">
      <c r="A2813" s="96"/>
      <c r="B2813" s="134"/>
      <c r="C2813" s="135"/>
      <c r="D2813" s="135"/>
      <c r="E2813" s="135"/>
      <c r="F2813" s="135"/>
      <c r="G2813" s="135"/>
      <c r="H2813" s="135"/>
      <c r="I2813" s="135"/>
      <c r="J2813" s="134"/>
      <c r="K2813" s="136"/>
      <c r="L2813" s="172"/>
      <c r="M2813" s="172"/>
      <c r="N2813" s="172"/>
      <c r="O2813" s="137"/>
      <c r="P2813" s="169"/>
      <c r="Q2813" s="137"/>
      <c r="R2813" s="137"/>
      <c r="S2813" s="137"/>
      <c r="T2813" s="137"/>
      <c r="U2813" s="137"/>
      <c r="V2813" s="137"/>
      <c r="W2813" s="137"/>
      <c r="X2813" s="137"/>
      <c r="Y2813" s="137"/>
      <c r="Z2813" s="137"/>
      <c r="AA2813" s="137"/>
      <c r="AB2813" s="137"/>
      <c r="AC2813" s="137"/>
      <c r="AD2813" s="137"/>
      <c r="AE2813" s="137"/>
      <c r="AF2813" s="137"/>
      <c r="AG2813" s="137"/>
      <c r="AH2813" s="137"/>
      <c r="AI2813" s="137"/>
      <c r="AJ2813" s="137"/>
      <c r="AK2813" s="137"/>
      <c r="AL2813" s="137"/>
      <c r="AM2813" s="137"/>
      <c r="AN2813" s="137"/>
      <c r="AO2813" s="137"/>
      <c r="AP2813" s="137"/>
      <c r="AQ2813" s="137"/>
      <c r="AR2813" s="137"/>
      <c r="AS2813" s="137"/>
      <c r="AT2813" s="143"/>
    </row>
    <row r="2814" spans="1:46">
      <c r="A2814" s="96"/>
      <c r="B2814" s="134"/>
      <c r="C2814" s="135"/>
      <c r="D2814" s="135"/>
      <c r="E2814" s="135"/>
      <c r="F2814" s="135"/>
      <c r="G2814" s="135"/>
      <c r="H2814" s="135"/>
      <c r="I2814" s="135"/>
      <c r="J2814" s="134"/>
      <c r="K2814" s="136"/>
      <c r="L2814" s="172"/>
      <c r="M2814" s="172"/>
      <c r="N2814" s="172"/>
      <c r="O2814" s="137"/>
      <c r="P2814" s="169"/>
      <c r="Q2814" s="137"/>
      <c r="R2814" s="137"/>
      <c r="S2814" s="137"/>
      <c r="T2814" s="137"/>
      <c r="U2814" s="137"/>
      <c r="V2814" s="137"/>
      <c r="W2814" s="137"/>
      <c r="X2814" s="137"/>
      <c r="Y2814" s="137"/>
      <c r="Z2814" s="137"/>
      <c r="AA2814" s="137"/>
      <c r="AB2814" s="137"/>
      <c r="AC2814" s="137"/>
      <c r="AD2814" s="137"/>
      <c r="AE2814" s="137"/>
      <c r="AF2814" s="137"/>
      <c r="AG2814" s="137"/>
      <c r="AH2814" s="137"/>
      <c r="AI2814" s="137"/>
      <c r="AJ2814" s="137"/>
      <c r="AK2814" s="137"/>
      <c r="AL2814" s="137"/>
      <c r="AM2814" s="137"/>
      <c r="AN2814" s="137"/>
      <c r="AO2814" s="137"/>
      <c r="AP2814" s="137"/>
      <c r="AQ2814" s="137"/>
      <c r="AR2814" s="137"/>
      <c r="AS2814" s="137"/>
      <c r="AT2814" s="143"/>
    </row>
    <row r="2815" spans="1:46">
      <c r="A2815" s="96"/>
      <c r="B2815" s="134"/>
      <c r="C2815" s="135"/>
      <c r="D2815" s="135"/>
      <c r="E2815" s="135"/>
      <c r="F2815" s="135"/>
      <c r="G2815" s="135"/>
      <c r="H2815" s="135"/>
      <c r="I2815" s="135"/>
      <c r="J2815" s="134"/>
      <c r="K2815" s="136"/>
      <c r="L2815" s="172"/>
      <c r="M2815" s="172"/>
      <c r="N2815" s="172"/>
      <c r="O2815" s="137"/>
      <c r="P2815" s="169"/>
      <c r="Q2815" s="137"/>
      <c r="R2815" s="137"/>
      <c r="S2815" s="137"/>
      <c r="T2815" s="137"/>
      <c r="U2815" s="137"/>
      <c r="V2815" s="137"/>
      <c r="W2815" s="137"/>
      <c r="X2815" s="137"/>
      <c r="Y2815" s="137"/>
      <c r="Z2815" s="137"/>
      <c r="AA2815" s="137"/>
      <c r="AB2815" s="137"/>
      <c r="AC2815" s="137"/>
      <c r="AD2815" s="137"/>
      <c r="AE2815" s="137"/>
      <c r="AF2815" s="137"/>
      <c r="AG2815" s="137"/>
      <c r="AH2815" s="137"/>
      <c r="AI2815" s="137"/>
      <c r="AJ2815" s="137"/>
      <c r="AK2815" s="137"/>
      <c r="AL2815" s="137"/>
      <c r="AM2815" s="137"/>
      <c r="AN2815" s="137"/>
      <c r="AO2815" s="137"/>
      <c r="AP2815" s="137"/>
      <c r="AQ2815" s="137"/>
      <c r="AR2815" s="137"/>
      <c r="AS2815" s="137"/>
      <c r="AT2815" s="143"/>
    </row>
    <row r="2816" spans="1:46">
      <c r="A2816" s="96"/>
      <c r="B2816" s="134"/>
      <c r="C2816" s="135"/>
      <c r="D2816" s="135"/>
      <c r="E2816" s="135"/>
      <c r="F2816" s="135"/>
      <c r="G2816" s="135"/>
      <c r="H2816" s="135"/>
      <c r="I2816" s="135"/>
      <c r="J2816" s="134"/>
      <c r="K2816" s="136"/>
      <c r="L2816" s="172"/>
      <c r="M2816" s="172"/>
      <c r="N2816" s="172"/>
      <c r="O2816" s="137"/>
      <c r="P2816" s="169"/>
      <c r="Q2816" s="137"/>
      <c r="R2816" s="137"/>
      <c r="S2816" s="137"/>
      <c r="T2816" s="137"/>
      <c r="U2816" s="137"/>
      <c r="V2816" s="137"/>
      <c r="W2816" s="137"/>
      <c r="X2816" s="137"/>
      <c r="Y2816" s="137"/>
      <c r="Z2816" s="137"/>
      <c r="AA2816" s="137"/>
      <c r="AB2816" s="137"/>
      <c r="AC2816" s="137"/>
      <c r="AD2816" s="137"/>
      <c r="AE2816" s="137"/>
      <c r="AF2816" s="137"/>
      <c r="AG2816" s="137"/>
      <c r="AH2816" s="137"/>
      <c r="AI2816" s="137"/>
      <c r="AJ2816" s="137"/>
      <c r="AK2816" s="137"/>
      <c r="AL2816" s="137"/>
      <c r="AM2816" s="137"/>
      <c r="AN2816" s="137"/>
      <c r="AO2816" s="137"/>
      <c r="AP2816" s="137"/>
      <c r="AQ2816" s="137"/>
      <c r="AR2816" s="137"/>
      <c r="AS2816" s="137"/>
      <c r="AT2816" s="143"/>
    </row>
    <row r="2817" spans="1:46">
      <c r="A2817" s="96"/>
      <c r="B2817" s="134"/>
      <c r="C2817" s="135"/>
      <c r="D2817" s="135"/>
      <c r="E2817" s="135"/>
      <c r="F2817" s="135"/>
      <c r="G2817" s="135"/>
      <c r="H2817" s="135"/>
      <c r="I2817" s="135"/>
      <c r="J2817" s="134"/>
      <c r="K2817" s="136"/>
      <c r="L2817" s="172"/>
      <c r="M2817" s="172"/>
      <c r="N2817" s="172"/>
      <c r="O2817" s="137"/>
      <c r="P2817" s="169"/>
      <c r="Q2817" s="137"/>
      <c r="R2817" s="137"/>
      <c r="S2817" s="137"/>
      <c r="T2817" s="137"/>
      <c r="U2817" s="137"/>
      <c r="V2817" s="137"/>
      <c r="W2817" s="137"/>
      <c r="X2817" s="137"/>
      <c r="Y2817" s="137"/>
      <c r="Z2817" s="137"/>
      <c r="AA2817" s="137"/>
      <c r="AB2817" s="137"/>
      <c r="AC2817" s="137"/>
      <c r="AD2817" s="137"/>
      <c r="AE2817" s="137"/>
      <c r="AF2817" s="137"/>
      <c r="AG2817" s="137"/>
      <c r="AH2817" s="137"/>
      <c r="AI2817" s="137"/>
      <c r="AJ2817" s="137"/>
      <c r="AK2817" s="137"/>
      <c r="AL2817" s="137"/>
      <c r="AM2817" s="137"/>
      <c r="AN2817" s="137"/>
      <c r="AO2817" s="137"/>
      <c r="AP2817" s="137"/>
      <c r="AQ2817" s="137"/>
      <c r="AR2817" s="137"/>
      <c r="AS2817" s="137"/>
      <c r="AT2817" s="143"/>
    </row>
    <row r="2818" spans="1:46">
      <c r="A2818" s="96"/>
      <c r="B2818" s="134"/>
      <c r="C2818" s="135"/>
      <c r="D2818" s="135"/>
      <c r="E2818" s="135"/>
      <c r="F2818" s="135"/>
      <c r="G2818" s="135"/>
      <c r="H2818" s="135"/>
      <c r="I2818" s="135"/>
      <c r="J2818" s="134"/>
      <c r="K2818" s="136"/>
      <c r="L2818" s="172"/>
      <c r="M2818" s="172"/>
      <c r="N2818" s="172"/>
      <c r="O2818" s="137"/>
      <c r="P2818" s="169"/>
      <c r="Q2818" s="137"/>
      <c r="R2818" s="137"/>
      <c r="S2818" s="137"/>
      <c r="T2818" s="137"/>
      <c r="U2818" s="137"/>
      <c r="V2818" s="137"/>
      <c r="W2818" s="137"/>
      <c r="X2818" s="137"/>
      <c r="Y2818" s="137"/>
      <c r="Z2818" s="137"/>
      <c r="AA2818" s="137"/>
      <c r="AB2818" s="137"/>
      <c r="AC2818" s="137"/>
      <c r="AD2818" s="137"/>
      <c r="AE2818" s="137"/>
      <c r="AF2818" s="137"/>
      <c r="AG2818" s="137"/>
      <c r="AH2818" s="137"/>
      <c r="AI2818" s="137"/>
      <c r="AJ2818" s="137"/>
      <c r="AK2818" s="137"/>
      <c r="AL2818" s="137"/>
      <c r="AM2818" s="137"/>
      <c r="AN2818" s="137"/>
      <c r="AO2818" s="137"/>
      <c r="AP2818" s="137"/>
      <c r="AQ2818" s="137"/>
      <c r="AR2818" s="137"/>
      <c r="AS2818" s="137"/>
      <c r="AT2818" s="143"/>
    </row>
    <row r="2819" spans="1:46">
      <c r="A2819" s="96"/>
      <c r="B2819" s="134"/>
      <c r="C2819" s="135"/>
      <c r="D2819" s="135"/>
      <c r="E2819" s="135"/>
      <c r="F2819" s="135"/>
      <c r="G2819" s="135"/>
      <c r="H2819" s="135"/>
      <c r="I2819" s="135"/>
      <c r="J2819" s="134"/>
      <c r="K2819" s="136"/>
      <c r="L2819" s="172"/>
      <c r="M2819" s="172"/>
      <c r="N2819" s="172"/>
      <c r="O2819" s="137"/>
      <c r="P2819" s="169"/>
      <c r="Q2819" s="137"/>
      <c r="R2819" s="137"/>
      <c r="S2819" s="137"/>
      <c r="T2819" s="137"/>
      <c r="U2819" s="137"/>
      <c r="V2819" s="137"/>
      <c r="W2819" s="137"/>
      <c r="X2819" s="137"/>
      <c r="Y2819" s="137"/>
      <c r="Z2819" s="137"/>
      <c r="AA2819" s="137"/>
      <c r="AB2819" s="137"/>
      <c r="AC2819" s="137"/>
      <c r="AD2819" s="137"/>
      <c r="AE2819" s="137"/>
      <c r="AF2819" s="137"/>
      <c r="AG2819" s="137"/>
      <c r="AH2819" s="137"/>
      <c r="AI2819" s="137"/>
      <c r="AJ2819" s="137"/>
      <c r="AK2819" s="137"/>
      <c r="AL2819" s="137"/>
      <c r="AM2819" s="137"/>
      <c r="AN2819" s="137"/>
      <c r="AO2819" s="137"/>
      <c r="AP2819" s="137"/>
      <c r="AQ2819" s="137"/>
      <c r="AR2819" s="137"/>
      <c r="AS2819" s="137"/>
      <c r="AT2819" s="143"/>
    </row>
    <row r="2820" spans="1:46">
      <c r="A2820" s="96"/>
      <c r="B2820" s="134"/>
      <c r="C2820" s="135"/>
      <c r="D2820" s="135"/>
      <c r="E2820" s="135"/>
      <c r="F2820" s="135"/>
      <c r="G2820" s="135"/>
      <c r="H2820" s="135"/>
      <c r="I2820" s="135"/>
      <c r="J2820" s="134"/>
      <c r="K2820" s="136"/>
      <c r="L2820" s="172"/>
      <c r="M2820" s="172"/>
      <c r="N2820" s="172"/>
      <c r="O2820" s="137"/>
      <c r="P2820" s="169"/>
      <c r="Q2820" s="137"/>
      <c r="R2820" s="137"/>
      <c r="S2820" s="137"/>
      <c r="T2820" s="137"/>
      <c r="U2820" s="137"/>
      <c r="V2820" s="137"/>
      <c r="W2820" s="137"/>
      <c r="X2820" s="137"/>
      <c r="Y2820" s="137"/>
      <c r="Z2820" s="137"/>
      <c r="AA2820" s="137"/>
      <c r="AB2820" s="137"/>
      <c r="AC2820" s="137"/>
      <c r="AD2820" s="137"/>
      <c r="AE2820" s="137"/>
      <c r="AF2820" s="137"/>
      <c r="AG2820" s="137"/>
      <c r="AH2820" s="137"/>
      <c r="AI2820" s="137"/>
      <c r="AJ2820" s="137"/>
      <c r="AK2820" s="137"/>
      <c r="AL2820" s="137"/>
      <c r="AM2820" s="137"/>
      <c r="AN2820" s="137"/>
      <c r="AO2820" s="137"/>
      <c r="AP2820" s="137"/>
      <c r="AQ2820" s="137"/>
      <c r="AR2820" s="137"/>
      <c r="AS2820" s="137"/>
      <c r="AT2820" s="143"/>
    </row>
    <row r="2821" spans="1:46">
      <c r="A2821" s="96"/>
      <c r="B2821" s="134"/>
      <c r="C2821" s="135"/>
      <c r="D2821" s="135"/>
      <c r="E2821" s="135"/>
      <c r="F2821" s="135"/>
      <c r="G2821" s="135"/>
      <c r="H2821" s="135"/>
      <c r="I2821" s="135"/>
      <c r="J2821" s="134"/>
      <c r="K2821" s="136"/>
      <c r="L2821" s="172"/>
      <c r="M2821" s="172"/>
      <c r="N2821" s="172"/>
      <c r="O2821" s="137"/>
      <c r="P2821" s="169"/>
      <c r="Q2821" s="137"/>
      <c r="R2821" s="137"/>
      <c r="S2821" s="137"/>
      <c r="T2821" s="137"/>
      <c r="U2821" s="137"/>
      <c r="V2821" s="137"/>
      <c r="W2821" s="137"/>
      <c r="X2821" s="137"/>
      <c r="Y2821" s="137"/>
      <c r="Z2821" s="137"/>
      <c r="AA2821" s="137"/>
      <c r="AB2821" s="137"/>
      <c r="AC2821" s="137"/>
      <c r="AD2821" s="137"/>
      <c r="AE2821" s="137"/>
      <c r="AF2821" s="137"/>
      <c r="AG2821" s="137"/>
      <c r="AH2821" s="137"/>
      <c r="AI2821" s="137"/>
      <c r="AJ2821" s="137"/>
      <c r="AK2821" s="137"/>
      <c r="AL2821" s="137"/>
      <c r="AM2821" s="137"/>
      <c r="AN2821" s="137"/>
      <c r="AO2821" s="137"/>
      <c r="AP2821" s="137"/>
      <c r="AQ2821" s="137"/>
      <c r="AR2821" s="137"/>
      <c r="AS2821" s="137"/>
      <c r="AT2821" s="143"/>
    </row>
    <row r="2822" spans="1:46">
      <c r="A2822" s="96"/>
      <c r="B2822" s="134"/>
      <c r="C2822" s="135"/>
      <c r="D2822" s="135"/>
      <c r="E2822" s="135"/>
      <c r="F2822" s="135"/>
      <c r="G2822" s="135"/>
      <c r="H2822" s="135"/>
      <c r="I2822" s="135"/>
      <c r="J2822" s="134"/>
      <c r="K2822" s="136"/>
      <c r="L2822" s="172"/>
      <c r="M2822" s="172"/>
      <c r="N2822" s="172"/>
      <c r="O2822" s="137"/>
      <c r="P2822" s="169"/>
      <c r="Q2822" s="137"/>
      <c r="R2822" s="137"/>
      <c r="S2822" s="137"/>
      <c r="T2822" s="137"/>
      <c r="U2822" s="137"/>
      <c r="V2822" s="137"/>
      <c r="W2822" s="137"/>
      <c r="X2822" s="137"/>
      <c r="Y2822" s="137"/>
      <c r="Z2822" s="137"/>
      <c r="AA2822" s="137"/>
      <c r="AB2822" s="137"/>
      <c r="AC2822" s="137"/>
      <c r="AD2822" s="137"/>
      <c r="AE2822" s="137"/>
      <c r="AF2822" s="137"/>
      <c r="AG2822" s="137"/>
      <c r="AH2822" s="137"/>
      <c r="AI2822" s="137"/>
      <c r="AJ2822" s="137"/>
      <c r="AK2822" s="137"/>
      <c r="AL2822" s="137"/>
      <c r="AM2822" s="137"/>
      <c r="AN2822" s="137"/>
      <c r="AO2822" s="137"/>
      <c r="AP2822" s="137"/>
      <c r="AQ2822" s="137"/>
      <c r="AR2822" s="137"/>
      <c r="AS2822" s="137"/>
      <c r="AT2822" s="143"/>
    </row>
    <row r="2823" spans="1:46">
      <c r="A2823" s="96"/>
      <c r="B2823" s="134"/>
      <c r="C2823" s="135"/>
      <c r="D2823" s="135"/>
      <c r="E2823" s="135"/>
      <c r="F2823" s="135"/>
      <c r="G2823" s="135"/>
      <c r="H2823" s="135"/>
      <c r="I2823" s="135"/>
      <c r="J2823" s="134"/>
      <c r="K2823" s="136"/>
      <c r="L2823" s="172"/>
      <c r="M2823" s="172"/>
      <c r="N2823" s="172"/>
      <c r="O2823" s="137"/>
      <c r="P2823" s="169"/>
      <c r="Q2823" s="137"/>
      <c r="R2823" s="137"/>
      <c r="S2823" s="137"/>
      <c r="T2823" s="137"/>
      <c r="U2823" s="137"/>
      <c r="V2823" s="137"/>
      <c r="W2823" s="137"/>
      <c r="X2823" s="137"/>
      <c r="Y2823" s="137"/>
      <c r="Z2823" s="137"/>
      <c r="AA2823" s="137"/>
      <c r="AB2823" s="137"/>
      <c r="AC2823" s="137"/>
      <c r="AD2823" s="137"/>
      <c r="AE2823" s="137"/>
      <c r="AF2823" s="137"/>
      <c r="AG2823" s="137"/>
      <c r="AH2823" s="137"/>
      <c r="AI2823" s="137"/>
      <c r="AJ2823" s="137"/>
      <c r="AK2823" s="137"/>
      <c r="AL2823" s="137"/>
      <c r="AM2823" s="137"/>
      <c r="AN2823" s="137"/>
      <c r="AO2823" s="137"/>
      <c r="AP2823" s="137"/>
      <c r="AQ2823" s="137"/>
      <c r="AR2823" s="137"/>
      <c r="AS2823" s="137"/>
      <c r="AT2823" s="143"/>
    </row>
    <row r="2824" spans="1:46">
      <c r="A2824" s="96"/>
      <c r="B2824" s="134"/>
      <c r="C2824" s="135"/>
      <c r="D2824" s="135"/>
      <c r="E2824" s="135"/>
      <c r="F2824" s="135"/>
      <c r="G2824" s="135"/>
      <c r="H2824" s="135"/>
      <c r="I2824" s="135"/>
      <c r="J2824" s="134"/>
      <c r="K2824" s="136"/>
      <c r="L2824" s="172"/>
      <c r="M2824" s="172"/>
      <c r="N2824" s="172"/>
      <c r="O2824" s="137"/>
      <c r="P2824" s="169"/>
      <c r="Q2824" s="137"/>
      <c r="R2824" s="137"/>
      <c r="S2824" s="137"/>
      <c r="T2824" s="137"/>
      <c r="U2824" s="137"/>
      <c r="V2824" s="137"/>
      <c r="W2824" s="137"/>
      <c r="X2824" s="137"/>
      <c r="Y2824" s="137"/>
      <c r="Z2824" s="137"/>
      <c r="AA2824" s="137"/>
      <c r="AB2824" s="137"/>
      <c r="AC2824" s="137"/>
      <c r="AD2824" s="137"/>
      <c r="AE2824" s="137"/>
      <c r="AF2824" s="137"/>
      <c r="AG2824" s="137"/>
      <c r="AH2824" s="137"/>
      <c r="AI2824" s="137"/>
      <c r="AJ2824" s="137"/>
      <c r="AK2824" s="137"/>
      <c r="AL2824" s="137"/>
      <c r="AM2824" s="137"/>
      <c r="AN2824" s="137"/>
      <c r="AO2824" s="137"/>
      <c r="AP2824" s="137"/>
      <c r="AQ2824" s="137"/>
      <c r="AR2824" s="137"/>
      <c r="AS2824" s="137"/>
      <c r="AT2824" s="143"/>
    </row>
    <row r="2825" spans="1:46">
      <c r="A2825" s="96"/>
      <c r="B2825" s="134"/>
      <c r="C2825" s="135"/>
      <c r="D2825" s="135"/>
      <c r="E2825" s="135"/>
      <c r="F2825" s="135"/>
      <c r="G2825" s="135"/>
      <c r="H2825" s="135"/>
      <c r="I2825" s="135"/>
      <c r="J2825" s="134"/>
      <c r="K2825" s="136"/>
      <c r="L2825" s="172"/>
      <c r="M2825" s="172"/>
      <c r="N2825" s="172"/>
      <c r="O2825" s="137"/>
      <c r="P2825" s="169"/>
      <c r="Q2825" s="137"/>
      <c r="R2825" s="137"/>
      <c r="S2825" s="137"/>
      <c r="T2825" s="137"/>
      <c r="U2825" s="137"/>
      <c r="V2825" s="137"/>
      <c r="W2825" s="137"/>
      <c r="X2825" s="137"/>
      <c r="Y2825" s="137"/>
      <c r="Z2825" s="137"/>
      <c r="AA2825" s="137"/>
      <c r="AB2825" s="137"/>
      <c r="AC2825" s="137"/>
      <c r="AD2825" s="137"/>
      <c r="AE2825" s="137"/>
      <c r="AF2825" s="137"/>
      <c r="AG2825" s="137"/>
      <c r="AH2825" s="137"/>
      <c r="AI2825" s="137"/>
      <c r="AJ2825" s="137"/>
      <c r="AK2825" s="137"/>
      <c r="AL2825" s="137"/>
      <c r="AM2825" s="137"/>
      <c r="AN2825" s="137"/>
      <c r="AO2825" s="137"/>
      <c r="AP2825" s="137"/>
      <c r="AQ2825" s="137"/>
      <c r="AR2825" s="137"/>
      <c r="AS2825" s="137"/>
      <c r="AT2825" s="143"/>
    </row>
    <row r="2826" spans="1:46">
      <c r="A2826" s="96"/>
      <c r="B2826" s="134"/>
      <c r="C2826" s="135"/>
      <c r="D2826" s="135"/>
      <c r="E2826" s="135"/>
      <c r="F2826" s="135"/>
      <c r="G2826" s="135"/>
      <c r="H2826" s="135"/>
      <c r="I2826" s="135"/>
      <c r="J2826" s="134"/>
      <c r="K2826" s="136"/>
      <c r="L2826" s="172"/>
      <c r="M2826" s="172"/>
      <c r="N2826" s="172"/>
      <c r="O2826" s="137"/>
      <c r="P2826" s="169"/>
      <c r="Q2826" s="137"/>
      <c r="R2826" s="137"/>
      <c r="S2826" s="137"/>
      <c r="T2826" s="137"/>
      <c r="U2826" s="137"/>
      <c r="V2826" s="137"/>
      <c r="W2826" s="137"/>
      <c r="X2826" s="137"/>
      <c r="Y2826" s="137"/>
      <c r="Z2826" s="137"/>
      <c r="AA2826" s="137"/>
      <c r="AB2826" s="137"/>
      <c r="AC2826" s="137"/>
      <c r="AD2826" s="137"/>
      <c r="AE2826" s="137"/>
      <c r="AF2826" s="137"/>
      <c r="AG2826" s="137"/>
      <c r="AH2826" s="137"/>
      <c r="AI2826" s="137"/>
      <c r="AJ2826" s="137"/>
      <c r="AK2826" s="137"/>
      <c r="AL2826" s="137"/>
      <c r="AM2826" s="137"/>
      <c r="AN2826" s="137"/>
      <c r="AO2826" s="137"/>
      <c r="AP2826" s="137"/>
      <c r="AQ2826" s="137"/>
      <c r="AR2826" s="137"/>
      <c r="AS2826" s="137"/>
      <c r="AT2826" s="143"/>
    </row>
    <row r="2827" spans="1:46">
      <c r="A2827" s="96"/>
      <c r="B2827" s="134"/>
      <c r="C2827" s="135"/>
      <c r="D2827" s="135"/>
      <c r="E2827" s="135"/>
      <c r="F2827" s="135"/>
      <c r="G2827" s="135"/>
      <c r="H2827" s="135"/>
      <c r="I2827" s="135"/>
      <c r="J2827" s="134"/>
      <c r="K2827" s="136"/>
      <c r="L2827" s="172"/>
      <c r="M2827" s="172"/>
      <c r="N2827" s="172"/>
      <c r="O2827" s="137"/>
      <c r="P2827" s="169"/>
      <c r="Q2827" s="137"/>
      <c r="R2827" s="137"/>
      <c r="S2827" s="137"/>
      <c r="T2827" s="137"/>
      <c r="U2827" s="137"/>
      <c r="V2827" s="137"/>
      <c r="W2827" s="137"/>
      <c r="X2827" s="137"/>
      <c r="Y2827" s="137"/>
      <c r="Z2827" s="137"/>
      <c r="AA2827" s="137"/>
      <c r="AB2827" s="137"/>
      <c r="AC2827" s="137"/>
      <c r="AD2827" s="137"/>
      <c r="AE2827" s="137"/>
      <c r="AF2827" s="137"/>
      <c r="AG2827" s="137"/>
      <c r="AH2827" s="137"/>
      <c r="AI2827" s="137"/>
      <c r="AJ2827" s="137"/>
      <c r="AK2827" s="137"/>
      <c r="AL2827" s="137"/>
      <c r="AM2827" s="137"/>
      <c r="AN2827" s="137"/>
      <c r="AO2827" s="137"/>
      <c r="AP2827" s="137"/>
      <c r="AQ2827" s="137"/>
      <c r="AR2827" s="137"/>
      <c r="AS2827" s="137"/>
      <c r="AT2827" s="143"/>
    </row>
    <row r="2828" spans="1:46">
      <c r="A2828" s="96"/>
      <c r="B2828" s="134"/>
      <c r="C2828" s="135"/>
      <c r="D2828" s="135"/>
      <c r="E2828" s="135"/>
      <c r="F2828" s="135"/>
      <c r="G2828" s="135"/>
      <c r="H2828" s="135"/>
      <c r="I2828" s="135"/>
      <c r="J2828" s="134"/>
      <c r="K2828" s="136"/>
      <c r="L2828" s="172"/>
      <c r="M2828" s="172"/>
      <c r="N2828" s="172"/>
      <c r="O2828" s="137"/>
      <c r="P2828" s="169"/>
      <c r="Q2828" s="137"/>
      <c r="R2828" s="137"/>
      <c r="S2828" s="137"/>
      <c r="T2828" s="137"/>
      <c r="U2828" s="137"/>
      <c r="V2828" s="137"/>
      <c r="W2828" s="137"/>
      <c r="X2828" s="137"/>
      <c r="Y2828" s="137"/>
      <c r="Z2828" s="137"/>
      <c r="AA2828" s="137"/>
      <c r="AB2828" s="137"/>
      <c r="AC2828" s="137"/>
      <c r="AD2828" s="137"/>
      <c r="AE2828" s="137"/>
      <c r="AF2828" s="137"/>
      <c r="AG2828" s="137"/>
      <c r="AH2828" s="137"/>
      <c r="AI2828" s="137"/>
      <c r="AJ2828" s="137"/>
      <c r="AK2828" s="137"/>
      <c r="AL2828" s="137"/>
      <c r="AM2828" s="137"/>
      <c r="AN2828" s="137"/>
      <c r="AO2828" s="137"/>
      <c r="AP2828" s="137"/>
      <c r="AQ2828" s="137"/>
      <c r="AR2828" s="137"/>
      <c r="AS2828" s="137"/>
      <c r="AT2828" s="143"/>
    </row>
    <row r="2829" spans="1:46">
      <c r="A2829" s="96"/>
      <c r="B2829" s="134"/>
      <c r="C2829" s="135"/>
      <c r="D2829" s="135"/>
      <c r="E2829" s="135"/>
      <c r="F2829" s="135"/>
      <c r="G2829" s="135"/>
      <c r="H2829" s="135"/>
      <c r="I2829" s="135"/>
      <c r="J2829" s="134"/>
      <c r="K2829" s="136"/>
      <c r="L2829" s="172"/>
      <c r="M2829" s="172"/>
      <c r="N2829" s="172"/>
      <c r="O2829" s="137"/>
      <c r="P2829" s="169"/>
      <c r="Q2829" s="137"/>
      <c r="R2829" s="137"/>
      <c r="S2829" s="137"/>
      <c r="T2829" s="137"/>
      <c r="U2829" s="137"/>
      <c r="V2829" s="137"/>
      <c r="W2829" s="137"/>
      <c r="X2829" s="137"/>
      <c r="Y2829" s="137"/>
      <c r="Z2829" s="137"/>
      <c r="AA2829" s="137"/>
      <c r="AB2829" s="137"/>
      <c r="AC2829" s="137"/>
      <c r="AD2829" s="137"/>
      <c r="AE2829" s="137"/>
      <c r="AF2829" s="137"/>
      <c r="AG2829" s="137"/>
      <c r="AH2829" s="137"/>
      <c r="AI2829" s="137"/>
      <c r="AJ2829" s="137"/>
      <c r="AK2829" s="137"/>
      <c r="AL2829" s="137"/>
      <c r="AM2829" s="137"/>
      <c r="AN2829" s="137"/>
      <c r="AO2829" s="137"/>
      <c r="AP2829" s="137"/>
      <c r="AQ2829" s="137"/>
      <c r="AR2829" s="137"/>
      <c r="AS2829" s="137"/>
      <c r="AT2829" s="143"/>
    </row>
    <row r="2830" spans="1:46">
      <c r="A2830" s="96"/>
      <c r="B2830" s="134"/>
      <c r="C2830" s="135"/>
      <c r="D2830" s="135"/>
      <c r="E2830" s="135"/>
      <c r="F2830" s="135"/>
      <c r="G2830" s="135"/>
      <c r="H2830" s="135"/>
      <c r="I2830" s="135"/>
      <c r="J2830" s="134"/>
      <c r="K2830" s="136"/>
      <c r="L2830" s="172"/>
      <c r="M2830" s="172"/>
      <c r="N2830" s="172"/>
      <c r="O2830" s="137"/>
      <c r="P2830" s="169"/>
      <c r="Q2830" s="137"/>
      <c r="R2830" s="137"/>
      <c r="S2830" s="137"/>
      <c r="T2830" s="137"/>
      <c r="U2830" s="137"/>
      <c r="V2830" s="137"/>
      <c r="W2830" s="137"/>
      <c r="X2830" s="137"/>
      <c r="Y2830" s="137"/>
      <c r="Z2830" s="137"/>
      <c r="AA2830" s="137"/>
      <c r="AB2830" s="137"/>
      <c r="AC2830" s="137"/>
      <c r="AD2830" s="137"/>
      <c r="AE2830" s="137"/>
      <c r="AF2830" s="137"/>
      <c r="AG2830" s="137"/>
      <c r="AH2830" s="137"/>
      <c r="AI2830" s="137"/>
      <c r="AJ2830" s="137"/>
      <c r="AK2830" s="137"/>
      <c r="AL2830" s="137"/>
      <c r="AM2830" s="137"/>
      <c r="AN2830" s="137"/>
      <c r="AO2830" s="137"/>
      <c r="AP2830" s="137"/>
      <c r="AQ2830" s="137"/>
      <c r="AR2830" s="137"/>
      <c r="AS2830" s="137"/>
      <c r="AT2830" s="143"/>
    </row>
    <row r="2831" spans="1:46">
      <c r="A2831" s="96"/>
      <c r="B2831" s="134"/>
      <c r="C2831" s="135"/>
      <c r="D2831" s="135"/>
      <c r="E2831" s="135"/>
      <c r="F2831" s="135"/>
      <c r="G2831" s="135"/>
      <c r="H2831" s="135"/>
      <c r="I2831" s="135"/>
      <c r="J2831" s="134"/>
      <c r="K2831" s="136"/>
      <c r="L2831" s="172"/>
      <c r="M2831" s="172"/>
      <c r="N2831" s="172"/>
      <c r="O2831" s="137"/>
      <c r="P2831" s="169"/>
      <c r="Q2831" s="137"/>
      <c r="R2831" s="137"/>
      <c r="S2831" s="137"/>
      <c r="T2831" s="137"/>
      <c r="U2831" s="137"/>
      <c r="V2831" s="137"/>
      <c r="W2831" s="137"/>
      <c r="X2831" s="137"/>
      <c r="Y2831" s="137"/>
      <c r="Z2831" s="137"/>
      <c r="AA2831" s="137"/>
      <c r="AB2831" s="137"/>
      <c r="AC2831" s="137"/>
      <c r="AD2831" s="137"/>
      <c r="AE2831" s="137"/>
      <c r="AF2831" s="137"/>
      <c r="AG2831" s="137"/>
      <c r="AH2831" s="137"/>
      <c r="AI2831" s="137"/>
      <c r="AJ2831" s="137"/>
      <c r="AK2831" s="137"/>
      <c r="AL2831" s="137"/>
      <c r="AM2831" s="137"/>
      <c r="AN2831" s="137"/>
      <c r="AO2831" s="137"/>
      <c r="AP2831" s="137"/>
      <c r="AQ2831" s="137"/>
      <c r="AR2831" s="137"/>
      <c r="AS2831" s="137"/>
      <c r="AT2831" s="143"/>
    </row>
    <row r="2832" spans="1:46">
      <c r="A2832" s="96"/>
      <c r="B2832" s="134"/>
      <c r="C2832" s="135"/>
      <c r="D2832" s="135"/>
      <c r="E2832" s="135"/>
      <c r="F2832" s="135"/>
      <c r="G2832" s="135"/>
      <c r="H2832" s="135"/>
      <c r="I2832" s="135"/>
      <c r="J2832" s="134"/>
      <c r="K2832" s="136"/>
      <c r="L2832" s="172"/>
      <c r="M2832" s="172"/>
      <c r="N2832" s="172"/>
      <c r="O2832" s="137"/>
      <c r="P2832" s="169"/>
      <c r="Q2832" s="137"/>
      <c r="R2832" s="137"/>
      <c r="S2832" s="137"/>
      <c r="T2832" s="137"/>
      <c r="U2832" s="137"/>
      <c r="V2832" s="137"/>
      <c r="W2832" s="137"/>
      <c r="X2832" s="137"/>
      <c r="Y2832" s="137"/>
      <c r="Z2832" s="137"/>
      <c r="AA2832" s="137"/>
      <c r="AB2832" s="137"/>
      <c r="AC2832" s="137"/>
      <c r="AD2832" s="137"/>
      <c r="AE2832" s="137"/>
      <c r="AF2832" s="137"/>
      <c r="AG2832" s="137"/>
      <c r="AH2832" s="137"/>
      <c r="AI2832" s="137"/>
      <c r="AJ2832" s="137"/>
      <c r="AK2832" s="137"/>
      <c r="AL2832" s="137"/>
      <c r="AM2832" s="137"/>
      <c r="AN2832" s="137"/>
      <c r="AO2832" s="137"/>
      <c r="AP2832" s="137"/>
      <c r="AQ2832" s="137"/>
      <c r="AR2832" s="137"/>
      <c r="AS2832" s="137"/>
      <c r="AT2832" s="143"/>
    </row>
    <row r="2833" spans="1:46">
      <c r="A2833" s="96"/>
      <c r="B2833" s="134"/>
      <c r="C2833" s="135"/>
      <c r="D2833" s="135"/>
      <c r="E2833" s="135"/>
      <c r="F2833" s="135"/>
      <c r="G2833" s="135"/>
      <c r="H2833" s="135"/>
      <c r="I2833" s="135"/>
      <c r="J2833" s="134"/>
      <c r="K2833" s="136"/>
      <c r="L2833" s="172"/>
      <c r="M2833" s="172"/>
      <c r="N2833" s="172"/>
      <c r="O2833" s="137"/>
      <c r="P2833" s="169"/>
      <c r="Q2833" s="137"/>
      <c r="R2833" s="137"/>
      <c r="S2833" s="137"/>
      <c r="T2833" s="137"/>
      <c r="U2833" s="137"/>
      <c r="V2833" s="137"/>
      <c r="W2833" s="137"/>
      <c r="X2833" s="137"/>
      <c r="Y2833" s="137"/>
      <c r="Z2833" s="137"/>
      <c r="AA2833" s="137"/>
      <c r="AB2833" s="137"/>
      <c r="AC2833" s="137"/>
      <c r="AD2833" s="137"/>
      <c r="AE2833" s="137"/>
      <c r="AF2833" s="137"/>
      <c r="AG2833" s="137"/>
      <c r="AH2833" s="137"/>
      <c r="AI2833" s="137"/>
      <c r="AJ2833" s="137"/>
      <c r="AK2833" s="137"/>
      <c r="AL2833" s="137"/>
      <c r="AM2833" s="137"/>
      <c r="AN2833" s="137"/>
      <c r="AO2833" s="137"/>
      <c r="AP2833" s="137"/>
      <c r="AQ2833" s="137"/>
      <c r="AR2833" s="137"/>
      <c r="AS2833" s="137"/>
      <c r="AT2833" s="143"/>
    </row>
    <row r="2834" spans="1:46">
      <c r="A2834" s="96"/>
      <c r="B2834" s="134"/>
      <c r="C2834" s="135"/>
      <c r="D2834" s="135"/>
      <c r="E2834" s="135"/>
      <c r="F2834" s="135"/>
      <c r="G2834" s="135"/>
      <c r="H2834" s="135"/>
      <c r="I2834" s="135"/>
      <c r="J2834" s="134"/>
      <c r="K2834" s="136"/>
      <c r="L2834" s="172"/>
      <c r="M2834" s="172"/>
      <c r="N2834" s="172"/>
      <c r="O2834" s="137"/>
      <c r="P2834" s="169"/>
      <c r="Q2834" s="137"/>
      <c r="R2834" s="137"/>
      <c r="S2834" s="137"/>
      <c r="T2834" s="137"/>
      <c r="U2834" s="137"/>
      <c r="V2834" s="137"/>
      <c r="W2834" s="137"/>
      <c r="X2834" s="137"/>
      <c r="Y2834" s="137"/>
      <c r="Z2834" s="137"/>
      <c r="AA2834" s="137"/>
      <c r="AB2834" s="137"/>
      <c r="AC2834" s="137"/>
      <c r="AD2834" s="137"/>
      <c r="AE2834" s="137"/>
      <c r="AF2834" s="137"/>
      <c r="AG2834" s="137"/>
      <c r="AH2834" s="137"/>
      <c r="AI2834" s="137"/>
      <c r="AJ2834" s="137"/>
      <c r="AK2834" s="137"/>
      <c r="AL2834" s="137"/>
      <c r="AM2834" s="137"/>
      <c r="AN2834" s="137"/>
      <c r="AO2834" s="137"/>
      <c r="AP2834" s="137"/>
      <c r="AQ2834" s="137"/>
      <c r="AR2834" s="137"/>
      <c r="AS2834" s="137"/>
      <c r="AT2834" s="143"/>
    </row>
    <row r="2835" spans="1:46">
      <c r="A2835" s="96"/>
      <c r="B2835" s="134"/>
      <c r="C2835" s="135"/>
      <c r="D2835" s="135"/>
      <c r="E2835" s="135"/>
      <c r="F2835" s="135"/>
      <c r="G2835" s="135"/>
      <c r="H2835" s="135"/>
      <c r="I2835" s="135"/>
      <c r="J2835" s="134"/>
      <c r="K2835" s="136"/>
      <c r="L2835" s="172"/>
      <c r="M2835" s="172"/>
      <c r="N2835" s="172"/>
      <c r="O2835" s="137"/>
      <c r="P2835" s="169"/>
      <c r="Q2835" s="137"/>
      <c r="R2835" s="137"/>
      <c r="S2835" s="137"/>
      <c r="T2835" s="137"/>
      <c r="U2835" s="137"/>
      <c r="V2835" s="137"/>
      <c r="W2835" s="137"/>
      <c r="X2835" s="137"/>
      <c r="Y2835" s="137"/>
      <c r="Z2835" s="137"/>
      <c r="AA2835" s="137"/>
      <c r="AB2835" s="137"/>
      <c r="AC2835" s="137"/>
      <c r="AD2835" s="137"/>
      <c r="AE2835" s="137"/>
      <c r="AF2835" s="137"/>
      <c r="AG2835" s="137"/>
      <c r="AH2835" s="137"/>
      <c r="AI2835" s="137"/>
      <c r="AJ2835" s="137"/>
      <c r="AK2835" s="137"/>
      <c r="AL2835" s="137"/>
      <c r="AM2835" s="137"/>
      <c r="AN2835" s="137"/>
      <c r="AO2835" s="137"/>
      <c r="AP2835" s="137"/>
      <c r="AQ2835" s="137"/>
      <c r="AR2835" s="137"/>
      <c r="AS2835" s="137"/>
      <c r="AT2835" s="143"/>
    </row>
    <row r="2836" spans="1:46">
      <c r="A2836" s="96"/>
      <c r="B2836" s="134"/>
      <c r="C2836" s="135"/>
      <c r="D2836" s="135"/>
      <c r="E2836" s="135"/>
      <c r="F2836" s="135"/>
      <c r="G2836" s="135"/>
      <c r="H2836" s="135"/>
      <c r="I2836" s="135"/>
      <c r="J2836" s="134"/>
      <c r="K2836" s="136"/>
      <c r="L2836" s="172"/>
      <c r="M2836" s="172"/>
      <c r="N2836" s="172"/>
      <c r="O2836" s="137"/>
      <c r="P2836" s="169"/>
      <c r="Q2836" s="137"/>
      <c r="R2836" s="137"/>
      <c r="S2836" s="137"/>
      <c r="T2836" s="137"/>
      <c r="U2836" s="137"/>
      <c r="V2836" s="137"/>
      <c r="W2836" s="137"/>
      <c r="X2836" s="137"/>
      <c r="Y2836" s="137"/>
      <c r="Z2836" s="137"/>
      <c r="AA2836" s="137"/>
      <c r="AB2836" s="137"/>
      <c r="AC2836" s="137"/>
      <c r="AD2836" s="137"/>
      <c r="AE2836" s="137"/>
      <c r="AF2836" s="137"/>
      <c r="AG2836" s="137"/>
      <c r="AH2836" s="137"/>
      <c r="AI2836" s="137"/>
      <c r="AJ2836" s="137"/>
      <c r="AK2836" s="137"/>
      <c r="AL2836" s="137"/>
      <c r="AM2836" s="137"/>
      <c r="AN2836" s="137"/>
      <c r="AO2836" s="137"/>
      <c r="AP2836" s="137"/>
      <c r="AQ2836" s="137"/>
      <c r="AR2836" s="137"/>
      <c r="AS2836" s="137"/>
      <c r="AT2836" s="143"/>
    </row>
    <row r="2837" spans="1:46">
      <c r="A2837" s="96"/>
      <c r="B2837" s="134"/>
      <c r="C2837" s="135"/>
      <c r="D2837" s="135"/>
      <c r="E2837" s="135"/>
      <c r="F2837" s="135"/>
      <c r="G2837" s="135"/>
      <c r="H2837" s="135"/>
      <c r="I2837" s="135"/>
      <c r="J2837" s="134"/>
      <c r="K2837" s="136"/>
      <c r="L2837" s="172"/>
      <c r="M2837" s="172"/>
      <c r="N2837" s="172"/>
      <c r="O2837" s="137"/>
      <c r="P2837" s="169"/>
      <c r="Q2837" s="137"/>
      <c r="R2837" s="137"/>
      <c r="S2837" s="137"/>
      <c r="T2837" s="137"/>
      <c r="U2837" s="137"/>
      <c r="V2837" s="137"/>
      <c r="W2837" s="137"/>
      <c r="X2837" s="137"/>
      <c r="Y2837" s="137"/>
      <c r="Z2837" s="137"/>
      <c r="AA2837" s="137"/>
      <c r="AB2837" s="137"/>
      <c r="AC2837" s="137"/>
      <c r="AD2837" s="137"/>
      <c r="AE2837" s="137"/>
      <c r="AF2837" s="137"/>
      <c r="AG2837" s="137"/>
      <c r="AH2837" s="137"/>
      <c r="AI2837" s="137"/>
      <c r="AJ2837" s="137"/>
      <c r="AK2837" s="137"/>
      <c r="AL2837" s="137"/>
      <c r="AM2837" s="137"/>
      <c r="AN2837" s="137"/>
      <c r="AO2837" s="137"/>
      <c r="AP2837" s="137"/>
      <c r="AQ2837" s="137"/>
      <c r="AR2837" s="137"/>
      <c r="AS2837" s="137"/>
      <c r="AT2837" s="143"/>
    </row>
    <row r="2838" spans="1:46">
      <c r="A2838" s="96"/>
      <c r="B2838" s="134"/>
      <c r="C2838" s="135"/>
      <c r="D2838" s="135"/>
      <c r="E2838" s="135"/>
      <c r="F2838" s="135"/>
      <c r="G2838" s="135"/>
      <c r="H2838" s="135"/>
      <c r="I2838" s="135"/>
      <c r="J2838" s="134"/>
      <c r="K2838" s="136"/>
      <c r="L2838" s="172"/>
      <c r="M2838" s="172"/>
      <c r="N2838" s="172"/>
      <c r="O2838" s="137"/>
      <c r="P2838" s="169"/>
      <c r="Q2838" s="137"/>
      <c r="R2838" s="137"/>
      <c r="S2838" s="137"/>
      <c r="T2838" s="137"/>
      <c r="U2838" s="137"/>
      <c r="V2838" s="137"/>
      <c r="W2838" s="137"/>
      <c r="X2838" s="137"/>
      <c r="Y2838" s="137"/>
      <c r="Z2838" s="137"/>
      <c r="AA2838" s="137"/>
      <c r="AB2838" s="137"/>
      <c r="AC2838" s="137"/>
      <c r="AD2838" s="137"/>
      <c r="AE2838" s="137"/>
      <c r="AF2838" s="137"/>
      <c r="AG2838" s="137"/>
      <c r="AH2838" s="137"/>
      <c r="AI2838" s="137"/>
      <c r="AJ2838" s="137"/>
      <c r="AK2838" s="137"/>
      <c r="AL2838" s="137"/>
      <c r="AM2838" s="137"/>
      <c r="AN2838" s="137"/>
      <c r="AO2838" s="137"/>
      <c r="AP2838" s="137"/>
      <c r="AQ2838" s="137"/>
      <c r="AR2838" s="137"/>
      <c r="AS2838" s="137"/>
      <c r="AT2838" s="143"/>
    </row>
    <row r="2839" spans="1:46">
      <c r="A2839" s="96"/>
      <c r="B2839" s="134"/>
      <c r="C2839" s="135"/>
      <c r="D2839" s="135"/>
      <c r="E2839" s="135"/>
      <c r="F2839" s="135"/>
      <c r="G2839" s="135"/>
      <c r="H2839" s="135"/>
      <c r="I2839" s="135"/>
      <c r="J2839" s="134"/>
      <c r="K2839" s="136"/>
      <c r="L2839" s="172"/>
      <c r="M2839" s="172"/>
      <c r="N2839" s="172"/>
      <c r="O2839" s="137"/>
      <c r="P2839" s="169"/>
      <c r="Q2839" s="137"/>
      <c r="R2839" s="137"/>
      <c r="S2839" s="137"/>
      <c r="T2839" s="137"/>
      <c r="U2839" s="137"/>
      <c r="V2839" s="137"/>
      <c r="W2839" s="137"/>
      <c r="X2839" s="137"/>
      <c r="Y2839" s="137"/>
      <c r="Z2839" s="137"/>
      <c r="AA2839" s="137"/>
      <c r="AB2839" s="137"/>
      <c r="AC2839" s="137"/>
      <c r="AD2839" s="137"/>
      <c r="AE2839" s="137"/>
      <c r="AF2839" s="137"/>
      <c r="AG2839" s="137"/>
      <c r="AH2839" s="137"/>
      <c r="AI2839" s="137"/>
      <c r="AJ2839" s="137"/>
      <c r="AK2839" s="137"/>
      <c r="AL2839" s="137"/>
      <c r="AM2839" s="137"/>
      <c r="AN2839" s="137"/>
      <c r="AO2839" s="137"/>
      <c r="AP2839" s="137"/>
      <c r="AQ2839" s="137"/>
      <c r="AR2839" s="137"/>
      <c r="AS2839" s="137"/>
      <c r="AT2839" s="143"/>
    </row>
    <row r="2840" spans="1:46">
      <c r="A2840" s="96"/>
      <c r="B2840" s="134"/>
      <c r="C2840" s="135"/>
      <c r="D2840" s="135"/>
      <c r="E2840" s="135"/>
      <c r="F2840" s="135"/>
      <c r="G2840" s="135"/>
      <c r="H2840" s="135"/>
      <c r="I2840" s="135"/>
      <c r="J2840" s="134"/>
      <c r="K2840" s="136"/>
      <c r="L2840" s="172"/>
      <c r="M2840" s="172"/>
      <c r="N2840" s="172"/>
      <c r="O2840" s="137"/>
      <c r="P2840" s="169"/>
      <c r="Q2840" s="137"/>
      <c r="R2840" s="137"/>
      <c r="S2840" s="137"/>
      <c r="T2840" s="137"/>
      <c r="U2840" s="137"/>
      <c r="V2840" s="137"/>
      <c r="W2840" s="137"/>
      <c r="X2840" s="137"/>
      <c r="Y2840" s="137"/>
      <c r="Z2840" s="137"/>
      <c r="AA2840" s="137"/>
      <c r="AB2840" s="137"/>
      <c r="AC2840" s="137"/>
      <c r="AD2840" s="137"/>
      <c r="AE2840" s="137"/>
      <c r="AF2840" s="137"/>
      <c r="AG2840" s="137"/>
      <c r="AH2840" s="137"/>
      <c r="AI2840" s="137"/>
      <c r="AJ2840" s="137"/>
      <c r="AK2840" s="137"/>
      <c r="AL2840" s="137"/>
      <c r="AM2840" s="137"/>
      <c r="AN2840" s="137"/>
      <c r="AO2840" s="137"/>
      <c r="AP2840" s="137"/>
      <c r="AQ2840" s="137"/>
      <c r="AR2840" s="137"/>
      <c r="AS2840" s="137"/>
      <c r="AT2840" s="143"/>
    </row>
    <row r="2841" spans="1:46">
      <c r="A2841" s="96"/>
      <c r="B2841" s="134"/>
      <c r="C2841" s="135"/>
      <c r="D2841" s="135"/>
      <c r="E2841" s="135"/>
      <c r="F2841" s="135"/>
      <c r="G2841" s="135"/>
      <c r="H2841" s="135"/>
      <c r="I2841" s="135"/>
      <c r="J2841" s="134"/>
      <c r="K2841" s="136"/>
      <c r="L2841" s="172"/>
      <c r="M2841" s="172"/>
      <c r="N2841" s="172"/>
      <c r="O2841" s="137"/>
      <c r="P2841" s="169"/>
      <c r="Q2841" s="137"/>
      <c r="R2841" s="137"/>
      <c r="S2841" s="137"/>
      <c r="T2841" s="137"/>
      <c r="U2841" s="137"/>
      <c r="V2841" s="137"/>
      <c r="W2841" s="137"/>
      <c r="X2841" s="137"/>
      <c r="Y2841" s="137"/>
      <c r="Z2841" s="137"/>
      <c r="AA2841" s="137"/>
      <c r="AB2841" s="137"/>
      <c r="AC2841" s="137"/>
      <c r="AD2841" s="137"/>
      <c r="AE2841" s="137"/>
      <c r="AF2841" s="137"/>
      <c r="AG2841" s="137"/>
      <c r="AH2841" s="137"/>
      <c r="AI2841" s="137"/>
      <c r="AJ2841" s="137"/>
      <c r="AK2841" s="137"/>
      <c r="AL2841" s="137"/>
      <c r="AM2841" s="137"/>
      <c r="AN2841" s="137"/>
      <c r="AO2841" s="137"/>
      <c r="AP2841" s="137"/>
      <c r="AQ2841" s="137"/>
      <c r="AR2841" s="137"/>
      <c r="AS2841" s="137"/>
      <c r="AT2841" s="143"/>
    </row>
    <row r="2842" spans="1:46">
      <c r="A2842" s="96"/>
      <c r="B2842" s="134"/>
      <c r="C2842" s="135"/>
      <c r="D2842" s="135"/>
      <c r="E2842" s="135"/>
      <c r="F2842" s="135"/>
      <c r="G2842" s="135"/>
      <c r="H2842" s="135"/>
      <c r="I2842" s="135"/>
      <c r="J2842" s="134"/>
      <c r="K2842" s="136"/>
      <c r="L2842" s="172"/>
      <c r="M2842" s="172"/>
      <c r="N2842" s="172"/>
      <c r="O2842" s="137"/>
      <c r="P2842" s="169"/>
      <c r="Q2842" s="137"/>
      <c r="R2842" s="137"/>
      <c r="S2842" s="137"/>
      <c r="T2842" s="137"/>
      <c r="U2842" s="137"/>
      <c r="V2842" s="137"/>
      <c r="W2842" s="137"/>
      <c r="X2842" s="137"/>
      <c r="Y2842" s="137"/>
      <c r="Z2842" s="137"/>
      <c r="AA2842" s="137"/>
      <c r="AB2842" s="137"/>
      <c r="AC2842" s="137"/>
      <c r="AD2842" s="137"/>
      <c r="AE2842" s="137"/>
      <c r="AF2842" s="137"/>
      <c r="AG2842" s="137"/>
      <c r="AH2842" s="137"/>
      <c r="AI2842" s="137"/>
      <c r="AJ2842" s="137"/>
      <c r="AK2842" s="137"/>
      <c r="AL2842" s="137"/>
      <c r="AM2842" s="137"/>
      <c r="AN2842" s="137"/>
      <c r="AO2842" s="137"/>
      <c r="AP2842" s="137"/>
      <c r="AQ2842" s="137"/>
      <c r="AR2842" s="137"/>
      <c r="AS2842" s="137"/>
      <c r="AT2842" s="143"/>
    </row>
    <row r="2843" spans="1:46">
      <c r="A2843" s="96"/>
      <c r="B2843" s="134"/>
      <c r="C2843" s="135"/>
      <c r="D2843" s="135"/>
      <c r="E2843" s="135"/>
      <c r="F2843" s="135"/>
      <c r="G2843" s="135"/>
      <c r="H2843" s="135"/>
      <c r="I2843" s="135"/>
      <c r="J2843" s="134"/>
      <c r="K2843" s="136"/>
      <c r="L2843" s="172"/>
      <c r="M2843" s="172"/>
      <c r="N2843" s="172"/>
      <c r="O2843" s="137"/>
      <c r="P2843" s="169"/>
      <c r="Q2843" s="137"/>
      <c r="R2843" s="137"/>
      <c r="S2843" s="137"/>
      <c r="T2843" s="137"/>
      <c r="U2843" s="137"/>
      <c r="V2843" s="137"/>
      <c r="W2843" s="137"/>
      <c r="X2843" s="137"/>
      <c r="Y2843" s="137"/>
      <c r="Z2843" s="137"/>
      <c r="AA2843" s="137"/>
      <c r="AB2843" s="137"/>
      <c r="AC2843" s="137"/>
      <c r="AD2843" s="137"/>
      <c r="AE2843" s="137"/>
      <c r="AF2843" s="137"/>
      <c r="AG2843" s="137"/>
      <c r="AH2843" s="137"/>
      <c r="AI2843" s="137"/>
      <c r="AJ2843" s="137"/>
      <c r="AK2843" s="137"/>
      <c r="AL2843" s="137"/>
      <c r="AM2843" s="137"/>
      <c r="AN2843" s="137"/>
      <c r="AO2843" s="137"/>
      <c r="AP2843" s="137"/>
      <c r="AQ2843" s="137"/>
      <c r="AR2843" s="137"/>
      <c r="AS2843" s="137"/>
      <c r="AT2843" s="143"/>
    </row>
    <row r="2844" spans="1:46">
      <c r="A2844" s="96"/>
      <c r="B2844" s="134"/>
      <c r="C2844" s="135"/>
      <c r="D2844" s="135"/>
      <c r="E2844" s="135"/>
      <c r="F2844" s="135"/>
      <c r="G2844" s="135"/>
      <c r="H2844" s="135"/>
      <c r="I2844" s="135"/>
      <c r="J2844" s="134"/>
      <c r="K2844" s="136"/>
      <c r="L2844" s="172"/>
      <c r="M2844" s="172"/>
      <c r="N2844" s="172"/>
      <c r="O2844" s="137"/>
      <c r="P2844" s="169"/>
      <c r="Q2844" s="137"/>
      <c r="R2844" s="137"/>
      <c r="S2844" s="137"/>
      <c r="T2844" s="137"/>
      <c r="U2844" s="137"/>
      <c r="V2844" s="137"/>
      <c r="W2844" s="137"/>
      <c r="X2844" s="137"/>
      <c r="Y2844" s="137"/>
      <c r="Z2844" s="137"/>
      <c r="AA2844" s="137"/>
      <c r="AB2844" s="137"/>
      <c r="AC2844" s="137"/>
      <c r="AD2844" s="137"/>
      <c r="AE2844" s="137"/>
      <c r="AF2844" s="137"/>
      <c r="AG2844" s="137"/>
      <c r="AH2844" s="137"/>
      <c r="AI2844" s="137"/>
      <c r="AJ2844" s="137"/>
      <c r="AK2844" s="137"/>
      <c r="AL2844" s="137"/>
      <c r="AM2844" s="137"/>
      <c r="AN2844" s="137"/>
      <c r="AO2844" s="137"/>
      <c r="AP2844" s="137"/>
      <c r="AQ2844" s="137"/>
      <c r="AR2844" s="137"/>
      <c r="AS2844" s="137"/>
      <c r="AT2844" s="143"/>
    </row>
    <row r="2845" spans="1:46">
      <c r="A2845" s="96"/>
      <c r="B2845" s="134"/>
      <c r="C2845" s="135"/>
      <c r="D2845" s="135"/>
      <c r="E2845" s="135"/>
      <c r="F2845" s="135"/>
      <c r="G2845" s="135"/>
      <c r="H2845" s="135"/>
      <c r="I2845" s="135"/>
      <c r="J2845" s="134"/>
      <c r="K2845" s="136"/>
      <c r="L2845" s="172"/>
      <c r="M2845" s="172"/>
      <c r="N2845" s="172"/>
      <c r="O2845" s="137"/>
      <c r="P2845" s="169"/>
      <c r="Q2845" s="137"/>
      <c r="R2845" s="137"/>
      <c r="S2845" s="137"/>
      <c r="T2845" s="137"/>
      <c r="U2845" s="137"/>
      <c r="V2845" s="137"/>
      <c r="W2845" s="137"/>
      <c r="X2845" s="137"/>
      <c r="Y2845" s="137"/>
      <c r="Z2845" s="137"/>
      <c r="AA2845" s="137"/>
      <c r="AB2845" s="137"/>
      <c r="AC2845" s="137"/>
      <c r="AD2845" s="137"/>
      <c r="AE2845" s="137"/>
      <c r="AF2845" s="137"/>
      <c r="AG2845" s="137"/>
      <c r="AH2845" s="137"/>
      <c r="AI2845" s="137"/>
      <c r="AJ2845" s="137"/>
      <c r="AK2845" s="137"/>
      <c r="AL2845" s="137"/>
      <c r="AM2845" s="137"/>
      <c r="AN2845" s="137"/>
      <c r="AO2845" s="137"/>
      <c r="AP2845" s="137"/>
      <c r="AQ2845" s="137"/>
      <c r="AR2845" s="137"/>
      <c r="AS2845" s="137"/>
      <c r="AT2845" s="143"/>
    </row>
    <row r="2846" spans="1:46">
      <c r="A2846" s="96"/>
      <c r="B2846" s="134"/>
      <c r="C2846" s="135"/>
      <c r="D2846" s="135"/>
      <c r="E2846" s="135"/>
      <c r="F2846" s="135"/>
      <c r="G2846" s="135"/>
      <c r="H2846" s="135"/>
      <c r="I2846" s="135"/>
      <c r="J2846" s="134"/>
      <c r="K2846" s="136"/>
      <c r="L2846" s="172"/>
      <c r="M2846" s="172"/>
      <c r="N2846" s="172"/>
      <c r="O2846" s="137"/>
      <c r="P2846" s="169"/>
      <c r="Q2846" s="137"/>
      <c r="R2846" s="137"/>
      <c r="S2846" s="137"/>
      <c r="T2846" s="137"/>
      <c r="U2846" s="137"/>
      <c r="V2846" s="137"/>
      <c r="W2846" s="137"/>
      <c r="X2846" s="137"/>
      <c r="Y2846" s="137"/>
      <c r="Z2846" s="137"/>
      <c r="AA2846" s="137"/>
      <c r="AB2846" s="137"/>
      <c r="AC2846" s="137"/>
      <c r="AD2846" s="137"/>
      <c r="AE2846" s="137"/>
      <c r="AF2846" s="137"/>
      <c r="AG2846" s="137"/>
      <c r="AH2846" s="137"/>
      <c r="AI2846" s="137"/>
      <c r="AJ2846" s="137"/>
      <c r="AK2846" s="137"/>
      <c r="AL2846" s="137"/>
      <c r="AM2846" s="137"/>
      <c r="AN2846" s="137"/>
      <c r="AO2846" s="137"/>
      <c r="AP2846" s="137"/>
      <c r="AQ2846" s="137"/>
      <c r="AR2846" s="137"/>
      <c r="AS2846" s="137"/>
      <c r="AT2846" s="143"/>
    </row>
    <row r="2847" spans="1:46">
      <c r="A2847" s="96"/>
      <c r="B2847" s="134"/>
      <c r="C2847" s="135"/>
      <c r="D2847" s="135"/>
      <c r="E2847" s="135"/>
      <c r="F2847" s="135"/>
      <c r="G2847" s="135"/>
      <c r="H2847" s="135"/>
      <c r="I2847" s="135"/>
      <c r="J2847" s="134"/>
      <c r="K2847" s="136"/>
      <c r="L2847" s="172"/>
      <c r="M2847" s="172"/>
      <c r="N2847" s="172"/>
      <c r="O2847" s="137"/>
      <c r="P2847" s="169"/>
      <c r="Q2847" s="137"/>
      <c r="R2847" s="137"/>
      <c r="S2847" s="137"/>
      <c r="T2847" s="137"/>
      <c r="U2847" s="137"/>
      <c r="V2847" s="137"/>
      <c r="W2847" s="137"/>
      <c r="X2847" s="137"/>
      <c r="Y2847" s="137"/>
      <c r="Z2847" s="137"/>
      <c r="AA2847" s="137"/>
      <c r="AB2847" s="137"/>
      <c r="AC2847" s="137"/>
      <c r="AD2847" s="137"/>
      <c r="AE2847" s="137"/>
      <c r="AF2847" s="137"/>
      <c r="AG2847" s="137"/>
      <c r="AH2847" s="137"/>
      <c r="AI2847" s="137"/>
      <c r="AJ2847" s="137"/>
      <c r="AK2847" s="137"/>
      <c r="AL2847" s="137"/>
      <c r="AM2847" s="137"/>
      <c r="AN2847" s="137"/>
      <c r="AO2847" s="137"/>
      <c r="AP2847" s="137"/>
      <c r="AQ2847" s="137"/>
      <c r="AR2847" s="137"/>
      <c r="AS2847" s="137"/>
      <c r="AT2847" s="143"/>
    </row>
    <row r="2848" spans="1:46">
      <c r="A2848" s="96"/>
      <c r="B2848" s="134"/>
      <c r="C2848" s="135"/>
      <c r="D2848" s="135"/>
      <c r="E2848" s="135"/>
      <c r="F2848" s="135"/>
      <c r="G2848" s="135"/>
      <c r="H2848" s="135"/>
      <c r="I2848" s="135"/>
      <c r="J2848" s="134"/>
      <c r="K2848" s="136"/>
      <c r="L2848" s="172"/>
      <c r="M2848" s="172"/>
      <c r="N2848" s="172"/>
      <c r="O2848" s="137"/>
      <c r="P2848" s="169"/>
      <c r="Q2848" s="137"/>
      <c r="R2848" s="137"/>
      <c r="S2848" s="137"/>
      <c r="T2848" s="137"/>
      <c r="U2848" s="137"/>
      <c r="V2848" s="137"/>
      <c r="W2848" s="137"/>
      <c r="X2848" s="137"/>
      <c r="Y2848" s="137"/>
      <c r="Z2848" s="137"/>
      <c r="AA2848" s="137"/>
      <c r="AB2848" s="137"/>
      <c r="AC2848" s="137"/>
      <c r="AD2848" s="137"/>
      <c r="AE2848" s="137"/>
      <c r="AF2848" s="137"/>
      <c r="AG2848" s="137"/>
      <c r="AH2848" s="137"/>
      <c r="AI2848" s="137"/>
      <c r="AJ2848" s="137"/>
      <c r="AK2848" s="137"/>
      <c r="AL2848" s="137"/>
      <c r="AM2848" s="137"/>
      <c r="AN2848" s="137"/>
      <c r="AO2848" s="137"/>
      <c r="AP2848" s="137"/>
      <c r="AQ2848" s="137"/>
      <c r="AR2848" s="137"/>
      <c r="AS2848" s="137"/>
      <c r="AT2848" s="143"/>
    </row>
    <row r="2849" spans="1:46">
      <c r="A2849" s="96"/>
      <c r="B2849" s="134"/>
      <c r="C2849" s="135"/>
      <c r="D2849" s="135"/>
      <c r="E2849" s="135"/>
      <c r="F2849" s="135"/>
      <c r="G2849" s="135"/>
      <c r="H2849" s="135"/>
      <c r="I2849" s="135"/>
      <c r="J2849" s="134"/>
      <c r="K2849" s="136"/>
      <c r="L2849" s="172"/>
      <c r="M2849" s="172"/>
      <c r="N2849" s="172"/>
      <c r="O2849" s="137"/>
      <c r="P2849" s="169"/>
      <c r="Q2849" s="137"/>
      <c r="R2849" s="137"/>
      <c r="S2849" s="137"/>
      <c r="T2849" s="137"/>
      <c r="U2849" s="137"/>
      <c r="V2849" s="137"/>
      <c r="W2849" s="137"/>
      <c r="X2849" s="137"/>
      <c r="Y2849" s="137"/>
      <c r="Z2849" s="137"/>
      <c r="AA2849" s="137"/>
      <c r="AB2849" s="137"/>
      <c r="AC2849" s="137"/>
      <c r="AD2849" s="137"/>
      <c r="AE2849" s="137"/>
      <c r="AF2849" s="137"/>
      <c r="AG2849" s="137"/>
      <c r="AH2849" s="137"/>
      <c r="AI2849" s="137"/>
      <c r="AJ2849" s="137"/>
      <c r="AK2849" s="137"/>
      <c r="AL2849" s="137"/>
      <c r="AM2849" s="137"/>
      <c r="AN2849" s="137"/>
      <c r="AO2849" s="137"/>
      <c r="AP2849" s="137"/>
      <c r="AQ2849" s="137"/>
      <c r="AR2849" s="137"/>
      <c r="AS2849" s="137"/>
      <c r="AT2849" s="143"/>
    </row>
    <row r="2850" spans="1:46">
      <c r="A2850" s="96"/>
      <c r="B2850" s="134"/>
      <c r="C2850" s="135"/>
      <c r="D2850" s="135"/>
      <c r="E2850" s="135"/>
      <c r="F2850" s="135"/>
      <c r="G2850" s="135"/>
      <c r="H2850" s="135"/>
      <c r="I2850" s="135"/>
      <c r="J2850" s="134"/>
      <c r="K2850" s="136"/>
      <c r="L2850" s="172"/>
      <c r="M2850" s="172"/>
      <c r="N2850" s="172"/>
      <c r="O2850" s="137"/>
      <c r="P2850" s="169"/>
      <c r="Q2850" s="137"/>
      <c r="R2850" s="137"/>
      <c r="S2850" s="137"/>
      <c r="T2850" s="137"/>
      <c r="U2850" s="137"/>
      <c r="V2850" s="137"/>
      <c r="W2850" s="137"/>
      <c r="X2850" s="137"/>
      <c r="Y2850" s="137"/>
      <c r="Z2850" s="137"/>
      <c r="AA2850" s="137"/>
      <c r="AB2850" s="137"/>
      <c r="AC2850" s="137"/>
      <c r="AD2850" s="137"/>
      <c r="AE2850" s="137"/>
      <c r="AF2850" s="137"/>
      <c r="AG2850" s="137"/>
      <c r="AH2850" s="137"/>
      <c r="AI2850" s="137"/>
      <c r="AJ2850" s="137"/>
      <c r="AK2850" s="137"/>
      <c r="AL2850" s="137"/>
      <c r="AM2850" s="137"/>
      <c r="AN2850" s="137"/>
      <c r="AO2850" s="137"/>
      <c r="AP2850" s="137"/>
      <c r="AQ2850" s="137"/>
      <c r="AR2850" s="137"/>
      <c r="AS2850" s="137"/>
      <c r="AT2850" s="143"/>
    </row>
    <row r="2851" spans="1:46">
      <c r="A2851" s="96"/>
      <c r="B2851" s="134"/>
      <c r="C2851" s="135"/>
      <c r="D2851" s="135"/>
      <c r="E2851" s="135"/>
      <c r="F2851" s="135"/>
      <c r="G2851" s="135"/>
      <c r="H2851" s="135"/>
      <c r="I2851" s="135"/>
      <c r="J2851" s="134"/>
      <c r="K2851" s="136"/>
      <c r="L2851" s="172"/>
      <c r="M2851" s="172"/>
      <c r="N2851" s="172"/>
      <c r="O2851" s="137"/>
      <c r="P2851" s="169"/>
      <c r="Q2851" s="137"/>
      <c r="R2851" s="137"/>
      <c r="S2851" s="137"/>
      <c r="T2851" s="137"/>
      <c r="U2851" s="137"/>
      <c r="V2851" s="137"/>
      <c r="W2851" s="137"/>
      <c r="X2851" s="137"/>
      <c r="Y2851" s="137"/>
      <c r="Z2851" s="137"/>
      <c r="AA2851" s="137"/>
      <c r="AB2851" s="137"/>
      <c r="AC2851" s="137"/>
      <c r="AD2851" s="137"/>
      <c r="AE2851" s="137"/>
      <c r="AF2851" s="137"/>
      <c r="AG2851" s="137"/>
      <c r="AH2851" s="137"/>
      <c r="AI2851" s="137"/>
      <c r="AJ2851" s="137"/>
      <c r="AK2851" s="137"/>
      <c r="AL2851" s="137"/>
      <c r="AM2851" s="137"/>
      <c r="AN2851" s="137"/>
      <c r="AO2851" s="137"/>
      <c r="AP2851" s="137"/>
      <c r="AQ2851" s="137"/>
      <c r="AR2851" s="137"/>
      <c r="AS2851" s="137"/>
      <c r="AT2851" s="143"/>
    </row>
    <row r="2852" spans="1:46">
      <c r="A2852" s="96"/>
      <c r="B2852" s="134"/>
      <c r="C2852" s="135"/>
      <c r="D2852" s="135"/>
      <c r="E2852" s="135"/>
      <c r="F2852" s="135"/>
      <c r="G2852" s="135"/>
      <c r="H2852" s="135"/>
      <c r="I2852" s="135"/>
      <c r="J2852" s="134"/>
      <c r="K2852" s="136"/>
      <c r="L2852" s="172"/>
      <c r="M2852" s="172"/>
      <c r="N2852" s="172"/>
      <c r="O2852" s="137"/>
      <c r="P2852" s="169"/>
      <c r="Q2852" s="137"/>
      <c r="R2852" s="137"/>
      <c r="S2852" s="137"/>
      <c r="T2852" s="137"/>
      <c r="U2852" s="137"/>
      <c r="V2852" s="137"/>
      <c r="W2852" s="137"/>
      <c r="X2852" s="137"/>
      <c r="Y2852" s="137"/>
      <c r="Z2852" s="137"/>
      <c r="AA2852" s="137"/>
      <c r="AB2852" s="137"/>
      <c r="AC2852" s="137"/>
      <c r="AD2852" s="137"/>
      <c r="AE2852" s="137"/>
      <c r="AF2852" s="137"/>
      <c r="AG2852" s="137"/>
      <c r="AH2852" s="137"/>
      <c r="AI2852" s="137"/>
      <c r="AJ2852" s="137"/>
      <c r="AK2852" s="137"/>
      <c r="AL2852" s="137"/>
      <c r="AM2852" s="137"/>
      <c r="AN2852" s="137"/>
      <c r="AO2852" s="137"/>
      <c r="AP2852" s="137"/>
      <c r="AQ2852" s="137"/>
      <c r="AR2852" s="137"/>
      <c r="AS2852" s="137"/>
      <c r="AT2852" s="143"/>
    </row>
    <row r="2853" spans="1:46">
      <c r="A2853" s="96"/>
      <c r="B2853" s="134"/>
      <c r="C2853" s="135"/>
      <c r="D2853" s="135"/>
      <c r="E2853" s="135"/>
      <c r="F2853" s="135"/>
      <c r="G2853" s="135"/>
      <c r="H2853" s="135"/>
      <c r="I2853" s="135"/>
      <c r="J2853" s="134"/>
      <c r="K2853" s="136"/>
      <c r="L2853" s="172"/>
      <c r="M2853" s="172"/>
      <c r="N2853" s="172"/>
      <c r="O2853" s="137"/>
      <c r="P2853" s="169"/>
      <c r="Q2853" s="137"/>
      <c r="R2853" s="137"/>
      <c r="S2853" s="137"/>
      <c r="T2853" s="137"/>
      <c r="U2853" s="137"/>
      <c r="V2853" s="137"/>
      <c r="W2853" s="137"/>
      <c r="X2853" s="137"/>
      <c r="Y2853" s="137"/>
      <c r="Z2853" s="137"/>
      <c r="AA2853" s="137"/>
      <c r="AB2853" s="137"/>
      <c r="AC2853" s="137"/>
      <c r="AD2853" s="137"/>
      <c r="AE2853" s="137"/>
      <c r="AF2853" s="137"/>
      <c r="AG2853" s="137"/>
      <c r="AH2853" s="137"/>
      <c r="AI2853" s="137"/>
      <c r="AJ2853" s="137"/>
      <c r="AK2853" s="137"/>
      <c r="AL2853" s="137"/>
      <c r="AM2853" s="137"/>
      <c r="AN2853" s="137"/>
      <c r="AO2853" s="137"/>
      <c r="AP2853" s="137"/>
      <c r="AQ2853" s="137"/>
      <c r="AR2853" s="137"/>
      <c r="AS2853" s="137"/>
      <c r="AT2853" s="143"/>
    </row>
    <row r="2854" spans="1:46">
      <c r="A2854" s="96"/>
      <c r="B2854" s="134"/>
      <c r="C2854" s="135"/>
      <c r="D2854" s="135"/>
      <c r="E2854" s="135"/>
      <c r="F2854" s="135"/>
      <c r="G2854" s="135"/>
      <c r="H2854" s="135"/>
      <c r="I2854" s="135"/>
      <c r="J2854" s="134"/>
      <c r="K2854" s="136"/>
      <c r="L2854" s="172"/>
      <c r="M2854" s="172"/>
      <c r="N2854" s="172"/>
      <c r="O2854" s="137"/>
      <c r="P2854" s="169"/>
      <c r="Q2854" s="137"/>
      <c r="R2854" s="137"/>
      <c r="S2854" s="137"/>
      <c r="T2854" s="137"/>
      <c r="U2854" s="137"/>
      <c r="V2854" s="137"/>
      <c r="W2854" s="137"/>
      <c r="X2854" s="137"/>
      <c r="Y2854" s="137"/>
      <c r="Z2854" s="137"/>
      <c r="AA2854" s="137"/>
      <c r="AB2854" s="137"/>
      <c r="AC2854" s="137"/>
      <c r="AD2854" s="137"/>
      <c r="AE2854" s="137"/>
      <c r="AF2854" s="137"/>
      <c r="AG2854" s="137"/>
      <c r="AH2854" s="137"/>
      <c r="AI2854" s="137"/>
      <c r="AJ2854" s="137"/>
      <c r="AK2854" s="137"/>
      <c r="AL2854" s="137"/>
      <c r="AM2854" s="137"/>
      <c r="AN2854" s="137"/>
      <c r="AO2854" s="137"/>
      <c r="AP2854" s="137"/>
      <c r="AQ2854" s="137"/>
      <c r="AR2854" s="137"/>
      <c r="AS2854" s="137"/>
      <c r="AT2854" s="143"/>
    </row>
    <row r="2855" spans="1:46">
      <c r="A2855" s="96"/>
      <c r="B2855" s="134"/>
      <c r="C2855" s="135"/>
      <c r="D2855" s="135"/>
      <c r="E2855" s="135"/>
      <c r="F2855" s="135"/>
      <c r="G2855" s="135"/>
      <c r="H2855" s="135"/>
      <c r="I2855" s="135"/>
      <c r="J2855" s="134"/>
      <c r="K2855" s="136"/>
      <c r="L2855" s="172"/>
      <c r="M2855" s="172"/>
      <c r="N2855" s="172"/>
      <c r="O2855" s="137"/>
      <c r="P2855" s="169"/>
      <c r="Q2855" s="137"/>
      <c r="R2855" s="137"/>
      <c r="S2855" s="137"/>
      <c r="T2855" s="137"/>
      <c r="U2855" s="137"/>
      <c r="V2855" s="137"/>
      <c r="W2855" s="137"/>
      <c r="X2855" s="137"/>
      <c r="Y2855" s="137"/>
      <c r="Z2855" s="137"/>
      <c r="AA2855" s="137"/>
      <c r="AB2855" s="137"/>
      <c r="AC2855" s="137"/>
      <c r="AD2855" s="137"/>
      <c r="AE2855" s="137"/>
      <c r="AF2855" s="137"/>
      <c r="AG2855" s="137"/>
      <c r="AH2855" s="137"/>
      <c r="AI2855" s="137"/>
      <c r="AJ2855" s="137"/>
      <c r="AK2855" s="137"/>
      <c r="AL2855" s="137"/>
      <c r="AM2855" s="137"/>
      <c r="AN2855" s="137"/>
      <c r="AO2855" s="137"/>
      <c r="AP2855" s="137"/>
      <c r="AQ2855" s="137"/>
      <c r="AR2855" s="137"/>
      <c r="AS2855" s="137"/>
      <c r="AT2855" s="143"/>
    </row>
    <row r="2856" spans="1:46">
      <c r="A2856" s="96"/>
      <c r="B2856" s="134"/>
      <c r="C2856" s="135"/>
      <c r="D2856" s="135"/>
      <c r="E2856" s="135"/>
      <c r="F2856" s="135"/>
      <c r="G2856" s="135"/>
      <c r="H2856" s="135"/>
      <c r="I2856" s="135"/>
      <c r="J2856" s="134"/>
      <c r="K2856" s="136"/>
      <c r="L2856" s="172"/>
      <c r="M2856" s="172"/>
      <c r="N2856" s="172"/>
      <c r="O2856" s="137"/>
      <c r="P2856" s="169"/>
      <c r="Q2856" s="137"/>
      <c r="R2856" s="137"/>
      <c r="S2856" s="137"/>
      <c r="T2856" s="137"/>
      <c r="U2856" s="137"/>
      <c r="V2856" s="137"/>
      <c r="W2856" s="137"/>
      <c r="X2856" s="137"/>
      <c r="Y2856" s="137"/>
      <c r="Z2856" s="137"/>
      <c r="AA2856" s="137"/>
      <c r="AB2856" s="137"/>
      <c r="AC2856" s="137"/>
      <c r="AD2856" s="137"/>
      <c r="AE2856" s="137"/>
      <c r="AF2856" s="137"/>
      <c r="AG2856" s="137"/>
      <c r="AH2856" s="137"/>
      <c r="AI2856" s="137"/>
      <c r="AJ2856" s="137"/>
      <c r="AK2856" s="137"/>
      <c r="AL2856" s="137"/>
      <c r="AM2856" s="137"/>
      <c r="AN2856" s="137"/>
      <c r="AO2856" s="137"/>
      <c r="AP2856" s="137"/>
      <c r="AQ2856" s="137"/>
      <c r="AR2856" s="137"/>
      <c r="AS2856" s="137"/>
      <c r="AT2856" s="143"/>
    </row>
    <row r="2857" spans="1:46">
      <c r="A2857" s="96"/>
      <c r="B2857" s="134"/>
      <c r="C2857" s="135"/>
      <c r="D2857" s="135"/>
      <c r="E2857" s="135"/>
      <c r="F2857" s="135"/>
      <c r="G2857" s="135"/>
      <c r="H2857" s="135"/>
      <c r="I2857" s="135"/>
      <c r="J2857" s="134"/>
      <c r="K2857" s="136"/>
      <c r="L2857" s="172"/>
      <c r="M2857" s="172"/>
      <c r="N2857" s="172"/>
      <c r="O2857" s="137"/>
      <c r="P2857" s="169"/>
      <c r="Q2857" s="137"/>
      <c r="R2857" s="137"/>
      <c r="S2857" s="137"/>
      <c r="T2857" s="137"/>
      <c r="U2857" s="137"/>
      <c r="V2857" s="137"/>
      <c r="W2857" s="137"/>
      <c r="X2857" s="137"/>
      <c r="Y2857" s="137"/>
      <c r="Z2857" s="137"/>
      <c r="AA2857" s="137"/>
      <c r="AB2857" s="137"/>
      <c r="AC2857" s="137"/>
      <c r="AD2857" s="137"/>
      <c r="AE2857" s="137"/>
      <c r="AF2857" s="137"/>
      <c r="AG2857" s="137"/>
      <c r="AH2857" s="137"/>
      <c r="AI2857" s="137"/>
      <c r="AJ2857" s="137"/>
      <c r="AK2857" s="137"/>
      <c r="AL2857" s="137"/>
      <c r="AM2857" s="137"/>
      <c r="AN2857" s="137"/>
      <c r="AO2857" s="137"/>
      <c r="AP2857" s="137"/>
      <c r="AQ2857" s="137"/>
      <c r="AR2857" s="137"/>
      <c r="AS2857" s="137"/>
      <c r="AT2857" s="143"/>
    </row>
    <row r="2858" spans="1:46">
      <c r="A2858" s="96"/>
      <c r="B2858" s="134"/>
      <c r="C2858" s="135"/>
      <c r="D2858" s="135"/>
      <c r="E2858" s="135"/>
      <c r="F2858" s="135"/>
      <c r="G2858" s="135"/>
      <c r="H2858" s="135"/>
      <c r="I2858" s="135"/>
      <c r="J2858" s="134"/>
      <c r="K2858" s="136"/>
      <c r="L2858" s="172"/>
      <c r="M2858" s="172"/>
      <c r="N2858" s="172"/>
      <c r="O2858" s="137"/>
      <c r="P2858" s="169"/>
      <c r="Q2858" s="137"/>
      <c r="R2858" s="137"/>
      <c r="S2858" s="137"/>
      <c r="T2858" s="137"/>
      <c r="U2858" s="137"/>
      <c r="V2858" s="137"/>
      <c r="W2858" s="137"/>
      <c r="X2858" s="137"/>
      <c r="Y2858" s="137"/>
      <c r="Z2858" s="137"/>
      <c r="AA2858" s="137"/>
      <c r="AB2858" s="137"/>
      <c r="AC2858" s="137"/>
      <c r="AD2858" s="137"/>
      <c r="AE2858" s="137"/>
      <c r="AF2858" s="137"/>
      <c r="AG2858" s="137"/>
      <c r="AH2858" s="137"/>
      <c r="AI2858" s="137"/>
      <c r="AJ2858" s="137"/>
      <c r="AK2858" s="137"/>
      <c r="AL2858" s="137"/>
      <c r="AM2858" s="137"/>
      <c r="AN2858" s="137"/>
      <c r="AO2858" s="137"/>
      <c r="AP2858" s="137"/>
      <c r="AQ2858" s="137"/>
      <c r="AR2858" s="137"/>
      <c r="AS2858" s="137"/>
      <c r="AT2858" s="143"/>
    </row>
    <row r="2859" spans="1:46">
      <c r="A2859" s="96"/>
      <c r="B2859" s="134"/>
      <c r="C2859" s="135"/>
      <c r="D2859" s="135"/>
      <c r="E2859" s="135"/>
      <c r="F2859" s="135"/>
      <c r="G2859" s="135"/>
      <c r="H2859" s="135"/>
      <c r="I2859" s="135"/>
      <c r="J2859" s="134"/>
      <c r="K2859" s="136"/>
      <c r="L2859" s="172"/>
      <c r="M2859" s="172"/>
      <c r="N2859" s="172"/>
      <c r="O2859" s="137"/>
      <c r="P2859" s="169"/>
      <c r="Q2859" s="137"/>
      <c r="R2859" s="137"/>
      <c r="S2859" s="137"/>
      <c r="T2859" s="137"/>
      <c r="U2859" s="137"/>
      <c r="V2859" s="137"/>
      <c r="W2859" s="137"/>
      <c r="X2859" s="137"/>
      <c r="Y2859" s="137"/>
      <c r="Z2859" s="137"/>
      <c r="AA2859" s="137"/>
      <c r="AB2859" s="137"/>
      <c r="AC2859" s="137"/>
      <c r="AD2859" s="137"/>
      <c r="AE2859" s="137"/>
      <c r="AF2859" s="137"/>
      <c r="AG2859" s="137"/>
      <c r="AH2859" s="137"/>
      <c r="AI2859" s="137"/>
      <c r="AJ2859" s="137"/>
      <c r="AK2859" s="137"/>
      <c r="AL2859" s="137"/>
      <c r="AM2859" s="137"/>
      <c r="AN2859" s="137"/>
      <c r="AO2859" s="137"/>
      <c r="AP2859" s="137"/>
      <c r="AQ2859" s="137"/>
      <c r="AR2859" s="137"/>
      <c r="AS2859" s="137"/>
      <c r="AT2859" s="143"/>
    </row>
    <row r="2860" spans="1:46">
      <c r="A2860" s="96"/>
      <c r="B2860" s="134"/>
      <c r="C2860" s="135"/>
      <c r="D2860" s="135"/>
      <c r="E2860" s="135"/>
      <c r="F2860" s="135"/>
      <c r="G2860" s="135"/>
      <c r="H2860" s="135"/>
      <c r="I2860" s="135"/>
      <c r="J2860" s="134"/>
      <c r="K2860" s="136"/>
      <c r="L2860" s="172"/>
      <c r="M2860" s="172"/>
      <c r="N2860" s="172"/>
      <c r="O2860" s="137"/>
      <c r="P2860" s="169"/>
      <c r="Q2860" s="137"/>
      <c r="R2860" s="137"/>
      <c r="S2860" s="137"/>
      <c r="T2860" s="137"/>
      <c r="U2860" s="137"/>
      <c r="V2860" s="137"/>
      <c r="W2860" s="137"/>
      <c r="X2860" s="137"/>
      <c r="Y2860" s="137"/>
      <c r="Z2860" s="137"/>
      <c r="AA2860" s="137"/>
      <c r="AB2860" s="137"/>
      <c r="AC2860" s="137"/>
      <c r="AD2860" s="137"/>
      <c r="AE2860" s="137"/>
      <c r="AF2860" s="137"/>
      <c r="AG2860" s="137"/>
      <c r="AH2860" s="137"/>
      <c r="AI2860" s="137"/>
      <c r="AJ2860" s="137"/>
      <c r="AK2860" s="137"/>
      <c r="AL2860" s="137"/>
      <c r="AM2860" s="137"/>
      <c r="AN2860" s="137"/>
      <c r="AO2860" s="137"/>
      <c r="AP2860" s="137"/>
      <c r="AQ2860" s="137"/>
      <c r="AR2860" s="137"/>
      <c r="AS2860" s="137"/>
      <c r="AT2860" s="143"/>
    </row>
    <row r="2861" spans="1:46">
      <c r="A2861" s="96"/>
      <c r="B2861" s="134"/>
      <c r="C2861" s="135"/>
      <c r="D2861" s="135"/>
      <c r="E2861" s="135"/>
      <c r="F2861" s="135"/>
      <c r="G2861" s="135"/>
      <c r="H2861" s="135"/>
      <c r="I2861" s="135"/>
      <c r="J2861" s="134"/>
      <c r="K2861" s="136"/>
      <c r="L2861" s="172"/>
      <c r="M2861" s="172"/>
      <c r="N2861" s="172"/>
      <c r="O2861" s="137"/>
      <c r="P2861" s="169"/>
      <c r="Q2861" s="137"/>
      <c r="R2861" s="137"/>
      <c r="S2861" s="137"/>
      <c r="T2861" s="137"/>
      <c r="U2861" s="137"/>
      <c r="V2861" s="137"/>
      <c r="W2861" s="137"/>
      <c r="X2861" s="137"/>
      <c r="Y2861" s="137"/>
      <c r="Z2861" s="137"/>
      <c r="AA2861" s="137"/>
      <c r="AB2861" s="137"/>
      <c r="AC2861" s="137"/>
      <c r="AD2861" s="137"/>
      <c r="AE2861" s="137"/>
      <c r="AF2861" s="137"/>
      <c r="AG2861" s="137"/>
      <c r="AH2861" s="137"/>
      <c r="AI2861" s="137"/>
      <c r="AJ2861" s="137"/>
      <c r="AK2861" s="137"/>
      <c r="AL2861" s="137"/>
      <c r="AM2861" s="137"/>
      <c r="AN2861" s="137"/>
      <c r="AO2861" s="137"/>
      <c r="AP2861" s="137"/>
      <c r="AQ2861" s="137"/>
      <c r="AR2861" s="137"/>
      <c r="AS2861" s="137"/>
      <c r="AT2861" s="143"/>
    </row>
    <row r="2862" spans="1:46">
      <c r="A2862" s="96"/>
      <c r="B2862" s="134"/>
      <c r="C2862" s="135"/>
      <c r="D2862" s="135"/>
      <c r="E2862" s="135"/>
      <c r="F2862" s="135"/>
      <c r="G2862" s="135"/>
      <c r="H2862" s="135"/>
      <c r="I2862" s="135"/>
      <c r="J2862" s="134"/>
      <c r="K2862" s="136"/>
      <c r="L2862" s="172"/>
      <c r="M2862" s="172"/>
      <c r="N2862" s="172"/>
      <c r="O2862" s="137"/>
      <c r="P2862" s="169"/>
      <c r="Q2862" s="137"/>
      <c r="R2862" s="137"/>
      <c r="S2862" s="137"/>
      <c r="T2862" s="137"/>
      <c r="U2862" s="137"/>
      <c r="V2862" s="137"/>
      <c r="W2862" s="137"/>
      <c r="X2862" s="137"/>
      <c r="Y2862" s="137"/>
      <c r="Z2862" s="137"/>
      <c r="AA2862" s="137"/>
      <c r="AB2862" s="137"/>
      <c r="AC2862" s="137"/>
      <c r="AD2862" s="137"/>
      <c r="AE2862" s="137"/>
      <c r="AF2862" s="137"/>
      <c r="AG2862" s="137"/>
      <c r="AH2862" s="137"/>
      <c r="AI2862" s="137"/>
      <c r="AJ2862" s="137"/>
      <c r="AK2862" s="137"/>
      <c r="AL2862" s="137"/>
      <c r="AM2862" s="137"/>
      <c r="AN2862" s="137"/>
      <c r="AO2862" s="137"/>
      <c r="AP2862" s="137"/>
      <c r="AQ2862" s="137"/>
      <c r="AR2862" s="137"/>
      <c r="AS2862" s="137"/>
      <c r="AT2862" s="143"/>
    </row>
    <row r="2863" spans="1:46">
      <c r="A2863" s="96"/>
      <c r="B2863" s="134"/>
      <c r="C2863" s="135"/>
      <c r="D2863" s="135"/>
      <c r="E2863" s="135"/>
      <c r="F2863" s="135"/>
      <c r="G2863" s="135"/>
      <c r="H2863" s="135"/>
      <c r="I2863" s="135"/>
      <c r="J2863" s="134"/>
      <c r="K2863" s="136"/>
      <c r="L2863" s="172"/>
      <c r="M2863" s="172"/>
      <c r="N2863" s="172"/>
      <c r="O2863" s="137"/>
      <c r="P2863" s="169"/>
      <c r="Q2863" s="137"/>
      <c r="R2863" s="137"/>
      <c r="S2863" s="137"/>
      <c r="T2863" s="137"/>
      <c r="U2863" s="137"/>
      <c r="V2863" s="137"/>
      <c r="W2863" s="137"/>
      <c r="X2863" s="137"/>
      <c r="Y2863" s="137"/>
      <c r="Z2863" s="137"/>
      <c r="AA2863" s="137"/>
      <c r="AB2863" s="137"/>
      <c r="AC2863" s="137"/>
      <c r="AD2863" s="137"/>
      <c r="AE2863" s="137"/>
      <c r="AF2863" s="137"/>
      <c r="AG2863" s="137"/>
      <c r="AH2863" s="137"/>
      <c r="AI2863" s="137"/>
      <c r="AJ2863" s="137"/>
      <c r="AK2863" s="137"/>
      <c r="AL2863" s="137"/>
      <c r="AM2863" s="137"/>
      <c r="AN2863" s="137"/>
      <c r="AO2863" s="137"/>
      <c r="AP2863" s="137"/>
      <c r="AQ2863" s="137"/>
      <c r="AR2863" s="137"/>
      <c r="AS2863" s="137"/>
      <c r="AT2863" s="143"/>
    </row>
    <row r="2864" spans="1:46">
      <c r="A2864" s="96"/>
      <c r="B2864" s="134"/>
      <c r="C2864" s="135"/>
      <c r="D2864" s="135"/>
      <c r="E2864" s="135"/>
      <c r="F2864" s="135"/>
      <c r="G2864" s="135"/>
      <c r="H2864" s="135"/>
      <c r="I2864" s="135"/>
      <c r="J2864" s="134"/>
      <c r="K2864" s="136"/>
      <c r="L2864" s="172"/>
      <c r="M2864" s="172"/>
      <c r="N2864" s="172"/>
      <c r="O2864" s="137"/>
      <c r="P2864" s="169"/>
      <c r="Q2864" s="137"/>
      <c r="R2864" s="137"/>
      <c r="S2864" s="137"/>
      <c r="T2864" s="137"/>
      <c r="U2864" s="137"/>
      <c r="V2864" s="137"/>
      <c r="W2864" s="137"/>
      <c r="X2864" s="137"/>
      <c r="Y2864" s="137"/>
      <c r="Z2864" s="137"/>
      <c r="AA2864" s="137"/>
      <c r="AB2864" s="137"/>
      <c r="AC2864" s="137"/>
      <c r="AD2864" s="137"/>
      <c r="AE2864" s="137"/>
      <c r="AF2864" s="137"/>
      <c r="AG2864" s="137"/>
      <c r="AH2864" s="137"/>
      <c r="AI2864" s="137"/>
      <c r="AJ2864" s="137"/>
      <c r="AK2864" s="137"/>
      <c r="AL2864" s="137"/>
      <c r="AM2864" s="137"/>
      <c r="AN2864" s="137"/>
      <c r="AO2864" s="137"/>
      <c r="AP2864" s="137"/>
      <c r="AQ2864" s="137"/>
      <c r="AR2864" s="137"/>
      <c r="AS2864" s="137"/>
      <c r="AT2864" s="143"/>
    </row>
    <row r="2865" spans="1:46">
      <c r="A2865" s="96"/>
      <c r="B2865" s="134"/>
      <c r="C2865" s="135"/>
      <c r="D2865" s="135"/>
      <c r="E2865" s="135"/>
      <c r="F2865" s="135"/>
      <c r="G2865" s="135"/>
      <c r="H2865" s="135"/>
      <c r="I2865" s="135"/>
      <c r="J2865" s="134"/>
      <c r="K2865" s="136"/>
      <c r="L2865" s="172"/>
      <c r="M2865" s="172"/>
      <c r="N2865" s="172"/>
      <c r="O2865" s="137"/>
      <c r="P2865" s="169"/>
      <c r="Q2865" s="137"/>
      <c r="R2865" s="137"/>
      <c r="S2865" s="137"/>
      <c r="T2865" s="137"/>
      <c r="U2865" s="137"/>
      <c r="V2865" s="137"/>
      <c r="W2865" s="137"/>
      <c r="X2865" s="137"/>
      <c r="Y2865" s="137"/>
      <c r="Z2865" s="137"/>
      <c r="AA2865" s="137"/>
      <c r="AB2865" s="137"/>
      <c r="AC2865" s="137"/>
      <c r="AD2865" s="137"/>
      <c r="AE2865" s="137"/>
      <c r="AF2865" s="137"/>
      <c r="AG2865" s="137"/>
      <c r="AH2865" s="137"/>
      <c r="AI2865" s="137"/>
      <c r="AJ2865" s="137"/>
      <c r="AK2865" s="137"/>
      <c r="AL2865" s="137"/>
      <c r="AM2865" s="137"/>
      <c r="AN2865" s="137"/>
      <c r="AO2865" s="137"/>
      <c r="AP2865" s="137"/>
      <c r="AQ2865" s="137"/>
      <c r="AR2865" s="137"/>
      <c r="AS2865" s="137"/>
      <c r="AT2865" s="143"/>
    </row>
    <row r="2866" spans="1:46">
      <c r="A2866" s="96"/>
      <c r="B2866" s="134"/>
      <c r="C2866" s="135"/>
      <c r="D2866" s="135"/>
      <c r="E2866" s="135"/>
      <c r="F2866" s="135"/>
      <c r="G2866" s="135"/>
      <c r="H2866" s="135"/>
      <c r="I2866" s="135"/>
      <c r="J2866" s="134"/>
      <c r="K2866" s="136"/>
      <c r="L2866" s="172"/>
      <c r="M2866" s="172"/>
      <c r="N2866" s="172"/>
      <c r="O2866" s="137"/>
      <c r="P2866" s="169"/>
      <c r="Q2866" s="137"/>
      <c r="R2866" s="137"/>
      <c r="S2866" s="137"/>
      <c r="T2866" s="137"/>
      <c r="U2866" s="137"/>
      <c r="V2866" s="137"/>
      <c r="W2866" s="137"/>
      <c r="X2866" s="137"/>
      <c r="Y2866" s="137"/>
      <c r="Z2866" s="137"/>
      <c r="AA2866" s="137"/>
      <c r="AB2866" s="137"/>
      <c r="AC2866" s="137"/>
      <c r="AD2866" s="137"/>
      <c r="AE2866" s="137"/>
      <c r="AF2866" s="137"/>
      <c r="AG2866" s="137"/>
      <c r="AH2866" s="137"/>
      <c r="AI2866" s="137"/>
      <c r="AJ2866" s="137"/>
      <c r="AK2866" s="137"/>
      <c r="AL2866" s="137"/>
      <c r="AM2866" s="137"/>
      <c r="AN2866" s="137"/>
      <c r="AO2866" s="137"/>
      <c r="AP2866" s="137"/>
      <c r="AQ2866" s="137"/>
      <c r="AR2866" s="137"/>
      <c r="AS2866" s="137"/>
      <c r="AT2866" s="143"/>
    </row>
    <row r="2867" spans="1:46">
      <c r="A2867" s="96"/>
      <c r="B2867" s="134"/>
      <c r="C2867" s="135"/>
      <c r="D2867" s="135"/>
      <c r="E2867" s="135"/>
      <c r="F2867" s="135"/>
      <c r="G2867" s="135"/>
      <c r="H2867" s="135"/>
      <c r="I2867" s="135"/>
      <c r="J2867" s="134"/>
      <c r="K2867" s="136"/>
      <c r="L2867" s="172"/>
      <c r="M2867" s="172"/>
      <c r="N2867" s="172"/>
      <c r="O2867" s="137"/>
      <c r="P2867" s="169"/>
      <c r="Q2867" s="137"/>
      <c r="R2867" s="137"/>
      <c r="S2867" s="137"/>
      <c r="T2867" s="137"/>
      <c r="U2867" s="137"/>
      <c r="V2867" s="137"/>
      <c r="W2867" s="137"/>
      <c r="X2867" s="137"/>
      <c r="Y2867" s="137"/>
      <c r="Z2867" s="137"/>
      <c r="AA2867" s="137"/>
      <c r="AB2867" s="137"/>
      <c r="AC2867" s="137"/>
      <c r="AD2867" s="137"/>
      <c r="AE2867" s="137"/>
      <c r="AF2867" s="137"/>
      <c r="AG2867" s="137"/>
      <c r="AH2867" s="137"/>
      <c r="AI2867" s="137"/>
      <c r="AJ2867" s="137"/>
      <c r="AK2867" s="137"/>
      <c r="AL2867" s="137"/>
      <c r="AM2867" s="137"/>
      <c r="AN2867" s="137"/>
      <c r="AO2867" s="137"/>
      <c r="AP2867" s="137"/>
      <c r="AQ2867" s="137"/>
      <c r="AR2867" s="137"/>
      <c r="AS2867" s="137"/>
      <c r="AT2867" s="143"/>
    </row>
    <row r="2868" spans="1:46">
      <c r="A2868" s="96"/>
      <c r="B2868" s="134"/>
      <c r="C2868" s="135"/>
      <c r="D2868" s="135"/>
      <c r="E2868" s="135"/>
      <c r="F2868" s="135"/>
      <c r="G2868" s="135"/>
      <c r="H2868" s="135"/>
      <c r="I2868" s="135"/>
      <c r="J2868" s="134"/>
      <c r="K2868" s="136"/>
      <c r="L2868" s="172"/>
      <c r="M2868" s="172"/>
      <c r="N2868" s="172"/>
      <c r="O2868" s="137"/>
      <c r="P2868" s="169"/>
      <c r="Q2868" s="137"/>
      <c r="R2868" s="137"/>
      <c r="S2868" s="137"/>
      <c r="T2868" s="137"/>
      <c r="U2868" s="137"/>
      <c r="V2868" s="137"/>
      <c r="W2868" s="137"/>
      <c r="X2868" s="137"/>
      <c r="Y2868" s="137"/>
      <c r="Z2868" s="137"/>
      <c r="AA2868" s="137"/>
      <c r="AB2868" s="137"/>
      <c r="AC2868" s="137"/>
      <c r="AD2868" s="137"/>
      <c r="AE2868" s="137"/>
      <c r="AF2868" s="137"/>
      <c r="AG2868" s="137"/>
      <c r="AH2868" s="137"/>
      <c r="AI2868" s="137"/>
      <c r="AJ2868" s="137"/>
      <c r="AK2868" s="137"/>
      <c r="AL2868" s="137"/>
      <c r="AM2868" s="137"/>
      <c r="AN2868" s="137"/>
      <c r="AO2868" s="137"/>
      <c r="AP2868" s="137"/>
      <c r="AQ2868" s="137"/>
      <c r="AR2868" s="137"/>
      <c r="AS2868" s="137"/>
      <c r="AT2868" s="143"/>
    </row>
    <row r="2869" spans="1:46">
      <c r="A2869" s="96"/>
      <c r="B2869" s="134"/>
      <c r="C2869" s="135"/>
      <c r="D2869" s="135"/>
      <c r="E2869" s="135"/>
      <c r="F2869" s="135"/>
      <c r="G2869" s="135"/>
      <c r="H2869" s="135"/>
      <c r="I2869" s="135"/>
      <c r="J2869" s="134"/>
      <c r="K2869" s="136"/>
      <c r="L2869" s="172"/>
      <c r="M2869" s="172"/>
      <c r="N2869" s="172"/>
      <c r="O2869" s="137"/>
      <c r="P2869" s="169"/>
      <c r="Q2869" s="137"/>
      <c r="R2869" s="137"/>
      <c r="S2869" s="137"/>
      <c r="T2869" s="137"/>
      <c r="U2869" s="137"/>
      <c r="V2869" s="137"/>
      <c r="W2869" s="137"/>
      <c r="X2869" s="137"/>
      <c r="Y2869" s="137"/>
      <c r="Z2869" s="137"/>
      <c r="AA2869" s="137"/>
      <c r="AB2869" s="137"/>
      <c r="AC2869" s="137"/>
      <c r="AD2869" s="137"/>
      <c r="AE2869" s="137"/>
      <c r="AF2869" s="137"/>
      <c r="AG2869" s="137"/>
      <c r="AH2869" s="137"/>
      <c r="AI2869" s="137"/>
      <c r="AJ2869" s="137"/>
      <c r="AK2869" s="137"/>
      <c r="AL2869" s="137"/>
      <c r="AM2869" s="137"/>
      <c r="AN2869" s="137"/>
      <c r="AO2869" s="137"/>
      <c r="AP2869" s="137"/>
      <c r="AQ2869" s="137"/>
      <c r="AR2869" s="137"/>
      <c r="AS2869" s="137"/>
      <c r="AT2869" s="143"/>
    </row>
    <row r="2870" spans="1:46">
      <c r="A2870" s="96"/>
      <c r="B2870" s="134"/>
      <c r="C2870" s="135"/>
      <c r="D2870" s="135"/>
      <c r="E2870" s="135"/>
      <c r="F2870" s="135"/>
      <c r="G2870" s="135"/>
      <c r="H2870" s="135"/>
      <c r="I2870" s="135"/>
      <c r="J2870" s="134"/>
      <c r="K2870" s="136"/>
      <c r="L2870" s="172"/>
      <c r="M2870" s="172"/>
      <c r="N2870" s="172"/>
      <c r="O2870" s="137"/>
      <c r="P2870" s="169"/>
      <c r="Q2870" s="137"/>
      <c r="R2870" s="137"/>
      <c r="S2870" s="137"/>
      <c r="T2870" s="137"/>
      <c r="U2870" s="137"/>
      <c r="V2870" s="137"/>
      <c r="W2870" s="137"/>
      <c r="X2870" s="137"/>
      <c r="Y2870" s="137"/>
      <c r="Z2870" s="137"/>
      <c r="AA2870" s="137"/>
      <c r="AB2870" s="137"/>
      <c r="AC2870" s="137"/>
      <c r="AD2870" s="137"/>
      <c r="AE2870" s="137"/>
      <c r="AF2870" s="137"/>
      <c r="AG2870" s="137"/>
      <c r="AH2870" s="137"/>
      <c r="AI2870" s="137"/>
      <c r="AJ2870" s="137"/>
      <c r="AK2870" s="137"/>
      <c r="AL2870" s="137"/>
      <c r="AM2870" s="137"/>
      <c r="AN2870" s="137"/>
      <c r="AO2870" s="137"/>
      <c r="AP2870" s="137"/>
      <c r="AQ2870" s="137"/>
      <c r="AR2870" s="137"/>
      <c r="AS2870" s="137"/>
      <c r="AT2870" s="143"/>
    </row>
    <row r="2871" spans="1:46">
      <c r="A2871" s="96"/>
      <c r="B2871" s="134"/>
      <c r="C2871" s="135"/>
      <c r="D2871" s="135"/>
      <c r="E2871" s="135"/>
      <c r="F2871" s="135"/>
      <c r="G2871" s="135"/>
      <c r="H2871" s="135"/>
      <c r="I2871" s="135"/>
      <c r="J2871" s="134"/>
      <c r="K2871" s="136"/>
      <c r="L2871" s="172"/>
      <c r="M2871" s="172"/>
      <c r="N2871" s="172"/>
      <c r="O2871" s="137"/>
      <c r="P2871" s="169"/>
      <c r="Q2871" s="137"/>
      <c r="R2871" s="137"/>
      <c r="S2871" s="137"/>
      <c r="T2871" s="137"/>
      <c r="U2871" s="137"/>
      <c r="V2871" s="137"/>
      <c r="W2871" s="137"/>
      <c r="X2871" s="137"/>
      <c r="Y2871" s="137"/>
      <c r="Z2871" s="137"/>
      <c r="AA2871" s="137"/>
      <c r="AB2871" s="137"/>
      <c r="AC2871" s="137"/>
      <c r="AD2871" s="137"/>
      <c r="AE2871" s="137"/>
      <c r="AF2871" s="137"/>
      <c r="AG2871" s="137"/>
      <c r="AH2871" s="137"/>
      <c r="AI2871" s="137"/>
      <c r="AJ2871" s="137"/>
      <c r="AK2871" s="137"/>
      <c r="AL2871" s="137"/>
      <c r="AM2871" s="137"/>
      <c r="AN2871" s="137"/>
      <c r="AO2871" s="137"/>
      <c r="AP2871" s="137"/>
      <c r="AQ2871" s="137"/>
      <c r="AR2871" s="137"/>
      <c r="AS2871" s="137"/>
      <c r="AT2871" s="143"/>
    </row>
    <row r="2872" spans="1:46">
      <c r="A2872" s="96"/>
      <c r="B2872" s="134"/>
      <c r="C2872" s="135"/>
      <c r="D2872" s="135"/>
      <c r="E2872" s="135"/>
      <c r="F2872" s="135"/>
      <c r="G2872" s="135"/>
      <c r="H2872" s="135"/>
      <c r="I2872" s="135"/>
      <c r="J2872" s="134"/>
      <c r="K2872" s="136"/>
      <c r="L2872" s="172"/>
      <c r="M2872" s="172"/>
      <c r="N2872" s="172"/>
      <c r="O2872" s="137"/>
      <c r="P2872" s="169"/>
      <c r="Q2872" s="137"/>
      <c r="R2872" s="137"/>
      <c r="S2872" s="137"/>
      <c r="T2872" s="137"/>
      <c r="U2872" s="137"/>
      <c r="V2872" s="137"/>
      <c r="W2872" s="137"/>
      <c r="X2872" s="137"/>
      <c r="Y2872" s="137"/>
      <c r="Z2872" s="137"/>
      <c r="AA2872" s="137"/>
      <c r="AB2872" s="137"/>
      <c r="AC2872" s="137"/>
      <c r="AD2872" s="137"/>
      <c r="AE2872" s="137"/>
      <c r="AF2872" s="137"/>
      <c r="AG2872" s="137"/>
      <c r="AH2872" s="137"/>
      <c r="AI2872" s="137"/>
      <c r="AJ2872" s="137"/>
      <c r="AK2872" s="137"/>
      <c r="AL2872" s="137"/>
      <c r="AM2872" s="137"/>
      <c r="AN2872" s="137"/>
      <c r="AO2872" s="137"/>
      <c r="AP2872" s="137"/>
      <c r="AQ2872" s="137"/>
      <c r="AR2872" s="137"/>
      <c r="AS2872" s="137"/>
      <c r="AT2872" s="143"/>
    </row>
    <row r="2873" spans="1:46">
      <c r="A2873" s="96"/>
      <c r="B2873" s="134"/>
      <c r="C2873" s="135"/>
      <c r="D2873" s="135"/>
      <c r="E2873" s="135"/>
      <c r="F2873" s="135"/>
      <c r="G2873" s="135"/>
      <c r="H2873" s="135"/>
      <c r="I2873" s="135"/>
      <c r="J2873" s="134"/>
      <c r="K2873" s="136"/>
      <c r="L2873" s="172"/>
      <c r="M2873" s="172"/>
      <c r="N2873" s="172"/>
      <c r="O2873" s="137"/>
      <c r="P2873" s="169"/>
      <c r="Q2873" s="137"/>
      <c r="R2873" s="137"/>
      <c r="S2873" s="137"/>
      <c r="T2873" s="137"/>
      <c r="U2873" s="137"/>
      <c r="V2873" s="137"/>
      <c r="W2873" s="137"/>
      <c r="X2873" s="137"/>
      <c r="Y2873" s="137"/>
      <c r="Z2873" s="137"/>
      <c r="AA2873" s="137"/>
      <c r="AB2873" s="137"/>
      <c r="AC2873" s="137"/>
      <c r="AD2873" s="137"/>
      <c r="AE2873" s="137"/>
      <c r="AF2873" s="137"/>
      <c r="AG2873" s="137"/>
      <c r="AH2873" s="137"/>
      <c r="AI2873" s="137"/>
      <c r="AJ2873" s="137"/>
      <c r="AK2873" s="137"/>
      <c r="AL2873" s="137"/>
      <c r="AM2873" s="137"/>
      <c r="AN2873" s="137"/>
      <c r="AO2873" s="137"/>
      <c r="AP2873" s="137"/>
      <c r="AQ2873" s="137"/>
      <c r="AR2873" s="137"/>
      <c r="AS2873" s="137"/>
      <c r="AT2873" s="143"/>
    </row>
    <row r="2874" spans="1:46">
      <c r="A2874" s="96"/>
      <c r="B2874" s="134"/>
      <c r="C2874" s="135"/>
      <c r="D2874" s="135"/>
      <c r="E2874" s="135"/>
      <c r="F2874" s="135"/>
      <c r="G2874" s="135"/>
      <c r="H2874" s="135"/>
      <c r="I2874" s="135"/>
      <c r="J2874" s="134"/>
      <c r="K2874" s="136"/>
      <c r="L2874" s="172"/>
      <c r="M2874" s="172"/>
      <c r="N2874" s="172"/>
      <c r="O2874" s="137"/>
      <c r="P2874" s="169"/>
      <c r="Q2874" s="137"/>
      <c r="R2874" s="137"/>
      <c r="S2874" s="137"/>
      <c r="T2874" s="137"/>
      <c r="U2874" s="137"/>
      <c r="V2874" s="137"/>
      <c r="W2874" s="137"/>
      <c r="X2874" s="137"/>
      <c r="Y2874" s="137"/>
      <c r="Z2874" s="137"/>
      <c r="AA2874" s="137"/>
      <c r="AB2874" s="137"/>
      <c r="AC2874" s="137"/>
      <c r="AD2874" s="137"/>
      <c r="AE2874" s="137"/>
      <c r="AF2874" s="137"/>
      <c r="AG2874" s="137"/>
      <c r="AH2874" s="137"/>
      <c r="AI2874" s="137"/>
      <c r="AJ2874" s="137"/>
      <c r="AK2874" s="137"/>
      <c r="AL2874" s="137"/>
      <c r="AM2874" s="137"/>
      <c r="AN2874" s="137"/>
      <c r="AO2874" s="137"/>
      <c r="AP2874" s="137"/>
      <c r="AQ2874" s="137"/>
      <c r="AR2874" s="137"/>
      <c r="AS2874" s="137"/>
      <c r="AT2874" s="143"/>
    </row>
    <row r="2875" spans="1:46">
      <c r="A2875" s="96"/>
      <c r="B2875" s="134"/>
      <c r="C2875" s="135"/>
      <c r="D2875" s="135"/>
      <c r="E2875" s="135"/>
      <c r="F2875" s="135"/>
      <c r="G2875" s="135"/>
      <c r="H2875" s="135"/>
      <c r="I2875" s="135"/>
      <c r="J2875" s="134"/>
      <c r="K2875" s="136"/>
      <c r="L2875" s="172"/>
      <c r="M2875" s="172"/>
      <c r="N2875" s="172"/>
      <c r="O2875" s="137"/>
      <c r="P2875" s="169"/>
      <c r="Q2875" s="137"/>
      <c r="R2875" s="137"/>
      <c r="S2875" s="137"/>
      <c r="T2875" s="137"/>
      <c r="U2875" s="137"/>
      <c r="V2875" s="137"/>
      <c r="W2875" s="137"/>
      <c r="X2875" s="137"/>
      <c r="Y2875" s="137"/>
      <c r="Z2875" s="137"/>
      <c r="AA2875" s="137"/>
      <c r="AB2875" s="137"/>
      <c r="AC2875" s="137"/>
      <c r="AD2875" s="137"/>
      <c r="AE2875" s="137"/>
      <c r="AF2875" s="137"/>
      <c r="AG2875" s="137"/>
      <c r="AH2875" s="137"/>
      <c r="AI2875" s="137"/>
      <c r="AJ2875" s="137"/>
      <c r="AK2875" s="137"/>
      <c r="AL2875" s="137"/>
      <c r="AM2875" s="137"/>
      <c r="AN2875" s="137"/>
      <c r="AO2875" s="137"/>
      <c r="AP2875" s="137"/>
      <c r="AQ2875" s="137"/>
      <c r="AR2875" s="137"/>
      <c r="AS2875" s="137"/>
      <c r="AT2875" s="143"/>
    </row>
    <row r="2876" spans="1:46">
      <c r="A2876" s="96"/>
      <c r="B2876" s="134"/>
      <c r="C2876" s="135"/>
      <c r="D2876" s="135"/>
      <c r="E2876" s="135"/>
      <c r="F2876" s="135"/>
      <c r="G2876" s="135"/>
      <c r="H2876" s="135"/>
      <c r="I2876" s="135"/>
      <c r="J2876" s="134"/>
      <c r="K2876" s="136"/>
      <c r="L2876" s="172"/>
      <c r="M2876" s="172"/>
      <c r="N2876" s="172"/>
      <c r="O2876" s="137"/>
      <c r="P2876" s="169"/>
      <c r="Q2876" s="137"/>
      <c r="R2876" s="137"/>
      <c r="S2876" s="137"/>
      <c r="T2876" s="137"/>
      <c r="U2876" s="137"/>
      <c r="V2876" s="137"/>
      <c r="W2876" s="137"/>
      <c r="X2876" s="137"/>
      <c r="Y2876" s="137"/>
      <c r="Z2876" s="137"/>
      <c r="AA2876" s="137"/>
      <c r="AB2876" s="137"/>
      <c r="AC2876" s="137"/>
      <c r="AD2876" s="137"/>
      <c r="AE2876" s="137"/>
      <c r="AF2876" s="137"/>
      <c r="AG2876" s="137"/>
      <c r="AH2876" s="137"/>
      <c r="AI2876" s="137"/>
      <c r="AJ2876" s="137"/>
      <c r="AK2876" s="137"/>
      <c r="AL2876" s="137"/>
      <c r="AM2876" s="137"/>
      <c r="AN2876" s="137"/>
      <c r="AO2876" s="137"/>
      <c r="AP2876" s="137"/>
      <c r="AQ2876" s="137"/>
      <c r="AR2876" s="137"/>
      <c r="AS2876" s="137"/>
      <c r="AT2876" s="143"/>
    </row>
    <row r="2877" spans="1:46">
      <c r="A2877" s="96"/>
      <c r="B2877" s="134"/>
      <c r="C2877" s="135"/>
      <c r="D2877" s="135"/>
      <c r="E2877" s="135"/>
      <c r="F2877" s="135"/>
      <c r="G2877" s="135"/>
      <c r="H2877" s="135"/>
      <c r="I2877" s="135"/>
      <c r="J2877" s="134"/>
      <c r="K2877" s="136"/>
      <c r="L2877" s="172"/>
      <c r="M2877" s="172"/>
      <c r="N2877" s="172"/>
      <c r="O2877" s="137"/>
      <c r="P2877" s="169"/>
      <c r="Q2877" s="137"/>
      <c r="R2877" s="137"/>
      <c r="S2877" s="137"/>
      <c r="T2877" s="137"/>
      <c r="U2877" s="137"/>
      <c r="V2877" s="137"/>
      <c r="W2877" s="137"/>
      <c r="X2877" s="137"/>
      <c r="Y2877" s="137"/>
      <c r="Z2877" s="137"/>
      <c r="AA2877" s="137"/>
      <c r="AB2877" s="137"/>
      <c r="AC2877" s="137"/>
      <c r="AD2877" s="137"/>
      <c r="AE2877" s="137"/>
      <c r="AF2877" s="137"/>
      <c r="AG2877" s="137"/>
      <c r="AH2877" s="137"/>
      <c r="AI2877" s="137"/>
      <c r="AJ2877" s="137"/>
      <c r="AK2877" s="137"/>
      <c r="AL2877" s="137"/>
      <c r="AM2877" s="137"/>
      <c r="AN2877" s="137"/>
      <c r="AO2877" s="137"/>
      <c r="AP2877" s="137"/>
      <c r="AQ2877" s="137"/>
      <c r="AR2877" s="137"/>
      <c r="AS2877" s="137"/>
      <c r="AT2877" s="143"/>
    </row>
    <row r="2878" spans="1:46">
      <c r="A2878" s="96"/>
      <c r="B2878" s="134"/>
      <c r="C2878" s="135"/>
      <c r="D2878" s="135"/>
      <c r="E2878" s="135"/>
      <c r="F2878" s="135"/>
      <c r="G2878" s="135"/>
      <c r="H2878" s="135"/>
      <c r="I2878" s="135"/>
      <c r="J2878" s="134"/>
      <c r="K2878" s="136"/>
      <c r="L2878" s="172"/>
      <c r="M2878" s="172"/>
      <c r="N2878" s="172"/>
      <c r="O2878" s="137"/>
      <c r="P2878" s="169"/>
      <c r="Q2878" s="137"/>
      <c r="R2878" s="137"/>
      <c r="S2878" s="137"/>
      <c r="T2878" s="137"/>
      <c r="U2878" s="137"/>
      <c r="V2878" s="137"/>
      <c r="W2878" s="137"/>
      <c r="X2878" s="137"/>
      <c r="Y2878" s="137"/>
      <c r="Z2878" s="137"/>
      <c r="AA2878" s="137"/>
      <c r="AB2878" s="137"/>
      <c r="AC2878" s="137"/>
      <c r="AD2878" s="137"/>
      <c r="AE2878" s="137"/>
      <c r="AF2878" s="137"/>
      <c r="AG2878" s="137"/>
      <c r="AH2878" s="137"/>
      <c r="AI2878" s="137"/>
      <c r="AJ2878" s="137"/>
      <c r="AK2878" s="137"/>
      <c r="AL2878" s="137"/>
      <c r="AM2878" s="137"/>
      <c r="AN2878" s="137"/>
      <c r="AO2878" s="137"/>
      <c r="AP2878" s="137"/>
      <c r="AQ2878" s="137"/>
      <c r="AR2878" s="137"/>
      <c r="AS2878" s="137"/>
      <c r="AT2878" s="143"/>
    </row>
    <row r="2879" spans="1:46">
      <c r="A2879" s="96"/>
      <c r="B2879" s="134"/>
      <c r="C2879" s="135"/>
      <c r="D2879" s="135"/>
      <c r="E2879" s="135"/>
      <c r="F2879" s="135"/>
      <c r="G2879" s="135"/>
      <c r="H2879" s="135"/>
      <c r="I2879" s="135"/>
      <c r="J2879" s="134"/>
      <c r="K2879" s="136"/>
      <c r="L2879" s="172"/>
      <c r="M2879" s="172"/>
      <c r="N2879" s="172"/>
      <c r="O2879" s="137"/>
      <c r="P2879" s="169"/>
      <c r="Q2879" s="137"/>
      <c r="R2879" s="137"/>
      <c r="S2879" s="137"/>
      <c r="T2879" s="137"/>
      <c r="U2879" s="137"/>
      <c r="V2879" s="137"/>
      <c r="W2879" s="137"/>
      <c r="X2879" s="137"/>
      <c r="Y2879" s="137"/>
      <c r="Z2879" s="137"/>
      <c r="AA2879" s="137"/>
      <c r="AB2879" s="137"/>
      <c r="AC2879" s="137"/>
      <c r="AD2879" s="137"/>
      <c r="AE2879" s="137"/>
      <c r="AF2879" s="137"/>
      <c r="AG2879" s="137"/>
      <c r="AH2879" s="137"/>
      <c r="AI2879" s="137"/>
      <c r="AJ2879" s="137"/>
      <c r="AK2879" s="137"/>
      <c r="AL2879" s="137"/>
      <c r="AM2879" s="137"/>
      <c r="AN2879" s="137"/>
      <c r="AO2879" s="137"/>
      <c r="AP2879" s="137"/>
      <c r="AQ2879" s="137"/>
      <c r="AR2879" s="137"/>
      <c r="AS2879" s="137"/>
      <c r="AT2879" s="143"/>
    </row>
    <row r="2880" spans="1:46">
      <c r="A2880" s="96"/>
      <c r="B2880" s="134"/>
      <c r="C2880" s="135"/>
      <c r="D2880" s="135"/>
      <c r="E2880" s="135"/>
      <c r="F2880" s="135"/>
      <c r="G2880" s="135"/>
      <c r="H2880" s="135"/>
      <c r="I2880" s="135"/>
      <c r="J2880" s="134"/>
      <c r="K2880" s="136"/>
      <c r="L2880" s="172"/>
      <c r="M2880" s="172"/>
      <c r="N2880" s="172"/>
      <c r="O2880" s="137"/>
      <c r="P2880" s="169"/>
      <c r="Q2880" s="137"/>
      <c r="R2880" s="137"/>
      <c r="S2880" s="137"/>
      <c r="T2880" s="137"/>
      <c r="U2880" s="137"/>
      <c r="V2880" s="137"/>
      <c r="W2880" s="137"/>
      <c r="X2880" s="137"/>
      <c r="Y2880" s="137"/>
      <c r="Z2880" s="137"/>
      <c r="AA2880" s="137"/>
      <c r="AB2880" s="137"/>
      <c r="AC2880" s="137"/>
      <c r="AD2880" s="137"/>
      <c r="AE2880" s="137"/>
      <c r="AF2880" s="137"/>
      <c r="AG2880" s="137"/>
      <c r="AH2880" s="137"/>
      <c r="AI2880" s="137"/>
      <c r="AJ2880" s="137"/>
      <c r="AK2880" s="137"/>
      <c r="AL2880" s="137"/>
      <c r="AM2880" s="137"/>
      <c r="AN2880" s="137"/>
      <c r="AO2880" s="137"/>
      <c r="AP2880" s="137"/>
      <c r="AQ2880" s="137"/>
      <c r="AR2880" s="137"/>
      <c r="AS2880" s="137"/>
      <c r="AT2880" s="143"/>
    </row>
    <row r="2881" spans="1:46">
      <c r="A2881" s="96"/>
      <c r="B2881" s="134"/>
      <c r="C2881" s="135"/>
      <c r="D2881" s="135"/>
      <c r="E2881" s="135"/>
      <c r="F2881" s="135"/>
      <c r="G2881" s="135"/>
      <c r="H2881" s="135"/>
      <c r="I2881" s="135"/>
      <c r="J2881" s="134"/>
      <c r="K2881" s="136"/>
      <c r="L2881" s="172"/>
      <c r="M2881" s="172"/>
      <c r="N2881" s="172"/>
      <c r="O2881" s="137"/>
      <c r="P2881" s="169"/>
      <c r="Q2881" s="137"/>
      <c r="R2881" s="137"/>
      <c r="S2881" s="137"/>
      <c r="T2881" s="137"/>
      <c r="U2881" s="137"/>
      <c r="V2881" s="137"/>
      <c r="W2881" s="137"/>
      <c r="X2881" s="137"/>
      <c r="Y2881" s="137"/>
      <c r="Z2881" s="137"/>
      <c r="AA2881" s="137"/>
      <c r="AB2881" s="137"/>
      <c r="AC2881" s="137"/>
      <c r="AD2881" s="137"/>
      <c r="AE2881" s="137"/>
      <c r="AF2881" s="137"/>
      <c r="AG2881" s="137"/>
      <c r="AH2881" s="137"/>
      <c r="AI2881" s="137"/>
      <c r="AJ2881" s="137"/>
      <c r="AK2881" s="137"/>
      <c r="AL2881" s="137"/>
      <c r="AM2881" s="137"/>
      <c r="AN2881" s="137"/>
      <c r="AO2881" s="137"/>
      <c r="AP2881" s="137"/>
      <c r="AQ2881" s="137"/>
      <c r="AR2881" s="137"/>
      <c r="AS2881" s="137"/>
      <c r="AT2881" s="143"/>
    </row>
    <row r="2882" spans="1:46">
      <c r="A2882" s="96"/>
      <c r="B2882" s="134"/>
      <c r="C2882" s="135"/>
      <c r="D2882" s="135"/>
      <c r="E2882" s="135"/>
      <c r="F2882" s="135"/>
      <c r="G2882" s="135"/>
      <c r="H2882" s="135"/>
      <c r="I2882" s="135"/>
      <c r="J2882" s="134"/>
      <c r="K2882" s="136"/>
      <c r="L2882" s="172"/>
      <c r="M2882" s="172"/>
      <c r="N2882" s="172"/>
      <c r="O2882" s="137"/>
      <c r="P2882" s="169"/>
      <c r="Q2882" s="137"/>
      <c r="R2882" s="137"/>
      <c r="S2882" s="137"/>
      <c r="T2882" s="137"/>
      <c r="U2882" s="137"/>
      <c r="V2882" s="137"/>
      <c r="W2882" s="137"/>
      <c r="X2882" s="137"/>
      <c r="Y2882" s="137"/>
      <c r="Z2882" s="137"/>
      <c r="AA2882" s="137"/>
      <c r="AB2882" s="137"/>
      <c r="AC2882" s="137"/>
      <c r="AD2882" s="137"/>
      <c r="AE2882" s="137"/>
      <c r="AF2882" s="137"/>
      <c r="AG2882" s="137"/>
      <c r="AH2882" s="137"/>
      <c r="AI2882" s="137"/>
      <c r="AJ2882" s="137"/>
      <c r="AK2882" s="137"/>
      <c r="AL2882" s="137"/>
      <c r="AM2882" s="137"/>
      <c r="AN2882" s="137"/>
      <c r="AO2882" s="137"/>
      <c r="AP2882" s="137"/>
      <c r="AQ2882" s="137"/>
      <c r="AR2882" s="137"/>
      <c r="AS2882" s="137"/>
      <c r="AT2882" s="143"/>
    </row>
    <row r="2883" spans="1:46">
      <c r="A2883" s="96"/>
      <c r="B2883" s="134"/>
      <c r="C2883" s="135"/>
      <c r="D2883" s="135"/>
      <c r="E2883" s="135"/>
      <c r="F2883" s="135"/>
      <c r="G2883" s="135"/>
      <c r="H2883" s="135"/>
      <c r="I2883" s="135"/>
      <c r="J2883" s="134"/>
      <c r="K2883" s="136"/>
      <c r="L2883" s="172"/>
      <c r="M2883" s="172"/>
      <c r="N2883" s="172"/>
      <c r="O2883" s="137"/>
      <c r="P2883" s="169"/>
      <c r="Q2883" s="137"/>
      <c r="R2883" s="137"/>
      <c r="S2883" s="137"/>
      <c r="T2883" s="137"/>
      <c r="U2883" s="137"/>
      <c r="V2883" s="137"/>
      <c r="W2883" s="137"/>
      <c r="X2883" s="137"/>
      <c r="Y2883" s="137"/>
      <c r="Z2883" s="137"/>
      <c r="AA2883" s="137"/>
      <c r="AB2883" s="137"/>
      <c r="AC2883" s="137"/>
      <c r="AD2883" s="137"/>
      <c r="AE2883" s="137"/>
      <c r="AF2883" s="137"/>
      <c r="AG2883" s="137"/>
      <c r="AH2883" s="137"/>
      <c r="AI2883" s="137"/>
      <c r="AJ2883" s="137"/>
      <c r="AK2883" s="137"/>
      <c r="AL2883" s="137"/>
      <c r="AM2883" s="137"/>
      <c r="AN2883" s="137"/>
      <c r="AO2883" s="137"/>
      <c r="AP2883" s="137"/>
      <c r="AQ2883" s="137"/>
      <c r="AR2883" s="137"/>
      <c r="AS2883" s="137"/>
      <c r="AT2883" s="143"/>
    </row>
    <row r="2884" spans="1:46">
      <c r="A2884" s="96"/>
      <c r="B2884" s="134"/>
      <c r="C2884" s="135"/>
      <c r="D2884" s="135"/>
      <c r="E2884" s="135"/>
      <c r="F2884" s="135"/>
      <c r="G2884" s="135"/>
      <c r="H2884" s="135"/>
      <c r="I2884" s="135"/>
      <c r="J2884" s="134"/>
      <c r="K2884" s="136"/>
      <c r="L2884" s="172"/>
      <c r="M2884" s="172"/>
      <c r="N2884" s="172"/>
      <c r="O2884" s="137"/>
      <c r="P2884" s="169"/>
      <c r="Q2884" s="137"/>
      <c r="R2884" s="137"/>
      <c r="S2884" s="137"/>
      <c r="T2884" s="137"/>
      <c r="U2884" s="137"/>
      <c r="V2884" s="137"/>
      <c r="W2884" s="137"/>
      <c r="X2884" s="137"/>
      <c r="Y2884" s="137"/>
      <c r="Z2884" s="137"/>
      <c r="AA2884" s="137"/>
      <c r="AB2884" s="137"/>
      <c r="AC2884" s="137"/>
      <c r="AD2884" s="137"/>
      <c r="AE2884" s="137"/>
      <c r="AF2884" s="137"/>
      <c r="AG2884" s="137"/>
      <c r="AH2884" s="137"/>
      <c r="AI2884" s="137"/>
      <c r="AJ2884" s="137"/>
      <c r="AK2884" s="137"/>
      <c r="AL2884" s="137"/>
      <c r="AM2884" s="137"/>
      <c r="AN2884" s="137"/>
      <c r="AO2884" s="137"/>
      <c r="AP2884" s="137"/>
      <c r="AQ2884" s="137"/>
      <c r="AR2884" s="137"/>
      <c r="AS2884" s="137"/>
      <c r="AT2884" s="143"/>
    </row>
    <row r="2885" spans="1:46">
      <c r="A2885" s="96"/>
      <c r="B2885" s="134"/>
      <c r="C2885" s="135"/>
      <c r="D2885" s="135"/>
      <c r="E2885" s="135"/>
      <c r="F2885" s="135"/>
      <c r="G2885" s="135"/>
      <c r="H2885" s="135"/>
      <c r="I2885" s="135"/>
      <c r="J2885" s="134"/>
      <c r="K2885" s="136"/>
      <c r="L2885" s="172"/>
      <c r="M2885" s="172"/>
      <c r="N2885" s="172"/>
      <c r="O2885" s="137"/>
      <c r="P2885" s="169"/>
      <c r="Q2885" s="137"/>
      <c r="R2885" s="137"/>
      <c r="S2885" s="137"/>
      <c r="T2885" s="137"/>
      <c r="U2885" s="137"/>
      <c r="V2885" s="137"/>
      <c r="W2885" s="137"/>
      <c r="X2885" s="137"/>
      <c r="Y2885" s="137"/>
      <c r="Z2885" s="137"/>
      <c r="AA2885" s="137"/>
      <c r="AB2885" s="137"/>
      <c r="AC2885" s="137"/>
      <c r="AD2885" s="137"/>
      <c r="AE2885" s="137"/>
      <c r="AF2885" s="137"/>
      <c r="AG2885" s="137"/>
      <c r="AH2885" s="137"/>
      <c r="AI2885" s="137"/>
      <c r="AJ2885" s="137"/>
      <c r="AK2885" s="137"/>
      <c r="AL2885" s="137"/>
      <c r="AM2885" s="137"/>
      <c r="AN2885" s="137"/>
      <c r="AO2885" s="137"/>
      <c r="AP2885" s="137"/>
      <c r="AQ2885" s="137"/>
      <c r="AR2885" s="137"/>
      <c r="AS2885" s="137"/>
      <c r="AT2885" s="143"/>
    </row>
    <row r="2886" spans="1:46">
      <c r="A2886" s="96"/>
      <c r="B2886" s="134"/>
      <c r="C2886" s="135"/>
      <c r="D2886" s="135"/>
      <c r="E2886" s="135"/>
      <c r="F2886" s="135"/>
      <c r="G2886" s="135"/>
      <c r="H2886" s="135"/>
      <c r="I2886" s="135"/>
      <c r="J2886" s="134"/>
      <c r="K2886" s="136"/>
      <c r="L2886" s="172"/>
      <c r="M2886" s="172"/>
      <c r="N2886" s="172"/>
      <c r="O2886" s="137"/>
      <c r="P2886" s="169"/>
      <c r="Q2886" s="137"/>
      <c r="R2886" s="137"/>
      <c r="S2886" s="137"/>
      <c r="T2886" s="137"/>
      <c r="U2886" s="137"/>
      <c r="V2886" s="137"/>
      <c r="W2886" s="137"/>
      <c r="X2886" s="137"/>
      <c r="Y2886" s="137"/>
      <c r="Z2886" s="137"/>
      <c r="AA2886" s="137"/>
      <c r="AB2886" s="137"/>
      <c r="AC2886" s="137"/>
      <c r="AD2886" s="137"/>
      <c r="AE2886" s="137"/>
      <c r="AF2886" s="137"/>
      <c r="AG2886" s="137"/>
      <c r="AH2886" s="137"/>
      <c r="AI2886" s="137"/>
      <c r="AJ2886" s="137"/>
      <c r="AK2886" s="137"/>
      <c r="AL2886" s="137"/>
      <c r="AM2886" s="137"/>
      <c r="AN2886" s="137"/>
      <c r="AO2886" s="137"/>
      <c r="AP2886" s="137"/>
      <c r="AQ2886" s="137"/>
      <c r="AR2886" s="137"/>
      <c r="AS2886" s="137"/>
      <c r="AT2886" s="143"/>
    </row>
    <row r="2887" spans="1:46">
      <c r="A2887" s="96"/>
      <c r="B2887" s="134"/>
      <c r="C2887" s="135"/>
      <c r="D2887" s="135"/>
      <c r="E2887" s="135"/>
      <c r="F2887" s="135"/>
      <c r="G2887" s="135"/>
      <c r="H2887" s="135"/>
      <c r="I2887" s="135"/>
      <c r="J2887" s="134"/>
      <c r="K2887" s="136"/>
      <c r="L2887" s="172"/>
      <c r="M2887" s="172"/>
      <c r="N2887" s="172"/>
      <c r="O2887" s="137"/>
      <c r="P2887" s="169"/>
      <c r="Q2887" s="137"/>
      <c r="R2887" s="137"/>
      <c r="S2887" s="137"/>
      <c r="T2887" s="137"/>
      <c r="U2887" s="137"/>
      <c r="V2887" s="137"/>
      <c r="W2887" s="137"/>
      <c r="X2887" s="137"/>
      <c r="Y2887" s="137"/>
      <c r="Z2887" s="137"/>
      <c r="AA2887" s="137"/>
      <c r="AB2887" s="137"/>
      <c r="AC2887" s="137"/>
      <c r="AD2887" s="137"/>
      <c r="AE2887" s="137"/>
      <c r="AF2887" s="137"/>
      <c r="AG2887" s="137"/>
      <c r="AH2887" s="137"/>
      <c r="AI2887" s="137"/>
      <c r="AJ2887" s="137"/>
      <c r="AK2887" s="137"/>
      <c r="AL2887" s="137"/>
      <c r="AM2887" s="137"/>
      <c r="AN2887" s="137"/>
      <c r="AO2887" s="137"/>
      <c r="AP2887" s="137"/>
      <c r="AQ2887" s="137"/>
      <c r="AR2887" s="137"/>
      <c r="AS2887" s="137"/>
      <c r="AT2887" s="143"/>
    </row>
    <row r="2888" spans="1:46">
      <c r="A2888" s="96"/>
      <c r="B2888" s="134"/>
      <c r="C2888" s="135"/>
      <c r="D2888" s="135"/>
      <c r="E2888" s="135"/>
      <c r="F2888" s="135"/>
      <c r="G2888" s="135"/>
      <c r="H2888" s="135"/>
      <c r="I2888" s="135"/>
      <c r="J2888" s="134"/>
      <c r="K2888" s="136"/>
      <c r="L2888" s="172"/>
      <c r="M2888" s="172"/>
      <c r="N2888" s="172"/>
      <c r="O2888" s="137"/>
      <c r="P2888" s="169"/>
      <c r="Q2888" s="137"/>
      <c r="R2888" s="137"/>
      <c r="S2888" s="137"/>
      <c r="T2888" s="137"/>
      <c r="U2888" s="137"/>
      <c r="V2888" s="137"/>
      <c r="W2888" s="137"/>
      <c r="X2888" s="137"/>
      <c r="Y2888" s="137"/>
      <c r="Z2888" s="137"/>
      <c r="AA2888" s="137"/>
      <c r="AB2888" s="137"/>
      <c r="AC2888" s="137"/>
      <c r="AD2888" s="137"/>
      <c r="AE2888" s="137"/>
      <c r="AF2888" s="137"/>
      <c r="AG2888" s="137"/>
      <c r="AH2888" s="137"/>
      <c r="AI2888" s="137"/>
      <c r="AJ2888" s="137"/>
      <c r="AK2888" s="137"/>
      <c r="AL2888" s="137"/>
      <c r="AM2888" s="137"/>
      <c r="AN2888" s="137"/>
      <c r="AO2888" s="137"/>
      <c r="AP2888" s="137"/>
      <c r="AQ2888" s="137"/>
      <c r="AR2888" s="137"/>
      <c r="AS2888" s="137"/>
      <c r="AT2888" s="143"/>
    </row>
    <row r="2889" spans="1:46">
      <c r="A2889" s="96"/>
      <c r="B2889" s="134"/>
      <c r="C2889" s="135"/>
      <c r="D2889" s="135"/>
      <c r="E2889" s="135"/>
      <c r="F2889" s="135"/>
      <c r="G2889" s="135"/>
      <c r="H2889" s="135"/>
      <c r="I2889" s="135"/>
      <c r="J2889" s="134"/>
      <c r="K2889" s="136"/>
      <c r="L2889" s="172"/>
      <c r="M2889" s="172"/>
      <c r="N2889" s="172"/>
      <c r="O2889" s="137"/>
      <c r="P2889" s="169"/>
      <c r="Q2889" s="137"/>
      <c r="R2889" s="137"/>
      <c r="S2889" s="137"/>
      <c r="T2889" s="137"/>
      <c r="U2889" s="137"/>
      <c r="V2889" s="137"/>
      <c r="W2889" s="137"/>
      <c r="X2889" s="137"/>
      <c r="Y2889" s="137"/>
      <c r="Z2889" s="137"/>
      <c r="AA2889" s="137"/>
      <c r="AB2889" s="137"/>
      <c r="AC2889" s="137"/>
      <c r="AD2889" s="137"/>
      <c r="AE2889" s="137"/>
      <c r="AF2889" s="137"/>
      <c r="AG2889" s="137"/>
      <c r="AH2889" s="137"/>
      <c r="AI2889" s="137"/>
      <c r="AJ2889" s="137"/>
      <c r="AK2889" s="137"/>
      <c r="AL2889" s="137"/>
      <c r="AM2889" s="137"/>
      <c r="AN2889" s="137"/>
      <c r="AO2889" s="137"/>
      <c r="AP2889" s="137"/>
      <c r="AQ2889" s="137"/>
      <c r="AR2889" s="137"/>
      <c r="AS2889" s="137"/>
      <c r="AT2889" s="143"/>
    </row>
    <row r="2890" spans="1:46">
      <c r="A2890" s="96"/>
      <c r="B2890" s="134"/>
      <c r="C2890" s="135"/>
      <c r="D2890" s="135"/>
      <c r="E2890" s="135"/>
      <c r="F2890" s="135"/>
      <c r="G2890" s="135"/>
      <c r="H2890" s="135"/>
      <c r="I2890" s="135"/>
      <c r="J2890" s="134"/>
      <c r="K2890" s="136"/>
      <c r="L2890" s="172"/>
      <c r="M2890" s="172"/>
      <c r="N2890" s="172"/>
      <c r="O2890" s="137"/>
      <c r="P2890" s="169"/>
      <c r="Q2890" s="137"/>
      <c r="R2890" s="137"/>
      <c r="S2890" s="137"/>
      <c r="T2890" s="137"/>
      <c r="U2890" s="137"/>
      <c r="V2890" s="137"/>
      <c r="W2890" s="137"/>
      <c r="X2890" s="137"/>
      <c r="Y2890" s="137"/>
      <c r="Z2890" s="137"/>
      <c r="AA2890" s="137"/>
      <c r="AB2890" s="137"/>
      <c r="AC2890" s="137"/>
      <c r="AD2890" s="137"/>
      <c r="AE2890" s="137"/>
      <c r="AF2890" s="137"/>
      <c r="AG2890" s="137"/>
      <c r="AH2890" s="137"/>
      <c r="AI2890" s="137"/>
      <c r="AJ2890" s="137"/>
      <c r="AK2890" s="137"/>
      <c r="AL2890" s="137"/>
      <c r="AM2890" s="137"/>
      <c r="AN2890" s="137"/>
      <c r="AO2890" s="137"/>
      <c r="AP2890" s="137"/>
      <c r="AQ2890" s="137"/>
      <c r="AR2890" s="137"/>
      <c r="AS2890" s="137"/>
      <c r="AT2890" s="143"/>
    </row>
    <row r="2891" spans="1:46">
      <c r="A2891" s="96"/>
      <c r="B2891" s="134"/>
      <c r="C2891" s="135"/>
      <c r="D2891" s="135"/>
      <c r="E2891" s="135"/>
      <c r="F2891" s="135"/>
      <c r="G2891" s="135"/>
      <c r="H2891" s="135"/>
      <c r="I2891" s="135"/>
      <c r="J2891" s="134"/>
      <c r="K2891" s="136"/>
      <c r="L2891" s="172"/>
      <c r="M2891" s="172"/>
      <c r="N2891" s="172"/>
      <c r="O2891" s="137"/>
      <c r="P2891" s="169"/>
      <c r="Q2891" s="137"/>
      <c r="R2891" s="137"/>
      <c r="S2891" s="137"/>
      <c r="T2891" s="137"/>
      <c r="U2891" s="137"/>
      <c r="V2891" s="137"/>
      <c r="W2891" s="137"/>
      <c r="X2891" s="137"/>
      <c r="Y2891" s="137"/>
      <c r="Z2891" s="137"/>
      <c r="AA2891" s="137"/>
      <c r="AB2891" s="137"/>
      <c r="AC2891" s="137"/>
      <c r="AD2891" s="137"/>
      <c r="AE2891" s="137"/>
      <c r="AF2891" s="137"/>
      <c r="AG2891" s="137"/>
      <c r="AH2891" s="137"/>
      <c r="AI2891" s="137"/>
      <c r="AJ2891" s="137"/>
      <c r="AK2891" s="137"/>
      <c r="AL2891" s="137"/>
      <c r="AM2891" s="137"/>
      <c r="AN2891" s="137"/>
      <c r="AO2891" s="137"/>
      <c r="AP2891" s="137"/>
      <c r="AQ2891" s="137"/>
      <c r="AR2891" s="137"/>
      <c r="AS2891" s="137"/>
      <c r="AT2891" s="143"/>
    </row>
    <row r="2892" spans="1:46">
      <c r="A2892" s="96"/>
      <c r="B2892" s="134"/>
      <c r="C2892" s="135"/>
      <c r="D2892" s="135"/>
      <c r="E2892" s="135"/>
      <c r="F2892" s="135"/>
      <c r="G2892" s="135"/>
      <c r="H2892" s="135"/>
      <c r="I2892" s="135"/>
      <c r="J2892" s="134"/>
      <c r="K2892" s="136"/>
      <c r="L2892" s="172"/>
      <c r="M2892" s="172"/>
      <c r="N2892" s="172"/>
      <c r="O2892" s="137"/>
      <c r="P2892" s="169"/>
      <c r="Q2892" s="137"/>
      <c r="R2892" s="137"/>
      <c r="S2892" s="137"/>
      <c r="T2892" s="137"/>
      <c r="U2892" s="137"/>
      <c r="V2892" s="137"/>
      <c r="W2892" s="137"/>
      <c r="X2892" s="137"/>
      <c r="Y2892" s="137"/>
      <c r="Z2892" s="137"/>
      <c r="AA2892" s="137"/>
      <c r="AB2892" s="137"/>
      <c r="AC2892" s="137"/>
      <c r="AD2892" s="137"/>
      <c r="AE2892" s="137"/>
      <c r="AF2892" s="137"/>
      <c r="AG2892" s="137"/>
      <c r="AH2892" s="137"/>
      <c r="AI2892" s="137"/>
      <c r="AJ2892" s="137"/>
      <c r="AK2892" s="137"/>
      <c r="AL2892" s="137"/>
      <c r="AM2892" s="137"/>
      <c r="AN2892" s="137"/>
      <c r="AO2892" s="137"/>
      <c r="AP2892" s="137"/>
      <c r="AQ2892" s="137"/>
      <c r="AR2892" s="137"/>
      <c r="AS2892" s="137"/>
      <c r="AT2892" s="143"/>
    </row>
    <row r="2893" spans="1:46">
      <c r="A2893" s="96"/>
      <c r="B2893" s="134"/>
      <c r="C2893" s="135"/>
      <c r="D2893" s="135"/>
      <c r="E2893" s="135"/>
      <c r="F2893" s="135"/>
      <c r="G2893" s="135"/>
      <c r="H2893" s="135"/>
      <c r="I2893" s="135"/>
      <c r="J2893" s="134"/>
      <c r="K2893" s="136"/>
      <c r="L2893" s="172"/>
      <c r="M2893" s="172"/>
      <c r="N2893" s="172"/>
      <c r="O2893" s="137"/>
      <c r="P2893" s="169"/>
      <c r="Q2893" s="137"/>
      <c r="R2893" s="137"/>
      <c r="S2893" s="137"/>
      <c r="T2893" s="137"/>
      <c r="U2893" s="137"/>
      <c r="V2893" s="137"/>
      <c r="W2893" s="137"/>
      <c r="X2893" s="137"/>
      <c r="Y2893" s="137"/>
      <c r="Z2893" s="137"/>
      <c r="AA2893" s="137"/>
      <c r="AB2893" s="137"/>
      <c r="AC2893" s="137"/>
      <c r="AD2893" s="137"/>
      <c r="AE2893" s="137"/>
      <c r="AF2893" s="137"/>
      <c r="AG2893" s="137"/>
      <c r="AH2893" s="137"/>
      <c r="AI2893" s="137"/>
      <c r="AJ2893" s="137"/>
      <c r="AK2893" s="137"/>
      <c r="AL2893" s="137"/>
      <c r="AM2893" s="137"/>
      <c r="AN2893" s="137"/>
      <c r="AO2893" s="137"/>
      <c r="AP2893" s="137"/>
      <c r="AQ2893" s="137"/>
      <c r="AR2893" s="137"/>
      <c r="AS2893" s="137"/>
      <c r="AT2893" s="143"/>
    </row>
    <row r="2894" spans="1:46">
      <c r="A2894" s="96"/>
      <c r="B2894" s="134"/>
      <c r="C2894" s="135"/>
      <c r="D2894" s="135"/>
      <c r="E2894" s="135"/>
      <c r="F2894" s="135"/>
      <c r="G2894" s="135"/>
      <c r="H2894" s="135"/>
      <c r="I2894" s="135"/>
      <c r="J2894" s="134"/>
      <c r="K2894" s="136"/>
      <c r="L2894" s="172"/>
      <c r="M2894" s="172"/>
      <c r="N2894" s="172"/>
      <c r="O2894" s="137"/>
      <c r="P2894" s="169"/>
      <c r="Q2894" s="137"/>
      <c r="R2894" s="137"/>
      <c r="S2894" s="137"/>
      <c r="T2894" s="137"/>
      <c r="U2894" s="137"/>
      <c r="V2894" s="137"/>
      <c r="W2894" s="137"/>
      <c r="X2894" s="137"/>
      <c r="Y2894" s="137"/>
      <c r="Z2894" s="137"/>
      <c r="AA2894" s="137"/>
      <c r="AB2894" s="137"/>
      <c r="AC2894" s="137"/>
      <c r="AD2894" s="137"/>
      <c r="AE2894" s="137"/>
      <c r="AF2894" s="137"/>
      <c r="AG2894" s="137"/>
      <c r="AH2894" s="137"/>
      <c r="AI2894" s="137"/>
      <c r="AJ2894" s="137"/>
      <c r="AK2894" s="137"/>
      <c r="AL2894" s="137"/>
      <c r="AM2894" s="137"/>
      <c r="AN2894" s="137"/>
      <c r="AO2894" s="137"/>
      <c r="AP2894" s="137"/>
      <c r="AQ2894" s="137"/>
      <c r="AR2894" s="137"/>
      <c r="AS2894" s="137"/>
      <c r="AT2894" s="143"/>
    </row>
    <row r="2895" spans="1:46">
      <c r="A2895" s="96"/>
      <c r="B2895" s="134"/>
      <c r="C2895" s="135"/>
      <c r="D2895" s="135"/>
      <c r="E2895" s="135"/>
      <c r="F2895" s="135"/>
      <c r="G2895" s="135"/>
      <c r="H2895" s="135"/>
      <c r="I2895" s="135"/>
      <c r="J2895" s="134"/>
      <c r="K2895" s="136"/>
      <c r="L2895" s="172"/>
      <c r="M2895" s="172"/>
      <c r="N2895" s="172"/>
      <c r="O2895" s="137"/>
      <c r="P2895" s="169"/>
      <c r="Q2895" s="137"/>
      <c r="R2895" s="137"/>
      <c r="S2895" s="137"/>
      <c r="T2895" s="137"/>
      <c r="U2895" s="137"/>
      <c r="V2895" s="137"/>
      <c r="W2895" s="137"/>
      <c r="X2895" s="137"/>
      <c r="Y2895" s="137"/>
      <c r="Z2895" s="137"/>
      <c r="AA2895" s="137"/>
      <c r="AB2895" s="137"/>
      <c r="AC2895" s="137"/>
      <c r="AD2895" s="137"/>
      <c r="AE2895" s="137"/>
      <c r="AF2895" s="137"/>
      <c r="AG2895" s="137"/>
      <c r="AH2895" s="137"/>
      <c r="AI2895" s="137"/>
      <c r="AJ2895" s="137"/>
      <c r="AK2895" s="137"/>
      <c r="AL2895" s="137"/>
      <c r="AM2895" s="137"/>
      <c r="AN2895" s="137"/>
      <c r="AO2895" s="137"/>
      <c r="AP2895" s="137"/>
      <c r="AQ2895" s="137"/>
      <c r="AR2895" s="137"/>
      <c r="AS2895" s="137"/>
      <c r="AT2895" s="143"/>
    </row>
    <row r="2896" spans="1:46">
      <c r="A2896" s="96"/>
      <c r="B2896" s="134"/>
      <c r="C2896" s="135"/>
      <c r="D2896" s="135"/>
      <c r="E2896" s="135"/>
      <c r="F2896" s="135"/>
      <c r="G2896" s="135"/>
      <c r="H2896" s="135"/>
      <c r="I2896" s="135"/>
      <c r="J2896" s="134"/>
      <c r="K2896" s="136"/>
      <c r="L2896" s="172"/>
      <c r="M2896" s="172"/>
      <c r="N2896" s="172"/>
      <c r="O2896" s="137"/>
      <c r="P2896" s="169"/>
      <c r="Q2896" s="137"/>
      <c r="R2896" s="137"/>
      <c r="S2896" s="137"/>
      <c r="T2896" s="137"/>
      <c r="U2896" s="137"/>
      <c r="V2896" s="137"/>
      <c r="W2896" s="137"/>
      <c r="X2896" s="137"/>
      <c r="Y2896" s="137"/>
      <c r="Z2896" s="137"/>
      <c r="AA2896" s="137"/>
      <c r="AB2896" s="137"/>
      <c r="AC2896" s="137"/>
      <c r="AD2896" s="137"/>
      <c r="AE2896" s="137"/>
      <c r="AF2896" s="137"/>
      <c r="AG2896" s="137"/>
      <c r="AH2896" s="137"/>
      <c r="AI2896" s="137"/>
      <c r="AJ2896" s="137"/>
      <c r="AK2896" s="137"/>
      <c r="AL2896" s="137"/>
      <c r="AM2896" s="137"/>
      <c r="AN2896" s="137"/>
      <c r="AO2896" s="137"/>
      <c r="AP2896" s="137"/>
      <c r="AQ2896" s="137"/>
      <c r="AR2896" s="137"/>
      <c r="AS2896" s="137"/>
      <c r="AT2896" s="143"/>
    </row>
    <row r="2897" spans="1:46">
      <c r="A2897" s="96"/>
      <c r="B2897" s="134"/>
      <c r="C2897" s="135"/>
      <c r="D2897" s="135"/>
      <c r="E2897" s="135"/>
      <c r="F2897" s="135"/>
      <c r="G2897" s="135"/>
      <c r="H2897" s="135"/>
      <c r="I2897" s="135"/>
      <c r="J2897" s="134"/>
      <c r="K2897" s="136"/>
      <c r="L2897" s="172"/>
      <c r="M2897" s="172"/>
      <c r="N2897" s="172"/>
      <c r="O2897" s="137"/>
      <c r="P2897" s="169"/>
      <c r="Q2897" s="137"/>
      <c r="R2897" s="137"/>
      <c r="S2897" s="137"/>
      <c r="T2897" s="137"/>
      <c r="U2897" s="137"/>
      <c r="V2897" s="137"/>
      <c r="W2897" s="137"/>
      <c r="X2897" s="137"/>
      <c r="Y2897" s="137"/>
      <c r="Z2897" s="137"/>
      <c r="AA2897" s="137"/>
      <c r="AB2897" s="137"/>
      <c r="AC2897" s="137"/>
      <c r="AD2897" s="137"/>
      <c r="AE2897" s="137"/>
      <c r="AF2897" s="137"/>
      <c r="AG2897" s="137"/>
      <c r="AH2897" s="137"/>
      <c r="AI2897" s="137"/>
      <c r="AJ2897" s="137"/>
      <c r="AK2897" s="137"/>
      <c r="AL2897" s="137"/>
      <c r="AM2897" s="137"/>
      <c r="AN2897" s="137"/>
      <c r="AO2897" s="137"/>
      <c r="AP2897" s="137"/>
      <c r="AQ2897" s="137"/>
      <c r="AR2897" s="137"/>
      <c r="AS2897" s="137"/>
      <c r="AT2897" s="143"/>
    </row>
    <row r="2898" spans="1:46">
      <c r="A2898" s="96"/>
      <c r="B2898" s="134"/>
      <c r="C2898" s="135"/>
      <c r="D2898" s="135"/>
      <c r="E2898" s="135"/>
      <c r="F2898" s="135"/>
      <c r="G2898" s="135"/>
      <c r="H2898" s="135"/>
      <c r="I2898" s="135"/>
      <c r="J2898" s="134"/>
      <c r="K2898" s="136"/>
      <c r="L2898" s="172"/>
      <c r="M2898" s="172"/>
      <c r="N2898" s="172"/>
      <c r="O2898" s="137"/>
      <c r="P2898" s="169"/>
      <c r="Q2898" s="137"/>
      <c r="R2898" s="137"/>
      <c r="S2898" s="137"/>
      <c r="T2898" s="137"/>
      <c r="U2898" s="137"/>
      <c r="V2898" s="137"/>
      <c r="W2898" s="137"/>
      <c r="X2898" s="137"/>
      <c r="Y2898" s="137"/>
      <c r="Z2898" s="137"/>
      <c r="AA2898" s="137"/>
      <c r="AB2898" s="137"/>
      <c r="AC2898" s="137"/>
      <c r="AD2898" s="137"/>
      <c r="AE2898" s="137"/>
      <c r="AF2898" s="137"/>
      <c r="AG2898" s="137"/>
      <c r="AH2898" s="137"/>
      <c r="AI2898" s="137"/>
      <c r="AJ2898" s="137"/>
      <c r="AK2898" s="137"/>
      <c r="AL2898" s="137"/>
      <c r="AM2898" s="137"/>
      <c r="AN2898" s="137"/>
      <c r="AO2898" s="137"/>
      <c r="AP2898" s="137"/>
      <c r="AQ2898" s="137"/>
      <c r="AR2898" s="137"/>
      <c r="AS2898" s="137"/>
      <c r="AT2898" s="143"/>
    </row>
    <row r="2899" spans="1:46">
      <c r="A2899" s="96"/>
      <c r="B2899" s="134"/>
      <c r="C2899" s="135"/>
      <c r="D2899" s="135"/>
      <c r="E2899" s="135"/>
      <c r="F2899" s="135"/>
      <c r="G2899" s="135"/>
      <c r="H2899" s="135"/>
      <c r="I2899" s="135"/>
      <c r="J2899" s="134"/>
      <c r="K2899" s="136"/>
      <c r="L2899" s="172"/>
      <c r="M2899" s="172"/>
      <c r="N2899" s="172"/>
      <c r="O2899" s="137"/>
      <c r="P2899" s="169"/>
      <c r="Q2899" s="137"/>
      <c r="R2899" s="137"/>
      <c r="S2899" s="137"/>
      <c r="T2899" s="137"/>
      <c r="U2899" s="137"/>
      <c r="V2899" s="137"/>
      <c r="W2899" s="137"/>
      <c r="X2899" s="137"/>
      <c r="Y2899" s="137"/>
      <c r="Z2899" s="137"/>
      <c r="AA2899" s="137"/>
      <c r="AB2899" s="137"/>
      <c r="AC2899" s="137"/>
      <c r="AD2899" s="137"/>
      <c r="AE2899" s="137"/>
      <c r="AF2899" s="137"/>
      <c r="AG2899" s="137"/>
      <c r="AH2899" s="137"/>
      <c r="AI2899" s="137"/>
      <c r="AJ2899" s="137"/>
      <c r="AK2899" s="137"/>
      <c r="AL2899" s="137"/>
      <c r="AM2899" s="137"/>
      <c r="AN2899" s="137"/>
      <c r="AO2899" s="137"/>
      <c r="AP2899" s="137"/>
      <c r="AQ2899" s="137"/>
      <c r="AR2899" s="137"/>
      <c r="AS2899" s="137"/>
      <c r="AT2899" s="143"/>
    </row>
    <row r="2900" spans="1:46">
      <c r="A2900" s="96"/>
      <c r="B2900" s="134"/>
      <c r="C2900" s="135"/>
      <c r="D2900" s="135"/>
      <c r="E2900" s="135"/>
      <c r="F2900" s="135"/>
      <c r="G2900" s="135"/>
      <c r="H2900" s="135"/>
      <c r="I2900" s="135"/>
      <c r="J2900" s="134"/>
      <c r="K2900" s="136"/>
      <c r="L2900" s="172"/>
      <c r="M2900" s="172"/>
      <c r="N2900" s="172"/>
      <c r="O2900" s="137"/>
      <c r="P2900" s="169"/>
      <c r="Q2900" s="137"/>
      <c r="R2900" s="137"/>
      <c r="S2900" s="137"/>
      <c r="T2900" s="137"/>
      <c r="U2900" s="137"/>
      <c r="V2900" s="137"/>
      <c r="W2900" s="137"/>
      <c r="X2900" s="137"/>
      <c r="Y2900" s="137"/>
      <c r="Z2900" s="137"/>
      <c r="AA2900" s="137"/>
      <c r="AB2900" s="137"/>
      <c r="AC2900" s="137"/>
      <c r="AD2900" s="137"/>
      <c r="AE2900" s="137"/>
      <c r="AF2900" s="137"/>
      <c r="AG2900" s="137"/>
      <c r="AH2900" s="137"/>
      <c r="AI2900" s="137"/>
      <c r="AJ2900" s="137"/>
      <c r="AK2900" s="137"/>
      <c r="AL2900" s="137"/>
      <c r="AM2900" s="137"/>
      <c r="AN2900" s="137"/>
      <c r="AO2900" s="137"/>
      <c r="AP2900" s="137"/>
      <c r="AQ2900" s="137"/>
      <c r="AR2900" s="137"/>
      <c r="AS2900" s="137"/>
      <c r="AT2900" s="143"/>
    </row>
    <row r="2901" spans="1:46">
      <c r="A2901" s="96"/>
      <c r="B2901" s="134"/>
      <c r="C2901" s="135"/>
      <c r="D2901" s="135"/>
      <c r="E2901" s="135"/>
      <c r="F2901" s="135"/>
      <c r="G2901" s="135"/>
      <c r="H2901" s="135"/>
      <c r="I2901" s="135"/>
      <c r="J2901" s="134"/>
      <c r="K2901" s="136"/>
      <c r="L2901" s="172"/>
      <c r="M2901" s="172"/>
      <c r="N2901" s="172"/>
      <c r="O2901" s="137"/>
      <c r="P2901" s="169"/>
      <c r="Q2901" s="137"/>
      <c r="R2901" s="137"/>
      <c r="S2901" s="137"/>
      <c r="T2901" s="137"/>
      <c r="U2901" s="137"/>
      <c r="V2901" s="137"/>
      <c r="W2901" s="137"/>
      <c r="X2901" s="137"/>
      <c r="Y2901" s="137"/>
      <c r="Z2901" s="137"/>
      <c r="AA2901" s="137"/>
      <c r="AB2901" s="137"/>
      <c r="AC2901" s="137"/>
      <c r="AD2901" s="137"/>
      <c r="AE2901" s="137"/>
      <c r="AF2901" s="137"/>
      <c r="AG2901" s="137"/>
      <c r="AH2901" s="137"/>
      <c r="AI2901" s="137"/>
      <c r="AJ2901" s="137"/>
      <c r="AK2901" s="137"/>
      <c r="AL2901" s="137"/>
      <c r="AM2901" s="137"/>
      <c r="AN2901" s="137"/>
      <c r="AO2901" s="137"/>
      <c r="AP2901" s="137"/>
      <c r="AQ2901" s="137"/>
      <c r="AR2901" s="137"/>
      <c r="AS2901" s="137"/>
      <c r="AT2901" s="143"/>
    </row>
    <row r="2902" spans="1:46">
      <c r="A2902" s="96"/>
      <c r="B2902" s="134"/>
      <c r="C2902" s="135"/>
      <c r="D2902" s="135"/>
      <c r="E2902" s="135"/>
      <c r="F2902" s="135"/>
      <c r="G2902" s="135"/>
      <c r="H2902" s="135"/>
      <c r="I2902" s="135"/>
      <c r="J2902" s="134"/>
      <c r="K2902" s="136"/>
      <c r="L2902" s="172"/>
      <c r="M2902" s="172"/>
      <c r="N2902" s="172"/>
      <c r="O2902" s="137"/>
      <c r="P2902" s="169"/>
      <c r="Q2902" s="137"/>
      <c r="R2902" s="137"/>
      <c r="S2902" s="137"/>
      <c r="T2902" s="137"/>
      <c r="U2902" s="137"/>
      <c r="V2902" s="137"/>
      <c r="W2902" s="137"/>
      <c r="X2902" s="137"/>
      <c r="Y2902" s="137"/>
      <c r="Z2902" s="137"/>
      <c r="AA2902" s="137"/>
      <c r="AB2902" s="137"/>
      <c r="AC2902" s="137"/>
      <c r="AD2902" s="137"/>
      <c r="AE2902" s="137"/>
      <c r="AF2902" s="137"/>
      <c r="AG2902" s="137"/>
      <c r="AH2902" s="137"/>
      <c r="AI2902" s="137"/>
      <c r="AJ2902" s="137"/>
      <c r="AK2902" s="137"/>
      <c r="AL2902" s="137"/>
      <c r="AM2902" s="137"/>
      <c r="AN2902" s="137"/>
      <c r="AO2902" s="137"/>
      <c r="AP2902" s="137"/>
      <c r="AQ2902" s="137"/>
      <c r="AR2902" s="137"/>
      <c r="AS2902" s="137"/>
      <c r="AT2902" s="143"/>
    </row>
    <row r="2903" spans="1:46">
      <c r="A2903" s="96"/>
      <c r="B2903" s="134"/>
      <c r="C2903" s="135"/>
      <c r="D2903" s="135"/>
      <c r="E2903" s="135"/>
      <c r="F2903" s="135"/>
      <c r="G2903" s="135"/>
      <c r="H2903" s="135"/>
      <c r="I2903" s="135"/>
      <c r="J2903" s="134"/>
      <c r="K2903" s="136"/>
      <c r="L2903" s="172"/>
      <c r="M2903" s="172"/>
      <c r="N2903" s="172"/>
      <c r="O2903" s="137"/>
      <c r="P2903" s="169"/>
      <c r="Q2903" s="137"/>
      <c r="R2903" s="137"/>
      <c r="S2903" s="137"/>
      <c r="T2903" s="137"/>
      <c r="U2903" s="137"/>
      <c r="V2903" s="137"/>
      <c r="W2903" s="137"/>
      <c r="X2903" s="137"/>
      <c r="Y2903" s="137"/>
      <c r="Z2903" s="137"/>
      <c r="AA2903" s="137"/>
      <c r="AB2903" s="137"/>
      <c r="AC2903" s="137"/>
      <c r="AD2903" s="137"/>
      <c r="AE2903" s="137"/>
      <c r="AF2903" s="137"/>
      <c r="AG2903" s="137"/>
      <c r="AH2903" s="137"/>
      <c r="AI2903" s="137"/>
      <c r="AJ2903" s="137"/>
      <c r="AK2903" s="137"/>
      <c r="AL2903" s="137"/>
      <c r="AM2903" s="137"/>
      <c r="AN2903" s="137"/>
      <c r="AO2903" s="137"/>
      <c r="AP2903" s="137"/>
      <c r="AQ2903" s="137"/>
      <c r="AR2903" s="137"/>
      <c r="AS2903" s="137"/>
      <c r="AT2903" s="143"/>
    </row>
    <row r="2904" spans="1:46">
      <c r="A2904" s="96"/>
      <c r="B2904" s="134"/>
      <c r="C2904" s="135"/>
      <c r="D2904" s="135"/>
      <c r="E2904" s="135"/>
      <c r="F2904" s="135"/>
      <c r="G2904" s="135"/>
      <c r="H2904" s="135"/>
      <c r="I2904" s="135"/>
      <c r="J2904" s="134"/>
      <c r="K2904" s="136"/>
      <c r="L2904" s="172"/>
      <c r="M2904" s="172"/>
      <c r="N2904" s="172"/>
      <c r="O2904" s="137"/>
      <c r="P2904" s="169"/>
      <c r="Q2904" s="137"/>
      <c r="R2904" s="137"/>
      <c r="S2904" s="137"/>
      <c r="T2904" s="137"/>
      <c r="U2904" s="137"/>
      <c r="V2904" s="137"/>
      <c r="W2904" s="137"/>
      <c r="X2904" s="137"/>
      <c r="Y2904" s="137"/>
      <c r="Z2904" s="137"/>
      <c r="AA2904" s="137"/>
      <c r="AB2904" s="137"/>
      <c r="AC2904" s="137"/>
      <c r="AD2904" s="137"/>
      <c r="AE2904" s="137"/>
      <c r="AF2904" s="137"/>
      <c r="AG2904" s="137"/>
      <c r="AH2904" s="137"/>
      <c r="AI2904" s="137"/>
      <c r="AJ2904" s="137"/>
      <c r="AK2904" s="137"/>
      <c r="AL2904" s="137"/>
      <c r="AM2904" s="137"/>
      <c r="AN2904" s="137"/>
      <c r="AO2904" s="137"/>
      <c r="AP2904" s="137"/>
      <c r="AQ2904" s="137"/>
      <c r="AR2904" s="137"/>
      <c r="AS2904" s="137"/>
      <c r="AT2904" s="143"/>
    </row>
    <row r="2905" spans="1:46">
      <c r="A2905" s="96"/>
      <c r="B2905" s="134"/>
      <c r="C2905" s="135"/>
      <c r="D2905" s="135"/>
      <c r="E2905" s="135"/>
      <c r="F2905" s="135"/>
      <c r="G2905" s="135"/>
      <c r="H2905" s="135"/>
      <c r="I2905" s="135"/>
      <c r="J2905" s="134"/>
      <c r="K2905" s="136"/>
      <c r="L2905" s="172"/>
      <c r="M2905" s="172"/>
      <c r="N2905" s="172"/>
      <c r="O2905" s="137"/>
      <c r="P2905" s="169"/>
      <c r="Q2905" s="137"/>
      <c r="R2905" s="137"/>
      <c r="S2905" s="137"/>
      <c r="T2905" s="137"/>
      <c r="U2905" s="137"/>
      <c r="V2905" s="137"/>
      <c r="W2905" s="137"/>
      <c r="X2905" s="137"/>
      <c r="Y2905" s="137"/>
      <c r="Z2905" s="137"/>
      <c r="AA2905" s="137"/>
      <c r="AB2905" s="137"/>
      <c r="AC2905" s="137"/>
      <c r="AD2905" s="137"/>
      <c r="AE2905" s="137"/>
      <c r="AF2905" s="137"/>
      <c r="AG2905" s="137"/>
      <c r="AH2905" s="137"/>
      <c r="AI2905" s="137"/>
      <c r="AJ2905" s="137"/>
      <c r="AK2905" s="137"/>
      <c r="AL2905" s="137"/>
      <c r="AM2905" s="137"/>
      <c r="AN2905" s="137"/>
      <c r="AO2905" s="137"/>
      <c r="AP2905" s="137"/>
      <c r="AQ2905" s="137"/>
      <c r="AR2905" s="137"/>
      <c r="AS2905" s="137"/>
      <c r="AT2905" s="143"/>
    </row>
    <row r="2906" spans="1:46">
      <c r="A2906" s="96"/>
      <c r="B2906" s="134"/>
      <c r="C2906" s="135"/>
      <c r="D2906" s="135"/>
      <c r="E2906" s="135"/>
      <c r="F2906" s="135"/>
      <c r="G2906" s="135"/>
      <c r="H2906" s="135"/>
      <c r="I2906" s="135"/>
      <c r="J2906" s="134"/>
      <c r="K2906" s="136"/>
      <c r="L2906" s="172"/>
      <c r="M2906" s="172"/>
      <c r="N2906" s="172"/>
      <c r="O2906" s="137"/>
      <c r="P2906" s="169"/>
      <c r="Q2906" s="137"/>
      <c r="R2906" s="137"/>
      <c r="S2906" s="137"/>
      <c r="T2906" s="137"/>
      <c r="U2906" s="137"/>
      <c r="V2906" s="137"/>
      <c r="W2906" s="137"/>
      <c r="X2906" s="137"/>
      <c r="Y2906" s="137"/>
      <c r="Z2906" s="137"/>
      <c r="AA2906" s="137"/>
      <c r="AB2906" s="137"/>
      <c r="AC2906" s="137"/>
      <c r="AD2906" s="137"/>
      <c r="AE2906" s="137"/>
      <c r="AF2906" s="137"/>
      <c r="AG2906" s="137"/>
      <c r="AH2906" s="137"/>
      <c r="AI2906" s="137"/>
      <c r="AJ2906" s="137"/>
      <c r="AK2906" s="137"/>
      <c r="AL2906" s="137"/>
      <c r="AM2906" s="137"/>
      <c r="AN2906" s="137"/>
      <c r="AO2906" s="137"/>
      <c r="AP2906" s="137"/>
      <c r="AQ2906" s="137"/>
      <c r="AR2906" s="137"/>
      <c r="AS2906" s="137"/>
      <c r="AT2906" s="143"/>
    </row>
    <row r="2907" spans="1:46">
      <c r="A2907" s="96"/>
      <c r="B2907" s="134"/>
      <c r="C2907" s="135"/>
      <c r="D2907" s="135"/>
      <c r="E2907" s="135"/>
      <c r="F2907" s="135"/>
      <c r="G2907" s="135"/>
      <c r="H2907" s="135"/>
      <c r="I2907" s="135"/>
      <c r="J2907" s="134"/>
      <c r="K2907" s="136"/>
      <c r="L2907" s="172"/>
      <c r="M2907" s="172"/>
      <c r="N2907" s="172"/>
      <c r="O2907" s="137"/>
      <c r="P2907" s="169"/>
      <c r="Q2907" s="137"/>
      <c r="R2907" s="137"/>
      <c r="S2907" s="137"/>
      <c r="T2907" s="137"/>
      <c r="U2907" s="137"/>
      <c r="V2907" s="137"/>
      <c r="W2907" s="137"/>
      <c r="X2907" s="137"/>
      <c r="Y2907" s="137"/>
      <c r="Z2907" s="137"/>
      <c r="AA2907" s="137"/>
      <c r="AB2907" s="137"/>
      <c r="AC2907" s="137"/>
      <c r="AD2907" s="137"/>
      <c r="AE2907" s="137"/>
      <c r="AF2907" s="137"/>
      <c r="AG2907" s="137"/>
      <c r="AH2907" s="137"/>
      <c r="AI2907" s="137"/>
      <c r="AJ2907" s="137"/>
      <c r="AK2907" s="137"/>
      <c r="AL2907" s="137"/>
      <c r="AM2907" s="137"/>
      <c r="AN2907" s="137"/>
      <c r="AO2907" s="137"/>
      <c r="AP2907" s="137"/>
      <c r="AQ2907" s="137"/>
      <c r="AR2907" s="137"/>
      <c r="AS2907" s="137"/>
      <c r="AT2907" s="143"/>
    </row>
    <row r="2908" spans="1:46">
      <c r="A2908" s="96"/>
      <c r="B2908" s="134"/>
      <c r="C2908" s="135"/>
      <c r="D2908" s="135"/>
      <c r="E2908" s="135"/>
      <c r="F2908" s="135"/>
      <c r="G2908" s="135"/>
      <c r="H2908" s="135"/>
      <c r="I2908" s="135"/>
      <c r="J2908" s="134"/>
      <c r="K2908" s="136"/>
      <c r="L2908" s="172"/>
      <c r="M2908" s="172"/>
      <c r="N2908" s="172"/>
      <c r="O2908" s="137"/>
      <c r="P2908" s="169"/>
      <c r="Q2908" s="137"/>
      <c r="R2908" s="137"/>
      <c r="S2908" s="137"/>
      <c r="T2908" s="137"/>
      <c r="U2908" s="137"/>
      <c r="V2908" s="137"/>
      <c r="W2908" s="137"/>
      <c r="X2908" s="137"/>
      <c r="Y2908" s="137"/>
      <c r="Z2908" s="137"/>
      <c r="AA2908" s="137"/>
      <c r="AB2908" s="137"/>
      <c r="AC2908" s="137"/>
      <c r="AD2908" s="137"/>
      <c r="AE2908" s="137"/>
      <c r="AF2908" s="137"/>
      <c r="AG2908" s="137"/>
      <c r="AH2908" s="137"/>
      <c r="AI2908" s="137"/>
      <c r="AJ2908" s="137"/>
      <c r="AK2908" s="137"/>
      <c r="AL2908" s="137"/>
      <c r="AM2908" s="137"/>
      <c r="AN2908" s="137"/>
      <c r="AO2908" s="137"/>
      <c r="AP2908" s="137"/>
      <c r="AQ2908" s="137"/>
      <c r="AR2908" s="137"/>
      <c r="AS2908" s="137"/>
      <c r="AT2908" s="143"/>
    </row>
    <row r="2909" spans="1:46">
      <c r="A2909" s="96"/>
      <c r="B2909" s="134"/>
      <c r="C2909" s="135"/>
      <c r="D2909" s="135"/>
      <c r="E2909" s="135"/>
      <c r="F2909" s="135"/>
      <c r="G2909" s="135"/>
      <c r="H2909" s="135"/>
      <c r="I2909" s="135"/>
      <c r="J2909" s="134"/>
      <c r="K2909" s="136"/>
      <c r="L2909" s="172"/>
      <c r="M2909" s="172"/>
      <c r="N2909" s="172"/>
      <c r="O2909" s="137"/>
      <c r="P2909" s="169"/>
      <c r="Q2909" s="137"/>
      <c r="R2909" s="137"/>
      <c r="S2909" s="137"/>
      <c r="T2909" s="137"/>
      <c r="U2909" s="137"/>
      <c r="V2909" s="137"/>
      <c r="W2909" s="137"/>
      <c r="X2909" s="137"/>
      <c r="Y2909" s="137"/>
      <c r="Z2909" s="137"/>
      <c r="AA2909" s="137"/>
      <c r="AB2909" s="137"/>
      <c r="AC2909" s="137"/>
      <c r="AD2909" s="137"/>
      <c r="AE2909" s="137"/>
      <c r="AF2909" s="137"/>
      <c r="AG2909" s="137"/>
      <c r="AH2909" s="137"/>
      <c r="AI2909" s="137"/>
      <c r="AJ2909" s="137"/>
      <c r="AK2909" s="137"/>
      <c r="AL2909" s="137"/>
      <c r="AM2909" s="137"/>
      <c r="AN2909" s="137"/>
      <c r="AO2909" s="137"/>
      <c r="AP2909" s="137"/>
      <c r="AQ2909" s="137"/>
      <c r="AR2909" s="137"/>
      <c r="AS2909" s="137"/>
      <c r="AT2909" s="143"/>
    </row>
    <row r="2910" spans="1:46">
      <c r="A2910" s="96"/>
      <c r="B2910" s="134"/>
      <c r="C2910" s="135"/>
      <c r="D2910" s="135"/>
      <c r="E2910" s="135"/>
      <c r="F2910" s="135"/>
      <c r="G2910" s="135"/>
      <c r="H2910" s="135"/>
      <c r="I2910" s="135"/>
      <c r="J2910" s="134"/>
      <c r="K2910" s="136"/>
      <c r="L2910" s="172"/>
      <c r="M2910" s="172"/>
      <c r="N2910" s="172"/>
      <c r="O2910" s="137"/>
      <c r="P2910" s="169"/>
      <c r="Q2910" s="137"/>
      <c r="R2910" s="137"/>
      <c r="S2910" s="137"/>
      <c r="T2910" s="137"/>
      <c r="U2910" s="137"/>
      <c r="V2910" s="137"/>
      <c r="W2910" s="137"/>
      <c r="X2910" s="137"/>
      <c r="Y2910" s="137"/>
      <c r="Z2910" s="137"/>
      <c r="AA2910" s="137"/>
      <c r="AB2910" s="137"/>
      <c r="AC2910" s="137"/>
      <c r="AD2910" s="137"/>
      <c r="AE2910" s="137"/>
      <c r="AF2910" s="137"/>
      <c r="AG2910" s="137"/>
      <c r="AH2910" s="137"/>
      <c r="AI2910" s="137"/>
      <c r="AJ2910" s="137"/>
      <c r="AK2910" s="137"/>
      <c r="AL2910" s="137"/>
      <c r="AM2910" s="137"/>
      <c r="AN2910" s="137"/>
      <c r="AO2910" s="137"/>
      <c r="AP2910" s="137"/>
      <c r="AQ2910" s="137"/>
      <c r="AR2910" s="137"/>
      <c r="AS2910" s="137"/>
      <c r="AT2910" s="143"/>
    </row>
    <row r="2911" spans="1:46">
      <c r="A2911" s="96"/>
      <c r="B2911" s="134"/>
      <c r="C2911" s="135"/>
      <c r="D2911" s="135"/>
      <c r="E2911" s="135"/>
      <c r="F2911" s="135"/>
      <c r="G2911" s="135"/>
      <c r="H2911" s="135"/>
      <c r="I2911" s="135"/>
      <c r="J2911" s="134"/>
      <c r="K2911" s="136"/>
      <c r="L2911" s="172"/>
      <c r="M2911" s="172"/>
      <c r="N2911" s="172"/>
      <c r="O2911" s="137"/>
      <c r="P2911" s="169"/>
      <c r="Q2911" s="137"/>
      <c r="R2911" s="137"/>
      <c r="S2911" s="137"/>
      <c r="T2911" s="137"/>
      <c r="U2911" s="137"/>
      <c r="V2911" s="137"/>
      <c r="W2911" s="137"/>
      <c r="X2911" s="137"/>
      <c r="Y2911" s="137"/>
      <c r="Z2911" s="137"/>
      <c r="AA2911" s="137"/>
      <c r="AB2911" s="137"/>
      <c r="AC2911" s="137"/>
      <c r="AD2911" s="137"/>
      <c r="AE2911" s="137"/>
      <c r="AF2911" s="137"/>
      <c r="AG2911" s="137"/>
      <c r="AH2911" s="137"/>
      <c r="AI2911" s="137"/>
      <c r="AJ2911" s="137"/>
      <c r="AK2911" s="137"/>
      <c r="AL2911" s="137"/>
      <c r="AM2911" s="137"/>
      <c r="AN2911" s="137"/>
      <c r="AO2911" s="137"/>
      <c r="AP2911" s="137"/>
      <c r="AQ2911" s="137"/>
      <c r="AR2911" s="137"/>
      <c r="AS2911" s="137"/>
      <c r="AT2911" s="143"/>
    </row>
    <row r="2912" spans="1:46">
      <c r="A2912" s="96"/>
      <c r="B2912" s="134"/>
      <c r="C2912" s="135"/>
      <c r="D2912" s="135"/>
      <c r="E2912" s="135"/>
      <c r="F2912" s="135"/>
      <c r="G2912" s="135"/>
      <c r="H2912" s="135"/>
      <c r="I2912" s="135"/>
      <c r="J2912" s="134"/>
      <c r="K2912" s="136"/>
      <c r="L2912" s="172"/>
      <c r="M2912" s="172"/>
      <c r="N2912" s="172"/>
      <c r="O2912" s="137"/>
      <c r="P2912" s="169"/>
      <c r="Q2912" s="137"/>
      <c r="R2912" s="137"/>
      <c r="S2912" s="137"/>
      <c r="T2912" s="137"/>
      <c r="U2912" s="137"/>
      <c r="V2912" s="137"/>
      <c r="W2912" s="137"/>
      <c r="X2912" s="137"/>
      <c r="Y2912" s="137"/>
      <c r="Z2912" s="137"/>
      <c r="AA2912" s="137"/>
      <c r="AB2912" s="137"/>
      <c r="AC2912" s="137"/>
      <c r="AD2912" s="137"/>
      <c r="AE2912" s="137"/>
      <c r="AF2912" s="137"/>
      <c r="AG2912" s="137"/>
      <c r="AH2912" s="137"/>
      <c r="AI2912" s="137"/>
      <c r="AJ2912" s="137"/>
      <c r="AK2912" s="137"/>
      <c r="AL2912" s="137"/>
      <c r="AM2912" s="137"/>
      <c r="AN2912" s="137"/>
      <c r="AO2912" s="137"/>
      <c r="AP2912" s="137"/>
      <c r="AQ2912" s="137"/>
      <c r="AR2912" s="137"/>
      <c r="AS2912" s="137"/>
      <c r="AT2912" s="143"/>
    </row>
    <row r="2913" spans="1:46">
      <c r="A2913" s="96"/>
      <c r="B2913" s="134"/>
      <c r="C2913" s="135"/>
      <c r="D2913" s="135"/>
      <c r="E2913" s="135"/>
      <c r="F2913" s="135"/>
      <c r="G2913" s="135"/>
      <c r="H2913" s="135"/>
      <c r="I2913" s="135"/>
      <c r="J2913" s="134"/>
      <c r="K2913" s="136"/>
      <c r="L2913" s="172"/>
      <c r="M2913" s="172"/>
      <c r="N2913" s="172"/>
      <c r="O2913" s="137"/>
      <c r="P2913" s="169"/>
      <c r="Q2913" s="137"/>
      <c r="R2913" s="137"/>
      <c r="S2913" s="137"/>
      <c r="T2913" s="137"/>
      <c r="U2913" s="137"/>
      <c r="V2913" s="137"/>
      <c r="W2913" s="137"/>
      <c r="X2913" s="137"/>
      <c r="Y2913" s="137"/>
      <c r="Z2913" s="137"/>
      <c r="AA2913" s="137"/>
      <c r="AB2913" s="137"/>
      <c r="AC2913" s="137"/>
      <c r="AD2913" s="137"/>
      <c r="AE2913" s="137"/>
      <c r="AF2913" s="137"/>
      <c r="AG2913" s="137"/>
      <c r="AH2913" s="137"/>
      <c r="AI2913" s="137"/>
      <c r="AJ2913" s="137"/>
      <c r="AK2913" s="137"/>
      <c r="AL2913" s="137"/>
      <c r="AM2913" s="137"/>
      <c r="AN2913" s="137"/>
      <c r="AO2913" s="137"/>
      <c r="AP2913" s="137"/>
      <c r="AQ2913" s="137"/>
      <c r="AR2913" s="137"/>
      <c r="AS2913" s="137"/>
      <c r="AT2913" s="143"/>
    </row>
    <row r="2914" spans="1:46">
      <c r="A2914" s="96"/>
      <c r="B2914" s="134"/>
      <c r="C2914" s="135"/>
      <c r="D2914" s="135"/>
      <c r="E2914" s="135"/>
      <c r="F2914" s="135"/>
      <c r="G2914" s="135"/>
      <c r="H2914" s="135"/>
      <c r="I2914" s="135"/>
      <c r="J2914" s="134"/>
      <c r="K2914" s="136"/>
      <c r="L2914" s="172"/>
      <c r="M2914" s="172"/>
      <c r="N2914" s="172"/>
      <c r="O2914" s="137"/>
      <c r="P2914" s="169"/>
      <c r="Q2914" s="137"/>
      <c r="R2914" s="137"/>
      <c r="S2914" s="137"/>
      <c r="T2914" s="137"/>
      <c r="U2914" s="137"/>
      <c r="V2914" s="137"/>
      <c r="W2914" s="137"/>
      <c r="X2914" s="137"/>
      <c r="Y2914" s="137"/>
      <c r="Z2914" s="137"/>
      <c r="AA2914" s="137"/>
      <c r="AB2914" s="137"/>
      <c r="AC2914" s="137"/>
      <c r="AD2914" s="137"/>
      <c r="AE2914" s="137"/>
      <c r="AF2914" s="137"/>
      <c r="AG2914" s="137"/>
      <c r="AH2914" s="137"/>
      <c r="AI2914" s="137"/>
      <c r="AJ2914" s="137"/>
      <c r="AK2914" s="137"/>
      <c r="AL2914" s="137"/>
      <c r="AM2914" s="137"/>
      <c r="AN2914" s="137"/>
      <c r="AO2914" s="137"/>
      <c r="AP2914" s="137"/>
      <c r="AQ2914" s="137"/>
      <c r="AR2914" s="137"/>
      <c r="AS2914" s="137"/>
      <c r="AT2914" s="143"/>
    </row>
    <row r="2915" spans="1:46">
      <c r="A2915" s="96"/>
      <c r="B2915" s="134"/>
      <c r="C2915" s="135"/>
      <c r="D2915" s="135"/>
      <c r="E2915" s="135"/>
      <c r="F2915" s="135"/>
      <c r="G2915" s="135"/>
      <c r="H2915" s="135"/>
      <c r="I2915" s="135"/>
      <c r="J2915" s="134"/>
      <c r="K2915" s="136"/>
      <c r="L2915" s="172"/>
      <c r="M2915" s="172"/>
      <c r="N2915" s="172"/>
      <c r="O2915" s="137"/>
      <c r="P2915" s="169"/>
      <c r="Q2915" s="137"/>
      <c r="R2915" s="137"/>
      <c r="S2915" s="137"/>
      <c r="T2915" s="137"/>
      <c r="U2915" s="137"/>
      <c r="V2915" s="137"/>
      <c r="W2915" s="137"/>
      <c r="X2915" s="137"/>
      <c r="Y2915" s="137"/>
      <c r="Z2915" s="137"/>
      <c r="AA2915" s="137"/>
      <c r="AB2915" s="137"/>
      <c r="AC2915" s="137"/>
      <c r="AD2915" s="137"/>
      <c r="AE2915" s="137"/>
      <c r="AF2915" s="137"/>
      <c r="AG2915" s="137"/>
      <c r="AH2915" s="137"/>
      <c r="AI2915" s="137"/>
      <c r="AJ2915" s="137"/>
      <c r="AK2915" s="137"/>
      <c r="AL2915" s="137"/>
      <c r="AM2915" s="137"/>
      <c r="AN2915" s="137"/>
      <c r="AO2915" s="137"/>
      <c r="AP2915" s="137"/>
      <c r="AQ2915" s="137"/>
      <c r="AR2915" s="137"/>
      <c r="AS2915" s="137"/>
      <c r="AT2915" s="143"/>
    </row>
    <row r="2916" spans="1:46">
      <c r="A2916" s="96"/>
      <c r="B2916" s="134"/>
      <c r="C2916" s="135"/>
      <c r="D2916" s="135"/>
      <c r="E2916" s="135"/>
      <c r="F2916" s="135"/>
      <c r="G2916" s="135"/>
      <c r="H2916" s="135"/>
      <c r="I2916" s="135"/>
      <c r="J2916" s="134"/>
      <c r="K2916" s="136"/>
      <c r="L2916" s="172"/>
      <c r="M2916" s="172"/>
      <c r="N2916" s="172"/>
      <c r="O2916" s="137"/>
      <c r="P2916" s="169"/>
      <c r="Q2916" s="137"/>
      <c r="R2916" s="137"/>
      <c r="S2916" s="137"/>
      <c r="T2916" s="137"/>
      <c r="U2916" s="137"/>
      <c r="V2916" s="137"/>
      <c r="W2916" s="137"/>
      <c r="X2916" s="137"/>
      <c r="Y2916" s="137"/>
      <c r="Z2916" s="137"/>
      <c r="AA2916" s="137"/>
      <c r="AB2916" s="137"/>
      <c r="AC2916" s="137"/>
      <c r="AD2916" s="137"/>
      <c r="AE2916" s="137"/>
      <c r="AF2916" s="137"/>
      <c r="AG2916" s="137"/>
      <c r="AH2916" s="137"/>
      <c r="AI2916" s="137"/>
      <c r="AJ2916" s="137"/>
      <c r="AK2916" s="137"/>
      <c r="AL2916" s="137"/>
      <c r="AM2916" s="137"/>
      <c r="AN2916" s="137"/>
      <c r="AO2916" s="137"/>
      <c r="AP2916" s="137"/>
      <c r="AQ2916" s="137"/>
      <c r="AR2916" s="137"/>
      <c r="AS2916" s="137"/>
      <c r="AT2916" s="143"/>
    </row>
    <row r="2917" spans="1:46">
      <c r="A2917" s="96"/>
      <c r="B2917" s="134"/>
      <c r="C2917" s="135"/>
      <c r="D2917" s="135"/>
      <c r="E2917" s="135"/>
      <c r="F2917" s="135"/>
      <c r="G2917" s="135"/>
      <c r="H2917" s="135"/>
      <c r="I2917" s="135"/>
      <c r="J2917" s="134"/>
      <c r="K2917" s="136"/>
      <c r="L2917" s="172"/>
      <c r="M2917" s="172"/>
      <c r="N2917" s="172"/>
      <c r="O2917" s="137"/>
      <c r="P2917" s="169"/>
      <c r="Q2917" s="137"/>
      <c r="R2917" s="137"/>
      <c r="S2917" s="137"/>
      <c r="T2917" s="137"/>
      <c r="U2917" s="137"/>
      <c r="V2917" s="137"/>
      <c r="W2917" s="137"/>
      <c r="X2917" s="137"/>
      <c r="Y2917" s="137"/>
      <c r="Z2917" s="137"/>
      <c r="AA2917" s="137"/>
      <c r="AB2917" s="137"/>
      <c r="AC2917" s="137"/>
      <c r="AD2917" s="137"/>
      <c r="AE2917" s="137"/>
      <c r="AF2917" s="137"/>
      <c r="AG2917" s="137"/>
      <c r="AH2917" s="137"/>
      <c r="AI2917" s="137"/>
      <c r="AJ2917" s="137"/>
      <c r="AK2917" s="137"/>
      <c r="AL2917" s="137"/>
      <c r="AM2917" s="137"/>
      <c r="AN2917" s="137"/>
      <c r="AO2917" s="137"/>
      <c r="AP2917" s="137"/>
      <c r="AQ2917" s="137"/>
      <c r="AR2917" s="137"/>
      <c r="AS2917" s="137"/>
      <c r="AT2917" s="143"/>
    </row>
    <row r="2918" spans="1:46">
      <c r="A2918" s="96"/>
      <c r="B2918" s="134"/>
      <c r="C2918" s="135"/>
      <c r="D2918" s="135"/>
      <c r="E2918" s="135"/>
      <c r="F2918" s="135"/>
      <c r="G2918" s="135"/>
      <c r="H2918" s="135"/>
      <c r="I2918" s="135"/>
      <c r="J2918" s="134"/>
      <c r="K2918" s="136"/>
      <c r="L2918" s="172"/>
      <c r="M2918" s="172"/>
      <c r="N2918" s="172"/>
      <c r="O2918" s="137"/>
      <c r="P2918" s="169"/>
      <c r="Q2918" s="137"/>
      <c r="R2918" s="137"/>
      <c r="S2918" s="137"/>
      <c r="T2918" s="137"/>
      <c r="U2918" s="137"/>
      <c r="V2918" s="137"/>
      <c r="W2918" s="137"/>
      <c r="X2918" s="137"/>
      <c r="Y2918" s="137"/>
      <c r="Z2918" s="137"/>
      <c r="AA2918" s="137"/>
      <c r="AB2918" s="137"/>
      <c r="AC2918" s="137"/>
      <c r="AD2918" s="137"/>
      <c r="AE2918" s="137"/>
      <c r="AF2918" s="137"/>
      <c r="AG2918" s="137"/>
      <c r="AH2918" s="137"/>
      <c r="AI2918" s="137"/>
      <c r="AJ2918" s="137"/>
      <c r="AK2918" s="137"/>
      <c r="AL2918" s="137"/>
      <c r="AM2918" s="137"/>
      <c r="AN2918" s="137"/>
      <c r="AO2918" s="137"/>
      <c r="AP2918" s="137"/>
      <c r="AQ2918" s="137"/>
      <c r="AR2918" s="137"/>
      <c r="AS2918" s="137"/>
      <c r="AT2918" s="143"/>
    </row>
    <row r="2919" spans="1:46">
      <c r="A2919" s="96"/>
      <c r="B2919" s="134"/>
      <c r="C2919" s="135"/>
      <c r="D2919" s="135"/>
      <c r="E2919" s="135"/>
      <c r="F2919" s="135"/>
      <c r="G2919" s="135"/>
      <c r="H2919" s="135"/>
      <c r="I2919" s="135"/>
      <c r="J2919" s="134"/>
      <c r="K2919" s="136"/>
      <c r="L2919" s="172"/>
      <c r="M2919" s="172"/>
      <c r="N2919" s="172"/>
      <c r="O2919" s="137"/>
      <c r="P2919" s="169"/>
      <c r="Q2919" s="137"/>
      <c r="R2919" s="137"/>
      <c r="S2919" s="137"/>
      <c r="T2919" s="137"/>
      <c r="U2919" s="137"/>
      <c r="V2919" s="137"/>
      <c r="W2919" s="137"/>
      <c r="X2919" s="137"/>
      <c r="Y2919" s="137"/>
      <c r="Z2919" s="137"/>
      <c r="AA2919" s="137"/>
      <c r="AB2919" s="137"/>
      <c r="AC2919" s="137"/>
      <c r="AD2919" s="137"/>
      <c r="AE2919" s="137"/>
      <c r="AF2919" s="137"/>
      <c r="AG2919" s="137"/>
      <c r="AH2919" s="137"/>
      <c r="AI2919" s="137"/>
      <c r="AJ2919" s="137"/>
      <c r="AK2919" s="137"/>
      <c r="AL2919" s="137"/>
      <c r="AM2919" s="137"/>
      <c r="AN2919" s="137"/>
      <c r="AO2919" s="137"/>
      <c r="AP2919" s="137"/>
      <c r="AQ2919" s="137"/>
      <c r="AR2919" s="137"/>
      <c r="AS2919" s="137"/>
      <c r="AT2919" s="143"/>
    </row>
    <row r="2920" spans="1:46">
      <c r="A2920" s="96"/>
      <c r="B2920" s="134"/>
      <c r="C2920" s="135"/>
      <c r="D2920" s="135"/>
      <c r="E2920" s="135"/>
      <c r="F2920" s="135"/>
      <c r="G2920" s="135"/>
      <c r="H2920" s="135"/>
      <c r="I2920" s="135"/>
      <c r="J2920" s="134"/>
      <c r="K2920" s="136"/>
      <c r="L2920" s="172"/>
      <c r="M2920" s="172"/>
      <c r="N2920" s="172"/>
      <c r="O2920" s="137"/>
      <c r="P2920" s="169"/>
      <c r="Q2920" s="137"/>
      <c r="R2920" s="137"/>
      <c r="S2920" s="137"/>
      <c r="T2920" s="137"/>
      <c r="U2920" s="137"/>
      <c r="V2920" s="137"/>
      <c r="W2920" s="137"/>
      <c r="X2920" s="137"/>
      <c r="Y2920" s="137"/>
      <c r="Z2920" s="137"/>
      <c r="AA2920" s="137"/>
      <c r="AB2920" s="137"/>
      <c r="AC2920" s="137"/>
      <c r="AD2920" s="137"/>
      <c r="AE2920" s="137"/>
      <c r="AF2920" s="137"/>
      <c r="AG2920" s="137"/>
      <c r="AH2920" s="137"/>
      <c r="AI2920" s="137"/>
      <c r="AJ2920" s="137"/>
      <c r="AK2920" s="137"/>
      <c r="AL2920" s="137"/>
      <c r="AM2920" s="137"/>
      <c r="AN2920" s="137"/>
      <c r="AO2920" s="137"/>
      <c r="AP2920" s="137"/>
      <c r="AQ2920" s="137"/>
      <c r="AR2920" s="137"/>
      <c r="AS2920" s="137"/>
      <c r="AT2920" s="143"/>
    </row>
    <row r="2921" spans="1:46">
      <c r="A2921" s="96"/>
      <c r="B2921" s="134"/>
      <c r="C2921" s="135"/>
      <c r="D2921" s="135"/>
      <c r="E2921" s="135"/>
      <c r="F2921" s="135"/>
      <c r="G2921" s="135"/>
      <c r="H2921" s="135"/>
      <c r="I2921" s="135"/>
      <c r="J2921" s="134"/>
      <c r="K2921" s="136"/>
      <c r="L2921" s="172"/>
      <c r="M2921" s="172"/>
      <c r="N2921" s="172"/>
      <c r="O2921" s="137"/>
      <c r="P2921" s="169"/>
      <c r="Q2921" s="137"/>
      <c r="R2921" s="137"/>
      <c r="S2921" s="137"/>
      <c r="T2921" s="137"/>
      <c r="U2921" s="137"/>
      <c r="V2921" s="137"/>
      <c r="W2921" s="137"/>
      <c r="X2921" s="137"/>
      <c r="Y2921" s="137"/>
      <c r="Z2921" s="137"/>
      <c r="AA2921" s="137"/>
      <c r="AB2921" s="137"/>
      <c r="AC2921" s="137"/>
      <c r="AD2921" s="137"/>
      <c r="AE2921" s="137"/>
      <c r="AF2921" s="137"/>
      <c r="AG2921" s="137"/>
      <c r="AH2921" s="137"/>
      <c r="AI2921" s="137"/>
      <c r="AJ2921" s="137"/>
      <c r="AK2921" s="137"/>
      <c r="AL2921" s="137"/>
      <c r="AM2921" s="137"/>
      <c r="AN2921" s="137"/>
      <c r="AO2921" s="137"/>
      <c r="AP2921" s="137"/>
      <c r="AQ2921" s="137"/>
      <c r="AR2921" s="137"/>
      <c r="AS2921" s="137"/>
      <c r="AT2921" s="143"/>
    </row>
    <row r="2922" spans="1:46">
      <c r="A2922" s="96"/>
      <c r="B2922" s="134"/>
      <c r="C2922" s="135"/>
      <c r="D2922" s="135"/>
      <c r="E2922" s="135"/>
      <c r="F2922" s="135"/>
      <c r="G2922" s="135"/>
      <c r="H2922" s="135"/>
      <c r="I2922" s="135"/>
      <c r="J2922" s="134"/>
      <c r="K2922" s="136"/>
      <c r="L2922" s="172"/>
      <c r="M2922" s="172"/>
      <c r="N2922" s="172"/>
      <c r="O2922" s="137"/>
      <c r="P2922" s="169"/>
      <c r="Q2922" s="137"/>
      <c r="R2922" s="137"/>
      <c r="S2922" s="137"/>
      <c r="T2922" s="137"/>
      <c r="U2922" s="137"/>
      <c r="V2922" s="137"/>
      <c r="W2922" s="137"/>
      <c r="X2922" s="137"/>
      <c r="Y2922" s="137"/>
      <c r="Z2922" s="137"/>
      <c r="AA2922" s="137"/>
      <c r="AB2922" s="137"/>
      <c r="AC2922" s="137"/>
      <c r="AD2922" s="137"/>
      <c r="AE2922" s="137"/>
      <c r="AF2922" s="137"/>
      <c r="AG2922" s="137"/>
      <c r="AH2922" s="137"/>
      <c r="AI2922" s="137"/>
      <c r="AJ2922" s="137"/>
      <c r="AK2922" s="137"/>
      <c r="AL2922" s="137"/>
      <c r="AM2922" s="137"/>
      <c r="AN2922" s="137"/>
      <c r="AO2922" s="137"/>
      <c r="AP2922" s="137"/>
      <c r="AQ2922" s="137"/>
      <c r="AR2922" s="137"/>
      <c r="AS2922" s="137"/>
      <c r="AT2922" s="143"/>
    </row>
    <row r="2923" spans="1:46">
      <c r="A2923" s="96"/>
      <c r="B2923" s="134"/>
      <c r="C2923" s="135"/>
      <c r="D2923" s="135"/>
      <c r="E2923" s="135"/>
      <c r="F2923" s="135"/>
      <c r="G2923" s="135"/>
      <c r="H2923" s="135"/>
      <c r="I2923" s="135"/>
      <c r="J2923" s="134"/>
      <c r="K2923" s="136"/>
      <c r="L2923" s="172"/>
      <c r="M2923" s="172"/>
      <c r="N2923" s="172"/>
      <c r="O2923" s="137"/>
      <c r="P2923" s="169"/>
      <c r="Q2923" s="137"/>
      <c r="R2923" s="137"/>
      <c r="S2923" s="137"/>
      <c r="T2923" s="137"/>
      <c r="U2923" s="137"/>
      <c r="V2923" s="137"/>
      <c r="W2923" s="137"/>
      <c r="X2923" s="137"/>
      <c r="Y2923" s="137"/>
      <c r="Z2923" s="137"/>
      <c r="AA2923" s="137"/>
      <c r="AB2923" s="137"/>
      <c r="AC2923" s="137"/>
      <c r="AD2923" s="137"/>
      <c r="AE2923" s="137"/>
      <c r="AF2923" s="137"/>
      <c r="AG2923" s="137"/>
      <c r="AH2923" s="137"/>
      <c r="AI2923" s="137"/>
      <c r="AJ2923" s="137"/>
      <c r="AK2923" s="137"/>
      <c r="AL2923" s="137"/>
      <c r="AM2923" s="137"/>
      <c r="AN2923" s="137"/>
      <c r="AO2923" s="137"/>
      <c r="AP2923" s="137"/>
      <c r="AQ2923" s="137"/>
      <c r="AR2923" s="137"/>
      <c r="AS2923" s="137"/>
      <c r="AT2923" s="143"/>
    </row>
    <row r="2924" spans="1:46">
      <c r="A2924" s="96"/>
      <c r="B2924" s="134"/>
      <c r="C2924" s="135"/>
      <c r="D2924" s="135"/>
      <c r="E2924" s="135"/>
      <c r="F2924" s="135"/>
      <c r="G2924" s="135"/>
      <c r="H2924" s="135"/>
      <c r="I2924" s="135"/>
      <c r="J2924" s="134"/>
      <c r="K2924" s="136"/>
      <c r="L2924" s="172"/>
      <c r="M2924" s="172"/>
      <c r="N2924" s="172"/>
      <c r="O2924" s="137"/>
      <c r="P2924" s="169"/>
      <c r="Q2924" s="137"/>
      <c r="R2924" s="137"/>
      <c r="S2924" s="137"/>
      <c r="T2924" s="137"/>
      <c r="U2924" s="137"/>
      <c r="V2924" s="137"/>
      <c r="W2924" s="137"/>
      <c r="X2924" s="137"/>
      <c r="Y2924" s="137"/>
      <c r="Z2924" s="137"/>
      <c r="AA2924" s="137"/>
      <c r="AB2924" s="137"/>
      <c r="AC2924" s="137"/>
      <c r="AD2924" s="137"/>
      <c r="AE2924" s="137"/>
      <c r="AF2924" s="137"/>
      <c r="AG2924" s="137"/>
      <c r="AH2924" s="137"/>
      <c r="AI2924" s="137"/>
      <c r="AJ2924" s="137"/>
      <c r="AK2924" s="137"/>
      <c r="AL2924" s="137"/>
      <c r="AM2924" s="137"/>
      <c r="AN2924" s="137"/>
      <c r="AO2924" s="137"/>
      <c r="AP2924" s="137"/>
      <c r="AQ2924" s="137"/>
      <c r="AR2924" s="137"/>
      <c r="AS2924" s="137"/>
      <c r="AT2924" s="143"/>
    </row>
    <row r="2925" spans="1:46">
      <c r="A2925" s="96"/>
      <c r="B2925" s="134"/>
      <c r="C2925" s="135"/>
      <c r="D2925" s="135"/>
      <c r="E2925" s="135"/>
      <c r="F2925" s="135"/>
      <c r="G2925" s="135"/>
      <c r="H2925" s="135"/>
      <c r="I2925" s="135"/>
      <c r="J2925" s="134"/>
      <c r="K2925" s="136"/>
      <c r="L2925" s="172"/>
      <c r="M2925" s="172"/>
      <c r="N2925" s="172"/>
      <c r="O2925" s="137"/>
      <c r="P2925" s="169"/>
      <c r="Q2925" s="137"/>
      <c r="R2925" s="137"/>
      <c r="S2925" s="137"/>
      <c r="T2925" s="137"/>
      <c r="U2925" s="137"/>
      <c r="V2925" s="137"/>
      <c r="W2925" s="137"/>
      <c r="X2925" s="137"/>
      <c r="Y2925" s="137"/>
      <c r="Z2925" s="137"/>
      <c r="AA2925" s="137"/>
      <c r="AB2925" s="137"/>
      <c r="AC2925" s="137"/>
      <c r="AD2925" s="137"/>
      <c r="AE2925" s="137"/>
      <c r="AF2925" s="137"/>
      <c r="AG2925" s="137"/>
      <c r="AH2925" s="137"/>
      <c r="AI2925" s="137"/>
      <c r="AJ2925" s="137"/>
      <c r="AK2925" s="137"/>
      <c r="AL2925" s="137"/>
      <c r="AM2925" s="137"/>
      <c r="AN2925" s="137"/>
      <c r="AO2925" s="137"/>
      <c r="AP2925" s="137"/>
      <c r="AQ2925" s="137"/>
      <c r="AR2925" s="137"/>
      <c r="AS2925" s="137"/>
      <c r="AT2925" s="143"/>
    </row>
    <row r="2926" spans="1:46">
      <c r="A2926" s="96"/>
      <c r="B2926" s="134"/>
      <c r="C2926" s="135"/>
      <c r="D2926" s="135"/>
      <c r="E2926" s="135"/>
      <c r="F2926" s="135"/>
      <c r="G2926" s="135"/>
      <c r="H2926" s="135"/>
      <c r="I2926" s="135"/>
      <c r="J2926" s="134"/>
      <c r="K2926" s="136"/>
      <c r="L2926" s="172"/>
      <c r="M2926" s="172"/>
      <c r="N2926" s="172"/>
      <c r="O2926" s="137"/>
      <c r="P2926" s="169"/>
      <c r="Q2926" s="137"/>
      <c r="R2926" s="137"/>
      <c r="S2926" s="137"/>
      <c r="T2926" s="137"/>
      <c r="U2926" s="137"/>
      <c r="V2926" s="137"/>
      <c r="W2926" s="137"/>
      <c r="X2926" s="137"/>
      <c r="Y2926" s="137"/>
      <c r="Z2926" s="137"/>
      <c r="AA2926" s="137"/>
      <c r="AB2926" s="137"/>
      <c r="AC2926" s="137"/>
      <c r="AD2926" s="137"/>
      <c r="AE2926" s="137"/>
      <c r="AF2926" s="137"/>
      <c r="AG2926" s="137"/>
      <c r="AH2926" s="137"/>
      <c r="AI2926" s="137"/>
      <c r="AJ2926" s="137"/>
      <c r="AK2926" s="137"/>
      <c r="AL2926" s="137"/>
      <c r="AM2926" s="137"/>
      <c r="AN2926" s="137"/>
      <c r="AO2926" s="137"/>
      <c r="AP2926" s="137"/>
      <c r="AQ2926" s="137"/>
      <c r="AR2926" s="137"/>
      <c r="AS2926" s="137"/>
      <c r="AT2926" s="143"/>
    </row>
    <row r="2927" spans="1:46">
      <c r="A2927" s="96"/>
      <c r="B2927" s="134"/>
      <c r="C2927" s="135"/>
      <c r="D2927" s="135"/>
      <c r="E2927" s="135"/>
      <c r="F2927" s="135"/>
      <c r="G2927" s="135"/>
      <c r="H2927" s="135"/>
      <c r="I2927" s="135"/>
      <c r="J2927" s="134"/>
      <c r="K2927" s="136"/>
      <c r="L2927" s="172"/>
      <c r="M2927" s="172"/>
      <c r="N2927" s="172"/>
      <c r="O2927" s="137"/>
      <c r="P2927" s="169"/>
      <c r="Q2927" s="137"/>
      <c r="R2927" s="137"/>
      <c r="S2927" s="137"/>
      <c r="T2927" s="137"/>
      <c r="U2927" s="137"/>
      <c r="V2927" s="137"/>
      <c r="W2927" s="137"/>
      <c r="X2927" s="137"/>
      <c r="Y2927" s="137"/>
      <c r="Z2927" s="137"/>
      <c r="AA2927" s="137"/>
      <c r="AB2927" s="137"/>
      <c r="AC2927" s="137"/>
      <c r="AD2927" s="137"/>
      <c r="AE2927" s="137"/>
      <c r="AF2927" s="137"/>
      <c r="AG2927" s="137"/>
      <c r="AH2927" s="137"/>
      <c r="AI2927" s="137"/>
      <c r="AJ2927" s="137"/>
      <c r="AK2927" s="137"/>
      <c r="AL2927" s="137"/>
      <c r="AM2927" s="137"/>
      <c r="AN2927" s="137"/>
      <c r="AO2927" s="137"/>
      <c r="AP2927" s="137"/>
      <c r="AQ2927" s="137"/>
      <c r="AR2927" s="137"/>
      <c r="AS2927" s="137"/>
      <c r="AT2927" s="143"/>
    </row>
    <row r="2928" spans="1:46">
      <c r="A2928" s="96"/>
      <c r="B2928" s="134"/>
      <c r="C2928" s="135"/>
      <c r="D2928" s="135"/>
      <c r="E2928" s="135"/>
      <c r="F2928" s="135"/>
      <c r="G2928" s="135"/>
      <c r="H2928" s="135"/>
      <c r="I2928" s="135"/>
      <c r="J2928" s="134"/>
      <c r="K2928" s="136"/>
      <c r="L2928" s="172"/>
      <c r="M2928" s="172"/>
      <c r="N2928" s="172"/>
      <c r="O2928" s="137"/>
      <c r="P2928" s="169"/>
      <c r="Q2928" s="137"/>
      <c r="R2928" s="137"/>
      <c r="S2928" s="137"/>
      <c r="T2928" s="137"/>
      <c r="U2928" s="137"/>
      <c r="V2928" s="137"/>
      <c r="W2928" s="137"/>
      <c r="X2928" s="137"/>
      <c r="Y2928" s="137"/>
      <c r="Z2928" s="137"/>
      <c r="AA2928" s="137"/>
      <c r="AB2928" s="137"/>
      <c r="AC2928" s="137"/>
      <c r="AD2928" s="137"/>
      <c r="AE2928" s="137"/>
      <c r="AF2928" s="137"/>
      <c r="AG2928" s="137"/>
      <c r="AH2928" s="137"/>
      <c r="AI2928" s="137"/>
      <c r="AJ2928" s="137"/>
      <c r="AK2928" s="137"/>
      <c r="AL2928" s="137"/>
      <c r="AM2928" s="137"/>
      <c r="AN2928" s="137"/>
      <c r="AO2928" s="137"/>
      <c r="AP2928" s="137"/>
      <c r="AQ2928" s="137"/>
      <c r="AR2928" s="137"/>
      <c r="AS2928" s="137"/>
      <c r="AT2928" s="143"/>
    </row>
    <row r="2929" spans="1:46">
      <c r="A2929" s="96"/>
      <c r="B2929" s="134"/>
      <c r="C2929" s="135"/>
      <c r="D2929" s="135"/>
      <c r="E2929" s="135"/>
      <c r="F2929" s="135"/>
      <c r="G2929" s="135"/>
      <c r="H2929" s="135"/>
      <c r="I2929" s="135"/>
      <c r="J2929" s="134"/>
      <c r="K2929" s="136"/>
      <c r="L2929" s="172"/>
      <c r="M2929" s="172"/>
      <c r="N2929" s="172"/>
      <c r="O2929" s="137"/>
      <c r="P2929" s="169"/>
      <c r="Q2929" s="137"/>
      <c r="R2929" s="137"/>
      <c r="S2929" s="137"/>
      <c r="T2929" s="137"/>
      <c r="U2929" s="137"/>
      <c r="V2929" s="137"/>
      <c r="W2929" s="137"/>
      <c r="X2929" s="137"/>
      <c r="Y2929" s="137"/>
      <c r="Z2929" s="137"/>
      <c r="AA2929" s="137"/>
      <c r="AB2929" s="137"/>
      <c r="AC2929" s="137"/>
      <c r="AD2929" s="137"/>
      <c r="AE2929" s="137"/>
      <c r="AF2929" s="137"/>
      <c r="AG2929" s="137"/>
      <c r="AH2929" s="137"/>
      <c r="AI2929" s="137"/>
      <c r="AJ2929" s="137"/>
      <c r="AK2929" s="137"/>
      <c r="AL2929" s="137"/>
      <c r="AM2929" s="137"/>
      <c r="AN2929" s="137"/>
      <c r="AO2929" s="137"/>
      <c r="AP2929" s="137"/>
      <c r="AQ2929" s="137"/>
      <c r="AR2929" s="137"/>
      <c r="AS2929" s="137"/>
      <c r="AT2929" s="143"/>
    </row>
    <row r="2930" spans="1:46">
      <c r="A2930" s="96"/>
      <c r="B2930" s="134"/>
      <c r="C2930" s="135"/>
      <c r="D2930" s="135"/>
      <c r="E2930" s="135"/>
      <c r="F2930" s="135"/>
      <c r="G2930" s="135"/>
      <c r="H2930" s="135"/>
      <c r="I2930" s="135"/>
      <c r="J2930" s="134"/>
      <c r="K2930" s="136"/>
      <c r="L2930" s="172"/>
      <c r="M2930" s="172"/>
      <c r="N2930" s="172"/>
      <c r="O2930" s="137"/>
      <c r="P2930" s="169"/>
      <c r="Q2930" s="137"/>
      <c r="R2930" s="137"/>
      <c r="S2930" s="137"/>
      <c r="T2930" s="137"/>
      <c r="U2930" s="137"/>
      <c r="V2930" s="137"/>
      <c r="W2930" s="137"/>
      <c r="X2930" s="137"/>
      <c r="Y2930" s="137"/>
      <c r="Z2930" s="137"/>
      <c r="AA2930" s="137"/>
      <c r="AB2930" s="137"/>
      <c r="AC2930" s="137"/>
      <c r="AD2930" s="137"/>
      <c r="AE2930" s="137"/>
      <c r="AF2930" s="137"/>
      <c r="AG2930" s="137"/>
      <c r="AH2930" s="137"/>
      <c r="AI2930" s="137"/>
      <c r="AJ2930" s="137"/>
      <c r="AK2930" s="137"/>
      <c r="AL2930" s="137"/>
      <c r="AM2930" s="137"/>
      <c r="AN2930" s="137"/>
      <c r="AO2930" s="137"/>
      <c r="AP2930" s="137"/>
      <c r="AQ2930" s="137"/>
      <c r="AR2930" s="137"/>
      <c r="AS2930" s="137"/>
      <c r="AT2930" s="143"/>
    </row>
    <row r="2931" spans="1:46">
      <c r="A2931" s="96"/>
      <c r="B2931" s="134"/>
      <c r="C2931" s="135"/>
      <c r="D2931" s="135"/>
      <c r="E2931" s="135"/>
      <c r="F2931" s="135"/>
      <c r="G2931" s="135"/>
      <c r="H2931" s="135"/>
      <c r="I2931" s="135"/>
      <c r="J2931" s="134"/>
      <c r="K2931" s="136"/>
      <c r="L2931" s="172"/>
      <c r="M2931" s="172"/>
      <c r="N2931" s="172"/>
      <c r="O2931" s="137"/>
      <c r="P2931" s="169"/>
      <c r="Q2931" s="137"/>
      <c r="R2931" s="137"/>
      <c r="S2931" s="137"/>
      <c r="T2931" s="137"/>
      <c r="U2931" s="137"/>
      <c r="V2931" s="137"/>
      <c r="W2931" s="137"/>
      <c r="X2931" s="137"/>
      <c r="Y2931" s="137"/>
      <c r="Z2931" s="137"/>
      <c r="AA2931" s="137"/>
      <c r="AB2931" s="137"/>
      <c r="AC2931" s="137"/>
      <c r="AD2931" s="137"/>
      <c r="AE2931" s="137"/>
      <c r="AF2931" s="137"/>
      <c r="AG2931" s="137"/>
      <c r="AH2931" s="137"/>
      <c r="AI2931" s="137"/>
      <c r="AJ2931" s="137"/>
      <c r="AK2931" s="137"/>
      <c r="AL2931" s="137"/>
      <c r="AM2931" s="137"/>
      <c r="AN2931" s="137"/>
      <c r="AO2931" s="137"/>
      <c r="AP2931" s="137"/>
      <c r="AQ2931" s="137"/>
      <c r="AR2931" s="137"/>
      <c r="AS2931" s="137"/>
      <c r="AT2931" s="143"/>
    </row>
    <row r="2932" spans="1:46">
      <c r="A2932" s="96"/>
      <c r="B2932" s="134"/>
      <c r="C2932" s="135"/>
      <c r="D2932" s="135"/>
      <c r="E2932" s="135"/>
      <c r="F2932" s="135"/>
      <c r="G2932" s="135"/>
      <c r="H2932" s="135"/>
      <c r="I2932" s="135"/>
      <c r="J2932" s="134"/>
      <c r="K2932" s="136"/>
      <c r="L2932" s="172"/>
      <c r="M2932" s="172"/>
      <c r="N2932" s="172"/>
      <c r="O2932" s="137"/>
      <c r="P2932" s="169"/>
      <c r="Q2932" s="137"/>
      <c r="R2932" s="137"/>
      <c r="S2932" s="137"/>
      <c r="T2932" s="137"/>
      <c r="U2932" s="137"/>
      <c r="V2932" s="137"/>
      <c r="W2932" s="137"/>
      <c r="X2932" s="137"/>
      <c r="Y2932" s="137"/>
      <c r="Z2932" s="137"/>
      <c r="AA2932" s="137"/>
      <c r="AB2932" s="137"/>
      <c r="AC2932" s="137"/>
      <c r="AD2932" s="137"/>
      <c r="AE2932" s="137"/>
      <c r="AF2932" s="137"/>
      <c r="AG2932" s="137"/>
      <c r="AH2932" s="137"/>
      <c r="AI2932" s="137"/>
      <c r="AJ2932" s="137"/>
      <c r="AK2932" s="137"/>
      <c r="AL2932" s="137"/>
      <c r="AM2932" s="137"/>
      <c r="AN2932" s="137"/>
      <c r="AO2932" s="137"/>
      <c r="AP2932" s="137"/>
      <c r="AQ2932" s="137"/>
      <c r="AR2932" s="137"/>
      <c r="AS2932" s="137"/>
      <c r="AT2932" s="143"/>
    </row>
    <row r="2933" spans="1:46">
      <c r="A2933" s="96"/>
      <c r="B2933" s="134"/>
      <c r="C2933" s="135"/>
      <c r="D2933" s="135"/>
      <c r="E2933" s="135"/>
      <c r="F2933" s="135"/>
      <c r="G2933" s="135"/>
      <c r="H2933" s="135"/>
      <c r="I2933" s="135"/>
      <c r="J2933" s="134"/>
      <c r="K2933" s="136"/>
      <c r="L2933" s="172"/>
      <c r="M2933" s="172"/>
      <c r="N2933" s="172"/>
      <c r="O2933" s="137"/>
      <c r="P2933" s="169"/>
      <c r="Q2933" s="137"/>
      <c r="R2933" s="137"/>
      <c r="S2933" s="137"/>
      <c r="T2933" s="137"/>
      <c r="U2933" s="137"/>
      <c r="V2933" s="137"/>
      <c r="W2933" s="137"/>
      <c r="X2933" s="137"/>
      <c r="Y2933" s="137"/>
      <c r="Z2933" s="137"/>
      <c r="AA2933" s="137"/>
      <c r="AB2933" s="137"/>
      <c r="AC2933" s="137"/>
      <c r="AD2933" s="137"/>
      <c r="AE2933" s="137"/>
      <c r="AF2933" s="137"/>
      <c r="AG2933" s="137"/>
      <c r="AH2933" s="137"/>
      <c r="AI2933" s="137"/>
      <c r="AJ2933" s="137"/>
      <c r="AK2933" s="137"/>
      <c r="AL2933" s="137"/>
      <c r="AM2933" s="137"/>
      <c r="AN2933" s="137"/>
      <c r="AO2933" s="137"/>
      <c r="AP2933" s="137"/>
      <c r="AQ2933" s="137"/>
      <c r="AR2933" s="137"/>
      <c r="AS2933" s="137"/>
      <c r="AT2933" s="143"/>
    </row>
    <row r="2934" spans="1:46">
      <c r="A2934" s="96"/>
      <c r="B2934" s="134"/>
      <c r="C2934" s="135"/>
      <c r="D2934" s="135"/>
      <c r="E2934" s="135"/>
      <c r="F2934" s="135"/>
      <c r="G2934" s="135"/>
      <c r="H2934" s="135"/>
      <c r="I2934" s="135"/>
      <c r="J2934" s="134"/>
      <c r="K2934" s="136"/>
      <c r="L2934" s="172"/>
      <c r="M2934" s="172"/>
      <c r="N2934" s="172"/>
      <c r="O2934" s="137"/>
      <c r="P2934" s="169"/>
      <c r="Q2934" s="137"/>
      <c r="R2934" s="137"/>
      <c r="S2934" s="137"/>
      <c r="T2934" s="137"/>
      <c r="U2934" s="137"/>
      <c r="V2934" s="137"/>
      <c r="W2934" s="137"/>
      <c r="X2934" s="137"/>
      <c r="Y2934" s="137"/>
      <c r="Z2934" s="137"/>
      <c r="AA2934" s="137"/>
      <c r="AB2934" s="137"/>
      <c r="AC2934" s="137"/>
      <c r="AD2934" s="137"/>
      <c r="AE2934" s="137"/>
      <c r="AF2934" s="137"/>
      <c r="AG2934" s="137"/>
      <c r="AH2934" s="137"/>
      <c r="AI2934" s="137"/>
      <c r="AJ2934" s="137"/>
      <c r="AK2934" s="137"/>
      <c r="AL2934" s="137"/>
      <c r="AM2934" s="137"/>
      <c r="AN2934" s="137"/>
      <c r="AO2934" s="137"/>
      <c r="AP2934" s="137"/>
      <c r="AQ2934" s="137"/>
      <c r="AR2934" s="137"/>
      <c r="AS2934" s="137"/>
      <c r="AT2934" s="143"/>
    </row>
    <row r="2935" spans="1:46">
      <c r="A2935" s="96"/>
      <c r="B2935" s="134"/>
      <c r="C2935" s="135"/>
      <c r="D2935" s="135"/>
      <c r="E2935" s="135"/>
      <c r="F2935" s="135"/>
      <c r="G2935" s="135"/>
      <c r="H2935" s="135"/>
      <c r="I2935" s="135"/>
      <c r="J2935" s="134"/>
      <c r="K2935" s="136"/>
      <c r="L2935" s="172"/>
      <c r="M2935" s="172"/>
      <c r="N2935" s="172"/>
      <c r="O2935" s="137"/>
      <c r="P2935" s="169"/>
      <c r="Q2935" s="137"/>
      <c r="R2935" s="137"/>
      <c r="S2935" s="137"/>
      <c r="T2935" s="137"/>
      <c r="U2935" s="137"/>
      <c r="V2935" s="137"/>
      <c r="W2935" s="137"/>
      <c r="X2935" s="137"/>
      <c r="Y2935" s="137"/>
      <c r="Z2935" s="137"/>
      <c r="AA2935" s="137"/>
      <c r="AB2935" s="137"/>
      <c r="AC2935" s="137"/>
      <c r="AD2935" s="137"/>
      <c r="AE2935" s="137"/>
      <c r="AF2935" s="137"/>
      <c r="AG2935" s="137"/>
      <c r="AH2935" s="137"/>
      <c r="AI2935" s="137"/>
      <c r="AJ2935" s="137"/>
      <c r="AK2935" s="137"/>
      <c r="AL2935" s="137"/>
      <c r="AM2935" s="137"/>
      <c r="AN2935" s="137"/>
      <c r="AO2935" s="137"/>
      <c r="AP2935" s="137"/>
      <c r="AQ2935" s="137"/>
      <c r="AR2935" s="137"/>
      <c r="AS2935" s="137"/>
      <c r="AT2935" s="143"/>
    </row>
    <row r="2936" spans="1:46">
      <c r="A2936" s="96"/>
      <c r="B2936" s="134"/>
      <c r="C2936" s="135"/>
      <c r="D2936" s="135"/>
      <c r="E2936" s="135"/>
      <c r="F2936" s="135"/>
      <c r="G2936" s="135"/>
      <c r="H2936" s="135"/>
      <c r="I2936" s="135"/>
      <c r="J2936" s="134"/>
      <c r="K2936" s="136"/>
      <c r="L2936" s="172"/>
      <c r="M2936" s="172"/>
      <c r="N2936" s="172"/>
      <c r="O2936" s="137"/>
      <c r="P2936" s="169"/>
      <c r="Q2936" s="137"/>
      <c r="R2936" s="137"/>
      <c r="S2936" s="137"/>
      <c r="T2936" s="137"/>
      <c r="U2936" s="137"/>
      <c r="V2936" s="137"/>
      <c r="W2936" s="137"/>
      <c r="X2936" s="137"/>
      <c r="Y2936" s="137"/>
      <c r="Z2936" s="137"/>
      <c r="AA2936" s="137"/>
      <c r="AB2936" s="137"/>
      <c r="AC2936" s="137"/>
      <c r="AD2936" s="137"/>
      <c r="AE2936" s="137"/>
      <c r="AF2936" s="137"/>
      <c r="AG2936" s="137"/>
      <c r="AH2936" s="137"/>
      <c r="AI2936" s="137"/>
      <c r="AJ2936" s="137"/>
      <c r="AK2936" s="137"/>
      <c r="AL2936" s="137"/>
      <c r="AM2936" s="137"/>
      <c r="AN2936" s="137"/>
      <c r="AO2936" s="137"/>
      <c r="AP2936" s="137"/>
      <c r="AQ2936" s="137"/>
      <c r="AR2936" s="137"/>
      <c r="AS2936" s="137"/>
      <c r="AT2936" s="143"/>
    </row>
    <row r="2937" spans="1:46">
      <c r="A2937" s="96"/>
      <c r="B2937" s="134"/>
      <c r="C2937" s="135"/>
      <c r="D2937" s="135"/>
      <c r="E2937" s="135"/>
      <c r="F2937" s="135"/>
      <c r="G2937" s="135"/>
      <c r="H2937" s="135"/>
      <c r="I2937" s="135"/>
      <c r="J2937" s="134"/>
      <c r="K2937" s="136"/>
      <c r="L2937" s="172"/>
      <c r="M2937" s="172"/>
      <c r="N2937" s="172"/>
      <c r="O2937" s="137"/>
      <c r="P2937" s="169"/>
      <c r="Q2937" s="137"/>
      <c r="R2937" s="137"/>
      <c r="S2937" s="137"/>
      <c r="T2937" s="137"/>
      <c r="U2937" s="137"/>
      <c r="V2937" s="137"/>
      <c r="W2937" s="137"/>
      <c r="X2937" s="137"/>
      <c r="Y2937" s="137"/>
      <c r="Z2937" s="137"/>
      <c r="AA2937" s="137"/>
      <c r="AB2937" s="137"/>
      <c r="AC2937" s="137"/>
      <c r="AD2937" s="137"/>
      <c r="AE2937" s="137"/>
      <c r="AF2937" s="137"/>
      <c r="AG2937" s="137"/>
      <c r="AH2937" s="137"/>
      <c r="AI2937" s="137"/>
      <c r="AJ2937" s="137"/>
      <c r="AK2937" s="137"/>
      <c r="AL2937" s="137"/>
      <c r="AM2937" s="137"/>
      <c r="AN2937" s="137"/>
      <c r="AO2937" s="137"/>
      <c r="AP2937" s="137"/>
      <c r="AQ2937" s="137"/>
      <c r="AR2937" s="137"/>
      <c r="AS2937" s="137"/>
      <c r="AT2937" s="143"/>
    </row>
    <row r="2938" spans="1:46">
      <c r="A2938" s="96"/>
      <c r="B2938" s="134"/>
      <c r="C2938" s="135"/>
      <c r="D2938" s="135"/>
      <c r="E2938" s="135"/>
      <c r="F2938" s="135"/>
      <c r="G2938" s="135"/>
      <c r="H2938" s="135"/>
      <c r="I2938" s="135"/>
      <c r="J2938" s="134"/>
      <c r="K2938" s="136"/>
      <c r="L2938" s="172"/>
      <c r="M2938" s="172"/>
      <c r="N2938" s="172"/>
      <c r="O2938" s="137"/>
      <c r="P2938" s="169"/>
      <c r="Q2938" s="137"/>
      <c r="R2938" s="137"/>
      <c r="S2938" s="137"/>
      <c r="T2938" s="137"/>
      <c r="U2938" s="137"/>
      <c r="V2938" s="137"/>
      <c r="W2938" s="137"/>
      <c r="X2938" s="137"/>
      <c r="Y2938" s="137"/>
      <c r="Z2938" s="137"/>
      <c r="AA2938" s="137"/>
      <c r="AB2938" s="137"/>
      <c r="AC2938" s="137"/>
      <c r="AD2938" s="137"/>
      <c r="AE2938" s="137"/>
      <c r="AF2938" s="137"/>
      <c r="AG2938" s="137"/>
      <c r="AH2938" s="137"/>
      <c r="AI2938" s="137"/>
      <c r="AJ2938" s="137"/>
      <c r="AK2938" s="137"/>
      <c r="AL2938" s="137"/>
      <c r="AM2938" s="137"/>
      <c r="AN2938" s="137"/>
      <c r="AO2938" s="137"/>
      <c r="AP2938" s="137"/>
      <c r="AQ2938" s="137"/>
      <c r="AR2938" s="137"/>
      <c r="AS2938" s="137"/>
      <c r="AT2938" s="143"/>
    </row>
    <row r="2939" spans="1:46">
      <c r="A2939" s="96"/>
      <c r="B2939" s="134"/>
      <c r="C2939" s="135"/>
      <c r="D2939" s="135"/>
      <c r="E2939" s="135"/>
      <c r="F2939" s="135"/>
      <c r="G2939" s="135"/>
      <c r="H2939" s="135"/>
      <c r="I2939" s="135"/>
      <c r="J2939" s="134"/>
      <c r="K2939" s="136"/>
      <c r="L2939" s="172"/>
      <c r="M2939" s="172"/>
      <c r="N2939" s="172"/>
      <c r="O2939" s="137"/>
      <c r="P2939" s="169"/>
      <c r="Q2939" s="137"/>
      <c r="R2939" s="137"/>
      <c r="S2939" s="137"/>
      <c r="T2939" s="137"/>
      <c r="U2939" s="137"/>
      <c r="V2939" s="137"/>
      <c r="W2939" s="137"/>
      <c r="X2939" s="137"/>
      <c r="Y2939" s="137"/>
      <c r="Z2939" s="137"/>
      <c r="AA2939" s="137"/>
      <c r="AB2939" s="137"/>
      <c r="AC2939" s="137"/>
      <c r="AD2939" s="137"/>
      <c r="AE2939" s="137"/>
      <c r="AF2939" s="137"/>
      <c r="AG2939" s="137"/>
      <c r="AH2939" s="137"/>
      <c r="AI2939" s="137"/>
      <c r="AJ2939" s="137"/>
      <c r="AK2939" s="137"/>
      <c r="AL2939" s="137"/>
      <c r="AM2939" s="137"/>
      <c r="AN2939" s="137"/>
      <c r="AO2939" s="137"/>
      <c r="AP2939" s="137"/>
      <c r="AQ2939" s="137"/>
      <c r="AR2939" s="137"/>
      <c r="AS2939" s="137"/>
      <c r="AT2939" s="143"/>
    </row>
    <row r="2940" spans="1:46">
      <c r="A2940" s="96"/>
      <c r="B2940" s="134"/>
      <c r="C2940" s="135"/>
      <c r="D2940" s="135"/>
      <c r="E2940" s="135"/>
      <c r="F2940" s="135"/>
      <c r="G2940" s="135"/>
      <c r="H2940" s="135"/>
      <c r="I2940" s="135"/>
      <c r="J2940" s="134"/>
      <c r="K2940" s="136"/>
      <c r="L2940" s="172"/>
      <c r="M2940" s="172"/>
      <c r="N2940" s="172"/>
      <c r="O2940" s="137"/>
      <c r="P2940" s="169"/>
      <c r="Q2940" s="137"/>
      <c r="R2940" s="137"/>
      <c r="S2940" s="137"/>
      <c r="T2940" s="137"/>
      <c r="U2940" s="137"/>
      <c r="V2940" s="137"/>
      <c r="W2940" s="137"/>
      <c r="X2940" s="137"/>
      <c r="Y2940" s="137"/>
      <c r="Z2940" s="137"/>
      <c r="AA2940" s="137"/>
      <c r="AB2940" s="137"/>
      <c r="AC2940" s="137"/>
      <c r="AD2940" s="137"/>
      <c r="AE2940" s="137"/>
      <c r="AF2940" s="137"/>
      <c r="AG2940" s="137"/>
      <c r="AH2940" s="137"/>
      <c r="AI2940" s="137"/>
      <c r="AJ2940" s="137"/>
      <c r="AK2940" s="137"/>
      <c r="AL2940" s="137"/>
      <c r="AM2940" s="137"/>
      <c r="AN2940" s="137"/>
      <c r="AO2940" s="137"/>
      <c r="AP2940" s="137"/>
      <c r="AQ2940" s="137"/>
      <c r="AR2940" s="137"/>
      <c r="AS2940" s="137"/>
      <c r="AT2940" s="143"/>
    </row>
    <row r="2941" spans="1:46">
      <c r="A2941" s="96"/>
      <c r="B2941" s="134"/>
      <c r="C2941" s="135"/>
      <c r="D2941" s="135"/>
      <c r="E2941" s="135"/>
      <c r="F2941" s="135"/>
      <c r="G2941" s="135"/>
      <c r="H2941" s="135"/>
      <c r="I2941" s="135"/>
      <c r="J2941" s="134"/>
      <c r="K2941" s="136"/>
      <c r="L2941" s="172"/>
      <c r="M2941" s="172"/>
      <c r="N2941" s="172"/>
      <c r="O2941" s="137"/>
      <c r="P2941" s="169"/>
      <c r="Q2941" s="137"/>
      <c r="R2941" s="137"/>
      <c r="S2941" s="137"/>
      <c r="T2941" s="137"/>
      <c r="U2941" s="137"/>
      <c r="V2941" s="137"/>
      <c r="W2941" s="137"/>
      <c r="X2941" s="137"/>
      <c r="Y2941" s="137"/>
      <c r="Z2941" s="137"/>
      <c r="AA2941" s="137"/>
      <c r="AB2941" s="137"/>
      <c r="AC2941" s="137"/>
      <c r="AD2941" s="137"/>
      <c r="AE2941" s="137"/>
      <c r="AF2941" s="137"/>
      <c r="AG2941" s="137"/>
      <c r="AH2941" s="137"/>
      <c r="AI2941" s="137"/>
      <c r="AJ2941" s="137"/>
      <c r="AK2941" s="137"/>
      <c r="AL2941" s="137"/>
      <c r="AM2941" s="137"/>
      <c r="AN2941" s="137"/>
      <c r="AO2941" s="137"/>
      <c r="AP2941" s="137"/>
      <c r="AQ2941" s="137"/>
      <c r="AR2941" s="137"/>
      <c r="AS2941" s="137"/>
      <c r="AT2941" s="143"/>
    </row>
    <row r="2942" spans="1:46">
      <c r="A2942" s="96"/>
      <c r="B2942" s="134"/>
      <c r="C2942" s="135"/>
      <c r="D2942" s="135"/>
      <c r="E2942" s="135"/>
      <c r="F2942" s="135"/>
      <c r="G2942" s="135"/>
      <c r="H2942" s="135"/>
      <c r="I2942" s="135"/>
      <c r="J2942" s="134"/>
      <c r="K2942" s="136"/>
      <c r="L2942" s="172"/>
      <c r="M2942" s="172"/>
      <c r="N2942" s="172"/>
      <c r="O2942" s="137"/>
      <c r="P2942" s="169"/>
      <c r="Q2942" s="137"/>
      <c r="R2942" s="137"/>
      <c r="S2942" s="137"/>
      <c r="T2942" s="137"/>
      <c r="U2942" s="137"/>
      <c r="V2942" s="137"/>
      <c r="W2942" s="137"/>
      <c r="X2942" s="137"/>
      <c r="Y2942" s="137"/>
      <c r="Z2942" s="137"/>
      <c r="AA2942" s="137"/>
      <c r="AB2942" s="137"/>
      <c r="AC2942" s="137"/>
      <c r="AD2942" s="137"/>
      <c r="AE2942" s="137"/>
      <c r="AF2942" s="137"/>
      <c r="AG2942" s="137"/>
      <c r="AH2942" s="137"/>
      <c r="AI2942" s="137"/>
      <c r="AJ2942" s="137"/>
      <c r="AK2942" s="137"/>
      <c r="AL2942" s="137"/>
      <c r="AM2942" s="137"/>
      <c r="AN2942" s="137"/>
      <c r="AO2942" s="137"/>
      <c r="AP2942" s="137"/>
      <c r="AQ2942" s="137"/>
      <c r="AR2942" s="137"/>
      <c r="AS2942" s="137"/>
      <c r="AT2942" s="143"/>
    </row>
    <row r="2943" spans="1:46">
      <c r="A2943" s="96"/>
      <c r="B2943" s="134"/>
      <c r="C2943" s="135"/>
      <c r="D2943" s="135"/>
      <c r="E2943" s="135"/>
      <c r="F2943" s="135"/>
      <c r="G2943" s="135"/>
      <c r="H2943" s="135"/>
      <c r="I2943" s="135"/>
      <c r="J2943" s="134"/>
      <c r="K2943" s="136"/>
      <c r="L2943" s="172"/>
      <c r="M2943" s="172"/>
      <c r="N2943" s="172"/>
      <c r="O2943" s="137"/>
      <c r="P2943" s="169"/>
      <c r="Q2943" s="137"/>
      <c r="R2943" s="137"/>
      <c r="S2943" s="137"/>
      <c r="T2943" s="137"/>
      <c r="U2943" s="137"/>
      <c r="V2943" s="137"/>
      <c r="W2943" s="137"/>
      <c r="X2943" s="137"/>
      <c r="Y2943" s="137"/>
      <c r="Z2943" s="137"/>
      <c r="AA2943" s="137"/>
      <c r="AB2943" s="137"/>
      <c r="AC2943" s="137"/>
      <c r="AD2943" s="137"/>
      <c r="AE2943" s="137"/>
      <c r="AF2943" s="137"/>
      <c r="AG2943" s="137"/>
      <c r="AH2943" s="137"/>
      <c r="AI2943" s="137"/>
      <c r="AJ2943" s="137"/>
      <c r="AK2943" s="137"/>
      <c r="AL2943" s="137"/>
      <c r="AM2943" s="137"/>
      <c r="AN2943" s="137"/>
      <c r="AO2943" s="137"/>
      <c r="AP2943" s="137"/>
      <c r="AQ2943" s="137"/>
      <c r="AR2943" s="137"/>
      <c r="AS2943" s="137"/>
      <c r="AT2943" s="143"/>
    </row>
    <row r="2944" spans="1:46">
      <c r="A2944" s="96"/>
      <c r="B2944" s="134"/>
      <c r="C2944" s="135"/>
      <c r="D2944" s="135"/>
      <c r="E2944" s="135"/>
      <c r="F2944" s="135"/>
      <c r="G2944" s="135"/>
      <c r="H2944" s="135"/>
      <c r="I2944" s="135"/>
      <c r="J2944" s="134"/>
      <c r="K2944" s="136"/>
      <c r="L2944" s="172"/>
      <c r="M2944" s="172"/>
      <c r="N2944" s="172"/>
      <c r="O2944" s="137"/>
      <c r="P2944" s="169"/>
      <c r="Q2944" s="137"/>
      <c r="R2944" s="137"/>
      <c r="S2944" s="137"/>
      <c r="T2944" s="137"/>
      <c r="U2944" s="137"/>
      <c r="V2944" s="137"/>
      <c r="W2944" s="137"/>
      <c r="X2944" s="137"/>
      <c r="Y2944" s="137"/>
      <c r="Z2944" s="137"/>
      <c r="AA2944" s="137"/>
      <c r="AB2944" s="137"/>
      <c r="AC2944" s="137"/>
      <c r="AD2944" s="137"/>
      <c r="AE2944" s="137"/>
      <c r="AF2944" s="137"/>
      <c r="AG2944" s="137"/>
      <c r="AH2944" s="137"/>
      <c r="AI2944" s="137"/>
      <c r="AJ2944" s="137"/>
      <c r="AK2944" s="137"/>
      <c r="AL2944" s="137"/>
      <c r="AM2944" s="137"/>
      <c r="AN2944" s="137"/>
      <c r="AO2944" s="137"/>
      <c r="AP2944" s="137"/>
      <c r="AQ2944" s="137"/>
      <c r="AR2944" s="137"/>
      <c r="AS2944" s="137"/>
      <c r="AT2944" s="143"/>
    </row>
    <row r="2945" spans="1:46">
      <c r="A2945" s="96"/>
      <c r="B2945" s="134"/>
      <c r="C2945" s="135"/>
      <c r="D2945" s="135"/>
      <c r="E2945" s="135"/>
      <c r="F2945" s="135"/>
      <c r="G2945" s="135"/>
      <c r="H2945" s="135"/>
      <c r="I2945" s="135"/>
      <c r="J2945" s="134"/>
      <c r="K2945" s="136"/>
      <c r="L2945" s="172"/>
      <c r="M2945" s="172"/>
      <c r="N2945" s="172"/>
      <c r="O2945" s="137"/>
      <c r="P2945" s="169"/>
      <c r="Q2945" s="137"/>
      <c r="R2945" s="137"/>
      <c r="S2945" s="137"/>
      <c r="T2945" s="137"/>
      <c r="U2945" s="137"/>
      <c r="V2945" s="137"/>
      <c r="W2945" s="137"/>
      <c r="X2945" s="137"/>
      <c r="Y2945" s="137"/>
      <c r="Z2945" s="137"/>
      <c r="AA2945" s="137"/>
      <c r="AB2945" s="137"/>
      <c r="AC2945" s="137"/>
      <c r="AD2945" s="137"/>
      <c r="AE2945" s="137"/>
      <c r="AF2945" s="137"/>
      <c r="AG2945" s="137"/>
      <c r="AH2945" s="137"/>
      <c r="AI2945" s="137"/>
      <c r="AJ2945" s="137"/>
      <c r="AK2945" s="137"/>
      <c r="AL2945" s="137"/>
      <c r="AM2945" s="137"/>
      <c r="AN2945" s="137"/>
      <c r="AO2945" s="137"/>
      <c r="AP2945" s="137"/>
      <c r="AQ2945" s="137"/>
      <c r="AR2945" s="137"/>
      <c r="AS2945" s="137"/>
      <c r="AT2945" s="143"/>
    </row>
    <row r="2946" spans="1:46">
      <c r="A2946" s="96"/>
      <c r="B2946" s="134"/>
      <c r="C2946" s="135"/>
      <c r="D2946" s="135"/>
      <c r="E2946" s="135"/>
      <c r="F2946" s="135"/>
      <c r="G2946" s="135"/>
      <c r="H2946" s="135"/>
      <c r="I2946" s="135"/>
      <c r="J2946" s="134"/>
      <c r="K2946" s="136"/>
      <c r="L2946" s="172"/>
      <c r="M2946" s="172"/>
      <c r="N2946" s="172"/>
      <c r="O2946" s="137"/>
      <c r="P2946" s="169"/>
      <c r="Q2946" s="137"/>
      <c r="R2946" s="137"/>
      <c r="S2946" s="137"/>
      <c r="T2946" s="137"/>
      <c r="U2946" s="137"/>
      <c r="V2946" s="137"/>
      <c r="W2946" s="137"/>
      <c r="X2946" s="137"/>
      <c r="Y2946" s="137"/>
      <c r="Z2946" s="137"/>
      <c r="AA2946" s="137"/>
      <c r="AB2946" s="137"/>
      <c r="AC2946" s="137"/>
      <c r="AD2946" s="137"/>
      <c r="AE2946" s="137"/>
      <c r="AF2946" s="137"/>
      <c r="AG2946" s="137"/>
      <c r="AH2946" s="137"/>
      <c r="AI2946" s="137"/>
      <c r="AJ2946" s="137"/>
      <c r="AK2946" s="137"/>
      <c r="AL2946" s="137"/>
      <c r="AM2946" s="137"/>
      <c r="AN2946" s="137"/>
      <c r="AO2946" s="137"/>
      <c r="AP2946" s="137"/>
      <c r="AQ2946" s="137"/>
      <c r="AR2946" s="137"/>
      <c r="AS2946" s="137"/>
      <c r="AT2946" s="143"/>
    </row>
    <row r="2947" spans="1:46">
      <c r="A2947" s="96"/>
      <c r="B2947" s="134"/>
      <c r="C2947" s="135"/>
      <c r="D2947" s="135"/>
      <c r="E2947" s="135"/>
      <c r="F2947" s="135"/>
      <c r="G2947" s="135"/>
      <c r="H2947" s="135"/>
      <c r="I2947" s="135"/>
      <c r="J2947" s="134"/>
      <c r="K2947" s="136"/>
      <c r="L2947" s="172"/>
      <c r="M2947" s="172"/>
      <c r="N2947" s="172"/>
      <c r="O2947" s="137"/>
      <c r="P2947" s="169"/>
      <c r="Q2947" s="137"/>
      <c r="R2947" s="137"/>
      <c r="S2947" s="137"/>
      <c r="T2947" s="137"/>
      <c r="U2947" s="137"/>
      <c r="V2947" s="137"/>
      <c r="W2947" s="137"/>
      <c r="X2947" s="137"/>
      <c r="Y2947" s="137"/>
      <c r="Z2947" s="137"/>
      <c r="AA2947" s="137"/>
      <c r="AB2947" s="137"/>
      <c r="AC2947" s="137"/>
      <c r="AD2947" s="137"/>
      <c r="AE2947" s="137"/>
      <c r="AF2947" s="137"/>
      <c r="AG2947" s="137"/>
      <c r="AH2947" s="137"/>
      <c r="AI2947" s="137"/>
      <c r="AJ2947" s="137"/>
      <c r="AK2947" s="137"/>
      <c r="AL2947" s="137"/>
      <c r="AM2947" s="137"/>
      <c r="AN2947" s="137"/>
      <c r="AO2947" s="137"/>
      <c r="AP2947" s="137"/>
      <c r="AQ2947" s="137"/>
      <c r="AR2947" s="137"/>
      <c r="AS2947" s="137"/>
      <c r="AT2947" s="143"/>
    </row>
    <row r="2948" spans="1:46">
      <c r="A2948" s="96"/>
      <c r="B2948" s="134"/>
      <c r="C2948" s="135"/>
      <c r="D2948" s="135"/>
      <c r="E2948" s="135"/>
      <c r="F2948" s="135"/>
      <c r="G2948" s="135"/>
      <c r="H2948" s="135"/>
      <c r="I2948" s="135"/>
      <c r="J2948" s="134"/>
      <c r="K2948" s="136"/>
      <c r="L2948" s="172"/>
      <c r="M2948" s="172"/>
      <c r="N2948" s="172"/>
      <c r="O2948" s="137"/>
      <c r="P2948" s="169"/>
      <c r="Q2948" s="137"/>
      <c r="R2948" s="137"/>
      <c r="S2948" s="137"/>
      <c r="T2948" s="137"/>
      <c r="U2948" s="137"/>
      <c r="V2948" s="137"/>
      <c r="W2948" s="137"/>
      <c r="X2948" s="137"/>
      <c r="Y2948" s="137"/>
      <c r="Z2948" s="137"/>
      <c r="AA2948" s="137"/>
      <c r="AB2948" s="137"/>
      <c r="AC2948" s="137"/>
      <c r="AD2948" s="137"/>
      <c r="AE2948" s="137"/>
      <c r="AF2948" s="137"/>
      <c r="AG2948" s="137"/>
      <c r="AH2948" s="137"/>
      <c r="AI2948" s="137"/>
      <c r="AJ2948" s="137"/>
      <c r="AK2948" s="137"/>
      <c r="AL2948" s="137"/>
      <c r="AM2948" s="137"/>
      <c r="AN2948" s="137"/>
      <c r="AO2948" s="137"/>
      <c r="AP2948" s="137"/>
      <c r="AQ2948" s="137"/>
      <c r="AR2948" s="137"/>
      <c r="AS2948" s="137"/>
      <c r="AT2948" s="143"/>
    </row>
    <row r="2949" spans="1:46">
      <c r="A2949" s="96"/>
      <c r="B2949" s="134"/>
      <c r="C2949" s="135"/>
      <c r="D2949" s="135"/>
      <c r="E2949" s="135"/>
      <c r="F2949" s="135"/>
      <c r="G2949" s="135"/>
      <c r="H2949" s="135"/>
      <c r="I2949" s="135"/>
      <c r="J2949" s="134"/>
      <c r="K2949" s="136"/>
      <c r="L2949" s="172"/>
      <c r="M2949" s="172"/>
      <c r="N2949" s="172"/>
      <c r="O2949" s="137"/>
      <c r="P2949" s="169"/>
      <c r="Q2949" s="137"/>
      <c r="R2949" s="137"/>
      <c r="S2949" s="137"/>
      <c r="T2949" s="137"/>
      <c r="U2949" s="137"/>
      <c r="V2949" s="137"/>
      <c r="W2949" s="137"/>
      <c r="X2949" s="137"/>
      <c r="Y2949" s="137"/>
      <c r="Z2949" s="137"/>
      <c r="AA2949" s="137"/>
      <c r="AB2949" s="137"/>
      <c r="AC2949" s="137"/>
      <c r="AD2949" s="137"/>
      <c r="AE2949" s="137"/>
      <c r="AF2949" s="137"/>
      <c r="AG2949" s="137"/>
      <c r="AH2949" s="137"/>
      <c r="AI2949" s="137"/>
      <c r="AJ2949" s="137"/>
      <c r="AK2949" s="137"/>
      <c r="AL2949" s="137"/>
      <c r="AM2949" s="137"/>
      <c r="AN2949" s="137"/>
      <c r="AO2949" s="137"/>
      <c r="AP2949" s="137"/>
      <c r="AQ2949" s="137"/>
      <c r="AR2949" s="137"/>
      <c r="AS2949" s="137"/>
      <c r="AT2949" s="143"/>
    </row>
    <row r="2950" spans="1:46">
      <c r="A2950" s="96"/>
      <c r="B2950" s="134"/>
      <c r="C2950" s="135"/>
      <c r="D2950" s="135"/>
      <c r="E2950" s="135"/>
      <c r="F2950" s="135"/>
      <c r="G2950" s="135"/>
      <c r="H2950" s="135"/>
      <c r="I2950" s="135"/>
      <c r="J2950" s="134"/>
      <c r="K2950" s="136"/>
      <c r="L2950" s="172"/>
      <c r="M2950" s="172"/>
      <c r="N2950" s="172"/>
      <c r="O2950" s="137"/>
      <c r="P2950" s="169"/>
      <c r="Q2950" s="137"/>
      <c r="R2950" s="137"/>
      <c r="S2950" s="137"/>
      <c r="T2950" s="137"/>
      <c r="U2950" s="137"/>
      <c r="V2950" s="137"/>
      <c r="W2950" s="137"/>
      <c r="X2950" s="137"/>
      <c r="Y2950" s="137"/>
      <c r="Z2950" s="137"/>
      <c r="AA2950" s="137"/>
      <c r="AB2950" s="137"/>
      <c r="AC2950" s="137"/>
      <c r="AD2950" s="137"/>
      <c r="AE2950" s="137"/>
      <c r="AF2950" s="137"/>
      <c r="AG2950" s="137"/>
      <c r="AH2950" s="137"/>
      <c r="AI2950" s="137"/>
      <c r="AJ2950" s="137"/>
      <c r="AK2950" s="137"/>
      <c r="AL2950" s="137"/>
      <c r="AM2950" s="137"/>
      <c r="AN2950" s="137"/>
      <c r="AO2950" s="137"/>
      <c r="AP2950" s="137"/>
      <c r="AQ2950" s="137"/>
      <c r="AR2950" s="137"/>
      <c r="AS2950" s="137"/>
      <c r="AT2950" s="143"/>
    </row>
    <row r="2951" spans="1:46">
      <c r="A2951" s="96"/>
      <c r="B2951" s="134"/>
      <c r="C2951" s="135"/>
      <c r="D2951" s="135"/>
      <c r="E2951" s="135"/>
      <c r="F2951" s="135"/>
      <c r="G2951" s="135"/>
      <c r="H2951" s="135"/>
      <c r="I2951" s="135"/>
      <c r="J2951" s="134"/>
      <c r="K2951" s="136"/>
      <c r="L2951" s="172"/>
      <c r="M2951" s="172"/>
      <c r="N2951" s="172"/>
      <c r="O2951" s="137"/>
      <c r="P2951" s="169"/>
      <c r="Q2951" s="137"/>
      <c r="R2951" s="137"/>
      <c r="S2951" s="137"/>
      <c r="T2951" s="137"/>
      <c r="U2951" s="137"/>
      <c r="V2951" s="137"/>
      <c r="W2951" s="137"/>
      <c r="X2951" s="137"/>
      <c r="Y2951" s="137"/>
      <c r="Z2951" s="137"/>
      <c r="AA2951" s="137"/>
      <c r="AB2951" s="137"/>
      <c r="AC2951" s="137"/>
      <c r="AD2951" s="137"/>
      <c r="AE2951" s="137"/>
      <c r="AF2951" s="137"/>
      <c r="AG2951" s="137"/>
      <c r="AH2951" s="137"/>
      <c r="AI2951" s="137"/>
      <c r="AJ2951" s="137"/>
      <c r="AK2951" s="137"/>
      <c r="AL2951" s="137"/>
      <c r="AM2951" s="137"/>
      <c r="AN2951" s="137"/>
      <c r="AO2951" s="137"/>
      <c r="AP2951" s="137"/>
      <c r="AQ2951" s="137"/>
      <c r="AR2951" s="137"/>
      <c r="AS2951" s="137"/>
      <c r="AT2951" s="143"/>
    </row>
    <row r="2952" spans="1:46">
      <c r="A2952" s="96"/>
      <c r="B2952" s="134"/>
      <c r="C2952" s="135"/>
      <c r="D2952" s="135"/>
      <c r="E2952" s="135"/>
      <c r="F2952" s="135"/>
      <c r="G2952" s="135"/>
      <c r="H2952" s="135"/>
      <c r="I2952" s="135"/>
      <c r="J2952" s="134"/>
      <c r="K2952" s="136"/>
      <c r="L2952" s="172"/>
      <c r="M2952" s="172"/>
      <c r="N2952" s="172"/>
      <c r="O2952" s="137"/>
      <c r="P2952" s="169"/>
      <c r="Q2952" s="137"/>
      <c r="R2952" s="137"/>
      <c r="S2952" s="137"/>
      <c r="T2952" s="137"/>
      <c r="U2952" s="137"/>
      <c r="V2952" s="137"/>
      <c r="W2952" s="137"/>
      <c r="X2952" s="137"/>
      <c r="Y2952" s="137"/>
      <c r="Z2952" s="137"/>
      <c r="AA2952" s="137"/>
      <c r="AB2952" s="137"/>
      <c r="AC2952" s="137"/>
      <c r="AD2952" s="137"/>
      <c r="AE2952" s="137"/>
      <c r="AF2952" s="137"/>
      <c r="AG2952" s="137"/>
      <c r="AH2952" s="137"/>
      <c r="AI2952" s="137"/>
      <c r="AJ2952" s="137"/>
      <c r="AK2952" s="137"/>
      <c r="AL2952" s="137"/>
      <c r="AM2952" s="137"/>
      <c r="AN2952" s="137"/>
      <c r="AO2952" s="137"/>
      <c r="AP2952" s="137"/>
      <c r="AQ2952" s="137"/>
      <c r="AR2952" s="137"/>
      <c r="AS2952" s="137"/>
      <c r="AT2952" s="143"/>
    </row>
    <row r="2953" spans="1:46">
      <c r="A2953" s="96"/>
      <c r="B2953" s="134"/>
      <c r="C2953" s="135"/>
      <c r="D2953" s="135"/>
      <c r="E2953" s="135"/>
      <c r="F2953" s="135"/>
      <c r="G2953" s="135"/>
      <c r="H2953" s="135"/>
      <c r="I2953" s="135"/>
      <c r="J2953" s="134"/>
      <c r="K2953" s="136"/>
      <c r="L2953" s="172"/>
      <c r="M2953" s="172"/>
      <c r="N2953" s="172"/>
      <c r="O2953" s="137"/>
      <c r="P2953" s="169"/>
      <c r="Q2953" s="137"/>
      <c r="R2953" s="137"/>
      <c r="S2953" s="137"/>
      <c r="T2953" s="137"/>
      <c r="U2953" s="137"/>
      <c r="V2953" s="137"/>
      <c r="W2953" s="137"/>
      <c r="X2953" s="137"/>
      <c r="Y2953" s="137"/>
      <c r="Z2953" s="137"/>
      <c r="AA2953" s="137"/>
      <c r="AB2953" s="137"/>
      <c r="AC2953" s="137"/>
      <c r="AD2953" s="137"/>
      <c r="AE2953" s="137"/>
      <c r="AF2953" s="137"/>
      <c r="AG2953" s="137"/>
      <c r="AH2953" s="137"/>
      <c r="AI2953" s="137"/>
      <c r="AJ2953" s="137"/>
      <c r="AK2953" s="137"/>
      <c r="AL2953" s="137"/>
      <c r="AM2953" s="137"/>
      <c r="AN2953" s="137"/>
      <c r="AO2953" s="137"/>
      <c r="AP2953" s="137"/>
      <c r="AQ2953" s="137"/>
      <c r="AR2953" s="137"/>
      <c r="AS2953" s="137"/>
      <c r="AT2953" s="143"/>
    </row>
    <row r="2954" spans="1:46">
      <c r="A2954" s="96"/>
      <c r="B2954" s="134"/>
      <c r="C2954" s="135"/>
      <c r="D2954" s="135"/>
      <c r="E2954" s="135"/>
      <c r="F2954" s="135"/>
      <c r="G2954" s="135"/>
      <c r="H2954" s="135"/>
      <c r="I2954" s="135"/>
      <c r="J2954" s="134"/>
      <c r="K2954" s="136"/>
      <c r="L2954" s="172"/>
      <c r="M2954" s="172"/>
      <c r="N2954" s="172"/>
      <c r="O2954" s="137"/>
      <c r="P2954" s="169"/>
      <c r="Q2954" s="137"/>
      <c r="R2954" s="137"/>
      <c r="S2954" s="137"/>
      <c r="T2954" s="137"/>
      <c r="U2954" s="137"/>
      <c r="V2954" s="137"/>
      <c r="W2954" s="137"/>
      <c r="X2954" s="137"/>
      <c r="Y2954" s="137"/>
      <c r="Z2954" s="137"/>
      <c r="AA2954" s="137"/>
      <c r="AB2954" s="137"/>
      <c r="AC2954" s="137"/>
      <c r="AD2954" s="137"/>
      <c r="AE2954" s="137"/>
      <c r="AF2954" s="137"/>
      <c r="AG2954" s="137"/>
      <c r="AH2954" s="137"/>
      <c r="AI2954" s="137"/>
      <c r="AJ2954" s="137"/>
      <c r="AK2954" s="137"/>
      <c r="AL2954" s="137"/>
      <c r="AM2954" s="137"/>
      <c r="AN2954" s="137"/>
      <c r="AO2954" s="137"/>
      <c r="AP2954" s="137"/>
      <c r="AQ2954" s="137"/>
      <c r="AR2954" s="137"/>
      <c r="AS2954" s="137"/>
      <c r="AT2954" s="143"/>
    </row>
    <row r="2955" spans="1:46">
      <c r="A2955" s="96"/>
      <c r="B2955" s="134"/>
      <c r="C2955" s="135"/>
      <c r="D2955" s="135"/>
      <c r="E2955" s="135"/>
      <c r="F2955" s="135"/>
      <c r="G2955" s="135"/>
      <c r="H2955" s="135"/>
      <c r="I2955" s="135"/>
      <c r="J2955" s="134"/>
      <c r="K2955" s="136"/>
      <c r="L2955" s="172"/>
      <c r="M2955" s="172"/>
      <c r="N2955" s="172"/>
      <c r="O2955" s="137"/>
      <c r="P2955" s="169"/>
      <c r="Q2955" s="137"/>
      <c r="R2955" s="137"/>
      <c r="S2955" s="137"/>
      <c r="T2955" s="137"/>
      <c r="U2955" s="137"/>
      <c r="V2955" s="137"/>
      <c r="W2955" s="137"/>
      <c r="X2955" s="137"/>
      <c r="Y2955" s="137"/>
      <c r="Z2955" s="137"/>
      <c r="AA2955" s="137"/>
      <c r="AB2955" s="137"/>
      <c r="AC2955" s="137"/>
      <c r="AD2955" s="137"/>
      <c r="AE2955" s="137"/>
      <c r="AF2955" s="137"/>
      <c r="AG2955" s="137"/>
      <c r="AH2955" s="137"/>
      <c r="AI2955" s="137"/>
      <c r="AJ2955" s="137"/>
      <c r="AK2955" s="137"/>
      <c r="AL2955" s="137"/>
      <c r="AM2955" s="137"/>
      <c r="AN2955" s="137"/>
      <c r="AO2955" s="137"/>
      <c r="AP2955" s="137"/>
      <c r="AQ2955" s="137"/>
      <c r="AR2955" s="137"/>
      <c r="AS2955" s="137"/>
      <c r="AT2955" s="143"/>
    </row>
    <row r="2956" spans="1:46">
      <c r="A2956" s="96"/>
      <c r="B2956" s="134"/>
      <c r="C2956" s="135"/>
      <c r="D2956" s="135"/>
      <c r="E2956" s="135"/>
      <c r="F2956" s="135"/>
      <c r="G2956" s="135"/>
      <c r="H2956" s="135"/>
      <c r="I2956" s="135"/>
      <c r="J2956" s="134"/>
      <c r="K2956" s="136"/>
      <c r="L2956" s="172"/>
      <c r="M2956" s="172"/>
      <c r="N2956" s="172"/>
      <c r="O2956" s="137"/>
      <c r="P2956" s="169"/>
      <c r="Q2956" s="137"/>
      <c r="R2956" s="137"/>
      <c r="S2956" s="137"/>
      <c r="T2956" s="137"/>
      <c r="U2956" s="137"/>
      <c r="V2956" s="137"/>
      <c r="W2956" s="137"/>
      <c r="X2956" s="137"/>
      <c r="Y2956" s="137"/>
      <c r="Z2956" s="137"/>
      <c r="AA2956" s="137"/>
      <c r="AB2956" s="137"/>
      <c r="AC2956" s="137"/>
      <c r="AD2956" s="137"/>
      <c r="AE2956" s="137"/>
      <c r="AF2956" s="137"/>
      <c r="AG2956" s="137"/>
      <c r="AH2956" s="137"/>
      <c r="AI2956" s="137"/>
      <c r="AJ2956" s="137"/>
      <c r="AK2956" s="137"/>
      <c r="AL2956" s="137"/>
      <c r="AM2956" s="137"/>
      <c r="AN2956" s="137"/>
      <c r="AO2956" s="137"/>
      <c r="AP2956" s="137"/>
      <c r="AQ2956" s="137"/>
      <c r="AR2956" s="137"/>
      <c r="AS2956" s="137"/>
      <c r="AT2956" s="143"/>
    </row>
    <row r="2957" spans="1:46">
      <c r="A2957" s="96"/>
      <c r="B2957" s="134"/>
      <c r="C2957" s="135"/>
      <c r="D2957" s="135"/>
      <c r="E2957" s="135"/>
      <c r="F2957" s="135"/>
      <c r="G2957" s="135"/>
      <c r="H2957" s="135"/>
      <c r="I2957" s="135"/>
      <c r="J2957" s="134"/>
      <c r="K2957" s="136"/>
      <c r="L2957" s="172"/>
      <c r="M2957" s="172"/>
      <c r="N2957" s="172"/>
      <c r="O2957" s="137"/>
      <c r="P2957" s="169"/>
      <c r="Q2957" s="137"/>
      <c r="R2957" s="137"/>
      <c r="S2957" s="137"/>
      <c r="T2957" s="137"/>
      <c r="U2957" s="137"/>
      <c r="V2957" s="137"/>
      <c r="W2957" s="137"/>
      <c r="X2957" s="137"/>
      <c r="Y2957" s="137"/>
      <c r="Z2957" s="137"/>
      <c r="AA2957" s="137"/>
      <c r="AB2957" s="137"/>
      <c r="AC2957" s="137"/>
      <c r="AD2957" s="137"/>
      <c r="AE2957" s="137"/>
      <c r="AF2957" s="137"/>
      <c r="AG2957" s="137"/>
      <c r="AH2957" s="137"/>
      <c r="AI2957" s="137"/>
      <c r="AJ2957" s="137"/>
      <c r="AK2957" s="137"/>
      <c r="AL2957" s="137"/>
      <c r="AM2957" s="137"/>
      <c r="AN2957" s="137"/>
      <c r="AO2957" s="137"/>
      <c r="AP2957" s="137"/>
      <c r="AQ2957" s="137"/>
      <c r="AR2957" s="137"/>
      <c r="AS2957" s="137"/>
      <c r="AT2957" s="143"/>
    </row>
    <row r="2958" spans="1:46">
      <c r="A2958" s="96"/>
      <c r="B2958" s="134"/>
      <c r="C2958" s="135"/>
      <c r="D2958" s="135"/>
      <c r="E2958" s="135"/>
      <c r="F2958" s="135"/>
      <c r="G2958" s="135"/>
      <c r="H2958" s="135"/>
      <c r="I2958" s="135"/>
      <c r="J2958" s="134"/>
      <c r="K2958" s="136"/>
      <c r="L2958" s="172"/>
      <c r="M2958" s="172"/>
      <c r="N2958" s="172"/>
      <c r="O2958" s="137"/>
      <c r="P2958" s="169"/>
      <c r="Q2958" s="137"/>
      <c r="R2958" s="137"/>
      <c r="S2958" s="137"/>
      <c r="T2958" s="137"/>
      <c r="U2958" s="137"/>
      <c r="V2958" s="137"/>
      <c r="W2958" s="137"/>
      <c r="X2958" s="137"/>
      <c r="Y2958" s="137"/>
      <c r="Z2958" s="137"/>
      <c r="AA2958" s="137"/>
      <c r="AB2958" s="137"/>
      <c r="AC2958" s="137"/>
      <c r="AD2958" s="137"/>
      <c r="AE2958" s="137"/>
      <c r="AF2958" s="137"/>
      <c r="AG2958" s="137"/>
      <c r="AH2958" s="137"/>
      <c r="AI2958" s="137"/>
      <c r="AJ2958" s="137"/>
      <c r="AK2958" s="137"/>
      <c r="AL2958" s="137"/>
      <c r="AM2958" s="137"/>
      <c r="AN2958" s="137"/>
      <c r="AO2958" s="137"/>
      <c r="AP2958" s="137"/>
      <c r="AQ2958" s="137"/>
      <c r="AR2958" s="137"/>
      <c r="AS2958" s="137"/>
      <c r="AT2958" s="143"/>
    </row>
    <row r="2959" spans="1:46">
      <c r="A2959" s="96"/>
      <c r="B2959" s="134"/>
      <c r="C2959" s="135"/>
      <c r="D2959" s="135"/>
      <c r="E2959" s="135"/>
      <c r="F2959" s="135"/>
      <c r="G2959" s="135"/>
      <c r="H2959" s="135"/>
      <c r="I2959" s="135"/>
      <c r="J2959" s="134"/>
      <c r="K2959" s="136"/>
      <c r="L2959" s="172"/>
      <c r="M2959" s="172"/>
      <c r="N2959" s="172"/>
      <c r="O2959" s="137"/>
      <c r="P2959" s="169"/>
      <c r="Q2959" s="137"/>
      <c r="R2959" s="137"/>
      <c r="S2959" s="137"/>
      <c r="T2959" s="137"/>
      <c r="U2959" s="137"/>
      <c r="V2959" s="137"/>
      <c r="W2959" s="137"/>
      <c r="X2959" s="137"/>
      <c r="Y2959" s="137"/>
      <c r="Z2959" s="137"/>
      <c r="AA2959" s="137"/>
      <c r="AB2959" s="137"/>
      <c r="AC2959" s="137"/>
      <c r="AD2959" s="137"/>
      <c r="AE2959" s="137"/>
      <c r="AF2959" s="137"/>
      <c r="AG2959" s="137"/>
      <c r="AH2959" s="137"/>
      <c r="AI2959" s="137"/>
      <c r="AJ2959" s="137"/>
      <c r="AK2959" s="137"/>
      <c r="AL2959" s="137"/>
      <c r="AM2959" s="137"/>
      <c r="AN2959" s="137"/>
      <c r="AO2959" s="137"/>
      <c r="AP2959" s="137"/>
      <c r="AQ2959" s="137"/>
      <c r="AR2959" s="137"/>
      <c r="AS2959" s="137"/>
      <c r="AT2959" s="143"/>
    </row>
    <row r="2960" spans="1:46">
      <c r="A2960" s="96"/>
      <c r="B2960" s="134"/>
      <c r="C2960" s="135"/>
      <c r="D2960" s="135"/>
      <c r="E2960" s="135"/>
      <c r="F2960" s="135"/>
      <c r="G2960" s="135"/>
      <c r="H2960" s="135"/>
      <c r="I2960" s="135"/>
      <c r="J2960" s="134"/>
      <c r="K2960" s="136"/>
      <c r="L2960" s="172"/>
      <c r="M2960" s="172"/>
      <c r="N2960" s="172"/>
      <c r="O2960" s="137"/>
      <c r="P2960" s="169"/>
      <c r="Q2960" s="137"/>
      <c r="R2960" s="137"/>
      <c r="S2960" s="137"/>
      <c r="T2960" s="137"/>
      <c r="U2960" s="137"/>
      <c r="V2960" s="137"/>
      <c r="W2960" s="137"/>
      <c r="X2960" s="137"/>
      <c r="Y2960" s="137"/>
      <c r="Z2960" s="137"/>
      <c r="AA2960" s="137"/>
      <c r="AB2960" s="137"/>
      <c r="AC2960" s="137"/>
      <c r="AD2960" s="137"/>
      <c r="AE2960" s="137"/>
      <c r="AF2960" s="137"/>
      <c r="AG2960" s="137"/>
      <c r="AH2960" s="137"/>
      <c r="AI2960" s="137"/>
      <c r="AJ2960" s="137"/>
      <c r="AK2960" s="137"/>
      <c r="AL2960" s="137"/>
      <c r="AM2960" s="137"/>
      <c r="AN2960" s="137"/>
      <c r="AO2960" s="137"/>
      <c r="AP2960" s="137"/>
      <c r="AQ2960" s="137"/>
      <c r="AR2960" s="137"/>
      <c r="AS2960" s="137"/>
      <c r="AT2960" s="143"/>
    </row>
    <row r="2961" spans="1:46">
      <c r="A2961" s="96"/>
      <c r="B2961" s="134"/>
      <c r="C2961" s="135"/>
      <c r="D2961" s="135"/>
      <c r="E2961" s="135"/>
      <c r="F2961" s="135"/>
      <c r="G2961" s="135"/>
      <c r="H2961" s="135"/>
      <c r="I2961" s="135"/>
      <c r="J2961" s="134"/>
      <c r="K2961" s="136"/>
      <c r="L2961" s="172"/>
      <c r="M2961" s="172"/>
      <c r="N2961" s="172"/>
      <c r="O2961" s="137"/>
      <c r="P2961" s="169"/>
      <c r="Q2961" s="137"/>
      <c r="R2961" s="137"/>
      <c r="S2961" s="137"/>
      <c r="T2961" s="137"/>
      <c r="U2961" s="137"/>
      <c r="V2961" s="137"/>
      <c r="W2961" s="137"/>
      <c r="X2961" s="137"/>
      <c r="Y2961" s="137"/>
      <c r="Z2961" s="137"/>
      <c r="AA2961" s="137"/>
      <c r="AB2961" s="137"/>
      <c r="AC2961" s="137"/>
      <c r="AD2961" s="137"/>
      <c r="AE2961" s="137"/>
      <c r="AF2961" s="137"/>
      <c r="AG2961" s="137"/>
      <c r="AH2961" s="137"/>
      <c r="AI2961" s="137"/>
      <c r="AJ2961" s="137"/>
      <c r="AK2961" s="137"/>
      <c r="AL2961" s="137"/>
      <c r="AM2961" s="137"/>
      <c r="AN2961" s="137"/>
      <c r="AO2961" s="137"/>
      <c r="AP2961" s="137"/>
      <c r="AQ2961" s="137"/>
      <c r="AR2961" s="137"/>
      <c r="AS2961" s="137"/>
      <c r="AT2961" s="143"/>
    </row>
    <row r="2962" spans="1:46">
      <c r="A2962" s="96"/>
      <c r="B2962" s="134"/>
      <c r="C2962" s="135"/>
      <c r="D2962" s="135"/>
      <c r="E2962" s="135"/>
      <c r="F2962" s="135"/>
      <c r="G2962" s="135"/>
      <c r="H2962" s="135"/>
      <c r="I2962" s="135"/>
      <c r="J2962" s="134"/>
      <c r="K2962" s="136"/>
      <c r="L2962" s="172"/>
      <c r="M2962" s="172"/>
      <c r="N2962" s="172"/>
      <c r="O2962" s="137"/>
      <c r="P2962" s="169"/>
      <c r="Q2962" s="137"/>
      <c r="R2962" s="137"/>
      <c r="S2962" s="137"/>
      <c r="T2962" s="137"/>
      <c r="U2962" s="137"/>
      <c r="V2962" s="137"/>
      <c r="W2962" s="137"/>
      <c r="X2962" s="137"/>
      <c r="Y2962" s="137"/>
      <c r="Z2962" s="137"/>
      <c r="AA2962" s="137"/>
      <c r="AB2962" s="137"/>
      <c r="AC2962" s="137"/>
      <c r="AD2962" s="137"/>
      <c r="AE2962" s="137"/>
      <c r="AF2962" s="137"/>
      <c r="AG2962" s="137"/>
      <c r="AH2962" s="137"/>
      <c r="AI2962" s="137"/>
      <c r="AJ2962" s="137"/>
      <c r="AK2962" s="137"/>
      <c r="AL2962" s="137"/>
      <c r="AM2962" s="137"/>
      <c r="AN2962" s="137"/>
      <c r="AO2962" s="137"/>
      <c r="AP2962" s="137"/>
      <c r="AQ2962" s="137"/>
      <c r="AR2962" s="137"/>
      <c r="AS2962" s="137"/>
      <c r="AT2962" s="143"/>
    </row>
    <row r="2963" spans="1:46">
      <c r="A2963" s="96"/>
      <c r="B2963" s="134"/>
      <c r="C2963" s="135"/>
      <c r="D2963" s="135"/>
      <c r="E2963" s="135"/>
      <c r="F2963" s="135"/>
      <c r="G2963" s="135"/>
      <c r="H2963" s="135"/>
      <c r="I2963" s="135"/>
      <c r="J2963" s="134"/>
      <c r="K2963" s="136"/>
      <c r="L2963" s="172"/>
      <c r="M2963" s="172"/>
      <c r="N2963" s="172"/>
      <c r="O2963" s="137"/>
      <c r="P2963" s="169"/>
      <c r="Q2963" s="137"/>
      <c r="R2963" s="137"/>
      <c r="S2963" s="137"/>
      <c r="T2963" s="137"/>
      <c r="U2963" s="137"/>
      <c r="V2963" s="137"/>
      <c r="W2963" s="137"/>
      <c r="X2963" s="137"/>
      <c r="Y2963" s="137"/>
      <c r="Z2963" s="137"/>
      <c r="AA2963" s="137"/>
      <c r="AB2963" s="137"/>
      <c r="AC2963" s="137"/>
      <c r="AD2963" s="137"/>
      <c r="AE2963" s="137"/>
      <c r="AF2963" s="137"/>
      <c r="AG2963" s="137"/>
      <c r="AH2963" s="137"/>
      <c r="AI2963" s="137"/>
      <c r="AJ2963" s="137"/>
      <c r="AK2963" s="137"/>
      <c r="AL2963" s="137"/>
      <c r="AM2963" s="137"/>
      <c r="AN2963" s="137"/>
      <c r="AO2963" s="137"/>
      <c r="AP2963" s="137"/>
      <c r="AQ2963" s="137"/>
      <c r="AR2963" s="137"/>
      <c r="AS2963" s="137"/>
      <c r="AT2963" s="143"/>
    </row>
    <row r="2964" spans="1:46">
      <c r="A2964" s="96"/>
      <c r="B2964" s="134"/>
      <c r="C2964" s="135"/>
      <c r="D2964" s="135"/>
      <c r="E2964" s="135"/>
      <c r="F2964" s="135"/>
      <c r="G2964" s="135"/>
      <c r="H2964" s="135"/>
      <c r="I2964" s="135"/>
      <c r="J2964" s="134"/>
      <c r="K2964" s="136"/>
      <c r="L2964" s="172"/>
      <c r="M2964" s="172"/>
      <c r="N2964" s="172"/>
      <c r="O2964" s="137"/>
      <c r="P2964" s="169"/>
      <c r="Q2964" s="137"/>
      <c r="R2964" s="137"/>
      <c r="S2964" s="137"/>
      <c r="T2964" s="137"/>
      <c r="U2964" s="137"/>
      <c r="V2964" s="137"/>
      <c r="W2964" s="137"/>
      <c r="X2964" s="137"/>
      <c r="Y2964" s="137"/>
      <c r="Z2964" s="137"/>
      <c r="AA2964" s="137"/>
      <c r="AB2964" s="137"/>
      <c r="AC2964" s="137"/>
      <c r="AD2964" s="137"/>
      <c r="AE2964" s="137"/>
      <c r="AF2964" s="137"/>
      <c r="AG2964" s="137"/>
      <c r="AH2964" s="137"/>
      <c r="AI2964" s="137"/>
      <c r="AJ2964" s="137"/>
      <c r="AK2964" s="137"/>
      <c r="AL2964" s="137"/>
      <c r="AM2964" s="137"/>
      <c r="AN2964" s="137"/>
      <c r="AO2964" s="137"/>
      <c r="AP2964" s="137"/>
      <c r="AQ2964" s="137"/>
      <c r="AR2964" s="137"/>
      <c r="AS2964" s="137"/>
      <c r="AT2964" s="143"/>
    </row>
    <row r="2965" spans="1:46">
      <c r="A2965" s="96"/>
      <c r="B2965" s="134"/>
      <c r="C2965" s="135"/>
      <c r="D2965" s="135"/>
      <c r="E2965" s="135"/>
      <c r="F2965" s="135"/>
      <c r="G2965" s="135"/>
      <c r="H2965" s="135"/>
      <c r="I2965" s="135"/>
      <c r="J2965" s="134"/>
      <c r="K2965" s="136"/>
      <c r="L2965" s="172"/>
      <c r="M2965" s="172"/>
      <c r="N2965" s="172"/>
      <c r="O2965" s="137"/>
      <c r="P2965" s="169"/>
      <c r="Q2965" s="137"/>
      <c r="R2965" s="137"/>
      <c r="S2965" s="137"/>
      <c r="T2965" s="137"/>
      <c r="U2965" s="137"/>
      <c r="V2965" s="137"/>
      <c r="W2965" s="137"/>
      <c r="X2965" s="137"/>
      <c r="Y2965" s="137"/>
      <c r="Z2965" s="137"/>
      <c r="AA2965" s="137"/>
      <c r="AB2965" s="137"/>
      <c r="AC2965" s="137"/>
      <c r="AD2965" s="137"/>
      <c r="AE2965" s="137"/>
      <c r="AF2965" s="137"/>
      <c r="AG2965" s="137"/>
      <c r="AH2965" s="137"/>
      <c r="AI2965" s="137"/>
      <c r="AJ2965" s="137"/>
      <c r="AK2965" s="137"/>
      <c r="AL2965" s="137"/>
      <c r="AM2965" s="137"/>
      <c r="AN2965" s="137"/>
      <c r="AO2965" s="137"/>
      <c r="AP2965" s="137"/>
      <c r="AQ2965" s="137"/>
      <c r="AR2965" s="137"/>
      <c r="AS2965" s="137"/>
      <c r="AT2965" s="143"/>
    </row>
    <row r="2966" spans="1:46">
      <c r="A2966" s="96"/>
      <c r="B2966" s="134"/>
      <c r="C2966" s="135"/>
      <c r="D2966" s="135"/>
      <c r="E2966" s="135"/>
      <c r="F2966" s="135"/>
      <c r="G2966" s="135"/>
      <c r="H2966" s="135"/>
      <c r="I2966" s="135"/>
      <c r="J2966" s="134"/>
      <c r="K2966" s="136"/>
      <c r="L2966" s="172"/>
      <c r="M2966" s="172"/>
      <c r="N2966" s="172"/>
      <c r="O2966" s="137"/>
      <c r="P2966" s="169"/>
      <c r="Q2966" s="137"/>
      <c r="R2966" s="137"/>
      <c r="S2966" s="137"/>
      <c r="T2966" s="137"/>
      <c r="U2966" s="137"/>
      <c r="V2966" s="137"/>
      <c r="W2966" s="137"/>
      <c r="X2966" s="137"/>
      <c r="Y2966" s="137"/>
      <c r="Z2966" s="137"/>
      <c r="AA2966" s="137"/>
      <c r="AB2966" s="137"/>
      <c r="AC2966" s="137"/>
      <c r="AD2966" s="137"/>
      <c r="AE2966" s="137"/>
      <c r="AF2966" s="137"/>
      <c r="AG2966" s="137"/>
      <c r="AH2966" s="137"/>
      <c r="AI2966" s="137"/>
      <c r="AJ2966" s="137"/>
      <c r="AK2966" s="137"/>
      <c r="AL2966" s="137"/>
      <c r="AM2966" s="137"/>
      <c r="AN2966" s="137"/>
      <c r="AO2966" s="137"/>
      <c r="AP2966" s="137"/>
      <c r="AQ2966" s="137"/>
      <c r="AR2966" s="137"/>
      <c r="AS2966" s="137"/>
      <c r="AT2966" s="143"/>
    </row>
    <row r="2967" spans="1:46">
      <c r="A2967" s="96"/>
      <c r="B2967" s="134"/>
      <c r="C2967" s="135"/>
      <c r="D2967" s="135"/>
      <c r="E2967" s="135"/>
      <c r="F2967" s="135"/>
      <c r="G2967" s="135"/>
      <c r="H2967" s="135"/>
      <c r="I2967" s="135"/>
      <c r="J2967" s="134"/>
      <c r="K2967" s="136"/>
      <c r="L2967" s="172"/>
      <c r="M2967" s="172"/>
      <c r="N2967" s="172"/>
      <c r="O2967" s="137"/>
      <c r="P2967" s="169"/>
      <c r="Q2967" s="137"/>
      <c r="R2967" s="137"/>
      <c r="S2967" s="137"/>
      <c r="T2967" s="137"/>
      <c r="U2967" s="137"/>
      <c r="V2967" s="137"/>
      <c r="W2967" s="137"/>
      <c r="X2967" s="137"/>
      <c r="Y2967" s="137"/>
      <c r="Z2967" s="137"/>
      <c r="AA2967" s="137"/>
      <c r="AB2967" s="137"/>
      <c r="AC2967" s="137"/>
      <c r="AD2967" s="137"/>
      <c r="AE2967" s="137"/>
      <c r="AF2967" s="137"/>
      <c r="AG2967" s="137"/>
      <c r="AH2967" s="137"/>
      <c r="AI2967" s="137"/>
      <c r="AJ2967" s="137"/>
      <c r="AK2967" s="137"/>
      <c r="AL2967" s="137"/>
      <c r="AM2967" s="137"/>
      <c r="AN2967" s="137"/>
      <c r="AO2967" s="137"/>
      <c r="AP2967" s="137"/>
      <c r="AQ2967" s="137"/>
      <c r="AR2967" s="137"/>
      <c r="AS2967" s="137"/>
      <c r="AT2967" s="143"/>
    </row>
    <row r="2968" spans="1:46">
      <c r="A2968" s="96"/>
      <c r="B2968" s="134"/>
      <c r="C2968" s="135"/>
      <c r="D2968" s="135"/>
      <c r="E2968" s="135"/>
      <c r="F2968" s="135"/>
      <c r="G2968" s="135"/>
      <c r="H2968" s="135"/>
      <c r="I2968" s="135"/>
      <c r="J2968" s="134"/>
      <c r="K2968" s="136"/>
      <c r="L2968" s="172"/>
      <c r="M2968" s="172"/>
      <c r="N2968" s="172"/>
      <c r="O2968" s="137"/>
      <c r="P2968" s="169"/>
      <c r="Q2968" s="137"/>
      <c r="R2968" s="137"/>
      <c r="S2968" s="137"/>
      <c r="T2968" s="137"/>
      <c r="U2968" s="137"/>
      <c r="V2968" s="137"/>
      <c r="W2968" s="137"/>
      <c r="X2968" s="137"/>
      <c r="Y2968" s="137"/>
      <c r="Z2968" s="137"/>
      <c r="AA2968" s="137"/>
      <c r="AB2968" s="137"/>
      <c r="AC2968" s="137"/>
      <c r="AD2968" s="137"/>
      <c r="AE2968" s="137"/>
      <c r="AF2968" s="137"/>
      <c r="AG2968" s="137"/>
      <c r="AH2968" s="137"/>
      <c r="AI2968" s="137"/>
      <c r="AJ2968" s="137"/>
      <c r="AK2968" s="137"/>
      <c r="AL2968" s="137"/>
      <c r="AM2968" s="137"/>
      <c r="AN2968" s="137"/>
      <c r="AO2968" s="137"/>
      <c r="AP2968" s="137"/>
      <c r="AQ2968" s="137"/>
      <c r="AR2968" s="137"/>
      <c r="AS2968" s="137"/>
      <c r="AT2968" s="143"/>
    </row>
    <row r="2969" spans="1:46">
      <c r="A2969" s="96"/>
      <c r="B2969" s="134"/>
      <c r="C2969" s="135"/>
      <c r="D2969" s="135"/>
      <c r="E2969" s="135"/>
      <c r="F2969" s="135"/>
      <c r="G2969" s="135"/>
      <c r="H2969" s="135"/>
      <c r="I2969" s="135"/>
      <c r="J2969" s="134"/>
      <c r="K2969" s="136"/>
      <c r="L2969" s="172"/>
      <c r="M2969" s="172"/>
      <c r="N2969" s="172"/>
      <c r="O2969" s="137"/>
      <c r="P2969" s="169"/>
      <c r="Q2969" s="137"/>
      <c r="R2969" s="137"/>
      <c r="S2969" s="137"/>
      <c r="T2969" s="137"/>
      <c r="U2969" s="137"/>
      <c r="V2969" s="137"/>
      <c r="W2969" s="137"/>
      <c r="X2969" s="137"/>
      <c r="Y2969" s="137"/>
      <c r="Z2969" s="137"/>
      <c r="AA2969" s="137"/>
      <c r="AB2969" s="137"/>
      <c r="AC2969" s="137"/>
      <c r="AD2969" s="137"/>
      <c r="AE2969" s="137"/>
      <c r="AF2969" s="137"/>
      <c r="AG2969" s="137"/>
      <c r="AH2969" s="137"/>
      <c r="AI2969" s="137"/>
      <c r="AJ2969" s="137"/>
      <c r="AK2969" s="137"/>
      <c r="AL2969" s="137"/>
      <c r="AM2969" s="137"/>
      <c r="AN2969" s="137"/>
      <c r="AO2969" s="137"/>
      <c r="AP2969" s="137"/>
      <c r="AQ2969" s="137"/>
      <c r="AR2969" s="137"/>
      <c r="AS2969" s="137"/>
      <c r="AT2969" s="143"/>
    </row>
    <row r="2970" spans="1:46">
      <c r="A2970" s="96"/>
      <c r="B2970" s="134"/>
      <c r="C2970" s="135"/>
      <c r="D2970" s="135"/>
      <c r="E2970" s="135"/>
      <c r="F2970" s="135"/>
      <c r="G2970" s="135"/>
      <c r="H2970" s="135"/>
      <c r="I2970" s="135"/>
      <c r="J2970" s="134"/>
      <c r="K2970" s="136"/>
      <c r="L2970" s="172"/>
      <c r="M2970" s="172"/>
      <c r="N2970" s="172"/>
      <c r="O2970" s="137"/>
      <c r="P2970" s="169"/>
      <c r="Q2970" s="137"/>
      <c r="R2970" s="137"/>
      <c r="S2970" s="137"/>
      <c r="T2970" s="137"/>
      <c r="U2970" s="137"/>
      <c r="V2970" s="137"/>
      <c r="W2970" s="137"/>
      <c r="X2970" s="137"/>
      <c r="Y2970" s="137"/>
      <c r="Z2970" s="137"/>
      <c r="AA2970" s="137"/>
      <c r="AB2970" s="137"/>
      <c r="AC2970" s="137"/>
      <c r="AD2970" s="137"/>
      <c r="AE2970" s="137"/>
      <c r="AF2970" s="137"/>
      <c r="AG2970" s="137"/>
      <c r="AH2970" s="137"/>
      <c r="AI2970" s="137"/>
      <c r="AJ2970" s="137"/>
      <c r="AK2970" s="137"/>
      <c r="AL2970" s="137"/>
      <c r="AM2970" s="137"/>
      <c r="AN2970" s="137"/>
      <c r="AO2970" s="137"/>
      <c r="AP2970" s="137"/>
      <c r="AQ2970" s="137"/>
      <c r="AR2970" s="137"/>
      <c r="AS2970" s="137"/>
      <c r="AT2970" s="143"/>
    </row>
    <row r="2971" spans="1:46">
      <c r="A2971" s="96"/>
      <c r="B2971" s="134"/>
      <c r="C2971" s="135"/>
      <c r="D2971" s="135"/>
      <c r="E2971" s="135"/>
      <c r="F2971" s="135"/>
      <c r="G2971" s="135"/>
      <c r="H2971" s="135"/>
      <c r="I2971" s="135"/>
      <c r="J2971" s="134"/>
      <c r="K2971" s="136"/>
      <c r="L2971" s="172"/>
      <c r="M2971" s="172"/>
      <c r="N2971" s="172"/>
      <c r="O2971" s="137"/>
      <c r="P2971" s="169"/>
      <c r="Q2971" s="137"/>
      <c r="R2971" s="137"/>
      <c r="S2971" s="137"/>
      <c r="T2971" s="137"/>
      <c r="U2971" s="137"/>
      <c r="V2971" s="137"/>
      <c r="W2971" s="137"/>
      <c r="X2971" s="137"/>
      <c r="Y2971" s="137"/>
      <c r="Z2971" s="137"/>
      <c r="AA2971" s="137"/>
      <c r="AB2971" s="137"/>
      <c r="AC2971" s="137"/>
      <c r="AD2971" s="137"/>
      <c r="AE2971" s="137"/>
      <c r="AF2971" s="137"/>
      <c r="AG2971" s="137"/>
      <c r="AH2971" s="137"/>
      <c r="AI2971" s="137"/>
      <c r="AJ2971" s="137"/>
      <c r="AK2971" s="137"/>
      <c r="AL2971" s="137"/>
      <c r="AM2971" s="137"/>
      <c r="AN2971" s="137"/>
      <c r="AO2971" s="137"/>
      <c r="AP2971" s="137"/>
      <c r="AQ2971" s="137"/>
      <c r="AR2971" s="137"/>
      <c r="AS2971" s="137"/>
      <c r="AT2971" s="143"/>
    </row>
    <row r="2972" spans="1:46">
      <c r="A2972" s="96"/>
      <c r="B2972" s="134"/>
      <c r="C2972" s="135"/>
      <c r="D2972" s="135"/>
      <c r="E2972" s="135"/>
      <c r="F2972" s="135"/>
      <c r="G2972" s="135"/>
      <c r="H2972" s="135"/>
      <c r="I2972" s="135"/>
      <c r="J2972" s="134"/>
      <c r="K2972" s="136"/>
      <c r="L2972" s="172"/>
      <c r="M2972" s="172"/>
      <c r="N2972" s="172"/>
      <c r="O2972" s="137"/>
      <c r="P2972" s="169"/>
      <c r="Q2972" s="137"/>
      <c r="R2972" s="137"/>
      <c r="S2972" s="137"/>
      <c r="T2972" s="137"/>
      <c r="U2972" s="137"/>
      <c r="V2972" s="137"/>
      <c r="W2972" s="137"/>
      <c r="X2972" s="137"/>
      <c r="Y2972" s="137"/>
      <c r="Z2972" s="137"/>
      <c r="AA2972" s="137"/>
      <c r="AB2972" s="137"/>
      <c r="AC2972" s="137"/>
      <c r="AD2972" s="137"/>
      <c r="AE2972" s="137"/>
      <c r="AF2972" s="137"/>
      <c r="AG2972" s="137"/>
      <c r="AH2972" s="137"/>
      <c r="AI2972" s="137"/>
      <c r="AJ2972" s="137"/>
      <c r="AK2972" s="137"/>
      <c r="AL2972" s="137"/>
      <c r="AM2972" s="137"/>
      <c r="AN2972" s="137"/>
      <c r="AO2972" s="137"/>
      <c r="AP2972" s="137"/>
      <c r="AQ2972" s="137"/>
      <c r="AR2972" s="137"/>
      <c r="AS2972" s="137"/>
      <c r="AT2972" s="143"/>
    </row>
    <row r="2973" spans="1:46">
      <c r="A2973" s="96"/>
      <c r="B2973" s="134"/>
      <c r="C2973" s="135"/>
      <c r="D2973" s="135"/>
      <c r="E2973" s="135"/>
      <c r="F2973" s="135"/>
      <c r="G2973" s="135"/>
      <c r="H2973" s="135"/>
      <c r="I2973" s="135"/>
      <c r="J2973" s="134"/>
      <c r="K2973" s="136"/>
      <c r="L2973" s="172"/>
      <c r="M2973" s="172"/>
      <c r="N2973" s="172"/>
      <c r="O2973" s="137"/>
      <c r="P2973" s="169"/>
      <c r="Q2973" s="137"/>
      <c r="R2973" s="137"/>
      <c r="S2973" s="137"/>
      <c r="T2973" s="137"/>
      <c r="U2973" s="137"/>
      <c r="V2973" s="137"/>
      <c r="W2973" s="137"/>
      <c r="X2973" s="137"/>
      <c r="Y2973" s="137"/>
      <c r="Z2973" s="137"/>
      <c r="AA2973" s="137"/>
      <c r="AB2973" s="137"/>
      <c r="AC2973" s="137"/>
      <c r="AD2973" s="137"/>
      <c r="AE2973" s="137"/>
      <c r="AF2973" s="137"/>
      <c r="AG2973" s="137"/>
      <c r="AH2973" s="137"/>
      <c r="AI2973" s="137"/>
      <c r="AJ2973" s="137"/>
      <c r="AK2973" s="137"/>
      <c r="AL2973" s="137"/>
      <c r="AM2973" s="137"/>
      <c r="AN2973" s="137"/>
      <c r="AO2973" s="137"/>
      <c r="AP2973" s="137"/>
      <c r="AQ2973" s="137"/>
      <c r="AR2973" s="137"/>
      <c r="AS2973" s="137"/>
      <c r="AT2973" s="143"/>
    </row>
    <row r="2974" spans="1:46">
      <c r="A2974" s="96"/>
      <c r="B2974" s="134"/>
      <c r="C2974" s="135"/>
      <c r="D2974" s="135"/>
      <c r="E2974" s="135"/>
      <c r="F2974" s="135"/>
      <c r="G2974" s="135"/>
      <c r="H2974" s="135"/>
      <c r="I2974" s="135"/>
      <c r="J2974" s="134"/>
      <c r="K2974" s="136"/>
      <c r="L2974" s="172"/>
      <c r="M2974" s="172"/>
      <c r="N2974" s="172"/>
      <c r="O2974" s="137"/>
      <c r="P2974" s="169"/>
      <c r="Q2974" s="137"/>
      <c r="R2974" s="137"/>
      <c r="S2974" s="137"/>
      <c r="T2974" s="137"/>
      <c r="U2974" s="137"/>
      <c r="V2974" s="137"/>
      <c r="W2974" s="137"/>
      <c r="X2974" s="137"/>
      <c r="Y2974" s="137"/>
      <c r="Z2974" s="137"/>
      <c r="AA2974" s="137"/>
      <c r="AB2974" s="137"/>
      <c r="AC2974" s="137"/>
      <c r="AD2974" s="137"/>
      <c r="AE2974" s="137"/>
      <c r="AF2974" s="137"/>
      <c r="AG2974" s="137"/>
      <c r="AH2974" s="137"/>
      <c r="AI2974" s="137"/>
      <c r="AJ2974" s="137"/>
      <c r="AK2974" s="137"/>
      <c r="AL2974" s="137"/>
      <c r="AM2974" s="137"/>
      <c r="AN2974" s="137"/>
      <c r="AO2974" s="137"/>
      <c r="AP2974" s="137"/>
      <c r="AQ2974" s="137"/>
      <c r="AR2974" s="137"/>
      <c r="AS2974" s="137"/>
      <c r="AT2974" s="143"/>
    </row>
    <row r="2975" spans="1:46">
      <c r="A2975" s="96"/>
      <c r="B2975" s="134"/>
      <c r="C2975" s="135"/>
      <c r="D2975" s="135"/>
      <c r="E2975" s="135"/>
      <c r="F2975" s="135"/>
      <c r="G2975" s="135"/>
      <c r="H2975" s="135"/>
      <c r="I2975" s="135"/>
      <c r="J2975" s="134"/>
      <c r="K2975" s="136"/>
      <c r="L2975" s="172"/>
      <c r="M2975" s="172"/>
      <c r="N2975" s="172"/>
      <c r="O2975" s="137"/>
      <c r="P2975" s="169"/>
      <c r="Q2975" s="137"/>
      <c r="R2975" s="137"/>
      <c r="S2975" s="137"/>
      <c r="T2975" s="137"/>
      <c r="U2975" s="137"/>
      <c r="V2975" s="137"/>
      <c r="W2975" s="137"/>
      <c r="X2975" s="137"/>
      <c r="Y2975" s="137"/>
      <c r="Z2975" s="137"/>
      <c r="AA2975" s="137"/>
      <c r="AB2975" s="137"/>
      <c r="AC2975" s="137"/>
      <c r="AD2975" s="137"/>
      <c r="AE2975" s="137"/>
      <c r="AF2975" s="137"/>
      <c r="AG2975" s="137"/>
      <c r="AH2975" s="137"/>
      <c r="AI2975" s="137"/>
      <c r="AJ2975" s="137"/>
      <c r="AK2975" s="137"/>
      <c r="AL2975" s="137"/>
      <c r="AM2975" s="137"/>
      <c r="AN2975" s="137"/>
      <c r="AO2975" s="137"/>
      <c r="AP2975" s="137"/>
      <c r="AQ2975" s="137"/>
      <c r="AR2975" s="137"/>
      <c r="AS2975" s="137"/>
      <c r="AT2975" s="143"/>
    </row>
    <row r="2976" spans="1:46">
      <c r="A2976" s="96"/>
      <c r="B2976" s="134"/>
      <c r="C2976" s="135"/>
      <c r="D2976" s="135"/>
      <c r="E2976" s="135"/>
      <c r="F2976" s="135"/>
      <c r="G2976" s="135"/>
      <c r="H2976" s="135"/>
      <c r="I2976" s="135"/>
      <c r="J2976" s="134"/>
      <c r="K2976" s="136"/>
      <c r="L2976" s="172"/>
      <c r="M2976" s="172"/>
      <c r="N2976" s="172"/>
      <c r="O2976" s="137"/>
      <c r="P2976" s="169"/>
      <c r="Q2976" s="137"/>
      <c r="R2976" s="137"/>
      <c r="S2976" s="137"/>
      <c r="T2976" s="137"/>
      <c r="U2976" s="137"/>
      <c r="V2976" s="137"/>
      <c r="W2976" s="137"/>
      <c r="X2976" s="137"/>
      <c r="Y2976" s="137"/>
      <c r="Z2976" s="137"/>
      <c r="AA2976" s="137"/>
      <c r="AB2976" s="137"/>
      <c r="AC2976" s="137"/>
      <c r="AD2976" s="137"/>
      <c r="AE2976" s="137"/>
      <c r="AF2976" s="137"/>
      <c r="AG2976" s="137"/>
      <c r="AH2976" s="137"/>
      <c r="AI2976" s="137"/>
      <c r="AJ2976" s="137"/>
      <c r="AK2976" s="137"/>
      <c r="AL2976" s="137"/>
      <c r="AM2976" s="137"/>
      <c r="AN2976" s="137"/>
      <c r="AO2976" s="137"/>
      <c r="AP2976" s="137"/>
      <c r="AQ2976" s="137"/>
      <c r="AR2976" s="137"/>
      <c r="AS2976" s="137"/>
      <c r="AT2976" s="143"/>
    </row>
    <row r="2977" spans="1:46">
      <c r="A2977" s="96"/>
      <c r="B2977" s="134"/>
      <c r="C2977" s="135"/>
      <c r="D2977" s="135"/>
      <c r="E2977" s="135"/>
      <c r="F2977" s="135"/>
      <c r="G2977" s="135"/>
      <c r="H2977" s="135"/>
      <c r="I2977" s="135"/>
      <c r="J2977" s="134"/>
      <c r="K2977" s="136"/>
      <c r="L2977" s="172"/>
      <c r="M2977" s="172"/>
      <c r="N2977" s="172"/>
      <c r="O2977" s="137"/>
      <c r="P2977" s="169"/>
      <c r="Q2977" s="137"/>
      <c r="R2977" s="137"/>
      <c r="S2977" s="137"/>
      <c r="T2977" s="137"/>
      <c r="U2977" s="137"/>
      <c r="V2977" s="137"/>
      <c r="W2977" s="137"/>
      <c r="X2977" s="137"/>
      <c r="Y2977" s="137"/>
      <c r="Z2977" s="137"/>
      <c r="AA2977" s="137"/>
      <c r="AB2977" s="137"/>
      <c r="AC2977" s="137"/>
      <c r="AD2977" s="137"/>
      <c r="AE2977" s="137"/>
      <c r="AF2977" s="137"/>
      <c r="AG2977" s="137"/>
      <c r="AH2977" s="137"/>
      <c r="AI2977" s="137"/>
      <c r="AJ2977" s="137"/>
      <c r="AK2977" s="137"/>
      <c r="AL2977" s="137"/>
      <c r="AM2977" s="137"/>
      <c r="AN2977" s="137"/>
      <c r="AO2977" s="137"/>
      <c r="AP2977" s="137"/>
      <c r="AQ2977" s="137"/>
      <c r="AR2977" s="137"/>
      <c r="AS2977" s="137"/>
      <c r="AT2977" s="143"/>
    </row>
    <row r="2978" spans="1:46">
      <c r="A2978" s="96"/>
      <c r="B2978" s="134"/>
      <c r="C2978" s="135"/>
      <c r="D2978" s="135"/>
      <c r="E2978" s="135"/>
      <c r="F2978" s="135"/>
      <c r="G2978" s="135"/>
      <c r="H2978" s="135"/>
      <c r="I2978" s="135"/>
      <c r="J2978" s="134"/>
      <c r="K2978" s="136"/>
      <c r="L2978" s="172"/>
      <c r="M2978" s="172"/>
      <c r="N2978" s="172"/>
      <c r="O2978" s="137"/>
      <c r="P2978" s="169"/>
      <c r="Q2978" s="137"/>
      <c r="R2978" s="137"/>
      <c r="S2978" s="137"/>
      <c r="T2978" s="137"/>
      <c r="U2978" s="137"/>
      <c r="V2978" s="137"/>
      <c r="W2978" s="137"/>
      <c r="X2978" s="137"/>
      <c r="Y2978" s="137"/>
      <c r="Z2978" s="137"/>
      <c r="AA2978" s="137"/>
      <c r="AB2978" s="137"/>
      <c r="AC2978" s="137"/>
      <c r="AD2978" s="137"/>
      <c r="AE2978" s="137"/>
      <c r="AF2978" s="137"/>
      <c r="AG2978" s="137"/>
      <c r="AH2978" s="137"/>
      <c r="AI2978" s="137"/>
      <c r="AJ2978" s="137"/>
      <c r="AK2978" s="137"/>
      <c r="AL2978" s="137"/>
      <c r="AM2978" s="137"/>
      <c r="AN2978" s="137"/>
      <c r="AO2978" s="137"/>
      <c r="AP2978" s="137"/>
      <c r="AQ2978" s="137"/>
      <c r="AR2978" s="137"/>
      <c r="AS2978" s="137"/>
      <c r="AT2978" s="143"/>
    </row>
    <row r="2979" spans="1:46">
      <c r="A2979" s="96"/>
      <c r="B2979" s="134"/>
      <c r="C2979" s="135"/>
      <c r="D2979" s="135"/>
      <c r="E2979" s="135"/>
      <c r="F2979" s="135"/>
      <c r="G2979" s="135"/>
      <c r="H2979" s="135"/>
      <c r="I2979" s="135"/>
      <c r="J2979" s="134"/>
      <c r="K2979" s="136"/>
      <c r="L2979" s="172"/>
      <c r="M2979" s="172"/>
      <c r="N2979" s="172"/>
      <c r="O2979" s="137"/>
      <c r="P2979" s="169"/>
      <c r="Q2979" s="137"/>
      <c r="R2979" s="137"/>
      <c r="S2979" s="137"/>
      <c r="T2979" s="137"/>
      <c r="U2979" s="137"/>
      <c r="V2979" s="137"/>
      <c r="W2979" s="137"/>
      <c r="X2979" s="137"/>
      <c r="Y2979" s="137"/>
      <c r="Z2979" s="137"/>
      <c r="AA2979" s="137"/>
      <c r="AB2979" s="137"/>
      <c r="AC2979" s="137"/>
      <c r="AD2979" s="137"/>
      <c r="AE2979" s="137"/>
      <c r="AF2979" s="137"/>
      <c r="AG2979" s="137"/>
      <c r="AH2979" s="137"/>
      <c r="AI2979" s="137"/>
      <c r="AJ2979" s="137"/>
      <c r="AK2979" s="137"/>
      <c r="AL2979" s="137"/>
      <c r="AM2979" s="137"/>
      <c r="AN2979" s="137"/>
      <c r="AO2979" s="137"/>
      <c r="AP2979" s="137"/>
      <c r="AQ2979" s="137"/>
      <c r="AR2979" s="137"/>
      <c r="AS2979" s="137"/>
      <c r="AT2979" s="143"/>
    </row>
    <row r="2980" spans="1:46">
      <c r="A2980" s="96"/>
      <c r="B2980" s="134"/>
      <c r="C2980" s="135"/>
      <c r="D2980" s="135"/>
      <c r="E2980" s="135"/>
      <c r="F2980" s="135"/>
      <c r="G2980" s="135"/>
      <c r="H2980" s="135"/>
      <c r="I2980" s="135"/>
      <c r="J2980" s="134"/>
      <c r="K2980" s="136"/>
      <c r="L2980" s="172"/>
      <c r="M2980" s="172"/>
      <c r="N2980" s="172"/>
      <c r="O2980" s="137"/>
      <c r="P2980" s="169"/>
      <c r="Q2980" s="137"/>
      <c r="R2980" s="137"/>
      <c r="S2980" s="137"/>
      <c r="T2980" s="137"/>
      <c r="U2980" s="137"/>
      <c r="V2980" s="137"/>
      <c r="W2980" s="137"/>
      <c r="X2980" s="137"/>
      <c r="Y2980" s="137"/>
      <c r="Z2980" s="137"/>
      <c r="AA2980" s="137"/>
      <c r="AB2980" s="137"/>
      <c r="AC2980" s="137"/>
      <c r="AD2980" s="137"/>
      <c r="AE2980" s="137"/>
      <c r="AF2980" s="137"/>
      <c r="AG2980" s="137"/>
      <c r="AH2980" s="137"/>
      <c r="AI2980" s="137"/>
      <c r="AJ2980" s="137"/>
      <c r="AK2980" s="137"/>
      <c r="AL2980" s="137"/>
      <c r="AM2980" s="137"/>
      <c r="AN2980" s="137"/>
      <c r="AO2980" s="137"/>
      <c r="AP2980" s="137"/>
      <c r="AQ2980" s="137"/>
      <c r="AR2980" s="137"/>
      <c r="AS2980" s="137"/>
      <c r="AT2980" s="143"/>
    </row>
    <row r="2981" spans="1:46">
      <c r="A2981" s="96"/>
      <c r="B2981" s="134"/>
      <c r="C2981" s="135"/>
      <c r="D2981" s="135"/>
      <c r="E2981" s="135"/>
      <c r="F2981" s="135"/>
      <c r="G2981" s="135"/>
      <c r="H2981" s="135"/>
      <c r="I2981" s="135"/>
      <c r="J2981" s="134"/>
      <c r="K2981" s="136"/>
      <c r="L2981" s="172"/>
      <c r="M2981" s="172"/>
      <c r="N2981" s="172"/>
      <c r="O2981" s="137"/>
      <c r="P2981" s="169"/>
      <c r="Q2981" s="137"/>
      <c r="R2981" s="137"/>
      <c r="S2981" s="137"/>
      <c r="T2981" s="137"/>
      <c r="U2981" s="137"/>
      <c r="V2981" s="137"/>
      <c r="W2981" s="137"/>
      <c r="X2981" s="137"/>
      <c r="Y2981" s="137"/>
      <c r="Z2981" s="137"/>
      <c r="AA2981" s="137"/>
      <c r="AB2981" s="137"/>
      <c r="AC2981" s="137"/>
      <c r="AD2981" s="137"/>
      <c r="AE2981" s="137"/>
      <c r="AF2981" s="137"/>
      <c r="AG2981" s="137"/>
      <c r="AH2981" s="137"/>
      <c r="AI2981" s="137"/>
      <c r="AJ2981" s="137"/>
      <c r="AK2981" s="137"/>
      <c r="AL2981" s="137"/>
      <c r="AM2981" s="137"/>
      <c r="AN2981" s="137"/>
      <c r="AO2981" s="137"/>
      <c r="AP2981" s="137"/>
      <c r="AQ2981" s="137"/>
      <c r="AR2981" s="137"/>
      <c r="AS2981" s="137"/>
      <c r="AT2981" s="143"/>
    </row>
    <row r="2982" spans="1:46">
      <c r="A2982" s="96"/>
      <c r="B2982" s="134"/>
      <c r="C2982" s="135"/>
      <c r="D2982" s="135"/>
      <c r="E2982" s="135"/>
      <c r="F2982" s="135"/>
      <c r="G2982" s="135"/>
      <c r="H2982" s="135"/>
      <c r="I2982" s="135"/>
      <c r="J2982" s="134"/>
      <c r="K2982" s="136"/>
      <c r="L2982" s="172"/>
      <c r="M2982" s="172"/>
      <c r="N2982" s="172"/>
      <c r="O2982" s="137"/>
      <c r="P2982" s="169"/>
      <c r="Q2982" s="137"/>
      <c r="R2982" s="137"/>
      <c r="S2982" s="137"/>
      <c r="T2982" s="137"/>
      <c r="U2982" s="137"/>
      <c r="V2982" s="137"/>
      <c r="W2982" s="137"/>
      <c r="X2982" s="137"/>
      <c r="Y2982" s="137"/>
      <c r="Z2982" s="137"/>
      <c r="AA2982" s="137"/>
      <c r="AB2982" s="137"/>
      <c r="AC2982" s="137"/>
      <c r="AD2982" s="137"/>
      <c r="AE2982" s="137"/>
      <c r="AF2982" s="137"/>
      <c r="AG2982" s="137"/>
      <c r="AH2982" s="137"/>
      <c r="AI2982" s="137"/>
      <c r="AJ2982" s="137"/>
      <c r="AK2982" s="137"/>
      <c r="AL2982" s="137"/>
      <c r="AM2982" s="137"/>
      <c r="AN2982" s="137"/>
      <c r="AO2982" s="137"/>
      <c r="AP2982" s="137"/>
      <c r="AQ2982" s="137"/>
      <c r="AR2982" s="137"/>
      <c r="AS2982" s="137"/>
      <c r="AT2982" s="143"/>
    </row>
    <row r="2983" spans="1:46">
      <c r="A2983" s="96"/>
      <c r="B2983" s="134"/>
      <c r="C2983" s="135"/>
      <c r="D2983" s="135"/>
      <c r="E2983" s="135"/>
      <c r="F2983" s="135"/>
      <c r="G2983" s="135"/>
      <c r="H2983" s="135"/>
      <c r="I2983" s="135"/>
      <c r="J2983" s="134"/>
      <c r="K2983" s="136"/>
      <c r="L2983" s="172"/>
      <c r="M2983" s="172"/>
      <c r="N2983" s="172"/>
      <c r="O2983" s="137"/>
      <c r="P2983" s="169"/>
      <c r="Q2983" s="137"/>
      <c r="R2983" s="137"/>
      <c r="S2983" s="137"/>
      <c r="T2983" s="137"/>
      <c r="U2983" s="137"/>
      <c r="V2983" s="137"/>
      <c r="W2983" s="137"/>
      <c r="X2983" s="137"/>
      <c r="Y2983" s="137"/>
      <c r="Z2983" s="137"/>
      <c r="AA2983" s="137"/>
      <c r="AB2983" s="137"/>
      <c r="AC2983" s="137"/>
      <c r="AD2983" s="137"/>
      <c r="AE2983" s="137"/>
      <c r="AF2983" s="137"/>
      <c r="AG2983" s="137"/>
      <c r="AH2983" s="137"/>
      <c r="AI2983" s="137"/>
      <c r="AJ2983" s="137"/>
      <c r="AK2983" s="137"/>
      <c r="AL2983" s="137"/>
      <c r="AM2983" s="137"/>
      <c r="AN2983" s="137"/>
      <c r="AO2983" s="137"/>
      <c r="AP2983" s="137"/>
      <c r="AQ2983" s="137"/>
      <c r="AR2983" s="137"/>
      <c r="AS2983" s="137"/>
      <c r="AT2983" s="143"/>
    </row>
    <row r="2984" spans="1:46">
      <c r="A2984" s="96"/>
      <c r="B2984" s="134"/>
      <c r="C2984" s="135"/>
      <c r="D2984" s="135"/>
      <c r="E2984" s="135"/>
      <c r="F2984" s="135"/>
      <c r="G2984" s="135"/>
      <c r="H2984" s="135"/>
      <c r="I2984" s="135"/>
      <c r="J2984" s="134"/>
      <c r="K2984" s="136"/>
      <c r="L2984" s="172"/>
      <c r="M2984" s="172"/>
      <c r="N2984" s="172"/>
      <c r="O2984" s="137"/>
      <c r="P2984" s="169"/>
      <c r="Q2984" s="137"/>
      <c r="R2984" s="137"/>
      <c r="S2984" s="137"/>
      <c r="T2984" s="137"/>
      <c r="U2984" s="137"/>
      <c r="V2984" s="137"/>
      <c r="W2984" s="137"/>
      <c r="X2984" s="137"/>
      <c r="Y2984" s="137"/>
      <c r="Z2984" s="137"/>
      <c r="AA2984" s="137"/>
      <c r="AB2984" s="137"/>
      <c r="AC2984" s="137"/>
      <c r="AD2984" s="137"/>
      <c r="AE2984" s="137"/>
      <c r="AF2984" s="137"/>
      <c r="AG2984" s="137"/>
      <c r="AH2984" s="137"/>
      <c r="AI2984" s="137"/>
      <c r="AJ2984" s="137"/>
      <c r="AK2984" s="137"/>
      <c r="AL2984" s="137"/>
      <c r="AM2984" s="137"/>
      <c r="AN2984" s="137"/>
      <c r="AO2984" s="137"/>
      <c r="AP2984" s="137"/>
      <c r="AQ2984" s="137"/>
      <c r="AR2984" s="137"/>
      <c r="AS2984" s="137"/>
      <c r="AT2984" s="143"/>
    </row>
    <row r="2985" spans="1:46">
      <c r="A2985" s="96"/>
      <c r="B2985" s="134"/>
      <c r="C2985" s="135"/>
      <c r="D2985" s="135"/>
      <c r="E2985" s="135"/>
      <c r="F2985" s="135"/>
      <c r="G2985" s="135"/>
      <c r="H2985" s="135"/>
      <c r="I2985" s="135"/>
      <c r="J2985" s="134"/>
      <c r="K2985" s="136"/>
      <c r="L2985" s="172"/>
      <c r="M2985" s="172"/>
      <c r="N2985" s="172"/>
      <c r="O2985" s="137"/>
      <c r="P2985" s="169"/>
      <c r="Q2985" s="137"/>
      <c r="R2985" s="137"/>
      <c r="S2985" s="137"/>
      <c r="T2985" s="137"/>
      <c r="U2985" s="137"/>
      <c r="V2985" s="137"/>
      <c r="W2985" s="137"/>
      <c r="X2985" s="137"/>
      <c r="Y2985" s="137"/>
      <c r="Z2985" s="137"/>
      <c r="AA2985" s="137"/>
      <c r="AB2985" s="137"/>
      <c r="AC2985" s="137"/>
      <c r="AD2985" s="137"/>
      <c r="AE2985" s="137"/>
      <c r="AF2985" s="137"/>
      <c r="AG2985" s="137"/>
      <c r="AH2985" s="137"/>
      <c r="AI2985" s="137"/>
      <c r="AJ2985" s="137"/>
      <c r="AK2985" s="137"/>
      <c r="AL2985" s="137"/>
      <c r="AM2985" s="137"/>
      <c r="AN2985" s="137"/>
      <c r="AO2985" s="137"/>
      <c r="AP2985" s="137"/>
      <c r="AQ2985" s="137"/>
      <c r="AR2985" s="137"/>
      <c r="AS2985" s="137"/>
      <c r="AT2985" s="143"/>
    </row>
    <row r="2986" spans="1:46">
      <c r="A2986" s="96"/>
      <c r="B2986" s="134"/>
      <c r="C2986" s="135"/>
      <c r="D2986" s="135"/>
      <c r="E2986" s="135"/>
      <c r="F2986" s="135"/>
      <c r="G2986" s="135"/>
      <c r="H2986" s="135"/>
      <c r="I2986" s="135"/>
      <c r="J2986" s="134"/>
      <c r="K2986" s="136"/>
      <c r="L2986" s="172"/>
      <c r="M2986" s="172"/>
      <c r="N2986" s="172"/>
      <c r="O2986" s="137"/>
      <c r="P2986" s="169"/>
      <c r="Q2986" s="137"/>
      <c r="R2986" s="137"/>
      <c r="S2986" s="137"/>
      <c r="T2986" s="137"/>
      <c r="U2986" s="137"/>
      <c r="V2986" s="137"/>
      <c r="W2986" s="137"/>
      <c r="X2986" s="137"/>
      <c r="Y2986" s="137"/>
      <c r="Z2986" s="137"/>
      <c r="AA2986" s="137"/>
      <c r="AB2986" s="137"/>
      <c r="AC2986" s="137"/>
      <c r="AD2986" s="137"/>
      <c r="AE2986" s="137"/>
      <c r="AF2986" s="137"/>
      <c r="AG2986" s="137"/>
      <c r="AH2986" s="137"/>
      <c r="AI2986" s="137"/>
      <c r="AJ2986" s="137"/>
      <c r="AK2986" s="137"/>
      <c r="AL2986" s="137"/>
      <c r="AM2986" s="137"/>
      <c r="AN2986" s="137"/>
      <c r="AO2986" s="137"/>
      <c r="AP2986" s="137"/>
      <c r="AQ2986" s="137"/>
      <c r="AR2986" s="137"/>
      <c r="AS2986" s="137"/>
      <c r="AT2986" s="143"/>
    </row>
    <row r="2987" spans="1:46">
      <c r="A2987" s="96"/>
      <c r="B2987" s="134"/>
      <c r="C2987" s="135"/>
      <c r="D2987" s="135"/>
      <c r="E2987" s="135"/>
      <c r="F2987" s="135"/>
      <c r="G2987" s="135"/>
      <c r="H2987" s="135"/>
      <c r="I2987" s="135"/>
      <c r="J2987" s="134"/>
      <c r="K2987" s="136"/>
      <c r="L2987" s="172"/>
      <c r="M2987" s="172"/>
      <c r="N2987" s="172"/>
      <c r="O2987" s="137"/>
      <c r="P2987" s="169"/>
      <c r="Q2987" s="137"/>
      <c r="R2987" s="137"/>
      <c r="S2987" s="137"/>
      <c r="T2987" s="137"/>
      <c r="U2987" s="137"/>
      <c r="V2987" s="137"/>
      <c r="W2987" s="137"/>
      <c r="X2987" s="137"/>
      <c r="Y2987" s="137"/>
      <c r="Z2987" s="137"/>
      <c r="AA2987" s="137"/>
      <c r="AB2987" s="137"/>
      <c r="AC2987" s="137"/>
      <c r="AD2987" s="137"/>
      <c r="AE2987" s="137"/>
      <c r="AF2987" s="137"/>
      <c r="AG2987" s="137"/>
      <c r="AH2987" s="137"/>
      <c r="AI2987" s="137"/>
      <c r="AJ2987" s="137"/>
      <c r="AK2987" s="137"/>
      <c r="AL2987" s="137"/>
      <c r="AM2987" s="137"/>
      <c r="AN2987" s="137"/>
      <c r="AO2987" s="137"/>
      <c r="AP2987" s="137"/>
      <c r="AQ2987" s="137"/>
      <c r="AR2987" s="137"/>
      <c r="AS2987" s="137"/>
      <c r="AT2987" s="143"/>
    </row>
    <row r="2988" spans="1:46">
      <c r="A2988" s="96"/>
      <c r="B2988" s="134"/>
      <c r="C2988" s="135"/>
      <c r="D2988" s="135"/>
      <c r="E2988" s="135"/>
      <c r="F2988" s="135"/>
      <c r="G2988" s="135"/>
      <c r="H2988" s="135"/>
      <c r="I2988" s="135"/>
      <c r="J2988" s="134"/>
      <c r="K2988" s="136"/>
      <c r="L2988" s="172"/>
      <c r="M2988" s="172"/>
      <c r="N2988" s="172"/>
      <c r="O2988" s="137"/>
      <c r="P2988" s="169"/>
      <c r="Q2988" s="137"/>
      <c r="R2988" s="137"/>
      <c r="S2988" s="137"/>
      <c r="T2988" s="137"/>
      <c r="U2988" s="137"/>
      <c r="V2988" s="137"/>
      <c r="W2988" s="137"/>
      <c r="X2988" s="137"/>
      <c r="Y2988" s="137"/>
      <c r="Z2988" s="137"/>
      <c r="AA2988" s="137"/>
      <c r="AB2988" s="137"/>
      <c r="AC2988" s="137"/>
      <c r="AD2988" s="137"/>
      <c r="AE2988" s="137"/>
      <c r="AF2988" s="137"/>
      <c r="AG2988" s="137"/>
      <c r="AH2988" s="137"/>
      <c r="AI2988" s="137"/>
      <c r="AJ2988" s="137"/>
      <c r="AK2988" s="137"/>
      <c r="AL2988" s="137"/>
      <c r="AM2988" s="137"/>
      <c r="AN2988" s="137"/>
      <c r="AO2988" s="137"/>
      <c r="AP2988" s="137"/>
      <c r="AQ2988" s="137"/>
      <c r="AR2988" s="137"/>
      <c r="AS2988" s="137"/>
      <c r="AT2988" s="143"/>
    </row>
    <row r="2989" spans="1:46">
      <c r="A2989" s="96"/>
      <c r="B2989" s="134"/>
      <c r="C2989" s="135"/>
      <c r="D2989" s="135"/>
      <c r="E2989" s="135"/>
      <c r="F2989" s="135"/>
      <c r="G2989" s="135"/>
      <c r="H2989" s="135"/>
      <c r="I2989" s="135"/>
      <c r="J2989" s="134"/>
      <c r="K2989" s="136"/>
      <c r="L2989" s="172"/>
      <c r="M2989" s="172"/>
      <c r="N2989" s="172"/>
      <c r="O2989" s="137"/>
      <c r="P2989" s="169"/>
      <c r="Q2989" s="137"/>
      <c r="R2989" s="137"/>
      <c r="S2989" s="137"/>
      <c r="T2989" s="137"/>
      <c r="U2989" s="137"/>
      <c r="V2989" s="137"/>
      <c r="W2989" s="137"/>
      <c r="X2989" s="137"/>
      <c r="Y2989" s="137"/>
      <c r="Z2989" s="137"/>
      <c r="AA2989" s="137"/>
      <c r="AB2989" s="137"/>
      <c r="AC2989" s="137"/>
      <c r="AD2989" s="137"/>
      <c r="AE2989" s="137"/>
      <c r="AF2989" s="137"/>
      <c r="AG2989" s="137"/>
      <c r="AH2989" s="137"/>
      <c r="AI2989" s="137"/>
      <c r="AJ2989" s="137"/>
      <c r="AK2989" s="137"/>
      <c r="AL2989" s="137"/>
      <c r="AM2989" s="137"/>
      <c r="AN2989" s="137"/>
      <c r="AO2989" s="137"/>
      <c r="AP2989" s="137"/>
      <c r="AQ2989" s="137"/>
      <c r="AR2989" s="137"/>
      <c r="AS2989" s="137"/>
      <c r="AT2989" s="143"/>
    </row>
    <row r="2990" spans="1:46">
      <c r="A2990" s="96"/>
      <c r="B2990" s="134"/>
      <c r="C2990" s="135"/>
      <c r="D2990" s="135"/>
      <c r="E2990" s="135"/>
      <c r="F2990" s="135"/>
      <c r="G2990" s="135"/>
      <c r="H2990" s="135"/>
      <c r="I2990" s="135"/>
      <c r="J2990" s="134"/>
      <c r="K2990" s="136"/>
      <c r="L2990" s="172"/>
      <c r="M2990" s="172"/>
      <c r="N2990" s="172"/>
      <c r="O2990" s="137"/>
      <c r="P2990" s="169"/>
      <c r="Q2990" s="137"/>
      <c r="R2990" s="137"/>
      <c r="S2990" s="137"/>
      <c r="T2990" s="137"/>
      <c r="U2990" s="137"/>
      <c r="V2990" s="137"/>
      <c r="W2990" s="137"/>
      <c r="X2990" s="137"/>
      <c r="Y2990" s="137"/>
      <c r="Z2990" s="137"/>
      <c r="AA2990" s="137"/>
      <c r="AB2990" s="137"/>
      <c r="AC2990" s="137"/>
      <c r="AD2990" s="137"/>
      <c r="AE2990" s="137"/>
      <c r="AF2990" s="137"/>
      <c r="AG2990" s="137"/>
      <c r="AH2990" s="137"/>
      <c r="AI2990" s="137"/>
      <c r="AJ2990" s="137"/>
      <c r="AK2990" s="137"/>
      <c r="AL2990" s="137"/>
      <c r="AM2990" s="137"/>
      <c r="AN2990" s="137"/>
      <c r="AO2990" s="137"/>
      <c r="AP2990" s="137"/>
      <c r="AQ2990" s="137"/>
      <c r="AR2990" s="137"/>
      <c r="AS2990" s="137"/>
      <c r="AT2990" s="143"/>
    </row>
    <row r="2991" spans="1:46">
      <c r="A2991" s="96"/>
      <c r="B2991" s="134"/>
      <c r="C2991" s="135"/>
      <c r="D2991" s="135"/>
      <c r="E2991" s="135"/>
      <c r="F2991" s="135"/>
      <c r="G2991" s="135"/>
      <c r="H2991" s="135"/>
      <c r="I2991" s="135"/>
      <c r="J2991" s="134"/>
      <c r="K2991" s="136"/>
      <c r="L2991" s="172"/>
      <c r="M2991" s="172"/>
      <c r="N2991" s="172"/>
      <c r="O2991" s="137"/>
      <c r="P2991" s="169"/>
      <c r="Q2991" s="137"/>
      <c r="R2991" s="137"/>
      <c r="S2991" s="137"/>
      <c r="T2991" s="137"/>
      <c r="U2991" s="137"/>
      <c r="V2991" s="137"/>
      <c r="W2991" s="137"/>
      <c r="X2991" s="137"/>
      <c r="Y2991" s="137"/>
      <c r="Z2991" s="137"/>
      <c r="AA2991" s="137"/>
      <c r="AB2991" s="137"/>
      <c r="AC2991" s="137"/>
      <c r="AD2991" s="137"/>
      <c r="AE2991" s="137"/>
      <c r="AF2991" s="137"/>
      <c r="AG2991" s="137"/>
      <c r="AH2991" s="137"/>
      <c r="AI2991" s="137"/>
      <c r="AJ2991" s="137"/>
      <c r="AK2991" s="137"/>
      <c r="AL2991" s="137"/>
      <c r="AM2991" s="137"/>
      <c r="AN2991" s="137"/>
      <c r="AO2991" s="137"/>
      <c r="AP2991" s="137"/>
      <c r="AQ2991" s="137"/>
      <c r="AR2991" s="137"/>
      <c r="AS2991" s="137"/>
      <c r="AT2991" s="143"/>
    </row>
    <row r="2992" spans="1:46">
      <c r="A2992" s="96"/>
      <c r="B2992" s="134"/>
      <c r="C2992" s="135"/>
      <c r="D2992" s="135"/>
      <c r="E2992" s="135"/>
      <c r="F2992" s="135"/>
      <c r="G2992" s="135"/>
      <c r="H2992" s="135"/>
      <c r="I2992" s="135"/>
      <c r="J2992" s="134"/>
      <c r="K2992" s="136"/>
      <c r="L2992" s="172"/>
      <c r="M2992" s="172"/>
      <c r="N2992" s="172"/>
      <c r="O2992" s="137"/>
      <c r="P2992" s="169"/>
      <c r="Q2992" s="137"/>
      <c r="R2992" s="137"/>
      <c r="S2992" s="137"/>
      <c r="T2992" s="137"/>
      <c r="U2992" s="137"/>
      <c r="V2992" s="137"/>
      <c r="W2992" s="137"/>
      <c r="X2992" s="137"/>
      <c r="Y2992" s="137"/>
      <c r="Z2992" s="137"/>
      <c r="AA2992" s="137"/>
      <c r="AB2992" s="137"/>
      <c r="AC2992" s="137"/>
      <c r="AD2992" s="137"/>
      <c r="AE2992" s="137"/>
      <c r="AF2992" s="137"/>
      <c r="AG2992" s="137"/>
      <c r="AH2992" s="137"/>
      <c r="AI2992" s="137"/>
      <c r="AJ2992" s="137"/>
      <c r="AK2992" s="137"/>
      <c r="AL2992" s="137"/>
      <c r="AM2992" s="137"/>
      <c r="AN2992" s="137"/>
      <c r="AO2992" s="137"/>
      <c r="AP2992" s="137"/>
      <c r="AQ2992" s="137"/>
      <c r="AR2992" s="137"/>
      <c r="AS2992" s="137"/>
      <c r="AT2992" s="143"/>
    </row>
    <row r="2993" spans="1:46">
      <c r="A2993" s="96"/>
      <c r="B2993" s="134"/>
      <c r="C2993" s="135"/>
      <c r="D2993" s="135"/>
      <c r="E2993" s="135"/>
      <c r="F2993" s="135"/>
      <c r="G2993" s="135"/>
      <c r="H2993" s="135"/>
      <c r="I2993" s="135"/>
      <c r="J2993" s="134"/>
      <c r="K2993" s="136"/>
      <c r="L2993" s="172"/>
      <c r="M2993" s="172"/>
      <c r="N2993" s="172"/>
      <c r="O2993" s="137"/>
      <c r="P2993" s="169"/>
      <c r="Q2993" s="137"/>
      <c r="R2993" s="137"/>
      <c r="S2993" s="137"/>
      <c r="T2993" s="137"/>
      <c r="U2993" s="137"/>
      <c r="V2993" s="137"/>
      <c r="W2993" s="137"/>
      <c r="X2993" s="137"/>
      <c r="Y2993" s="137"/>
      <c r="Z2993" s="137"/>
      <c r="AA2993" s="137"/>
      <c r="AB2993" s="137"/>
      <c r="AC2993" s="137"/>
      <c r="AD2993" s="137"/>
      <c r="AE2993" s="137"/>
      <c r="AF2993" s="137"/>
      <c r="AG2993" s="137"/>
      <c r="AH2993" s="137"/>
      <c r="AI2993" s="137"/>
      <c r="AJ2993" s="137"/>
      <c r="AK2993" s="137"/>
      <c r="AL2993" s="137"/>
      <c r="AM2993" s="137"/>
      <c r="AN2993" s="137"/>
      <c r="AO2993" s="137"/>
      <c r="AP2993" s="137"/>
      <c r="AQ2993" s="137"/>
      <c r="AR2993" s="137"/>
      <c r="AS2993" s="137"/>
      <c r="AT2993" s="143"/>
    </row>
    <row r="2994" spans="1:46">
      <c r="A2994" s="96"/>
      <c r="B2994" s="134"/>
      <c r="C2994" s="135"/>
      <c r="D2994" s="135"/>
      <c r="E2994" s="135"/>
      <c r="F2994" s="135"/>
      <c r="G2994" s="135"/>
      <c r="H2994" s="135"/>
      <c r="I2994" s="135"/>
      <c r="J2994" s="134"/>
      <c r="K2994" s="136"/>
      <c r="L2994" s="172"/>
      <c r="M2994" s="172"/>
      <c r="N2994" s="172"/>
      <c r="O2994" s="137"/>
      <c r="P2994" s="169"/>
      <c r="Q2994" s="137"/>
      <c r="R2994" s="137"/>
      <c r="S2994" s="137"/>
      <c r="T2994" s="137"/>
      <c r="U2994" s="137"/>
      <c r="V2994" s="137"/>
      <c r="W2994" s="137"/>
      <c r="X2994" s="137"/>
      <c r="Y2994" s="137"/>
      <c r="Z2994" s="137"/>
      <c r="AA2994" s="137"/>
      <c r="AB2994" s="137"/>
      <c r="AC2994" s="137"/>
      <c r="AD2994" s="137"/>
      <c r="AE2994" s="137"/>
      <c r="AF2994" s="137"/>
      <c r="AG2994" s="137"/>
      <c r="AH2994" s="137"/>
      <c r="AI2994" s="137"/>
      <c r="AJ2994" s="137"/>
      <c r="AK2994" s="137"/>
      <c r="AL2994" s="137"/>
      <c r="AM2994" s="137"/>
      <c r="AN2994" s="137"/>
      <c r="AO2994" s="137"/>
      <c r="AP2994" s="137"/>
      <c r="AQ2994" s="137"/>
      <c r="AR2994" s="137"/>
      <c r="AS2994" s="137"/>
      <c r="AT2994" s="143"/>
    </row>
    <row r="2995" spans="1:46">
      <c r="A2995" s="96"/>
      <c r="B2995" s="134"/>
      <c r="C2995" s="135"/>
      <c r="D2995" s="135"/>
      <c r="E2995" s="135"/>
      <c r="F2995" s="135"/>
      <c r="G2995" s="135"/>
      <c r="H2995" s="135"/>
      <c r="I2995" s="135"/>
      <c r="J2995" s="134"/>
      <c r="K2995" s="136"/>
      <c r="L2995" s="172"/>
      <c r="M2995" s="172"/>
      <c r="N2995" s="172"/>
      <c r="O2995" s="137"/>
      <c r="P2995" s="169"/>
      <c r="Q2995" s="137"/>
      <c r="R2995" s="137"/>
      <c r="S2995" s="137"/>
      <c r="T2995" s="137"/>
      <c r="U2995" s="137"/>
      <c r="V2995" s="137"/>
      <c r="W2995" s="137"/>
      <c r="X2995" s="137"/>
      <c r="Y2995" s="137"/>
      <c r="Z2995" s="137"/>
      <c r="AA2995" s="137"/>
      <c r="AB2995" s="137"/>
      <c r="AC2995" s="137"/>
      <c r="AD2995" s="137"/>
      <c r="AE2995" s="137"/>
      <c r="AF2995" s="137"/>
      <c r="AG2995" s="137"/>
      <c r="AH2995" s="137"/>
      <c r="AI2995" s="137"/>
      <c r="AJ2995" s="137"/>
      <c r="AK2995" s="137"/>
      <c r="AL2995" s="137"/>
      <c r="AM2995" s="137"/>
      <c r="AN2995" s="137"/>
      <c r="AO2995" s="137"/>
      <c r="AP2995" s="137"/>
      <c r="AQ2995" s="137"/>
      <c r="AR2995" s="137"/>
      <c r="AS2995" s="137"/>
      <c r="AT2995" s="143"/>
    </row>
    <row r="2996" spans="1:46">
      <c r="A2996" s="96"/>
      <c r="B2996" s="134"/>
      <c r="C2996" s="135"/>
      <c r="D2996" s="135"/>
      <c r="E2996" s="135"/>
      <c r="F2996" s="135"/>
      <c r="G2996" s="135"/>
      <c r="H2996" s="135"/>
      <c r="I2996" s="135"/>
      <c r="J2996" s="134"/>
      <c r="K2996" s="136"/>
      <c r="L2996" s="172"/>
      <c r="M2996" s="172"/>
      <c r="N2996" s="172"/>
      <c r="O2996" s="137"/>
      <c r="P2996" s="169"/>
      <c r="Q2996" s="137"/>
      <c r="R2996" s="137"/>
      <c r="S2996" s="137"/>
      <c r="T2996" s="137"/>
      <c r="U2996" s="137"/>
      <c r="V2996" s="137"/>
      <c r="W2996" s="137"/>
      <c r="X2996" s="137"/>
      <c r="Y2996" s="137"/>
      <c r="Z2996" s="137"/>
      <c r="AA2996" s="137"/>
      <c r="AB2996" s="137"/>
      <c r="AC2996" s="137"/>
      <c r="AD2996" s="137"/>
      <c r="AE2996" s="137"/>
      <c r="AF2996" s="137"/>
      <c r="AG2996" s="137"/>
      <c r="AH2996" s="137"/>
      <c r="AI2996" s="137"/>
      <c r="AJ2996" s="137"/>
      <c r="AK2996" s="137"/>
      <c r="AL2996" s="137"/>
      <c r="AM2996" s="137"/>
      <c r="AN2996" s="137"/>
      <c r="AO2996" s="137"/>
      <c r="AP2996" s="137"/>
      <c r="AQ2996" s="137"/>
      <c r="AR2996" s="137"/>
      <c r="AS2996" s="137"/>
      <c r="AT2996" s="143"/>
    </row>
    <row r="2997" spans="1:46">
      <c r="A2997" s="96"/>
      <c r="B2997" s="134"/>
      <c r="C2997" s="135"/>
      <c r="D2997" s="135"/>
      <c r="E2997" s="135"/>
      <c r="F2997" s="135"/>
      <c r="G2997" s="135"/>
      <c r="H2997" s="135"/>
      <c r="I2997" s="135"/>
      <c r="J2997" s="134"/>
      <c r="K2997" s="136"/>
      <c r="L2997" s="172"/>
      <c r="M2997" s="172"/>
      <c r="N2997" s="172"/>
      <c r="O2997" s="137"/>
      <c r="P2997" s="169"/>
      <c r="Q2997" s="137"/>
      <c r="R2997" s="137"/>
      <c r="S2997" s="137"/>
      <c r="T2997" s="137"/>
      <c r="U2997" s="137"/>
      <c r="V2997" s="137"/>
      <c r="W2997" s="137"/>
      <c r="X2997" s="137"/>
      <c r="Y2997" s="137"/>
      <c r="Z2997" s="137"/>
      <c r="AA2997" s="137"/>
      <c r="AB2997" s="137"/>
      <c r="AC2997" s="137"/>
      <c r="AD2997" s="137"/>
      <c r="AE2997" s="137"/>
      <c r="AF2997" s="137"/>
      <c r="AG2997" s="137"/>
      <c r="AH2997" s="137"/>
      <c r="AI2997" s="137"/>
      <c r="AJ2997" s="137"/>
      <c r="AK2997" s="137"/>
      <c r="AL2997" s="137"/>
      <c r="AM2997" s="137"/>
      <c r="AN2997" s="137"/>
      <c r="AO2997" s="137"/>
      <c r="AP2997" s="137"/>
      <c r="AQ2997" s="137"/>
      <c r="AR2997" s="137"/>
      <c r="AS2997" s="137"/>
      <c r="AT2997" s="143"/>
    </row>
    <row r="2998" spans="1:46">
      <c r="A2998" s="96"/>
      <c r="B2998" s="134"/>
      <c r="C2998" s="135"/>
      <c r="D2998" s="135"/>
      <c r="E2998" s="135"/>
      <c r="F2998" s="135"/>
      <c r="G2998" s="135"/>
      <c r="H2998" s="135"/>
      <c r="I2998" s="135"/>
      <c r="J2998" s="134"/>
      <c r="K2998" s="136"/>
      <c r="L2998" s="172"/>
      <c r="M2998" s="172"/>
      <c r="N2998" s="172"/>
      <c r="O2998" s="137"/>
      <c r="P2998" s="169"/>
      <c r="Q2998" s="137"/>
      <c r="R2998" s="137"/>
      <c r="S2998" s="137"/>
      <c r="T2998" s="137"/>
      <c r="U2998" s="137"/>
      <c r="V2998" s="137"/>
      <c r="W2998" s="137"/>
      <c r="X2998" s="137"/>
      <c r="Y2998" s="137"/>
      <c r="Z2998" s="137"/>
      <c r="AA2998" s="137"/>
      <c r="AB2998" s="137"/>
      <c r="AC2998" s="137"/>
      <c r="AD2998" s="137"/>
      <c r="AE2998" s="137"/>
      <c r="AF2998" s="137"/>
      <c r="AG2998" s="137"/>
      <c r="AH2998" s="137"/>
      <c r="AI2998" s="137"/>
      <c r="AJ2998" s="137"/>
      <c r="AK2998" s="137"/>
      <c r="AL2998" s="137"/>
      <c r="AM2998" s="137"/>
      <c r="AN2998" s="137"/>
      <c r="AO2998" s="137"/>
      <c r="AP2998" s="137"/>
      <c r="AQ2998" s="137"/>
      <c r="AR2998" s="137"/>
      <c r="AS2998" s="137"/>
      <c r="AT2998" s="143"/>
    </row>
    <row r="2999" spans="1:46">
      <c r="A2999" s="96"/>
      <c r="B2999" s="134"/>
      <c r="C2999" s="135"/>
      <c r="D2999" s="135"/>
      <c r="E2999" s="135"/>
      <c r="F2999" s="135"/>
      <c r="G2999" s="135"/>
      <c r="H2999" s="135"/>
      <c r="I2999" s="135"/>
      <c r="J2999" s="134"/>
      <c r="K2999" s="136"/>
      <c r="L2999" s="172"/>
      <c r="M2999" s="172"/>
      <c r="N2999" s="172"/>
      <c r="O2999" s="137"/>
      <c r="P2999" s="169"/>
      <c r="Q2999" s="137"/>
      <c r="R2999" s="137"/>
      <c r="S2999" s="137"/>
      <c r="T2999" s="137"/>
      <c r="U2999" s="137"/>
      <c r="V2999" s="137"/>
      <c r="W2999" s="137"/>
      <c r="X2999" s="137"/>
      <c r="Y2999" s="137"/>
      <c r="Z2999" s="137"/>
      <c r="AA2999" s="137"/>
      <c r="AB2999" s="137"/>
      <c r="AC2999" s="137"/>
      <c r="AD2999" s="137"/>
      <c r="AE2999" s="137"/>
      <c r="AF2999" s="137"/>
      <c r="AG2999" s="137"/>
      <c r="AH2999" s="137"/>
      <c r="AI2999" s="137"/>
      <c r="AJ2999" s="137"/>
      <c r="AK2999" s="137"/>
      <c r="AL2999" s="137"/>
      <c r="AM2999" s="137"/>
      <c r="AN2999" s="137"/>
      <c r="AO2999" s="137"/>
      <c r="AP2999" s="137"/>
      <c r="AQ2999" s="137"/>
      <c r="AR2999" s="137"/>
      <c r="AS2999" s="137"/>
      <c r="AT2999" s="143"/>
    </row>
    <row r="3000" spans="1:46">
      <c r="A3000" s="96"/>
      <c r="B3000" s="134"/>
      <c r="C3000" s="135"/>
      <c r="D3000" s="135"/>
      <c r="E3000" s="135"/>
      <c r="F3000" s="135"/>
      <c r="G3000" s="135"/>
      <c r="H3000" s="135"/>
      <c r="I3000" s="135"/>
      <c r="J3000" s="134"/>
      <c r="K3000" s="136"/>
      <c r="L3000" s="172"/>
      <c r="M3000" s="172"/>
      <c r="N3000" s="172"/>
      <c r="O3000" s="137"/>
      <c r="P3000" s="169"/>
      <c r="Q3000" s="137"/>
      <c r="R3000" s="137"/>
      <c r="S3000" s="137"/>
      <c r="T3000" s="137"/>
      <c r="U3000" s="137"/>
      <c r="V3000" s="137"/>
      <c r="W3000" s="137"/>
      <c r="X3000" s="137"/>
      <c r="Y3000" s="137"/>
      <c r="Z3000" s="137"/>
      <c r="AA3000" s="137"/>
      <c r="AB3000" s="137"/>
      <c r="AC3000" s="137"/>
      <c r="AD3000" s="137"/>
      <c r="AE3000" s="137"/>
      <c r="AF3000" s="137"/>
      <c r="AG3000" s="137"/>
      <c r="AH3000" s="137"/>
      <c r="AI3000" s="137"/>
      <c r="AJ3000" s="137"/>
      <c r="AK3000" s="137"/>
      <c r="AL3000" s="137"/>
      <c r="AM3000" s="137"/>
      <c r="AN3000" s="137"/>
      <c r="AO3000" s="137"/>
      <c r="AP3000" s="137"/>
      <c r="AQ3000" s="137"/>
      <c r="AR3000" s="137"/>
      <c r="AS3000" s="137"/>
      <c r="AT3000" s="143"/>
    </row>
    <row r="3001" spans="1:46">
      <c r="A3001" s="96"/>
      <c r="B3001" s="134"/>
      <c r="C3001" s="135"/>
      <c r="D3001" s="135"/>
      <c r="E3001" s="135"/>
      <c r="F3001" s="135"/>
      <c r="G3001" s="135"/>
      <c r="H3001" s="135"/>
      <c r="I3001" s="135"/>
      <c r="J3001" s="134"/>
      <c r="K3001" s="136"/>
      <c r="L3001" s="172"/>
      <c r="M3001" s="172"/>
      <c r="N3001" s="172"/>
      <c r="O3001" s="137"/>
      <c r="P3001" s="169"/>
      <c r="Q3001" s="137"/>
      <c r="R3001" s="137"/>
      <c r="S3001" s="137"/>
      <c r="T3001" s="137"/>
      <c r="U3001" s="137"/>
      <c r="V3001" s="137"/>
      <c r="W3001" s="137"/>
      <c r="X3001" s="137"/>
      <c r="Y3001" s="137"/>
      <c r="Z3001" s="137"/>
      <c r="AA3001" s="137"/>
      <c r="AB3001" s="137"/>
      <c r="AC3001" s="137"/>
      <c r="AD3001" s="137"/>
      <c r="AE3001" s="137"/>
      <c r="AF3001" s="137"/>
      <c r="AG3001" s="137"/>
      <c r="AH3001" s="137"/>
      <c r="AI3001" s="137"/>
      <c r="AJ3001" s="137"/>
      <c r="AK3001" s="137"/>
      <c r="AL3001" s="137"/>
      <c r="AM3001" s="137"/>
      <c r="AN3001" s="137"/>
      <c r="AO3001" s="137"/>
      <c r="AP3001" s="137"/>
      <c r="AQ3001" s="137"/>
      <c r="AR3001" s="137"/>
      <c r="AS3001" s="137"/>
      <c r="AT3001" s="143"/>
    </row>
    <row r="3002" spans="1:46">
      <c r="A3002" s="96"/>
      <c r="B3002" s="134"/>
      <c r="C3002" s="135"/>
      <c r="D3002" s="135"/>
      <c r="E3002" s="135"/>
      <c r="F3002" s="135"/>
      <c r="G3002" s="135"/>
      <c r="H3002" s="135"/>
      <c r="I3002" s="135"/>
      <c r="J3002" s="134"/>
      <c r="K3002" s="136"/>
      <c r="L3002" s="172"/>
      <c r="M3002" s="172"/>
      <c r="N3002" s="172"/>
      <c r="O3002" s="137"/>
      <c r="P3002" s="169"/>
      <c r="Q3002" s="137"/>
      <c r="R3002" s="137"/>
      <c r="S3002" s="137"/>
      <c r="T3002" s="137"/>
      <c r="U3002" s="137"/>
      <c r="V3002" s="137"/>
      <c r="W3002" s="137"/>
      <c r="X3002" s="137"/>
      <c r="Y3002" s="137"/>
      <c r="Z3002" s="137"/>
      <c r="AA3002" s="137"/>
      <c r="AB3002" s="137"/>
      <c r="AC3002" s="137"/>
      <c r="AD3002" s="137"/>
      <c r="AE3002" s="137"/>
      <c r="AF3002" s="137"/>
      <c r="AG3002" s="137"/>
      <c r="AH3002" s="137"/>
      <c r="AI3002" s="137"/>
      <c r="AJ3002" s="137"/>
      <c r="AK3002" s="137"/>
      <c r="AL3002" s="137"/>
      <c r="AM3002" s="137"/>
      <c r="AN3002" s="137"/>
      <c r="AO3002" s="137"/>
      <c r="AP3002" s="137"/>
      <c r="AQ3002" s="137"/>
      <c r="AR3002" s="137"/>
      <c r="AS3002" s="137"/>
      <c r="AT3002" s="143"/>
    </row>
    <row r="3003" spans="1:46">
      <c r="A3003" s="96"/>
      <c r="B3003" s="134"/>
      <c r="C3003" s="135"/>
      <c r="D3003" s="135"/>
      <c r="E3003" s="135"/>
      <c r="F3003" s="135"/>
      <c r="G3003" s="135"/>
      <c r="H3003" s="135"/>
      <c r="I3003" s="135"/>
      <c r="J3003" s="134"/>
      <c r="K3003" s="136"/>
      <c r="L3003" s="172"/>
      <c r="M3003" s="172"/>
      <c r="N3003" s="172"/>
      <c r="O3003" s="137"/>
      <c r="P3003" s="169"/>
      <c r="Q3003" s="137"/>
      <c r="R3003" s="137"/>
      <c r="S3003" s="137"/>
      <c r="T3003" s="137"/>
      <c r="U3003" s="137"/>
      <c r="V3003" s="137"/>
      <c r="W3003" s="137"/>
      <c r="X3003" s="137"/>
      <c r="Y3003" s="137"/>
      <c r="Z3003" s="137"/>
      <c r="AA3003" s="137"/>
      <c r="AB3003" s="137"/>
      <c r="AC3003" s="137"/>
      <c r="AD3003" s="137"/>
      <c r="AE3003" s="137"/>
      <c r="AF3003" s="137"/>
      <c r="AG3003" s="137"/>
      <c r="AH3003" s="137"/>
      <c r="AI3003" s="137"/>
      <c r="AJ3003" s="137"/>
      <c r="AK3003" s="137"/>
      <c r="AL3003" s="137"/>
      <c r="AM3003" s="137"/>
      <c r="AN3003" s="137"/>
      <c r="AO3003" s="137"/>
      <c r="AP3003" s="137"/>
      <c r="AQ3003" s="137"/>
      <c r="AR3003" s="137"/>
      <c r="AS3003" s="137"/>
      <c r="AT3003" s="143"/>
    </row>
    <row r="3004" spans="1:46">
      <c r="A3004" s="96"/>
      <c r="B3004" s="134"/>
      <c r="C3004" s="135"/>
      <c r="D3004" s="135"/>
      <c r="E3004" s="135"/>
      <c r="F3004" s="135"/>
      <c r="G3004" s="135"/>
      <c r="H3004" s="135"/>
      <c r="I3004" s="135"/>
      <c r="J3004" s="134"/>
      <c r="K3004" s="136"/>
      <c r="L3004" s="172"/>
      <c r="M3004" s="172"/>
      <c r="N3004" s="172"/>
      <c r="O3004" s="137"/>
      <c r="P3004" s="169"/>
      <c r="Q3004" s="137"/>
      <c r="R3004" s="137"/>
      <c r="S3004" s="137"/>
      <c r="T3004" s="137"/>
      <c r="U3004" s="137"/>
      <c r="V3004" s="137"/>
      <c r="W3004" s="137"/>
      <c r="X3004" s="137"/>
      <c r="Y3004" s="137"/>
      <c r="Z3004" s="137"/>
      <c r="AA3004" s="137"/>
      <c r="AB3004" s="137"/>
      <c r="AC3004" s="137"/>
      <c r="AD3004" s="137"/>
      <c r="AE3004" s="137"/>
      <c r="AF3004" s="137"/>
      <c r="AG3004" s="137"/>
      <c r="AH3004" s="137"/>
      <c r="AI3004" s="137"/>
      <c r="AJ3004" s="137"/>
      <c r="AK3004" s="137"/>
      <c r="AL3004" s="137"/>
      <c r="AM3004" s="137"/>
      <c r="AN3004" s="137"/>
      <c r="AO3004" s="137"/>
      <c r="AP3004" s="137"/>
      <c r="AQ3004" s="137"/>
      <c r="AR3004" s="137"/>
      <c r="AS3004" s="137"/>
      <c r="AT3004" s="143"/>
    </row>
    <row r="3005" spans="1:46">
      <c r="A3005" s="96"/>
      <c r="B3005" s="134"/>
      <c r="C3005" s="135"/>
      <c r="D3005" s="135"/>
      <c r="E3005" s="135"/>
      <c r="F3005" s="135"/>
      <c r="G3005" s="135"/>
      <c r="H3005" s="135"/>
      <c r="I3005" s="135"/>
      <c r="J3005" s="134"/>
      <c r="K3005" s="136"/>
      <c r="L3005" s="172"/>
      <c r="M3005" s="172"/>
      <c r="N3005" s="172"/>
      <c r="O3005" s="137"/>
      <c r="P3005" s="169"/>
      <c r="Q3005" s="137"/>
      <c r="R3005" s="137"/>
      <c r="S3005" s="137"/>
      <c r="T3005" s="137"/>
      <c r="U3005" s="137"/>
      <c r="V3005" s="137"/>
      <c r="W3005" s="137"/>
      <c r="X3005" s="137"/>
      <c r="Y3005" s="137"/>
      <c r="Z3005" s="137"/>
      <c r="AA3005" s="137"/>
      <c r="AB3005" s="137"/>
      <c r="AC3005" s="137"/>
      <c r="AD3005" s="137"/>
      <c r="AE3005" s="137"/>
      <c r="AF3005" s="137"/>
      <c r="AG3005" s="137"/>
      <c r="AH3005" s="137"/>
      <c r="AI3005" s="137"/>
      <c r="AJ3005" s="137"/>
      <c r="AK3005" s="137"/>
      <c r="AL3005" s="137"/>
      <c r="AM3005" s="137"/>
      <c r="AN3005" s="137"/>
      <c r="AO3005" s="137"/>
      <c r="AP3005" s="137"/>
      <c r="AQ3005" s="137"/>
      <c r="AR3005" s="137"/>
      <c r="AS3005" s="137"/>
      <c r="AT3005" s="143"/>
    </row>
    <row r="3006" spans="1:46">
      <c r="A3006" s="96"/>
      <c r="B3006" s="134"/>
      <c r="C3006" s="135"/>
      <c r="D3006" s="135"/>
      <c r="E3006" s="135"/>
      <c r="F3006" s="135"/>
      <c r="G3006" s="135"/>
      <c r="H3006" s="135"/>
      <c r="I3006" s="135"/>
      <c r="J3006" s="134"/>
      <c r="K3006" s="136"/>
      <c r="L3006" s="172"/>
      <c r="M3006" s="172"/>
      <c r="N3006" s="172"/>
      <c r="O3006" s="137"/>
      <c r="P3006" s="169"/>
      <c r="Q3006" s="137"/>
      <c r="R3006" s="137"/>
      <c r="S3006" s="137"/>
      <c r="T3006" s="137"/>
      <c r="U3006" s="137"/>
      <c r="V3006" s="137"/>
      <c r="W3006" s="137"/>
      <c r="X3006" s="137"/>
      <c r="Y3006" s="137"/>
      <c r="Z3006" s="137"/>
      <c r="AA3006" s="137"/>
      <c r="AB3006" s="137"/>
      <c r="AC3006" s="137"/>
      <c r="AD3006" s="137"/>
      <c r="AE3006" s="137"/>
      <c r="AF3006" s="137"/>
      <c r="AG3006" s="137"/>
      <c r="AH3006" s="137"/>
      <c r="AI3006" s="137"/>
      <c r="AJ3006" s="137"/>
      <c r="AK3006" s="137"/>
      <c r="AL3006" s="137"/>
      <c r="AM3006" s="137"/>
      <c r="AN3006" s="137"/>
      <c r="AO3006" s="137"/>
      <c r="AP3006" s="137"/>
      <c r="AQ3006" s="137"/>
      <c r="AR3006" s="137"/>
      <c r="AS3006" s="137"/>
      <c r="AT3006" s="143"/>
    </row>
    <row r="3007" spans="1:46">
      <c r="A3007" s="96"/>
      <c r="B3007" s="134"/>
      <c r="C3007" s="135"/>
      <c r="D3007" s="135"/>
      <c r="E3007" s="135"/>
      <c r="F3007" s="135"/>
      <c r="G3007" s="135"/>
      <c r="H3007" s="135"/>
      <c r="I3007" s="135"/>
      <c r="J3007" s="134"/>
      <c r="K3007" s="136"/>
      <c r="L3007" s="172"/>
      <c r="M3007" s="172"/>
      <c r="N3007" s="172"/>
      <c r="O3007" s="137"/>
      <c r="P3007" s="169"/>
      <c r="Q3007" s="137"/>
      <c r="R3007" s="137"/>
      <c r="S3007" s="137"/>
      <c r="T3007" s="137"/>
      <c r="U3007" s="137"/>
      <c r="V3007" s="137"/>
      <c r="W3007" s="137"/>
      <c r="X3007" s="137"/>
      <c r="Y3007" s="137"/>
      <c r="Z3007" s="137"/>
      <c r="AA3007" s="137"/>
      <c r="AB3007" s="137"/>
      <c r="AC3007" s="137"/>
      <c r="AD3007" s="137"/>
      <c r="AE3007" s="137"/>
      <c r="AF3007" s="137"/>
      <c r="AG3007" s="137"/>
      <c r="AH3007" s="137"/>
      <c r="AI3007" s="137"/>
      <c r="AJ3007" s="137"/>
      <c r="AK3007" s="137"/>
      <c r="AL3007" s="137"/>
      <c r="AM3007" s="137"/>
      <c r="AN3007" s="137"/>
      <c r="AO3007" s="137"/>
      <c r="AP3007" s="137"/>
      <c r="AQ3007" s="137"/>
      <c r="AR3007" s="137"/>
      <c r="AS3007" s="137"/>
      <c r="AT3007" s="143"/>
    </row>
    <row r="3008" spans="1:46">
      <c r="A3008" s="96"/>
      <c r="B3008" s="134"/>
      <c r="C3008" s="135"/>
      <c r="D3008" s="135"/>
      <c r="E3008" s="135"/>
      <c r="F3008" s="135"/>
      <c r="G3008" s="135"/>
      <c r="H3008" s="135"/>
      <c r="I3008" s="135"/>
      <c r="J3008" s="134"/>
      <c r="K3008" s="136"/>
      <c r="L3008" s="172"/>
      <c r="M3008" s="172"/>
      <c r="N3008" s="172"/>
      <c r="O3008" s="137"/>
      <c r="P3008" s="169"/>
      <c r="Q3008" s="137"/>
      <c r="R3008" s="137"/>
      <c r="S3008" s="137"/>
      <c r="T3008" s="137"/>
      <c r="U3008" s="137"/>
      <c r="V3008" s="137"/>
      <c r="W3008" s="137"/>
      <c r="X3008" s="137"/>
      <c r="Y3008" s="137"/>
      <c r="Z3008" s="137"/>
      <c r="AA3008" s="137"/>
      <c r="AB3008" s="137"/>
      <c r="AC3008" s="137"/>
      <c r="AD3008" s="137"/>
      <c r="AE3008" s="137"/>
      <c r="AF3008" s="137"/>
      <c r="AG3008" s="137"/>
      <c r="AH3008" s="137"/>
      <c r="AI3008" s="137"/>
      <c r="AJ3008" s="137"/>
      <c r="AK3008" s="137"/>
      <c r="AL3008" s="137"/>
      <c r="AM3008" s="137"/>
      <c r="AN3008" s="137"/>
      <c r="AO3008" s="137"/>
      <c r="AP3008" s="137"/>
      <c r="AQ3008" s="137"/>
      <c r="AR3008" s="137"/>
      <c r="AS3008" s="137"/>
      <c r="AT3008" s="143"/>
    </row>
    <row r="3009" spans="1:46">
      <c r="A3009" s="96"/>
      <c r="B3009" s="134"/>
      <c r="C3009" s="135"/>
      <c r="D3009" s="135"/>
      <c r="E3009" s="135"/>
      <c r="F3009" s="135"/>
      <c r="G3009" s="135"/>
      <c r="H3009" s="135"/>
      <c r="I3009" s="135"/>
      <c r="J3009" s="134"/>
      <c r="K3009" s="136"/>
      <c r="L3009" s="172"/>
      <c r="M3009" s="172"/>
      <c r="N3009" s="172"/>
      <c r="O3009" s="137"/>
      <c r="P3009" s="169"/>
      <c r="Q3009" s="137"/>
      <c r="R3009" s="137"/>
      <c r="S3009" s="137"/>
      <c r="T3009" s="137"/>
      <c r="U3009" s="137"/>
      <c r="V3009" s="137"/>
      <c r="W3009" s="137"/>
      <c r="X3009" s="137"/>
      <c r="Y3009" s="137"/>
      <c r="Z3009" s="137"/>
      <c r="AA3009" s="137"/>
      <c r="AB3009" s="137"/>
      <c r="AC3009" s="137"/>
      <c r="AD3009" s="137"/>
      <c r="AE3009" s="137"/>
      <c r="AF3009" s="137"/>
      <c r="AG3009" s="137"/>
      <c r="AH3009" s="137"/>
      <c r="AI3009" s="137"/>
      <c r="AJ3009" s="137"/>
      <c r="AK3009" s="137"/>
      <c r="AL3009" s="137"/>
      <c r="AM3009" s="137"/>
      <c r="AN3009" s="137"/>
      <c r="AO3009" s="137"/>
      <c r="AP3009" s="137"/>
      <c r="AQ3009" s="137"/>
      <c r="AR3009" s="137"/>
      <c r="AS3009" s="137"/>
      <c r="AT3009" s="143"/>
    </row>
    <row r="3010" spans="1:46">
      <c r="A3010" s="96"/>
      <c r="B3010" s="134"/>
      <c r="C3010" s="135"/>
      <c r="D3010" s="135"/>
      <c r="E3010" s="135"/>
      <c r="F3010" s="135"/>
      <c r="G3010" s="135"/>
      <c r="H3010" s="135"/>
      <c r="I3010" s="135"/>
      <c r="J3010" s="134"/>
      <c r="K3010" s="136"/>
      <c r="L3010" s="172"/>
      <c r="M3010" s="172"/>
      <c r="N3010" s="172"/>
      <c r="O3010" s="137"/>
      <c r="P3010" s="169"/>
      <c r="Q3010" s="137"/>
      <c r="R3010" s="137"/>
      <c r="S3010" s="137"/>
      <c r="T3010" s="137"/>
      <c r="U3010" s="137"/>
      <c r="V3010" s="137"/>
      <c r="W3010" s="137"/>
      <c r="X3010" s="137"/>
      <c r="Y3010" s="137"/>
      <c r="Z3010" s="137"/>
      <c r="AA3010" s="137"/>
      <c r="AB3010" s="137"/>
      <c r="AC3010" s="137"/>
      <c r="AD3010" s="137"/>
      <c r="AE3010" s="137"/>
      <c r="AF3010" s="137"/>
      <c r="AG3010" s="137"/>
      <c r="AH3010" s="137"/>
      <c r="AI3010" s="137"/>
      <c r="AJ3010" s="137"/>
      <c r="AK3010" s="137"/>
      <c r="AL3010" s="137"/>
      <c r="AM3010" s="137"/>
      <c r="AN3010" s="137"/>
      <c r="AO3010" s="137"/>
      <c r="AP3010" s="137"/>
      <c r="AQ3010" s="137"/>
      <c r="AR3010" s="137"/>
      <c r="AS3010" s="137"/>
      <c r="AT3010" s="143"/>
    </row>
    <row r="3011" spans="1:46">
      <c r="A3011" s="96"/>
      <c r="B3011" s="134"/>
      <c r="C3011" s="135"/>
      <c r="D3011" s="135"/>
      <c r="E3011" s="135"/>
      <c r="F3011" s="135"/>
      <c r="G3011" s="135"/>
      <c r="H3011" s="135"/>
      <c r="I3011" s="135"/>
      <c r="J3011" s="134"/>
      <c r="K3011" s="136"/>
      <c r="L3011" s="172"/>
      <c r="M3011" s="172"/>
      <c r="N3011" s="172"/>
      <c r="O3011" s="137"/>
      <c r="P3011" s="169"/>
      <c r="Q3011" s="137"/>
      <c r="R3011" s="137"/>
      <c r="S3011" s="137"/>
      <c r="T3011" s="137"/>
      <c r="U3011" s="137"/>
      <c r="V3011" s="137"/>
      <c r="W3011" s="137"/>
      <c r="X3011" s="137"/>
      <c r="Y3011" s="137"/>
      <c r="Z3011" s="137"/>
      <c r="AA3011" s="137"/>
      <c r="AB3011" s="137"/>
      <c r="AC3011" s="137"/>
      <c r="AD3011" s="137"/>
      <c r="AE3011" s="137"/>
      <c r="AF3011" s="137"/>
      <c r="AG3011" s="137"/>
      <c r="AH3011" s="137"/>
      <c r="AI3011" s="137"/>
      <c r="AJ3011" s="137"/>
      <c r="AK3011" s="137"/>
      <c r="AL3011" s="137"/>
      <c r="AM3011" s="137"/>
      <c r="AN3011" s="137"/>
      <c r="AO3011" s="137"/>
      <c r="AP3011" s="137"/>
      <c r="AQ3011" s="137"/>
      <c r="AR3011" s="137"/>
      <c r="AS3011" s="137"/>
      <c r="AT3011" s="143"/>
    </row>
    <row r="3012" spans="1:46">
      <c r="A3012" s="96"/>
      <c r="B3012" s="134"/>
      <c r="C3012" s="135"/>
      <c r="D3012" s="135"/>
      <c r="E3012" s="135"/>
      <c r="F3012" s="135"/>
      <c r="G3012" s="135"/>
      <c r="H3012" s="135"/>
      <c r="I3012" s="135"/>
      <c r="J3012" s="134"/>
      <c r="K3012" s="136"/>
      <c r="L3012" s="172"/>
      <c r="M3012" s="172"/>
      <c r="N3012" s="172"/>
      <c r="O3012" s="137"/>
      <c r="P3012" s="169"/>
      <c r="Q3012" s="137"/>
      <c r="R3012" s="137"/>
      <c r="S3012" s="137"/>
      <c r="T3012" s="137"/>
      <c r="U3012" s="137"/>
      <c r="V3012" s="137"/>
      <c r="W3012" s="137"/>
      <c r="X3012" s="137"/>
      <c r="Y3012" s="137"/>
      <c r="Z3012" s="137"/>
      <c r="AA3012" s="137"/>
      <c r="AB3012" s="137"/>
      <c r="AC3012" s="137"/>
      <c r="AD3012" s="137"/>
      <c r="AE3012" s="137"/>
      <c r="AF3012" s="137"/>
      <c r="AG3012" s="137"/>
      <c r="AH3012" s="137"/>
      <c r="AI3012" s="137"/>
      <c r="AJ3012" s="137"/>
      <c r="AK3012" s="137"/>
      <c r="AL3012" s="137"/>
      <c r="AM3012" s="137"/>
      <c r="AN3012" s="137"/>
      <c r="AO3012" s="137"/>
      <c r="AP3012" s="137"/>
      <c r="AQ3012" s="137"/>
      <c r="AR3012" s="137"/>
      <c r="AS3012" s="137"/>
      <c r="AT3012" s="143"/>
    </row>
    <row r="3013" spans="1:46">
      <c r="A3013" s="96"/>
      <c r="B3013" s="134"/>
      <c r="C3013" s="135"/>
      <c r="D3013" s="135"/>
      <c r="E3013" s="135"/>
      <c r="F3013" s="135"/>
      <c r="G3013" s="135"/>
      <c r="H3013" s="135"/>
      <c r="I3013" s="135"/>
      <c r="J3013" s="134"/>
      <c r="K3013" s="136"/>
      <c r="L3013" s="172"/>
      <c r="M3013" s="172"/>
      <c r="N3013" s="172"/>
      <c r="O3013" s="137"/>
      <c r="P3013" s="169"/>
      <c r="Q3013" s="137"/>
      <c r="R3013" s="137"/>
      <c r="S3013" s="137"/>
      <c r="T3013" s="137"/>
      <c r="U3013" s="137"/>
      <c r="V3013" s="137"/>
      <c r="W3013" s="137"/>
      <c r="X3013" s="137"/>
      <c r="Y3013" s="137"/>
      <c r="Z3013" s="137"/>
      <c r="AA3013" s="137"/>
      <c r="AB3013" s="137"/>
      <c r="AC3013" s="137"/>
      <c r="AD3013" s="137"/>
      <c r="AE3013" s="137"/>
      <c r="AF3013" s="137"/>
      <c r="AG3013" s="137"/>
      <c r="AH3013" s="137"/>
      <c r="AI3013" s="137"/>
      <c r="AJ3013" s="137"/>
      <c r="AK3013" s="137"/>
      <c r="AL3013" s="137"/>
      <c r="AM3013" s="137"/>
      <c r="AN3013" s="137"/>
      <c r="AO3013" s="137"/>
      <c r="AP3013" s="137"/>
      <c r="AQ3013" s="137"/>
      <c r="AR3013" s="137"/>
      <c r="AS3013" s="137"/>
      <c r="AT3013" s="143"/>
    </row>
    <row r="3014" spans="1:46">
      <c r="A3014" s="96"/>
      <c r="B3014" s="134"/>
      <c r="C3014" s="135"/>
      <c r="D3014" s="135"/>
      <c r="E3014" s="135"/>
      <c r="F3014" s="135"/>
      <c r="G3014" s="135"/>
      <c r="H3014" s="135"/>
      <c r="I3014" s="135"/>
      <c r="J3014" s="134"/>
      <c r="K3014" s="136"/>
      <c r="L3014" s="172"/>
      <c r="M3014" s="172"/>
      <c r="N3014" s="172"/>
      <c r="O3014" s="137"/>
      <c r="P3014" s="169"/>
      <c r="Q3014" s="137"/>
      <c r="R3014" s="137"/>
      <c r="S3014" s="137"/>
      <c r="T3014" s="137"/>
      <c r="U3014" s="137"/>
      <c r="V3014" s="137"/>
      <c r="W3014" s="137"/>
      <c r="X3014" s="137"/>
      <c r="Y3014" s="137"/>
      <c r="Z3014" s="137"/>
      <c r="AA3014" s="137"/>
      <c r="AB3014" s="137"/>
      <c r="AC3014" s="137"/>
      <c r="AD3014" s="137"/>
      <c r="AE3014" s="137"/>
      <c r="AF3014" s="137"/>
      <c r="AG3014" s="137"/>
      <c r="AH3014" s="137"/>
      <c r="AI3014" s="137"/>
      <c r="AJ3014" s="137"/>
      <c r="AK3014" s="137"/>
      <c r="AL3014" s="137"/>
      <c r="AM3014" s="137"/>
      <c r="AN3014" s="137"/>
      <c r="AO3014" s="137"/>
      <c r="AP3014" s="137"/>
      <c r="AQ3014" s="137"/>
      <c r="AR3014" s="137"/>
      <c r="AS3014" s="137"/>
      <c r="AT3014" s="143"/>
    </row>
    <row r="3015" spans="1:46">
      <c r="A3015" s="96"/>
      <c r="B3015" s="134"/>
      <c r="C3015" s="135"/>
      <c r="D3015" s="135"/>
      <c r="E3015" s="135"/>
      <c r="F3015" s="135"/>
      <c r="G3015" s="135"/>
      <c r="H3015" s="135"/>
      <c r="I3015" s="135"/>
      <c r="J3015" s="134"/>
      <c r="K3015" s="136"/>
      <c r="L3015" s="172"/>
      <c r="M3015" s="172"/>
      <c r="N3015" s="172"/>
      <c r="O3015" s="137"/>
      <c r="P3015" s="169"/>
      <c r="Q3015" s="137"/>
      <c r="R3015" s="137"/>
      <c r="S3015" s="137"/>
      <c r="T3015" s="137"/>
      <c r="U3015" s="137"/>
      <c r="V3015" s="137"/>
      <c r="W3015" s="137"/>
      <c r="X3015" s="137"/>
      <c r="Y3015" s="137"/>
      <c r="Z3015" s="137"/>
      <c r="AA3015" s="137"/>
      <c r="AB3015" s="137"/>
      <c r="AC3015" s="137"/>
      <c r="AD3015" s="137"/>
      <c r="AE3015" s="137"/>
      <c r="AF3015" s="137"/>
      <c r="AG3015" s="137"/>
      <c r="AH3015" s="137"/>
      <c r="AI3015" s="137"/>
      <c r="AJ3015" s="137"/>
      <c r="AK3015" s="137"/>
      <c r="AL3015" s="137"/>
      <c r="AM3015" s="137"/>
      <c r="AN3015" s="137"/>
      <c r="AO3015" s="137"/>
      <c r="AP3015" s="137"/>
      <c r="AQ3015" s="137"/>
      <c r="AR3015" s="137"/>
      <c r="AS3015" s="137"/>
      <c r="AT3015" s="143"/>
    </row>
    <row r="3016" spans="1:46">
      <c r="A3016" s="96"/>
      <c r="B3016" s="134"/>
      <c r="C3016" s="135"/>
      <c r="D3016" s="135"/>
      <c r="E3016" s="135"/>
      <c r="F3016" s="135"/>
      <c r="G3016" s="135"/>
      <c r="H3016" s="135"/>
      <c r="I3016" s="135"/>
      <c r="J3016" s="134"/>
      <c r="K3016" s="136"/>
      <c r="L3016" s="172"/>
      <c r="M3016" s="172"/>
      <c r="N3016" s="172"/>
      <c r="O3016" s="137"/>
      <c r="P3016" s="169"/>
      <c r="Q3016" s="137"/>
      <c r="R3016" s="137"/>
      <c r="S3016" s="137"/>
      <c r="T3016" s="137"/>
      <c r="U3016" s="137"/>
      <c r="V3016" s="137"/>
      <c r="W3016" s="137"/>
      <c r="X3016" s="137"/>
      <c r="Y3016" s="137"/>
      <c r="Z3016" s="137"/>
      <c r="AA3016" s="137"/>
      <c r="AB3016" s="137"/>
      <c r="AC3016" s="137"/>
      <c r="AD3016" s="137"/>
      <c r="AE3016" s="137"/>
      <c r="AF3016" s="137"/>
      <c r="AG3016" s="137"/>
      <c r="AH3016" s="137"/>
      <c r="AI3016" s="137"/>
      <c r="AJ3016" s="137"/>
      <c r="AK3016" s="137"/>
      <c r="AL3016" s="137"/>
      <c r="AM3016" s="137"/>
      <c r="AN3016" s="137"/>
      <c r="AO3016" s="137"/>
      <c r="AP3016" s="137"/>
      <c r="AQ3016" s="137"/>
      <c r="AR3016" s="137"/>
      <c r="AS3016" s="137"/>
      <c r="AT3016" s="143"/>
    </row>
    <row r="3017" spans="1:46">
      <c r="A3017" s="96"/>
      <c r="B3017" s="134"/>
      <c r="C3017" s="135"/>
      <c r="D3017" s="135"/>
      <c r="E3017" s="135"/>
      <c r="F3017" s="135"/>
      <c r="G3017" s="135"/>
      <c r="H3017" s="135"/>
      <c r="I3017" s="135"/>
      <c r="J3017" s="134"/>
      <c r="K3017" s="136"/>
      <c r="L3017" s="172"/>
      <c r="M3017" s="172"/>
      <c r="N3017" s="172"/>
      <c r="O3017" s="137"/>
      <c r="P3017" s="169"/>
      <c r="Q3017" s="137"/>
      <c r="R3017" s="137"/>
      <c r="S3017" s="137"/>
      <c r="T3017" s="137"/>
      <c r="U3017" s="137"/>
      <c r="V3017" s="137"/>
      <c r="W3017" s="137"/>
      <c r="X3017" s="137"/>
      <c r="Y3017" s="137"/>
      <c r="Z3017" s="137"/>
      <c r="AA3017" s="137"/>
      <c r="AB3017" s="137"/>
      <c r="AC3017" s="137"/>
      <c r="AD3017" s="137"/>
      <c r="AE3017" s="137"/>
      <c r="AF3017" s="137"/>
      <c r="AG3017" s="137"/>
      <c r="AH3017" s="137"/>
      <c r="AI3017" s="137"/>
      <c r="AJ3017" s="137"/>
      <c r="AK3017" s="137"/>
      <c r="AL3017" s="137"/>
      <c r="AM3017" s="137"/>
      <c r="AN3017" s="137"/>
      <c r="AO3017" s="137"/>
      <c r="AP3017" s="137"/>
      <c r="AQ3017" s="137"/>
      <c r="AR3017" s="137"/>
      <c r="AS3017" s="137"/>
      <c r="AT3017" s="143"/>
    </row>
    <row r="3018" spans="1:46">
      <c r="A3018" s="96"/>
      <c r="B3018" s="134"/>
      <c r="C3018" s="135"/>
      <c r="D3018" s="135"/>
      <c r="E3018" s="135"/>
      <c r="F3018" s="135"/>
      <c r="G3018" s="135"/>
      <c r="H3018" s="135"/>
      <c r="I3018" s="135"/>
      <c r="J3018" s="134"/>
      <c r="K3018" s="136"/>
      <c r="L3018" s="172"/>
      <c r="M3018" s="172"/>
      <c r="N3018" s="172"/>
      <c r="O3018" s="137"/>
      <c r="P3018" s="169"/>
      <c r="Q3018" s="137"/>
      <c r="R3018" s="137"/>
      <c r="S3018" s="137"/>
      <c r="T3018" s="137"/>
      <c r="U3018" s="137"/>
      <c r="V3018" s="137"/>
      <c r="W3018" s="137"/>
      <c r="X3018" s="137"/>
      <c r="Y3018" s="137"/>
      <c r="Z3018" s="137"/>
      <c r="AA3018" s="137"/>
      <c r="AB3018" s="137"/>
      <c r="AC3018" s="137"/>
      <c r="AD3018" s="137"/>
      <c r="AE3018" s="137"/>
      <c r="AF3018" s="137"/>
      <c r="AG3018" s="137"/>
      <c r="AH3018" s="137"/>
      <c r="AI3018" s="137"/>
      <c r="AJ3018" s="137"/>
      <c r="AK3018" s="137"/>
      <c r="AL3018" s="137"/>
      <c r="AM3018" s="137"/>
      <c r="AN3018" s="137"/>
      <c r="AO3018" s="137"/>
      <c r="AP3018" s="137"/>
      <c r="AQ3018" s="137"/>
      <c r="AR3018" s="137"/>
      <c r="AS3018" s="137"/>
      <c r="AT3018" s="143"/>
    </row>
    <row r="3019" spans="1:46">
      <c r="A3019" s="96"/>
      <c r="B3019" s="134"/>
      <c r="C3019" s="135"/>
      <c r="D3019" s="135"/>
      <c r="E3019" s="135"/>
      <c r="F3019" s="135"/>
      <c r="G3019" s="135"/>
      <c r="H3019" s="135"/>
      <c r="I3019" s="135"/>
      <c r="J3019" s="134"/>
      <c r="K3019" s="136"/>
      <c r="L3019" s="172"/>
      <c r="M3019" s="172"/>
      <c r="N3019" s="172"/>
      <c r="O3019" s="137"/>
      <c r="P3019" s="169"/>
      <c r="Q3019" s="137"/>
      <c r="R3019" s="137"/>
      <c r="S3019" s="137"/>
      <c r="T3019" s="137"/>
      <c r="U3019" s="137"/>
      <c r="V3019" s="137"/>
      <c r="W3019" s="137"/>
      <c r="X3019" s="137"/>
      <c r="Y3019" s="137"/>
      <c r="Z3019" s="137"/>
      <c r="AA3019" s="137"/>
      <c r="AB3019" s="137"/>
      <c r="AC3019" s="137"/>
      <c r="AD3019" s="137"/>
      <c r="AE3019" s="137"/>
      <c r="AF3019" s="137"/>
      <c r="AG3019" s="137"/>
      <c r="AH3019" s="137"/>
      <c r="AI3019" s="137"/>
      <c r="AJ3019" s="137"/>
      <c r="AK3019" s="137"/>
      <c r="AL3019" s="137"/>
      <c r="AM3019" s="137"/>
      <c r="AN3019" s="137"/>
      <c r="AO3019" s="137"/>
      <c r="AP3019" s="137"/>
      <c r="AQ3019" s="137"/>
      <c r="AR3019" s="137"/>
      <c r="AS3019" s="137"/>
      <c r="AT3019" s="143"/>
    </row>
    <row r="3020" spans="1:46">
      <c r="A3020" s="96"/>
      <c r="B3020" s="134"/>
      <c r="C3020" s="135"/>
      <c r="D3020" s="135"/>
      <c r="E3020" s="135"/>
      <c r="F3020" s="135"/>
      <c r="G3020" s="135"/>
      <c r="H3020" s="135"/>
      <c r="I3020" s="135"/>
      <c r="J3020" s="134"/>
      <c r="K3020" s="136"/>
      <c r="L3020" s="172"/>
      <c r="M3020" s="172"/>
      <c r="N3020" s="172"/>
      <c r="O3020" s="137"/>
      <c r="P3020" s="169"/>
      <c r="Q3020" s="137"/>
      <c r="R3020" s="137"/>
      <c r="S3020" s="137"/>
      <c r="T3020" s="137"/>
      <c r="U3020" s="137"/>
      <c r="V3020" s="137"/>
      <c r="W3020" s="137"/>
      <c r="X3020" s="137"/>
      <c r="Y3020" s="137"/>
      <c r="Z3020" s="137"/>
      <c r="AA3020" s="137"/>
      <c r="AB3020" s="137"/>
      <c r="AC3020" s="137"/>
      <c r="AD3020" s="137"/>
      <c r="AE3020" s="137"/>
      <c r="AF3020" s="137"/>
      <c r="AG3020" s="137"/>
      <c r="AH3020" s="137"/>
      <c r="AI3020" s="137"/>
      <c r="AJ3020" s="137"/>
      <c r="AK3020" s="137"/>
      <c r="AL3020" s="137"/>
      <c r="AM3020" s="137"/>
      <c r="AN3020" s="137"/>
      <c r="AO3020" s="137"/>
      <c r="AP3020" s="137"/>
      <c r="AQ3020" s="137"/>
      <c r="AR3020" s="137"/>
      <c r="AS3020" s="137"/>
      <c r="AT3020" s="143"/>
    </row>
    <row r="3021" spans="1:46">
      <c r="A3021" s="96"/>
      <c r="B3021" s="134"/>
      <c r="C3021" s="135"/>
      <c r="D3021" s="135"/>
      <c r="E3021" s="135"/>
      <c r="F3021" s="135"/>
      <c r="G3021" s="135"/>
      <c r="H3021" s="135"/>
      <c r="I3021" s="135"/>
      <c r="J3021" s="134"/>
      <c r="K3021" s="136"/>
      <c r="L3021" s="172"/>
      <c r="M3021" s="172"/>
      <c r="N3021" s="172"/>
      <c r="O3021" s="137"/>
      <c r="P3021" s="169"/>
      <c r="Q3021" s="137"/>
      <c r="R3021" s="137"/>
      <c r="S3021" s="137"/>
      <c r="T3021" s="137"/>
      <c r="U3021" s="137"/>
      <c r="V3021" s="137"/>
      <c r="W3021" s="137"/>
      <c r="X3021" s="137"/>
      <c r="Y3021" s="137"/>
      <c r="Z3021" s="137"/>
      <c r="AA3021" s="137"/>
      <c r="AB3021" s="137"/>
      <c r="AC3021" s="137"/>
      <c r="AD3021" s="137"/>
      <c r="AE3021" s="137"/>
      <c r="AF3021" s="137"/>
      <c r="AG3021" s="137"/>
      <c r="AH3021" s="137"/>
      <c r="AI3021" s="137"/>
      <c r="AJ3021" s="137"/>
      <c r="AK3021" s="137"/>
      <c r="AL3021" s="137"/>
      <c r="AM3021" s="137"/>
      <c r="AN3021" s="137"/>
      <c r="AO3021" s="137"/>
      <c r="AP3021" s="137"/>
      <c r="AQ3021" s="137"/>
      <c r="AR3021" s="137"/>
      <c r="AS3021" s="137"/>
      <c r="AT3021" s="143"/>
    </row>
    <row r="3022" spans="1:46">
      <c r="A3022" s="96"/>
      <c r="B3022" s="134"/>
      <c r="C3022" s="135"/>
      <c r="D3022" s="135"/>
      <c r="E3022" s="135"/>
      <c r="F3022" s="135"/>
      <c r="G3022" s="135"/>
      <c r="H3022" s="135"/>
      <c r="I3022" s="135"/>
      <c r="J3022" s="134"/>
      <c r="K3022" s="136"/>
      <c r="L3022" s="172"/>
      <c r="M3022" s="172"/>
      <c r="N3022" s="172"/>
      <c r="O3022" s="137"/>
      <c r="P3022" s="169"/>
      <c r="Q3022" s="137"/>
      <c r="R3022" s="137"/>
      <c r="S3022" s="137"/>
      <c r="T3022" s="137"/>
      <c r="U3022" s="137"/>
      <c r="V3022" s="137"/>
      <c r="W3022" s="137"/>
      <c r="X3022" s="137"/>
      <c r="Y3022" s="137"/>
      <c r="Z3022" s="137"/>
      <c r="AA3022" s="137"/>
      <c r="AB3022" s="137"/>
      <c r="AC3022" s="137"/>
      <c r="AD3022" s="137"/>
      <c r="AE3022" s="137"/>
      <c r="AF3022" s="137"/>
      <c r="AG3022" s="137"/>
      <c r="AH3022" s="137"/>
      <c r="AI3022" s="137"/>
      <c r="AJ3022" s="137"/>
      <c r="AK3022" s="137"/>
      <c r="AL3022" s="137"/>
      <c r="AM3022" s="137"/>
      <c r="AN3022" s="137"/>
      <c r="AO3022" s="137"/>
      <c r="AP3022" s="137"/>
      <c r="AQ3022" s="137"/>
      <c r="AR3022" s="137"/>
      <c r="AS3022" s="137"/>
      <c r="AT3022" s="143"/>
    </row>
    <row r="3023" spans="1:46">
      <c r="A3023" s="96"/>
      <c r="B3023" s="134"/>
      <c r="C3023" s="135"/>
      <c r="D3023" s="135"/>
      <c r="E3023" s="135"/>
      <c r="F3023" s="135"/>
      <c r="G3023" s="135"/>
      <c r="H3023" s="135"/>
      <c r="I3023" s="135"/>
      <c r="J3023" s="134"/>
      <c r="K3023" s="136"/>
      <c r="L3023" s="172"/>
      <c r="M3023" s="172"/>
      <c r="N3023" s="172"/>
      <c r="O3023" s="137"/>
      <c r="P3023" s="169"/>
      <c r="Q3023" s="137"/>
      <c r="R3023" s="137"/>
      <c r="S3023" s="137"/>
      <c r="T3023" s="137"/>
      <c r="U3023" s="137"/>
      <c r="V3023" s="137"/>
      <c r="W3023" s="137"/>
      <c r="X3023" s="137"/>
      <c r="Y3023" s="137"/>
      <c r="Z3023" s="137"/>
      <c r="AA3023" s="137"/>
      <c r="AB3023" s="137"/>
      <c r="AC3023" s="137"/>
      <c r="AD3023" s="137"/>
      <c r="AE3023" s="137"/>
      <c r="AF3023" s="137"/>
      <c r="AG3023" s="137"/>
      <c r="AH3023" s="137"/>
      <c r="AI3023" s="137"/>
      <c r="AJ3023" s="137"/>
      <c r="AK3023" s="137"/>
      <c r="AL3023" s="137"/>
      <c r="AM3023" s="137"/>
      <c r="AN3023" s="137"/>
      <c r="AO3023" s="137"/>
      <c r="AP3023" s="137"/>
      <c r="AQ3023" s="137"/>
      <c r="AR3023" s="137"/>
      <c r="AS3023" s="137"/>
      <c r="AT3023" s="143"/>
    </row>
    <row r="3024" spans="1:46">
      <c r="A3024" s="96"/>
      <c r="B3024" s="134"/>
      <c r="C3024" s="135"/>
      <c r="D3024" s="135"/>
      <c r="E3024" s="135"/>
      <c r="F3024" s="135"/>
      <c r="G3024" s="135"/>
      <c r="H3024" s="135"/>
      <c r="I3024" s="135"/>
      <c r="J3024" s="134"/>
      <c r="K3024" s="136"/>
      <c r="L3024" s="172"/>
      <c r="M3024" s="172"/>
      <c r="N3024" s="172"/>
      <c r="O3024" s="137"/>
      <c r="P3024" s="169"/>
      <c r="Q3024" s="137"/>
      <c r="R3024" s="137"/>
      <c r="S3024" s="137"/>
      <c r="T3024" s="137"/>
      <c r="U3024" s="137"/>
      <c r="V3024" s="137"/>
      <c r="W3024" s="137"/>
      <c r="X3024" s="137"/>
      <c r="Y3024" s="137"/>
      <c r="Z3024" s="137"/>
      <c r="AA3024" s="137"/>
      <c r="AB3024" s="137"/>
      <c r="AC3024" s="137"/>
      <c r="AD3024" s="137"/>
      <c r="AE3024" s="137"/>
      <c r="AF3024" s="137"/>
      <c r="AG3024" s="137"/>
      <c r="AH3024" s="137"/>
      <c r="AI3024" s="137"/>
      <c r="AJ3024" s="137"/>
      <c r="AK3024" s="137"/>
      <c r="AL3024" s="137"/>
      <c r="AM3024" s="137"/>
      <c r="AN3024" s="137"/>
      <c r="AO3024" s="137"/>
      <c r="AP3024" s="137"/>
      <c r="AQ3024" s="137"/>
      <c r="AR3024" s="137"/>
      <c r="AS3024" s="137"/>
      <c r="AT3024" s="143"/>
    </row>
    <row r="3025" spans="1:46">
      <c r="A3025" s="96"/>
      <c r="B3025" s="134"/>
      <c r="C3025" s="135"/>
      <c r="D3025" s="135"/>
      <c r="E3025" s="135"/>
      <c r="F3025" s="135"/>
      <c r="G3025" s="135"/>
      <c r="H3025" s="135"/>
      <c r="I3025" s="135"/>
      <c r="J3025" s="134"/>
      <c r="K3025" s="136"/>
      <c r="L3025" s="172"/>
      <c r="M3025" s="172"/>
      <c r="N3025" s="172"/>
      <c r="O3025" s="137"/>
      <c r="P3025" s="169"/>
      <c r="Q3025" s="137"/>
      <c r="R3025" s="137"/>
      <c r="S3025" s="137"/>
      <c r="T3025" s="137"/>
      <c r="U3025" s="137"/>
      <c r="V3025" s="137"/>
      <c r="W3025" s="137"/>
      <c r="X3025" s="137"/>
      <c r="Y3025" s="137"/>
      <c r="Z3025" s="137"/>
      <c r="AA3025" s="137"/>
      <c r="AB3025" s="137"/>
      <c r="AC3025" s="137"/>
      <c r="AD3025" s="137"/>
      <c r="AE3025" s="137"/>
      <c r="AF3025" s="137"/>
      <c r="AG3025" s="137"/>
      <c r="AH3025" s="137"/>
      <c r="AI3025" s="137"/>
      <c r="AJ3025" s="137"/>
      <c r="AK3025" s="137"/>
      <c r="AL3025" s="137"/>
      <c r="AM3025" s="137"/>
      <c r="AN3025" s="137"/>
      <c r="AO3025" s="137"/>
      <c r="AP3025" s="137"/>
      <c r="AQ3025" s="137"/>
      <c r="AR3025" s="137"/>
      <c r="AS3025" s="137"/>
      <c r="AT3025" s="143"/>
    </row>
    <row r="3026" spans="1:46">
      <c r="A3026" s="96"/>
      <c r="B3026" s="134"/>
      <c r="C3026" s="135"/>
      <c r="D3026" s="135"/>
      <c r="E3026" s="135"/>
      <c r="F3026" s="135"/>
      <c r="G3026" s="135"/>
      <c r="H3026" s="135"/>
      <c r="I3026" s="135"/>
      <c r="J3026" s="134"/>
      <c r="K3026" s="136"/>
      <c r="L3026" s="172"/>
      <c r="M3026" s="172"/>
      <c r="N3026" s="172"/>
      <c r="O3026" s="137"/>
      <c r="P3026" s="169"/>
      <c r="Q3026" s="137"/>
      <c r="R3026" s="137"/>
      <c r="S3026" s="137"/>
      <c r="T3026" s="137"/>
      <c r="U3026" s="137"/>
      <c r="V3026" s="137"/>
      <c r="W3026" s="137"/>
      <c r="X3026" s="137"/>
      <c r="Y3026" s="137"/>
      <c r="Z3026" s="137"/>
      <c r="AA3026" s="137"/>
      <c r="AB3026" s="137"/>
      <c r="AC3026" s="137"/>
      <c r="AD3026" s="137"/>
      <c r="AE3026" s="137"/>
      <c r="AF3026" s="137"/>
      <c r="AG3026" s="137"/>
      <c r="AH3026" s="137"/>
      <c r="AI3026" s="137"/>
      <c r="AJ3026" s="137"/>
      <c r="AK3026" s="137"/>
      <c r="AL3026" s="137"/>
      <c r="AM3026" s="137"/>
      <c r="AN3026" s="137"/>
      <c r="AO3026" s="137"/>
      <c r="AP3026" s="137"/>
      <c r="AQ3026" s="137"/>
      <c r="AR3026" s="137"/>
      <c r="AS3026" s="137"/>
      <c r="AT3026" s="143"/>
    </row>
    <row r="3027" spans="1:46">
      <c r="A3027" s="96"/>
      <c r="B3027" s="134"/>
      <c r="C3027" s="135"/>
      <c r="D3027" s="135"/>
      <c r="E3027" s="135"/>
      <c r="F3027" s="135"/>
      <c r="G3027" s="135"/>
      <c r="H3027" s="135"/>
      <c r="I3027" s="135"/>
      <c r="J3027" s="134"/>
      <c r="K3027" s="136"/>
      <c r="L3027" s="172"/>
      <c r="M3027" s="172"/>
      <c r="N3027" s="172"/>
      <c r="O3027" s="137"/>
      <c r="P3027" s="169"/>
      <c r="Q3027" s="137"/>
      <c r="R3027" s="137"/>
      <c r="S3027" s="137"/>
      <c r="T3027" s="137"/>
      <c r="U3027" s="137"/>
      <c r="V3027" s="137"/>
      <c r="W3027" s="137"/>
      <c r="X3027" s="137"/>
      <c r="Y3027" s="137"/>
      <c r="Z3027" s="137"/>
      <c r="AA3027" s="137"/>
      <c r="AB3027" s="137"/>
      <c r="AC3027" s="137"/>
      <c r="AD3027" s="137"/>
      <c r="AE3027" s="137"/>
      <c r="AF3027" s="137"/>
      <c r="AG3027" s="137"/>
      <c r="AH3027" s="137"/>
      <c r="AI3027" s="137"/>
      <c r="AJ3027" s="137"/>
      <c r="AK3027" s="137"/>
      <c r="AL3027" s="137"/>
      <c r="AM3027" s="137"/>
      <c r="AN3027" s="137"/>
      <c r="AO3027" s="137"/>
      <c r="AP3027" s="137"/>
      <c r="AQ3027" s="137"/>
      <c r="AR3027" s="137"/>
      <c r="AS3027" s="137"/>
      <c r="AT3027" s="143"/>
    </row>
    <row r="3028" spans="1:46">
      <c r="A3028" s="96"/>
      <c r="B3028" s="134"/>
      <c r="C3028" s="135"/>
      <c r="D3028" s="135"/>
      <c r="E3028" s="135"/>
      <c r="F3028" s="135"/>
      <c r="G3028" s="135"/>
      <c r="H3028" s="135"/>
      <c r="I3028" s="135"/>
      <c r="J3028" s="134"/>
      <c r="K3028" s="136"/>
      <c r="L3028" s="172"/>
      <c r="M3028" s="172"/>
      <c r="N3028" s="172"/>
      <c r="O3028" s="137"/>
      <c r="P3028" s="169"/>
      <c r="Q3028" s="137"/>
      <c r="R3028" s="137"/>
      <c r="S3028" s="137"/>
      <c r="T3028" s="137"/>
      <c r="U3028" s="137"/>
      <c r="V3028" s="137"/>
      <c r="W3028" s="137"/>
      <c r="X3028" s="137"/>
      <c r="Y3028" s="137"/>
      <c r="Z3028" s="137"/>
      <c r="AA3028" s="137"/>
      <c r="AB3028" s="137"/>
      <c r="AC3028" s="137"/>
      <c r="AD3028" s="137"/>
      <c r="AE3028" s="137"/>
      <c r="AF3028" s="137"/>
      <c r="AG3028" s="137"/>
      <c r="AH3028" s="137"/>
      <c r="AI3028" s="137"/>
      <c r="AJ3028" s="137"/>
      <c r="AK3028" s="137"/>
      <c r="AL3028" s="137"/>
      <c r="AM3028" s="137"/>
      <c r="AN3028" s="137"/>
      <c r="AO3028" s="137"/>
      <c r="AP3028" s="137"/>
      <c r="AQ3028" s="137"/>
      <c r="AR3028" s="137"/>
      <c r="AS3028" s="137"/>
      <c r="AT3028" s="143"/>
    </row>
    <row r="3029" spans="1:46">
      <c r="A3029" s="96"/>
      <c r="B3029" s="134"/>
      <c r="C3029" s="135"/>
      <c r="D3029" s="135"/>
      <c r="E3029" s="135"/>
      <c r="F3029" s="135"/>
      <c r="G3029" s="135"/>
      <c r="H3029" s="135"/>
      <c r="I3029" s="135"/>
      <c r="J3029" s="134"/>
      <c r="K3029" s="136"/>
      <c r="L3029" s="172"/>
      <c r="M3029" s="172"/>
      <c r="N3029" s="172"/>
      <c r="O3029" s="137"/>
      <c r="P3029" s="169"/>
      <c r="Q3029" s="137"/>
      <c r="R3029" s="137"/>
      <c r="S3029" s="137"/>
      <c r="T3029" s="137"/>
      <c r="U3029" s="137"/>
      <c r="V3029" s="137"/>
      <c r="W3029" s="137"/>
      <c r="X3029" s="137"/>
      <c r="Y3029" s="137"/>
      <c r="Z3029" s="137"/>
      <c r="AA3029" s="137"/>
      <c r="AB3029" s="137"/>
      <c r="AC3029" s="137"/>
      <c r="AD3029" s="137"/>
      <c r="AE3029" s="137"/>
      <c r="AF3029" s="137"/>
      <c r="AG3029" s="137"/>
      <c r="AH3029" s="137"/>
      <c r="AI3029" s="137"/>
      <c r="AJ3029" s="137"/>
      <c r="AK3029" s="137"/>
      <c r="AL3029" s="137"/>
      <c r="AM3029" s="137"/>
      <c r="AN3029" s="137"/>
      <c r="AO3029" s="137"/>
      <c r="AP3029" s="137"/>
      <c r="AQ3029" s="137"/>
      <c r="AR3029" s="137"/>
      <c r="AS3029" s="137"/>
      <c r="AT3029" s="143"/>
    </row>
    <row r="3030" spans="1:46">
      <c r="A3030" s="96"/>
      <c r="B3030" s="134"/>
      <c r="C3030" s="135"/>
      <c r="D3030" s="135"/>
      <c r="E3030" s="135"/>
      <c r="F3030" s="135"/>
      <c r="G3030" s="135"/>
      <c r="H3030" s="135"/>
      <c r="I3030" s="135"/>
      <c r="J3030" s="134"/>
      <c r="K3030" s="136"/>
      <c r="L3030" s="172"/>
      <c r="M3030" s="172"/>
      <c r="N3030" s="172"/>
      <c r="O3030" s="137"/>
      <c r="P3030" s="169"/>
      <c r="Q3030" s="137"/>
      <c r="R3030" s="137"/>
      <c r="S3030" s="137"/>
      <c r="T3030" s="137"/>
      <c r="U3030" s="137"/>
      <c r="V3030" s="137"/>
      <c r="W3030" s="137"/>
      <c r="X3030" s="137"/>
      <c r="Y3030" s="137"/>
      <c r="Z3030" s="137"/>
      <c r="AA3030" s="137"/>
      <c r="AB3030" s="137"/>
      <c r="AC3030" s="137"/>
      <c r="AD3030" s="137"/>
      <c r="AE3030" s="137"/>
      <c r="AF3030" s="137"/>
      <c r="AG3030" s="137"/>
      <c r="AH3030" s="137"/>
      <c r="AI3030" s="137"/>
      <c r="AJ3030" s="137"/>
      <c r="AK3030" s="137"/>
      <c r="AL3030" s="137"/>
      <c r="AM3030" s="137"/>
      <c r="AN3030" s="137"/>
      <c r="AO3030" s="137"/>
      <c r="AP3030" s="137"/>
      <c r="AQ3030" s="137"/>
      <c r="AR3030" s="137"/>
      <c r="AS3030" s="137"/>
      <c r="AT3030" s="143"/>
    </row>
    <row r="3031" spans="1:46">
      <c r="A3031" s="96"/>
      <c r="B3031" s="134"/>
      <c r="C3031" s="135"/>
      <c r="D3031" s="135"/>
      <c r="E3031" s="135"/>
      <c r="F3031" s="135"/>
      <c r="G3031" s="135"/>
      <c r="H3031" s="135"/>
      <c r="I3031" s="135"/>
      <c r="J3031" s="134"/>
      <c r="K3031" s="136"/>
      <c r="L3031" s="172"/>
      <c r="M3031" s="172"/>
      <c r="N3031" s="172"/>
      <c r="O3031" s="137"/>
      <c r="P3031" s="169"/>
      <c r="Q3031" s="137"/>
      <c r="R3031" s="137"/>
      <c r="S3031" s="137"/>
      <c r="T3031" s="137"/>
      <c r="U3031" s="137"/>
      <c r="V3031" s="137"/>
      <c r="W3031" s="137"/>
      <c r="X3031" s="137"/>
      <c r="Y3031" s="137"/>
      <c r="Z3031" s="137"/>
      <c r="AA3031" s="137"/>
      <c r="AB3031" s="137"/>
      <c r="AC3031" s="137"/>
      <c r="AD3031" s="137"/>
      <c r="AE3031" s="137"/>
      <c r="AF3031" s="137"/>
      <c r="AG3031" s="137"/>
      <c r="AH3031" s="137"/>
      <c r="AI3031" s="137"/>
      <c r="AJ3031" s="137"/>
      <c r="AK3031" s="137"/>
      <c r="AL3031" s="137"/>
      <c r="AM3031" s="137"/>
      <c r="AN3031" s="137"/>
      <c r="AO3031" s="137"/>
      <c r="AP3031" s="137"/>
      <c r="AQ3031" s="137"/>
      <c r="AR3031" s="137"/>
      <c r="AS3031" s="137"/>
      <c r="AT3031" s="143"/>
    </row>
    <row r="3032" spans="1:46">
      <c r="A3032" s="96"/>
      <c r="B3032" s="134"/>
      <c r="C3032" s="135"/>
      <c r="D3032" s="135"/>
      <c r="E3032" s="135"/>
      <c r="F3032" s="135"/>
      <c r="G3032" s="135"/>
      <c r="H3032" s="135"/>
      <c r="I3032" s="135"/>
      <c r="J3032" s="134"/>
      <c r="K3032" s="136"/>
      <c r="L3032" s="172"/>
      <c r="M3032" s="172"/>
      <c r="N3032" s="172"/>
      <c r="O3032" s="137"/>
      <c r="P3032" s="169"/>
      <c r="Q3032" s="137"/>
      <c r="R3032" s="137"/>
      <c r="S3032" s="137"/>
      <c r="T3032" s="137"/>
      <c r="U3032" s="137"/>
      <c r="V3032" s="137"/>
      <c r="W3032" s="137"/>
      <c r="X3032" s="137"/>
      <c r="Y3032" s="137"/>
      <c r="Z3032" s="137"/>
      <c r="AA3032" s="137"/>
      <c r="AB3032" s="137"/>
      <c r="AC3032" s="137"/>
      <c r="AD3032" s="137"/>
      <c r="AE3032" s="137"/>
      <c r="AF3032" s="137"/>
      <c r="AG3032" s="137"/>
      <c r="AH3032" s="137"/>
      <c r="AI3032" s="137"/>
      <c r="AJ3032" s="137"/>
      <c r="AK3032" s="137"/>
      <c r="AL3032" s="137"/>
      <c r="AM3032" s="137"/>
      <c r="AN3032" s="137"/>
      <c r="AO3032" s="137"/>
      <c r="AP3032" s="137"/>
      <c r="AQ3032" s="137"/>
      <c r="AR3032" s="137"/>
      <c r="AS3032" s="137"/>
      <c r="AT3032" s="143"/>
    </row>
    <row r="3033" spans="1:46">
      <c r="A3033" s="96"/>
      <c r="B3033" s="134"/>
      <c r="C3033" s="135"/>
      <c r="D3033" s="135"/>
      <c r="E3033" s="135"/>
      <c r="F3033" s="135"/>
      <c r="G3033" s="135"/>
      <c r="H3033" s="135"/>
      <c r="I3033" s="135"/>
      <c r="J3033" s="134"/>
      <c r="K3033" s="136"/>
      <c r="L3033" s="172"/>
      <c r="M3033" s="172"/>
      <c r="N3033" s="172"/>
      <c r="O3033" s="137"/>
      <c r="P3033" s="169"/>
      <c r="Q3033" s="137"/>
      <c r="R3033" s="137"/>
      <c r="S3033" s="137"/>
      <c r="T3033" s="137"/>
      <c r="U3033" s="137"/>
      <c r="V3033" s="137"/>
      <c r="W3033" s="137"/>
      <c r="X3033" s="137"/>
      <c r="Y3033" s="137"/>
      <c r="Z3033" s="137"/>
      <c r="AA3033" s="137"/>
      <c r="AB3033" s="137"/>
      <c r="AC3033" s="137"/>
      <c r="AD3033" s="137"/>
      <c r="AE3033" s="137"/>
      <c r="AF3033" s="137"/>
      <c r="AG3033" s="137"/>
      <c r="AH3033" s="137"/>
      <c r="AI3033" s="137"/>
      <c r="AJ3033" s="137"/>
      <c r="AK3033" s="137"/>
      <c r="AL3033" s="137"/>
      <c r="AM3033" s="137"/>
      <c r="AN3033" s="137"/>
      <c r="AO3033" s="137"/>
      <c r="AP3033" s="137"/>
      <c r="AQ3033" s="137"/>
      <c r="AR3033" s="137"/>
      <c r="AS3033" s="137"/>
      <c r="AT3033" s="143"/>
    </row>
    <row r="3034" spans="1:46">
      <c r="A3034" s="96"/>
      <c r="B3034" s="134"/>
      <c r="C3034" s="135"/>
      <c r="D3034" s="135"/>
      <c r="E3034" s="135"/>
      <c r="F3034" s="135"/>
      <c r="G3034" s="135"/>
      <c r="H3034" s="135"/>
      <c r="I3034" s="135"/>
      <c r="J3034" s="134"/>
      <c r="K3034" s="136"/>
      <c r="L3034" s="172"/>
      <c r="M3034" s="172"/>
      <c r="N3034" s="172"/>
      <c r="O3034" s="137"/>
      <c r="P3034" s="169"/>
      <c r="Q3034" s="137"/>
      <c r="R3034" s="137"/>
      <c r="S3034" s="137"/>
      <c r="T3034" s="137"/>
      <c r="U3034" s="137"/>
      <c r="V3034" s="137"/>
      <c r="W3034" s="137"/>
      <c r="X3034" s="137"/>
      <c r="Y3034" s="137"/>
      <c r="Z3034" s="137"/>
      <c r="AA3034" s="137"/>
      <c r="AB3034" s="137"/>
      <c r="AC3034" s="137"/>
      <c r="AD3034" s="137"/>
      <c r="AE3034" s="137"/>
      <c r="AF3034" s="137"/>
      <c r="AG3034" s="137"/>
      <c r="AH3034" s="137"/>
      <c r="AI3034" s="137"/>
      <c r="AJ3034" s="137"/>
      <c r="AK3034" s="137"/>
      <c r="AL3034" s="137"/>
      <c r="AM3034" s="137"/>
      <c r="AN3034" s="137"/>
      <c r="AO3034" s="137"/>
      <c r="AP3034" s="137"/>
      <c r="AQ3034" s="137"/>
      <c r="AR3034" s="137"/>
      <c r="AS3034" s="137"/>
      <c r="AT3034" s="143"/>
    </row>
    <row r="3035" spans="1:46">
      <c r="A3035" s="96"/>
      <c r="B3035" s="134"/>
      <c r="C3035" s="135"/>
      <c r="D3035" s="135"/>
      <c r="E3035" s="135"/>
      <c r="F3035" s="135"/>
      <c r="G3035" s="135"/>
      <c r="H3035" s="135"/>
      <c r="I3035" s="135"/>
      <c r="J3035" s="134"/>
      <c r="K3035" s="136"/>
      <c r="L3035" s="172"/>
      <c r="M3035" s="172"/>
      <c r="N3035" s="172"/>
      <c r="O3035" s="137"/>
      <c r="P3035" s="169"/>
      <c r="Q3035" s="137"/>
      <c r="R3035" s="137"/>
      <c r="S3035" s="137"/>
      <c r="T3035" s="137"/>
      <c r="U3035" s="137"/>
      <c r="V3035" s="137"/>
      <c r="W3035" s="137"/>
      <c r="X3035" s="137"/>
      <c r="Y3035" s="137"/>
      <c r="Z3035" s="137"/>
      <c r="AA3035" s="137"/>
      <c r="AB3035" s="137"/>
      <c r="AC3035" s="137"/>
      <c r="AD3035" s="137"/>
      <c r="AE3035" s="137"/>
      <c r="AF3035" s="137"/>
      <c r="AG3035" s="137"/>
      <c r="AH3035" s="137"/>
      <c r="AI3035" s="137"/>
      <c r="AJ3035" s="137"/>
      <c r="AK3035" s="137"/>
      <c r="AL3035" s="137"/>
      <c r="AM3035" s="137"/>
      <c r="AN3035" s="137"/>
      <c r="AO3035" s="137"/>
      <c r="AP3035" s="137"/>
      <c r="AQ3035" s="137"/>
      <c r="AR3035" s="137"/>
      <c r="AS3035" s="137"/>
      <c r="AT3035" s="143"/>
    </row>
    <row r="3036" spans="1:46">
      <c r="A3036" s="96"/>
      <c r="B3036" s="134"/>
      <c r="C3036" s="135"/>
      <c r="D3036" s="135"/>
      <c r="E3036" s="135"/>
      <c r="F3036" s="135"/>
      <c r="G3036" s="135"/>
      <c r="H3036" s="135"/>
      <c r="I3036" s="135"/>
      <c r="J3036" s="134"/>
      <c r="K3036" s="136"/>
      <c r="L3036" s="172"/>
      <c r="M3036" s="172"/>
      <c r="N3036" s="172"/>
      <c r="O3036" s="137"/>
      <c r="P3036" s="169"/>
      <c r="Q3036" s="137"/>
      <c r="R3036" s="137"/>
      <c r="S3036" s="137"/>
      <c r="T3036" s="137"/>
      <c r="U3036" s="137"/>
      <c r="V3036" s="137"/>
      <c r="W3036" s="137"/>
      <c r="X3036" s="137"/>
      <c r="Y3036" s="137"/>
      <c r="Z3036" s="137"/>
      <c r="AA3036" s="137"/>
      <c r="AB3036" s="137"/>
      <c r="AC3036" s="137"/>
      <c r="AD3036" s="137"/>
      <c r="AE3036" s="137"/>
      <c r="AF3036" s="137"/>
      <c r="AG3036" s="137"/>
      <c r="AH3036" s="137"/>
      <c r="AI3036" s="137"/>
      <c r="AJ3036" s="137"/>
      <c r="AK3036" s="137"/>
      <c r="AL3036" s="137"/>
      <c r="AM3036" s="137"/>
      <c r="AN3036" s="137"/>
      <c r="AO3036" s="137"/>
      <c r="AP3036" s="137"/>
      <c r="AQ3036" s="137"/>
      <c r="AR3036" s="137"/>
      <c r="AS3036" s="137"/>
      <c r="AT3036" s="143"/>
    </row>
    <row r="3037" spans="1:46">
      <c r="A3037" s="96"/>
      <c r="B3037" s="134"/>
      <c r="C3037" s="135"/>
      <c r="D3037" s="135"/>
      <c r="E3037" s="135"/>
      <c r="F3037" s="135"/>
      <c r="G3037" s="135"/>
      <c r="H3037" s="135"/>
      <c r="I3037" s="135"/>
      <c r="J3037" s="134"/>
      <c r="K3037" s="136"/>
      <c r="L3037" s="172"/>
      <c r="M3037" s="172"/>
      <c r="N3037" s="172"/>
      <c r="O3037" s="137"/>
      <c r="P3037" s="169"/>
      <c r="Q3037" s="137"/>
      <c r="R3037" s="137"/>
      <c r="S3037" s="137"/>
      <c r="T3037" s="137"/>
      <c r="U3037" s="137"/>
      <c r="V3037" s="137"/>
      <c r="W3037" s="137"/>
      <c r="X3037" s="137"/>
      <c r="Y3037" s="137"/>
      <c r="Z3037" s="137"/>
      <c r="AA3037" s="137"/>
      <c r="AB3037" s="137"/>
      <c r="AC3037" s="137"/>
      <c r="AD3037" s="137"/>
      <c r="AE3037" s="137"/>
      <c r="AF3037" s="137"/>
      <c r="AG3037" s="137"/>
      <c r="AH3037" s="137"/>
      <c r="AI3037" s="137"/>
      <c r="AJ3037" s="137"/>
      <c r="AK3037" s="137"/>
      <c r="AL3037" s="137"/>
      <c r="AM3037" s="137"/>
      <c r="AN3037" s="137"/>
      <c r="AO3037" s="137"/>
      <c r="AP3037" s="137"/>
      <c r="AQ3037" s="137"/>
      <c r="AR3037" s="137"/>
      <c r="AS3037" s="137"/>
      <c r="AT3037" s="143"/>
    </row>
    <row r="3038" spans="1:46">
      <c r="A3038" s="96"/>
      <c r="B3038" s="134"/>
      <c r="C3038" s="135"/>
      <c r="D3038" s="135"/>
      <c r="E3038" s="135"/>
      <c r="F3038" s="135"/>
      <c r="G3038" s="135"/>
      <c r="H3038" s="135"/>
      <c r="I3038" s="135"/>
      <c r="J3038" s="134"/>
      <c r="K3038" s="136"/>
      <c r="L3038" s="172"/>
      <c r="M3038" s="172"/>
      <c r="N3038" s="172"/>
      <c r="O3038" s="137"/>
      <c r="P3038" s="169"/>
      <c r="Q3038" s="137"/>
      <c r="R3038" s="137"/>
      <c r="S3038" s="137"/>
      <c r="T3038" s="137"/>
      <c r="U3038" s="137"/>
      <c r="V3038" s="137"/>
      <c r="W3038" s="137"/>
      <c r="X3038" s="137"/>
      <c r="Y3038" s="137"/>
      <c r="Z3038" s="137"/>
      <c r="AA3038" s="137"/>
      <c r="AB3038" s="137"/>
      <c r="AC3038" s="137"/>
      <c r="AD3038" s="137"/>
      <c r="AE3038" s="137"/>
      <c r="AF3038" s="137"/>
      <c r="AG3038" s="137"/>
      <c r="AH3038" s="137"/>
      <c r="AI3038" s="137"/>
      <c r="AJ3038" s="137"/>
      <c r="AK3038" s="137"/>
      <c r="AL3038" s="137"/>
      <c r="AM3038" s="137"/>
      <c r="AN3038" s="137"/>
      <c r="AO3038" s="137"/>
      <c r="AP3038" s="137"/>
      <c r="AQ3038" s="137"/>
      <c r="AR3038" s="137"/>
      <c r="AS3038" s="137"/>
      <c r="AT3038" s="143"/>
    </row>
    <row r="3039" spans="1:46">
      <c r="A3039" s="96"/>
      <c r="B3039" s="134"/>
      <c r="C3039" s="135"/>
      <c r="D3039" s="135"/>
      <c r="E3039" s="135"/>
      <c r="F3039" s="135"/>
      <c r="G3039" s="135"/>
      <c r="H3039" s="135"/>
      <c r="I3039" s="135"/>
      <c r="J3039" s="134"/>
      <c r="K3039" s="136"/>
      <c r="L3039" s="172"/>
      <c r="M3039" s="172"/>
      <c r="N3039" s="172"/>
      <c r="O3039" s="137"/>
      <c r="P3039" s="169"/>
      <c r="Q3039" s="137"/>
      <c r="R3039" s="137"/>
      <c r="S3039" s="137"/>
      <c r="T3039" s="137"/>
      <c r="U3039" s="137"/>
      <c r="V3039" s="137"/>
      <c r="W3039" s="137"/>
      <c r="X3039" s="137"/>
      <c r="Y3039" s="137"/>
      <c r="Z3039" s="137"/>
      <c r="AA3039" s="137"/>
      <c r="AB3039" s="137"/>
      <c r="AC3039" s="137"/>
      <c r="AD3039" s="137"/>
      <c r="AE3039" s="137"/>
      <c r="AF3039" s="137"/>
      <c r="AG3039" s="137"/>
      <c r="AH3039" s="137"/>
      <c r="AI3039" s="137"/>
      <c r="AJ3039" s="137"/>
      <c r="AK3039" s="137"/>
      <c r="AL3039" s="137"/>
      <c r="AM3039" s="137"/>
      <c r="AN3039" s="137"/>
      <c r="AO3039" s="137"/>
      <c r="AP3039" s="137"/>
      <c r="AQ3039" s="137"/>
      <c r="AR3039" s="137"/>
      <c r="AS3039" s="137"/>
      <c r="AT3039" s="143"/>
    </row>
    <row r="3040" spans="1:46">
      <c r="A3040" s="96"/>
      <c r="B3040" s="134"/>
      <c r="C3040" s="135"/>
      <c r="D3040" s="135"/>
      <c r="E3040" s="135"/>
      <c r="F3040" s="135"/>
      <c r="G3040" s="135"/>
      <c r="H3040" s="135"/>
      <c r="I3040" s="135"/>
      <c r="J3040" s="134"/>
      <c r="K3040" s="136"/>
      <c r="L3040" s="172"/>
      <c r="M3040" s="172"/>
      <c r="N3040" s="172"/>
      <c r="O3040" s="137"/>
      <c r="P3040" s="169"/>
      <c r="Q3040" s="137"/>
      <c r="R3040" s="137"/>
      <c r="S3040" s="137"/>
      <c r="T3040" s="137"/>
      <c r="U3040" s="137"/>
      <c r="V3040" s="137"/>
      <c r="W3040" s="137"/>
      <c r="X3040" s="137"/>
      <c r="Y3040" s="137"/>
      <c r="Z3040" s="137"/>
      <c r="AA3040" s="137"/>
      <c r="AB3040" s="137"/>
      <c r="AC3040" s="137"/>
      <c r="AD3040" s="137"/>
      <c r="AE3040" s="137"/>
      <c r="AF3040" s="137"/>
      <c r="AG3040" s="137"/>
      <c r="AH3040" s="137"/>
      <c r="AI3040" s="137"/>
      <c r="AJ3040" s="137"/>
      <c r="AK3040" s="137"/>
      <c r="AL3040" s="137"/>
      <c r="AM3040" s="137"/>
      <c r="AN3040" s="137"/>
      <c r="AO3040" s="137"/>
      <c r="AP3040" s="137"/>
      <c r="AQ3040" s="137"/>
      <c r="AR3040" s="137"/>
      <c r="AS3040" s="137"/>
      <c r="AT3040" s="143"/>
    </row>
    <row r="3041" spans="1:46">
      <c r="A3041" s="96"/>
      <c r="B3041" s="134"/>
      <c r="C3041" s="135"/>
      <c r="D3041" s="135"/>
      <c r="E3041" s="135"/>
      <c r="F3041" s="135"/>
      <c r="G3041" s="135"/>
      <c r="H3041" s="135"/>
      <c r="I3041" s="135"/>
      <c r="J3041" s="134"/>
      <c r="K3041" s="136"/>
      <c r="L3041" s="172"/>
      <c r="M3041" s="172"/>
      <c r="N3041" s="172"/>
      <c r="O3041" s="137"/>
      <c r="P3041" s="169"/>
      <c r="Q3041" s="137"/>
      <c r="R3041" s="137"/>
      <c r="S3041" s="137"/>
      <c r="T3041" s="137"/>
      <c r="U3041" s="137"/>
      <c r="V3041" s="137"/>
      <c r="W3041" s="137"/>
      <c r="X3041" s="137"/>
      <c r="Y3041" s="137"/>
      <c r="Z3041" s="137"/>
      <c r="AA3041" s="137"/>
      <c r="AB3041" s="137"/>
      <c r="AC3041" s="137"/>
      <c r="AD3041" s="137"/>
      <c r="AE3041" s="137"/>
      <c r="AF3041" s="137"/>
      <c r="AG3041" s="137"/>
      <c r="AH3041" s="137"/>
      <c r="AI3041" s="137"/>
      <c r="AJ3041" s="137"/>
      <c r="AK3041" s="137"/>
      <c r="AL3041" s="137"/>
      <c r="AM3041" s="137"/>
      <c r="AN3041" s="137"/>
      <c r="AO3041" s="137"/>
      <c r="AP3041" s="137"/>
      <c r="AQ3041" s="137"/>
      <c r="AR3041" s="137"/>
      <c r="AS3041" s="137"/>
      <c r="AT3041" s="143"/>
    </row>
    <row r="3042" spans="1:46">
      <c r="A3042" s="96"/>
      <c r="B3042" s="134"/>
      <c r="C3042" s="135"/>
      <c r="D3042" s="135"/>
      <c r="E3042" s="135"/>
      <c r="F3042" s="135"/>
      <c r="G3042" s="135"/>
      <c r="H3042" s="135"/>
      <c r="I3042" s="135"/>
      <c r="J3042" s="134"/>
      <c r="K3042" s="136"/>
      <c r="L3042" s="172"/>
      <c r="M3042" s="172"/>
      <c r="N3042" s="172"/>
      <c r="O3042" s="137"/>
      <c r="P3042" s="169"/>
      <c r="Q3042" s="137"/>
      <c r="R3042" s="137"/>
      <c r="S3042" s="137"/>
      <c r="T3042" s="137"/>
      <c r="U3042" s="137"/>
      <c r="V3042" s="137"/>
      <c r="W3042" s="137"/>
      <c r="X3042" s="137"/>
      <c r="Y3042" s="137"/>
      <c r="Z3042" s="137"/>
      <c r="AA3042" s="137"/>
      <c r="AB3042" s="137"/>
      <c r="AC3042" s="137"/>
      <c r="AD3042" s="137"/>
      <c r="AE3042" s="137"/>
      <c r="AF3042" s="137"/>
      <c r="AG3042" s="137"/>
      <c r="AH3042" s="137"/>
      <c r="AI3042" s="137"/>
      <c r="AJ3042" s="137"/>
      <c r="AK3042" s="137"/>
      <c r="AL3042" s="137"/>
      <c r="AM3042" s="137"/>
      <c r="AN3042" s="137"/>
      <c r="AO3042" s="137"/>
      <c r="AP3042" s="137"/>
      <c r="AQ3042" s="137"/>
      <c r="AR3042" s="137"/>
      <c r="AS3042" s="137"/>
      <c r="AT3042" s="143"/>
    </row>
    <row r="3043" spans="1:46">
      <c r="A3043" s="96"/>
      <c r="B3043" s="134"/>
      <c r="C3043" s="135"/>
      <c r="D3043" s="135"/>
      <c r="E3043" s="135"/>
      <c r="F3043" s="135"/>
      <c r="G3043" s="135"/>
      <c r="H3043" s="135"/>
      <c r="I3043" s="135"/>
      <c r="J3043" s="134"/>
      <c r="K3043" s="136"/>
      <c r="L3043" s="172"/>
      <c r="M3043" s="172"/>
      <c r="N3043" s="172"/>
      <c r="O3043" s="137"/>
      <c r="P3043" s="169"/>
      <c r="Q3043" s="137"/>
      <c r="R3043" s="137"/>
      <c r="S3043" s="137"/>
      <c r="T3043" s="137"/>
      <c r="U3043" s="137"/>
      <c r="V3043" s="137"/>
      <c r="W3043" s="137"/>
      <c r="X3043" s="137"/>
      <c r="Y3043" s="137"/>
      <c r="Z3043" s="137"/>
      <c r="AA3043" s="137"/>
      <c r="AB3043" s="137"/>
      <c r="AC3043" s="137"/>
      <c r="AD3043" s="137"/>
      <c r="AE3043" s="137"/>
      <c r="AF3043" s="137"/>
      <c r="AG3043" s="137"/>
      <c r="AH3043" s="137"/>
      <c r="AI3043" s="137"/>
      <c r="AJ3043" s="137"/>
      <c r="AK3043" s="137"/>
      <c r="AL3043" s="137"/>
      <c r="AM3043" s="137"/>
      <c r="AN3043" s="137"/>
      <c r="AO3043" s="137"/>
      <c r="AP3043" s="137"/>
      <c r="AQ3043" s="137"/>
      <c r="AR3043" s="137"/>
      <c r="AS3043" s="137"/>
      <c r="AT3043" s="143"/>
    </row>
    <row r="3044" spans="1:46">
      <c r="A3044" s="96"/>
      <c r="B3044" s="134"/>
      <c r="C3044" s="135"/>
      <c r="D3044" s="135"/>
      <c r="E3044" s="135"/>
      <c r="F3044" s="135"/>
      <c r="G3044" s="135"/>
      <c r="H3044" s="135"/>
      <c r="I3044" s="135"/>
      <c r="J3044" s="134"/>
      <c r="K3044" s="136"/>
      <c r="L3044" s="172"/>
      <c r="M3044" s="172"/>
      <c r="N3044" s="172"/>
      <c r="O3044" s="137"/>
      <c r="P3044" s="169"/>
      <c r="Q3044" s="137"/>
      <c r="R3044" s="137"/>
      <c r="S3044" s="137"/>
      <c r="T3044" s="137"/>
      <c r="U3044" s="137"/>
      <c r="V3044" s="137"/>
      <c r="W3044" s="137"/>
      <c r="X3044" s="137"/>
      <c r="Y3044" s="137"/>
      <c r="Z3044" s="137"/>
      <c r="AA3044" s="137"/>
      <c r="AB3044" s="137"/>
      <c r="AC3044" s="137"/>
      <c r="AD3044" s="137"/>
      <c r="AE3044" s="137"/>
      <c r="AF3044" s="137"/>
      <c r="AG3044" s="137"/>
      <c r="AH3044" s="137"/>
      <c r="AI3044" s="137"/>
      <c r="AJ3044" s="137"/>
      <c r="AK3044" s="137"/>
      <c r="AL3044" s="137"/>
      <c r="AM3044" s="137"/>
      <c r="AN3044" s="137"/>
      <c r="AO3044" s="137"/>
      <c r="AP3044" s="137"/>
      <c r="AQ3044" s="137"/>
      <c r="AR3044" s="137"/>
      <c r="AS3044" s="137"/>
      <c r="AT3044" s="143"/>
    </row>
    <row r="3045" spans="1:46">
      <c r="A3045" s="96"/>
      <c r="B3045" s="134"/>
      <c r="C3045" s="135"/>
      <c r="D3045" s="135"/>
      <c r="E3045" s="135"/>
      <c r="F3045" s="135"/>
      <c r="G3045" s="135"/>
      <c r="H3045" s="135"/>
      <c r="I3045" s="135"/>
      <c r="J3045" s="134"/>
      <c r="K3045" s="136"/>
      <c r="L3045" s="172"/>
      <c r="M3045" s="172"/>
      <c r="N3045" s="172"/>
      <c r="O3045" s="137"/>
      <c r="P3045" s="169"/>
      <c r="Q3045" s="137"/>
      <c r="R3045" s="137"/>
      <c r="S3045" s="137"/>
      <c r="T3045" s="137"/>
      <c r="U3045" s="137"/>
      <c r="V3045" s="137"/>
      <c r="W3045" s="137"/>
      <c r="X3045" s="137"/>
      <c r="Y3045" s="137"/>
      <c r="Z3045" s="137"/>
      <c r="AA3045" s="137"/>
      <c r="AB3045" s="137"/>
      <c r="AC3045" s="137"/>
      <c r="AD3045" s="137"/>
      <c r="AE3045" s="137"/>
      <c r="AF3045" s="137"/>
      <c r="AG3045" s="137"/>
      <c r="AH3045" s="137"/>
      <c r="AI3045" s="137"/>
      <c r="AJ3045" s="137"/>
      <c r="AK3045" s="137"/>
      <c r="AL3045" s="137"/>
      <c r="AM3045" s="137"/>
      <c r="AN3045" s="137"/>
      <c r="AO3045" s="137"/>
      <c r="AP3045" s="137"/>
      <c r="AQ3045" s="137"/>
      <c r="AR3045" s="137"/>
      <c r="AS3045" s="137"/>
      <c r="AT3045" s="143"/>
    </row>
    <row r="3046" spans="1:46">
      <c r="A3046" s="96"/>
      <c r="B3046" s="134"/>
      <c r="C3046" s="135"/>
      <c r="D3046" s="135"/>
      <c r="E3046" s="135"/>
      <c r="F3046" s="135"/>
      <c r="G3046" s="135"/>
      <c r="H3046" s="135"/>
      <c r="I3046" s="135"/>
      <c r="J3046" s="134"/>
      <c r="K3046" s="136"/>
      <c r="L3046" s="172"/>
      <c r="M3046" s="172"/>
      <c r="N3046" s="172"/>
      <c r="O3046" s="137"/>
      <c r="P3046" s="169"/>
      <c r="Q3046" s="137"/>
      <c r="R3046" s="137"/>
      <c r="S3046" s="137"/>
      <c r="T3046" s="137"/>
      <c r="U3046" s="137"/>
      <c r="V3046" s="137"/>
      <c r="W3046" s="137"/>
      <c r="X3046" s="137"/>
      <c r="Y3046" s="137"/>
      <c r="Z3046" s="137"/>
      <c r="AA3046" s="137"/>
      <c r="AB3046" s="137"/>
      <c r="AC3046" s="137"/>
      <c r="AD3046" s="137"/>
      <c r="AE3046" s="137"/>
      <c r="AF3046" s="137"/>
      <c r="AG3046" s="137"/>
      <c r="AH3046" s="137"/>
      <c r="AI3046" s="137"/>
      <c r="AJ3046" s="137"/>
      <c r="AK3046" s="137"/>
      <c r="AL3046" s="137"/>
      <c r="AM3046" s="137"/>
      <c r="AN3046" s="137"/>
      <c r="AO3046" s="137"/>
      <c r="AP3046" s="137"/>
      <c r="AQ3046" s="137"/>
      <c r="AR3046" s="137"/>
      <c r="AS3046" s="137"/>
      <c r="AT3046" s="143"/>
    </row>
    <row r="3047" spans="1:46">
      <c r="A3047" s="96"/>
      <c r="B3047" s="134"/>
      <c r="C3047" s="135"/>
      <c r="D3047" s="135"/>
      <c r="E3047" s="135"/>
      <c r="F3047" s="135"/>
      <c r="G3047" s="135"/>
      <c r="H3047" s="135"/>
      <c r="I3047" s="135"/>
      <c r="J3047" s="134"/>
      <c r="K3047" s="136"/>
      <c r="L3047" s="172"/>
      <c r="M3047" s="172"/>
      <c r="N3047" s="172"/>
      <c r="O3047" s="137"/>
      <c r="P3047" s="169"/>
      <c r="Q3047" s="137"/>
      <c r="R3047" s="137"/>
      <c r="S3047" s="137"/>
      <c r="T3047" s="137"/>
      <c r="U3047" s="137"/>
      <c r="V3047" s="137"/>
      <c r="W3047" s="137"/>
      <c r="X3047" s="137"/>
      <c r="Y3047" s="137"/>
      <c r="Z3047" s="137"/>
      <c r="AA3047" s="137"/>
      <c r="AB3047" s="137"/>
      <c r="AC3047" s="137"/>
      <c r="AD3047" s="137"/>
      <c r="AE3047" s="137"/>
      <c r="AF3047" s="137"/>
      <c r="AG3047" s="137"/>
      <c r="AH3047" s="137"/>
      <c r="AI3047" s="137"/>
      <c r="AJ3047" s="137"/>
      <c r="AK3047" s="137"/>
      <c r="AL3047" s="137"/>
      <c r="AM3047" s="137"/>
      <c r="AN3047" s="137"/>
      <c r="AO3047" s="137"/>
      <c r="AP3047" s="137"/>
      <c r="AQ3047" s="137"/>
      <c r="AR3047" s="137"/>
      <c r="AS3047" s="137"/>
      <c r="AT3047" s="143"/>
    </row>
    <row r="3048" spans="1:46">
      <c r="A3048" s="96"/>
      <c r="B3048" s="134"/>
      <c r="C3048" s="135"/>
      <c r="D3048" s="135"/>
      <c r="E3048" s="135"/>
      <c r="F3048" s="135"/>
      <c r="G3048" s="135"/>
      <c r="H3048" s="135"/>
      <c r="I3048" s="135"/>
      <c r="J3048" s="134"/>
      <c r="K3048" s="136"/>
      <c r="L3048" s="172"/>
      <c r="M3048" s="172"/>
      <c r="N3048" s="172"/>
      <c r="O3048" s="137"/>
      <c r="P3048" s="169"/>
      <c r="Q3048" s="137"/>
      <c r="R3048" s="137"/>
      <c r="S3048" s="137"/>
      <c r="T3048" s="137"/>
      <c r="U3048" s="137"/>
      <c r="V3048" s="137"/>
      <c r="W3048" s="137"/>
      <c r="X3048" s="137"/>
      <c r="Y3048" s="137"/>
      <c r="Z3048" s="137"/>
      <c r="AA3048" s="137"/>
      <c r="AB3048" s="137"/>
      <c r="AC3048" s="137"/>
      <c r="AD3048" s="137"/>
      <c r="AE3048" s="137"/>
      <c r="AF3048" s="137"/>
      <c r="AG3048" s="137"/>
      <c r="AH3048" s="137"/>
      <c r="AI3048" s="137"/>
      <c r="AJ3048" s="137"/>
      <c r="AK3048" s="137"/>
      <c r="AL3048" s="137"/>
      <c r="AM3048" s="137"/>
      <c r="AN3048" s="137"/>
      <c r="AO3048" s="137"/>
      <c r="AP3048" s="137"/>
      <c r="AQ3048" s="137"/>
      <c r="AR3048" s="137"/>
      <c r="AS3048" s="137"/>
      <c r="AT3048" s="143"/>
    </row>
    <row r="3049" spans="1:46">
      <c r="A3049" s="96"/>
      <c r="B3049" s="134"/>
      <c r="C3049" s="135"/>
      <c r="D3049" s="135"/>
      <c r="E3049" s="135"/>
      <c r="F3049" s="135"/>
      <c r="G3049" s="135"/>
      <c r="H3049" s="135"/>
      <c r="I3049" s="135"/>
      <c r="J3049" s="134"/>
      <c r="K3049" s="136"/>
      <c r="L3049" s="172"/>
      <c r="M3049" s="172"/>
      <c r="N3049" s="172"/>
      <c r="O3049" s="137"/>
      <c r="P3049" s="169"/>
      <c r="Q3049" s="137"/>
      <c r="R3049" s="137"/>
      <c r="S3049" s="137"/>
      <c r="T3049" s="137"/>
      <c r="U3049" s="137"/>
      <c r="V3049" s="137"/>
      <c r="W3049" s="137"/>
      <c r="X3049" s="137"/>
      <c r="Y3049" s="137"/>
      <c r="Z3049" s="137"/>
      <c r="AA3049" s="137"/>
      <c r="AB3049" s="137"/>
      <c r="AC3049" s="137"/>
      <c r="AD3049" s="137"/>
      <c r="AE3049" s="137"/>
      <c r="AF3049" s="137"/>
      <c r="AG3049" s="137"/>
      <c r="AH3049" s="137"/>
      <c r="AI3049" s="137"/>
      <c r="AJ3049" s="137"/>
      <c r="AK3049" s="137"/>
      <c r="AL3049" s="137"/>
      <c r="AM3049" s="137"/>
      <c r="AN3049" s="137"/>
      <c r="AO3049" s="137"/>
      <c r="AP3049" s="137"/>
      <c r="AQ3049" s="137"/>
      <c r="AR3049" s="137"/>
      <c r="AS3049" s="137"/>
      <c r="AT3049" s="143"/>
    </row>
    <row r="3050" spans="1:46">
      <c r="A3050" s="96"/>
      <c r="B3050" s="134"/>
      <c r="C3050" s="135"/>
      <c r="D3050" s="135"/>
      <c r="E3050" s="135"/>
      <c r="F3050" s="135"/>
      <c r="G3050" s="135"/>
      <c r="H3050" s="135"/>
      <c r="I3050" s="135"/>
      <c r="J3050" s="134"/>
      <c r="K3050" s="136"/>
      <c r="L3050" s="172"/>
      <c r="M3050" s="172"/>
      <c r="N3050" s="172"/>
      <c r="O3050" s="137"/>
      <c r="P3050" s="169"/>
      <c r="Q3050" s="137"/>
      <c r="R3050" s="137"/>
      <c r="S3050" s="137"/>
      <c r="T3050" s="137"/>
      <c r="U3050" s="137"/>
      <c r="V3050" s="137"/>
      <c r="W3050" s="137"/>
      <c r="X3050" s="137"/>
      <c r="Y3050" s="137"/>
      <c r="Z3050" s="137"/>
      <c r="AA3050" s="137"/>
      <c r="AB3050" s="137"/>
      <c r="AC3050" s="137"/>
      <c r="AD3050" s="137"/>
      <c r="AE3050" s="137"/>
      <c r="AF3050" s="137"/>
      <c r="AG3050" s="137"/>
      <c r="AH3050" s="137"/>
      <c r="AI3050" s="137"/>
      <c r="AJ3050" s="137"/>
      <c r="AK3050" s="137"/>
      <c r="AL3050" s="137"/>
      <c r="AM3050" s="137"/>
      <c r="AN3050" s="137"/>
      <c r="AO3050" s="137"/>
      <c r="AP3050" s="137"/>
      <c r="AQ3050" s="137"/>
      <c r="AR3050" s="137"/>
      <c r="AS3050" s="137"/>
      <c r="AT3050" s="143"/>
    </row>
    <row r="3051" spans="1:46">
      <c r="A3051" s="96"/>
      <c r="B3051" s="134"/>
      <c r="C3051" s="135"/>
      <c r="D3051" s="135"/>
      <c r="E3051" s="135"/>
      <c r="F3051" s="135"/>
      <c r="G3051" s="135"/>
      <c r="H3051" s="135"/>
      <c r="I3051" s="135"/>
      <c r="J3051" s="134"/>
      <c r="K3051" s="136"/>
      <c r="L3051" s="172"/>
      <c r="M3051" s="172"/>
      <c r="N3051" s="172"/>
      <c r="O3051" s="137"/>
      <c r="P3051" s="169"/>
      <c r="Q3051" s="137"/>
      <c r="R3051" s="137"/>
      <c r="S3051" s="137"/>
      <c r="T3051" s="137"/>
      <c r="U3051" s="137"/>
      <c r="V3051" s="137"/>
      <c r="W3051" s="137"/>
      <c r="X3051" s="137"/>
      <c r="Y3051" s="137"/>
      <c r="Z3051" s="137"/>
      <c r="AA3051" s="137"/>
      <c r="AB3051" s="137"/>
      <c r="AC3051" s="137"/>
      <c r="AD3051" s="137"/>
      <c r="AE3051" s="137"/>
      <c r="AF3051" s="137"/>
      <c r="AG3051" s="137"/>
      <c r="AH3051" s="137"/>
      <c r="AI3051" s="137"/>
      <c r="AJ3051" s="137"/>
      <c r="AK3051" s="137"/>
      <c r="AL3051" s="137"/>
      <c r="AM3051" s="137"/>
      <c r="AN3051" s="137"/>
      <c r="AO3051" s="137"/>
      <c r="AP3051" s="137"/>
      <c r="AQ3051" s="137"/>
      <c r="AR3051" s="137"/>
      <c r="AS3051" s="137"/>
      <c r="AT3051" s="143"/>
    </row>
    <row r="3052" spans="1:46">
      <c r="A3052" s="96"/>
      <c r="B3052" s="134"/>
      <c r="C3052" s="135"/>
      <c r="D3052" s="135"/>
      <c r="E3052" s="135"/>
      <c r="F3052" s="135"/>
      <c r="G3052" s="135"/>
      <c r="H3052" s="135"/>
      <c r="I3052" s="135"/>
      <c r="J3052" s="134"/>
      <c r="K3052" s="136"/>
      <c r="L3052" s="172"/>
      <c r="M3052" s="172"/>
      <c r="N3052" s="172"/>
      <c r="O3052" s="137"/>
      <c r="P3052" s="169"/>
      <c r="Q3052" s="137"/>
      <c r="R3052" s="137"/>
      <c r="S3052" s="137"/>
      <c r="T3052" s="137"/>
      <c r="U3052" s="137"/>
      <c r="V3052" s="137"/>
      <c r="W3052" s="137"/>
      <c r="X3052" s="137"/>
      <c r="Y3052" s="137"/>
      <c r="Z3052" s="137"/>
      <c r="AA3052" s="137"/>
      <c r="AB3052" s="137"/>
      <c r="AC3052" s="137"/>
      <c r="AD3052" s="137"/>
      <c r="AE3052" s="137"/>
      <c r="AF3052" s="137"/>
      <c r="AG3052" s="137"/>
      <c r="AH3052" s="137"/>
      <c r="AI3052" s="137"/>
      <c r="AJ3052" s="137"/>
      <c r="AK3052" s="137"/>
      <c r="AL3052" s="137"/>
      <c r="AM3052" s="137"/>
      <c r="AN3052" s="137"/>
      <c r="AO3052" s="137"/>
      <c r="AP3052" s="137"/>
      <c r="AQ3052" s="137"/>
      <c r="AR3052" s="137"/>
      <c r="AS3052" s="137"/>
      <c r="AT3052" s="143"/>
    </row>
    <row r="3053" spans="1:46">
      <c r="A3053" s="96"/>
      <c r="B3053" s="134"/>
      <c r="C3053" s="135"/>
      <c r="D3053" s="135"/>
      <c r="E3053" s="135"/>
      <c r="F3053" s="135"/>
      <c r="G3053" s="135"/>
      <c r="H3053" s="135"/>
      <c r="I3053" s="135"/>
      <c r="J3053" s="134"/>
      <c r="K3053" s="136"/>
      <c r="L3053" s="172"/>
      <c r="M3053" s="172"/>
      <c r="N3053" s="172"/>
      <c r="O3053" s="137"/>
      <c r="P3053" s="169"/>
      <c r="Q3053" s="137"/>
      <c r="R3053" s="137"/>
      <c r="S3053" s="137"/>
      <c r="T3053" s="137"/>
      <c r="U3053" s="137"/>
      <c r="V3053" s="137"/>
      <c r="W3053" s="137"/>
      <c r="X3053" s="137"/>
      <c r="Y3053" s="137"/>
      <c r="Z3053" s="137"/>
      <c r="AA3053" s="137"/>
      <c r="AB3053" s="137"/>
      <c r="AC3053" s="137"/>
      <c r="AD3053" s="137"/>
      <c r="AE3053" s="137"/>
      <c r="AF3053" s="137"/>
      <c r="AG3053" s="137"/>
      <c r="AH3053" s="137"/>
      <c r="AI3053" s="137"/>
      <c r="AJ3053" s="137"/>
      <c r="AK3053" s="137"/>
      <c r="AL3053" s="137"/>
      <c r="AM3053" s="137"/>
      <c r="AN3053" s="137"/>
      <c r="AO3053" s="137"/>
      <c r="AP3053" s="137"/>
      <c r="AQ3053" s="137"/>
      <c r="AR3053" s="137"/>
      <c r="AS3053" s="137"/>
      <c r="AT3053" s="143"/>
    </row>
    <row r="3054" spans="1:46">
      <c r="A3054" s="96"/>
      <c r="B3054" s="134"/>
      <c r="C3054" s="135"/>
      <c r="D3054" s="135"/>
      <c r="E3054" s="135"/>
      <c r="F3054" s="135"/>
      <c r="G3054" s="135"/>
      <c r="H3054" s="135"/>
      <c r="I3054" s="135"/>
      <c r="J3054" s="134"/>
      <c r="K3054" s="136"/>
      <c r="L3054" s="172"/>
      <c r="M3054" s="172"/>
      <c r="N3054" s="172"/>
      <c r="O3054" s="137"/>
      <c r="P3054" s="169"/>
      <c r="Q3054" s="137"/>
      <c r="R3054" s="137"/>
      <c r="S3054" s="137"/>
      <c r="T3054" s="137"/>
      <c r="U3054" s="137"/>
      <c r="V3054" s="137"/>
      <c r="W3054" s="137"/>
      <c r="X3054" s="137"/>
      <c r="Y3054" s="137"/>
      <c r="Z3054" s="137"/>
      <c r="AA3054" s="137"/>
      <c r="AB3054" s="137"/>
      <c r="AC3054" s="137"/>
      <c r="AD3054" s="137"/>
      <c r="AE3054" s="137"/>
      <c r="AF3054" s="137"/>
      <c r="AG3054" s="137"/>
      <c r="AH3054" s="137"/>
      <c r="AI3054" s="137"/>
      <c r="AJ3054" s="137"/>
      <c r="AK3054" s="137"/>
      <c r="AL3054" s="137"/>
      <c r="AM3054" s="137"/>
      <c r="AN3054" s="137"/>
      <c r="AO3054" s="137"/>
      <c r="AP3054" s="137"/>
      <c r="AQ3054" s="137"/>
      <c r="AR3054" s="137"/>
      <c r="AS3054" s="137"/>
      <c r="AT3054" s="143"/>
    </row>
    <row r="3055" spans="1:46">
      <c r="A3055" s="96"/>
      <c r="B3055" s="134"/>
      <c r="C3055" s="135"/>
      <c r="D3055" s="135"/>
      <c r="E3055" s="135"/>
      <c r="F3055" s="135"/>
      <c r="G3055" s="135"/>
      <c r="H3055" s="135"/>
      <c r="I3055" s="135"/>
      <c r="J3055" s="134"/>
      <c r="K3055" s="136"/>
      <c r="L3055" s="172"/>
      <c r="M3055" s="172"/>
      <c r="N3055" s="172"/>
      <c r="O3055" s="137"/>
      <c r="P3055" s="169"/>
      <c r="Q3055" s="137"/>
      <c r="R3055" s="137"/>
      <c r="S3055" s="137"/>
      <c r="T3055" s="137"/>
      <c r="U3055" s="137"/>
      <c r="V3055" s="137"/>
      <c r="W3055" s="137"/>
      <c r="X3055" s="137"/>
      <c r="Y3055" s="137"/>
      <c r="Z3055" s="137"/>
      <c r="AA3055" s="137"/>
      <c r="AB3055" s="137"/>
      <c r="AC3055" s="137"/>
      <c r="AD3055" s="137"/>
      <c r="AE3055" s="137"/>
      <c r="AF3055" s="137"/>
      <c r="AG3055" s="137"/>
      <c r="AH3055" s="137"/>
      <c r="AI3055" s="137"/>
      <c r="AJ3055" s="137"/>
      <c r="AK3055" s="137"/>
      <c r="AL3055" s="137"/>
      <c r="AM3055" s="137"/>
      <c r="AN3055" s="137"/>
      <c r="AO3055" s="137"/>
      <c r="AP3055" s="137"/>
      <c r="AQ3055" s="137"/>
      <c r="AR3055" s="137"/>
      <c r="AS3055" s="137"/>
      <c r="AT3055" s="143"/>
    </row>
    <row r="3056" spans="1:46">
      <c r="A3056" s="96"/>
      <c r="B3056" s="134"/>
      <c r="C3056" s="135"/>
      <c r="D3056" s="135"/>
      <c r="E3056" s="135"/>
      <c r="F3056" s="135"/>
      <c r="G3056" s="135"/>
      <c r="H3056" s="135"/>
      <c r="I3056" s="135"/>
      <c r="J3056" s="134"/>
      <c r="K3056" s="136"/>
      <c r="L3056" s="172"/>
      <c r="M3056" s="172"/>
      <c r="N3056" s="172"/>
      <c r="O3056" s="137"/>
      <c r="P3056" s="169"/>
      <c r="Q3056" s="137"/>
      <c r="R3056" s="137"/>
      <c r="S3056" s="137"/>
      <c r="T3056" s="137"/>
      <c r="U3056" s="137"/>
      <c r="V3056" s="137"/>
      <c r="W3056" s="137"/>
      <c r="X3056" s="137"/>
      <c r="Y3056" s="137"/>
      <c r="Z3056" s="137"/>
      <c r="AA3056" s="137"/>
      <c r="AB3056" s="137"/>
      <c r="AC3056" s="137"/>
      <c r="AD3056" s="137"/>
      <c r="AE3056" s="137"/>
      <c r="AF3056" s="137"/>
      <c r="AG3056" s="137"/>
      <c r="AH3056" s="137"/>
      <c r="AI3056" s="137"/>
      <c r="AJ3056" s="137"/>
      <c r="AK3056" s="137"/>
      <c r="AL3056" s="137"/>
      <c r="AM3056" s="137"/>
      <c r="AN3056" s="137"/>
      <c r="AO3056" s="137"/>
      <c r="AP3056" s="137"/>
      <c r="AQ3056" s="137"/>
      <c r="AR3056" s="137"/>
      <c r="AS3056" s="137"/>
      <c r="AT3056" s="143"/>
    </row>
    <row r="3057" spans="1:46">
      <c r="A3057" s="96"/>
      <c r="B3057" s="134"/>
      <c r="C3057" s="135"/>
      <c r="D3057" s="135"/>
      <c r="E3057" s="135"/>
      <c r="F3057" s="135"/>
      <c r="G3057" s="135"/>
      <c r="H3057" s="135"/>
      <c r="I3057" s="135"/>
      <c r="J3057" s="134"/>
      <c r="K3057" s="136"/>
      <c r="L3057" s="172"/>
      <c r="M3057" s="172"/>
      <c r="N3057" s="172"/>
      <c r="O3057" s="137"/>
      <c r="P3057" s="169"/>
      <c r="Q3057" s="137"/>
      <c r="R3057" s="137"/>
      <c r="S3057" s="137"/>
      <c r="T3057" s="137"/>
      <c r="U3057" s="137"/>
      <c r="V3057" s="137"/>
      <c r="W3057" s="137"/>
      <c r="X3057" s="137"/>
      <c r="Y3057" s="137"/>
      <c r="Z3057" s="137"/>
      <c r="AA3057" s="137"/>
      <c r="AB3057" s="137"/>
      <c r="AC3057" s="137"/>
      <c r="AD3057" s="137"/>
      <c r="AE3057" s="137"/>
      <c r="AF3057" s="137"/>
      <c r="AG3057" s="137"/>
      <c r="AH3057" s="137"/>
      <c r="AI3057" s="137"/>
      <c r="AJ3057" s="137"/>
      <c r="AK3057" s="137"/>
      <c r="AL3057" s="137"/>
      <c r="AM3057" s="137"/>
      <c r="AN3057" s="137"/>
      <c r="AO3057" s="137"/>
      <c r="AP3057" s="137"/>
      <c r="AQ3057" s="137"/>
      <c r="AR3057" s="137"/>
      <c r="AS3057" s="137"/>
      <c r="AT3057" s="143"/>
    </row>
    <row r="3058" spans="1:46">
      <c r="A3058" s="96"/>
      <c r="B3058" s="134"/>
      <c r="C3058" s="135"/>
      <c r="D3058" s="135"/>
      <c r="E3058" s="135"/>
      <c r="F3058" s="135"/>
      <c r="G3058" s="135"/>
      <c r="H3058" s="135"/>
      <c r="I3058" s="135"/>
      <c r="J3058" s="134"/>
      <c r="K3058" s="136"/>
      <c r="L3058" s="172"/>
      <c r="M3058" s="172"/>
      <c r="N3058" s="172"/>
      <c r="O3058" s="137"/>
      <c r="P3058" s="169"/>
      <c r="Q3058" s="137"/>
      <c r="R3058" s="137"/>
      <c r="S3058" s="137"/>
      <c r="T3058" s="137"/>
      <c r="U3058" s="137"/>
      <c r="V3058" s="137"/>
      <c r="W3058" s="137"/>
      <c r="X3058" s="137"/>
      <c r="Y3058" s="137"/>
      <c r="Z3058" s="137"/>
      <c r="AA3058" s="137"/>
      <c r="AB3058" s="137"/>
      <c r="AC3058" s="137"/>
      <c r="AD3058" s="137"/>
      <c r="AE3058" s="137"/>
      <c r="AF3058" s="137"/>
      <c r="AG3058" s="137"/>
      <c r="AH3058" s="137"/>
      <c r="AI3058" s="137"/>
      <c r="AJ3058" s="137"/>
      <c r="AK3058" s="137"/>
      <c r="AL3058" s="137"/>
      <c r="AM3058" s="137"/>
      <c r="AN3058" s="137"/>
      <c r="AO3058" s="137"/>
      <c r="AP3058" s="137"/>
      <c r="AQ3058" s="137"/>
      <c r="AR3058" s="137"/>
      <c r="AS3058" s="137"/>
      <c r="AT3058" s="143"/>
    </row>
    <row r="3059" spans="1:46">
      <c r="A3059" s="96"/>
      <c r="B3059" s="134"/>
      <c r="C3059" s="135"/>
      <c r="D3059" s="135"/>
      <c r="E3059" s="135"/>
      <c r="F3059" s="135"/>
      <c r="G3059" s="135"/>
      <c r="H3059" s="135"/>
      <c r="I3059" s="135"/>
      <c r="J3059" s="134"/>
      <c r="K3059" s="136"/>
      <c r="L3059" s="172"/>
      <c r="M3059" s="172"/>
      <c r="N3059" s="172"/>
      <c r="O3059" s="137"/>
      <c r="P3059" s="169"/>
      <c r="Q3059" s="137"/>
      <c r="R3059" s="137"/>
      <c r="S3059" s="137"/>
      <c r="T3059" s="137"/>
      <c r="U3059" s="137"/>
      <c r="V3059" s="137"/>
      <c r="W3059" s="137"/>
      <c r="X3059" s="137"/>
      <c r="Y3059" s="137"/>
      <c r="Z3059" s="137"/>
      <c r="AA3059" s="137"/>
      <c r="AB3059" s="137"/>
      <c r="AC3059" s="137"/>
      <c r="AD3059" s="137"/>
      <c r="AE3059" s="137"/>
      <c r="AF3059" s="137"/>
      <c r="AG3059" s="137"/>
      <c r="AH3059" s="137"/>
      <c r="AI3059" s="137"/>
      <c r="AJ3059" s="137"/>
      <c r="AK3059" s="137"/>
      <c r="AL3059" s="137"/>
      <c r="AM3059" s="137"/>
      <c r="AN3059" s="137"/>
      <c r="AO3059" s="137"/>
      <c r="AP3059" s="137"/>
      <c r="AQ3059" s="137"/>
      <c r="AR3059" s="137"/>
      <c r="AS3059" s="137"/>
      <c r="AT3059" s="143"/>
    </row>
    <row r="3060" spans="1:46">
      <c r="A3060" s="96"/>
      <c r="B3060" s="134"/>
      <c r="C3060" s="135"/>
      <c r="D3060" s="135"/>
      <c r="E3060" s="135"/>
      <c r="F3060" s="135"/>
      <c r="G3060" s="135"/>
      <c r="H3060" s="135"/>
      <c r="I3060" s="135"/>
      <c r="J3060" s="134"/>
      <c r="K3060" s="136"/>
      <c r="L3060" s="172"/>
      <c r="M3060" s="172"/>
      <c r="N3060" s="172"/>
      <c r="O3060" s="137"/>
      <c r="P3060" s="169"/>
      <c r="Q3060" s="137"/>
      <c r="R3060" s="137"/>
      <c r="S3060" s="137"/>
      <c r="T3060" s="137"/>
      <c r="U3060" s="137"/>
      <c r="V3060" s="137"/>
      <c r="W3060" s="137"/>
      <c r="X3060" s="137"/>
      <c r="Y3060" s="137"/>
      <c r="Z3060" s="137"/>
      <c r="AA3060" s="137"/>
      <c r="AB3060" s="137"/>
      <c r="AC3060" s="137"/>
      <c r="AD3060" s="137"/>
      <c r="AE3060" s="137"/>
      <c r="AF3060" s="137"/>
      <c r="AG3060" s="137"/>
      <c r="AH3060" s="137"/>
      <c r="AI3060" s="137"/>
      <c r="AJ3060" s="137"/>
      <c r="AK3060" s="137"/>
      <c r="AL3060" s="137"/>
      <c r="AM3060" s="137"/>
      <c r="AN3060" s="137"/>
      <c r="AO3060" s="137"/>
      <c r="AP3060" s="137"/>
      <c r="AQ3060" s="137"/>
      <c r="AR3060" s="137"/>
      <c r="AS3060" s="137"/>
      <c r="AT3060" s="143"/>
    </row>
    <row r="3061" spans="1:46">
      <c r="A3061" s="96"/>
      <c r="B3061" s="134"/>
      <c r="C3061" s="135"/>
      <c r="D3061" s="135"/>
      <c r="E3061" s="135"/>
      <c r="F3061" s="135"/>
      <c r="G3061" s="135"/>
      <c r="H3061" s="135"/>
      <c r="I3061" s="135"/>
      <c r="J3061" s="134"/>
      <c r="K3061" s="136"/>
      <c r="L3061" s="172"/>
      <c r="M3061" s="172"/>
      <c r="N3061" s="172"/>
      <c r="O3061" s="137"/>
      <c r="P3061" s="169"/>
      <c r="Q3061" s="137"/>
      <c r="R3061" s="137"/>
      <c r="S3061" s="137"/>
      <c r="T3061" s="137"/>
      <c r="U3061" s="137"/>
      <c r="V3061" s="137"/>
      <c r="W3061" s="137"/>
      <c r="X3061" s="137"/>
      <c r="Y3061" s="137"/>
      <c r="Z3061" s="137"/>
      <c r="AA3061" s="137"/>
      <c r="AB3061" s="137"/>
      <c r="AC3061" s="137"/>
      <c r="AD3061" s="137"/>
      <c r="AE3061" s="137"/>
      <c r="AF3061" s="137"/>
      <c r="AG3061" s="137"/>
      <c r="AH3061" s="137"/>
      <c r="AI3061" s="137"/>
      <c r="AJ3061" s="137"/>
      <c r="AK3061" s="137"/>
      <c r="AL3061" s="137"/>
      <c r="AM3061" s="137"/>
      <c r="AN3061" s="137"/>
      <c r="AO3061" s="137"/>
      <c r="AP3061" s="137"/>
      <c r="AQ3061" s="137"/>
      <c r="AR3061" s="137"/>
      <c r="AS3061" s="137"/>
      <c r="AT3061" s="143"/>
    </row>
    <row r="3062" spans="1:46">
      <c r="A3062" s="96"/>
      <c r="B3062" s="134"/>
      <c r="C3062" s="135"/>
      <c r="D3062" s="135"/>
      <c r="E3062" s="135"/>
      <c r="F3062" s="135"/>
      <c r="G3062" s="135"/>
      <c r="H3062" s="135"/>
      <c r="I3062" s="135"/>
      <c r="J3062" s="134"/>
      <c r="K3062" s="136"/>
      <c r="L3062" s="172"/>
      <c r="M3062" s="172"/>
      <c r="N3062" s="172"/>
      <c r="O3062" s="137"/>
      <c r="P3062" s="169"/>
      <c r="Q3062" s="137"/>
      <c r="R3062" s="137"/>
      <c r="S3062" s="137"/>
      <c r="T3062" s="137"/>
      <c r="U3062" s="137"/>
      <c r="V3062" s="137"/>
      <c r="W3062" s="137"/>
      <c r="X3062" s="137"/>
      <c r="Y3062" s="137"/>
      <c r="Z3062" s="137"/>
      <c r="AA3062" s="137"/>
      <c r="AB3062" s="137"/>
      <c r="AC3062" s="137"/>
      <c r="AD3062" s="137"/>
      <c r="AE3062" s="137"/>
      <c r="AF3062" s="137"/>
      <c r="AG3062" s="137"/>
      <c r="AH3062" s="137"/>
      <c r="AI3062" s="137"/>
      <c r="AJ3062" s="137"/>
      <c r="AK3062" s="137"/>
      <c r="AL3062" s="137"/>
      <c r="AM3062" s="137"/>
      <c r="AN3062" s="137"/>
      <c r="AO3062" s="137"/>
      <c r="AP3062" s="137"/>
      <c r="AQ3062" s="137"/>
      <c r="AR3062" s="137"/>
      <c r="AS3062" s="137"/>
      <c r="AT3062" s="143"/>
    </row>
    <row r="3063" spans="1:46">
      <c r="A3063" s="96"/>
      <c r="B3063" s="134"/>
      <c r="C3063" s="135"/>
      <c r="D3063" s="135"/>
      <c r="E3063" s="135"/>
      <c r="F3063" s="135"/>
      <c r="G3063" s="135"/>
      <c r="H3063" s="135"/>
      <c r="I3063" s="135"/>
      <c r="J3063" s="134"/>
      <c r="K3063" s="136"/>
      <c r="L3063" s="172"/>
      <c r="M3063" s="172"/>
      <c r="N3063" s="172"/>
      <c r="O3063" s="137"/>
      <c r="P3063" s="169"/>
      <c r="Q3063" s="137"/>
      <c r="R3063" s="137"/>
      <c r="S3063" s="137"/>
      <c r="T3063" s="137"/>
      <c r="U3063" s="137"/>
      <c r="V3063" s="137"/>
      <c r="W3063" s="137"/>
      <c r="X3063" s="137"/>
      <c r="Y3063" s="137"/>
      <c r="Z3063" s="137"/>
      <c r="AA3063" s="137"/>
      <c r="AB3063" s="137"/>
      <c r="AC3063" s="137"/>
      <c r="AD3063" s="137"/>
      <c r="AE3063" s="137"/>
      <c r="AF3063" s="137"/>
      <c r="AG3063" s="137"/>
      <c r="AH3063" s="137"/>
      <c r="AI3063" s="137"/>
      <c r="AJ3063" s="137"/>
      <c r="AK3063" s="137"/>
      <c r="AL3063" s="137"/>
      <c r="AM3063" s="137"/>
      <c r="AN3063" s="137"/>
      <c r="AO3063" s="137"/>
      <c r="AP3063" s="137"/>
      <c r="AQ3063" s="137"/>
      <c r="AR3063" s="137"/>
      <c r="AS3063" s="137"/>
      <c r="AT3063" s="143"/>
    </row>
    <row r="3064" spans="1:46">
      <c r="A3064" s="96"/>
      <c r="B3064" s="134"/>
      <c r="C3064" s="135"/>
      <c r="D3064" s="135"/>
      <c r="E3064" s="135"/>
      <c r="F3064" s="135"/>
      <c r="G3064" s="135"/>
      <c r="H3064" s="135"/>
      <c r="I3064" s="135"/>
      <c r="J3064" s="134"/>
      <c r="K3064" s="136"/>
      <c r="L3064" s="172"/>
      <c r="M3064" s="172"/>
      <c r="N3064" s="172"/>
      <c r="O3064" s="137"/>
      <c r="P3064" s="169"/>
      <c r="Q3064" s="137"/>
      <c r="R3064" s="137"/>
      <c r="S3064" s="137"/>
      <c r="T3064" s="137"/>
      <c r="U3064" s="137"/>
      <c r="V3064" s="137"/>
      <c r="W3064" s="137"/>
      <c r="X3064" s="137"/>
      <c r="Y3064" s="137"/>
      <c r="Z3064" s="137"/>
      <c r="AA3064" s="137"/>
      <c r="AB3064" s="137"/>
      <c r="AC3064" s="137"/>
      <c r="AD3064" s="137"/>
      <c r="AE3064" s="137"/>
      <c r="AF3064" s="137"/>
      <c r="AG3064" s="137"/>
      <c r="AH3064" s="137"/>
      <c r="AI3064" s="137"/>
      <c r="AJ3064" s="137"/>
      <c r="AK3064" s="137"/>
      <c r="AL3064" s="137"/>
      <c r="AM3064" s="137"/>
      <c r="AN3064" s="137"/>
      <c r="AO3064" s="137"/>
      <c r="AP3064" s="137"/>
      <c r="AQ3064" s="137"/>
      <c r="AR3064" s="137"/>
      <c r="AS3064" s="137"/>
      <c r="AT3064" s="143"/>
    </row>
    <row r="3065" spans="1:46">
      <c r="A3065" s="96"/>
      <c r="B3065" s="134"/>
      <c r="C3065" s="135"/>
      <c r="D3065" s="135"/>
      <c r="E3065" s="135"/>
      <c r="F3065" s="135"/>
      <c r="G3065" s="135"/>
      <c r="H3065" s="135"/>
      <c r="I3065" s="135"/>
      <c r="J3065" s="134"/>
      <c r="K3065" s="136"/>
      <c r="L3065" s="172"/>
      <c r="M3065" s="172"/>
      <c r="N3065" s="172"/>
      <c r="O3065" s="137"/>
      <c r="P3065" s="169"/>
      <c r="Q3065" s="137"/>
      <c r="R3065" s="137"/>
      <c r="S3065" s="137"/>
      <c r="T3065" s="137"/>
      <c r="U3065" s="137"/>
      <c r="V3065" s="137"/>
      <c r="W3065" s="137"/>
      <c r="X3065" s="137"/>
      <c r="Y3065" s="137"/>
      <c r="Z3065" s="137"/>
      <c r="AA3065" s="137"/>
      <c r="AB3065" s="137"/>
      <c r="AC3065" s="137"/>
      <c r="AD3065" s="137"/>
      <c r="AE3065" s="137"/>
      <c r="AF3065" s="137"/>
      <c r="AG3065" s="137"/>
      <c r="AH3065" s="137"/>
      <c r="AI3065" s="137"/>
      <c r="AJ3065" s="137"/>
      <c r="AK3065" s="137"/>
      <c r="AL3065" s="137"/>
      <c r="AM3065" s="137"/>
      <c r="AN3065" s="137"/>
      <c r="AO3065" s="137"/>
      <c r="AP3065" s="137"/>
      <c r="AQ3065" s="137"/>
      <c r="AR3065" s="137"/>
      <c r="AS3065" s="137"/>
      <c r="AT3065" s="143"/>
    </row>
    <row r="3066" spans="1:46">
      <c r="A3066" s="96"/>
      <c r="B3066" s="134"/>
      <c r="C3066" s="135"/>
      <c r="D3066" s="135"/>
      <c r="E3066" s="135"/>
      <c r="F3066" s="135"/>
      <c r="G3066" s="135"/>
      <c r="H3066" s="135"/>
      <c r="I3066" s="135"/>
      <c r="J3066" s="134"/>
      <c r="K3066" s="136"/>
      <c r="L3066" s="172"/>
      <c r="M3066" s="172"/>
      <c r="N3066" s="172"/>
      <c r="O3066" s="137"/>
      <c r="P3066" s="169"/>
      <c r="Q3066" s="137"/>
      <c r="R3066" s="137"/>
      <c r="S3066" s="137"/>
      <c r="T3066" s="137"/>
      <c r="U3066" s="137"/>
      <c r="V3066" s="137"/>
      <c r="W3066" s="137"/>
      <c r="X3066" s="137"/>
      <c r="Y3066" s="137"/>
      <c r="Z3066" s="137"/>
      <c r="AA3066" s="137"/>
      <c r="AB3066" s="137"/>
      <c r="AC3066" s="137"/>
      <c r="AD3066" s="137"/>
      <c r="AE3066" s="137"/>
      <c r="AF3066" s="137"/>
      <c r="AG3066" s="137"/>
      <c r="AH3066" s="137"/>
      <c r="AI3066" s="137"/>
      <c r="AJ3066" s="137"/>
      <c r="AK3066" s="137"/>
      <c r="AL3066" s="137"/>
      <c r="AM3066" s="137"/>
      <c r="AN3066" s="137"/>
      <c r="AO3066" s="137"/>
      <c r="AP3066" s="137"/>
      <c r="AQ3066" s="137"/>
      <c r="AR3066" s="137"/>
      <c r="AS3066" s="137"/>
      <c r="AT3066" s="143"/>
    </row>
    <row r="3067" spans="1:46">
      <c r="A3067" s="96"/>
      <c r="B3067" s="134"/>
      <c r="C3067" s="135"/>
      <c r="D3067" s="135"/>
      <c r="E3067" s="135"/>
      <c r="F3067" s="135"/>
      <c r="G3067" s="135"/>
      <c r="H3067" s="135"/>
      <c r="I3067" s="135"/>
      <c r="J3067" s="134"/>
      <c r="K3067" s="136"/>
      <c r="L3067" s="172"/>
      <c r="M3067" s="172"/>
      <c r="N3067" s="172"/>
      <c r="O3067" s="137"/>
      <c r="P3067" s="169"/>
      <c r="Q3067" s="137"/>
      <c r="R3067" s="137"/>
      <c r="S3067" s="137"/>
      <c r="T3067" s="137"/>
      <c r="U3067" s="137"/>
      <c r="V3067" s="137"/>
      <c r="W3067" s="137"/>
      <c r="X3067" s="137"/>
      <c r="Y3067" s="137"/>
      <c r="Z3067" s="137"/>
      <c r="AA3067" s="137"/>
      <c r="AB3067" s="137"/>
      <c r="AC3067" s="137"/>
      <c r="AD3067" s="137"/>
      <c r="AE3067" s="137"/>
      <c r="AF3067" s="137"/>
      <c r="AG3067" s="137"/>
      <c r="AH3067" s="137"/>
      <c r="AI3067" s="137"/>
      <c r="AJ3067" s="137"/>
      <c r="AK3067" s="137"/>
      <c r="AL3067" s="137"/>
      <c r="AM3067" s="137"/>
      <c r="AN3067" s="137"/>
      <c r="AO3067" s="137"/>
      <c r="AP3067" s="137"/>
      <c r="AQ3067" s="137"/>
      <c r="AR3067" s="137"/>
      <c r="AS3067" s="137"/>
      <c r="AT3067" s="143"/>
    </row>
    <row r="3068" spans="1:46">
      <c r="A3068" s="96"/>
      <c r="B3068" s="134"/>
      <c r="C3068" s="135"/>
      <c r="D3068" s="135"/>
      <c r="E3068" s="135"/>
      <c r="F3068" s="135"/>
      <c r="G3068" s="135"/>
      <c r="H3068" s="135"/>
      <c r="I3068" s="135"/>
      <c r="J3068" s="134"/>
      <c r="K3068" s="136"/>
      <c r="L3068" s="172"/>
      <c r="M3068" s="172"/>
      <c r="N3068" s="172"/>
      <c r="O3068" s="137"/>
      <c r="P3068" s="169"/>
      <c r="Q3068" s="137"/>
      <c r="R3068" s="137"/>
      <c r="S3068" s="137"/>
      <c r="T3068" s="137"/>
      <c r="U3068" s="137"/>
      <c r="V3068" s="137"/>
      <c r="W3068" s="137"/>
      <c r="X3068" s="137"/>
      <c r="Y3068" s="137"/>
      <c r="Z3068" s="137"/>
      <c r="AA3068" s="137"/>
      <c r="AB3068" s="137"/>
      <c r="AC3068" s="137"/>
      <c r="AD3068" s="137"/>
      <c r="AE3068" s="137"/>
      <c r="AF3068" s="137"/>
      <c r="AG3068" s="137"/>
      <c r="AH3068" s="137"/>
      <c r="AI3068" s="137"/>
      <c r="AJ3068" s="137"/>
      <c r="AK3068" s="137"/>
      <c r="AL3068" s="137"/>
      <c r="AM3068" s="137"/>
      <c r="AN3068" s="137"/>
      <c r="AO3068" s="137"/>
      <c r="AP3068" s="137"/>
      <c r="AQ3068" s="137"/>
      <c r="AR3068" s="137"/>
      <c r="AS3068" s="137"/>
      <c r="AT3068" s="143"/>
    </row>
    <row r="3069" spans="1:46">
      <c r="A3069" s="96"/>
      <c r="B3069" s="134"/>
      <c r="C3069" s="135"/>
      <c r="D3069" s="135"/>
      <c r="E3069" s="135"/>
      <c r="F3069" s="135"/>
      <c r="G3069" s="135"/>
      <c r="H3069" s="135"/>
      <c r="I3069" s="135"/>
      <c r="J3069" s="134"/>
      <c r="K3069" s="136"/>
      <c r="L3069" s="172"/>
      <c r="M3069" s="172"/>
      <c r="N3069" s="172"/>
      <c r="O3069" s="137"/>
      <c r="P3069" s="169"/>
      <c r="Q3069" s="137"/>
      <c r="R3069" s="137"/>
      <c r="S3069" s="137"/>
      <c r="T3069" s="137"/>
      <c r="U3069" s="137"/>
      <c r="V3069" s="137"/>
      <c r="W3069" s="137"/>
      <c r="X3069" s="137"/>
      <c r="Y3069" s="137"/>
      <c r="Z3069" s="137"/>
      <c r="AA3069" s="137"/>
      <c r="AB3069" s="137"/>
      <c r="AC3069" s="137"/>
      <c r="AD3069" s="137"/>
      <c r="AE3069" s="137"/>
      <c r="AF3069" s="137"/>
      <c r="AG3069" s="137"/>
      <c r="AH3069" s="137"/>
      <c r="AI3069" s="137"/>
      <c r="AJ3069" s="137"/>
      <c r="AK3069" s="137"/>
      <c r="AL3069" s="137"/>
      <c r="AM3069" s="137"/>
      <c r="AN3069" s="137"/>
      <c r="AO3069" s="137"/>
      <c r="AP3069" s="137"/>
      <c r="AQ3069" s="137"/>
      <c r="AR3069" s="137"/>
      <c r="AS3069" s="137"/>
      <c r="AT3069" s="143"/>
    </row>
    <row r="3070" spans="1:46">
      <c r="A3070" s="96"/>
      <c r="B3070" s="134"/>
      <c r="C3070" s="135"/>
      <c r="D3070" s="135"/>
      <c r="E3070" s="135"/>
      <c r="F3070" s="135"/>
      <c r="G3070" s="135"/>
      <c r="H3070" s="135"/>
      <c r="I3070" s="135"/>
      <c r="J3070" s="134"/>
      <c r="K3070" s="136"/>
      <c r="L3070" s="172"/>
      <c r="M3070" s="172"/>
      <c r="N3070" s="172"/>
      <c r="O3070" s="137"/>
      <c r="P3070" s="169"/>
      <c r="Q3070" s="137"/>
      <c r="R3070" s="137"/>
      <c r="S3070" s="137"/>
      <c r="T3070" s="137"/>
      <c r="U3070" s="137"/>
      <c r="V3070" s="137"/>
      <c r="W3070" s="137"/>
      <c r="X3070" s="137"/>
      <c r="Y3070" s="137"/>
      <c r="Z3070" s="137"/>
      <c r="AA3070" s="137"/>
      <c r="AB3070" s="137"/>
      <c r="AC3070" s="137"/>
      <c r="AD3070" s="137"/>
      <c r="AE3070" s="137"/>
      <c r="AF3070" s="137"/>
      <c r="AG3070" s="137"/>
      <c r="AH3070" s="137"/>
      <c r="AI3070" s="137"/>
      <c r="AJ3070" s="137"/>
      <c r="AK3070" s="137"/>
      <c r="AL3070" s="137"/>
      <c r="AM3070" s="137"/>
      <c r="AN3070" s="137"/>
      <c r="AO3070" s="137"/>
      <c r="AP3070" s="137"/>
      <c r="AQ3070" s="137"/>
      <c r="AR3070" s="137"/>
      <c r="AS3070" s="137"/>
      <c r="AT3070" s="143"/>
    </row>
    <row r="3071" spans="1:46">
      <c r="A3071" s="96"/>
      <c r="B3071" s="134"/>
      <c r="C3071" s="135"/>
      <c r="D3071" s="135"/>
      <c r="E3071" s="135"/>
      <c r="F3071" s="135"/>
      <c r="G3071" s="135"/>
      <c r="H3071" s="135"/>
      <c r="I3071" s="135"/>
      <c r="J3071" s="134"/>
      <c r="K3071" s="136"/>
      <c r="L3071" s="172"/>
      <c r="M3071" s="172"/>
      <c r="N3071" s="172"/>
      <c r="O3071" s="137"/>
      <c r="P3071" s="169"/>
      <c r="Q3071" s="137"/>
      <c r="R3071" s="137"/>
      <c r="S3071" s="137"/>
      <c r="T3071" s="137"/>
      <c r="U3071" s="137"/>
      <c r="V3071" s="137"/>
      <c r="W3071" s="137"/>
      <c r="X3071" s="137"/>
      <c r="Y3071" s="137"/>
      <c r="Z3071" s="137"/>
      <c r="AA3071" s="137"/>
      <c r="AB3071" s="137"/>
      <c r="AC3071" s="137"/>
      <c r="AD3071" s="137"/>
      <c r="AE3071" s="137"/>
      <c r="AF3071" s="137"/>
      <c r="AG3071" s="137"/>
      <c r="AH3071" s="137"/>
      <c r="AI3071" s="137"/>
      <c r="AJ3071" s="137"/>
      <c r="AK3071" s="137"/>
      <c r="AL3071" s="137"/>
      <c r="AM3071" s="137"/>
      <c r="AN3071" s="137"/>
      <c r="AO3071" s="137"/>
      <c r="AP3071" s="137"/>
      <c r="AQ3071" s="137"/>
      <c r="AR3071" s="137"/>
      <c r="AS3071" s="137"/>
      <c r="AT3071" s="143"/>
    </row>
    <row r="3072" spans="1:46">
      <c r="A3072" s="96"/>
      <c r="B3072" s="134"/>
      <c r="C3072" s="135"/>
      <c r="D3072" s="135"/>
      <c r="E3072" s="135"/>
      <c r="F3072" s="135"/>
      <c r="G3072" s="135"/>
      <c r="H3072" s="135"/>
      <c r="I3072" s="135"/>
      <c r="J3072" s="134"/>
      <c r="K3072" s="136"/>
      <c r="L3072" s="172"/>
      <c r="M3072" s="172"/>
      <c r="N3072" s="172"/>
      <c r="O3072" s="137"/>
      <c r="P3072" s="169"/>
      <c r="Q3072" s="137"/>
      <c r="R3072" s="137"/>
      <c r="S3072" s="137"/>
      <c r="T3072" s="137"/>
      <c r="U3072" s="137"/>
      <c r="V3072" s="137"/>
      <c r="W3072" s="137"/>
      <c r="X3072" s="137"/>
      <c r="Y3072" s="137"/>
      <c r="Z3072" s="137"/>
      <c r="AA3072" s="137"/>
      <c r="AB3072" s="137"/>
      <c r="AC3072" s="137"/>
      <c r="AD3072" s="137"/>
      <c r="AE3072" s="137"/>
      <c r="AF3072" s="137"/>
      <c r="AG3072" s="137"/>
      <c r="AH3072" s="137"/>
      <c r="AI3072" s="137"/>
      <c r="AJ3072" s="137"/>
      <c r="AK3072" s="137"/>
      <c r="AL3072" s="137"/>
      <c r="AM3072" s="137"/>
      <c r="AN3072" s="137"/>
      <c r="AO3072" s="137"/>
      <c r="AP3072" s="137"/>
      <c r="AQ3072" s="137"/>
      <c r="AR3072" s="137"/>
      <c r="AS3072" s="137"/>
      <c r="AT3072" s="143"/>
    </row>
    <row r="3073" spans="1:46">
      <c r="A3073" s="96"/>
      <c r="B3073" s="134"/>
      <c r="C3073" s="135"/>
      <c r="D3073" s="135"/>
      <c r="E3073" s="135"/>
      <c r="F3073" s="135"/>
      <c r="G3073" s="135"/>
      <c r="H3073" s="135"/>
      <c r="I3073" s="135"/>
      <c r="J3073" s="134"/>
      <c r="K3073" s="136"/>
      <c r="L3073" s="172"/>
      <c r="M3073" s="172"/>
      <c r="N3073" s="172"/>
      <c r="O3073" s="137"/>
      <c r="P3073" s="169"/>
      <c r="Q3073" s="137"/>
      <c r="R3073" s="137"/>
      <c r="S3073" s="137"/>
      <c r="T3073" s="137"/>
      <c r="U3073" s="137"/>
      <c r="V3073" s="137"/>
      <c r="W3073" s="137"/>
      <c r="X3073" s="137"/>
      <c r="Y3073" s="137"/>
      <c r="Z3073" s="137"/>
      <c r="AA3073" s="137"/>
      <c r="AB3073" s="137"/>
      <c r="AC3073" s="137"/>
      <c r="AD3073" s="137"/>
      <c r="AE3073" s="137"/>
      <c r="AF3073" s="137"/>
      <c r="AG3073" s="137"/>
      <c r="AH3073" s="137"/>
      <c r="AI3073" s="137"/>
      <c r="AJ3073" s="137"/>
      <c r="AK3073" s="137"/>
      <c r="AL3073" s="137"/>
      <c r="AM3073" s="137"/>
      <c r="AN3073" s="137"/>
      <c r="AO3073" s="137"/>
      <c r="AP3073" s="137"/>
      <c r="AQ3073" s="137"/>
      <c r="AR3073" s="137"/>
      <c r="AS3073" s="137"/>
      <c r="AT3073" s="143"/>
    </row>
    <row r="3074" spans="1:46">
      <c r="A3074" s="96"/>
      <c r="B3074" s="134"/>
      <c r="C3074" s="135"/>
      <c r="D3074" s="135"/>
      <c r="E3074" s="135"/>
      <c r="F3074" s="135"/>
      <c r="G3074" s="135"/>
      <c r="H3074" s="135"/>
      <c r="I3074" s="135"/>
      <c r="J3074" s="134"/>
      <c r="K3074" s="136"/>
      <c r="L3074" s="172"/>
      <c r="M3074" s="172"/>
      <c r="N3074" s="172"/>
      <c r="O3074" s="137"/>
      <c r="P3074" s="169"/>
      <c r="Q3074" s="137"/>
      <c r="R3074" s="137"/>
      <c r="S3074" s="137"/>
      <c r="T3074" s="137"/>
      <c r="U3074" s="137"/>
      <c r="V3074" s="137"/>
      <c r="W3074" s="137"/>
      <c r="X3074" s="137"/>
      <c r="Y3074" s="137"/>
      <c r="Z3074" s="137"/>
      <c r="AA3074" s="137"/>
      <c r="AB3074" s="137"/>
      <c r="AC3074" s="137"/>
      <c r="AD3074" s="137"/>
      <c r="AE3074" s="137"/>
      <c r="AF3074" s="137"/>
      <c r="AG3074" s="137"/>
      <c r="AH3074" s="137"/>
      <c r="AI3074" s="137"/>
      <c r="AJ3074" s="137"/>
      <c r="AK3074" s="137"/>
      <c r="AL3074" s="137"/>
      <c r="AM3074" s="137"/>
      <c r="AN3074" s="137"/>
      <c r="AO3074" s="137"/>
      <c r="AP3074" s="137"/>
      <c r="AQ3074" s="137"/>
      <c r="AR3074" s="137"/>
      <c r="AS3074" s="137"/>
      <c r="AT3074" s="143"/>
    </row>
    <row r="3075" spans="1:46">
      <c r="A3075" s="96"/>
      <c r="B3075" s="134"/>
      <c r="C3075" s="135"/>
      <c r="D3075" s="135"/>
      <c r="E3075" s="135"/>
      <c r="F3075" s="135"/>
      <c r="G3075" s="135"/>
      <c r="H3075" s="135"/>
      <c r="I3075" s="135"/>
      <c r="J3075" s="134"/>
      <c r="K3075" s="136"/>
      <c r="L3075" s="172"/>
      <c r="M3075" s="172"/>
      <c r="N3075" s="172"/>
      <c r="O3075" s="137"/>
      <c r="P3075" s="169"/>
      <c r="Q3075" s="137"/>
      <c r="R3075" s="137"/>
      <c r="S3075" s="137"/>
      <c r="T3075" s="137"/>
      <c r="U3075" s="137"/>
      <c r="V3075" s="137"/>
      <c r="W3075" s="137"/>
      <c r="X3075" s="137"/>
      <c r="Y3075" s="137"/>
      <c r="Z3075" s="137"/>
      <c r="AA3075" s="137"/>
      <c r="AB3075" s="137"/>
      <c r="AC3075" s="137"/>
      <c r="AD3075" s="137"/>
      <c r="AE3075" s="137"/>
      <c r="AF3075" s="137"/>
      <c r="AG3075" s="137"/>
      <c r="AH3075" s="137"/>
      <c r="AI3075" s="137"/>
      <c r="AJ3075" s="137"/>
      <c r="AK3075" s="137"/>
      <c r="AL3075" s="137"/>
      <c r="AM3075" s="137"/>
      <c r="AN3075" s="137"/>
      <c r="AO3075" s="137"/>
      <c r="AP3075" s="137"/>
      <c r="AQ3075" s="137"/>
      <c r="AR3075" s="137"/>
      <c r="AS3075" s="137"/>
      <c r="AT3075" s="143"/>
    </row>
    <row r="3076" spans="1:46">
      <c r="A3076" s="96"/>
      <c r="B3076" s="134"/>
      <c r="C3076" s="135"/>
      <c r="D3076" s="135"/>
      <c r="E3076" s="135"/>
      <c r="F3076" s="135"/>
      <c r="G3076" s="135"/>
      <c r="H3076" s="135"/>
      <c r="I3076" s="135"/>
      <c r="J3076" s="134"/>
      <c r="K3076" s="136"/>
      <c r="L3076" s="172"/>
      <c r="M3076" s="172"/>
      <c r="N3076" s="172"/>
      <c r="O3076" s="137"/>
      <c r="P3076" s="169"/>
      <c r="Q3076" s="137"/>
      <c r="R3076" s="137"/>
      <c r="S3076" s="137"/>
      <c r="T3076" s="137"/>
      <c r="U3076" s="137"/>
      <c r="V3076" s="137"/>
      <c r="W3076" s="137"/>
      <c r="X3076" s="137"/>
      <c r="Y3076" s="137"/>
      <c r="Z3076" s="137"/>
      <c r="AA3076" s="137"/>
      <c r="AB3076" s="137"/>
      <c r="AC3076" s="137"/>
      <c r="AD3076" s="137"/>
      <c r="AE3076" s="137"/>
      <c r="AF3076" s="137"/>
      <c r="AG3076" s="137"/>
      <c r="AH3076" s="137"/>
      <c r="AI3076" s="137"/>
      <c r="AJ3076" s="137"/>
      <c r="AK3076" s="137"/>
      <c r="AL3076" s="137"/>
      <c r="AM3076" s="137"/>
      <c r="AN3076" s="137"/>
      <c r="AO3076" s="137"/>
      <c r="AP3076" s="137"/>
      <c r="AQ3076" s="137"/>
      <c r="AR3076" s="137"/>
      <c r="AS3076" s="137"/>
      <c r="AT3076" s="143"/>
    </row>
    <row r="3077" spans="1:46">
      <c r="A3077" s="96"/>
      <c r="B3077" s="134"/>
      <c r="C3077" s="135"/>
      <c r="D3077" s="135"/>
      <c r="E3077" s="135"/>
      <c r="F3077" s="135"/>
      <c r="G3077" s="135"/>
      <c r="H3077" s="135"/>
      <c r="I3077" s="135"/>
      <c r="J3077" s="134"/>
      <c r="K3077" s="136"/>
      <c r="L3077" s="172"/>
      <c r="M3077" s="172"/>
      <c r="N3077" s="172"/>
      <c r="O3077" s="137"/>
      <c r="P3077" s="169"/>
      <c r="Q3077" s="137"/>
      <c r="R3077" s="137"/>
      <c r="S3077" s="137"/>
      <c r="T3077" s="137"/>
      <c r="U3077" s="137"/>
      <c r="V3077" s="137"/>
      <c r="W3077" s="137"/>
      <c r="X3077" s="137"/>
      <c r="Y3077" s="137"/>
      <c r="Z3077" s="137"/>
      <c r="AA3077" s="137"/>
      <c r="AB3077" s="137"/>
      <c r="AC3077" s="137"/>
      <c r="AD3077" s="137"/>
      <c r="AE3077" s="137"/>
      <c r="AF3077" s="137"/>
      <c r="AG3077" s="137"/>
      <c r="AH3077" s="137"/>
      <c r="AI3077" s="137"/>
      <c r="AJ3077" s="137"/>
      <c r="AK3077" s="137"/>
      <c r="AL3077" s="137"/>
      <c r="AM3077" s="137"/>
      <c r="AN3077" s="137"/>
      <c r="AO3077" s="137"/>
      <c r="AP3077" s="137"/>
      <c r="AQ3077" s="137"/>
      <c r="AR3077" s="137"/>
      <c r="AS3077" s="137"/>
      <c r="AT3077" s="143"/>
    </row>
    <row r="3078" spans="1:46">
      <c r="A3078" s="96"/>
      <c r="B3078" s="134"/>
      <c r="C3078" s="135"/>
      <c r="D3078" s="135"/>
      <c r="E3078" s="135"/>
      <c r="F3078" s="135"/>
      <c r="G3078" s="135"/>
      <c r="H3078" s="135"/>
      <c r="I3078" s="135"/>
      <c r="J3078" s="134"/>
      <c r="K3078" s="136"/>
      <c r="L3078" s="172"/>
      <c r="M3078" s="172"/>
      <c r="N3078" s="172"/>
      <c r="O3078" s="137"/>
      <c r="P3078" s="169"/>
      <c r="Q3078" s="137"/>
      <c r="R3078" s="137"/>
      <c r="S3078" s="137"/>
      <c r="T3078" s="137"/>
      <c r="U3078" s="137"/>
      <c r="V3078" s="137"/>
      <c r="W3078" s="137"/>
      <c r="X3078" s="137"/>
      <c r="Y3078" s="137"/>
      <c r="Z3078" s="137"/>
      <c r="AA3078" s="137"/>
      <c r="AB3078" s="137"/>
      <c r="AC3078" s="137"/>
      <c r="AD3078" s="137"/>
      <c r="AE3078" s="137"/>
      <c r="AF3078" s="137"/>
      <c r="AG3078" s="137"/>
      <c r="AH3078" s="137"/>
      <c r="AI3078" s="137"/>
      <c r="AJ3078" s="137"/>
      <c r="AK3078" s="137"/>
      <c r="AL3078" s="137"/>
      <c r="AM3078" s="137"/>
      <c r="AN3078" s="137"/>
      <c r="AO3078" s="137"/>
      <c r="AP3078" s="137"/>
      <c r="AQ3078" s="137"/>
      <c r="AR3078" s="137"/>
      <c r="AS3078" s="137"/>
      <c r="AT3078" s="143"/>
    </row>
    <row r="3079" spans="1:46">
      <c r="A3079" s="96"/>
      <c r="B3079" s="134"/>
      <c r="C3079" s="135"/>
      <c r="D3079" s="135"/>
      <c r="E3079" s="135"/>
      <c r="F3079" s="135"/>
      <c r="G3079" s="135"/>
      <c r="H3079" s="135"/>
      <c r="I3079" s="135"/>
      <c r="J3079" s="134"/>
      <c r="K3079" s="136"/>
      <c r="L3079" s="172"/>
      <c r="M3079" s="172"/>
      <c r="N3079" s="172"/>
      <c r="O3079" s="137"/>
      <c r="P3079" s="169"/>
      <c r="Q3079" s="137"/>
      <c r="R3079" s="137"/>
      <c r="S3079" s="137"/>
      <c r="T3079" s="137"/>
      <c r="U3079" s="137"/>
      <c r="V3079" s="137"/>
      <c r="W3079" s="137"/>
      <c r="X3079" s="137"/>
      <c r="Y3079" s="137"/>
      <c r="Z3079" s="137"/>
      <c r="AA3079" s="137"/>
      <c r="AB3079" s="137"/>
      <c r="AC3079" s="137"/>
      <c r="AD3079" s="137"/>
      <c r="AE3079" s="137"/>
      <c r="AF3079" s="137"/>
      <c r="AG3079" s="137"/>
      <c r="AH3079" s="137"/>
      <c r="AI3079" s="137"/>
      <c r="AJ3079" s="137"/>
      <c r="AK3079" s="137"/>
      <c r="AL3079" s="137"/>
      <c r="AM3079" s="137"/>
      <c r="AN3079" s="137"/>
      <c r="AO3079" s="137"/>
      <c r="AP3079" s="137"/>
      <c r="AQ3079" s="137"/>
      <c r="AR3079" s="137"/>
      <c r="AS3079" s="137"/>
      <c r="AT3079" s="143"/>
    </row>
    <row r="3080" spans="1:46">
      <c r="A3080" s="96"/>
      <c r="B3080" s="134"/>
      <c r="C3080" s="135"/>
      <c r="D3080" s="135"/>
      <c r="E3080" s="135"/>
      <c r="F3080" s="135"/>
      <c r="G3080" s="135"/>
      <c r="H3080" s="135"/>
      <c r="I3080" s="135"/>
      <c r="J3080" s="134"/>
      <c r="K3080" s="136"/>
      <c r="L3080" s="172"/>
      <c r="M3080" s="172"/>
      <c r="N3080" s="172"/>
      <c r="O3080" s="137"/>
      <c r="P3080" s="169"/>
      <c r="Q3080" s="137"/>
      <c r="R3080" s="137"/>
      <c r="S3080" s="137"/>
      <c r="T3080" s="137"/>
      <c r="U3080" s="137"/>
      <c r="V3080" s="137"/>
      <c r="W3080" s="137"/>
      <c r="X3080" s="137"/>
      <c r="Y3080" s="137"/>
      <c r="Z3080" s="137"/>
      <c r="AA3080" s="137"/>
      <c r="AB3080" s="137"/>
      <c r="AC3080" s="137"/>
      <c r="AD3080" s="137"/>
      <c r="AE3080" s="137"/>
      <c r="AF3080" s="137"/>
      <c r="AG3080" s="137"/>
      <c r="AH3080" s="137"/>
      <c r="AI3080" s="137"/>
      <c r="AJ3080" s="137"/>
      <c r="AK3080" s="137"/>
      <c r="AL3080" s="137"/>
      <c r="AM3080" s="137"/>
      <c r="AN3080" s="137"/>
      <c r="AO3080" s="137"/>
      <c r="AP3080" s="137"/>
      <c r="AQ3080" s="137"/>
      <c r="AR3080" s="137"/>
      <c r="AS3080" s="137"/>
      <c r="AT3080" s="143"/>
    </row>
    <row r="3081" spans="1:46">
      <c r="A3081" s="96"/>
      <c r="B3081" s="134"/>
      <c r="C3081" s="135"/>
      <c r="D3081" s="135"/>
      <c r="E3081" s="135"/>
      <c r="F3081" s="135"/>
      <c r="G3081" s="135"/>
      <c r="H3081" s="135"/>
      <c r="I3081" s="135"/>
      <c r="J3081" s="134"/>
      <c r="K3081" s="136"/>
      <c r="L3081" s="172"/>
      <c r="M3081" s="172"/>
      <c r="N3081" s="172"/>
      <c r="O3081" s="137"/>
      <c r="P3081" s="169"/>
      <c r="Q3081" s="137"/>
      <c r="R3081" s="137"/>
      <c r="S3081" s="137"/>
      <c r="T3081" s="137"/>
      <c r="U3081" s="137"/>
      <c r="V3081" s="137"/>
      <c r="W3081" s="137"/>
      <c r="X3081" s="137"/>
      <c r="Y3081" s="137"/>
      <c r="Z3081" s="137"/>
      <c r="AA3081" s="137"/>
      <c r="AB3081" s="137"/>
      <c r="AC3081" s="137"/>
      <c r="AD3081" s="137"/>
      <c r="AE3081" s="137"/>
      <c r="AF3081" s="137"/>
      <c r="AG3081" s="137"/>
      <c r="AH3081" s="137"/>
      <c r="AI3081" s="137"/>
      <c r="AJ3081" s="137"/>
      <c r="AK3081" s="137"/>
      <c r="AL3081" s="137"/>
      <c r="AM3081" s="137"/>
      <c r="AN3081" s="137"/>
      <c r="AO3081" s="137"/>
      <c r="AP3081" s="137"/>
      <c r="AQ3081" s="137"/>
      <c r="AR3081" s="137"/>
      <c r="AS3081" s="137"/>
      <c r="AT3081" s="143"/>
    </row>
    <row r="3082" spans="1:46">
      <c r="A3082" s="96"/>
      <c r="B3082" s="134"/>
      <c r="C3082" s="135"/>
      <c r="D3082" s="135"/>
      <c r="E3082" s="135"/>
      <c r="F3082" s="135"/>
      <c r="G3082" s="135"/>
      <c r="H3082" s="135"/>
      <c r="I3082" s="135"/>
      <c r="J3082" s="134"/>
      <c r="K3082" s="136"/>
      <c r="L3082" s="172"/>
      <c r="M3082" s="172"/>
      <c r="N3082" s="172"/>
      <c r="O3082" s="137"/>
      <c r="P3082" s="169"/>
      <c r="Q3082" s="137"/>
      <c r="R3082" s="137"/>
      <c r="S3082" s="137"/>
      <c r="T3082" s="137"/>
      <c r="U3082" s="137"/>
      <c r="V3082" s="137"/>
      <c r="W3082" s="137"/>
      <c r="X3082" s="137"/>
      <c r="Y3082" s="137"/>
      <c r="Z3082" s="137"/>
      <c r="AA3082" s="137"/>
      <c r="AB3082" s="137"/>
      <c r="AC3082" s="137"/>
      <c r="AD3082" s="137"/>
      <c r="AE3082" s="137"/>
      <c r="AF3082" s="137"/>
      <c r="AG3082" s="137"/>
      <c r="AH3082" s="137"/>
      <c r="AI3082" s="137"/>
      <c r="AJ3082" s="137"/>
      <c r="AK3082" s="137"/>
      <c r="AL3082" s="137"/>
      <c r="AM3082" s="137"/>
      <c r="AN3082" s="137"/>
      <c r="AO3082" s="137"/>
      <c r="AP3082" s="137"/>
      <c r="AQ3082" s="137"/>
      <c r="AR3082" s="137"/>
      <c r="AS3082" s="137"/>
      <c r="AT3082" s="143"/>
    </row>
    <row r="3083" spans="1:46">
      <c r="A3083" s="96"/>
      <c r="B3083" s="134"/>
      <c r="C3083" s="135"/>
      <c r="D3083" s="135"/>
      <c r="E3083" s="135"/>
      <c r="F3083" s="135"/>
      <c r="G3083" s="135"/>
      <c r="H3083" s="135"/>
      <c r="I3083" s="135"/>
      <c r="J3083" s="134"/>
      <c r="K3083" s="136"/>
      <c r="L3083" s="172"/>
      <c r="M3083" s="172"/>
      <c r="N3083" s="172"/>
      <c r="O3083" s="137"/>
      <c r="P3083" s="169"/>
      <c r="Q3083" s="137"/>
      <c r="R3083" s="137"/>
      <c r="S3083" s="137"/>
      <c r="T3083" s="137"/>
      <c r="U3083" s="137"/>
      <c r="V3083" s="137"/>
      <c r="W3083" s="137"/>
      <c r="X3083" s="137"/>
      <c r="Y3083" s="137"/>
      <c r="Z3083" s="137"/>
      <c r="AA3083" s="137"/>
      <c r="AB3083" s="137"/>
      <c r="AC3083" s="137"/>
      <c r="AD3083" s="137"/>
      <c r="AE3083" s="137"/>
      <c r="AF3083" s="137"/>
      <c r="AG3083" s="137"/>
      <c r="AH3083" s="137"/>
      <c r="AI3083" s="137"/>
      <c r="AJ3083" s="137"/>
      <c r="AK3083" s="137"/>
      <c r="AL3083" s="137"/>
      <c r="AM3083" s="137"/>
      <c r="AN3083" s="137"/>
      <c r="AO3083" s="137"/>
      <c r="AP3083" s="137"/>
      <c r="AQ3083" s="137"/>
      <c r="AR3083" s="137"/>
      <c r="AS3083" s="137"/>
      <c r="AT3083" s="143"/>
    </row>
    <row r="3084" spans="1:46">
      <c r="A3084" s="96"/>
      <c r="B3084" s="134"/>
      <c r="C3084" s="135"/>
      <c r="D3084" s="135"/>
      <c r="E3084" s="135"/>
      <c r="F3084" s="135"/>
      <c r="G3084" s="135"/>
      <c r="H3084" s="135"/>
      <c r="I3084" s="135"/>
      <c r="J3084" s="134"/>
      <c r="K3084" s="136"/>
      <c r="L3084" s="172"/>
      <c r="M3084" s="172"/>
      <c r="N3084" s="172"/>
      <c r="O3084" s="137"/>
      <c r="P3084" s="169"/>
      <c r="Q3084" s="137"/>
      <c r="R3084" s="137"/>
      <c r="S3084" s="137"/>
      <c r="T3084" s="137"/>
      <c r="U3084" s="137"/>
      <c r="V3084" s="137"/>
      <c r="W3084" s="137"/>
      <c r="X3084" s="137"/>
      <c r="Y3084" s="137"/>
      <c r="Z3084" s="137"/>
      <c r="AA3084" s="137"/>
      <c r="AB3084" s="137"/>
      <c r="AC3084" s="137"/>
      <c r="AD3084" s="137"/>
      <c r="AE3084" s="137"/>
      <c r="AF3084" s="137"/>
      <c r="AG3084" s="137"/>
      <c r="AH3084" s="137"/>
      <c r="AI3084" s="137"/>
      <c r="AJ3084" s="137"/>
      <c r="AK3084" s="137"/>
      <c r="AL3084" s="137"/>
      <c r="AM3084" s="137"/>
      <c r="AN3084" s="137"/>
      <c r="AO3084" s="137"/>
      <c r="AP3084" s="137"/>
      <c r="AQ3084" s="137"/>
      <c r="AR3084" s="137"/>
      <c r="AS3084" s="137"/>
      <c r="AT3084" s="143"/>
    </row>
    <row r="3085" spans="1:46">
      <c r="A3085" s="96"/>
      <c r="B3085" s="134"/>
      <c r="C3085" s="135"/>
      <c r="D3085" s="135"/>
      <c r="E3085" s="135"/>
      <c r="F3085" s="135"/>
      <c r="G3085" s="135"/>
      <c r="H3085" s="135"/>
      <c r="I3085" s="135"/>
      <c r="J3085" s="134"/>
      <c r="K3085" s="136"/>
      <c r="L3085" s="172"/>
      <c r="M3085" s="172"/>
      <c r="N3085" s="172"/>
      <c r="O3085" s="137"/>
      <c r="P3085" s="169"/>
      <c r="Q3085" s="137"/>
      <c r="R3085" s="137"/>
      <c r="S3085" s="137"/>
      <c r="T3085" s="137"/>
      <c r="U3085" s="137"/>
      <c r="V3085" s="137"/>
      <c r="W3085" s="137"/>
      <c r="X3085" s="137"/>
      <c r="Y3085" s="137"/>
      <c r="Z3085" s="137"/>
      <c r="AA3085" s="137"/>
      <c r="AB3085" s="137"/>
      <c r="AC3085" s="137"/>
      <c r="AD3085" s="137"/>
      <c r="AE3085" s="137"/>
      <c r="AF3085" s="137"/>
      <c r="AG3085" s="137"/>
      <c r="AH3085" s="137"/>
      <c r="AI3085" s="137"/>
      <c r="AJ3085" s="137"/>
      <c r="AK3085" s="137"/>
      <c r="AL3085" s="137"/>
      <c r="AM3085" s="137"/>
      <c r="AN3085" s="137"/>
      <c r="AO3085" s="137"/>
      <c r="AP3085" s="137"/>
      <c r="AQ3085" s="137"/>
      <c r="AR3085" s="137"/>
      <c r="AS3085" s="137"/>
      <c r="AT3085" s="143"/>
    </row>
    <row r="3086" spans="1:46">
      <c r="A3086" s="96"/>
      <c r="B3086" s="134"/>
      <c r="C3086" s="135"/>
      <c r="D3086" s="135"/>
      <c r="E3086" s="135"/>
      <c r="F3086" s="135"/>
      <c r="G3086" s="135"/>
      <c r="H3086" s="135"/>
      <c r="I3086" s="135"/>
      <c r="J3086" s="134"/>
      <c r="K3086" s="136"/>
      <c r="L3086" s="172"/>
      <c r="M3086" s="172"/>
      <c r="N3086" s="172"/>
      <c r="O3086" s="137"/>
      <c r="P3086" s="169"/>
      <c r="Q3086" s="137"/>
      <c r="R3086" s="137"/>
      <c r="S3086" s="137"/>
      <c r="T3086" s="137"/>
      <c r="U3086" s="137"/>
      <c r="V3086" s="137"/>
      <c r="W3086" s="137"/>
      <c r="X3086" s="137"/>
      <c r="Y3086" s="137"/>
      <c r="Z3086" s="137"/>
      <c r="AA3086" s="137"/>
      <c r="AB3086" s="137"/>
      <c r="AC3086" s="137"/>
      <c r="AD3086" s="137"/>
      <c r="AE3086" s="137"/>
      <c r="AF3086" s="137"/>
      <c r="AG3086" s="137"/>
      <c r="AH3086" s="137"/>
      <c r="AI3086" s="137"/>
      <c r="AJ3086" s="137"/>
      <c r="AK3086" s="137"/>
      <c r="AL3086" s="137"/>
      <c r="AM3086" s="137"/>
      <c r="AN3086" s="137"/>
      <c r="AO3086" s="137"/>
      <c r="AP3086" s="137"/>
      <c r="AQ3086" s="137"/>
      <c r="AR3086" s="137"/>
      <c r="AS3086" s="137"/>
      <c r="AT3086" s="143"/>
    </row>
    <row r="3087" spans="1:46">
      <c r="A3087" s="96"/>
      <c r="B3087" s="134"/>
      <c r="C3087" s="135"/>
      <c r="D3087" s="135"/>
      <c r="E3087" s="135"/>
      <c r="F3087" s="135"/>
      <c r="G3087" s="135"/>
      <c r="H3087" s="135"/>
      <c r="I3087" s="135"/>
      <c r="J3087" s="134"/>
      <c r="K3087" s="136"/>
      <c r="L3087" s="172"/>
      <c r="M3087" s="172"/>
      <c r="N3087" s="172"/>
      <c r="O3087" s="137"/>
      <c r="P3087" s="169"/>
      <c r="Q3087" s="137"/>
      <c r="R3087" s="137"/>
      <c r="S3087" s="137"/>
      <c r="T3087" s="137"/>
      <c r="U3087" s="137"/>
      <c r="V3087" s="137"/>
      <c r="W3087" s="137"/>
      <c r="X3087" s="137"/>
      <c r="Y3087" s="137"/>
      <c r="Z3087" s="137"/>
      <c r="AA3087" s="137"/>
      <c r="AB3087" s="137"/>
      <c r="AC3087" s="137"/>
      <c r="AD3087" s="137"/>
      <c r="AE3087" s="137"/>
      <c r="AF3087" s="137"/>
      <c r="AG3087" s="137"/>
      <c r="AH3087" s="137"/>
      <c r="AI3087" s="137"/>
      <c r="AJ3087" s="137"/>
      <c r="AK3087" s="137"/>
      <c r="AL3087" s="137"/>
      <c r="AM3087" s="137"/>
      <c r="AN3087" s="137"/>
      <c r="AO3087" s="137"/>
      <c r="AP3087" s="137"/>
      <c r="AQ3087" s="137"/>
      <c r="AR3087" s="137"/>
      <c r="AS3087" s="137"/>
      <c r="AT3087" s="143"/>
    </row>
    <row r="3088" spans="1:46">
      <c r="A3088" s="96"/>
      <c r="B3088" s="134"/>
      <c r="C3088" s="135"/>
      <c r="D3088" s="135"/>
      <c r="E3088" s="135"/>
      <c r="F3088" s="135"/>
      <c r="G3088" s="135"/>
      <c r="H3088" s="135"/>
      <c r="I3088" s="135"/>
      <c r="J3088" s="134"/>
      <c r="K3088" s="136"/>
      <c r="L3088" s="172"/>
      <c r="M3088" s="172"/>
      <c r="N3088" s="172"/>
      <c r="O3088" s="137"/>
      <c r="P3088" s="169"/>
      <c r="Q3088" s="137"/>
      <c r="R3088" s="137"/>
      <c r="S3088" s="137"/>
      <c r="T3088" s="137"/>
      <c r="U3088" s="137"/>
      <c r="V3088" s="137"/>
      <c r="W3088" s="137"/>
      <c r="X3088" s="137"/>
      <c r="Y3088" s="137"/>
      <c r="Z3088" s="137"/>
      <c r="AA3088" s="137"/>
      <c r="AB3088" s="137"/>
      <c r="AC3088" s="137"/>
      <c r="AD3088" s="137"/>
      <c r="AE3088" s="137"/>
      <c r="AF3088" s="137"/>
      <c r="AG3088" s="137"/>
      <c r="AH3088" s="137"/>
      <c r="AI3088" s="137"/>
      <c r="AJ3088" s="137"/>
      <c r="AK3088" s="137"/>
      <c r="AL3088" s="137"/>
      <c r="AM3088" s="137"/>
      <c r="AN3088" s="137"/>
      <c r="AO3088" s="137"/>
      <c r="AP3088" s="137"/>
      <c r="AQ3088" s="137"/>
      <c r="AR3088" s="137"/>
      <c r="AS3088" s="137"/>
      <c r="AT3088" s="143"/>
    </row>
    <row r="3089" spans="1:46">
      <c r="A3089" s="96"/>
      <c r="B3089" s="134"/>
      <c r="C3089" s="135"/>
      <c r="D3089" s="135"/>
      <c r="E3089" s="135"/>
      <c r="F3089" s="135"/>
      <c r="G3089" s="135"/>
      <c r="H3089" s="135"/>
      <c r="I3089" s="135"/>
      <c r="J3089" s="134"/>
      <c r="K3089" s="136"/>
      <c r="L3089" s="172"/>
      <c r="M3089" s="172"/>
      <c r="N3089" s="172"/>
      <c r="O3089" s="137"/>
      <c r="P3089" s="169"/>
      <c r="Q3089" s="137"/>
      <c r="R3089" s="137"/>
      <c r="S3089" s="137"/>
      <c r="T3089" s="137"/>
      <c r="U3089" s="137"/>
      <c r="V3089" s="137"/>
      <c r="W3089" s="137"/>
      <c r="X3089" s="137"/>
      <c r="Y3089" s="137"/>
      <c r="Z3089" s="137"/>
      <c r="AA3089" s="137"/>
      <c r="AB3089" s="137"/>
      <c r="AC3089" s="137"/>
      <c r="AD3089" s="137"/>
      <c r="AE3089" s="137"/>
      <c r="AF3089" s="137"/>
      <c r="AG3089" s="137"/>
      <c r="AH3089" s="137"/>
      <c r="AI3089" s="137"/>
      <c r="AJ3089" s="137"/>
      <c r="AK3089" s="137"/>
      <c r="AL3089" s="137"/>
      <c r="AM3089" s="137"/>
      <c r="AN3089" s="137"/>
      <c r="AO3089" s="137"/>
      <c r="AP3089" s="137"/>
      <c r="AQ3089" s="137"/>
      <c r="AR3089" s="137"/>
      <c r="AS3089" s="137"/>
      <c r="AT3089" s="143"/>
    </row>
    <row r="3090" spans="1:46">
      <c r="A3090" s="96"/>
      <c r="B3090" s="134"/>
      <c r="C3090" s="135"/>
      <c r="D3090" s="135"/>
      <c r="E3090" s="135"/>
      <c r="F3090" s="135"/>
      <c r="G3090" s="135"/>
      <c r="H3090" s="135"/>
      <c r="I3090" s="135"/>
      <c r="J3090" s="134"/>
      <c r="K3090" s="136"/>
      <c r="L3090" s="172"/>
      <c r="M3090" s="172"/>
      <c r="N3090" s="172"/>
      <c r="O3090" s="137"/>
      <c r="P3090" s="169"/>
      <c r="Q3090" s="137"/>
      <c r="R3090" s="137"/>
      <c r="S3090" s="137"/>
      <c r="T3090" s="137"/>
      <c r="U3090" s="137"/>
      <c r="V3090" s="137"/>
      <c r="W3090" s="137"/>
      <c r="X3090" s="137"/>
      <c r="Y3090" s="137"/>
      <c r="Z3090" s="137"/>
      <c r="AA3090" s="137"/>
      <c r="AB3090" s="137"/>
      <c r="AC3090" s="137"/>
      <c r="AD3090" s="137"/>
      <c r="AE3090" s="137"/>
      <c r="AF3090" s="137"/>
      <c r="AG3090" s="137"/>
      <c r="AH3090" s="137"/>
      <c r="AI3090" s="137"/>
      <c r="AJ3090" s="137"/>
      <c r="AK3090" s="137"/>
      <c r="AL3090" s="137"/>
      <c r="AM3090" s="137"/>
      <c r="AN3090" s="137"/>
      <c r="AO3090" s="137"/>
      <c r="AP3090" s="137"/>
      <c r="AQ3090" s="137"/>
      <c r="AR3090" s="137"/>
      <c r="AS3090" s="137"/>
      <c r="AT3090" s="143"/>
    </row>
    <row r="3091" spans="1:46">
      <c r="A3091" s="96"/>
      <c r="B3091" s="134"/>
      <c r="C3091" s="135"/>
      <c r="D3091" s="135"/>
      <c r="E3091" s="135"/>
      <c r="F3091" s="135"/>
      <c r="G3091" s="135"/>
      <c r="H3091" s="135"/>
      <c r="I3091" s="135"/>
      <c r="J3091" s="134"/>
      <c r="K3091" s="136"/>
      <c r="L3091" s="172"/>
      <c r="M3091" s="172"/>
      <c r="N3091" s="172"/>
      <c r="O3091" s="137"/>
      <c r="P3091" s="169"/>
      <c r="Q3091" s="137"/>
      <c r="R3091" s="137"/>
      <c r="S3091" s="137"/>
      <c r="T3091" s="137"/>
      <c r="U3091" s="137"/>
      <c r="V3091" s="137"/>
      <c r="W3091" s="137"/>
      <c r="X3091" s="137"/>
      <c r="Y3091" s="137"/>
      <c r="Z3091" s="137"/>
      <c r="AA3091" s="137"/>
      <c r="AB3091" s="137"/>
      <c r="AC3091" s="137"/>
      <c r="AD3091" s="137"/>
      <c r="AE3091" s="137"/>
      <c r="AF3091" s="137"/>
      <c r="AG3091" s="137"/>
      <c r="AH3091" s="137"/>
      <c r="AI3091" s="137"/>
      <c r="AJ3091" s="137"/>
      <c r="AK3091" s="137"/>
      <c r="AL3091" s="137"/>
      <c r="AM3091" s="137"/>
      <c r="AN3091" s="137"/>
      <c r="AO3091" s="137"/>
      <c r="AP3091" s="137"/>
      <c r="AQ3091" s="137"/>
      <c r="AR3091" s="137"/>
      <c r="AS3091" s="137"/>
      <c r="AT3091" s="143"/>
    </row>
    <row r="3092" spans="1:46">
      <c r="A3092" s="96"/>
      <c r="B3092" s="134"/>
      <c r="C3092" s="135"/>
      <c r="D3092" s="135"/>
      <c r="E3092" s="135"/>
      <c r="F3092" s="135"/>
      <c r="G3092" s="135"/>
      <c r="H3092" s="135"/>
      <c r="I3092" s="135"/>
      <c r="J3092" s="134"/>
      <c r="K3092" s="136"/>
      <c r="L3092" s="172"/>
      <c r="M3092" s="172"/>
      <c r="N3092" s="172"/>
      <c r="O3092" s="137"/>
      <c r="P3092" s="169"/>
      <c r="Q3092" s="137"/>
      <c r="R3092" s="137"/>
      <c r="S3092" s="137"/>
      <c r="T3092" s="137"/>
      <c r="U3092" s="137"/>
      <c r="V3092" s="137"/>
      <c r="W3092" s="137"/>
      <c r="X3092" s="137"/>
      <c r="Y3092" s="137"/>
      <c r="Z3092" s="137"/>
      <c r="AA3092" s="137"/>
      <c r="AB3092" s="137"/>
      <c r="AC3092" s="137"/>
      <c r="AD3092" s="137"/>
      <c r="AE3092" s="137"/>
      <c r="AF3092" s="137"/>
      <c r="AG3092" s="137"/>
      <c r="AH3092" s="137"/>
      <c r="AI3092" s="137"/>
      <c r="AJ3092" s="137"/>
      <c r="AK3092" s="137"/>
      <c r="AL3092" s="137"/>
      <c r="AM3092" s="137"/>
      <c r="AN3092" s="137"/>
      <c r="AO3092" s="137"/>
      <c r="AP3092" s="137"/>
      <c r="AQ3092" s="137"/>
      <c r="AR3092" s="137"/>
      <c r="AS3092" s="137"/>
      <c r="AT3092" s="143"/>
    </row>
    <row r="3093" spans="1:46">
      <c r="A3093" s="96"/>
      <c r="B3093" s="134"/>
      <c r="C3093" s="135"/>
      <c r="D3093" s="135"/>
      <c r="E3093" s="135"/>
      <c r="F3093" s="135"/>
      <c r="G3093" s="135"/>
      <c r="H3093" s="135"/>
      <c r="I3093" s="135"/>
      <c r="J3093" s="134"/>
      <c r="K3093" s="136"/>
      <c r="L3093" s="172"/>
      <c r="M3093" s="172"/>
      <c r="N3093" s="172"/>
      <c r="O3093" s="137"/>
      <c r="P3093" s="169"/>
      <c r="Q3093" s="137"/>
      <c r="R3093" s="137"/>
      <c r="S3093" s="137"/>
      <c r="T3093" s="137"/>
      <c r="U3093" s="137"/>
      <c r="V3093" s="137"/>
      <c r="W3093" s="137"/>
      <c r="X3093" s="137"/>
      <c r="Y3093" s="137"/>
      <c r="Z3093" s="137"/>
      <c r="AA3093" s="137"/>
      <c r="AB3093" s="137"/>
      <c r="AC3093" s="137"/>
      <c r="AD3093" s="137"/>
      <c r="AE3093" s="137"/>
      <c r="AF3093" s="137"/>
      <c r="AG3093" s="137"/>
      <c r="AH3093" s="137"/>
      <c r="AI3093" s="137"/>
      <c r="AJ3093" s="137"/>
      <c r="AK3093" s="137"/>
      <c r="AL3093" s="137"/>
      <c r="AM3093" s="137"/>
      <c r="AN3093" s="137"/>
      <c r="AO3093" s="137"/>
      <c r="AP3093" s="137"/>
      <c r="AQ3093" s="137"/>
      <c r="AR3093" s="137"/>
      <c r="AS3093" s="137"/>
      <c r="AT3093" s="143"/>
    </row>
    <row r="3094" spans="1:46">
      <c r="A3094" s="96"/>
      <c r="B3094" s="134"/>
      <c r="C3094" s="135"/>
      <c r="D3094" s="135"/>
      <c r="E3094" s="135"/>
      <c r="F3094" s="135"/>
      <c r="G3094" s="135"/>
      <c r="H3094" s="135"/>
      <c r="I3094" s="135"/>
      <c r="J3094" s="134"/>
      <c r="K3094" s="136"/>
      <c r="L3094" s="172"/>
      <c r="M3094" s="172"/>
      <c r="N3094" s="172"/>
      <c r="O3094" s="137"/>
      <c r="P3094" s="169"/>
      <c r="Q3094" s="137"/>
      <c r="R3094" s="137"/>
      <c r="S3094" s="137"/>
      <c r="T3094" s="137"/>
      <c r="U3094" s="137"/>
      <c r="V3094" s="137"/>
      <c r="W3094" s="137"/>
      <c r="X3094" s="137"/>
      <c r="Y3094" s="137"/>
      <c r="Z3094" s="137"/>
      <c r="AA3094" s="137"/>
      <c r="AB3094" s="137"/>
      <c r="AC3094" s="137"/>
      <c r="AD3094" s="137"/>
      <c r="AE3094" s="137"/>
      <c r="AF3094" s="137"/>
      <c r="AG3094" s="137"/>
      <c r="AH3094" s="137"/>
      <c r="AI3094" s="137"/>
      <c r="AJ3094" s="137"/>
      <c r="AK3094" s="137"/>
      <c r="AL3094" s="137"/>
      <c r="AM3094" s="137"/>
      <c r="AN3094" s="137"/>
      <c r="AO3094" s="137"/>
      <c r="AP3094" s="137"/>
      <c r="AQ3094" s="137"/>
      <c r="AR3094" s="137"/>
      <c r="AS3094" s="137"/>
      <c r="AT3094" s="143"/>
    </row>
    <row r="3095" spans="1:46">
      <c r="A3095" s="96"/>
      <c r="B3095" s="134"/>
      <c r="C3095" s="135"/>
      <c r="D3095" s="135"/>
      <c r="E3095" s="135"/>
      <c r="F3095" s="135"/>
      <c r="G3095" s="135"/>
      <c r="H3095" s="135"/>
      <c r="I3095" s="135"/>
      <c r="J3095" s="134"/>
      <c r="K3095" s="136"/>
      <c r="L3095" s="172"/>
      <c r="M3095" s="172"/>
      <c r="N3095" s="172"/>
      <c r="O3095" s="137"/>
      <c r="P3095" s="169"/>
      <c r="Q3095" s="137"/>
      <c r="R3095" s="137"/>
      <c r="S3095" s="137"/>
      <c r="T3095" s="137"/>
      <c r="U3095" s="137"/>
      <c r="V3095" s="137"/>
      <c r="W3095" s="137"/>
      <c r="X3095" s="137"/>
      <c r="Y3095" s="137"/>
      <c r="Z3095" s="137"/>
      <c r="AA3095" s="137"/>
      <c r="AB3095" s="137"/>
      <c r="AC3095" s="137"/>
      <c r="AD3095" s="137"/>
      <c r="AE3095" s="137"/>
      <c r="AF3095" s="137"/>
      <c r="AG3095" s="137"/>
      <c r="AH3095" s="137"/>
      <c r="AI3095" s="137"/>
      <c r="AJ3095" s="137"/>
      <c r="AK3095" s="137"/>
      <c r="AL3095" s="137"/>
      <c r="AM3095" s="137"/>
      <c r="AN3095" s="137"/>
      <c r="AO3095" s="137"/>
      <c r="AP3095" s="137"/>
      <c r="AQ3095" s="137"/>
      <c r="AR3095" s="137"/>
      <c r="AS3095" s="137"/>
      <c r="AT3095" s="143"/>
    </row>
    <row r="3096" spans="1:46">
      <c r="A3096" s="96"/>
      <c r="B3096" s="134"/>
      <c r="C3096" s="135"/>
      <c r="D3096" s="135"/>
      <c r="E3096" s="135"/>
      <c r="F3096" s="135"/>
      <c r="G3096" s="135"/>
      <c r="H3096" s="135"/>
      <c r="I3096" s="135"/>
      <c r="J3096" s="134"/>
      <c r="K3096" s="136"/>
      <c r="L3096" s="172"/>
      <c r="M3096" s="172"/>
      <c r="N3096" s="172"/>
      <c r="O3096" s="137"/>
      <c r="P3096" s="169"/>
      <c r="Q3096" s="137"/>
      <c r="R3096" s="137"/>
      <c r="S3096" s="137"/>
      <c r="T3096" s="137"/>
      <c r="U3096" s="137"/>
      <c r="V3096" s="137"/>
      <c r="W3096" s="137"/>
      <c r="X3096" s="137"/>
      <c r="Y3096" s="137"/>
      <c r="Z3096" s="137"/>
      <c r="AA3096" s="137"/>
      <c r="AB3096" s="137"/>
      <c r="AC3096" s="137"/>
      <c r="AD3096" s="137"/>
      <c r="AE3096" s="137"/>
      <c r="AF3096" s="137"/>
      <c r="AG3096" s="137"/>
      <c r="AH3096" s="137"/>
      <c r="AI3096" s="137"/>
      <c r="AJ3096" s="137"/>
      <c r="AK3096" s="137"/>
      <c r="AL3096" s="137"/>
      <c r="AM3096" s="137"/>
      <c r="AN3096" s="137"/>
      <c r="AO3096" s="137"/>
      <c r="AP3096" s="137"/>
      <c r="AQ3096" s="137"/>
      <c r="AR3096" s="137"/>
      <c r="AS3096" s="137"/>
      <c r="AT3096" s="143"/>
    </row>
    <row r="3097" spans="1:46">
      <c r="A3097" s="96"/>
      <c r="B3097" s="134"/>
      <c r="C3097" s="135"/>
      <c r="D3097" s="135"/>
      <c r="E3097" s="135"/>
      <c r="F3097" s="135"/>
      <c r="G3097" s="135"/>
      <c r="H3097" s="135"/>
      <c r="I3097" s="135"/>
      <c r="J3097" s="134"/>
      <c r="K3097" s="136"/>
      <c r="L3097" s="172"/>
      <c r="M3097" s="172"/>
      <c r="N3097" s="172"/>
      <c r="O3097" s="137"/>
      <c r="P3097" s="169"/>
      <c r="Q3097" s="137"/>
      <c r="R3097" s="137"/>
      <c r="S3097" s="137"/>
      <c r="T3097" s="137"/>
      <c r="U3097" s="137"/>
      <c r="V3097" s="137"/>
      <c r="W3097" s="137"/>
      <c r="X3097" s="137"/>
      <c r="Y3097" s="137"/>
      <c r="Z3097" s="137"/>
      <c r="AA3097" s="137"/>
      <c r="AB3097" s="137"/>
      <c r="AC3097" s="137"/>
      <c r="AD3097" s="137"/>
      <c r="AE3097" s="137"/>
      <c r="AF3097" s="137"/>
      <c r="AG3097" s="137"/>
      <c r="AH3097" s="137"/>
      <c r="AI3097" s="137"/>
      <c r="AJ3097" s="137"/>
      <c r="AK3097" s="137"/>
      <c r="AL3097" s="137"/>
      <c r="AM3097" s="137"/>
      <c r="AN3097" s="137"/>
      <c r="AO3097" s="137"/>
      <c r="AP3097" s="137"/>
      <c r="AQ3097" s="137"/>
      <c r="AR3097" s="137"/>
      <c r="AS3097" s="137"/>
      <c r="AT3097" s="143"/>
    </row>
    <row r="3098" spans="1:46">
      <c r="A3098" s="96"/>
      <c r="B3098" s="134"/>
      <c r="C3098" s="135"/>
      <c r="D3098" s="135"/>
      <c r="E3098" s="135"/>
      <c r="F3098" s="135"/>
      <c r="G3098" s="135"/>
      <c r="H3098" s="135"/>
      <c r="I3098" s="135"/>
      <c r="J3098" s="134"/>
      <c r="K3098" s="136"/>
      <c r="L3098" s="172"/>
      <c r="M3098" s="172"/>
      <c r="N3098" s="172"/>
      <c r="O3098" s="137"/>
      <c r="P3098" s="169"/>
      <c r="Q3098" s="137"/>
      <c r="R3098" s="137"/>
      <c r="S3098" s="137"/>
      <c r="T3098" s="137"/>
      <c r="U3098" s="137"/>
      <c r="V3098" s="137"/>
      <c r="W3098" s="137"/>
      <c r="X3098" s="137"/>
      <c r="Y3098" s="137"/>
      <c r="Z3098" s="137"/>
      <c r="AA3098" s="137"/>
      <c r="AB3098" s="137"/>
      <c r="AC3098" s="137"/>
      <c r="AD3098" s="137"/>
      <c r="AE3098" s="137"/>
      <c r="AF3098" s="137"/>
      <c r="AG3098" s="137"/>
      <c r="AH3098" s="137"/>
      <c r="AI3098" s="137"/>
      <c r="AJ3098" s="137"/>
      <c r="AK3098" s="137"/>
      <c r="AL3098" s="137"/>
      <c r="AM3098" s="137"/>
      <c r="AN3098" s="137"/>
      <c r="AO3098" s="137"/>
      <c r="AP3098" s="137"/>
      <c r="AQ3098" s="137"/>
      <c r="AR3098" s="137"/>
      <c r="AS3098" s="137"/>
      <c r="AT3098" s="143"/>
    </row>
    <row r="3099" spans="1:46">
      <c r="A3099" s="96"/>
      <c r="B3099" s="134"/>
      <c r="C3099" s="135"/>
      <c r="D3099" s="135"/>
      <c r="E3099" s="135"/>
      <c r="F3099" s="135"/>
      <c r="G3099" s="135"/>
      <c r="H3099" s="135"/>
      <c r="I3099" s="135"/>
      <c r="J3099" s="134"/>
      <c r="K3099" s="136"/>
      <c r="L3099" s="172"/>
      <c r="M3099" s="172"/>
      <c r="N3099" s="172"/>
      <c r="O3099" s="137"/>
      <c r="P3099" s="169"/>
      <c r="Q3099" s="137"/>
      <c r="R3099" s="137"/>
      <c r="S3099" s="137"/>
      <c r="T3099" s="137"/>
      <c r="U3099" s="137"/>
      <c r="V3099" s="137"/>
      <c r="W3099" s="137"/>
      <c r="X3099" s="137"/>
      <c r="Y3099" s="137"/>
      <c r="Z3099" s="137"/>
      <c r="AA3099" s="137"/>
      <c r="AB3099" s="137"/>
      <c r="AC3099" s="137"/>
      <c r="AD3099" s="137"/>
      <c r="AE3099" s="137"/>
      <c r="AF3099" s="137"/>
      <c r="AG3099" s="137"/>
      <c r="AH3099" s="137"/>
      <c r="AI3099" s="137"/>
      <c r="AJ3099" s="137"/>
      <c r="AK3099" s="137"/>
      <c r="AL3099" s="137"/>
      <c r="AM3099" s="137"/>
      <c r="AN3099" s="137"/>
      <c r="AO3099" s="137"/>
      <c r="AP3099" s="137"/>
      <c r="AQ3099" s="137"/>
      <c r="AR3099" s="137"/>
      <c r="AS3099" s="137"/>
      <c r="AT3099" s="143"/>
    </row>
    <row r="3100" spans="1:46">
      <c r="A3100" s="96"/>
      <c r="B3100" s="134"/>
      <c r="C3100" s="135"/>
      <c r="D3100" s="135"/>
      <c r="E3100" s="135"/>
      <c r="F3100" s="135"/>
      <c r="G3100" s="135"/>
      <c r="H3100" s="135"/>
      <c r="I3100" s="135"/>
      <c r="J3100" s="134"/>
      <c r="K3100" s="136"/>
      <c r="L3100" s="172"/>
      <c r="M3100" s="172"/>
      <c r="N3100" s="172"/>
      <c r="O3100" s="137"/>
      <c r="P3100" s="169"/>
      <c r="Q3100" s="137"/>
      <c r="R3100" s="137"/>
      <c r="S3100" s="137"/>
      <c r="T3100" s="137"/>
      <c r="U3100" s="137"/>
      <c r="V3100" s="137"/>
      <c r="W3100" s="137"/>
      <c r="X3100" s="137"/>
      <c r="Y3100" s="137"/>
      <c r="Z3100" s="137"/>
      <c r="AA3100" s="137"/>
      <c r="AB3100" s="137"/>
      <c r="AC3100" s="137"/>
      <c r="AD3100" s="137"/>
      <c r="AE3100" s="137"/>
      <c r="AF3100" s="137"/>
      <c r="AG3100" s="137"/>
      <c r="AH3100" s="137"/>
      <c r="AI3100" s="137"/>
      <c r="AJ3100" s="137"/>
      <c r="AK3100" s="137"/>
      <c r="AL3100" s="137"/>
      <c r="AM3100" s="137"/>
      <c r="AN3100" s="137"/>
      <c r="AO3100" s="137"/>
      <c r="AP3100" s="137"/>
      <c r="AQ3100" s="137"/>
      <c r="AR3100" s="137"/>
      <c r="AS3100" s="137"/>
      <c r="AT3100" s="143"/>
    </row>
    <row r="3101" spans="1:46">
      <c r="A3101" s="96"/>
      <c r="B3101" s="134"/>
      <c r="C3101" s="135"/>
      <c r="D3101" s="135"/>
      <c r="E3101" s="135"/>
      <c r="F3101" s="135"/>
      <c r="G3101" s="135"/>
      <c r="H3101" s="135"/>
      <c r="I3101" s="135"/>
      <c r="J3101" s="134"/>
      <c r="K3101" s="136"/>
      <c r="L3101" s="172"/>
      <c r="M3101" s="172"/>
      <c r="N3101" s="172"/>
      <c r="O3101" s="137"/>
      <c r="P3101" s="169"/>
      <c r="Q3101" s="137"/>
      <c r="R3101" s="137"/>
      <c r="S3101" s="137"/>
      <c r="T3101" s="137"/>
      <c r="U3101" s="137"/>
      <c r="V3101" s="137"/>
      <c r="W3101" s="137"/>
      <c r="X3101" s="137"/>
      <c r="Y3101" s="137"/>
      <c r="Z3101" s="137"/>
      <c r="AA3101" s="137"/>
      <c r="AB3101" s="137"/>
      <c r="AC3101" s="137"/>
      <c r="AD3101" s="137"/>
      <c r="AE3101" s="137"/>
      <c r="AF3101" s="137"/>
      <c r="AG3101" s="137"/>
      <c r="AH3101" s="137"/>
      <c r="AI3101" s="137"/>
      <c r="AJ3101" s="137"/>
      <c r="AK3101" s="137"/>
      <c r="AL3101" s="137"/>
      <c r="AM3101" s="137"/>
      <c r="AN3101" s="137"/>
      <c r="AO3101" s="137"/>
      <c r="AP3101" s="137"/>
      <c r="AQ3101" s="137"/>
      <c r="AR3101" s="137"/>
      <c r="AS3101" s="137"/>
      <c r="AT3101" s="143"/>
    </row>
    <row r="3102" spans="1:46">
      <c r="A3102" s="96"/>
      <c r="B3102" s="134"/>
      <c r="C3102" s="135"/>
      <c r="D3102" s="135"/>
      <c r="E3102" s="135"/>
      <c r="F3102" s="135"/>
      <c r="G3102" s="135"/>
      <c r="H3102" s="135"/>
      <c r="I3102" s="135"/>
      <c r="J3102" s="134"/>
      <c r="K3102" s="136"/>
      <c r="L3102" s="172"/>
      <c r="M3102" s="172"/>
      <c r="N3102" s="172"/>
      <c r="O3102" s="137"/>
      <c r="P3102" s="169"/>
      <c r="Q3102" s="137"/>
      <c r="R3102" s="137"/>
      <c r="S3102" s="137"/>
      <c r="T3102" s="137"/>
      <c r="U3102" s="137"/>
      <c r="V3102" s="137"/>
      <c r="W3102" s="137"/>
      <c r="X3102" s="137"/>
      <c r="Y3102" s="137"/>
      <c r="Z3102" s="137"/>
      <c r="AA3102" s="137"/>
      <c r="AB3102" s="137"/>
      <c r="AC3102" s="137"/>
      <c r="AD3102" s="137"/>
      <c r="AE3102" s="137"/>
      <c r="AF3102" s="137"/>
      <c r="AG3102" s="137"/>
      <c r="AH3102" s="137"/>
      <c r="AI3102" s="137"/>
      <c r="AJ3102" s="137"/>
      <c r="AK3102" s="137"/>
      <c r="AL3102" s="137"/>
      <c r="AM3102" s="137"/>
      <c r="AN3102" s="137"/>
      <c r="AO3102" s="137"/>
      <c r="AP3102" s="137"/>
      <c r="AQ3102" s="137"/>
      <c r="AR3102" s="137"/>
      <c r="AS3102" s="137"/>
      <c r="AT3102" s="143"/>
    </row>
    <row r="3103" spans="1:46">
      <c r="A3103" s="96"/>
      <c r="B3103" s="134"/>
      <c r="C3103" s="135"/>
      <c r="D3103" s="135"/>
      <c r="E3103" s="135"/>
      <c r="F3103" s="135"/>
      <c r="G3103" s="135"/>
      <c r="H3103" s="135"/>
      <c r="I3103" s="135"/>
      <c r="J3103" s="134"/>
      <c r="K3103" s="136"/>
      <c r="L3103" s="172"/>
      <c r="M3103" s="172"/>
      <c r="N3103" s="172"/>
      <c r="O3103" s="137"/>
      <c r="P3103" s="169"/>
      <c r="Q3103" s="137"/>
      <c r="R3103" s="137"/>
      <c r="S3103" s="137"/>
      <c r="T3103" s="137"/>
      <c r="U3103" s="137"/>
      <c r="V3103" s="137"/>
      <c r="W3103" s="137"/>
      <c r="X3103" s="137"/>
      <c r="Y3103" s="137"/>
      <c r="Z3103" s="137"/>
      <c r="AA3103" s="137"/>
      <c r="AB3103" s="137"/>
      <c r="AC3103" s="137"/>
      <c r="AD3103" s="137"/>
      <c r="AE3103" s="137"/>
      <c r="AF3103" s="137"/>
      <c r="AG3103" s="137"/>
      <c r="AH3103" s="137"/>
      <c r="AI3103" s="137"/>
      <c r="AJ3103" s="137"/>
      <c r="AK3103" s="137"/>
      <c r="AL3103" s="137"/>
      <c r="AM3103" s="137"/>
      <c r="AN3103" s="137"/>
      <c r="AO3103" s="137"/>
      <c r="AP3103" s="137"/>
      <c r="AQ3103" s="137"/>
      <c r="AR3103" s="137"/>
      <c r="AS3103" s="137"/>
      <c r="AT3103" s="143"/>
    </row>
    <row r="3104" spans="1:46">
      <c r="A3104" s="96"/>
      <c r="B3104" s="134"/>
      <c r="C3104" s="135"/>
      <c r="D3104" s="135"/>
      <c r="E3104" s="135"/>
      <c r="F3104" s="135"/>
      <c r="G3104" s="135"/>
      <c r="H3104" s="135"/>
      <c r="I3104" s="135"/>
      <c r="J3104" s="134"/>
      <c r="K3104" s="136"/>
      <c r="L3104" s="172"/>
      <c r="M3104" s="172"/>
      <c r="N3104" s="172"/>
      <c r="O3104" s="137"/>
      <c r="P3104" s="169"/>
      <c r="Q3104" s="137"/>
      <c r="R3104" s="137"/>
      <c r="S3104" s="137"/>
      <c r="T3104" s="137"/>
      <c r="U3104" s="137"/>
      <c r="V3104" s="137"/>
      <c r="W3104" s="137"/>
      <c r="X3104" s="137"/>
      <c r="Y3104" s="137"/>
      <c r="Z3104" s="137"/>
      <c r="AA3104" s="137"/>
      <c r="AB3104" s="137"/>
      <c r="AC3104" s="137"/>
      <c r="AD3104" s="137"/>
      <c r="AE3104" s="137"/>
      <c r="AF3104" s="137"/>
      <c r="AG3104" s="137"/>
      <c r="AH3104" s="137"/>
      <c r="AI3104" s="137"/>
      <c r="AJ3104" s="137"/>
      <c r="AK3104" s="137"/>
      <c r="AL3104" s="137"/>
      <c r="AM3104" s="137"/>
      <c r="AN3104" s="137"/>
      <c r="AO3104" s="137"/>
      <c r="AP3104" s="137"/>
      <c r="AQ3104" s="137"/>
      <c r="AR3104" s="137"/>
      <c r="AS3104" s="137"/>
      <c r="AT3104" s="143"/>
    </row>
    <row r="3105" spans="1:46">
      <c r="A3105" s="96"/>
      <c r="B3105" s="134"/>
      <c r="C3105" s="135"/>
      <c r="D3105" s="135"/>
      <c r="E3105" s="135"/>
      <c r="F3105" s="135"/>
      <c r="G3105" s="135"/>
      <c r="H3105" s="135"/>
      <c r="I3105" s="135"/>
      <c r="J3105" s="134"/>
      <c r="K3105" s="136"/>
      <c r="L3105" s="172"/>
      <c r="M3105" s="172"/>
      <c r="N3105" s="172"/>
      <c r="O3105" s="137"/>
      <c r="P3105" s="169"/>
      <c r="Q3105" s="137"/>
      <c r="R3105" s="137"/>
      <c r="S3105" s="137"/>
      <c r="T3105" s="137"/>
      <c r="U3105" s="137"/>
      <c r="V3105" s="137"/>
      <c r="W3105" s="137"/>
      <c r="X3105" s="137"/>
      <c r="Y3105" s="137"/>
      <c r="Z3105" s="137"/>
      <c r="AA3105" s="137"/>
      <c r="AB3105" s="137"/>
      <c r="AC3105" s="137"/>
      <c r="AD3105" s="137"/>
      <c r="AE3105" s="137"/>
      <c r="AF3105" s="137"/>
      <c r="AG3105" s="137"/>
      <c r="AH3105" s="137"/>
      <c r="AI3105" s="137"/>
      <c r="AJ3105" s="137"/>
      <c r="AK3105" s="137"/>
      <c r="AL3105" s="137"/>
      <c r="AM3105" s="137"/>
      <c r="AN3105" s="137"/>
      <c r="AO3105" s="137"/>
      <c r="AP3105" s="137"/>
      <c r="AQ3105" s="137"/>
      <c r="AR3105" s="137"/>
      <c r="AS3105" s="137"/>
      <c r="AT3105" s="143"/>
    </row>
    <row r="3106" spans="1:46">
      <c r="A3106" s="96"/>
      <c r="B3106" s="134"/>
      <c r="C3106" s="135"/>
      <c r="D3106" s="135"/>
      <c r="E3106" s="135"/>
      <c r="F3106" s="135"/>
      <c r="G3106" s="135"/>
      <c r="H3106" s="135"/>
      <c r="I3106" s="135"/>
      <c r="J3106" s="134"/>
      <c r="K3106" s="136"/>
      <c r="L3106" s="172"/>
      <c r="M3106" s="172"/>
      <c r="N3106" s="172"/>
      <c r="O3106" s="137"/>
      <c r="P3106" s="169"/>
      <c r="Q3106" s="137"/>
      <c r="R3106" s="137"/>
      <c r="S3106" s="137"/>
      <c r="T3106" s="137"/>
      <c r="U3106" s="137"/>
      <c r="V3106" s="137"/>
      <c r="W3106" s="137"/>
      <c r="X3106" s="137"/>
      <c r="Y3106" s="137"/>
      <c r="Z3106" s="137"/>
      <c r="AA3106" s="137"/>
      <c r="AB3106" s="137"/>
      <c r="AC3106" s="137"/>
      <c r="AD3106" s="137"/>
      <c r="AE3106" s="137"/>
      <c r="AF3106" s="137"/>
      <c r="AG3106" s="137"/>
      <c r="AH3106" s="137"/>
      <c r="AI3106" s="137"/>
      <c r="AJ3106" s="137"/>
      <c r="AK3106" s="137"/>
      <c r="AL3106" s="137"/>
      <c r="AM3106" s="137"/>
      <c r="AN3106" s="137"/>
      <c r="AO3106" s="137"/>
      <c r="AP3106" s="137"/>
      <c r="AQ3106" s="137"/>
      <c r="AR3106" s="137"/>
      <c r="AS3106" s="137"/>
      <c r="AT3106" s="143"/>
    </row>
    <row r="3107" spans="1:46">
      <c r="A3107" s="96"/>
      <c r="B3107" s="134"/>
      <c r="C3107" s="135"/>
      <c r="D3107" s="135"/>
      <c r="E3107" s="135"/>
      <c r="F3107" s="135"/>
      <c r="G3107" s="135"/>
      <c r="H3107" s="135"/>
      <c r="I3107" s="135"/>
      <c r="J3107" s="134"/>
      <c r="K3107" s="136"/>
      <c r="L3107" s="172"/>
      <c r="M3107" s="172"/>
      <c r="N3107" s="172"/>
      <c r="O3107" s="137"/>
      <c r="P3107" s="169"/>
      <c r="Q3107" s="137"/>
      <c r="R3107" s="137"/>
      <c r="S3107" s="137"/>
      <c r="T3107" s="137"/>
      <c r="U3107" s="137"/>
      <c r="V3107" s="137"/>
      <c r="W3107" s="137"/>
      <c r="X3107" s="137"/>
      <c r="Y3107" s="137"/>
      <c r="Z3107" s="137"/>
      <c r="AA3107" s="137"/>
      <c r="AB3107" s="137"/>
      <c r="AC3107" s="137"/>
      <c r="AD3107" s="137"/>
      <c r="AE3107" s="137"/>
      <c r="AF3107" s="137"/>
      <c r="AG3107" s="137"/>
      <c r="AH3107" s="137"/>
      <c r="AI3107" s="137"/>
      <c r="AJ3107" s="137"/>
      <c r="AK3107" s="137"/>
      <c r="AL3107" s="137"/>
      <c r="AM3107" s="137"/>
      <c r="AN3107" s="137"/>
      <c r="AO3107" s="137"/>
      <c r="AP3107" s="137"/>
      <c r="AQ3107" s="137"/>
      <c r="AR3107" s="137"/>
      <c r="AS3107" s="137"/>
      <c r="AT3107" s="143"/>
    </row>
    <row r="3108" spans="1:46">
      <c r="A3108" s="96"/>
      <c r="B3108" s="134"/>
      <c r="C3108" s="135"/>
      <c r="D3108" s="135"/>
      <c r="E3108" s="135"/>
      <c r="F3108" s="135"/>
      <c r="G3108" s="135"/>
      <c r="H3108" s="135"/>
      <c r="I3108" s="135"/>
      <c r="J3108" s="134"/>
      <c r="K3108" s="136"/>
      <c r="L3108" s="172"/>
      <c r="M3108" s="172"/>
      <c r="N3108" s="172"/>
      <c r="O3108" s="137"/>
      <c r="P3108" s="169"/>
      <c r="Q3108" s="137"/>
      <c r="R3108" s="137"/>
      <c r="S3108" s="137"/>
      <c r="T3108" s="137"/>
      <c r="U3108" s="137"/>
      <c r="V3108" s="137"/>
      <c r="W3108" s="137"/>
      <c r="X3108" s="137"/>
      <c r="Y3108" s="137"/>
      <c r="Z3108" s="137"/>
      <c r="AA3108" s="137"/>
      <c r="AB3108" s="137"/>
      <c r="AC3108" s="137"/>
      <c r="AD3108" s="137"/>
      <c r="AE3108" s="137"/>
      <c r="AF3108" s="137"/>
      <c r="AG3108" s="137"/>
      <c r="AH3108" s="137"/>
      <c r="AI3108" s="137"/>
      <c r="AJ3108" s="137"/>
      <c r="AK3108" s="137"/>
      <c r="AL3108" s="137"/>
      <c r="AM3108" s="137"/>
      <c r="AN3108" s="137"/>
      <c r="AO3108" s="137"/>
      <c r="AP3108" s="137"/>
      <c r="AQ3108" s="137"/>
      <c r="AR3108" s="137"/>
      <c r="AS3108" s="137"/>
      <c r="AT3108" s="143"/>
    </row>
    <row r="3109" spans="1:46">
      <c r="A3109" s="96"/>
      <c r="B3109" s="134"/>
      <c r="C3109" s="135"/>
      <c r="D3109" s="135"/>
      <c r="E3109" s="135"/>
      <c r="F3109" s="135"/>
      <c r="G3109" s="135"/>
      <c r="H3109" s="135"/>
      <c r="I3109" s="135"/>
      <c r="J3109" s="134"/>
      <c r="K3109" s="136"/>
      <c r="L3109" s="172"/>
      <c r="M3109" s="172"/>
      <c r="N3109" s="172"/>
      <c r="O3109" s="137"/>
      <c r="P3109" s="169"/>
      <c r="Q3109" s="137"/>
      <c r="R3109" s="137"/>
      <c r="S3109" s="137"/>
      <c r="T3109" s="137"/>
      <c r="U3109" s="137"/>
      <c r="V3109" s="137"/>
      <c r="W3109" s="137"/>
      <c r="X3109" s="137"/>
      <c r="Y3109" s="137"/>
      <c r="Z3109" s="137"/>
      <c r="AA3109" s="137"/>
      <c r="AB3109" s="137"/>
      <c r="AC3109" s="137"/>
      <c r="AD3109" s="137"/>
      <c r="AE3109" s="137"/>
      <c r="AF3109" s="137"/>
      <c r="AG3109" s="137"/>
      <c r="AH3109" s="137"/>
      <c r="AI3109" s="137"/>
      <c r="AJ3109" s="137"/>
      <c r="AK3109" s="137"/>
      <c r="AL3109" s="137"/>
      <c r="AM3109" s="137"/>
      <c r="AN3109" s="137"/>
      <c r="AO3109" s="137"/>
      <c r="AP3109" s="137"/>
      <c r="AQ3109" s="137"/>
      <c r="AR3109" s="137"/>
      <c r="AS3109" s="137"/>
      <c r="AT3109" s="143"/>
    </row>
    <row r="3110" spans="1:46">
      <c r="A3110" s="96"/>
      <c r="B3110" s="134"/>
      <c r="C3110" s="135"/>
      <c r="D3110" s="135"/>
      <c r="E3110" s="135"/>
      <c r="F3110" s="135"/>
      <c r="G3110" s="135"/>
      <c r="H3110" s="135"/>
      <c r="I3110" s="135"/>
      <c r="J3110" s="134"/>
      <c r="K3110" s="136"/>
      <c r="L3110" s="172"/>
      <c r="M3110" s="172"/>
      <c r="N3110" s="172"/>
      <c r="O3110" s="137"/>
      <c r="P3110" s="169"/>
      <c r="Q3110" s="137"/>
      <c r="R3110" s="137"/>
      <c r="S3110" s="137"/>
      <c r="T3110" s="137"/>
      <c r="U3110" s="137"/>
      <c r="V3110" s="137"/>
      <c r="W3110" s="137"/>
      <c r="X3110" s="137"/>
      <c r="Y3110" s="137"/>
      <c r="Z3110" s="137"/>
      <c r="AA3110" s="137"/>
      <c r="AB3110" s="137"/>
      <c r="AC3110" s="137"/>
      <c r="AD3110" s="137"/>
      <c r="AE3110" s="137"/>
      <c r="AF3110" s="137"/>
      <c r="AG3110" s="137"/>
      <c r="AH3110" s="137"/>
      <c r="AI3110" s="137"/>
      <c r="AJ3110" s="137"/>
      <c r="AK3110" s="137"/>
      <c r="AL3110" s="137"/>
      <c r="AM3110" s="137"/>
      <c r="AN3110" s="137"/>
      <c r="AO3110" s="137"/>
      <c r="AP3110" s="137"/>
      <c r="AQ3110" s="137"/>
      <c r="AR3110" s="137"/>
      <c r="AS3110" s="137"/>
      <c r="AT3110" s="143"/>
    </row>
    <row r="3111" spans="1:46">
      <c r="A3111" s="96"/>
      <c r="B3111" s="134"/>
      <c r="C3111" s="135"/>
      <c r="D3111" s="135"/>
      <c r="E3111" s="135"/>
      <c r="F3111" s="135"/>
      <c r="G3111" s="135"/>
      <c r="H3111" s="135"/>
      <c r="I3111" s="135"/>
      <c r="J3111" s="134"/>
      <c r="K3111" s="136"/>
      <c r="L3111" s="172"/>
      <c r="M3111" s="172"/>
      <c r="N3111" s="172"/>
      <c r="O3111" s="137"/>
      <c r="P3111" s="169"/>
      <c r="Q3111" s="137"/>
      <c r="R3111" s="137"/>
      <c r="S3111" s="137"/>
      <c r="T3111" s="137"/>
      <c r="U3111" s="137"/>
      <c r="V3111" s="137"/>
      <c r="W3111" s="137"/>
      <c r="X3111" s="137"/>
      <c r="Y3111" s="137"/>
      <c r="Z3111" s="137"/>
      <c r="AA3111" s="137"/>
      <c r="AB3111" s="137"/>
      <c r="AC3111" s="137"/>
      <c r="AD3111" s="137"/>
      <c r="AE3111" s="137"/>
      <c r="AF3111" s="137"/>
      <c r="AG3111" s="137"/>
      <c r="AH3111" s="137"/>
      <c r="AI3111" s="137"/>
      <c r="AJ3111" s="137"/>
      <c r="AK3111" s="137"/>
      <c r="AL3111" s="137"/>
      <c r="AM3111" s="137"/>
      <c r="AN3111" s="137"/>
      <c r="AO3111" s="137"/>
      <c r="AP3111" s="137"/>
      <c r="AQ3111" s="137"/>
      <c r="AR3111" s="137"/>
      <c r="AS3111" s="137"/>
      <c r="AT3111" s="143"/>
    </row>
    <row r="3112" spans="1:46">
      <c r="A3112" s="96"/>
      <c r="B3112" s="134"/>
      <c r="C3112" s="135"/>
      <c r="D3112" s="135"/>
      <c r="E3112" s="135"/>
      <c r="F3112" s="135"/>
      <c r="G3112" s="135"/>
      <c r="H3112" s="135"/>
      <c r="I3112" s="135"/>
      <c r="J3112" s="134"/>
      <c r="K3112" s="136"/>
      <c r="L3112" s="172"/>
      <c r="M3112" s="172"/>
      <c r="N3112" s="172"/>
      <c r="O3112" s="137"/>
      <c r="P3112" s="169"/>
      <c r="Q3112" s="137"/>
      <c r="R3112" s="137"/>
      <c r="S3112" s="137"/>
      <c r="T3112" s="137"/>
      <c r="U3112" s="137"/>
      <c r="V3112" s="137"/>
      <c r="W3112" s="137"/>
      <c r="X3112" s="137"/>
      <c r="Y3112" s="137"/>
      <c r="Z3112" s="137"/>
      <c r="AA3112" s="137"/>
      <c r="AB3112" s="137"/>
      <c r="AC3112" s="137"/>
      <c r="AD3112" s="137"/>
      <c r="AE3112" s="137"/>
      <c r="AF3112" s="137"/>
      <c r="AG3112" s="137"/>
      <c r="AH3112" s="137"/>
      <c r="AI3112" s="137"/>
      <c r="AJ3112" s="137"/>
      <c r="AK3112" s="137"/>
      <c r="AL3112" s="137"/>
      <c r="AM3112" s="137"/>
      <c r="AN3112" s="137"/>
      <c r="AO3112" s="137"/>
      <c r="AP3112" s="137"/>
      <c r="AQ3112" s="137"/>
      <c r="AR3112" s="137"/>
      <c r="AS3112" s="137"/>
      <c r="AT3112" s="143"/>
    </row>
    <row r="3113" spans="1:46">
      <c r="A3113" s="96"/>
      <c r="B3113" s="134"/>
      <c r="C3113" s="135"/>
      <c r="D3113" s="135"/>
      <c r="E3113" s="135"/>
      <c r="F3113" s="135"/>
      <c r="G3113" s="135"/>
      <c r="H3113" s="135"/>
      <c r="I3113" s="135"/>
      <c r="J3113" s="134"/>
      <c r="K3113" s="136"/>
      <c r="L3113" s="172"/>
      <c r="M3113" s="172"/>
      <c r="N3113" s="172"/>
      <c r="O3113" s="137"/>
      <c r="P3113" s="169"/>
      <c r="Q3113" s="137"/>
      <c r="R3113" s="137"/>
      <c r="S3113" s="137"/>
      <c r="T3113" s="137"/>
      <c r="U3113" s="137"/>
      <c r="V3113" s="137"/>
      <c r="W3113" s="137"/>
      <c r="X3113" s="137"/>
      <c r="Y3113" s="137"/>
      <c r="Z3113" s="137"/>
      <c r="AA3113" s="137"/>
      <c r="AB3113" s="137"/>
      <c r="AC3113" s="137"/>
      <c r="AD3113" s="137"/>
      <c r="AE3113" s="137"/>
      <c r="AF3113" s="137"/>
      <c r="AG3113" s="137"/>
      <c r="AH3113" s="137"/>
      <c r="AI3113" s="137"/>
      <c r="AJ3113" s="137"/>
      <c r="AK3113" s="137"/>
      <c r="AL3113" s="137"/>
      <c r="AM3113" s="137"/>
      <c r="AN3113" s="137"/>
      <c r="AO3113" s="137"/>
      <c r="AP3113" s="137"/>
      <c r="AQ3113" s="137"/>
      <c r="AR3113" s="137"/>
      <c r="AS3113" s="137"/>
      <c r="AT3113" s="143"/>
    </row>
    <row r="3114" spans="1:46">
      <c r="A3114" s="96"/>
      <c r="B3114" s="134"/>
      <c r="C3114" s="135"/>
      <c r="D3114" s="135"/>
      <c r="E3114" s="135"/>
      <c r="F3114" s="135"/>
      <c r="G3114" s="135"/>
      <c r="H3114" s="135"/>
      <c r="I3114" s="135"/>
      <c r="J3114" s="134"/>
      <c r="K3114" s="136"/>
      <c r="L3114" s="172"/>
      <c r="M3114" s="172"/>
      <c r="N3114" s="172"/>
      <c r="O3114" s="137"/>
      <c r="P3114" s="169"/>
      <c r="Q3114" s="137"/>
      <c r="R3114" s="137"/>
      <c r="S3114" s="137"/>
      <c r="T3114" s="137"/>
      <c r="U3114" s="137"/>
      <c r="V3114" s="137"/>
      <c r="W3114" s="137"/>
      <c r="X3114" s="137"/>
      <c r="Y3114" s="137"/>
      <c r="Z3114" s="137"/>
      <c r="AA3114" s="137"/>
      <c r="AB3114" s="137"/>
      <c r="AC3114" s="137"/>
      <c r="AD3114" s="137"/>
      <c r="AE3114" s="137"/>
      <c r="AF3114" s="137"/>
      <c r="AG3114" s="137"/>
      <c r="AH3114" s="137"/>
      <c r="AI3114" s="137"/>
      <c r="AJ3114" s="137"/>
      <c r="AK3114" s="137"/>
      <c r="AL3114" s="137"/>
      <c r="AM3114" s="137"/>
      <c r="AN3114" s="137"/>
      <c r="AO3114" s="137"/>
      <c r="AP3114" s="137"/>
      <c r="AQ3114" s="137"/>
      <c r="AR3114" s="137"/>
      <c r="AS3114" s="137"/>
      <c r="AT3114" s="143"/>
    </row>
    <row r="3115" spans="1:46">
      <c r="A3115" s="96"/>
      <c r="B3115" s="134"/>
      <c r="C3115" s="135"/>
      <c r="D3115" s="135"/>
      <c r="E3115" s="135"/>
      <c r="F3115" s="135"/>
      <c r="G3115" s="135"/>
      <c r="H3115" s="135"/>
      <c r="I3115" s="135"/>
      <c r="J3115" s="134"/>
      <c r="K3115" s="136"/>
      <c r="L3115" s="172"/>
      <c r="M3115" s="172"/>
      <c r="N3115" s="172"/>
      <c r="O3115" s="137"/>
      <c r="P3115" s="169"/>
      <c r="Q3115" s="137"/>
      <c r="R3115" s="137"/>
      <c r="S3115" s="137"/>
      <c r="T3115" s="137"/>
      <c r="U3115" s="137"/>
      <c r="V3115" s="137"/>
      <c r="W3115" s="137"/>
      <c r="X3115" s="137"/>
      <c r="Y3115" s="137"/>
      <c r="Z3115" s="137"/>
      <c r="AA3115" s="137"/>
      <c r="AB3115" s="137"/>
      <c r="AC3115" s="137"/>
      <c r="AD3115" s="137"/>
      <c r="AE3115" s="137"/>
      <c r="AF3115" s="137"/>
      <c r="AG3115" s="137"/>
      <c r="AH3115" s="137"/>
      <c r="AI3115" s="137"/>
      <c r="AJ3115" s="137"/>
      <c r="AK3115" s="137"/>
      <c r="AL3115" s="137"/>
      <c r="AM3115" s="137"/>
      <c r="AN3115" s="137"/>
      <c r="AO3115" s="137"/>
      <c r="AP3115" s="137"/>
      <c r="AQ3115" s="137"/>
      <c r="AR3115" s="137"/>
      <c r="AS3115" s="137"/>
      <c r="AT3115" s="143"/>
    </row>
    <row r="3116" spans="1:46">
      <c r="A3116" s="96"/>
      <c r="B3116" s="134"/>
      <c r="C3116" s="135"/>
      <c r="D3116" s="135"/>
      <c r="E3116" s="135"/>
      <c r="F3116" s="135"/>
      <c r="G3116" s="135"/>
      <c r="H3116" s="135"/>
      <c r="I3116" s="135"/>
      <c r="J3116" s="134"/>
      <c r="K3116" s="136"/>
      <c r="L3116" s="172"/>
      <c r="M3116" s="172"/>
      <c r="N3116" s="172"/>
      <c r="O3116" s="137"/>
      <c r="P3116" s="169"/>
      <c r="Q3116" s="137"/>
      <c r="R3116" s="137"/>
      <c r="S3116" s="137"/>
      <c r="T3116" s="137"/>
      <c r="U3116" s="137"/>
      <c r="V3116" s="137"/>
      <c r="W3116" s="137"/>
      <c r="X3116" s="137"/>
      <c r="Y3116" s="137"/>
      <c r="Z3116" s="137"/>
      <c r="AA3116" s="137"/>
      <c r="AB3116" s="137"/>
      <c r="AC3116" s="137"/>
      <c r="AD3116" s="137"/>
      <c r="AE3116" s="137"/>
      <c r="AF3116" s="137"/>
      <c r="AG3116" s="137"/>
      <c r="AH3116" s="137"/>
      <c r="AI3116" s="137"/>
      <c r="AJ3116" s="137"/>
      <c r="AK3116" s="137"/>
      <c r="AL3116" s="137"/>
      <c r="AM3116" s="137"/>
      <c r="AN3116" s="137"/>
      <c r="AO3116" s="137"/>
      <c r="AP3116" s="137"/>
      <c r="AQ3116" s="137"/>
      <c r="AR3116" s="137"/>
      <c r="AS3116" s="137"/>
      <c r="AT3116" s="143"/>
    </row>
    <row r="3117" spans="1:46">
      <c r="A3117" s="96"/>
      <c r="B3117" s="134"/>
      <c r="C3117" s="135"/>
      <c r="D3117" s="135"/>
      <c r="E3117" s="135"/>
      <c r="F3117" s="135"/>
      <c r="G3117" s="135"/>
      <c r="H3117" s="135"/>
      <c r="I3117" s="135"/>
      <c r="J3117" s="134"/>
      <c r="K3117" s="136"/>
      <c r="L3117" s="172"/>
      <c r="M3117" s="172"/>
      <c r="N3117" s="172"/>
      <c r="O3117" s="137"/>
      <c r="P3117" s="169"/>
      <c r="Q3117" s="137"/>
      <c r="R3117" s="137"/>
      <c r="S3117" s="137"/>
      <c r="T3117" s="137"/>
      <c r="U3117" s="137"/>
      <c r="V3117" s="137"/>
      <c r="W3117" s="137"/>
      <c r="X3117" s="137"/>
      <c r="Y3117" s="137"/>
      <c r="Z3117" s="137"/>
      <c r="AA3117" s="137"/>
      <c r="AB3117" s="137"/>
      <c r="AC3117" s="137"/>
      <c r="AD3117" s="137"/>
      <c r="AE3117" s="137"/>
      <c r="AF3117" s="137"/>
      <c r="AG3117" s="137"/>
      <c r="AH3117" s="137"/>
      <c r="AI3117" s="137"/>
      <c r="AJ3117" s="137"/>
      <c r="AK3117" s="137"/>
      <c r="AL3117" s="137"/>
      <c r="AM3117" s="137"/>
      <c r="AN3117" s="137"/>
      <c r="AO3117" s="137"/>
      <c r="AP3117" s="137"/>
      <c r="AQ3117" s="137"/>
      <c r="AR3117" s="137"/>
      <c r="AS3117" s="137"/>
      <c r="AT3117" s="143"/>
    </row>
    <row r="3118" spans="1:46">
      <c r="A3118" s="96"/>
      <c r="B3118" s="134"/>
      <c r="C3118" s="135"/>
      <c r="D3118" s="135"/>
      <c r="E3118" s="135"/>
      <c r="F3118" s="135"/>
      <c r="G3118" s="135"/>
      <c r="H3118" s="135"/>
      <c r="I3118" s="135"/>
      <c r="J3118" s="134"/>
      <c r="K3118" s="136"/>
      <c r="L3118" s="172"/>
      <c r="M3118" s="172"/>
      <c r="N3118" s="172"/>
      <c r="O3118" s="137"/>
      <c r="P3118" s="169"/>
      <c r="Q3118" s="137"/>
      <c r="R3118" s="137"/>
      <c r="S3118" s="137"/>
      <c r="T3118" s="137"/>
      <c r="U3118" s="137"/>
      <c r="V3118" s="137"/>
      <c r="W3118" s="137"/>
      <c r="X3118" s="137"/>
      <c r="Y3118" s="137"/>
      <c r="Z3118" s="137"/>
      <c r="AA3118" s="137"/>
      <c r="AB3118" s="137"/>
      <c r="AC3118" s="137"/>
      <c r="AD3118" s="137"/>
      <c r="AE3118" s="137"/>
      <c r="AF3118" s="137"/>
      <c r="AG3118" s="137"/>
      <c r="AH3118" s="137"/>
      <c r="AI3118" s="137"/>
      <c r="AJ3118" s="137"/>
      <c r="AK3118" s="137"/>
      <c r="AL3118" s="137"/>
      <c r="AM3118" s="137"/>
      <c r="AN3118" s="137"/>
      <c r="AO3118" s="137"/>
      <c r="AP3118" s="137"/>
      <c r="AQ3118" s="137"/>
      <c r="AR3118" s="137"/>
      <c r="AS3118" s="137"/>
      <c r="AT3118" s="143"/>
    </row>
    <row r="3119" spans="1:46">
      <c r="A3119" s="96"/>
      <c r="B3119" s="134"/>
      <c r="C3119" s="135"/>
      <c r="D3119" s="135"/>
      <c r="E3119" s="135"/>
      <c r="F3119" s="135"/>
      <c r="G3119" s="135"/>
      <c r="H3119" s="135"/>
      <c r="I3119" s="135"/>
      <c r="J3119" s="134"/>
      <c r="K3119" s="136"/>
      <c r="L3119" s="172"/>
      <c r="M3119" s="172"/>
      <c r="N3119" s="172"/>
      <c r="O3119" s="137"/>
      <c r="P3119" s="169"/>
      <c r="Q3119" s="137"/>
      <c r="R3119" s="137"/>
      <c r="S3119" s="137"/>
      <c r="T3119" s="137"/>
      <c r="U3119" s="137"/>
      <c r="V3119" s="137"/>
      <c r="W3119" s="137"/>
      <c r="X3119" s="137"/>
      <c r="Y3119" s="137"/>
      <c r="Z3119" s="137"/>
      <c r="AA3119" s="137"/>
      <c r="AB3119" s="137"/>
      <c r="AC3119" s="137"/>
      <c r="AD3119" s="137"/>
      <c r="AE3119" s="137"/>
      <c r="AF3119" s="137"/>
      <c r="AG3119" s="137"/>
      <c r="AH3119" s="137"/>
      <c r="AI3119" s="137"/>
      <c r="AJ3119" s="137"/>
      <c r="AK3119" s="137"/>
      <c r="AL3119" s="137"/>
      <c r="AM3119" s="137"/>
      <c r="AN3119" s="137"/>
      <c r="AO3119" s="137"/>
      <c r="AP3119" s="137"/>
      <c r="AQ3119" s="137"/>
      <c r="AR3119" s="137"/>
      <c r="AS3119" s="137"/>
      <c r="AT3119" s="143"/>
    </row>
    <row r="3120" spans="1:46">
      <c r="A3120" s="96"/>
      <c r="B3120" s="134"/>
      <c r="C3120" s="135"/>
      <c r="D3120" s="135"/>
      <c r="E3120" s="135"/>
      <c r="F3120" s="135"/>
      <c r="G3120" s="135"/>
      <c r="H3120" s="135"/>
      <c r="I3120" s="135"/>
      <c r="J3120" s="134"/>
      <c r="K3120" s="136"/>
      <c r="L3120" s="172"/>
      <c r="M3120" s="172"/>
      <c r="N3120" s="172"/>
      <c r="O3120" s="137"/>
      <c r="P3120" s="169"/>
      <c r="Q3120" s="137"/>
      <c r="R3120" s="137"/>
      <c r="S3120" s="137"/>
      <c r="T3120" s="137"/>
      <c r="U3120" s="137"/>
      <c r="V3120" s="137"/>
      <c r="W3120" s="137"/>
      <c r="X3120" s="137"/>
      <c r="Y3120" s="137"/>
      <c r="Z3120" s="137"/>
      <c r="AA3120" s="137"/>
      <c r="AB3120" s="137"/>
      <c r="AC3120" s="137"/>
      <c r="AD3120" s="137"/>
      <c r="AE3120" s="137"/>
      <c r="AF3120" s="137"/>
      <c r="AG3120" s="137"/>
      <c r="AH3120" s="137"/>
      <c r="AI3120" s="137"/>
      <c r="AJ3120" s="137"/>
      <c r="AK3120" s="137"/>
      <c r="AL3120" s="137"/>
      <c r="AM3120" s="137"/>
      <c r="AN3120" s="137"/>
      <c r="AO3120" s="137"/>
      <c r="AP3120" s="137"/>
      <c r="AQ3120" s="137"/>
      <c r="AR3120" s="137"/>
      <c r="AS3120" s="137"/>
      <c r="AT3120" s="143"/>
    </row>
    <row r="3121" spans="1:46">
      <c r="A3121" s="96"/>
      <c r="B3121" s="134"/>
      <c r="C3121" s="135"/>
      <c r="D3121" s="135"/>
      <c r="E3121" s="135"/>
      <c r="F3121" s="135"/>
      <c r="G3121" s="135"/>
      <c r="H3121" s="135"/>
      <c r="I3121" s="135"/>
      <c r="J3121" s="134"/>
      <c r="K3121" s="136"/>
      <c r="L3121" s="172"/>
      <c r="M3121" s="172"/>
      <c r="N3121" s="172"/>
      <c r="O3121" s="137"/>
      <c r="P3121" s="169"/>
      <c r="Q3121" s="137"/>
      <c r="R3121" s="137"/>
      <c r="S3121" s="137"/>
      <c r="T3121" s="137"/>
      <c r="U3121" s="137"/>
      <c r="V3121" s="137"/>
      <c r="W3121" s="137"/>
      <c r="X3121" s="137"/>
      <c r="Y3121" s="137"/>
      <c r="Z3121" s="137"/>
      <c r="AA3121" s="137"/>
      <c r="AB3121" s="137"/>
      <c r="AC3121" s="137"/>
      <c r="AD3121" s="137"/>
      <c r="AE3121" s="137"/>
      <c r="AF3121" s="137"/>
      <c r="AG3121" s="137"/>
      <c r="AH3121" s="137"/>
      <c r="AI3121" s="137"/>
      <c r="AJ3121" s="137"/>
      <c r="AK3121" s="137"/>
      <c r="AL3121" s="137"/>
      <c r="AM3121" s="137"/>
      <c r="AN3121" s="137"/>
      <c r="AO3121" s="137"/>
      <c r="AP3121" s="137"/>
      <c r="AQ3121" s="137"/>
      <c r="AR3121" s="137"/>
      <c r="AS3121" s="137"/>
      <c r="AT3121" s="143"/>
    </row>
    <row r="3122" spans="1:46">
      <c r="A3122" s="96"/>
      <c r="B3122" s="134"/>
      <c r="C3122" s="135"/>
      <c r="D3122" s="135"/>
      <c r="E3122" s="135"/>
      <c r="F3122" s="135"/>
      <c r="G3122" s="135"/>
      <c r="H3122" s="135"/>
      <c r="I3122" s="135"/>
      <c r="J3122" s="134"/>
      <c r="K3122" s="136"/>
      <c r="L3122" s="172"/>
      <c r="M3122" s="172"/>
      <c r="N3122" s="172"/>
      <c r="O3122" s="137"/>
      <c r="P3122" s="169"/>
      <c r="Q3122" s="137"/>
      <c r="R3122" s="137"/>
      <c r="S3122" s="137"/>
      <c r="T3122" s="137"/>
      <c r="U3122" s="137"/>
      <c r="V3122" s="137"/>
      <c r="W3122" s="137"/>
      <c r="X3122" s="137"/>
      <c r="Y3122" s="137"/>
      <c r="Z3122" s="137"/>
      <c r="AA3122" s="137"/>
      <c r="AB3122" s="137"/>
      <c r="AC3122" s="137"/>
      <c r="AD3122" s="137"/>
      <c r="AE3122" s="137"/>
      <c r="AF3122" s="137"/>
      <c r="AG3122" s="137"/>
      <c r="AH3122" s="137"/>
      <c r="AI3122" s="137"/>
      <c r="AJ3122" s="137"/>
      <c r="AK3122" s="137"/>
      <c r="AL3122" s="137"/>
      <c r="AM3122" s="137"/>
      <c r="AN3122" s="137"/>
      <c r="AO3122" s="137"/>
      <c r="AP3122" s="137"/>
      <c r="AQ3122" s="137"/>
      <c r="AR3122" s="137"/>
      <c r="AS3122" s="137"/>
      <c r="AT3122" s="143"/>
    </row>
    <row r="3123" spans="1:46">
      <c r="A3123" s="96"/>
      <c r="B3123" s="134"/>
      <c r="C3123" s="135"/>
      <c r="D3123" s="135"/>
      <c r="E3123" s="135"/>
      <c r="F3123" s="135"/>
      <c r="G3123" s="135"/>
      <c r="H3123" s="135"/>
      <c r="I3123" s="135"/>
      <c r="J3123" s="134"/>
      <c r="K3123" s="136"/>
      <c r="L3123" s="172"/>
      <c r="M3123" s="172"/>
      <c r="N3123" s="172"/>
      <c r="O3123" s="137"/>
      <c r="P3123" s="169"/>
      <c r="Q3123" s="137"/>
      <c r="R3123" s="137"/>
      <c r="S3123" s="137"/>
      <c r="T3123" s="137"/>
      <c r="U3123" s="137"/>
      <c r="V3123" s="137"/>
      <c r="W3123" s="137"/>
      <c r="X3123" s="137"/>
      <c r="Y3123" s="137"/>
      <c r="Z3123" s="137"/>
      <c r="AA3123" s="137"/>
      <c r="AB3123" s="137"/>
      <c r="AC3123" s="137"/>
      <c r="AD3123" s="137"/>
      <c r="AE3123" s="137"/>
      <c r="AF3123" s="137"/>
      <c r="AG3123" s="137"/>
      <c r="AH3123" s="137"/>
      <c r="AI3123" s="137"/>
      <c r="AJ3123" s="137"/>
      <c r="AK3123" s="137"/>
      <c r="AL3123" s="137"/>
      <c r="AM3123" s="137"/>
      <c r="AN3123" s="137"/>
      <c r="AO3123" s="137"/>
      <c r="AP3123" s="137"/>
      <c r="AQ3123" s="137"/>
      <c r="AR3123" s="137"/>
      <c r="AS3123" s="137"/>
      <c r="AT3123" s="143"/>
    </row>
    <row r="3124" spans="1:46">
      <c r="A3124" s="96"/>
      <c r="B3124" s="134"/>
      <c r="C3124" s="135"/>
      <c r="D3124" s="135"/>
      <c r="E3124" s="135"/>
      <c r="F3124" s="135"/>
      <c r="G3124" s="135"/>
      <c r="H3124" s="135"/>
      <c r="I3124" s="135"/>
      <c r="J3124" s="134"/>
      <c r="K3124" s="136"/>
      <c r="L3124" s="172"/>
      <c r="M3124" s="172"/>
      <c r="N3124" s="172"/>
      <c r="O3124" s="137"/>
      <c r="P3124" s="169"/>
      <c r="Q3124" s="137"/>
      <c r="R3124" s="137"/>
      <c r="S3124" s="137"/>
      <c r="T3124" s="137"/>
      <c r="U3124" s="137"/>
      <c r="V3124" s="137"/>
      <c r="W3124" s="137"/>
      <c r="X3124" s="137"/>
      <c r="Y3124" s="137"/>
      <c r="Z3124" s="137"/>
      <c r="AA3124" s="137"/>
      <c r="AB3124" s="137"/>
      <c r="AC3124" s="137"/>
      <c r="AD3124" s="137"/>
      <c r="AE3124" s="137"/>
      <c r="AF3124" s="137"/>
      <c r="AG3124" s="137"/>
      <c r="AH3124" s="137"/>
      <c r="AI3124" s="137"/>
      <c r="AJ3124" s="137"/>
      <c r="AK3124" s="137"/>
      <c r="AL3124" s="137"/>
      <c r="AM3124" s="137"/>
      <c r="AN3124" s="137"/>
      <c r="AO3124" s="137"/>
      <c r="AP3124" s="137"/>
      <c r="AQ3124" s="137"/>
      <c r="AR3124" s="137"/>
      <c r="AS3124" s="137"/>
      <c r="AT3124" s="143"/>
    </row>
    <row r="3125" spans="1:46">
      <c r="A3125" s="96"/>
      <c r="B3125" s="134"/>
      <c r="C3125" s="135"/>
      <c r="D3125" s="135"/>
      <c r="E3125" s="135"/>
      <c r="F3125" s="135"/>
      <c r="G3125" s="135"/>
      <c r="H3125" s="135"/>
      <c r="I3125" s="135"/>
      <c r="J3125" s="134"/>
      <c r="K3125" s="136"/>
      <c r="L3125" s="172"/>
      <c r="M3125" s="172"/>
      <c r="N3125" s="172"/>
      <c r="O3125" s="137"/>
      <c r="P3125" s="169"/>
      <c r="Q3125" s="137"/>
      <c r="R3125" s="137"/>
      <c r="S3125" s="137"/>
      <c r="T3125" s="137"/>
      <c r="U3125" s="137"/>
      <c r="V3125" s="137"/>
      <c r="W3125" s="137"/>
      <c r="X3125" s="137"/>
      <c r="Y3125" s="137"/>
      <c r="Z3125" s="137"/>
      <c r="AA3125" s="137"/>
      <c r="AB3125" s="137"/>
      <c r="AC3125" s="137"/>
      <c r="AD3125" s="137"/>
      <c r="AE3125" s="137"/>
      <c r="AF3125" s="137"/>
      <c r="AG3125" s="137"/>
      <c r="AH3125" s="137"/>
      <c r="AI3125" s="137"/>
      <c r="AJ3125" s="137"/>
      <c r="AK3125" s="137"/>
      <c r="AL3125" s="137"/>
      <c r="AM3125" s="137"/>
      <c r="AN3125" s="137"/>
      <c r="AO3125" s="137"/>
      <c r="AP3125" s="137"/>
      <c r="AQ3125" s="137"/>
      <c r="AR3125" s="137"/>
      <c r="AS3125" s="137"/>
      <c r="AT3125" s="143"/>
    </row>
    <row r="3126" spans="1:46">
      <c r="A3126" s="96"/>
      <c r="B3126" s="134"/>
      <c r="C3126" s="135"/>
      <c r="D3126" s="135"/>
      <c r="E3126" s="135"/>
      <c r="F3126" s="135"/>
      <c r="G3126" s="135"/>
      <c r="H3126" s="135"/>
      <c r="I3126" s="135"/>
      <c r="J3126" s="134"/>
      <c r="K3126" s="136"/>
      <c r="L3126" s="172"/>
      <c r="M3126" s="172"/>
      <c r="N3126" s="172"/>
      <c r="O3126" s="137"/>
      <c r="P3126" s="169"/>
      <c r="Q3126" s="137"/>
      <c r="R3126" s="137"/>
      <c r="S3126" s="137"/>
      <c r="T3126" s="137"/>
      <c r="U3126" s="137"/>
      <c r="V3126" s="137"/>
      <c r="W3126" s="137"/>
      <c r="X3126" s="137"/>
      <c r="Y3126" s="137"/>
      <c r="Z3126" s="137"/>
      <c r="AA3126" s="137"/>
      <c r="AB3126" s="137"/>
      <c r="AC3126" s="137"/>
      <c r="AD3126" s="137"/>
      <c r="AE3126" s="137"/>
      <c r="AF3126" s="137"/>
      <c r="AG3126" s="137"/>
      <c r="AH3126" s="137"/>
      <c r="AI3126" s="137"/>
      <c r="AJ3126" s="137"/>
      <c r="AK3126" s="137"/>
      <c r="AL3126" s="137"/>
      <c r="AM3126" s="137"/>
      <c r="AN3126" s="137"/>
      <c r="AO3126" s="137"/>
      <c r="AP3126" s="137"/>
      <c r="AQ3126" s="137"/>
      <c r="AR3126" s="137"/>
      <c r="AS3126" s="137"/>
      <c r="AT3126" s="143"/>
    </row>
    <row r="3127" spans="1:46">
      <c r="A3127" s="96"/>
      <c r="B3127" s="134"/>
      <c r="C3127" s="135"/>
      <c r="D3127" s="135"/>
      <c r="E3127" s="135"/>
      <c r="F3127" s="135"/>
      <c r="G3127" s="135"/>
      <c r="H3127" s="135"/>
      <c r="I3127" s="135"/>
      <c r="J3127" s="134"/>
      <c r="K3127" s="136"/>
      <c r="L3127" s="172"/>
      <c r="M3127" s="172"/>
      <c r="N3127" s="172"/>
      <c r="O3127" s="137"/>
      <c r="P3127" s="169"/>
      <c r="Q3127" s="137"/>
      <c r="R3127" s="137"/>
      <c r="S3127" s="137"/>
      <c r="T3127" s="137"/>
      <c r="U3127" s="137"/>
      <c r="V3127" s="137"/>
      <c r="W3127" s="137"/>
      <c r="X3127" s="137"/>
      <c r="Y3127" s="137"/>
      <c r="Z3127" s="137"/>
      <c r="AA3127" s="137"/>
      <c r="AB3127" s="137"/>
      <c r="AC3127" s="137"/>
      <c r="AD3127" s="137"/>
      <c r="AE3127" s="137"/>
      <c r="AF3127" s="137"/>
      <c r="AG3127" s="137"/>
      <c r="AH3127" s="137"/>
      <c r="AI3127" s="137"/>
      <c r="AJ3127" s="137"/>
      <c r="AK3127" s="137"/>
      <c r="AL3127" s="137"/>
      <c r="AM3127" s="137"/>
      <c r="AN3127" s="137"/>
      <c r="AO3127" s="137"/>
      <c r="AP3127" s="137"/>
      <c r="AQ3127" s="137"/>
      <c r="AR3127" s="137"/>
      <c r="AS3127" s="137"/>
      <c r="AT3127" s="143"/>
    </row>
    <row r="3128" spans="1:46">
      <c r="A3128" s="96"/>
      <c r="B3128" s="134"/>
      <c r="C3128" s="135"/>
      <c r="D3128" s="135"/>
      <c r="E3128" s="135"/>
      <c r="F3128" s="135"/>
      <c r="G3128" s="135"/>
      <c r="H3128" s="135"/>
      <c r="I3128" s="135"/>
      <c r="J3128" s="134"/>
      <c r="K3128" s="136"/>
      <c r="L3128" s="172"/>
      <c r="M3128" s="172"/>
      <c r="N3128" s="172"/>
      <c r="O3128" s="137"/>
      <c r="P3128" s="169"/>
      <c r="Q3128" s="137"/>
      <c r="R3128" s="137"/>
      <c r="S3128" s="137"/>
      <c r="T3128" s="137"/>
      <c r="U3128" s="137"/>
      <c r="V3128" s="137"/>
      <c r="W3128" s="137"/>
      <c r="X3128" s="137"/>
      <c r="Y3128" s="137"/>
      <c r="Z3128" s="137"/>
      <c r="AA3128" s="137"/>
      <c r="AB3128" s="137"/>
      <c r="AC3128" s="137"/>
      <c r="AD3128" s="137"/>
      <c r="AE3128" s="137"/>
      <c r="AF3128" s="137"/>
      <c r="AG3128" s="137"/>
      <c r="AH3128" s="137"/>
      <c r="AI3128" s="137"/>
      <c r="AJ3128" s="137"/>
      <c r="AK3128" s="137"/>
      <c r="AL3128" s="137"/>
      <c r="AM3128" s="137"/>
      <c r="AN3128" s="137"/>
      <c r="AO3128" s="137"/>
      <c r="AP3128" s="137"/>
      <c r="AQ3128" s="137"/>
      <c r="AR3128" s="137"/>
      <c r="AS3128" s="137"/>
      <c r="AT3128" s="143"/>
    </row>
    <row r="3129" spans="1:46">
      <c r="A3129" s="96"/>
      <c r="B3129" s="134"/>
      <c r="C3129" s="135"/>
      <c r="D3129" s="135"/>
      <c r="E3129" s="135"/>
      <c r="F3129" s="135"/>
      <c r="G3129" s="135"/>
      <c r="H3129" s="135"/>
      <c r="I3129" s="135"/>
      <c r="J3129" s="134"/>
      <c r="K3129" s="136"/>
      <c r="L3129" s="172"/>
      <c r="M3129" s="172"/>
      <c r="N3129" s="172"/>
      <c r="O3129" s="137"/>
      <c r="P3129" s="169"/>
      <c r="Q3129" s="137"/>
      <c r="R3129" s="137"/>
      <c r="S3129" s="137"/>
      <c r="T3129" s="137"/>
      <c r="U3129" s="137"/>
      <c r="V3129" s="137"/>
      <c r="W3129" s="137"/>
      <c r="X3129" s="137"/>
      <c r="Y3129" s="137"/>
      <c r="Z3129" s="137"/>
      <c r="AA3129" s="137"/>
      <c r="AB3129" s="137"/>
      <c r="AC3129" s="137"/>
      <c r="AD3129" s="137"/>
      <c r="AE3129" s="137"/>
      <c r="AF3129" s="137"/>
      <c r="AG3129" s="137"/>
      <c r="AH3129" s="137"/>
      <c r="AI3129" s="137"/>
      <c r="AJ3129" s="137"/>
      <c r="AK3129" s="137"/>
      <c r="AL3129" s="137"/>
      <c r="AM3129" s="137"/>
      <c r="AN3129" s="137"/>
      <c r="AO3129" s="137"/>
      <c r="AP3129" s="137"/>
      <c r="AQ3129" s="137"/>
      <c r="AR3129" s="137"/>
      <c r="AS3129" s="137"/>
      <c r="AT3129" s="143"/>
    </row>
    <row r="3130" spans="1:46">
      <c r="A3130" s="96"/>
      <c r="B3130" s="134"/>
      <c r="C3130" s="135"/>
      <c r="D3130" s="135"/>
      <c r="E3130" s="135"/>
      <c r="F3130" s="135"/>
      <c r="G3130" s="135"/>
      <c r="H3130" s="135"/>
      <c r="I3130" s="135"/>
      <c r="J3130" s="134"/>
      <c r="K3130" s="136"/>
      <c r="L3130" s="172"/>
      <c r="M3130" s="172"/>
      <c r="N3130" s="172"/>
      <c r="O3130" s="137"/>
      <c r="P3130" s="169"/>
      <c r="Q3130" s="137"/>
      <c r="R3130" s="137"/>
      <c r="S3130" s="137"/>
      <c r="T3130" s="137"/>
      <c r="U3130" s="137"/>
      <c r="V3130" s="137"/>
      <c r="W3130" s="137"/>
      <c r="X3130" s="137"/>
      <c r="Y3130" s="137"/>
      <c r="Z3130" s="137"/>
      <c r="AA3130" s="137"/>
      <c r="AB3130" s="137"/>
      <c r="AC3130" s="137"/>
      <c r="AD3130" s="137"/>
      <c r="AE3130" s="137"/>
      <c r="AF3130" s="137"/>
      <c r="AG3130" s="137"/>
      <c r="AH3130" s="137"/>
      <c r="AI3130" s="137"/>
      <c r="AJ3130" s="137"/>
      <c r="AK3130" s="137"/>
      <c r="AL3130" s="137"/>
      <c r="AM3130" s="137"/>
      <c r="AN3130" s="137"/>
      <c r="AO3130" s="137"/>
      <c r="AP3130" s="137"/>
      <c r="AQ3130" s="137"/>
      <c r="AR3130" s="137"/>
      <c r="AS3130" s="137"/>
      <c r="AT3130" s="143"/>
    </row>
    <row r="3131" spans="1:46">
      <c r="A3131" s="96"/>
      <c r="B3131" s="134"/>
      <c r="C3131" s="135"/>
      <c r="D3131" s="135"/>
      <c r="E3131" s="135"/>
      <c r="F3131" s="135"/>
      <c r="G3131" s="135"/>
      <c r="H3131" s="135"/>
      <c r="I3131" s="135"/>
      <c r="J3131" s="134"/>
      <c r="K3131" s="136"/>
      <c r="L3131" s="172"/>
      <c r="M3131" s="172"/>
      <c r="N3131" s="172"/>
      <c r="O3131" s="137"/>
      <c r="P3131" s="169"/>
      <c r="Q3131" s="137"/>
      <c r="R3131" s="137"/>
      <c r="S3131" s="137"/>
      <c r="T3131" s="137"/>
      <c r="U3131" s="137"/>
      <c r="V3131" s="137"/>
      <c r="W3131" s="137"/>
      <c r="X3131" s="137"/>
      <c r="Y3131" s="137"/>
      <c r="Z3131" s="137"/>
      <c r="AA3131" s="137"/>
      <c r="AB3131" s="137"/>
      <c r="AC3131" s="137"/>
      <c r="AD3131" s="137"/>
      <c r="AE3131" s="137"/>
      <c r="AF3131" s="137"/>
      <c r="AG3131" s="137"/>
      <c r="AH3131" s="137"/>
      <c r="AI3131" s="137"/>
      <c r="AJ3131" s="137"/>
      <c r="AK3131" s="137"/>
      <c r="AL3131" s="137"/>
      <c r="AM3131" s="137"/>
      <c r="AN3131" s="137"/>
      <c r="AO3131" s="137"/>
      <c r="AP3131" s="137"/>
      <c r="AQ3131" s="137"/>
      <c r="AR3131" s="137"/>
      <c r="AS3131" s="137"/>
      <c r="AT3131" s="143"/>
    </row>
    <row r="3132" spans="1:46">
      <c r="A3132" s="96"/>
      <c r="B3132" s="134"/>
      <c r="C3132" s="135"/>
      <c r="D3132" s="135"/>
      <c r="E3132" s="135"/>
      <c r="F3132" s="135"/>
      <c r="G3132" s="135"/>
      <c r="H3132" s="135"/>
      <c r="I3132" s="135"/>
      <c r="J3132" s="134"/>
      <c r="K3132" s="136"/>
      <c r="L3132" s="172"/>
      <c r="M3132" s="172"/>
      <c r="N3132" s="172"/>
      <c r="O3132" s="137"/>
      <c r="P3132" s="169"/>
      <c r="Q3132" s="137"/>
      <c r="R3132" s="137"/>
      <c r="S3132" s="137"/>
      <c r="T3132" s="137"/>
      <c r="U3132" s="137"/>
      <c r="V3132" s="137"/>
      <c r="W3132" s="137"/>
      <c r="X3132" s="137"/>
      <c r="Y3132" s="137"/>
      <c r="Z3132" s="137"/>
      <c r="AA3132" s="137"/>
      <c r="AB3132" s="137"/>
      <c r="AC3132" s="137"/>
      <c r="AD3132" s="137"/>
      <c r="AE3132" s="137"/>
      <c r="AF3132" s="137"/>
      <c r="AG3132" s="137"/>
      <c r="AH3132" s="137"/>
      <c r="AI3132" s="137"/>
      <c r="AJ3132" s="137"/>
      <c r="AK3132" s="137"/>
      <c r="AL3132" s="137"/>
      <c r="AM3132" s="137"/>
      <c r="AN3132" s="137"/>
      <c r="AO3132" s="137"/>
      <c r="AP3132" s="137"/>
      <c r="AQ3132" s="137"/>
      <c r="AR3132" s="137"/>
      <c r="AS3132" s="137"/>
      <c r="AT3132" s="143"/>
    </row>
    <row r="3133" spans="1:46">
      <c r="A3133" s="96"/>
      <c r="B3133" s="134"/>
      <c r="C3133" s="135"/>
      <c r="D3133" s="135"/>
      <c r="E3133" s="135"/>
      <c r="F3133" s="135"/>
      <c r="G3133" s="135"/>
      <c r="H3133" s="135"/>
      <c r="I3133" s="135"/>
      <c r="J3133" s="134"/>
      <c r="K3133" s="136"/>
      <c r="L3133" s="172"/>
      <c r="M3133" s="172"/>
      <c r="N3133" s="172"/>
      <c r="O3133" s="137"/>
      <c r="P3133" s="169"/>
      <c r="Q3133" s="137"/>
      <c r="R3133" s="137"/>
      <c r="S3133" s="137"/>
      <c r="T3133" s="137"/>
      <c r="U3133" s="137"/>
      <c r="V3133" s="137"/>
      <c r="W3133" s="137"/>
      <c r="X3133" s="137"/>
      <c r="Y3133" s="137"/>
      <c r="Z3133" s="137"/>
      <c r="AA3133" s="137"/>
      <c r="AB3133" s="137"/>
      <c r="AC3133" s="137"/>
      <c r="AD3133" s="137"/>
      <c r="AE3133" s="137"/>
      <c r="AF3133" s="137"/>
      <c r="AG3133" s="137"/>
      <c r="AH3133" s="137"/>
      <c r="AI3133" s="137"/>
      <c r="AJ3133" s="137"/>
      <c r="AK3133" s="137"/>
      <c r="AL3133" s="137"/>
      <c r="AM3133" s="137"/>
      <c r="AN3133" s="137"/>
      <c r="AO3133" s="137"/>
      <c r="AP3133" s="137"/>
      <c r="AQ3133" s="137"/>
      <c r="AR3133" s="137"/>
      <c r="AS3133" s="137"/>
      <c r="AT3133" s="143"/>
    </row>
    <row r="3134" spans="1:46">
      <c r="A3134" s="96"/>
      <c r="B3134" s="134"/>
      <c r="C3134" s="135"/>
      <c r="D3134" s="135"/>
      <c r="E3134" s="135"/>
      <c r="F3134" s="135"/>
      <c r="G3134" s="135"/>
      <c r="H3134" s="135"/>
      <c r="I3134" s="135"/>
      <c r="J3134" s="134"/>
      <c r="K3134" s="136"/>
      <c r="L3134" s="172"/>
      <c r="M3134" s="172"/>
      <c r="N3134" s="172"/>
      <c r="O3134" s="137"/>
      <c r="P3134" s="169"/>
      <c r="Q3134" s="137"/>
      <c r="R3134" s="137"/>
      <c r="S3134" s="137"/>
      <c r="T3134" s="137"/>
      <c r="U3134" s="137"/>
      <c r="V3134" s="137"/>
      <c r="W3134" s="137"/>
      <c r="X3134" s="137"/>
      <c r="Y3134" s="137"/>
      <c r="Z3134" s="137"/>
      <c r="AA3134" s="137"/>
      <c r="AB3134" s="137"/>
      <c r="AC3134" s="137"/>
      <c r="AD3134" s="137"/>
      <c r="AE3134" s="137"/>
      <c r="AF3134" s="137"/>
      <c r="AG3134" s="137"/>
      <c r="AH3134" s="137"/>
      <c r="AI3134" s="137"/>
      <c r="AJ3134" s="137"/>
      <c r="AK3134" s="137"/>
      <c r="AL3134" s="137"/>
      <c r="AM3134" s="137"/>
      <c r="AN3134" s="137"/>
      <c r="AO3134" s="137"/>
      <c r="AP3134" s="137"/>
      <c r="AQ3134" s="137"/>
      <c r="AR3134" s="137"/>
      <c r="AS3134" s="137"/>
      <c r="AT3134" s="143"/>
    </row>
    <row r="3135" spans="1:46">
      <c r="A3135" s="96"/>
      <c r="B3135" s="134"/>
      <c r="C3135" s="135"/>
      <c r="D3135" s="135"/>
      <c r="E3135" s="135"/>
      <c r="F3135" s="135"/>
      <c r="G3135" s="135"/>
      <c r="H3135" s="135"/>
      <c r="I3135" s="135"/>
      <c r="J3135" s="134"/>
      <c r="K3135" s="136"/>
      <c r="L3135" s="172"/>
      <c r="M3135" s="172"/>
      <c r="N3135" s="172"/>
      <c r="O3135" s="137"/>
      <c r="P3135" s="169"/>
      <c r="Q3135" s="137"/>
      <c r="R3135" s="137"/>
      <c r="S3135" s="137"/>
      <c r="T3135" s="137"/>
      <c r="U3135" s="137"/>
      <c r="V3135" s="137"/>
      <c r="W3135" s="137"/>
      <c r="X3135" s="137"/>
      <c r="Y3135" s="137"/>
      <c r="Z3135" s="137"/>
      <c r="AA3135" s="137"/>
      <c r="AB3135" s="137"/>
      <c r="AC3135" s="137"/>
      <c r="AD3135" s="137"/>
      <c r="AE3135" s="137"/>
      <c r="AF3135" s="137"/>
      <c r="AG3135" s="137"/>
      <c r="AH3135" s="137"/>
      <c r="AI3135" s="137"/>
      <c r="AJ3135" s="137"/>
      <c r="AK3135" s="137"/>
      <c r="AL3135" s="137"/>
      <c r="AM3135" s="137"/>
      <c r="AN3135" s="137"/>
      <c r="AO3135" s="137"/>
      <c r="AP3135" s="137"/>
      <c r="AQ3135" s="137"/>
      <c r="AR3135" s="137"/>
      <c r="AS3135" s="137"/>
      <c r="AT3135" s="143"/>
    </row>
    <row r="3136" spans="1:46">
      <c r="A3136" s="96"/>
      <c r="B3136" s="134"/>
      <c r="C3136" s="135"/>
      <c r="D3136" s="135"/>
      <c r="E3136" s="135"/>
      <c r="F3136" s="135"/>
      <c r="G3136" s="135"/>
      <c r="H3136" s="135"/>
      <c r="I3136" s="135"/>
      <c r="J3136" s="134"/>
      <c r="K3136" s="136"/>
      <c r="L3136" s="172"/>
      <c r="M3136" s="172"/>
      <c r="N3136" s="172"/>
      <c r="O3136" s="137"/>
      <c r="P3136" s="169"/>
      <c r="Q3136" s="137"/>
      <c r="R3136" s="137"/>
      <c r="S3136" s="137"/>
      <c r="T3136" s="137"/>
      <c r="U3136" s="137"/>
      <c r="V3136" s="137"/>
      <c r="W3136" s="137"/>
      <c r="X3136" s="137"/>
      <c r="Y3136" s="137"/>
      <c r="Z3136" s="137"/>
      <c r="AA3136" s="137"/>
      <c r="AB3136" s="137"/>
      <c r="AC3136" s="137"/>
      <c r="AD3136" s="137"/>
      <c r="AE3136" s="137"/>
      <c r="AF3136" s="137"/>
      <c r="AG3136" s="137"/>
      <c r="AH3136" s="137"/>
      <c r="AI3136" s="137"/>
      <c r="AJ3136" s="137"/>
      <c r="AK3136" s="137"/>
      <c r="AL3136" s="137"/>
      <c r="AM3136" s="137"/>
      <c r="AN3136" s="137"/>
      <c r="AO3136" s="137"/>
      <c r="AP3136" s="137"/>
      <c r="AQ3136" s="137"/>
      <c r="AR3136" s="137"/>
      <c r="AS3136" s="137"/>
      <c r="AT3136" s="143"/>
    </row>
    <row r="3137" spans="1:46">
      <c r="A3137" s="96"/>
      <c r="B3137" s="134"/>
      <c r="C3137" s="135"/>
      <c r="D3137" s="135"/>
      <c r="E3137" s="135"/>
      <c r="F3137" s="135"/>
      <c r="G3137" s="135"/>
      <c r="H3137" s="135"/>
      <c r="I3137" s="135"/>
      <c r="J3137" s="134"/>
      <c r="K3137" s="136"/>
      <c r="L3137" s="172"/>
      <c r="M3137" s="172"/>
      <c r="N3137" s="172"/>
      <c r="O3137" s="137"/>
      <c r="P3137" s="169"/>
      <c r="Q3137" s="137"/>
      <c r="R3137" s="137"/>
      <c r="S3137" s="137"/>
      <c r="T3137" s="137"/>
      <c r="U3137" s="137"/>
      <c r="V3137" s="137"/>
      <c r="W3137" s="137"/>
      <c r="X3137" s="137"/>
      <c r="Y3137" s="137"/>
      <c r="Z3137" s="137"/>
      <c r="AA3137" s="137"/>
      <c r="AB3137" s="137"/>
      <c r="AC3137" s="137"/>
      <c r="AD3137" s="137"/>
      <c r="AE3137" s="137"/>
      <c r="AF3137" s="137"/>
      <c r="AG3137" s="137"/>
      <c r="AH3137" s="137"/>
      <c r="AI3137" s="137"/>
      <c r="AJ3137" s="137"/>
      <c r="AK3137" s="137"/>
      <c r="AL3137" s="137"/>
      <c r="AM3137" s="137"/>
      <c r="AN3137" s="137"/>
      <c r="AO3137" s="137"/>
      <c r="AP3137" s="137"/>
      <c r="AQ3137" s="137"/>
      <c r="AR3137" s="137"/>
      <c r="AS3137" s="137"/>
      <c r="AT3137" s="143"/>
    </row>
    <row r="3138" spans="1:46">
      <c r="A3138" s="96"/>
      <c r="B3138" s="134"/>
      <c r="C3138" s="135"/>
      <c r="D3138" s="135"/>
      <c r="E3138" s="135"/>
      <c r="F3138" s="135"/>
      <c r="G3138" s="135"/>
      <c r="H3138" s="135"/>
      <c r="I3138" s="135"/>
      <c r="J3138" s="134"/>
      <c r="K3138" s="136"/>
      <c r="L3138" s="172"/>
      <c r="M3138" s="172"/>
      <c r="N3138" s="172"/>
      <c r="O3138" s="137"/>
      <c r="P3138" s="169"/>
      <c r="Q3138" s="137"/>
      <c r="R3138" s="137"/>
      <c r="S3138" s="137"/>
      <c r="T3138" s="137"/>
      <c r="U3138" s="137"/>
      <c r="V3138" s="137"/>
      <c r="W3138" s="137"/>
      <c r="X3138" s="137"/>
      <c r="Y3138" s="137"/>
      <c r="Z3138" s="137"/>
      <c r="AA3138" s="137"/>
      <c r="AB3138" s="137"/>
      <c r="AC3138" s="137"/>
      <c r="AD3138" s="137"/>
      <c r="AE3138" s="137"/>
      <c r="AF3138" s="137"/>
      <c r="AG3138" s="137"/>
      <c r="AH3138" s="137"/>
      <c r="AI3138" s="137"/>
      <c r="AJ3138" s="137"/>
      <c r="AK3138" s="137"/>
      <c r="AL3138" s="137"/>
      <c r="AM3138" s="137"/>
      <c r="AN3138" s="137"/>
      <c r="AO3138" s="137"/>
      <c r="AP3138" s="137"/>
      <c r="AQ3138" s="137"/>
      <c r="AR3138" s="137"/>
      <c r="AS3138" s="137"/>
      <c r="AT3138" s="143"/>
    </row>
    <row r="3139" spans="1:46">
      <c r="A3139" s="96"/>
      <c r="B3139" s="134"/>
      <c r="C3139" s="135"/>
      <c r="D3139" s="135"/>
      <c r="E3139" s="135"/>
      <c r="F3139" s="135"/>
      <c r="G3139" s="135"/>
      <c r="H3139" s="135"/>
      <c r="I3139" s="135"/>
      <c r="J3139" s="134"/>
      <c r="K3139" s="136"/>
      <c r="L3139" s="172"/>
      <c r="M3139" s="172"/>
      <c r="N3139" s="172"/>
      <c r="O3139" s="137"/>
      <c r="P3139" s="169"/>
      <c r="Q3139" s="137"/>
      <c r="R3139" s="137"/>
      <c r="S3139" s="137"/>
      <c r="T3139" s="137"/>
      <c r="U3139" s="137"/>
      <c r="V3139" s="137"/>
      <c r="W3139" s="137"/>
      <c r="X3139" s="137"/>
      <c r="Y3139" s="137"/>
      <c r="Z3139" s="137"/>
      <c r="AA3139" s="137"/>
      <c r="AB3139" s="137"/>
      <c r="AC3139" s="137"/>
      <c r="AD3139" s="137"/>
      <c r="AE3139" s="137"/>
      <c r="AF3139" s="137"/>
      <c r="AG3139" s="137"/>
      <c r="AH3139" s="137"/>
      <c r="AI3139" s="137"/>
      <c r="AJ3139" s="137"/>
      <c r="AK3139" s="137"/>
      <c r="AL3139" s="137"/>
      <c r="AM3139" s="137"/>
      <c r="AN3139" s="137"/>
      <c r="AO3139" s="137"/>
      <c r="AP3139" s="137"/>
      <c r="AQ3139" s="137"/>
      <c r="AR3139" s="137"/>
      <c r="AS3139" s="137"/>
      <c r="AT3139" s="143"/>
    </row>
    <row r="3140" spans="1:46">
      <c r="A3140" s="96"/>
      <c r="B3140" s="134"/>
      <c r="C3140" s="135"/>
      <c r="D3140" s="135"/>
      <c r="E3140" s="135"/>
      <c r="F3140" s="135"/>
      <c r="G3140" s="135"/>
      <c r="H3140" s="135"/>
      <c r="I3140" s="135"/>
      <c r="J3140" s="134"/>
      <c r="K3140" s="136"/>
      <c r="L3140" s="172"/>
      <c r="M3140" s="172"/>
      <c r="N3140" s="172"/>
      <c r="O3140" s="137"/>
      <c r="P3140" s="169"/>
      <c r="Q3140" s="137"/>
      <c r="R3140" s="137"/>
      <c r="S3140" s="137"/>
      <c r="T3140" s="137"/>
      <c r="U3140" s="137"/>
      <c r="V3140" s="137"/>
      <c r="W3140" s="137"/>
      <c r="X3140" s="137"/>
      <c r="Y3140" s="137"/>
      <c r="Z3140" s="137"/>
      <c r="AA3140" s="137"/>
      <c r="AB3140" s="137"/>
      <c r="AC3140" s="137"/>
      <c r="AD3140" s="137"/>
      <c r="AE3140" s="137"/>
      <c r="AF3140" s="137"/>
      <c r="AG3140" s="137"/>
      <c r="AH3140" s="137"/>
      <c r="AI3140" s="137"/>
      <c r="AJ3140" s="137"/>
      <c r="AK3140" s="137"/>
      <c r="AL3140" s="137"/>
      <c r="AM3140" s="137"/>
      <c r="AN3140" s="137"/>
      <c r="AO3140" s="137"/>
      <c r="AP3140" s="137"/>
      <c r="AQ3140" s="137"/>
      <c r="AR3140" s="137"/>
      <c r="AS3140" s="137"/>
      <c r="AT3140" s="143"/>
    </row>
    <row r="3141" spans="1:46">
      <c r="A3141" s="96"/>
      <c r="B3141" s="134"/>
      <c r="C3141" s="135"/>
      <c r="D3141" s="135"/>
      <c r="E3141" s="135"/>
      <c r="F3141" s="135"/>
      <c r="G3141" s="135"/>
      <c r="H3141" s="135"/>
      <c r="I3141" s="135"/>
      <c r="J3141" s="134"/>
      <c r="K3141" s="136"/>
      <c r="L3141" s="172"/>
      <c r="M3141" s="172"/>
      <c r="N3141" s="172"/>
      <c r="O3141" s="137"/>
      <c r="P3141" s="169"/>
      <c r="Q3141" s="137"/>
      <c r="R3141" s="137"/>
      <c r="S3141" s="137"/>
      <c r="T3141" s="137"/>
      <c r="U3141" s="137"/>
      <c r="V3141" s="137"/>
      <c r="W3141" s="137"/>
      <c r="X3141" s="137"/>
      <c r="Y3141" s="137"/>
      <c r="Z3141" s="137"/>
      <c r="AA3141" s="137"/>
      <c r="AB3141" s="137"/>
      <c r="AC3141" s="137"/>
      <c r="AD3141" s="137"/>
      <c r="AE3141" s="137"/>
      <c r="AF3141" s="137"/>
      <c r="AG3141" s="137"/>
      <c r="AH3141" s="137"/>
      <c r="AI3141" s="137"/>
      <c r="AJ3141" s="137"/>
      <c r="AK3141" s="137"/>
      <c r="AL3141" s="137"/>
      <c r="AM3141" s="137"/>
      <c r="AN3141" s="137"/>
      <c r="AO3141" s="137"/>
      <c r="AP3141" s="137"/>
      <c r="AQ3141" s="137"/>
      <c r="AR3141" s="137"/>
      <c r="AS3141" s="137"/>
      <c r="AT3141" s="143"/>
    </row>
    <row r="3142" spans="1:46">
      <c r="A3142" s="96"/>
      <c r="B3142" s="134"/>
      <c r="C3142" s="135"/>
      <c r="D3142" s="135"/>
      <c r="E3142" s="135"/>
      <c r="F3142" s="135"/>
      <c r="G3142" s="135"/>
      <c r="H3142" s="135"/>
      <c r="I3142" s="135"/>
      <c r="J3142" s="134"/>
      <c r="K3142" s="136"/>
      <c r="L3142" s="172"/>
      <c r="M3142" s="172"/>
      <c r="N3142" s="172"/>
      <c r="O3142" s="137"/>
      <c r="P3142" s="169"/>
      <c r="Q3142" s="137"/>
      <c r="R3142" s="137"/>
      <c r="S3142" s="137"/>
      <c r="T3142" s="137"/>
      <c r="U3142" s="137"/>
      <c r="V3142" s="137"/>
      <c r="W3142" s="137"/>
      <c r="X3142" s="137"/>
      <c r="Y3142" s="137"/>
      <c r="Z3142" s="137"/>
      <c r="AA3142" s="137"/>
      <c r="AB3142" s="137"/>
      <c r="AC3142" s="137"/>
      <c r="AD3142" s="137"/>
      <c r="AE3142" s="137"/>
      <c r="AF3142" s="137"/>
      <c r="AG3142" s="137"/>
      <c r="AH3142" s="137"/>
      <c r="AI3142" s="137"/>
      <c r="AJ3142" s="137"/>
      <c r="AK3142" s="137"/>
      <c r="AL3142" s="137"/>
      <c r="AM3142" s="137"/>
      <c r="AN3142" s="137"/>
      <c r="AO3142" s="137"/>
      <c r="AP3142" s="137"/>
      <c r="AQ3142" s="137"/>
      <c r="AR3142" s="137"/>
      <c r="AS3142" s="137"/>
      <c r="AT3142" s="143"/>
    </row>
    <row r="3143" spans="1:46">
      <c r="A3143" s="96"/>
      <c r="B3143" s="134"/>
      <c r="C3143" s="135"/>
      <c r="D3143" s="135"/>
      <c r="E3143" s="135"/>
      <c r="F3143" s="135"/>
      <c r="G3143" s="135"/>
      <c r="H3143" s="135"/>
      <c r="I3143" s="135"/>
      <c r="J3143" s="134"/>
      <c r="K3143" s="136"/>
      <c r="L3143" s="172"/>
      <c r="M3143" s="172"/>
      <c r="N3143" s="172"/>
      <c r="O3143" s="137"/>
      <c r="P3143" s="169"/>
      <c r="Q3143" s="137"/>
      <c r="R3143" s="137"/>
      <c r="S3143" s="137"/>
      <c r="T3143" s="137"/>
      <c r="U3143" s="137"/>
      <c r="V3143" s="137"/>
      <c r="W3143" s="137"/>
      <c r="X3143" s="137"/>
      <c r="Y3143" s="137"/>
      <c r="Z3143" s="137"/>
      <c r="AA3143" s="137"/>
      <c r="AB3143" s="137"/>
      <c r="AC3143" s="137"/>
      <c r="AD3143" s="137"/>
      <c r="AE3143" s="137"/>
      <c r="AF3143" s="137"/>
      <c r="AG3143" s="137"/>
      <c r="AH3143" s="137"/>
      <c r="AI3143" s="137"/>
      <c r="AJ3143" s="137"/>
      <c r="AK3143" s="137"/>
      <c r="AL3143" s="137"/>
      <c r="AM3143" s="137"/>
      <c r="AN3143" s="137"/>
      <c r="AO3143" s="137"/>
      <c r="AP3143" s="137"/>
      <c r="AQ3143" s="137"/>
      <c r="AR3143" s="137"/>
      <c r="AS3143" s="137"/>
      <c r="AT3143" s="143"/>
    </row>
    <row r="3144" spans="1:46">
      <c r="A3144" s="96"/>
      <c r="B3144" s="134"/>
      <c r="C3144" s="135"/>
      <c r="D3144" s="135"/>
      <c r="E3144" s="135"/>
      <c r="F3144" s="135"/>
      <c r="G3144" s="135"/>
      <c r="H3144" s="135"/>
      <c r="I3144" s="135"/>
      <c r="J3144" s="134"/>
      <c r="K3144" s="136"/>
      <c r="L3144" s="172"/>
      <c r="M3144" s="172"/>
      <c r="N3144" s="172"/>
      <c r="O3144" s="137"/>
      <c r="P3144" s="169"/>
      <c r="Q3144" s="137"/>
      <c r="R3144" s="137"/>
      <c r="S3144" s="137"/>
      <c r="T3144" s="137"/>
      <c r="U3144" s="137"/>
      <c r="V3144" s="137"/>
      <c r="W3144" s="137"/>
      <c r="X3144" s="137"/>
      <c r="Y3144" s="137"/>
      <c r="Z3144" s="137"/>
      <c r="AA3144" s="137"/>
      <c r="AB3144" s="137"/>
      <c r="AC3144" s="137"/>
      <c r="AD3144" s="137"/>
      <c r="AE3144" s="137"/>
      <c r="AF3144" s="137"/>
      <c r="AG3144" s="137"/>
      <c r="AH3144" s="137"/>
      <c r="AI3144" s="137"/>
      <c r="AJ3144" s="137"/>
      <c r="AK3144" s="137"/>
      <c r="AL3144" s="137"/>
      <c r="AM3144" s="137"/>
      <c r="AN3144" s="137"/>
      <c r="AO3144" s="137"/>
      <c r="AP3144" s="137"/>
      <c r="AQ3144" s="137"/>
      <c r="AR3144" s="137"/>
      <c r="AS3144" s="137"/>
      <c r="AT3144" s="143"/>
    </row>
    <row r="3145" spans="1:46">
      <c r="A3145" s="96"/>
      <c r="B3145" s="134"/>
      <c r="C3145" s="135"/>
      <c r="D3145" s="135"/>
      <c r="E3145" s="135"/>
      <c r="F3145" s="135"/>
      <c r="G3145" s="135"/>
      <c r="H3145" s="135"/>
      <c r="I3145" s="135"/>
      <c r="J3145" s="134"/>
      <c r="K3145" s="136"/>
      <c r="L3145" s="172"/>
      <c r="M3145" s="172"/>
      <c r="N3145" s="172"/>
      <c r="O3145" s="137"/>
      <c r="P3145" s="169"/>
      <c r="Q3145" s="137"/>
      <c r="R3145" s="137"/>
      <c r="S3145" s="137"/>
      <c r="T3145" s="137"/>
      <c r="U3145" s="137"/>
      <c r="V3145" s="137"/>
      <c r="W3145" s="137"/>
      <c r="X3145" s="137"/>
      <c r="Y3145" s="137"/>
      <c r="Z3145" s="137"/>
      <c r="AA3145" s="137"/>
      <c r="AB3145" s="137"/>
      <c r="AC3145" s="137"/>
      <c r="AD3145" s="137"/>
      <c r="AE3145" s="137"/>
      <c r="AF3145" s="137"/>
      <c r="AG3145" s="137"/>
      <c r="AH3145" s="137"/>
      <c r="AI3145" s="137"/>
      <c r="AJ3145" s="137"/>
      <c r="AK3145" s="137"/>
      <c r="AL3145" s="137"/>
      <c r="AM3145" s="137"/>
      <c r="AN3145" s="137"/>
      <c r="AO3145" s="137"/>
      <c r="AP3145" s="137"/>
      <c r="AQ3145" s="137"/>
      <c r="AR3145" s="137"/>
      <c r="AS3145" s="137"/>
      <c r="AT3145" s="143"/>
    </row>
    <row r="3146" spans="1:46">
      <c r="A3146" s="96"/>
      <c r="B3146" s="134"/>
      <c r="C3146" s="135"/>
      <c r="D3146" s="135"/>
      <c r="E3146" s="135"/>
      <c r="F3146" s="135"/>
      <c r="G3146" s="135"/>
      <c r="H3146" s="135"/>
      <c r="I3146" s="135"/>
      <c r="J3146" s="134"/>
      <c r="K3146" s="136"/>
      <c r="L3146" s="172"/>
      <c r="M3146" s="172"/>
      <c r="N3146" s="172"/>
      <c r="O3146" s="137"/>
      <c r="P3146" s="169"/>
      <c r="Q3146" s="137"/>
      <c r="R3146" s="137"/>
      <c r="S3146" s="137"/>
      <c r="T3146" s="137"/>
      <c r="U3146" s="137"/>
      <c r="V3146" s="137"/>
      <c r="W3146" s="137"/>
      <c r="X3146" s="137"/>
      <c r="Y3146" s="137"/>
      <c r="Z3146" s="137"/>
      <c r="AA3146" s="137"/>
      <c r="AB3146" s="137"/>
      <c r="AC3146" s="137"/>
      <c r="AD3146" s="137"/>
      <c r="AE3146" s="137"/>
      <c r="AF3146" s="137"/>
      <c r="AG3146" s="137"/>
      <c r="AH3146" s="137"/>
      <c r="AI3146" s="137"/>
      <c r="AJ3146" s="137"/>
      <c r="AK3146" s="137"/>
      <c r="AL3146" s="137"/>
      <c r="AM3146" s="137"/>
      <c r="AN3146" s="137"/>
      <c r="AO3146" s="137"/>
      <c r="AP3146" s="137"/>
      <c r="AQ3146" s="137"/>
      <c r="AR3146" s="137"/>
      <c r="AS3146" s="137"/>
      <c r="AT3146" s="143"/>
    </row>
    <row r="3147" spans="1:46">
      <c r="A3147" s="96"/>
      <c r="B3147" s="134"/>
      <c r="C3147" s="135"/>
      <c r="D3147" s="135"/>
      <c r="E3147" s="135"/>
      <c r="F3147" s="135"/>
      <c r="G3147" s="135"/>
      <c r="H3147" s="135"/>
      <c r="I3147" s="135"/>
      <c r="J3147" s="134"/>
      <c r="K3147" s="136"/>
      <c r="L3147" s="172"/>
      <c r="M3147" s="172"/>
      <c r="N3147" s="172"/>
      <c r="O3147" s="137"/>
      <c r="P3147" s="169"/>
      <c r="Q3147" s="137"/>
      <c r="R3147" s="137"/>
      <c r="S3147" s="137"/>
      <c r="T3147" s="137"/>
      <c r="U3147" s="137"/>
      <c r="V3147" s="137"/>
      <c r="W3147" s="137"/>
      <c r="X3147" s="137"/>
      <c r="Y3147" s="137"/>
      <c r="Z3147" s="137"/>
      <c r="AA3147" s="137"/>
      <c r="AB3147" s="137"/>
      <c r="AC3147" s="137"/>
      <c r="AD3147" s="137"/>
      <c r="AE3147" s="137"/>
      <c r="AF3147" s="137"/>
      <c r="AG3147" s="137"/>
      <c r="AH3147" s="137"/>
      <c r="AI3147" s="137"/>
      <c r="AJ3147" s="137"/>
      <c r="AK3147" s="137"/>
      <c r="AL3147" s="137"/>
      <c r="AM3147" s="137"/>
      <c r="AN3147" s="137"/>
      <c r="AO3147" s="137"/>
      <c r="AP3147" s="137"/>
      <c r="AQ3147" s="137"/>
      <c r="AR3147" s="137"/>
      <c r="AS3147" s="137"/>
      <c r="AT3147" s="143"/>
    </row>
    <row r="3148" spans="1:46">
      <c r="A3148" s="96"/>
      <c r="B3148" s="134"/>
      <c r="C3148" s="135"/>
      <c r="D3148" s="135"/>
      <c r="E3148" s="135"/>
      <c r="F3148" s="135"/>
      <c r="G3148" s="135"/>
      <c r="H3148" s="135"/>
      <c r="I3148" s="135"/>
      <c r="J3148" s="134"/>
      <c r="K3148" s="136"/>
      <c r="L3148" s="172"/>
      <c r="M3148" s="172"/>
      <c r="N3148" s="172"/>
      <c r="O3148" s="137"/>
      <c r="P3148" s="169"/>
      <c r="Q3148" s="137"/>
      <c r="R3148" s="137"/>
      <c r="S3148" s="137"/>
      <c r="T3148" s="137"/>
      <c r="U3148" s="137"/>
      <c r="V3148" s="137"/>
      <c r="W3148" s="137"/>
      <c r="X3148" s="137"/>
      <c r="Y3148" s="137"/>
      <c r="Z3148" s="137"/>
      <c r="AA3148" s="137"/>
      <c r="AB3148" s="137"/>
      <c r="AC3148" s="137"/>
      <c r="AD3148" s="137"/>
      <c r="AE3148" s="137"/>
      <c r="AF3148" s="137"/>
      <c r="AG3148" s="137"/>
      <c r="AH3148" s="137"/>
      <c r="AI3148" s="137"/>
      <c r="AJ3148" s="137"/>
      <c r="AK3148" s="137"/>
      <c r="AL3148" s="137"/>
      <c r="AM3148" s="137"/>
      <c r="AN3148" s="137"/>
      <c r="AO3148" s="137"/>
      <c r="AP3148" s="137"/>
      <c r="AQ3148" s="137"/>
      <c r="AR3148" s="137"/>
      <c r="AS3148" s="137"/>
      <c r="AT3148" s="143"/>
    </row>
    <row r="3149" spans="1:46">
      <c r="A3149" s="96"/>
      <c r="B3149" s="134"/>
      <c r="C3149" s="135"/>
      <c r="D3149" s="135"/>
      <c r="E3149" s="135"/>
      <c r="F3149" s="135"/>
      <c r="G3149" s="135"/>
      <c r="H3149" s="135"/>
      <c r="I3149" s="135"/>
      <c r="J3149" s="134"/>
      <c r="K3149" s="136"/>
      <c r="L3149" s="172"/>
      <c r="M3149" s="172"/>
      <c r="N3149" s="172"/>
      <c r="O3149" s="137"/>
      <c r="P3149" s="169"/>
      <c r="Q3149" s="137"/>
      <c r="R3149" s="137"/>
      <c r="S3149" s="137"/>
      <c r="T3149" s="137"/>
      <c r="U3149" s="137"/>
      <c r="V3149" s="137"/>
      <c r="W3149" s="137"/>
      <c r="X3149" s="137"/>
      <c r="Y3149" s="137"/>
      <c r="Z3149" s="137"/>
      <c r="AA3149" s="137"/>
      <c r="AB3149" s="137"/>
      <c r="AC3149" s="137"/>
      <c r="AD3149" s="137"/>
      <c r="AE3149" s="137"/>
      <c r="AF3149" s="137"/>
      <c r="AG3149" s="137"/>
      <c r="AH3149" s="137"/>
      <c r="AI3149" s="137"/>
      <c r="AJ3149" s="137"/>
      <c r="AK3149" s="137"/>
      <c r="AL3149" s="137"/>
      <c r="AM3149" s="137"/>
      <c r="AN3149" s="137"/>
      <c r="AO3149" s="137"/>
      <c r="AP3149" s="137"/>
      <c r="AQ3149" s="137"/>
      <c r="AR3149" s="137"/>
      <c r="AS3149" s="137"/>
      <c r="AT3149" s="143"/>
    </row>
    <row r="3150" spans="1:46">
      <c r="A3150" s="96"/>
      <c r="B3150" s="134"/>
      <c r="C3150" s="135"/>
      <c r="D3150" s="135"/>
      <c r="E3150" s="135"/>
      <c r="F3150" s="135"/>
      <c r="G3150" s="135"/>
      <c r="H3150" s="135"/>
      <c r="I3150" s="135"/>
      <c r="J3150" s="134"/>
      <c r="K3150" s="136"/>
      <c r="L3150" s="172"/>
      <c r="M3150" s="172"/>
      <c r="N3150" s="172"/>
      <c r="O3150" s="137"/>
      <c r="P3150" s="169"/>
      <c r="Q3150" s="137"/>
      <c r="R3150" s="137"/>
      <c r="S3150" s="137"/>
      <c r="T3150" s="137"/>
      <c r="U3150" s="137"/>
      <c r="V3150" s="137"/>
      <c r="W3150" s="137"/>
      <c r="X3150" s="137"/>
      <c r="Y3150" s="137"/>
      <c r="Z3150" s="137"/>
      <c r="AA3150" s="137"/>
      <c r="AB3150" s="137"/>
      <c r="AC3150" s="137"/>
      <c r="AD3150" s="137"/>
      <c r="AE3150" s="137"/>
      <c r="AF3150" s="137"/>
      <c r="AG3150" s="137"/>
      <c r="AH3150" s="137"/>
      <c r="AI3150" s="137"/>
      <c r="AJ3150" s="137"/>
      <c r="AK3150" s="137"/>
      <c r="AL3150" s="137"/>
      <c r="AM3150" s="137"/>
      <c r="AN3150" s="137"/>
      <c r="AO3150" s="137"/>
      <c r="AP3150" s="137"/>
      <c r="AQ3150" s="137"/>
      <c r="AR3150" s="137"/>
      <c r="AS3150" s="137"/>
      <c r="AT3150" s="143"/>
    </row>
    <row r="3151" spans="1:46">
      <c r="A3151" s="96"/>
      <c r="B3151" s="134"/>
      <c r="C3151" s="135"/>
      <c r="D3151" s="135"/>
      <c r="E3151" s="135"/>
      <c r="F3151" s="135"/>
      <c r="G3151" s="135"/>
      <c r="H3151" s="135"/>
      <c r="I3151" s="135"/>
      <c r="J3151" s="134"/>
      <c r="K3151" s="136"/>
      <c r="L3151" s="172"/>
      <c r="M3151" s="172"/>
      <c r="N3151" s="172"/>
      <c r="O3151" s="137"/>
      <c r="P3151" s="169"/>
      <c r="Q3151" s="137"/>
      <c r="R3151" s="137"/>
      <c r="S3151" s="137"/>
      <c r="T3151" s="137"/>
      <c r="U3151" s="137"/>
      <c r="V3151" s="137"/>
      <c r="W3151" s="137"/>
      <c r="X3151" s="137"/>
      <c r="Y3151" s="137"/>
      <c r="Z3151" s="137"/>
      <c r="AA3151" s="137"/>
      <c r="AB3151" s="137"/>
      <c r="AC3151" s="137"/>
      <c r="AD3151" s="137"/>
      <c r="AE3151" s="137"/>
      <c r="AF3151" s="137"/>
      <c r="AG3151" s="137"/>
      <c r="AH3151" s="137"/>
      <c r="AI3151" s="137"/>
      <c r="AJ3151" s="137"/>
      <c r="AK3151" s="137"/>
      <c r="AL3151" s="137"/>
      <c r="AM3151" s="137"/>
      <c r="AN3151" s="137"/>
      <c r="AO3151" s="137"/>
      <c r="AP3151" s="137"/>
      <c r="AQ3151" s="137"/>
      <c r="AR3151" s="137"/>
      <c r="AS3151" s="137"/>
      <c r="AT3151" s="143"/>
    </row>
    <row r="3152" spans="1:46">
      <c r="A3152" s="96"/>
      <c r="B3152" s="134"/>
      <c r="C3152" s="135"/>
      <c r="D3152" s="135"/>
      <c r="E3152" s="135"/>
      <c r="F3152" s="135"/>
      <c r="G3152" s="135"/>
      <c r="H3152" s="135"/>
      <c r="I3152" s="135"/>
      <c r="J3152" s="134"/>
      <c r="K3152" s="136"/>
      <c r="L3152" s="172"/>
      <c r="M3152" s="172"/>
      <c r="N3152" s="172"/>
      <c r="O3152" s="137"/>
      <c r="P3152" s="169"/>
      <c r="Q3152" s="137"/>
      <c r="R3152" s="137"/>
      <c r="S3152" s="137"/>
      <c r="T3152" s="137"/>
      <c r="U3152" s="137"/>
      <c r="V3152" s="137"/>
      <c r="W3152" s="137"/>
      <c r="X3152" s="137"/>
      <c r="Y3152" s="137"/>
      <c r="Z3152" s="137"/>
      <c r="AA3152" s="137"/>
      <c r="AB3152" s="137"/>
      <c r="AC3152" s="137"/>
      <c r="AD3152" s="137"/>
      <c r="AE3152" s="137"/>
      <c r="AF3152" s="137"/>
      <c r="AG3152" s="137"/>
      <c r="AH3152" s="137"/>
      <c r="AI3152" s="137"/>
      <c r="AJ3152" s="137"/>
      <c r="AK3152" s="137"/>
      <c r="AL3152" s="137"/>
      <c r="AM3152" s="137"/>
      <c r="AN3152" s="137"/>
      <c r="AO3152" s="137"/>
      <c r="AP3152" s="137"/>
      <c r="AQ3152" s="137"/>
      <c r="AR3152" s="137"/>
      <c r="AS3152" s="137"/>
      <c r="AT3152" s="143"/>
    </row>
    <row r="3153" spans="1:46">
      <c r="A3153" s="96"/>
      <c r="B3153" s="134"/>
      <c r="C3153" s="135"/>
      <c r="D3153" s="135"/>
      <c r="E3153" s="135"/>
      <c r="F3153" s="135"/>
      <c r="G3153" s="135"/>
      <c r="H3153" s="135"/>
      <c r="I3153" s="135"/>
      <c r="J3153" s="134"/>
      <c r="K3153" s="136"/>
      <c r="L3153" s="172"/>
      <c r="M3153" s="172"/>
      <c r="N3153" s="172"/>
      <c r="O3153" s="137"/>
      <c r="P3153" s="169"/>
      <c r="Q3153" s="137"/>
      <c r="R3153" s="137"/>
      <c r="S3153" s="137"/>
      <c r="T3153" s="137"/>
      <c r="U3153" s="137"/>
      <c r="V3153" s="137"/>
      <c r="W3153" s="137"/>
      <c r="X3153" s="137"/>
      <c r="Y3153" s="137"/>
      <c r="Z3153" s="137"/>
      <c r="AA3153" s="137"/>
      <c r="AB3153" s="137"/>
      <c r="AC3153" s="137"/>
      <c r="AD3153" s="137"/>
      <c r="AE3153" s="137"/>
      <c r="AF3153" s="137"/>
      <c r="AG3153" s="137"/>
      <c r="AH3153" s="137"/>
      <c r="AI3153" s="137"/>
      <c r="AJ3153" s="137"/>
      <c r="AK3153" s="137"/>
      <c r="AL3153" s="137"/>
      <c r="AM3153" s="137"/>
      <c r="AN3153" s="137"/>
      <c r="AO3153" s="137"/>
      <c r="AP3153" s="137"/>
      <c r="AQ3153" s="137"/>
      <c r="AR3153" s="137"/>
      <c r="AS3153" s="137"/>
      <c r="AT3153" s="143"/>
    </row>
    <row r="3154" spans="1:46">
      <c r="A3154" s="96"/>
      <c r="B3154" s="134"/>
      <c r="C3154" s="135"/>
      <c r="D3154" s="135"/>
      <c r="E3154" s="135"/>
      <c r="F3154" s="135"/>
      <c r="G3154" s="135"/>
      <c r="H3154" s="135"/>
      <c r="I3154" s="135"/>
      <c r="J3154" s="134"/>
      <c r="K3154" s="136"/>
      <c r="L3154" s="172"/>
      <c r="M3154" s="172"/>
      <c r="N3154" s="172"/>
      <c r="O3154" s="137"/>
      <c r="P3154" s="169"/>
      <c r="Q3154" s="137"/>
      <c r="R3154" s="137"/>
      <c r="S3154" s="137"/>
      <c r="T3154" s="137"/>
      <c r="U3154" s="137"/>
      <c r="V3154" s="137"/>
      <c r="W3154" s="137"/>
      <c r="X3154" s="137"/>
      <c r="Y3154" s="137"/>
      <c r="Z3154" s="137"/>
      <c r="AA3154" s="137"/>
      <c r="AB3154" s="137"/>
      <c r="AC3154" s="137"/>
      <c r="AD3154" s="137"/>
      <c r="AE3154" s="137"/>
      <c r="AF3154" s="137"/>
      <c r="AG3154" s="137"/>
      <c r="AH3154" s="137"/>
      <c r="AI3154" s="137"/>
      <c r="AJ3154" s="137"/>
      <c r="AK3154" s="137"/>
      <c r="AL3154" s="137"/>
      <c r="AM3154" s="137"/>
      <c r="AN3154" s="137"/>
      <c r="AO3154" s="137"/>
      <c r="AP3154" s="137"/>
      <c r="AQ3154" s="137"/>
      <c r="AR3154" s="137"/>
      <c r="AS3154" s="137"/>
      <c r="AT3154" s="143"/>
    </row>
    <row r="3155" spans="1:46">
      <c r="A3155" s="96"/>
      <c r="B3155" s="134"/>
      <c r="C3155" s="135"/>
      <c r="D3155" s="135"/>
      <c r="E3155" s="135"/>
      <c r="F3155" s="135"/>
      <c r="G3155" s="135"/>
      <c r="H3155" s="135"/>
      <c r="I3155" s="135"/>
      <c r="J3155" s="134"/>
      <c r="K3155" s="136"/>
      <c r="L3155" s="172"/>
      <c r="M3155" s="172"/>
      <c r="N3155" s="172"/>
      <c r="O3155" s="137"/>
      <c r="P3155" s="169"/>
      <c r="Q3155" s="137"/>
      <c r="R3155" s="137"/>
      <c r="S3155" s="137"/>
      <c r="T3155" s="137"/>
      <c r="U3155" s="137"/>
      <c r="V3155" s="137"/>
      <c r="W3155" s="137"/>
      <c r="X3155" s="137"/>
      <c r="Y3155" s="137"/>
      <c r="Z3155" s="137"/>
      <c r="AA3155" s="137"/>
      <c r="AB3155" s="137"/>
      <c r="AC3155" s="137"/>
      <c r="AD3155" s="137"/>
      <c r="AE3155" s="137"/>
      <c r="AF3155" s="137"/>
      <c r="AG3155" s="137"/>
      <c r="AH3155" s="137"/>
      <c r="AI3155" s="137"/>
      <c r="AJ3155" s="137"/>
      <c r="AK3155" s="137"/>
      <c r="AL3155" s="137"/>
      <c r="AM3155" s="137"/>
      <c r="AN3155" s="137"/>
      <c r="AO3155" s="137"/>
      <c r="AP3155" s="137"/>
      <c r="AQ3155" s="137"/>
      <c r="AR3155" s="137"/>
      <c r="AS3155" s="137"/>
      <c r="AT3155" s="143"/>
    </row>
    <row r="3156" spans="1:46">
      <c r="A3156" s="96"/>
      <c r="B3156" s="134"/>
      <c r="C3156" s="135"/>
      <c r="D3156" s="135"/>
      <c r="E3156" s="135"/>
      <c r="F3156" s="135"/>
      <c r="G3156" s="135"/>
      <c r="H3156" s="135"/>
      <c r="I3156" s="135"/>
      <c r="J3156" s="134"/>
      <c r="K3156" s="136"/>
      <c r="L3156" s="172"/>
      <c r="M3156" s="172"/>
      <c r="N3156" s="172"/>
      <c r="O3156" s="137"/>
      <c r="P3156" s="169"/>
      <c r="Q3156" s="137"/>
      <c r="R3156" s="137"/>
      <c r="S3156" s="137"/>
      <c r="T3156" s="137"/>
      <c r="U3156" s="137"/>
      <c r="V3156" s="137"/>
      <c r="W3156" s="137"/>
      <c r="X3156" s="137"/>
      <c r="Y3156" s="137"/>
      <c r="Z3156" s="137"/>
      <c r="AA3156" s="137"/>
      <c r="AB3156" s="137"/>
      <c r="AC3156" s="137"/>
      <c r="AD3156" s="137"/>
      <c r="AE3156" s="137"/>
      <c r="AF3156" s="137"/>
      <c r="AG3156" s="137"/>
      <c r="AH3156" s="137"/>
      <c r="AI3156" s="137"/>
      <c r="AJ3156" s="137"/>
      <c r="AK3156" s="137"/>
      <c r="AL3156" s="137"/>
      <c r="AM3156" s="137"/>
      <c r="AN3156" s="137"/>
      <c r="AO3156" s="137"/>
      <c r="AP3156" s="137"/>
      <c r="AQ3156" s="137"/>
      <c r="AR3156" s="137"/>
      <c r="AS3156" s="137"/>
      <c r="AT3156" s="143"/>
    </row>
    <row r="3157" spans="1:46">
      <c r="A3157" s="96"/>
      <c r="B3157" s="134"/>
      <c r="C3157" s="135"/>
      <c r="D3157" s="135"/>
      <c r="E3157" s="135"/>
      <c r="F3157" s="135"/>
      <c r="G3157" s="135"/>
      <c r="H3157" s="135"/>
      <c r="I3157" s="135"/>
      <c r="J3157" s="134"/>
      <c r="K3157" s="136"/>
      <c r="L3157" s="172"/>
      <c r="M3157" s="172"/>
      <c r="N3157" s="172"/>
      <c r="O3157" s="137"/>
      <c r="P3157" s="169"/>
      <c r="Q3157" s="137"/>
      <c r="R3157" s="137"/>
      <c r="S3157" s="137"/>
      <c r="T3157" s="137"/>
      <c r="U3157" s="137"/>
      <c r="V3157" s="137"/>
      <c r="W3157" s="137"/>
      <c r="X3157" s="137"/>
      <c r="Y3157" s="137"/>
      <c r="Z3157" s="137"/>
      <c r="AA3157" s="137"/>
      <c r="AB3157" s="137"/>
      <c r="AC3157" s="137"/>
      <c r="AD3157" s="137"/>
      <c r="AE3157" s="137"/>
      <c r="AF3157" s="137"/>
      <c r="AG3157" s="137"/>
      <c r="AH3157" s="137"/>
      <c r="AI3157" s="137"/>
      <c r="AJ3157" s="137"/>
      <c r="AK3157" s="137"/>
      <c r="AL3157" s="137"/>
      <c r="AM3157" s="137"/>
      <c r="AN3157" s="137"/>
      <c r="AO3157" s="137"/>
      <c r="AP3157" s="137"/>
      <c r="AQ3157" s="137"/>
      <c r="AR3157" s="137"/>
      <c r="AS3157" s="137"/>
      <c r="AT3157" s="143"/>
    </row>
    <row r="3158" spans="1:46">
      <c r="A3158" s="96"/>
      <c r="B3158" s="134"/>
      <c r="C3158" s="135"/>
      <c r="D3158" s="135"/>
      <c r="E3158" s="135"/>
      <c r="F3158" s="135"/>
      <c r="G3158" s="135"/>
      <c r="H3158" s="135"/>
      <c r="I3158" s="135"/>
      <c r="J3158" s="134"/>
      <c r="K3158" s="136"/>
      <c r="L3158" s="172"/>
      <c r="M3158" s="172"/>
      <c r="N3158" s="172"/>
      <c r="O3158" s="137"/>
      <c r="P3158" s="169"/>
      <c r="Q3158" s="137"/>
      <c r="R3158" s="137"/>
      <c r="S3158" s="137"/>
      <c r="T3158" s="137"/>
      <c r="U3158" s="137"/>
      <c r="V3158" s="137"/>
      <c r="W3158" s="137"/>
      <c r="X3158" s="137"/>
      <c r="Y3158" s="137"/>
      <c r="Z3158" s="137"/>
      <c r="AA3158" s="137"/>
      <c r="AB3158" s="137"/>
      <c r="AC3158" s="137"/>
      <c r="AD3158" s="137"/>
      <c r="AE3158" s="137"/>
      <c r="AF3158" s="137"/>
      <c r="AG3158" s="137"/>
      <c r="AH3158" s="137"/>
      <c r="AI3158" s="137"/>
      <c r="AJ3158" s="137"/>
      <c r="AK3158" s="137"/>
      <c r="AL3158" s="137"/>
      <c r="AM3158" s="137"/>
      <c r="AN3158" s="137"/>
      <c r="AO3158" s="137"/>
      <c r="AP3158" s="137"/>
      <c r="AQ3158" s="137"/>
      <c r="AR3158" s="137"/>
      <c r="AS3158" s="137"/>
      <c r="AT3158" s="143"/>
    </row>
    <row r="3159" spans="1:46">
      <c r="A3159" s="96"/>
      <c r="B3159" s="134"/>
      <c r="C3159" s="135"/>
      <c r="D3159" s="135"/>
      <c r="E3159" s="135"/>
      <c r="F3159" s="135"/>
      <c r="G3159" s="135"/>
      <c r="H3159" s="135"/>
      <c r="I3159" s="135"/>
      <c r="J3159" s="134"/>
      <c r="K3159" s="136"/>
      <c r="L3159" s="172"/>
      <c r="M3159" s="172"/>
      <c r="N3159" s="172"/>
      <c r="O3159" s="137"/>
      <c r="P3159" s="169"/>
      <c r="Q3159" s="137"/>
      <c r="R3159" s="137"/>
      <c r="S3159" s="137"/>
      <c r="T3159" s="137"/>
      <c r="U3159" s="137"/>
      <c r="V3159" s="137"/>
      <c r="W3159" s="137"/>
      <c r="X3159" s="137"/>
      <c r="Y3159" s="137"/>
      <c r="Z3159" s="137"/>
      <c r="AA3159" s="137"/>
      <c r="AB3159" s="137"/>
      <c r="AC3159" s="137"/>
      <c r="AD3159" s="137"/>
      <c r="AE3159" s="137"/>
      <c r="AF3159" s="137"/>
      <c r="AG3159" s="137"/>
      <c r="AH3159" s="137"/>
      <c r="AI3159" s="137"/>
      <c r="AJ3159" s="137"/>
      <c r="AK3159" s="137"/>
      <c r="AL3159" s="137"/>
      <c r="AM3159" s="137"/>
      <c r="AN3159" s="137"/>
      <c r="AO3159" s="137"/>
      <c r="AP3159" s="137"/>
      <c r="AQ3159" s="137"/>
      <c r="AR3159" s="137"/>
      <c r="AS3159" s="137"/>
      <c r="AT3159" s="143"/>
    </row>
    <row r="3160" spans="1:46">
      <c r="A3160" s="96"/>
      <c r="B3160" s="134"/>
      <c r="C3160" s="135"/>
      <c r="D3160" s="135"/>
      <c r="E3160" s="135"/>
      <c r="F3160" s="135"/>
      <c r="G3160" s="135"/>
      <c r="H3160" s="135"/>
      <c r="I3160" s="135"/>
      <c r="J3160" s="134"/>
      <c r="K3160" s="136"/>
      <c r="L3160" s="172"/>
      <c r="M3160" s="172"/>
      <c r="N3160" s="172"/>
      <c r="O3160" s="137"/>
      <c r="P3160" s="169"/>
      <c r="Q3160" s="137"/>
      <c r="R3160" s="137"/>
      <c r="S3160" s="137"/>
      <c r="T3160" s="137"/>
      <c r="U3160" s="137"/>
      <c r="V3160" s="137"/>
      <c r="W3160" s="137"/>
      <c r="X3160" s="137"/>
      <c r="Y3160" s="137"/>
      <c r="Z3160" s="137"/>
      <c r="AA3160" s="137"/>
      <c r="AB3160" s="137"/>
      <c r="AC3160" s="137"/>
      <c r="AD3160" s="137"/>
      <c r="AE3160" s="137"/>
      <c r="AF3160" s="137"/>
      <c r="AG3160" s="137"/>
      <c r="AH3160" s="137"/>
      <c r="AI3160" s="137"/>
      <c r="AJ3160" s="137"/>
      <c r="AK3160" s="137"/>
      <c r="AL3160" s="137"/>
      <c r="AM3160" s="137"/>
      <c r="AN3160" s="137"/>
      <c r="AO3160" s="137"/>
      <c r="AP3160" s="137"/>
      <c r="AQ3160" s="137"/>
      <c r="AR3160" s="137"/>
      <c r="AS3160" s="137"/>
      <c r="AT3160" s="143"/>
    </row>
    <row r="3161" spans="1:46">
      <c r="A3161" s="96"/>
      <c r="B3161" s="134"/>
      <c r="C3161" s="135"/>
      <c r="D3161" s="135"/>
      <c r="E3161" s="135"/>
      <c r="F3161" s="135"/>
      <c r="G3161" s="135"/>
      <c r="H3161" s="135"/>
      <c r="I3161" s="135"/>
      <c r="J3161" s="134"/>
      <c r="K3161" s="136"/>
      <c r="L3161" s="172"/>
      <c r="M3161" s="172"/>
      <c r="N3161" s="172"/>
      <c r="O3161" s="137"/>
      <c r="P3161" s="169"/>
      <c r="Q3161" s="137"/>
      <c r="R3161" s="137"/>
      <c r="S3161" s="137"/>
      <c r="T3161" s="137"/>
      <c r="U3161" s="137"/>
      <c r="V3161" s="137"/>
      <c r="W3161" s="137"/>
      <c r="X3161" s="137"/>
      <c r="Y3161" s="137"/>
      <c r="Z3161" s="137"/>
      <c r="AA3161" s="137"/>
      <c r="AB3161" s="137"/>
      <c r="AC3161" s="137"/>
      <c r="AD3161" s="137"/>
      <c r="AE3161" s="137"/>
      <c r="AF3161" s="137"/>
      <c r="AG3161" s="137"/>
      <c r="AH3161" s="137"/>
      <c r="AI3161" s="137"/>
      <c r="AJ3161" s="137"/>
      <c r="AK3161" s="137"/>
      <c r="AL3161" s="137"/>
      <c r="AM3161" s="137"/>
      <c r="AN3161" s="137"/>
      <c r="AO3161" s="137"/>
      <c r="AP3161" s="137"/>
      <c r="AQ3161" s="137"/>
      <c r="AR3161" s="137"/>
      <c r="AS3161" s="137"/>
      <c r="AT3161" s="143"/>
    </row>
    <row r="3162" spans="1:46">
      <c r="A3162" s="96"/>
      <c r="B3162" s="134"/>
      <c r="C3162" s="135"/>
      <c r="D3162" s="135"/>
      <c r="E3162" s="135"/>
      <c r="F3162" s="135"/>
      <c r="G3162" s="135"/>
      <c r="H3162" s="135"/>
      <c r="I3162" s="135"/>
      <c r="J3162" s="134"/>
      <c r="K3162" s="136"/>
      <c r="L3162" s="172"/>
      <c r="M3162" s="172"/>
      <c r="N3162" s="172"/>
      <c r="O3162" s="137"/>
      <c r="P3162" s="169"/>
      <c r="Q3162" s="137"/>
      <c r="R3162" s="137"/>
      <c r="S3162" s="137"/>
      <c r="T3162" s="137"/>
      <c r="U3162" s="137"/>
      <c r="V3162" s="137"/>
      <c r="W3162" s="137"/>
      <c r="X3162" s="137"/>
      <c r="Y3162" s="137"/>
      <c r="Z3162" s="137"/>
      <c r="AA3162" s="137"/>
      <c r="AB3162" s="137"/>
      <c r="AC3162" s="137"/>
      <c r="AD3162" s="137"/>
      <c r="AE3162" s="137"/>
      <c r="AF3162" s="137"/>
      <c r="AG3162" s="137"/>
      <c r="AH3162" s="137"/>
      <c r="AI3162" s="137"/>
      <c r="AJ3162" s="137"/>
      <c r="AK3162" s="137"/>
      <c r="AL3162" s="137"/>
      <c r="AM3162" s="137"/>
      <c r="AN3162" s="137"/>
      <c r="AO3162" s="137"/>
      <c r="AP3162" s="137"/>
      <c r="AQ3162" s="137"/>
      <c r="AR3162" s="137"/>
      <c r="AS3162" s="137"/>
      <c r="AT3162" s="143"/>
    </row>
    <row r="3163" spans="1:46">
      <c r="A3163" s="96"/>
      <c r="B3163" s="134"/>
      <c r="C3163" s="135"/>
      <c r="D3163" s="135"/>
      <c r="E3163" s="135"/>
      <c r="F3163" s="135"/>
      <c r="G3163" s="135"/>
      <c r="H3163" s="135"/>
      <c r="I3163" s="135"/>
      <c r="J3163" s="134"/>
      <c r="K3163" s="136"/>
      <c r="L3163" s="172"/>
      <c r="M3163" s="172"/>
      <c r="N3163" s="172"/>
      <c r="O3163" s="137"/>
      <c r="P3163" s="169"/>
      <c r="Q3163" s="137"/>
      <c r="R3163" s="137"/>
      <c r="S3163" s="137"/>
      <c r="T3163" s="137"/>
      <c r="U3163" s="137"/>
      <c r="V3163" s="137"/>
      <c r="W3163" s="137"/>
      <c r="X3163" s="137"/>
      <c r="Y3163" s="137"/>
      <c r="Z3163" s="137"/>
      <c r="AA3163" s="137"/>
      <c r="AB3163" s="137"/>
      <c r="AC3163" s="137"/>
      <c r="AD3163" s="137"/>
      <c r="AE3163" s="137"/>
      <c r="AF3163" s="137"/>
      <c r="AG3163" s="137"/>
      <c r="AH3163" s="137"/>
      <c r="AI3163" s="137"/>
      <c r="AJ3163" s="137"/>
      <c r="AK3163" s="137"/>
      <c r="AL3163" s="137"/>
      <c r="AM3163" s="137"/>
      <c r="AN3163" s="137"/>
      <c r="AO3163" s="137"/>
      <c r="AP3163" s="137"/>
      <c r="AQ3163" s="137"/>
      <c r="AR3163" s="137"/>
      <c r="AS3163" s="137"/>
      <c r="AT3163" s="143"/>
    </row>
    <row r="3164" spans="1:46">
      <c r="A3164" s="96"/>
      <c r="B3164" s="134"/>
      <c r="C3164" s="135"/>
      <c r="D3164" s="135"/>
      <c r="E3164" s="135"/>
      <c r="F3164" s="135"/>
      <c r="G3164" s="135"/>
      <c r="H3164" s="135"/>
      <c r="I3164" s="135"/>
      <c r="J3164" s="134"/>
      <c r="K3164" s="136"/>
      <c r="L3164" s="172"/>
      <c r="M3164" s="172"/>
      <c r="N3164" s="172"/>
      <c r="O3164" s="137"/>
      <c r="P3164" s="169"/>
      <c r="Q3164" s="137"/>
      <c r="R3164" s="137"/>
      <c r="S3164" s="137"/>
      <c r="T3164" s="137"/>
      <c r="U3164" s="137"/>
      <c r="V3164" s="137"/>
      <c r="W3164" s="137"/>
      <c r="X3164" s="137"/>
      <c r="Y3164" s="137"/>
      <c r="Z3164" s="137"/>
      <c r="AA3164" s="137"/>
      <c r="AB3164" s="137"/>
      <c r="AC3164" s="137"/>
      <c r="AD3164" s="137"/>
      <c r="AE3164" s="137"/>
      <c r="AF3164" s="137"/>
      <c r="AG3164" s="137"/>
      <c r="AH3164" s="137"/>
      <c r="AI3164" s="137"/>
      <c r="AJ3164" s="137"/>
      <c r="AK3164" s="137"/>
      <c r="AL3164" s="137"/>
      <c r="AM3164" s="137"/>
      <c r="AN3164" s="137"/>
      <c r="AO3164" s="137"/>
      <c r="AP3164" s="137"/>
      <c r="AQ3164" s="137"/>
      <c r="AR3164" s="137"/>
      <c r="AS3164" s="137"/>
      <c r="AT3164" s="143"/>
    </row>
    <row r="3165" spans="1:46">
      <c r="A3165" s="96"/>
      <c r="B3165" s="134"/>
      <c r="C3165" s="135"/>
      <c r="D3165" s="135"/>
      <c r="E3165" s="135"/>
      <c r="F3165" s="135"/>
      <c r="G3165" s="135"/>
      <c r="H3165" s="135"/>
      <c r="I3165" s="135"/>
      <c r="J3165" s="134"/>
      <c r="K3165" s="136"/>
      <c r="L3165" s="172"/>
      <c r="M3165" s="172"/>
      <c r="N3165" s="172"/>
      <c r="O3165" s="137"/>
      <c r="P3165" s="169"/>
      <c r="Q3165" s="137"/>
      <c r="R3165" s="137"/>
      <c r="S3165" s="137"/>
      <c r="T3165" s="137"/>
      <c r="U3165" s="137"/>
      <c r="V3165" s="137"/>
      <c r="W3165" s="137"/>
      <c r="X3165" s="137"/>
      <c r="Y3165" s="137"/>
      <c r="Z3165" s="137"/>
      <c r="AA3165" s="137"/>
      <c r="AB3165" s="137"/>
      <c r="AC3165" s="137"/>
      <c r="AD3165" s="137"/>
      <c r="AE3165" s="137"/>
      <c r="AF3165" s="137"/>
      <c r="AG3165" s="137"/>
      <c r="AH3165" s="137"/>
      <c r="AI3165" s="137"/>
      <c r="AJ3165" s="137"/>
      <c r="AK3165" s="137"/>
      <c r="AL3165" s="137"/>
      <c r="AM3165" s="137"/>
      <c r="AN3165" s="137"/>
      <c r="AO3165" s="137"/>
      <c r="AP3165" s="137"/>
      <c r="AQ3165" s="137"/>
      <c r="AR3165" s="137"/>
      <c r="AS3165" s="137"/>
      <c r="AT3165" s="143"/>
    </row>
    <row r="3166" spans="1:46">
      <c r="A3166" s="96"/>
      <c r="B3166" s="134"/>
      <c r="C3166" s="135"/>
      <c r="D3166" s="135"/>
      <c r="E3166" s="135"/>
      <c r="F3166" s="135"/>
      <c r="G3166" s="135"/>
      <c r="H3166" s="135"/>
      <c r="I3166" s="135"/>
      <c r="J3166" s="134"/>
      <c r="K3166" s="136"/>
      <c r="L3166" s="172"/>
      <c r="M3166" s="172"/>
      <c r="N3166" s="172"/>
      <c r="O3166" s="137"/>
      <c r="P3166" s="169"/>
      <c r="Q3166" s="137"/>
      <c r="R3166" s="137"/>
      <c r="S3166" s="137"/>
      <c r="T3166" s="137"/>
      <c r="U3166" s="137"/>
      <c r="V3166" s="137"/>
      <c r="W3166" s="137"/>
      <c r="X3166" s="137"/>
      <c r="Y3166" s="137"/>
      <c r="Z3166" s="137"/>
      <c r="AA3166" s="137"/>
      <c r="AB3166" s="137"/>
      <c r="AC3166" s="137"/>
      <c r="AD3166" s="137"/>
      <c r="AE3166" s="137"/>
      <c r="AF3166" s="137"/>
      <c r="AG3166" s="137"/>
      <c r="AH3166" s="137"/>
      <c r="AI3166" s="137"/>
      <c r="AJ3166" s="137"/>
      <c r="AK3166" s="137"/>
      <c r="AL3166" s="137"/>
      <c r="AM3166" s="137"/>
      <c r="AN3166" s="137"/>
      <c r="AO3166" s="137"/>
      <c r="AP3166" s="137"/>
      <c r="AQ3166" s="137"/>
      <c r="AR3166" s="137"/>
      <c r="AS3166" s="137"/>
      <c r="AT3166" s="143"/>
    </row>
    <row r="3167" spans="1:46">
      <c r="A3167" s="96"/>
      <c r="B3167" s="134"/>
      <c r="C3167" s="135"/>
      <c r="D3167" s="135"/>
      <c r="E3167" s="135"/>
      <c r="F3167" s="135"/>
      <c r="G3167" s="135"/>
      <c r="H3167" s="135"/>
      <c r="I3167" s="135"/>
      <c r="J3167" s="134"/>
      <c r="K3167" s="136"/>
      <c r="L3167" s="172"/>
      <c r="M3167" s="172"/>
      <c r="N3167" s="172"/>
      <c r="O3167" s="137"/>
      <c r="P3167" s="169"/>
      <c r="Q3167" s="137"/>
      <c r="R3167" s="137"/>
      <c r="S3167" s="137"/>
      <c r="T3167" s="137"/>
      <c r="U3167" s="137"/>
      <c r="V3167" s="137"/>
      <c r="W3167" s="137"/>
      <c r="X3167" s="137"/>
      <c r="Y3167" s="137"/>
      <c r="Z3167" s="137"/>
      <c r="AA3167" s="137"/>
      <c r="AB3167" s="137"/>
      <c r="AC3167" s="137"/>
      <c r="AD3167" s="137"/>
      <c r="AE3167" s="137"/>
      <c r="AF3167" s="137"/>
      <c r="AG3167" s="137"/>
      <c r="AH3167" s="137"/>
      <c r="AI3167" s="137"/>
      <c r="AJ3167" s="137"/>
      <c r="AK3167" s="137"/>
      <c r="AL3167" s="137"/>
      <c r="AM3167" s="137"/>
      <c r="AN3167" s="137"/>
      <c r="AO3167" s="137"/>
      <c r="AP3167" s="137"/>
      <c r="AQ3167" s="137"/>
      <c r="AR3167" s="137"/>
      <c r="AS3167" s="137"/>
      <c r="AT3167" s="143"/>
    </row>
    <row r="3168" spans="1:46">
      <c r="A3168" s="96"/>
      <c r="B3168" s="134"/>
      <c r="C3168" s="135"/>
      <c r="D3168" s="135"/>
      <c r="E3168" s="135"/>
      <c r="F3168" s="135"/>
      <c r="G3168" s="135"/>
      <c r="H3168" s="135"/>
      <c r="I3168" s="135"/>
      <c r="J3168" s="134"/>
      <c r="K3168" s="136"/>
      <c r="L3168" s="172"/>
      <c r="M3168" s="172"/>
      <c r="N3168" s="172"/>
      <c r="O3168" s="137"/>
      <c r="P3168" s="169"/>
      <c r="Q3168" s="137"/>
      <c r="R3168" s="137"/>
      <c r="S3168" s="137"/>
      <c r="T3168" s="137"/>
      <c r="U3168" s="137"/>
      <c r="V3168" s="137"/>
      <c r="W3168" s="137"/>
      <c r="X3168" s="137"/>
      <c r="Y3168" s="137"/>
      <c r="Z3168" s="137"/>
      <c r="AA3168" s="137"/>
      <c r="AB3168" s="137"/>
      <c r="AC3168" s="137"/>
      <c r="AD3168" s="137"/>
      <c r="AE3168" s="137"/>
      <c r="AF3168" s="137"/>
      <c r="AG3168" s="137"/>
      <c r="AH3168" s="137"/>
      <c r="AI3168" s="137"/>
      <c r="AJ3168" s="137"/>
      <c r="AK3168" s="137"/>
      <c r="AL3168" s="137"/>
      <c r="AM3168" s="137"/>
      <c r="AN3168" s="137"/>
      <c r="AO3168" s="137"/>
      <c r="AP3168" s="137"/>
      <c r="AQ3168" s="137"/>
      <c r="AR3168" s="137"/>
      <c r="AS3168" s="137"/>
      <c r="AT3168" s="143"/>
    </row>
    <row r="3169" spans="1:46">
      <c r="A3169" s="96"/>
      <c r="B3169" s="134"/>
      <c r="C3169" s="135"/>
      <c r="D3169" s="135"/>
      <c r="E3169" s="135"/>
      <c r="F3169" s="135"/>
      <c r="G3169" s="135"/>
      <c r="H3169" s="135"/>
      <c r="I3169" s="135"/>
      <c r="J3169" s="134"/>
      <c r="K3169" s="136"/>
      <c r="L3169" s="172"/>
      <c r="M3169" s="172"/>
      <c r="N3169" s="172"/>
      <c r="O3169" s="137"/>
      <c r="P3169" s="169"/>
      <c r="Q3169" s="137"/>
      <c r="R3169" s="137"/>
      <c r="S3169" s="137"/>
      <c r="T3169" s="137"/>
      <c r="U3169" s="137"/>
      <c r="V3169" s="137"/>
      <c r="W3169" s="137"/>
      <c r="X3169" s="137"/>
      <c r="Y3169" s="137"/>
      <c r="Z3169" s="137"/>
      <c r="AA3169" s="137"/>
      <c r="AB3169" s="137"/>
      <c r="AC3169" s="137"/>
      <c r="AD3169" s="137"/>
      <c r="AE3169" s="137"/>
      <c r="AF3169" s="137"/>
      <c r="AG3169" s="137"/>
      <c r="AH3169" s="137"/>
      <c r="AI3169" s="137"/>
      <c r="AJ3169" s="137"/>
      <c r="AK3169" s="137"/>
      <c r="AL3169" s="137"/>
      <c r="AM3169" s="137"/>
      <c r="AN3169" s="137"/>
      <c r="AO3169" s="137"/>
      <c r="AP3169" s="137"/>
      <c r="AQ3169" s="137"/>
      <c r="AR3169" s="137"/>
      <c r="AS3169" s="137"/>
      <c r="AT3169" s="143"/>
    </row>
    <row r="3170" spans="1:46">
      <c r="A3170" s="96"/>
      <c r="B3170" s="134"/>
      <c r="C3170" s="135"/>
      <c r="D3170" s="135"/>
      <c r="E3170" s="135"/>
      <c r="F3170" s="135"/>
      <c r="G3170" s="135"/>
      <c r="H3170" s="135"/>
      <c r="I3170" s="135"/>
      <c r="J3170" s="134"/>
      <c r="K3170" s="136"/>
      <c r="L3170" s="172"/>
      <c r="M3170" s="172"/>
      <c r="N3170" s="172"/>
      <c r="O3170" s="137"/>
      <c r="P3170" s="169"/>
      <c r="Q3170" s="137"/>
      <c r="R3170" s="137"/>
      <c r="S3170" s="137"/>
      <c r="T3170" s="137"/>
      <c r="U3170" s="137"/>
      <c r="V3170" s="137"/>
      <c r="W3170" s="137"/>
      <c r="X3170" s="137"/>
      <c r="Y3170" s="137"/>
      <c r="Z3170" s="137"/>
      <c r="AA3170" s="137"/>
      <c r="AB3170" s="137"/>
      <c r="AC3170" s="137"/>
      <c r="AD3170" s="137"/>
      <c r="AE3170" s="137"/>
      <c r="AF3170" s="137"/>
      <c r="AG3170" s="137"/>
      <c r="AH3170" s="137"/>
      <c r="AI3170" s="137"/>
      <c r="AJ3170" s="137"/>
      <c r="AK3170" s="137"/>
      <c r="AL3170" s="137"/>
      <c r="AM3170" s="137"/>
      <c r="AN3170" s="137"/>
      <c r="AO3170" s="137"/>
      <c r="AP3170" s="137"/>
      <c r="AQ3170" s="137"/>
      <c r="AR3170" s="137"/>
      <c r="AS3170" s="137"/>
      <c r="AT3170" s="143"/>
    </row>
    <row r="3171" spans="1:46">
      <c r="A3171" s="96"/>
      <c r="B3171" s="134"/>
      <c r="C3171" s="135"/>
      <c r="D3171" s="135"/>
      <c r="E3171" s="135"/>
      <c r="F3171" s="135"/>
      <c r="G3171" s="135"/>
      <c r="H3171" s="135"/>
      <c r="I3171" s="135"/>
      <c r="J3171" s="134"/>
      <c r="K3171" s="136"/>
      <c r="L3171" s="172"/>
      <c r="M3171" s="172"/>
      <c r="N3171" s="172"/>
      <c r="O3171" s="137"/>
      <c r="P3171" s="169"/>
      <c r="Q3171" s="137"/>
      <c r="R3171" s="137"/>
      <c r="S3171" s="137"/>
      <c r="T3171" s="137"/>
      <c r="U3171" s="137"/>
      <c r="V3171" s="137"/>
      <c r="W3171" s="137"/>
      <c r="X3171" s="137"/>
      <c r="Y3171" s="137"/>
      <c r="Z3171" s="137"/>
      <c r="AA3171" s="137"/>
      <c r="AB3171" s="137"/>
      <c r="AC3171" s="137"/>
      <c r="AD3171" s="137"/>
      <c r="AE3171" s="137"/>
      <c r="AF3171" s="137"/>
      <c r="AG3171" s="137"/>
      <c r="AH3171" s="137"/>
      <c r="AI3171" s="137"/>
      <c r="AJ3171" s="137"/>
      <c r="AK3171" s="137"/>
      <c r="AL3171" s="137"/>
      <c r="AM3171" s="137"/>
      <c r="AN3171" s="137"/>
      <c r="AO3171" s="137"/>
      <c r="AP3171" s="137"/>
      <c r="AQ3171" s="137"/>
      <c r="AR3171" s="137"/>
      <c r="AS3171" s="137"/>
      <c r="AT3171" s="143"/>
    </row>
    <row r="3172" spans="1:46">
      <c r="A3172" s="96"/>
      <c r="B3172" s="134"/>
      <c r="C3172" s="135"/>
      <c r="D3172" s="135"/>
      <c r="E3172" s="135"/>
      <c r="F3172" s="135"/>
      <c r="G3172" s="135"/>
      <c r="H3172" s="135"/>
      <c r="I3172" s="135"/>
      <c r="J3172" s="134"/>
      <c r="K3172" s="136"/>
      <c r="L3172" s="172"/>
      <c r="M3172" s="172"/>
      <c r="N3172" s="172"/>
      <c r="O3172" s="137"/>
      <c r="P3172" s="169"/>
      <c r="Q3172" s="137"/>
      <c r="R3172" s="137"/>
      <c r="S3172" s="137"/>
      <c r="T3172" s="137"/>
      <c r="U3172" s="137"/>
      <c r="V3172" s="137"/>
      <c r="W3172" s="137"/>
      <c r="X3172" s="137"/>
      <c r="Y3172" s="137"/>
      <c r="Z3172" s="137"/>
      <c r="AA3172" s="137"/>
      <c r="AB3172" s="137"/>
      <c r="AC3172" s="137"/>
      <c r="AD3172" s="137"/>
      <c r="AE3172" s="137"/>
      <c r="AF3172" s="137"/>
      <c r="AG3172" s="137"/>
      <c r="AH3172" s="137"/>
      <c r="AI3172" s="137"/>
      <c r="AJ3172" s="137"/>
      <c r="AK3172" s="137"/>
      <c r="AL3172" s="137"/>
      <c r="AM3172" s="137"/>
      <c r="AN3172" s="137"/>
      <c r="AO3172" s="137"/>
      <c r="AP3172" s="137"/>
      <c r="AQ3172" s="137"/>
      <c r="AR3172" s="137"/>
      <c r="AS3172" s="137"/>
      <c r="AT3172" s="143"/>
    </row>
    <row r="3173" spans="1:46">
      <c r="A3173" s="96"/>
      <c r="B3173" s="134"/>
      <c r="C3173" s="135"/>
      <c r="D3173" s="135"/>
      <c r="E3173" s="135"/>
      <c r="F3173" s="135"/>
      <c r="G3173" s="135"/>
      <c r="H3173" s="135"/>
      <c r="I3173" s="135"/>
      <c r="J3173" s="134"/>
      <c r="K3173" s="136"/>
      <c r="L3173" s="172"/>
      <c r="M3173" s="172"/>
      <c r="N3173" s="172"/>
      <c r="O3173" s="137"/>
      <c r="P3173" s="169"/>
      <c r="Q3173" s="137"/>
      <c r="R3173" s="137"/>
      <c r="S3173" s="137"/>
      <c r="T3173" s="137"/>
      <c r="U3173" s="137"/>
      <c r="V3173" s="137"/>
      <c r="W3173" s="137"/>
      <c r="X3173" s="137"/>
      <c r="Y3173" s="137"/>
      <c r="Z3173" s="137"/>
      <c r="AA3173" s="137"/>
      <c r="AB3173" s="137"/>
      <c r="AC3173" s="137"/>
      <c r="AD3173" s="137"/>
      <c r="AE3173" s="137"/>
      <c r="AF3173" s="137"/>
      <c r="AG3173" s="137"/>
      <c r="AH3173" s="137"/>
      <c r="AI3173" s="137"/>
      <c r="AJ3173" s="137"/>
      <c r="AK3173" s="137"/>
      <c r="AL3173" s="137"/>
      <c r="AM3173" s="137"/>
      <c r="AN3173" s="137"/>
      <c r="AO3173" s="137"/>
      <c r="AP3173" s="137"/>
      <c r="AQ3173" s="137"/>
      <c r="AR3173" s="137"/>
      <c r="AS3173" s="137"/>
      <c r="AT3173" s="143"/>
    </row>
    <row r="3174" spans="1:46">
      <c r="A3174" s="96"/>
      <c r="B3174" s="134"/>
      <c r="C3174" s="135"/>
      <c r="D3174" s="135"/>
      <c r="E3174" s="135"/>
      <c r="F3174" s="135"/>
      <c r="G3174" s="135"/>
      <c r="H3174" s="135"/>
      <c r="I3174" s="135"/>
      <c r="J3174" s="134"/>
      <c r="K3174" s="136"/>
      <c r="L3174" s="172"/>
      <c r="M3174" s="172"/>
      <c r="N3174" s="172"/>
      <c r="O3174" s="137"/>
      <c r="P3174" s="169"/>
      <c r="Q3174" s="137"/>
      <c r="R3174" s="137"/>
      <c r="S3174" s="137"/>
      <c r="T3174" s="137"/>
      <c r="U3174" s="137"/>
      <c r="V3174" s="137"/>
      <c r="W3174" s="137"/>
      <c r="X3174" s="137"/>
      <c r="Y3174" s="137"/>
      <c r="Z3174" s="137"/>
      <c r="AA3174" s="137"/>
      <c r="AB3174" s="137"/>
      <c r="AC3174" s="137"/>
      <c r="AD3174" s="137"/>
      <c r="AE3174" s="137"/>
      <c r="AF3174" s="137"/>
      <c r="AG3174" s="137"/>
      <c r="AH3174" s="137"/>
      <c r="AI3174" s="137"/>
      <c r="AJ3174" s="137"/>
      <c r="AK3174" s="137"/>
      <c r="AL3174" s="137"/>
      <c r="AM3174" s="137"/>
      <c r="AN3174" s="137"/>
      <c r="AO3174" s="137"/>
      <c r="AP3174" s="137"/>
      <c r="AQ3174" s="137"/>
      <c r="AR3174" s="137"/>
      <c r="AS3174" s="137"/>
      <c r="AT3174" s="143"/>
    </row>
    <row r="3175" spans="1:46">
      <c r="A3175" s="96"/>
      <c r="B3175" s="134"/>
      <c r="C3175" s="135"/>
      <c r="D3175" s="135"/>
      <c r="E3175" s="135"/>
      <c r="F3175" s="135"/>
      <c r="G3175" s="135"/>
      <c r="H3175" s="135"/>
      <c r="I3175" s="135"/>
      <c r="J3175" s="134"/>
      <c r="K3175" s="136"/>
      <c r="L3175" s="172"/>
      <c r="M3175" s="172"/>
      <c r="N3175" s="172"/>
      <c r="O3175" s="137"/>
      <c r="P3175" s="169"/>
      <c r="Q3175" s="137"/>
      <c r="R3175" s="137"/>
      <c r="S3175" s="137"/>
      <c r="T3175" s="137"/>
      <c r="U3175" s="137"/>
      <c r="V3175" s="137"/>
      <c r="W3175" s="137"/>
      <c r="X3175" s="137"/>
      <c r="Y3175" s="137"/>
      <c r="Z3175" s="137"/>
      <c r="AA3175" s="137"/>
      <c r="AB3175" s="137"/>
      <c r="AC3175" s="137"/>
      <c r="AD3175" s="137"/>
      <c r="AE3175" s="137"/>
      <c r="AF3175" s="137"/>
      <c r="AG3175" s="137"/>
      <c r="AH3175" s="137"/>
      <c r="AI3175" s="137"/>
      <c r="AJ3175" s="137"/>
      <c r="AK3175" s="137"/>
      <c r="AL3175" s="137"/>
      <c r="AM3175" s="137"/>
      <c r="AN3175" s="137"/>
      <c r="AO3175" s="137"/>
      <c r="AP3175" s="137"/>
      <c r="AQ3175" s="137"/>
      <c r="AR3175" s="137"/>
      <c r="AS3175" s="137"/>
      <c r="AT3175" s="143"/>
    </row>
    <row r="3176" spans="1:46">
      <c r="A3176" s="96"/>
      <c r="B3176" s="134"/>
      <c r="C3176" s="135"/>
      <c r="D3176" s="135"/>
      <c r="E3176" s="135"/>
      <c r="F3176" s="135"/>
      <c r="G3176" s="135"/>
      <c r="H3176" s="135"/>
      <c r="I3176" s="135"/>
      <c r="J3176" s="134"/>
      <c r="K3176" s="136"/>
      <c r="L3176" s="172"/>
      <c r="M3176" s="172"/>
      <c r="N3176" s="172"/>
      <c r="O3176" s="137"/>
      <c r="P3176" s="169"/>
      <c r="Q3176" s="137"/>
      <c r="R3176" s="137"/>
      <c r="S3176" s="137"/>
      <c r="T3176" s="137"/>
      <c r="U3176" s="137"/>
      <c r="V3176" s="137"/>
      <c r="W3176" s="137"/>
      <c r="X3176" s="137"/>
      <c r="Y3176" s="137"/>
      <c r="Z3176" s="137"/>
      <c r="AA3176" s="137"/>
      <c r="AB3176" s="137"/>
      <c r="AC3176" s="137"/>
      <c r="AD3176" s="137"/>
      <c r="AE3176" s="137"/>
      <c r="AF3176" s="137"/>
      <c r="AG3176" s="137"/>
      <c r="AH3176" s="137"/>
      <c r="AI3176" s="137"/>
      <c r="AJ3176" s="137"/>
      <c r="AK3176" s="137"/>
      <c r="AL3176" s="137"/>
      <c r="AM3176" s="137"/>
      <c r="AN3176" s="137"/>
      <c r="AO3176" s="137"/>
      <c r="AP3176" s="137"/>
      <c r="AQ3176" s="137"/>
      <c r="AR3176" s="137"/>
      <c r="AS3176" s="137"/>
      <c r="AT3176" s="143"/>
    </row>
    <row r="3177" spans="1:46">
      <c r="A3177" s="96"/>
      <c r="B3177" s="134"/>
      <c r="C3177" s="135"/>
      <c r="D3177" s="135"/>
      <c r="E3177" s="135"/>
      <c r="F3177" s="135"/>
      <c r="G3177" s="135"/>
      <c r="H3177" s="135"/>
      <c r="I3177" s="135"/>
      <c r="J3177" s="134"/>
      <c r="K3177" s="136"/>
      <c r="L3177" s="172"/>
      <c r="M3177" s="172"/>
      <c r="N3177" s="172"/>
      <c r="O3177" s="137"/>
      <c r="P3177" s="169"/>
      <c r="Q3177" s="137"/>
      <c r="R3177" s="137"/>
      <c r="S3177" s="137"/>
      <c r="T3177" s="137"/>
      <c r="U3177" s="137"/>
      <c r="V3177" s="137"/>
      <c r="W3177" s="137"/>
      <c r="X3177" s="137"/>
      <c r="Y3177" s="137"/>
      <c r="Z3177" s="137"/>
      <c r="AA3177" s="137"/>
      <c r="AB3177" s="137"/>
      <c r="AC3177" s="137"/>
      <c r="AD3177" s="137"/>
      <c r="AE3177" s="137"/>
      <c r="AF3177" s="137"/>
      <c r="AG3177" s="137"/>
      <c r="AH3177" s="137"/>
      <c r="AI3177" s="137"/>
      <c r="AJ3177" s="137"/>
      <c r="AK3177" s="137"/>
      <c r="AL3177" s="137"/>
      <c r="AM3177" s="137"/>
      <c r="AN3177" s="137"/>
      <c r="AO3177" s="137"/>
      <c r="AP3177" s="137"/>
      <c r="AQ3177" s="137"/>
      <c r="AR3177" s="137"/>
      <c r="AS3177" s="137"/>
      <c r="AT3177" s="143"/>
    </row>
    <row r="3178" spans="1:46">
      <c r="A3178" s="96"/>
      <c r="B3178" s="134"/>
      <c r="C3178" s="135"/>
      <c r="D3178" s="135"/>
      <c r="E3178" s="135"/>
      <c r="F3178" s="135"/>
      <c r="G3178" s="135"/>
      <c r="H3178" s="135"/>
      <c r="I3178" s="135"/>
      <c r="J3178" s="134"/>
      <c r="K3178" s="136"/>
      <c r="L3178" s="172"/>
      <c r="M3178" s="172"/>
      <c r="N3178" s="172"/>
      <c r="O3178" s="137"/>
      <c r="P3178" s="169"/>
      <c r="Q3178" s="137"/>
      <c r="R3178" s="137"/>
      <c r="S3178" s="137"/>
      <c r="T3178" s="137"/>
      <c r="U3178" s="137"/>
      <c r="V3178" s="137"/>
      <c r="W3178" s="137"/>
      <c r="X3178" s="137"/>
      <c r="Y3178" s="137"/>
      <c r="Z3178" s="137"/>
      <c r="AA3178" s="137"/>
      <c r="AB3178" s="137"/>
      <c r="AC3178" s="137"/>
      <c r="AD3178" s="137"/>
      <c r="AE3178" s="137"/>
      <c r="AF3178" s="137"/>
      <c r="AG3178" s="137"/>
      <c r="AH3178" s="137"/>
      <c r="AI3178" s="137"/>
      <c r="AJ3178" s="137"/>
      <c r="AK3178" s="137"/>
      <c r="AL3178" s="137"/>
      <c r="AM3178" s="137"/>
      <c r="AN3178" s="137"/>
      <c r="AO3178" s="137"/>
      <c r="AP3178" s="137"/>
      <c r="AQ3178" s="137"/>
      <c r="AR3178" s="137"/>
      <c r="AS3178" s="137"/>
      <c r="AT3178" s="143"/>
    </row>
    <row r="3179" spans="1:46">
      <c r="A3179" s="96"/>
      <c r="B3179" s="134"/>
      <c r="C3179" s="135"/>
      <c r="D3179" s="135"/>
      <c r="E3179" s="135"/>
      <c r="F3179" s="135"/>
      <c r="G3179" s="135"/>
      <c r="H3179" s="135"/>
      <c r="I3179" s="135"/>
      <c r="J3179" s="134"/>
      <c r="K3179" s="136"/>
      <c r="L3179" s="172"/>
      <c r="M3179" s="172"/>
      <c r="N3179" s="172"/>
      <c r="O3179" s="137"/>
      <c r="P3179" s="169"/>
      <c r="Q3179" s="137"/>
      <c r="R3179" s="137"/>
      <c r="S3179" s="137"/>
      <c r="T3179" s="137"/>
      <c r="U3179" s="137"/>
      <c r="V3179" s="137"/>
      <c r="W3179" s="137"/>
      <c r="X3179" s="137"/>
      <c r="Y3179" s="137"/>
      <c r="Z3179" s="137"/>
      <c r="AA3179" s="137"/>
      <c r="AB3179" s="137"/>
      <c r="AC3179" s="137"/>
      <c r="AD3179" s="137"/>
      <c r="AE3179" s="137"/>
      <c r="AF3179" s="137"/>
      <c r="AG3179" s="137"/>
      <c r="AH3179" s="137"/>
      <c r="AI3179" s="137"/>
      <c r="AJ3179" s="137"/>
      <c r="AK3179" s="137"/>
      <c r="AL3179" s="137"/>
      <c r="AM3179" s="137"/>
      <c r="AN3179" s="137"/>
      <c r="AO3179" s="137"/>
      <c r="AP3179" s="137"/>
      <c r="AQ3179" s="137"/>
      <c r="AR3179" s="137"/>
      <c r="AS3179" s="137"/>
      <c r="AT3179" s="143"/>
    </row>
    <row r="3180" spans="1:46">
      <c r="A3180" s="96"/>
      <c r="B3180" s="134"/>
      <c r="C3180" s="135"/>
      <c r="D3180" s="135"/>
      <c r="E3180" s="135"/>
      <c r="F3180" s="135"/>
      <c r="G3180" s="135"/>
      <c r="H3180" s="135"/>
      <c r="I3180" s="135"/>
      <c r="J3180" s="134"/>
      <c r="K3180" s="136"/>
      <c r="L3180" s="172"/>
      <c r="M3180" s="172"/>
      <c r="N3180" s="172"/>
      <c r="O3180" s="137"/>
      <c r="P3180" s="169"/>
      <c r="Q3180" s="137"/>
      <c r="R3180" s="137"/>
      <c r="S3180" s="137"/>
      <c r="T3180" s="137"/>
      <c r="U3180" s="137"/>
      <c r="V3180" s="137"/>
      <c r="W3180" s="137"/>
      <c r="X3180" s="137"/>
      <c r="Y3180" s="137"/>
      <c r="Z3180" s="137"/>
      <c r="AA3180" s="137"/>
      <c r="AB3180" s="137"/>
      <c r="AC3180" s="137"/>
      <c r="AD3180" s="137"/>
      <c r="AE3180" s="137"/>
      <c r="AF3180" s="137"/>
      <c r="AG3180" s="137"/>
      <c r="AH3180" s="137"/>
      <c r="AI3180" s="137"/>
      <c r="AJ3180" s="137"/>
      <c r="AK3180" s="137"/>
      <c r="AL3180" s="137"/>
      <c r="AM3180" s="137"/>
      <c r="AN3180" s="137"/>
      <c r="AO3180" s="137"/>
      <c r="AP3180" s="137"/>
      <c r="AQ3180" s="137"/>
      <c r="AR3180" s="137"/>
      <c r="AS3180" s="137"/>
      <c r="AT3180" s="143"/>
    </row>
    <row r="3181" spans="1:46">
      <c r="A3181" s="96"/>
      <c r="B3181" s="134"/>
      <c r="C3181" s="135"/>
      <c r="D3181" s="135"/>
      <c r="E3181" s="135"/>
      <c r="F3181" s="135"/>
      <c r="G3181" s="135"/>
      <c r="H3181" s="135"/>
      <c r="I3181" s="135"/>
      <c r="J3181" s="134"/>
      <c r="K3181" s="136"/>
      <c r="L3181" s="172"/>
      <c r="M3181" s="172"/>
      <c r="N3181" s="172"/>
      <c r="O3181" s="137"/>
      <c r="P3181" s="169"/>
      <c r="Q3181" s="137"/>
      <c r="R3181" s="137"/>
      <c r="S3181" s="137"/>
      <c r="T3181" s="137"/>
      <c r="U3181" s="137"/>
      <c r="V3181" s="137"/>
      <c r="W3181" s="137"/>
      <c r="X3181" s="137"/>
      <c r="Y3181" s="137"/>
      <c r="Z3181" s="137"/>
      <c r="AA3181" s="137"/>
      <c r="AB3181" s="137"/>
      <c r="AC3181" s="137"/>
      <c r="AD3181" s="137"/>
      <c r="AE3181" s="137"/>
      <c r="AF3181" s="137"/>
      <c r="AG3181" s="137"/>
      <c r="AH3181" s="137"/>
      <c r="AI3181" s="137"/>
      <c r="AJ3181" s="137"/>
      <c r="AK3181" s="137"/>
      <c r="AL3181" s="137"/>
      <c r="AM3181" s="137"/>
      <c r="AN3181" s="137"/>
      <c r="AO3181" s="137"/>
      <c r="AP3181" s="137"/>
      <c r="AQ3181" s="137"/>
      <c r="AR3181" s="137"/>
      <c r="AS3181" s="137"/>
      <c r="AT3181" s="143"/>
    </row>
    <row r="3182" spans="1:46">
      <c r="A3182" s="96"/>
      <c r="B3182" s="134"/>
      <c r="C3182" s="135"/>
      <c r="D3182" s="135"/>
      <c r="E3182" s="135"/>
      <c r="F3182" s="135"/>
      <c r="G3182" s="135"/>
      <c r="H3182" s="135"/>
      <c r="I3182" s="135"/>
      <c r="J3182" s="134"/>
      <c r="K3182" s="136"/>
      <c r="L3182" s="172"/>
      <c r="M3182" s="172"/>
      <c r="N3182" s="172"/>
      <c r="O3182" s="137"/>
      <c r="P3182" s="169"/>
      <c r="Q3182" s="137"/>
      <c r="R3182" s="137"/>
      <c r="S3182" s="137"/>
      <c r="T3182" s="137"/>
      <c r="U3182" s="137"/>
      <c r="V3182" s="137"/>
      <c r="W3182" s="137"/>
      <c r="X3182" s="137"/>
      <c r="Y3182" s="137"/>
      <c r="Z3182" s="137"/>
      <c r="AA3182" s="137"/>
      <c r="AB3182" s="137"/>
      <c r="AC3182" s="137"/>
      <c r="AD3182" s="137"/>
      <c r="AE3182" s="137"/>
      <c r="AF3182" s="137"/>
      <c r="AG3182" s="137"/>
      <c r="AH3182" s="137"/>
      <c r="AI3182" s="137"/>
      <c r="AJ3182" s="137"/>
      <c r="AK3182" s="137"/>
      <c r="AL3182" s="137"/>
      <c r="AM3182" s="137"/>
      <c r="AN3182" s="137"/>
      <c r="AO3182" s="137"/>
      <c r="AP3182" s="137"/>
      <c r="AQ3182" s="137"/>
      <c r="AR3182" s="137"/>
      <c r="AS3182" s="137"/>
      <c r="AT3182" s="143"/>
    </row>
    <row r="3183" spans="1:46">
      <c r="A3183" s="96"/>
      <c r="B3183" s="134"/>
      <c r="C3183" s="135"/>
      <c r="D3183" s="135"/>
      <c r="E3183" s="135"/>
      <c r="F3183" s="135"/>
      <c r="G3183" s="135"/>
      <c r="H3183" s="135"/>
      <c r="I3183" s="135"/>
      <c r="J3183" s="134"/>
      <c r="K3183" s="136"/>
      <c r="L3183" s="172"/>
      <c r="M3183" s="172"/>
      <c r="N3183" s="172"/>
      <c r="O3183" s="137"/>
      <c r="P3183" s="169"/>
      <c r="Q3183" s="137"/>
      <c r="R3183" s="137"/>
      <c r="S3183" s="137"/>
      <c r="T3183" s="137"/>
      <c r="U3183" s="137"/>
      <c r="V3183" s="137"/>
      <c r="W3183" s="137"/>
      <c r="X3183" s="137"/>
      <c r="Y3183" s="137"/>
      <c r="Z3183" s="137"/>
      <c r="AA3183" s="137"/>
      <c r="AB3183" s="137"/>
      <c r="AC3183" s="137"/>
      <c r="AD3183" s="137"/>
      <c r="AE3183" s="137"/>
      <c r="AF3183" s="137"/>
      <c r="AG3183" s="137"/>
      <c r="AH3183" s="137"/>
      <c r="AI3183" s="137"/>
      <c r="AJ3183" s="137"/>
      <c r="AK3183" s="137"/>
      <c r="AL3183" s="137"/>
      <c r="AM3183" s="137"/>
      <c r="AN3183" s="137"/>
      <c r="AO3183" s="137"/>
      <c r="AP3183" s="137"/>
      <c r="AQ3183" s="137"/>
      <c r="AR3183" s="137"/>
      <c r="AS3183" s="137"/>
      <c r="AT3183" s="143"/>
    </row>
    <row r="3184" spans="1:46">
      <c r="A3184" s="96"/>
      <c r="B3184" s="134"/>
      <c r="C3184" s="135"/>
      <c r="D3184" s="135"/>
      <c r="E3184" s="135"/>
      <c r="F3184" s="135"/>
      <c r="G3184" s="135"/>
      <c r="H3184" s="135"/>
      <c r="I3184" s="135"/>
      <c r="J3184" s="134"/>
      <c r="K3184" s="136"/>
      <c r="L3184" s="172"/>
      <c r="M3184" s="172"/>
      <c r="N3184" s="172"/>
      <c r="O3184" s="137"/>
      <c r="P3184" s="169"/>
      <c r="Q3184" s="137"/>
      <c r="R3184" s="137"/>
      <c r="S3184" s="137"/>
      <c r="T3184" s="137"/>
      <c r="U3184" s="137"/>
      <c r="V3184" s="137"/>
      <c r="W3184" s="137"/>
      <c r="X3184" s="137"/>
      <c r="Y3184" s="137"/>
      <c r="Z3184" s="137"/>
      <c r="AA3184" s="137"/>
      <c r="AB3184" s="137"/>
      <c r="AC3184" s="137"/>
      <c r="AD3184" s="137"/>
      <c r="AE3184" s="137"/>
      <c r="AF3184" s="137"/>
      <c r="AG3184" s="137"/>
      <c r="AH3184" s="137"/>
      <c r="AI3184" s="137"/>
      <c r="AJ3184" s="137"/>
      <c r="AK3184" s="137"/>
      <c r="AL3184" s="137"/>
      <c r="AM3184" s="137"/>
      <c r="AN3184" s="137"/>
      <c r="AO3184" s="137"/>
      <c r="AP3184" s="137"/>
      <c r="AQ3184" s="137"/>
      <c r="AR3184" s="137"/>
      <c r="AS3184" s="137"/>
      <c r="AT3184" s="143"/>
    </row>
    <row r="3185" spans="1:46">
      <c r="A3185" s="96"/>
      <c r="B3185" s="134"/>
      <c r="C3185" s="135"/>
      <c r="D3185" s="135"/>
      <c r="E3185" s="135"/>
      <c r="F3185" s="135"/>
      <c r="G3185" s="135"/>
      <c r="H3185" s="135"/>
      <c r="I3185" s="135"/>
      <c r="J3185" s="134"/>
      <c r="K3185" s="136"/>
      <c r="L3185" s="172"/>
      <c r="M3185" s="172"/>
      <c r="N3185" s="172"/>
      <c r="O3185" s="137"/>
      <c r="P3185" s="169"/>
      <c r="Q3185" s="137"/>
      <c r="R3185" s="137"/>
      <c r="S3185" s="137"/>
      <c r="T3185" s="137"/>
      <c r="U3185" s="137"/>
      <c r="V3185" s="137"/>
      <c r="W3185" s="137"/>
      <c r="X3185" s="137"/>
      <c r="Y3185" s="137"/>
      <c r="Z3185" s="137"/>
      <c r="AA3185" s="137"/>
      <c r="AB3185" s="137"/>
      <c r="AC3185" s="137"/>
      <c r="AD3185" s="137"/>
      <c r="AE3185" s="137"/>
      <c r="AF3185" s="137"/>
      <c r="AG3185" s="137"/>
      <c r="AH3185" s="137"/>
      <c r="AI3185" s="137"/>
      <c r="AJ3185" s="137"/>
      <c r="AK3185" s="137"/>
      <c r="AL3185" s="137"/>
      <c r="AM3185" s="137"/>
      <c r="AN3185" s="137"/>
      <c r="AO3185" s="137"/>
      <c r="AP3185" s="137"/>
      <c r="AQ3185" s="137"/>
      <c r="AR3185" s="137"/>
      <c r="AS3185" s="137"/>
      <c r="AT3185" s="143"/>
    </row>
    <row r="3186" spans="1:46">
      <c r="A3186" s="96"/>
      <c r="B3186" s="134"/>
      <c r="C3186" s="135"/>
      <c r="D3186" s="135"/>
      <c r="E3186" s="135"/>
      <c r="F3186" s="135"/>
      <c r="G3186" s="135"/>
      <c r="H3186" s="135"/>
      <c r="I3186" s="135"/>
      <c r="J3186" s="134"/>
      <c r="K3186" s="136"/>
      <c r="L3186" s="172"/>
      <c r="M3186" s="172"/>
      <c r="N3186" s="172"/>
      <c r="O3186" s="137"/>
      <c r="P3186" s="169"/>
      <c r="Q3186" s="137"/>
      <c r="R3186" s="137"/>
      <c r="S3186" s="137"/>
      <c r="T3186" s="137"/>
      <c r="U3186" s="137"/>
      <c r="V3186" s="137"/>
      <c r="W3186" s="137"/>
      <c r="X3186" s="137"/>
      <c r="Y3186" s="137"/>
      <c r="Z3186" s="137"/>
      <c r="AA3186" s="137"/>
      <c r="AB3186" s="137"/>
      <c r="AC3186" s="137"/>
      <c r="AD3186" s="137"/>
      <c r="AE3186" s="137"/>
      <c r="AF3186" s="137"/>
      <c r="AG3186" s="137"/>
      <c r="AH3186" s="137"/>
      <c r="AI3186" s="137"/>
      <c r="AJ3186" s="137"/>
      <c r="AK3186" s="137"/>
      <c r="AL3186" s="137"/>
      <c r="AM3186" s="137"/>
      <c r="AN3186" s="137"/>
      <c r="AO3186" s="137"/>
      <c r="AP3186" s="137"/>
      <c r="AQ3186" s="137"/>
      <c r="AR3186" s="137"/>
      <c r="AS3186" s="137"/>
      <c r="AT3186" s="143"/>
    </row>
    <row r="3187" spans="1:46">
      <c r="A3187" s="96"/>
      <c r="B3187" s="134"/>
      <c r="C3187" s="135"/>
      <c r="D3187" s="135"/>
      <c r="E3187" s="135"/>
      <c r="F3187" s="135"/>
      <c r="G3187" s="135"/>
      <c r="H3187" s="135"/>
      <c r="I3187" s="135"/>
      <c r="J3187" s="134"/>
      <c r="K3187" s="136"/>
      <c r="L3187" s="172"/>
      <c r="M3187" s="172"/>
      <c r="N3187" s="172"/>
      <c r="O3187" s="137"/>
      <c r="P3187" s="169"/>
      <c r="Q3187" s="137"/>
      <c r="R3187" s="137"/>
      <c r="S3187" s="137"/>
      <c r="T3187" s="137"/>
      <c r="U3187" s="137"/>
      <c r="V3187" s="137"/>
      <c r="W3187" s="137"/>
      <c r="X3187" s="137"/>
      <c r="Y3187" s="137"/>
      <c r="Z3187" s="137"/>
      <c r="AA3187" s="137"/>
      <c r="AB3187" s="137"/>
      <c r="AC3187" s="137"/>
      <c r="AD3187" s="137"/>
      <c r="AE3187" s="137"/>
      <c r="AF3187" s="137"/>
      <c r="AG3187" s="137"/>
      <c r="AH3187" s="137"/>
      <c r="AI3187" s="137"/>
      <c r="AJ3187" s="137"/>
      <c r="AK3187" s="137"/>
      <c r="AL3187" s="137"/>
      <c r="AM3187" s="137"/>
      <c r="AN3187" s="137"/>
      <c r="AO3187" s="137"/>
      <c r="AP3187" s="137"/>
      <c r="AQ3187" s="137"/>
      <c r="AR3187" s="137"/>
      <c r="AS3187" s="137"/>
      <c r="AT3187" s="143"/>
    </row>
    <row r="3188" spans="1:46">
      <c r="A3188" s="96"/>
      <c r="B3188" s="134"/>
      <c r="C3188" s="135"/>
      <c r="D3188" s="135"/>
      <c r="E3188" s="135"/>
      <c r="F3188" s="135"/>
      <c r="G3188" s="135"/>
      <c r="H3188" s="135"/>
      <c r="I3188" s="135"/>
      <c r="J3188" s="134"/>
      <c r="K3188" s="136"/>
      <c r="L3188" s="172"/>
      <c r="M3188" s="172"/>
      <c r="N3188" s="172"/>
      <c r="O3188" s="137"/>
      <c r="P3188" s="169"/>
      <c r="Q3188" s="137"/>
      <c r="R3188" s="137"/>
      <c r="S3188" s="137"/>
      <c r="T3188" s="137"/>
      <c r="U3188" s="137"/>
      <c r="V3188" s="137"/>
      <c r="W3188" s="137"/>
      <c r="X3188" s="137"/>
      <c r="Y3188" s="137"/>
      <c r="Z3188" s="137"/>
      <c r="AA3188" s="137"/>
      <c r="AB3188" s="137"/>
      <c r="AC3188" s="137"/>
      <c r="AD3188" s="137"/>
      <c r="AE3188" s="137"/>
      <c r="AF3188" s="137"/>
      <c r="AG3188" s="137"/>
      <c r="AH3188" s="137"/>
      <c r="AI3188" s="137"/>
      <c r="AJ3188" s="137"/>
      <c r="AK3188" s="137"/>
      <c r="AL3188" s="137"/>
      <c r="AM3188" s="137"/>
      <c r="AN3188" s="137"/>
      <c r="AO3188" s="137"/>
      <c r="AP3188" s="137"/>
      <c r="AQ3188" s="137"/>
      <c r="AR3188" s="137"/>
      <c r="AS3188" s="137"/>
      <c r="AT3188" s="143"/>
    </row>
    <row r="3189" spans="1:46">
      <c r="A3189" s="96"/>
      <c r="B3189" s="134"/>
      <c r="C3189" s="135"/>
      <c r="D3189" s="135"/>
      <c r="E3189" s="135"/>
      <c r="F3189" s="135"/>
      <c r="G3189" s="135"/>
      <c r="H3189" s="135"/>
      <c r="I3189" s="135"/>
      <c r="J3189" s="134"/>
      <c r="K3189" s="136"/>
      <c r="L3189" s="172"/>
      <c r="M3189" s="172"/>
      <c r="N3189" s="172"/>
      <c r="O3189" s="137"/>
      <c r="P3189" s="169"/>
      <c r="Q3189" s="137"/>
      <c r="R3189" s="137"/>
      <c r="S3189" s="137"/>
      <c r="T3189" s="137"/>
      <c r="U3189" s="137"/>
      <c r="V3189" s="137"/>
      <c r="W3189" s="137"/>
      <c r="X3189" s="137"/>
      <c r="Y3189" s="137"/>
      <c r="Z3189" s="137"/>
      <c r="AA3189" s="137"/>
      <c r="AB3189" s="137"/>
      <c r="AC3189" s="137"/>
      <c r="AD3189" s="137"/>
      <c r="AE3189" s="137"/>
      <c r="AF3189" s="137"/>
      <c r="AG3189" s="137"/>
      <c r="AH3189" s="137"/>
      <c r="AI3189" s="137"/>
      <c r="AJ3189" s="137"/>
      <c r="AK3189" s="137"/>
      <c r="AL3189" s="137"/>
      <c r="AM3189" s="137"/>
      <c r="AN3189" s="137"/>
      <c r="AO3189" s="137"/>
      <c r="AP3189" s="137"/>
      <c r="AQ3189" s="137"/>
      <c r="AR3189" s="137"/>
      <c r="AS3189" s="137"/>
      <c r="AT3189" s="143"/>
    </row>
    <row r="3190" spans="1:46">
      <c r="A3190" s="96"/>
      <c r="B3190" s="134"/>
      <c r="C3190" s="135"/>
      <c r="D3190" s="135"/>
      <c r="E3190" s="135"/>
      <c r="F3190" s="135"/>
      <c r="G3190" s="135"/>
      <c r="H3190" s="135"/>
      <c r="I3190" s="135"/>
      <c r="J3190" s="134"/>
      <c r="K3190" s="136"/>
      <c r="L3190" s="172"/>
      <c r="M3190" s="172"/>
      <c r="N3190" s="172"/>
      <c r="O3190" s="137"/>
      <c r="P3190" s="169"/>
      <c r="Q3190" s="137"/>
      <c r="R3190" s="137"/>
      <c r="S3190" s="137"/>
      <c r="T3190" s="137"/>
      <c r="U3190" s="137"/>
      <c r="V3190" s="137"/>
      <c r="W3190" s="137"/>
      <c r="X3190" s="137"/>
      <c r="Y3190" s="137"/>
      <c r="Z3190" s="137"/>
      <c r="AA3190" s="137"/>
      <c r="AB3190" s="137"/>
      <c r="AC3190" s="137"/>
      <c r="AD3190" s="137"/>
      <c r="AE3190" s="137"/>
      <c r="AF3190" s="137"/>
      <c r="AG3190" s="137"/>
      <c r="AH3190" s="137"/>
      <c r="AI3190" s="137"/>
      <c r="AJ3190" s="137"/>
      <c r="AK3190" s="137"/>
      <c r="AL3190" s="137"/>
      <c r="AM3190" s="137"/>
      <c r="AN3190" s="137"/>
      <c r="AO3190" s="137"/>
      <c r="AP3190" s="137"/>
      <c r="AQ3190" s="137"/>
      <c r="AR3190" s="137"/>
      <c r="AS3190" s="137"/>
      <c r="AT3190" s="143"/>
    </row>
    <row r="3191" spans="1:46">
      <c r="A3191" s="96"/>
      <c r="B3191" s="134"/>
      <c r="C3191" s="135"/>
      <c r="D3191" s="135"/>
      <c r="E3191" s="135"/>
      <c r="F3191" s="135"/>
      <c r="G3191" s="135"/>
      <c r="H3191" s="135"/>
      <c r="I3191" s="135"/>
      <c r="J3191" s="134"/>
      <c r="K3191" s="136"/>
      <c r="L3191" s="172"/>
      <c r="M3191" s="172"/>
      <c r="N3191" s="172"/>
      <c r="O3191" s="137"/>
      <c r="P3191" s="169"/>
      <c r="Q3191" s="137"/>
      <c r="R3191" s="137"/>
      <c r="S3191" s="137"/>
      <c r="T3191" s="137"/>
      <c r="U3191" s="137"/>
      <c r="V3191" s="137"/>
      <c r="W3191" s="137"/>
      <c r="X3191" s="137"/>
      <c r="Y3191" s="137"/>
      <c r="Z3191" s="137"/>
      <c r="AA3191" s="137"/>
      <c r="AB3191" s="137"/>
      <c r="AC3191" s="137"/>
      <c r="AD3191" s="137"/>
      <c r="AE3191" s="137"/>
      <c r="AF3191" s="137"/>
      <c r="AG3191" s="137"/>
      <c r="AH3191" s="137"/>
      <c r="AI3191" s="137"/>
      <c r="AJ3191" s="137"/>
      <c r="AK3191" s="137"/>
      <c r="AL3191" s="137"/>
      <c r="AM3191" s="137"/>
      <c r="AN3191" s="137"/>
      <c r="AO3191" s="137"/>
      <c r="AP3191" s="137"/>
      <c r="AQ3191" s="137"/>
      <c r="AR3191" s="137"/>
      <c r="AS3191" s="137"/>
      <c r="AT3191" s="143"/>
    </row>
    <row r="3192" spans="1:46">
      <c r="A3192" s="96"/>
      <c r="B3192" s="134"/>
      <c r="C3192" s="135"/>
      <c r="D3192" s="135"/>
      <c r="E3192" s="135"/>
      <c r="F3192" s="135"/>
      <c r="G3192" s="135"/>
      <c r="H3192" s="135"/>
      <c r="I3192" s="135"/>
      <c r="J3192" s="134"/>
      <c r="K3192" s="136"/>
      <c r="L3192" s="172"/>
      <c r="M3192" s="172"/>
      <c r="N3192" s="172"/>
      <c r="O3192" s="137"/>
      <c r="P3192" s="169"/>
      <c r="Q3192" s="137"/>
      <c r="R3192" s="137"/>
      <c r="S3192" s="137"/>
      <c r="T3192" s="137"/>
      <c r="U3192" s="137"/>
      <c r="V3192" s="137"/>
      <c r="W3192" s="137"/>
      <c r="X3192" s="137"/>
      <c r="Y3192" s="137"/>
      <c r="Z3192" s="137"/>
      <c r="AA3192" s="137"/>
      <c r="AB3192" s="137"/>
      <c r="AC3192" s="137"/>
      <c r="AD3192" s="137"/>
      <c r="AE3192" s="137"/>
      <c r="AF3192" s="137"/>
      <c r="AG3192" s="137"/>
      <c r="AH3192" s="137"/>
      <c r="AI3192" s="137"/>
      <c r="AJ3192" s="137"/>
      <c r="AK3192" s="137"/>
      <c r="AL3192" s="137"/>
      <c r="AM3192" s="137"/>
      <c r="AN3192" s="137"/>
      <c r="AO3192" s="137"/>
      <c r="AP3192" s="137"/>
      <c r="AQ3192" s="137"/>
      <c r="AR3192" s="137"/>
      <c r="AS3192" s="137"/>
      <c r="AT3192" s="143"/>
    </row>
    <row r="3193" spans="1:46">
      <c r="A3193" s="96"/>
      <c r="B3193" s="134"/>
      <c r="C3193" s="135"/>
      <c r="D3193" s="135"/>
      <c r="E3193" s="135"/>
      <c r="F3193" s="135"/>
      <c r="G3193" s="135"/>
      <c r="H3193" s="135"/>
      <c r="I3193" s="135"/>
      <c r="J3193" s="134"/>
      <c r="K3193" s="136"/>
      <c r="L3193" s="172"/>
      <c r="M3193" s="172"/>
      <c r="N3193" s="172"/>
      <c r="O3193" s="137"/>
      <c r="P3193" s="169"/>
      <c r="Q3193" s="137"/>
      <c r="R3193" s="137"/>
      <c r="S3193" s="137"/>
      <c r="T3193" s="137"/>
      <c r="U3193" s="137"/>
      <c r="V3193" s="137"/>
      <c r="W3193" s="137"/>
      <c r="X3193" s="137"/>
      <c r="Y3193" s="137"/>
      <c r="Z3193" s="137"/>
      <c r="AA3193" s="137"/>
      <c r="AB3193" s="137"/>
      <c r="AC3193" s="137"/>
      <c r="AD3193" s="137"/>
      <c r="AE3193" s="137"/>
      <c r="AF3193" s="137"/>
      <c r="AG3193" s="137"/>
      <c r="AH3193" s="137"/>
      <c r="AI3193" s="137"/>
      <c r="AJ3193" s="137"/>
      <c r="AK3193" s="137"/>
      <c r="AL3193" s="137"/>
      <c r="AM3193" s="137"/>
      <c r="AN3193" s="137"/>
      <c r="AO3193" s="137"/>
      <c r="AP3193" s="137"/>
      <c r="AQ3193" s="137"/>
      <c r="AR3193" s="137"/>
      <c r="AS3193" s="137"/>
      <c r="AT3193" s="143"/>
    </row>
    <row r="3194" spans="1:46">
      <c r="A3194" s="96"/>
      <c r="B3194" s="134"/>
      <c r="C3194" s="135"/>
      <c r="D3194" s="135"/>
      <c r="E3194" s="135"/>
      <c r="F3194" s="135"/>
      <c r="G3194" s="135"/>
      <c r="H3194" s="135"/>
      <c r="I3194" s="135"/>
      <c r="J3194" s="134"/>
      <c r="K3194" s="136"/>
      <c r="L3194" s="172"/>
      <c r="M3194" s="172"/>
      <c r="N3194" s="172"/>
      <c r="O3194" s="137"/>
      <c r="P3194" s="169"/>
      <c r="Q3194" s="137"/>
      <c r="R3194" s="137"/>
      <c r="S3194" s="137"/>
      <c r="T3194" s="137"/>
      <c r="U3194" s="137"/>
      <c r="V3194" s="137"/>
      <c r="W3194" s="137"/>
      <c r="X3194" s="137"/>
      <c r="Y3194" s="137"/>
      <c r="Z3194" s="137"/>
      <c r="AA3194" s="137"/>
      <c r="AB3194" s="137"/>
      <c r="AC3194" s="137"/>
      <c r="AD3194" s="137"/>
      <c r="AE3194" s="137"/>
      <c r="AF3194" s="137"/>
      <c r="AG3194" s="137"/>
      <c r="AH3194" s="137"/>
      <c r="AI3194" s="137"/>
      <c r="AJ3194" s="137"/>
      <c r="AK3194" s="137"/>
      <c r="AL3194" s="137"/>
      <c r="AM3194" s="137"/>
      <c r="AN3194" s="137"/>
      <c r="AO3194" s="137"/>
      <c r="AP3194" s="137"/>
      <c r="AQ3194" s="137"/>
      <c r="AR3194" s="137"/>
      <c r="AS3194" s="137"/>
      <c r="AT3194" s="143"/>
    </row>
    <row r="3195" spans="1:46">
      <c r="A3195" s="96"/>
      <c r="B3195" s="134"/>
      <c r="C3195" s="135"/>
      <c r="D3195" s="135"/>
      <c r="E3195" s="135"/>
      <c r="F3195" s="135"/>
      <c r="G3195" s="135"/>
      <c r="H3195" s="135"/>
      <c r="I3195" s="135"/>
      <c r="J3195" s="134"/>
      <c r="K3195" s="136"/>
      <c r="L3195" s="172"/>
      <c r="M3195" s="172"/>
      <c r="N3195" s="172"/>
      <c r="O3195" s="137"/>
      <c r="P3195" s="169"/>
      <c r="Q3195" s="137"/>
      <c r="R3195" s="137"/>
      <c r="S3195" s="137"/>
      <c r="T3195" s="137"/>
      <c r="U3195" s="137"/>
      <c r="V3195" s="137"/>
      <c r="W3195" s="137"/>
      <c r="X3195" s="137"/>
      <c r="Y3195" s="137"/>
      <c r="Z3195" s="137"/>
      <c r="AA3195" s="137"/>
      <c r="AB3195" s="137"/>
      <c r="AC3195" s="137"/>
      <c r="AD3195" s="137"/>
      <c r="AE3195" s="137"/>
      <c r="AF3195" s="137"/>
      <c r="AG3195" s="137"/>
      <c r="AH3195" s="137"/>
      <c r="AI3195" s="137"/>
      <c r="AJ3195" s="137"/>
      <c r="AK3195" s="137"/>
      <c r="AL3195" s="137"/>
      <c r="AM3195" s="137"/>
      <c r="AN3195" s="137"/>
      <c r="AO3195" s="137"/>
      <c r="AP3195" s="137"/>
      <c r="AQ3195" s="137"/>
      <c r="AR3195" s="137"/>
      <c r="AS3195" s="137"/>
      <c r="AT3195" s="143"/>
    </row>
    <row r="3196" spans="1:46">
      <c r="A3196" s="96"/>
      <c r="B3196" s="134"/>
      <c r="C3196" s="135"/>
      <c r="D3196" s="135"/>
      <c r="E3196" s="135"/>
      <c r="F3196" s="135"/>
      <c r="G3196" s="135"/>
      <c r="H3196" s="135"/>
      <c r="I3196" s="135"/>
      <c r="J3196" s="134"/>
      <c r="K3196" s="136"/>
      <c r="L3196" s="172"/>
      <c r="M3196" s="172"/>
      <c r="N3196" s="172"/>
      <c r="O3196" s="137"/>
      <c r="P3196" s="169"/>
      <c r="Q3196" s="137"/>
      <c r="R3196" s="137"/>
      <c r="S3196" s="137"/>
      <c r="T3196" s="137"/>
      <c r="U3196" s="137"/>
      <c r="V3196" s="137"/>
      <c r="W3196" s="137"/>
      <c r="X3196" s="137"/>
      <c r="Y3196" s="137"/>
      <c r="Z3196" s="137"/>
      <c r="AA3196" s="137"/>
      <c r="AB3196" s="137"/>
      <c r="AC3196" s="137"/>
      <c r="AD3196" s="137"/>
      <c r="AE3196" s="137"/>
      <c r="AF3196" s="137"/>
      <c r="AG3196" s="137"/>
      <c r="AH3196" s="137"/>
      <c r="AI3196" s="137"/>
      <c r="AJ3196" s="137"/>
      <c r="AK3196" s="137"/>
      <c r="AL3196" s="137"/>
      <c r="AM3196" s="137"/>
      <c r="AN3196" s="137"/>
      <c r="AO3196" s="137"/>
      <c r="AP3196" s="137"/>
      <c r="AQ3196" s="137"/>
      <c r="AR3196" s="137"/>
      <c r="AS3196" s="137"/>
      <c r="AT3196" s="143"/>
    </row>
    <row r="3197" spans="1:46">
      <c r="A3197" s="96"/>
      <c r="B3197" s="134"/>
      <c r="C3197" s="135"/>
      <c r="D3197" s="135"/>
      <c r="E3197" s="135"/>
      <c r="F3197" s="135"/>
      <c r="G3197" s="135"/>
      <c r="H3197" s="135"/>
      <c r="I3197" s="135"/>
      <c r="J3197" s="134"/>
      <c r="K3197" s="136"/>
      <c r="L3197" s="172"/>
      <c r="M3197" s="172"/>
      <c r="N3197" s="172"/>
      <c r="O3197" s="137"/>
      <c r="P3197" s="169"/>
      <c r="Q3197" s="137"/>
      <c r="R3197" s="137"/>
      <c r="S3197" s="137"/>
      <c r="T3197" s="137"/>
      <c r="U3197" s="137"/>
      <c r="V3197" s="137"/>
      <c r="W3197" s="137"/>
      <c r="X3197" s="137"/>
      <c r="Y3197" s="137"/>
      <c r="Z3197" s="137"/>
      <c r="AA3197" s="137"/>
      <c r="AB3197" s="137"/>
      <c r="AC3197" s="137"/>
      <c r="AD3197" s="137"/>
      <c r="AE3197" s="137"/>
      <c r="AF3197" s="137"/>
      <c r="AG3197" s="137"/>
      <c r="AH3197" s="137"/>
      <c r="AI3197" s="137"/>
      <c r="AJ3197" s="137"/>
      <c r="AK3197" s="137"/>
      <c r="AL3197" s="137"/>
      <c r="AM3197" s="137"/>
      <c r="AN3197" s="137"/>
      <c r="AO3197" s="137"/>
      <c r="AP3197" s="137"/>
      <c r="AQ3197" s="137"/>
      <c r="AR3197" s="137"/>
      <c r="AS3197" s="137"/>
      <c r="AT3197" s="143"/>
    </row>
    <row r="3198" spans="1:46">
      <c r="A3198" s="96"/>
      <c r="B3198" s="134"/>
      <c r="C3198" s="135"/>
      <c r="D3198" s="135"/>
      <c r="E3198" s="135"/>
      <c r="F3198" s="135"/>
      <c r="G3198" s="135"/>
      <c r="H3198" s="135"/>
      <c r="I3198" s="135"/>
      <c r="J3198" s="134"/>
      <c r="K3198" s="136"/>
      <c r="L3198" s="172"/>
      <c r="M3198" s="172"/>
      <c r="N3198" s="172"/>
      <c r="O3198" s="137"/>
      <c r="P3198" s="169"/>
      <c r="Q3198" s="137"/>
      <c r="R3198" s="137"/>
      <c r="S3198" s="137"/>
      <c r="T3198" s="137"/>
      <c r="U3198" s="137"/>
      <c r="V3198" s="137"/>
      <c r="W3198" s="137"/>
      <c r="X3198" s="137"/>
      <c r="Y3198" s="137"/>
      <c r="Z3198" s="137"/>
      <c r="AA3198" s="137"/>
      <c r="AB3198" s="137"/>
      <c r="AC3198" s="137"/>
      <c r="AD3198" s="137"/>
      <c r="AE3198" s="137"/>
      <c r="AF3198" s="137"/>
      <c r="AG3198" s="137"/>
      <c r="AH3198" s="137"/>
      <c r="AI3198" s="137"/>
      <c r="AJ3198" s="137"/>
      <c r="AK3198" s="137"/>
      <c r="AL3198" s="137"/>
      <c r="AM3198" s="137"/>
      <c r="AN3198" s="137"/>
      <c r="AO3198" s="137"/>
      <c r="AP3198" s="137"/>
      <c r="AQ3198" s="137"/>
      <c r="AR3198" s="137"/>
      <c r="AS3198" s="137"/>
      <c r="AT3198" s="143"/>
    </row>
    <row r="3199" spans="1:46">
      <c r="A3199" s="96"/>
      <c r="B3199" s="134"/>
      <c r="C3199" s="135"/>
      <c r="D3199" s="135"/>
      <c r="E3199" s="135"/>
      <c r="F3199" s="135"/>
      <c r="G3199" s="135"/>
      <c r="H3199" s="135"/>
      <c r="I3199" s="135"/>
      <c r="J3199" s="134"/>
      <c r="K3199" s="136"/>
      <c r="L3199" s="172"/>
      <c r="M3199" s="172"/>
      <c r="N3199" s="172"/>
      <c r="O3199" s="137"/>
      <c r="P3199" s="169"/>
      <c r="Q3199" s="137"/>
      <c r="R3199" s="137"/>
      <c r="S3199" s="137"/>
      <c r="T3199" s="137"/>
      <c r="U3199" s="137"/>
      <c r="V3199" s="137"/>
      <c r="W3199" s="137"/>
      <c r="X3199" s="137"/>
      <c r="Y3199" s="137"/>
      <c r="Z3199" s="137"/>
      <c r="AA3199" s="137"/>
      <c r="AB3199" s="137"/>
      <c r="AC3199" s="137"/>
      <c r="AD3199" s="137"/>
      <c r="AE3199" s="137"/>
      <c r="AF3199" s="137"/>
      <c r="AG3199" s="137"/>
      <c r="AH3199" s="137"/>
      <c r="AI3199" s="137"/>
      <c r="AJ3199" s="137"/>
      <c r="AK3199" s="137"/>
      <c r="AL3199" s="137"/>
      <c r="AM3199" s="137"/>
      <c r="AN3199" s="137"/>
      <c r="AO3199" s="137"/>
      <c r="AP3199" s="137"/>
      <c r="AQ3199" s="137"/>
      <c r="AR3199" s="137"/>
      <c r="AS3199" s="137"/>
      <c r="AT3199" s="143"/>
    </row>
    <row r="3200" spans="1:46">
      <c r="A3200" s="96"/>
      <c r="B3200" s="134"/>
      <c r="C3200" s="135"/>
      <c r="D3200" s="135"/>
      <c r="E3200" s="135"/>
      <c r="F3200" s="135"/>
      <c r="G3200" s="135"/>
      <c r="H3200" s="135"/>
      <c r="I3200" s="135"/>
      <c r="J3200" s="134"/>
      <c r="K3200" s="136"/>
      <c r="L3200" s="172"/>
      <c r="M3200" s="172"/>
      <c r="N3200" s="172"/>
      <c r="O3200" s="137"/>
      <c r="P3200" s="169"/>
      <c r="Q3200" s="137"/>
      <c r="R3200" s="137"/>
      <c r="S3200" s="137"/>
      <c r="T3200" s="137"/>
      <c r="U3200" s="137"/>
      <c r="V3200" s="137"/>
      <c r="W3200" s="137"/>
      <c r="X3200" s="137"/>
      <c r="Y3200" s="137"/>
      <c r="Z3200" s="137"/>
      <c r="AA3200" s="137"/>
      <c r="AB3200" s="137"/>
      <c r="AC3200" s="137"/>
      <c r="AD3200" s="137"/>
      <c r="AE3200" s="137"/>
      <c r="AF3200" s="137"/>
      <c r="AG3200" s="137"/>
      <c r="AH3200" s="137"/>
      <c r="AI3200" s="137"/>
      <c r="AJ3200" s="137"/>
      <c r="AK3200" s="137"/>
      <c r="AL3200" s="137"/>
      <c r="AM3200" s="137"/>
      <c r="AN3200" s="137"/>
      <c r="AO3200" s="137"/>
      <c r="AP3200" s="137"/>
      <c r="AQ3200" s="137"/>
      <c r="AR3200" s="137"/>
      <c r="AS3200" s="137"/>
      <c r="AT3200" s="143"/>
    </row>
    <row r="3201" spans="1:46">
      <c r="A3201" s="96"/>
      <c r="B3201" s="134"/>
      <c r="C3201" s="135"/>
      <c r="D3201" s="135"/>
      <c r="E3201" s="135"/>
      <c r="F3201" s="135"/>
      <c r="G3201" s="135"/>
      <c r="H3201" s="135"/>
      <c r="I3201" s="135"/>
      <c r="J3201" s="134"/>
      <c r="K3201" s="136"/>
      <c r="L3201" s="172"/>
      <c r="M3201" s="172"/>
      <c r="N3201" s="172"/>
      <c r="O3201" s="137"/>
      <c r="P3201" s="169"/>
      <c r="Q3201" s="137"/>
      <c r="R3201" s="137"/>
      <c r="S3201" s="137"/>
      <c r="T3201" s="137"/>
      <c r="U3201" s="137"/>
      <c r="V3201" s="137"/>
      <c r="W3201" s="137"/>
      <c r="X3201" s="137"/>
      <c r="Y3201" s="137"/>
      <c r="Z3201" s="137"/>
      <c r="AA3201" s="137"/>
      <c r="AB3201" s="137"/>
      <c r="AC3201" s="137"/>
      <c r="AD3201" s="137"/>
      <c r="AE3201" s="137"/>
      <c r="AF3201" s="137"/>
      <c r="AG3201" s="137"/>
      <c r="AH3201" s="137"/>
      <c r="AI3201" s="137"/>
      <c r="AJ3201" s="137"/>
      <c r="AK3201" s="137"/>
      <c r="AL3201" s="137"/>
      <c r="AM3201" s="137"/>
      <c r="AN3201" s="137"/>
      <c r="AO3201" s="137"/>
      <c r="AP3201" s="137"/>
      <c r="AQ3201" s="137"/>
      <c r="AR3201" s="137"/>
      <c r="AS3201" s="137"/>
      <c r="AT3201" s="143"/>
    </row>
    <row r="3202" spans="1:46">
      <c r="A3202" s="96"/>
      <c r="B3202" s="134"/>
      <c r="C3202" s="135"/>
      <c r="D3202" s="135"/>
      <c r="E3202" s="135"/>
      <c r="F3202" s="135"/>
      <c r="G3202" s="135"/>
      <c r="H3202" s="135"/>
      <c r="I3202" s="135"/>
      <c r="J3202" s="134"/>
      <c r="K3202" s="136"/>
      <c r="L3202" s="172"/>
      <c r="M3202" s="172"/>
      <c r="N3202" s="172"/>
      <c r="O3202" s="137"/>
      <c r="P3202" s="169"/>
      <c r="Q3202" s="137"/>
      <c r="R3202" s="137"/>
      <c r="S3202" s="137"/>
      <c r="T3202" s="137"/>
      <c r="U3202" s="137"/>
      <c r="V3202" s="137"/>
      <c r="W3202" s="137"/>
      <c r="X3202" s="137"/>
      <c r="Y3202" s="137"/>
      <c r="Z3202" s="137"/>
      <c r="AA3202" s="137"/>
      <c r="AB3202" s="137"/>
      <c r="AC3202" s="137"/>
      <c r="AD3202" s="137"/>
      <c r="AE3202" s="137"/>
      <c r="AF3202" s="137"/>
      <c r="AG3202" s="137"/>
      <c r="AH3202" s="137"/>
      <c r="AI3202" s="137"/>
      <c r="AJ3202" s="137"/>
      <c r="AK3202" s="137"/>
      <c r="AL3202" s="137"/>
      <c r="AM3202" s="137"/>
      <c r="AN3202" s="137"/>
      <c r="AO3202" s="137"/>
      <c r="AP3202" s="137"/>
      <c r="AQ3202" s="137"/>
      <c r="AR3202" s="137"/>
      <c r="AS3202" s="137"/>
      <c r="AT3202" s="143"/>
    </row>
    <row r="3203" spans="1:46">
      <c r="A3203" s="96"/>
      <c r="B3203" s="134"/>
      <c r="C3203" s="135"/>
      <c r="D3203" s="135"/>
      <c r="E3203" s="135"/>
      <c r="F3203" s="135"/>
      <c r="G3203" s="135"/>
      <c r="H3203" s="135"/>
      <c r="I3203" s="135"/>
      <c r="J3203" s="134"/>
      <c r="K3203" s="136"/>
      <c r="L3203" s="172"/>
      <c r="M3203" s="172"/>
      <c r="N3203" s="172"/>
      <c r="O3203" s="137"/>
      <c r="P3203" s="169"/>
      <c r="Q3203" s="137"/>
      <c r="R3203" s="137"/>
      <c r="S3203" s="137"/>
      <c r="T3203" s="137"/>
      <c r="U3203" s="137"/>
      <c r="V3203" s="137"/>
      <c r="W3203" s="137"/>
      <c r="X3203" s="137"/>
      <c r="Y3203" s="137"/>
      <c r="Z3203" s="137"/>
      <c r="AA3203" s="137"/>
      <c r="AB3203" s="137"/>
      <c r="AC3203" s="137"/>
      <c r="AD3203" s="137"/>
      <c r="AE3203" s="137"/>
      <c r="AF3203" s="137"/>
      <c r="AG3203" s="137"/>
      <c r="AH3203" s="137"/>
      <c r="AI3203" s="137"/>
      <c r="AJ3203" s="137"/>
      <c r="AK3203" s="137"/>
      <c r="AL3203" s="137"/>
      <c r="AM3203" s="137"/>
      <c r="AN3203" s="137"/>
      <c r="AO3203" s="137"/>
      <c r="AP3203" s="137"/>
      <c r="AQ3203" s="137"/>
      <c r="AR3203" s="137"/>
      <c r="AS3203" s="137"/>
      <c r="AT3203" s="143"/>
    </row>
    <row r="3204" spans="1:46">
      <c r="A3204" s="96"/>
      <c r="B3204" s="134"/>
      <c r="C3204" s="135"/>
      <c r="D3204" s="135"/>
      <c r="E3204" s="135"/>
      <c r="F3204" s="135"/>
      <c r="G3204" s="135"/>
      <c r="H3204" s="135"/>
      <c r="I3204" s="135"/>
      <c r="J3204" s="134"/>
      <c r="K3204" s="136"/>
      <c r="L3204" s="172"/>
      <c r="M3204" s="172"/>
      <c r="N3204" s="172"/>
      <c r="O3204" s="137"/>
      <c r="P3204" s="169"/>
      <c r="Q3204" s="137"/>
      <c r="R3204" s="137"/>
      <c r="S3204" s="137"/>
      <c r="T3204" s="137"/>
      <c r="U3204" s="137"/>
      <c r="V3204" s="137"/>
      <c r="W3204" s="137"/>
      <c r="X3204" s="137"/>
      <c r="Y3204" s="137"/>
      <c r="Z3204" s="137"/>
      <c r="AA3204" s="137"/>
      <c r="AB3204" s="137"/>
      <c r="AC3204" s="137"/>
      <c r="AD3204" s="137"/>
      <c r="AE3204" s="137"/>
      <c r="AF3204" s="137"/>
      <c r="AG3204" s="137"/>
      <c r="AH3204" s="137"/>
      <c r="AI3204" s="137"/>
      <c r="AJ3204" s="137"/>
      <c r="AK3204" s="137"/>
      <c r="AL3204" s="137"/>
      <c r="AM3204" s="137"/>
      <c r="AN3204" s="137"/>
      <c r="AO3204" s="137"/>
      <c r="AP3204" s="137"/>
      <c r="AQ3204" s="137"/>
      <c r="AR3204" s="137"/>
      <c r="AS3204" s="137"/>
      <c r="AT3204" s="143"/>
    </row>
    <row r="3205" spans="1:46">
      <c r="A3205" s="96"/>
      <c r="B3205" s="134"/>
      <c r="C3205" s="135"/>
      <c r="D3205" s="135"/>
      <c r="E3205" s="135"/>
      <c r="F3205" s="135"/>
      <c r="G3205" s="135"/>
      <c r="H3205" s="135"/>
      <c r="I3205" s="135"/>
      <c r="J3205" s="134"/>
      <c r="K3205" s="136"/>
      <c r="L3205" s="172"/>
      <c r="M3205" s="172"/>
      <c r="N3205" s="172"/>
      <c r="O3205" s="137"/>
      <c r="P3205" s="169"/>
      <c r="Q3205" s="137"/>
      <c r="R3205" s="137"/>
      <c r="S3205" s="137"/>
      <c r="T3205" s="137"/>
      <c r="U3205" s="137"/>
      <c r="V3205" s="137"/>
      <c r="W3205" s="137"/>
      <c r="X3205" s="137"/>
      <c r="Y3205" s="137"/>
      <c r="Z3205" s="137"/>
      <c r="AA3205" s="137"/>
      <c r="AB3205" s="137"/>
      <c r="AC3205" s="137"/>
      <c r="AD3205" s="137"/>
      <c r="AE3205" s="137"/>
      <c r="AF3205" s="137"/>
      <c r="AG3205" s="137"/>
      <c r="AH3205" s="137"/>
      <c r="AI3205" s="137"/>
      <c r="AJ3205" s="137"/>
      <c r="AK3205" s="137"/>
      <c r="AL3205" s="137"/>
      <c r="AM3205" s="137"/>
      <c r="AN3205" s="137"/>
      <c r="AO3205" s="137"/>
      <c r="AP3205" s="137"/>
      <c r="AQ3205" s="137"/>
      <c r="AR3205" s="137"/>
      <c r="AS3205" s="137"/>
      <c r="AT3205" s="143"/>
    </row>
    <row r="3206" spans="1:46">
      <c r="A3206" s="96"/>
      <c r="B3206" s="134"/>
      <c r="C3206" s="135"/>
      <c r="D3206" s="135"/>
      <c r="E3206" s="135"/>
      <c r="F3206" s="135"/>
      <c r="G3206" s="135"/>
      <c r="H3206" s="135"/>
      <c r="I3206" s="135"/>
      <c r="J3206" s="134"/>
      <c r="K3206" s="136"/>
      <c r="L3206" s="172"/>
      <c r="M3206" s="172"/>
      <c r="N3206" s="172"/>
      <c r="O3206" s="137"/>
      <c r="P3206" s="169"/>
      <c r="Q3206" s="137"/>
      <c r="R3206" s="137"/>
      <c r="S3206" s="137"/>
      <c r="T3206" s="137"/>
      <c r="U3206" s="137"/>
      <c r="V3206" s="137"/>
      <c r="W3206" s="137"/>
      <c r="X3206" s="137"/>
      <c r="Y3206" s="137"/>
      <c r="Z3206" s="137"/>
      <c r="AA3206" s="137"/>
      <c r="AB3206" s="137"/>
      <c r="AC3206" s="137"/>
      <c r="AD3206" s="137"/>
      <c r="AE3206" s="137"/>
      <c r="AF3206" s="137"/>
      <c r="AG3206" s="137"/>
      <c r="AH3206" s="137"/>
      <c r="AI3206" s="137"/>
      <c r="AJ3206" s="137"/>
      <c r="AK3206" s="137"/>
      <c r="AL3206" s="137"/>
      <c r="AM3206" s="137"/>
      <c r="AN3206" s="137"/>
      <c r="AO3206" s="137"/>
      <c r="AP3206" s="137"/>
      <c r="AQ3206" s="137"/>
      <c r="AR3206" s="137"/>
      <c r="AS3206" s="137"/>
      <c r="AT3206" s="143"/>
    </row>
    <row r="3207" spans="1:46">
      <c r="A3207" s="96"/>
      <c r="B3207" s="134"/>
      <c r="C3207" s="135"/>
      <c r="D3207" s="135"/>
      <c r="E3207" s="135"/>
      <c r="F3207" s="135"/>
      <c r="G3207" s="135"/>
      <c r="H3207" s="135"/>
      <c r="I3207" s="135"/>
      <c r="J3207" s="134"/>
      <c r="K3207" s="136"/>
      <c r="L3207" s="172"/>
      <c r="M3207" s="172"/>
      <c r="N3207" s="172"/>
      <c r="O3207" s="137"/>
      <c r="P3207" s="169"/>
      <c r="Q3207" s="137"/>
      <c r="R3207" s="137"/>
      <c r="S3207" s="137"/>
      <c r="T3207" s="137"/>
      <c r="U3207" s="137"/>
      <c r="V3207" s="137"/>
      <c r="W3207" s="137"/>
      <c r="X3207" s="137"/>
      <c r="Y3207" s="137"/>
      <c r="Z3207" s="137"/>
      <c r="AA3207" s="137"/>
      <c r="AB3207" s="137"/>
      <c r="AC3207" s="137"/>
      <c r="AD3207" s="137"/>
      <c r="AE3207" s="137"/>
      <c r="AF3207" s="137"/>
      <c r="AG3207" s="137"/>
      <c r="AH3207" s="137"/>
      <c r="AI3207" s="137"/>
      <c r="AJ3207" s="137"/>
      <c r="AK3207" s="137"/>
      <c r="AL3207" s="137"/>
      <c r="AM3207" s="137"/>
      <c r="AN3207" s="137"/>
      <c r="AO3207" s="137"/>
      <c r="AP3207" s="137"/>
      <c r="AQ3207" s="137"/>
      <c r="AR3207" s="137"/>
      <c r="AS3207" s="137"/>
      <c r="AT3207" s="143"/>
    </row>
    <row r="3208" spans="1:46">
      <c r="A3208" s="96"/>
      <c r="B3208" s="134"/>
      <c r="C3208" s="135"/>
      <c r="D3208" s="135"/>
      <c r="E3208" s="135"/>
      <c r="F3208" s="135"/>
      <c r="G3208" s="135"/>
      <c r="H3208" s="135"/>
      <c r="I3208" s="135"/>
      <c r="J3208" s="134"/>
      <c r="K3208" s="136"/>
      <c r="L3208" s="172"/>
      <c r="M3208" s="172"/>
      <c r="N3208" s="172"/>
      <c r="O3208" s="137"/>
      <c r="P3208" s="169"/>
      <c r="Q3208" s="137"/>
      <c r="R3208" s="137"/>
      <c r="S3208" s="137"/>
      <c r="T3208" s="137"/>
      <c r="U3208" s="137"/>
      <c r="V3208" s="137"/>
      <c r="W3208" s="137"/>
      <c r="X3208" s="137"/>
      <c r="Y3208" s="137"/>
      <c r="Z3208" s="137"/>
      <c r="AA3208" s="137"/>
      <c r="AB3208" s="137"/>
      <c r="AC3208" s="137"/>
      <c r="AD3208" s="137"/>
      <c r="AE3208" s="137"/>
      <c r="AF3208" s="137"/>
      <c r="AG3208" s="137"/>
      <c r="AH3208" s="137"/>
      <c r="AI3208" s="137"/>
      <c r="AJ3208" s="137"/>
      <c r="AK3208" s="137"/>
      <c r="AL3208" s="137"/>
      <c r="AM3208" s="137"/>
      <c r="AN3208" s="137"/>
      <c r="AO3208" s="137"/>
      <c r="AP3208" s="137"/>
      <c r="AQ3208" s="137"/>
      <c r="AR3208" s="137"/>
      <c r="AS3208" s="137"/>
      <c r="AT3208" s="143"/>
    </row>
    <row r="3209" spans="1:46">
      <c r="A3209" s="96"/>
      <c r="B3209" s="134"/>
      <c r="C3209" s="135"/>
      <c r="D3209" s="135"/>
      <c r="E3209" s="135"/>
      <c r="F3209" s="135"/>
      <c r="G3209" s="135"/>
      <c r="H3209" s="135"/>
      <c r="I3209" s="135"/>
      <c r="J3209" s="134"/>
      <c r="K3209" s="136"/>
      <c r="L3209" s="172"/>
      <c r="M3209" s="172"/>
      <c r="N3209" s="172"/>
      <c r="O3209" s="137"/>
      <c r="P3209" s="169"/>
      <c r="Q3209" s="137"/>
      <c r="R3209" s="137"/>
      <c r="S3209" s="137"/>
      <c r="T3209" s="137"/>
      <c r="U3209" s="137"/>
      <c r="V3209" s="137"/>
      <c r="W3209" s="137"/>
      <c r="X3209" s="137"/>
      <c r="Y3209" s="137"/>
      <c r="Z3209" s="137"/>
      <c r="AA3209" s="137"/>
      <c r="AB3209" s="137"/>
      <c r="AC3209" s="137"/>
      <c r="AD3209" s="137"/>
      <c r="AE3209" s="137"/>
      <c r="AF3209" s="137"/>
      <c r="AG3209" s="137"/>
      <c r="AH3209" s="137"/>
      <c r="AI3209" s="137"/>
      <c r="AJ3209" s="137"/>
      <c r="AK3209" s="137"/>
      <c r="AL3209" s="137"/>
      <c r="AM3209" s="137"/>
      <c r="AN3209" s="137"/>
      <c r="AO3209" s="137"/>
      <c r="AP3209" s="137"/>
      <c r="AQ3209" s="137"/>
      <c r="AR3209" s="137"/>
      <c r="AS3209" s="137"/>
      <c r="AT3209" s="143"/>
    </row>
    <row r="3210" spans="1:46">
      <c r="A3210" s="96"/>
      <c r="B3210" s="134"/>
      <c r="C3210" s="135"/>
      <c r="D3210" s="135"/>
      <c r="E3210" s="135"/>
      <c r="F3210" s="135"/>
      <c r="G3210" s="135"/>
      <c r="H3210" s="135"/>
      <c r="I3210" s="135"/>
      <c r="J3210" s="134"/>
      <c r="K3210" s="136"/>
      <c r="L3210" s="172"/>
      <c r="M3210" s="172"/>
      <c r="N3210" s="172"/>
      <c r="O3210" s="137"/>
      <c r="P3210" s="169"/>
      <c r="Q3210" s="137"/>
      <c r="R3210" s="137"/>
      <c r="S3210" s="137"/>
      <c r="T3210" s="137"/>
      <c r="U3210" s="137"/>
      <c r="V3210" s="137"/>
      <c r="W3210" s="137"/>
      <c r="X3210" s="137"/>
      <c r="Y3210" s="137"/>
      <c r="Z3210" s="137"/>
      <c r="AA3210" s="137"/>
      <c r="AB3210" s="137"/>
      <c r="AC3210" s="137"/>
      <c r="AD3210" s="137"/>
      <c r="AE3210" s="137"/>
      <c r="AF3210" s="137"/>
      <c r="AG3210" s="137"/>
      <c r="AH3210" s="137"/>
      <c r="AI3210" s="137"/>
      <c r="AJ3210" s="137"/>
      <c r="AK3210" s="137"/>
      <c r="AL3210" s="137"/>
      <c r="AM3210" s="137"/>
      <c r="AN3210" s="137"/>
      <c r="AO3210" s="137"/>
      <c r="AP3210" s="137"/>
      <c r="AQ3210" s="137"/>
      <c r="AR3210" s="137"/>
      <c r="AS3210" s="137"/>
      <c r="AT3210" s="143"/>
    </row>
    <row r="3211" spans="1:46">
      <c r="A3211" s="96"/>
      <c r="B3211" s="134"/>
      <c r="C3211" s="135"/>
      <c r="D3211" s="135"/>
      <c r="E3211" s="135"/>
      <c r="F3211" s="135"/>
      <c r="G3211" s="135"/>
      <c r="H3211" s="135"/>
      <c r="I3211" s="135"/>
      <c r="J3211" s="134"/>
      <c r="K3211" s="136"/>
      <c r="L3211" s="172"/>
      <c r="M3211" s="172"/>
      <c r="N3211" s="172"/>
      <c r="O3211" s="137"/>
      <c r="P3211" s="169"/>
      <c r="Q3211" s="137"/>
      <c r="R3211" s="137"/>
      <c r="S3211" s="137"/>
      <c r="T3211" s="137"/>
      <c r="U3211" s="137"/>
      <c r="V3211" s="137"/>
      <c r="W3211" s="137"/>
      <c r="X3211" s="137"/>
      <c r="Y3211" s="137"/>
      <c r="Z3211" s="137"/>
      <c r="AA3211" s="137"/>
      <c r="AB3211" s="137"/>
      <c r="AC3211" s="137"/>
      <c r="AD3211" s="137"/>
      <c r="AE3211" s="137"/>
      <c r="AF3211" s="137"/>
      <c r="AG3211" s="137"/>
      <c r="AH3211" s="137"/>
      <c r="AI3211" s="137"/>
      <c r="AJ3211" s="137"/>
      <c r="AK3211" s="137"/>
      <c r="AL3211" s="137"/>
      <c r="AM3211" s="137"/>
      <c r="AN3211" s="137"/>
      <c r="AO3211" s="137"/>
      <c r="AP3211" s="137"/>
      <c r="AQ3211" s="137"/>
      <c r="AR3211" s="137"/>
      <c r="AS3211" s="137"/>
      <c r="AT3211" s="143"/>
    </row>
    <row r="3212" spans="1:46">
      <c r="A3212" s="96"/>
      <c r="B3212" s="134"/>
      <c r="C3212" s="135"/>
      <c r="D3212" s="135"/>
      <c r="E3212" s="135"/>
      <c r="F3212" s="135"/>
      <c r="G3212" s="135"/>
      <c r="H3212" s="135"/>
      <c r="I3212" s="135"/>
      <c r="J3212" s="134"/>
      <c r="K3212" s="136"/>
      <c r="L3212" s="172"/>
      <c r="M3212" s="172"/>
      <c r="N3212" s="172"/>
      <c r="O3212" s="137"/>
      <c r="P3212" s="169"/>
      <c r="Q3212" s="137"/>
      <c r="R3212" s="137"/>
      <c r="S3212" s="137"/>
      <c r="T3212" s="137"/>
      <c r="U3212" s="137"/>
      <c r="V3212" s="137"/>
      <c r="W3212" s="137"/>
      <c r="X3212" s="137"/>
      <c r="Y3212" s="137"/>
      <c r="Z3212" s="137"/>
      <c r="AA3212" s="137"/>
      <c r="AB3212" s="137"/>
      <c r="AC3212" s="137"/>
      <c r="AD3212" s="137"/>
      <c r="AE3212" s="137"/>
      <c r="AF3212" s="137"/>
      <c r="AG3212" s="137"/>
      <c r="AH3212" s="137"/>
      <c r="AI3212" s="137"/>
      <c r="AJ3212" s="137"/>
      <c r="AK3212" s="137"/>
      <c r="AL3212" s="137"/>
      <c r="AM3212" s="137"/>
      <c r="AN3212" s="137"/>
      <c r="AO3212" s="137"/>
      <c r="AP3212" s="137"/>
      <c r="AQ3212" s="137"/>
      <c r="AR3212" s="137"/>
      <c r="AS3212" s="137"/>
      <c r="AT3212" s="143"/>
    </row>
    <row r="3213" spans="1:46">
      <c r="A3213" s="96"/>
      <c r="B3213" s="134"/>
      <c r="C3213" s="135"/>
      <c r="D3213" s="135"/>
      <c r="E3213" s="135"/>
      <c r="F3213" s="135"/>
      <c r="G3213" s="135"/>
      <c r="H3213" s="135"/>
      <c r="I3213" s="135"/>
      <c r="J3213" s="134"/>
      <c r="K3213" s="136"/>
      <c r="L3213" s="172"/>
      <c r="M3213" s="172"/>
      <c r="N3213" s="172"/>
      <c r="O3213" s="137"/>
      <c r="P3213" s="169"/>
      <c r="Q3213" s="137"/>
      <c r="R3213" s="137"/>
      <c r="S3213" s="137"/>
      <c r="T3213" s="137"/>
      <c r="U3213" s="137"/>
      <c r="V3213" s="137"/>
      <c r="W3213" s="137"/>
      <c r="X3213" s="137"/>
      <c r="Y3213" s="137"/>
      <c r="Z3213" s="137"/>
      <c r="AA3213" s="137"/>
      <c r="AB3213" s="137"/>
      <c r="AC3213" s="137"/>
      <c r="AD3213" s="137"/>
      <c r="AE3213" s="137"/>
      <c r="AF3213" s="137"/>
      <c r="AG3213" s="137"/>
      <c r="AH3213" s="137"/>
      <c r="AI3213" s="137"/>
      <c r="AJ3213" s="137"/>
      <c r="AK3213" s="137"/>
      <c r="AL3213" s="137"/>
      <c r="AM3213" s="137"/>
      <c r="AN3213" s="137"/>
      <c r="AO3213" s="137"/>
      <c r="AP3213" s="137"/>
      <c r="AQ3213" s="137"/>
      <c r="AR3213" s="137"/>
      <c r="AS3213" s="137"/>
      <c r="AT3213" s="143"/>
    </row>
    <row r="3214" spans="1:46">
      <c r="A3214" s="96"/>
      <c r="B3214" s="134"/>
      <c r="C3214" s="135"/>
      <c r="D3214" s="135"/>
      <c r="E3214" s="135"/>
      <c r="F3214" s="135"/>
      <c r="G3214" s="135"/>
      <c r="H3214" s="135"/>
      <c r="I3214" s="135"/>
      <c r="J3214" s="134"/>
      <c r="K3214" s="136"/>
      <c r="L3214" s="172"/>
      <c r="M3214" s="172"/>
      <c r="N3214" s="172"/>
      <c r="O3214" s="137"/>
      <c r="P3214" s="169"/>
      <c r="Q3214" s="137"/>
      <c r="R3214" s="137"/>
      <c r="S3214" s="137"/>
      <c r="T3214" s="137"/>
      <c r="U3214" s="137"/>
      <c r="V3214" s="137"/>
      <c r="W3214" s="137"/>
      <c r="X3214" s="137"/>
      <c r="Y3214" s="137"/>
      <c r="Z3214" s="137"/>
      <c r="AA3214" s="137"/>
      <c r="AB3214" s="137"/>
      <c r="AC3214" s="137"/>
      <c r="AD3214" s="137"/>
      <c r="AE3214" s="137"/>
      <c r="AF3214" s="137"/>
      <c r="AG3214" s="137"/>
      <c r="AH3214" s="137"/>
      <c r="AI3214" s="137"/>
      <c r="AJ3214" s="137"/>
      <c r="AK3214" s="137"/>
      <c r="AL3214" s="137"/>
      <c r="AM3214" s="137"/>
      <c r="AN3214" s="137"/>
      <c r="AO3214" s="137"/>
      <c r="AP3214" s="137"/>
      <c r="AQ3214" s="137"/>
      <c r="AR3214" s="137"/>
      <c r="AS3214" s="137"/>
      <c r="AT3214" s="143"/>
    </row>
    <row r="3215" spans="1:46">
      <c r="A3215" s="96"/>
      <c r="B3215" s="134"/>
      <c r="C3215" s="135"/>
      <c r="D3215" s="135"/>
      <c r="E3215" s="135"/>
      <c r="F3215" s="135"/>
      <c r="G3215" s="135"/>
      <c r="H3215" s="135"/>
      <c r="I3215" s="135"/>
      <c r="J3215" s="134"/>
      <c r="K3215" s="136"/>
      <c r="L3215" s="172"/>
      <c r="M3215" s="172"/>
      <c r="N3215" s="172"/>
      <c r="O3215" s="137"/>
      <c r="P3215" s="169"/>
      <c r="Q3215" s="137"/>
      <c r="R3215" s="137"/>
      <c r="S3215" s="137"/>
      <c r="T3215" s="137"/>
      <c r="U3215" s="137"/>
      <c r="V3215" s="137"/>
      <c r="W3215" s="137"/>
      <c r="X3215" s="137"/>
      <c r="Y3215" s="137"/>
      <c r="Z3215" s="137"/>
      <c r="AA3215" s="137"/>
      <c r="AB3215" s="137"/>
      <c r="AC3215" s="137"/>
      <c r="AD3215" s="137"/>
      <c r="AE3215" s="137"/>
      <c r="AF3215" s="137"/>
      <c r="AG3215" s="137"/>
      <c r="AH3215" s="137"/>
      <c r="AI3215" s="137"/>
      <c r="AJ3215" s="137"/>
      <c r="AK3215" s="137"/>
      <c r="AL3215" s="137"/>
      <c r="AM3215" s="137"/>
      <c r="AN3215" s="137"/>
      <c r="AO3215" s="137"/>
      <c r="AP3215" s="137"/>
      <c r="AQ3215" s="137"/>
      <c r="AR3215" s="137"/>
      <c r="AS3215" s="137"/>
      <c r="AT3215" s="143"/>
    </row>
    <row r="3216" spans="1:46">
      <c r="A3216" s="96"/>
      <c r="B3216" s="134"/>
      <c r="C3216" s="135"/>
      <c r="D3216" s="135"/>
      <c r="E3216" s="135"/>
      <c r="F3216" s="135"/>
      <c r="G3216" s="135"/>
      <c r="H3216" s="135"/>
      <c r="I3216" s="135"/>
      <c r="J3216" s="134"/>
      <c r="K3216" s="136"/>
      <c r="L3216" s="172"/>
      <c r="M3216" s="172"/>
      <c r="N3216" s="172"/>
      <c r="O3216" s="137"/>
      <c r="P3216" s="169"/>
      <c r="Q3216" s="137"/>
      <c r="R3216" s="137"/>
      <c r="S3216" s="137"/>
      <c r="T3216" s="137"/>
      <c r="U3216" s="137"/>
      <c r="V3216" s="137"/>
      <c r="W3216" s="137"/>
      <c r="X3216" s="137"/>
      <c r="Y3216" s="137"/>
      <c r="Z3216" s="137"/>
      <c r="AA3216" s="137"/>
      <c r="AB3216" s="137"/>
      <c r="AC3216" s="137"/>
      <c r="AD3216" s="137"/>
      <c r="AE3216" s="137"/>
      <c r="AF3216" s="137"/>
      <c r="AG3216" s="137"/>
      <c r="AH3216" s="137"/>
      <c r="AI3216" s="137"/>
      <c r="AJ3216" s="137"/>
      <c r="AK3216" s="137"/>
      <c r="AL3216" s="137"/>
      <c r="AM3216" s="137"/>
      <c r="AN3216" s="137"/>
      <c r="AO3216" s="137"/>
      <c r="AP3216" s="137"/>
      <c r="AQ3216" s="137"/>
      <c r="AR3216" s="137"/>
      <c r="AS3216" s="137"/>
      <c r="AT3216" s="143"/>
    </row>
    <row r="3217" spans="1:46">
      <c r="A3217" s="96"/>
      <c r="B3217" s="134"/>
      <c r="C3217" s="135"/>
      <c r="D3217" s="135"/>
      <c r="E3217" s="135"/>
      <c r="F3217" s="135"/>
      <c r="G3217" s="135"/>
      <c r="H3217" s="135"/>
      <c r="I3217" s="135"/>
      <c r="J3217" s="134"/>
      <c r="K3217" s="136"/>
      <c r="L3217" s="172"/>
      <c r="M3217" s="172"/>
      <c r="N3217" s="172"/>
      <c r="O3217" s="137"/>
      <c r="P3217" s="169"/>
      <c r="Q3217" s="137"/>
      <c r="R3217" s="137"/>
      <c r="S3217" s="137"/>
      <c r="T3217" s="137"/>
      <c r="U3217" s="137"/>
      <c r="V3217" s="137"/>
      <c r="W3217" s="137"/>
      <c r="X3217" s="137"/>
      <c r="Y3217" s="137"/>
      <c r="Z3217" s="137"/>
      <c r="AA3217" s="137"/>
      <c r="AB3217" s="137"/>
      <c r="AC3217" s="137"/>
      <c r="AD3217" s="137"/>
      <c r="AE3217" s="137"/>
      <c r="AF3217" s="137"/>
      <c r="AG3217" s="137"/>
      <c r="AH3217" s="137"/>
      <c r="AI3217" s="137"/>
      <c r="AJ3217" s="137"/>
      <c r="AK3217" s="137"/>
      <c r="AL3217" s="137"/>
      <c r="AM3217" s="137"/>
      <c r="AN3217" s="137"/>
      <c r="AO3217" s="137"/>
      <c r="AP3217" s="137"/>
      <c r="AQ3217" s="137"/>
      <c r="AR3217" s="137"/>
      <c r="AS3217" s="137"/>
      <c r="AT3217" s="143"/>
    </row>
    <row r="3218" spans="1:46">
      <c r="A3218" s="96"/>
      <c r="B3218" s="134"/>
      <c r="C3218" s="135"/>
      <c r="D3218" s="135"/>
      <c r="E3218" s="135"/>
      <c r="F3218" s="135"/>
      <c r="G3218" s="135"/>
      <c r="H3218" s="135"/>
      <c r="I3218" s="135"/>
      <c r="J3218" s="134"/>
      <c r="K3218" s="136"/>
      <c r="L3218" s="172"/>
      <c r="M3218" s="172"/>
      <c r="N3218" s="172"/>
      <c r="O3218" s="137"/>
      <c r="P3218" s="169"/>
      <c r="Q3218" s="137"/>
      <c r="R3218" s="137"/>
      <c r="S3218" s="137"/>
      <c r="T3218" s="137"/>
      <c r="U3218" s="137"/>
      <c r="V3218" s="137"/>
      <c r="W3218" s="137"/>
      <c r="X3218" s="137"/>
      <c r="Y3218" s="137"/>
      <c r="Z3218" s="137"/>
      <c r="AA3218" s="137"/>
      <c r="AB3218" s="137"/>
      <c r="AC3218" s="137"/>
      <c r="AD3218" s="137"/>
      <c r="AE3218" s="137"/>
      <c r="AF3218" s="137"/>
      <c r="AG3218" s="137"/>
      <c r="AH3218" s="137"/>
      <c r="AI3218" s="137"/>
      <c r="AJ3218" s="137"/>
      <c r="AK3218" s="137"/>
      <c r="AL3218" s="137"/>
      <c r="AM3218" s="137"/>
      <c r="AN3218" s="137"/>
      <c r="AO3218" s="137"/>
      <c r="AP3218" s="137"/>
      <c r="AQ3218" s="137"/>
      <c r="AR3218" s="137"/>
      <c r="AS3218" s="137"/>
      <c r="AT3218" s="143"/>
    </row>
    <row r="3219" spans="1:46">
      <c r="A3219" s="96"/>
      <c r="B3219" s="134"/>
      <c r="C3219" s="135"/>
      <c r="D3219" s="135"/>
      <c r="E3219" s="135"/>
      <c r="F3219" s="135"/>
      <c r="G3219" s="135"/>
      <c r="H3219" s="135"/>
      <c r="I3219" s="135"/>
      <c r="J3219" s="134"/>
      <c r="K3219" s="136"/>
      <c r="L3219" s="172"/>
      <c r="M3219" s="172"/>
      <c r="N3219" s="172"/>
      <c r="O3219" s="137"/>
      <c r="P3219" s="169"/>
      <c r="Q3219" s="137"/>
      <c r="R3219" s="137"/>
      <c r="S3219" s="137"/>
      <c r="T3219" s="137"/>
      <c r="U3219" s="137"/>
      <c r="V3219" s="137"/>
      <c r="W3219" s="137"/>
      <c r="X3219" s="137"/>
      <c r="Y3219" s="137"/>
      <c r="Z3219" s="137"/>
      <c r="AA3219" s="137"/>
      <c r="AB3219" s="137"/>
      <c r="AC3219" s="137"/>
      <c r="AD3219" s="137"/>
      <c r="AE3219" s="137"/>
      <c r="AF3219" s="137"/>
      <c r="AG3219" s="137"/>
      <c r="AH3219" s="137"/>
      <c r="AI3219" s="137"/>
      <c r="AJ3219" s="137"/>
      <c r="AK3219" s="137"/>
      <c r="AL3219" s="137"/>
      <c r="AM3219" s="137"/>
      <c r="AN3219" s="137"/>
      <c r="AO3219" s="137"/>
      <c r="AP3219" s="137"/>
      <c r="AQ3219" s="137"/>
      <c r="AR3219" s="137"/>
      <c r="AS3219" s="137"/>
      <c r="AT3219" s="143"/>
    </row>
    <row r="3220" spans="1:46">
      <c r="A3220" s="96"/>
      <c r="B3220" s="134"/>
      <c r="C3220" s="135"/>
      <c r="D3220" s="135"/>
      <c r="E3220" s="135"/>
      <c r="F3220" s="135"/>
      <c r="G3220" s="135"/>
      <c r="H3220" s="135"/>
      <c r="I3220" s="135"/>
      <c r="J3220" s="134"/>
      <c r="K3220" s="136"/>
      <c r="L3220" s="172"/>
      <c r="M3220" s="172"/>
      <c r="N3220" s="172"/>
      <c r="O3220" s="137"/>
      <c r="P3220" s="169"/>
      <c r="Q3220" s="137"/>
      <c r="R3220" s="137"/>
      <c r="S3220" s="137"/>
      <c r="T3220" s="137"/>
      <c r="U3220" s="137"/>
      <c r="V3220" s="137"/>
      <c r="W3220" s="137"/>
      <c r="X3220" s="137"/>
      <c r="Y3220" s="137"/>
      <c r="Z3220" s="137"/>
      <c r="AA3220" s="137"/>
      <c r="AB3220" s="137"/>
      <c r="AC3220" s="137"/>
      <c r="AD3220" s="137"/>
      <c r="AE3220" s="137"/>
      <c r="AF3220" s="137"/>
      <c r="AG3220" s="137"/>
      <c r="AH3220" s="137"/>
      <c r="AI3220" s="137"/>
      <c r="AJ3220" s="137"/>
      <c r="AK3220" s="137"/>
      <c r="AL3220" s="137"/>
      <c r="AM3220" s="137"/>
      <c r="AN3220" s="137"/>
      <c r="AO3220" s="137"/>
      <c r="AP3220" s="137"/>
      <c r="AQ3220" s="137"/>
      <c r="AR3220" s="137"/>
      <c r="AS3220" s="137"/>
      <c r="AT3220" s="143"/>
    </row>
    <row r="3221" spans="1:46">
      <c r="A3221" s="96"/>
      <c r="B3221" s="134"/>
      <c r="C3221" s="135"/>
      <c r="D3221" s="135"/>
      <c r="E3221" s="135"/>
      <c r="F3221" s="135"/>
      <c r="G3221" s="135"/>
      <c r="H3221" s="135"/>
      <c r="I3221" s="135"/>
      <c r="J3221" s="134"/>
      <c r="K3221" s="136"/>
      <c r="L3221" s="172"/>
      <c r="M3221" s="172"/>
      <c r="N3221" s="172"/>
      <c r="O3221" s="137"/>
      <c r="P3221" s="169"/>
      <c r="Q3221" s="137"/>
      <c r="R3221" s="137"/>
      <c r="S3221" s="137"/>
      <c r="T3221" s="137"/>
      <c r="U3221" s="137"/>
      <c r="V3221" s="137"/>
      <c r="W3221" s="137"/>
      <c r="X3221" s="137"/>
      <c r="Y3221" s="137"/>
      <c r="Z3221" s="137"/>
      <c r="AA3221" s="137"/>
      <c r="AB3221" s="137"/>
      <c r="AC3221" s="137"/>
      <c r="AD3221" s="137"/>
      <c r="AE3221" s="137"/>
      <c r="AF3221" s="137"/>
      <c r="AG3221" s="137"/>
      <c r="AH3221" s="137"/>
      <c r="AI3221" s="137"/>
      <c r="AJ3221" s="137"/>
      <c r="AK3221" s="137"/>
      <c r="AL3221" s="137"/>
      <c r="AM3221" s="137"/>
      <c r="AN3221" s="137"/>
      <c r="AO3221" s="137"/>
      <c r="AP3221" s="137"/>
      <c r="AQ3221" s="137"/>
      <c r="AR3221" s="137"/>
      <c r="AS3221" s="137"/>
      <c r="AT3221" s="143"/>
    </row>
    <row r="3222" spans="1:46">
      <c r="A3222" s="96"/>
      <c r="B3222" s="134"/>
      <c r="C3222" s="135"/>
      <c r="D3222" s="135"/>
      <c r="E3222" s="135"/>
      <c r="F3222" s="135"/>
      <c r="G3222" s="135"/>
      <c r="H3222" s="135"/>
      <c r="I3222" s="135"/>
      <c r="J3222" s="134"/>
      <c r="K3222" s="136"/>
      <c r="L3222" s="172"/>
      <c r="M3222" s="172"/>
      <c r="N3222" s="172"/>
      <c r="O3222" s="137"/>
      <c r="P3222" s="169"/>
      <c r="Q3222" s="137"/>
      <c r="R3222" s="137"/>
      <c r="S3222" s="137"/>
      <c r="T3222" s="137"/>
      <c r="U3222" s="137"/>
      <c r="V3222" s="137"/>
      <c r="W3222" s="137"/>
      <c r="X3222" s="137"/>
      <c r="Y3222" s="137"/>
      <c r="Z3222" s="137"/>
      <c r="AA3222" s="137"/>
      <c r="AB3222" s="137"/>
      <c r="AC3222" s="137"/>
      <c r="AD3222" s="137"/>
      <c r="AE3222" s="137"/>
      <c r="AF3222" s="137"/>
      <c r="AG3222" s="137"/>
      <c r="AH3222" s="137"/>
      <c r="AI3222" s="137"/>
      <c r="AJ3222" s="137"/>
      <c r="AK3222" s="137"/>
      <c r="AL3222" s="137"/>
      <c r="AM3222" s="137"/>
      <c r="AN3222" s="137"/>
      <c r="AO3222" s="137"/>
      <c r="AP3222" s="137"/>
      <c r="AQ3222" s="137"/>
      <c r="AR3222" s="137"/>
      <c r="AS3222" s="137"/>
      <c r="AT3222" s="143"/>
    </row>
    <row r="3223" spans="1:46">
      <c r="A3223" s="96"/>
      <c r="B3223" s="134"/>
      <c r="C3223" s="135"/>
      <c r="D3223" s="135"/>
      <c r="E3223" s="135"/>
      <c r="F3223" s="135"/>
      <c r="G3223" s="135"/>
      <c r="H3223" s="135"/>
      <c r="I3223" s="135"/>
      <c r="J3223" s="134"/>
      <c r="K3223" s="136"/>
      <c r="L3223" s="172"/>
      <c r="M3223" s="172"/>
      <c r="N3223" s="172"/>
      <c r="O3223" s="137"/>
      <c r="P3223" s="169"/>
      <c r="Q3223" s="137"/>
      <c r="R3223" s="137"/>
      <c r="S3223" s="137"/>
      <c r="T3223" s="137"/>
      <c r="U3223" s="137"/>
      <c r="V3223" s="137"/>
      <c r="W3223" s="137"/>
      <c r="X3223" s="137"/>
      <c r="Y3223" s="137"/>
      <c r="Z3223" s="137"/>
      <c r="AA3223" s="137"/>
      <c r="AB3223" s="137"/>
      <c r="AC3223" s="137"/>
      <c r="AD3223" s="137"/>
      <c r="AE3223" s="137"/>
      <c r="AF3223" s="137"/>
      <c r="AG3223" s="137"/>
      <c r="AH3223" s="137"/>
      <c r="AI3223" s="137"/>
      <c r="AJ3223" s="137"/>
      <c r="AK3223" s="137"/>
      <c r="AL3223" s="137"/>
      <c r="AM3223" s="137"/>
      <c r="AN3223" s="137"/>
      <c r="AO3223" s="137"/>
      <c r="AP3223" s="137"/>
      <c r="AQ3223" s="137"/>
      <c r="AR3223" s="137"/>
      <c r="AS3223" s="137"/>
      <c r="AT3223" s="143"/>
    </row>
    <row r="3224" spans="1:46">
      <c r="A3224" s="96"/>
      <c r="B3224" s="134"/>
      <c r="C3224" s="135"/>
      <c r="D3224" s="135"/>
      <c r="E3224" s="135"/>
      <c r="F3224" s="135"/>
      <c r="G3224" s="135"/>
      <c r="H3224" s="135"/>
      <c r="I3224" s="135"/>
      <c r="J3224" s="134"/>
      <c r="K3224" s="136"/>
      <c r="L3224" s="172"/>
      <c r="M3224" s="172"/>
      <c r="N3224" s="172"/>
      <c r="O3224" s="137"/>
      <c r="P3224" s="169"/>
      <c r="Q3224" s="137"/>
      <c r="R3224" s="137"/>
      <c r="S3224" s="137"/>
      <c r="T3224" s="137"/>
      <c r="U3224" s="137"/>
      <c r="V3224" s="137"/>
      <c r="W3224" s="137"/>
      <c r="X3224" s="137"/>
      <c r="Y3224" s="137"/>
      <c r="Z3224" s="137"/>
      <c r="AA3224" s="137"/>
      <c r="AB3224" s="137"/>
      <c r="AC3224" s="137"/>
      <c r="AD3224" s="137"/>
      <c r="AE3224" s="137"/>
      <c r="AF3224" s="137"/>
      <c r="AG3224" s="137"/>
      <c r="AH3224" s="137"/>
      <c r="AI3224" s="137"/>
      <c r="AJ3224" s="137"/>
      <c r="AK3224" s="137"/>
      <c r="AL3224" s="137"/>
      <c r="AM3224" s="137"/>
      <c r="AN3224" s="137"/>
      <c r="AO3224" s="137"/>
      <c r="AP3224" s="137"/>
      <c r="AQ3224" s="137"/>
      <c r="AR3224" s="137"/>
      <c r="AS3224" s="137"/>
      <c r="AT3224" s="143"/>
    </row>
    <row r="3225" spans="1:46">
      <c r="A3225" s="96"/>
      <c r="B3225" s="134"/>
      <c r="C3225" s="135"/>
      <c r="D3225" s="135"/>
      <c r="E3225" s="135"/>
      <c r="F3225" s="135"/>
      <c r="G3225" s="135"/>
      <c r="H3225" s="135"/>
      <c r="I3225" s="135"/>
      <c r="J3225" s="134"/>
      <c r="K3225" s="136"/>
      <c r="L3225" s="172"/>
      <c r="M3225" s="172"/>
      <c r="N3225" s="172"/>
      <c r="O3225" s="137"/>
      <c r="P3225" s="169"/>
      <c r="Q3225" s="137"/>
      <c r="R3225" s="137"/>
      <c r="S3225" s="137"/>
      <c r="T3225" s="137"/>
      <c r="U3225" s="137"/>
      <c r="V3225" s="137"/>
      <c r="W3225" s="137"/>
      <c r="X3225" s="137"/>
      <c r="Y3225" s="137"/>
      <c r="Z3225" s="137"/>
      <c r="AA3225" s="137"/>
      <c r="AB3225" s="137"/>
      <c r="AC3225" s="137"/>
      <c r="AD3225" s="137"/>
      <c r="AE3225" s="137"/>
      <c r="AF3225" s="137"/>
      <c r="AG3225" s="137"/>
      <c r="AH3225" s="137"/>
      <c r="AI3225" s="137"/>
      <c r="AJ3225" s="137"/>
      <c r="AK3225" s="137"/>
      <c r="AL3225" s="137"/>
      <c r="AM3225" s="137"/>
      <c r="AN3225" s="137"/>
      <c r="AO3225" s="137"/>
      <c r="AP3225" s="137"/>
      <c r="AQ3225" s="137"/>
      <c r="AR3225" s="137"/>
      <c r="AS3225" s="137"/>
      <c r="AT3225" s="143"/>
    </row>
    <row r="3226" spans="1:46">
      <c r="A3226" s="96"/>
      <c r="B3226" s="134"/>
      <c r="C3226" s="135"/>
      <c r="D3226" s="135"/>
      <c r="E3226" s="135"/>
      <c r="F3226" s="135"/>
      <c r="G3226" s="135"/>
      <c r="H3226" s="135"/>
      <c r="I3226" s="135"/>
      <c r="J3226" s="134"/>
      <c r="K3226" s="136"/>
      <c r="L3226" s="172"/>
      <c r="M3226" s="172"/>
      <c r="N3226" s="172"/>
      <c r="O3226" s="137"/>
      <c r="P3226" s="169"/>
      <c r="Q3226" s="137"/>
      <c r="R3226" s="137"/>
      <c r="S3226" s="137"/>
      <c r="T3226" s="137"/>
      <c r="U3226" s="137"/>
      <c r="V3226" s="137"/>
      <c r="W3226" s="137"/>
      <c r="X3226" s="137"/>
      <c r="Y3226" s="137"/>
      <c r="Z3226" s="137"/>
      <c r="AA3226" s="137"/>
      <c r="AB3226" s="137"/>
      <c r="AC3226" s="137"/>
      <c r="AD3226" s="137"/>
      <c r="AE3226" s="137"/>
      <c r="AF3226" s="137"/>
      <c r="AG3226" s="137"/>
      <c r="AH3226" s="137"/>
      <c r="AI3226" s="137"/>
      <c r="AJ3226" s="137"/>
      <c r="AK3226" s="137"/>
      <c r="AL3226" s="137"/>
      <c r="AM3226" s="137"/>
      <c r="AN3226" s="137"/>
      <c r="AO3226" s="137"/>
      <c r="AP3226" s="137"/>
      <c r="AQ3226" s="137"/>
      <c r="AR3226" s="137"/>
      <c r="AS3226" s="137"/>
      <c r="AT3226" s="143"/>
    </row>
    <row r="3227" spans="1:46">
      <c r="A3227" s="96"/>
      <c r="B3227" s="134"/>
      <c r="C3227" s="135"/>
      <c r="D3227" s="135"/>
      <c r="E3227" s="135"/>
      <c r="F3227" s="135"/>
      <c r="G3227" s="135"/>
      <c r="H3227" s="135"/>
      <c r="I3227" s="135"/>
      <c r="J3227" s="134"/>
      <c r="K3227" s="136"/>
      <c r="L3227" s="172"/>
      <c r="M3227" s="172"/>
      <c r="N3227" s="172"/>
      <c r="O3227" s="137"/>
      <c r="P3227" s="169"/>
      <c r="Q3227" s="137"/>
      <c r="R3227" s="137"/>
      <c r="S3227" s="137"/>
      <c r="T3227" s="137"/>
      <c r="U3227" s="137"/>
      <c r="V3227" s="137"/>
      <c r="W3227" s="137"/>
      <c r="X3227" s="137"/>
      <c r="Y3227" s="137"/>
      <c r="Z3227" s="137"/>
      <c r="AA3227" s="137"/>
      <c r="AB3227" s="137"/>
      <c r="AC3227" s="137"/>
      <c r="AD3227" s="137"/>
      <c r="AE3227" s="137"/>
      <c r="AF3227" s="137"/>
      <c r="AG3227" s="137"/>
      <c r="AH3227" s="137"/>
      <c r="AI3227" s="137"/>
      <c r="AJ3227" s="137"/>
      <c r="AK3227" s="137"/>
      <c r="AL3227" s="137"/>
      <c r="AM3227" s="137"/>
      <c r="AN3227" s="137"/>
      <c r="AO3227" s="137"/>
      <c r="AP3227" s="137"/>
      <c r="AQ3227" s="137"/>
      <c r="AR3227" s="137"/>
      <c r="AS3227" s="137"/>
      <c r="AT3227" s="143"/>
    </row>
    <row r="3228" spans="1:46">
      <c r="A3228" s="96"/>
      <c r="B3228" s="134"/>
      <c r="C3228" s="135"/>
      <c r="D3228" s="135"/>
      <c r="E3228" s="135"/>
      <c r="F3228" s="135"/>
      <c r="G3228" s="135"/>
      <c r="H3228" s="135"/>
      <c r="I3228" s="135"/>
      <c r="J3228" s="134"/>
      <c r="K3228" s="136"/>
      <c r="L3228" s="172"/>
      <c r="M3228" s="172"/>
      <c r="N3228" s="172"/>
      <c r="O3228" s="137"/>
      <c r="P3228" s="169"/>
      <c r="Q3228" s="137"/>
      <c r="R3228" s="137"/>
      <c r="S3228" s="137"/>
      <c r="T3228" s="137"/>
      <c r="U3228" s="137"/>
      <c r="V3228" s="137"/>
      <c r="W3228" s="137"/>
      <c r="X3228" s="137"/>
      <c r="Y3228" s="137"/>
      <c r="Z3228" s="137"/>
      <c r="AA3228" s="137"/>
      <c r="AB3228" s="137"/>
      <c r="AC3228" s="137"/>
      <c r="AD3228" s="137"/>
      <c r="AE3228" s="137"/>
      <c r="AF3228" s="137"/>
      <c r="AG3228" s="137"/>
      <c r="AH3228" s="137"/>
      <c r="AI3228" s="137"/>
      <c r="AJ3228" s="137"/>
      <c r="AK3228" s="137"/>
      <c r="AL3228" s="137"/>
      <c r="AM3228" s="137"/>
      <c r="AN3228" s="137"/>
      <c r="AO3228" s="137"/>
      <c r="AP3228" s="137"/>
      <c r="AQ3228" s="137"/>
      <c r="AR3228" s="137"/>
      <c r="AS3228" s="137"/>
      <c r="AT3228" s="143"/>
    </row>
    <row r="3229" spans="1:46">
      <c r="A3229" s="96"/>
      <c r="B3229" s="134"/>
      <c r="C3229" s="135"/>
      <c r="D3229" s="135"/>
      <c r="E3229" s="135"/>
      <c r="F3229" s="135"/>
      <c r="G3229" s="135"/>
      <c r="H3229" s="135"/>
      <c r="I3229" s="135"/>
      <c r="J3229" s="134"/>
      <c r="K3229" s="136"/>
      <c r="L3229" s="172"/>
      <c r="M3229" s="172"/>
      <c r="N3229" s="172"/>
      <c r="O3229" s="137"/>
      <c r="P3229" s="169"/>
      <c r="Q3229" s="137"/>
      <c r="R3229" s="137"/>
      <c r="S3229" s="137"/>
      <c r="T3229" s="137"/>
      <c r="U3229" s="137"/>
      <c r="V3229" s="137"/>
      <c r="W3229" s="137"/>
      <c r="X3229" s="137"/>
      <c r="Y3229" s="137"/>
      <c r="Z3229" s="137"/>
      <c r="AA3229" s="137"/>
      <c r="AB3229" s="137"/>
      <c r="AC3229" s="137"/>
      <c r="AD3229" s="137"/>
      <c r="AE3229" s="137"/>
      <c r="AF3229" s="137"/>
      <c r="AG3229" s="137"/>
      <c r="AH3229" s="137"/>
      <c r="AI3229" s="137"/>
      <c r="AJ3229" s="137"/>
      <c r="AK3229" s="137"/>
      <c r="AL3229" s="137"/>
      <c r="AM3229" s="137"/>
      <c r="AN3229" s="137"/>
      <c r="AO3229" s="137"/>
      <c r="AP3229" s="137"/>
      <c r="AQ3229" s="137"/>
      <c r="AR3229" s="137"/>
      <c r="AS3229" s="137"/>
      <c r="AT3229" s="143"/>
    </row>
    <row r="3230" spans="1:46">
      <c r="A3230" s="96"/>
      <c r="B3230" s="134"/>
      <c r="C3230" s="135"/>
      <c r="D3230" s="135"/>
      <c r="E3230" s="135"/>
      <c r="F3230" s="135"/>
      <c r="G3230" s="135"/>
      <c r="H3230" s="135"/>
      <c r="I3230" s="135"/>
      <c r="J3230" s="134"/>
      <c r="K3230" s="136"/>
      <c r="L3230" s="172"/>
      <c r="M3230" s="172"/>
      <c r="N3230" s="172"/>
      <c r="O3230" s="137"/>
      <c r="P3230" s="169"/>
      <c r="Q3230" s="137"/>
      <c r="R3230" s="137"/>
      <c r="S3230" s="137"/>
      <c r="T3230" s="137"/>
      <c r="U3230" s="137"/>
      <c r="V3230" s="137"/>
      <c r="W3230" s="137"/>
      <c r="X3230" s="137"/>
      <c r="Y3230" s="137"/>
      <c r="Z3230" s="137"/>
      <c r="AA3230" s="137"/>
      <c r="AB3230" s="137"/>
      <c r="AC3230" s="137"/>
      <c r="AD3230" s="137"/>
      <c r="AE3230" s="137"/>
      <c r="AF3230" s="137"/>
      <c r="AG3230" s="137"/>
      <c r="AH3230" s="137"/>
      <c r="AI3230" s="137"/>
      <c r="AJ3230" s="137"/>
      <c r="AK3230" s="137"/>
      <c r="AL3230" s="137"/>
      <c r="AM3230" s="137"/>
      <c r="AN3230" s="137"/>
      <c r="AO3230" s="137"/>
      <c r="AP3230" s="137"/>
      <c r="AQ3230" s="137"/>
      <c r="AR3230" s="137"/>
      <c r="AS3230" s="137"/>
      <c r="AT3230" s="143"/>
    </row>
    <row r="3231" spans="1:46">
      <c r="A3231" s="96"/>
      <c r="B3231" s="134"/>
      <c r="C3231" s="135"/>
      <c r="D3231" s="135"/>
      <c r="E3231" s="135"/>
      <c r="F3231" s="135"/>
      <c r="G3231" s="135"/>
      <c r="H3231" s="135"/>
      <c r="I3231" s="135"/>
      <c r="J3231" s="134"/>
      <c r="K3231" s="136"/>
      <c r="L3231" s="172"/>
      <c r="M3231" s="172"/>
      <c r="N3231" s="172"/>
      <c r="O3231" s="137"/>
      <c r="P3231" s="169"/>
      <c r="Q3231" s="137"/>
      <c r="R3231" s="137"/>
      <c r="S3231" s="137"/>
      <c r="T3231" s="137"/>
      <c r="U3231" s="137"/>
      <c r="V3231" s="137"/>
      <c r="W3231" s="137"/>
      <c r="X3231" s="137"/>
      <c r="Y3231" s="137"/>
      <c r="Z3231" s="137"/>
      <c r="AA3231" s="137"/>
      <c r="AB3231" s="137"/>
      <c r="AC3231" s="137"/>
      <c r="AD3231" s="137"/>
      <c r="AE3231" s="137"/>
      <c r="AF3231" s="137"/>
      <c r="AG3231" s="137"/>
      <c r="AH3231" s="137"/>
      <c r="AI3231" s="137"/>
      <c r="AJ3231" s="137"/>
      <c r="AK3231" s="137"/>
      <c r="AL3231" s="137"/>
      <c r="AM3231" s="137"/>
      <c r="AN3231" s="137"/>
      <c r="AO3231" s="137"/>
      <c r="AP3231" s="137"/>
      <c r="AQ3231" s="137"/>
      <c r="AR3231" s="137"/>
      <c r="AS3231" s="137"/>
      <c r="AT3231" s="143"/>
    </row>
    <row r="3232" spans="1:46">
      <c r="A3232" s="96"/>
      <c r="B3232" s="134"/>
      <c r="C3232" s="135"/>
      <c r="D3232" s="135"/>
      <c r="E3232" s="135"/>
      <c r="F3232" s="135"/>
      <c r="G3232" s="135"/>
      <c r="H3232" s="135"/>
      <c r="I3232" s="135"/>
      <c r="J3232" s="134"/>
      <c r="K3232" s="136"/>
      <c r="L3232" s="172"/>
      <c r="M3232" s="172"/>
      <c r="N3232" s="172"/>
      <c r="O3232" s="137"/>
      <c r="P3232" s="169"/>
      <c r="Q3232" s="137"/>
      <c r="R3232" s="137"/>
      <c r="S3232" s="137"/>
      <c r="T3232" s="137"/>
      <c r="U3232" s="137"/>
      <c r="V3232" s="137"/>
      <c r="W3232" s="137"/>
      <c r="X3232" s="137"/>
      <c r="Y3232" s="137"/>
      <c r="Z3232" s="137"/>
      <c r="AA3232" s="137"/>
      <c r="AB3232" s="137"/>
      <c r="AC3232" s="137"/>
      <c r="AD3232" s="137"/>
      <c r="AE3232" s="137"/>
      <c r="AF3232" s="137"/>
      <c r="AG3232" s="137"/>
      <c r="AH3232" s="137"/>
      <c r="AI3232" s="137"/>
      <c r="AJ3232" s="137"/>
      <c r="AK3232" s="137"/>
      <c r="AL3232" s="137"/>
      <c r="AM3232" s="137"/>
      <c r="AN3232" s="137"/>
      <c r="AO3232" s="137"/>
      <c r="AP3232" s="137"/>
      <c r="AQ3232" s="137"/>
      <c r="AR3232" s="137"/>
      <c r="AS3232" s="137"/>
      <c r="AT3232" s="143"/>
    </row>
    <row r="3233" spans="1:46">
      <c r="A3233" s="96"/>
      <c r="B3233" s="134"/>
      <c r="C3233" s="135"/>
      <c r="D3233" s="135"/>
      <c r="E3233" s="135"/>
      <c r="F3233" s="135"/>
      <c r="G3233" s="135"/>
      <c r="H3233" s="135"/>
      <c r="I3233" s="135"/>
      <c r="J3233" s="134"/>
      <c r="K3233" s="136"/>
      <c r="L3233" s="172"/>
      <c r="M3233" s="172"/>
      <c r="N3233" s="172"/>
      <c r="O3233" s="137"/>
      <c r="P3233" s="169"/>
      <c r="Q3233" s="137"/>
      <c r="R3233" s="137"/>
      <c r="S3233" s="137"/>
      <c r="T3233" s="137"/>
      <c r="U3233" s="137"/>
      <c r="V3233" s="137"/>
      <c r="W3233" s="137"/>
      <c r="X3233" s="137"/>
      <c r="Y3233" s="137"/>
      <c r="Z3233" s="137"/>
      <c r="AA3233" s="137"/>
      <c r="AB3233" s="137"/>
      <c r="AC3233" s="137"/>
      <c r="AD3233" s="137"/>
      <c r="AE3233" s="137"/>
      <c r="AF3233" s="137"/>
      <c r="AG3233" s="137"/>
      <c r="AH3233" s="137"/>
      <c r="AI3233" s="137"/>
      <c r="AJ3233" s="137"/>
      <c r="AK3233" s="137"/>
      <c r="AL3233" s="137"/>
      <c r="AM3233" s="137"/>
      <c r="AN3233" s="137"/>
      <c r="AO3233" s="137"/>
      <c r="AP3233" s="137"/>
      <c r="AQ3233" s="137"/>
      <c r="AR3233" s="137"/>
      <c r="AS3233" s="137"/>
      <c r="AT3233" s="143"/>
    </row>
    <row r="3234" spans="1:46">
      <c r="A3234" s="96"/>
      <c r="B3234" s="134"/>
      <c r="C3234" s="135"/>
      <c r="D3234" s="135"/>
      <c r="E3234" s="135"/>
      <c r="F3234" s="135"/>
      <c r="G3234" s="135"/>
      <c r="H3234" s="135"/>
      <c r="I3234" s="135"/>
      <c r="J3234" s="134"/>
      <c r="K3234" s="136"/>
      <c r="L3234" s="172"/>
      <c r="M3234" s="172"/>
      <c r="N3234" s="172"/>
      <c r="O3234" s="137"/>
      <c r="P3234" s="169"/>
      <c r="Q3234" s="137"/>
      <c r="R3234" s="137"/>
      <c r="S3234" s="137"/>
      <c r="T3234" s="137"/>
      <c r="U3234" s="137"/>
      <c r="V3234" s="137"/>
      <c r="W3234" s="137"/>
      <c r="X3234" s="137"/>
      <c r="Y3234" s="137"/>
      <c r="Z3234" s="137"/>
      <c r="AA3234" s="137"/>
      <c r="AB3234" s="137"/>
      <c r="AC3234" s="137"/>
      <c r="AD3234" s="137"/>
      <c r="AE3234" s="137"/>
      <c r="AF3234" s="137"/>
      <c r="AG3234" s="137"/>
      <c r="AH3234" s="137"/>
      <c r="AI3234" s="137"/>
      <c r="AJ3234" s="137"/>
      <c r="AK3234" s="137"/>
      <c r="AL3234" s="137"/>
      <c r="AM3234" s="137"/>
      <c r="AN3234" s="137"/>
      <c r="AO3234" s="137"/>
      <c r="AP3234" s="137"/>
      <c r="AQ3234" s="137"/>
      <c r="AR3234" s="137"/>
      <c r="AS3234" s="137"/>
      <c r="AT3234" s="143"/>
    </row>
    <row r="3235" spans="1:46">
      <c r="A3235" s="96"/>
      <c r="B3235" s="134"/>
      <c r="C3235" s="135"/>
      <c r="D3235" s="135"/>
      <c r="E3235" s="135"/>
      <c r="F3235" s="135"/>
      <c r="G3235" s="135"/>
      <c r="H3235" s="135"/>
      <c r="I3235" s="135"/>
      <c r="J3235" s="134"/>
      <c r="K3235" s="136"/>
      <c r="L3235" s="172"/>
      <c r="M3235" s="172"/>
      <c r="N3235" s="172"/>
      <c r="O3235" s="137"/>
      <c r="P3235" s="169"/>
      <c r="Q3235" s="137"/>
      <c r="R3235" s="137"/>
      <c r="S3235" s="137"/>
      <c r="T3235" s="137"/>
      <c r="U3235" s="137"/>
      <c r="V3235" s="137"/>
      <c r="W3235" s="137"/>
      <c r="X3235" s="137"/>
      <c r="Y3235" s="137"/>
      <c r="Z3235" s="137"/>
      <c r="AA3235" s="137"/>
      <c r="AB3235" s="137"/>
      <c r="AC3235" s="137"/>
      <c r="AD3235" s="137"/>
      <c r="AE3235" s="137"/>
      <c r="AF3235" s="137"/>
      <c r="AG3235" s="137"/>
      <c r="AH3235" s="137"/>
      <c r="AI3235" s="137"/>
      <c r="AJ3235" s="137"/>
      <c r="AK3235" s="137"/>
      <c r="AL3235" s="137"/>
      <c r="AM3235" s="137"/>
      <c r="AN3235" s="137"/>
      <c r="AO3235" s="137"/>
      <c r="AP3235" s="137"/>
      <c r="AQ3235" s="137"/>
      <c r="AR3235" s="137"/>
      <c r="AS3235" s="137"/>
      <c r="AT3235" s="143"/>
    </row>
    <row r="3236" spans="1:46">
      <c r="A3236" s="96"/>
      <c r="B3236" s="134"/>
      <c r="C3236" s="135"/>
      <c r="D3236" s="135"/>
      <c r="E3236" s="135"/>
      <c r="F3236" s="135"/>
      <c r="G3236" s="135"/>
      <c r="H3236" s="135"/>
      <c r="I3236" s="135"/>
      <c r="J3236" s="134"/>
      <c r="K3236" s="136"/>
      <c r="L3236" s="172"/>
      <c r="M3236" s="172"/>
      <c r="N3236" s="172"/>
      <c r="O3236" s="137"/>
      <c r="P3236" s="169"/>
      <c r="Q3236" s="137"/>
      <c r="R3236" s="137"/>
      <c r="S3236" s="137"/>
      <c r="T3236" s="137"/>
      <c r="U3236" s="137"/>
      <c r="V3236" s="137"/>
      <c r="W3236" s="137"/>
      <c r="X3236" s="137"/>
      <c r="Y3236" s="137"/>
      <c r="Z3236" s="137"/>
      <c r="AA3236" s="137"/>
      <c r="AB3236" s="137"/>
      <c r="AC3236" s="137"/>
      <c r="AD3236" s="137"/>
      <c r="AE3236" s="137"/>
      <c r="AF3236" s="137"/>
      <c r="AG3236" s="137"/>
      <c r="AH3236" s="137"/>
      <c r="AI3236" s="137"/>
      <c r="AJ3236" s="137"/>
      <c r="AK3236" s="137"/>
      <c r="AL3236" s="137"/>
      <c r="AM3236" s="137"/>
      <c r="AN3236" s="137"/>
      <c r="AO3236" s="137"/>
      <c r="AP3236" s="137"/>
      <c r="AQ3236" s="137"/>
      <c r="AR3236" s="137"/>
      <c r="AS3236" s="137"/>
      <c r="AT3236" s="143"/>
    </row>
    <row r="3237" spans="1:46">
      <c r="A3237" s="96"/>
      <c r="B3237" s="134"/>
      <c r="C3237" s="135"/>
      <c r="D3237" s="135"/>
      <c r="E3237" s="135"/>
      <c r="F3237" s="135"/>
      <c r="G3237" s="135"/>
      <c r="H3237" s="135"/>
      <c r="I3237" s="135"/>
      <c r="J3237" s="134"/>
      <c r="K3237" s="136"/>
      <c r="L3237" s="172"/>
      <c r="M3237" s="172"/>
      <c r="N3237" s="172"/>
      <c r="O3237" s="137"/>
      <c r="P3237" s="169"/>
      <c r="Q3237" s="137"/>
      <c r="R3237" s="137"/>
      <c r="S3237" s="137"/>
      <c r="T3237" s="137"/>
      <c r="U3237" s="137"/>
      <c r="V3237" s="137"/>
      <c r="W3237" s="137"/>
      <c r="X3237" s="137"/>
      <c r="Y3237" s="137"/>
      <c r="Z3237" s="137"/>
      <c r="AA3237" s="137"/>
      <c r="AB3237" s="137"/>
      <c r="AC3237" s="137"/>
      <c r="AD3237" s="137"/>
      <c r="AE3237" s="137"/>
      <c r="AF3237" s="137"/>
      <c r="AG3237" s="137"/>
      <c r="AH3237" s="137"/>
      <c r="AI3237" s="137"/>
      <c r="AJ3237" s="137"/>
      <c r="AK3237" s="137"/>
      <c r="AL3237" s="137"/>
      <c r="AM3237" s="137"/>
      <c r="AN3237" s="137"/>
      <c r="AO3237" s="137"/>
      <c r="AP3237" s="137"/>
      <c r="AQ3237" s="137"/>
      <c r="AR3237" s="137"/>
      <c r="AS3237" s="137"/>
      <c r="AT3237" s="143"/>
    </row>
    <row r="3238" spans="1:46">
      <c r="A3238" s="96"/>
      <c r="B3238" s="134"/>
      <c r="C3238" s="135"/>
      <c r="D3238" s="135"/>
      <c r="E3238" s="135"/>
      <c r="F3238" s="135"/>
      <c r="G3238" s="135"/>
      <c r="H3238" s="135"/>
      <c r="I3238" s="135"/>
      <c r="J3238" s="134"/>
      <c r="K3238" s="136"/>
      <c r="L3238" s="172"/>
      <c r="M3238" s="172"/>
      <c r="N3238" s="172"/>
      <c r="O3238" s="137"/>
      <c r="P3238" s="169"/>
      <c r="Q3238" s="137"/>
      <c r="R3238" s="137"/>
      <c r="S3238" s="137"/>
      <c r="T3238" s="137"/>
      <c r="U3238" s="137"/>
      <c r="V3238" s="137"/>
      <c r="W3238" s="137"/>
      <c r="X3238" s="137"/>
      <c r="Y3238" s="137"/>
      <c r="Z3238" s="137"/>
      <c r="AA3238" s="137"/>
      <c r="AB3238" s="137"/>
      <c r="AC3238" s="137"/>
      <c r="AD3238" s="137"/>
      <c r="AE3238" s="137"/>
      <c r="AF3238" s="137"/>
      <c r="AG3238" s="137"/>
      <c r="AH3238" s="137"/>
      <c r="AI3238" s="137"/>
      <c r="AJ3238" s="137"/>
      <c r="AK3238" s="137"/>
      <c r="AL3238" s="137"/>
      <c r="AM3238" s="137"/>
      <c r="AN3238" s="137"/>
      <c r="AO3238" s="137"/>
      <c r="AP3238" s="137"/>
      <c r="AQ3238" s="137"/>
      <c r="AR3238" s="137"/>
      <c r="AS3238" s="137"/>
      <c r="AT3238" s="143"/>
    </row>
    <row r="3239" spans="1:46">
      <c r="A3239" s="96"/>
      <c r="B3239" s="134"/>
      <c r="C3239" s="135"/>
      <c r="D3239" s="135"/>
      <c r="E3239" s="135"/>
      <c r="F3239" s="135"/>
      <c r="G3239" s="135"/>
      <c r="H3239" s="135"/>
      <c r="I3239" s="135"/>
      <c r="J3239" s="134"/>
      <c r="K3239" s="136"/>
      <c r="L3239" s="172"/>
      <c r="M3239" s="172"/>
      <c r="N3239" s="172"/>
      <c r="O3239" s="137"/>
      <c r="P3239" s="169"/>
      <c r="Q3239" s="137"/>
      <c r="R3239" s="137"/>
      <c r="S3239" s="137"/>
      <c r="T3239" s="137"/>
      <c r="U3239" s="137"/>
      <c r="V3239" s="137"/>
      <c r="W3239" s="137"/>
      <c r="X3239" s="137"/>
      <c r="Y3239" s="137"/>
      <c r="Z3239" s="137"/>
      <c r="AA3239" s="137"/>
      <c r="AB3239" s="137"/>
      <c r="AC3239" s="137"/>
      <c r="AD3239" s="137"/>
      <c r="AE3239" s="137"/>
      <c r="AF3239" s="137"/>
      <c r="AG3239" s="137"/>
      <c r="AH3239" s="137"/>
      <c r="AI3239" s="137"/>
      <c r="AJ3239" s="137"/>
      <c r="AK3239" s="137"/>
      <c r="AL3239" s="137"/>
      <c r="AM3239" s="137"/>
      <c r="AN3239" s="137"/>
      <c r="AO3239" s="137"/>
      <c r="AP3239" s="137"/>
      <c r="AQ3239" s="137"/>
      <c r="AR3239" s="137"/>
      <c r="AS3239" s="137"/>
      <c r="AT3239" s="143"/>
    </row>
    <row r="3240" spans="1:46">
      <c r="A3240" s="96"/>
      <c r="B3240" s="134"/>
      <c r="C3240" s="135"/>
      <c r="D3240" s="135"/>
      <c r="E3240" s="135"/>
      <c r="F3240" s="135"/>
      <c r="G3240" s="135"/>
      <c r="H3240" s="135"/>
      <c r="I3240" s="135"/>
      <c r="J3240" s="134"/>
      <c r="K3240" s="136"/>
      <c r="L3240" s="172"/>
      <c r="M3240" s="172"/>
      <c r="N3240" s="172"/>
      <c r="O3240" s="137"/>
      <c r="P3240" s="169"/>
      <c r="Q3240" s="137"/>
      <c r="R3240" s="137"/>
      <c r="S3240" s="137"/>
      <c r="T3240" s="137"/>
      <c r="U3240" s="137"/>
      <c r="V3240" s="137"/>
      <c r="W3240" s="137"/>
      <c r="X3240" s="137"/>
      <c r="Y3240" s="137"/>
      <c r="Z3240" s="137"/>
      <c r="AA3240" s="137"/>
      <c r="AB3240" s="137"/>
      <c r="AC3240" s="137"/>
      <c r="AD3240" s="137"/>
      <c r="AE3240" s="137"/>
      <c r="AF3240" s="137"/>
      <c r="AG3240" s="137"/>
      <c r="AH3240" s="137"/>
      <c r="AI3240" s="137"/>
      <c r="AJ3240" s="137"/>
      <c r="AK3240" s="137"/>
      <c r="AL3240" s="137"/>
      <c r="AM3240" s="137"/>
      <c r="AN3240" s="137"/>
      <c r="AO3240" s="137"/>
      <c r="AP3240" s="137"/>
      <c r="AQ3240" s="137"/>
      <c r="AR3240" s="137"/>
      <c r="AS3240" s="137"/>
      <c r="AT3240" s="143"/>
    </row>
    <row r="3241" spans="1:46">
      <c r="A3241" s="96"/>
      <c r="B3241" s="134"/>
      <c r="C3241" s="135"/>
      <c r="D3241" s="135"/>
      <c r="E3241" s="135"/>
      <c r="F3241" s="135"/>
      <c r="G3241" s="135"/>
      <c r="H3241" s="135"/>
      <c r="I3241" s="135"/>
      <c r="J3241" s="134"/>
      <c r="K3241" s="136"/>
      <c r="L3241" s="172"/>
      <c r="M3241" s="172"/>
      <c r="N3241" s="172"/>
      <c r="O3241" s="137"/>
      <c r="P3241" s="169"/>
      <c r="Q3241" s="137"/>
      <c r="R3241" s="137"/>
      <c r="S3241" s="137"/>
      <c r="T3241" s="137"/>
      <c r="U3241" s="137"/>
      <c r="V3241" s="137"/>
      <c r="W3241" s="137"/>
      <c r="X3241" s="137"/>
      <c r="Y3241" s="137"/>
      <c r="Z3241" s="137"/>
      <c r="AA3241" s="137"/>
      <c r="AB3241" s="137"/>
      <c r="AC3241" s="137"/>
      <c r="AD3241" s="137"/>
      <c r="AE3241" s="137"/>
      <c r="AF3241" s="137"/>
      <c r="AG3241" s="137"/>
      <c r="AH3241" s="137"/>
      <c r="AI3241" s="137"/>
      <c r="AJ3241" s="137"/>
      <c r="AK3241" s="137"/>
      <c r="AL3241" s="137"/>
      <c r="AM3241" s="137"/>
      <c r="AN3241" s="137"/>
      <c r="AO3241" s="137"/>
      <c r="AP3241" s="137"/>
      <c r="AQ3241" s="137"/>
      <c r="AR3241" s="137"/>
      <c r="AS3241" s="137"/>
      <c r="AT3241" s="143"/>
    </row>
    <row r="3242" spans="1:46">
      <c r="A3242" s="96"/>
      <c r="B3242" s="134"/>
      <c r="C3242" s="135"/>
      <c r="D3242" s="135"/>
      <c r="E3242" s="135"/>
      <c r="F3242" s="135"/>
      <c r="G3242" s="135"/>
      <c r="H3242" s="135"/>
      <c r="I3242" s="135"/>
      <c r="J3242" s="134"/>
      <c r="K3242" s="136"/>
      <c r="L3242" s="172"/>
      <c r="M3242" s="172"/>
      <c r="N3242" s="172"/>
      <c r="O3242" s="137"/>
      <c r="P3242" s="169"/>
      <c r="Q3242" s="137"/>
      <c r="R3242" s="137"/>
      <c r="S3242" s="137"/>
      <c r="T3242" s="137"/>
      <c r="U3242" s="137"/>
      <c r="V3242" s="137"/>
      <c r="W3242" s="137"/>
      <c r="X3242" s="137"/>
      <c r="Y3242" s="137"/>
      <c r="Z3242" s="137"/>
      <c r="AA3242" s="137"/>
      <c r="AB3242" s="137"/>
      <c r="AC3242" s="137"/>
      <c r="AD3242" s="137"/>
      <c r="AE3242" s="137"/>
      <c r="AF3242" s="137"/>
      <c r="AG3242" s="137"/>
      <c r="AH3242" s="137"/>
      <c r="AI3242" s="137"/>
      <c r="AJ3242" s="137"/>
      <c r="AK3242" s="137"/>
      <c r="AL3242" s="137"/>
      <c r="AM3242" s="137"/>
      <c r="AN3242" s="137"/>
      <c r="AO3242" s="137"/>
      <c r="AP3242" s="137"/>
      <c r="AQ3242" s="137"/>
      <c r="AR3242" s="137"/>
      <c r="AS3242" s="137"/>
      <c r="AT3242" s="143"/>
    </row>
    <row r="3243" spans="1:46">
      <c r="A3243" s="96"/>
      <c r="B3243" s="134"/>
      <c r="C3243" s="135"/>
      <c r="D3243" s="135"/>
      <c r="E3243" s="135"/>
      <c r="F3243" s="135"/>
      <c r="G3243" s="135"/>
      <c r="H3243" s="135"/>
      <c r="I3243" s="135"/>
      <c r="J3243" s="134"/>
      <c r="K3243" s="136"/>
      <c r="L3243" s="172"/>
      <c r="M3243" s="172"/>
      <c r="N3243" s="172"/>
      <c r="O3243" s="137"/>
      <c r="P3243" s="169"/>
      <c r="Q3243" s="137"/>
      <c r="R3243" s="137"/>
      <c r="S3243" s="137"/>
      <c r="T3243" s="137"/>
      <c r="U3243" s="137"/>
      <c r="V3243" s="137"/>
      <c r="W3243" s="137"/>
      <c r="X3243" s="137"/>
      <c r="Y3243" s="137"/>
      <c r="Z3243" s="137"/>
      <c r="AA3243" s="137"/>
      <c r="AB3243" s="137"/>
      <c r="AC3243" s="137"/>
      <c r="AD3243" s="137"/>
      <c r="AE3243" s="137"/>
      <c r="AF3243" s="137"/>
      <c r="AG3243" s="137"/>
      <c r="AH3243" s="137"/>
      <c r="AI3243" s="137"/>
      <c r="AJ3243" s="137"/>
      <c r="AK3243" s="137"/>
      <c r="AL3243" s="137"/>
      <c r="AM3243" s="137"/>
      <c r="AN3243" s="137"/>
      <c r="AO3243" s="137"/>
      <c r="AP3243" s="137"/>
      <c r="AQ3243" s="137"/>
      <c r="AR3243" s="137"/>
      <c r="AS3243" s="137"/>
      <c r="AT3243" s="143"/>
    </row>
    <row r="3244" spans="1:46">
      <c r="A3244" s="96"/>
      <c r="B3244" s="134"/>
      <c r="C3244" s="135"/>
      <c r="D3244" s="135"/>
      <c r="E3244" s="135"/>
      <c r="F3244" s="135"/>
      <c r="G3244" s="135"/>
      <c r="H3244" s="135"/>
      <c r="I3244" s="135"/>
      <c r="J3244" s="134"/>
      <c r="K3244" s="136"/>
      <c r="L3244" s="172"/>
      <c r="M3244" s="172"/>
      <c r="N3244" s="172"/>
      <c r="O3244" s="137"/>
      <c r="P3244" s="169"/>
      <c r="Q3244" s="137"/>
      <c r="R3244" s="137"/>
      <c r="S3244" s="137"/>
      <c r="T3244" s="137"/>
      <c r="U3244" s="137"/>
      <c r="V3244" s="137"/>
      <c r="W3244" s="137"/>
      <c r="X3244" s="137"/>
      <c r="Y3244" s="137"/>
      <c r="Z3244" s="137"/>
      <c r="AA3244" s="137"/>
      <c r="AB3244" s="137"/>
      <c r="AC3244" s="137"/>
      <c r="AD3244" s="137"/>
      <c r="AE3244" s="137"/>
      <c r="AF3244" s="137"/>
      <c r="AG3244" s="137"/>
      <c r="AH3244" s="137"/>
      <c r="AI3244" s="137"/>
      <c r="AJ3244" s="137"/>
      <c r="AK3244" s="137"/>
      <c r="AL3244" s="137"/>
      <c r="AM3244" s="137"/>
      <c r="AN3244" s="137"/>
      <c r="AO3244" s="137"/>
      <c r="AP3244" s="137"/>
      <c r="AQ3244" s="137"/>
      <c r="AR3244" s="137"/>
      <c r="AS3244" s="137"/>
      <c r="AT3244" s="143"/>
    </row>
    <row r="3245" spans="1:46">
      <c r="A3245" s="96"/>
      <c r="B3245" s="134"/>
      <c r="C3245" s="135"/>
      <c r="D3245" s="135"/>
      <c r="E3245" s="135"/>
      <c r="F3245" s="135"/>
      <c r="G3245" s="135"/>
      <c r="H3245" s="135"/>
      <c r="I3245" s="135"/>
      <c r="J3245" s="134"/>
      <c r="K3245" s="136"/>
      <c r="L3245" s="172"/>
      <c r="M3245" s="172"/>
      <c r="N3245" s="172"/>
      <c r="O3245" s="137"/>
      <c r="P3245" s="169"/>
      <c r="Q3245" s="137"/>
      <c r="R3245" s="137"/>
      <c r="S3245" s="137"/>
      <c r="T3245" s="137"/>
      <c r="U3245" s="137"/>
      <c r="V3245" s="137"/>
      <c r="W3245" s="137"/>
      <c r="X3245" s="137"/>
      <c r="Y3245" s="137"/>
      <c r="Z3245" s="137"/>
      <c r="AA3245" s="137"/>
      <c r="AB3245" s="137"/>
      <c r="AC3245" s="137"/>
      <c r="AD3245" s="137"/>
      <c r="AE3245" s="137"/>
      <c r="AF3245" s="137"/>
      <c r="AG3245" s="137"/>
      <c r="AH3245" s="137"/>
      <c r="AI3245" s="137"/>
      <c r="AJ3245" s="137"/>
      <c r="AK3245" s="137"/>
      <c r="AL3245" s="137"/>
      <c r="AM3245" s="137"/>
      <c r="AN3245" s="137"/>
      <c r="AO3245" s="137"/>
      <c r="AP3245" s="137"/>
      <c r="AQ3245" s="137"/>
      <c r="AR3245" s="137"/>
      <c r="AS3245" s="137"/>
      <c r="AT3245" s="143"/>
    </row>
    <row r="3246" spans="1:46">
      <c r="A3246" s="96"/>
      <c r="B3246" s="134"/>
      <c r="C3246" s="135"/>
      <c r="D3246" s="135"/>
      <c r="E3246" s="135"/>
      <c r="F3246" s="135"/>
      <c r="G3246" s="135"/>
      <c r="H3246" s="135"/>
      <c r="I3246" s="135"/>
      <c r="J3246" s="134"/>
      <c r="K3246" s="136"/>
      <c r="L3246" s="172"/>
      <c r="M3246" s="172"/>
      <c r="N3246" s="172"/>
      <c r="O3246" s="137"/>
      <c r="P3246" s="169"/>
      <c r="Q3246" s="137"/>
      <c r="R3246" s="137"/>
      <c r="S3246" s="137"/>
      <c r="T3246" s="137"/>
      <c r="U3246" s="137"/>
      <c r="V3246" s="137"/>
      <c r="W3246" s="137"/>
      <c r="X3246" s="137"/>
      <c r="Y3246" s="137"/>
      <c r="Z3246" s="137"/>
      <c r="AA3246" s="137"/>
      <c r="AB3246" s="137"/>
      <c r="AC3246" s="137"/>
      <c r="AD3246" s="137"/>
      <c r="AE3246" s="137"/>
      <c r="AF3246" s="137"/>
      <c r="AG3246" s="137"/>
      <c r="AH3246" s="137"/>
      <c r="AI3246" s="137"/>
      <c r="AJ3246" s="137"/>
      <c r="AK3246" s="137"/>
      <c r="AL3246" s="137"/>
      <c r="AM3246" s="137"/>
      <c r="AN3246" s="137"/>
      <c r="AO3246" s="137"/>
      <c r="AP3246" s="137"/>
      <c r="AQ3246" s="137"/>
      <c r="AR3246" s="137"/>
      <c r="AS3246" s="137"/>
      <c r="AT3246" s="143"/>
    </row>
    <row r="3247" spans="1:46">
      <c r="A3247" s="96"/>
      <c r="B3247" s="134"/>
      <c r="C3247" s="135"/>
      <c r="D3247" s="135"/>
      <c r="E3247" s="135"/>
      <c r="F3247" s="135"/>
      <c r="G3247" s="135"/>
      <c r="H3247" s="135"/>
      <c r="I3247" s="135"/>
      <c r="J3247" s="134"/>
      <c r="K3247" s="136"/>
      <c r="L3247" s="172"/>
      <c r="M3247" s="172"/>
      <c r="N3247" s="172"/>
      <c r="O3247" s="137"/>
      <c r="P3247" s="169"/>
      <c r="Q3247" s="137"/>
      <c r="R3247" s="137"/>
      <c r="S3247" s="137"/>
      <c r="T3247" s="137"/>
      <c r="U3247" s="137"/>
      <c r="V3247" s="137"/>
      <c r="W3247" s="137"/>
      <c r="X3247" s="137"/>
      <c r="Y3247" s="137"/>
      <c r="Z3247" s="137"/>
      <c r="AA3247" s="137"/>
      <c r="AB3247" s="137"/>
      <c r="AC3247" s="137"/>
      <c r="AD3247" s="137"/>
      <c r="AE3247" s="137"/>
      <c r="AF3247" s="137"/>
      <c r="AG3247" s="137"/>
      <c r="AH3247" s="137"/>
      <c r="AI3247" s="137"/>
      <c r="AJ3247" s="137"/>
      <c r="AK3247" s="137"/>
      <c r="AL3247" s="137"/>
      <c r="AM3247" s="137"/>
      <c r="AN3247" s="137"/>
      <c r="AO3247" s="137"/>
      <c r="AP3247" s="137"/>
      <c r="AQ3247" s="137"/>
      <c r="AR3247" s="137"/>
      <c r="AS3247" s="137"/>
      <c r="AT3247" s="143"/>
    </row>
    <row r="3248" spans="1:46">
      <c r="A3248" s="96"/>
      <c r="B3248" s="134"/>
      <c r="C3248" s="135"/>
      <c r="D3248" s="135"/>
      <c r="E3248" s="135"/>
      <c r="F3248" s="135"/>
      <c r="G3248" s="135"/>
      <c r="H3248" s="135"/>
      <c r="I3248" s="135"/>
      <c r="J3248" s="134"/>
      <c r="K3248" s="136"/>
      <c r="L3248" s="172"/>
      <c r="M3248" s="172"/>
      <c r="N3248" s="172"/>
      <c r="O3248" s="137"/>
      <c r="P3248" s="169"/>
      <c r="Q3248" s="137"/>
      <c r="R3248" s="137"/>
      <c r="S3248" s="137"/>
      <c r="T3248" s="137"/>
      <c r="U3248" s="137"/>
      <c r="V3248" s="137"/>
      <c r="W3248" s="137"/>
      <c r="X3248" s="137"/>
      <c r="Y3248" s="137"/>
      <c r="Z3248" s="137"/>
      <c r="AA3248" s="137"/>
      <c r="AB3248" s="137"/>
      <c r="AC3248" s="137"/>
      <c r="AD3248" s="137"/>
      <c r="AE3248" s="137"/>
      <c r="AF3248" s="137"/>
      <c r="AG3248" s="137"/>
      <c r="AH3248" s="137"/>
      <c r="AI3248" s="137"/>
      <c r="AJ3248" s="137"/>
      <c r="AK3248" s="137"/>
      <c r="AL3248" s="137"/>
      <c r="AM3248" s="137"/>
      <c r="AN3248" s="137"/>
      <c r="AO3248" s="137"/>
      <c r="AP3248" s="137"/>
      <c r="AQ3248" s="137"/>
      <c r="AR3248" s="137"/>
      <c r="AS3248" s="137"/>
      <c r="AT3248" s="143"/>
    </row>
    <row r="3249" spans="1:46">
      <c r="A3249" s="96"/>
      <c r="B3249" s="134"/>
      <c r="C3249" s="135"/>
      <c r="D3249" s="135"/>
      <c r="E3249" s="135"/>
      <c r="F3249" s="135"/>
      <c r="G3249" s="135"/>
      <c r="H3249" s="135"/>
      <c r="I3249" s="135"/>
      <c r="J3249" s="134"/>
      <c r="K3249" s="136"/>
      <c r="L3249" s="172"/>
      <c r="M3249" s="172"/>
      <c r="N3249" s="172"/>
      <c r="O3249" s="137"/>
      <c r="P3249" s="169"/>
      <c r="Q3249" s="137"/>
      <c r="R3249" s="137"/>
      <c r="S3249" s="137"/>
      <c r="T3249" s="137"/>
      <c r="U3249" s="137"/>
      <c r="V3249" s="137"/>
      <c r="W3249" s="137"/>
      <c r="X3249" s="137"/>
      <c r="Y3249" s="137"/>
      <c r="Z3249" s="137"/>
      <c r="AA3249" s="137"/>
      <c r="AB3249" s="137"/>
      <c r="AC3249" s="137"/>
      <c r="AD3249" s="137"/>
      <c r="AE3249" s="137"/>
      <c r="AF3249" s="137"/>
      <c r="AG3249" s="137"/>
      <c r="AH3249" s="137"/>
      <c r="AI3249" s="137"/>
      <c r="AJ3249" s="137"/>
      <c r="AK3249" s="137"/>
      <c r="AL3249" s="137"/>
      <c r="AM3249" s="137"/>
      <c r="AN3249" s="137"/>
      <c r="AO3249" s="137"/>
      <c r="AP3249" s="137"/>
      <c r="AQ3249" s="137"/>
      <c r="AR3249" s="137"/>
      <c r="AS3249" s="137"/>
      <c r="AT3249" s="143"/>
    </row>
    <row r="3250" spans="1:46">
      <c r="A3250" s="96"/>
      <c r="B3250" s="134"/>
      <c r="C3250" s="135"/>
      <c r="D3250" s="135"/>
      <c r="E3250" s="135"/>
      <c r="F3250" s="135"/>
      <c r="G3250" s="135"/>
      <c r="H3250" s="135"/>
      <c r="I3250" s="135"/>
      <c r="J3250" s="134"/>
      <c r="K3250" s="136"/>
      <c r="L3250" s="172"/>
      <c r="M3250" s="172"/>
      <c r="N3250" s="172"/>
      <c r="O3250" s="137"/>
      <c r="P3250" s="169"/>
      <c r="Q3250" s="137"/>
      <c r="R3250" s="137"/>
      <c r="S3250" s="137"/>
      <c r="T3250" s="137"/>
      <c r="U3250" s="137"/>
      <c r="V3250" s="137"/>
      <c r="W3250" s="137"/>
      <c r="X3250" s="137"/>
      <c r="Y3250" s="137"/>
      <c r="Z3250" s="137"/>
      <c r="AA3250" s="137"/>
      <c r="AB3250" s="137"/>
      <c r="AC3250" s="137"/>
      <c r="AD3250" s="137"/>
      <c r="AE3250" s="137"/>
      <c r="AF3250" s="137"/>
      <c r="AG3250" s="137"/>
      <c r="AH3250" s="137"/>
      <c r="AI3250" s="137"/>
      <c r="AJ3250" s="137"/>
      <c r="AK3250" s="137"/>
      <c r="AL3250" s="137"/>
      <c r="AM3250" s="137"/>
      <c r="AN3250" s="137"/>
      <c r="AO3250" s="137"/>
      <c r="AP3250" s="137"/>
      <c r="AQ3250" s="137"/>
      <c r="AR3250" s="137"/>
      <c r="AS3250" s="137"/>
      <c r="AT3250" s="143"/>
    </row>
    <row r="3251" spans="1:46">
      <c r="A3251" s="96"/>
      <c r="B3251" s="134"/>
      <c r="C3251" s="135"/>
      <c r="D3251" s="135"/>
      <c r="E3251" s="135"/>
      <c r="F3251" s="135"/>
      <c r="G3251" s="135"/>
      <c r="H3251" s="135"/>
      <c r="I3251" s="135"/>
      <c r="J3251" s="134"/>
      <c r="K3251" s="136"/>
      <c r="L3251" s="172"/>
      <c r="M3251" s="172"/>
      <c r="N3251" s="172"/>
      <c r="O3251" s="137"/>
      <c r="P3251" s="169"/>
      <c r="Q3251" s="137"/>
      <c r="R3251" s="137"/>
      <c r="S3251" s="137"/>
      <c r="T3251" s="137"/>
      <c r="U3251" s="137"/>
      <c r="V3251" s="137"/>
      <c r="W3251" s="137"/>
      <c r="X3251" s="137"/>
      <c r="Y3251" s="137"/>
      <c r="Z3251" s="137"/>
      <c r="AA3251" s="137"/>
      <c r="AB3251" s="137"/>
      <c r="AC3251" s="137"/>
      <c r="AD3251" s="137"/>
      <c r="AE3251" s="137"/>
      <c r="AF3251" s="137"/>
      <c r="AG3251" s="137"/>
      <c r="AH3251" s="137"/>
      <c r="AI3251" s="137"/>
      <c r="AJ3251" s="137"/>
      <c r="AK3251" s="137"/>
      <c r="AL3251" s="137"/>
      <c r="AM3251" s="137"/>
      <c r="AN3251" s="137"/>
      <c r="AO3251" s="137"/>
      <c r="AP3251" s="137"/>
      <c r="AQ3251" s="137"/>
      <c r="AR3251" s="137"/>
      <c r="AS3251" s="137"/>
      <c r="AT3251" s="143"/>
    </row>
    <row r="3252" spans="1:46">
      <c r="A3252" s="96"/>
      <c r="B3252" s="134"/>
      <c r="C3252" s="135"/>
      <c r="D3252" s="135"/>
      <c r="E3252" s="135"/>
      <c r="F3252" s="135"/>
      <c r="G3252" s="135"/>
      <c r="H3252" s="135"/>
      <c r="I3252" s="135"/>
      <c r="J3252" s="134"/>
      <c r="K3252" s="136"/>
      <c r="L3252" s="172"/>
      <c r="M3252" s="172"/>
      <c r="N3252" s="172"/>
      <c r="O3252" s="137"/>
      <c r="P3252" s="169"/>
      <c r="Q3252" s="137"/>
      <c r="R3252" s="137"/>
      <c r="S3252" s="137"/>
      <c r="T3252" s="137"/>
      <c r="U3252" s="137"/>
      <c r="V3252" s="137"/>
      <c r="W3252" s="137"/>
      <c r="X3252" s="137"/>
      <c r="Y3252" s="137"/>
      <c r="Z3252" s="137"/>
      <c r="AA3252" s="137"/>
      <c r="AB3252" s="137"/>
      <c r="AC3252" s="137"/>
      <c r="AD3252" s="137"/>
      <c r="AE3252" s="137"/>
      <c r="AF3252" s="137"/>
      <c r="AG3252" s="137"/>
      <c r="AH3252" s="137"/>
      <c r="AI3252" s="137"/>
      <c r="AJ3252" s="137"/>
      <c r="AK3252" s="137"/>
      <c r="AL3252" s="137"/>
      <c r="AM3252" s="137"/>
      <c r="AN3252" s="137"/>
      <c r="AO3252" s="137"/>
      <c r="AP3252" s="137"/>
      <c r="AQ3252" s="137"/>
      <c r="AR3252" s="137"/>
      <c r="AS3252" s="137"/>
      <c r="AT3252" s="143"/>
    </row>
    <row r="3253" spans="1:46">
      <c r="A3253" s="96"/>
      <c r="B3253" s="134"/>
      <c r="C3253" s="135"/>
      <c r="D3253" s="135"/>
      <c r="E3253" s="135"/>
      <c r="F3253" s="135"/>
      <c r="G3253" s="135"/>
      <c r="H3253" s="135"/>
      <c r="I3253" s="135"/>
      <c r="J3253" s="134"/>
      <c r="K3253" s="136"/>
      <c r="L3253" s="172"/>
      <c r="M3253" s="172"/>
      <c r="N3253" s="172"/>
      <c r="O3253" s="137"/>
      <c r="P3253" s="169"/>
      <c r="Q3253" s="137"/>
      <c r="R3253" s="137"/>
      <c r="S3253" s="137"/>
      <c r="T3253" s="137"/>
      <c r="U3253" s="137"/>
      <c r="V3253" s="137"/>
      <c r="W3253" s="137"/>
      <c r="X3253" s="137"/>
      <c r="Y3253" s="137"/>
      <c r="Z3253" s="137"/>
      <c r="AA3253" s="137"/>
      <c r="AB3253" s="137"/>
      <c r="AC3253" s="137"/>
      <c r="AD3253" s="137"/>
      <c r="AE3253" s="137"/>
      <c r="AF3253" s="137"/>
      <c r="AG3253" s="137"/>
      <c r="AH3253" s="137"/>
      <c r="AI3253" s="137"/>
      <c r="AJ3253" s="137"/>
      <c r="AK3253" s="137"/>
      <c r="AL3253" s="137"/>
      <c r="AM3253" s="137"/>
      <c r="AN3253" s="137"/>
      <c r="AO3253" s="137"/>
      <c r="AP3253" s="137"/>
      <c r="AQ3253" s="137"/>
      <c r="AR3253" s="137"/>
      <c r="AS3253" s="137"/>
      <c r="AT3253" s="143"/>
    </row>
    <row r="3254" spans="1:46">
      <c r="A3254" s="96"/>
      <c r="B3254" s="134"/>
      <c r="C3254" s="135"/>
      <c r="D3254" s="135"/>
      <c r="E3254" s="135"/>
      <c r="F3254" s="135"/>
      <c r="G3254" s="135"/>
      <c r="H3254" s="135"/>
      <c r="I3254" s="135"/>
      <c r="J3254" s="134"/>
      <c r="K3254" s="136"/>
      <c r="L3254" s="172"/>
      <c r="M3254" s="172"/>
      <c r="N3254" s="172"/>
      <c r="O3254" s="137"/>
      <c r="P3254" s="169"/>
      <c r="Q3254" s="137"/>
      <c r="R3254" s="137"/>
      <c r="S3254" s="137"/>
      <c r="T3254" s="137"/>
      <c r="U3254" s="137"/>
      <c r="V3254" s="137"/>
      <c r="W3254" s="137"/>
      <c r="X3254" s="137"/>
      <c r="Y3254" s="137"/>
      <c r="Z3254" s="137"/>
      <c r="AA3254" s="137"/>
      <c r="AB3254" s="137"/>
      <c r="AC3254" s="137"/>
      <c r="AD3254" s="137"/>
      <c r="AE3254" s="137"/>
      <c r="AF3254" s="137"/>
      <c r="AG3254" s="137"/>
      <c r="AH3254" s="137"/>
      <c r="AI3254" s="137"/>
      <c r="AJ3254" s="137"/>
      <c r="AK3254" s="137"/>
      <c r="AL3254" s="137"/>
      <c r="AM3254" s="137"/>
      <c r="AN3254" s="137"/>
      <c r="AO3254" s="137"/>
      <c r="AP3254" s="137"/>
      <c r="AQ3254" s="137"/>
      <c r="AR3254" s="137"/>
      <c r="AS3254" s="137"/>
      <c r="AT3254" s="143"/>
    </row>
    <row r="3255" spans="1:46">
      <c r="A3255" s="96"/>
      <c r="B3255" s="134"/>
      <c r="C3255" s="135"/>
      <c r="D3255" s="135"/>
      <c r="E3255" s="135"/>
      <c r="F3255" s="135"/>
      <c r="G3255" s="135"/>
      <c r="H3255" s="135"/>
      <c r="I3255" s="135"/>
      <c r="J3255" s="134"/>
      <c r="K3255" s="136"/>
      <c r="L3255" s="172"/>
      <c r="M3255" s="172"/>
      <c r="N3255" s="172"/>
      <c r="O3255" s="137"/>
      <c r="P3255" s="169"/>
      <c r="Q3255" s="137"/>
      <c r="R3255" s="137"/>
      <c r="S3255" s="137"/>
      <c r="T3255" s="137"/>
      <c r="U3255" s="137"/>
      <c r="V3255" s="137"/>
      <c r="W3255" s="137"/>
      <c r="X3255" s="137"/>
      <c r="Y3255" s="137"/>
      <c r="Z3255" s="137"/>
      <c r="AA3255" s="137"/>
      <c r="AB3255" s="137"/>
      <c r="AC3255" s="137"/>
      <c r="AD3255" s="137"/>
      <c r="AE3255" s="137"/>
      <c r="AF3255" s="137"/>
      <c r="AG3255" s="137"/>
      <c r="AH3255" s="137"/>
      <c r="AI3255" s="137"/>
      <c r="AJ3255" s="137"/>
      <c r="AK3255" s="137"/>
      <c r="AL3255" s="137"/>
      <c r="AM3255" s="137"/>
      <c r="AN3255" s="137"/>
      <c r="AO3255" s="137"/>
      <c r="AP3255" s="137"/>
      <c r="AQ3255" s="137"/>
      <c r="AR3255" s="137"/>
      <c r="AS3255" s="137"/>
      <c r="AT3255" s="143"/>
    </row>
    <row r="3256" spans="1:46">
      <c r="A3256" s="96"/>
      <c r="B3256" s="134"/>
      <c r="C3256" s="135"/>
      <c r="D3256" s="135"/>
      <c r="E3256" s="135"/>
      <c r="F3256" s="135"/>
      <c r="G3256" s="135"/>
      <c r="H3256" s="135"/>
      <c r="I3256" s="135"/>
      <c r="J3256" s="134"/>
      <c r="K3256" s="136"/>
      <c r="L3256" s="172"/>
      <c r="M3256" s="172"/>
      <c r="N3256" s="172"/>
      <c r="O3256" s="137"/>
      <c r="P3256" s="169"/>
      <c r="Q3256" s="137"/>
      <c r="R3256" s="137"/>
      <c r="S3256" s="137"/>
      <c r="T3256" s="137"/>
      <c r="U3256" s="137"/>
      <c r="V3256" s="137"/>
      <c r="W3256" s="137"/>
      <c r="X3256" s="137"/>
      <c r="Y3256" s="137"/>
      <c r="Z3256" s="137"/>
      <c r="AA3256" s="137"/>
      <c r="AB3256" s="137"/>
      <c r="AC3256" s="137"/>
      <c r="AD3256" s="137"/>
      <c r="AE3256" s="137"/>
      <c r="AF3256" s="137"/>
      <c r="AG3256" s="137"/>
      <c r="AH3256" s="137"/>
      <c r="AI3256" s="137"/>
      <c r="AJ3256" s="137"/>
      <c r="AK3256" s="137"/>
      <c r="AL3256" s="137"/>
      <c r="AM3256" s="137"/>
      <c r="AN3256" s="137"/>
      <c r="AO3256" s="137"/>
      <c r="AP3256" s="137"/>
      <c r="AQ3256" s="137"/>
      <c r="AR3256" s="137"/>
      <c r="AS3256" s="137"/>
      <c r="AT3256" s="143"/>
    </row>
    <row r="3257" spans="1:46">
      <c r="A3257" s="96"/>
      <c r="B3257" s="134"/>
      <c r="C3257" s="135"/>
      <c r="D3257" s="135"/>
      <c r="E3257" s="135"/>
      <c r="F3257" s="135"/>
      <c r="G3257" s="135"/>
      <c r="H3257" s="135"/>
      <c r="I3257" s="135"/>
      <c r="J3257" s="134"/>
      <c r="K3257" s="136"/>
      <c r="L3257" s="172"/>
      <c r="M3257" s="172"/>
      <c r="N3257" s="172"/>
      <c r="O3257" s="137"/>
      <c r="P3257" s="169"/>
      <c r="Q3257" s="137"/>
      <c r="R3257" s="137"/>
      <c r="S3257" s="137"/>
      <c r="T3257" s="137"/>
      <c r="U3257" s="137"/>
      <c r="V3257" s="137"/>
      <c r="W3257" s="137"/>
      <c r="X3257" s="137"/>
      <c r="Y3257" s="137"/>
      <c r="Z3257" s="137"/>
      <c r="AA3257" s="137"/>
      <c r="AB3257" s="137"/>
      <c r="AC3257" s="137"/>
      <c r="AD3257" s="137"/>
      <c r="AE3257" s="137"/>
      <c r="AF3257" s="137"/>
      <c r="AG3257" s="137"/>
      <c r="AH3257" s="137"/>
      <c r="AI3257" s="137"/>
      <c r="AJ3257" s="137"/>
      <c r="AK3257" s="137"/>
      <c r="AL3257" s="137"/>
      <c r="AM3257" s="137"/>
      <c r="AN3257" s="137"/>
      <c r="AO3257" s="137"/>
      <c r="AP3257" s="137"/>
      <c r="AQ3257" s="137"/>
      <c r="AR3257" s="137"/>
      <c r="AS3257" s="137"/>
      <c r="AT3257" s="143"/>
    </row>
    <row r="3258" spans="1:46">
      <c r="A3258" s="96"/>
      <c r="B3258" s="134"/>
      <c r="C3258" s="135"/>
      <c r="D3258" s="135"/>
      <c r="E3258" s="135"/>
      <c r="F3258" s="135"/>
      <c r="G3258" s="135"/>
      <c r="H3258" s="135"/>
      <c r="I3258" s="135"/>
      <c r="J3258" s="134"/>
      <c r="K3258" s="136"/>
      <c r="L3258" s="172"/>
      <c r="M3258" s="172"/>
      <c r="N3258" s="172"/>
      <c r="O3258" s="137"/>
      <c r="P3258" s="169"/>
      <c r="Q3258" s="137"/>
      <c r="R3258" s="137"/>
      <c r="S3258" s="137"/>
      <c r="T3258" s="137"/>
      <c r="U3258" s="137"/>
      <c r="V3258" s="137"/>
      <c r="W3258" s="137"/>
      <c r="X3258" s="137"/>
      <c r="Y3258" s="137"/>
      <c r="Z3258" s="137"/>
      <c r="AA3258" s="137"/>
      <c r="AB3258" s="137"/>
      <c r="AC3258" s="137"/>
      <c r="AD3258" s="137"/>
      <c r="AE3258" s="137"/>
      <c r="AF3258" s="137"/>
      <c r="AG3258" s="137"/>
      <c r="AH3258" s="137"/>
      <c r="AI3258" s="137"/>
      <c r="AJ3258" s="137"/>
      <c r="AK3258" s="137"/>
      <c r="AL3258" s="137"/>
      <c r="AM3258" s="137"/>
      <c r="AN3258" s="137"/>
      <c r="AO3258" s="137"/>
      <c r="AP3258" s="137"/>
      <c r="AQ3258" s="137"/>
      <c r="AR3258" s="137"/>
      <c r="AS3258" s="137"/>
      <c r="AT3258" s="143"/>
    </row>
    <row r="3259" spans="1:46">
      <c r="A3259" s="96"/>
      <c r="B3259" s="134"/>
      <c r="C3259" s="135"/>
      <c r="D3259" s="135"/>
      <c r="E3259" s="135"/>
      <c r="F3259" s="135"/>
      <c r="G3259" s="135"/>
      <c r="H3259" s="135"/>
      <c r="I3259" s="135"/>
      <c r="J3259" s="134"/>
      <c r="K3259" s="136"/>
      <c r="L3259" s="172"/>
      <c r="M3259" s="172"/>
      <c r="N3259" s="172"/>
      <c r="O3259" s="137"/>
      <c r="P3259" s="169"/>
      <c r="Q3259" s="137"/>
      <c r="R3259" s="137"/>
      <c r="S3259" s="137"/>
      <c r="T3259" s="137"/>
      <c r="U3259" s="137"/>
      <c r="V3259" s="137"/>
      <c r="W3259" s="137"/>
      <c r="X3259" s="137"/>
      <c r="Y3259" s="137"/>
      <c r="Z3259" s="137"/>
      <c r="AA3259" s="137"/>
      <c r="AB3259" s="137"/>
      <c r="AC3259" s="137"/>
      <c r="AD3259" s="137"/>
      <c r="AE3259" s="137"/>
      <c r="AF3259" s="137"/>
      <c r="AG3259" s="137"/>
      <c r="AH3259" s="137"/>
      <c r="AI3259" s="137"/>
      <c r="AJ3259" s="137"/>
      <c r="AK3259" s="137"/>
      <c r="AL3259" s="137"/>
      <c r="AM3259" s="137"/>
      <c r="AN3259" s="137"/>
      <c r="AO3259" s="137"/>
      <c r="AP3259" s="137"/>
      <c r="AQ3259" s="137"/>
      <c r="AR3259" s="137"/>
      <c r="AS3259" s="137"/>
      <c r="AT3259" s="143"/>
    </row>
    <row r="3260" spans="1:46">
      <c r="A3260" s="96"/>
      <c r="B3260" s="134"/>
      <c r="C3260" s="135"/>
      <c r="D3260" s="135"/>
      <c r="E3260" s="135"/>
      <c r="F3260" s="135"/>
      <c r="G3260" s="135"/>
      <c r="H3260" s="135"/>
      <c r="I3260" s="135"/>
      <c r="J3260" s="134"/>
      <c r="K3260" s="136"/>
      <c r="L3260" s="172"/>
      <c r="M3260" s="172"/>
      <c r="N3260" s="172"/>
      <c r="O3260" s="137"/>
      <c r="P3260" s="169"/>
      <c r="Q3260" s="137"/>
      <c r="R3260" s="137"/>
      <c r="S3260" s="137"/>
      <c r="T3260" s="137"/>
      <c r="U3260" s="137"/>
      <c r="V3260" s="137"/>
      <c r="W3260" s="137"/>
      <c r="X3260" s="137"/>
      <c r="Y3260" s="137"/>
      <c r="Z3260" s="137"/>
      <c r="AA3260" s="137"/>
      <c r="AB3260" s="137"/>
      <c r="AC3260" s="137"/>
      <c r="AD3260" s="137"/>
      <c r="AE3260" s="137"/>
      <c r="AF3260" s="137"/>
      <c r="AG3260" s="137"/>
      <c r="AH3260" s="137"/>
      <c r="AI3260" s="137"/>
      <c r="AJ3260" s="137"/>
      <c r="AK3260" s="137"/>
      <c r="AL3260" s="137"/>
      <c r="AM3260" s="137"/>
      <c r="AN3260" s="137"/>
      <c r="AO3260" s="137"/>
      <c r="AP3260" s="137"/>
      <c r="AQ3260" s="137"/>
      <c r="AR3260" s="137"/>
      <c r="AS3260" s="137"/>
      <c r="AT3260" s="143"/>
    </row>
    <row r="3261" spans="1:46">
      <c r="A3261" s="96"/>
      <c r="B3261" s="134"/>
      <c r="C3261" s="135"/>
      <c r="D3261" s="135"/>
      <c r="E3261" s="135"/>
      <c r="F3261" s="135"/>
      <c r="G3261" s="135"/>
      <c r="H3261" s="135"/>
      <c r="I3261" s="135"/>
      <c r="J3261" s="134"/>
      <c r="K3261" s="136"/>
      <c r="L3261" s="172"/>
      <c r="M3261" s="172"/>
      <c r="N3261" s="172"/>
      <c r="O3261" s="137"/>
      <c r="P3261" s="169"/>
      <c r="Q3261" s="137"/>
      <c r="R3261" s="137"/>
      <c r="S3261" s="137"/>
      <c r="T3261" s="137"/>
      <c r="U3261" s="137"/>
      <c r="V3261" s="137"/>
      <c r="W3261" s="137"/>
      <c r="X3261" s="137"/>
      <c r="Y3261" s="137"/>
      <c r="Z3261" s="137"/>
      <c r="AA3261" s="137"/>
      <c r="AB3261" s="137"/>
      <c r="AC3261" s="137"/>
      <c r="AD3261" s="137"/>
      <c r="AE3261" s="137"/>
      <c r="AF3261" s="137"/>
      <c r="AG3261" s="137"/>
      <c r="AH3261" s="137"/>
      <c r="AI3261" s="137"/>
      <c r="AJ3261" s="137"/>
      <c r="AK3261" s="137"/>
      <c r="AL3261" s="137"/>
      <c r="AM3261" s="137"/>
      <c r="AN3261" s="137"/>
      <c r="AO3261" s="137"/>
      <c r="AP3261" s="137"/>
      <c r="AQ3261" s="137"/>
      <c r="AR3261" s="137"/>
      <c r="AS3261" s="137"/>
      <c r="AT3261" s="143"/>
    </row>
    <row r="3262" spans="1:46">
      <c r="A3262" s="96"/>
      <c r="B3262" s="134"/>
      <c r="C3262" s="135"/>
      <c r="D3262" s="135"/>
      <c r="E3262" s="135"/>
      <c r="F3262" s="135"/>
      <c r="G3262" s="135"/>
      <c r="H3262" s="135"/>
      <c r="I3262" s="135"/>
      <c r="J3262" s="134"/>
      <c r="K3262" s="136"/>
      <c r="L3262" s="172"/>
      <c r="M3262" s="172"/>
      <c r="N3262" s="172"/>
      <c r="O3262" s="137"/>
      <c r="P3262" s="169"/>
      <c r="Q3262" s="137"/>
      <c r="R3262" s="137"/>
      <c r="S3262" s="137"/>
      <c r="T3262" s="137"/>
      <c r="U3262" s="137"/>
      <c r="V3262" s="137"/>
      <c r="W3262" s="137"/>
      <c r="X3262" s="137"/>
      <c r="Y3262" s="137"/>
      <c r="Z3262" s="137"/>
      <c r="AA3262" s="137"/>
      <c r="AB3262" s="137"/>
      <c r="AC3262" s="137"/>
      <c r="AD3262" s="137"/>
      <c r="AE3262" s="137"/>
      <c r="AF3262" s="137"/>
      <c r="AG3262" s="137"/>
      <c r="AH3262" s="137"/>
      <c r="AI3262" s="137"/>
      <c r="AJ3262" s="137"/>
      <c r="AK3262" s="137"/>
      <c r="AL3262" s="137"/>
      <c r="AM3262" s="137"/>
      <c r="AN3262" s="137"/>
      <c r="AO3262" s="137"/>
      <c r="AP3262" s="137"/>
      <c r="AQ3262" s="137"/>
      <c r="AR3262" s="137"/>
      <c r="AS3262" s="137"/>
      <c r="AT3262" s="143"/>
    </row>
    <row r="3263" spans="1:46">
      <c r="A3263" s="96"/>
      <c r="B3263" s="134"/>
      <c r="C3263" s="135"/>
      <c r="D3263" s="135"/>
      <c r="E3263" s="135"/>
      <c r="F3263" s="135"/>
      <c r="G3263" s="135"/>
      <c r="H3263" s="135"/>
      <c r="I3263" s="135"/>
      <c r="J3263" s="134"/>
      <c r="K3263" s="136"/>
      <c r="L3263" s="172"/>
      <c r="M3263" s="172"/>
      <c r="N3263" s="172"/>
      <c r="O3263" s="137"/>
      <c r="P3263" s="169"/>
      <c r="Q3263" s="137"/>
      <c r="R3263" s="137"/>
      <c r="S3263" s="137"/>
      <c r="T3263" s="137"/>
      <c r="U3263" s="137"/>
      <c r="V3263" s="137"/>
      <c r="W3263" s="137"/>
      <c r="X3263" s="137"/>
      <c r="Y3263" s="137"/>
      <c r="Z3263" s="137"/>
      <c r="AA3263" s="137"/>
      <c r="AB3263" s="137"/>
      <c r="AC3263" s="137"/>
      <c r="AD3263" s="137"/>
      <c r="AE3263" s="137"/>
      <c r="AF3263" s="137"/>
      <c r="AG3263" s="137"/>
      <c r="AH3263" s="137"/>
      <c r="AI3263" s="137"/>
      <c r="AJ3263" s="137"/>
      <c r="AK3263" s="137"/>
      <c r="AL3263" s="137"/>
      <c r="AM3263" s="137"/>
      <c r="AN3263" s="137"/>
      <c r="AO3263" s="137"/>
      <c r="AP3263" s="137"/>
      <c r="AQ3263" s="137"/>
      <c r="AR3263" s="137"/>
      <c r="AS3263" s="137"/>
      <c r="AT3263" s="143"/>
    </row>
    <row r="3264" spans="1:46">
      <c r="A3264" s="96"/>
      <c r="B3264" s="134"/>
      <c r="C3264" s="135"/>
      <c r="D3264" s="135"/>
      <c r="E3264" s="135"/>
      <c r="F3264" s="135"/>
      <c r="G3264" s="135"/>
      <c r="H3264" s="135"/>
      <c r="I3264" s="135"/>
      <c r="J3264" s="134"/>
      <c r="K3264" s="136"/>
      <c r="L3264" s="172"/>
      <c r="M3264" s="172"/>
      <c r="N3264" s="172"/>
      <c r="O3264" s="137"/>
      <c r="P3264" s="169"/>
      <c r="Q3264" s="137"/>
      <c r="R3264" s="137"/>
      <c r="S3264" s="137"/>
      <c r="T3264" s="137"/>
      <c r="U3264" s="137"/>
      <c r="V3264" s="137"/>
      <c r="W3264" s="137"/>
      <c r="X3264" s="137"/>
      <c r="Y3264" s="137"/>
      <c r="Z3264" s="137"/>
      <c r="AA3264" s="137"/>
      <c r="AB3264" s="137"/>
      <c r="AC3264" s="137"/>
      <c r="AD3264" s="137"/>
      <c r="AE3264" s="137"/>
      <c r="AF3264" s="137"/>
      <c r="AG3264" s="137"/>
      <c r="AH3264" s="137"/>
      <c r="AI3264" s="137"/>
      <c r="AJ3264" s="137"/>
      <c r="AK3264" s="137"/>
      <c r="AL3264" s="137"/>
      <c r="AM3264" s="137"/>
      <c r="AN3264" s="137"/>
      <c r="AO3264" s="137"/>
      <c r="AP3264" s="137"/>
      <c r="AQ3264" s="137"/>
      <c r="AR3264" s="137"/>
      <c r="AS3264" s="137"/>
      <c r="AT3264" s="143"/>
    </row>
    <row r="3265" spans="1:46">
      <c r="A3265" s="96"/>
      <c r="B3265" s="134"/>
      <c r="C3265" s="135"/>
      <c r="D3265" s="135"/>
      <c r="E3265" s="135"/>
      <c r="F3265" s="135"/>
      <c r="G3265" s="135"/>
      <c r="H3265" s="135"/>
      <c r="I3265" s="135"/>
      <c r="J3265" s="134"/>
      <c r="K3265" s="136"/>
      <c r="L3265" s="172"/>
      <c r="M3265" s="172"/>
      <c r="N3265" s="172"/>
      <c r="O3265" s="137"/>
      <c r="P3265" s="169"/>
      <c r="Q3265" s="137"/>
      <c r="R3265" s="137"/>
      <c r="S3265" s="137"/>
      <c r="T3265" s="137"/>
      <c r="U3265" s="137"/>
      <c r="V3265" s="137"/>
      <c r="W3265" s="137"/>
      <c r="X3265" s="137"/>
      <c r="Y3265" s="137"/>
      <c r="Z3265" s="137"/>
      <c r="AA3265" s="137"/>
      <c r="AB3265" s="137"/>
      <c r="AC3265" s="137"/>
      <c r="AD3265" s="137"/>
      <c r="AE3265" s="137"/>
      <c r="AF3265" s="137"/>
      <c r="AG3265" s="137"/>
      <c r="AH3265" s="137"/>
      <c r="AI3265" s="137"/>
      <c r="AJ3265" s="137"/>
      <c r="AK3265" s="137"/>
      <c r="AL3265" s="137"/>
      <c r="AM3265" s="137"/>
      <c r="AN3265" s="137"/>
      <c r="AO3265" s="137"/>
      <c r="AP3265" s="137"/>
      <c r="AQ3265" s="137"/>
      <c r="AR3265" s="137"/>
      <c r="AS3265" s="137"/>
      <c r="AT3265" s="143"/>
    </row>
    <row r="3266" spans="1:46">
      <c r="A3266" s="96"/>
      <c r="B3266" s="134"/>
      <c r="C3266" s="135"/>
      <c r="D3266" s="135"/>
      <c r="E3266" s="135"/>
      <c r="F3266" s="135"/>
      <c r="G3266" s="135"/>
      <c r="H3266" s="135"/>
      <c r="I3266" s="135"/>
      <c r="J3266" s="134"/>
      <c r="K3266" s="136"/>
      <c r="L3266" s="172"/>
      <c r="M3266" s="172"/>
      <c r="N3266" s="172"/>
      <c r="O3266" s="137"/>
      <c r="P3266" s="169"/>
      <c r="Q3266" s="137"/>
      <c r="R3266" s="137"/>
      <c r="S3266" s="137"/>
      <c r="T3266" s="137"/>
      <c r="U3266" s="137"/>
      <c r="V3266" s="137"/>
      <c r="W3266" s="137"/>
      <c r="X3266" s="137"/>
      <c r="Y3266" s="137"/>
      <c r="Z3266" s="137"/>
      <c r="AA3266" s="137"/>
      <c r="AB3266" s="137"/>
      <c r="AC3266" s="137"/>
      <c r="AD3266" s="137"/>
      <c r="AE3266" s="137"/>
      <c r="AF3266" s="137"/>
      <c r="AG3266" s="137"/>
      <c r="AH3266" s="137"/>
      <c r="AI3266" s="137"/>
      <c r="AJ3266" s="137"/>
      <c r="AK3266" s="137"/>
      <c r="AL3266" s="137"/>
      <c r="AM3266" s="137"/>
      <c r="AN3266" s="137"/>
      <c r="AO3266" s="137"/>
      <c r="AP3266" s="137"/>
      <c r="AQ3266" s="137"/>
      <c r="AR3266" s="137"/>
      <c r="AS3266" s="137"/>
      <c r="AT3266" s="143"/>
    </row>
    <row r="3267" spans="1:46">
      <c r="A3267" s="96"/>
      <c r="B3267" s="134"/>
      <c r="C3267" s="135"/>
      <c r="D3267" s="135"/>
      <c r="E3267" s="135"/>
      <c r="F3267" s="135"/>
      <c r="G3267" s="135"/>
      <c r="H3267" s="135"/>
      <c r="I3267" s="135"/>
      <c r="J3267" s="134"/>
      <c r="K3267" s="136"/>
      <c r="L3267" s="172"/>
      <c r="M3267" s="172"/>
      <c r="N3267" s="172"/>
      <c r="O3267" s="137"/>
      <c r="P3267" s="169"/>
      <c r="Q3267" s="137"/>
      <c r="R3267" s="137"/>
      <c r="S3267" s="137"/>
      <c r="T3267" s="137"/>
      <c r="U3267" s="137"/>
      <c r="V3267" s="137"/>
      <c r="W3267" s="137"/>
      <c r="X3267" s="137"/>
      <c r="Y3267" s="137"/>
      <c r="Z3267" s="137"/>
      <c r="AA3267" s="137"/>
      <c r="AB3267" s="137"/>
      <c r="AC3267" s="137"/>
      <c r="AD3267" s="137"/>
      <c r="AE3267" s="137"/>
      <c r="AF3267" s="137"/>
      <c r="AG3267" s="137"/>
      <c r="AH3267" s="137"/>
      <c r="AI3267" s="137"/>
      <c r="AJ3267" s="137"/>
      <c r="AK3267" s="137"/>
      <c r="AL3267" s="137"/>
      <c r="AM3267" s="137"/>
      <c r="AN3267" s="137"/>
      <c r="AO3267" s="137"/>
      <c r="AP3267" s="137"/>
      <c r="AQ3267" s="137"/>
      <c r="AR3267" s="137"/>
      <c r="AS3267" s="137"/>
      <c r="AT3267" s="143"/>
    </row>
    <row r="3268" spans="1:46">
      <c r="A3268" s="96"/>
      <c r="B3268" s="134"/>
      <c r="C3268" s="135"/>
      <c r="D3268" s="135"/>
      <c r="E3268" s="135"/>
      <c r="F3268" s="135"/>
      <c r="G3268" s="135"/>
      <c r="H3268" s="135"/>
      <c r="I3268" s="135"/>
      <c r="J3268" s="134"/>
      <c r="K3268" s="136"/>
      <c r="L3268" s="172"/>
      <c r="M3268" s="172"/>
      <c r="N3268" s="172"/>
      <c r="O3268" s="137"/>
      <c r="P3268" s="169"/>
      <c r="Q3268" s="137"/>
      <c r="R3268" s="137"/>
      <c r="S3268" s="137"/>
      <c r="T3268" s="137"/>
      <c r="U3268" s="137"/>
      <c r="V3268" s="137"/>
      <c r="W3268" s="137"/>
      <c r="X3268" s="137"/>
      <c r="Y3268" s="137"/>
      <c r="Z3268" s="137"/>
      <c r="AA3268" s="137"/>
      <c r="AB3268" s="137"/>
      <c r="AC3268" s="137"/>
      <c r="AD3268" s="137"/>
      <c r="AE3268" s="137"/>
      <c r="AF3268" s="137"/>
      <c r="AG3268" s="137"/>
      <c r="AH3268" s="137"/>
      <c r="AI3268" s="137"/>
      <c r="AJ3268" s="137"/>
      <c r="AK3268" s="137"/>
      <c r="AL3268" s="137"/>
      <c r="AM3268" s="137"/>
      <c r="AN3268" s="137"/>
      <c r="AO3268" s="137"/>
      <c r="AP3268" s="137"/>
      <c r="AQ3268" s="137"/>
      <c r="AR3268" s="137"/>
      <c r="AS3268" s="137"/>
      <c r="AT3268" s="143"/>
    </row>
    <row r="3269" spans="1:46">
      <c r="A3269" s="96"/>
      <c r="B3269" s="134"/>
      <c r="C3269" s="135"/>
      <c r="D3269" s="135"/>
      <c r="E3269" s="135"/>
      <c r="F3269" s="135"/>
      <c r="G3269" s="135"/>
      <c r="H3269" s="135"/>
      <c r="I3269" s="135"/>
      <c r="J3269" s="134"/>
      <c r="K3269" s="136"/>
      <c r="L3269" s="172"/>
      <c r="M3269" s="172"/>
      <c r="N3269" s="172"/>
      <c r="O3269" s="137"/>
      <c r="P3269" s="169"/>
      <c r="Q3269" s="137"/>
      <c r="R3269" s="137"/>
      <c r="S3269" s="137"/>
      <c r="T3269" s="137"/>
      <c r="U3269" s="137"/>
      <c r="V3269" s="137"/>
      <c r="W3269" s="137"/>
      <c r="X3269" s="137"/>
      <c r="Y3269" s="137"/>
      <c r="Z3269" s="137"/>
      <c r="AA3269" s="137"/>
      <c r="AB3269" s="137"/>
      <c r="AC3269" s="137"/>
      <c r="AD3269" s="137"/>
      <c r="AE3269" s="137"/>
      <c r="AF3269" s="137"/>
      <c r="AG3269" s="137"/>
      <c r="AH3269" s="137"/>
      <c r="AI3269" s="137"/>
      <c r="AJ3269" s="137"/>
      <c r="AK3269" s="137"/>
      <c r="AL3269" s="137"/>
      <c r="AM3269" s="137"/>
      <c r="AN3269" s="137"/>
      <c r="AO3269" s="137"/>
      <c r="AP3269" s="137"/>
      <c r="AQ3269" s="137"/>
      <c r="AR3269" s="137"/>
      <c r="AS3269" s="137"/>
      <c r="AT3269" s="143"/>
    </row>
    <row r="3270" spans="1:46">
      <c r="A3270" s="96"/>
      <c r="B3270" s="134"/>
      <c r="C3270" s="135"/>
      <c r="D3270" s="135"/>
      <c r="E3270" s="135"/>
      <c r="F3270" s="135"/>
      <c r="G3270" s="135"/>
      <c r="H3270" s="135"/>
      <c r="I3270" s="135"/>
      <c r="J3270" s="134"/>
      <c r="K3270" s="136"/>
      <c r="L3270" s="172"/>
      <c r="M3270" s="172"/>
      <c r="N3270" s="172"/>
      <c r="O3270" s="137"/>
      <c r="P3270" s="169"/>
      <c r="Q3270" s="137"/>
      <c r="R3270" s="137"/>
      <c r="S3270" s="137"/>
      <c r="T3270" s="137"/>
      <c r="U3270" s="137"/>
      <c r="V3270" s="137"/>
      <c r="W3270" s="137"/>
      <c r="X3270" s="137"/>
      <c r="Y3270" s="137"/>
      <c r="Z3270" s="137"/>
      <c r="AA3270" s="137"/>
      <c r="AB3270" s="137"/>
      <c r="AC3270" s="137"/>
      <c r="AD3270" s="137"/>
      <c r="AE3270" s="137"/>
      <c r="AF3270" s="137"/>
      <c r="AG3270" s="137"/>
      <c r="AH3270" s="137"/>
      <c r="AI3270" s="137"/>
      <c r="AJ3270" s="137"/>
      <c r="AK3270" s="137"/>
      <c r="AL3270" s="137"/>
      <c r="AM3270" s="137"/>
      <c r="AN3270" s="137"/>
      <c r="AO3270" s="137"/>
      <c r="AP3270" s="137"/>
      <c r="AQ3270" s="137"/>
      <c r="AR3270" s="137"/>
      <c r="AS3270" s="137"/>
      <c r="AT3270" s="143"/>
    </row>
    <row r="3271" spans="1:46">
      <c r="A3271" s="96"/>
      <c r="B3271" s="134"/>
      <c r="C3271" s="135"/>
      <c r="D3271" s="135"/>
      <c r="E3271" s="135"/>
      <c r="F3271" s="135"/>
      <c r="G3271" s="135"/>
      <c r="H3271" s="135"/>
      <c r="I3271" s="135"/>
      <c r="J3271" s="134"/>
      <c r="K3271" s="136"/>
      <c r="L3271" s="172"/>
      <c r="M3271" s="172"/>
      <c r="N3271" s="172"/>
      <c r="O3271" s="137"/>
      <c r="P3271" s="169"/>
      <c r="Q3271" s="137"/>
      <c r="R3271" s="137"/>
      <c r="S3271" s="137"/>
      <c r="T3271" s="137"/>
      <c r="U3271" s="137"/>
      <c r="V3271" s="137"/>
      <c r="W3271" s="137"/>
      <c r="X3271" s="137"/>
      <c r="Y3271" s="137"/>
      <c r="Z3271" s="137"/>
      <c r="AA3271" s="137"/>
      <c r="AB3271" s="137"/>
      <c r="AC3271" s="137"/>
      <c r="AD3271" s="137"/>
      <c r="AE3271" s="137"/>
      <c r="AF3271" s="137"/>
      <c r="AG3271" s="137"/>
      <c r="AH3271" s="137"/>
      <c r="AI3271" s="137"/>
      <c r="AJ3271" s="137"/>
      <c r="AK3271" s="137"/>
      <c r="AL3271" s="137"/>
      <c r="AM3271" s="137"/>
      <c r="AN3271" s="137"/>
      <c r="AO3271" s="137"/>
      <c r="AP3271" s="137"/>
      <c r="AQ3271" s="137"/>
      <c r="AR3271" s="137"/>
      <c r="AS3271" s="137"/>
      <c r="AT3271" s="143"/>
    </row>
    <row r="3272" spans="1:46">
      <c r="A3272" s="96"/>
      <c r="B3272" s="134"/>
      <c r="C3272" s="135"/>
      <c r="D3272" s="135"/>
      <c r="E3272" s="135"/>
      <c r="F3272" s="135"/>
      <c r="G3272" s="135"/>
      <c r="H3272" s="135"/>
      <c r="I3272" s="135"/>
      <c r="J3272" s="134"/>
      <c r="K3272" s="136"/>
      <c r="L3272" s="172"/>
      <c r="M3272" s="172"/>
      <c r="N3272" s="172"/>
      <c r="O3272" s="137"/>
      <c r="P3272" s="169"/>
      <c r="Q3272" s="137"/>
      <c r="R3272" s="137"/>
      <c r="S3272" s="137"/>
      <c r="T3272" s="137"/>
      <c r="U3272" s="137"/>
      <c r="V3272" s="137"/>
      <c r="W3272" s="137"/>
      <c r="X3272" s="137"/>
      <c r="Y3272" s="137"/>
      <c r="Z3272" s="137"/>
      <c r="AA3272" s="137"/>
      <c r="AB3272" s="137"/>
      <c r="AC3272" s="137"/>
      <c r="AD3272" s="137"/>
      <c r="AE3272" s="137"/>
      <c r="AF3272" s="137"/>
      <c r="AG3272" s="137"/>
      <c r="AH3272" s="137"/>
      <c r="AI3272" s="137"/>
      <c r="AJ3272" s="137"/>
      <c r="AK3272" s="137"/>
      <c r="AL3272" s="137"/>
      <c r="AM3272" s="137"/>
      <c r="AN3272" s="137"/>
      <c r="AO3272" s="137"/>
      <c r="AP3272" s="137"/>
      <c r="AQ3272" s="137"/>
      <c r="AR3272" s="137"/>
      <c r="AS3272" s="137"/>
      <c r="AT3272" s="143"/>
    </row>
    <row r="3273" spans="1:46">
      <c r="A3273" s="96"/>
      <c r="B3273" s="134"/>
      <c r="C3273" s="135"/>
      <c r="D3273" s="135"/>
      <c r="E3273" s="135"/>
      <c r="F3273" s="135"/>
      <c r="G3273" s="135"/>
      <c r="H3273" s="135"/>
      <c r="I3273" s="135"/>
      <c r="J3273" s="134"/>
      <c r="K3273" s="136"/>
      <c r="L3273" s="172"/>
      <c r="M3273" s="172"/>
      <c r="N3273" s="172"/>
      <c r="O3273" s="137"/>
      <c r="P3273" s="169"/>
      <c r="Q3273" s="137"/>
      <c r="R3273" s="137"/>
      <c r="S3273" s="137"/>
      <c r="T3273" s="137"/>
      <c r="U3273" s="137"/>
      <c r="V3273" s="137"/>
      <c r="W3273" s="137"/>
      <c r="X3273" s="137"/>
      <c r="Y3273" s="137"/>
      <c r="Z3273" s="137"/>
      <c r="AA3273" s="137"/>
      <c r="AB3273" s="137"/>
      <c r="AC3273" s="137"/>
      <c r="AD3273" s="137"/>
      <c r="AE3273" s="137"/>
      <c r="AF3273" s="137"/>
      <c r="AG3273" s="137"/>
      <c r="AH3273" s="137"/>
      <c r="AI3273" s="137"/>
      <c r="AJ3273" s="137"/>
      <c r="AK3273" s="137"/>
      <c r="AL3273" s="137"/>
      <c r="AM3273" s="137"/>
      <c r="AN3273" s="137"/>
      <c r="AO3273" s="137"/>
      <c r="AP3273" s="137"/>
      <c r="AQ3273" s="137"/>
      <c r="AR3273" s="137"/>
      <c r="AS3273" s="137"/>
      <c r="AT3273" s="143"/>
    </row>
    <row r="3274" spans="1:46">
      <c r="A3274" s="96"/>
      <c r="B3274" s="134"/>
      <c r="C3274" s="135"/>
      <c r="D3274" s="135"/>
      <c r="E3274" s="135"/>
      <c r="F3274" s="135"/>
      <c r="G3274" s="135"/>
      <c r="H3274" s="135"/>
      <c r="I3274" s="135"/>
      <c r="J3274" s="134"/>
      <c r="K3274" s="136"/>
      <c r="L3274" s="172"/>
      <c r="M3274" s="172"/>
      <c r="N3274" s="172"/>
      <c r="O3274" s="137"/>
      <c r="P3274" s="169"/>
      <c r="Q3274" s="137"/>
      <c r="R3274" s="137"/>
      <c r="S3274" s="137"/>
      <c r="T3274" s="137"/>
      <c r="U3274" s="137"/>
      <c r="V3274" s="137"/>
      <c r="W3274" s="137"/>
      <c r="X3274" s="137"/>
      <c r="Y3274" s="137"/>
      <c r="Z3274" s="137"/>
      <c r="AA3274" s="137"/>
      <c r="AB3274" s="137"/>
      <c r="AC3274" s="137"/>
      <c r="AD3274" s="137"/>
      <c r="AE3274" s="137"/>
      <c r="AF3274" s="137"/>
      <c r="AG3274" s="137"/>
      <c r="AH3274" s="137"/>
      <c r="AI3274" s="137"/>
      <c r="AJ3274" s="137"/>
      <c r="AK3274" s="137"/>
      <c r="AL3274" s="137"/>
      <c r="AM3274" s="137"/>
      <c r="AN3274" s="137"/>
      <c r="AO3274" s="137"/>
      <c r="AP3274" s="137"/>
      <c r="AQ3274" s="137"/>
      <c r="AR3274" s="137"/>
      <c r="AS3274" s="137"/>
      <c r="AT3274" s="143"/>
    </row>
    <row r="3275" spans="1:46">
      <c r="A3275" s="96"/>
      <c r="B3275" s="134"/>
      <c r="C3275" s="135"/>
      <c r="D3275" s="135"/>
      <c r="E3275" s="135"/>
      <c r="F3275" s="135"/>
      <c r="G3275" s="135"/>
      <c r="H3275" s="135"/>
      <c r="I3275" s="135"/>
      <c r="J3275" s="134"/>
      <c r="K3275" s="136"/>
      <c r="L3275" s="172"/>
      <c r="M3275" s="172"/>
      <c r="N3275" s="172"/>
      <c r="O3275" s="137"/>
      <c r="P3275" s="169"/>
      <c r="Q3275" s="137"/>
      <c r="R3275" s="137"/>
      <c r="S3275" s="137"/>
      <c r="T3275" s="137"/>
      <c r="U3275" s="137"/>
      <c r="V3275" s="137"/>
      <c r="W3275" s="137"/>
      <c r="X3275" s="137"/>
      <c r="Y3275" s="137"/>
      <c r="Z3275" s="137"/>
      <c r="AA3275" s="137"/>
      <c r="AB3275" s="137"/>
      <c r="AC3275" s="137"/>
      <c r="AD3275" s="137"/>
      <c r="AE3275" s="137"/>
      <c r="AF3275" s="137"/>
      <c r="AG3275" s="137"/>
      <c r="AH3275" s="137"/>
      <c r="AI3275" s="137"/>
      <c r="AJ3275" s="137"/>
      <c r="AK3275" s="137"/>
      <c r="AL3275" s="137"/>
      <c r="AM3275" s="137"/>
      <c r="AN3275" s="137"/>
      <c r="AO3275" s="137"/>
      <c r="AP3275" s="137"/>
      <c r="AQ3275" s="137"/>
      <c r="AR3275" s="137"/>
      <c r="AS3275" s="137"/>
      <c r="AT3275" s="143"/>
    </row>
    <row r="3276" spans="1:46">
      <c r="A3276" s="96"/>
      <c r="B3276" s="134"/>
      <c r="C3276" s="135"/>
      <c r="D3276" s="135"/>
      <c r="E3276" s="135"/>
      <c r="F3276" s="135"/>
      <c r="G3276" s="135"/>
      <c r="H3276" s="135"/>
      <c r="I3276" s="135"/>
      <c r="J3276" s="134"/>
      <c r="K3276" s="136"/>
      <c r="L3276" s="172"/>
      <c r="M3276" s="172"/>
      <c r="N3276" s="172"/>
      <c r="O3276" s="137"/>
      <c r="P3276" s="169"/>
      <c r="Q3276" s="137"/>
      <c r="R3276" s="137"/>
      <c r="S3276" s="137"/>
      <c r="T3276" s="137"/>
      <c r="U3276" s="137"/>
      <c r="V3276" s="137"/>
      <c r="W3276" s="137"/>
      <c r="X3276" s="137"/>
      <c r="Y3276" s="137"/>
      <c r="Z3276" s="137"/>
      <c r="AA3276" s="137"/>
      <c r="AB3276" s="137"/>
      <c r="AC3276" s="137"/>
      <c r="AD3276" s="137"/>
      <c r="AE3276" s="137"/>
      <c r="AF3276" s="137"/>
      <c r="AG3276" s="137"/>
      <c r="AH3276" s="137"/>
      <c r="AI3276" s="137"/>
      <c r="AJ3276" s="137"/>
      <c r="AK3276" s="137"/>
      <c r="AL3276" s="137"/>
      <c r="AM3276" s="137"/>
      <c r="AN3276" s="137"/>
      <c r="AO3276" s="137"/>
      <c r="AP3276" s="137"/>
      <c r="AQ3276" s="137"/>
      <c r="AR3276" s="137"/>
      <c r="AS3276" s="137"/>
      <c r="AT3276" s="143"/>
    </row>
    <row r="3277" spans="1:46">
      <c r="A3277" s="96"/>
      <c r="B3277" s="134"/>
      <c r="C3277" s="135"/>
      <c r="D3277" s="135"/>
      <c r="E3277" s="135"/>
      <c r="F3277" s="135"/>
      <c r="G3277" s="135"/>
      <c r="H3277" s="135"/>
      <c r="I3277" s="135"/>
      <c r="J3277" s="134"/>
      <c r="K3277" s="136"/>
      <c r="L3277" s="172"/>
      <c r="M3277" s="172"/>
      <c r="N3277" s="172"/>
      <c r="O3277" s="137"/>
      <c r="P3277" s="169"/>
      <c r="Q3277" s="137"/>
      <c r="R3277" s="137"/>
      <c r="S3277" s="137"/>
      <c r="T3277" s="137"/>
      <c r="U3277" s="137"/>
      <c r="V3277" s="137"/>
      <c r="W3277" s="137"/>
      <c r="X3277" s="137"/>
      <c r="Y3277" s="137"/>
      <c r="Z3277" s="137"/>
      <c r="AA3277" s="137"/>
      <c r="AB3277" s="137"/>
      <c r="AC3277" s="137"/>
      <c r="AD3277" s="137"/>
      <c r="AE3277" s="137"/>
      <c r="AF3277" s="137"/>
      <c r="AG3277" s="137"/>
      <c r="AH3277" s="137"/>
      <c r="AI3277" s="137"/>
      <c r="AJ3277" s="137"/>
      <c r="AK3277" s="137"/>
      <c r="AL3277" s="137"/>
      <c r="AM3277" s="137"/>
      <c r="AN3277" s="137"/>
      <c r="AO3277" s="137"/>
      <c r="AP3277" s="137"/>
      <c r="AQ3277" s="137"/>
      <c r="AR3277" s="137"/>
      <c r="AS3277" s="137"/>
      <c r="AT3277" s="143"/>
    </row>
    <row r="3278" spans="1:46">
      <c r="A3278" s="96"/>
      <c r="B3278" s="134"/>
      <c r="C3278" s="135"/>
      <c r="D3278" s="135"/>
      <c r="E3278" s="135"/>
      <c r="F3278" s="135"/>
      <c r="G3278" s="135"/>
      <c r="H3278" s="135"/>
      <c r="I3278" s="135"/>
      <c r="J3278" s="134"/>
      <c r="K3278" s="136"/>
      <c r="L3278" s="172"/>
      <c r="M3278" s="172"/>
      <c r="N3278" s="172"/>
      <c r="O3278" s="137"/>
      <c r="P3278" s="169"/>
      <c r="Q3278" s="137"/>
      <c r="R3278" s="137"/>
      <c r="S3278" s="137"/>
      <c r="T3278" s="137"/>
      <c r="U3278" s="137"/>
      <c r="V3278" s="137"/>
      <c r="W3278" s="137"/>
      <c r="X3278" s="137"/>
      <c r="Y3278" s="137"/>
      <c r="Z3278" s="137"/>
      <c r="AA3278" s="137"/>
      <c r="AB3278" s="137"/>
      <c r="AC3278" s="137"/>
      <c r="AD3278" s="137"/>
      <c r="AE3278" s="137"/>
      <c r="AF3278" s="137"/>
      <c r="AG3278" s="137"/>
      <c r="AH3278" s="137"/>
      <c r="AI3278" s="137"/>
      <c r="AJ3278" s="137"/>
      <c r="AK3278" s="137"/>
      <c r="AL3278" s="137"/>
      <c r="AM3278" s="137"/>
      <c r="AN3278" s="137"/>
      <c r="AO3278" s="137"/>
      <c r="AP3278" s="137"/>
      <c r="AQ3278" s="137"/>
      <c r="AR3278" s="137"/>
      <c r="AS3278" s="137"/>
      <c r="AT3278" s="143"/>
    </row>
    <row r="3279" spans="1:46">
      <c r="A3279" s="96"/>
      <c r="B3279" s="134"/>
      <c r="C3279" s="135"/>
      <c r="D3279" s="135"/>
      <c r="E3279" s="135"/>
      <c r="F3279" s="135"/>
      <c r="G3279" s="135"/>
      <c r="H3279" s="135"/>
      <c r="I3279" s="135"/>
      <c r="J3279" s="134"/>
      <c r="K3279" s="136"/>
      <c r="L3279" s="172"/>
      <c r="M3279" s="172"/>
      <c r="N3279" s="172"/>
      <c r="O3279" s="137"/>
      <c r="P3279" s="169"/>
      <c r="Q3279" s="137"/>
      <c r="R3279" s="137"/>
      <c r="S3279" s="137"/>
      <c r="T3279" s="137"/>
      <c r="U3279" s="137"/>
      <c r="V3279" s="137"/>
      <c r="W3279" s="137"/>
      <c r="X3279" s="137"/>
      <c r="Y3279" s="137"/>
      <c r="Z3279" s="137"/>
      <c r="AA3279" s="137"/>
      <c r="AB3279" s="137"/>
      <c r="AC3279" s="137"/>
      <c r="AD3279" s="137"/>
      <c r="AE3279" s="137"/>
      <c r="AF3279" s="137"/>
      <c r="AG3279" s="137"/>
      <c r="AH3279" s="137"/>
      <c r="AI3279" s="137"/>
      <c r="AJ3279" s="137"/>
      <c r="AK3279" s="137"/>
      <c r="AL3279" s="137"/>
      <c r="AM3279" s="137"/>
      <c r="AN3279" s="137"/>
      <c r="AO3279" s="137"/>
      <c r="AP3279" s="137"/>
      <c r="AQ3279" s="137"/>
      <c r="AR3279" s="137"/>
      <c r="AS3279" s="137"/>
      <c r="AT3279" s="143"/>
    </row>
    <row r="3280" spans="1:46">
      <c r="A3280" s="96"/>
      <c r="B3280" s="134"/>
      <c r="C3280" s="135"/>
      <c r="D3280" s="135"/>
      <c r="E3280" s="135"/>
      <c r="F3280" s="135"/>
      <c r="G3280" s="135"/>
      <c r="H3280" s="135"/>
      <c r="I3280" s="135"/>
      <c r="J3280" s="134"/>
      <c r="K3280" s="136"/>
      <c r="L3280" s="172"/>
      <c r="M3280" s="172"/>
      <c r="N3280" s="172"/>
      <c r="O3280" s="137"/>
      <c r="P3280" s="169"/>
      <c r="Q3280" s="137"/>
      <c r="R3280" s="137"/>
      <c r="S3280" s="137"/>
      <c r="T3280" s="137"/>
      <c r="U3280" s="137"/>
      <c r="V3280" s="137"/>
      <c r="W3280" s="137"/>
      <c r="X3280" s="137"/>
      <c r="Y3280" s="137"/>
      <c r="Z3280" s="137"/>
      <c r="AA3280" s="137"/>
      <c r="AB3280" s="137"/>
      <c r="AC3280" s="137"/>
      <c r="AD3280" s="137"/>
      <c r="AE3280" s="137"/>
      <c r="AF3280" s="137"/>
      <c r="AG3280" s="137"/>
      <c r="AH3280" s="137"/>
      <c r="AI3280" s="137"/>
      <c r="AJ3280" s="137"/>
      <c r="AK3280" s="137"/>
      <c r="AL3280" s="137"/>
      <c r="AM3280" s="137"/>
      <c r="AN3280" s="137"/>
      <c r="AO3280" s="137"/>
      <c r="AP3280" s="137"/>
      <c r="AQ3280" s="137"/>
      <c r="AR3280" s="137"/>
      <c r="AS3280" s="137"/>
      <c r="AT3280" s="143"/>
    </row>
    <row r="3281" spans="1:46">
      <c r="A3281" s="96"/>
      <c r="B3281" s="134"/>
      <c r="C3281" s="135"/>
      <c r="D3281" s="135"/>
      <c r="E3281" s="135"/>
      <c r="F3281" s="135"/>
      <c r="G3281" s="135"/>
      <c r="H3281" s="135"/>
      <c r="I3281" s="135"/>
      <c r="J3281" s="134"/>
      <c r="K3281" s="136"/>
      <c r="L3281" s="172"/>
      <c r="M3281" s="172"/>
      <c r="N3281" s="172"/>
      <c r="O3281" s="137"/>
      <c r="P3281" s="169"/>
      <c r="Q3281" s="137"/>
      <c r="R3281" s="137"/>
      <c r="S3281" s="137"/>
      <c r="T3281" s="137"/>
      <c r="U3281" s="137"/>
      <c r="V3281" s="137"/>
      <c r="W3281" s="137"/>
      <c r="X3281" s="137"/>
      <c r="Y3281" s="137"/>
      <c r="Z3281" s="137"/>
      <c r="AA3281" s="137"/>
      <c r="AB3281" s="137"/>
      <c r="AC3281" s="137"/>
      <c r="AD3281" s="137"/>
      <c r="AE3281" s="137"/>
      <c r="AF3281" s="137"/>
      <c r="AG3281" s="137"/>
      <c r="AH3281" s="137"/>
      <c r="AI3281" s="137"/>
      <c r="AJ3281" s="137"/>
      <c r="AK3281" s="137"/>
      <c r="AL3281" s="137"/>
      <c r="AM3281" s="137"/>
      <c r="AN3281" s="137"/>
      <c r="AO3281" s="137"/>
      <c r="AP3281" s="137"/>
      <c r="AQ3281" s="137"/>
      <c r="AR3281" s="137"/>
      <c r="AS3281" s="137"/>
      <c r="AT3281" s="143"/>
    </row>
    <row r="3282" spans="1:46">
      <c r="A3282" s="96"/>
      <c r="B3282" s="134"/>
      <c r="C3282" s="135"/>
      <c r="D3282" s="135"/>
      <c r="E3282" s="135"/>
      <c r="F3282" s="135"/>
      <c r="G3282" s="135"/>
      <c r="H3282" s="135"/>
      <c r="I3282" s="135"/>
      <c r="J3282" s="134"/>
      <c r="K3282" s="136"/>
      <c r="L3282" s="172"/>
      <c r="M3282" s="172"/>
      <c r="N3282" s="172"/>
      <c r="O3282" s="137"/>
      <c r="P3282" s="169"/>
      <c r="Q3282" s="137"/>
      <c r="R3282" s="137"/>
      <c r="S3282" s="137"/>
      <c r="T3282" s="137"/>
      <c r="U3282" s="137"/>
      <c r="V3282" s="137"/>
      <c r="W3282" s="137"/>
      <c r="X3282" s="137"/>
      <c r="Y3282" s="137"/>
      <c r="Z3282" s="137"/>
      <c r="AA3282" s="137"/>
      <c r="AB3282" s="137"/>
      <c r="AC3282" s="137"/>
      <c r="AD3282" s="137"/>
      <c r="AE3282" s="137"/>
      <c r="AF3282" s="137"/>
      <c r="AG3282" s="137"/>
      <c r="AH3282" s="137"/>
      <c r="AI3282" s="137"/>
      <c r="AJ3282" s="137"/>
      <c r="AK3282" s="137"/>
      <c r="AL3282" s="137"/>
      <c r="AM3282" s="137"/>
      <c r="AN3282" s="137"/>
      <c r="AO3282" s="137"/>
      <c r="AP3282" s="137"/>
      <c r="AQ3282" s="137"/>
      <c r="AR3282" s="137"/>
      <c r="AS3282" s="137"/>
      <c r="AT3282" s="143"/>
    </row>
    <row r="3283" spans="1:46">
      <c r="A3283" s="96"/>
      <c r="B3283" s="134"/>
      <c r="C3283" s="135"/>
      <c r="D3283" s="135"/>
      <c r="E3283" s="135"/>
      <c r="F3283" s="135"/>
      <c r="G3283" s="135"/>
      <c r="H3283" s="135"/>
      <c r="I3283" s="135"/>
      <c r="J3283" s="134"/>
      <c r="K3283" s="136"/>
      <c r="L3283" s="172"/>
      <c r="M3283" s="172"/>
      <c r="N3283" s="172"/>
      <c r="O3283" s="137"/>
      <c r="P3283" s="169"/>
      <c r="Q3283" s="137"/>
      <c r="R3283" s="137"/>
      <c r="S3283" s="137"/>
      <c r="T3283" s="137"/>
      <c r="U3283" s="137"/>
      <c r="V3283" s="137"/>
      <c r="W3283" s="137"/>
      <c r="X3283" s="137"/>
      <c r="Y3283" s="137"/>
      <c r="Z3283" s="137"/>
      <c r="AA3283" s="137"/>
      <c r="AB3283" s="137"/>
      <c r="AC3283" s="137"/>
      <c r="AD3283" s="137"/>
      <c r="AE3283" s="137"/>
      <c r="AF3283" s="137"/>
      <c r="AG3283" s="137"/>
      <c r="AH3283" s="137"/>
      <c r="AI3283" s="137"/>
      <c r="AJ3283" s="137"/>
      <c r="AK3283" s="137"/>
      <c r="AL3283" s="137"/>
      <c r="AM3283" s="137"/>
      <c r="AN3283" s="137"/>
      <c r="AO3283" s="137"/>
      <c r="AP3283" s="137"/>
      <c r="AQ3283" s="137"/>
      <c r="AR3283" s="137"/>
      <c r="AS3283" s="137"/>
      <c r="AT3283" s="143"/>
    </row>
    <row r="3284" spans="1:46">
      <c r="A3284" s="96"/>
      <c r="B3284" s="134"/>
      <c r="C3284" s="135"/>
      <c r="D3284" s="135"/>
      <c r="E3284" s="135"/>
      <c r="F3284" s="135"/>
      <c r="G3284" s="135"/>
      <c r="H3284" s="135"/>
      <c r="I3284" s="135"/>
      <c r="J3284" s="134"/>
      <c r="K3284" s="136"/>
      <c r="L3284" s="172"/>
      <c r="M3284" s="172"/>
      <c r="N3284" s="172"/>
      <c r="O3284" s="137"/>
      <c r="P3284" s="169"/>
      <c r="Q3284" s="137"/>
      <c r="R3284" s="137"/>
      <c r="S3284" s="137"/>
      <c r="T3284" s="137"/>
      <c r="U3284" s="137"/>
      <c r="V3284" s="137"/>
      <c r="W3284" s="137"/>
      <c r="X3284" s="137"/>
      <c r="Y3284" s="137"/>
      <c r="Z3284" s="137"/>
      <c r="AA3284" s="137"/>
      <c r="AB3284" s="137"/>
      <c r="AC3284" s="137"/>
      <c r="AD3284" s="137"/>
      <c r="AE3284" s="137"/>
      <c r="AF3284" s="137"/>
      <c r="AG3284" s="137"/>
      <c r="AH3284" s="137"/>
      <c r="AI3284" s="137"/>
      <c r="AJ3284" s="137"/>
      <c r="AK3284" s="137"/>
      <c r="AL3284" s="137"/>
      <c r="AM3284" s="137"/>
      <c r="AN3284" s="137"/>
      <c r="AO3284" s="137"/>
      <c r="AP3284" s="137"/>
      <c r="AQ3284" s="137"/>
      <c r="AR3284" s="137"/>
      <c r="AS3284" s="137"/>
      <c r="AT3284" s="143"/>
    </row>
    <row r="3285" spans="1:46">
      <c r="A3285" s="96"/>
      <c r="B3285" s="134"/>
      <c r="C3285" s="135"/>
      <c r="D3285" s="135"/>
      <c r="E3285" s="135"/>
      <c r="F3285" s="135"/>
      <c r="G3285" s="135"/>
      <c r="H3285" s="135"/>
      <c r="I3285" s="135"/>
      <c r="J3285" s="134"/>
      <c r="K3285" s="136"/>
      <c r="L3285" s="172"/>
      <c r="M3285" s="172"/>
      <c r="N3285" s="172"/>
      <c r="O3285" s="137"/>
      <c r="P3285" s="169"/>
      <c r="Q3285" s="137"/>
      <c r="R3285" s="137"/>
      <c r="S3285" s="137"/>
      <c r="T3285" s="137"/>
      <c r="U3285" s="137"/>
      <c r="V3285" s="137"/>
      <c r="W3285" s="137"/>
      <c r="X3285" s="137"/>
      <c r="Y3285" s="137"/>
      <c r="Z3285" s="137"/>
      <c r="AA3285" s="137"/>
      <c r="AB3285" s="137"/>
      <c r="AC3285" s="137"/>
      <c r="AD3285" s="137"/>
      <c r="AE3285" s="137"/>
      <c r="AF3285" s="137"/>
      <c r="AG3285" s="137"/>
      <c r="AH3285" s="137"/>
      <c r="AI3285" s="137"/>
      <c r="AJ3285" s="137"/>
      <c r="AK3285" s="137"/>
      <c r="AL3285" s="137"/>
      <c r="AM3285" s="137"/>
      <c r="AN3285" s="137"/>
      <c r="AO3285" s="137"/>
      <c r="AP3285" s="137"/>
      <c r="AQ3285" s="137"/>
      <c r="AR3285" s="137"/>
      <c r="AS3285" s="137"/>
      <c r="AT3285" s="143"/>
    </row>
    <row r="3286" spans="1:46">
      <c r="A3286" s="96"/>
      <c r="B3286" s="134"/>
      <c r="C3286" s="135"/>
      <c r="D3286" s="135"/>
      <c r="E3286" s="135"/>
      <c r="F3286" s="135"/>
      <c r="G3286" s="135"/>
      <c r="H3286" s="135"/>
      <c r="I3286" s="135"/>
      <c r="J3286" s="134"/>
      <c r="K3286" s="136"/>
      <c r="L3286" s="172"/>
      <c r="M3286" s="172"/>
      <c r="N3286" s="172"/>
      <c r="O3286" s="137"/>
      <c r="P3286" s="169"/>
      <c r="Q3286" s="137"/>
      <c r="R3286" s="137"/>
      <c r="S3286" s="137"/>
      <c r="T3286" s="137"/>
      <c r="U3286" s="137"/>
      <c r="V3286" s="137"/>
      <c r="W3286" s="137"/>
      <c r="X3286" s="137"/>
      <c r="Y3286" s="137"/>
      <c r="Z3286" s="137"/>
      <c r="AA3286" s="137"/>
      <c r="AB3286" s="137"/>
      <c r="AC3286" s="137"/>
      <c r="AD3286" s="137"/>
      <c r="AE3286" s="137"/>
      <c r="AF3286" s="137"/>
      <c r="AG3286" s="137"/>
      <c r="AH3286" s="137"/>
      <c r="AI3286" s="137"/>
      <c r="AJ3286" s="137"/>
      <c r="AK3286" s="137"/>
      <c r="AL3286" s="137"/>
      <c r="AM3286" s="137"/>
      <c r="AN3286" s="137"/>
      <c r="AO3286" s="137"/>
      <c r="AP3286" s="137"/>
      <c r="AQ3286" s="137"/>
      <c r="AR3286" s="137"/>
      <c r="AS3286" s="137"/>
      <c r="AT3286" s="143"/>
    </row>
    <row r="3287" spans="1:46">
      <c r="A3287" s="96"/>
      <c r="B3287" s="134"/>
      <c r="C3287" s="135"/>
      <c r="D3287" s="135"/>
      <c r="E3287" s="135"/>
      <c r="F3287" s="135"/>
      <c r="G3287" s="135"/>
      <c r="H3287" s="135"/>
      <c r="I3287" s="135"/>
      <c r="J3287" s="134"/>
      <c r="K3287" s="136"/>
      <c r="L3287" s="172"/>
      <c r="M3287" s="172"/>
      <c r="N3287" s="172"/>
      <c r="O3287" s="137"/>
      <c r="P3287" s="169"/>
      <c r="Q3287" s="137"/>
      <c r="R3287" s="137"/>
      <c r="S3287" s="137"/>
      <c r="T3287" s="137"/>
      <c r="U3287" s="137"/>
      <c r="V3287" s="137"/>
      <c r="W3287" s="137"/>
      <c r="X3287" s="137"/>
      <c r="Y3287" s="137"/>
      <c r="Z3287" s="137"/>
      <c r="AA3287" s="137"/>
      <c r="AB3287" s="137"/>
      <c r="AC3287" s="137"/>
      <c r="AD3287" s="137"/>
      <c r="AE3287" s="137"/>
      <c r="AF3287" s="137"/>
      <c r="AG3287" s="137"/>
      <c r="AH3287" s="137"/>
      <c r="AI3287" s="137"/>
      <c r="AJ3287" s="137"/>
      <c r="AK3287" s="137"/>
      <c r="AL3287" s="137"/>
      <c r="AM3287" s="137"/>
      <c r="AN3287" s="137"/>
      <c r="AO3287" s="137"/>
      <c r="AP3287" s="137"/>
      <c r="AQ3287" s="137"/>
      <c r="AR3287" s="137"/>
      <c r="AS3287" s="137"/>
      <c r="AT3287" s="143"/>
    </row>
    <row r="3288" spans="1:46">
      <c r="A3288" s="96"/>
      <c r="B3288" s="134"/>
      <c r="C3288" s="135"/>
      <c r="D3288" s="135"/>
      <c r="E3288" s="135"/>
      <c r="F3288" s="135"/>
      <c r="G3288" s="135"/>
      <c r="H3288" s="135"/>
      <c r="I3288" s="135"/>
      <c r="J3288" s="134"/>
      <c r="K3288" s="136"/>
      <c r="L3288" s="172"/>
      <c r="M3288" s="172"/>
      <c r="N3288" s="172"/>
      <c r="O3288" s="137"/>
      <c r="P3288" s="169"/>
      <c r="Q3288" s="137"/>
      <c r="R3288" s="137"/>
      <c r="S3288" s="137"/>
      <c r="T3288" s="137"/>
      <c r="U3288" s="137"/>
      <c r="V3288" s="137"/>
      <c r="W3288" s="137"/>
      <c r="X3288" s="137"/>
      <c r="Y3288" s="137"/>
      <c r="Z3288" s="137"/>
      <c r="AA3288" s="137"/>
      <c r="AB3288" s="137"/>
      <c r="AC3288" s="137"/>
      <c r="AD3288" s="137"/>
      <c r="AE3288" s="137"/>
      <c r="AF3288" s="137"/>
      <c r="AG3288" s="137"/>
      <c r="AH3288" s="137"/>
      <c r="AI3288" s="137"/>
      <c r="AJ3288" s="137"/>
      <c r="AK3288" s="137"/>
      <c r="AL3288" s="137"/>
      <c r="AM3288" s="137"/>
      <c r="AN3288" s="137"/>
      <c r="AO3288" s="137"/>
      <c r="AP3288" s="137"/>
      <c r="AQ3288" s="137"/>
      <c r="AR3288" s="137"/>
      <c r="AS3288" s="137"/>
      <c r="AT3288" s="143"/>
    </row>
    <row r="3289" spans="1:46">
      <c r="A3289" s="96"/>
      <c r="B3289" s="134"/>
      <c r="C3289" s="135"/>
      <c r="D3289" s="135"/>
      <c r="E3289" s="135"/>
      <c r="F3289" s="135"/>
      <c r="G3289" s="135"/>
      <c r="H3289" s="135"/>
      <c r="I3289" s="135"/>
      <c r="J3289" s="134"/>
      <c r="K3289" s="136"/>
      <c r="L3289" s="172"/>
      <c r="M3289" s="172"/>
      <c r="N3289" s="172"/>
      <c r="O3289" s="137"/>
      <c r="P3289" s="169"/>
      <c r="Q3289" s="137"/>
      <c r="R3289" s="137"/>
      <c r="S3289" s="137"/>
      <c r="T3289" s="137"/>
      <c r="U3289" s="137"/>
      <c r="V3289" s="137"/>
      <c r="W3289" s="137"/>
      <c r="X3289" s="137"/>
      <c r="Y3289" s="137"/>
      <c r="Z3289" s="137"/>
      <c r="AA3289" s="137"/>
      <c r="AB3289" s="137"/>
      <c r="AC3289" s="137"/>
      <c r="AD3289" s="137"/>
      <c r="AE3289" s="137"/>
      <c r="AF3289" s="137"/>
      <c r="AG3289" s="137"/>
      <c r="AH3289" s="137"/>
      <c r="AI3289" s="137"/>
      <c r="AJ3289" s="137"/>
      <c r="AK3289" s="137"/>
      <c r="AL3289" s="137"/>
      <c r="AM3289" s="137"/>
      <c r="AN3289" s="137"/>
      <c r="AO3289" s="137"/>
      <c r="AP3289" s="137"/>
      <c r="AQ3289" s="137"/>
      <c r="AR3289" s="137"/>
      <c r="AS3289" s="137"/>
      <c r="AT3289" s="143"/>
    </row>
    <row r="3290" spans="1:46">
      <c r="A3290" s="96"/>
      <c r="B3290" s="134"/>
      <c r="C3290" s="135"/>
      <c r="D3290" s="135"/>
      <c r="E3290" s="135"/>
      <c r="F3290" s="135"/>
      <c r="G3290" s="135"/>
      <c r="H3290" s="135"/>
      <c r="I3290" s="135"/>
      <c r="J3290" s="134"/>
      <c r="K3290" s="136"/>
      <c r="L3290" s="172"/>
      <c r="M3290" s="172"/>
      <c r="N3290" s="172"/>
      <c r="O3290" s="137"/>
      <c r="P3290" s="169"/>
      <c r="Q3290" s="137"/>
      <c r="R3290" s="137"/>
      <c r="S3290" s="137"/>
      <c r="T3290" s="137"/>
      <c r="U3290" s="137"/>
      <c r="V3290" s="137"/>
      <c r="W3290" s="137"/>
      <c r="X3290" s="137"/>
      <c r="Y3290" s="137"/>
      <c r="Z3290" s="137"/>
      <c r="AA3290" s="137"/>
      <c r="AB3290" s="137"/>
      <c r="AC3290" s="137"/>
      <c r="AD3290" s="137"/>
      <c r="AE3290" s="137"/>
      <c r="AF3290" s="137"/>
      <c r="AG3290" s="137"/>
      <c r="AH3290" s="137"/>
      <c r="AI3290" s="137"/>
      <c r="AJ3290" s="137"/>
      <c r="AK3290" s="137"/>
      <c r="AL3290" s="137"/>
      <c r="AM3290" s="137"/>
      <c r="AN3290" s="137"/>
      <c r="AO3290" s="137"/>
      <c r="AP3290" s="137"/>
      <c r="AQ3290" s="137"/>
      <c r="AR3290" s="137"/>
      <c r="AS3290" s="137"/>
      <c r="AT3290" s="143"/>
    </row>
    <row r="3291" spans="1:46">
      <c r="A3291" s="96"/>
      <c r="B3291" s="134"/>
      <c r="C3291" s="135"/>
      <c r="D3291" s="135"/>
      <c r="E3291" s="135"/>
      <c r="F3291" s="135"/>
      <c r="G3291" s="135"/>
      <c r="H3291" s="135"/>
      <c r="I3291" s="135"/>
      <c r="J3291" s="134"/>
      <c r="K3291" s="136"/>
      <c r="L3291" s="172"/>
      <c r="M3291" s="172"/>
      <c r="N3291" s="172"/>
      <c r="O3291" s="137"/>
      <c r="P3291" s="169"/>
      <c r="Q3291" s="137"/>
      <c r="R3291" s="137"/>
      <c r="S3291" s="137"/>
      <c r="T3291" s="137"/>
      <c r="U3291" s="137"/>
      <c r="V3291" s="137"/>
      <c r="W3291" s="137"/>
      <c r="X3291" s="137"/>
      <c r="Y3291" s="137"/>
      <c r="Z3291" s="137"/>
      <c r="AA3291" s="137"/>
      <c r="AB3291" s="137"/>
      <c r="AC3291" s="137"/>
      <c r="AD3291" s="137"/>
      <c r="AE3291" s="137"/>
      <c r="AF3291" s="137"/>
      <c r="AG3291" s="137"/>
      <c r="AH3291" s="137"/>
      <c r="AI3291" s="137"/>
      <c r="AJ3291" s="137"/>
      <c r="AK3291" s="137"/>
      <c r="AL3291" s="137"/>
      <c r="AM3291" s="137"/>
      <c r="AN3291" s="137"/>
      <c r="AO3291" s="137"/>
      <c r="AP3291" s="137"/>
      <c r="AQ3291" s="137"/>
      <c r="AR3291" s="137"/>
      <c r="AS3291" s="137"/>
      <c r="AT3291" s="143"/>
    </row>
    <row r="3292" spans="1:46">
      <c r="A3292" s="96"/>
      <c r="B3292" s="134"/>
      <c r="C3292" s="135"/>
      <c r="D3292" s="135"/>
      <c r="E3292" s="135"/>
      <c r="F3292" s="135"/>
      <c r="G3292" s="135"/>
      <c r="H3292" s="135"/>
      <c r="I3292" s="135"/>
      <c r="J3292" s="134"/>
      <c r="K3292" s="136"/>
      <c r="L3292" s="172"/>
      <c r="M3292" s="172"/>
      <c r="N3292" s="172"/>
      <c r="O3292" s="137"/>
      <c r="P3292" s="169"/>
      <c r="Q3292" s="137"/>
      <c r="R3292" s="137"/>
      <c r="S3292" s="137"/>
      <c r="T3292" s="137"/>
      <c r="U3292" s="137"/>
      <c r="V3292" s="137"/>
      <c r="W3292" s="137"/>
      <c r="X3292" s="137"/>
      <c r="Y3292" s="137"/>
      <c r="Z3292" s="137"/>
      <c r="AA3292" s="137"/>
      <c r="AB3292" s="137"/>
      <c r="AC3292" s="137"/>
      <c r="AD3292" s="137"/>
      <c r="AE3292" s="137"/>
      <c r="AF3292" s="137"/>
      <c r="AG3292" s="137"/>
      <c r="AH3292" s="137"/>
      <c r="AI3292" s="137"/>
      <c r="AJ3292" s="137"/>
      <c r="AK3292" s="137"/>
      <c r="AL3292" s="137"/>
      <c r="AM3292" s="137"/>
      <c r="AN3292" s="137"/>
      <c r="AO3292" s="137"/>
      <c r="AP3292" s="137"/>
      <c r="AQ3292" s="137"/>
      <c r="AR3292" s="137"/>
      <c r="AS3292" s="137"/>
      <c r="AT3292" s="143"/>
    </row>
    <row r="3293" spans="1:46">
      <c r="A3293" s="96"/>
      <c r="B3293" s="134"/>
      <c r="C3293" s="135"/>
      <c r="D3293" s="135"/>
      <c r="E3293" s="135"/>
      <c r="F3293" s="135"/>
      <c r="G3293" s="135"/>
      <c r="H3293" s="135"/>
      <c r="I3293" s="135"/>
      <c r="J3293" s="134"/>
      <c r="K3293" s="136"/>
      <c r="L3293" s="172"/>
      <c r="M3293" s="172"/>
      <c r="N3293" s="172"/>
      <c r="O3293" s="137"/>
      <c r="P3293" s="169"/>
      <c r="Q3293" s="137"/>
      <c r="R3293" s="137"/>
      <c r="S3293" s="137"/>
      <c r="T3293" s="137"/>
      <c r="U3293" s="137"/>
      <c r="V3293" s="137"/>
      <c r="W3293" s="137"/>
      <c r="X3293" s="137"/>
      <c r="Y3293" s="137"/>
      <c r="Z3293" s="137"/>
      <c r="AA3293" s="137"/>
      <c r="AB3293" s="137"/>
      <c r="AC3293" s="137"/>
      <c r="AD3293" s="137"/>
      <c r="AE3293" s="137"/>
      <c r="AF3293" s="137"/>
      <c r="AG3293" s="137"/>
      <c r="AH3293" s="137"/>
      <c r="AI3293" s="137"/>
      <c r="AJ3293" s="137"/>
      <c r="AK3293" s="137"/>
      <c r="AL3293" s="137"/>
      <c r="AM3293" s="137"/>
      <c r="AN3293" s="137"/>
      <c r="AO3293" s="137"/>
      <c r="AP3293" s="137"/>
      <c r="AQ3293" s="137"/>
      <c r="AR3293" s="137"/>
      <c r="AS3293" s="137"/>
      <c r="AT3293" s="143"/>
    </row>
    <row r="3294" spans="1:46">
      <c r="A3294" s="96"/>
      <c r="B3294" s="134"/>
      <c r="C3294" s="135"/>
      <c r="D3294" s="135"/>
      <c r="E3294" s="135"/>
      <c r="F3294" s="135"/>
      <c r="G3294" s="135"/>
      <c r="H3294" s="135"/>
      <c r="I3294" s="135"/>
      <c r="J3294" s="134"/>
      <c r="K3294" s="136"/>
      <c r="L3294" s="172"/>
      <c r="M3294" s="172"/>
      <c r="N3294" s="172"/>
      <c r="O3294" s="137"/>
      <c r="P3294" s="169"/>
      <c r="Q3294" s="137"/>
      <c r="R3294" s="137"/>
      <c r="S3294" s="137"/>
      <c r="T3294" s="137"/>
      <c r="U3294" s="137"/>
      <c r="V3294" s="137"/>
      <c r="W3294" s="137"/>
      <c r="X3294" s="137"/>
      <c r="Y3294" s="137"/>
      <c r="Z3294" s="137"/>
      <c r="AA3294" s="137"/>
      <c r="AB3294" s="137"/>
      <c r="AC3294" s="137"/>
      <c r="AD3294" s="137"/>
      <c r="AE3294" s="137"/>
      <c r="AF3294" s="137"/>
      <c r="AG3294" s="137"/>
      <c r="AH3294" s="137"/>
      <c r="AI3294" s="137"/>
      <c r="AJ3294" s="137"/>
      <c r="AK3294" s="137"/>
      <c r="AL3294" s="137"/>
      <c r="AM3294" s="137"/>
      <c r="AN3294" s="137"/>
      <c r="AO3294" s="137"/>
      <c r="AP3294" s="137"/>
      <c r="AQ3294" s="137"/>
      <c r="AR3294" s="137"/>
      <c r="AS3294" s="137"/>
      <c r="AT3294" s="143"/>
    </row>
    <row r="3295" spans="1:46">
      <c r="A3295" s="96"/>
      <c r="B3295" s="134"/>
      <c r="C3295" s="135"/>
      <c r="D3295" s="135"/>
      <c r="E3295" s="135"/>
      <c r="F3295" s="135"/>
      <c r="G3295" s="135"/>
      <c r="H3295" s="135"/>
      <c r="I3295" s="135"/>
      <c r="J3295" s="134"/>
      <c r="K3295" s="136"/>
      <c r="L3295" s="172"/>
      <c r="M3295" s="172"/>
      <c r="N3295" s="172"/>
      <c r="O3295" s="137"/>
      <c r="P3295" s="169"/>
      <c r="Q3295" s="137"/>
      <c r="R3295" s="137"/>
      <c r="S3295" s="137"/>
      <c r="T3295" s="137"/>
      <c r="U3295" s="137"/>
      <c r="V3295" s="137"/>
      <c r="W3295" s="137"/>
      <c r="X3295" s="137"/>
      <c r="Y3295" s="137"/>
      <c r="Z3295" s="137"/>
      <c r="AA3295" s="137"/>
      <c r="AB3295" s="137"/>
      <c r="AC3295" s="137"/>
      <c r="AD3295" s="137"/>
      <c r="AE3295" s="137"/>
      <c r="AF3295" s="137"/>
      <c r="AG3295" s="137"/>
      <c r="AH3295" s="137"/>
      <c r="AI3295" s="137"/>
      <c r="AJ3295" s="137"/>
      <c r="AK3295" s="137"/>
      <c r="AL3295" s="137"/>
      <c r="AM3295" s="137"/>
      <c r="AN3295" s="137"/>
      <c r="AO3295" s="137"/>
      <c r="AP3295" s="137"/>
      <c r="AQ3295" s="137"/>
      <c r="AR3295" s="137"/>
      <c r="AS3295" s="137"/>
      <c r="AT3295" s="143"/>
    </row>
    <row r="3296" spans="1:46">
      <c r="A3296" s="96"/>
      <c r="B3296" s="134"/>
      <c r="C3296" s="135"/>
      <c r="D3296" s="135"/>
      <c r="E3296" s="135"/>
      <c r="F3296" s="135"/>
      <c r="G3296" s="135"/>
      <c r="H3296" s="135"/>
      <c r="I3296" s="135"/>
      <c r="J3296" s="134"/>
      <c r="K3296" s="136"/>
      <c r="L3296" s="172"/>
      <c r="M3296" s="172"/>
      <c r="N3296" s="172"/>
      <c r="O3296" s="137"/>
      <c r="P3296" s="169"/>
      <c r="Q3296" s="137"/>
      <c r="R3296" s="137"/>
      <c r="S3296" s="137"/>
      <c r="T3296" s="137"/>
      <c r="U3296" s="137"/>
      <c r="V3296" s="137"/>
      <c r="W3296" s="137"/>
      <c r="X3296" s="137"/>
      <c r="Y3296" s="137"/>
      <c r="Z3296" s="137"/>
      <c r="AA3296" s="137"/>
      <c r="AB3296" s="137"/>
      <c r="AC3296" s="137"/>
      <c r="AD3296" s="137"/>
      <c r="AE3296" s="137"/>
      <c r="AF3296" s="137"/>
      <c r="AG3296" s="137"/>
      <c r="AH3296" s="137"/>
      <c r="AI3296" s="137"/>
      <c r="AJ3296" s="137"/>
      <c r="AK3296" s="137"/>
      <c r="AL3296" s="137"/>
      <c r="AM3296" s="137"/>
      <c r="AN3296" s="137"/>
      <c r="AO3296" s="137"/>
      <c r="AP3296" s="137"/>
      <c r="AQ3296" s="137"/>
      <c r="AR3296" s="137"/>
      <c r="AS3296" s="137"/>
      <c r="AT3296" s="143"/>
    </row>
    <row r="3297" spans="1:46">
      <c r="A3297" s="96"/>
      <c r="B3297" s="134"/>
      <c r="C3297" s="135"/>
      <c r="D3297" s="135"/>
      <c r="E3297" s="135"/>
      <c r="F3297" s="135"/>
      <c r="G3297" s="135"/>
      <c r="H3297" s="135"/>
      <c r="I3297" s="135"/>
      <c r="J3297" s="134"/>
      <c r="K3297" s="136"/>
      <c r="L3297" s="172"/>
      <c r="M3297" s="172"/>
      <c r="N3297" s="172"/>
      <c r="O3297" s="137"/>
      <c r="P3297" s="169"/>
      <c r="Q3297" s="137"/>
      <c r="R3297" s="137"/>
      <c r="S3297" s="137"/>
      <c r="T3297" s="137"/>
      <c r="U3297" s="137"/>
      <c r="V3297" s="137"/>
      <c r="W3297" s="137"/>
      <c r="X3297" s="137"/>
      <c r="Y3297" s="137"/>
      <c r="Z3297" s="137"/>
      <c r="AA3297" s="137"/>
      <c r="AB3297" s="137"/>
      <c r="AC3297" s="137"/>
      <c r="AD3297" s="137"/>
      <c r="AE3297" s="137"/>
      <c r="AF3297" s="137"/>
      <c r="AG3297" s="137"/>
      <c r="AH3297" s="137"/>
      <c r="AI3297" s="137"/>
      <c r="AJ3297" s="137"/>
      <c r="AK3297" s="137"/>
      <c r="AL3297" s="137"/>
      <c r="AM3297" s="137"/>
      <c r="AN3297" s="137"/>
      <c r="AO3297" s="137"/>
      <c r="AP3297" s="137"/>
      <c r="AQ3297" s="137"/>
      <c r="AR3297" s="137"/>
      <c r="AS3297" s="137"/>
      <c r="AT3297" s="143"/>
    </row>
    <row r="3298" spans="1:46">
      <c r="A3298" s="96"/>
      <c r="B3298" s="134"/>
      <c r="C3298" s="135"/>
      <c r="D3298" s="135"/>
      <c r="E3298" s="135"/>
      <c r="F3298" s="135"/>
      <c r="G3298" s="135"/>
      <c r="H3298" s="135"/>
      <c r="I3298" s="135"/>
      <c r="J3298" s="134"/>
      <c r="K3298" s="136"/>
      <c r="L3298" s="172"/>
      <c r="M3298" s="172"/>
      <c r="N3298" s="172"/>
      <c r="O3298" s="137"/>
      <c r="P3298" s="169"/>
      <c r="Q3298" s="137"/>
      <c r="R3298" s="137"/>
      <c r="S3298" s="137"/>
      <c r="T3298" s="137"/>
      <c r="U3298" s="137"/>
      <c r="V3298" s="137"/>
      <c r="W3298" s="137"/>
      <c r="X3298" s="137"/>
      <c r="Y3298" s="137"/>
      <c r="Z3298" s="137"/>
      <c r="AA3298" s="137"/>
      <c r="AB3298" s="137"/>
      <c r="AC3298" s="137"/>
      <c r="AD3298" s="137"/>
      <c r="AE3298" s="137"/>
      <c r="AF3298" s="137"/>
      <c r="AG3298" s="137"/>
      <c r="AH3298" s="137"/>
      <c r="AI3298" s="137"/>
      <c r="AJ3298" s="137"/>
      <c r="AK3298" s="137"/>
      <c r="AL3298" s="137"/>
      <c r="AM3298" s="137"/>
      <c r="AN3298" s="137"/>
      <c r="AO3298" s="137"/>
      <c r="AP3298" s="137"/>
      <c r="AQ3298" s="137"/>
      <c r="AR3298" s="137"/>
      <c r="AS3298" s="137"/>
      <c r="AT3298" s="143"/>
    </row>
    <row r="3299" spans="1:46">
      <c r="A3299" s="96"/>
      <c r="B3299" s="134"/>
      <c r="C3299" s="135"/>
      <c r="D3299" s="135"/>
      <c r="E3299" s="135"/>
      <c r="F3299" s="135"/>
      <c r="G3299" s="135"/>
      <c r="H3299" s="135"/>
      <c r="I3299" s="135"/>
      <c r="J3299" s="134"/>
      <c r="K3299" s="136"/>
      <c r="L3299" s="172"/>
      <c r="M3299" s="172"/>
      <c r="N3299" s="172"/>
      <c r="O3299" s="137"/>
      <c r="P3299" s="169"/>
      <c r="Q3299" s="137"/>
      <c r="R3299" s="137"/>
      <c r="S3299" s="137"/>
      <c r="T3299" s="137"/>
      <c r="U3299" s="137"/>
      <c r="V3299" s="137"/>
      <c r="W3299" s="137"/>
      <c r="X3299" s="137"/>
      <c r="Y3299" s="137"/>
      <c r="Z3299" s="137"/>
      <c r="AA3299" s="137"/>
      <c r="AB3299" s="137"/>
      <c r="AC3299" s="137"/>
      <c r="AD3299" s="137"/>
      <c r="AE3299" s="137"/>
      <c r="AF3299" s="137"/>
      <c r="AG3299" s="137"/>
      <c r="AH3299" s="137"/>
      <c r="AI3299" s="137"/>
      <c r="AJ3299" s="137"/>
      <c r="AK3299" s="137"/>
      <c r="AL3299" s="137"/>
      <c r="AM3299" s="137"/>
      <c r="AN3299" s="137"/>
      <c r="AO3299" s="137"/>
      <c r="AP3299" s="137"/>
      <c r="AQ3299" s="137"/>
      <c r="AR3299" s="137"/>
      <c r="AS3299" s="137"/>
      <c r="AT3299" s="143"/>
    </row>
    <row r="3300" spans="1:46">
      <c r="A3300" s="96"/>
      <c r="B3300" s="134"/>
      <c r="C3300" s="135"/>
      <c r="D3300" s="135"/>
      <c r="E3300" s="135"/>
      <c r="F3300" s="135"/>
      <c r="G3300" s="135"/>
      <c r="H3300" s="135"/>
      <c r="I3300" s="135"/>
      <c r="J3300" s="134"/>
      <c r="K3300" s="136"/>
      <c r="L3300" s="172"/>
      <c r="M3300" s="172"/>
      <c r="N3300" s="172"/>
      <c r="O3300" s="137"/>
      <c r="P3300" s="169"/>
      <c r="Q3300" s="137"/>
      <c r="R3300" s="137"/>
      <c r="S3300" s="137"/>
      <c r="T3300" s="137"/>
      <c r="U3300" s="137"/>
      <c r="V3300" s="137"/>
      <c r="W3300" s="137"/>
      <c r="X3300" s="137"/>
      <c r="Y3300" s="137"/>
      <c r="Z3300" s="137"/>
      <c r="AA3300" s="137"/>
      <c r="AB3300" s="137"/>
      <c r="AC3300" s="137"/>
      <c r="AD3300" s="137"/>
      <c r="AE3300" s="137"/>
      <c r="AF3300" s="137"/>
      <c r="AG3300" s="137"/>
      <c r="AH3300" s="137"/>
      <c r="AI3300" s="137"/>
      <c r="AJ3300" s="137"/>
      <c r="AK3300" s="137"/>
      <c r="AL3300" s="137"/>
      <c r="AM3300" s="137"/>
      <c r="AN3300" s="137"/>
      <c r="AO3300" s="137"/>
      <c r="AP3300" s="137"/>
      <c r="AQ3300" s="137"/>
      <c r="AR3300" s="137"/>
      <c r="AS3300" s="137"/>
      <c r="AT3300" s="143"/>
    </row>
    <row r="3301" spans="1:46">
      <c r="A3301" s="96"/>
      <c r="B3301" s="134"/>
      <c r="C3301" s="135"/>
      <c r="D3301" s="135"/>
      <c r="E3301" s="135"/>
      <c r="F3301" s="135"/>
      <c r="G3301" s="135"/>
      <c r="H3301" s="135"/>
      <c r="I3301" s="135"/>
      <c r="J3301" s="134"/>
      <c r="K3301" s="136"/>
      <c r="L3301" s="172"/>
      <c r="M3301" s="172"/>
      <c r="N3301" s="172"/>
      <c r="O3301" s="137"/>
      <c r="P3301" s="169"/>
      <c r="Q3301" s="137"/>
      <c r="R3301" s="137"/>
      <c r="S3301" s="137"/>
      <c r="T3301" s="137"/>
      <c r="U3301" s="137"/>
      <c r="V3301" s="137"/>
      <c r="W3301" s="137"/>
      <c r="X3301" s="137"/>
      <c r="Y3301" s="137"/>
      <c r="Z3301" s="137"/>
      <c r="AA3301" s="137"/>
      <c r="AB3301" s="137"/>
      <c r="AC3301" s="137"/>
      <c r="AD3301" s="137"/>
      <c r="AE3301" s="137"/>
      <c r="AF3301" s="137"/>
      <c r="AG3301" s="137"/>
      <c r="AH3301" s="137"/>
      <c r="AI3301" s="137"/>
      <c r="AJ3301" s="137"/>
      <c r="AK3301" s="137"/>
      <c r="AL3301" s="137"/>
      <c r="AM3301" s="137"/>
      <c r="AN3301" s="137"/>
      <c r="AO3301" s="137"/>
      <c r="AP3301" s="137"/>
      <c r="AQ3301" s="137"/>
      <c r="AR3301" s="137"/>
      <c r="AS3301" s="137"/>
      <c r="AT3301" s="143"/>
    </row>
    <row r="3302" spans="1:46">
      <c r="A3302" s="96"/>
      <c r="B3302" s="134"/>
      <c r="C3302" s="135"/>
      <c r="D3302" s="135"/>
      <c r="E3302" s="135"/>
      <c r="F3302" s="135"/>
      <c r="G3302" s="135"/>
      <c r="H3302" s="135"/>
      <c r="I3302" s="135"/>
      <c r="J3302" s="134"/>
      <c r="K3302" s="136"/>
      <c r="L3302" s="172"/>
      <c r="M3302" s="172"/>
      <c r="N3302" s="172"/>
      <c r="O3302" s="137"/>
      <c r="P3302" s="169"/>
      <c r="Q3302" s="137"/>
      <c r="R3302" s="137"/>
      <c r="S3302" s="137"/>
      <c r="T3302" s="137"/>
      <c r="U3302" s="137"/>
      <c r="V3302" s="137"/>
      <c r="W3302" s="137"/>
      <c r="X3302" s="137"/>
      <c r="Y3302" s="137"/>
      <c r="Z3302" s="137"/>
      <c r="AA3302" s="137"/>
      <c r="AB3302" s="137"/>
      <c r="AC3302" s="137"/>
      <c r="AD3302" s="137"/>
      <c r="AE3302" s="137"/>
      <c r="AF3302" s="137"/>
      <c r="AG3302" s="137"/>
      <c r="AH3302" s="137"/>
      <c r="AI3302" s="137"/>
      <c r="AJ3302" s="137"/>
      <c r="AK3302" s="137"/>
      <c r="AL3302" s="137"/>
      <c r="AM3302" s="137"/>
      <c r="AN3302" s="137"/>
      <c r="AO3302" s="137"/>
      <c r="AP3302" s="137"/>
      <c r="AQ3302" s="137"/>
      <c r="AR3302" s="137"/>
      <c r="AS3302" s="137"/>
      <c r="AT3302" s="143"/>
    </row>
    <row r="3303" spans="1:46">
      <c r="A3303" s="96"/>
      <c r="B3303" s="134"/>
      <c r="C3303" s="135"/>
      <c r="D3303" s="135"/>
      <c r="E3303" s="135"/>
      <c r="F3303" s="135"/>
      <c r="G3303" s="135"/>
      <c r="H3303" s="135"/>
      <c r="I3303" s="135"/>
      <c r="J3303" s="134"/>
      <c r="K3303" s="136"/>
      <c r="L3303" s="172"/>
      <c r="M3303" s="172"/>
      <c r="N3303" s="172"/>
      <c r="O3303" s="137"/>
      <c r="P3303" s="169"/>
      <c r="Q3303" s="137"/>
      <c r="R3303" s="137"/>
      <c r="S3303" s="137"/>
      <c r="T3303" s="137"/>
      <c r="U3303" s="137"/>
      <c r="V3303" s="137"/>
      <c r="W3303" s="137"/>
      <c r="X3303" s="137"/>
      <c r="Y3303" s="137"/>
      <c r="Z3303" s="137"/>
      <c r="AA3303" s="137"/>
      <c r="AB3303" s="137"/>
      <c r="AC3303" s="137"/>
      <c r="AD3303" s="137"/>
      <c r="AE3303" s="137"/>
      <c r="AF3303" s="137"/>
      <c r="AG3303" s="137"/>
      <c r="AH3303" s="137"/>
      <c r="AI3303" s="137"/>
      <c r="AJ3303" s="137"/>
      <c r="AK3303" s="137"/>
      <c r="AL3303" s="137"/>
      <c r="AM3303" s="137"/>
      <c r="AN3303" s="137"/>
      <c r="AO3303" s="137"/>
      <c r="AP3303" s="137"/>
      <c r="AQ3303" s="137"/>
      <c r="AR3303" s="137"/>
      <c r="AS3303" s="137"/>
      <c r="AT3303" s="143"/>
    </row>
    <row r="3304" spans="1:46">
      <c r="A3304" s="96"/>
      <c r="B3304" s="134"/>
      <c r="C3304" s="135"/>
      <c r="D3304" s="135"/>
      <c r="E3304" s="135"/>
      <c r="F3304" s="135"/>
      <c r="G3304" s="135"/>
      <c r="H3304" s="135"/>
      <c r="I3304" s="135"/>
      <c r="J3304" s="134"/>
      <c r="K3304" s="136"/>
      <c r="L3304" s="172"/>
      <c r="M3304" s="172"/>
      <c r="N3304" s="172"/>
      <c r="O3304" s="137"/>
      <c r="P3304" s="169"/>
      <c r="Q3304" s="137"/>
      <c r="R3304" s="137"/>
      <c r="S3304" s="137"/>
      <c r="T3304" s="137"/>
      <c r="U3304" s="137"/>
      <c r="V3304" s="137"/>
      <c r="W3304" s="137"/>
      <c r="X3304" s="137"/>
      <c r="Y3304" s="137"/>
      <c r="Z3304" s="137"/>
      <c r="AA3304" s="137"/>
      <c r="AB3304" s="137"/>
      <c r="AC3304" s="137"/>
      <c r="AD3304" s="137"/>
      <c r="AE3304" s="137"/>
      <c r="AF3304" s="137"/>
      <c r="AG3304" s="137"/>
      <c r="AH3304" s="137"/>
      <c r="AI3304" s="137"/>
      <c r="AJ3304" s="137"/>
      <c r="AK3304" s="137"/>
      <c r="AL3304" s="137"/>
      <c r="AM3304" s="137"/>
      <c r="AN3304" s="137"/>
      <c r="AO3304" s="137"/>
      <c r="AP3304" s="137"/>
      <c r="AQ3304" s="137"/>
      <c r="AR3304" s="137"/>
      <c r="AS3304" s="137"/>
      <c r="AT3304" s="143"/>
    </row>
    <row r="3305" spans="1:46">
      <c r="A3305" s="96"/>
      <c r="B3305" s="134"/>
      <c r="C3305" s="135"/>
      <c r="D3305" s="135"/>
      <c r="E3305" s="135"/>
      <c r="F3305" s="135"/>
      <c r="G3305" s="135"/>
      <c r="H3305" s="135"/>
      <c r="I3305" s="135"/>
      <c r="J3305" s="134"/>
      <c r="K3305" s="136"/>
      <c r="L3305" s="172"/>
      <c r="M3305" s="172"/>
      <c r="N3305" s="172"/>
      <c r="O3305" s="137"/>
      <c r="P3305" s="169"/>
      <c r="Q3305" s="137"/>
      <c r="R3305" s="137"/>
      <c r="S3305" s="137"/>
      <c r="T3305" s="137"/>
      <c r="U3305" s="137"/>
      <c r="V3305" s="137"/>
      <c r="W3305" s="137"/>
      <c r="X3305" s="137"/>
      <c r="Y3305" s="137"/>
      <c r="Z3305" s="137"/>
      <c r="AA3305" s="137"/>
      <c r="AB3305" s="137"/>
      <c r="AC3305" s="137"/>
      <c r="AD3305" s="137"/>
      <c r="AE3305" s="137"/>
      <c r="AF3305" s="137"/>
      <c r="AG3305" s="137"/>
      <c r="AH3305" s="137"/>
      <c r="AI3305" s="137"/>
      <c r="AJ3305" s="137"/>
      <c r="AK3305" s="137"/>
      <c r="AL3305" s="137"/>
      <c r="AM3305" s="137"/>
      <c r="AN3305" s="137"/>
      <c r="AO3305" s="137"/>
      <c r="AP3305" s="137"/>
      <c r="AQ3305" s="137"/>
      <c r="AR3305" s="137"/>
      <c r="AS3305" s="137"/>
      <c r="AT3305" s="143"/>
    </row>
    <row r="3306" spans="1:46">
      <c r="A3306" s="96"/>
      <c r="B3306" s="134"/>
      <c r="C3306" s="135"/>
      <c r="D3306" s="135"/>
      <c r="E3306" s="135"/>
      <c r="F3306" s="135"/>
      <c r="G3306" s="135"/>
      <c r="H3306" s="135"/>
      <c r="I3306" s="135"/>
      <c r="J3306" s="134"/>
      <c r="K3306" s="136"/>
      <c r="L3306" s="172"/>
      <c r="M3306" s="172"/>
      <c r="N3306" s="172"/>
      <c r="O3306" s="137"/>
      <c r="P3306" s="169"/>
      <c r="Q3306" s="137"/>
      <c r="R3306" s="137"/>
      <c r="S3306" s="137"/>
      <c r="T3306" s="137"/>
      <c r="U3306" s="137"/>
      <c r="V3306" s="137"/>
      <c r="W3306" s="137"/>
      <c r="X3306" s="137"/>
      <c r="Y3306" s="137"/>
      <c r="Z3306" s="137"/>
      <c r="AA3306" s="137"/>
      <c r="AB3306" s="137"/>
      <c r="AC3306" s="137"/>
      <c r="AD3306" s="137"/>
      <c r="AE3306" s="137"/>
      <c r="AF3306" s="137"/>
      <c r="AG3306" s="137"/>
      <c r="AH3306" s="137"/>
      <c r="AI3306" s="137"/>
      <c r="AJ3306" s="137"/>
      <c r="AK3306" s="137"/>
      <c r="AL3306" s="137"/>
      <c r="AM3306" s="137"/>
      <c r="AN3306" s="137"/>
      <c r="AO3306" s="137"/>
      <c r="AP3306" s="137"/>
      <c r="AQ3306" s="137"/>
      <c r="AR3306" s="137"/>
      <c r="AS3306" s="137"/>
      <c r="AT3306" s="143"/>
    </row>
    <row r="3307" spans="1:46">
      <c r="A3307" s="96"/>
      <c r="B3307" s="134"/>
      <c r="C3307" s="135"/>
      <c r="D3307" s="135"/>
      <c r="E3307" s="135"/>
      <c r="F3307" s="135"/>
      <c r="G3307" s="135"/>
      <c r="H3307" s="135"/>
      <c r="I3307" s="135"/>
      <c r="J3307" s="134"/>
      <c r="K3307" s="136"/>
      <c r="L3307" s="172"/>
      <c r="M3307" s="172"/>
      <c r="N3307" s="172"/>
      <c r="O3307" s="137"/>
      <c r="P3307" s="169"/>
      <c r="Q3307" s="137"/>
      <c r="R3307" s="137"/>
      <c r="S3307" s="137"/>
      <c r="T3307" s="137"/>
      <c r="U3307" s="137"/>
      <c r="V3307" s="137"/>
      <c r="W3307" s="137"/>
      <c r="X3307" s="137"/>
      <c r="Y3307" s="137"/>
      <c r="Z3307" s="137"/>
      <c r="AA3307" s="137"/>
      <c r="AB3307" s="137"/>
      <c r="AC3307" s="137"/>
      <c r="AD3307" s="137"/>
      <c r="AE3307" s="137"/>
      <c r="AF3307" s="137"/>
      <c r="AG3307" s="137"/>
      <c r="AH3307" s="137"/>
      <c r="AI3307" s="137"/>
      <c r="AJ3307" s="137"/>
      <c r="AK3307" s="137"/>
      <c r="AL3307" s="137"/>
      <c r="AM3307" s="137"/>
      <c r="AN3307" s="137"/>
      <c r="AO3307" s="137"/>
      <c r="AP3307" s="137"/>
      <c r="AQ3307" s="137"/>
      <c r="AR3307" s="137"/>
      <c r="AS3307" s="137"/>
      <c r="AT3307" s="143"/>
    </row>
    <row r="3308" spans="1:46">
      <c r="A3308" s="96"/>
      <c r="B3308" s="134"/>
      <c r="C3308" s="135"/>
      <c r="D3308" s="135"/>
      <c r="E3308" s="135"/>
      <c r="F3308" s="135"/>
      <c r="G3308" s="135"/>
      <c r="H3308" s="135"/>
      <c r="I3308" s="135"/>
      <c r="J3308" s="134"/>
      <c r="K3308" s="136"/>
      <c r="L3308" s="172"/>
      <c r="M3308" s="172"/>
      <c r="N3308" s="172"/>
      <c r="O3308" s="137"/>
      <c r="P3308" s="169"/>
      <c r="Q3308" s="137"/>
      <c r="R3308" s="137"/>
      <c r="S3308" s="137"/>
      <c r="T3308" s="137"/>
      <c r="U3308" s="137"/>
      <c r="V3308" s="137"/>
      <c r="W3308" s="137"/>
      <c r="X3308" s="137"/>
      <c r="Y3308" s="137"/>
      <c r="Z3308" s="137"/>
      <c r="AA3308" s="137"/>
      <c r="AB3308" s="137"/>
      <c r="AC3308" s="137"/>
      <c r="AD3308" s="137"/>
      <c r="AE3308" s="137"/>
      <c r="AF3308" s="137"/>
      <c r="AG3308" s="137"/>
      <c r="AH3308" s="137"/>
      <c r="AI3308" s="137"/>
      <c r="AJ3308" s="137"/>
      <c r="AK3308" s="137"/>
      <c r="AL3308" s="137"/>
      <c r="AM3308" s="137"/>
      <c r="AN3308" s="137"/>
      <c r="AO3308" s="137"/>
      <c r="AP3308" s="137"/>
      <c r="AQ3308" s="137"/>
      <c r="AR3308" s="137"/>
      <c r="AS3308" s="137"/>
      <c r="AT3308" s="143"/>
    </row>
    <row r="3309" spans="1:46">
      <c r="A3309" s="96"/>
      <c r="B3309" s="134"/>
      <c r="C3309" s="135"/>
      <c r="D3309" s="135"/>
      <c r="E3309" s="135"/>
      <c r="F3309" s="135"/>
      <c r="G3309" s="135"/>
      <c r="H3309" s="135"/>
      <c r="I3309" s="135"/>
      <c r="J3309" s="134"/>
      <c r="K3309" s="136"/>
      <c r="L3309" s="172"/>
      <c r="M3309" s="172"/>
      <c r="N3309" s="172"/>
      <c r="O3309" s="137"/>
      <c r="P3309" s="169"/>
      <c r="Q3309" s="137"/>
      <c r="R3309" s="137"/>
      <c r="S3309" s="137"/>
      <c r="T3309" s="137"/>
      <c r="U3309" s="137"/>
      <c r="V3309" s="137"/>
      <c r="W3309" s="137"/>
      <c r="X3309" s="137"/>
      <c r="Y3309" s="137"/>
      <c r="Z3309" s="137"/>
      <c r="AA3309" s="137"/>
      <c r="AB3309" s="137"/>
      <c r="AC3309" s="137"/>
      <c r="AD3309" s="137"/>
      <c r="AE3309" s="137"/>
      <c r="AF3309" s="137"/>
      <c r="AG3309" s="137"/>
      <c r="AH3309" s="137"/>
      <c r="AI3309" s="137"/>
      <c r="AJ3309" s="137"/>
      <c r="AK3309" s="137"/>
      <c r="AL3309" s="137"/>
      <c r="AM3309" s="137"/>
      <c r="AN3309" s="137"/>
      <c r="AO3309" s="137"/>
      <c r="AP3309" s="137"/>
      <c r="AQ3309" s="137"/>
      <c r="AR3309" s="137"/>
      <c r="AS3309" s="137"/>
      <c r="AT3309" s="143"/>
    </row>
    <row r="3310" spans="1:46">
      <c r="A3310" s="96"/>
      <c r="B3310" s="134"/>
      <c r="C3310" s="135"/>
      <c r="D3310" s="135"/>
      <c r="E3310" s="135"/>
      <c r="F3310" s="135"/>
      <c r="G3310" s="135"/>
      <c r="H3310" s="135"/>
      <c r="I3310" s="135"/>
      <c r="J3310" s="134"/>
      <c r="K3310" s="136"/>
      <c r="L3310" s="172"/>
      <c r="M3310" s="172"/>
      <c r="N3310" s="172"/>
      <c r="O3310" s="137"/>
      <c r="P3310" s="169"/>
      <c r="Q3310" s="137"/>
      <c r="R3310" s="137"/>
      <c r="S3310" s="137"/>
      <c r="T3310" s="137"/>
      <c r="U3310" s="137"/>
      <c r="V3310" s="137"/>
      <c r="W3310" s="137"/>
      <c r="X3310" s="137"/>
      <c r="Y3310" s="137"/>
      <c r="Z3310" s="137"/>
      <c r="AA3310" s="137"/>
      <c r="AB3310" s="137"/>
      <c r="AC3310" s="137"/>
      <c r="AD3310" s="137"/>
      <c r="AE3310" s="137"/>
      <c r="AF3310" s="137"/>
      <c r="AG3310" s="137"/>
      <c r="AH3310" s="137"/>
      <c r="AI3310" s="137"/>
      <c r="AJ3310" s="137"/>
      <c r="AK3310" s="137"/>
      <c r="AL3310" s="137"/>
      <c r="AM3310" s="137"/>
      <c r="AN3310" s="137"/>
      <c r="AO3310" s="137"/>
      <c r="AP3310" s="137"/>
      <c r="AQ3310" s="137"/>
      <c r="AR3310" s="137"/>
      <c r="AS3310" s="137"/>
      <c r="AT3310" s="143"/>
    </row>
    <row r="3311" spans="1:46">
      <c r="A3311" s="96"/>
      <c r="B3311" s="134"/>
      <c r="C3311" s="135"/>
      <c r="D3311" s="135"/>
      <c r="E3311" s="135"/>
      <c r="F3311" s="135"/>
      <c r="G3311" s="135"/>
      <c r="H3311" s="135"/>
      <c r="I3311" s="135"/>
      <c r="J3311" s="134"/>
      <c r="K3311" s="136"/>
      <c r="L3311" s="172"/>
      <c r="M3311" s="172"/>
      <c r="N3311" s="172"/>
      <c r="O3311" s="137"/>
      <c r="P3311" s="169"/>
      <c r="Q3311" s="137"/>
      <c r="R3311" s="137"/>
      <c r="S3311" s="137"/>
      <c r="T3311" s="137"/>
      <c r="U3311" s="137"/>
      <c r="V3311" s="137"/>
      <c r="W3311" s="137"/>
      <c r="X3311" s="137"/>
      <c r="Y3311" s="137"/>
      <c r="Z3311" s="137"/>
      <c r="AA3311" s="137"/>
      <c r="AB3311" s="137"/>
      <c r="AC3311" s="137"/>
      <c r="AD3311" s="137"/>
      <c r="AE3311" s="137"/>
      <c r="AF3311" s="137"/>
      <c r="AG3311" s="137"/>
      <c r="AH3311" s="137"/>
      <c r="AI3311" s="137"/>
      <c r="AJ3311" s="137"/>
      <c r="AK3311" s="137"/>
      <c r="AL3311" s="137"/>
      <c r="AM3311" s="137"/>
      <c r="AN3311" s="137"/>
      <c r="AO3311" s="137"/>
      <c r="AP3311" s="137"/>
      <c r="AQ3311" s="137"/>
      <c r="AR3311" s="137"/>
      <c r="AS3311" s="137"/>
      <c r="AT3311" s="143"/>
    </row>
    <row r="3312" spans="1:46">
      <c r="A3312" s="96"/>
      <c r="B3312" s="134"/>
      <c r="C3312" s="135"/>
      <c r="D3312" s="135"/>
      <c r="E3312" s="135"/>
      <c r="F3312" s="135"/>
      <c r="G3312" s="135"/>
      <c r="H3312" s="135"/>
      <c r="I3312" s="135"/>
      <c r="J3312" s="134"/>
      <c r="K3312" s="136"/>
      <c r="L3312" s="172"/>
      <c r="M3312" s="172"/>
      <c r="N3312" s="172"/>
      <c r="O3312" s="137"/>
      <c r="P3312" s="169"/>
      <c r="Q3312" s="137"/>
      <c r="R3312" s="137"/>
      <c r="S3312" s="137"/>
      <c r="T3312" s="137"/>
      <c r="U3312" s="137"/>
      <c r="V3312" s="137"/>
      <c r="W3312" s="137"/>
      <c r="X3312" s="137"/>
      <c r="Y3312" s="137"/>
      <c r="Z3312" s="137"/>
      <c r="AA3312" s="137"/>
      <c r="AB3312" s="137"/>
      <c r="AC3312" s="137"/>
      <c r="AD3312" s="137"/>
      <c r="AE3312" s="137"/>
      <c r="AF3312" s="137"/>
      <c r="AG3312" s="137"/>
      <c r="AH3312" s="137"/>
      <c r="AI3312" s="137"/>
      <c r="AJ3312" s="137"/>
      <c r="AK3312" s="137"/>
      <c r="AL3312" s="137"/>
      <c r="AM3312" s="137"/>
      <c r="AN3312" s="137"/>
      <c r="AO3312" s="137"/>
      <c r="AP3312" s="137"/>
      <c r="AQ3312" s="137"/>
      <c r="AR3312" s="137"/>
      <c r="AS3312" s="137"/>
      <c r="AT3312" s="143"/>
    </row>
    <row r="3313" spans="1:46">
      <c r="A3313" s="96"/>
      <c r="B3313" s="134"/>
      <c r="C3313" s="135"/>
      <c r="D3313" s="135"/>
      <c r="E3313" s="135"/>
      <c r="F3313" s="135"/>
      <c r="G3313" s="135"/>
      <c r="H3313" s="135"/>
      <c r="I3313" s="135"/>
      <c r="J3313" s="134"/>
      <c r="K3313" s="136"/>
      <c r="L3313" s="172"/>
      <c r="M3313" s="172"/>
      <c r="N3313" s="172"/>
      <c r="O3313" s="137"/>
      <c r="P3313" s="169"/>
      <c r="Q3313" s="137"/>
      <c r="R3313" s="137"/>
      <c r="S3313" s="137"/>
      <c r="T3313" s="137"/>
      <c r="U3313" s="137"/>
      <c r="V3313" s="137"/>
      <c r="W3313" s="137"/>
      <c r="X3313" s="137"/>
      <c r="Y3313" s="137"/>
      <c r="Z3313" s="137"/>
      <c r="AA3313" s="137"/>
      <c r="AB3313" s="137"/>
      <c r="AC3313" s="137"/>
      <c r="AD3313" s="137"/>
      <c r="AE3313" s="137"/>
      <c r="AF3313" s="137"/>
      <c r="AG3313" s="137"/>
      <c r="AH3313" s="137"/>
      <c r="AI3313" s="137"/>
      <c r="AJ3313" s="137"/>
      <c r="AK3313" s="137"/>
      <c r="AL3313" s="137"/>
      <c r="AM3313" s="137"/>
      <c r="AN3313" s="137"/>
      <c r="AO3313" s="137"/>
      <c r="AP3313" s="137"/>
      <c r="AQ3313" s="137"/>
      <c r="AR3313" s="137"/>
      <c r="AS3313" s="137"/>
      <c r="AT3313" s="143"/>
    </row>
    <row r="3314" spans="1:46">
      <c r="A3314" s="96"/>
      <c r="B3314" s="134"/>
      <c r="C3314" s="135"/>
      <c r="D3314" s="135"/>
      <c r="E3314" s="135"/>
      <c r="F3314" s="135"/>
      <c r="G3314" s="135"/>
      <c r="H3314" s="135"/>
      <c r="I3314" s="135"/>
      <c r="J3314" s="134"/>
      <c r="K3314" s="136"/>
      <c r="L3314" s="172"/>
      <c r="M3314" s="172"/>
      <c r="N3314" s="172"/>
      <c r="O3314" s="137"/>
      <c r="P3314" s="169"/>
      <c r="Q3314" s="137"/>
      <c r="R3314" s="137"/>
      <c r="S3314" s="137"/>
      <c r="T3314" s="137"/>
      <c r="U3314" s="137"/>
      <c r="V3314" s="137"/>
      <c r="W3314" s="137"/>
      <c r="X3314" s="137"/>
      <c r="Y3314" s="137"/>
      <c r="Z3314" s="137"/>
      <c r="AA3314" s="137"/>
      <c r="AB3314" s="137"/>
      <c r="AC3314" s="137"/>
      <c r="AD3314" s="137"/>
      <c r="AE3314" s="137"/>
      <c r="AF3314" s="137"/>
      <c r="AG3314" s="137"/>
      <c r="AH3314" s="137"/>
      <c r="AI3314" s="137"/>
      <c r="AJ3314" s="137"/>
      <c r="AK3314" s="137"/>
      <c r="AL3314" s="137"/>
      <c r="AM3314" s="137"/>
      <c r="AN3314" s="137"/>
      <c r="AO3314" s="137"/>
      <c r="AP3314" s="137"/>
      <c r="AQ3314" s="137"/>
      <c r="AR3314" s="137"/>
      <c r="AS3314" s="137"/>
      <c r="AT3314" s="143"/>
    </row>
    <row r="3315" spans="1:46">
      <c r="A3315" s="96"/>
      <c r="B3315" s="134"/>
      <c r="C3315" s="135"/>
      <c r="D3315" s="135"/>
      <c r="E3315" s="135"/>
      <c r="F3315" s="135"/>
      <c r="G3315" s="135"/>
      <c r="H3315" s="135"/>
      <c r="I3315" s="135"/>
      <c r="J3315" s="134"/>
      <c r="K3315" s="136"/>
      <c r="L3315" s="172"/>
      <c r="M3315" s="172"/>
      <c r="N3315" s="172"/>
      <c r="O3315" s="137"/>
      <c r="P3315" s="169"/>
      <c r="Q3315" s="137"/>
      <c r="R3315" s="137"/>
      <c r="S3315" s="137"/>
      <c r="T3315" s="137"/>
      <c r="U3315" s="137"/>
      <c r="V3315" s="137"/>
      <c r="W3315" s="137"/>
      <c r="X3315" s="137"/>
      <c r="Y3315" s="137"/>
      <c r="Z3315" s="137"/>
      <c r="AA3315" s="137"/>
      <c r="AB3315" s="137"/>
      <c r="AC3315" s="137"/>
      <c r="AD3315" s="137"/>
      <c r="AE3315" s="137"/>
      <c r="AF3315" s="137"/>
      <c r="AG3315" s="137"/>
      <c r="AH3315" s="137"/>
      <c r="AI3315" s="137"/>
      <c r="AJ3315" s="137"/>
      <c r="AK3315" s="137"/>
      <c r="AL3315" s="137"/>
      <c r="AM3315" s="137"/>
      <c r="AN3315" s="137"/>
      <c r="AO3315" s="137"/>
      <c r="AP3315" s="137"/>
      <c r="AQ3315" s="137"/>
      <c r="AR3315" s="137"/>
      <c r="AS3315" s="137"/>
      <c r="AT3315" s="143"/>
    </row>
    <row r="3316" spans="1:46">
      <c r="A3316" s="96"/>
      <c r="B3316" s="134"/>
      <c r="C3316" s="135"/>
      <c r="D3316" s="135"/>
      <c r="E3316" s="135"/>
      <c r="F3316" s="135"/>
      <c r="G3316" s="135"/>
      <c r="H3316" s="135"/>
      <c r="I3316" s="135"/>
      <c r="J3316" s="134"/>
      <c r="K3316" s="136"/>
      <c r="L3316" s="172"/>
      <c r="M3316" s="172"/>
      <c r="N3316" s="172"/>
      <c r="O3316" s="137"/>
      <c r="P3316" s="169"/>
      <c r="Q3316" s="137"/>
      <c r="R3316" s="137"/>
      <c r="S3316" s="137"/>
      <c r="T3316" s="137"/>
      <c r="U3316" s="137"/>
      <c r="V3316" s="137"/>
      <c r="W3316" s="137"/>
      <c r="X3316" s="137"/>
      <c r="Y3316" s="137"/>
      <c r="Z3316" s="137"/>
      <c r="AA3316" s="137"/>
      <c r="AB3316" s="137"/>
      <c r="AC3316" s="137"/>
      <c r="AD3316" s="137"/>
      <c r="AE3316" s="137"/>
      <c r="AF3316" s="137"/>
      <c r="AG3316" s="137"/>
      <c r="AH3316" s="137"/>
      <c r="AI3316" s="137"/>
      <c r="AJ3316" s="137"/>
      <c r="AK3316" s="137"/>
      <c r="AL3316" s="137"/>
      <c r="AM3316" s="137"/>
      <c r="AN3316" s="137"/>
      <c r="AO3316" s="137"/>
      <c r="AP3316" s="137"/>
      <c r="AQ3316" s="137"/>
      <c r="AR3316" s="137"/>
      <c r="AS3316" s="137"/>
      <c r="AT3316" s="143"/>
    </row>
    <row r="3317" spans="1:46">
      <c r="A3317" s="96"/>
      <c r="B3317" s="134"/>
      <c r="C3317" s="135"/>
      <c r="D3317" s="135"/>
      <c r="E3317" s="135"/>
      <c r="F3317" s="135"/>
      <c r="G3317" s="135"/>
      <c r="H3317" s="135"/>
      <c r="I3317" s="135"/>
      <c r="J3317" s="134"/>
      <c r="K3317" s="136"/>
      <c r="L3317" s="172"/>
      <c r="M3317" s="172"/>
      <c r="N3317" s="172"/>
      <c r="O3317" s="137"/>
      <c r="P3317" s="169"/>
      <c r="Q3317" s="137"/>
      <c r="R3317" s="137"/>
      <c r="S3317" s="137"/>
      <c r="T3317" s="137"/>
      <c r="U3317" s="137"/>
      <c r="V3317" s="137"/>
      <c r="W3317" s="137"/>
      <c r="X3317" s="137"/>
      <c r="Y3317" s="137"/>
      <c r="Z3317" s="137"/>
      <c r="AA3317" s="137"/>
      <c r="AB3317" s="137"/>
      <c r="AC3317" s="137"/>
      <c r="AD3317" s="137"/>
      <c r="AE3317" s="137"/>
      <c r="AF3317" s="137"/>
      <c r="AG3317" s="137"/>
      <c r="AH3317" s="137"/>
      <c r="AI3317" s="137"/>
      <c r="AJ3317" s="137"/>
      <c r="AK3317" s="137"/>
      <c r="AL3317" s="137"/>
      <c r="AM3317" s="137"/>
      <c r="AN3317" s="137"/>
      <c r="AO3317" s="137"/>
      <c r="AP3317" s="137"/>
      <c r="AQ3317" s="137"/>
      <c r="AR3317" s="137"/>
      <c r="AS3317" s="137"/>
      <c r="AT3317" s="143"/>
    </row>
    <row r="3318" spans="1:46">
      <c r="A3318" s="96"/>
      <c r="B3318" s="134"/>
      <c r="C3318" s="135"/>
      <c r="D3318" s="135"/>
      <c r="E3318" s="135"/>
      <c r="F3318" s="135"/>
      <c r="G3318" s="135"/>
      <c r="H3318" s="135"/>
      <c r="I3318" s="135"/>
      <c r="J3318" s="134"/>
      <c r="K3318" s="136"/>
      <c r="L3318" s="172"/>
      <c r="M3318" s="172"/>
      <c r="N3318" s="172"/>
      <c r="O3318" s="137"/>
      <c r="P3318" s="169"/>
      <c r="Q3318" s="137"/>
      <c r="R3318" s="137"/>
      <c r="S3318" s="137"/>
      <c r="T3318" s="137"/>
      <c r="U3318" s="137"/>
      <c r="V3318" s="137"/>
      <c r="W3318" s="137"/>
      <c r="X3318" s="137"/>
      <c r="Y3318" s="137"/>
      <c r="Z3318" s="137"/>
      <c r="AA3318" s="137"/>
      <c r="AB3318" s="137"/>
      <c r="AC3318" s="137"/>
      <c r="AD3318" s="137"/>
      <c r="AE3318" s="137"/>
      <c r="AF3318" s="137"/>
      <c r="AG3318" s="137"/>
      <c r="AH3318" s="137"/>
      <c r="AI3318" s="137"/>
      <c r="AJ3318" s="137"/>
      <c r="AK3318" s="137"/>
      <c r="AL3318" s="137"/>
      <c r="AM3318" s="137"/>
      <c r="AN3318" s="137"/>
      <c r="AO3318" s="137"/>
      <c r="AP3318" s="137"/>
      <c r="AQ3318" s="137"/>
      <c r="AR3318" s="137"/>
      <c r="AS3318" s="137"/>
      <c r="AT3318" s="143"/>
    </row>
    <row r="3319" spans="1:46">
      <c r="A3319" s="96"/>
      <c r="B3319" s="134"/>
      <c r="C3319" s="135"/>
      <c r="D3319" s="135"/>
      <c r="E3319" s="135"/>
      <c r="F3319" s="135"/>
      <c r="G3319" s="135"/>
      <c r="H3319" s="135"/>
      <c r="I3319" s="135"/>
      <c r="J3319" s="134"/>
      <c r="K3319" s="136"/>
      <c r="L3319" s="172"/>
      <c r="M3319" s="172"/>
      <c r="N3319" s="172"/>
      <c r="O3319" s="137"/>
      <c r="P3319" s="169"/>
      <c r="Q3319" s="137"/>
      <c r="R3319" s="137"/>
      <c r="S3319" s="137"/>
      <c r="T3319" s="137"/>
      <c r="U3319" s="137"/>
      <c r="V3319" s="137"/>
      <c r="W3319" s="137"/>
      <c r="X3319" s="137"/>
      <c r="Y3319" s="137"/>
      <c r="Z3319" s="137"/>
      <c r="AA3319" s="137"/>
      <c r="AB3319" s="137"/>
      <c r="AC3319" s="137"/>
      <c r="AD3319" s="137"/>
      <c r="AE3319" s="137"/>
      <c r="AF3319" s="137"/>
      <c r="AG3319" s="137"/>
      <c r="AH3319" s="137"/>
      <c r="AI3319" s="137"/>
      <c r="AJ3319" s="137"/>
      <c r="AK3319" s="137"/>
      <c r="AL3319" s="137"/>
      <c r="AM3319" s="137"/>
      <c r="AN3319" s="137"/>
      <c r="AO3319" s="137"/>
      <c r="AP3319" s="137"/>
      <c r="AQ3319" s="137"/>
      <c r="AR3319" s="137"/>
      <c r="AS3319" s="137"/>
      <c r="AT3319" s="143"/>
    </row>
    <row r="3320" spans="1:46">
      <c r="A3320" s="96"/>
      <c r="B3320" s="134"/>
      <c r="C3320" s="135"/>
      <c r="D3320" s="135"/>
      <c r="E3320" s="135"/>
      <c r="F3320" s="135"/>
      <c r="G3320" s="135"/>
      <c r="H3320" s="135"/>
      <c r="I3320" s="135"/>
      <c r="J3320" s="134"/>
      <c r="K3320" s="136"/>
      <c r="L3320" s="172"/>
      <c r="M3320" s="172"/>
      <c r="N3320" s="172"/>
      <c r="O3320" s="137"/>
      <c r="P3320" s="169"/>
      <c r="Q3320" s="137"/>
      <c r="R3320" s="137"/>
      <c r="S3320" s="137"/>
      <c r="T3320" s="137"/>
      <c r="U3320" s="137"/>
      <c r="V3320" s="137"/>
      <c r="W3320" s="137"/>
      <c r="X3320" s="137"/>
      <c r="Y3320" s="137"/>
      <c r="Z3320" s="137"/>
      <c r="AA3320" s="137"/>
      <c r="AB3320" s="137"/>
      <c r="AC3320" s="137"/>
      <c r="AD3320" s="137"/>
      <c r="AE3320" s="137"/>
      <c r="AF3320" s="137"/>
      <c r="AG3320" s="137"/>
      <c r="AH3320" s="137"/>
      <c r="AI3320" s="137"/>
      <c r="AJ3320" s="137"/>
      <c r="AK3320" s="137"/>
      <c r="AL3320" s="137"/>
      <c r="AM3320" s="137"/>
      <c r="AN3320" s="137"/>
      <c r="AO3320" s="137"/>
      <c r="AP3320" s="137"/>
      <c r="AQ3320" s="137"/>
      <c r="AR3320" s="137"/>
      <c r="AS3320" s="137"/>
      <c r="AT3320" s="143"/>
    </row>
    <row r="3321" spans="1:46">
      <c r="A3321" s="96"/>
      <c r="B3321" s="134"/>
      <c r="C3321" s="135"/>
      <c r="D3321" s="135"/>
      <c r="E3321" s="135"/>
      <c r="F3321" s="135"/>
      <c r="G3321" s="135"/>
      <c r="H3321" s="135"/>
      <c r="I3321" s="135"/>
      <c r="J3321" s="134"/>
      <c r="K3321" s="136"/>
      <c r="L3321" s="172"/>
      <c r="M3321" s="172"/>
      <c r="N3321" s="172"/>
      <c r="O3321" s="137"/>
      <c r="P3321" s="169"/>
      <c r="Q3321" s="137"/>
      <c r="R3321" s="137"/>
      <c r="S3321" s="137"/>
      <c r="T3321" s="137"/>
      <c r="U3321" s="137"/>
      <c r="V3321" s="137"/>
      <c r="W3321" s="137"/>
      <c r="X3321" s="137"/>
      <c r="Y3321" s="137"/>
      <c r="Z3321" s="137"/>
      <c r="AA3321" s="137"/>
      <c r="AB3321" s="137"/>
      <c r="AC3321" s="137"/>
      <c r="AD3321" s="137"/>
      <c r="AE3321" s="137"/>
      <c r="AF3321" s="137"/>
      <c r="AG3321" s="137"/>
      <c r="AH3321" s="137"/>
      <c r="AI3321" s="137"/>
      <c r="AJ3321" s="137"/>
      <c r="AK3321" s="137"/>
      <c r="AL3321" s="137"/>
      <c r="AM3321" s="137"/>
      <c r="AN3321" s="137"/>
      <c r="AO3321" s="137"/>
      <c r="AP3321" s="137"/>
      <c r="AQ3321" s="137"/>
      <c r="AR3321" s="137"/>
      <c r="AS3321" s="137"/>
      <c r="AT3321" s="143"/>
    </row>
    <row r="3322" spans="1:46">
      <c r="A3322" s="96"/>
      <c r="B3322" s="134"/>
      <c r="C3322" s="135"/>
      <c r="D3322" s="135"/>
      <c r="E3322" s="135"/>
      <c r="F3322" s="135"/>
      <c r="G3322" s="135"/>
      <c r="H3322" s="135"/>
      <c r="I3322" s="135"/>
      <c r="J3322" s="134"/>
      <c r="K3322" s="136"/>
      <c r="L3322" s="172"/>
      <c r="M3322" s="172"/>
      <c r="N3322" s="172"/>
      <c r="O3322" s="137"/>
      <c r="P3322" s="169"/>
      <c r="Q3322" s="137"/>
      <c r="R3322" s="137"/>
      <c r="S3322" s="137"/>
      <c r="T3322" s="137"/>
      <c r="U3322" s="137"/>
      <c r="V3322" s="137"/>
      <c r="W3322" s="137"/>
      <c r="X3322" s="137"/>
      <c r="Y3322" s="137"/>
      <c r="Z3322" s="137"/>
      <c r="AA3322" s="137"/>
      <c r="AB3322" s="137"/>
      <c r="AC3322" s="137"/>
      <c r="AD3322" s="137"/>
      <c r="AE3322" s="137"/>
      <c r="AF3322" s="137"/>
      <c r="AG3322" s="137"/>
      <c r="AH3322" s="137"/>
      <c r="AI3322" s="137"/>
      <c r="AJ3322" s="137"/>
      <c r="AK3322" s="137"/>
      <c r="AL3322" s="137"/>
      <c r="AM3322" s="137"/>
      <c r="AN3322" s="137"/>
      <c r="AO3322" s="137"/>
      <c r="AP3322" s="137"/>
      <c r="AQ3322" s="137"/>
      <c r="AR3322" s="137"/>
      <c r="AS3322" s="137"/>
      <c r="AT3322" s="143"/>
    </row>
    <row r="3323" spans="1:46">
      <c r="A3323" s="96"/>
      <c r="B3323" s="134"/>
      <c r="C3323" s="135"/>
      <c r="D3323" s="135"/>
      <c r="E3323" s="135"/>
      <c r="F3323" s="135"/>
      <c r="G3323" s="135"/>
      <c r="H3323" s="135"/>
      <c r="I3323" s="135"/>
      <c r="J3323" s="134"/>
      <c r="K3323" s="136"/>
      <c r="L3323" s="172"/>
      <c r="M3323" s="172"/>
      <c r="N3323" s="172"/>
      <c r="O3323" s="137"/>
      <c r="P3323" s="169"/>
      <c r="Q3323" s="137"/>
      <c r="R3323" s="137"/>
      <c r="S3323" s="137"/>
      <c r="T3323" s="137"/>
      <c r="U3323" s="137"/>
      <c r="V3323" s="137"/>
      <c r="W3323" s="137"/>
      <c r="X3323" s="137"/>
      <c r="Y3323" s="137"/>
      <c r="Z3323" s="137"/>
      <c r="AA3323" s="137"/>
      <c r="AB3323" s="137"/>
      <c r="AC3323" s="137"/>
      <c r="AD3323" s="137"/>
      <c r="AE3323" s="137"/>
      <c r="AF3323" s="137"/>
      <c r="AG3323" s="137"/>
      <c r="AH3323" s="137"/>
      <c r="AI3323" s="137"/>
      <c r="AJ3323" s="137"/>
      <c r="AK3323" s="137"/>
      <c r="AL3323" s="137"/>
      <c r="AM3323" s="137"/>
      <c r="AN3323" s="137"/>
      <c r="AO3323" s="137"/>
      <c r="AP3323" s="137"/>
      <c r="AQ3323" s="137"/>
      <c r="AR3323" s="137"/>
      <c r="AS3323" s="137"/>
      <c r="AT3323" s="143"/>
    </row>
    <row r="3324" spans="1:46">
      <c r="A3324" s="96"/>
      <c r="B3324" s="134"/>
      <c r="C3324" s="135"/>
      <c r="D3324" s="135"/>
      <c r="E3324" s="135"/>
      <c r="F3324" s="135"/>
      <c r="G3324" s="135"/>
      <c r="H3324" s="135"/>
      <c r="I3324" s="135"/>
      <c r="J3324" s="134"/>
      <c r="K3324" s="136"/>
      <c r="L3324" s="172"/>
      <c r="M3324" s="172"/>
      <c r="N3324" s="172"/>
      <c r="O3324" s="137"/>
      <c r="P3324" s="169"/>
      <c r="Q3324" s="137"/>
      <c r="R3324" s="137"/>
      <c r="S3324" s="137"/>
      <c r="T3324" s="137"/>
      <c r="U3324" s="137"/>
      <c r="V3324" s="137"/>
      <c r="W3324" s="137"/>
      <c r="X3324" s="137"/>
      <c r="Y3324" s="137"/>
      <c r="Z3324" s="137"/>
      <c r="AA3324" s="137"/>
      <c r="AB3324" s="137"/>
      <c r="AC3324" s="137"/>
      <c r="AD3324" s="137"/>
      <c r="AE3324" s="137"/>
      <c r="AF3324" s="137"/>
      <c r="AG3324" s="137"/>
      <c r="AH3324" s="137"/>
      <c r="AI3324" s="137"/>
      <c r="AJ3324" s="137"/>
      <c r="AK3324" s="137"/>
      <c r="AL3324" s="137"/>
      <c r="AM3324" s="137"/>
      <c r="AN3324" s="137"/>
      <c r="AO3324" s="137"/>
      <c r="AP3324" s="137"/>
      <c r="AQ3324" s="137"/>
      <c r="AR3324" s="137"/>
      <c r="AS3324" s="137"/>
      <c r="AT3324" s="143"/>
    </row>
    <row r="3325" spans="1:46">
      <c r="A3325" s="96"/>
      <c r="B3325" s="134"/>
      <c r="C3325" s="135"/>
      <c r="D3325" s="135"/>
      <c r="E3325" s="135"/>
      <c r="F3325" s="135"/>
      <c r="G3325" s="135"/>
      <c r="H3325" s="135"/>
      <c r="I3325" s="135"/>
      <c r="J3325" s="134"/>
      <c r="K3325" s="136"/>
      <c r="L3325" s="172"/>
      <c r="M3325" s="172"/>
      <c r="N3325" s="172"/>
      <c r="O3325" s="137"/>
      <c r="P3325" s="169"/>
      <c r="Q3325" s="137"/>
      <c r="R3325" s="137"/>
      <c r="S3325" s="137"/>
      <c r="T3325" s="137"/>
      <c r="U3325" s="137"/>
      <c r="V3325" s="137"/>
      <c r="W3325" s="137"/>
      <c r="X3325" s="137"/>
      <c r="Y3325" s="137"/>
      <c r="Z3325" s="137"/>
      <c r="AA3325" s="137"/>
      <c r="AB3325" s="137"/>
      <c r="AC3325" s="137"/>
      <c r="AD3325" s="137"/>
      <c r="AE3325" s="137"/>
      <c r="AF3325" s="137"/>
      <c r="AG3325" s="137"/>
      <c r="AH3325" s="137"/>
      <c r="AI3325" s="137"/>
      <c r="AJ3325" s="137"/>
      <c r="AK3325" s="137"/>
      <c r="AL3325" s="137"/>
      <c r="AM3325" s="137"/>
      <c r="AN3325" s="137"/>
      <c r="AO3325" s="137"/>
      <c r="AP3325" s="137"/>
      <c r="AQ3325" s="137"/>
      <c r="AR3325" s="137"/>
      <c r="AS3325" s="137"/>
      <c r="AT3325" s="143"/>
    </row>
    <row r="3326" spans="1:46">
      <c r="A3326" s="96"/>
      <c r="B3326" s="134"/>
      <c r="C3326" s="135"/>
      <c r="D3326" s="135"/>
      <c r="E3326" s="135"/>
      <c r="F3326" s="135"/>
      <c r="G3326" s="135"/>
      <c r="H3326" s="135"/>
      <c r="I3326" s="135"/>
      <c r="J3326" s="134"/>
      <c r="K3326" s="136"/>
      <c r="L3326" s="172"/>
      <c r="M3326" s="172"/>
      <c r="N3326" s="172"/>
      <c r="O3326" s="137"/>
      <c r="P3326" s="169"/>
      <c r="Q3326" s="137"/>
      <c r="R3326" s="137"/>
      <c r="S3326" s="137"/>
      <c r="T3326" s="137"/>
      <c r="U3326" s="137"/>
      <c r="V3326" s="137"/>
      <c r="W3326" s="137"/>
      <c r="X3326" s="137"/>
      <c r="Y3326" s="137"/>
      <c r="Z3326" s="137"/>
      <c r="AA3326" s="137"/>
      <c r="AB3326" s="137"/>
      <c r="AC3326" s="137"/>
      <c r="AD3326" s="137"/>
      <c r="AE3326" s="137"/>
      <c r="AF3326" s="137"/>
      <c r="AG3326" s="137"/>
      <c r="AH3326" s="137"/>
      <c r="AI3326" s="137"/>
      <c r="AJ3326" s="137"/>
      <c r="AK3326" s="137"/>
      <c r="AL3326" s="137"/>
      <c r="AM3326" s="137"/>
      <c r="AN3326" s="137"/>
      <c r="AO3326" s="137"/>
      <c r="AP3326" s="137"/>
      <c r="AQ3326" s="137"/>
      <c r="AR3326" s="137"/>
      <c r="AS3326" s="137"/>
      <c r="AT3326" s="143"/>
    </row>
    <row r="3327" spans="1:46">
      <c r="A3327" s="96"/>
      <c r="B3327" s="134"/>
      <c r="C3327" s="135"/>
      <c r="D3327" s="135"/>
      <c r="E3327" s="135"/>
      <c r="F3327" s="135"/>
      <c r="G3327" s="135"/>
      <c r="H3327" s="135"/>
      <c r="I3327" s="135"/>
      <c r="J3327" s="134"/>
      <c r="K3327" s="136"/>
      <c r="L3327" s="172"/>
      <c r="M3327" s="172"/>
      <c r="N3327" s="172"/>
      <c r="O3327" s="137"/>
      <c r="P3327" s="169"/>
      <c r="Q3327" s="137"/>
      <c r="R3327" s="137"/>
      <c r="S3327" s="137"/>
      <c r="T3327" s="137"/>
      <c r="U3327" s="137"/>
      <c r="V3327" s="137"/>
      <c r="W3327" s="137"/>
      <c r="X3327" s="137"/>
      <c r="Y3327" s="137"/>
      <c r="Z3327" s="137"/>
      <c r="AA3327" s="137"/>
      <c r="AB3327" s="137"/>
      <c r="AC3327" s="137"/>
      <c r="AD3327" s="137"/>
      <c r="AE3327" s="137"/>
      <c r="AF3327" s="137"/>
      <c r="AG3327" s="137"/>
      <c r="AH3327" s="137"/>
      <c r="AI3327" s="137"/>
      <c r="AJ3327" s="137"/>
      <c r="AK3327" s="137"/>
      <c r="AL3327" s="137"/>
      <c r="AM3327" s="137"/>
      <c r="AN3327" s="137"/>
      <c r="AO3327" s="137"/>
      <c r="AP3327" s="137"/>
      <c r="AQ3327" s="137"/>
      <c r="AR3327" s="137"/>
      <c r="AS3327" s="137"/>
      <c r="AT3327" s="143"/>
    </row>
    <row r="3328" spans="1:46">
      <c r="A3328" s="96"/>
      <c r="B3328" s="134"/>
      <c r="C3328" s="135"/>
      <c r="D3328" s="135"/>
      <c r="E3328" s="135"/>
      <c r="F3328" s="135"/>
      <c r="G3328" s="135"/>
      <c r="H3328" s="135"/>
      <c r="I3328" s="135"/>
      <c r="J3328" s="134"/>
      <c r="K3328" s="136"/>
      <c r="L3328" s="172"/>
      <c r="M3328" s="172"/>
      <c r="N3328" s="172"/>
      <c r="O3328" s="137"/>
      <c r="P3328" s="169"/>
      <c r="Q3328" s="137"/>
      <c r="R3328" s="137"/>
      <c r="S3328" s="137"/>
      <c r="T3328" s="137"/>
      <c r="U3328" s="137"/>
      <c r="V3328" s="137"/>
      <c r="W3328" s="137"/>
      <c r="X3328" s="137"/>
      <c r="Y3328" s="137"/>
      <c r="Z3328" s="137"/>
      <c r="AA3328" s="137"/>
      <c r="AB3328" s="137"/>
      <c r="AC3328" s="137"/>
      <c r="AD3328" s="137"/>
      <c r="AE3328" s="137"/>
      <c r="AF3328" s="137"/>
      <c r="AG3328" s="137"/>
      <c r="AH3328" s="137"/>
      <c r="AI3328" s="137"/>
      <c r="AJ3328" s="137"/>
      <c r="AK3328" s="137"/>
      <c r="AL3328" s="137"/>
      <c r="AM3328" s="137"/>
      <c r="AN3328" s="137"/>
      <c r="AO3328" s="137"/>
      <c r="AP3328" s="137"/>
      <c r="AQ3328" s="137"/>
      <c r="AR3328" s="137"/>
      <c r="AS3328" s="137"/>
      <c r="AT3328" s="143"/>
    </row>
    <row r="3329" spans="1:46">
      <c r="A3329" s="96"/>
      <c r="B3329" s="134"/>
      <c r="C3329" s="135"/>
      <c r="D3329" s="135"/>
      <c r="E3329" s="135"/>
      <c r="F3329" s="135"/>
      <c r="G3329" s="135"/>
      <c r="H3329" s="135"/>
      <c r="I3329" s="135"/>
      <c r="J3329" s="134"/>
      <c r="K3329" s="136"/>
      <c r="L3329" s="172"/>
      <c r="M3329" s="172"/>
      <c r="N3329" s="172"/>
      <c r="O3329" s="137"/>
      <c r="P3329" s="169"/>
      <c r="Q3329" s="137"/>
      <c r="R3329" s="137"/>
      <c r="S3329" s="137"/>
      <c r="T3329" s="137"/>
      <c r="U3329" s="137"/>
      <c r="V3329" s="137"/>
      <c r="W3329" s="137"/>
      <c r="X3329" s="137"/>
      <c r="Y3329" s="137"/>
      <c r="Z3329" s="137"/>
      <c r="AA3329" s="137"/>
      <c r="AB3329" s="137"/>
      <c r="AC3329" s="137"/>
      <c r="AD3329" s="137"/>
      <c r="AE3329" s="137"/>
      <c r="AF3329" s="137"/>
      <c r="AG3329" s="137"/>
      <c r="AH3329" s="137"/>
      <c r="AI3329" s="137"/>
      <c r="AJ3329" s="137"/>
      <c r="AK3329" s="137"/>
      <c r="AL3329" s="137"/>
      <c r="AM3329" s="137"/>
      <c r="AN3329" s="137"/>
      <c r="AO3329" s="137"/>
      <c r="AP3329" s="137"/>
      <c r="AQ3329" s="137"/>
      <c r="AR3329" s="137"/>
      <c r="AS3329" s="137"/>
      <c r="AT3329" s="143"/>
    </row>
    <row r="3330" spans="1:46">
      <c r="A3330" s="96"/>
      <c r="B3330" s="134"/>
      <c r="C3330" s="135"/>
      <c r="D3330" s="135"/>
      <c r="E3330" s="135"/>
      <c r="F3330" s="135"/>
      <c r="G3330" s="135"/>
      <c r="H3330" s="135"/>
      <c r="I3330" s="135"/>
      <c r="J3330" s="134"/>
      <c r="K3330" s="136"/>
      <c r="L3330" s="172"/>
      <c r="M3330" s="172"/>
      <c r="N3330" s="172"/>
      <c r="O3330" s="137"/>
      <c r="P3330" s="169"/>
      <c r="Q3330" s="137"/>
      <c r="R3330" s="137"/>
      <c r="S3330" s="137"/>
      <c r="T3330" s="137"/>
      <c r="U3330" s="137"/>
      <c r="V3330" s="137"/>
      <c r="W3330" s="137"/>
      <c r="X3330" s="137"/>
      <c r="Y3330" s="137"/>
      <c r="Z3330" s="137"/>
      <c r="AA3330" s="137"/>
      <c r="AB3330" s="137"/>
      <c r="AC3330" s="137"/>
      <c r="AD3330" s="137"/>
      <c r="AE3330" s="137"/>
      <c r="AF3330" s="137"/>
      <c r="AG3330" s="137"/>
      <c r="AH3330" s="137"/>
      <c r="AI3330" s="137"/>
      <c r="AJ3330" s="137"/>
      <c r="AK3330" s="137"/>
      <c r="AL3330" s="137"/>
      <c r="AM3330" s="137"/>
      <c r="AN3330" s="137"/>
      <c r="AO3330" s="137"/>
      <c r="AP3330" s="137"/>
      <c r="AQ3330" s="137"/>
      <c r="AR3330" s="137"/>
      <c r="AS3330" s="137"/>
      <c r="AT3330" s="143"/>
    </row>
    <row r="3331" spans="1:46">
      <c r="A3331" s="96"/>
      <c r="B3331" s="134"/>
      <c r="C3331" s="135"/>
      <c r="D3331" s="135"/>
      <c r="E3331" s="135"/>
      <c r="F3331" s="135"/>
      <c r="G3331" s="135"/>
      <c r="H3331" s="135"/>
      <c r="I3331" s="135"/>
      <c r="J3331" s="134"/>
      <c r="K3331" s="136"/>
      <c r="L3331" s="172"/>
      <c r="M3331" s="172"/>
      <c r="N3331" s="172"/>
      <c r="O3331" s="137"/>
      <c r="P3331" s="169"/>
      <c r="Q3331" s="137"/>
      <c r="R3331" s="137"/>
      <c r="S3331" s="137"/>
      <c r="T3331" s="137"/>
      <c r="U3331" s="137"/>
      <c r="V3331" s="137"/>
      <c r="W3331" s="137"/>
      <c r="X3331" s="137"/>
      <c r="Y3331" s="137"/>
      <c r="Z3331" s="137"/>
      <c r="AA3331" s="137"/>
      <c r="AB3331" s="137"/>
      <c r="AC3331" s="137"/>
      <c r="AD3331" s="137"/>
      <c r="AE3331" s="137"/>
      <c r="AF3331" s="137"/>
      <c r="AG3331" s="137"/>
      <c r="AH3331" s="137"/>
      <c r="AI3331" s="137"/>
      <c r="AJ3331" s="137"/>
      <c r="AK3331" s="137"/>
      <c r="AL3331" s="137"/>
      <c r="AM3331" s="137"/>
      <c r="AN3331" s="137"/>
      <c r="AO3331" s="137"/>
      <c r="AP3331" s="137"/>
      <c r="AQ3331" s="137"/>
      <c r="AR3331" s="137"/>
      <c r="AS3331" s="137"/>
      <c r="AT3331" s="143"/>
    </row>
    <row r="3332" spans="1:46">
      <c r="A3332" s="96"/>
      <c r="B3332" s="134"/>
      <c r="C3332" s="135"/>
      <c r="D3332" s="135"/>
      <c r="E3332" s="135"/>
      <c r="F3332" s="135"/>
      <c r="G3332" s="135"/>
      <c r="H3332" s="135"/>
      <c r="I3332" s="135"/>
      <c r="J3332" s="134"/>
      <c r="K3332" s="136"/>
      <c r="L3332" s="172"/>
      <c r="M3332" s="172"/>
      <c r="N3332" s="172"/>
      <c r="O3332" s="137"/>
      <c r="P3332" s="169"/>
      <c r="Q3332" s="137"/>
      <c r="R3332" s="137"/>
      <c r="S3332" s="137"/>
      <c r="T3332" s="137"/>
      <c r="U3332" s="137"/>
      <c r="V3332" s="137"/>
      <c r="W3332" s="137"/>
      <c r="X3332" s="137"/>
      <c r="Y3332" s="137"/>
      <c r="Z3332" s="137"/>
      <c r="AA3332" s="137"/>
      <c r="AB3332" s="137"/>
      <c r="AC3332" s="137"/>
      <c r="AD3332" s="137"/>
      <c r="AE3332" s="137"/>
      <c r="AF3332" s="137"/>
      <c r="AG3332" s="137"/>
      <c r="AH3332" s="137"/>
      <c r="AI3332" s="137"/>
      <c r="AJ3332" s="137"/>
      <c r="AK3332" s="137"/>
      <c r="AL3332" s="137"/>
      <c r="AM3332" s="137"/>
      <c r="AN3332" s="137"/>
      <c r="AO3332" s="137"/>
      <c r="AP3332" s="137"/>
      <c r="AQ3332" s="137"/>
      <c r="AR3332" s="137"/>
      <c r="AS3332" s="137"/>
      <c r="AT3332" s="143"/>
    </row>
    <row r="3333" spans="1:46">
      <c r="A3333" s="96"/>
      <c r="B3333" s="134"/>
      <c r="C3333" s="135"/>
      <c r="D3333" s="135"/>
      <c r="E3333" s="135"/>
      <c r="F3333" s="135"/>
      <c r="G3333" s="135"/>
      <c r="H3333" s="135"/>
      <c r="I3333" s="135"/>
      <c r="J3333" s="134"/>
      <c r="K3333" s="136"/>
      <c r="L3333" s="172"/>
      <c r="M3333" s="172"/>
      <c r="N3333" s="172"/>
      <c r="O3333" s="137"/>
      <c r="P3333" s="169"/>
      <c r="Q3333" s="137"/>
      <c r="R3333" s="137"/>
      <c r="S3333" s="137"/>
      <c r="T3333" s="137"/>
      <c r="U3333" s="137"/>
      <c r="V3333" s="137"/>
      <c r="W3333" s="137"/>
      <c r="X3333" s="137"/>
      <c r="Y3333" s="137"/>
      <c r="Z3333" s="137"/>
      <c r="AA3333" s="137"/>
      <c r="AB3333" s="137"/>
      <c r="AC3333" s="137"/>
      <c r="AD3333" s="137"/>
      <c r="AE3333" s="137"/>
      <c r="AF3333" s="137"/>
      <c r="AG3333" s="137"/>
      <c r="AH3333" s="137"/>
      <c r="AI3333" s="137"/>
      <c r="AJ3333" s="137"/>
      <c r="AK3333" s="137"/>
      <c r="AL3333" s="137"/>
      <c r="AM3333" s="137"/>
      <c r="AN3333" s="137"/>
      <c r="AO3333" s="137"/>
      <c r="AP3333" s="137"/>
      <c r="AQ3333" s="137"/>
      <c r="AR3333" s="137"/>
      <c r="AS3333" s="137"/>
      <c r="AT3333" s="143"/>
    </row>
    <row r="3334" spans="1:46">
      <c r="A3334" s="96"/>
      <c r="B3334" s="134"/>
      <c r="C3334" s="135"/>
      <c r="D3334" s="135"/>
      <c r="E3334" s="135"/>
      <c r="F3334" s="135"/>
      <c r="G3334" s="135"/>
      <c r="H3334" s="135"/>
      <c r="I3334" s="135"/>
      <c r="J3334" s="134"/>
      <c r="K3334" s="136"/>
      <c r="L3334" s="172"/>
      <c r="M3334" s="172"/>
      <c r="N3334" s="172"/>
      <c r="O3334" s="137"/>
      <c r="P3334" s="169"/>
      <c r="Q3334" s="137"/>
      <c r="R3334" s="137"/>
      <c r="S3334" s="137"/>
      <c r="T3334" s="137"/>
      <c r="U3334" s="137"/>
      <c r="V3334" s="137"/>
      <c r="W3334" s="137"/>
      <c r="X3334" s="137"/>
      <c r="Y3334" s="137"/>
      <c r="Z3334" s="137"/>
      <c r="AA3334" s="137"/>
      <c r="AB3334" s="137"/>
      <c r="AC3334" s="137"/>
      <c r="AD3334" s="137"/>
      <c r="AE3334" s="137"/>
      <c r="AF3334" s="137"/>
      <c r="AG3334" s="137"/>
      <c r="AH3334" s="137"/>
      <c r="AI3334" s="137"/>
      <c r="AJ3334" s="137"/>
      <c r="AK3334" s="137"/>
      <c r="AL3334" s="137"/>
      <c r="AM3334" s="137"/>
      <c r="AN3334" s="137"/>
      <c r="AO3334" s="137"/>
      <c r="AP3334" s="137"/>
      <c r="AQ3334" s="137"/>
      <c r="AR3334" s="137"/>
      <c r="AS3334" s="137"/>
      <c r="AT3334" s="143"/>
    </row>
    <row r="3335" spans="1:46">
      <c r="A3335" s="96"/>
      <c r="B3335" s="134"/>
      <c r="C3335" s="135"/>
      <c r="D3335" s="135"/>
      <c r="E3335" s="135"/>
      <c r="F3335" s="135"/>
      <c r="G3335" s="135"/>
      <c r="H3335" s="135"/>
      <c r="I3335" s="135"/>
      <c r="J3335" s="134"/>
      <c r="K3335" s="136"/>
      <c r="L3335" s="172"/>
      <c r="M3335" s="172"/>
      <c r="N3335" s="172"/>
      <c r="O3335" s="137"/>
      <c r="P3335" s="169"/>
      <c r="Q3335" s="137"/>
      <c r="R3335" s="137"/>
      <c r="S3335" s="137"/>
      <c r="T3335" s="137"/>
      <c r="U3335" s="137"/>
      <c r="V3335" s="137"/>
      <c r="W3335" s="137"/>
      <c r="X3335" s="137"/>
      <c r="Y3335" s="137"/>
      <c r="Z3335" s="137"/>
      <c r="AA3335" s="137"/>
      <c r="AB3335" s="137"/>
      <c r="AC3335" s="137"/>
      <c r="AD3335" s="137"/>
      <c r="AE3335" s="137"/>
      <c r="AF3335" s="137"/>
      <c r="AG3335" s="137"/>
      <c r="AH3335" s="137"/>
      <c r="AI3335" s="137"/>
      <c r="AJ3335" s="137"/>
      <c r="AK3335" s="137"/>
      <c r="AL3335" s="137"/>
      <c r="AM3335" s="137"/>
      <c r="AN3335" s="137"/>
      <c r="AO3335" s="137"/>
      <c r="AP3335" s="137"/>
      <c r="AQ3335" s="137"/>
      <c r="AR3335" s="137"/>
      <c r="AS3335" s="137"/>
      <c r="AT3335" s="143"/>
    </row>
    <row r="3336" spans="1:46">
      <c r="A3336" s="96"/>
      <c r="B3336" s="134"/>
      <c r="C3336" s="135"/>
      <c r="D3336" s="135"/>
      <c r="E3336" s="135"/>
      <c r="F3336" s="135"/>
      <c r="G3336" s="135"/>
      <c r="H3336" s="135"/>
      <c r="I3336" s="135"/>
      <c r="J3336" s="134"/>
      <c r="K3336" s="136"/>
      <c r="L3336" s="172"/>
      <c r="M3336" s="172"/>
      <c r="N3336" s="172"/>
      <c r="O3336" s="137"/>
      <c r="P3336" s="169"/>
      <c r="Q3336" s="137"/>
      <c r="R3336" s="137"/>
      <c r="S3336" s="137"/>
      <c r="T3336" s="137"/>
      <c r="U3336" s="137"/>
      <c r="V3336" s="137"/>
      <c r="W3336" s="137"/>
      <c r="X3336" s="137"/>
      <c r="Y3336" s="137"/>
      <c r="Z3336" s="137"/>
      <c r="AA3336" s="137"/>
      <c r="AB3336" s="137"/>
      <c r="AC3336" s="137"/>
      <c r="AD3336" s="137"/>
      <c r="AE3336" s="137"/>
      <c r="AF3336" s="137"/>
      <c r="AG3336" s="137"/>
      <c r="AH3336" s="137"/>
      <c r="AI3336" s="137"/>
      <c r="AJ3336" s="137"/>
      <c r="AK3336" s="137"/>
      <c r="AL3336" s="137"/>
      <c r="AM3336" s="137"/>
      <c r="AN3336" s="137"/>
      <c r="AO3336" s="137"/>
      <c r="AP3336" s="137"/>
      <c r="AQ3336" s="137"/>
      <c r="AR3336" s="137"/>
      <c r="AS3336" s="137"/>
      <c r="AT3336" s="143"/>
    </row>
    <row r="3337" spans="1:46">
      <c r="A3337" s="96"/>
      <c r="B3337" s="134"/>
      <c r="C3337" s="135"/>
      <c r="D3337" s="135"/>
      <c r="E3337" s="135"/>
      <c r="F3337" s="135"/>
      <c r="G3337" s="135"/>
      <c r="H3337" s="135"/>
      <c r="I3337" s="135"/>
      <c r="J3337" s="134"/>
      <c r="K3337" s="136"/>
      <c r="L3337" s="172"/>
      <c r="M3337" s="172"/>
      <c r="N3337" s="172"/>
      <c r="O3337" s="137"/>
      <c r="P3337" s="169"/>
      <c r="Q3337" s="137"/>
      <c r="R3337" s="137"/>
      <c r="S3337" s="137"/>
      <c r="T3337" s="137"/>
      <c r="U3337" s="137"/>
      <c r="V3337" s="137"/>
      <c r="W3337" s="137"/>
      <c r="X3337" s="137"/>
      <c r="Y3337" s="137"/>
      <c r="Z3337" s="137"/>
      <c r="AA3337" s="137"/>
      <c r="AB3337" s="137"/>
      <c r="AC3337" s="137"/>
      <c r="AD3337" s="137"/>
      <c r="AE3337" s="137"/>
      <c r="AF3337" s="137"/>
      <c r="AG3337" s="137"/>
      <c r="AH3337" s="137"/>
      <c r="AI3337" s="137"/>
      <c r="AJ3337" s="137"/>
      <c r="AK3337" s="137"/>
      <c r="AL3337" s="137"/>
      <c r="AM3337" s="137"/>
      <c r="AN3337" s="137"/>
      <c r="AO3337" s="137"/>
      <c r="AP3337" s="137"/>
      <c r="AQ3337" s="137"/>
      <c r="AR3337" s="137"/>
      <c r="AS3337" s="137"/>
      <c r="AT3337" s="143"/>
    </row>
    <row r="3338" spans="1:46">
      <c r="A3338" s="96"/>
      <c r="B3338" s="134"/>
      <c r="C3338" s="135"/>
      <c r="D3338" s="135"/>
      <c r="E3338" s="135"/>
      <c r="F3338" s="135"/>
      <c r="G3338" s="135"/>
      <c r="H3338" s="135"/>
      <c r="I3338" s="135"/>
      <c r="J3338" s="134"/>
      <c r="K3338" s="136"/>
      <c r="L3338" s="172"/>
      <c r="M3338" s="172"/>
      <c r="N3338" s="172"/>
      <c r="O3338" s="137"/>
      <c r="P3338" s="169"/>
      <c r="Q3338" s="137"/>
      <c r="R3338" s="137"/>
      <c r="S3338" s="137"/>
      <c r="T3338" s="137"/>
      <c r="U3338" s="137"/>
      <c r="V3338" s="137"/>
      <c r="W3338" s="137"/>
      <c r="X3338" s="137"/>
      <c r="Y3338" s="137"/>
      <c r="Z3338" s="137"/>
      <c r="AA3338" s="137"/>
      <c r="AB3338" s="137"/>
      <c r="AC3338" s="137"/>
      <c r="AD3338" s="137"/>
      <c r="AE3338" s="137"/>
      <c r="AF3338" s="137"/>
      <c r="AG3338" s="137"/>
      <c r="AH3338" s="137"/>
      <c r="AI3338" s="137"/>
      <c r="AJ3338" s="137"/>
      <c r="AK3338" s="137"/>
      <c r="AL3338" s="137"/>
      <c r="AM3338" s="137"/>
      <c r="AN3338" s="137"/>
      <c r="AO3338" s="137"/>
      <c r="AP3338" s="137"/>
      <c r="AQ3338" s="137"/>
      <c r="AR3338" s="137"/>
      <c r="AS3338" s="137"/>
      <c r="AT3338" s="143"/>
    </row>
    <row r="3339" spans="1:46">
      <c r="A3339" s="96"/>
      <c r="B3339" s="134"/>
      <c r="C3339" s="135"/>
      <c r="D3339" s="135"/>
      <c r="E3339" s="135"/>
      <c r="F3339" s="135"/>
      <c r="G3339" s="135"/>
      <c r="H3339" s="135"/>
      <c r="I3339" s="135"/>
      <c r="J3339" s="134"/>
      <c r="K3339" s="136"/>
      <c r="L3339" s="172"/>
      <c r="M3339" s="172"/>
      <c r="N3339" s="172"/>
      <c r="O3339" s="137"/>
      <c r="P3339" s="169"/>
      <c r="Q3339" s="137"/>
      <c r="R3339" s="137"/>
      <c r="S3339" s="137"/>
      <c r="T3339" s="137"/>
      <c r="U3339" s="137"/>
      <c r="V3339" s="137"/>
      <c r="W3339" s="137"/>
      <c r="X3339" s="137"/>
      <c r="Y3339" s="137"/>
      <c r="Z3339" s="137"/>
      <c r="AA3339" s="137"/>
      <c r="AB3339" s="137"/>
      <c r="AC3339" s="137"/>
      <c r="AD3339" s="137"/>
      <c r="AE3339" s="137"/>
      <c r="AF3339" s="137"/>
      <c r="AG3339" s="137"/>
      <c r="AH3339" s="137"/>
      <c r="AI3339" s="137"/>
      <c r="AJ3339" s="137"/>
      <c r="AK3339" s="137"/>
      <c r="AL3339" s="137"/>
      <c r="AM3339" s="137"/>
      <c r="AN3339" s="137"/>
      <c r="AO3339" s="137"/>
      <c r="AP3339" s="137"/>
      <c r="AQ3339" s="137"/>
      <c r="AR3339" s="137"/>
      <c r="AS3339" s="137"/>
      <c r="AT3339" s="143"/>
    </row>
    <row r="3340" spans="1:46">
      <c r="A3340" s="96"/>
      <c r="B3340" s="134"/>
      <c r="C3340" s="135"/>
      <c r="D3340" s="135"/>
      <c r="E3340" s="135"/>
      <c r="F3340" s="135"/>
      <c r="G3340" s="135"/>
      <c r="H3340" s="135"/>
      <c r="I3340" s="135"/>
      <c r="J3340" s="134"/>
      <c r="K3340" s="136"/>
      <c r="L3340" s="172"/>
      <c r="M3340" s="172"/>
      <c r="N3340" s="172"/>
      <c r="O3340" s="137"/>
      <c r="P3340" s="169"/>
      <c r="Q3340" s="137"/>
      <c r="R3340" s="137"/>
      <c r="S3340" s="137"/>
      <c r="T3340" s="137"/>
      <c r="U3340" s="137"/>
      <c r="V3340" s="137"/>
      <c r="W3340" s="137"/>
      <c r="X3340" s="137"/>
      <c r="Y3340" s="137"/>
      <c r="Z3340" s="137"/>
      <c r="AA3340" s="137"/>
      <c r="AB3340" s="137"/>
      <c r="AC3340" s="137"/>
      <c r="AD3340" s="137"/>
      <c r="AE3340" s="137"/>
      <c r="AF3340" s="137"/>
      <c r="AG3340" s="137"/>
      <c r="AH3340" s="137"/>
      <c r="AI3340" s="137"/>
      <c r="AJ3340" s="137"/>
      <c r="AK3340" s="137"/>
      <c r="AL3340" s="137"/>
      <c r="AM3340" s="137"/>
      <c r="AN3340" s="137"/>
      <c r="AO3340" s="137"/>
      <c r="AP3340" s="137"/>
      <c r="AQ3340" s="137"/>
      <c r="AR3340" s="137"/>
      <c r="AS3340" s="137"/>
      <c r="AT3340" s="143"/>
    </row>
    <row r="3341" spans="1:46">
      <c r="A3341" s="96"/>
      <c r="B3341" s="134"/>
      <c r="C3341" s="135"/>
      <c r="D3341" s="135"/>
      <c r="E3341" s="135"/>
      <c r="F3341" s="135"/>
      <c r="G3341" s="135"/>
      <c r="H3341" s="135"/>
      <c r="I3341" s="135"/>
      <c r="J3341" s="134"/>
      <c r="K3341" s="136"/>
      <c r="L3341" s="172"/>
      <c r="M3341" s="172"/>
      <c r="N3341" s="172"/>
      <c r="O3341" s="137"/>
      <c r="P3341" s="169"/>
      <c r="Q3341" s="137"/>
      <c r="R3341" s="137"/>
      <c r="S3341" s="137"/>
      <c r="T3341" s="137"/>
      <c r="U3341" s="137"/>
      <c r="V3341" s="137"/>
      <c r="W3341" s="137"/>
      <c r="X3341" s="137"/>
      <c r="Y3341" s="137"/>
      <c r="Z3341" s="137"/>
      <c r="AA3341" s="137"/>
      <c r="AB3341" s="137"/>
      <c r="AC3341" s="137"/>
      <c r="AD3341" s="137"/>
      <c r="AE3341" s="137"/>
      <c r="AF3341" s="137"/>
      <c r="AG3341" s="137"/>
      <c r="AH3341" s="137"/>
      <c r="AI3341" s="137"/>
      <c r="AJ3341" s="137"/>
      <c r="AK3341" s="137"/>
      <c r="AL3341" s="137"/>
      <c r="AM3341" s="137"/>
      <c r="AN3341" s="137"/>
      <c r="AO3341" s="137"/>
      <c r="AP3341" s="137"/>
      <c r="AQ3341" s="137"/>
      <c r="AR3341" s="137"/>
      <c r="AS3341" s="137"/>
      <c r="AT3341" s="143"/>
    </row>
    <row r="3342" spans="1:46">
      <c r="A3342" s="96"/>
      <c r="B3342" s="134"/>
      <c r="C3342" s="135"/>
      <c r="D3342" s="135"/>
      <c r="E3342" s="135"/>
      <c r="F3342" s="135"/>
      <c r="G3342" s="135"/>
      <c r="H3342" s="135"/>
      <c r="I3342" s="135"/>
      <c r="J3342" s="134"/>
      <c r="K3342" s="136"/>
      <c r="L3342" s="172"/>
      <c r="M3342" s="172"/>
      <c r="N3342" s="172"/>
      <c r="O3342" s="137"/>
      <c r="P3342" s="169"/>
      <c r="Q3342" s="137"/>
      <c r="R3342" s="137"/>
      <c r="S3342" s="137"/>
      <c r="T3342" s="137"/>
      <c r="U3342" s="137"/>
      <c r="V3342" s="137"/>
      <c r="W3342" s="137"/>
      <c r="X3342" s="137"/>
      <c r="Y3342" s="137"/>
      <c r="Z3342" s="137"/>
      <c r="AA3342" s="137"/>
      <c r="AB3342" s="137"/>
      <c r="AC3342" s="137"/>
      <c r="AD3342" s="137"/>
      <c r="AE3342" s="137"/>
      <c r="AF3342" s="137"/>
      <c r="AG3342" s="137"/>
      <c r="AH3342" s="137"/>
      <c r="AI3342" s="137"/>
      <c r="AJ3342" s="137"/>
      <c r="AK3342" s="137"/>
      <c r="AL3342" s="137"/>
      <c r="AM3342" s="137"/>
      <c r="AN3342" s="137"/>
      <c r="AO3342" s="137"/>
      <c r="AP3342" s="137"/>
      <c r="AQ3342" s="137"/>
      <c r="AR3342" s="137"/>
      <c r="AS3342" s="137"/>
      <c r="AT3342" s="143"/>
    </row>
    <row r="3343" spans="1:46">
      <c r="A3343" s="96"/>
      <c r="B3343" s="134"/>
      <c r="C3343" s="135"/>
      <c r="D3343" s="135"/>
      <c r="E3343" s="135"/>
      <c r="F3343" s="135"/>
      <c r="G3343" s="135"/>
      <c r="H3343" s="135"/>
      <c r="I3343" s="135"/>
      <c r="J3343" s="134"/>
      <c r="K3343" s="136"/>
      <c r="L3343" s="172"/>
      <c r="M3343" s="172"/>
      <c r="N3343" s="172"/>
      <c r="O3343" s="137"/>
      <c r="P3343" s="169"/>
      <c r="Q3343" s="137"/>
      <c r="R3343" s="137"/>
      <c r="S3343" s="137"/>
      <c r="T3343" s="137"/>
      <c r="U3343" s="137"/>
      <c r="V3343" s="137"/>
      <c r="W3343" s="137"/>
      <c r="X3343" s="137"/>
      <c r="Y3343" s="137"/>
      <c r="Z3343" s="137"/>
      <c r="AA3343" s="137"/>
      <c r="AB3343" s="137"/>
      <c r="AC3343" s="137"/>
      <c r="AD3343" s="137"/>
      <c r="AE3343" s="137"/>
      <c r="AF3343" s="137"/>
      <c r="AG3343" s="137"/>
      <c r="AH3343" s="137"/>
      <c r="AI3343" s="137"/>
      <c r="AJ3343" s="137"/>
      <c r="AK3343" s="137"/>
      <c r="AL3343" s="137"/>
      <c r="AM3343" s="137"/>
      <c r="AN3343" s="137"/>
      <c r="AO3343" s="137"/>
      <c r="AP3343" s="137"/>
      <c r="AQ3343" s="137"/>
      <c r="AR3343" s="137"/>
      <c r="AS3343" s="137"/>
      <c r="AT3343" s="143"/>
    </row>
    <row r="3344" spans="1:46">
      <c r="A3344" s="96"/>
      <c r="B3344" s="134"/>
      <c r="C3344" s="135"/>
      <c r="D3344" s="135"/>
      <c r="E3344" s="135"/>
      <c r="F3344" s="135"/>
      <c r="G3344" s="135"/>
      <c r="H3344" s="135"/>
      <c r="I3344" s="135"/>
      <c r="J3344" s="134"/>
      <c r="K3344" s="136"/>
      <c r="L3344" s="172"/>
      <c r="M3344" s="172"/>
      <c r="N3344" s="172"/>
      <c r="O3344" s="137"/>
      <c r="P3344" s="169"/>
      <c r="Q3344" s="137"/>
      <c r="R3344" s="137"/>
      <c r="S3344" s="137"/>
      <c r="T3344" s="137"/>
      <c r="U3344" s="137"/>
      <c r="V3344" s="137"/>
      <c r="W3344" s="137"/>
      <c r="X3344" s="137"/>
      <c r="Y3344" s="137"/>
      <c r="Z3344" s="137"/>
      <c r="AA3344" s="137"/>
      <c r="AB3344" s="137"/>
      <c r="AC3344" s="137"/>
      <c r="AD3344" s="137"/>
      <c r="AE3344" s="137"/>
      <c r="AF3344" s="137"/>
      <c r="AG3344" s="137"/>
      <c r="AH3344" s="137"/>
      <c r="AI3344" s="137"/>
      <c r="AJ3344" s="137"/>
      <c r="AK3344" s="137"/>
      <c r="AL3344" s="137"/>
      <c r="AM3344" s="137"/>
      <c r="AN3344" s="137"/>
      <c r="AO3344" s="137"/>
      <c r="AP3344" s="137"/>
      <c r="AQ3344" s="137"/>
      <c r="AR3344" s="137"/>
      <c r="AS3344" s="137"/>
      <c r="AT3344" s="143"/>
    </row>
    <row r="3345" spans="1:46">
      <c r="A3345" s="96"/>
      <c r="B3345" s="134"/>
      <c r="C3345" s="135"/>
      <c r="D3345" s="135"/>
      <c r="E3345" s="135"/>
      <c r="F3345" s="135"/>
      <c r="G3345" s="135"/>
      <c r="H3345" s="135"/>
      <c r="I3345" s="135"/>
      <c r="J3345" s="134"/>
      <c r="K3345" s="136"/>
      <c r="L3345" s="172"/>
      <c r="M3345" s="172"/>
      <c r="N3345" s="172"/>
      <c r="O3345" s="137"/>
      <c r="P3345" s="169"/>
      <c r="Q3345" s="137"/>
      <c r="R3345" s="137"/>
      <c r="S3345" s="137"/>
      <c r="T3345" s="137"/>
      <c r="U3345" s="137"/>
      <c r="V3345" s="137"/>
      <c r="W3345" s="137"/>
      <c r="X3345" s="137"/>
      <c r="Y3345" s="137"/>
      <c r="Z3345" s="137"/>
      <c r="AA3345" s="137"/>
      <c r="AB3345" s="137"/>
      <c r="AC3345" s="137"/>
      <c r="AD3345" s="137"/>
      <c r="AE3345" s="137"/>
      <c r="AF3345" s="137"/>
      <c r="AG3345" s="137"/>
      <c r="AH3345" s="137"/>
      <c r="AI3345" s="137"/>
      <c r="AJ3345" s="137"/>
      <c r="AK3345" s="137"/>
      <c r="AL3345" s="137"/>
      <c r="AM3345" s="137"/>
      <c r="AN3345" s="137"/>
      <c r="AO3345" s="137"/>
      <c r="AP3345" s="137"/>
      <c r="AQ3345" s="137"/>
      <c r="AR3345" s="137"/>
      <c r="AS3345" s="137"/>
      <c r="AT3345" s="143"/>
    </row>
    <row r="3346" spans="1:46">
      <c r="A3346" s="96"/>
      <c r="B3346" s="134"/>
      <c r="C3346" s="135"/>
      <c r="D3346" s="135"/>
      <c r="E3346" s="135"/>
      <c r="F3346" s="135"/>
      <c r="G3346" s="135"/>
      <c r="H3346" s="135"/>
      <c r="I3346" s="135"/>
      <c r="J3346" s="134"/>
      <c r="K3346" s="136"/>
      <c r="L3346" s="172"/>
      <c r="M3346" s="172"/>
      <c r="N3346" s="172"/>
      <c r="O3346" s="137"/>
      <c r="P3346" s="169"/>
      <c r="Q3346" s="137"/>
      <c r="R3346" s="137"/>
      <c r="S3346" s="137"/>
      <c r="T3346" s="137"/>
      <c r="U3346" s="137"/>
      <c r="V3346" s="137"/>
      <c r="W3346" s="137"/>
      <c r="X3346" s="137"/>
      <c r="Y3346" s="137"/>
      <c r="Z3346" s="137"/>
      <c r="AA3346" s="137"/>
      <c r="AB3346" s="137"/>
      <c r="AC3346" s="137"/>
      <c r="AD3346" s="137"/>
      <c r="AE3346" s="137"/>
      <c r="AF3346" s="137"/>
      <c r="AG3346" s="137"/>
      <c r="AH3346" s="137"/>
      <c r="AI3346" s="137"/>
      <c r="AJ3346" s="137"/>
      <c r="AK3346" s="137"/>
      <c r="AL3346" s="137"/>
      <c r="AM3346" s="137"/>
      <c r="AN3346" s="137"/>
      <c r="AO3346" s="137"/>
      <c r="AP3346" s="137"/>
      <c r="AQ3346" s="137"/>
      <c r="AR3346" s="137"/>
      <c r="AS3346" s="137"/>
      <c r="AT3346" s="143"/>
    </row>
    <row r="3347" spans="1:46">
      <c r="A3347" s="96"/>
      <c r="B3347" s="134"/>
      <c r="C3347" s="135"/>
      <c r="D3347" s="135"/>
      <c r="E3347" s="135"/>
      <c r="F3347" s="135"/>
      <c r="G3347" s="135"/>
      <c r="H3347" s="135"/>
      <c r="I3347" s="135"/>
      <c r="J3347" s="134"/>
      <c r="K3347" s="136"/>
      <c r="L3347" s="172"/>
      <c r="M3347" s="172"/>
      <c r="N3347" s="172"/>
      <c r="O3347" s="137"/>
      <c r="P3347" s="169"/>
      <c r="Q3347" s="137"/>
      <c r="R3347" s="137"/>
      <c r="S3347" s="137"/>
      <c r="T3347" s="137"/>
      <c r="U3347" s="137"/>
      <c r="V3347" s="137"/>
      <c r="W3347" s="137"/>
      <c r="X3347" s="137"/>
      <c r="Y3347" s="137"/>
      <c r="Z3347" s="137"/>
      <c r="AA3347" s="137"/>
      <c r="AB3347" s="137"/>
      <c r="AC3347" s="137"/>
      <c r="AD3347" s="137"/>
      <c r="AE3347" s="137"/>
      <c r="AF3347" s="137"/>
      <c r="AG3347" s="137"/>
      <c r="AH3347" s="137"/>
      <c r="AI3347" s="137"/>
      <c r="AJ3347" s="137"/>
      <c r="AK3347" s="137"/>
      <c r="AL3347" s="137"/>
      <c r="AM3347" s="137"/>
      <c r="AN3347" s="137"/>
      <c r="AO3347" s="137"/>
      <c r="AP3347" s="137"/>
      <c r="AQ3347" s="137"/>
      <c r="AR3347" s="137"/>
      <c r="AS3347" s="137"/>
      <c r="AT3347" s="143"/>
    </row>
    <row r="3348" spans="1:46">
      <c r="A3348" s="96"/>
      <c r="B3348" s="134"/>
      <c r="C3348" s="135"/>
      <c r="D3348" s="135"/>
      <c r="E3348" s="135"/>
      <c r="F3348" s="135"/>
      <c r="G3348" s="135"/>
      <c r="H3348" s="135"/>
      <c r="I3348" s="135"/>
      <c r="J3348" s="134"/>
      <c r="K3348" s="136"/>
      <c r="L3348" s="172"/>
      <c r="M3348" s="172"/>
      <c r="N3348" s="172"/>
      <c r="O3348" s="137"/>
      <c r="P3348" s="169"/>
      <c r="Q3348" s="137"/>
      <c r="R3348" s="137"/>
      <c r="S3348" s="137"/>
      <c r="T3348" s="137"/>
      <c r="U3348" s="137"/>
      <c r="V3348" s="137"/>
      <c r="W3348" s="137"/>
      <c r="X3348" s="137"/>
      <c r="Y3348" s="137"/>
      <c r="Z3348" s="137"/>
      <c r="AA3348" s="137"/>
      <c r="AB3348" s="137"/>
      <c r="AC3348" s="137"/>
      <c r="AD3348" s="137"/>
      <c r="AE3348" s="137"/>
      <c r="AF3348" s="137"/>
      <c r="AG3348" s="137"/>
      <c r="AH3348" s="137"/>
      <c r="AI3348" s="137"/>
      <c r="AJ3348" s="137"/>
      <c r="AK3348" s="137"/>
      <c r="AL3348" s="137"/>
      <c r="AM3348" s="137"/>
      <c r="AN3348" s="137"/>
      <c r="AO3348" s="137"/>
      <c r="AP3348" s="137"/>
      <c r="AQ3348" s="137"/>
      <c r="AR3348" s="137"/>
      <c r="AS3348" s="137"/>
      <c r="AT3348" s="143"/>
    </row>
    <row r="3349" spans="1:46">
      <c r="A3349" s="96"/>
      <c r="B3349" s="134"/>
      <c r="C3349" s="135"/>
      <c r="D3349" s="135"/>
      <c r="E3349" s="135"/>
      <c r="F3349" s="135"/>
      <c r="G3349" s="135"/>
      <c r="H3349" s="135"/>
      <c r="I3349" s="135"/>
      <c r="J3349" s="134"/>
      <c r="K3349" s="136"/>
      <c r="L3349" s="172"/>
      <c r="M3349" s="172"/>
      <c r="N3349" s="172"/>
      <c r="O3349" s="137"/>
      <c r="P3349" s="169"/>
      <c r="Q3349" s="137"/>
      <c r="R3349" s="137"/>
      <c r="S3349" s="137"/>
      <c r="T3349" s="137"/>
      <c r="U3349" s="137"/>
      <c r="V3349" s="137"/>
      <c r="W3349" s="137"/>
      <c r="X3349" s="137"/>
      <c r="Y3349" s="137"/>
      <c r="Z3349" s="137"/>
      <c r="AA3349" s="137"/>
      <c r="AB3349" s="137"/>
      <c r="AC3349" s="137"/>
      <c r="AD3349" s="137"/>
      <c r="AE3349" s="137"/>
      <c r="AF3349" s="137"/>
      <c r="AG3349" s="137"/>
      <c r="AH3349" s="137"/>
      <c r="AI3349" s="137"/>
      <c r="AJ3349" s="137"/>
      <c r="AK3349" s="137"/>
      <c r="AL3349" s="137"/>
      <c r="AM3349" s="137"/>
      <c r="AN3349" s="137"/>
      <c r="AO3349" s="137"/>
      <c r="AP3349" s="137"/>
      <c r="AQ3349" s="137"/>
      <c r="AR3349" s="137"/>
      <c r="AS3349" s="137"/>
      <c r="AT3349" s="143"/>
    </row>
    <row r="3350" spans="1:46">
      <c r="A3350" s="96"/>
      <c r="B3350" s="134"/>
      <c r="C3350" s="135"/>
      <c r="D3350" s="135"/>
      <c r="E3350" s="135"/>
      <c r="F3350" s="135"/>
      <c r="G3350" s="135"/>
      <c r="H3350" s="135"/>
      <c r="I3350" s="135"/>
      <c r="J3350" s="134"/>
      <c r="K3350" s="136"/>
      <c r="L3350" s="172"/>
      <c r="M3350" s="172"/>
      <c r="N3350" s="172"/>
      <c r="O3350" s="137"/>
      <c r="P3350" s="169"/>
      <c r="Q3350" s="137"/>
      <c r="R3350" s="137"/>
      <c r="S3350" s="137"/>
      <c r="T3350" s="137"/>
      <c r="U3350" s="137"/>
      <c r="V3350" s="137"/>
      <c r="W3350" s="137"/>
      <c r="X3350" s="137"/>
      <c r="Y3350" s="137"/>
      <c r="Z3350" s="137"/>
      <c r="AA3350" s="137"/>
      <c r="AB3350" s="137"/>
      <c r="AC3350" s="137"/>
      <c r="AD3350" s="137"/>
      <c r="AE3350" s="137"/>
      <c r="AF3350" s="137"/>
      <c r="AG3350" s="137"/>
      <c r="AH3350" s="137"/>
      <c r="AI3350" s="137"/>
      <c r="AJ3350" s="137"/>
      <c r="AK3350" s="137"/>
      <c r="AL3350" s="137"/>
      <c r="AM3350" s="137"/>
      <c r="AN3350" s="137"/>
      <c r="AO3350" s="137"/>
      <c r="AP3350" s="137"/>
      <c r="AQ3350" s="137"/>
      <c r="AR3350" s="137"/>
      <c r="AS3350" s="137"/>
      <c r="AT3350" s="143"/>
    </row>
    <row r="3351" spans="1:46">
      <c r="A3351" s="96"/>
      <c r="B3351" s="134"/>
      <c r="C3351" s="135"/>
      <c r="D3351" s="135"/>
      <c r="E3351" s="135"/>
      <c r="F3351" s="135"/>
      <c r="G3351" s="135"/>
      <c r="H3351" s="135"/>
      <c r="I3351" s="135"/>
      <c r="J3351" s="134"/>
      <c r="K3351" s="136"/>
      <c r="L3351" s="172"/>
      <c r="M3351" s="172"/>
      <c r="N3351" s="172"/>
      <c r="O3351" s="137"/>
      <c r="P3351" s="169"/>
      <c r="Q3351" s="137"/>
      <c r="R3351" s="137"/>
      <c r="S3351" s="137"/>
      <c r="T3351" s="137"/>
      <c r="U3351" s="137"/>
      <c r="V3351" s="137"/>
      <c r="W3351" s="137"/>
      <c r="X3351" s="137"/>
      <c r="Y3351" s="137"/>
      <c r="Z3351" s="137"/>
      <c r="AA3351" s="137"/>
      <c r="AB3351" s="137"/>
      <c r="AC3351" s="137"/>
      <c r="AD3351" s="137"/>
      <c r="AE3351" s="137"/>
      <c r="AF3351" s="137"/>
      <c r="AG3351" s="137"/>
      <c r="AH3351" s="137"/>
      <c r="AI3351" s="137"/>
      <c r="AJ3351" s="137"/>
      <c r="AK3351" s="137"/>
      <c r="AL3351" s="137"/>
      <c r="AM3351" s="137"/>
      <c r="AN3351" s="137"/>
      <c r="AO3351" s="137"/>
      <c r="AP3351" s="137"/>
      <c r="AQ3351" s="137"/>
      <c r="AR3351" s="137"/>
      <c r="AS3351" s="137"/>
      <c r="AT3351" s="143"/>
    </row>
    <row r="3352" spans="1:46">
      <c r="A3352" s="96"/>
      <c r="B3352" s="134"/>
      <c r="C3352" s="135"/>
      <c r="D3352" s="135"/>
      <c r="E3352" s="135"/>
      <c r="F3352" s="135"/>
      <c r="G3352" s="135"/>
      <c r="H3352" s="135"/>
      <c r="I3352" s="135"/>
      <c r="J3352" s="134"/>
      <c r="K3352" s="136"/>
      <c r="L3352" s="172"/>
      <c r="M3352" s="172"/>
      <c r="N3352" s="172"/>
      <c r="O3352" s="137"/>
      <c r="P3352" s="169"/>
      <c r="Q3352" s="137"/>
      <c r="R3352" s="137"/>
      <c r="S3352" s="137"/>
      <c r="T3352" s="137"/>
      <c r="U3352" s="137"/>
      <c r="V3352" s="137"/>
      <c r="W3352" s="137"/>
      <c r="X3352" s="137"/>
      <c r="Y3352" s="137"/>
      <c r="Z3352" s="137"/>
      <c r="AA3352" s="137"/>
      <c r="AB3352" s="137"/>
      <c r="AC3352" s="137"/>
      <c r="AD3352" s="137"/>
      <c r="AE3352" s="137"/>
      <c r="AF3352" s="137"/>
      <c r="AG3352" s="137"/>
      <c r="AH3352" s="137"/>
      <c r="AI3352" s="137"/>
      <c r="AJ3352" s="137"/>
      <c r="AK3352" s="137"/>
      <c r="AL3352" s="137"/>
      <c r="AM3352" s="137"/>
      <c r="AN3352" s="137"/>
      <c r="AO3352" s="137"/>
      <c r="AP3352" s="137"/>
      <c r="AQ3352" s="137"/>
      <c r="AR3352" s="137"/>
      <c r="AS3352" s="137"/>
      <c r="AT3352" s="143"/>
    </row>
    <row r="3353" spans="1:46">
      <c r="A3353" s="96"/>
      <c r="B3353" s="134"/>
      <c r="C3353" s="135"/>
      <c r="D3353" s="135"/>
      <c r="E3353" s="135"/>
      <c r="F3353" s="135"/>
      <c r="G3353" s="135"/>
      <c r="H3353" s="135"/>
      <c r="I3353" s="135"/>
      <c r="J3353" s="134"/>
      <c r="K3353" s="136"/>
      <c r="L3353" s="172"/>
      <c r="M3353" s="172"/>
      <c r="N3353" s="172"/>
      <c r="O3353" s="137"/>
      <c r="P3353" s="169"/>
      <c r="Q3353" s="137"/>
      <c r="R3353" s="137"/>
      <c r="S3353" s="137"/>
      <c r="T3353" s="137"/>
      <c r="U3353" s="137"/>
      <c r="V3353" s="137"/>
      <c r="W3353" s="137"/>
      <c r="X3353" s="137"/>
      <c r="Y3353" s="137"/>
      <c r="Z3353" s="137"/>
      <c r="AA3353" s="137"/>
      <c r="AB3353" s="137"/>
      <c r="AC3353" s="137"/>
      <c r="AD3353" s="137"/>
      <c r="AE3353" s="137"/>
      <c r="AF3353" s="137"/>
      <c r="AG3353" s="137"/>
      <c r="AH3353" s="137"/>
      <c r="AI3353" s="137"/>
      <c r="AJ3353" s="137"/>
      <c r="AK3353" s="137"/>
      <c r="AL3353" s="137"/>
      <c r="AM3353" s="137"/>
      <c r="AN3353" s="137"/>
      <c r="AO3353" s="137"/>
      <c r="AP3353" s="137"/>
      <c r="AQ3353" s="137"/>
      <c r="AR3353" s="137"/>
      <c r="AS3353" s="137"/>
      <c r="AT3353" s="143"/>
    </row>
    <row r="3354" spans="1:46">
      <c r="A3354" s="96"/>
      <c r="B3354" s="134"/>
      <c r="C3354" s="135"/>
      <c r="D3354" s="135"/>
      <c r="E3354" s="135"/>
      <c r="F3354" s="135"/>
      <c r="G3354" s="135"/>
      <c r="H3354" s="135"/>
      <c r="I3354" s="135"/>
      <c r="J3354" s="134"/>
      <c r="K3354" s="136"/>
      <c r="L3354" s="172"/>
      <c r="M3354" s="172"/>
      <c r="N3354" s="172"/>
      <c r="O3354" s="137"/>
      <c r="P3354" s="169"/>
      <c r="Q3354" s="137"/>
      <c r="R3354" s="137"/>
      <c r="S3354" s="137"/>
      <c r="T3354" s="137"/>
      <c r="U3354" s="137"/>
      <c r="V3354" s="137"/>
      <c r="W3354" s="137"/>
      <c r="X3354" s="137"/>
      <c r="Y3354" s="137"/>
      <c r="Z3354" s="137"/>
      <c r="AA3354" s="137"/>
      <c r="AB3354" s="137"/>
      <c r="AC3354" s="137"/>
      <c r="AD3354" s="137"/>
      <c r="AE3354" s="137"/>
      <c r="AF3354" s="137"/>
      <c r="AG3354" s="137"/>
      <c r="AH3354" s="137"/>
      <c r="AI3354" s="137"/>
      <c r="AJ3354" s="137"/>
      <c r="AK3354" s="137"/>
      <c r="AL3354" s="137"/>
      <c r="AM3354" s="137"/>
      <c r="AN3354" s="137"/>
      <c r="AO3354" s="137"/>
      <c r="AP3354" s="137"/>
      <c r="AQ3354" s="137"/>
      <c r="AR3354" s="137"/>
      <c r="AS3354" s="137"/>
      <c r="AT3354" s="143"/>
    </row>
    <row r="3355" spans="1:46">
      <c r="A3355" s="96"/>
      <c r="B3355" s="134"/>
      <c r="C3355" s="135"/>
      <c r="D3355" s="135"/>
      <c r="E3355" s="135"/>
      <c r="F3355" s="135"/>
      <c r="G3355" s="135"/>
      <c r="H3355" s="135"/>
      <c r="I3355" s="135"/>
      <c r="J3355" s="134"/>
      <c r="K3355" s="136"/>
      <c r="L3355" s="172"/>
      <c r="M3355" s="172"/>
      <c r="N3355" s="172"/>
      <c r="O3355" s="137"/>
      <c r="P3355" s="169"/>
      <c r="Q3355" s="137"/>
      <c r="R3355" s="137"/>
      <c r="S3355" s="137"/>
      <c r="T3355" s="137"/>
      <c r="U3355" s="137"/>
      <c r="V3355" s="137"/>
      <c r="W3355" s="137"/>
      <c r="X3355" s="137"/>
      <c r="Y3355" s="137"/>
      <c r="Z3355" s="137"/>
      <c r="AA3355" s="137"/>
      <c r="AB3355" s="137"/>
      <c r="AC3355" s="137"/>
      <c r="AD3355" s="137"/>
      <c r="AE3355" s="137"/>
      <c r="AF3355" s="137"/>
      <c r="AG3355" s="137"/>
      <c r="AH3355" s="137"/>
      <c r="AI3355" s="137"/>
      <c r="AJ3355" s="137"/>
      <c r="AK3355" s="137"/>
      <c r="AL3355" s="137"/>
      <c r="AM3355" s="137"/>
      <c r="AN3355" s="137"/>
      <c r="AO3355" s="137"/>
      <c r="AP3355" s="137"/>
      <c r="AQ3355" s="137"/>
      <c r="AR3355" s="137"/>
      <c r="AS3355" s="137"/>
      <c r="AT3355" s="143"/>
    </row>
    <row r="3356" spans="1:46">
      <c r="A3356" s="96"/>
      <c r="B3356" s="134"/>
      <c r="C3356" s="135"/>
      <c r="D3356" s="135"/>
      <c r="E3356" s="135"/>
      <c r="F3356" s="135"/>
      <c r="G3356" s="135"/>
      <c r="H3356" s="135"/>
      <c r="I3356" s="135"/>
      <c r="J3356" s="134"/>
      <c r="K3356" s="136"/>
      <c r="L3356" s="172"/>
      <c r="M3356" s="172"/>
      <c r="N3356" s="172"/>
      <c r="O3356" s="137"/>
      <c r="P3356" s="169"/>
      <c r="Q3356" s="137"/>
      <c r="R3356" s="137"/>
      <c r="S3356" s="137"/>
      <c r="T3356" s="137"/>
      <c r="U3356" s="137"/>
      <c r="V3356" s="137"/>
      <c r="W3356" s="137"/>
      <c r="X3356" s="137"/>
      <c r="Y3356" s="137"/>
      <c r="Z3356" s="137"/>
      <c r="AA3356" s="137"/>
      <c r="AB3356" s="137"/>
      <c r="AC3356" s="137"/>
      <c r="AD3356" s="137"/>
      <c r="AE3356" s="137"/>
      <c r="AF3356" s="137"/>
      <c r="AG3356" s="137"/>
      <c r="AH3356" s="137"/>
      <c r="AI3356" s="137"/>
      <c r="AJ3356" s="137"/>
      <c r="AK3356" s="137"/>
      <c r="AL3356" s="137"/>
      <c r="AM3356" s="137"/>
      <c r="AN3356" s="137"/>
      <c r="AO3356" s="137"/>
      <c r="AP3356" s="137"/>
      <c r="AQ3356" s="137"/>
      <c r="AR3356" s="137"/>
      <c r="AS3356" s="137"/>
      <c r="AT3356" s="143"/>
    </row>
    <row r="3357" spans="1:46">
      <c r="A3357" s="96"/>
      <c r="B3357" s="134"/>
      <c r="C3357" s="135"/>
      <c r="D3357" s="135"/>
      <c r="E3357" s="135"/>
      <c r="F3357" s="135"/>
      <c r="G3357" s="135"/>
      <c r="H3357" s="135"/>
      <c r="I3357" s="135"/>
      <c r="J3357" s="134"/>
      <c r="K3357" s="136"/>
      <c r="L3357" s="172"/>
      <c r="M3357" s="172"/>
      <c r="N3357" s="172"/>
      <c r="O3357" s="137"/>
      <c r="P3357" s="169"/>
      <c r="Q3357" s="137"/>
      <c r="R3357" s="137"/>
      <c r="S3357" s="137"/>
      <c r="T3357" s="137"/>
      <c r="U3357" s="137"/>
      <c r="V3357" s="137"/>
      <c r="W3357" s="137"/>
      <c r="X3357" s="137"/>
      <c r="Y3357" s="137"/>
      <c r="Z3357" s="137"/>
      <c r="AA3357" s="137"/>
      <c r="AB3357" s="137"/>
      <c r="AC3357" s="137"/>
      <c r="AD3357" s="137"/>
      <c r="AE3357" s="137"/>
      <c r="AF3357" s="137"/>
      <c r="AG3357" s="137"/>
      <c r="AH3357" s="137"/>
      <c r="AI3357" s="137"/>
      <c r="AJ3357" s="137"/>
      <c r="AK3357" s="137"/>
      <c r="AL3357" s="137"/>
      <c r="AM3357" s="137"/>
      <c r="AN3357" s="137"/>
      <c r="AO3357" s="137"/>
      <c r="AP3357" s="137"/>
      <c r="AQ3357" s="137"/>
      <c r="AR3357" s="137"/>
      <c r="AS3357" s="137"/>
      <c r="AT3357" s="143"/>
    </row>
    <row r="3358" spans="1:46">
      <c r="A3358" s="96"/>
      <c r="B3358" s="134"/>
      <c r="C3358" s="135"/>
      <c r="D3358" s="135"/>
      <c r="E3358" s="135"/>
      <c r="F3358" s="135"/>
      <c r="G3358" s="135"/>
      <c r="H3358" s="135"/>
      <c r="I3358" s="135"/>
      <c r="J3358" s="134"/>
      <c r="K3358" s="136"/>
      <c r="L3358" s="172"/>
      <c r="M3358" s="172"/>
      <c r="N3358" s="172"/>
      <c r="O3358" s="137"/>
      <c r="P3358" s="169"/>
      <c r="Q3358" s="137"/>
      <c r="R3358" s="137"/>
      <c r="S3358" s="137"/>
      <c r="T3358" s="137"/>
      <c r="U3358" s="137"/>
      <c r="V3358" s="137"/>
      <c r="W3358" s="137"/>
      <c r="X3358" s="137"/>
      <c r="Y3358" s="137"/>
      <c r="Z3358" s="137"/>
      <c r="AA3358" s="137"/>
      <c r="AB3358" s="137"/>
      <c r="AC3358" s="137"/>
      <c r="AD3358" s="137"/>
      <c r="AE3358" s="137"/>
      <c r="AF3358" s="137"/>
      <c r="AG3358" s="137"/>
      <c r="AH3358" s="137"/>
      <c r="AI3358" s="137"/>
      <c r="AJ3358" s="137"/>
      <c r="AK3358" s="137"/>
      <c r="AL3358" s="137"/>
      <c r="AM3358" s="137"/>
      <c r="AN3358" s="137"/>
      <c r="AO3358" s="137"/>
      <c r="AP3358" s="137"/>
      <c r="AQ3358" s="137"/>
      <c r="AR3358" s="137"/>
      <c r="AS3358" s="137"/>
      <c r="AT3358" s="143"/>
    </row>
    <row r="3359" spans="1:46">
      <c r="A3359" s="96"/>
      <c r="B3359" s="134"/>
      <c r="C3359" s="135"/>
      <c r="D3359" s="135"/>
      <c r="E3359" s="135"/>
      <c r="F3359" s="135"/>
      <c r="G3359" s="135"/>
      <c r="H3359" s="135"/>
      <c r="I3359" s="135"/>
      <c r="J3359" s="134"/>
      <c r="K3359" s="136"/>
      <c r="L3359" s="172"/>
      <c r="M3359" s="172"/>
      <c r="N3359" s="172"/>
      <c r="O3359" s="137"/>
      <c r="P3359" s="169"/>
      <c r="Q3359" s="137"/>
      <c r="R3359" s="137"/>
      <c r="S3359" s="137"/>
      <c r="T3359" s="137"/>
      <c r="U3359" s="137"/>
      <c r="V3359" s="137"/>
      <c r="W3359" s="137"/>
      <c r="X3359" s="137"/>
      <c r="Y3359" s="137"/>
      <c r="Z3359" s="137"/>
      <c r="AA3359" s="137"/>
      <c r="AB3359" s="137"/>
      <c r="AC3359" s="137"/>
      <c r="AD3359" s="137"/>
      <c r="AE3359" s="137"/>
      <c r="AF3359" s="137"/>
      <c r="AG3359" s="137"/>
      <c r="AH3359" s="137"/>
      <c r="AI3359" s="137"/>
      <c r="AJ3359" s="137"/>
      <c r="AK3359" s="137"/>
      <c r="AL3359" s="137"/>
      <c r="AM3359" s="137"/>
      <c r="AN3359" s="137"/>
      <c r="AO3359" s="137"/>
      <c r="AP3359" s="137"/>
      <c r="AQ3359" s="137"/>
      <c r="AR3359" s="137"/>
      <c r="AS3359" s="137"/>
      <c r="AT3359" s="143"/>
    </row>
    <row r="3360" spans="1:46">
      <c r="A3360" s="96"/>
      <c r="B3360" s="134"/>
      <c r="C3360" s="135"/>
      <c r="D3360" s="135"/>
      <c r="E3360" s="135"/>
      <c r="F3360" s="135"/>
      <c r="G3360" s="135"/>
      <c r="H3360" s="135"/>
      <c r="I3360" s="135"/>
      <c r="J3360" s="134"/>
      <c r="K3360" s="136"/>
      <c r="L3360" s="172"/>
      <c r="M3360" s="172"/>
      <c r="N3360" s="172"/>
      <c r="O3360" s="137"/>
      <c r="P3360" s="169"/>
      <c r="Q3360" s="137"/>
      <c r="R3360" s="137"/>
      <c r="S3360" s="137"/>
      <c r="T3360" s="137"/>
      <c r="U3360" s="137"/>
      <c r="V3360" s="137"/>
      <c r="W3360" s="137"/>
      <c r="X3360" s="137"/>
      <c r="Y3360" s="137"/>
      <c r="Z3360" s="137"/>
      <c r="AA3360" s="137"/>
      <c r="AB3360" s="137"/>
      <c r="AC3360" s="137"/>
      <c r="AD3360" s="137"/>
      <c r="AE3360" s="137"/>
      <c r="AF3360" s="137"/>
      <c r="AG3360" s="137"/>
      <c r="AH3360" s="137"/>
      <c r="AI3360" s="137"/>
      <c r="AJ3360" s="137"/>
      <c r="AK3360" s="137"/>
      <c r="AL3360" s="137"/>
      <c r="AM3360" s="137"/>
      <c r="AN3360" s="137"/>
      <c r="AO3360" s="137"/>
      <c r="AP3360" s="137"/>
      <c r="AQ3360" s="137"/>
      <c r="AR3360" s="137"/>
      <c r="AS3360" s="137"/>
      <c r="AT3360" s="143"/>
    </row>
    <row r="3361" spans="1:46">
      <c r="A3361" s="96"/>
      <c r="B3361" s="134"/>
      <c r="C3361" s="135"/>
      <c r="D3361" s="135"/>
      <c r="E3361" s="135"/>
      <c r="F3361" s="135"/>
      <c r="G3361" s="135"/>
      <c r="H3361" s="135"/>
      <c r="I3361" s="135"/>
      <c r="J3361" s="134"/>
      <c r="K3361" s="136"/>
      <c r="L3361" s="172"/>
      <c r="M3361" s="172"/>
      <c r="N3361" s="172"/>
      <c r="O3361" s="137"/>
      <c r="P3361" s="169"/>
      <c r="Q3361" s="137"/>
      <c r="R3361" s="137"/>
      <c r="S3361" s="137"/>
      <c r="T3361" s="137"/>
      <c r="U3361" s="137"/>
      <c r="V3361" s="137"/>
      <c r="W3361" s="137"/>
      <c r="X3361" s="137"/>
      <c r="Y3361" s="137"/>
      <c r="Z3361" s="137"/>
      <c r="AA3361" s="137"/>
      <c r="AB3361" s="137"/>
      <c r="AC3361" s="137"/>
      <c r="AD3361" s="137"/>
      <c r="AE3361" s="137"/>
      <c r="AF3361" s="137"/>
      <c r="AG3361" s="137"/>
      <c r="AH3361" s="137"/>
      <c r="AI3361" s="137"/>
      <c r="AJ3361" s="137"/>
      <c r="AK3361" s="137"/>
      <c r="AL3361" s="137"/>
      <c r="AM3361" s="137"/>
      <c r="AN3361" s="137"/>
      <c r="AO3361" s="137"/>
      <c r="AP3361" s="137"/>
      <c r="AQ3361" s="137"/>
      <c r="AR3361" s="137"/>
      <c r="AS3361" s="137"/>
      <c r="AT3361" s="143"/>
    </row>
    <row r="3362" spans="1:46">
      <c r="A3362" s="96"/>
      <c r="B3362" s="134"/>
      <c r="C3362" s="135"/>
      <c r="D3362" s="135"/>
      <c r="E3362" s="135"/>
      <c r="F3362" s="135"/>
      <c r="G3362" s="135"/>
      <c r="H3362" s="135"/>
      <c r="I3362" s="135"/>
      <c r="J3362" s="134"/>
      <c r="K3362" s="136"/>
      <c r="L3362" s="172"/>
      <c r="M3362" s="172"/>
      <c r="N3362" s="172"/>
      <c r="O3362" s="137"/>
      <c r="P3362" s="169"/>
      <c r="Q3362" s="137"/>
      <c r="R3362" s="137"/>
      <c r="S3362" s="137"/>
      <c r="T3362" s="137"/>
      <c r="U3362" s="137"/>
      <c r="V3362" s="137"/>
      <c r="W3362" s="137"/>
      <c r="X3362" s="137"/>
      <c r="Y3362" s="137"/>
      <c r="Z3362" s="137"/>
      <c r="AA3362" s="137"/>
      <c r="AB3362" s="137"/>
      <c r="AC3362" s="137"/>
      <c r="AD3362" s="137"/>
      <c r="AE3362" s="137"/>
      <c r="AF3362" s="137"/>
      <c r="AG3362" s="137"/>
      <c r="AH3362" s="137"/>
      <c r="AI3362" s="137"/>
      <c r="AJ3362" s="137"/>
      <c r="AK3362" s="137"/>
      <c r="AL3362" s="137"/>
      <c r="AM3362" s="137"/>
      <c r="AN3362" s="137"/>
      <c r="AO3362" s="137"/>
      <c r="AP3362" s="137"/>
      <c r="AQ3362" s="137"/>
      <c r="AR3362" s="137"/>
      <c r="AS3362" s="137"/>
      <c r="AT3362" s="143"/>
    </row>
    <row r="3363" spans="1:46">
      <c r="A3363" s="96"/>
      <c r="B3363" s="134"/>
      <c r="C3363" s="135"/>
      <c r="D3363" s="135"/>
      <c r="E3363" s="135"/>
      <c r="F3363" s="135"/>
      <c r="G3363" s="135"/>
      <c r="H3363" s="135"/>
      <c r="I3363" s="135"/>
      <c r="J3363" s="134"/>
      <c r="K3363" s="136"/>
      <c r="L3363" s="172"/>
      <c r="M3363" s="172"/>
      <c r="N3363" s="172"/>
      <c r="O3363" s="137"/>
      <c r="P3363" s="169"/>
      <c r="Q3363" s="137"/>
      <c r="R3363" s="137"/>
      <c r="S3363" s="137"/>
      <c r="T3363" s="137"/>
      <c r="U3363" s="137"/>
      <c r="V3363" s="137"/>
      <c r="W3363" s="137"/>
      <c r="X3363" s="137"/>
      <c r="Y3363" s="137"/>
      <c r="Z3363" s="137"/>
      <c r="AA3363" s="137"/>
      <c r="AB3363" s="137"/>
      <c r="AC3363" s="137"/>
      <c r="AD3363" s="137"/>
      <c r="AE3363" s="137"/>
      <c r="AF3363" s="137"/>
      <c r="AG3363" s="137"/>
      <c r="AH3363" s="137"/>
      <c r="AI3363" s="137"/>
      <c r="AJ3363" s="137"/>
      <c r="AK3363" s="137"/>
      <c r="AL3363" s="137"/>
      <c r="AM3363" s="137"/>
      <c r="AN3363" s="137"/>
      <c r="AO3363" s="137"/>
      <c r="AP3363" s="137"/>
      <c r="AQ3363" s="137"/>
      <c r="AR3363" s="137"/>
      <c r="AS3363" s="137"/>
      <c r="AT3363" s="143"/>
    </row>
    <row r="3364" spans="1:46">
      <c r="A3364" s="96"/>
      <c r="B3364" s="134"/>
      <c r="C3364" s="135"/>
      <c r="D3364" s="135"/>
      <c r="E3364" s="135"/>
      <c r="F3364" s="135"/>
      <c r="G3364" s="135"/>
      <c r="H3364" s="135"/>
      <c r="I3364" s="135"/>
      <c r="J3364" s="134"/>
      <c r="K3364" s="136"/>
      <c r="L3364" s="172"/>
      <c r="M3364" s="172"/>
      <c r="N3364" s="172"/>
      <c r="O3364" s="137"/>
      <c r="P3364" s="169"/>
      <c r="Q3364" s="137"/>
      <c r="R3364" s="137"/>
      <c r="S3364" s="137"/>
      <c r="T3364" s="137"/>
      <c r="U3364" s="137"/>
      <c r="V3364" s="137"/>
      <c r="W3364" s="137"/>
      <c r="X3364" s="137"/>
      <c r="Y3364" s="137"/>
      <c r="Z3364" s="137"/>
      <c r="AA3364" s="137"/>
      <c r="AB3364" s="137"/>
      <c r="AC3364" s="137"/>
      <c r="AD3364" s="137"/>
      <c r="AE3364" s="137"/>
      <c r="AF3364" s="137"/>
      <c r="AG3364" s="137"/>
      <c r="AH3364" s="137"/>
      <c r="AI3364" s="137"/>
      <c r="AJ3364" s="137"/>
      <c r="AK3364" s="137"/>
      <c r="AL3364" s="137"/>
      <c r="AM3364" s="137"/>
      <c r="AN3364" s="137"/>
      <c r="AO3364" s="137"/>
      <c r="AP3364" s="137"/>
      <c r="AQ3364" s="137"/>
      <c r="AR3364" s="137"/>
      <c r="AS3364" s="137"/>
      <c r="AT3364" s="143"/>
    </row>
    <row r="3365" spans="1:46">
      <c r="A3365" s="96"/>
      <c r="B3365" s="134"/>
      <c r="C3365" s="135"/>
      <c r="D3365" s="135"/>
      <c r="E3365" s="135"/>
      <c r="F3365" s="135"/>
      <c r="G3365" s="135"/>
      <c r="H3365" s="135"/>
      <c r="I3365" s="135"/>
      <c r="J3365" s="134"/>
      <c r="K3365" s="136"/>
      <c r="L3365" s="172"/>
      <c r="M3365" s="172"/>
      <c r="N3365" s="172"/>
      <c r="O3365" s="137"/>
      <c r="P3365" s="169"/>
      <c r="Q3365" s="137"/>
      <c r="R3365" s="137"/>
      <c r="S3365" s="137"/>
      <c r="T3365" s="137"/>
      <c r="U3365" s="137"/>
      <c r="V3365" s="137"/>
      <c r="W3365" s="137"/>
      <c r="X3365" s="137"/>
      <c r="Y3365" s="137"/>
      <c r="Z3365" s="137"/>
      <c r="AA3365" s="137"/>
      <c r="AB3365" s="137"/>
      <c r="AC3365" s="137"/>
      <c r="AD3365" s="137"/>
      <c r="AE3365" s="137"/>
      <c r="AF3365" s="137"/>
      <c r="AG3365" s="137"/>
      <c r="AH3365" s="137"/>
      <c r="AI3365" s="137"/>
      <c r="AJ3365" s="137"/>
      <c r="AK3365" s="137"/>
      <c r="AL3365" s="137"/>
      <c r="AM3365" s="137"/>
      <c r="AN3365" s="137"/>
      <c r="AO3365" s="137"/>
      <c r="AP3365" s="137"/>
      <c r="AQ3365" s="137"/>
      <c r="AR3365" s="137"/>
      <c r="AS3365" s="137"/>
      <c r="AT3365" s="143"/>
    </row>
    <row r="3366" spans="1:46">
      <c r="A3366" s="96"/>
      <c r="B3366" s="134"/>
      <c r="C3366" s="135"/>
      <c r="D3366" s="135"/>
      <c r="E3366" s="135"/>
      <c r="F3366" s="135"/>
      <c r="G3366" s="135"/>
      <c r="H3366" s="135"/>
      <c r="I3366" s="135"/>
      <c r="J3366" s="134"/>
      <c r="K3366" s="136"/>
      <c r="L3366" s="172"/>
      <c r="M3366" s="172"/>
      <c r="N3366" s="172"/>
      <c r="O3366" s="137"/>
      <c r="P3366" s="169"/>
      <c r="Q3366" s="137"/>
      <c r="R3366" s="137"/>
      <c r="S3366" s="137"/>
      <c r="T3366" s="137"/>
      <c r="U3366" s="137"/>
      <c r="V3366" s="137"/>
      <c r="W3366" s="137"/>
      <c r="X3366" s="137"/>
      <c r="Y3366" s="137"/>
      <c r="Z3366" s="137"/>
      <c r="AA3366" s="137"/>
      <c r="AB3366" s="137"/>
      <c r="AC3366" s="137"/>
      <c r="AD3366" s="137"/>
      <c r="AE3366" s="137"/>
      <c r="AF3366" s="137"/>
      <c r="AG3366" s="137"/>
      <c r="AH3366" s="137"/>
      <c r="AI3366" s="137"/>
      <c r="AJ3366" s="137"/>
      <c r="AK3366" s="137"/>
      <c r="AL3366" s="137"/>
      <c r="AM3366" s="137"/>
      <c r="AN3366" s="137"/>
      <c r="AO3366" s="137"/>
      <c r="AP3366" s="137"/>
      <c r="AQ3366" s="137"/>
      <c r="AR3366" s="137"/>
      <c r="AS3366" s="137"/>
      <c r="AT3366" s="143"/>
    </row>
    <row r="3367" spans="1:46">
      <c r="A3367" s="96"/>
      <c r="B3367" s="134"/>
      <c r="C3367" s="135"/>
      <c r="D3367" s="135"/>
      <c r="E3367" s="135"/>
      <c r="F3367" s="135"/>
      <c r="G3367" s="135"/>
      <c r="H3367" s="135"/>
      <c r="I3367" s="135"/>
      <c r="J3367" s="134"/>
      <c r="K3367" s="136"/>
      <c r="L3367" s="172"/>
      <c r="M3367" s="172"/>
      <c r="N3367" s="172"/>
      <c r="O3367" s="137"/>
      <c r="P3367" s="169"/>
      <c r="Q3367" s="137"/>
      <c r="R3367" s="137"/>
      <c r="S3367" s="137"/>
      <c r="T3367" s="137"/>
      <c r="U3367" s="137"/>
      <c r="V3367" s="137"/>
      <c r="W3367" s="137"/>
      <c r="X3367" s="137"/>
      <c r="Y3367" s="137"/>
      <c r="Z3367" s="137"/>
      <c r="AA3367" s="137"/>
      <c r="AB3367" s="137"/>
      <c r="AC3367" s="137"/>
      <c r="AD3367" s="137"/>
      <c r="AE3367" s="137"/>
      <c r="AF3367" s="137"/>
      <c r="AG3367" s="137"/>
      <c r="AH3367" s="137"/>
      <c r="AI3367" s="137"/>
      <c r="AJ3367" s="137"/>
      <c r="AK3367" s="137"/>
      <c r="AL3367" s="137"/>
      <c r="AM3367" s="137"/>
      <c r="AN3367" s="137"/>
      <c r="AO3367" s="137"/>
      <c r="AP3367" s="137"/>
      <c r="AQ3367" s="137"/>
      <c r="AR3367" s="137"/>
      <c r="AS3367" s="137"/>
      <c r="AT3367" s="143"/>
    </row>
    <row r="3368" spans="1:46">
      <c r="A3368" s="96"/>
      <c r="B3368" s="134"/>
      <c r="C3368" s="135"/>
      <c r="D3368" s="135"/>
      <c r="E3368" s="135"/>
      <c r="F3368" s="135"/>
      <c r="G3368" s="135"/>
      <c r="H3368" s="135"/>
      <c r="I3368" s="135"/>
      <c r="J3368" s="134"/>
      <c r="K3368" s="136"/>
      <c r="L3368" s="172"/>
      <c r="M3368" s="172"/>
      <c r="N3368" s="172"/>
      <c r="O3368" s="137"/>
      <c r="P3368" s="169"/>
      <c r="Q3368" s="137"/>
      <c r="R3368" s="137"/>
      <c r="S3368" s="137"/>
      <c r="T3368" s="137"/>
      <c r="U3368" s="137"/>
      <c r="V3368" s="137"/>
      <c r="W3368" s="137"/>
      <c r="X3368" s="137"/>
      <c r="Y3368" s="137"/>
      <c r="Z3368" s="137"/>
      <c r="AA3368" s="137"/>
      <c r="AB3368" s="137"/>
      <c r="AC3368" s="137"/>
      <c r="AD3368" s="137"/>
      <c r="AE3368" s="137"/>
      <c r="AF3368" s="137"/>
      <c r="AG3368" s="137"/>
      <c r="AH3368" s="137"/>
      <c r="AI3368" s="137"/>
      <c r="AJ3368" s="137"/>
      <c r="AK3368" s="137"/>
      <c r="AL3368" s="137"/>
      <c r="AM3368" s="137"/>
      <c r="AN3368" s="137"/>
      <c r="AO3368" s="137"/>
      <c r="AP3368" s="137"/>
      <c r="AQ3368" s="137"/>
      <c r="AR3368" s="137"/>
      <c r="AS3368" s="137"/>
      <c r="AT3368" s="143"/>
    </row>
    <row r="3369" spans="1:46">
      <c r="A3369" s="96"/>
      <c r="B3369" s="134"/>
      <c r="C3369" s="135"/>
      <c r="D3369" s="135"/>
      <c r="E3369" s="135"/>
      <c r="F3369" s="135"/>
      <c r="G3369" s="135"/>
      <c r="H3369" s="135"/>
      <c r="I3369" s="135"/>
      <c r="J3369" s="134"/>
      <c r="K3369" s="136"/>
      <c r="L3369" s="172"/>
      <c r="M3369" s="172"/>
      <c r="N3369" s="172"/>
      <c r="O3369" s="137"/>
      <c r="P3369" s="169"/>
      <c r="Q3369" s="137"/>
      <c r="R3369" s="137"/>
      <c r="S3369" s="137"/>
      <c r="T3369" s="137"/>
      <c r="U3369" s="137"/>
      <c r="V3369" s="137"/>
      <c r="W3369" s="137"/>
      <c r="X3369" s="137"/>
      <c r="Y3369" s="137"/>
      <c r="Z3369" s="137"/>
      <c r="AA3369" s="137"/>
      <c r="AB3369" s="137"/>
      <c r="AC3369" s="137"/>
      <c r="AD3369" s="137"/>
      <c r="AE3369" s="137"/>
      <c r="AF3369" s="137"/>
      <c r="AG3369" s="137"/>
      <c r="AH3369" s="137"/>
      <c r="AI3369" s="137"/>
      <c r="AJ3369" s="137"/>
      <c r="AK3369" s="137"/>
      <c r="AL3369" s="137"/>
      <c r="AM3369" s="137"/>
      <c r="AN3369" s="137"/>
      <c r="AO3369" s="137"/>
      <c r="AP3369" s="137"/>
      <c r="AQ3369" s="137"/>
      <c r="AR3369" s="137"/>
      <c r="AS3369" s="137"/>
      <c r="AT3369" s="143"/>
    </row>
    <row r="3370" spans="1:46">
      <c r="A3370" s="96"/>
      <c r="B3370" s="134"/>
      <c r="C3370" s="135"/>
      <c r="D3370" s="135"/>
      <c r="E3370" s="135"/>
      <c r="F3370" s="135"/>
      <c r="G3370" s="135"/>
      <c r="H3370" s="135"/>
      <c r="I3370" s="135"/>
      <c r="J3370" s="134"/>
      <c r="K3370" s="136"/>
      <c r="L3370" s="172"/>
      <c r="M3370" s="172"/>
      <c r="N3370" s="172"/>
      <c r="O3370" s="137"/>
      <c r="P3370" s="169"/>
      <c r="Q3370" s="137"/>
      <c r="R3370" s="137"/>
      <c r="S3370" s="137"/>
      <c r="T3370" s="137"/>
      <c r="U3370" s="137"/>
      <c r="V3370" s="137"/>
      <c r="W3370" s="137"/>
      <c r="X3370" s="137"/>
      <c r="Y3370" s="137"/>
      <c r="Z3370" s="137"/>
      <c r="AA3370" s="137"/>
      <c r="AB3370" s="137"/>
      <c r="AC3370" s="137"/>
      <c r="AD3370" s="137"/>
      <c r="AE3370" s="137"/>
      <c r="AF3370" s="137"/>
      <c r="AG3370" s="137"/>
      <c r="AH3370" s="137"/>
      <c r="AI3370" s="137"/>
      <c r="AJ3370" s="137"/>
      <c r="AK3370" s="137"/>
      <c r="AL3370" s="137"/>
      <c r="AM3370" s="137"/>
      <c r="AN3370" s="137"/>
      <c r="AO3370" s="137"/>
      <c r="AP3370" s="137"/>
      <c r="AQ3370" s="137"/>
      <c r="AR3370" s="137"/>
      <c r="AS3370" s="137"/>
      <c r="AT3370" s="143"/>
    </row>
    <row r="3371" spans="1:46">
      <c r="A3371" s="96"/>
      <c r="B3371" s="134"/>
      <c r="C3371" s="135"/>
      <c r="D3371" s="135"/>
      <c r="E3371" s="135"/>
      <c r="F3371" s="135"/>
      <c r="G3371" s="135"/>
      <c r="H3371" s="135"/>
      <c r="I3371" s="135"/>
      <c r="J3371" s="134"/>
      <c r="K3371" s="136"/>
      <c r="L3371" s="172"/>
      <c r="M3371" s="172"/>
      <c r="N3371" s="172"/>
      <c r="O3371" s="137"/>
      <c r="P3371" s="169"/>
      <c r="Q3371" s="137"/>
      <c r="R3371" s="137"/>
      <c r="S3371" s="137"/>
      <c r="T3371" s="137"/>
      <c r="U3371" s="137"/>
      <c r="V3371" s="137"/>
      <c r="W3371" s="137"/>
      <c r="X3371" s="137"/>
      <c r="Y3371" s="137"/>
      <c r="Z3371" s="137"/>
      <c r="AA3371" s="137"/>
      <c r="AB3371" s="137"/>
      <c r="AC3371" s="137"/>
      <c r="AD3371" s="137"/>
      <c r="AE3371" s="137"/>
      <c r="AF3371" s="137"/>
      <c r="AG3371" s="137"/>
      <c r="AH3371" s="137"/>
      <c r="AI3371" s="137"/>
      <c r="AJ3371" s="137"/>
      <c r="AK3371" s="137"/>
      <c r="AL3371" s="137"/>
      <c r="AM3371" s="137"/>
      <c r="AN3371" s="137"/>
      <c r="AO3371" s="137"/>
      <c r="AP3371" s="137"/>
      <c r="AQ3371" s="137"/>
      <c r="AR3371" s="137"/>
      <c r="AS3371" s="137"/>
      <c r="AT3371" s="143"/>
    </row>
    <row r="3372" spans="1:46">
      <c r="A3372" s="96"/>
      <c r="B3372" s="134"/>
      <c r="C3372" s="135"/>
      <c r="D3372" s="135"/>
      <c r="E3372" s="135"/>
      <c r="F3372" s="135"/>
      <c r="G3372" s="135"/>
      <c r="H3372" s="135"/>
      <c r="I3372" s="135"/>
      <c r="J3372" s="134"/>
      <c r="K3372" s="136"/>
      <c r="L3372" s="172"/>
      <c r="M3372" s="172"/>
      <c r="N3372" s="172"/>
      <c r="O3372" s="137"/>
      <c r="P3372" s="169"/>
      <c r="Q3372" s="137"/>
      <c r="R3372" s="137"/>
      <c r="S3372" s="137"/>
      <c r="T3372" s="137"/>
      <c r="U3372" s="137"/>
      <c r="V3372" s="137"/>
      <c r="W3372" s="137"/>
      <c r="X3372" s="137"/>
      <c r="Y3372" s="137"/>
      <c r="Z3372" s="137"/>
      <c r="AA3372" s="137"/>
      <c r="AB3372" s="137"/>
      <c r="AC3372" s="137"/>
      <c r="AD3372" s="137"/>
      <c r="AE3372" s="137"/>
      <c r="AF3372" s="137"/>
      <c r="AG3372" s="137"/>
      <c r="AH3372" s="137"/>
      <c r="AI3372" s="137"/>
      <c r="AJ3372" s="137"/>
      <c r="AK3372" s="137"/>
      <c r="AL3372" s="137"/>
      <c r="AM3372" s="137"/>
      <c r="AN3372" s="137"/>
      <c r="AO3372" s="137"/>
      <c r="AP3372" s="137"/>
      <c r="AQ3372" s="137"/>
      <c r="AR3372" s="137"/>
      <c r="AS3372" s="137"/>
      <c r="AT3372" s="143"/>
    </row>
    <row r="3373" spans="1:46">
      <c r="A3373" s="96"/>
      <c r="B3373" s="134"/>
      <c r="C3373" s="135"/>
      <c r="D3373" s="135"/>
      <c r="E3373" s="135"/>
      <c r="F3373" s="135"/>
      <c r="G3373" s="135"/>
      <c r="H3373" s="135"/>
      <c r="I3373" s="135"/>
      <c r="J3373" s="134"/>
      <c r="K3373" s="136"/>
      <c r="L3373" s="172"/>
      <c r="M3373" s="172"/>
      <c r="N3373" s="172"/>
      <c r="O3373" s="137"/>
      <c r="P3373" s="169"/>
      <c r="Q3373" s="137"/>
      <c r="R3373" s="137"/>
      <c r="S3373" s="137"/>
      <c r="T3373" s="137"/>
      <c r="U3373" s="137"/>
      <c r="V3373" s="137"/>
      <c r="W3373" s="137"/>
      <c r="X3373" s="137"/>
      <c r="Y3373" s="137"/>
      <c r="Z3373" s="137"/>
      <c r="AA3373" s="137"/>
      <c r="AB3373" s="137"/>
      <c r="AC3373" s="137"/>
      <c r="AD3373" s="137"/>
      <c r="AE3373" s="137"/>
      <c r="AF3373" s="137"/>
      <c r="AG3373" s="137"/>
      <c r="AH3373" s="137"/>
      <c r="AI3373" s="137"/>
      <c r="AJ3373" s="137"/>
      <c r="AK3373" s="137"/>
      <c r="AL3373" s="137"/>
      <c r="AM3373" s="137"/>
      <c r="AN3373" s="137"/>
      <c r="AO3373" s="137"/>
      <c r="AP3373" s="137"/>
      <c r="AQ3373" s="137"/>
      <c r="AR3373" s="137"/>
      <c r="AS3373" s="137"/>
      <c r="AT3373" s="143"/>
    </row>
    <row r="3374" spans="1:46">
      <c r="A3374" s="96"/>
      <c r="B3374" s="134"/>
      <c r="C3374" s="135"/>
      <c r="D3374" s="135"/>
      <c r="E3374" s="135"/>
      <c r="F3374" s="135"/>
      <c r="G3374" s="135"/>
      <c r="H3374" s="135"/>
      <c r="I3374" s="135"/>
      <c r="J3374" s="134"/>
      <c r="K3374" s="136"/>
      <c r="L3374" s="172"/>
      <c r="M3374" s="172"/>
      <c r="N3374" s="172"/>
      <c r="O3374" s="137"/>
      <c r="P3374" s="169"/>
      <c r="Q3374" s="137"/>
      <c r="R3374" s="137"/>
      <c r="S3374" s="137"/>
      <c r="T3374" s="137"/>
      <c r="U3374" s="137"/>
      <c r="V3374" s="137"/>
      <c r="W3374" s="137"/>
      <c r="X3374" s="137"/>
      <c r="Y3374" s="137"/>
      <c r="Z3374" s="137"/>
      <c r="AA3374" s="137"/>
      <c r="AB3374" s="137"/>
      <c r="AC3374" s="137"/>
      <c r="AD3374" s="137"/>
      <c r="AE3374" s="137"/>
      <c r="AF3374" s="137"/>
      <c r="AG3374" s="137"/>
      <c r="AH3374" s="137"/>
      <c r="AI3374" s="137"/>
      <c r="AJ3374" s="137"/>
      <c r="AK3374" s="137"/>
      <c r="AL3374" s="137"/>
      <c r="AM3374" s="137"/>
      <c r="AN3374" s="137"/>
      <c r="AO3374" s="137"/>
      <c r="AP3374" s="137"/>
      <c r="AQ3374" s="137"/>
      <c r="AR3374" s="137"/>
      <c r="AS3374" s="137"/>
      <c r="AT3374" s="143"/>
    </row>
    <row r="3375" spans="1:46">
      <c r="A3375" s="96"/>
      <c r="B3375" s="134"/>
      <c r="C3375" s="135"/>
      <c r="D3375" s="135"/>
      <c r="E3375" s="135"/>
      <c r="F3375" s="135"/>
      <c r="G3375" s="135"/>
      <c r="H3375" s="135"/>
      <c r="I3375" s="135"/>
      <c r="J3375" s="134"/>
      <c r="K3375" s="136"/>
      <c r="L3375" s="172"/>
      <c r="M3375" s="172"/>
      <c r="N3375" s="172"/>
      <c r="O3375" s="137"/>
      <c r="P3375" s="169"/>
      <c r="Q3375" s="137"/>
      <c r="R3375" s="137"/>
      <c r="S3375" s="137"/>
      <c r="T3375" s="137"/>
      <c r="U3375" s="137"/>
      <c r="V3375" s="137"/>
      <c r="W3375" s="137"/>
      <c r="X3375" s="137"/>
      <c r="Y3375" s="137"/>
      <c r="Z3375" s="137"/>
      <c r="AA3375" s="137"/>
      <c r="AB3375" s="137"/>
      <c r="AC3375" s="137"/>
      <c r="AD3375" s="137"/>
      <c r="AE3375" s="137"/>
      <c r="AF3375" s="137"/>
      <c r="AG3375" s="137"/>
      <c r="AH3375" s="137"/>
      <c r="AI3375" s="137"/>
      <c r="AJ3375" s="137"/>
      <c r="AK3375" s="137"/>
      <c r="AL3375" s="137"/>
      <c r="AM3375" s="137"/>
      <c r="AN3375" s="137"/>
      <c r="AO3375" s="137"/>
      <c r="AP3375" s="137"/>
      <c r="AQ3375" s="137"/>
      <c r="AR3375" s="137"/>
      <c r="AS3375" s="137"/>
      <c r="AT3375" s="143"/>
    </row>
    <row r="3376" spans="1:46">
      <c r="A3376" s="96"/>
      <c r="B3376" s="134"/>
      <c r="C3376" s="135"/>
      <c r="D3376" s="135"/>
      <c r="E3376" s="135"/>
      <c r="F3376" s="135"/>
      <c r="G3376" s="135"/>
      <c r="H3376" s="135"/>
      <c r="I3376" s="135"/>
      <c r="J3376" s="134"/>
      <c r="K3376" s="136"/>
      <c r="L3376" s="172"/>
      <c r="M3376" s="172"/>
      <c r="N3376" s="172"/>
      <c r="O3376" s="137"/>
      <c r="P3376" s="169"/>
      <c r="Q3376" s="137"/>
      <c r="R3376" s="137"/>
      <c r="S3376" s="137"/>
      <c r="T3376" s="137"/>
      <c r="U3376" s="137"/>
      <c r="V3376" s="137"/>
      <c r="W3376" s="137"/>
      <c r="X3376" s="137"/>
      <c r="Y3376" s="137"/>
      <c r="Z3376" s="137"/>
      <c r="AA3376" s="137"/>
      <c r="AB3376" s="137"/>
      <c r="AC3376" s="137"/>
      <c r="AD3376" s="137"/>
      <c r="AE3376" s="137"/>
      <c r="AF3376" s="137"/>
      <c r="AG3376" s="137"/>
      <c r="AH3376" s="137"/>
      <c r="AI3376" s="137"/>
      <c r="AJ3376" s="137"/>
      <c r="AK3376" s="137"/>
      <c r="AL3376" s="137"/>
      <c r="AM3376" s="137"/>
      <c r="AN3376" s="137"/>
      <c r="AO3376" s="137"/>
      <c r="AP3376" s="137"/>
      <c r="AQ3376" s="137"/>
      <c r="AR3376" s="137"/>
      <c r="AS3376" s="137"/>
      <c r="AT3376" s="143"/>
    </row>
    <row r="3377" spans="1:46">
      <c r="A3377" s="96"/>
      <c r="B3377" s="134"/>
      <c r="C3377" s="135"/>
      <c r="D3377" s="135"/>
      <c r="E3377" s="135"/>
      <c r="F3377" s="135"/>
      <c r="G3377" s="135"/>
      <c r="H3377" s="135"/>
      <c r="I3377" s="135"/>
      <c r="J3377" s="134"/>
      <c r="K3377" s="136"/>
      <c r="L3377" s="172"/>
      <c r="M3377" s="172"/>
      <c r="N3377" s="172"/>
      <c r="O3377" s="137"/>
      <c r="P3377" s="169"/>
      <c r="Q3377" s="137"/>
      <c r="R3377" s="137"/>
      <c r="S3377" s="137"/>
      <c r="T3377" s="137"/>
      <c r="U3377" s="137"/>
      <c r="V3377" s="137"/>
      <c r="W3377" s="137"/>
      <c r="X3377" s="137"/>
      <c r="Y3377" s="137"/>
      <c r="Z3377" s="137"/>
      <c r="AA3377" s="137"/>
      <c r="AB3377" s="137"/>
      <c r="AC3377" s="137"/>
      <c r="AD3377" s="137"/>
      <c r="AE3377" s="137"/>
      <c r="AF3377" s="137"/>
      <c r="AG3377" s="137"/>
      <c r="AH3377" s="137"/>
      <c r="AI3377" s="137"/>
      <c r="AJ3377" s="137"/>
      <c r="AK3377" s="137"/>
      <c r="AL3377" s="137"/>
      <c r="AM3377" s="137"/>
      <c r="AN3377" s="137"/>
      <c r="AO3377" s="137"/>
      <c r="AP3377" s="137"/>
      <c r="AQ3377" s="137"/>
      <c r="AR3377" s="137"/>
      <c r="AS3377" s="137"/>
      <c r="AT3377" s="143"/>
    </row>
    <row r="3378" spans="1:46">
      <c r="A3378" s="96"/>
      <c r="B3378" s="134"/>
      <c r="C3378" s="135"/>
      <c r="D3378" s="135"/>
      <c r="E3378" s="135"/>
      <c r="F3378" s="135"/>
      <c r="G3378" s="135"/>
      <c r="H3378" s="135"/>
      <c r="I3378" s="135"/>
      <c r="J3378" s="134"/>
      <c r="K3378" s="136"/>
      <c r="L3378" s="172"/>
      <c r="M3378" s="172"/>
      <c r="N3378" s="172"/>
      <c r="O3378" s="137"/>
      <c r="P3378" s="169"/>
      <c r="Q3378" s="137"/>
      <c r="R3378" s="137"/>
      <c r="S3378" s="137"/>
      <c r="T3378" s="137"/>
      <c r="U3378" s="137"/>
      <c r="V3378" s="137"/>
      <c r="W3378" s="137"/>
      <c r="X3378" s="137"/>
      <c r="Y3378" s="137"/>
      <c r="Z3378" s="137"/>
      <c r="AA3378" s="137"/>
      <c r="AB3378" s="137"/>
      <c r="AC3378" s="137"/>
      <c r="AD3378" s="137"/>
      <c r="AE3378" s="137"/>
      <c r="AF3378" s="137"/>
      <c r="AG3378" s="137"/>
      <c r="AH3378" s="137"/>
      <c r="AI3378" s="137"/>
      <c r="AJ3378" s="137"/>
      <c r="AK3378" s="137"/>
      <c r="AL3378" s="137"/>
      <c r="AM3378" s="137"/>
      <c r="AN3378" s="137"/>
      <c r="AO3378" s="137"/>
      <c r="AP3378" s="137"/>
      <c r="AQ3378" s="137"/>
      <c r="AR3378" s="137"/>
      <c r="AS3378" s="137"/>
      <c r="AT3378" s="143"/>
    </row>
    <row r="3379" spans="1:46">
      <c r="A3379" s="96"/>
      <c r="B3379" s="134"/>
      <c r="C3379" s="135"/>
      <c r="D3379" s="135"/>
      <c r="E3379" s="135"/>
      <c r="F3379" s="135"/>
      <c r="G3379" s="135"/>
      <c r="H3379" s="135"/>
      <c r="I3379" s="135"/>
      <c r="J3379" s="134"/>
      <c r="K3379" s="136"/>
      <c r="L3379" s="172"/>
      <c r="M3379" s="172"/>
      <c r="N3379" s="172"/>
      <c r="O3379" s="137"/>
      <c r="P3379" s="169"/>
      <c r="Q3379" s="137"/>
      <c r="R3379" s="137"/>
      <c r="S3379" s="137"/>
      <c r="T3379" s="137"/>
      <c r="U3379" s="137"/>
      <c r="V3379" s="137"/>
      <c r="W3379" s="137"/>
      <c r="X3379" s="137"/>
      <c r="Y3379" s="137"/>
      <c r="Z3379" s="137"/>
      <c r="AA3379" s="137"/>
      <c r="AB3379" s="137"/>
      <c r="AC3379" s="137"/>
      <c r="AD3379" s="137"/>
      <c r="AE3379" s="137"/>
      <c r="AF3379" s="137"/>
      <c r="AG3379" s="137"/>
      <c r="AH3379" s="137"/>
      <c r="AI3379" s="137"/>
      <c r="AJ3379" s="137"/>
      <c r="AK3379" s="137"/>
      <c r="AL3379" s="137"/>
      <c r="AM3379" s="137"/>
      <c r="AN3379" s="137"/>
      <c r="AO3379" s="137"/>
      <c r="AP3379" s="137"/>
      <c r="AQ3379" s="137"/>
      <c r="AR3379" s="137"/>
      <c r="AS3379" s="137"/>
      <c r="AT3379" s="143"/>
    </row>
    <row r="3380" spans="1:46">
      <c r="A3380" s="96"/>
      <c r="B3380" s="134"/>
      <c r="C3380" s="135"/>
      <c r="D3380" s="135"/>
      <c r="E3380" s="135"/>
      <c r="F3380" s="135"/>
      <c r="G3380" s="135"/>
      <c r="H3380" s="135"/>
      <c r="I3380" s="135"/>
      <c r="J3380" s="134"/>
      <c r="K3380" s="136"/>
      <c r="L3380" s="172"/>
      <c r="M3380" s="172"/>
      <c r="N3380" s="172"/>
      <c r="O3380" s="137"/>
      <c r="P3380" s="169"/>
      <c r="Q3380" s="137"/>
      <c r="R3380" s="137"/>
      <c r="S3380" s="137"/>
      <c r="T3380" s="137"/>
      <c r="U3380" s="137"/>
      <c r="V3380" s="137"/>
      <c r="W3380" s="137"/>
      <c r="X3380" s="137"/>
      <c r="Y3380" s="137"/>
      <c r="Z3380" s="137"/>
      <c r="AA3380" s="137"/>
      <c r="AB3380" s="137"/>
      <c r="AC3380" s="137"/>
      <c r="AD3380" s="137"/>
      <c r="AE3380" s="137"/>
      <c r="AF3380" s="137"/>
      <c r="AG3380" s="137"/>
      <c r="AH3380" s="137"/>
      <c r="AI3380" s="137"/>
      <c r="AJ3380" s="137"/>
      <c r="AK3380" s="137"/>
      <c r="AL3380" s="137"/>
      <c r="AM3380" s="137"/>
      <c r="AN3380" s="137"/>
      <c r="AO3380" s="137"/>
      <c r="AP3380" s="137"/>
      <c r="AQ3380" s="137"/>
      <c r="AR3380" s="137"/>
      <c r="AS3380" s="137"/>
      <c r="AT3380" s="143"/>
    </row>
    <row r="3381" spans="1:46">
      <c r="A3381" s="96"/>
      <c r="B3381" s="134"/>
      <c r="C3381" s="135"/>
      <c r="D3381" s="135"/>
      <c r="E3381" s="135"/>
      <c r="F3381" s="135"/>
      <c r="G3381" s="135"/>
      <c r="H3381" s="135"/>
      <c r="I3381" s="135"/>
      <c r="J3381" s="134"/>
      <c r="K3381" s="136"/>
      <c r="L3381" s="172"/>
      <c r="M3381" s="172"/>
      <c r="N3381" s="172"/>
      <c r="O3381" s="137"/>
      <c r="P3381" s="169"/>
      <c r="Q3381" s="137"/>
      <c r="R3381" s="137"/>
      <c r="S3381" s="137"/>
      <c r="T3381" s="137"/>
      <c r="U3381" s="137"/>
      <c r="V3381" s="137"/>
      <c r="W3381" s="137"/>
      <c r="X3381" s="137"/>
      <c r="Y3381" s="137"/>
      <c r="Z3381" s="137"/>
      <c r="AA3381" s="137"/>
      <c r="AB3381" s="137"/>
      <c r="AC3381" s="137"/>
      <c r="AD3381" s="137"/>
      <c r="AE3381" s="137"/>
      <c r="AF3381" s="137"/>
      <c r="AG3381" s="137"/>
      <c r="AH3381" s="137"/>
      <c r="AI3381" s="137"/>
      <c r="AJ3381" s="137"/>
      <c r="AK3381" s="137"/>
      <c r="AL3381" s="137"/>
      <c r="AM3381" s="137"/>
      <c r="AN3381" s="137"/>
      <c r="AO3381" s="137"/>
      <c r="AP3381" s="137"/>
      <c r="AQ3381" s="137"/>
      <c r="AR3381" s="137"/>
      <c r="AS3381" s="137"/>
      <c r="AT3381" s="143"/>
    </row>
    <row r="3382" spans="1:46">
      <c r="A3382" s="96"/>
      <c r="B3382" s="134"/>
      <c r="C3382" s="135"/>
      <c r="D3382" s="135"/>
      <c r="E3382" s="135"/>
      <c r="F3382" s="135"/>
      <c r="G3382" s="135"/>
      <c r="H3382" s="135"/>
      <c r="I3382" s="135"/>
      <c r="J3382" s="134"/>
      <c r="K3382" s="136"/>
      <c r="L3382" s="172"/>
      <c r="M3382" s="172"/>
      <c r="N3382" s="172"/>
      <c r="O3382" s="137"/>
      <c r="P3382" s="169"/>
      <c r="Q3382" s="137"/>
      <c r="R3382" s="137"/>
      <c r="S3382" s="137"/>
      <c r="T3382" s="137"/>
      <c r="U3382" s="137"/>
      <c r="V3382" s="137"/>
      <c r="W3382" s="137"/>
      <c r="X3382" s="137"/>
      <c r="Y3382" s="137"/>
      <c r="Z3382" s="137"/>
      <c r="AA3382" s="137"/>
      <c r="AB3382" s="137"/>
      <c r="AC3382" s="137"/>
      <c r="AD3382" s="137"/>
      <c r="AE3382" s="137"/>
      <c r="AF3382" s="137"/>
      <c r="AG3382" s="137"/>
      <c r="AH3382" s="137"/>
      <c r="AI3382" s="137"/>
      <c r="AJ3382" s="137"/>
      <c r="AK3382" s="137"/>
      <c r="AL3382" s="137"/>
      <c r="AM3382" s="137"/>
      <c r="AN3382" s="137"/>
      <c r="AO3382" s="137"/>
      <c r="AP3382" s="137"/>
      <c r="AQ3382" s="137"/>
      <c r="AR3382" s="137"/>
      <c r="AS3382" s="137"/>
      <c r="AT3382" s="143"/>
    </row>
    <row r="3383" spans="1:46">
      <c r="A3383" s="96"/>
      <c r="B3383" s="134"/>
      <c r="C3383" s="135"/>
      <c r="D3383" s="135"/>
      <c r="E3383" s="135"/>
      <c r="F3383" s="135"/>
      <c r="G3383" s="135"/>
      <c r="H3383" s="135"/>
      <c r="I3383" s="135"/>
      <c r="J3383" s="134"/>
      <c r="K3383" s="136"/>
      <c r="L3383" s="172"/>
      <c r="M3383" s="172"/>
      <c r="N3383" s="172"/>
      <c r="O3383" s="137"/>
      <c r="P3383" s="169"/>
      <c r="Q3383" s="137"/>
      <c r="R3383" s="137"/>
      <c r="S3383" s="137"/>
      <c r="T3383" s="137"/>
      <c r="U3383" s="137"/>
      <c r="V3383" s="137"/>
      <c r="W3383" s="137"/>
      <c r="X3383" s="137"/>
      <c r="Y3383" s="137"/>
      <c r="Z3383" s="137"/>
      <c r="AA3383" s="137"/>
      <c r="AB3383" s="137"/>
      <c r="AC3383" s="137"/>
      <c r="AD3383" s="137"/>
      <c r="AE3383" s="137"/>
      <c r="AF3383" s="137"/>
      <c r="AG3383" s="137"/>
      <c r="AH3383" s="137"/>
      <c r="AI3383" s="137"/>
      <c r="AJ3383" s="137"/>
      <c r="AK3383" s="137"/>
      <c r="AL3383" s="137"/>
      <c r="AM3383" s="137"/>
      <c r="AN3383" s="137"/>
      <c r="AO3383" s="137"/>
      <c r="AP3383" s="137"/>
      <c r="AQ3383" s="137"/>
      <c r="AR3383" s="137"/>
      <c r="AS3383" s="137"/>
      <c r="AT3383" s="143"/>
    </row>
    <row r="3384" spans="1:46">
      <c r="A3384" s="96"/>
      <c r="B3384" s="134"/>
      <c r="C3384" s="135"/>
      <c r="D3384" s="135"/>
      <c r="E3384" s="135"/>
      <c r="F3384" s="135"/>
      <c r="G3384" s="135"/>
      <c r="H3384" s="135"/>
      <c r="I3384" s="135"/>
      <c r="J3384" s="134"/>
      <c r="K3384" s="136"/>
      <c r="L3384" s="172"/>
      <c r="M3384" s="172"/>
      <c r="N3384" s="172"/>
      <c r="O3384" s="137"/>
      <c r="P3384" s="169"/>
      <c r="Q3384" s="137"/>
      <c r="R3384" s="137"/>
      <c r="S3384" s="137"/>
      <c r="T3384" s="137"/>
      <c r="U3384" s="137"/>
      <c r="V3384" s="137"/>
      <c r="W3384" s="137"/>
      <c r="X3384" s="137"/>
      <c r="Y3384" s="137"/>
      <c r="Z3384" s="137"/>
      <c r="AA3384" s="137"/>
      <c r="AB3384" s="137"/>
      <c r="AC3384" s="137"/>
      <c r="AD3384" s="137"/>
      <c r="AE3384" s="137"/>
      <c r="AF3384" s="137"/>
      <c r="AG3384" s="137"/>
      <c r="AH3384" s="137"/>
      <c r="AI3384" s="137"/>
      <c r="AJ3384" s="137"/>
      <c r="AK3384" s="137"/>
      <c r="AL3384" s="137"/>
      <c r="AM3384" s="137"/>
      <c r="AN3384" s="137"/>
      <c r="AO3384" s="137"/>
      <c r="AP3384" s="137"/>
      <c r="AQ3384" s="137"/>
      <c r="AR3384" s="137"/>
      <c r="AS3384" s="137"/>
      <c r="AT3384" s="143"/>
    </row>
    <row r="3385" spans="1:46">
      <c r="A3385" s="96"/>
      <c r="B3385" s="134"/>
      <c r="C3385" s="135"/>
      <c r="D3385" s="135"/>
      <c r="E3385" s="135"/>
      <c r="F3385" s="135"/>
      <c r="G3385" s="135"/>
      <c r="H3385" s="135"/>
      <c r="I3385" s="135"/>
      <c r="J3385" s="134"/>
      <c r="K3385" s="136"/>
      <c r="L3385" s="172"/>
      <c r="M3385" s="172"/>
      <c r="N3385" s="172"/>
      <c r="O3385" s="137"/>
      <c r="P3385" s="169"/>
      <c r="Q3385" s="137"/>
      <c r="R3385" s="137"/>
      <c r="S3385" s="137"/>
      <c r="T3385" s="137"/>
      <c r="U3385" s="137"/>
      <c r="V3385" s="137"/>
      <c r="W3385" s="137"/>
      <c r="X3385" s="137"/>
      <c r="Y3385" s="137"/>
      <c r="Z3385" s="137"/>
      <c r="AA3385" s="137"/>
      <c r="AB3385" s="137"/>
      <c r="AC3385" s="137"/>
      <c r="AD3385" s="137"/>
      <c r="AE3385" s="137"/>
      <c r="AF3385" s="137"/>
      <c r="AG3385" s="137"/>
      <c r="AH3385" s="137"/>
      <c r="AI3385" s="137"/>
      <c r="AJ3385" s="137"/>
      <c r="AK3385" s="137"/>
      <c r="AL3385" s="137"/>
      <c r="AM3385" s="137"/>
      <c r="AN3385" s="137"/>
      <c r="AO3385" s="137"/>
      <c r="AP3385" s="137"/>
      <c r="AQ3385" s="137"/>
      <c r="AR3385" s="137"/>
      <c r="AS3385" s="137"/>
      <c r="AT3385" s="143"/>
    </row>
    <row r="3386" spans="1:46">
      <c r="A3386" s="96"/>
      <c r="B3386" s="134"/>
      <c r="C3386" s="135"/>
      <c r="D3386" s="135"/>
      <c r="E3386" s="135"/>
      <c r="F3386" s="135"/>
      <c r="G3386" s="135"/>
      <c r="H3386" s="135"/>
      <c r="I3386" s="135"/>
      <c r="J3386" s="134"/>
      <c r="K3386" s="136"/>
      <c r="L3386" s="172"/>
      <c r="M3386" s="172"/>
      <c r="N3386" s="172"/>
      <c r="O3386" s="137"/>
      <c r="P3386" s="169"/>
      <c r="Q3386" s="137"/>
      <c r="R3386" s="137"/>
      <c r="S3386" s="137"/>
      <c r="T3386" s="137"/>
      <c r="U3386" s="137"/>
      <c r="V3386" s="137"/>
      <c r="W3386" s="137"/>
      <c r="X3386" s="137"/>
      <c r="Y3386" s="137"/>
      <c r="Z3386" s="137"/>
      <c r="AA3386" s="137"/>
      <c r="AB3386" s="137"/>
      <c r="AC3386" s="137"/>
      <c r="AD3386" s="137"/>
      <c r="AE3386" s="137"/>
      <c r="AF3386" s="137"/>
      <c r="AG3386" s="137"/>
      <c r="AH3386" s="137"/>
      <c r="AI3386" s="137"/>
      <c r="AJ3386" s="137"/>
      <c r="AK3386" s="137"/>
      <c r="AL3386" s="137"/>
      <c r="AM3386" s="137"/>
      <c r="AN3386" s="137"/>
      <c r="AO3386" s="137"/>
      <c r="AP3386" s="137"/>
      <c r="AQ3386" s="137"/>
      <c r="AR3386" s="137"/>
      <c r="AS3386" s="137"/>
      <c r="AT3386" s="143"/>
    </row>
    <row r="3387" spans="1:46">
      <c r="A3387" s="96"/>
      <c r="B3387" s="134"/>
      <c r="C3387" s="135"/>
      <c r="D3387" s="135"/>
      <c r="E3387" s="135"/>
      <c r="F3387" s="135"/>
      <c r="G3387" s="135"/>
      <c r="H3387" s="135"/>
      <c r="I3387" s="135"/>
      <c r="J3387" s="134"/>
      <c r="K3387" s="136"/>
      <c r="L3387" s="172"/>
      <c r="M3387" s="172"/>
      <c r="N3387" s="172"/>
      <c r="O3387" s="137"/>
      <c r="P3387" s="169"/>
      <c r="Q3387" s="137"/>
      <c r="R3387" s="137"/>
      <c r="S3387" s="137"/>
      <c r="T3387" s="137"/>
      <c r="U3387" s="137"/>
      <c r="V3387" s="137"/>
      <c r="W3387" s="137"/>
      <c r="X3387" s="137"/>
      <c r="Y3387" s="137"/>
      <c r="Z3387" s="137"/>
      <c r="AA3387" s="137"/>
      <c r="AB3387" s="137"/>
      <c r="AC3387" s="137"/>
      <c r="AD3387" s="137"/>
      <c r="AE3387" s="137"/>
      <c r="AF3387" s="137"/>
      <c r="AG3387" s="137"/>
      <c r="AH3387" s="137"/>
      <c r="AI3387" s="137"/>
      <c r="AJ3387" s="137"/>
      <c r="AK3387" s="137"/>
      <c r="AL3387" s="137"/>
      <c r="AM3387" s="137"/>
      <c r="AN3387" s="137"/>
      <c r="AO3387" s="137"/>
      <c r="AP3387" s="137"/>
      <c r="AQ3387" s="137"/>
      <c r="AR3387" s="137"/>
      <c r="AS3387" s="137"/>
      <c r="AT3387" s="143"/>
    </row>
    <row r="3388" spans="1:46">
      <c r="A3388" s="96"/>
      <c r="B3388" s="134"/>
      <c r="C3388" s="135"/>
      <c r="D3388" s="135"/>
      <c r="E3388" s="135"/>
      <c r="F3388" s="135"/>
      <c r="G3388" s="135"/>
      <c r="H3388" s="135"/>
      <c r="I3388" s="135"/>
      <c r="J3388" s="134"/>
      <c r="K3388" s="136"/>
      <c r="L3388" s="172"/>
      <c r="M3388" s="172"/>
      <c r="N3388" s="172"/>
      <c r="O3388" s="137"/>
      <c r="P3388" s="169"/>
      <c r="Q3388" s="137"/>
      <c r="R3388" s="137"/>
      <c r="S3388" s="137"/>
      <c r="T3388" s="137"/>
      <c r="U3388" s="137"/>
      <c r="V3388" s="137"/>
      <c r="W3388" s="137"/>
      <c r="X3388" s="137"/>
      <c r="Y3388" s="137"/>
      <c r="Z3388" s="137"/>
      <c r="AA3388" s="137"/>
      <c r="AB3388" s="137"/>
      <c r="AC3388" s="137"/>
      <c r="AD3388" s="137"/>
      <c r="AE3388" s="137"/>
      <c r="AF3388" s="137"/>
      <c r="AG3388" s="137"/>
      <c r="AH3388" s="137"/>
      <c r="AI3388" s="137"/>
      <c r="AJ3388" s="137"/>
      <c r="AK3388" s="137"/>
      <c r="AL3388" s="137"/>
      <c r="AM3388" s="137"/>
      <c r="AN3388" s="137"/>
      <c r="AO3388" s="137"/>
      <c r="AP3388" s="137"/>
      <c r="AQ3388" s="137"/>
      <c r="AR3388" s="137"/>
      <c r="AS3388" s="137"/>
      <c r="AT3388" s="143"/>
    </row>
    <row r="3389" spans="1:46">
      <c r="A3389" s="96"/>
      <c r="B3389" s="134"/>
      <c r="C3389" s="135"/>
      <c r="D3389" s="135"/>
      <c r="E3389" s="135"/>
      <c r="F3389" s="135"/>
      <c r="G3389" s="135"/>
      <c r="H3389" s="135"/>
      <c r="I3389" s="135"/>
      <c r="J3389" s="134"/>
      <c r="K3389" s="136"/>
      <c r="L3389" s="172"/>
      <c r="M3389" s="172"/>
      <c r="N3389" s="172"/>
      <c r="O3389" s="137"/>
      <c r="P3389" s="169"/>
      <c r="Q3389" s="137"/>
      <c r="R3389" s="137"/>
      <c r="S3389" s="137"/>
      <c r="T3389" s="137"/>
      <c r="U3389" s="137"/>
      <c r="V3389" s="137"/>
      <c r="W3389" s="137"/>
      <c r="X3389" s="137"/>
      <c r="Y3389" s="137"/>
      <c r="Z3389" s="137"/>
      <c r="AA3389" s="137"/>
      <c r="AB3389" s="137"/>
      <c r="AC3389" s="137"/>
      <c r="AD3389" s="137"/>
      <c r="AE3389" s="137"/>
      <c r="AF3389" s="137"/>
      <c r="AG3389" s="137"/>
      <c r="AH3389" s="137"/>
      <c r="AI3389" s="137"/>
      <c r="AJ3389" s="137"/>
      <c r="AK3389" s="137"/>
      <c r="AL3389" s="137"/>
      <c r="AM3389" s="137"/>
      <c r="AN3389" s="137"/>
      <c r="AO3389" s="137"/>
      <c r="AP3389" s="137"/>
      <c r="AQ3389" s="137"/>
      <c r="AR3389" s="137"/>
      <c r="AS3389" s="137"/>
      <c r="AT3389" s="143"/>
    </row>
    <row r="3390" spans="1:46">
      <c r="A3390" s="96"/>
      <c r="B3390" s="134"/>
      <c r="C3390" s="135"/>
      <c r="D3390" s="135"/>
      <c r="E3390" s="135"/>
      <c r="F3390" s="135"/>
      <c r="G3390" s="135"/>
      <c r="H3390" s="135"/>
      <c r="I3390" s="135"/>
      <c r="J3390" s="134"/>
      <c r="K3390" s="136"/>
      <c r="L3390" s="172"/>
      <c r="M3390" s="172"/>
      <c r="N3390" s="172"/>
      <c r="O3390" s="137"/>
      <c r="P3390" s="169"/>
      <c r="Q3390" s="137"/>
      <c r="R3390" s="137"/>
      <c r="S3390" s="137"/>
      <c r="T3390" s="137"/>
      <c r="U3390" s="137"/>
      <c r="V3390" s="137"/>
      <c r="W3390" s="137"/>
      <c r="X3390" s="137"/>
      <c r="Y3390" s="137"/>
      <c r="Z3390" s="137"/>
      <c r="AA3390" s="137"/>
      <c r="AB3390" s="137"/>
      <c r="AC3390" s="137"/>
      <c r="AD3390" s="137"/>
      <c r="AE3390" s="137"/>
      <c r="AF3390" s="137"/>
      <c r="AG3390" s="137"/>
      <c r="AH3390" s="137"/>
      <c r="AI3390" s="137"/>
      <c r="AJ3390" s="137"/>
      <c r="AK3390" s="137"/>
      <c r="AL3390" s="137"/>
      <c r="AM3390" s="137"/>
      <c r="AN3390" s="137"/>
      <c r="AO3390" s="137"/>
      <c r="AP3390" s="137"/>
      <c r="AQ3390" s="137"/>
      <c r="AR3390" s="137"/>
      <c r="AS3390" s="137"/>
      <c r="AT3390" s="143"/>
    </row>
    <row r="3391" spans="1:46">
      <c r="A3391" s="96"/>
      <c r="B3391" s="134"/>
      <c r="C3391" s="135"/>
      <c r="D3391" s="135"/>
      <c r="E3391" s="135"/>
      <c r="F3391" s="135"/>
      <c r="G3391" s="135"/>
      <c r="H3391" s="135"/>
      <c r="I3391" s="135"/>
      <c r="J3391" s="134"/>
      <c r="K3391" s="136"/>
      <c r="L3391" s="172"/>
      <c r="M3391" s="172"/>
      <c r="N3391" s="172"/>
      <c r="O3391" s="137"/>
      <c r="P3391" s="169"/>
      <c r="Q3391" s="137"/>
      <c r="R3391" s="137"/>
      <c r="S3391" s="137"/>
      <c r="T3391" s="137"/>
      <c r="U3391" s="137"/>
      <c r="V3391" s="137"/>
      <c r="W3391" s="137"/>
      <c r="X3391" s="137"/>
      <c r="Y3391" s="137"/>
      <c r="Z3391" s="137"/>
      <c r="AA3391" s="137"/>
      <c r="AB3391" s="137"/>
      <c r="AC3391" s="137"/>
      <c r="AD3391" s="137"/>
      <c r="AE3391" s="137"/>
      <c r="AF3391" s="137"/>
      <c r="AG3391" s="137"/>
      <c r="AH3391" s="137"/>
      <c r="AI3391" s="137"/>
      <c r="AJ3391" s="137"/>
      <c r="AK3391" s="137"/>
      <c r="AL3391" s="137"/>
      <c r="AM3391" s="137"/>
      <c r="AN3391" s="137"/>
      <c r="AO3391" s="137"/>
      <c r="AP3391" s="137"/>
      <c r="AQ3391" s="137"/>
      <c r="AR3391" s="137"/>
      <c r="AS3391" s="137"/>
      <c r="AT3391" s="143"/>
    </row>
    <row r="3392" spans="1:46">
      <c r="A3392" s="96"/>
      <c r="B3392" s="134"/>
      <c r="C3392" s="135"/>
      <c r="D3392" s="135"/>
      <c r="E3392" s="135"/>
      <c r="F3392" s="135"/>
      <c r="G3392" s="135"/>
      <c r="H3392" s="135"/>
      <c r="I3392" s="135"/>
      <c r="J3392" s="134"/>
      <c r="K3392" s="136"/>
      <c r="L3392" s="172"/>
      <c r="M3392" s="172"/>
      <c r="N3392" s="172"/>
      <c r="O3392" s="137"/>
      <c r="P3392" s="169"/>
      <c r="Q3392" s="137"/>
      <c r="R3392" s="137"/>
      <c r="S3392" s="137"/>
      <c r="T3392" s="137"/>
      <c r="U3392" s="137"/>
      <c r="V3392" s="137"/>
      <c r="W3392" s="137"/>
      <c r="X3392" s="137"/>
      <c r="Y3392" s="137"/>
      <c r="Z3392" s="137"/>
      <c r="AA3392" s="137"/>
      <c r="AB3392" s="137"/>
      <c r="AC3392" s="137"/>
      <c r="AD3392" s="137"/>
      <c r="AE3392" s="137"/>
      <c r="AF3392" s="137"/>
      <c r="AG3392" s="137"/>
      <c r="AH3392" s="137"/>
      <c r="AI3392" s="137"/>
      <c r="AJ3392" s="137"/>
      <c r="AK3392" s="137"/>
      <c r="AL3392" s="137"/>
      <c r="AM3392" s="137"/>
      <c r="AN3392" s="137"/>
      <c r="AO3392" s="137"/>
      <c r="AP3392" s="137"/>
      <c r="AQ3392" s="137"/>
      <c r="AR3392" s="137"/>
      <c r="AS3392" s="137"/>
      <c r="AT3392" s="143"/>
    </row>
    <row r="3393" spans="1:46">
      <c r="A3393" s="96"/>
      <c r="B3393" s="134"/>
      <c r="C3393" s="135"/>
      <c r="D3393" s="135"/>
      <c r="E3393" s="135"/>
      <c r="F3393" s="135"/>
      <c r="G3393" s="135"/>
      <c r="H3393" s="135"/>
      <c r="I3393" s="135"/>
      <c r="J3393" s="134"/>
      <c r="K3393" s="136"/>
      <c r="L3393" s="172"/>
      <c r="M3393" s="172"/>
      <c r="N3393" s="172"/>
      <c r="O3393" s="137"/>
      <c r="P3393" s="169"/>
      <c r="Q3393" s="137"/>
      <c r="R3393" s="137"/>
      <c r="S3393" s="137"/>
      <c r="T3393" s="137"/>
      <c r="U3393" s="137"/>
      <c r="V3393" s="137"/>
      <c r="W3393" s="137"/>
      <c r="X3393" s="137"/>
      <c r="Y3393" s="137"/>
      <c r="Z3393" s="137"/>
      <c r="AA3393" s="137"/>
      <c r="AB3393" s="137"/>
      <c r="AC3393" s="137"/>
      <c r="AD3393" s="137"/>
      <c r="AE3393" s="137"/>
      <c r="AF3393" s="137"/>
      <c r="AG3393" s="137"/>
      <c r="AH3393" s="137"/>
      <c r="AI3393" s="137"/>
      <c r="AJ3393" s="137"/>
      <c r="AK3393" s="137"/>
      <c r="AL3393" s="137"/>
      <c r="AM3393" s="137"/>
      <c r="AN3393" s="137"/>
      <c r="AO3393" s="137"/>
      <c r="AP3393" s="137"/>
      <c r="AQ3393" s="137"/>
      <c r="AR3393" s="137"/>
      <c r="AS3393" s="137"/>
      <c r="AT3393" s="143"/>
    </row>
    <row r="3394" spans="1:46">
      <c r="A3394" s="96"/>
      <c r="B3394" s="134"/>
      <c r="C3394" s="135"/>
      <c r="D3394" s="135"/>
      <c r="E3394" s="135"/>
      <c r="F3394" s="135"/>
      <c r="G3394" s="135"/>
      <c r="H3394" s="135"/>
      <c r="I3394" s="135"/>
      <c r="J3394" s="134"/>
      <c r="K3394" s="136"/>
      <c r="L3394" s="172"/>
      <c r="M3394" s="172"/>
      <c r="N3394" s="172"/>
      <c r="O3394" s="137"/>
      <c r="P3394" s="169"/>
      <c r="Q3394" s="137"/>
      <c r="R3394" s="137"/>
      <c r="S3394" s="137"/>
      <c r="T3394" s="137"/>
      <c r="U3394" s="137"/>
      <c r="V3394" s="137"/>
      <c r="W3394" s="137"/>
      <c r="X3394" s="137"/>
      <c r="Y3394" s="137"/>
      <c r="Z3394" s="137"/>
      <c r="AA3394" s="137"/>
      <c r="AB3394" s="137"/>
      <c r="AC3394" s="137"/>
      <c r="AD3394" s="137"/>
      <c r="AE3394" s="137"/>
      <c r="AF3394" s="137"/>
      <c r="AG3394" s="137"/>
      <c r="AH3394" s="137"/>
      <c r="AI3394" s="137"/>
      <c r="AJ3394" s="137"/>
      <c r="AK3394" s="137"/>
      <c r="AL3394" s="137"/>
      <c r="AM3394" s="137"/>
      <c r="AN3394" s="137"/>
      <c r="AO3394" s="137"/>
      <c r="AP3394" s="137"/>
      <c r="AQ3394" s="137"/>
      <c r="AR3394" s="137"/>
      <c r="AS3394" s="137"/>
      <c r="AT3394" s="143"/>
    </row>
    <row r="3395" spans="1:46">
      <c r="A3395" s="96"/>
      <c r="B3395" s="134"/>
      <c r="C3395" s="135"/>
      <c r="D3395" s="135"/>
      <c r="E3395" s="135"/>
      <c r="F3395" s="135"/>
      <c r="G3395" s="135"/>
      <c r="H3395" s="135"/>
      <c r="I3395" s="135"/>
      <c r="J3395" s="134"/>
      <c r="K3395" s="136"/>
      <c r="L3395" s="172"/>
      <c r="M3395" s="172"/>
      <c r="N3395" s="172"/>
      <c r="O3395" s="137"/>
      <c r="P3395" s="169"/>
      <c r="Q3395" s="137"/>
      <c r="R3395" s="137"/>
      <c r="S3395" s="137"/>
      <c r="T3395" s="137"/>
      <c r="U3395" s="137"/>
      <c r="V3395" s="137"/>
      <c r="W3395" s="137"/>
      <c r="X3395" s="137"/>
      <c r="Y3395" s="137"/>
      <c r="Z3395" s="137"/>
      <c r="AA3395" s="137"/>
      <c r="AB3395" s="137"/>
      <c r="AC3395" s="137"/>
      <c r="AD3395" s="137"/>
      <c r="AE3395" s="137"/>
      <c r="AF3395" s="137"/>
      <c r="AG3395" s="137"/>
      <c r="AH3395" s="137"/>
      <c r="AI3395" s="137"/>
      <c r="AJ3395" s="137"/>
      <c r="AK3395" s="137"/>
      <c r="AL3395" s="137"/>
      <c r="AM3395" s="137"/>
      <c r="AN3395" s="137"/>
      <c r="AO3395" s="137"/>
      <c r="AP3395" s="137"/>
      <c r="AQ3395" s="137"/>
      <c r="AR3395" s="137"/>
      <c r="AS3395" s="137"/>
      <c r="AT3395" s="143"/>
    </row>
    <row r="3396" spans="1:46">
      <c r="A3396" s="96"/>
      <c r="B3396" s="134"/>
      <c r="C3396" s="135"/>
      <c r="D3396" s="135"/>
      <c r="E3396" s="135"/>
      <c r="F3396" s="135"/>
      <c r="G3396" s="135"/>
      <c r="H3396" s="135"/>
      <c r="I3396" s="135"/>
      <c r="J3396" s="134"/>
      <c r="K3396" s="136"/>
      <c r="L3396" s="172"/>
      <c r="M3396" s="172"/>
      <c r="N3396" s="172"/>
      <c r="O3396" s="137"/>
      <c r="P3396" s="169"/>
      <c r="Q3396" s="137"/>
      <c r="R3396" s="137"/>
      <c r="S3396" s="137"/>
      <c r="T3396" s="137"/>
      <c r="U3396" s="137"/>
      <c r="V3396" s="137"/>
      <c r="W3396" s="137"/>
      <c r="X3396" s="137"/>
      <c r="Y3396" s="137"/>
      <c r="Z3396" s="137"/>
      <c r="AA3396" s="137"/>
      <c r="AB3396" s="137"/>
      <c r="AC3396" s="137"/>
      <c r="AD3396" s="137"/>
      <c r="AE3396" s="137"/>
      <c r="AF3396" s="137"/>
      <c r="AG3396" s="137"/>
      <c r="AH3396" s="137"/>
      <c r="AI3396" s="137"/>
      <c r="AJ3396" s="137"/>
      <c r="AK3396" s="137"/>
      <c r="AL3396" s="137"/>
      <c r="AM3396" s="137"/>
      <c r="AN3396" s="137"/>
      <c r="AO3396" s="137"/>
      <c r="AP3396" s="137"/>
      <c r="AQ3396" s="137"/>
      <c r="AR3396" s="137"/>
      <c r="AS3396" s="137"/>
      <c r="AT3396" s="143"/>
    </row>
    <row r="3397" spans="1:46">
      <c r="A3397" s="96"/>
      <c r="B3397" s="134"/>
      <c r="C3397" s="135"/>
      <c r="D3397" s="135"/>
      <c r="E3397" s="135"/>
      <c r="F3397" s="135"/>
      <c r="G3397" s="135"/>
      <c r="H3397" s="135"/>
      <c r="I3397" s="135"/>
      <c r="J3397" s="134"/>
      <c r="K3397" s="136"/>
      <c r="L3397" s="172"/>
      <c r="M3397" s="172"/>
      <c r="N3397" s="172"/>
      <c r="O3397" s="137"/>
      <c r="P3397" s="169"/>
      <c r="Q3397" s="137"/>
      <c r="R3397" s="137"/>
      <c r="S3397" s="137"/>
      <c r="T3397" s="137"/>
      <c r="U3397" s="137"/>
      <c r="V3397" s="137"/>
      <c r="W3397" s="137"/>
      <c r="X3397" s="137"/>
      <c r="Y3397" s="137"/>
      <c r="Z3397" s="137"/>
      <c r="AA3397" s="137"/>
      <c r="AB3397" s="137"/>
      <c r="AC3397" s="137"/>
      <c r="AD3397" s="137"/>
      <c r="AE3397" s="137"/>
      <c r="AF3397" s="137"/>
      <c r="AG3397" s="137"/>
      <c r="AH3397" s="137"/>
      <c r="AI3397" s="137"/>
      <c r="AJ3397" s="137"/>
      <c r="AK3397" s="137"/>
      <c r="AL3397" s="137"/>
      <c r="AM3397" s="137"/>
      <c r="AN3397" s="137"/>
      <c r="AO3397" s="137"/>
      <c r="AP3397" s="137"/>
      <c r="AQ3397" s="137"/>
      <c r="AR3397" s="137"/>
      <c r="AS3397" s="137"/>
      <c r="AT3397" s="143"/>
    </row>
    <row r="3398" spans="1:46">
      <c r="A3398" s="96"/>
      <c r="B3398" s="134"/>
      <c r="C3398" s="135"/>
      <c r="D3398" s="135"/>
      <c r="E3398" s="135"/>
      <c r="F3398" s="135"/>
      <c r="G3398" s="135"/>
      <c r="H3398" s="135"/>
      <c r="I3398" s="135"/>
      <c r="J3398" s="134"/>
      <c r="K3398" s="136"/>
      <c r="L3398" s="172"/>
      <c r="M3398" s="172"/>
      <c r="N3398" s="172"/>
      <c r="O3398" s="137"/>
      <c r="P3398" s="169"/>
      <c r="Q3398" s="137"/>
      <c r="R3398" s="137"/>
      <c r="S3398" s="137"/>
      <c r="T3398" s="137"/>
      <c r="U3398" s="137"/>
      <c r="V3398" s="137"/>
      <c r="W3398" s="137"/>
      <c r="X3398" s="137"/>
      <c r="Y3398" s="137"/>
      <c r="Z3398" s="137"/>
      <c r="AA3398" s="137"/>
      <c r="AB3398" s="137"/>
      <c r="AC3398" s="137"/>
      <c r="AD3398" s="137"/>
      <c r="AE3398" s="137"/>
      <c r="AF3398" s="137"/>
      <c r="AG3398" s="137"/>
      <c r="AH3398" s="137"/>
      <c r="AI3398" s="137"/>
      <c r="AJ3398" s="137"/>
      <c r="AK3398" s="137"/>
      <c r="AL3398" s="137"/>
      <c r="AM3398" s="137"/>
      <c r="AN3398" s="137"/>
      <c r="AO3398" s="137"/>
      <c r="AP3398" s="137"/>
      <c r="AQ3398" s="137"/>
      <c r="AR3398" s="137"/>
      <c r="AS3398" s="137"/>
      <c r="AT3398" s="143"/>
    </row>
    <row r="3399" spans="1:46">
      <c r="A3399" s="96"/>
      <c r="B3399" s="134"/>
      <c r="C3399" s="135"/>
      <c r="D3399" s="135"/>
      <c r="E3399" s="135"/>
      <c r="F3399" s="135"/>
      <c r="G3399" s="135"/>
      <c r="H3399" s="135"/>
      <c r="I3399" s="135"/>
      <c r="J3399" s="134"/>
      <c r="K3399" s="136"/>
      <c r="L3399" s="172"/>
      <c r="M3399" s="172"/>
      <c r="N3399" s="172"/>
      <c r="O3399" s="137"/>
      <c r="P3399" s="169"/>
      <c r="Q3399" s="137"/>
      <c r="R3399" s="137"/>
      <c r="S3399" s="137"/>
      <c r="T3399" s="137"/>
      <c r="U3399" s="137"/>
      <c r="V3399" s="137"/>
      <c r="W3399" s="137"/>
      <c r="X3399" s="137"/>
      <c r="Y3399" s="137"/>
      <c r="Z3399" s="137"/>
      <c r="AA3399" s="137"/>
      <c r="AB3399" s="137"/>
      <c r="AC3399" s="137"/>
      <c r="AD3399" s="137"/>
      <c r="AE3399" s="137"/>
      <c r="AF3399" s="137"/>
      <c r="AG3399" s="137"/>
      <c r="AH3399" s="137"/>
      <c r="AI3399" s="137"/>
      <c r="AJ3399" s="137"/>
      <c r="AK3399" s="137"/>
      <c r="AL3399" s="137"/>
      <c r="AM3399" s="137"/>
      <c r="AN3399" s="137"/>
      <c r="AO3399" s="137"/>
      <c r="AP3399" s="137"/>
      <c r="AQ3399" s="137"/>
      <c r="AR3399" s="137"/>
      <c r="AS3399" s="137"/>
      <c r="AT3399" s="143"/>
    </row>
    <row r="3400" spans="1:46">
      <c r="A3400" s="96"/>
      <c r="B3400" s="134"/>
      <c r="C3400" s="135"/>
      <c r="D3400" s="135"/>
      <c r="E3400" s="135"/>
      <c r="F3400" s="135"/>
      <c r="G3400" s="135"/>
      <c r="H3400" s="135"/>
      <c r="I3400" s="135"/>
      <c r="J3400" s="134"/>
      <c r="K3400" s="136"/>
      <c r="L3400" s="172"/>
      <c r="M3400" s="172"/>
      <c r="N3400" s="172"/>
      <c r="O3400" s="137"/>
      <c r="P3400" s="169"/>
      <c r="Q3400" s="137"/>
      <c r="R3400" s="137"/>
      <c r="S3400" s="137"/>
      <c r="T3400" s="137"/>
      <c r="U3400" s="137"/>
      <c r="V3400" s="137"/>
      <c r="W3400" s="137"/>
      <c r="X3400" s="137"/>
      <c r="Y3400" s="137"/>
      <c r="Z3400" s="137"/>
      <c r="AA3400" s="137"/>
      <c r="AB3400" s="137"/>
      <c r="AC3400" s="137"/>
      <c r="AD3400" s="137"/>
      <c r="AE3400" s="137"/>
      <c r="AF3400" s="137"/>
      <c r="AG3400" s="137"/>
      <c r="AH3400" s="137"/>
      <c r="AI3400" s="137"/>
      <c r="AJ3400" s="137"/>
      <c r="AK3400" s="137"/>
      <c r="AL3400" s="137"/>
      <c r="AM3400" s="137"/>
      <c r="AN3400" s="137"/>
      <c r="AO3400" s="137"/>
      <c r="AP3400" s="137"/>
      <c r="AQ3400" s="137"/>
      <c r="AR3400" s="137"/>
      <c r="AS3400" s="137"/>
      <c r="AT3400" s="143"/>
    </row>
    <row r="3401" spans="1:46">
      <c r="A3401" s="96"/>
      <c r="B3401" s="134"/>
      <c r="C3401" s="135"/>
      <c r="D3401" s="135"/>
      <c r="E3401" s="135"/>
      <c r="F3401" s="135"/>
      <c r="G3401" s="135"/>
      <c r="H3401" s="135"/>
      <c r="I3401" s="135"/>
      <c r="J3401" s="134"/>
      <c r="K3401" s="136"/>
      <c r="L3401" s="172"/>
      <c r="M3401" s="172"/>
      <c r="N3401" s="172"/>
      <c r="O3401" s="137"/>
      <c r="P3401" s="169"/>
      <c r="Q3401" s="137"/>
      <c r="R3401" s="137"/>
      <c r="S3401" s="137"/>
      <c r="T3401" s="137"/>
      <c r="U3401" s="137"/>
      <c r="V3401" s="137"/>
      <c r="W3401" s="137"/>
      <c r="X3401" s="137"/>
      <c r="Y3401" s="137"/>
      <c r="Z3401" s="137"/>
      <c r="AA3401" s="137"/>
      <c r="AB3401" s="137"/>
      <c r="AC3401" s="137"/>
      <c r="AD3401" s="137"/>
      <c r="AE3401" s="137"/>
      <c r="AF3401" s="137"/>
      <c r="AG3401" s="137"/>
      <c r="AH3401" s="137"/>
      <c r="AI3401" s="137"/>
      <c r="AJ3401" s="137"/>
      <c r="AK3401" s="137"/>
      <c r="AL3401" s="137"/>
      <c r="AM3401" s="137"/>
      <c r="AN3401" s="137"/>
      <c r="AO3401" s="137"/>
      <c r="AP3401" s="137"/>
      <c r="AQ3401" s="137"/>
      <c r="AR3401" s="137"/>
      <c r="AS3401" s="137"/>
      <c r="AT3401" s="143"/>
    </row>
    <row r="3402" spans="1:46">
      <c r="A3402" s="96"/>
      <c r="B3402" s="134"/>
      <c r="C3402" s="135"/>
      <c r="D3402" s="135"/>
      <c r="E3402" s="135"/>
      <c r="F3402" s="135"/>
      <c r="G3402" s="135"/>
      <c r="H3402" s="135"/>
      <c r="I3402" s="135"/>
      <c r="J3402" s="134"/>
      <c r="K3402" s="136"/>
      <c r="L3402" s="172"/>
      <c r="M3402" s="172"/>
      <c r="N3402" s="172"/>
      <c r="O3402" s="137"/>
      <c r="P3402" s="169"/>
      <c r="Q3402" s="137"/>
      <c r="R3402" s="137"/>
      <c r="S3402" s="137"/>
      <c r="T3402" s="137"/>
      <c r="U3402" s="137"/>
      <c r="V3402" s="137"/>
      <c r="W3402" s="137"/>
      <c r="X3402" s="137"/>
      <c r="Y3402" s="137"/>
      <c r="Z3402" s="137"/>
      <c r="AA3402" s="137"/>
      <c r="AB3402" s="137"/>
      <c r="AC3402" s="137"/>
      <c r="AD3402" s="137"/>
      <c r="AE3402" s="137"/>
      <c r="AF3402" s="137"/>
      <c r="AG3402" s="137"/>
      <c r="AH3402" s="137"/>
      <c r="AI3402" s="137"/>
      <c r="AJ3402" s="137"/>
      <c r="AK3402" s="137"/>
      <c r="AL3402" s="137"/>
      <c r="AM3402" s="137"/>
      <c r="AN3402" s="137"/>
      <c r="AO3402" s="137"/>
      <c r="AP3402" s="137"/>
      <c r="AQ3402" s="137"/>
      <c r="AR3402" s="137"/>
      <c r="AS3402" s="137"/>
      <c r="AT3402" s="143"/>
    </row>
    <row r="3403" spans="1:46">
      <c r="A3403" s="96"/>
      <c r="B3403" s="134"/>
      <c r="C3403" s="135"/>
      <c r="D3403" s="135"/>
      <c r="E3403" s="135"/>
      <c r="F3403" s="135"/>
      <c r="G3403" s="135"/>
      <c r="H3403" s="135"/>
      <c r="I3403" s="135"/>
      <c r="J3403" s="134"/>
      <c r="K3403" s="136"/>
      <c r="L3403" s="172"/>
      <c r="M3403" s="172"/>
      <c r="N3403" s="172"/>
      <c r="O3403" s="137"/>
      <c r="P3403" s="169"/>
      <c r="Q3403" s="137"/>
      <c r="R3403" s="137"/>
      <c r="S3403" s="137"/>
      <c r="T3403" s="137"/>
      <c r="U3403" s="137"/>
      <c r="V3403" s="137"/>
      <c r="W3403" s="137"/>
      <c r="X3403" s="137"/>
      <c r="Y3403" s="137"/>
      <c r="Z3403" s="137"/>
      <c r="AA3403" s="137"/>
      <c r="AB3403" s="137"/>
      <c r="AC3403" s="137"/>
      <c r="AD3403" s="137"/>
      <c r="AE3403" s="137"/>
      <c r="AF3403" s="137"/>
      <c r="AG3403" s="137"/>
      <c r="AH3403" s="137"/>
      <c r="AI3403" s="137"/>
      <c r="AJ3403" s="137"/>
      <c r="AK3403" s="137"/>
      <c r="AL3403" s="137"/>
      <c r="AM3403" s="137"/>
      <c r="AN3403" s="137"/>
      <c r="AO3403" s="137"/>
      <c r="AP3403" s="137"/>
      <c r="AQ3403" s="137"/>
      <c r="AR3403" s="137"/>
      <c r="AS3403" s="137"/>
      <c r="AT3403" s="143"/>
    </row>
    <row r="3404" spans="1:46">
      <c r="A3404" s="96"/>
      <c r="B3404" s="134"/>
      <c r="C3404" s="135"/>
      <c r="D3404" s="135"/>
      <c r="E3404" s="135"/>
      <c r="F3404" s="135"/>
      <c r="G3404" s="135"/>
      <c r="H3404" s="135"/>
      <c r="I3404" s="135"/>
      <c r="J3404" s="134"/>
      <c r="K3404" s="136"/>
      <c r="L3404" s="172"/>
      <c r="M3404" s="172"/>
      <c r="N3404" s="172"/>
      <c r="O3404" s="137"/>
      <c r="P3404" s="169"/>
      <c r="Q3404" s="137"/>
      <c r="R3404" s="137"/>
      <c r="S3404" s="137"/>
      <c r="T3404" s="137"/>
      <c r="U3404" s="137"/>
      <c r="V3404" s="137"/>
      <c r="W3404" s="137"/>
      <c r="X3404" s="137"/>
      <c r="Y3404" s="137"/>
      <c r="Z3404" s="137"/>
      <c r="AA3404" s="137"/>
      <c r="AB3404" s="137"/>
      <c r="AC3404" s="137"/>
      <c r="AD3404" s="137"/>
      <c r="AE3404" s="137"/>
      <c r="AF3404" s="137"/>
      <c r="AG3404" s="137"/>
      <c r="AH3404" s="137"/>
      <c r="AI3404" s="137"/>
      <c r="AJ3404" s="137"/>
      <c r="AK3404" s="137"/>
      <c r="AL3404" s="137"/>
      <c r="AM3404" s="137"/>
      <c r="AN3404" s="137"/>
      <c r="AO3404" s="137"/>
      <c r="AP3404" s="137"/>
      <c r="AQ3404" s="137"/>
      <c r="AR3404" s="137"/>
      <c r="AS3404" s="137"/>
      <c r="AT3404" s="143"/>
    </row>
    <row r="3405" spans="1:46">
      <c r="A3405" s="96"/>
      <c r="B3405" s="134"/>
      <c r="C3405" s="135"/>
      <c r="D3405" s="135"/>
      <c r="E3405" s="135"/>
      <c r="F3405" s="135"/>
      <c r="G3405" s="135"/>
      <c r="H3405" s="135"/>
      <c r="I3405" s="135"/>
      <c r="J3405" s="134"/>
      <c r="K3405" s="136"/>
      <c r="L3405" s="172"/>
      <c r="M3405" s="172"/>
      <c r="N3405" s="172"/>
      <c r="O3405" s="137"/>
      <c r="P3405" s="169"/>
      <c r="Q3405" s="137"/>
      <c r="R3405" s="137"/>
      <c r="S3405" s="137"/>
      <c r="T3405" s="137"/>
      <c r="U3405" s="137"/>
      <c r="V3405" s="137"/>
      <c r="W3405" s="137"/>
      <c r="X3405" s="137"/>
      <c r="Y3405" s="137"/>
      <c r="Z3405" s="137"/>
      <c r="AA3405" s="137"/>
      <c r="AB3405" s="137"/>
      <c r="AC3405" s="137"/>
      <c r="AD3405" s="137"/>
      <c r="AE3405" s="137"/>
      <c r="AF3405" s="137"/>
      <c r="AG3405" s="137"/>
      <c r="AH3405" s="137"/>
      <c r="AI3405" s="137"/>
      <c r="AJ3405" s="137"/>
      <c r="AK3405" s="137"/>
      <c r="AL3405" s="137"/>
      <c r="AM3405" s="137"/>
      <c r="AN3405" s="137"/>
      <c r="AO3405" s="137"/>
      <c r="AP3405" s="137"/>
      <c r="AQ3405" s="137"/>
      <c r="AR3405" s="137"/>
      <c r="AS3405" s="137"/>
      <c r="AT3405" s="143"/>
    </row>
    <row r="3406" spans="1:46">
      <c r="A3406" s="96"/>
      <c r="B3406" s="134"/>
      <c r="C3406" s="135"/>
      <c r="D3406" s="135"/>
      <c r="E3406" s="135"/>
      <c r="F3406" s="135"/>
      <c r="G3406" s="135"/>
      <c r="H3406" s="135"/>
      <c r="I3406" s="135"/>
      <c r="J3406" s="134"/>
      <c r="K3406" s="136"/>
      <c r="L3406" s="172"/>
      <c r="M3406" s="172"/>
      <c r="N3406" s="172"/>
      <c r="O3406" s="137"/>
      <c r="P3406" s="169"/>
      <c r="Q3406" s="137"/>
      <c r="R3406" s="137"/>
      <c r="S3406" s="137"/>
      <c r="T3406" s="137"/>
      <c r="U3406" s="137"/>
      <c r="V3406" s="137"/>
      <c r="W3406" s="137"/>
      <c r="X3406" s="137"/>
      <c r="Y3406" s="137"/>
      <c r="Z3406" s="137"/>
      <c r="AA3406" s="137"/>
      <c r="AB3406" s="137"/>
      <c r="AC3406" s="137"/>
      <c r="AD3406" s="137"/>
      <c r="AE3406" s="137"/>
      <c r="AF3406" s="137"/>
      <c r="AG3406" s="137"/>
      <c r="AH3406" s="137"/>
      <c r="AI3406" s="137"/>
      <c r="AJ3406" s="137"/>
      <c r="AK3406" s="137"/>
      <c r="AL3406" s="137"/>
      <c r="AM3406" s="137"/>
      <c r="AN3406" s="137"/>
      <c r="AO3406" s="137"/>
      <c r="AP3406" s="137"/>
      <c r="AQ3406" s="137"/>
      <c r="AR3406" s="137"/>
      <c r="AS3406" s="137"/>
      <c r="AT3406" s="143"/>
    </row>
    <row r="3407" spans="1:46">
      <c r="A3407" s="96"/>
      <c r="B3407" s="134"/>
      <c r="C3407" s="135"/>
      <c r="D3407" s="135"/>
      <c r="E3407" s="135"/>
      <c r="F3407" s="135"/>
      <c r="G3407" s="135"/>
      <c r="H3407" s="135"/>
      <c r="I3407" s="135"/>
      <c r="J3407" s="134"/>
      <c r="K3407" s="136"/>
      <c r="L3407" s="172"/>
      <c r="M3407" s="172"/>
      <c r="N3407" s="172"/>
      <c r="O3407" s="137"/>
      <c r="P3407" s="169"/>
      <c r="Q3407" s="137"/>
      <c r="R3407" s="137"/>
      <c r="S3407" s="137"/>
      <c r="T3407" s="137"/>
      <c r="U3407" s="137"/>
      <c r="V3407" s="137"/>
      <c r="W3407" s="137"/>
      <c r="X3407" s="137"/>
      <c r="Y3407" s="137"/>
      <c r="Z3407" s="137"/>
      <c r="AA3407" s="137"/>
      <c r="AB3407" s="137"/>
      <c r="AC3407" s="137"/>
      <c r="AD3407" s="137"/>
      <c r="AE3407" s="137"/>
      <c r="AF3407" s="137"/>
      <c r="AG3407" s="137"/>
      <c r="AH3407" s="137"/>
      <c r="AI3407" s="137"/>
      <c r="AJ3407" s="137"/>
      <c r="AK3407" s="137"/>
      <c r="AL3407" s="137"/>
      <c r="AM3407" s="137"/>
      <c r="AN3407" s="137"/>
      <c r="AO3407" s="137"/>
      <c r="AP3407" s="137"/>
      <c r="AQ3407" s="137"/>
      <c r="AR3407" s="137"/>
      <c r="AS3407" s="137"/>
      <c r="AT3407" s="143"/>
    </row>
    <row r="3408" spans="1:46">
      <c r="A3408" s="96"/>
      <c r="B3408" s="134"/>
      <c r="C3408" s="135"/>
      <c r="D3408" s="135"/>
      <c r="E3408" s="135"/>
      <c r="F3408" s="135"/>
      <c r="G3408" s="135"/>
      <c r="H3408" s="135"/>
      <c r="I3408" s="135"/>
      <c r="J3408" s="134"/>
      <c r="K3408" s="136"/>
      <c r="L3408" s="172"/>
      <c r="M3408" s="172"/>
      <c r="N3408" s="172"/>
      <c r="O3408" s="137"/>
      <c r="P3408" s="169"/>
      <c r="Q3408" s="137"/>
      <c r="R3408" s="137"/>
      <c r="S3408" s="137"/>
      <c r="T3408" s="137"/>
      <c r="U3408" s="137"/>
      <c r="V3408" s="137"/>
      <c r="W3408" s="137"/>
      <c r="X3408" s="137"/>
      <c r="Y3408" s="137"/>
      <c r="Z3408" s="137"/>
      <c r="AA3408" s="137"/>
      <c r="AB3408" s="137"/>
      <c r="AC3408" s="137"/>
      <c r="AD3408" s="137"/>
      <c r="AE3408" s="137"/>
      <c r="AF3408" s="137"/>
      <c r="AG3408" s="137"/>
      <c r="AH3408" s="137"/>
      <c r="AI3408" s="137"/>
      <c r="AJ3408" s="137"/>
      <c r="AK3408" s="137"/>
      <c r="AL3408" s="137"/>
      <c r="AM3408" s="137"/>
      <c r="AN3408" s="137"/>
      <c r="AO3408" s="137"/>
      <c r="AP3408" s="137"/>
      <c r="AQ3408" s="137"/>
      <c r="AR3408" s="137"/>
      <c r="AS3408" s="137"/>
      <c r="AT3408" s="143"/>
    </row>
    <row r="3409" spans="1:46">
      <c r="A3409" s="96"/>
      <c r="B3409" s="134"/>
      <c r="C3409" s="135"/>
      <c r="D3409" s="135"/>
      <c r="E3409" s="135"/>
      <c r="F3409" s="135"/>
      <c r="G3409" s="135"/>
      <c r="H3409" s="135"/>
      <c r="I3409" s="135"/>
      <c r="J3409" s="134"/>
      <c r="K3409" s="136"/>
      <c r="L3409" s="172"/>
      <c r="M3409" s="172"/>
      <c r="N3409" s="172"/>
      <c r="O3409" s="137"/>
      <c r="P3409" s="169"/>
      <c r="Q3409" s="137"/>
      <c r="R3409" s="137"/>
      <c r="S3409" s="137"/>
      <c r="T3409" s="137"/>
      <c r="U3409" s="137"/>
      <c r="V3409" s="137"/>
      <c r="W3409" s="137"/>
      <c r="X3409" s="137"/>
      <c r="Y3409" s="137"/>
      <c r="Z3409" s="137"/>
      <c r="AA3409" s="137"/>
      <c r="AB3409" s="137"/>
      <c r="AC3409" s="137"/>
      <c r="AD3409" s="137"/>
      <c r="AE3409" s="137"/>
      <c r="AF3409" s="137"/>
      <c r="AG3409" s="137"/>
      <c r="AH3409" s="137"/>
      <c r="AI3409" s="137"/>
      <c r="AJ3409" s="137"/>
      <c r="AK3409" s="137"/>
      <c r="AL3409" s="137"/>
      <c r="AM3409" s="137"/>
      <c r="AN3409" s="137"/>
      <c r="AO3409" s="137"/>
      <c r="AP3409" s="137"/>
      <c r="AQ3409" s="137"/>
      <c r="AR3409" s="137"/>
      <c r="AS3409" s="137"/>
      <c r="AT3409" s="143"/>
    </row>
    <row r="3410" spans="1:46">
      <c r="A3410" s="96"/>
      <c r="B3410" s="134"/>
      <c r="C3410" s="135"/>
      <c r="D3410" s="135"/>
      <c r="E3410" s="135"/>
      <c r="F3410" s="135"/>
      <c r="G3410" s="135"/>
      <c r="H3410" s="135"/>
      <c r="I3410" s="135"/>
      <c r="J3410" s="134"/>
      <c r="K3410" s="136"/>
      <c r="L3410" s="172"/>
      <c r="M3410" s="172"/>
      <c r="N3410" s="172"/>
      <c r="O3410" s="137"/>
      <c r="P3410" s="169"/>
      <c r="Q3410" s="137"/>
      <c r="R3410" s="137"/>
      <c r="S3410" s="137"/>
      <c r="T3410" s="137"/>
      <c r="U3410" s="137"/>
      <c r="V3410" s="137"/>
      <c r="W3410" s="137"/>
      <c r="X3410" s="137"/>
      <c r="Y3410" s="137"/>
      <c r="Z3410" s="137"/>
      <c r="AA3410" s="137"/>
      <c r="AB3410" s="137"/>
      <c r="AC3410" s="137"/>
      <c r="AD3410" s="137"/>
      <c r="AE3410" s="137"/>
      <c r="AF3410" s="137"/>
      <c r="AG3410" s="137"/>
      <c r="AH3410" s="137"/>
      <c r="AI3410" s="137"/>
      <c r="AJ3410" s="137"/>
      <c r="AK3410" s="137"/>
      <c r="AL3410" s="137"/>
      <c r="AM3410" s="137"/>
      <c r="AN3410" s="137"/>
      <c r="AO3410" s="137"/>
      <c r="AP3410" s="137"/>
      <c r="AQ3410" s="137"/>
      <c r="AR3410" s="137"/>
      <c r="AS3410" s="137"/>
      <c r="AT3410" s="143"/>
    </row>
    <row r="3411" spans="1:46">
      <c r="A3411" s="96"/>
      <c r="B3411" s="134"/>
      <c r="C3411" s="135"/>
      <c r="D3411" s="135"/>
      <c r="E3411" s="135"/>
      <c r="F3411" s="135"/>
      <c r="G3411" s="135"/>
      <c r="H3411" s="135"/>
      <c r="I3411" s="135"/>
      <c r="J3411" s="134"/>
      <c r="K3411" s="136"/>
      <c r="L3411" s="172"/>
      <c r="M3411" s="172"/>
      <c r="N3411" s="172"/>
      <c r="O3411" s="137"/>
      <c r="P3411" s="169"/>
      <c r="Q3411" s="137"/>
      <c r="R3411" s="137"/>
      <c r="S3411" s="137"/>
      <c r="T3411" s="137"/>
      <c r="U3411" s="137"/>
      <c r="V3411" s="137"/>
      <c r="W3411" s="137"/>
      <c r="X3411" s="137"/>
      <c r="Y3411" s="137"/>
      <c r="Z3411" s="137"/>
      <c r="AA3411" s="137"/>
      <c r="AB3411" s="137"/>
      <c r="AC3411" s="137"/>
      <c r="AD3411" s="137"/>
      <c r="AE3411" s="137"/>
      <c r="AF3411" s="137"/>
      <c r="AG3411" s="137"/>
      <c r="AH3411" s="137"/>
      <c r="AI3411" s="137"/>
      <c r="AJ3411" s="137"/>
      <c r="AK3411" s="137"/>
      <c r="AL3411" s="137"/>
      <c r="AM3411" s="137"/>
      <c r="AN3411" s="137"/>
      <c r="AO3411" s="137"/>
      <c r="AP3411" s="137"/>
      <c r="AQ3411" s="137"/>
      <c r="AR3411" s="137"/>
      <c r="AS3411" s="137"/>
      <c r="AT3411" s="143"/>
    </row>
    <row r="3412" spans="1:46">
      <c r="A3412" s="96"/>
      <c r="B3412" s="134"/>
      <c r="C3412" s="135"/>
      <c r="D3412" s="135"/>
      <c r="E3412" s="135"/>
      <c r="F3412" s="135"/>
      <c r="G3412" s="135"/>
      <c r="H3412" s="135"/>
      <c r="I3412" s="135"/>
      <c r="J3412" s="134"/>
      <c r="K3412" s="136"/>
      <c r="L3412" s="172"/>
      <c r="M3412" s="172"/>
      <c r="N3412" s="172"/>
      <c r="O3412" s="137"/>
      <c r="P3412" s="169"/>
      <c r="Q3412" s="137"/>
      <c r="R3412" s="137"/>
      <c r="S3412" s="137"/>
      <c r="T3412" s="137"/>
      <c r="U3412" s="137"/>
      <c r="V3412" s="137"/>
      <c r="W3412" s="137"/>
      <c r="X3412" s="137"/>
      <c r="Y3412" s="137"/>
      <c r="Z3412" s="137"/>
      <c r="AA3412" s="137"/>
      <c r="AB3412" s="137"/>
      <c r="AC3412" s="137"/>
      <c r="AD3412" s="137"/>
      <c r="AE3412" s="137"/>
      <c r="AF3412" s="137"/>
      <c r="AG3412" s="137"/>
      <c r="AH3412" s="137"/>
      <c r="AI3412" s="137"/>
      <c r="AJ3412" s="137"/>
      <c r="AK3412" s="137"/>
      <c r="AL3412" s="137"/>
      <c r="AM3412" s="137"/>
      <c r="AN3412" s="137"/>
      <c r="AO3412" s="137"/>
      <c r="AP3412" s="137"/>
      <c r="AQ3412" s="137"/>
      <c r="AR3412" s="137"/>
      <c r="AS3412" s="137"/>
      <c r="AT3412" s="143"/>
    </row>
    <row r="3413" spans="1:46">
      <c r="A3413" s="96"/>
      <c r="B3413" s="134"/>
      <c r="C3413" s="135"/>
      <c r="D3413" s="135"/>
      <c r="E3413" s="135"/>
      <c r="F3413" s="135"/>
      <c r="G3413" s="135"/>
      <c r="H3413" s="135"/>
      <c r="I3413" s="135"/>
      <c r="J3413" s="134"/>
      <c r="K3413" s="136"/>
      <c r="L3413" s="172"/>
      <c r="M3413" s="172"/>
      <c r="N3413" s="172"/>
      <c r="O3413" s="137"/>
      <c r="P3413" s="169"/>
      <c r="Q3413" s="137"/>
      <c r="R3413" s="137"/>
      <c r="S3413" s="137"/>
      <c r="T3413" s="137"/>
      <c r="U3413" s="137"/>
      <c r="V3413" s="137"/>
      <c r="W3413" s="137"/>
      <c r="X3413" s="137"/>
      <c r="Y3413" s="137"/>
      <c r="Z3413" s="137"/>
      <c r="AA3413" s="137"/>
      <c r="AB3413" s="137"/>
      <c r="AC3413" s="137"/>
      <c r="AD3413" s="137"/>
      <c r="AE3413" s="137"/>
      <c r="AF3413" s="137"/>
      <c r="AG3413" s="137"/>
      <c r="AH3413" s="137"/>
      <c r="AI3413" s="137"/>
      <c r="AJ3413" s="137"/>
      <c r="AK3413" s="137"/>
      <c r="AL3413" s="137"/>
      <c r="AM3413" s="137"/>
      <c r="AN3413" s="137"/>
      <c r="AO3413" s="137"/>
      <c r="AP3413" s="137"/>
      <c r="AQ3413" s="137"/>
      <c r="AR3413" s="137"/>
      <c r="AS3413" s="137"/>
      <c r="AT3413" s="143"/>
    </row>
    <row r="3414" spans="1:46">
      <c r="A3414" s="96"/>
      <c r="B3414" s="134"/>
      <c r="C3414" s="135"/>
      <c r="D3414" s="135"/>
      <c r="E3414" s="135"/>
      <c r="F3414" s="135"/>
      <c r="G3414" s="135"/>
      <c r="H3414" s="135"/>
      <c r="I3414" s="135"/>
      <c r="J3414" s="134"/>
      <c r="K3414" s="136"/>
      <c r="L3414" s="172"/>
      <c r="M3414" s="172"/>
      <c r="N3414" s="172"/>
      <c r="O3414" s="137"/>
      <c r="P3414" s="169"/>
      <c r="Q3414" s="137"/>
      <c r="R3414" s="137"/>
      <c r="S3414" s="137"/>
      <c r="T3414" s="137"/>
      <c r="U3414" s="137"/>
      <c r="V3414" s="137"/>
      <c r="W3414" s="137"/>
      <c r="X3414" s="137"/>
      <c r="Y3414" s="137"/>
      <c r="Z3414" s="137"/>
      <c r="AA3414" s="137"/>
      <c r="AB3414" s="137"/>
      <c r="AC3414" s="137"/>
      <c r="AD3414" s="137"/>
      <c r="AE3414" s="137"/>
      <c r="AF3414" s="137"/>
      <c r="AG3414" s="137"/>
      <c r="AH3414" s="137"/>
      <c r="AI3414" s="137"/>
      <c r="AJ3414" s="137"/>
      <c r="AK3414" s="137"/>
      <c r="AL3414" s="137"/>
      <c r="AM3414" s="137"/>
      <c r="AN3414" s="137"/>
      <c r="AO3414" s="137"/>
      <c r="AP3414" s="137"/>
      <c r="AQ3414" s="137"/>
      <c r="AR3414" s="137"/>
      <c r="AS3414" s="137"/>
      <c r="AT3414" s="143"/>
    </row>
    <row r="3415" spans="1:46">
      <c r="A3415" s="96"/>
      <c r="B3415" s="134"/>
      <c r="C3415" s="135"/>
      <c r="D3415" s="135"/>
      <c r="E3415" s="135"/>
      <c r="F3415" s="135"/>
      <c r="G3415" s="135"/>
      <c r="H3415" s="135"/>
      <c r="I3415" s="135"/>
      <c r="J3415" s="134"/>
      <c r="K3415" s="136"/>
      <c r="L3415" s="172"/>
      <c r="M3415" s="172"/>
      <c r="N3415" s="172"/>
      <c r="O3415" s="137"/>
      <c r="P3415" s="169"/>
      <c r="Q3415" s="137"/>
      <c r="R3415" s="137"/>
      <c r="S3415" s="137"/>
      <c r="T3415" s="137"/>
      <c r="U3415" s="137"/>
      <c r="V3415" s="137"/>
      <c r="W3415" s="137"/>
      <c r="X3415" s="137"/>
      <c r="Y3415" s="137"/>
      <c r="Z3415" s="137"/>
      <c r="AA3415" s="137"/>
      <c r="AB3415" s="137"/>
      <c r="AC3415" s="137"/>
      <c r="AD3415" s="137"/>
      <c r="AE3415" s="137"/>
      <c r="AF3415" s="137"/>
      <c r="AG3415" s="137"/>
      <c r="AH3415" s="137"/>
      <c r="AI3415" s="137"/>
      <c r="AJ3415" s="137"/>
      <c r="AK3415" s="137"/>
      <c r="AL3415" s="137"/>
      <c r="AM3415" s="137"/>
      <c r="AN3415" s="137"/>
      <c r="AO3415" s="137"/>
      <c r="AP3415" s="137"/>
      <c r="AQ3415" s="137"/>
      <c r="AR3415" s="137"/>
      <c r="AS3415" s="137"/>
      <c r="AT3415" s="143"/>
    </row>
    <row r="3416" spans="1:46">
      <c r="A3416" s="96"/>
      <c r="B3416" s="134"/>
      <c r="C3416" s="135"/>
      <c r="D3416" s="135"/>
      <c r="E3416" s="135"/>
      <c r="F3416" s="135"/>
      <c r="G3416" s="135"/>
      <c r="H3416" s="135"/>
      <c r="I3416" s="135"/>
      <c r="J3416" s="134"/>
      <c r="K3416" s="136"/>
      <c r="L3416" s="172"/>
      <c r="M3416" s="172"/>
      <c r="N3416" s="172"/>
      <c r="O3416" s="137"/>
      <c r="P3416" s="169"/>
      <c r="Q3416" s="137"/>
      <c r="R3416" s="137"/>
      <c r="S3416" s="137"/>
      <c r="T3416" s="137"/>
      <c r="U3416" s="137"/>
      <c r="V3416" s="137"/>
      <c r="W3416" s="137"/>
      <c r="X3416" s="137"/>
      <c r="Y3416" s="137"/>
      <c r="Z3416" s="137"/>
      <c r="AA3416" s="137"/>
      <c r="AB3416" s="137"/>
      <c r="AC3416" s="137"/>
      <c r="AD3416" s="137"/>
      <c r="AE3416" s="137"/>
      <c r="AF3416" s="137"/>
      <c r="AG3416" s="137"/>
      <c r="AH3416" s="137"/>
      <c r="AI3416" s="137"/>
      <c r="AJ3416" s="137"/>
      <c r="AK3416" s="137"/>
      <c r="AL3416" s="137"/>
      <c r="AM3416" s="137"/>
      <c r="AN3416" s="137"/>
      <c r="AO3416" s="137"/>
      <c r="AP3416" s="137"/>
      <c r="AQ3416" s="137"/>
      <c r="AR3416" s="137"/>
      <c r="AS3416" s="137"/>
      <c r="AT3416" s="143"/>
    </row>
    <row r="3417" spans="1:46">
      <c r="A3417" s="96"/>
      <c r="B3417" s="134"/>
      <c r="C3417" s="135"/>
      <c r="D3417" s="135"/>
      <c r="E3417" s="135"/>
      <c r="F3417" s="135"/>
      <c r="G3417" s="135"/>
      <c r="H3417" s="135"/>
      <c r="I3417" s="135"/>
      <c r="J3417" s="134"/>
      <c r="K3417" s="136"/>
      <c r="L3417" s="172"/>
      <c r="M3417" s="172"/>
      <c r="N3417" s="172"/>
      <c r="O3417" s="137"/>
      <c r="P3417" s="169"/>
      <c r="Q3417" s="137"/>
      <c r="R3417" s="137"/>
      <c r="S3417" s="137"/>
      <c r="T3417" s="137"/>
      <c r="U3417" s="137"/>
      <c r="V3417" s="137"/>
      <c r="W3417" s="137"/>
      <c r="X3417" s="137"/>
      <c r="Y3417" s="137"/>
      <c r="Z3417" s="137"/>
      <c r="AA3417" s="137"/>
      <c r="AB3417" s="137"/>
      <c r="AC3417" s="137"/>
      <c r="AD3417" s="137"/>
      <c r="AE3417" s="137"/>
      <c r="AF3417" s="137"/>
      <c r="AG3417" s="137"/>
      <c r="AH3417" s="137"/>
      <c r="AI3417" s="137"/>
      <c r="AJ3417" s="137"/>
      <c r="AK3417" s="137"/>
      <c r="AL3417" s="137"/>
      <c r="AM3417" s="137"/>
      <c r="AN3417" s="137"/>
      <c r="AO3417" s="137"/>
      <c r="AP3417" s="137"/>
      <c r="AQ3417" s="137"/>
      <c r="AR3417" s="137"/>
      <c r="AS3417" s="137"/>
      <c r="AT3417" s="143"/>
    </row>
    <row r="3418" spans="1:46">
      <c r="A3418" s="96"/>
      <c r="B3418" s="134"/>
      <c r="C3418" s="135"/>
      <c r="D3418" s="135"/>
      <c r="E3418" s="135"/>
      <c r="F3418" s="135"/>
      <c r="G3418" s="135"/>
      <c r="H3418" s="135"/>
      <c r="I3418" s="135"/>
      <c r="J3418" s="134"/>
      <c r="K3418" s="136"/>
      <c r="L3418" s="172"/>
      <c r="M3418" s="172"/>
      <c r="N3418" s="172"/>
      <c r="O3418" s="137"/>
      <c r="P3418" s="169"/>
      <c r="Q3418" s="137"/>
      <c r="R3418" s="137"/>
      <c r="S3418" s="137"/>
      <c r="T3418" s="137"/>
      <c r="U3418" s="137"/>
      <c r="V3418" s="137"/>
      <c r="W3418" s="137"/>
      <c r="X3418" s="137"/>
      <c r="Y3418" s="137"/>
      <c r="Z3418" s="137"/>
      <c r="AA3418" s="137"/>
      <c r="AB3418" s="137"/>
      <c r="AC3418" s="137"/>
      <c r="AD3418" s="137"/>
      <c r="AE3418" s="137"/>
      <c r="AF3418" s="137"/>
      <c r="AG3418" s="137"/>
      <c r="AH3418" s="137"/>
      <c r="AI3418" s="137"/>
      <c r="AJ3418" s="137"/>
      <c r="AK3418" s="137"/>
      <c r="AL3418" s="137"/>
      <c r="AM3418" s="137"/>
      <c r="AN3418" s="137"/>
      <c r="AO3418" s="137"/>
      <c r="AP3418" s="137"/>
      <c r="AQ3418" s="137"/>
      <c r="AR3418" s="137"/>
      <c r="AS3418" s="137"/>
      <c r="AT3418" s="143"/>
    </row>
    <row r="3419" spans="1:46">
      <c r="A3419" s="96"/>
      <c r="B3419" s="134"/>
      <c r="C3419" s="135"/>
      <c r="D3419" s="135"/>
      <c r="E3419" s="135"/>
      <c r="F3419" s="135"/>
      <c r="G3419" s="135"/>
      <c r="H3419" s="135"/>
      <c r="I3419" s="135"/>
      <c r="J3419" s="134"/>
      <c r="K3419" s="136"/>
      <c r="L3419" s="172"/>
      <c r="M3419" s="172"/>
      <c r="N3419" s="172"/>
      <c r="O3419" s="137"/>
      <c r="P3419" s="169"/>
      <c r="Q3419" s="137"/>
      <c r="R3419" s="137"/>
      <c r="S3419" s="137"/>
      <c r="T3419" s="137"/>
      <c r="U3419" s="137"/>
      <c r="V3419" s="137"/>
      <c r="W3419" s="137"/>
      <c r="X3419" s="137"/>
      <c r="Y3419" s="137"/>
      <c r="Z3419" s="137"/>
      <c r="AA3419" s="137"/>
      <c r="AB3419" s="137"/>
      <c r="AC3419" s="137"/>
      <c r="AD3419" s="137"/>
      <c r="AE3419" s="137"/>
      <c r="AF3419" s="137"/>
      <c r="AG3419" s="137"/>
      <c r="AH3419" s="137"/>
      <c r="AI3419" s="137"/>
      <c r="AJ3419" s="137"/>
      <c r="AK3419" s="137"/>
      <c r="AL3419" s="137"/>
      <c r="AM3419" s="137"/>
      <c r="AN3419" s="137"/>
      <c r="AO3419" s="137"/>
      <c r="AP3419" s="137"/>
      <c r="AQ3419" s="137"/>
      <c r="AR3419" s="137"/>
      <c r="AS3419" s="137"/>
      <c r="AT3419" s="143"/>
    </row>
    <row r="3420" spans="1:46">
      <c r="A3420" s="96"/>
      <c r="B3420" s="134"/>
      <c r="C3420" s="135"/>
      <c r="D3420" s="135"/>
      <c r="E3420" s="135"/>
      <c r="F3420" s="135"/>
      <c r="G3420" s="135"/>
      <c r="H3420" s="135"/>
      <c r="I3420" s="135"/>
      <c r="J3420" s="134"/>
      <c r="K3420" s="136"/>
      <c r="L3420" s="172"/>
      <c r="M3420" s="172"/>
      <c r="N3420" s="172"/>
      <c r="O3420" s="137"/>
      <c r="P3420" s="169"/>
      <c r="Q3420" s="137"/>
      <c r="R3420" s="137"/>
      <c r="S3420" s="137"/>
      <c r="T3420" s="137"/>
      <c r="U3420" s="137"/>
      <c r="V3420" s="137"/>
      <c r="W3420" s="137"/>
      <c r="X3420" s="137"/>
      <c r="Y3420" s="137"/>
      <c r="Z3420" s="137"/>
      <c r="AA3420" s="137"/>
      <c r="AB3420" s="137"/>
      <c r="AC3420" s="137"/>
      <c r="AD3420" s="137"/>
      <c r="AE3420" s="137"/>
      <c r="AF3420" s="137"/>
      <c r="AG3420" s="137"/>
      <c r="AH3420" s="137"/>
      <c r="AI3420" s="137"/>
      <c r="AJ3420" s="137"/>
      <c r="AK3420" s="137"/>
      <c r="AL3420" s="137"/>
      <c r="AM3420" s="137"/>
      <c r="AN3420" s="137"/>
      <c r="AO3420" s="137"/>
      <c r="AP3420" s="137"/>
      <c r="AQ3420" s="137"/>
      <c r="AR3420" s="137"/>
      <c r="AS3420" s="137"/>
      <c r="AT3420" s="143"/>
    </row>
    <row r="3421" spans="1:46">
      <c r="A3421" s="96"/>
      <c r="B3421" s="134"/>
      <c r="C3421" s="135"/>
      <c r="D3421" s="135"/>
      <c r="E3421" s="135"/>
      <c r="F3421" s="135"/>
      <c r="G3421" s="135"/>
      <c r="H3421" s="135"/>
      <c r="I3421" s="135"/>
      <c r="J3421" s="134"/>
      <c r="K3421" s="136"/>
      <c r="L3421" s="172"/>
      <c r="M3421" s="172"/>
      <c r="N3421" s="172"/>
      <c r="O3421" s="137"/>
      <c r="P3421" s="169"/>
      <c r="Q3421" s="137"/>
      <c r="R3421" s="137"/>
      <c r="S3421" s="137"/>
      <c r="T3421" s="137"/>
      <c r="U3421" s="137"/>
      <c r="V3421" s="137"/>
      <c r="W3421" s="137"/>
      <c r="X3421" s="137"/>
      <c r="Y3421" s="137"/>
      <c r="Z3421" s="137"/>
      <c r="AA3421" s="137"/>
      <c r="AB3421" s="137"/>
      <c r="AC3421" s="137"/>
      <c r="AD3421" s="137"/>
      <c r="AE3421" s="137"/>
      <c r="AF3421" s="137"/>
      <c r="AG3421" s="137"/>
      <c r="AH3421" s="137"/>
      <c r="AI3421" s="137"/>
      <c r="AJ3421" s="137"/>
      <c r="AK3421" s="137"/>
      <c r="AL3421" s="137"/>
      <c r="AM3421" s="137"/>
      <c r="AN3421" s="137"/>
      <c r="AO3421" s="137"/>
      <c r="AP3421" s="137"/>
      <c r="AQ3421" s="137"/>
      <c r="AR3421" s="137"/>
      <c r="AS3421" s="137"/>
      <c r="AT3421" s="143"/>
    </row>
    <row r="3422" spans="1:46">
      <c r="A3422" s="96"/>
      <c r="B3422" s="134"/>
      <c r="C3422" s="135"/>
      <c r="D3422" s="135"/>
      <c r="E3422" s="135"/>
      <c r="F3422" s="135"/>
      <c r="G3422" s="135"/>
      <c r="H3422" s="135"/>
      <c r="I3422" s="135"/>
      <c r="J3422" s="134"/>
      <c r="K3422" s="136"/>
      <c r="L3422" s="172"/>
      <c r="M3422" s="172"/>
      <c r="N3422" s="172"/>
      <c r="O3422" s="137"/>
      <c r="P3422" s="169"/>
      <c r="Q3422" s="137"/>
      <c r="R3422" s="137"/>
      <c r="S3422" s="137"/>
      <c r="T3422" s="137"/>
      <c r="U3422" s="137"/>
      <c r="V3422" s="137"/>
      <c r="W3422" s="137"/>
      <c r="X3422" s="137"/>
      <c r="Y3422" s="137"/>
      <c r="Z3422" s="137"/>
      <c r="AA3422" s="137"/>
      <c r="AB3422" s="137"/>
      <c r="AC3422" s="137"/>
      <c r="AD3422" s="137"/>
      <c r="AE3422" s="137"/>
      <c r="AF3422" s="137"/>
      <c r="AG3422" s="137"/>
      <c r="AH3422" s="137"/>
      <c r="AI3422" s="137"/>
      <c r="AJ3422" s="137"/>
      <c r="AK3422" s="137"/>
      <c r="AL3422" s="137"/>
      <c r="AM3422" s="137"/>
      <c r="AN3422" s="137"/>
      <c r="AO3422" s="137"/>
      <c r="AP3422" s="137"/>
      <c r="AQ3422" s="137"/>
      <c r="AR3422" s="137"/>
      <c r="AS3422" s="137"/>
      <c r="AT3422" s="143"/>
    </row>
    <row r="3423" spans="1:46">
      <c r="A3423" s="96"/>
      <c r="B3423" s="134"/>
      <c r="C3423" s="135"/>
      <c r="D3423" s="135"/>
      <c r="E3423" s="135"/>
      <c r="F3423" s="135"/>
      <c r="G3423" s="135"/>
      <c r="H3423" s="135"/>
      <c r="I3423" s="135"/>
      <c r="J3423" s="134"/>
      <c r="K3423" s="136"/>
      <c r="L3423" s="172"/>
      <c r="M3423" s="172"/>
      <c r="N3423" s="172"/>
      <c r="O3423" s="137"/>
      <c r="P3423" s="169"/>
      <c r="Q3423" s="137"/>
      <c r="R3423" s="137"/>
      <c r="S3423" s="137"/>
      <c r="T3423" s="137"/>
      <c r="U3423" s="137"/>
      <c r="V3423" s="137"/>
      <c r="W3423" s="137"/>
      <c r="X3423" s="137"/>
      <c r="Y3423" s="137"/>
      <c r="Z3423" s="137"/>
      <c r="AA3423" s="137"/>
      <c r="AB3423" s="137"/>
      <c r="AC3423" s="137"/>
      <c r="AD3423" s="137"/>
      <c r="AE3423" s="137"/>
      <c r="AF3423" s="137"/>
      <c r="AG3423" s="137"/>
      <c r="AH3423" s="137"/>
      <c r="AI3423" s="137"/>
      <c r="AJ3423" s="137"/>
      <c r="AK3423" s="137"/>
      <c r="AL3423" s="137"/>
      <c r="AM3423" s="137"/>
      <c r="AN3423" s="137"/>
      <c r="AO3423" s="137"/>
      <c r="AP3423" s="137"/>
      <c r="AQ3423" s="137"/>
      <c r="AR3423" s="137"/>
      <c r="AS3423" s="137"/>
      <c r="AT3423" s="143"/>
    </row>
    <row r="3424" spans="1:46">
      <c r="A3424" s="96"/>
      <c r="B3424" s="134"/>
      <c r="C3424" s="135"/>
      <c r="D3424" s="135"/>
      <c r="E3424" s="135"/>
      <c r="F3424" s="135"/>
      <c r="G3424" s="135"/>
      <c r="H3424" s="135"/>
      <c r="I3424" s="135"/>
      <c r="J3424" s="134"/>
      <c r="K3424" s="136"/>
      <c r="L3424" s="172"/>
      <c r="M3424" s="172"/>
      <c r="N3424" s="172"/>
      <c r="O3424" s="137"/>
      <c r="P3424" s="169"/>
      <c r="Q3424" s="137"/>
      <c r="R3424" s="137"/>
      <c r="S3424" s="137"/>
      <c r="T3424" s="137"/>
      <c r="U3424" s="137"/>
      <c r="V3424" s="137"/>
      <c r="W3424" s="137"/>
      <c r="X3424" s="137"/>
      <c r="Y3424" s="137"/>
      <c r="Z3424" s="137"/>
      <c r="AA3424" s="137"/>
      <c r="AB3424" s="137"/>
      <c r="AC3424" s="137"/>
      <c r="AD3424" s="137"/>
      <c r="AE3424" s="137"/>
      <c r="AF3424" s="137"/>
      <c r="AG3424" s="137"/>
      <c r="AH3424" s="137"/>
      <c r="AI3424" s="137"/>
      <c r="AJ3424" s="137"/>
      <c r="AK3424" s="137"/>
      <c r="AL3424" s="137"/>
      <c r="AM3424" s="137"/>
      <c r="AN3424" s="137"/>
      <c r="AO3424" s="137"/>
      <c r="AP3424" s="137"/>
      <c r="AQ3424" s="137"/>
      <c r="AR3424" s="137"/>
      <c r="AS3424" s="137"/>
      <c r="AT3424" s="143"/>
    </row>
    <row r="3425" spans="1:46">
      <c r="A3425" s="96"/>
      <c r="B3425" s="134"/>
      <c r="C3425" s="135"/>
      <c r="D3425" s="135"/>
      <c r="E3425" s="135"/>
      <c r="F3425" s="135"/>
      <c r="G3425" s="135"/>
      <c r="H3425" s="135"/>
      <c r="I3425" s="135"/>
      <c r="J3425" s="134"/>
      <c r="K3425" s="136"/>
      <c r="L3425" s="172"/>
      <c r="M3425" s="172"/>
      <c r="N3425" s="172"/>
      <c r="O3425" s="137"/>
      <c r="P3425" s="169"/>
      <c r="Q3425" s="137"/>
      <c r="R3425" s="137"/>
      <c r="S3425" s="137"/>
      <c r="T3425" s="137"/>
      <c r="U3425" s="137"/>
      <c r="V3425" s="137"/>
      <c r="W3425" s="137"/>
      <c r="X3425" s="137"/>
      <c r="Y3425" s="137"/>
      <c r="Z3425" s="137"/>
      <c r="AA3425" s="137"/>
      <c r="AB3425" s="137"/>
      <c r="AC3425" s="137"/>
      <c r="AD3425" s="137"/>
      <c r="AE3425" s="137"/>
      <c r="AF3425" s="137"/>
      <c r="AG3425" s="137"/>
      <c r="AH3425" s="137"/>
      <c r="AI3425" s="137"/>
      <c r="AJ3425" s="137"/>
      <c r="AK3425" s="137"/>
      <c r="AL3425" s="137"/>
      <c r="AM3425" s="137"/>
      <c r="AN3425" s="137"/>
      <c r="AO3425" s="137"/>
      <c r="AP3425" s="137"/>
      <c r="AQ3425" s="137"/>
      <c r="AR3425" s="137"/>
      <c r="AS3425" s="137"/>
      <c r="AT3425" s="143"/>
    </row>
    <row r="3426" spans="1:46">
      <c r="A3426" s="96"/>
      <c r="B3426" s="134"/>
      <c r="C3426" s="135"/>
      <c r="D3426" s="135"/>
      <c r="E3426" s="135"/>
      <c r="F3426" s="135"/>
      <c r="G3426" s="135"/>
      <c r="H3426" s="135"/>
      <c r="I3426" s="135"/>
      <c r="J3426" s="134"/>
      <c r="K3426" s="136"/>
      <c r="L3426" s="172"/>
      <c r="M3426" s="172"/>
      <c r="N3426" s="172"/>
      <c r="O3426" s="137"/>
      <c r="P3426" s="169"/>
      <c r="Q3426" s="137"/>
      <c r="R3426" s="137"/>
      <c r="S3426" s="137"/>
      <c r="T3426" s="137"/>
      <c r="U3426" s="137"/>
      <c r="V3426" s="137"/>
      <c r="W3426" s="137"/>
      <c r="X3426" s="137"/>
      <c r="Y3426" s="137"/>
      <c r="Z3426" s="137"/>
      <c r="AA3426" s="137"/>
      <c r="AB3426" s="137"/>
      <c r="AC3426" s="137"/>
      <c r="AD3426" s="137"/>
      <c r="AE3426" s="137"/>
      <c r="AF3426" s="137"/>
      <c r="AG3426" s="137"/>
      <c r="AH3426" s="137"/>
      <c r="AI3426" s="137"/>
      <c r="AJ3426" s="137"/>
      <c r="AK3426" s="137"/>
      <c r="AL3426" s="137"/>
      <c r="AM3426" s="137"/>
      <c r="AN3426" s="137"/>
      <c r="AO3426" s="137"/>
      <c r="AP3426" s="137"/>
      <c r="AQ3426" s="137"/>
      <c r="AR3426" s="137"/>
      <c r="AS3426" s="137"/>
      <c r="AT3426" s="143"/>
    </row>
    <row r="3427" spans="1:46">
      <c r="A3427" s="96"/>
      <c r="B3427" s="134"/>
      <c r="C3427" s="135"/>
      <c r="D3427" s="135"/>
      <c r="E3427" s="135"/>
      <c r="F3427" s="135"/>
      <c r="G3427" s="135"/>
      <c r="H3427" s="135"/>
      <c r="I3427" s="135"/>
      <c r="J3427" s="134"/>
      <c r="K3427" s="136"/>
      <c r="L3427" s="172"/>
      <c r="M3427" s="172"/>
      <c r="N3427" s="172"/>
      <c r="O3427" s="137"/>
      <c r="P3427" s="169"/>
      <c r="Q3427" s="137"/>
      <c r="R3427" s="137"/>
      <c r="S3427" s="137"/>
      <c r="T3427" s="137"/>
      <c r="U3427" s="137"/>
      <c r="V3427" s="137"/>
      <c r="W3427" s="137"/>
      <c r="X3427" s="137"/>
      <c r="Y3427" s="137"/>
      <c r="Z3427" s="137"/>
      <c r="AA3427" s="137"/>
      <c r="AB3427" s="137"/>
      <c r="AC3427" s="137"/>
      <c r="AD3427" s="137"/>
      <c r="AE3427" s="137"/>
      <c r="AF3427" s="137"/>
      <c r="AG3427" s="137"/>
      <c r="AH3427" s="137"/>
      <c r="AI3427" s="137"/>
      <c r="AJ3427" s="137"/>
      <c r="AK3427" s="137"/>
      <c r="AL3427" s="137"/>
      <c r="AM3427" s="137"/>
      <c r="AN3427" s="137"/>
      <c r="AO3427" s="137"/>
      <c r="AP3427" s="137"/>
      <c r="AQ3427" s="137"/>
      <c r="AR3427" s="137"/>
      <c r="AS3427" s="137"/>
      <c r="AT3427" s="143"/>
    </row>
    <row r="3428" spans="1:46">
      <c r="A3428" s="96"/>
      <c r="B3428" s="134"/>
      <c r="C3428" s="135"/>
      <c r="D3428" s="135"/>
      <c r="E3428" s="135"/>
      <c r="F3428" s="135"/>
      <c r="G3428" s="135"/>
      <c r="H3428" s="135"/>
      <c r="I3428" s="135"/>
      <c r="J3428" s="134"/>
      <c r="K3428" s="136"/>
      <c r="L3428" s="172"/>
      <c r="M3428" s="172"/>
      <c r="N3428" s="172"/>
      <c r="O3428" s="137"/>
      <c r="P3428" s="169"/>
      <c r="Q3428" s="137"/>
      <c r="R3428" s="137"/>
      <c r="S3428" s="137"/>
      <c r="T3428" s="137"/>
      <c r="U3428" s="137"/>
      <c r="V3428" s="137"/>
      <c r="W3428" s="137"/>
      <c r="X3428" s="137"/>
      <c r="Y3428" s="137"/>
      <c r="Z3428" s="137"/>
      <c r="AA3428" s="137"/>
      <c r="AB3428" s="137"/>
      <c r="AC3428" s="137"/>
      <c r="AD3428" s="137"/>
      <c r="AE3428" s="137"/>
      <c r="AF3428" s="137"/>
      <c r="AG3428" s="137"/>
      <c r="AH3428" s="137"/>
      <c r="AI3428" s="137"/>
      <c r="AJ3428" s="137"/>
      <c r="AK3428" s="137"/>
      <c r="AL3428" s="137"/>
      <c r="AM3428" s="137"/>
      <c r="AN3428" s="137"/>
      <c r="AO3428" s="137"/>
      <c r="AP3428" s="137"/>
      <c r="AQ3428" s="137"/>
      <c r="AR3428" s="137"/>
      <c r="AS3428" s="137"/>
      <c r="AT3428" s="143"/>
    </row>
    <row r="3429" spans="1:46">
      <c r="A3429" s="96"/>
      <c r="B3429" s="134"/>
      <c r="C3429" s="135"/>
      <c r="D3429" s="135"/>
      <c r="E3429" s="135"/>
      <c r="F3429" s="135"/>
      <c r="G3429" s="135"/>
      <c r="H3429" s="135"/>
      <c r="I3429" s="135"/>
      <c r="J3429" s="134"/>
      <c r="K3429" s="136"/>
      <c r="L3429" s="172"/>
      <c r="M3429" s="172"/>
      <c r="N3429" s="172"/>
      <c r="O3429" s="137"/>
      <c r="P3429" s="169"/>
      <c r="Q3429" s="137"/>
      <c r="R3429" s="137"/>
      <c r="S3429" s="137"/>
      <c r="T3429" s="137"/>
      <c r="U3429" s="137"/>
      <c r="V3429" s="137"/>
      <c r="W3429" s="137"/>
      <c r="X3429" s="137"/>
      <c r="Y3429" s="137"/>
      <c r="Z3429" s="137"/>
      <c r="AA3429" s="137"/>
      <c r="AB3429" s="137"/>
      <c r="AC3429" s="137"/>
      <c r="AD3429" s="137"/>
      <c r="AE3429" s="137"/>
      <c r="AF3429" s="137"/>
      <c r="AG3429" s="137"/>
      <c r="AH3429" s="137"/>
      <c r="AI3429" s="137"/>
      <c r="AJ3429" s="137"/>
      <c r="AK3429" s="137"/>
      <c r="AL3429" s="137"/>
      <c r="AM3429" s="137"/>
      <c r="AN3429" s="137"/>
      <c r="AO3429" s="137"/>
      <c r="AP3429" s="137"/>
      <c r="AQ3429" s="137"/>
      <c r="AR3429" s="137"/>
      <c r="AS3429" s="137"/>
      <c r="AT3429" s="143"/>
    </row>
    <row r="3430" spans="1:46">
      <c r="A3430" s="96"/>
      <c r="B3430" s="134"/>
      <c r="C3430" s="135"/>
      <c r="D3430" s="135"/>
      <c r="E3430" s="135"/>
      <c r="F3430" s="135"/>
      <c r="G3430" s="135"/>
      <c r="H3430" s="135"/>
      <c r="I3430" s="135"/>
      <c r="J3430" s="134"/>
      <c r="K3430" s="136"/>
      <c r="L3430" s="172"/>
      <c r="M3430" s="172"/>
      <c r="N3430" s="172"/>
      <c r="O3430" s="137"/>
      <c r="P3430" s="169"/>
      <c r="Q3430" s="137"/>
      <c r="R3430" s="137"/>
      <c r="S3430" s="137"/>
      <c r="T3430" s="137"/>
      <c r="U3430" s="137"/>
      <c r="V3430" s="137"/>
      <c r="W3430" s="137"/>
      <c r="X3430" s="137"/>
      <c r="Y3430" s="137"/>
      <c r="Z3430" s="137"/>
      <c r="AA3430" s="137"/>
      <c r="AB3430" s="137"/>
      <c r="AC3430" s="137"/>
      <c r="AD3430" s="137"/>
      <c r="AE3430" s="137"/>
      <c r="AF3430" s="137"/>
      <c r="AG3430" s="137"/>
      <c r="AH3430" s="137"/>
      <c r="AI3430" s="137"/>
      <c r="AJ3430" s="137"/>
      <c r="AK3430" s="137"/>
      <c r="AL3430" s="137"/>
      <c r="AM3430" s="137"/>
      <c r="AN3430" s="137"/>
      <c r="AO3430" s="137"/>
      <c r="AP3430" s="137"/>
      <c r="AQ3430" s="137"/>
      <c r="AR3430" s="137"/>
      <c r="AS3430" s="137"/>
      <c r="AT3430" s="143"/>
    </row>
    <row r="3431" spans="1:46">
      <c r="A3431" s="96"/>
      <c r="B3431" s="134"/>
      <c r="C3431" s="135"/>
      <c r="D3431" s="135"/>
      <c r="E3431" s="135"/>
      <c r="F3431" s="135"/>
      <c r="G3431" s="135"/>
      <c r="H3431" s="135"/>
      <c r="I3431" s="135"/>
      <c r="J3431" s="134"/>
      <c r="K3431" s="136"/>
      <c r="L3431" s="172"/>
      <c r="M3431" s="172"/>
      <c r="N3431" s="172"/>
      <c r="O3431" s="137"/>
      <c r="P3431" s="169"/>
      <c r="Q3431" s="137"/>
      <c r="R3431" s="137"/>
      <c r="S3431" s="137"/>
      <c r="T3431" s="137"/>
      <c r="U3431" s="137"/>
      <c r="V3431" s="137"/>
      <c r="W3431" s="137"/>
      <c r="X3431" s="137"/>
      <c r="Y3431" s="137"/>
      <c r="Z3431" s="137"/>
      <c r="AA3431" s="137"/>
      <c r="AB3431" s="137"/>
      <c r="AC3431" s="137"/>
      <c r="AD3431" s="137"/>
      <c r="AE3431" s="137"/>
      <c r="AF3431" s="137"/>
      <c r="AG3431" s="137"/>
      <c r="AH3431" s="137"/>
      <c r="AI3431" s="137"/>
      <c r="AJ3431" s="137"/>
      <c r="AK3431" s="137"/>
      <c r="AL3431" s="137"/>
      <c r="AM3431" s="137"/>
      <c r="AN3431" s="137"/>
      <c r="AO3431" s="137"/>
      <c r="AP3431" s="137"/>
      <c r="AQ3431" s="137"/>
      <c r="AR3431" s="137"/>
      <c r="AS3431" s="137"/>
      <c r="AT3431" s="143"/>
    </row>
    <row r="3432" spans="1:46">
      <c r="A3432" s="96"/>
      <c r="B3432" s="134"/>
      <c r="C3432" s="135"/>
      <c r="D3432" s="135"/>
      <c r="E3432" s="135"/>
      <c r="F3432" s="135"/>
      <c r="G3432" s="135"/>
      <c r="H3432" s="135"/>
      <c r="I3432" s="135"/>
      <c r="J3432" s="134"/>
      <c r="K3432" s="136"/>
      <c r="L3432" s="172"/>
      <c r="M3432" s="172"/>
      <c r="N3432" s="172"/>
      <c r="O3432" s="137"/>
      <c r="P3432" s="169"/>
      <c r="Q3432" s="137"/>
      <c r="R3432" s="137"/>
      <c r="S3432" s="137"/>
      <c r="T3432" s="137"/>
      <c r="U3432" s="137"/>
      <c r="V3432" s="137"/>
      <c r="W3432" s="137"/>
      <c r="X3432" s="137"/>
      <c r="Y3432" s="137"/>
      <c r="Z3432" s="137"/>
      <c r="AA3432" s="137"/>
      <c r="AB3432" s="137"/>
      <c r="AC3432" s="137"/>
      <c r="AD3432" s="137"/>
      <c r="AE3432" s="137"/>
      <c r="AF3432" s="137"/>
      <c r="AG3432" s="137"/>
      <c r="AH3432" s="137"/>
      <c r="AI3432" s="137"/>
      <c r="AJ3432" s="137"/>
      <c r="AK3432" s="137"/>
      <c r="AL3432" s="137"/>
      <c r="AM3432" s="137"/>
      <c r="AN3432" s="137"/>
      <c r="AO3432" s="137"/>
      <c r="AP3432" s="137"/>
      <c r="AQ3432" s="137"/>
      <c r="AR3432" s="137"/>
      <c r="AS3432" s="137"/>
      <c r="AT3432" s="143"/>
    </row>
    <row r="3433" spans="1:46">
      <c r="A3433" s="96"/>
      <c r="B3433" s="134"/>
      <c r="C3433" s="135"/>
      <c r="D3433" s="135"/>
      <c r="E3433" s="135"/>
      <c r="F3433" s="135"/>
      <c r="G3433" s="135"/>
      <c r="H3433" s="135"/>
      <c r="I3433" s="135"/>
      <c r="J3433" s="134"/>
      <c r="K3433" s="136"/>
      <c r="L3433" s="172"/>
      <c r="M3433" s="172"/>
      <c r="N3433" s="172"/>
      <c r="O3433" s="137"/>
      <c r="P3433" s="169"/>
      <c r="Q3433" s="137"/>
      <c r="R3433" s="137"/>
      <c r="S3433" s="137"/>
      <c r="T3433" s="137"/>
      <c r="U3433" s="137"/>
      <c r="V3433" s="137"/>
      <c r="W3433" s="137"/>
      <c r="X3433" s="137"/>
      <c r="Y3433" s="137"/>
      <c r="Z3433" s="137"/>
      <c r="AA3433" s="137"/>
      <c r="AB3433" s="137"/>
      <c r="AC3433" s="137"/>
      <c r="AD3433" s="137"/>
      <c r="AE3433" s="137"/>
      <c r="AF3433" s="137"/>
      <c r="AG3433" s="137"/>
      <c r="AH3433" s="137"/>
      <c r="AI3433" s="137"/>
      <c r="AJ3433" s="137"/>
      <c r="AK3433" s="137"/>
      <c r="AL3433" s="137"/>
      <c r="AM3433" s="137"/>
      <c r="AN3433" s="137"/>
      <c r="AO3433" s="137"/>
      <c r="AP3433" s="137"/>
      <c r="AQ3433" s="137"/>
      <c r="AR3433" s="137"/>
      <c r="AS3433" s="137"/>
      <c r="AT3433" s="143"/>
    </row>
    <row r="3434" spans="1:46">
      <c r="A3434" s="96"/>
      <c r="B3434" s="134"/>
      <c r="C3434" s="135"/>
      <c r="D3434" s="135"/>
      <c r="E3434" s="135"/>
      <c r="F3434" s="135"/>
      <c r="G3434" s="135"/>
      <c r="H3434" s="135"/>
      <c r="I3434" s="135"/>
      <c r="J3434" s="134"/>
      <c r="K3434" s="136"/>
      <c r="L3434" s="172"/>
      <c r="M3434" s="172"/>
      <c r="N3434" s="172"/>
      <c r="O3434" s="137"/>
      <c r="P3434" s="169"/>
      <c r="Q3434" s="137"/>
      <c r="R3434" s="137"/>
      <c r="S3434" s="137"/>
      <c r="T3434" s="137"/>
      <c r="U3434" s="137"/>
      <c r="V3434" s="137"/>
      <c r="W3434" s="137"/>
      <c r="X3434" s="137"/>
      <c r="Y3434" s="137"/>
      <c r="Z3434" s="137"/>
      <c r="AA3434" s="137"/>
      <c r="AB3434" s="137"/>
      <c r="AC3434" s="137"/>
      <c r="AD3434" s="137"/>
      <c r="AE3434" s="137"/>
      <c r="AF3434" s="137"/>
      <c r="AG3434" s="137"/>
      <c r="AH3434" s="137"/>
      <c r="AI3434" s="137"/>
      <c r="AJ3434" s="137"/>
      <c r="AK3434" s="137"/>
      <c r="AL3434" s="137"/>
      <c r="AM3434" s="137"/>
      <c r="AN3434" s="137"/>
      <c r="AO3434" s="137"/>
      <c r="AP3434" s="137"/>
      <c r="AQ3434" s="137"/>
      <c r="AR3434" s="137"/>
      <c r="AS3434" s="137"/>
      <c r="AT3434" s="143"/>
    </row>
    <row r="3435" spans="1:46">
      <c r="A3435" s="96"/>
      <c r="B3435" s="134"/>
      <c r="C3435" s="135"/>
      <c r="D3435" s="135"/>
      <c r="E3435" s="135"/>
      <c r="F3435" s="135"/>
      <c r="G3435" s="135"/>
      <c r="H3435" s="135"/>
      <c r="I3435" s="135"/>
      <c r="J3435" s="134"/>
      <c r="K3435" s="136"/>
      <c r="L3435" s="172"/>
      <c r="M3435" s="172"/>
      <c r="N3435" s="172"/>
      <c r="O3435" s="137"/>
      <c r="P3435" s="169"/>
      <c r="Q3435" s="137"/>
      <c r="R3435" s="137"/>
      <c r="S3435" s="137"/>
      <c r="T3435" s="137"/>
      <c r="U3435" s="137"/>
      <c r="V3435" s="137"/>
      <c r="W3435" s="137"/>
      <c r="X3435" s="137"/>
      <c r="Y3435" s="137"/>
      <c r="Z3435" s="137"/>
      <c r="AA3435" s="137"/>
      <c r="AB3435" s="137"/>
      <c r="AC3435" s="137"/>
      <c r="AD3435" s="137"/>
      <c r="AE3435" s="137"/>
      <c r="AF3435" s="137"/>
      <c r="AG3435" s="137"/>
      <c r="AH3435" s="137"/>
      <c r="AI3435" s="137"/>
      <c r="AJ3435" s="137"/>
      <c r="AK3435" s="137"/>
      <c r="AL3435" s="137"/>
      <c r="AM3435" s="137"/>
      <c r="AN3435" s="137"/>
      <c r="AO3435" s="137"/>
      <c r="AP3435" s="137"/>
      <c r="AQ3435" s="137"/>
      <c r="AR3435" s="137"/>
      <c r="AS3435" s="137"/>
      <c r="AT3435" s="143"/>
    </row>
    <row r="3436" spans="1:46">
      <c r="A3436" s="96"/>
      <c r="B3436" s="134"/>
      <c r="C3436" s="135"/>
      <c r="D3436" s="135"/>
      <c r="E3436" s="135"/>
      <c r="F3436" s="135"/>
      <c r="G3436" s="135"/>
      <c r="H3436" s="135"/>
      <c r="I3436" s="135"/>
      <c r="J3436" s="134"/>
      <c r="K3436" s="136"/>
      <c r="L3436" s="172"/>
      <c r="M3436" s="172"/>
      <c r="N3436" s="172"/>
      <c r="O3436" s="137"/>
      <c r="P3436" s="169"/>
      <c r="Q3436" s="137"/>
      <c r="R3436" s="137"/>
      <c r="S3436" s="137"/>
      <c r="T3436" s="137"/>
      <c r="U3436" s="137"/>
      <c r="V3436" s="137"/>
      <c r="W3436" s="137"/>
      <c r="X3436" s="137"/>
      <c r="Y3436" s="137"/>
      <c r="Z3436" s="137"/>
      <c r="AA3436" s="137"/>
      <c r="AB3436" s="137"/>
      <c r="AC3436" s="137"/>
      <c r="AD3436" s="137"/>
      <c r="AE3436" s="137"/>
      <c r="AF3436" s="137"/>
      <c r="AG3436" s="137"/>
      <c r="AH3436" s="137"/>
      <c r="AI3436" s="137"/>
      <c r="AJ3436" s="137"/>
      <c r="AK3436" s="137"/>
      <c r="AL3436" s="137"/>
      <c r="AM3436" s="137"/>
      <c r="AN3436" s="137"/>
      <c r="AO3436" s="137"/>
      <c r="AP3436" s="137"/>
      <c r="AQ3436" s="137"/>
      <c r="AR3436" s="137"/>
      <c r="AS3436" s="137"/>
      <c r="AT3436" s="143"/>
    </row>
    <row r="3437" spans="1:46">
      <c r="A3437" s="96"/>
      <c r="B3437" s="134"/>
      <c r="C3437" s="135"/>
      <c r="D3437" s="135"/>
      <c r="E3437" s="135"/>
      <c r="F3437" s="135"/>
      <c r="G3437" s="135"/>
      <c r="H3437" s="135"/>
      <c r="I3437" s="135"/>
      <c r="J3437" s="134"/>
      <c r="K3437" s="136"/>
      <c r="L3437" s="172"/>
      <c r="M3437" s="172"/>
      <c r="N3437" s="172"/>
      <c r="O3437" s="137"/>
      <c r="P3437" s="169"/>
      <c r="Q3437" s="137"/>
      <c r="R3437" s="137"/>
      <c r="S3437" s="137"/>
      <c r="T3437" s="137"/>
      <c r="U3437" s="137"/>
      <c r="V3437" s="137"/>
      <c r="W3437" s="137"/>
      <c r="X3437" s="137"/>
      <c r="Y3437" s="137"/>
      <c r="Z3437" s="137"/>
      <c r="AA3437" s="137"/>
      <c r="AB3437" s="137"/>
      <c r="AC3437" s="137"/>
      <c r="AD3437" s="137"/>
      <c r="AE3437" s="137"/>
      <c r="AF3437" s="137"/>
      <c r="AG3437" s="137"/>
      <c r="AH3437" s="137"/>
      <c r="AI3437" s="137"/>
      <c r="AJ3437" s="137"/>
      <c r="AK3437" s="137"/>
      <c r="AL3437" s="137"/>
      <c r="AM3437" s="137"/>
      <c r="AN3437" s="137"/>
      <c r="AO3437" s="137"/>
      <c r="AP3437" s="137"/>
      <c r="AQ3437" s="137"/>
      <c r="AR3437" s="137"/>
      <c r="AS3437" s="137"/>
      <c r="AT3437" s="143"/>
    </row>
    <row r="3438" spans="1:46">
      <c r="A3438" s="96"/>
      <c r="B3438" s="134"/>
      <c r="C3438" s="135"/>
      <c r="D3438" s="135"/>
      <c r="E3438" s="135"/>
      <c r="F3438" s="135"/>
      <c r="G3438" s="135"/>
      <c r="H3438" s="135"/>
      <c r="I3438" s="135"/>
      <c r="J3438" s="134"/>
      <c r="K3438" s="136"/>
      <c r="L3438" s="172"/>
      <c r="M3438" s="172"/>
      <c r="N3438" s="172"/>
      <c r="O3438" s="137"/>
      <c r="P3438" s="169"/>
      <c r="Q3438" s="137"/>
      <c r="R3438" s="137"/>
      <c r="S3438" s="137"/>
      <c r="T3438" s="137"/>
      <c r="U3438" s="137"/>
      <c r="V3438" s="137"/>
      <c r="W3438" s="137"/>
      <c r="X3438" s="137"/>
      <c r="Y3438" s="137"/>
      <c r="Z3438" s="137"/>
      <c r="AA3438" s="137"/>
      <c r="AB3438" s="137"/>
      <c r="AC3438" s="137"/>
      <c r="AD3438" s="137"/>
      <c r="AE3438" s="137"/>
      <c r="AF3438" s="137"/>
      <c r="AG3438" s="137"/>
      <c r="AH3438" s="137"/>
      <c r="AI3438" s="137"/>
      <c r="AJ3438" s="137"/>
      <c r="AK3438" s="137"/>
      <c r="AL3438" s="137"/>
      <c r="AM3438" s="137"/>
      <c r="AN3438" s="137"/>
      <c r="AO3438" s="137"/>
      <c r="AP3438" s="137"/>
      <c r="AQ3438" s="137"/>
      <c r="AR3438" s="137"/>
      <c r="AS3438" s="137"/>
      <c r="AT3438" s="143"/>
    </row>
    <row r="3439" spans="1:46">
      <c r="A3439" s="96"/>
      <c r="B3439" s="134"/>
      <c r="C3439" s="135"/>
      <c r="D3439" s="135"/>
      <c r="E3439" s="135"/>
      <c r="F3439" s="135"/>
      <c r="G3439" s="135"/>
      <c r="H3439" s="135"/>
      <c r="I3439" s="135"/>
      <c r="J3439" s="134"/>
      <c r="K3439" s="136"/>
      <c r="L3439" s="172"/>
      <c r="M3439" s="172"/>
      <c r="N3439" s="172"/>
      <c r="O3439" s="137"/>
      <c r="P3439" s="169"/>
      <c r="Q3439" s="137"/>
      <c r="R3439" s="137"/>
      <c r="S3439" s="137"/>
      <c r="T3439" s="137"/>
      <c r="U3439" s="137"/>
      <c r="V3439" s="137"/>
      <c r="W3439" s="137"/>
      <c r="X3439" s="137"/>
      <c r="Y3439" s="137"/>
      <c r="Z3439" s="137"/>
      <c r="AA3439" s="137"/>
      <c r="AB3439" s="137"/>
      <c r="AC3439" s="137"/>
      <c r="AD3439" s="137"/>
      <c r="AE3439" s="137"/>
      <c r="AF3439" s="137"/>
      <c r="AG3439" s="137"/>
      <c r="AH3439" s="137"/>
      <c r="AI3439" s="137"/>
      <c r="AJ3439" s="137"/>
      <c r="AK3439" s="137"/>
      <c r="AL3439" s="137"/>
      <c r="AM3439" s="137"/>
      <c r="AN3439" s="137"/>
      <c r="AO3439" s="137"/>
      <c r="AP3439" s="137"/>
      <c r="AQ3439" s="137"/>
      <c r="AR3439" s="137"/>
      <c r="AS3439" s="137"/>
      <c r="AT3439" s="143"/>
    </row>
    <row r="3440" spans="1:46">
      <c r="A3440" s="96"/>
      <c r="B3440" s="134"/>
      <c r="C3440" s="135"/>
      <c r="D3440" s="135"/>
      <c r="E3440" s="135"/>
      <c r="F3440" s="135"/>
      <c r="G3440" s="135"/>
      <c r="H3440" s="135"/>
      <c r="I3440" s="135"/>
      <c r="J3440" s="134"/>
      <c r="K3440" s="136"/>
      <c r="L3440" s="172"/>
      <c r="M3440" s="172"/>
      <c r="N3440" s="172"/>
      <c r="O3440" s="137"/>
      <c r="P3440" s="169"/>
      <c r="Q3440" s="137"/>
      <c r="R3440" s="137"/>
      <c r="S3440" s="137"/>
      <c r="T3440" s="137"/>
      <c r="U3440" s="137"/>
      <c r="V3440" s="137"/>
      <c r="W3440" s="137"/>
      <c r="X3440" s="137"/>
      <c r="Y3440" s="137"/>
      <c r="Z3440" s="137"/>
      <c r="AA3440" s="137"/>
      <c r="AB3440" s="137"/>
      <c r="AC3440" s="137"/>
      <c r="AD3440" s="137"/>
      <c r="AE3440" s="137"/>
      <c r="AF3440" s="137"/>
      <c r="AG3440" s="137"/>
      <c r="AH3440" s="137"/>
      <c r="AI3440" s="137"/>
      <c r="AJ3440" s="137"/>
      <c r="AK3440" s="137"/>
      <c r="AL3440" s="137"/>
      <c r="AM3440" s="137"/>
      <c r="AN3440" s="137"/>
      <c r="AO3440" s="137"/>
      <c r="AP3440" s="137"/>
      <c r="AQ3440" s="137"/>
      <c r="AR3440" s="137"/>
      <c r="AS3440" s="137"/>
      <c r="AT3440" s="143"/>
    </row>
    <row r="3441" spans="1:46">
      <c r="A3441" s="96"/>
      <c r="B3441" s="134"/>
      <c r="C3441" s="135"/>
      <c r="D3441" s="135"/>
      <c r="E3441" s="135"/>
      <c r="F3441" s="135"/>
      <c r="G3441" s="135"/>
      <c r="H3441" s="135"/>
      <c r="I3441" s="135"/>
      <c r="J3441" s="134"/>
      <c r="K3441" s="136"/>
      <c r="L3441" s="172"/>
      <c r="M3441" s="172"/>
      <c r="N3441" s="172"/>
      <c r="O3441" s="137"/>
      <c r="P3441" s="169"/>
      <c r="Q3441" s="137"/>
      <c r="R3441" s="137"/>
      <c r="S3441" s="137"/>
      <c r="T3441" s="137"/>
      <c r="U3441" s="137"/>
      <c r="V3441" s="137"/>
      <c r="W3441" s="137"/>
      <c r="X3441" s="137"/>
      <c r="Y3441" s="137"/>
      <c r="Z3441" s="137"/>
      <c r="AA3441" s="137"/>
      <c r="AB3441" s="137"/>
      <c r="AC3441" s="137"/>
      <c r="AD3441" s="137"/>
      <c r="AE3441" s="137"/>
      <c r="AF3441" s="137"/>
      <c r="AG3441" s="137"/>
      <c r="AH3441" s="137"/>
      <c r="AI3441" s="137"/>
      <c r="AJ3441" s="137"/>
      <c r="AK3441" s="137"/>
      <c r="AL3441" s="137"/>
      <c r="AM3441" s="137"/>
      <c r="AN3441" s="137"/>
      <c r="AO3441" s="137"/>
      <c r="AP3441" s="137"/>
      <c r="AQ3441" s="137"/>
      <c r="AR3441" s="137"/>
      <c r="AS3441" s="137"/>
      <c r="AT3441" s="143"/>
    </row>
    <row r="3442" spans="1:46">
      <c r="A3442" s="96"/>
      <c r="B3442" s="134"/>
      <c r="C3442" s="135"/>
      <c r="D3442" s="135"/>
      <c r="E3442" s="135"/>
      <c r="F3442" s="135"/>
      <c r="G3442" s="135"/>
      <c r="H3442" s="135"/>
      <c r="I3442" s="135"/>
      <c r="J3442" s="134"/>
      <c r="K3442" s="136"/>
      <c r="L3442" s="172"/>
      <c r="M3442" s="172"/>
      <c r="N3442" s="172"/>
      <c r="O3442" s="137"/>
      <c r="P3442" s="169"/>
      <c r="Q3442" s="137"/>
      <c r="R3442" s="137"/>
      <c r="S3442" s="137"/>
      <c r="T3442" s="137"/>
      <c r="U3442" s="137"/>
      <c r="V3442" s="137"/>
      <c r="W3442" s="137"/>
      <c r="X3442" s="137"/>
      <c r="Y3442" s="137"/>
      <c r="Z3442" s="137"/>
      <c r="AA3442" s="137"/>
      <c r="AB3442" s="137"/>
      <c r="AC3442" s="137"/>
      <c r="AD3442" s="137"/>
      <c r="AE3442" s="137"/>
      <c r="AF3442" s="137"/>
      <c r="AG3442" s="137"/>
      <c r="AH3442" s="137"/>
      <c r="AI3442" s="137"/>
      <c r="AJ3442" s="137"/>
      <c r="AK3442" s="137"/>
      <c r="AL3442" s="137"/>
      <c r="AM3442" s="137"/>
      <c r="AN3442" s="137"/>
      <c r="AO3442" s="137"/>
      <c r="AP3442" s="137"/>
      <c r="AQ3442" s="137"/>
      <c r="AR3442" s="137"/>
      <c r="AS3442" s="137"/>
      <c r="AT3442" s="143"/>
    </row>
    <row r="3443" spans="1:46">
      <c r="A3443" s="96"/>
      <c r="B3443" s="134"/>
      <c r="C3443" s="135"/>
      <c r="D3443" s="135"/>
      <c r="E3443" s="135"/>
      <c r="F3443" s="135"/>
      <c r="G3443" s="135"/>
      <c r="H3443" s="135"/>
      <c r="I3443" s="135"/>
      <c r="J3443" s="134"/>
      <c r="K3443" s="136"/>
      <c r="L3443" s="172"/>
      <c r="M3443" s="172"/>
      <c r="N3443" s="172"/>
      <c r="O3443" s="137"/>
      <c r="P3443" s="169"/>
      <c r="Q3443" s="137"/>
      <c r="R3443" s="137"/>
      <c r="S3443" s="137"/>
      <c r="T3443" s="137"/>
      <c r="U3443" s="137"/>
      <c r="V3443" s="137"/>
      <c r="W3443" s="137"/>
      <c r="X3443" s="137"/>
      <c r="Y3443" s="137"/>
      <c r="Z3443" s="137"/>
      <c r="AA3443" s="137"/>
      <c r="AB3443" s="137"/>
      <c r="AC3443" s="137"/>
      <c r="AD3443" s="137"/>
      <c r="AE3443" s="137"/>
      <c r="AF3443" s="137"/>
      <c r="AG3443" s="137"/>
      <c r="AH3443" s="137"/>
      <c r="AI3443" s="137"/>
      <c r="AJ3443" s="137"/>
      <c r="AK3443" s="137"/>
      <c r="AL3443" s="137"/>
      <c r="AM3443" s="137"/>
      <c r="AN3443" s="137"/>
      <c r="AO3443" s="137"/>
      <c r="AP3443" s="137"/>
      <c r="AQ3443" s="137"/>
      <c r="AR3443" s="137"/>
      <c r="AS3443" s="137"/>
      <c r="AT3443" s="143"/>
    </row>
    <row r="3444" spans="1:46">
      <c r="A3444" s="96"/>
      <c r="B3444" s="134"/>
      <c r="C3444" s="135"/>
      <c r="D3444" s="135"/>
      <c r="E3444" s="135"/>
      <c r="F3444" s="135"/>
      <c r="G3444" s="135"/>
      <c r="H3444" s="135"/>
      <c r="I3444" s="135"/>
      <c r="J3444" s="134"/>
      <c r="K3444" s="136"/>
      <c r="L3444" s="172"/>
      <c r="M3444" s="172"/>
      <c r="N3444" s="172"/>
      <c r="O3444" s="137"/>
      <c r="P3444" s="169"/>
      <c r="Q3444" s="137"/>
      <c r="R3444" s="137"/>
      <c r="S3444" s="137"/>
      <c r="T3444" s="137"/>
      <c r="U3444" s="137"/>
      <c r="V3444" s="137"/>
      <c r="W3444" s="137"/>
      <c r="X3444" s="137"/>
      <c r="Y3444" s="137"/>
      <c r="Z3444" s="137"/>
      <c r="AA3444" s="137"/>
      <c r="AB3444" s="137"/>
      <c r="AC3444" s="137"/>
      <c r="AD3444" s="137"/>
      <c r="AE3444" s="137"/>
      <c r="AF3444" s="137"/>
      <c r="AG3444" s="137"/>
      <c r="AH3444" s="137"/>
      <c r="AI3444" s="137"/>
      <c r="AJ3444" s="137"/>
      <c r="AK3444" s="137"/>
      <c r="AL3444" s="137"/>
      <c r="AM3444" s="137"/>
      <c r="AN3444" s="137"/>
      <c r="AO3444" s="137"/>
      <c r="AP3444" s="137"/>
      <c r="AQ3444" s="137"/>
      <c r="AR3444" s="137"/>
      <c r="AS3444" s="137"/>
      <c r="AT3444" s="143"/>
    </row>
    <row r="3445" spans="1:46">
      <c r="A3445" s="96"/>
      <c r="B3445" s="134"/>
      <c r="C3445" s="135"/>
      <c r="D3445" s="135"/>
      <c r="E3445" s="135"/>
      <c r="F3445" s="135"/>
      <c r="G3445" s="135"/>
      <c r="H3445" s="135"/>
      <c r="I3445" s="135"/>
      <c r="J3445" s="134"/>
      <c r="K3445" s="136"/>
      <c r="L3445" s="172"/>
      <c r="M3445" s="172"/>
      <c r="N3445" s="172"/>
      <c r="O3445" s="137"/>
      <c r="P3445" s="169"/>
      <c r="Q3445" s="137"/>
      <c r="R3445" s="137"/>
      <c r="S3445" s="137"/>
      <c r="T3445" s="137"/>
      <c r="U3445" s="137"/>
      <c r="V3445" s="137"/>
      <c r="W3445" s="137"/>
      <c r="X3445" s="137"/>
      <c r="Y3445" s="137"/>
      <c r="Z3445" s="137"/>
      <c r="AA3445" s="137"/>
      <c r="AB3445" s="137"/>
      <c r="AC3445" s="137"/>
      <c r="AD3445" s="137"/>
      <c r="AE3445" s="137"/>
      <c r="AF3445" s="137"/>
      <c r="AG3445" s="137"/>
      <c r="AH3445" s="137"/>
      <c r="AI3445" s="137"/>
      <c r="AJ3445" s="137"/>
      <c r="AK3445" s="137"/>
      <c r="AL3445" s="137"/>
      <c r="AM3445" s="137"/>
      <c r="AN3445" s="137"/>
      <c r="AO3445" s="137"/>
      <c r="AP3445" s="137"/>
      <c r="AQ3445" s="137"/>
      <c r="AR3445" s="137"/>
      <c r="AS3445" s="137"/>
      <c r="AT3445" s="143"/>
    </row>
    <row r="3446" spans="1:46">
      <c r="A3446" s="96"/>
      <c r="B3446" s="134"/>
      <c r="C3446" s="135"/>
      <c r="D3446" s="135"/>
      <c r="E3446" s="135"/>
      <c r="F3446" s="135"/>
      <c r="G3446" s="135"/>
      <c r="H3446" s="135"/>
      <c r="I3446" s="135"/>
      <c r="J3446" s="134"/>
      <c r="K3446" s="136"/>
      <c r="L3446" s="172"/>
      <c r="M3446" s="172"/>
      <c r="N3446" s="172"/>
      <c r="O3446" s="137"/>
      <c r="P3446" s="169"/>
      <c r="Q3446" s="137"/>
      <c r="R3446" s="137"/>
      <c r="S3446" s="137"/>
      <c r="T3446" s="137"/>
      <c r="U3446" s="137"/>
      <c r="V3446" s="137"/>
      <c r="W3446" s="137"/>
      <c r="X3446" s="137"/>
      <c r="Y3446" s="137"/>
      <c r="Z3446" s="137"/>
      <c r="AA3446" s="137"/>
      <c r="AB3446" s="137"/>
      <c r="AC3446" s="137"/>
      <c r="AD3446" s="137"/>
      <c r="AE3446" s="137"/>
      <c r="AF3446" s="137"/>
      <c r="AG3446" s="137"/>
      <c r="AH3446" s="137"/>
      <c r="AI3446" s="137"/>
      <c r="AJ3446" s="137"/>
      <c r="AK3446" s="137"/>
      <c r="AL3446" s="137"/>
      <c r="AM3446" s="137"/>
      <c r="AN3446" s="137"/>
      <c r="AO3446" s="137"/>
      <c r="AP3446" s="137"/>
      <c r="AQ3446" s="137"/>
      <c r="AR3446" s="137"/>
      <c r="AS3446" s="137"/>
      <c r="AT3446" s="143"/>
    </row>
    <row r="3447" spans="1:46">
      <c r="A3447" s="96"/>
      <c r="B3447" s="134"/>
      <c r="C3447" s="135"/>
      <c r="D3447" s="135"/>
      <c r="E3447" s="135"/>
      <c r="F3447" s="135"/>
      <c r="G3447" s="135"/>
      <c r="H3447" s="135"/>
      <c r="I3447" s="135"/>
      <c r="J3447" s="134"/>
      <c r="K3447" s="136"/>
      <c r="L3447" s="172"/>
      <c r="M3447" s="172"/>
      <c r="N3447" s="172"/>
      <c r="O3447" s="137"/>
      <c r="P3447" s="169"/>
      <c r="Q3447" s="137"/>
      <c r="R3447" s="137"/>
      <c r="S3447" s="137"/>
      <c r="T3447" s="137"/>
      <c r="U3447" s="137"/>
      <c r="V3447" s="137"/>
      <c r="W3447" s="137"/>
      <c r="X3447" s="137"/>
      <c r="Y3447" s="137"/>
      <c r="Z3447" s="137"/>
      <c r="AA3447" s="137"/>
      <c r="AB3447" s="137"/>
      <c r="AC3447" s="137"/>
      <c r="AD3447" s="137"/>
      <c r="AE3447" s="137"/>
      <c r="AF3447" s="137"/>
      <c r="AG3447" s="137"/>
      <c r="AH3447" s="137"/>
      <c r="AI3447" s="137"/>
      <c r="AJ3447" s="137"/>
      <c r="AK3447" s="137"/>
      <c r="AL3447" s="137"/>
      <c r="AM3447" s="137"/>
      <c r="AN3447" s="137"/>
      <c r="AO3447" s="137"/>
      <c r="AP3447" s="137"/>
      <c r="AQ3447" s="137"/>
      <c r="AR3447" s="137"/>
      <c r="AS3447" s="137"/>
      <c r="AT3447" s="143"/>
    </row>
    <row r="3448" spans="1:46">
      <c r="A3448" s="96"/>
      <c r="B3448" s="134"/>
      <c r="C3448" s="135"/>
      <c r="D3448" s="135"/>
      <c r="E3448" s="135"/>
      <c r="F3448" s="135"/>
      <c r="G3448" s="135"/>
      <c r="H3448" s="135"/>
      <c r="I3448" s="135"/>
      <c r="J3448" s="134"/>
      <c r="K3448" s="136"/>
      <c r="L3448" s="172"/>
      <c r="M3448" s="172"/>
      <c r="N3448" s="172"/>
      <c r="O3448" s="137"/>
      <c r="P3448" s="169"/>
      <c r="Q3448" s="137"/>
      <c r="R3448" s="137"/>
      <c r="S3448" s="137"/>
      <c r="T3448" s="137"/>
      <c r="U3448" s="137"/>
      <c r="V3448" s="137"/>
      <c r="W3448" s="137"/>
      <c r="X3448" s="137"/>
      <c r="Y3448" s="137"/>
      <c r="Z3448" s="137"/>
      <c r="AA3448" s="137"/>
      <c r="AB3448" s="137"/>
      <c r="AC3448" s="137"/>
      <c r="AD3448" s="137"/>
      <c r="AE3448" s="137"/>
      <c r="AF3448" s="137"/>
      <c r="AG3448" s="137"/>
      <c r="AH3448" s="137"/>
      <c r="AI3448" s="137"/>
      <c r="AJ3448" s="137"/>
      <c r="AK3448" s="137"/>
      <c r="AL3448" s="137"/>
      <c r="AM3448" s="137"/>
      <c r="AN3448" s="137"/>
      <c r="AO3448" s="137"/>
      <c r="AP3448" s="137"/>
      <c r="AQ3448" s="137"/>
      <c r="AR3448" s="137"/>
      <c r="AS3448" s="137"/>
      <c r="AT3448" s="143"/>
    </row>
    <row r="3449" spans="1:46">
      <c r="A3449" s="96"/>
      <c r="B3449" s="134"/>
      <c r="C3449" s="135"/>
      <c r="D3449" s="135"/>
      <c r="E3449" s="135"/>
      <c r="F3449" s="135"/>
      <c r="G3449" s="135"/>
      <c r="H3449" s="135"/>
      <c r="I3449" s="135"/>
      <c r="J3449" s="134"/>
      <c r="K3449" s="136"/>
      <c r="L3449" s="172"/>
      <c r="M3449" s="172"/>
      <c r="N3449" s="172"/>
      <c r="O3449" s="137"/>
      <c r="P3449" s="169"/>
      <c r="Q3449" s="137"/>
      <c r="R3449" s="137"/>
      <c r="S3449" s="137"/>
      <c r="T3449" s="137"/>
      <c r="U3449" s="137"/>
      <c r="V3449" s="137"/>
      <c r="W3449" s="137"/>
      <c r="X3449" s="137"/>
      <c r="Y3449" s="137"/>
      <c r="Z3449" s="137"/>
      <c r="AA3449" s="137"/>
      <c r="AB3449" s="137"/>
      <c r="AC3449" s="137"/>
      <c r="AD3449" s="137"/>
      <c r="AE3449" s="137"/>
      <c r="AF3449" s="137"/>
      <c r="AG3449" s="137"/>
      <c r="AH3449" s="137"/>
      <c r="AI3449" s="137"/>
      <c r="AJ3449" s="137"/>
      <c r="AK3449" s="137"/>
      <c r="AL3449" s="137"/>
      <c r="AM3449" s="137"/>
      <c r="AN3449" s="137"/>
      <c r="AO3449" s="137"/>
      <c r="AP3449" s="137"/>
      <c r="AQ3449" s="137"/>
      <c r="AR3449" s="137"/>
      <c r="AS3449" s="137"/>
      <c r="AT3449" s="143"/>
    </row>
    <row r="3450" spans="1:46">
      <c r="A3450" s="96"/>
      <c r="B3450" s="134"/>
      <c r="C3450" s="135"/>
      <c r="D3450" s="135"/>
      <c r="E3450" s="135"/>
      <c r="F3450" s="135"/>
      <c r="G3450" s="135"/>
      <c r="H3450" s="135"/>
      <c r="I3450" s="135"/>
      <c r="J3450" s="134"/>
      <c r="K3450" s="136"/>
      <c r="L3450" s="172"/>
      <c r="M3450" s="172"/>
      <c r="N3450" s="172"/>
      <c r="O3450" s="137"/>
      <c r="P3450" s="169"/>
      <c r="Q3450" s="137"/>
      <c r="R3450" s="137"/>
      <c r="S3450" s="137"/>
      <c r="T3450" s="137"/>
      <c r="U3450" s="137"/>
      <c r="V3450" s="137"/>
      <c r="W3450" s="137"/>
      <c r="X3450" s="137"/>
      <c r="Y3450" s="137"/>
      <c r="Z3450" s="137"/>
      <c r="AA3450" s="137"/>
      <c r="AB3450" s="137"/>
      <c r="AC3450" s="137"/>
      <c r="AD3450" s="137"/>
      <c r="AE3450" s="137"/>
      <c r="AF3450" s="137"/>
      <c r="AG3450" s="137"/>
      <c r="AH3450" s="137"/>
      <c r="AI3450" s="137"/>
      <c r="AJ3450" s="137"/>
      <c r="AK3450" s="137"/>
      <c r="AL3450" s="137"/>
      <c r="AM3450" s="137"/>
      <c r="AN3450" s="137"/>
      <c r="AO3450" s="137"/>
      <c r="AP3450" s="137"/>
      <c r="AQ3450" s="137"/>
      <c r="AR3450" s="137"/>
      <c r="AS3450" s="137"/>
      <c r="AT3450" s="143"/>
    </row>
    <row r="3451" spans="1:46">
      <c r="A3451" s="96"/>
      <c r="B3451" s="134"/>
      <c r="C3451" s="135"/>
      <c r="D3451" s="135"/>
      <c r="E3451" s="135"/>
      <c r="F3451" s="135"/>
      <c r="G3451" s="135"/>
      <c r="H3451" s="135"/>
      <c r="I3451" s="135"/>
      <c r="J3451" s="134"/>
      <c r="K3451" s="136"/>
      <c r="L3451" s="172"/>
      <c r="M3451" s="172"/>
      <c r="N3451" s="172"/>
      <c r="O3451" s="137"/>
      <c r="P3451" s="169"/>
      <c r="Q3451" s="137"/>
      <c r="R3451" s="137"/>
      <c r="S3451" s="137"/>
      <c r="T3451" s="137"/>
      <c r="U3451" s="137"/>
      <c r="V3451" s="137"/>
      <c r="W3451" s="137"/>
      <c r="X3451" s="137"/>
      <c r="Y3451" s="137"/>
      <c r="Z3451" s="137"/>
      <c r="AA3451" s="137"/>
      <c r="AB3451" s="137"/>
      <c r="AC3451" s="137"/>
      <c r="AD3451" s="137"/>
      <c r="AE3451" s="137"/>
      <c r="AF3451" s="137"/>
      <c r="AG3451" s="137"/>
      <c r="AH3451" s="137"/>
      <c r="AI3451" s="137"/>
      <c r="AJ3451" s="137"/>
      <c r="AK3451" s="137"/>
      <c r="AL3451" s="137"/>
      <c r="AM3451" s="137"/>
      <c r="AN3451" s="137"/>
      <c r="AO3451" s="137"/>
      <c r="AP3451" s="137"/>
      <c r="AQ3451" s="137"/>
      <c r="AR3451" s="137"/>
      <c r="AS3451" s="137"/>
      <c r="AT3451" s="143"/>
    </row>
    <row r="3452" spans="1:46">
      <c r="A3452" s="96"/>
      <c r="B3452" s="134"/>
      <c r="C3452" s="135"/>
      <c r="D3452" s="135"/>
      <c r="E3452" s="135"/>
      <c r="F3452" s="135"/>
      <c r="G3452" s="135"/>
      <c r="H3452" s="135"/>
      <c r="I3452" s="135"/>
      <c r="J3452" s="134"/>
      <c r="K3452" s="136"/>
      <c r="L3452" s="172"/>
      <c r="M3452" s="172"/>
      <c r="N3452" s="172"/>
      <c r="O3452" s="137"/>
      <c r="P3452" s="169"/>
      <c r="Q3452" s="137"/>
      <c r="R3452" s="137"/>
      <c r="S3452" s="137"/>
      <c r="T3452" s="137"/>
      <c r="U3452" s="137"/>
      <c r="V3452" s="137"/>
      <c r="W3452" s="137"/>
      <c r="X3452" s="137"/>
      <c r="Y3452" s="137"/>
      <c r="Z3452" s="137"/>
      <c r="AA3452" s="137"/>
      <c r="AB3452" s="137"/>
      <c r="AC3452" s="137"/>
      <c r="AD3452" s="137"/>
      <c r="AE3452" s="137"/>
      <c r="AF3452" s="137"/>
      <c r="AG3452" s="137"/>
      <c r="AH3452" s="137"/>
      <c r="AI3452" s="137"/>
      <c r="AJ3452" s="137"/>
      <c r="AK3452" s="137"/>
      <c r="AL3452" s="137"/>
      <c r="AM3452" s="137"/>
      <c r="AN3452" s="137"/>
      <c r="AO3452" s="137"/>
      <c r="AP3452" s="137"/>
      <c r="AQ3452" s="137"/>
      <c r="AR3452" s="137"/>
      <c r="AS3452" s="137"/>
      <c r="AT3452" s="143"/>
    </row>
    <row r="3453" spans="1:46">
      <c r="A3453" s="96"/>
      <c r="B3453" s="134"/>
      <c r="C3453" s="135"/>
      <c r="D3453" s="135"/>
      <c r="E3453" s="135"/>
      <c r="F3453" s="135"/>
      <c r="G3453" s="135"/>
      <c r="H3453" s="135"/>
      <c r="I3453" s="135"/>
      <c r="J3453" s="134"/>
      <c r="K3453" s="136"/>
      <c r="L3453" s="172"/>
      <c r="M3453" s="172"/>
      <c r="N3453" s="172"/>
      <c r="O3453" s="137"/>
      <c r="P3453" s="169"/>
      <c r="Q3453" s="137"/>
      <c r="R3453" s="137"/>
      <c r="S3453" s="137"/>
      <c r="T3453" s="137"/>
      <c r="U3453" s="137"/>
      <c r="V3453" s="137"/>
      <c r="W3453" s="137"/>
      <c r="X3453" s="137"/>
      <c r="Y3453" s="137"/>
      <c r="Z3453" s="137"/>
      <c r="AA3453" s="137"/>
      <c r="AB3453" s="137"/>
      <c r="AC3453" s="137"/>
      <c r="AD3453" s="137"/>
      <c r="AE3453" s="137"/>
      <c r="AF3453" s="137"/>
      <c r="AG3453" s="137"/>
      <c r="AH3453" s="137"/>
      <c r="AI3453" s="137"/>
      <c r="AJ3453" s="137"/>
      <c r="AK3453" s="137"/>
      <c r="AL3453" s="137"/>
      <c r="AM3453" s="137"/>
      <c r="AN3453" s="137"/>
      <c r="AO3453" s="137"/>
      <c r="AP3453" s="137"/>
      <c r="AQ3453" s="137"/>
      <c r="AR3453" s="137"/>
      <c r="AS3453" s="137"/>
      <c r="AT3453" s="143"/>
    </row>
    <row r="3454" spans="1:46">
      <c r="A3454" s="96"/>
      <c r="B3454" s="134"/>
      <c r="C3454" s="135"/>
      <c r="D3454" s="135"/>
      <c r="E3454" s="135"/>
      <c r="F3454" s="135"/>
      <c r="G3454" s="135"/>
      <c r="H3454" s="135"/>
      <c r="I3454" s="135"/>
      <c r="J3454" s="134"/>
      <c r="K3454" s="136"/>
      <c r="L3454" s="172"/>
      <c r="M3454" s="172"/>
      <c r="N3454" s="172"/>
      <c r="O3454" s="137"/>
      <c r="P3454" s="169"/>
      <c r="Q3454" s="137"/>
      <c r="R3454" s="137"/>
      <c r="S3454" s="137"/>
      <c r="T3454" s="137"/>
      <c r="U3454" s="137"/>
      <c r="V3454" s="137"/>
      <c r="W3454" s="137"/>
      <c r="X3454" s="137"/>
      <c r="Y3454" s="137"/>
      <c r="Z3454" s="137"/>
      <c r="AA3454" s="137"/>
      <c r="AB3454" s="137"/>
      <c r="AC3454" s="137"/>
      <c r="AD3454" s="137"/>
      <c r="AE3454" s="137"/>
      <c r="AF3454" s="137"/>
      <c r="AG3454" s="137"/>
      <c r="AH3454" s="137"/>
      <c r="AI3454" s="137"/>
      <c r="AJ3454" s="137"/>
      <c r="AK3454" s="137"/>
      <c r="AL3454" s="137"/>
      <c r="AM3454" s="137"/>
      <c r="AN3454" s="137"/>
      <c r="AO3454" s="137"/>
      <c r="AP3454" s="137"/>
      <c r="AQ3454" s="137"/>
      <c r="AR3454" s="137"/>
      <c r="AS3454" s="137"/>
      <c r="AT3454" s="143"/>
    </row>
    <row r="3455" spans="1:46">
      <c r="A3455" s="96"/>
      <c r="B3455" s="134"/>
      <c r="C3455" s="135"/>
      <c r="D3455" s="135"/>
      <c r="E3455" s="135"/>
      <c r="F3455" s="135"/>
      <c r="G3455" s="135"/>
      <c r="H3455" s="135"/>
      <c r="I3455" s="135"/>
      <c r="J3455" s="134"/>
      <c r="K3455" s="136"/>
      <c r="L3455" s="172"/>
      <c r="M3455" s="172"/>
      <c r="N3455" s="172"/>
      <c r="O3455" s="137"/>
      <c r="P3455" s="169"/>
      <c r="Q3455" s="137"/>
      <c r="R3455" s="137"/>
      <c r="S3455" s="137"/>
      <c r="T3455" s="137"/>
      <c r="U3455" s="137"/>
      <c r="V3455" s="137"/>
      <c r="W3455" s="137"/>
      <c r="X3455" s="137"/>
      <c r="Y3455" s="137"/>
      <c r="Z3455" s="137"/>
      <c r="AA3455" s="137"/>
      <c r="AB3455" s="137"/>
      <c r="AC3455" s="137"/>
      <c r="AD3455" s="137"/>
      <c r="AE3455" s="137"/>
      <c r="AF3455" s="137"/>
      <c r="AG3455" s="137"/>
      <c r="AH3455" s="137"/>
      <c r="AI3455" s="137"/>
      <c r="AJ3455" s="137"/>
      <c r="AK3455" s="137"/>
      <c r="AL3455" s="137"/>
      <c r="AM3455" s="137"/>
      <c r="AN3455" s="137"/>
      <c r="AO3455" s="137"/>
      <c r="AP3455" s="137"/>
      <c r="AQ3455" s="137"/>
      <c r="AR3455" s="137"/>
      <c r="AS3455" s="137"/>
      <c r="AT3455" s="143"/>
    </row>
    <row r="3456" spans="1:46">
      <c r="A3456" s="96"/>
      <c r="B3456" s="134"/>
      <c r="C3456" s="135"/>
      <c r="D3456" s="135"/>
      <c r="E3456" s="135"/>
      <c r="F3456" s="135"/>
      <c r="G3456" s="135"/>
      <c r="H3456" s="135"/>
      <c r="I3456" s="135"/>
      <c r="J3456" s="134"/>
      <c r="K3456" s="136"/>
      <c r="L3456" s="172"/>
      <c r="M3456" s="172"/>
      <c r="N3456" s="172"/>
      <c r="O3456" s="137"/>
      <c r="P3456" s="169"/>
      <c r="Q3456" s="137"/>
      <c r="R3456" s="137"/>
      <c r="S3456" s="137"/>
      <c r="T3456" s="137"/>
      <c r="U3456" s="137"/>
      <c r="V3456" s="137"/>
      <c r="W3456" s="137"/>
      <c r="X3456" s="137"/>
      <c r="Y3456" s="137"/>
      <c r="Z3456" s="137"/>
      <c r="AA3456" s="137"/>
      <c r="AB3456" s="137"/>
      <c r="AC3456" s="137"/>
      <c r="AD3456" s="137"/>
      <c r="AE3456" s="137"/>
      <c r="AF3456" s="137"/>
      <c r="AG3456" s="137"/>
      <c r="AH3456" s="137"/>
      <c r="AI3456" s="137"/>
      <c r="AJ3456" s="137"/>
      <c r="AK3456" s="137"/>
      <c r="AL3456" s="137"/>
      <c r="AM3456" s="137"/>
      <c r="AN3456" s="137"/>
      <c r="AO3456" s="137"/>
      <c r="AP3456" s="137"/>
      <c r="AQ3456" s="137"/>
      <c r="AR3456" s="137"/>
      <c r="AS3456" s="137"/>
      <c r="AT3456" s="143"/>
    </row>
    <row r="3457" spans="1:46">
      <c r="A3457" s="96"/>
      <c r="B3457" s="134"/>
      <c r="C3457" s="135"/>
      <c r="D3457" s="135"/>
      <c r="E3457" s="135"/>
      <c r="F3457" s="135"/>
      <c r="G3457" s="135"/>
      <c r="H3457" s="135"/>
      <c r="I3457" s="135"/>
      <c r="J3457" s="134"/>
      <c r="K3457" s="136"/>
      <c r="L3457" s="172"/>
      <c r="M3457" s="172"/>
      <c r="N3457" s="172"/>
      <c r="O3457" s="137"/>
      <c r="P3457" s="169"/>
      <c r="Q3457" s="137"/>
      <c r="R3457" s="137"/>
      <c r="S3457" s="137"/>
      <c r="T3457" s="137"/>
      <c r="U3457" s="137"/>
      <c r="V3457" s="137"/>
      <c r="W3457" s="137"/>
      <c r="X3457" s="137"/>
      <c r="Y3457" s="137"/>
      <c r="Z3457" s="137"/>
      <c r="AA3457" s="137"/>
      <c r="AB3457" s="137"/>
      <c r="AC3457" s="137"/>
      <c r="AD3457" s="137"/>
      <c r="AE3457" s="137"/>
      <c r="AF3457" s="137"/>
      <c r="AG3457" s="137"/>
      <c r="AH3457" s="137"/>
      <c r="AI3457" s="137"/>
      <c r="AJ3457" s="137"/>
      <c r="AK3457" s="137"/>
      <c r="AL3457" s="137"/>
      <c r="AM3457" s="137"/>
      <c r="AN3457" s="137"/>
      <c r="AO3457" s="137"/>
      <c r="AP3457" s="137"/>
      <c r="AQ3457" s="137"/>
      <c r="AR3457" s="137"/>
      <c r="AS3457" s="137"/>
      <c r="AT3457" s="143"/>
    </row>
    <row r="3458" spans="1:46">
      <c r="A3458" s="96"/>
      <c r="B3458" s="134"/>
      <c r="C3458" s="135"/>
      <c r="D3458" s="135"/>
      <c r="E3458" s="135"/>
      <c r="F3458" s="135"/>
      <c r="G3458" s="135"/>
      <c r="H3458" s="135"/>
      <c r="I3458" s="135"/>
      <c r="J3458" s="134"/>
      <c r="K3458" s="136"/>
      <c r="L3458" s="172"/>
      <c r="M3458" s="172"/>
      <c r="N3458" s="172"/>
      <c r="O3458" s="137"/>
      <c r="P3458" s="169"/>
      <c r="Q3458" s="137"/>
      <c r="R3458" s="137"/>
      <c r="S3458" s="137"/>
      <c r="T3458" s="137"/>
      <c r="U3458" s="137"/>
      <c r="V3458" s="137"/>
      <c r="W3458" s="137"/>
      <c r="X3458" s="137"/>
      <c r="Y3458" s="137"/>
      <c r="Z3458" s="137"/>
      <c r="AA3458" s="137"/>
      <c r="AB3458" s="137"/>
      <c r="AC3458" s="137"/>
      <c r="AD3458" s="137"/>
      <c r="AE3458" s="137"/>
      <c r="AF3458" s="137"/>
      <c r="AG3458" s="137"/>
      <c r="AH3458" s="137"/>
      <c r="AI3458" s="137"/>
      <c r="AJ3458" s="137"/>
      <c r="AK3458" s="137"/>
      <c r="AL3458" s="137"/>
      <c r="AM3458" s="137"/>
      <c r="AN3458" s="137"/>
      <c r="AO3458" s="137"/>
      <c r="AP3458" s="137"/>
      <c r="AQ3458" s="137"/>
      <c r="AR3458" s="137"/>
      <c r="AS3458" s="137"/>
      <c r="AT3458" s="143"/>
    </row>
    <row r="3459" spans="1:46">
      <c r="A3459" s="96"/>
      <c r="B3459" s="134"/>
      <c r="C3459" s="135"/>
      <c r="D3459" s="135"/>
      <c r="E3459" s="135"/>
      <c r="F3459" s="135"/>
      <c r="G3459" s="135"/>
      <c r="H3459" s="135"/>
      <c r="I3459" s="135"/>
      <c r="J3459" s="134"/>
      <c r="K3459" s="136"/>
      <c r="L3459" s="172"/>
      <c r="M3459" s="172"/>
      <c r="N3459" s="172"/>
      <c r="O3459" s="137"/>
      <c r="P3459" s="169"/>
      <c r="Q3459" s="137"/>
      <c r="R3459" s="137"/>
      <c r="S3459" s="137"/>
      <c r="T3459" s="137"/>
      <c r="U3459" s="137"/>
      <c r="V3459" s="137"/>
      <c r="W3459" s="137"/>
      <c r="X3459" s="137"/>
      <c r="Y3459" s="137"/>
      <c r="Z3459" s="137"/>
      <c r="AA3459" s="137"/>
      <c r="AB3459" s="137"/>
      <c r="AC3459" s="137"/>
      <c r="AD3459" s="137"/>
      <c r="AE3459" s="137"/>
      <c r="AF3459" s="137"/>
      <c r="AG3459" s="137"/>
      <c r="AH3459" s="137"/>
      <c r="AI3459" s="137"/>
      <c r="AJ3459" s="137"/>
      <c r="AK3459" s="137"/>
      <c r="AL3459" s="137"/>
      <c r="AM3459" s="137"/>
      <c r="AN3459" s="137"/>
      <c r="AO3459" s="137"/>
      <c r="AP3459" s="137"/>
      <c r="AQ3459" s="137"/>
      <c r="AR3459" s="137"/>
      <c r="AS3459" s="137"/>
      <c r="AT3459" s="143"/>
    </row>
    <row r="3460" spans="1:46">
      <c r="A3460" s="96"/>
      <c r="B3460" s="134"/>
      <c r="C3460" s="135"/>
      <c r="D3460" s="135"/>
      <c r="E3460" s="135"/>
      <c r="F3460" s="135"/>
      <c r="G3460" s="135"/>
      <c r="H3460" s="135"/>
      <c r="I3460" s="135"/>
      <c r="J3460" s="134"/>
      <c r="K3460" s="136"/>
      <c r="L3460" s="172"/>
      <c r="M3460" s="172"/>
      <c r="N3460" s="172"/>
      <c r="O3460" s="137"/>
      <c r="P3460" s="169"/>
      <c r="Q3460" s="137"/>
      <c r="R3460" s="137"/>
      <c r="S3460" s="137"/>
      <c r="T3460" s="137"/>
      <c r="U3460" s="137"/>
      <c r="V3460" s="137"/>
      <c r="W3460" s="137"/>
      <c r="X3460" s="137"/>
      <c r="Y3460" s="137"/>
      <c r="Z3460" s="137"/>
      <c r="AA3460" s="137"/>
      <c r="AB3460" s="137"/>
      <c r="AC3460" s="137"/>
      <c r="AD3460" s="137"/>
      <c r="AE3460" s="137"/>
      <c r="AF3460" s="137"/>
      <c r="AG3460" s="137"/>
      <c r="AH3460" s="137"/>
      <c r="AI3460" s="137"/>
      <c r="AJ3460" s="137"/>
      <c r="AK3460" s="137"/>
      <c r="AL3460" s="137"/>
      <c r="AM3460" s="137"/>
      <c r="AN3460" s="137"/>
      <c r="AO3460" s="137"/>
      <c r="AP3460" s="137"/>
      <c r="AQ3460" s="137"/>
      <c r="AR3460" s="137"/>
      <c r="AS3460" s="137"/>
      <c r="AT3460" s="143"/>
    </row>
    <row r="3461" spans="1:46">
      <c r="A3461" s="96"/>
      <c r="B3461" s="134"/>
      <c r="C3461" s="135"/>
      <c r="D3461" s="135"/>
      <c r="E3461" s="135"/>
      <c r="F3461" s="135"/>
      <c r="G3461" s="135"/>
      <c r="H3461" s="135"/>
      <c r="I3461" s="135"/>
      <c r="J3461" s="134"/>
      <c r="K3461" s="136"/>
      <c r="L3461" s="172"/>
      <c r="M3461" s="172"/>
      <c r="N3461" s="172"/>
      <c r="O3461" s="137"/>
      <c r="P3461" s="169"/>
      <c r="Q3461" s="137"/>
      <c r="R3461" s="137"/>
      <c r="S3461" s="137"/>
      <c r="T3461" s="137"/>
      <c r="U3461" s="137"/>
      <c r="V3461" s="137"/>
      <c r="W3461" s="137"/>
      <c r="X3461" s="137"/>
      <c r="Y3461" s="137"/>
      <c r="Z3461" s="137"/>
      <c r="AA3461" s="137"/>
      <c r="AB3461" s="137"/>
      <c r="AC3461" s="137"/>
      <c r="AD3461" s="137"/>
      <c r="AE3461" s="137"/>
      <c r="AF3461" s="137"/>
      <c r="AG3461" s="137"/>
      <c r="AH3461" s="137"/>
      <c r="AI3461" s="137"/>
      <c r="AJ3461" s="137"/>
      <c r="AK3461" s="137"/>
      <c r="AL3461" s="137"/>
      <c r="AM3461" s="137"/>
      <c r="AN3461" s="137"/>
      <c r="AO3461" s="137"/>
      <c r="AP3461" s="137"/>
      <c r="AQ3461" s="137"/>
      <c r="AR3461" s="137"/>
      <c r="AS3461" s="137"/>
      <c r="AT3461" s="143"/>
    </row>
    <row r="3462" spans="1:46">
      <c r="A3462" s="96"/>
      <c r="B3462" s="134"/>
      <c r="C3462" s="135"/>
      <c r="D3462" s="135"/>
      <c r="E3462" s="135"/>
      <c r="F3462" s="135"/>
      <c r="G3462" s="135"/>
      <c r="H3462" s="135"/>
      <c r="I3462" s="135"/>
      <c r="J3462" s="134"/>
      <c r="K3462" s="136"/>
      <c r="L3462" s="172"/>
      <c r="M3462" s="172"/>
      <c r="N3462" s="172"/>
      <c r="O3462" s="137"/>
      <c r="P3462" s="169"/>
      <c r="Q3462" s="137"/>
      <c r="R3462" s="137"/>
      <c r="S3462" s="137"/>
      <c r="T3462" s="137"/>
      <c r="U3462" s="137"/>
      <c r="V3462" s="137"/>
      <c r="W3462" s="137"/>
      <c r="X3462" s="137"/>
      <c r="Y3462" s="137"/>
      <c r="Z3462" s="137"/>
      <c r="AA3462" s="137"/>
      <c r="AB3462" s="137"/>
      <c r="AC3462" s="137"/>
      <c r="AD3462" s="137"/>
      <c r="AE3462" s="137"/>
      <c r="AF3462" s="137"/>
      <c r="AG3462" s="137"/>
      <c r="AH3462" s="137"/>
      <c r="AI3462" s="137"/>
      <c r="AJ3462" s="137"/>
      <c r="AK3462" s="137"/>
      <c r="AL3462" s="137"/>
      <c r="AM3462" s="137"/>
      <c r="AN3462" s="137"/>
      <c r="AO3462" s="137"/>
      <c r="AP3462" s="137"/>
      <c r="AQ3462" s="137"/>
      <c r="AR3462" s="137"/>
      <c r="AS3462" s="137"/>
      <c r="AT3462" s="143"/>
    </row>
    <row r="3463" spans="1:46">
      <c r="A3463" s="96"/>
      <c r="B3463" s="134"/>
      <c r="C3463" s="135"/>
      <c r="D3463" s="135"/>
      <c r="E3463" s="135"/>
      <c r="F3463" s="135"/>
      <c r="G3463" s="135"/>
      <c r="H3463" s="135"/>
      <c r="I3463" s="135"/>
      <c r="J3463" s="134"/>
      <c r="K3463" s="136"/>
      <c r="L3463" s="172"/>
      <c r="M3463" s="172"/>
      <c r="N3463" s="172"/>
      <c r="O3463" s="137"/>
      <c r="P3463" s="169"/>
      <c r="Q3463" s="137"/>
      <c r="R3463" s="137"/>
      <c r="S3463" s="137"/>
      <c r="T3463" s="137"/>
      <c r="U3463" s="137"/>
      <c r="V3463" s="137"/>
      <c r="W3463" s="137"/>
      <c r="X3463" s="137"/>
      <c r="Y3463" s="137"/>
      <c r="Z3463" s="137"/>
      <c r="AA3463" s="137"/>
      <c r="AB3463" s="137"/>
      <c r="AC3463" s="137"/>
      <c r="AD3463" s="137"/>
      <c r="AE3463" s="137"/>
      <c r="AF3463" s="137"/>
      <c r="AG3463" s="137"/>
      <c r="AH3463" s="137"/>
      <c r="AI3463" s="137"/>
      <c r="AJ3463" s="137"/>
      <c r="AK3463" s="137"/>
      <c r="AL3463" s="137"/>
      <c r="AM3463" s="137"/>
      <c r="AN3463" s="137"/>
      <c r="AO3463" s="137"/>
      <c r="AP3463" s="137"/>
      <c r="AQ3463" s="137"/>
      <c r="AR3463" s="137"/>
      <c r="AS3463" s="137"/>
      <c r="AT3463" s="143"/>
    </row>
    <row r="3464" spans="1:46">
      <c r="A3464" s="96"/>
      <c r="B3464" s="134"/>
      <c r="C3464" s="135"/>
      <c r="D3464" s="135"/>
      <c r="E3464" s="135"/>
      <c r="F3464" s="135"/>
      <c r="G3464" s="135"/>
      <c r="H3464" s="135"/>
      <c r="I3464" s="135"/>
      <c r="J3464" s="134"/>
      <c r="K3464" s="136"/>
      <c r="L3464" s="172"/>
      <c r="M3464" s="172"/>
      <c r="N3464" s="172"/>
      <c r="O3464" s="137"/>
      <c r="P3464" s="169"/>
      <c r="Q3464" s="137"/>
      <c r="R3464" s="137"/>
      <c r="S3464" s="137"/>
      <c r="T3464" s="137"/>
      <c r="U3464" s="137"/>
      <c r="V3464" s="137"/>
      <c r="W3464" s="137"/>
      <c r="X3464" s="137"/>
      <c r="Y3464" s="137"/>
      <c r="Z3464" s="137"/>
      <c r="AA3464" s="137"/>
      <c r="AB3464" s="137"/>
      <c r="AC3464" s="137"/>
      <c r="AD3464" s="137"/>
      <c r="AE3464" s="137"/>
      <c r="AF3464" s="137"/>
      <c r="AG3464" s="137"/>
      <c r="AH3464" s="137"/>
      <c r="AI3464" s="137"/>
      <c r="AJ3464" s="137"/>
      <c r="AK3464" s="137"/>
      <c r="AL3464" s="137"/>
      <c r="AM3464" s="137"/>
      <c r="AN3464" s="137"/>
      <c r="AO3464" s="137"/>
      <c r="AP3464" s="137"/>
      <c r="AQ3464" s="137"/>
      <c r="AR3464" s="137"/>
      <c r="AS3464" s="137"/>
      <c r="AT3464" s="143"/>
    </row>
    <row r="3465" spans="1:46">
      <c r="A3465" s="96"/>
      <c r="B3465" s="134"/>
      <c r="C3465" s="135"/>
      <c r="D3465" s="135"/>
      <c r="E3465" s="135"/>
      <c r="F3465" s="135"/>
      <c r="G3465" s="135"/>
      <c r="H3465" s="135"/>
      <c r="I3465" s="135"/>
      <c r="J3465" s="134"/>
      <c r="K3465" s="136"/>
      <c r="L3465" s="172"/>
      <c r="M3465" s="172"/>
      <c r="N3465" s="172"/>
      <c r="O3465" s="137"/>
      <c r="P3465" s="169"/>
      <c r="Q3465" s="137"/>
      <c r="R3465" s="137"/>
      <c r="S3465" s="137"/>
      <c r="T3465" s="137"/>
      <c r="U3465" s="137"/>
      <c r="V3465" s="137"/>
      <c r="W3465" s="137"/>
      <c r="X3465" s="137"/>
      <c r="Y3465" s="137"/>
      <c r="Z3465" s="137"/>
      <c r="AA3465" s="137"/>
      <c r="AB3465" s="137"/>
      <c r="AC3465" s="137"/>
      <c r="AD3465" s="137"/>
      <c r="AE3465" s="137"/>
      <c r="AF3465" s="137"/>
      <c r="AG3465" s="137"/>
      <c r="AH3465" s="137"/>
      <c r="AI3465" s="137"/>
      <c r="AJ3465" s="137"/>
      <c r="AK3465" s="137"/>
      <c r="AL3465" s="137"/>
      <c r="AM3465" s="137"/>
      <c r="AN3465" s="137"/>
      <c r="AO3465" s="137"/>
      <c r="AP3465" s="137"/>
      <c r="AQ3465" s="137"/>
      <c r="AR3465" s="137"/>
      <c r="AS3465" s="137"/>
      <c r="AT3465" s="143"/>
    </row>
    <row r="3466" spans="1:46">
      <c r="A3466" s="96"/>
      <c r="B3466" s="134"/>
      <c r="C3466" s="135"/>
      <c r="D3466" s="135"/>
      <c r="E3466" s="135"/>
      <c r="F3466" s="135"/>
      <c r="G3466" s="135"/>
      <c r="H3466" s="135"/>
      <c r="I3466" s="135"/>
      <c r="J3466" s="134"/>
      <c r="K3466" s="136"/>
      <c r="L3466" s="172"/>
      <c r="M3466" s="172"/>
      <c r="N3466" s="172"/>
      <c r="O3466" s="137"/>
      <c r="P3466" s="169"/>
      <c r="Q3466" s="137"/>
      <c r="R3466" s="137"/>
      <c r="S3466" s="137"/>
      <c r="T3466" s="137"/>
      <c r="U3466" s="137"/>
      <c r="V3466" s="137"/>
      <c r="W3466" s="137"/>
      <c r="X3466" s="137"/>
      <c r="Y3466" s="137"/>
      <c r="Z3466" s="137"/>
      <c r="AA3466" s="137"/>
      <c r="AB3466" s="137"/>
      <c r="AC3466" s="137"/>
      <c r="AD3466" s="137"/>
      <c r="AE3466" s="137"/>
      <c r="AF3466" s="137"/>
      <c r="AG3466" s="137"/>
      <c r="AH3466" s="137"/>
      <c r="AI3466" s="137"/>
      <c r="AJ3466" s="137"/>
      <c r="AK3466" s="137"/>
      <c r="AL3466" s="137"/>
      <c r="AM3466" s="137"/>
      <c r="AN3466" s="137"/>
      <c r="AO3466" s="137"/>
      <c r="AP3466" s="137"/>
      <c r="AQ3466" s="137"/>
      <c r="AR3466" s="137"/>
      <c r="AS3466" s="137"/>
      <c r="AT3466" s="143"/>
    </row>
    <row r="3467" spans="1:46">
      <c r="A3467" s="96"/>
      <c r="B3467" s="134"/>
      <c r="C3467" s="135"/>
      <c r="D3467" s="135"/>
      <c r="E3467" s="135"/>
      <c r="F3467" s="135"/>
      <c r="G3467" s="135"/>
      <c r="H3467" s="135"/>
      <c r="I3467" s="135"/>
      <c r="J3467" s="134"/>
      <c r="K3467" s="136"/>
      <c r="L3467" s="172"/>
      <c r="M3467" s="172"/>
      <c r="N3467" s="172"/>
      <c r="O3467" s="137"/>
      <c r="P3467" s="169"/>
      <c r="Q3467" s="137"/>
      <c r="R3467" s="137"/>
      <c r="S3467" s="137"/>
      <c r="T3467" s="137"/>
      <c r="U3467" s="137"/>
      <c r="V3467" s="137"/>
      <c r="W3467" s="137"/>
      <c r="X3467" s="137"/>
      <c r="Y3467" s="137"/>
      <c r="Z3467" s="137"/>
      <c r="AA3467" s="137"/>
      <c r="AB3467" s="137"/>
      <c r="AC3467" s="137"/>
      <c r="AD3467" s="137"/>
      <c r="AE3467" s="137"/>
      <c r="AF3467" s="137"/>
      <c r="AG3467" s="137"/>
      <c r="AH3467" s="137"/>
      <c r="AI3467" s="137"/>
      <c r="AJ3467" s="137"/>
      <c r="AK3467" s="137"/>
      <c r="AL3467" s="137"/>
      <c r="AM3467" s="137"/>
      <c r="AN3467" s="137"/>
      <c r="AO3467" s="137"/>
      <c r="AP3467" s="137"/>
      <c r="AQ3467" s="137"/>
      <c r="AR3467" s="137"/>
      <c r="AS3467" s="137"/>
      <c r="AT3467" s="143"/>
    </row>
    <row r="3468" spans="1:46">
      <c r="A3468" s="96"/>
      <c r="B3468" s="134"/>
      <c r="C3468" s="135"/>
      <c r="D3468" s="135"/>
      <c r="E3468" s="135"/>
      <c r="F3468" s="135"/>
      <c r="G3468" s="135"/>
      <c r="H3468" s="135"/>
      <c r="I3468" s="135"/>
      <c r="J3468" s="134"/>
      <c r="K3468" s="136"/>
      <c r="L3468" s="172"/>
      <c r="M3468" s="172"/>
      <c r="N3468" s="172"/>
      <c r="O3468" s="137"/>
      <c r="P3468" s="169"/>
      <c r="Q3468" s="137"/>
      <c r="R3468" s="137"/>
      <c r="S3468" s="137"/>
      <c r="T3468" s="137"/>
      <c r="U3468" s="137"/>
      <c r="V3468" s="137"/>
      <c r="W3468" s="137"/>
      <c r="X3468" s="137"/>
      <c r="Y3468" s="137"/>
      <c r="Z3468" s="137"/>
      <c r="AA3468" s="137"/>
      <c r="AB3468" s="137"/>
      <c r="AC3468" s="137"/>
      <c r="AD3468" s="137"/>
      <c r="AE3468" s="137"/>
      <c r="AF3468" s="137"/>
      <c r="AG3468" s="137"/>
      <c r="AH3468" s="137"/>
      <c r="AI3468" s="137"/>
      <c r="AJ3468" s="137"/>
      <c r="AK3468" s="137"/>
      <c r="AL3468" s="137"/>
      <c r="AM3468" s="137"/>
      <c r="AN3468" s="137"/>
      <c r="AO3468" s="137"/>
      <c r="AP3468" s="137"/>
      <c r="AQ3468" s="137"/>
      <c r="AR3468" s="137"/>
      <c r="AS3468" s="137"/>
      <c r="AT3468" s="143"/>
    </row>
    <row r="3469" spans="1:46">
      <c r="A3469" s="96"/>
      <c r="B3469" s="134"/>
      <c r="C3469" s="135"/>
      <c r="D3469" s="135"/>
      <c r="E3469" s="135"/>
      <c r="F3469" s="135"/>
      <c r="G3469" s="135"/>
      <c r="H3469" s="135"/>
      <c r="I3469" s="135"/>
      <c r="J3469" s="134"/>
      <c r="K3469" s="136"/>
      <c r="L3469" s="172"/>
      <c r="M3469" s="172"/>
      <c r="N3469" s="172"/>
      <c r="O3469" s="137"/>
      <c r="P3469" s="169"/>
      <c r="Q3469" s="137"/>
      <c r="R3469" s="137"/>
      <c r="S3469" s="137"/>
      <c r="T3469" s="137"/>
      <c r="U3469" s="137"/>
      <c r="V3469" s="137"/>
      <c r="W3469" s="137"/>
      <c r="X3469" s="137"/>
      <c r="Y3469" s="137"/>
      <c r="Z3469" s="137"/>
      <c r="AA3469" s="137"/>
      <c r="AB3469" s="137"/>
      <c r="AC3469" s="137"/>
      <c r="AD3469" s="137"/>
      <c r="AE3469" s="137"/>
      <c r="AF3469" s="137"/>
      <c r="AG3469" s="137"/>
      <c r="AH3469" s="137"/>
      <c r="AI3469" s="137"/>
      <c r="AJ3469" s="137"/>
      <c r="AK3469" s="137"/>
      <c r="AL3469" s="137"/>
      <c r="AM3469" s="137"/>
      <c r="AN3469" s="137"/>
      <c r="AO3469" s="137"/>
      <c r="AP3469" s="137"/>
      <c r="AQ3469" s="137"/>
      <c r="AR3469" s="137"/>
      <c r="AS3469" s="137"/>
      <c r="AT3469" s="143"/>
    </row>
    <row r="3470" spans="1:46">
      <c r="A3470" s="96"/>
      <c r="B3470" s="134"/>
      <c r="C3470" s="135"/>
      <c r="D3470" s="135"/>
      <c r="E3470" s="135"/>
      <c r="F3470" s="135"/>
      <c r="G3470" s="135"/>
      <c r="H3470" s="135"/>
      <c r="I3470" s="135"/>
      <c r="J3470" s="134"/>
      <c r="K3470" s="136"/>
      <c r="L3470" s="172"/>
      <c r="M3470" s="172"/>
      <c r="N3470" s="172"/>
      <c r="O3470" s="137"/>
      <c r="P3470" s="169"/>
      <c r="Q3470" s="137"/>
      <c r="R3470" s="137"/>
      <c r="S3470" s="137"/>
      <c r="T3470" s="137"/>
      <c r="U3470" s="137"/>
      <c r="V3470" s="137"/>
      <c r="W3470" s="137"/>
      <c r="X3470" s="137"/>
      <c r="Y3470" s="137"/>
      <c r="Z3470" s="137"/>
      <c r="AA3470" s="137"/>
      <c r="AB3470" s="137"/>
      <c r="AC3470" s="137"/>
      <c r="AD3470" s="137"/>
      <c r="AE3470" s="137"/>
      <c r="AF3470" s="137"/>
      <c r="AG3470" s="137"/>
      <c r="AH3470" s="137"/>
      <c r="AI3470" s="137"/>
      <c r="AJ3470" s="137"/>
      <c r="AK3470" s="137"/>
      <c r="AL3470" s="137"/>
      <c r="AM3470" s="137"/>
      <c r="AN3470" s="137"/>
      <c r="AO3470" s="137"/>
      <c r="AP3470" s="137"/>
      <c r="AQ3470" s="137"/>
      <c r="AR3470" s="137"/>
      <c r="AS3470" s="137"/>
      <c r="AT3470" s="143"/>
    </row>
    <row r="3471" spans="1:46">
      <c r="A3471" s="96"/>
      <c r="B3471" s="134"/>
      <c r="C3471" s="135"/>
      <c r="D3471" s="135"/>
      <c r="E3471" s="135"/>
      <c r="F3471" s="135"/>
      <c r="G3471" s="135"/>
      <c r="H3471" s="135"/>
      <c r="I3471" s="135"/>
      <c r="J3471" s="134"/>
      <c r="K3471" s="136"/>
      <c r="L3471" s="172"/>
      <c r="M3471" s="172"/>
      <c r="N3471" s="172"/>
      <c r="O3471" s="137"/>
      <c r="P3471" s="169"/>
      <c r="Q3471" s="137"/>
      <c r="R3471" s="137"/>
      <c r="S3471" s="137"/>
      <c r="T3471" s="137"/>
      <c r="U3471" s="137"/>
      <c r="V3471" s="137"/>
      <c r="W3471" s="137"/>
      <c r="X3471" s="137"/>
      <c r="Y3471" s="137"/>
      <c r="Z3471" s="137"/>
      <c r="AA3471" s="137"/>
      <c r="AB3471" s="137"/>
      <c r="AC3471" s="137"/>
      <c r="AD3471" s="137"/>
      <c r="AE3471" s="137"/>
      <c r="AF3471" s="137"/>
      <c r="AG3471" s="137"/>
      <c r="AH3471" s="137"/>
      <c r="AI3471" s="137"/>
      <c r="AJ3471" s="137"/>
      <c r="AK3471" s="137"/>
      <c r="AL3471" s="137"/>
      <c r="AM3471" s="137"/>
      <c r="AN3471" s="137"/>
      <c r="AO3471" s="137"/>
      <c r="AP3471" s="137"/>
      <c r="AQ3471" s="137"/>
      <c r="AR3471" s="137"/>
      <c r="AS3471" s="137"/>
      <c r="AT3471" s="143"/>
    </row>
    <row r="3472" spans="1:46">
      <c r="A3472" s="96"/>
      <c r="B3472" s="134"/>
      <c r="C3472" s="135"/>
      <c r="D3472" s="135"/>
      <c r="E3472" s="135"/>
      <c r="F3472" s="135"/>
      <c r="G3472" s="135"/>
      <c r="H3472" s="135"/>
      <c r="I3472" s="135"/>
      <c r="J3472" s="134"/>
      <c r="K3472" s="136"/>
      <c r="L3472" s="172"/>
      <c r="M3472" s="172"/>
      <c r="N3472" s="172"/>
      <c r="O3472" s="137"/>
      <c r="P3472" s="169"/>
      <c r="Q3472" s="137"/>
      <c r="R3472" s="137"/>
      <c r="S3472" s="137"/>
      <c r="T3472" s="137"/>
      <c r="U3472" s="137"/>
      <c r="V3472" s="137"/>
      <c r="W3472" s="137"/>
      <c r="X3472" s="137"/>
      <c r="Y3472" s="137"/>
      <c r="Z3472" s="137"/>
      <c r="AA3472" s="137"/>
      <c r="AB3472" s="137"/>
      <c r="AC3472" s="137"/>
      <c r="AD3472" s="137"/>
      <c r="AE3472" s="137"/>
      <c r="AF3472" s="137"/>
      <c r="AG3472" s="137"/>
      <c r="AH3472" s="137"/>
      <c r="AI3472" s="137"/>
      <c r="AJ3472" s="137"/>
      <c r="AK3472" s="137"/>
      <c r="AL3472" s="137"/>
      <c r="AM3472" s="137"/>
      <c r="AN3472" s="137"/>
      <c r="AO3472" s="137"/>
      <c r="AP3472" s="137"/>
      <c r="AQ3472" s="137"/>
      <c r="AR3472" s="137"/>
      <c r="AS3472" s="137"/>
      <c r="AT3472" s="143"/>
    </row>
    <row r="3473" spans="1:46">
      <c r="A3473" s="96"/>
      <c r="B3473" s="134"/>
      <c r="C3473" s="135"/>
      <c r="D3473" s="135"/>
      <c r="E3473" s="135"/>
      <c r="F3473" s="135"/>
      <c r="G3473" s="135"/>
      <c r="H3473" s="135"/>
      <c r="I3473" s="135"/>
      <c r="J3473" s="134"/>
      <c r="K3473" s="136"/>
      <c r="L3473" s="172"/>
      <c r="M3473" s="172"/>
      <c r="N3473" s="172"/>
      <c r="O3473" s="137"/>
      <c r="P3473" s="169"/>
      <c r="Q3473" s="137"/>
      <c r="R3473" s="137"/>
      <c r="S3473" s="137"/>
      <c r="T3473" s="137"/>
      <c r="U3473" s="137"/>
      <c r="V3473" s="137"/>
      <c r="W3473" s="137"/>
      <c r="X3473" s="137"/>
      <c r="Y3473" s="137"/>
      <c r="Z3473" s="137"/>
      <c r="AA3473" s="137"/>
      <c r="AB3473" s="137"/>
      <c r="AC3473" s="137"/>
      <c r="AD3473" s="137"/>
      <c r="AE3473" s="137"/>
      <c r="AF3473" s="137"/>
      <c r="AG3473" s="137"/>
      <c r="AH3473" s="137"/>
      <c r="AI3473" s="137"/>
      <c r="AJ3473" s="137"/>
      <c r="AK3473" s="137"/>
      <c r="AL3473" s="137"/>
      <c r="AM3473" s="137"/>
      <c r="AN3473" s="137"/>
      <c r="AO3473" s="137"/>
      <c r="AP3473" s="137"/>
      <c r="AQ3473" s="137"/>
      <c r="AR3473" s="137"/>
      <c r="AS3473" s="137"/>
      <c r="AT3473" s="143"/>
    </row>
    <row r="3474" spans="1:46">
      <c r="A3474" s="96"/>
      <c r="B3474" s="134"/>
      <c r="C3474" s="135"/>
      <c r="D3474" s="135"/>
      <c r="E3474" s="135"/>
      <c r="F3474" s="135"/>
      <c r="G3474" s="135"/>
      <c r="H3474" s="135"/>
      <c r="I3474" s="135"/>
      <c r="J3474" s="134"/>
      <c r="K3474" s="136"/>
      <c r="L3474" s="172"/>
      <c r="M3474" s="172"/>
      <c r="N3474" s="172"/>
      <c r="O3474" s="137"/>
      <c r="P3474" s="169"/>
      <c r="Q3474" s="137"/>
      <c r="R3474" s="137"/>
      <c r="S3474" s="137"/>
      <c r="T3474" s="137"/>
      <c r="U3474" s="137"/>
      <c r="V3474" s="137"/>
      <c r="W3474" s="137"/>
      <c r="X3474" s="137"/>
      <c r="Y3474" s="137"/>
      <c r="Z3474" s="137"/>
      <c r="AA3474" s="137"/>
      <c r="AB3474" s="137"/>
      <c r="AC3474" s="137"/>
      <c r="AD3474" s="137"/>
      <c r="AE3474" s="137"/>
      <c r="AF3474" s="137"/>
      <c r="AG3474" s="137"/>
      <c r="AH3474" s="137"/>
      <c r="AI3474" s="137"/>
      <c r="AJ3474" s="137"/>
      <c r="AK3474" s="137"/>
      <c r="AL3474" s="137"/>
      <c r="AM3474" s="137"/>
      <c r="AN3474" s="137"/>
      <c r="AO3474" s="137"/>
      <c r="AP3474" s="137"/>
      <c r="AQ3474" s="137"/>
      <c r="AR3474" s="137"/>
      <c r="AS3474" s="137"/>
      <c r="AT3474" s="143"/>
    </row>
    <row r="3475" spans="1:46">
      <c r="A3475" s="96"/>
      <c r="B3475" s="134"/>
      <c r="C3475" s="135"/>
      <c r="D3475" s="135"/>
      <c r="E3475" s="135"/>
      <c r="F3475" s="135"/>
      <c r="G3475" s="135"/>
      <c r="H3475" s="135"/>
      <c r="I3475" s="135"/>
      <c r="J3475" s="134"/>
      <c r="K3475" s="136"/>
      <c r="L3475" s="172"/>
      <c r="M3475" s="172"/>
      <c r="N3475" s="172"/>
      <c r="O3475" s="137"/>
      <c r="P3475" s="169"/>
      <c r="Q3475" s="137"/>
      <c r="R3475" s="137"/>
      <c r="S3475" s="137"/>
      <c r="T3475" s="137"/>
      <c r="U3475" s="137"/>
      <c r="V3475" s="137"/>
      <c r="W3475" s="137"/>
      <c r="X3475" s="137"/>
      <c r="Y3475" s="137"/>
      <c r="Z3475" s="137"/>
      <c r="AA3475" s="137"/>
      <c r="AB3475" s="137"/>
      <c r="AC3475" s="137"/>
      <c r="AD3475" s="137"/>
      <c r="AE3475" s="137"/>
      <c r="AF3475" s="137"/>
      <c r="AG3475" s="137"/>
      <c r="AH3475" s="137"/>
      <c r="AI3475" s="137"/>
      <c r="AJ3475" s="137"/>
      <c r="AK3475" s="137"/>
      <c r="AL3475" s="137"/>
      <c r="AM3475" s="137"/>
      <c r="AN3475" s="137"/>
      <c r="AO3475" s="137"/>
      <c r="AP3475" s="137"/>
      <c r="AQ3475" s="137"/>
      <c r="AR3475" s="137"/>
      <c r="AS3475" s="137"/>
      <c r="AT3475" s="143"/>
    </row>
    <row r="3476" spans="1:46">
      <c r="A3476" s="96"/>
      <c r="B3476" s="134"/>
      <c r="C3476" s="135"/>
      <c r="D3476" s="135"/>
      <c r="E3476" s="135"/>
      <c r="F3476" s="135"/>
      <c r="G3476" s="135"/>
      <c r="H3476" s="135"/>
      <c r="I3476" s="135"/>
      <c r="J3476" s="134"/>
      <c r="K3476" s="136"/>
      <c r="L3476" s="172"/>
      <c r="M3476" s="172"/>
      <c r="N3476" s="172"/>
      <c r="O3476" s="137"/>
      <c r="P3476" s="169"/>
      <c r="Q3476" s="137"/>
      <c r="R3476" s="137"/>
      <c r="S3476" s="137"/>
      <c r="T3476" s="137"/>
      <c r="U3476" s="137"/>
      <c r="V3476" s="137"/>
      <c r="W3476" s="137"/>
      <c r="X3476" s="137"/>
      <c r="Y3476" s="137"/>
      <c r="Z3476" s="137"/>
      <c r="AA3476" s="137"/>
      <c r="AB3476" s="137"/>
      <c r="AC3476" s="137"/>
      <c r="AD3476" s="137"/>
      <c r="AE3476" s="137"/>
      <c r="AF3476" s="137"/>
      <c r="AG3476" s="137"/>
      <c r="AH3476" s="137"/>
      <c r="AI3476" s="137"/>
      <c r="AJ3476" s="137"/>
      <c r="AK3476" s="137"/>
      <c r="AL3476" s="137"/>
      <c r="AM3476" s="137"/>
      <c r="AN3476" s="137"/>
      <c r="AO3476" s="137"/>
      <c r="AP3476" s="137"/>
      <c r="AQ3476" s="137"/>
      <c r="AR3476" s="137"/>
      <c r="AS3476" s="137"/>
      <c r="AT3476" s="143"/>
    </row>
    <row r="3477" spans="1:46">
      <c r="A3477" s="96"/>
      <c r="B3477" s="134"/>
      <c r="C3477" s="135"/>
      <c r="D3477" s="135"/>
      <c r="E3477" s="135"/>
      <c r="F3477" s="135"/>
      <c r="G3477" s="135"/>
      <c r="H3477" s="135"/>
      <c r="I3477" s="135"/>
      <c r="J3477" s="134"/>
      <c r="K3477" s="136"/>
      <c r="L3477" s="172"/>
      <c r="M3477" s="172"/>
      <c r="N3477" s="172"/>
      <c r="O3477" s="137"/>
      <c r="P3477" s="169"/>
      <c r="Q3477" s="137"/>
      <c r="R3477" s="137"/>
      <c r="S3477" s="137"/>
      <c r="T3477" s="137"/>
      <c r="U3477" s="137"/>
      <c r="V3477" s="137"/>
      <c r="W3477" s="137"/>
      <c r="X3477" s="137"/>
      <c r="Y3477" s="137"/>
      <c r="Z3477" s="137"/>
      <c r="AA3477" s="137"/>
      <c r="AB3477" s="137"/>
      <c r="AC3477" s="137"/>
      <c r="AD3477" s="137"/>
      <c r="AE3477" s="137"/>
      <c r="AF3477" s="137"/>
      <c r="AG3477" s="137"/>
      <c r="AH3477" s="137"/>
      <c r="AI3477" s="137"/>
      <c r="AJ3477" s="137"/>
      <c r="AK3477" s="137"/>
      <c r="AL3477" s="137"/>
      <c r="AM3477" s="137"/>
      <c r="AN3477" s="137"/>
      <c r="AO3477" s="137"/>
      <c r="AP3477" s="137"/>
      <c r="AQ3477" s="137"/>
      <c r="AR3477" s="137"/>
      <c r="AS3477" s="137"/>
      <c r="AT3477" s="143"/>
    </row>
    <row r="3478" spans="1:46">
      <c r="A3478" s="96"/>
      <c r="B3478" s="134"/>
      <c r="C3478" s="135"/>
      <c r="D3478" s="135"/>
      <c r="E3478" s="135"/>
      <c r="F3478" s="135"/>
      <c r="G3478" s="135"/>
      <c r="H3478" s="135"/>
      <c r="I3478" s="135"/>
      <c r="J3478" s="134"/>
      <c r="K3478" s="136"/>
      <c r="L3478" s="172"/>
      <c r="M3478" s="172"/>
      <c r="N3478" s="172"/>
      <c r="O3478" s="137"/>
      <c r="P3478" s="169"/>
      <c r="Q3478" s="137"/>
      <c r="R3478" s="137"/>
      <c r="S3478" s="137"/>
      <c r="T3478" s="137"/>
      <c r="U3478" s="137"/>
      <c r="V3478" s="137"/>
      <c r="W3478" s="137"/>
      <c r="X3478" s="137"/>
      <c r="Y3478" s="137"/>
      <c r="Z3478" s="137"/>
      <c r="AA3478" s="137"/>
      <c r="AB3478" s="137"/>
      <c r="AC3478" s="137"/>
      <c r="AD3478" s="137"/>
      <c r="AE3478" s="137"/>
      <c r="AF3478" s="137"/>
      <c r="AG3478" s="137"/>
      <c r="AH3478" s="137"/>
      <c r="AI3478" s="137"/>
      <c r="AJ3478" s="137"/>
      <c r="AK3478" s="137"/>
      <c r="AL3478" s="137"/>
      <c r="AM3478" s="137"/>
      <c r="AN3478" s="137"/>
      <c r="AO3478" s="137"/>
      <c r="AP3478" s="137"/>
      <c r="AQ3478" s="137"/>
      <c r="AR3478" s="137"/>
      <c r="AS3478" s="137"/>
      <c r="AT3478" s="143"/>
    </row>
    <row r="3479" spans="1:46">
      <c r="A3479" s="96"/>
      <c r="B3479" s="134"/>
      <c r="C3479" s="135"/>
      <c r="D3479" s="135"/>
      <c r="E3479" s="135"/>
      <c r="F3479" s="135"/>
      <c r="G3479" s="135"/>
      <c r="H3479" s="135"/>
      <c r="I3479" s="135"/>
      <c r="J3479" s="134"/>
      <c r="K3479" s="136"/>
      <c r="L3479" s="172"/>
      <c r="M3479" s="172"/>
      <c r="N3479" s="172"/>
      <c r="O3479" s="137"/>
      <c r="P3479" s="169"/>
      <c r="Q3479" s="137"/>
      <c r="R3479" s="137"/>
      <c r="S3479" s="137"/>
      <c r="T3479" s="137"/>
      <c r="U3479" s="137"/>
      <c r="V3479" s="137"/>
      <c r="W3479" s="137"/>
      <c r="X3479" s="137"/>
      <c r="Y3479" s="137"/>
      <c r="Z3479" s="137"/>
      <c r="AA3479" s="137"/>
      <c r="AB3479" s="137"/>
      <c r="AC3479" s="137"/>
      <c r="AD3479" s="137"/>
      <c r="AE3479" s="137"/>
      <c r="AF3479" s="137"/>
      <c r="AG3479" s="137"/>
      <c r="AH3479" s="137"/>
      <c r="AI3479" s="137"/>
      <c r="AJ3479" s="137"/>
      <c r="AK3479" s="137"/>
      <c r="AL3479" s="137"/>
      <c r="AM3479" s="137"/>
      <c r="AN3479" s="137"/>
      <c r="AO3479" s="137"/>
      <c r="AP3479" s="137"/>
      <c r="AQ3479" s="137"/>
      <c r="AR3479" s="137"/>
      <c r="AS3479" s="137"/>
      <c r="AT3479" s="143"/>
    </row>
    <row r="3480" spans="1:46">
      <c r="A3480" s="96"/>
      <c r="B3480" s="134"/>
      <c r="C3480" s="135"/>
      <c r="D3480" s="135"/>
      <c r="E3480" s="135"/>
      <c r="F3480" s="135"/>
      <c r="G3480" s="135"/>
      <c r="H3480" s="135"/>
      <c r="I3480" s="135"/>
      <c r="J3480" s="134"/>
      <c r="K3480" s="136"/>
      <c r="L3480" s="172"/>
      <c r="M3480" s="172"/>
      <c r="N3480" s="172"/>
      <c r="O3480" s="137"/>
      <c r="P3480" s="169"/>
      <c r="Q3480" s="137"/>
      <c r="R3480" s="137"/>
      <c r="S3480" s="137"/>
      <c r="T3480" s="137"/>
      <c r="U3480" s="137"/>
      <c r="V3480" s="137"/>
      <c r="W3480" s="137"/>
      <c r="X3480" s="137"/>
      <c r="Y3480" s="137"/>
      <c r="Z3480" s="137"/>
      <c r="AA3480" s="137"/>
      <c r="AB3480" s="137"/>
      <c r="AC3480" s="137"/>
      <c r="AD3480" s="137"/>
      <c r="AE3480" s="137"/>
      <c r="AF3480" s="137"/>
      <c r="AG3480" s="137"/>
      <c r="AH3480" s="137"/>
      <c r="AI3480" s="137"/>
      <c r="AJ3480" s="137"/>
      <c r="AK3480" s="137"/>
      <c r="AL3480" s="137"/>
      <c r="AM3480" s="137"/>
      <c r="AN3480" s="137"/>
      <c r="AO3480" s="137"/>
      <c r="AP3480" s="137"/>
      <c r="AQ3480" s="137"/>
      <c r="AR3480" s="137"/>
      <c r="AS3480" s="137"/>
      <c r="AT3480" s="143"/>
    </row>
    <row r="3481" spans="1:46">
      <c r="A3481" s="96"/>
      <c r="B3481" s="134"/>
      <c r="C3481" s="135"/>
      <c r="D3481" s="135"/>
      <c r="E3481" s="135"/>
      <c r="F3481" s="135"/>
      <c r="G3481" s="135"/>
      <c r="H3481" s="135"/>
      <c r="I3481" s="135"/>
      <c r="J3481" s="134"/>
      <c r="K3481" s="136"/>
      <c r="L3481" s="172"/>
      <c r="M3481" s="172"/>
      <c r="N3481" s="172"/>
      <c r="O3481" s="137"/>
      <c r="P3481" s="169"/>
      <c r="Q3481" s="137"/>
      <c r="R3481" s="137"/>
      <c r="S3481" s="137"/>
      <c r="T3481" s="137"/>
      <c r="U3481" s="137"/>
      <c r="V3481" s="137"/>
      <c r="W3481" s="137"/>
      <c r="X3481" s="137"/>
      <c r="Y3481" s="137"/>
      <c r="Z3481" s="137"/>
      <c r="AA3481" s="137"/>
      <c r="AB3481" s="137"/>
      <c r="AC3481" s="137"/>
      <c r="AD3481" s="137"/>
      <c r="AE3481" s="137"/>
      <c r="AF3481" s="137"/>
      <c r="AG3481" s="137"/>
      <c r="AH3481" s="137"/>
      <c r="AI3481" s="137"/>
      <c r="AJ3481" s="137"/>
      <c r="AK3481" s="137"/>
      <c r="AL3481" s="137"/>
      <c r="AM3481" s="137"/>
      <c r="AN3481" s="137"/>
      <c r="AO3481" s="137"/>
      <c r="AP3481" s="137"/>
      <c r="AQ3481" s="137"/>
      <c r="AR3481" s="137"/>
      <c r="AS3481" s="137"/>
      <c r="AT3481" s="143"/>
    </row>
    <row r="3482" spans="1:46">
      <c r="A3482" s="96"/>
      <c r="B3482" s="134"/>
      <c r="C3482" s="135"/>
      <c r="D3482" s="135"/>
      <c r="E3482" s="135"/>
      <c r="F3482" s="135"/>
      <c r="G3482" s="135"/>
      <c r="H3482" s="135"/>
      <c r="I3482" s="135"/>
      <c r="J3482" s="134"/>
      <c r="K3482" s="136"/>
      <c r="L3482" s="172"/>
      <c r="M3482" s="172"/>
      <c r="N3482" s="172"/>
      <c r="O3482" s="137"/>
      <c r="P3482" s="169"/>
      <c r="Q3482" s="137"/>
      <c r="R3482" s="137"/>
      <c r="S3482" s="137"/>
      <c r="T3482" s="137"/>
      <c r="U3482" s="137"/>
      <c r="V3482" s="137"/>
      <c r="W3482" s="137"/>
      <c r="X3482" s="137"/>
      <c r="Y3482" s="137"/>
      <c r="Z3482" s="137"/>
      <c r="AA3482" s="137"/>
      <c r="AB3482" s="137"/>
      <c r="AC3482" s="137"/>
      <c r="AD3482" s="137"/>
      <c r="AE3482" s="137"/>
      <c r="AF3482" s="137"/>
      <c r="AG3482" s="137"/>
      <c r="AH3482" s="137"/>
      <c r="AI3482" s="137"/>
      <c r="AJ3482" s="137"/>
      <c r="AK3482" s="137"/>
      <c r="AL3482" s="137"/>
      <c r="AM3482" s="137"/>
      <c r="AN3482" s="137"/>
      <c r="AO3482" s="137"/>
      <c r="AP3482" s="137"/>
      <c r="AQ3482" s="137"/>
      <c r="AR3482" s="137"/>
      <c r="AS3482" s="137"/>
      <c r="AT3482" s="143"/>
    </row>
    <row r="3483" spans="1:46">
      <c r="A3483" s="96"/>
      <c r="B3483" s="134"/>
      <c r="C3483" s="135"/>
      <c r="D3483" s="135"/>
      <c r="E3483" s="135"/>
      <c r="F3483" s="135"/>
      <c r="G3483" s="135"/>
      <c r="H3483" s="135"/>
      <c r="I3483" s="135"/>
      <c r="J3483" s="134"/>
      <c r="K3483" s="136"/>
      <c r="L3483" s="172"/>
      <c r="M3483" s="172"/>
      <c r="N3483" s="172"/>
      <c r="O3483" s="137"/>
      <c r="P3483" s="169"/>
      <c r="Q3483" s="137"/>
      <c r="R3483" s="137"/>
      <c r="S3483" s="137"/>
      <c r="T3483" s="137"/>
      <c r="U3483" s="137"/>
      <c r="V3483" s="137"/>
      <c r="W3483" s="137"/>
      <c r="X3483" s="137"/>
      <c r="Y3483" s="137"/>
      <c r="Z3483" s="137"/>
      <c r="AA3483" s="137"/>
      <c r="AB3483" s="137"/>
      <c r="AC3483" s="137"/>
      <c r="AD3483" s="137"/>
      <c r="AE3483" s="137"/>
      <c r="AF3483" s="137"/>
      <c r="AG3483" s="137"/>
      <c r="AH3483" s="137"/>
      <c r="AI3483" s="137"/>
      <c r="AJ3483" s="137"/>
      <c r="AK3483" s="137"/>
      <c r="AL3483" s="137"/>
      <c r="AM3483" s="137"/>
      <c r="AN3483" s="137"/>
      <c r="AO3483" s="137"/>
      <c r="AP3483" s="137"/>
      <c r="AQ3483" s="137"/>
      <c r="AR3483" s="137"/>
      <c r="AS3483" s="137"/>
      <c r="AT3483" s="143"/>
    </row>
    <row r="3484" spans="1:46">
      <c r="A3484" s="96"/>
      <c r="B3484" s="134"/>
      <c r="C3484" s="135"/>
      <c r="D3484" s="135"/>
      <c r="E3484" s="135"/>
      <c r="F3484" s="135"/>
      <c r="G3484" s="135"/>
      <c r="H3484" s="135"/>
      <c r="I3484" s="135"/>
      <c r="J3484" s="134"/>
      <c r="K3484" s="136"/>
      <c r="L3484" s="172"/>
      <c r="M3484" s="172"/>
      <c r="N3484" s="172"/>
      <c r="O3484" s="137"/>
      <c r="P3484" s="169"/>
      <c r="Q3484" s="137"/>
      <c r="R3484" s="137"/>
      <c r="S3484" s="137"/>
      <c r="T3484" s="137"/>
      <c r="U3484" s="137"/>
      <c r="V3484" s="137"/>
      <c r="W3484" s="137"/>
      <c r="X3484" s="137"/>
      <c r="Y3484" s="137"/>
      <c r="Z3484" s="137"/>
      <c r="AA3484" s="137"/>
      <c r="AB3484" s="137"/>
      <c r="AC3484" s="137"/>
      <c r="AD3484" s="137"/>
      <c r="AE3484" s="137"/>
      <c r="AF3484" s="137"/>
      <c r="AG3484" s="137"/>
      <c r="AH3484" s="137"/>
      <c r="AI3484" s="137"/>
      <c r="AJ3484" s="137"/>
      <c r="AK3484" s="137"/>
      <c r="AL3484" s="137"/>
      <c r="AM3484" s="137"/>
      <c r="AN3484" s="137"/>
      <c r="AO3484" s="137"/>
      <c r="AP3484" s="137"/>
      <c r="AQ3484" s="137"/>
      <c r="AR3484" s="137"/>
      <c r="AS3484" s="137"/>
      <c r="AT3484" s="143"/>
    </row>
    <row r="3485" spans="1:46">
      <c r="A3485" s="96"/>
      <c r="B3485" s="134"/>
      <c r="C3485" s="135"/>
      <c r="D3485" s="135"/>
      <c r="E3485" s="135"/>
      <c r="F3485" s="135"/>
      <c r="G3485" s="135"/>
      <c r="H3485" s="135"/>
      <c r="I3485" s="135"/>
      <c r="J3485" s="134"/>
      <c r="K3485" s="136"/>
      <c r="L3485" s="172"/>
      <c r="M3485" s="172"/>
      <c r="N3485" s="172"/>
      <c r="O3485" s="137"/>
      <c r="P3485" s="169"/>
      <c r="Q3485" s="137"/>
      <c r="R3485" s="137"/>
      <c r="S3485" s="137"/>
      <c r="T3485" s="137"/>
      <c r="U3485" s="137"/>
      <c r="V3485" s="137"/>
      <c r="W3485" s="137"/>
      <c r="X3485" s="137"/>
      <c r="Y3485" s="137"/>
      <c r="Z3485" s="137"/>
      <c r="AA3485" s="137"/>
      <c r="AB3485" s="137"/>
      <c r="AC3485" s="137"/>
      <c r="AD3485" s="137"/>
      <c r="AE3485" s="137"/>
      <c r="AF3485" s="137"/>
      <c r="AG3485" s="137"/>
      <c r="AH3485" s="137"/>
      <c r="AI3485" s="137"/>
      <c r="AJ3485" s="137"/>
      <c r="AK3485" s="137"/>
      <c r="AL3485" s="137"/>
      <c r="AM3485" s="137"/>
      <c r="AN3485" s="137"/>
      <c r="AO3485" s="137"/>
      <c r="AP3485" s="137"/>
      <c r="AQ3485" s="137"/>
      <c r="AR3485" s="137"/>
      <c r="AS3485" s="137"/>
      <c r="AT3485" s="143"/>
    </row>
    <row r="3486" spans="1:46">
      <c r="A3486" s="96"/>
      <c r="B3486" s="134"/>
      <c r="C3486" s="135"/>
      <c r="D3486" s="135"/>
      <c r="E3486" s="135"/>
      <c r="F3486" s="135"/>
      <c r="G3486" s="135"/>
      <c r="H3486" s="135"/>
      <c r="I3486" s="135"/>
      <c r="J3486" s="134"/>
      <c r="K3486" s="136"/>
      <c r="L3486" s="172"/>
      <c r="M3486" s="172"/>
      <c r="N3486" s="172"/>
      <c r="O3486" s="137"/>
      <c r="P3486" s="169"/>
      <c r="Q3486" s="137"/>
      <c r="R3486" s="137"/>
      <c r="S3486" s="137"/>
      <c r="T3486" s="137"/>
      <c r="U3486" s="137"/>
      <c r="V3486" s="137"/>
      <c r="W3486" s="137"/>
      <c r="X3486" s="137"/>
      <c r="Y3486" s="137"/>
      <c r="Z3486" s="137"/>
      <c r="AA3486" s="137"/>
      <c r="AB3486" s="137"/>
      <c r="AC3486" s="137"/>
      <c r="AD3486" s="137"/>
      <c r="AE3486" s="137"/>
      <c r="AF3486" s="137"/>
      <c r="AG3486" s="137"/>
      <c r="AH3486" s="137"/>
      <c r="AI3486" s="137"/>
      <c r="AJ3486" s="137"/>
      <c r="AK3486" s="137"/>
      <c r="AL3486" s="137"/>
      <c r="AM3486" s="137"/>
      <c r="AN3486" s="137"/>
      <c r="AO3486" s="137"/>
      <c r="AP3486" s="137"/>
      <c r="AQ3486" s="137"/>
      <c r="AR3486" s="137"/>
      <c r="AS3486" s="137"/>
      <c r="AT3486" s="143"/>
    </row>
    <row r="3487" spans="1:46">
      <c r="A3487" s="96"/>
      <c r="B3487" s="134"/>
      <c r="C3487" s="135"/>
      <c r="D3487" s="135"/>
      <c r="E3487" s="135"/>
      <c r="F3487" s="135"/>
      <c r="G3487" s="135"/>
      <c r="H3487" s="135"/>
      <c r="I3487" s="135"/>
      <c r="J3487" s="134"/>
      <c r="K3487" s="136"/>
      <c r="L3487" s="172"/>
      <c r="M3487" s="172"/>
      <c r="N3487" s="172"/>
      <c r="O3487" s="137"/>
      <c r="P3487" s="169"/>
      <c r="Q3487" s="137"/>
      <c r="R3487" s="137"/>
      <c r="S3487" s="137"/>
      <c r="T3487" s="137"/>
      <c r="U3487" s="137"/>
      <c r="V3487" s="137"/>
      <c r="W3487" s="137"/>
      <c r="X3487" s="137"/>
      <c r="Y3487" s="137"/>
      <c r="Z3487" s="137"/>
      <c r="AA3487" s="137"/>
      <c r="AB3487" s="137"/>
      <c r="AC3487" s="137"/>
      <c r="AD3487" s="137"/>
      <c r="AE3487" s="137"/>
      <c r="AF3487" s="137"/>
      <c r="AG3487" s="137"/>
      <c r="AH3487" s="137"/>
      <c r="AI3487" s="137"/>
      <c r="AJ3487" s="137"/>
      <c r="AK3487" s="137"/>
      <c r="AL3487" s="137"/>
      <c r="AM3487" s="137"/>
      <c r="AN3487" s="137"/>
      <c r="AO3487" s="137"/>
      <c r="AP3487" s="137"/>
      <c r="AQ3487" s="137"/>
      <c r="AR3487" s="137"/>
      <c r="AS3487" s="137"/>
      <c r="AT3487" s="143"/>
    </row>
    <row r="3488" spans="1:46">
      <c r="A3488" s="96"/>
      <c r="B3488" s="134"/>
      <c r="C3488" s="135"/>
      <c r="D3488" s="135"/>
      <c r="E3488" s="135"/>
      <c r="F3488" s="135"/>
      <c r="G3488" s="135"/>
      <c r="H3488" s="135"/>
      <c r="I3488" s="135"/>
      <c r="J3488" s="134"/>
      <c r="K3488" s="136"/>
      <c r="L3488" s="172"/>
      <c r="M3488" s="172"/>
      <c r="N3488" s="172"/>
      <c r="O3488" s="137"/>
      <c r="P3488" s="169"/>
      <c r="Q3488" s="137"/>
      <c r="R3488" s="137"/>
      <c r="S3488" s="137"/>
      <c r="T3488" s="137"/>
      <c r="U3488" s="137"/>
      <c r="V3488" s="137"/>
      <c r="W3488" s="137"/>
      <c r="X3488" s="137"/>
      <c r="Y3488" s="137"/>
      <c r="Z3488" s="137"/>
      <c r="AA3488" s="137"/>
      <c r="AB3488" s="137"/>
      <c r="AC3488" s="137"/>
      <c r="AD3488" s="137"/>
      <c r="AE3488" s="137"/>
      <c r="AF3488" s="137"/>
      <c r="AG3488" s="137"/>
      <c r="AH3488" s="137"/>
      <c r="AI3488" s="137"/>
      <c r="AJ3488" s="137"/>
      <c r="AK3488" s="137"/>
      <c r="AL3488" s="137"/>
      <c r="AM3488" s="137"/>
      <c r="AN3488" s="137"/>
      <c r="AO3488" s="137"/>
      <c r="AP3488" s="137"/>
      <c r="AQ3488" s="137"/>
      <c r="AR3488" s="137"/>
      <c r="AS3488" s="137"/>
      <c r="AT3488" s="143"/>
    </row>
    <row r="3489" spans="1:46">
      <c r="A3489" s="96"/>
      <c r="B3489" s="134"/>
      <c r="C3489" s="135"/>
      <c r="D3489" s="135"/>
      <c r="E3489" s="135"/>
      <c r="F3489" s="135"/>
      <c r="G3489" s="135"/>
      <c r="H3489" s="135"/>
      <c r="I3489" s="135"/>
      <c r="J3489" s="134"/>
      <c r="K3489" s="136"/>
      <c r="L3489" s="172"/>
      <c r="M3489" s="172"/>
      <c r="N3489" s="172"/>
      <c r="O3489" s="137"/>
      <c r="P3489" s="169"/>
      <c r="Q3489" s="137"/>
      <c r="R3489" s="137"/>
      <c r="S3489" s="137"/>
      <c r="T3489" s="137"/>
      <c r="U3489" s="137"/>
      <c r="V3489" s="137"/>
      <c r="W3489" s="137"/>
      <c r="X3489" s="137"/>
      <c r="Y3489" s="137"/>
      <c r="Z3489" s="137"/>
      <c r="AA3489" s="137"/>
      <c r="AB3489" s="137"/>
      <c r="AC3489" s="137"/>
      <c r="AD3489" s="137"/>
      <c r="AE3489" s="137"/>
      <c r="AF3489" s="137"/>
      <c r="AG3489" s="137"/>
      <c r="AH3489" s="137"/>
      <c r="AI3489" s="137"/>
      <c r="AJ3489" s="137"/>
      <c r="AK3489" s="137"/>
      <c r="AL3489" s="137"/>
      <c r="AM3489" s="137"/>
      <c r="AN3489" s="137"/>
      <c r="AO3489" s="137"/>
      <c r="AP3489" s="137"/>
      <c r="AQ3489" s="137"/>
      <c r="AR3489" s="137"/>
      <c r="AS3489" s="137"/>
      <c r="AT3489" s="143"/>
    </row>
    <row r="3490" spans="1:46">
      <c r="A3490" s="96"/>
      <c r="B3490" s="134"/>
      <c r="C3490" s="135"/>
      <c r="D3490" s="135"/>
      <c r="E3490" s="135"/>
      <c r="F3490" s="135"/>
      <c r="G3490" s="135"/>
      <c r="H3490" s="135"/>
      <c r="I3490" s="135"/>
      <c r="J3490" s="134"/>
      <c r="K3490" s="136"/>
      <c r="L3490" s="172"/>
      <c r="M3490" s="172"/>
      <c r="N3490" s="172"/>
      <c r="O3490" s="137"/>
      <c r="P3490" s="169"/>
      <c r="Q3490" s="137"/>
      <c r="R3490" s="137"/>
      <c r="S3490" s="137"/>
      <c r="T3490" s="137"/>
      <c r="U3490" s="137"/>
      <c r="V3490" s="137"/>
      <c r="W3490" s="137"/>
      <c r="X3490" s="137"/>
      <c r="Y3490" s="137"/>
      <c r="Z3490" s="137"/>
      <c r="AA3490" s="137"/>
      <c r="AB3490" s="137"/>
      <c r="AC3490" s="137"/>
      <c r="AD3490" s="137"/>
      <c r="AE3490" s="137"/>
      <c r="AF3490" s="137"/>
      <c r="AG3490" s="137"/>
      <c r="AH3490" s="137"/>
      <c r="AI3490" s="137"/>
      <c r="AJ3490" s="137"/>
      <c r="AK3490" s="137"/>
      <c r="AL3490" s="137"/>
      <c r="AM3490" s="137"/>
      <c r="AN3490" s="137"/>
      <c r="AO3490" s="137"/>
      <c r="AP3490" s="137"/>
      <c r="AQ3490" s="137"/>
      <c r="AR3490" s="137"/>
      <c r="AS3490" s="137"/>
      <c r="AT3490" s="143"/>
    </row>
    <row r="3491" spans="1:46">
      <c r="A3491" s="96"/>
      <c r="B3491" s="134"/>
      <c r="C3491" s="135"/>
      <c r="D3491" s="135"/>
      <c r="E3491" s="135"/>
      <c r="F3491" s="135"/>
      <c r="G3491" s="135"/>
      <c r="H3491" s="135"/>
      <c r="I3491" s="135"/>
      <c r="J3491" s="134"/>
      <c r="K3491" s="136"/>
      <c r="L3491" s="172"/>
      <c r="M3491" s="172"/>
      <c r="N3491" s="172"/>
      <c r="O3491" s="137"/>
      <c r="P3491" s="169"/>
      <c r="Q3491" s="137"/>
      <c r="R3491" s="137"/>
      <c r="S3491" s="137"/>
      <c r="T3491" s="137"/>
      <c r="U3491" s="137"/>
      <c r="V3491" s="137"/>
      <c r="W3491" s="137"/>
      <c r="X3491" s="137"/>
      <c r="Y3491" s="137"/>
      <c r="Z3491" s="137"/>
      <c r="AA3491" s="137"/>
      <c r="AB3491" s="137"/>
      <c r="AC3491" s="137"/>
      <c r="AD3491" s="137"/>
      <c r="AE3491" s="137"/>
      <c r="AF3491" s="137"/>
      <c r="AG3491" s="137"/>
      <c r="AH3491" s="137"/>
      <c r="AI3491" s="137"/>
      <c r="AJ3491" s="137"/>
      <c r="AK3491" s="137"/>
      <c r="AL3491" s="137"/>
      <c r="AM3491" s="137"/>
      <c r="AN3491" s="137"/>
      <c r="AO3491" s="137"/>
      <c r="AP3491" s="137"/>
      <c r="AQ3491" s="137"/>
      <c r="AR3491" s="137"/>
      <c r="AS3491" s="137"/>
      <c r="AT3491" s="143"/>
    </row>
    <row r="3492" spans="1:46">
      <c r="A3492" s="96"/>
      <c r="B3492" s="134"/>
      <c r="C3492" s="135"/>
      <c r="D3492" s="135"/>
      <c r="E3492" s="135"/>
      <c r="F3492" s="135"/>
      <c r="G3492" s="135"/>
      <c r="H3492" s="135"/>
      <c r="I3492" s="135"/>
      <c r="J3492" s="134"/>
      <c r="K3492" s="136"/>
      <c r="L3492" s="172"/>
      <c r="M3492" s="172"/>
      <c r="N3492" s="172"/>
      <c r="O3492" s="137"/>
      <c r="P3492" s="169"/>
      <c r="Q3492" s="137"/>
      <c r="R3492" s="137"/>
      <c r="S3492" s="137"/>
      <c r="T3492" s="137"/>
      <c r="U3492" s="137"/>
      <c r="V3492" s="137"/>
      <c r="W3492" s="137"/>
      <c r="X3492" s="137"/>
      <c r="Y3492" s="137"/>
      <c r="Z3492" s="137"/>
      <c r="AA3492" s="137"/>
      <c r="AB3492" s="137"/>
      <c r="AC3492" s="137"/>
      <c r="AD3492" s="137"/>
      <c r="AE3492" s="137"/>
      <c r="AF3492" s="137"/>
      <c r="AG3492" s="137"/>
      <c r="AH3492" s="137"/>
      <c r="AI3492" s="137"/>
      <c r="AJ3492" s="137"/>
      <c r="AK3492" s="137"/>
      <c r="AL3492" s="137"/>
      <c r="AM3492" s="137"/>
      <c r="AN3492" s="137"/>
      <c r="AO3492" s="137"/>
      <c r="AP3492" s="137"/>
      <c r="AQ3492" s="137"/>
      <c r="AR3492" s="137"/>
      <c r="AS3492" s="137"/>
      <c r="AT3492" s="143"/>
    </row>
    <row r="3493" spans="1:46">
      <c r="A3493" s="96"/>
      <c r="B3493" s="134"/>
      <c r="C3493" s="135"/>
      <c r="D3493" s="135"/>
      <c r="E3493" s="135"/>
      <c r="F3493" s="135"/>
      <c r="G3493" s="135"/>
      <c r="H3493" s="135"/>
      <c r="I3493" s="135"/>
      <c r="J3493" s="134"/>
      <c r="K3493" s="136"/>
      <c r="L3493" s="172"/>
      <c r="M3493" s="172"/>
      <c r="N3493" s="172"/>
      <c r="O3493" s="137"/>
      <c r="P3493" s="169"/>
      <c r="Q3493" s="137"/>
      <c r="R3493" s="137"/>
      <c r="S3493" s="137"/>
      <c r="T3493" s="137"/>
      <c r="U3493" s="137"/>
      <c r="V3493" s="137"/>
      <c r="W3493" s="137"/>
      <c r="X3493" s="137"/>
      <c r="Y3493" s="137"/>
      <c r="Z3493" s="137"/>
      <c r="AA3493" s="137"/>
      <c r="AB3493" s="137"/>
      <c r="AC3493" s="137"/>
      <c r="AD3493" s="137"/>
      <c r="AE3493" s="137"/>
      <c r="AF3493" s="137"/>
      <c r="AG3493" s="137"/>
      <c r="AH3493" s="137"/>
      <c r="AI3493" s="137"/>
      <c r="AJ3493" s="137"/>
      <c r="AK3493" s="137"/>
      <c r="AL3493" s="137"/>
      <c r="AM3493" s="137"/>
      <c r="AN3493" s="137"/>
      <c r="AO3493" s="137"/>
      <c r="AP3493" s="137"/>
      <c r="AQ3493" s="137"/>
      <c r="AR3493" s="137"/>
      <c r="AS3493" s="137"/>
      <c r="AT3493" s="143"/>
    </row>
    <row r="3494" spans="1:46">
      <c r="A3494" s="96"/>
      <c r="B3494" s="134"/>
      <c r="C3494" s="135"/>
      <c r="D3494" s="135"/>
      <c r="E3494" s="135"/>
      <c r="F3494" s="135"/>
      <c r="G3494" s="135"/>
      <c r="H3494" s="135"/>
      <c r="I3494" s="135"/>
      <c r="J3494" s="134"/>
      <c r="K3494" s="136"/>
      <c r="L3494" s="172"/>
      <c r="M3494" s="172"/>
      <c r="N3494" s="172"/>
      <c r="O3494" s="137"/>
      <c r="P3494" s="169"/>
      <c r="Q3494" s="137"/>
      <c r="R3494" s="137"/>
      <c r="S3494" s="137"/>
      <c r="T3494" s="137"/>
      <c r="U3494" s="137"/>
      <c r="V3494" s="137"/>
      <c r="W3494" s="137"/>
      <c r="X3494" s="137"/>
      <c r="Y3494" s="137"/>
      <c r="Z3494" s="137"/>
      <c r="AA3494" s="137"/>
      <c r="AB3494" s="137"/>
      <c r="AC3494" s="137"/>
      <c r="AD3494" s="137"/>
      <c r="AE3494" s="137"/>
      <c r="AF3494" s="137"/>
      <c r="AG3494" s="137"/>
      <c r="AH3494" s="137"/>
      <c r="AI3494" s="137"/>
      <c r="AJ3494" s="137"/>
      <c r="AK3494" s="137"/>
      <c r="AL3494" s="137"/>
      <c r="AM3494" s="137"/>
      <c r="AN3494" s="137"/>
      <c r="AO3494" s="137"/>
      <c r="AP3494" s="137"/>
      <c r="AQ3494" s="137"/>
      <c r="AR3494" s="137"/>
      <c r="AS3494" s="137"/>
      <c r="AT3494" s="143"/>
    </row>
    <row r="3495" spans="1:46">
      <c r="A3495" s="96"/>
      <c r="B3495" s="134"/>
      <c r="C3495" s="135"/>
      <c r="D3495" s="135"/>
      <c r="E3495" s="135"/>
      <c r="F3495" s="135"/>
      <c r="G3495" s="135"/>
      <c r="H3495" s="135"/>
      <c r="I3495" s="135"/>
      <c r="J3495" s="134"/>
      <c r="K3495" s="136"/>
      <c r="L3495" s="172"/>
      <c r="M3495" s="172"/>
      <c r="N3495" s="172"/>
      <c r="O3495" s="137"/>
      <c r="P3495" s="169"/>
      <c r="Q3495" s="137"/>
      <c r="R3495" s="137"/>
      <c r="S3495" s="137"/>
      <c r="T3495" s="137"/>
      <c r="U3495" s="137"/>
      <c r="V3495" s="137"/>
      <c r="W3495" s="137"/>
      <c r="X3495" s="137"/>
      <c r="Y3495" s="137"/>
      <c r="Z3495" s="137"/>
      <c r="AA3495" s="137"/>
      <c r="AB3495" s="137"/>
      <c r="AC3495" s="137"/>
      <c r="AD3495" s="137"/>
      <c r="AE3495" s="137"/>
      <c r="AF3495" s="137"/>
      <c r="AG3495" s="137"/>
      <c r="AH3495" s="137"/>
      <c r="AI3495" s="137"/>
      <c r="AJ3495" s="137"/>
      <c r="AK3495" s="137"/>
      <c r="AL3495" s="137"/>
      <c r="AM3495" s="137"/>
      <c r="AN3495" s="137"/>
      <c r="AO3495" s="137"/>
      <c r="AP3495" s="137"/>
      <c r="AQ3495" s="137"/>
      <c r="AR3495" s="137"/>
      <c r="AS3495" s="137"/>
      <c r="AT3495" s="143"/>
    </row>
    <row r="3496" spans="1:46">
      <c r="A3496" s="96"/>
      <c r="B3496" s="134"/>
      <c r="C3496" s="135"/>
      <c r="D3496" s="135"/>
      <c r="E3496" s="135"/>
      <c r="F3496" s="135"/>
      <c r="G3496" s="135"/>
      <c r="H3496" s="135"/>
      <c r="I3496" s="135"/>
      <c r="J3496" s="134"/>
      <c r="K3496" s="136"/>
      <c r="L3496" s="172"/>
      <c r="M3496" s="172"/>
      <c r="N3496" s="172"/>
      <c r="O3496" s="137"/>
      <c r="P3496" s="169"/>
      <c r="Q3496" s="137"/>
      <c r="R3496" s="137"/>
      <c r="S3496" s="137"/>
      <c r="T3496" s="137"/>
      <c r="U3496" s="137"/>
      <c r="V3496" s="137"/>
      <c r="W3496" s="137"/>
      <c r="X3496" s="137"/>
      <c r="Y3496" s="137"/>
      <c r="Z3496" s="137"/>
      <c r="AA3496" s="137"/>
      <c r="AB3496" s="137"/>
      <c r="AC3496" s="137"/>
      <c r="AD3496" s="137"/>
      <c r="AE3496" s="137"/>
      <c r="AF3496" s="137"/>
      <c r="AG3496" s="137"/>
      <c r="AH3496" s="137"/>
      <c r="AI3496" s="137"/>
      <c r="AJ3496" s="137"/>
      <c r="AK3496" s="137"/>
      <c r="AL3496" s="137"/>
      <c r="AM3496" s="137"/>
      <c r="AN3496" s="137"/>
      <c r="AO3496" s="137"/>
      <c r="AP3496" s="137"/>
      <c r="AQ3496" s="137"/>
      <c r="AR3496" s="137"/>
      <c r="AS3496" s="137"/>
      <c r="AT3496" s="143"/>
    </row>
    <row r="3497" spans="1:46">
      <c r="A3497" s="96"/>
      <c r="B3497" s="134"/>
      <c r="C3497" s="135"/>
      <c r="D3497" s="135"/>
      <c r="E3497" s="135"/>
      <c r="F3497" s="135"/>
      <c r="G3497" s="135"/>
      <c r="H3497" s="135"/>
      <c r="I3497" s="135"/>
      <c r="J3497" s="134"/>
      <c r="K3497" s="136"/>
      <c r="L3497" s="172"/>
      <c r="M3497" s="172"/>
      <c r="N3497" s="172"/>
      <c r="O3497" s="137"/>
      <c r="P3497" s="169"/>
      <c r="Q3497" s="137"/>
      <c r="R3497" s="137"/>
      <c r="S3497" s="137"/>
      <c r="T3497" s="137"/>
      <c r="U3497" s="137"/>
      <c r="V3497" s="137"/>
      <c r="W3497" s="137"/>
      <c r="X3497" s="137"/>
      <c r="Y3497" s="137"/>
      <c r="Z3497" s="137"/>
      <c r="AA3497" s="137"/>
      <c r="AB3497" s="137"/>
      <c r="AC3497" s="137"/>
      <c r="AD3497" s="137"/>
      <c r="AE3497" s="137"/>
      <c r="AF3497" s="137"/>
      <c r="AG3497" s="137"/>
      <c r="AH3497" s="137"/>
      <c r="AI3497" s="137"/>
      <c r="AJ3497" s="137"/>
      <c r="AK3497" s="137"/>
      <c r="AL3497" s="137"/>
      <c r="AM3497" s="137"/>
      <c r="AN3497" s="137"/>
      <c r="AO3497" s="137"/>
      <c r="AP3497" s="137"/>
      <c r="AQ3497" s="137"/>
      <c r="AR3497" s="137"/>
      <c r="AS3497" s="137"/>
      <c r="AT3497" s="143"/>
    </row>
    <row r="3498" spans="1:46">
      <c r="A3498" s="96"/>
      <c r="B3498" s="134"/>
      <c r="C3498" s="135"/>
      <c r="D3498" s="135"/>
      <c r="E3498" s="135"/>
      <c r="F3498" s="135"/>
      <c r="G3498" s="135"/>
      <c r="H3498" s="135"/>
      <c r="I3498" s="135"/>
      <c r="J3498" s="134"/>
      <c r="K3498" s="136"/>
      <c r="L3498" s="172"/>
      <c r="M3498" s="172"/>
      <c r="N3498" s="172"/>
      <c r="O3498" s="137"/>
      <c r="P3498" s="169"/>
      <c r="Q3498" s="137"/>
      <c r="R3498" s="137"/>
      <c r="S3498" s="137"/>
      <c r="T3498" s="137"/>
      <c r="U3498" s="137"/>
      <c r="V3498" s="137"/>
      <c r="W3498" s="137"/>
      <c r="X3498" s="137"/>
      <c r="Y3498" s="137"/>
      <c r="Z3498" s="137"/>
      <c r="AA3498" s="137"/>
      <c r="AB3498" s="137"/>
      <c r="AC3498" s="137"/>
      <c r="AD3498" s="137"/>
      <c r="AE3498" s="137"/>
      <c r="AF3498" s="137"/>
      <c r="AG3498" s="137"/>
      <c r="AH3498" s="137"/>
      <c r="AI3498" s="137"/>
      <c r="AJ3498" s="137"/>
      <c r="AK3498" s="137"/>
      <c r="AL3498" s="137"/>
      <c r="AM3498" s="137"/>
      <c r="AN3498" s="137"/>
      <c r="AO3498" s="137"/>
      <c r="AP3498" s="137"/>
      <c r="AQ3498" s="137"/>
      <c r="AR3498" s="137"/>
      <c r="AS3498" s="137"/>
      <c r="AT3498" s="143"/>
    </row>
    <row r="3499" spans="1:46">
      <c r="A3499" s="96"/>
      <c r="B3499" s="134"/>
      <c r="C3499" s="135"/>
      <c r="D3499" s="135"/>
      <c r="E3499" s="135"/>
      <c r="F3499" s="135"/>
      <c r="G3499" s="135"/>
      <c r="H3499" s="135"/>
      <c r="I3499" s="135"/>
      <c r="J3499" s="134"/>
      <c r="K3499" s="136"/>
      <c r="L3499" s="172"/>
      <c r="M3499" s="172"/>
      <c r="N3499" s="172"/>
      <c r="O3499" s="137"/>
      <c r="P3499" s="169"/>
      <c r="Q3499" s="137"/>
      <c r="R3499" s="137"/>
      <c r="S3499" s="137"/>
      <c r="T3499" s="137"/>
      <c r="U3499" s="137"/>
      <c r="V3499" s="137"/>
      <c r="W3499" s="137"/>
      <c r="X3499" s="137"/>
      <c r="Y3499" s="137"/>
      <c r="Z3499" s="137"/>
      <c r="AA3499" s="137"/>
      <c r="AB3499" s="137"/>
      <c r="AC3499" s="137"/>
      <c r="AD3499" s="137"/>
      <c r="AE3499" s="137"/>
      <c r="AF3499" s="137"/>
      <c r="AG3499" s="137"/>
      <c r="AH3499" s="137"/>
      <c r="AI3499" s="137"/>
      <c r="AJ3499" s="137"/>
      <c r="AK3499" s="137"/>
      <c r="AL3499" s="137"/>
      <c r="AM3499" s="137"/>
      <c r="AN3499" s="137"/>
      <c r="AO3499" s="137"/>
      <c r="AP3499" s="137"/>
      <c r="AQ3499" s="137"/>
      <c r="AR3499" s="137"/>
      <c r="AS3499" s="137"/>
      <c r="AT3499" s="143"/>
    </row>
    <row r="3500" spans="1:46">
      <c r="A3500" s="96"/>
      <c r="B3500" s="134"/>
      <c r="C3500" s="135"/>
      <c r="D3500" s="135"/>
      <c r="E3500" s="135"/>
      <c r="F3500" s="135"/>
      <c r="G3500" s="135"/>
      <c r="H3500" s="135"/>
      <c r="I3500" s="135"/>
      <c r="J3500" s="134"/>
      <c r="K3500" s="136"/>
      <c r="L3500" s="172"/>
      <c r="M3500" s="172"/>
      <c r="N3500" s="172"/>
      <c r="O3500" s="137"/>
      <c r="P3500" s="169"/>
      <c r="Q3500" s="137"/>
      <c r="R3500" s="137"/>
      <c r="S3500" s="137"/>
      <c r="T3500" s="137"/>
      <c r="U3500" s="137"/>
      <c r="V3500" s="137"/>
      <c r="W3500" s="137"/>
      <c r="X3500" s="137"/>
      <c r="Y3500" s="137"/>
      <c r="Z3500" s="137"/>
      <c r="AA3500" s="137"/>
      <c r="AB3500" s="137"/>
      <c r="AC3500" s="137"/>
      <c r="AD3500" s="137"/>
      <c r="AE3500" s="137"/>
      <c r="AF3500" s="137"/>
      <c r="AG3500" s="137"/>
      <c r="AH3500" s="137"/>
      <c r="AI3500" s="137"/>
      <c r="AJ3500" s="137"/>
      <c r="AK3500" s="137"/>
      <c r="AL3500" s="137"/>
      <c r="AM3500" s="137"/>
      <c r="AN3500" s="137"/>
      <c r="AO3500" s="137"/>
      <c r="AP3500" s="137"/>
      <c r="AQ3500" s="137"/>
      <c r="AR3500" s="137"/>
      <c r="AS3500" s="137"/>
      <c r="AT3500" s="143"/>
    </row>
    <row r="3501" spans="1:46">
      <c r="A3501" s="96"/>
      <c r="B3501" s="134"/>
      <c r="C3501" s="135"/>
      <c r="D3501" s="135"/>
      <c r="E3501" s="135"/>
      <c r="F3501" s="135"/>
      <c r="G3501" s="135"/>
      <c r="H3501" s="135"/>
      <c r="I3501" s="135"/>
      <c r="J3501" s="134"/>
      <c r="K3501" s="136"/>
      <c r="L3501" s="172"/>
      <c r="M3501" s="172"/>
      <c r="N3501" s="172"/>
      <c r="O3501" s="137"/>
      <c r="P3501" s="169"/>
      <c r="Q3501" s="137"/>
      <c r="R3501" s="137"/>
      <c r="S3501" s="137"/>
      <c r="T3501" s="137"/>
      <c r="U3501" s="137"/>
      <c r="V3501" s="137"/>
      <c r="W3501" s="137"/>
      <c r="X3501" s="137"/>
      <c r="Y3501" s="137"/>
      <c r="Z3501" s="137"/>
      <c r="AA3501" s="137"/>
      <c r="AB3501" s="137"/>
      <c r="AC3501" s="137"/>
      <c r="AD3501" s="137"/>
      <c r="AE3501" s="137"/>
      <c r="AF3501" s="137"/>
      <c r="AG3501" s="137"/>
      <c r="AH3501" s="137"/>
      <c r="AI3501" s="137"/>
      <c r="AJ3501" s="137"/>
      <c r="AK3501" s="137"/>
      <c r="AL3501" s="137"/>
      <c r="AM3501" s="137"/>
      <c r="AN3501" s="137"/>
      <c r="AO3501" s="137"/>
      <c r="AP3501" s="137"/>
      <c r="AQ3501" s="137"/>
      <c r="AR3501" s="137"/>
      <c r="AS3501" s="137"/>
      <c r="AT3501" s="143"/>
    </row>
    <row r="3502" spans="1:46">
      <c r="A3502" s="96"/>
      <c r="B3502" s="134"/>
      <c r="C3502" s="135"/>
      <c r="D3502" s="135"/>
      <c r="E3502" s="135"/>
      <c r="F3502" s="135"/>
      <c r="G3502" s="135"/>
      <c r="H3502" s="135"/>
      <c r="I3502" s="135"/>
      <c r="J3502" s="134"/>
      <c r="K3502" s="136"/>
      <c r="L3502" s="172"/>
      <c r="M3502" s="172"/>
      <c r="N3502" s="172"/>
      <c r="O3502" s="137"/>
      <c r="P3502" s="169"/>
      <c r="Q3502" s="137"/>
      <c r="R3502" s="137"/>
      <c r="S3502" s="137"/>
      <c r="T3502" s="137"/>
      <c r="U3502" s="137"/>
      <c r="V3502" s="137"/>
      <c r="W3502" s="137"/>
      <c r="X3502" s="137"/>
      <c r="Y3502" s="137"/>
      <c r="Z3502" s="137"/>
      <c r="AA3502" s="137"/>
      <c r="AB3502" s="137"/>
      <c r="AC3502" s="137"/>
      <c r="AD3502" s="137"/>
      <c r="AE3502" s="137"/>
      <c r="AF3502" s="137"/>
      <c r="AG3502" s="137"/>
      <c r="AH3502" s="137"/>
      <c r="AI3502" s="137"/>
      <c r="AJ3502" s="137"/>
      <c r="AK3502" s="137"/>
      <c r="AL3502" s="137"/>
      <c r="AM3502" s="137"/>
      <c r="AN3502" s="137"/>
      <c r="AO3502" s="137"/>
      <c r="AP3502" s="137"/>
      <c r="AQ3502" s="137"/>
      <c r="AR3502" s="137"/>
      <c r="AS3502" s="137"/>
      <c r="AT3502" s="143"/>
    </row>
    <row r="3503" spans="1:46">
      <c r="A3503" s="96"/>
      <c r="B3503" s="134"/>
      <c r="C3503" s="135"/>
      <c r="D3503" s="135"/>
      <c r="E3503" s="135"/>
      <c r="F3503" s="135"/>
      <c r="G3503" s="135"/>
      <c r="H3503" s="135"/>
      <c r="I3503" s="135"/>
      <c r="J3503" s="134"/>
      <c r="K3503" s="136"/>
      <c r="L3503" s="172"/>
      <c r="M3503" s="172"/>
      <c r="N3503" s="172"/>
      <c r="O3503" s="137"/>
      <c r="P3503" s="169"/>
      <c r="Q3503" s="137"/>
      <c r="R3503" s="137"/>
      <c r="S3503" s="137"/>
      <c r="T3503" s="137"/>
      <c r="U3503" s="137"/>
      <c r="V3503" s="137"/>
      <c r="W3503" s="137"/>
      <c r="X3503" s="137"/>
      <c r="Y3503" s="137"/>
      <c r="Z3503" s="137"/>
      <c r="AA3503" s="137"/>
      <c r="AB3503" s="137"/>
      <c r="AC3503" s="137"/>
      <c r="AD3503" s="137"/>
      <c r="AE3503" s="137"/>
      <c r="AF3503" s="137"/>
      <c r="AG3503" s="137"/>
      <c r="AH3503" s="137"/>
      <c r="AI3503" s="137"/>
      <c r="AJ3503" s="137"/>
      <c r="AK3503" s="137"/>
      <c r="AL3503" s="137"/>
      <c r="AM3503" s="137"/>
      <c r="AN3503" s="137"/>
      <c r="AO3503" s="137"/>
      <c r="AP3503" s="137"/>
      <c r="AQ3503" s="137"/>
      <c r="AR3503" s="137"/>
      <c r="AS3503" s="137"/>
      <c r="AT3503" s="143"/>
    </row>
    <row r="3504" spans="1:46">
      <c r="A3504" s="96"/>
      <c r="B3504" s="134"/>
      <c r="C3504" s="135"/>
      <c r="D3504" s="135"/>
      <c r="E3504" s="135"/>
      <c r="F3504" s="135"/>
      <c r="G3504" s="135"/>
      <c r="H3504" s="135"/>
      <c r="I3504" s="135"/>
      <c r="J3504" s="134"/>
      <c r="K3504" s="136"/>
      <c r="L3504" s="172"/>
      <c r="M3504" s="172"/>
      <c r="N3504" s="172"/>
      <c r="O3504" s="137"/>
      <c r="P3504" s="169"/>
      <c r="Q3504" s="137"/>
      <c r="R3504" s="137"/>
      <c r="S3504" s="137"/>
      <c r="T3504" s="137"/>
      <c r="U3504" s="137"/>
      <c r="V3504" s="137"/>
      <c r="W3504" s="137"/>
      <c r="X3504" s="137"/>
      <c r="Y3504" s="137"/>
      <c r="Z3504" s="137"/>
      <c r="AA3504" s="137"/>
      <c r="AB3504" s="137"/>
      <c r="AC3504" s="137"/>
      <c r="AD3504" s="137"/>
      <c r="AE3504" s="137"/>
      <c r="AF3504" s="137"/>
      <c r="AG3504" s="137"/>
      <c r="AH3504" s="137"/>
      <c r="AI3504" s="137"/>
      <c r="AJ3504" s="137"/>
      <c r="AK3504" s="137"/>
      <c r="AL3504" s="137"/>
      <c r="AM3504" s="137"/>
      <c r="AN3504" s="137"/>
      <c r="AO3504" s="137"/>
      <c r="AP3504" s="137"/>
      <c r="AQ3504" s="137"/>
      <c r="AR3504" s="137"/>
      <c r="AS3504" s="137"/>
      <c r="AT3504" s="143"/>
    </row>
    <row r="3505" spans="1:46">
      <c r="A3505" s="96"/>
      <c r="B3505" s="134"/>
      <c r="C3505" s="135"/>
      <c r="D3505" s="135"/>
      <c r="E3505" s="135"/>
      <c r="F3505" s="135"/>
      <c r="G3505" s="135"/>
      <c r="H3505" s="135"/>
      <c r="I3505" s="135"/>
      <c r="J3505" s="134"/>
      <c r="K3505" s="136"/>
      <c r="L3505" s="172"/>
      <c r="M3505" s="172"/>
      <c r="N3505" s="172"/>
      <c r="O3505" s="137"/>
      <c r="P3505" s="169"/>
      <c r="Q3505" s="137"/>
      <c r="R3505" s="137"/>
      <c r="S3505" s="137"/>
      <c r="T3505" s="137"/>
      <c r="U3505" s="137"/>
      <c r="V3505" s="137"/>
      <c r="W3505" s="137"/>
      <c r="X3505" s="137"/>
      <c r="Y3505" s="137"/>
      <c r="Z3505" s="137"/>
      <c r="AA3505" s="137"/>
      <c r="AB3505" s="137"/>
      <c r="AC3505" s="137"/>
      <c r="AD3505" s="137"/>
      <c r="AE3505" s="137"/>
      <c r="AF3505" s="137"/>
      <c r="AG3505" s="137"/>
      <c r="AH3505" s="137"/>
      <c r="AI3505" s="137"/>
      <c r="AJ3505" s="137"/>
      <c r="AK3505" s="137"/>
      <c r="AL3505" s="137"/>
      <c r="AM3505" s="137"/>
      <c r="AN3505" s="137"/>
      <c r="AO3505" s="137"/>
      <c r="AP3505" s="137"/>
      <c r="AQ3505" s="137"/>
      <c r="AR3505" s="137"/>
      <c r="AS3505" s="137"/>
      <c r="AT3505" s="143"/>
    </row>
    <row r="3506" spans="1:46">
      <c r="A3506" s="96"/>
      <c r="B3506" s="134"/>
      <c r="C3506" s="135"/>
      <c r="D3506" s="135"/>
      <c r="E3506" s="135"/>
      <c r="F3506" s="135"/>
      <c r="G3506" s="135"/>
      <c r="H3506" s="135"/>
      <c r="I3506" s="135"/>
      <c r="J3506" s="134"/>
      <c r="K3506" s="136"/>
      <c r="L3506" s="172"/>
      <c r="M3506" s="172"/>
      <c r="N3506" s="172"/>
      <c r="O3506" s="137"/>
      <c r="P3506" s="169"/>
      <c r="Q3506" s="137"/>
      <c r="R3506" s="137"/>
      <c r="S3506" s="137"/>
      <c r="T3506" s="137"/>
      <c r="U3506" s="137"/>
      <c r="V3506" s="137"/>
      <c r="W3506" s="137"/>
      <c r="X3506" s="137"/>
      <c r="Y3506" s="137"/>
      <c r="Z3506" s="137"/>
      <c r="AA3506" s="137"/>
      <c r="AB3506" s="137"/>
      <c r="AC3506" s="137"/>
      <c r="AD3506" s="137"/>
      <c r="AE3506" s="137"/>
      <c r="AF3506" s="137"/>
      <c r="AG3506" s="137"/>
      <c r="AH3506" s="137"/>
      <c r="AI3506" s="137"/>
      <c r="AJ3506" s="137"/>
      <c r="AK3506" s="137"/>
      <c r="AL3506" s="137"/>
      <c r="AM3506" s="137"/>
      <c r="AN3506" s="137"/>
      <c r="AO3506" s="137"/>
      <c r="AP3506" s="137"/>
      <c r="AQ3506" s="137"/>
      <c r="AR3506" s="137"/>
      <c r="AS3506" s="137"/>
      <c r="AT3506" s="143"/>
    </row>
    <row r="3507" spans="1:46">
      <c r="A3507" s="96"/>
      <c r="B3507" s="134"/>
      <c r="C3507" s="135"/>
      <c r="D3507" s="135"/>
      <c r="E3507" s="135"/>
      <c r="F3507" s="135"/>
      <c r="G3507" s="135"/>
      <c r="H3507" s="135"/>
      <c r="I3507" s="135"/>
      <c r="J3507" s="134"/>
      <c r="K3507" s="136"/>
      <c r="L3507" s="172"/>
      <c r="M3507" s="172"/>
      <c r="N3507" s="172"/>
      <c r="O3507" s="137"/>
      <c r="P3507" s="169"/>
      <c r="Q3507" s="137"/>
      <c r="R3507" s="137"/>
      <c r="S3507" s="137"/>
      <c r="T3507" s="137"/>
      <c r="U3507" s="137"/>
      <c r="V3507" s="137"/>
      <c r="W3507" s="137"/>
      <c r="X3507" s="137"/>
      <c r="Y3507" s="137"/>
      <c r="Z3507" s="137"/>
      <c r="AA3507" s="137"/>
      <c r="AB3507" s="137"/>
      <c r="AC3507" s="137"/>
      <c r="AD3507" s="137"/>
      <c r="AE3507" s="137"/>
      <c r="AF3507" s="137"/>
      <c r="AG3507" s="137"/>
      <c r="AH3507" s="137"/>
      <c r="AI3507" s="137"/>
      <c r="AJ3507" s="137"/>
      <c r="AK3507" s="137"/>
      <c r="AL3507" s="137"/>
      <c r="AM3507" s="137"/>
      <c r="AN3507" s="137"/>
      <c r="AO3507" s="137"/>
      <c r="AP3507" s="137"/>
      <c r="AQ3507" s="137"/>
      <c r="AR3507" s="137"/>
      <c r="AS3507" s="137"/>
      <c r="AT3507" s="143"/>
    </row>
    <row r="3508" spans="1:46">
      <c r="A3508" s="96"/>
      <c r="B3508" s="134"/>
      <c r="C3508" s="135"/>
      <c r="D3508" s="135"/>
      <c r="E3508" s="135"/>
      <c r="F3508" s="135"/>
      <c r="G3508" s="135"/>
      <c r="H3508" s="135"/>
      <c r="I3508" s="135"/>
      <c r="J3508" s="134"/>
      <c r="K3508" s="136"/>
      <c r="L3508" s="172"/>
      <c r="M3508" s="172"/>
      <c r="N3508" s="172"/>
      <c r="O3508" s="137"/>
      <c r="P3508" s="169"/>
      <c r="Q3508" s="137"/>
      <c r="R3508" s="137"/>
      <c r="S3508" s="137"/>
      <c r="T3508" s="137"/>
      <c r="U3508" s="137"/>
      <c r="V3508" s="137"/>
      <c r="W3508" s="137"/>
      <c r="X3508" s="137"/>
      <c r="Y3508" s="137"/>
      <c r="Z3508" s="137"/>
      <c r="AA3508" s="137"/>
      <c r="AB3508" s="137"/>
      <c r="AC3508" s="137"/>
      <c r="AD3508" s="137"/>
      <c r="AE3508" s="137"/>
      <c r="AF3508" s="137"/>
      <c r="AG3508" s="137"/>
      <c r="AH3508" s="137"/>
      <c r="AI3508" s="137"/>
      <c r="AJ3508" s="137"/>
      <c r="AK3508" s="137"/>
      <c r="AL3508" s="137"/>
      <c r="AM3508" s="137"/>
      <c r="AN3508" s="137"/>
      <c r="AO3508" s="137"/>
      <c r="AP3508" s="137"/>
      <c r="AQ3508" s="137"/>
      <c r="AR3508" s="137"/>
      <c r="AS3508" s="137"/>
      <c r="AT3508" s="143"/>
    </row>
    <row r="3509" spans="1:46">
      <c r="A3509" s="96"/>
      <c r="B3509" s="134"/>
      <c r="C3509" s="135"/>
      <c r="D3509" s="135"/>
      <c r="E3509" s="135"/>
      <c r="F3509" s="135"/>
      <c r="G3509" s="135"/>
      <c r="H3509" s="135"/>
      <c r="I3509" s="135"/>
      <c r="J3509" s="134"/>
      <c r="K3509" s="136"/>
      <c r="L3509" s="172"/>
      <c r="M3509" s="172"/>
      <c r="N3509" s="172"/>
      <c r="O3509" s="137"/>
      <c r="P3509" s="169"/>
      <c r="Q3509" s="137"/>
      <c r="R3509" s="137"/>
      <c r="S3509" s="137"/>
      <c r="T3509" s="137"/>
      <c r="U3509" s="137"/>
      <c r="V3509" s="137"/>
      <c r="W3509" s="137"/>
      <c r="X3509" s="137"/>
      <c r="Y3509" s="137"/>
      <c r="Z3509" s="137"/>
      <c r="AA3509" s="137"/>
      <c r="AB3509" s="137"/>
      <c r="AC3509" s="137"/>
      <c r="AD3509" s="137"/>
      <c r="AE3509" s="137"/>
      <c r="AF3509" s="137"/>
      <c r="AG3509" s="137"/>
      <c r="AH3509" s="137"/>
      <c r="AI3509" s="137"/>
      <c r="AJ3509" s="137"/>
      <c r="AK3509" s="137"/>
      <c r="AL3509" s="137"/>
      <c r="AM3509" s="137"/>
      <c r="AN3509" s="137"/>
      <c r="AO3509" s="137"/>
      <c r="AP3509" s="137"/>
      <c r="AQ3509" s="137"/>
      <c r="AR3509" s="137"/>
      <c r="AS3509" s="137"/>
      <c r="AT3509" s="143"/>
    </row>
    <row r="3510" spans="1:46">
      <c r="A3510" s="96"/>
      <c r="B3510" s="134"/>
      <c r="C3510" s="135"/>
      <c r="D3510" s="135"/>
      <c r="E3510" s="135"/>
      <c r="F3510" s="135"/>
      <c r="G3510" s="135"/>
      <c r="H3510" s="135"/>
      <c r="I3510" s="135"/>
      <c r="J3510" s="134"/>
      <c r="K3510" s="136"/>
      <c r="L3510" s="172"/>
      <c r="M3510" s="172"/>
      <c r="N3510" s="172"/>
      <c r="O3510" s="137"/>
      <c r="P3510" s="169"/>
      <c r="Q3510" s="137"/>
      <c r="R3510" s="137"/>
      <c r="S3510" s="137"/>
      <c r="T3510" s="137"/>
      <c r="U3510" s="137"/>
      <c r="V3510" s="137"/>
      <c r="W3510" s="137"/>
      <c r="X3510" s="137"/>
      <c r="Y3510" s="137"/>
      <c r="Z3510" s="137"/>
      <c r="AA3510" s="137"/>
      <c r="AB3510" s="137"/>
      <c r="AC3510" s="137"/>
      <c r="AD3510" s="137"/>
      <c r="AE3510" s="137"/>
      <c r="AF3510" s="137"/>
      <c r="AG3510" s="137"/>
      <c r="AH3510" s="137"/>
      <c r="AI3510" s="137"/>
      <c r="AJ3510" s="137"/>
      <c r="AK3510" s="137"/>
      <c r="AL3510" s="137"/>
      <c r="AM3510" s="137"/>
      <c r="AN3510" s="137"/>
      <c r="AO3510" s="137"/>
      <c r="AP3510" s="137"/>
      <c r="AQ3510" s="137"/>
      <c r="AR3510" s="137"/>
      <c r="AS3510" s="137"/>
      <c r="AT3510" s="143"/>
    </row>
    <row r="3511" spans="1:46">
      <c r="A3511" s="96"/>
      <c r="B3511" s="134"/>
      <c r="C3511" s="135"/>
      <c r="D3511" s="135"/>
      <c r="E3511" s="135"/>
      <c r="F3511" s="135"/>
      <c r="G3511" s="135"/>
      <c r="H3511" s="135"/>
      <c r="I3511" s="135"/>
      <c r="J3511" s="134"/>
      <c r="K3511" s="136"/>
      <c r="L3511" s="172"/>
      <c r="M3511" s="172"/>
      <c r="N3511" s="172"/>
      <c r="O3511" s="137"/>
      <c r="P3511" s="169"/>
      <c r="Q3511" s="137"/>
      <c r="R3511" s="137"/>
      <c r="S3511" s="137"/>
      <c r="T3511" s="137"/>
      <c r="U3511" s="137"/>
      <c r="V3511" s="137"/>
      <c r="W3511" s="137"/>
      <c r="X3511" s="137"/>
      <c r="Y3511" s="137"/>
      <c r="Z3511" s="137"/>
      <c r="AA3511" s="137"/>
      <c r="AB3511" s="137"/>
      <c r="AC3511" s="137"/>
      <c r="AD3511" s="137"/>
      <c r="AE3511" s="137"/>
      <c r="AF3511" s="137"/>
      <c r="AG3511" s="137"/>
      <c r="AH3511" s="137"/>
      <c r="AI3511" s="137"/>
      <c r="AJ3511" s="137"/>
      <c r="AK3511" s="137"/>
      <c r="AL3511" s="137"/>
      <c r="AM3511" s="137"/>
      <c r="AN3511" s="137"/>
      <c r="AO3511" s="137"/>
      <c r="AP3511" s="137"/>
      <c r="AQ3511" s="137"/>
      <c r="AR3511" s="137"/>
      <c r="AS3511" s="137"/>
      <c r="AT3511" s="143"/>
    </row>
    <row r="3512" spans="1:46">
      <c r="A3512" s="96"/>
      <c r="B3512" s="134"/>
      <c r="C3512" s="135"/>
      <c r="D3512" s="135"/>
      <c r="E3512" s="135"/>
      <c r="F3512" s="135"/>
      <c r="G3512" s="135"/>
      <c r="H3512" s="135"/>
      <c r="I3512" s="135"/>
      <c r="J3512" s="134"/>
      <c r="K3512" s="136"/>
      <c r="L3512" s="172"/>
      <c r="M3512" s="172"/>
      <c r="N3512" s="172"/>
      <c r="O3512" s="137"/>
      <c r="P3512" s="169"/>
      <c r="Q3512" s="137"/>
      <c r="R3512" s="137"/>
      <c r="S3512" s="137"/>
      <c r="T3512" s="137"/>
      <c r="U3512" s="137"/>
      <c r="V3512" s="137"/>
      <c r="W3512" s="137"/>
      <c r="X3512" s="137"/>
      <c r="Y3512" s="137"/>
      <c r="Z3512" s="137"/>
      <c r="AA3512" s="137"/>
      <c r="AB3512" s="137"/>
      <c r="AC3512" s="137"/>
      <c r="AD3512" s="137"/>
      <c r="AE3512" s="137"/>
      <c r="AF3512" s="137"/>
      <c r="AG3512" s="137"/>
      <c r="AH3512" s="137"/>
      <c r="AI3512" s="137"/>
      <c r="AJ3512" s="137"/>
      <c r="AK3512" s="137"/>
      <c r="AL3512" s="137"/>
      <c r="AM3512" s="137"/>
      <c r="AN3512" s="137"/>
      <c r="AO3512" s="137"/>
      <c r="AP3512" s="137"/>
      <c r="AQ3512" s="137"/>
      <c r="AR3512" s="137"/>
      <c r="AS3512" s="137"/>
      <c r="AT3512" s="143"/>
    </row>
    <row r="3513" spans="1:46">
      <c r="A3513" s="96"/>
      <c r="B3513" s="134"/>
      <c r="C3513" s="135"/>
      <c r="D3513" s="135"/>
      <c r="E3513" s="135"/>
      <c r="F3513" s="135"/>
      <c r="G3513" s="135"/>
      <c r="H3513" s="135"/>
      <c r="I3513" s="135"/>
      <c r="J3513" s="134"/>
      <c r="K3513" s="136"/>
      <c r="L3513" s="172"/>
      <c r="M3513" s="172"/>
      <c r="N3513" s="172"/>
      <c r="O3513" s="137"/>
      <c r="P3513" s="169"/>
      <c r="Q3513" s="137"/>
      <c r="R3513" s="137"/>
      <c r="S3513" s="137"/>
      <c r="T3513" s="137"/>
      <c r="U3513" s="137"/>
      <c r="V3513" s="137"/>
      <c r="W3513" s="137"/>
      <c r="X3513" s="137"/>
      <c r="Y3513" s="137"/>
      <c r="Z3513" s="137"/>
      <c r="AA3513" s="137"/>
      <c r="AB3513" s="137"/>
      <c r="AC3513" s="137"/>
      <c r="AD3513" s="137"/>
      <c r="AE3513" s="137"/>
      <c r="AF3513" s="137"/>
      <c r="AG3513" s="137"/>
      <c r="AH3513" s="137"/>
      <c r="AI3513" s="137"/>
      <c r="AJ3513" s="137"/>
      <c r="AK3513" s="137"/>
      <c r="AL3513" s="137"/>
      <c r="AM3513" s="137"/>
      <c r="AN3513" s="137"/>
      <c r="AO3513" s="137"/>
      <c r="AP3513" s="137"/>
      <c r="AQ3513" s="137"/>
      <c r="AR3513" s="137"/>
      <c r="AS3513" s="137"/>
      <c r="AT3513" s="143"/>
    </row>
    <row r="3514" spans="1:46">
      <c r="A3514" s="96"/>
      <c r="B3514" s="134"/>
      <c r="C3514" s="135"/>
      <c r="D3514" s="135"/>
      <c r="E3514" s="135"/>
      <c r="F3514" s="135"/>
      <c r="G3514" s="135"/>
      <c r="H3514" s="135"/>
      <c r="I3514" s="135"/>
      <c r="J3514" s="134"/>
      <c r="K3514" s="136"/>
      <c r="L3514" s="172"/>
      <c r="M3514" s="172"/>
      <c r="N3514" s="172"/>
      <c r="O3514" s="137"/>
      <c r="P3514" s="169"/>
      <c r="Q3514" s="137"/>
      <c r="R3514" s="137"/>
      <c r="S3514" s="137"/>
      <c r="T3514" s="137"/>
      <c r="U3514" s="137"/>
      <c r="V3514" s="137"/>
      <c r="W3514" s="137"/>
      <c r="X3514" s="137"/>
      <c r="Y3514" s="137"/>
      <c r="Z3514" s="137"/>
      <c r="AA3514" s="137"/>
      <c r="AB3514" s="137"/>
      <c r="AC3514" s="137"/>
      <c r="AD3514" s="137"/>
      <c r="AE3514" s="137"/>
      <c r="AF3514" s="137"/>
      <c r="AG3514" s="137"/>
      <c r="AH3514" s="137"/>
      <c r="AI3514" s="137"/>
      <c r="AJ3514" s="137"/>
      <c r="AK3514" s="137"/>
      <c r="AL3514" s="137"/>
      <c r="AM3514" s="137"/>
      <c r="AN3514" s="137"/>
      <c r="AO3514" s="137"/>
      <c r="AP3514" s="137"/>
      <c r="AQ3514" s="137"/>
      <c r="AR3514" s="137"/>
      <c r="AS3514" s="137"/>
      <c r="AT3514" s="143"/>
    </row>
    <row r="3515" spans="1:46">
      <c r="A3515" s="96"/>
      <c r="B3515" s="134"/>
      <c r="C3515" s="135"/>
      <c r="D3515" s="135"/>
      <c r="E3515" s="135"/>
      <c r="F3515" s="135"/>
      <c r="G3515" s="135"/>
      <c r="H3515" s="135"/>
      <c r="I3515" s="135"/>
      <c r="J3515" s="134"/>
      <c r="K3515" s="136"/>
      <c r="L3515" s="172"/>
      <c r="M3515" s="172"/>
      <c r="N3515" s="172"/>
      <c r="O3515" s="137"/>
      <c r="P3515" s="169"/>
      <c r="Q3515" s="137"/>
      <c r="R3515" s="137"/>
      <c r="S3515" s="137"/>
      <c r="T3515" s="137"/>
      <c r="U3515" s="137"/>
      <c r="V3515" s="137"/>
      <c r="W3515" s="137"/>
      <c r="X3515" s="137"/>
      <c r="Y3515" s="137"/>
      <c r="Z3515" s="137"/>
      <c r="AA3515" s="137"/>
      <c r="AB3515" s="137"/>
      <c r="AC3515" s="137"/>
      <c r="AD3515" s="137"/>
      <c r="AE3515" s="137"/>
      <c r="AF3515" s="137"/>
      <c r="AG3515" s="137"/>
      <c r="AH3515" s="137"/>
      <c r="AI3515" s="137"/>
      <c r="AJ3515" s="137"/>
      <c r="AK3515" s="137"/>
      <c r="AL3515" s="137"/>
      <c r="AM3515" s="137"/>
      <c r="AN3515" s="137"/>
      <c r="AO3515" s="137"/>
      <c r="AP3515" s="137"/>
      <c r="AQ3515" s="137"/>
      <c r="AR3515" s="137"/>
      <c r="AS3515" s="137"/>
      <c r="AT3515" s="143"/>
    </row>
    <row r="3516" spans="1:46">
      <c r="A3516" s="96"/>
      <c r="B3516" s="134"/>
      <c r="C3516" s="135"/>
      <c r="D3516" s="135"/>
      <c r="E3516" s="135"/>
      <c r="F3516" s="135"/>
      <c r="G3516" s="135"/>
      <c r="H3516" s="135"/>
      <c r="I3516" s="135"/>
      <c r="J3516" s="134"/>
      <c r="K3516" s="136"/>
      <c r="L3516" s="172"/>
      <c r="M3516" s="172"/>
      <c r="N3516" s="172"/>
      <c r="O3516" s="137"/>
      <c r="P3516" s="169"/>
      <c r="Q3516" s="137"/>
      <c r="R3516" s="137"/>
      <c r="S3516" s="137"/>
      <c r="T3516" s="137"/>
      <c r="U3516" s="137"/>
      <c r="V3516" s="137"/>
      <c r="W3516" s="137"/>
      <c r="X3516" s="137"/>
      <c r="Y3516" s="137"/>
      <c r="Z3516" s="137"/>
      <c r="AA3516" s="137"/>
      <c r="AB3516" s="137"/>
      <c r="AC3516" s="137"/>
      <c r="AD3516" s="137"/>
      <c r="AE3516" s="137"/>
      <c r="AF3516" s="137"/>
      <c r="AG3516" s="137"/>
      <c r="AH3516" s="137"/>
      <c r="AI3516" s="137"/>
      <c r="AJ3516" s="137"/>
      <c r="AK3516" s="137"/>
      <c r="AL3516" s="137"/>
      <c r="AM3516" s="137"/>
      <c r="AN3516" s="137"/>
      <c r="AO3516" s="137"/>
      <c r="AP3516" s="137"/>
      <c r="AQ3516" s="137"/>
      <c r="AR3516" s="137"/>
      <c r="AS3516" s="137"/>
      <c r="AT3516" s="143"/>
    </row>
    <row r="3517" spans="1:46">
      <c r="A3517" s="96"/>
      <c r="B3517" s="134"/>
      <c r="C3517" s="135"/>
      <c r="D3517" s="135"/>
      <c r="E3517" s="135"/>
      <c r="F3517" s="135"/>
      <c r="G3517" s="135"/>
      <c r="H3517" s="135"/>
      <c r="I3517" s="135"/>
      <c r="J3517" s="134"/>
      <c r="K3517" s="136"/>
      <c r="L3517" s="172"/>
      <c r="M3517" s="172"/>
      <c r="N3517" s="172"/>
      <c r="O3517" s="137"/>
      <c r="P3517" s="169"/>
      <c r="Q3517" s="137"/>
      <c r="R3517" s="137"/>
      <c r="S3517" s="137"/>
      <c r="T3517" s="137"/>
      <c r="U3517" s="137"/>
      <c r="V3517" s="137"/>
      <c r="W3517" s="137"/>
      <c r="X3517" s="137"/>
      <c r="Y3517" s="137"/>
      <c r="Z3517" s="137"/>
      <c r="AA3517" s="137"/>
      <c r="AB3517" s="137"/>
      <c r="AC3517" s="137"/>
      <c r="AD3517" s="137"/>
      <c r="AE3517" s="137"/>
      <c r="AF3517" s="137"/>
      <c r="AG3517" s="137"/>
      <c r="AH3517" s="137"/>
      <c r="AI3517" s="137"/>
      <c r="AJ3517" s="137"/>
      <c r="AK3517" s="137"/>
      <c r="AL3517" s="137"/>
      <c r="AM3517" s="137"/>
      <c r="AN3517" s="137"/>
      <c r="AO3517" s="137"/>
      <c r="AP3517" s="137"/>
      <c r="AQ3517" s="137"/>
      <c r="AR3517" s="137"/>
      <c r="AS3517" s="137"/>
      <c r="AT3517" s="143"/>
    </row>
    <row r="3518" spans="1:46">
      <c r="A3518" s="96"/>
      <c r="B3518" s="134"/>
      <c r="C3518" s="135"/>
      <c r="D3518" s="135"/>
      <c r="E3518" s="135"/>
      <c r="F3518" s="135"/>
      <c r="G3518" s="135"/>
      <c r="H3518" s="135"/>
      <c r="I3518" s="135"/>
      <c r="J3518" s="134"/>
      <c r="K3518" s="136"/>
      <c r="L3518" s="172"/>
      <c r="M3518" s="172"/>
      <c r="N3518" s="172"/>
      <c r="O3518" s="137"/>
      <c r="P3518" s="169"/>
      <c r="Q3518" s="137"/>
      <c r="R3518" s="137"/>
      <c r="S3518" s="137"/>
      <c r="T3518" s="137"/>
      <c r="U3518" s="137"/>
      <c r="V3518" s="137"/>
      <c r="W3518" s="137"/>
      <c r="X3518" s="137"/>
      <c r="Y3518" s="137"/>
      <c r="Z3518" s="137"/>
      <c r="AA3518" s="137"/>
      <c r="AB3518" s="137"/>
      <c r="AC3518" s="137"/>
      <c r="AD3518" s="137"/>
      <c r="AE3518" s="137"/>
      <c r="AF3518" s="137"/>
      <c r="AG3518" s="137"/>
      <c r="AH3518" s="137"/>
      <c r="AI3518" s="137"/>
      <c r="AJ3518" s="137"/>
      <c r="AK3518" s="137"/>
      <c r="AL3518" s="137"/>
      <c r="AM3518" s="137"/>
      <c r="AN3518" s="137"/>
      <c r="AO3518" s="137"/>
      <c r="AP3518" s="137"/>
      <c r="AQ3518" s="137"/>
      <c r="AR3518" s="137"/>
      <c r="AS3518" s="137"/>
      <c r="AT3518" s="143"/>
    </row>
    <row r="3519" spans="1:46">
      <c r="A3519" s="96"/>
      <c r="B3519" s="134"/>
      <c r="C3519" s="135"/>
      <c r="D3519" s="135"/>
      <c r="E3519" s="135"/>
      <c r="F3519" s="135"/>
      <c r="G3519" s="135"/>
      <c r="H3519" s="135"/>
      <c r="I3519" s="135"/>
      <c r="J3519" s="134"/>
      <c r="K3519" s="136"/>
      <c r="L3519" s="172"/>
      <c r="M3519" s="172"/>
      <c r="N3519" s="172"/>
      <c r="O3519" s="137"/>
      <c r="P3519" s="169"/>
      <c r="Q3519" s="137"/>
      <c r="R3519" s="137"/>
      <c r="S3519" s="137"/>
      <c r="T3519" s="137"/>
      <c r="U3519" s="137"/>
      <c r="V3519" s="137"/>
      <c r="W3519" s="137"/>
      <c r="X3519" s="137"/>
      <c r="Y3519" s="137"/>
      <c r="Z3519" s="137"/>
      <c r="AA3519" s="137"/>
      <c r="AB3519" s="137"/>
      <c r="AC3519" s="137"/>
      <c r="AD3519" s="137"/>
      <c r="AE3519" s="137"/>
      <c r="AF3519" s="137"/>
      <c r="AG3519" s="137"/>
      <c r="AH3519" s="137"/>
      <c r="AI3519" s="137"/>
      <c r="AJ3519" s="137"/>
      <c r="AK3519" s="137"/>
      <c r="AL3519" s="137"/>
      <c r="AM3519" s="137"/>
      <c r="AN3519" s="137"/>
      <c r="AO3519" s="137"/>
      <c r="AP3519" s="137"/>
      <c r="AQ3519" s="137"/>
      <c r="AR3519" s="137"/>
      <c r="AS3519" s="137"/>
      <c r="AT3519" s="143"/>
    </row>
    <row r="3520" spans="1:46">
      <c r="A3520" s="96"/>
      <c r="B3520" s="134"/>
      <c r="C3520" s="135"/>
      <c r="D3520" s="135"/>
      <c r="E3520" s="135"/>
      <c r="F3520" s="135"/>
      <c r="G3520" s="135"/>
      <c r="H3520" s="135"/>
      <c r="I3520" s="135"/>
      <c r="J3520" s="134"/>
      <c r="K3520" s="136"/>
      <c r="L3520" s="172"/>
      <c r="M3520" s="172"/>
      <c r="N3520" s="172"/>
      <c r="O3520" s="137"/>
      <c r="P3520" s="169"/>
      <c r="Q3520" s="137"/>
      <c r="R3520" s="137"/>
      <c r="S3520" s="137"/>
      <c r="T3520" s="137"/>
      <c r="U3520" s="137"/>
      <c r="V3520" s="137"/>
      <c r="W3520" s="137"/>
      <c r="X3520" s="137"/>
      <c r="Y3520" s="137"/>
      <c r="Z3520" s="137"/>
      <c r="AA3520" s="137"/>
      <c r="AB3520" s="137"/>
      <c r="AC3520" s="137"/>
      <c r="AD3520" s="137"/>
      <c r="AE3520" s="137"/>
      <c r="AF3520" s="137"/>
      <c r="AG3520" s="137"/>
      <c r="AH3520" s="137"/>
      <c r="AI3520" s="137"/>
      <c r="AJ3520" s="137"/>
      <c r="AK3520" s="137"/>
      <c r="AL3520" s="137"/>
      <c r="AM3520" s="137"/>
      <c r="AN3520" s="137"/>
      <c r="AO3520" s="137"/>
      <c r="AP3520" s="137"/>
      <c r="AQ3520" s="137"/>
      <c r="AR3520" s="137"/>
      <c r="AS3520" s="137"/>
      <c r="AT3520" s="143"/>
    </row>
    <row r="3521" spans="1:46">
      <c r="A3521" s="96"/>
      <c r="B3521" s="134"/>
      <c r="C3521" s="135"/>
      <c r="D3521" s="135"/>
      <c r="E3521" s="135"/>
      <c r="F3521" s="135"/>
      <c r="G3521" s="135"/>
      <c r="H3521" s="135"/>
      <c r="I3521" s="135"/>
      <c r="J3521" s="134"/>
      <c r="K3521" s="136"/>
      <c r="L3521" s="172"/>
      <c r="M3521" s="172"/>
      <c r="N3521" s="172"/>
      <c r="O3521" s="137"/>
      <c r="P3521" s="169"/>
      <c r="Q3521" s="137"/>
      <c r="R3521" s="137"/>
      <c r="S3521" s="137"/>
      <c r="T3521" s="137"/>
      <c r="U3521" s="137"/>
      <c r="V3521" s="137"/>
      <c r="W3521" s="137"/>
      <c r="X3521" s="137"/>
      <c r="Y3521" s="137"/>
      <c r="Z3521" s="137"/>
      <c r="AA3521" s="137"/>
      <c r="AB3521" s="137"/>
      <c r="AC3521" s="137"/>
      <c r="AD3521" s="137"/>
      <c r="AE3521" s="137"/>
      <c r="AF3521" s="137"/>
      <c r="AG3521" s="137"/>
      <c r="AH3521" s="137"/>
      <c r="AI3521" s="137"/>
      <c r="AJ3521" s="137"/>
      <c r="AK3521" s="137"/>
      <c r="AL3521" s="137"/>
      <c r="AM3521" s="137"/>
      <c r="AN3521" s="137"/>
      <c r="AO3521" s="137"/>
      <c r="AP3521" s="137"/>
      <c r="AQ3521" s="137"/>
      <c r="AR3521" s="137"/>
      <c r="AS3521" s="137"/>
      <c r="AT3521" s="143"/>
    </row>
    <row r="3522" spans="1:46">
      <c r="A3522" s="96"/>
      <c r="B3522" s="134"/>
      <c r="C3522" s="135"/>
      <c r="D3522" s="135"/>
      <c r="E3522" s="135"/>
      <c r="F3522" s="135"/>
      <c r="G3522" s="135"/>
      <c r="H3522" s="135"/>
      <c r="I3522" s="135"/>
      <c r="J3522" s="134"/>
      <c r="K3522" s="136"/>
      <c r="L3522" s="172"/>
      <c r="M3522" s="172"/>
      <c r="N3522" s="172"/>
      <c r="O3522" s="137"/>
      <c r="P3522" s="169"/>
      <c r="Q3522" s="137"/>
      <c r="R3522" s="137"/>
      <c r="S3522" s="137"/>
      <c r="T3522" s="137"/>
      <c r="U3522" s="137"/>
      <c r="V3522" s="137"/>
      <c r="W3522" s="137"/>
      <c r="X3522" s="137"/>
      <c r="Y3522" s="137"/>
      <c r="Z3522" s="137"/>
      <c r="AA3522" s="137"/>
      <c r="AB3522" s="137"/>
      <c r="AC3522" s="137"/>
      <c r="AD3522" s="137"/>
      <c r="AE3522" s="137"/>
      <c r="AF3522" s="137"/>
      <c r="AG3522" s="137"/>
      <c r="AH3522" s="137"/>
      <c r="AI3522" s="137"/>
      <c r="AJ3522" s="137"/>
      <c r="AK3522" s="137"/>
      <c r="AL3522" s="137"/>
      <c r="AM3522" s="137"/>
      <c r="AN3522" s="137"/>
      <c r="AO3522" s="137"/>
      <c r="AP3522" s="137"/>
      <c r="AQ3522" s="137"/>
      <c r="AR3522" s="137"/>
      <c r="AS3522" s="137"/>
      <c r="AT3522" s="143"/>
    </row>
    <row r="3523" spans="1:46">
      <c r="A3523" s="96"/>
      <c r="B3523" s="134"/>
      <c r="C3523" s="135"/>
      <c r="D3523" s="135"/>
      <c r="E3523" s="135"/>
      <c r="F3523" s="135"/>
      <c r="G3523" s="135"/>
      <c r="H3523" s="135"/>
      <c r="I3523" s="135"/>
      <c r="J3523" s="134"/>
      <c r="K3523" s="136"/>
      <c r="L3523" s="172"/>
      <c r="M3523" s="172"/>
      <c r="N3523" s="172"/>
      <c r="O3523" s="137"/>
      <c r="P3523" s="169"/>
      <c r="Q3523" s="137"/>
      <c r="R3523" s="137"/>
      <c r="S3523" s="137"/>
      <c r="T3523" s="137"/>
      <c r="U3523" s="137"/>
      <c r="V3523" s="137"/>
      <c r="W3523" s="137"/>
      <c r="X3523" s="137"/>
      <c r="Y3523" s="137"/>
      <c r="Z3523" s="137"/>
      <c r="AA3523" s="137"/>
      <c r="AB3523" s="137"/>
      <c r="AC3523" s="137"/>
      <c r="AD3523" s="137"/>
      <c r="AE3523" s="137"/>
      <c r="AF3523" s="137"/>
      <c r="AG3523" s="137"/>
      <c r="AH3523" s="137"/>
      <c r="AI3523" s="137"/>
      <c r="AJ3523" s="137"/>
      <c r="AK3523" s="137"/>
      <c r="AL3523" s="137"/>
      <c r="AM3523" s="137"/>
      <c r="AN3523" s="137"/>
      <c r="AO3523" s="137"/>
      <c r="AP3523" s="137"/>
      <c r="AQ3523" s="137"/>
      <c r="AR3523" s="137"/>
      <c r="AS3523" s="137"/>
      <c r="AT3523" s="143"/>
    </row>
    <row r="3524" spans="1:46">
      <c r="A3524" s="96"/>
      <c r="B3524" s="134"/>
      <c r="C3524" s="135"/>
      <c r="D3524" s="135"/>
      <c r="E3524" s="135"/>
      <c r="F3524" s="135"/>
      <c r="G3524" s="135"/>
      <c r="H3524" s="135"/>
      <c r="I3524" s="135"/>
      <c r="J3524" s="134"/>
      <c r="K3524" s="136"/>
      <c r="L3524" s="172"/>
      <c r="M3524" s="172"/>
      <c r="N3524" s="172"/>
      <c r="O3524" s="137"/>
      <c r="P3524" s="169"/>
      <c r="Q3524" s="137"/>
      <c r="R3524" s="137"/>
      <c r="S3524" s="137"/>
      <c r="T3524" s="137"/>
      <c r="U3524" s="137"/>
      <c r="V3524" s="137"/>
      <c r="W3524" s="137"/>
      <c r="X3524" s="137"/>
      <c r="Y3524" s="137"/>
      <c r="Z3524" s="137"/>
      <c r="AA3524" s="137"/>
      <c r="AB3524" s="137"/>
      <c r="AC3524" s="137"/>
      <c r="AD3524" s="137"/>
      <c r="AE3524" s="137"/>
      <c r="AF3524" s="137"/>
      <c r="AG3524" s="137"/>
      <c r="AH3524" s="137"/>
      <c r="AI3524" s="137"/>
      <c r="AJ3524" s="137"/>
      <c r="AK3524" s="137"/>
      <c r="AL3524" s="137"/>
      <c r="AM3524" s="137"/>
      <c r="AN3524" s="137"/>
      <c r="AO3524" s="137"/>
      <c r="AP3524" s="137"/>
      <c r="AQ3524" s="137"/>
      <c r="AR3524" s="137"/>
      <c r="AS3524" s="137"/>
      <c r="AT3524" s="143"/>
    </row>
    <row r="3525" spans="1:46">
      <c r="A3525" s="96"/>
      <c r="B3525" s="134"/>
      <c r="C3525" s="135"/>
      <c r="D3525" s="135"/>
      <c r="E3525" s="135"/>
      <c r="F3525" s="135"/>
      <c r="G3525" s="135"/>
      <c r="H3525" s="135"/>
      <c r="I3525" s="135"/>
      <c r="J3525" s="134"/>
      <c r="K3525" s="136"/>
      <c r="L3525" s="172"/>
      <c r="M3525" s="172"/>
      <c r="N3525" s="172"/>
      <c r="O3525" s="137"/>
      <c r="P3525" s="169"/>
      <c r="Q3525" s="137"/>
      <c r="R3525" s="137"/>
      <c r="S3525" s="137"/>
      <c r="T3525" s="137"/>
      <c r="U3525" s="137"/>
      <c r="V3525" s="137"/>
      <c r="W3525" s="137"/>
      <c r="X3525" s="137"/>
      <c r="Y3525" s="137"/>
      <c r="Z3525" s="137"/>
      <c r="AA3525" s="137"/>
      <c r="AB3525" s="137"/>
      <c r="AC3525" s="137"/>
      <c r="AD3525" s="137"/>
      <c r="AE3525" s="137"/>
      <c r="AF3525" s="137"/>
      <c r="AG3525" s="137"/>
      <c r="AH3525" s="137"/>
      <c r="AI3525" s="137"/>
      <c r="AJ3525" s="137"/>
      <c r="AK3525" s="137"/>
      <c r="AL3525" s="137"/>
      <c r="AM3525" s="137"/>
      <c r="AN3525" s="137"/>
      <c r="AO3525" s="137"/>
      <c r="AP3525" s="137"/>
      <c r="AQ3525" s="137"/>
      <c r="AR3525" s="137"/>
      <c r="AS3525" s="137"/>
      <c r="AT3525" s="143"/>
    </row>
    <row r="3526" spans="1:46">
      <c r="A3526" s="96"/>
      <c r="B3526" s="134"/>
      <c r="C3526" s="135"/>
      <c r="D3526" s="135"/>
      <c r="E3526" s="135"/>
      <c r="F3526" s="135"/>
      <c r="G3526" s="135"/>
      <c r="H3526" s="135"/>
      <c r="I3526" s="135"/>
      <c r="J3526" s="134"/>
      <c r="K3526" s="136"/>
      <c r="L3526" s="172"/>
      <c r="M3526" s="172"/>
      <c r="N3526" s="172"/>
      <c r="O3526" s="137"/>
      <c r="P3526" s="169"/>
      <c r="Q3526" s="137"/>
      <c r="R3526" s="137"/>
      <c r="S3526" s="137"/>
      <c r="T3526" s="137"/>
      <c r="U3526" s="137"/>
      <c r="V3526" s="137"/>
      <c r="W3526" s="137"/>
      <c r="X3526" s="137"/>
      <c r="Y3526" s="137"/>
      <c r="Z3526" s="137"/>
      <c r="AA3526" s="137"/>
      <c r="AB3526" s="137"/>
      <c r="AC3526" s="137"/>
      <c r="AD3526" s="137"/>
      <c r="AE3526" s="137"/>
      <c r="AF3526" s="137"/>
      <c r="AG3526" s="137"/>
      <c r="AH3526" s="137"/>
      <c r="AI3526" s="137"/>
      <c r="AJ3526" s="137"/>
      <c r="AK3526" s="137"/>
      <c r="AL3526" s="137"/>
      <c r="AM3526" s="137"/>
      <c r="AN3526" s="137"/>
      <c r="AO3526" s="137"/>
      <c r="AP3526" s="137"/>
      <c r="AQ3526" s="137"/>
      <c r="AR3526" s="137"/>
      <c r="AS3526" s="137"/>
      <c r="AT3526" s="143"/>
    </row>
    <row r="3527" spans="1:46">
      <c r="A3527" s="96"/>
      <c r="B3527" s="134"/>
      <c r="C3527" s="135"/>
      <c r="D3527" s="135"/>
      <c r="E3527" s="135"/>
      <c r="F3527" s="135"/>
      <c r="G3527" s="135"/>
      <c r="H3527" s="135"/>
      <c r="I3527" s="135"/>
      <c r="J3527" s="134"/>
      <c r="K3527" s="136"/>
      <c r="L3527" s="172"/>
      <c r="M3527" s="172"/>
      <c r="N3527" s="172"/>
      <c r="O3527" s="137"/>
      <c r="P3527" s="169"/>
      <c r="Q3527" s="137"/>
      <c r="R3527" s="137"/>
      <c r="S3527" s="137"/>
      <c r="T3527" s="137"/>
      <c r="U3527" s="137"/>
      <c r="V3527" s="137"/>
      <c r="W3527" s="137"/>
      <c r="X3527" s="137"/>
      <c r="Y3527" s="137"/>
      <c r="Z3527" s="137"/>
      <c r="AA3527" s="137"/>
      <c r="AB3527" s="137"/>
      <c r="AC3527" s="137"/>
      <c r="AD3527" s="137"/>
      <c r="AE3527" s="137"/>
      <c r="AF3527" s="137"/>
      <c r="AG3527" s="137"/>
      <c r="AH3527" s="137"/>
      <c r="AI3527" s="137"/>
      <c r="AJ3527" s="137"/>
      <c r="AK3527" s="137"/>
      <c r="AL3527" s="137"/>
      <c r="AM3527" s="137"/>
      <c r="AN3527" s="137"/>
      <c r="AO3527" s="137"/>
      <c r="AP3527" s="137"/>
      <c r="AQ3527" s="137"/>
      <c r="AR3527" s="137"/>
      <c r="AS3527" s="137"/>
      <c r="AT3527" s="143"/>
    </row>
    <row r="3528" spans="1:46">
      <c r="A3528" s="96"/>
      <c r="B3528" s="134"/>
      <c r="C3528" s="135"/>
      <c r="D3528" s="135"/>
      <c r="E3528" s="135"/>
      <c r="F3528" s="135"/>
      <c r="G3528" s="135"/>
      <c r="H3528" s="135"/>
      <c r="I3528" s="135"/>
      <c r="J3528" s="134"/>
      <c r="K3528" s="136"/>
      <c r="L3528" s="172"/>
      <c r="M3528" s="172"/>
      <c r="N3528" s="172"/>
      <c r="O3528" s="137"/>
      <c r="P3528" s="169"/>
      <c r="Q3528" s="137"/>
      <c r="R3528" s="137"/>
      <c r="S3528" s="137"/>
      <c r="T3528" s="137"/>
      <c r="U3528" s="137"/>
      <c r="V3528" s="137"/>
      <c r="W3528" s="137"/>
      <c r="X3528" s="137"/>
      <c r="Y3528" s="137"/>
      <c r="Z3528" s="137"/>
      <c r="AA3528" s="137"/>
      <c r="AB3528" s="137"/>
      <c r="AC3528" s="137"/>
      <c r="AD3528" s="137"/>
      <c r="AE3528" s="137"/>
      <c r="AF3528" s="137"/>
      <c r="AG3528" s="137"/>
      <c r="AH3528" s="137"/>
      <c r="AI3528" s="137"/>
      <c r="AJ3528" s="137"/>
      <c r="AK3528" s="137"/>
      <c r="AL3528" s="137"/>
      <c r="AM3528" s="137"/>
      <c r="AN3528" s="137"/>
      <c r="AO3528" s="137"/>
      <c r="AP3528" s="137"/>
      <c r="AQ3528" s="137"/>
      <c r="AR3528" s="137"/>
      <c r="AS3528" s="137"/>
      <c r="AT3528" s="143"/>
    </row>
    <row r="3529" spans="1:46">
      <c r="A3529" s="96"/>
      <c r="B3529" s="134"/>
      <c r="C3529" s="135"/>
      <c r="D3529" s="135"/>
      <c r="E3529" s="135"/>
      <c r="F3529" s="135"/>
      <c r="G3529" s="135"/>
      <c r="H3529" s="135"/>
      <c r="I3529" s="135"/>
      <c r="J3529" s="134"/>
      <c r="K3529" s="136"/>
      <c r="L3529" s="172"/>
      <c r="M3529" s="172"/>
      <c r="N3529" s="172"/>
      <c r="O3529" s="137"/>
      <c r="P3529" s="169"/>
      <c r="Q3529" s="137"/>
      <c r="R3529" s="137"/>
      <c r="S3529" s="137"/>
      <c r="T3529" s="137"/>
      <c r="U3529" s="137"/>
      <c r="V3529" s="137"/>
      <c r="W3529" s="137"/>
      <c r="X3529" s="137"/>
      <c r="Y3529" s="137"/>
      <c r="Z3529" s="137"/>
      <c r="AA3529" s="137"/>
      <c r="AB3529" s="137"/>
      <c r="AC3529" s="137"/>
      <c r="AD3529" s="137"/>
      <c r="AE3529" s="137"/>
      <c r="AF3529" s="137"/>
      <c r="AG3529" s="137"/>
      <c r="AH3529" s="137"/>
      <c r="AI3529" s="137"/>
      <c r="AJ3529" s="137"/>
      <c r="AK3529" s="137"/>
      <c r="AL3529" s="137"/>
      <c r="AM3529" s="137"/>
      <c r="AN3529" s="137"/>
      <c r="AO3529" s="137"/>
      <c r="AP3529" s="137"/>
      <c r="AQ3529" s="137"/>
      <c r="AR3529" s="137"/>
      <c r="AS3529" s="137"/>
      <c r="AT3529" s="143"/>
    </row>
    <row r="3530" spans="1:46">
      <c r="A3530" s="96"/>
      <c r="B3530" s="134"/>
      <c r="C3530" s="135"/>
      <c r="D3530" s="135"/>
      <c r="E3530" s="135"/>
      <c r="F3530" s="135"/>
      <c r="G3530" s="135"/>
      <c r="H3530" s="135"/>
      <c r="I3530" s="135"/>
      <c r="J3530" s="134"/>
      <c r="K3530" s="136"/>
      <c r="L3530" s="172"/>
      <c r="M3530" s="172"/>
      <c r="N3530" s="172"/>
      <c r="O3530" s="137"/>
      <c r="P3530" s="169"/>
      <c r="Q3530" s="137"/>
      <c r="R3530" s="137"/>
      <c r="S3530" s="137"/>
      <c r="T3530" s="137"/>
      <c r="U3530" s="137"/>
      <c r="V3530" s="137"/>
      <c r="W3530" s="137"/>
      <c r="X3530" s="137"/>
      <c r="Y3530" s="137"/>
      <c r="Z3530" s="137"/>
      <c r="AA3530" s="137"/>
      <c r="AB3530" s="137"/>
      <c r="AC3530" s="137"/>
      <c r="AD3530" s="137"/>
      <c r="AE3530" s="137"/>
      <c r="AF3530" s="137"/>
      <c r="AG3530" s="137"/>
      <c r="AH3530" s="137"/>
      <c r="AI3530" s="137"/>
      <c r="AJ3530" s="137"/>
      <c r="AK3530" s="137"/>
      <c r="AL3530" s="137"/>
      <c r="AM3530" s="137"/>
      <c r="AN3530" s="137"/>
      <c r="AO3530" s="137"/>
      <c r="AP3530" s="137"/>
      <c r="AQ3530" s="137"/>
      <c r="AR3530" s="137"/>
      <c r="AS3530" s="137"/>
      <c r="AT3530" s="143"/>
    </row>
    <row r="3531" spans="1:46">
      <c r="A3531" s="96"/>
      <c r="B3531" s="134"/>
      <c r="C3531" s="135"/>
      <c r="D3531" s="135"/>
      <c r="E3531" s="135"/>
      <c r="F3531" s="135"/>
      <c r="G3531" s="135"/>
      <c r="H3531" s="135"/>
      <c r="I3531" s="135"/>
      <c r="J3531" s="134"/>
      <c r="K3531" s="136"/>
      <c r="L3531" s="172"/>
      <c r="M3531" s="172"/>
      <c r="N3531" s="172"/>
      <c r="O3531" s="137"/>
      <c r="P3531" s="169"/>
      <c r="Q3531" s="137"/>
      <c r="R3531" s="137"/>
      <c r="S3531" s="137"/>
      <c r="T3531" s="137"/>
      <c r="U3531" s="137"/>
      <c r="V3531" s="137"/>
      <c r="W3531" s="137"/>
      <c r="X3531" s="137"/>
      <c r="Y3531" s="137"/>
      <c r="Z3531" s="137"/>
      <c r="AA3531" s="137"/>
      <c r="AB3531" s="137"/>
      <c r="AC3531" s="137"/>
      <c r="AD3531" s="137"/>
      <c r="AE3531" s="137"/>
      <c r="AF3531" s="137"/>
      <c r="AG3531" s="137"/>
      <c r="AH3531" s="137"/>
      <c r="AI3531" s="137"/>
      <c r="AJ3531" s="137"/>
      <c r="AK3531" s="137"/>
      <c r="AL3531" s="137"/>
      <c r="AM3531" s="137"/>
      <c r="AN3531" s="137"/>
      <c r="AO3531" s="137"/>
      <c r="AP3531" s="137"/>
      <c r="AQ3531" s="137"/>
      <c r="AR3531" s="137"/>
      <c r="AS3531" s="137"/>
      <c r="AT3531" s="143"/>
    </row>
    <row r="3532" spans="1:46">
      <c r="A3532" s="96"/>
      <c r="B3532" s="134"/>
      <c r="C3532" s="135"/>
      <c r="D3532" s="135"/>
      <c r="E3532" s="135"/>
      <c r="F3532" s="135"/>
      <c r="G3532" s="135"/>
      <c r="H3532" s="135"/>
      <c r="I3532" s="135"/>
      <c r="J3532" s="134"/>
      <c r="K3532" s="136"/>
      <c r="L3532" s="172"/>
      <c r="M3532" s="172"/>
      <c r="N3532" s="172"/>
      <c r="O3532" s="137"/>
      <c r="P3532" s="169"/>
      <c r="Q3532" s="137"/>
      <c r="R3532" s="137"/>
      <c r="S3532" s="137"/>
      <c r="T3532" s="137"/>
      <c r="U3532" s="137"/>
      <c r="V3532" s="137"/>
      <c r="W3532" s="137"/>
      <c r="X3532" s="137"/>
      <c r="Y3532" s="137"/>
      <c r="Z3532" s="137"/>
      <c r="AA3532" s="137"/>
      <c r="AB3532" s="137"/>
      <c r="AC3532" s="137"/>
      <c r="AD3532" s="137"/>
      <c r="AE3532" s="137"/>
      <c r="AF3532" s="137"/>
      <c r="AG3532" s="137"/>
      <c r="AH3532" s="137"/>
      <c r="AI3532" s="137"/>
      <c r="AJ3532" s="137"/>
      <c r="AK3532" s="137"/>
      <c r="AL3532" s="137"/>
      <c r="AM3532" s="137"/>
      <c r="AN3532" s="137"/>
      <c r="AO3532" s="137"/>
      <c r="AP3532" s="137"/>
      <c r="AQ3532" s="137"/>
      <c r="AR3532" s="137"/>
      <c r="AS3532" s="137"/>
      <c r="AT3532" s="143"/>
    </row>
    <row r="3533" spans="1:46">
      <c r="A3533" s="96"/>
      <c r="B3533" s="134"/>
      <c r="C3533" s="135"/>
      <c r="D3533" s="135"/>
      <c r="E3533" s="135"/>
      <c r="F3533" s="135"/>
      <c r="G3533" s="135"/>
      <c r="H3533" s="135"/>
      <c r="I3533" s="135"/>
      <c r="J3533" s="134"/>
      <c r="K3533" s="136"/>
      <c r="L3533" s="172"/>
      <c r="M3533" s="172"/>
      <c r="N3533" s="172"/>
      <c r="O3533" s="137"/>
      <c r="P3533" s="169"/>
      <c r="Q3533" s="137"/>
      <c r="R3533" s="137"/>
      <c r="S3533" s="137"/>
      <c r="T3533" s="137"/>
      <c r="U3533" s="137"/>
      <c r="V3533" s="137"/>
      <c r="W3533" s="137"/>
      <c r="X3533" s="137"/>
      <c r="Y3533" s="137"/>
      <c r="Z3533" s="137"/>
      <c r="AA3533" s="137"/>
      <c r="AB3533" s="137"/>
      <c r="AC3533" s="137"/>
      <c r="AD3533" s="137"/>
      <c r="AE3533" s="137"/>
      <c r="AF3533" s="137"/>
      <c r="AG3533" s="137"/>
      <c r="AH3533" s="137"/>
      <c r="AI3533" s="137"/>
      <c r="AJ3533" s="137"/>
      <c r="AK3533" s="137"/>
      <c r="AL3533" s="137"/>
      <c r="AM3533" s="137"/>
      <c r="AN3533" s="137"/>
      <c r="AO3533" s="137"/>
      <c r="AP3533" s="137"/>
      <c r="AQ3533" s="137"/>
      <c r="AR3533" s="137"/>
      <c r="AS3533" s="137"/>
      <c r="AT3533" s="143"/>
    </row>
    <row r="3534" spans="1:46">
      <c r="A3534" s="96"/>
      <c r="B3534" s="134"/>
      <c r="C3534" s="135"/>
      <c r="D3534" s="135"/>
      <c r="E3534" s="135"/>
      <c r="F3534" s="135"/>
      <c r="G3534" s="135"/>
      <c r="H3534" s="135"/>
      <c r="I3534" s="135"/>
      <c r="J3534" s="134"/>
      <c r="K3534" s="136"/>
      <c r="L3534" s="172"/>
      <c r="M3534" s="172"/>
      <c r="N3534" s="172"/>
      <c r="O3534" s="137"/>
      <c r="P3534" s="169"/>
      <c r="Q3534" s="137"/>
      <c r="R3534" s="137"/>
      <c r="S3534" s="137"/>
      <c r="T3534" s="137"/>
      <c r="U3534" s="137"/>
      <c r="V3534" s="137"/>
      <c r="W3534" s="137"/>
      <c r="X3534" s="137"/>
      <c r="Y3534" s="137"/>
      <c r="Z3534" s="137"/>
      <c r="AA3534" s="137"/>
      <c r="AB3534" s="137"/>
      <c r="AC3534" s="137"/>
      <c r="AD3534" s="137"/>
      <c r="AE3534" s="137"/>
      <c r="AF3534" s="137"/>
      <c r="AG3534" s="137"/>
      <c r="AH3534" s="137"/>
      <c r="AI3534" s="137"/>
      <c r="AJ3534" s="137"/>
      <c r="AK3534" s="137"/>
      <c r="AL3534" s="137"/>
      <c r="AM3534" s="137"/>
      <c r="AN3534" s="137"/>
      <c r="AO3534" s="137"/>
      <c r="AP3534" s="137"/>
      <c r="AQ3534" s="137"/>
      <c r="AR3534" s="137"/>
      <c r="AS3534" s="137"/>
      <c r="AT3534" s="143"/>
    </row>
    <row r="3535" spans="1:46">
      <c r="A3535" s="96"/>
      <c r="B3535" s="134"/>
      <c r="C3535" s="135"/>
      <c r="D3535" s="135"/>
      <c r="E3535" s="135"/>
      <c r="F3535" s="135"/>
      <c r="G3535" s="135"/>
      <c r="H3535" s="135"/>
      <c r="I3535" s="135"/>
      <c r="J3535" s="134"/>
      <c r="K3535" s="136"/>
      <c r="L3535" s="172"/>
      <c r="M3535" s="172"/>
      <c r="N3535" s="172"/>
      <c r="O3535" s="137"/>
      <c r="P3535" s="169"/>
      <c r="Q3535" s="137"/>
      <c r="R3535" s="137"/>
      <c r="S3535" s="137"/>
      <c r="T3535" s="137"/>
      <c r="U3535" s="137"/>
      <c r="V3535" s="137"/>
      <c r="W3535" s="137"/>
      <c r="X3535" s="137"/>
      <c r="Y3535" s="137"/>
      <c r="Z3535" s="137"/>
      <c r="AA3535" s="137"/>
      <c r="AB3535" s="137"/>
      <c r="AC3535" s="137"/>
      <c r="AD3535" s="137"/>
      <c r="AE3535" s="137"/>
      <c r="AF3535" s="137"/>
      <c r="AG3535" s="137"/>
      <c r="AH3535" s="137"/>
      <c r="AI3535" s="137"/>
      <c r="AJ3535" s="137"/>
      <c r="AK3535" s="137"/>
      <c r="AL3535" s="137"/>
      <c r="AM3535" s="137"/>
      <c r="AN3535" s="137"/>
      <c r="AO3535" s="137"/>
      <c r="AP3535" s="137"/>
      <c r="AQ3535" s="137"/>
      <c r="AR3535" s="137"/>
      <c r="AS3535" s="137"/>
      <c r="AT3535" s="143"/>
    </row>
    <row r="3536" spans="1:46">
      <c r="A3536" s="96"/>
      <c r="B3536" s="134"/>
      <c r="C3536" s="135"/>
      <c r="D3536" s="135"/>
      <c r="E3536" s="135"/>
      <c r="F3536" s="135"/>
      <c r="G3536" s="135"/>
      <c r="H3536" s="135"/>
      <c r="I3536" s="135"/>
      <c r="J3536" s="134"/>
      <c r="K3536" s="136"/>
      <c r="L3536" s="172"/>
      <c r="M3536" s="172"/>
      <c r="N3536" s="172"/>
      <c r="O3536" s="137"/>
      <c r="P3536" s="169"/>
      <c r="Q3536" s="137"/>
      <c r="R3536" s="137"/>
      <c r="S3536" s="137"/>
      <c r="T3536" s="137"/>
      <c r="U3536" s="137"/>
      <c r="V3536" s="137"/>
      <c r="W3536" s="137"/>
      <c r="X3536" s="137"/>
      <c r="Y3536" s="137"/>
      <c r="Z3536" s="137"/>
      <c r="AA3536" s="137"/>
      <c r="AB3536" s="137"/>
      <c r="AC3536" s="137"/>
      <c r="AD3536" s="137"/>
      <c r="AE3536" s="137"/>
      <c r="AF3536" s="137"/>
      <c r="AG3536" s="137"/>
      <c r="AH3536" s="137"/>
      <c r="AI3536" s="137"/>
      <c r="AJ3536" s="137"/>
      <c r="AK3536" s="137"/>
      <c r="AL3536" s="137"/>
      <c r="AM3536" s="137"/>
      <c r="AN3536" s="137"/>
      <c r="AO3536" s="137"/>
      <c r="AP3536" s="137"/>
      <c r="AQ3536" s="137"/>
      <c r="AR3536" s="137"/>
      <c r="AS3536" s="137"/>
      <c r="AT3536" s="143"/>
    </row>
    <row r="3537" spans="1:46">
      <c r="A3537" s="96"/>
      <c r="B3537" s="134"/>
      <c r="C3537" s="135"/>
      <c r="D3537" s="135"/>
      <c r="E3537" s="135"/>
      <c r="F3537" s="135"/>
      <c r="G3537" s="135"/>
      <c r="H3537" s="135"/>
      <c r="I3537" s="135"/>
      <c r="J3537" s="134"/>
      <c r="K3537" s="136"/>
      <c r="L3537" s="172"/>
      <c r="M3537" s="172"/>
      <c r="N3537" s="172"/>
      <c r="O3537" s="137"/>
      <c r="P3537" s="169"/>
      <c r="Q3537" s="137"/>
      <c r="R3537" s="137"/>
      <c r="S3537" s="137"/>
      <c r="T3537" s="137"/>
      <c r="U3537" s="137"/>
      <c r="V3537" s="137"/>
      <c r="W3537" s="137"/>
      <c r="X3537" s="137"/>
      <c r="Y3537" s="137"/>
      <c r="Z3537" s="137"/>
      <c r="AA3537" s="137"/>
      <c r="AB3537" s="137"/>
      <c r="AC3537" s="137"/>
      <c r="AD3537" s="137"/>
      <c r="AE3537" s="137"/>
      <c r="AF3537" s="137"/>
      <c r="AG3537" s="137"/>
      <c r="AH3537" s="137"/>
      <c r="AI3537" s="137"/>
      <c r="AJ3537" s="137"/>
      <c r="AK3537" s="137"/>
      <c r="AL3537" s="137"/>
      <c r="AM3537" s="137"/>
      <c r="AN3537" s="137"/>
      <c r="AO3537" s="137"/>
      <c r="AP3537" s="137"/>
      <c r="AQ3537" s="137"/>
      <c r="AR3537" s="137"/>
      <c r="AS3537" s="137"/>
      <c r="AT3537" s="143"/>
    </row>
    <row r="3538" spans="1:46">
      <c r="A3538" s="96"/>
      <c r="B3538" s="134"/>
      <c r="C3538" s="135"/>
      <c r="D3538" s="135"/>
      <c r="E3538" s="135"/>
      <c r="F3538" s="135"/>
      <c r="G3538" s="135"/>
      <c r="H3538" s="135"/>
      <c r="I3538" s="135"/>
      <c r="J3538" s="134"/>
      <c r="K3538" s="136"/>
      <c r="L3538" s="172"/>
      <c r="M3538" s="172"/>
      <c r="N3538" s="172"/>
      <c r="O3538" s="137"/>
      <c r="P3538" s="169"/>
      <c r="Q3538" s="137"/>
      <c r="R3538" s="137"/>
      <c r="S3538" s="137"/>
      <c r="T3538" s="137"/>
      <c r="U3538" s="137"/>
      <c r="V3538" s="137"/>
      <c r="W3538" s="137"/>
      <c r="X3538" s="137"/>
      <c r="Y3538" s="137"/>
      <c r="Z3538" s="137"/>
      <c r="AA3538" s="137"/>
      <c r="AB3538" s="137"/>
      <c r="AC3538" s="137"/>
      <c r="AD3538" s="137"/>
      <c r="AE3538" s="137"/>
      <c r="AF3538" s="137"/>
      <c r="AG3538" s="137"/>
      <c r="AH3538" s="137"/>
      <c r="AI3538" s="137"/>
      <c r="AJ3538" s="137"/>
      <c r="AK3538" s="137"/>
      <c r="AL3538" s="137"/>
      <c r="AM3538" s="137"/>
      <c r="AN3538" s="137"/>
      <c r="AO3538" s="137"/>
      <c r="AP3538" s="137"/>
      <c r="AQ3538" s="137"/>
      <c r="AR3538" s="137"/>
      <c r="AS3538" s="137"/>
      <c r="AT3538" s="143"/>
    </row>
    <row r="3539" spans="1:46">
      <c r="A3539" s="96"/>
      <c r="B3539" s="134"/>
      <c r="C3539" s="135"/>
      <c r="D3539" s="135"/>
      <c r="E3539" s="135"/>
      <c r="F3539" s="135"/>
      <c r="G3539" s="135"/>
      <c r="H3539" s="135"/>
      <c r="I3539" s="135"/>
      <c r="J3539" s="134"/>
      <c r="K3539" s="136"/>
      <c r="L3539" s="172"/>
      <c r="M3539" s="172"/>
      <c r="N3539" s="172"/>
      <c r="O3539" s="137"/>
      <c r="P3539" s="169"/>
      <c r="Q3539" s="137"/>
      <c r="R3539" s="137"/>
      <c r="S3539" s="137"/>
      <c r="T3539" s="137"/>
      <c r="U3539" s="137"/>
      <c r="V3539" s="137"/>
      <c r="W3539" s="137"/>
      <c r="X3539" s="137"/>
      <c r="Y3539" s="137"/>
      <c r="Z3539" s="137"/>
      <c r="AA3539" s="137"/>
      <c r="AB3539" s="137"/>
      <c r="AC3539" s="137"/>
      <c r="AD3539" s="137"/>
      <c r="AE3539" s="137"/>
      <c r="AF3539" s="137"/>
      <c r="AG3539" s="137"/>
      <c r="AH3539" s="137"/>
      <c r="AI3539" s="137"/>
      <c r="AJ3539" s="137"/>
      <c r="AK3539" s="137"/>
      <c r="AL3539" s="137"/>
      <c r="AM3539" s="137"/>
      <c r="AN3539" s="137"/>
      <c r="AO3539" s="137"/>
      <c r="AP3539" s="137"/>
      <c r="AQ3539" s="137"/>
      <c r="AR3539" s="137"/>
      <c r="AS3539" s="137"/>
      <c r="AT3539" s="143"/>
    </row>
    <row r="3540" spans="1:46">
      <c r="A3540" s="96"/>
      <c r="B3540" s="134"/>
      <c r="C3540" s="135"/>
      <c r="D3540" s="135"/>
      <c r="E3540" s="135"/>
      <c r="F3540" s="135"/>
      <c r="G3540" s="135"/>
      <c r="H3540" s="135"/>
      <c r="I3540" s="135"/>
      <c r="J3540" s="134"/>
      <c r="K3540" s="136"/>
      <c r="L3540" s="172"/>
      <c r="M3540" s="172"/>
      <c r="N3540" s="172"/>
      <c r="O3540" s="137"/>
      <c r="P3540" s="169"/>
      <c r="Q3540" s="137"/>
      <c r="R3540" s="137"/>
      <c r="S3540" s="137"/>
      <c r="T3540" s="137"/>
      <c r="U3540" s="137"/>
      <c r="V3540" s="137"/>
      <c r="W3540" s="137"/>
      <c r="X3540" s="137"/>
      <c r="Y3540" s="137"/>
      <c r="Z3540" s="137"/>
      <c r="AA3540" s="137"/>
      <c r="AB3540" s="137"/>
      <c r="AC3540" s="137"/>
      <c r="AD3540" s="137"/>
      <c r="AE3540" s="137"/>
      <c r="AF3540" s="137"/>
      <c r="AG3540" s="137"/>
      <c r="AH3540" s="137"/>
      <c r="AI3540" s="137"/>
      <c r="AJ3540" s="137"/>
      <c r="AK3540" s="137"/>
      <c r="AL3540" s="137"/>
      <c r="AM3540" s="137"/>
      <c r="AN3540" s="137"/>
      <c r="AO3540" s="137"/>
      <c r="AP3540" s="137"/>
      <c r="AQ3540" s="137"/>
      <c r="AR3540" s="137"/>
      <c r="AS3540" s="137"/>
      <c r="AT3540" s="143"/>
    </row>
    <row r="3541" spans="1:46">
      <c r="A3541" s="96"/>
      <c r="B3541" s="134"/>
      <c r="C3541" s="135"/>
      <c r="D3541" s="135"/>
      <c r="E3541" s="135"/>
      <c r="F3541" s="135"/>
      <c r="G3541" s="135"/>
      <c r="H3541" s="135"/>
      <c r="I3541" s="135"/>
      <c r="J3541" s="134"/>
      <c r="K3541" s="136"/>
      <c r="L3541" s="172"/>
      <c r="M3541" s="172"/>
      <c r="N3541" s="172"/>
      <c r="O3541" s="137"/>
      <c r="P3541" s="169"/>
      <c r="Q3541" s="137"/>
      <c r="R3541" s="137"/>
      <c r="S3541" s="137"/>
      <c r="T3541" s="137"/>
      <c r="U3541" s="137"/>
      <c r="V3541" s="137"/>
      <c r="W3541" s="137"/>
      <c r="X3541" s="137"/>
      <c r="Y3541" s="137"/>
      <c r="Z3541" s="137"/>
      <c r="AA3541" s="137"/>
      <c r="AB3541" s="137"/>
      <c r="AC3541" s="137"/>
      <c r="AD3541" s="137"/>
      <c r="AE3541" s="137"/>
      <c r="AF3541" s="137"/>
      <c r="AG3541" s="137"/>
      <c r="AH3541" s="137"/>
      <c r="AI3541" s="137"/>
      <c r="AJ3541" s="137"/>
      <c r="AK3541" s="137"/>
      <c r="AL3541" s="137"/>
      <c r="AM3541" s="137"/>
      <c r="AN3541" s="137"/>
      <c r="AO3541" s="137"/>
      <c r="AP3541" s="137"/>
      <c r="AQ3541" s="137"/>
      <c r="AR3541" s="137"/>
      <c r="AS3541" s="137"/>
      <c r="AT3541" s="143"/>
    </row>
    <row r="3542" spans="1:46">
      <c r="A3542" s="96"/>
      <c r="B3542" s="134"/>
      <c r="C3542" s="135"/>
      <c r="D3542" s="135"/>
      <c r="E3542" s="135"/>
      <c r="F3542" s="135"/>
      <c r="G3542" s="135"/>
      <c r="H3542" s="135"/>
      <c r="I3542" s="135"/>
      <c r="J3542" s="134"/>
      <c r="K3542" s="136"/>
      <c r="L3542" s="172"/>
      <c r="M3542" s="172"/>
      <c r="N3542" s="172"/>
      <c r="O3542" s="137"/>
      <c r="P3542" s="169"/>
      <c r="Q3542" s="137"/>
      <c r="R3542" s="137"/>
      <c r="S3542" s="137"/>
      <c r="T3542" s="137"/>
      <c r="U3542" s="137"/>
      <c r="V3542" s="137"/>
      <c r="W3542" s="137"/>
      <c r="X3542" s="137"/>
      <c r="Y3542" s="137"/>
      <c r="Z3542" s="137"/>
      <c r="AA3542" s="137"/>
      <c r="AB3542" s="137"/>
      <c r="AC3542" s="137"/>
      <c r="AD3542" s="137"/>
      <c r="AE3542" s="137"/>
      <c r="AF3542" s="137"/>
      <c r="AG3542" s="137"/>
      <c r="AH3542" s="137"/>
      <c r="AI3542" s="137"/>
      <c r="AJ3542" s="137"/>
      <c r="AK3542" s="137"/>
      <c r="AL3542" s="137"/>
      <c r="AM3542" s="137"/>
      <c r="AN3542" s="137"/>
      <c r="AO3542" s="137"/>
      <c r="AP3542" s="137"/>
      <c r="AQ3542" s="137"/>
      <c r="AR3542" s="137"/>
      <c r="AS3542" s="137"/>
      <c r="AT3542" s="143"/>
    </row>
    <row r="3543" spans="1:46">
      <c r="A3543" s="96"/>
      <c r="B3543" s="134"/>
      <c r="C3543" s="135"/>
      <c r="D3543" s="135"/>
      <c r="E3543" s="135"/>
      <c r="F3543" s="135"/>
      <c r="G3543" s="135"/>
      <c r="H3543" s="135"/>
      <c r="I3543" s="135"/>
      <c r="J3543" s="134"/>
      <c r="K3543" s="136"/>
      <c r="L3543" s="172"/>
      <c r="M3543" s="172"/>
      <c r="N3543" s="172"/>
      <c r="O3543" s="137"/>
      <c r="P3543" s="169"/>
      <c r="Q3543" s="137"/>
      <c r="R3543" s="137"/>
      <c r="S3543" s="137"/>
      <c r="T3543" s="137"/>
      <c r="U3543" s="137"/>
      <c r="V3543" s="137"/>
      <c r="W3543" s="137"/>
      <c r="X3543" s="137"/>
      <c r="Y3543" s="137"/>
      <c r="Z3543" s="137"/>
      <c r="AA3543" s="137"/>
      <c r="AB3543" s="137"/>
      <c r="AC3543" s="137"/>
      <c r="AD3543" s="137"/>
      <c r="AE3543" s="137"/>
      <c r="AF3543" s="137"/>
      <c r="AG3543" s="137"/>
      <c r="AH3543" s="137"/>
      <c r="AI3543" s="137"/>
      <c r="AJ3543" s="137"/>
      <c r="AK3543" s="137"/>
      <c r="AL3543" s="137"/>
      <c r="AM3543" s="137"/>
      <c r="AN3543" s="137"/>
      <c r="AO3543" s="137"/>
      <c r="AP3543" s="137"/>
      <c r="AQ3543" s="137"/>
      <c r="AR3543" s="137"/>
      <c r="AS3543" s="137"/>
      <c r="AT3543" s="143"/>
    </row>
    <row r="3544" spans="1:46">
      <c r="A3544" s="96"/>
      <c r="B3544" s="134"/>
      <c r="C3544" s="135"/>
      <c r="D3544" s="135"/>
      <c r="E3544" s="135"/>
      <c r="F3544" s="135"/>
      <c r="G3544" s="135"/>
      <c r="H3544" s="135"/>
      <c r="I3544" s="135"/>
      <c r="J3544" s="134"/>
      <c r="K3544" s="136"/>
      <c r="L3544" s="172"/>
      <c r="M3544" s="172"/>
      <c r="N3544" s="172"/>
      <c r="O3544" s="137"/>
      <c r="P3544" s="169"/>
      <c r="Q3544" s="137"/>
      <c r="R3544" s="137"/>
      <c r="S3544" s="137"/>
      <c r="T3544" s="137"/>
      <c r="U3544" s="137"/>
      <c r="V3544" s="137"/>
      <c r="W3544" s="137"/>
      <c r="X3544" s="137"/>
      <c r="Y3544" s="137"/>
      <c r="Z3544" s="137"/>
      <c r="AA3544" s="137"/>
      <c r="AB3544" s="137"/>
      <c r="AC3544" s="137"/>
      <c r="AD3544" s="137"/>
      <c r="AE3544" s="137"/>
      <c r="AF3544" s="137"/>
      <c r="AG3544" s="137"/>
      <c r="AH3544" s="137"/>
      <c r="AI3544" s="137"/>
      <c r="AJ3544" s="137"/>
      <c r="AK3544" s="137"/>
      <c r="AL3544" s="137"/>
      <c r="AM3544" s="137"/>
      <c r="AN3544" s="137"/>
      <c r="AO3544" s="137"/>
      <c r="AP3544" s="137"/>
      <c r="AQ3544" s="137"/>
      <c r="AR3544" s="137"/>
      <c r="AS3544" s="137"/>
      <c r="AT3544" s="143"/>
    </row>
    <row r="3545" spans="1:46">
      <c r="A3545" s="96"/>
      <c r="B3545" s="134"/>
      <c r="C3545" s="135"/>
      <c r="D3545" s="135"/>
      <c r="E3545" s="135"/>
      <c r="F3545" s="135"/>
      <c r="G3545" s="135"/>
      <c r="H3545" s="135"/>
      <c r="I3545" s="135"/>
      <c r="J3545" s="134"/>
      <c r="K3545" s="136"/>
      <c r="L3545" s="172"/>
      <c r="M3545" s="172"/>
      <c r="N3545" s="172"/>
      <c r="O3545" s="137"/>
      <c r="P3545" s="169"/>
      <c r="Q3545" s="137"/>
      <c r="R3545" s="137"/>
      <c r="S3545" s="137"/>
      <c r="T3545" s="137"/>
      <c r="U3545" s="137"/>
      <c r="V3545" s="137"/>
      <c r="W3545" s="137"/>
      <c r="X3545" s="137"/>
      <c r="Y3545" s="137"/>
      <c r="Z3545" s="137"/>
      <c r="AA3545" s="137"/>
      <c r="AB3545" s="137"/>
      <c r="AC3545" s="137"/>
      <c r="AD3545" s="137"/>
      <c r="AE3545" s="137"/>
      <c r="AF3545" s="137"/>
      <c r="AG3545" s="137"/>
      <c r="AH3545" s="137"/>
      <c r="AI3545" s="137"/>
      <c r="AJ3545" s="137"/>
      <c r="AK3545" s="137"/>
      <c r="AL3545" s="137"/>
      <c r="AM3545" s="137"/>
      <c r="AN3545" s="137"/>
      <c r="AO3545" s="137"/>
      <c r="AP3545" s="137"/>
      <c r="AQ3545" s="137"/>
      <c r="AR3545" s="137"/>
      <c r="AS3545" s="137"/>
      <c r="AT3545" s="143"/>
    </row>
    <row r="3546" spans="1:46">
      <c r="A3546" s="96"/>
      <c r="B3546" s="134"/>
      <c r="C3546" s="135"/>
      <c r="D3546" s="135"/>
      <c r="E3546" s="135"/>
      <c r="F3546" s="135"/>
      <c r="G3546" s="135"/>
      <c r="H3546" s="135"/>
      <c r="I3546" s="135"/>
      <c r="J3546" s="134"/>
      <c r="K3546" s="136"/>
      <c r="L3546" s="172"/>
      <c r="M3546" s="172"/>
      <c r="N3546" s="172"/>
      <c r="O3546" s="137"/>
      <c r="P3546" s="169"/>
      <c r="Q3546" s="137"/>
      <c r="R3546" s="137"/>
      <c r="S3546" s="137"/>
      <c r="T3546" s="137"/>
      <c r="U3546" s="137"/>
      <c r="V3546" s="137"/>
      <c r="W3546" s="137"/>
      <c r="X3546" s="137"/>
      <c r="Y3546" s="137"/>
      <c r="Z3546" s="137"/>
      <c r="AA3546" s="137"/>
      <c r="AB3546" s="137"/>
      <c r="AC3546" s="137"/>
      <c r="AD3546" s="137"/>
      <c r="AE3546" s="137"/>
      <c r="AF3546" s="137"/>
      <c r="AG3546" s="137"/>
      <c r="AH3546" s="137"/>
      <c r="AI3546" s="137"/>
      <c r="AJ3546" s="137"/>
      <c r="AK3546" s="137"/>
      <c r="AL3546" s="137"/>
      <c r="AM3546" s="137"/>
      <c r="AN3546" s="137"/>
      <c r="AO3546" s="137"/>
      <c r="AP3546" s="137"/>
      <c r="AQ3546" s="137"/>
      <c r="AR3546" s="137"/>
      <c r="AS3546" s="137"/>
      <c r="AT3546" s="143"/>
    </row>
    <row r="3547" spans="1:46">
      <c r="A3547" s="96"/>
      <c r="B3547" s="134"/>
      <c r="C3547" s="135"/>
      <c r="D3547" s="135"/>
      <c r="E3547" s="135"/>
      <c r="F3547" s="135"/>
      <c r="G3547" s="135"/>
      <c r="H3547" s="135"/>
      <c r="I3547" s="135"/>
      <c r="J3547" s="134"/>
      <c r="K3547" s="136"/>
      <c r="L3547" s="172"/>
      <c r="M3547" s="172"/>
      <c r="N3547" s="172"/>
      <c r="O3547" s="137"/>
      <c r="P3547" s="169"/>
      <c r="Q3547" s="137"/>
      <c r="R3547" s="137"/>
      <c r="S3547" s="137"/>
      <c r="T3547" s="137"/>
      <c r="U3547" s="137"/>
      <c r="V3547" s="137"/>
      <c r="W3547" s="137"/>
      <c r="X3547" s="137"/>
      <c r="Y3547" s="137"/>
      <c r="Z3547" s="137"/>
      <c r="AA3547" s="137"/>
      <c r="AB3547" s="137"/>
      <c r="AC3547" s="137"/>
      <c r="AD3547" s="137"/>
      <c r="AE3547" s="137"/>
      <c r="AF3547" s="137"/>
      <c r="AG3547" s="137"/>
      <c r="AH3547" s="137"/>
      <c r="AI3547" s="137"/>
      <c r="AJ3547" s="137"/>
      <c r="AK3547" s="137"/>
      <c r="AL3547" s="137"/>
      <c r="AM3547" s="137"/>
      <c r="AN3547" s="137"/>
      <c r="AO3547" s="137"/>
      <c r="AP3547" s="137"/>
      <c r="AQ3547" s="137"/>
      <c r="AR3547" s="137"/>
      <c r="AS3547" s="137"/>
      <c r="AT3547" s="143"/>
    </row>
    <row r="3548" spans="1:46">
      <c r="A3548" s="96"/>
      <c r="B3548" s="134"/>
      <c r="C3548" s="135"/>
      <c r="D3548" s="135"/>
      <c r="E3548" s="135"/>
      <c r="F3548" s="135"/>
      <c r="G3548" s="135"/>
      <c r="H3548" s="135"/>
      <c r="I3548" s="135"/>
      <c r="J3548" s="134"/>
      <c r="K3548" s="136"/>
      <c r="L3548" s="172"/>
      <c r="M3548" s="172"/>
      <c r="N3548" s="172"/>
      <c r="O3548" s="137"/>
      <c r="P3548" s="169"/>
      <c r="Q3548" s="137"/>
      <c r="R3548" s="137"/>
      <c r="S3548" s="137"/>
      <c r="T3548" s="137"/>
      <c r="U3548" s="137"/>
      <c r="V3548" s="137"/>
      <c r="W3548" s="137"/>
      <c r="X3548" s="137"/>
      <c r="Y3548" s="137"/>
      <c r="Z3548" s="137"/>
      <c r="AA3548" s="137"/>
      <c r="AB3548" s="137"/>
      <c r="AC3548" s="137"/>
      <c r="AD3548" s="137"/>
      <c r="AE3548" s="137"/>
      <c r="AF3548" s="137"/>
      <c r="AG3548" s="137"/>
      <c r="AH3548" s="137"/>
      <c r="AI3548" s="137"/>
      <c r="AJ3548" s="137"/>
      <c r="AK3548" s="137"/>
      <c r="AL3548" s="137"/>
      <c r="AM3548" s="137"/>
      <c r="AN3548" s="137"/>
      <c r="AO3548" s="137"/>
      <c r="AP3548" s="137"/>
      <c r="AQ3548" s="137"/>
      <c r="AR3548" s="137"/>
      <c r="AS3548" s="137"/>
      <c r="AT3548" s="143"/>
    </row>
    <row r="3549" spans="1:46">
      <c r="A3549" s="96"/>
      <c r="B3549" s="134"/>
      <c r="C3549" s="135"/>
      <c r="D3549" s="135"/>
      <c r="E3549" s="135"/>
      <c r="F3549" s="135"/>
      <c r="G3549" s="135"/>
      <c r="H3549" s="135"/>
      <c r="I3549" s="135"/>
      <c r="J3549" s="134"/>
      <c r="K3549" s="136"/>
      <c r="L3549" s="172"/>
      <c r="M3549" s="172"/>
      <c r="N3549" s="172"/>
      <c r="O3549" s="137"/>
      <c r="P3549" s="169"/>
      <c r="Q3549" s="137"/>
      <c r="R3549" s="137"/>
      <c r="S3549" s="137"/>
      <c r="T3549" s="137"/>
      <c r="U3549" s="137"/>
      <c r="V3549" s="137"/>
      <c r="W3549" s="137"/>
      <c r="X3549" s="137"/>
      <c r="Y3549" s="137"/>
      <c r="Z3549" s="137"/>
      <c r="AA3549" s="137"/>
      <c r="AB3549" s="137"/>
      <c r="AC3549" s="137"/>
      <c r="AD3549" s="137"/>
      <c r="AE3549" s="137"/>
      <c r="AF3549" s="137"/>
      <c r="AG3549" s="137"/>
      <c r="AH3549" s="137"/>
      <c r="AI3549" s="137"/>
      <c r="AJ3549" s="137"/>
      <c r="AK3549" s="137"/>
      <c r="AL3549" s="137"/>
      <c r="AM3549" s="137"/>
      <c r="AN3549" s="137"/>
      <c r="AO3549" s="137"/>
      <c r="AP3549" s="137"/>
      <c r="AQ3549" s="137"/>
      <c r="AR3549" s="137"/>
      <c r="AS3549" s="137"/>
      <c r="AT3549" s="143"/>
    </row>
    <row r="3550" spans="1:46">
      <c r="A3550" s="96"/>
      <c r="B3550" s="134"/>
      <c r="C3550" s="135"/>
      <c r="D3550" s="135"/>
      <c r="E3550" s="135"/>
      <c r="F3550" s="135"/>
      <c r="G3550" s="135"/>
      <c r="H3550" s="135"/>
      <c r="I3550" s="135"/>
      <c r="J3550" s="134"/>
      <c r="K3550" s="136"/>
      <c r="L3550" s="172"/>
      <c r="M3550" s="172"/>
      <c r="N3550" s="172"/>
      <c r="O3550" s="137"/>
      <c r="P3550" s="169"/>
      <c r="Q3550" s="137"/>
      <c r="R3550" s="137"/>
      <c r="S3550" s="137"/>
      <c r="T3550" s="137"/>
      <c r="U3550" s="137"/>
      <c r="V3550" s="137"/>
      <c r="W3550" s="137"/>
      <c r="X3550" s="137"/>
      <c r="Y3550" s="137"/>
      <c r="Z3550" s="137"/>
      <c r="AA3550" s="137"/>
      <c r="AB3550" s="137"/>
      <c r="AC3550" s="137"/>
      <c r="AD3550" s="137"/>
      <c r="AE3550" s="137"/>
      <c r="AF3550" s="137"/>
      <c r="AG3550" s="137"/>
      <c r="AH3550" s="137"/>
      <c r="AI3550" s="137"/>
      <c r="AJ3550" s="137"/>
      <c r="AK3550" s="137"/>
      <c r="AL3550" s="137"/>
      <c r="AM3550" s="137"/>
      <c r="AN3550" s="137"/>
      <c r="AO3550" s="137"/>
      <c r="AP3550" s="137"/>
      <c r="AQ3550" s="137"/>
      <c r="AR3550" s="137"/>
      <c r="AS3550" s="137"/>
      <c r="AT3550" s="143"/>
    </row>
    <row r="3551" spans="1:46">
      <c r="A3551" s="96"/>
      <c r="B3551" s="134"/>
      <c r="C3551" s="135"/>
      <c r="D3551" s="135"/>
      <c r="E3551" s="135"/>
      <c r="F3551" s="135"/>
      <c r="G3551" s="135"/>
      <c r="H3551" s="135"/>
      <c r="I3551" s="135"/>
      <c r="J3551" s="134"/>
      <c r="K3551" s="136"/>
      <c r="L3551" s="172"/>
      <c r="M3551" s="172"/>
      <c r="N3551" s="172"/>
      <c r="O3551" s="137"/>
      <c r="P3551" s="169"/>
      <c r="Q3551" s="137"/>
      <c r="R3551" s="137"/>
      <c r="S3551" s="137"/>
      <c r="T3551" s="137"/>
      <c r="U3551" s="137"/>
      <c r="V3551" s="137"/>
      <c r="W3551" s="137"/>
      <c r="X3551" s="137"/>
      <c r="Y3551" s="137"/>
      <c r="Z3551" s="137"/>
      <c r="AA3551" s="137"/>
      <c r="AB3551" s="137"/>
      <c r="AC3551" s="137"/>
      <c r="AD3551" s="137"/>
      <c r="AE3551" s="137"/>
      <c r="AF3551" s="137"/>
      <c r="AG3551" s="137"/>
      <c r="AH3551" s="137"/>
      <c r="AI3551" s="137"/>
      <c r="AJ3551" s="137"/>
      <c r="AK3551" s="137"/>
      <c r="AL3551" s="137"/>
      <c r="AM3551" s="137"/>
      <c r="AN3551" s="137"/>
      <c r="AO3551" s="137"/>
      <c r="AP3551" s="137"/>
      <c r="AQ3551" s="137"/>
      <c r="AR3551" s="137"/>
      <c r="AS3551" s="137"/>
      <c r="AT3551" s="143"/>
    </row>
    <row r="3552" spans="1:46">
      <c r="A3552" s="96"/>
      <c r="B3552" s="134"/>
      <c r="C3552" s="135"/>
      <c r="D3552" s="135"/>
      <c r="E3552" s="135"/>
      <c r="F3552" s="135"/>
      <c r="G3552" s="135"/>
      <c r="H3552" s="135"/>
      <c r="I3552" s="135"/>
      <c r="J3552" s="134"/>
      <c r="K3552" s="136"/>
      <c r="L3552" s="172"/>
      <c r="M3552" s="172"/>
      <c r="N3552" s="172"/>
      <c r="O3552" s="137"/>
      <c r="P3552" s="169"/>
      <c r="Q3552" s="137"/>
      <c r="R3552" s="137"/>
      <c r="S3552" s="137"/>
      <c r="T3552" s="137"/>
      <c r="U3552" s="137"/>
      <c r="V3552" s="137"/>
      <c r="W3552" s="137"/>
      <c r="X3552" s="137"/>
      <c r="Y3552" s="137"/>
      <c r="Z3552" s="137"/>
      <c r="AA3552" s="137"/>
      <c r="AB3552" s="137"/>
      <c r="AC3552" s="137"/>
      <c r="AD3552" s="137"/>
      <c r="AE3552" s="137"/>
      <c r="AF3552" s="137"/>
      <c r="AG3552" s="137"/>
      <c r="AH3552" s="137"/>
      <c r="AI3552" s="137"/>
      <c r="AJ3552" s="137"/>
      <c r="AK3552" s="137"/>
      <c r="AL3552" s="137"/>
      <c r="AM3552" s="137"/>
      <c r="AN3552" s="137"/>
      <c r="AO3552" s="137"/>
      <c r="AP3552" s="137"/>
      <c r="AQ3552" s="137"/>
      <c r="AR3552" s="137"/>
      <c r="AS3552" s="137"/>
      <c r="AT3552" s="143"/>
    </row>
    <row r="3553" spans="1:46">
      <c r="A3553" s="96"/>
      <c r="B3553" s="134"/>
      <c r="C3553" s="135"/>
      <c r="D3553" s="135"/>
      <c r="E3553" s="135"/>
      <c r="F3553" s="135"/>
      <c r="G3553" s="135"/>
      <c r="H3553" s="135"/>
      <c r="I3553" s="135"/>
      <c r="J3553" s="134"/>
      <c r="K3553" s="136"/>
      <c r="L3553" s="172"/>
      <c r="M3553" s="172"/>
      <c r="N3553" s="172"/>
      <c r="O3553" s="137"/>
      <c r="P3553" s="169"/>
      <c r="Q3553" s="137"/>
      <c r="R3553" s="137"/>
      <c r="S3553" s="137"/>
      <c r="T3553" s="137"/>
      <c r="U3553" s="137"/>
      <c r="V3553" s="137"/>
      <c r="W3553" s="137"/>
      <c r="X3553" s="137"/>
      <c r="Y3553" s="137"/>
      <c r="Z3553" s="137"/>
      <c r="AA3553" s="137"/>
      <c r="AB3553" s="137"/>
      <c r="AC3553" s="137"/>
      <c r="AD3553" s="137"/>
      <c r="AE3553" s="137"/>
      <c r="AF3553" s="137"/>
      <c r="AG3553" s="137"/>
      <c r="AH3553" s="137"/>
      <c r="AI3553" s="137"/>
      <c r="AJ3553" s="137"/>
      <c r="AK3553" s="137"/>
      <c r="AL3553" s="137"/>
      <c r="AM3553" s="137"/>
      <c r="AN3553" s="137"/>
      <c r="AO3553" s="137"/>
      <c r="AP3553" s="137"/>
      <c r="AQ3553" s="137"/>
      <c r="AR3553" s="137"/>
      <c r="AS3553" s="137"/>
      <c r="AT3553" s="143"/>
    </row>
    <row r="3554" spans="1:46">
      <c r="A3554" s="96"/>
      <c r="B3554" s="134"/>
      <c r="C3554" s="135"/>
      <c r="D3554" s="135"/>
      <c r="E3554" s="135"/>
      <c r="F3554" s="135"/>
      <c r="G3554" s="135"/>
      <c r="H3554" s="135"/>
      <c r="I3554" s="135"/>
      <c r="J3554" s="134"/>
      <c r="K3554" s="136"/>
      <c r="L3554" s="172"/>
      <c r="M3554" s="172"/>
      <c r="N3554" s="172"/>
      <c r="O3554" s="137"/>
      <c r="P3554" s="169"/>
      <c r="Q3554" s="137"/>
      <c r="R3554" s="137"/>
      <c r="S3554" s="137"/>
      <c r="T3554" s="137"/>
      <c r="U3554" s="137"/>
      <c r="V3554" s="137"/>
      <c r="W3554" s="137"/>
      <c r="X3554" s="137"/>
      <c r="Y3554" s="137"/>
      <c r="Z3554" s="137"/>
      <c r="AA3554" s="137"/>
      <c r="AB3554" s="137"/>
      <c r="AC3554" s="137"/>
      <c r="AD3554" s="137"/>
      <c r="AE3554" s="137"/>
      <c r="AF3554" s="137"/>
      <c r="AG3554" s="137"/>
      <c r="AH3554" s="137"/>
      <c r="AI3554" s="137"/>
      <c r="AJ3554" s="137"/>
      <c r="AK3554" s="137"/>
      <c r="AL3554" s="137"/>
      <c r="AM3554" s="137"/>
      <c r="AN3554" s="137"/>
      <c r="AO3554" s="137"/>
      <c r="AP3554" s="137"/>
      <c r="AQ3554" s="137"/>
      <c r="AR3554" s="137"/>
      <c r="AS3554" s="137"/>
      <c r="AT3554" s="143"/>
    </row>
    <row r="3555" spans="1:46">
      <c r="A3555" s="96"/>
      <c r="B3555" s="134"/>
      <c r="C3555" s="135"/>
      <c r="D3555" s="135"/>
      <c r="E3555" s="135"/>
      <c r="F3555" s="135"/>
      <c r="G3555" s="135"/>
      <c r="H3555" s="135"/>
      <c r="I3555" s="135"/>
      <c r="J3555" s="134"/>
      <c r="K3555" s="136"/>
      <c r="L3555" s="172"/>
      <c r="M3555" s="172"/>
      <c r="N3555" s="172"/>
      <c r="O3555" s="137"/>
      <c r="P3555" s="169"/>
      <c r="Q3555" s="137"/>
      <c r="R3555" s="137"/>
      <c r="S3555" s="137"/>
      <c r="T3555" s="137"/>
      <c r="U3555" s="137"/>
      <c r="V3555" s="137"/>
      <c r="W3555" s="137"/>
      <c r="X3555" s="137"/>
      <c r="Y3555" s="137"/>
      <c r="Z3555" s="137"/>
      <c r="AA3555" s="137"/>
      <c r="AB3555" s="137"/>
      <c r="AC3555" s="137"/>
      <c r="AD3555" s="137"/>
      <c r="AE3555" s="137"/>
      <c r="AF3555" s="137"/>
      <c r="AG3555" s="137"/>
      <c r="AH3555" s="137"/>
      <c r="AI3555" s="137"/>
      <c r="AJ3555" s="137"/>
      <c r="AK3555" s="137"/>
      <c r="AL3555" s="137"/>
      <c r="AM3555" s="137"/>
      <c r="AN3555" s="137"/>
      <c r="AO3555" s="137"/>
      <c r="AP3555" s="137"/>
      <c r="AQ3555" s="137"/>
      <c r="AR3555" s="137"/>
      <c r="AS3555" s="137"/>
      <c r="AT3555" s="143"/>
    </row>
    <row r="3556" spans="1:46">
      <c r="A3556" s="96"/>
      <c r="B3556" s="134"/>
      <c r="C3556" s="135"/>
      <c r="D3556" s="135"/>
      <c r="E3556" s="135"/>
      <c r="F3556" s="135"/>
      <c r="G3556" s="135"/>
      <c r="H3556" s="135"/>
      <c r="I3556" s="135"/>
      <c r="J3556" s="134"/>
      <c r="K3556" s="136"/>
      <c r="L3556" s="172"/>
      <c r="M3556" s="172"/>
      <c r="N3556" s="172"/>
      <c r="O3556" s="137"/>
      <c r="P3556" s="169"/>
      <c r="Q3556" s="137"/>
      <c r="R3556" s="137"/>
      <c r="S3556" s="137"/>
      <c r="T3556" s="137"/>
      <c r="U3556" s="137"/>
      <c r="V3556" s="137"/>
      <c r="W3556" s="137"/>
      <c r="X3556" s="137"/>
      <c r="Y3556" s="137"/>
      <c r="Z3556" s="137"/>
      <c r="AA3556" s="137"/>
      <c r="AB3556" s="137"/>
      <c r="AC3556" s="137"/>
      <c r="AD3556" s="137"/>
      <c r="AE3556" s="137"/>
      <c r="AF3556" s="137"/>
      <c r="AG3556" s="137"/>
      <c r="AH3556" s="137"/>
      <c r="AI3556" s="137"/>
      <c r="AJ3556" s="137"/>
      <c r="AK3556" s="137"/>
      <c r="AL3556" s="137"/>
      <c r="AM3556" s="137"/>
      <c r="AN3556" s="137"/>
      <c r="AO3556" s="137"/>
      <c r="AP3556" s="137"/>
      <c r="AQ3556" s="137"/>
      <c r="AR3556" s="137"/>
      <c r="AS3556" s="137"/>
      <c r="AT3556" s="143"/>
    </row>
    <row r="3557" spans="1:46">
      <c r="A3557" s="96"/>
      <c r="B3557" s="134"/>
      <c r="C3557" s="135"/>
      <c r="D3557" s="135"/>
      <c r="E3557" s="135"/>
      <c r="F3557" s="135"/>
      <c r="G3557" s="135"/>
      <c r="H3557" s="135"/>
      <c r="I3557" s="135"/>
      <c r="J3557" s="134"/>
      <c r="K3557" s="136"/>
      <c r="L3557" s="172"/>
      <c r="M3557" s="172"/>
      <c r="N3557" s="172"/>
      <c r="O3557" s="137"/>
      <c r="P3557" s="169"/>
      <c r="Q3557" s="137"/>
      <c r="R3557" s="137"/>
      <c r="S3557" s="137"/>
      <c r="T3557" s="137"/>
      <c r="U3557" s="137"/>
      <c r="V3557" s="137"/>
      <c r="W3557" s="137"/>
      <c r="X3557" s="137"/>
      <c r="Y3557" s="137"/>
      <c r="Z3557" s="137"/>
      <c r="AA3557" s="137"/>
      <c r="AB3557" s="137"/>
      <c r="AC3557" s="137"/>
      <c r="AD3557" s="137"/>
      <c r="AE3557" s="137"/>
      <c r="AF3557" s="137"/>
      <c r="AG3557" s="137"/>
      <c r="AH3557" s="137"/>
      <c r="AI3557" s="137"/>
      <c r="AJ3557" s="137"/>
      <c r="AK3557" s="137"/>
      <c r="AL3557" s="137"/>
      <c r="AM3557" s="137"/>
      <c r="AN3557" s="137"/>
      <c r="AO3557" s="137"/>
      <c r="AP3557" s="137"/>
      <c r="AQ3557" s="137"/>
      <c r="AR3557" s="137"/>
      <c r="AS3557" s="137"/>
      <c r="AT3557" s="143"/>
    </row>
    <row r="3558" spans="1:46">
      <c r="A3558" s="96"/>
      <c r="B3558" s="134"/>
      <c r="C3558" s="135"/>
      <c r="D3558" s="135"/>
      <c r="E3558" s="135"/>
      <c r="F3558" s="135"/>
      <c r="G3558" s="135"/>
      <c r="H3558" s="135"/>
      <c r="I3558" s="135"/>
      <c r="J3558" s="134"/>
      <c r="K3558" s="136"/>
      <c r="L3558" s="172"/>
      <c r="M3558" s="172"/>
      <c r="N3558" s="172"/>
      <c r="O3558" s="137"/>
      <c r="P3558" s="169"/>
      <c r="Q3558" s="137"/>
      <c r="R3558" s="137"/>
      <c r="S3558" s="137"/>
      <c r="T3558" s="137"/>
      <c r="U3558" s="137"/>
      <c r="V3558" s="137"/>
      <c r="W3558" s="137"/>
      <c r="X3558" s="137"/>
      <c r="Y3558" s="137"/>
      <c r="Z3558" s="137"/>
      <c r="AA3558" s="137"/>
      <c r="AB3558" s="137"/>
      <c r="AC3558" s="137"/>
      <c r="AD3558" s="137"/>
      <c r="AE3558" s="137"/>
      <c r="AF3558" s="137"/>
      <c r="AG3558" s="137"/>
      <c r="AH3558" s="137"/>
      <c r="AI3558" s="137"/>
      <c r="AJ3558" s="137"/>
      <c r="AK3558" s="137"/>
      <c r="AL3558" s="137"/>
      <c r="AM3558" s="137"/>
      <c r="AN3558" s="137"/>
      <c r="AO3558" s="137"/>
      <c r="AP3558" s="137"/>
      <c r="AQ3558" s="137"/>
      <c r="AR3558" s="137"/>
      <c r="AS3558" s="137"/>
      <c r="AT3558" s="143"/>
    </row>
    <row r="3559" spans="1:46">
      <c r="A3559" s="96"/>
      <c r="B3559" s="134"/>
      <c r="C3559" s="135"/>
      <c r="D3559" s="135"/>
      <c r="E3559" s="135"/>
      <c r="F3559" s="135"/>
      <c r="G3559" s="135"/>
      <c r="H3559" s="135"/>
      <c r="I3559" s="135"/>
      <c r="J3559" s="134"/>
      <c r="K3559" s="136"/>
      <c r="L3559" s="172"/>
      <c r="M3559" s="172"/>
      <c r="N3559" s="172"/>
      <c r="O3559" s="137"/>
      <c r="P3559" s="169"/>
      <c r="Q3559" s="137"/>
      <c r="R3559" s="137"/>
      <c r="S3559" s="137"/>
      <c r="T3559" s="137"/>
      <c r="U3559" s="137"/>
      <c r="V3559" s="137"/>
      <c r="W3559" s="137"/>
      <c r="X3559" s="137"/>
      <c r="Y3559" s="137"/>
      <c r="Z3559" s="137"/>
      <c r="AA3559" s="137"/>
      <c r="AB3559" s="137"/>
      <c r="AC3559" s="137"/>
      <c r="AD3559" s="137"/>
      <c r="AE3559" s="137"/>
      <c r="AF3559" s="137"/>
      <c r="AG3559" s="137"/>
      <c r="AH3559" s="137"/>
      <c r="AI3559" s="137"/>
      <c r="AJ3559" s="137"/>
      <c r="AK3559" s="137"/>
      <c r="AL3559" s="137"/>
      <c r="AM3559" s="137"/>
      <c r="AN3559" s="137"/>
      <c r="AO3559" s="137"/>
      <c r="AP3559" s="137"/>
      <c r="AQ3559" s="137"/>
      <c r="AR3559" s="137"/>
      <c r="AS3559" s="137"/>
      <c r="AT3559" s="143"/>
    </row>
    <row r="3560" spans="1:46">
      <c r="A3560" s="96"/>
      <c r="B3560" s="134"/>
      <c r="C3560" s="135"/>
      <c r="D3560" s="135"/>
      <c r="E3560" s="135"/>
      <c r="F3560" s="135"/>
      <c r="G3560" s="135"/>
      <c r="H3560" s="135"/>
      <c r="I3560" s="135"/>
      <c r="J3560" s="134"/>
      <c r="K3560" s="136"/>
      <c r="L3560" s="172"/>
      <c r="M3560" s="172"/>
      <c r="N3560" s="172"/>
      <c r="O3560" s="137"/>
      <c r="P3560" s="169"/>
      <c r="Q3560" s="137"/>
      <c r="R3560" s="137"/>
      <c r="S3560" s="137"/>
      <c r="T3560" s="137"/>
      <c r="U3560" s="137"/>
      <c r="V3560" s="137"/>
      <c r="W3560" s="137"/>
      <c r="X3560" s="137"/>
      <c r="Y3560" s="137"/>
      <c r="Z3560" s="137"/>
      <c r="AA3560" s="137"/>
      <c r="AB3560" s="137"/>
      <c r="AC3560" s="137"/>
      <c r="AD3560" s="137"/>
      <c r="AE3560" s="137"/>
      <c r="AF3560" s="137"/>
      <c r="AG3560" s="137"/>
      <c r="AH3560" s="137"/>
      <c r="AI3560" s="137"/>
      <c r="AJ3560" s="137"/>
      <c r="AK3560" s="137"/>
      <c r="AL3560" s="137"/>
      <c r="AM3560" s="137"/>
      <c r="AN3560" s="137"/>
      <c r="AO3560" s="137"/>
      <c r="AP3560" s="137"/>
      <c r="AQ3560" s="137"/>
      <c r="AR3560" s="137"/>
      <c r="AS3560" s="137"/>
      <c r="AT3560" s="143"/>
    </row>
    <row r="3561" spans="1:46">
      <c r="A3561" s="96"/>
      <c r="B3561" s="134"/>
      <c r="C3561" s="135"/>
      <c r="D3561" s="135"/>
      <c r="E3561" s="135"/>
      <c r="F3561" s="135"/>
      <c r="G3561" s="135"/>
      <c r="H3561" s="135"/>
      <c r="I3561" s="135"/>
      <c r="J3561" s="134"/>
      <c r="K3561" s="136"/>
      <c r="L3561" s="172"/>
      <c r="M3561" s="172"/>
      <c r="N3561" s="172"/>
      <c r="O3561" s="137"/>
      <c r="P3561" s="169"/>
      <c r="Q3561" s="137"/>
      <c r="R3561" s="137"/>
      <c r="S3561" s="137"/>
      <c r="T3561" s="137"/>
      <c r="U3561" s="137"/>
      <c r="V3561" s="137"/>
      <c r="W3561" s="137"/>
      <c r="X3561" s="137"/>
      <c r="Y3561" s="137"/>
      <c r="Z3561" s="137"/>
      <c r="AA3561" s="137"/>
      <c r="AB3561" s="137"/>
      <c r="AC3561" s="137"/>
      <c r="AD3561" s="137"/>
      <c r="AE3561" s="137"/>
      <c r="AF3561" s="137"/>
      <c r="AG3561" s="137"/>
      <c r="AH3561" s="137"/>
      <c r="AI3561" s="137"/>
      <c r="AJ3561" s="137"/>
      <c r="AK3561" s="137"/>
      <c r="AL3561" s="137"/>
      <c r="AM3561" s="137"/>
      <c r="AN3561" s="137"/>
      <c r="AO3561" s="137"/>
      <c r="AP3561" s="137"/>
      <c r="AQ3561" s="137"/>
      <c r="AR3561" s="137"/>
      <c r="AS3561" s="137"/>
      <c r="AT3561" s="143"/>
    </row>
    <row r="3562" spans="1:46">
      <c r="A3562" s="96"/>
      <c r="B3562" s="134"/>
      <c r="C3562" s="135"/>
      <c r="D3562" s="135"/>
      <c r="E3562" s="135"/>
      <c r="F3562" s="135"/>
      <c r="G3562" s="135"/>
      <c r="H3562" s="135"/>
      <c r="I3562" s="135"/>
      <c r="J3562" s="134"/>
      <c r="K3562" s="136"/>
      <c r="L3562" s="172"/>
      <c r="M3562" s="172"/>
      <c r="N3562" s="172"/>
      <c r="O3562" s="137"/>
      <c r="P3562" s="169"/>
      <c r="Q3562" s="137"/>
      <c r="R3562" s="137"/>
      <c r="S3562" s="137"/>
      <c r="T3562" s="137"/>
      <c r="U3562" s="137"/>
      <c r="V3562" s="137"/>
      <c r="W3562" s="137"/>
      <c r="X3562" s="137"/>
      <c r="Y3562" s="137"/>
      <c r="Z3562" s="137"/>
      <c r="AA3562" s="137"/>
      <c r="AB3562" s="137"/>
      <c r="AC3562" s="137"/>
      <c r="AD3562" s="137"/>
      <c r="AE3562" s="137"/>
      <c r="AF3562" s="137"/>
      <c r="AG3562" s="137"/>
      <c r="AH3562" s="137"/>
      <c r="AI3562" s="137"/>
      <c r="AJ3562" s="137"/>
      <c r="AK3562" s="137"/>
      <c r="AL3562" s="137"/>
      <c r="AM3562" s="137"/>
      <c r="AN3562" s="137"/>
      <c r="AO3562" s="137"/>
      <c r="AP3562" s="137"/>
      <c r="AQ3562" s="137"/>
      <c r="AR3562" s="137"/>
      <c r="AS3562" s="137"/>
      <c r="AT3562" s="143"/>
    </row>
    <row r="3563" spans="1:46">
      <c r="A3563" s="96"/>
      <c r="B3563" s="134"/>
      <c r="C3563" s="135"/>
      <c r="D3563" s="135"/>
      <c r="E3563" s="135"/>
      <c r="F3563" s="135"/>
      <c r="G3563" s="135"/>
      <c r="H3563" s="135"/>
      <c r="I3563" s="135"/>
      <c r="J3563" s="134"/>
      <c r="K3563" s="136"/>
      <c r="L3563" s="172"/>
      <c r="M3563" s="172"/>
      <c r="N3563" s="172"/>
      <c r="O3563" s="137"/>
      <c r="P3563" s="169"/>
      <c r="Q3563" s="137"/>
      <c r="R3563" s="137"/>
      <c r="S3563" s="137"/>
      <c r="T3563" s="137"/>
      <c r="U3563" s="137"/>
      <c r="V3563" s="137"/>
      <c r="W3563" s="137"/>
      <c r="X3563" s="137"/>
      <c r="Y3563" s="137"/>
      <c r="Z3563" s="137"/>
      <c r="AA3563" s="137"/>
      <c r="AB3563" s="137"/>
      <c r="AC3563" s="137"/>
      <c r="AD3563" s="137"/>
      <c r="AE3563" s="137"/>
      <c r="AF3563" s="137"/>
      <c r="AG3563" s="137"/>
      <c r="AH3563" s="137"/>
      <c r="AI3563" s="137"/>
      <c r="AJ3563" s="137"/>
      <c r="AK3563" s="137"/>
      <c r="AL3563" s="137"/>
      <c r="AM3563" s="137"/>
      <c r="AN3563" s="137"/>
      <c r="AO3563" s="137"/>
      <c r="AP3563" s="137"/>
      <c r="AQ3563" s="137"/>
      <c r="AR3563" s="137"/>
      <c r="AS3563" s="137"/>
      <c r="AT3563" s="143"/>
    </row>
    <row r="3564" spans="1:46">
      <c r="A3564" s="96"/>
      <c r="B3564" s="134"/>
      <c r="C3564" s="135"/>
      <c r="D3564" s="135"/>
      <c r="E3564" s="135"/>
      <c r="F3564" s="135"/>
      <c r="G3564" s="135"/>
      <c r="H3564" s="135"/>
      <c r="I3564" s="135"/>
      <c r="J3564" s="134"/>
      <c r="K3564" s="136"/>
      <c r="L3564" s="172"/>
      <c r="M3564" s="172"/>
      <c r="N3564" s="172"/>
      <c r="O3564" s="137"/>
      <c r="P3564" s="169"/>
      <c r="Q3564" s="137"/>
      <c r="R3564" s="137"/>
      <c r="S3564" s="137"/>
      <c r="T3564" s="137"/>
      <c r="U3564" s="137"/>
      <c r="V3564" s="137"/>
      <c r="W3564" s="137"/>
      <c r="X3564" s="137"/>
      <c r="Y3564" s="137"/>
      <c r="Z3564" s="137"/>
      <c r="AA3564" s="137"/>
      <c r="AB3564" s="137"/>
      <c r="AC3564" s="137"/>
      <c r="AD3564" s="137"/>
      <c r="AE3564" s="137"/>
      <c r="AF3564" s="137"/>
      <c r="AG3564" s="137"/>
      <c r="AH3564" s="137"/>
      <c r="AI3564" s="137"/>
      <c r="AJ3564" s="137"/>
      <c r="AK3564" s="137"/>
      <c r="AL3564" s="137"/>
      <c r="AM3564" s="137"/>
      <c r="AN3564" s="137"/>
      <c r="AO3564" s="137"/>
      <c r="AP3564" s="137"/>
      <c r="AQ3564" s="137"/>
      <c r="AR3564" s="137"/>
      <c r="AS3564" s="137"/>
      <c r="AT3564" s="143"/>
    </row>
    <row r="3565" spans="1:46">
      <c r="A3565" s="96"/>
      <c r="B3565" s="134"/>
      <c r="C3565" s="135"/>
      <c r="D3565" s="135"/>
      <c r="E3565" s="135"/>
      <c r="F3565" s="135"/>
      <c r="G3565" s="135"/>
      <c r="H3565" s="135"/>
      <c r="I3565" s="135"/>
      <c r="J3565" s="134"/>
      <c r="K3565" s="136"/>
      <c r="L3565" s="172"/>
      <c r="M3565" s="172"/>
      <c r="N3565" s="172"/>
      <c r="O3565" s="137"/>
      <c r="P3565" s="169"/>
      <c r="Q3565" s="137"/>
      <c r="R3565" s="137"/>
      <c r="S3565" s="137"/>
      <c r="T3565" s="137"/>
      <c r="U3565" s="137"/>
      <c r="V3565" s="137"/>
      <c r="W3565" s="137"/>
      <c r="X3565" s="137"/>
      <c r="Y3565" s="137"/>
      <c r="Z3565" s="137"/>
      <c r="AA3565" s="137"/>
      <c r="AB3565" s="137"/>
      <c r="AC3565" s="137"/>
      <c r="AD3565" s="137"/>
      <c r="AE3565" s="137"/>
      <c r="AF3565" s="137"/>
      <c r="AG3565" s="137"/>
      <c r="AH3565" s="137"/>
      <c r="AI3565" s="137"/>
      <c r="AJ3565" s="137"/>
      <c r="AK3565" s="137"/>
      <c r="AL3565" s="137"/>
      <c r="AM3565" s="137"/>
      <c r="AN3565" s="137"/>
      <c r="AO3565" s="137"/>
      <c r="AP3565" s="137"/>
      <c r="AQ3565" s="137"/>
      <c r="AR3565" s="137"/>
      <c r="AS3565" s="137"/>
      <c r="AT3565" s="143"/>
    </row>
    <row r="3566" spans="1:46">
      <c r="A3566" s="96"/>
      <c r="B3566" s="134"/>
      <c r="C3566" s="135"/>
      <c r="D3566" s="135"/>
      <c r="E3566" s="135"/>
      <c r="F3566" s="135"/>
      <c r="G3566" s="135"/>
      <c r="H3566" s="135"/>
      <c r="I3566" s="135"/>
      <c r="J3566" s="134"/>
      <c r="K3566" s="136"/>
      <c r="L3566" s="172"/>
      <c r="M3566" s="172"/>
      <c r="N3566" s="172"/>
      <c r="O3566" s="137"/>
      <c r="P3566" s="169"/>
      <c r="Q3566" s="137"/>
      <c r="R3566" s="137"/>
      <c r="S3566" s="137"/>
      <c r="T3566" s="137"/>
      <c r="U3566" s="137"/>
      <c r="V3566" s="137"/>
      <c r="W3566" s="137"/>
      <c r="X3566" s="137"/>
      <c r="Y3566" s="137"/>
      <c r="Z3566" s="137"/>
      <c r="AA3566" s="137"/>
      <c r="AB3566" s="137"/>
      <c r="AC3566" s="137"/>
      <c r="AD3566" s="137"/>
      <c r="AE3566" s="137"/>
      <c r="AF3566" s="137"/>
      <c r="AG3566" s="137"/>
      <c r="AH3566" s="137"/>
      <c r="AI3566" s="137"/>
      <c r="AJ3566" s="137"/>
      <c r="AK3566" s="137"/>
      <c r="AL3566" s="137"/>
      <c r="AM3566" s="137"/>
      <c r="AN3566" s="137"/>
      <c r="AO3566" s="137"/>
      <c r="AP3566" s="137"/>
      <c r="AQ3566" s="137"/>
      <c r="AR3566" s="137"/>
      <c r="AS3566" s="137"/>
      <c r="AT3566" s="143"/>
    </row>
    <row r="3567" spans="1:46">
      <c r="A3567" s="96"/>
      <c r="B3567" s="134"/>
      <c r="C3567" s="135"/>
      <c r="D3567" s="135"/>
      <c r="E3567" s="135"/>
      <c r="F3567" s="135"/>
      <c r="G3567" s="135"/>
      <c r="H3567" s="135"/>
      <c r="I3567" s="135"/>
      <c r="J3567" s="134"/>
      <c r="K3567" s="136"/>
      <c r="L3567" s="172"/>
      <c r="M3567" s="172"/>
      <c r="N3567" s="172"/>
      <c r="O3567" s="137"/>
      <c r="P3567" s="169"/>
      <c r="Q3567" s="137"/>
      <c r="R3567" s="137"/>
      <c r="S3567" s="137"/>
      <c r="T3567" s="137"/>
      <c r="U3567" s="137"/>
      <c r="V3567" s="137"/>
      <c r="W3567" s="137"/>
      <c r="X3567" s="137"/>
      <c r="Y3567" s="137"/>
      <c r="Z3567" s="137"/>
      <c r="AA3567" s="137"/>
      <c r="AB3567" s="137"/>
      <c r="AC3567" s="137"/>
      <c r="AD3567" s="137"/>
      <c r="AE3567" s="137"/>
      <c r="AF3567" s="137"/>
      <c r="AG3567" s="137"/>
      <c r="AH3567" s="137"/>
      <c r="AI3567" s="137"/>
      <c r="AJ3567" s="137"/>
      <c r="AK3567" s="137"/>
      <c r="AL3567" s="137"/>
      <c r="AM3567" s="137"/>
      <c r="AN3567" s="137"/>
      <c r="AO3567" s="137"/>
      <c r="AP3567" s="137"/>
      <c r="AQ3567" s="137"/>
      <c r="AR3567" s="137"/>
      <c r="AS3567" s="137"/>
      <c r="AT3567" s="143"/>
    </row>
    <row r="3568" spans="1:46">
      <c r="A3568" s="96"/>
      <c r="B3568" s="134"/>
      <c r="C3568" s="135"/>
      <c r="D3568" s="135"/>
      <c r="E3568" s="135"/>
      <c r="F3568" s="135"/>
      <c r="G3568" s="135"/>
      <c r="H3568" s="135"/>
      <c r="I3568" s="135"/>
      <c r="J3568" s="134"/>
      <c r="K3568" s="136"/>
      <c r="L3568" s="172"/>
      <c r="M3568" s="172"/>
      <c r="N3568" s="172"/>
      <c r="O3568" s="137"/>
      <c r="P3568" s="169"/>
      <c r="Q3568" s="137"/>
      <c r="R3568" s="137"/>
      <c r="S3568" s="137"/>
      <c r="T3568" s="137"/>
      <c r="U3568" s="137"/>
      <c r="V3568" s="137"/>
      <c r="W3568" s="137"/>
      <c r="X3568" s="137"/>
      <c r="Y3568" s="137"/>
      <c r="Z3568" s="137"/>
      <c r="AA3568" s="137"/>
      <c r="AB3568" s="137"/>
      <c r="AC3568" s="137"/>
      <c r="AD3568" s="137"/>
      <c r="AE3568" s="137"/>
      <c r="AF3568" s="137"/>
      <c r="AG3568" s="137"/>
      <c r="AH3568" s="137"/>
      <c r="AI3568" s="137"/>
      <c r="AJ3568" s="137"/>
      <c r="AK3568" s="137"/>
      <c r="AL3568" s="137"/>
      <c r="AM3568" s="137"/>
      <c r="AN3568" s="137"/>
      <c r="AO3568" s="137"/>
      <c r="AP3568" s="137"/>
      <c r="AQ3568" s="137"/>
      <c r="AR3568" s="137"/>
      <c r="AS3568" s="137"/>
      <c r="AT3568" s="143"/>
    </row>
    <row r="3569" spans="1:46">
      <c r="A3569" s="96"/>
      <c r="B3569" s="134"/>
      <c r="C3569" s="135"/>
      <c r="D3569" s="135"/>
      <c r="E3569" s="135"/>
      <c r="F3569" s="135"/>
      <c r="G3569" s="135"/>
      <c r="H3569" s="135"/>
      <c r="I3569" s="135"/>
      <c r="J3569" s="134"/>
      <c r="K3569" s="136"/>
      <c r="L3569" s="172"/>
      <c r="M3569" s="172"/>
      <c r="N3569" s="172"/>
      <c r="O3569" s="137"/>
      <c r="P3569" s="169"/>
      <c r="Q3569" s="137"/>
      <c r="R3569" s="137"/>
      <c r="S3569" s="137"/>
      <c r="T3569" s="137"/>
      <c r="U3569" s="137"/>
      <c r="V3569" s="137"/>
      <c r="W3569" s="137"/>
      <c r="X3569" s="137"/>
      <c r="Y3569" s="137"/>
      <c r="Z3569" s="137"/>
      <c r="AA3569" s="137"/>
      <c r="AB3569" s="137"/>
      <c r="AC3569" s="137"/>
      <c r="AD3569" s="137"/>
      <c r="AE3569" s="137"/>
      <c r="AF3569" s="137"/>
      <c r="AG3569" s="137"/>
      <c r="AH3569" s="137"/>
      <c r="AI3569" s="137"/>
      <c r="AJ3569" s="137"/>
      <c r="AK3569" s="137"/>
      <c r="AL3569" s="137"/>
      <c r="AM3569" s="137"/>
      <c r="AN3569" s="137"/>
      <c r="AO3569" s="137"/>
      <c r="AP3569" s="137"/>
      <c r="AQ3569" s="137"/>
      <c r="AR3569" s="137"/>
      <c r="AS3569" s="137"/>
      <c r="AT3569" s="143"/>
    </row>
    <row r="3570" spans="1:46">
      <c r="A3570" s="96"/>
      <c r="B3570" s="134"/>
      <c r="C3570" s="135"/>
      <c r="D3570" s="135"/>
      <c r="E3570" s="135"/>
      <c r="F3570" s="135"/>
      <c r="G3570" s="135"/>
      <c r="H3570" s="135"/>
      <c r="I3570" s="135"/>
      <c r="J3570" s="134"/>
      <c r="K3570" s="136"/>
      <c r="L3570" s="172"/>
      <c r="M3570" s="172"/>
      <c r="N3570" s="172"/>
      <c r="O3570" s="137"/>
      <c r="P3570" s="169"/>
      <c r="Q3570" s="137"/>
      <c r="R3570" s="137"/>
      <c r="S3570" s="137"/>
      <c r="T3570" s="137"/>
      <c r="U3570" s="137"/>
      <c r="V3570" s="137"/>
      <c r="W3570" s="137"/>
      <c r="X3570" s="137"/>
      <c r="Y3570" s="137"/>
      <c r="Z3570" s="137"/>
      <c r="AA3570" s="137"/>
      <c r="AB3570" s="137"/>
      <c r="AC3570" s="137"/>
      <c r="AD3570" s="137"/>
      <c r="AE3570" s="137"/>
      <c r="AF3570" s="137"/>
      <c r="AG3570" s="137"/>
      <c r="AH3570" s="137"/>
      <c r="AI3570" s="137"/>
      <c r="AJ3570" s="137"/>
      <c r="AK3570" s="137"/>
      <c r="AL3570" s="137"/>
      <c r="AM3570" s="137"/>
      <c r="AN3570" s="137"/>
      <c r="AO3570" s="137"/>
      <c r="AP3570" s="137"/>
      <c r="AQ3570" s="137"/>
      <c r="AR3570" s="137"/>
      <c r="AS3570" s="137"/>
      <c r="AT3570" s="143"/>
    </row>
    <row r="3571" spans="1:46">
      <c r="A3571" s="96"/>
      <c r="B3571" s="134"/>
      <c r="C3571" s="135"/>
      <c r="D3571" s="135"/>
      <c r="E3571" s="135"/>
      <c r="F3571" s="135"/>
      <c r="G3571" s="135"/>
      <c r="H3571" s="135"/>
      <c r="I3571" s="135"/>
      <c r="J3571" s="134"/>
      <c r="K3571" s="136"/>
      <c r="L3571" s="172"/>
      <c r="M3571" s="172"/>
      <c r="N3571" s="172"/>
      <c r="O3571" s="137"/>
      <c r="P3571" s="169"/>
      <c r="Q3571" s="137"/>
      <c r="R3571" s="137"/>
      <c r="S3571" s="137"/>
      <c r="T3571" s="137"/>
      <c r="U3571" s="137"/>
      <c r="V3571" s="137"/>
      <c r="W3571" s="137"/>
      <c r="X3571" s="137"/>
      <c r="Y3571" s="137"/>
      <c r="Z3571" s="137"/>
      <c r="AA3571" s="137"/>
      <c r="AB3571" s="137"/>
      <c r="AC3571" s="137"/>
      <c r="AD3571" s="137"/>
      <c r="AE3571" s="137"/>
      <c r="AF3571" s="137"/>
      <c r="AG3571" s="137"/>
      <c r="AH3571" s="137"/>
      <c r="AI3571" s="137"/>
      <c r="AJ3571" s="137"/>
      <c r="AK3571" s="137"/>
      <c r="AL3571" s="137"/>
      <c r="AM3571" s="137"/>
      <c r="AN3571" s="137"/>
      <c r="AO3571" s="137"/>
      <c r="AP3571" s="137"/>
      <c r="AQ3571" s="137"/>
      <c r="AR3571" s="137"/>
      <c r="AS3571" s="137"/>
      <c r="AT3571" s="143"/>
    </row>
    <row r="3572" spans="1:46">
      <c r="A3572" s="96"/>
      <c r="B3572" s="134"/>
      <c r="C3572" s="135"/>
      <c r="D3572" s="135"/>
      <c r="E3572" s="135"/>
      <c r="F3572" s="135"/>
      <c r="G3572" s="135"/>
      <c r="H3572" s="135"/>
      <c r="I3572" s="135"/>
      <c r="J3572" s="134"/>
      <c r="K3572" s="136"/>
      <c r="L3572" s="172"/>
      <c r="M3572" s="172"/>
      <c r="N3572" s="172"/>
      <c r="O3572" s="137"/>
      <c r="P3572" s="169"/>
      <c r="Q3572" s="137"/>
      <c r="R3572" s="137"/>
      <c r="S3572" s="137"/>
      <c r="T3572" s="137"/>
      <c r="U3572" s="137"/>
      <c r="V3572" s="137"/>
      <c r="W3572" s="137"/>
      <c r="X3572" s="137"/>
      <c r="Y3572" s="137"/>
      <c r="Z3572" s="137"/>
      <c r="AA3572" s="137"/>
      <c r="AB3572" s="137"/>
      <c r="AC3572" s="137"/>
      <c r="AD3572" s="137"/>
      <c r="AE3572" s="137"/>
      <c r="AF3572" s="137"/>
      <c r="AG3572" s="137"/>
      <c r="AH3572" s="137"/>
      <c r="AI3572" s="137"/>
      <c r="AJ3572" s="137"/>
      <c r="AK3572" s="137"/>
      <c r="AL3572" s="137"/>
      <c r="AM3572" s="137"/>
      <c r="AN3572" s="137"/>
      <c r="AO3572" s="137"/>
      <c r="AP3572" s="137"/>
      <c r="AQ3572" s="137"/>
      <c r="AR3572" s="137"/>
      <c r="AS3572" s="137"/>
      <c r="AT3572" s="143"/>
    </row>
    <row r="3573" spans="1:46">
      <c r="A3573" s="96"/>
      <c r="B3573" s="134"/>
      <c r="C3573" s="135"/>
      <c r="D3573" s="135"/>
      <c r="E3573" s="135"/>
      <c r="F3573" s="135"/>
      <c r="G3573" s="135"/>
      <c r="H3573" s="135"/>
      <c r="I3573" s="135"/>
      <c r="J3573" s="134"/>
      <c r="K3573" s="136"/>
      <c r="L3573" s="172"/>
      <c r="M3573" s="172"/>
      <c r="N3573" s="172"/>
      <c r="O3573" s="137"/>
      <c r="P3573" s="169"/>
      <c r="Q3573" s="137"/>
      <c r="R3573" s="137"/>
      <c r="S3573" s="137"/>
      <c r="T3573" s="137"/>
      <c r="U3573" s="137"/>
      <c r="V3573" s="137"/>
      <c r="W3573" s="137"/>
      <c r="X3573" s="137"/>
      <c r="Y3573" s="137"/>
      <c r="Z3573" s="137"/>
      <c r="AA3573" s="137"/>
      <c r="AB3573" s="137"/>
      <c r="AC3573" s="137"/>
      <c r="AD3573" s="137"/>
      <c r="AE3573" s="137"/>
      <c r="AF3573" s="137"/>
      <c r="AG3573" s="137"/>
      <c r="AH3573" s="137"/>
      <c r="AI3573" s="137"/>
      <c r="AJ3573" s="137"/>
      <c r="AK3573" s="137"/>
      <c r="AL3573" s="137"/>
      <c r="AM3573" s="137"/>
      <c r="AN3573" s="137"/>
      <c r="AO3573" s="137"/>
      <c r="AP3573" s="137"/>
      <c r="AQ3573" s="137"/>
      <c r="AR3573" s="137"/>
      <c r="AS3573" s="137"/>
      <c r="AT3573" s="143"/>
    </row>
    <row r="3574" spans="1:46">
      <c r="A3574" s="96"/>
      <c r="B3574" s="134"/>
      <c r="C3574" s="135"/>
      <c r="D3574" s="135"/>
      <c r="E3574" s="135"/>
      <c r="F3574" s="135"/>
      <c r="G3574" s="135"/>
      <c r="H3574" s="135"/>
      <c r="I3574" s="135"/>
      <c r="J3574" s="134"/>
      <c r="K3574" s="136"/>
      <c r="L3574" s="172"/>
      <c r="M3574" s="172"/>
      <c r="N3574" s="172"/>
      <c r="O3574" s="137"/>
      <c r="P3574" s="169"/>
      <c r="Q3574" s="137"/>
      <c r="R3574" s="137"/>
      <c r="S3574" s="137"/>
      <c r="T3574" s="137"/>
      <c r="U3574" s="137"/>
      <c r="V3574" s="137"/>
      <c r="W3574" s="137"/>
      <c r="X3574" s="137"/>
      <c r="Y3574" s="137"/>
      <c r="Z3574" s="137"/>
      <c r="AA3574" s="137"/>
      <c r="AB3574" s="137"/>
      <c r="AC3574" s="137"/>
      <c r="AD3574" s="137"/>
      <c r="AE3574" s="137"/>
      <c r="AF3574" s="137"/>
      <c r="AG3574" s="137"/>
      <c r="AH3574" s="137"/>
      <c r="AI3574" s="137"/>
      <c r="AJ3574" s="137"/>
      <c r="AK3574" s="137"/>
      <c r="AL3574" s="137"/>
      <c r="AM3574" s="137"/>
      <c r="AN3574" s="137"/>
      <c r="AO3574" s="137"/>
      <c r="AP3574" s="137"/>
      <c r="AQ3574" s="137"/>
      <c r="AR3574" s="137"/>
      <c r="AS3574" s="137"/>
      <c r="AT3574" s="143"/>
    </row>
    <row r="3575" spans="1:46">
      <c r="A3575" s="96"/>
      <c r="B3575" s="134"/>
      <c r="C3575" s="135"/>
      <c r="D3575" s="135"/>
      <c r="E3575" s="135"/>
      <c r="F3575" s="135"/>
      <c r="G3575" s="135"/>
      <c r="H3575" s="135"/>
      <c r="I3575" s="135"/>
      <c r="J3575" s="134"/>
      <c r="K3575" s="136"/>
      <c r="L3575" s="172"/>
      <c r="M3575" s="172"/>
      <c r="N3575" s="172"/>
      <c r="O3575" s="137"/>
      <c r="P3575" s="169"/>
      <c r="Q3575" s="137"/>
      <c r="R3575" s="137"/>
      <c r="S3575" s="137"/>
      <c r="T3575" s="137"/>
      <c r="U3575" s="137"/>
      <c r="V3575" s="137"/>
      <c r="W3575" s="137"/>
      <c r="X3575" s="137"/>
      <c r="Y3575" s="137"/>
      <c r="Z3575" s="137"/>
      <c r="AA3575" s="137"/>
      <c r="AB3575" s="137"/>
      <c r="AC3575" s="137"/>
      <c r="AD3575" s="137"/>
      <c r="AE3575" s="137"/>
      <c r="AF3575" s="137"/>
      <c r="AG3575" s="137"/>
      <c r="AH3575" s="137"/>
      <c r="AI3575" s="137"/>
      <c r="AJ3575" s="137"/>
      <c r="AK3575" s="137"/>
      <c r="AL3575" s="137"/>
      <c r="AM3575" s="137"/>
      <c r="AN3575" s="137"/>
      <c r="AO3575" s="137"/>
      <c r="AP3575" s="137"/>
      <c r="AQ3575" s="137"/>
      <c r="AR3575" s="137"/>
      <c r="AS3575" s="137"/>
      <c r="AT3575" s="143"/>
    </row>
    <row r="3576" spans="1:46">
      <c r="A3576" s="96"/>
      <c r="B3576" s="134"/>
      <c r="C3576" s="135"/>
      <c r="D3576" s="135"/>
      <c r="E3576" s="135"/>
      <c r="F3576" s="135"/>
      <c r="G3576" s="135"/>
      <c r="H3576" s="135"/>
      <c r="I3576" s="135"/>
      <c r="J3576" s="134"/>
      <c r="K3576" s="136"/>
      <c r="L3576" s="172"/>
      <c r="M3576" s="172"/>
      <c r="N3576" s="172"/>
      <c r="O3576" s="137"/>
      <c r="P3576" s="169"/>
      <c r="Q3576" s="137"/>
      <c r="R3576" s="137"/>
      <c r="S3576" s="137"/>
      <c r="T3576" s="137"/>
      <c r="U3576" s="137"/>
      <c r="V3576" s="137"/>
      <c r="W3576" s="137"/>
      <c r="X3576" s="137"/>
      <c r="Y3576" s="137"/>
      <c r="Z3576" s="137"/>
      <c r="AA3576" s="137"/>
      <c r="AB3576" s="137"/>
      <c r="AC3576" s="137"/>
      <c r="AD3576" s="137"/>
      <c r="AE3576" s="137"/>
      <c r="AF3576" s="137"/>
      <c r="AG3576" s="137"/>
      <c r="AH3576" s="137"/>
      <c r="AI3576" s="137"/>
      <c r="AJ3576" s="137"/>
      <c r="AK3576" s="137"/>
      <c r="AL3576" s="137"/>
      <c r="AM3576" s="137"/>
      <c r="AN3576" s="137"/>
      <c r="AO3576" s="137"/>
      <c r="AP3576" s="137"/>
      <c r="AQ3576" s="137"/>
      <c r="AR3576" s="137"/>
      <c r="AS3576" s="137"/>
      <c r="AT3576" s="143"/>
    </row>
    <row r="3577" spans="1:46">
      <c r="A3577" s="96"/>
      <c r="B3577" s="134"/>
      <c r="C3577" s="135"/>
      <c r="D3577" s="135"/>
      <c r="E3577" s="135"/>
      <c r="F3577" s="135"/>
      <c r="G3577" s="135"/>
      <c r="H3577" s="135"/>
      <c r="I3577" s="135"/>
      <c r="J3577" s="134"/>
      <c r="K3577" s="136"/>
      <c r="L3577" s="172"/>
      <c r="M3577" s="172"/>
      <c r="N3577" s="172"/>
      <c r="O3577" s="137"/>
      <c r="P3577" s="169"/>
      <c r="Q3577" s="137"/>
      <c r="R3577" s="137"/>
      <c r="S3577" s="137"/>
      <c r="T3577" s="137"/>
      <c r="U3577" s="137"/>
      <c r="V3577" s="137"/>
      <c r="W3577" s="137"/>
      <c r="X3577" s="137"/>
      <c r="Y3577" s="137"/>
      <c r="Z3577" s="137"/>
      <c r="AA3577" s="137"/>
      <c r="AB3577" s="137"/>
      <c r="AC3577" s="137"/>
      <c r="AD3577" s="137"/>
      <c r="AE3577" s="137"/>
      <c r="AF3577" s="137"/>
      <c r="AG3577" s="137"/>
      <c r="AH3577" s="137"/>
      <c r="AI3577" s="137"/>
      <c r="AJ3577" s="137"/>
      <c r="AK3577" s="137"/>
      <c r="AL3577" s="137"/>
      <c r="AM3577" s="137"/>
      <c r="AN3577" s="137"/>
      <c r="AO3577" s="137"/>
      <c r="AP3577" s="137"/>
      <c r="AQ3577" s="137"/>
      <c r="AR3577" s="137"/>
      <c r="AS3577" s="137"/>
      <c r="AT3577" s="143"/>
    </row>
    <row r="3578" spans="1:46">
      <c r="A3578" s="96"/>
      <c r="B3578" s="134"/>
      <c r="C3578" s="135"/>
      <c r="D3578" s="135"/>
      <c r="E3578" s="135"/>
      <c r="F3578" s="135"/>
      <c r="G3578" s="135"/>
      <c r="H3578" s="135"/>
      <c r="I3578" s="135"/>
      <c r="J3578" s="134"/>
      <c r="K3578" s="136"/>
      <c r="L3578" s="172"/>
      <c r="M3578" s="172"/>
      <c r="N3578" s="172"/>
      <c r="O3578" s="137"/>
      <c r="P3578" s="169"/>
      <c r="Q3578" s="137"/>
      <c r="R3578" s="137"/>
      <c r="S3578" s="137"/>
      <c r="T3578" s="137"/>
      <c r="U3578" s="137"/>
      <c r="V3578" s="137"/>
      <c r="W3578" s="137"/>
      <c r="X3578" s="137"/>
      <c r="Y3578" s="137"/>
      <c r="Z3578" s="137"/>
      <c r="AA3578" s="137"/>
      <c r="AB3578" s="137"/>
      <c r="AC3578" s="137"/>
      <c r="AD3578" s="137"/>
      <c r="AE3578" s="137"/>
      <c r="AF3578" s="137"/>
      <c r="AG3578" s="137"/>
      <c r="AH3578" s="137"/>
      <c r="AI3578" s="137"/>
      <c r="AJ3578" s="137"/>
      <c r="AK3578" s="137"/>
      <c r="AL3578" s="137"/>
      <c r="AM3578" s="137"/>
      <c r="AN3578" s="137"/>
      <c r="AO3578" s="137"/>
      <c r="AP3578" s="137"/>
      <c r="AQ3578" s="137"/>
      <c r="AR3578" s="137"/>
      <c r="AS3578" s="137"/>
      <c r="AT3578" s="143"/>
    </row>
    <row r="3579" spans="1:46">
      <c r="A3579" s="96"/>
      <c r="B3579" s="134"/>
      <c r="C3579" s="135"/>
      <c r="D3579" s="135"/>
      <c r="E3579" s="135"/>
      <c r="F3579" s="135"/>
      <c r="G3579" s="135"/>
      <c r="H3579" s="135"/>
      <c r="I3579" s="135"/>
      <c r="J3579" s="134"/>
      <c r="K3579" s="136"/>
      <c r="L3579" s="172"/>
      <c r="M3579" s="172"/>
      <c r="N3579" s="172"/>
      <c r="O3579" s="137"/>
      <c r="P3579" s="169"/>
      <c r="Q3579" s="137"/>
      <c r="R3579" s="137"/>
      <c r="S3579" s="137"/>
      <c r="T3579" s="137"/>
      <c r="U3579" s="137"/>
      <c r="V3579" s="137"/>
      <c r="W3579" s="137"/>
      <c r="X3579" s="137"/>
      <c r="Y3579" s="137"/>
      <c r="Z3579" s="137"/>
      <c r="AA3579" s="137"/>
      <c r="AB3579" s="137"/>
      <c r="AC3579" s="137"/>
      <c r="AD3579" s="137"/>
      <c r="AE3579" s="137"/>
      <c r="AF3579" s="137"/>
      <c r="AG3579" s="137"/>
      <c r="AH3579" s="137"/>
      <c r="AI3579" s="137"/>
      <c r="AJ3579" s="137"/>
      <c r="AK3579" s="137"/>
      <c r="AL3579" s="137"/>
      <c r="AM3579" s="137"/>
      <c r="AN3579" s="137"/>
      <c r="AO3579" s="137"/>
      <c r="AP3579" s="137"/>
      <c r="AQ3579" s="137"/>
      <c r="AR3579" s="137"/>
      <c r="AS3579" s="137"/>
      <c r="AT3579" s="143"/>
    </row>
    <row r="3580" spans="1:46">
      <c r="A3580" s="96"/>
      <c r="B3580" s="134"/>
      <c r="C3580" s="135"/>
      <c r="D3580" s="135"/>
      <c r="E3580" s="135"/>
      <c r="F3580" s="135"/>
      <c r="G3580" s="135"/>
      <c r="H3580" s="135"/>
      <c r="I3580" s="135"/>
      <c r="J3580" s="134"/>
      <c r="K3580" s="136"/>
      <c r="L3580" s="172"/>
      <c r="M3580" s="172"/>
      <c r="N3580" s="172"/>
      <c r="O3580" s="137"/>
      <c r="P3580" s="169"/>
      <c r="Q3580" s="137"/>
      <c r="R3580" s="137"/>
      <c r="S3580" s="137"/>
      <c r="T3580" s="137"/>
      <c r="U3580" s="137"/>
      <c r="V3580" s="137"/>
      <c r="W3580" s="137"/>
      <c r="X3580" s="137"/>
      <c r="Y3580" s="137"/>
      <c r="Z3580" s="137"/>
      <c r="AA3580" s="137"/>
      <c r="AB3580" s="137"/>
      <c r="AC3580" s="137"/>
      <c r="AD3580" s="137"/>
      <c r="AE3580" s="137"/>
      <c r="AF3580" s="137"/>
      <c r="AG3580" s="137"/>
      <c r="AH3580" s="137"/>
      <c r="AI3580" s="137"/>
      <c r="AJ3580" s="137"/>
      <c r="AK3580" s="137"/>
      <c r="AL3580" s="137"/>
      <c r="AM3580" s="137"/>
      <c r="AN3580" s="137"/>
      <c r="AO3580" s="137"/>
      <c r="AP3580" s="137"/>
      <c r="AQ3580" s="137"/>
      <c r="AR3580" s="137"/>
      <c r="AS3580" s="137"/>
      <c r="AT3580" s="143"/>
    </row>
    <row r="3581" spans="1:46">
      <c r="A3581" s="96"/>
      <c r="B3581" s="134"/>
      <c r="C3581" s="135"/>
      <c r="D3581" s="135"/>
      <c r="E3581" s="135"/>
      <c r="F3581" s="135"/>
      <c r="G3581" s="135"/>
      <c r="H3581" s="135"/>
      <c r="I3581" s="135"/>
      <c r="J3581" s="134"/>
      <c r="K3581" s="136"/>
      <c r="L3581" s="172"/>
      <c r="M3581" s="172"/>
      <c r="N3581" s="172"/>
      <c r="O3581" s="137"/>
      <c r="P3581" s="169"/>
      <c r="Q3581" s="137"/>
      <c r="R3581" s="137"/>
      <c r="S3581" s="137"/>
      <c r="T3581" s="137"/>
      <c r="U3581" s="137"/>
      <c r="V3581" s="137"/>
      <c r="W3581" s="137"/>
      <c r="X3581" s="137"/>
      <c r="Y3581" s="137"/>
      <c r="Z3581" s="137"/>
      <c r="AA3581" s="137"/>
      <c r="AB3581" s="137"/>
      <c r="AC3581" s="137"/>
      <c r="AD3581" s="137"/>
      <c r="AE3581" s="137"/>
      <c r="AF3581" s="137"/>
      <c r="AG3581" s="137"/>
      <c r="AH3581" s="137"/>
      <c r="AI3581" s="137"/>
      <c r="AJ3581" s="137"/>
      <c r="AK3581" s="137"/>
      <c r="AL3581" s="137"/>
      <c r="AM3581" s="137"/>
      <c r="AN3581" s="137"/>
      <c r="AO3581" s="137"/>
      <c r="AP3581" s="137"/>
      <c r="AQ3581" s="137"/>
      <c r="AR3581" s="137"/>
      <c r="AS3581" s="137"/>
      <c r="AT3581" s="143"/>
    </row>
    <row r="3582" spans="1:46">
      <c r="A3582" s="96"/>
      <c r="B3582" s="134"/>
      <c r="C3582" s="135"/>
      <c r="D3582" s="135"/>
      <c r="E3582" s="135"/>
      <c r="F3582" s="135"/>
      <c r="G3582" s="135"/>
      <c r="H3582" s="135"/>
      <c r="I3582" s="135"/>
      <c r="J3582" s="134"/>
      <c r="K3582" s="136"/>
      <c r="L3582" s="172"/>
      <c r="M3582" s="172"/>
      <c r="N3582" s="172"/>
      <c r="O3582" s="137"/>
      <c r="P3582" s="169"/>
      <c r="Q3582" s="137"/>
      <c r="R3582" s="137"/>
      <c r="S3582" s="137"/>
      <c r="T3582" s="137"/>
      <c r="U3582" s="137"/>
      <c r="V3582" s="137"/>
      <c r="W3582" s="137"/>
      <c r="X3582" s="137"/>
      <c r="Y3582" s="137"/>
      <c r="Z3582" s="137"/>
      <c r="AA3582" s="137"/>
      <c r="AB3582" s="137"/>
      <c r="AC3582" s="137"/>
      <c r="AD3582" s="137"/>
      <c r="AE3582" s="137"/>
      <c r="AF3582" s="137"/>
      <c r="AG3582" s="137"/>
      <c r="AH3582" s="137"/>
      <c r="AI3582" s="137"/>
      <c r="AJ3582" s="137"/>
      <c r="AK3582" s="137"/>
      <c r="AL3582" s="137"/>
      <c r="AM3582" s="137"/>
      <c r="AN3582" s="137"/>
      <c r="AO3582" s="137"/>
      <c r="AP3582" s="137"/>
      <c r="AQ3582" s="137"/>
      <c r="AR3582" s="137"/>
      <c r="AS3582" s="137"/>
      <c r="AT3582" s="143"/>
    </row>
    <row r="3583" spans="1:46">
      <c r="A3583" s="96"/>
      <c r="B3583" s="134"/>
      <c r="C3583" s="135"/>
      <c r="D3583" s="135"/>
      <c r="E3583" s="135"/>
      <c r="F3583" s="135"/>
      <c r="G3583" s="135"/>
      <c r="H3583" s="135"/>
      <c r="I3583" s="135"/>
      <c r="J3583" s="134"/>
      <c r="K3583" s="136"/>
      <c r="L3583" s="172"/>
      <c r="M3583" s="172"/>
      <c r="N3583" s="172"/>
      <c r="O3583" s="137"/>
      <c r="P3583" s="169"/>
      <c r="Q3583" s="137"/>
      <c r="R3583" s="137"/>
      <c r="S3583" s="137"/>
      <c r="T3583" s="137"/>
      <c r="U3583" s="137"/>
      <c r="V3583" s="137"/>
      <c r="W3583" s="137"/>
      <c r="X3583" s="137"/>
      <c r="Y3583" s="137"/>
      <c r="Z3583" s="137"/>
      <c r="AA3583" s="137"/>
      <c r="AB3583" s="137"/>
      <c r="AC3583" s="137"/>
      <c r="AD3583" s="137"/>
      <c r="AE3583" s="137"/>
      <c r="AF3583" s="137"/>
      <c r="AG3583" s="137"/>
      <c r="AH3583" s="137"/>
      <c r="AI3583" s="137"/>
      <c r="AJ3583" s="137"/>
      <c r="AK3583" s="137"/>
      <c r="AL3583" s="137"/>
      <c r="AM3583" s="137"/>
      <c r="AN3583" s="137"/>
      <c r="AO3583" s="137"/>
      <c r="AP3583" s="137"/>
      <c r="AQ3583" s="137"/>
      <c r="AR3583" s="137"/>
      <c r="AS3583" s="137"/>
      <c r="AT3583" s="143"/>
    </row>
    <row r="3584" spans="1:46">
      <c r="A3584" s="96"/>
      <c r="B3584" s="134"/>
      <c r="C3584" s="135"/>
      <c r="D3584" s="135"/>
      <c r="E3584" s="135"/>
      <c r="F3584" s="135"/>
      <c r="G3584" s="135"/>
      <c r="H3584" s="135"/>
      <c r="I3584" s="135"/>
      <c r="J3584" s="134"/>
      <c r="K3584" s="136"/>
      <c r="L3584" s="172"/>
      <c r="M3584" s="172"/>
      <c r="N3584" s="172"/>
      <c r="O3584" s="137"/>
      <c r="P3584" s="169"/>
      <c r="Q3584" s="137"/>
      <c r="R3584" s="137"/>
      <c r="S3584" s="137"/>
      <c r="T3584" s="137"/>
      <c r="U3584" s="137"/>
      <c r="V3584" s="137"/>
      <c r="W3584" s="137"/>
      <c r="X3584" s="137"/>
      <c r="Y3584" s="137"/>
      <c r="Z3584" s="137"/>
      <c r="AA3584" s="137"/>
      <c r="AB3584" s="137"/>
      <c r="AC3584" s="137"/>
      <c r="AD3584" s="137"/>
      <c r="AE3584" s="137"/>
      <c r="AF3584" s="137"/>
      <c r="AG3584" s="137"/>
      <c r="AH3584" s="137"/>
      <c r="AI3584" s="137"/>
      <c r="AJ3584" s="137"/>
      <c r="AK3584" s="137"/>
      <c r="AL3584" s="137"/>
      <c r="AM3584" s="137"/>
      <c r="AN3584" s="137"/>
      <c r="AO3584" s="137"/>
      <c r="AP3584" s="137"/>
      <c r="AQ3584" s="137"/>
      <c r="AR3584" s="137"/>
      <c r="AS3584" s="137"/>
      <c r="AT3584" s="143"/>
    </row>
    <row r="3585" spans="1:46">
      <c r="A3585" s="96"/>
      <c r="B3585" s="134"/>
      <c r="C3585" s="135"/>
      <c r="D3585" s="135"/>
      <c r="E3585" s="135"/>
      <c r="F3585" s="135"/>
      <c r="G3585" s="135"/>
      <c r="H3585" s="135"/>
      <c r="I3585" s="135"/>
      <c r="J3585" s="134"/>
      <c r="K3585" s="136"/>
      <c r="L3585" s="172"/>
      <c r="M3585" s="172"/>
      <c r="N3585" s="172"/>
      <c r="O3585" s="137"/>
      <c r="P3585" s="169"/>
      <c r="Q3585" s="137"/>
      <c r="R3585" s="137"/>
      <c r="S3585" s="137"/>
      <c r="T3585" s="137"/>
      <c r="U3585" s="137"/>
      <c r="V3585" s="137"/>
      <c r="W3585" s="137"/>
      <c r="X3585" s="137"/>
      <c r="Y3585" s="137"/>
      <c r="Z3585" s="137"/>
      <c r="AA3585" s="137"/>
      <c r="AB3585" s="137"/>
      <c r="AC3585" s="137"/>
      <c r="AD3585" s="137"/>
      <c r="AE3585" s="137"/>
      <c r="AF3585" s="137"/>
      <c r="AG3585" s="137"/>
      <c r="AH3585" s="137"/>
      <c r="AI3585" s="137"/>
      <c r="AJ3585" s="137"/>
      <c r="AK3585" s="137"/>
      <c r="AL3585" s="137"/>
      <c r="AM3585" s="137"/>
      <c r="AN3585" s="137"/>
      <c r="AO3585" s="137"/>
      <c r="AP3585" s="137"/>
      <c r="AQ3585" s="137"/>
      <c r="AR3585" s="137"/>
      <c r="AS3585" s="137"/>
      <c r="AT3585" s="143"/>
    </row>
    <row r="3586" spans="1:46">
      <c r="A3586" s="96"/>
      <c r="B3586" s="134"/>
      <c r="C3586" s="135"/>
      <c r="D3586" s="135"/>
      <c r="E3586" s="135"/>
      <c r="F3586" s="135"/>
      <c r="G3586" s="135"/>
      <c r="H3586" s="135"/>
      <c r="I3586" s="135"/>
      <c r="J3586" s="134"/>
      <c r="K3586" s="136"/>
      <c r="L3586" s="172"/>
      <c r="M3586" s="172"/>
      <c r="N3586" s="172"/>
      <c r="O3586" s="137"/>
      <c r="P3586" s="169"/>
      <c r="Q3586" s="137"/>
      <c r="R3586" s="137"/>
      <c r="S3586" s="137"/>
      <c r="T3586" s="137"/>
      <c r="U3586" s="137"/>
      <c r="V3586" s="137"/>
      <c r="W3586" s="137"/>
      <c r="X3586" s="137"/>
      <c r="Y3586" s="137"/>
      <c r="Z3586" s="137"/>
      <c r="AA3586" s="137"/>
      <c r="AB3586" s="137"/>
      <c r="AC3586" s="137"/>
      <c r="AD3586" s="137"/>
      <c r="AE3586" s="137"/>
      <c r="AF3586" s="137"/>
      <c r="AG3586" s="137"/>
      <c r="AH3586" s="137"/>
      <c r="AI3586" s="137"/>
      <c r="AJ3586" s="137"/>
      <c r="AK3586" s="137"/>
      <c r="AL3586" s="137"/>
      <c r="AM3586" s="137"/>
      <c r="AN3586" s="137"/>
      <c r="AO3586" s="137"/>
      <c r="AP3586" s="137"/>
      <c r="AQ3586" s="137"/>
      <c r="AR3586" s="137"/>
      <c r="AS3586" s="137"/>
      <c r="AT3586" s="143"/>
    </row>
    <row r="3587" spans="1:46">
      <c r="A3587" s="96"/>
      <c r="B3587" s="134"/>
      <c r="C3587" s="135"/>
      <c r="D3587" s="135"/>
      <c r="E3587" s="135"/>
      <c r="F3587" s="135"/>
      <c r="G3587" s="135"/>
      <c r="H3587" s="135"/>
      <c r="I3587" s="135"/>
      <c r="J3587" s="134"/>
      <c r="K3587" s="136"/>
      <c r="L3587" s="172"/>
      <c r="M3587" s="172"/>
      <c r="N3587" s="172"/>
      <c r="O3587" s="137"/>
      <c r="P3587" s="169"/>
      <c r="Q3587" s="137"/>
      <c r="R3587" s="137"/>
      <c r="S3587" s="137"/>
      <c r="T3587" s="137"/>
      <c r="U3587" s="137"/>
      <c r="V3587" s="137"/>
      <c r="W3587" s="137"/>
      <c r="X3587" s="137"/>
      <c r="Y3587" s="137"/>
      <c r="Z3587" s="137"/>
      <c r="AA3587" s="137"/>
      <c r="AB3587" s="137"/>
      <c r="AC3587" s="137"/>
      <c r="AD3587" s="137"/>
      <c r="AE3587" s="137"/>
      <c r="AF3587" s="137"/>
      <c r="AG3587" s="137"/>
      <c r="AH3587" s="137"/>
      <c r="AI3587" s="137"/>
      <c r="AJ3587" s="137"/>
      <c r="AK3587" s="137"/>
      <c r="AL3587" s="137"/>
      <c r="AM3587" s="137"/>
      <c r="AN3587" s="137"/>
      <c r="AO3587" s="137"/>
      <c r="AP3587" s="137"/>
      <c r="AQ3587" s="137"/>
      <c r="AR3587" s="137"/>
      <c r="AS3587" s="137"/>
      <c r="AT3587" s="143"/>
    </row>
    <row r="3588" spans="1:46">
      <c r="A3588" s="96"/>
      <c r="B3588" s="134"/>
      <c r="C3588" s="135"/>
      <c r="D3588" s="135"/>
      <c r="E3588" s="135"/>
      <c r="F3588" s="135"/>
      <c r="G3588" s="135"/>
      <c r="H3588" s="135"/>
      <c r="I3588" s="135"/>
      <c r="J3588" s="134"/>
      <c r="K3588" s="136"/>
      <c r="L3588" s="172"/>
      <c r="M3588" s="172"/>
      <c r="N3588" s="172"/>
      <c r="O3588" s="137"/>
      <c r="P3588" s="169"/>
      <c r="Q3588" s="137"/>
      <c r="R3588" s="137"/>
      <c r="S3588" s="137"/>
      <c r="T3588" s="137"/>
      <c r="U3588" s="137"/>
      <c r="V3588" s="137"/>
      <c r="W3588" s="137"/>
      <c r="X3588" s="137"/>
      <c r="Y3588" s="137"/>
      <c r="Z3588" s="137"/>
      <c r="AA3588" s="137"/>
      <c r="AB3588" s="137"/>
      <c r="AC3588" s="137"/>
      <c r="AD3588" s="137"/>
      <c r="AE3588" s="137"/>
      <c r="AF3588" s="137"/>
      <c r="AG3588" s="137"/>
      <c r="AH3588" s="137"/>
      <c r="AI3588" s="137"/>
      <c r="AJ3588" s="137"/>
      <c r="AK3588" s="137"/>
      <c r="AL3588" s="137"/>
      <c r="AM3588" s="137"/>
      <c r="AN3588" s="137"/>
      <c r="AO3588" s="137"/>
      <c r="AP3588" s="137"/>
      <c r="AQ3588" s="137"/>
      <c r="AR3588" s="137"/>
      <c r="AS3588" s="137"/>
      <c r="AT3588" s="143"/>
    </row>
    <row r="3589" spans="1:46">
      <c r="A3589" s="96"/>
      <c r="B3589" s="134"/>
      <c r="C3589" s="135"/>
      <c r="D3589" s="135"/>
      <c r="E3589" s="135"/>
      <c r="F3589" s="135"/>
      <c r="G3589" s="135"/>
      <c r="H3589" s="135"/>
      <c r="I3589" s="135"/>
      <c r="J3589" s="134"/>
      <c r="K3589" s="136"/>
      <c r="L3589" s="172"/>
      <c r="M3589" s="172"/>
      <c r="N3589" s="172"/>
      <c r="O3589" s="137"/>
      <c r="P3589" s="169"/>
      <c r="Q3589" s="137"/>
      <c r="R3589" s="137"/>
      <c r="S3589" s="137"/>
      <c r="T3589" s="137"/>
      <c r="U3589" s="137"/>
      <c r="V3589" s="137"/>
      <c r="W3589" s="137"/>
      <c r="X3589" s="137"/>
      <c r="Y3589" s="137"/>
      <c r="Z3589" s="137"/>
      <c r="AA3589" s="137"/>
      <c r="AB3589" s="137"/>
      <c r="AC3589" s="137"/>
      <c r="AD3589" s="137"/>
      <c r="AE3589" s="137"/>
      <c r="AF3589" s="137"/>
      <c r="AG3589" s="137"/>
      <c r="AH3589" s="137"/>
      <c r="AI3589" s="137"/>
      <c r="AJ3589" s="137"/>
      <c r="AK3589" s="137"/>
      <c r="AL3589" s="137"/>
      <c r="AM3589" s="137"/>
      <c r="AN3589" s="137"/>
      <c r="AO3589" s="137"/>
      <c r="AP3589" s="137"/>
      <c r="AQ3589" s="137"/>
      <c r="AR3589" s="137"/>
      <c r="AS3589" s="137"/>
      <c r="AT3589" s="143"/>
    </row>
    <row r="3590" spans="1:46">
      <c r="A3590" s="96"/>
      <c r="B3590" s="134"/>
      <c r="C3590" s="135"/>
      <c r="D3590" s="135"/>
      <c r="E3590" s="135"/>
      <c r="F3590" s="135"/>
      <c r="G3590" s="135"/>
      <c r="H3590" s="135"/>
      <c r="I3590" s="135"/>
      <c r="J3590" s="134"/>
      <c r="K3590" s="136"/>
      <c r="L3590" s="172"/>
      <c r="M3590" s="172"/>
      <c r="N3590" s="172"/>
      <c r="O3590" s="137"/>
      <c r="P3590" s="169"/>
      <c r="Q3590" s="137"/>
      <c r="R3590" s="137"/>
      <c r="S3590" s="137"/>
      <c r="T3590" s="137"/>
      <c r="U3590" s="137"/>
      <c r="V3590" s="137"/>
      <c r="W3590" s="137"/>
      <c r="X3590" s="137"/>
      <c r="Y3590" s="137"/>
      <c r="Z3590" s="137"/>
      <c r="AA3590" s="137"/>
      <c r="AB3590" s="137"/>
      <c r="AC3590" s="137"/>
      <c r="AD3590" s="137"/>
      <c r="AE3590" s="137"/>
      <c r="AF3590" s="137"/>
      <c r="AG3590" s="137"/>
      <c r="AH3590" s="137"/>
      <c r="AI3590" s="137"/>
      <c r="AJ3590" s="137"/>
      <c r="AK3590" s="137"/>
      <c r="AL3590" s="137"/>
      <c r="AM3590" s="137"/>
      <c r="AN3590" s="137"/>
      <c r="AO3590" s="137"/>
      <c r="AP3590" s="137"/>
      <c r="AQ3590" s="137"/>
      <c r="AR3590" s="137"/>
      <c r="AS3590" s="137"/>
      <c r="AT3590" s="143"/>
    </row>
    <row r="3591" spans="1:46">
      <c r="A3591" s="96"/>
      <c r="B3591" s="134"/>
      <c r="C3591" s="135"/>
      <c r="D3591" s="135"/>
      <c r="E3591" s="135"/>
      <c r="F3591" s="135"/>
      <c r="G3591" s="135"/>
      <c r="H3591" s="135"/>
      <c r="I3591" s="135"/>
      <c r="J3591" s="134"/>
      <c r="K3591" s="136"/>
      <c r="L3591" s="172"/>
      <c r="M3591" s="172"/>
      <c r="N3591" s="172"/>
      <c r="O3591" s="137"/>
      <c r="P3591" s="169"/>
      <c r="Q3591" s="137"/>
      <c r="R3591" s="137"/>
      <c r="S3591" s="137"/>
      <c r="T3591" s="137"/>
      <c r="U3591" s="137"/>
      <c r="V3591" s="137"/>
      <c r="W3591" s="137"/>
      <c r="X3591" s="137"/>
      <c r="Y3591" s="137"/>
      <c r="Z3591" s="137"/>
      <c r="AA3591" s="137"/>
      <c r="AB3591" s="137"/>
      <c r="AC3591" s="137"/>
      <c r="AD3591" s="137"/>
      <c r="AE3591" s="137"/>
      <c r="AF3591" s="137"/>
      <c r="AG3591" s="137"/>
      <c r="AH3591" s="137"/>
      <c r="AI3591" s="137"/>
      <c r="AJ3591" s="137"/>
      <c r="AK3591" s="137"/>
      <c r="AL3591" s="137"/>
      <c r="AM3591" s="137"/>
      <c r="AN3591" s="137"/>
      <c r="AO3591" s="137"/>
      <c r="AP3591" s="137"/>
      <c r="AQ3591" s="137"/>
      <c r="AR3591" s="137"/>
      <c r="AS3591" s="137"/>
      <c r="AT3591" s="143"/>
    </row>
    <row r="3592" spans="1:46">
      <c r="A3592" s="96"/>
      <c r="B3592" s="134"/>
      <c r="C3592" s="135"/>
      <c r="D3592" s="135"/>
      <c r="E3592" s="135"/>
      <c r="F3592" s="135"/>
      <c r="G3592" s="135"/>
      <c r="H3592" s="135"/>
      <c r="I3592" s="135"/>
      <c r="J3592" s="134"/>
      <c r="K3592" s="136"/>
      <c r="L3592" s="172"/>
      <c r="M3592" s="172"/>
      <c r="N3592" s="172"/>
      <c r="O3592" s="137"/>
      <c r="P3592" s="169"/>
      <c r="Q3592" s="137"/>
      <c r="R3592" s="137"/>
      <c r="S3592" s="137"/>
      <c r="T3592" s="137"/>
      <c r="U3592" s="137"/>
      <c r="V3592" s="137"/>
      <c r="W3592" s="137"/>
      <c r="X3592" s="137"/>
      <c r="Y3592" s="137"/>
      <c r="Z3592" s="137"/>
      <c r="AA3592" s="137"/>
      <c r="AB3592" s="137"/>
      <c r="AC3592" s="137"/>
      <c r="AD3592" s="137"/>
      <c r="AE3592" s="137"/>
      <c r="AF3592" s="137"/>
      <c r="AG3592" s="137"/>
      <c r="AH3592" s="137"/>
      <c r="AI3592" s="137"/>
      <c r="AJ3592" s="137"/>
      <c r="AK3592" s="137"/>
      <c r="AL3592" s="137"/>
      <c r="AM3592" s="137"/>
      <c r="AN3592" s="137"/>
      <c r="AO3592" s="137"/>
      <c r="AP3592" s="137"/>
      <c r="AQ3592" s="137"/>
      <c r="AR3592" s="137"/>
      <c r="AS3592" s="137"/>
      <c r="AT3592" s="143"/>
    </row>
    <row r="3593" spans="1:46">
      <c r="A3593" s="96"/>
      <c r="B3593" s="134"/>
      <c r="C3593" s="135"/>
      <c r="D3593" s="135"/>
      <c r="E3593" s="135"/>
      <c r="F3593" s="135"/>
      <c r="G3593" s="135"/>
      <c r="H3593" s="135"/>
      <c r="I3593" s="135"/>
      <c r="J3593" s="134"/>
      <c r="K3593" s="136"/>
      <c r="L3593" s="172"/>
      <c r="M3593" s="172"/>
      <c r="N3593" s="172"/>
      <c r="O3593" s="137"/>
      <c r="P3593" s="169"/>
      <c r="Q3593" s="137"/>
      <c r="R3593" s="137"/>
      <c r="S3593" s="137"/>
      <c r="T3593" s="137"/>
      <c r="U3593" s="137"/>
      <c r="V3593" s="137"/>
      <c r="W3593" s="137"/>
      <c r="X3593" s="137"/>
      <c r="Y3593" s="137"/>
      <c r="Z3593" s="137"/>
      <c r="AA3593" s="137"/>
      <c r="AB3593" s="137"/>
      <c r="AC3593" s="137"/>
      <c r="AD3593" s="137"/>
      <c r="AE3593" s="137"/>
      <c r="AF3593" s="137"/>
      <c r="AG3593" s="137"/>
      <c r="AH3593" s="137"/>
      <c r="AI3593" s="137"/>
      <c r="AJ3593" s="137"/>
      <c r="AK3593" s="137"/>
      <c r="AL3593" s="137"/>
      <c r="AM3593" s="137"/>
      <c r="AN3593" s="137"/>
      <c r="AO3593" s="137"/>
      <c r="AP3593" s="137"/>
      <c r="AQ3593" s="137"/>
      <c r="AR3593" s="137"/>
      <c r="AS3593" s="137"/>
      <c r="AT3593" s="143"/>
    </row>
    <row r="3594" spans="1:46">
      <c r="A3594" s="96"/>
      <c r="B3594" s="134"/>
      <c r="C3594" s="135"/>
      <c r="D3594" s="135"/>
      <c r="E3594" s="135"/>
      <c r="F3594" s="135"/>
      <c r="G3594" s="135"/>
      <c r="H3594" s="135"/>
      <c r="I3594" s="135"/>
      <c r="J3594" s="134"/>
      <c r="K3594" s="136"/>
      <c r="L3594" s="172"/>
      <c r="M3594" s="172"/>
      <c r="N3594" s="172"/>
      <c r="O3594" s="137"/>
      <c r="P3594" s="169"/>
      <c r="Q3594" s="137"/>
      <c r="R3594" s="137"/>
      <c r="S3594" s="137"/>
      <c r="T3594" s="137"/>
      <c r="U3594" s="137"/>
      <c r="V3594" s="137"/>
      <c r="W3594" s="137"/>
      <c r="X3594" s="137"/>
      <c r="Y3594" s="137"/>
      <c r="Z3594" s="137"/>
      <c r="AA3594" s="137"/>
      <c r="AB3594" s="137"/>
      <c r="AC3594" s="137"/>
      <c r="AD3594" s="137"/>
      <c r="AE3594" s="137"/>
      <c r="AF3594" s="137"/>
      <c r="AG3594" s="137"/>
      <c r="AH3594" s="137"/>
      <c r="AI3594" s="137"/>
      <c r="AJ3594" s="137"/>
      <c r="AK3594" s="137"/>
      <c r="AL3594" s="137"/>
      <c r="AM3594" s="137"/>
      <c r="AN3594" s="137"/>
      <c r="AO3594" s="137"/>
      <c r="AP3594" s="137"/>
      <c r="AQ3594" s="137"/>
      <c r="AR3594" s="137"/>
      <c r="AS3594" s="137"/>
      <c r="AT3594" s="143"/>
    </row>
    <row r="3595" spans="1:46">
      <c r="A3595" s="96"/>
      <c r="B3595" s="134"/>
      <c r="C3595" s="135"/>
      <c r="D3595" s="135"/>
      <c r="E3595" s="135"/>
      <c r="F3595" s="135"/>
      <c r="G3595" s="135"/>
      <c r="H3595" s="135"/>
      <c r="I3595" s="135"/>
      <c r="J3595" s="134"/>
      <c r="K3595" s="136"/>
      <c r="L3595" s="172"/>
      <c r="M3595" s="172"/>
      <c r="N3595" s="172"/>
      <c r="O3595" s="137"/>
      <c r="P3595" s="169"/>
      <c r="Q3595" s="137"/>
      <c r="R3595" s="137"/>
      <c r="S3595" s="137"/>
      <c r="T3595" s="137"/>
      <c r="U3595" s="137"/>
      <c r="V3595" s="137"/>
      <c r="W3595" s="137"/>
      <c r="X3595" s="137"/>
      <c r="Y3595" s="137"/>
      <c r="Z3595" s="137"/>
      <c r="AA3595" s="137"/>
      <c r="AB3595" s="137"/>
      <c r="AC3595" s="137"/>
      <c r="AD3595" s="137"/>
      <c r="AE3595" s="137"/>
      <c r="AF3595" s="137"/>
      <c r="AG3595" s="137"/>
      <c r="AH3595" s="137"/>
      <c r="AI3595" s="137"/>
      <c r="AJ3595" s="137"/>
      <c r="AK3595" s="137"/>
      <c r="AL3595" s="137"/>
      <c r="AM3595" s="137"/>
      <c r="AN3595" s="137"/>
      <c r="AO3595" s="137"/>
      <c r="AP3595" s="137"/>
      <c r="AQ3595" s="137"/>
      <c r="AR3595" s="137"/>
      <c r="AS3595" s="137"/>
      <c r="AT3595" s="143"/>
    </row>
    <row r="3596" spans="1:46">
      <c r="A3596" s="96"/>
      <c r="B3596" s="134"/>
      <c r="C3596" s="135"/>
      <c r="D3596" s="135"/>
      <c r="E3596" s="135"/>
      <c r="F3596" s="135"/>
      <c r="G3596" s="135"/>
      <c r="H3596" s="135"/>
      <c r="I3596" s="135"/>
      <c r="J3596" s="134"/>
      <c r="K3596" s="136"/>
      <c r="L3596" s="172"/>
      <c r="M3596" s="172"/>
      <c r="N3596" s="172"/>
      <c r="O3596" s="137"/>
      <c r="P3596" s="169"/>
      <c r="Q3596" s="137"/>
      <c r="R3596" s="137"/>
      <c r="S3596" s="137"/>
      <c r="T3596" s="137"/>
      <c r="U3596" s="137"/>
      <c r="V3596" s="137"/>
      <c r="W3596" s="137"/>
      <c r="X3596" s="137"/>
      <c r="Y3596" s="137"/>
      <c r="Z3596" s="137"/>
      <c r="AA3596" s="137"/>
      <c r="AB3596" s="137"/>
      <c r="AC3596" s="137"/>
      <c r="AD3596" s="137"/>
      <c r="AE3596" s="137"/>
      <c r="AF3596" s="137"/>
      <c r="AG3596" s="137"/>
      <c r="AH3596" s="137"/>
      <c r="AI3596" s="137"/>
      <c r="AJ3596" s="137"/>
      <c r="AK3596" s="137"/>
      <c r="AL3596" s="137"/>
      <c r="AM3596" s="137"/>
      <c r="AN3596" s="137"/>
      <c r="AO3596" s="137"/>
      <c r="AP3596" s="137"/>
      <c r="AQ3596" s="137"/>
      <c r="AR3596" s="137"/>
      <c r="AS3596" s="137"/>
      <c r="AT3596" s="143"/>
    </row>
    <row r="3597" spans="1:46">
      <c r="A3597" s="96"/>
      <c r="B3597" s="134"/>
      <c r="C3597" s="135"/>
      <c r="D3597" s="135"/>
      <c r="E3597" s="135"/>
      <c r="F3597" s="135"/>
      <c r="G3597" s="135"/>
      <c r="H3597" s="135"/>
      <c r="I3597" s="135"/>
      <c r="J3597" s="134"/>
      <c r="K3597" s="136"/>
      <c r="L3597" s="172"/>
      <c r="M3597" s="172"/>
      <c r="N3597" s="172"/>
      <c r="O3597" s="137"/>
      <c r="P3597" s="169"/>
      <c r="Q3597" s="137"/>
      <c r="R3597" s="137"/>
      <c r="S3597" s="137"/>
      <c r="T3597" s="137"/>
      <c r="U3597" s="137"/>
      <c r="V3597" s="137"/>
      <c r="W3597" s="137"/>
      <c r="X3597" s="137"/>
      <c r="Y3597" s="137"/>
      <c r="Z3597" s="137"/>
      <c r="AA3597" s="137"/>
      <c r="AB3597" s="137"/>
      <c r="AC3597" s="137"/>
      <c r="AD3597" s="137"/>
      <c r="AE3597" s="137"/>
      <c r="AF3597" s="137"/>
      <c r="AG3597" s="137"/>
      <c r="AH3597" s="137"/>
      <c r="AI3597" s="137"/>
      <c r="AJ3597" s="137"/>
      <c r="AK3597" s="137"/>
      <c r="AL3597" s="137"/>
      <c r="AM3597" s="137"/>
      <c r="AN3597" s="137"/>
      <c r="AO3597" s="137"/>
      <c r="AP3597" s="137"/>
      <c r="AQ3597" s="137"/>
      <c r="AR3597" s="137"/>
      <c r="AS3597" s="137"/>
      <c r="AT3597" s="143"/>
    </row>
    <row r="3598" spans="1:46">
      <c r="A3598" s="96"/>
      <c r="B3598" s="134"/>
      <c r="C3598" s="135"/>
      <c r="D3598" s="135"/>
      <c r="E3598" s="135"/>
      <c r="F3598" s="135"/>
      <c r="G3598" s="135"/>
      <c r="H3598" s="135"/>
      <c r="I3598" s="135"/>
      <c r="J3598" s="134"/>
      <c r="K3598" s="136"/>
      <c r="L3598" s="172"/>
      <c r="M3598" s="172"/>
      <c r="N3598" s="172"/>
      <c r="O3598" s="137"/>
      <c r="P3598" s="169"/>
      <c r="Q3598" s="137"/>
      <c r="R3598" s="137"/>
      <c r="S3598" s="137"/>
      <c r="T3598" s="137"/>
      <c r="U3598" s="137"/>
      <c r="V3598" s="137"/>
      <c r="W3598" s="137"/>
      <c r="X3598" s="137"/>
      <c r="Y3598" s="137"/>
      <c r="Z3598" s="137"/>
      <c r="AA3598" s="137"/>
      <c r="AB3598" s="137"/>
      <c r="AC3598" s="137"/>
      <c r="AD3598" s="137"/>
      <c r="AE3598" s="137"/>
      <c r="AF3598" s="137"/>
      <c r="AG3598" s="137"/>
      <c r="AH3598" s="137"/>
      <c r="AI3598" s="137"/>
      <c r="AJ3598" s="137"/>
      <c r="AK3598" s="137"/>
      <c r="AL3598" s="137"/>
      <c r="AM3598" s="137"/>
      <c r="AN3598" s="137"/>
      <c r="AO3598" s="137"/>
      <c r="AP3598" s="137"/>
      <c r="AQ3598" s="137"/>
      <c r="AR3598" s="137"/>
      <c r="AS3598" s="137"/>
      <c r="AT3598" s="143"/>
    </row>
    <row r="3599" spans="1:46">
      <c r="A3599" s="96"/>
      <c r="B3599" s="134"/>
      <c r="C3599" s="135"/>
      <c r="D3599" s="135"/>
      <c r="E3599" s="135"/>
      <c r="F3599" s="135"/>
      <c r="G3599" s="135"/>
      <c r="H3599" s="135"/>
      <c r="I3599" s="135"/>
      <c r="J3599" s="134"/>
      <c r="K3599" s="136"/>
      <c r="L3599" s="172"/>
      <c r="M3599" s="172"/>
      <c r="N3599" s="172"/>
      <c r="O3599" s="137"/>
      <c r="P3599" s="169"/>
      <c r="Q3599" s="137"/>
      <c r="R3599" s="137"/>
      <c r="S3599" s="137"/>
      <c r="T3599" s="137"/>
      <c r="U3599" s="137"/>
      <c r="V3599" s="137"/>
      <c r="W3599" s="137"/>
      <c r="X3599" s="137"/>
      <c r="Y3599" s="137"/>
      <c r="Z3599" s="137"/>
      <c r="AA3599" s="137"/>
      <c r="AB3599" s="137"/>
      <c r="AC3599" s="137"/>
      <c r="AD3599" s="137"/>
      <c r="AE3599" s="137"/>
      <c r="AF3599" s="137"/>
      <c r="AG3599" s="137"/>
      <c r="AH3599" s="137"/>
      <c r="AI3599" s="137"/>
      <c r="AJ3599" s="137"/>
      <c r="AK3599" s="137"/>
      <c r="AL3599" s="137"/>
      <c r="AM3599" s="137"/>
      <c r="AN3599" s="137"/>
      <c r="AO3599" s="137"/>
      <c r="AP3599" s="137"/>
      <c r="AQ3599" s="137"/>
      <c r="AR3599" s="137"/>
      <c r="AS3599" s="137"/>
      <c r="AT3599" s="143"/>
    </row>
    <row r="3600" spans="1:46">
      <c r="A3600" s="96"/>
      <c r="B3600" s="134"/>
      <c r="C3600" s="135"/>
      <c r="D3600" s="135"/>
      <c r="E3600" s="135"/>
      <c r="F3600" s="135"/>
      <c r="G3600" s="135"/>
      <c r="H3600" s="135"/>
      <c r="I3600" s="135"/>
      <c r="J3600" s="134"/>
      <c r="K3600" s="136"/>
      <c r="L3600" s="172"/>
      <c r="M3600" s="172"/>
      <c r="N3600" s="172"/>
      <c r="O3600" s="137"/>
      <c r="P3600" s="169"/>
      <c r="Q3600" s="137"/>
      <c r="R3600" s="137"/>
      <c r="S3600" s="137"/>
      <c r="T3600" s="137"/>
      <c r="U3600" s="137"/>
      <c r="V3600" s="137"/>
      <c r="W3600" s="137"/>
      <c r="X3600" s="137"/>
      <c r="Y3600" s="137"/>
      <c r="Z3600" s="137"/>
      <c r="AA3600" s="137"/>
      <c r="AB3600" s="137"/>
      <c r="AC3600" s="137"/>
      <c r="AD3600" s="137"/>
      <c r="AE3600" s="137"/>
      <c r="AF3600" s="137"/>
      <c r="AG3600" s="137"/>
      <c r="AH3600" s="137"/>
      <c r="AI3600" s="137"/>
      <c r="AJ3600" s="137"/>
      <c r="AK3600" s="137"/>
      <c r="AL3600" s="137"/>
      <c r="AM3600" s="137"/>
      <c r="AN3600" s="137"/>
      <c r="AO3600" s="137"/>
      <c r="AP3600" s="137"/>
      <c r="AQ3600" s="137"/>
      <c r="AR3600" s="137"/>
      <c r="AS3600" s="137"/>
      <c r="AT3600" s="143"/>
    </row>
    <row r="3601" spans="1:46">
      <c r="A3601" s="96"/>
      <c r="B3601" s="134"/>
      <c r="C3601" s="135"/>
      <c r="D3601" s="135"/>
      <c r="E3601" s="135"/>
      <c r="F3601" s="135"/>
      <c r="G3601" s="135"/>
      <c r="H3601" s="135"/>
      <c r="I3601" s="135"/>
      <c r="J3601" s="134"/>
      <c r="K3601" s="136"/>
      <c r="L3601" s="172"/>
      <c r="M3601" s="172"/>
      <c r="N3601" s="172"/>
      <c r="O3601" s="137"/>
      <c r="P3601" s="169"/>
      <c r="Q3601" s="137"/>
      <c r="R3601" s="137"/>
      <c r="S3601" s="137"/>
      <c r="T3601" s="137"/>
      <c r="U3601" s="137"/>
      <c r="V3601" s="137"/>
      <c r="W3601" s="137"/>
      <c r="X3601" s="137"/>
      <c r="Y3601" s="137"/>
      <c r="Z3601" s="137"/>
      <c r="AA3601" s="137"/>
      <c r="AB3601" s="137"/>
      <c r="AC3601" s="137"/>
      <c r="AD3601" s="137"/>
      <c r="AE3601" s="137"/>
      <c r="AF3601" s="137"/>
      <c r="AG3601" s="137"/>
      <c r="AH3601" s="137"/>
      <c r="AI3601" s="137"/>
      <c r="AJ3601" s="137"/>
      <c r="AK3601" s="137"/>
      <c r="AL3601" s="137"/>
      <c r="AM3601" s="137"/>
      <c r="AN3601" s="137"/>
      <c r="AO3601" s="137"/>
      <c r="AP3601" s="137"/>
      <c r="AQ3601" s="137"/>
      <c r="AR3601" s="137"/>
      <c r="AS3601" s="137"/>
      <c r="AT3601" s="143"/>
    </row>
    <row r="3602" spans="1:46">
      <c r="A3602" s="96"/>
      <c r="B3602" s="134"/>
      <c r="C3602" s="135"/>
      <c r="D3602" s="135"/>
      <c r="E3602" s="135"/>
      <c r="F3602" s="135"/>
      <c r="G3602" s="135"/>
      <c r="H3602" s="135"/>
      <c r="I3602" s="135"/>
      <c r="J3602" s="134"/>
      <c r="K3602" s="136"/>
      <c r="L3602" s="172"/>
      <c r="M3602" s="172"/>
      <c r="N3602" s="172"/>
      <c r="O3602" s="137"/>
      <c r="P3602" s="169"/>
      <c r="Q3602" s="137"/>
      <c r="R3602" s="137"/>
      <c r="S3602" s="137"/>
      <c r="T3602" s="137"/>
      <c r="U3602" s="137"/>
      <c r="V3602" s="137"/>
      <c r="W3602" s="137"/>
      <c r="X3602" s="137"/>
      <c r="Y3602" s="137"/>
      <c r="Z3602" s="137"/>
      <c r="AA3602" s="137"/>
      <c r="AB3602" s="137"/>
      <c r="AC3602" s="137"/>
      <c r="AD3602" s="137"/>
      <c r="AE3602" s="137"/>
      <c r="AF3602" s="137"/>
      <c r="AG3602" s="137"/>
      <c r="AH3602" s="137"/>
      <c r="AI3602" s="137"/>
      <c r="AJ3602" s="137"/>
      <c r="AK3602" s="137"/>
      <c r="AL3602" s="137"/>
      <c r="AM3602" s="137"/>
      <c r="AN3602" s="137"/>
      <c r="AO3602" s="137"/>
      <c r="AP3602" s="137"/>
      <c r="AQ3602" s="137"/>
      <c r="AR3602" s="137"/>
      <c r="AS3602" s="137"/>
      <c r="AT3602" s="143"/>
    </row>
    <row r="3603" spans="1:46">
      <c r="A3603" s="96"/>
      <c r="B3603" s="134"/>
      <c r="C3603" s="135"/>
      <c r="D3603" s="135"/>
      <c r="E3603" s="135"/>
      <c r="F3603" s="135"/>
      <c r="G3603" s="135"/>
      <c r="H3603" s="135"/>
      <c r="I3603" s="135"/>
      <c r="J3603" s="134"/>
      <c r="K3603" s="136"/>
      <c r="L3603" s="172"/>
      <c r="M3603" s="172"/>
      <c r="N3603" s="172"/>
      <c r="O3603" s="137"/>
      <c r="P3603" s="169"/>
      <c r="Q3603" s="137"/>
      <c r="R3603" s="137"/>
      <c r="S3603" s="137"/>
      <c r="T3603" s="137"/>
      <c r="U3603" s="137"/>
      <c r="V3603" s="137"/>
      <c r="W3603" s="137"/>
      <c r="X3603" s="137"/>
      <c r="Y3603" s="137"/>
      <c r="Z3603" s="137"/>
      <c r="AA3603" s="137"/>
      <c r="AB3603" s="137"/>
      <c r="AC3603" s="137"/>
      <c r="AD3603" s="137"/>
      <c r="AE3603" s="137"/>
      <c r="AF3603" s="137"/>
      <c r="AG3603" s="137"/>
      <c r="AH3603" s="137"/>
      <c r="AI3603" s="137"/>
      <c r="AJ3603" s="137"/>
      <c r="AK3603" s="137"/>
      <c r="AL3603" s="137"/>
      <c r="AM3603" s="137"/>
      <c r="AN3603" s="137"/>
      <c r="AO3603" s="137"/>
      <c r="AP3603" s="137"/>
      <c r="AQ3603" s="137"/>
      <c r="AR3603" s="137"/>
      <c r="AS3603" s="137"/>
      <c r="AT3603" s="143"/>
    </row>
    <row r="3604" spans="1:46">
      <c r="A3604" s="96"/>
      <c r="B3604" s="134"/>
      <c r="C3604" s="135"/>
      <c r="D3604" s="135"/>
      <c r="E3604" s="135"/>
      <c r="F3604" s="135"/>
      <c r="G3604" s="135"/>
      <c r="H3604" s="135"/>
      <c r="I3604" s="135"/>
      <c r="J3604" s="134"/>
      <c r="K3604" s="136"/>
      <c r="L3604" s="172"/>
      <c r="M3604" s="172"/>
      <c r="N3604" s="172"/>
      <c r="O3604" s="137"/>
      <c r="P3604" s="169"/>
      <c r="Q3604" s="137"/>
      <c r="R3604" s="137"/>
      <c r="S3604" s="137"/>
      <c r="T3604" s="137"/>
      <c r="U3604" s="137"/>
      <c r="V3604" s="137"/>
      <c r="W3604" s="137"/>
      <c r="X3604" s="137"/>
      <c r="Y3604" s="137"/>
      <c r="Z3604" s="137"/>
      <c r="AA3604" s="137"/>
      <c r="AB3604" s="137"/>
      <c r="AC3604" s="137"/>
      <c r="AD3604" s="137"/>
      <c r="AE3604" s="137"/>
      <c r="AF3604" s="137"/>
      <c r="AG3604" s="137"/>
      <c r="AH3604" s="137"/>
      <c r="AI3604" s="137"/>
      <c r="AJ3604" s="137"/>
      <c r="AK3604" s="137"/>
      <c r="AL3604" s="137"/>
      <c r="AM3604" s="137"/>
      <c r="AN3604" s="137"/>
      <c r="AO3604" s="137"/>
      <c r="AP3604" s="137"/>
      <c r="AQ3604" s="137"/>
      <c r="AR3604" s="137"/>
      <c r="AS3604" s="137"/>
      <c r="AT3604" s="143"/>
    </row>
    <row r="3605" spans="1:46">
      <c r="A3605" s="96"/>
      <c r="B3605" s="134"/>
      <c r="C3605" s="135"/>
      <c r="D3605" s="135"/>
      <c r="E3605" s="135"/>
      <c r="F3605" s="135"/>
      <c r="G3605" s="135"/>
      <c r="H3605" s="135"/>
      <c r="I3605" s="135"/>
      <c r="J3605" s="134"/>
      <c r="K3605" s="136"/>
      <c r="L3605" s="172"/>
      <c r="M3605" s="172"/>
      <c r="N3605" s="172"/>
      <c r="O3605" s="137"/>
      <c r="P3605" s="169"/>
      <c r="Q3605" s="137"/>
      <c r="R3605" s="137"/>
      <c r="S3605" s="137"/>
      <c r="T3605" s="137"/>
      <c r="U3605" s="137"/>
      <c r="V3605" s="137"/>
      <c r="W3605" s="137"/>
      <c r="X3605" s="137"/>
      <c r="Y3605" s="137"/>
      <c r="Z3605" s="137"/>
      <c r="AA3605" s="137"/>
      <c r="AB3605" s="137"/>
      <c r="AC3605" s="137"/>
      <c r="AD3605" s="137"/>
      <c r="AE3605" s="137"/>
      <c r="AF3605" s="137"/>
      <c r="AG3605" s="137"/>
      <c r="AH3605" s="137"/>
      <c r="AI3605" s="137"/>
      <c r="AJ3605" s="137"/>
      <c r="AK3605" s="137"/>
      <c r="AL3605" s="137"/>
      <c r="AM3605" s="137"/>
      <c r="AN3605" s="137"/>
      <c r="AO3605" s="137"/>
      <c r="AP3605" s="137"/>
      <c r="AQ3605" s="137"/>
      <c r="AR3605" s="137"/>
      <c r="AS3605" s="137"/>
      <c r="AT3605" s="143"/>
    </row>
    <row r="3606" spans="1:46">
      <c r="A3606" s="96"/>
      <c r="B3606" s="134"/>
      <c r="C3606" s="135"/>
      <c r="D3606" s="135"/>
      <c r="E3606" s="135"/>
      <c r="F3606" s="135"/>
      <c r="G3606" s="135"/>
      <c r="H3606" s="135"/>
      <c r="I3606" s="135"/>
      <c r="J3606" s="134"/>
      <c r="K3606" s="136"/>
      <c r="L3606" s="172"/>
      <c r="M3606" s="172"/>
      <c r="N3606" s="172"/>
      <c r="O3606" s="137"/>
      <c r="P3606" s="169"/>
      <c r="Q3606" s="137"/>
      <c r="R3606" s="137"/>
      <c r="S3606" s="137"/>
      <c r="T3606" s="137"/>
      <c r="U3606" s="137"/>
      <c r="V3606" s="137"/>
      <c r="W3606" s="137"/>
      <c r="X3606" s="137"/>
      <c r="Y3606" s="137"/>
      <c r="Z3606" s="137"/>
      <c r="AA3606" s="137"/>
      <c r="AB3606" s="137"/>
      <c r="AC3606" s="137"/>
      <c r="AD3606" s="137"/>
      <c r="AE3606" s="137"/>
      <c r="AF3606" s="137"/>
      <c r="AG3606" s="137"/>
      <c r="AH3606" s="137"/>
      <c r="AI3606" s="137"/>
      <c r="AJ3606" s="137"/>
      <c r="AK3606" s="137"/>
      <c r="AL3606" s="137"/>
      <c r="AM3606" s="137"/>
      <c r="AN3606" s="137"/>
      <c r="AO3606" s="137"/>
      <c r="AP3606" s="137"/>
      <c r="AQ3606" s="137"/>
      <c r="AR3606" s="137"/>
      <c r="AS3606" s="137"/>
      <c r="AT3606" s="143"/>
    </row>
    <row r="3607" spans="1:46">
      <c r="A3607" s="96"/>
      <c r="B3607" s="134"/>
      <c r="C3607" s="135"/>
      <c r="D3607" s="135"/>
      <c r="E3607" s="135"/>
      <c r="F3607" s="135"/>
      <c r="G3607" s="135"/>
      <c r="H3607" s="135"/>
      <c r="I3607" s="135"/>
      <c r="J3607" s="134"/>
      <c r="K3607" s="136"/>
      <c r="L3607" s="172"/>
      <c r="M3607" s="172"/>
      <c r="N3607" s="172"/>
      <c r="O3607" s="137"/>
      <c r="P3607" s="169"/>
      <c r="Q3607" s="137"/>
      <c r="R3607" s="137"/>
      <c r="S3607" s="137"/>
      <c r="T3607" s="137"/>
      <c r="U3607" s="137"/>
      <c r="V3607" s="137"/>
      <c r="W3607" s="137"/>
      <c r="X3607" s="137"/>
      <c r="Y3607" s="137"/>
      <c r="Z3607" s="137"/>
      <c r="AA3607" s="137"/>
      <c r="AB3607" s="137"/>
      <c r="AC3607" s="137"/>
      <c r="AD3607" s="137"/>
      <c r="AE3607" s="137"/>
      <c r="AF3607" s="137"/>
      <c r="AG3607" s="137"/>
      <c r="AH3607" s="137"/>
      <c r="AI3607" s="137"/>
      <c r="AJ3607" s="137"/>
      <c r="AK3607" s="137"/>
      <c r="AL3607" s="137"/>
      <c r="AM3607" s="137"/>
      <c r="AN3607" s="137"/>
      <c r="AO3607" s="137"/>
      <c r="AP3607" s="137"/>
      <c r="AQ3607" s="137"/>
      <c r="AR3607" s="137"/>
      <c r="AS3607" s="137"/>
      <c r="AT3607" s="143"/>
    </row>
    <row r="3608" spans="1:46">
      <c r="A3608" s="96"/>
      <c r="B3608" s="134"/>
      <c r="C3608" s="135"/>
      <c r="D3608" s="135"/>
      <c r="E3608" s="135"/>
      <c r="F3608" s="135"/>
      <c r="G3608" s="135"/>
      <c r="H3608" s="135"/>
      <c r="I3608" s="135"/>
      <c r="J3608" s="134"/>
      <c r="K3608" s="136"/>
      <c r="L3608" s="172"/>
      <c r="M3608" s="172"/>
      <c r="N3608" s="172"/>
      <c r="O3608" s="137"/>
      <c r="P3608" s="169"/>
      <c r="Q3608" s="137"/>
      <c r="R3608" s="137"/>
      <c r="S3608" s="137"/>
      <c r="T3608" s="137"/>
      <c r="U3608" s="137"/>
      <c r="V3608" s="137"/>
      <c r="W3608" s="137"/>
      <c r="X3608" s="137"/>
      <c r="Y3608" s="137"/>
      <c r="Z3608" s="137"/>
      <c r="AA3608" s="137"/>
      <c r="AB3608" s="137"/>
      <c r="AC3608" s="137"/>
      <c r="AD3608" s="137"/>
      <c r="AE3608" s="137"/>
      <c r="AF3608" s="137"/>
      <c r="AG3608" s="137"/>
      <c r="AH3608" s="137"/>
      <c r="AI3608" s="137"/>
      <c r="AJ3608" s="137"/>
      <c r="AK3608" s="137"/>
      <c r="AL3608" s="137"/>
      <c r="AM3608" s="137"/>
      <c r="AN3608" s="137"/>
      <c r="AO3608" s="137"/>
      <c r="AP3608" s="137"/>
      <c r="AQ3608" s="137"/>
      <c r="AR3608" s="137"/>
      <c r="AS3608" s="137"/>
      <c r="AT3608" s="143"/>
    </row>
    <row r="3609" spans="1:46">
      <c r="A3609" s="96"/>
      <c r="B3609" s="134"/>
      <c r="C3609" s="135"/>
      <c r="D3609" s="135"/>
      <c r="E3609" s="135"/>
      <c r="F3609" s="135"/>
      <c r="G3609" s="135"/>
      <c r="H3609" s="135"/>
      <c r="I3609" s="135"/>
      <c r="J3609" s="134"/>
      <c r="K3609" s="136"/>
      <c r="L3609" s="172"/>
      <c r="M3609" s="172"/>
      <c r="N3609" s="172"/>
      <c r="O3609" s="137"/>
      <c r="P3609" s="169"/>
      <c r="Q3609" s="137"/>
      <c r="R3609" s="137"/>
      <c r="S3609" s="137"/>
      <c r="T3609" s="137"/>
      <c r="U3609" s="137"/>
      <c r="V3609" s="137"/>
      <c r="W3609" s="137"/>
      <c r="X3609" s="137"/>
      <c r="Y3609" s="137"/>
      <c r="Z3609" s="137"/>
      <c r="AA3609" s="137"/>
      <c r="AB3609" s="137"/>
      <c r="AC3609" s="137"/>
      <c r="AD3609" s="137"/>
      <c r="AE3609" s="137"/>
      <c r="AF3609" s="137"/>
      <c r="AG3609" s="137"/>
      <c r="AH3609" s="137"/>
      <c r="AI3609" s="137"/>
      <c r="AJ3609" s="137"/>
      <c r="AK3609" s="137"/>
      <c r="AL3609" s="137"/>
      <c r="AM3609" s="137"/>
      <c r="AN3609" s="137"/>
      <c r="AO3609" s="137"/>
      <c r="AP3609" s="137"/>
      <c r="AQ3609" s="137"/>
      <c r="AR3609" s="137"/>
      <c r="AS3609" s="137"/>
      <c r="AT3609" s="143"/>
    </row>
    <row r="3610" spans="1:46">
      <c r="A3610" s="96"/>
      <c r="B3610" s="134"/>
      <c r="C3610" s="135"/>
      <c r="D3610" s="135"/>
      <c r="E3610" s="135"/>
      <c r="F3610" s="135"/>
      <c r="G3610" s="135"/>
      <c r="H3610" s="135"/>
      <c r="I3610" s="135"/>
      <c r="J3610" s="134"/>
      <c r="K3610" s="136"/>
      <c r="L3610" s="172"/>
      <c r="M3610" s="172"/>
      <c r="N3610" s="172"/>
      <c r="O3610" s="137"/>
      <c r="P3610" s="169"/>
      <c r="Q3610" s="137"/>
      <c r="R3610" s="137"/>
      <c r="S3610" s="137"/>
      <c r="T3610" s="137"/>
      <c r="U3610" s="137"/>
      <c r="V3610" s="137"/>
      <c r="W3610" s="137"/>
      <c r="X3610" s="137"/>
      <c r="Y3610" s="137"/>
      <c r="Z3610" s="137"/>
      <c r="AA3610" s="137"/>
      <c r="AB3610" s="137"/>
      <c r="AC3610" s="137"/>
      <c r="AD3610" s="137"/>
      <c r="AE3610" s="137"/>
      <c r="AF3610" s="137"/>
      <c r="AG3610" s="137"/>
      <c r="AH3610" s="137"/>
      <c r="AI3610" s="137"/>
      <c r="AJ3610" s="137"/>
      <c r="AK3610" s="137"/>
      <c r="AL3610" s="137"/>
      <c r="AM3610" s="137"/>
      <c r="AN3610" s="137"/>
      <c r="AO3610" s="137"/>
      <c r="AP3610" s="137"/>
      <c r="AQ3610" s="137"/>
      <c r="AR3610" s="137"/>
      <c r="AS3610" s="137"/>
      <c r="AT3610" s="143"/>
    </row>
    <row r="3611" spans="1:46">
      <c r="A3611" s="96"/>
      <c r="B3611" s="134"/>
      <c r="C3611" s="135"/>
      <c r="D3611" s="135"/>
      <c r="E3611" s="135"/>
      <c r="F3611" s="135"/>
      <c r="G3611" s="135"/>
      <c r="H3611" s="135"/>
      <c r="I3611" s="135"/>
      <c r="J3611" s="134"/>
      <c r="K3611" s="136"/>
      <c r="L3611" s="172"/>
      <c r="M3611" s="172"/>
      <c r="N3611" s="172"/>
      <c r="O3611" s="137"/>
      <c r="P3611" s="169"/>
      <c r="Q3611" s="137"/>
      <c r="R3611" s="137"/>
      <c r="S3611" s="137"/>
      <c r="T3611" s="137"/>
      <c r="U3611" s="137"/>
      <c r="V3611" s="137"/>
      <c r="W3611" s="137"/>
      <c r="X3611" s="137"/>
      <c r="Y3611" s="137"/>
      <c r="Z3611" s="137"/>
      <c r="AA3611" s="137"/>
      <c r="AB3611" s="137"/>
      <c r="AC3611" s="137"/>
      <c r="AD3611" s="137"/>
      <c r="AE3611" s="137"/>
      <c r="AF3611" s="137"/>
      <c r="AG3611" s="137"/>
      <c r="AH3611" s="137"/>
      <c r="AI3611" s="137"/>
      <c r="AJ3611" s="137"/>
      <c r="AK3611" s="137"/>
      <c r="AL3611" s="137"/>
      <c r="AM3611" s="137"/>
      <c r="AN3611" s="137"/>
      <c r="AO3611" s="137"/>
      <c r="AP3611" s="137"/>
      <c r="AQ3611" s="137"/>
      <c r="AR3611" s="137"/>
      <c r="AS3611" s="137"/>
      <c r="AT3611" s="143"/>
    </row>
    <row r="3612" spans="1:46">
      <c r="A3612" s="96"/>
      <c r="B3612" s="134"/>
      <c r="C3612" s="135"/>
      <c r="D3612" s="135"/>
      <c r="E3612" s="135"/>
      <c r="F3612" s="135"/>
      <c r="G3612" s="135"/>
      <c r="H3612" s="135"/>
      <c r="I3612" s="135"/>
      <c r="J3612" s="134"/>
      <c r="K3612" s="136"/>
      <c r="L3612" s="172"/>
      <c r="M3612" s="172"/>
      <c r="N3612" s="172"/>
      <c r="O3612" s="137"/>
      <c r="P3612" s="169"/>
      <c r="Q3612" s="137"/>
      <c r="R3612" s="137"/>
      <c r="S3612" s="137"/>
      <c r="T3612" s="137"/>
      <c r="U3612" s="137"/>
      <c r="V3612" s="137"/>
      <c r="W3612" s="137"/>
      <c r="X3612" s="137"/>
      <c r="Y3612" s="137"/>
      <c r="Z3612" s="137"/>
      <c r="AA3612" s="137"/>
      <c r="AB3612" s="137"/>
      <c r="AC3612" s="137"/>
      <c r="AD3612" s="137"/>
      <c r="AE3612" s="137"/>
      <c r="AF3612" s="137"/>
      <c r="AG3612" s="137"/>
      <c r="AH3612" s="137"/>
      <c r="AI3612" s="137"/>
      <c r="AJ3612" s="137"/>
      <c r="AK3612" s="137"/>
      <c r="AL3612" s="137"/>
      <c r="AM3612" s="137"/>
      <c r="AN3612" s="137"/>
      <c r="AO3612" s="137"/>
      <c r="AP3612" s="137"/>
      <c r="AQ3612" s="137"/>
      <c r="AR3612" s="137"/>
      <c r="AS3612" s="137"/>
      <c r="AT3612" s="143"/>
    </row>
    <row r="3613" spans="1:46">
      <c r="A3613" s="96"/>
      <c r="B3613" s="134"/>
      <c r="C3613" s="135"/>
      <c r="D3613" s="135"/>
      <c r="E3613" s="135"/>
      <c r="F3613" s="135"/>
      <c r="G3613" s="135"/>
      <c r="H3613" s="135"/>
      <c r="I3613" s="135"/>
      <c r="J3613" s="134"/>
      <c r="K3613" s="136"/>
      <c r="L3613" s="172"/>
      <c r="M3613" s="172"/>
      <c r="N3613" s="172"/>
      <c r="O3613" s="137"/>
      <c r="P3613" s="169"/>
      <c r="Q3613" s="137"/>
      <c r="R3613" s="137"/>
      <c r="S3613" s="137"/>
      <c r="T3613" s="137"/>
      <c r="U3613" s="137"/>
      <c r="V3613" s="137"/>
      <c r="W3613" s="137"/>
      <c r="X3613" s="137"/>
      <c r="Y3613" s="137"/>
      <c r="Z3613" s="137"/>
      <c r="AA3613" s="137"/>
      <c r="AB3613" s="137"/>
      <c r="AC3613" s="137"/>
      <c r="AD3613" s="137"/>
      <c r="AE3613" s="137"/>
      <c r="AF3613" s="137"/>
      <c r="AG3613" s="137"/>
      <c r="AH3613" s="137"/>
      <c r="AI3613" s="137"/>
      <c r="AJ3613" s="137"/>
      <c r="AK3613" s="137"/>
      <c r="AL3613" s="137"/>
      <c r="AM3613" s="137"/>
      <c r="AN3613" s="137"/>
      <c r="AO3613" s="137"/>
      <c r="AP3613" s="137"/>
      <c r="AQ3613" s="137"/>
      <c r="AR3613" s="137"/>
      <c r="AS3613" s="137"/>
      <c r="AT3613" s="143"/>
    </row>
    <row r="3614" spans="1:46">
      <c r="A3614" s="96"/>
      <c r="B3614" s="134"/>
      <c r="C3614" s="135"/>
      <c r="D3614" s="135"/>
      <c r="E3614" s="135"/>
      <c r="F3614" s="135"/>
      <c r="G3614" s="135"/>
      <c r="H3614" s="135"/>
      <c r="I3614" s="135"/>
      <c r="J3614" s="134"/>
      <c r="K3614" s="136"/>
      <c r="L3614" s="172"/>
      <c r="M3614" s="172"/>
      <c r="N3614" s="172"/>
      <c r="O3614" s="137"/>
      <c r="P3614" s="169"/>
      <c r="Q3614" s="137"/>
      <c r="R3614" s="137"/>
      <c r="S3614" s="137"/>
      <c r="T3614" s="137"/>
      <c r="U3614" s="137"/>
      <c r="V3614" s="137"/>
      <c r="W3614" s="137"/>
      <c r="X3614" s="137"/>
      <c r="Y3614" s="137"/>
      <c r="Z3614" s="137"/>
      <c r="AA3614" s="137"/>
      <c r="AB3614" s="137"/>
      <c r="AC3614" s="137"/>
      <c r="AD3614" s="137"/>
      <c r="AE3614" s="137"/>
      <c r="AF3614" s="137"/>
      <c r="AG3614" s="137"/>
      <c r="AH3614" s="137"/>
      <c r="AI3614" s="137"/>
      <c r="AJ3614" s="137"/>
      <c r="AK3614" s="137"/>
      <c r="AL3614" s="137"/>
      <c r="AM3614" s="137"/>
      <c r="AN3614" s="137"/>
      <c r="AO3614" s="137"/>
      <c r="AP3614" s="137"/>
      <c r="AQ3614" s="137"/>
      <c r="AR3614" s="137"/>
      <c r="AS3614" s="137"/>
      <c r="AT3614" s="143"/>
    </row>
    <row r="3615" spans="1:46">
      <c r="A3615" s="96"/>
      <c r="B3615" s="134"/>
      <c r="C3615" s="135"/>
      <c r="D3615" s="135"/>
      <c r="E3615" s="135"/>
      <c r="F3615" s="135"/>
      <c r="G3615" s="135"/>
      <c r="H3615" s="135"/>
      <c r="I3615" s="135"/>
      <c r="J3615" s="134"/>
      <c r="K3615" s="136"/>
      <c r="L3615" s="172"/>
      <c r="M3615" s="172"/>
      <c r="N3615" s="172"/>
      <c r="O3615" s="137"/>
      <c r="P3615" s="169"/>
      <c r="Q3615" s="137"/>
      <c r="R3615" s="137"/>
      <c r="S3615" s="137"/>
      <c r="T3615" s="137"/>
      <c r="U3615" s="137"/>
      <c r="V3615" s="137"/>
      <c r="W3615" s="137"/>
      <c r="X3615" s="137"/>
      <c r="Y3615" s="137"/>
      <c r="Z3615" s="137"/>
      <c r="AA3615" s="137"/>
      <c r="AB3615" s="137"/>
      <c r="AC3615" s="137"/>
      <c r="AD3615" s="137"/>
      <c r="AE3615" s="137"/>
      <c r="AF3615" s="137"/>
      <c r="AG3615" s="137"/>
      <c r="AH3615" s="137"/>
      <c r="AI3615" s="137"/>
      <c r="AJ3615" s="137"/>
      <c r="AK3615" s="137"/>
      <c r="AL3615" s="137"/>
      <c r="AM3615" s="137"/>
      <c r="AN3615" s="137"/>
      <c r="AO3615" s="137"/>
      <c r="AP3615" s="137"/>
      <c r="AQ3615" s="137"/>
      <c r="AR3615" s="137"/>
      <c r="AS3615" s="137"/>
      <c r="AT3615" s="143"/>
    </row>
    <row r="3616" spans="1:46">
      <c r="A3616" s="96"/>
      <c r="B3616" s="134"/>
      <c r="C3616" s="135"/>
      <c r="D3616" s="135"/>
      <c r="E3616" s="135"/>
      <c r="F3616" s="135"/>
      <c r="G3616" s="135"/>
      <c r="H3616" s="135"/>
      <c r="I3616" s="135"/>
      <c r="J3616" s="134"/>
      <c r="K3616" s="136"/>
      <c r="L3616" s="172"/>
      <c r="M3616" s="172"/>
      <c r="N3616" s="172"/>
      <c r="O3616" s="137"/>
      <c r="P3616" s="169"/>
      <c r="Q3616" s="137"/>
      <c r="R3616" s="137"/>
      <c r="S3616" s="137"/>
      <c r="T3616" s="137"/>
      <c r="U3616" s="137"/>
      <c r="V3616" s="137"/>
      <c r="W3616" s="137"/>
      <c r="X3616" s="137"/>
      <c r="Y3616" s="137"/>
      <c r="Z3616" s="137"/>
      <c r="AA3616" s="137"/>
      <c r="AB3616" s="137"/>
      <c r="AC3616" s="137"/>
      <c r="AD3616" s="137"/>
      <c r="AE3616" s="137"/>
      <c r="AF3616" s="137"/>
      <c r="AG3616" s="137"/>
      <c r="AH3616" s="137"/>
      <c r="AI3616" s="137"/>
      <c r="AJ3616" s="137"/>
      <c r="AK3616" s="137"/>
      <c r="AL3616" s="137"/>
      <c r="AM3616" s="137"/>
      <c r="AN3616" s="137"/>
      <c r="AO3616" s="137"/>
      <c r="AP3616" s="137"/>
      <c r="AQ3616" s="137"/>
      <c r="AR3616" s="137"/>
      <c r="AS3616" s="137"/>
      <c r="AT3616" s="143"/>
    </row>
    <row r="3617" spans="1:46">
      <c r="A3617" s="96"/>
      <c r="B3617" s="134"/>
      <c r="C3617" s="135"/>
      <c r="D3617" s="135"/>
      <c r="E3617" s="135"/>
      <c r="F3617" s="135"/>
      <c r="G3617" s="135"/>
      <c r="H3617" s="135"/>
      <c r="I3617" s="135"/>
      <c r="J3617" s="134"/>
      <c r="K3617" s="136"/>
      <c r="L3617" s="172"/>
      <c r="M3617" s="172"/>
      <c r="N3617" s="172"/>
      <c r="O3617" s="137"/>
      <c r="P3617" s="169"/>
      <c r="Q3617" s="137"/>
      <c r="R3617" s="137"/>
      <c r="S3617" s="137"/>
      <c r="T3617" s="137"/>
      <c r="U3617" s="137"/>
      <c r="V3617" s="137"/>
      <c r="W3617" s="137"/>
      <c r="X3617" s="137"/>
      <c r="Y3617" s="137"/>
      <c r="Z3617" s="137"/>
      <c r="AA3617" s="137"/>
      <c r="AB3617" s="137"/>
      <c r="AC3617" s="137"/>
      <c r="AD3617" s="137"/>
      <c r="AE3617" s="137"/>
      <c r="AF3617" s="137"/>
      <c r="AG3617" s="137"/>
      <c r="AH3617" s="137"/>
      <c r="AI3617" s="137"/>
      <c r="AJ3617" s="137"/>
      <c r="AK3617" s="137"/>
      <c r="AL3617" s="137"/>
      <c r="AM3617" s="137"/>
      <c r="AN3617" s="137"/>
      <c r="AO3617" s="137"/>
      <c r="AP3617" s="137"/>
      <c r="AQ3617" s="137"/>
      <c r="AR3617" s="137"/>
      <c r="AS3617" s="137"/>
      <c r="AT3617" s="143"/>
    </row>
    <row r="3618" spans="1:46">
      <c r="A3618" s="96"/>
      <c r="B3618" s="134"/>
      <c r="C3618" s="135"/>
      <c r="D3618" s="135"/>
      <c r="E3618" s="135"/>
      <c r="F3618" s="135"/>
      <c r="G3618" s="135"/>
      <c r="H3618" s="135"/>
      <c r="I3618" s="135"/>
      <c r="J3618" s="134"/>
      <c r="K3618" s="136"/>
      <c r="L3618" s="172"/>
      <c r="M3618" s="172"/>
      <c r="N3618" s="172"/>
      <c r="O3618" s="137"/>
      <c r="P3618" s="169"/>
      <c r="Q3618" s="137"/>
      <c r="R3618" s="137"/>
      <c r="S3618" s="137"/>
      <c r="T3618" s="137"/>
      <c r="U3618" s="137"/>
      <c r="V3618" s="137"/>
      <c r="W3618" s="137"/>
      <c r="X3618" s="137"/>
      <c r="Y3618" s="137"/>
      <c r="Z3618" s="137"/>
      <c r="AA3618" s="137"/>
      <c r="AB3618" s="137"/>
      <c r="AC3618" s="137"/>
      <c r="AD3618" s="137"/>
      <c r="AE3618" s="137"/>
      <c r="AF3618" s="137"/>
      <c r="AG3618" s="137"/>
      <c r="AH3618" s="137"/>
      <c r="AI3618" s="137"/>
      <c r="AJ3618" s="137"/>
      <c r="AK3618" s="137"/>
      <c r="AL3618" s="137"/>
      <c r="AM3618" s="137"/>
      <c r="AN3618" s="137"/>
      <c r="AO3618" s="137"/>
      <c r="AP3618" s="137"/>
      <c r="AQ3618" s="137"/>
      <c r="AR3618" s="137"/>
      <c r="AS3618" s="137"/>
      <c r="AT3618" s="143"/>
    </row>
    <row r="3619" spans="1:46">
      <c r="A3619" s="96"/>
      <c r="B3619" s="134"/>
      <c r="C3619" s="135"/>
      <c r="D3619" s="135"/>
      <c r="E3619" s="135"/>
      <c r="F3619" s="135"/>
      <c r="G3619" s="135"/>
      <c r="H3619" s="135"/>
      <c r="I3619" s="135"/>
      <c r="J3619" s="134"/>
      <c r="K3619" s="136"/>
      <c r="L3619" s="172"/>
      <c r="M3619" s="172"/>
      <c r="N3619" s="172"/>
      <c r="O3619" s="137"/>
      <c r="P3619" s="169"/>
      <c r="Q3619" s="137"/>
      <c r="R3619" s="137"/>
      <c r="S3619" s="137"/>
      <c r="T3619" s="137"/>
      <c r="U3619" s="137"/>
      <c r="V3619" s="137"/>
      <c r="W3619" s="137"/>
      <c r="X3619" s="137"/>
      <c r="Y3619" s="137"/>
      <c r="Z3619" s="137"/>
      <c r="AA3619" s="137"/>
      <c r="AB3619" s="137"/>
      <c r="AC3619" s="137"/>
      <c r="AD3619" s="137"/>
      <c r="AE3619" s="137"/>
      <c r="AF3619" s="137"/>
      <c r="AG3619" s="137"/>
      <c r="AH3619" s="137"/>
      <c r="AI3619" s="137"/>
      <c r="AJ3619" s="137"/>
      <c r="AK3619" s="137"/>
      <c r="AL3619" s="137"/>
      <c r="AM3619" s="137"/>
      <c r="AN3619" s="137"/>
      <c r="AO3619" s="137"/>
      <c r="AP3619" s="137"/>
      <c r="AQ3619" s="137"/>
      <c r="AR3619" s="137"/>
      <c r="AS3619" s="137"/>
      <c r="AT3619" s="143"/>
    </row>
    <row r="3620" spans="1:46">
      <c r="A3620" s="96"/>
      <c r="B3620" s="134"/>
      <c r="C3620" s="135"/>
      <c r="D3620" s="135"/>
      <c r="E3620" s="135"/>
      <c r="F3620" s="135"/>
      <c r="G3620" s="135"/>
      <c r="H3620" s="135"/>
      <c r="I3620" s="135"/>
      <c r="J3620" s="134"/>
      <c r="K3620" s="136"/>
      <c r="L3620" s="172"/>
      <c r="M3620" s="172"/>
      <c r="N3620" s="172"/>
      <c r="O3620" s="137"/>
      <c r="P3620" s="169"/>
      <c r="Q3620" s="137"/>
      <c r="R3620" s="137"/>
      <c r="S3620" s="137"/>
      <c r="T3620" s="137"/>
      <c r="U3620" s="137"/>
      <c r="V3620" s="137"/>
      <c r="W3620" s="137"/>
      <c r="X3620" s="137"/>
      <c r="Y3620" s="137"/>
      <c r="Z3620" s="137"/>
      <c r="AA3620" s="137"/>
      <c r="AB3620" s="137"/>
      <c r="AC3620" s="137"/>
      <c r="AD3620" s="137"/>
      <c r="AE3620" s="137"/>
      <c r="AF3620" s="137"/>
      <c r="AG3620" s="137"/>
      <c r="AH3620" s="137"/>
      <c r="AI3620" s="137"/>
      <c r="AJ3620" s="137"/>
      <c r="AK3620" s="137"/>
      <c r="AL3620" s="137"/>
      <c r="AM3620" s="137"/>
      <c r="AN3620" s="137"/>
      <c r="AO3620" s="137"/>
      <c r="AP3620" s="137"/>
      <c r="AQ3620" s="137"/>
      <c r="AR3620" s="137"/>
      <c r="AS3620" s="137"/>
      <c r="AT3620" s="143"/>
    </row>
    <row r="3621" spans="1:46">
      <c r="A3621" s="96"/>
      <c r="B3621" s="134"/>
      <c r="C3621" s="135"/>
      <c r="D3621" s="135"/>
      <c r="E3621" s="135"/>
      <c r="F3621" s="135"/>
      <c r="G3621" s="135"/>
      <c r="H3621" s="135"/>
      <c r="I3621" s="135"/>
      <c r="J3621" s="134"/>
      <c r="K3621" s="136"/>
      <c r="L3621" s="172"/>
      <c r="M3621" s="172"/>
      <c r="N3621" s="172"/>
      <c r="O3621" s="137"/>
      <c r="P3621" s="169"/>
      <c r="Q3621" s="137"/>
      <c r="R3621" s="137"/>
      <c r="S3621" s="137"/>
      <c r="T3621" s="137"/>
      <c r="U3621" s="137"/>
      <c r="V3621" s="137"/>
      <c r="W3621" s="137"/>
      <c r="X3621" s="137"/>
      <c r="Y3621" s="137"/>
      <c r="Z3621" s="137"/>
      <c r="AA3621" s="137"/>
      <c r="AB3621" s="137"/>
      <c r="AC3621" s="137"/>
      <c r="AD3621" s="137"/>
      <c r="AE3621" s="137"/>
      <c r="AF3621" s="137"/>
      <c r="AG3621" s="137"/>
      <c r="AH3621" s="137"/>
      <c r="AI3621" s="137"/>
      <c r="AJ3621" s="137"/>
      <c r="AK3621" s="137"/>
      <c r="AL3621" s="137"/>
      <c r="AM3621" s="137"/>
      <c r="AN3621" s="137"/>
      <c r="AO3621" s="137"/>
      <c r="AP3621" s="137"/>
      <c r="AQ3621" s="137"/>
      <c r="AR3621" s="137"/>
      <c r="AS3621" s="137"/>
      <c r="AT3621" s="143"/>
    </row>
    <row r="3622" spans="1:46">
      <c r="A3622" s="96"/>
      <c r="B3622" s="134"/>
      <c r="C3622" s="135"/>
      <c r="D3622" s="135"/>
      <c r="E3622" s="135"/>
      <c r="F3622" s="135"/>
      <c r="G3622" s="135"/>
      <c r="H3622" s="135"/>
      <c r="I3622" s="135"/>
      <c r="J3622" s="134"/>
      <c r="K3622" s="136"/>
      <c r="L3622" s="172"/>
      <c r="M3622" s="172"/>
      <c r="N3622" s="172"/>
      <c r="O3622" s="137"/>
      <c r="P3622" s="169"/>
      <c r="Q3622" s="137"/>
      <c r="R3622" s="137"/>
      <c r="S3622" s="137"/>
      <c r="T3622" s="137"/>
      <c r="U3622" s="137"/>
      <c r="V3622" s="137"/>
      <c r="W3622" s="137"/>
      <c r="X3622" s="137"/>
      <c r="Y3622" s="137"/>
      <c r="Z3622" s="137"/>
      <c r="AA3622" s="137"/>
      <c r="AB3622" s="137"/>
      <c r="AC3622" s="137"/>
      <c r="AD3622" s="137"/>
      <c r="AE3622" s="137"/>
      <c r="AF3622" s="137"/>
      <c r="AG3622" s="137"/>
      <c r="AH3622" s="137"/>
      <c r="AI3622" s="137"/>
      <c r="AJ3622" s="137"/>
      <c r="AK3622" s="137"/>
      <c r="AL3622" s="137"/>
      <c r="AM3622" s="137"/>
      <c r="AN3622" s="137"/>
      <c r="AO3622" s="137"/>
      <c r="AP3622" s="137"/>
      <c r="AQ3622" s="137"/>
      <c r="AR3622" s="137"/>
      <c r="AS3622" s="137"/>
      <c r="AT3622" s="143"/>
    </row>
    <row r="3623" spans="1:46">
      <c r="A3623" s="96"/>
      <c r="B3623" s="134"/>
      <c r="C3623" s="135"/>
      <c r="D3623" s="135"/>
      <c r="E3623" s="135"/>
      <c r="F3623" s="135"/>
      <c r="G3623" s="135"/>
      <c r="H3623" s="135"/>
      <c r="I3623" s="135"/>
      <c r="J3623" s="134"/>
      <c r="K3623" s="136"/>
      <c r="L3623" s="172"/>
      <c r="M3623" s="172"/>
      <c r="N3623" s="172"/>
      <c r="O3623" s="137"/>
      <c r="P3623" s="169"/>
      <c r="Q3623" s="137"/>
      <c r="R3623" s="137"/>
      <c r="S3623" s="137"/>
      <c r="T3623" s="137"/>
      <c r="U3623" s="137"/>
      <c r="V3623" s="137"/>
      <c r="W3623" s="137"/>
      <c r="X3623" s="137"/>
      <c r="Y3623" s="137"/>
      <c r="Z3623" s="137"/>
      <c r="AA3623" s="137"/>
      <c r="AB3623" s="137"/>
      <c r="AC3623" s="137"/>
      <c r="AD3623" s="137"/>
      <c r="AE3623" s="137"/>
      <c r="AF3623" s="137"/>
      <c r="AG3623" s="137"/>
      <c r="AH3623" s="137"/>
      <c r="AI3623" s="137"/>
      <c r="AJ3623" s="137"/>
      <c r="AK3623" s="137"/>
      <c r="AL3623" s="137"/>
      <c r="AM3623" s="137"/>
      <c r="AN3623" s="137"/>
      <c r="AO3623" s="137"/>
      <c r="AP3623" s="137"/>
      <c r="AQ3623" s="137"/>
      <c r="AR3623" s="137"/>
      <c r="AS3623" s="137"/>
      <c r="AT3623" s="143"/>
    </row>
    <row r="3624" spans="1:46">
      <c r="A3624" s="96"/>
      <c r="B3624" s="134"/>
      <c r="C3624" s="135"/>
      <c r="D3624" s="135"/>
      <c r="E3624" s="135"/>
      <c r="F3624" s="135"/>
      <c r="G3624" s="135"/>
      <c r="H3624" s="135"/>
      <c r="I3624" s="135"/>
      <c r="J3624" s="134"/>
      <c r="K3624" s="136"/>
      <c r="L3624" s="172"/>
      <c r="M3624" s="172"/>
      <c r="N3624" s="172"/>
      <c r="O3624" s="137"/>
      <c r="P3624" s="169"/>
      <c r="Q3624" s="137"/>
      <c r="R3624" s="137"/>
      <c r="S3624" s="137"/>
      <c r="T3624" s="137"/>
      <c r="U3624" s="137"/>
      <c r="V3624" s="137"/>
      <c r="W3624" s="137"/>
      <c r="X3624" s="137"/>
      <c r="Y3624" s="137"/>
      <c r="Z3624" s="137"/>
      <c r="AA3624" s="137"/>
      <c r="AB3624" s="137"/>
      <c r="AC3624" s="137"/>
      <c r="AD3624" s="137"/>
      <c r="AE3624" s="137"/>
      <c r="AF3624" s="137"/>
      <c r="AG3624" s="137"/>
      <c r="AH3624" s="137"/>
      <c r="AI3624" s="137"/>
      <c r="AJ3624" s="137"/>
      <c r="AK3624" s="137"/>
      <c r="AL3624" s="137"/>
      <c r="AM3624" s="137"/>
      <c r="AN3624" s="137"/>
      <c r="AO3624" s="137"/>
      <c r="AP3624" s="137"/>
      <c r="AQ3624" s="137"/>
      <c r="AR3624" s="137"/>
      <c r="AS3624" s="137"/>
      <c r="AT3624" s="143"/>
    </row>
    <row r="3625" spans="1:46">
      <c r="A3625" s="96"/>
      <c r="B3625" s="134"/>
      <c r="C3625" s="135"/>
      <c r="D3625" s="135"/>
      <c r="E3625" s="135"/>
      <c r="F3625" s="135"/>
      <c r="G3625" s="135"/>
      <c r="H3625" s="135"/>
      <c r="I3625" s="135"/>
      <c r="J3625" s="134"/>
      <c r="K3625" s="136"/>
      <c r="L3625" s="172"/>
      <c r="M3625" s="172"/>
      <c r="N3625" s="172"/>
      <c r="O3625" s="137"/>
      <c r="P3625" s="169"/>
      <c r="Q3625" s="137"/>
      <c r="R3625" s="137"/>
      <c r="S3625" s="137"/>
      <c r="T3625" s="137"/>
      <c r="U3625" s="137"/>
      <c r="V3625" s="137"/>
      <c r="W3625" s="137"/>
      <c r="X3625" s="137"/>
      <c r="Y3625" s="137"/>
      <c r="Z3625" s="137"/>
      <c r="AA3625" s="137"/>
      <c r="AB3625" s="137"/>
      <c r="AC3625" s="137"/>
      <c r="AD3625" s="137"/>
      <c r="AE3625" s="137"/>
      <c r="AF3625" s="137"/>
      <c r="AG3625" s="137"/>
      <c r="AH3625" s="137"/>
      <c r="AI3625" s="137"/>
      <c r="AJ3625" s="137"/>
      <c r="AK3625" s="137"/>
      <c r="AL3625" s="137"/>
      <c r="AM3625" s="137"/>
      <c r="AN3625" s="137"/>
      <c r="AO3625" s="137"/>
      <c r="AP3625" s="137"/>
      <c r="AQ3625" s="137"/>
      <c r="AR3625" s="137"/>
      <c r="AS3625" s="137"/>
      <c r="AT3625" s="143"/>
    </row>
    <row r="3626" spans="1:46">
      <c r="A3626" s="96"/>
      <c r="B3626" s="134"/>
      <c r="C3626" s="135"/>
      <c r="D3626" s="135"/>
      <c r="E3626" s="135"/>
      <c r="F3626" s="135"/>
      <c r="G3626" s="135"/>
      <c r="H3626" s="135"/>
      <c r="I3626" s="135"/>
      <c r="J3626" s="134"/>
      <c r="K3626" s="136"/>
      <c r="L3626" s="172"/>
      <c r="M3626" s="172"/>
      <c r="N3626" s="172"/>
      <c r="O3626" s="137"/>
      <c r="P3626" s="169"/>
      <c r="Q3626" s="137"/>
      <c r="R3626" s="137"/>
      <c r="S3626" s="137"/>
      <c r="T3626" s="137"/>
      <c r="U3626" s="137"/>
      <c r="V3626" s="137"/>
      <c r="W3626" s="137"/>
      <c r="X3626" s="137"/>
      <c r="Y3626" s="137"/>
      <c r="Z3626" s="137"/>
      <c r="AA3626" s="137"/>
      <c r="AB3626" s="137"/>
      <c r="AC3626" s="137"/>
      <c r="AD3626" s="137"/>
      <c r="AE3626" s="137"/>
      <c r="AF3626" s="137"/>
      <c r="AG3626" s="137"/>
      <c r="AH3626" s="137"/>
      <c r="AI3626" s="137"/>
      <c r="AJ3626" s="137"/>
      <c r="AK3626" s="137"/>
      <c r="AL3626" s="137"/>
      <c r="AM3626" s="137"/>
      <c r="AN3626" s="137"/>
      <c r="AO3626" s="137"/>
      <c r="AP3626" s="137"/>
      <c r="AQ3626" s="137"/>
      <c r="AR3626" s="137"/>
      <c r="AS3626" s="137"/>
      <c r="AT3626" s="143"/>
    </row>
    <row r="3627" spans="1:46">
      <c r="A3627" s="96"/>
      <c r="B3627" s="134"/>
      <c r="C3627" s="135"/>
      <c r="D3627" s="135"/>
      <c r="E3627" s="135"/>
      <c r="F3627" s="135"/>
      <c r="G3627" s="135"/>
      <c r="H3627" s="135"/>
      <c r="I3627" s="135"/>
      <c r="J3627" s="134"/>
      <c r="K3627" s="136"/>
      <c r="L3627" s="172"/>
      <c r="M3627" s="172"/>
      <c r="N3627" s="172"/>
      <c r="O3627" s="137"/>
      <c r="P3627" s="169"/>
      <c r="Q3627" s="137"/>
      <c r="R3627" s="137"/>
      <c r="S3627" s="137"/>
      <c r="T3627" s="137"/>
      <c r="U3627" s="137"/>
      <c r="V3627" s="137"/>
      <c r="W3627" s="137"/>
      <c r="X3627" s="137"/>
      <c r="Y3627" s="137"/>
      <c r="Z3627" s="137"/>
      <c r="AA3627" s="137"/>
      <c r="AB3627" s="137"/>
      <c r="AC3627" s="137"/>
      <c r="AD3627" s="137"/>
      <c r="AE3627" s="137"/>
      <c r="AF3627" s="137"/>
      <c r="AG3627" s="137"/>
      <c r="AH3627" s="137"/>
      <c r="AI3627" s="137"/>
      <c r="AJ3627" s="137"/>
      <c r="AK3627" s="137"/>
      <c r="AL3627" s="137"/>
      <c r="AM3627" s="137"/>
      <c r="AN3627" s="137"/>
      <c r="AO3627" s="137"/>
      <c r="AP3627" s="137"/>
      <c r="AQ3627" s="137"/>
      <c r="AR3627" s="137"/>
      <c r="AS3627" s="137"/>
      <c r="AT3627" s="143"/>
    </row>
    <row r="3628" spans="1:46">
      <c r="A3628" s="96"/>
      <c r="B3628" s="134"/>
      <c r="C3628" s="135"/>
      <c r="D3628" s="135"/>
      <c r="E3628" s="135"/>
      <c r="F3628" s="135"/>
      <c r="G3628" s="135"/>
      <c r="H3628" s="135"/>
      <c r="I3628" s="135"/>
      <c r="J3628" s="134"/>
      <c r="K3628" s="136"/>
      <c r="L3628" s="172"/>
      <c r="M3628" s="172"/>
      <c r="N3628" s="172"/>
      <c r="O3628" s="137"/>
      <c r="P3628" s="169"/>
      <c r="Q3628" s="137"/>
      <c r="R3628" s="137"/>
      <c r="S3628" s="137"/>
      <c r="T3628" s="137"/>
      <c r="U3628" s="137"/>
      <c r="V3628" s="137"/>
      <c r="W3628" s="137"/>
      <c r="X3628" s="137"/>
      <c r="Y3628" s="137"/>
      <c r="Z3628" s="137"/>
      <c r="AA3628" s="137"/>
      <c r="AB3628" s="137"/>
      <c r="AC3628" s="137"/>
      <c r="AD3628" s="137"/>
      <c r="AE3628" s="137"/>
      <c r="AF3628" s="137"/>
      <c r="AG3628" s="137"/>
      <c r="AH3628" s="137"/>
      <c r="AI3628" s="137"/>
      <c r="AJ3628" s="137"/>
      <c r="AK3628" s="137"/>
      <c r="AL3628" s="137"/>
      <c r="AM3628" s="137"/>
      <c r="AN3628" s="137"/>
      <c r="AO3628" s="137"/>
      <c r="AP3628" s="137"/>
      <c r="AQ3628" s="137"/>
      <c r="AR3628" s="137"/>
      <c r="AS3628" s="137"/>
      <c r="AT3628" s="143"/>
    </row>
    <row r="3629" spans="1:46">
      <c r="A3629" s="96"/>
      <c r="B3629" s="134"/>
      <c r="C3629" s="135"/>
      <c r="D3629" s="135"/>
      <c r="E3629" s="135"/>
      <c r="F3629" s="135"/>
      <c r="G3629" s="135"/>
      <c r="H3629" s="135"/>
      <c r="I3629" s="135"/>
      <c r="J3629" s="134"/>
      <c r="K3629" s="136"/>
      <c r="L3629" s="172"/>
      <c r="M3629" s="172"/>
      <c r="N3629" s="172"/>
      <c r="O3629" s="137"/>
      <c r="P3629" s="169"/>
      <c r="Q3629" s="137"/>
      <c r="R3629" s="137"/>
      <c r="S3629" s="137"/>
      <c r="T3629" s="137"/>
      <c r="U3629" s="137"/>
      <c r="V3629" s="137"/>
      <c r="W3629" s="137"/>
      <c r="X3629" s="137"/>
      <c r="Y3629" s="137"/>
      <c r="Z3629" s="137"/>
      <c r="AA3629" s="137"/>
      <c r="AB3629" s="137"/>
      <c r="AC3629" s="137"/>
      <c r="AD3629" s="137"/>
      <c r="AE3629" s="137"/>
      <c r="AF3629" s="137"/>
      <c r="AG3629" s="137"/>
      <c r="AH3629" s="137"/>
      <c r="AI3629" s="137"/>
      <c r="AJ3629" s="137"/>
      <c r="AK3629" s="137"/>
      <c r="AL3629" s="137"/>
      <c r="AM3629" s="137"/>
      <c r="AN3629" s="137"/>
      <c r="AO3629" s="137"/>
      <c r="AP3629" s="137"/>
      <c r="AQ3629" s="137"/>
      <c r="AR3629" s="137"/>
      <c r="AS3629" s="137"/>
      <c r="AT3629" s="143"/>
    </row>
    <row r="3630" spans="1:46">
      <c r="A3630" s="96"/>
      <c r="B3630" s="134"/>
      <c r="C3630" s="135"/>
      <c r="D3630" s="135"/>
      <c r="E3630" s="135"/>
      <c r="F3630" s="135"/>
      <c r="G3630" s="135"/>
      <c r="H3630" s="135"/>
      <c r="I3630" s="135"/>
      <c r="J3630" s="134"/>
      <c r="K3630" s="136"/>
      <c r="L3630" s="172"/>
      <c r="M3630" s="172"/>
      <c r="N3630" s="172"/>
      <c r="O3630" s="137"/>
      <c r="P3630" s="169"/>
      <c r="Q3630" s="137"/>
      <c r="R3630" s="137"/>
      <c r="S3630" s="137"/>
      <c r="T3630" s="137"/>
      <c r="U3630" s="137"/>
      <c r="V3630" s="137"/>
      <c r="W3630" s="137"/>
      <c r="X3630" s="137"/>
      <c r="Y3630" s="137"/>
      <c r="Z3630" s="137"/>
      <c r="AA3630" s="137"/>
      <c r="AB3630" s="137"/>
      <c r="AC3630" s="137"/>
      <c r="AD3630" s="137"/>
      <c r="AE3630" s="137"/>
      <c r="AF3630" s="137"/>
      <c r="AG3630" s="137"/>
      <c r="AH3630" s="137"/>
      <c r="AI3630" s="137"/>
      <c r="AJ3630" s="137"/>
      <c r="AK3630" s="137"/>
      <c r="AL3630" s="137"/>
      <c r="AM3630" s="137"/>
      <c r="AN3630" s="137"/>
      <c r="AO3630" s="137"/>
      <c r="AP3630" s="137"/>
      <c r="AQ3630" s="137"/>
      <c r="AR3630" s="137"/>
      <c r="AS3630" s="137"/>
      <c r="AT3630" s="143"/>
    </row>
    <row r="3631" spans="1:46">
      <c r="A3631" s="96"/>
      <c r="B3631" s="134"/>
      <c r="C3631" s="135"/>
      <c r="D3631" s="135"/>
      <c r="E3631" s="135"/>
      <c r="F3631" s="135"/>
      <c r="G3631" s="135"/>
      <c r="H3631" s="135"/>
      <c r="I3631" s="135"/>
      <c r="J3631" s="134"/>
      <c r="K3631" s="136"/>
      <c r="L3631" s="172"/>
      <c r="M3631" s="172"/>
      <c r="N3631" s="172"/>
      <c r="O3631" s="137"/>
      <c r="P3631" s="169"/>
      <c r="Q3631" s="137"/>
      <c r="R3631" s="137"/>
      <c r="S3631" s="137"/>
      <c r="T3631" s="137"/>
      <c r="U3631" s="137"/>
      <c r="V3631" s="137"/>
      <c r="W3631" s="137"/>
      <c r="X3631" s="137"/>
      <c r="Y3631" s="137"/>
      <c r="Z3631" s="137"/>
      <c r="AA3631" s="137"/>
      <c r="AB3631" s="137"/>
      <c r="AC3631" s="137"/>
      <c r="AD3631" s="137"/>
      <c r="AE3631" s="137"/>
      <c r="AF3631" s="137"/>
      <c r="AG3631" s="137"/>
      <c r="AH3631" s="137"/>
      <c r="AI3631" s="137"/>
      <c r="AJ3631" s="137"/>
      <c r="AK3631" s="137"/>
      <c r="AL3631" s="137"/>
      <c r="AM3631" s="137"/>
      <c r="AN3631" s="137"/>
      <c r="AO3631" s="137"/>
      <c r="AP3631" s="137"/>
      <c r="AQ3631" s="137"/>
      <c r="AR3631" s="137"/>
      <c r="AS3631" s="137"/>
      <c r="AT3631" s="143"/>
    </row>
    <row r="3632" spans="1:46">
      <c r="A3632" s="96"/>
      <c r="B3632" s="134"/>
      <c r="C3632" s="135"/>
      <c r="D3632" s="135"/>
      <c r="E3632" s="135"/>
      <c r="F3632" s="135"/>
      <c r="G3632" s="135"/>
      <c r="H3632" s="135"/>
      <c r="I3632" s="135"/>
      <c r="J3632" s="134"/>
      <c r="K3632" s="136"/>
      <c r="L3632" s="172"/>
      <c r="M3632" s="172"/>
      <c r="N3632" s="172"/>
      <c r="O3632" s="137"/>
      <c r="P3632" s="169"/>
      <c r="Q3632" s="137"/>
      <c r="R3632" s="137"/>
      <c r="S3632" s="137"/>
      <c r="T3632" s="137"/>
      <c r="U3632" s="137"/>
      <c r="V3632" s="137"/>
      <c r="W3632" s="137"/>
      <c r="X3632" s="137"/>
      <c r="Y3632" s="137"/>
      <c r="Z3632" s="137"/>
      <c r="AA3632" s="137"/>
      <c r="AB3632" s="137"/>
      <c r="AC3632" s="137"/>
      <c r="AD3632" s="137"/>
      <c r="AE3632" s="137"/>
      <c r="AF3632" s="137"/>
      <c r="AG3632" s="137"/>
      <c r="AH3632" s="137"/>
      <c r="AI3632" s="137"/>
      <c r="AJ3632" s="137"/>
      <c r="AK3632" s="137"/>
      <c r="AL3632" s="137"/>
      <c r="AM3632" s="137"/>
      <c r="AN3632" s="137"/>
      <c r="AO3632" s="137"/>
      <c r="AP3632" s="137"/>
      <c r="AQ3632" s="137"/>
      <c r="AR3632" s="137"/>
      <c r="AS3632" s="137"/>
      <c r="AT3632" s="143"/>
    </row>
    <row r="3633" spans="1:46">
      <c r="A3633" s="96"/>
      <c r="B3633" s="134"/>
      <c r="C3633" s="135"/>
      <c r="D3633" s="135"/>
      <c r="E3633" s="135"/>
      <c r="F3633" s="135"/>
      <c r="G3633" s="135"/>
      <c r="H3633" s="135"/>
      <c r="I3633" s="135"/>
      <c r="J3633" s="134"/>
      <c r="K3633" s="136"/>
      <c r="L3633" s="172"/>
      <c r="M3633" s="172"/>
      <c r="N3633" s="172"/>
      <c r="O3633" s="137"/>
      <c r="P3633" s="169"/>
      <c r="Q3633" s="137"/>
      <c r="R3633" s="137"/>
      <c r="S3633" s="137"/>
      <c r="T3633" s="137"/>
      <c r="U3633" s="137"/>
      <c r="V3633" s="137"/>
      <c r="W3633" s="137"/>
      <c r="X3633" s="137"/>
      <c r="Y3633" s="137"/>
      <c r="Z3633" s="137"/>
      <c r="AA3633" s="137"/>
      <c r="AB3633" s="137"/>
      <c r="AC3633" s="137"/>
      <c r="AD3633" s="137"/>
      <c r="AE3633" s="137"/>
      <c r="AF3633" s="137"/>
      <c r="AG3633" s="137"/>
      <c r="AH3633" s="137"/>
      <c r="AI3633" s="137"/>
      <c r="AJ3633" s="137"/>
      <c r="AK3633" s="137"/>
      <c r="AL3633" s="137"/>
      <c r="AM3633" s="137"/>
      <c r="AN3633" s="137"/>
      <c r="AO3633" s="137"/>
      <c r="AP3633" s="137"/>
      <c r="AQ3633" s="137"/>
      <c r="AR3633" s="137"/>
      <c r="AS3633" s="137"/>
      <c r="AT3633" s="143"/>
    </row>
    <row r="3634" spans="1:46">
      <c r="A3634" s="96"/>
      <c r="B3634" s="134"/>
      <c r="C3634" s="135"/>
      <c r="D3634" s="135"/>
      <c r="E3634" s="135"/>
      <c r="F3634" s="135"/>
      <c r="G3634" s="135"/>
      <c r="H3634" s="135"/>
      <c r="I3634" s="135"/>
      <c r="J3634" s="134"/>
      <c r="K3634" s="136"/>
      <c r="L3634" s="172"/>
      <c r="M3634" s="172"/>
      <c r="N3634" s="172"/>
      <c r="O3634" s="137"/>
      <c r="P3634" s="169"/>
      <c r="Q3634" s="137"/>
      <c r="R3634" s="137"/>
      <c r="S3634" s="137"/>
      <c r="T3634" s="137"/>
      <c r="U3634" s="137"/>
      <c r="V3634" s="137"/>
      <c r="W3634" s="137"/>
      <c r="X3634" s="137"/>
      <c r="Y3634" s="137"/>
      <c r="Z3634" s="137"/>
      <c r="AA3634" s="137"/>
      <c r="AB3634" s="137"/>
      <c r="AC3634" s="137"/>
      <c r="AD3634" s="137"/>
      <c r="AE3634" s="137"/>
      <c r="AF3634" s="137"/>
      <c r="AG3634" s="137"/>
      <c r="AH3634" s="137"/>
      <c r="AI3634" s="137"/>
      <c r="AJ3634" s="137"/>
      <c r="AK3634" s="137"/>
      <c r="AL3634" s="137"/>
      <c r="AM3634" s="137"/>
      <c r="AN3634" s="137"/>
      <c r="AO3634" s="137"/>
      <c r="AP3634" s="137"/>
      <c r="AQ3634" s="137"/>
      <c r="AR3634" s="137"/>
      <c r="AS3634" s="137"/>
      <c r="AT3634" s="143"/>
    </row>
    <row r="3635" spans="1:46">
      <c r="A3635" s="96"/>
      <c r="B3635" s="134"/>
      <c r="C3635" s="135"/>
      <c r="D3635" s="135"/>
      <c r="E3635" s="135"/>
      <c r="F3635" s="135"/>
      <c r="G3635" s="135"/>
      <c r="H3635" s="135"/>
      <c r="I3635" s="135"/>
      <c r="J3635" s="134"/>
      <c r="K3635" s="136"/>
      <c r="L3635" s="172"/>
      <c r="M3635" s="172"/>
      <c r="N3635" s="172"/>
      <c r="O3635" s="137"/>
      <c r="P3635" s="169"/>
      <c r="Q3635" s="137"/>
      <c r="R3635" s="137"/>
      <c r="S3635" s="137"/>
      <c r="T3635" s="137"/>
      <c r="U3635" s="137"/>
      <c r="V3635" s="137"/>
      <c r="W3635" s="137"/>
      <c r="X3635" s="137"/>
      <c r="Y3635" s="137"/>
      <c r="Z3635" s="137"/>
      <c r="AA3635" s="137"/>
      <c r="AB3635" s="137"/>
      <c r="AC3635" s="137"/>
      <c r="AD3635" s="137"/>
      <c r="AE3635" s="137"/>
      <c r="AF3635" s="137"/>
      <c r="AG3635" s="137"/>
      <c r="AH3635" s="137"/>
      <c r="AI3635" s="137"/>
      <c r="AJ3635" s="137"/>
      <c r="AK3635" s="137"/>
      <c r="AL3635" s="137"/>
      <c r="AM3635" s="137"/>
      <c r="AN3635" s="137"/>
      <c r="AO3635" s="137"/>
      <c r="AP3635" s="137"/>
      <c r="AQ3635" s="137"/>
      <c r="AR3635" s="137"/>
      <c r="AS3635" s="137"/>
      <c r="AT3635" s="143"/>
    </row>
    <row r="3636" spans="1:46">
      <c r="A3636" s="96"/>
      <c r="B3636" s="134"/>
      <c r="C3636" s="135"/>
      <c r="D3636" s="135"/>
      <c r="E3636" s="135"/>
      <c r="F3636" s="135"/>
      <c r="G3636" s="135"/>
      <c r="H3636" s="135"/>
      <c r="I3636" s="135"/>
      <c r="J3636" s="134"/>
      <c r="K3636" s="136"/>
      <c r="L3636" s="172"/>
      <c r="M3636" s="172"/>
      <c r="N3636" s="172"/>
      <c r="O3636" s="137"/>
      <c r="P3636" s="169"/>
      <c r="Q3636" s="137"/>
      <c r="R3636" s="137"/>
      <c r="S3636" s="137"/>
      <c r="T3636" s="137"/>
      <c r="U3636" s="137"/>
      <c r="V3636" s="137"/>
      <c r="W3636" s="137"/>
      <c r="X3636" s="137"/>
      <c r="Y3636" s="137"/>
      <c r="Z3636" s="137"/>
      <c r="AA3636" s="137"/>
      <c r="AB3636" s="137"/>
      <c r="AC3636" s="137"/>
      <c r="AD3636" s="137"/>
      <c r="AE3636" s="137"/>
      <c r="AF3636" s="137"/>
      <c r="AG3636" s="137"/>
      <c r="AH3636" s="137"/>
      <c r="AI3636" s="137"/>
      <c r="AJ3636" s="137"/>
      <c r="AK3636" s="137"/>
      <c r="AL3636" s="137"/>
      <c r="AM3636" s="137"/>
      <c r="AN3636" s="137"/>
      <c r="AO3636" s="137"/>
      <c r="AP3636" s="137"/>
      <c r="AQ3636" s="137"/>
      <c r="AR3636" s="137"/>
      <c r="AS3636" s="137"/>
      <c r="AT3636" s="143"/>
    </row>
    <row r="3637" spans="1:46">
      <c r="A3637" s="96"/>
      <c r="B3637" s="134"/>
      <c r="C3637" s="135"/>
      <c r="D3637" s="135"/>
      <c r="E3637" s="135"/>
      <c r="F3637" s="135"/>
      <c r="G3637" s="135"/>
      <c r="H3637" s="135"/>
      <c r="I3637" s="135"/>
      <c r="J3637" s="134"/>
      <c r="K3637" s="136"/>
      <c r="L3637" s="172"/>
      <c r="M3637" s="172"/>
      <c r="N3637" s="172"/>
      <c r="O3637" s="137"/>
      <c r="P3637" s="169"/>
      <c r="Q3637" s="137"/>
      <c r="R3637" s="137"/>
      <c r="S3637" s="137"/>
      <c r="T3637" s="137"/>
      <c r="U3637" s="137"/>
      <c r="V3637" s="137"/>
      <c r="W3637" s="137"/>
      <c r="X3637" s="137"/>
      <c r="Y3637" s="137"/>
      <c r="Z3637" s="137"/>
      <c r="AA3637" s="137"/>
      <c r="AB3637" s="137"/>
      <c r="AC3637" s="137"/>
      <c r="AD3637" s="137"/>
      <c r="AE3637" s="137"/>
      <c r="AF3637" s="137"/>
      <c r="AG3637" s="137"/>
      <c r="AH3637" s="137"/>
      <c r="AI3637" s="137"/>
      <c r="AJ3637" s="137"/>
      <c r="AK3637" s="137"/>
      <c r="AL3637" s="137"/>
      <c r="AM3637" s="137"/>
      <c r="AN3637" s="137"/>
      <c r="AO3637" s="137"/>
      <c r="AP3637" s="137"/>
      <c r="AQ3637" s="137"/>
      <c r="AR3637" s="137"/>
      <c r="AS3637" s="137"/>
      <c r="AT3637" s="143"/>
    </row>
    <row r="3638" spans="1:46">
      <c r="A3638" s="96"/>
      <c r="B3638" s="134"/>
      <c r="C3638" s="135"/>
      <c r="D3638" s="135"/>
      <c r="E3638" s="135"/>
      <c r="F3638" s="135"/>
      <c r="G3638" s="135"/>
      <c r="H3638" s="135"/>
      <c r="I3638" s="135"/>
      <c r="J3638" s="134"/>
      <c r="K3638" s="136"/>
      <c r="L3638" s="172"/>
      <c r="M3638" s="172"/>
      <c r="N3638" s="172"/>
      <c r="O3638" s="137"/>
      <c r="P3638" s="169"/>
      <c r="Q3638" s="137"/>
      <c r="R3638" s="137"/>
      <c r="S3638" s="137"/>
      <c r="T3638" s="137"/>
      <c r="U3638" s="137"/>
      <c r="V3638" s="137"/>
      <c r="W3638" s="137"/>
      <c r="X3638" s="137"/>
      <c r="Y3638" s="137"/>
      <c r="Z3638" s="137"/>
      <c r="AA3638" s="137"/>
      <c r="AB3638" s="137"/>
      <c r="AC3638" s="137"/>
      <c r="AD3638" s="137"/>
      <c r="AE3638" s="137"/>
      <c r="AF3638" s="137"/>
      <c r="AG3638" s="137"/>
      <c r="AH3638" s="137"/>
      <c r="AI3638" s="137"/>
      <c r="AJ3638" s="137"/>
      <c r="AK3638" s="137"/>
      <c r="AL3638" s="137"/>
      <c r="AM3638" s="137"/>
      <c r="AN3638" s="137"/>
      <c r="AO3638" s="137"/>
      <c r="AP3638" s="137"/>
      <c r="AQ3638" s="137"/>
      <c r="AR3638" s="137"/>
      <c r="AS3638" s="137"/>
      <c r="AT3638" s="143"/>
    </row>
    <row r="3639" spans="1:46">
      <c r="A3639" s="96"/>
      <c r="B3639" s="134"/>
      <c r="C3639" s="135"/>
      <c r="D3639" s="135"/>
      <c r="E3639" s="135"/>
      <c r="F3639" s="135"/>
      <c r="G3639" s="135"/>
      <c r="H3639" s="135"/>
      <c r="I3639" s="135"/>
      <c r="J3639" s="134"/>
      <c r="K3639" s="136"/>
      <c r="L3639" s="172"/>
      <c r="M3639" s="172"/>
      <c r="N3639" s="172"/>
      <c r="O3639" s="137"/>
      <c r="P3639" s="169"/>
      <c r="Q3639" s="137"/>
      <c r="R3639" s="137"/>
      <c r="S3639" s="137"/>
      <c r="T3639" s="137"/>
      <c r="U3639" s="137"/>
      <c r="V3639" s="137"/>
      <c r="W3639" s="137"/>
      <c r="X3639" s="137"/>
      <c r="Y3639" s="137"/>
      <c r="Z3639" s="137"/>
      <c r="AA3639" s="137"/>
      <c r="AB3639" s="137"/>
      <c r="AC3639" s="137"/>
      <c r="AD3639" s="137"/>
      <c r="AE3639" s="137"/>
      <c r="AF3639" s="137"/>
      <c r="AG3639" s="137"/>
      <c r="AH3639" s="137"/>
      <c r="AI3639" s="137"/>
      <c r="AJ3639" s="137"/>
      <c r="AK3639" s="137"/>
      <c r="AL3639" s="137"/>
      <c r="AM3639" s="137"/>
      <c r="AN3639" s="137"/>
      <c r="AO3639" s="137"/>
      <c r="AP3639" s="137"/>
      <c r="AQ3639" s="137"/>
      <c r="AR3639" s="137"/>
      <c r="AS3639" s="137"/>
      <c r="AT3639" s="143"/>
    </row>
    <row r="3640" spans="1:46">
      <c r="A3640" s="96"/>
      <c r="B3640" s="134"/>
      <c r="C3640" s="135"/>
      <c r="D3640" s="135"/>
      <c r="E3640" s="135"/>
      <c r="F3640" s="135"/>
      <c r="G3640" s="135"/>
      <c r="H3640" s="135"/>
      <c r="I3640" s="135"/>
      <c r="J3640" s="134"/>
      <c r="K3640" s="136"/>
      <c r="L3640" s="172"/>
      <c r="M3640" s="172"/>
      <c r="N3640" s="172"/>
      <c r="O3640" s="137"/>
      <c r="P3640" s="169"/>
      <c r="Q3640" s="137"/>
      <c r="R3640" s="137"/>
      <c r="S3640" s="137"/>
      <c r="T3640" s="137"/>
      <c r="U3640" s="137"/>
      <c r="V3640" s="137"/>
      <c r="W3640" s="137"/>
      <c r="X3640" s="137"/>
      <c r="Y3640" s="137"/>
      <c r="Z3640" s="137"/>
      <c r="AA3640" s="137"/>
      <c r="AB3640" s="137"/>
      <c r="AC3640" s="137"/>
      <c r="AD3640" s="137"/>
      <c r="AE3640" s="137"/>
      <c r="AF3640" s="137"/>
      <c r="AG3640" s="137"/>
      <c r="AH3640" s="137"/>
      <c r="AI3640" s="137"/>
      <c r="AJ3640" s="137"/>
      <c r="AK3640" s="137"/>
      <c r="AL3640" s="137"/>
      <c r="AM3640" s="137"/>
      <c r="AN3640" s="137"/>
      <c r="AO3640" s="137"/>
      <c r="AP3640" s="137"/>
      <c r="AQ3640" s="137"/>
      <c r="AR3640" s="137"/>
      <c r="AS3640" s="137"/>
      <c r="AT3640" s="143"/>
    </row>
    <row r="3641" spans="1:46">
      <c r="A3641" s="96"/>
      <c r="B3641" s="134"/>
      <c r="C3641" s="135"/>
      <c r="D3641" s="135"/>
      <c r="E3641" s="135"/>
      <c r="F3641" s="135"/>
      <c r="G3641" s="135"/>
      <c r="H3641" s="135"/>
      <c r="I3641" s="135"/>
      <c r="J3641" s="134"/>
      <c r="K3641" s="136"/>
      <c r="L3641" s="172"/>
      <c r="M3641" s="172"/>
      <c r="N3641" s="172"/>
      <c r="O3641" s="137"/>
      <c r="P3641" s="169"/>
      <c r="Q3641" s="137"/>
      <c r="R3641" s="137"/>
      <c r="S3641" s="137"/>
      <c r="T3641" s="137"/>
      <c r="U3641" s="137"/>
      <c r="V3641" s="137"/>
      <c r="W3641" s="137"/>
      <c r="X3641" s="137"/>
      <c r="Y3641" s="137"/>
      <c r="Z3641" s="137"/>
      <c r="AA3641" s="137"/>
      <c r="AB3641" s="137"/>
      <c r="AC3641" s="137"/>
      <c r="AD3641" s="137"/>
      <c r="AE3641" s="137"/>
      <c r="AF3641" s="137"/>
      <c r="AG3641" s="137"/>
      <c r="AH3641" s="137"/>
      <c r="AI3641" s="137"/>
      <c r="AJ3641" s="137"/>
      <c r="AK3641" s="137"/>
      <c r="AL3641" s="137"/>
      <c r="AM3641" s="137"/>
      <c r="AN3641" s="137"/>
      <c r="AO3641" s="137"/>
      <c r="AP3641" s="137"/>
      <c r="AQ3641" s="137"/>
      <c r="AR3641" s="137"/>
      <c r="AS3641" s="137"/>
      <c r="AT3641" s="143"/>
    </row>
    <row r="3642" spans="1:46">
      <c r="A3642" s="96"/>
      <c r="B3642" s="134"/>
      <c r="C3642" s="135"/>
      <c r="D3642" s="135"/>
      <c r="E3642" s="135"/>
      <c r="F3642" s="135"/>
      <c r="G3642" s="135"/>
      <c r="H3642" s="135"/>
      <c r="I3642" s="135"/>
      <c r="J3642" s="134"/>
      <c r="K3642" s="136"/>
      <c r="L3642" s="172"/>
      <c r="M3642" s="172"/>
      <c r="N3642" s="172"/>
      <c r="O3642" s="137"/>
      <c r="P3642" s="169"/>
      <c r="Q3642" s="137"/>
      <c r="R3642" s="137"/>
      <c r="S3642" s="137"/>
      <c r="T3642" s="137"/>
      <c r="U3642" s="137"/>
      <c r="V3642" s="137"/>
      <c r="W3642" s="137"/>
      <c r="X3642" s="137"/>
      <c r="Y3642" s="137"/>
      <c r="Z3642" s="137"/>
      <c r="AA3642" s="137"/>
      <c r="AB3642" s="137"/>
      <c r="AC3642" s="137"/>
      <c r="AD3642" s="137"/>
      <c r="AE3642" s="137"/>
      <c r="AF3642" s="137"/>
      <c r="AG3642" s="137"/>
      <c r="AH3642" s="137"/>
      <c r="AI3642" s="137"/>
      <c r="AJ3642" s="137"/>
      <c r="AK3642" s="137"/>
      <c r="AL3642" s="137"/>
      <c r="AM3642" s="137"/>
      <c r="AN3642" s="137"/>
      <c r="AO3642" s="137"/>
      <c r="AP3642" s="137"/>
      <c r="AQ3642" s="137"/>
      <c r="AR3642" s="137"/>
      <c r="AS3642" s="137"/>
      <c r="AT3642" s="143"/>
    </row>
    <row r="3643" spans="1:46">
      <c r="A3643" s="96"/>
      <c r="B3643" s="134"/>
      <c r="C3643" s="135"/>
      <c r="D3643" s="135"/>
      <c r="E3643" s="135"/>
      <c r="F3643" s="135"/>
      <c r="G3643" s="135"/>
      <c r="H3643" s="135"/>
      <c r="I3643" s="135"/>
      <c r="J3643" s="134"/>
      <c r="K3643" s="136"/>
      <c r="L3643" s="172"/>
      <c r="M3643" s="172"/>
      <c r="N3643" s="172"/>
      <c r="O3643" s="137"/>
      <c r="P3643" s="169"/>
      <c r="Q3643" s="137"/>
      <c r="R3643" s="137"/>
      <c r="S3643" s="137"/>
      <c r="T3643" s="137"/>
      <c r="U3643" s="137"/>
      <c r="V3643" s="137"/>
      <c r="W3643" s="137"/>
      <c r="X3643" s="137"/>
      <c r="Y3643" s="137"/>
      <c r="Z3643" s="137"/>
      <c r="AA3643" s="137"/>
      <c r="AB3643" s="137"/>
      <c r="AC3643" s="137"/>
      <c r="AD3643" s="137"/>
      <c r="AE3643" s="137"/>
      <c r="AF3643" s="137"/>
      <c r="AG3643" s="137"/>
      <c r="AH3643" s="137"/>
      <c r="AI3643" s="137"/>
      <c r="AJ3643" s="137"/>
      <c r="AK3643" s="137"/>
      <c r="AL3643" s="137"/>
      <c r="AM3643" s="137"/>
      <c r="AN3643" s="137"/>
      <c r="AO3643" s="137"/>
      <c r="AP3643" s="137"/>
      <c r="AQ3643" s="137"/>
      <c r="AR3643" s="137"/>
      <c r="AS3643" s="137"/>
      <c r="AT3643" s="143"/>
    </row>
    <row r="3644" spans="1:46">
      <c r="A3644" s="96"/>
      <c r="B3644" s="134"/>
      <c r="C3644" s="135"/>
      <c r="D3644" s="135"/>
      <c r="E3644" s="135"/>
      <c r="F3644" s="135"/>
      <c r="G3644" s="135"/>
      <c r="H3644" s="135"/>
      <c r="I3644" s="135"/>
      <c r="J3644" s="134"/>
      <c r="K3644" s="136"/>
      <c r="L3644" s="172"/>
      <c r="M3644" s="172"/>
      <c r="N3644" s="172"/>
      <c r="O3644" s="137"/>
      <c r="P3644" s="169"/>
      <c r="Q3644" s="137"/>
      <c r="R3644" s="137"/>
      <c r="S3644" s="137"/>
      <c r="T3644" s="137"/>
      <c r="U3644" s="137"/>
      <c r="V3644" s="137"/>
      <c r="W3644" s="137"/>
      <c r="X3644" s="137"/>
      <c r="Y3644" s="137"/>
      <c r="Z3644" s="137"/>
      <c r="AA3644" s="137"/>
      <c r="AB3644" s="137"/>
      <c r="AC3644" s="137"/>
      <c r="AD3644" s="137"/>
      <c r="AE3644" s="137"/>
      <c r="AF3644" s="137"/>
      <c r="AG3644" s="137"/>
      <c r="AH3644" s="137"/>
      <c r="AI3644" s="137"/>
      <c r="AJ3644" s="137"/>
      <c r="AK3644" s="137"/>
      <c r="AL3644" s="137"/>
      <c r="AM3644" s="137"/>
      <c r="AN3644" s="137"/>
      <c r="AO3644" s="137"/>
      <c r="AP3644" s="137"/>
      <c r="AQ3644" s="137"/>
      <c r="AR3644" s="137"/>
      <c r="AS3644" s="137"/>
      <c r="AT3644" s="143"/>
    </row>
    <row r="3645" spans="1:46">
      <c r="A3645" s="96"/>
      <c r="B3645" s="134"/>
      <c r="C3645" s="135"/>
      <c r="D3645" s="135"/>
      <c r="E3645" s="135"/>
      <c r="F3645" s="135"/>
      <c r="G3645" s="135"/>
      <c r="H3645" s="135"/>
      <c r="I3645" s="135"/>
      <c r="J3645" s="134"/>
      <c r="K3645" s="136"/>
      <c r="L3645" s="172"/>
      <c r="M3645" s="172"/>
      <c r="N3645" s="172"/>
      <c r="O3645" s="137"/>
      <c r="P3645" s="169"/>
      <c r="Q3645" s="137"/>
      <c r="R3645" s="137"/>
      <c r="S3645" s="137"/>
      <c r="T3645" s="137"/>
      <c r="U3645" s="137"/>
      <c r="V3645" s="137"/>
      <c r="W3645" s="137"/>
      <c r="X3645" s="137"/>
      <c r="Y3645" s="137"/>
      <c r="Z3645" s="137"/>
      <c r="AA3645" s="137"/>
      <c r="AB3645" s="137"/>
      <c r="AC3645" s="137"/>
      <c r="AD3645" s="137"/>
      <c r="AE3645" s="137"/>
      <c r="AF3645" s="137"/>
      <c r="AG3645" s="137"/>
      <c r="AH3645" s="137"/>
      <c r="AI3645" s="137"/>
      <c r="AJ3645" s="137"/>
      <c r="AK3645" s="137"/>
      <c r="AL3645" s="137"/>
      <c r="AM3645" s="137"/>
      <c r="AN3645" s="137"/>
      <c r="AO3645" s="137"/>
      <c r="AP3645" s="137"/>
      <c r="AQ3645" s="137"/>
      <c r="AR3645" s="137"/>
      <c r="AS3645" s="137"/>
      <c r="AT3645" s="143"/>
    </row>
    <row r="3646" spans="1:46">
      <c r="A3646" s="96"/>
      <c r="B3646" s="134"/>
      <c r="C3646" s="135"/>
      <c r="D3646" s="135"/>
      <c r="E3646" s="135"/>
      <c r="F3646" s="135"/>
      <c r="G3646" s="135"/>
      <c r="H3646" s="135"/>
      <c r="I3646" s="135"/>
      <c r="J3646" s="134"/>
      <c r="K3646" s="136"/>
      <c r="L3646" s="172"/>
      <c r="M3646" s="172"/>
      <c r="N3646" s="172"/>
      <c r="O3646" s="137"/>
      <c r="P3646" s="169"/>
      <c r="Q3646" s="137"/>
      <c r="R3646" s="137"/>
      <c r="S3646" s="137"/>
      <c r="T3646" s="137"/>
      <c r="U3646" s="137"/>
      <c r="V3646" s="137"/>
      <c r="W3646" s="137"/>
      <c r="X3646" s="137"/>
      <c r="Y3646" s="137"/>
      <c r="Z3646" s="137"/>
      <c r="AA3646" s="137"/>
      <c r="AB3646" s="137"/>
      <c r="AC3646" s="137"/>
      <c r="AD3646" s="137"/>
      <c r="AE3646" s="137"/>
      <c r="AF3646" s="137"/>
      <c r="AG3646" s="137"/>
      <c r="AH3646" s="137"/>
      <c r="AI3646" s="137"/>
      <c r="AJ3646" s="137"/>
      <c r="AK3646" s="137"/>
      <c r="AL3646" s="137"/>
      <c r="AM3646" s="137"/>
      <c r="AN3646" s="137"/>
      <c r="AO3646" s="137"/>
      <c r="AP3646" s="137"/>
      <c r="AQ3646" s="137"/>
      <c r="AR3646" s="137"/>
      <c r="AS3646" s="137"/>
      <c r="AT3646" s="143"/>
    </row>
    <row r="3647" spans="1:46">
      <c r="A3647" s="96"/>
      <c r="B3647" s="134"/>
      <c r="C3647" s="135"/>
      <c r="D3647" s="135"/>
      <c r="E3647" s="135"/>
      <c r="F3647" s="135"/>
      <c r="G3647" s="135"/>
      <c r="H3647" s="135"/>
      <c r="I3647" s="135"/>
      <c r="J3647" s="134"/>
      <c r="K3647" s="136"/>
      <c r="L3647" s="172"/>
      <c r="M3647" s="172"/>
      <c r="N3647" s="172"/>
      <c r="O3647" s="137"/>
      <c r="P3647" s="169"/>
      <c r="Q3647" s="137"/>
      <c r="R3647" s="137"/>
      <c r="S3647" s="137"/>
      <c r="T3647" s="137"/>
      <c r="U3647" s="137"/>
      <c r="V3647" s="137"/>
      <c r="W3647" s="137"/>
      <c r="X3647" s="137"/>
      <c r="Y3647" s="137"/>
      <c r="Z3647" s="137"/>
      <c r="AA3647" s="137"/>
      <c r="AB3647" s="137"/>
      <c r="AC3647" s="137"/>
      <c r="AD3647" s="137"/>
      <c r="AE3647" s="137"/>
      <c r="AF3647" s="137"/>
      <c r="AG3647" s="137"/>
      <c r="AH3647" s="137"/>
      <c r="AI3647" s="137"/>
      <c r="AJ3647" s="137"/>
      <c r="AK3647" s="137"/>
      <c r="AL3647" s="137"/>
      <c r="AM3647" s="137"/>
      <c r="AN3647" s="137"/>
      <c r="AO3647" s="137"/>
      <c r="AP3647" s="137"/>
      <c r="AQ3647" s="137"/>
      <c r="AR3647" s="137"/>
      <c r="AS3647" s="137"/>
      <c r="AT3647" s="143"/>
    </row>
    <row r="3648" spans="1:46">
      <c r="A3648" s="96"/>
      <c r="B3648" s="134"/>
      <c r="C3648" s="135"/>
      <c r="D3648" s="135"/>
      <c r="E3648" s="135"/>
      <c r="F3648" s="135"/>
      <c r="G3648" s="135"/>
      <c r="H3648" s="135"/>
      <c r="I3648" s="135"/>
      <c r="J3648" s="134"/>
      <c r="K3648" s="136"/>
      <c r="L3648" s="172"/>
      <c r="M3648" s="172"/>
      <c r="N3648" s="172"/>
      <c r="O3648" s="137"/>
      <c r="P3648" s="169"/>
      <c r="Q3648" s="137"/>
      <c r="R3648" s="137"/>
      <c r="S3648" s="137"/>
      <c r="T3648" s="137"/>
      <c r="U3648" s="137"/>
      <c r="V3648" s="137"/>
      <c r="W3648" s="137"/>
      <c r="X3648" s="137"/>
      <c r="Y3648" s="137"/>
      <c r="Z3648" s="137"/>
      <c r="AA3648" s="137"/>
      <c r="AB3648" s="137"/>
      <c r="AC3648" s="137"/>
      <c r="AD3648" s="137"/>
      <c r="AE3648" s="137"/>
      <c r="AF3648" s="137"/>
      <c r="AG3648" s="137"/>
      <c r="AH3648" s="137"/>
      <c r="AI3648" s="137"/>
      <c r="AJ3648" s="137"/>
      <c r="AK3648" s="137"/>
      <c r="AL3648" s="137"/>
      <c r="AM3648" s="137"/>
      <c r="AN3648" s="137"/>
      <c r="AO3648" s="137"/>
      <c r="AP3648" s="137"/>
      <c r="AQ3648" s="137"/>
      <c r="AR3648" s="137"/>
      <c r="AS3648" s="137"/>
      <c r="AT3648" s="143"/>
    </row>
    <row r="3649" spans="1:46">
      <c r="A3649" s="96"/>
      <c r="B3649" s="134"/>
      <c r="C3649" s="135"/>
      <c r="D3649" s="135"/>
      <c r="E3649" s="135"/>
      <c r="F3649" s="135"/>
      <c r="G3649" s="135"/>
      <c r="H3649" s="135"/>
      <c r="I3649" s="135"/>
      <c r="J3649" s="134"/>
      <c r="K3649" s="136"/>
      <c r="L3649" s="172"/>
      <c r="M3649" s="172"/>
      <c r="N3649" s="172"/>
      <c r="O3649" s="137"/>
      <c r="P3649" s="169"/>
      <c r="Q3649" s="137"/>
      <c r="R3649" s="137"/>
      <c r="S3649" s="137"/>
      <c r="T3649" s="137"/>
      <c r="U3649" s="137"/>
      <c r="V3649" s="137"/>
      <c r="W3649" s="137"/>
      <c r="X3649" s="137"/>
      <c r="Y3649" s="137"/>
      <c r="Z3649" s="137"/>
      <c r="AA3649" s="137"/>
      <c r="AB3649" s="137"/>
      <c r="AC3649" s="137"/>
      <c r="AD3649" s="137"/>
      <c r="AE3649" s="137"/>
      <c r="AF3649" s="137"/>
      <c r="AG3649" s="137"/>
      <c r="AH3649" s="137"/>
      <c r="AI3649" s="137"/>
      <c r="AJ3649" s="137"/>
      <c r="AK3649" s="137"/>
      <c r="AL3649" s="137"/>
      <c r="AM3649" s="137"/>
      <c r="AN3649" s="137"/>
      <c r="AO3649" s="137"/>
      <c r="AP3649" s="137"/>
      <c r="AQ3649" s="137"/>
      <c r="AR3649" s="137"/>
      <c r="AS3649" s="137"/>
      <c r="AT3649" s="143"/>
    </row>
    <row r="3650" spans="1:46">
      <c r="A3650" s="96"/>
      <c r="B3650" s="134"/>
      <c r="C3650" s="135"/>
      <c r="D3650" s="135"/>
      <c r="E3650" s="135"/>
      <c r="F3650" s="135"/>
      <c r="G3650" s="135"/>
      <c r="H3650" s="135"/>
      <c r="I3650" s="135"/>
      <c r="J3650" s="134"/>
      <c r="K3650" s="136"/>
      <c r="L3650" s="172"/>
      <c r="M3650" s="172"/>
      <c r="N3650" s="172"/>
      <c r="O3650" s="137"/>
      <c r="P3650" s="169"/>
      <c r="Q3650" s="137"/>
      <c r="R3650" s="137"/>
      <c r="S3650" s="137"/>
      <c r="T3650" s="137"/>
      <c r="U3650" s="137"/>
      <c r="V3650" s="137"/>
      <c r="W3650" s="137"/>
      <c r="X3650" s="137"/>
      <c r="Y3650" s="137"/>
      <c r="Z3650" s="137"/>
      <c r="AA3650" s="137"/>
      <c r="AB3650" s="137"/>
      <c r="AC3650" s="137"/>
      <c r="AD3650" s="137"/>
      <c r="AE3650" s="137"/>
      <c r="AF3650" s="137"/>
      <c r="AG3650" s="137"/>
      <c r="AH3650" s="137"/>
      <c r="AI3650" s="137"/>
      <c r="AJ3650" s="137"/>
      <c r="AK3650" s="137"/>
      <c r="AL3650" s="137"/>
      <c r="AM3650" s="137"/>
      <c r="AN3650" s="137"/>
      <c r="AO3650" s="137"/>
      <c r="AP3650" s="137"/>
      <c r="AQ3650" s="137"/>
      <c r="AR3650" s="137"/>
      <c r="AS3650" s="137"/>
      <c r="AT3650" s="143"/>
    </row>
    <row r="3651" spans="1:46">
      <c r="A3651" s="96"/>
      <c r="B3651" s="134"/>
      <c r="C3651" s="135"/>
      <c r="D3651" s="135"/>
      <c r="E3651" s="135"/>
      <c r="F3651" s="135"/>
      <c r="G3651" s="135"/>
      <c r="H3651" s="135"/>
      <c r="I3651" s="135"/>
      <c r="J3651" s="134"/>
      <c r="K3651" s="136"/>
      <c r="L3651" s="172"/>
      <c r="M3651" s="172"/>
      <c r="N3651" s="172"/>
      <c r="O3651" s="137"/>
      <c r="P3651" s="169"/>
      <c r="Q3651" s="137"/>
      <c r="R3651" s="137"/>
      <c r="S3651" s="137"/>
      <c r="T3651" s="137"/>
      <c r="U3651" s="137"/>
      <c r="V3651" s="137"/>
      <c r="W3651" s="137"/>
      <c r="X3651" s="137"/>
      <c r="Y3651" s="137"/>
      <c r="Z3651" s="137"/>
      <c r="AA3651" s="137"/>
      <c r="AB3651" s="137"/>
      <c r="AC3651" s="137"/>
      <c r="AD3651" s="137"/>
      <c r="AE3651" s="137"/>
      <c r="AF3651" s="137"/>
      <c r="AG3651" s="137"/>
      <c r="AH3651" s="137"/>
      <c r="AI3651" s="137"/>
      <c r="AJ3651" s="137"/>
      <c r="AK3651" s="137"/>
      <c r="AL3651" s="137"/>
      <c r="AM3651" s="137"/>
      <c r="AN3651" s="137"/>
      <c r="AO3651" s="137"/>
      <c r="AP3651" s="137"/>
      <c r="AQ3651" s="137"/>
      <c r="AR3651" s="137"/>
      <c r="AS3651" s="137"/>
      <c r="AT3651" s="143"/>
    </row>
    <row r="3652" spans="1:46">
      <c r="A3652" s="96"/>
      <c r="B3652" s="134"/>
      <c r="C3652" s="135"/>
      <c r="D3652" s="135"/>
      <c r="E3652" s="135"/>
      <c r="F3652" s="135"/>
      <c r="G3652" s="135"/>
      <c r="H3652" s="135"/>
      <c r="I3652" s="135"/>
      <c r="J3652" s="134"/>
      <c r="K3652" s="136"/>
      <c r="L3652" s="172"/>
      <c r="M3652" s="172"/>
      <c r="N3652" s="172"/>
      <c r="O3652" s="137"/>
      <c r="P3652" s="169"/>
      <c r="Q3652" s="137"/>
      <c r="R3652" s="137"/>
      <c r="S3652" s="137"/>
      <c r="T3652" s="137"/>
      <c r="U3652" s="137"/>
      <c r="V3652" s="137"/>
      <c r="W3652" s="137"/>
      <c r="X3652" s="137"/>
      <c r="Y3652" s="137"/>
      <c r="Z3652" s="137"/>
      <c r="AA3652" s="137"/>
      <c r="AB3652" s="137"/>
      <c r="AC3652" s="137"/>
      <c r="AD3652" s="137"/>
      <c r="AE3652" s="137"/>
      <c r="AF3652" s="137"/>
      <c r="AG3652" s="137"/>
      <c r="AH3652" s="137"/>
      <c r="AI3652" s="137"/>
      <c r="AJ3652" s="137"/>
      <c r="AK3652" s="137"/>
      <c r="AL3652" s="137"/>
      <c r="AM3652" s="137"/>
      <c r="AN3652" s="137"/>
      <c r="AO3652" s="137"/>
      <c r="AP3652" s="137"/>
      <c r="AQ3652" s="137"/>
      <c r="AR3652" s="137"/>
      <c r="AS3652" s="137"/>
      <c r="AT3652" s="143"/>
    </row>
    <row r="3653" spans="1:46">
      <c r="A3653" s="96"/>
      <c r="B3653" s="134"/>
      <c r="C3653" s="135"/>
      <c r="D3653" s="135"/>
      <c r="E3653" s="135"/>
      <c r="F3653" s="135"/>
      <c r="G3653" s="135"/>
      <c r="H3653" s="135"/>
      <c r="I3653" s="135"/>
      <c r="J3653" s="134"/>
      <c r="K3653" s="136"/>
      <c r="L3653" s="172"/>
      <c r="M3653" s="172"/>
      <c r="N3653" s="172"/>
      <c r="O3653" s="137"/>
      <c r="P3653" s="169"/>
      <c r="Q3653" s="137"/>
      <c r="R3653" s="137"/>
      <c r="S3653" s="137"/>
      <c r="T3653" s="137"/>
      <c r="U3653" s="137"/>
      <c r="V3653" s="137"/>
      <c r="W3653" s="137"/>
      <c r="X3653" s="137"/>
      <c r="Y3653" s="137"/>
      <c r="Z3653" s="137"/>
      <c r="AA3653" s="137"/>
      <c r="AB3653" s="137"/>
      <c r="AC3653" s="137"/>
      <c r="AD3653" s="137"/>
      <c r="AE3653" s="137"/>
      <c r="AF3653" s="137"/>
      <c r="AG3653" s="137"/>
      <c r="AH3653" s="137"/>
      <c r="AI3653" s="137"/>
      <c r="AJ3653" s="137"/>
      <c r="AK3653" s="137"/>
      <c r="AL3653" s="137"/>
      <c r="AM3653" s="137"/>
      <c r="AN3653" s="137"/>
      <c r="AO3653" s="137"/>
      <c r="AP3653" s="137"/>
      <c r="AQ3653" s="137"/>
      <c r="AR3653" s="137"/>
      <c r="AS3653" s="137"/>
      <c r="AT3653" s="143"/>
    </row>
    <row r="3654" spans="1:46">
      <c r="A3654" s="96"/>
      <c r="B3654" s="134"/>
      <c r="C3654" s="135"/>
      <c r="D3654" s="135"/>
      <c r="E3654" s="135"/>
      <c r="F3654" s="135"/>
      <c r="G3654" s="135"/>
      <c r="H3654" s="135"/>
      <c r="I3654" s="135"/>
      <c r="J3654" s="134"/>
      <c r="K3654" s="136"/>
      <c r="L3654" s="172"/>
      <c r="M3654" s="172"/>
      <c r="N3654" s="172"/>
      <c r="O3654" s="137"/>
      <c r="P3654" s="169"/>
      <c r="Q3654" s="137"/>
      <c r="R3654" s="137"/>
      <c r="S3654" s="137"/>
      <c r="T3654" s="137"/>
      <c r="U3654" s="137"/>
      <c r="V3654" s="137"/>
      <c r="W3654" s="137"/>
      <c r="X3654" s="137"/>
      <c r="Y3654" s="137"/>
      <c r="Z3654" s="137"/>
      <c r="AA3654" s="137"/>
      <c r="AB3654" s="137"/>
      <c r="AC3654" s="137"/>
      <c r="AD3654" s="137"/>
      <c r="AE3654" s="137"/>
      <c r="AF3654" s="137"/>
      <c r="AG3654" s="137"/>
      <c r="AH3654" s="137"/>
      <c r="AI3654" s="137"/>
      <c r="AJ3654" s="137"/>
      <c r="AK3654" s="137"/>
      <c r="AL3654" s="137"/>
      <c r="AM3654" s="137"/>
      <c r="AN3654" s="137"/>
      <c r="AO3654" s="137"/>
      <c r="AP3654" s="137"/>
      <c r="AQ3654" s="137"/>
      <c r="AR3654" s="137"/>
      <c r="AS3654" s="137"/>
      <c r="AT3654" s="143"/>
    </row>
    <row r="3655" spans="1:46">
      <c r="A3655" s="96"/>
      <c r="B3655" s="134"/>
      <c r="C3655" s="135"/>
      <c r="D3655" s="135"/>
      <c r="E3655" s="135"/>
      <c r="F3655" s="135"/>
      <c r="G3655" s="135"/>
      <c r="H3655" s="135"/>
      <c r="I3655" s="135"/>
      <c r="J3655" s="134"/>
      <c r="K3655" s="136"/>
      <c r="L3655" s="172"/>
      <c r="M3655" s="172"/>
      <c r="N3655" s="172"/>
      <c r="O3655" s="137"/>
      <c r="P3655" s="169"/>
      <c r="Q3655" s="137"/>
      <c r="R3655" s="137"/>
      <c r="S3655" s="137"/>
      <c r="T3655" s="137"/>
      <c r="U3655" s="137"/>
      <c r="V3655" s="137"/>
      <c r="W3655" s="137"/>
      <c r="X3655" s="137"/>
      <c r="Y3655" s="137"/>
      <c r="Z3655" s="137"/>
      <c r="AA3655" s="137"/>
      <c r="AB3655" s="137"/>
      <c r="AC3655" s="137"/>
      <c r="AD3655" s="137"/>
      <c r="AE3655" s="137"/>
      <c r="AF3655" s="137"/>
      <c r="AG3655" s="137"/>
      <c r="AH3655" s="137"/>
      <c r="AI3655" s="137"/>
      <c r="AJ3655" s="137"/>
      <c r="AK3655" s="137"/>
      <c r="AL3655" s="137"/>
      <c r="AM3655" s="137"/>
      <c r="AN3655" s="137"/>
      <c r="AO3655" s="137"/>
      <c r="AP3655" s="137"/>
      <c r="AQ3655" s="137"/>
      <c r="AR3655" s="137"/>
      <c r="AS3655" s="137"/>
      <c r="AT3655" s="143"/>
    </row>
    <row r="3656" spans="1:46">
      <c r="A3656" s="96"/>
      <c r="B3656" s="134"/>
      <c r="C3656" s="135"/>
      <c r="D3656" s="135"/>
      <c r="E3656" s="135"/>
      <c r="F3656" s="135"/>
      <c r="G3656" s="135"/>
      <c r="H3656" s="135"/>
      <c r="I3656" s="135"/>
      <c r="J3656" s="134"/>
      <c r="K3656" s="136"/>
      <c r="L3656" s="172"/>
      <c r="M3656" s="172"/>
      <c r="N3656" s="172"/>
      <c r="O3656" s="137"/>
      <c r="P3656" s="169"/>
      <c r="Q3656" s="137"/>
      <c r="R3656" s="137"/>
      <c r="S3656" s="137"/>
      <c r="T3656" s="137"/>
      <c r="U3656" s="137"/>
      <c r="V3656" s="137"/>
      <c r="W3656" s="137"/>
      <c r="X3656" s="137"/>
      <c r="Y3656" s="137"/>
      <c r="Z3656" s="137"/>
      <c r="AA3656" s="137"/>
      <c r="AB3656" s="137"/>
      <c r="AC3656" s="137"/>
      <c r="AD3656" s="137"/>
      <c r="AE3656" s="137"/>
      <c r="AF3656" s="137"/>
      <c r="AG3656" s="137"/>
      <c r="AH3656" s="137"/>
      <c r="AI3656" s="137"/>
      <c r="AJ3656" s="137"/>
      <c r="AK3656" s="137"/>
      <c r="AL3656" s="137"/>
      <c r="AM3656" s="137"/>
      <c r="AN3656" s="137"/>
      <c r="AO3656" s="137"/>
      <c r="AP3656" s="137"/>
      <c r="AQ3656" s="137"/>
      <c r="AR3656" s="137"/>
      <c r="AS3656" s="137"/>
      <c r="AT3656" s="143"/>
    </row>
    <row r="3657" spans="1:46">
      <c r="A3657" s="96"/>
      <c r="B3657" s="134"/>
      <c r="C3657" s="135"/>
      <c r="D3657" s="135"/>
      <c r="E3657" s="135"/>
      <c r="F3657" s="135"/>
      <c r="G3657" s="135"/>
      <c r="H3657" s="135"/>
      <c r="I3657" s="135"/>
      <c r="J3657" s="134"/>
      <c r="K3657" s="136"/>
      <c r="L3657" s="172"/>
      <c r="M3657" s="172"/>
      <c r="N3657" s="172"/>
      <c r="O3657" s="137"/>
      <c r="P3657" s="169"/>
      <c r="Q3657" s="137"/>
      <c r="R3657" s="137"/>
      <c r="S3657" s="137"/>
      <c r="T3657" s="137"/>
      <c r="U3657" s="137"/>
      <c r="V3657" s="137"/>
      <c r="W3657" s="137"/>
      <c r="X3657" s="137"/>
      <c r="Y3657" s="137"/>
      <c r="Z3657" s="137"/>
      <c r="AA3657" s="137"/>
      <c r="AB3657" s="137"/>
      <c r="AC3657" s="137"/>
      <c r="AD3657" s="137"/>
      <c r="AE3657" s="137"/>
      <c r="AF3657" s="137"/>
      <c r="AG3657" s="137"/>
      <c r="AH3657" s="137"/>
      <c r="AI3657" s="137"/>
      <c r="AJ3657" s="137"/>
      <c r="AK3657" s="137"/>
      <c r="AL3657" s="137"/>
      <c r="AM3657" s="137"/>
      <c r="AN3657" s="137"/>
      <c r="AO3657" s="137"/>
      <c r="AP3657" s="137"/>
      <c r="AQ3657" s="137"/>
      <c r="AR3657" s="137"/>
      <c r="AS3657" s="137"/>
      <c r="AT3657" s="143"/>
    </row>
    <row r="3658" spans="1:46">
      <c r="A3658" s="96"/>
      <c r="B3658" s="134"/>
      <c r="C3658" s="135"/>
      <c r="D3658" s="135"/>
      <c r="E3658" s="135"/>
      <c r="F3658" s="135"/>
      <c r="G3658" s="135"/>
      <c r="H3658" s="135"/>
      <c r="I3658" s="135"/>
      <c r="J3658" s="134"/>
      <c r="K3658" s="136"/>
      <c r="L3658" s="172"/>
      <c r="M3658" s="172"/>
      <c r="N3658" s="172"/>
      <c r="O3658" s="137"/>
      <c r="P3658" s="169"/>
      <c r="Q3658" s="137"/>
      <c r="R3658" s="137"/>
      <c r="S3658" s="137"/>
      <c r="T3658" s="137"/>
      <c r="U3658" s="137"/>
      <c r="V3658" s="137"/>
      <c r="W3658" s="137"/>
      <c r="X3658" s="137"/>
      <c r="Y3658" s="137"/>
      <c r="Z3658" s="137"/>
      <c r="AA3658" s="137"/>
      <c r="AB3658" s="137"/>
      <c r="AC3658" s="137"/>
      <c r="AD3658" s="137"/>
      <c r="AE3658" s="137"/>
      <c r="AF3658" s="137"/>
      <c r="AG3658" s="137"/>
      <c r="AH3658" s="137"/>
      <c r="AI3658" s="137"/>
      <c r="AJ3658" s="137"/>
      <c r="AK3658" s="137"/>
      <c r="AL3658" s="137"/>
      <c r="AM3658" s="137"/>
      <c r="AN3658" s="137"/>
      <c r="AO3658" s="137"/>
      <c r="AP3658" s="137"/>
      <c r="AQ3658" s="137"/>
      <c r="AR3658" s="137"/>
      <c r="AS3658" s="137"/>
      <c r="AT3658" s="143"/>
    </row>
    <row r="3659" spans="1:46">
      <c r="A3659" s="96"/>
      <c r="B3659" s="134"/>
      <c r="C3659" s="135"/>
      <c r="D3659" s="135"/>
      <c r="E3659" s="135"/>
      <c r="F3659" s="135"/>
      <c r="G3659" s="135"/>
      <c r="H3659" s="135"/>
      <c r="I3659" s="135"/>
      <c r="J3659" s="134"/>
      <c r="K3659" s="136"/>
      <c r="L3659" s="172"/>
      <c r="M3659" s="172"/>
      <c r="N3659" s="172"/>
      <c r="O3659" s="137"/>
      <c r="P3659" s="169"/>
      <c r="Q3659" s="137"/>
      <c r="R3659" s="137"/>
      <c r="S3659" s="137"/>
      <c r="T3659" s="137"/>
      <c r="U3659" s="137"/>
      <c r="V3659" s="137"/>
      <c r="W3659" s="137"/>
      <c r="X3659" s="137"/>
      <c r="Y3659" s="137"/>
      <c r="Z3659" s="137"/>
      <c r="AA3659" s="137"/>
      <c r="AB3659" s="137"/>
      <c r="AC3659" s="137"/>
      <c r="AD3659" s="137"/>
      <c r="AE3659" s="137"/>
      <c r="AF3659" s="137"/>
      <c r="AG3659" s="137"/>
      <c r="AH3659" s="137"/>
      <c r="AI3659" s="137"/>
      <c r="AJ3659" s="137"/>
      <c r="AK3659" s="137"/>
      <c r="AL3659" s="137"/>
      <c r="AM3659" s="137"/>
      <c r="AN3659" s="137"/>
      <c r="AO3659" s="137"/>
      <c r="AP3659" s="137"/>
      <c r="AQ3659" s="137"/>
      <c r="AR3659" s="137"/>
      <c r="AS3659" s="137"/>
      <c r="AT3659" s="143"/>
    </row>
    <row r="3660" spans="1:46">
      <c r="A3660" s="96"/>
      <c r="B3660" s="134"/>
      <c r="C3660" s="135"/>
      <c r="D3660" s="135"/>
      <c r="E3660" s="135"/>
      <c r="F3660" s="135"/>
      <c r="G3660" s="135"/>
      <c r="H3660" s="135"/>
      <c r="I3660" s="135"/>
      <c r="J3660" s="134"/>
      <c r="K3660" s="136"/>
      <c r="L3660" s="172"/>
      <c r="M3660" s="172"/>
      <c r="N3660" s="172"/>
      <c r="O3660" s="137"/>
      <c r="P3660" s="169"/>
      <c r="Q3660" s="137"/>
      <c r="R3660" s="137"/>
      <c r="S3660" s="137"/>
      <c r="T3660" s="137"/>
      <c r="U3660" s="137"/>
      <c r="V3660" s="137"/>
      <c r="W3660" s="137"/>
      <c r="X3660" s="137"/>
      <c r="Y3660" s="137"/>
      <c r="Z3660" s="137"/>
      <c r="AA3660" s="137"/>
      <c r="AB3660" s="137"/>
      <c r="AC3660" s="137"/>
      <c r="AD3660" s="137"/>
      <c r="AE3660" s="137"/>
      <c r="AF3660" s="137"/>
      <c r="AG3660" s="137"/>
      <c r="AH3660" s="137"/>
      <c r="AI3660" s="137"/>
      <c r="AJ3660" s="137"/>
      <c r="AK3660" s="137"/>
      <c r="AL3660" s="137"/>
      <c r="AM3660" s="137"/>
      <c r="AN3660" s="137"/>
      <c r="AO3660" s="137"/>
      <c r="AP3660" s="137"/>
      <c r="AQ3660" s="137"/>
      <c r="AR3660" s="137"/>
      <c r="AS3660" s="137"/>
      <c r="AT3660" s="143"/>
    </row>
    <row r="3661" spans="1:46">
      <c r="A3661" s="96"/>
      <c r="B3661" s="134"/>
      <c r="C3661" s="135"/>
      <c r="D3661" s="135"/>
      <c r="E3661" s="135"/>
      <c r="F3661" s="135"/>
      <c r="G3661" s="135"/>
      <c r="H3661" s="135"/>
      <c r="I3661" s="135"/>
      <c r="J3661" s="134"/>
      <c r="K3661" s="136"/>
      <c r="L3661" s="172"/>
      <c r="M3661" s="172"/>
      <c r="N3661" s="172"/>
      <c r="O3661" s="137"/>
      <c r="P3661" s="169"/>
      <c r="Q3661" s="137"/>
      <c r="R3661" s="137"/>
      <c r="S3661" s="137"/>
      <c r="T3661" s="137"/>
      <c r="U3661" s="137"/>
      <c r="V3661" s="137"/>
      <c r="W3661" s="137"/>
      <c r="X3661" s="137"/>
      <c r="Y3661" s="137"/>
      <c r="Z3661" s="137"/>
      <c r="AA3661" s="137"/>
      <c r="AB3661" s="137"/>
      <c r="AC3661" s="137"/>
      <c r="AD3661" s="137"/>
      <c r="AE3661" s="137"/>
      <c r="AF3661" s="137"/>
      <c r="AG3661" s="137"/>
      <c r="AH3661" s="137"/>
      <c r="AI3661" s="137"/>
      <c r="AJ3661" s="137"/>
      <c r="AK3661" s="137"/>
      <c r="AL3661" s="137"/>
      <c r="AM3661" s="137"/>
      <c r="AN3661" s="137"/>
      <c r="AO3661" s="137"/>
      <c r="AP3661" s="137"/>
      <c r="AQ3661" s="137"/>
      <c r="AR3661" s="137"/>
      <c r="AS3661" s="137"/>
      <c r="AT3661" s="143"/>
    </row>
    <row r="3662" spans="1:46">
      <c r="A3662" s="96"/>
      <c r="B3662" s="134"/>
      <c r="C3662" s="135"/>
      <c r="D3662" s="135"/>
      <c r="E3662" s="135"/>
      <c r="F3662" s="135"/>
      <c r="G3662" s="135"/>
      <c r="H3662" s="135"/>
      <c r="I3662" s="135"/>
      <c r="J3662" s="134"/>
      <c r="K3662" s="136"/>
      <c r="L3662" s="172"/>
      <c r="M3662" s="172"/>
      <c r="N3662" s="172"/>
      <c r="O3662" s="137"/>
      <c r="P3662" s="169"/>
      <c r="Q3662" s="137"/>
      <c r="R3662" s="137"/>
      <c r="S3662" s="137"/>
      <c r="T3662" s="137"/>
      <c r="U3662" s="137"/>
      <c r="V3662" s="137"/>
      <c r="W3662" s="137"/>
      <c r="X3662" s="137"/>
      <c r="Y3662" s="137"/>
      <c r="Z3662" s="137"/>
      <c r="AA3662" s="137"/>
      <c r="AB3662" s="137"/>
      <c r="AC3662" s="137"/>
      <c r="AD3662" s="137"/>
      <c r="AE3662" s="137"/>
      <c r="AF3662" s="137"/>
      <c r="AG3662" s="137"/>
      <c r="AH3662" s="137"/>
      <c r="AI3662" s="137"/>
      <c r="AJ3662" s="137"/>
      <c r="AK3662" s="137"/>
      <c r="AL3662" s="137"/>
      <c r="AM3662" s="137"/>
      <c r="AN3662" s="137"/>
      <c r="AO3662" s="137"/>
      <c r="AP3662" s="137"/>
      <c r="AQ3662" s="137"/>
      <c r="AR3662" s="137"/>
      <c r="AS3662" s="137"/>
      <c r="AT3662" s="143"/>
    </row>
    <row r="3663" spans="1:46">
      <c r="A3663" s="96"/>
      <c r="B3663" s="134"/>
      <c r="C3663" s="135"/>
      <c r="D3663" s="135"/>
      <c r="E3663" s="135"/>
      <c r="F3663" s="135"/>
      <c r="G3663" s="135"/>
      <c r="H3663" s="135"/>
      <c r="I3663" s="135"/>
      <c r="J3663" s="134"/>
      <c r="K3663" s="136"/>
      <c r="L3663" s="172"/>
      <c r="M3663" s="172"/>
      <c r="N3663" s="172"/>
      <c r="O3663" s="137"/>
      <c r="P3663" s="169"/>
      <c r="Q3663" s="137"/>
      <c r="R3663" s="137"/>
      <c r="S3663" s="137"/>
      <c r="T3663" s="137"/>
      <c r="U3663" s="137"/>
      <c r="V3663" s="137"/>
      <c r="W3663" s="137"/>
      <c r="X3663" s="137"/>
      <c r="Y3663" s="137"/>
      <c r="Z3663" s="137"/>
      <c r="AA3663" s="137"/>
      <c r="AB3663" s="137"/>
      <c r="AC3663" s="137"/>
      <c r="AD3663" s="137"/>
      <c r="AE3663" s="137"/>
      <c r="AF3663" s="137"/>
      <c r="AG3663" s="137"/>
      <c r="AH3663" s="137"/>
      <c r="AI3663" s="137"/>
      <c r="AJ3663" s="137"/>
      <c r="AK3663" s="137"/>
      <c r="AL3663" s="137"/>
      <c r="AM3663" s="137"/>
      <c r="AN3663" s="137"/>
      <c r="AO3663" s="137"/>
      <c r="AP3663" s="137"/>
      <c r="AQ3663" s="137"/>
      <c r="AR3663" s="137"/>
      <c r="AS3663" s="137"/>
      <c r="AT3663" s="143"/>
    </row>
    <row r="3664" spans="1:46">
      <c r="A3664" s="96"/>
      <c r="B3664" s="134"/>
      <c r="C3664" s="135"/>
      <c r="D3664" s="135"/>
      <c r="E3664" s="135"/>
      <c r="F3664" s="135"/>
      <c r="G3664" s="135"/>
      <c r="H3664" s="135"/>
      <c r="I3664" s="135"/>
      <c r="J3664" s="134"/>
      <c r="K3664" s="136"/>
      <c r="L3664" s="172"/>
      <c r="M3664" s="172"/>
      <c r="N3664" s="172"/>
      <c r="O3664" s="137"/>
      <c r="P3664" s="169"/>
      <c r="Q3664" s="137"/>
      <c r="R3664" s="137"/>
      <c r="S3664" s="137"/>
      <c r="T3664" s="137"/>
      <c r="U3664" s="137"/>
      <c r="V3664" s="137"/>
      <c r="W3664" s="137"/>
      <c r="X3664" s="137"/>
      <c r="Y3664" s="137"/>
      <c r="Z3664" s="137"/>
      <c r="AA3664" s="137"/>
      <c r="AB3664" s="137"/>
      <c r="AC3664" s="137"/>
      <c r="AD3664" s="137"/>
      <c r="AE3664" s="137"/>
      <c r="AF3664" s="137"/>
      <c r="AG3664" s="137"/>
      <c r="AH3664" s="137"/>
      <c r="AI3664" s="137"/>
      <c r="AJ3664" s="137"/>
      <c r="AK3664" s="137"/>
      <c r="AL3664" s="137"/>
      <c r="AM3664" s="137"/>
      <c r="AN3664" s="137"/>
      <c r="AO3664" s="137"/>
      <c r="AP3664" s="137"/>
      <c r="AQ3664" s="137"/>
      <c r="AR3664" s="137"/>
      <c r="AS3664" s="137"/>
      <c r="AT3664" s="143"/>
    </row>
    <row r="3665" spans="1:46">
      <c r="A3665" s="96"/>
      <c r="B3665" s="134"/>
      <c r="C3665" s="135"/>
      <c r="D3665" s="135"/>
      <c r="E3665" s="135"/>
      <c r="F3665" s="135"/>
      <c r="G3665" s="135"/>
      <c r="H3665" s="135"/>
      <c r="I3665" s="135"/>
      <c r="J3665" s="134"/>
      <c r="K3665" s="136"/>
      <c r="L3665" s="172"/>
      <c r="M3665" s="172"/>
      <c r="N3665" s="172"/>
      <c r="O3665" s="137"/>
      <c r="P3665" s="169"/>
      <c r="Q3665" s="137"/>
      <c r="R3665" s="137"/>
      <c r="S3665" s="137"/>
      <c r="T3665" s="137"/>
      <c r="U3665" s="137"/>
      <c r="V3665" s="137"/>
      <c r="W3665" s="137"/>
      <c r="X3665" s="137"/>
      <c r="Y3665" s="137"/>
      <c r="Z3665" s="137"/>
      <c r="AA3665" s="137"/>
      <c r="AB3665" s="137"/>
      <c r="AC3665" s="137"/>
      <c r="AD3665" s="137"/>
      <c r="AE3665" s="137"/>
      <c r="AF3665" s="137"/>
      <c r="AG3665" s="137"/>
      <c r="AH3665" s="137"/>
      <c r="AI3665" s="137"/>
      <c r="AJ3665" s="137"/>
      <c r="AK3665" s="137"/>
      <c r="AL3665" s="137"/>
      <c r="AM3665" s="137"/>
      <c r="AN3665" s="137"/>
      <c r="AO3665" s="137"/>
      <c r="AP3665" s="137"/>
      <c r="AQ3665" s="137"/>
      <c r="AR3665" s="137"/>
      <c r="AS3665" s="137"/>
      <c r="AT3665" s="143"/>
    </row>
    <row r="3666" spans="1:46">
      <c r="A3666" s="96"/>
      <c r="B3666" s="134"/>
      <c r="C3666" s="135"/>
      <c r="D3666" s="135"/>
      <c r="E3666" s="135"/>
      <c r="F3666" s="135"/>
      <c r="G3666" s="135"/>
      <c r="H3666" s="135"/>
      <c r="I3666" s="135"/>
      <c r="J3666" s="134"/>
      <c r="K3666" s="136"/>
      <c r="L3666" s="172"/>
      <c r="M3666" s="172"/>
      <c r="N3666" s="172"/>
      <c r="O3666" s="137"/>
      <c r="P3666" s="169"/>
      <c r="Q3666" s="137"/>
      <c r="R3666" s="137"/>
      <c r="S3666" s="137"/>
      <c r="T3666" s="137"/>
      <c r="U3666" s="137"/>
      <c r="V3666" s="137"/>
      <c r="W3666" s="137"/>
      <c r="X3666" s="137"/>
      <c r="Y3666" s="137"/>
      <c r="Z3666" s="137"/>
      <c r="AA3666" s="137"/>
      <c r="AB3666" s="137"/>
      <c r="AC3666" s="137"/>
      <c r="AD3666" s="137"/>
      <c r="AE3666" s="137"/>
      <c r="AF3666" s="137"/>
      <c r="AG3666" s="137"/>
      <c r="AH3666" s="137"/>
      <c r="AI3666" s="137"/>
      <c r="AJ3666" s="137"/>
      <c r="AK3666" s="137"/>
      <c r="AL3666" s="137"/>
      <c r="AM3666" s="137"/>
      <c r="AN3666" s="137"/>
      <c r="AO3666" s="137"/>
      <c r="AP3666" s="137"/>
      <c r="AQ3666" s="137"/>
      <c r="AR3666" s="137"/>
      <c r="AS3666" s="137"/>
      <c r="AT3666" s="143"/>
    </row>
    <row r="3667" spans="1:46">
      <c r="A3667" s="96"/>
      <c r="B3667" s="134"/>
      <c r="C3667" s="135"/>
      <c r="D3667" s="135"/>
      <c r="E3667" s="135"/>
      <c r="F3667" s="135"/>
      <c r="G3667" s="135"/>
      <c r="H3667" s="135"/>
      <c r="I3667" s="135"/>
      <c r="J3667" s="134"/>
      <c r="K3667" s="136"/>
      <c r="L3667" s="172"/>
      <c r="M3667" s="172"/>
      <c r="N3667" s="172"/>
      <c r="O3667" s="137"/>
      <c r="P3667" s="169"/>
      <c r="Q3667" s="137"/>
      <c r="R3667" s="137"/>
      <c r="S3667" s="137"/>
      <c r="T3667" s="137"/>
      <c r="U3667" s="137"/>
      <c r="V3667" s="137"/>
      <c r="W3667" s="137"/>
      <c r="X3667" s="137"/>
      <c r="Y3667" s="137"/>
      <c r="Z3667" s="137"/>
      <c r="AA3667" s="137"/>
      <c r="AB3667" s="137"/>
      <c r="AC3667" s="137"/>
      <c r="AD3667" s="137"/>
      <c r="AE3667" s="137"/>
      <c r="AF3667" s="137"/>
      <c r="AG3667" s="137"/>
      <c r="AH3667" s="137"/>
      <c r="AI3667" s="137"/>
      <c r="AJ3667" s="137"/>
      <c r="AK3667" s="137"/>
      <c r="AL3667" s="137"/>
      <c r="AM3667" s="137"/>
      <c r="AN3667" s="137"/>
      <c r="AO3667" s="137"/>
      <c r="AP3667" s="137"/>
      <c r="AQ3667" s="137"/>
      <c r="AR3667" s="137"/>
      <c r="AS3667" s="137"/>
      <c r="AT3667" s="143"/>
    </row>
    <row r="3668" spans="1:46">
      <c r="A3668" s="96"/>
      <c r="B3668" s="134"/>
      <c r="C3668" s="135"/>
      <c r="D3668" s="135"/>
      <c r="E3668" s="135"/>
      <c r="F3668" s="135"/>
      <c r="G3668" s="135"/>
      <c r="H3668" s="135"/>
      <c r="I3668" s="135"/>
      <c r="J3668" s="134"/>
      <c r="K3668" s="136"/>
      <c r="L3668" s="172"/>
      <c r="M3668" s="172"/>
      <c r="N3668" s="172"/>
      <c r="O3668" s="137"/>
      <c r="P3668" s="169"/>
      <c r="Q3668" s="137"/>
      <c r="R3668" s="137"/>
      <c r="S3668" s="137"/>
      <c r="T3668" s="137"/>
      <c r="U3668" s="137"/>
      <c r="V3668" s="137"/>
      <c r="W3668" s="137"/>
      <c r="X3668" s="137"/>
      <c r="Y3668" s="137"/>
      <c r="Z3668" s="137"/>
      <c r="AA3668" s="137"/>
      <c r="AB3668" s="137"/>
      <c r="AC3668" s="137"/>
      <c r="AD3668" s="137"/>
      <c r="AE3668" s="137"/>
      <c r="AF3668" s="137"/>
      <c r="AG3668" s="137"/>
      <c r="AH3668" s="137"/>
      <c r="AI3668" s="137"/>
      <c r="AJ3668" s="137"/>
      <c r="AK3668" s="137"/>
      <c r="AL3668" s="137"/>
      <c r="AM3668" s="137"/>
      <c r="AN3668" s="137"/>
      <c r="AO3668" s="137"/>
      <c r="AP3668" s="137"/>
      <c r="AQ3668" s="137"/>
      <c r="AR3668" s="137"/>
      <c r="AS3668" s="137"/>
      <c r="AT3668" s="143"/>
    </row>
    <row r="3669" spans="1:46">
      <c r="A3669" s="96"/>
      <c r="B3669" s="134"/>
      <c r="C3669" s="135"/>
      <c r="D3669" s="135"/>
      <c r="E3669" s="135"/>
      <c r="F3669" s="135"/>
      <c r="G3669" s="135"/>
      <c r="H3669" s="135"/>
      <c r="I3669" s="135"/>
      <c r="J3669" s="134"/>
      <c r="K3669" s="136"/>
      <c r="L3669" s="172"/>
      <c r="M3669" s="172"/>
      <c r="N3669" s="172"/>
      <c r="O3669" s="137"/>
      <c r="P3669" s="169"/>
      <c r="Q3669" s="137"/>
      <c r="R3669" s="137"/>
      <c r="S3669" s="137"/>
      <c r="T3669" s="137"/>
      <c r="U3669" s="137"/>
      <c r="V3669" s="137"/>
      <c r="W3669" s="137"/>
      <c r="X3669" s="137"/>
      <c r="Y3669" s="137"/>
      <c r="Z3669" s="137"/>
      <c r="AA3669" s="137"/>
      <c r="AB3669" s="137"/>
      <c r="AC3669" s="137"/>
      <c r="AD3669" s="137"/>
      <c r="AE3669" s="137"/>
      <c r="AF3669" s="137"/>
      <c r="AG3669" s="137"/>
      <c r="AH3669" s="137"/>
      <c r="AI3669" s="137"/>
      <c r="AJ3669" s="137"/>
      <c r="AK3669" s="137"/>
      <c r="AL3669" s="137"/>
      <c r="AM3669" s="137"/>
      <c r="AN3669" s="137"/>
      <c r="AO3669" s="137"/>
      <c r="AP3669" s="137"/>
      <c r="AQ3669" s="137"/>
      <c r="AR3669" s="137"/>
      <c r="AS3669" s="137"/>
      <c r="AT3669" s="143"/>
    </row>
    <row r="3670" spans="1:46">
      <c r="A3670" s="96"/>
      <c r="B3670" s="134"/>
      <c r="C3670" s="135"/>
      <c r="D3670" s="135"/>
      <c r="E3670" s="135"/>
      <c r="F3670" s="135"/>
      <c r="G3670" s="135"/>
      <c r="H3670" s="135"/>
      <c r="I3670" s="135"/>
      <c r="J3670" s="134"/>
      <c r="K3670" s="136"/>
      <c r="L3670" s="172"/>
      <c r="M3670" s="172"/>
      <c r="N3670" s="172"/>
      <c r="O3670" s="137"/>
      <c r="P3670" s="169"/>
      <c r="Q3670" s="137"/>
      <c r="R3670" s="137"/>
      <c r="S3670" s="137"/>
      <c r="T3670" s="137"/>
      <c r="U3670" s="137"/>
      <c r="V3670" s="137"/>
      <c r="W3670" s="137"/>
      <c r="X3670" s="137"/>
      <c r="Y3670" s="137"/>
      <c r="Z3670" s="137"/>
      <c r="AA3670" s="137"/>
      <c r="AB3670" s="137"/>
      <c r="AC3670" s="137"/>
      <c r="AD3670" s="137"/>
      <c r="AE3670" s="137"/>
      <c r="AF3670" s="137"/>
      <c r="AG3670" s="137"/>
      <c r="AH3670" s="137"/>
      <c r="AI3670" s="137"/>
      <c r="AJ3670" s="137"/>
      <c r="AK3670" s="137"/>
      <c r="AL3670" s="137"/>
      <c r="AM3670" s="137"/>
      <c r="AN3670" s="137"/>
      <c r="AO3670" s="137"/>
      <c r="AP3670" s="137"/>
      <c r="AQ3670" s="137"/>
      <c r="AR3670" s="137"/>
      <c r="AS3670" s="137"/>
      <c r="AT3670" s="143"/>
    </row>
    <row r="3671" spans="1:46">
      <c r="A3671" s="96"/>
      <c r="B3671" s="134"/>
      <c r="C3671" s="135"/>
      <c r="D3671" s="135"/>
      <c r="E3671" s="135"/>
      <c r="F3671" s="135"/>
      <c r="G3671" s="135"/>
      <c r="H3671" s="135"/>
      <c r="I3671" s="135"/>
      <c r="J3671" s="134"/>
      <c r="K3671" s="136"/>
      <c r="L3671" s="172"/>
      <c r="M3671" s="172"/>
      <c r="N3671" s="172"/>
      <c r="O3671" s="137"/>
      <c r="P3671" s="169"/>
      <c r="Q3671" s="137"/>
      <c r="R3671" s="137"/>
      <c r="S3671" s="137"/>
      <c r="T3671" s="137"/>
      <c r="U3671" s="137"/>
      <c r="V3671" s="137"/>
      <c r="W3671" s="137"/>
      <c r="X3671" s="137"/>
      <c r="Y3671" s="137"/>
      <c r="Z3671" s="137"/>
      <c r="AA3671" s="137"/>
      <c r="AB3671" s="137"/>
      <c r="AC3671" s="137"/>
      <c r="AD3671" s="137"/>
      <c r="AE3671" s="137"/>
      <c r="AF3671" s="137"/>
      <c r="AG3671" s="137"/>
      <c r="AH3671" s="137"/>
      <c r="AI3671" s="137"/>
      <c r="AJ3671" s="137"/>
      <c r="AK3671" s="137"/>
      <c r="AL3671" s="137"/>
      <c r="AM3671" s="137"/>
      <c r="AN3671" s="137"/>
      <c r="AO3671" s="137"/>
      <c r="AP3671" s="137"/>
      <c r="AQ3671" s="137"/>
      <c r="AR3671" s="137"/>
      <c r="AS3671" s="137"/>
      <c r="AT3671" s="143"/>
    </row>
    <row r="3672" spans="1:46">
      <c r="A3672" s="96"/>
      <c r="B3672" s="134"/>
      <c r="C3672" s="135"/>
      <c r="D3672" s="135"/>
      <c r="E3672" s="135"/>
      <c r="F3672" s="135"/>
      <c r="G3672" s="135"/>
      <c r="H3672" s="135"/>
      <c r="I3672" s="135"/>
      <c r="J3672" s="134"/>
      <c r="K3672" s="136"/>
      <c r="L3672" s="172"/>
      <c r="M3672" s="172"/>
      <c r="N3672" s="172"/>
      <c r="O3672" s="137"/>
      <c r="P3672" s="169"/>
      <c r="Q3672" s="137"/>
      <c r="R3672" s="137"/>
      <c r="S3672" s="137"/>
      <c r="T3672" s="137"/>
      <c r="U3672" s="137"/>
      <c r="V3672" s="137"/>
      <c r="W3672" s="137"/>
      <c r="X3672" s="137"/>
      <c r="Y3672" s="137"/>
      <c r="Z3672" s="137"/>
      <c r="AA3672" s="137"/>
      <c r="AB3672" s="137"/>
      <c r="AC3672" s="137"/>
      <c r="AD3672" s="137"/>
      <c r="AE3672" s="137"/>
      <c r="AF3672" s="137"/>
      <c r="AG3672" s="137"/>
      <c r="AH3672" s="137"/>
      <c r="AI3672" s="137"/>
      <c r="AJ3672" s="137"/>
      <c r="AK3672" s="137"/>
      <c r="AL3672" s="137"/>
      <c r="AM3672" s="137"/>
      <c r="AN3672" s="137"/>
      <c r="AO3672" s="137"/>
      <c r="AP3672" s="137"/>
      <c r="AQ3672" s="137"/>
      <c r="AR3672" s="137"/>
      <c r="AS3672" s="137"/>
      <c r="AT3672" s="143"/>
    </row>
    <row r="3673" spans="1:46">
      <c r="A3673" s="96"/>
      <c r="B3673" s="134"/>
      <c r="C3673" s="135"/>
      <c r="D3673" s="135"/>
      <c r="E3673" s="135"/>
      <c r="F3673" s="135"/>
      <c r="G3673" s="135"/>
      <c r="H3673" s="135"/>
      <c r="I3673" s="135"/>
      <c r="J3673" s="134"/>
      <c r="K3673" s="136"/>
      <c r="L3673" s="172"/>
      <c r="M3673" s="172"/>
      <c r="N3673" s="172"/>
      <c r="O3673" s="137"/>
      <c r="P3673" s="169"/>
      <c r="Q3673" s="137"/>
      <c r="R3673" s="137"/>
      <c r="S3673" s="137"/>
      <c r="T3673" s="137"/>
      <c r="U3673" s="137"/>
      <c r="V3673" s="137"/>
      <c r="W3673" s="137"/>
      <c r="X3673" s="137"/>
      <c r="Y3673" s="137"/>
      <c r="Z3673" s="137"/>
      <c r="AA3673" s="137"/>
      <c r="AB3673" s="137"/>
      <c r="AC3673" s="137"/>
      <c r="AD3673" s="137"/>
      <c r="AE3673" s="137"/>
      <c r="AF3673" s="137"/>
      <c r="AG3673" s="137"/>
      <c r="AH3673" s="137"/>
      <c r="AI3673" s="137"/>
      <c r="AJ3673" s="137"/>
      <c r="AK3673" s="137"/>
      <c r="AL3673" s="137"/>
      <c r="AM3673" s="137"/>
      <c r="AN3673" s="137"/>
      <c r="AO3673" s="137"/>
      <c r="AP3673" s="137"/>
      <c r="AQ3673" s="137"/>
      <c r="AR3673" s="137"/>
      <c r="AS3673" s="137"/>
      <c r="AT3673" s="143"/>
    </row>
    <row r="3674" spans="1:46">
      <c r="A3674" s="96"/>
      <c r="B3674" s="134"/>
      <c r="C3674" s="135"/>
      <c r="D3674" s="135"/>
      <c r="E3674" s="135"/>
      <c r="F3674" s="135"/>
      <c r="G3674" s="135"/>
      <c r="H3674" s="135"/>
      <c r="I3674" s="135"/>
      <c r="J3674" s="134"/>
      <c r="K3674" s="136"/>
      <c r="L3674" s="172"/>
      <c r="M3674" s="172"/>
      <c r="N3674" s="172"/>
      <c r="O3674" s="137"/>
      <c r="P3674" s="169"/>
      <c r="Q3674" s="137"/>
      <c r="R3674" s="137"/>
      <c r="S3674" s="137"/>
      <c r="T3674" s="137"/>
      <c r="U3674" s="137"/>
      <c r="V3674" s="137"/>
      <c r="W3674" s="137"/>
      <c r="X3674" s="137"/>
      <c r="Y3674" s="137"/>
      <c r="Z3674" s="137"/>
      <c r="AA3674" s="137"/>
      <c r="AB3674" s="137"/>
      <c r="AC3674" s="137"/>
      <c r="AD3674" s="137"/>
      <c r="AE3674" s="137"/>
      <c r="AF3674" s="137"/>
      <c r="AG3674" s="137"/>
      <c r="AH3674" s="137"/>
      <c r="AI3674" s="137"/>
      <c r="AJ3674" s="137"/>
      <c r="AK3674" s="137"/>
      <c r="AL3674" s="137"/>
      <c r="AM3674" s="137"/>
      <c r="AN3674" s="137"/>
      <c r="AO3674" s="137"/>
      <c r="AP3674" s="137"/>
      <c r="AQ3674" s="137"/>
      <c r="AR3674" s="137"/>
      <c r="AS3674" s="137"/>
      <c r="AT3674" s="143"/>
    </row>
    <row r="3675" spans="1:46">
      <c r="A3675" s="96"/>
      <c r="B3675" s="134"/>
      <c r="C3675" s="135"/>
      <c r="D3675" s="135"/>
      <c r="E3675" s="135"/>
      <c r="F3675" s="135"/>
      <c r="G3675" s="135"/>
      <c r="H3675" s="135"/>
      <c r="I3675" s="135"/>
      <c r="J3675" s="134"/>
      <c r="K3675" s="136"/>
      <c r="L3675" s="172"/>
      <c r="M3675" s="172"/>
      <c r="N3675" s="172"/>
      <c r="O3675" s="137"/>
      <c r="P3675" s="169"/>
      <c r="Q3675" s="137"/>
      <c r="R3675" s="137"/>
      <c r="S3675" s="137"/>
      <c r="T3675" s="137"/>
      <c r="U3675" s="137"/>
      <c r="V3675" s="137"/>
      <c r="W3675" s="137"/>
      <c r="X3675" s="137"/>
      <c r="Y3675" s="137"/>
      <c r="Z3675" s="137"/>
      <c r="AA3675" s="137"/>
      <c r="AB3675" s="137"/>
      <c r="AC3675" s="137"/>
      <c r="AD3675" s="137"/>
      <c r="AE3675" s="137"/>
      <c r="AF3675" s="137"/>
      <c r="AG3675" s="137"/>
      <c r="AH3675" s="137"/>
      <c r="AI3675" s="137"/>
      <c r="AJ3675" s="137"/>
      <c r="AK3675" s="137"/>
      <c r="AL3675" s="137"/>
      <c r="AM3675" s="137"/>
      <c r="AN3675" s="137"/>
      <c r="AO3675" s="137"/>
      <c r="AP3675" s="137"/>
      <c r="AQ3675" s="137"/>
      <c r="AR3675" s="137"/>
      <c r="AS3675" s="137"/>
      <c r="AT3675" s="143"/>
    </row>
    <row r="3676" spans="1:46">
      <c r="A3676" s="96"/>
      <c r="B3676" s="134"/>
      <c r="C3676" s="135"/>
      <c r="D3676" s="135"/>
      <c r="E3676" s="135"/>
      <c r="F3676" s="135"/>
      <c r="G3676" s="135"/>
      <c r="H3676" s="135"/>
      <c r="I3676" s="135"/>
      <c r="J3676" s="134"/>
      <c r="K3676" s="136"/>
      <c r="L3676" s="172"/>
      <c r="M3676" s="172"/>
      <c r="N3676" s="172"/>
      <c r="O3676" s="137"/>
      <c r="P3676" s="169"/>
      <c r="Q3676" s="137"/>
      <c r="R3676" s="137"/>
      <c r="S3676" s="137"/>
      <c r="T3676" s="137"/>
      <c r="U3676" s="137"/>
      <c r="V3676" s="137"/>
      <c r="W3676" s="137"/>
      <c r="X3676" s="137"/>
      <c r="Y3676" s="137"/>
      <c r="Z3676" s="137"/>
      <c r="AA3676" s="137"/>
      <c r="AB3676" s="137"/>
      <c r="AC3676" s="137"/>
      <c r="AD3676" s="137"/>
      <c r="AE3676" s="137"/>
      <c r="AF3676" s="137"/>
      <c r="AG3676" s="137"/>
      <c r="AH3676" s="137"/>
      <c r="AI3676" s="137"/>
      <c r="AJ3676" s="137"/>
      <c r="AK3676" s="137"/>
      <c r="AL3676" s="137"/>
      <c r="AM3676" s="137"/>
      <c r="AN3676" s="137"/>
      <c r="AO3676" s="137"/>
      <c r="AP3676" s="137"/>
      <c r="AQ3676" s="137"/>
      <c r="AR3676" s="137"/>
      <c r="AS3676" s="137"/>
      <c r="AT3676" s="143"/>
    </row>
    <row r="3677" spans="1:46">
      <c r="A3677" s="96"/>
      <c r="B3677" s="134"/>
      <c r="C3677" s="135"/>
      <c r="D3677" s="135"/>
      <c r="E3677" s="135"/>
      <c r="F3677" s="135"/>
      <c r="G3677" s="135"/>
      <c r="H3677" s="135"/>
      <c r="I3677" s="135"/>
      <c r="J3677" s="134"/>
      <c r="K3677" s="136"/>
      <c r="L3677" s="172"/>
      <c r="M3677" s="172"/>
      <c r="N3677" s="172"/>
      <c r="O3677" s="137"/>
      <c r="P3677" s="169"/>
      <c r="Q3677" s="137"/>
      <c r="R3677" s="137"/>
      <c r="S3677" s="137"/>
      <c r="T3677" s="137"/>
      <c r="U3677" s="137"/>
      <c r="V3677" s="137"/>
      <c r="W3677" s="137"/>
      <c r="X3677" s="137"/>
      <c r="Y3677" s="137"/>
      <c r="Z3677" s="137"/>
      <c r="AA3677" s="137"/>
      <c r="AB3677" s="137"/>
      <c r="AC3677" s="137"/>
      <c r="AD3677" s="137"/>
      <c r="AE3677" s="137"/>
      <c r="AF3677" s="137"/>
      <c r="AG3677" s="137"/>
      <c r="AH3677" s="137"/>
      <c r="AI3677" s="137"/>
      <c r="AJ3677" s="137"/>
      <c r="AK3677" s="137"/>
      <c r="AL3677" s="137"/>
      <c r="AM3677" s="137"/>
      <c r="AN3677" s="137"/>
      <c r="AO3677" s="137"/>
      <c r="AP3677" s="137"/>
      <c r="AQ3677" s="137"/>
      <c r="AR3677" s="137"/>
      <c r="AS3677" s="137"/>
      <c r="AT3677" s="143"/>
    </row>
    <row r="3678" spans="1:46">
      <c r="A3678" s="96"/>
      <c r="B3678" s="134"/>
      <c r="C3678" s="135"/>
      <c r="D3678" s="135"/>
      <c r="E3678" s="135"/>
      <c r="F3678" s="135"/>
      <c r="G3678" s="135"/>
      <c r="H3678" s="135"/>
      <c r="I3678" s="135"/>
      <c r="J3678" s="134"/>
      <c r="K3678" s="136"/>
      <c r="L3678" s="172"/>
      <c r="M3678" s="172"/>
      <c r="N3678" s="172"/>
      <c r="O3678" s="137"/>
      <c r="P3678" s="169"/>
      <c r="Q3678" s="137"/>
      <c r="R3678" s="137"/>
      <c r="S3678" s="137"/>
      <c r="T3678" s="137"/>
      <c r="U3678" s="137"/>
      <c r="V3678" s="137"/>
      <c r="W3678" s="137"/>
      <c r="X3678" s="137"/>
      <c r="Y3678" s="137"/>
      <c r="Z3678" s="137"/>
      <c r="AA3678" s="137"/>
      <c r="AB3678" s="137"/>
      <c r="AC3678" s="137"/>
      <c r="AD3678" s="137"/>
      <c r="AE3678" s="137"/>
      <c r="AF3678" s="137"/>
      <c r="AG3678" s="137"/>
      <c r="AH3678" s="137"/>
      <c r="AI3678" s="137"/>
      <c r="AJ3678" s="137"/>
      <c r="AK3678" s="137"/>
      <c r="AL3678" s="137"/>
      <c r="AM3678" s="137"/>
      <c r="AN3678" s="137"/>
      <c r="AO3678" s="137"/>
      <c r="AP3678" s="137"/>
      <c r="AQ3678" s="137"/>
      <c r="AR3678" s="137"/>
      <c r="AS3678" s="137"/>
      <c r="AT3678" s="143"/>
    </row>
    <row r="3679" spans="1:46">
      <c r="A3679" s="96"/>
      <c r="B3679" s="134"/>
      <c r="C3679" s="135"/>
      <c r="D3679" s="135"/>
      <c r="E3679" s="135"/>
      <c r="F3679" s="135"/>
      <c r="G3679" s="135"/>
      <c r="H3679" s="135"/>
      <c r="I3679" s="135"/>
      <c r="J3679" s="134"/>
      <c r="K3679" s="136"/>
      <c r="L3679" s="172"/>
      <c r="M3679" s="172"/>
      <c r="N3679" s="172"/>
      <c r="O3679" s="137"/>
      <c r="P3679" s="169"/>
      <c r="Q3679" s="137"/>
      <c r="R3679" s="137"/>
      <c r="S3679" s="137"/>
      <c r="T3679" s="137"/>
      <c r="U3679" s="137"/>
      <c r="V3679" s="137"/>
      <c r="W3679" s="137"/>
      <c r="X3679" s="137"/>
      <c r="Y3679" s="137"/>
      <c r="Z3679" s="137"/>
      <c r="AA3679" s="137"/>
      <c r="AB3679" s="137"/>
      <c r="AC3679" s="137"/>
      <c r="AD3679" s="137"/>
      <c r="AE3679" s="137"/>
      <c r="AF3679" s="137"/>
      <c r="AG3679" s="137"/>
      <c r="AH3679" s="137"/>
      <c r="AI3679" s="137"/>
      <c r="AJ3679" s="137"/>
      <c r="AK3679" s="137"/>
      <c r="AL3679" s="137"/>
      <c r="AM3679" s="137"/>
      <c r="AN3679" s="137"/>
      <c r="AO3679" s="137"/>
      <c r="AP3679" s="137"/>
      <c r="AQ3679" s="137"/>
      <c r="AR3679" s="137"/>
      <c r="AS3679" s="137"/>
      <c r="AT3679" s="143"/>
    </row>
    <row r="3680" spans="1:46">
      <c r="A3680" s="96"/>
      <c r="B3680" s="134"/>
      <c r="C3680" s="135"/>
      <c r="D3680" s="135"/>
      <c r="E3680" s="135"/>
      <c r="F3680" s="135"/>
      <c r="G3680" s="135"/>
      <c r="H3680" s="135"/>
      <c r="I3680" s="135"/>
      <c r="J3680" s="134"/>
      <c r="K3680" s="136"/>
      <c r="L3680" s="172"/>
      <c r="M3680" s="172"/>
      <c r="N3680" s="172"/>
      <c r="O3680" s="137"/>
      <c r="P3680" s="169"/>
      <c r="Q3680" s="137"/>
      <c r="R3680" s="137"/>
      <c r="S3680" s="137"/>
      <c r="T3680" s="137"/>
      <c r="U3680" s="137"/>
      <c r="V3680" s="137"/>
      <c r="W3680" s="137"/>
      <c r="X3680" s="137"/>
      <c r="Y3680" s="137"/>
      <c r="Z3680" s="137"/>
      <c r="AA3680" s="137"/>
      <c r="AB3680" s="137"/>
      <c r="AC3680" s="137"/>
      <c r="AD3680" s="137"/>
      <c r="AE3680" s="137"/>
      <c r="AF3680" s="137"/>
      <c r="AG3680" s="137"/>
      <c r="AH3680" s="137"/>
      <c r="AI3680" s="137"/>
      <c r="AJ3680" s="137"/>
      <c r="AK3680" s="137"/>
      <c r="AL3680" s="137"/>
      <c r="AM3680" s="137"/>
      <c r="AN3680" s="137"/>
      <c r="AO3680" s="137"/>
      <c r="AP3680" s="137"/>
      <c r="AQ3680" s="137"/>
      <c r="AR3680" s="137"/>
      <c r="AS3680" s="137"/>
      <c r="AT3680" s="143"/>
    </row>
    <row r="3681" spans="1:46">
      <c r="A3681" s="96"/>
      <c r="B3681" s="134"/>
      <c r="C3681" s="135"/>
      <c r="D3681" s="135"/>
      <c r="E3681" s="135"/>
      <c r="F3681" s="135"/>
      <c r="G3681" s="135"/>
      <c r="H3681" s="135"/>
      <c r="I3681" s="135"/>
      <c r="J3681" s="134"/>
      <c r="K3681" s="136"/>
      <c r="L3681" s="172"/>
      <c r="M3681" s="172"/>
      <c r="N3681" s="172"/>
      <c r="O3681" s="137"/>
      <c r="P3681" s="169"/>
      <c r="Q3681" s="137"/>
      <c r="R3681" s="137"/>
      <c r="S3681" s="137"/>
      <c r="T3681" s="137"/>
      <c r="U3681" s="137"/>
      <c r="V3681" s="137"/>
      <c r="W3681" s="137"/>
      <c r="X3681" s="137"/>
      <c r="Y3681" s="137"/>
      <c r="Z3681" s="137"/>
      <c r="AA3681" s="137"/>
      <c r="AB3681" s="137"/>
      <c r="AC3681" s="137"/>
      <c r="AD3681" s="137"/>
      <c r="AE3681" s="137"/>
      <c r="AF3681" s="137"/>
      <c r="AG3681" s="137"/>
      <c r="AH3681" s="137"/>
      <c r="AI3681" s="137"/>
      <c r="AJ3681" s="137"/>
      <c r="AK3681" s="137"/>
      <c r="AL3681" s="137"/>
      <c r="AM3681" s="137"/>
      <c r="AN3681" s="137"/>
      <c r="AO3681" s="137"/>
      <c r="AP3681" s="137"/>
      <c r="AQ3681" s="137"/>
      <c r="AR3681" s="137"/>
      <c r="AS3681" s="137"/>
      <c r="AT3681" s="143"/>
    </row>
    <row r="3682" spans="1:46">
      <c r="A3682" s="96"/>
      <c r="B3682" s="134"/>
      <c r="C3682" s="135"/>
      <c r="D3682" s="135"/>
      <c r="E3682" s="135"/>
      <c r="F3682" s="135"/>
      <c r="G3682" s="135"/>
      <c r="H3682" s="135"/>
      <c r="I3682" s="135"/>
      <c r="J3682" s="134"/>
      <c r="K3682" s="136"/>
      <c r="L3682" s="172"/>
      <c r="M3682" s="172"/>
      <c r="N3682" s="172"/>
      <c r="O3682" s="137"/>
      <c r="P3682" s="169"/>
      <c r="Q3682" s="137"/>
      <c r="R3682" s="137"/>
      <c r="S3682" s="137"/>
      <c r="T3682" s="137"/>
      <c r="U3682" s="137"/>
      <c r="V3682" s="137"/>
      <c r="W3682" s="137"/>
      <c r="X3682" s="137"/>
      <c r="Y3682" s="137"/>
      <c r="Z3682" s="137"/>
      <c r="AA3682" s="137"/>
      <c r="AB3682" s="137"/>
      <c r="AC3682" s="137"/>
      <c r="AD3682" s="137"/>
      <c r="AE3682" s="137"/>
      <c r="AF3682" s="137"/>
      <c r="AG3682" s="137"/>
      <c r="AH3682" s="137"/>
      <c r="AI3682" s="137"/>
      <c r="AJ3682" s="137"/>
      <c r="AK3682" s="137"/>
      <c r="AL3682" s="137"/>
      <c r="AM3682" s="137"/>
      <c r="AN3682" s="137"/>
      <c r="AO3682" s="137"/>
      <c r="AP3682" s="137"/>
      <c r="AQ3682" s="137"/>
      <c r="AR3682" s="137"/>
      <c r="AS3682" s="137"/>
      <c r="AT3682" s="143"/>
    </row>
    <row r="3683" spans="1:46">
      <c r="A3683" s="96"/>
      <c r="B3683" s="134"/>
      <c r="C3683" s="135"/>
      <c r="D3683" s="135"/>
      <c r="E3683" s="135"/>
      <c r="F3683" s="135"/>
      <c r="G3683" s="135"/>
      <c r="H3683" s="135"/>
      <c r="I3683" s="135"/>
      <c r="J3683" s="134"/>
      <c r="K3683" s="136"/>
      <c r="L3683" s="172"/>
      <c r="M3683" s="172"/>
      <c r="N3683" s="172"/>
      <c r="O3683" s="137"/>
      <c r="P3683" s="169"/>
      <c r="Q3683" s="137"/>
      <c r="R3683" s="137"/>
      <c r="S3683" s="137"/>
      <c r="T3683" s="137"/>
      <c r="U3683" s="137"/>
      <c r="V3683" s="137"/>
      <c r="W3683" s="137"/>
      <c r="X3683" s="137"/>
      <c r="Y3683" s="137"/>
      <c r="Z3683" s="137"/>
      <c r="AA3683" s="137"/>
      <c r="AB3683" s="137"/>
      <c r="AC3683" s="137"/>
      <c r="AD3683" s="137"/>
      <c r="AE3683" s="137"/>
      <c r="AF3683" s="137"/>
      <c r="AG3683" s="137"/>
      <c r="AH3683" s="137"/>
      <c r="AI3683" s="137"/>
      <c r="AJ3683" s="137"/>
      <c r="AK3683" s="137"/>
      <c r="AL3683" s="137"/>
      <c r="AM3683" s="137"/>
      <c r="AN3683" s="137"/>
      <c r="AO3683" s="137"/>
      <c r="AP3683" s="137"/>
      <c r="AQ3683" s="137"/>
      <c r="AR3683" s="137"/>
      <c r="AS3683" s="137"/>
      <c r="AT3683" s="143"/>
    </row>
    <row r="3684" spans="1:46">
      <c r="A3684" s="96"/>
      <c r="B3684" s="134"/>
      <c r="C3684" s="135"/>
      <c r="D3684" s="135"/>
      <c r="E3684" s="135"/>
      <c r="F3684" s="135"/>
      <c r="G3684" s="135"/>
      <c r="H3684" s="135"/>
      <c r="I3684" s="135"/>
      <c r="J3684" s="134"/>
      <c r="K3684" s="136"/>
      <c r="L3684" s="172"/>
      <c r="M3684" s="172"/>
      <c r="N3684" s="172"/>
      <c r="O3684" s="137"/>
      <c r="P3684" s="169"/>
      <c r="Q3684" s="137"/>
      <c r="R3684" s="137"/>
      <c r="S3684" s="137"/>
      <c r="T3684" s="137"/>
      <c r="U3684" s="137"/>
      <c r="V3684" s="137"/>
      <c r="W3684" s="137"/>
      <c r="X3684" s="137"/>
      <c r="Y3684" s="137"/>
      <c r="Z3684" s="137"/>
      <c r="AA3684" s="137"/>
      <c r="AB3684" s="137"/>
      <c r="AC3684" s="137"/>
      <c r="AD3684" s="137"/>
      <c r="AE3684" s="137"/>
      <c r="AF3684" s="137"/>
      <c r="AG3684" s="137"/>
      <c r="AH3684" s="137"/>
      <c r="AI3684" s="137"/>
      <c r="AJ3684" s="137"/>
      <c r="AK3684" s="137"/>
      <c r="AL3684" s="137"/>
      <c r="AM3684" s="137"/>
      <c r="AN3684" s="137"/>
      <c r="AO3684" s="137"/>
      <c r="AP3684" s="137"/>
      <c r="AQ3684" s="137"/>
      <c r="AR3684" s="137"/>
      <c r="AS3684" s="137"/>
      <c r="AT3684" s="143"/>
    </row>
    <row r="3685" spans="1:46">
      <c r="A3685" s="96"/>
      <c r="B3685" s="134"/>
      <c r="C3685" s="135"/>
      <c r="D3685" s="135"/>
      <c r="E3685" s="135"/>
      <c r="F3685" s="135"/>
      <c r="G3685" s="135"/>
      <c r="H3685" s="135"/>
      <c r="I3685" s="135"/>
      <c r="J3685" s="134"/>
      <c r="K3685" s="136"/>
      <c r="L3685" s="172"/>
      <c r="M3685" s="172"/>
      <c r="N3685" s="172"/>
      <c r="O3685" s="137"/>
      <c r="P3685" s="169"/>
      <c r="Q3685" s="137"/>
      <c r="R3685" s="137"/>
      <c r="S3685" s="137"/>
      <c r="T3685" s="137"/>
      <c r="U3685" s="137"/>
      <c r="V3685" s="137"/>
      <c r="W3685" s="137"/>
      <c r="X3685" s="137"/>
      <c r="Y3685" s="137"/>
      <c r="Z3685" s="137"/>
      <c r="AA3685" s="137"/>
      <c r="AB3685" s="137"/>
      <c r="AC3685" s="137"/>
      <c r="AD3685" s="137"/>
      <c r="AE3685" s="137"/>
      <c r="AF3685" s="137"/>
      <c r="AG3685" s="137"/>
      <c r="AH3685" s="137"/>
      <c r="AI3685" s="137"/>
      <c r="AJ3685" s="137"/>
      <c r="AK3685" s="137"/>
      <c r="AL3685" s="137"/>
      <c r="AM3685" s="137"/>
      <c r="AN3685" s="137"/>
      <c r="AO3685" s="137"/>
      <c r="AP3685" s="137"/>
      <c r="AQ3685" s="137"/>
      <c r="AR3685" s="137"/>
      <c r="AS3685" s="137"/>
      <c r="AT3685" s="143"/>
    </row>
    <row r="3686" spans="1:46">
      <c r="A3686" s="96"/>
      <c r="B3686" s="134"/>
      <c r="C3686" s="135"/>
      <c r="D3686" s="135"/>
      <c r="E3686" s="135"/>
      <c r="F3686" s="135"/>
      <c r="G3686" s="135"/>
      <c r="H3686" s="135"/>
      <c r="I3686" s="135"/>
      <c r="J3686" s="134"/>
      <c r="K3686" s="136"/>
      <c r="L3686" s="172"/>
      <c r="M3686" s="172"/>
      <c r="N3686" s="172"/>
      <c r="O3686" s="137"/>
      <c r="P3686" s="169"/>
      <c r="Q3686" s="137"/>
      <c r="R3686" s="137"/>
      <c r="S3686" s="137"/>
      <c r="T3686" s="137"/>
      <c r="U3686" s="137"/>
      <c r="V3686" s="137"/>
      <c r="W3686" s="137"/>
      <c r="X3686" s="137"/>
      <c r="Y3686" s="137"/>
      <c r="Z3686" s="137"/>
      <c r="AA3686" s="137"/>
      <c r="AB3686" s="137"/>
      <c r="AC3686" s="137"/>
      <c r="AD3686" s="137"/>
      <c r="AE3686" s="137"/>
      <c r="AF3686" s="137"/>
      <c r="AG3686" s="137"/>
      <c r="AH3686" s="137"/>
      <c r="AI3686" s="137"/>
      <c r="AJ3686" s="137"/>
      <c r="AK3686" s="137"/>
      <c r="AL3686" s="137"/>
      <c r="AM3686" s="137"/>
      <c r="AN3686" s="137"/>
      <c r="AO3686" s="137"/>
      <c r="AP3686" s="137"/>
      <c r="AQ3686" s="137"/>
      <c r="AR3686" s="137"/>
      <c r="AS3686" s="137"/>
      <c r="AT3686" s="143"/>
    </row>
    <row r="3687" spans="1:46">
      <c r="A3687" s="96"/>
      <c r="B3687" s="134"/>
      <c r="C3687" s="135"/>
      <c r="D3687" s="135"/>
      <c r="E3687" s="135"/>
      <c r="F3687" s="135"/>
      <c r="G3687" s="135"/>
      <c r="H3687" s="135"/>
      <c r="I3687" s="135"/>
      <c r="J3687" s="134"/>
      <c r="K3687" s="136"/>
      <c r="L3687" s="172"/>
      <c r="M3687" s="172"/>
      <c r="N3687" s="172"/>
      <c r="O3687" s="137"/>
      <c r="P3687" s="169"/>
      <c r="Q3687" s="137"/>
      <c r="R3687" s="137"/>
      <c r="S3687" s="137"/>
      <c r="T3687" s="137"/>
      <c r="U3687" s="137"/>
      <c r="V3687" s="137"/>
      <c r="W3687" s="137"/>
      <c r="X3687" s="137"/>
      <c r="Y3687" s="137"/>
      <c r="Z3687" s="137"/>
      <c r="AA3687" s="137"/>
      <c r="AB3687" s="137"/>
      <c r="AC3687" s="137"/>
      <c r="AD3687" s="137"/>
      <c r="AE3687" s="137"/>
      <c r="AF3687" s="137"/>
      <c r="AG3687" s="137"/>
      <c r="AH3687" s="137"/>
      <c r="AI3687" s="137"/>
      <c r="AJ3687" s="137"/>
      <c r="AK3687" s="137"/>
      <c r="AL3687" s="137"/>
      <c r="AM3687" s="137"/>
      <c r="AN3687" s="137"/>
      <c r="AO3687" s="137"/>
      <c r="AP3687" s="137"/>
      <c r="AQ3687" s="137"/>
      <c r="AR3687" s="137"/>
      <c r="AS3687" s="137"/>
      <c r="AT3687" s="143"/>
    </row>
    <row r="3688" spans="1:46">
      <c r="A3688" s="96"/>
      <c r="B3688" s="134"/>
      <c r="C3688" s="135"/>
      <c r="D3688" s="135"/>
      <c r="E3688" s="135"/>
      <c r="F3688" s="135"/>
      <c r="G3688" s="135"/>
      <c r="H3688" s="135"/>
      <c r="I3688" s="135"/>
      <c r="J3688" s="134"/>
      <c r="K3688" s="136"/>
      <c r="L3688" s="172"/>
      <c r="M3688" s="172"/>
      <c r="N3688" s="172"/>
      <c r="O3688" s="137"/>
      <c r="P3688" s="169"/>
      <c r="Q3688" s="137"/>
      <c r="R3688" s="137"/>
      <c r="S3688" s="137"/>
      <c r="T3688" s="137"/>
      <c r="U3688" s="137"/>
      <c r="V3688" s="137"/>
      <c r="W3688" s="137"/>
      <c r="X3688" s="137"/>
      <c r="Y3688" s="137"/>
      <c r="Z3688" s="137"/>
      <c r="AA3688" s="137"/>
      <c r="AB3688" s="137"/>
      <c r="AC3688" s="137"/>
      <c r="AD3688" s="137"/>
      <c r="AE3688" s="137"/>
      <c r="AF3688" s="137"/>
      <c r="AG3688" s="137"/>
      <c r="AH3688" s="137"/>
      <c r="AI3688" s="137"/>
      <c r="AJ3688" s="137"/>
      <c r="AK3688" s="137"/>
      <c r="AL3688" s="137"/>
      <c r="AM3688" s="137"/>
      <c r="AN3688" s="137"/>
      <c r="AO3688" s="137"/>
      <c r="AP3688" s="137"/>
      <c r="AQ3688" s="137"/>
      <c r="AR3688" s="137"/>
      <c r="AS3688" s="137"/>
      <c r="AT3688" s="143"/>
    </row>
    <row r="3689" spans="1:46">
      <c r="A3689" s="96"/>
      <c r="B3689" s="134"/>
      <c r="C3689" s="135"/>
      <c r="D3689" s="135"/>
      <c r="E3689" s="135"/>
      <c r="F3689" s="135"/>
      <c r="G3689" s="135"/>
      <c r="H3689" s="135"/>
      <c r="I3689" s="135"/>
      <c r="J3689" s="134"/>
      <c r="K3689" s="136"/>
      <c r="L3689" s="172"/>
      <c r="M3689" s="172"/>
      <c r="N3689" s="172"/>
      <c r="O3689" s="137"/>
      <c r="P3689" s="169"/>
      <c r="Q3689" s="137"/>
      <c r="R3689" s="137"/>
      <c r="S3689" s="137"/>
      <c r="T3689" s="137"/>
      <c r="U3689" s="137"/>
      <c r="V3689" s="137"/>
      <c r="W3689" s="137"/>
      <c r="X3689" s="137"/>
      <c r="Y3689" s="137"/>
      <c r="Z3689" s="137"/>
      <c r="AA3689" s="137"/>
      <c r="AB3689" s="137"/>
      <c r="AC3689" s="137"/>
      <c r="AD3689" s="137"/>
      <c r="AE3689" s="137"/>
      <c r="AF3689" s="137"/>
      <c r="AG3689" s="137"/>
      <c r="AH3689" s="137"/>
      <c r="AI3689" s="137"/>
      <c r="AJ3689" s="137"/>
      <c r="AK3689" s="137"/>
      <c r="AL3689" s="137"/>
      <c r="AM3689" s="137"/>
      <c r="AN3689" s="137"/>
      <c r="AO3689" s="137"/>
      <c r="AP3689" s="137"/>
      <c r="AQ3689" s="137"/>
      <c r="AR3689" s="137"/>
      <c r="AS3689" s="137"/>
      <c r="AT3689" s="143"/>
    </row>
    <row r="3690" spans="1:46">
      <c r="A3690" s="96"/>
      <c r="B3690" s="134"/>
      <c r="C3690" s="135"/>
      <c r="D3690" s="135"/>
      <c r="E3690" s="135"/>
      <c r="F3690" s="135"/>
      <c r="G3690" s="135"/>
      <c r="H3690" s="135"/>
      <c r="I3690" s="135"/>
      <c r="J3690" s="134"/>
      <c r="K3690" s="136"/>
      <c r="L3690" s="172"/>
      <c r="M3690" s="172"/>
      <c r="N3690" s="172"/>
      <c r="O3690" s="137"/>
      <c r="P3690" s="169"/>
      <c r="Q3690" s="137"/>
      <c r="R3690" s="137"/>
      <c r="S3690" s="137"/>
      <c r="T3690" s="137"/>
      <c r="U3690" s="137"/>
      <c r="V3690" s="137"/>
      <c r="W3690" s="137"/>
      <c r="X3690" s="137"/>
      <c r="Y3690" s="137"/>
      <c r="Z3690" s="137"/>
      <c r="AA3690" s="137"/>
      <c r="AB3690" s="137"/>
      <c r="AC3690" s="137"/>
      <c r="AD3690" s="137"/>
      <c r="AE3690" s="137"/>
      <c r="AF3690" s="137"/>
      <c r="AG3690" s="137"/>
      <c r="AH3690" s="137"/>
      <c r="AI3690" s="137"/>
      <c r="AJ3690" s="137"/>
      <c r="AK3690" s="137"/>
      <c r="AL3690" s="137"/>
      <c r="AM3690" s="137"/>
      <c r="AN3690" s="137"/>
      <c r="AO3690" s="137"/>
      <c r="AP3690" s="137"/>
      <c r="AQ3690" s="137"/>
      <c r="AR3690" s="137"/>
      <c r="AS3690" s="137"/>
      <c r="AT3690" s="143"/>
    </row>
    <row r="3691" spans="1:46">
      <c r="A3691" s="96"/>
      <c r="B3691" s="134"/>
      <c r="C3691" s="135"/>
      <c r="D3691" s="135"/>
      <c r="E3691" s="135"/>
      <c r="F3691" s="135"/>
      <c r="G3691" s="135"/>
      <c r="H3691" s="135"/>
      <c r="I3691" s="135"/>
      <c r="J3691" s="134"/>
      <c r="K3691" s="136"/>
      <c r="L3691" s="172"/>
      <c r="M3691" s="172"/>
      <c r="N3691" s="172"/>
      <c r="O3691" s="137"/>
      <c r="P3691" s="169"/>
      <c r="Q3691" s="137"/>
      <c r="R3691" s="137"/>
      <c r="S3691" s="137"/>
      <c r="T3691" s="137"/>
      <c r="U3691" s="137"/>
      <c r="V3691" s="137"/>
      <c r="W3691" s="137"/>
      <c r="X3691" s="137"/>
      <c r="Y3691" s="137"/>
      <c r="Z3691" s="137"/>
      <c r="AA3691" s="137"/>
      <c r="AB3691" s="137"/>
      <c r="AC3691" s="137"/>
      <c r="AD3691" s="137"/>
      <c r="AE3691" s="137"/>
      <c r="AF3691" s="137"/>
      <c r="AG3691" s="137"/>
      <c r="AH3691" s="137"/>
      <c r="AI3691" s="137"/>
      <c r="AJ3691" s="137"/>
      <c r="AK3691" s="137"/>
      <c r="AL3691" s="137"/>
      <c r="AM3691" s="137"/>
      <c r="AN3691" s="137"/>
      <c r="AO3691" s="137"/>
      <c r="AP3691" s="137"/>
      <c r="AQ3691" s="137"/>
      <c r="AR3691" s="137"/>
      <c r="AS3691" s="137"/>
      <c r="AT3691" s="143"/>
    </row>
    <row r="3692" spans="1:46">
      <c r="A3692" s="96"/>
      <c r="B3692" s="134"/>
      <c r="C3692" s="135"/>
      <c r="D3692" s="135"/>
      <c r="E3692" s="135"/>
      <c r="F3692" s="135"/>
      <c r="G3692" s="135"/>
      <c r="H3692" s="135"/>
      <c r="I3692" s="135"/>
      <c r="J3692" s="134"/>
      <c r="K3692" s="136"/>
      <c r="L3692" s="172"/>
      <c r="M3692" s="172"/>
      <c r="N3692" s="172"/>
      <c r="O3692" s="137"/>
      <c r="P3692" s="169"/>
      <c r="Q3692" s="137"/>
      <c r="R3692" s="137"/>
      <c r="S3692" s="137"/>
      <c r="T3692" s="137"/>
      <c r="U3692" s="137"/>
      <c r="V3692" s="137"/>
      <c r="W3692" s="137"/>
      <c r="X3692" s="137"/>
      <c r="Y3692" s="137"/>
      <c r="Z3692" s="137"/>
      <c r="AA3692" s="137"/>
      <c r="AB3692" s="137"/>
      <c r="AC3692" s="137"/>
      <c r="AD3692" s="137"/>
      <c r="AE3692" s="137"/>
      <c r="AF3692" s="137"/>
      <c r="AG3692" s="137"/>
      <c r="AH3692" s="137"/>
      <c r="AI3692" s="137"/>
      <c r="AJ3692" s="137"/>
      <c r="AK3692" s="137"/>
      <c r="AL3692" s="137"/>
      <c r="AM3692" s="137"/>
      <c r="AN3692" s="137"/>
      <c r="AO3692" s="137"/>
      <c r="AP3692" s="137"/>
      <c r="AQ3692" s="137"/>
      <c r="AR3692" s="137"/>
      <c r="AS3692" s="137"/>
      <c r="AT3692" s="143"/>
    </row>
    <row r="3693" spans="1:46">
      <c r="A3693" s="96"/>
      <c r="B3693" s="134"/>
      <c r="C3693" s="135"/>
      <c r="D3693" s="135"/>
      <c r="E3693" s="135"/>
      <c r="F3693" s="135"/>
      <c r="G3693" s="135"/>
      <c r="H3693" s="135"/>
      <c r="I3693" s="135"/>
      <c r="J3693" s="134"/>
      <c r="K3693" s="136"/>
      <c r="L3693" s="172"/>
      <c r="M3693" s="172"/>
      <c r="N3693" s="172"/>
      <c r="O3693" s="137"/>
      <c r="P3693" s="169"/>
      <c r="Q3693" s="137"/>
      <c r="R3693" s="137"/>
      <c r="S3693" s="137"/>
      <c r="T3693" s="137"/>
      <c r="U3693" s="137"/>
      <c r="V3693" s="137"/>
      <c r="W3693" s="137"/>
      <c r="X3693" s="137"/>
      <c r="Y3693" s="137"/>
      <c r="Z3693" s="137"/>
      <c r="AA3693" s="137"/>
      <c r="AB3693" s="137"/>
      <c r="AC3693" s="137"/>
      <c r="AD3693" s="137"/>
      <c r="AE3693" s="137"/>
      <c r="AF3693" s="137"/>
      <c r="AG3693" s="137"/>
      <c r="AH3693" s="137"/>
      <c r="AI3693" s="137"/>
      <c r="AJ3693" s="137"/>
      <c r="AK3693" s="137"/>
      <c r="AL3693" s="137"/>
      <c r="AM3693" s="137"/>
      <c r="AN3693" s="137"/>
      <c r="AO3693" s="137"/>
      <c r="AP3693" s="137"/>
      <c r="AQ3693" s="137"/>
      <c r="AR3693" s="137"/>
      <c r="AS3693" s="137"/>
      <c r="AT3693" s="143"/>
    </row>
    <row r="3694" spans="1:46">
      <c r="A3694" s="96"/>
      <c r="B3694" s="134"/>
      <c r="C3694" s="135"/>
      <c r="D3694" s="135"/>
      <c r="E3694" s="135"/>
      <c r="F3694" s="135"/>
      <c r="G3694" s="135"/>
      <c r="H3694" s="135"/>
      <c r="I3694" s="135"/>
      <c r="J3694" s="134"/>
      <c r="K3694" s="136"/>
      <c r="L3694" s="172"/>
      <c r="M3694" s="172"/>
      <c r="N3694" s="172"/>
      <c r="O3694" s="137"/>
      <c r="P3694" s="169"/>
      <c r="Q3694" s="137"/>
      <c r="R3694" s="137"/>
      <c r="S3694" s="137"/>
      <c r="T3694" s="137"/>
      <c r="U3694" s="137"/>
      <c r="V3694" s="137"/>
      <c r="W3694" s="137"/>
      <c r="X3694" s="137"/>
      <c r="Y3694" s="137"/>
      <c r="Z3694" s="137"/>
      <c r="AA3694" s="137"/>
      <c r="AB3694" s="137"/>
      <c r="AC3694" s="137"/>
      <c r="AD3694" s="137"/>
      <c r="AE3694" s="137"/>
      <c r="AF3694" s="137"/>
      <c r="AG3694" s="137"/>
      <c r="AH3694" s="137"/>
      <c r="AI3694" s="137"/>
      <c r="AJ3694" s="137"/>
      <c r="AK3694" s="137"/>
      <c r="AL3694" s="137"/>
      <c r="AM3694" s="137"/>
      <c r="AN3694" s="137"/>
      <c r="AO3694" s="137"/>
      <c r="AP3694" s="137"/>
      <c r="AQ3694" s="137"/>
      <c r="AR3694" s="137"/>
      <c r="AS3694" s="137"/>
      <c r="AT3694" s="143"/>
    </row>
    <row r="3695" spans="1:46">
      <c r="A3695" s="96"/>
      <c r="B3695" s="134"/>
      <c r="C3695" s="135"/>
      <c r="D3695" s="135"/>
      <c r="E3695" s="135"/>
      <c r="F3695" s="135"/>
      <c r="G3695" s="135"/>
      <c r="H3695" s="135"/>
      <c r="I3695" s="135"/>
      <c r="J3695" s="134"/>
      <c r="K3695" s="136"/>
      <c r="L3695" s="172"/>
      <c r="M3695" s="172"/>
      <c r="N3695" s="172"/>
      <c r="O3695" s="137"/>
      <c r="P3695" s="169"/>
      <c r="Q3695" s="137"/>
      <c r="R3695" s="137"/>
      <c r="S3695" s="137"/>
      <c r="T3695" s="137"/>
      <c r="U3695" s="137"/>
      <c r="V3695" s="137"/>
      <c r="W3695" s="137"/>
      <c r="X3695" s="137"/>
      <c r="Y3695" s="137"/>
      <c r="Z3695" s="137"/>
      <c r="AA3695" s="137"/>
      <c r="AB3695" s="137"/>
      <c r="AC3695" s="137"/>
      <c r="AD3695" s="137"/>
      <c r="AE3695" s="137"/>
      <c r="AF3695" s="137"/>
      <c r="AG3695" s="137"/>
      <c r="AH3695" s="137"/>
      <c r="AI3695" s="137"/>
      <c r="AJ3695" s="137"/>
      <c r="AK3695" s="137"/>
      <c r="AL3695" s="137"/>
      <c r="AM3695" s="137"/>
      <c r="AN3695" s="137"/>
      <c r="AO3695" s="137"/>
      <c r="AP3695" s="137"/>
      <c r="AQ3695" s="137"/>
      <c r="AR3695" s="137"/>
      <c r="AS3695" s="137"/>
      <c r="AT3695" s="143"/>
    </row>
    <row r="3696" spans="1:46">
      <c r="A3696" s="96"/>
      <c r="B3696" s="134"/>
      <c r="C3696" s="135"/>
      <c r="D3696" s="135"/>
      <c r="E3696" s="135"/>
      <c r="F3696" s="135"/>
      <c r="G3696" s="135"/>
      <c r="H3696" s="135"/>
      <c r="I3696" s="135"/>
      <c r="J3696" s="134"/>
      <c r="K3696" s="136"/>
      <c r="L3696" s="172"/>
      <c r="M3696" s="172"/>
      <c r="N3696" s="172"/>
      <c r="O3696" s="137"/>
      <c r="P3696" s="169"/>
      <c r="Q3696" s="137"/>
      <c r="R3696" s="137"/>
      <c r="S3696" s="137"/>
      <c r="T3696" s="137"/>
      <c r="U3696" s="137"/>
      <c r="V3696" s="137"/>
      <c r="W3696" s="137"/>
      <c r="X3696" s="137"/>
      <c r="Y3696" s="137"/>
      <c r="Z3696" s="137"/>
      <c r="AA3696" s="137"/>
      <c r="AB3696" s="137"/>
      <c r="AC3696" s="137"/>
      <c r="AD3696" s="137"/>
      <c r="AE3696" s="137"/>
      <c r="AF3696" s="137"/>
      <c r="AG3696" s="137"/>
      <c r="AH3696" s="137"/>
      <c r="AI3696" s="137"/>
      <c r="AJ3696" s="137"/>
      <c r="AK3696" s="137"/>
      <c r="AL3696" s="137"/>
      <c r="AM3696" s="137"/>
      <c r="AN3696" s="137"/>
      <c r="AO3696" s="137"/>
      <c r="AP3696" s="137"/>
      <c r="AQ3696" s="137"/>
      <c r="AR3696" s="137"/>
      <c r="AS3696" s="137"/>
      <c r="AT3696" s="143"/>
    </row>
    <row r="3697" spans="1:46">
      <c r="A3697" s="96"/>
      <c r="B3697" s="134"/>
      <c r="C3697" s="135"/>
      <c r="D3697" s="135"/>
      <c r="E3697" s="135"/>
      <c r="F3697" s="135"/>
      <c r="G3697" s="135"/>
      <c r="H3697" s="135"/>
      <c r="I3697" s="135"/>
      <c r="J3697" s="134"/>
      <c r="K3697" s="136"/>
      <c r="L3697" s="172"/>
      <c r="M3697" s="172"/>
      <c r="N3697" s="172"/>
      <c r="O3697" s="137"/>
      <c r="P3697" s="169"/>
      <c r="Q3697" s="137"/>
      <c r="R3697" s="137"/>
      <c r="S3697" s="137"/>
      <c r="T3697" s="137"/>
      <c r="U3697" s="137"/>
      <c r="V3697" s="137"/>
      <c r="W3697" s="137"/>
      <c r="X3697" s="137"/>
      <c r="Y3697" s="137"/>
      <c r="Z3697" s="137"/>
      <c r="AA3697" s="137"/>
      <c r="AB3697" s="137"/>
      <c r="AC3697" s="137"/>
      <c r="AD3697" s="137"/>
      <c r="AE3697" s="137"/>
      <c r="AF3697" s="137"/>
      <c r="AG3697" s="137"/>
      <c r="AH3697" s="137"/>
      <c r="AI3697" s="137"/>
      <c r="AJ3697" s="137"/>
      <c r="AK3697" s="137"/>
      <c r="AL3697" s="137"/>
      <c r="AM3697" s="137"/>
      <c r="AN3697" s="137"/>
      <c r="AO3697" s="137"/>
      <c r="AP3697" s="137"/>
      <c r="AQ3697" s="137"/>
      <c r="AR3697" s="137"/>
      <c r="AS3697" s="137"/>
      <c r="AT3697" s="143"/>
    </row>
    <row r="3698" spans="1:46">
      <c r="A3698" s="96"/>
      <c r="B3698" s="134"/>
      <c r="C3698" s="135"/>
      <c r="D3698" s="135"/>
      <c r="E3698" s="135"/>
      <c r="F3698" s="135"/>
      <c r="G3698" s="135"/>
      <c r="H3698" s="135"/>
      <c r="I3698" s="135"/>
      <c r="J3698" s="134"/>
      <c r="K3698" s="136"/>
      <c r="L3698" s="172"/>
      <c r="M3698" s="172"/>
      <c r="N3698" s="172"/>
      <c r="O3698" s="137"/>
      <c r="P3698" s="169"/>
      <c r="Q3698" s="137"/>
      <c r="R3698" s="137"/>
      <c r="S3698" s="137"/>
      <c r="T3698" s="137"/>
      <c r="U3698" s="137"/>
      <c r="V3698" s="137"/>
      <c r="W3698" s="137"/>
      <c r="X3698" s="137"/>
      <c r="Y3698" s="137"/>
      <c r="Z3698" s="137"/>
      <c r="AA3698" s="137"/>
      <c r="AB3698" s="137"/>
      <c r="AC3698" s="137"/>
      <c r="AD3698" s="137"/>
      <c r="AE3698" s="137"/>
      <c r="AF3698" s="137"/>
      <c r="AG3698" s="137"/>
      <c r="AH3698" s="137"/>
      <c r="AI3698" s="137"/>
      <c r="AJ3698" s="137"/>
      <c r="AK3698" s="137"/>
      <c r="AL3698" s="137"/>
      <c r="AM3698" s="137"/>
      <c r="AN3698" s="137"/>
      <c r="AO3698" s="137"/>
      <c r="AP3698" s="137"/>
      <c r="AQ3698" s="137"/>
      <c r="AR3698" s="137"/>
      <c r="AS3698" s="137"/>
      <c r="AT3698" s="143"/>
    </row>
    <row r="3699" spans="1:46">
      <c r="A3699" s="96"/>
      <c r="B3699" s="134"/>
      <c r="C3699" s="135"/>
      <c r="D3699" s="135"/>
      <c r="E3699" s="135"/>
      <c r="F3699" s="135"/>
      <c r="G3699" s="135"/>
      <c r="H3699" s="135"/>
      <c r="I3699" s="135"/>
      <c r="J3699" s="134"/>
      <c r="K3699" s="136"/>
      <c r="L3699" s="172"/>
      <c r="M3699" s="172"/>
      <c r="N3699" s="172"/>
      <c r="O3699" s="137"/>
      <c r="P3699" s="169"/>
      <c r="Q3699" s="137"/>
      <c r="R3699" s="137"/>
      <c r="S3699" s="137"/>
      <c r="T3699" s="137"/>
      <c r="U3699" s="137"/>
      <c r="V3699" s="137"/>
      <c r="W3699" s="137"/>
      <c r="X3699" s="137"/>
      <c r="Y3699" s="137"/>
      <c r="Z3699" s="137"/>
      <c r="AA3699" s="137"/>
      <c r="AB3699" s="137"/>
      <c r="AC3699" s="137"/>
      <c r="AD3699" s="137"/>
      <c r="AE3699" s="137"/>
      <c r="AF3699" s="137"/>
      <c r="AG3699" s="137"/>
      <c r="AH3699" s="137"/>
      <c r="AI3699" s="137"/>
      <c r="AJ3699" s="137"/>
      <c r="AK3699" s="137"/>
      <c r="AL3699" s="137"/>
      <c r="AM3699" s="137"/>
      <c r="AN3699" s="137"/>
      <c r="AO3699" s="137"/>
      <c r="AP3699" s="137"/>
      <c r="AQ3699" s="137"/>
      <c r="AR3699" s="137"/>
      <c r="AS3699" s="137"/>
      <c r="AT3699" s="143"/>
    </row>
    <row r="3700" spans="1:46">
      <c r="A3700" s="96"/>
      <c r="B3700" s="134"/>
      <c r="C3700" s="135"/>
      <c r="D3700" s="135"/>
      <c r="E3700" s="135"/>
      <c r="F3700" s="135"/>
      <c r="G3700" s="135"/>
      <c r="H3700" s="135"/>
      <c r="I3700" s="135"/>
      <c r="J3700" s="134"/>
      <c r="K3700" s="136"/>
      <c r="L3700" s="172"/>
      <c r="M3700" s="172"/>
      <c r="N3700" s="172"/>
      <c r="O3700" s="137"/>
      <c r="P3700" s="169"/>
      <c r="Q3700" s="137"/>
      <c r="R3700" s="137"/>
      <c r="S3700" s="137"/>
      <c r="T3700" s="137"/>
      <c r="U3700" s="137"/>
      <c r="V3700" s="137"/>
      <c r="W3700" s="137"/>
      <c r="X3700" s="137"/>
      <c r="Y3700" s="137"/>
      <c r="Z3700" s="137"/>
      <c r="AA3700" s="137"/>
      <c r="AB3700" s="137"/>
      <c r="AC3700" s="137"/>
      <c r="AD3700" s="137"/>
      <c r="AE3700" s="137"/>
      <c r="AF3700" s="137"/>
      <c r="AG3700" s="137"/>
      <c r="AH3700" s="137"/>
      <c r="AI3700" s="137"/>
      <c r="AJ3700" s="137"/>
      <c r="AK3700" s="137"/>
      <c r="AL3700" s="137"/>
      <c r="AM3700" s="137"/>
      <c r="AN3700" s="137"/>
      <c r="AO3700" s="137"/>
      <c r="AP3700" s="137"/>
      <c r="AQ3700" s="137"/>
      <c r="AR3700" s="137"/>
      <c r="AS3700" s="137"/>
      <c r="AT3700" s="143"/>
    </row>
    <row r="3701" spans="1:46">
      <c r="A3701" s="96"/>
      <c r="B3701" s="134"/>
      <c r="C3701" s="135"/>
      <c r="D3701" s="135"/>
      <c r="E3701" s="135"/>
      <c r="F3701" s="135"/>
      <c r="G3701" s="135"/>
      <c r="H3701" s="135"/>
      <c r="I3701" s="135"/>
      <c r="J3701" s="134"/>
      <c r="K3701" s="136"/>
      <c r="L3701" s="172"/>
      <c r="M3701" s="172"/>
      <c r="N3701" s="172"/>
      <c r="O3701" s="137"/>
      <c r="P3701" s="169"/>
      <c r="Q3701" s="137"/>
      <c r="R3701" s="137"/>
      <c r="S3701" s="137"/>
      <c r="T3701" s="137"/>
      <c r="U3701" s="137"/>
      <c r="V3701" s="137"/>
      <c r="W3701" s="137"/>
      <c r="X3701" s="137"/>
      <c r="Y3701" s="137"/>
      <c r="Z3701" s="137"/>
      <c r="AA3701" s="137"/>
      <c r="AB3701" s="137"/>
      <c r="AC3701" s="137"/>
      <c r="AD3701" s="137"/>
      <c r="AE3701" s="137"/>
      <c r="AF3701" s="137"/>
      <c r="AG3701" s="137"/>
      <c r="AH3701" s="137"/>
      <c r="AI3701" s="137"/>
      <c r="AJ3701" s="137"/>
      <c r="AK3701" s="137"/>
      <c r="AL3701" s="137"/>
      <c r="AM3701" s="137"/>
      <c r="AN3701" s="137"/>
      <c r="AO3701" s="137"/>
      <c r="AP3701" s="137"/>
      <c r="AQ3701" s="137"/>
      <c r="AR3701" s="137"/>
      <c r="AS3701" s="137"/>
      <c r="AT3701" s="143"/>
    </row>
    <row r="3702" spans="1:46">
      <c r="A3702" s="96"/>
      <c r="B3702" s="134"/>
      <c r="C3702" s="135"/>
      <c r="D3702" s="135"/>
      <c r="E3702" s="135"/>
      <c r="F3702" s="135"/>
      <c r="G3702" s="135"/>
      <c r="H3702" s="135"/>
      <c r="I3702" s="135"/>
      <c r="J3702" s="134"/>
      <c r="K3702" s="136"/>
      <c r="L3702" s="172"/>
      <c r="M3702" s="172"/>
      <c r="N3702" s="172"/>
      <c r="O3702" s="137"/>
      <c r="P3702" s="169"/>
      <c r="Q3702" s="137"/>
      <c r="R3702" s="137"/>
      <c r="S3702" s="137"/>
      <c r="T3702" s="137"/>
      <c r="U3702" s="137"/>
      <c r="V3702" s="137"/>
      <c r="W3702" s="137"/>
      <c r="X3702" s="137"/>
      <c r="Y3702" s="137"/>
      <c r="Z3702" s="137"/>
      <c r="AA3702" s="137"/>
      <c r="AB3702" s="137"/>
      <c r="AC3702" s="137"/>
      <c r="AD3702" s="137"/>
      <c r="AE3702" s="137"/>
      <c r="AF3702" s="137"/>
      <c r="AG3702" s="137"/>
      <c r="AH3702" s="137"/>
      <c r="AI3702" s="137"/>
      <c r="AJ3702" s="137"/>
      <c r="AK3702" s="137"/>
      <c r="AL3702" s="137"/>
      <c r="AM3702" s="137"/>
      <c r="AN3702" s="137"/>
      <c r="AO3702" s="137"/>
      <c r="AP3702" s="137"/>
      <c r="AQ3702" s="137"/>
      <c r="AR3702" s="137"/>
      <c r="AS3702" s="137"/>
      <c r="AT3702" s="143"/>
    </row>
    <row r="3703" spans="1:46">
      <c r="A3703" s="96"/>
      <c r="B3703" s="134"/>
      <c r="C3703" s="135"/>
      <c r="D3703" s="135"/>
      <c r="E3703" s="135"/>
      <c r="F3703" s="135"/>
      <c r="G3703" s="135"/>
      <c r="H3703" s="135"/>
      <c r="I3703" s="135"/>
      <c r="J3703" s="134"/>
      <c r="K3703" s="136"/>
      <c r="L3703" s="172"/>
      <c r="M3703" s="172"/>
      <c r="N3703" s="172"/>
      <c r="O3703" s="137"/>
      <c r="P3703" s="169"/>
      <c r="Q3703" s="137"/>
      <c r="R3703" s="137"/>
      <c r="S3703" s="137"/>
      <c r="T3703" s="137"/>
      <c r="U3703" s="137"/>
      <c r="V3703" s="137"/>
      <c r="W3703" s="137"/>
      <c r="X3703" s="137"/>
      <c r="Y3703" s="137"/>
      <c r="Z3703" s="137"/>
      <c r="AA3703" s="137"/>
      <c r="AB3703" s="137"/>
      <c r="AC3703" s="137"/>
      <c r="AD3703" s="137"/>
      <c r="AE3703" s="137"/>
      <c r="AF3703" s="137"/>
      <c r="AG3703" s="137"/>
      <c r="AH3703" s="137"/>
      <c r="AI3703" s="137"/>
      <c r="AJ3703" s="137"/>
      <c r="AK3703" s="137"/>
      <c r="AL3703" s="137"/>
      <c r="AM3703" s="137"/>
      <c r="AN3703" s="137"/>
      <c r="AO3703" s="137"/>
      <c r="AP3703" s="137"/>
      <c r="AQ3703" s="137"/>
      <c r="AR3703" s="137"/>
      <c r="AS3703" s="137"/>
      <c r="AT3703" s="143"/>
    </row>
    <row r="3704" spans="1:46">
      <c r="A3704" s="96"/>
      <c r="B3704" s="134"/>
      <c r="C3704" s="135"/>
      <c r="D3704" s="135"/>
      <c r="E3704" s="135"/>
      <c r="F3704" s="135"/>
      <c r="G3704" s="135"/>
      <c r="H3704" s="135"/>
      <c r="I3704" s="135"/>
      <c r="J3704" s="134"/>
      <c r="K3704" s="136"/>
      <c r="L3704" s="172"/>
      <c r="M3704" s="172"/>
      <c r="N3704" s="172"/>
      <c r="O3704" s="137"/>
      <c r="P3704" s="169"/>
      <c r="Q3704" s="137"/>
      <c r="R3704" s="137"/>
      <c r="S3704" s="137"/>
      <c r="T3704" s="137"/>
      <c r="U3704" s="137"/>
      <c r="V3704" s="137"/>
      <c r="W3704" s="137"/>
      <c r="X3704" s="137"/>
      <c r="Y3704" s="137"/>
      <c r="Z3704" s="137"/>
      <c r="AA3704" s="137"/>
      <c r="AB3704" s="137"/>
      <c r="AC3704" s="137"/>
      <c r="AD3704" s="137"/>
      <c r="AE3704" s="137"/>
      <c r="AF3704" s="137"/>
      <c r="AG3704" s="137"/>
      <c r="AH3704" s="137"/>
      <c r="AI3704" s="137"/>
      <c r="AJ3704" s="137"/>
      <c r="AK3704" s="137"/>
      <c r="AL3704" s="137"/>
      <c r="AM3704" s="137"/>
      <c r="AN3704" s="137"/>
      <c r="AO3704" s="137"/>
      <c r="AP3704" s="137"/>
      <c r="AQ3704" s="137"/>
      <c r="AR3704" s="137"/>
      <c r="AS3704" s="137"/>
      <c r="AT3704" s="143"/>
    </row>
    <row r="3705" spans="1:46">
      <c r="A3705" s="96"/>
      <c r="B3705" s="134"/>
      <c r="C3705" s="135"/>
      <c r="D3705" s="135"/>
      <c r="E3705" s="135"/>
      <c r="F3705" s="135"/>
      <c r="G3705" s="135"/>
      <c r="H3705" s="135"/>
      <c r="I3705" s="135"/>
      <c r="J3705" s="134"/>
      <c r="K3705" s="136"/>
      <c r="L3705" s="172"/>
      <c r="M3705" s="172"/>
      <c r="N3705" s="172"/>
      <c r="O3705" s="137"/>
      <c r="P3705" s="169"/>
      <c r="Q3705" s="137"/>
      <c r="R3705" s="137"/>
      <c r="S3705" s="137"/>
      <c r="T3705" s="137"/>
      <c r="U3705" s="137"/>
      <c r="V3705" s="137"/>
      <c r="W3705" s="137"/>
      <c r="X3705" s="137"/>
      <c r="Y3705" s="137"/>
      <c r="Z3705" s="137"/>
      <c r="AA3705" s="137"/>
      <c r="AB3705" s="137"/>
      <c r="AC3705" s="137"/>
      <c r="AD3705" s="137"/>
      <c r="AE3705" s="137"/>
      <c r="AF3705" s="137"/>
      <c r="AG3705" s="137"/>
      <c r="AH3705" s="137"/>
      <c r="AI3705" s="137"/>
      <c r="AJ3705" s="137"/>
      <c r="AK3705" s="137"/>
      <c r="AL3705" s="137"/>
      <c r="AM3705" s="137"/>
      <c r="AN3705" s="137"/>
      <c r="AO3705" s="137"/>
      <c r="AP3705" s="137"/>
      <c r="AQ3705" s="137"/>
      <c r="AR3705" s="137"/>
      <c r="AS3705" s="137"/>
      <c r="AT3705" s="143"/>
    </row>
    <row r="3706" spans="1:46">
      <c r="A3706" s="96"/>
      <c r="B3706" s="134"/>
      <c r="C3706" s="135"/>
      <c r="D3706" s="135"/>
      <c r="E3706" s="135"/>
      <c r="F3706" s="135"/>
      <c r="G3706" s="135"/>
      <c r="H3706" s="135"/>
      <c r="I3706" s="135"/>
      <c r="J3706" s="134"/>
      <c r="K3706" s="136"/>
      <c r="L3706" s="172"/>
      <c r="M3706" s="172"/>
      <c r="N3706" s="172"/>
      <c r="O3706" s="137"/>
      <c r="P3706" s="169"/>
      <c r="Q3706" s="137"/>
      <c r="R3706" s="137"/>
      <c r="S3706" s="137"/>
      <c r="T3706" s="137"/>
      <c r="U3706" s="137"/>
      <c r="V3706" s="137"/>
      <c r="W3706" s="137"/>
      <c r="X3706" s="137"/>
      <c r="Y3706" s="137"/>
      <c r="Z3706" s="137"/>
      <c r="AA3706" s="137"/>
      <c r="AB3706" s="137"/>
      <c r="AC3706" s="137"/>
      <c r="AD3706" s="137"/>
      <c r="AE3706" s="137"/>
      <c r="AF3706" s="137"/>
      <c r="AG3706" s="137"/>
      <c r="AH3706" s="137"/>
      <c r="AI3706" s="137"/>
      <c r="AJ3706" s="137"/>
      <c r="AK3706" s="137"/>
      <c r="AL3706" s="137"/>
      <c r="AM3706" s="137"/>
      <c r="AN3706" s="137"/>
      <c r="AO3706" s="137"/>
      <c r="AP3706" s="137"/>
      <c r="AQ3706" s="137"/>
      <c r="AR3706" s="137"/>
      <c r="AS3706" s="137"/>
      <c r="AT3706" s="143"/>
    </row>
    <row r="3707" spans="1:46">
      <c r="A3707" s="96"/>
      <c r="B3707" s="134"/>
      <c r="C3707" s="135"/>
      <c r="D3707" s="135"/>
      <c r="E3707" s="135"/>
      <c r="F3707" s="135"/>
      <c r="G3707" s="135"/>
      <c r="H3707" s="135"/>
      <c r="I3707" s="135"/>
      <c r="J3707" s="134"/>
      <c r="K3707" s="136"/>
      <c r="L3707" s="172"/>
      <c r="M3707" s="172"/>
      <c r="N3707" s="172"/>
      <c r="O3707" s="137"/>
      <c r="P3707" s="169"/>
      <c r="Q3707" s="137"/>
      <c r="R3707" s="137"/>
      <c r="S3707" s="137"/>
      <c r="T3707" s="137"/>
      <c r="U3707" s="137"/>
      <c r="V3707" s="137"/>
      <c r="W3707" s="137"/>
      <c r="X3707" s="137"/>
      <c r="Y3707" s="137"/>
      <c r="Z3707" s="137"/>
      <c r="AA3707" s="137"/>
      <c r="AB3707" s="137"/>
      <c r="AC3707" s="137"/>
      <c r="AD3707" s="137"/>
      <c r="AE3707" s="137"/>
      <c r="AF3707" s="137"/>
      <c r="AG3707" s="137"/>
      <c r="AH3707" s="137"/>
      <c r="AI3707" s="137"/>
      <c r="AJ3707" s="137"/>
      <c r="AK3707" s="137"/>
      <c r="AL3707" s="137"/>
      <c r="AM3707" s="137"/>
      <c r="AN3707" s="137"/>
      <c r="AO3707" s="137"/>
      <c r="AP3707" s="137"/>
      <c r="AQ3707" s="137"/>
      <c r="AR3707" s="137"/>
      <c r="AS3707" s="137"/>
      <c r="AT3707" s="143"/>
    </row>
    <row r="3708" spans="1:46">
      <c r="A3708" s="96"/>
      <c r="B3708" s="134"/>
      <c r="C3708" s="135"/>
      <c r="D3708" s="135"/>
      <c r="E3708" s="135"/>
      <c r="F3708" s="135"/>
      <c r="G3708" s="135"/>
      <c r="H3708" s="135"/>
      <c r="I3708" s="135"/>
      <c r="J3708" s="134"/>
      <c r="K3708" s="136"/>
      <c r="L3708" s="172"/>
      <c r="M3708" s="172"/>
      <c r="N3708" s="172"/>
      <c r="O3708" s="137"/>
      <c r="P3708" s="169"/>
      <c r="Q3708" s="137"/>
      <c r="R3708" s="137"/>
      <c r="S3708" s="137"/>
      <c r="T3708" s="137"/>
      <c r="U3708" s="137"/>
      <c r="V3708" s="137"/>
      <c r="W3708" s="137"/>
      <c r="X3708" s="137"/>
      <c r="Y3708" s="137"/>
      <c r="Z3708" s="137"/>
      <c r="AA3708" s="137"/>
      <c r="AB3708" s="137"/>
      <c r="AC3708" s="137"/>
      <c r="AD3708" s="137"/>
      <c r="AE3708" s="137"/>
      <c r="AF3708" s="137"/>
      <c r="AG3708" s="137"/>
      <c r="AH3708" s="137"/>
      <c r="AI3708" s="137"/>
      <c r="AJ3708" s="137"/>
      <c r="AK3708" s="137"/>
      <c r="AL3708" s="137"/>
      <c r="AM3708" s="137"/>
      <c r="AN3708" s="137"/>
      <c r="AO3708" s="137"/>
      <c r="AP3708" s="137"/>
      <c r="AQ3708" s="137"/>
      <c r="AR3708" s="137"/>
      <c r="AS3708" s="137"/>
      <c r="AT3708" s="143"/>
    </row>
    <row r="3709" spans="1:46">
      <c r="A3709" s="96"/>
      <c r="B3709" s="134"/>
      <c r="C3709" s="135"/>
      <c r="D3709" s="135"/>
      <c r="E3709" s="135"/>
      <c r="F3709" s="135"/>
      <c r="G3709" s="135"/>
      <c r="H3709" s="135"/>
      <c r="I3709" s="135"/>
      <c r="J3709" s="134"/>
      <c r="K3709" s="136"/>
      <c r="L3709" s="172"/>
      <c r="M3709" s="172"/>
      <c r="N3709" s="172"/>
      <c r="O3709" s="137"/>
      <c r="P3709" s="169"/>
      <c r="Q3709" s="137"/>
      <c r="R3709" s="137"/>
      <c r="S3709" s="137"/>
      <c r="T3709" s="137"/>
      <c r="U3709" s="137"/>
      <c r="V3709" s="137"/>
      <c r="W3709" s="137"/>
      <c r="X3709" s="137"/>
      <c r="Y3709" s="137"/>
      <c r="Z3709" s="137"/>
      <c r="AA3709" s="137"/>
      <c r="AB3709" s="137"/>
      <c r="AC3709" s="137"/>
      <c r="AD3709" s="137"/>
      <c r="AE3709" s="137"/>
      <c r="AF3709" s="137"/>
      <c r="AG3709" s="137"/>
      <c r="AH3709" s="137"/>
      <c r="AI3709" s="137"/>
      <c r="AJ3709" s="137"/>
      <c r="AK3709" s="137"/>
      <c r="AL3709" s="137"/>
      <c r="AM3709" s="137"/>
      <c r="AN3709" s="137"/>
      <c r="AO3709" s="137"/>
      <c r="AP3709" s="137"/>
      <c r="AQ3709" s="137"/>
      <c r="AR3709" s="137"/>
      <c r="AS3709" s="137"/>
      <c r="AT3709" s="143"/>
    </row>
    <row r="3710" spans="1:46">
      <c r="A3710" s="96"/>
      <c r="B3710" s="134"/>
      <c r="C3710" s="135"/>
      <c r="D3710" s="135"/>
      <c r="E3710" s="135"/>
      <c r="F3710" s="135"/>
      <c r="G3710" s="135"/>
      <c r="H3710" s="135"/>
      <c r="I3710" s="135"/>
      <c r="J3710" s="134"/>
      <c r="K3710" s="136"/>
      <c r="L3710" s="172"/>
      <c r="M3710" s="172"/>
      <c r="N3710" s="172"/>
      <c r="O3710" s="137"/>
      <c r="P3710" s="169"/>
      <c r="Q3710" s="137"/>
      <c r="R3710" s="137"/>
      <c r="S3710" s="137"/>
      <c r="T3710" s="137"/>
      <c r="U3710" s="137"/>
      <c r="V3710" s="137"/>
      <c r="W3710" s="137"/>
      <c r="X3710" s="137"/>
      <c r="Y3710" s="137"/>
      <c r="Z3710" s="137"/>
      <c r="AA3710" s="137"/>
      <c r="AB3710" s="137"/>
      <c r="AC3710" s="137"/>
      <c r="AD3710" s="137"/>
      <c r="AE3710" s="137"/>
      <c r="AF3710" s="137"/>
      <c r="AG3710" s="137"/>
      <c r="AH3710" s="137"/>
      <c r="AI3710" s="137"/>
      <c r="AJ3710" s="137"/>
      <c r="AK3710" s="137"/>
      <c r="AL3710" s="137"/>
      <c r="AM3710" s="137"/>
      <c r="AN3710" s="137"/>
      <c r="AO3710" s="137"/>
      <c r="AP3710" s="137"/>
      <c r="AQ3710" s="137"/>
      <c r="AR3710" s="137"/>
      <c r="AS3710" s="137"/>
      <c r="AT3710" s="143"/>
    </row>
    <row r="3711" spans="1:46">
      <c r="A3711" s="96"/>
      <c r="B3711" s="134"/>
      <c r="C3711" s="135"/>
      <c r="D3711" s="135"/>
      <c r="E3711" s="135"/>
      <c r="F3711" s="135"/>
      <c r="G3711" s="135"/>
      <c r="H3711" s="135"/>
      <c r="I3711" s="135"/>
      <c r="J3711" s="134"/>
      <c r="K3711" s="136"/>
      <c r="L3711" s="172"/>
      <c r="M3711" s="172"/>
      <c r="N3711" s="172"/>
      <c r="O3711" s="137"/>
      <c r="P3711" s="169"/>
      <c r="Q3711" s="137"/>
      <c r="R3711" s="137"/>
      <c r="S3711" s="137"/>
      <c r="T3711" s="137"/>
      <c r="U3711" s="137"/>
      <c r="V3711" s="137"/>
      <c r="W3711" s="137"/>
      <c r="X3711" s="137"/>
      <c r="Y3711" s="137"/>
      <c r="Z3711" s="137"/>
      <c r="AA3711" s="137"/>
      <c r="AB3711" s="137"/>
      <c r="AC3711" s="137"/>
      <c r="AD3711" s="137"/>
      <c r="AE3711" s="137"/>
      <c r="AF3711" s="137"/>
      <c r="AG3711" s="137"/>
      <c r="AH3711" s="137"/>
      <c r="AI3711" s="137"/>
      <c r="AJ3711" s="137"/>
      <c r="AK3711" s="137"/>
      <c r="AL3711" s="137"/>
      <c r="AM3711" s="137"/>
      <c r="AN3711" s="137"/>
      <c r="AO3711" s="137"/>
      <c r="AP3711" s="137"/>
      <c r="AQ3711" s="137"/>
      <c r="AR3711" s="137"/>
      <c r="AS3711" s="137"/>
      <c r="AT3711" s="143"/>
    </row>
    <row r="3712" spans="1:46">
      <c r="A3712" s="96"/>
      <c r="B3712" s="134"/>
      <c r="C3712" s="135"/>
      <c r="D3712" s="135"/>
      <c r="E3712" s="135"/>
      <c r="F3712" s="135"/>
      <c r="G3712" s="135"/>
      <c r="H3712" s="135"/>
      <c r="I3712" s="135"/>
      <c r="J3712" s="134"/>
      <c r="K3712" s="136"/>
      <c r="L3712" s="172"/>
      <c r="M3712" s="172"/>
      <c r="N3712" s="172"/>
      <c r="O3712" s="137"/>
      <c r="P3712" s="169"/>
      <c r="Q3712" s="137"/>
      <c r="R3712" s="137"/>
      <c r="S3712" s="137"/>
      <c r="T3712" s="137"/>
      <c r="U3712" s="137"/>
      <c r="V3712" s="137"/>
      <c r="W3712" s="137"/>
      <c r="X3712" s="137"/>
      <c r="Y3712" s="137"/>
      <c r="Z3712" s="137"/>
      <c r="AA3712" s="137"/>
      <c r="AB3712" s="137"/>
      <c r="AC3712" s="137"/>
      <c r="AD3712" s="137"/>
      <c r="AE3712" s="137"/>
      <c r="AF3712" s="137"/>
      <c r="AG3712" s="137"/>
      <c r="AH3712" s="137"/>
      <c r="AI3712" s="137"/>
      <c r="AJ3712" s="137"/>
      <c r="AK3712" s="137"/>
      <c r="AL3712" s="137"/>
      <c r="AM3712" s="137"/>
      <c r="AN3712" s="137"/>
      <c r="AO3712" s="137"/>
      <c r="AP3712" s="137"/>
      <c r="AQ3712" s="137"/>
      <c r="AR3712" s="137"/>
      <c r="AS3712" s="137"/>
      <c r="AT3712" s="143"/>
    </row>
    <row r="3713" spans="1:46">
      <c r="A3713" s="96"/>
      <c r="B3713" s="134"/>
      <c r="C3713" s="135"/>
      <c r="D3713" s="135"/>
      <c r="E3713" s="135"/>
      <c r="F3713" s="135"/>
      <c r="G3713" s="135"/>
      <c r="H3713" s="135"/>
      <c r="I3713" s="135"/>
      <c r="J3713" s="134"/>
      <c r="K3713" s="136"/>
      <c r="L3713" s="172"/>
      <c r="M3713" s="172"/>
      <c r="N3713" s="172"/>
      <c r="O3713" s="137"/>
      <c r="P3713" s="169"/>
      <c r="Q3713" s="137"/>
      <c r="R3713" s="137"/>
      <c r="S3713" s="137"/>
      <c r="T3713" s="137"/>
      <c r="U3713" s="137"/>
      <c r="V3713" s="137"/>
      <c r="W3713" s="137"/>
      <c r="X3713" s="137"/>
      <c r="Y3713" s="137"/>
      <c r="Z3713" s="137"/>
      <c r="AA3713" s="137"/>
      <c r="AB3713" s="137"/>
      <c r="AC3713" s="137"/>
      <c r="AD3713" s="137"/>
      <c r="AE3713" s="137"/>
      <c r="AF3713" s="137"/>
      <c r="AG3713" s="137"/>
      <c r="AH3713" s="137"/>
      <c r="AI3713" s="137"/>
      <c r="AJ3713" s="137"/>
      <c r="AK3713" s="137"/>
      <c r="AL3713" s="137"/>
      <c r="AM3713" s="137"/>
      <c r="AN3713" s="137"/>
      <c r="AO3713" s="137"/>
      <c r="AP3713" s="137"/>
      <c r="AQ3713" s="137"/>
      <c r="AR3713" s="137"/>
      <c r="AS3713" s="137"/>
      <c r="AT3713" s="143"/>
    </row>
    <row r="3714" spans="1:46">
      <c r="A3714" s="96"/>
      <c r="B3714" s="134"/>
      <c r="C3714" s="135"/>
      <c r="D3714" s="135"/>
      <c r="E3714" s="135"/>
      <c r="F3714" s="135"/>
      <c r="G3714" s="135"/>
      <c r="H3714" s="135"/>
      <c r="I3714" s="135"/>
      <c r="J3714" s="134"/>
      <c r="K3714" s="136"/>
      <c r="L3714" s="172"/>
      <c r="M3714" s="172"/>
      <c r="N3714" s="172"/>
      <c r="O3714" s="137"/>
      <c r="P3714" s="169"/>
      <c r="Q3714" s="137"/>
      <c r="R3714" s="137"/>
      <c r="S3714" s="137"/>
      <c r="T3714" s="137"/>
      <c r="U3714" s="137"/>
      <c r="V3714" s="137"/>
      <c r="W3714" s="137"/>
      <c r="X3714" s="137"/>
      <c r="Y3714" s="137"/>
      <c r="Z3714" s="137"/>
      <c r="AA3714" s="137"/>
      <c r="AB3714" s="137"/>
      <c r="AC3714" s="137"/>
      <c r="AD3714" s="137"/>
      <c r="AE3714" s="137"/>
      <c r="AF3714" s="137"/>
      <c r="AG3714" s="137"/>
      <c r="AH3714" s="137"/>
      <c r="AI3714" s="137"/>
      <c r="AJ3714" s="137"/>
      <c r="AK3714" s="137"/>
      <c r="AL3714" s="137"/>
      <c r="AM3714" s="137"/>
      <c r="AN3714" s="137"/>
      <c r="AO3714" s="137"/>
      <c r="AP3714" s="137"/>
      <c r="AQ3714" s="137"/>
      <c r="AR3714" s="137"/>
      <c r="AS3714" s="137"/>
      <c r="AT3714" s="143"/>
    </row>
    <row r="3715" spans="1:46">
      <c r="A3715" s="96"/>
      <c r="B3715" s="134"/>
      <c r="C3715" s="135"/>
      <c r="D3715" s="135"/>
      <c r="E3715" s="135"/>
      <c r="F3715" s="135"/>
      <c r="G3715" s="135"/>
      <c r="H3715" s="135"/>
      <c r="I3715" s="135"/>
      <c r="J3715" s="134"/>
      <c r="K3715" s="136"/>
      <c r="L3715" s="172"/>
      <c r="M3715" s="172"/>
      <c r="N3715" s="172"/>
      <c r="O3715" s="137"/>
      <c r="P3715" s="169"/>
      <c r="Q3715" s="137"/>
      <c r="R3715" s="137"/>
      <c r="S3715" s="137"/>
      <c r="T3715" s="137"/>
      <c r="U3715" s="137"/>
      <c r="V3715" s="137"/>
      <c r="W3715" s="137"/>
      <c r="X3715" s="137"/>
      <c r="Y3715" s="137"/>
      <c r="Z3715" s="137"/>
      <c r="AA3715" s="137"/>
      <c r="AB3715" s="137"/>
      <c r="AC3715" s="137"/>
      <c r="AD3715" s="137"/>
      <c r="AE3715" s="137"/>
      <c r="AF3715" s="137"/>
      <c r="AG3715" s="137"/>
      <c r="AH3715" s="137"/>
      <c r="AI3715" s="137"/>
      <c r="AJ3715" s="137"/>
      <c r="AK3715" s="137"/>
      <c r="AL3715" s="137"/>
      <c r="AM3715" s="137"/>
      <c r="AN3715" s="137"/>
      <c r="AO3715" s="137"/>
      <c r="AP3715" s="137"/>
      <c r="AQ3715" s="137"/>
      <c r="AR3715" s="137"/>
      <c r="AS3715" s="137"/>
      <c r="AT3715" s="143"/>
    </row>
    <row r="3716" spans="1:46">
      <c r="A3716" s="96"/>
      <c r="B3716" s="134"/>
      <c r="C3716" s="135"/>
      <c r="D3716" s="135"/>
      <c r="E3716" s="135"/>
      <c r="F3716" s="135"/>
      <c r="G3716" s="135"/>
      <c r="H3716" s="135"/>
      <c r="I3716" s="135"/>
      <c r="J3716" s="134"/>
      <c r="K3716" s="136"/>
      <c r="L3716" s="172"/>
      <c r="M3716" s="172"/>
      <c r="N3716" s="172"/>
      <c r="O3716" s="137"/>
      <c r="P3716" s="169"/>
      <c r="Q3716" s="137"/>
      <c r="R3716" s="137"/>
      <c r="S3716" s="137"/>
      <c r="T3716" s="137"/>
      <c r="U3716" s="137"/>
      <c r="V3716" s="137"/>
      <c r="W3716" s="137"/>
      <c r="X3716" s="137"/>
      <c r="Y3716" s="137"/>
      <c r="Z3716" s="137"/>
      <c r="AA3716" s="137"/>
      <c r="AB3716" s="137"/>
      <c r="AC3716" s="137"/>
      <c r="AD3716" s="137"/>
      <c r="AE3716" s="137"/>
      <c r="AF3716" s="137"/>
      <c r="AG3716" s="137"/>
      <c r="AH3716" s="137"/>
      <c r="AI3716" s="137"/>
      <c r="AJ3716" s="137"/>
      <c r="AK3716" s="137"/>
      <c r="AL3716" s="137"/>
      <c r="AM3716" s="137"/>
      <c r="AN3716" s="137"/>
      <c r="AO3716" s="137"/>
      <c r="AP3716" s="137"/>
      <c r="AQ3716" s="137"/>
      <c r="AR3716" s="137"/>
      <c r="AS3716" s="137"/>
      <c r="AT3716" s="143"/>
    </row>
    <row r="3717" spans="1:46">
      <c r="A3717" s="96"/>
      <c r="B3717" s="134"/>
      <c r="C3717" s="135"/>
      <c r="D3717" s="135"/>
      <c r="E3717" s="135"/>
      <c r="F3717" s="135"/>
      <c r="G3717" s="135"/>
      <c r="H3717" s="135"/>
      <c r="I3717" s="135"/>
      <c r="J3717" s="134"/>
      <c r="K3717" s="136"/>
      <c r="L3717" s="172"/>
      <c r="M3717" s="172"/>
      <c r="N3717" s="172"/>
      <c r="O3717" s="137"/>
      <c r="P3717" s="169"/>
      <c r="Q3717" s="137"/>
      <c r="R3717" s="137"/>
      <c r="S3717" s="137"/>
      <c r="T3717" s="137"/>
      <c r="U3717" s="137"/>
      <c r="V3717" s="137"/>
      <c r="W3717" s="137"/>
      <c r="X3717" s="137"/>
      <c r="Y3717" s="137"/>
      <c r="Z3717" s="137"/>
      <c r="AA3717" s="137"/>
      <c r="AB3717" s="137"/>
      <c r="AC3717" s="137"/>
      <c r="AD3717" s="137"/>
      <c r="AE3717" s="137"/>
      <c r="AF3717" s="137"/>
      <c r="AG3717" s="137"/>
      <c r="AH3717" s="137"/>
      <c r="AI3717" s="137"/>
      <c r="AJ3717" s="137"/>
      <c r="AK3717" s="137"/>
      <c r="AL3717" s="137"/>
      <c r="AM3717" s="137"/>
      <c r="AN3717" s="137"/>
      <c r="AO3717" s="137"/>
      <c r="AP3717" s="137"/>
      <c r="AQ3717" s="137"/>
      <c r="AR3717" s="137"/>
      <c r="AS3717" s="137"/>
      <c r="AT3717" s="143"/>
    </row>
    <row r="3718" spans="1:46">
      <c r="A3718" s="96"/>
      <c r="B3718" s="134"/>
      <c r="C3718" s="135"/>
      <c r="D3718" s="135"/>
      <c r="E3718" s="135"/>
      <c r="F3718" s="135"/>
      <c r="G3718" s="135"/>
      <c r="H3718" s="135"/>
      <c r="I3718" s="135"/>
      <c r="J3718" s="134"/>
      <c r="K3718" s="136"/>
      <c r="L3718" s="172"/>
      <c r="M3718" s="172"/>
      <c r="N3718" s="172"/>
      <c r="O3718" s="137"/>
      <c r="P3718" s="169"/>
      <c r="Q3718" s="137"/>
      <c r="R3718" s="137"/>
      <c r="S3718" s="137"/>
      <c r="T3718" s="137"/>
      <c r="U3718" s="137"/>
      <c r="V3718" s="137"/>
      <c r="W3718" s="137"/>
      <c r="X3718" s="137"/>
      <c r="Y3718" s="137"/>
      <c r="Z3718" s="137"/>
      <c r="AA3718" s="137"/>
      <c r="AB3718" s="137"/>
      <c r="AC3718" s="137"/>
      <c r="AD3718" s="137"/>
      <c r="AE3718" s="137"/>
      <c r="AF3718" s="137"/>
      <c r="AG3718" s="137"/>
      <c r="AH3718" s="137"/>
      <c r="AI3718" s="137"/>
      <c r="AJ3718" s="137"/>
      <c r="AK3718" s="137"/>
      <c r="AL3718" s="137"/>
      <c r="AM3718" s="137"/>
      <c r="AN3718" s="137"/>
      <c r="AO3718" s="137"/>
      <c r="AP3718" s="137"/>
      <c r="AQ3718" s="137"/>
      <c r="AR3718" s="137"/>
      <c r="AS3718" s="137"/>
      <c r="AT3718" s="143"/>
    </row>
    <row r="3719" spans="1:46">
      <c r="A3719" s="96"/>
      <c r="B3719" s="134"/>
      <c r="C3719" s="135"/>
      <c r="D3719" s="135"/>
      <c r="E3719" s="135"/>
      <c r="F3719" s="135"/>
      <c r="G3719" s="135"/>
      <c r="H3719" s="135"/>
      <c r="I3719" s="135"/>
      <c r="J3719" s="134"/>
      <c r="K3719" s="136"/>
      <c r="L3719" s="172"/>
      <c r="M3719" s="172"/>
      <c r="N3719" s="172"/>
      <c r="O3719" s="137"/>
      <c r="P3719" s="169"/>
      <c r="Q3719" s="137"/>
      <c r="R3719" s="137"/>
      <c r="S3719" s="137"/>
      <c r="T3719" s="137"/>
      <c r="U3719" s="137"/>
      <c r="V3719" s="137"/>
      <c r="W3719" s="137"/>
      <c r="X3719" s="137"/>
      <c r="Y3719" s="137"/>
      <c r="Z3719" s="137"/>
      <c r="AA3719" s="137"/>
      <c r="AB3719" s="137"/>
      <c r="AC3719" s="137"/>
      <c r="AD3719" s="137"/>
      <c r="AE3719" s="137"/>
      <c r="AF3719" s="137"/>
      <c r="AG3719" s="137"/>
      <c r="AH3719" s="137"/>
      <c r="AI3719" s="137"/>
      <c r="AJ3719" s="137"/>
      <c r="AK3719" s="137"/>
      <c r="AL3719" s="137"/>
      <c r="AM3719" s="137"/>
      <c r="AN3719" s="137"/>
      <c r="AO3719" s="137"/>
      <c r="AP3719" s="137"/>
      <c r="AQ3719" s="137"/>
      <c r="AR3719" s="137"/>
      <c r="AS3719" s="137"/>
      <c r="AT3719" s="143"/>
    </row>
    <row r="3720" spans="1:46">
      <c r="A3720" s="96"/>
      <c r="B3720" s="134"/>
      <c r="C3720" s="135"/>
      <c r="D3720" s="135"/>
      <c r="E3720" s="135"/>
      <c r="F3720" s="135"/>
      <c r="G3720" s="135"/>
      <c r="H3720" s="135"/>
      <c r="I3720" s="135"/>
      <c r="J3720" s="134"/>
      <c r="K3720" s="136"/>
      <c r="L3720" s="172"/>
      <c r="M3720" s="172"/>
      <c r="N3720" s="172"/>
      <c r="O3720" s="137"/>
      <c r="P3720" s="169"/>
      <c r="Q3720" s="137"/>
      <c r="R3720" s="137"/>
      <c r="S3720" s="137"/>
      <c r="T3720" s="137"/>
      <c r="U3720" s="137"/>
      <c r="V3720" s="137"/>
      <c r="W3720" s="137"/>
      <c r="X3720" s="137"/>
      <c r="Y3720" s="137"/>
      <c r="Z3720" s="137"/>
      <c r="AA3720" s="137"/>
      <c r="AB3720" s="137"/>
      <c r="AC3720" s="137"/>
      <c r="AD3720" s="137"/>
      <c r="AE3720" s="137"/>
      <c r="AF3720" s="137"/>
      <c r="AG3720" s="137"/>
      <c r="AH3720" s="137"/>
      <c r="AI3720" s="137"/>
      <c r="AJ3720" s="137"/>
      <c r="AK3720" s="137"/>
      <c r="AL3720" s="137"/>
      <c r="AM3720" s="137"/>
      <c r="AN3720" s="137"/>
      <c r="AO3720" s="137"/>
      <c r="AP3720" s="137"/>
      <c r="AQ3720" s="137"/>
      <c r="AR3720" s="137"/>
      <c r="AS3720" s="137"/>
      <c r="AT3720" s="143"/>
    </row>
    <row r="3721" spans="1:46">
      <c r="A3721" s="96"/>
      <c r="B3721" s="134"/>
      <c r="C3721" s="135"/>
      <c r="D3721" s="135"/>
      <c r="E3721" s="135"/>
      <c r="F3721" s="135"/>
      <c r="G3721" s="135"/>
      <c r="H3721" s="135"/>
      <c r="I3721" s="135"/>
      <c r="J3721" s="134"/>
      <c r="K3721" s="136"/>
      <c r="L3721" s="172"/>
      <c r="M3721" s="172"/>
      <c r="N3721" s="172"/>
      <c r="O3721" s="137"/>
      <c r="P3721" s="169"/>
      <c r="Q3721" s="137"/>
      <c r="R3721" s="137"/>
      <c r="S3721" s="137"/>
      <c r="T3721" s="137"/>
      <c r="U3721" s="137"/>
      <c r="V3721" s="137"/>
      <c r="W3721" s="137"/>
      <c r="X3721" s="137"/>
      <c r="Y3721" s="137"/>
      <c r="Z3721" s="137"/>
      <c r="AA3721" s="137"/>
      <c r="AB3721" s="137"/>
      <c r="AC3721" s="137"/>
      <c r="AD3721" s="137"/>
      <c r="AE3721" s="137"/>
      <c r="AF3721" s="137"/>
      <c r="AG3721" s="137"/>
      <c r="AH3721" s="137"/>
      <c r="AI3721" s="137"/>
      <c r="AJ3721" s="137"/>
      <c r="AK3721" s="137"/>
      <c r="AL3721" s="137"/>
      <c r="AM3721" s="137"/>
      <c r="AN3721" s="137"/>
      <c r="AO3721" s="137"/>
      <c r="AP3721" s="137"/>
      <c r="AQ3721" s="137"/>
      <c r="AR3721" s="137"/>
      <c r="AS3721" s="137"/>
      <c r="AT3721" s="143"/>
    </row>
    <row r="3722" spans="1:46">
      <c r="A3722" s="96"/>
      <c r="B3722" s="134"/>
      <c r="C3722" s="135"/>
      <c r="D3722" s="135"/>
      <c r="E3722" s="135"/>
      <c r="F3722" s="135"/>
      <c r="G3722" s="135"/>
      <c r="H3722" s="135"/>
      <c r="I3722" s="135"/>
      <c r="J3722" s="134"/>
      <c r="K3722" s="136"/>
      <c r="L3722" s="172"/>
      <c r="M3722" s="172"/>
      <c r="N3722" s="172"/>
      <c r="O3722" s="137"/>
      <c r="P3722" s="169"/>
      <c r="Q3722" s="137"/>
      <c r="R3722" s="137"/>
      <c r="S3722" s="137"/>
      <c r="T3722" s="137"/>
      <c r="U3722" s="137"/>
      <c r="V3722" s="137"/>
      <c r="W3722" s="137"/>
      <c r="X3722" s="137"/>
      <c r="Y3722" s="137"/>
      <c r="Z3722" s="137"/>
      <c r="AA3722" s="137"/>
      <c r="AB3722" s="137"/>
      <c r="AC3722" s="137"/>
      <c r="AD3722" s="137"/>
      <c r="AE3722" s="137"/>
      <c r="AF3722" s="137"/>
      <c r="AG3722" s="137"/>
      <c r="AH3722" s="137"/>
      <c r="AI3722" s="137"/>
      <c r="AJ3722" s="137"/>
      <c r="AK3722" s="137"/>
      <c r="AL3722" s="137"/>
      <c r="AM3722" s="137"/>
      <c r="AN3722" s="137"/>
      <c r="AO3722" s="137"/>
      <c r="AP3722" s="137"/>
      <c r="AQ3722" s="137"/>
      <c r="AR3722" s="137"/>
      <c r="AS3722" s="137"/>
      <c r="AT3722" s="143"/>
    </row>
    <row r="3723" spans="1:46">
      <c r="A3723" s="96"/>
      <c r="B3723" s="134"/>
      <c r="C3723" s="135"/>
      <c r="D3723" s="135"/>
      <c r="E3723" s="135"/>
      <c r="F3723" s="135"/>
      <c r="G3723" s="135"/>
      <c r="H3723" s="135"/>
      <c r="I3723" s="135"/>
      <c r="J3723" s="134"/>
      <c r="K3723" s="136"/>
      <c r="L3723" s="172"/>
      <c r="M3723" s="172"/>
      <c r="N3723" s="172"/>
      <c r="O3723" s="137"/>
      <c r="P3723" s="169"/>
      <c r="Q3723" s="137"/>
      <c r="R3723" s="137"/>
      <c r="S3723" s="137"/>
      <c r="T3723" s="137"/>
      <c r="U3723" s="137"/>
      <c r="V3723" s="137"/>
      <c r="W3723" s="137"/>
      <c r="X3723" s="137"/>
      <c r="Y3723" s="137"/>
      <c r="Z3723" s="137"/>
      <c r="AA3723" s="137"/>
      <c r="AB3723" s="137"/>
      <c r="AC3723" s="137"/>
      <c r="AD3723" s="137"/>
      <c r="AE3723" s="137"/>
      <c r="AF3723" s="137"/>
      <c r="AG3723" s="137"/>
      <c r="AH3723" s="137"/>
      <c r="AI3723" s="137"/>
      <c r="AJ3723" s="137"/>
      <c r="AK3723" s="137"/>
      <c r="AL3723" s="137"/>
      <c r="AM3723" s="137"/>
      <c r="AN3723" s="137"/>
      <c r="AO3723" s="137"/>
      <c r="AP3723" s="137"/>
      <c r="AQ3723" s="137"/>
      <c r="AR3723" s="137"/>
      <c r="AS3723" s="137"/>
      <c r="AT3723" s="143"/>
    </row>
    <row r="3724" spans="1:46">
      <c r="A3724" s="96"/>
      <c r="B3724" s="134"/>
      <c r="C3724" s="135"/>
      <c r="D3724" s="135"/>
      <c r="E3724" s="135"/>
      <c r="F3724" s="135"/>
      <c r="G3724" s="135"/>
      <c r="H3724" s="135"/>
      <c r="I3724" s="135"/>
      <c r="J3724" s="134"/>
      <c r="K3724" s="136"/>
      <c r="L3724" s="172"/>
      <c r="M3724" s="172"/>
      <c r="N3724" s="172"/>
      <c r="O3724" s="137"/>
      <c r="P3724" s="169"/>
      <c r="Q3724" s="137"/>
      <c r="R3724" s="137"/>
      <c r="S3724" s="137"/>
      <c r="T3724" s="137"/>
      <c r="U3724" s="137"/>
      <c r="V3724" s="137"/>
      <c r="W3724" s="137"/>
      <c r="X3724" s="137"/>
      <c r="Y3724" s="137"/>
      <c r="Z3724" s="137"/>
      <c r="AA3724" s="137"/>
      <c r="AB3724" s="137"/>
      <c r="AC3724" s="137"/>
      <c r="AD3724" s="137"/>
      <c r="AE3724" s="137"/>
      <c r="AF3724" s="137"/>
      <c r="AG3724" s="137"/>
      <c r="AH3724" s="137"/>
      <c r="AI3724" s="137"/>
      <c r="AJ3724" s="137"/>
      <c r="AK3724" s="137"/>
      <c r="AL3724" s="137"/>
      <c r="AM3724" s="137"/>
      <c r="AN3724" s="137"/>
      <c r="AO3724" s="137"/>
      <c r="AP3724" s="137"/>
      <c r="AQ3724" s="137"/>
      <c r="AR3724" s="137"/>
      <c r="AS3724" s="137"/>
      <c r="AT3724" s="143"/>
    </row>
    <row r="3725" spans="1:46">
      <c r="A3725" s="96"/>
      <c r="B3725" s="134"/>
      <c r="C3725" s="135"/>
      <c r="D3725" s="135"/>
      <c r="E3725" s="135"/>
      <c r="F3725" s="135"/>
      <c r="G3725" s="135"/>
      <c r="H3725" s="135"/>
      <c r="I3725" s="135"/>
      <c r="J3725" s="134"/>
      <c r="K3725" s="136"/>
      <c r="L3725" s="172"/>
      <c r="M3725" s="172"/>
      <c r="N3725" s="172"/>
      <c r="O3725" s="137"/>
      <c r="P3725" s="169"/>
      <c r="Q3725" s="137"/>
      <c r="R3725" s="137"/>
      <c r="S3725" s="137"/>
      <c r="T3725" s="137"/>
      <c r="U3725" s="137"/>
      <c r="V3725" s="137"/>
      <c r="W3725" s="137"/>
      <c r="X3725" s="137"/>
      <c r="Y3725" s="137"/>
      <c r="Z3725" s="137"/>
      <c r="AA3725" s="137"/>
      <c r="AB3725" s="137"/>
      <c r="AC3725" s="137"/>
      <c r="AD3725" s="137"/>
      <c r="AE3725" s="137"/>
      <c r="AF3725" s="137"/>
      <c r="AG3725" s="137"/>
      <c r="AH3725" s="137"/>
      <c r="AI3725" s="137"/>
      <c r="AJ3725" s="137"/>
      <c r="AK3725" s="137"/>
      <c r="AL3725" s="137"/>
      <c r="AM3725" s="137"/>
      <c r="AN3725" s="137"/>
      <c r="AO3725" s="137"/>
      <c r="AP3725" s="137"/>
      <c r="AQ3725" s="137"/>
      <c r="AR3725" s="137"/>
      <c r="AS3725" s="137"/>
      <c r="AT3725" s="143"/>
    </row>
    <row r="3726" spans="1:46">
      <c r="A3726" s="96"/>
      <c r="B3726" s="134"/>
      <c r="C3726" s="135"/>
      <c r="D3726" s="135"/>
      <c r="E3726" s="135"/>
      <c r="F3726" s="135"/>
      <c r="G3726" s="135"/>
      <c r="H3726" s="135"/>
      <c r="I3726" s="135"/>
      <c r="J3726" s="134"/>
      <c r="K3726" s="136"/>
      <c r="L3726" s="172"/>
      <c r="M3726" s="172"/>
      <c r="N3726" s="172"/>
      <c r="O3726" s="137"/>
      <c r="P3726" s="169"/>
      <c r="Q3726" s="137"/>
      <c r="R3726" s="137"/>
      <c r="S3726" s="137"/>
      <c r="T3726" s="137"/>
      <c r="U3726" s="137"/>
      <c r="V3726" s="137"/>
      <c r="W3726" s="137"/>
      <c r="X3726" s="137"/>
      <c r="Y3726" s="137"/>
      <c r="Z3726" s="137"/>
      <c r="AA3726" s="137"/>
      <c r="AB3726" s="137"/>
      <c r="AC3726" s="137"/>
      <c r="AD3726" s="137"/>
      <c r="AE3726" s="137"/>
      <c r="AF3726" s="137"/>
      <c r="AG3726" s="137"/>
      <c r="AH3726" s="137"/>
      <c r="AI3726" s="137"/>
      <c r="AJ3726" s="137"/>
      <c r="AK3726" s="137"/>
      <c r="AL3726" s="137"/>
      <c r="AM3726" s="137"/>
      <c r="AN3726" s="137"/>
      <c r="AO3726" s="137"/>
      <c r="AP3726" s="137"/>
      <c r="AQ3726" s="137"/>
      <c r="AR3726" s="137"/>
      <c r="AS3726" s="137"/>
      <c r="AT3726" s="143"/>
    </row>
    <row r="3727" spans="1:46">
      <c r="A3727" s="96"/>
      <c r="B3727" s="134"/>
      <c r="C3727" s="135"/>
      <c r="D3727" s="135"/>
      <c r="E3727" s="135"/>
      <c r="F3727" s="135"/>
      <c r="G3727" s="135"/>
      <c r="H3727" s="135"/>
      <c r="I3727" s="135"/>
      <c r="J3727" s="134"/>
      <c r="K3727" s="136"/>
      <c r="L3727" s="172"/>
      <c r="M3727" s="172"/>
      <c r="N3727" s="172"/>
      <c r="O3727" s="137"/>
      <c r="P3727" s="169"/>
      <c r="Q3727" s="137"/>
      <c r="R3727" s="137"/>
      <c r="S3727" s="137"/>
      <c r="T3727" s="137"/>
      <c r="U3727" s="137"/>
      <c r="V3727" s="137"/>
      <c r="W3727" s="137"/>
      <c r="X3727" s="137"/>
      <c r="Y3727" s="137"/>
      <c r="Z3727" s="137"/>
      <c r="AA3727" s="137"/>
      <c r="AB3727" s="137"/>
      <c r="AC3727" s="137"/>
      <c r="AD3727" s="137"/>
      <c r="AE3727" s="137"/>
      <c r="AF3727" s="137"/>
      <c r="AG3727" s="137"/>
      <c r="AH3727" s="137"/>
      <c r="AI3727" s="137"/>
      <c r="AJ3727" s="137"/>
      <c r="AK3727" s="137"/>
      <c r="AL3727" s="137"/>
      <c r="AM3727" s="137"/>
      <c r="AN3727" s="137"/>
      <c r="AO3727" s="137"/>
      <c r="AP3727" s="137"/>
      <c r="AQ3727" s="137"/>
      <c r="AR3727" s="137"/>
      <c r="AS3727" s="137"/>
      <c r="AT3727" s="143"/>
    </row>
    <row r="3728" spans="1:46">
      <c r="A3728" s="96"/>
      <c r="B3728" s="134"/>
      <c r="C3728" s="135"/>
      <c r="D3728" s="135"/>
      <c r="E3728" s="135"/>
      <c r="F3728" s="135"/>
      <c r="G3728" s="135"/>
      <c r="H3728" s="135"/>
      <c r="I3728" s="135"/>
      <c r="J3728" s="134"/>
      <c r="K3728" s="136"/>
      <c r="L3728" s="172"/>
      <c r="M3728" s="172"/>
      <c r="N3728" s="172"/>
      <c r="O3728" s="137"/>
      <c r="P3728" s="169"/>
      <c r="Q3728" s="137"/>
      <c r="R3728" s="137"/>
      <c r="S3728" s="137"/>
      <c r="T3728" s="137"/>
      <c r="U3728" s="137"/>
      <c r="V3728" s="137"/>
      <c r="W3728" s="137"/>
      <c r="X3728" s="137"/>
      <c r="Y3728" s="137"/>
      <c r="Z3728" s="137"/>
      <c r="AA3728" s="137"/>
      <c r="AB3728" s="137"/>
      <c r="AC3728" s="137"/>
      <c r="AD3728" s="137"/>
      <c r="AE3728" s="137"/>
      <c r="AF3728" s="137"/>
      <c r="AG3728" s="137"/>
      <c r="AH3728" s="137"/>
      <c r="AI3728" s="137"/>
      <c r="AJ3728" s="137"/>
      <c r="AK3728" s="137"/>
      <c r="AL3728" s="137"/>
      <c r="AM3728" s="137"/>
      <c r="AN3728" s="137"/>
      <c r="AO3728" s="137"/>
      <c r="AP3728" s="137"/>
      <c r="AQ3728" s="137"/>
      <c r="AR3728" s="137"/>
      <c r="AS3728" s="137"/>
      <c r="AT3728" s="143"/>
    </row>
    <row r="3729" spans="1:46">
      <c r="A3729" s="96"/>
      <c r="B3729" s="134"/>
      <c r="C3729" s="135"/>
      <c r="D3729" s="135"/>
      <c r="E3729" s="135"/>
      <c r="F3729" s="135"/>
      <c r="G3729" s="135"/>
      <c r="H3729" s="135"/>
      <c r="I3729" s="135"/>
      <c r="J3729" s="134"/>
      <c r="K3729" s="136"/>
      <c r="L3729" s="172"/>
      <c r="M3729" s="172"/>
      <c r="N3729" s="172"/>
      <c r="O3729" s="137"/>
      <c r="P3729" s="169"/>
      <c r="Q3729" s="137"/>
      <c r="R3729" s="137"/>
      <c r="S3729" s="137"/>
      <c r="T3729" s="137"/>
      <c r="U3729" s="137"/>
      <c r="V3729" s="137"/>
      <c r="W3729" s="137"/>
      <c r="X3729" s="137"/>
      <c r="Y3729" s="137"/>
      <c r="Z3729" s="137"/>
      <c r="AA3729" s="137"/>
      <c r="AB3729" s="137"/>
      <c r="AC3729" s="137"/>
      <c r="AD3729" s="137"/>
      <c r="AE3729" s="137"/>
      <c r="AF3729" s="137"/>
      <c r="AG3729" s="137"/>
      <c r="AH3729" s="137"/>
      <c r="AI3729" s="137"/>
      <c r="AJ3729" s="137"/>
      <c r="AK3729" s="137"/>
      <c r="AL3729" s="137"/>
      <c r="AM3729" s="137"/>
      <c r="AN3729" s="137"/>
      <c r="AO3729" s="137"/>
      <c r="AP3729" s="137"/>
      <c r="AQ3729" s="137"/>
      <c r="AR3729" s="137"/>
      <c r="AS3729" s="137"/>
      <c r="AT3729" s="143"/>
    </row>
    <row r="3730" spans="1:46">
      <c r="A3730" s="96"/>
      <c r="B3730" s="134"/>
      <c r="C3730" s="135"/>
      <c r="D3730" s="135"/>
      <c r="E3730" s="135"/>
      <c r="F3730" s="135"/>
      <c r="G3730" s="135"/>
      <c r="H3730" s="135"/>
      <c r="I3730" s="135"/>
      <c r="J3730" s="134"/>
      <c r="K3730" s="136"/>
      <c r="L3730" s="172"/>
      <c r="M3730" s="172"/>
      <c r="N3730" s="172"/>
      <c r="O3730" s="137"/>
      <c r="P3730" s="169"/>
      <c r="Q3730" s="137"/>
      <c r="R3730" s="137"/>
      <c r="S3730" s="137"/>
      <c r="T3730" s="137"/>
      <c r="U3730" s="137"/>
      <c r="V3730" s="137"/>
      <c r="W3730" s="137"/>
      <c r="X3730" s="137"/>
      <c r="Y3730" s="137"/>
      <c r="Z3730" s="137"/>
      <c r="AA3730" s="137"/>
      <c r="AB3730" s="137"/>
      <c r="AC3730" s="137"/>
      <c r="AD3730" s="137"/>
      <c r="AE3730" s="137"/>
      <c r="AF3730" s="137"/>
      <c r="AG3730" s="137"/>
      <c r="AH3730" s="137"/>
      <c r="AI3730" s="137"/>
      <c r="AJ3730" s="137"/>
      <c r="AK3730" s="137"/>
      <c r="AL3730" s="137"/>
      <c r="AM3730" s="137"/>
      <c r="AN3730" s="137"/>
      <c r="AO3730" s="137"/>
      <c r="AP3730" s="137"/>
      <c r="AQ3730" s="137"/>
      <c r="AR3730" s="137"/>
      <c r="AS3730" s="137"/>
      <c r="AT3730" s="143"/>
    </row>
    <row r="3731" spans="1:46">
      <c r="A3731" s="96"/>
      <c r="B3731" s="134"/>
      <c r="C3731" s="135"/>
      <c r="D3731" s="135"/>
      <c r="E3731" s="135"/>
      <c r="F3731" s="135"/>
      <c r="G3731" s="135"/>
      <c r="H3731" s="135"/>
      <c r="I3731" s="135"/>
      <c r="J3731" s="134"/>
      <c r="K3731" s="136"/>
      <c r="L3731" s="172"/>
      <c r="M3731" s="172"/>
      <c r="N3731" s="172"/>
      <c r="O3731" s="137"/>
      <c r="P3731" s="169"/>
      <c r="Q3731" s="137"/>
      <c r="R3731" s="137"/>
      <c r="S3731" s="137"/>
      <c r="T3731" s="137"/>
      <c r="U3731" s="137"/>
      <c r="V3731" s="137"/>
      <c r="W3731" s="137"/>
      <c r="X3731" s="137"/>
      <c r="Y3731" s="137"/>
      <c r="Z3731" s="137"/>
      <c r="AA3731" s="137"/>
      <c r="AB3731" s="137"/>
      <c r="AC3731" s="137"/>
      <c r="AD3731" s="137"/>
      <c r="AE3731" s="137"/>
      <c r="AF3731" s="137"/>
      <c r="AG3731" s="137"/>
      <c r="AH3731" s="137"/>
      <c r="AI3731" s="137"/>
      <c r="AJ3731" s="137"/>
      <c r="AK3731" s="137"/>
      <c r="AL3731" s="137"/>
      <c r="AM3731" s="137"/>
      <c r="AN3731" s="137"/>
      <c r="AO3731" s="137"/>
      <c r="AP3731" s="137"/>
      <c r="AQ3731" s="137"/>
      <c r="AR3731" s="137"/>
      <c r="AS3731" s="137"/>
      <c r="AT3731" s="143"/>
    </row>
    <row r="3732" spans="1:46">
      <c r="A3732" s="96"/>
      <c r="B3732" s="134"/>
      <c r="C3732" s="135"/>
      <c r="D3732" s="135"/>
      <c r="E3732" s="135"/>
      <c r="F3732" s="135"/>
      <c r="G3732" s="135"/>
      <c r="H3732" s="135"/>
      <c r="I3732" s="135"/>
      <c r="J3732" s="134"/>
      <c r="K3732" s="136"/>
      <c r="L3732" s="172"/>
      <c r="M3732" s="172"/>
      <c r="N3732" s="172"/>
      <c r="O3732" s="137"/>
      <c r="P3732" s="169"/>
      <c r="Q3732" s="137"/>
      <c r="R3732" s="137"/>
      <c r="S3732" s="137"/>
      <c r="T3732" s="137"/>
      <c r="U3732" s="137"/>
      <c r="V3732" s="137"/>
      <c r="W3732" s="137"/>
      <c r="X3732" s="137"/>
      <c r="Y3732" s="137"/>
      <c r="Z3732" s="137"/>
      <c r="AA3732" s="137"/>
      <c r="AB3732" s="137"/>
      <c r="AC3732" s="137"/>
      <c r="AD3732" s="137"/>
      <c r="AE3732" s="137"/>
      <c r="AF3732" s="137"/>
      <c r="AG3732" s="137"/>
      <c r="AH3732" s="137"/>
      <c r="AI3732" s="137"/>
      <c r="AJ3732" s="137"/>
      <c r="AK3732" s="137"/>
      <c r="AL3732" s="137"/>
      <c r="AM3732" s="137"/>
      <c r="AN3732" s="137"/>
      <c r="AO3732" s="137"/>
      <c r="AP3732" s="137"/>
      <c r="AQ3732" s="137"/>
      <c r="AR3732" s="137"/>
      <c r="AS3732" s="137"/>
      <c r="AT3732" s="143"/>
    </row>
    <row r="3733" spans="1:46">
      <c r="A3733" s="96"/>
      <c r="B3733" s="134"/>
      <c r="C3733" s="135"/>
      <c r="D3733" s="135"/>
      <c r="E3733" s="135"/>
      <c r="F3733" s="135"/>
      <c r="G3733" s="135"/>
      <c r="H3733" s="135"/>
      <c r="I3733" s="135"/>
      <c r="J3733" s="134"/>
      <c r="K3733" s="136"/>
      <c r="L3733" s="172"/>
      <c r="M3733" s="172"/>
      <c r="N3733" s="172"/>
      <c r="O3733" s="137"/>
      <c r="P3733" s="169"/>
      <c r="Q3733" s="137"/>
      <c r="R3733" s="137"/>
      <c r="S3733" s="137"/>
      <c r="T3733" s="137"/>
      <c r="U3733" s="137"/>
      <c r="V3733" s="137"/>
      <c r="W3733" s="137"/>
      <c r="X3733" s="137"/>
      <c r="Y3733" s="137"/>
      <c r="Z3733" s="137"/>
      <c r="AA3733" s="137"/>
      <c r="AB3733" s="137"/>
      <c r="AC3733" s="137"/>
      <c r="AD3733" s="137"/>
      <c r="AE3733" s="137"/>
      <c r="AF3733" s="137"/>
      <c r="AG3733" s="137"/>
      <c r="AH3733" s="137"/>
      <c r="AI3733" s="137"/>
      <c r="AJ3733" s="137"/>
      <c r="AK3733" s="137"/>
      <c r="AL3733" s="137"/>
      <c r="AM3733" s="137"/>
      <c r="AN3733" s="137"/>
      <c r="AO3733" s="137"/>
      <c r="AP3733" s="137"/>
      <c r="AQ3733" s="137"/>
      <c r="AR3733" s="137"/>
      <c r="AS3733" s="137"/>
      <c r="AT3733" s="143"/>
    </row>
    <row r="3734" spans="1:46">
      <c r="A3734" s="96"/>
      <c r="B3734" s="134"/>
      <c r="C3734" s="135"/>
      <c r="D3734" s="135"/>
      <c r="E3734" s="135"/>
      <c r="F3734" s="135"/>
      <c r="G3734" s="135"/>
      <c r="H3734" s="135"/>
      <c r="I3734" s="135"/>
      <c r="J3734" s="134"/>
      <c r="K3734" s="136"/>
      <c r="L3734" s="172"/>
      <c r="M3734" s="172"/>
      <c r="N3734" s="172"/>
      <c r="O3734" s="137"/>
      <c r="P3734" s="169"/>
      <c r="Q3734" s="137"/>
      <c r="R3734" s="137"/>
      <c r="S3734" s="137"/>
      <c r="T3734" s="137"/>
      <c r="U3734" s="137"/>
      <c r="V3734" s="137"/>
      <c r="W3734" s="137"/>
      <c r="X3734" s="137"/>
      <c r="Y3734" s="137"/>
      <c r="Z3734" s="137"/>
      <c r="AA3734" s="137"/>
      <c r="AB3734" s="137"/>
      <c r="AC3734" s="137"/>
      <c r="AD3734" s="137"/>
      <c r="AE3734" s="137"/>
      <c r="AF3734" s="137"/>
      <c r="AG3734" s="137"/>
      <c r="AH3734" s="137"/>
      <c r="AI3734" s="137"/>
      <c r="AJ3734" s="137"/>
      <c r="AK3734" s="137"/>
      <c r="AL3734" s="137"/>
      <c r="AM3734" s="137"/>
      <c r="AN3734" s="137"/>
      <c r="AO3734" s="137"/>
      <c r="AP3734" s="137"/>
      <c r="AQ3734" s="137"/>
      <c r="AR3734" s="137"/>
      <c r="AS3734" s="137"/>
      <c r="AT3734" s="143"/>
    </row>
    <row r="3735" spans="1:46">
      <c r="A3735" s="96"/>
      <c r="B3735" s="134"/>
      <c r="C3735" s="135"/>
      <c r="D3735" s="135"/>
      <c r="E3735" s="135"/>
      <c r="F3735" s="135"/>
      <c r="G3735" s="135"/>
      <c r="H3735" s="135"/>
      <c r="I3735" s="135"/>
      <c r="J3735" s="134"/>
      <c r="K3735" s="136"/>
      <c r="L3735" s="172"/>
      <c r="M3735" s="172"/>
      <c r="N3735" s="172"/>
      <c r="O3735" s="137"/>
      <c r="P3735" s="169"/>
      <c r="Q3735" s="137"/>
      <c r="R3735" s="137"/>
      <c r="S3735" s="137"/>
      <c r="T3735" s="137"/>
      <c r="U3735" s="137"/>
      <c r="V3735" s="137"/>
      <c r="W3735" s="137"/>
      <c r="X3735" s="137"/>
      <c r="Y3735" s="137"/>
      <c r="Z3735" s="137"/>
      <c r="AA3735" s="137"/>
      <c r="AB3735" s="137"/>
      <c r="AC3735" s="137"/>
      <c r="AD3735" s="137"/>
      <c r="AE3735" s="137"/>
      <c r="AF3735" s="137"/>
      <c r="AG3735" s="137"/>
      <c r="AH3735" s="137"/>
      <c r="AI3735" s="137"/>
      <c r="AJ3735" s="137"/>
      <c r="AK3735" s="137"/>
      <c r="AL3735" s="137"/>
      <c r="AM3735" s="137"/>
      <c r="AN3735" s="137"/>
      <c r="AO3735" s="137"/>
      <c r="AP3735" s="137"/>
      <c r="AQ3735" s="137"/>
      <c r="AR3735" s="137"/>
      <c r="AS3735" s="137"/>
      <c r="AT3735" s="143"/>
    </row>
    <row r="3736" spans="1:46">
      <c r="A3736" s="96"/>
      <c r="B3736" s="134"/>
      <c r="C3736" s="135"/>
      <c r="D3736" s="135"/>
      <c r="E3736" s="135"/>
      <c r="F3736" s="135"/>
      <c r="G3736" s="135"/>
      <c r="H3736" s="135"/>
      <c r="I3736" s="135"/>
      <c r="J3736" s="134"/>
      <c r="K3736" s="136"/>
      <c r="L3736" s="172"/>
      <c r="M3736" s="172"/>
      <c r="N3736" s="172"/>
      <c r="O3736" s="137"/>
      <c r="P3736" s="169"/>
      <c r="Q3736" s="137"/>
      <c r="R3736" s="137"/>
      <c r="S3736" s="137"/>
      <c r="T3736" s="137"/>
      <c r="U3736" s="137"/>
      <c r="V3736" s="137"/>
      <c r="W3736" s="137"/>
      <c r="X3736" s="137"/>
      <c r="Y3736" s="137"/>
      <c r="Z3736" s="137"/>
      <c r="AA3736" s="137"/>
      <c r="AB3736" s="137"/>
      <c r="AC3736" s="137"/>
      <c r="AD3736" s="137"/>
      <c r="AE3736" s="137"/>
      <c r="AF3736" s="137"/>
      <c r="AG3736" s="137"/>
      <c r="AH3736" s="137"/>
      <c r="AI3736" s="137"/>
      <c r="AJ3736" s="137"/>
      <c r="AK3736" s="137"/>
      <c r="AL3736" s="137"/>
      <c r="AM3736" s="137"/>
      <c r="AN3736" s="137"/>
      <c r="AO3736" s="137"/>
      <c r="AP3736" s="137"/>
      <c r="AQ3736" s="137"/>
      <c r="AR3736" s="137"/>
      <c r="AS3736" s="137"/>
      <c r="AT3736" s="143"/>
    </row>
    <row r="3737" spans="1:46">
      <c r="A3737" s="96"/>
      <c r="B3737" s="134"/>
      <c r="C3737" s="135"/>
      <c r="D3737" s="135"/>
      <c r="E3737" s="135"/>
      <c r="F3737" s="135"/>
      <c r="G3737" s="135"/>
      <c r="H3737" s="135"/>
      <c r="I3737" s="135"/>
      <c r="J3737" s="134"/>
      <c r="K3737" s="136"/>
      <c r="L3737" s="172"/>
      <c r="M3737" s="172"/>
      <c r="N3737" s="172"/>
      <c r="O3737" s="137"/>
      <c r="P3737" s="169"/>
      <c r="Q3737" s="137"/>
      <c r="R3737" s="137"/>
      <c r="S3737" s="137"/>
      <c r="T3737" s="137"/>
      <c r="U3737" s="137"/>
      <c r="V3737" s="137"/>
      <c r="W3737" s="137"/>
      <c r="X3737" s="137"/>
      <c r="Y3737" s="137"/>
      <c r="Z3737" s="137"/>
      <c r="AA3737" s="137"/>
      <c r="AB3737" s="137"/>
      <c r="AC3737" s="137"/>
      <c r="AD3737" s="137"/>
      <c r="AE3737" s="137"/>
      <c r="AF3737" s="137"/>
      <c r="AG3737" s="137"/>
      <c r="AH3737" s="137"/>
      <c r="AI3737" s="137"/>
      <c r="AJ3737" s="137"/>
      <c r="AK3737" s="137"/>
      <c r="AL3737" s="137"/>
      <c r="AM3737" s="137"/>
      <c r="AN3737" s="137"/>
      <c r="AO3737" s="137"/>
      <c r="AP3737" s="137"/>
      <c r="AQ3737" s="137"/>
      <c r="AR3737" s="137"/>
      <c r="AS3737" s="137"/>
      <c r="AT3737" s="143"/>
    </row>
    <row r="3738" spans="1:46">
      <c r="A3738" s="96"/>
      <c r="B3738" s="134"/>
      <c r="C3738" s="135"/>
      <c r="D3738" s="135"/>
      <c r="E3738" s="135"/>
      <c r="F3738" s="135"/>
      <c r="G3738" s="135"/>
      <c r="H3738" s="135"/>
      <c r="I3738" s="135"/>
      <c r="J3738" s="134"/>
      <c r="K3738" s="136"/>
      <c r="L3738" s="172"/>
      <c r="M3738" s="172"/>
      <c r="N3738" s="172"/>
      <c r="O3738" s="137"/>
      <c r="P3738" s="169"/>
      <c r="Q3738" s="137"/>
      <c r="R3738" s="137"/>
      <c r="S3738" s="137"/>
      <c r="T3738" s="137"/>
      <c r="U3738" s="137"/>
      <c r="V3738" s="137"/>
      <c r="W3738" s="137"/>
      <c r="X3738" s="137"/>
      <c r="Y3738" s="137"/>
      <c r="Z3738" s="137"/>
      <c r="AA3738" s="137"/>
      <c r="AB3738" s="137"/>
      <c r="AC3738" s="137"/>
      <c r="AD3738" s="137"/>
      <c r="AE3738" s="137"/>
      <c r="AF3738" s="137"/>
      <c r="AG3738" s="137"/>
      <c r="AH3738" s="137"/>
      <c r="AI3738" s="137"/>
      <c r="AJ3738" s="137"/>
      <c r="AK3738" s="137"/>
      <c r="AL3738" s="137"/>
      <c r="AM3738" s="137"/>
      <c r="AN3738" s="137"/>
      <c r="AO3738" s="137"/>
      <c r="AP3738" s="137"/>
      <c r="AQ3738" s="137"/>
      <c r="AR3738" s="137"/>
      <c r="AS3738" s="137"/>
      <c r="AT3738" s="143"/>
    </row>
    <row r="3739" spans="1:46">
      <c r="A3739" s="96"/>
      <c r="B3739" s="134"/>
      <c r="C3739" s="135"/>
      <c r="D3739" s="135"/>
      <c r="E3739" s="135"/>
      <c r="F3739" s="135"/>
      <c r="G3739" s="135"/>
      <c r="H3739" s="135"/>
      <c r="I3739" s="135"/>
      <c r="J3739" s="134"/>
      <c r="K3739" s="136"/>
      <c r="L3739" s="172"/>
      <c r="M3739" s="172"/>
      <c r="N3739" s="172"/>
      <c r="O3739" s="137"/>
      <c r="P3739" s="169"/>
      <c r="Q3739" s="137"/>
      <c r="R3739" s="137"/>
      <c r="S3739" s="137"/>
      <c r="T3739" s="137"/>
      <c r="U3739" s="137"/>
      <c r="V3739" s="137"/>
      <c r="W3739" s="137"/>
      <c r="X3739" s="137"/>
      <c r="Y3739" s="137"/>
      <c r="Z3739" s="137"/>
      <c r="AA3739" s="137"/>
      <c r="AB3739" s="137"/>
      <c r="AC3739" s="137"/>
      <c r="AD3739" s="137"/>
      <c r="AE3739" s="137"/>
      <c r="AF3739" s="137"/>
      <c r="AG3739" s="137"/>
      <c r="AH3739" s="137"/>
      <c r="AI3739" s="137"/>
      <c r="AJ3739" s="137"/>
      <c r="AK3739" s="137"/>
      <c r="AL3739" s="137"/>
      <c r="AM3739" s="137"/>
      <c r="AN3739" s="137"/>
      <c r="AO3739" s="137"/>
      <c r="AP3739" s="137"/>
      <c r="AQ3739" s="137"/>
      <c r="AR3739" s="137"/>
      <c r="AS3739" s="137"/>
      <c r="AT3739" s="143"/>
    </row>
    <row r="3740" spans="1:46">
      <c r="A3740" s="96"/>
      <c r="B3740" s="134"/>
      <c r="C3740" s="135"/>
      <c r="D3740" s="135"/>
      <c r="E3740" s="135"/>
      <c r="F3740" s="135"/>
      <c r="G3740" s="135"/>
      <c r="H3740" s="135"/>
      <c r="I3740" s="135"/>
      <c r="J3740" s="134"/>
      <c r="K3740" s="136"/>
      <c r="L3740" s="172"/>
      <c r="M3740" s="172"/>
      <c r="N3740" s="172"/>
      <c r="O3740" s="137"/>
      <c r="P3740" s="169"/>
      <c r="Q3740" s="137"/>
      <c r="R3740" s="137"/>
      <c r="S3740" s="137"/>
      <c r="T3740" s="137"/>
      <c r="U3740" s="137"/>
      <c r="V3740" s="137"/>
      <c r="W3740" s="137"/>
      <c r="X3740" s="137"/>
      <c r="Y3740" s="137"/>
      <c r="Z3740" s="137"/>
      <c r="AA3740" s="137"/>
      <c r="AB3740" s="137"/>
      <c r="AC3740" s="137"/>
      <c r="AD3740" s="137"/>
      <c r="AE3740" s="137"/>
      <c r="AF3740" s="137"/>
      <c r="AG3740" s="137"/>
      <c r="AH3740" s="137"/>
      <c r="AI3740" s="137"/>
      <c r="AJ3740" s="137"/>
      <c r="AK3740" s="137"/>
      <c r="AL3740" s="137"/>
      <c r="AM3740" s="137"/>
      <c r="AN3740" s="137"/>
      <c r="AO3740" s="137"/>
      <c r="AP3740" s="137"/>
      <c r="AQ3740" s="137"/>
      <c r="AR3740" s="137"/>
      <c r="AS3740" s="137"/>
      <c r="AT3740" s="143"/>
    </row>
    <row r="3741" spans="1:46">
      <c r="A3741" s="96"/>
      <c r="B3741" s="134"/>
      <c r="C3741" s="135"/>
      <c r="D3741" s="135"/>
      <c r="E3741" s="135"/>
      <c r="F3741" s="135"/>
      <c r="G3741" s="135"/>
      <c r="H3741" s="135"/>
      <c r="I3741" s="135"/>
      <c r="J3741" s="134"/>
      <c r="K3741" s="136"/>
      <c r="L3741" s="172"/>
      <c r="M3741" s="172"/>
      <c r="N3741" s="172"/>
      <c r="O3741" s="137"/>
      <c r="P3741" s="169"/>
      <c r="Q3741" s="137"/>
      <c r="R3741" s="137"/>
      <c r="S3741" s="137"/>
      <c r="T3741" s="137"/>
      <c r="U3741" s="137"/>
      <c r="V3741" s="137"/>
      <c r="W3741" s="137"/>
      <c r="X3741" s="137"/>
      <c r="Y3741" s="137"/>
      <c r="Z3741" s="137"/>
      <c r="AA3741" s="137"/>
      <c r="AB3741" s="137"/>
      <c r="AC3741" s="137"/>
      <c r="AD3741" s="137"/>
      <c r="AE3741" s="137"/>
      <c r="AF3741" s="137"/>
      <c r="AG3741" s="137"/>
      <c r="AH3741" s="137"/>
      <c r="AI3741" s="137"/>
      <c r="AJ3741" s="137"/>
      <c r="AK3741" s="137"/>
      <c r="AL3741" s="137"/>
      <c r="AM3741" s="137"/>
      <c r="AN3741" s="137"/>
      <c r="AO3741" s="137"/>
      <c r="AP3741" s="137"/>
      <c r="AQ3741" s="137"/>
      <c r="AR3741" s="137"/>
      <c r="AS3741" s="137"/>
      <c r="AT3741" s="143"/>
    </row>
    <row r="3742" spans="1:46">
      <c r="A3742" s="96"/>
      <c r="B3742" s="134"/>
      <c r="C3742" s="135"/>
      <c r="D3742" s="135"/>
      <c r="E3742" s="135"/>
      <c r="F3742" s="135"/>
      <c r="G3742" s="135"/>
      <c r="H3742" s="135"/>
      <c r="I3742" s="135"/>
      <c r="J3742" s="134"/>
      <c r="K3742" s="136"/>
      <c r="L3742" s="172"/>
      <c r="M3742" s="172"/>
      <c r="N3742" s="172"/>
      <c r="O3742" s="137"/>
      <c r="P3742" s="169"/>
      <c r="Q3742" s="137"/>
      <c r="R3742" s="137"/>
      <c r="S3742" s="137"/>
      <c r="T3742" s="137"/>
      <c r="U3742" s="137"/>
      <c r="V3742" s="137"/>
      <c r="W3742" s="137"/>
      <c r="X3742" s="137"/>
      <c r="Y3742" s="137"/>
      <c r="Z3742" s="137"/>
      <c r="AA3742" s="137"/>
      <c r="AB3742" s="137"/>
      <c r="AC3742" s="137"/>
      <c r="AD3742" s="137"/>
      <c r="AE3742" s="137"/>
      <c r="AF3742" s="137"/>
      <c r="AG3742" s="137"/>
      <c r="AH3742" s="137"/>
      <c r="AI3742" s="137"/>
      <c r="AJ3742" s="137"/>
      <c r="AK3742" s="137"/>
      <c r="AL3742" s="137"/>
      <c r="AM3742" s="137"/>
      <c r="AN3742" s="137"/>
      <c r="AO3742" s="137"/>
      <c r="AP3742" s="137"/>
      <c r="AQ3742" s="137"/>
      <c r="AR3742" s="137"/>
      <c r="AS3742" s="137"/>
      <c r="AT3742" s="143"/>
    </row>
    <row r="3743" spans="1:46">
      <c r="A3743" s="96"/>
      <c r="B3743" s="134"/>
      <c r="C3743" s="135"/>
      <c r="D3743" s="135"/>
      <c r="E3743" s="135"/>
      <c r="F3743" s="135"/>
      <c r="G3743" s="135"/>
      <c r="H3743" s="135"/>
      <c r="I3743" s="135"/>
      <c r="J3743" s="134"/>
      <c r="K3743" s="136"/>
      <c r="L3743" s="172"/>
      <c r="M3743" s="172"/>
      <c r="N3743" s="172"/>
      <c r="O3743" s="137"/>
      <c r="P3743" s="169"/>
      <c r="Q3743" s="137"/>
      <c r="R3743" s="137"/>
      <c r="S3743" s="137"/>
      <c r="T3743" s="137"/>
      <c r="U3743" s="137"/>
      <c r="V3743" s="137"/>
      <c r="W3743" s="137"/>
      <c r="X3743" s="137"/>
      <c r="Y3743" s="137"/>
      <c r="Z3743" s="137"/>
      <c r="AA3743" s="137"/>
      <c r="AB3743" s="137"/>
      <c r="AC3743" s="137"/>
      <c r="AD3743" s="137"/>
      <c r="AE3743" s="137"/>
      <c r="AF3743" s="137"/>
      <c r="AG3743" s="137"/>
      <c r="AH3743" s="137"/>
      <c r="AI3743" s="137"/>
      <c r="AJ3743" s="137"/>
      <c r="AK3743" s="137"/>
      <c r="AL3743" s="137"/>
      <c r="AM3743" s="137"/>
      <c r="AN3743" s="137"/>
      <c r="AO3743" s="137"/>
      <c r="AP3743" s="137"/>
      <c r="AQ3743" s="137"/>
      <c r="AR3743" s="137"/>
      <c r="AS3743" s="137"/>
      <c r="AT3743" s="143"/>
    </row>
    <row r="3744" spans="1:46">
      <c r="A3744" s="96"/>
      <c r="B3744" s="134"/>
      <c r="C3744" s="135"/>
      <c r="D3744" s="135"/>
      <c r="E3744" s="135"/>
      <c r="F3744" s="135"/>
      <c r="G3744" s="135"/>
      <c r="H3744" s="135"/>
      <c r="I3744" s="135"/>
      <c r="J3744" s="134"/>
      <c r="K3744" s="136"/>
      <c r="L3744" s="172"/>
      <c r="M3744" s="172"/>
      <c r="N3744" s="172"/>
      <c r="O3744" s="137"/>
      <c r="P3744" s="169"/>
      <c r="Q3744" s="137"/>
      <c r="R3744" s="137"/>
      <c r="S3744" s="137"/>
      <c r="T3744" s="137"/>
      <c r="U3744" s="137"/>
      <c r="V3744" s="137"/>
      <c r="W3744" s="137"/>
      <c r="X3744" s="137"/>
      <c r="Y3744" s="137"/>
      <c r="Z3744" s="137"/>
      <c r="AA3744" s="137"/>
      <c r="AB3744" s="137"/>
      <c r="AC3744" s="137"/>
      <c r="AD3744" s="137"/>
      <c r="AE3744" s="137"/>
      <c r="AF3744" s="137"/>
      <c r="AG3744" s="137"/>
      <c r="AH3744" s="137"/>
      <c r="AI3744" s="137"/>
      <c r="AJ3744" s="137"/>
      <c r="AK3744" s="137"/>
      <c r="AL3744" s="137"/>
      <c r="AM3744" s="137"/>
      <c r="AN3744" s="137"/>
      <c r="AO3744" s="137"/>
      <c r="AP3744" s="137"/>
      <c r="AQ3744" s="137"/>
      <c r="AR3744" s="137"/>
      <c r="AS3744" s="137"/>
      <c r="AT3744" s="143"/>
    </row>
    <row r="3745" spans="1:46">
      <c r="A3745" s="96"/>
      <c r="B3745" s="134"/>
      <c r="C3745" s="135"/>
      <c r="D3745" s="135"/>
      <c r="E3745" s="135"/>
      <c r="F3745" s="135"/>
      <c r="G3745" s="135"/>
      <c r="H3745" s="135"/>
      <c r="I3745" s="135"/>
      <c r="J3745" s="134"/>
      <c r="K3745" s="136"/>
      <c r="L3745" s="172"/>
      <c r="M3745" s="172"/>
      <c r="N3745" s="172"/>
      <c r="O3745" s="137"/>
      <c r="P3745" s="169"/>
      <c r="Q3745" s="137"/>
      <c r="R3745" s="137"/>
      <c r="S3745" s="137"/>
      <c r="T3745" s="137"/>
      <c r="U3745" s="137"/>
      <c r="V3745" s="137"/>
      <c r="W3745" s="137"/>
      <c r="X3745" s="137"/>
      <c r="Y3745" s="137"/>
      <c r="Z3745" s="137"/>
      <c r="AA3745" s="137"/>
      <c r="AB3745" s="137"/>
      <c r="AC3745" s="137"/>
      <c r="AD3745" s="137"/>
      <c r="AE3745" s="137"/>
      <c r="AF3745" s="137"/>
      <c r="AG3745" s="137"/>
      <c r="AH3745" s="137"/>
      <c r="AI3745" s="137"/>
      <c r="AJ3745" s="137"/>
      <c r="AK3745" s="137"/>
      <c r="AL3745" s="137"/>
      <c r="AM3745" s="137"/>
      <c r="AN3745" s="137"/>
      <c r="AO3745" s="137"/>
      <c r="AP3745" s="137"/>
      <c r="AQ3745" s="137"/>
      <c r="AR3745" s="137"/>
      <c r="AS3745" s="137"/>
      <c r="AT3745" s="143"/>
    </row>
    <row r="3746" spans="1:46">
      <c r="A3746" s="96"/>
      <c r="B3746" s="134"/>
      <c r="C3746" s="135"/>
      <c r="D3746" s="135"/>
      <c r="E3746" s="135"/>
      <c r="F3746" s="135"/>
      <c r="G3746" s="135"/>
      <c r="H3746" s="135"/>
      <c r="I3746" s="135"/>
      <c r="J3746" s="134"/>
      <c r="K3746" s="136"/>
      <c r="L3746" s="172"/>
      <c r="M3746" s="172"/>
      <c r="N3746" s="172"/>
      <c r="O3746" s="137"/>
      <c r="P3746" s="169"/>
      <c r="Q3746" s="137"/>
      <c r="R3746" s="137"/>
      <c r="S3746" s="137"/>
      <c r="T3746" s="137"/>
      <c r="U3746" s="137"/>
      <c r="V3746" s="137"/>
      <c r="W3746" s="137"/>
      <c r="X3746" s="137"/>
      <c r="Y3746" s="137"/>
      <c r="Z3746" s="137"/>
      <c r="AA3746" s="137"/>
      <c r="AB3746" s="137"/>
      <c r="AC3746" s="137"/>
      <c r="AD3746" s="137"/>
      <c r="AE3746" s="137"/>
      <c r="AF3746" s="137"/>
      <c r="AG3746" s="137"/>
      <c r="AH3746" s="137"/>
      <c r="AI3746" s="137"/>
      <c r="AJ3746" s="137"/>
      <c r="AK3746" s="137"/>
      <c r="AL3746" s="137"/>
      <c r="AM3746" s="137"/>
      <c r="AN3746" s="137"/>
      <c r="AO3746" s="137"/>
      <c r="AP3746" s="137"/>
      <c r="AQ3746" s="137"/>
      <c r="AR3746" s="137"/>
      <c r="AS3746" s="137"/>
      <c r="AT3746" s="143"/>
    </row>
    <row r="3747" spans="1:46">
      <c r="A3747" s="96"/>
      <c r="B3747" s="134"/>
      <c r="C3747" s="135"/>
      <c r="D3747" s="135"/>
      <c r="E3747" s="135"/>
      <c r="F3747" s="135"/>
      <c r="G3747" s="135"/>
      <c r="H3747" s="135"/>
      <c r="I3747" s="135"/>
      <c r="J3747" s="134"/>
      <c r="K3747" s="136"/>
      <c r="L3747" s="172"/>
      <c r="M3747" s="172"/>
      <c r="N3747" s="172"/>
      <c r="O3747" s="137"/>
      <c r="P3747" s="169"/>
      <c r="Q3747" s="137"/>
      <c r="R3747" s="137"/>
      <c r="S3747" s="137"/>
      <c r="T3747" s="137"/>
      <c r="U3747" s="137"/>
      <c r="V3747" s="137"/>
      <c r="W3747" s="137"/>
      <c r="X3747" s="137"/>
      <c r="Y3747" s="137"/>
      <c r="Z3747" s="137"/>
      <c r="AA3747" s="137"/>
      <c r="AB3747" s="137"/>
      <c r="AC3747" s="137"/>
      <c r="AD3747" s="137"/>
      <c r="AE3747" s="137"/>
      <c r="AF3747" s="137"/>
      <c r="AG3747" s="137"/>
      <c r="AH3747" s="137"/>
      <c r="AI3747" s="137"/>
      <c r="AJ3747" s="137"/>
      <c r="AK3747" s="137"/>
      <c r="AL3747" s="137"/>
      <c r="AM3747" s="137"/>
      <c r="AN3747" s="137"/>
      <c r="AO3747" s="137"/>
      <c r="AP3747" s="137"/>
      <c r="AQ3747" s="137"/>
      <c r="AR3747" s="137"/>
      <c r="AS3747" s="137"/>
      <c r="AT3747" s="143"/>
    </row>
    <row r="3748" spans="1:46">
      <c r="A3748" s="96"/>
      <c r="B3748" s="134"/>
      <c r="C3748" s="135"/>
      <c r="D3748" s="135"/>
      <c r="E3748" s="135"/>
      <c r="F3748" s="135"/>
      <c r="G3748" s="135"/>
      <c r="H3748" s="135"/>
      <c r="I3748" s="135"/>
      <c r="J3748" s="134"/>
      <c r="K3748" s="136"/>
      <c r="L3748" s="172"/>
      <c r="M3748" s="172"/>
      <c r="N3748" s="172"/>
      <c r="O3748" s="137"/>
      <c r="P3748" s="169"/>
      <c r="Q3748" s="137"/>
      <c r="R3748" s="137"/>
      <c r="S3748" s="137"/>
      <c r="T3748" s="137"/>
      <c r="U3748" s="137"/>
      <c r="V3748" s="137"/>
      <c r="W3748" s="137"/>
      <c r="X3748" s="137"/>
      <c r="Y3748" s="137"/>
      <c r="Z3748" s="137"/>
      <c r="AA3748" s="137"/>
      <c r="AB3748" s="137"/>
      <c r="AC3748" s="137"/>
      <c r="AD3748" s="137"/>
      <c r="AE3748" s="137"/>
      <c r="AF3748" s="137"/>
      <c r="AG3748" s="137"/>
      <c r="AH3748" s="137"/>
      <c r="AI3748" s="137"/>
      <c r="AJ3748" s="137"/>
      <c r="AK3748" s="137"/>
      <c r="AL3748" s="137"/>
      <c r="AM3748" s="137"/>
      <c r="AN3748" s="137"/>
      <c r="AO3748" s="137"/>
      <c r="AP3748" s="137"/>
      <c r="AQ3748" s="137"/>
      <c r="AR3748" s="137"/>
      <c r="AS3748" s="137"/>
      <c r="AT3748" s="143"/>
    </row>
    <row r="3749" spans="1:46">
      <c r="A3749" s="96"/>
      <c r="B3749" s="134"/>
      <c r="C3749" s="135"/>
      <c r="D3749" s="135"/>
      <c r="E3749" s="135"/>
      <c r="F3749" s="135"/>
      <c r="G3749" s="135"/>
      <c r="H3749" s="135"/>
      <c r="I3749" s="135"/>
      <c r="J3749" s="134"/>
      <c r="K3749" s="136"/>
      <c r="L3749" s="172"/>
      <c r="M3749" s="172"/>
      <c r="N3749" s="172"/>
      <c r="O3749" s="137"/>
      <c r="P3749" s="169"/>
      <c r="Q3749" s="137"/>
      <c r="R3749" s="137"/>
      <c r="S3749" s="137"/>
      <c r="T3749" s="137"/>
      <c r="U3749" s="137"/>
      <c r="V3749" s="137"/>
      <c r="W3749" s="137"/>
      <c r="X3749" s="137"/>
      <c r="Y3749" s="137"/>
      <c r="Z3749" s="137"/>
      <c r="AA3749" s="137"/>
      <c r="AB3749" s="137"/>
      <c r="AC3749" s="137"/>
      <c r="AD3749" s="137"/>
      <c r="AE3749" s="137"/>
      <c r="AF3749" s="137"/>
      <c r="AG3749" s="137"/>
      <c r="AH3749" s="137"/>
      <c r="AI3749" s="137"/>
      <c r="AJ3749" s="137"/>
      <c r="AK3749" s="137"/>
      <c r="AL3749" s="137"/>
      <c r="AM3749" s="137"/>
      <c r="AN3749" s="137"/>
      <c r="AO3749" s="137"/>
      <c r="AP3749" s="137"/>
      <c r="AQ3749" s="137"/>
      <c r="AR3749" s="137"/>
      <c r="AS3749" s="137"/>
      <c r="AT3749" s="143"/>
    </row>
    <row r="3750" spans="1:46">
      <c r="A3750" s="96"/>
      <c r="B3750" s="134"/>
      <c r="C3750" s="135"/>
      <c r="D3750" s="135"/>
      <c r="E3750" s="135"/>
      <c r="F3750" s="135"/>
      <c r="G3750" s="135"/>
      <c r="H3750" s="135"/>
      <c r="I3750" s="135"/>
      <c r="J3750" s="134"/>
      <c r="K3750" s="136"/>
      <c r="L3750" s="172"/>
      <c r="M3750" s="172"/>
      <c r="N3750" s="172"/>
      <c r="O3750" s="137"/>
      <c r="P3750" s="169"/>
      <c r="Q3750" s="137"/>
      <c r="R3750" s="137"/>
      <c r="S3750" s="137"/>
      <c r="T3750" s="137"/>
      <c r="U3750" s="137"/>
      <c r="V3750" s="137"/>
      <c r="W3750" s="137"/>
      <c r="X3750" s="137"/>
      <c r="Y3750" s="137"/>
      <c r="Z3750" s="137"/>
      <c r="AA3750" s="137"/>
      <c r="AB3750" s="137"/>
      <c r="AC3750" s="137"/>
      <c r="AD3750" s="137"/>
      <c r="AE3750" s="137"/>
      <c r="AF3750" s="137"/>
      <c r="AG3750" s="137"/>
      <c r="AH3750" s="137"/>
      <c r="AI3750" s="137"/>
      <c r="AJ3750" s="137"/>
      <c r="AK3750" s="137"/>
      <c r="AL3750" s="137"/>
      <c r="AM3750" s="137"/>
      <c r="AN3750" s="137"/>
      <c r="AO3750" s="137"/>
      <c r="AP3750" s="137"/>
      <c r="AQ3750" s="137"/>
      <c r="AR3750" s="137"/>
      <c r="AS3750" s="137"/>
      <c r="AT3750" s="143"/>
    </row>
    <row r="3751" spans="1:46">
      <c r="A3751" s="96"/>
      <c r="B3751" s="134"/>
      <c r="C3751" s="135"/>
      <c r="D3751" s="135"/>
      <c r="E3751" s="135"/>
      <c r="F3751" s="135"/>
      <c r="G3751" s="135"/>
      <c r="H3751" s="135"/>
      <c r="I3751" s="135"/>
      <c r="J3751" s="134"/>
      <c r="K3751" s="136"/>
      <c r="L3751" s="172"/>
      <c r="M3751" s="172"/>
      <c r="N3751" s="172"/>
      <c r="O3751" s="137"/>
      <c r="P3751" s="169"/>
      <c r="Q3751" s="137"/>
      <c r="R3751" s="137"/>
      <c r="S3751" s="137"/>
      <c r="T3751" s="137"/>
      <c r="U3751" s="137"/>
      <c r="V3751" s="137"/>
      <c r="W3751" s="137"/>
      <c r="X3751" s="137"/>
      <c r="Y3751" s="137"/>
      <c r="Z3751" s="137"/>
      <c r="AA3751" s="137"/>
      <c r="AB3751" s="137"/>
      <c r="AC3751" s="137"/>
      <c r="AD3751" s="137"/>
      <c r="AE3751" s="137"/>
      <c r="AF3751" s="137"/>
      <c r="AG3751" s="137"/>
      <c r="AH3751" s="137"/>
      <c r="AI3751" s="137"/>
      <c r="AJ3751" s="137"/>
      <c r="AK3751" s="137"/>
      <c r="AL3751" s="137"/>
      <c r="AM3751" s="137"/>
      <c r="AN3751" s="137"/>
      <c r="AO3751" s="137"/>
      <c r="AP3751" s="137"/>
      <c r="AQ3751" s="137"/>
      <c r="AR3751" s="137"/>
      <c r="AS3751" s="137"/>
      <c r="AT3751" s="143"/>
    </row>
    <row r="3752" spans="1:46">
      <c r="A3752" s="96"/>
      <c r="B3752" s="134"/>
      <c r="C3752" s="135"/>
      <c r="D3752" s="135"/>
      <c r="E3752" s="135"/>
      <c r="F3752" s="135"/>
      <c r="G3752" s="135"/>
      <c r="H3752" s="135"/>
      <c r="I3752" s="135"/>
      <c r="J3752" s="134"/>
      <c r="K3752" s="136"/>
      <c r="L3752" s="172"/>
      <c r="M3752" s="172"/>
      <c r="N3752" s="172"/>
      <c r="O3752" s="137"/>
      <c r="P3752" s="169"/>
      <c r="Q3752" s="137"/>
      <c r="R3752" s="137"/>
      <c r="S3752" s="137"/>
      <c r="T3752" s="137"/>
      <c r="U3752" s="137"/>
      <c r="V3752" s="137"/>
      <c r="W3752" s="137"/>
      <c r="X3752" s="137"/>
      <c r="Y3752" s="137"/>
      <c r="Z3752" s="137"/>
      <c r="AA3752" s="137"/>
      <c r="AB3752" s="137"/>
      <c r="AC3752" s="137"/>
      <c r="AD3752" s="137"/>
      <c r="AE3752" s="137"/>
      <c r="AF3752" s="137"/>
      <c r="AG3752" s="137"/>
      <c r="AH3752" s="137"/>
      <c r="AI3752" s="137"/>
      <c r="AJ3752" s="137"/>
      <c r="AK3752" s="137"/>
      <c r="AL3752" s="137"/>
      <c r="AM3752" s="137"/>
      <c r="AN3752" s="137"/>
      <c r="AO3752" s="137"/>
      <c r="AP3752" s="137"/>
      <c r="AQ3752" s="137"/>
      <c r="AR3752" s="137"/>
      <c r="AS3752" s="137"/>
      <c r="AT3752" s="143"/>
    </row>
    <row r="3753" spans="1:46">
      <c r="A3753" s="96"/>
      <c r="B3753" s="134"/>
      <c r="C3753" s="135"/>
      <c r="D3753" s="135"/>
      <c r="E3753" s="135"/>
      <c r="F3753" s="135"/>
      <c r="G3753" s="135"/>
      <c r="H3753" s="135"/>
      <c r="I3753" s="135"/>
      <c r="J3753" s="134"/>
      <c r="K3753" s="136"/>
      <c r="L3753" s="172"/>
      <c r="M3753" s="172"/>
      <c r="N3753" s="172"/>
      <c r="O3753" s="137"/>
      <c r="P3753" s="169"/>
      <c r="Q3753" s="137"/>
      <c r="R3753" s="137"/>
      <c r="S3753" s="137"/>
      <c r="T3753" s="137"/>
      <c r="U3753" s="137"/>
      <c r="V3753" s="137"/>
      <c r="W3753" s="137"/>
      <c r="X3753" s="137"/>
      <c r="Y3753" s="137"/>
      <c r="Z3753" s="137"/>
      <c r="AA3753" s="137"/>
      <c r="AB3753" s="137"/>
      <c r="AC3753" s="137"/>
      <c r="AD3753" s="137"/>
      <c r="AE3753" s="137"/>
      <c r="AF3753" s="137"/>
      <c r="AG3753" s="137"/>
      <c r="AH3753" s="137"/>
      <c r="AI3753" s="137"/>
      <c r="AJ3753" s="137"/>
      <c r="AK3753" s="137"/>
      <c r="AL3753" s="137"/>
      <c r="AM3753" s="137"/>
      <c r="AN3753" s="137"/>
      <c r="AO3753" s="137"/>
      <c r="AP3753" s="137"/>
      <c r="AQ3753" s="137"/>
      <c r="AR3753" s="137"/>
      <c r="AS3753" s="137"/>
      <c r="AT3753" s="143"/>
    </row>
    <row r="3754" spans="1:46">
      <c r="A3754" s="96"/>
      <c r="B3754" s="134"/>
      <c r="C3754" s="135"/>
      <c r="D3754" s="135"/>
      <c r="E3754" s="135"/>
      <c r="F3754" s="135"/>
      <c r="G3754" s="135"/>
      <c r="H3754" s="135"/>
      <c r="I3754" s="135"/>
      <c r="J3754" s="134"/>
      <c r="K3754" s="136"/>
      <c r="L3754" s="172"/>
      <c r="M3754" s="172"/>
      <c r="N3754" s="172"/>
      <c r="O3754" s="137"/>
      <c r="P3754" s="169"/>
      <c r="Q3754" s="137"/>
      <c r="R3754" s="137"/>
      <c r="S3754" s="137"/>
      <c r="T3754" s="137"/>
      <c r="U3754" s="137"/>
      <c r="V3754" s="137"/>
      <c r="W3754" s="137"/>
      <c r="X3754" s="137"/>
      <c r="Y3754" s="137"/>
      <c r="Z3754" s="137"/>
      <c r="AA3754" s="137"/>
      <c r="AB3754" s="137"/>
      <c r="AC3754" s="137"/>
      <c r="AD3754" s="137"/>
      <c r="AE3754" s="137"/>
      <c r="AF3754" s="137"/>
      <c r="AG3754" s="137"/>
      <c r="AH3754" s="137"/>
      <c r="AI3754" s="137"/>
      <c r="AJ3754" s="137"/>
      <c r="AK3754" s="137"/>
      <c r="AL3754" s="137"/>
      <c r="AM3754" s="137"/>
      <c r="AN3754" s="137"/>
      <c r="AO3754" s="137"/>
      <c r="AP3754" s="137"/>
      <c r="AQ3754" s="137"/>
      <c r="AR3754" s="137"/>
      <c r="AS3754" s="137"/>
      <c r="AT3754" s="143"/>
    </row>
    <row r="3755" spans="1:46">
      <c r="A3755" s="96"/>
      <c r="B3755" s="134"/>
      <c r="C3755" s="135"/>
      <c r="D3755" s="135"/>
      <c r="E3755" s="135"/>
      <c r="F3755" s="135"/>
      <c r="G3755" s="135"/>
      <c r="H3755" s="135"/>
      <c r="I3755" s="135"/>
      <c r="J3755" s="134"/>
      <c r="K3755" s="136"/>
      <c r="L3755" s="172"/>
      <c r="M3755" s="172"/>
      <c r="N3755" s="172"/>
      <c r="O3755" s="137"/>
      <c r="P3755" s="169"/>
      <c r="Q3755" s="137"/>
      <c r="R3755" s="137"/>
      <c r="S3755" s="137"/>
      <c r="T3755" s="137"/>
      <c r="U3755" s="137"/>
      <c r="V3755" s="137"/>
      <c r="W3755" s="137"/>
      <c r="X3755" s="137"/>
      <c r="Y3755" s="137"/>
      <c r="Z3755" s="137"/>
      <c r="AA3755" s="137"/>
      <c r="AB3755" s="137"/>
      <c r="AC3755" s="137"/>
      <c r="AD3755" s="137"/>
      <c r="AE3755" s="137"/>
      <c r="AF3755" s="137"/>
      <c r="AG3755" s="137"/>
      <c r="AH3755" s="137"/>
      <c r="AI3755" s="137"/>
      <c r="AJ3755" s="137"/>
      <c r="AK3755" s="137"/>
      <c r="AL3755" s="137"/>
      <c r="AM3755" s="137"/>
      <c r="AN3755" s="137"/>
      <c r="AO3755" s="137"/>
      <c r="AP3755" s="137"/>
      <c r="AQ3755" s="137"/>
      <c r="AR3755" s="137"/>
      <c r="AS3755" s="137"/>
      <c r="AT3755" s="143"/>
    </row>
    <row r="3756" spans="1:46">
      <c r="A3756" s="96"/>
      <c r="B3756" s="134"/>
      <c r="C3756" s="135"/>
      <c r="D3756" s="135"/>
      <c r="E3756" s="135"/>
      <c r="F3756" s="135"/>
      <c r="G3756" s="135"/>
      <c r="H3756" s="135"/>
      <c r="I3756" s="135"/>
      <c r="J3756" s="134"/>
      <c r="K3756" s="136"/>
      <c r="L3756" s="172"/>
      <c r="M3756" s="172"/>
      <c r="N3756" s="172"/>
      <c r="O3756" s="137"/>
      <c r="P3756" s="169"/>
      <c r="Q3756" s="137"/>
      <c r="R3756" s="137"/>
      <c r="S3756" s="137"/>
      <c r="T3756" s="137"/>
      <c r="U3756" s="137"/>
      <c r="V3756" s="137"/>
      <c r="W3756" s="137"/>
      <c r="X3756" s="137"/>
      <c r="Y3756" s="137"/>
      <c r="Z3756" s="137"/>
      <c r="AA3756" s="137"/>
      <c r="AB3756" s="137"/>
      <c r="AC3756" s="137"/>
      <c r="AD3756" s="137"/>
      <c r="AE3756" s="137"/>
      <c r="AF3756" s="137"/>
      <c r="AG3756" s="137"/>
      <c r="AH3756" s="137"/>
      <c r="AI3756" s="137"/>
      <c r="AJ3756" s="137"/>
      <c r="AK3756" s="137"/>
      <c r="AL3756" s="137"/>
      <c r="AM3756" s="137"/>
      <c r="AN3756" s="137"/>
      <c r="AO3756" s="137"/>
      <c r="AP3756" s="137"/>
      <c r="AQ3756" s="137"/>
      <c r="AR3756" s="137"/>
      <c r="AS3756" s="137"/>
      <c r="AT3756" s="143"/>
    </row>
    <row r="3757" spans="1:46">
      <c r="A3757" s="96"/>
      <c r="B3757" s="134"/>
      <c r="C3757" s="135"/>
      <c r="D3757" s="135"/>
      <c r="E3757" s="135"/>
      <c r="F3757" s="135"/>
      <c r="G3757" s="135"/>
      <c r="H3757" s="135"/>
      <c r="I3757" s="135"/>
      <c r="J3757" s="134"/>
      <c r="K3757" s="136"/>
      <c r="L3757" s="172"/>
      <c r="M3757" s="172"/>
      <c r="N3757" s="172"/>
      <c r="O3757" s="137"/>
      <c r="P3757" s="169"/>
      <c r="Q3757" s="137"/>
      <c r="R3757" s="137"/>
      <c r="S3757" s="137"/>
      <c r="T3757" s="137"/>
      <c r="U3757" s="137"/>
      <c r="V3757" s="137"/>
      <c r="W3757" s="137"/>
      <c r="X3757" s="137"/>
      <c r="Y3757" s="137"/>
      <c r="Z3757" s="137"/>
      <c r="AA3757" s="137"/>
      <c r="AB3757" s="137"/>
      <c r="AC3757" s="137"/>
      <c r="AD3757" s="137"/>
      <c r="AE3757" s="137"/>
      <c r="AF3757" s="137"/>
      <c r="AG3757" s="137"/>
      <c r="AH3757" s="137"/>
      <c r="AI3757" s="137"/>
      <c r="AJ3757" s="137"/>
      <c r="AK3757" s="137"/>
      <c r="AL3757" s="137"/>
      <c r="AM3757" s="137"/>
      <c r="AN3757" s="137"/>
      <c r="AO3757" s="137"/>
      <c r="AP3757" s="137"/>
      <c r="AQ3757" s="137"/>
      <c r="AR3757" s="137"/>
      <c r="AS3757" s="137"/>
      <c r="AT3757" s="143"/>
    </row>
    <row r="3758" spans="1:46">
      <c r="A3758" s="96"/>
      <c r="B3758" s="134"/>
      <c r="C3758" s="135"/>
      <c r="D3758" s="135"/>
      <c r="E3758" s="135"/>
      <c r="F3758" s="135"/>
      <c r="G3758" s="135"/>
      <c r="H3758" s="135"/>
      <c r="I3758" s="135"/>
      <c r="J3758" s="134"/>
      <c r="K3758" s="136"/>
      <c r="L3758" s="172"/>
      <c r="M3758" s="172"/>
      <c r="N3758" s="172"/>
      <c r="O3758" s="137"/>
      <c r="P3758" s="169"/>
      <c r="Q3758" s="137"/>
      <c r="R3758" s="137"/>
      <c r="S3758" s="137"/>
      <c r="T3758" s="137"/>
      <c r="U3758" s="137"/>
      <c r="V3758" s="137"/>
      <c r="W3758" s="137"/>
      <c r="X3758" s="137"/>
      <c r="Y3758" s="137"/>
      <c r="Z3758" s="137"/>
      <c r="AA3758" s="137"/>
      <c r="AB3758" s="137"/>
      <c r="AC3758" s="137"/>
      <c r="AD3758" s="137"/>
      <c r="AE3758" s="137"/>
      <c r="AF3758" s="137"/>
      <c r="AG3758" s="137"/>
      <c r="AH3758" s="137"/>
      <c r="AI3758" s="137"/>
      <c r="AJ3758" s="137"/>
      <c r="AK3758" s="137"/>
      <c r="AL3758" s="137"/>
      <c r="AM3758" s="137"/>
      <c r="AN3758" s="137"/>
      <c r="AO3758" s="137"/>
      <c r="AP3758" s="137"/>
      <c r="AQ3758" s="137"/>
      <c r="AR3758" s="137"/>
      <c r="AS3758" s="137"/>
      <c r="AT3758" s="143"/>
    </row>
    <row r="3759" spans="1:46">
      <c r="A3759" s="96"/>
      <c r="B3759" s="134"/>
      <c r="C3759" s="135"/>
      <c r="D3759" s="135"/>
      <c r="E3759" s="135"/>
      <c r="F3759" s="135"/>
      <c r="G3759" s="135"/>
      <c r="H3759" s="135"/>
      <c r="I3759" s="135"/>
      <c r="J3759" s="134"/>
      <c r="K3759" s="136"/>
      <c r="L3759" s="172"/>
      <c r="M3759" s="172"/>
      <c r="N3759" s="172"/>
      <c r="O3759" s="137"/>
      <c r="P3759" s="169"/>
      <c r="Q3759" s="137"/>
      <c r="R3759" s="137"/>
      <c r="S3759" s="137"/>
      <c r="T3759" s="137"/>
      <c r="U3759" s="137"/>
      <c r="V3759" s="137"/>
      <c r="W3759" s="137"/>
      <c r="X3759" s="137"/>
      <c r="Y3759" s="137"/>
      <c r="Z3759" s="137"/>
      <c r="AA3759" s="137"/>
      <c r="AB3759" s="137"/>
      <c r="AC3759" s="137"/>
      <c r="AD3759" s="137"/>
      <c r="AE3759" s="137"/>
      <c r="AF3759" s="137"/>
      <c r="AG3759" s="137"/>
      <c r="AH3759" s="137"/>
      <c r="AI3759" s="137"/>
      <c r="AJ3759" s="137"/>
      <c r="AK3759" s="137"/>
      <c r="AL3759" s="137"/>
      <c r="AM3759" s="137"/>
      <c r="AN3759" s="137"/>
      <c r="AO3759" s="137"/>
      <c r="AP3759" s="137"/>
      <c r="AQ3759" s="137"/>
      <c r="AR3759" s="137"/>
      <c r="AS3759" s="137"/>
      <c r="AT3759" s="143"/>
    </row>
    <row r="3760" spans="1:46">
      <c r="A3760" s="96"/>
      <c r="B3760" s="134"/>
      <c r="C3760" s="135"/>
      <c r="D3760" s="135"/>
      <c r="E3760" s="135"/>
      <c r="F3760" s="135"/>
      <c r="G3760" s="135"/>
      <c r="H3760" s="135"/>
      <c r="I3760" s="135"/>
      <c r="J3760" s="134"/>
      <c r="K3760" s="136"/>
      <c r="L3760" s="172"/>
      <c r="M3760" s="172"/>
      <c r="N3760" s="172"/>
      <c r="O3760" s="137"/>
      <c r="P3760" s="169"/>
      <c r="Q3760" s="137"/>
      <c r="R3760" s="137"/>
      <c r="S3760" s="137"/>
      <c r="T3760" s="137"/>
      <c r="U3760" s="137"/>
      <c r="V3760" s="137"/>
      <c r="W3760" s="137"/>
      <c r="X3760" s="137"/>
      <c r="Y3760" s="137"/>
      <c r="Z3760" s="137"/>
      <c r="AA3760" s="137"/>
      <c r="AB3760" s="137"/>
      <c r="AC3760" s="137"/>
      <c r="AD3760" s="137"/>
      <c r="AE3760" s="137"/>
      <c r="AF3760" s="137"/>
      <c r="AG3760" s="137"/>
      <c r="AH3760" s="137"/>
      <c r="AI3760" s="137"/>
      <c r="AJ3760" s="137"/>
      <c r="AK3760" s="137"/>
      <c r="AL3760" s="137"/>
      <c r="AM3760" s="137"/>
      <c r="AN3760" s="137"/>
      <c r="AO3760" s="137"/>
      <c r="AP3760" s="137"/>
      <c r="AQ3760" s="137"/>
      <c r="AR3760" s="137"/>
      <c r="AS3760" s="137"/>
      <c r="AT3760" s="143"/>
    </row>
    <row r="3761" spans="1:46">
      <c r="A3761" s="96"/>
      <c r="B3761" s="134"/>
      <c r="C3761" s="135"/>
      <c r="D3761" s="135"/>
      <c r="E3761" s="135"/>
      <c r="F3761" s="135"/>
      <c r="G3761" s="135"/>
      <c r="H3761" s="135"/>
      <c r="I3761" s="135"/>
      <c r="J3761" s="134"/>
      <c r="K3761" s="136"/>
      <c r="L3761" s="172"/>
      <c r="M3761" s="172"/>
      <c r="N3761" s="172"/>
      <c r="O3761" s="137"/>
      <c r="P3761" s="169"/>
      <c r="Q3761" s="137"/>
      <c r="R3761" s="137"/>
      <c r="S3761" s="137"/>
      <c r="T3761" s="137"/>
      <c r="U3761" s="137"/>
      <c r="V3761" s="137"/>
      <c r="W3761" s="137"/>
      <c r="X3761" s="137"/>
      <c r="Y3761" s="137"/>
      <c r="Z3761" s="137"/>
      <c r="AA3761" s="137"/>
      <c r="AB3761" s="137"/>
      <c r="AC3761" s="137"/>
      <c r="AD3761" s="137"/>
      <c r="AE3761" s="137"/>
      <c r="AF3761" s="137"/>
      <c r="AG3761" s="137"/>
      <c r="AH3761" s="137"/>
      <c r="AI3761" s="137"/>
      <c r="AJ3761" s="137"/>
      <c r="AK3761" s="137"/>
      <c r="AL3761" s="137"/>
      <c r="AM3761" s="137"/>
      <c r="AN3761" s="137"/>
      <c r="AO3761" s="137"/>
      <c r="AP3761" s="137"/>
      <c r="AQ3761" s="137"/>
      <c r="AR3761" s="137"/>
      <c r="AS3761" s="137"/>
      <c r="AT3761" s="143"/>
    </row>
    <row r="3762" spans="1:46">
      <c r="A3762" s="96"/>
      <c r="B3762" s="134"/>
      <c r="C3762" s="135"/>
      <c r="D3762" s="135"/>
      <c r="E3762" s="135"/>
      <c r="F3762" s="135"/>
      <c r="G3762" s="135"/>
      <c r="H3762" s="135"/>
      <c r="I3762" s="135"/>
      <c r="J3762" s="134"/>
      <c r="K3762" s="136"/>
      <c r="L3762" s="172"/>
      <c r="M3762" s="172"/>
      <c r="N3762" s="172"/>
      <c r="O3762" s="137"/>
      <c r="P3762" s="169"/>
      <c r="Q3762" s="137"/>
      <c r="R3762" s="137"/>
      <c r="S3762" s="137"/>
      <c r="T3762" s="137"/>
      <c r="U3762" s="137"/>
      <c r="V3762" s="137"/>
      <c r="W3762" s="137"/>
      <c r="X3762" s="137"/>
      <c r="Y3762" s="137"/>
      <c r="Z3762" s="137"/>
      <c r="AA3762" s="137"/>
      <c r="AB3762" s="137"/>
      <c r="AC3762" s="137"/>
      <c r="AD3762" s="137"/>
      <c r="AE3762" s="137"/>
      <c r="AF3762" s="137"/>
      <c r="AG3762" s="137"/>
      <c r="AH3762" s="137"/>
      <c r="AI3762" s="137"/>
      <c r="AJ3762" s="137"/>
      <c r="AK3762" s="137"/>
      <c r="AL3762" s="137"/>
      <c r="AM3762" s="137"/>
      <c r="AN3762" s="137"/>
      <c r="AO3762" s="137"/>
      <c r="AP3762" s="137"/>
      <c r="AQ3762" s="137"/>
      <c r="AR3762" s="137"/>
      <c r="AS3762" s="137"/>
      <c r="AT3762" s="143"/>
    </row>
    <row r="3763" spans="1:46">
      <c r="A3763" s="96"/>
      <c r="B3763" s="134"/>
      <c r="C3763" s="135"/>
      <c r="D3763" s="135"/>
      <c r="E3763" s="135"/>
      <c r="F3763" s="135"/>
      <c r="G3763" s="135"/>
      <c r="H3763" s="135"/>
      <c r="I3763" s="135"/>
      <c r="J3763" s="134"/>
      <c r="K3763" s="136"/>
      <c r="L3763" s="172"/>
      <c r="M3763" s="172"/>
      <c r="N3763" s="172"/>
      <c r="O3763" s="137"/>
      <c r="P3763" s="169"/>
      <c r="Q3763" s="137"/>
      <c r="R3763" s="137"/>
      <c r="S3763" s="137"/>
      <c r="T3763" s="137"/>
      <c r="U3763" s="137"/>
      <c r="V3763" s="137"/>
      <c r="W3763" s="137"/>
      <c r="X3763" s="137"/>
      <c r="Y3763" s="137"/>
      <c r="Z3763" s="137"/>
      <c r="AA3763" s="137"/>
      <c r="AB3763" s="137"/>
      <c r="AC3763" s="137"/>
      <c r="AD3763" s="137"/>
      <c r="AE3763" s="137"/>
      <c r="AF3763" s="137"/>
      <c r="AG3763" s="137"/>
      <c r="AH3763" s="137"/>
      <c r="AI3763" s="137"/>
      <c r="AJ3763" s="137"/>
      <c r="AK3763" s="137"/>
      <c r="AL3763" s="137"/>
      <c r="AM3763" s="137"/>
      <c r="AN3763" s="137"/>
      <c r="AO3763" s="137"/>
      <c r="AP3763" s="137"/>
      <c r="AQ3763" s="137"/>
      <c r="AR3763" s="137"/>
      <c r="AS3763" s="137"/>
      <c r="AT3763" s="143"/>
    </row>
    <row r="3764" spans="1:46">
      <c r="A3764" s="96"/>
      <c r="B3764" s="134"/>
      <c r="C3764" s="135"/>
      <c r="D3764" s="135"/>
      <c r="E3764" s="135"/>
      <c r="F3764" s="135"/>
      <c r="G3764" s="135"/>
      <c r="H3764" s="135"/>
      <c r="I3764" s="135"/>
      <c r="J3764" s="134"/>
      <c r="K3764" s="136"/>
      <c r="L3764" s="172"/>
      <c r="M3764" s="172"/>
      <c r="N3764" s="172"/>
      <c r="O3764" s="137"/>
      <c r="P3764" s="169"/>
      <c r="Q3764" s="137"/>
      <c r="R3764" s="137"/>
      <c r="S3764" s="137"/>
      <c r="T3764" s="137"/>
      <c r="U3764" s="137"/>
      <c r="V3764" s="137"/>
      <c r="W3764" s="137"/>
      <c r="X3764" s="137"/>
      <c r="Y3764" s="137"/>
      <c r="Z3764" s="137"/>
      <c r="AA3764" s="137"/>
      <c r="AB3764" s="137"/>
      <c r="AC3764" s="137"/>
      <c r="AD3764" s="137"/>
      <c r="AE3764" s="137"/>
      <c r="AF3764" s="137"/>
      <c r="AG3764" s="137"/>
      <c r="AH3764" s="137"/>
      <c r="AI3764" s="137"/>
      <c r="AJ3764" s="137"/>
      <c r="AK3764" s="137"/>
      <c r="AL3764" s="137"/>
      <c r="AM3764" s="137"/>
      <c r="AN3764" s="137"/>
      <c r="AO3764" s="137"/>
      <c r="AP3764" s="137"/>
      <c r="AQ3764" s="137"/>
      <c r="AR3764" s="137"/>
      <c r="AS3764" s="137"/>
      <c r="AT3764" s="143"/>
    </row>
    <row r="3765" spans="1:46">
      <c r="A3765" s="96"/>
      <c r="B3765" s="134"/>
      <c r="C3765" s="135"/>
      <c r="D3765" s="135"/>
      <c r="E3765" s="135"/>
      <c r="F3765" s="135"/>
      <c r="G3765" s="135"/>
      <c r="H3765" s="135"/>
      <c r="I3765" s="135"/>
      <c r="J3765" s="134"/>
      <c r="K3765" s="136"/>
      <c r="L3765" s="172"/>
      <c r="M3765" s="172"/>
      <c r="N3765" s="172"/>
      <c r="O3765" s="137"/>
      <c r="P3765" s="169"/>
      <c r="Q3765" s="137"/>
      <c r="R3765" s="137"/>
      <c r="S3765" s="137"/>
      <c r="T3765" s="137"/>
      <c r="U3765" s="137"/>
      <c r="V3765" s="137"/>
      <c r="W3765" s="137"/>
      <c r="X3765" s="137"/>
      <c r="Y3765" s="137"/>
      <c r="Z3765" s="137"/>
      <c r="AA3765" s="137"/>
      <c r="AB3765" s="137"/>
      <c r="AC3765" s="137"/>
      <c r="AD3765" s="137"/>
      <c r="AE3765" s="137"/>
      <c r="AF3765" s="137"/>
      <c r="AG3765" s="137"/>
      <c r="AH3765" s="137"/>
      <c r="AI3765" s="137"/>
      <c r="AJ3765" s="137"/>
      <c r="AK3765" s="137"/>
      <c r="AL3765" s="137"/>
      <c r="AM3765" s="137"/>
      <c r="AN3765" s="137"/>
      <c r="AO3765" s="137"/>
      <c r="AP3765" s="137"/>
      <c r="AQ3765" s="137"/>
      <c r="AR3765" s="137"/>
      <c r="AS3765" s="137"/>
      <c r="AT3765" s="143"/>
    </row>
    <row r="3766" spans="1:46">
      <c r="A3766" s="96"/>
      <c r="B3766" s="134"/>
      <c r="C3766" s="135"/>
      <c r="D3766" s="135"/>
      <c r="E3766" s="135"/>
      <c r="F3766" s="135"/>
      <c r="G3766" s="135"/>
      <c r="H3766" s="135"/>
      <c r="I3766" s="135"/>
      <c r="J3766" s="134"/>
      <c r="K3766" s="136"/>
      <c r="L3766" s="172"/>
      <c r="M3766" s="172"/>
      <c r="N3766" s="172"/>
      <c r="O3766" s="137"/>
      <c r="P3766" s="169"/>
      <c r="Q3766" s="137"/>
      <c r="R3766" s="137"/>
      <c r="S3766" s="137"/>
      <c r="T3766" s="137"/>
      <c r="U3766" s="137"/>
      <c r="V3766" s="137"/>
      <c r="W3766" s="137"/>
      <c r="X3766" s="137"/>
      <c r="Y3766" s="137"/>
      <c r="Z3766" s="137"/>
      <c r="AA3766" s="137"/>
      <c r="AB3766" s="137"/>
      <c r="AC3766" s="137"/>
      <c r="AD3766" s="137"/>
      <c r="AE3766" s="137"/>
      <c r="AF3766" s="137"/>
      <c r="AG3766" s="137"/>
      <c r="AH3766" s="137"/>
      <c r="AI3766" s="137"/>
      <c r="AJ3766" s="137"/>
      <c r="AK3766" s="137"/>
      <c r="AL3766" s="137"/>
      <c r="AM3766" s="137"/>
      <c r="AN3766" s="137"/>
      <c r="AO3766" s="137"/>
      <c r="AP3766" s="137"/>
      <c r="AQ3766" s="137"/>
      <c r="AR3766" s="137"/>
      <c r="AS3766" s="137"/>
      <c r="AT3766" s="143"/>
    </row>
    <row r="3767" spans="1:46">
      <c r="A3767" s="96"/>
      <c r="B3767" s="134"/>
      <c r="C3767" s="135"/>
      <c r="D3767" s="135"/>
      <c r="E3767" s="135"/>
      <c r="F3767" s="135"/>
      <c r="G3767" s="135"/>
      <c r="H3767" s="135"/>
      <c r="I3767" s="135"/>
      <c r="J3767" s="134"/>
      <c r="K3767" s="136"/>
      <c r="L3767" s="172"/>
      <c r="M3767" s="172"/>
      <c r="N3767" s="172"/>
      <c r="O3767" s="137"/>
      <c r="P3767" s="169"/>
      <c r="Q3767" s="137"/>
      <c r="R3767" s="137"/>
      <c r="S3767" s="137"/>
      <c r="T3767" s="137"/>
      <c r="U3767" s="137"/>
      <c r="V3767" s="137"/>
      <c r="W3767" s="137"/>
      <c r="X3767" s="137"/>
      <c r="Y3767" s="137"/>
      <c r="Z3767" s="137"/>
      <c r="AA3767" s="137"/>
      <c r="AB3767" s="137"/>
      <c r="AC3767" s="137"/>
      <c r="AD3767" s="137"/>
      <c r="AE3767" s="137"/>
      <c r="AF3767" s="137"/>
      <c r="AG3767" s="137"/>
      <c r="AH3767" s="137"/>
      <c r="AI3767" s="137"/>
      <c r="AJ3767" s="137"/>
      <c r="AK3767" s="137"/>
      <c r="AL3767" s="137"/>
      <c r="AM3767" s="137"/>
      <c r="AN3767" s="137"/>
      <c r="AO3767" s="137"/>
      <c r="AP3767" s="137"/>
      <c r="AQ3767" s="137"/>
      <c r="AR3767" s="137"/>
      <c r="AS3767" s="137"/>
      <c r="AT3767" s="143"/>
    </row>
    <row r="3768" spans="1:46">
      <c r="A3768" s="96"/>
      <c r="B3768" s="134"/>
      <c r="C3768" s="135"/>
      <c r="D3768" s="135"/>
      <c r="E3768" s="135"/>
      <c r="F3768" s="135"/>
      <c r="G3768" s="135"/>
      <c r="H3768" s="135"/>
      <c r="I3768" s="135"/>
      <c r="J3768" s="134"/>
      <c r="K3768" s="136"/>
      <c r="L3768" s="172"/>
      <c r="M3768" s="172"/>
      <c r="N3768" s="172"/>
      <c r="O3768" s="137"/>
      <c r="P3768" s="169"/>
      <c r="Q3768" s="137"/>
      <c r="R3768" s="137"/>
      <c r="S3768" s="137"/>
      <c r="T3768" s="137"/>
      <c r="U3768" s="137"/>
      <c r="V3768" s="137"/>
      <c r="W3768" s="137"/>
      <c r="X3768" s="137"/>
      <c r="Y3768" s="137"/>
      <c r="Z3768" s="137"/>
      <c r="AA3768" s="137"/>
      <c r="AB3768" s="137"/>
      <c r="AC3768" s="137"/>
      <c r="AD3768" s="137"/>
      <c r="AE3768" s="137"/>
      <c r="AF3768" s="137"/>
      <c r="AG3768" s="137"/>
      <c r="AH3768" s="137"/>
      <c r="AI3768" s="137"/>
      <c r="AJ3768" s="137"/>
      <c r="AK3768" s="137"/>
      <c r="AL3768" s="137"/>
      <c r="AM3768" s="137"/>
      <c r="AN3768" s="137"/>
      <c r="AO3768" s="137"/>
      <c r="AP3768" s="137"/>
      <c r="AQ3768" s="137"/>
      <c r="AR3768" s="137"/>
      <c r="AS3768" s="137"/>
      <c r="AT3768" s="143"/>
    </row>
    <row r="3769" spans="1:46">
      <c r="A3769" s="96"/>
      <c r="B3769" s="134"/>
      <c r="C3769" s="135"/>
      <c r="D3769" s="135"/>
      <c r="E3769" s="135"/>
      <c r="F3769" s="135"/>
      <c r="G3769" s="135"/>
      <c r="H3769" s="135"/>
      <c r="I3769" s="135"/>
      <c r="J3769" s="134"/>
      <c r="K3769" s="136"/>
      <c r="L3769" s="172"/>
      <c r="M3769" s="172"/>
      <c r="N3769" s="172"/>
      <c r="O3769" s="137"/>
      <c r="P3769" s="169"/>
      <c r="Q3769" s="137"/>
      <c r="R3769" s="137"/>
      <c r="S3769" s="137"/>
      <c r="T3769" s="137"/>
      <c r="U3769" s="137"/>
      <c r="V3769" s="137"/>
      <c r="W3769" s="137"/>
      <c r="X3769" s="137"/>
      <c r="Y3769" s="137"/>
      <c r="Z3769" s="137"/>
      <c r="AA3769" s="137"/>
      <c r="AB3769" s="137"/>
      <c r="AC3769" s="137"/>
      <c r="AD3769" s="137"/>
      <c r="AE3769" s="137"/>
      <c r="AF3769" s="137"/>
      <c r="AG3769" s="137"/>
      <c r="AH3769" s="137"/>
      <c r="AI3769" s="137"/>
      <c r="AJ3769" s="137"/>
      <c r="AK3769" s="137"/>
      <c r="AL3769" s="137"/>
      <c r="AM3769" s="137"/>
      <c r="AN3769" s="137"/>
      <c r="AO3769" s="137"/>
      <c r="AP3769" s="137"/>
      <c r="AQ3769" s="137"/>
      <c r="AR3769" s="137"/>
      <c r="AS3769" s="137"/>
      <c r="AT3769" s="143"/>
    </row>
    <row r="3770" spans="1:46">
      <c r="A3770" s="96"/>
      <c r="B3770" s="134"/>
      <c r="C3770" s="135"/>
      <c r="D3770" s="135"/>
      <c r="E3770" s="135"/>
      <c r="F3770" s="135"/>
      <c r="G3770" s="135"/>
      <c r="H3770" s="135"/>
      <c r="I3770" s="135"/>
      <c r="J3770" s="134"/>
      <c r="K3770" s="136"/>
      <c r="L3770" s="172"/>
      <c r="M3770" s="172"/>
      <c r="N3770" s="172"/>
      <c r="O3770" s="137"/>
      <c r="P3770" s="169"/>
      <c r="Q3770" s="137"/>
      <c r="R3770" s="137"/>
      <c r="S3770" s="137"/>
      <c r="T3770" s="137"/>
      <c r="U3770" s="137"/>
      <c r="V3770" s="137"/>
      <c r="W3770" s="137"/>
      <c r="X3770" s="137"/>
      <c r="Y3770" s="137"/>
      <c r="Z3770" s="137"/>
      <c r="AA3770" s="137"/>
      <c r="AB3770" s="137"/>
      <c r="AC3770" s="137"/>
      <c r="AD3770" s="137"/>
      <c r="AE3770" s="137"/>
      <c r="AF3770" s="137"/>
      <c r="AG3770" s="137"/>
      <c r="AH3770" s="137"/>
      <c r="AI3770" s="137"/>
      <c r="AJ3770" s="137"/>
      <c r="AK3770" s="137"/>
      <c r="AL3770" s="137"/>
      <c r="AM3770" s="137"/>
      <c r="AN3770" s="137"/>
      <c r="AO3770" s="137"/>
      <c r="AP3770" s="137"/>
      <c r="AQ3770" s="137"/>
      <c r="AR3770" s="137"/>
      <c r="AS3770" s="137"/>
      <c r="AT3770" s="143"/>
    </row>
    <row r="3771" spans="1:46">
      <c r="A3771" s="96"/>
      <c r="B3771" s="134"/>
      <c r="C3771" s="135"/>
      <c r="D3771" s="135"/>
      <c r="E3771" s="135"/>
      <c r="F3771" s="135"/>
      <c r="G3771" s="135"/>
      <c r="H3771" s="135"/>
      <c r="I3771" s="135"/>
      <c r="J3771" s="134"/>
      <c r="K3771" s="136"/>
      <c r="L3771" s="172"/>
      <c r="M3771" s="172"/>
      <c r="N3771" s="172"/>
      <c r="O3771" s="137"/>
      <c r="P3771" s="169"/>
      <c r="Q3771" s="137"/>
      <c r="R3771" s="137"/>
      <c r="S3771" s="137"/>
      <c r="T3771" s="137"/>
      <c r="U3771" s="137"/>
      <c r="V3771" s="137"/>
      <c r="W3771" s="137"/>
      <c r="X3771" s="137"/>
      <c r="Y3771" s="137"/>
      <c r="Z3771" s="137"/>
      <c r="AA3771" s="137"/>
      <c r="AB3771" s="137"/>
      <c r="AC3771" s="137"/>
      <c r="AD3771" s="137"/>
      <c r="AE3771" s="137"/>
      <c r="AF3771" s="137"/>
      <c r="AG3771" s="137"/>
      <c r="AH3771" s="137"/>
      <c r="AI3771" s="137"/>
      <c r="AJ3771" s="137"/>
      <c r="AK3771" s="137"/>
      <c r="AL3771" s="137"/>
      <c r="AM3771" s="137"/>
      <c r="AN3771" s="137"/>
      <c r="AO3771" s="137"/>
      <c r="AP3771" s="137"/>
      <c r="AQ3771" s="137"/>
      <c r="AR3771" s="137"/>
      <c r="AS3771" s="137"/>
      <c r="AT3771" s="143"/>
    </row>
    <row r="3772" spans="1:46">
      <c r="A3772" s="96"/>
      <c r="B3772" s="134"/>
      <c r="C3772" s="135"/>
      <c r="D3772" s="135"/>
      <c r="E3772" s="135"/>
      <c r="F3772" s="135"/>
      <c r="G3772" s="135"/>
      <c r="H3772" s="135"/>
      <c r="I3772" s="135"/>
      <c r="J3772" s="134"/>
      <c r="K3772" s="136"/>
      <c r="L3772" s="172"/>
      <c r="M3772" s="172"/>
      <c r="N3772" s="172"/>
      <c r="O3772" s="137"/>
      <c r="P3772" s="169"/>
      <c r="Q3772" s="137"/>
      <c r="R3772" s="137"/>
      <c r="S3772" s="137"/>
      <c r="T3772" s="137"/>
      <c r="U3772" s="137"/>
      <c r="V3772" s="137"/>
      <c r="W3772" s="137"/>
      <c r="X3772" s="137"/>
      <c r="Y3772" s="137"/>
      <c r="Z3772" s="137"/>
      <c r="AA3772" s="137"/>
      <c r="AB3772" s="137"/>
      <c r="AC3772" s="137"/>
      <c r="AD3772" s="137"/>
      <c r="AE3772" s="137"/>
      <c r="AF3772" s="137"/>
      <c r="AG3772" s="137"/>
      <c r="AH3772" s="137"/>
      <c r="AI3772" s="137"/>
      <c r="AJ3772" s="137"/>
      <c r="AK3772" s="137"/>
      <c r="AL3772" s="137"/>
      <c r="AM3772" s="137"/>
      <c r="AN3772" s="137"/>
      <c r="AO3772" s="137"/>
      <c r="AP3772" s="137"/>
      <c r="AQ3772" s="137"/>
      <c r="AR3772" s="137"/>
      <c r="AS3772" s="137"/>
      <c r="AT3772" s="143"/>
    </row>
    <row r="3773" spans="1:46">
      <c r="A3773" s="96"/>
      <c r="B3773" s="134"/>
      <c r="C3773" s="135"/>
      <c r="D3773" s="135"/>
      <c r="E3773" s="135"/>
      <c r="F3773" s="135"/>
      <c r="G3773" s="135"/>
      <c r="H3773" s="135"/>
      <c r="I3773" s="135"/>
      <c r="J3773" s="134"/>
      <c r="K3773" s="136"/>
      <c r="L3773" s="172"/>
      <c r="M3773" s="172"/>
      <c r="N3773" s="172"/>
      <c r="O3773" s="137"/>
      <c r="P3773" s="169"/>
      <c r="Q3773" s="137"/>
      <c r="R3773" s="137"/>
      <c r="S3773" s="137"/>
      <c r="T3773" s="137"/>
      <c r="U3773" s="137"/>
      <c r="V3773" s="137"/>
      <c r="W3773" s="137"/>
      <c r="X3773" s="137"/>
      <c r="Y3773" s="137"/>
      <c r="Z3773" s="137"/>
      <c r="AA3773" s="137"/>
      <c r="AB3773" s="137"/>
      <c r="AC3773" s="137"/>
      <c r="AD3773" s="137"/>
      <c r="AE3773" s="137"/>
      <c r="AF3773" s="137"/>
      <c r="AG3773" s="137"/>
      <c r="AH3773" s="137"/>
      <c r="AI3773" s="137"/>
      <c r="AJ3773" s="137"/>
      <c r="AK3773" s="137"/>
      <c r="AL3773" s="137"/>
      <c r="AM3773" s="137"/>
      <c r="AN3773" s="137"/>
      <c r="AO3773" s="137"/>
      <c r="AP3773" s="137"/>
      <c r="AQ3773" s="137"/>
      <c r="AR3773" s="137"/>
      <c r="AS3773" s="137"/>
      <c r="AT3773" s="143"/>
    </row>
    <row r="3774" spans="1:46">
      <c r="A3774" s="96"/>
      <c r="B3774" s="134"/>
      <c r="C3774" s="135"/>
      <c r="D3774" s="135"/>
      <c r="E3774" s="135"/>
      <c r="F3774" s="135"/>
      <c r="G3774" s="135"/>
      <c r="H3774" s="135"/>
      <c r="I3774" s="135"/>
      <c r="J3774" s="134"/>
      <c r="K3774" s="136"/>
      <c r="L3774" s="172"/>
      <c r="M3774" s="172"/>
      <c r="N3774" s="172"/>
      <c r="O3774" s="137"/>
      <c r="P3774" s="169"/>
      <c r="Q3774" s="137"/>
      <c r="R3774" s="137"/>
      <c r="S3774" s="137"/>
      <c r="T3774" s="137"/>
      <c r="U3774" s="137"/>
      <c r="V3774" s="137"/>
      <c r="W3774" s="137"/>
      <c r="X3774" s="137"/>
      <c r="Y3774" s="137"/>
      <c r="Z3774" s="137"/>
      <c r="AA3774" s="137"/>
      <c r="AB3774" s="137"/>
      <c r="AC3774" s="137"/>
      <c r="AD3774" s="137"/>
      <c r="AE3774" s="137"/>
      <c r="AF3774" s="137"/>
      <c r="AG3774" s="137"/>
      <c r="AH3774" s="137"/>
      <c r="AI3774" s="137"/>
      <c r="AJ3774" s="137"/>
      <c r="AK3774" s="137"/>
      <c r="AL3774" s="137"/>
      <c r="AM3774" s="137"/>
      <c r="AN3774" s="137"/>
      <c r="AO3774" s="137"/>
      <c r="AP3774" s="137"/>
      <c r="AQ3774" s="137"/>
      <c r="AR3774" s="137"/>
      <c r="AS3774" s="137"/>
      <c r="AT3774" s="143"/>
    </row>
    <row r="3775" spans="1:46">
      <c r="A3775" s="96"/>
      <c r="B3775" s="134"/>
      <c r="C3775" s="135"/>
      <c r="D3775" s="135"/>
      <c r="E3775" s="135"/>
      <c r="F3775" s="135"/>
      <c r="G3775" s="135"/>
      <c r="H3775" s="135"/>
      <c r="I3775" s="135"/>
      <c r="J3775" s="134"/>
      <c r="K3775" s="136"/>
      <c r="L3775" s="172"/>
      <c r="M3775" s="172"/>
      <c r="N3775" s="172"/>
      <c r="O3775" s="137"/>
      <c r="P3775" s="169"/>
      <c r="Q3775" s="137"/>
      <c r="R3775" s="137"/>
      <c r="S3775" s="137"/>
      <c r="T3775" s="137"/>
      <c r="U3775" s="137"/>
      <c r="V3775" s="137"/>
      <c r="W3775" s="137"/>
      <c r="X3775" s="137"/>
      <c r="Y3775" s="137"/>
      <c r="Z3775" s="137"/>
      <c r="AA3775" s="137"/>
      <c r="AB3775" s="137"/>
      <c r="AC3775" s="137"/>
      <c r="AD3775" s="137"/>
      <c r="AE3775" s="137"/>
      <c r="AF3775" s="137"/>
      <c r="AG3775" s="137"/>
      <c r="AH3775" s="137"/>
      <c r="AI3775" s="137"/>
      <c r="AJ3775" s="137"/>
      <c r="AK3775" s="137"/>
      <c r="AL3775" s="137"/>
      <c r="AM3775" s="137"/>
      <c r="AN3775" s="137"/>
      <c r="AO3775" s="137"/>
      <c r="AP3775" s="137"/>
      <c r="AQ3775" s="137"/>
      <c r="AR3775" s="137"/>
      <c r="AS3775" s="137"/>
      <c r="AT3775" s="143"/>
    </row>
    <row r="3776" spans="1:46">
      <c r="A3776" s="96"/>
      <c r="B3776" s="134"/>
      <c r="C3776" s="135"/>
      <c r="D3776" s="135"/>
      <c r="E3776" s="135"/>
      <c r="F3776" s="135"/>
      <c r="G3776" s="135"/>
      <c r="H3776" s="135"/>
      <c r="I3776" s="135"/>
      <c r="J3776" s="134"/>
      <c r="K3776" s="136"/>
      <c r="L3776" s="172"/>
      <c r="M3776" s="172"/>
      <c r="N3776" s="172"/>
      <c r="O3776" s="137"/>
      <c r="P3776" s="169"/>
      <c r="Q3776" s="137"/>
      <c r="R3776" s="137"/>
      <c r="S3776" s="137"/>
      <c r="T3776" s="137"/>
      <c r="U3776" s="137"/>
      <c r="V3776" s="137"/>
      <c r="W3776" s="137"/>
      <c r="X3776" s="137"/>
      <c r="Y3776" s="137"/>
      <c r="Z3776" s="137"/>
      <c r="AA3776" s="137"/>
      <c r="AB3776" s="137"/>
      <c r="AC3776" s="137"/>
      <c r="AD3776" s="137"/>
      <c r="AE3776" s="137"/>
      <c r="AF3776" s="137"/>
      <c r="AG3776" s="137"/>
      <c r="AH3776" s="137"/>
      <c r="AI3776" s="137"/>
      <c r="AJ3776" s="137"/>
      <c r="AK3776" s="137"/>
      <c r="AL3776" s="137"/>
      <c r="AM3776" s="137"/>
      <c r="AN3776" s="137"/>
      <c r="AO3776" s="137"/>
      <c r="AP3776" s="137"/>
      <c r="AQ3776" s="137"/>
      <c r="AR3776" s="137"/>
      <c r="AS3776" s="137"/>
      <c r="AT3776" s="143"/>
    </row>
    <row r="3777" spans="1:46">
      <c r="A3777" s="96"/>
      <c r="B3777" s="134"/>
      <c r="C3777" s="135"/>
      <c r="D3777" s="135"/>
      <c r="E3777" s="135"/>
      <c r="F3777" s="135"/>
      <c r="G3777" s="135"/>
      <c r="H3777" s="135"/>
      <c r="I3777" s="135"/>
      <c r="J3777" s="134"/>
      <c r="K3777" s="136"/>
      <c r="L3777" s="172"/>
      <c r="M3777" s="172"/>
      <c r="N3777" s="172"/>
      <c r="O3777" s="137"/>
      <c r="P3777" s="169"/>
      <c r="Q3777" s="137"/>
      <c r="R3777" s="137"/>
      <c r="S3777" s="137"/>
      <c r="T3777" s="137"/>
      <c r="U3777" s="137"/>
      <c r="V3777" s="137"/>
      <c r="W3777" s="137"/>
      <c r="X3777" s="137"/>
      <c r="Y3777" s="137"/>
      <c r="Z3777" s="137"/>
      <c r="AA3777" s="137"/>
      <c r="AB3777" s="137"/>
      <c r="AC3777" s="137"/>
      <c r="AD3777" s="137"/>
      <c r="AE3777" s="137"/>
      <c r="AF3777" s="137"/>
      <c r="AG3777" s="137"/>
      <c r="AH3777" s="137"/>
      <c r="AI3777" s="137"/>
      <c r="AJ3777" s="137"/>
      <c r="AK3777" s="137"/>
      <c r="AL3777" s="137"/>
      <c r="AM3777" s="137"/>
      <c r="AN3777" s="137"/>
      <c r="AO3777" s="137"/>
      <c r="AP3777" s="137"/>
      <c r="AQ3777" s="137"/>
      <c r="AR3777" s="137"/>
      <c r="AS3777" s="137"/>
      <c r="AT3777" s="143"/>
    </row>
    <row r="3778" spans="1:46">
      <c r="A3778" s="96"/>
      <c r="B3778" s="134"/>
      <c r="C3778" s="135"/>
      <c r="D3778" s="135"/>
      <c r="E3778" s="135"/>
      <c r="F3778" s="135"/>
      <c r="G3778" s="135"/>
      <c r="H3778" s="135"/>
      <c r="I3778" s="135"/>
      <c r="J3778" s="134"/>
      <c r="K3778" s="136"/>
      <c r="L3778" s="172"/>
      <c r="M3778" s="172"/>
      <c r="N3778" s="172"/>
      <c r="O3778" s="137"/>
      <c r="P3778" s="169"/>
      <c r="Q3778" s="137"/>
      <c r="R3778" s="137"/>
      <c r="S3778" s="137"/>
      <c r="T3778" s="137"/>
      <c r="U3778" s="137"/>
      <c r="V3778" s="137"/>
      <c r="W3778" s="137"/>
      <c r="X3778" s="137"/>
      <c r="Y3778" s="137"/>
      <c r="Z3778" s="137"/>
      <c r="AA3778" s="137"/>
      <c r="AB3778" s="137"/>
      <c r="AC3778" s="137"/>
      <c r="AD3778" s="137"/>
      <c r="AE3778" s="137"/>
      <c r="AF3778" s="137"/>
      <c r="AG3778" s="137"/>
      <c r="AH3778" s="137"/>
      <c r="AI3778" s="137"/>
      <c r="AJ3778" s="137"/>
      <c r="AK3778" s="137"/>
      <c r="AL3778" s="137"/>
      <c r="AM3778" s="137"/>
      <c r="AN3778" s="137"/>
      <c r="AO3778" s="137"/>
      <c r="AP3778" s="137"/>
      <c r="AQ3778" s="137"/>
      <c r="AR3778" s="137"/>
      <c r="AS3778" s="137"/>
      <c r="AT3778" s="143"/>
    </row>
    <row r="3779" spans="1:46">
      <c r="A3779" s="96"/>
      <c r="B3779" s="134"/>
      <c r="C3779" s="135"/>
      <c r="D3779" s="135"/>
      <c r="E3779" s="135"/>
      <c r="F3779" s="135"/>
      <c r="G3779" s="135"/>
      <c r="H3779" s="135"/>
      <c r="I3779" s="135"/>
      <c r="J3779" s="134"/>
      <c r="K3779" s="136"/>
      <c r="L3779" s="172"/>
      <c r="M3779" s="172"/>
      <c r="N3779" s="172"/>
      <c r="O3779" s="137"/>
      <c r="P3779" s="169"/>
      <c r="Q3779" s="137"/>
      <c r="R3779" s="137"/>
      <c r="S3779" s="137"/>
      <c r="T3779" s="137"/>
      <c r="U3779" s="137"/>
      <c r="V3779" s="137"/>
      <c r="W3779" s="137"/>
      <c r="X3779" s="137"/>
      <c r="Y3779" s="137"/>
      <c r="Z3779" s="137"/>
      <c r="AA3779" s="137"/>
      <c r="AB3779" s="137"/>
      <c r="AC3779" s="137"/>
      <c r="AD3779" s="137"/>
      <c r="AE3779" s="137"/>
      <c r="AF3779" s="137"/>
      <c r="AG3779" s="137"/>
      <c r="AH3779" s="137"/>
      <c r="AI3779" s="137"/>
      <c r="AJ3779" s="137"/>
      <c r="AK3779" s="137"/>
      <c r="AL3779" s="137"/>
      <c r="AM3779" s="137"/>
      <c r="AN3779" s="137"/>
      <c r="AO3779" s="137"/>
      <c r="AP3779" s="137"/>
      <c r="AQ3779" s="137"/>
      <c r="AR3779" s="137"/>
      <c r="AS3779" s="137"/>
      <c r="AT3779" s="143"/>
    </row>
    <row r="3780" spans="1:46">
      <c r="A3780" s="96"/>
      <c r="B3780" s="134"/>
      <c r="C3780" s="135"/>
      <c r="D3780" s="135"/>
      <c r="E3780" s="135"/>
      <c r="F3780" s="135"/>
      <c r="G3780" s="135"/>
      <c r="H3780" s="135"/>
      <c r="I3780" s="135"/>
      <c r="J3780" s="134"/>
      <c r="K3780" s="136"/>
      <c r="L3780" s="172"/>
      <c r="M3780" s="172"/>
      <c r="N3780" s="172"/>
      <c r="O3780" s="137"/>
      <c r="P3780" s="169"/>
      <c r="Q3780" s="137"/>
      <c r="R3780" s="137"/>
      <c r="S3780" s="137"/>
      <c r="T3780" s="137"/>
      <c r="U3780" s="137"/>
      <c r="V3780" s="137"/>
      <c r="W3780" s="137"/>
      <c r="X3780" s="137"/>
      <c r="Y3780" s="137"/>
      <c r="Z3780" s="137"/>
      <c r="AA3780" s="137"/>
      <c r="AB3780" s="137"/>
      <c r="AC3780" s="137"/>
      <c r="AD3780" s="137"/>
      <c r="AE3780" s="137"/>
      <c r="AF3780" s="137"/>
      <c r="AG3780" s="137"/>
      <c r="AH3780" s="137"/>
      <c r="AI3780" s="137"/>
      <c r="AJ3780" s="137"/>
      <c r="AK3780" s="137"/>
      <c r="AL3780" s="137"/>
      <c r="AM3780" s="137"/>
      <c r="AN3780" s="137"/>
      <c r="AO3780" s="137"/>
      <c r="AP3780" s="137"/>
      <c r="AQ3780" s="137"/>
      <c r="AR3780" s="137"/>
      <c r="AS3780" s="137"/>
      <c r="AT3780" s="143"/>
    </row>
    <row r="3781" spans="1:46">
      <c r="A3781" s="96"/>
      <c r="B3781" s="134"/>
      <c r="C3781" s="135"/>
      <c r="D3781" s="135"/>
      <c r="E3781" s="135"/>
      <c r="F3781" s="135"/>
      <c r="G3781" s="135"/>
      <c r="H3781" s="135"/>
      <c r="I3781" s="135"/>
      <c r="J3781" s="134"/>
      <c r="K3781" s="136"/>
      <c r="L3781" s="172"/>
      <c r="M3781" s="172"/>
      <c r="N3781" s="172"/>
      <c r="O3781" s="137"/>
      <c r="P3781" s="169"/>
      <c r="Q3781" s="137"/>
      <c r="R3781" s="137"/>
      <c r="S3781" s="137"/>
      <c r="T3781" s="137"/>
      <c r="U3781" s="137"/>
      <c r="V3781" s="137"/>
      <c r="W3781" s="137"/>
      <c r="X3781" s="137"/>
      <c r="Y3781" s="137"/>
      <c r="Z3781" s="137"/>
      <c r="AA3781" s="137"/>
      <c r="AB3781" s="137"/>
      <c r="AC3781" s="137"/>
      <c r="AD3781" s="137"/>
      <c r="AE3781" s="137"/>
      <c r="AF3781" s="137"/>
      <c r="AG3781" s="137"/>
      <c r="AH3781" s="137"/>
      <c r="AI3781" s="137"/>
      <c r="AJ3781" s="137"/>
      <c r="AK3781" s="137"/>
      <c r="AL3781" s="137"/>
      <c r="AM3781" s="137"/>
      <c r="AN3781" s="137"/>
      <c r="AO3781" s="137"/>
      <c r="AP3781" s="137"/>
      <c r="AQ3781" s="137"/>
      <c r="AR3781" s="137"/>
      <c r="AS3781" s="137"/>
      <c r="AT3781" s="143"/>
    </row>
    <row r="3782" spans="1:46">
      <c r="A3782" s="96"/>
      <c r="B3782" s="134"/>
      <c r="C3782" s="135"/>
      <c r="D3782" s="135"/>
      <c r="E3782" s="135"/>
      <c r="F3782" s="135"/>
      <c r="G3782" s="135"/>
      <c r="H3782" s="135"/>
      <c r="I3782" s="135"/>
      <c r="J3782" s="134"/>
      <c r="K3782" s="136"/>
      <c r="L3782" s="172"/>
      <c r="M3782" s="172"/>
      <c r="N3782" s="172"/>
      <c r="O3782" s="137"/>
      <c r="P3782" s="169"/>
      <c r="Q3782" s="137"/>
      <c r="R3782" s="137"/>
      <c r="S3782" s="137"/>
      <c r="T3782" s="137"/>
      <c r="U3782" s="137"/>
      <c r="V3782" s="137"/>
      <c r="W3782" s="137"/>
      <c r="X3782" s="137"/>
      <c r="Y3782" s="137"/>
      <c r="Z3782" s="137"/>
      <c r="AA3782" s="137"/>
      <c r="AB3782" s="137"/>
      <c r="AC3782" s="137"/>
      <c r="AD3782" s="137"/>
      <c r="AE3782" s="137"/>
      <c r="AF3782" s="137"/>
      <c r="AG3782" s="137"/>
      <c r="AH3782" s="137"/>
      <c r="AI3782" s="137"/>
      <c r="AJ3782" s="137"/>
      <c r="AK3782" s="137"/>
      <c r="AL3782" s="137"/>
      <c r="AM3782" s="137"/>
      <c r="AN3782" s="137"/>
      <c r="AO3782" s="137"/>
      <c r="AP3782" s="137"/>
      <c r="AQ3782" s="137"/>
      <c r="AR3782" s="137"/>
      <c r="AS3782" s="137"/>
      <c r="AT3782" s="143"/>
    </row>
    <row r="3783" spans="1:46">
      <c r="A3783" s="96"/>
      <c r="B3783" s="134"/>
      <c r="C3783" s="135"/>
      <c r="D3783" s="135"/>
      <c r="E3783" s="135"/>
      <c r="F3783" s="135"/>
      <c r="G3783" s="135"/>
      <c r="H3783" s="135"/>
      <c r="I3783" s="135"/>
      <c r="J3783" s="134"/>
      <c r="K3783" s="136"/>
      <c r="L3783" s="172"/>
      <c r="M3783" s="172"/>
      <c r="N3783" s="172"/>
      <c r="O3783" s="137"/>
      <c r="P3783" s="169"/>
      <c r="Q3783" s="137"/>
      <c r="R3783" s="137"/>
      <c r="S3783" s="137"/>
      <c r="T3783" s="137"/>
      <c r="U3783" s="137"/>
      <c r="V3783" s="137"/>
      <c r="W3783" s="137"/>
      <c r="X3783" s="137"/>
      <c r="Y3783" s="137"/>
      <c r="Z3783" s="137"/>
      <c r="AA3783" s="137"/>
      <c r="AB3783" s="137"/>
      <c r="AC3783" s="137"/>
      <c r="AD3783" s="137"/>
      <c r="AE3783" s="137"/>
      <c r="AF3783" s="137"/>
      <c r="AG3783" s="137"/>
      <c r="AH3783" s="137"/>
      <c r="AI3783" s="137"/>
      <c r="AJ3783" s="137"/>
      <c r="AK3783" s="137"/>
      <c r="AL3783" s="137"/>
      <c r="AM3783" s="137"/>
      <c r="AN3783" s="137"/>
      <c r="AO3783" s="137"/>
      <c r="AP3783" s="137"/>
      <c r="AQ3783" s="137"/>
      <c r="AR3783" s="137"/>
      <c r="AS3783" s="137"/>
      <c r="AT3783" s="143"/>
    </row>
    <row r="3784" spans="1:46">
      <c r="A3784" s="96"/>
      <c r="B3784" s="134"/>
      <c r="C3784" s="135"/>
      <c r="D3784" s="135"/>
      <c r="E3784" s="135"/>
      <c r="F3784" s="135"/>
      <c r="G3784" s="135"/>
      <c r="H3784" s="135"/>
      <c r="I3784" s="135"/>
      <c r="J3784" s="134"/>
      <c r="K3784" s="136"/>
      <c r="L3784" s="172"/>
      <c r="M3784" s="172"/>
      <c r="N3784" s="172"/>
      <c r="O3784" s="137"/>
      <c r="P3784" s="169"/>
      <c r="Q3784" s="137"/>
      <c r="R3784" s="137"/>
      <c r="S3784" s="137"/>
      <c r="T3784" s="137"/>
      <c r="U3784" s="137"/>
      <c r="V3784" s="137"/>
      <c r="W3784" s="137"/>
      <c r="X3784" s="137"/>
      <c r="Y3784" s="137"/>
      <c r="Z3784" s="137"/>
      <c r="AA3784" s="137"/>
      <c r="AB3784" s="137"/>
      <c r="AC3784" s="137"/>
      <c r="AD3784" s="137"/>
      <c r="AE3784" s="137"/>
      <c r="AF3784" s="137"/>
      <c r="AG3784" s="137"/>
      <c r="AH3784" s="137"/>
      <c r="AI3784" s="137"/>
      <c r="AJ3784" s="137"/>
      <c r="AK3784" s="137"/>
      <c r="AL3784" s="137"/>
      <c r="AM3784" s="137"/>
      <c r="AN3784" s="137"/>
      <c r="AO3784" s="137"/>
      <c r="AP3784" s="137"/>
      <c r="AQ3784" s="137"/>
      <c r="AR3784" s="137"/>
      <c r="AS3784" s="137"/>
      <c r="AT3784" s="143"/>
    </row>
    <row r="3785" spans="1:46">
      <c r="A3785" s="96"/>
      <c r="B3785" s="134"/>
      <c r="C3785" s="135"/>
      <c r="D3785" s="135"/>
      <c r="E3785" s="135"/>
      <c r="F3785" s="135"/>
      <c r="G3785" s="135"/>
      <c r="H3785" s="135"/>
      <c r="I3785" s="135"/>
      <c r="J3785" s="134"/>
      <c r="K3785" s="136"/>
      <c r="L3785" s="172"/>
      <c r="M3785" s="172"/>
      <c r="N3785" s="172"/>
      <c r="O3785" s="137"/>
      <c r="P3785" s="169"/>
      <c r="Q3785" s="137"/>
      <c r="R3785" s="137"/>
      <c r="S3785" s="137"/>
      <c r="T3785" s="137"/>
      <c r="U3785" s="137"/>
      <c r="V3785" s="137"/>
      <c r="W3785" s="137"/>
      <c r="X3785" s="137"/>
      <c r="Y3785" s="137"/>
      <c r="Z3785" s="137"/>
      <c r="AA3785" s="137"/>
      <c r="AB3785" s="137"/>
      <c r="AC3785" s="137"/>
      <c r="AD3785" s="137"/>
      <c r="AE3785" s="137"/>
      <c r="AF3785" s="137"/>
      <c r="AG3785" s="137"/>
      <c r="AH3785" s="137"/>
      <c r="AI3785" s="137"/>
      <c r="AJ3785" s="137"/>
      <c r="AK3785" s="137"/>
      <c r="AL3785" s="137"/>
      <c r="AM3785" s="137"/>
      <c r="AN3785" s="137"/>
      <c r="AO3785" s="137"/>
      <c r="AP3785" s="137"/>
      <c r="AQ3785" s="137"/>
      <c r="AR3785" s="137"/>
      <c r="AS3785" s="137"/>
      <c r="AT3785" s="143"/>
    </row>
    <row r="3786" spans="1:46">
      <c r="A3786" s="96"/>
      <c r="B3786" s="134"/>
      <c r="C3786" s="135"/>
      <c r="D3786" s="135"/>
      <c r="E3786" s="135"/>
      <c r="F3786" s="135"/>
      <c r="G3786" s="135"/>
      <c r="H3786" s="135"/>
      <c r="I3786" s="135"/>
      <c r="J3786" s="134"/>
      <c r="K3786" s="136"/>
      <c r="L3786" s="172"/>
      <c r="M3786" s="172"/>
      <c r="N3786" s="172"/>
      <c r="O3786" s="137"/>
      <c r="P3786" s="169"/>
      <c r="Q3786" s="137"/>
      <c r="R3786" s="137"/>
      <c r="S3786" s="137"/>
      <c r="T3786" s="137"/>
      <c r="U3786" s="137"/>
      <c r="V3786" s="137"/>
      <c r="W3786" s="137"/>
      <c r="X3786" s="137"/>
      <c r="Y3786" s="137"/>
      <c r="Z3786" s="137"/>
      <c r="AA3786" s="137"/>
      <c r="AB3786" s="137"/>
      <c r="AC3786" s="137"/>
      <c r="AD3786" s="137"/>
      <c r="AE3786" s="137"/>
      <c r="AF3786" s="137"/>
      <c r="AG3786" s="137"/>
      <c r="AH3786" s="137"/>
      <c r="AI3786" s="137"/>
      <c r="AJ3786" s="137"/>
      <c r="AK3786" s="137"/>
      <c r="AL3786" s="137"/>
      <c r="AM3786" s="137"/>
      <c r="AN3786" s="137"/>
      <c r="AO3786" s="137"/>
      <c r="AP3786" s="137"/>
      <c r="AQ3786" s="137"/>
      <c r="AR3786" s="137"/>
      <c r="AS3786" s="137"/>
      <c r="AT3786" s="143"/>
    </row>
    <row r="3787" spans="1:46">
      <c r="A3787" s="96"/>
      <c r="B3787" s="134"/>
      <c r="C3787" s="135"/>
      <c r="D3787" s="135"/>
      <c r="E3787" s="135"/>
      <c r="F3787" s="135"/>
      <c r="G3787" s="135"/>
      <c r="H3787" s="135"/>
      <c r="I3787" s="135"/>
      <c r="J3787" s="134"/>
      <c r="K3787" s="136"/>
      <c r="L3787" s="172"/>
      <c r="M3787" s="172"/>
      <c r="N3787" s="172"/>
      <c r="O3787" s="137"/>
      <c r="P3787" s="169"/>
      <c r="Q3787" s="137"/>
      <c r="R3787" s="137"/>
      <c r="S3787" s="137"/>
      <c r="T3787" s="137"/>
      <c r="U3787" s="137"/>
      <c r="V3787" s="137"/>
      <c r="W3787" s="137"/>
      <c r="X3787" s="137"/>
      <c r="Y3787" s="137"/>
      <c r="Z3787" s="137"/>
      <c r="AA3787" s="137"/>
      <c r="AB3787" s="137"/>
      <c r="AC3787" s="137"/>
      <c r="AD3787" s="137"/>
      <c r="AE3787" s="137"/>
      <c r="AF3787" s="137"/>
      <c r="AG3787" s="137"/>
      <c r="AH3787" s="137"/>
      <c r="AI3787" s="137"/>
      <c r="AJ3787" s="137"/>
      <c r="AK3787" s="137"/>
      <c r="AL3787" s="137"/>
      <c r="AM3787" s="137"/>
      <c r="AN3787" s="137"/>
      <c r="AO3787" s="137"/>
      <c r="AP3787" s="137"/>
      <c r="AQ3787" s="137"/>
      <c r="AR3787" s="137"/>
      <c r="AS3787" s="137"/>
      <c r="AT3787" s="143"/>
    </row>
    <row r="3788" spans="1:46">
      <c r="A3788" s="96"/>
      <c r="B3788" s="134"/>
      <c r="C3788" s="135"/>
      <c r="D3788" s="135"/>
      <c r="E3788" s="135"/>
      <c r="F3788" s="135"/>
      <c r="G3788" s="135"/>
      <c r="H3788" s="135"/>
      <c r="I3788" s="135"/>
      <c r="J3788" s="134"/>
      <c r="K3788" s="136"/>
      <c r="L3788" s="172"/>
      <c r="M3788" s="172"/>
      <c r="N3788" s="172"/>
      <c r="O3788" s="137"/>
      <c r="P3788" s="169"/>
      <c r="Q3788" s="137"/>
      <c r="R3788" s="137"/>
      <c r="S3788" s="137"/>
      <c r="T3788" s="137"/>
      <c r="U3788" s="137"/>
      <c r="V3788" s="137"/>
      <c r="W3788" s="137"/>
      <c r="X3788" s="137"/>
      <c r="Y3788" s="137"/>
      <c r="Z3788" s="137"/>
      <c r="AA3788" s="137"/>
      <c r="AB3788" s="137"/>
      <c r="AC3788" s="137"/>
      <c r="AD3788" s="137"/>
      <c r="AE3788" s="137"/>
      <c r="AF3788" s="137"/>
      <c r="AG3788" s="137"/>
      <c r="AH3788" s="137"/>
      <c r="AI3788" s="137"/>
      <c r="AJ3788" s="137"/>
      <c r="AK3788" s="137"/>
      <c r="AL3788" s="137"/>
      <c r="AM3788" s="137"/>
      <c r="AN3788" s="137"/>
      <c r="AO3788" s="137"/>
      <c r="AP3788" s="137"/>
      <c r="AQ3788" s="137"/>
      <c r="AR3788" s="137"/>
      <c r="AS3788" s="137"/>
      <c r="AT3788" s="143"/>
    </row>
    <row r="3789" spans="1:46">
      <c r="A3789" s="96"/>
      <c r="B3789" s="134"/>
      <c r="C3789" s="135"/>
      <c r="D3789" s="135"/>
      <c r="E3789" s="135"/>
      <c r="F3789" s="135"/>
      <c r="G3789" s="135"/>
      <c r="H3789" s="135"/>
      <c r="I3789" s="135"/>
      <c r="J3789" s="134"/>
      <c r="K3789" s="136"/>
      <c r="L3789" s="172"/>
      <c r="M3789" s="172"/>
      <c r="N3789" s="172"/>
      <c r="O3789" s="137"/>
      <c r="P3789" s="169"/>
      <c r="Q3789" s="137"/>
      <c r="R3789" s="137"/>
      <c r="S3789" s="137"/>
      <c r="T3789" s="137"/>
      <c r="U3789" s="137"/>
      <c r="V3789" s="137"/>
      <c r="W3789" s="137"/>
      <c r="X3789" s="137"/>
      <c r="Y3789" s="137"/>
      <c r="Z3789" s="137"/>
      <c r="AA3789" s="137"/>
      <c r="AB3789" s="137"/>
      <c r="AC3789" s="137"/>
      <c r="AD3789" s="137"/>
      <c r="AE3789" s="137"/>
      <c r="AF3789" s="137"/>
      <c r="AG3789" s="137"/>
      <c r="AH3789" s="137"/>
      <c r="AI3789" s="137"/>
      <c r="AJ3789" s="137"/>
      <c r="AK3789" s="137"/>
      <c r="AL3789" s="137"/>
      <c r="AM3789" s="137"/>
      <c r="AN3789" s="137"/>
      <c r="AO3789" s="137"/>
      <c r="AP3789" s="137"/>
      <c r="AQ3789" s="137"/>
      <c r="AR3789" s="137"/>
      <c r="AS3789" s="137"/>
      <c r="AT3789" s="143"/>
    </row>
    <row r="3790" spans="1:46">
      <c r="A3790" s="96"/>
      <c r="B3790" s="134"/>
      <c r="C3790" s="135"/>
      <c r="D3790" s="135"/>
      <c r="E3790" s="135"/>
      <c r="F3790" s="135"/>
      <c r="G3790" s="135"/>
      <c r="H3790" s="135"/>
      <c r="I3790" s="135"/>
      <c r="J3790" s="134"/>
      <c r="K3790" s="136"/>
      <c r="L3790" s="172"/>
      <c r="M3790" s="172"/>
      <c r="N3790" s="172"/>
      <c r="O3790" s="137"/>
      <c r="P3790" s="169"/>
      <c r="Q3790" s="137"/>
      <c r="R3790" s="137"/>
      <c r="S3790" s="137"/>
      <c r="T3790" s="137"/>
      <c r="U3790" s="137"/>
      <c r="V3790" s="137"/>
      <c r="W3790" s="137"/>
      <c r="X3790" s="137"/>
      <c r="Y3790" s="137"/>
      <c r="Z3790" s="137"/>
      <c r="AA3790" s="137"/>
      <c r="AB3790" s="137"/>
      <c r="AC3790" s="137"/>
      <c r="AD3790" s="137"/>
      <c r="AE3790" s="137"/>
      <c r="AF3790" s="137"/>
      <c r="AG3790" s="137"/>
      <c r="AH3790" s="137"/>
      <c r="AI3790" s="137"/>
      <c r="AJ3790" s="137"/>
      <c r="AK3790" s="137"/>
      <c r="AL3790" s="137"/>
      <c r="AM3790" s="137"/>
      <c r="AN3790" s="137"/>
      <c r="AO3790" s="137"/>
      <c r="AP3790" s="137"/>
      <c r="AQ3790" s="137"/>
      <c r="AR3790" s="137"/>
      <c r="AS3790" s="137"/>
      <c r="AT3790" s="143"/>
    </row>
    <row r="3791" spans="1:46">
      <c r="A3791" s="96"/>
      <c r="B3791" s="134"/>
      <c r="C3791" s="135"/>
      <c r="D3791" s="135"/>
      <c r="E3791" s="135"/>
      <c r="F3791" s="135"/>
      <c r="G3791" s="135"/>
      <c r="H3791" s="135"/>
      <c r="I3791" s="135"/>
      <c r="J3791" s="134"/>
      <c r="K3791" s="136"/>
      <c r="L3791" s="172"/>
      <c r="M3791" s="172"/>
      <c r="N3791" s="172"/>
      <c r="O3791" s="137"/>
      <c r="P3791" s="169"/>
      <c r="Q3791" s="137"/>
      <c r="R3791" s="137"/>
      <c r="S3791" s="137"/>
      <c r="T3791" s="137"/>
      <c r="U3791" s="137"/>
      <c r="V3791" s="137"/>
      <c r="W3791" s="137"/>
      <c r="X3791" s="137"/>
      <c r="Y3791" s="137"/>
      <c r="Z3791" s="137"/>
      <c r="AA3791" s="137"/>
      <c r="AB3791" s="137"/>
      <c r="AC3791" s="137"/>
      <c r="AD3791" s="137"/>
      <c r="AE3791" s="137"/>
      <c r="AF3791" s="137"/>
      <c r="AG3791" s="137"/>
      <c r="AH3791" s="137"/>
      <c r="AI3791" s="137"/>
      <c r="AJ3791" s="137"/>
      <c r="AK3791" s="137"/>
      <c r="AL3791" s="137"/>
      <c r="AM3791" s="137"/>
      <c r="AN3791" s="137"/>
      <c r="AO3791" s="137"/>
      <c r="AP3791" s="137"/>
      <c r="AQ3791" s="137"/>
      <c r="AR3791" s="137"/>
      <c r="AS3791" s="137"/>
      <c r="AT3791" s="143"/>
    </row>
    <row r="3792" spans="1:46">
      <c r="A3792" s="96"/>
      <c r="B3792" s="134"/>
      <c r="C3792" s="135"/>
      <c r="D3792" s="135"/>
      <c r="E3792" s="135"/>
      <c r="F3792" s="135"/>
      <c r="G3792" s="135"/>
      <c r="H3792" s="135"/>
      <c r="I3792" s="135"/>
      <c r="J3792" s="134"/>
      <c r="K3792" s="136"/>
      <c r="L3792" s="172"/>
      <c r="M3792" s="172"/>
      <c r="N3792" s="172"/>
      <c r="O3792" s="137"/>
      <c r="P3792" s="169"/>
      <c r="Q3792" s="137"/>
      <c r="R3792" s="137"/>
      <c r="S3792" s="137"/>
      <c r="T3792" s="137"/>
      <c r="U3792" s="137"/>
      <c r="V3792" s="137"/>
      <c r="W3792" s="137"/>
      <c r="X3792" s="137"/>
      <c r="Y3792" s="137"/>
      <c r="Z3792" s="137"/>
      <c r="AA3792" s="137"/>
      <c r="AB3792" s="137"/>
      <c r="AC3792" s="137"/>
      <c r="AD3792" s="137"/>
      <c r="AE3792" s="137"/>
      <c r="AF3792" s="137"/>
      <c r="AG3792" s="137"/>
      <c r="AH3792" s="137"/>
      <c r="AI3792" s="137"/>
      <c r="AJ3792" s="137"/>
      <c r="AK3792" s="137"/>
      <c r="AL3792" s="137"/>
      <c r="AM3792" s="137"/>
      <c r="AN3792" s="137"/>
      <c r="AO3792" s="137"/>
      <c r="AP3792" s="137"/>
      <c r="AQ3792" s="137"/>
      <c r="AR3792" s="137"/>
      <c r="AS3792" s="137"/>
      <c r="AT3792" s="143"/>
    </row>
    <row r="3793" spans="1:46">
      <c r="A3793" s="96"/>
      <c r="B3793" s="134"/>
      <c r="C3793" s="135"/>
      <c r="D3793" s="135"/>
      <c r="E3793" s="135"/>
      <c r="F3793" s="135"/>
      <c r="G3793" s="135"/>
      <c r="H3793" s="135"/>
      <c r="I3793" s="135"/>
      <c r="J3793" s="134"/>
      <c r="K3793" s="136"/>
      <c r="L3793" s="172"/>
      <c r="M3793" s="172"/>
      <c r="N3793" s="172"/>
      <c r="O3793" s="137"/>
      <c r="P3793" s="169"/>
      <c r="Q3793" s="137"/>
      <c r="R3793" s="137"/>
      <c r="S3793" s="137"/>
      <c r="T3793" s="137"/>
      <c r="U3793" s="137"/>
      <c r="V3793" s="137"/>
      <c r="W3793" s="137"/>
      <c r="X3793" s="137"/>
      <c r="Y3793" s="137"/>
      <c r="Z3793" s="137"/>
      <c r="AA3793" s="137"/>
      <c r="AB3793" s="137"/>
      <c r="AC3793" s="137"/>
      <c r="AD3793" s="137"/>
      <c r="AE3793" s="137"/>
      <c r="AF3793" s="137"/>
      <c r="AG3793" s="137"/>
      <c r="AH3793" s="137"/>
      <c r="AI3793" s="137"/>
      <c r="AJ3793" s="137"/>
      <c r="AK3793" s="137"/>
      <c r="AL3793" s="137"/>
      <c r="AM3793" s="137"/>
      <c r="AN3793" s="137"/>
      <c r="AO3793" s="137"/>
      <c r="AP3793" s="137"/>
      <c r="AQ3793" s="137"/>
      <c r="AR3793" s="137"/>
      <c r="AS3793" s="137"/>
      <c r="AT3793" s="143"/>
    </row>
    <row r="3794" spans="1:46">
      <c r="A3794" s="96"/>
      <c r="B3794" s="134"/>
      <c r="C3794" s="135"/>
      <c r="D3794" s="135"/>
      <c r="E3794" s="135"/>
      <c r="F3794" s="135"/>
      <c r="G3794" s="135"/>
      <c r="H3794" s="135"/>
      <c r="I3794" s="135"/>
      <c r="J3794" s="134"/>
      <c r="K3794" s="136"/>
      <c r="L3794" s="172"/>
      <c r="M3794" s="172"/>
      <c r="N3794" s="172"/>
      <c r="O3794" s="137"/>
      <c r="P3794" s="169"/>
      <c r="Q3794" s="137"/>
      <c r="R3794" s="137"/>
      <c r="S3794" s="137"/>
      <c r="T3794" s="137"/>
      <c r="U3794" s="137"/>
      <c r="V3794" s="137"/>
      <c r="W3794" s="137"/>
      <c r="X3794" s="137"/>
      <c r="Y3794" s="137"/>
      <c r="Z3794" s="137"/>
      <c r="AA3794" s="137"/>
      <c r="AB3794" s="137"/>
      <c r="AC3794" s="137"/>
      <c r="AD3794" s="137"/>
      <c r="AE3794" s="137"/>
      <c r="AF3794" s="137"/>
      <c r="AG3794" s="137"/>
      <c r="AH3794" s="137"/>
      <c r="AI3794" s="137"/>
      <c r="AJ3794" s="137"/>
      <c r="AK3794" s="137"/>
      <c r="AL3794" s="137"/>
      <c r="AM3794" s="137"/>
      <c r="AN3794" s="137"/>
      <c r="AO3794" s="137"/>
      <c r="AP3794" s="137"/>
      <c r="AQ3794" s="137"/>
      <c r="AR3794" s="137"/>
      <c r="AS3794" s="137"/>
      <c r="AT3794" s="143"/>
    </row>
    <row r="3795" spans="1:46">
      <c r="A3795" s="96"/>
      <c r="B3795" s="134"/>
      <c r="C3795" s="135"/>
      <c r="D3795" s="135"/>
      <c r="E3795" s="135"/>
      <c r="F3795" s="135"/>
      <c r="G3795" s="135"/>
      <c r="H3795" s="135"/>
      <c r="I3795" s="135"/>
      <c r="J3795" s="134"/>
      <c r="K3795" s="136"/>
      <c r="L3795" s="172"/>
      <c r="M3795" s="172"/>
      <c r="N3795" s="172"/>
      <c r="O3795" s="137"/>
      <c r="P3795" s="169"/>
      <c r="Q3795" s="137"/>
      <c r="R3795" s="137"/>
      <c r="S3795" s="137"/>
      <c r="T3795" s="137"/>
      <c r="U3795" s="137"/>
      <c r="V3795" s="137"/>
      <c r="W3795" s="137"/>
      <c r="X3795" s="137"/>
      <c r="Y3795" s="137"/>
      <c r="Z3795" s="137"/>
      <c r="AA3795" s="137"/>
      <c r="AB3795" s="137"/>
      <c r="AC3795" s="137"/>
      <c r="AD3795" s="137"/>
      <c r="AE3795" s="137"/>
      <c r="AF3795" s="137"/>
      <c r="AG3795" s="137"/>
      <c r="AH3795" s="137"/>
      <c r="AI3795" s="137"/>
      <c r="AJ3795" s="137"/>
      <c r="AK3795" s="137"/>
      <c r="AL3795" s="137"/>
      <c r="AM3795" s="137"/>
      <c r="AN3795" s="137"/>
      <c r="AO3795" s="137"/>
      <c r="AP3795" s="137"/>
      <c r="AQ3795" s="137"/>
      <c r="AR3795" s="137"/>
      <c r="AS3795" s="137"/>
      <c r="AT3795" s="143"/>
    </row>
    <row r="3796" spans="1:46">
      <c r="A3796" s="96"/>
      <c r="B3796" s="134"/>
      <c r="C3796" s="135"/>
      <c r="D3796" s="135"/>
      <c r="E3796" s="135"/>
      <c r="F3796" s="135"/>
      <c r="G3796" s="135"/>
      <c r="H3796" s="135"/>
      <c r="I3796" s="135"/>
      <c r="J3796" s="134"/>
      <c r="K3796" s="136"/>
      <c r="L3796" s="172"/>
      <c r="M3796" s="172"/>
      <c r="N3796" s="172"/>
      <c r="O3796" s="137"/>
      <c r="P3796" s="169"/>
      <c r="Q3796" s="137"/>
      <c r="R3796" s="137"/>
      <c r="S3796" s="137"/>
      <c r="T3796" s="137"/>
      <c r="U3796" s="137"/>
      <c r="V3796" s="137"/>
      <c r="W3796" s="137"/>
      <c r="X3796" s="137"/>
      <c r="Y3796" s="137"/>
      <c r="Z3796" s="137"/>
      <c r="AA3796" s="137"/>
      <c r="AB3796" s="137"/>
      <c r="AC3796" s="137"/>
      <c r="AD3796" s="137"/>
      <c r="AE3796" s="137"/>
      <c r="AF3796" s="137"/>
      <c r="AG3796" s="137"/>
      <c r="AH3796" s="137"/>
      <c r="AI3796" s="137"/>
      <c r="AJ3796" s="137"/>
      <c r="AK3796" s="137"/>
      <c r="AL3796" s="137"/>
      <c r="AM3796" s="137"/>
      <c r="AN3796" s="137"/>
      <c r="AO3796" s="137"/>
      <c r="AP3796" s="137"/>
      <c r="AQ3796" s="137"/>
      <c r="AR3796" s="137"/>
      <c r="AS3796" s="137"/>
      <c r="AT3796" s="143"/>
    </row>
    <row r="3797" spans="1:46">
      <c r="A3797" s="96"/>
      <c r="B3797" s="134"/>
      <c r="C3797" s="135"/>
      <c r="D3797" s="135"/>
      <c r="E3797" s="135"/>
      <c r="F3797" s="135"/>
      <c r="G3797" s="135"/>
      <c r="H3797" s="135"/>
      <c r="I3797" s="135"/>
      <c r="J3797" s="134"/>
      <c r="K3797" s="136"/>
      <c r="L3797" s="172"/>
      <c r="M3797" s="172"/>
      <c r="N3797" s="172"/>
      <c r="O3797" s="137"/>
      <c r="P3797" s="169"/>
      <c r="Q3797" s="137"/>
      <c r="R3797" s="137"/>
      <c r="S3797" s="137"/>
      <c r="T3797" s="137"/>
      <c r="U3797" s="137"/>
      <c r="V3797" s="137"/>
      <c r="W3797" s="137"/>
      <c r="X3797" s="137"/>
      <c r="Y3797" s="137"/>
      <c r="Z3797" s="137"/>
      <c r="AA3797" s="137"/>
      <c r="AB3797" s="137"/>
      <c r="AC3797" s="137"/>
      <c r="AD3797" s="137"/>
      <c r="AE3797" s="137"/>
      <c r="AF3797" s="137"/>
      <c r="AG3797" s="137"/>
      <c r="AH3797" s="137"/>
      <c r="AI3797" s="137"/>
      <c r="AJ3797" s="137"/>
      <c r="AK3797" s="137"/>
      <c r="AL3797" s="137"/>
      <c r="AM3797" s="137"/>
      <c r="AN3797" s="137"/>
      <c r="AO3797" s="137"/>
      <c r="AP3797" s="137"/>
      <c r="AQ3797" s="137"/>
      <c r="AR3797" s="137"/>
      <c r="AS3797" s="137"/>
      <c r="AT3797" s="143"/>
    </row>
    <row r="3798" spans="1:46">
      <c r="A3798" s="96"/>
      <c r="B3798" s="134"/>
      <c r="C3798" s="135"/>
      <c r="D3798" s="135"/>
      <c r="E3798" s="135"/>
      <c r="F3798" s="135"/>
      <c r="G3798" s="135"/>
      <c r="H3798" s="135"/>
      <c r="I3798" s="135"/>
      <c r="J3798" s="134"/>
      <c r="K3798" s="136"/>
      <c r="L3798" s="172"/>
      <c r="M3798" s="172"/>
      <c r="N3798" s="172"/>
      <c r="O3798" s="137"/>
      <c r="P3798" s="169"/>
      <c r="Q3798" s="137"/>
      <c r="R3798" s="137"/>
      <c r="S3798" s="137"/>
      <c r="T3798" s="137"/>
      <c r="U3798" s="137"/>
      <c r="V3798" s="137"/>
      <c r="W3798" s="137"/>
      <c r="X3798" s="137"/>
      <c r="Y3798" s="137"/>
      <c r="Z3798" s="137"/>
      <c r="AA3798" s="137"/>
      <c r="AB3798" s="137"/>
      <c r="AC3798" s="137"/>
      <c r="AD3798" s="137"/>
      <c r="AE3798" s="137"/>
      <c r="AF3798" s="137"/>
      <c r="AG3798" s="137"/>
      <c r="AH3798" s="137"/>
      <c r="AI3798" s="137"/>
      <c r="AJ3798" s="137"/>
      <c r="AK3798" s="137"/>
      <c r="AL3798" s="137"/>
      <c r="AM3798" s="137"/>
      <c r="AN3798" s="137"/>
      <c r="AO3798" s="137"/>
      <c r="AP3798" s="137"/>
      <c r="AQ3798" s="137"/>
      <c r="AR3798" s="137"/>
      <c r="AS3798" s="137"/>
      <c r="AT3798" s="143"/>
    </row>
    <row r="3799" spans="1:46">
      <c r="A3799" s="96"/>
      <c r="B3799" s="134"/>
      <c r="C3799" s="135"/>
      <c r="D3799" s="135"/>
      <c r="E3799" s="135"/>
      <c r="F3799" s="135"/>
      <c r="G3799" s="135"/>
      <c r="H3799" s="135"/>
      <c r="I3799" s="135"/>
      <c r="J3799" s="134"/>
      <c r="K3799" s="136"/>
      <c r="L3799" s="172"/>
      <c r="M3799" s="172"/>
      <c r="N3799" s="172"/>
      <c r="O3799" s="137"/>
      <c r="P3799" s="169"/>
      <c r="Q3799" s="137"/>
      <c r="R3799" s="137"/>
      <c r="S3799" s="137"/>
      <c r="T3799" s="137"/>
      <c r="U3799" s="137"/>
      <c r="V3799" s="137"/>
      <c r="W3799" s="137"/>
      <c r="X3799" s="137"/>
      <c r="Y3799" s="137"/>
      <c r="Z3799" s="137"/>
      <c r="AA3799" s="137"/>
      <c r="AB3799" s="137"/>
      <c r="AC3799" s="137"/>
      <c r="AD3799" s="137"/>
      <c r="AE3799" s="137"/>
      <c r="AF3799" s="137"/>
      <c r="AG3799" s="137"/>
      <c r="AH3799" s="137"/>
      <c r="AI3799" s="137"/>
      <c r="AJ3799" s="137"/>
      <c r="AK3799" s="137"/>
      <c r="AL3799" s="137"/>
      <c r="AM3799" s="137"/>
      <c r="AN3799" s="137"/>
      <c r="AO3799" s="137"/>
      <c r="AP3799" s="137"/>
      <c r="AQ3799" s="137"/>
      <c r="AR3799" s="137"/>
      <c r="AS3799" s="137"/>
      <c r="AT3799" s="143"/>
    </row>
    <row r="3800" spans="1:46">
      <c r="A3800" s="96"/>
      <c r="B3800" s="134"/>
      <c r="C3800" s="135"/>
      <c r="D3800" s="135"/>
      <c r="E3800" s="135"/>
      <c r="F3800" s="135"/>
      <c r="G3800" s="135"/>
      <c r="H3800" s="135"/>
      <c r="I3800" s="135"/>
      <c r="J3800" s="134"/>
      <c r="K3800" s="136"/>
      <c r="L3800" s="172"/>
      <c r="M3800" s="172"/>
      <c r="N3800" s="172"/>
      <c r="O3800" s="137"/>
      <c r="P3800" s="169"/>
      <c r="Q3800" s="137"/>
      <c r="R3800" s="137"/>
      <c r="S3800" s="137"/>
      <c r="T3800" s="137"/>
      <c r="U3800" s="137"/>
      <c r="V3800" s="137"/>
      <c r="W3800" s="137"/>
      <c r="X3800" s="137"/>
      <c r="Y3800" s="137"/>
      <c r="Z3800" s="137"/>
      <c r="AA3800" s="137"/>
      <c r="AB3800" s="137"/>
      <c r="AC3800" s="137"/>
      <c r="AD3800" s="137"/>
      <c r="AE3800" s="137"/>
      <c r="AF3800" s="137"/>
      <c r="AG3800" s="137"/>
      <c r="AH3800" s="137"/>
      <c r="AI3800" s="137"/>
      <c r="AJ3800" s="137"/>
      <c r="AK3800" s="137"/>
      <c r="AL3800" s="137"/>
      <c r="AM3800" s="137"/>
      <c r="AN3800" s="137"/>
      <c r="AO3800" s="137"/>
      <c r="AP3800" s="137"/>
      <c r="AQ3800" s="137"/>
      <c r="AR3800" s="137"/>
      <c r="AS3800" s="137"/>
      <c r="AT3800" s="143"/>
    </row>
    <row r="3801" spans="1:46">
      <c r="A3801" s="96"/>
      <c r="B3801" s="134"/>
      <c r="C3801" s="135"/>
      <c r="D3801" s="135"/>
      <c r="E3801" s="135"/>
      <c r="F3801" s="135"/>
      <c r="G3801" s="135"/>
      <c r="H3801" s="135"/>
      <c r="I3801" s="135"/>
      <c r="J3801" s="134"/>
      <c r="K3801" s="136"/>
      <c r="L3801" s="172"/>
      <c r="M3801" s="172"/>
      <c r="N3801" s="172"/>
      <c r="O3801" s="137"/>
      <c r="P3801" s="169"/>
      <c r="Q3801" s="137"/>
      <c r="R3801" s="137"/>
      <c r="S3801" s="137"/>
      <c r="T3801" s="137"/>
      <c r="U3801" s="137"/>
      <c r="V3801" s="137"/>
      <c r="W3801" s="137"/>
      <c r="X3801" s="137"/>
      <c r="Y3801" s="137"/>
      <c r="Z3801" s="137"/>
      <c r="AA3801" s="137"/>
      <c r="AB3801" s="137"/>
      <c r="AC3801" s="137"/>
      <c r="AD3801" s="137"/>
      <c r="AE3801" s="137"/>
      <c r="AF3801" s="137"/>
      <c r="AG3801" s="137"/>
      <c r="AH3801" s="137"/>
      <c r="AI3801" s="137"/>
      <c r="AJ3801" s="137"/>
      <c r="AK3801" s="137"/>
      <c r="AL3801" s="137"/>
      <c r="AM3801" s="137"/>
      <c r="AN3801" s="137"/>
      <c r="AO3801" s="137"/>
      <c r="AP3801" s="137"/>
      <c r="AQ3801" s="137"/>
      <c r="AR3801" s="137"/>
      <c r="AS3801" s="137"/>
      <c r="AT3801" s="143"/>
    </row>
    <row r="3802" spans="1:46">
      <c r="A3802" s="96"/>
      <c r="B3802" s="134"/>
      <c r="C3802" s="135"/>
      <c r="D3802" s="135"/>
      <c r="E3802" s="135"/>
      <c r="F3802" s="135"/>
      <c r="G3802" s="135"/>
      <c r="H3802" s="135"/>
      <c r="I3802" s="135"/>
      <c r="J3802" s="134"/>
      <c r="K3802" s="136"/>
      <c r="L3802" s="172"/>
      <c r="M3802" s="172"/>
      <c r="N3802" s="172"/>
      <c r="O3802" s="137"/>
      <c r="P3802" s="169"/>
      <c r="Q3802" s="137"/>
      <c r="R3802" s="137"/>
      <c r="S3802" s="137"/>
      <c r="T3802" s="137"/>
      <c r="U3802" s="137"/>
      <c r="V3802" s="137"/>
      <c r="W3802" s="137"/>
      <c r="X3802" s="137"/>
      <c r="Y3802" s="137"/>
      <c r="Z3802" s="137"/>
      <c r="AA3802" s="137"/>
      <c r="AB3802" s="137"/>
      <c r="AC3802" s="137"/>
      <c r="AD3802" s="137"/>
      <c r="AE3802" s="137"/>
      <c r="AF3802" s="137"/>
      <c r="AG3802" s="137"/>
      <c r="AH3802" s="137"/>
      <c r="AI3802" s="137"/>
      <c r="AJ3802" s="137"/>
      <c r="AK3802" s="137"/>
      <c r="AL3802" s="137"/>
      <c r="AM3802" s="137"/>
      <c r="AN3802" s="137"/>
      <c r="AO3802" s="137"/>
      <c r="AP3802" s="137"/>
      <c r="AQ3802" s="137"/>
      <c r="AR3802" s="137"/>
      <c r="AS3802" s="137"/>
      <c r="AT3802" s="143"/>
    </row>
    <row r="3803" spans="1:46">
      <c r="A3803" s="96"/>
      <c r="B3803" s="134"/>
      <c r="C3803" s="135"/>
      <c r="D3803" s="135"/>
      <c r="E3803" s="135"/>
      <c r="F3803" s="135"/>
      <c r="G3803" s="135"/>
      <c r="H3803" s="135"/>
      <c r="I3803" s="135"/>
      <c r="J3803" s="134"/>
      <c r="K3803" s="136"/>
      <c r="L3803" s="172"/>
      <c r="M3803" s="172"/>
      <c r="N3803" s="172"/>
      <c r="O3803" s="137"/>
      <c r="P3803" s="169"/>
      <c r="Q3803" s="137"/>
      <c r="R3803" s="137"/>
      <c r="S3803" s="137"/>
      <c r="T3803" s="137"/>
      <c r="U3803" s="137"/>
      <c r="V3803" s="137"/>
      <c r="W3803" s="137"/>
      <c r="X3803" s="137"/>
      <c r="Y3803" s="137"/>
      <c r="Z3803" s="137"/>
      <c r="AA3803" s="137"/>
      <c r="AB3803" s="137"/>
      <c r="AC3803" s="137"/>
      <c r="AD3803" s="137"/>
      <c r="AE3803" s="137"/>
      <c r="AF3803" s="137"/>
      <c r="AG3803" s="137"/>
      <c r="AH3803" s="137"/>
      <c r="AI3803" s="137"/>
      <c r="AJ3803" s="137"/>
      <c r="AK3803" s="137"/>
      <c r="AL3803" s="137"/>
      <c r="AM3803" s="137"/>
      <c r="AN3803" s="137"/>
      <c r="AO3803" s="137"/>
      <c r="AP3803" s="137"/>
      <c r="AQ3803" s="137"/>
      <c r="AR3803" s="137"/>
      <c r="AS3803" s="137"/>
      <c r="AT3803" s="143"/>
    </row>
    <row r="3804" spans="1:46">
      <c r="A3804" s="96"/>
      <c r="B3804" s="134"/>
      <c r="C3804" s="135"/>
      <c r="D3804" s="135"/>
      <c r="E3804" s="135"/>
      <c r="F3804" s="135"/>
      <c r="G3804" s="135"/>
      <c r="H3804" s="135"/>
      <c r="I3804" s="135"/>
      <c r="J3804" s="134"/>
      <c r="K3804" s="136"/>
      <c r="L3804" s="172"/>
      <c r="M3804" s="172"/>
      <c r="N3804" s="172"/>
      <c r="O3804" s="137"/>
      <c r="P3804" s="169"/>
      <c r="Q3804" s="137"/>
      <c r="R3804" s="137"/>
      <c r="S3804" s="137"/>
      <c r="T3804" s="137"/>
      <c r="U3804" s="137"/>
      <c r="V3804" s="137"/>
      <c r="W3804" s="137"/>
      <c r="X3804" s="137"/>
      <c r="Y3804" s="137"/>
      <c r="Z3804" s="137"/>
      <c r="AA3804" s="137"/>
      <c r="AB3804" s="137"/>
      <c r="AC3804" s="137"/>
      <c r="AD3804" s="137"/>
      <c r="AE3804" s="137"/>
      <c r="AF3804" s="137"/>
      <c r="AG3804" s="137"/>
      <c r="AH3804" s="137"/>
      <c r="AI3804" s="137"/>
      <c r="AJ3804" s="137"/>
      <c r="AK3804" s="137"/>
      <c r="AL3804" s="137"/>
      <c r="AM3804" s="137"/>
      <c r="AN3804" s="137"/>
      <c r="AO3804" s="137"/>
      <c r="AP3804" s="137"/>
      <c r="AQ3804" s="137"/>
      <c r="AR3804" s="137"/>
      <c r="AS3804" s="137"/>
      <c r="AT3804" s="143"/>
    </row>
    <row r="3805" spans="1:46">
      <c r="A3805" s="96"/>
      <c r="B3805" s="134"/>
      <c r="C3805" s="135"/>
      <c r="D3805" s="135"/>
      <c r="E3805" s="135"/>
      <c r="F3805" s="135"/>
      <c r="G3805" s="135"/>
      <c r="H3805" s="135"/>
      <c r="I3805" s="135"/>
      <c r="J3805" s="134"/>
      <c r="K3805" s="136"/>
      <c r="L3805" s="172"/>
      <c r="M3805" s="172"/>
      <c r="N3805" s="172"/>
      <c r="O3805" s="137"/>
      <c r="P3805" s="169"/>
      <c r="Q3805" s="137"/>
      <c r="R3805" s="137"/>
      <c r="S3805" s="137"/>
      <c r="T3805" s="137"/>
      <c r="U3805" s="137"/>
      <c r="V3805" s="137"/>
      <c r="W3805" s="137"/>
      <c r="X3805" s="137"/>
      <c r="Y3805" s="137"/>
      <c r="Z3805" s="137"/>
      <c r="AA3805" s="137"/>
      <c r="AB3805" s="137"/>
      <c r="AC3805" s="137"/>
      <c r="AD3805" s="137"/>
      <c r="AE3805" s="137"/>
      <c r="AF3805" s="137"/>
      <c r="AG3805" s="137"/>
      <c r="AH3805" s="137"/>
      <c r="AI3805" s="137"/>
      <c r="AJ3805" s="137"/>
      <c r="AK3805" s="137"/>
      <c r="AL3805" s="137"/>
      <c r="AM3805" s="137"/>
      <c r="AN3805" s="137"/>
      <c r="AO3805" s="137"/>
      <c r="AP3805" s="137"/>
      <c r="AQ3805" s="137"/>
      <c r="AR3805" s="137"/>
      <c r="AS3805" s="137"/>
      <c r="AT3805" s="143"/>
    </row>
    <row r="3806" spans="1:46">
      <c r="A3806" s="96"/>
      <c r="B3806" s="134"/>
      <c r="C3806" s="135"/>
      <c r="D3806" s="135"/>
      <c r="E3806" s="135"/>
      <c r="F3806" s="135"/>
      <c r="G3806" s="135"/>
      <c r="H3806" s="135"/>
      <c r="I3806" s="135"/>
      <c r="J3806" s="134"/>
      <c r="K3806" s="136"/>
      <c r="L3806" s="172"/>
      <c r="M3806" s="172"/>
      <c r="N3806" s="172"/>
      <c r="O3806" s="137"/>
      <c r="P3806" s="169"/>
      <c r="Q3806" s="137"/>
      <c r="R3806" s="137"/>
      <c r="S3806" s="137"/>
      <c r="T3806" s="137"/>
      <c r="U3806" s="137"/>
      <c r="V3806" s="137"/>
      <c r="W3806" s="137"/>
      <c r="X3806" s="137"/>
      <c r="Y3806" s="137"/>
      <c r="Z3806" s="137"/>
      <c r="AA3806" s="137"/>
      <c r="AB3806" s="137"/>
      <c r="AC3806" s="137"/>
      <c r="AD3806" s="137"/>
      <c r="AE3806" s="137"/>
      <c r="AF3806" s="137"/>
      <c r="AG3806" s="137"/>
      <c r="AH3806" s="137"/>
      <c r="AI3806" s="137"/>
      <c r="AJ3806" s="137"/>
      <c r="AK3806" s="137"/>
      <c r="AL3806" s="137"/>
      <c r="AM3806" s="137"/>
      <c r="AN3806" s="137"/>
      <c r="AO3806" s="137"/>
      <c r="AP3806" s="137"/>
      <c r="AQ3806" s="137"/>
      <c r="AR3806" s="137"/>
      <c r="AS3806" s="137"/>
      <c r="AT3806" s="143"/>
    </row>
    <row r="3807" spans="1:46">
      <c r="A3807" s="96"/>
      <c r="B3807" s="134"/>
      <c r="C3807" s="135"/>
      <c r="D3807" s="135"/>
      <c r="E3807" s="135"/>
      <c r="F3807" s="135"/>
      <c r="G3807" s="135"/>
      <c r="H3807" s="135"/>
      <c r="I3807" s="135"/>
      <c r="J3807" s="134"/>
      <c r="K3807" s="136"/>
      <c r="L3807" s="172"/>
      <c r="M3807" s="172"/>
      <c r="N3807" s="172"/>
      <c r="O3807" s="137"/>
      <c r="P3807" s="169"/>
      <c r="Q3807" s="137"/>
      <c r="R3807" s="137"/>
      <c r="S3807" s="137"/>
      <c r="T3807" s="137"/>
      <c r="U3807" s="137"/>
      <c r="V3807" s="137"/>
      <c r="W3807" s="137"/>
      <c r="X3807" s="137"/>
      <c r="Y3807" s="137"/>
      <c r="Z3807" s="137"/>
      <c r="AA3807" s="137"/>
      <c r="AB3807" s="137"/>
      <c r="AC3807" s="137"/>
      <c r="AD3807" s="137"/>
      <c r="AE3807" s="137"/>
      <c r="AF3807" s="137"/>
      <c r="AG3807" s="137"/>
      <c r="AH3807" s="137"/>
      <c r="AI3807" s="137"/>
      <c r="AJ3807" s="137"/>
      <c r="AK3807" s="137"/>
      <c r="AL3807" s="137"/>
      <c r="AM3807" s="137"/>
      <c r="AN3807" s="137"/>
      <c r="AO3807" s="137"/>
      <c r="AP3807" s="137"/>
      <c r="AQ3807" s="137"/>
      <c r="AR3807" s="137"/>
      <c r="AS3807" s="137"/>
      <c r="AT3807" s="143"/>
    </row>
    <row r="3808" spans="1:46">
      <c r="A3808" s="96"/>
      <c r="B3808" s="134"/>
      <c r="C3808" s="135"/>
      <c r="D3808" s="135"/>
      <c r="E3808" s="135"/>
      <c r="F3808" s="135"/>
      <c r="G3808" s="135"/>
      <c r="H3808" s="135"/>
      <c r="I3808" s="135"/>
      <c r="J3808" s="134"/>
      <c r="K3808" s="136"/>
      <c r="L3808" s="172"/>
      <c r="M3808" s="172"/>
      <c r="N3808" s="172"/>
      <c r="O3808" s="137"/>
      <c r="P3808" s="169"/>
      <c r="Q3808" s="137"/>
      <c r="R3808" s="137"/>
      <c r="S3808" s="137"/>
      <c r="T3808" s="137"/>
      <c r="U3808" s="137"/>
      <c r="V3808" s="137"/>
      <c r="W3808" s="137"/>
      <c r="X3808" s="137"/>
      <c r="Y3808" s="137"/>
      <c r="Z3808" s="137"/>
      <c r="AA3808" s="137"/>
      <c r="AB3808" s="137"/>
      <c r="AC3808" s="137"/>
      <c r="AD3808" s="137"/>
      <c r="AE3808" s="137"/>
      <c r="AF3808" s="137"/>
      <c r="AG3808" s="137"/>
      <c r="AH3808" s="137"/>
      <c r="AI3808" s="137"/>
      <c r="AJ3808" s="137"/>
      <c r="AK3808" s="137"/>
      <c r="AL3808" s="137"/>
      <c r="AM3808" s="137"/>
      <c r="AN3808" s="137"/>
      <c r="AO3808" s="137"/>
      <c r="AP3808" s="137"/>
      <c r="AQ3808" s="137"/>
      <c r="AR3808" s="137"/>
      <c r="AS3808" s="137"/>
      <c r="AT3808" s="143"/>
    </row>
    <row r="3809" spans="1:46">
      <c r="A3809" s="96"/>
      <c r="B3809" s="134"/>
      <c r="C3809" s="135"/>
      <c r="D3809" s="135"/>
      <c r="E3809" s="135"/>
      <c r="F3809" s="135"/>
      <c r="G3809" s="135"/>
      <c r="H3809" s="135"/>
      <c r="I3809" s="135"/>
      <c r="J3809" s="134"/>
      <c r="K3809" s="136"/>
      <c r="L3809" s="172"/>
      <c r="M3809" s="172"/>
      <c r="N3809" s="172"/>
      <c r="O3809" s="137"/>
      <c r="P3809" s="169"/>
      <c r="Q3809" s="137"/>
      <c r="R3809" s="137"/>
      <c r="S3809" s="137"/>
      <c r="T3809" s="137"/>
      <c r="U3809" s="137"/>
      <c r="V3809" s="137"/>
      <c r="W3809" s="137"/>
      <c r="X3809" s="137"/>
      <c r="Y3809" s="137"/>
      <c r="Z3809" s="137"/>
      <c r="AA3809" s="137"/>
      <c r="AB3809" s="137"/>
      <c r="AC3809" s="137"/>
      <c r="AD3809" s="137"/>
      <c r="AE3809" s="137"/>
      <c r="AF3809" s="137"/>
      <c r="AG3809" s="137"/>
      <c r="AH3809" s="137"/>
      <c r="AI3809" s="137"/>
      <c r="AJ3809" s="137"/>
      <c r="AK3809" s="137"/>
      <c r="AL3809" s="137"/>
      <c r="AM3809" s="137"/>
      <c r="AN3809" s="137"/>
      <c r="AO3809" s="137"/>
      <c r="AP3809" s="137"/>
      <c r="AQ3809" s="137"/>
      <c r="AR3809" s="137"/>
      <c r="AS3809" s="137"/>
      <c r="AT3809" s="143"/>
    </row>
    <row r="3810" spans="1:46">
      <c r="A3810" s="96"/>
      <c r="B3810" s="134"/>
      <c r="C3810" s="135"/>
      <c r="D3810" s="135"/>
      <c r="E3810" s="135"/>
      <c r="F3810" s="135"/>
      <c r="G3810" s="135"/>
      <c r="H3810" s="135"/>
      <c r="I3810" s="135"/>
      <c r="J3810" s="134"/>
      <c r="K3810" s="136"/>
      <c r="L3810" s="172"/>
      <c r="M3810" s="172"/>
      <c r="N3810" s="172"/>
      <c r="O3810" s="137"/>
      <c r="P3810" s="169"/>
      <c r="Q3810" s="137"/>
      <c r="R3810" s="137"/>
      <c r="S3810" s="137"/>
      <c r="T3810" s="137"/>
      <c r="U3810" s="137"/>
      <c r="V3810" s="137"/>
      <c r="W3810" s="137"/>
      <c r="X3810" s="137"/>
      <c r="Y3810" s="137"/>
      <c r="Z3810" s="137"/>
      <c r="AA3810" s="137"/>
      <c r="AB3810" s="137"/>
      <c r="AC3810" s="137"/>
      <c r="AD3810" s="137"/>
      <c r="AE3810" s="137"/>
      <c r="AF3810" s="137"/>
      <c r="AG3810" s="137"/>
      <c r="AH3810" s="137"/>
      <c r="AI3810" s="137"/>
      <c r="AJ3810" s="137"/>
      <c r="AK3810" s="137"/>
      <c r="AL3810" s="137"/>
      <c r="AM3810" s="137"/>
      <c r="AN3810" s="137"/>
      <c r="AO3810" s="137"/>
      <c r="AP3810" s="137"/>
      <c r="AQ3810" s="137"/>
      <c r="AR3810" s="137"/>
      <c r="AS3810" s="137"/>
      <c r="AT3810" s="143"/>
    </row>
    <row r="3811" spans="1:46">
      <c r="A3811" s="96"/>
      <c r="B3811" s="134"/>
      <c r="C3811" s="135"/>
      <c r="D3811" s="135"/>
      <c r="E3811" s="135"/>
      <c r="F3811" s="135"/>
      <c r="G3811" s="135"/>
      <c r="H3811" s="135"/>
      <c r="I3811" s="135"/>
      <c r="J3811" s="134"/>
      <c r="K3811" s="136"/>
      <c r="L3811" s="172"/>
      <c r="M3811" s="172"/>
      <c r="N3811" s="172"/>
      <c r="O3811" s="137"/>
      <c r="P3811" s="169"/>
      <c r="Q3811" s="137"/>
      <c r="R3811" s="137"/>
      <c r="S3811" s="137"/>
      <c r="T3811" s="137"/>
      <c r="U3811" s="137"/>
      <c r="V3811" s="137"/>
      <c r="W3811" s="137"/>
      <c r="X3811" s="137"/>
      <c r="Y3811" s="137"/>
      <c r="Z3811" s="137"/>
      <c r="AA3811" s="137"/>
      <c r="AB3811" s="137"/>
      <c r="AC3811" s="137"/>
      <c r="AD3811" s="137"/>
      <c r="AE3811" s="137"/>
      <c r="AF3811" s="137"/>
      <c r="AG3811" s="137"/>
      <c r="AH3811" s="137"/>
      <c r="AI3811" s="137"/>
      <c r="AJ3811" s="137"/>
      <c r="AK3811" s="137"/>
      <c r="AL3811" s="137"/>
      <c r="AM3811" s="137"/>
      <c r="AN3811" s="137"/>
      <c r="AO3811" s="137"/>
      <c r="AP3811" s="137"/>
      <c r="AQ3811" s="137"/>
      <c r="AR3811" s="137"/>
      <c r="AS3811" s="137"/>
      <c r="AT3811" s="143"/>
    </row>
    <row r="3812" spans="1:46">
      <c r="A3812" s="96"/>
      <c r="B3812" s="134"/>
      <c r="C3812" s="135"/>
      <c r="D3812" s="135"/>
      <c r="E3812" s="135"/>
      <c r="F3812" s="135"/>
      <c r="G3812" s="135"/>
      <c r="H3812" s="135"/>
      <c r="I3812" s="135"/>
      <c r="J3812" s="134"/>
      <c r="K3812" s="136"/>
      <c r="L3812" s="172"/>
      <c r="M3812" s="172"/>
      <c r="N3812" s="172"/>
      <c r="O3812" s="137"/>
      <c r="P3812" s="169"/>
      <c r="Q3812" s="137"/>
      <c r="R3812" s="137"/>
      <c r="S3812" s="137"/>
      <c r="T3812" s="137"/>
      <c r="U3812" s="137"/>
      <c r="V3812" s="137"/>
      <c r="W3812" s="137"/>
      <c r="X3812" s="137"/>
      <c r="Y3812" s="137"/>
      <c r="Z3812" s="137"/>
      <c r="AA3812" s="137"/>
      <c r="AB3812" s="137"/>
      <c r="AC3812" s="137"/>
      <c r="AD3812" s="137"/>
      <c r="AE3812" s="137"/>
      <c r="AF3812" s="137"/>
      <c r="AG3812" s="137"/>
      <c r="AH3812" s="137"/>
      <c r="AI3812" s="137"/>
      <c r="AJ3812" s="137"/>
      <c r="AK3812" s="137"/>
      <c r="AL3812" s="137"/>
      <c r="AM3812" s="137"/>
      <c r="AN3812" s="137"/>
      <c r="AO3812" s="137"/>
      <c r="AP3812" s="137"/>
      <c r="AQ3812" s="137"/>
      <c r="AR3812" s="137"/>
      <c r="AS3812" s="137"/>
      <c r="AT3812" s="143"/>
    </row>
    <row r="3813" spans="1:46">
      <c r="A3813" s="96"/>
      <c r="B3813" s="134"/>
      <c r="C3813" s="135"/>
      <c r="D3813" s="135"/>
      <c r="E3813" s="135"/>
      <c r="F3813" s="135"/>
      <c r="G3813" s="135"/>
      <c r="H3813" s="135"/>
      <c r="I3813" s="135"/>
      <c r="J3813" s="134"/>
      <c r="K3813" s="136"/>
      <c r="L3813" s="172"/>
      <c r="M3813" s="172"/>
      <c r="N3813" s="172"/>
      <c r="O3813" s="137"/>
      <c r="P3813" s="169"/>
      <c r="Q3813" s="137"/>
      <c r="R3813" s="137"/>
      <c r="S3813" s="137"/>
      <c r="T3813" s="137"/>
      <c r="U3813" s="137"/>
      <c r="V3813" s="137"/>
      <c r="W3813" s="137"/>
      <c r="X3813" s="137"/>
      <c r="Y3813" s="137"/>
      <c r="Z3813" s="137"/>
      <c r="AA3813" s="137"/>
      <c r="AB3813" s="137"/>
      <c r="AC3813" s="137"/>
      <c r="AD3813" s="137"/>
      <c r="AE3813" s="137"/>
      <c r="AF3813" s="137"/>
      <c r="AG3813" s="137"/>
      <c r="AH3813" s="137"/>
      <c r="AI3813" s="137"/>
      <c r="AJ3813" s="137"/>
      <c r="AK3813" s="137"/>
      <c r="AL3813" s="137"/>
      <c r="AM3813" s="137"/>
      <c r="AN3813" s="137"/>
      <c r="AO3813" s="137"/>
      <c r="AP3813" s="137"/>
      <c r="AQ3813" s="137"/>
      <c r="AR3813" s="137"/>
      <c r="AS3813" s="137"/>
      <c r="AT3813" s="143"/>
    </row>
    <row r="3814" spans="1:46">
      <c r="A3814" s="96"/>
      <c r="B3814" s="134"/>
      <c r="C3814" s="135"/>
      <c r="D3814" s="135"/>
      <c r="E3814" s="135"/>
      <c r="F3814" s="135"/>
      <c r="G3814" s="135"/>
      <c r="H3814" s="135"/>
      <c r="I3814" s="135"/>
      <c r="J3814" s="134"/>
      <c r="K3814" s="136"/>
      <c r="L3814" s="172"/>
      <c r="M3814" s="172"/>
      <c r="N3814" s="172"/>
      <c r="O3814" s="137"/>
      <c r="P3814" s="169"/>
      <c r="Q3814" s="137"/>
      <c r="R3814" s="137"/>
      <c r="S3814" s="137"/>
      <c r="T3814" s="137"/>
      <c r="U3814" s="137"/>
      <c r="V3814" s="137"/>
      <c r="W3814" s="137"/>
      <c r="X3814" s="137"/>
      <c r="Y3814" s="137"/>
      <c r="Z3814" s="137"/>
      <c r="AA3814" s="137"/>
      <c r="AB3814" s="137"/>
      <c r="AC3814" s="137"/>
      <c r="AD3814" s="137"/>
      <c r="AE3814" s="137"/>
      <c r="AF3814" s="137"/>
      <c r="AG3814" s="137"/>
      <c r="AH3814" s="137"/>
      <c r="AI3814" s="137"/>
      <c r="AJ3814" s="137"/>
      <c r="AK3814" s="137"/>
      <c r="AL3814" s="137"/>
      <c r="AM3814" s="137"/>
      <c r="AN3814" s="137"/>
      <c r="AO3814" s="137"/>
      <c r="AP3814" s="137"/>
      <c r="AQ3814" s="137"/>
      <c r="AR3814" s="137"/>
      <c r="AS3814" s="137"/>
      <c r="AT3814" s="143"/>
    </row>
    <row r="3815" spans="1:46">
      <c r="A3815" s="96"/>
      <c r="B3815" s="134"/>
      <c r="C3815" s="135"/>
      <c r="D3815" s="135"/>
      <c r="E3815" s="135"/>
      <c r="F3815" s="135"/>
      <c r="G3815" s="135"/>
      <c r="H3815" s="135"/>
      <c r="I3815" s="135"/>
      <c r="J3815" s="134"/>
      <c r="K3815" s="136"/>
      <c r="L3815" s="172"/>
      <c r="M3815" s="172"/>
      <c r="N3815" s="172"/>
      <c r="O3815" s="137"/>
      <c r="P3815" s="169"/>
      <c r="Q3815" s="137"/>
      <c r="R3815" s="137"/>
      <c r="S3815" s="137"/>
      <c r="T3815" s="137"/>
      <c r="U3815" s="137"/>
      <c r="V3815" s="137"/>
      <c r="W3815" s="137"/>
      <c r="X3815" s="137"/>
      <c r="Y3815" s="137"/>
      <c r="Z3815" s="137"/>
      <c r="AA3815" s="137"/>
      <c r="AB3815" s="137"/>
      <c r="AC3815" s="137"/>
      <c r="AD3815" s="137"/>
      <c r="AE3815" s="137"/>
      <c r="AF3815" s="137"/>
      <c r="AG3815" s="137"/>
      <c r="AH3815" s="137"/>
      <c r="AI3815" s="137"/>
      <c r="AJ3815" s="137"/>
      <c r="AK3815" s="137"/>
      <c r="AL3815" s="137"/>
      <c r="AM3815" s="137"/>
      <c r="AN3815" s="137"/>
      <c r="AO3815" s="137"/>
      <c r="AP3815" s="137"/>
      <c r="AQ3815" s="137"/>
      <c r="AR3815" s="137"/>
      <c r="AS3815" s="137"/>
      <c r="AT3815" s="143"/>
    </row>
    <row r="3816" spans="1:46">
      <c r="A3816" s="96"/>
      <c r="B3816" s="134"/>
      <c r="C3816" s="135"/>
      <c r="D3816" s="135"/>
      <c r="E3816" s="135"/>
      <c r="F3816" s="135"/>
      <c r="G3816" s="135"/>
      <c r="H3816" s="135"/>
      <c r="I3816" s="135"/>
      <c r="J3816" s="134"/>
      <c r="K3816" s="136"/>
      <c r="L3816" s="172"/>
      <c r="M3816" s="172"/>
      <c r="N3816" s="172"/>
      <c r="O3816" s="137"/>
      <c r="P3816" s="169"/>
      <c r="Q3816" s="137"/>
      <c r="R3816" s="137"/>
      <c r="S3816" s="137"/>
      <c r="T3816" s="137"/>
      <c r="U3816" s="137"/>
      <c r="V3816" s="137"/>
      <c r="W3816" s="137"/>
      <c r="X3816" s="137"/>
      <c r="Y3816" s="137"/>
      <c r="Z3816" s="137"/>
      <c r="AA3816" s="137"/>
      <c r="AB3816" s="137"/>
      <c r="AC3816" s="137"/>
      <c r="AD3816" s="137"/>
      <c r="AE3816" s="137"/>
      <c r="AF3816" s="137"/>
      <c r="AG3816" s="137"/>
      <c r="AH3816" s="137"/>
      <c r="AI3816" s="137"/>
      <c r="AJ3816" s="137"/>
      <c r="AK3816" s="137"/>
      <c r="AL3816" s="137"/>
      <c r="AM3816" s="137"/>
      <c r="AN3816" s="137"/>
      <c r="AO3816" s="137"/>
      <c r="AP3816" s="137"/>
      <c r="AQ3816" s="137"/>
      <c r="AR3816" s="137"/>
      <c r="AS3816" s="137"/>
      <c r="AT3816" s="143"/>
    </row>
    <row r="3817" spans="1:46">
      <c r="A3817" s="96"/>
      <c r="B3817" s="134"/>
      <c r="C3817" s="135"/>
      <c r="D3817" s="135"/>
      <c r="E3817" s="135"/>
      <c r="F3817" s="135"/>
      <c r="G3817" s="135"/>
      <c r="H3817" s="135"/>
      <c r="I3817" s="135"/>
      <c r="J3817" s="134"/>
      <c r="K3817" s="136"/>
      <c r="L3817" s="172"/>
      <c r="M3817" s="172"/>
      <c r="N3817" s="172"/>
      <c r="O3817" s="137"/>
      <c r="P3817" s="169"/>
      <c r="Q3817" s="137"/>
      <c r="R3817" s="137"/>
      <c r="S3817" s="137"/>
      <c r="T3817" s="137"/>
      <c r="U3817" s="137"/>
      <c r="V3817" s="137"/>
      <c r="W3817" s="137"/>
      <c r="X3817" s="137"/>
      <c r="Y3817" s="137"/>
      <c r="Z3817" s="137"/>
      <c r="AA3817" s="137"/>
      <c r="AB3817" s="137"/>
      <c r="AC3817" s="137"/>
      <c r="AD3817" s="137"/>
      <c r="AE3817" s="137"/>
      <c r="AF3817" s="137"/>
      <c r="AG3817" s="137"/>
      <c r="AH3817" s="137"/>
      <c r="AI3817" s="137"/>
      <c r="AJ3817" s="137"/>
      <c r="AK3817" s="137"/>
      <c r="AL3817" s="137"/>
      <c r="AM3817" s="137"/>
      <c r="AN3817" s="137"/>
      <c r="AO3817" s="137"/>
      <c r="AP3817" s="137"/>
      <c r="AQ3817" s="137"/>
      <c r="AR3817" s="137"/>
      <c r="AS3817" s="137"/>
      <c r="AT3817" s="143"/>
    </row>
    <row r="3818" spans="1:46">
      <c r="A3818" s="96"/>
      <c r="B3818" s="134"/>
      <c r="C3818" s="135"/>
      <c r="D3818" s="135"/>
      <c r="E3818" s="135"/>
      <c r="F3818" s="135"/>
      <c r="G3818" s="135"/>
      <c r="H3818" s="135"/>
      <c r="I3818" s="135"/>
      <c r="J3818" s="134"/>
      <c r="K3818" s="136"/>
      <c r="L3818" s="172"/>
      <c r="M3818" s="172"/>
      <c r="N3818" s="172"/>
      <c r="O3818" s="137"/>
      <c r="P3818" s="169"/>
      <c r="Q3818" s="137"/>
      <c r="R3818" s="137"/>
      <c r="S3818" s="137"/>
      <c r="T3818" s="137"/>
      <c r="U3818" s="137"/>
      <c r="V3818" s="137"/>
      <c r="W3818" s="137"/>
      <c r="X3818" s="137"/>
      <c r="Y3818" s="137"/>
      <c r="Z3818" s="137"/>
      <c r="AA3818" s="137"/>
      <c r="AB3818" s="137"/>
      <c r="AC3818" s="137"/>
      <c r="AD3818" s="137"/>
      <c r="AE3818" s="137"/>
      <c r="AF3818" s="137"/>
      <c r="AG3818" s="137"/>
      <c r="AH3818" s="137"/>
      <c r="AI3818" s="137"/>
      <c r="AJ3818" s="137"/>
      <c r="AK3818" s="137"/>
      <c r="AL3818" s="137"/>
      <c r="AM3818" s="137"/>
      <c r="AN3818" s="137"/>
      <c r="AO3818" s="137"/>
      <c r="AP3818" s="137"/>
      <c r="AQ3818" s="137"/>
      <c r="AR3818" s="137"/>
      <c r="AS3818" s="137"/>
      <c r="AT3818" s="143"/>
    </row>
    <row r="3819" spans="1:46">
      <c r="A3819" s="96"/>
      <c r="B3819" s="134"/>
      <c r="C3819" s="135"/>
      <c r="D3819" s="135"/>
      <c r="E3819" s="135"/>
      <c r="F3819" s="135"/>
      <c r="G3819" s="135"/>
      <c r="H3819" s="135"/>
      <c r="I3819" s="135"/>
      <c r="J3819" s="134"/>
      <c r="K3819" s="136"/>
      <c r="L3819" s="172"/>
      <c r="M3819" s="172"/>
      <c r="N3819" s="172"/>
      <c r="O3819" s="137"/>
      <c r="P3819" s="169"/>
      <c r="Q3819" s="137"/>
      <c r="R3819" s="137"/>
      <c r="S3819" s="137"/>
      <c r="T3819" s="137"/>
      <c r="U3819" s="137"/>
      <c r="V3819" s="137"/>
      <c r="W3819" s="137"/>
      <c r="X3819" s="137"/>
      <c r="Y3819" s="137"/>
      <c r="Z3819" s="137"/>
      <c r="AA3819" s="137"/>
      <c r="AB3819" s="137"/>
      <c r="AC3819" s="137"/>
      <c r="AD3819" s="137"/>
      <c r="AE3819" s="137"/>
      <c r="AF3819" s="137"/>
      <c r="AG3819" s="137"/>
      <c r="AH3819" s="137"/>
      <c r="AI3819" s="137"/>
      <c r="AJ3819" s="137"/>
      <c r="AK3819" s="137"/>
      <c r="AL3819" s="137"/>
      <c r="AM3819" s="137"/>
      <c r="AN3819" s="137"/>
      <c r="AO3819" s="137"/>
      <c r="AP3819" s="137"/>
      <c r="AQ3819" s="137"/>
      <c r="AR3819" s="137"/>
      <c r="AS3819" s="137"/>
      <c r="AT3819" s="143"/>
    </row>
    <row r="3820" spans="1:46">
      <c r="A3820" s="96"/>
      <c r="B3820" s="134"/>
      <c r="C3820" s="135"/>
      <c r="D3820" s="135"/>
      <c r="E3820" s="135"/>
      <c r="F3820" s="135"/>
      <c r="G3820" s="135"/>
      <c r="H3820" s="135"/>
      <c r="I3820" s="135"/>
      <c r="J3820" s="134"/>
      <c r="K3820" s="136"/>
      <c r="L3820" s="172"/>
      <c r="M3820" s="172"/>
      <c r="N3820" s="172"/>
      <c r="O3820" s="137"/>
      <c r="P3820" s="169"/>
      <c r="Q3820" s="137"/>
      <c r="R3820" s="137"/>
      <c r="S3820" s="137"/>
      <c r="T3820" s="137"/>
      <c r="U3820" s="137"/>
      <c r="V3820" s="137"/>
      <c r="W3820" s="137"/>
      <c r="X3820" s="137"/>
      <c r="Y3820" s="137"/>
      <c r="Z3820" s="137"/>
      <c r="AA3820" s="137"/>
      <c r="AB3820" s="137"/>
      <c r="AC3820" s="137"/>
      <c r="AD3820" s="137"/>
      <c r="AE3820" s="137"/>
      <c r="AF3820" s="137"/>
      <c r="AG3820" s="137"/>
      <c r="AH3820" s="137"/>
      <c r="AI3820" s="137"/>
      <c r="AJ3820" s="137"/>
      <c r="AK3820" s="137"/>
      <c r="AL3820" s="137"/>
      <c r="AM3820" s="137"/>
      <c r="AN3820" s="137"/>
      <c r="AO3820" s="137"/>
      <c r="AP3820" s="137"/>
      <c r="AQ3820" s="137"/>
      <c r="AR3820" s="137"/>
      <c r="AS3820" s="137"/>
      <c r="AT3820" s="143"/>
    </row>
    <row r="3821" spans="1:46">
      <c r="A3821" s="96"/>
      <c r="B3821" s="134"/>
      <c r="C3821" s="135"/>
      <c r="D3821" s="135"/>
      <c r="E3821" s="135"/>
      <c r="F3821" s="135"/>
      <c r="G3821" s="135"/>
      <c r="H3821" s="135"/>
      <c r="I3821" s="135"/>
      <c r="J3821" s="134"/>
      <c r="K3821" s="136"/>
      <c r="L3821" s="172"/>
      <c r="M3821" s="172"/>
      <c r="N3821" s="172"/>
      <c r="O3821" s="137"/>
      <c r="P3821" s="169"/>
      <c r="Q3821" s="137"/>
      <c r="R3821" s="137"/>
      <c r="S3821" s="137"/>
      <c r="T3821" s="137"/>
      <c r="U3821" s="137"/>
      <c r="V3821" s="137"/>
      <c r="W3821" s="137"/>
      <c r="X3821" s="137"/>
      <c r="Y3821" s="137"/>
      <c r="Z3821" s="137"/>
      <c r="AA3821" s="137"/>
      <c r="AB3821" s="137"/>
      <c r="AC3821" s="137"/>
      <c r="AD3821" s="137"/>
      <c r="AE3821" s="137"/>
      <c r="AF3821" s="137"/>
      <c r="AG3821" s="137"/>
      <c r="AH3821" s="137"/>
      <c r="AI3821" s="137"/>
      <c r="AJ3821" s="137"/>
      <c r="AK3821" s="137"/>
      <c r="AL3821" s="137"/>
      <c r="AM3821" s="137"/>
      <c r="AN3821" s="137"/>
      <c r="AO3821" s="137"/>
      <c r="AP3821" s="137"/>
      <c r="AQ3821" s="137"/>
      <c r="AR3821" s="137"/>
      <c r="AS3821" s="137"/>
      <c r="AT3821" s="143"/>
    </row>
    <row r="3822" spans="1:46">
      <c r="A3822" s="96"/>
      <c r="B3822" s="134"/>
      <c r="C3822" s="135"/>
      <c r="D3822" s="135"/>
      <c r="E3822" s="135"/>
      <c r="F3822" s="135"/>
      <c r="G3822" s="135"/>
      <c r="H3822" s="135"/>
      <c r="I3822" s="135"/>
      <c r="J3822" s="134"/>
      <c r="K3822" s="136"/>
      <c r="L3822" s="172"/>
      <c r="M3822" s="172"/>
      <c r="N3822" s="172"/>
      <c r="O3822" s="137"/>
      <c r="P3822" s="169"/>
      <c r="Q3822" s="137"/>
      <c r="R3822" s="137"/>
      <c r="S3822" s="137"/>
      <c r="T3822" s="137"/>
      <c r="U3822" s="137"/>
      <c r="V3822" s="137"/>
      <c r="W3822" s="137"/>
      <c r="X3822" s="137"/>
      <c r="Y3822" s="137"/>
      <c r="Z3822" s="137"/>
      <c r="AA3822" s="137"/>
      <c r="AB3822" s="137"/>
      <c r="AC3822" s="137"/>
      <c r="AD3822" s="137"/>
      <c r="AE3822" s="137"/>
      <c r="AF3822" s="137"/>
      <c r="AG3822" s="137"/>
      <c r="AH3822" s="137"/>
      <c r="AI3822" s="137"/>
      <c r="AJ3822" s="137"/>
      <c r="AK3822" s="137"/>
      <c r="AL3822" s="137"/>
      <c r="AM3822" s="137"/>
      <c r="AN3822" s="137"/>
      <c r="AO3822" s="137"/>
      <c r="AP3822" s="137"/>
      <c r="AQ3822" s="137"/>
      <c r="AR3822" s="137"/>
      <c r="AS3822" s="137"/>
      <c r="AT3822" s="143"/>
    </row>
    <row r="3823" spans="1:46">
      <c r="A3823" s="96"/>
      <c r="B3823" s="134"/>
      <c r="C3823" s="135"/>
      <c r="D3823" s="135"/>
      <c r="E3823" s="135"/>
      <c r="F3823" s="135"/>
      <c r="G3823" s="135"/>
      <c r="H3823" s="135"/>
      <c r="I3823" s="135"/>
      <c r="J3823" s="134"/>
      <c r="K3823" s="136"/>
      <c r="L3823" s="172"/>
      <c r="M3823" s="172"/>
      <c r="N3823" s="172"/>
      <c r="O3823" s="137"/>
      <c r="P3823" s="169"/>
      <c r="Q3823" s="137"/>
      <c r="R3823" s="137"/>
      <c r="S3823" s="137"/>
      <c r="T3823" s="137"/>
      <c r="U3823" s="137"/>
      <c r="V3823" s="137"/>
      <c r="W3823" s="137"/>
      <c r="X3823" s="137"/>
      <c r="Y3823" s="137"/>
      <c r="Z3823" s="137"/>
      <c r="AA3823" s="137"/>
      <c r="AB3823" s="137"/>
      <c r="AC3823" s="137"/>
      <c r="AD3823" s="137"/>
      <c r="AE3823" s="137"/>
      <c r="AF3823" s="137"/>
      <c r="AG3823" s="137"/>
      <c r="AH3823" s="137"/>
      <c r="AI3823" s="137"/>
      <c r="AJ3823" s="137"/>
      <c r="AK3823" s="137"/>
      <c r="AL3823" s="137"/>
      <c r="AM3823" s="137"/>
      <c r="AN3823" s="137"/>
      <c r="AO3823" s="137"/>
      <c r="AP3823" s="137"/>
      <c r="AQ3823" s="137"/>
      <c r="AR3823" s="137"/>
      <c r="AS3823" s="137"/>
      <c r="AT3823" s="143"/>
    </row>
    <row r="3824" spans="1:46">
      <c r="A3824" s="96"/>
      <c r="B3824" s="134"/>
      <c r="C3824" s="135"/>
      <c r="D3824" s="135"/>
      <c r="E3824" s="135"/>
      <c r="F3824" s="135"/>
      <c r="G3824" s="135"/>
      <c r="H3824" s="135"/>
      <c r="I3824" s="135"/>
      <c r="J3824" s="134"/>
      <c r="K3824" s="136"/>
      <c r="L3824" s="172"/>
      <c r="M3824" s="172"/>
      <c r="N3824" s="172"/>
      <c r="O3824" s="137"/>
      <c r="P3824" s="169"/>
      <c r="Q3824" s="137"/>
      <c r="R3824" s="137"/>
      <c r="S3824" s="137"/>
      <c r="T3824" s="137"/>
      <c r="U3824" s="137"/>
      <c r="V3824" s="137"/>
      <c r="W3824" s="137"/>
      <c r="X3824" s="137"/>
      <c r="Y3824" s="137"/>
      <c r="Z3824" s="137"/>
      <c r="AA3824" s="137"/>
      <c r="AB3824" s="137"/>
      <c r="AC3824" s="137"/>
      <c r="AD3824" s="137"/>
      <c r="AE3824" s="137"/>
      <c r="AF3824" s="137"/>
      <c r="AG3824" s="137"/>
      <c r="AH3824" s="137"/>
      <c r="AI3824" s="137"/>
      <c r="AJ3824" s="137"/>
      <c r="AK3824" s="137"/>
      <c r="AL3824" s="137"/>
      <c r="AM3824" s="137"/>
      <c r="AN3824" s="137"/>
      <c r="AO3824" s="137"/>
      <c r="AP3824" s="137"/>
      <c r="AQ3824" s="137"/>
      <c r="AR3824" s="137"/>
      <c r="AS3824" s="137"/>
      <c r="AT3824" s="143"/>
    </row>
    <row r="3825" spans="1:46">
      <c r="A3825" s="96"/>
      <c r="B3825" s="134"/>
      <c r="C3825" s="135"/>
      <c r="D3825" s="135"/>
      <c r="E3825" s="135"/>
      <c r="F3825" s="135"/>
      <c r="G3825" s="135"/>
      <c r="H3825" s="135"/>
      <c r="I3825" s="135"/>
      <c r="J3825" s="134"/>
      <c r="K3825" s="136"/>
      <c r="L3825" s="172"/>
      <c r="M3825" s="172"/>
      <c r="N3825" s="172"/>
      <c r="O3825" s="137"/>
      <c r="P3825" s="169"/>
      <c r="Q3825" s="137"/>
      <c r="R3825" s="137"/>
      <c r="S3825" s="137"/>
      <c r="T3825" s="137"/>
      <c r="U3825" s="137"/>
      <c r="V3825" s="137"/>
      <c r="W3825" s="137"/>
      <c r="X3825" s="137"/>
      <c r="Y3825" s="137"/>
      <c r="Z3825" s="137"/>
      <c r="AA3825" s="137"/>
      <c r="AB3825" s="137"/>
      <c r="AC3825" s="137"/>
      <c r="AD3825" s="137"/>
      <c r="AE3825" s="137"/>
      <c r="AF3825" s="137"/>
      <c r="AG3825" s="137"/>
      <c r="AH3825" s="137"/>
      <c r="AI3825" s="137"/>
      <c r="AJ3825" s="137"/>
      <c r="AK3825" s="137"/>
      <c r="AL3825" s="137"/>
      <c r="AM3825" s="137"/>
      <c r="AN3825" s="137"/>
      <c r="AO3825" s="137"/>
      <c r="AP3825" s="137"/>
      <c r="AQ3825" s="137"/>
      <c r="AR3825" s="137"/>
      <c r="AS3825" s="137"/>
      <c r="AT3825" s="143"/>
    </row>
    <row r="3826" spans="1:46">
      <c r="A3826" s="96"/>
      <c r="B3826" s="134"/>
      <c r="C3826" s="135"/>
      <c r="D3826" s="135"/>
      <c r="E3826" s="135"/>
      <c r="F3826" s="135"/>
      <c r="G3826" s="135"/>
      <c r="H3826" s="135"/>
      <c r="I3826" s="135"/>
      <c r="J3826" s="134"/>
      <c r="K3826" s="136"/>
      <c r="L3826" s="172"/>
      <c r="M3826" s="172"/>
      <c r="N3826" s="172"/>
      <c r="O3826" s="137"/>
      <c r="P3826" s="169"/>
      <c r="Q3826" s="137"/>
      <c r="R3826" s="137"/>
      <c r="S3826" s="137"/>
      <c r="T3826" s="137"/>
      <c r="U3826" s="137"/>
      <c r="V3826" s="137"/>
      <c r="W3826" s="137"/>
      <c r="X3826" s="137"/>
      <c r="Y3826" s="137"/>
      <c r="Z3826" s="137"/>
      <c r="AA3826" s="137"/>
      <c r="AB3826" s="137"/>
      <c r="AC3826" s="137"/>
      <c r="AD3826" s="137"/>
      <c r="AE3826" s="137"/>
      <c r="AF3826" s="137"/>
      <c r="AG3826" s="137"/>
      <c r="AH3826" s="137"/>
      <c r="AI3826" s="137"/>
      <c r="AJ3826" s="137"/>
      <c r="AK3826" s="137"/>
      <c r="AL3826" s="137"/>
      <c r="AM3826" s="137"/>
      <c r="AN3826" s="137"/>
      <c r="AO3826" s="137"/>
      <c r="AP3826" s="137"/>
      <c r="AQ3826" s="137"/>
      <c r="AR3826" s="137"/>
      <c r="AS3826" s="137"/>
      <c r="AT3826" s="143"/>
    </row>
    <row r="3827" spans="1:46">
      <c r="A3827" s="96"/>
      <c r="B3827" s="134"/>
      <c r="C3827" s="135"/>
      <c r="D3827" s="135"/>
      <c r="E3827" s="135"/>
      <c r="F3827" s="135"/>
      <c r="G3827" s="135"/>
      <c r="H3827" s="135"/>
      <c r="I3827" s="135"/>
      <c r="J3827" s="134"/>
      <c r="K3827" s="136"/>
      <c r="L3827" s="172"/>
      <c r="M3827" s="172"/>
      <c r="N3827" s="172"/>
      <c r="O3827" s="137"/>
      <c r="P3827" s="169"/>
      <c r="Q3827" s="137"/>
      <c r="R3827" s="137"/>
      <c r="S3827" s="137"/>
      <c r="T3827" s="137"/>
      <c r="U3827" s="137"/>
      <c r="V3827" s="137"/>
      <c r="W3827" s="137"/>
      <c r="X3827" s="137"/>
      <c r="Y3827" s="137"/>
      <c r="Z3827" s="137"/>
      <c r="AA3827" s="137"/>
      <c r="AB3827" s="137"/>
      <c r="AC3827" s="137"/>
      <c r="AD3827" s="137"/>
      <c r="AE3827" s="137"/>
      <c r="AF3827" s="137"/>
      <c r="AG3827" s="137"/>
      <c r="AH3827" s="137"/>
      <c r="AI3827" s="137"/>
      <c r="AJ3827" s="137"/>
      <c r="AK3827" s="137"/>
      <c r="AL3827" s="137"/>
      <c r="AM3827" s="137"/>
      <c r="AN3827" s="137"/>
      <c r="AO3827" s="137"/>
      <c r="AP3827" s="137"/>
      <c r="AQ3827" s="137"/>
      <c r="AR3827" s="137"/>
      <c r="AS3827" s="137"/>
      <c r="AT3827" s="143"/>
    </row>
    <row r="3828" spans="1:46">
      <c r="A3828" s="96"/>
      <c r="B3828" s="134"/>
      <c r="C3828" s="135"/>
      <c r="D3828" s="135"/>
      <c r="E3828" s="135"/>
      <c r="F3828" s="135"/>
      <c r="G3828" s="135"/>
      <c r="H3828" s="135"/>
      <c r="I3828" s="135"/>
      <c r="J3828" s="134"/>
      <c r="K3828" s="136"/>
      <c r="L3828" s="172"/>
      <c r="M3828" s="172"/>
      <c r="N3828" s="172"/>
      <c r="O3828" s="137"/>
      <c r="P3828" s="169"/>
      <c r="Q3828" s="137"/>
      <c r="R3828" s="137"/>
      <c r="S3828" s="137"/>
      <c r="T3828" s="137"/>
      <c r="U3828" s="137"/>
      <c r="V3828" s="137"/>
      <c r="W3828" s="137"/>
      <c r="X3828" s="137"/>
      <c r="Y3828" s="137"/>
      <c r="Z3828" s="137"/>
      <c r="AA3828" s="137"/>
      <c r="AB3828" s="137"/>
      <c r="AC3828" s="137"/>
      <c r="AD3828" s="137"/>
      <c r="AE3828" s="137"/>
      <c r="AF3828" s="137"/>
      <c r="AG3828" s="137"/>
      <c r="AH3828" s="137"/>
      <c r="AI3828" s="137"/>
      <c r="AJ3828" s="137"/>
      <c r="AK3828" s="137"/>
      <c r="AL3828" s="137"/>
      <c r="AM3828" s="137"/>
      <c r="AN3828" s="137"/>
      <c r="AO3828" s="137"/>
      <c r="AP3828" s="137"/>
      <c r="AQ3828" s="137"/>
      <c r="AR3828" s="137"/>
      <c r="AS3828" s="137"/>
      <c r="AT3828" s="143"/>
    </row>
    <row r="3829" spans="1:46">
      <c r="A3829" s="96"/>
      <c r="B3829" s="134"/>
      <c r="C3829" s="135"/>
      <c r="D3829" s="135"/>
      <c r="E3829" s="135"/>
      <c r="F3829" s="135"/>
      <c r="G3829" s="135"/>
      <c r="H3829" s="135"/>
      <c r="I3829" s="135"/>
      <c r="J3829" s="134"/>
      <c r="K3829" s="136"/>
      <c r="L3829" s="172"/>
      <c r="M3829" s="172"/>
      <c r="N3829" s="172"/>
      <c r="O3829" s="137"/>
      <c r="P3829" s="169"/>
      <c r="Q3829" s="137"/>
      <c r="R3829" s="137"/>
      <c r="S3829" s="137"/>
      <c r="T3829" s="137"/>
      <c r="U3829" s="137"/>
      <c r="V3829" s="137"/>
      <c r="W3829" s="137"/>
      <c r="X3829" s="137"/>
      <c r="Y3829" s="137"/>
      <c r="Z3829" s="137"/>
      <c r="AA3829" s="137"/>
      <c r="AB3829" s="137"/>
      <c r="AC3829" s="137"/>
      <c r="AD3829" s="137"/>
      <c r="AE3829" s="137"/>
      <c r="AF3829" s="137"/>
      <c r="AG3829" s="137"/>
      <c r="AH3829" s="137"/>
      <c r="AI3829" s="137"/>
      <c r="AJ3829" s="137"/>
      <c r="AK3829" s="137"/>
      <c r="AL3829" s="137"/>
      <c r="AM3829" s="137"/>
      <c r="AN3829" s="137"/>
      <c r="AO3829" s="137"/>
      <c r="AP3829" s="137"/>
      <c r="AQ3829" s="137"/>
      <c r="AR3829" s="137"/>
      <c r="AS3829" s="137"/>
      <c r="AT3829" s="143"/>
    </row>
    <row r="3830" spans="1:46">
      <c r="A3830" s="96"/>
      <c r="B3830" s="134"/>
      <c r="C3830" s="135"/>
      <c r="D3830" s="135"/>
      <c r="E3830" s="135"/>
      <c r="F3830" s="135"/>
      <c r="G3830" s="135"/>
      <c r="H3830" s="135"/>
      <c r="I3830" s="135"/>
      <c r="J3830" s="134"/>
      <c r="K3830" s="136"/>
      <c r="L3830" s="172"/>
      <c r="M3830" s="172"/>
      <c r="N3830" s="172"/>
      <c r="O3830" s="137"/>
      <c r="P3830" s="169"/>
      <c r="Q3830" s="137"/>
      <c r="R3830" s="137"/>
      <c r="S3830" s="137"/>
      <c r="T3830" s="137"/>
      <c r="U3830" s="137"/>
      <c r="V3830" s="137"/>
      <c r="W3830" s="137"/>
      <c r="X3830" s="137"/>
      <c r="Y3830" s="137"/>
      <c r="Z3830" s="137"/>
      <c r="AA3830" s="137"/>
      <c r="AB3830" s="137"/>
      <c r="AC3830" s="137"/>
      <c r="AD3830" s="137"/>
      <c r="AE3830" s="137"/>
      <c r="AF3830" s="137"/>
      <c r="AG3830" s="137"/>
      <c r="AH3830" s="137"/>
      <c r="AI3830" s="137"/>
      <c r="AJ3830" s="137"/>
      <c r="AK3830" s="137"/>
      <c r="AL3830" s="137"/>
      <c r="AM3830" s="137"/>
      <c r="AN3830" s="137"/>
      <c r="AO3830" s="137"/>
      <c r="AP3830" s="137"/>
      <c r="AQ3830" s="137"/>
      <c r="AR3830" s="137"/>
      <c r="AS3830" s="137"/>
      <c r="AT3830" s="143"/>
    </row>
    <row r="3831" spans="1:46">
      <c r="A3831" s="96"/>
      <c r="B3831" s="134"/>
      <c r="C3831" s="135"/>
      <c r="D3831" s="135"/>
      <c r="E3831" s="135"/>
      <c r="F3831" s="135"/>
      <c r="G3831" s="135"/>
      <c r="H3831" s="135"/>
      <c r="I3831" s="135"/>
      <c r="J3831" s="134"/>
      <c r="K3831" s="136"/>
      <c r="L3831" s="172"/>
      <c r="M3831" s="172"/>
      <c r="N3831" s="172"/>
      <c r="O3831" s="137"/>
      <c r="P3831" s="169"/>
      <c r="Q3831" s="137"/>
      <c r="R3831" s="137"/>
      <c r="S3831" s="137"/>
      <c r="T3831" s="137"/>
      <c r="U3831" s="137"/>
      <c r="V3831" s="137"/>
      <c r="W3831" s="137"/>
      <c r="X3831" s="137"/>
      <c r="Y3831" s="137"/>
      <c r="Z3831" s="137"/>
      <c r="AA3831" s="137"/>
      <c r="AB3831" s="137"/>
      <c r="AC3831" s="137"/>
      <c r="AD3831" s="137"/>
      <c r="AE3831" s="137"/>
      <c r="AF3831" s="137"/>
      <c r="AG3831" s="137"/>
      <c r="AH3831" s="137"/>
      <c r="AI3831" s="137"/>
      <c r="AJ3831" s="137"/>
      <c r="AK3831" s="137"/>
      <c r="AL3831" s="137"/>
      <c r="AM3831" s="137"/>
      <c r="AN3831" s="137"/>
      <c r="AO3831" s="137"/>
      <c r="AP3831" s="137"/>
      <c r="AQ3831" s="137"/>
      <c r="AR3831" s="137"/>
      <c r="AS3831" s="137"/>
      <c r="AT3831" s="143"/>
    </row>
    <row r="3832" spans="1:46">
      <c r="A3832" s="96"/>
      <c r="B3832" s="134"/>
      <c r="C3832" s="135"/>
      <c r="D3832" s="135"/>
      <c r="E3832" s="135"/>
      <c r="F3832" s="135"/>
      <c r="G3832" s="135"/>
      <c r="H3832" s="135"/>
      <c r="I3832" s="135"/>
      <c r="J3832" s="134"/>
      <c r="K3832" s="136"/>
      <c r="L3832" s="172"/>
      <c r="M3832" s="172"/>
      <c r="N3832" s="172"/>
      <c r="O3832" s="137"/>
      <c r="P3832" s="169"/>
      <c r="Q3832" s="137"/>
      <c r="R3832" s="137"/>
      <c r="S3832" s="137"/>
      <c r="T3832" s="137"/>
      <c r="U3832" s="137"/>
      <c r="V3832" s="137"/>
      <c r="W3832" s="137"/>
      <c r="X3832" s="137"/>
      <c r="Y3832" s="137"/>
      <c r="Z3832" s="137"/>
      <c r="AA3832" s="137"/>
      <c r="AB3832" s="137"/>
      <c r="AC3832" s="137"/>
      <c r="AD3832" s="137"/>
      <c r="AE3832" s="137"/>
      <c r="AF3832" s="137"/>
      <c r="AG3832" s="137"/>
      <c r="AH3832" s="137"/>
      <c r="AI3832" s="137"/>
      <c r="AJ3832" s="137"/>
      <c r="AK3832" s="137"/>
      <c r="AL3832" s="137"/>
      <c r="AM3832" s="137"/>
      <c r="AN3832" s="137"/>
      <c r="AO3832" s="137"/>
      <c r="AP3832" s="137"/>
      <c r="AQ3832" s="137"/>
      <c r="AR3832" s="137"/>
      <c r="AS3832" s="137"/>
      <c r="AT3832" s="143"/>
    </row>
    <row r="3833" spans="1:46">
      <c r="A3833" s="96"/>
      <c r="B3833" s="134"/>
      <c r="C3833" s="135"/>
      <c r="D3833" s="135"/>
      <c r="E3833" s="135"/>
      <c r="F3833" s="135"/>
      <c r="G3833" s="135"/>
      <c r="H3833" s="135"/>
      <c r="I3833" s="135"/>
      <c r="J3833" s="134"/>
      <c r="K3833" s="136"/>
      <c r="L3833" s="172"/>
      <c r="M3833" s="172"/>
      <c r="N3833" s="172"/>
      <c r="O3833" s="137"/>
      <c r="P3833" s="169"/>
      <c r="Q3833" s="137"/>
      <c r="R3833" s="137"/>
      <c r="S3833" s="137"/>
      <c r="T3833" s="137"/>
      <c r="U3833" s="137"/>
      <c r="V3833" s="137"/>
      <c r="W3833" s="137"/>
      <c r="X3833" s="137"/>
      <c r="Y3833" s="137"/>
      <c r="Z3833" s="137"/>
      <c r="AA3833" s="137"/>
      <c r="AB3833" s="137"/>
      <c r="AC3833" s="137"/>
      <c r="AD3833" s="137"/>
      <c r="AE3833" s="137"/>
      <c r="AF3833" s="137"/>
      <c r="AG3833" s="137"/>
      <c r="AH3833" s="137"/>
      <c r="AI3833" s="137"/>
      <c r="AJ3833" s="137"/>
      <c r="AK3833" s="137"/>
      <c r="AL3833" s="137"/>
      <c r="AM3833" s="137"/>
      <c r="AN3833" s="137"/>
      <c r="AO3833" s="137"/>
      <c r="AP3833" s="137"/>
      <c r="AQ3833" s="137"/>
      <c r="AR3833" s="137"/>
      <c r="AS3833" s="137"/>
      <c r="AT3833" s="143"/>
    </row>
    <row r="3834" spans="1:46">
      <c r="A3834" s="96"/>
      <c r="B3834" s="134"/>
      <c r="C3834" s="135"/>
      <c r="D3834" s="135"/>
      <c r="E3834" s="135"/>
      <c r="F3834" s="135"/>
      <c r="G3834" s="135"/>
      <c r="H3834" s="135"/>
      <c r="I3834" s="135"/>
      <c r="J3834" s="134"/>
      <c r="K3834" s="136"/>
      <c r="L3834" s="172"/>
      <c r="M3834" s="172"/>
      <c r="N3834" s="172"/>
      <c r="O3834" s="137"/>
      <c r="P3834" s="169"/>
      <c r="Q3834" s="137"/>
      <c r="R3834" s="137"/>
      <c r="S3834" s="137"/>
      <c r="T3834" s="137"/>
      <c r="U3834" s="137"/>
      <c r="V3834" s="137"/>
      <c r="W3834" s="137"/>
      <c r="X3834" s="137"/>
      <c r="Y3834" s="137"/>
      <c r="Z3834" s="137"/>
      <c r="AA3834" s="137"/>
      <c r="AB3834" s="137"/>
      <c r="AC3834" s="137"/>
      <c r="AD3834" s="137"/>
      <c r="AE3834" s="137"/>
      <c r="AF3834" s="137"/>
      <c r="AG3834" s="137"/>
      <c r="AH3834" s="137"/>
      <c r="AI3834" s="137"/>
      <c r="AJ3834" s="137"/>
      <c r="AK3834" s="137"/>
      <c r="AL3834" s="137"/>
      <c r="AM3834" s="137"/>
      <c r="AN3834" s="137"/>
      <c r="AO3834" s="137"/>
      <c r="AP3834" s="137"/>
      <c r="AQ3834" s="137"/>
      <c r="AR3834" s="137"/>
      <c r="AS3834" s="137"/>
      <c r="AT3834" s="143"/>
    </row>
    <row r="3835" spans="1:46">
      <c r="A3835" s="96"/>
      <c r="B3835" s="134"/>
      <c r="C3835" s="135"/>
      <c r="D3835" s="135"/>
      <c r="E3835" s="135"/>
      <c r="F3835" s="135"/>
      <c r="G3835" s="135"/>
      <c r="H3835" s="135"/>
      <c r="I3835" s="135"/>
      <c r="J3835" s="134"/>
      <c r="K3835" s="136"/>
      <c r="L3835" s="172"/>
      <c r="M3835" s="172"/>
      <c r="N3835" s="172"/>
      <c r="O3835" s="137"/>
      <c r="P3835" s="169"/>
      <c r="Q3835" s="137"/>
      <c r="R3835" s="137"/>
      <c r="S3835" s="137"/>
      <c r="T3835" s="137"/>
      <c r="U3835" s="137"/>
      <c r="V3835" s="137"/>
      <c r="W3835" s="137"/>
      <c r="X3835" s="137"/>
      <c r="Y3835" s="137"/>
      <c r="Z3835" s="137"/>
      <c r="AA3835" s="137"/>
      <c r="AB3835" s="137"/>
      <c r="AC3835" s="137"/>
      <c r="AD3835" s="137"/>
      <c r="AE3835" s="137"/>
      <c r="AF3835" s="137"/>
      <c r="AG3835" s="137"/>
      <c r="AH3835" s="137"/>
      <c r="AI3835" s="137"/>
      <c r="AJ3835" s="137"/>
      <c r="AK3835" s="137"/>
      <c r="AL3835" s="137"/>
      <c r="AM3835" s="137"/>
      <c r="AN3835" s="137"/>
      <c r="AO3835" s="137"/>
      <c r="AP3835" s="137"/>
      <c r="AQ3835" s="137"/>
      <c r="AR3835" s="137"/>
      <c r="AS3835" s="137"/>
      <c r="AT3835" s="143"/>
    </row>
    <row r="3836" spans="1:46">
      <c r="A3836" s="96"/>
      <c r="B3836" s="134"/>
      <c r="C3836" s="135"/>
      <c r="D3836" s="135"/>
      <c r="E3836" s="135"/>
      <c r="F3836" s="135"/>
      <c r="G3836" s="135"/>
      <c r="H3836" s="135"/>
      <c r="I3836" s="135"/>
      <c r="J3836" s="134"/>
      <c r="K3836" s="136"/>
      <c r="L3836" s="172"/>
      <c r="M3836" s="172"/>
      <c r="N3836" s="172"/>
      <c r="O3836" s="137"/>
      <c r="P3836" s="169"/>
      <c r="Q3836" s="137"/>
      <c r="R3836" s="137"/>
      <c r="S3836" s="137"/>
      <c r="T3836" s="137"/>
      <c r="U3836" s="137"/>
      <c r="V3836" s="137"/>
      <c r="W3836" s="137"/>
      <c r="X3836" s="137"/>
      <c r="Y3836" s="137"/>
      <c r="Z3836" s="137"/>
      <c r="AA3836" s="137"/>
      <c r="AB3836" s="137"/>
      <c r="AC3836" s="137"/>
      <c r="AD3836" s="137"/>
      <c r="AE3836" s="137"/>
      <c r="AF3836" s="137"/>
      <c r="AG3836" s="137"/>
      <c r="AH3836" s="137"/>
      <c r="AI3836" s="137"/>
      <c r="AJ3836" s="137"/>
      <c r="AK3836" s="137"/>
      <c r="AL3836" s="137"/>
      <c r="AM3836" s="137"/>
      <c r="AN3836" s="137"/>
      <c r="AO3836" s="137"/>
      <c r="AP3836" s="137"/>
      <c r="AQ3836" s="137"/>
      <c r="AR3836" s="137"/>
      <c r="AS3836" s="137"/>
      <c r="AT3836" s="143"/>
    </row>
    <row r="3837" spans="1:46">
      <c r="A3837" s="96"/>
      <c r="B3837" s="134"/>
      <c r="C3837" s="135"/>
      <c r="D3837" s="135"/>
      <c r="E3837" s="135"/>
      <c r="F3837" s="135"/>
      <c r="G3837" s="135"/>
      <c r="H3837" s="135"/>
      <c r="I3837" s="135"/>
      <c r="J3837" s="134"/>
      <c r="K3837" s="136"/>
      <c r="L3837" s="172"/>
      <c r="M3837" s="172"/>
      <c r="N3837" s="172"/>
      <c r="O3837" s="137"/>
      <c r="P3837" s="169"/>
      <c r="Q3837" s="137"/>
      <c r="R3837" s="137"/>
      <c r="S3837" s="137"/>
      <c r="T3837" s="137"/>
      <c r="U3837" s="137"/>
      <c r="V3837" s="137"/>
      <c r="W3837" s="137"/>
      <c r="X3837" s="137"/>
      <c r="Y3837" s="137"/>
      <c r="Z3837" s="137"/>
      <c r="AA3837" s="137"/>
      <c r="AB3837" s="137"/>
      <c r="AC3837" s="137"/>
      <c r="AD3837" s="137"/>
      <c r="AE3837" s="137"/>
      <c r="AF3837" s="137"/>
      <c r="AG3837" s="137"/>
      <c r="AH3837" s="137"/>
      <c r="AI3837" s="137"/>
      <c r="AJ3837" s="137"/>
      <c r="AK3837" s="137"/>
      <c r="AL3837" s="137"/>
      <c r="AM3837" s="137"/>
      <c r="AN3837" s="137"/>
      <c r="AO3837" s="137"/>
      <c r="AP3837" s="137"/>
      <c r="AQ3837" s="137"/>
      <c r="AR3837" s="137"/>
      <c r="AS3837" s="137"/>
      <c r="AT3837" s="143"/>
    </row>
    <row r="3838" spans="1:46">
      <c r="A3838" s="96"/>
      <c r="B3838" s="134"/>
      <c r="C3838" s="135"/>
      <c r="D3838" s="135"/>
      <c r="E3838" s="135"/>
      <c r="F3838" s="135"/>
      <c r="G3838" s="135"/>
      <c r="H3838" s="135"/>
      <c r="I3838" s="135"/>
      <c r="J3838" s="134"/>
      <c r="K3838" s="136"/>
      <c r="L3838" s="172"/>
      <c r="M3838" s="172"/>
      <c r="N3838" s="172"/>
      <c r="O3838" s="137"/>
      <c r="P3838" s="169"/>
      <c r="Q3838" s="137"/>
      <c r="R3838" s="137"/>
      <c r="S3838" s="137"/>
      <c r="T3838" s="137"/>
      <c r="U3838" s="137"/>
      <c r="V3838" s="137"/>
      <c r="W3838" s="137"/>
      <c r="X3838" s="137"/>
      <c r="Y3838" s="137"/>
      <c r="Z3838" s="137"/>
      <c r="AA3838" s="137"/>
      <c r="AB3838" s="137"/>
      <c r="AC3838" s="137"/>
      <c r="AD3838" s="137"/>
      <c r="AE3838" s="137"/>
      <c r="AF3838" s="137"/>
      <c r="AG3838" s="137"/>
      <c r="AH3838" s="137"/>
      <c r="AI3838" s="137"/>
      <c r="AJ3838" s="137"/>
      <c r="AK3838" s="137"/>
      <c r="AL3838" s="137"/>
      <c r="AM3838" s="137"/>
      <c r="AN3838" s="137"/>
      <c r="AO3838" s="137"/>
      <c r="AP3838" s="137"/>
      <c r="AQ3838" s="137"/>
      <c r="AR3838" s="137"/>
      <c r="AS3838" s="137"/>
      <c r="AT3838" s="143"/>
    </row>
    <row r="3839" spans="1:46">
      <c r="A3839" s="96"/>
      <c r="B3839" s="134"/>
      <c r="C3839" s="135"/>
      <c r="D3839" s="135"/>
      <c r="E3839" s="135"/>
      <c r="F3839" s="135"/>
      <c r="G3839" s="135"/>
      <c r="H3839" s="135"/>
      <c r="I3839" s="135"/>
      <c r="J3839" s="134"/>
      <c r="K3839" s="136"/>
      <c r="L3839" s="172"/>
      <c r="M3839" s="172"/>
      <c r="N3839" s="172"/>
      <c r="O3839" s="137"/>
      <c r="P3839" s="169"/>
      <c r="Q3839" s="137"/>
      <c r="R3839" s="137"/>
      <c r="S3839" s="137"/>
      <c r="T3839" s="137"/>
      <c r="U3839" s="137"/>
      <c r="V3839" s="137"/>
      <c r="W3839" s="137"/>
      <c r="X3839" s="137"/>
      <c r="Y3839" s="137"/>
      <c r="Z3839" s="137"/>
      <c r="AA3839" s="137"/>
      <c r="AB3839" s="137"/>
      <c r="AC3839" s="137"/>
      <c r="AD3839" s="137"/>
      <c r="AE3839" s="137"/>
      <c r="AF3839" s="137"/>
      <c r="AG3839" s="137"/>
      <c r="AH3839" s="137"/>
      <c r="AI3839" s="137"/>
      <c r="AJ3839" s="137"/>
      <c r="AK3839" s="137"/>
      <c r="AL3839" s="137"/>
      <c r="AM3839" s="137"/>
      <c r="AN3839" s="137"/>
      <c r="AO3839" s="137"/>
      <c r="AP3839" s="137"/>
      <c r="AQ3839" s="137"/>
      <c r="AR3839" s="137"/>
      <c r="AS3839" s="137"/>
      <c r="AT3839" s="143"/>
    </row>
    <row r="3840" spans="1:46">
      <c r="A3840" s="96"/>
      <c r="B3840" s="134"/>
      <c r="C3840" s="135"/>
      <c r="D3840" s="135"/>
      <c r="E3840" s="135"/>
      <c r="F3840" s="135"/>
      <c r="G3840" s="135"/>
      <c r="H3840" s="135"/>
      <c r="I3840" s="135"/>
      <c r="J3840" s="134"/>
      <c r="K3840" s="136"/>
      <c r="L3840" s="172"/>
      <c r="M3840" s="172"/>
      <c r="N3840" s="172"/>
      <c r="O3840" s="137"/>
      <c r="P3840" s="169"/>
      <c r="Q3840" s="137"/>
      <c r="R3840" s="137"/>
      <c r="S3840" s="137"/>
      <c r="T3840" s="137"/>
      <c r="U3840" s="137"/>
      <c r="V3840" s="137"/>
      <c r="W3840" s="137"/>
      <c r="X3840" s="137"/>
      <c r="Y3840" s="137"/>
      <c r="Z3840" s="137"/>
      <c r="AA3840" s="137"/>
      <c r="AB3840" s="137"/>
      <c r="AC3840" s="137"/>
      <c r="AD3840" s="137"/>
      <c r="AE3840" s="137"/>
      <c r="AF3840" s="137"/>
      <c r="AG3840" s="137"/>
      <c r="AH3840" s="137"/>
      <c r="AI3840" s="137"/>
      <c r="AJ3840" s="137"/>
      <c r="AK3840" s="137"/>
      <c r="AL3840" s="137"/>
      <c r="AM3840" s="137"/>
      <c r="AN3840" s="137"/>
      <c r="AO3840" s="137"/>
      <c r="AP3840" s="137"/>
      <c r="AQ3840" s="137"/>
      <c r="AR3840" s="137"/>
      <c r="AS3840" s="137"/>
      <c r="AT3840" s="143"/>
    </row>
    <row r="3841" spans="1:46">
      <c r="A3841" s="96"/>
      <c r="B3841" s="134"/>
      <c r="C3841" s="135"/>
      <c r="D3841" s="135"/>
      <c r="E3841" s="135"/>
      <c r="F3841" s="135"/>
      <c r="G3841" s="135"/>
      <c r="H3841" s="135"/>
      <c r="I3841" s="135"/>
      <c r="J3841" s="134"/>
      <c r="K3841" s="136"/>
      <c r="L3841" s="172"/>
      <c r="M3841" s="172"/>
      <c r="N3841" s="172"/>
      <c r="O3841" s="137"/>
      <c r="P3841" s="169"/>
      <c r="Q3841" s="137"/>
      <c r="R3841" s="137"/>
      <c r="S3841" s="137"/>
      <c r="T3841" s="137"/>
      <c r="U3841" s="137"/>
      <c r="V3841" s="137"/>
      <c r="W3841" s="137"/>
      <c r="X3841" s="137"/>
      <c r="Y3841" s="137"/>
      <c r="Z3841" s="137"/>
      <c r="AA3841" s="137"/>
      <c r="AB3841" s="137"/>
      <c r="AC3841" s="137"/>
      <c r="AD3841" s="137"/>
      <c r="AE3841" s="137"/>
      <c r="AF3841" s="137"/>
      <c r="AG3841" s="137"/>
      <c r="AH3841" s="137"/>
      <c r="AI3841" s="137"/>
      <c r="AJ3841" s="137"/>
      <c r="AK3841" s="137"/>
      <c r="AL3841" s="137"/>
      <c r="AM3841" s="137"/>
      <c r="AN3841" s="137"/>
      <c r="AO3841" s="137"/>
      <c r="AP3841" s="137"/>
      <c r="AQ3841" s="137"/>
      <c r="AR3841" s="137"/>
      <c r="AS3841" s="137"/>
      <c r="AT3841" s="143"/>
    </row>
    <row r="3842" spans="1:46">
      <c r="A3842" s="96"/>
      <c r="B3842" s="134"/>
      <c r="C3842" s="135"/>
      <c r="D3842" s="135"/>
      <c r="E3842" s="135"/>
      <c r="F3842" s="135"/>
      <c r="G3842" s="135"/>
      <c r="H3842" s="135"/>
      <c r="I3842" s="135"/>
      <c r="J3842" s="134"/>
      <c r="K3842" s="136"/>
      <c r="L3842" s="172"/>
      <c r="M3842" s="172"/>
      <c r="N3842" s="172"/>
      <c r="O3842" s="137"/>
      <c r="P3842" s="169"/>
      <c r="Q3842" s="137"/>
      <c r="R3842" s="137"/>
      <c r="S3842" s="137"/>
      <c r="T3842" s="137"/>
      <c r="U3842" s="137"/>
      <c r="V3842" s="137"/>
      <c r="W3842" s="137"/>
      <c r="X3842" s="137"/>
      <c r="Y3842" s="137"/>
      <c r="Z3842" s="137"/>
      <c r="AA3842" s="137"/>
      <c r="AB3842" s="137"/>
      <c r="AC3842" s="137"/>
      <c r="AD3842" s="137"/>
      <c r="AE3842" s="137"/>
      <c r="AF3842" s="137"/>
      <c r="AG3842" s="137"/>
      <c r="AH3842" s="137"/>
      <c r="AI3842" s="137"/>
      <c r="AJ3842" s="137"/>
      <c r="AK3842" s="137"/>
      <c r="AL3842" s="137"/>
      <c r="AM3842" s="137"/>
      <c r="AN3842" s="137"/>
      <c r="AO3842" s="137"/>
      <c r="AP3842" s="137"/>
      <c r="AQ3842" s="137"/>
      <c r="AR3842" s="137"/>
      <c r="AS3842" s="137"/>
      <c r="AT3842" s="143"/>
    </row>
    <row r="3843" spans="1:46">
      <c r="A3843" s="96"/>
      <c r="B3843" s="134"/>
      <c r="C3843" s="135"/>
      <c r="D3843" s="135"/>
      <c r="E3843" s="135"/>
      <c r="F3843" s="135"/>
      <c r="G3843" s="135"/>
      <c r="H3843" s="135"/>
      <c r="I3843" s="135"/>
      <c r="J3843" s="134"/>
      <c r="K3843" s="136"/>
      <c r="L3843" s="172"/>
      <c r="M3843" s="172"/>
      <c r="N3843" s="172"/>
      <c r="O3843" s="137"/>
      <c r="P3843" s="169"/>
      <c r="Q3843" s="137"/>
      <c r="R3843" s="137"/>
      <c r="S3843" s="137"/>
      <c r="T3843" s="137"/>
      <c r="U3843" s="137"/>
      <c r="V3843" s="137"/>
      <c r="W3843" s="137"/>
      <c r="X3843" s="137"/>
      <c r="Y3843" s="137"/>
      <c r="Z3843" s="137"/>
      <c r="AA3843" s="137"/>
      <c r="AB3843" s="137"/>
      <c r="AC3843" s="137"/>
      <c r="AD3843" s="137"/>
      <c r="AE3843" s="137"/>
      <c r="AF3843" s="137"/>
      <c r="AG3843" s="137"/>
      <c r="AH3843" s="137"/>
      <c r="AI3843" s="137"/>
      <c r="AJ3843" s="137"/>
      <c r="AK3843" s="137"/>
      <c r="AL3843" s="137"/>
      <c r="AM3843" s="137"/>
      <c r="AN3843" s="137"/>
      <c r="AO3843" s="137"/>
      <c r="AP3843" s="137"/>
      <c r="AQ3843" s="137"/>
      <c r="AR3843" s="137"/>
      <c r="AS3843" s="137"/>
      <c r="AT3843" s="143"/>
    </row>
    <row r="3844" spans="1:46">
      <c r="A3844" s="96"/>
      <c r="B3844" s="134"/>
      <c r="C3844" s="135"/>
      <c r="D3844" s="135"/>
      <c r="E3844" s="135"/>
      <c r="F3844" s="135"/>
      <c r="G3844" s="135"/>
      <c r="H3844" s="135"/>
      <c r="I3844" s="135"/>
      <c r="J3844" s="134"/>
      <c r="K3844" s="136"/>
      <c r="L3844" s="172"/>
      <c r="M3844" s="172"/>
      <c r="N3844" s="172"/>
      <c r="O3844" s="137"/>
      <c r="P3844" s="169"/>
      <c r="Q3844" s="137"/>
      <c r="R3844" s="137"/>
      <c r="S3844" s="137"/>
      <c r="T3844" s="137"/>
      <c r="U3844" s="137"/>
      <c r="V3844" s="137"/>
      <c r="W3844" s="137"/>
      <c r="X3844" s="137"/>
      <c r="Y3844" s="137"/>
      <c r="Z3844" s="137"/>
      <c r="AA3844" s="137"/>
      <c r="AB3844" s="137"/>
      <c r="AC3844" s="137"/>
      <c r="AD3844" s="137"/>
      <c r="AE3844" s="137"/>
      <c r="AF3844" s="137"/>
      <c r="AG3844" s="137"/>
      <c r="AH3844" s="137"/>
      <c r="AI3844" s="137"/>
      <c r="AJ3844" s="137"/>
      <c r="AK3844" s="137"/>
      <c r="AL3844" s="137"/>
      <c r="AM3844" s="137"/>
      <c r="AN3844" s="137"/>
      <c r="AO3844" s="137"/>
      <c r="AP3844" s="137"/>
      <c r="AQ3844" s="137"/>
      <c r="AR3844" s="137"/>
      <c r="AS3844" s="137"/>
      <c r="AT3844" s="143"/>
    </row>
    <row r="3845" spans="1:46">
      <c r="A3845" s="96"/>
      <c r="B3845" s="134"/>
      <c r="C3845" s="135"/>
      <c r="D3845" s="135"/>
      <c r="E3845" s="135"/>
      <c r="F3845" s="135"/>
      <c r="G3845" s="135"/>
      <c r="H3845" s="135"/>
      <c r="I3845" s="135"/>
      <c r="J3845" s="134"/>
      <c r="K3845" s="136"/>
      <c r="L3845" s="172"/>
      <c r="M3845" s="172"/>
      <c r="N3845" s="172"/>
      <c r="O3845" s="137"/>
      <c r="P3845" s="169"/>
      <c r="Q3845" s="137"/>
      <c r="R3845" s="137"/>
      <c r="S3845" s="137"/>
      <c r="T3845" s="137"/>
      <c r="U3845" s="137"/>
      <c r="V3845" s="137"/>
      <c r="W3845" s="137"/>
      <c r="X3845" s="137"/>
      <c r="Y3845" s="137"/>
      <c r="Z3845" s="137"/>
      <c r="AA3845" s="137"/>
      <c r="AB3845" s="137"/>
      <c r="AC3845" s="137"/>
      <c r="AD3845" s="137"/>
      <c r="AE3845" s="137"/>
      <c r="AF3845" s="137"/>
      <c r="AG3845" s="137"/>
      <c r="AH3845" s="137"/>
      <c r="AI3845" s="137"/>
      <c r="AJ3845" s="137"/>
      <c r="AK3845" s="137"/>
      <c r="AL3845" s="137"/>
      <c r="AM3845" s="137"/>
      <c r="AN3845" s="137"/>
      <c r="AO3845" s="137"/>
      <c r="AP3845" s="137"/>
      <c r="AQ3845" s="137"/>
      <c r="AR3845" s="137"/>
      <c r="AS3845" s="137"/>
      <c r="AT3845" s="143"/>
    </row>
    <row r="3846" spans="1:46">
      <c r="A3846" s="96"/>
      <c r="B3846" s="134"/>
      <c r="C3846" s="135"/>
      <c r="D3846" s="135"/>
      <c r="E3846" s="135"/>
      <c r="F3846" s="135"/>
      <c r="G3846" s="135"/>
      <c r="H3846" s="135"/>
      <c r="I3846" s="135"/>
      <c r="J3846" s="134"/>
      <c r="K3846" s="136"/>
      <c r="L3846" s="172"/>
      <c r="M3846" s="172"/>
      <c r="N3846" s="172"/>
      <c r="O3846" s="137"/>
      <c r="P3846" s="169"/>
      <c r="Q3846" s="137"/>
      <c r="R3846" s="137"/>
      <c r="S3846" s="137"/>
      <c r="T3846" s="137"/>
      <c r="U3846" s="137"/>
      <c r="V3846" s="137"/>
      <c r="W3846" s="137"/>
      <c r="X3846" s="137"/>
      <c r="Y3846" s="137"/>
      <c r="Z3846" s="137"/>
      <c r="AA3846" s="137"/>
      <c r="AB3846" s="137"/>
      <c r="AC3846" s="137"/>
      <c r="AD3846" s="137"/>
      <c r="AE3846" s="137"/>
      <c r="AF3846" s="137"/>
      <c r="AG3846" s="137"/>
      <c r="AH3846" s="137"/>
      <c r="AI3846" s="137"/>
      <c r="AJ3846" s="137"/>
      <c r="AK3846" s="137"/>
      <c r="AL3846" s="137"/>
      <c r="AM3846" s="137"/>
      <c r="AN3846" s="137"/>
      <c r="AO3846" s="137"/>
      <c r="AP3846" s="137"/>
      <c r="AQ3846" s="137"/>
      <c r="AR3846" s="137"/>
      <c r="AS3846" s="137"/>
      <c r="AT3846" s="143"/>
    </row>
    <row r="3847" spans="1:46">
      <c r="A3847" s="96"/>
      <c r="B3847" s="134"/>
      <c r="C3847" s="135"/>
      <c r="D3847" s="135"/>
      <c r="E3847" s="135"/>
      <c r="F3847" s="135"/>
      <c r="G3847" s="135"/>
      <c r="H3847" s="135"/>
      <c r="I3847" s="135"/>
      <c r="J3847" s="134"/>
      <c r="K3847" s="136"/>
      <c r="L3847" s="172"/>
      <c r="M3847" s="172"/>
      <c r="N3847" s="172"/>
      <c r="O3847" s="137"/>
      <c r="P3847" s="169"/>
      <c r="Q3847" s="137"/>
      <c r="R3847" s="137"/>
      <c r="S3847" s="137"/>
      <c r="T3847" s="137"/>
      <c r="U3847" s="137"/>
      <c r="V3847" s="137"/>
      <c r="W3847" s="137"/>
      <c r="X3847" s="137"/>
      <c r="Y3847" s="137"/>
      <c r="Z3847" s="137"/>
      <c r="AA3847" s="137"/>
      <c r="AB3847" s="137"/>
      <c r="AC3847" s="137"/>
      <c r="AD3847" s="137"/>
      <c r="AE3847" s="137"/>
      <c r="AF3847" s="137"/>
      <c r="AG3847" s="137"/>
      <c r="AH3847" s="137"/>
      <c r="AI3847" s="137"/>
      <c r="AJ3847" s="137"/>
      <c r="AK3847" s="137"/>
      <c r="AL3847" s="137"/>
      <c r="AM3847" s="137"/>
      <c r="AN3847" s="137"/>
      <c r="AO3847" s="137"/>
      <c r="AP3847" s="137"/>
      <c r="AQ3847" s="137"/>
      <c r="AR3847" s="137"/>
      <c r="AS3847" s="137"/>
      <c r="AT3847" s="143"/>
    </row>
    <row r="3848" spans="1:46">
      <c r="A3848" s="96"/>
      <c r="B3848" s="134"/>
      <c r="C3848" s="135"/>
      <c r="D3848" s="135"/>
      <c r="E3848" s="135"/>
      <c r="F3848" s="135"/>
      <c r="G3848" s="135"/>
      <c r="H3848" s="135"/>
      <c r="I3848" s="135"/>
      <c r="J3848" s="134"/>
      <c r="K3848" s="136"/>
      <c r="L3848" s="172"/>
      <c r="M3848" s="172"/>
      <c r="N3848" s="172"/>
      <c r="O3848" s="137"/>
      <c r="P3848" s="169"/>
      <c r="Q3848" s="137"/>
      <c r="R3848" s="137"/>
      <c r="S3848" s="137"/>
      <c r="T3848" s="137"/>
      <c r="U3848" s="137"/>
      <c r="V3848" s="137"/>
      <c r="W3848" s="137"/>
      <c r="X3848" s="137"/>
      <c r="Y3848" s="137"/>
      <c r="Z3848" s="137"/>
      <c r="AA3848" s="137"/>
      <c r="AB3848" s="137"/>
      <c r="AC3848" s="137"/>
      <c r="AD3848" s="137"/>
      <c r="AE3848" s="137"/>
      <c r="AF3848" s="137"/>
      <c r="AG3848" s="137"/>
      <c r="AH3848" s="137"/>
      <c r="AI3848" s="137"/>
      <c r="AJ3848" s="137"/>
      <c r="AK3848" s="137"/>
      <c r="AL3848" s="137"/>
      <c r="AM3848" s="137"/>
      <c r="AN3848" s="137"/>
      <c r="AO3848" s="137"/>
      <c r="AP3848" s="137"/>
      <c r="AQ3848" s="137"/>
      <c r="AR3848" s="137"/>
      <c r="AS3848" s="137"/>
      <c r="AT3848" s="143"/>
    </row>
    <row r="3849" spans="1:46">
      <c r="A3849" s="96"/>
      <c r="B3849" s="134"/>
      <c r="C3849" s="135"/>
      <c r="D3849" s="135"/>
      <c r="E3849" s="135"/>
      <c r="F3849" s="135"/>
      <c r="G3849" s="135"/>
      <c r="H3849" s="135"/>
      <c r="I3849" s="135"/>
      <c r="J3849" s="134"/>
      <c r="K3849" s="136"/>
      <c r="L3849" s="172"/>
      <c r="M3849" s="172"/>
      <c r="N3849" s="172"/>
      <c r="O3849" s="137"/>
      <c r="P3849" s="169"/>
      <c r="Q3849" s="137"/>
      <c r="R3849" s="137"/>
      <c r="S3849" s="137"/>
      <c r="T3849" s="137"/>
      <c r="U3849" s="137"/>
      <c r="V3849" s="137"/>
      <c r="W3849" s="137"/>
      <c r="X3849" s="137"/>
      <c r="Y3849" s="137"/>
      <c r="Z3849" s="137"/>
      <c r="AA3849" s="137"/>
      <c r="AB3849" s="137"/>
      <c r="AC3849" s="137"/>
      <c r="AD3849" s="137"/>
      <c r="AE3849" s="137"/>
      <c r="AF3849" s="137"/>
      <c r="AG3849" s="137"/>
      <c r="AH3849" s="137"/>
      <c r="AI3849" s="137"/>
      <c r="AJ3849" s="137"/>
      <c r="AK3849" s="137"/>
      <c r="AL3849" s="137"/>
      <c r="AM3849" s="137"/>
      <c r="AN3849" s="137"/>
      <c r="AO3849" s="137"/>
      <c r="AP3849" s="137"/>
      <c r="AQ3849" s="137"/>
      <c r="AR3849" s="137"/>
      <c r="AS3849" s="137"/>
      <c r="AT3849" s="143"/>
    </row>
    <row r="3850" spans="1:46">
      <c r="A3850" s="96"/>
      <c r="B3850" s="134"/>
      <c r="C3850" s="135"/>
      <c r="D3850" s="135"/>
      <c r="E3850" s="135"/>
      <c r="F3850" s="135"/>
      <c r="G3850" s="135"/>
      <c r="H3850" s="135"/>
      <c r="I3850" s="135"/>
      <c r="J3850" s="134"/>
      <c r="K3850" s="136"/>
      <c r="L3850" s="172"/>
      <c r="M3850" s="172"/>
      <c r="N3850" s="172"/>
      <c r="O3850" s="137"/>
      <c r="P3850" s="169"/>
      <c r="Q3850" s="137"/>
      <c r="R3850" s="137"/>
      <c r="S3850" s="137"/>
      <c r="T3850" s="137"/>
      <c r="U3850" s="137"/>
      <c r="V3850" s="137"/>
      <c r="W3850" s="137"/>
      <c r="X3850" s="137"/>
      <c r="Y3850" s="137"/>
      <c r="Z3850" s="137"/>
      <c r="AA3850" s="137"/>
      <c r="AB3850" s="137"/>
      <c r="AC3850" s="137"/>
      <c r="AD3850" s="137"/>
      <c r="AE3850" s="137"/>
      <c r="AF3850" s="137"/>
      <c r="AG3850" s="137"/>
      <c r="AH3850" s="137"/>
      <c r="AI3850" s="137"/>
      <c r="AJ3850" s="137"/>
      <c r="AK3850" s="137"/>
      <c r="AL3850" s="137"/>
      <c r="AM3850" s="137"/>
      <c r="AN3850" s="137"/>
      <c r="AO3850" s="137"/>
      <c r="AP3850" s="137"/>
      <c r="AQ3850" s="137"/>
      <c r="AR3850" s="137"/>
      <c r="AS3850" s="137"/>
      <c r="AT3850" s="143"/>
    </row>
    <row r="3851" spans="1:46">
      <c r="A3851" s="96"/>
      <c r="B3851" s="134"/>
      <c r="C3851" s="135"/>
      <c r="D3851" s="135"/>
      <c r="E3851" s="135"/>
      <c r="F3851" s="135"/>
      <c r="G3851" s="135"/>
      <c r="H3851" s="135"/>
      <c r="I3851" s="135"/>
      <c r="J3851" s="134"/>
      <c r="K3851" s="136"/>
      <c r="L3851" s="172"/>
      <c r="M3851" s="172"/>
      <c r="N3851" s="172"/>
      <c r="O3851" s="137"/>
      <c r="P3851" s="169"/>
      <c r="Q3851" s="137"/>
      <c r="R3851" s="137"/>
      <c r="S3851" s="137"/>
      <c r="T3851" s="137"/>
      <c r="U3851" s="137"/>
      <c r="V3851" s="137"/>
      <c r="W3851" s="137"/>
      <c r="X3851" s="137"/>
      <c r="Y3851" s="137"/>
      <c r="Z3851" s="137"/>
      <c r="AA3851" s="137"/>
      <c r="AB3851" s="137"/>
      <c r="AC3851" s="137"/>
      <c r="AD3851" s="137"/>
      <c r="AE3851" s="137"/>
      <c r="AF3851" s="137"/>
      <c r="AG3851" s="137"/>
      <c r="AH3851" s="137"/>
      <c r="AI3851" s="137"/>
      <c r="AJ3851" s="137"/>
      <c r="AK3851" s="137"/>
      <c r="AL3851" s="137"/>
      <c r="AM3851" s="137"/>
      <c r="AN3851" s="137"/>
      <c r="AO3851" s="137"/>
      <c r="AP3851" s="137"/>
      <c r="AQ3851" s="137"/>
      <c r="AR3851" s="137"/>
      <c r="AS3851" s="137"/>
      <c r="AT3851" s="143"/>
    </row>
    <row r="3852" spans="1:46">
      <c r="A3852" s="96"/>
      <c r="B3852" s="134"/>
      <c r="C3852" s="135"/>
      <c r="D3852" s="135"/>
      <c r="E3852" s="135"/>
      <c r="F3852" s="135"/>
      <c r="G3852" s="135"/>
      <c r="H3852" s="135"/>
      <c r="I3852" s="135"/>
      <c r="J3852" s="134"/>
      <c r="K3852" s="136"/>
      <c r="L3852" s="172"/>
      <c r="M3852" s="172"/>
      <c r="N3852" s="172"/>
      <c r="O3852" s="137"/>
      <c r="P3852" s="169"/>
      <c r="Q3852" s="137"/>
      <c r="R3852" s="137"/>
      <c r="S3852" s="137"/>
      <c r="T3852" s="137"/>
      <c r="U3852" s="137"/>
      <c r="V3852" s="137"/>
      <c r="W3852" s="137"/>
      <c r="X3852" s="137"/>
      <c r="Y3852" s="137"/>
      <c r="Z3852" s="137"/>
      <c r="AA3852" s="137"/>
      <c r="AB3852" s="137"/>
      <c r="AC3852" s="137"/>
      <c r="AD3852" s="137"/>
      <c r="AE3852" s="137"/>
      <c r="AF3852" s="137"/>
      <c r="AG3852" s="137"/>
      <c r="AH3852" s="137"/>
      <c r="AI3852" s="137"/>
      <c r="AJ3852" s="137"/>
      <c r="AK3852" s="137"/>
      <c r="AL3852" s="137"/>
      <c r="AM3852" s="137"/>
      <c r="AN3852" s="137"/>
      <c r="AO3852" s="137"/>
      <c r="AP3852" s="137"/>
      <c r="AQ3852" s="137"/>
      <c r="AR3852" s="137"/>
      <c r="AS3852" s="137"/>
      <c r="AT3852" s="143"/>
    </row>
    <row r="3853" spans="1:46">
      <c r="A3853" s="96"/>
      <c r="B3853" s="134"/>
      <c r="C3853" s="135"/>
      <c r="D3853" s="135"/>
      <c r="E3853" s="135"/>
      <c r="F3853" s="135"/>
      <c r="G3853" s="135"/>
      <c r="H3853" s="135"/>
      <c r="I3853" s="135"/>
      <c r="J3853" s="134"/>
      <c r="K3853" s="136"/>
      <c r="L3853" s="172"/>
      <c r="M3853" s="172"/>
      <c r="N3853" s="172"/>
      <c r="O3853" s="137"/>
      <c r="P3853" s="169"/>
      <c r="Q3853" s="137"/>
      <c r="R3853" s="137"/>
      <c r="S3853" s="137"/>
      <c r="T3853" s="137"/>
      <c r="U3853" s="137"/>
      <c r="V3853" s="137"/>
      <c r="W3853" s="137"/>
      <c r="X3853" s="137"/>
      <c r="Y3853" s="137"/>
      <c r="Z3853" s="137"/>
      <c r="AA3853" s="137"/>
      <c r="AB3853" s="137"/>
      <c r="AC3853" s="137"/>
      <c r="AD3853" s="137"/>
      <c r="AE3853" s="137"/>
      <c r="AF3853" s="137"/>
      <c r="AG3853" s="137"/>
      <c r="AH3853" s="137"/>
      <c r="AI3853" s="137"/>
      <c r="AJ3853" s="137"/>
      <c r="AK3853" s="137"/>
      <c r="AL3853" s="137"/>
      <c r="AM3853" s="137"/>
      <c r="AN3853" s="137"/>
      <c r="AO3853" s="137"/>
      <c r="AP3853" s="137"/>
      <c r="AQ3853" s="137"/>
      <c r="AR3853" s="137"/>
      <c r="AS3853" s="137"/>
      <c r="AT3853" s="143"/>
    </row>
    <row r="3854" spans="1:46">
      <c r="A3854" s="96"/>
      <c r="B3854" s="134"/>
      <c r="C3854" s="135"/>
      <c r="D3854" s="135"/>
      <c r="E3854" s="135"/>
      <c r="F3854" s="135"/>
      <c r="G3854" s="135"/>
      <c r="H3854" s="135"/>
      <c r="I3854" s="135"/>
      <c r="J3854" s="134"/>
      <c r="K3854" s="136"/>
      <c r="L3854" s="172"/>
      <c r="M3854" s="172"/>
      <c r="N3854" s="172"/>
      <c r="O3854" s="137"/>
      <c r="P3854" s="169"/>
      <c r="Q3854" s="137"/>
      <c r="R3854" s="137"/>
      <c r="S3854" s="137"/>
      <c r="T3854" s="137"/>
      <c r="U3854" s="137"/>
      <c r="V3854" s="137"/>
      <c r="W3854" s="137"/>
      <c r="X3854" s="137"/>
      <c r="Y3854" s="137"/>
      <c r="Z3854" s="137"/>
      <c r="AA3854" s="137"/>
      <c r="AB3854" s="137"/>
      <c r="AC3854" s="137"/>
      <c r="AD3854" s="137"/>
      <c r="AE3854" s="137"/>
      <c r="AF3854" s="137"/>
      <c r="AG3854" s="137"/>
      <c r="AH3854" s="137"/>
      <c r="AI3854" s="137"/>
      <c r="AJ3854" s="137"/>
      <c r="AK3854" s="137"/>
      <c r="AL3854" s="137"/>
      <c r="AM3854" s="137"/>
      <c r="AN3854" s="137"/>
      <c r="AO3854" s="137"/>
      <c r="AP3854" s="137"/>
      <c r="AQ3854" s="137"/>
      <c r="AR3854" s="137"/>
      <c r="AS3854" s="137"/>
      <c r="AT3854" s="143"/>
    </row>
    <row r="3855" spans="1:46">
      <c r="A3855" s="96"/>
      <c r="B3855" s="134"/>
      <c r="C3855" s="135"/>
      <c r="D3855" s="135"/>
      <c r="E3855" s="135"/>
      <c r="F3855" s="135"/>
      <c r="G3855" s="135"/>
      <c r="H3855" s="135"/>
      <c r="I3855" s="135"/>
      <c r="J3855" s="134"/>
      <c r="K3855" s="136"/>
      <c r="L3855" s="172"/>
      <c r="M3855" s="172"/>
      <c r="N3855" s="172"/>
      <c r="O3855" s="137"/>
      <c r="P3855" s="169"/>
      <c r="Q3855" s="137"/>
      <c r="R3855" s="137"/>
      <c r="S3855" s="137"/>
      <c r="T3855" s="137"/>
      <c r="U3855" s="137"/>
      <c r="V3855" s="137"/>
      <c r="W3855" s="137"/>
      <c r="X3855" s="137"/>
      <c r="Y3855" s="137"/>
      <c r="Z3855" s="137"/>
      <c r="AA3855" s="137"/>
      <c r="AB3855" s="137"/>
      <c r="AC3855" s="137"/>
      <c r="AD3855" s="137"/>
      <c r="AE3855" s="137"/>
      <c r="AF3855" s="137"/>
      <c r="AG3855" s="137"/>
      <c r="AH3855" s="137"/>
      <c r="AI3855" s="137"/>
      <c r="AJ3855" s="137"/>
      <c r="AK3855" s="137"/>
      <c r="AL3855" s="137"/>
      <c r="AM3855" s="137"/>
      <c r="AN3855" s="137"/>
      <c r="AO3855" s="137"/>
      <c r="AP3855" s="137"/>
      <c r="AQ3855" s="137"/>
      <c r="AR3855" s="137"/>
      <c r="AS3855" s="137"/>
      <c r="AT3855" s="143"/>
    </row>
    <row r="3856" spans="1:46">
      <c r="A3856" s="96"/>
      <c r="B3856" s="134"/>
      <c r="C3856" s="135"/>
      <c r="D3856" s="135"/>
      <c r="E3856" s="135"/>
      <c r="F3856" s="135"/>
      <c r="G3856" s="135"/>
      <c r="H3856" s="135"/>
      <c r="I3856" s="135"/>
      <c r="J3856" s="134"/>
      <c r="K3856" s="136"/>
      <c r="L3856" s="172"/>
      <c r="M3856" s="172"/>
      <c r="N3856" s="172"/>
      <c r="O3856" s="137"/>
      <c r="P3856" s="169"/>
      <c r="Q3856" s="137"/>
      <c r="R3856" s="137"/>
      <c r="S3856" s="137"/>
      <c r="T3856" s="137"/>
      <c r="U3856" s="137"/>
      <c r="V3856" s="137"/>
      <c r="W3856" s="137"/>
      <c r="X3856" s="137"/>
      <c r="Y3856" s="137"/>
      <c r="Z3856" s="137"/>
      <c r="AA3856" s="137"/>
      <c r="AB3856" s="137"/>
      <c r="AC3856" s="137"/>
      <c r="AD3856" s="137"/>
      <c r="AE3856" s="137"/>
      <c r="AF3856" s="137"/>
      <c r="AG3856" s="137"/>
      <c r="AH3856" s="137"/>
      <c r="AI3856" s="137"/>
      <c r="AJ3856" s="137"/>
      <c r="AK3856" s="137"/>
      <c r="AL3856" s="137"/>
      <c r="AM3856" s="137"/>
      <c r="AN3856" s="137"/>
      <c r="AO3856" s="137"/>
      <c r="AP3856" s="137"/>
      <c r="AQ3856" s="137"/>
      <c r="AR3856" s="137"/>
      <c r="AS3856" s="137"/>
      <c r="AT3856" s="143"/>
    </row>
    <row r="3857" spans="1:46">
      <c r="A3857" s="96"/>
      <c r="B3857" s="134"/>
      <c r="C3857" s="135"/>
      <c r="D3857" s="135"/>
      <c r="E3857" s="135"/>
      <c r="F3857" s="135"/>
      <c r="G3857" s="135"/>
      <c r="H3857" s="135"/>
      <c r="I3857" s="135"/>
      <c r="J3857" s="134"/>
      <c r="K3857" s="136"/>
      <c r="L3857" s="172"/>
      <c r="M3857" s="172"/>
      <c r="N3857" s="172"/>
      <c r="O3857" s="137"/>
      <c r="P3857" s="169"/>
      <c r="Q3857" s="137"/>
      <c r="R3857" s="137"/>
      <c r="S3857" s="137"/>
      <c r="T3857" s="137"/>
      <c r="U3857" s="137"/>
      <c r="V3857" s="137"/>
      <c r="W3857" s="137"/>
      <c r="X3857" s="137"/>
      <c r="Y3857" s="137"/>
      <c r="Z3857" s="137"/>
      <c r="AA3857" s="137"/>
      <c r="AB3857" s="137"/>
      <c r="AC3857" s="137"/>
      <c r="AD3857" s="137"/>
      <c r="AE3857" s="137"/>
      <c r="AF3857" s="137"/>
      <c r="AG3857" s="137"/>
      <c r="AH3857" s="137"/>
      <c r="AI3857" s="137"/>
      <c r="AJ3857" s="137"/>
      <c r="AK3857" s="137"/>
      <c r="AL3857" s="137"/>
      <c r="AM3857" s="137"/>
      <c r="AN3857" s="137"/>
      <c r="AO3857" s="137"/>
      <c r="AP3857" s="137"/>
      <c r="AQ3857" s="137"/>
      <c r="AR3857" s="137"/>
      <c r="AS3857" s="137"/>
      <c r="AT3857" s="143"/>
    </row>
    <row r="3858" spans="1:46">
      <c r="A3858" s="96"/>
      <c r="B3858" s="134"/>
      <c r="C3858" s="135"/>
      <c r="D3858" s="135"/>
      <c r="E3858" s="135"/>
      <c r="F3858" s="135"/>
      <c r="G3858" s="135"/>
      <c r="H3858" s="135"/>
      <c r="I3858" s="135"/>
      <c r="J3858" s="134"/>
      <c r="K3858" s="136"/>
      <c r="L3858" s="172"/>
      <c r="M3858" s="172"/>
      <c r="N3858" s="172"/>
      <c r="O3858" s="137"/>
      <c r="P3858" s="169"/>
      <c r="Q3858" s="137"/>
      <c r="R3858" s="137"/>
      <c r="S3858" s="137"/>
      <c r="T3858" s="137"/>
      <c r="U3858" s="137"/>
      <c r="V3858" s="137"/>
      <c r="W3858" s="137"/>
      <c r="X3858" s="137"/>
      <c r="Y3858" s="137"/>
      <c r="Z3858" s="137"/>
      <c r="AA3858" s="137"/>
      <c r="AB3858" s="137"/>
      <c r="AC3858" s="137"/>
      <c r="AD3858" s="137"/>
      <c r="AE3858" s="137"/>
      <c r="AF3858" s="137"/>
      <c r="AG3858" s="137"/>
      <c r="AH3858" s="137"/>
      <c r="AI3858" s="137"/>
      <c r="AJ3858" s="137"/>
      <c r="AK3858" s="137"/>
      <c r="AL3858" s="137"/>
      <c r="AM3858" s="137"/>
      <c r="AN3858" s="137"/>
      <c r="AO3858" s="137"/>
      <c r="AP3858" s="137"/>
      <c r="AQ3858" s="137"/>
      <c r="AR3858" s="137"/>
      <c r="AS3858" s="137"/>
      <c r="AT3858" s="143"/>
    </row>
    <row r="3859" spans="1:46">
      <c r="A3859" s="96"/>
      <c r="B3859" s="134"/>
      <c r="C3859" s="135"/>
      <c r="D3859" s="135"/>
      <c r="E3859" s="135"/>
      <c r="F3859" s="135"/>
      <c r="G3859" s="135"/>
      <c r="H3859" s="135"/>
      <c r="I3859" s="135"/>
      <c r="J3859" s="134"/>
      <c r="K3859" s="136"/>
      <c r="L3859" s="172"/>
      <c r="M3859" s="172"/>
      <c r="N3859" s="172"/>
      <c r="O3859" s="137"/>
      <c r="P3859" s="169"/>
      <c r="Q3859" s="137"/>
      <c r="R3859" s="137"/>
      <c r="S3859" s="137"/>
      <c r="T3859" s="137"/>
      <c r="U3859" s="137"/>
      <c r="V3859" s="137"/>
      <c r="W3859" s="137"/>
      <c r="X3859" s="137"/>
      <c r="Y3859" s="137"/>
      <c r="Z3859" s="137"/>
      <c r="AA3859" s="137"/>
      <c r="AB3859" s="137"/>
      <c r="AC3859" s="137"/>
      <c r="AD3859" s="137"/>
      <c r="AE3859" s="137"/>
      <c r="AF3859" s="137"/>
      <c r="AG3859" s="137"/>
      <c r="AH3859" s="137"/>
      <c r="AI3859" s="137"/>
      <c r="AJ3859" s="137"/>
      <c r="AK3859" s="137"/>
      <c r="AL3859" s="137"/>
      <c r="AM3859" s="137"/>
      <c r="AN3859" s="137"/>
      <c r="AO3859" s="137"/>
      <c r="AP3859" s="137"/>
      <c r="AQ3859" s="137"/>
      <c r="AR3859" s="137"/>
      <c r="AS3859" s="137"/>
      <c r="AT3859" s="143"/>
    </row>
    <row r="3860" spans="1:46">
      <c r="A3860" s="96"/>
      <c r="B3860" s="134"/>
      <c r="C3860" s="135"/>
      <c r="D3860" s="135"/>
      <c r="E3860" s="135"/>
      <c r="F3860" s="135"/>
      <c r="G3860" s="135"/>
      <c r="H3860" s="135"/>
      <c r="I3860" s="135"/>
      <c r="J3860" s="134"/>
      <c r="K3860" s="136"/>
      <c r="L3860" s="172"/>
      <c r="M3860" s="172"/>
      <c r="N3860" s="172"/>
      <c r="O3860" s="137"/>
      <c r="P3860" s="169"/>
      <c r="Q3860" s="137"/>
      <c r="R3860" s="137"/>
      <c r="S3860" s="137"/>
      <c r="T3860" s="137"/>
      <c r="U3860" s="137"/>
      <c r="V3860" s="137"/>
      <c r="W3860" s="137"/>
      <c r="X3860" s="137"/>
      <c r="Y3860" s="137"/>
      <c r="Z3860" s="137"/>
      <c r="AA3860" s="137"/>
      <c r="AB3860" s="137"/>
      <c r="AC3860" s="137"/>
      <c r="AD3860" s="137"/>
      <c r="AE3860" s="137"/>
      <c r="AF3860" s="137"/>
      <c r="AG3860" s="137"/>
      <c r="AH3860" s="137"/>
      <c r="AI3860" s="137"/>
      <c r="AJ3860" s="137"/>
      <c r="AK3860" s="137"/>
      <c r="AL3860" s="137"/>
      <c r="AM3860" s="137"/>
      <c r="AN3860" s="137"/>
      <c r="AO3860" s="137"/>
      <c r="AP3860" s="137"/>
      <c r="AQ3860" s="137"/>
      <c r="AR3860" s="137"/>
      <c r="AS3860" s="137"/>
      <c r="AT3860" s="143"/>
    </row>
    <row r="3861" spans="1:46">
      <c r="A3861" s="96"/>
      <c r="B3861" s="134"/>
      <c r="C3861" s="135"/>
      <c r="D3861" s="135"/>
      <c r="E3861" s="135"/>
      <c r="F3861" s="135"/>
      <c r="G3861" s="135"/>
      <c r="H3861" s="135"/>
      <c r="I3861" s="135"/>
      <c r="J3861" s="134"/>
      <c r="K3861" s="136"/>
      <c r="L3861" s="172"/>
      <c r="M3861" s="172"/>
      <c r="N3861" s="172"/>
      <c r="O3861" s="137"/>
      <c r="P3861" s="169"/>
      <c r="Q3861" s="137"/>
      <c r="R3861" s="137"/>
      <c r="S3861" s="137"/>
      <c r="T3861" s="137"/>
      <c r="U3861" s="137"/>
      <c r="V3861" s="137"/>
      <c r="W3861" s="137"/>
      <c r="X3861" s="137"/>
      <c r="Y3861" s="137"/>
      <c r="Z3861" s="137"/>
      <c r="AA3861" s="137"/>
      <c r="AB3861" s="137"/>
      <c r="AC3861" s="137"/>
      <c r="AD3861" s="137"/>
      <c r="AE3861" s="137"/>
      <c r="AF3861" s="137"/>
      <c r="AG3861" s="137"/>
      <c r="AH3861" s="137"/>
      <c r="AI3861" s="137"/>
      <c r="AJ3861" s="137"/>
      <c r="AK3861" s="137"/>
      <c r="AL3861" s="137"/>
      <c r="AM3861" s="137"/>
      <c r="AN3861" s="137"/>
      <c r="AO3861" s="137"/>
      <c r="AP3861" s="137"/>
      <c r="AQ3861" s="137"/>
      <c r="AR3861" s="137"/>
      <c r="AS3861" s="137"/>
      <c r="AT3861" s="143"/>
    </row>
    <row r="3862" spans="1:46">
      <c r="A3862" s="96"/>
      <c r="B3862" s="134"/>
      <c r="C3862" s="135"/>
      <c r="D3862" s="135"/>
      <c r="E3862" s="135"/>
      <c r="F3862" s="135"/>
      <c r="G3862" s="135"/>
      <c r="H3862" s="135"/>
      <c r="I3862" s="135"/>
      <c r="J3862" s="134"/>
      <c r="K3862" s="136"/>
      <c r="L3862" s="172"/>
      <c r="M3862" s="172"/>
      <c r="N3862" s="172"/>
      <c r="O3862" s="137"/>
      <c r="P3862" s="169"/>
      <c r="Q3862" s="137"/>
      <c r="R3862" s="137"/>
      <c r="S3862" s="137"/>
      <c r="T3862" s="137"/>
      <c r="U3862" s="137"/>
      <c r="V3862" s="137"/>
      <c r="W3862" s="137"/>
      <c r="X3862" s="137"/>
      <c r="Y3862" s="137"/>
      <c r="Z3862" s="137"/>
      <c r="AA3862" s="137"/>
      <c r="AB3862" s="137"/>
      <c r="AC3862" s="137"/>
      <c r="AD3862" s="137"/>
      <c r="AE3862" s="137"/>
      <c r="AF3862" s="137"/>
      <c r="AG3862" s="137"/>
      <c r="AH3862" s="137"/>
      <c r="AI3862" s="137"/>
      <c r="AJ3862" s="137"/>
      <c r="AK3862" s="137"/>
      <c r="AL3862" s="137"/>
      <c r="AM3862" s="137"/>
      <c r="AN3862" s="137"/>
      <c r="AO3862" s="137"/>
      <c r="AP3862" s="137"/>
      <c r="AQ3862" s="137"/>
      <c r="AR3862" s="137"/>
      <c r="AS3862" s="137"/>
      <c r="AT3862" s="143"/>
    </row>
    <row r="3863" spans="1:46">
      <c r="A3863" s="96"/>
      <c r="B3863" s="134"/>
      <c r="C3863" s="135"/>
      <c r="D3863" s="135"/>
      <c r="E3863" s="135"/>
      <c r="F3863" s="135"/>
      <c r="G3863" s="135"/>
      <c r="H3863" s="135"/>
      <c r="I3863" s="135"/>
      <c r="J3863" s="134"/>
      <c r="K3863" s="136"/>
      <c r="L3863" s="172"/>
      <c r="M3863" s="172"/>
      <c r="N3863" s="172"/>
      <c r="O3863" s="137"/>
      <c r="P3863" s="169"/>
      <c r="Q3863" s="137"/>
      <c r="R3863" s="137"/>
      <c r="S3863" s="137"/>
      <c r="T3863" s="137"/>
      <c r="U3863" s="137"/>
      <c r="V3863" s="137"/>
      <c r="W3863" s="137"/>
      <c r="X3863" s="137"/>
      <c r="Y3863" s="137"/>
      <c r="Z3863" s="137"/>
      <c r="AA3863" s="137"/>
      <c r="AB3863" s="137"/>
      <c r="AC3863" s="137"/>
      <c r="AD3863" s="137"/>
      <c r="AE3863" s="137"/>
      <c r="AF3863" s="137"/>
      <c r="AG3863" s="137"/>
      <c r="AH3863" s="137"/>
      <c r="AI3863" s="137"/>
      <c r="AJ3863" s="137"/>
      <c r="AK3863" s="137"/>
      <c r="AL3863" s="137"/>
      <c r="AM3863" s="137"/>
      <c r="AN3863" s="137"/>
      <c r="AO3863" s="137"/>
      <c r="AP3863" s="137"/>
      <c r="AQ3863" s="137"/>
      <c r="AR3863" s="137"/>
      <c r="AS3863" s="137"/>
      <c r="AT3863" s="143"/>
    </row>
    <row r="3864" spans="1:46">
      <c r="A3864" s="96"/>
      <c r="B3864" s="134"/>
      <c r="C3864" s="135"/>
      <c r="D3864" s="135"/>
      <c r="E3864" s="135"/>
      <c r="F3864" s="135"/>
      <c r="G3864" s="135"/>
      <c r="H3864" s="135"/>
      <c r="I3864" s="135"/>
      <c r="J3864" s="134"/>
      <c r="K3864" s="136"/>
      <c r="L3864" s="172"/>
      <c r="M3864" s="172"/>
      <c r="N3864" s="172"/>
      <c r="O3864" s="137"/>
      <c r="P3864" s="169"/>
      <c r="Q3864" s="137"/>
      <c r="R3864" s="137"/>
      <c r="S3864" s="137"/>
      <c r="T3864" s="137"/>
      <c r="U3864" s="137"/>
      <c r="V3864" s="137"/>
      <c r="W3864" s="137"/>
      <c r="X3864" s="137"/>
      <c r="Y3864" s="137"/>
      <c r="Z3864" s="137"/>
      <c r="AA3864" s="137"/>
      <c r="AB3864" s="137"/>
      <c r="AC3864" s="137"/>
      <c r="AD3864" s="137"/>
      <c r="AE3864" s="137"/>
      <c r="AF3864" s="137"/>
      <c r="AG3864" s="137"/>
      <c r="AH3864" s="137"/>
      <c r="AI3864" s="137"/>
      <c r="AJ3864" s="137"/>
      <c r="AK3864" s="137"/>
      <c r="AL3864" s="137"/>
      <c r="AM3864" s="137"/>
      <c r="AN3864" s="137"/>
      <c r="AO3864" s="137"/>
      <c r="AP3864" s="137"/>
      <c r="AQ3864" s="137"/>
      <c r="AR3864" s="137"/>
      <c r="AS3864" s="137"/>
      <c r="AT3864" s="143"/>
    </row>
    <row r="3865" spans="1:46">
      <c r="A3865" s="96"/>
      <c r="B3865" s="134"/>
      <c r="C3865" s="135"/>
      <c r="D3865" s="135"/>
      <c r="E3865" s="135"/>
      <c r="F3865" s="135"/>
      <c r="G3865" s="135"/>
      <c r="H3865" s="135"/>
      <c r="I3865" s="135"/>
      <c r="J3865" s="134"/>
      <c r="K3865" s="136"/>
      <c r="L3865" s="172"/>
      <c r="M3865" s="172"/>
      <c r="N3865" s="172"/>
      <c r="O3865" s="137"/>
      <c r="P3865" s="169"/>
      <c r="Q3865" s="137"/>
      <c r="R3865" s="137"/>
      <c r="S3865" s="137"/>
      <c r="T3865" s="137"/>
      <c r="U3865" s="137"/>
      <c r="V3865" s="137"/>
      <c r="W3865" s="137"/>
      <c r="X3865" s="137"/>
      <c r="Y3865" s="137"/>
      <c r="Z3865" s="137"/>
      <c r="AA3865" s="137"/>
      <c r="AB3865" s="137"/>
      <c r="AC3865" s="137"/>
      <c r="AD3865" s="137"/>
      <c r="AE3865" s="137"/>
      <c r="AF3865" s="137"/>
      <c r="AG3865" s="137"/>
      <c r="AH3865" s="137"/>
      <c r="AI3865" s="137"/>
      <c r="AJ3865" s="137"/>
      <c r="AK3865" s="137"/>
      <c r="AL3865" s="137"/>
      <c r="AM3865" s="137"/>
      <c r="AN3865" s="137"/>
      <c r="AO3865" s="137"/>
      <c r="AP3865" s="137"/>
      <c r="AQ3865" s="137"/>
      <c r="AR3865" s="137"/>
      <c r="AS3865" s="137"/>
      <c r="AT3865" s="143"/>
    </row>
    <row r="3866" spans="1:46">
      <c r="A3866" s="96"/>
      <c r="B3866" s="134"/>
      <c r="C3866" s="135"/>
      <c r="D3866" s="135"/>
      <c r="E3866" s="135"/>
      <c r="F3866" s="135"/>
      <c r="G3866" s="135"/>
      <c r="H3866" s="135"/>
      <c r="I3866" s="135"/>
      <c r="J3866" s="134"/>
      <c r="K3866" s="136"/>
      <c r="L3866" s="172"/>
      <c r="M3866" s="172"/>
      <c r="N3866" s="172"/>
      <c r="O3866" s="137"/>
      <c r="P3866" s="169"/>
      <c r="Q3866" s="137"/>
      <c r="R3866" s="137"/>
      <c r="S3866" s="137"/>
      <c r="T3866" s="137"/>
      <c r="U3866" s="137"/>
      <c r="V3866" s="137"/>
      <c r="W3866" s="137"/>
      <c r="X3866" s="137"/>
      <c r="Y3866" s="137"/>
      <c r="Z3866" s="137"/>
      <c r="AA3866" s="137"/>
      <c r="AB3866" s="137"/>
      <c r="AC3866" s="137"/>
      <c r="AD3866" s="137"/>
      <c r="AE3866" s="137"/>
      <c r="AF3866" s="137"/>
      <c r="AG3866" s="137"/>
      <c r="AH3866" s="137"/>
      <c r="AI3866" s="137"/>
      <c r="AJ3866" s="137"/>
      <c r="AK3866" s="137"/>
      <c r="AL3866" s="137"/>
      <c r="AM3866" s="137"/>
      <c r="AN3866" s="137"/>
      <c r="AO3866" s="137"/>
      <c r="AP3866" s="137"/>
      <c r="AQ3866" s="137"/>
      <c r="AR3866" s="137"/>
      <c r="AS3866" s="137"/>
      <c r="AT3866" s="143"/>
    </row>
    <row r="3867" spans="1:46">
      <c r="A3867" s="96"/>
      <c r="B3867" s="134"/>
      <c r="C3867" s="135"/>
      <c r="D3867" s="135"/>
      <c r="E3867" s="135"/>
      <c r="F3867" s="135"/>
      <c r="G3867" s="135"/>
      <c r="H3867" s="135"/>
      <c r="I3867" s="135"/>
      <c r="J3867" s="134"/>
      <c r="K3867" s="136"/>
      <c r="L3867" s="172"/>
      <c r="M3867" s="172"/>
      <c r="N3867" s="172"/>
      <c r="O3867" s="137"/>
      <c r="P3867" s="169"/>
      <c r="Q3867" s="137"/>
      <c r="R3867" s="137"/>
      <c r="S3867" s="137"/>
      <c r="T3867" s="137"/>
      <c r="U3867" s="137"/>
      <c r="V3867" s="137"/>
      <c r="W3867" s="137"/>
      <c r="X3867" s="137"/>
      <c r="Y3867" s="137"/>
      <c r="Z3867" s="137"/>
      <c r="AA3867" s="137"/>
      <c r="AB3867" s="137"/>
      <c r="AC3867" s="137"/>
      <c r="AD3867" s="137"/>
      <c r="AE3867" s="137"/>
      <c r="AF3867" s="137"/>
      <c r="AG3867" s="137"/>
      <c r="AH3867" s="137"/>
      <c r="AI3867" s="137"/>
      <c r="AJ3867" s="137"/>
      <c r="AK3867" s="137"/>
      <c r="AL3867" s="137"/>
      <c r="AM3867" s="137"/>
      <c r="AN3867" s="137"/>
      <c r="AO3867" s="137"/>
      <c r="AP3867" s="137"/>
      <c r="AQ3867" s="137"/>
      <c r="AR3867" s="137"/>
      <c r="AS3867" s="137"/>
      <c r="AT3867" s="143"/>
    </row>
    <row r="3868" spans="1:46">
      <c r="A3868" s="96"/>
      <c r="B3868" s="134"/>
      <c r="C3868" s="135"/>
      <c r="D3868" s="135"/>
      <c r="E3868" s="135"/>
      <c r="F3868" s="135"/>
      <c r="G3868" s="135"/>
      <c r="H3868" s="135"/>
      <c r="I3868" s="135"/>
      <c r="J3868" s="134"/>
      <c r="K3868" s="136"/>
      <c r="L3868" s="172"/>
      <c r="M3868" s="172"/>
      <c r="N3868" s="172"/>
      <c r="O3868" s="137"/>
      <c r="P3868" s="169"/>
      <c r="Q3868" s="137"/>
      <c r="R3868" s="137"/>
      <c r="S3868" s="137"/>
      <c r="T3868" s="137"/>
      <c r="U3868" s="137"/>
      <c r="V3868" s="137"/>
      <c r="W3868" s="137"/>
      <c r="X3868" s="137"/>
      <c r="Y3868" s="137"/>
      <c r="Z3868" s="137"/>
      <c r="AA3868" s="137"/>
      <c r="AB3868" s="137"/>
      <c r="AC3868" s="137"/>
      <c r="AD3868" s="137"/>
      <c r="AE3868" s="137"/>
      <c r="AF3868" s="137"/>
      <c r="AG3868" s="137"/>
      <c r="AH3868" s="137"/>
      <c r="AI3868" s="137"/>
      <c r="AJ3868" s="137"/>
      <c r="AK3868" s="137"/>
      <c r="AL3868" s="137"/>
      <c r="AM3868" s="137"/>
      <c r="AN3868" s="137"/>
      <c r="AO3868" s="137"/>
      <c r="AP3868" s="137"/>
      <c r="AQ3868" s="137"/>
      <c r="AR3868" s="137"/>
      <c r="AS3868" s="137"/>
      <c r="AT3868" s="143"/>
    </row>
    <row r="3869" spans="1:46">
      <c r="A3869" s="96"/>
      <c r="B3869" s="134"/>
      <c r="C3869" s="135"/>
      <c r="D3869" s="135"/>
      <c r="E3869" s="135"/>
      <c r="F3869" s="135"/>
      <c r="G3869" s="135"/>
      <c r="H3869" s="135"/>
      <c r="I3869" s="135"/>
      <c r="J3869" s="134"/>
      <c r="K3869" s="136"/>
      <c r="L3869" s="172"/>
      <c r="M3869" s="172"/>
      <c r="N3869" s="172"/>
      <c r="O3869" s="137"/>
      <c r="P3869" s="169"/>
      <c r="Q3869" s="137"/>
      <c r="R3869" s="137"/>
      <c r="S3869" s="137"/>
      <c r="T3869" s="137"/>
      <c r="U3869" s="137"/>
      <c r="V3869" s="137"/>
      <c r="W3869" s="137"/>
      <c r="X3869" s="137"/>
      <c r="Y3869" s="137"/>
      <c r="Z3869" s="137"/>
      <c r="AA3869" s="137"/>
      <c r="AB3869" s="137"/>
      <c r="AC3869" s="137"/>
      <c r="AD3869" s="137"/>
      <c r="AE3869" s="137"/>
      <c r="AF3869" s="137"/>
      <c r="AG3869" s="137"/>
      <c r="AH3869" s="137"/>
      <c r="AI3869" s="137"/>
      <c r="AJ3869" s="137"/>
      <c r="AK3869" s="137"/>
      <c r="AL3869" s="137"/>
      <c r="AM3869" s="137"/>
      <c r="AN3869" s="137"/>
      <c r="AO3869" s="137"/>
      <c r="AP3869" s="137"/>
      <c r="AQ3869" s="137"/>
      <c r="AR3869" s="137"/>
      <c r="AS3869" s="137"/>
      <c r="AT3869" s="143"/>
    </row>
    <row r="3870" spans="1:46">
      <c r="A3870" s="96"/>
      <c r="B3870" s="134"/>
      <c r="C3870" s="135"/>
      <c r="D3870" s="135"/>
      <c r="E3870" s="135"/>
      <c r="F3870" s="135"/>
      <c r="G3870" s="135"/>
      <c r="H3870" s="135"/>
      <c r="I3870" s="135"/>
      <c r="J3870" s="134"/>
      <c r="K3870" s="136"/>
      <c r="L3870" s="172"/>
      <c r="M3870" s="172"/>
      <c r="N3870" s="172"/>
      <c r="O3870" s="137"/>
      <c r="P3870" s="169"/>
      <c r="Q3870" s="137"/>
      <c r="R3870" s="137"/>
      <c r="S3870" s="137"/>
      <c r="T3870" s="137"/>
      <c r="U3870" s="137"/>
      <c r="V3870" s="137"/>
      <c r="W3870" s="137"/>
      <c r="X3870" s="137"/>
      <c r="Y3870" s="137"/>
      <c r="Z3870" s="137"/>
      <c r="AA3870" s="137"/>
      <c r="AB3870" s="137"/>
      <c r="AC3870" s="137"/>
      <c r="AD3870" s="137"/>
      <c r="AE3870" s="137"/>
      <c r="AF3870" s="137"/>
      <c r="AG3870" s="137"/>
      <c r="AH3870" s="137"/>
      <c r="AI3870" s="137"/>
      <c r="AJ3870" s="137"/>
      <c r="AK3870" s="137"/>
      <c r="AL3870" s="137"/>
      <c r="AM3870" s="137"/>
      <c r="AN3870" s="137"/>
      <c r="AO3870" s="137"/>
      <c r="AP3870" s="137"/>
      <c r="AQ3870" s="137"/>
      <c r="AR3870" s="137"/>
      <c r="AS3870" s="137"/>
      <c r="AT3870" s="143"/>
    </row>
    <row r="3871" spans="1:46">
      <c r="A3871" s="96"/>
      <c r="B3871" s="134"/>
      <c r="C3871" s="135"/>
      <c r="D3871" s="135"/>
      <c r="E3871" s="135"/>
      <c r="F3871" s="135"/>
      <c r="G3871" s="135"/>
      <c r="H3871" s="135"/>
      <c r="I3871" s="135"/>
      <c r="J3871" s="134"/>
      <c r="K3871" s="136"/>
      <c r="L3871" s="172"/>
      <c r="M3871" s="172"/>
      <c r="N3871" s="172"/>
      <c r="O3871" s="137"/>
      <c r="P3871" s="169"/>
      <c r="Q3871" s="137"/>
      <c r="R3871" s="137"/>
      <c r="S3871" s="137"/>
      <c r="T3871" s="137"/>
      <c r="U3871" s="137"/>
      <c r="V3871" s="137"/>
      <c r="W3871" s="137"/>
      <c r="X3871" s="137"/>
      <c r="Y3871" s="137"/>
      <c r="Z3871" s="137"/>
      <c r="AA3871" s="137"/>
      <c r="AB3871" s="137"/>
      <c r="AC3871" s="137"/>
      <c r="AD3871" s="137"/>
      <c r="AE3871" s="137"/>
      <c r="AF3871" s="137"/>
      <c r="AG3871" s="137"/>
      <c r="AH3871" s="137"/>
      <c r="AI3871" s="137"/>
      <c r="AJ3871" s="137"/>
      <c r="AK3871" s="137"/>
      <c r="AL3871" s="137"/>
      <c r="AM3871" s="137"/>
      <c r="AN3871" s="137"/>
      <c r="AO3871" s="137"/>
      <c r="AP3871" s="137"/>
      <c r="AQ3871" s="137"/>
      <c r="AR3871" s="137"/>
      <c r="AS3871" s="137"/>
      <c r="AT3871" s="143"/>
    </row>
    <row r="3872" spans="1:46">
      <c r="A3872" s="96"/>
      <c r="B3872" s="134"/>
      <c r="C3872" s="135"/>
      <c r="D3872" s="135"/>
      <c r="E3872" s="135"/>
      <c r="F3872" s="135"/>
      <c r="G3872" s="135"/>
      <c r="H3872" s="135"/>
      <c r="I3872" s="135"/>
      <c r="J3872" s="134"/>
      <c r="K3872" s="136"/>
      <c r="L3872" s="172"/>
      <c r="M3872" s="172"/>
      <c r="N3872" s="172"/>
      <c r="O3872" s="137"/>
      <c r="P3872" s="169"/>
      <c r="Q3872" s="137"/>
      <c r="R3872" s="137"/>
      <c r="S3872" s="137"/>
      <c r="T3872" s="137"/>
      <c r="U3872" s="137"/>
      <c r="V3872" s="137"/>
      <c r="W3872" s="137"/>
      <c r="X3872" s="137"/>
      <c r="Y3872" s="137"/>
      <c r="Z3872" s="137"/>
      <c r="AA3872" s="137"/>
      <c r="AB3872" s="137"/>
      <c r="AC3872" s="137"/>
      <c r="AD3872" s="137"/>
      <c r="AE3872" s="137"/>
      <c r="AF3872" s="137"/>
      <c r="AG3872" s="137"/>
      <c r="AH3872" s="137"/>
      <c r="AI3872" s="137"/>
      <c r="AJ3872" s="137"/>
      <c r="AK3872" s="137"/>
      <c r="AL3872" s="137"/>
      <c r="AM3872" s="137"/>
      <c r="AN3872" s="137"/>
      <c r="AO3872" s="137"/>
      <c r="AP3872" s="137"/>
      <c r="AQ3872" s="137"/>
      <c r="AR3872" s="137"/>
      <c r="AS3872" s="137"/>
      <c r="AT3872" s="143"/>
    </row>
    <row r="3873" spans="1:46">
      <c r="A3873" s="96"/>
      <c r="B3873" s="134"/>
      <c r="C3873" s="135"/>
      <c r="D3873" s="135"/>
      <c r="E3873" s="135"/>
      <c r="F3873" s="135"/>
      <c r="G3873" s="135"/>
      <c r="H3873" s="135"/>
      <c r="I3873" s="135"/>
      <c r="J3873" s="134"/>
      <c r="K3873" s="136"/>
      <c r="L3873" s="172"/>
      <c r="M3873" s="172"/>
      <c r="N3873" s="172"/>
      <c r="O3873" s="137"/>
      <c r="P3873" s="169"/>
      <c r="Q3873" s="137"/>
      <c r="R3873" s="137"/>
      <c r="S3873" s="137"/>
      <c r="T3873" s="137"/>
      <c r="U3873" s="137"/>
      <c r="V3873" s="137"/>
      <c r="W3873" s="137"/>
      <c r="X3873" s="137"/>
      <c r="Y3873" s="137"/>
      <c r="Z3873" s="137"/>
      <c r="AA3873" s="137"/>
      <c r="AB3873" s="137"/>
      <c r="AC3873" s="137"/>
      <c r="AD3873" s="137"/>
      <c r="AE3873" s="137"/>
      <c r="AF3873" s="137"/>
      <c r="AG3873" s="137"/>
      <c r="AH3873" s="137"/>
      <c r="AI3873" s="137"/>
      <c r="AJ3873" s="137"/>
      <c r="AK3873" s="137"/>
      <c r="AL3873" s="137"/>
      <c r="AM3873" s="137"/>
      <c r="AN3873" s="137"/>
      <c r="AO3873" s="137"/>
      <c r="AP3873" s="137"/>
      <c r="AQ3873" s="137"/>
      <c r="AR3873" s="137"/>
      <c r="AS3873" s="137"/>
      <c r="AT3873" s="143"/>
    </row>
    <row r="3874" spans="1:46">
      <c r="A3874" s="96"/>
      <c r="B3874" s="134"/>
      <c r="C3874" s="135"/>
      <c r="D3874" s="135"/>
      <c r="E3874" s="135"/>
      <c r="F3874" s="135"/>
      <c r="G3874" s="135"/>
      <c r="H3874" s="135"/>
      <c r="I3874" s="135"/>
      <c r="J3874" s="134"/>
      <c r="K3874" s="136"/>
      <c r="L3874" s="172"/>
      <c r="M3874" s="172"/>
      <c r="N3874" s="172"/>
      <c r="O3874" s="137"/>
      <c r="P3874" s="169"/>
      <c r="Q3874" s="137"/>
      <c r="R3874" s="137"/>
      <c r="S3874" s="137"/>
      <c r="T3874" s="137"/>
      <c r="U3874" s="137"/>
      <c r="V3874" s="137"/>
      <c r="W3874" s="137"/>
      <c r="X3874" s="137"/>
      <c r="Y3874" s="137"/>
      <c r="Z3874" s="137"/>
      <c r="AA3874" s="137"/>
      <c r="AB3874" s="137"/>
      <c r="AC3874" s="137"/>
      <c r="AD3874" s="137"/>
      <c r="AE3874" s="137"/>
      <c r="AF3874" s="137"/>
      <c r="AG3874" s="137"/>
      <c r="AH3874" s="137"/>
      <c r="AI3874" s="137"/>
      <c r="AJ3874" s="137"/>
      <c r="AK3874" s="137"/>
      <c r="AL3874" s="137"/>
      <c r="AM3874" s="137"/>
      <c r="AN3874" s="137"/>
      <c r="AO3874" s="137"/>
      <c r="AP3874" s="137"/>
      <c r="AQ3874" s="137"/>
      <c r="AR3874" s="137"/>
      <c r="AS3874" s="137"/>
      <c r="AT3874" s="143"/>
    </row>
    <row r="3875" spans="1:46">
      <c r="A3875" s="96"/>
      <c r="B3875" s="134"/>
      <c r="C3875" s="135"/>
      <c r="D3875" s="135"/>
      <c r="E3875" s="135"/>
      <c r="F3875" s="135"/>
      <c r="G3875" s="135"/>
      <c r="H3875" s="135"/>
      <c r="I3875" s="135"/>
      <c r="J3875" s="134"/>
      <c r="K3875" s="136"/>
      <c r="L3875" s="172"/>
      <c r="M3875" s="172"/>
      <c r="N3875" s="172"/>
      <c r="O3875" s="137"/>
      <c r="P3875" s="169"/>
      <c r="Q3875" s="137"/>
      <c r="R3875" s="137"/>
      <c r="S3875" s="137"/>
      <c r="T3875" s="137"/>
      <c r="U3875" s="137"/>
      <c r="V3875" s="137"/>
      <c r="W3875" s="137"/>
      <c r="X3875" s="137"/>
      <c r="Y3875" s="137"/>
      <c r="Z3875" s="137"/>
      <c r="AA3875" s="137"/>
      <c r="AB3875" s="137"/>
      <c r="AC3875" s="137"/>
      <c r="AD3875" s="137"/>
      <c r="AE3875" s="137"/>
      <c r="AF3875" s="137"/>
      <c r="AG3875" s="137"/>
      <c r="AH3875" s="137"/>
      <c r="AI3875" s="137"/>
      <c r="AJ3875" s="137"/>
      <c r="AK3875" s="137"/>
      <c r="AL3875" s="137"/>
      <c r="AM3875" s="137"/>
      <c r="AN3875" s="137"/>
      <c r="AO3875" s="137"/>
      <c r="AP3875" s="137"/>
      <c r="AQ3875" s="137"/>
      <c r="AR3875" s="137"/>
      <c r="AS3875" s="137"/>
      <c r="AT3875" s="143"/>
    </row>
    <row r="3876" spans="1:46">
      <c r="A3876" s="96"/>
      <c r="B3876" s="134"/>
      <c r="C3876" s="135"/>
      <c r="D3876" s="135"/>
      <c r="E3876" s="135"/>
      <c r="F3876" s="135"/>
      <c r="G3876" s="135"/>
      <c r="H3876" s="135"/>
      <c r="I3876" s="135"/>
      <c r="J3876" s="134"/>
      <c r="K3876" s="136"/>
      <c r="L3876" s="172"/>
      <c r="M3876" s="172"/>
      <c r="N3876" s="172"/>
      <c r="O3876" s="137"/>
      <c r="P3876" s="169"/>
      <c r="Q3876" s="137"/>
      <c r="R3876" s="137"/>
      <c r="S3876" s="137"/>
      <c r="T3876" s="137"/>
      <c r="U3876" s="137"/>
      <c r="V3876" s="137"/>
      <c r="W3876" s="137"/>
      <c r="X3876" s="137"/>
      <c r="Y3876" s="137"/>
      <c r="Z3876" s="137"/>
      <c r="AA3876" s="137"/>
      <c r="AB3876" s="137"/>
      <c r="AC3876" s="137"/>
      <c r="AD3876" s="137"/>
      <c r="AE3876" s="137"/>
      <c r="AF3876" s="137"/>
      <c r="AG3876" s="137"/>
      <c r="AH3876" s="137"/>
      <c r="AI3876" s="137"/>
      <c r="AJ3876" s="137"/>
      <c r="AK3876" s="137"/>
      <c r="AL3876" s="137"/>
      <c r="AM3876" s="137"/>
      <c r="AN3876" s="137"/>
      <c r="AO3876" s="137"/>
      <c r="AP3876" s="137"/>
      <c r="AQ3876" s="137"/>
      <c r="AR3876" s="137"/>
      <c r="AS3876" s="137"/>
      <c r="AT3876" s="143"/>
    </row>
    <row r="3877" spans="1:46">
      <c r="A3877" s="96"/>
      <c r="B3877" s="134"/>
      <c r="C3877" s="135"/>
      <c r="D3877" s="135"/>
      <c r="E3877" s="135"/>
      <c r="F3877" s="135"/>
      <c r="G3877" s="135"/>
      <c r="H3877" s="135"/>
      <c r="I3877" s="135"/>
      <c r="J3877" s="134"/>
      <c r="K3877" s="136"/>
      <c r="L3877" s="172"/>
      <c r="M3877" s="172"/>
      <c r="N3877" s="172"/>
      <c r="O3877" s="137"/>
      <c r="P3877" s="169"/>
      <c r="Q3877" s="137"/>
      <c r="R3877" s="137"/>
      <c r="S3877" s="137"/>
      <c r="T3877" s="137"/>
      <c r="U3877" s="137"/>
      <c r="V3877" s="137"/>
      <c r="W3877" s="137"/>
      <c r="X3877" s="137"/>
      <c r="Y3877" s="137"/>
      <c r="Z3877" s="137"/>
      <c r="AA3877" s="137"/>
      <c r="AB3877" s="137"/>
      <c r="AC3877" s="137"/>
      <c r="AD3877" s="137"/>
      <c r="AE3877" s="137"/>
      <c r="AF3877" s="137"/>
      <c r="AG3877" s="137"/>
      <c r="AH3877" s="137"/>
      <c r="AI3877" s="137"/>
      <c r="AJ3877" s="137"/>
      <c r="AK3877" s="137"/>
      <c r="AL3877" s="137"/>
      <c r="AM3877" s="137"/>
      <c r="AN3877" s="137"/>
      <c r="AO3877" s="137"/>
      <c r="AP3877" s="137"/>
      <c r="AQ3877" s="137"/>
      <c r="AR3877" s="137"/>
      <c r="AS3877" s="137"/>
      <c r="AT3877" s="143"/>
    </row>
    <row r="3878" spans="1:46">
      <c r="A3878" s="96"/>
      <c r="B3878" s="134"/>
      <c r="C3878" s="135"/>
      <c r="D3878" s="135"/>
      <c r="E3878" s="135"/>
      <c r="F3878" s="135"/>
      <c r="G3878" s="135"/>
      <c r="H3878" s="135"/>
      <c r="I3878" s="135"/>
      <c r="J3878" s="134"/>
      <c r="K3878" s="136"/>
      <c r="L3878" s="172"/>
      <c r="M3878" s="172"/>
      <c r="N3878" s="172"/>
      <c r="O3878" s="137"/>
      <c r="P3878" s="169"/>
      <c r="Q3878" s="137"/>
      <c r="R3878" s="137"/>
      <c r="S3878" s="137"/>
      <c r="T3878" s="137"/>
      <c r="U3878" s="137"/>
      <c r="V3878" s="137"/>
      <c r="W3878" s="137"/>
      <c r="X3878" s="137"/>
      <c r="Y3878" s="137"/>
      <c r="Z3878" s="137"/>
      <c r="AA3878" s="137"/>
      <c r="AB3878" s="137"/>
      <c r="AC3878" s="137"/>
      <c r="AD3878" s="137"/>
      <c r="AE3878" s="137"/>
      <c r="AF3878" s="137"/>
      <c r="AG3878" s="137"/>
      <c r="AH3878" s="137"/>
      <c r="AI3878" s="137"/>
      <c r="AJ3878" s="137"/>
      <c r="AK3878" s="137"/>
      <c r="AL3878" s="137"/>
      <c r="AM3878" s="137"/>
      <c r="AN3878" s="137"/>
      <c r="AO3878" s="137"/>
      <c r="AP3878" s="137"/>
      <c r="AQ3878" s="137"/>
      <c r="AR3878" s="137"/>
      <c r="AS3878" s="137"/>
      <c r="AT3878" s="143"/>
    </row>
    <row r="3879" spans="1:46">
      <c r="A3879" s="96"/>
      <c r="B3879" s="134"/>
      <c r="C3879" s="135"/>
      <c r="D3879" s="135"/>
      <c r="E3879" s="135"/>
      <c r="F3879" s="135"/>
      <c r="G3879" s="135"/>
      <c r="H3879" s="135"/>
      <c r="I3879" s="135"/>
      <c r="J3879" s="134"/>
      <c r="K3879" s="136"/>
      <c r="L3879" s="172"/>
      <c r="M3879" s="172"/>
      <c r="N3879" s="172"/>
      <c r="O3879" s="137"/>
      <c r="P3879" s="169"/>
      <c r="Q3879" s="137"/>
      <c r="R3879" s="137"/>
      <c r="S3879" s="137"/>
      <c r="T3879" s="137"/>
      <c r="U3879" s="137"/>
      <c r="V3879" s="137"/>
      <c r="W3879" s="137"/>
      <c r="X3879" s="137"/>
      <c r="Y3879" s="137"/>
      <c r="Z3879" s="137"/>
      <c r="AA3879" s="137"/>
      <c r="AB3879" s="137"/>
      <c r="AC3879" s="137"/>
      <c r="AD3879" s="137"/>
      <c r="AE3879" s="137"/>
      <c r="AF3879" s="137"/>
      <c r="AG3879" s="137"/>
      <c r="AH3879" s="137"/>
      <c r="AI3879" s="137"/>
      <c r="AJ3879" s="137"/>
      <c r="AK3879" s="137"/>
      <c r="AL3879" s="137"/>
      <c r="AM3879" s="137"/>
      <c r="AN3879" s="137"/>
      <c r="AO3879" s="137"/>
      <c r="AP3879" s="137"/>
      <c r="AQ3879" s="137"/>
      <c r="AR3879" s="137"/>
      <c r="AS3879" s="137"/>
      <c r="AT3879" s="143"/>
    </row>
    <row r="3880" spans="1:46">
      <c r="A3880" s="96"/>
      <c r="B3880" s="134"/>
      <c r="C3880" s="135"/>
      <c r="D3880" s="135"/>
      <c r="E3880" s="135"/>
      <c r="F3880" s="135"/>
      <c r="G3880" s="135"/>
      <c r="H3880" s="135"/>
      <c r="I3880" s="135"/>
      <c r="J3880" s="134"/>
      <c r="K3880" s="136"/>
      <c r="L3880" s="172"/>
      <c r="M3880" s="172"/>
      <c r="N3880" s="172"/>
      <c r="O3880" s="137"/>
      <c r="P3880" s="169"/>
      <c r="Q3880" s="137"/>
      <c r="R3880" s="137"/>
      <c r="S3880" s="137"/>
      <c r="T3880" s="137"/>
      <c r="U3880" s="137"/>
      <c r="V3880" s="137"/>
      <c r="W3880" s="137"/>
      <c r="X3880" s="137"/>
      <c r="Y3880" s="137"/>
      <c r="Z3880" s="137"/>
      <c r="AA3880" s="137"/>
      <c r="AB3880" s="137"/>
      <c r="AC3880" s="137"/>
      <c r="AD3880" s="137"/>
      <c r="AE3880" s="137"/>
      <c r="AF3880" s="137"/>
      <c r="AG3880" s="137"/>
      <c r="AH3880" s="137"/>
      <c r="AI3880" s="137"/>
      <c r="AJ3880" s="137"/>
      <c r="AK3880" s="137"/>
      <c r="AL3880" s="137"/>
      <c r="AM3880" s="137"/>
      <c r="AN3880" s="137"/>
      <c r="AO3880" s="137"/>
      <c r="AP3880" s="137"/>
      <c r="AQ3880" s="137"/>
      <c r="AR3880" s="137"/>
      <c r="AS3880" s="137"/>
      <c r="AT3880" s="143"/>
    </row>
    <row r="3881" spans="1:46">
      <c r="A3881" s="96"/>
      <c r="B3881" s="134"/>
      <c r="C3881" s="135"/>
      <c r="D3881" s="135"/>
      <c r="E3881" s="135"/>
      <c r="F3881" s="135"/>
      <c r="G3881" s="135"/>
      <c r="H3881" s="135"/>
      <c r="I3881" s="135"/>
      <c r="J3881" s="134"/>
      <c r="K3881" s="136"/>
      <c r="L3881" s="172"/>
      <c r="M3881" s="172"/>
      <c r="N3881" s="172"/>
      <c r="O3881" s="137"/>
      <c r="P3881" s="169"/>
      <c r="Q3881" s="137"/>
      <c r="R3881" s="137"/>
      <c r="S3881" s="137"/>
      <c r="T3881" s="137"/>
      <c r="U3881" s="137"/>
      <c r="V3881" s="137"/>
      <c r="W3881" s="137"/>
      <c r="X3881" s="137"/>
      <c r="Y3881" s="137"/>
      <c r="Z3881" s="137"/>
      <c r="AA3881" s="137"/>
      <c r="AB3881" s="137"/>
      <c r="AC3881" s="137"/>
      <c r="AD3881" s="137"/>
      <c r="AE3881" s="137"/>
      <c r="AF3881" s="137"/>
      <c r="AG3881" s="137"/>
      <c r="AH3881" s="137"/>
      <c r="AI3881" s="137"/>
      <c r="AJ3881" s="137"/>
      <c r="AK3881" s="137"/>
      <c r="AL3881" s="137"/>
      <c r="AM3881" s="137"/>
      <c r="AN3881" s="137"/>
      <c r="AO3881" s="137"/>
      <c r="AP3881" s="137"/>
      <c r="AQ3881" s="137"/>
      <c r="AR3881" s="137"/>
      <c r="AS3881" s="137"/>
      <c r="AT3881" s="143"/>
    </row>
    <row r="3882" spans="1:46">
      <c r="A3882" s="96"/>
      <c r="B3882" s="134"/>
      <c r="C3882" s="135"/>
      <c r="D3882" s="135"/>
      <c r="E3882" s="135"/>
      <c r="F3882" s="135"/>
      <c r="G3882" s="135"/>
      <c r="H3882" s="135"/>
      <c r="I3882" s="135"/>
      <c r="J3882" s="134"/>
      <c r="K3882" s="136"/>
      <c r="L3882" s="172"/>
      <c r="M3882" s="172"/>
      <c r="N3882" s="172"/>
      <c r="O3882" s="137"/>
      <c r="P3882" s="169"/>
      <c r="Q3882" s="137"/>
      <c r="R3882" s="137"/>
      <c r="S3882" s="137"/>
      <c r="T3882" s="137"/>
      <c r="U3882" s="137"/>
      <c r="V3882" s="137"/>
      <c r="W3882" s="137"/>
      <c r="X3882" s="137"/>
      <c r="Y3882" s="137"/>
      <c r="Z3882" s="137"/>
      <c r="AA3882" s="137"/>
      <c r="AB3882" s="137"/>
      <c r="AC3882" s="137"/>
      <c r="AD3882" s="137"/>
      <c r="AE3882" s="137"/>
      <c r="AF3882" s="137"/>
      <c r="AG3882" s="137"/>
      <c r="AH3882" s="137"/>
      <c r="AI3882" s="137"/>
      <c r="AJ3882" s="137"/>
      <c r="AK3882" s="137"/>
      <c r="AL3882" s="137"/>
      <c r="AM3882" s="137"/>
      <c r="AN3882" s="137"/>
      <c r="AO3882" s="137"/>
      <c r="AP3882" s="137"/>
      <c r="AQ3882" s="137"/>
      <c r="AR3882" s="137"/>
      <c r="AS3882" s="137"/>
      <c r="AT3882" s="143"/>
    </row>
    <row r="3883" spans="1:46">
      <c r="A3883" s="96"/>
      <c r="B3883" s="134"/>
      <c r="C3883" s="135"/>
      <c r="D3883" s="135"/>
      <c r="E3883" s="135"/>
      <c r="F3883" s="135"/>
      <c r="G3883" s="135"/>
      <c r="H3883" s="135"/>
      <c r="I3883" s="135"/>
      <c r="J3883" s="134"/>
      <c r="K3883" s="136"/>
      <c r="L3883" s="172"/>
      <c r="M3883" s="172"/>
      <c r="N3883" s="172"/>
      <c r="O3883" s="137"/>
      <c r="P3883" s="169"/>
      <c r="Q3883" s="137"/>
      <c r="R3883" s="137"/>
      <c r="S3883" s="137"/>
      <c r="T3883" s="137"/>
      <c r="U3883" s="137"/>
      <c r="V3883" s="137"/>
      <c r="W3883" s="137"/>
      <c r="X3883" s="137"/>
      <c r="Y3883" s="137"/>
      <c r="Z3883" s="137"/>
      <c r="AA3883" s="137"/>
      <c r="AB3883" s="137"/>
      <c r="AC3883" s="137"/>
      <c r="AD3883" s="137"/>
      <c r="AE3883" s="137"/>
      <c r="AF3883" s="137"/>
      <c r="AG3883" s="137"/>
      <c r="AH3883" s="137"/>
      <c r="AI3883" s="137"/>
      <c r="AJ3883" s="137"/>
      <c r="AK3883" s="137"/>
      <c r="AL3883" s="137"/>
      <c r="AM3883" s="137"/>
      <c r="AN3883" s="137"/>
      <c r="AO3883" s="137"/>
      <c r="AP3883" s="137"/>
      <c r="AQ3883" s="137"/>
      <c r="AR3883" s="137"/>
      <c r="AS3883" s="137"/>
      <c r="AT3883" s="143"/>
    </row>
    <row r="3884" spans="1:46">
      <c r="A3884" s="96"/>
      <c r="B3884" s="134"/>
      <c r="C3884" s="135"/>
      <c r="D3884" s="135"/>
      <c r="E3884" s="135"/>
      <c r="F3884" s="135"/>
      <c r="G3884" s="135"/>
      <c r="H3884" s="135"/>
      <c r="I3884" s="135"/>
      <c r="J3884" s="134"/>
      <c r="K3884" s="136"/>
      <c r="L3884" s="172"/>
      <c r="M3884" s="172"/>
      <c r="N3884" s="172"/>
      <c r="O3884" s="137"/>
      <c r="P3884" s="169"/>
      <c r="Q3884" s="137"/>
      <c r="R3884" s="137"/>
      <c r="S3884" s="137"/>
      <c r="T3884" s="137"/>
      <c r="U3884" s="137"/>
      <c r="V3884" s="137"/>
      <c r="W3884" s="137"/>
      <c r="X3884" s="137"/>
      <c r="Y3884" s="137"/>
      <c r="Z3884" s="137"/>
      <c r="AA3884" s="137"/>
      <c r="AB3884" s="137"/>
      <c r="AC3884" s="137"/>
      <c r="AD3884" s="137"/>
      <c r="AE3884" s="137"/>
      <c r="AF3884" s="137"/>
      <c r="AG3884" s="137"/>
      <c r="AH3884" s="137"/>
      <c r="AI3884" s="137"/>
      <c r="AJ3884" s="137"/>
      <c r="AK3884" s="137"/>
      <c r="AL3884" s="137"/>
      <c r="AM3884" s="137"/>
      <c r="AN3884" s="137"/>
      <c r="AO3884" s="137"/>
      <c r="AP3884" s="137"/>
      <c r="AQ3884" s="137"/>
      <c r="AR3884" s="137"/>
      <c r="AS3884" s="137"/>
      <c r="AT3884" s="143"/>
    </row>
    <row r="3885" spans="1:46">
      <c r="A3885" s="96"/>
      <c r="B3885" s="134"/>
      <c r="C3885" s="135"/>
      <c r="D3885" s="135"/>
      <c r="E3885" s="135"/>
      <c r="F3885" s="135"/>
      <c r="G3885" s="135"/>
      <c r="H3885" s="135"/>
      <c r="I3885" s="135"/>
      <c r="J3885" s="134"/>
      <c r="K3885" s="136"/>
      <c r="L3885" s="172"/>
      <c r="M3885" s="172"/>
      <c r="N3885" s="172"/>
      <c r="O3885" s="137"/>
      <c r="P3885" s="169"/>
      <c r="Q3885" s="137"/>
      <c r="R3885" s="137"/>
      <c r="S3885" s="137"/>
      <c r="T3885" s="137"/>
      <c r="U3885" s="137"/>
      <c r="V3885" s="137"/>
      <c r="W3885" s="137"/>
      <c r="X3885" s="137"/>
      <c r="Y3885" s="137"/>
      <c r="Z3885" s="137"/>
      <c r="AA3885" s="137"/>
      <c r="AB3885" s="137"/>
      <c r="AC3885" s="137"/>
      <c r="AD3885" s="137"/>
      <c r="AE3885" s="137"/>
      <c r="AF3885" s="137"/>
      <c r="AG3885" s="137"/>
      <c r="AH3885" s="137"/>
      <c r="AI3885" s="137"/>
      <c r="AJ3885" s="137"/>
      <c r="AK3885" s="137"/>
      <c r="AL3885" s="137"/>
      <c r="AM3885" s="137"/>
      <c r="AN3885" s="137"/>
      <c r="AO3885" s="137"/>
      <c r="AP3885" s="137"/>
      <c r="AQ3885" s="137"/>
      <c r="AR3885" s="137"/>
      <c r="AS3885" s="137"/>
      <c r="AT3885" s="143"/>
    </row>
    <row r="3886" spans="1:46">
      <c r="A3886" s="96"/>
      <c r="B3886" s="134"/>
      <c r="C3886" s="135"/>
      <c r="D3886" s="135"/>
      <c r="E3886" s="135"/>
      <c r="F3886" s="135"/>
      <c r="G3886" s="135"/>
      <c r="H3886" s="135"/>
      <c r="I3886" s="135"/>
      <c r="J3886" s="134"/>
      <c r="K3886" s="136"/>
      <c r="L3886" s="172"/>
      <c r="M3886" s="172"/>
      <c r="N3886" s="172"/>
      <c r="O3886" s="137"/>
      <c r="P3886" s="169"/>
      <c r="Q3886" s="137"/>
      <c r="R3886" s="137"/>
      <c r="S3886" s="137"/>
      <c r="T3886" s="137"/>
      <c r="U3886" s="137"/>
      <c r="V3886" s="137"/>
      <c r="W3886" s="137"/>
      <c r="X3886" s="137"/>
      <c r="Y3886" s="137"/>
      <c r="Z3886" s="137"/>
      <c r="AA3886" s="137"/>
      <c r="AB3886" s="137"/>
      <c r="AC3886" s="137"/>
      <c r="AD3886" s="137"/>
      <c r="AE3886" s="137"/>
      <c r="AF3886" s="137"/>
      <c r="AG3886" s="137"/>
      <c r="AH3886" s="137"/>
      <c r="AI3886" s="137"/>
      <c r="AJ3886" s="137"/>
      <c r="AK3886" s="137"/>
      <c r="AL3886" s="137"/>
      <c r="AM3886" s="137"/>
      <c r="AN3886" s="137"/>
      <c r="AO3886" s="137"/>
      <c r="AP3886" s="137"/>
      <c r="AQ3886" s="137"/>
      <c r="AR3886" s="137"/>
      <c r="AS3886" s="137"/>
      <c r="AT3886" s="143"/>
    </row>
    <row r="3887" spans="1:46">
      <c r="A3887" s="96"/>
      <c r="B3887" s="134"/>
      <c r="C3887" s="135"/>
      <c r="D3887" s="135"/>
      <c r="E3887" s="135"/>
      <c r="F3887" s="135"/>
      <c r="G3887" s="135"/>
      <c r="H3887" s="135"/>
      <c r="I3887" s="135"/>
      <c r="J3887" s="134"/>
      <c r="K3887" s="136"/>
      <c r="L3887" s="172"/>
      <c r="M3887" s="172"/>
      <c r="N3887" s="172"/>
      <c r="O3887" s="137"/>
      <c r="P3887" s="169"/>
      <c r="Q3887" s="137"/>
      <c r="R3887" s="137"/>
      <c r="S3887" s="137"/>
      <c r="T3887" s="137"/>
      <c r="U3887" s="137"/>
      <c r="V3887" s="137"/>
      <c r="W3887" s="137"/>
      <c r="X3887" s="137"/>
      <c r="Y3887" s="137"/>
      <c r="Z3887" s="137"/>
      <c r="AA3887" s="137"/>
      <c r="AB3887" s="137"/>
      <c r="AC3887" s="137"/>
      <c r="AD3887" s="137"/>
      <c r="AE3887" s="137"/>
      <c r="AF3887" s="137"/>
      <c r="AG3887" s="137"/>
      <c r="AH3887" s="137"/>
      <c r="AI3887" s="137"/>
      <c r="AJ3887" s="137"/>
      <c r="AK3887" s="137"/>
      <c r="AL3887" s="137"/>
      <c r="AM3887" s="137"/>
      <c r="AN3887" s="137"/>
      <c r="AO3887" s="137"/>
      <c r="AP3887" s="137"/>
      <c r="AQ3887" s="137"/>
      <c r="AR3887" s="137"/>
      <c r="AS3887" s="137"/>
      <c r="AT3887" s="143"/>
    </row>
    <row r="3888" spans="1:46">
      <c r="A3888" s="96"/>
      <c r="B3888" s="134"/>
      <c r="C3888" s="135"/>
      <c r="D3888" s="135"/>
      <c r="E3888" s="135"/>
      <c r="F3888" s="135"/>
      <c r="G3888" s="135"/>
      <c r="H3888" s="135"/>
      <c r="I3888" s="135"/>
      <c r="J3888" s="134"/>
      <c r="K3888" s="136"/>
      <c r="L3888" s="172"/>
      <c r="M3888" s="172"/>
      <c r="N3888" s="172"/>
      <c r="O3888" s="137"/>
      <c r="P3888" s="169"/>
      <c r="Q3888" s="137"/>
      <c r="R3888" s="137"/>
      <c r="S3888" s="137"/>
      <c r="T3888" s="137"/>
      <c r="U3888" s="137"/>
      <c r="V3888" s="137"/>
      <c r="W3888" s="137"/>
      <c r="X3888" s="137"/>
      <c r="Y3888" s="137"/>
      <c r="Z3888" s="137"/>
      <c r="AA3888" s="137"/>
      <c r="AB3888" s="137"/>
      <c r="AC3888" s="137"/>
      <c r="AD3888" s="137"/>
      <c r="AE3888" s="137"/>
      <c r="AF3888" s="137"/>
      <c r="AG3888" s="137"/>
      <c r="AH3888" s="137"/>
      <c r="AI3888" s="137"/>
      <c r="AJ3888" s="137"/>
      <c r="AK3888" s="137"/>
      <c r="AL3888" s="137"/>
      <c r="AM3888" s="137"/>
      <c r="AN3888" s="137"/>
      <c r="AO3888" s="137"/>
      <c r="AP3888" s="137"/>
      <c r="AQ3888" s="137"/>
      <c r="AR3888" s="137"/>
      <c r="AS3888" s="137"/>
      <c r="AT3888" s="143"/>
    </row>
    <row r="3889" spans="1:46">
      <c r="A3889" s="96"/>
      <c r="B3889" s="134"/>
      <c r="C3889" s="135"/>
      <c r="D3889" s="135"/>
      <c r="E3889" s="135"/>
      <c r="F3889" s="135"/>
      <c r="G3889" s="135"/>
      <c r="H3889" s="135"/>
      <c r="I3889" s="135"/>
      <c r="J3889" s="134"/>
      <c r="K3889" s="136"/>
      <c r="L3889" s="172"/>
      <c r="M3889" s="172"/>
      <c r="N3889" s="172"/>
      <c r="O3889" s="137"/>
      <c r="P3889" s="169"/>
      <c r="Q3889" s="137"/>
      <c r="R3889" s="137"/>
      <c r="S3889" s="137"/>
      <c r="T3889" s="137"/>
      <c r="U3889" s="137"/>
      <c r="V3889" s="137"/>
      <c r="W3889" s="137"/>
      <c r="X3889" s="137"/>
      <c r="Y3889" s="137"/>
      <c r="Z3889" s="137"/>
      <c r="AA3889" s="137"/>
      <c r="AB3889" s="137"/>
      <c r="AC3889" s="137"/>
      <c r="AD3889" s="137"/>
      <c r="AE3889" s="137"/>
      <c r="AF3889" s="137"/>
      <c r="AG3889" s="137"/>
      <c r="AH3889" s="137"/>
      <c r="AI3889" s="137"/>
      <c r="AJ3889" s="137"/>
      <c r="AK3889" s="137"/>
      <c r="AL3889" s="137"/>
      <c r="AM3889" s="137"/>
      <c r="AN3889" s="137"/>
      <c r="AO3889" s="137"/>
      <c r="AP3889" s="137"/>
      <c r="AQ3889" s="137"/>
      <c r="AR3889" s="137"/>
      <c r="AS3889" s="137"/>
      <c r="AT3889" s="143"/>
    </row>
    <row r="3890" spans="1:46">
      <c r="A3890" s="96"/>
      <c r="B3890" s="134"/>
      <c r="C3890" s="135"/>
      <c r="D3890" s="135"/>
      <c r="E3890" s="135"/>
      <c r="F3890" s="135"/>
      <c r="G3890" s="135"/>
      <c r="H3890" s="135"/>
      <c r="I3890" s="135"/>
      <c r="J3890" s="134"/>
      <c r="K3890" s="136"/>
      <c r="L3890" s="172"/>
      <c r="M3890" s="172"/>
      <c r="N3890" s="172"/>
      <c r="O3890" s="137"/>
      <c r="P3890" s="169"/>
      <c r="Q3890" s="137"/>
      <c r="R3890" s="137"/>
      <c r="S3890" s="137"/>
      <c r="T3890" s="137"/>
      <c r="U3890" s="137"/>
      <c r="V3890" s="137"/>
      <c r="W3890" s="137"/>
      <c r="X3890" s="137"/>
      <c r="Y3890" s="137"/>
      <c r="Z3890" s="137"/>
      <c r="AA3890" s="137"/>
      <c r="AB3890" s="137"/>
      <c r="AC3890" s="137"/>
      <c r="AD3890" s="137"/>
      <c r="AE3890" s="137"/>
      <c r="AF3890" s="137"/>
      <c r="AG3890" s="137"/>
      <c r="AH3890" s="137"/>
      <c r="AI3890" s="137"/>
      <c r="AJ3890" s="137"/>
      <c r="AK3890" s="137"/>
      <c r="AL3890" s="137"/>
      <c r="AM3890" s="137"/>
      <c r="AN3890" s="137"/>
      <c r="AO3890" s="137"/>
      <c r="AP3890" s="137"/>
      <c r="AQ3890" s="137"/>
      <c r="AR3890" s="137"/>
      <c r="AS3890" s="137"/>
      <c r="AT3890" s="143"/>
    </row>
    <row r="3891" spans="1:46">
      <c r="A3891" s="96"/>
      <c r="B3891" s="134"/>
      <c r="C3891" s="135"/>
      <c r="D3891" s="135"/>
      <c r="E3891" s="135"/>
      <c r="F3891" s="135"/>
      <c r="G3891" s="135"/>
      <c r="H3891" s="135"/>
      <c r="I3891" s="135"/>
      <c r="J3891" s="134"/>
      <c r="K3891" s="136"/>
      <c r="L3891" s="172"/>
      <c r="M3891" s="172"/>
      <c r="N3891" s="172"/>
      <c r="O3891" s="137"/>
      <c r="P3891" s="169"/>
      <c r="Q3891" s="137"/>
      <c r="R3891" s="137"/>
      <c r="S3891" s="137"/>
      <c r="T3891" s="137"/>
      <c r="U3891" s="137"/>
      <c r="V3891" s="137"/>
      <c r="W3891" s="137"/>
      <c r="X3891" s="137"/>
      <c r="Y3891" s="137"/>
      <c r="Z3891" s="137"/>
      <c r="AA3891" s="137"/>
      <c r="AB3891" s="137"/>
      <c r="AC3891" s="137"/>
      <c r="AD3891" s="137"/>
      <c r="AE3891" s="137"/>
      <c r="AF3891" s="137"/>
      <c r="AG3891" s="137"/>
      <c r="AH3891" s="137"/>
      <c r="AI3891" s="137"/>
      <c r="AJ3891" s="137"/>
      <c r="AK3891" s="137"/>
      <c r="AL3891" s="137"/>
      <c r="AM3891" s="137"/>
      <c r="AN3891" s="137"/>
      <c r="AO3891" s="137"/>
      <c r="AP3891" s="137"/>
      <c r="AQ3891" s="137"/>
      <c r="AR3891" s="137"/>
      <c r="AS3891" s="137"/>
      <c r="AT3891" s="143"/>
    </row>
    <row r="3892" spans="1:46">
      <c r="A3892" s="96"/>
      <c r="B3892" s="134"/>
      <c r="C3892" s="135"/>
      <c r="D3892" s="135"/>
      <c r="E3892" s="135"/>
      <c r="F3892" s="135"/>
      <c r="G3892" s="135"/>
      <c r="H3892" s="135"/>
      <c r="I3892" s="135"/>
      <c r="J3892" s="134"/>
      <c r="K3892" s="136"/>
      <c r="L3892" s="172"/>
      <c r="M3892" s="172"/>
      <c r="N3892" s="172"/>
      <c r="O3892" s="137"/>
      <c r="P3892" s="169"/>
      <c r="Q3892" s="137"/>
      <c r="R3892" s="137"/>
      <c r="S3892" s="137"/>
      <c r="T3892" s="137"/>
      <c r="U3892" s="137"/>
      <c r="V3892" s="137"/>
      <c r="W3892" s="137"/>
      <c r="X3892" s="137"/>
      <c r="Y3892" s="137"/>
      <c r="Z3892" s="137"/>
      <c r="AA3892" s="137"/>
      <c r="AB3892" s="137"/>
      <c r="AC3892" s="137"/>
      <c r="AD3892" s="137"/>
      <c r="AE3892" s="137"/>
      <c r="AF3892" s="137"/>
      <c r="AG3892" s="137"/>
      <c r="AH3892" s="137"/>
      <c r="AI3892" s="137"/>
      <c r="AJ3892" s="137"/>
      <c r="AK3892" s="137"/>
      <c r="AL3892" s="137"/>
      <c r="AM3892" s="137"/>
      <c r="AN3892" s="137"/>
      <c r="AO3892" s="137"/>
      <c r="AP3892" s="137"/>
      <c r="AQ3892" s="137"/>
      <c r="AR3892" s="137"/>
      <c r="AS3892" s="137"/>
      <c r="AT3892" s="143"/>
    </row>
    <row r="3893" spans="1:46">
      <c r="A3893" s="96"/>
      <c r="B3893" s="134"/>
      <c r="C3893" s="135"/>
      <c r="D3893" s="135"/>
      <c r="E3893" s="135"/>
      <c r="F3893" s="135"/>
      <c r="G3893" s="135"/>
      <c r="H3893" s="135"/>
      <c r="I3893" s="135"/>
      <c r="J3893" s="134"/>
      <c r="K3893" s="136"/>
      <c r="L3893" s="172"/>
      <c r="M3893" s="172"/>
      <c r="N3893" s="172"/>
      <c r="O3893" s="137"/>
      <c r="P3893" s="169"/>
      <c r="Q3893" s="137"/>
      <c r="R3893" s="137"/>
      <c r="S3893" s="137"/>
      <c r="T3893" s="137"/>
      <c r="U3893" s="137"/>
      <c r="V3893" s="137"/>
      <c r="W3893" s="137"/>
      <c r="X3893" s="137"/>
      <c r="Y3893" s="137"/>
      <c r="Z3893" s="137"/>
      <c r="AA3893" s="137"/>
      <c r="AB3893" s="137"/>
      <c r="AC3893" s="137"/>
      <c r="AD3893" s="137"/>
      <c r="AE3893" s="137"/>
      <c r="AF3893" s="137"/>
      <c r="AG3893" s="137"/>
      <c r="AH3893" s="137"/>
      <c r="AI3893" s="137"/>
      <c r="AJ3893" s="137"/>
      <c r="AK3893" s="137"/>
      <c r="AL3893" s="137"/>
      <c r="AM3893" s="137"/>
      <c r="AN3893" s="137"/>
      <c r="AO3893" s="137"/>
      <c r="AP3893" s="137"/>
      <c r="AQ3893" s="137"/>
      <c r="AR3893" s="137"/>
      <c r="AS3893" s="137"/>
      <c r="AT3893" s="143"/>
    </row>
    <row r="3894" spans="1:46">
      <c r="A3894" s="96"/>
      <c r="B3894" s="134"/>
      <c r="C3894" s="135"/>
      <c r="D3894" s="135"/>
      <c r="E3894" s="135"/>
      <c r="F3894" s="135"/>
      <c r="G3894" s="135"/>
      <c r="H3894" s="135"/>
      <c r="I3894" s="135"/>
      <c r="J3894" s="134"/>
      <c r="K3894" s="136"/>
      <c r="L3894" s="172"/>
      <c r="M3894" s="172"/>
      <c r="N3894" s="172"/>
      <c r="O3894" s="137"/>
      <c r="P3894" s="169"/>
      <c r="Q3894" s="137"/>
      <c r="R3894" s="137"/>
      <c r="S3894" s="137"/>
      <c r="T3894" s="137"/>
      <c r="U3894" s="137"/>
      <c r="V3894" s="137"/>
      <c r="W3894" s="137"/>
      <c r="X3894" s="137"/>
      <c r="Y3894" s="137"/>
      <c r="Z3894" s="137"/>
      <c r="AA3894" s="137"/>
      <c r="AB3894" s="137"/>
      <c r="AC3894" s="137"/>
      <c r="AD3894" s="137"/>
      <c r="AE3894" s="137"/>
      <c r="AF3894" s="137"/>
      <c r="AG3894" s="137"/>
      <c r="AH3894" s="137"/>
      <c r="AI3894" s="137"/>
      <c r="AJ3894" s="137"/>
      <c r="AK3894" s="137"/>
      <c r="AL3894" s="137"/>
      <c r="AM3894" s="137"/>
      <c r="AN3894" s="137"/>
      <c r="AO3894" s="137"/>
      <c r="AP3894" s="137"/>
      <c r="AQ3894" s="137"/>
      <c r="AR3894" s="137"/>
      <c r="AS3894" s="137"/>
      <c r="AT3894" s="143"/>
    </row>
    <row r="3895" spans="1:46">
      <c r="A3895" s="96"/>
      <c r="B3895" s="134"/>
      <c r="C3895" s="135"/>
      <c r="D3895" s="135"/>
      <c r="E3895" s="135"/>
      <c r="F3895" s="135"/>
      <c r="G3895" s="135"/>
      <c r="H3895" s="135"/>
      <c r="I3895" s="135"/>
      <c r="J3895" s="134"/>
      <c r="K3895" s="136"/>
      <c r="L3895" s="172"/>
      <c r="M3895" s="172"/>
      <c r="N3895" s="172"/>
      <c r="O3895" s="137"/>
      <c r="P3895" s="169"/>
      <c r="Q3895" s="137"/>
      <c r="R3895" s="137"/>
      <c r="S3895" s="137"/>
      <c r="T3895" s="137"/>
      <c r="U3895" s="137"/>
      <c r="V3895" s="137"/>
      <c r="W3895" s="137"/>
      <c r="X3895" s="137"/>
      <c r="Y3895" s="137"/>
      <c r="Z3895" s="137"/>
      <c r="AA3895" s="137"/>
      <c r="AB3895" s="137"/>
      <c r="AC3895" s="137"/>
      <c r="AD3895" s="137"/>
      <c r="AE3895" s="137"/>
      <c r="AF3895" s="137"/>
      <c r="AG3895" s="137"/>
      <c r="AH3895" s="137"/>
      <c r="AI3895" s="137"/>
      <c r="AJ3895" s="137"/>
      <c r="AK3895" s="137"/>
      <c r="AL3895" s="137"/>
      <c r="AM3895" s="137"/>
      <c r="AN3895" s="137"/>
      <c r="AO3895" s="137"/>
      <c r="AP3895" s="137"/>
      <c r="AQ3895" s="137"/>
      <c r="AR3895" s="137"/>
      <c r="AS3895" s="137"/>
      <c r="AT3895" s="143"/>
    </row>
    <row r="3896" spans="1:46">
      <c r="A3896" s="96"/>
      <c r="B3896" s="134"/>
      <c r="C3896" s="135"/>
      <c r="D3896" s="135"/>
      <c r="E3896" s="135"/>
      <c r="F3896" s="135"/>
      <c r="G3896" s="135"/>
      <c r="H3896" s="135"/>
      <c r="I3896" s="135"/>
      <c r="J3896" s="134"/>
      <c r="K3896" s="136"/>
      <c r="L3896" s="172"/>
      <c r="M3896" s="172"/>
      <c r="N3896" s="172"/>
      <c r="O3896" s="137"/>
      <c r="P3896" s="169"/>
      <c r="Q3896" s="137"/>
      <c r="R3896" s="137"/>
      <c r="S3896" s="137"/>
      <c r="T3896" s="137"/>
      <c r="U3896" s="137"/>
      <c r="V3896" s="137"/>
      <c r="W3896" s="137"/>
      <c r="X3896" s="137"/>
      <c r="Y3896" s="137"/>
      <c r="Z3896" s="137"/>
      <c r="AA3896" s="137"/>
      <c r="AB3896" s="137"/>
      <c r="AC3896" s="137"/>
      <c r="AD3896" s="137"/>
      <c r="AE3896" s="137"/>
      <c r="AF3896" s="137"/>
      <c r="AG3896" s="137"/>
      <c r="AH3896" s="137"/>
      <c r="AI3896" s="137"/>
      <c r="AJ3896" s="137"/>
      <c r="AK3896" s="137"/>
      <c r="AL3896" s="137"/>
      <c r="AM3896" s="137"/>
      <c r="AN3896" s="137"/>
      <c r="AO3896" s="137"/>
      <c r="AP3896" s="137"/>
      <c r="AQ3896" s="137"/>
      <c r="AR3896" s="137"/>
      <c r="AS3896" s="137"/>
      <c r="AT3896" s="143"/>
    </row>
    <row r="3897" spans="1:46">
      <c r="A3897" s="96"/>
      <c r="B3897" s="134"/>
      <c r="C3897" s="135"/>
      <c r="D3897" s="135"/>
      <c r="E3897" s="135"/>
      <c r="F3897" s="135"/>
      <c r="G3897" s="135"/>
      <c r="H3897" s="135"/>
      <c r="I3897" s="135"/>
      <c r="J3897" s="134"/>
      <c r="K3897" s="136"/>
      <c r="L3897" s="172"/>
      <c r="M3897" s="172"/>
      <c r="N3897" s="172"/>
      <c r="O3897" s="137"/>
      <c r="P3897" s="169"/>
      <c r="Q3897" s="137"/>
      <c r="R3897" s="137"/>
      <c r="S3897" s="137"/>
      <c r="T3897" s="137"/>
      <c r="U3897" s="137"/>
      <c r="V3897" s="137"/>
      <c r="W3897" s="137"/>
      <c r="X3897" s="137"/>
      <c r="Y3897" s="137"/>
      <c r="Z3897" s="137"/>
      <c r="AA3897" s="137"/>
      <c r="AB3897" s="137"/>
      <c r="AC3897" s="137"/>
      <c r="AD3897" s="137"/>
      <c r="AE3897" s="137"/>
      <c r="AF3897" s="137"/>
      <c r="AG3897" s="137"/>
      <c r="AH3897" s="137"/>
      <c r="AI3897" s="137"/>
      <c r="AJ3897" s="137"/>
      <c r="AK3897" s="137"/>
      <c r="AL3897" s="137"/>
      <c r="AM3897" s="137"/>
      <c r="AN3897" s="137"/>
      <c r="AO3897" s="137"/>
      <c r="AP3897" s="137"/>
      <c r="AQ3897" s="137"/>
      <c r="AR3897" s="137"/>
      <c r="AS3897" s="137"/>
      <c r="AT3897" s="143"/>
    </row>
    <row r="3898" spans="1:46">
      <c r="A3898" s="96"/>
      <c r="B3898" s="134"/>
      <c r="C3898" s="135"/>
      <c r="D3898" s="135"/>
      <c r="E3898" s="135"/>
      <c r="F3898" s="135"/>
      <c r="G3898" s="135"/>
      <c r="H3898" s="135"/>
      <c r="I3898" s="135"/>
      <c r="J3898" s="134"/>
      <c r="K3898" s="136"/>
      <c r="L3898" s="172"/>
      <c r="M3898" s="172"/>
      <c r="N3898" s="172"/>
      <c r="O3898" s="137"/>
      <c r="P3898" s="169"/>
      <c r="Q3898" s="137"/>
      <c r="R3898" s="137"/>
      <c r="S3898" s="137"/>
      <c r="T3898" s="137"/>
      <c r="U3898" s="137"/>
      <c r="V3898" s="137"/>
      <c r="W3898" s="137"/>
      <c r="X3898" s="137"/>
      <c r="Y3898" s="137"/>
      <c r="Z3898" s="137"/>
      <c r="AA3898" s="137"/>
      <c r="AB3898" s="137"/>
      <c r="AC3898" s="137"/>
      <c r="AD3898" s="137"/>
      <c r="AE3898" s="137"/>
      <c r="AF3898" s="137"/>
      <c r="AG3898" s="137"/>
      <c r="AH3898" s="137"/>
      <c r="AI3898" s="137"/>
      <c r="AJ3898" s="137"/>
      <c r="AK3898" s="137"/>
      <c r="AL3898" s="137"/>
      <c r="AM3898" s="137"/>
      <c r="AN3898" s="137"/>
      <c r="AO3898" s="137"/>
      <c r="AP3898" s="137"/>
      <c r="AQ3898" s="137"/>
      <c r="AR3898" s="137"/>
      <c r="AS3898" s="137"/>
      <c r="AT3898" s="143"/>
    </row>
    <row r="3899" spans="1:46">
      <c r="A3899" s="96"/>
      <c r="B3899" s="134"/>
      <c r="C3899" s="135"/>
      <c r="D3899" s="135"/>
      <c r="E3899" s="135"/>
      <c r="F3899" s="135"/>
      <c r="G3899" s="135"/>
      <c r="H3899" s="135"/>
      <c r="I3899" s="135"/>
      <c r="J3899" s="134"/>
      <c r="K3899" s="136"/>
      <c r="L3899" s="172"/>
      <c r="M3899" s="172"/>
      <c r="N3899" s="172"/>
      <c r="O3899" s="137"/>
      <c r="P3899" s="169"/>
      <c r="Q3899" s="137"/>
      <c r="R3899" s="137"/>
      <c r="S3899" s="137"/>
      <c r="T3899" s="137"/>
      <c r="U3899" s="137"/>
      <c r="V3899" s="137"/>
      <c r="W3899" s="137"/>
      <c r="X3899" s="137"/>
      <c r="Y3899" s="137"/>
      <c r="Z3899" s="137"/>
      <c r="AA3899" s="137"/>
      <c r="AB3899" s="137"/>
      <c r="AC3899" s="137"/>
      <c r="AD3899" s="137"/>
      <c r="AE3899" s="137"/>
      <c r="AF3899" s="137"/>
      <c r="AG3899" s="137"/>
      <c r="AH3899" s="137"/>
      <c r="AI3899" s="137"/>
      <c r="AJ3899" s="137"/>
      <c r="AK3899" s="137"/>
      <c r="AL3899" s="137"/>
      <c r="AM3899" s="137"/>
      <c r="AN3899" s="137"/>
      <c r="AO3899" s="137"/>
      <c r="AP3899" s="137"/>
      <c r="AQ3899" s="137"/>
      <c r="AR3899" s="137"/>
      <c r="AS3899" s="137"/>
      <c r="AT3899" s="143"/>
    </row>
    <row r="3900" spans="1:46">
      <c r="A3900" s="96"/>
      <c r="B3900" s="134"/>
      <c r="C3900" s="135"/>
      <c r="D3900" s="135"/>
      <c r="E3900" s="135"/>
      <c r="F3900" s="135"/>
      <c r="G3900" s="135"/>
      <c r="H3900" s="135"/>
      <c r="I3900" s="135"/>
      <c r="J3900" s="134"/>
      <c r="K3900" s="136"/>
      <c r="L3900" s="172"/>
      <c r="M3900" s="172"/>
      <c r="N3900" s="172"/>
      <c r="O3900" s="137"/>
      <c r="P3900" s="169"/>
      <c r="Q3900" s="137"/>
      <c r="R3900" s="137"/>
      <c r="S3900" s="137"/>
      <c r="T3900" s="137"/>
      <c r="U3900" s="137"/>
      <c r="V3900" s="137"/>
      <c r="W3900" s="137"/>
      <c r="X3900" s="137"/>
      <c r="Y3900" s="137"/>
      <c r="Z3900" s="137"/>
      <c r="AA3900" s="137"/>
      <c r="AB3900" s="137"/>
      <c r="AC3900" s="137"/>
      <c r="AD3900" s="137"/>
      <c r="AE3900" s="137"/>
      <c r="AF3900" s="137"/>
      <c r="AG3900" s="137"/>
      <c r="AH3900" s="137"/>
      <c r="AI3900" s="137"/>
      <c r="AJ3900" s="137"/>
      <c r="AK3900" s="137"/>
      <c r="AL3900" s="137"/>
      <c r="AM3900" s="137"/>
      <c r="AN3900" s="137"/>
      <c r="AO3900" s="137"/>
      <c r="AP3900" s="137"/>
      <c r="AQ3900" s="137"/>
      <c r="AR3900" s="137"/>
      <c r="AS3900" s="137"/>
      <c r="AT3900" s="143"/>
    </row>
    <row r="3901" spans="1:46">
      <c r="A3901" s="96"/>
      <c r="B3901" s="134"/>
      <c r="C3901" s="135"/>
      <c r="D3901" s="135"/>
      <c r="E3901" s="135"/>
      <c r="F3901" s="135"/>
      <c r="G3901" s="135"/>
      <c r="H3901" s="135"/>
      <c r="I3901" s="135"/>
      <c r="J3901" s="134"/>
      <c r="K3901" s="136"/>
      <c r="L3901" s="172"/>
      <c r="M3901" s="172"/>
      <c r="N3901" s="172"/>
      <c r="O3901" s="137"/>
      <c r="P3901" s="169"/>
      <c r="Q3901" s="137"/>
      <c r="R3901" s="137"/>
      <c r="S3901" s="137"/>
      <c r="T3901" s="137"/>
      <c r="U3901" s="137"/>
      <c r="V3901" s="137"/>
      <c r="W3901" s="137"/>
      <c r="X3901" s="137"/>
      <c r="Y3901" s="137"/>
      <c r="Z3901" s="137"/>
      <c r="AA3901" s="137"/>
      <c r="AB3901" s="137"/>
      <c r="AC3901" s="137"/>
      <c r="AD3901" s="137"/>
      <c r="AE3901" s="137"/>
      <c r="AF3901" s="137"/>
      <c r="AG3901" s="137"/>
      <c r="AH3901" s="137"/>
      <c r="AI3901" s="137"/>
      <c r="AJ3901" s="137"/>
      <c r="AK3901" s="137"/>
      <c r="AL3901" s="137"/>
      <c r="AM3901" s="137"/>
      <c r="AN3901" s="137"/>
      <c r="AO3901" s="137"/>
      <c r="AP3901" s="137"/>
      <c r="AQ3901" s="137"/>
      <c r="AR3901" s="137"/>
      <c r="AS3901" s="137"/>
      <c r="AT3901" s="143"/>
    </row>
    <row r="3902" spans="1:46">
      <c r="A3902" s="96"/>
      <c r="B3902" s="134"/>
      <c r="C3902" s="135"/>
      <c r="D3902" s="135"/>
      <c r="E3902" s="135"/>
      <c r="F3902" s="135"/>
      <c r="G3902" s="135"/>
      <c r="H3902" s="135"/>
      <c r="I3902" s="135"/>
      <c r="J3902" s="134"/>
      <c r="K3902" s="136"/>
      <c r="L3902" s="172"/>
      <c r="M3902" s="172"/>
      <c r="N3902" s="172"/>
      <c r="O3902" s="137"/>
      <c r="P3902" s="169"/>
      <c r="Q3902" s="137"/>
      <c r="R3902" s="137"/>
      <c r="S3902" s="137"/>
      <c r="T3902" s="137"/>
      <c r="U3902" s="137"/>
      <c r="V3902" s="137"/>
      <c r="W3902" s="137"/>
      <c r="X3902" s="137"/>
      <c r="Y3902" s="137"/>
      <c r="Z3902" s="137"/>
      <c r="AA3902" s="137"/>
      <c r="AB3902" s="137"/>
      <c r="AC3902" s="137"/>
      <c r="AD3902" s="137"/>
      <c r="AE3902" s="137"/>
      <c r="AF3902" s="137"/>
      <c r="AG3902" s="137"/>
      <c r="AH3902" s="137"/>
      <c r="AI3902" s="137"/>
      <c r="AJ3902" s="137"/>
      <c r="AK3902" s="137"/>
      <c r="AL3902" s="137"/>
      <c r="AM3902" s="137"/>
      <c r="AN3902" s="137"/>
      <c r="AO3902" s="137"/>
      <c r="AP3902" s="137"/>
      <c r="AQ3902" s="137"/>
      <c r="AR3902" s="137"/>
      <c r="AS3902" s="137"/>
      <c r="AT3902" s="143"/>
    </row>
    <row r="3903" spans="1:46">
      <c r="A3903" s="96"/>
      <c r="B3903" s="134"/>
      <c r="C3903" s="135"/>
      <c r="D3903" s="135"/>
      <c r="E3903" s="135"/>
      <c r="F3903" s="135"/>
      <c r="G3903" s="135"/>
      <c r="H3903" s="135"/>
      <c r="I3903" s="135"/>
      <c r="J3903" s="134"/>
      <c r="K3903" s="136"/>
      <c r="L3903" s="172"/>
      <c r="M3903" s="172"/>
      <c r="N3903" s="172"/>
      <c r="O3903" s="137"/>
      <c r="P3903" s="169"/>
      <c r="Q3903" s="137"/>
      <c r="R3903" s="137"/>
      <c r="S3903" s="137"/>
      <c r="T3903" s="137"/>
      <c r="U3903" s="137"/>
      <c r="V3903" s="137"/>
      <c r="W3903" s="137"/>
      <c r="X3903" s="137"/>
      <c r="Y3903" s="137"/>
      <c r="Z3903" s="137"/>
      <c r="AA3903" s="137"/>
      <c r="AB3903" s="137"/>
      <c r="AC3903" s="137"/>
      <c r="AD3903" s="137"/>
      <c r="AE3903" s="137"/>
      <c r="AF3903" s="137"/>
      <c r="AG3903" s="137"/>
      <c r="AH3903" s="137"/>
      <c r="AI3903" s="137"/>
      <c r="AJ3903" s="137"/>
      <c r="AK3903" s="137"/>
      <c r="AL3903" s="137"/>
      <c r="AM3903" s="137"/>
      <c r="AN3903" s="137"/>
      <c r="AO3903" s="137"/>
      <c r="AP3903" s="137"/>
      <c r="AQ3903" s="137"/>
      <c r="AR3903" s="137"/>
      <c r="AS3903" s="137"/>
      <c r="AT3903" s="143"/>
    </row>
    <row r="3904" spans="1:46">
      <c r="A3904" s="96"/>
      <c r="B3904" s="134"/>
      <c r="C3904" s="135"/>
      <c r="D3904" s="135"/>
      <c r="E3904" s="135"/>
      <c r="F3904" s="135"/>
      <c r="G3904" s="135"/>
      <c r="H3904" s="135"/>
      <c r="I3904" s="135"/>
      <c r="J3904" s="134"/>
      <c r="K3904" s="136"/>
      <c r="L3904" s="172"/>
      <c r="M3904" s="172"/>
      <c r="N3904" s="172"/>
      <c r="O3904" s="137"/>
      <c r="P3904" s="169"/>
      <c r="Q3904" s="137"/>
      <c r="R3904" s="137"/>
      <c r="S3904" s="137"/>
      <c r="T3904" s="137"/>
      <c r="U3904" s="137"/>
      <c r="V3904" s="137"/>
      <c r="W3904" s="137"/>
      <c r="X3904" s="137"/>
      <c r="Y3904" s="137"/>
      <c r="Z3904" s="137"/>
      <c r="AA3904" s="137"/>
      <c r="AB3904" s="137"/>
      <c r="AC3904" s="137"/>
      <c r="AD3904" s="137"/>
      <c r="AE3904" s="137"/>
      <c r="AF3904" s="137"/>
      <c r="AG3904" s="137"/>
      <c r="AH3904" s="137"/>
      <c r="AI3904" s="137"/>
      <c r="AJ3904" s="137"/>
      <c r="AK3904" s="137"/>
      <c r="AL3904" s="137"/>
      <c r="AM3904" s="137"/>
      <c r="AN3904" s="137"/>
      <c r="AO3904" s="137"/>
      <c r="AP3904" s="137"/>
      <c r="AQ3904" s="137"/>
      <c r="AR3904" s="137"/>
      <c r="AS3904" s="137"/>
      <c r="AT3904" s="143"/>
    </row>
    <row r="3905" spans="1:46">
      <c r="A3905" s="96"/>
      <c r="B3905" s="134"/>
      <c r="C3905" s="135"/>
      <c r="D3905" s="135"/>
      <c r="E3905" s="135"/>
      <c r="F3905" s="135"/>
      <c r="G3905" s="135"/>
      <c r="H3905" s="135"/>
      <c r="I3905" s="135"/>
      <c r="J3905" s="134"/>
      <c r="K3905" s="136"/>
      <c r="L3905" s="172"/>
      <c r="M3905" s="172"/>
      <c r="N3905" s="172"/>
      <c r="O3905" s="137"/>
      <c r="P3905" s="169"/>
      <c r="Q3905" s="137"/>
      <c r="R3905" s="137"/>
      <c r="S3905" s="137"/>
      <c r="T3905" s="137"/>
      <c r="U3905" s="137"/>
      <c r="V3905" s="137"/>
      <c r="W3905" s="137"/>
      <c r="X3905" s="137"/>
      <c r="Y3905" s="137"/>
      <c r="Z3905" s="137"/>
      <c r="AA3905" s="137"/>
      <c r="AB3905" s="137"/>
      <c r="AC3905" s="137"/>
      <c r="AD3905" s="137"/>
      <c r="AE3905" s="137"/>
      <c r="AF3905" s="137"/>
      <c r="AG3905" s="137"/>
      <c r="AH3905" s="137"/>
      <c r="AI3905" s="137"/>
      <c r="AJ3905" s="137"/>
      <c r="AK3905" s="137"/>
      <c r="AL3905" s="137"/>
      <c r="AM3905" s="137"/>
      <c r="AN3905" s="137"/>
      <c r="AO3905" s="137"/>
      <c r="AP3905" s="137"/>
      <c r="AQ3905" s="137"/>
      <c r="AR3905" s="137"/>
      <c r="AS3905" s="137"/>
      <c r="AT3905" s="143"/>
    </row>
    <row r="3906" spans="1:46">
      <c r="A3906" s="96"/>
      <c r="B3906" s="134"/>
      <c r="C3906" s="135"/>
      <c r="D3906" s="135"/>
      <c r="E3906" s="135"/>
      <c r="F3906" s="135"/>
      <c r="G3906" s="135"/>
      <c r="H3906" s="135"/>
      <c r="I3906" s="135"/>
      <c r="J3906" s="134"/>
      <c r="K3906" s="136"/>
      <c r="L3906" s="172"/>
      <c r="M3906" s="172"/>
      <c r="N3906" s="172"/>
      <c r="O3906" s="137"/>
      <c r="P3906" s="169"/>
      <c r="Q3906" s="137"/>
      <c r="R3906" s="137"/>
      <c r="S3906" s="137"/>
      <c r="T3906" s="137"/>
      <c r="U3906" s="137"/>
      <c r="V3906" s="137"/>
      <c r="W3906" s="137"/>
      <c r="X3906" s="137"/>
      <c r="Y3906" s="137"/>
      <c r="Z3906" s="137"/>
      <c r="AA3906" s="137"/>
      <c r="AB3906" s="137"/>
      <c r="AC3906" s="137"/>
      <c r="AD3906" s="137"/>
      <c r="AE3906" s="137"/>
      <c r="AF3906" s="137"/>
      <c r="AG3906" s="137"/>
      <c r="AH3906" s="137"/>
      <c r="AI3906" s="137"/>
      <c r="AJ3906" s="137"/>
      <c r="AK3906" s="137"/>
      <c r="AL3906" s="137"/>
      <c r="AM3906" s="137"/>
      <c r="AN3906" s="137"/>
      <c r="AO3906" s="137"/>
      <c r="AP3906" s="137"/>
      <c r="AQ3906" s="137"/>
      <c r="AR3906" s="137"/>
      <c r="AS3906" s="137"/>
      <c r="AT3906" s="143"/>
    </row>
    <row r="3907" spans="1:46">
      <c r="A3907" s="96"/>
      <c r="B3907" s="134"/>
      <c r="C3907" s="135"/>
      <c r="D3907" s="135"/>
      <c r="E3907" s="135"/>
      <c r="F3907" s="135"/>
      <c r="G3907" s="135"/>
      <c r="H3907" s="135"/>
      <c r="I3907" s="135"/>
      <c r="J3907" s="134"/>
      <c r="K3907" s="136"/>
      <c r="L3907" s="172"/>
      <c r="M3907" s="172"/>
      <c r="N3907" s="172"/>
      <c r="O3907" s="137"/>
      <c r="P3907" s="169"/>
      <c r="Q3907" s="137"/>
      <c r="R3907" s="137"/>
      <c r="S3907" s="137"/>
      <c r="T3907" s="137"/>
      <c r="U3907" s="137"/>
      <c r="V3907" s="137"/>
      <c r="W3907" s="137"/>
      <c r="X3907" s="137"/>
      <c r="Y3907" s="137"/>
      <c r="Z3907" s="137"/>
      <c r="AA3907" s="137"/>
      <c r="AB3907" s="137"/>
      <c r="AC3907" s="137"/>
      <c r="AD3907" s="137"/>
      <c r="AE3907" s="137"/>
      <c r="AF3907" s="137"/>
      <c r="AG3907" s="137"/>
      <c r="AH3907" s="137"/>
      <c r="AI3907" s="137"/>
      <c r="AJ3907" s="137"/>
      <c r="AK3907" s="137"/>
      <c r="AL3907" s="137"/>
      <c r="AM3907" s="137"/>
      <c r="AN3907" s="137"/>
      <c r="AO3907" s="137"/>
      <c r="AP3907" s="137"/>
      <c r="AQ3907" s="137"/>
      <c r="AR3907" s="137"/>
      <c r="AS3907" s="137"/>
      <c r="AT3907" s="143"/>
    </row>
    <row r="3908" spans="1:46">
      <c r="A3908" s="96"/>
      <c r="B3908" s="134"/>
      <c r="C3908" s="135"/>
      <c r="D3908" s="135"/>
      <c r="E3908" s="135"/>
      <c r="F3908" s="135"/>
      <c r="G3908" s="135"/>
      <c r="H3908" s="135"/>
      <c r="I3908" s="135"/>
      <c r="J3908" s="134"/>
      <c r="K3908" s="136"/>
      <c r="L3908" s="172"/>
      <c r="M3908" s="172"/>
      <c r="N3908" s="172"/>
      <c r="O3908" s="137"/>
      <c r="P3908" s="169"/>
      <c r="Q3908" s="137"/>
      <c r="R3908" s="137"/>
      <c r="S3908" s="137"/>
      <c r="T3908" s="137"/>
      <c r="U3908" s="137"/>
      <c r="V3908" s="137"/>
      <c r="W3908" s="137"/>
      <c r="X3908" s="137"/>
      <c r="Y3908" s="137"/>
      <c r="Z3908" s="137"/>
      <c r="AA3908" s="137"/>
      <c r="AB3908" s="137"/>
      <c r="AC3908" s="137"/>
      <c r="AD3908" s="137"/>
      <c r="AE3908" s="137"/>
      <c r="AF3908" s="137"/>
      <c r="AG3908" s="137"/>
      <c r="AH3908" s="137"/>
      <c r="AI3908" s="137"/>
      <c r="AJ3908" s="137"/>
      <c r="AK3908" s="137"/>
      <c r="AL3908" s="137"/>
      <c r="AM3908" s="137"/>
      <c r="AN3908" s="137"/>
      <c r="AO3908" s="137"/>
      <c r="AP3908" s="137"/>
      <c r="AQ3908" s="137"/>
      <c r="AR3908" s="137"/>
      <c r="AS3908" s="137"/>
      <c r="AT3908" s="143"/>
    </row>
    <row r="3909" spans="1:46">
      <c r="A3909" s="96"/>
      <c r="B3909" s="134"/>
      <c r="C3909" s="135"/>
      <c r="D3909" s="135"/>
      <c r="E3909" s="135"/>
      <c r="F3909" s="135"/>
      <c r="G3909" s="135"/>
      <c r="H3909" s="135"/>
      <c r="I3909" s="135"/>
      <c r="J3909" s="134"/>
      <c r="K3909" s="136"/>
      <c r="L3909" s="172"/>
      <c r="M3909" s="172"/>
      <c r="N3909" s="172"/>
      <c r="O3909" s="137"/>
      <c r="P3909" s="169"/>
      <c r="Q3909" s="137"/>
      <c r="R3909" s="137"/>
      <c r="S3909" s="137"/>
      <c r="T3909" s="137"/>
      <c r="U3909" s="137"/>
      <c r="V3909" s="137"/>
      <c r="W3909" s="137"/>
      <c r="X3909" s="137"/>
      <c r="Y3909" s="137"/>
      <c r="Z3909" s="137"/>
      <c r="AA3909" s="137"/>
      <c r="AB3909" s="137"/>
      <c r="AC3909" s="137"/>
      <c r="AD3909" s="137"/>
      <c r="AE3909" s="137"/>
      <c r="AF3909" s="137"/>
      <c r="AG3909" s="137"/>
      <c r="AH3909" s="137"/>
      <c r="AI3909" s="137"/>
      <c r="AJ3909" s="137"/>
      <c r="AK3909" s="137"/>
      <c r="AL3909" s="137"/>
      <c r="AM3909" s="137"/>
      <c r="AN3909" s="137"/>
      <c r="AO3909" s="137"/>
      <c r="AP3909" s="137"/>
      <c r="AQ3909" s="137"/>
      <c r="AR3909" s="137"/>
      <c r="AS3909" s="137"/>
      <c r="AT3909" s="143"/>
    </row>
    <row r="3910" spans="1:46">
      <c r="A3910" s="96"/>
      <c r="B3910" s="134"/>
      <c r="C3910" s="135"/>
      <c r="D3910" s="135"/>
      <c r="E3910" s="135"/>
      <c r="F3910" s="135"/>
      <c r="G3910" s="135"/>
      <c r="H3910" s="135"/>
      <c r="I3910" s="135"/>
      <c r="J3910" s="134"/>
      <c r="K3910" s="136"/>
      <c r="L3910" s="172"/>
      <c r="M3910" s="172"/>
      <c r="N3910" s="172"/>
      <c r="O3910" s="137"/>
      <c r="P3910" s="169"/>
      <c r="Q3910" s="137"/>
      <c r="R3910" s="137"/>
      <c r="S3910" s="137"/>
      <c r="T3910" s="137"/>
      <c r="U3910" s="137"/>
      <c r="V3910" s="137"/>
      <c r="W3910" s="137"/>
      <c r="X3910" s="137"/>
      <c r="Y3910" s="137"/>
      <c r="Z3910" s="137"/>
      <c r="AA3910" s="137"/>
      <c r="AB3910" s="137"/>
      <c r="AC3910" s="137"/>
      <c r="AD3910" s="137"/>
      <c r="AE3910" s="137"/>
      <c r="AF3910" s="137"/>
      <c r="AG3910" s="137"/>
      <c r="AH3910" s="137"/>
      <c r="AI3910" s="137"/>
      <c r="AJ3910" s="137"/>
      <c r="AK3910" s="137"/>
      <c r="AL3910" s="137"/>
      <c r="AM3910" s="137"/>
      <c r="AN3910" s="137"/>
      <c r="AO3910" s="137"/>
      <c r="AP3910" s="137"/>
      <c r="AQ3910" s="137"/>
      <c r="AR3910" s="137"/>
      <c r="AS3910" s="137"/>
      <c r="AT3910" s="143"/>
    </row>
    <row r="3911" spans="1:46">
      <c r="A3911" s="96"/>
      <c r="B3911" s="134"/>
      <c r="C3911" s="135"/>
      <c r="D3911" s="135"/>
      <c r="E3911" s="135"/>
      <c r="F3911" s="135"/>
      <c r="G3911" s="135"/>
      <c r="H3911" s="135"/>
      <c r="I3911" s="135"/>
      <c r="J3911" s="134"/>
      <c r="K3911" s="136"/>
      <c r="L3911" s="172"/>
      <c r="M3911" s="172"/>
      <c r="N3911" s="172"/>
      <c r="O3911" s="137"/>
      <c r="P3911" s="169"/>
      <c r="Q3911" s="137"/>
      <c r="R3911" s="137"/>
      <c r="S3911" s="137"/>
      <c r="T3911" s="137"/>
      <c r="U3911" s="137"/>
      <c r="V3911" s="137"/>
      <c r="W3911" s="137"/>
      <c r="X3911" s="137"/>
      <c r="Y3911" s="137"/>
      <c r="Z3911" s="137"/>
      <c r="AA3911" s="137"/>
      <c r="AB3911" s="137"/>
      <c r="AC3911" s="137"/>
      <c r="AD3911" s="137"/>
      <c r="AE3911" s="137"/>
      <c r="AF3911" s="137"/>
      <c r="AG3911" s="137"/>
      <c r="AH3911" s="137"/>
      <c r="AI3911" s="137"/>
      <c r="AJ3911" s="137"/>
      <c r="AK3911" s="137"/>
      <c r="AL3911" s="137"/>
      <c r="AM3911" s="137"/>
      <c r="AN3911" s="137"/>
      <c r="AO3911" s="137"/>
      <c r="AP3911" s="137"/>
      <c r="AQ3911" s="137"/>
      <c r="AR3911" s="137"/>
      <c r="AS3911" s="137"/>
      <c r="AT3911" s="143"/>
    </row>
    <row r="3912" spans="1:46">
      <c r="A3912" s="96"/>
      <c r="B3912" s="134"/>
      <c r="C3912" s="135"/>
      <c r="D3912" s="135"/>
      <c r="E3912" s="135"/>
      <c r="F3912" s="135"/>
      <c r="G3912" s="135"/>
      <c r="H3912" s="135"/>
      <c r="I3912" s="135"/>
      <c r="J3912" s="134"/>
      <c r="K3912" s="136"/>
      <c r="L3912" s="172"/>
      <c r="M3912" s="172"/>
      <c r="N3912" s="172"/>
      <c r="O3912" s="137"/>
      <c r="P3912" s="169"/>
      <c r="Q3912" s="137"/>
      <c r="R3912" s="137"/>
      <c r="S3912" s="137"/>
      <c r="T3912" s="137"/>
      <c r="U3912" s="137"/>
      <c r="V3912" s="137"/>
      <c r="W3912" s="137"/>
      <c r="X3912" s="137"/>
      <c r="Y3912" s="137"/>
      <c r="Z3912" s="137"/>
      <c r="AA3912" s="137"/>
      <c r="AB3912" s="137"/>
      <c r="AC3912" s="137"/>
      <c r="AD3912" s="137"/>
      <c r="AE3912" s="137"/>
      <c r="AF3912" s="137"/>
      <c r="AG3912" s="137"/>
      <c r="AH3912" s="137"/>
      <c r="AI3912" s="137"/>
      <c r="AJ3912" s="137"/>
      <c r="AK3912" s="137"/>
      <c r="AL3912" s="137"/>
      <c r="AM3912" s="137"/>
      <c r="AN3912" s="137"/>
      <c r="AO3912" s="137"/>
      <c r="AP3912" s="137"/>
      <c r="AQ3912" s="137"/>
      <c r="AR3912" s="137"/>
      <c r="AS3912" s="137"/>
      <c r="AT3912" s="143"/>
    </row>
    <row r="3913" spans="1:46">
      <c r="A3913" s="96"/>
      <c r="B3913" s="134"/>
      <c r="C3913" s="135"/>
      <c r="D3913" s="135"/>
      <c r="E3913" s="135"/>
      <c r="F3913" s="135"/>
      <c r="G3913" s="135"/>
      <c r="H3913" s="135"/>
      <c r="I3913" s="135"/>
      <c r="J3913" s="134"/>
      <c r="K3913" s="136"/>
      <c r="L3913" s="172"/>
      <c r="M3913" s="172"/>
      <c r="N3913" s="172"/>
      <c r="O3913" s="137"/>
      <c r="P3913" s="169"/>
      <c r="Q3913" s="137"/>
      <c r="R3913" s="137"/>
      <c r="S3913" s="137"/>
      <c r="T3913" s="137"/>
      <c r="U3913" s="137"/>
      <c r="V3913" s="137"/>
      <c r="W3913" s="137"/>
      <c r="X3913" s="137"/>
      <c r="Y3913" s="137"/>
      <c r="Z3913" s="137"/>
      <c r="AA3913" s="137"/>
      <c r="AB3913" s="137"/>
      <c r="AC3913" s="137"/>
      <c r="AD3913" s="137"/>
      <c r="AE3913" s="137"/>
      <c r="AF3913" s="137"/>
      <c r="AG3913" s="137"/>
      <c r="AH3913" s="137"/>
      <c r="AI3913" s="137"/>
      <c r="AJ3913" s="137"/>
      <c r="AK3913" s="137"/>
      <c r="AL3913" s="137"/>
      <c r="AM3913" s="137"/>
      <c r="AN3913" s="137"/>
      <c r="AO3913" s="137"/>
      <c r="AP3913" s="137"/>
      <c r="AQ3913" s="137"/>
      <c r="AR3913" s="137"/>
      <c r="AS3913" s="137"/>
      <c r="AT3913" s="143"/>
    </row>
    <row r="3914" spans="1:46">
      <c r="A3914" s="96"/>
      <c r="B3914" s="134"/>
      <c r="C3914" s="135"/>
      <c r="D3914" s="135"/>
      <c r="E3914" s="135"/>
      <c r="F3914" s="135"/>
      <c r="G3914" s="135"/>
      <c r="H3914" s="135"/>
      <c r="I3914" s="135"/>
      <c r="J3914" s="134"/>
      <c r="K3914" s="136"/>
      <c r="L3914" s="172"/>
      <c r="M3914" s="172"/>
      <c r="N3914" s="172"/>
      <c r="O3914" s="137"/>
      <c r="P3914" s="169"/>
      <c r="Q3914" s="137"/>
      <c r="R3914" s="137"/>
      <c r="S3914" s="137"/>
      <c r="T3914" s="137"/>
      <c r="U3914" s="137"/>
      <c r="V3914" s="137"/>
      <c r="W3914" s="137"/>
      <c r="X3914" s="137"/>
      <c r="Y3914" s="137"/>
      <c r="Z3914" s="137"/>
      <c r="AA3914" s="137"/>
      <c r="AB3914" s="137"/>
      <c r="AC3914" s="137"/>
      <c r="AD3914" s="137"/>
      <c r="AE3914" s="137"/>
      <c r="AF3914" s="137"/>
      <c r="AG3914" s="137"/>
      <c r="AH3914" s="137"/>
      <c r="AI3914" s="137"/>
      <c r="AJ3914" s="137"/>
      <c r="AK3914" s="137"/>
      <c r="AL3914" s="137"/>
      <c r="AM3914" s="137"/>
      <c r="AN3914" s="137"/>
      <c r="AO3914" s="137"/>
      <c r="AP3914" s="137"/>
      <c r="AQ3914" s="137"/>
      <c r="AR3914" s="137"/>
      <c r="AS3914" s="137"/>
      <c r="AT3914" s="143"/>
    </row>
    <row r="3915" spans="1:46">
      <c r="A3915" s="96"/>
      <c r="B3915" s="134"/>
      <c r="C3915" s="135"/>
      <c r="D3915" s="135"/>
      <c r="E3915" s="135"/>
      <c r="F3915" s="135"/>
      <c r="G3915" s="135"/>
      <c r="H3915" s="135"/>
      <c r="I3915" s="135"/>
      <c r="J3915" s="134"/>
      <c r="K3915" s="136"/>
      <c r="L3915" s="172"/>
      <c r="M3915" s="172"/>
      <c r="N3915" s="172"/>
      <c r="O3915" s="137"/>
      <c r="P3915" s="169"/>
      <c r="Q3915" s="137"/>
      <c r="R3915" s="137"/>
      <c r="S3915" s="137"/>
      <c r="T3915" s="137"/>
      <c r="U3915" s="137"/>
      <c r="V3915" s="137"/>
      <c r="W3915" s="137"/>
      <c r="X3915" s="137"/>
      <c r="Y3915" s="137"/>
      <c r="Z3915" s="137"/>
      <c r="AA3915" s="137"/>
      <c r="AB3915" s="137"/>
      <c r="AC3915" s="137"/>
      <c r="AD3915" s="137"/>
      <c r="AE3915" s="137"/>
      <c r="AF3915" s="137"/>
      <c r="AG3915" s="137"/>
      <c r="AH3915" s="137"/>
      <c r="AI3915" s="137"/>
      <c r="AJ3915" s="137"/>
      <c r="AK3915" s="137"/>
      <c r="AL3915" s="137"/>
      <c r="AM3915" s="137"/>
      <c r="AN3915" s="137"/>
      <c r="AO3915" s="137"/>
      <c r="AP3915" s="137"/>
      <c r="AQ3915" s="137"/>
      <c r="AR3915" s="137"/>
      <c r="AS3915" s="137"/>
      <c r="AT3915" s="143"/>
    </row>
    <row r="3916" spans="1:46">
      <c r="A3916" s="96"/>
      <c r="B3916" s="134"/>
      <c r="C3916" s="135"/>
      <c r="D3916" s="135"/>
      <c r="E3916" s="135"/>
      <c r="F3916" s="135"/>
      <c r="G3916" s="135"/>
      <c r="H3916" s="135"/>
      <c r="I3916" s="135"/>
      <c r="J3916" s="134"/>
      <c r="K3916" s="136"/>
      <c r="L3916" s="172"/>
      <c r="M3916" s="172"/>
      <c r="N3916" s="172"/>
      <c r="O3916" s="137"/>
      <c r="P3916" s="169"/>
      <c r="Q3916" s="137"/>
      <c r="R3916" s="137"/>
      <c r="S3916" s="137"/>
      <c r="T3916" s="137"/>
      <c r="U3916" s="137"/>
      <c r="V3916" s="137"/>
      <c r="W3916" s="137"/>
      <c r="X3916" s="137"/>
      <c r="Y3916" s="137"/>
      <c r="Z3916" s="137"/>
      <c r="AA3916" s="137"/>
      <c r="AB3916" s="137"/>
      <c r="AC3916" s="137"/>
      <c r="AD3916" s="137"/>
      <c r="AE3916" s="137"/>
      <c r="AF3916" s="137"/>
      <c r="AG3916" s="137"/>
      <c r="AH3916" s="137"/>
      <c r="AI3916" s="137"/>
      <c r="AJ3916" s="137"/>
      <c r="AK3916" s="137"/>
      <c r="AL3916" s="137"/>
      <c r="AM3916" s="137"/>
      <c r="AN3916" s="137"/>
      <c r="AO3916" s="137"/>
      <c r="AP3916" s="137"/>
      <c r="AQ3916" s="137"/>
      <c r="AR3916" s="137"/>
      <c r="AS3916" s="137"/>
      <c r="AT3916" s="143"/>
    </row>
    <row r="3917" spans="1:46">
      <c r="A3917" s="96"/>
      <c r="B3917" s="134"/>
      <c r="C3917" s="135"/>
      <c r="D3917" s="135"/>
      <c r="E3917" s="135"/>
      <c r="F3917" s="135"/>
      <c r="G3917" s="135"/>
      <c r="H3917" s="135"/>
      <c r="I3917" s="135"/>
      <c r="J3917" s="134"/>
      <c r="K3917" s="136"/>
      <c r="L3917" s="172"/>
      <c r="M3917" s="172"/>
      <c r="N3917" s="172"/>
      <c r="O3917" s="137"/>
      <c r="P3917" s="169"/>
      <c r="Q3917" s="137"/>
      <c r="R3917" s="137"/>
      <c r="S3917" s="137"/>
      <c r="T3917" s="137"/>
      <c r="U3917" s="137"/>
      <c r="V3917" s="137"/>
      <c r="W3917" s="137"/>
      <c r="X3917" s="137"/>
      <c r="Y3917" s="137"/>
      <c r="Z3917" s="137"/>
      <c r="AA3917" s="137"/>
      <c r="AB3917" s="137"/>
      <c r="AC3917" s="137"/>
      <c r="AD3917" s="137"/>
      <c r="AE3917" s="137"/>
      <c r="AF3917" s="137"/>
      <c r="AG3917" s="137"/>
      <c r="AH3917" s="137"/>
      <c r="AI3917" s="137"/>
      <c r="AJ3917" s="137"/>
      <c r="AK3917" s="137"/>
      <c r="AL3917" s="137"/>
      <c r="AM3917" s="137"/>
      <c r="AN3917" s="137"/>
      <c r="AO3917" s="137"/>
      <c r="AP3917" s="137"/>
      <c r="AQ3917" s="137"/>
      <c r="AR3917" s="137"/>
      <c r="AS3917" s="137"/>
      <c r="AT3917" s="143"/>
    </row>
    <row r="3918" spans="1:46">
      <c r="A3918" s="96"/>
      <c r="B3918" s="134"/>
      <c r="C3918" s="135"/>
      <c r="D3918" s="135"/>
      <c r="E3918" s="135"/>
      <c r="F3918" s="135"/>
      <c r="G3918" s="135"/>
      <c r="H3918" s="135"/>
      <c r="I3918" s="135"/>
      <c r="J3918" s="134"/>
      <c r="K3918" s="136"/>
      <c r="L3918" s="172"/>
      <c r="M3918" s="172"/>
      <c r="N3918" s="172"/>
      <c r="O3918" s="137"/>
      <c r="P3918" s="169"/>
      <c r="Q3918" s="137"/>
      <c r="R3918" s="137"/>
      <c r="S3918" s="137"/>
      <c r="T3918" s="137"/>
      <c r="U3918" s="137"/>
      <c r="V3918" s="137"/>
      <c r="W3918" s="137"/>
      <c r="X3918" s="137"/>
      <c r="Y3918" s="137"/>
      <c r="Z3918" s="137"/>
      <c r="AA3918" s="137"/>
      <c r="AB3918" s="137"/>
      <c r="AC3918" s="137"/>
      <c r="AD3918" s="137"/>
      <c r="AE3918" s="137"/>
      <c r="AF3918" s="137"/>
      <c r="AG3918" s="137"/>
      <c r="AH3918" s="137"/>
      <c r="AI3918" s="137"/>
      <c r="AJ3918" s="137"/>
      <c r="AK3918" s="137"/>
      <c r="AL3918" s="137"/>
      <c r="AM3918" s="137"/>
      <c r="AN3918" s="137"/>
      <c r="AO3918" s="137"/>
      <c r="AP3918" s="137"/>
      <c r="AQ3918" s="137"/>
      <c r="AR3918" s="137"/>
      <c r="AS3918" s="137"/>
      <c r="AT3918" s="143"/>
    </row>
    <row r="3919" spans="1:46">
      <c r="A3919" s="96"/>
      <c r="B3919" s="134"/>
      <c r="C3919" s="135"/>
      <c r="D3919" s="135"/>
      <c r="E3919" s="135"/>
      <c r="F3919" s="135"/>
      <c r="G3919" s="135"/>
      <c r="H3919" s="135"/>
      <c r="I3919" s="135"/>
      <c r="J3919" s="134"/>
      <c r="K3919" s="136"/>
      <c r="L3919" s="172"/>
      <c r="M3919" s="172"/>
      <c r="N3919" s="172"/>
      <c r="O3919" s="137"/>
      <c r="P3919" s="169"/>
      <c r="Q3919" s="137"/>
      <c r="R3919" s="137"/>
      <c r="S3919" s="137"/>
      <c r="T3919" s="137"/>
      <c r="U3919" s="137"/>
      <c r="V3919" s="137"/>
      <c r="W3919" s="137"/>
      <c r="X3919" s="137"/>
      <c r="Y3919" s="137"/>
      <c r="Z3919" s="137"/>
      <c r="AA3919" s="137"/>
      <c r="AB3919" s="137"/>
      <c r="AC3919" s="137"/>
      <c r="AD3919" s="137"/>
      <c r="AE3919" s="137"/>
      <c r="AF3919" s="137"/>
      <c r="AG3919" s="137"/>
      <c r="AH3919" s="137"/>
      <c r="AI3919" s="137"/>
      <c r="AJ3919" s="137"/>
      <c r="AK3919" s="137"/>
      <c r="AL3919" s="137"/>
      <c r="AM3919" s="137"/>
      <c r="AN3919" s="137"/>
      <c r="AO3919" s="137"/>
      <c r="AP3919" s="137"/>
      <c r="AQ3919" s="137"/>
      <c r="AR3919" s="137"/>
      <c r="AS3919" s="137"/>
      <c r="AT3919" s="143"/>
    </row>
    <row r="3920" spans="1:46">
      <c r="A3920" s="96"/>
      <c r="B3920" s="134"/>
      <c r="C3920" s="135"/>
      <c r="D3920" s="135"/>
      <c r="E3920" s="135"/>
      <c r="F3920" s="135"/>
      <c r="G3920" s="135"/>
      <c r="H3920" s="135"/>
      <c r="I3920" s="135"/>
      <c r="J3920" s="134"/>
      <c r="K3920" s="136"/>
      <c r="L3920" s="172"/>
      <c r="M3920" s="172"/>
      <c r="N3920" s="172"/>
      <c r="O3920" s="137"/>
      <c r="P3920" s="169"/>
      <c r="Q3920" s="137"/>
      <c r="R3920" s="137"/>
      <c r="S3920" s="137"/>
      <c r="T3920" s="137"/>
      <c r="U3920" s="137"/>
      <c r="V3920" s="137"/>
      <c r="W3920" s="137"/>
      <c r="X3920" s="137"/>
      <c r="Y3920" s="137"/>
      <c r="Z3920" s="137"/>
      <c r="AA3920" s="137"/>
      <c r="AB3920" s="137"/>
      <c r="AC3920" s="137"/>
      <c r="AD3920" s="137"/>
      <c r="AE3920" s="137"/>
      <c r="AF3920" s="137"/>
      <c r="AG3920" s="137"/>
      <c r="AH3920" s="137"/>
      <c r="AI3920" s="137"/>
      <c r="AJ3920" s="137"/>
      <c r="AK3920" s="137"/>
      <c r="AL3920" s="137"/>
      <c r="AM3920" s="137"/>
      <c r="AN3920" s="137"/>
      <c r="AO3920" s="137"/>
      <c r="AP3920" s="137"/>
      <c r="AQ3920" s="137"/>
      <c r="AR3920" s="137"/>
      <c r="AS3920" s="137"/>
      <c r="AT3920" s="143"/>
    </row>
    <row r="3921" spans="1:46">
      <c r="A3921" s="96"/>
      <c r="B3921" s="134"/>
      <c r="C3921" s="135"/>
      <c r="D3921" s="135"/>
      <c r="E3921" s="135"/>
      <c r="F3921" s="135"/>
      <c r="G3921" s="135"/>
      <c r="H3921" s="135"/>
      <c r="I3921" s="135"/>
      <c r="J3921" s="134"/>
      <c r="K3921" s="136"/>
      <c r="L3921" s="172"/>
      <c r="M3921" s="172"/>
      <c r="N3921" s="172"/>
      <c r="O3921" s="137"/>
      <c r="P3921" s="169"/>
      <c r="Q3921" s="137"/>
      <c r="R3921" s="137"/>
      <c r="S3921" s="137"/>
      <c r="T3921" s="137"/>
      <c r="U3921" s="137"/>
      <c r="V3921" s="137"/>
      <c r="W3921" s="137"/>
      <c r="X3921" s="137"/>
      <c r="Y3921" s="137"/>
      <c r="Z3921" s="137"/>
      <c r="AA3921" s="137"/>
      <c r="AB3921" s="137"/>
      <c r="AC3921" s="137"/>
      <c r="AD3921" s="137"/>
      <c r="AE3921" s="137"/>
      <c r="AF3921" s="137"/>
      <c r="AG3921" s="137"/>
      <c r="AH3921" s="137"/>
      <c r="AI3921" s="137"/>
      <c r="AJ3921" s="137"/>
      <c r="AK3921" s="137"/>
      <c r="AL3921" s="137"/>
      <c r="AM3921" s="137"/>
      <c r="AN3921" s="137"/>
      <c r="AO3921" s="137"/>
      <c r="AP3921" s="137"/>
      <c r="AQ3921" s="137"/>
      <c r="AR3921" s="137"/>
      <c r="AS3921" s="137"/>
      <c r="AT3921" s="143"/>
    </row>
    <row r="3922" spans="1:46">
      <c r="A3922" s="96"/>
      <c r="B3922" s="134"/>
      <c r="C3922" s="135"/>
      <c r="D3922" s="135"/>
      <c r="E3922" s="135"/>
      <c r="F3922" s="135"/>
      <c r="G3922" s="135"/>
      <c r="H3922" s="135"/>
      <c r="I3922" s="135"/>
      <c r="J3922" s="134"/>
      <c r="K3922" s="136"/>
      <c r="L3922" s="172"/>
      <c r="M3922" s="172"/>
      <c r="N3922" s="172"/>
      <c r="O3922" s="137"/>
      <c r="P3922" s="169"/>
      <c r="Q3922" s="137"/>
      <c r="R3922" s="137"/>
      <c r="S3922" s="137"/>
      <c r="T3922" s="137"/>
      <c r="U3922" s="137"/>
      <c r="V3922" s="137"/>
      <c r="W3922" s="137"/>
      <c r="X3922" s="137"/>
      <c r="Y3922" s="137"/>
      <c r="Z3922" s="137"/>
      <c r="AA3922" s="137"/>
      <c r="AB3922" s="137"/>
      <c r="AC3922" s="137"/>
      <c r="AD3922" s="137"/>
      <c r="AE3922" s="137"/>
      <c r="AF3922" s="137"/>
      <c r="AG3922" s="137"/>
      <c r="AH3922" s="137"/>
      <c r="AI3922" s="137"/>
      <c r="AJ3922" s="137"/>
      <c r="AK3922" s="137"/>
      <c r="AL3922" s="137"/>
      <c r="AM3922" s="137"/>
      <c r="AN3922" s="137"/>
      <c r="AO3922" s="137"/>
      <c r="AP3922" s="137"/>
      <c r="AQ3922" s="137"/>
      <c r="AR3922" s="137"/>
      <c r="AS3922" s="137"/>
      <c r="AT3922" s="143"/>
    </row>
    <row r="3923" spans="1:46">
      <c r="A3923" s="96"/>
      <c r="B3923" s="134"/>
      <c r="C3923" s="135"/>
      <c r="D3923" s="135"/>
      <c r="E3923" s="135"/>
      <c r="F3923" s="135"/>
      <c r="G3923" s="135"/>
      <c r="H3923" s="135"/>
      <c r="I3923" s="135"/>
      <c r="J3923" s="134"/>
      <c r="K3923" s="136"/>
      <c r="L3923" s="172"/>
      <c r="M3923" s="172"/>
      <c r="N3923" s="172"/>
      <c r="O3923" s="137"/>
      <c r="P3923" s="169"/>
      <c r="Q3923" s="137"/>
      <c r="R3923" s="137"/>
      <c r="S3923" s="137"/>
      <c r="T3923" s="137"/>
      <c r="U3923" s="137"/>
      <c r="V3923" s="137"/>
      <c r="W3923" s="137"/>
      <c r="X3923" s="137"/>
      <c r="Y3923" s="137"/>
      <c r="Z3923" s="137"/>
      <c r="AA3923" s="137"/>
      <c r="AB3923" s="137"/>
      <c r="AC3923" s="137"/>
      <c r="AD3923" s="137"/>
      <c r="AE3923" s="137"/>
      <c r="AF3923" s="137"/>
      <c r="AG3923" s="137"/>
      <c r="AH3923" s="137"/>
      <c r="AI3923" s="137"/>
      <c r="AJ3923" s="137"/>
      <c r="AK3923" s="137"/>
      <c r="AL3923" s="137"/>
      <c r="AM3923" s="137"/>
      <c r="AN3923" s="137"/>
      <c r="AO3923" s="137"/>
      <c r="AP3923" s="137"/>
      <c r="AQ3923" s="137"/>
      <c r="AR3923" s="137"/>
      <c r="AS3923" s="137"/>
      <c r="AT3923" s="143"/>
    </row>
    <row r="3924" spans="1:46">
      <c r="A3924" s="96"/>
      <c r="B3924" s="134"/>
      <c r="C3924" s="135"/>
      <c r="D3924" s="135"/>
      <c r="E3924" s="135"/>
      <c r="F3924" s="135"/>
      <c r="G3924" s="135"/>
      <c r="H3924" s="135"/>
      <c r="I3924" s="135"/>
      <c r="J3924" s="134"/>
      <c r="K3924" s="136"/>
      <c r="L3924" s="172"/>
      <c r="M3924" s="172"/>
      <c r="N3924" s="172"/>
      <c r="O3924" s="137"/>
      <c r="P3924" s="169"/>
      <c r="Q3924" s="137"/>
      <c r="R3924" s="137"/>
      <c r="S3924" s="137"/>
      <c r="T3924" s="137"/>
      <c r="U3924" s="137"/>
      <c r="V3924" s="137"/>
      <c r="W3924" s="137"/>
      <c r="X3924" s="137"/>
      <c r="Y3924" s="137"/>
      <c r="Z3924" s="137"/>
      <c r="AA3924" s="137"/>
      <c r="AB3924" s="137"/>
      <c r="AC3924" s="137"/>
      <c r="AD3924" s="137"/>
      <c r="AE3924" s="137"/>
      <c r="AF3924" s="137"/>
      <c r="AG3924" s="137"/>
      <c r="AH3924" s="137"/>
      <c r="AI3924" s="137"/>
      <c r="AJ3924" s="137"/>
      <c r="AK3924" s="137"/>
      <c r="AL3924" s="137"/>
      <c r="AM3924" s="137"/>
      <c r="AN3924" s="137"/>
      <c r="AO3924" s="137"/>
      <c r="AP3924" s="137"/>
      <c r="AQ3924" s="137"/>
      <c r="AR3924" s="137"/>
      <c r="AS3924" s="137"/>
      <c r="AT3924" s="143"/>
    </row>
    <row r="3925" spans="1:46">
      <c r="A3925" s="96"/>
      <c r="B3925" s="134"/>
      <c r="C3925" s="135"/>
      <c r="D3925" s="135"/>
      <c r="E3925" s="135"/>
      <c r="F3925" s="135"/>
      <c r="G3925" s="135"/>
      <c r="H3925" s="135"/>
      <c r="I3925" s="135"/>
      <c r="J3925" s="134"/>
      <c r="K3925" s="136"/>
      <c r="L3925" s="172"/>
      <c r="M3925" s="172"/>
      <c r="N3925" s="172"/>
      <c r="O3925" s="137"/>
      <c r="P3925" s="169"/>
      <c r="Q3925" s="137"/>
      <c r="R3925" s="137"/>
      <c r="S3925" s="137"/>
      <c r="T3925" s="137"/>
      <c r="U3925" s="137"/>
      <c r="V3925" s="137"/>
      <c r="W3925" s="137"/>
      <c r="X3925" s="137"/>
      <c r="Y3925" s="137"/>
      <c r="Z3925" s="137"/>
      <c r="AA3925" s="137"/>
      <c r="AB3925" s="137"/>
      <c r="AC3925" s="137"/>
      <c r="AD3925" s="137"/>
      <c r="AE3925" s="137"/>
      <c r="AF3925" s="137"/>
      <c r="AG3925" s="137"/>
      <c r="AH3925" s="137"/>
      <c r="AI3925" s="137"/>
      <c r="AJ3925" s="137"/>
      <c r="AK3925" s="137"/>
      <c r="AL3925" s="137"/>
      <c r="AM3925" s="137"/>
      <c r="AN3925" s="137"/>
      <c r="AO3925" s="137"/>
      <c r="AP3925" s="137"/>
      <c r="AQ3925" s="137"/>
      <c r="AR3925" s="137"/>
      <c r="AS3925" s="137"/>
      <c r="AT3925" s="143"/>
    </row>
    <row r="3926" spans="1:46">
      <c r="A3926" s="96"/>
      <c r="B3926" s="134"/>
      <c r="C3926" s="135"/>
      <c r="D3926" s="135"/>
      <c r="E3926" s="135"/>
      <c r="F3926" s="135"/>
      <c r="G3926" s="135"/>
      <c r="H3926" s="135"/>
      <c r="I3926" s="135"/>
      <c r="J3926" s="134"/>
      <c r="K3926" s="136"/>
      <c r="L3926" s="172"/>
      <c r="M3926" s="172"/>
      <c r="N3926" s="172"/>
      <c r="O3926" s="137"/>
      <c r="P3926" s="169"/>
      <c r="Q3926" s="137"/>
      <c r="R3926" s="137"/>
      <c r="S3926" s="137"/>
      <c r="T3926" s="137"/>
      <c r="U3926" s="137"/>
      <c r="V3926" s="137"/>
      <c r="W3926" s="137"/>
      <c r="X3926" s="137"/>
      <c r="Y3926" s="137"/>
      <c r="Z3926" s="137"/>
      <c r="AA3926" s="137"/>
      <c r="AB3926" s="137"/>
      <c r="AC3926" s="137"/>
      <c r="AD3926" s="137"/>
      <c r="AE3926" s="137"/>
      <c r="AF3926" s="137"/>
      <c r="AG3926" s="137"/>
      <c r="AH3926" s="137"/>
      <c r="AI3926" s="137"/>
      <c r="AJ3926" s="137"/>
      <c r="AK3926" s="137"/>
      <c r="AL3926" s="137"/>
      <c r="AM3926" s="137"/>
      <c r="AN3926" s="137"/>
      <c r="AO3926" s="137"/>
      <c r="AP3926" s="137"/>
      <c r="AQ3926" s="137"/>
      <c r="AR3926" s="137"/>
      <c r="AS3926" s="137"/>
      <c r="AT3926" s="143"/>
    </row>
    <row r="3927" spans="1:46">
      <c r="A3927" s="96"/>
      <c r="B3927" s="134"/>
      <c r="C3927" s="135"/>
      <c r="D3927" s="135"/>
      <c r="E3927" s="135"/>
      <c r="F3927" s="135"/>
      <c r="G3927" s="135"/>
      <c r="H3927" s="135"/>
      <c r="I3927" s="135"/>
      <c r="J3927" s="134"/>
      <c r="K3927" s="136"/>
      <c r="L3927" s="172"/>
      <c r="M3927" s="172"/>
      <c r="N3927" s="172"/>
      <c r="O3927" s="137"/>
      <c r="P3927" s="169"/>
      <c r="Q3927" s="137"/>
      <c r="R3927" s="137"/>
      <c r="S3927" s="137"/>
      <c r="T3927" s="137"/>
      <c r="U3927" s="137"/>
      <c r="V3927" s="137"/>
      <c r="W3927" s="137"/>
      <c r="X3927" s="137"/>
      <c r="Y3927" s="137"/>
      <c r="Z3927" s="137"/>
      <c r="AA3927" s="137"/>
      <c r="AB3927" s="137"/>
      <c r="AC3927" s="137"/>
      <c r="AD3927" s="137"/>
      <c r="AE3927" s="137"/>
      <c r="AF3927" s="137"/>
      <c r="AG3927" s="137"/>
      <c r="AH3927" s="137"/>
      <c r="AI3927" s="137"/>
      <c r="AJ3927" s="137"/>
      <c r="AK3927" s="137"/>
      <c r="AL3927" s="137"/>
      <c r="AM3927" s="137"/>
      <c r="AN3927" s="137"/>
      <c r="AO3927" s="137"/>
      <c r="AP3927" s="137"/>
      <c r="AQ3927" s="137"/>
      <c r="AR3927" s="137"/>
      <c r="AS3927" s="137"/>
      <c r="AT3927" s="143"/>
    </row>
    <row r="3928" spans="1:46">
      <c r="A3928" s="96"/>
      <c r="B3928" s="134"/>
      <c r="C3928" s="135"/>
      <c r="D3928" s="135"/>
      <c r="E3928" s="135"/>
      <c r="F3928" s="135"/>
      <c r="G3928" s="135"/>
      <c r="H3928" s="135"/>
      <c r="I3928" s="135"/>
      <c r="J3928" s="134"/>
      <c r="K3928" s="136"/>
      <c r="L3928" s="172"/>
      <c r="M3928" s="172"/>
      <c r="N3928" s="172"/>
      <c r="O3928" s="137"/>
      <c r="P3928" s="169"/>
      <c r="Q3928" s="137"/>
      <c r="R3928" s="137"/>
      <c r="S3928" s="137"/>
      <c r="T3928" s="137"/>
      <c r="U3928" s="137"/>
      <c r="V3928" s="137"/>
      <c r="W3928" s="137"/>
      <c r="X3928" s="137"/>
      <c r="Y3928" s="137"/>
      <c r="Z3928" s="137"/>
      <c r="AA3928" s="137"/>
      <c r="AB3928" s="137"/>
      <c r="AC3928" s="137"/>
      <c r="AD3928" s="137"/>
      <c r="AE3928" s="137"/>
      <c r="AF3928" s="137"/>
      <c r="AG3928" s="137"/>
      <c r="AH3928" s="137"/>
      <c r="AI3928" s="137"/>
      <c r="AJ3928" s="137"/>
      <c r="AK3928" s="137"/>
      <c r="AL3928" s="137"/>
      <c r="AM3928" s="137"/>
      <c r="AN3928" s="137"/>
      <c r="AO3928" s="137"/>
      <c r="AP3928" s="137"/>
      <c r="AQ3928" s="137"/>
      <c r="AR3928" s="137"/>
      <c r="AS3928" s="137"/>
      <c r="AT3928" s="143"/>
    </row>
    <row r="3929" spans="1:46">
      <c r="A3929" s="96"/>
      <c r="B3929" s="134"/>
      <c r="C3929" s="135"/>
      <c r="D3929" s="135"/>
      <c r="E3929" s="135"/>
      <c r="F3929" s="135"/>
      <c r="G3929" s="135"/>
      <c r="H3929" s="135"/>
      <c r="I3929" s="135"/>
      <c r="J3929" s="134"/>
      <c r="K3929" s="136"/>
      <c r="L3929" s="172"/>
      <c r="M3929" s="172"/>
      <c r="N3929" s="172"/>
      <c r="O3929" s="137"/>
      <c r="P3929" s="169"/>
      <c r="Q3929" s="137"/>
      <c r="R3929" s="137"/>
      <c r="S3929" s="137"/>
      <c r="T3929" s="137"/>
      <c r="U3929" s="137"/>
      <c r="V3929" s="137"/>
      <c r="W3929" s="137"/>
      <c r="X3929" s="137"/>
      <c r="Y3929" s="137"/>
      <c r="Z3929" s="137"/>
      <c r="AA3929" s="137"/>
      <c r="AB3929" s="137"/>
      <c r="AC3929" s="137"/>
      <c r="AD3929" s="137"/>
      <c r="AE3929" s="137"/>
      <c r="AF3929" s="137"/>
      <c r="AG3929" s="137"/>
      <c r="AH3929" s="137"/>
      <c r="AI3929" s="137"/>
      <c r="AJ3929" s="137"/>
      <c r="AK3929" s="137"/>
      <c r="AL3929" s="137"/>
      <c r="AM3929" s="137"/>
      <c r="AN3929" s="137"/>
      <c r="AO3929" s="137"/>
      <c r="AP3929" s="137"/>
      <c r="AQ3929" s="137"/>
      <c r="AR3929" s="137"/>
      <c r="AS3929" s="137"/>
      <c r="AT3929" s="143"/>
    </row>
    <row r="3930" spans="1:46">
      <c r="A3930" s="96"/>
      <c r="B3930" s="134"/>
      <c r="C3930" s="135"/>
      <c r="D3930" s="135"/>
      <c r="E3930" s="135"/>
      <c r="F3930" s="135"/>
      <c r="G3930" s="135"/>
      <c r="H3930" s="135"/>
      <c r="I3930" s="135"/>
      <c r="J3930" s="134"/>
      <c r="K3930" s="136"/>
      <c r="L3930" s="172"/>
      <c r="M3930" s="172"/>
      <c r="N3930" s="172"/>
      <c r="O3930" s="137"/>
      <c r="P3930" s="169"/>
      <c r="Q3930" s="137"/>
      <c r="R3930" s="137"/>
      <c r="S3930" s="137"/>
      <c r="T3930" s="137"/>
      <c r="U3930" s="137"/>
      <c r="V3930" s="137"/>
      <c r="W3930" s="137"/>
      <c r="X3930" s="137"/>
      <c r="Y3930" s="137"/>
      <c r="Z3930" s="137"/>
      <c r="AA3930" s="137"/>
      <c r="AB3930" s="137"/>
      <c r="AC3930" s="137"/>
      <c r="AD3930" s="137"/>
      <c r="AE3930" s="137"/>
      <c r="AF3930" s="137"/>
      <c r="AG3930" s="137"/>
      <c r="AH3930" s="137"/>
      <c r="AI3930" s="137"/>
      <c r="AJ3930" s="137"/>
      <c r="AK3930" s="137"/>
      <c r="AL3930" s="137"/>
      <c r="AM3930" s="137"/>
      <c r="AN3930" s="137"/>
      <c r="AO3930" s="137"/>
      <c r="AP3930" s="137"/>
      <c r="AQ3930" s="137"/>
      <c r="AR3930" s="137"/>
      <c r="AS3930" s="137"/>
      <c r="AT3930" s="143"/>
    </row>
    <row r="3931" spans="1:46">
      <c r="A3931" s="96"/>
      <c r="B3931" s="134"/>
      <c r="C3931" s="135"/>
      <c r="D3931" s="135"/>
      <c r="E3931" s="135"/>
      <c r="F3931" s="135"/>
      <c r="G3931" s="135"/>
      <c r="H3931" s="135"/>
      <c r="I3931" s="135"/>
      <c r="J3931" s="134"/>
      <c r="K3931" s="136"/>
      <c r="L3931" s="172"/>
      <c r="M3931" s="172"/>
      <c r="N3931" s="172"/>
      <c r="O3931" s="137"/>
      <c r="P3931" s="169"/>
      <c r="Q3931" s="137"/>
      <c r="R3931" s="137"/>
      <c r="S3931" s="137"/>
      <c r="T3931" s="137"/>
      <c r="U3931" s="137"/>
      <c r="V3931" s="137"/>
      <c r="W3931" s="137"/>
      <c r="X3931" s="137"/>
      <c r="Y3931" s="137"/>
      <c r="Z3931" s="137"/>
      <c r="AA3931" s="137"/>
      <c r="AB3931" s="137"/>
      <c r="AC3931" s="137"/>
      <c r="AD3931" s="137"/>
      <c r="AE3931" s="137"/>
      <c r="AF3931" s="137"/>
      <c r="AG3931" s="137"/>
      <c r="AH3931" s="137"/>
      <c r="AI3931" s="137"/>
      <c r="AJ3931" s="137"/>
      <c r="AK3931" s="137"/>
      <c r="AL3931" s="137"/>
      <c r="AM3931" s="137"/>
      <c r="AN3931" s="137"/>
      <c r="AO3931" s="137"/>
      <c r="AP3931" s="137"/>
      <c r="AQ3931" s="137"/>
      <c r="AR3931" s="137"/>
      <c r="AS3931" s="137"/>
      <c r="AT3931" s="143"/>
    </row>
    <row r="3932" spans="1:46">
      <c r="A3932" s="96"/>
      <c r="B3932" s="134"/>
      <c r="C3932" s="135"/>
      <c r="D3932" s="135"/>
      <c r="E3932" s="135"/>
      <c r="F3932" s="135"/>
      <c r="G3932" s="135"/>
      <c r="H3932" s="135"/>
      <c r="I3932" s="135"/>
      <c r="J3932" s="134"/>
      <c r="K3932" s="136"/>
      <c r="L3932" s="172"/>
      <c r="M3932" s="172"/>
      <c r="N3932" s="172"/>
      <c r="O3932" s="137"/>
      <c r="P3932" s="169"/>
      <c r="Q3932" s="137"/>
      <c r="R3932" s="137"/>
      <c r="S3932" s="137"/>
      <c r="T3932" s="137"/>
      <c r="U3932" s="137"/>
      <c r="V3932" s="137"/>
      <c r="W3932" s="137"/>
      <c r="X3932" s="137"/>
      <c r="Y3932" s="137"/>
      <c r="Z3932" s="137"/>
      <c r="AA3932" s="137"/>
      <c r="AB3932" s="137"/>
      <c r="AC3932" s="137"/>
      <c r="AD3932" s="137"/>
      <c r="AE3932" s="137"/>
      <c r="AF3932" s="137"/>
      <c r="AG3932" s="137"/>
      <c r="AH3932" s="137"/>
      <c r="AI3932" s="137"/>
      <c r="AJ3932" s="137"/>
      <c r="AK3932" s="137"/>
      <c r="AL3932" s="137"/>
      <c r="AM3932" s="137"/>
      <c r="AN3932" s="137"/>
      <c r="AO3932" s="137"/>
      <c r="AP3932" s="137"/>
      <c r="AQ3932" s="137"/>
      <c r="AR3932" s="137"/>
      <c r="AS3932" s="137"/>
      <c r="AT3932" s="143"/>
    </row>
    <row r="3933" spans="1:46">
      <c r="A3933" s="96"/>
      <c r="B3933" s="134"/>
      <c r="C3933" s="135"/>
      <c r="D3933" s="135"/>
      <c r="E3933" s="135"/>
      <c r="F3933" s="135"/>
      <c r="G3933" s="135"/>
      <c r="H3933" s="135"/>
      <c r="I3933" s="135"/>
      <c r="J3933" s="134"/>
      <c r="K3933" s="136"/>
      <c r="L3933" s="172"/>
      <c r="M3933" s="172"/>
      <c r="N3933" s="172"/>
      <c r="O3933" s="137"/>
      <c r="P3933" s="169"/>
      <c r="Q3933" s="137"/>
      <c r="R3933" s="137"/>
      <c r="S3933" s="137"/>
      <c r="T3933" s="137"/>
      <c r="U3933" s="137"/>
      <c r="V3933" s="137"/>
      <c r="W3933" s="137"/>
      <c r="X3933" s="137"/>
      <c r="Y3933" s="137"/>
      <c r="Z3933" s="137"/>
      <c r="AA3933" s="137"/>
      <c r="AB3933" s="137"/>
      <c r="AC3933" s="137"/>
      <c r="AD3933" s="137"/>
      <c r="AE3933" s="137"/>
      <c r="AF3933" s="137"/>
      <c r="AG3933" s="137"/>
      <c r="AH3933" s="137"/>
      <c r="AI3933" s="137"/>
      <c r="AJ3933" s="137"/>
      <c r="AK3933" s="137"/>
      <c r="AL3933" s="137"/>
      <c r="AM3933" s="137"/>
      <c r="AN3933" s="137"/>
      <c r="AO3933" s="137"/>
      <c r="AP3933" s="137"/>
      <c r="AQ3933" s="137"/>
      <c r="AR3933" s="137"/>
      <c r="AS3933" s="137"/>
      <c r="AT3933" s="143"/>
    </row>
    <row r="3934" spans="1:46">
      <c r="A3934" s="96"/>
      <c r="B3934" s="134"/>
      <c r="C3934" s="135"/>
      <c r="D3934" s="135"/>
      <c r="E3934" s="135"/>
      <c r="F3934" s="135"/>
      <c r="G3934" s="135"/>
      <c r="H3934" s="135"/>
      <c r="I3934" s="135"/>
      <c r="J3934" s="134"/>
      <c r="K3934" s="136"/>
      <c r="L3934" s="172"/>
      <c r="M3934" s="172"/>
      <c r="N3934" s="172"/>
      <c r="O3934" s="137"/>
      <c r="P3934" s="169"/>
      <c r="Q3934" s="137"/>
      <c r="R3934" s="137"/>
      <c r="S3934" s="137"/>
      <c r="T3934" s="137"/>
      <c r="U3934" s="137"/>
      <c r="V3934" s="137"/>
      <c r="W3934" s="137"/>
      <c r="X3934" s="137"/>
      <c r="Y3934" s="137"/>
      <c r="Z3934" s="137"/>
      <c r="AA3934" s="137"/>
      <c r="AB3934" s="137"/>
      <c r="AC3934" s="137"/>
      <c r="AD3934" s="137"/>
      <c r="AE3934" s="137"/>
      <c r="AF3934" s="137"/>
      <c r="AG3934" s="137"/>
      <c r="AH3934" s="137"/>
      <c r="AI3934" s="137"/>
      <c r="AJ3934" s="137"/>
      <c r="AK3934" s="137"/>
      <c r="AL3934" s="137"/>
      <c r="AM3934" s="137"/>
      <c r="AN3934" s="137"/>
      <c r="AO3934" s="137"/>
      <c r="AP3934" s="137"/>
      <c r="AQ3934" s="137"/>
      <c r="AR3934" s="137"/>
      <c r="AS3934" s="137"/>
      <c r="AT3934" s="143"/>
    </row>
    <row r="3935" spans="1:46">
      <c r="A3935" s="96"/>
      <c r="B3935" s="134"/>
      <c r="C3935" s="135"/>
      <c r="D3935" s="135"/>
      <c r="E3935" s="135"/>
      <c r="F3935" s="135"/>
      <c r="G3935" s="135"/>
      <c r="H3935" s="135"/>
      <c r="I3935" s="135"/>
      <c r="J3935" s="134"/>
      <c r="K3935" s="136"/>
      <c r="L3935" s="172"/>
      <c r="M3935" s="172"/>
      <c r="N3935" s="172"/>
      <c r="O3935" s="137"/>
      <c r="P3935" s="169"/>
      <c r="Q3935" s="137"/>
      <c r="R3935" s="137"/>
      <c r="S3935" s="137"/>
      <c r="T3935" s="137"/>
      <c r="U3935" s="137"/>
      <c r="V3935" s="137"/>
      <c r="W3935" s="137"/>
      <c r="X3935" s="137"/>
      <c r="Y3935" s="137"/>
      <c r="Z3935" s="137"/>
      <c r="AA3935" s="137"/>
      <c r="AB3935" s="137"/>
      <c r="AC3935" s="137"/>
      <c r="AD3935" s="137"/>
      <c r="AE3935" s="137"/>
      <c r="AF3935" s="137"/>
      <c r="AG3935" s="137"/>
      <c r="AH3935" s="137"/>
      <c r="AI3935" s="137"/>
      <c r="AJ3935" s="137"/>
      <c r="AK3935" s="137"/>
      <c r="AL3935" s="137"/>
      <c r="AM3935" s="137"/>
      <c r="AN3935" s="137"/>
      <c r="AO3935" s="137"/>
      <c r="AP3935" s="137"/>
      <c r="AQ3935" s="137"/>
      <c r="AR3935" s="137"/>
      <c r="AS3935" s="137"/>
      <c r="AT3935" s="143"/>
    </row>
    <row r="3936" spans="1:46">
      <c r="A3936" s="96"/>
      <c r="B3936" s="134"/>
      <c r="C3936" s="135"/>
      <c r="D3936" s="135"/>
      <c r="E3936" s="135"/>
      <c r="F3936" s="135"/>
      <c r="G3936" s="135"/>
      <c r="H3936" s="135"/>
      <c r="I3936" s="135"/>
      <c r="J3936" s="134"/>
      <c r="K3936" s="136"/>
      <c r="L3936" s="172"/>
      <c r="M3936" s="172"/>
      <c r="N3936" s="172"/>
      <c r="O3936" s="137"/>
      <c r="P3936" s="169"/>
      <c r="Q3936" s="137"/>
      <c r="R3936" s="137"/>
      <c r="S3936" s="137"/>
      <c r="T3936" s="137"/>
      <c r="U3936" s="137"/>
      <c r="V3936" s="137"/>
      <c r="W3936" s="137"/>
      <c r="X3936" s="137"/>
      <c r="Y3936" s="137"/>
      <c r="Z3936" s="137"/>
      <c r="AA3936" s="137"/>
      <c r="AB3936" s="137"/>
      <c r="AC3936" s="137"/>
      <c r="AD3936" s="137"/>
      <c r="AE3936" s="137"/>
      <c r="AF3936" s="137"/>
      <c r="AG3936" s="137"/>
      <c r="AH3936" s="137"/>
      <c r="AI3936" s="137"/>
      <c r="AJ3936" s="137"/>
      <c r="AK3936" s="137"/>
      <c r="AL3936" s="137"/>
      <c r="AM3936" s="137"/>
      <c r="AN3936" s="137"/>
      <c r="AO3936" s="137"/>
      <c r="AP3936" s="137"/>
      <c r="AQ3936" s="137"/>
      <c r="AR3936" s="137"/>
      <c r="AS3936" s="137"/>
      <c r="AT3936" s="143"/>
    </row>
    <row r="3937" spans="1:46">
      <c r="A3937" s="96"/>
      <c r="B3937" s="134"/>
      <c r="C3937" s="135"/>
      <c r="D3937" s="135"/>
      <c r="E3937" s="135"/>
      <c r="F3937" s="135"/>
      <c r="G3937" s="135"/>
      <c r="H3937" s="135"/>
      <c r="I3937" s="135"/>
      <c r="J3937" s="134"/>
      <c r="K3937" s="136"/>
      <c r="L3937" s="172"/>
      <c r="M3937" s="172"/>
      <c r="N3937" s="172"/>
      <c r="O3937" s="137"/>
      <c r="P3937" s="169"/>
      <c r="Q3937" s="137"/>
      <c r="R3937" s="137"/>
      <c r="S3937" s="137"/>
      <c r="T3937" s="137"/>
      <c r="U3937" s="137"/>
      <c r="V3937" s="137"/>
      <c r="W3937" s="137"/>
      <c r="X3937" s="137"/>
      <c r="Y3937" s="137"/>
      <c r="Z3937" s="137"/>
      <c r="AA3937" s="137"/>
      <c r="AB3937" s="137"/>
      <c r="AC3937" s="137"/>
      <c r="AD3937" s="137"/>
      <c r="AE3937" s="137"/>
      <c r="AF3937" s="137"/>
      <c r="AG3937" s="137"/>
      <c r="AH3937" s="137"/>
      <c r="AI3937" s="137"/>
      <c r="AJ3937" s="137"/>
      <c r="AK3937" s="137"/>
      <c r="AL3937" s="137"/>
      <c r="AM3937" s="137"/>
      <c r="AN3937" s="137"/>
      <c r="AO3937" s="137"/>
      <c r="AP3937" s="137"/>
      <c r="AQ3937" s="137"/>
      <c r="AR3937" s="137"/>
      <c r="AS3937" s="137"/>
      <c r="AT3937" s="143"/>
    </row>
    <row r="3938" spans="1:46">
      <c r="A3938" s="96"/>
      <c r="B3938" s="134"/>
      <c r="C3938" s="135"/>
      <c r="D3938" s="135"/>
      <c r="E3938" s="135"/>
      <c r="F3938" s="135"/>
      <c r="G3938" s="135"/>
      <c r="H3938" s="135"/>
      <c r="I3938" s="135"/>
      <c r="J3938" s="134"/>
      <c r="K3938" s="136"/>
      <c r="L3938" s="172"/>
      <c r="M3938" s="172"/>
      <c r="N3938" s="172"/>
      <c r="O3938" s="137"/>
      <c r="P3938" s="169"/>
      <c r="Q3938" s="137"/>
      <c r="R3938" s="137"/>
      <c r="S3938" s="137"/>
      <c r="T3938" s="137"/>
      <c r="U3938" s="137"/>
      <c r="V3938" s="137"/>
      <c r="W3938" s="137"/>
      <c r="X3938" s="137"/>
      <c r="Y3938" s="137"/>
      <c r="Z3938" s="137"/>
      <c r="AA3938" s="137"/>
      <c r="AB3938" s="137"/>
      <c r="AC3938" s="137"/>
      <c r="AD3938" s="137"/>
      <c r="AE3938" s="137"/>
      <c r="AF3938" s="137"/>
      <c r="AG3938" s="137"/>
      <c r="AH3938" s="137"/>
      <c r="AI3938" s="137"/>
      <c r="AJ3938" s="137"/>
      <c r="AK3938" s="137"/>
      <c r="AL3938" s="137"/>
      <c r="AM3938" s="137"/>
      <c r="AN3938" s="137"/>
      <c r="AO3938" s="137"/>
      <c r="AP3938" s="137"/>
      <c r="AQ3938" s="137"/>
      <c r="AR3938" s="137"/>
      <c r="AS3938" s="137"/>
      <c r="AT3938" s="143"/>
    </row>
    <row r="3939" spans="1:46">
      <c r="A3939" s="96"/>
      <c r="B3939" s="134"/>
      <c r="C3939" s="135"/>
      <c r="D3939" s="135"/>
      <c r="E3939" s="135"/>
      <c r="F3939" s="135"/>
      <c r="G3939" s="135"/>
      <c r="H3939" s="135"/>
      <c r="I3939" s="135"/>
      <c r="J3939" s="134"/>
      <c r="K3939" s="136"/>
      <c r="L3939" s="172"/>
      <c r="M3939" s="172"/>
      <c r="N3939" s="172"/>
      <c r="O3939" s="137"/>
      <c r="P3939" s="169"/>
      <c r="Q3939" s="137"/>
      <c r="R3939" s="137"/>
      <c r="S3939" s="137"/>
      <c r="T3939" s="137"/>
      <c r="U3939" s="137"/>
      <c r="V3939" s="137"/>
      <c r="W3939" s="137"/>
      <c r="X3939" s="137"/>
      <c r="Y3939" s="137"/>
      <c r="Z3939" s="137"/>
      <c r="AA3939" s="137"/>
      <c r="AB3939" s="137"/>
      <c r="AC3939" s="137"/>
      <c r="AD3939" s="137"/>
      <c r="AE3939" s="137"/>
      <c r="AF3939" s="137"/>
      <c r="AG3939" s="137"/>
      <c r="AH3939" s="137"/>
      <c r="AI3939" s="137"/>
      <c r="AJ3939" s="137"/>
      <c r="AK3939" s="137"/>
      <c r="AL3939" s="137"/>
      <c r="AM3939" s="137"/>
      <c r="AN3939" s="137"/>
      <c r="AO3939" s="137"/>
      <c r="AP3939" s="137"/>
      <c r="AQ3939" s="137"/>
      <c r="AR3939" s="137"/>
      <c r="AS3939" s="137"/>
      <c r="AT3939" s="143"/>
    </row>
    <row r="3940" spans="1:46">
      <c r="A3940" s="96"/>
      <c r="B3940" s="134"/>
      <c r="C3940" s="135"/>
      <c r="D3940" s="135"/>
      <c r="E3940" s="135"/>
      <c r="F3940" s="135"/>
      <c r="G3940" s="135"/>
      <c r="H3940" s="135"/>
      <c r="I3940" s="135"/>
      <c r="J3940" s="134"/>
      <c r="K3940" s="136"/>
      <c r="L3940" s="172"/>
      <c r="M3940" s="172"/>
      <c r="N3940" s="172"/>
      <c r="O3940" s="137"/>
      <c r="P3940" s="169"/>
      <c r="Q3940" s="137"/>
      <c r="R3940" s="137"/>
      <c r="S3940" s="137"/>
      <c r="T3940" s="137"/>
      <c r="U3940" s="137"/>
      <c r="V3940" s="137"/>
      <c r="W3940" s="137"/>
      <c r="X3940" s="137"/>
      <c r="Y3940" s="137"/>
      <c r="Z3940" s="137"/>
      <c r="AA3940" s="137"/>
      <c r="AB3940" s="137"/>
      <c r="AC3940" s="137"/>
      <c r="AD3940" s="137"/>
      <c r="AE3940" s="137"/>
      <c r="AF3940" s="137"/>
      <c r="AG3940" s="137"/>
      <c r="AH3940" s="137"/>
      <c r="AI3940" s="137"/>
      <c r="AJ3940" s="137"/>
      <c r="AK3940" s="137"/>
      <c r="AL3940" s="137"/>
      <c r="AM3940" s="137"/>
      <c r="AN3940" s="137"/>
      <c r="AO3940" s="137"/>
      <c r="AP3940" s="137"/>
      <c r="AQ3940" s="137"/>
      <c r="AR3940" s="137"/>
      <c r="AS3940" s="137"/>
      <c r="AT3940" s="143"/>
    </row>
    <row r="3941" spans="1:46">
      <c r="A3941" s="96"/>
      <c r="B3941" s="134"/>
      <c r="C3941" s="135"/>
      <c r="D3941" s="135"/>
      <c r="E3941" s="135"/>
      <c r="F3941" s="135"/>
      <c r="G3941" s="135"/>
      <c r="H3941" s="135"/>
      <c r="I3941" s="135"/>
      <c r="J3941" s="134"/>
      <c r="K3941" s="136"/>
      <c r="L3941" s="172"/>
      <c r="M3941" s="172"/>
      <c r="N3941" s="172"/>
      <c r="O3941" s="137"/>
      <c r="P3941" s="169"/>
      <c r="Q3941" s="137"/>
      <c r="R3941" s="137"/>
      <c r="S3941" s="137"/>
      <c r="T3941" s="137"/>
      <c r="U3941" s="137"/>
      <c r="V3941" s="137"/>
      <c r="W3941" s="137"/>
      <c r="X3941" s="137"/>
      <c r="Y3941" s="137"/>
      <c r="Z3941" s="137"/>
      <c r="AA3941" s="137"/>
      <c r="AB3941" s="137"/>
      <c r="AC3941" s="137"/>
      <c r="AD3941" s="137"/>
      <c r="AE3941" s="137"/>
      <c r="AF3941" s="137"/>
      <c r="AG3941" s="137"/>
      <c r="AH3941" s="137"/>
      <c r="AI3941" s="137"/>
      <c r="AJ3941" s="137"/>
      <c r="AK3941" s="137"/>
      <c r="AL3941" s="137"/>
      <c r="AM3941" s="137"/>
      <c r="AN3941" s="137"/>
      <c r="AO3941" s="137"/>
      <c r="AP3941" s="137"/>
      <c r="AQ3941" s="137"/>
      <c r="AR3941" s="137"/>
      <c r="AS3941" s="137"/>
      <c r="AT3941" s="143"/>
    </row>
    <row r="3942" spans="1:46">
      <c r="A3942" s="96"/>
      <c r="B3942" s="134"/>
      <c r="C3942" s="135"/>
      <c r="D3942" s="135"/>
      <c r="E3942" s="135"/>
      <c r="F3942" s="135"/>
      <c r="G3942" s="135"/>
      <c r="H3942" s="135"/>
      <c r="I3942" s="135"/>
      <c r="J3942" s="134"/>
      <c r="K3942" s="136"/>
      <c r="L3942" s="172"/>
      <c r="M3942" s="172"/>
      <c r="N3942" s="172"/>
      <c r="O3942" s="137"/>
      <c r="P3942" s="169"/>
      <c r="Q3942" s="137"/>
      <c r="R3942" s="137"/>
      <c r="S3942" s="137"/>
      <c r="T3942" s="137"/>
      <c r="U3942" s="137"/>
      <c r="V3942" s="137"/>
      <c r="W3942" s="137"/>
      <c r="X3942" s="137"/>
      <c r="Y3942" s="137"/>
      <c r="Z3942" s="137"/>
      <c r="AA3942" s="137"/>
      <c r="AB3942" s="137"/>
      <c r="AC3942" s="137"/>
      <c r="AD3942" s="137"/>
      <c r="AE3942" s="137"/>
      <c r="AF3942" s="137"/>
      <c r="AG3942" s="137"/>
      <c r="AH3942" s="137"/>
      <c r="AI3942" s="137"/>
      <c r="AJ3942" s="137"/>
      <c r="AK3942" s="137"/>
      <c r="AL3942" s="137"/>
      <c r="AM3942" s="137"/>
      <c r="AN3942" s="137"/>
      <c r="AO3942" s="137"/>
      <c r="AP3942" s="137"/>
      <c r="AQ3942" s="137"/>
      <c r="AR3942" s="137"/>
      <c r="AS3942" s="137"/>
      <c r="AT3942" s="143"/>
    </row>
    <row r="3943" spans="1:46">
      <c r="A3943" s="96"/>
      <c r="B3943" s="134"/>
      <c r="C3943" s="135"/>
      <c r="D3943" s="135"/>
      <c r="E3943" s="135"/>
      <c r="F3943" s="135"/>
      <c r="G3943" s="135"/>
      <c r="H3943" s="135"/>
      <c r="I3943" s="135"/>
      <c r="J3943" s="134"/>
      <c r="K3943" s="136"/>
      <c r="L3943" s="172"/>
      <c r="M3943" s="172"/>
      <c r="N3943" s="172"/>
      <c r="O3943" s="137"/>
      <c r="P3943" s="169"/>
      <c r="Q3943" s="137"/>
      <c r="R3943" s="137"/>
      <c r="S3943" s="137"/>
      <c r="T3943" s="137"/>
      <c r="U3943" s="137"/>
      <c r="V3943" s="137"/>
      <c r="W3943" s="137"/>
      <c r="X3943" s="137"/>
      <c r="Y3943" s="137"/>
      <c r="Z3943" s="137"/>
      <c r="AA3943" s="137"/>
      <c r="AB3943" s="137"/>
      <c r="AC3943" s="137"/>
      <c r="AD3943" s="137"/>
      <c r="AE3943" s="137"/>
      <c r="AF3943" s="137"/>
      <c r="AG3943" s="137"/>
      <c r="AH3943" s="137"/>
      <c r="AI3943" s="137"/>
      <c r="AJ3943" s="137"/>
      <c r="AK3943" s="137"/>
      <c r="AL3943" s="137"/>
      <c r="AM3943" s="137"/>
      <c r="AN3943" s="137"/>
      <c r="AO3943" s="137"/>
      <c r="AP3943" s="137"/>
      <c r="AQ3943" s="137"/>
      <c r="AR3943" s="137"/>
      <c r="AS3943" s="137"/>
      <c r="AT3943" s="143"/>
    </row>
    <row r="3944" spans="1:46">
      <c r="A3944" s="96"/>
      <c r="B3944" s="134"/>
      <c r="C3944" s="135"/>
      <c r="D3944" s="135"/>
      <c r="E3944" s="135"/>
      <c r="F3944" s="135"/>
      <c r="G3944" s="135"/>
      <c r="H3944" s="135"/>
      <c r="I3944" s="135"/>
      <c r="J3944" s="134"/>
      <c r="K3944" s="136"/>
      <c r="L3944" s="172"/>
      <c r="M3944" s="172"/>
      <c r="N3944" s="172"/>
      <c r="O3944" s="137"/>
      <c r="P3944" s="169"/>
      <c r="Q3944" s="137"/>
      <c r="R3944" s="137"/>
      <c r="S3944" s="137"/>
      <c r="T3944" s="137"/>
      <c r="U3944" s="137"/>
      <c r="V3944" s="137"/>
      <c r="W3944" s="137"/>
      <c r="X3944" s="137"/>
      <c r="Y3944" s="137"/>
      <c r="Z3944" s="137"/>
      <c r="AA3944" s="137"/>
      <c r="AB3944" s="137"/>
      <c r="AC3944" s="137"/>
      <c r="AD3944" s="137"/>
      <c r="AE3944" s="137"/>
      <c r="AF3944" s="137"/>
      <c r="AG3944" s="137"/>
      <c r="AH3944" s="137"/>
      <c r="AI3944" s="137"/>
      <c r="AJ3944" s="137"/>
      <c r="AK3944" s="137"/>
      <c r="AL3944" s="137"/>
      <c r="AM3944" s="137"/>
      <c r="AN3944" s="137"/>
      <c r="AO3944" s="137"/>
      <c r="AP3944" s="137"/>
      <c r="AQ3944" s="137"/>
      <c r="AR3944" s="137"/>
      <c r="AS3944" s="137"/>
      <c r="AT3944" s="143"/>
    </row>
    <row r="3945" spans="1:46">
      <c r="A3945" s="96"/>
      <c r="B3945" s="134"/>
      <c r="C3945" s="135"/>
      <c r="D3945" s="135"/>
      <c r="E3945" s="135"/>
      <c r="F3945" s="135"/>
      <c r="G3945" s="135"/>
      <c r="H3945" s="135"/>
      <c r="I3945" s="135"/>
      <c r="J3945" s="134"/>
      <c r="K3945" s="136"/>
      <c r="L3945" s="172"/>
      <c r="M3945" s="172"/>
      <c r="N3945" s="172"/>
      <c r="O3945" s="137"/>
      <c r="P3945" s="169"/>
      <c r="Q3945" s="137"/>
      <c r="R3945" s="137"/>
      <c r="S3945" s="137"/>
      <c r="T3945" s="137"/>
      <c r="U3945" s="137"/>
      <c r="V3945" s="137"/>
      <c r="W3945" s="137"/>
      <c r="X3945" s="137"/>
      <c r="Y3945" s="137"/>
      <c r="Z3945" s="137"/>
      <c r="AA3945" s="137"/>
      <c r="AB3945" s="137"/>
      <c r="AC3945" s="137"/>
      <c r="AD3945" s="137"/>
      <c r="AE3945" s="137"/>
      <c r="AF3945" s="137"/>
      <c r="AG3945" s="137"/>
      <c r="AH3945" s="137"/>
      <c r="AI3945" s="137"/>
      <c r="AJ3945" s="137"/>
      <c r="AK3945" s="137"/>
      <c r="AL3945" s="137"/>
      <c r="AM3945" s="137"/>
      <c r="AN3945" s="137"/>
      <c r="AO3945" s="137"/>
      <c r="AP3945" s="137"/>
      <c r="AQ3945" s="137"/>
      <c r="AR3945" s="137"/>
      <c r="AS3945" s="137"/>
      <c r="AT3945" s="143"/>
    </row>
    <row r="3946" spans="1:46">
      <c r="A3946" s="96"/>
      <c r="B3946" s="134"/>
      <c r="C3946" s="135"/>
      <c r="D3946" s="135"/>
      <c r="E3946" s="135"/>
      <c r="F3946" s="135"/>
      <c r="G3946" s="135"/>
      <c r="H3946" s="135"/>
      <c r="I3946" s="135"/>
      <c r="J3946" s="134"/>
      <c r="K3946" s="136"/>
      <c r="L3946" s="172"/>
      <c r="M3946" s="172"/>
      <c r="N3946" s="172"/>
      <c r="O3946" s="137"/>
      <c r="P3946" s="169"/>
      <c r="Q3946" s="137"/>
      <c r="R3946" s="137"/>
      <c r="S3946" s="137"/>
      <c r="T3946" s="137"/>
      <c r="U3946" s="137"/>
      <c r="V3946" s="137"/>
      <c r="W3946" s="137"/>
      <c r="X3946" s="137"/>
      <c r="Y3946" s="137"/>
      <c r="Z3946" s="137"/>
      <c r="AA3946" s="137"/>
      <c r="AB3946" s="137"/>
      <c r="AC3946" s="137"/>
      <c r="AD3946" s="137"/>
      <c r="AE3946" s="137"/>
      <c r="AF3946" s="137"/>
      <c r="AG3946" s="137"/>
      <c r="AH3946" s="137"/>
      <c r="AI3946" s="137"/>
      <c r="AJ3946" s="137"/>
      <c r="AK3946" s="137"/>
      <c r="AL3946" s="137"/>
      <c r="AM3946" s="137"/>
      <c r="AN3946" s="137"/>
      <c r="AO3946" s="137"/>
      <c r="AP3946" s="137"/>
      <c r="AQ3946" s="137"/>
      <c r="AR3946" s="137"/>
      <c r="AS3946" s="137"/>
      <c r="AT3946" s="143"/>
    </row>
    <row r="3947" spans="1:46">
      <c r="A3947" s="96"/>
      <c r="B3947" s="134"/>
      <c r="C3947" s="135"/>
      <c r="D3947" s="135"/>
      <c r="E3947" s="135"/>
      <c r="F3947" s="135"/>
      <c r="G3947" s="135"/>
      <c r="H3947" s="135"/>
      <c r="I3947" s="135"/>
      <c r="J3947" s="134"/>
      <c r="K3947" s="136"/>
      <c r="L3947" s="172"/>
      <c r="M3947" s="172"/>
      <c r="N3947" s="172"/>
      <c r="O3947" s="137"/>
      <c r="P3947" s="169"/>
      <c r="Q3947" s="137"/>
      <c r="R3947" s="137"/>
      <c r="S3947" s="137"/>
      <c r="T3947" s="137"/>
      <c r="U3947" s="137"/>
      <c r="V3947" s="137"/>
      <c r="W3947" s="137"/>
      <c r="X3947" s="137"/>
      <c r="Y3947" s="137"/>
      <c r="Z3947" s="137"/>
      <c r="AA3947" s="137"/>
      <c r="AB3947" s="137"/>
      <c r="AC3947" s="137"/>
      <c r="AD3947" s="137"/>
      <c r="AE3947" s="137"/>
      <c r="AF3947" s="137"/>
      <c r="AG3947" s="137"/>
      <c r="AH3947" s="137"/>
      <c r="AI3947" s="137"/>
      <c r="AJ3947" s="137"/>
      <c r="AK3947" s="137"/>
      <c r="AL3947" s="137"/>
      <c r="AM3947" s="137"/>
      <c r="AN3947" s="137"/>
      <c r="AO3947" s="137"/>
      <c r="AP3947" s="137"/>
      <c r="AQ3947" s="137"/>
      <c r="AR3947" s="137"/>
      <c r="AS3947" s="137"/>
      <c r="AT3947" s="143"/>
    </row>
    <row r="3948" spans="1:46">
      <c r="A3948" s="96"/>
      <c r="B3948" s="134"/>
      <c r="C3948" s="135"/>
      <c r="D3948" s="135"/>
      <c r="E3948" s="135"/>
      <c r="F3948" s="135"/>
      <c r="G3948" s="135"/>
      <c r="H3948" s="135"/>
      <c r="I3948" s="135"/>
      <c r="J3948" s="134"/>
      <c r="K3948" s="136"/>
      <c r="L3948" s="172"/>
      <c r="M3948" s="172"/>
      <c r="N3948" s="172"/>
      <c r="O3948" s="137"/>
      <c r="P3948" s="169"/>
      <c r="Q3948" s="137"/>
      <c r="R3948" s="137"/>
      <c r="S3948" s="137"/>
      <c r="T3948" s="137"/>
      <c r="U3948" s="137"/>
      <c r="V3948" s="137"/>
      <c r="W3948" s="137"/>
      <c r="X3948" s="137"/>
      <c r="Y3948" s="137"/>
      <c r="Z3948" s="137"/>
      <c r="AA3948" s="137"/>
      <c r="AB3948" s="137"/>
      <c r="AC3948" s="137"/>
      <c r="AD3948" s="137"/>
      <c r="AE3948" s="137"/>
      <c r="AF3948" s="137"/>
      <c r="AG3948" s="137"/>
      <c r="AH3948" s="137"/>
      <c r="AI3948" s="137"/>
      <c r="AJ3948" s="137"/>
      <c r="AK3948" s="137"/>
      <c r="AL3948" s="137"/>
      <c r="AM3948" s="137"/>
      <c r="AN3948" s="137"/>
      <c r="AO3948" s="137"/>
      <c r="AP3948" s="137"/>
      <c r="AQ3948" s="137"/>
      <c r="AR3948" s="137"/>
      <c r="AS3948" s="137"/>
      <c r="AT3948" s="143"/>
    </row>
    <row r="3949" spans="1:46">
      <c r="A3949" s="96"/>
      <c r="B3949" s="134"/>
      <c r="C3949" s="135"/>
      <c r="D3949" s="135"/>
      <c r="E3949" s="135"/>
      <c r="F3949" s="135"/>
      <c r="G3949" s="135"/>
      <c r="H3949" s="135"/>
      <c r="I3949" s="135"/>
      <c r="J3949" s="134"/>
      <c r="K3949" s="136"/>
      <c r="L3949" s="172"/>
      <c r="M3949" s="172"/>
      <c r="N3949" s="172"/>
      <c r="O3949" s="137"/>
      <c r="P3949" s="169"/>
      <c r="Q3949" s="137"/>
      <c r="R3949" s="137"/>
      <c r="S3949" s="137"/>
      <c r="T3949" s="137"/>
      <c r="U3949" s="137"/>
      <c r="V3949" s="137"/>
      <c r="W3949" s="137"/>
      <c r="X3949" s="137"/>
      <c r="Y3949" s="137"/>
      <c r="Z3949" s="137"/>
      <c r="AA3949" s="137"/>
      <c r="AB3949" s="137"/>
      <c r="AC3949" s="137"/>
      <c r="AD3949" s="137"/>
      <c r="AE3949" s="137"/>
      <c r="AF3949" s="137"/>
      <c r="AG3949" s="137"/>
      <c r="AH3949" s="137"/>
      <c r="AI3949" s="137"/>
      <c r="AJ3949" s="137"/>
      <c r="AK3949" s="137"/>
      <c r="AL3949" s="137"/>
      <c r="AM3949" s="137"/>
      <c r="AN3949" s="137"/>
      <c r="AO3949" s="137"/>
      <c r="AP3949" s="137"/>
      <c r="AQ3949" s="137"/>
      <c r="AR3949" s="137"/>
      <c r="AS3949" s="137"/>
      <c r="AT3949" s="143"/>
    </row>
    <row r="3950" spans="1:46">
      <c r="A3950" s="96"/>
      <c r="B3950" s="134"/>
      <c r="C3950" s="135"/>
      <c r="D3950" s="135"/>
      <c r="E3950" s="135"/>
      <c r="F3950" s="135"/>
      <c r="G3950" s="135"/>
      <c r="H3950" s="135"/>
      <c r="I3950" s="135"/>
      <c r="J3950" s="134"/>
      <c r="K3950" s="136"/>
      <c r="L3950" s="172"/>
      <c r="M3950" s="172"/>
      <c r="N3950" s="172"/>
      <c r="O3950" s="137"/>
      <c r="P3950" s="169"/>
      <c r="Q3950" s="137"/>
      <c r="R3950" s="137"/>
      <c r="S3950" s="137"/>
      <c r="T3950" s="137"/>
      <c r="U3950" s="137"/>
      <c r="V3950" s="137"/>
      <c r="W3950" s="137"/>
      <c r="X3950" s="137"/>
      <c r="Y3950" s="137"/>
      <c r="Z3950" s="137"/>
      <c r="AA3950" s="137"/>
      <c r="AB3950" s="137"/>
      <c r="AC3950" s="137"/>
      <c r="AD3950" s="137"/>
      <c r="AE3950" s="137"/>
      <c r="AF3950" s="137"/>
      <c r="AG3950" s="137"/>
      <c r="AH3950" s="137"/>
      <c r="AI3950" s="137"/>
      <c r="AJ3950" s="137"/>
      <c r="AK3950" s="137"/>
      <c r="AL3950" s="137"/>
      <c r="AM3950" s="137"/>
      <c r="AN3950" s="137"/>
      <c r="AO3950" s="137"/>
      <c r="AP3950" s="137"/>
      <c r="AQ3950" s="137"/>
      <c r="AR3950" s="137"/>
      <c r="AS3950" s="137"/>
      <c r="AT3950" s="143"/>
    </row>
    <row r="3951" spans="1:46">
      <c r="A3951" s="96"/>
      <c r="B3951" s="134"/>
      <c r="C3951" s="135"/>
      <c r="D3951" s="135"/>
      <c r="E3951" s="135"/>
      <c r="F3951" s="135"/>
      <c r="G3951" s="135"/>
      <c r="H3951" s="135"/>
      <c r="I3951" s="135"/>
      <c r="J3951" s="134"/>
      <c r="K3951" s="136"/>
      <c r="L3951" s="172"/>
      <c r="M3951" s="172"/>
      <c r="N3951" s="172"/>
      <c r="O3951" s="137"/>
      <c r="P3951" s="169"/>
      <c r="Q3951" s="137"/>
      <c r="R3951" s="137"/>
      <c r="S3951" s="137"/>
      <c r="T3951" s="137"/>
      <c r="U3951" s="137"/>
      <c r="V3951" s="137"/>
      <c r="W3951" s="137"/>
      <c r="X3951" s="137"/>
      <c r="Y3951" s="137"/>
      <c r="Z3951" s="137"/>
      <c r="AA3951" s="137"/>
      <c r="AB3951" s="137"/>
      <c r="AC3951" s="137"/>
      <c r="AD3951" s="137"/>
      <c r="AE3951" s="137"/>
      <c r="AF3951" s="137"/>
      <c r="AG3951" s="137"/>
      <c r="AH3951" s="137"/>
      <c r="AI3951" s="137"/>
      <c r="AJ3951" s="137"/>
      <c r="AK3951" s="137"/>
      <c r="AL3951" s="137"/>
      <c r="AM3951" s="137"/>
      <c r="AN3951" s="137"/>
      <c r="AO3951" s="137"/>
      <c r="AP3951" s="137"/>
      <c r="AQ3951" s="137"/>
      <c r="AR3951" s="137"/>
      <c r="AS3951" s="137"/>
      <c r="AT3951" s="143"/>
    </row>
    <row r="3952" spans="1:46">
      <c r="A3952" s="96"/>
      <c r="B3952" s="134"/>
      <c r="C3952" s="135"/>
      <c r="D3952" s="135"/>
      <c r="E3952" s="135"/>
      <c r="F3952" s="135"/>
      <c r="G3952" s="135"/>
      <c r="H3952" s="135"/>
      <c r="I3952" s="135"/>
      <c r="J3952" s="134"/>
      <c r="K3952" s="136"/>
      <c r="L3952" s="172"/>
      <c r="M3952" s="172"/>
      <c r="N3952" s="172"/>
      <c r="O3952" s="137"/>
      <c r="P3952" s="169"/>
      <c r="Q3952" s="137"/>
      <c r="R3952" s="137"/>
      <c r="S3952" s="137"/>
      <c r="T3952" s="137"/>
      <c r="U3952" s="137"/>
      <c r="V3952" s="137"/>
      <c r="W3952" s="137"/>
      <c r="X3952" s="137"/>
      <c r="Y3952" s="137"/>
      <c r="Z3952" s="137"/>
      <c r="AA3952" s="137"/>
      <c r="AB3952" s="137"/>
      <c r="AC3952" s="137"/>
      <c r="AD3952" s="137"/>
      <c r="AE3952" s="137"/>
      <c r="AF3952" s="137"/>
      <c r="AG3952" s="137"/>
      <c r="AH3952" s="137"/>
      <c r="AI3952" s="137"/>
      <c r="AJ3952" s="137"/>
      <c r="AK3952" s="137"/>
      <c r="AL3952" s="137"/>
      <c r="AM3952" s="137"/>
      <c r="AN3952" s="137"/>
      <c r="AO3952" s="137"/>
      <c r="AP3952" s="137"/>
      <c r="AQ3952" s="137"/>
      <c r="AR3952" s="137"/>
      <c r="AS3952" s="137"/>
      <c r="AT3952" s="143"/>
    </row>
    <row r="3953" spans="1:46">
      <c r="A3953" s="96"/>
      <c r="B3953" s="134"/>
      <c r="C3953" s="135"/>
      <c r="D3953" s="135"/>
      <c r="E3953" s="135"/>
      <c r="F3953" s="135"/>
      <c r="G3953" s="135"/>
      <c r="H3953" s="135"/>
      <c r="I3953" s="135"/>
      <c r="J3953" s="134"/>
      <c r="K3953" s="136"/>
      <c r="L3953" s="172"/>
      <c r="M3953" s="172"/>
      <c r="N3953" s="172"/>
      <c r="O3953" s="137"/>
      <c r="P3953" s="169"/>
      <c r="Q3953" s="137"/>
      <c r="R3953" s="137"/>
      <c r="S3953" s="137"/>
      <c r="T3953" s="137"/>
      <c r="U3953" s="137"/>
      <c r="V3953" s="137"/>
      <c r="W3953" s="137"/>
      <c r="X3953" s="137"/>
      <c r="Y3953" s="137"/>
      <c r="Z3953" s="137"/>
      <c r="AA3953" s="137"/>
      <c r="AB3953" s="137"/>
      <c r="AC3953" s="137"/>
      <c r="AD3953" s="137"/>
      <c r="AE3953" s="137"/>
      <c r="AF3953" s="137"/>
      <c r="AG3953" s="137"/>
      <c r="AH3953" s="137"/>
      <c r="AI3953" s="137"/>
      <c r="AJ3953" s="137"/>
      <c r="AK3953" s="137"/>
      <c r="AL3953" s="137"/>
      <c r="AM3953" s="137"/>
      <c r="AN3953" s="137"/>
      <c r="AO3953" s="137"/>
      <c r="AP3953" s="137"/>
      <c r="AQ3953" s="137"/>
      <c r="AR3953" s="137"/>
      <c r="AS3953" s="137"/>
      <c r="AT3953" s="143"/>
    </row>
    <row r="3954" spans="1:46">
      <c r="A3954" s="96"/>
      <c r="B3954" s="134"/>
      <c r="C3954" s="135"/>
      <c r="D3954" s="135"/>
      <c r="E3954" s="135"/>
      <c r="F3954" s="135"/>
      <c r="G3954" s="135"/>
      <c r="H3954" s="135"/>
      <c r="I3954" s="135"/>
      <c r="J3954" s="134"/>
      <c r="K3954" s="136"/>
      <c r="L3954" s="172"/>
      <c r="M3954" s="172"/>
      <c r="N3954" s="172"/>
      <c r="O3954" s="137"/>
      <c r="P3954" s="169"/>
      <c r="Q3954" s="137"/>
      <c r="R3954" s="137"/>
      <c r="S3954" s="137"/>
      <c r="T3954" s="137"/>
      <c r="U3954" s="137"/>
      <c r="V3954" s="137"/>
      <c r="W3954" s="137"/>
      <c r="X3954" s="137"/>
      <c r="Y3954" s="137"/>
      <c r="Z3954" s="137"/>
      <c r="AA3954" s="137"/>
      <c r="AB3954" s="137"/>
      <c r="AC3954" s="137"/>
      <c r="AD3954" s="137"/>
      <c r="AE3954" s="137"/>
      <c r="AF3954" s="137"/>
      <c r="AG3954" s="137"/>
      <c r="AH3954" s="137"/>
      <c r="AI3954" s="137"/>
      <c r="AJ3954" s="137"/>
      <c r="AK3954" s="137"/>
      <c r="AL3954" s="137"/>
      <c r="AM3954" s="137"/>
      <c r="AN3954" s="137"/>
      <c r="AO3954" s="137"/>
      <c r="AP3954" s="137"/>
      <c r="AQ3954" s="137"/>
      <c r="AR3954" s="137"/>
      <c r="AS3954" s="137"/>
      <c r="AT3954" s="143"/>
    </row>
    <row r="3955" spans="1:46">
      <c r="A3955" s="96"/>
      <c r="B3955" s="134"/>
      <c r="C3955" s="135"/>
      <c r="D3955" s="135"/>
      <c r="E3955" s="135"/>
      <c r="F3955" s="135"/>
      <c r="G3955" s="135"/>
      <c r="H3955" s="135"/>
      <c r="I3955" s="135"/>
      <c r="J3955" s="134"/>
      <c r="K3955" s="136"/>
      <c r="L3955" s="172"/>
      <c r="M3955" s="172"/>
      <c r="N3955" s="172"/>
      <c r="O3955" s="137"/>
      <c r="P3955" s="169"/>
      <c r="Q3955" s="137"/>
      <c r="R3955" s="137"/>
      <c r="S3955" s="137"/>
      <c r="T3955" s="137"/>
      <c r="U3955" s="137"/>
      <c r="V3955" s="137"/>
      <c r="W3955" s="137"/>
      <c r="X3955" s="137"/>
      <c r="Y3955" s="137"/>
      <c r="Z3955" s="137"/>
      <c r="AA3955" s="137"/>
      <c r="AB3955" s="137"/>
      <c r="AC3955" s="137"/>
      <c r="AD3955" s="137"/>
      <c r="AE3955" s="137"/>
      <c r="AF3955" s="137"/>
      <c r="AG3955" s="137"/>
      <c r="AH3955" s="137"/>
      <c r="AI3955" s="137"/>
      <c r="AJ3955" s="137"/>
      <c r="AK3955" s="137"/>
      <c r="AL3955" s="137"/>
      <c r="AM3955" s="137"/>
      <c r="AN3955" s="137"/>
      <c r="AO3955" s="137"/>
      <c r="AP3955" s="137"/>
      <c r="AQ3955" s="137"/>
      <c r="AR3955" s="137"/>
      <c r="AS3955" s="137"/>
      <c r="AT3955" s="143"/>
    </row>
    <row r="3956" spans="1:46">
      <c r="A3956" s="96"/>
      <c r="B3956" s="134"/>
      <c r="C3956" s="135"/>
      <c r="D3956" s="135"/>
      <c r="E3956" s="135"/>
      <c r="F3956" s="135"/>
      <c r="G3956" s="135"/>
      <c r="H3956" s="135"/>
      <c r="I3956" s="135"/>
      <c r="J3956" s="134"/>
      <c r="K3956" s="136"/>
      <c r="L3956" s="172"/>
      <c r="M3956" s="172"/>
      <c r="N3956" s="172"/>
      <c r="O3956" s="137"/>
      <c r="P3956" s="169"/>
      <c r="Q3956" s="137"/>
      <c r="R3956" s="137"/>
      <c r="S3956" s="137"/>
      <c r="T3956" s="137"/>
      <c r="U3956" s="137"/>
      <c r="V3956" s="137"/>
      <c r="W3956" s="137"/>
      <c r="X3956" s="137"/>
      <c r="Y3956" s="137"/>
      <c r="Z3956" s="137"/>
      <c r="AA3956" s="137"/>
      <c r="AB3956" s="137"/>
      <c r="AC3956" s="137"/>
      <c r="AD3956" s="137"/>
      <c r="AE3956" s="137"/>
      <c r="AF3956" s="137"/>
      <c r="AG3956" s="137"/>
      <c r="AH3956" s="137"/>
      <c r="AI3956" s="137"/>
      <c r="AJ3956" s="137"/>
      <c r="AK3956" s="137"/>
      <c r="AL3956" s="137"/>
      <c r="AM3956" s="137"/>
      <c r="AN3956" s="137"/>
      <c r="AO3956" s="137"/>
      <c r="AP3956" s="137"/>
      <c r="AQ3956" s="137"/>
      <c r="AR3956" s="137"/>
      <c r="AS3956" s="137"/>
      <c r="AT3956" s="143"/>
    </row>
    <row r="3957" spans="1:46">
      <c r="A3957" s="96"/>
      <c r="B3957" s="134"/>
      <c r="C3957" s="135"/>
      <c r="D3957" s="135"/>
      <c r="E3957" s="135"/>
      <c r="F3957" s="135"/>
      <c r="G3957" s="135"/>
      <c r="H3957" s="135"/>
      <c r="I3957" s="135"/>
      <c r="J3957" s="134"/>
      <c r="K3957" s="136"/>
      <c r="L3957" s="172"/>
      <c r="M3957" s="172"/>
      <c r="N3957" s="172"/>
      <c r="O3957" s="137"/>
      <c r="P3957" s="169"/>
      <c r="Q3957" s="137"/>
      <c r="R3957" s="137"/>
      <c r="S3957" s="137"/>
      <c r="T3957" s="137"/>
      <c r="U3957" s="137"/>
      <c r="V3957" s="137"/>
      <c r="W3957" s="137"/>
      <c r="X3957" s="137"/>
      <c r="Y3957" s="137"/>
      <c r="Z3957" s="137"/>
      <c r="AA3957" s="137"/>
      <c r="AB3957" s="137"/>
      <c r="AC3957" s="137"/>
      <c r="AD3957" s="137"/>
      <c r="AE3957" s="137"/>
      <c r="AF3957" s="137"/>
      <c r="AG3957" s="137"/>
      <c r="AH3957" s="137"/>
      <c r="AI3957" s="137"/>
      <c r="AJ3957" s="137"/>
      <c r="AK3957" s="137"/>
      <c r="AL3957" s="137"/>
      <c r="AM3957" s="137"/>
      <c r="AN3957" s="137"/>
      <c r="AO3957" s="137"/>
      <c r="AP3957" s="137"/>
      <c r="AQ3957" s="137"/>
      <c r="AR3957" s="137"/>
      <c r="AS3957" s="137"/>
      <c r="AT3957" s="143"/>
    </row>
    <row r="3958" spans="1:46">
      <c r="A3958" s="96"/>
      <c r="B3958" s="134"/>
      <c r="C3958" s="135"/>
      <c r="D3958" s="135"/>
      <c r="E3958" s="135"/>
      <c r="F3958" s="135"/>
      <c r="G3958" s="135"/>
      <c r="H3958" s="135"/>
      <c r="I3958" s="135"/>
      <c r="J3958" s="134"/>
      <c r="K3958" s="136"/>
      <c r="L3958" s="172"/>
      <c r="M3958" s="172"/>
      <c r="N3958" s="172"/>
      <c r="O3958" s="137"/>
      <c r="P3958" s="169"/>
      <c r="Q3958" s="137"/>
      <c r="R3958" s="137"/>
      <c r="S3958" s="137"/>
      <c r="T3958" s="137"/>
      <c r="U3958" s="137"/>
      <c r="V3958" s="137"/>
      <c r="W3958" s="137"/>
      <c r="X3958" s="137"/>
      <c r="Y3958" s="137"/>
      <c r="Z3958" s="137"/>
      <c r="AA3958" s="137"/>
      <c r="AB3958" s="137"/>
      <c r="AC3958" s="137"/>
      <c r="AD3958" s="137"/>
      <c r="AE3958" s="137"/>
      <c r="AF3958" s="137"/>
      <c r="AG3958" s="137"/>
      <c r="AH3958" s="137"/>
      <c r="AI3958" s="137"/>
      <c r="AJ3958" s="137"/>
      <c r="AK3958" s="137"/>
      <c r="AL3958" s="137"/>
      <c r="AM3958" s="137"/>
      <c r="AN3958" s="137"/>
      <c r="AO3958" s="137"/>
      <c r="AP3958" s="137"/>
      <c r="AQ3958" s="137"/>
      <c r="AR3958" s="137"/>
      <c r="AS3958" s="137"/>
      <c r="AT3958" s="143"/>
    </row>
    <row r="3959" spans="1:46">
      <c r="A3959" s="96"/>
      <c r="B3959" s="134"/>
      <c r="C3959" s="135"/>
      <c r="D3959" s="135"/>
      <c r="E3959" s="135"/>
      <c r="F3959" s="135"/>
      <c r="G3959" s="135"/>
      <c r="H3959" s="135"/>
      <c r="I3959" s="135"/>
      <c r="J3959" s="134"/>
      <c r="K3959" s="136"/>
      <c r="L3959" s="172"/>
      <c r="M3959" s="172"/>
      <c r="N3959" s="172"/>
      <c r="O3959" s="137"/>
      <c r="P3959" s="169"/>
      <c r="Q3959" s="137"/>
      <c r="R3959" s="137"/>
      <c r="S3959" s="137"/>
      <c r="T3959" s="137"/>
      <c r="U3959" s="137"/>
      <c r="V3959" s="137"/>
      <c r="W3959" s="137"/>
      <c r="X3959" s="137"/>
      <c r="Y3959" s="137"/>
      <c r="Z3959" s="137"/>
      <c r="AA3959" s="137"/>
      <c r="AB3959" s="137"/>
      <c r="AC3959" s="137"/>
      <c r="AD3959" s="137"/>
      <c r="AE3959" s="137"/>
      <c r="AF3959" s="137"/>
      <c r="AG3959" s="137"/>
      <c r="AH3959" s="137"/>
      <c r="AI3959" s="137"/>
      <c r="AJ3959" s="137"/>
      <c r="AK3959" s="137"/>
      <c r="AL3959" s="137"/>
      <c r="AM3959" s="137"/>
      <c r="AN3959" s="137"/>
      <c r="AO3959" s="137"/>
      <c r="AP3959" s="137"/>
      <c r="AQ3959" s="137"/>
      <c r="AR3959" s="137"/>
      <c r="AS3959" s="137"/>
      <c r="AT3959" s="143"/>
    </row>
    <row r="3960" spans="1:46">
      <c r="A3960" s="96"/>
      <c r="B3960" s="134"/>
      <c r="C3960" s="135"/>
      <c r="D3960" s="135"/>
      <c r="E3960" s="135"/>
      <c r="F3960" s="135"/>
      <c r="G3960" s="135"/>
      <c r="H3960" s="135"/>
      <c r="I3960" s="135"/>
      <c r="J3960" s="134"/>
      <c r="K3960" s="136"/>
      <c r="L3960" s="172"/>
      <c r="M3960" s="172"/>
      <c r="N3960" s="172"/>
      <c r="O3960" s="137"/>
      <c r="P3960" s="169"/>
      <c r="Q3960" s="137"/>
      <c r="R3960" s="137"/>
      <c r="S3960" s="137"/>
      <c r="T3960" s="137"/>
      <c r="U3960" s="137"/>
      <c r="V3960" s="137"/>
      <c r="W3960" s="137"/>
      <c r="X3960" s="137"/>
      <c r="Y3960" s="137"/>
      <c r="Z3960" s="137"/>
      <c r="AA3960" s="137"/>
      <c r="AB3960" s="137"/>
      <c r="AC3960" s="137"/>
      <c r="AD3960" s="137"/>
      <c r="AE3960" s="137"/>
      <c r="AF3960" s="137"/>
      <c r="AG3960" s="137"/>
      <c r="AH3960" s="137"/>
      <c r="AI3960" s="137"/>
      <c r="AJ3960" s="137"/>
      <c r="AK3960" s="137"/>
      <c r="AL3960" s="137"/>
      <c r="AM3960" s="137"/>
      <c r="AN3960" s="137"/>
      <c r="AO3960" s="137"/>
      <c r="AP3960" s="137"/>
      <c r="AQ3960" s="137"/>
      <c r="AR3960" s="137"/>
      <c r="AS3960" s="137"/>
      <c r="AT3960" s="143"/>
    </row>
    <row r="3961" spans="1:46">
      <c r="A3961" s="96"/>
      <c r="B3961" s="134"/>
      <c r="C3961" s="135"/>
      <c r="D3961" s="135"/>
      <c r="E3961" s="135"/>
      <c r="F3961" s="135"/>
      <c r="G3961" s="135"/>
      <c r="H3961" s="135"/>
      <c r="I3961" s="135"/>
      <c r="J3961" s="134"/>
      <c r="K3961" s="136"/>
      <c r="L3961" s="172"/>
      <c r="M3961" s="172"/>
      <c r="N3961" s="172"/>
      <c r="O3961" s="137"/>
      <c r="P3961" s="169"/>
      <c r="Q3961" s="137"/>
      <c r="R3961" s="137"/>
      <c r="S3961" s="137"/>
      <c r="T3961" s="137"/>
      <c r="U3961" s="137"/>
      <c r="V3961" s="137"/>
      <c r="W3961" s="137"/>
      <c r="X3961" s="137"/>
      <c r="Y3961" s="137"/>
      <c r="Z3961" s="137"/>
      <c r="AA3961" s="137"/>
      <c r="AB3961" s="137"/>
      <c r="AC3961" s="137"/>
      <c r="AD3961" s="137"/>
      <c r="AE3961" s="137"/>
      <c r="AF3961" s="137"/>
      <c r="AG3961" s="137"/>
      <c r="AH3961" s="137"/>
      <c r="AI3961" s="137"/>
      <c r="AJ3961" s="137"/>
      <c r="AK3961" s="137"/>
      <c r="AL3961" s="137"/>
      <c r="AM3961" s="137"/>
      <c r="AN3961" s="137"/>
      <c r="AO3961" s="137"/>
      <c r="AP3961" s="137"/>
      <c r="AQ3961" s="137"/>
      <c r="AR3961" s="137"/>
      <c r="AS3961" s="137"/>
      <c r="AT3961" s="143"/>
    </row>
    <row r="3962" spans="1:46">
      <c r="A3962" s="96"/>
      <c r="B3962" s="134"/>
      <c r="C3962" s="135"/>
      <c r="D3962" s="135"/>
      <c r="E3962" s="135"/>
      <c r="F3962" s="135"/>
      <c r="G3962" s="135"/>
      <c r="H3962" s="135"/>
      <c r="I3962" s="135"/>
      <c r="J3962" s="134"/>
      <c r="K3962" s="136"/>
      <c r="L3962" s="172"/>
      <c r="M3962" s="172"/>
      <c r="N3962" s="172"/>
      <c r="O3962" s="137"/>
      <c r="P3962" s="169"/>
      <c r="Q3962" s="137"/>
      <c r="R3962" s="137"/>
      <c r="S3962" s="137"/>
      <c r="T3962" s="137"/>
      <c r="U3962" s="137"/>
      <c r="V3962" s="137"/>
      <c r="W3962" s="137"/>
      <c r="X3962" s="137"/>
      <c r="Y3962" s="137"/>
      <c r="Z3962" s="137"/>
      <c r="AA3962" s="137"/>
      <c r="AB3962" s="137"/>
      <c r="AC3962" s="137"/>
      <c r="AD3962" s="137"/>
      <c r="AE3962" s="137"/>
      <c r="AF3962" s="137"/>
      <c r="AG3962" s="137"/>
      <c r="AH3962" s="137"/>
      <c r="AI3962" s="137"/>
      <c r="AJ3962" s="137"/>
      <c r="AK3962" s="137"/>
      <c r="AL3962" s="137"/>
      <c r="AM3962" s="137"/>
      <c r="AN3962" s="137"/>
      <c r="AO3962" s="137"/>
      <c r="AP3962" s="137"/>
      <c r="AQ3962" s="137"/>
      <c r="AR3962" s="137"/>
      <c r="AS3962" s="137"/>
      <c r="AT3962" s="143"/>
    </row>
    <row r="3963" spans="1:46">
      <c r="A3963" s="96"/>
      <c r="B3963" s="134"/>
      <c r="C3963" s="135"/>
      <c r="D3963" s="135"/>
      <c r="E3963" s="135"/>
      <c r="F3963" s="135"/>
      <c r="G3963" s="135"/>
      <c r="H3963" s="135"/>
      <c r="I3963" s="135"/>
      <c r="J3963" s="134"/>
      <c r="K3963" s="136"/>
      <c r="L3963" s="172"/>
      <c r="M3963" s="172"/>
      <c r="N3963" s="172"/>
      <c r="O3963" s="137"/>
      <c r="P3963" s="169"/>
      <c r="Q3963" s="137"/>
      <c r="R3963" s="137"/>
      <c r="S3963" s="137"/>
      <c r="T3963" s="137"/>
      <c r="U3963" s="137"/>
      <c r="V3963" s="137"/>
      <c r="W3963" s="137"/>
      <c r="X3963" s="137"/>
      <c r="Y3963" s="137"/>
      <c r="Z3963" s="137"/>
      <c r="AA3963" s="137"/>
      <c r="AB3963" s="137"/>
      <c r="AC3963" s="137"/>
      <c r="AD3963" s="137"/>
      <c r="AE3963" s="137"/>
      <c r="AF3963" s="137"/>
      <c r="AG3963" s="137"/>
      <c r="AH3963" s="137"/>
      <c r="AI3963" s="137"/>
      <c r="AJ3963" s="137"/>
      <c r="AK3963" s="137"/>
      <c r="AL3963" s="137"/>
      <c r="AM3963" s="137"/>
      <c r="AN3963" s="137"/>
      <c r="AO3963" s="137"/>
      <c r="AP3963" s="137"/>
      <c r="AQ3963" s="137"/>
      <c r="AR3963" s="137"/>
      <c r="AS3963" s="137"/>
      <c r="AT3963" s="143"/>
    </row>
    <row r="3964" spans="1:46">
      <c r="A3964" s="96"/>
      <c r="B3964" s="134"/>
      <c r="C3964" s="135"/>
      <c r="D3964" s="135"/>
      <c r="E3964" s="135"/>
      <c r="F3964" s="135"/>
      <c r="G3964" s="135"/>
      <c r="H3964" s="135"/>
      <c r="I3964" s="135"/>
      <c r="J3964" s="134"/>
      <c r="K3964" s="136"/>
      <c r="L3964" s="172"/>
      <c r="M3964" s="172"/>
      <c r="N3964" s="172"/>
      <c r="O3964" s="137"/>
      <c r="P3964" s="169"/>
      <c r="Q3964" s="137"/>
      <c r="R3964" s="137"/>
      <c r="S3964" s="137"/>
      <c r="T3964" s="137"/>
      <c r="U3964" s="137"/>
      <c r="V3964" s="137"/>
      <c r="W3964" s="137"/>
      <c r="X3964" s="137"/>
      <c r="Y3964" s="137"/>
      <c r="Z3964" s="137"/>
      <c r="AA3964" s="137"/>
      <c r="AB3964" s="137"/>
      <c r="AC3964" s="137"/>
      <c r="AD3964" s="137"/>
      <c r="AE3964" s="137"/>
      <c r="AF3964" s="137"/>
      <c r="AG3964" s="137"/>
      <c r="AH3964" s="137"/>
      <c r="AI3964" s="137"/>
      <c r="AJ3964" s="137"/>
      <c r="AK3964" s="137"/>
      <c r="AL3964" s="137"/>
      <c r="AM3964" s="137"/>
      <c r="AN3964" s="137"/>
      <c r="AO3964" s="137"/>
      <c r="AP3964" s="137"/>
      <c r="AQ3964" s="137"/>
      <c r="AR3964" s="137"/>
      <c r="AS3964" s="137"/>
      <c r="AT3964" s="143"/>
    </row>
    <row r="3965" spans="1:46">
      <c r="A3965" s="96"/>
      <c r="B3965" s="134"/>
      <c r="C3965" s="135"/>
      <c r="D3965" s="135"/>
      <c r="E3965" s="135"/>
      <c r="F3965" s="135"/>
      <c r="G3965" s="135"/>
      <c r="H3965" s="135"/>
      <c r="I3965" s="135"/>
      <c r="J3965" s="134"/>
      <c r="K3965" s="136"/>
      <c r="L3965" s="172"/>
      <c r="M3965" s="172"/>
      <c r="N3965" s="172"/>
      <c r="O3965" s="137"/>
      <c r="P3965" s="169"/>
      <c r="Q3965" s="137"/>
      <c r="R3965" s="137"/>
      <c r="S3965" s="137"/>
      <c r="T3965" s="137"/>
      <c r="U3965" s="137"/>
      <c r="V3965" s="137"/>
      <c r="W3965" s="137"/>
      <c r="X3965" s="137"/>
      <c r="Y3965" s="137"/>
      <c r="Z3965" s="137"/>
      <c r="AA3965" s="137"/>
      <c r="AB3965" s="137"/>
      <c r="AC3965" s="137"/>
      <c r="AD3965" s="137"/>
      <c r="AE3965" s="137"/>
      <c r="AF3965" s="137"/>
      <c r="AG3965" s="137"/>
      <c r="AH3965" s="137"/>
      <c r="AI3965" s="137"/>
      <c r="AJ3965" s="137"/>
      <c r="AK3965" s="137"/>
      <c r="AL3965" s="137"/>
      <c r="AM3965" s="137"/>
      <c r="AN3965" s="137"/>
      <c r="AO3965" s="137"/>
      <c r="AP3965" s="137"/>
      <c r="AQ3965" s="137"/>
      <c r="AR3965" s="137"/>
      <c r="AS3965" s="137"/>
      <c r="AT3965" s="143"/>
    </row>
    <row r="3966" spans="1:46">
      <c r="A3966" s="96"/>
      <c r="B3966" s="134"/>
      <c r="C3966" s="135"/>
      <c r="D3966" s="135"/>
      <c r="E3966" s="135"/>
      <c r="F3966" s="135"/>
      <c r="G3966" s="135"/>
      <c r="H3966" s="135"/>
      <c r="I3966" s="135"/>
      <c r="J3966" s="134"/>
      <c r="K3966" s="136"/>
      <c r="L3966" s="172"/>
      <c r="M3966" s="172"/>
      <c r="N3966" s="172"/>
      <c r="O3966" s="137"/>
      <c r="P3966" s="169"/>
      <c r="Q3966" s="137"/>
      <c r="R3966" s="137"/>
      <c r="S3966" s="137"/>
      <c r="T3966" s="137"/>
      <c r="U3966" s="137"/>
      <c r="V3966" s="137"/>
      <c r="W3966" s="137"/>
      <c r="X3966" s="137"/>
      <c r="Y3966" s="137"/>
      <c r="Z3966" s="137"/>
      <c r="AA3966" s="137"/>
      <c r="AB3966" s="137"/>
      <c r="AC3966" s="137"/>
      <c r="AD3966" s="137"/>
      <c r="AE3966" s="137"/>
      <c r="AF3966" s="137"/>
      <c r="AG3966" s="137"/>
      <c r="AH3966" s="137"/>
      <c r="AI3966" s="137"/>
      <c r="AJ3966" s="137"/>
      <c r="AK3966" s="137"/>
      <c r="AL3966" s="137"/>
      <c r="AM3966" s="137"/>
      <c r="AN3966" s="137"/>
      <c r="AO3966" s="137"/>
      <c r="AP3966" s="137"/>
      <c r="AQ3966" s="137"/>
      <c r="AR3966" s="137"/>
      <c r="AS3966" s="137"/>
      <c r="AT3966" s="143"/>
    </row>
    <row r="3967" spans="1:46">
      <c r="A3967" s="96"/>
      <c r="B3967" s="134"/>
      <c r="C3967" s="135"/>
      <c r="D3967" s="135"/>
      <c r="E3967" s="135"/>
      <c r="F3967" s="135"/>
      <c r="G3967" s="135"/>
      <c r="H3967" s="135"/>
      <c r="I3967" s="135"/>
      <c r="J3967" s="134"/>
      <c r="K3967" s="136"/>
      <c r="L3967" s="172"/>
      <c r="M3967" s="172"/>
      <c r="N3967" s="172"/>
      <c r="O3967" s="137"/>
      <c r="P3967" s="169"/>
      <c r="Q3967" s="137"/>
      <c r="R3967" s="137"/>
      <c r="S3967" s="137"/>
      <c r="T3967" s="137"/>
      <c r="U3967" s="137"/>
      <c r="V3967" s="137"/>
      <c r="W3967" s="137"/>
      <c r="X3967" s="137"/>
      <c r="Y3967" s="137"/>
      <c r="Z3967" s="137"/>
      <c r="AA3967" s="137"/>
      <c r="AB3967" s="137"/>
      <c r="AC3967" s="137"/>
      <c r="AD3967" s="137"/>
      <c r="AE3967" s="137"/>
      <c r="AF3967" s="137"/>
      <c r="AG3967" s="137"/>
      <c r="AH3967" s="137"/>
      <c r="AI3967" s="137"/>
      <c r="AJ3967" s="137"/>
      <c r="AK3967" s="137"/>
      <c r="AL3967" s="137"/>
      <c r="AM3967" s="137"/>
      <c r="AN3967" s="137"/>
      <c r="AO3967" s="137"/>
      <c r="AP3967" s="137"/>
      <c r="AQ3967" s="137"/>
      <c r="AR3967" s="137"/>
      <c r="AS3967" s="137"/>
      <c r="AT3967" s="143"/>
    </row>
    <row r="3968" spans="1:46">
      <c r="A3968" s="96"/>
      <c r="B3968" s="134"/>
      <c r="C3968" s="135"/>
      <c r="D3968" s="135"/>
      <c r="E3968" s="135"/>
      <c r="F3968" s="135"/>
      <c r="G3968" s="135"/>
      <c r="H3968" s="135"/>
      <c r="I3968" s="135"/>
      <c r="J3968" s="134"/>
      <c r="K3968" s="136"/>
      <c r="L3968" s="172"/>
      <c r="M3968" s="172"/>
      <c r="N3968" s="172"/>
      <c r="O3968" s="137"/>
      <c r="P3968" s="169"/>
      <c r="Q3968" s="137"/>
      <c r="R3968" s="137"/>
      <c r="S3968" s="137"/>
      <c r="T3968" s="137"/>
      <c r="U3968" s="137"/>
      <c r="V3968" s="137"/>
      <c r="W3968" s="137"/>
      <c r="X3968" s="137"/>
      <c r="Y3968" s="137"/>
      <c r="Z3968" s="137"/>
      <c r="AA3968" s="137"/>
      <c r="AB3968" s="137"/>
      <c r="AC3968" s="137"/>
      <c r="AD3968" s="137"/>
      <c r="AE3968" s="137"/>
      <c r="AF3968" s="137"/>
      <c r="AG3968" s="137"/>
      <c r="AH3968" s="137"/>
      <c r="AI3968" s="137"/>
      <c r="AJ3968" s="137"/>
      <c r="AK3968" s="137"/>
      <c r="AL3968" s="137"/>
      <c r="AM3968" s="137"/>
      <c r="AN3968" s="137"/>
      <c r="AO3968" s="137"/>
      <c r="AP3968" s="137"/>
      <c r="AQ3968" s="137"/>
      <c r="AR3968" s="137"/>
      <c r="AS3968" s="137"/>
      <c r="AT3968" s="143"/>
    </row>
    <row r="3969" spans="1:46">
      <c r="A3969" s="96"/>
      <c r="B3969" s="134"/>
      <c r="C3969" s="135"/>
      <c r="D3969" s="135"/>
      <c r="E3969" s="135"/>
      <c r="F3969" s="135"/>
      <c r="G3969" s="135"/>
      <c r="H3969" s="135"/>
      <c r="I3969" s="135"/>
      <c r="J3969" s="134"/>
      <c r="K3969" s="136"/>
      <c r="L3969" s="172"/>
      <c r="M3969" s="172"/>
      <c r="N3969" s="172"/>
      <c r="O3969" s="137"/>
      <c r="P3969" s="169"/>
      <c r="Q3969" s="137"/>
      <c r="R3969" s="137"/>
      <c r="S3969" s="137"/>
      <c r="T3969" s="137"/>
      <c r="U3969" s="137"/>
      <c r="V3969" s="137"/>
      <c r="W3969" s="137"/>
      <c r="X3969" s="137"/>
      <c r="Y3969" s="137"/>
      <c r="Z3969" s="137"/>
      <c r="AA3969" s="137"/>
      <c r="AB3969" s="137"/>
      <c r="AC3969" s="137"/>
      <c r="AD3969" s="137"/>
      <c r="AE3969" s="137"/>
      <c r="AF3969" s="137"/>
      <c r="AG3969" s="137"/>
      <c r="AH3969" s="137"/>
      <c r="AI3969" s="137"/>
      <c r="AJ3969" s="137"/>
      <c r="AK3969" s="137"/>
      <c r="AL3969" s="137"/>
      <c r="AM3969" s="137"/>
      <c r="AN3969" s="137"/>
      <c r="AO3969" s="137"/>
      <c r="AP3969" s="137"/>
      <c r="AQ3969" s="137"/>
      <c r="AR3969" s="137"/>
      <c r="AS3969" s="137"/>
      <c r="AT3969" s="143"/>
    </row>
    <row r="3970" spans="1:46">
      <c r="A3970" s="96"/>
      <c r="B3970" s="134"/>
      <c r="C3970" s="135"/>
      <c r="D3970" s="135"/>
      <c r="E3970" s="135"/>
      <c r="F3970" s="135"/>
      <c r="G3970" s="135"/>
      <c r="H3970" s="135"/>
      <c r="I3970" s="135"/>
      <c r="J3970" s="134"/>
      <c r="K3970" s="136"/>
      <c r="L3970" s="172"/>
      <c r="M3970" s="172"/>
      <c r="N3970" s="172"/>
      <c r="O3970" s="137"/>
      <c r="P3970" s="169"/>
      <c r="Q3970" s="137"/>
      <c r="R3970" s="137"/>
      <c r="S3970" s="137"/>
      <c r="T3970" s="137"/>
      <c r="U3970" s="137"/>
      <c r="V3970" s="137"/>
      <c r="W3970" s="137"/>
      <c r="X3970" s="137"/>
      <c r="Y3970" s="137"/>
      <c r="Z3970" s="137"/>
      <c r="AA3970" s="137"/>
      <c r="AB3970" s="137"/>
      <c r="AC3970" s="137"/>
      <c r="AD3970" s="137"/>
      <c r="AE3970" s="137"/>
      <c r="AF3970" s="137"/>
      <c r="AG3970" s="137"/>
      <c r="AH3970" s="137"/>
      <c r="AI3970" s="137"/>
      <c r="AJ3970" s="137"/>
      <c r="AK3970" s="137"/>
      <c r="AL3970" s="137"/>
      <c r="AM3970" s="137"/>
      <c r="AN3970" s="137"/>
      <c r="AO3970" s="137"/>
      <c r="AP3970" s="137"/>
      <c r="AQ3970" s="137"/>
      <c r="AR3970" s="137"/>
      <c r="AS3970" s="137"/>
      <c r="AT3970" s="143"/>
    </row>
    <row r="3971" spans="1:46">
      <c r="A3971" s="96"/>
      <c r="B3971" s="134"/>
      <c r="C3971" s="135"/>
      <c r="D3971" s="135"/>
      <c r="E3971" s="135"/>
      <c r="F3971" s="135"/>
      <c r="G3971" s="135"/>
      <c r="H3971" s="135"/>
      <c r="I3971" s="135"/>
      <c r="J3971" s="134"/>
      <c r="K3971" s="136"/>
      <c r="L3971" s="172"/>
      <c r="M3971" s="172"/>
      <c r="N3971" s="172"/>
      <c r="O3971" s="137"/>
      <c r="P3971" s="169"/>
      <c r="Q3971" s="137"/>
      <c r="R3971" s="137"/>
      <c r="S3971" s="137"/>
      <c r="T3971" s="137"/>
      <c r="U3971" s="137"/>
      <c r="V3971" s="137"/>
      <c r="W3971" s="137"/>
      <c r="X3971" s="137"/>
      <c r="Y3971" s="137"/>
      <c r="Z3971" s="137"/>
      <c r="AA3971" s="137"/>
      <c r="AB3971" s="137"/>
      <c r="AC3971" s="137"/>
      <c r="AD3971" s="137"/>
      <c r="AE3971" s="137"/>
      <c r="AF3971" s="137"/>
      <c r="AG3971" s="137"/>
      <c r="AH3971" s="137"/>
      <c r="AI3971" s="137"/>
      <c r="AJ3971" s="137"/>
      <c r="AK3971" s="137"/>
      <c r="AL3971" s="137"/>
      <c r="AM3971" s="137"/>
      <c r="AN3971" s="137"/>
      <c r="AO3971" s="137"/>
      <c r="AP3971" s="137"/>
      <c r="AQ3971" s="137"/>
      <c r="AR3971" s="137"/>
      <c r="AS3971" s="137"/>
      <c r="AT3971" s="143"/>
    </row>
    <row r="3972" spans="1:46">
      <c r="A3972" s="96"/>
      <c r="B3972" s="134"/>
      <c r="C3972" s="135"/>
      <c r="D3972" s="135"/>
      <c r="E3972" s="135"/>
      <c r="F3972" s="135"/>
      <c r="G3972" s="135"/>
      <c r="H3972" s="135"/>
      <c r="I3972" s="135"/>
      <c r="J3972" s="134"/>
      <c r="K3972" s="136"/>
      <c r="L3972" s="172"/>
      <c r="M3972" s="172"/>
      <c r="N3972" s="172"/>
      <c r="O3972" s="137"/>
      <c r="P3972" s="169"/>
      <c r="Q3972" s="137"/>
      <c r="R3972" s="137"/>
      <c r="S3972" s="137"/>
      <c r="T3972" s="137"/>
      <c r="U3972" s="137"/>
      <c r="V3972" s="137"/>
      <c r="W3972" s="137"/>
      <c r="X3972" s="137"/>
      <c r="Y3972" s="137"/>
      <c r="Z3972" s="137"/>
      <c r="AA3972" s="137"/>
      <c r="AB3972" s="137"/>
      <c r="AC3972" s="137"/>
      <c r="AD3972" s="137"/>
      <c r="AE3972" s="137"/>
      <c r="AF3972" s="137"/>
      <c r="AG3972" s="137"/>
      <c r="AH3972" s="137"/>
      <c r="AI3972" s="137"/>
      <c r="AJ3972" s="137"/>
      <c r="AK3972" s="137"/>
      <c r="AL3972" s="137"/>
      <c r="AM3972" s="137"/>
      <c r="AN3972" s="137"/>
      <c r="AO3972" s="137"/>
      <c r="AP3972" s="137"/>
      <c r="AQ3972" s="137"/>
      <c r="AR3972" s="137"/>
      <c r="AS3972" s="137"/>
      <c r="AT3972" s="143"/>
    </row>
    <row r="3973" spans="1:46">
      <c r="A3973" s="96"/>
      <c r="B3973" s="134"/>
      <c r="C3973" s="135"/>
      <c r="D3973" s="135"/>
      <c r="E3973" s="135"/>
      <c r="F3973" s="135"/>
      <c r="G3973" s="135"/>
      <c r="H3973" s="135"/>
      <c r="I3973" s="135"/>
      <c r="J3973" s="134"/>
      <c r="K3973" s="136"/>
      <c r="L3973" s="172"/>
      <c r="M3973" s="172"/>
      <c r="N3973" s="172"/>
      <c r="O3973" s="137"/>
      <c r="P3973" s="169"/>
      <c r="Q3973" s="137"/>
      <c r="R3973" s="137"/>
      <c r="S3973" s="137"/>
      <c r="T3973" s="137"/>
      <c r="U3973" s="137"/>
      <c r="V3973" s="137"/>
      <c r="W3973" s="137"/>
      <c r="X3973" s="137"/>
      <c r="Y3973" s="137"/>
      <c r="Z3973" s="137"/>
      <c r="AA3973" s="137"/>
      <c r="AB3973" s="137"/>
      <c r="AC3973" s="137"/>
      <c r="AD3973" s="137"/>
      <c r="AE3973" s="137"/>
      <c r="AF3973" s="137"/>
      <c r="AG3973" s="137"/>
      <c r="AH3973" s="137"/>
      <c r="AI3973" s="137"/>
      <c r="AJ3973" s="137"/>
      <c r="AK3973" s="137"/>
      <c r="AL3973" s="137"/>
      <c r="AM3973" s="137"/>
      <c r="AN3973" s="137"/>
      <c r="AO3973" s="137"/>
      <c r="AP3973" s="137"/>
      <c r="AQ3973" s="137"/>
      <c r="AR3973" s="137"/>
      <c r="AS3973" s="137"/>
      <c r="AT3973" s="143"/>
    </row>
    <row r="3974" spans="1:46">
      <c r="A3974" s="96"/>
      <c r="B3974" s="134"/>
      <c r="C3974" s="135"/>
      <c r="D3974" s="135"/>
      <c r="E3974" s="135"/>
      <c r="F3974" s="135"/>
      <c r="G3974" s="135"/>
      <c r="H3974" s="135"/>
      <c r="I3974" s="135"/>
      <c r="J3974" s="134"/>
      <c r="K3974" s="136"/>
      <c r="L3974" s="172"/>
      <c r="M3974" s="172"/>
      <c r="N3974" s="172"/>
      <c r="O3974" s="137"/>
      <c r="P3974" s="169"/>
      <c r="Q3974" s="137"/>
      <c r="R3974" s="137"/>
      <c r="S3974" s="137"/>
      <c r="T3974" s="137"/>
      <c r="U3974" s="137"/>
      <c r="V3974" s="137"/>
      <c r="W3974" s="137"/>
      <c r="X3974" s="137"/>
      <c r="Y3974" s="137"/>
      <c r="Z3974" s="137"/>
      <c r="AA3974" s="137"/>
      <c r="AB3974" s="137"/>
      <c r="AC3974" s="137"/>
      <c r="AD3974" s="137"/>
      <c r="AE3974" s="137"/>
      <c r="AF3974" s="137"/>
      <c r="AG3974" s="137"/>
      <c r="AH3974" s="137"/>
      <c r="AI3974" s="137"/>
      <c r="AJ3974" s="137"/>
      <c r="AK3974" s="137"/>
      <c r="AL3974" s="137"/>
      <c r="AM3974" s="137"/>
      <c r="AN3974" s="137"/>
      <c r="AO3974" s="137"/>
      <c r="AP3974" s="137"/>
      <c r="AQ3974" s="137"/>
      <c r="AR3974" s="137"/>
      <c r="AS3974" s="137"/>
      <c r="AT3974" s="143"/>
    </row>
    <row r="3975" spans="1:46">
      <c r="A3975" s="96"/>
      <c r="B3975" s="134"/>
      <c r="C3975" s="135"/>
      <c r="D3975" s="135"/>
      <c r="E3975" s="135"/>
      <c r="F3975" s="135"/>
      <c r="G3975" s="135"/>
      <c r="H3975" s="135"/>
      <c r="I3975" s="135"/>
      <c r="J3975" s="134"/>
      <c r="K3975" s="136"/>
      <c r="L3975" s="172"/>
      <c r="M3975" s="172"/>
      <c r="N3975" s="172"/>
      <c r="O3975" s="137"/>
      <c r="P3975" s="169"/>
      <c r="Q3975" s="137"/>
      <c r="R3975" s="137"/>
      <c r="S3975" s="137"/>
      <c r="T3975" s="137"/>
      <c r="U3975" s="137"/>
      <c r="V3975" s="137"/>
      <c r="W3975" s="137"/>
      <c r="X3975" s="137"/>
      <c r="Y3975" s="137"/>
      <c r="Z3975" s="137"/>
      <c r="AA3975" s="137"/>
      <c r="AB3975" s="137"/>
      <c r="AC3975" s="137"/>
      <c r="AD3975" s="137"/>
      <c r="AE3975" s="137"/>
      <c r="AF3975" s="137"/>
      <c r="AG3975" s="137"/>
      <c r="AH3975" s="137"/>
      <c r="AI3975" s="137"/>
      <c r="AJ3975" s="137"/>
      <c r="AK3975" s="137"/>
      <c r="AL3975" s="137"/>
      <c r="AM3975" s="137"/>
      <c r="AN3975" s="137"/>
      <c r="AO3975" s="137"/>
      <c r="AP3975" s="137"/>
      <c r="AQ3975" s="137"/>
      <c r="AR3975" s="137"/>
      <c r="AS3975" s="137"/>
      <c r="AT3975" s="143"/>
    </row>
    <row r="3976" spans="1:46">
      <c r="A3976" s="96"/>
      <c r="B3976" s="134"/>
      <c r="C3976" s="135"/>
      <c r="D3976" s="135"/>
      <c r="E3976" s="135"/>
      <c r="F3976" s="135"/>
      <c r="G3976" s="135"/>
      <c r="H3976" s="135"/>
      <c r="I3976" s="135"/>
      <c r="J3976" s="134"/>
      <c r="K3976" s="136"/>
      <c r="L3976" s="172"/>
      <c r="M3976" s="172"/>
      <c r="N3976" s="172"/>
      <c r="O3976" s="137"/>
      <c r="P3976" s="169"/>
      <c r="Q3976" s="137"/>
      <c r="R3976" s="137"/>
      <c r="S3976" s="137"/>
      <c r="T3976" s="137"/>
      <c r="U3976" s="137"/>
      <c r="V3976" s="137"/>
      <c r="W3976" s="137"/>
      <c r="X3976" s="137"/>
      <c r="Y3976" s="137"/>
      <c r="Z3976" s="137"/>
      <c r="AA3976" s="137"/>
      <c r="AB3976" s="137"/>
      <c r="AC3976" s="137"/>
      <c r="AD3976" s="137"/>
      <c r="AE3976" s="137"/>
      <c r="AF3976" s="137"/>
      <c r="AG3976" s="137"/>
      <c r="AH3976" s="137"/>
      <c r="AI3976" s="137"/>
      <c r="AJ3976" s="137"/>
      <c r="AK3976" s="137"/>
      <c r="AL3976" s="137"/>
      <c r="AM3976" s="137"/>
      <c r="AN3976" s="137"/>
      <c r="AO3976" s="137"/>
      <c r="AP3976" s="137"/>
      <c r="AQ3976" s="137"/>
      <c r="AR3976" s="137"/>
      <c r="AS3976" s="137"/>
      <c r="AT3976" s="143"/>
    </row>
    <row r="3977" spans="1:46">
      <c r="A3977" s="96"/>
      <c r="B3977" s="134"/>
      <c r="C3977" s="135"/>
      <c r="D3977" s="135"/>
      <c r="E3977" s="135"/>
      <c r="F3977" s="135"/>
      <c r="G3977" s="135"/>
      <c r="H3977" s="135"/>
      <c r="I3977" s="135"/>
      <c r="J3977" s="134"/>
      <c r="K3977" s="136"/>
      <c r="L3977" s="172"/>
      <c r="M3977" s="172"/>
      <c r="N3977" s="172"/>
      <c r="O3977" s="137"/>
      <c r="P3977" s="169"/>
      <c r="Q3977" s="137"/>
      <c r="R3977" s="137"/>
      <c r="S3977" s="137"/>
      <c r="T3977" s="137"/>
      <c r="U3977" s="137"/>
      <c r="V3977" s="137"/>
      <c r="W3977" s="137"/>
      <c r="X3977" s="137"/>
      <c r="Y3977" s="137"/>
      <c r="Z3977" s="137"/>
      <c r="AA3977" s="137"/>
      <c r="AB3977" s="137"/>
      <c r="AC3977" s="137"/>
      <c r="AD3977" s="137"/>
      <c r="AE3977" s="137"/>
      <c r="AF3977" s="137"/>
      <c r="AG3977" s="137"/>
      <c r="AH3977" s="137"/>
      <c r="AI3977" s="137"/>
      <c r="AJ3977" s="137"/>
      <c r="AK3977" s="137"/>
      <c r="AL3977" s="137"/>
      <c r="AM3977" s="137"/>
      <c r="AN3977" s="137"/>
      <c r="AO3977" s="137"/>
      <c r="AP3977" s="137"/>
      <c r="AQ3977" s="137"/>
      <c r="AR3977" s="137"/>
      <c r="AS3977" s="137"/>
      <c r="AT3977" s="143"/>
    </row>
    <row r="3978" spans="1:46">
      <c r="A3978" s="96"/>
      <c r="B3978" s="134"/>
      <c r="C3978" s="135"/>
      <c r="D3978" s="135"/>
      <c r="E3978" s="135"/>
      <c r="F3978" s="135"/>
      <c r="G3978" s="135"/>
      <c r="H3978" s="135"/>
      <c r="I3978" s="135"/>
      <c r="J3978" s="134"/>
      <c r="K3978" s="136"/>
      <c r="L3978" s="172"/>
      <c r="M3978" s="172"/>
      <c r="N3978" s="172"/>
      <c r="O3978" s="137"/>
      <c r="P3978" s="169"/>
      <c r="Q3978" s="137"/>
      <c r="R3978" s="137"/>
      <c r="S3978" s="137"/>
      <c r="T3978" s="137"/>
      <c r="U3978" s="137"/>
      <c r="V3978" s="137"/>
      <c r="W3978" s="137"/>
      <c r="X3978" s="137"/>
      <c r="Y3978" s="137"/>
      <c r="Z3978" s="137"/>
      <c r="AA3978" s="137"/>
      <c r="AB3978" s="137"/>
      <c r="AC3978" s="137"/>
      <c r="AD3978" s="137"/>
      <c r="AE3978" s="137"/>
      <c r="AF3978" s="137"/>
      <c r="AG3978" s="137"/>
      <c r="AH3978" s="137"/>
      <c r="AI3978" s="137"/>
      <c r="AJ3978" s="137"/>
      <c r="AK3978" s="137"/>
      <c r="AL3978" s="137"/>
      <c r="AM3978" s="137"/>
      <c r="AN3978" s="137"/>
      <c r="AO3978" s="137"/>
      <c r="AP3978" s="137"/>
      <c r="AQ3978" s="137"/>
      <c r="AR3978" s="137"/>
      <c r="AS3978" s="137"/>
      <c r="AT3978" s="143"/>
    </row>
    <row r="3979" spans="1:46">
      <c r="A3979" s="96"/>
      <c r="B3979" s="134"/>
      <c r="C3979" s="135"/>
      <c r="D3979" s="135"/>
      <c r="E3979" s="135"/>
      <c r="F3979" s="135"/>
      <c r="G3979" s="135"/>
      <c r="H3979" s="135"/>
      <c r="I3979" s="135"/>
      <c r="J3979" s="134"/>
      <c r="K3979" s="136"/>
      <c r="L3979" s="172"/>
      <c r="M3979" s="172"/>
      <c r="N3979" s="172"/>
      <c r="O3979" s="137"/>
      <c r="P3979" s="169"/>
      <c r="Q3979" s="137"/>
      <c r="R3979" s="137"/>
      <c r="S3979" s="137"/>
      <c r="T3979" s="137"/>
      <c r="U3979" s="137"/>
      <c r="V3979" s="137"/>
      <c r="W3979" s="137"/>
      <c r="X3979" s="137"/>
      <c r="Y3979" s="137"/>
      <c r="Z3979" s="137"/>
      <c r="AA3979" s="137"/>
      <c r="AB3979" s="137"/>
      <c r="AC3979" s="137"/>
      <c r="AD3979" s="137"/>
      <c r="AE3979" s="137"/>
      <c r="AF3979" s="137"/>
      <c r="AG3979" s="137"/>
      <c r="AH3979" s="137"/>
      <c r="AI3979" s="137"/>
      <c r="AJ3979" s="137"/>
      <c r="AK3979" s="137"/>
      <c r="AL3979" s="137"/>
      <c r="AM3979" s="137"/>
      <c r="AN3979" s="137"/>
      <c r="AO3979" s="137"/>
      <c r="AP3979" s="137"/>
      <c r="AQ3979" s="137"/>
      <c r="AR3979" s="137"/>
      <c r="AS3979" s="137"/>
      <c r="AT3979" s="143"/>
    </row>
    <row r="3980" spans="1:46">
      <c r="A3980" s="96"/>
      <c r="B3980" s="134"/>
      <c r="C3980" s="135"/>
      <c r="D3980" s="135"/>
      <c r="E3980" s="135"/>
      <c r="F3980" s="135"/>
      <c r="G3980" s="135"/>
      <c r="H3980" s="135"/>
      <c r="I3980" s="135"/>
      <c r="J3980" s="134"/>
      <c r="K3980" s="136"/>
      <c r="L3980" s="172"/>
      <c r="M3980" s="172"/>
      <c r="N3980" s="172"/>
      <c r="O3980" s="137"/>
      <c r="P3980" s="169"/>
      <c r="Q3980" s="137"/>
      <c r="R3980" s="137"/>
      <c r="S3980" s="137"/>
      <c r="T3980" s="137"/>
      <c r="U3980" s="137"/>
      <c r="V3980" s="137"/>
      <c r="W3980" s="137"/>
      <c r="X3980" s="137"/>
      <c r="Y3980" s="137"/>
      <c r="Z3980" s="137"/>
      <c r="AA3980" s="137"/>
      <c r="AB3980" s="137"/>
      <c r="AC3980" s="137"/>
      <c r="AD3980" s="137"/>
      <c r="AE3980" s="137"/>
      <c r="AF3980" s="137"/>
      <c r="AG3980" s="137"/>
      <c r="AH3980" s="137"/>
      <c r="AI3980" s="137"/>
      <c r="AJ3980" s="137"/>
      <c r="AK3980" s="137"/>
      <c r="AL3980" s="137"/>
      <c r="AM3980" s="137"/>
      <c r="AN3980" s="137"/>
      <c r="AO3980" s="137"/>
      <c r="AP3980" s="137"/>
      <c r="AQ3980" s="137"/>
      <c r="AR3980" s="137"/>
      <c r="AS3980" s="137"/>
      <c r="AT3980" s="143"/>
    </row>
    <row r="3981" spans="1:46">
      <c r="A3981" s="96"/>
      <c r="B3981" s="134"/>
      <c r="C3981" s="135"/>
      <c r="D3981" s="135"/>
      <c r="E3981" s="135"/>
      <c r="F3981" s="135"/>
      <c r="G3981" s="135"/>
      <c r="H3981" s="135"/>
      <c r="I3981" s="135"/>
      <c r="J3981" s="134"/>
      <c r="K3981" s="136"/>
      <c r="L3981" s="172"/>
      <c r="M3981" s="172"/>
      <c r="N3981" s="172"/>
      <c r="O3981" s="137"/>
      <c r="P3981" s="169"/>
      <c r="Q3981" s="137"/>
      <c r="R3981" s="137"/>
      <c r="S3981" s="137"/>
      <c r="T3981" s="137"/>
      <c r="U3981" s="137"/>
      <c r="V3981" s="137"/>
      <c r="W3981" s="137"/>
      <c r="X3981" s="137"/>
      <c r="Y3981" s="137"/>
      <c r="Z3981" s="137"/>
      <c r="AA3981" s="137"/>
      <c r="AB3981" s="137"/>
      <c r="AC3981" s="137"/>
      <c r="AD3981" s="137"/>
      <c r="AE3981" s="137"/>
      <c r="AF3981" s="137"/>
      <c r="AG3981" s="137"/>
      <c r="AH3981" s="137"/>
      <c r="AI3981" s="137"/>
      <c r="AJ3981" s="137"/>
      <c r="AK3981" s="137"/>
      <c r="AL3981" s="137"/>
      <c r="AM3981" s="137"/>
      <c r="AN3981" s="137"/>
      <c r="AO3981" s="137"/>
      <c r="AP3981" s="137"/>
      <c r="AQ3981" s="137"/>
      <c r="AR3981" s="137"/>
      <c r="AS3981" s="137"/>
      <c r="AT3981" s="143"/>
    </row>
    <row r="3982" spans="1:46">
      <c r="A3982" s="96"/>
      <c r="B3982" s="134"/>
      <c r="C3982" s="135"/>
      <c r="D3982" s="135"/>
      <c r="E3982" s="135"/>
      <c r="F3982" s="135"/>
      <c r="G3982" s="135"/>
      <c r="H3982" s="135"/>
      <c r="I3982" s="135"/>
      <c r="J3982" s="134"/>
      <c r="K3982" s="136"/>
      <c r="L3982" s="172"/>
      <c r="M3982" s="172"/>
      <c r="N3982" s="172"/>
      <c r="O3982" s="137"/>
      <c r="P3982" s="169"/>
      <c r="Q3982" s="137"/>
      <c r="R3982" s="137"/>
      <c r="S3982" s="137"/>
      <c r="T3982" s="137"/>
      <c r="U3982" s="137"/>
      <c r="V3982" s="137"/>
      <c r="W3982" s="137"/>
      <c r="X3982" s="137"/>
      <c r="Y3982" s="137"/>
      <c r="Z3982" s="137"/>
      <c r="AA3982" s="137"/>
      <c r="AB3982" s="137"/>
      <c r="AC3982" s="137"/>
      <c r="AD3982" s="137"/>
      <c r="AE3982" s="137"/>
      <c r="AF3982" s="137"/>
      <c r="AG3982" s="137"/>
      <c r="AH3982" s="137"/>
      <c r="AI3982" s="137"/>
      <c r="AJ3982" s="137"/>
      <c r="AK3982" s="137"/>
      <c r="AL3982" s="137"/>
      <c r="AM3982" s="137"/>
      <c r="AN3982" s="137"/>
      <c r="AO3982" s="137"/>
      <c r="AP3982" s="137"/>
      <c r="AQ3982" s="137"/>
      <c r="AR3982" s="137"/>
      <c r="AS3982" s="137"/>
      <c r="AT3982" s="143"/>
    </row>
    <row r="3983" spans="1:46">
      <c r="A3983" s="96"/>
      <c r="B3983" s="134"/>
      <c r="C3983" s="135"/>
      <c r="D3983" s="135"/>
      <c r="E3983" s="135"/>
      <c r="F3983" s="135"/>
      <c r="G3983" s="135"/>
      <c r="H3983" s="135"/>
      <c r="I3983" s="135"/>
      <c r="J3983" s="134"/>
      <c r="K3983" s="136"/>
      <c r="L3983" s="172"/>
      <c r="M3983" s="172"/>
      <c r="N3983" s="172"/>
      <c r="O3983" s="137"/>
      <c r="P3983" s="169"/>
      <c r="Q3983" s="137"/>
      <c r="R3983" s="137"/>
      <c r="S3983" s="137"/>
      <c r="T3983" s="137"/>
      <c r="U3983" s="137"/>
      <c r="V3983" s="137"/>
      <c r="W3983" s="137"/>
      <c r="X3983" s="137"/>
      <c r="Y3983" s="137"/>
      <c r="Z3983" s="137"/>
      <c r="AA3983" s="137"/>
      <c r="AB3983" s="137"/>
      <c r="AC3983" s="137"/>
      <c r="AD3983" s="137"/>
      <c r="AE3983" s="137"/>
      <c r="AF3983" s="137"/>
      <c r="AG3983" s="137"/>
      <c r="AH3983" s="137"/>
      <c r="AI3983" s="137"/>
      <c r="AJ3983" s="137"/>
      <c r="AK3983" s="137"/>
      <c r="AL3983" s="137"/>
      <c r="AM3983" s="137"/>
      <c r="AN3983" s="137"/>
      <c r="AO3983" s="137"/>
      <c r="AP3983" s="137"/>
      <c r="AQ3983" s="137"/>
      <c r="AR3983" s="137"/>
      <c r="AS3983" s="137"/>
      <c r="AT3983" s="143"/>
    </row>
    <row r="3984" spans="1:46">
      <c r="A3984" s="96"/>
      <c r="B3984" s="134"/>
      <c r="C3984" s="135"/>
      <c r="D3984" s="135"/>
      <c r="E3984" s="135"/>
      <c r="F3984" s="135"/>
      <c r="G3984" s="135"/>
      <c r="H3984" s="135"/>
      <c r="I3984" s="135"/>
      <c r="J3984" s="134"/>
      <c r="K3984" s="136"/>
      <c r="L3984" s="172"/>
      <c r="M3984" s="172"/>
      <c r="N3984" s="172"/>
      <c r="O3984" s="137"/>
      <c r="P3984" s="169"/>
      <c r="Q3984" s="137"/>
      <c r="R3984" s="137"/>
      <c r="S3984" s="137"/>
      <c r="T3984" s="137"/>
      <c r="U3984" s="137"/>
      <c r="V3984" s="137"/>
      <c r="W3984" s="137"/>
      <c r="X3984" s="137"/>
      <c r="Y3984" s="137"/>
      <c r="Z3984" s="137"/>
      <c r="AA3984" s="137"/>
      <c r="AB3984" s="137"/>
      <c r="AC3984" s="137"/>
      <c r="AD3984" s="137"/>
      <c r="AE3984" s="137"/>
      <c r="AF3984" s="137"/>
      <c r="AG3984" s="137"/>
      <c r="AH3984" s="137"/>
      <c r="AI3984" s="137"/>
      <c r="AJ3984" s="137"/>
      <c r="AK3984" s="137"/>
      <c r="AL3984" s="137"/>
      <c r="AM3984" s="137"/>
      <c r="AN3984" s="137"/>
      <c r="AO3984" s="137"/>
      <c r="AP3984" s="137"/>
      <c r="AQ3984" s="137"/>
      <c r="AR3984" s="137"/>
      <c r="AS3984" s="137"/>
      <c r="AT3984" s="143"/>
    </row>
    <row r="3985" spans="1:46">
      <c r="A3985" s="96"/>
      <c r="B3985" s="134"/>
      <c r="C3985" s="135"/>
      <c r="D3985" s="135"/>
      <c r="E3985" s="135"/>
      <c r="F3985" s="135"/>
      <c r="G3985" s="135"/>
      <c r="H3985" s="135"/>
      <c r="I3985" s="135"/>
      <c r="J3985" s="134"/>
      <c r="K3985" s="136"/>
      <c r="L3985" s="172"/>
      <c r="M3985" s="172"/>
      <c r="N3985" s="172"/>
      <c r="O3985" s="137"/>
      <c r="P3985" s="169"/>
      <c r="Q3985" s="137"/>
      <c r="R3985" s="137"/>
      <c r="S3985" s="137"/>
      <c r="T3985" s="137"/>
      <c r="U3985" s="137"/>
      <c r="V3985" s="137"/>
      <c r="W3985" s="137"/>
      <c r="X3985" s="137"/>
      <c r="Y3985" s="137"/>
      <c r="Z3985" s="137"/>
      <c r="AA3985" s="137"/>
      <c r="AB3985" s="137"/>
      <c r="AC3985" s="137"/>
      <c r="AD3985" s="137"/>
      <c r="AE3985" s="137"/>
      <c r="AF3985" s="137"/>
      <c r="AG3985" s="137"/>
      <c r="AH3985" s="137"/>
      <c r="AI3985" s="137"/>
      <c r="AJ3985" s="137"/>
      <c r="AK3985" s="137"/>
      <c r="AL3985" s="137"/>
      <c r="AM3985" s="137"/>
      <c r="AN3985" s="137"/>
      <c r="AO3985" s="137"/>
      <c r="AP3985" s="137"/>
      <c r="AQ3985" s="137"/>
      <c r="AR3985" s="137"/>
      <c r="AS3985" s="137"/>
      <c r="AT3985" s="143"/>
    </row>
    <row r="3986" spans="1:46">
      <c r="A3986" s="96"/>
      <c r="B3986" s="134"/>
      <c r="C3986" s="135"/>
      <c r="D3986" s="135"/>
      <c r="E3986" s="135"/>
      <c r="F3986" s="135"/>
      <c r="G3986" s="135"/>
      <c r="H3986" s="135"/>
      <c r="I3986" s="135"/>
      <c r="J3986" s="134"/>
      <c r="K3986" s="136"/>
      <c r="L3986" s="172"/>
      <c r="M3986" s="172"/>
      <c r="N3986" s="172"/>
      <c r="O3986" s="137"/>
      <c r="P3986" s="169"/>
      <c r="Q3986" s="137"/>
      <c r="R3986" s="137"/>
      <c r="S3986" s="137"/>
      <c r="T3986" s="137"/>
      <c r="U3986" s="137"/>
      <c r="V3986" s="137"/>
      <c r="W3986" s="137"/>
      <c r="X3986" s="137"/>
      <c r="Y3986" s="137"/>
      <c r="Z3986" s="137"/>
      <c r="AA3986" s="137"/>
      <c r="AB3986" s="137"/>
      <c r="AC3986" s="137"/>
      <c r="AD3986" s="137"/>
      <c r="AE3986" s="137"/>
      <c r="AF3986" s="137"/>
      <c r="AG3986" s="137"/>
      <c r="AH3986" s="137"/>
      <c r="AI3986" s="137"/>
      <c r="AJ3986" s="137"/>
      <c r="AK3986" s="137"/>
      <c r="AL3986" s="137"/>
      <c r="AM3986" s="137"/>
      <c r="AN3986" s="137"/>
      <c r="AO3986" s="137"/>
      <c r="AP3986" s="137"/>
      <c r="AQ3986" s="137"/>
      <c r="AR3986" s="137"/>
      <c r="AS3986" s="137"/>
      <c r="AT3986" s="143"/>
    </row>
    <row r="3987" spans="1:46">
      <c r="A3987" s="96"/>
      <c r="B3987" s="134"/>
      <c r="C3987" s="135"/>
      <c r="D3987" s="135"/>
      <c r="E3987" s="135"/>
      <c r="F3987" s="135"/>
      <c r="G3987" s="135"/>
      <c r="H3987" s="135"/>
      <c r="I3987" s="135"/>
      <c r="J3987" s="134"/>
      <c r="K3987" s="136"/>
      <c r="L3987" s="172"/>
      <c r="M3987" s="172"/>
      <c r="N3987" s="172"/>
      <c r="O3987" s="137"/>
      <c r="P3987" s="169"/>
      <c r="Q3987" s="137"/>
      <c r="R3987" s="137"/>
      <c r="S3987" s="137"/>
      <c r="T3987" s="137"/>
      <c r="U3987" s="137"/>
      <c r="V3987" s="137"/>
      <c r="W3987" s="137"/>
      <c r="X3987" s="137"/>
      <c r="Y3987" s="137"/>
      <c r="Z3987" s="137"/>
      <c r="AA3987" s="137"/>
      <c r="AB3987" s="137"/>
      <c r="AC3987" s="137"/>
      <c r="AD3987" s="137"/>
      <c r="AE3987" s="137"/>
      <c r="AF3987" s="137"/>
      <c r="AG3987" s="137"/>
      <c r="AH3987" s="137"/>
      <c r="AI3987" s="137"/>
      <c r="AJ3987" s="137"/>
      <c r="AK3987" s="137"/>
      <c r="AL3987" s="137"/>
      <c r="AM3987" s="137"/>
      <c r="AN3987" s="137"/>
      <c r="AO3987" s="137"/>
      <c r="AP3987" s="137"/>
      <c r="AQ3987" s="137"/>
      <c r="AR3987" s="137"/>
      <c r="AS3987" s="137"/>
      <c r="AT3987" s="143"/>
    </row>
    <row r="3988" spans="1:46">
      <c r="A3988" s="96"/>
      <c r="B3988" s="134"/>
      <c r="C3988" s="135"/>
      <c r="D3988" s="135"/>
      <c r="E3988" s="135"/>
      <c r="F3988" s="135"/>
      <c r="G3988" s="135"/>
      <c r="H3988" s="135"/>
      <c r="I3988" s="135"/>
      <c r="J3988" s="134"/>
      <c r="K3988" s="136"/>
      <c r="L3988" s="172"/>
      <c r="M3988" s="172"/>
      <c r="N3988" s="172"/>
      <c r="O3988" s="137"/>
      <c r="P3988" s="169"/>
      <c r="Q3988" s="137"/>
      <c r="R3988" s="137"/>
      <c r="S3988" s="137"/>
      <c r="T3988" s="137"/>
      <c r="U3988" s="137"/>
      <c r="V3988" s="137"/>
      <c r="W3988" s="137"/>
      <c r="X3988" s="137"/>
      <c r="Y3988" s="137"/>
      <c r="Z3988" s="137"/>
      <c r="AA3988" s="137"/>
      <c r="AB3988" s="137"/>
      <c r="AC3988" s="137"/>
      <c r="AD3988" s="137"/>
      <c r="AE3988" s="137"/>
      <c r="AF3988" s="137"/>
      <c r="AG3988" s="137"/>
      <c r="AH3988" s="137"/>
      <c r="AI3988" s="137"/>
      <c r="AJ3988" s="137"/>
      <c r="AK3988" s="137"/>
      <c r="AL3988" s="137"/>
      <c r="AM3988" s="137"/>
      <c r="AN3988" s="137"/>
      <c r="AO3988" s="137"/>
      <c r="AP3988" s="137"/>
      <c r="AQ3988" s="137"/>
      <c r="AR3988" s="137"/>
      <c r="AS3988" s="137"/>
      <c r="AT3988" s="143"/>
    </row>
    <row r="3989" spans="1:46">
      <c r="A3989" s="96"/>
      <c r="B3989" s="134"/>
      <c r="C3989" s="135"/>
      <c r="D3989" s="135"/>
      <c r="E3989" s="135"/>
      <c r="F3989" s="135"/>
      <c r="G3989" s="135"/>
      <c r="H3989" s="135"/>
      <c r="I3989" s="135"/>
      <c r="J3989" s="134"/>
      <c r="K3989" s="136"/>
      <c r="L3989" s="172"/>
      <c r="M3989" s="172"/>
      <c r="N3989" s="172"/>
      <c r="O3989" s="137"/>
      <c r="P3989" s="169"/>
      <c r="Q3989" s="137"/>
      <c r="R3989" s="137"/>
      <c r="S3989" s="137"/>
      <c r="T3989" s="137"/>
      <c r="U3989" s="137"/>
      <c r="V3989" s="137"/>
      <c r="W3989" s="137"/>
      <c r="X3989" s="137"/>
      <c r="Y3989" s="137"/>
      <c r="Z3989" s="137"/>
      <c r="AA3989" s="137"/>
      <c r="AB3989" s="137"/>
      <c r="AC3989" s="137"/>
      <c r="AD3989" s="137"/>
      <c r="AE3989" s="137"/>
      <c r="AF3989" s="137"/>
      <c r="AG3989" s="137"/>
      <c r="AH3989" s="137"/>
      <c r="AI3989" s="137"/>
      <c r="AJ3989" s="137"/>
      <c r="AK3989" s="137"/>
      <c r="AL3989" s="137"/>
      <c r="AM3989" s="137"/>
      <c r="AN3989" s="137"/>
      <c r="AO3989" s="137"/>
      <c r="AP3989" s="137"/>
      <c r="AQ3989" s="137"/>
      <c r="AR3989" s="137"/>
      <c r="AS3989" s="137"/>
      <c r="AT3989" s="143"/>
    </row>
    <row r="3990" spans="1:46">
      <c r="A3990" s="96"/>
      <c r="B3990" s="134"/>
      <c r="C3990" s="135"/>
      <c r="D3990" s="135"/>
      <c r="E3990" s="135"/>
      <c r="F3990" s="135"/>
      <c r="G3990" s="135"/>
      <c r="H3990" s="135"/>
      <c r="I3990" s="135"/>
      <c r="J3990" s="134"/>
      <c r="K3990" s="136"/>
      <c r="L3990" s="172"/>
      <c r="M3990" s="172"/>
      <c r="N3990" s="172"/>
      <c r="O3990" s="137"/>
      <c r="P3990" s="169"/>
      <c r="Q3990" s="137"/>
      <c r="R3990" s="137"/>
      <c r="S3990" s="137"/>
      <c r="T3990" s="137"/>
      <c r="U3990" s="137"/>
      <c r="V3990" s="137"/>
      <c r="W3990" s="137"/>
      <c r="X3990" s="137"/>
      <c r="Y3990" s="137"/>
      <c r="Z3990" s="137"/>
      <c r="AA3990" s="137"/>
      <c r="AB3990" s="137"/>
      <c r="AC3990" s="137"/>
      <c r="AD3990" s="137"/>
      <c r="AE3990" s="137"/>
      <c r="AF3990" s="137"/>
      <c r="AG3990" s="137"/>
      <c r="AH3990" s="137"/>
      <c r="AI3990" s="137"/>
      <c r="AJ3990" s="137"/>
      <c r="AK3990" s="137"/>
      <c r="AL3990" s="137"/>
      <c r="AM3990" s="137"/>
      <c r="AN3990" s="137"/>
      <c r="AO3990" s="137"/>
      <c r="AP3990" s="137"/>
      <c r="AQ3990" s="137"/>
      <c r="AR3990" s="137"/>
      <c r="AS3990" s="137"/>
      <c r="AT3990" s="143"/>
    </row>
    <row r="3991" spans="1:46">
      <c r="A3991" s="96"/>
      <c r="B3991" s="134"/>
      <c r="C3991" s="135"/>
      <c r="D3991" s="135"/>
      <c r="E3991" s="135"/>
      <c r="F3991" s="135"/>
      <c r="G3991" s="135"/>
      <c r="H3991" s="135"/>
      <c r="I3991" s="135"/>
      <c r="J3991" s="134"/>
      <c r="K3991" s="136"/>
      <c r="L3991" s="172"/>
      <c r="M3991" s="172"/>
      <c r="N3991" s="172"/>
      <c r="O3991" s="137"/>
      <c r="P3991" s="169"/>
      <c r="Q3991" s="137"/>
      <c r="R3991" s="137"/>
      <c r="S3991" s="137"/>
      <c r="T3991" s="137"/>
      <c r="U3991" s="137"/>
      <c r="V3991" s="137"/>
      <c r="W3991" s="137"/>
      <c r="X3991" s="137"/>
      <c r="Y3991" s="137"/>
      <c r="Z3991" s="137"/>
      <c r="AA3991" s="137"/>
      <c r="AB3991" s="137"/>
      <c r="AC3991" s="137"/>
      <c r="AD3991" s="137"/>
      <c r="AE3991" s="137"/>
      <c r="AF3991" s="137"/>
      <c r="AG3991" s="137"/>
      <c r="AH3991" s="137"/>
      <c r="AI3991" s="137"/>
      <c r="AJ3991" s="137"/>
      <c r="AK3991" s="137"/>
      <c r="AL3991" s="137"/>
      <c r="AM3991" s="137"/>
      <c r="AN3991" s="137"/>
      <c r="AO3991" s="137"/>
      <c r="AP3991" s="137"/>
      <c r="AQ3991" s="137"/>
      <c r="AR3991" s="137"/>
      <c r="AS3991" s="137"/>
      <c r="AT3991" s="143"/>
    </row>
    <row r="3992" spans="1:46">
      <c r="A3992" s="96"/>
      <c r="B3992" s="134"/>
      <c r="C3992" s="135"/>
      <c r="D3992" s="135"/>
      <c r="E3992" s="135"/>
      <c r="F3992" s="135"/>
      <c r="G3992" s="135"/>
      <c r="H3992" s="135"/>
      <c r="I3992" s="135"/>
      <c r="J3992" s="134"/>
      <c r="K3992" s="136"/>
      <c r="L3992" s="172"/>
      <c r="M3992" s="172"/>
      <c r="N3992" s="172"/>
      <c r="O3992" s="137"/>
      <c r="P3992" s="169"/>
      <c r="Q3992" s="137"/>
      <c r="R3992" s="137"/>
      <c r="S3992" s="137"/>
      <c r="T3992" s="137"/>
      <c r="U3992" s="137"/>
      <c r="V3992" s="137"/>
      <c r="W3992" s="137"/>
      <c r="X3992" s="137"/>
      <c r="Y3992" s="137"/>
      <c r="Z3992" s="137"/>
      <c r="AA3992" s="137"/>
      <c r="AB3992" s="137"/>
      <c r="AC3992" s="137"/>
      <c r="AD3992" s="137"/>
      <c r="AE3992" s="137"/>
      <c r="AF3992" s="137"/>
      <c r="AG3992" s="137"/>
      <c r="AH3992" s="137"/>
      <c r="AI3992" s="137"/>
      <c r="AJ3992" s="137"/>
      <c r="AK3992" s="137"/>
      <c r="AL3992" s="137"/>
      <c r="AM3992" s="137"/>
      <c r="AN3992" s="137"/>
      <c r="AO3992" s="137"/>
      <c r="AP3992" s="137"/>
      <c r="AQ3992" s="137"/>
      <c r="AR3992" s="137"/>
      <c r="AS3992" s="137"/>
      <c r="AT3992" s="143"/>
    </row>
    <row r="3993" spans="1:46">
      <c r="A3993" s="96"/>
      <c r="B3993" s="134"/>
      <c r="C3993" s="135"/>
      <c r="D3993" s="135"/>
      <c r="E3993" s="135"/>
      <c r="F3993" s="135"/>
      <c r="G3993" s="135"/>
      <c r="H3993" s="135"/>
      <c r="I3993" s="135"/>
      <c r="J3993" s="134"/>
      <c r="K3993" s="136"/>
      <c r="L3993" s="172"/>
      <c r="M3993" s="172"/>
      <c r="N3993" s="172"/>
      <c r="O3993" s="137"/>
      <c r="P3993" s="169"/>
      <c r="Q3993" s="137"/>
      <c r="R3993" s="137"/>
      <c r="S3993" s="137"/>
      <c r="T3993" s="137"/>
      <c r="U3993" s="137"/>
      <c r="V3993" s="137"/>
      <c r="W3993" s="137"/>
      <c r="X3993" s="137"/>
      <c r="Y3993" s="137"/>
      <c r="Z3993" s="137"/>
      <c r="AA3993" s="137"/>
      <c r="AB3993" s="137"/>
      <c r="AC3993" s="137"/>
      <c r="AD3993" s="137"/>
      <c r="AE3993" s="137"/>
      <c r="AF3993" s="137"/>
      <c r="AG3993" s="137"/>
      <c r="AH3993" s="137"/>
      <c r="AI3993" s="137"/>
      <c r="AJ3993" s="137"/>
      <c r="AK3993" s="137"/>
      <c r="AL3993" s="137"/>
      <c r="AM3993" s="137"/>
      <c r="AN3993" s="137"/>
      <c r="AO3993" s="137"/>
      <c r="AP3993" s="137"/>
      <c r="AQ3993" s="137"/>
      <c r="AR3993" s="137"/>
      <c r="AS3993" s="137"/>
      <c r="AT3993" s="143"/>
    </row>
    <row r="3994" spans="1:46">
      <c r="A3994" s="96"/>
      <c r="B3994" s="134"/>
      <c r="C3994" s="135"/>
      <c r="D3994" s="135"/>
      <c r="E3994" s="135"/>
      <c r="F3994" s="135"/>
      <c r="G3994" s="135"/>
      <c r="H3994" s="135"/>
      <c r="I3994" s="135"/>
      <c r="J3994" s="134"/>
      <c r="K3994" s="136"/>
      <c r="L3994" s="172"/>
      <c r="M3994" s="172"/>
      <c r="N3994" s="172"/>
      <c r="O3994" s="137"/>
      <c r="P3994" s="169"/>
      <c r="Q3994" s="137"/>
      <c r="R3994" s="137"/>
      <c r="S3994" s="137"/>
      <c r="T3994" s="137"/>
      <c r="U3994" s="137"/>
      <c r="V3994" s="137"/>
      <c r="W3994" s="137"/>
      <c r="X3994" s="137"/>
      <c r="Y3994" s="137"/>
      <c r="Z3994" s="137"/>
      <c r="AA3994" s="137"/>
      <c r="AB3994" s="137"/>
      <c r="AC3994" s="137"/>
      <c r="AD3994" s="137"/>
      <c r="AE3994" s="137"/>
      <c r="AF3994" s="137"/>
      <c r="AG3994" s="137"/>
      <c r="AH3994" s="137"/>
      <c r="AI3994" s="137"/>
      <c r="AJ3994" s="137"/>
      <c r="AK3994" s="137"/>
      <c r="AL3994" s="137"/>
      <c r="AM3994" s="137"/>
      <c r="AN3994" s="137"/>
      <c r="AO3994" s="137"/>
      <c r="AP3994" s="137"/>
      <c r="AQ3994" s="137"/>
      <c r="AR3994" s="137"/>
      <c r="AS3994" s="137"/>
      <c r="AT3994" s="143"/>
    </row>
    <row r="3995" spans="1:46">
      <c r="A3995" s="96"/>
      <c r="B3995" s="134"/>
      <c r="C3995" s="135"/>
      <c r="D3995" s="135"/>
      <c r="E3995" s="135"/>
      <c r="F3995" s="135"/>
      <c r="G3995" s="135"/>
      <c r="H3995" s="135"/>
      <c r="I3995" s="135"/>
      <c r="J3995" s="134"/>
      <c r="K3995" s="136"/>
      <c r="L3995" s="172"/>
      <c r="M3995" s="172"/>
      <c r="N3995" s="172"/>
      <c r="O3995" s="137"/>
      <c r="P3995" s="169"/>
      <c r="Q3995" s="137"/>
      <c r="R3995" s="137"/>
      <c r="S3995" s="137"/>
      <c r="T3995" s="137"/>
      <c r="U3995" s="137"/>
      <c r="V3995" s="137"/>
      <c r="W3995" s="137"/>
      <c r="X3995" s="137"/>
      <c r="Y3995" s="137"/>
      <c r="Z3995" s="137"/>
      <c r="AA3995" s="137"/>
      <c r="AB3995" s="137"/>
      <c r="AC3995" s="137"/>
      <c r="AD3995" s="137"/>
      <c r="AE3995" s="137"/>
      <c r="AF3995" s="137"/>
      <c r="AG3995" s="137"/>
      <c r="AH3995" s="137"/>
      <c r="AI3995" s="137"/>
      <c r="AJ3995" s="137"/>
      <c r="AK3995" s="137"/>
      <c r="AL3995" s="137"/>
      <c r="AM3995" s="137"/>
      <c r="AN3995" s="137"/>
      <c r="AO3995" s="137"/>
      <c r="AP3995" s="137"/>
      <c r="AQ3995" s="137"/>
      <c r="AR3995" s="137"/>
      <c r="AS3995" s="137"/>
      <c r="AT3995" s="143"/>
    </row>
    <row r="3996" spans="1:46">
      <c r="A3996" s="96"/>
      <c r="B3996" s="134"/>
      <c r="C3996" s="135"/>
      <c r="D3996" s="135"/>
      <c r="E3996" s="135"/>
      <c r="F3996" s="135"/>
      <c r="G3996" s="135"/>
      <c r="H3996" s="135"/>
      <c r="I3996" s="135"/>
      <c r="J3996" s="134"/>
      <c r="K3996" s="136"/>
      <c r="L3996" s="172"/>
      <c r="M3996" s="172"/>
      <c r="N3996" s="172"/>
      <c r="O3996" s="137"/>
      <c r="P3996" s="169"/>
      <c r="Q3996" s="137"/>
      <c r="R3996" s="137"/>
      <c r="S3996" s="137"/>
      <c r="T3996" s="137"/>
      <c r="U3996" s="137"/>
      <c r="V3996" s="137"/>
      <c r="W3996" s="137"/>
      <c r="X3996" s="137"/>
      <c r="Y3996" s="137"/>
      <c r="Z3996" s="137"/>
      <c r="AA3996" s="137"/>
      <c r="AB3996" s="137"/>
      <c r="AC3996" s="137"/>
      <c r="AD3996" s="137"/>
      <c r="AE3996" s="137"/>
      <c r="AF3996" s="137"/>
      <c r="AG3996" s="137"/>
      <c r="AH3996" s="137"/>
      <c r="AI3996" s="137"/>
      <c r="AJ3996" s="137"/>
      <c r="AK3996" s="137"/>
      <c r="AL3996" s="137"/>
      <c r="AM3996" s="137"/>
      <c r="AN3996" s="137"/>
      <c r="AO3996" s="137"/>
      <c r="AP3996" s="137"/>
      <c r="AQ3996" s="137"/>
      <c r="AR3996" s="137"/>
      <c r="AS3996" s="137"/>
      <c r="AT3996" s="143"/>
    </row>
    <row r="3997" spans="1:46">
      <c r="A3997" s="96"/>
      <c r="B3997" s="134"/>
      <c r="C3997" s="135"/>
      <c r="D3997" s="135"/>
      <c r="E3997" s="135"/>
      <c r="F3997" s="135"/>
      <c r="G3997" s="135"/>
      <c r="H3997" s="135"/>
      <c r="I3997" s="135"/>
      <c r="J3997" s="134"/>
      <c r="K3997" s="136"/>
      <c r="L3997" s="172"/>
      <c r="M3997" s="172"/>
      <c r="N3997" s="172"/>
      <c r="O3997" s="137"/>
      <c r="P3997" s="169"/>
      <c r="Q3997" s="137"/>
      <c r="R3997" s="137"/>
      <c r="S3997" s="137"/>
      <c r="T3997" s="137"/>
      <c r="U3997" s="137"/>
      <c r="V3997" s="137"/>
      <c r="W3997" s="137"/>
      <c r="X3997" s="137"/>
      <c r="Y3997" s="137"/>
      <c r="Z3997" s="137"/>
      <c r="AA3997" s="137"/>
      <c r="AB3997" s="137"/>
      <c r="AC3997" s="137"/>
      <c r="AD3997" s="137"/>
      <c r="AE3997" s="137"/>
      <c r="AF3997" s="137"/>
      <c r="AG3997" s="137"/>
      <c r="AH3997" s="137"/>
      <c r="AI3997" s="137"/>
      <c r="AJ3997" s="137"/>
      <c r="AK3997" s="137"/>
      <c r="AL3997" s="137"/>
      <c r="AM3997" s="137"/>
      <c r="AN3997" s="137"/>
      <c r="AO3997" s="137"/>
      <c r="AP3997" s="137"/>
      <c r="AQ3997" s="137"/>
      <c r="AR3997" s="137"/>
      <c r="AS3997" s="137"/>
      <c r="AT3997" s="143"/>
    </row>
    <row r="3998" spans="1:46">
      <c r="A3998" s="96"/>
      <c r="B3998" s="134"/>
      <c r="C3998" s="135"/>
      <c r="D3998" s="135"/>
      <c r="E3998" s="135"/>
      <c r="F3998" s="135"/>
      <c r="G3998" s="135"/>
      <c r="H3998" s="135"/>
      <c r="I3998" s="135"/>
      <c r="J3998" s="134"/>
      <c r="K3998" s="136"/>
      <c r="L3998" s="172"/>
      <c r="M3998" s="172"/>
      <c r="N3998" s="172"/>
      <c r="O3998" s="137"/>
      <c r="P3998" s="169"/>
      <c r="Q3998" s="137"/>
      <c r="R3998" s="137"/>
      <c r="S3998" s="137"/>
      <c r="T3998" s="137"/>
      <c r="U3998" s="137"/>
      <c r="V3998" s="137"/>
      <c r="W3998" s="137"/>
      <c r="X3998" s="137"/>
      <c r="Y3998" s="137"/>
      <c r="Z3998" s="137"/>
      <c r="AA3998" s="137"/>
      <c r="AB3998" s="137"/>
      <c r="AC3998" s="137"/>
      <c r="AD3998" s="137"/>
      <c r="AE3998" s="137"/>
      <c r="AF3998" s="137"/>
      <c r="AG3998" s="137"/>
      <c r="AH3998" s="137"/>
      <c r="AI3998" s="137"/>
      <c r="AJ3998" s="137"/>
      <c r="AK3998" s="137"/>
      <c r="AL3998" s="137"/>
      <c r="AM3998" s="137"/>
      <c r="AN3998" s="137"/>
      <c r="AO3998" s="137"/>
      <c r="AP3998" s="137"/>
      <c r="AQ3998" s="137"/>
      <c r="AR3998" s="137"/>
      <c r="AS3998" s="137"/>
      <c r="AT3998" s="143"/>
    </row>
    <row r="3999" spans="1:46">
      <c r="A3999" s="96"/>
      <c r="B3999" s="134"/>
      <c r="C3999" s="135"/>
      <c r="D3999" s="135"/>
      <c r="E3999" s="135"/>
      <c r="F3999" s="135"/>
      <c r="G3999" s="135"/>
      <c r="H3999" s="135"/>
      <c r="I3999" s="135"/>
      <c r="J3999" s="134"/>
      <c r="K3999" s="136"/>
      <c r="L3999" s="172"/>
      <c r="M3999" s="172"/>
      <c r="N3999" s="172"/>
      <c r="O3999" s="137"/>
      <c r="P3999" s="169"/>
      <c r="Q3999" s="137"/>
      <c r="R3999" s="137"/>
      <c r="S3999" s="137"/>
      <c r="T3999" s="137"/>
      <c r="U3999" s="137"/>
      <c r="V3999" s="137"/>
      <c r="W3999" s="137"/>
      <c r="X3999" s="137"/>
      <c r="Y3999" s="137"/>
      <c r="Z3999" s="137"/>
      <c r="AA3999" s="137"/>
      <c r="AB3999" s="137"/>
      <c r="AC3999" s="137"/>
      <c r="AD3999" s="137"/>
      <c r="AE3999" s="137"/>
      <c r="AF3999" s="137"/>
      <c r="AG3999" s="137"/>
      <c r="AH3999" s="137"/>
      <c r="AI3999" s="137"/>
      <c r="AJ3999" s="137"/>
      <c r="AK3999" s="137"/>
      <c r="AL3999" s="137"/>
      <c r="AM3999" s="137"/>
      <c r="AN3999" s="137"/>
      <c r="AO3999" s="137"/>
      <c r="AP3999" s="137"/>
      <c r="AQ3999" s="137"/>
      <c r="AR3999" s="137"/>
      <c r="AS3999" s="137"/>
      <c r="AT3999" s="143"/>
    </row>
    <row r="4000" spans="1:46">
      <c r="A4000" s="96"/>
      <c r="B4000" s="134"/>
      <c r="C4000" s="135"/>
      <c r="D4000" s="135"/>
      <c r="E4000" s="135"/>
      <c r="F4000" s="135"/>
      <c r="G4000" s="135"/>
      <c r="H4000" s="135"/>
      <c r="I4000" s="135"/>
      <c r="J4000" s="134"/>
      <c r="K4000" s="136"/>
      <c r="L4000" s="172"/>
      <c r="M4000" s="172"/>
      <c r="N4000" s="172"/>
      <c r="O4000" s="137"/>
      <c r="P4000" s="169"/>
      <c r="Q4000" s="137"/>
      <c r="R4000" s="137"/>
      <c r="S4000" s="137"/>
      <c r="T4000" s="137"/>
      <c r="U4000" s="137"/>
      <c r="V4000" s="137"/>
      <c r="W4000" s="137"/>
      <c r="X4000" s="137"/>
      <c r="Y4000" s="137"/>
      <c r="Z4000" s="137"/>
      <c r="AA4000" s="137"/>
      <c r="AB4000" s="137"/>
      <c r="AC4000" s="137"/>
      <c r="AD4000" s="137"/>
      <c r="AE4000" s="137"/>
      <c r="AF4000" s="137"/>
      <c r="AG4000" s="137"/>
      <c r="AH4000" s="137"/>
      <c r="AI4000" s="137"/>
      <c r="AJ4000" s="137"/>
      <c r="AK4000" s="137"/>
      <c r="AL4000" s="137"/>
      <c r="AM4000" s="137"/>
      <c r="AN4000" s="137"/>
      <c r="AO4000" s="137"/>
      <c r="AP4000" s="137"/>
      <c r="AQ4000" s="137"/>
      <c r="AR4000" s="137"/>
      <c r="AS4000" s="137"/>
      <c r="AT4000" s="143"/>
    </row>
    <row r="4001" spans="1:46">
      <c r="A4001" s="96"/>
      <c r="B4001" s="134"/>
      <c r="C4001" s="135"/>
      <c r="D4001" s="135"/>
      <c r="E4001" s="135"/>
      <c r="F4001" s="135"/>
      <c r="G4001" s="135"/>
      <c r="H4001" s="135"/>
      <c r="I4001" s="135"/>
      <c r="J4001" s="134"/>
      <c r="K4001" s="136"/>
      <c r="L4001" s="172"/>
      <c r="M4001" s="172"/>
      <c r="N4001" s="172"/>
      <c r="O4001" s="137"/>
      <c r="P4001" s="169"/>
      <c r="Q4001" s="137"/>
      <c r="R4001" s="137"/>
      <c r="S4001" s="137"/>
      <c r="T4001" s="137"/>
      <c r="U4001" s="137"/>
      <c r="V4001" s="137"/>
      <c r="W4001" s="137"/>
      <c r="X4001" s="137"/>
      <c r="Y4001" s="137"/>
      <c r="Z4001" s="137"/>
      <c r="AA4001" s="137"/>
      <c r="AB4001" s="137"/>
      <c r="AC4001" s="137"/>
      <c r="AD4001" s="137"/>
      <c r="AE4001" s="137"/>
      <c r="AF4001" s="137"/>
      <c r="AG4001" s="137"/>
      <c r="AH4001" s="137"/>
      <c r="AI4001" s="137"/>
      <c r="AJ4001" s="137"/>
      <c r="AK4001" s="137"/>
      <c r="AL4001" s="137"/>
      <c r="AM4001" s="137"/>
      <c r="AN4001" s="137"/>
      <c r="AO4001" s="137"/>
      <c r="AP4001" s="137"/>
      <c r="AQ4001" s="137"/>
      <c r="AR4001" s="137"/>
      <c r="AS4001" s="137"/>
      <c r="AT4001" s="143"/>
    </row>
    <row r="4002" spans="1:46">
      <c r="A4002" s="96"/>
      <c r="B4002" s="134"/>
      <c r="C4002" s="135"/>
      <c r="D4002" s="135"/>
      <c r="E4002" s="135"/>
      <c r="F4002" s="135"/>
      <c r="G4002" s="135"/>
      <c r="H4002" s="135"/>
      <c r="I4002" s="135"/>
      <c r="J4002" s="134"/>
      <c r="K4002" s="136"/>
      <c r="L4002" s="172"/>
      <c r="M4002" s="172"/>
      <c r="N4002" s="172"/>
      <c r="O4002" s="137"/>
      <c r="P4002" s="169"/>
      <c r="Q4002" s="137"/>
      <c r="R4002" s="137"/>
      <c r="S4002" s="137"/>
      <c r="T4002" s="137"/>
      <c r="U4002" s="137"/>
      <c r="V4002" s="137"/>
      <c r="W4002" s="137"/>
      <c r="X4002" s="137"/>
      <c r="Y4002" s="137"/>
      <c r="Z4002" s="137"/>
      <c r="AA4002" s="137"/>
      <c r="AB4002" s="137"/>
      <c r="AC4002" s="137"/>
      <c r="AD4002" s="137"/>
      <c r="AE4002" s="137"/>
      <c r="AF4002" s="137"/>
      <c r="AG4002" s="137"/>
      <c r="AH4002" s="137"/>
      <c r="AI4002" s="137"/>
      <c r="AJ4002" s="137"/>
      <c r="AK4002" s="137"/>
      <c r="AL4002" s="137"/>
      <c r="AM4002" s="137"/>
      <c r="AN4002" s="137"/>
      <c r="AO4002" s="137"/>
      <c r="AP4002" s="137"/>
      <c r="AQ4002" s="137"/>
      <c r="AR4002" s="137"/>
      <c r="AS4002" s="137"/>
      <c r="AT4002" s="143"/>
    </row>
    <row r="4003" spans="1:46">
      <c r="A4003" s="96"/>
      <c r="B4003" s="134"/>
      <c r="C4003" s="135"/>
      <c r="D4003" s="135"/>
      <c r="E4003" s="135"/>
      <c r="F4003" s="135"/>
      <c r="G4003" s="135"/>
      <c r="H4003" s="135"/>
      <c r="I4003" s="135"/>
      <c r="J4003" s="134"/>
      <c r="K4003" s="136"/>
      <c r="L4003" s="172"/>
      <c r="M4003" s="172"/>
      <c r="N4003" s="172"/>
      <c r="O4003" s="137"/>
      <c r="P4003" s="169"/>
      <c r="Q4003" s="137"/>
      <c r="R4003" s="137"/>
      <c r="S4003" s="137"/>
      <c r="T4003" s="137"/>
      <c r="U4003" s="137"/>
      <c r="V4003" s="137"/>
      <c r="W4003" s="137"/>
      <c r="X4003" s="137"/>
      <c r="Y4003" s="137"/>
      <c r="Z4003" s="137"/>
      <c r="AA4003" s="137"/>
      <c r="AB4003" s="137"/>
      <c r="AC4003" s="137"/>
      <c r="AD4003" s="137"/>
      <c r="AE4003" s="137"/>
      <c r="AF4003" s="137"/>
      <c r="AG4003" s="137"/>
      <c r="AH4003" s="137"/>
      <c r="AI4003" s="137"/>
      <c r="AJ4003" s="137"/>
      <c r="AK4003" s="137"/>
      <c r="AL4003" s="137"/>
      <c r="AM4003" s="137"/>
      <c r="AN4003" s="137"/>
      <c r="AO4003" s="137"/>
      <c r="AP4003" s="137"/>
      <c r="AQ4003" s="137"/>
      <c r="AR4003" s="137"/>
      <c r="AS4003" s="137"/>
      <c r="AT4003" s="143"/>
    </row>
    <row r="4004" spans="1:46">
      <c r="A4004" s="96"/>
      <c r="B4004" s="134"/>
      <c r="C4004" s="135"/>
      <c r="D4004" s="135"/>
      <c r="E4004" s="135"/>
      <c r="F4004" s="135"/>
      <c r="G4004" s="135"/>
      <c r="H4004" s="135"/>
      <c r="I4004" s="135"/>
      <c r="J4004" s="134"/>
      <c r="K4004" s="136"/>
      <c r="L4004" s="172"/>
      <c r="M4004" s="172"/>
      <c r="N4004" s="172"/>
      <c r="O4004" s="137"/>
      <c r="P4004" s="169"/>
      <c r="Q4004" s="137"/>
      <c r="R4004" s="137"/>
      <c r="S4004" s="137"/>
      <c r="T4004" s="137"/>
      <c r="U4004" s="137"/>
      <c r="V4004" s="137"/>
      <c r="W4004" s="137"/>
      <c r="X4004" s="137"/>
      <c r="Y4004" s="137"/>
      <c r="Z4004" s="137"/>
      <c r="AA4004" s="137"/>
      <c r="AB4004" s="137"/>
      <c r="AC4004" s="137"/>
      <c r="AD4004" s="137"/>
      <c r="AE4004" s="137"/>
      <c r="AF4004" s="137"/>
      <c r="AG4004" s="137"/>
      <c r="AH4004" s="137"/>
      <c r="AI4004" s="137"/>
      <c r="AJ4004" s="137"/>
      <c r="AK4004" s="137"/>
      <c r="AL4004" s="137"/>
      <c r="AM4004" s="137"/>
      <c r="AN4004" s="137"/>
      <c r="AO4004" s="137"/>
      <c r="AP4004" s="137"/>
      <c r="AQ4004" s="137"/>
      <c r="AR4004" s="137"/>
      <c r="AS4004" s="137"/>
      <c r="AT4004" s="143"/>
    </row>
    <row r="4005" spans="1:46">
      <c r="A4005" s="96"/>
      <c r="B4005" s="134"/>
      <c r="C4005" s="135"/>
      <c r="D4005" s="135"/>
      <c r="E4005" s="135"/>
      <c r="F4005" s="135"/>
      <c r="G4005" s="135"/>
      <c r="H4005" s="135"/>
      <c r="I4005" s="135"/>
      <c r="J4005" s="134"/>
      <c r="K4005" s="136"/>
      <c r="L4005" s="172"/>
      <c r="M4005" s="172"/>
      <c r="N4005" s="172"/>
      <c r="O4005" s="137"/>
      <c r="P4005" s="169"/>
      <c r="Q4005" s="137"/>
      <c r="R4005" s="137"/>
      <c r="S4005" s="137"/>
      <c r="T4005" s="137"/>
      <c r="U4005" s="137"/>
      <c r="V4005" s="137"/>
      <c r="W4005" s="137"/>
      <c r="X4005" s="137"/>
      <c r="Y4005" s="137"/>
      <c r="Z4005" s="137"/>
      <c r="AA4005" s="137"/>
      <c r="AB4005" s="137"/>
      <c r="AC4005" s="137"/>
      <c r="AD4005" s="137"/>
      <c r="AE4005" s="137"/>
      <c r="AF4005" s="137"/>
      <c r="AG4005" s="137"/>
      <c r="AH4005" s="137"/>
      <c r="AI4005" s="137"/>
      <c r="AJ4005" s="137"/>
      <c r="AK4005" s="137"/>
      <c r="AL4005" s="137"/>
      <c r="AM4005" s="137"/>
      <c r="AN4005" s="137"/>
      <c r="AO4005" s="137"/>
      <c r="AP4005" s="137"/>
      <c r="AQ4005" s="137"/>
      <c r="AR4005" s="137"/>
      <c r="AS4005" s="137"/>
      <c r="AT4005" s="143"/>
    </row>
    <row r="4006" spans="1:46">
      <c r="A4006" s="96"/>
      <c r="B4006" s="134"/>
      <c r="C4006" s="135"/>
      <c r="D4006" s="135"/>
      <c r="E4006" s="135"/>
      <c r="F4006" s="135"/>
      <c r="G4006" s="135"/>
      <c r="H4006" s="135"/>
      <c r="I4006" s="135"/>
      <c r="J4006" s="134"/>
      <c r="K4006" s="136"/>
      <c r="L4006" s="172"/>
      <c r="M4006" s="172"/>
      <c r="N4006" s="172"/>
      <c r="O4006" s="137"/>
      <c r="P4006" s="169"/>
      <c r="Q4006" s="137"/>
      <c r="R4006" s="137"/>
      <c r="S4006" s="137"/>
      <c r="T4006" s="137"/>
      <c r="U4006" s="137"/>
      <c r="V4006" s="137"/>
      <c r="W4006" s="137"/>
      <c r="X4006" s="137"/>
      <c r="Y4006" s="137"/>
      <c r="Z4006" s="137"/>
      <c r="AA4006" s="137"/>
      <c r="AB4006" s="137"/>
      <c r="AC4006" s="137"/>
      <c r="AD4006" s="137"/>
      <c r="AE4006" s="137"/>
      <c r="AF4006" s="137"/>
      <c r="AG4006" s="137"/>
      <c r="AH4006" s="137"/>
      <c r="AI4006" s="137"/>
      <c r="AJ4006" s="137"/>
      <c r="AK4006" s="137"/>
      <c r="AL4006" s="137"/>
      <c r="AM4006" s="137"/>
      <c r="AN4006" s="137"/>
      <c r="AO4006" s="137"/>
      <c r="AP4006" s="137"/>
      <c r="AQ4006" s="137"/>
      <c r="AR4006" s="137"/>
      <c r="AS4006" s="137"/>
      <c r="AT4006" s="143"/>
    </row>
    <row r="4007" spans="1:46">
      <c r="A4007" s="96"/>
      <c r="B4007" s="134"/>
      <c r="C4007" s="135"/>
      <c r="D4007" s="135"/>
      <c r="E4007" s="135"/>
      <c r="F4007" s="135"/>
      <c r="G4007" s="135"/>
      <c r="H4007" s="135"/>
      <c r="I4007" s="135"/>
      <c r="J4007" s="134"/>
      <c r="K4007" s="136"/>
      <c r="L4007" s="172"/>
      <c r="M4007" s="172"/>
      <c r="N4007" s="172"/>
      <c r="O4007" s="137"/>
      <c r="P4007" s="169"/>
      <c r="Q4007" s="137"/>
      <c r="R4007" s="137"/>
      <c r="S4007" s="137"/>
      <c r="T4007" s="137"/>
      <c r="U4007" s="137"/>
      <c r="V4007" s="137"/>
      <c r="W4007" s="137"/>
      <c r="X4007" s="137"/>
      <c r="Y4007" s="137"/>
      <c r="Z4007" s="137"/>
      <c r="AA4007" s="137"/>
      <c r="AB4007" s="137"/>
      <c r="AC4007" s="137"/>
      <c r="AD4007" s="137"/>
      <c r="AE4007" s="137"/>
      <c r="AF4007" s="137"/>
      <c r="AG4007" s="137"/>
      <c r="AH4007" s="137"/>
      <c r="AI4007" s="137"/>
      <c r="AJ4007" s="137"/>
      <c r="AK4007" s="137"/>
      <c r="AL4007" s="137"/>
      <c r="AM4007" s="137"/>
      <c r="AN4007" s="137"/>
      <c r="AO4007" s="137"/>
      <c r="AP4007" s="137"/>
      <c r="AQ4007" s="137"/>
      <c r="AR4007" s="137"/>
      <c r="AS4007" s="137"/>
      <c r="AT4007" s="143"/>
    </row>
    <row r="4008" spans="1:46">
      <c r="A4008" s="96"/>
      <c r="B4008" s="134"/>
      <c r="C4008" s="135"/>
      <c r="D4008" s="135"/>
      <c r="E4008" s="135"/>
      <c r="F4008" s="135"/>
      <c r="G4008" s="135"/>
      <c r="H4008" s="135"/>
      <c r="I4008" s="135"/>
      <c r="J4008" s="134"/>
      <c r="K4008" s="136"/>
      <c r="L4008" s="172"/>
      <c r="M4008" s="172"/>
      <c r="N4008" s="172"/>
      <c r="O4008" s="137"/>
      <c r="P4008" s="169"/>
      <c r="Q4008" s="137"/>
      <c r="R4008" s="137"/>
      <c r="S4008" s="137"/>
      <c r="T4008" s="137"/>
      <c r="U4008" s="137"/>
      <c r="V4008" s="137"/>
      <c r="W4008" s="137"/>
      <c r="X4008" s="137"/>
      <c r="Y4008" s="137"/>
      <c r="Z4008" s="137"/>
      <c r="AA4008" s="137"/>
      <c r="AB4008" s="137"/>
      <c r="AC4008" s="137"/>
      <c r="AD4008" s="137"/>
      <c r="AE4008" s="137"/>
      <c r="AF4008" s="137"/>
      <c r="AG4008" s="137"/>
      <c r="AH4008" s="137"/>
      <c r="AI4008" s="137"/>
      <c r="AJ4008" s="137"/>
      <c r="AK4008" s="137"/>
      <c r="AL4008" s="137"/>
      <c r="AM4008" s="137"/>
      <c r="AN4008" s="137"/>
      <c r="AO4008" s="137"/>
      <c r="AP4008" s="137"/>
      <c r="AQ4008" s="137"/>
      <c r="AR4008" s="137"/>
      <c r="AS4008" s="137"/>
      <c r="AT4008" s="143"/>
    </row>
    <row r="4009" spans="1:46">
      <c r="A4009" s="96"/>
      <c r="B4009" s="134"/>
      <c r="C4009" s="135"/>
      <c r="D4009" s="135"/>
      <c r="E4009" s="135"/>
      <c r="F4009" s="135"/>
      <c r="G4009" s="135"/>
      <c r="H4009" s="135"/>
      <c r="I4009" s="135"/>
      <c r="J4009" s="134"/>
      <c r="K4009" s="136"/>
      <c r="L4009" s="172"/>
      <c r="M4009" s="172"/>
      <c r="N4009" s="172"/>
      <c r="O4009" s="137"/>
      <c r="P4009" s="169"/>
      <c r="Q4009" s="137"/>
      <c r="R4009" s="137"/>
      <c r="S4009" s="137"/>
      <c r="T4009" s="137"/>
      <c r="U4009" s="137"/>
      <c r="V4009" s="137"/>
      <c r="W4009" s="137"/>
      <c r="X4009" s="137"/>
      <c r="Y4009" s="137"/>
      <c r="Z4009" s="137"/>
      <c r="AA4009" s="137"/>
      <c r="AB4009" s="137"/>
      <c r="AC4009" s="137"/>
      <c r="AD4009" s="137"/>
      <c r="AE4009" s="137"/>
      <c r="AF4009" s="137"/>
      <c r="AG4009" s="137"/>
      <c r="AH4009" s="137"/>
      <c r="AI4009" s="137"/>
      <c r="AJ4009" s="137"/>
      <c r="AK4009" s="137"/>
      <c r="AL4009" s="137"/>
      <c r="AM4009" s="137"/>
      <c r="AN4009" s="137"/>
      <c r="AO4009" s="137"/>
      <c r="AP4009" s="137"/>
      <c r="AQ4009" s="137"/>
      <c r="AR4009" s="137"/>
      <c r="AS4009" s="137"/>
      <c r="AT4009" s="143"/>
    </row>
    <row r="4010" spans="1:46">
      <c r="A4010" s="96"/>
      <c r="B4010" s="134"/>
      <c r="C4010" s="135"/>
      <c r="D4010" s="135"/>
      <c r="E4010" s="135"/>
      <c r="F4010" s="135"/>
      <c r="G4010" s="135"/>
      <c r="H4010" s="135"/>
      <c r="I4010" s="135"/>
      <c r="J4010" s="134"/>
      <c r="K4010" s="136"/>
      <c r="L4010" s="172"/>
      <c r="M4010" s="172"/>
      <c r="N4010" s="172"/>
      <c r="O4010" s="137"/>
      <c r="P4010" s="169"/>
      <c r="Q4010" s="137"/>
      <c r="R4010" s="137"/>
      <c r="S4010" s="137"/>
      <c r="T4010" s="137"/>
      <c r="U4010" s="137"/>
      <c r="V4010" s="137"/>
      <c r="W4010" s="137"/>
      <c r="X4010" s="137"/>
      <c r="Y4010" s="137"/>
      <c r="Z4010" s="137"/>
      <c r="AA4010" s="137"/>
      <c r="AB4010" s="137"/>
      <c r="AC4010" s="137"/>
      <c r="AD4010" s="137"/>
      <c r="AE4010" s="137"/>
      <c r="AF4010" s="137"/>
      <c r="AG4010" s="137"/>
      <c r="AH4010" s="137"/>
      <c r="AI4010" s="137"/>
      <c r="AJ4010" s="137"/>
      <c r="AK4010" s="137"/>
      <c r="AL4010" s="137"/>
      <c r="AM4010" s="137"/>
      <c r="AN4010" s="137"/>
      <c r="AO4010" s="137"/>
      <c r="AP4010" s="137"/>
      <c r="AQ4010" s="137"/>
      <c r="AR4010" s="137"/>
      <c r="AS4010" s="137"/>
      <c r="AT4010" s="143"/>
    </row>
    <row r="4011" spans="1:46">
      <c r="A4011" s="96"/>
      <c r="B4011" s="134"/>
      <c r="C4011" s="135"/>
      <c r="D4011" s="135"/>
      <c r="E4011" s="135"/>
      <c r="F4011" s="135"/>
      <c r="G4011" s="135"/>
      <c r="H4011" s="135"/>
      <c r="I4011" s="135"/>
      <c r="J4011" s="134"/>
      <c r="K4011" s="136"/>
      <c r="L4011" s="172"/>
      <c r="M4011" s="172"/>
      <c r="N4011" s="172"/>
      <c r="O4011" s="137"/>
      <c r="P4011" s="169"/>
      <c r="Q4011" s="137"/>
      <c r="R4011" s="137"/>
      <c r="S4011" s="137"/>
      <c r="T4011" s="137"/>
      <c r="U4011" s="137"/>
      <c r="V4011" s="137"/>
      <c r="W4011" s="137"/>
      <c r="X4011" s="137"/>
      <c r="Y4011" s="137"/>
      <c r="Z4011" s="137"/>
      <c r="AA4011" s="137"/>
      <c r="AB4011" s="137"/>
      <c r="AC4011" s="137"/>
      <c r="AD4011" s="137"/>
      <c r="AE4011" s="137"/>
      <c r="AF4011" s="137"/>
      <c r="AG4011" s="137"/>
      <c r="AH4011" s="137"/>
      <c r="AI4011" s="137"/>
      <c r="AJ4011" s="137"/>
      <c r="AK4011" s="137"/>
      <c r="AL4011" s="137"/>
      <c r="AM4011" s="137"/>
      <c r="AN4011" s="137"/>
      <c r="AO4011" s="137"/>
      <c r="AP4011" s="137"/>
      <c r="AQ4011" s="137"/>
      <c r="AR4011" s="137"/>
      <c r="AS4011" s="137"/>
      <c r="AT4011" s="143"/>
    </row>
    <row r="4012" spans="1:46">
      <c r="A4012" s="96"/>
      <c r="B4012" s="134"/>
      <c r="C4012" s="135"/>
      <c r="D4012" s="135"/>
      <c r="E4012" s="135"/>
      <c r="F4012" s="135"/>
      <c r="G4012" s="135"/>
      <c r="H4012" s="135"/>
      <c r="I4012" s="135"/>
      <c r="J4012" s="134"/>
      <c r="K4012" s="136"/>
      <c r="L4012" s="172"/>
      <c r="M4012" s="172"/>
      <c r="N4012" s="172"/>
      <c r="O4012" s="137"/>
      <c r="P4012" s="169"/>
      <c r="Q4012" s="137"/>
      <c r="R4012" s="137"/>
      <c r="S4012" s="137"/>
      <c r="T4012" s="137"/>
      <c r="U4012" s="137"/>
      <c r="V4012" s="137"/>
      <c r="W4012" s="137"/>
      <c r="X4012" s="137"/>
      <c r="Y4012" s="137"/>
      <c r="Z4012" s="137"/>
      <c r="AA4012" s="137"/>
      <c r="AB4012" s="137"/>
      <c r="AC4012" s="137"/>
      <c r="AD4012" s="137"/>
      <c r="AE4012" s="137"/>
      <c r="AF4012" s="137"/>
      <c r="AG4012" s="137"/>
      <c r="AH4012" s="137"/>
      <c r="AI4012" s="137"/>
      <c r="AJ4012" s="137"/>
      <c r="AK4012" s="137"/>
      <c r="AL4012" s="137"/>
      <c r="AM4012" s="137"/>
      <c r="AN4012" s="137"/>
      <c r="AO4012" s="137"/>
      <c r="AP4012" s="137"/>
      <c r="AQ4012" s="137"/>
      <c r="AR4012" s="137"/>
      <c r="AS4012" s="137"/>
      <c r="AT4012" s="143"/>
    </row>
    <row r="4013" spans="1:46">
      <c r="A4013" s="96"/>
      <c r="B4013" s="134"/>
      <c r="C4013" s="135"/>
      <c r="D4013" s="135"/>
      <c r="E4013" s="135"/>
      <c r="F4013" s="135"/>
      <c r="G4013" s="135"/>
      <c r="H4013" s="135"/>
      <c r="I4013" s="135"/>
      <c r="J4013" s="134"/>
      <c r="K4013" s="136"/>
      <c r="L4013" s="172"/>
      <c r="M4013" s="172"/>
      <c r="N4013" s="172"/>
      <c r="O4013" s="137"/>
      <c r="P4013" s="169"/>
      <c r="Q4013" s="137"/>
      <c r="R4013" s="137"/>
      <c r="S4013" s="137"/>
      <c r="T4013" s="137"/>
      <c r="U4013" s="137"/>
      <c r="V4013" s="137"/>
      <c r="W4013" s="137"/>
      <c r="X4013" s="137"/>
      <c r="Y4013" s="137"/>
      <c r="Z4013" s="137"/>
      <c r="AA4013" s="137"/>
      <c r="AB4013" s="137"/>
      <c r="AC4013" s="137"/>
      <c r="AD4013" s="137"/>
      <c r="AE4013" s="137"/>
      <c r="AF4013" s="137"/>
      <c r="AG4013" s="137"/>
      <c r="AH4013" s="137"/>
      <c r="AI4013" s="137"/>
      <c r="AJ4013" s="137"/>
      <c r="AK4013" s="137"/>
      <c r="AL4013" s="137"/>
      <c r="AM4013" s="137"/>
      <c r="AN4013" s="137"/>
      <c r="AO4013" s="137"/>
      <c r="AP4013" s="137"/>
      <c r="AQ4013" s="137"/>
      <c r="AR4013" s="137"/>
      <c r="AS4013" s="137"/>
      <c r="AT4013" s="143"/>
    </row>
    <row r="4014" spans="1:46">
      <c r="A4014" s="96"/>
      <c r="B4014" s="134"/>
      <c r="C4014" s="135"/>
      <c r="D4014" s="135"/>
      <c r="E4014" s="135"/>
      <c r="F4014" s="135"/>
      <c r="G4014" s="135"/>
      <c r="H4014" s="135"/>
      <c r="I4014" s="135"/>
      <c r="J4014" s="134"/>
      <c r="K4014" s="136"/>
      <c r="L4014" s="172"/>
      <c r="M4014" s="172"/>
      <c r="N4014" s="172"/>
      <c r="O4014" s="137"/>
      <c r="P4014" s="169"/>
      <c r="Q4014" s="137"/>
      <c r="R4014" s="137"/>
      <c r="S4014" s="137"/>
      <c r="T4014" s="137"/>
      <c r="U4014" s="137"/>
      <c r="V4014" s="137"/>
      <c r="W4014" s="137"/>
      <c r="X4014" s="137"/>
      <c r="Y4014" s="137"/>
      <c r="Z4014" s="137"/>
      <c r="AA4014" s="137"/>
      <c r="AB4014" s="137"/>
      <c r="AC4014" s="137"/>
      <c r="AD4014" s="137"/>
      <c r="AE4014" s="137"/>
      <c r="AF4014" s="137"/>
      <c r="AG4014" s="137"/>
      <c r="AH4014" s="137"/>
      <c r="AI4014" s="137"/>
      <c r="AJ4014" s="137"/>
      <c r="AK4014" s="137"/>
      <c r="AL4014" s="137"/>
      <c r="AM4014" s="137"/>
      <c r="AN4014" s="137"/>
      <c r="AO4014" s="137"/>
      <c r="AP4014" s="137"/>
      <c r="AQ4014" s="137"/>
      <c r="AR4014" s="137"/>
      <c r="AS4014" s="137"/>
      <c r="AT4014" s="143"/>
    </row>
    <row r="4015" spans="1:46">
      <c r="A4015" s="96"/>
      <c r="B4015" s="134"/>
      <c r="C4015" s="135"/>
      <c r="D4015" s="135"/>
      <c r="E4015" s="135"/>
      <c r="F4015" s="135"/>
      <c r="G4015" s="135"/>
      <c r="H4015" s="135"/>
      <c r="I4015" s="135"/>
      <c r="J4015" s="134"/>
      <c r="K4015" s="136"/>
      <c r="L4015" s="172"/>
      <c r="M4015" s="172"/>
      <c r="N4015" s="172"/>
      <c r="O4015" s="137"/>
      <c r="P4015" s="169"/>
      <c r="Q4015" s="137"/>
      <c r="R4015" s="137"/>
      <c r="S4015" s="137"/>
      <c r="T4015" s="137"/>
      <c r="U4015" s="137"/>
      <c r="V4015" s="137"/>
      <c r="W4015" s="137"/>
      <c r="X4015" s="137"/>
      <c r="Y4015" s="137"/>
      <c r="Z4015" s="137"/>
      <c r="AA4015" s="137"/>
      <c r="AB4015" s="137"/>
      <c r="AC4015" s="137"/>
      <c r="AD4015" s="137"/>
      <c r="AE4015" s="137"/>
      <c r="AF4015" s="137"/>
      <c r="AG4015" s="137"/>
      <c r="AH4015" s="137"/>
      <c r="AI4015" s="137"/>
      <c r="AJ4015" s="137"/>
      <c r="AK4015" s="137"/>
      <c r="AL4015" s="137"/>
      <c r="AM4015" s="137"/>
      <c r="AN4015" s="137"/>
      <c r="AO4015" s="137"/>
      <c r="AP4015" s="137"/>
      <c r="AQ4015" s="137"/>
      <c r="AR4015" s="137"/>
      <c r="AS4015" s="137"/>
      <c r="AT4015" s="143"/>
    </row>
    <row r="4016" spans="1:46">
      <c r="A4016" s="96"/>
      <c r="B4016" s="134"/>
      <c r="C4016" s="135"/>
      <c r="D4016" s="135"/>
      <c r="E4016" s="135"/>
      <c r="F4016" s="135"/>
      <c r="G4016" s="135"/>
      <c r="H4016" s="135"/>
      <c r="I4016" s="135"/>
      <c r="J4016" s="134"/>
      <c r="K4016" s="136"/>
      <c r="L4016" s="172"/>
      <c r="M4016" s="172"/>
      <c r="N4016" s="172"/>
      <c r="O4016" s="137"/>
      <c r="P4016" s="169"/>
      <c r="Q4016" s="137"/>
      <c r="R4016" s="137"/>
      <c r="S4016" s="137"/>
      <c r="T4016" s="137"/>
      <c r="U4016" s="137"/>
      <c r="V4016" s="137"/>
      <c r="W4016" s="137"/>
      <c r="X4016" s="137"/>
      <c r="Y4016" s="137"/>
      <c r="Z4016" s="137"/>
      <c r="AA4016" s="137"/>
      <c r="AB4016" s="137"/>
      <c r="AC4016" s="137"/>
      <c r="AD4016" s="137"/>
      <c r="AE4016" s="137"/>
      <c r="AF4016" s="137"/>
      <c r="AG4016" s="137"/>
      <c r="AH4016" s="137"/>
      <c r="AI4016" s="137"/>
      <c r="AJ4016" s="137"/>
      <c r="AK4016" s="137"/>
      <c r="AL4016" s="137"/>
      <c r="AM4016" s="137"/>
      <c r="AN4016" s="137"/>
      <c r="AO4016" s="137"/>
      <c r="AP4016" s="137"/>
      <c r="AQ4016" s="137"/>
      <c r="AR4016" s="137"/>
      <c r="AS4016" s="137"/>
      <c r="AT4016" s="143"/>
    </row>
    <row r="4017" spans="1:46">
      <c r="A4017" s="96"/>
      <c r="B4017" s="134"/>
      <c r="C4017" s="135"/>
      <c r="D4017" s="135"/>
      <c r="E4017" s="135"/>
      <c r="F4017" s="135"/>
      <c r="G4017" s="135"/>
      <c r="H4017" s="135"/>
      <c r="I4017" s="135"/>
      <c r="J4017" s="134"/>
      <c r="K4017" s="136"/>
      <c r="L4017" s="172"/>
      <c r="M4017" s="172"/>
      <c r="N4017" s="172"/>
      <c r="O4017" s="137"/>
      <c r="P4017" s="169"/>
      <c r="Q4017" s="137"/>
      <c r="R4017" s="137"/>
      <c r="S4017" s="137"/>
      <c r="T4017" s="137"/>
      <c r="U4017" s="137"/>
      <c r="V4017" s="137"/>
      <c r="W4017" s="137"/>
      <c r="X4017" s="137"/>
      <c r="Y4017" s="137"/>
      <c r="Z4017" s="137"/>
      <c r="AA4017" s="137"/>
      <c r="AB4017" s="137"/>
      <c r="AC4017" s="137"/>
      <c r="AD4017" s="137"/>
      <c r="AE4017" s="137"/>
      <c r="AF4017" s="137"/>
      <c r="AG4017" s="137"/>
      <c r="AH4017" s="137"/>
      <c r="AI4017" s="137"/>
      <c r="AJ4017" s="137"/>
      <c r="AK4017" s="137"/>
      <c r="AL4017" s="137"/>
      <c r="AM4017" s="137"/>
      <c r="AN4017" s="137"/>
      <c r="AO4017" s="137"/>
      <c r="AP4017" s="137"/>
      <c r="AQ4017" s="137"/>
      <c r="AR4017" s="137"/>
      <c r="AS4017" s="137"/>
      <c r="AT4017" s="143"/>
    </row>
    <row r="4018" spans="1:46">
      <c r="A4018" s="96"/>
      <c r="B4018" s="134"/>
      <c r="C4018" s="135"/>
      <c r="D4018" s="135"/>
      <c r="E4018" s="135"/>
      <c r="F4018" s="135"/>
      <c r="G4018" s="135"/>
      <c r="H4018" s="135"/>
      <c r="I4018" s="135"/>
      <c r="J4018" s="134"/>
      <c r="K4018" s="136"/>
      <c r="L4018" s="172"/>
      <c r="M4018" s="172"/>
      <c r="N4018" s="172"/>
      <c r="O4018" s="137"/>
      <c r="P4018" s="169"/>
      <c r="Q4018" s="137"/>
      <c r="R4018" s="137"/>
      <c r="S4018" s="137"/>
      <c r="T4018" s="137"/>
      <c r="U4018" s="137"/>
      <c r="V4018" s="137"/>
      <c r="W4018" s="137"/>
      <c r="X4018" s="137"/>
      <c r="Y4018" s="137"/>
      <c r="Z4018" s="137"/>
      <c r="AA4018" s="137"/>
      <c r="AB4018" s="137"/>
      <c r="AC4018" s="137"/>
      <c r="AD4018" s="137"/>
      <c r="AE4018" s="137"/>
      <c r="AF4018" s="137"/>
      <c r="AG4018" s="137"/>
      <c r="AH4018" s="137"/>
      <c r="AI4018" s="137"/>
      <c r="AJ4018" s="137"/>
      <c r="AK4018" s="137"/>
      <c r="AL4018" s="137"/>
      <c r="AM4018" s="137"/>
      <c r="AN4018" s="137"/>
      <c r="AO4018" s="137"/>
      <c r="AP4018" s="137"/>
      <c r="AQ4018" s="137"/>
      <c r="AR4018" s="137"/>
      <c r="AS4018" s="137"/>
      <c r="AT4018" s="143"/>
    </row>
    <row r="4019" spans="1:46">
      <c r="A4019" s="96"/>
      <c r="B4019" s="134"/>
      <c r="C4019" s="135"/>
      <c r="D4019" s="135"/>
      <c r="E4019" s="135"/>
      <c r="F4019" s="135"/>
      <c r="G4019" s="135"/>
      <c r="H4019" s="135"/>
      <c r="I4019" s="135"/>
      <c r="J4019" s="134"/>
      <c r="K4019" s="136"/>
      <c r="L4019" s="172"/>
      <c r="M4019" s="172"/>
      <c r="N4019" s="172"/>
      <c r="O4019" s="137"/>
      <c r="P4019" s="169"/>
      <c r="Q4019" s="137"/>
      <c r="R4019" s="137"/>
      <c r="S4019" s="137"/>
      <c r="T4019" s="137"/>
      <c r="U4019" s="137"/>
      <c r="V4019" s="137"/>
      <c r="W4019" s="137"/>
      <c r="X4019" s="137"/>
      <c r="Y4019" s="137"/>
      <c r="Z4019" s="137"/>
      <c r="AA4019" s="137"/>
      <c r="AB4019" s="137"/>
      <c r="AC4019" s="137"/>
      <c r="AD4019" s="137"/>
      <c r="AE4019" s="137"/>
      <c r="AF4019" s="137"/>
      <c r="AG4019" s="137"/>
      <c r="AH4019" s="137"/>
      <c r="AI4019" s="137"/>
      <c r="AJ4019" s="137"/>
      <c r="AK4019" s="137"/>
      <c r="AL4019" s="137"/>
      <c r="AM4019" s="137"/>
      <c r="AN4019" s="137"/>
      <c r="AO4019" s="137"/>
      <c r="AP4019" s="137"/>
      <c r="AQ4019" s="137"/>
      <c r="AR4019" s="137"/>
      <c r="AS4019" s="137"/>
      <c r="AT4019" s="143"/>
    </row>
    <row r="4020" spans="1:46">
      <c r="A4020" s="96"/>
      <c r="B4020" s="134"/>
      <c r="C4020" s="135"/>
      <c r="D4020" s="135"/>
      <c r="E4020" s="135"/>
      <c r="F4020" s="135"/>
      <c r="G4020" s="135"/>
      <c r="H4020" s="135"/>
      <c r="I4020" s="135"/>
      <c r="J4020" s="134"/>
      <c r="K4020" s="136"/>
      <c r="L4020" s="172"/>
      <c r="M4020" s="172"/>
      <c r="N4020" s="172"/>
      <c r="O4020" s="137"/>
      <c r="P4020" s="169"/>
      <c r="Q4020" s="137"/>
      <c r="R4020" s="137"/>
      <c r="S4020" s="137"/>
      <c r="T4020" s="137"/>
      <c r="U4020" s="137"/>
      <c r="V4020" s="137"/>
      <c r="W4020" s="137"/>
      <c r="X4020" s="137"/>
      <c r="Y4020" s="137"/>
      <c r="Z4020" s="137"/>
      <c r="AA4020" s="137"/>
      <c r="AB4020" s="137"/>
      <c r="AC4020" s="137"/>
      <c r="AD4020" s="137"/>
      <c r="AE4020" s="137"/>
      <c r="AF4020" s="137"/>
      <c r="AG4020" s="137"/>
      <c r="AH4020" s="137"/>
      <c r="AI4020" s="137"/>
      <c r="AJ4020" s="137"/>
      <c r="AK4020" s="137"/>
      <c r="AL4020" s="137"/>
      <c r="AM4020" s="137"/>
      <c r="AN4020" s="137"/>
      <c r="AO4020" s="137"/>
      <c r="AP4020" s="137"/>
      <c r="AQ4020" s="137"/>
      <c r="AR4020" s="137"/>
      <c r="AS4020" s="137"/>
      <c r="AT4020" s="143"/>
    </row>
    <row r="4021" spans="1:46">
      <c r="A4021" s="96"/>
      <c r="B4021" s="134"/>
      <c r="C4021" s="135"/>
      <c r="D4021" s="135"/>
      <c r="E4021" s="135"/>
      <c r="F4021" s="135"/>
      <c r="G4021" s="135"/>
      <c r="H4021" s="135"/>
      <c r="I4021" s="135"/>
      <c r="J4021" s="134"/>
      <c r="K4021" s="136"/>
      <c r="L4021" s="172"/>
      <c r="M4021" s="172"/>
      <c r="N4021" s="172"/>
      <c r="O4021" s="137"/>
      <c r="P4021" s="169"/>
      <c r="Q4021" s="137"/>
      <c r="R4021" s="137"/>
      <c r="S4021" s="137"/>
      <c r="T4021" s="137"/>
      <c r="U4021" s="137"/>
      <c r="V4021" s="137"/>
      <c r="W4021" s="137"/>
      <c r="X4021" s="137"/>
      <c r="Y4021" s="137"/>
      <c r="Z4021" s="137"/>
      <c r="AA4021" s="137"/>
      <c r="AB4021" s="137"/>
      <c r="AC4021" s="137"/>
      <c r="AD4021" s="137"/>
      <c r="AE4021" s="137"/>
      <c r="AF4021" s="137"/>
      <c r="AG4021" s="137"/>
      <c r="AH4021" s="137"/>
      <c r="AI4021" s="137"/>
      <c r="AJ4021" s="137"/>
      <c r="AK4021" s="137"/>
      <c r="AL4021" s="137"/>
      <c r="AM4021" s="137"/>
      <c r="AN4021" s="137"/>
      <c r="AO4021" s="137"/>
      <c r="AP4021" s="137"/>
      <c r="AQ4021" s="137"/>
      <c r="AR4021" s="137"/>
      <c r="AS4021" s="137"/>
      <c r="AT4021" s="143"/>
    </row>
    <row r="4022" spans="1:46">
      <c r="A4022" s="96"/>
      <c r="B4022" s="134"/>
      <c r="C4022" s="135"/>
      <c r="D4022" s="135"/>
      <c r="E4022" s="135"/>
      <c r="F4022" s="135"/>
      <c r="G4022" s="135"/>
      <c r="H4022" s="135"/>
      <c r="I4022" s="135"/>
      <c r="J4022" s="134"/>
      <c r="K4022" s="136"/>
      <c r="L4022" s="172"/>
      <c r="M4022" s="172"/>
      <c r="N4022" s="172"/>
      <c r="O4022" s="137"/>
      <c r="P4022" s="169"/>
      <c r="Q4022" s="137"/>
      <c r="R4022" s="137"/>
      <c r="S4022" s="137"/>
      <c r="T4022" s="137"/>
      <c r="U4022" s="137"/>
      <c r="V4022" s="137"/>
      <c r="W4022" s="137"/>
      <c r="X4022" s="137"/>
      <c r="Y4022" s="137"/>
      <c r="Z4022" s="137"/>
      <c r="AA4022" s="137"/>
      <c r="AB4022" s="137"/>
      <c r="AC4022" s="137"/>
      <c r="AD4022" s="137"/>
      <c r="AE4022" s="137"/>
      <c r="AF4022" s="137"/>
      <c r="AG4022" s="137"/>
      <c r="AH4022" s="137"/>
      <c r="AI4022" s="137"/>
      <c r="AJ4022" s="137"/>
      <c r="AK4022" s="137"/>
      <c r="AL4022" s="137"/>
      <c r="AM4022" s="137"/>
      <c r="AN4022" s="137"/>
      <c r="AO4022" s="137"/>
      <c r="AP4022" s="137"/>
      <c r="AQ4022" s="137"/>
      <c r="AR4022" s="137"/>
      <c r="AS4022" s="137"/>
      <c r="AT4022" s="143"/>
    </row>
    <row r="4023" spans="1:46">
      <c r="A4023" s="96"/>
      <c r="B4023" s="134"/>
      <c r="C4023" s="135"/>
      <c r="D4023" s="135"/>
      <c r="E4023" s="135"/>
      <c r="F4023" s="135"/>
      <c r="G4023" s="135"/>
      <c r="H4023" s="135"/>
      <c r="I4023" s="135"/>
      <c r="J4023" s="134"/>
      <c r="K4023" s="136"/>
      <c r="L4023" s="172"/>
      <c r="M4023" s="172"/>
      <c r="N4023" s="172"/>
      <c r="O4023" s="137"/>
      <c r="P4023" s="169"/>
      <c r="Q4023" s="137"/>
      <c r="R4023" s="137"/>
      <c r="S4023" s="137"/>
      <c r="T4023" s="137"/>
      <c r="U4023" s="137"/>
      <c r="V4023" s="137"/>
      <c r="W4023" s="137"/>
      <c r="X4023" s="137"/>
      <c r="Y4023" s="137"/>
      <c r="Z4023" s="137"/>
      <c r="AA4023" s="137"/>
      <c r="AB4023" s="137"/>
      <c r="AC4023" s="137"/>
      <c r="AD4023" s="137"/>
      <c r="AE4023" s="137"/>
      <c r="AF4023" s="137"/>
      <c r="AG4023" s="137"/>
      <c r="AH4023" s="137"/>
      <c r="AI4023" s="137"/>
      <c r="AJ4023" s="137"/>
      <c r="AK4023" s="137"/>
      <c r="AL4023" s="137"/>
      <c r="AM4023" s="137"/>
      <c r="AN4023" s="137"/>
      <c r="AO4023" s="137"/>
      <c r="AP4023" s="137"/>
      <c r="AQ4023" s="137"/>
      <c r="AR4023" s="137"/>
      <c r="AS4023" s="137"/>
      <c r="AT4023" s="143"/>
    </row>
    <row r="4024" spans="1:46">
      <c r="A4024" s="96"/>
      <c r="B4024" s="134"/>
      <c r="C4024" s="135"/>
      <c r="D4024" s="135"/>
      <c r="E4024" s="135"/>
      <c r="F4024" s="135"/>
      <c r="G4024" s="135"/>
      <c r="H4024" s="135"/>
      <c r="I4024" s="135"/>
      <c r="J4024" s="134"/>
      <c r="K4024" s="136"/>
      <c r="L4024" s="172"/>
      <c r="M4024" s="172"/>
      <c r="N4024" s="172"/>
      <c r="O4024" s="137"/>
      <c r="P4024" s="169"/>
      <c r="Q4024" s="137"/>
      <c r="R4024" s="137"/>
      <c r="S4024" s="137"/>
      <c r="T4024" s="137"/>
      <c r="U4024" s="137"/>
      <c r="V4024" s="137"/>
      <c r="W4024" s="137"/>
      <c r="X4024" s="137"/>
      <c r="Y4024" s="137"/>
      <c r="Z4024" s="137"/>
      <c r="AA4024" s="137"/>
      <c r="AB4024" s="137"/>
      <c r="AC4024" s="137"/>
      <c r="AD4024" s="137"/>
      <c r="AE4024" s="137"/>
      <c r="AF4024" s="137"/>
      <c r="AG4024" s="137"/>
      <c r="AH4024" s="137"/>
      <c r="AI4024" s="137"/>
      <c r="AJ4024" s="137"/>
      <c r="AK4024" s="137"/>
      <c r="AL4024" s="137"/>
      <c r="AM4024" s="137"/>
      <c r="AN4024" s="137"/>
      <c r="AO4024" s="137"/>
      <c r="AP4024" s="137"/>
      <c r="AQ4024" s="137"/>
      <c r="AR4024" s="137"/>
      <c r="AS4024" s="137"/>
      <c r="AT4024" s="143"/>
    </row>
    <row r="4025" spans="1:46">
      <c r="A4025" s="96"/>
      <c r="B4025" s="134"/>
      <c r="C4025" s="135"/>
      <c r="D4025" s="135"/>
      <c r="E4025" s="135"/>
      <c r="F4025" s="135"/>
      <c r="G4025" s="135"/>
      <c r="H4025" s="135"/>
      <c r="I4025" s="135"/>
      <c r="J4025" s="134"/>
      <c r="K4025" s="136"/>
      <c r="L4025" s="172"/>
      <c r="M4025" s="172"/>
      <c r="N4025" s="172"/>
      <c r="O4025" s="137"/>
      <c r="P4025" s="169"/>
      <c r="Q4025" s="137"/>
      <c r="R4025" s="137"/>
      <c r="S4025" s="137"/>
      <c r="T4025" s="137"/>
      <c r="U4025" s="137"/>
      <c r="V4025" s="137"/>
      <c r="W4025" s="137"/>
      <c r="X4025" s="137"/>
      <c r="Y4025" s="137"/>
      <c r="Z4025" s="137"/>
      <c r="AA4025" s="137"/>
      <c r="AB4025" s="137"/>
      <c r="AC4025" s="137"/>
      <c r="AD4025" s="137"/>
      <c r="AE4025" s="137"/>
      <c r="AF4025" s="137"/>
      <c r="AG4025" s="137"/>
      <c r="AH4025" s="137"/>
      <c r="AI4025" s="137"/>
      <c r="AJ4025" s="137"/>
      <c r="AK4025" s="137"/>
      <c r="AL4025" s="137"/>
      <c r="AM4025" s="137"/>
      <c r="AN4025" s="137"/>
      <c r="AO4025" s="137"/>
      <c r="AP4025" s="137"/>
      <c r="AQ4025" s="137"/>
      <c r="AR4025" s="137"/>
      <c r="AS4025" s="137"/>
      <c r="AT4025" s="143"/>
    </row>
    <row r="4026" spans="1:46">
      <c r="A4026" s="96"/>
      <c r="B4026" s="134"/>
      <c r="C4026" s="135"/>
      <c r="D4026" s="135"/>
      <c r="E4026" s="135"/>
      <c r="F4026" s="135"/>
      <c r="G4026" s="135"/>
      <c r="H4026" s="135"/>
      <c r="I4026" s="135"/>
      <c r="J4026" s="134"/>
      <c r="K4026" s="136"/>
      <c r="L4026" s="172"/>
      <c r="M4026" s="172"/>
      <c r="N4026" s="172"/>
      <c r="O4026" s="137"/>
      <c r="P4026" s="169"/>
      <c r="Q4026" s="137"/>
      <c r="R4026" s="137"/>
      <c r="S4026" s="137"/>
      <c r="T4026" s="137"/>
      <c r="U4026" s="137"/>
      <c r="V4026" s="137"/>
      <c r="W4026" s="137"/>
      <c r="X4026" s="137"/>
      <c r="Y4026" s="137"/>
      <c r="Z4026" s="137"/>
      <c r="AA4026" s="137"/>
      <c r="AB4026" s="137"/>
      <c r="AC4026" s="137"/>
      <c r="AD4026" s="137"/>
      <c r="AE4026" s="137"/>
      <c r="AF4026" s="137"/>
      <c r="AG4026" s="137"/>
      <c r="AH4026" s="137"/>
      <c r="AI4026" s="137"/>
      <c r="AJ4026" s="137"/>
      <c r="AK4026" s="137"/>
      <c r="AL4026" s="137"/>
      <c r="AM4026" s="137"/>
      <c r="AN4026" s="137"/>
      <c r="AO4026" s="137"/>
      <c r="AP4026" s="137"/>
      <c r="AQ4026" s="137"/>
      <c r="AR4026" s="137"/>
      <c r="AS4026" s="137"/>
      <c r="AT4026" s="143"/>
    </row>
    <row r="4027" spans="1:46">
      <c r="A4027" s="96"/>
      <c r="B4027" s="134"/>
      <c r="C4027" s="135"/>
      <c r="D4027" s="135"/>
      <c r="E4027" s="135"/>
      <c r="F4027" s="135"/>
      <c r="G4027" s="135"/>
      <c r="H4027" s="135"/>
      <c r="I4027" s="135"/>
      <c r="J4027" s="134"/>
      <c r="K4027" s="136"/>
      <c r="L4027" s="172"/>
      <c r="M4027" s="172"/>
      <c r="N4027" s="172"/>
      <c r="O4027" s="137"/>
      <c r="P4027" s="169"/>
      <c r="Q4027" s="137"/>
      <c r="R4027" s="137"/>
      <c r="S4027" s="137"/>
      <c r="T4027" s="137"/>
      <c r="U4027" s="137"/>
      <c r="V4027" s="137"/>
      <c r="W4027" s="137"/>
      <c r="X4027" s="137"/>
      <c r="Y4027" s="137"/>
      <c r="Z4027" s="137"/>
      <c r="AA4027" s="137"/>
      <c r="AB4027" s="137"/>
      <c r="AC4027" s="137"/>
      <c r="AD4027" s="137"/>
      <c r="AE4027" s="137"/>
      <c r="AF4027" s="137"/>
      <c r="AG4027" s="137"/>
      <c r="AH4027" s="137"/>
      <c r="AI4027" s="137"/>
      <c r="AJ4027" s="137"/>
      <c r="AK4027" s="137"/>
      <c r="AL4027" s="137"/>
      <c r="AM4027" s="137"/>
      <c r="AN4027" s="137"/>
      <c r="AO4027" s="137"/>
      <c r="AP4027" s="137"/>
      <c r="AQ4027" s="137"/>
      <c r="AR4027" s="137"/>
      <c r="AS4027" s="137"/>
      <c r="AT4027" s="143"/>
    </row>
    <row r="4028" spans="1:46">
      <c r="A4028" s="96"/>
      <c r="B4028" s="134"/>
      <c r="C4028" s="135"/>
      <c r="D4028" s="135"/>
      <c r="E4028" s="135"/>
      <c r="F4028" s="135"/>
      <c r="G4028" s="135"/>
      <c r="H4028" s="135"/>
      <c r="I4028" s="135"/>
      <c r="J4028" s="134"/>
      <c r="K4028" s="136"/>
      <c r="L4028" s="172"/>
      <c r="M4028" s="172"/>
      <c r="N4028" s="172"/>
      <c r="O4028" s="137"/>
      <c r="P4028" s="169"/>
      <c r="Q4028" s="137"/>
      <c r="R4028" s="137"/>
      <c r="S4028" s="137"/>
      <c r="T4028" s="137"/>
      <c r="U4028" s="137"/>
      <c r="V4028" s="137"/>
      <c r="W4028" s="137"/>
      <c r="X4028" s="137"/>
      <c r="Y4028" s="137"/>
      <c r="Z4028" s="137"/>
      <c r="AA4028" s="137"/>
      <c r="AB4028" s="137"/>
      <c r="AC4028" s="137"/>
      <c r="AD4028" s="137"/>
      <c r="AE4028" s="137"/>
      <c r="AF4028" s="137"/>
      <c r="AG4028" s="137"/>
      <c r="AH4028" s="137"/>
      <c r="AI4028" s="137"/>
      <c r="AJ4028" s="137"/>
      <c r="AK4028" s="137"/>
      <c r="AL4028" s="137"/>
      <c r="AM4028" s="137"/>
      <c r="AN4028" s="137"/>
      <c r="AO4028" s="137"/>
      <c r="AP4028" s="137"/>
      <c r="AQ4028" s="137"/>
      <c r="AR4028" s="137"/>
      <c r="AS4028" s="137"/>
      <c r="AT4028" s="143"/>
    </row>
    <row r="4029" spans="1:46">
      <c r="A4029" s="96"/>
      <c r="B4029" s="134"/>
      <c r="C4029" s="135"/>
      <c r="D4029" s="135"/>
      <c r="E4029" s="135"/>
      <c r="F4029" s="135"/>
      <c r="G4029" s="135"/>
      <c r="H4029" s="135"/>
      <c r="I4029" s="135"/>
      <c r="J4029" s="134"/>
      <c r="K4029" s="136"/>
      <c r="L4029" s="172"/>
      <c r="M4029" s="172"/>
      <c r="N4029" s="172"/>
      <c r="O4029" s="137"/>
      <c r="P4029" s="169"/>
      <c r="Q4029" s="137"/>
      <c r="R4029" s="137"/>
      <c r="S4029" s="137"/>
      <c r="T4029" s="137"/>
      <c r="U4029" s="137"/>
      <c r="V4029" s="137"/>
      <c r="W4029" s="137"/>
      <c r="X4029" s="137"/>
      <c r="Y4029" s="137"/>
      <c r="Z4029" s="137"/>
      <c r="AA4029" s="137"/>
      <c r="AB4029" s="137"/>
      <c r="AC4029" s="137"/>
      <c r="AD4029" s="137"/>
      <c r="AE4029" s="137"/>
      <c r="AF4029" s="137"/>
      <c r="AG4029" s="137"/>
      <c r="AH4029" s="137"/>
      <c r="AI4029" s="137"/>
      <c r="AJ4029" s="137"/>
      <c r="AK4029" s="137"/>
      <c r="AL4029" s="137"/>
      <c r="AM4029" s="137"/>
      <c r="AN4029" s="137"/>
      <c r="AO4029" s="137"/>
      <c r="AP4029" s="137"/>
      <c r="AQ4029" s="137"/>
      <c r="AR4029" s="137"/>
      <c r="AS4029" s="137"/>
      <c r="AT4029" s="143"/>
    </row>
    <row r="4030" spans="1:46">
      <c r="A4030" s="96"/>
      <c r="B4030" s="134"/>
      <c r="C4030" s="135"/>
      <c r="D4030" s="135"/>
      <c r="E4030" s="135"/>
      <c r="F4030" s="135"/>
      <c r="G4030" s="135"/>
      <c r="H4030" s="135"/>
      <c r="I4030" s="135"/>
      <c r="J4030" s="134"/>
      <c r="K4030" s="136"/>
      <c r="L4030" s="172"/>
      <c r="M4030" s="172"/>
      <c r="N4030" s="172"/>
      <c r="O4030" s="137"/>
      <c r="P4030" s="169"/>
      <c r="Q4030" s="137"/>
      <c r="R4030" s="137"/>
      <c r="S4030" s="137"/>
      <c r="T4030" s="137"/>
      <c r="U4030" s="137"/>
      <c r="V4030" s="137"/>
      <c r="W4030" s="137"/>
      <c r="X4030" s="137"/>
      <c r="Y4030" s="137"/>
      <c r="Z4030" s="137"/>
      <c r="AA4030" s="137"/>
      <c r="AB4030" s="137"/>
      <c r="AC4030" s="137"/>
      <c r="AD4030" s="137"/>
      <c r="AE4030" s="137"/>
      <c r="AF4030" s="137"/>
      <c r="AG4030" s="137"/>
      <c r="AH4030" s="137"/>
      <c r="AI4030" s="137"/>
      <c r="AJ4030" s="137"/>
      <c r="AK4030" s="137"/>
      <c r="AL4030" s="137"/>
      <c r="AM4030" s="137"/>
      <c r="AN4030" s="137"/>
      <c r="AO4030" s="137"/>
      <c r="AP4030" s="137"/>
      <c r="AQ4030" s="137"/>
      <c r="AR4030" s="137"/>
      <c r="AS4030" s="137"/>
      <c r="AT4030" s="143"/>
    </row>
    <row r="4031" spans="1:46">
      <c r="A4031" s="96"/>
      <c r="B4031" s="134"/>
      <c r="C4031" s="135"/>
      <c r="D4031" s="135"/>
      <c r="E4031" s="135"/>
      <c r="F4031" s="135"/>
      <c r="G4031" s="135"/>
      <c r="H4031" s="135"/>
      <c r="I4031" s="135"/>
      <c r="J4031" s="134"/>
      <c r="K4031" s="136"/>
      <c r="L4031" s="172"/>
      <c r="M4031" s="172"/>
      <c r="N4031" s="172"/>
      <c r="O4031" s="137"/>
      <c r="P4031" s="169"/>
      <c r="Q4031" s="137"/>
      <c r="R4031" s="137"/>
      <c r="S4031" s="137"/>
      <c r="T4031" s="137"/>
      <c r="U4031" s="137"/>
      <c r="V4031" s="137"/>
      <c r="W4031" s="137"/>
      <c r="X4031" s="137"/>
      <c r="Y4031" s="137"/>
      <c r="Z4031" s="137"/>
      <c r="AA4031" s="137"/>
      <c r="AB4031" s="137"/>
      <c r="AC4031" s="137"/>
      <c r="AD4031" s="137"/>
      <c r="AE4031" s="137"/>
      <c r="AF4031" s="137"/>
      <c r="AG4031" s="137"/>
      <c r="AH4031" s="137"/>
      <c r="AI4031" s="137"/>
      <c r="AJ4031" s="137"/>
      <c r="AK4031" s="137"/>
      <c r="AL4031" s="137"/>
      <c r="AM4031" s="137"/>
      <c r="AN4031" s="137"/>
      <c r="AO4031" s="137"/>
      <c r="AP4031" s="137"/>
      <c r="AQ4031" s="137"/>
      <c r="AR4031" s="137"/>
      <c r="AS4031" s="137"/>
      <c r="AT4031" s="143"/>
    </row>
    <row r="4032" spans="1:46">
      <c r="A4032" s="96"/>
      <c r="B4032" s="134"/>
      <c r="C4032" s="135"/>
      <c r="D4032" s="135"/>
      <c r="E4032" s="135"/>
      <c r="F4032" s="135"/>
      <c r="G4032" s="135"/>
      <c r="H4032" s="135"/>
      <c r="I4032" s="135"/>
      <c r="J4032" s="134"/>
      <c r="K4032" s="136"/>
      <c r="L4032" s="172"/>
      <c r="M4032" s="172"/>
      <c r="N4032" s="172"/>
      <c r="O4032" s="137"/>
      <c r="P4032" s="169"/>
      <c r="Q4032" s="137"/>
      <c r="R4032" s="137"/>
      <c r="S4032" s="137"/>
      <c r="T4032" s="137"/>
      <c r="U4032" s="137"/>
      <c r="V4032" s="137"/>
      <c r="W4032" s="137"/>
      <c r="X4032" s="137"/>
      <c r="Y4032" s="137"/>
      <c r="Z4032" s="137"/>
      <c r="AA4032" s="137"/>
      <c r="AB4032" s="137"/>
      <c r="AC4032" s="137"/>
      <c r="AD4032" s="137"/>
      <c r="AE4032" s="137"/>
      <c r="AF4032" s="137"/>
      <c r="AG4032" s="137"/>
      <c r="AH4032" s="137"/>
      <c r="AI4032" s="137"/>
      <c r="AJ4032" s="137"/>
      <c r="AK4032" s="137"/>
      <c r="AL4032" s="137"/>
      <c r="AM4032" s="137"/>
      <c r="AN4032" s="137"/>
      <c r="AO4032" s="137"/>
      <c r="AP4032" s="137"/>
      <c r="AQ4032" s="137"/>
      <c r="AR4032" s="137"/>
      <c r="AS4032" s="137"/>
      <c r="AT4032" s="143"/>
    </row>
    <row r="4033" spans="1:46">
      <c r="A4033" s="96"/>
      <c r="B4033" s="134"/>
      <c r="C4033" s="135"/>
      <c r="D4033" s="135"/>
      <c r="E4033" s="135"/>
      <c r="F4033" s="135"/>
      <c r="G4033" s="135"/>
      <c r="H4033" s="135"/>
      <c r="I4033" s="135"/>
      <c r="J4033" s="134"/>
      <c r="K4033" s="136"/>
      <c r="L4033" s="172"/>
      <c r="M4033" s="172"/>
      <c r="N4033" s="172"/>
      <c r="O4033" s="137"/>
      <c r="P4033" s="169"/>
      <c r="Q4033" s="137"/>
      <c r="R4033" s="137"/>
      <c r="S4033" s="137"/>
      <c r="T4033" s="137"/>
      <c r="U4033" s="137"/>
      <c r="V4033" s="137"/>
      <c r="W4033" s="137"/>
      <c r="X4033" s="137"/>
      <c r="Y4033" s="137"/>
      <c r="Z4033" s="137"/>
      <c r="AA4033" s="137"/>
      <c r="AB4033" s="137"/>
      <c r="AC4033" s="137"/>
      <c r="AD4033" s="137"/>
      <c r="AE4033" s="137"/>
      <c r="AF4033" s="137"/>
      <c r="AG4033" s="137"/>
      <c r="AH4033" s="137"/>
      <c r="AI4033" s="137"/>
      <c r="AJ4033" s="137"/>
      <c r="AK4033" s="137"/>
      <c r="AL4033" s="137"/>
      <c r="AM4033" s="137"/>
      <c r="AN4033" s="137"/>
      <c r="AO4033" s="137"/>
      <c r="AP4033" s="137"/>
      <c r="AQ4033" s="137"/>
      <c r="AR4033" s="137"/>
      <c r="AS4033" s="137"/>
      <c r="AT4033" s="143"/>
    </row>
    <row r="4034" spans="1:46">
      <c r="A4034" s="96"/>
      <c r="B4034" s="134"/>
      <c r="C4034" s="135"/>
      <c r="D4034" s="135"/>
      <c r="E4034" s="135"/>
      <c r="F4034" s="135"/>
      <c r="G4034" s="135"/>
      <c r="H4034" s="135"/>
      <c r="I4034" s="135"/>
      <c r="J4034" s="134"/>
      <c r="K4034" s="136"/>
      <c r="L4034" s="172"/>
      <c r="M4034" s="172"/>
      <c r="N4034" s="172"/>
      <c r="O4034" s="137"/>
      <c r="P4034" s="169"/>
      <c r="Q4034" s="137"/>
      <c r="R4034" s="137"/>
      <c r="S4034" s="137"/>
      <c r="T4034" s="137"/>
      <c r="U4034" s="137"/>
      <c r="V4034" s="137"/>
      <c r="W4034" s="137"/>
      <c r="X4034" s="137"/>
      <c r="Y4034" s="137"/>
      <c r="Z4034" s="137"/>
      <c r="AA4034" s="137"/>
      <c r="AB4034" s="137"/>
      <c r="AC4034" s="137"/>
      <c r="AD4034" s="137"/>
      <c r="AE4034" s="137"/>
      <c r="AF4034" s="137"/>
      <c r="AG4034" s="137"/>
      <c r="AH4034" s="137"/>
      <c r="AI4034" s="137"/>
      <c r="AJ4034" s="137"/>
      <c r="AK4034" s="137"/>
      <c r="AL4034" s="137"/>
      <c r="AM4034" s="137"/>
      <c r="AN4034" s="137"/>
      <c r="AO4034" s="137"/>
      <c r="AP4034" s="137"/>
      <c r="AQ4034" s="137"/>
      <c r="AR4034" s="137"/>
      <c r="AS4034" s="137"/>
      <c r="AT4034" s="143"/>
    </row>
    <row r="4035" spans="1:46">
      <c r="A4035" s="96"/>
      <c r="B4035" s="134"/>
      <c r="C4035" s="135"/>
      <c r="D4035" s="135"/>
      <c r="E4035" s="135"/>
      <c r="F4035" s="135"/>
      <c r="G4035" s="135"/>
      <c r="H4035" s="135"/>
      <c r="I4035" s="135"/>
      <c r="J4035" s="134"/>
      <c r="K4035" s="136"/>
      <c r="L4035" s="172"/>
      <c r="M4035" s="172"/>
      <c r="N4035" s="172"/>
      <c r="O4035" s="137"/>
      <c r="P4035" s="169"/>
      <c r="Q4035" s="137"/>
      <c r="R4035" s="137"/>
      <c r="S4035" s="137"/>
      <c r="T4035" s="137"/>
      <c r="U4035" s="137"/>
      <c r="V4035" s="137"/>
      <c r="W4035" s="137"/>
      <c r="X4035" s="137"/>
      <c r="Y4035" s="137"/>
      <c r="Z4035" s="137"/>
      <c r="AA4035" s="137"/>
      <c r="AB4035" s="137"/>
      <c r="AC4035" s="137"/>
      <c r="AD4035" s="137"/>
      <c r="AE4035" s="137"/>
      <c r="AF4035" s="137"/>
      <c r="AG4035" s="137"/>
      <c r="AH4035" s="137"/>
      <c r="AI4035" s="137"/>
      <c r="AJ4035" s="137"/>
      <c r="AK4035" s="137"/>
      <c r="AL4035" s="137"/>
      <c r="AM4035" s="137"/>
      <c r="AN4035" s="137"/>
      <c r="AO4035" s="137"/>
      <c r="AP4035" s="137"/>
      <c r="AQ4035" s="137"/>
      <c r="AR4035" s="137"/>
      <c r="AS4035" s="137"/>
      <c r="AT4035" s="143"/>
    </row>
    <row r="4036" spans="1:46">
      <c r="A4036" s="96"/>
      <c r="B4036" s="134"/>
      <c r="C4036" s="135"/>
      <c r="D4036" s="135"/>
      <c r="E4036" s="135"/>
      <c r="F4036" s="135"/>
      <c r="G4036" s="135"/>
      <c r="H4036" s="135"/>
      <c r="I4036" s="135"/>
      <c r="J4036" s="134"/>
      <c r="K4036" s="136"/>
      <c r="L4036" s="172"/>
      <c r="M4036" s="172"/>
      <c r="N4036" s="172"/>
      <c r="O4036" s="137"/>
      <c r="P4036" s="169"/>
      <c r="Q4036" s="137"/>
      <c r="R4036" s="137"/>
      <c r="S4036" s="137"/>
      <c r="T4036" s="137"/>
      <c r="U4036" s="137"/>
      <c r="V4036" s="137"/>
      <c r="W4036" s="137"/>
      <c r="X4036" s="137"/>
      <c r="Y4036" s="137"/>
      <c r="Z4036" s="137"/>
      <c r="AA4036" s="137"/>
      <c r="AB4036" s="137"/>
      <c r="AC4036" s="137"/>
      <c r="AD4036" s="137"/>
      <c r="AE4036" s="137"/>
      <c r="AF4036" s="137"/>
      <c r="AG4036" s="137"/>
      <c r="AH4036" s="137"/>
      <c r="AI4036" s="137"/>
      <c r="AJ4036" s="137"/>
      <c r="AK4036" s="137"/>
      <c r="AL4036" s="137"/>
      <c r="AM4036" s="137"/>
      <c r="AN4036" s="137"/>
      <c r="AO4036" s="137"/>
      <c r="AP4036" s="137"/>
      <c r="AQ4036" s="137"/>
      <c r="AR4036" s="137"/>
      <c r="AS4036" s="137"/>
      <c r="AT4036" s="143"/>
    </row>
    <row r="4037" spans="1:46">
      <c r="A4037" s="96"/>
      <c r="B4037" s="134"/>
      <c r="C4037" s="135"/>
      <c r="D4037" s="135"/>
      <c r="E4037" s="135"/>
      <c r="F4037" s="135"/>
      <c r="G4037" s="135"/>
      <c r="H4037" s="135"/>
      <c r="I4037" s="135"/>
      <c r="J4037" s="134"/>
      <c r="K4037" s="136"/>
      <c r="L4037" s="172"/>
      <c r="M4037" s="172"/>
      <c r="N4037" s="172"/>
      <c r="O4037" s="137"/>
      <c r="P4037" s="169"/>
      <c r="Q4037" s="137"/>
      <c r="R4037" s="137"/>
      <c r="S4037" s="137"/>
      <c r="T4037" s="137"/>
      <c r="U4037" s="137"/>
      <c r="V4037" s="137"/>
      <c r="W4037" s="137"/>
      <c r="X4037" s="137"/>
      <c r="Y4037" s="137"/>
      <c r="Z4037" s="137"/>
      <c r="AA4037" s="137"/>
      <c r="AB4037" s="137"/>
      <c r="AC4037" s="137"/>
      <c r="AD4037" s="137"/>
      <c r="AE4037" s="137"/>
      <c r="AF4037" s="137"/>
      <c r="AG4037" s="137"/>
      <c r="AH4037" s="137"/>
      <c r="AI4037" s="137"/>
      <c r="AJ4037" s="137"/>
      <c r="AK4037" s="137"/>
      <c r="AL4037" s="137"/>
      <c r="AM4037" s="137"/>
      <c r="AN4037" s="137"/>
      <c r="AO4037" s="137"/>
      <c r="AP4037" s="137"/>
      <c r="AQ4037" s="137"/>
      <c r="AR4037" s="137"/>
      <c r="AS4037" s="137"/>
      <c r="AT4037" s="143"/>
    </row>
    <row r="4038" spans="1:46">
      <c r="A4038" s="96"/>
      <c r="B4038" s="134"/>
      <c r="C4038" s="135"/>
      <c r="D4038" s="135"/>
      <c r="E4038" s="135"/>
      <c r="F4038" s="135"/>
      <c r="G4038" s="135"/>
      <c r="H4038" s="135"/>
      <c r="I4038" s="135"/>
      <c r="J4038" s="134"/>
      <c r="K4038" s="136"/>
      <c r="L4038" s="172"/>
      <c r="M4038" s="172"/>
      <c r="N4038" s="172"/>
      <c r="O4038" s="137"/>
      <c r="P4038" s="169"/>
      <c r="Q4038" s="137"/>
      <c r="R4038" s="137"/>
      <c r="S4038" s="137"/>
      <c r="T4038" s="137"/>
      <c r="U4038" s="137"/>
      <c r="V4038" s="137"/>
      <c r="W4038" s="137"/>
      <c r="X4038" s="137"/>
      <c r="Y4038" s="137"/>
      <c r="Z4038" s="137"/>
      <c r="AA4038" s="137"/>
      <c r="AB4038" s="137"/>
      <c r="AC4038" s="137"/>
      <c r="AD4038" s="137"/>
      <c r="AE4038" s="137"/>
      <c r="AF4038" s="137"/>
      <c r="AG4038" s="137"/>
      <c r="AH4038" s="137"/>
      <c r="AI4038" s="137"/>
      <c r="AJ4038" s="137"/>
      <c r="AK4038" s="137"/>
      <c r="AL4038" s="137"/>
      <c r="AM4038" s="137"/>
      <c r="AN4038" s="137"/>
      <c r="AO4038" s="137"/>
      <c r="AP4038" s="137"/>
      <c r="AQ4038" s="137"/>
      <c r="AR4038" s="137"/>
      <c r="AS4038" s="137"/>
      <c r="AT4038" s="143"/>
    </row>
    <row r="4039" spans="1:46">
      <c r="A4039" s="96"/>
      <c r="B4039" s="134"/>
      <c r="C4039" s="135"/>
      <c r="D4039" s="135"/>
      <c r="E4039" s="135"/>
      <c r="F4039" s="135"/>
      <c r="G4039" s="135"/>
      <c r="H4039" s="135"/>
      <c r="I4039" s="135"/>
      <c r="J4039" s="134"/>
      <c r="K4039" s="136"/>
      <c r="L4039" s="172"/>
      <c r="M4039" s="172"/>
      <c r="N4039" s="172"/>
      <c r="O4039" s="137"/>
      <c r="P4039" s="169"/>
      <c r="Q4039" s="137"/>
      <c r="R4039" s="137"/>
      <c r="S4039" s="137"/>
      <c r="T4039" s="137"/>
      <c r="U4039" s="137"/>
      <c r="V4039" s="137"/>
      <c r="W4039" s="137"/>
      <c r="X4039" s="137"/>
      <c r="Y4039" s="137"/>
      <c r="Z4039" s="137"/>
      <c r="AA4039" s="137"/>
      <c r="AB4039" s="137"/>
      <c r="AC4039" s="137"/>
      <c r="AD4039" s="137"/>
      <c r="AE4039" s="137"/>
      <c r="AF4039" s="137"/>
      <c r="AG4039" s="137"/>
      <c r="AH4039" s="137"/>
      <c r="AI4039" s="137"/>
      <c r="AJ4039" s="137"/>
      <c r="AK4039" s="137"/>
      <c r="AL4039" s="137"/>
      <c r="AM4039" s="137"/>
      <c r="AN4039" s="137"/>
      <c r="AO4039" s="137"/>
      <c r="AP4039" s="137"/>
      <c r="AQ4039" s="137"/>
      <c r="AR4039" s="137"/>
      <c r="AS4039" s="137"/>
      <c r="AT4039" s="143"/>
    </row>
    <row r="4040" spans="1:46">
      <c r="A4040" s="96"/>
      <c r="B4040" s="134"/>
      <c r="C4040" s="135"/>
      <c r="D4040" s="135"/>
      <c r="E4040" s="135"/>
      <c r="F4040" s="135"/>
      <c r="G4040" s="135"/>
      <c r="H4040" s="135"/>
      <c r="I4040" s="135"/>
      <c r="J4040" s="134"/>
      <c r="K4040" s="136"/>
      <c r="L4040" s="172"/>
      <c r="M4040" s="172"/>
      <c r="N4040" s="172"/>
      <c r="O4040" s="137"/>
      <c r="P4040" s="169"/>
      <c r="Q4040" s="137"/>
      <c r="R4040" s="137"/>
      <c r="S4040" s="137"/>
      <c r="T4040" s="137"/>
      <c r="U4040" s="137"/>
      <c r="V4040" s="137"/>
      <c r="W4040" s="137"/>
      <c r="X4040" s="137"/>
      <c r="Y4040" s="137"/>
      <c r="Z4040" s="137"/>
      <c r="AA4040" s="137"/>
      <c r="AB4040" s="137"/>
      <c r="AC4040" s="137"/>
      <c r="AD4040" s="137"/>
      <c r="AE4040" s="137"/>
      <c r="AF4040" s="137"/>
      <c r="AG4040" s="137"/>
      <c r="AH4040" s="137"/>
      <c r="AI4040" s="137"/>
      <c r="AJ4040" s="137"/>
      <c r="AK4040" s="137"/>
      <c r="AL4040" s="137"/>
      <c r="AM4040" s="137"/>
      <c r="AN4040" s="137"/>
      <c r="AO4040" s="137"/>
      <c r="AP4040" s="137"/>
      <c r="AQ4040" s="137"/>
      <c r="AR4040" s="137"/>
      <c r="AS4040" s="137"/>
      <c r="AT4040" s="143"/>
    </row>
    <row r="4041" spans="1:46">
      <c r="A4041" s="96"/>
      <c r="B4041" s="134"/>
      <c r="C4041" s="135"/>
      <c r="D4041" s="135"/>
      <c r="E4041" s="135"/>
      <c r="F4041" s="135"/>
      <c r="G4041" s="135"/>
      <c r="H4041" s="135"/>
      <c r="I4041" s="135"/>
      <c r="J4041" s="134"/>
      <c r="K4041" s="136"/>
      <c r="L4041" s="172"/>
      <c r="M4041" s="172"/>
      <c r="N4041" s="172"/>
      <c r="O4041" s="137"/>
      <c r="P4041" s="169"/>
      <c r="Q4041" s="137"/>
      <c r="R4041" s="137"/>
      <c r="S4041" s="137"/>
      <c r="T4041" s="137"/>
      <c r="U4041" s="137"/>
      <c r="V4041" s="137"/>
      <c r="W4041" s="137"/>
      <c r="X4041" s="137"/>
      <c r="Y4041" s="137"/>
      <c r="Z4041" s="137"/>
      <c r="AA4041" s="137"/>
      <c r="AB4041" s="137"/>
      <c r="AC4041" s="137"/>
      <c r="AD4041" s="137"/>
      <c r="AE4041" s="137"/>
      <c r="AF4041" s="137"/>
      <c r="AG4041" s="137"/>
      <c r="AH4041" s="137"/>
      <c r="AI4041" s="137"/>
      <c r="AJ4041" s="137"/>
      <c r="AK4041" s="137"/>
      <c r="AL4041" s="137"/>
      <c r="AM4041" s="137"/>
      <c r="AN4041" s="137"/>
      <c r="AO4041" s="137"/>
      <c r="AP4041" s="137"/>
      <c r="AQ4041" s="137"/>
      <c r="AR4041" s="137"/>
      <c r="AS4041" s="137"/>
      <c r="AT4041" s="143"/>
    </row>
    <row r="4042" spans="1:46">
      <c r="A4042" s="96"/>
      <c r="B4042" s="134"/>
      <c r="C4042" s="135"/>
      <c r="D4042" s="135"/>
      <c r="E4042" s="135"/>
      <c r="F4042" s="135"/>
      <c r="G4042" s="135"/>
      <c r="H4042" s="135"/>
      <c r="I4042" s="135"/>
      <c r="J4042" s="134"/>
      <c r="K4042" s="136"/>
      <c r="L4042" s="172"/>
      <c r="M4042" s="172"/>
      <c r="N4042" s="172"/>
      <c r="O4042" s="137"/>
      <c r="P4042" s="169"/>
      <c r="Q4042" s="137"/>
      <c r="R4042" s="137"/>
      <c r="S4042" s="137"/>
      <c r="T4042" s="137"/>
      <c r="U4042" s="137"/>
      <c r="V4042" s="137"/>
      <c r="W4042" s="137"/>
      <c r="X4042" s="137"/>
      <c r="Y4042" s="137"/>
      <c r="Z4042" s="137"/>
      <c r="AA4042" s="137"/>
      <c r="AB4042" s="137"/>
      <c r="AC4042" s="137"/>
      <c r="AD4042" s="137"/>
      <c r="AE4042" s="137"/>
      <c r="AF4042" s="137"/>
      <c r="AG4042" s="137"/>
      <c r="AH4042" s="137"/>
      <c r="AI4042" s="137"/>
      <c r="AJ4042" s="137"/>
      <c r="AK4042" s="137"/>
      <c r="AL4042" s="137"/>
      <c r="AM4042" s="137"/>
      <c r="AN4042" s="137"/>
      <c r="AO4042" s="137"/>
      <c r="AP4042" s="137"/>
      <c r="AQ4042" s="137"/>
      <c r="AR4042" s="137"/>
      <c r="AS4042" s="137"/>
      <c r="AT4042" s="143"/>
    </row>
    <row r="4043" spans="1:46">
      <c r="A4043" s="96"/>
      <c r="B4043" s="134"/>
      <c r="C4043" s="135"/>
      <c r="D4043" s="135"/>
      <c r="E4043" s="135"/>
      <c r="F4043" s="135"/>
      <c r="G4043" s="135"/>
      <c r="H4043" s="135"/>
      <c r="I4043" s="135"/>
      <c r="J4043" s="134"/>
      <c r="K4043" s="136"/>
      <c r="L4043" s="172"/>
      <c r="M4043" s="172"/>
      <c r="N4043" s="172"/>
      <c r="O4043" s="137"/>
      <c r="P4043" s="169"/>
      <c r="Q4043" s="137"/>
      <c r="R4043" s="137"/>
      <c r="S4043" s="137"/>
      <c r="T4043" s="137"/>
      <c r="U4043" s="137"/>
      <c r="V4043" s="137"/>
      <c r="W4043" s="137"/>
      <c r="X4043" s="137"/>
      <c r="Y4043" s="137"/>
      <c r="Z4043" s="137"/>
      <c r="AA4043" s="137"/>
      <c r="AB4043" s="137"/>
      <c r="AC4043" s="137"/>
      <c r="AD4043" s="137"/>
      <c r="AE4043" s="137"/>
      <c r="AF4043" s="137"/>
      <c r="AG4043" s="137"/>
      <c r="AH4043" s="137"/>
      <c r="AI4043" s="137"/>
      <c r="AJ4043" s="137"/>
      <c r="AK4043" s="137"/>
      <c r="AL4043" s="137"/>
      <c r="AM4043" s="137"/>
      <c r="AN4043" s="137"/>
      <c r="AO4043" s="137"/>
      <c r="AP4043" s="137"/>
      <c r="AQ4043" s="137"/>
      <c r="AR4043" s="137"/>
      <c r="AS4043" s="137"/>
      <c r="AT4043" s="143"/>
    </row>
    <row r="4044" spans="1:46">
      <c r="A4044" s="96"/>
      <c r="B4044" s="134"/>
      <c r="C4044" s="135"/>
      <c r="D4044" s="135"/>
      <c r="E4044" s="135"/>
      <c r="F4044" s="135"/>
      <c r="G4044" s="135"/>
      <c r="H4044" s="135"/>
      <c r="I4044" s="135"/>
      <c r="J4044" s="134"/>
      <c r="K4044" s="136"/>
      <c r="L4044" s="172"/>
      <c r="M4044" s="172"/>
      <c r="N4044" s="172"/>
      <c r="O4044" s="137"/>
      <c r="P4044" s="169"/>
      <c r="Q4044" s="137"/>
      <c r="R4044" s="137"/>
      <c r="S4044" s="137"/>
      <c r="T4044" s="137"/>
      <c r="U4044" s="137"/>
      <c r="V4044" s="137"/>
      <c r="W4044" s="137"/>
      <c r="X4044" s="137"/>
      <c r="Y4044" s="137"/>
      <c r="Z4044" s="137"/>
      <c r="AA4044" s="137"/>
      <c r="AB4044" s="137"/>
      <c r="AC4044" s="137"/>
      <c r="AD4044" s="137"/>
      <c r="AE4044" s="137"/>
      <c r="AF4044" s="137"/>
      <c r="AG4044" s="137"/>
      <c r="AH4044" s="137"/>
      <c r="AI4044" s="137"/>
      <c r="AJ4044" s="137"/>
      <c r="AK4044" s="137"/>
      <c r="AL4044" s="137"/>
      <c r="AM4044" s="137"/>
      <c r="AN4044" s="137"/>
      <c r="AO4044" s="137"/>
      <c r="AP4044" s="137"/>
      <c r="AQ4044" s="137"/>
      <c r="AR4044" s="137"/>
      <c r="AS4044" s="137"/>
      <c r="AT4044" s="143"/>
    </row>
    <row r="4045" spans="1:46">
      <c r="A4045" s="96"/>
      <c r="B4045" s="134"/>
      <c r="C4045" s="135"/>
      <c r="D4045" s="135"/>
      <c r="E4045" s="135"/>
      <c r="F4045" s="135"/>
      <c r="G4045" s="135"/>
      <c r="H4045" s="135"/>
      <c r="I4045" s="135"/>
      <c r="J4045" s="134"/>
      <c r="K4045" s="136"/>
      <c r="L4045" s="172"/>
      <c r="M4045" s="172"/>
      <c r="N4045" s="172"/>
      <c r="O4045" s="137"/>
      <c r="P4045" s="169"/>
      <c r="Q4045" s="137"/>
      <c r="R4045" s="137"/>
      <c r="S4045" s="137"/>
      <c r="T4045" s="137"/>
      <c r="U4045" s="137"/>
      <c r="V4045" s="137"/>
      <c r="W4045" s="137"/>
      <c r="X4045" s="137"/>
      <c r="Y4045" s="137"/>
      <c r="Z4045" s="137"/>
      <c r="AA4045" s="137"/>
      <c r="AB4045" s="137"/>
      <c r="AC4045" s="137"/>
      <c r="AD4045" s="137"/>
      <c r="AE4045" s="137"/>
      <c r="AF4045" s="137"/>
      <c r="AG4045" s="137"/>
      <c r="AH4045" s="137"/>
      <c r="AI4045" s="137"/>
      <c r="AJ4045" s="137"/>
      <c r="AK4045" s="137"/>
      <c r="AL4045" s="137"/>
      <c r="AM4045" s="137"/>
      <c r="AN4045" s="137"/>
      <c r="AO4045" s="137"/>
      <c r="AP4045" s="137"/>
      <c r="AQ4045" s="137"/>
      <c r="AR4045" s="137"/>
      <c r="AS4045" s="137"/>
      <c r="AT4045" s="143"/>
    </row>
    <row r="4046" spans="1:46">
      <c r="A4046" s="96"/>
      <c r="B4046" s="134"/>
      <c r="C4046" s="135"/>
      <c r="D4046" s="135"/>
      <c r="E4046" s="135"/>
      <c r="F4046" s="135"/>
      <c r="G4046" s="135"/>
      <c r="H4046" s="135"/>
      <c r="I4046" s="135"/>
      <c r="J4046" s="134"/>
      <c r="K4046" s="136"/>
      <c r="L4046" s="172"/>
      <c r="M4046" s="172"/>
      <c r="N4046" s="172"/>
      <c r="O4046" s="137"/>
      <c r="P4046" s="169"/>
      <c r="Q4046" s="137"/>
      <c r="R4046" s="137"/>
      <c r="S4046" s="137"/>
      <c r="T4046" s="137"/>
      <c r="U4046" s="137"/>
      <c r="V4046" s="137"/>
      <c r="W4046" s="137"/>
      <c r="X4046" s="137"/>
      <c r="Y4046" s="137"/>
      <c r="Z4046" s="137"/>
      <c r="AA4046" s="137"/>
      <c r="AB4046" s="137"/>
      <c r="AC4046" s="137"/>
      <c r="AD4046" s="137"/>
      <c r="AE4046" s="137"/>
      <c r="AF4046" s="137"/>
      <c r="AG4046" s="137"/>
      <c r="AH4046" s="137"/>
      <c r="AI4046" s="137"/>
      <c r="AJ4046" s="137"/>
      <c r="AK4046" s="137"/>
      <c r="AL4046" s="137"/>
      <c r="AM4046" s="137"/>
      <c r="AN4046" s="137"/>
      <c r="AO4046" s="137"/>
      <c r="AP4046" s="137"/>
      <c r="AQ4046" s="137"/>
      <c r="AR4046" s="137"/>
      <c r="AS4046" s="137"/>
      <c r="AT4046" s="143"/>
    </row>
    <row r="4047" spans="1:46">
      <c r="A4047" s="96"/>
      <c r="B4047" s="134"/>
      <c r="C4047" s="135"/>
      <c r="D4047" s="135"/>
      <c r="E4047" s="135"/>
      <c r="F4047" s="135"/>
      <c r="G4047" s="135"/>
      <c r="H4047" s="135"/>
      <c r="I4047" s="135"/>
      <c r="J4047" s="134"/>
      <c r="K4047" s="136"/>
      <c r="L4047" s="172"/>
      <c r="M4047" s="172"/>
      <c r="N4047" s="172"/>
      <c r="O4047" s="137"/>
      <c r="P4047" s="169"/>
      <c r="Q4047" s="137"/>
      <c r="R4047" s="137"/>
      <c r="S4047" s="137"/>
      <c r="T4047" s="137"/>
      <c r="U4047" s="137"/>
      <c r="V4047" s="137"/>
      <c r="W4047" s="137"/>
      <c r="X4047" s="137"/>
      <c r="Y4047" s="137"/>
      <c r="Z4047" s="137"/>
      <c r="AA4047" s="137"/>
      <c r="AB4047" s="137"/>
      <c r="AC4047" s="137"/>
      <c r="AD4047" s="137"/>
      <c r="AE4047" s="137"/>
      <c r="AF4047" s="137"/>
      <c r="AG4047" s="137"/>
      <c r="AH4047" s="137"/>
      <c r="AI4047" s="137"/>
      <c r="AJ4047" s="137"/>
      <c r="AK4047" s="137"/>
      <c r="AL4047" s="137"/>
      <c r="AM4047" s="137"/>
      <c r="AN4047" s="137"/>
      <c r="AO4047" s="137"/>
      <c r="AP4047" s="137"/>
      <c r="AQ4047" s="137"/>
      <c r="AR4047" s="137"/>
      <c r="AS4047" s="137"/>
      <c r="AT4047" s="143"/>
    </row>
    <row r="4048" spans="1:46">
      <c r="A4048" s="96"/>
      <c r="B4048" s="134"/>
      <c r="C4048" s="135"/>
      <c r="D4048" s="135"/>
      <c r="E4048" s="135"/>
      <c r="F4048" s="135"/>
      <c r="G4048" s="135"/>
      <c r="H4048" s="135"/>
      <c r="I4048" s="135"/>
      <c r="J4048" s="134"/>
      <c r="K4048" s="136"/>
      <c r="L4048" s="172"/>
      <c r="M4048" s="172"/>
      <c r="N4048" s="172"/>
      <c r="O4048" s="137"/>
      <c r="P4048" s="169"/>
      <c r="Q4048" s="137"/>
      <c r="R4048" s="137"/>
      <c r="S4048" s="137"/>
      <c r="T4048" s="137"/>
      <c r="U4048" s="137"/>
      <c r="V4048" s="137"/>
      <c r="W4048" s="137"/>
      <c r="X4048" s="137"/>
      <c r="Y4048" s="137"/>
      <c r="Z4048" s="137"/>
      <c r="AA4048" s="137"/>
      <c r="AB4048" s="137"/>
      <c r="AC4048" s="137"/>
      <c r="AD4048" s="137"/>
      <c r="AE4048" s="137"/>
      <c r="AF4048" s="137"/>
      <c r="AG4048" s="137"/>
      <c r="AH4048" s="137"/>
      <c r="AI4048" s="137"/>
      <c r="AJ4048" s="137"/>
      <c r="AK4048" s="137"/>
      <c r="AL4048" s="137"/>
      <c r="AM4048" s="137"/>
      <c r="AN4048" s="137"/>
      <c r="AO4048" s="137"/>
      <c r="AP4048" s="137"/>
      <c r="AQ4048" s="137"/>
      <c r="AR4048" s="137"/>
      <c r="AS4048" s="137"/>
      <c r="AT4048" s="143"/>
    </row>
    <row r="4049" spans="1:46">
      <c r="A4049" s="96"/>
      <c r="B4049" s="134"/>
      <c r="C4049" s="135"/>
      <c r="D4049" s="135"/>
      <c r="E4049" s="135"/>
      <c r="F4049" s="135"/>
      <c r="G4049" s="135"/>
      <c r="H4049" s="135"/>
      <c r="I4049" s="135"/>
      <c r="J4049" s="134"/>
      <c r="K4049" s="136"/>
      <c r="L4049" s="172"/>
      <c r="M4049" s="172"/>
      <c r="N4049" s="172"/>
      <c r="O4049" s="137"/>
      <c r="P4049" s="169"/>
      <c r="Q4049" s="137"/>
      <c r="R4049" s="137"/>
      <c r="S4049" s="137"/>
      <c r="T4049" s="137"/>
      <c r="U4049" s="137"/>
      <c r="V4049" s="137"/>
      <c r="W4049" s="137"/>
      <c r="X4049" s="137"/>
      <c r="Y4049" s="137"/>
      <c r="Z4049" s="137"/>
      <c r="AA4049" s="137"/>
      <c r="AB4049" s="137"/>
      <c r="AC4049" s="137"/>
      <c r="AD4049" s="137"/>
      <c r="AE4049" s="137"/>
      <c r="AF4049" s="137"/>
      <c r="AG4049" s="137"/>
      <c r="AH4049" s="137"/>
      <c r="AI4049" s="137"/>
      <c r="AJ4049" s="137"/>
      <c r="AK4049" s="137"/>
      <c r="AL4049" s="137"/>
      <c r="AM4049" s="137"/>
      <c r="AN4049" s="137"/>
      <c r="AO4049" s="137"/>
      <c r="AP4049" s="137"/>
      <c r="AQ4049" s="137"/>
      <c r="AR4049" s="137"/>
      <c r="AS4049" s="137"/>
      <c r="AT4049" s="143"/>
    </row>
    <row r="4050" spans="1:46">
      <c r="A4050" s="96"/>
      <c r="B4050" s="134"/>
      <c r="C4050" s="135"/>
      <c r="D4050" s="135"/>
      <c r="E4050" s="135"/>
      <c r="F4050" s="135"/>
      <c r="G4050" s="135"/>
      <c r="H4050" s="135"/>
      <c r="I4050" s="135"/>
      <c r="J4050" s="134"/>
      <c r="K4050" s="136"/>
      <c r="L4050" s="172"/>
      <c r="M4050" s="172"/>
      <c r="N4050" s="172"/>
      <c r="O4050" s="137"/>
      <c r="P4050" s="169"/>
      <c r="Q4050" s="137"/>
      <c r="R4050" s="137"/>
      <c r="S4050" s="137"/>
      <c r="T4050" s="137"/>
      <c r="U4050" s="137"/>
      <c r="V4050" s="137"/>
      <c r="W4050" s="137"/>
      <c r="X4050" s="137"/>
      <c r="Y4050" s="137"/>
      <c r="Z4050" s="137"/>
      <c r="AA4050" s="137"/>
      <c r="AB4050" s="137"/>
      <c r="AC4050" s="137"/>
      <c r="AD4050" s="137"/>
      <c r="AE4050" s="137"/>
      <c r="AF4050" s="137"/>
      <c r="AG4050" s="137"/>
      <c r="AH4050" s="137"/>
      <c r="AI4050" s="137"/>
      <c r="AJ4050" s="137"/>
      <c r="AK4050" s="137"/>
      <c r="AL4050" s="137"/>
      <c r="AM4050" s="137"/>
      <c r="AN4050" s="137"/>
      <c r="AO4050" s="137"/>
      <c r="AP4050" s="137"/>
      <c r="AQ4050" s="137"/>
      <c r="AR4050" s="137"/>
      <c r="AS4050" s="137"/>
      <c r="AT4050" s="143"/>
    </row>
    <row r="4051" spans="1:46">
      <c r="A4051" s="96"/>
      <c r="B4051" s="134"/>
      <c r="C4051" s="135"/>
      <c r="D4051" s="135"/>
      <c r="E4051" s="135"/>
      <c r="F4051" s="135"/>
      <c r="G4051" s="135"/>
      <c r="H4051" s="135"/>
      <c r="I4051" s="135"/>
      <c r="J4051" s="134"/>
      <c r="K4051" s="136"/>
      <c r="L4051" s="172"/>
      <c r="M4051" s="172"/>
      <c r="N4051" s="172"/>
      <c r="O4051" s="137"/>
      <c r="P4051" s="169"/>
      <c r="Q4051" s="137"/>
      <c r="R4051" s="137"/>
      <c r="S4051" s="137"/>
      <c r="T4051" s="137"/>
      <c r="U4051" s="137"/>
      <c r="V4051" s="137"/>
      <c r="W4051" s="137"/>
      <c r="X4051" s="137"/>
      <c r="Y4051" s="137"/>
      <c r="Z4051" s="137"/>
      <c r="AA4051" s="137"/>
      <c r="AB4051" s="137"/>
      <c r="AC4051" s="137"/>
      <c r="AD4051" s="137"/>
      <c r="AE4051" s="137"/>
      <c r="AF4051" s="137"/>
      <c r="AG4051" s="137"/>
      <c r="AH4051" s="137"/>
      <c r="AI4051" s="137"/>
      <c r="AJ4051" s="137"/>
      <c r="AK4051" s="137"/>
      <c r="AL4051" s="137"/>
      <c r="AM4051" s="137"/>
      <c r="AN4051" s="137"/>
      <c r="AO4051" s="137"/>
      <c r="AP4051" s="137"/>
      <c r="AQ4051" s="137"/>
      <c r="AR4051" s="137"/>
      <c r="AS4051" s="137"/>
      <c r="AT4051" s="143"/>
    </row>
    <row r="4052" spans="1:46">
      <c r="A4052" s="96"/>
      <c r="B4052" s="134"/>
      <c r="C4052" s="135"/>
      <c r="D4052" s="135"/>
      <c r="E4052" s="135"/>
      <c r="F4052" s="135"/>
      <c r="G4052" s="135"/>
      <c r="H4052" s="135"/>
      <c r="I4052" s="135"/>
      <c r="J4052" s="134"/>
      <c r="K4052" s="136"/>
      <c r="L4052" s="172"/>
      <c r="M4052" s="172"/>
      <c r="N4052" s="172"/>
      <c r="O4052" s="137"/>
      <c r="P4052" s="169"/>
      <c r="Q4052" s="137"/>
      <c r="R4052" s="137"/>
      <c r="S4052" s="137"/>
      <c r="T4052" s="137"/>
      <c r="U4052" s="137"/>
      <c r="V4052" s="137"/>
      <c r="W4052" s="137"/>
      <c r="X4052" s="137"/>
      <c r="Y4052" s="137"/>
      <c r="Z4052" s="137"/>
      <c r="AA4052" s="137"/>
      <c r="AB4052" s="137"/>
      <c r="AC4052" s="137"/>
      <c r="AD4052" s="137"/>
      <c r="AE4052" s="137"/>
      <c r="AF4052" s="137"/>
      <c r="AG4052" s="137"/>
      <c r="AH4052" s="137"/>
      <c r="AI4052" s="137"/>
      <c r="AJ4052" s="137"/>
      <c r="AK4052" s="137"/>
      <c r="AL4052" s="137"/>
      <c r="AM4052" s="137"/>
      <c r="AN4052" s="137"/>
      <c r="AO4052" s="137"/>
      <c r="AP4052" s="137"/>
      <c r="AQ4052" s="137"/>
      <c r="AR4052" s="137"/>
      <c r="AS4052" s="137"/>
      <c r="AT4052" s="143"/>
    </row>
    <row r="4053" spans="1:46">
      <c r="A4053" s="96"/>
      <c r="B4053" s="134"/>
      <c r="C4053" s="135"/>
      <c r="D4053" s="135"/>
      <c r="E4053" s="135"/>
      <c r="F4053" s="135"/>
      <c r="G4053" s="135"/>
      <c r="H4053" s="135"/>
      <c r="I4053" s="135"/>
      <c r="J4053" s="134"/>
      <c r="K4053" s="136"/>
      <c r="L4053" s="172"/>
      <c r="M4053" s="172"/>
      <c r="N4053" s="172"/>
      <c r="O4053" s="137"/>
      <c r="P4053" s="169"/>
      <c r="Q4053" s="137"/>
      <c r="R4053" s="137"/>
      <c r="S4053" s="137"/>
      <c r="T4053" s="137"/>
      <c r="U4053" s="137"/>
      <c r="V4053" s="137"/>
      <c r="W4053" s="137"/>
      <c r="X4053" s="137"/>
      <c r="Y4053" s="137"/>
      <c r="Z4053" s="137"/>
      <c r="AA4053" s="137"/>
      <c r="AB4053" s="137"/>
      <c r="AC4053" s="137"/>
      <c r="AD4053" s="137"/>
      <c r="AE4053" s="137"/>
      <c r="AF4053" s="137"/>
      <c r="AG4053" s="137"/>
      <c r="AH4053" s="137"/>
      <c r="AI4053" s="137"/>
      <c r="AJ4053" s="137"/>
      <c r="AK4053" s="137"/>
      <c r="AL4053" s="137"/>
      <c r="AM4053" s="137"/>
      <c r="AN4053" s="137"/>
      <c r="AO4053" s="137"/>
      <c r="AP4053" s="137"/>
      <c r="AQ4053" s="137"/>
      <c r="AR4053" s="137"/>
      <c r="AS4053" s="137"/>
      <c r="AT4053" s="143"/>
    </row>
    <row r="4054" spans="1:46">
      <c r="A4054" s="96"/>
      <c r="B4054" s="134"/>
      <c r="C4054" s="135"/>
      <c r="D4054" s="135"/>
      <c r="E4054" s="135"/>
      <c r="F4054" s="135"/>
      <c r="G4054" s="135"/>
      <c r="H4054" s="135"/>
      <c r="I4054" s="135"/>
      <c r="J4054" s="134"/>
      <c r="K4054" s="136"/>
      <c r="L4054" s="172"/>
      <c r="M4054" s="172"/>
      <c r="N4054" s="172"/>
      <c r="O4054" s="137"/>
      <c r="P4054" s="169"/>
      <c r="Q4054" s="137"/>
      <c r="R4054" s="137"/>
      <c r="S4054" s="137"/>
      <c r="T4054" s="137"/>
      <c r="U4054" s="137"/>
      <c r="V4054" s="137"/>
      <c r="W4054" s="137"/>
      <c r="X4054" s="137"/>
      <c r="Y4054" s="137"/>
      <c r="Z4054" s="137"/>
      <c r="AA4054" s="137"/>
      <c r="AB4054" s="137"/>
      <c r="AC4054" s="137"/>
      <c r="AD4054" s="137"/>
      <c r="AE4054" s="137"/>
      <c r="AF4054" s="137"/>
      <c r="AG4054" s="137"/>
      <c r="AH4054" s="137"/>
      <c r="AI4054" s="137"/>
      <c r="AJ4054" s="137"/>
      <c r="AK4054" s="137"/>
      <c r="AL4054" s="137"/>
      <c r="AM4054" s="137"/>
      <c r="AN4054" s="137"/>
      <c r="AO4054" s="137"/>
      <c r="AP4054" s="137"/>
      <c r="AQ4054" s="137"/>
      <c r="AR4054" s="137"/>
      <c r="AS4054" s="137"/>
      <c r="AT4054" s="143"/>
    </row>
    <row r="4055" spans="1:46">
      <c r="A4055" s="96"/>
      <c r="B4055" s="134"/>
      <c r="C4055" s="135"/>
      <c r="D4055" s="135"/>
      <c r="E4055" s="135"/>
      <c r="F4055" s="135"/>
      <c r="G4055" s="135"/>
      <c r="H4055" s="135"/>
      <c r="I4055" s="135"/>
      <c r="J4055" s="134"/>
      <c r="K4055" s="136"/>
      <c r="L4055" s="172"/>
      <c r="M4055" s="172"/>
      <c r="N4055" s="172"/>
      <c r="O4055" s="137"/>
      <c r="P4055" s="169"/>
      <c r="Q4055" s="137"/>
      <c r="R4055" s="137"/>
      <c r="S4055" s="137"/>
      <c r="T4055" s="137"/>
      <c r="U4055" s="137"/>
      <c r="V4055" s="137"/>
      <c r="W4055" s="137"/>
      <c r="X4055" s="137"/>
      <c r="Y4055" s="137"/>
      <c r="Z4055" s="137"/>
      <c r="AA4055" s="137"/>
      <c r="AB4055" s="137"/>
      <c r="AC4055" s="137"/>
      <c r="AD4055" s="137"/>
      <c r="AE4055" s="137"/>
      <c r="AF4055" s="137"/>
      <c r="AG4055" s="137"/>
      <c r="AH4055" s="137"/>
      <c r="AI4055" s="137"/>
      <c r="AJ4055" s="137"/>
      <c r="AK4055" s="137"/>
      <c r="AL4055" s="137"/>
      <c r="AM4055" s="137"/>
      <c r="AN4055" s="137"/>
      <c r="AO4055" s="137"/>
      <c r="AP4055" s="137"/>
      <c r="AQ4055" s="137"/>
      <c r="AR4055" s="137"/>
      <c r="AS4055" s="137"/>
      <c r="AT4055" s="143"/>
    </row>
    <row r="4056" spans="1:46">
      <c r="A4056" s="96"/>
      <c r="B4056" s="134"/>
      <c r="C4056" s="135"/>
      <c r="D4056" s="135"/>
      <c r="E4056" s="135"/>
      <c r="F4056" s="135"/>
      <c r="G4056" s="135"/>
      <c r="H4056" s="135"/>
      <c r="I4056" s="135"/>
      <c r="J4056" s="134"/>
      <c r="K4056" s="136"/>
      <c r="L4056" s="172"/>
      <c r="M4056" s="172"/>
      <c r="N4056" s="172"/>
      <c r="O4056" s="137"/>
      <c r="P4056" s="169"/>
      <c r="Q4056" s="137"/>
      <c r="R4056" s="137"/>
      <c r="S4056" s="137"/>
      <c r="T4056" s="137"/>
      <c r="U4056" s="137"/>
      <c r="V4056" s="137"/>
      <c r="W4056" s="137"/>
      <c r="X4056" s="137"/>
      <c r="Y4056" s="137"/>
      <c r="Z4056" s="137"/>
      <c r="AA4056" s="137"/>
      <c r="AB4056" s="137"/>
      <c r="AC4056" s="137"/>
      <c r="AD4056" s="137"/>
      <c r="AE4056" s="137"/>
      <c r="AF4056" s="137"/>
      <c r="AG4056" s="137"/>
      <c r="AH4056" s="137"/>
      <c r="AI4056" s="137"/>
      <c r="AJ4056" s="137"/>
      <c r="AK4056" s="137"/>
      <c r="AL4056" s="137"/>
      <c r="AM4056" s="137"/>
      <c r="AN4056" s="137"/>
      <c r="AO4056" s="137"/>
      <c r="AP4056" s="137"/>
      <c r="AQ4056" s="137"/>
      <c r="AR4056" s="137"/>
      <c r="AS4056" s="137"/>
      <c r="AT4056" s="143"/>
    </row>
    <row r="4057" spans="1:46">
      <c r="A4057" s="96"/>
      <c r="B4057" s="134"/>
      <c r="C4057" s="135"/>
      <c r="D4057" s="135"/>
      <c r="E4057" s="135"/>
      <c r="F4057" s="135"/>
      <c r="G4057" s="135"/>
      <c r="H4057" s="135"/>
      <c r="I4057" s="135"/>
      <c r="J4057" s="134"/>
      <c r="K4057" s="136"/>
      <c r="L4057" s="172"/>
      <c r="M4057" s="172"/>
      <c r="N4057" s="172"/>
      <c r="O4057" s="137"/>
      <c r="P4057" s="169"/>
      <c r="Q4057" s="137"/>
      <c r="R4057" s="137"/>
      <c r="S4057" s="137"/>
      <c r="T4057" s="137"/>
      <c r="U4057" s="137"/>
      <c r="V4057" s="137"/>
      <c r="W4057" s="137"/>
      <c r="X4057" s="137"/>
      <c r="Y4057" s="137"/>
      <c r="Z4057" s="137"/>
      <c r="AA4057" s="137"/>
      <c r="AB4057" s="137"/>
      <c r="AC4057" s="137"/>
      <c r="AD4057" s="137"/>
      <c r="AE4057" s="137"/>
      <c r="AF4057" s="137"/>
      <c r="AG4057" s="137"/>
      <c r="AH4057" s="137"/>
      <c r="AI4057" s="137"/>
      <c r="AJ4057" s="137"/>
      <c r="AK4057" s="137"/>
      <c r="AL4057" s="137"/>
      <c r="AM4057" s="137"/>
      <c r="AN4057" s="137"/>
      <c r="AO4057" s="137"/>
      <c r="AP4057" s="137"/>
      <c r="AQ4057" s="137"/>
      <c r="AR4057" s="137"/>
      <c r="AS4057" s="137"/>
      <c r="AT4057" s="143"/>
    </row>
    <row r="4058" spans="1:46">
      <c r="A4058" s="96"/>
      <c r="B4058" s="134"/>
      <c r="C4058" s="135"/>
      <c r="D4058" s="135"/>
      <c r="E4058" s="135"/>
      <c r="F4058" s="135"/>
      <c r="G4058" s="135"/>
      <c r="H4058" s="135"/>
      <c r="I4058" s="135"/>
      <c r="J4058" s="134"/>
      <c r="K4058" s="136"/>
      <c r="L4058" s="172"/>
      <c r="M4058" s="172"/>
      <c r="N4058" s="172"/>
      <c r="O4058" s="137"/>
      <c r="P4058" s="169"/>
      <c r="Q4058" s="137"/>
      <c r="R4058" s="137"/>
      <c r="S4058" s="137"/>
      <c r="T4058" s="137"/>
      <c r="U4058" s="137"/>
      <c r="V4058" s="137"/>
      <c r="W4058" s="137"/>
      <c r="X4058" s="137"/>
      <c r="Y4058" s="137"/>
      <c r="Z4058" s="137"/>
      <c r="AA4058" s="137"/>
      <c r="AB4058" s="137"/>
      <c r="AC4058" s="137"/>
      <c r="AD4058" s="137"/>
      <c r="AE4058" s="137"/>
      <c r="AF4058" s="137"/>
      <c r="AG4058" s="137"/>
      <c r="AH4058" s="137"/>
      <c r="AI4058" s="137"/>
      <c r="AJ4058" s="137"/>
      <c r="AK4058" s="137"/>
      <c r="AL4058" s="137"/>
      <c r="AM4058" s="137"/>
      <c r="AN4058" s="137"/>
      <c r="AO4058" s="137"/>
      <c r="AP4058" s="137"/>
      <c r="AQ4058" s="137"/>
      <c r="AR4058" s="137"/>
      <c r="AS4058" s="137"/>
      <c r="AT4058" s="143"/>
    </row>
    <row r="4059" spans="1:46">
      <c r="A4059" s="96"/>
      <c r="B4059" s="134"/>
      <c r="C4059" s="135"/>
      <c r="D4059" s="135"/>
      <c r="E4059" s="135"/>
      <c r="F4059" s="135"/>
      <c r="G4059" s="135"/>
      <c r="H4059" s="135"/>
      <c r="I4059" s="135"/>
      <c r="J4059" s="134"/>
      <c r="K4059" s="136"/>
      <c r="L4059" s="172"/>
      <c r="M4059" s="172"/>
      <c r="N4059" s="172"/>
      <c r="O4059" s="137"/>
      <c r="P4059" s="169"/>
      <c r="Q4059" s="137"/>
      <c r="R4059" s="137"/>
      <c r="S4059" s="137"/>
      <c r="T4059" s="137"/>
      <c r="U4059" s="137"/>
      <c r="V4059" s="137"/>
      <c r="W4059" s="137"/>
      <c r="X4059" s="137"/>
      <c r="Y4059" s="137"/>
      <c r="Z4059" s="137"/>
      <c r="AA4059" s="137"/>
      <c r="AB4059" s="137"/>
      <c r="AC4059" s="137"/>
      <c r="AD4059" s="137"/>
      <c r="AE4059" s="137"/>
      <c r="AF4059" s="137"/>
      <c r="AG4059" s="137"/>
      <c r="AH4059" s="137"/>
      <c r="AI4059" s="137"/>
      <c r="AJ4059" s="137"/>
      <c r="AK4059" s="137"/>
      <c r="AL4059" s="137"/>
      <c r="AM4059" s="137"/>
      <c r="AN4059" s="137"/>
      <c r="AO4059" s="137"/>
      <c r="AP4059" s="137"/>
      <c r="AQ4059" s="137"/>
      <c r="AR4059" s="137"/>
      <c r="AS4059" s="137"/>
      <c r="AT4059" s="143"/>
    </row>
    <row r="4060" spans="1:46">
      <c r="A4060" s="96"/>
      <c r="B4060" s="134"/>
      <c r="C4060" s="135"/>
      <c r="D4060" s="135"/>
      <c r="E4060" s="135"/>
      <c r="F4060" s="135"/>
      <c r="G4060" s="135"/>
      <c r="H4060" s="135"/>
      <c r="I4060" s="135"/>
      <c r="J4060" s="134"/>
      <c r="K4060" s="136"/>
      <c r="L4060" s="172"/>
      <c r="M4060" s="172"/>
      <c r="N4060" s="172"/>
      <c r="O4060" s="137"/>
      <c r="P4060" s="169"/>
      <c r="Q4060" s="137"/>
      <c r="R4060" s="137"/>
      <c r="S4060" s="137"/>
      <c r="T4060" s="137"/>
      <c r="U4060" s="137"/>
      <c r="V4060" s="137"/>
      <c r="W4060" s="137"/>
      <c r="X4060" s="137"/>
      <c r="Y4060" s="137"/>
      <c r="Z4060" s="137"/>
      <c r="AA4060" s="137"/>
      <c r="AB4060" s="137"/>
      <c r="AC4060" s="137"/>
      <c r="AD4060" s="137"/>
      <c r="AE4060" s="137"/>
      <c r="AF4060" s="137"/>
      <c r="AG4060" s="137"/>
      <c r="AH4060" s="137"/>
      <c r="AI4060" s="137"/>
      <c r="AJ4060" s="137"/>
      <c r="AK4060" s="137"/>
      <c r="AL4060" s="137"/>
      <c r="AM4060" s="137"/>
      <c r="AN4060" s="137"/>
      <c r="AO4060" s="137"/>
      <c r="AP4060" s="137"/>
      <c r="AQ4060" s="137"/>
      <c r="AR4060" s="137"/>
      <c r="AS4060" s="137"/>
      <c r="AT4060" s="143"/>
    </row>
    <row r="4061" spans="1:46">
      <c r="A4061" s="96"/>
      <c r="B4061" s="134"/>
      <c r="C4061" s="135"/>
      <c r="D4061" s="135"/>
      <c r="E4061" s="135"/>
      <c r="F4061" s="135"/>
      <c r="G4061" s="135"/>
      <c r="H4061" s="135"/>
      <c r="I4061" s="135"/>
      <c r="J4061" s="134"/>
      <c r="K4061" s="136"/>
      <c r="L4061" s="172"/>
      <c r="M4061" s="172"/>
      <c r="N4061" s="172"/>
      <c r="O4061" s="137"/>
      <c r="P4061" s="169"/>
      <c r="Q4061" s="137"/>
      <c r="R4061" s="137"/>
      <c r="S4061" s="137"/>
      <c r="T4061" s="137"/>
      <c r="U4061" s="137"/>
      <c r="V4061" s="137"/>
      <c r="W4061" s="137"/>
      <c r="X4061" s="137"/>
      <c r="Y4061" s="137"/>
      <c r="Z4061" s="137"/>
      <c r="AA4061" s="137"/>
      <c r="AB4061" s="137"/>
      <c r="AC4061" s="137"/>
      <c r="AD4061" s="137"/>
      <c r="AE4061" s="137"/>
      <c r="AF4061" s="137"/>
      <c r="AG4061" s="137"/>
      <c r="AH4061" s="137"/>
      <c r="AI4061" s="137"/>
      <c r="AJ4061" s="137"/>
      <c r="AK4061" s="137"/>
      <c r="AL4061" s="137"/>
      <c r="AM4061" s="137"/>
      <c r="AN4061" s="137"/>
      <c r="AO4061" s="137"/>
      <c r="AP4061" s="137"/>
      <c r="AQ4061" s="137"/>
      <c r="AR4061" s="137"/>
      <c r="AS4061" s="137"/>
      <c r="AT4061" s="143"/>
    </row>
    <row r="4062" spans="1:46">
      <c r="A4062" s="96"/>
      <c r="B4062" s="134"/>
      <c r="C4062" s="135"/>
      <c r="D4062" s="135"/>
      <c r="E4062" s="135"/>
      <c r="F4062" s="135"/>
      <c r="G4062" s="135"/>
      <c r="H4062" s="135"/>
      <c r="I4062" s="135"/>
      <c r="J4062" s="134"/>
      <c r="K4062" s="136"/>
      <c r="L4062" s="172"/>
      <c r="M4062" s="172"/>
      <c r="N4062" s="172"/>
      <c r="O4062" s="137"/>
      <c r="P4062" s="169"/>
      <c r="Q4062" s="137"/>
      <c r="R4062" s="137"/>
      <c r="S4062" s="137"/>
      <c r="T4062" s="137"/>
      <c r="U4062" s="137"/>
      <c r="V4062" s="137"/>
      <c r="W4062" s="137"/>
      <c r="X4062" s="137"/>
      <c r="Y4062" s="137"/>
      <c r="Z4062" s="137"/>
      <c r="AA4062" s="137"/>
      <c r="AB4062" s="137"/>
      <c r="AC4062" s="137"/>
      <c r="AD4062" s="137"/>
      <c r="AE4062" s="137"/>
      <c r="AF4062" s="137"/>
      <c r="AG4062" s="137"/>
      <c r="AH4062" s="137"/>
      <c r="AI4062" s="137"/>
      <c r="AJ4062" s="137"/>
      <c r="AK4062" s="137"/>
      <c r="AL4062" s="137"/>
      <c r="AM4062" s="137"/>
      <c r="AN4062" s="137"/>
      <c r="AO4062" s="137"/>
      <c r="AP4062" s="137"/>
      <c r="AQ4062" s="137"/>
      <c r="AR4062" s="137"/>
      <c r="AS4062" s="137"/>
      <c r="AT4062" s="143"/>
    </row>
    <row r="4063" spans="1:46">
      <c r="A4063" s="96"/>
      <c r="B4063" s="134"/>
      <c r="C4063" s="135"/>
      <c r="D4063" s="135"/>
      <c r="E4063" s="135"/>
      <c r="F4063" s="135"/>
      <c r="G4063" s="135"/>
      <c r="H4063" s="135"/>
      <c r="I4063" s="135"/>
      <c r="J4063" s="134"/>
      <c r="K4063" s="136"/>
      <c r="L4063" s="172"/>
      <c r="M4063" s="172"/>
      <c r="N4063" s="172"/>
      <c r="O4063" s="137"/>
      <c r="P4063" s="169"/>
      <c r="Q4063" s="137"/>
      <c r="R4063" s="137"/>
      <c r="S4063" s="137"/>
      <c r="T4063" s="137"/>
      <c r="U4063" s="137"/>
      <c r="V4063" s="137"/>
      <c r="W4063" s="137"/>
      <c r="X4063" s="137"/>
      <c r="Y4063" s="137"/>
      <c r="Z4063" s="137"/>
      <c r="AA4063" s="137"/>
      <c r="AB4063" s="137"/>
      <c r="AC4063" s="137"/>
      <c r="AD4063" s="137"/>
      <c r="AE4063" s="137"/>
      <c r="AF4063" s="137"/>
      <c r="AG4063" s="137"/>
      <c r="AH4063" s="137"/>
      <c r="AI4063" s="137"/>
      <c r="AJ4063" s="137"/>
      <c r="AK4063" s="137"/>
      <c r="AL4063" s="137"/>
      <c r="AM4063" s="137"/>
      <c r="AN4063" s="137"/>
      <c r="AO4063" s="137"/>
      <c r="AP4063" s="137"/>
      <c r="AQ4063" s="137"/>
      <c r="AR4063" s="137"/>
      <c r="AS4063" s="137"/>
      <c r="AT4063" s="143"/>
    </row>
    <row r="4064" spans="1:46">
      <c r="A4064" s="96"/>
      <c r="B4064" s="134"/>
      <c r="C4064" s="135"/>
      <c r="D4064" s="135"/>
      <c r="E4064" s="135"/>
      <c r="F4064" s="135"/>
      <c r="G4064" s="135"/>
      <c r="H4064" s="135"/>
      <c r="I4064" s="135"/>
      <c r="J4064" s="134"/>
      <c r="K4064" s="136"/>
      <c r="L4064" s="172"/>
      <c r="M4064" s="172"/>
      <c r="N4064" s="172"/>
      <c r="O4064" s="137"/>
      <c r="P4064" s="169"/>
      <c r="Q4064" s="137"/>
      <c r="R4064" s="137"/>
      <c r="S4064" s="137"/>
      <c r="T4064" s="137"/>
      <c r="U4064" s="137"/>
      <c r="V4064" s="137"/>
      <c r="W4064" s="137"/>
      <c r="X4064" s="137"/>
      <c r="Y4064" s="137"/>
      <c r="Z4064" s="137"/>
      <c r="AA4064" s="137"/>
      <c r="AB4064" s="137"/>
      <c r="AC4064" s="137"/>
      <c r="AD4064" s="137"/>
      <c r="AE4064" s="137"/>
      <c r="AF4064" s="137"/>
      <c r="AG4064" s="137"/>
      <c r="AH4064" s="137"/>
      <c r="AI4064" s="137"/>
      <c r="AJ4064" s="137"/>
      <c r="AK4064" s="137"/>
      <c r="AL4064" s="137"/>
      <c r="AM4064" s="137"/>
      <c r="AN4064" s="137"/>
      <c r="AO4064" s="137"/>
      <c r="AP4064" s="137"/>
      <c r="AQ4064" s="137"/>
      <c r="AR4064" s="137"/>
      <c r="AS4064" s="137"/>
      <c r="AT4064" s="143"/>
    </row>
    <row r="4065" spans="1:46">
      <c r="A4065" s="96"/>
      <c r="B4065" s="134"/>
      <c r="C4065" s="135"/>
      <c r="D4065" s="135"/>
      <c r="E4065" s="135"/>
      <c r="F4065" s="135"/>
      <c r="G4065" s="135"/>
      <c r="H4065" s="135"/>
      <c r="I4065" s="135"/>
      <c r="J4065" s="134"/>
      <c r="K4065" s="136"/>
      <c r="L4065" s="172"/>
      <c r="M4065" s="172"/>
      <c r="N4065" s="172"/>
      <c r="O4065" s="137"/>
      <c r="P4065" s="169"/>
      <c r="Q4065" s="137"/>
      <c r="R4065" s="137"/>
      <c r="S4065" s="137"/>
      <c r="T4065" s="137"/>
      <c r="U4065" s="137"/>
      <c r="V4065" s="137"/>
      <c r="W4065" s="137"/>
      <c r="X4065" s="137"/>
      <c r="Y4065" s="137"/>
      <c r="Z4065" s="137"/>
      <c r="AA4065" s="137"/>
      <c r="AB4065" s="137"/>
      <c r="AC4065" s="137"/>
      <c r="AD4065" s="137"/>
      <c r="AE4065" s="137"/>
      <c r="AF4065" s="137"/>
      <c r="AG4065" s="137"/>
      <c r="AH4065" s="137"/>
      <c r="AI4065" s="137"/>
      <c r="AJ4065" s="137"/>
      <c r="AK4065" s="137"/>
      <c r="AL4065" s="137"/>
      <c r="AM4065" s="137"/>
      <c r="AN4065" s="137"/>
      <c r="AO4065" s="137"/>
      <c r="AP4065" s="137"/>
      <c r="AQ4065" s="137"/>
      <c r="AR4065" s="137"/>
      <c r="AS4065" s="137"/>
      <c r="AT4065" s="143"/>
    </row>
    <row r="4066" spans="1:46">
      <c r="A4066" s="96"/>
      <c r="B4066" s="134"/>
      <c r="C4066" s="135"/>
      <c r="D4066" s="135"/>
      <c r="E4066" s="135"/>
      <c r="F4066" s="135"/>
      <c r="G4066" s="135"/>
      <c r="H4066" s="135"/>
      <c r="I4066" s="135"/>
      <c r="J4066" s="134"/>
      <c r="K4066" s="136"/>
      <c r="L4066" s="172"/>
      <c r="M4066" s="172"/>
      <c r="N4066" s="172"/>
      <c r="O4066" s="137"/>
      <c r="P4066" s="169"/>
      <c r="Q4066" s="137"/>
      <c r="R4066" s="137"/>
      <c r="S4066" s="137"/>
      <c r="T4066" s="137"/>
      <c r="U4066" s="137"/>
      <c r="V4066" s="137"/>
      <c r="W4066" s="137"/>
      <c r="X4066" s="137"/>
      <c r="Y4066" s="137"/>
      <c r="Z4066" s="137"/>
      <c r="AA4066" s="137"/>
      <c r="AB4066" s="137"/>
      <c r="AC4066" s="137"/>
      <c r="AD4066" s="137"/>
      <c r="AE4066" s="137"/>
      <c r="AF4066" s="137"/>
      <c r="AG4066" s="137"/>
      <c r="AH4066" s="137"/>
      <c r="AI4066" s="137"/>
      <c r="AJ4066" s="137"/>
      <c r="AK4066" s="137"/>
      <c r="AL4066" s="137"/>
      <c r="AM4066" s="137"/>
      <c r="AN4066" s="137"/>
      <c r="AO4066" s="137"/>
      <c r="AP4066" s="137"/>
      <c r="AQ4066" s="137"/>
      <c r="AR4066" s="137"/>
      <c r="AS4066" s="137"/>
      <c r="AT4066" s="143"/>
    </row>
    <row r="4067" spans="1:46">
      <c r="A4067" s="96"/>
      <c r="B4067" s="134"/>
      <c r="C4067" s="135"/>
      <c r="D4067" s="135"/>
      <c r="E4067" s="135"/>
      <c r="F4067" s="135"/>
      <c r="G4067" s="135"/>
      <c r="H4067" s="135"/>
      <c r="I4067" s="135"/>
      <c r="J4067" s="134"/>
      <c r="K4067" s="136"/>
      <c r="L4067" s="172"/>
      <c r="M4067" s="172"/>
      <c r="N4067" s="172"/>
      <c r="O4067" s="137"/>
      <c r="P4067" s="169"/>
      <c r="Q4067" s="137"/>
      <c r="R4067" s="137"/>
      <c r="S4067" s="137"/>
      <c r="T4067" s="137"/>
      <c r="U4067" s="137"/>
      <c r="V4067" s="137"/>
      <c r="W4067" s="137"/>
      <c r="X4067" s="137"/>
      <c r="Y4067" s="137"/>
      <c r="Z4067" s="137"/>
      <c r="AA4067" s="137"/>
      <c r="AB4067" s="137"/>
      <c r="AC4067" s="137"/>
      <c r="AD4067" s="137"/>
      <c r="AE4067" s="137"/>
      <c r="AF4067" s="137"/>
      <c r="AG4067" s="137"/>
      <c r="AH4067" s="137"/>
      <c r="AI4067" s="137"/>
      <c r="AJ4067" s="137"/>
      <c r="AK4067" s="137"/>
      <c r="AL4067" s="137"/>
      <c r="AM4067" s="137"/>
      <c r="AN4067" s="137"/>
      <c r="AO4067" s="137"/>
      <c r="AP4067" s="137"/>
      <c r="AQ4067" s="137"/>
      <c r="AR4067" s="137"/>
      <c r="AS4067" s="137"/>
      <c r="AT4067" s="143"/>
    </row>
    <row r="4068" spans="1:46">
      <c r="A4068" s="96"/>
      <c r="B4068" s="134"/>
      <c r="C4068" s="135"/>
      <c r="D4068" s="135"/>
      <c r="E4068" s="135"/>
      <c r="F4068" s="135"/>
      <c r="G4068" s="135"/>
      <c r="H4068" s="135"/>
      <c r="I4068" s="135"/>
      <c r="J4068" s="134"/>
      <c r="K4068" s="136"/>
      <c r="L4068" s="172"/>
      <c r="M4068" s="172"/>
      <c r="N4068" s="172"/>
      <c r="O4068" s="137"/>
      <c r="P4068" s="169"/>
      <c r="Q4068" s="137"/>
      <c r="R4068" s="137"/>
      <c r="S4068" s="137"/>
      <c r="T4068" s="137"/>
      <c r="U4068" s="137"/>
      <c r="V4068" s="137"/>
      <c r="W4068" s="137"/>
      <c r="X4068" s="137"/>
      <c r="Y4068" s="137"/>
      <c r="Z4068" s="137"/>
      <c r="AA4068" s="137"/>
      <c r="AB4068" s="137"/>
      <c r="AC4068" s="137"/>
      <c r="AD4068" s="137"/>
      <c r="AE4068" s="137"/>
      <c r="AF4068" s="137"/>
      <c r="AG4068" s="137"/>
      <c r="AH4068" s="137"/>
      <c r="AI4068" s="137"/>
      <c r="AJ4068" s="137"/>
      <c r="AK4068" s="137"/>
      <c r="AL4068" s="137"/>
      <c r="AM4068" s="137"/>
      <c r="AN4068" s="137"/>
      <c r="AO4068" s="137"/>
      <c r="AP4068" s="137"/>
      <c r="AQ4068" s="137"/>
      <c r="AR4068" s="137"/>
      <c r="AS4068" s="137"/>
      <c r="AT4068" s="143"/>
    </row>
    <row r="4069" spans="1:46">
      <c r="A4069" s="96"/>
      <c r="B4069" s="134"/>
      <c r="C4069" s="135"/>
      <c r="D4069" s="135"/>
      <c r="E4069" s="135"/>
      <c r="F4069" s="135"/>
      <c r="G4069" s="135"/>
      <c r="H4069" s="135"/>
      <c r="I4069" s="135"/>
      <c r="J4069" s="134"/>
      <c r="K4069" s="136"/>
      <c r="L4069" s="172"/>
      <c r="M4069" s="172"/>
      <c r="N4069" s="172"/>
      <c r="O4069" s="137"/>
      <c r="P4069" s="169"/>
      <c r="Q4069" s="137"/>
      <c r="R4069" s="137"/>
      <c r="S4069" s="137"/>
      <c r="T4069" s="137"/>
      <c r="U4069" s="137"/>
      <c r="V4069" s="137"/>
      <c r="W4069" s="137"/>
      <c r="X4069" s="137"/>
      <c r="Y4069" s="137"/>
      <c r="Z4069" s="137"/>
      <c r="AA4069" s="137"/>
      <c r="AB4069" s="137"/>
      <c r="AC4069" s="137"/>
      <c r="AD4069" s="137"/>
      <c r="AE4069" s="137"/>
      <c r="AF4069" s="137"/>
      <c r="AG4069" s="137"/>
      <c r="AH4069" s="137"/>
      <c r="AI4069" s="137"/>
      <c r="AJ4069" s="137"/>
      <c r="AK4069" s="137"/>
      <c r="AL4069" s="137"/>
      <c r="AM4069" s="137"/>
      <c r="AN4069" s="137"/>
      <c r="AO4069" s="137"/>
      <c r="AP4069" s="137"/>
      <c r="AQ4069" s="137"/>
      <c r="AR4069" s="137"/>
      <c r="AS4069" s="137"/>
      <c r="AT4069" s="143"/>
    </row>
    <row r="4070" spans="1:46">
      <c r="A4070" s="96"/>
      <c r="B4070" s="134"/>
      <c r="C4070" s="135"/>
      <c r="D4070" s="135"/>
      <c r="E4070" s="135"/>
      <c r="F4070" s="135"/>
      <c r="G4070" s="135"/>
      <c r="H4070" s="135"/>
      <c r="I4070" s="135"/>
      <c r="J4070" s="134"/>
      <c r="K4070" s="136"/>
      <c r="L4070" s="172"/>
      <c r="M4070" s="172"/>
      <c r="N4070" s="172"/>
      <c r="O4070" s="137"/>
      <c r="P4070" s="169"/>
      <c r="Q4070" s="137"/>
      <c r="R4070" s="137"/>
      <c r="S4070" s="137"/>
      <c r="T4070" s="137"/>
      <c r="U4070" s="137"/>
      <c r="V4070" s="137"/>
      <c r="W4070" s="137"/>
      <c r="X4070" s="137"/>
      <c r="Y4070" s="137"/>
      <c r="Z4070" s="137"/>
      <c r="AA4070" s="137"/>
      <c r="AB4070" s="137"/>
      <c r="AC4070" s="137"/>
      <c r="AD4070" s="137"/>
      <c r="AE4070" s="137"/>
      <c r="AF4070" s="137"/>
      <c r="AG4070" s="137"/>
      <c r="AH4070" s="137"/>
      <c r="AI4070" s="137"/>
      <c r="AJ4070" s="137"/>
      <c r="AK4070" s="137"/>
      <c r="AL4070" s="137"/>
      <c r="AM4070" s="137"/>
      <c r="AN4070" s="137"/>
      <c r="AO4070" s="137"/>
      <c r="AP4070" s="137"/>
      <c r="AQ4070" s="137"/>
      <c r="AR4070" s="137"/>
      <c r="AS4070" s="137"/>
      <c r="AT4070" s="143"/>
    </row>
    <row r="4071" spans="1:46">
      <c r="A4071" s="96"/>
      <c r="B4071" s="134"/>
      <c r="C4071" s="135"/>
      <c r="D4071" s="135"/>
      <c r="E4071" s="135"/>
      <c r="F4071" s="135"/>
      <c r="G4071" s="135"/>
      <c r="H4071" s="135"/>
      <c r="I4071" s="135"/>
      <c r="J4071" s="134"/>
      <c r="K4071" s="136"/>
      <c r="L4071" s="172"/>
      <c r="M4071" s="172"/>
      <c r="N4071" s="172"/>
      <c r="O4071" s="137"/>
      <c r="P4071" s="169"/>
      <c r="Q4071" s="137"/>
      <c r="R4071" s="137"/>
      <c r="S4071" s="137"/>
      <c r="T4071" s="137"/>
      <c r="U4071" s="137"/>
      <c r="V4071" s="137"/>
      <c r="W4071" s="137"/>
      <c r="X4071" s="137"/>
      <c r="Y4071" s="137"/>
      <c r="Z4071" s="137"/>
      <c r="AA4071" s="137"/>
      <c r="AB4071" s="137"/>
      <c r="AC4071" s="137"/>
      <c r="AD4071" s="137"/>
      <c r="AE4071" s="137"/>
      <c r="AF4071" s="137"/>
      <c r="AG4071" s="137"/>
      <c r="AH4071" s="137"/>
      <c r="AI4071" s="137"/>
      <c r="AJ4071" s="137"/>
      <c r="AK4071" s="137"/>
      <c r="AL4071" s="137"/>
      <c r="AM4071" s="137"/>
      <c r="AN4071" s="137"/>
      <c r="AO4071" s="137"/>
      <c r="AP4071" s="137"/>
      <c r="AQ4071" s="137"/>
      <c r="AR4071" s="137"/>
      <c r="AS4071" s="137"/>
      <c r="AT4071" s="143"/>
    </row>
    <row r="4072" spans="1:46">
      <c r="A4072" s="96"/>
      <c r="B4072" s="134"/>
      <c r="C4072" s="135"/>
      <c r="D4072" s="135"/>
      <c r="E4072" s="135"/>
      <c r="F4072" s="135"/>
      <c r="G4072" s="135"/>
      <c r="H4072" s="135"/>
      <c r="I4072" s="135"/>
      <c r="J4072" s="134"/>
      <c r="K4072" s="136"/>
      <c r="L4072" s="172"/>
      <c r="M4072" s="172"/>
      <c r="N4072" s="172"/>
      <c r="O4072" s="137"/>
      <c r="P4072" s="169"/>
      <c r="Q4072" s="137"/>
      <c r="R4072" s="137"/>
      <c r="S4072" s="137"/>
      <c r="T4072" s="137"/>
      <c r="U4072" s="137"/>
      <c r="V4072" s="137"/>
      <c r="W4072" s="137"/>
      <c r="X4072" s="137"/>
      <c r="Y4072" s="137"/>
      <c r="Z4072" s="137"/>
      <c r="AA4072" s="137"/>
      <c r="AB4072" s="137"/>
      <c r="AC4072" s="137"/>
      <c r="AD4072" s="137"/>
      <c r="AE4072" s="137"/>
      <c r="AF4072" s="137"/>
      <c r="AG4072" s="137"/>
      <c r="AH4072" s="137"/>
      <c r="AI4072" s="137"/>
      <c r="AJ4072" s="137"/>
      <c r="AK4072" s="137"/>
      <c r="AL4072" s="137"/>
      <c r="AM4072" s="137"/>
      <c r="AN4072" s="137"/>
      <c r="AO4072" s="137"/>
      <c r="AP4072" s="137"/>
      <c r="AQ4072" s="137"/>
      <c r="AR4072" s="137"/>
      <c r="AS4072" s="137"/>
      <c r="AT4072" s="143"/>
    </row>
    <row r="4073" spans="1:46">
      <c r="A4073" s="96"/>
      <c r="B4073" s="134"/>
      <c r="C4073" s="135"/>
      <c r="D4073" s="135"/>
      <c r="E4073" s="135"/>
      <c r="F4073" s="135"/>
      <c r="G4073" s="135"/>
      <c r="H4073" s="135"/>
      <c r="I4073" s="135"/>
      <c r="J4073" s="134"/>
      <c r="K4073" s="136"/>
      <c r="L4073" s="172"/>
      <c r="M4073" s="172"/>
      <c r="N4073" s="172"/>
      <c r="O4073" s="137"/>
      <c r="P4073" s="169"/>
      <c r="Q4073" s="137"/>
      <c r="R4073" s="137"/>
      <c r="S4073" s="137"/>
      <c r="T4073" s="137"/>
      <c r="U4073" s="137"/>
      <c r="V4073" s="137"/>
      <c r="W4073" s="137"/>
      <c r="X4073" s="137"/>
      <c r="Y4073" s="137"/>
      <c r="Z4073" s="137"/>
      <c r="AA4073" s="137"/>
      <c r="AB4073" s="137"/>
      <c r="AC4073" s="137"/>
      <c r="AD4073" s="137"/>
      <c r="AE4073" s="137"/>
      <c r="AF4073" s="137"/>
      <c r="AG4073" s="137"/>
      <c r="AH4073" s="137"/>
      <c r="AI4073" s="137"/>
      <c r="AJ4073" s="137"/>
      <c r="AK4073" s="137"/>
      <c r="AL4073" s="137"/>
      <c r="AM4073" s="137"/>
      <c r="AN4073" s="137"/>
      <c r="AO4073" s="137"/>
      <c r="AP4073" s="137"/>
      <c r="AQ4073" s="137"/>
      <c r="AR4073" s="137"/>
      <c r="AS4073" s="137"/>
      <c r="AT4073" s="143"/>
    </row>
    <row r="4074" spans="1:46">
      <c r="A4074" s="96"/>
      <c r="B4074" s="134"/>
      <c r="C4074" s="135"/>
      <c r="D4074" s="135"/>
      <c r="E4074" s="135"/>
      <c r="F4074" s="135"/>
      <c r="G4074" s="135"/>
      <c r="H4074" s="135"/>
      <c r="I4074" s="135"/>
      <c r="J4074" s="134"/>
      <c r="K4074" s="136"/>
      <c r="L4074" s="172"/>
      <c r="M4074" s="172"/>
      <c r="N4074" s="172"/>
      <c r="O4074" s="137"/>
      <c r="P4074" s="169"/>
      <c r="Q4074" s="137"/>
      <c r="R4074" s="137"/>
      <c r="S4074" s="137"/>
      <c r="T4074" s="137"/>
      <c r="U4074" s="137"/>
      <c r="V4074" s="137"/>
      <c r="W4074" s="137"/>
      <c r="X4074" s="137"/>
      <c r="Y4074" s="137"/>
      <c r="Z4074" s="137"/>
      <c r="AA4074" s="137"/>
      <c r="AB4074" s="137"/>
      <c r="AC4074" s="137"/>
      <c r="AD4074" s="137"/>
      <c r="AE4074" s="137"/>
      <c r="AF4074" s="137"/>
      <c r="AG4074" s="137"/>
      <c r="AH4074" s="137"/>
      <c r="AI4074" s="137"/>
      <c r="AJ4074" s="137"/>
      <c r="AK4074" s="137"/>
      <c r="AL4074" s="137"/>
      <c r="AM4074" s="137"/>
      <c r="AN4074" s="137"/>
      <c r="AO4074" s="137"/>
      <c r="AP4074" s="137"/>
      <c r="AQ4074" s="137"/>
      <c r="AR4074" s="137"/>
      <c r="AS4074" s="137"/>
      <c r="AT4074" s="143"/>
    </row>
    <row r="4075" spans="1:46">
      <c r="A4075" s="96"/>
      <c r="B4075" s="134"/>
      <c r="C4075" s="135"/>
      <c r="D4075" s="135"/>
      <c r="E4075" s="135"/>
      <c r="F4075" s="135"/>
      <c r="G4075" s="135"/>
      <c r="H4075" s="135"/>
      <c r="I4075" s="135"/>
      <c r="J4075" s="134"/>
      <c r="K4075" s="136"/>
      <c r="L4075" s="172"/>
      <c r="M4075" s="172"/>
      <c r="N4075" s="172"/>
      <c r="O4075" s="137"/>
      <c r="P4075" s="169"/>
      <c r="Q4075" s="137"/>
      <c r="R4075" s="137"/>
      <c r="S4075" s="137"/>
      <c r="T4075" s="137"/>
      <c r="U4075" s="137"/>
      <c r="V4075" s="137"/>
      <c r="W4075" s="137"/>
      <c r="X4075" s="137"/>
      <c r="Y4075" s="137"/>
      <c r="Z4075" s="137"/>
      <c r="AA4075" s="137"/>
      <c r="AB4075" s="137"/>
      <c r="AC4075" s="137"/>
      <c r="AD4075" s="137"/>
      <c r="AE4075" s="137"/>
      <c r="AF4075" s="137"/>
      <c r="AG4075" s="137"/>
      <c r="AH4075" s="137"/>
      <c r="AI4075" s="137"/>
      <c r="AJ4075" s="137"/>
      <c r="AK4075" s="137"/>
      <c r="AL4075" s="137"/>
      <c r="AM4075" s="137"/>
      <c r="AN4075" s="137"/>
      <c r="AO4075" s="137"/>
      <c r="AP4075" s="137"/>
      <c r="AQ4075" s="137"/>
      <c r="AR4075" s="137"/>
      <c r="AS4075" s="137"/>
      <c r="AT4075" s="143"/>
    </row>
    <row r="4076" spans="1:46">
      <c r="A4076" s="96"/>
      <c r="B4076" s="134"/>
      <c r="C4076" s="135"/>
      <c r="D4076" s="135"/>
      <c r="E4076" s="135"/>
      <c r="F4076" s="135"/>
      <c r="G4076" s="135"/>
      <c r="H4076" s="135"/>
      <c r="I4076" s="135"/>
      <c r="J4076" s="134"/>
      <c r="K4076" s="136"/>
      <c r="L4076" s="172"/>
      <c r="M4076" s="172"/>
      <c r="N4076" s="172"/>
      <c r="O4076" s="137"/>
      <c r="P4076" s="169"/>
      <c r="Q4076" s="137"/>
      <c r="R4076" s="137"/>
      <c r="S4076" s="137"/>
      <c r="T4076" s="137"/>
      <c r="U4076" s="137"/>
      <c r="V4076" s="137"/>
      <c r="W4076" s="137"/>
      <c r="X4076" s="137"/>
      <c r="Y4076" s="137"/>
      <c r="Z4076" s="137"/>
      <c r="AA4076" s="137"/>
      <c r="AB4076" s="137"/>
      <c r="AC4076" s="137"/>
      <c r="AD4076" s="137"/>
      <c r="AE4076" s="137"/>
      <c r="AF4076" s="137"/>
      <c r="AG4076" s="137"/>
      <c r="AH4076" s="137"/>
      <c r="AI4076" s="137"/>
      <c r="AJ4076" s="137"/>
      <c r="AK4076" s="137"/>
      <c r="AL4076" s="137"/>
      <c r="AM4076" s="137"/>
      <c r="AN4076" s="137"/>
      <c r="AO4076" s="137"/>
      <c r="AP4076" s="137"/>
      <c r="AQ4076" s="137"/>
      <c r="AR4076" s="137"/>
      <c r="AS4076" s="137"/>
      <c r="AT4076" s="143"/>
    </row>
    <row r="4077" spans="1:46">
      <c r="A4077" s="96"/>
      <c r="B4077" s="134"/>
      <c r="C4077" s="135"/>
      <c r="D4077" s="135"/>
      <c r="E4077" s="135"/>
      <c r="F4077" s="135"/>
      <c r="G4077" s="135"/>
      <c r="H4077" s="135"/>
      <c r="I4077" s="135"/>
      <c r="J4077" s="134"/>
      <c r="K4077" s="136"/>
      <c r="L4077" s="172"/>
      <c r="M4077" s="172"/>
      <c r="N4077" s="172"/>
      <c r="O4077" s="137"/>
      <c r="P4077" s="169"/>
      <c r="Q4077" s="137"/>
      <c r="R4077" s="137"/>
      <c r="S4077" s="137"/>
      <c r="T4077" s="137"/>
      <c r="U4077" s="137"/>
      <c r="V4077" s="137"/>
      <c r="W4077" s="137"/>
      <c r="X4077" s="137"/>
      <c r="Y4077" s="137"/>
      <c r="Z4077" s="137"/>
      <c r="AA4077" s="137"/>
      <c r="AB4077" s="137"/>
      <c r="AC4077" s="137"/>
      <c r="AD4077" s="137"/>
      <c r="AE4077" s="137"/>
      <c r="AF4077" s="137"/>
      <c r="AG4077" s="137"/>
      <c r="AH4077" s="137"/>
      <c r="AI4077" s="137"/>
      <c r="AJ4077" s="137"/>
      <c r="AK4077" s="137"/>
      <c r="AL4077" s="137"/>
      <c r="AM4077" s="137"/>
      <c r="AN4077" s="137"/>
      <c r="AO4077" s="137"/>
      <c r="AP4077" s="137"/>
      <c r="AQ4077" s="137"/>
      <c r="AR4077" s="137"/>
      <c r="AS4077" s="137"/>
      <c r="AT4077" s="143"/>
    </row>
    <row r="4078" spans="1:46">
      <c r="A4078" s="96"/>
      <c r="B4078" s="134"/>
      <c r="C4078" s="135"/>
      <c r="D4078" s="135"/>
      <c r="E4078" s="135"/>
      <c r="F4078" s="135"/>
      <c r="G4078" s="135"/>
      <c r="H4078" s="135"/>
      <c r="I4078" s="135"/>
      <c r="J4078" s="134"/>
      <c r="K4078" s="136"/>
      <c r="L4078" s="172"/>
      <c r="M4078" s="172"/>
      <c r="N4078" s="172"/>
      <c r="O4078" s="137"/>
      <c r="P4078" s="169"/>
      <c r="Q4078" s="137"/>
      <c r="R4078" s="137"/>
      <c r="S4078" s="137"/>
      <c r="T4078" s="137"/>
      <c r="U4078" s="137"/>
      <c r="V4078" s="137"/>
      <c r="W4078" s="137"/>
      <c r="X4078" s="137"/>
      <c r="Y4078" s="137"/>
      <c r="Z4078" s="137"/>
      <c r="AA4078" s="137"/>
      <c r="AB4078" s="137"/>
      <c r="AC4078" s="137"/>
      <c r="AD4078" s="137"/>
      <c r="AE4078" s="137"/>
      <c r="AF4078" s="137"/>
      <c r="AG4078" s="137"/>
      <c r="AH4078" s="137"/>
      <c r="AI4078" s="137"/>
      <c r="AJ4078" s="137"/>
      <c r="AK4078" s="137"/>
      <c r="AL4078" s="137"/>
      <c r="AM4078" s="137"/>
      <c r="AN4078" s="137"/>
      <c r="AO4078" s="137"/>
      <c r="AP4078" s="137"/>
      <c r="AQ4078" s="137"/>
      <c r="AR4078" s="137"/>
      <c r="AS4078" s="137"/>
      <c r="AT4078" s="143"/>
    </row>
    <row r="4079" spans="1:46">
      <c r="A4079" s="96"/>
      <c r="B4079" s="134"/>
      <c r="C4079" s="135"/>
      <c r="D4079" s="135"/>
      <c r="E4079" s="135"/>
      <c r="F4079" s="135"/>
      <c r="G4079" s="135"/>
      <c r="H4079" s="135"/>
      <c r="I4079" s="135"/>
      <c r="J4079" s="134"/>
      <c r="K4079" s="136"/>
      <c r="L4079" s="172"/>
      <c r="M4079" s="172"/>
      <c r="N4079" s="172"/>
      <c r="O4079" s="137"/>
      <c r="P4079" s="169"/>
      <c r="Q4079" s="137"/>
      <c r="R4079" s="137"/>
      <c r="S4079" s="137"/>
      <c r="T4079" s="137"/>
      <c r="U4079" s="137"/>
      <c r="V4079" s="137"/>
      <c r="W4079" s="137"/>
      <c r="X4079" s="137"/>
      <c r="Y4079" s="137"/>
      <c r="Z4079" s="137"/>
      <c r="AA4079" s="137"/>
      <c r="AB4079" s="137"/>
      <c r="AC4079" s="137"/>
      <c r="AD4079" s="137"/>
      <c r="AE4079" s="137"/>
      <c r="AF4079" s="137"/>
      <c r="AG4079" s="137"/>
      <c r="AH4079" s="137"/>
      <c r="AI4079" s="137"/>
      <c r="AJ4079" s="137"/>
      <c r="AK4079" s="137"/>
      <c r="AL4079" s="137"/>
      <c r="AM4079" s="137"/>
      <c r="AN4079" s="137"/>
      <c r="AO4079" s="137"/>
      <c r="AP4079" s="137"/>
      <c r="AQ4079" s="137"/>
      <c r="AR4079" s="137"/>
      <c r="AS4079" s="137"/>
      <c r="AT4079" s="143"/>
    </row>
    <row r="4080" spans="1:46">
      <c r="A4080" s="96"/>
      <c r="B4080" s="134"/>
      <c r="C4080" s="135"/>
      <c r="D4080" s="135"/>
      <c r="E4080" s="135"/>
      <c r="F4080" s="135"/>
      <c r="G4080" s="135"/>
      <c r="H4080" s="135"/>
      <c r="I4080" s="135"/>
      <c r="J4080" s="134"/>
      <c r="K4080" s="136"/>
      <c r="L4080" s="172"/>
      <c r="M4080" s="172"/>
      <c r="N4080" s="172"/>
      <c r="O4080" s="137"/>
      <c r="P4080" s="169"/>
      <c r="Q4080" s="137"/>
      <c r="R4080" s="137"/>
      <c r="S4080" s="137"/>
      <c r="T4080" s="137"/>
      <c r="U4080" s="137"/>
      <c r="V4080" s="137"/>
      <c r="W4080" s="137"/>
      <c r="X4080" s="137"/>
      <c r="Y4080" s="137"/>
      <c r="Z4080" s="137"/>
      <c r="AA4080" s="137"/>
      <c r="AB4080" s="137"/>
      <c r="AC4080" s="137"/>
      <c r="AD4080" s="137"/>
      <c r="AE4080" s="137"/>
      <c r="AF4080" s="137"/>
      <c r="AG4080" s="137"/>
      <c r="AH4080" s="137"/>
      <c r="AI4080" s="137"/>
      <c r="AJ4080" s="137"/>
      <c r="AK4080" s="137"/>
      <c r="AL4080" s="137"/>
      <c r="AM4080" s="137"/>
      <c r="AN4080" s="137"/>
      <c r="AO4080" s="137"/>
      <c r="AP4080" s="137"/>
      <c r="AQ4080" s="137"/>
      <c r="AR4080" s="137"/>
      <c r="AS4080" s="137"/>
      <c r="AT4080" s="143"/>
    </row>
    <row r="4081" spans="1:46">
      <c r="A4081" s="96"/>
      <c r="B4081" s="134"/>
      <c r="C4081" s="135"/>
      <c r="D4081" s="135"/>
      <c r="E4081" s="135"/>
      <c r="F4081" s="135"/>
      <c r="G4081" s="135"/>
      <c r="H4081" s="135"/>
      <c r="I4081" s="135"/>
      <c r="J4081" s="134"/>
      <c r="K4081" s="136"/>
      <c r="L4081" s="172"/>
      <c r="M4081" s="172"/>
      <c r="N4081" s="172"/>
      <c r="O4081" s="137"/>
      <c r="P4081" s="169"/>
      <c r="Q4081" s="137"/>
      <c r="R4081" s="137"/>
      <c r="S4081" s="137"/>
      <c r="T4081" s="137"/>
      <c r="U4081" s="137"/>
      <c r="V4081" s="137"/>
      <c r="W4081" s="137"/>
      <c r="X4081" s="137"/>
      <c r="Y4081" s="137"/>
      <c r="Z4081" s="137"/>
      <c r="AA4081" s="137"/>
      <c r="AB4081" s="137"/>
      <c r="AC4081" s="137"/>
      <c r="AD4081" s="137"/>
      <c r="AE4081" s="137"/>
      <c r="AF4081" s="137"/>
      <c r="AG4081" s="137"/>
      <c r="AH4081" s="137"/>
      <c r="AI4081" s="137"/>
      <c r="AJ4081" s="137"/>
      <c r="AK4081" s="137"/>
      <c r="AL4081" s="137"/>
      <c r="AM4081" s="137"/>
      <c r="AN4081" s="137"/>
      <c r="AO4081" s="137"/>
      <c r="AP4081" s="137"/>
      <c r="AQ4081" s="137"/>
      <c r="AR4081" s="137"/>
      <c r="AS4081" s="137"/>
      <c r="AT4081" s="143"/>
    </row>
    <row r="4082" spans="1:46">
      <c r="A4082" s="96"/>
      <c r="B4082" s="134"/>
      <c r="C4082" s="135"/>
      <c r="D4082" s="135"/>
      <c r="E4082" s="135"/>
      <c r="F4082" s="135"/>
      <c r="G4082" s="135"/>
      <c r="H4082" s="135"/>
      <c r="I4082" s="135"/>
      <c r="J4082" s="134"/>
      <c r="K4082" s="136"/>
      <c r="L4082" s="172"/>
      <c r="M4082" s="172"/>
      <c r="N4082" s="172"/>
      <c r="O4082" s="137"/>
      <c r="P4082" s="169"/>
      <c r="Q4082" s="137"/>
      <c r="R4082" s="137"/>
      <c r="S4082" s="137"/>
      <c r="T4082" s="137"/>
      <c r="U4082" s="137"/>
      <c r="V4082" s="137"/>
      <c r="W4082" s="137"/>
      <c r="X4082" s="137"/>
      <c r="Y4082" s="137"/>
      <c r="Z4082" s="137"/>
      <c r="AA4082" s="137"/>
      <c r="AB4082" s="137"/>
      <c r="AC4082" s="137"/>
      <c r="AD4082" s="137"/>
      <c r="AE4082" s="137"/>
      <c r="AF4082" s="137"/>
      <c r="AG4082" s="137"/>
      <c r="AH4082" s="137"/>
      <c r="AI4082" s="137"/>
      <c r="AJ4082" s="137"/>
      <c r="AK4082" s="137"/>
      <c r="AL4082" s="137"/>
      <c r="AM4082" s="137"/>
      <c r="AN4082" s="137"/>
      <c r="AO4082" s="137"/>
      <c r="AP4082" s="137"/>
      <c r="AQ4082" s="137"/>
      <c r="AR4082" s="137"/>
      <c r="AS4082" s="137"/>
      <c r="AT4082" s="143"/>
    </row>
    <row r="4083" spans="1:46">
      <c r="A4083" s="96"/>
      <c r="B4083" s="134"/>
      <c r="C4083" s="135"/>
      <c r="D4083" s="135"/>
      <c r="E4083" s="135"/>
      <c r="F4083" s="135"/>
      <c r="G4083" s="135"/>
      <c r="H4083" s="135"/>
      <c r="I4083" s="135"/>
      <c r="J4083" s="134"/>
      <c r="K4083" s="136"/>
      <c r="L4083" s="172"/>
      <c r="M4083" s="172"/>
      <c r="N4083" s="172"/>
      <c r="O4083" s="137"/>
      <c r="P4083" s="169"/>
      <c r="Q4083" s="137"/>
      <c r="R4083" s="137"/>
      <c r="S4083" s="137"/>
      <c r="T4083" s="137"/>
      <c r="U4083" s="137"/>
      <c r="V4083" s="137"/>
      <c r="W4083" s="137"/>
      <c r="X4083" s="137"/>
      <c r="Y4083" s="137"/>
      <c r="Z4083" s="137"/>
      <c r="AA4083" s="137"/>
      <c r="AB4083" s="137"/>
      <c r="AC4083" s="137"/>
      <c r="AD4083" s="137"/>
      <c r="AE4083" s="137"/>
      <c r="AF4083" s="137"/>
      <c r="AG4083" s="137"/>
      <c r="AH4083" s="137"/>
      <c r="AI4083" s="137"/>
      <c r="AJ4083" s="137"/>
      <c r="AK4083" s="137"/>
      <c r="AL4083" s="137"/>
      <c r="AM4083" s="137"/>
      <c r="AN4083" s="137"/>
      <c r="AO4083" s="137"/>
      <c r="AP4083" s="137"/>
      <c r="AQ4083" s="137"/>
      <c r="AR4083" s="137"/>
      <c r="AS4083" s="137"/>
      <c r="AT4083" s="143"/>
    </row>
    <row r="4084" spans="1:46">
      <c r="A4084" s="96"/>
      <c r="B4084" s="134"/>
      <c r="C4084" s="135"/>
      <c r="D4084" s="135"/>
      <c r="E4084" s="135"/>
      <c r="F4084" s="135"/>
      <c r="G4084" s="135"/>
      <c r="H4084" s="135"/>
      <c r="I4084" s="135"/>
      <c r="J4084" s="134"/>
      <c r="K4084" s="136"/>
      <c r="L4084" s="172"/>
      <c r="M4084" s="172"/>
      <c r="N4084" s="172"/>
      <c r="O4084" s="137"/>
      <c r="P4084" s="169"/>
      <c r="Q4084" s="137"/>
      <c r="R4084" s="137"/>
      <c r="S4084" s="137"/>
      <c r="T4084" s="137"/>
      <c r="U4084" s="137"/>
      <c r="V4084" s="137"/>
      <c r="W4084" s="137"/>
      <c r="X4084" s="137"/>
      <c r="Y4084" s="137"/>
      <c r="Z4084" s="137"/>
      <c r="AA4084" s="137"/>
      <c r="AB4084" s="137"/>
      <c r="AC4084" s="137"/>
      <c r="AD4084" s="137"/>
      <c r="AE4084" s="137"/>
      <c r="AF4084" s="137"/>
      <c r="AG4084" s="137"/>
      <c r="AH4084" s="137"/>
      <c r="AI4084" s="137"/>
      <c r="AJ4084" s="137"/>
      <c r="AK4084" s="137"/>
      <c r="AL4084" s="137"/>
      <c r="AM4084" s="137"/>
      <c r="AN4084" s="137"/>
      <c r="AO4084" s="137"/>
      <c r="AP4084" s="137"/>
      <c r="AQ4084" s="137"/>
      <c r="AR4084" s="137"/>
      <c r="AS4084" s="137"/>
      <c r="AT4084" s="143"/>
    </row>
    <row r="4085" spans="1:46">
      <c r="A4085" s="96"/>
      <c r="B4085" s="134"/>
      <c r="C4085" s="135"/>
      <c r="D4085" s="135"/>
      <c r="E4085" s="135"/>
      <c r="F4085" s="135"/>
      <c r="G4085" s="135"/>
      <c r="H4085" s="135"/>
      <c r="I4085" s="135"/>
      <c r="J4085" s="134"/>
      <c r="K4085" s="136"/>
      <c r="L4085" s="172"/>
      <c r="M4085" s="172"/>
      <c r="N4085" s="172"/>
      <c r="O4085" s="137"/>
      <c r="P4085" s="169"/>
      <c r="Q4085" s="137"/>
      <c r="R4085" s="137"/>
      <c r="S4085" s="137"/>
      <c r="T4085" s="137"/>
      <c r="U4085" s="137"/>
      <c r="V4085" s="137"/>
      <c r="W4085" s="137"/>
      <c r="X4085" s="137"/>
      <c r="Y4085" s="137"/>
      <c r="Z4085" s="137"/>
      <c r="AA4085" s="137"/>
      <c r="AB4085" s="137"/>
      <c r="AC4085" s="137"/>
      <c r="AD4085" s="137"/>
      <c r="AE4085" s="137"/>
      <c r="AF4085" s="137"/>
      <c r="AG4085" s="137"/>
      <c r="AH4085" s="137"/>
      <c r="AI4085" s="137"/>
      <c r="AJ4085" s="137"/>
      <c r="AK4085" s="137"/>
      <c r="AL4085" s="137"/>
      <c r="AM4085" s="137"/>
      <c r="AN4085" s="137"/>
      <c r="AO4085" s="137"/>
      <c r="AP4085" s="137"/>
      <c r="AQ4085" s="137"/>
      <c r="AR4085" s="137"/>
      <c r="AS4085" s="137"/>
      <c r="AT4085" s="143"/>
    </row>
    <row r="4086" spans="1:46">
      <c r="A4086" s="96"/>
      <c r="B4086" s="134"/>
      <c r="C4086" s="135"/>
      <c r="D4086" s="135"/>
      <c r="E4086" s="135"/>
      <c r="F4086" s="135"/>
      <c r="G4086" s="135"/>
      <c r="H4086" s="135"/>
      <c r="I4086" s="135"/>
      <c r="J4086" s="134"/>
      <c r="K4086" s="136"/>
      <c r="L4086" s="172"/>
      <c r="M4086" s="172"/>
      <c r="N4086" s="172"/>
      <c r="O4086" s="137"/>
      <c r="P4086" s="169"/>
      <c r="Q4086" s="137"/>
      <c r="R4086" s="137"/>
      <c r="S4086" s="137"/>
      <c r="T4086" s="137"/>
      <c r="U4086" s="137"/>
      <c r="V4086" s="137"/>
      <c r="W4086" s="137"/>
      <c r="X4086" s="137"/>
      <c r="Y4086" s="137"/>
      <c r="Z4086" s="137"/>
      <c r="AA4086" s="137"/>
      <c r="AB4086" s="137"/>
      <c r="AC4086" s="137"/>
      <c r="AD4086" s="137"/>
      <c r="AE4086" s="137"/>
      <c r="AF4086" s="137"/>
      <c r="AG4086" s="137"/>
      <c r="AH4086" s="137"/>
      <c r="AI4086" s="137"/>
      <c r="AJ4086" s="137"/>
      <c r="AK4086" s="137"/>
      <c r="AL4086" s="137"/>
      <c r="AM4086" s="137"/>
      <c r="AN4086" s="137"/>
      <c r="AO4086" s="137"/>
      <c r="AP4086" s="137"/>
      <c r="AQ4086" s="137"/>
      <c r="AR4086" s="137"/>
      <c r="AS4086" s="137"/>
      <c r="AT4086" s="143"/>
    </row>
    <row r="4087" spans="1:46">
      <c r="A4087" s="96"/>
      <c r="B4087" s="134"/>
      <c r="C4087" s="135"/>
      <c r="D4087" s="135"/>
      <c r="E4087" s="135"/>
      <c r="F4087" s="135"/>
      <c r="G4087" s="135"/>
      <c r="H4087" s="135"/>
      <c r="I4087" s="135"/>
      <c r="J4087" s="134"/>
      <c r="K4087" s="136"/>
      <c r="L4087" s="172"/>
      <c r="M4087" s="172"/>
      <c r="N4087" s="172"/>
      <c r="O4087" s="137"/>
      <c r="P4087" s="169"/>
      <c r="Q4087" s="137"/>
      <c r="R4087" s="137"/>
      <c r="S4087" s="137"/>
      <c r="T4087" s="137"/>
      <c r="U4087" s="137"/>
      <c r="V4087" s="137"/>
      <c r="W4087" s="137"/>
      <c r="X4087" s="137"/>
      <c r="Y4087" s="137"/>
      <c r="Z4087" s="137"/>
      <c r="AA4087" s="137"/>
      <c r="AB4087" s="137"/>
      <c r="AC4087" s="137"/>
      <c r="AD4087" s="137"/>
      <c r="AE4087" s="137"/>
      <c r="AF4087" s="137"/>
      <c r="AG4087" s="137"/>
      <c r="AH4087" s="137"/>
      <c r="AI4087" s="137"/>
      <c r="AJ4087" s="137"/>
      <c r="AK4087" s="137"/>
      <c r="AL4087" s="137"/>
      <c r="AM4087" s="137"/>
      <c r="AN4087" s="137"/>
      <c r="AO4087" s="137"/>
      <c r="AP4087" s="137"/>
      <c r="AQ4087" s="137"/>
      <c r="AR4087" s="137"/>
      <c r="AS4087" s="137"/>
      <c r="AT4087" s="143"/>
    </row>
    <row r="4088" spans="1:46">
      <c r="A4088" s="96"/>
      <c r="B4088" s="134"/>
      <c r="C4088" s="135"/>
      <c r="D4088" s="135"/>
      <c r="E4088" s="135"/>
      <c r="F4088" s="135"/>
      <c r="G4088" s="135"/>
      <c r="H4088" s="135"/>
      <c r="I4088" s="135"/>
      <c r="J4088" s="134"/>
      <c r="K4088" s="136"/>
      <c r="L4088" s="172"/>
      <c r="M4088" s="172"/>
      <c r="N4088" s="172"/>
      <c r="O4088" s="137"/>
      <c r="P4088" s="169"/>
      <c r="Q4088" s="137"/>
      <c r="R4088" s="137"/>
      <c r="S4088" s="137"/>
      <c r="T4088" s="137"/>
      <c r="U4088" s="137"/>
      <c r="V4088" s="137"/>
      <c r="W4088" s="137"/>
      <c r="X4088" s="137"/>
      <c r="Y4088" s="137"/>
      <c r="Z4088" s="137"/>
      <c r="AA4088" s="137"/>
      <c r="AB4088" s="137"/>
      <c r="AC4088" s="137"/>
      <c r="AD4088" s="137"/>
      <c r="AE4088" s="137"/>
      <c r="AF4088" s="137"/>
      <c r="AG4088" s="137"/>
      <c r="AH4088" s="137"/>
      <c r="AI4088" s="137"/>
      <c r="AJ4088" s="137"/>
      <c r="AK4088" s="137"/>
      <c r="AL4088" s="137"/>
      <c r="AM4088" s="137"/>
      <c r="AN4088" s="137"/>
      <c r="AO4088" s="137"/>
      <c r="AP4088" s="137"/>
      <c r="AQ4088" s="137"/>
      <c r="AR4088" s="137"/>
      <c r="AS4088" s="137"/>
      <c r="AT4088" s="143"/>
    </row>
    <row r="4089" spans="1:46">
      <c r="A4089" s="96"/>
      <c r="B4089" s="134"/>
      <c r="C4089" s="135"/>
      <c r="D4089" s="135"/>
      <c r="E4089" s="135"/>
      <c r="F4089" s="135"/>
      <c r="G4089" s="135"/>
      <c r="H4089" s="135"/>
      <c r="I4089" s="135"/>
      <c r="J4089" s="134"/>
      <c r="K4089" s="136"/>
      <c r="L4089" s="172"/>
      <c r="M4089" s="172"/>
      <c r="N4089" s="172"/>
      <c r="O4089" s="137"/>
      <c r="P4089" s="169"/>
      <c r="Q4089" s="137"/>
      <c r="R4089" s="137"/>
      <c r="S4089" s="137"/>
      <c r="T4089" s="137"/>
      <c r="U4089" s="137"/>
      <c r="V4089" s="137"/>
      <c r="W4089" s="137"/>
      <c r="X4089" s="137"/>
      <c r="Y4089" s="137"/>
      <c r="Z4089" s="137"/>
      <c r="AA4089" s="137"/>
      <c r="AB4089" s="137"/>
      <c r="AC4089" s="137"/>
      <c r="AD4089" s="137"/>
      <c r="AE4089" s="137"/>
      <c r="AF4089" s="137"/>
      <c r="AG4089" s="137"/>
      <c r="AH4089" s="137"/>
      <c r="AI4089" s="137"/>
      <c r="AJ4089" s="137"/>
      <c r="AK4089" s="137"/>
      <c r="AL4089" s="137"/>
      <c r="AM4089" s="137"/>
      <c r="AN4089" s="137"/>
      <c r="AO4089" s="137"/>
      <c r="AP4089" s="137"/>
      <c r="AQ4089" s="137"/>
      <c r="AR4089" s="137"/>
      <c r="AS4089" s="137"/>
      <c r="AT4089" s="143"/>
    </row>
    <row r="4090" spans="1:46">
      <c r="A4090" s="96"/>
      <c r="B4090" s="134"/>
      <c r="C4090" s="135"/>
      <c r="D4090" s="135"/>
      <c r="E4090" s="135"/>
      <c r="F4090" s="135"/>
      <c r="G4090" s="135"/>
      <c r="H4090" s="135"/>
      <c r="I4090" s="135"/>
      <c r="J4090" s="134"/>
      <c r="K4090" s="136"/>
      <c r="L4090" s="172"/>
      <c r="M4090" s="172"/>
      <c r="N4090" s="172"/>
      <c r="O4090" s="137"/>
      <c r="P4090" s="169"/>
      <c r="Q4090" s="137"/>
      <c r="R4090" s="137"/>
      <c r="S4090" s="137"/>
      <c r="T4090" s="137"/>
      <c r="U4090" s="137"/>
      <c r="V4090" s="137"/>
      <c r="W4090" s="137"/>
      <c r="X4090" s="137"/>
      <c r="Y4090" s="137"/>
      <c r="Z4090" s="137"/>
      <c r="AA4090" s="137"/>
      <c r="AB4090" s="137"/>
      <c r="AC4090" s="137"/>
      <c r="AD4090" s="137"/>
      <c r="AE4090" s="137"/>
      <c r="AF4090" s="137"/>
      <c r="AG4090" s="137"/>
      <c r="AH4090" s="137"/>
      <c r="AI4090" s="137"/>
      <c r="AJ4090" s="137"/>
      <c r="AK4090" s="137"/>
      <c r="AL4090" s="137"/>
      <c r="AM4090" s="137"/>
      <c r="AN4090" s="137"/>
      <c r="AO4090" s="137"/>
      <c r="AP4090" s="137"/>
      <c r="AQ4090" s="137"/>
      <c r="AR4090" s="137"/>
      <c r="AS4090" s="137"/>
      <c r="AT4090" s="143"/>
    </row>
    <row r="4091" spans="1:46">
      <c r="A4091" s="96"/>
      <c r="B4091" s="134"/>
      <c r="C4091" s="135"/>
      <c r="D4091" s="135"/>
      <c r="E4091" s="135"/>
      <c r="F4091" s="135"/>
      <c r="G4091" s="135"/>
      <c r="H4091" s="135"/>
      <c r="I4091" s="135"/>
      <c r="J4091" s="134"/>
      <c r="K4091" s="136"/>
      <c r="L4091" s="172"/>
      <c r="M4091" s="172"/>
      <c r="N4091" s="172"/>
      <c r="O4091" s="137"/>
      <c r="P4091" s="169"/>
      <c r="Q4091" s="137"/>
      <c r="R4091" s="137"/>
      <c r="S4091" s="137"/>
      <c r="T4091" s="137"/>
      <c r="U4091" s="137"/>
      <c r="V4091" s="137"/>
      <c r="W4091" s="137"/>
      <c r="X4091" s="137"/>
      <c r="Y4091" s="137"/>
      <c r="Z4091" s="137"/>
      <c r="AA4091" s="137"/>
      <c r="AB4091" s="137"/>
      <c r="AC4091" s="137"/>
      <c r="AD4091" s="137"/>
      <c r="AE4091" s="137"/>
      <c r="AF4091" s="137"/>
      <c r="AG4091" s="137"/>
      <c r="AH4091" s="137"/>
      <c r="AI4091" s="137"/>
      <c r="AJ4091" s="137"/>
      <c r="AK4091" s="137"/>
      <c r="AL4091" s="137"/>
      <c r="AM4091" s="137"/>
      <c r="AN4091" s="137"/>
      <c r="AO4091" s="137"/>
      <c r="AP4091" s="137"/>
      <c r="AQ4091" s="137"/>
      <c r="AR4091" s="137"/>
      <c r="AS4091" s="137"/>
      <c r="AT4091" s="143"/>
    </row>
    <row r="4092" spans="1:46">
      <c r="A4092" s="96"/>
      <c r="B4092" s="134"/>
      <c r="C4092" s="135"/>
      <c r="D4092" s="135"/>
      <c r="E4092" s="135"/>
      <c r="F4092" s="135"/>
      <c r="G4092" s="135"/>
      <c r="H4092" s="135"/>
      <c r="I4092" s="135"/>
      <c r="J4092" s="134"/>
      <c r="K4092" s="136"/>
      <c r="L4092" s="172"/>
      <c r="M4092" s="172"/>
      <c r="N4092" s="172"/>
      <c r="O4092" s="137"/>
      <c r="P4092" s="169"/>
      <c r="Q4092" s="137"/>
      <c r="R4092" s="137"/>
      <c r="S4092" s="137"/>
      <c r="T4092" s="137"/>
      <c r="U4092" s="137"/>
      <c r="V4092" s="137"/>
      <c r="W4092" s="137"/>
      <c r="X4092" s="137"/>
      <c r="Y4092" s="137"/>
      <c r="Z4092" s="137"/>
      <c r="AA4092" s="137"/>
      <c r="AB4092" s="137"/>
      <c r="AC4092" s="137"/>
      <c r="AD4092" s="137"/>
      <c r="AE4092" s="137"/>
      <c r="AF4092" s="137"/>
      <c r="AG4092" s="137"/>
      <c r="AH4092" s="137"/>
      <c r="AI4092" s="137"/>
      <c r="AJ4092" s="137"/>
      <c r="AK4092" s="137"/>
      <c r="AL4092" s="137"/>
      <c r="AM4092" s="137"/>
      <c r="AN4092" s="137"/>
      <c r="AO4092" s="137"/>
      <c r="AP4092" s="137"/>
      <c r="AQ4092" s="137"/>
      <c r="AR4092" s="137"/>
      <c r="AS4092" s="137"/>
      <c r="AT4092" s="143"/>
    </row>
    <row r="4093" spans="1:46">
      <c r="A4093" s="96"/>
      <c r="B4093" s="134"/>
      <c r="C4093" s="135"/>
      <c r="D4093" s="135"/>
      <c r="E4093" s="135"/>
      <c r="F4093" s="135"/>
      <c r="G4093" s="135"/>
      <c r="H4093" s="135"/>
      <c r="I4093" s="135"/>
      <c r="J4093" s="134"/>
      <c r="K4093" s="136"/>
      <c r="L4093" s="172"/>
      <c r="M4093" s="172"/>
      <c r="N4093" s="172"/>
      <c r="O4093" s="137"/>
      <c r="P4093" s="169"/>
      <c r="Q4093" s="137"/>
      <c r="R4093" s="137"/>
      <c r="S4093" s="137"/>
      <c r="T4093" s="137"/>
      <c r="U4093" s="137"/>
      <c r="V4093" s="137"/>
      <c r="W4093" s="137"/>
      <c r="X4093" s="137"/>
      <c r="Y4093" s="137"/>
      <c r="Z4093" s="137"/>
      <c r="AA4093" s="137"/>
      <c r="AB4093" s="137"/>
      <c r="AC4093" s="137"/>
      <c r="AD4093" s="137"/>
      <c r="AE4093" s="137"/>
      <c r="AF4093" s="137"/>
      <c r="AG4093" s="137"/>
      <c r="AH4093" s="137"/>
      <c r="AI4093" s="137"/>
      <c r="AJ4093" s="137"/>
      <c r="AK4093" s="137"/>
      <c r="AL4093" s="137"/>
      <c r="AM4093" s="137"/>
      <c r="AN4093" s="137"/>
      <c r="AO4093" s="137"/>
      <c r="AP4093" s="137"/>
      <c r="AQ4093" s="137"/>
      <c r="AR4093" s="137"/>
      <c r="AS4093" s="137"/>
      <c r="AT4093" s="143"/>
    </row>
    <row r="4094" spans="1:46">
      <c r="A4094" s="96"/>
      <c r="B4094" s="134"/>
      <c r="C4094" s="135"/>
      <c r="D4094" s="135"/>
      <c r="E4094" s="135"/>
      <c r="F4094" s="135"/>
      <c r="G4094" s="135"/>
      <c r="H4094" s="135"/>
      <c r="I4094" s="135"/>
      <c r="J4094" s="134"/>
      <c r="K4094" s="136"/>
      <c r="L4094" s="172"/>
      <c r="M4094" s="172"/>
      <c r="N4094" s="172"/>
      <c r="O4094" s="137"/>
      <c r="P4094" s="169"/>
      <c r="Q4094" s="137"/>
      <c r="R4094" s="137"/>
      <c r="S4094" s="137"/>
      <c r="T4094" s="137"/>
      <c r="U4094" s="137"/>
      <c r="V4094" s="137"/>
      <c r="W4094" s="137"/>
      <c r="X4094" s="137"/>
      <c r="Y4094" s="137"/>
      <c r="Z4094" s="137"/>
      <c r="AA4094" s="137"/>
      <c r="AB4094" s="137"/>
      <c r="AC4094" s="137"/>
      <c r="AD4094" s="137"/>
      <c r="AE4094" s="137"/>
      <c r="AF4094" s="137"/>
      <c r="AG4094" s="137"/>
      <c r="AH4094" s="137"/>
      <c r="AI4094" s="137"/>
      <c r="AJ4094" s="137"/>
      <c r="AK4094" s="137"/>
      <c r="AL4094" s="137"/>
      <c r="AM4094" s="137"/>
      <c r="AN4094" s="137"/>
      <c r="AO4094" s="137"/>
      <c r="AP4094" s="137"/>
      <c r="AQ4094" s="137"/>
      <c r="AR4094" s="137"/>
      <c r="AS4094" s="137"/>
      <c r="AT4094" s="143"/>
    </row>
    <row r="4095" spans="1:46">
      <c r="A4095" s="96"/>
      <c r="B4095" s="134"/>
      <c r="C4095" s="135"/>
      <c r="D4095" s="135"/>
      <c r="E4095" s="135"/>
      <c r="F4095" s="135"/>
      <c r="G4095" s="135"/>
      <c r="H4095" s="135"/>
      <c r="I4095" s="135"/>
      <c r="J4095" s="134"/>
      <c r="K4095" s="136"/>
      <c r="L4095" s="172"/>
      <c r="M4095" s="172"/>
      <c r="N4095" s="172"/>
      <c r="O4095" s="137"/>
      <c r="P4095" s="169"/>
      <c r="Q4095" s="137"/>
      <c r="R4095" s="137"/>
      <c r="S4095" s="137"/>
      <c r="T4095" s="137"/>
      <c r="U4095" s="137"/>
      <c r="V4095" s="137"/>
      <c r="W4095" s="137"/>
      <c r="X4095" s="137"/>
      <c r="Y4095" s="137"/>
      <c r="Z4095" s="137"/>
      <c r="AA4095" s="137"/>
      <c r="AB4095" s="137"/>
      <c r="AC4095" s="137"/>
      <c r="AD4095" s="137"/>
      <c r="AE4095" s="137"/>
      <c r="AF4095" s="137"/>
      <c r="AG4095" s="137"/>
      <c r="AH4095" s="137"/>
      <c r="AI4095" s="137"/>
      <c r="AJ4095" s="137"/>
      <c r="AK4095" s="137"/>
      <c r="AL4095" s="137"/>
      <c r="AM4095" s="137"/>
      <c r="AN4095" s="137"/>
      <c r="AO4095" s="137"/>
      <c r="AP4095" s="137"/>
      <c r="AQ4095" s="137"/>
      <c r="AR4095" s="137"/>
      <c r="AS4095" s="137"/>
      <c r="AT4095" s="143"/>
    </row>
    <row r="4096" spans="1:46">
      <c r="A4096" s="96"/>
      <c r="B4096" s="134"/>
      <c r="C4096" s="135"/>
      <c r="D4096" s="135"/>
      <c r="E4096" s="135"/>
      <c r="F4096" s="135"/>
      <c r="G4096" s="135"/>
      <c r="H4096" s="135"/>
      <c r="I4096" s="135"/>
      <c r="J4096" s="134"/>
      <c r="K4096" s="136"/>
      <c r="L4096" s="172"/>
      <c r="M4096" s="172"/>
      <c r="N4096" s="172"/>
      <c r="O4096" s="137"/>
      <c r="P4096" s="169"/>
      <c r="Q4096" s="137"/>
      <c r="R4096" s="137"/>
      <c r="S4096" s="137"/>
      <c r="T4096" s="137"/>
      <c r="U4096" s="137"/>
      <c r="V4096" s="137"/>
      <c r="W4096" s="137"/>
      <c r="X4096" s="137"/>
      <c r="Y4096" s="137"/>
      <c r="Z4096" s="137"/>
      <c r="AA4096" s="137"/>
      <c r="AB4096" s="137"/>
      <c r="AC4096" s="137"/>
      <c r="AD4096" s="137"/>
      <c r="AE4096" s="137"/>
      <c r="AF4096" s="137"/>
      <c r="AG4096" s="137"/>
      <c r="AH4096" s="137"/>
      <c r="AI4096" s="137"/>
      <c r="AJ4096" s="137"/>
      <c r="AK4096" s="137"/>
      <c r="AL4096" s="137"/>
      <c r="AM4096" s="137"/>
      <c r="AN4096" s="137"/>
      <c r="AO4096" s="137"/>
      <c r="AP4096" s="137"/>
      <c r="AQ4096" s="137"/>
      <c r="AR4096" s="137"/>
      <c r="AS4096" s="137"/>
      <c r="AT4096" s="143"/>
    </row>
    <row r="4097" spans="1:46">
      <c r="A4097" s="96"/>
      <c r="B4097" s="134"/>
      <c r="C4097" s="135"/>
      <c r="D4097" s="135"/>
      <c r="E4097" s="135"/>
      <c r="F4097" s="135"/>
      <c r="G4097" s="135"/>
      <c r="H4097" s="135"/>
      <c r="I4097" s="135"/>
      <c r="J4097" s="134"/>
      <c r="K4097" s="136"/>
      <c r="L4097" s="172"/>
      <c r="M4097" s="172"/>
      <c r="N4097" s="172"/>
      <c r="O4097" s="137"/>
      <c r="P4097" s="169"/>
      <c r="Q4097" s="137"/>
      <c r="R4097" s="137"/>
      <c r="S4097" s="137"/>
      <c r="T4097" s="137"/>
      <c r="U4097" s="137"/>
      <c r="V4097" s="137"/>
      <c r="W4097" s="137"/>
      <c r="X4097" s="137"/>
      <c r="Y4097" s="137"/>
      <c r="Z4097" s="137"/>
      <c r="AA4097" s="137"/>
      <c r="AB4097" s="137"/>
      <c r="AC4097" s="137"/>
      <c r="AD4097" s="137"/>
      <c r="AE4097" s="137"/>
      <c r="AF4097" s="137"/>
      <c r="AG4097" s="137"/>
      <c r="AH4097" s="137"/>
      <c r="AI4097" s="137"/>
      <c r="AJ4097" s="137"/>
      <c r="AK4097" s="137"/>
      <c r="AL4097" s="137"/>
      <c r="AM4097" s="137"/>
      <c r="AN4097" s="137"/>
      <c r="AO4097" s="137"/>
      <c r="AP4097" s="137"/>
      <c r="AQ4097" s="137"/>
      <c r="AR4097" s="137"/>
      <c r="AS4097" s="137"/>
      <c r="AT4097" s="143"/>
    </row>
    <row r="4098" spans="1:46">
      <c r="A4098" s="96"/>
      <c r="B4098" s="134"/>
      <c r="C4098" s="135"/>
      <c r="D4098" s="135"/>
      <c r="E4098" s="135"/>
      <c r="F4098" s="135"/>
      <c r="G4098" s="135"/>
      <c r="H4098" s="135"/>
      <c r="I4098" s="135"/>
      <c r="J4098" s="134"/>
      <c r="K4098" s="136"/>
      <c r="L4098" s="172"/>
      <c r="M4098" s="172"/>
      <c r="N4098" s="172"/>
      <c r="O4098" s="137"/>
      <c r="P4098" s="169"/>
      <c r="Q4098" s="137"/>
      <c r="R4098" s="137"/>
      <c r="S4098" s="137"/>
      <c r="T4098" s="137"/>
      <c r="U4098" s="137"/>
      <c r="V4098" s="137"/>
      <c r="W4098" s="137"/>
      <c r="X4098" s="137"/>
      <c r="Y4098" s="137"/>
      <c r="Z4098" s="137"/>
      <c r="AA4098" s="137"/>
      <c r="AB4098" s="137"/>
      <c r="AC4098" s="137"/>
      <c r="AD4098" s="137"/>
      <c r="AE4098" s="137"/>
      <c r="AF4098" s="137"/>
      <c r="AG4098" s="137"/>
      <c r="AH4098" s="137"/>
      <c r="AI4098" s="137"/>
      <c r="AJ4098" s="137"/>
      <c r="AK4098" s="137"/>
      <c r="AL4098" s="137"/>
      <c r="AM4098" s="137"/>
      <c r="AN4098" s="137"/>
      <c r="AO4098" s="137"/>
      <c r="AP4098" s="137"/>
      <c r="AQ4098" s="137"/>
      <c r="AR4098" s="137"/>
      <c r="AS4098" s="137"/>
      <c r="AT4098" s="143"/>
    </row>
    <row r="4099" spans="1:46">
      <c r="A4099" s="96"/>
      <c r="B4099" s="134"/>
      <c r="C4099" s="135"/>
      <c r="D4099" s="135"/>
      <c r="E4099" s="135"/>
      <c r="F4099" s="135"/>
      <c r="G4099" s="135"/>
      <c r="H4099" s="135"/>
      <c r="I4099" s="135"/>
      <c r="J4099" s="134"/>
      <c r="K4099" s="136"/>
      <c r="L4099" s="172"/>
      <c r="M4099" s="172"/>
      <c r="N4099" s="172"/>
      <c r="O4099" s="137"/>
      <c r="P4099" s="169"/>
      <c r="Q4099" s="137"/>
      <c r="R4099" s="137"/>
      <c r="S4099" s="137"/>
      <c r="T4099" s="137"/>
      <c r="U4099" s="137"/>
      <c r="V4099" s="137"/>
      <c r="W4099" s="137"/>
      <c r="X4099" s="137"/>
      <c r="Y4099" s="137"/>
      <c r="Z4099" s="137"/>
      <c r="AA4099" s="137"/>
      <c r="AB4099" s="137"/>
      <c r="AC4099" s="137"/>
      <c r="AD4099" s="137"/>
      <c r="AE4099" s="137"/>
      <c r="AF4099" s="137"/>
      <c r="AG4099" s="137"/>
      <c r="AH4099" s="137"/>
      <c r="AI4099" s="137"/>
      <c r="AJ4099" s="137"/>
      <c r="AK4099" s="137"/>
      <c r="AL4099" s="137"/>
      <c r="AM4099" s="137"/>
      <c r="AN4099" s="137"/>
      <c r="AO4099" s="137"/>
      <c r="AP4099" s="137"/>
      <c r="AQ4099" s="137"/>
      <c r="AR4099" s="137"/>
      <c r="AS4099" s="137"/>
      <c r="AT4099" s="143"/>
    </row>
    <row r="4100" spans="1:46">
      <c r="A4100" s="96"/>
      <c r="B4100" s="134"/>
      <c r="C4100" s="135"/>
      <c r="D4100" s="135"/>
      <c r="E4100" s="135"/>
      <c r="F4100" s="135"/>
      <c r="G4100" s="135"/>
      <c r="H4100" s="135"/>
      <c r="I4100" s="135"/>
      <c r="J4100" s="134"/>
      <c r="K4100" s="136"/>
      <c r="L4100" s="172"/>
      <c r="M4100" s="172"/>
      <c r="N4100" s="172"/>
      <c r="O4100" s="137"/>
      <c r="P4100" s="169"/>
      <c r="Q4100" s="137"/>
      <c r="R4100" s="137"/>
      <c r="S4100" s="137"/>
      <c r="T4100" s="137"/>
      <c r="U4100" s="137"/>
      <c r="V4100" s="137"/>
      <c r="W4100" s="137"/>
      <c r="X4100" s="137"/>
      <c r="Y4100" s="137"/>
      <c r="Z4100" s="137"/>
      <c r="AA4100" s="137"/>
      <c r="AB4100" s="137"/>
      <c r="AC4100" s="137"/>
      <c r="AD4100" s="137"/>
      <c r="AE4100" s="137"/>
      <c r="AF4100" s="137"/>
      <c r="AG4100" s="137"/>
      <c r="AH4100" s="137"/>
      <c r="AI4100" s="137"/>
      <c r="AJ4100" s="137"/>
      <c r="AK4100" s="137"/>
      <c r="AL4100" s="137"/>
      <c r="AM4100" s="137"/>
      <c r="AN4100" s="137"/>
      <c r="AO4100" s="137"/>
      <c r="AP4100" s="137"/>
      <c r="AQ4100" s="137"/>
      <c r="AR4100" s="137"/>
      <c r="AS4100" s="137"/>
      <c r="AT4100" s="143"/>
    </row>
    <row r="4101" spans="1:46">
      <c r="A4101" s="96"/>
      <c r="B4101" s="134"/>
      <c r="C4101" s="135"/>
      <c r="D4101" s="135"/>
      <c r="E4101" s="135"/>
      <c r="F4101" s="135"/>
      <c r="G4101" s="135"/>
      <c r="H4101" s="135"/>
      <c r="I4101" s="135"/>
      <c r="J4101" s="134"/>
      <c r="K4101" s="136"/>
      <c r="L4101" s="172"/>
      <c r="M4101" s="172"/>
      <c r="N4101" s="172"/>
      <c r="O4101" s="137"/>
      <c r="P4101" s="169"/>
      <c r="Q4101" s="137"/>
      <c r="R4101" s="137"/>
      <c r="S4101" s="137"/>
      <c r="T4101" s="137"/>
      <c r="U4101" s="137"/>
      <c r="V4101" s="137"/>
      <c r="W4101" s="137"/>
      <c r="X4101" s="137"/>
      <c r="Y4101" s="137"/>
      <c r="Z4101" s="137"/>
      <c r="AA4101" s="137"/>
      <c r="AB4101" s="137"/>
      <c r="AC4101" s="137"/>
      <c r="AD4101" s="137"/>
      <c r="AE4101" s="137"/>
      <c r="AF4101" s="137"/>
      <c r="AG4101" s="137"/>
      <c r="AH4101" s="137"/>
      <c r="AI4101" s="137"/>
      <c r="AJ4101" s="137"/>
      <c r="AK4101" s="137"/>
      <c r="AL4101" s="137"/>
      <c r="AM4101" s="137"/>
      <c r="AN4101" s="137"/>
      <c r="AO4101" s="137"/>
      <c r="AP4101" s="137"/>
      <c r="AQ4101" s="137"/>
      <c r="AR4101" s="137"/>
      <c r="AS4101" s="137"/>
      <c r="AT4101" s="143"/>
    </row>
    <row r="4102" spans="1:46">
      <c r="A4102" s="96"/>
      <c r="B4102" s="134"/>
      <c r="C4102" s="135"/>
      <c r="D4102" s="135"/>
      <c r="E4102" s="135"/>
      <c r="F4102" s="135"/>
      <c r="G4102" s="135"/>
      <c r="H4102" s="135"/>
      <c r="I4102" s="135"/>
      <c r="J4102" s="134"/>
      <c r="K4102" s="136"/>
      <c r="L4102" s="172"/>
      <c r="M4102" s="172"/>
      <c r="N4102" s="172"/>
      <c r="O4102" s="137"/>
      <c r="P4102" s="169"/>
      <c r="Q4102" s="137"/>
      <c r="R4102" s="137"/>
      <c r="S4102" s="137"/>
      <c r="T4102" s="137"/>
      <c r="U4102" s="137"/>
      <c r="V4102" s="137"/>
      <c r="W4102" s="137"/>
      <c r="X4102" s="137"/>
      <c r="Y4102" s="137"/>
      <c r="Z4102" s="137"/>
      <c r="AA4102" s="137"/>
      <c r="AB4102" s="137"/>
      <c r="AC4102" s="137"/>
      <c r="AD4102" s="137"/>
      <c r="AE4102" s="137"/>
      <c r="AF4102" s="137"/>
      <c r="AG4102" s="137"/>
      <c r="AH4102" s="137"/>
      <c r="AI4102" s="137"/>
      <c r="AJ4102" s="137"/>
      <c r="AK4102" s="137"/>
      <c r="AL4102" s="137"/>
      <c r="AM4102" s="137"/>
      <c r="AN4102" s="137"/>
      <c r="AO4102" s="137"/>
      <c r="AP4102" s="137"/>
      <c r="AQ4102" s="137"/>
      <c r="AR4102" s="137"/>
      <c r="AS4102" s="137"/>
      <c r="AT4102" s="143"/>
    </row>
    <row r="4103" spans="1:46">
      <c r="A4103" s="96"/>
      <c r="B4103" s="134"/>
      <c r="C4103" s="135"/>
      <c r="D4103" s="135"/>
      <c r="E4103" s="135"/>
      <c r="F4103" s="135"/>
      <c r="G4103" s="135"/>
      <c r="H4103" s="135"/>
      <c r="I4103" s="135"/>
      <c r="J4103" s="134"/>
      <c r="K4103" s="136"/>
      <c r="L4103" s="172"/>
      <c r="M4103" s="172"/>
      <c r="N4103" s="172"/>
      <c r="O4103" s="137"/>
      <c r="P4103" s="169"/>
      <c r="Q4103" s="137"/>
      <c r="R4103" s="137"/>
      <c r="S4103" s="137"/>
      <c r="T4103" s="137"/>
      <c r="U4103" s="137"/>
      <c r="V4103" s="137"/>
      <c r="W4103" s="137"/>
      <c r="X4103" s="137"/>
      <c r="Y4103" s="137"/>
      <c r="Z4103" s="137"/>
      <c r="AA4103" s="137"/>
      <c r="AB4103" s="137"/>
      <c r="AC4103" s="137"/>
      <c r="AD4103" s="137"/>
      <c r="AE4103" s="137"/>
      <c r="AF4103" s="137"/>
      <c r="AG4103" s="137"/>
      <c r="AH4103" s="137"/>
      <c r="AI4103" s="137"/>
      <c r="AJ4103" s="137"/>
      <c r="AK4103" s="137"/>
      <c r="AL4103" s="137"/>
      <c r="AM4103" s="137"/>
      <c r="AN4103" s="137"/>
      <c r="AO4103" s="137"/>
      <c r="AP4103" s="137"/>
      <c r="AQ4103" s="137"/>
      <c r="AR4103" s="137"/>
      <c r="AS4103" s="137"/>
      <c r="AT4103" s="143"/>
    </row>
    <row r="4104" spans="1:46">
      <c r="A4104" s="96"/>
      <c r="B4104" s="134"/>
      <c r="C4104" s="135"/>
      <c r="D4104" s="135"/>
      <c r="E4104" s="135"/>
      <c r="F4104" s="135"/>
      <c r="G4104" s="135"/>
      <c r="H4104" s="135"/>
      <c r="I4104" s="135"/>
      <c r="J4104" s="134"/>
      <c r="K4104" s="136"/>
      <c r="L4104" s="172"/>
      <c r="M4104" s="172"/>
      <c r="N4104" s="172"/>
      <c r="O4104" s="137"/>
      <c r="P4104" s="169"/>
      <c r="Q4104" s="137"/>
      <c r="R4104" s="137"/>
      <c r="S4104" s="137"/>
      <c r="T4104" s="137"/>
      <c r="U4104" s="137"/>
      <c r="V4104" s="137"/>
      <c r="W4104" s="137"/>
      <c r="X4104" s="137"/>
      <c r="Y4104" s="137"/>
      <c r="Z4104" s="137"/>
      <c r="AA4104" s="137"/>
      <c r="AB4104" s="137"/>
      <c r="AC4104" s="137"/>
      <c r="AD4104" s="137"/>
      <c r="AE4104" s="137"/>
      <c r="AF4104" s="137"/>
      <c r="AG4104" s="137"/>
      <c r="AH4104" s="137"/>
      <c r="AI4104" s="137"/>
      <c r="AJ4104" s="137"/>
      <c r="AK4104" s="137"/>
      <c r="AL4104" s="137"/>
      <c r="AM4104" s="137"/>
      <c r="AN4104" s="137"/>
      <c r="AO4104" s="137"/>
      <c r="AP4104" s="137"/>
      <c r="AQ4104" s="137"/>
      <c r="AR4104" s="137"/>
      <c r="AS4104" s="137"/>
      <c r="AT4104" s="143"/>
    </row>
    <row r="4105" spans="1:46">
      <c r="A4105" s="96"/>
      <c r="B4105" s="134"/>
      <c r="C4105" s="135"/>
      <c r="D4105" s="135"/>
      <c r="E4105" s="135"/>
      <c r="F4105" s="135"/>
      <c r="G4105" s="135"/>
      <c r="H4105" s="135"/>
      <c r="I4105" s="135"/>
      <c r="J4105" s="134"/>
      <c r="K4105" s="136"/>
      <c r="L4105" s="172"/>
      <c r="M4105" s="172"/>
      <c r="N4105" s="172"/>
      <c r="O4105" s="137"/>
      <c r="P4105" s="169"/>
      <c r="Q4105" s="137"/>
      <c r="R4105" s="137"/>
      <c r="S4105" s="137"/>
      <c r="T4105" s="137"/>
      <c r="U4105" s="137"/>
      <c r="V4105" s="137"/>
      <c r="W4105" s="137"/>
      <c r="X4105" s="137"/>
      <c r="Y4105" s="137"/>
      <c r="Z4105" s="137"/>
      <c r="AA4105" s="137"/>
      <c r="AB4105" s="137"/>
      <c r="AC4105" s="137"/>
      <c r="AD4105" s="137"/>
      <c r="AE4105" s="137"/>
      <c r="AF4105" s="137"/>
      <c r="AG4105" s="137"/>
      <c r="AH4105" s="137"/>
      <c r="AI4105" s="137"/>
      <c r="AJ4105" s="137"/>
      <c r="AK4105" s="137"/>
      <c r="AL4105" s="137"/>
      <c r="AM4105" s="137"/>
      <c r="AN4105" s="137"/>
      <c r="AO4105" s="137"/>
      <c r="AP4105" s="137"/>
      <c r="AQ4105" s="137"/>
      <c r="AR4105" s="137"/>
      <c r="AS4105" s="137"/>
      <c r="AT4105" s="143"/>
    </row>
    <row r="4106" spans="1:46">
      <c r="A4106" s="96"/>
      <c r="B4106" s="134"/>
      <c r="C4106" s="135"/>
      <c r="D4106" s="135"/>
      <c r="E4106" s="135"/>
      <c r="F4106" s="135"/>
      <c r="G4106" s="135"/>
      <c r="H4106" s="135"/>
      <c r="I4106" s="135"/>
      <c r="J4106" s="134"/>
      <c r="K4106" s="136"/>
      <c r="L4106" s="172"/>
      <c r="M4106" s="172"/>
      <c r="N4106" s="172"/>
      <c r="O4106" s="137"/>
      <c r="P4106" s="169"/>
      <c r="Q4106" s="137"/>
      <c r="R4106" s="137"/>
      <c r="S4106" s="137"/>
      <c r="T4106" s="137"/>
      <c r="U4106" s="137"/>
      <c r="V4106" s="137"/>
      <c r="W4106" s="137"/>
      <c r="X4106" s="137"/>
      <c r="Y4106" s="137"/>
      <c r="Z4106" s="137"/>
      <c r="AA4106" s="137"/>
      <c r="AB4106" s="137"/>
      <c r="AC4106" s="137"/>
      <c r="AD4106" s="137"/>
      <c r="AE4106" s="137"/>
      <c r="AF4106" s="137"/>
      <c r="AG4106" s="137"/>
      <c r="AH4106" s="137"/>
      <c r="AI4106" s="137"/>
      <c r="AJ4106" s="137"/>
      <c r="AK4106" s="137"/>
      <c r="AL4106" s="137"/>
      <c r="AM4106" s="137"/>
      <c r="AN4106" s="137"/>
      <c r="AO4106" s="137"/>
      <c r="AP4106" s="137"/>
      <c r="AQ4106" s="137"/>
      <c r="AR4106" s="137"/>
      <c r="AS4106" s="137"/>
      <c r="AT4106" s="143"/>
    </row>
    <row r="4107" spans="1:46">
      <c r="A4107" s="96"/>
      <c r="B4107" s="134"/>
      <c r="C4107" s="135"/>
      <c r="D4107" s="135"/>
      <c r="E4107" s="135"/>
      <c r="F4107" s="135"/>
      <c r="G4107" s="135"/>
      <c r="H4107" s="135"/>
      <c r="I4107" s="135"/>
      <c r="J4107" s="134"/>
      <c r="K4107" s="136"/>
      <c r="L4107" s="172"/>
      <c r="M4107" s="172"/>
      <c r="N4107" s="172"/>
      <c r="O4107" s="137"/>
      <c r="P4107" s="169"/>
      <c r="Q4107" s="137"/>
      <c r="R4107" s="137"/>
      <c r="S4107" s="137"/>
      <c r="T4107" s="137"/>
      <c r="U4107" s="137"/>
      <c r="V4107" s="137"/>
      <c r="W4107" s="137"/>
      <c r="X4107" s="137"/>
      <c r="Y4107" s="137"/>
      <c r="Z4107" s="137"/>
      <c r="AA4107" s="137"/>
      <c r="AB4107" s="137"/>
      <c r="AC4107" s="137"/>
      <c r="AD4107" s="137"/>
      <c r="AE4107" s="137"/>
      <c r="AF4107" s="137"/>
      <c r="AG4107" s="137"/>
      <c r="AH4107" s="137"/>
      <c r="AI4107" s="137"/>
      <c r="AJ4107" s="137"/>
      <c r="AK4107" s="137"/>
      <c r="AL4107" s="137"/>
      <c r="AM4107" s="137"/>
      <c r="AN4107" s="137"/>
      <c r="AO4107" s="137"/>
      <c r="AP4107" s="137"/>
      <c r="AQ4107" s="137"/>
      <c r="AR4107" s="137"/>
      <c r="AS4107" s="137"/>
      <c r="AT4107" s="143"/>
    </row>
    <row r="4108" spans="1:46">
      <c r="A4108" s="96"/>
      <c r="B4108" s="134"/>
      <c r="C4108" s="135"/>
      <c r="D4108" s="135"/>
      <c r="E4108" s="135"/>
      <c r="F4108" s="135"/>
      <c r="G4108" s="135"/>
      <c r="H4108" s="135"/>
      <c r="I4108" s="135"/>
      <c r="J4108" s="134"/>
      <c r="K4108" s="136"/>
      <c r="L4108" s="172"/>
      <c r="M4108" s="172"/>
      <c r="N4108" s="172"/>
      <c r="O4108" s="137"/>
      <c r="P4108" s="169"/>
      <c r="Q4108" s="137"/>
      <c r="R4108" s="137"/>
      <c r="S4108" s="137"/>
      <c r="T4108" s="137"/>
      <c r="U4108" s="137"/>
      <c r="V4108" s="137"/>
      <c r="W4108" s="137"/>
      <c r="X4108" s="137"/>
      <c r="Y4108" s="137"/>
      <c r="Z4108" s="137"/>
      <c r="AA4108" s="137"/>
      <c r="AB4108" s="137"/>
      <c r="AC4108" s="137"/>
      <c r="AD4108" s="137"/>
      <c r="AE4108" s="137"/>
      <c r="AF4108" s="137"/>
      <c r="AG4108" s="137"/>
      <c r="AH4108" s="137"/>
      <c r="AI4108" s="137"/>
      <c r="AJ4108" s="137"/>
      <c r="AK4108" s="137"/>
      <c r="AL4108" s="137"/>
      <c r="AM4108" s="137"/>
      <c r="AN4108" s="137"/>
      <c r="AO4108" s="137"/>
      <c r="AP4108" s="137"/>
      <c r="AQ4108" s="137"/>
      <c r="AR4108" s="137"/>
      <c r="AS4108" s="137"/>
      <c r="AT4108" s="143"/>
    </row>
    <row r="4109" spans="1:46">
      <c r="A4109" s="96"/>
      <c r="B4109" s="134"/>
      <c r="C4109" s="135"/>
      <c r="D4109" s="135"/>
      <c r="E4109" s="135"/>
      <c r="F4109" s="135"/>
      <c r="G4109" s="135"/>
      <c r="H4109" s="135"/>
      <c r="I4109" s="135"/>
      <c r="J4109" s="134"/>
      <c r="K4109" s="136"/>
      <c r="L4109" s="172"/>
      <c r="M4109" s="172"/>
      <c r="N4109" s="172"/>
      <c r="O4109" s="137"/>
      <c r="P4109" s="169"/>
      <c r="Q4109" s="137"/>
      <c r="R4109" s="137"/>
      <c r="S4109" s="137"/>
      <c r="T4109" s="137"/>
      <c r="U4109" s="137"/>
      <c r="V4109" s="137"/>
      <c r="W4109" s="137"/>
      <c r="X4109" s="137"/>
      <c r="Y4109" s="137"/>
      <c r="Z4109" s="137"/>
      <c r="AA4109" s="137"/>
      <c r="AB4109" s="137"/>
      <c r="AC4109" s="137"/>
      <c r="AD4109" s="137"/>
      <c r="AE4109" s="137"/>
      <c r="AF4109" s="137"/>
      <c r="AG4109" s="137"/>
      <c r="AH4109" s="137"/>
      <c r="AI4109" s="137"/>
      <c r="AJ4109" s="137"/>
      <c r="AK4109" s="137"/>
      <c r="AL4109" s="137"/>
      <c r="AM4109" s="137"/>
      <c r="AN4109" s="137"/>
      <c r="AO4109" s="137"/>
      <c r="AP4109" s="137"/>
      <c r="AQ4109" s="137"/>
      <c r="AR4109" s="137"/>
      <c r="AS4109" s="137"/>
      <c r="AT4109" s="143"/>
    </row>
    <row r="4110" spans="1:46">
      <c r="A4110" s="96"/>
      <c r="B4110" s="134"/>
      <c r="C4110" s="135"/>
      <c r="D4110" s="135"/>
      <c r="E4110" s="135"/>
      <c r="F4110" s="135"/>
      <c r="G4110" s="135"/>
      <c r="H4110" s="135"/>
      <c r="I4110" s="135"/>
      <c r="J4110" s="134"/>
      <c r="K4110" s="136"/>
      <c r="L4110" s="172"/>
      <c r="M4110" s="172"/>
      <c r="N4110" s="172"/>
      <c r="O4110" s="137"/>
      <c r="P4110" s="169"/>
      <c r="Q4110" s="137"/>
      <c r="R4110" s="137"/>
      <c r="S4110" s="137"/>
      <c r="T4110" s="137"/>
      <c r="U4110" s="137"/>
      <c r="V4110" s="137"/>
      <c r="W4110" s="137"/>
      <c r="X4110" s="137"/>
      <c r="Y4110" s="137"/>
      <c r="Z4110" s="137"/>
      <c r="AA4110" s="137"/>
      <c r="AB4110" s="137"/>
      <c r="AC4110" s="137"/>
      <c r="AD4110" s="137"/>
      <c r="AE4110" s="137"/>
      <c r="AF4110" s="137"/>
      <c r="AG4110" s="137"/>
      <c r="AH4110" s="137"/>
      <c r="AI4110" s="137"/>
      <c r="AJ4110" s="137"/>
      <c r="AK4110" s="137"/>
      <c r="AL4110" s="137"/>
      <c r="AM4110" s="137"/>
      <c r="AN4110" s="137"/>
      <c r="AO4110" s="137"/>
      <c r="AP4110" s="137"/>
      <c r="AQ4110" s="137"/>
      <c r="AR4110" s="137"/>
      <c r="AS4110" s="137"/>
      <c r="AT4110" s="143"/>
    </row>
    <row r="4111" spans="1:46">
      <c r="A4111" s="96"/>
      <c r="B4111" s="134"/>
      <c r="C4111" s="135"/>
      <c r="D4111" s="135"/>
      <c r="E4111" s="135"/>
      <c r="F4111" s="135"/>
      <c r="G4111" s="135"/>
      <c r="H4111" s="135"/>
      <c r="I4111" s="135"/>
      <c r="J4111" s="134"/>
      <c r="K4111" s="136"/>
      <c r="L4111" s="172"/>
      <c r="M4111" s="172"/>
      <c r="N4111" s="172"/>
      <c r="O4111" s="137"/>
      <c r="P4111" s="169"/>
      <c r="Q4111" s="137"/>
      <c r="R4111" s="137"/>
      <c r="S4111" s="137"/>
      <c r="T4111" s="137"/>
      <c r="U4111" s="137"/>
      <c r="V4111" s="137"/>
      <c r="W4111" s="137"/>
      <c r="X4111" s="137"/>
      <c r="Y4111" s="137"/>
      <c r="Z4111" s="137"/>
      <c r="AA4111" s="137"/>
      <c r="AB4111" s="137"/>
      <c r="AC4111" s="137"/>
      <c r="AD4111" s="137"/>
      <c r="AE4111" s="137"/>
      <c r="AF4111" s="137"/>
      <c r="AG4111" s="137"/>
      <c r="AH4111" s="137"/>
      <c r="AI4111" s="137"/>
      <c r="AJ4111" s="137"/>
      <c r="AK4111" s="137"/>
      <c r="AL4111" s="137"/>
      <c r="AM4111" s="137"/>
      <c r="AN4111" s="137"/>
      <c r="AO4111" s="137"/>
      <c r="AP4111" s="137"/>
      <c r="AQ4111" s="137"/>
      <c r="AR4111" s="137"/>
      <c r="AS4111" s="137"/>
      <c r="AT4111" s="143"/>
    </row>
    <row r="4112" spans="1:46">
      <c r="A4112" s="96"/>
      <c r="B4112" s="134"/>
      <c r="C4112" s="135"/>
      <c r="D4112" s="135"/>
      <c r="E4112" s="135"/>
      <c r="F4112" s="135"/>
      <c r="G4112" s="135"/>
      <c r="H4112" s="135"/>
      <c r="I4112" s="135"/>
      <c r="J4112" s="134"/>
      <c r="K4112" s="136"/>
      <c r="L4112" s="172"/>
      <c r="M4112" s="172"/>
      <c r="N4112" s="172"/>
      <c r="O4112" s="137"/>
      <c r="P4112" s="169"/>
      <c r="Q4112" s="137"/>
      <c r="R4112" s="137"/>
      <c r="S4112" s="137"/>
      <c r="T4112" s="137"/>
      <c r="U4112" s="137"/>
      <c r="V4112" s="137"/>
      <c r="W4112" s="137"/>
      <c r="X4112" s="137"/>
      <c r="Y4112" s="137"/>
      <c r="Z4112" s="137"/>
      <c r="AA4112" s="137"/>
      <c r="AB4112" s="137"/>
      <c r="AC4112" s="137"/>
      <c r="AD4112" s="137"/>
      <c r="AE4112" s="137"/>
      <c r="AF4112" s="137"/>
      <c r="AG4112" s="137"/>
      <c r="AH4112" s="137"/>
      <c r="AI4112" s="137"/>
      <c r="AJ4112" s="137"/>
      <c r="AK4112" s="137"/>
      <c r="AL4112" s="137"/>
      <c r="AM4112" s="137"/>
      <c r="AN4112" s="137"/>
      <c r="AO4112" s="137"/>
      <c r="AP4112" s="137"/>
      <c r="AQ4112" s="137"/>
      <c r="AR4112" s="137"/>
      <c r="AS4112" s="137"/>
      <c r="AT4112" s="143"/>
    </row>
    <row r="4113" spans="1:46">
      <c r="A4113" s="96"/>
      <c r="B4113" s="134"/>
      <c r="C4113" s="135"/>
      <c r="D4113" s="135"/>
      <c r="E4113" s="135"/>
      <c r="F4113" s="135"/>
      <c r="G4113" s="135"/>
      <c r="H4113" s="135"/>
      <c r="I4113" s="135"/>
      <c r="J4113" s="134"/>
      <c r="K4113" s="136"/>
      <c r="L4113" s="172"/>
      <c r="M4113" s="172"/>
      <c r="N4113" s="172"/>
      <c r="O4113" s="137"/>
      <c r="P4113" s="169"/>
      <c r="Q4113" s="137"/>
      <c r="R4113" s="137"/>
      <c r="S4113" s="137"/>
      <c r="T4113" s="137"/>
      <c r="U4113" s="137"/>
      <c r="V4113" s="137"/>
      <c r="W4113" s="137"/>
      <c r="X4113" s="137"/>
      <c r="Y4113" s="137"/>
      <c r="Z4113" s="137"/>
      <c r="AA4113" s="137"/>
      <c r="AB4113" s="137"/>
      <c r="AC4113" s="137"/>
      <c r="AD4113" s="137"/>
      <c r="AE4113" s="137"/>
      <c r="AF4113" s="137"/>
      <c r="AG4113" s="137"/>
      <c r="AH4113" s="137"/>
      <c r="AI4113" s="137"/>
      <c r="AJ4113" s="137"/>
      <c r="AK4113" s="137"/>
      <c r="AL4113" s="137"/>
      <c r="AM4113" s="137"/>
      <c r="AN4113" s="137"/>
      <c r="AO4113" s="137"/>
      <c r="AP4113" s="137"/>
      <c r="AQ4113" s="137"/>
      <c r="AR4113" s="137"/>
      <c r="AS4113" s="137"/>
      <c r="AT4113" s="143"/>
    </row>
    <row r="4114" spans="1:46">
      <c r="A4114" s="96"/>
      <c r="B4114" s="134"/>
      <c r="C4114" s="135"/>
      <c r="D4114" s="135"/>
      <c r="E4114" s="135"/>
      <c r="F4114" s="135"/>
      <c r="G4114" s="135"/>
      <c r="H4114" s="135"/>
      <c r="I4114" s="135"/>
      <c r="J4114" s="134"/>
      <c r="K4114" s="136"/>
      <c r="L4114" s="172"/>
      <c r="M4114" s="172"/>
      <c r="N4114" s="172"/>
      <c r="O4114" s="137"/>
      <c r="P4114" s="169"/>
      <c r="Q4114" s="137"/>
      <c r="R4114" s="137"/>
      <c r="S4114" s="137"/>
      <c r="T4114" s="137"/>
      <c r="U4114" s="137"/>
      <c r="V4114" s="137"/>
      <c r="W4114" s="137"/>
      <c r="X4114" s="137"/>
      <c r="Y4114" s="137"/>
      <c r="Z4114" s="137"/>
      <c r="AA4114" s="137"/>
      <c r="AB4114" s="137"/>
      <c r="AC4114" s="137"/>
      <c r="AD4114" s="137"/>
      <c r="AE4114" s="137"/>
      <c r="AF4114" s="137"/>
      <c r="AG4114" s="137"/>
      <c r="AH4114" s="137"/>
      <c r="AI4114" s="137"/>
      <c r="AJ4114" s="137"/>
      <c r="AK4114" s="137"/>
      <c r="AL4114" s="137"/>
      <c r="AM4114" s="137"/>
      <c r="AN4114" s="137"/>
      <c r="AO4114" s="137"/>
      <c r="AP4114" s="137"/>
      <c r="AQ4114" s="137"/>
      <c r="AR4114" s="137"/>
      <c r="AS4114" s="137"/>
      <c r="AT4114" s="143"/>
    </row>
    <row r="4115" spans="1:46">
      <c r="A4115" s="96"/>
      <c r="B4115" s="134"/>
      <c r="C4115" s="135"/>
      <c r="D4115" s="135"/>
      <c r="E4115" s="135"/>
      <c r="F4115" s="135"/>
      <c r="G4115" s="135"/>
      <c r="H4115" s="135"/>
      <c r="I4115" s="135"/>
      <c r="J4115" s="134"/>
      <c r="K4115" s="136"/>
      <c r="L4115" s="172"/>
      <c r="M4115" s="172"/>
      <c r="N4115" s="172"/>
      <c r="O4115" s="137"/>
      <c r="P4115" s="169"/>
      <c r="Q4115" s="137"/>
      <c r="R4115" s="137"/>
      <c r="S4115" s="137"/>
      <c r="T4115" s="137"/>
      <c r="U4115" s="137"/>
      <c r="V4115" s="137"/>
      <c r="W4115" s="137"/>
      <c r="X4115" s="137"/>
      <c r="Y4115" s="137"/>
      <c r="Z4115" s="137"/>
      <c r="AA4115" s="137"/>
      <c r="AB4115" s="137"/>
      <c r="AC4115" s="137"/>
      <c r="AD4115" s="137"/>
      <c r="AE4115" s="137"/>
      <c r="AF4115" s="137"/>
      <c r="AG4115" s="137"/>
      <c r="AH4115" s="137"/>
      <c r="AI4115" s="137"/>
      <c r="AJ4115" s="137"/>
      <c r="AK4115" s="137"/>
      <c r="AL4115" s="137"/>
      <c r="AM4115" s="137"/>
      <c r="AN4115" s="137"/>
      <c r="AO4115" s="137"/>
      <c r="AP4115" s="137"/>
      <c r="AQ4115" s="137"/>
      <c r="AR4115" s="137"/>
      <c r="AS4115" s="137"/>
      <c r="AT4115" s="143"/>
    </row>
    <row r="4116" spans="1:46">
      <c r="A4116" s="96"/>
      <c r="B4116" s="134"/>
      <c r="C4116" s="135"/>
      <c r="D4116" s="135"/>
      <c r="E4116" s="135"/>
      <c r="F4116" s="135"/>
      <c r="G4116" s="135"/>
      <c r="H4116" s="135"/>
      <c r="I4116" s="135"/>
      <c r="J4116" s="134"/>
      <c r="K4116" s="136"/>
      <c r="L4116" s="172"/>
      <c r="M4116" s="172"/>
      <c r="N4116" s="172"/>
      <c r="O4116" s="137"/>
      <c r="P4116" s="169"/>
      <c r="Q4116" s="137"/>
      <c r="R4116" s="137"/>
      <c r="S4116" s="137"/>
      <c r="T4116" s="137"/>
      <c r="U4116" s="137"/>
      <c r="V4116" s="137"/>
      <c r="W4116" s="137"/>
      <c r="X4116" s="137"/>
      <c r="Y4116" s="137"/>
      <c r="Z4116" s="137"/>
      <c r="AA4116" s="137"/>
      <c r="AB4116" s="137"/>
      <c r="AC4116" s="137"/>
      <c r="AD4116" s="137"/>
      <c r="AE4116" s="137"/>
      <c r="AF4116" s="137"/>
      <c r="AG4116" s="137"/>
      <c r="AH4116" s="137"/>
      <c r="AI4116" s="137"/>
      <c r="AJ4116" s="137"/>
      <c r="AK4116" s="137"/>
      <c r="AL4116" s="137"/>
      <c r="AM4116" s="137"/>
      <c r="AN4116" s="137"/>
      <c r="AO4116" s="137"/>
      <c r="AP4116" s="137"/>
      <c r="AQ4116" s="137"/>
      <c r="AR4116" s="137"/>
      <c r="AS4116" s="137"/>
      <c r="AT4116" s="143"/>
    </row>
    <row r="4117" spans="1:46">
      <c r="A4117" s="96"/>
      <c r="B4117" s="134"/>
      <c r="C4117" s="135"/>
      <c r="D4117" s="135"/>
      <c r="E4117" s="135"/>
      <c r="F4117" s="135"/>
      <c r="G4117" s="135"/>
      <c r="H4117" s="135"/>
      <c r="I4117" s="135"/>
      <c r="J4117" s="134"/>
      <c r="K4117" s="136"/>
      <c r="L4117" s="172"/>
      <c r="M4117" s="172"/>
      <c r="N4117" s="172"/>
      <c r="O4117" s="137"/>
      <c r="P4117" s="169"/>
      <c r="Q4117" s="137"/>
      <c r="R4117" s="137"/>
      <c r="S4117" s="137"/>
      <c r="T4117" s="137"/>
      <c r="U4117" s="137"/>
      <c r="V4117" s="137"/>
      <c r="W4117" s="137"/>
      <c r="X4117" s="137"/>
      <c r="Y4117" s="137"/>
      <c r="Z4117" s="137"/>
      <c r="AA4117" s="137"/>
      <c r="AB4117" s="137"/>
      <c r="AC4117" s="137"/>
      <c r="AD4117" s="137"/>
      <c r="AE4117" s="137"/>
      <c r="AF4117" s="137"/>
      <c r="AG4117" s="137"/>
      <c r="AH4117" s="137"/>
      <c r="AI4117" s="137"/>
      <c r="AJ4117" s="137"/>
      <c r="AK4117" s="137"/>
      <c r="AL4117" s="137"/>
      <c r="AM4117" s="137"/>
      <c r="AN4117" s="137"/>
      <c r="AO4117" s="137"/>
      <c r="AP4117" s="137"/>
      <c r="AQ4117" s="137"/>
      <c r="AR4117" s="137"/>
      <c r="AS4117" s="137"/>
      <c r="AT4117" s="143"/>
    </row>
    <row r="4118" spans="1:46">
      <c r="A4118" s="96"/>
      <c r="B4118" s="134"/>
      <c r="C4118" s="135"/>
      <c r="D4118" s="135"/>
      <c r="E4118" s="135"/>
      <c r="F4118" s="135"/>
      <c r="G4118" s="135"/>
      <c r="H4118" s="135"/>
      <c r="I4118" s="135"/>
      <c r="J4118" s="134"/>
      <c r="K4118" s="136"/>
      <c r="L4118" s="172"/>
      <c r="M4118" s="172"/>
      <c r="N4118" s="172"/>
      <c r="O4118" s="137"/>
      <c r="P4118" s="169"/>
      <c r="Q4118" s="137"/>
      <c r="R4118" s="137"/>
      <c r="S4118" s="137"/>
      <c r="T4118" s="137"/>
      <c r="U4118" s="137"/>
      <c r="V4118" s="137"/>
      <c r="W4118" s="137"/>
      <c r="X4118" s="137"/>
      <c r="Y4118" s="137"/>
      <c r="Z4118" s="137"/>
      <c r="AA4118" s="137"/>
      <c r="AB4118" s="137"/>
      <c r="AC4118" s="137"/>
      <c r="AD4118" s="137"/>
      <c r="AE4118" s="137"/>
      <c r="AF4118" s="137"/>
      <c r="AG4118" s="137"/>
      <c r="AH4118" s="137"/>
      <c r="AI4118" s="137"/>
      <c r="AJ4118" s="137"/>
      <c r="AK4118" s="137"/>
      <c r="AL4118" s="137"/>
      <c r="AM4118" s="137"/>
      <c r="AN4118" s="137"/>
      <c r="AO4118" s="137"/>
      <c r="AP4118" s="137"/>
      <c r="AQ4118" s="137"/>
      <c r="AR4118" s="137"/>
      <c r="AS4118" s="137"/>
      <c r="AT4118" s="143"/>
    </row>
    <row r="4119" spans="1:46">
      <c r="A4119" s="96"/>
      <c r="B4119" s="134"/>
      <c r="C4119" s="135"/>
      <c r="D4119" s="135"/>
      <c r="E4119" s="135"/>
      <c r="F4119" s="135"/>
      <c r="G4119" s="135"/>
      <c r="H4119" s="135"/>
      <c r="I4119" s="135"/>
      <c r="J4119" s="134"/>
      <c r="K4119" s="136"/>
      <c r="L4119" s="172"/>
      <c r="M4119" s="172"/>
      <c r="N4119" s="172"/>
      <c r="O4119" s="137"/>
      <c r="P4119" s="169"/>
      <c r="Q4119" s="137"/>
      <c r="R4119" s="137"/>
      <c r="S4119" s="137"/>
      <c r="T4119" s="137"/>
      <c r="U4119" s="137"/>
      <c r="V4119" s="137"/>
      <c r="W4119" s="137"/>
      <c r="X4119" s="137"/>
      <c r="Y4119" s="137"/>
      <c r="Z4119" s="137"/>
      <c r="AA4119" s="137"/>
      <c r="AB4119" s="137"/>
      <c r="AC4119" s="137"/>
      <c r="AD4119" s="137"/>
      <c r="AE4119" s="137"/>
      <c r="AF4119" s="137"/>
      <c r="AG4119" s="137"/>
      <c r="AH4119" s="137"/>
      <c r="AI4119" s="137"/>
      <c r="AJ4119" s="137"/>
      <c r="AK4119" s="137"/>
      <c r="AL4119" s="137"/>
      <c r="AM4119" s="137"/>
      <c r="AN4119" s="137"/>
      <c r="AO4119" s="137"/>
      <c r="AP4119" s="137"/>
      <c r="AQ4119" s="137"/>
      <c r="AR4119" s="137"/>
      <c r="AS4119" s="137"/>
      <c r="AT4119" s="143"/>
    </row>
    <row r="4120" spans="1:46">
      <c r="A4120" s="96"/>
      <c r="B4120" s="134"/>
      <c r="C4120" s="135"/>
      <c r="D4120" s="135"/>
      <c r="E4120" s="135"/>
      <c r="F4120" s="135"/>
      <c r="G4120" s="135"/>
      <c r="H4120" s="135"/>
      <c r="I4120" s="135"/>
      <c r="J4120" s="134"/>
      <c r="K4120" s="136"/>
      <c r="L4120" s="172"/>
      <c r="M4120" s="172"/>
      <c r="N4120" s="172"/>
      <c r="O4120" s="137"/>
      <c r="P4120" s="169"/>
      <c r="Q4120" s="137"/>
      <c r="R4120" s="137"/>
      <c r="S4120" s="137"/>
      <c r="T4120" s="137"/>
      <c r="U4120" s="137"/>
      <c r="V4120" s="137"/>
      <c r="W4120" s="137"/>
      <c r="X4120" s="137"/>
      <c r="Y4120" s="137"/>
      <c r="Z4120" s="137"/>
      <c r="AA4120" s="137"/>
      <c r="AB4120" s="137"/>
      <c r="AC4120" s="137"/>
      <c r="AD4120" s="137"/>
      <c r="AE4120" s="137"/>
      <c r="AF4120" s="137"/>
      <c r="AG4120" s="137"/>
      <c r="AH4120" s="137"/>
      <c r="AI4120" s="137"/>
      <c r="AJ4120" s="137"/>
      <c r="AK4120" s="137"/>
      <c r="AL4120" s="137"/>
      <c r="AM4120" s="137"/>
      <c r="AN4120" s="137"/>
      <c r="AO4120" s="137"/>
      <c r="AP4120" s="137"/>
      <c r="AQ4120" s="137"/>
      <c r="AR4120" s="137"/>
      <c r="AS4120" s="137"/>
      <c r="AT4120" s="143"/>
    </row>
    <row r="4121" spans="1:46">
      <c r="A4121" s="96"/>
      <c r="B4121" s="134"/>
      <c r="C4121" s="135"/>
      <c r="D4121" s="135"/>
      <c r="E4121" s="135"/>
      <c r="F4121" s="135"/>
      <c r="G4121" s="135"/>
      <c r="H4121" s="135"/>
      <c r="I4121" s="135"/>
      <c r="J4121" s="134"/>
      <c r="K4121" s="136"/>
      <c r="L4121" s="172"/>
      <c r="M4121" s="172"/>
      <c r="N4121" s="172"/>
      <c r="O4121" s="137"/>
      <c r="P4121" s="169"/>
      <c r="Q4121" s="137"/>
      <c r="R4121" s="137"/>
      <c r="S4121" s="137"/>
      <c r="T4121" s="137"/>
      <c r="U4121" s="137"/>
      <c r="V4121" s="137"/>
      <c r="W4121" s="137"/>
      <c r="X4121" s="137"/>
      <c r="Y4121" s="137"/>
      <c r="Z4121" s="137"/>
      <c r="AA4121" s="137"/>
      <c r="AB4121" s="137"/>
      <c r="AC4121" s="137"/>
      <c r="AD4121" s="137"/>
      <c r="AE4121" s="137"/>
      <c r="AF4121" s="137"/>
      <c r="AG4121" s="137"/>
      <c r="AH4121" s="137"/>
      <c r="AI4121" s="137"/>
      <c r="AJ4121" s="137"/>
      <c r="AK4121" s="137"/>
      <c r="AL4121" s="137"/>
      <c r="AM4121" s="137"/>
      <c r="AN4121" s="137"/>
      <c r="AO4121" s="137"/>
      <c r="AP4121" s="137"/>
      <c r="AQ4121" s="137"/>
      <c r="AR4121" s="137"/>
      <c r="AS4121" s="137"/>
      <c r="AT4121" s="143"/>
    </row>
    <row r="4122" spans="1:46">
      <c r="A4122" s="96"/>
      <c r="B4122" s="134"/>
      <c r="C4122" s="135"/>
      <c r="D4122" s="135"/>
      <c r="E4122" s="135"/>
      <c r="F4122" s="135"/>
      <c r="G4122" s="135"/>
      <c r="H4122" s="135"/>
      <c r="I4122" s="135"/>
      <c r="J4122" s="134"/>
      <c r="K4122" s="136"/>
      <c r="L4122" s="172"/>
      <c r="M4122" s="172"/>
      <c r="N4122" s="172"/>
      <c r="O4122" s="137"/>
      <c r="P4122" s="169"/>
      <c r="Q4122" s="137"/>
      <c r="R4122" s="137"/>
      <c r="S4122" s="137"/>
      <c r="T4122" s="137"/>
      <c r="U4122" s="137"/>
      <c r="V4122" s="137"/>
      <c r="W4122" s="137"/>
      <c r="X4122" s="137"/>
      <c r="Y4122" s="137"/>
      <c r="Z4122" s="137"/>
      <c r="AA4122" s="137"/>
      <c r="AB4122" s="137"/>
      <c r="AC4122" s="137"/>
      <c r="AD4122" s="137"/>
      <c r="AE4122" s="137"/>
      <c r="AF4122" s="137"/>
      <c r="AG4122" s="137"/>
      <c r="AH4122" s="137"/>
      <c r="AI4122" s="137"/>
      <c r="AJ4122" s="137"/>
      <c r="AK4122" s="137"/>
      <c r="AL4122" s="137"/>
      <c r="AM4122" s="137"/>
      <c r="AN4122" s="137"/>
      <c r="AO4122" s="137"/>
      <c r="AP4122" s="137"/>
      <c r="AQ4122" s="137"/>
      <c r="AR4122" s="137"/>
      <c r="AS4122" s="137"/>
      <c r="AT4122" s="143"/>
    </row>
    <row r="4123" spans="1:46">
      <c r="A4123" s="96"/>
      <c r="B4123" s="134"/>
      <c r="C4123" s="135"/>
      <c r="D4123" s="135"/>
      <c r="E4123" s="135"/>
      <c r="F4123" s="135"/>
      <c r="G4123" s="135"/>
      <c r="H4123" s="135"/>
      <c r="I4123" s="135"/>
      <c r="J4123" s="134"/>
      <c r="K4123" s="136"/>
      <c r="L4123" s="172"/>
      <c r="M4123" s="172"/>
      <c r="N4123" s="172"/>
      <c r="O4123" s="137"/>
      <c r="P4123" s="169"/>
      <c r="Q4123" s="137"/>
      <c r="R4123" s="137"/>
      <c r="S4123" s="137"/>
      <c r="T4123" s="137"/>
      <c r="U4123" s="137"/>
      <c r="V4123" s="137"/>
      <c r="W4123" s="137"/>
      <c r="X4123" s="137"/>
      <c r="Y4123" s="137"/>
      <c r="Z4123" s="137"/>
      <c r="AA4123" s="137"/>
      <c r="AB4123" s="137"/>
      <c r="AC4123" s="137"/>
      <c r="AD4123" s="137"/>
      <c r="AE4123" s="137"/>
      <c r="AF4123" s="137"/>
      <c r="AG4123" s="137"/>
      <c r="AH4123" s="137"/>
      <c r="AI4123" s="137"/>
      <c r="AJ4123" s="137"/>
      <c r="AK4123" s="137"/>
      <c r="AL4123" s="137"/>
      <c r="AM4123" s="137"/>
      <c r="AN4123" s="137"/>
      <c r="AO4123" s="137"/>
      <c r="AP4123" s="137"/>
      <c r="AQ4123" s="137"/>
      <c r="AR4123" s="137"/>
      <c r="AS4123" s="137"/>
      <c r="AT4123" s="143"/>
    </row>
    <row r="4124" spans="1:46">
      <c r="A4124" s="96"/>
      <c r="B4124" s="134"/>
      <c r="C4124" s="135"/>
      <c r="D4124" s="135"/>
      <c r="E4124" s="135"/>
      <c r="F4124" s="135"/>
      <c r="G4124" s="135"/>
      <c r="H4124" s="135"/>
      <c r="I4124" s="135"/>
      <c r="J4124" s="134"/>
      <c r="K4124" s="136"/>
      <c r="L4124" s="172"/>
      <c r="M4124" s="172"/>
      <c r="N4124" s="172"/>
      <c r="O4124" s="137"/>
      <c r="P4124" s="169"/>
      <c r="Q4124" s="137"/>
      <c r="R4124" s="137"/>
      <c r="S4124" s="137"/>
      <c r="T4124" s="137"/>
      <c r="U4124" s="137"/>
      <c r="V4124" s="137"/>
      <c r="W4124" s="137"/>
      <c r="X4124" s="137"/>
      <c r="Y4124" s="137"/>
      <c r="Z4124" s="137"/>
      <c r="AA4124" s="137"/>
      <c r="AB4124" s="137"/>
      <c r="AC4124" s="137"/>
      <c r="AD4124" s="137"/>
      <c r="AE4124" s="137"/>
      <c r="AF4124" s="137"/>
      <c r="AG4124" s="137"/>
      <c r="AH4124" s="137"/>
      <c r="AI4124" s="137"/>
      <c r="AJ4124" s="137"/>
      <c r="AK4124" s="137"/>
      <c r="AL4124" s="137"/>
      <c r="AM4124" s="137"/>
      <c r="AN4124" s="137"/>
      <c r="AO4124" s="137"/>
      <c r="AP4124" s="137"/>
      <c r="AQ4124" s="137"/>
      <c r="AR4124" s="137"/>
      <c r="AS4124" s="137"/>
      <c r="AT4124" s="143"/>
    </row>
    <row r="4125" spans="1:46">
      <c r="A4125" s="96"/>
      <c r="B4125" s="134"/>
      <c r="C4125" s="135"/>
      <c r="D4125" s="135"/>
      <c r="E4125" s="135"/>
      <c r="F4125" s="135"/>
      <c r="G4125" s="135"/>
      <c r="H4125" s="135"/>
      <c r="I4125" s="135"/>
      <c r="J4125" s="134"/>
      <c r="K4125" s="136"/>
      <c r="L4125" s="172"/>
      <c r="M4125" s="172"/>
      <c r="N4125" s="172"/>
      <c r="O4125" s="137"/>
      <c r="P4125" s="169"/>
      <c r="Q4125" s="137"/>
      <c r="R4125" s="137"/>
      <c r="S4125" s="137"/>
      <c r="T4125" s="137"/>
      <c r="U4125" s="137"/>
      <c r="V4125" s="137"/>
      <c r="W4125" s="137"/>
      <c r="X4125" s="137"/>
      <c r="Y4125" s="137"/>
      <c r="Z4125" s="137"/>
      <c r="AA4125" s="137"/>
      <c r="AB4125" s="137"/>
      <c r="AC4125" s="137"/>
      <c r="AD4125" s="137"/>
      <c r="AE4125" s="137"/>
      <c r="AF4125" s="137"/>
      <c r="AG4125" s="137"/>
      <c r="AH4125" s="137"/>
      <c r="AI4125" s="137"/>
      <c r="AJ4125" s="137"/>
      <c r="AK4125" s="137"/>
      <c r="AL4125" s="137"/>
      <c r="AM4125" s="137"/>
      <c r="AN4125" s="137"/>
      <c r="AO4125" s="137"/>
      <c r="AP4125" s="137"/>
      <c r="AQ4125" s="137"/>
      <c r="AR4125" s="137"/>
      <c r="AS4125" s="137"/>
      <c r="AT4125" s="143"/>
    </row>
    <row r="4126" spans="1:46">
      <c r="A4126" s="96"/>
      <c r="B4126" s="134"/>
      <c r="C4126" s="135"/>
      <c r="D4126" s="135"/>
      <c r="E4126" s="135"/>
      <c r="F4126" s="135"/>
      <c r="G4126" s="135"/>
      <c r="H4126" s="135"/>
      <c r="I4126" s="135"/>
      <c r="J4126" s="134"/>
      <c r="K4126" s="136"/>
      <c r="L4126" s="172"/>
      <c r="M4126" s="172"/>
      <c r="N4126" s="172"/>
      <c r="O4126" s="137"/>
      <c r="P4126" s="169"/>
      <c r="Q4126" s="137"/>
      <c r="R4126" s="137"/>
      <c r="S4126" s="137"/>
      <c r="T4126" s="137"/>
      <c r="U4126" s="137"/>
      <c r="V4126" s="137"/>
      <c r="W4126" s="137"/>
      <c r="X4126" s="137"/>
      <c r="Y4126" s="137"/>
      <c r="Z4126" s="137"/>
      <c r="AA4126" s="137"/>
      <c r="AB4126" s="137"/>
      <c r="AC4126" s="137"/>
      <c r="AD4126" s="137"/>
      <c r="AE4126" s="137"/>
      <c r="AF4126" s="137"/>
      <c r="AG4126" s="137"/>
      <c r="AH4126" s="137"/>
      <c r="AI4126" s="137"/>
      <c r="AJ4126" s="137"/>
      <c r="AK4126" s="137"/>
      <c r="AL4126" s="137"/>
      <c r="AM4126" s="137"/>
      <c r="AN4126" s="137"/>
      <c r="AO4126" s="137"/>
      <c r="AP4126" s="137"/>
      <c r="AQ4126" s="137"/>
      <c r="AR4126" s="137"/>
      <c r="AS4126" s="137"/>
      <c r="AT4126" s="143"/>
    </row>
    <row r="4127" spans="1:46">
      <c r="A4127" s="96"/>
      <c r="B4127" s="134"/>
      <c r="C4127" s="135"/>
      <c r="D4127" s="135"/>
      <c r="E4127" s="135"/>
      <c r="F4127" s="135"/>
      <c r="G4127" s="135"/>
      <c r="H4127" s="135"/>
      <c r="I4127" s="135"/>
      <c r="J4127" s="134"/>
      <c r="K4127" s="136"/>
      <c r="L4127" s="172"/>
      <c r="M4127" s="172"/>
      <c r="N4127" s="172"/>
      <c r="O4127" s="137"/>
      <c r="P4127" s="169"/>
      <c r="Q4127" s="137"/>
      <c r="R4127" s="137"/>
      <c r="S4127" s="137"/>
      <c r="T4127" s="137"/>
      <c r="U4127" s="137"/>
      <c r="V4127" s="137"/>
      <c r="W4127" s="137"/>
      <c r="X4127" s="137"/>
      <c r="Y4127" s="137"/>
      <c r="Z4127" s="137"/>
      <c r="AA4127" s="137"/>
      <c r="AB4127" s="137"/>
      <c r="AC4127" s="137"/>
      <c r="AD4127" s="137"/>
      <c r="AE4127" s="137"/>
      <c r="AF4127" s="137"/>
      <c r="AG4127" s="137"/>
      <c r="AH4127" s="137"/>
      <c r="AI4127" s="137"/>
      <c r="AJ4127" s="137"/>
      <c r="AK4127" s="137"/>
      <c r="AL4127" s="137"/>
      <c r="AM4127" s="137"/>
      <c r="AN4127" s="137"/>
      <c r="AO4127" s="137"/>
      <c r="AP4127" s="137"/>
      <c r="AQ4127" s="137"/>
      <c r="AR4127" s="137"/>
      <c r="AS4127" s="137"/>
      <c r="AT4127" s="143"/>
    </row>
    <row r="4128" spans="1:46">
      <c r="A4128" s="96"/>
      <c r="B4128" s="134"/>
      <c r="C4128" s="135"/>
      <c r="D4128" s="135"/>
      <c r="E4128" s="135"/>
      <c r="F4128" s="135"/>
      <c r="G4128" s="135"/>
      <c r="H4128" s="135"/>
      <c r="I4128" s="135"/>
      <c r="J4128" s="134"/>
      <c r="K4128" s="136"/>
      <c r="L4128" s="172"/>
      <c r="M4128" s="172"/>
      <c r="N4128" s="172"/>
      <c r="O4128" s="137"/>
      <c r="P4128" s="169"/>
      <c r="Q4128" s="137"/>
      <c r="R4128" s="137"/>
      <c r="S4128" s="137"/>
      <c r="T4128" s="137"/>
      <c r="U4128" s="137"/>
      <c r="V4128" s="137"/>
      <c r="W4128" s="137"/>
      <c r="X4128" s="137"/>
      <c r="Y4128" s="137"/>
      <c r="Z4128" s="137"/>
      <c r="AA4128" s="137"/>
      <c r="AB4128" s="137"/>
      <c r="AC4128" s="137"/>
      <c r="AD4128" s="137"/>
      <c r="AE4128" s="137"/>
      <c r="AF4128" s="137"/>
      <c r="AG4128" s="137"/>
      <c r="AH4128" s="137"/>
      <c r="AI4128" s="137"/>
      <c r="AJ4128" s="137"/>
      <c r="AK4128" s="137"/>
      <c r="AL4128" s="137"/>
      <c r="AM4128" s="137"/>
      <c r="AN4128" s="137"/>
      <c r="AO4128" s="137"/>
      <c r="AP4128" s="137"/>
      <c r="AQ4128" s="137"/>
      <c r="AR4128" s="137"/>
      <c r="AS4128" s="137"/>
      <c r="AT4128" s="143"/>
    </row>
    <row r="4129" spans="1:46">
      <c r="A4129" s="96"/>
      <c r="B4129" s="134"/>
      <c r="C4129" s="135"/>
      <c r="D4129" s="135"/>
      <c r="E4129" s="135"/>
      <c r="F4129" s="135"/>
      <c r="G4129" s="135"/>
      <c r="H4129" s="135"/>
      <c r="I4129" s="135"/>
      <c r="J4129" s="134"/>
      <c r="K4129" s="136"/>
      <c r="L4129" s="172"/>
      <c r="M4129" s="172"/>
      <c r="N4129" s="172"/>
      <c r="O4129" s="137"/>
      <c r="P4129" s="169"/>
      <c r="Q4129" s="137"/>
      <c r="R4129" s="137"/>
      <c r="S4129" s="137"/>
      <c r="T4129" s="137"/>
      <c r="U4129" s="137"/>
      <c r="V4129" s="137"/>
      <c r="W4129" s="137"/>
      <c r="X4129" s="137"/>
      <c r="Y4129" s="137"/>
      <c r="Z4129" s="137"/>
      <c r="AA4129" s="137"/>
      <c r="AB4129" s="137"/>
      <c r="AC4129" s="137"/>
      <c r="AD4129" s="137"/>
      <c r="AE4129" s="137"/>
      <c r="AF4129" s="137"/>
      <c r="AG4129" s="137"/>
      <c r="AH4129" s="137"/>
      <c r="AI4129" s="137"/>
      <c r="AJ4129" s="137"/>
      <c r="AK4129" s="137"/>
      <c r="AL4129" s="137"/>
      <c r="AM4129" s="137"/>
      <c r="AN4129" s="137"/>
      <c r="AO4129" s="137"/>
      <c r="AP4129" s="137"/>
      <c r="AQ4129" s="137"/>
      <c r="AR4129" s="137"/>
      <c r="AS4129" s="137"/>
      <c r="AT4129" s="143"/>
    </row>
    <row r="4130" spans="1:46">
      <c r="A4130" s="96"/>
      <c r="B4130" s="134"/>
      <c r="C4130" s="135"/>
      <c r="D4130" s="135"/>
      <c r="E4130" s="135"/>
      <c r="F4130" s="135"/>
      <c r="G4130" s="135"/>
      <c r="H4130" s="135"/>
      <c r="I4130" s="135"/>
      <c r="J4130" s="134"/>
      <c r="K4130" s="136"/>
      <c r="L4130" s="172"/>
      <c r="M4130" s="172"/>
      <c r="N4130" s="172"/>
      <c r="O4130" s="137"/>
      <c r="P4130" s="169"/>
      <c r="Q4130" s="137"/>
      <c r="R4130" s="137"/>
      <c r="S4130" s="137"/>
      <c r="T4130" s="137"/>
      <c r="U4130" s="137"/>
      <c r="V4130" s="137"/>
      <c r="W4130" s="137"/>
      <c r="X4130" s="137"/>
      <c r="Y4130" s="137"/>
      <c r="Z4130" s="137"/>
      <c r="AA4130" s="137"/>
      <c r="AB4130" s="137"/>
      <c r="AC4130" s="137"/>
      <c r="AD4130" s="137"/>
      <c r="AE4130" s="137"/>
      <c r="AF4130" s="137"/>
      <c r="AG4130" s="137"/>
      <c r="AH4130" s="137"/>
      <c r="AI4130" s="137"/>
      <c r="AJ4130" s="137"/>
      <c r="AK4130" s="137"/>
      <c r="AL4130" s="137"/>
      <c r="AM4130" s="137"/>
      <c r="AN4130" s="137"/>
      <c r="AO4130" s="137"/>
      <c r="AP4130" s="137"/>
      <c r="AQ4130" s="137"/>
      <c r="AR4130" s="137"/>
      <c r="AS4130" s="137"/>
      <c r="AT4130" s="143"/>
    </row>
    <row r="4131" spans="1:46">
      <c r="A4131" s="96"/>
      <c r="B4131" s="134"/>
      <c r="C4131" s="135"/>
      <c r="D4131" s="135"/>
      <c r="E4131" s="135"/>
      <c r="F4131" s="135"/>
      <c r="G4131" s="135"/>
      <c r="H4131" s="135"/>
      <c r="I4131" s="135"/>
      <c r="J4131" s="134"/>
      <c r="K4131" s="136"/>
      <c r="L4131" s="172"/>
      <c r="M4131" s="172"/>
      <c r="N4131" s="172"/>
      <c r="O4131" s="137"/>
      <c r="P4131" s="169"/>
      <c r="Q4131" s="137"/>
      <c r="R4131" s="137"/>
      <c r="S4131" s="137"/>
      <c r="T4131" s="137"/>
      <c r="U4131" s="137"/>
      <c r="V4131" s="137"/>
      <c r="W4131" s="137"/>
      <c r="X4131" s="137"/>
      <c r="Y4131" s="137"/>
      <c r="Z4131" s="137"/>
      <c r="AA4131" s="137"/>
      <c r="AB4131" s="137"/>
      <c r="AC4131" s="137"/>
      <c r="AD4131" s="137"/>
      <c r="AE4131" s="137"/>
      <c r="AF4131" s="137"/>
      <c r="AG4131" s="137"/>
      <c r="AH4131" s="137"/>
      <c r="AI4131" s="137"/>
      <c r="AJ4131" s="137"/>
      <c r="AK4131" s="137"/>
      <c r="AL4131" s="137"/>
      <c r="AM4131" s="137"/>
      <c r="AN4131" s="137"/>
      <c r="AO4131" s="137"/>
      <c r="AP4131" s="137"/>
      <c r="AQ4131" s="137"/>
      <c r="AR4131" s="137"/>
      <c r="AS4131" s="137"/>
      <c r="AT4131" s="143"/>
    </row>
    <row r="4132" spans="1:46">
      <c r="A4132" s="96"/>
      <c r="B4132" s="134"/>
      <c r="C4132" s="135"/>
      <c r="D4132" s="135"/>
      <c r="E4132" s="135"/>
      <c r="F4132" s="135"/>
      <c r="G4132" s="135"/>
      <c r="H4132" s="135"/>
      <c r="I4132" s="135"/>
      <c r="J4132" s="134"/>
      <c r="K4132" s="136"/>
      <c r="L4132" s="172"/>
      <c r="M4132" s="172"/>
      <c r="N4132" s="172"/>
      <c r="O4132" s="137"/>
      <c r="P4132" s="169"/>
      <c r="Q4132" s="137"/>
      <c r="R4132" s="137"/>
      <c r="S4132" s="137"/>
      <c r="T4132" s="137"/>
      <c r="U4132" s="137"/>
      <c r="V4132" s="137"/>
      <c r="W4132" s="137"/>
      <c r="X4132" s="137"/>
      <c r="Y4132" s="137"/>
      <c r="Z4132" s="137"/>
      <c r="AA4132" s="137"/>
      <c r="AB4132" s="137"/>
      <c r="AC4132" s="137"/>
      <c r="AD4132" s="137"/>
      <c r="AE4132" s="137"/>
      <c r="AF4132" s="137"/>
      <c r="AG4132" s="137"/>
      <c r="AH4132" s="137"/>
      <c r="AI4132" s="137"/>
      <c r="AJ4132" s="137"/>
      <c r="AK4132" s="137"/>
      <c r="AL4132" s="137"/>
      <c r="AM4132" s="137"/>
      <c r="AN4132" s="137"/>
      <c r="AO4132" s="137"/>
      <c r="AP4132" s="137"/>
      <c r="AQ4132" s="137"/>
      <c r="AR4132" s="137"/>
      <c r="AS4132" s="137"/>
      <c r="AT4132" s="143"/>
    </row>
    <row r="4133" spans="1:46">
      <c r="A4133" s="96"/>
      <c r="B4133" s="134"/>
      <c r="C4133" s="135"/>
      <c r="D4133" s="135"/>
      <c r="E4133" s="135"/>
      <c r="F4133" s="135"/>
      <c r="G4133" s="135"/>
      <c r="H4133" s="135"/>
      <c r="I4133" s="135"/>
      <c r="J4133" s="134"/>
      <c r="K4133" s="136"/>
      <c r="L4133" s="172"/>
      <c r="M4133" s="172"/>
      <c r="N4133" s="172"/>
      <c r="O4133" s="137"/>
      <c r="P4133" s="169"/>
      <c r="Q4133" s="137"/>
      <c r="R4133" s="137"/>
      <c r="S4133" s="137"/>
      <c r="T4133" s="137"/>
      <c r="U4133" s="137"/>
      <c r="V4133" s="137"/>
      <c r="W4133" s="137"/>
      <c r="X4133" s="137"/>
      <c r="Y4133" s="137"/>
      <c r="Z4133" s="137"/>
      <c r="AA4133" s="137"/>
      <c r="AB4133" s="137"/>
      <c r="AC4133" s="137"/>
      <c r="AD4133" s="137"/>
      <c r="AE4133" s="137"/>
      <c r="AF4133" s="137"/>
      <c r="AG4133" s="137"/>
      <c r="AH4133" s="137"/>
      <c r="AI4133" s="137"/>
      <c r="AJ4133" s="137"/>
      <c r="AK4133" s="137"/>
      <c r="AL4133" s="137"/>
      <c r="AM4133" s="137"/>
      <c r="AN4133" s="137"/>
      <c r="AO4133" s="137"/>
      <c r="AP4133" s="137"/>
      <c r="AQ4133" s="137"/>
      <c r="AR4133" s="137"/>
      <c r="AS4133" s="137"/>
      <c r="AT4133" s="143"/>
    </row>
    <row r="4134" spans="1:46">
      <c r="A4134" s="96"/>
      <c r="B4134" s="134"/>
      <c r="C4134" s="135"/>
      <c r="D4134" s="135"/>
      <c r="E4134" s="135"/>
      <c r="F4134" s="135"/>
      <c r="G4134" s="135"/>
      <c r="H4134" s="135"/>
      <c r="I4134" s="135"/>
      <c r="J4134" s="134"/>
      <c r="K4134" s="136"/>
      <c r="L4134" s="172"/>
      <c r="M4134" s="172"/>
      <c r="N4134" s="172"/>
      <c r="O4134" s="137"/>
      <c r="P4134" s="169"/>
      <c r="Q4134" s="137"/>
      <c r="R4134" s="137"/>
      <c r="S4134" s="137"/>
      <c r="T4134" s="137"/>
      <c r="U4134" s="137"/>
      <c r="V4134" s="137"/>
      <c r="W4134" s="137"/>
      <c r="X4134" s="137"/>
      <c r="Y4134" s="137"/>
      <c r="Z4134" s="137"/>
      <c r="AA4134" s="137"/>
      <c r="AB4134" s="137"/>
      <c r="AC4134" s="137"/>
      <c r="AD4134" s="137"/>
      <c r="AE4134" s="137"/>
      <c r="AF4134" s="137"/>
      <c r="AG4134" s="137"/>
      <c r="AH4134" s="137"/>
      <c r="AI4134" s="137"/>
      <c r="AJ4134" s="137"/>
      <c r="AK4134" s="137"/>
      <c r="AL4134" s="137"/>
      <c r="AM4134" s="137"/>
      <c r="AN4134" s="137"/>
      <c r="AO4134" s="137"/>
      <c r="AP4134" s="137"/>
      <c r="AQ4134" s="137"/>
      <c r="AR4134" s="137"/>
      <c r="AS4134" s="137"/>
      <c r="AT4134" s="143"/>
    </row>
    <row r="4135" spans="1:46">
      <c r="A4135" s="96"/>
      <c r="B4135" s="134"/>
      <c r="C4135" s="135"/>
      <c r="D4135" s="135"/>
      <c r="E4135" s="135"/>
      <c r="F4135" s="135"/>
      <c r="G4135" s="135"/>
      <c r="H4135" s="135"/>
      <c r="I4135" s="135"/>
      <c r="J4135" s="134"/>
      <c r="K4135" s="136"/>
      <c r="L4135" s="172"/>
      <c r="M4135" s="172"/>
      <c r="N4135" s="172"/>
      <c r="O4135" s="137"/>
      <c r="P4135" s="169"/>
      <c r="Q4135" s="137"/>
      <c r="R4135" s="137"/>
      <c r="S4135" s="137"/>
      <c r="T4135" s="137"/>
      <c r="U4135" s="137"/>
      <c r="V4135" s="137"/>
      <c r="W4135" s="137"/>
      <c r="X4135" s="137"/>
      <c r="Y4135" s="137"/>
      <c r="Z4135" s="137"/>
      <c r="AA4135" s="137"/>
      <c r="AB4135" s="137"/>
      <c r="AC4135" s="137"/>
      <c r="AD4135" s="137"/>
      <c r="AE4135" s="137"/>
      <c r="AF4135" s="137"/>
      <c r="AG4135" s="137"/>
      <c r="AH4135" s="137"/>
      <c r="AI4135" s="137"/>
      <c r="AJ4135" s="137"/>
      <c r="AK4135" s="137"/>
      <c r="AL4135" s="137"/>
      <c r="AM4135" s="137"/>
      <c r="AN4135" s="137"/>
      <c r="AO4135" s="137"/>
      <c r="AP4135" s="137"/>
      <c r="AQ4135" s="137"/>
      <c r="AR4135" s="137"/>
      <c r="AS4135" s="137"/>
      <c r="AT4135" s="143"/>
    </row>
    <row r="4136" spans="1:46">
      <c r="A4136" s="96"/>
      <c r="B4136" s="134"/>
      <c r="C4136" s="135"/>
      <c r="D4136" s="135"/>
      <c r="E4136" s="135"/>
      <c r="F4136" s="135"/>
      <c r="G4136" s="135"/>
      <c r="H4136" s="135"/>
      <c r="I4136" s="135"/>
      <c r="J4136" s="134"/>
      <c r="K4136" s="136"/>
      <c r="L4136" s="172"/>
      <c r="M4136" s="172"/>
      <c r="N4136" s="172"/>
      <c r="O4136" s="137"/>
      <c r="P4136" s="169"/>
      <c r="Q4136" s="137"/>
      <c r="R4136" s="137"/>
      <c r="S4136" s="137"/>
      <c r="T4136" s="137"/>
      <c r="U4136" s="137"/>
      <c r="V4136" s="137"/>
      <c r="W4136" s="137"/>
      <c r="X4136" s="137"/>
      <c r="Y4136" s="137"/>
      <c r="Z4136" s="137"/>
      <c r="AA4136" s="137"/>
      <c r="AB4136" s="137"/>
      <c r="AC4136" s="137"/>
      <c r="AD4136" s="137"/>
      <c r="AE4136" s="137"/>
      <c r="AF4136" s="137"/>
      <c r="AG4136" s="137"/>
      <c r="AH4136" s="137"/>
      <c r="AI4136" s="137"/>
      <c r="AJ4136" s="137"/>
      <c r="AK4136" s="137"/>
      <c r="AL4136" s="137"/>
      <c r="AM4136" s="137"/>
      <c r="AN4136" s="137"/>
      <c r="AO4136" s="137"/>
      <c r="AP4136" s="137"/>
      <c r="AQ4136" s="137"/>
      <c r="AR4136" s="137"/>
      <c r="AS4136" s="137"/>
      <c r="AT4136" s="143"/>
    </row>
    <row r="4137" spans="1:46">
      <c r="A4137" s="96"/>
      <c r="B4137" s="134"/>
      <c r="C4137" s="135"/>
      <c r="D4137" s="135"/>
      <c r="E4137" s="135"/>
      <c r="F4137" s="135"/>
      <c r="G4137" s="135"/>
      <c r="H4137" s="135"/>
      <c r="I4137" s="135"/>
      <c r="J4137" s="134"/>
      <c r="K4137" s="136"/>
      <c r="L4137" s="172"/>
      <c r="M4137" s="172"/>
      <c r="N4137" s="172"/>
      <c r="O4137" s="137"/>
      <c r="P4137" s="169"/>
      <c r="Q4137" s="137"/>
      <c r="R4137" s="137"/>
      <c r="S4137" s="137"/>
      <c r="T4137" s="137"/>
      <c r="U4137" s="137"/>
      <c r="V4137" s="137"/>
      <c r="W4137" s="137"/>
      <c r="X4137" s="137"/>
      <c r="Y4137" s="137"/>
      <c r="Z4137" s="137"/>
      <c r="AA4137" s="137"/>
      <c r="AB4137" s="137"/>
      <c r="AC4137" s="137"/>
      <c r="AD4137" s="137"/>
      <c r="AE4137" s="137"/>
      <c r="AF4137" s="137"/>
      <c r="AG4137" s="137"/>
      <c r="AH4137" s="137"/>
      <c r="AI4137" s="137"/>
      <c r="AJ4137" s="137"/>
      <c r="AK4137" s="137"/>
      <c r="AL4137" s="137"/>
      <c r="AM4137" s="137"/>
      <c r="AN4137" s="137"/>
      <c r="AO4137" s="137"/>
      <c r="AP4137" s="137"/>
      <c r="AQ4137" s="137"/>
      <c r="AR4137" s="137"/>
      <c r="AS4137" s="137"/>
      <c r="AT4137" s="143"/>
    </row>
    <row r="4138" spans="1:46">
      <c r="A4138" s="96"/>
      <c r="B4138" s="134"/>
      <c r="C4138" s="135"/>
      <c r="D4138" s="135"/>
      <c r="E4138" s="135"/>
      <c r="F4138" s="135"/>
      <c r="G4138" s="135"/>
      <c r="H4138" s="135"/>
      <c r="I4138" s="135"/>
      <c r="J4138" s="134"/>
      <c r="K4138" s="136"/>
      <c r="L4138" s="172"/>
      <c r="M4138" s="172"/>
      <c r="N4138" s="172"/>
      <c r="O4138" s="137"/>
      <c r="P4138" s="169"/>
      <c r="Q4138" s="137"/>
      <c r="R4138" s="137"/>
      <c r="S4138" s="137"/>
      <c r="T4138" s="137"/>
      <c r="U4138" s="137"/>
      <c r="V4138" s="137"/>
      <c r="W4138" s="137"/>
      <c r="X4138" s="137"/>
      <c r="Y4138" s="137"/>
      <c r="Z4138" s="137"/>
      <c r="AA4138" s="137"/>
      <c r="AB4138" s="137"/>
      <c r="AC4138" s="137"/>
      <c r="AD4138" s="137"/>
      <c r="AE4138" s="137"/>
      <c r="AF4138" s="137"/>
      <c r="AG4138" s="137"/>
      <c r="AH4138" s="137"/>
      <c r="AI4138" s="137"/>
      <c r="AJ4138" s="137"/>
      <c r="AK4138" s="137"/>
      <c r="AL4138" s="137"/>
      <c r="AM4138" s="137"/>
      <c r="AN4138" s="137"/>
      <c r="AO4138" s="137"/>
      <c r="AP4138" s="137"/>
      <c r="AQ4138" s="137"/>
      <c r="AR4138" s="137"/>
      <c r="AS4138" s="137"/>
      <c r="AT4138" s="143"/>
    </row>
    <row r="4139" spans="1:46">
      <c r="A4139" s="96"/>
      <c r="B4139" s="134"/>
      <c r="C4139" s="135"/>
      <c r="D4139" s="135"/>
      <c r="E4139" s="135"/>
      <c r="F4139" s="135"/>
      <c r="G4139" s="135"/>
      <c r="H4139" s="135"/>
      <c r="I4139" s="135"/>
      <c r="J4139" s="134"/>
      <c r="K4139" s="136"/>
      <c r="L4139" s="172"/>
      <c r="M4139" s="172"/>
      <c r="N4139" s="172"/>
      <c r="O4139" s="137"/>
      <c r="P4139" s="169"/>
      <c r="Q4139" s="137"/>
      <c r="R4139" s="137"/>
      <c r="S4139" s="137"/>
      <c r="T4139" s="137"/>
      <c r="U4139" s="137"/>
      <c r="V4139" s="137"/>
      <c r="W4139" s="137"/>
      <c r="X4139" s="137"/>
      <c r="Y4139" s="137"/>
      <c r="Z4139" s="137"/>
      <c r="AA4139" s="137"/>
      <c r="AB4139" s="137"/>
      <c r="AC4139" s="137"/>
      <c r="AD4139" s="137"/>
      <c r="AE4139" s="137"/>
      <c r="AF4139" s="137"/>
      <c r="AG4139" s="137"/>
      <c r="AH4139" s="137"/>
      <c r="AI4139" s="137"/>
      <c r="AJ4139" s="137"/>
      <c r="AK4139" s="137"/>
      <c r="AL4139" s="137"/>
      <c r="AM4139" s="137"/>
      <c r="AN4139" s="137"/>
      <c r="AO4139" s="137"/>
      <c r="AP4139" s="137"/>
      <c r="AQ4139" s="137"/>
      <c r="AR4139" s="137"/>
      <c r="AS4139" s="137"/>
      <c r="AT4139" s="143"/>
    </row>
    <row r="4140" spans="1:46">
      <c r="A4140" s="96"/>
      <c r="B4140" s="134"/>
      <c r="C4140" s="135"/>
      <c r="D4140" s="135"/>
      <c r="E4140" s="135"/>
      <c r="F4140" s="135"/>
      <c r="G4140" s="135"/>
      <c r="H4140" s="135"/>
      <c r="I4140" s="135"/>
      <c r="J4140" s="134"/>
      <c r="K4140" s="136"/>
      <c r="L4140" s="172"/>
      <c r="M4140" s="172"/>
      <c r="N4140" s="172"/>
      <c r="O4140" s="137"/>
      <c r="P4140" s="169"/>
      <c r="Q4140" s="137"/>
      <c r="R4140" s="137"/>
      <c r="S4140" s="137"/>
      <c r="T4140" s="137"/>
      <c r="U4140" s="137"/>
      <c r="V4140" s="137"/>
      <c r="W4140" s="137"/>
      <c r="X4140" s="137"/>
      <c r="Y4140" s="137"/>
      <c r="Z4140" s="137"/>
      <c r="AA4140" s="137"/>
      <c r="AB4140" s="137"/>
      <c r="AC4140" s="137"/>
      <c r="AD4140" s="137"/>
      <c r="AE4140" s="137"/>
      <c r="AF4140" s="137"/>
      <c r="AG4140" s="137"/>
      <c r="AH4140" s="137"/>
      <c r="AI4140" s="137"/>
      <c r="AJ4140" s="137"/>
      <c r="AK4140" s="137"/>
      <c r="AL4140" s="137"/>
      <c r="AM4140" s="137"/>
      <c r="AN4140" s="137"/>
      <c r="AO4140" s="137"/>
      <c r="AP4140" s="137"/>
      <c r="AQ4140" s="137"/>
      <c r="AR4140" s="137"/>
      <c r="AS4140" s="137"/>
      <c r="AT4140" s="143"/>
    </row>
    <row r="4141" spans="1:46">
      <c r="A4141" s="96"/>
      <c r="B4141" s="134"/>
      <c r="C4141" s="135"/>
      <c r="D4141" s="135"/>
      <c r="E4141" s="135"/>
      <c r="F4141" s="135"/>
      <c r="G4141" s="135"/>
      <c r="H4141" s="135"/>
      <c r="I4141" s="135"/>
      <c r="J4141" s="134"/>
      <c r="K4141" s="136"/>
      <c r="L4141" s="172"/>
      <c r="M4141" s="172"/>
      <c r="N4141" s="172"/>
      <c r="O4141" s="137"/>
      <c r="P4141" s="169"/>
      <c r="Q4141" s="137"/>
      <c r="R4141" s="137"/>
      <c r="S4141" s="137"/>
      <c r="T4141" s="137"/>
      <c r="U4141" s="137"/>
      <c r="V4141" s="137"/>
      <c r="W4141" s="137"/>
      <c r="X4141" s="137"/>
      <c r="Y4141" s="137"/>
      <c r="Z4141" s="137"/>
      <c r="AA4141" s="137"/>
      <c r="AB4141" s="137"/>
      <c r="AC4141" s="137"/>
      <c r="AD4141" s="137"/>
      <c r="AE4141" s="137"/>
      <c r="AF4141" s="137"/>
      <c r="AG4141" s="137"/>
      <c r="AH4141" s="137"/>
      <c r="AI4141" s="137"/>
      <c r="AJ4141" s="137"/>
      <c r="AK4141" s="137"/>
      <c r="AL4141" s="137"/>
      <c r="AM4141" s="137"/>
      <c r="AN4141" s="137"/>
      <c r="AO4141" s="137"/>
      <c r="AP4141" s="137"/>
      <c r="AQ4141" s="137"/>
      <c r="AR4141" s="137"/>
      <c r="AS4141" s="137"/>
      <c r="AT4141" s="143"/>
    </row>
    <row r="4142" spans="1:46">
      <c r="A4142" s="96"/>
      <c r="B4142" s="134"/>
      <c r="C4142" s="135"/>
      <c r="D4142" s="135"/>
      <c r="E4142" s="135"/>
      <c r="F4142" s="135"/>
      <c r="G4142" s="135"/>
      <c r="H4142" s="135"/>
      <c r="I4142" s="135"/>
      <c r="J4142" s="134"/>
      <c r="K4142" s="136"/>
      <c r="L4142" s="172"/>
      <c r="M4142" s="172"/>
      <c r="N4142" s="172"/>
      <c r="O4142" s="137"/>
      <c r="P4142" s="169"/>
      <c r="Q4142" s="137"/>
      <c r="R4142" s="137"/>
      <c r="S4142" s="137"/>
      <c r="T4142" s="137"/>
      <c r="U4142" s="137"/>
      <c r="V4142" s="137"/>
      <c r="W4142" s="137"/>
      <c r="X4142" s="137"/>
      <c r="Y4142" s="137"/>
      <c r="Z4142" s="137"/>
      <c r="AA4142" s="137"/>
      <c r="AB4142" s="137"/>
      <c r="AC4142" s="137"/>
      <c r="AD4142" s="137"/>
      <c r="AE4142" s="137"/>
      <c r="AF4142" s="137"/>
      <c r="AG4142" s="137"/>
      <c r="AH4142" s="137"/>
      <c r="AI4142" s="137"/>
      <c r="AJ4142" s="137"/>
      <c r="AK4142" s="137"/>
      <c r="AL4142" s="137"/>
      <c r="AM4142" s="137"/>
      <c r="AN4142" s="137"/>
      <c r="AO4142" s="137"/>
      <c r="AP4142" s="137"/>
      <c r="AQ4142" s="137"/>
      <c r="AR4142" s="137"/>
      <c r="AS4142" s="137"/>
      <c r="AT4142" s="143"/>
    </row>
    <row r="4143" spans="1:46">
      <c r="A4143" s="96"/>
      <c r="B4143" s="134"/>
      <c r="C4143" s="135"/>
      <c r="D4143" s="135"/>
      <c r="E4143" s="135"/>
      <c r="F4143" s="135"/>
      <c r="G4143" s="135"/>
      <c r="H4143" s="135"/>
      <c r="I4143" s="135"/>
      <c r="J4143" s="134"/>
      <c r="K4143" s="136"/>
      <c r="L4143" s="172"/>
      <c r="M4143" s="172"/>
      <c r="N4143" s="172"/>
      <c r="O4143" s="137"/>
      <c r="P4143" s="169"/>
      <c r="Q4143" s="137"/>
      <c r="R4143" s="137"/>
      <c r="S4143" s="137"/>
      <c r="T4143" s="137"/>
      <c r="U4143" s="137"/>
      <c r="V4143" s="137"/>
      <c r="W4143" s="137"/>
      <c r="X4143" s="137"/>
      <c r="Y4143" s="137"/>
      <c r="Z4143" s="137"/>
      <c r="AA4143" s="137"/>
      <c r="AB4143" s="137"/>
      <c r="AC4143" s="137"/>
      <c r="AD4143" s="137"/>
      <c r="AE4143" s="137"/>
      <c r="AF4143" s="137"/>
      <c r="AG4143" s="137"/>
      <c r="AH4143" s="137"/>
      <c r="AI4143" s="137"/>
      <c r="AJ4143" s="137"/>
      <c r="AK4143" s="137"/>
      <c r="AL4143" s="137"/>
      <c r="AM4143" s="137"/>
      <c r="AN4143" s="137"/>
      <c r="AO4143" s="137"/>
      <c r="AP4143" s="137"/>
      <c r="AQ4143" s="137"/>
      <c r="AR4143" s="137"/>
      <c r="AS4143" s="137"/>
      <c r="AT4143" s="143"/>
    </row>
    <row r="4144" spans="1:46">
      <c r="A4144" s="96"/>
      <c r="B4144" s="134"/>
      <c r="C4144" s="135"/>
      <c r="D4144" s="135"/>
      <c r="E4144" s="135"/>
      <c r="F4144" s="135"/>
      <c r="G4144" s="135"/>
      <c r="H4144" s="135"/>
      <c r="I4144" s="135"/>
      <c r="J4144" s="134"/>
      <c r="K4144" s="136"/>
      <c r="L4144" s="172"/>
      <c r="M4144" s="172"/>
      <c r="N4144" s="172"/>
      <c r="O4144" s="137"/>
      <c r="P4144" s="169"/>
      <c r="Q4144" s="137"/>
      <c r="R4144" s="137"/>
      <c r="S4144" s="137"/>
      <c r="T4144" s="137"/>
      <c r="U4144" s="137"/>
      <c r="V4144" s="137"/>
      <c r="W4144" s="137"/>
      <c r="X4144" s="137"/>
      <c r="Y4144" s="137"/>
      <c r="Z4144" s="137"/>
      <c r="AA4144" s="137"/>
      <c r="AB4144" s="137"/>
      <c r="AC4144" s="137"/>
      <c r="AD4144" s="137"/>
      <c r="AE4144" s="137"/>
      <c r="AF4144" s="137"/>
      <c r="AG4144" s="137"/>
      <c r="AH4144" s="137"/>
      <c r="AI4144" s="137"/>
      <c r="AJ4144" s="137"/>
      <c r="AK4144" s="137"/>
      <c r="AL4144" s="137"/>
      <c r="AM4144" s="137"/>
      <c r="AN4144" s="137"/>
      <c r="AO4144" s="137"/>
      <c r="AP4144" s="137"/>
      <c r="AQ4144" s="137"/>
      <c r="AR4144" s="137"/>
      <c r="AS4144" s="137"/>
      <c r="AT4144" s="143"/>
    </row>
    <row r="4145" spans="1:46">
      <c r="A4145" s="96"/>
      <c r="B4145" s="134"/>
      <c r="C4145" s="135"/>
      <c r="D4145" s="135"/>
      <c r="E4145" s="135"/>
      <c r="F4145" s="135"/>
      <c r="G4145" s="135"/>
      <c r="H4145" s="135"/>
      <c r="I4145" s="135"/>
      <c r="J4145" s="134"/>
      <c r="K4145" s="136"/>
      <c r="L4145" s="172"/>
      <c r="M4145" s="172"/>
      <c r="N4145" s="172"/>
      <c r="O4145" s="137"/>
      <c r="P4145" s="169"/>
      <c r="Q4145" s="137"/>
      <c r="R4145" s="137"/>
      <c r="S4145" s="137"/>
      <c r="T4145" s="137"/>
      <c r="U4145" s="137"/>
      <c r="V4145" s="137"/>
      <c r="W4145" s="137"/>
      <c r="X4145" s="137"/>
      <c r="Y4145" s="137"/>
      <c r="Z4145" s="137"/>
      <c r="AA4145" s="137"/>
      <c r="AB4145" s="137"/>
      <c r="AC4145" s="137"/>
      <c r="AD4145" s="137"/>
      <c r="AE4145" s="137"/>
      <c r="AF4145" s="137"/>
      <c r="AG4145" s="137"/>
      <c r="AH4145" s="137"/>
      <c r="AI4145" s="137"/>
      <c r="AJ4145" s="137"/>
      <c r="AK4145" s="137"/>
      <c r="AL4145" s="137"/>
      <c r="AM4145" s="137"/>
      <c r="AN4145" s="137"/>
      <c r="AO4145" s="137"/>
      <c r="AP4145" s="137"/>
      <c r="AQ4145" s="137"/>
      <c r="AR4145" s="137"/>
      <c r="AS4145" s="137"/>
      <c r="AT4145" s="143"/>
    </row>
    <row r="4146" spans="1:46">
      <c r="A4146" s="96"/>
      <c r="B4146" s="134"/>
      <c r="C4146" s="135"/>
      <c r="D4146" s="135"/>
      <c r="E4146" s="135"/>
      <c r="F4146" s="135"/>
      <c r="G4146" s="135"/>
      <c r="H4146" s="135"/>
      <c r="I4146" s="135"/>
      <c r="J4146" s="134"/>
      <c r="K4146" s="136"/>
      <c r="L4146" s="172"/>
      <c r="M4146" s="172"/>
      <c r="N4146" s="172"/>
      <c r="O4146" s="137"/>
      <c r="P4146" s="169"/>
      <c r="Q4146" s="137"/>
      <c r="R4146" s="137"/>
      <c r="S4146" s="137"/>
      <c r="T4146" s="137"/>
      <c r="U4146" s="137"/>
      <c r="V4146" s="137"/>
      <c r="W4146" s="137"/>
      <c r="X4146" s="137"/>
      <c r="Y4146" s="137"/>
      <c r="Z4146" s="137"/>
      <c r="AA4146" s="137"/>
      <c r="AB4146" s="137"/>
      <c r="AC4146" s="137"/>
      <c r="AD4146" s="137"/>
      <c r="AE4146" s="137"/>
      <c r="AF4146" s="137"/>
      <c r="AG4146" s="137"/>
      <c r="AH4146" s="137"/>
      <c r="AI4146" s="137"/>
      <c r="AJ4146" s="137"/>
      <c r="AK4146" s="137"/>
      <c r="AL4146" s="137"/>
      <c r="AM4146" s="137"/>
      <c r="AN4146" s="137"/>
      <c r="AO4146" s="137"/>
      <c r="AP4146" s="137"/>
      <c r="AQ4146" s="137"/>
      <c r="AR4146" s="137"/>
      <c r="AS4146" s="137"/>
      <c r="AT4146" s="143"/>
    </row>
    <row r="4147" spans="1:46">
      <c r="A4147" s="96"/>
      <c r="B4147" s="134"/>
      <c r="C4147" s="135"/>
      <c r="D4147" s="135"/>
      <c r="E4147" s="135"/>
      <c r="F4147" s="135"/>
      <c r="G4147" s="135"/>
      <c r="H4147" s="135"/>
      <c r="I4147" s="135"/>
      <c r="J4147" s="134"/>
      <c r="K4147" s="136"/>
      <c r="L4147" s="172"/>
      <c r="M4147" s="172"/>
      <c r="N4147" s="172"/>
      <c r="O4147" s="137"/>
      <c r="P4147" s="169"/>
      <c r="Q4147" s="137"/>
      <c r="R4147" s="137"/>
      <c r="S4147" s="137"/>
      <c r="T4147" s="137"/>
      <c r="U4147" s="137"/>
      <c r="V4147" s="137"/>
      <c r="W4147" s="137"/>
      <c r="X4147" s="137"/>
      <c r="Y4147" s="137"/>
      <c r="Z4147" s="137"/>
      <c r="AA4147" s="137"/>
      <c r="AB4147" s="137"/>
      <c r="AC4147" s="137"/>
      <c r="AD4147" s="137"/>
      <c r="AE4147" s="137"/>
      <c r="AF4147" s="137"/>
      <c r="AG4147" s="137"/>
      <c r="AH4147" s="137"/>
      <c r="AI4147" s="137"/>
      <c r="AJ4147" s="137"/>
      <c r="AK4147" s="137"/>
      <c r="AL4147" s="137"/>
      <c r="AM4147" s="137"/>
      <c r="AN4147" s="137"/>
      <c r="AO4147" s="137"/>
      <c r="AP4147" s="137"/>
      <c r="AQ4147" s="137"/>
      <c r="AR4147" s="137"/>
      <c r="AS4147" s="137"/>
      <c r="AT4147" s="143"/>
    </row>
    <row r="4148" spans="1:46">
      <c r="A4148" s="96"/>
      <c r="B4148" s="134"/>
      <c r="C4148" s="135"/>
      <c r="D4148" s="135"/>
      <c r="E4148" s="135"/>
      <c r="F4148" s="135"/>
      <c r="G4148" s="135"/>
      <c r="H4148" s="135"/>
      <c r="I4148" s="135"/>
      <c r="J4148" s="134"/>
      <c r="K4148" s="136"/>
      <c r="L4148" s="172"/>
      <c r="M4148" s="172"/>
      <c r="N4148" s="172"/>
      <c r="O4148" s="137"/>
      <c r="P4148" s="169"/>
      <c r="Q4148" s="137"/>
      <c r="R4148" s="137"/>
      <c r="S4148" s="137"/>
      <c r="T4148" s="137"/>
      <c r="U4148" s="137"/>
      <c r="V4148" s="137"/>
      <c r="W4148" s="137"/>
      <c r="X4148" s="137"/>
      <c r="Y4148" s="137"/>
      <c r="Z4148" s="137"/>
      <c r="AA4148" s="137"/>
      <c r="AB4148" s="137"/>
      <c r="AC4148" s="137"/>
      <c r="AD4148" s="137"/>
      <c r="AE4148" s="137"/>
      <c r="AF4148" s="137"/>
      <c r="AG4148" s="137"/>
      <c r="AH4148" s="137"/>
      <c r="AI4148" s="137"/>
      <c r="AJ4148" s="137"/>
      <c r="AK4148" s="137"/>
      <c r="AL4148" s="137"/>
      <c r="AM4148" s="137"/>
      <c r="AN4148" s="137"/>
      <c r="AO4148" s="137"/>
      <c r="AP4148" s="137"/>
      <c r="AQ4148" s="137"/>
      <c r="AR4148" s="137"/>
      <c r="AS4148" s="137"/>
      <c r="AT4148" s="143"/>
    </row>
    <row r="4149" spans="1:46">
      <c r="A4149" s="96"/>
      <c r="B4149" s="134"/>
      <c r="C4149" s="135"/>
      <c r="D4149" s="135"/>
      <c r="E4149" s="135"/>
      <c r="F4149" s="135"/>
      <c r="G4149" s="135"/>
      <c r="H4149" s="135"/>
      <c r="I4149" s="135"/>
      <c r="J4149" s="134"/>
      <c r="K4149" s="136"/>
      <c r="L4149" s="172"/>
      <c r="M4149" s="172"/>
      <c r="N4149" s="172"/>
      <c r="O4149" s="137"/>
      <c r="P4149" s="169"/>
      <c r="Q4149" s="137"/>
      <c r="R4149" s="137"/>
      <c r="S4149" s="137"/>
      <c r="T4149" s="137"/>
      <c r="U4149" s="137"/>
      <c r="V4149" s="137"/>
      <c r="W4149" s="137"/>
      <c r="X4149" s="137"/>
      <c r="Y4149" s="137"/>
      <c r="Z4149" s="137"/>
      <c r="AA4149" s="137"/>
      <c r="AB4149" s="137"/>
      <c r="AC4149" s="137"/>
      <c r="AD4149" s="137"/>
      <c r="AE4149" s="137"/>
      <c r="AF4149" s="137"/>
      <c r="AG4149" s="137"/>
      <c r="AH4149" s="137"/>
      <c r="AI4149" s="137"/>
      <c r="AJ4149" s="137"/>
      <c r="AK4149" s="137"/>
      <c r="AL4149" s="137"/>
      <c r="AM4149" s="137"/>
      <c r="AN4149" s="137"/>
      <c r="AO4149" s="137"/>
      <c r="AP4149" s="137"/>
      <c r="AQ4149" s="137"/>
      <c r="AR4149" s="137"/>
      <c r="AS4149" s="137"/>
      <c r="AT4149" s="143"/>
    </row>
    <row r="4150" spans="1:46">
      <c r="A4150" s="96"/>
      <c r="B4150" s="134"/>
      <c r="C4150" s="135"/>
      <c r="D4150" s="135"/>
      <c r="E4150" s="135"/>
      <c r="F4150" s="135"/>
      <c r="G4150" s="135"/>
      <c r="H4150" s="135"/>
      <c r="I4150" s="135"/>
      <c r="J4150" s="134"/>
      <c r="K4150" s="136"/>
      <c r="L4150" s="172"/>
      <c r="M4150" s="172"/>
      <c r="N4150" s="172"/>
      <c r="O4150" s="137"/>
      <c r="P4150" s="169"/>
      <c r="Q4150" s="137"/>
      <c r="R4150" s="137"/>
      <c r="S4150" s="137"/>
      <c r="T4150" s="137"/>
      <c r="U4150" s="137"/>
      <c r="V4150" s="137"/>
      <c r="W4150" s="137"/>
      <c r="X4150" s="137"/>
      <c r="Y4150" s="137"/>
      <c r="Z4150" s="137"/>
      <c r="AA4150" s="137"/>
      <c r="AB4150" s="137"/>
      <c r="AC4150" s="137"/>
      <c r="AD4150" s="137"/>
      <c r="AE4150" s="137"/>
      <c r="AF4150" s="137"/>
      <c r="AG4150" s="137"/>
      <c r="AH4150" s="137"/>
      <c r="AI4150" s="137"/>
      <c r="AJ4150" s="137"/>
      <c r="AK4150" s="137"/>
      <c r="AL4150" s="137"/>
      <c r="AM4150" s="137"/>
      <c r="AN4150" s="137"/>
      <c r="AO4150" s="137"/>
      <c r="AP4150" s="137"/>
      <c r="AQ4150" s="137"/>
      <c r="AR4150" s="137"/>
      <c r="AS4150" s="137"/>
      <c r="AT4150" s="143"/>
    </row>
    <row r="4151" spans="1:46">
      <c r="A4151" s="96"/>
      <c r="B4151" s="134"/>
      <c r="C4151" s="135"/>
      <c r="D4151" s="135"/>
      <c r="E4151" s="135"/>
      <c r="F4151" s="135"/>
      <c r="G4151" s="135"/>
      <c r="H4151" s="135"/>
      <c r="I4151" s="135"/>
      <c r="J4151" s="134"/>
      <c r="K4151" s="136"/>
      <c r="L4151" s="172"/>
      <c r="M4151" s="172"/>
      <c r="N4151" s="172"/>
      <c r="O4151" s="137"/>
      <c r="P4151" s="169"/>
      <c r="Q4151" s="137"/>
      <c r="R4151" s="137"/>
      <c r="S4151" s="137"/>
      <c r="T4151" s="137"/>
      <c r="U4151" s="137"/>
      <c r="V4151" s="137"/>
      <c r="W4151" s="137"/>
      <c r="X4151" s="137"/>
      <c r="Y4151" s="137"/>
      <c r="Z4151" s="137"/>
      <c r="AA4151" s="137"/>
      <c r="AB4151" s="137"/>
      <c r="AC4151" s="137"/>
      <c r="AD4151" s="137"/>
      <c r="AE4151" s="137"/>
      <c r="AF4151" s="137"/>
      <c r="AG4151" s="137"/>
      <c r="AH4151" s="137"/>
      <c r="AI4151" s="137"/>
      <c r="AJ4151" s="137"/>
      <c r="AK4151" s="137"/>
      <c r="AL4151" s="137"/>
      <c r="AM4151" s="137"/>
      <c r="AN4151" s="137"/>
      <c r="AO4151" s="137"/>
      <c r="AP4151" s="137"/>
      <c r="AQ4151" s="137"/>
      <c r="AR4151" s="137"/>
      <c r="AS4151" s="137"/>
      <c r="AT4151" s="143"/>
    </row>
    <row r="4152" spans="1:46">
      <c r="A4152" s="96"/>
      <c r="B4152" s="134"/>
      <c r="C4152" s="135"/>
      <c r="D4152" s="135"/>
      <c r="E4152" s="135"/>
      <c r="F4152" s="135"/>
      <c r="G4152" s="135"/>
      <c r="H4152" s="135"/>
      <c r="I4152" s="135"/>
      <c r="J4152" s="134"/>
      <c r="K4152" s="136"/>
      <c r="L4152" s="172"/>
      <c r="M4152" s="172"/>
      <c r="N4152" s="172"/>
      <c r="O4152" s="137"/>
      <c r="P4152" s="169"/>
      <c r="Q4152" s="137"/>
      <c r="R4152" s="137"/>
      <c r="S4152" s="137"/>
      <c r="T4152" s="137"/>
      <c r="U4152" s="137"/>
      <c r="V4152" s="137"/>
      <c r="W4152" s="137"/>
      <c r="X4152" s="137"/>
      <c r="Y4152" s="137"/>
      <c r="Z4152" s="137"/>
      <c r="AA4152" s="137"/>
      <c r="AB4152" s="137"/>
      <c r="AC4152" s="137"/>
      <c r="AD4152" s="137"/>
      <c r="AE4152" s="137"/>
      <c r="AF4152" s="137"/>
      <c r="AG4152" s="137"/>
      <c r="AH4152" s="137"/>
      <c r="AI4152" s="137"/>
      <c r="AJ4152" s="137"/>
      <c r="AK4152" s="137"/>
      <c r="AL4152" s="137"/>
      <c r="AM4152" s="137"/>
      <c r="AN4152" s="137"/>
      <c r="AO4152" s="137"/>
      <c r="AP4152" s="137"/>
      <c r="AQ4152" s="137"/>
      <c r="AR4152" s="137"/>
      <c r="AS4152" s="137"/>
      <c r="AT4152" s="143"/>
    </row>
    <row r="4153" spans="1:46">
      <c r="A4153" s="96"/>
      <c r="B4153" s="134"/>
      <c r="C4153" s="135"/>
      <c r="D4153" s="135"/>
      <c r="E4153" s="135"/>
      <c r="F4153" s="135"/>
      <c r="G4153" s="135"/>
      <c r="H4153" s="135"/>
      <c r="I4153" s="135"/>
      <c r="J4153" s="134"/>
      <c r="K4153" s="136"/>
      <c r="L4153" s="172"/>
      <c r="M4153" s="172"/>
      <c r="N4153" s="172"/>
      <c r="O4153" s="137"/>
      <c r="P4153" s="169"/>
      <c r="Q4153" s="137"/>
      <c r="R4153" s="137"/>
      <c r="S4153" s="137"/>
      <c r="T4153" s="137"/>
      <c r="U4153" s="137"/>
      <c r="V4153" s="137"/>
      <c r="W4153" s="137"/>
      <c r="X4153" s="137"/>
      <c r="Y4153" s="137"/>
      <c r="Z4153" s="137"/>
      <c r="AA4153" s="137"/>
      <c r="AB4153" s="137"/>
      <c r="AC4153" s="137"/>
      <c r="AD4153" s="137"/>
      <c r="AE4153" s="137"/>
      <c r="AF4153" s="137"/>
      <c r="AG4153" s="137"/>
      <c r="AH4153" s="137"/>
      <c r="AI4153" s="137"/>
      <c r="AJ4153" s="137"/>
      <c r="AK4153" s="137"/>
      <c r="AL4153" s="137"/>
      <c r="AM4153" s="137"/>
      <c r="AN4153" s="137"/>
      <c r="AO4153" s="137"/>
      <c r="AP4153" s="137"/>
      <c r="AQ4153" s="137"/>
      <c r="AR4153" s="137"/>
      <c r="AS4153" s="137"/>
      <c r="AT4153" s="143"/>
    </row>
    <row r="4154" spans="1:46">
      <c r="A4154" s="96"/>
      <c r="B4154" s="134"/>
      <c r="C4154" s="135"/>
      <c r="D4154" s="135"/>
      <c r="E4154" s="135"/>
      <c r="F4154" s="135"/>
      <c r="G4154" s="135"/>
      <c r="H4154" s="135"/>
      <c r="I4154" s="135"/>
      <c r="J4154" s="134"/>
      <c r="K4154" s="136"/>
      <c r="L4154" s="172"/>
      <c r="M4154" s="172"/>
      <c r="N4154" s="172"/>
      <c r="O4154" s="137"/>
      <c r="P4154" s="169"/>
      <c r="Q4154" s="137"/>
      <c r="R4154" s="137"/>
      <c r="S4154" s="137"/>
      <c r="T4154" s="137"/>
      <c r="U4154" s="137"/>
      <c r="V4154" s="137"/>
      <c r="W4154" s="137"/>
      <c r="X4154" s="137"/>
      <c r="Y4154" s="137"/>
      <c r="Z4154" s="137"/>
      <c r="AA4154" s="137"/>
      <c r="AB4154" s="137"/>
      <c r="AC4154" s="137"/>
      <c r="AD4154" s="137"/>
      <c r="AE4154" s="137"/>
      <c r="AF4154" s="137"/>
      <c r="AG4154" s="137"/>
      <c r="AH4154" s="137"/>
      <c r="AI4154" s="137"/>
      <c r="AJ4154" s="137"/>
      <c r="AK4154" s="137"/>
      <c r="AL4154" s="137"/>
      <c r="AM4154" s="137"/>
      <c r="AN4154" s="137"/>
      <c r="AO4154" s="137"/>
      <c r="AP4154" s="137"/>
      <c r="AQ4154" s="137"/>
      <c r="AR4154" s="137"/>
      <c r="AS4154" s="137"/>
      <c r="AT4154" s="143"/>
    </row>
    <row r="4155" spans="1:46">
      <c r="A4155" s="96"/>
      <c r="B4155" s="134"/>
      <c r="C4155" s="135"/>
      <c r="D4155" s="135"/>
      <c r="E4155" s="135"/>
      <c r="F4155" s="135"/>
      <c r="G4155" s="135"/>
      <c r="H4155" s="135"/>
      <c r="I4155" s="135"/>
      <c r="J4155" s="134"/>
      <c r="K4155" s="136"/>
      <c r="L4155" s="172"/>
      <c r="M4155" s="172"/>
      <c r="N4155" s="172"/>
      <c r="O4155" s="137"/>
      <c r="P4155" s="169"/>
      <c r="Q4155" s="137"/>
      <c r="R4155" s="137"/>
      <c r="S4155" s="137"/>
      <c r="T4155" s="137"/>
      <c r="U4155" s="137"/>
      <c r="V4155" s="137"/>
      <c r="W4155" s="137"/>
      <c r="X4155" s="137"/>
      <c r="Y4155" s="137"/>
      <c r="Z4155" s="137"/>
      <c r="AA4155" s="137"/>
      <c r="AB4155" s="137"/>
      <c r="AC4155" s="137"/>
      <c r="AD4155" s="137"/>
      <c r="AE4155" s="137"/>
      <c r="AF4155" s="137"/>
      <c r="AG4155" s="137"/>
      <c r="AH4155" s="137"/>
      <c r="AI4155" s="137"/>
      <c r="AJ4155" s="137"/>
      <c r="AK4155" s="137"/>
      <c r="AL4155" s="137"/>
      <c r="AM4155" s="137"/>
      <c r="AN4155" s="137"/>
      <c r="AO4155" s="137"/>
      <c r="AP4155" s="137"/>
      <c r="AQ4155" s="137"/>
      <c r="AR4155" s="137"/>
      <c r="AS4155" s="137"/>
      <c r="AT4155" s="143"/>
    </row>
    <row r="4156" spans="1:46">
      <c r="A4156" s="96"/>
      <c r="B4156" s="134"/>
      <c r="C4156" s="135"/>
      <c r="D4156" s="135"/>
      <c r="E4156" s="135"/>
      <c r="F4156" s="135"/>
      <c r="G4156" s="135"/>
      <c r="H4156" s="135"/>
      <c r="I4156" s="135"/>
      <c r="J4156" s="134"/>
      <c r="K4156" s="136"/>
      <c r="L4156" s="172"/>
      <c r="M4156" s="172"/>
      <c r="N4156" s="172"/>
      <c r="O4156" s="137"/>
      <c r="P4156" s="169"/>
      <c r="Q4156" s="137"/>
      <c r="R4156" s="137"/>
      <c r="S4156" s="137"/>
      <c r="T4156" s="137"/>
      <c r="U4156" s="137"/>
      <c r="V4156" s="137"/>
      <c r="W4156" s="137"/>
      <c r="X4156" s="137"/>
      <c r="Y4156" s="137"/>
      <c r="Z4156" s="137"/>
      <c r="AA4156" s="137"/>
      <c r="AB4156" s="137"/>
      <c r="AC4156" s="137"/>
      <c r="AD4156" s="137"/>
      <c r="AE4156" s="137"/>
      <c r="AF4156" s="137"/>
      <c r="AG4156" s="137"/>
      <c r="AH4156" s="137"/>
      <c r="AI4156" s="137"/>
      <c r="AJ4156" s="137"/>
      <c r="AK4156" s="137"/>
      <c r="AL4156" s="137"/>
      <c r="AM4156" s="137"/>
      <c r="AN4156" s="137"/>
      <c r="AO4156" s="137"/>
      <c r="AP4156" s="137"/>
      <c r="AQ4156" s="137"/>
      <c r="AR4156" s="137"/>
      <c r="AS4156" s="137"/>
      <c r="AT4156" s="143"/>
    </row>
    <row r="4157" spans="1:46">
      <c r="A4157" s="96"/>
      <c r="B4157" s="134"/>
      <c r="C4157" s="135"/>
      <c r="D4157" s="135"/>
      <c r="E4157" s="135"/>
      <c r="F4157" s="135"/>
      <c r="G4157" s="135"/>
      <c r="H4157" s="135"/>
      <c r="I4157" s="135"/>
      <c r="J4157" s="134"/>
      <c r="K4157" s="136"/>
      <c r="L4157" s="172"/>
      <c r="M4157" s="172"/>
      <c r="N4157" s="172"/>
      <c r="O4157" s="137"/>
      <c r="P4157" s="169"/>
      <c r="Q4157" s="137"/>
      <c r="R4157" s="137"/>
      <c r="S4157" s="137"/>
      <c r="T4157" s="137"/>
      <c r="U4157" s="137"/>
      <c r="V4157" s="137"/>
      <c r="W4157" s="137"/>
      <c r="X4157" s="137"/>
      <c r="Y4157" s="137"/>
      <c r="Z4157" s="137"/>
      <c r="AA4157" s="137"/>
      <c r="AB4157" s="137"/>
      <c r="AC4157" s="137"/>
      <c r="AD4157" s="137"/>
      <c r="AE4157" s="137"/>
      <c r="AF4157" s="137"/>
      <c r="AG4157" s="137"/>
      <c r="AH4157" s="137"/>
      <c r="AI4157" s="137"/>
      <c r="AJ4157" s="137"/>
      <c r="AK4157" s="137"/>
      <c r="AL4157" s="137"/>
      <c r="AM4157" s="137"/>
      <c r="AN4157" s="137"/>
      <c r="AO4157" s="137"/>
      <c r="AP4157" s="137"/>
      <c r="AQ4157" s="137"/>
      <c r="AR4157" s="137"/>
      <c r="AS4157" s="137"/>
      <c r="AT4157" s="143"/>
    </row>
    <row r="4158" spans="1:46">
      <c r="A4158" s="96"/>
      <c r="B4158" s="134"/>
      <c r="C4158" s="135"/>
      <c r="D4158" s="135"/>
      <c r="E4158" s="135"/>
      <c r="F4158" s="135"/>
      <c r="G4158" s="135"/>
      <c r="H4158" s="135"/>
      <c r="I4158" s="135"/>
      <c r="J4158" s="134"/>
      <c r="K4158" s="136"/>
      <c r="L4158" s="172"/>
      <c r="M4158" s="172"/>
      <c r="N4158" s="172"/>
      <c r="O4158" s="137"/>
      <c r="P4158" s="169"/>
      <c r="Q4158" s="137"/>
      <c r="R4158" s="137"/>
      <c r="S4158" s="137"/>
      <c r="T4158" s="137"/>
      <c r="U4158" s="137"/>
      <c r="V4158" s="137"/>
      <c r="W4158" s="137"/>
      <c r="X4158" s="137"/>
      <c r="Y4158" s="137"/>
      <c r="Z4158" s="137"/>
      <c r="AA4158" s="137"/>
      <c r="AB4158" s="137"/>
      <c r="AC4158" s="137"/>
      <c r="AD4158" s="137"/>
      <c r="AE4158" s="137"/>
      <c r="AF4158" s="137"/>
      <c r="AG4158" s="137"/>
      <c r="AH4158" s="137"/>
      <c r="AI4158" s="137"/>
      <c r="AJ4158" s="137"/>
      <c r="AK4158" s="137"/>
      <c r="AL4158" s="137"/>
      <c r="AM4158" s="137"/>
      <c r="AN4158" s="137"/>
      <c r="AO4158" s="137"/>
      <c r="AP4158" s="137"/>
      <c r="AQ4158" s="137"/>
      <c r="AR4158" s="137"/>
      <c r="AS4158" s="137"/>
      <c r="AT4158" s="143"/>
    </row>
    <row r="4159" spans="1:46">
      <c r="A4159" s="96"/>
      <c r="B4159" s="134"/>
      <c r="C4159" s="135"/>
      <c r="D4159" s="135"/>
      <c r="E4159" s="135"/>
      <c r="F4159" s="135"/>
      <c r="G4159" s="135"/>
      <c r="H4159" s="135"/>
      <c r="I4159" s="135"/>
      <c r="J4159" s="134"/>
      <c r="K4159" s="136"/>
      <c r="L4159" s="172"/>
      <c r="M4159" s="172"/>
      <c r="N4159" s="172"/>
      <c r="O4159" s="137"/>
      <c r="P4159" s="169"/>
      <c r="Q4159" s="137"/>
      <c r="R4159" s="137"/>
      <c r="S4159" s="137"/>
      <c r="T4159" s="137"/>
      <c r="U4159" s="137"/>
      <c r="V4159" s="137"/>
      <c r="W4159" s="137"/>
      <c r="X4159" s="137"/>
      <c r="Y4159" s="137"/>
      <c r="Z4159" s="137"/>
      <c r="AA4159" s="137"/>
      <c r="AB4159" s="137"/>
      <c r="AC4159" s="137"/>
      <c r="AD4159" s="137"/>
      <c r="AE4159" s="137"/>
      <c r="AF4159" s="137"/>
      <c r="AG4159" s="137"/>
      <c r="AH4159" s="137"/>
      <c r="AI4159" s="137"/>
      <c r="AJ4159" s="137"/>
      <c r="AK4159" s="137"/>
      <c r="AL4159" s="137"/>
      <c r="AM4159" s="137"/>
      <c r="AN4159" s="137"/>
      <c r="AO4159" s="137"/>
      <c r="AP4159" s="137"/>
      <c r="AQ4159" s="137"/>
      <c r="AR4159" s="137"/>
      <c r="AS4159" s="137"/>
      <c r="AT4159" s="143"/>
    </row>
    <row r="4160" spans="1:46">
      <c r="A4160" s="96"/>
      <c r="B4160" s="134"/>
      <c r="C4160" s="135"/>
      <c r="D4160" s="135"/>
      <c r="E4160" s="135"/>
      <c r="F4160" s="135"/>
      <c r="G4160" s="135"/>
      <c r="H4160" s="135"/>
      <c r="I4160" s="135"/>
      <c r="J4160" s="134"/>
      <c r="K4160" s="136"/>
      <c r="L4160" s="172"/>
      <c r="M4160" s="172"/>
      <c r="N4160" s="172"/>
      <c r="O4160" s="137"/>
      <c r="P4160" s="169"/>
      <c r="Q4160" s="137"/>
      <c r="R4160" s="137"/>
      <c r="S4160" s="137"/>
      <c r="T4160" s="137"/>
      <c r="U4160" s="137"/>
      <c r="V4160" s="137"/>
      <c r="W4160" s="137"/>
      <c r="X4160" s="137"/>
      <c r="Y4160" s="137"/>
      <c r="Z4160" s="137"/>
      <c r="AA4160" s="137"/>
      <c r="AB4160" s="137"/>
      <c r="AC4160" s="137"/>
      <c r="AD4160" s="137"/>
      <c r="AE4160" s="137"/>
      <c r="AF4160" s="137"/>
      <c r="AG4160" s="137"/>
      <c r="AH4160" s="137"/>
      <c r="AI4160" s="137"/>
      <c r="AJ4160" s="137"/>
      <c r="AK4160" s="137"/>
      <c r="AL4160" s="137"/>
      <c r="AM4160" s="137"/>
      <c r="AN4160" s="137"/>
      <c r="AO4160" s="137"/>
      <c r="AP4160" s="137"/>
      <c r="AQ4160" s="137"/>
      <c r="AR4160" s="137"/>
      <c r="AS4160" s="137"/>
      <c r="AT4160" s="143"/>
    </row>
    <row r="4161" spans="1:46">
      <c r="A4161" s="96"/>
      <c r="B4161" s="134"/>
      <c r="C4161" s="135"/>
      <c r="D4161" s="135"/>
      <c r="E4161" s="135"/>
      <c r="F4161" s="135"/>
      <c r="G4161" s="135"/>
      <c r="H4161" s="135"/>
      <c r="I4161" s="135"/>
      <c r="J4161" s="134"/>
      <c r="K4161" s="136"/>
      <c r="L4161" s="172"/>
      <c r="M4161" s="172"/>
      <c r="N4161" s="172"/>
      <c r="O4161" s="137"/>
      <c r="P4161" s="169"/>
      <c r="Q4161" s="137"/>
      <c r="R4161" s="137"/>
      <c r="S4161" s="137"/>
      <c r="T4161" s="137"/>
      <c r="U4161" s="137"/>
      <c r="V4161" s="137"/>
      <c r="W4161" s="137"/>
      <c r="X4161" s="137"/>
      <c r="Y4161" s="137"/>
      <c r="Z4161" s="137"/>
      <c r="AA4161" s="137"/>
      <c r="AB4161" s="137"/>
      <c r="AC4161" s="137"/>
      <c r="AD4161" s="137"/>
      <c r="AE4161" s="137"/>
      <c r="AF4161" s="137"/>
      <c r="AG4161" s="137"/>
      <c r="AH4161" s="137"/>
      <c r="AI4161" s="137"/>
      <c r="AJ4161" s="137"/>
      <c r="AK4161" s="137"/>
      <c r="AL4161" s="137"/>
      <c r="AM4161" s="137"/>
      <c r="AN4161" s="137"/>
      <c r="AO4161" s="137"/>
      <c r="AP4161" s="137"/>
      <c r="AQ4161" s="137"/>
      <c r="AR4161" s="137"/>
      <c r="AS4161" s="137"/>
      <c r="AT4161" s="143"/>
    </row>
    <row r="4162" spans="1:46">
      <c r="A4162" s="96"/>
      <c r="B4162" s="134"/>
      <c r="C4162" s="135"/>
      <c r="D4162" s="135"/>
      <c r="E4162" s="135"/>
      <c r="F4162" s="135"/>
      <c r="G4162" s="135"/>
      <c r="H4162" s="135"/>
      <c r="I4162" s="135"/>
      <c r="J4162" s="134"/>
      <c r="K4162" s="136"/>
      <c r="L4162" s="172"/>
      <c r="M4162" s="172"/>
      <c r="N4162" s="172"/>
      <c r="O4162" s="137"/>
      <c r="P4162" s="169"/>
      <c r="Q4162" s="137"/>
      <c r="R4162" s="137"/>
      <c r="S4162" s="137"/>
      <c r="T4162" s="137"/>
      <c r="U4162" s="137"/>
      <c r="V4162" s="137"/>
      <c r="W4162" s="137"/>
      <c r="X4162" s="137"/>
      <c r="Y4162" s="137"/>
      <c r="Z4162" s="137"/>
      <c r="AA4162" s="137"/>
      <c r="AB4162" s="137"/>
      <c r="AC4162" s="137"/>
      <c r="AD4162" s="137"/>
      <c r="AE4162" s="137"/>
      <c r="AF4162" s="137"/>
      <c r="AG4162" s="137"/>
      <c r="AH4162" s="137"/>
      <c r="AI4162" s="137"/>
      <c r="AJ4162" s="137"/>
      <c r="AK4162" s="137"/>
      <c r="AL4162" s="137"/>
      <c r="AM4162" s="137"/>
      <c r="AN4162" s="137"/>
      <c r="AO4162" s="137"/>
      <c r="AP4162" s="137"/>
      <c r="AQ4162" s="137"/>
      <c r="AR4162" s="137"/>
      <c r="AS4162" s="137"/>
      <c r="AT4162" s="143"/>
    </row>
    <row r="4163" spans="1:46">
      <c r="A4163" s="96"/>
      <c r="B4163" s="134"/>
      <c r="C4163" s="135"/>
      <c r="D4163" s="135"/>
      <c r="E4163" s="135"/>
      <c r="F4163" s="135"/>
      <c r="G4163" s="135"/>
      <c r="H4163" s="135"/>
      <c r="I4163" s="135"/>
      <c r="J4163" s="134"/>
      <c r="K4163" s="136"/>
      <c r="L4163" s="172"/>
      <c r="M4163" s="172"/>
      <c r="N4163" s="172"/>
      <c r="O4163" s="137"/>
      <c r="P4163" s="169"/>
      <c r="Q4163" s="137"/>
      <c r="R4163" s="137"/>
      <c r="S4163" s="137"/>
      <c r="T4163" s="137"/>
      <c r="U4163" s="137"/>
      <c r="V4163" s="137"/>
      <c r="W4163" s="137"/>
      <c r="X4163" s="137"/>
      <c r="Y4163" s="137"/>
      <c r="Z4163" s="137"/>
      <c r="AA4163" s="137"/>
      <c r="AB4163" s="137"/>
      <c r="AC4163" s="137"/>
      <c r="AD4163" s="137"/>
      <c r="AE4163" s="137"/>
      <c r="AF4163" s="137"/>
      <c r="AG4163" s="137"/>
      <c r="AH4163" s="137"/>
      <c r="AI4163" s="137"/>
      <c r="AJ4163" s="137"/>
      <c r="AK4163" s="137"/>
      <c r="AL4163" s="137"/>
      <c r="AM4163" s="137"/>
      <c r="AN4163" s="137"/>
      <c r="AO4163" s="137"/>
      <c r="AP4163" s="137"/>
      <c r="AQ4163" s="137"/>
      <c r="AR4163" s="137"/>
      <c r="AS4163" s="137"/>
      <c r="AT4163" s="143"/>
    </row>
    <row r="4164" spans="1:46">
      <c r="A4164" s="96"/>
      <c r="B4164" s="134"/>
      <c r="C4164" s="135"/>
      <c r="D4164" s="135"/>
      <c r="E4164" s="135"/>
      <c r="F4164" s="135"/>
      <c r="G4164" s="135"/>
      <c r="H4164" s="135"/>
      <c r="I4164" s="135"/>
      <c r="J4164" s="134"/>
      <c r="K4164" s="136"/>
      <c r="L4164" s="172"/>
      <c r="M4164" s="172"/>
      <c r="N4164" s="172"/>
      <c r="O4164" s="137"/>
      <c r="P4164" s="169"/>
      <c r="Q4164" s="137"/>
      <c r="R4164" s="137"/>
      <c r="S4164" s="137"/>
      <c r="T4164" s="137"/>
      <c r="U4164" s="137"/>
      <c r="V4164" s="137"/>
      <c r="W4164" s="137"/>
      <c r="X4164" s="137"/>
      <c r="Y4164" s="137"/>
      <c r="Z4164" s="137"/>
      <c r="AA4164" s="137"/>
      <c r="AB4164" s="137"/>
      <c r="AC4164" s="137"/>
      <c r="AD4164" s="137"/>
      <c r="AE4164" s="137"/>
      <c r="AF4164" s="137"/>
      <c r="AG4164" s="137"/>
      <c r="AH4164" s="137"/>
      <c r="AI4164" s="137"/>
      <c r="AJ4164" s="137"/>
      <c r="AK4164" s="137"/>
      <c r="AL4164" s="137"/>
      <c r="AM4164" s="137"/>
      <c r="AN4164" s="137"/>
      <c r="AO4164" s="137"/>
      <c r="AP4164" s="137"/>
      <c r="AQ4164" s="137"/>
      <c r="AR4164" s="137"/>
      <c r="AS4164" s="137"/>
      <c r="AT4164" s="143"/>
    </row>
    <row r="4165" spans="1:46">
      <c r="A4165" s="96"/>
      <c r="B4165" s="134"/>
      <c r="C4165" s="135"/>
      <c r="D4165" s="135"/>
      <c r="E4165" s="135"/>
      <c r="F4165" s="135"/>
      <c r="G4165" s="135"/>
      <c r="H4165" s="135"/>
      <c r="I4165" s="135"/>
      <c r="J4165" s="134"/>
      <c r="K4165" s="136"/>
      <c r="L4165" s="172"/>
      <c r="M4165" s="172"/>
      <c r="N4165" s="172"/>
      <c r="O4165" s="137"/>
      <c r="P4165" s="169"/>
      <c r="Q4165" s="137"/>
      <c r="R4165" s="137"/>
      <c r="S4165" s="137"/>
      <c r="T4165" s="137"/>
      <c r="U4165" s="137"/>
      <c r="V4165" s="137"/>
      <c r="W4165" s="137"/>
      <c r="X4165" s="137"/>
      <c r="Y4165" s="137"/>
      <c r="Z4165" s="137"/>
      <c r="AA4165" s="137"/>
      <c r="AB4165" s="137"/>
      <c r="AC4165" s="137"/>
      <c r="AD4165" s="137"/>
      <c r="AE4165" s="137"/>
      <c r="AF4165" s="137"/>
      <c r="AG4165" s="137"/>
      <c r="AH4165" s="137"/>
      <c r="AI4165" s="137"/>
      <c r="AJ4165" s="137"/>
      <c r="AK4165" s="137"/>
      <c r="AL4165" s="137"/>
      <c r="AM4165" s="137"/>
      <c r="AN4165" s="137"/>
      <c r="AO4165" s="137"/>
      <c r="AP4165" s="137"/>
      <c r="AQ4165" s="137"/>
      <c r="AR4165" s="137"/>
      <c r="AS4165" s="137"/>
      <c r="AT4165" s="143"/>
    </row>
    <row r="4166" spans="1:46">
      <c r="A4166" s="96"/>
      <c r="B4166" s="134"/>
      <c r="C4166" s="135"/>
      <c r="D4166" s="135"/>
      <c r="E4166" s="135"/>
      <c r="F4166" s="135"/>
      <c r="G4166" s="135"/>
      <c r="H4166" s="135"/>
      <c r="I4166" s="135"/>
      <c r="J4166" s="134"/>
      <c r="K4166" s="136"/>
      <c r="L4166" s="172"/>
      <c r="M4166" s="172"/>
      <c r="N4166" s="172"/>
      <c r="O4166" s="137"/>
      <c r="P4166" s="169"/>
      <c r="Q4166" s="137"/>
      <c r="R4166" s="137"/>
      <c r="S4166" s="137"/>
      <c r="T4166" s="137"/>
      <c r="U4166" s="137"/>
      <c r="V4166" s="137"/>
      <c r="W4166" s="137"/>
      <c r="X4166" s="137"/>
      <c r="Y4166" s="137"/>
      <c r="Z4166" s="137"/>
      <c r="AA4166" s="137"/>
      <c r="AB4166" s="137"/>
      <c r="AC4166" s="137"/>
      <c r="AD4166" s="137"/>
      <c r="AE4166" s="137"/>
      <c r="AF4166" s="137"/>
      <c r="AG4166" s="137"/>
      <c r="AH4166" s="137"/>
      <c r="AI4166" s="137"/>
      <c r="AJ4166" s="137"/>
      <c r="AK4166" s="137"/>
      <c r="AL4166" s="137"/>
      <c r="AM4166" s="137"/>
      <c r="AN4166" s="137"/>
      <c r="AO4166" s="137"/>
      <c r="AP4166" s="137"/>
      <c r="AQ4166" s="137"/>
      <c r="AR4166" s="137"/>
      <c r="AS4166" s="137"/>
      <c r="AT4166" s="143"/>
    </row>
    <row r="4167" spans="1:46">
      <c r="A4167" s="96"/>
      <c r="B4167" s="134"/>
      <c r="C4167" s="135"/>
      <c r="D4167" s="135"/>
      <c r="E4167" s="135"/>
      <c r="F4167" s="135"/>
      <c r="G4167" s="135"/>
      <c r="H4167" s="135"/>
      <c r="I4167" s="135"/>
      <c r="J4167" s="134"/>
      <c r="K4167" s="136"/>
      <c r="L4167" s="172"/>
      <c r="M4167" s="172"/>
      <c r="N4167" s="172"/>
      <c r="O4167" s="137"/>
      <c r="P4167" s="169"/>
      <c r="Q4167" s="137"/>
      <c r="R4167" s="137"/>
      <c r="S4167" s="137"/>
      <c r="T4167" s="137"/>
      <c r="U4167" s="137"/>
      <c r="V4167" s="137"/>
      <c r="W4167" s="137"/>
      <c r="X4167" s="137"/>
      <c r="Y4167" s="137"/>
      <c r="Z4167" s="137"/>
      <c r="AA4167" s="137"/>
      <c r="AB4167" s="137"/>
      <c r="AC4167" s="137"/>
      <c r="AD4167" s="137"/>
      <c r="AE4167" s="137"/>
      <c r="AF4167" s="137"/>
      <c r="AG4167" s="137"/>
      <c r="AH4167" s="137"/>
      <c r="AI4167" s="137"/>
      <c r="AJ4167" s="137"/>
      <c r="AK4167" s="137"/>
      <c r="AL4167" s="137"/>
      <c r="AM4167" s="137"/>
      <c r="AN4167" s="137"/>
      <c r="AO4167" s="137"/>
      <c r="AP4167" s="137"/>
      <c r="AQ4167" s="137"/>
      <c r="AR4167" s="137"/>
      <c r="AS4167" s="137"/>
      <c r="AT4167" s="143"/>
    </row>
    <row r="4168" spans="1:46">
      <c r="A4168" s="96"/>
      <c r="B4168" s="134"/>
      <c r="C4168" s="135"/>
      <c r="D4168" s="135"/>
      <c r="E4168" s="135"/>
      <c r="F4168" s="135"/>
      <c r="G4168" s="135"/>
      <c r="H4168" s="135"/>
      <c r="I4168" s="135"/>
      <c r="J4168" s="134"/>
      <c r="K4168" s="136"/>
      <c r="L4168" s="172"/>
      <c r="M4168" s="172"/>
      <c r="N4168" s="172"/>
      <c r="O4168" s="137"/>
      <c r="P4168" s="169"/>
      <c r="Q4168" s="137"/>
      <c r="R4168" s="137"/>
      <c r="S4168" s="137"/>
      <c r="T4168" s="137"/>
      <c r="U4168" s="137"/>
      <c r="V4168" s="137"/>
      <c r="W4168" s="137"/>
      <c r="X4168" s="137"/>
      <c r="Y4168" s="137"/>
      <c r="Z4168" s="137"/>
      <c r="AA4168" s="137"/>
      <c r="AB4168" s="137"/>
      <c r="AC4168" s="137"/>
      <c r="AD4168" s="137"/>
      <c r="AE4168" s="137"/>
      <c r="AF4168" s="137"/>
      <c r="AG4168" s="137"/>
      <c r="AH4168" s="137"/>
      <c r="AI4168" s="137"/>
      <c r="AJ4168" s="137"/>
      <c r="AK4168" s="137"/>
      <c r="AL4168" s="137"/>
      <c r="AM4168" s="137"/>
      <c r="AN4168" s="137"/>
      <c r="AO4168" s="137"/>
      <c r="AP4168" s="137"/>
      <c r="AQ4168" s="137"/>
      <c r="AR4168" s="137"/>
      <c r="AS4168" s="137"/>
      <c r="AT4168" s="143"/>
    </row>
    <row r="4169" spans="1:46">
      <c r="A4169" s="96"/>
      <c r="B4169" s="134"/>
      <c r="C4169" s="135"/>
      <c r="D4169" s="135"/>
      <c r="E4169" s="135"/>
      <c r="F4169" s="135"/>
      <c r="G4169" s="135"/>
      <c r="H4169" s="135"/>
      <c r="I4169" s="135"/>
      <c r="J4169" s="134"/>
      <c r="K4169" s="136"/>
      <c r="L4169" s="172"/>
      <c r="M4169" s="172"/>
      <c r="N4169" s="172"/>
      <c r="O4169" s="137"/>
      <c r="P4169" s="169"/>
      <c r="Q4169" s="137"/>
      <c r="R4169" s="137"/>
      <c r="S4169" s="137"/>
      <c r="T4169" s="137"/>
      <c r="U4169" s="137"/>
      <c r="V4169" s="137"/>
      <c r="W4169" s="137"/>
      <c r="X4169" s="137"/>
      <c r="Y4169" s="137"/>
      <c r="Z4169" s="137"/>
      <c r="AA4169" s="137"/>
      <c r="AB4169" s="137"/>
      <c r="AC4169" s="137"/>
      <c r="AD4169" s="137"/>
      <c r="AE4169" s="137"/>
      <c r="AF4169" s="137"/>
      <c r="AG4169" s="137"/>
      <c r="AH4169" s="137"/>
      <c r="AI4169" s="137"/>
      <c r="AJ4169" s="137"/>
      <c r="AK4169" s="137"/>
      <c r="AL4169" s="137"/>
      <c r="AM4169" s="137"/>
      <c r="AN4169" s="137"/>
      <c r="AO4169" s="137"/>
      <c r="AP4169" s="137"/>
      <c r="AQ4169" s="137"/>
      <c r="AR4169" s="137"/>
      <c r="AS4169" s="137"/>
      <c r="AT4169" s="143"/>
    </row>
    <row r="4170" spans="1:46">
      <c r="A4170" s="96"/>
      <c r="B4170" s="134"/>
      <c r="C4170" s="135"/>
      <c r="D4170" s="135"/>
      <c r="E4170" s="135"/>
      <c r="F4170" s="135"/>
      <c r="G4170" s="135"/>
      <c r="H4170" s="135"/>
      <c r="I4170" s="135"/>
      <c r="J4170" s="134"/>
      <c r="K4170" s="136"/>
      <c r="L4170" s="172"/>
      <c r="M4170" s="172"/>
      <c r="N4170" s="172"/>
      <c r="O4170" s="137"/>
      <c r="P4170" s="169"/>
      <c r="Q4170" s="137"/>
      <c r="R4170" s="137"/>
      <c r="S4170" s="137"/>
      <c r="T4170" s="137"/>
      <c r="U4170" s="137"/>
      <c r="V4170" s="137"/>
      <c r="W4170" s="137"/>
      <c r="X4170" s="137"/>
      <c r="Y4170" s="137"/>
      <c r="Z4170" s="137"/>
      <c r="AA4170" s="137"/>
      <c r="AB4170" s="137"/>
      <c r="AC4170" s="137"/>
      <c r="AD4170" s="137"/>
      <c r="AE4170" s="137"/>
      <c r="AF4170" s="137"/>
      <c r="AG4170" s="137"/>
      <c r="AH4170" s="137"/>
      <c r="AI4170" s="137"/>
      <c r="AJ4170" s="137"/>
      <c r="AK4170" s="137"/>
      <c r="AL4170" s="137"/>
      <c r="AM4170" s="137"/>
      <c r="AN4170" s="137"/>
      <c r="AO4170" s="137"/>
      <c r="AP4170" s="137"/>
      <c r="AQ4170" s="137"/>
      <c r="AR4170" s="137"/>
      <c r="AS4170" s="137"/>
      <c r="AT4170" s="143"/>
    </row>
    <row r="4171" spans="1:46">
      <c r="A4171" s="96"/>
      <c r="B4171" s="134"/>
      <c r="C4171" s="135"/>
      <c r="D4171" s="135"/>
      <c r="E4171" s="135"/>
      <c r="F4171" s="135"/>
      <c r="G4171" s="135"/>
      <c r="H4171" s="135"/>
      <c r="I4171" s="135"/>
      <c r="J4171" s="134"/>
      <c r="K4171" s="136"/>
      <c r="L4171" s="172"/>
      <c r="M4171" s="172"/>
      <c r="N4171" s="172"/>
      <c r="O4171" s="137"/>
      <c r="P4171" s="169"/>
      <c r="Q4171" s="137"/>
      <c r="R4171" s="137"/>
      <c r="S4171" s="137"/>
      <c r="T4171" s="137"/>
      <c r="U4171" s="137"/>
      <c r="V4171" s="137"/>
      <c r="W4171" s="137"/>
      <c r="X4171" s="137"/>
      <c r="Y4171" s="137"/>
      <c r="Z4171" s="137"/>
      <c r="AA4171" s="137"/>
      <c r="AB4171" s="137"/>
      <c r="AC4171" s="137"/>
      <c r="AD4171" s="137"/>
      <c r="AE4171" s="137"/>
      <c r="AF4171" s="137"/>
      <c r="AG4171" s="137"/>
      <c r="AH4171" s="137"/>
      <c r="AI4171" s="137"/>
      <c r="AJ4171" s="137"/>
      <c r="AK4171" s="137"/>
      <c r="AL4171" s="137"/>
      <c r="AM4171" s="137"/>
      <c r="AN4171" s="137"/>
      <c r="AO4171" s="137"/>
      <c r="AP4171" s="137"/>
      <c r="AQ4171" s="137"/>
      <c r="AR4171" s="137"/>
      <c r="AS4171" s="137"/>
      <c r="AT4171" s="143"/>
    </row>
    <row r="4172" spans="1:46">
      <c r="A4172" s="96"/>
      <c r="B4172" s="134"/>
      <c r="C4172" s="135"/>
      <c r="D4172" s="135"/>
      <c r="E4172" s="135"/>
      <c r="F4172" s="135"/>
      <c r="G4172" s="135"/>
      <c r="H4172" s="135"/>
      <c r="I4172" s="135"/>
      <c r="J4172" s="134"/>
      <c r="K4172" s="136"/>
      <c r="L4172" s="172"/>
      <c r="M4172" s="172"/>
      <c r="N4172" s="172"/>
      <c r="O4172" s="137"/>
      <c r="P4172" s="169"/>
      <c r="Q4172" s="137"/>
      <c r="R4172" s="137"/>
      <c r="S4172" s="137"/>
      <c r="T4172" s="137"/>
      <c r="U4172" s="137"/>
      <c r="V4172" s="137"/>
      <c r="W4172" s="137"/>
      <c r="X4172" s="137"/>
      <c r="Y4172" s="137"/>
      <c r="Z4172" s="137"/>
      <c r="AA4172" s="137"/>
      <c r="AB4172" s="137"/>
      <c r="AC4172" s="137"/>
      <c r="AD4172" s="137"/>
      <c r="AE4172" s="137"/>
      <c r="AF4172" s="137"/>
      <c r="AG4172" s="137"/>
      <c r="AH4172" s="137"/>
      <c r="AI4172" s="137"/>
      <c r="AJ4172" s="137"/>
      <c r="AK4172" s="137"/>
      <c r="AL4172" s="137"/>
      <c r="AM4172" s="137"/>
      <c r="AN4172" s="137"/>
      <c r="AO4172" s="137"/>
      <c r="AP4172" s="137"/>
      <c r="AQ4172" s="137"/>
      <c r="AR4172" s="137"/>
      <c r="AS4172" s="137"/>
      <c r="AT4172" s="143"/>
    </row>
    <row r="4173" spans="1:46">
      <c r="A4173" s="96"/>
      <c r="B4173" s="134"/>
      <c r="C4173" s="135"/>
      <c r="D4173" s="135"/>
      <c r="E4173" s="135"/>
      <c r="F4173" s="135"/>
      <c r="G4173" s="135"/>
      <c r="H4173" s="135"/>
      <c r="I4173" s="135"/>
      <c r="J4173" s="134"/>
      <c r="K4173" s="136"/>
      <c r="L4173" s="172"/>
      <c r="M4173" s="172"/>
      <c r="N4173" s="172"/>
      <c r="O4173" s="137"/>
      <c r="P4173" s="169"/>
      <c r="Q4173" s="137"/>
      <c r="R4173" s="137"/>
      <c r="S4173" s="137"/>
      <c r="T4173" s="137"/>
      <c r="U4173" s="137"/>
      <c r="V4173" s="137"/>
      <c r="W4173" s="137"/>
      <c r="X4173" s="137"/>
      <c r="Y4173" s="137"/>
      <c r="Z4173" s="137"/>
      <c r="AA4173" s="137"/>
      <c r="AB4173" s="137"/>
      <c r="AC4173" s="137"/>
      <c r="AD4173" s="137"/>
      <c r="AE4173" s="137"/>
      <c r="AF4173" s="137"/>
      <c r="AG4173" s="137"/>
      <c r="AH4173" s="137"/>
      <c r="AI4173" s="137"/>
      <c r="AJ4173" s="137"/>
      <c r="AK4173" s="137"/>
      <c r="AL4173" s="137"/>
      <c r="AM4173" s="137"/>
      <c r="AN4173" s="137"/>
      <c r="AO4173" s="137"/>
      <c r="AP4173" s="137"/>
      <c r="AQ4173" s="137"/>
      <c r="AR4173" s="137"/>
      <c r="AS4173" s="137"/>
      <c r="AT4173" s="143"/>
    </row>
    <row r="4174" spans="1:46">
      <c r="A4174" s="96"/>
      <c r="B4174" s="134"/>
      <c r="C4174" s="135"/>
      <c r="D4174" s="135"/>
      <c r="E4174" s="135"/>
      <c r="F4174" s="135"/>
      <c r="G4174" s="135"/>
      <c r="H4174" s="135"/>
      <c r="I4174" s="135"/>
      <c r="J4174" s="134"/>
      <c r="K4174" s="136"/>
      <c r="L4174" s="172"/>
      <c r="M4174" s="172"/>
      <c r="N4174" s="172"/>
      <c r="O4174" s="137"/>
      <c r="P4174" s="169"/>
      <c r="Q4174" s="137"/>
      <c r="R4174" s="137"/>
      <c r="S4174" s="137"/>
      <c r="T4174" s="137"/>
      <c r="U4174" s="137"/>
      <c r="V4174" s="137"/>
      <c r="W4174" s="137"/>
      <c r="X4174" s="137"/>
      <c r="Y4174" s="137"/>
      <c r="Z4174" s="137"/>
      <c r="AA4174" s="137"/>
      <c r="AB4174" s="137"/>
      <c r="AC4174" s="137"/>
      <c r="AD4174" s="137"/>
      <c r="AE4174" s="137"/>
      <c r="AF4174" s="137"/>
      <c r="AG4174" s="137"/>
      <c r="AH4174" s="137"/>
      <c r="AI4174" s="137"/>
      <c r="AJ4174" s="137"/>
      <c r="AK4174" s="137"/>
      <c r="AL4174" s="137"/>
      <c r="AM4174" s="137"/>
      <c r="AN4174" s="137"/>
      <c r="AO4174" s="137"/>
      <c r="AP4174" s="137"/>
      <c r="AQ4174" s="137"/>
      <c r="AR4174" s="137"/>
      <c r="AS4174" s="137"/>
      <c r="AT4174" s="143"/>
    </row>
    <row r="4175" spans="1:46">
      <c r="A4175" s="96"/>
      <c r="B4175" s="134"/>
      <c r="C4175" s="135"/>
      <c r="D4175" s="135"/>
      <c r="E4175" s="135"/>
      <c r="F4175" s="135"/>
      <c r="G4175" s="135"/>
      <c r="H4175" s="135"/>
      <c r="I4175" s="135"/>
      <c r="J4175" s="134"/>
      <c r="K4175" s="136"/>
      <c r="L4175" s="172"/>
      <c r="M4175" s="172"/>
      <c r="N4175" s="172"/>
      <c r="O4175" s="137"/>
      <c r="P4175" s="169"/>
      <c r="Q4175" s="137"/>
      <c r="R4175" s="137"/>
      <c r="S4175" s="137"/>
      <c r="T4175" s="137"/>
      <c r="U4175" s="137"/>
      <c r="V4175" s="137"/>
      <c r="W4175" s="137"/>
      <c r="X4175" s="137"/>
      <c r="Y4175" s="137"/>
      <c r="Z4175" s="137"/>
      <c r="AA4175" s="137"/>
      <c r="AB4175" s="137"/>
      <c r="AC4175" s="137"/>
      <c r="AD4175" s="137"/>
      <c r="AE4175" s="137"/>
      <c r="AF4175" s="137"/>
      <c r="AG4175" s="137"/>
      <c r="AH4175" s="137"/>
      <c r="AI4175" s="137"/>
      <c r="AJ4175" s="137"/>
      <c r="AK4175" s="137"/>
      <c r="AL4175" s="137"/>
      <c r="AM4175" s="137"/>
      <c r="AN4175" s="137"/>
      <c r="AO4175" s="137"/>
      <c r="AP4175" s="137"/>
      <c r="AQ4175" s="137"/>
      <c r="AR4175" s="137"/>
      <c r="AS4175" s="137"/>
      <c r="AT4175" s="143"/>
    </row>
    <row r="4176" spans="1:46">
      <c r="A4176" s="96"/>
      <c r="B4176" s="134"/>
      <c r="C4176" s="135"/>
      <c r="D4176" s="135"/>
      <c r="E4176" s="135"/>
      <c r="F4176" s="135"/>
      <c r="G4176" s="135"/>
      <c r="H4176" s="135"/>
      <c r="I4176" s="135"/>
      <c r="J4176" s="134"/>
      <c r="K4176" s="136"/>
      <c r="L4176" s="172"/>
      <c r="M4176" s="172"/>
      <c r="N4176" s="172"/>
      <c r="O4176" s="137"/>
      <c r="P4176" s="169"/>
      <c r="Q4176" s="137"/>
      <c r="R4176" s="137"/>
      <c r="S4176" s="137"/>
      <c r="T4176" s="137"/>
      <c r="U4176" s="137"/>
      <c r="V4176" s="137"/>
      <c r="W4176" s="137"/>
      <c r="X4176" s="137"/>
      <c r="Y4176" s="137"/>
      <c r="Z4176" s="137"/>
      <c r="AA4176" s="137"/>
      <c r="AB4176" s="137"/>
      <c r="AC4176" s="137"/>
      <c r="AD4176" s="137"/>
      <c r="AE4176" s="137"/>
      <c r="AF4176" s="137"/>
      <c r="AG4176" s="137"/>
      <c r="AH4176" s="137"/>
      <c r="AI4176" s="137"/>
      <c r="AJ4176" s="137"/>
      <c r="AK4176" s="137"/>
      <c r="AL4176" s="137"/>
      <c r="AM4176" s="137"/>
      <c r="AN4176" s="137"/>
      <c r="AO4176" s="137"/>
      <c r="AP4176" s="137"/>
      <c r="AQ4176" s="137"/>
      <c r="AR4176" s="137"/>
      <c r="AS4176" s="137"/>
      <c r="AT4176" s="143"/>
    </row>
    <row r="4177" spans="1:46">
      <c r="A4177" s="96"/>
      <c r="B4177" s="134"/>
      <c r="C4177" s="135"/>
      <c r="D4177" s="135"/>
      <c r="E4177" s="135"/>
      <c r="F4177" s="135"/>
      <c r="G4177" s="135"/>
      <c r="H4177" s="135"/>
      <c r="I4177" s="135"/>
      <c r="J4177" s="134"/>
      <c r="K4177" s="136"/>
      <c r="L4177" s="172"/>
      <c r="M4177" s="172"/>
      <c r="N4177" s="172"/>
      <c r="O4177" s="137"/>
      <c r="P4177" s="169"/>
      <c r="Q4177" s="137"/>
      <c r="R4177" s="137"/>
      <c r="S4177" s="137"/>
      <c r="T4177" s="137"/>
      <c r="U4177" s="137"/>
      <c r="V4177" s="137"/>
      <c r="W4177" s="137"/>
      <c r="X4177" s="137"/>
      <c r="Y4177" s="137"/>
      <c r="Z4177" s="137"/>
      <c r="AA4177" s="137"/>
      <c r="AB4177" s="137"/>
      <c r="AC4177" s="137"/>
      <c r="AD4177" s="137"/>
      <c r="AE4177" s="137"/>
      <c r="AF4177" s="137"/>
      <c r="AG4177" s="137"/>
      <c r="AH4177" s="137"/>
      <c r="AI4177" s="137"/>
      <c r="AJ4177" s="137"/>
      <c r="AK4177" s="137"/>
      <c r="AL4177" s="137"/>
      <c r="AM4177" s="137"/>
      <c r="AN4177" s="137"/>
      <c r="AO4177" s="137"/>
      <c r="AP4177" s="137"/>
      <c r="AQ4177" s="137"/>
      <c r="AR4177" s="137"/>
      <c r="AS4177" s="137"/>
      <c r="AT4177" s="143"/>
    </row>
    <row r="4178" spans="1:46">
      <c r="A4178" s="96"/>
      <c r="B4178" s="134"/>
      <c r="C4178" s="135"/>
      <c r="D4178" s="135"/>
      <c r="E4178" s="135"/>
      <c r="F4178" s="135"/>
      <c r="G4178" s="135"/>
      <c r="H4178" s="135"/>
      <c r="I4178" s="135"/>
      <c r="J4178" s="134"/>
      <c r="K4178" s="136"/>
      <c r="L4178" s="172"/>
      <c r="M4178" s="172"/>
      <c r="N4178" s="172"/>
      <c r="O4178" s="137"/>
      <c r="P4178" s="169"/>
      <c r="Q4178" s="137"/>
      <c r="R4178" s="137"/>
      <c r="S4178" s="137"/>
      <c r="T4178" s="137"/>
      <c r="U4178" s="137"/>
      <c r="V4178" s="137"/>
      <c r="W4178" s="137"/>
      <c r="X4178" s="137"/>
      <c r="Y4178" s="137"/>
      <c r="Z4178" s="137"/>
      <c r="AA4178" s="137"/>
      <c r="AB4178" s="137"/>
      <c r="AC4178" s="137"/>
      <c r="AD4178" s="137"/>
      <c r="AE4178" s="137"/>
      <c r="AF4178" s="137"/>
      <c r="AG4178" s="137"/>
      <c r="AH4178" s="137"/>
      <c r="AI4178" s="137"/>
      <c r="AJ4178" s="137"/>
      <c r="AK4178" s="137"/>
      <c r="AL4178" s="137"/>
      <c r="AM4178" s="137"/>
      <c r="AN4178" s="137"/>
      <c r="AO4178" s="137"/>
      <c r="AP4178" s="137"/>
      <c r="AQ4178" s="137"/>
      <c r="AR4178" s="137"/>
      <c r="AS4178" s="137"/>
      <c r="AT4178" s="143"/>
    </row>
    <row r="4179" spans="1:46">
      <c r="A4179" s="96"/>
      <c r="B4179" s="134"/>
      <c r="C4179" s="135"/>
      <c r="D4179" s="135"/>
      <c r="E4179" s="135"/>
      <c r="F4179" s="135"/>
      <c r="G4179" s="135"/>
      <c r="H4179" s="135"/>
      <c r="I4179" s="135"/>
      <c r="J4179" s="134"/>
      <c r="K4179" s="136"/>
      <c r="L4179" s="172"/>
      <c r="M4179" s="172"/>
      <c r="N4179" s="172"/>
      <c r="O4179" s="137"/>
      <c r="P4179" s="169"/>
      <c r="Q4179" s="137"/>
      <c r="R4179" s="137"/>
      <c r="S4179" s="137"/>
      <c r="T4179" s="137"/>
      <c r="U4179" s="137"/>
      <c r="V4179" s="137"/>
      <c r="W4179" s="137"/>
      <c r="X4179" s="137"/>
      <c r="Y4179" s="137"/>
      <c r="Z4179" s="137"/>
      <c r="AA4179" s="137"/>
      <c r="AB4179" s="137"/>
      <c r="AC4179" s="137"/>
      <c r="AD4179" s="137"/>
      <c r="AE4179" s="137"/>
      <c r="AF4179" s="137"/>
      <c r="AG4179" s="137"/>
      <c r="AH4179" s="137"/>
      <c r="AI4179" s="137"/>
      <c r="AJ4179" s="137"/>
      <c r="AK4179" s="137"/>
      <c r="AL4179" s="137"/>
      <c r="AM4179" s="137"/>
      <c r="AN4179" s="137"/>
      <c r="AO4179" s="137"/>
      <c r="AP4179" s="137"/>
      <c r="AQ4179" s="137"/>
      <c r="AR4179" s="137"/>
      <c r="AS4179" s="137"/>
      <c r="AT4179" s="143"/>
    </row>
    <row r="4180" spans="1:46">
      <c r="A4180" s="96"/>
      <c r="B4180" s="134"/>
      <c r="C4180" s="135"/>
      <c r="D4180" s="135"/>
      <c r="E4180" s="135"/>
      <c r="F4180" s="135"/>
      <c r="G4180" s="135"/>
      <c r="H4180" s="135"/>
      <c r="I4180" s="135"/>
      <c r="J4180" s="134"/>
      <c r="K4180" s="136"/>
      <c r="L4180" s="172"/>
      <c r="M4180" s="172"/>
      <c r="N4180" s="172"/>
      <c r="O4180" s="137"/>
      <c r="P4180" s="169"/>
      <c r="Q4180" s="137"/>
      <c r="R4180" s="137"/>
      <c r="S4180" s="137"/>
      <c r="T4180" s="137"/>
      <c r="U4180" s="137"/>
      <c r="V4180" s="137"/>
      <c r="W4180" s="137"/>
      <c r="X4180" s="137"/>
      <c r="Y4180" s="137"/>
      <c r="Z4180" s="137"/>
      <c r="AA4180" s="137"/>
      <c r="AB4180" s="137"/>
      <c r="AC4180" s="137"/>
      <c r="AD4180" s="137"/>
      <c r="AE4180" s="137"/>
      <c r="AF4180" s="137"/>
      <c r="AG4180" s="137"/>
      <c r="AH4180" s="137"/>
      <c r="AI4180" s="137"/>
      <c r="AJ4180" s="137"/>
      <c r="AK4180" s="137"/>
      <c r="AL4180" s="137"/>
      <c r="AM4180" s="137"/>
      <c r="AN4180" s="137"/>
      <c r="AO4180" s="137"/>
      <c r="AP4180" s="137"/>
      <c r="AQ4180" s="137"/>
      <c r="AR4180" s="137"/>
      <c r="AS4180" s="137"/>
      <c r="AT4180" s="143"/>
    </row>
    <row r="4181" spans="1:46">
      <c r="A4181" s="96"/>
      <c r="B4181" s="134"/>
      <c r="C4181" s="135"/>
      <c r="D4181" s="135"/>
      <c r="E4181" s="135"/>
      <c r="F4181" s="135"/>
      <c r="G4181" s="135"/>
      <c r="H4181" s="135"/>
      <c r="I4181" s="135"/>
      <c r="J4181" s="134"/>
      <c r="K4181" s="136"/>
      <c r="L4181" s="172"/>
      <c r="M4181" s="172"/>
      <c r="N4181" s="172"/>
      <c r="O4181" s="137"/>
      <c r="P4181" s="169"/>
      <c r="Q4181" s="137"/>
      <c r="R4181" s="137"/>
      <c r="S4181" s="137"/>
      <c r="T4181" s="137"/>
      <c r="U4181" s="137"/>
      <c r="V4181" s="137"/>
      <c r="W4181" s="137"/>
      <c r="X4181" s="137"/>
      <c r="Y4181" s="137"/>
      <c r="Z4181" s="137"/>
      <c r="AA4181" s="137"/>
      <c r="AB4181" s="137"/>
      <c r="AC4181" s="137"/>
      <c r="AD4181" s="137"/>
      <c r="AE4181" s="137"/>
      <c r="AF4181" s="137"/>
      <c r="AG4181" s="137"/>
      <c r="AH4181" s="137"/>
      <c r="AI4181" s="137"/>
      <c r="AJ4181" s="137"/>
      <c r="AK4181" s="137"/>
      <c r="AL4181" s="137"/>
      <c r="AM4181" s="137"/>
      <c r="AN4181" s="137"/>
      <c r="AO4181" s="137"/>
      <c r="AP4181" s="137"/>
      <c r="AQ4181" s="137"/>
      <c r="AR4181" s="137"/>
      <c r="AS4181" s="137"/>
      <c r="AT4181" s="143"/>
    </row>
    <row r="4182" spans="1:46">
      <c r="A4182" s="96"/>
      <c r="B4182" s="134"/>
      <c r="C4182" s="135"/>
      <c r="D4182" s="135"/>
      <c r="E4182" s="135"/>
      <c r="F4182" s="135"/>
      <c r="G4182" s="135"/>
      <c r="H4182" s="135"/>
      <c r="I4182" s="135"/>
      <c r="J4182" s="134"/>
      <c r="K4182" s="136"/>
      <c r="L4182" s="172"/>
      <c r="M4182" s="172"/>
      <c r="N4182" s="172"/>
      <c r="O4182" s="137"/>
      <c r="P4182" s="169"/>
      <c r="Q4182" s="137"/>
      <c r="R4182" s="137"/>
      <c r="S4182" s="137"/>
      <c r="T4182" s="137"/>
      <c r="U4182" s="137"/>
      <c r="V4182" s="137"/>
      <c r="W4182" s="137"/>
      <c r="X4182" s="137"/>
      <c r="Y4182" s="137"/>
      <c r="Z4182" s="137"/>
      <c r="AA4182" s="137"/>
      <c r="AB4182" s="137"/>
      <c r="AC4182" s="137"/>
      <c r="AD4182" s="137"/>
      <c r="AE4182" s="137"/>
      <c r="AF4182" s="137"/>
      <c r="AG4182" s="137"/>
      <c r="AH4182" s="137"/>
      <c r="AI4182" s="137"/>
      <c r="AJ4182" s="137"/>
      <c r="AK4182" s="137"/>
      <c r="AL4182" s="137"/>
      <c r="AM4182" s="137"/>
      <c r="AN4182" s="137"/>
      <c r="AO4182" s="137"/>
      <c r="AP4182" s="137"/>
      <c r="AQ4182" s="137"/>
      <c r="AR4182" s="137"/>
      <c r="AS4182" s="137"/>
      <c r="AT4182" s="143"/>
    </row>
    <row r="4183" spans="1:46">
      <c r="A4183" s="96"/>
      <c r="B4183" s="134"/>
      <c r="C4183" s="135"/>
      <c r="D4183" s="135"/>
      <c r="E4183" s="135"/>
      <c r="F4183" s="135"/>
      <c r="G4183" s="135"/>
      <c r="H4183" s="135"/>
      <c r="I4183" s="135"/>
      <c r="J4183" s="134"/>
      <c r="K4183" s="136"/>
      <c r="L4183" s="172"/>
      <c r="M4183" s="172"/>
      <c r="N4183" s="172"/>
      <c r="O4183" s="137"/>
      <c r="P4183" s="169"/>
      <c r="Q4183" s="137"/>
      <c r="R4183" s="137"/>
      <c r="S4183" s="137"/>
      <c r="T4183" s="137"/>
      <c r="U4183" s="137"/>
      <c r="V4183" s="137"/>
      <c r="W4183" s="137"/>
      <c r="X4183" s="137"/>
      <c r="Y4183" s="137"/>
      <c r="Z4183" s="137"/>
      <c r="AA4183" s="137"/>
      <c r="AB4183" s="137"/>
      <c r="AC4183" s="137"/>
      <c r="AD4183" s="137"/>
      <c r="AE4183" s="137"/>
      <c r="AF4183" s="137"/>
      <c r="AG4183" s="137"/>
      <c r="AH4183" s="137"/>
      <c r="AI4183" s="137"/>
      <c r="AJ4183" s="137"/>
      <c r="AK4183" s="137"/>
      <c r="AL4183" s="137"/>
      <c r="AM4183" s="137"/>
      <c r="AN4183" s="137"/>
      <c r="AO4183" s="137"/>
      <c r="AP4183" s="137"/>
      <c r="AQ4183" s="137"/>
      <c r="AR4183" s="137"/>
      <c r="AS4183" s="137"/>
      <c r="AT4183" s="143"/>
    </row>
    <row r="4184" spans="1:46">
      <c r="A4184" s="96"/>
      <c r="B4184" s="134"/>
      <c r="C4184" s="135"/>
      <c r="D4184" s="135"/>
      <c r="E4184" s="135"/>
      <c r="F4184" s="135"/>
      <c r="G4184" s="135"/>
      <c r="H4184" s="135"/>
      <c r="I4184" s="135"/>
      <c r="J4184" s="134"/>
      <c r="K4184" s="136"/>
      <c r="L4184" s="172"/>
      <c r="M4184" s="172"/>
      <c r="N4184" s="172"/>
      <c r="O4184" s="137"/>
      <c r="P4184" s="169"/>
      <c r="Q4184" s="137"/>
      <c r="R4184" s="137"/>
      <c r="S4184" s="137"/>
      <c r="T4184" s="137"/>
      <c r="U4184" s="137"/>
      <c r="V4184" s="137"/>
      <c r="W4184" s="137"/>
      <c r="X4184" s="137"/>
      <c r="Y4184" s="137"/>
      <c r="Z4184" s="137"/>
      <c r="AA4184" s="137"/>
      <c r="AB4184" s="137"/>
      <c r="AC4184" s="137"/>
      <c r="AD4184" s="137"/>
      <c r="AE4184" s="137"/>
      <c r="AF4184" s="137"/>
      <c r="AG4184" s="137"/>
      <c r="AH4184" s="137"/>
      <c r="AI4184" s="137"/>
      <c r="AJ4184" s="137"/>
      <c r="AK4184" s="137"/>
      <c r="AL4184" s="137"/>
      <c r="AM4184" s="137"/>
      <c r="AN4184" s="137"/>
      <c r="AO4184" s="137"/>
      <c r="AP4184" s="137"/>
      <c r="AQ4184" s="137"/>
      <c r="AR4184" s="137"/>
      <c r="AS4184" s="137"/>
      <c r="AT4184" s="143"/>
    </row>
    <row r="4185" spans="1:46">
      <c r="A4185" s="96"/>
      <c r="B4185" s="134"/>
      <c r="C4185" s="135"/>
      <c r="D4185" s="135"/>
      <c r="E4185" s="135"/>
      <c r="F4185" s="135"/>
      <c r="G4185" s="135"/>
      <c r="H4185" s="135"/>
      <c r="I4185" s="135"/>
      <c r="J4185" s="134"/>
      <c r="K4185" s="136"/>
      <c r="L4185" s="172"/>
      <c r="M4185" s="172"/>
      <c r="N4185" s="172"/>
      <c r="O4185" s="137"/>
      <c r="P4185" s="169"/>
      <c r="Q4185" s="137"/>
      <c r="R4185" s="137"/>
      <c r="S4185" s="137"/>
      <c r="T4185" s="137"/>
      <c r="U4185" s="137"/>
      <c r="V4185" s="137"/>
      <c r="W4185" s="137"/>
      <c r="X4185" s="137"/>
      <c r="Y4185" s="137"/>
      <c r="Z4185" s="137"/>
      <c r="AA4185" s="137"/>
      <c r="AB4185" s="137"/>
      <c r="AC4185" s="137"/>
      <c r="AD4185" s="137"/>
      <c r="AE4185" s="137"/>
      <c r="AF4185" s="137"/>
      <c r="AG4185" s="137"/>
      <c r="AH4185" s="137"/>
      <c r="AI4185" s="137"/>
      <c r="AJ4185" s="137"/>
      <c r="AK4185" s="137"/>
      <c r="AL4185" s="137"/>
      <c r="AM4185" s="137"/>
      <c r="AN4185" s="137"/>
      <c r="AO4185" s="137"/>
      <c r="AP4185" s="137"/>
      <c r="AQ4185" s="137"/>
      <c r="AR4185" s="137"/>
      <c r="AS4185" s="137"/>
      <c r="AT4185" s="143"/>
    </row>
    <row r="4186" spans="1:46">
      <c r="A4186" s="96"/>
      <c r="B4186" s="134"/>
      <c r="C4186" s="135"/>
      <c r="D4186" s="135"/>
      <c r="E4186" s="135"/>
      <c r="F4186" s="135"/>
      <c r="G4186" s="135"/>
      <c r="H4186" s="135"/>
      <c r="I4186" s="135"/>
      <c r="J4186" s="134"/>
      <c r="K4186" s="136"/>
      <c r="L4186" s="172"/>
      <c r="M4186" s="172"/>
      <c r="N4186" s="172"/>
      <c r="O4186" s="137"/>
      <c r="P4186" s="169"/>
      <c r="Q4186" s="137"/>
      <c r="R4186" s="137"/>
      <c r="S4186" s="137"/>
      <c r="T4186" s="137"/>
      <c r="U4186" s="137"/>
      <c r="V4186" s="137"/>
      <c r="W4186" s="137"/>
      <c r="X4186" s="137"/>
      <c r="Y4186" s="137"/>
      <c r="Z4186" s="137"/>
      <c r="AA4186" s="137"/>
      <c r="AB4186" s="137"/>
      <c r="AC4186" s="137"/>
      <c r="AD4186" s="137"/>
      <c r="AE4186" s="137"/>
      <c r="AF4186" s="137"/>
      <c r="AG4186" s="137"/>
      <c r="AH4186" s="137"/>
      <c r="AI4186" s="137"/>
      <c r="AJ4186" s="137"/>
      <c r="AK4186" s="137"/>
      <c r="AL4186" s="137"/>
      <c r="AM4186" s="137"/>
      <c r="AN4186" s="137"/>
      <c r="AO4186" s="137"/>
      <c r="AP4186" s="137"/>
      <c r="AQ4186" s="137"/>
      <c r="AR4186" s="137"/>
      <c r="AS4186" s="137"/>
      <c r="AT4186" s="143"/>
    </row>
    <row r="4187" spans="1:46">
      <c r="A4187" s="96"/>
      <c r="B4187" s="134"/>
      <c r="C4187" s="135"/>
      <c r="D4187" s="135"/>
      <c r="E4187" s="135"/>
      <c r="F4187" s="135"/>
      <c r="G4187" s="135"/>
      <c r="H4187" s="135"/>
      <c r="I4187" s="135"/>
      <c r="J4187" s="134"/>
      <c r="K4187" s="136"/>
      <c r="L4187" s="172"/>
      <c r="M4187" s="172"/>
      <c r="N4187" s="172"/>
      <c r="O4187" s="137"/>
      <c r="P4187" s="169"/>
      <c r="Q4187" s="137"/>
      <c r="R4187" s="137"/>
      <c r="S4187" s="137"/>
      <c r="T4187" s="137"/>
      <c r="U4187" s="137"/>
      <c r="V4187" s="137"/>
      <c r="W4187" s="137"/>
      <c r="X4187" s="137"/>
      <c r="Y4187" s="137"/>
      <c r="Z4187" s="137"/>
      <c r="AA4187" s="137"/>
      <c r="AB4187" s="137"/>
      <c r="AC4187" s="137"/>
      <c r="AD4187" s="137"/>
      <c r="AE4187" s="137"/>
      <c r="AF4187" s="137"/>
      <c r="AG4187" s="137"/>
      <c r="AH4187" s="137"/>
      <c r="AI4187" s="137"/>
      <c r="AJ4187" s="137"/>
      <c r="AK4187" s="137"/>
      <c r="AL4187" s="137"/>
      <c r="AM4187" s="137"/>
      <c r="AN4187" s="137"/>
      <c r="AO4187" s="137"/>
      <c r="AP4187" s="137"/>
      <c r="AQ4187" s="137"/>
      <c r="AR4187" s="137"/>
      <c r="AS4187" s="137"/>
      <c r="AT4187" s="143"/>
    </row>
    <row r="4188" spans="1:46">
      <c r="A4188" s="96"/>
      <c r="B4188" s="134"/>
      <c r="C4188" s="135"/>
      <c r="D4188" s="135"/>
      <c r="E4188" s="135"/>
      <c r="F4188" s="135"/>
      <c r="G4188" s="135"/>
      <c r="H4188" s="135"/>
      <c r="I4188" s="135"/>
      <c r="J4188" s="134"/>
      <c r="K4188" s="136"/>
      <c r="L4188" s="172"/>
      <c r="M4188" s="172"/>
      <c r="N4188" s="172"/>
      <c r="O4188" s="137"/>
      <c r="P4188" s="169"/>
      <c r="Q4188" s="137"/>
      <c r="R4188" s="137"/>
      <c r="S4188" s="137"/>
      <c r="T4188" s="137"/>
      <c r="U4188" s="137"/>
      <c r="V4188" s="137"/>
      <c r="W4188" s="137"/>
      <c r="X4188" s="137"/>
      <c r="Y4188" s="137"/>
      <c r="Z4188" s="137"/>
      <c r="AA4188" s="137"/>
      <c r="AB4188" s="137"/>
      <c r="AC4188" s="137"/>
      <c r="AD4188" s="137"/>
      <c r="AE4188" s="137"/>
      <c r="AF4188" s="137"/>
      <c r="AG4188" s="137"/>
      <c r="AH4188" s="137"/>
      <c r="AI4188" s="137"/>
      <c r="AJ4188" s="137"/>
      <c r="AK4188" s="137"/>
      <c r="AL4188" s="137"/>
      <c r="AM4188" s="137"/>
      <c r="AN4188" s="137"/>
      <c r="AO4188" s="137"/>
      <c r="AP4188" s="137"/>
      <c r="AQ4188" s="137"/>
      <c r="AR4188" s="137"/>
      <c r="AS4188" s="137"/>
      <c r="AT4188" s="143"/>
    </row>
    <row r="4189" spans="1:46">
      <c r="A4189" s="96"/>
      <c r="B4189" s="134"/>
      <c r="C4189" s="135"/>
      <c r="D4189" s="135"/>
      <c r="E4189" s="135"/>
      <c r="F4189" s="135"/>
      <c r="G4189" s="135"/>
      <c r="H4189" s="135"/>
      <c r="I4189" s="135"/>
      <c r="J4189" s="134"/>
      <c r="K4189" s="136"/>
      <c r="L4189" s="172"/>
      <c r="M4189" s="172"/>
      <c r="N4189" s="172"/>
      <c r="O4189" s="137"/>
      <c r="P4189" s="169"/>
      <c r="Q4189" s="137"/>
      <c r="R4189" s="137"/>
      <c r="S4189" s="137"/>
      <c r="T4189" s="137"/>
      <c r="U4189" s="137"/>
      <c r="V4189" s="137"/>
      <c r="W4189" s="137"/>
      <c r="X4189" s="137"/>
      <c r="Y4189" s="137"/>
      <c r="Z4189" s="137"/>
      <c r="AA4189" s="137"/>
      <c r="AB4189" s="137"/>
      <c r="AC4189" s="137"/>
      <c r="AD4189" s="137"/>
      <c r="AE4189" s="137"/>
      <c r="AF4189" s="137"/>
      <c r="AG4189" s="137"/>
      <c r="AH4189" s="137"/>
      <c r="AI4189" s="137"/>
      <c r="AJ4189" s="137"/>
      <c r="AK4189" s="137"/>
      <c r="AL4189" s="137"/>
      <c r="AM4189" s="137"/>
      <c r="AN4189" s="137"/>
      <c r="AO4189" s="137"/>
      <c r="AP4189" s="137"/>
      <c r="AQ4189" s="137"/>
      <c r="AR4189" s="137"/>
      <c r="AS4189" s="137"/>
      <c r="AT4189" s="143"/>
    </row>
    <row r="4190" spans="1:46">
      <c r="A4190" s="96"/>
      <c r="B4190" s="134"/>
      <c r="C4190" s="135"/>
      <c r="D4190" s="135"/>
      <c r="E4190" s="135"/>
      <c r="F4190" s="135"/>
      <c r="G4190" s="135"/>
      <c r="H4190" s="135"/>
      <c r="I4190" s="135"/>
      <c r="J4190" s="134"/>
      <c r="K4190" s="136"/>
      <c r="L4190" s="172"/>
      <c r="M4190" s="172"/>
      <c r="N4190" s="172"/>
      <c r="O4190" s="137"/>
      <c r="P4190" s="169"/>
      <c r="Q4190" s="137"/>
      <c r="R4190" s="137"/>
      <c r="S4190" s="137"/>
      <c r="T4190" s="137"/>
      <c r="U4190" s="137"/>
      <c r="V4190" s="137"/>
      <c r="W4190" s="137"/>
      <c r="X4190" s="137"/>
      <c r="Y4190" s="137"/>
      <c r="Z4190" s="137"/>
      <c r="AA4190" s="137"/>
      <c r="AB4190" s="137"/>
      <c r="AC4190" s="137"/>
      <c r="AD4190" s="137"/>
      <c r="AE4190" s="137"/>
      <c r="AF4190" s="137"/>
      <c r="AG4190" s="137"/>
      <c r="AH4190" s="137"/>
      <c r="AI4190" s="137"/>
      <c r="AJ4190" s="137"/>
      <c r="AK4190" s="137"/>
      <c r="AL4190" s="137"/>
      <c r="AM4190" s="137"/>
      <c r="AN4190" s="137"/>
      <c r="AO4190" s="137"/>
      <c r="AP4190" s="137"/>
      <c r="AQ4190" s="137"/>
      <c r="AR4190" s="137"/>
      <c r="AS4190" s="137"/>
      <c r="AT4190" s="143"/>
    </row>
    <row r="4191" spans="1:46">
      <c r="A4191" s="96"/>
      <c r="B4191" s="134"/>
      <c r="C4191" s="135"/>
      <c r="D4191" s="135"/>
      <c r="E4191" s="135"/>
      <c r="F4191" s="135"/>
      <c r="G4191" s="135"/>
      <c r="H4191" s="135"/>
      <c r="I4191" s="135"/>
      <c r="J4191" s="134"/>
      <c r="K4191" s="136"/>
      <c r="L4191" s="172"/>
      <c r="M4191" s="172"/>
      <c r="N4191" s="172"/>
      <c r="O4191" s="137"/>
      <c r="P4191" s="169"/>
      <c r="Q4191" s="137"/>
      <c r="R4191" s="137"/>
      <c r="S4191" s="137"/>
      <c r="T4191" s="137"/>
      <c r="U4191" s="137"/>
      <c r="V4191" s="137"/>
      <c r="W4191" s="137"/>
      <c r="X4191" s="137"/>
      <c r="Y4191" s="137"/>
      <c r="Z4191" s="137"/>
      <c r="AA4191" s="137"/>
      <c r="AB4191" s="137"/>
      <c r="AC4191" s="137"/>
      <c r="AD4191" s="137"/>
      <c r="AE4191" s="137"/>
      <c r="AF4191" s="137"/>
      <c r="AG4191" s="137"/>
      <c r="AH4191" s="137"/>
      <c r="AI4191" s="137"/>
      <c r="AJ4191" s="137"/>
      <c r="AK4191" s="137"/>
      <c r="AL4191" s="137"/>
      <c r="AM4191" s="137"/>
      <c r="AN4191" s="137"/>
      <c r="AO4191" s="137"/>
      <c r="AP4191" s="137"/>
      <c r="AQ4191" s="137"/>
      <c r="AR4191" s="137"/>
      <c r="AS4191" s="137"/>
      <c r="AT4191" s="143"/>
    </row>
    <row r="4192" spans="1:46">
      <c r="A4192" s="96"/>
      <c r="B4192" s="134"/>
      <c r="C4192" s="135"/>
      <c r="D4192" s="135"/>
      <c r="E4192" s="135"/>
      <c r="F4192" s="135"/>
      <c r="G4192" s="135"/>
      <c r="H4192" s="135"/>
      <c r="I4192" s="135"/>
      <c r="J4192" s="134"/>
      <c r="K4192" s="136"/>
      <c r="L4192" s="172"/>
      <c r="M4192" s="172"/>
      <c r="N4192" s="172"/>
      <c r="O4192" s="137"/>
      <c r="P4192" s="169"/>
      <c r="Q4192" s="137"/>
      <c r="R4192" s="137"/>
      <c r="S4192" s="137"/>
      <c r="T4192" s="137"/>
      <c r="U4192" s="137"/>
      <c r="V4192" s="137"/>
      <c r="W4192" s="137"/>
      <c r="X4192" s="137"/>
      <c r="Y4192" s="137"/>
      <c r="Z4192" s="137"/>
      <c r="AA4192" s="137"/>
      <c r="AB4192" s="137"/>
      <c r="AC4192" s="137"/>
      <c r="AD4192" s="137"/>
      <c r="AE4192" s="137"/>
      <c r="AF4192" s="137"/>
      <c r="AG4192" s="137"/>
      <c r="AH4192" s="137"/>
      <c r="AI4192" s="137"/>
      <c r="AJ4192" s="137"/>
      <c r="AK4192" s="137"/>
      <c r="AL4192" s="137"/>
      <c r="AM4192" s="137"/>
      <c r="AN4192" s="137"/>
      <c r="AO4192" s="137"/>
      <c r="AP4192" s="137"/>
      <c r="AQ4192" s="137"/>
      <c r="AR4192" s="137"/>
      <c r="AS4192" s="137"/>
      <c r="AT4192" s="143"/>
    </row>
    <row r="4193" spans="1:46">
      <c r="A4193" s="96"/>
      <c r="B4193" s="134"/>
      <c r="C4193" s="135"/>
      <c r="D4193" s="135"/>
      <c r="E4193" s="135"/>
      <c r="F4193" s="135"/>
      <c r="G4193" s="135"/>
      <c r="H4193" s="135"/>
      <c r="I4193" s="135"/>
      <c r="J4193" s="134"/>
      <c r="K4193" s="136"/>
      <c r="L4193" s="172"/>
      <c r="M4193" s="172"/>
      <c r="N4193" s="172"/>
      <c r="O4193" s="137"/>
      <c r="P4193" s="169"/>
      <c r="Q4193" s="137"/>
      <c r="R4193" s="137"/>
      <c r="S4193" s="137"/>
      <c r="T4193" s="137"/>
      <c r="U4193" s="137"/>
      <c r="V4193" s="137"/>
      <c r="W4193" s="137"/>
      <c r="X4193" s="137"/>
      <c r="Y4193" s="137"/>
      <c r="Z4193" s="137"/>
      <c r="AA4193" s="137"/>
      <c r="AB4193" s="137"/>
      <c r="AC4193" s="137"/>
      <c r="AD4193" s="137"/>
      <c r="AE4193" s="137"/>
      <c r="AF4193" s="137"/>
      <c r="AG4193" s="137"/>
      <c r="AH4193" s="137"/>
      <c r="AI4193" s="137"/>
      <c r="AJ4193" s="137"/>
      <c r="AK4193" s="137"/>
      <c r="AL4193" s="137"/>
      <c r="AM4193" s="137"/>
      <c r="AN4193" s="137"/>
      <c r="AO4193" s="137"/>
      <c r="AP4193" s="137"/>
      <c r="AQ4193" s="137"/>
      <c r="AR4193" s="137"/>
      <c r="AS4193" s="137"/>
      <c r="AT4193" s="143"/>
    </row>
    <row r="4194" spans="1:46">
      <c r="A4194" s="96"/>
      <c r="B4194" s="134"/>
      <c r="C4194" s="135"/>
      <c r="D4194" s="135"/>
      <c r="E4194" s="135"/>
      <c r="F4194" s="135"/>
      <c r="G4194" s="135"/>
      <c r="H4194" s="135"/>
      <c r="I4194" s="135"/>
      <c r="J4194" s="134"/>
      <c r="K4194" s="136"/>
      <c r="L4194" s="172"/>
      <c r="M4194" s="172"/>
      <c r="N4194" s="172"/>
      <c r="O4194" s="137"/>
      <c r="P4194" s="169"/>
      <c r="Q4194" s="137"/>
      <c r="R4194" s="137"/>
      <c r="S4194" s="137"/>
      <c r="T4194" s="137"/>
      <c r="U4194" s="137"/>
      <c r="V4194" s="137"/>
      <c r="W4194" s="137"/>
      <c r="X4194" s="137"/>
      <c r="Y4194" s="137"/>
      <c r="Z4194" s="137"/>
      <c r="AA4194" s="137"/>
      <c r="AB4194" s="137"/>
      <c r="AC4194" s="137"/>
      <c r="AD4194" s="137"/>
      <c r="AE4194" s="137"/>
      <c r="AF4194" s="137"/>
      <c r="AG4194" s="137"/>
      <c r="AH4194" s="137"/>
      <c r="AI4194" s="137"/>
      <c r="AJ4194" s="137"/>
      <c r="AK4194" s="137"/>
      <c r="AL4194" s="137"/>
      <c r="AM4194" s="137"/>
      <c r="AN4194" s="137"/>
      <c r="AO4194" s="137"/>
      <c r="AP4194" s="137"/>
      <c r="AQ4194" s="137"/>
      <c r="AR4194" s="137"/>
      <c r="AS4194" s="137"/>
      <c r="AT4194" s="143"/>
    </row>
    <row r="4195" spans="1:46">
      <c r="A4195" s="96"/>
      <c r="B4195" s="134"/>
      <c r="C4195" s="135"/>
      <c r="D4195" s="135"/>
      <c r="E4195" s="135"/>
      <c r="F4195" s="135"/>
      <c r="G4195" s="135"/>
      <c r="H4195" s="135"/>
      <c r="I4195" s="135"/>
      <c r="J4195" s="134"/>
      <c r="K4195" s="136"/>
      <c r="L4195" s="172"/>
      <c r="M4195" s="172"/>
      <c r="N4195" s="172"/>
      <c r="O4195" s="137"/>
      <c r="P4195" s="169"/>
      <c r="Q4195" s="137"/>
      <c r="R4195" s="137"/>
      <c r="S4195" s="137"/>
      <c r="T4195" s="137"/>
      <c r="U4195" s="137"/>
      <c r="V4195" s="137"/>
      <c r="W4195" s="137"/>
      <c r="X4195" s="137"/>
      <c r="Y4195" s="137"/>
      <c r="Z4195" s="137"/>
      <c r="AA4195" s="137"/>
      <c r="AB4195" s="137"/>
      <c r="AC4195" s="137"/>
      <c r="AD4195" s="137"/>
      <c r="AE4195" s="137"/>
      <c r="AF4195" s="137"/>
      <c r="AG4195" s="137"/>
      <c r="AH4195" s="137"/>
      <c r="AI4195" s="137"/>
      <c r="AJ4195" s="137"/>
      <c r="AK4195" s="137"/>
      <c r="AL4195" s="137"/>
      <c r="AM4195" s="137"/>
      <c r="AN4195" s="137"/>
      <c r="AO4195" s="137"/>
      <c r="AP4195" s="137"/>
      <c r="AQ4195" s="137"/>
      <c r="AR4195" s="137"/>
      <c r="AS4195" s="137"/>
      <c r="AT4195" s="143"/>
    </row>
    <row r="4196" spans="1:46">
      <c r="A4196" s="96"/>
      <c r="B4196" s="134"/>
      <c r="C4196" s="135"/>
      <c r="D4196" s="135"/>
      <c r="E4196" s="135"/>
      <c r="F4196" s="135"/>
      <c r="G4196" s="135"/>
      <c r="H4196" s="135"/>
      <c r="I4196" s="135"/>
      <c r="J4196" s="134"/>
      <c r="K4196" s="136"/>
      <c r="L4196" s="172"/>
      <c r="M4196" s="172"/>
      <c r="N4196" s="172"/>
      <c r="O4196" s="137"/>
      <c r="P4196" s="169"/>
      <c r="Q4196" s="137"/>
      <c r="R4196" s="137"/>
      <c r="S4196" s="137"/>
      <c r="T4196" s="137"/>
      <c r="U4196" s="137"/>
      <c r="V4196" s="137"/>
      <c r="W4196" s="137"/>
      <c r="X4196" s="137"/>
      <c r="Y4196" s="137"/>
      <c r="Z4196" s="137"/>
      <c r="AA4196" s="137"/>
      <c r="AB4196" s="137"/>
      <c r="AC4196" s="137"/>
      <c r="AD4196" s="137"/>
      <c r="AE4196" s="137"/>
      <c r="AF4196" s="137"/>
      <c r="AG4196" s="137"/>
      <c r="AH4196" s="137"/>
      <c r="AI4196" s="137"/>
      <c r="AJ4196" s="137"/>
      <c r="AK4196" s="137"/>
      <c r="AL4196" s="137"/>
      <c r="AM4196" s="137"/>
      <c r="AN4196" s="137"/>
      <c r="AO4196" s="137"/>
      <c r="AP4196" s="137"/>
      <c r="AQ4196" s="137"/>
      <c r="AR4196" s="137"/>
      <c r="AS4196" s="137"/>
      <c r="AT4196" s="143"/>
    </row>
    <row r="4197" spans="1:46">
      <c r="A4197" s="96"/>
      <c r="B4197" s="134"/>
      <c r="C4197" s="135"/>
      <c r="D4197" s="135"/>
      <c r="E4197" s="135"/>
      <c r="F4197" s="135"/>
      <c r="G4197" s="135"/>
      <c r="H4197" s="135"/>
      <c r="I4197" s="135"/>
      <c r="J4197" s="134"/>
      <c r="K4197" s="136"/>
      <c r="L4197" s="172"/>
      <c r="M4197" s="172"/>
      <c r="N4197" s="172"/>
      <c r="O4197" s="137"/>
      <c r="P4197" s="169"/>
      <c r="Q4197" s="137"/>
      <c r="R4197" s="137"/>
      <c r="S4197" s="137"/>
      <c r="T4197" s="137"/>
      <c r="U4197" s="137"/>
      <c r="V4197" s="137"/>
      <c r="W4197" s="137"/>
      <c r="X4197" s="137"/>
      <c r="Y4197" s="137"/>
      <c r="Z4197" s="137"/>
      <c r="AA4197" s="137"/>
      <c r="AB4197" s="137"/>
      <c r="AC4197" s="137"/>
      <c r="AD4197" s="137"/>
      <c r="AE4197" s="137"/>
      <c r="AF4197" s="137"/>
      <c r="AG4197" s="137"/>
      <c r="AH4197" s="137"/>
      <c r="AI4197" s="137"/>
      <c r="AJ4197" s="137"/>
      <c r="AK4197" s="137"/>
      <c r="AL4197" s="137"/>
      <c r="AM4197" s="137"/>
      <c r="AN4197" s="137"/>
      <c r="AO4197" s="137"/>
      <c r="AP4197" s="137"/>
      <c r="AQ4197" s="137"/>
      <c r="AR4197" s="137"/>
      <c r="AS4197" s="137"/>
      <c r="AT4197" s="143"/>
    </row>
    <row r="4198" spans="1:46">
      <c r="A4198" s="96"/>
      <c r="B4198" s="134"/>
      <c r="C4198" s="135"/>
      <c r="D4198" s="135"/>
      <c r="E4198" s="135"/>
      <c r="F4198" s="135"/>
      <c r="G4198" s="135"/>
      <c r="H4198" s="135"/>
      <c r="I4198" s="135"/>
      <c r="J4198" s="134"/>
      <c r="K4198" s="136"/>
      <c r="L4198" s="172"/>
      <c r="M4198" s="172"/>
      <c r="N4198" s="172"/>
      <c r="O4198" s="137"/>
      <c r="P4198" s="169"/>
      <c r="Q4198" s="137"/>
      <c r="R4198" s="137"/>
      <c r="S4198" s="137"/>
      <c r="T4198" s="137"/>
      <c r="U4198" s="137"/>
      <c r="V4198" s="137"/>
      <c r="W4198" s="137"/>
      <c r="X4198" s="137"/>
      <c r="Y4198" s="137"/>
      <c r="Z4198" s="137"/>
      <c r="AA4198" s="137"/>
      <c r="AB4198" s="137"/>
      <c r="AC4198" s="137"/>
      <c r="AD4198" s="137"/>
      <c r="AE4198" s="137"/>
      <c r="AF4198" s="137"/>
      <c r="AG4198" s="137"/>
      <c r="AH4198" s="137"/>
      <c r="AI4198" s="137"/>
      <c r="AJ4198" s="137"/>
      <c r="AK4198" s="137"/>
      <c r="AL4198" s="137"/>
      <c r="AM4198" s="137"/>
      <c r="AN4198" s="137"/>
      <c r="AO4198" s="137"/>
      <c r="AP4198" s="137"/>
      <c r="AQ4198" s="137"/>
      <c r="AR4198" s="137"/>
      <c r="AS4198" s="137"/>
      <c r="AT4198" s="143"/>
    </row>
    <row r="4199" spans="1:46">
      <c r="A4199" s="96"/>
      <c r="B4199" s="134"/>
      <c r="C4199" s="135"/>
      <c r="D4199" s="135"/>
      <c r="E4199" s="135"/>
      <c r="F4199" s="135"/>
      <c r="G4199" s="135"/>
      <c r="H4199" s="135"/>
      <c r="I4199" s="135"/>
      <c r="J4199" s="134"/>
      <c r="K4199" s="136"/>
      <c r="L4199" s="172"/>
      <c r="M4199" s="172"/>
      <c r="N4199" s="172"/>
      <c r="O4199" s="137"/>
      <c r="P4199" s="169"/>
      <c r="Q4199" s="137"/>
      <c r="R4199" s="137"/>
      <c r="S4199" s="137"/>
      <c r="T4199" s="137"/>
      <c r="U4199" s="137"/>
      <c r="V4199" s="137"/>
      <c r="W4199" s="137"/>
      <c r="X4199" s="137"/>
      <c r="Y4199" s="137"/>
      <c r="Z4199" s="137"/>
      <c r="AA4199" s="137"/>
      <c r="AB4199" s="137"/>
      <c r="AC4199" s="137"/>
      <c r="AD4199" s="137"/>
      <c r="AE4199" s="137"/>
      <c r="AF4199" s="137"/>
      <c r="AG4199" s="137"/>
      <c r="AH4199" s="137"/>
      <c r="AI4199" s="137"/>
      <c r="AJ4199" s="137"/>
      <c r="AK4199" s="137"/>
      <c r="AL4199" s="137"/>
      <c r="AM4199" s="137"/>
      <c r="AN4199" s="137"/>
      <c r="AO4199" s="137"/>
      <c r="AP4199" s="137"/>
      <c r="AQ4199" s="137"/>
      <c r="AR4199" s="137"/>
      <c r="AS4199" s="137"/>
      <c r="AT4199" s="143"/>
    </row>
    <row r="4200" spans="1:46">
      <c r="A4200" s="96"/>
      <c r="B4200" s="134"/>
      <c r="C4200" s="135"/>
      <c r="D4200" s="135"/>
      <c r="E4200" s="135"/>
      <c r="F4200" s="135"/>
      <c r="G4200" s="135"/>
      <c r="H4200" s="135"/>
      <c r="I4200" s="135"/>
      <c r="J4200" s="134"/>
      <c r="K4200" s="136"/>
      <c r="L4200" s="172"/>
      <c r="M4200" s="172"/>
      <c r="N4200" s="172"/>
      <c r="O4200" s="137"/>
      <c r="P4200" s="169"/>
      <c r="Q4200" s="137"/>
      <c r="R4200" s="137"/>
      <c r="S4200" s="137"/>
      <c r="T4200" s="137"/>
      <c r="U4200" s="137"/>
      <c r="V4200" s="137"/>
      <c r="W4200" s="137"/>
      <c r="X4200" s="137"/>
      <c r="Y4200" s="137"/>
      <c r="Z4200" s="137"/>
      <c r="AA4200" s="137"/>
      <c r="AB4200" s="137"/>
      <c r="AC4200" s="137"/>
      <c r="AD4200" s="137"/>
      <c r="AE4200" s="137"/>
      <c r="AF4200" s="137"/>
      <c r="AG4200" s="137"/>
      <c r="AH4200" s="137"/>
      <c r="AI4200" s="137"/>
      <c r="AJ4200" s="137"/>
      <c r="AK4200" s="137"/>
      <c r="AL4200" s="137"/>
      <c r="AM4200" s="137"/>
      <c r="AN4200" s="137"/>
      <c r="AO4200" s="137"/>
      <c r="AP4200" s="137"/>
      <c r="AQ4200" s="137"/>
      <c r="AR4200" s="137"/>
      <c r="AS4200" s="137"/>
      <c r="AT4200" s="143"/>
    </row>
    <row r="4201" spans="1:46">
      <c r="A4201" s="96"/>
      <c r="B4201" s="134"/>
      <c r="C4201" s="135"/>
      <c r="D4201" s="135"/>
      <c r="E4201" s="135"/>
      <c r="F4201" s="135"/>
      <c r="G4201" s="135"/>
      <c r="H4201" s="135"/>
      <c r="I4201" s="135"/>
      <c r="J4201" s="134"/>
      <c r="K4201" s="136"/>
      <c r="L4201" s="172"/>
      <c r="M4201" s="172"/>
      <c r="N4201" s="172"/>
      <c r="O4201" s="137"/>
      <c r="P4201" s="169"/>
      <c r="Q4201" s="137"/>
      <c r="R4201" s="137"/>
      <c r="S4201" s="137"/>
      <c r="T4201" s="137"/>
      <c r="U4201" s="137"/>
      <c r="V4201" s="137"/>
      <c r="W4201" s="137"/>
      <c r="X4201" s="137"/>
      <c r="Y4201" s="137"/>
      <c r="Z4201" s="137"/>
      <c r="AA4201" s="137"/>
      <c r="AB4201" s="137"/>
      <c r="AC4201" s="137"/>
      <c r="AD4201" s="137"/>
      <c r="AE4201" s="137"/>
      <c r="AF4201" s="137"/>
      <c r="AG4201" s="137"/>
      <c r="AH4201" s="137"/>
      <c r="AI4201" s="137"/>
      <c r="AJ4201" s="137"/>
      <c r="AK4201" s="137"/>
      <c r="AL4201" s="137"/>
      <c r="AM4201" s="137"/>
      <c r="AN4201" s="137"/>
      <c r="AO4201" s="137"/>
      <c r="AP4201" s="137"/>
      <c r="AQ4201" s="137"/>
      <c r="AR4201" s="137"/>
      <c r="AS4201" s="137"/>
      <c r="AT4201" s="143"/>
    </row>
    <row r="4202" spans="1:46">
      <c r="A4202" s="96"/>
      <c r="B4202" s="134"/>
      <c r="C4202" s="135"/>
      <c r="D4202" s="135"/>
      <c r="E4202" s="135"/>
      <c r="F4202" s="135"/>
      <c r="G4202" s="135"/>
      <c r="H4202" s="135"/>
      <c r="I4202" s="135"/>
      <c r="J4202" s="134"/>
      <c r="K4202" s="136"/>
      <c r="L4202" s="172"/>
      <c r="M4202" s="172"/>
      <c r="N4202" s="172"/>
      <c r="O4202" s="137"/>
      <c r="P4202" s="169"/>
      <c r="Q4202" s="137"/>
      <c r="R4202" s="137"/>
      <c r="S4202" s="137"/>
      <c r="T4202" s="137"/>
      <c r="U4202" s="137"/>
      <c r="V4202" s="137"/>
      <c r="W4202" s="137"/>
      <c r="X4202" s="137"/>
      <c r="Y4202" s="137"/>
      <c r="Z4202" s="137"/>
      <c r="AA4202" s="137"/>
      <c r="AB4202" s="137"/>
      <c r="AC4202" s="137"/>
      <c r="AD4202" s="137"/>
      <c r="AE4202" s="137"/>
      <c r="AF4202" s="137"/>
      <c r="AG4202" s="137"/>
      <c r="AH4202" s="137"/>
      <c r="AI4202" s="137"/>
      <c r="AJ4202" s="137"/>
      <c r="AK4202" s="137"/>
      <c r="AL4202" s="137"/>
      <c r="AM4202" s="137"/>
      <c r="AN4202" s="137"/>
      <c r="AO4202" s="137"/>
      <c r="AP4202" s="137"/>
      <c r="AQ4202" s="137"/>
      <c r="AR4202" s="137"/>
      <c r="AS4202" s="137"/>
      <c r="AT4202" s="143"/>
    </row>
    <row r="4203" spans="1:46">
      <c r="A4203" s="96"/>
      <c r="B4203" s="134"/>
      <c r="C4203" s="135"/>
      <c r="D4203" s="135"/>
      <c r="E4203" s="135"/>
      <c r="F4203" s="135"/>
      <c r="G4203" s="135"/>
      <c r="H4203" s="135"/>
      <c r="I4203" s="135"/>
      <c r="J4203" s="134"/>
      <c r="K4203" s="136"/>
      <c r="L4203" s="172"/>
      <c r="M4203" s="172"/>
      <c r="N4203" s="172"/>
      <c r="O4203" s="137"/>
      <c r="P4203" s="169"/>
      <c r="Q4203" s="137"/>
      <c r="R4203" s="137"/>
      <c r="S4203" s="137"/>
      <c r="T4203" s="137"/>
      <c r="U4203" s="137"/>
      <c r="V4203" s="137"/>
      <c r="W4203" s="137"/>
      <c r="X4203" s="137"/>
      <c r="Y4203" s="137"/>
      <c r="Z4203" s="137"/>
      <c r="AA4203" s="137"/>
      <c r="AB4203" s="137"/>
      <c r="AC4203" s="137"/>
      <c r="AD4203" s="137"/>
      <c r="AE4203" s="137"/>
      <c r="AF4203" s="137"/>
      <c r="AG4203" s="137"/>
      <c r="AH4203" s="137"/>
      <c r="AI4203" s="137"/>
      <c r="AJ4203" s="137"/>
      <c r="AK4203" s="137"/>
      <c r="AL4203" s="137"/>
      <c r="AM4203" s="137"/>
      <c r="AN4203" s="137"/>
      <c r="AO4203" s="137"/>
      <c r="AP4203" s="137"/>
      <c r="AQ4203" s="137"/>
      <c r="AR4203" s="137"/>
      <c r="AS4203" s="137"/>
      <c r="AT4203" s="143"/>
    </row>
    <row r="4204" spans="1:46">
      <c r="A4204" s="96"/>
      <c r="B4204" s="134"/>
      <c r="C4204" s="135"/>
      <c r="D4204" s="135"/>
      <c r="E4204" s="135"/>
      <c r="F4204" s="135"/>
      <c r="G4204" s="135"/>
      <c r="H4204" s="135"/>
      <c r="I4204" s="135"/>
      <c r="J4204" s="134"/>
      <c r="K4204" s="136"/>
      <c r="L4204" s="172"/>
      <c r="M4204" s="172"/>
      <c r="N4204" s="172"/>
      <c r="O4204" s="137"/>
      <c r="P4204" s="169"/>
      <c r="Q4204" s="137"/>
      <c r="R4204" s="137"/>
      <c r="S4204" s="137"/>
      <c r="T4204" s="137"/>
      <c r="U4204" s="137"/>
      <c r="V4204" s="137"/>
      <c r="W4204" s="137"/>
      <c r="X4204" s="137"/>
      <c r="Y4204" s="137"/>
      <c r="Z4204" s="137"/>
      <c r="AA4204" s="137"/>
      <c r="AB4204" s="137"/>
      <c r="AC4204" s="137"/>
      <c r="AD4204" s="137"/>
      <c r="AE4204" s="137"/>
      <c r="AF4204" s="137"/>
      <c r="AG4204" s="137"/>
      <c r="AH4204" s="137"/>
      <c r="AI4204" s="137"/>
      <c r="AJ4204" s="137"/>
      <c r="AK4204" s="137"/>
      <c r="AL4204" s="137"/>
      <c r="AM4204" s="137"/>
      <c r="AN4204" s="137"/>
      <c r="AO4204" s="137"/>
      <c r="AP4204" s="137"/>
      <c r="AQ4204" s="137"/>
      <c r="AR4204" s="137"/>
      <c r="AS4204" s="137"/>
      <c r="AT4204" s="143"/>
    </row>
    <row r="4205" spans="1:46">
      <c r="A4205" s="96"/>
      <c r="B4205" s="134"/>
      <c r="C4205" s="135"/>
      <c r="D4205" s="135"/>
      <c r="E4205" s="135"/>
      <c r="F4205" s="135"/>
      <c r="G4205" s="135"/>
      <c r="H4205" s="135"/>
      <c r="I4205" s="135"/>
      <c r="J4205" s="134"/>
      <c r="K4205" s="136"/>
      <c r="L4205" s="172"/>
      <c r="M4205" s="172"/>
      <c r="N4205" s="172"/>
      <c r="O4205" s="137"/>
      <c r="P4205" s="169"/>
      <c r="Q4205" s="137"/>
      <c r="R4205" s="137"/>
      <c r="S4205" s="137"/>
      <c r="T4205" s="137"/>
      <c r="U4205" s="137"/>
      <c r="V4205" s="137"/>
      <c r="W4205" s="137"/>
      <c r="X4205" s="137"/>
      <c r="Y4205" s="137"/>
      <c r="Z4205" s="137"/>
      <c r="AA4205" s="137"/>
      <c r="AB4205" s="137"/>
      <c r="AC4205" s="137"/>
      <c r="AD4205" s="137"/>
      <c r="AE4205" s="137"/>
      <c r="AF4205" s="137"/>
      <c r="AG4205" s="137"/>
      <c r="AH4205" s="137"/>
      <c r="AI4205" s="137"/>
      <c r="AJ4205" s="137"/>
      <c r="AK4205" s="137"/>
      <c r="AL4205" s="137"/>
      <c r="AM4205" s="137"/>
      <c r="AN4205" s="137"/>
      <c r="AO4205" s="137"/>
      <c r="AP4205" s="137"/>
      <c r="AQ4205" s="137"/>
      <c r="AR4205" s="137"/>
      <c r="AS4205" s="137"/>
      <c r="AT4205" s="143"/>
    </row>
    <row r="4206" spans="1:46">
      <c r="A4206" s="96"/>
      <c r="B4206" s="134"/>
      <c r="C4206" s="135"/>
      <c r="D4206" s="135"/>
      <c r="E4206" s="135"/>
      <c r="F4206" s="135"/>
      <c r="G4206" s="135"/>
      <c r="H4206" s="135"/>
      <c r="I4206" s="135"/>
      <c r="J4206" s="134"/>
      <c r="K4206" s="136"/>
      <c r="L4206" s="172"/>
      <c r="M4206" s="172"/>
      <c r="N4206" s="172"/>
      <c r="O4206" s="137"/>
      <c r="P4206" s="169"/>
      <c r="Q4206" s="137"/>
      <c r="R4206" s="137"/>
      <c r="S4206" s="137"/>
      <c r="T4206" s="137"/>
      <c r="U4206" s="137"/>
      <c r="V4206" s="137"/>
      <c r="W4206" s="137"/>
      <c r="X4206" s="137"/>
      <c r="Y4206" s="137"/>
      <c r="Z4206" s="137"/>
      <c r="AA4206" s="137"/>
      <c r="AB4206" s="137"/>
      <c r="AC4206" s="137"/>
      <c r="AD4206" s="137"/>
      <c r="AE4206" s="137"/>
      <c r="AF4206" s="137"/>
      <c r="AG4206" s="137"/>
      <c r="AH4206" s="137"/>
      <c r="AI4206" s="137"/>
      <c r="AJ4206" s="137"/>
      <c r="AK4206" s="137"/>
      <c r="AL4206" s="137"/>
      <c r="AM4206" s="137"/>
      <c r="AN4206" s="137"/>
      <c r="AO4206" s="137"/>
      <c r="AP4206" s="137"/>
      <c r="AQ4206" s="137"/>
      <c r="AR4206" s="137"/>
      <c r="AS4206" s="137"/>
      <c r="AT4206" s="143"/>
    </row>
    <row r="4207" spans="1:46">
      <c r="A4207" s="96"/>
      <c r="B4207" s="134"/>
      <c r="C4207" s="135"/>
      <c r="D4207" s="135"/>
      <c r="E4207" s="135"/>
      <c r="F4207" s="135"/>
      <c r="G4207" s="135"/>
      <c r="H4207" s="135"/>
      <c r="I4207" s="135"/>
      <c r="J4207" s="134"/>
      <c r="K4207" s="136"/>
      <c r="L4207" s="172"/>
      <c r="M4207" s="172"/>
      <c r="N4207" s="172"/>
      <c r="O4207" s="137"/>
      <c r="P4207" s="169"/>
      <c r="Q4207" s="137"/>
      <c r="R4207" s="137"/>
      <c r="S4207" s="137"/>
      <c r="T4207" s="137"/>
      <c r="U4207" s="137"/>
      <c r="V4207" s="137"/>
      <c r="W4207" s="137"/>
      <c r="X4207" s="137"/>
      <c r="Y4207" s="137"/>
      <c r="Z4207" s="137"/>
      <c r="AA4207" s="137"/>
      <c r="AB4207" s="137"/>
      <c r="AC4207" s="137"/>
      <c r="AD4207" s="137"/>
      <c r="AE4207" s="137"/>
      <c r="AF4207" s="137"/>
      <c r="AG4207" s="137"/>
      <c r="AH4207" s="137"/>
      <c r="AI4207" s="137"/>
      <c r="AJ4207" s="137"/>
      <c r="AK4207" s="137"/>
      <c r="AL4207" s="137"/>
      <c r="AM4207" s="137"/>
      <c r="AN4207" s="137"/>
      <c r="AO4207" s="137"/>
      <c r="AP4207" s="137"/>
      <c r="AQ4207" s="137"/>
      <c r="AR4207" s="137"/>
      <c r="AS4207" s="137"/>
      <c r="AT4207" s="143"/>
    </row>
    <row r="4208" spans="1:46">
      <c r="A4208" s="96"/>
      <c r="B4208" s="134"/>
      <c r="C4208" s="135"/>
      <c r="D4208" s="135"/>
      <c r="E4208" s="135"/>
      <c r="F4208" s="135"/>
      <c r="G4208" s="135"/>
      <c r="H4208" s="135"/>
      <c r="I4208" s="135"/>
      <c r="J4208" s="134"/>
      <c r="K4208" s="136"/>
      <c r="L4208" s="172"/>
      <c r="M4208" s="172"/>
      <c r="N4208" s="172"/>
      <c r="O4208" s="137"/>
      <c r="P4208" s="169"/>
      <c r="Q4208" s="137"/>
      <c r="R4208" s="137"/>
      <c r="S4208" s="137"/>
      <c r="T4208" s="137"/>
      <c r="U4208" s="137"/>
      <c r="V4208" s="137"/>
      <c r="W4208" s="137"/>
      <c r="X4208" s="137"/>
      <c r="Y4208" s="137"/>
      <c r="Z4208" s="137"/>
      <c r="AA4208" s="137"/>
      <c r="AB4208" s="137"/>
      <c r="AC4208" s="137"/>
      <c r="AD4208" s="137"/>
      <c r="AE4208" s="137"/>
      <c r="AF4208" s="137"/>
      <c r="AG4208" s="137"/>
      <c r="AH4208" s="137"/>
      <c r="AI4208" s="137"/>
      <c r="AJ4208" s="137"/>
      <c r="AK4208" s="137"/>
      <c r="AL4208" s="137"/>
      <c r="AM4208" s="137"/>
      <c r="AN4208" s="137"/>
      <c r="AO4208" s="137"/>
      <c r="AP4208" s="137"/>
      <c r="AQ4208" s="137"/>
      <c r="AR4208" s="137"/>
      <c r="AS4208" s="137"/>
      <c r="AT4208" s="143"/>
    </row>
    <row r="4209" spans="1:46">
      <c r="A4209" s="96"/>
      <c r="B4209" s="134"/>
      <c r="C4209" s="135"/>
      <c r="D4209" s="135"/>
      <c r="E4209" s="135"/>
      <c r="F4209" s="135"/>
      <c r="G4209" s="135"/>
      <c r="H4209" s="135"/>
      <c r="I4209" s="135"/>
      <c r="J4209" s="134"/>
      <c r="K4209" s="136"/>
      <c r="L4209" s="172"/>
      <c r="M4209" s="172"/>
      <c r="N4209" s="172"/>
      <c r="O4209" s="137"/>
      <c r="P4209" s="169"/>
      <c r="Q4209" s="137"/>
      <c r="R4209" s="137"/>
      <c r="S4209" s="137"/>
      <c r="T4209" s="137"/>
      <c r="U4209" s="137"/>
      <c r="V4209" s="137"/>
      <c r="W4209" s="137"/>
      <c r="X4209" s="137"/>
      <c r="Y4209" s="137"/>
      <c r="Z4209" s="137"/>
      <c r="AA4209" s="137"/>
      <c r="AB4209" s="137"/>
      <c r="AC4209" s="137"/>
      <c r="AD4209" s="137"/>
      <c r="AE4209" s="137"/>
      <c r="AF4209" s="137"/>
      <c r="AG4209" s="137"/>
      <c r="AH4209" s="137"/>
      <c r="AI4209" s="137"/>
      <c r="AJ4209" s="137"/>
      <c r="AK4209" s="137"/>
      <c r="AL4209" s="137"/>
      <c r="AM4209" s="137"/>
      <c r="AN4209" s="137"/>
      <c r="AO4209" s="137"/>
      <c r="AP4209" s="137"/>
      <c r="AQ4209" s="137"/>
      <c r="AR4209" s="137"/>
      <c r="AS4209" s="137"/>
      <c r="AT4209" s="143"/>
    </row>
    <row r="4210" spans="1:46">
      <c r="A4210" s="96"/>
      <c r="B4210" s="134"/>
      <c r="C4210" s="135"/>
      <c r="D4210" s="135"/>
      <c r="E4210" s="135"/>
      <c r="F4210" s="135"/>
      <c r="G4210" s="135"/>
      <c r="H4210" s="135"/>
      <c r="I4210" s="135"/>
      <c r="J4210" s="134"/>
      <c r="K4210" s="136"/>
      <c r="L4210" s="172"/>
      <c r="M4210" s="172"/>
      <c r="N4210" s="172"/>
      <c r="O4210" s="137"/>
      <c r="P4210" s="169"/>
      <c r="Q4210" s="137"/>
      <c r="R4210" s="137"/>
      <c r="S4210" s="137"/>
      <c r="T4210" s="137"/>
      <c r="U4210" s="137"/>
      <c r="V4210" s="137"/>
      <c r="W4210" s="137"/>
      <c r="X4210" s="137"/>
      <c r="Y4210" s="137"/>
      <c r="Z4210" s="137"/>
      <c r="AA4210" s="137"/>
      <c r="AB4210" s="137"/>
      <c r="AC4210" s="137"/>
      <c r="AD4210" s="137"/>
      <c r="AE4210" s="137"/>
      <c r="AF4210" s="137"/>
      <c r="AG4210" s="137"/>
      <c r="AH4210" s="137"/>
      <c r="AI4210" s="137"/>
      <c r="AJ4210" s="137"/>
      <c r="AK4210" s="137"/>
      <c r="AL4210" s="137"/>
      <c r="AM4210" s="137"/>
      <c r="AN4210" s="137"/>
      <c r="AO4210" s="137"/>
      <c r="AP4210" s="137"/>
      <c r="AQ4210" s="137"/>
      <c r="AR4210" s="137"/>
      <c r="AS4210" s="137"/>
      <c r="AT4210" s="143"/>
    </row>
    <row r="4211" spans="1:46">
      <c r="A4211" s="96"/>
      <c r="B4211" s="134"/>
      <c r="C4211" s="135"/>
      <c r="D4211" s="135"/>
      <c r="E4211" s="135"/>
      <c r="F4211" s="135"/>
      <c r="G4211" s="135"/>
      <c r="H4211" s="135"/>
      <c r="I4211" s="135"/>
      <c r="J4211" s="134"/>
      <c r="K4211" s="136"/>
      <c r="L4211" s="172"/>
      <c r="M4211" s="172"/>
      <c r="N4211" s="172"/>
      <c r="O4211" s="137"/>
      <c r="P4211" s="169"/>
      <c r="Q4211" s="137"/>
      <c r="R4211" s="137"/>
      <c r="S4211" s="137"/>
      <c r="T4211" s="137"/>
      <c r="U4211" s="137"/>
      <c r="V4211" s="137"/>
      <c r="W4211" s="137"/>
      <c r="X4211" s="137"/>
      <c r="Y4211" s="137"/>
      <c r="Z4211" s="137"/>
      <c r="AA4211" s="137"/>
      <c r="AB4211" s="137"/>
      <c r="AC4211" s="137"/>
      <c r="AD4211" s="137"/>
      <c r="AE4211" s="137"/>
      <c r="AF4211" s="137"/>
      <c r="AG4211" s="137"/>
      <c r="AH4211" s="137"/>
      <c r="AI4211" s="137"/>
      <c r="AJ4211" s="137"/>
      <c r="AK4211" s="137"/>
      <c r="AL4211" s="137"/>
      <c r="AM4211" s="137"/>
      <c r="AN4211" s="137"/>
      <c r="AO4211" s="137"/>
      <c r="AP4211" s="137"/>
      <c r="AQ4211" s="137"/>
      <c r="AR4211" s="137"/>
      <c r="AS4211" s="137"/>
      <c r="AT4211" s="143"/>
    </row>
    <row r="4212" spans="1:46">
      <c r="A4212" s="96"/>
      <c r="B4212" s="134"/>
      <c r="C4212" s="135"/>
      <c r="D4212" s="135"/>
      <c r="E4212" s="135"/>
      <c r="F4212" s="135"/>
      <c r="G4212" s="135"/>
      <c r="H4212" s="135"/>
      <c r="I4212" s="135"/>
      <c r="J4212" s="134"/>
      <c r="K4212" s="136"/>
      <c r="L4212" s="172"/>
      <c r="M4212" s="172"/>
      <c r="N4212" s="172"/>
      <c r="O4212" s="137"/>
      <c r="P4212" s="169"/>
      <c r="Q4212" s="137"/>
      <c r="R4212" s="137"/>
      <c r="S4212" s="137"/>
      <c r="T4212" s="137"/>
      <c r="U4212" s="137"/>
      <c r="V4212" s="137"/>
      <c r="W4212" s="137"/>
      <c r="X4212" s="137"/>
      <c r="Y4212" s="137"/>
      <c r="Z4212" s="137"/>
      <c r="AA4212" s="137"/>
      <c r="AB4212" s="137"/>
      <c r="AC4212" s="137"/>
      <c r="AD4212" s="137"/>
      <c r="AE4212" s="137"/>
      <c r="AF4212" s="137"/>
      <c r="AG4212" s="137"/>
      <c r="AH4212" s="137"/>
      <c r="AI4212" s="137"/>
      <c r="AJ4212" s="137"/>
      <c r="AK4212" s="137"/>
      <c r="AL4212" s="137"/>
      <c r="AM4212" s="137"/>
      <c r="AN4212" s="137"/>
      <c r="AO4212" s="137"/>
      <c r="AP4212" s="137"/>
      <c r="AQ4212" s="137"/>
      <c r="AR4212" s="137"/>
      <c r="AS4212" s="137"/>
      <c r="AT4212" s="143"/>
    </row>
    <row r="4213" spans="1:46">
      <c r="A4213" s="96"/>
      <c r="B4213" s="134"/>
      <c r="C4213" s="135"/>
      <c r="D4213" s="135"/>
      <c r="E4213" s="135"/>
      <c r="F4213" s="135"/>
      <c r="G4213" s="135"/>
      <c r="H4213" s="135"/>
      <c r="I4213" s="135"/>
      <c r="J4213" s="134"/>
      <c r="K4213" s="136"/>
      <c r="L4213" s="172"/>
      <c r="M4213" s="172"/>
      <c r="N4213" s="172"/>
      <c r="O4213" s="137"/>
      <c r="P4213" s="169"/>
      <c r="Q4213" s="137"/>
      <c r="R4213" s="137"/>
      <c r="S4213" s="137"/>
      <c r="T4213" s="137"/>
      <c r="U4213" s="137"/>
      <c r="V4213" s="137"/>
      <c r="W4213" s="137"/>
      <c r="X4213" s="137"/>
      <c r="Y4213" s="137"/>
      <c r="Z4213" s="137"/>
      <c r="AA4213" s="137"/>
      <c r="AB4213" s="137"/>
      <c r="AC4213" s="137"/>
      <c r="AD4213" s="137"/>
      <c r="AE4213" s="137"/>
      <c r="AF4213" s="137"/>
      <c r="AG4213" s="137"/>
      <c r="AH4213" s="137"/>
      <c r="AI4213" s="137"/>
      <c r="AJ4213" s="137"/>
      <c r="AK4213" s="137"/>
      <c r="AL4213" s="137"/>
      <c r="AM4213" s="137"/>
      <c r="AN4213" s="137"/>
      <c r="AO4213" s="137"/>
      <c r="AP4213" s="137"/>
      <c r="AQ4213" s="137"/>
      <c r="AR4213" s="137"/>
      <c r="AS4213" s="137"/>
      <c r="AT4213" s="143"/>
    </row>
    <row r="4214" spans="1:46">
      <c r="A4214" s="96"/>
      <c r="B4214" s="134"/>
      <c r="C4214" s="135"/>
      <c r="D4214" s="135"/>
      <c r="E4214" s="135"/>
      <c r="F4214" s="135"/>
      <c r="G4214" s="135"/>
      <c r="H4214" s="135"/>
      <c r="I4214" s="135"/>
      <c r="J4214" s="134"/>
      <c r="K4214" s="136"/>
      <c r="L4214" s="172"/>
      <c r="M4214" s="172"/>
      <c r="N4214" s="172"/>
      <c r="O4214" s="137"/>
      <c r="P4214" s="169"/>
      <c r="Q4214" s="137"/>
      <c r="R4214" s="137"/>
      <c r="S4214" s="137"/>
      <c r="T4214" s="137"/>
      <c r="U4214" s="137"/>
      <c r="V4214" s="137"/>
      <c r="W4214" s="137"/>
      <c r="X4214" s="137"/>
      <c r="Y4214" s="137"/>
      <c r="Z4214" s="137"/>
      <c r="AA4214" s="137"/>
      <c r="AB4214" s="137"/>
      <c r="AC4214" s="137"/>
      <c r="AD4214" s="137"/>
      <c r="AE4214" s="137"/>
      <c r="AF4214" s="137"/>
      <c r="AG4214" s="137"/>
      <c r="AH4214" s="137"/>
      <c r="AI4214" s="137"/>
      <c r="AJ4214" s="137"/>
      <c r="AK4214" s="137"/>
      <c r="AL4214" s="137"/>
      <c r="AM4214" s="137"/>
      <c r="AN4214" s="137"/>
      <c r="AO4214" s="137"/>
      <c r="AP4214" s="137"/>
      <c r="AQ4214" s="137"/>
      <c r="AR4214" s="137"/>
      <c r="AS4214" s="137"/>
      <c r="AT4214" s="143"/>
    </row>
    <row r="4215" spans="1:46">
      <c r="A4215" s="96"/>
      <c r="B4215" s="134"/>
      <c r="C4215" s="135"/>
      <c r="D4215" s="135"/>
      <c r="E4215" s="135"/>
      <c r="F4215" s="135"/>
      <c r="G4215" s="135"/>
      <c r="H4215" s="135"/>
      <c r="I4215" s="135"/>
      <c r="J4215" s="134"/>
      <c r="K4215" s="136"/>
      <c r="L4215" s="172"/>
      <c r="M4215" s="172"/>
      <c r="N4215" s="172"/>
      <c r="O4215" s="137"/>
      <c r="P4215" s="169"/>
      <c r="Q4215" s="137"/>
      <c r="R4215" s="137"/>
      <c r="S4215" s="137"/>
      <c r="T4215" s="137"/>
      <c r="U4215" s="137"/>
      <c r="V4215" s="137"/>
      <c r="W4215" s="137"/>
      <c r="X4215" s="137"/>
      <c r="Y4215" s="137"/>
      <c r="Z4215" s="137"/>
      <c r="AA4215" s="137"/>
      <c r="AB4215" s="137"/>
      <c r="AC4215" s="137"/>
      <c r="AD4215" s="137"/>
      <c r="AE4215" s="137"/>
      <c r="AF4215" s="137"/>
      <c r="AG4215" s="137"/>
      <c r="AH4215" s="137"/>
      <c r="AI4215" s="137"/>
      <c r="AJ4215" s="137"/>
      <c r="AK4215" s="137"/>
      <c r="AL4215" s="137"/>
      <c r="AM4215" s="137"/>
      <c r="AN4215" s="137"/>
      <c r="AO4215" s="137"/>
      <c r="AP4215" s="137"/>
      <c r="AQ4215" s="137"/>
      <c r="AR4215" s="137"/>
      <c r="AS4215" s="137"/>
      <c r="AT4215" s="143"/>
    </row>
    <row r="4216" spans="1:46">
      <c r="A4216" s="96"/>
      <c r="B4216" s="134"/>
      <c r="C4216" s="135"/>
      <c r="D4216" s="135"/>
      <c r="E4216" s="135"/>
      <c r="F4216" s="135"/>
      <c r="G4216" s="135"/>
      <c r="H4216" s="135"/>
      <c r="I4216" s="135"/>
      <c r="J4216" s="134"/>
      <c r="K4216" s="136"/>
      <c r="L4216" s="172"/>
      <c r="M4216" s="172"/>
      <c r="N4216" s="172"/>
      <c r="O4216" s="137"/>
      <c r="P4216" s="169"/>
      <c r="Q4216" s="137"/>
      <c r="R4216" s="137"/>
      <c r="S4216" s="137"/>
      <c r="T4216" s="137"/>
      <c r="U4216" s="137"/>
      <c r="V4216" s="137"/>
      <c r="W4216" s="137"/>
      <c r="X4216" s="137"/>
      <c r="Y4216" s="137"/>
      <c r="Z4216" s="137"/>
      <c r="AA4216" s="137"/>
      <c r="AB4216" s="137"/>
      <c r="AC4216" s="137"/>
      <c r="AD4216" s="137"/>
      <c r="AE4216" s="137"/>
      <c r="AF4216" s="137"/>
      <c r="AG4216" s="137"/>
      <c r="AH4216" s="137"/>
      <c r="AI4216" s="137"/>
      <c r="AJ4216" s="137"/>
      <c r="AK4216" s="137"/>
      <c r="AL4216" s="137"/>
      <c r="AM4216" s="137"/>
      <c r="AN4216" s="137"/>
      <c r="AO4216" s="137"/>
      <c r="AP4216" s="137"/>
      <c r="AQ4216" s="137"/>
      <c r="AR4216" s="137"/>
      <c r="AS4216" s="137"/>
      <c r="AT4216" s="143"/>
    </row>
    <row r="4217" spans="1:46">
      <c r="A4217" s="96"/>
      <c r="B4217" s="134"/>
      <c r="C4217" s="135"/>
      <c r="D4217" s="135"/>
      <c r="E4217" s="135"/>
      <c r="F4217" s="135"/>
      <c r="G4217" s="135"/>
      <c r="H4217" s="135"/>
      <c r="I4217" s="135"/>
      <c r="J4217" s="134"/>
      <c r="K4217" s="136"/>
      <c r="L4217" s="172"/>
      <c r="M4217" s="172"/>
      <c r="N4217" s="172"/>
      <c r="O4217" s="137"/>
      <c r="P4217" s="169"/>
      <c r="Q4217" s="137"/>
      <c r="R4217" s="137"/>
      <c r="S4217" s="137"/>
      <c r="T4217" s="137"/>
      <c r="U4217" s="137"/>
      <c r="V4217" s="137"/>
      <c r="W4217" s="137"/>
      <c r="X4217" s="137"/>
      <c r="Y4217" s="137"/>
      <c r="Z4217" s="137"/>
      <c r="AA4217" s="137"/>
      <c r="AB4217" s="137"/>
      <c r="AC4217" s="137"/>
      <c r="AD4217" s="137"/>
      <c r="AE4217" s="137"/>
      <c r="AF4217" s="137"/>
      <c r="AG4217" s="137"/>
      <c r="AH4217" s="137"/>
      <c r="AI4217" s="137"/>
      <c r="AJ4217" s="137"/>
      <c r="AK4217" s="137"/>
      <c r="AL4217" s="137"/>
      <c r="AM4217" s="137"/>
      <c r="AN4217" s="137"/>
      <c r="AO4217" s="137"/>
      <c r="AP4217" s="137"/>
      <c r="AQ4217" s="137"/>
      <c r="AR4217" s="137"/>
      <c r="AS4217" s="137"/>
      <c r="AT4217" s="143"/>
    </row>
    <row r="4218" spans="1:46">
      <c r="A4218" s="96"/>
      <c r="B4218" s="134"/>
      <c r="C4218" s="135"/>
      <c r="D4218" s="135"/>
      <c r="E4218" s="135"/>
      <c r="F4218" s="135"/>
      <c r="G4218" s="135"/>
      <c r="H4218" s="135"/>
      <c r="I4218" s="135"/>
      <c r="J4218" s="134"/>
      <c r="K4218" s="136"/>
      <c r="L4218" s="172"/>
      <c r="M4218" s="172"/>
      <c r="N4218" s="172"/>
      <c r="O4218" s="137"/>
      <c r="P4218" s="169"/>
      <c r="Q4218" s="137"/>
      <c r="R4218" s="137"/>
      <c r="S4218" s="137"/>
      <c r="T4218" s="137"/>
      <c r="U4218" s="137"/>
      <c r="V4218" s="137"/>
      <c r="W4218" s="137"/>
      <c r="X4218" s="137"/>
      <c r="Y4218" s="137"/>
      <c r="Z4218" s="137"/>
      <c r="AA4218" s="137"/>
      <c r="AB4218" s="137"/>
      <c r="AC4218" s="137"/>
      <c r="AD4218" s="137"/>
      <c r="AE4218" s="137"/>
      <c r="AF4218" s="137"/>
      <c r="AG4218" s="137"/>
      <c r="AH4218" s="137"/>
      <c r="AI4218" s="137"/>
      <c r="AJ4218" s="137"/>
      <c r="AK4218" s="137"/>
      <c r="AL4218" s="137"/>
      <c r="AM4218" s="137"/>
      <c r="AN4218" s="137"/>
      <c r="AO4218" s="137"/>
      <c r="AP4218" s="137"/>
      <c r="AQ4218" s="137"/>
      <c r="AR4218" s="137"/>
      <c r="AS4218" s="137"/>
      <c r="AT4218" s="143"/>
    </row>
    <row r="4219" spans="1:46">
      <c r="A4219" s="96"/>
      <c r="B4219" s="134"/>
      <c r="C4219" s="135"/>
      <c r="D4219" s="135"/>
      <c r="E4219" s="135"/>
      <c r="F4219" s="135"/>
      <c r="G4219" s="135"/>
      <c r="H4219" s="135"/>
      <c r="I4219" s="135"/>
      <c r="J4219" s="134"/>
      <c r="K4219" s="136"/>
      <c r="L4219" s="172"/>
      <c r="M4219" s="172"/>
      <c r="N4219" s="172"/>
      <c r="O4219" s="137"/>
      <c r="P4219" s="169"/>
      <c r="Q4219" s="137"/>
      <c r="R4219" s="137"/>
      <c r="S4219" s="137"/>
      <c r="T4219" s="137"/>
      <c r="U4219" s="137"/>
      <c r="V4219" s="137"/>
      <c r="W4219" s="137"/>
      <c r="X4219" s="137"/>
      <c r="Y4219" s="137"/>
      <c r="Z4219" s="137"/>
      <c r="AA4219" s="137"/>
      <c r="AB4219" s="137"/>
      <c r="AC4219" s="137"/>
      <c r="AD4219" s="137"/>
      <c r="AE4219" s="137"/>
      <c r="AF4219" s="137"/>
      <c r="AG4219" s="137"/>
      <c r="AH4219" s="137"/>
      <c r="AI4219" s="137"/>
      <c r="AJ4219" s="137"/>
      <c r="AK4219" s="137"/>
      <c r="AL4219" s="137"/>
      <c r="AM4219" s="137"/>
      <c r="AN4219" s="137"/>
      <c r="AO4219" s="137"/>
      <c r="AP4219" s="137"/>
      <c r="AQ4219" s="137"/>
      <c r="AR4219" s="137"/>
      <c r="AS4219" s="137"/>
      <c r="AT4219" s="143"/>
    </row>
    <row r="4220" spans="1:46">
      <c r="A4220" s="96"/>
      <c r="B4220" s="134"/>
      <c r="C4220" s="135"/>
      <c r="D4220" s="135"/>
      <c r="E4220" s="135"/>
      <c r="F4220" s="135"/>
      <c r="G4220" s="135"/>
      <c r="H4220" s="135"/>
      <c r="I4220" s="135"/>
      <c r="J4220" s="134"/>
      <c r="K4220" s="136"/>
      <c r="L4220" s="172"/>
      <c r="M4220" s="172"/>
      <c r="N4220" s="172"/>
      <c r="O4220" s="137"/>
      <c r="P4220" s="169"/>
      <c r="Q4220" s="137"/>
      <c r="R4220" s="137"/>
      <c r="S4220" s="137"/>
      <c r="T4220" s="137"/>
      <c r="U4220" s="137"/>
      <c r="V4220" s="137"/>
      <c r="W4220" s="137"/>
      <c r="X4220" s="137"/>
      <c r="Y4220" s="137"/>
      <c r="Z4220" s="137"/>
      <c r="AA4220" s="137"/>
      <c r="AB4220" s="137"/>
      <c r="AC4220" s="137"/>
      <c r="AD4220" s="137"/>
      <c r="AE4220" s="137"/>
      <c r="AF4220" s="137"/>
      <c r="AG4220" s="137"/>
      <c r="AH4220" s="137"/>
      <c r="AI4220" s="137"/>
      <c r="AJ4220" s="137"/>
      <c r="AK4220" s="137"/>
      <c r="AL4220" s="137"/>
      <c r="AM4220" s="137"/>
      <c r="AN4220" s="137"/>
      <c r="AO4220" s="137"/>
      <c r="AP4220" s="137"/>
      <c r="AQ4220" s="137"/>
      <c r="AR4220" s="137"/>
      <c r="AS4220" s="137"/>
      <c r="AT4220" s="143"/>
    </row>
    <row r="4221" spans="1:46">
      <c r="A4221" s="96"/>
      <c r="B4221" s="134"/>
      <c r="C4221" s="135"/>
      <c r="D4221" s="135"/>
      <c r="E4221" s="135"/>
      <c r="F4221" s="135"/>
      <c r="G4221" s="135"/>
      <c r="H4221" s="135"/>
      <c r="I4221" s="135"/>
      <c r="J4221" s="134"/>
      <c r="K4221" s="136"/>
      <c r="L4221" s="172"/>
      <c r="M4221" s="172"/>
      <c r="N4221" s="172"/>
      <c r="O4221" s="137"/>
      <c r="P4221" s="169"/>
      <c r="Q4221" s="137"/>
      <c r="R4221" s="137"/>
      <c r="S4221" s="137"/>
      <c r="T4221" s="137"/>
      <c r="U4221" s="137"/>
      <c r="V4221" s="137"/>
      <c r="W4221" s="137"/>
      <c r="X4221" s="137"/>
      <c r="Y4221" s="137"/>
      <c r="Z4221" s="137"/>
      <c r="AA4221" s="137"/>
      <c r="AB4221" s="137"/>
      <c r="AC4221" s="137"/>
      <c r="AD4221" s="137"/>
      <c r="AE4221" s="137"/>
      <c r="AF4221" s="137"/>
      <c r="AG4221" s="137"/>
      <c r="AH4221" s="137"/>
      <c r="AI4221" s="137"/>
      <c r="AJ4221" s="137"/>
      <c r="AK4221" s="137"/>
      <c r="AL4221" s="137"/>
      <c r="AM4221" s="137"/>
      <c r="AN4221" s="137"/>
      <c r="AO4221" s="137"/>
      <c r="AP4221" s="137"/>
      <c r="AQ4221" s="137"/>
      <c r="AR4221" s="137"/>
      <c r="AS4221" s="137"/>
      <c r="AT4221" s="143"/>
    </row>
    <row r="4222" spans="1:46">
      <c r="A4222" s="96"/>
      <c r="B4222" s="134"/>
      <c r="C4222" s="135"/>
      <c r="D4222" s="135"/>
      <c r="E4222" s="135"/>
      <c r="F4222" s="135"/>
      <c r="G4222" s="135"/>
      <c r="H4222" s="135"/>
      <c r="I4222" s="135"/>
      <c r="J4222" s="134"/>
      <c r="K4222" s="136"/>
      <c r="L4222" s="172"/>
      <c r="M4222" s="172"/>
      <c r="N4222" s="172"/>
      <c r="O4222" s="137"/>
      <c r="P4222" s="169"/>
      <c r="Q4222" s="137"/>
      <c r="R4222" s="137"/>
      <c r="S4222" s="137"/>
      <c r="T4222" s="137"/>
      <c r="U4222" s="137"/>
      <c r="V4222" s="137"/>
      <c r="W4222" s="137"/>
      <c r="X4222" s="137"/>
      <c r="Y4222" s="137"/>
      <c r="Z4222" s="137"/>
      <c r="AA4222" s="137"/>
      <c r="AB4222" s="137"/>
      <c r="AC4222" s="137"/>
      <c r="AD4222" s="137"/>
      <c r="AE4222" s="137"/>
      <c r="AF4222" s="137"/>
      <c r="AG4222" s="137"/>
      <c r="AH4222" s="137"/>
      <c r="AI4222" s="137"/>
      <c r="AJ4222" s="137"/>
      <c r="AK4222" s="137"/>
      <c r="AL4222" s="137"/>
      <c r="AM4222" s="137"/>
      <c r="AN4222" s="137"/>
      <c r="AO4222" s="137"/>
      <c r="AP4222" s="137"/>
      <c r="AQ4222" s="137"/>
      <c r="AR4222" s="137"/>
      <c r="AS4222" s="137"/>
      <c r="AT4222" s="143"/>
    </row>
    <row r="4223" spans="1:46">
      <c r="A4223" s="96"/>
      <c r="B4223" s="134"/>
      <c r="C4223" s="135"/>
      <c r="D4223" s="135"/>
      <c r="E4223" s="135"/>
      <c r="F4223" s="135"/>
      <c r="G4223" s="135"/>
      <c r="H4223" s="135"/>
      <c r="I4223" s="135"/>
      <c r="J4223" s="134"/>
      <c r="K4223" s="136"/>
      <c r="L4223" s="172"/>
      <c r="M4223" s="172"/>
      <c r="N4223" s="172"/>
      <c r="O4223" s="137"/>
      <c r="P4223" s="169"/>
      <c r="Q4223" s="137"/>
      <c r="R4223" s="137"/>
      <c r="S4223" s="137"/>
      <c r="T4223" s="137"/>
      <c r="U4223" s="137"/>
      <c r="V4223" s="137"/>
      <c r="W4223" s="137"/>
      <c r="X4223" s="137"/>
      <c r="Y4223" s="137"/>
      <c r="Z4223" s="137"/>
      <c r="AA4223" s="137"/>
      <c r="AB4223" s="137"/>
      <c r="AC4223" s="137"/>
      <c r="AD4223" s="137"/>
      <c r="AE4223" s="137"/>
      <c r="AF4223" s="137"/>
      <c r="AG4223" s="137"/>
      <c r="AH4223" s="137"/>
      <c r="AI4223" s="137"/>
      <c r="AJ4223" s="137"/>
      <c r="AK4223" s="137"/>
      <c r="AL4223" s="137"/>
      <c r="AM4223" s="137"/>
      <c r="AN4223" s="137"/>
      <c r="AO4223" s="137"/>
      <c r="AP4223" s="137"/>
      <c r="AQ4223" s="137"/>
      <c r="AR4223" s="137"/>
      <c r="AS4223" s="137"/>
      <c r="AT4223" s="143"/>
    </row>
    <row r="4224" spans="1:46">
      <c r="A4224" s="96"/>
      <c r="B4224" s="134"/>
      <c r="C4224" s="135"/>
      <c r="D4224" s="135"/>
      <c r="E4224" s="135"/>
      <c r="F4224" s="135"/>
      <c r="G4224" s="135"/>
      <c r="H4224" s="135"/>
      <c r="I4224" s="135"/>
      <c r="J4224" s="134"/>
      <c r="K4224" s="136"/>
      <c r="L4224" s="172"/>
      <c r="M4224" s="172"/>
      <c r="N4224" s="172"/>
      <c r="O4224" s="137"/>
      <c r="P4224" s="169"/>
      <c r="Q4224" s="137"/>
      <c r="R4224" s="137"/>
      <c r="S4224" s="137"/>
      <c r="T4224" s="137"/>
      <c r="U4224" s="137"/>
      <c r="V4224" s="137"/>
      <c r="W4224" s="137"/>
      <c r="X4224" s="137"/>
      <c r="Y4224" s="137"/>
      <c r="Z4224" s="137"/>
      <c r="AA4224" s="137"/>
      <c r="AB4224" s="137"/>
      <c r="AC4224" s="137"/>
      <c r="AD4224" s="137"/>
      <c r="AE4224" s="137"/>
      <c r="AF4224" s="137"/>
      <c r="AG4224" s="137"/>
      <c r="AH4224" s="137"/>
      <c r="AI4224" s="137"/>
      <c r="AJ4224" s="137"/>
      <c r="AK4224" s="137"/>
      <c r="AL4224" s="137"/>
      <c r="AM4224" s="137"/>
      <c r="AN4224" s="137"/>
      <c r="AO4224" s="137"/>
      <c r="AP4224" s="137"/>
      <c r="AQ4224" s="137"/>
      <c r="AR4224" s="137"/>
      <c r="AS4224" s="137"/>
      <c r="AT4224" s="143"/>
    </row>
    <row r="4225" spans="1:46">
      <c r="A4225" s="96"/>
      <c r="B4225" s="134"/>
      <c r="C4225" s="135"/>
      <c r="D4225" s="135"/>
      <c r="E4225" s="135"/>
      <c r="F4225" s="135"/>
      <c r="G4225" s="135"/>
      <c r="H4225" s="135"/>
      <c r="I4225" s="135"/>
      <c r="J4225" s="134"/>
      <c r="K4225" s="136"/>
      <c r="L4225" s="172"/>
      <c r="M4225" s="172"/>
      <c r="N4225" s="172"/>
      <c r="O4225" s="137"/>
      <c r="P4225" s="169"/>
      <c r="Q4225" s="137"/>
      <c r="R4225" s="137"/>
      <c r="S4225" s="137"/>
      <c r="T4225" s="137"/>
      <c r="U4225" s="137"/>
      <c r="V4225" s="137"/>
      <c r="W4225" s="137"/>
      <c r="X4225" s="137"/>
      <c r="Y4225" s="137"/>
      <c r="Z4225" s="137"/>
      <c r="AA4225" s="137"/>
      <c r="AB4225" s="137"/>
      <c r="AC4225" s="137"/>
      <c r="AD4225" s="137"/>
      <c r="AE4225" s="137"/>
      <c r="AF4225" s="137"/>
      <c r="AG4225" s="137"/>
      <c r="AH4225" s="137"/>
      <c r="AI4225" s="137"/>
      <c r="AJ4225" s="137"/>
      <c r="AK4225" s="137"/>
      <c r="AL4225" s="137"/>
      <c r="AM4225" s="137"/>
      <c r="AN4225" s="137"/>
      <c r="AO4225" s="137"/>
      <c r="AP4225" s="137"/>
      <c r="AQ4225" s="137"/>
      <c r="AR4225" s="137"/>
      <c r="AS4225" s="137"/>
      <c r="AT4225" s="143"/>
    </row>
    <row r="4226" spans="1:46">
      <c r="A4226" s="96"/>
      <c r="B4226" s="134"/>
      <c r="C4226" s="135"/>
      <c r="D4226" s="135"/>
      <c r="E4226" s="135"/>
      <c r="F4226" s="135"/>
      <c r="G4226" s="135"/>
      <c r="H4226" s="135"/>
      <c r="I4226" s="135"/>
      <c r="J4226" s="134"/>
      <c r="K4226" s="136"/>
      <c r="L4226" s="172"/>
      <c r="M4226" s="172"/>
      <c r="N4226" s="172"/>
      <c r="O4226" s="137"/>
      <c r="P4226" s="169"/>
      <c r="Q4226" s="137"/>
      <c r="R4226" s="137"/>
      <c r="S4226" s="137"/>
      <c r="T4226" s="137"/>
      <c r="U4226" s="137"/>
      <c r="V4226" s="137"/>
      <c r="W4226" s="137"/>
      <c r="X4226" s="137"/>
      <c r="Y4226" s="137"/>
      <c r="Z4226" s="137"/>
      <c r="AA4226" s="137"/>
      <c r="AB4226" s="137"/>
      <c r="AC4226" s="137"/>
      <c r="AD4226" s="137"/>
      <c r="AE4226" s="137"/>
      <c r="AF4226" s="137"/>
      <c r="AG4226" s="137"/>
      <c r="AH4226" s="137"/>
      <c r="AI4226" s="137"/>
      <c r="AJ4226" s="137"/>
      <c r="AK4226" s="137"/>
      <c r="AL4226" s="137"/>
      <c r="AM4226" s="137"/>
      <c r="AN4226" s="137"/>
      <c r="AO4226" s="137"/>
      <c r="AP4226" s="137"/>
      <c r="AQ4226" s="137"/>
      <c r="AR4226" s="137"/>
      <c r="AS4226" s="137"/>
      <c r="AT4226" s="143"/>
    </row>
    <row r="4227" spans="1:46">
      <c r="A4227" s="96"/>
      <c r="B4227" s="134"/>
      <c r="C4227" s="135"/>
      <c r="D4227" s="135"/>
      <c r="E4227" s="135"/>
      <c r="F4227" s="135"/>
      <c r="G4227" s="135"/>
      <c r="H4227" s="135"/>
      <c r="I4227" s="135"/>
      <c r="J4227" s="134"/>
      <c r="K4227" s="136"/>
      <c r="L4227" s="172"/>
      <c r="M4227" s="172"/>
      <c r="N4227" s="172"/>
      <c r="O4227" s="137"/>
      <c r="P4227" s="169"/>
      <c r="Q4227" s="137"/>
      <c r="R4227" s="137"/>
      <c r="S4227" s="137"/>
      <c r="T4227" s="137"/>
      <c r="U4227" s="137"/>
      <c r="V4227" s="137"/>
      <c r="W4227" s="137"/>
      <c r="X4227" s="137"/>
      <c r="Y4227" s="137"/>
      <c r="Z4227" s="137"/>
      <c r="AA4227" s="137"/>
      <c r="AB4227" s="137"/>
      <c r="AC4227" s="137"/>
      <c r="AD4227" s="137"/>
      <c r="AE4227" s="137"/>
      <c r="AF4227" s="137"/>
      <c r="AG4227" s="137"/>
      <c r="AH4227" s="137"/>
      <c r="AI4227" s="137"/>
      <c r="AJ4227" s="137"/>
      <c r="AK4227" s="137"/>
      <c r="AL4227" s="137"/>
      <c r="AM4227" s="137"/>
      <c r="AN4227" s="137"/>
      <c r="AO4227" s="137"/>
      <c r="AP4227" s="137"/>
      <c r="AQ4227" s="137"/>
      <c r="AR4227" s="137"/>
      <c r="AS4227" s="137"/>
      <c r="AT4227" s="143"/>
    </row>
    <row r="4228" spans="1:46">
      <c r="A4228" s="96"/>
      <c r="B4228" s="134"/>
      <c r="C4228" s="135"/>
      <c r="D4228" s="135"/>
      <c r="E4228" s="135"/>
      <c r="F4228" s="135"/>
      <c r="G4228" s="135"/>
      <c r="H4228" s="135"/>
      <c r="I4228" s="135"/>
      <c r="J4228" s="134"/>
      <c r="K4228" s="136"/>
      <c r="L4228" s="172"/>
      <c r="M4228" s="172"/>
      <c r="N4228" s="172"/>
      <c r="O4228" s="137"/>
      <c r="P4228" s="169"/>
      <c r="Q4228" s="137"/>
      <c r="R4228" s="137"/>
      <c r="S4228" s="137"/>
      <c r="T4228" s="137"/>
      <c r="U4228" s="137"/>
      <c r="V4228" s="137"/>
      <c r="W4228" s="137"/>
      <c r="X4228" s="137"/>
      <c r="Y4228" s="137"/>
      <c r="Z4228" s="137"/>
      <c r="AA4228" s="137"/>
      <c r="AB4228" s="137"/>
      <c r="AC4228" s="137"/>
      <c r="AD4228" s="137"/>
      <c r="AE4228" s="137"/>
      <c r="AF4228" s="137"/>
      <c r="AG4228" s="137"/>
      <c r="AH4228" s="137"/>
      <c r="AI4228" s="137"/>
      <c r="AJ4228" s="137"/>
      <c r="AK4228" s="137"/>
      <c r="AL4228" s="137"/>
      <c r="AM4228" s="137"/>
      <c r="AN4228" s="137"/>
      <c r="AO4228" s="137"/>
      <c r="AP4228" s="137"/>
      <c r="AQ4228" s="137"/>
      <c r="AR4228" s="137"/>
      <c r="AS4228" s="137"/>
      <c r="AT4228" s="143"/>
    </row>
    <row r="4229" spans="1:46">
      <c r="A4229" s="96"/>
      <c r="B4229" s="134"/>
      <c r="C4229" s="135"/>
      <c r="D4229" s="135"/>
      <c r="E4229" s="135"/>
      <c r="F4229" s="135"/>
      <c r="G4229" s="135"/>
      <c r="H4229" s="135"/>
      <c r="I4229" s="135"/>
      <c r="J4229" s="134"/>
      <c r="K4229" s="136"/>
      <c r="L4229" s="172"/>
      <c r="M4229" s="172"/>
      <c r="N4229" s="172"/>
      <c r="O4229" s="137"/>
      <c r="P4229" s="169"/>
      <c r="Q4229" s="137"/>
      <c r="R4229" s="137"/>
      <c r="S4229" s="137"/>
      <c r="T4229" s="137"/>
      <c r="U4229" s="137"/>
      <c r="V4229" s="137"/>
      <c r="W4229" s="137"/>
      <c r="X4229" s="137"/>
      <c r="Y4229" s="137"/>
      <c r="Z4229" s="137"/>
      <c r="AA4229" s="137"/>
      <c r="AB4229" s="137"/>
      <c r="AC4229" s="137"/>
      <c r="AD4229" s="137"/>
      <c r="AE4229" s="137"/>
      <c r="AF4229" s="137"/>
      <c r="AG4229" s="137"/>
      <c r="AH4229" s="137"/>
      <c r="AI4229" s="137"/>
      <c r="AJ4229" s="137"/>
      <c r="AK4229" s="137"/>
      <c r="AL4229" s="137"/>
      <c r="AM4229" s="137"/>
      <c r="AN4229" s="137"/>
      <c r="AO4229" s="137"/>
      <c r="AP4229" s="137"/>
      <c r="AQ4229" s="137"/>
      <c r="AR4229" s="137"/>
      <c r="AS4229" s="137"/>
      <c r="AT4229" s="143"/>
    </row>
    <row r="4230" spans="1:46">
      <c r="A4230" s="96"/>
      <c r="B4230" s="134"/>
      <c r="C4230" s="135"/>
      <c r="D4230" s="135"/>
      <c r="E4230" s="135"/>
      <c r="F4230" s="135"/>
      <c r="G4230" s="135"/>
      <c r="H4230" s="135"/>
      <c r="I4230" s="135"/>
      <c r="J4230" s="134"/>
      <c r="K4230" s="136"/>
      <c r="L4230" s="172"/>
      <c r="M4230" s="172"/>
      <c r="N4230" s="172"/>
      <c r="O4230" s="137"/>
      <c r="P4230" s="169"/>
      <c r="Q4230" s="137"/>
      <c r="R4230" s="137"/>
      <c r="S4230" s="137"/>
      <c r="T4230" s="137"/>
      <c r="U4230" s="137"/>
      <c r="V4230" s="137"/>
      <c r="W4230" s="137"/>
      <c r="X4230" s="137"/>
      <c r="Y4230" s="137"/>
      <c r="Z4230" s="137"/>
      <c r="AA4230" s="137"/>
      <c r="AB4230" s="137"/>
      <c r="AC4230" s="137"/>
      <c r="AD4230" s="137"/>
      <c r="AE4230" s="137"/>
      <c r="AF4230" s="137"/>
      <c r="AG4230" s="137"/>
      <c r="AH4230" s="137"/>
      <c r="AI4230" s="137"/>
      <c r="AJ4230" s="137"/>
      <c r="AK4230" s="137"/>
      <c r="AL4230" s="137"/>
      <c r="AM4230" s="137"/>
      <c r="AN4230" s="137"/>
      <c r="AO4230" s="137"/>
      <c r="AP4230" s="137"/>
      <c r="AQ4230" s="137"/>
      <c r="AR4230" s="137"/>
      <c r="AS4230" s="137"/>
      <c r="AT4230" s="143"/>
    </row>
    <row r="4231" spans="1:46">
      <c r="A4231" s="96"/>
      <c r="B4231" s="134"/>
      <c r="C4231" s="135"/>
      <c r="D4231" s="135"/>
      <c r="E4231" s="135"/>
      <c r="F4231" s="135"/>
      <c r="G4231" s="135"/>
      <c r="H4231" s="135"/>
      <c r="I4231" s="135"/>
      <c r="J4231" s="134"/>
      <c r="K4231" s="136"/>
      <c r="L4231" s="172"/>
      <c r="M4231" s="172"/>
      <c r="N4231" s="172"/>
      <c r="O4231" s="137"/>
      <c r="P4231" s="169"/>
      <c r="Q4231" s="137"/>
      <c r="R4231" s="137"/>
      <c r="S4231" s="137"/>
      <c r="T4231" s="137"/>
      <c r="U4231" s="137"/>
      <c r="V4231" s="137"/>
      <c r="W4231" s="137"/>
      <c r="X4231" s="137"/>
      <c r="Y4231" s="137"/>
      <c r="Z4231" s="137"/>
      <c r="AA4231" s="137"/>
      <c r="AB4231" s="137"/>
      <c r="AC4231" s="137"/>
      <c r="AD4231" s="137"/>
      <c r="AE4231" s="137"/>
      <c r="AF4231" s="137"/>
      <c r="AG4231" s="137"/>
      <c r="AH4231" s="137"/>
      <c r="AI4231" s="137"/>
      <c r="AJ4231" s="137"/>
      <c r="AK4231" s="137"/>
      <c r="AL4231" s="137"/>
      <c r="AM4231" s="137"/>
      <c r="AN4231" s="137"/>
      <c r="AO4231" s="137"/>
      <c r="AP4231" s="137"/>
      <c r="AQ4231" s="137"/>
      <c r="AR4231" s="137"/>
      <c r="AS4231" s="137"/>
      <c r="AT4231" s="143"/>
    </row>
    <row r="4232" spans="1:46">
      <c r="A4232" s="96"/>
      <c r="B4232" s="134"/>
      <c r="C4232" s="135"/>
      <c r="D4232" s="135"/>
      <c r="E4232" s="135"/>
      <c r="F4232" s="135"/>
      <c r="G4232" s="135"/>
      <c r="H4232" s="135"/>
      <c r="I4232" s="135"/>
      <c r="J4232" s="134"/>
      <c r="K4232" s="136"/>
      <c r="L4232" s="172"/>
      <c r="M4232" s="172"/>
      <c r="N4232" s="172"/>
      <c r="O4232" s="137"/>
      <c r="P4232" s="169"/>
      <c r="Q4232" s="137"/>
      <c r="R4232" s="137"/>
      <c r="S4232" s="137"/>
      <c r="T4232" s="137"/>
      <c r="U4232" s="137"/>
      <c r="V4232" s="137"/>
      <c r="W4232" s="137"/>
      <c r="X4232" s="137"/>
      <c r="Y4232" s="137"/>
      <c r="Z4232" s="137"/>
      <c r="AA4232" s="137"/>
      <c r="AB4232" s="137"/>
      <c r="AC4232" s="137"/>
      <c r="AD4232" s="137"/>
      <c r="AE4232" s="137"/>
      <c r="AF4232" s="137"/>
      <c r="AG4232" s="137"/>
      <c r="AH4232" s="137"/>
      <c r="AI4232" s="137"/>
      <c r="AJ4232" s="137"/>
      <c r="AK4232" s="137"/>
      <c r="AL4232" s="137"/>
      <c r="AM4232" s="137"/>
      <c r="AN4232" s="137"/>
      <c r="AO4232" s="137"/>
      <c r="AP4232" s="137"/>
      <c r="AQ4232" s="137"/>
      <c r="AR4232" s="137"/>
      <c r="AS4232" s="137"/>
      <c r="AT4232" s="143"/>
    </row>
    <row r="4233" spans="1:46">
      <c r="A4233" s="96"/>
      <c r="B4233" s="134"/>
      <c r="C4233" s="135"/>
      <c r="D4233" s="135"/>
      <c r="E4233" s="135"/>
      <c r="F4233" s="135"/>
      <c r="G4233" s="135"/>
      <c r="H4233" s="135"/>
      <c r="I4233" s="135"/>
      <c r="J4233" s="134"/>
      <c r="K4233" s="136"/>
      <c r="L4233" s="172"/>
      <c r="M4233" s="172"/>
      <c r="N4233" s="172"/>
      <c r="O4233" s="137"/>
      <c r="P4233" s="169"/>
      <c r="Q4233" s="137"/>
      <c r="R4233" s="137"/>
      <c r="S4233" s="137"/>
      <c r="T4233" s="137"/>
      <c r="U4233" s="137"/>
      <c r="V4233" s="137"/>
      <c r="W4233" s="137"/>
      <c r="X4233" s="137"/>
      <c r="Y4233" s="137"/>
      <c r="Z4233" s="137"/>
      <c r="AA4233" s="137"/>
      <c r="AB4233" s="137"/>
      <c r="AC4233" s="137"/>
      <c r="AD4233" s="137"/>
      <c r="AE4233" s="137"/>
      <c r="AF4233" s="137"/>
      <c r="AG4233" s="137"/>
      <c r="AH4233" s="137"/>
      <c r="AI4233" s="137"/>
      <c r="AJ4233" s="137"/>
      <c r="AK4233" s="137"/>
      <c r="AL4233" s="137"/>
      <c r="AM4233" s="137"/>
      <c r="AN4233" s="137"/>
      <c r="AO4233" s="137"/>
      <c r="AP4233" s="137"/>
      <c r="AQ4233" s="137"/>
      <c r="AR4233" s="137"/>
      <c r="AS4233" s="137"/>
      <c r="AT4233" s="143"/>
    </row>
    <row r="4234" spans="1:46">
      <c r="A4234" s="96"/>
      <c r="B4234" s="134"/>
      <c r="C4234" s="135"/>
      <c r="D4234" s="135"/>
      <c r="E4234" s="135"/>
      <c r="F4234" s="135"/>
      <c r="G4234" s="135"/>
      <c r="H4234" s="135"/>
      <c r="I4234" s="135"/>
      <c r="J4234" s="134"/>
      <c r="K4234" s="136"/>
      <c r="L4234" s="172"/>
      <c r="M4234" s="172"/>
      <c r="N4234" s="172"/>
      <c r="O4234" s="137"/>
      <c r="P4234" s="169"/>
      <c r="Q4234" s="137"/>
      <c r="R4234" s="137"/>
      <c r="S4234" s="137"/>
      <c r="T4234" s="137"/>
      <c r="U4234" s="137"/>
      <c r="V4234" s="137"/>
      <c r="W4234" s="137"/>
      <c r="X4234" s="137"/>
      <c r="Y4234" s="137"/>
      <c r="Z4234" s="137"/>
      <c r="AA4234" s="137"/>
      <c r="AB4234" s="137"/>
      <c r="AC4234" s="137"/>
      <c r="AD4234" s="137"/>
      <c r="AE4234" s="137"/>
      <c r="AF4234" s="137"/>
      <c r="AG4234" s="137"/>
      <c r="AH4234" s="137"/>
      <c r="AI4234" s="137"/>
      <c r="AJ4234" s="137"/>
      <c r="AK4234" s="137"/>
      <c r="AL4234" s="137"/>
      <c r="AM4234" s="137"/>
      <c r="AN4234" s="137"/>
      <c r="AO4234" s="137"/>
      <c r="AP4234" s="137"/>
      <c r="AQ4234" s="137"/>
      <c r="AR4234" s="137"/>
      <c r="AS4234" s="137"/>
      <c r="AT4234" s="143"/>
    </row>
    <row r="4235" spans="1:46">
      <c r="A4235" s="96"/>
      <c r="B4235" s="134"/>
      <c r="C4235" s="135"/>
      <c r="D4235" s="135"/>
      <c r="E4235" s="135"/>
      <c r="F4235" s="135"/>
      <c r="G4235" s="135"/>
      <c r="H4235" s="135"/>
      <c r="I4235" s="135"/>
      <c r="J4235" s="134"/>
      <c r="K4235" s="136"/>
      <c r="L4235" s="172"/>
      <c r="M4235" s="172"/>
      <c r="N4235" s="172"/>
      <c r="O4235" s="137"/>
      <c r="P4235" s="169"/>
      <c r="Q4235" s="137"/>
      <c r="R4235" s="137"/>
      <c r="S4235" s="137"/>
      <c r="T4235" s="137"/>
      <c r="U4235" s="137"/>
      <c r="V4235" s="137"/>
      <c r="W4235" s="137"/>
      <c r="X4235" s="137"/>
      <c r="Y4235" s="137"/>
      <c r="Z4235" s="137"/>
      <c r="AA4235" s="137"/>
      <c r="AB4235" s="137"/>
      <c r="AC4235" s="137"/>
      <c r="AD4235" s="137"/>
      <c r="AE4235" s="137"/>
      <c r="AF4235" s="137"/>
      <c r="AG4235" s="137"/>
      <c r="AH4235" s="137"/>
      <c r="AI4235" s="137"/>
      <c r="AJ4235" s="137"/>
      <c r="AK4235" s="137"/>
      <c r="AL4235" s="137"/>
      <c r="AM4235" s="137"/>
      <c r="AN4235" s="137"/>
      <c r="AO4235" s="137"/>
      <c r="AP4235" s="137"/>
      <c r="AQ4235" s="137"/>
      <c r="AR4235" s="137"/>
      <c r="AS4235" s="137"/>
      <c r="AT4235" s="143"/>
    </row>
    <row r="4236" spans="1:46">
      <c r="A4236" s="96"/>
      <c r="B4236" s="134"/>
      <c r="C4236" s="135"/>
      <c r="D4236" s="135"/>
      <c r="E4236" s="135"/>
      <c r="F4236" s="135"/>
      <c r="G4236" s="135"/>
      <c r="H4236" s="135"/>
      <c r="I4236" s="135"/>
      <c r="J4236" s="134"/>
      <c r="K4236" s="136"/>
      <c r="L4236" s="172"/>
      <c r="M4236" s="172"/>
      <c r="N4236" s="172"/>
      <c r="O4236" s="137"/>
      <c r="P4236" s="169"/>
      <c r="Q4236" s="137"/>
      <c r="R4236" s="137"/>
      <c r="S4236" s="137"/>
      <c r="T4236" s="137"/>
      <c r="U4236" s="137"/>
      <c r="V4236" s="137"/>
      <c r="W4236" s="137"/>
      <c r="X4236" s="137"/>
      <c r="Y4236" s="137"/>
      <c r="Z4236" s="137"/>
      <c r="AA4236" s="137"/>
      <c r="AB4236" s="137"/>
      <c r="AC4236" s="137"/>
      <c r="AD4236" s="137"/>
      <c r="AE4236" s="137"/>
      <c r="AF4236" s="137"/>
      <c r="AG4236" s="137"/>
      <c r="AH4236" s="137"/>
      <c r="AI4236" s="137"/>
      <c r="AJ4236" s="137"/>
      <c r="AK4236" s="137"/>
      <c r="AL4236" s="137"/>
      <c r="AM4236" s="137"/>
      <c r="AN4236" s="137"/>
      <c r="AO4236" s="137"/>
      <c r="AP4236" s="137"/>
      <c r="AQ4236" s="137"/>
      <c r="AR4236" s="137"/>
      <c r="AS4236" s="137"/>
      <c r="AT4236" s="143"/>
    </row>
    <row r="4237" spans="1:46">
      <c r="A4237" s="96"/>
      <c r="B4237" s="134"/>
      <c r="C4237" s="135"/>
      <c r="D4237" s="135"/>
      <c r="E4237" s="135"/>
      <c r="F4237" s="135"/>
      <c r="G4237" s="135"/>
      <c r="H4237" s="135"/>
      <c r="I4237" s="135"/>
      <c r="J4237" s="134"/>
      <c r="K4237" s="136"/>
      <c r="L4237" s="172"/>
      <c r="M4237" s="172"/>
      <c r="N4237" s="172"/>
      <c r="O4237" s="137"/>
      <c r="P4237" s="169"/>
      <c r="Q4237" s="137"/>
      <c r="R4237" s="137"/>
      <c r="S4237" s="137"/>
      <c r="T4237" s="137"/>
      <c r="U4237" s="137"/>
      <c r="V4237" s="137"/>
      <c r="W4237" s="137"/>
      <c r="X4237" s="137"/>
      <c r="Y4237" s="137"/>
      <c r="Z4237" s="137"/>
      <c r="AA4237" s="137"/>
      <c r="AB4237" s="137"/>
      <c r="AC4237" s="137"/>
      <c r="AD4237" s="137"/>
      <c r="AE4237" s="137"/>
      <c r="AF4237" s="137"/>
      <c r="AG4237" s="137"/>
      <c r="AH4237" s="137"/>
      <c r="AI4237" s="137"/>
      <c r="AJ4237" s="137"/>
      <c r="AK4237" s="137"/>
      <c r="AL4237" s="137"/>
      <c r="AM4237" s="137"/>
      <c r="AN4237" s="137"/>
      <c r="AO4237" s="137"/>
      <c r="AP4237" s="137"/>
      <c r="AQ4237" s="137"/>
      <c r="AR4237" s="137"/>
      <c r="AS4237" s="137"/>
      <c r="AT4237" s="143"/>
    </row>
    <row r="4238" spans="1:46">
      <c r="A4238" s="96"/>
      <c r="B4238" s="134"/>
      <c r="C4238" s="135"/>
      <c r="D4238" s="135"/>
      <c r="E4238" s="135"/>
      <c r="F4238" s="135"/>
      <c r="G4238" s="135"/>
      <c r="H4238" s="135"/>
      <c r="I4238" s="135"/>
      <c r="J4238" s="134"/>
      <c r="K4238" s="136"/>
      <c r="L4238" s="172"/>
      <c r="M4238" s="172"/>
      <c r="N4238" s="172"/>
      <c r="O4238" s="137"/>
      <c r="P4238" s="169"/>
      <c r="Q4238" s="137"/>
      <c r="R4238" s="137"/>
      <c r="S4238" s="137"/>
      <c r="T4238" s="137"/>
      <c r="U4238" s="137"/>
      <c r="V4238" s="137"/>
      <c r="W4238" s="137"/>
      <c r="X4238" s="137"/>
      <c r="Y4238" s="137"/>
      <c r="Z4238" s="137"/>
      <c r="AA4238" s="137"/>
      <c r="AB4238" s="137"/>
      <c r="AC4238" s="137"/>
      <c r="AD4238" s="137"/>
      <c r="AE4238" s="137"/>
      <c r="AF4238" s="137"/>
      <c r="AG4238" s="137"/>
      <c r="AH4238" s="137"/>
      <c r="AI4238" s="137"/>
      <c r="AJ4238" s="137"/>
      <c r="AK4238" s="137"/>
      <c r="AL4238" s="137"/>
      <c r="AM4238" s="137"/>
      <c r="AN4238" s="137"/>
      <c r="AO4238" s="137"/>
      <c r="AP4238" s="137"/>
      <c r="AQ4238" s="137"/>
      <c r="AR4238" s="137"/>
      <c r="AS4238" s="137"/>
      <c r="AT4238" s="143"/>
    </row>
    <row r="4239" spans="1:46">
      <c r="A4239" s="96"/>
      <c r="B4239" s="134"/>
      <c r="C4239" s="135"/>
      <c r="D4239" s="135"/>
      <c r="E4239" s="135"/>
      <c r="F4239" s="135"/>
      <c r="G4239" s="135"/>
      <c r="H4239" s="135"/>
      <c r="I4239" s="135"/>
      <c r="J4239" s="134"/>
      <c r="K4239" s="136"/>
      <c r="L4239" s="172"/>
      <c r="M4239" s="172"/>
      <c r="N4239" s="172"/>
      <c r="O4239" s="137"/>
      <c r="P4239" s="169"/>
      <c r="Q4239" s="137"/>
      <c r="R4239" s="137"/>
      <c r="S4239" s="137"/>
      <c r="T4239" s="137"/>
      <c r="U4239" s="137"/>
      <c r="V4239" s="137"/>
      <c r="W4239" s="137"/>
      <c r="X4239" s="137"/>
      <c r="Y4239" s="137"/>
      <c r="Z4239" s="137"/>
      <c r="AA4239" s="137"/>
      <c r="AB4239" s="137"/>
      <c r="AC4239" s="137"/>
      <c r="AD4239" s="137"/>
      <c r="AE4239" s="137"/>
      <c r="AF4239" s="137"/>
      <c r="AG4239" s="137"/>
      <c r="AH4239" s="137"/>
      <c r="AI4239" s="137"/>
      <c r="AJ4239" s="137"/>
      <c r="AK4239" s="137"/>
      <c r="AL4239" s="137"/>
      <c r="AM4239" s="137"/>
      <c r="AN4239" s="137"/>
      <c r="AO4239" s="137"/>
      <c r="AP4239" s="137"/>
      <c r="AQ4239" s="137"/>
      <c r="AR4239" s="137"/>
      <c r="AS4239" s="137"/>
      <c r="AT4239" s="143"/>
    </row>
    <row r="4240" spans="1:46">
      <c r="A4240" s="96"/>
      <c r="B4240" s="134"/>
      <c r="C4240" s="135"/>
      <c r="D4240" s="135"/>
      <c r="E4240" s="135"/>
      <c r="F4240" s="135"/>
      <c r="G4240" s="135"/>
      <c r="H4240" s="135"/>
      <c r="I4240" s="135"/>
      <c r="J4240" s="134"/>
      <c r="K4240" s="136"/>
      <c r="L4240" s="172"/>
      <c r="M4240" s="172"/>
      <c r="N4240" s="172"/>
      <c r="O4240" s="137"/>
      <c r="P4240" s="169"/>
      <c r="Q4240" s="137"/>
      <c r="R4240" s="137"/>
      <c r="S4240" s="137"/>
      <c r="T4240" s="137"/>
      <c r="U4240" s="137"/>
      <c r="V4240" s="137"/>
      <c r="W4240" s="137"/>
      <c r="X4240" s="137"/>
      <c r="Y4240" s="137"/>
      <c r="Z4240" s="137"/>
      <c r="AA4240" s="137"/>
      <c r="AB4240" s="137"/>
      <c r="AC4240" s="137"/>
      <c r="AD4240" s="137"/>
      <c r="AE4240" s="137"/>
      <c r="AF4240" s="137"/>
      <c r="AG4240" s="137"/>
      <c r="AH4240" s="137"/>
      <c r="AI4240" s="137"/>
      <c r="AJ4240" s="137"/>
      <c r="AK4240" s="137"/>
      <c r="AL4240" s="137"/>
      <c r="AM4240" s="137"/>
      <c r="AN4240" s="137"/>
      <c r="AO4240" s="137"/>
      <c r="AP4240" s="137"/>
      <c r="AQ4240" s="137"/>
      <c r="AR4240" s="137"/>
      <c r="AS4240" s="137"/>
      <c r="AT4240" s="143"/>
    </row>
    <row r="4241" spans="1:46">
      <c r="A4241" s="96"/>
      <c r="B4241" s="134"/>
      <c r="C4241" s="135"/>
      <c r="D4241" s="135"/>
      <c r="E4241" s="135"/>
      <c r="F4241" s="135"/>
      <c r="G4241" s="135"/>
      <c r="H4241" s="135"/>
      <c r="I4241" s="135"/>
      <c r="J4241" s="134"/>
      <c r="K4241" s="136"/>
      <c r="L4241" s="172"/>
      <c r="M4241" s="172"/>
      <c r="N4241" s="172"/>
      <c r="O4241" s="137"/>
      <c r="P4241" s="169"/>
      <c r="Q4241" s="137"/>
      <c r="R4241" s="137"/>
      <c r="S4241" s="137"/>
      <c r="T4241" s="137"/>
      <c r="U4241" s="137"/>
      <c r="V4241" s="137"/>
      <c r="W4241" s="137"/>
      <c r="X4241" s="137"/>
      <c r="Y4241" s="137"/>
      <c r="Z4241" s="137"/>
      <c r="AA4241" s="137"/>
      <c r="AB4241" s="137"/>
      <c r="AC4241" s="137"/>
      <c r="AD4241" s="137"/>
      <c r="AE4241" s="137"/>
      <c r="AF4241" s="137"/>
      <c r="AG4241" s="137"/>
      <c r="AH4241" s="137"/>
      <c r="AI4241" s="137"/>
      <c r="AJ4241" s="137"/>
      <c r="AK4241" s="137"/>
      <c r="AL4241" s="137"/>
      <c r="AM4241" s="137"/>
      <c r="AN4241" s="137"/>
      <c r="AO4241" s="137"/>
      <c r="AP4241" s="137"/>
      <c r="AQ4241" s="137"/>
      <c r="AR4241" s="137"/>
      <c r="AS4241" s="137"/>
      <c r="AT4241" s="143"/>
    </row>
    <row r="4242" spans="1:46">
      <c r="A4242" s="96"/>
      <c r="B4242" s="134"/>
      <c r="C4242" s="135"/>
      <c r="D4242" s="135"/>
      <c r="E4242" s="135"/>
      <c r="F4242" s="135"/>
      <c r="G4242" s="135"/>
      <c r="H4242" s="135"/>
      <c r="I4242" s="135"/>
      <c r="J4242" s="134"/>
      <c r="K4242" s="136"/>
      <c r="L4242" s="172"/>
      <c r="M4242" s="172"/>
      <c r="N4242" s="172"/>
      <c r="O4242" s="137"/>
      <c r="P4242" s="169"/>
      <c r="Q4242" s="137"/>
      <c r="R4242" s="137"/>
      <c r="S4242" s="137"/>
      <c r="T4242" s="137"/>
      <c r="U4242" s="137"/>
      <c r="V4242" s="137"/>
      <c r="W4242" s="137"/>
      <c r="X4242" s="137"/>
      <c r="Y4242" s="137"/>
      <c r="Z4242" s="137"/>
      <c r="AA4242" s="137"/>
      <c r="AB4242" s="137"/>
      <c r="AC4242" s="137"/>
      <c r="AD4242" s="137"/>
      <c r="AE4242" s="137"/>
      <c r="AF4242" s="137"/>
      <c r="AG4242" s="137"/>
      <c r="AH4242" s="137"/>
      <c r="AI4242" s="137"/>
      <c r="AJ4242" s="137"/>
      <c r="AK4242" s="137"/>
      <c r="AL4242" s="137"/>
      <c r="AM4242" s="137"/>
      <c r="AN4242" s="137"/>
      <c r="AO4242" s="137"/>
      <c r="AP4242" s="137"/>
      <c r="AQ4242" s="137"/>
      <c r="AR4242" s="137"/>
      <c r="AS4242" s="137"/>
      <c r="AT4242" s="143"/>
    </row>
    <row r="4243" spans="1:46">
      <c r="A4243" s="96"/>
      <c r="B4243" s="134"/>
      <c r="C4243" s="135"/>
      <c r="D4243" s="135"/>
      <c r="E4243" s="135"/>
      <c r="F4243" s="135"/>
      <c r="G4243" s="135"/>
      <c r="H4243" s="135"/>
      <c r="I4243" s="135"/>
      <c r="J4243" s="134"/>
      <c r="K4243" s="136"/>
      <c r="L4243" s="172"/>
      <c r="M4243" s="172"/>
      <c r="N4243" s="172"/>
      <c r="O4243" s="137"/>
      <c r="P4243" s="169"/>
      <c r="Q4243" s="137"/>
      <c r="R4243" s="137"/>
      <c r="S4243" s="137"/>
      <c r="T4243" s="137"/>
      <c r="U4243" s="137"/>
      <c r="V4243" s="137"/>
      <c r="W4243" s="137"/>
      <c r="X4243" s="137"/>
      <c r="Y4243" s="137"/>
      <c r="Z4243" s="137"/>
      <c r="AA4243" s="137"/>
      <c r="AB4243" s="137"/>
      <c r="AC4243" s="137"/>
      <c r="AD4243" s="137"/>
      <c r="AE4243" s="137"/>
      <c r="AF4243" s="137"/>
      <c r="AG4243" s="137"/>
      <c r="AH4243" s="137"/>
      <c r="AI4243" s="137"/>
      <c r="AJ4243" s="137"/>
      <c r="AK4243" s="137"/>
      <c r="AL4243" s="137"/>
      <c r="AM4243" s="137"/>
      <c r="AN4243" s="137"/>
      <c r="AO4243" s="137"/>
      <c r="AP4243" s="137"/>
      <c r="AQ4243" s="137"/>
      <c r="AR4243" s="137"/>
      <c r="AS4243" s="137"/>
      <c r="AT4243" s="143"/>
    </row>
    <row r="4244" spans="1:46">
      <c r="A4244" s="96"/>
      <c r="B4244" s="134"/>
      <c r="C4244" s="135"/>
      <c r="D4244" s="135"/>
      <c r="E4244" s="135"/>
      <c r="F4244" s="135"/>
      <c r="G4244" s="135"/>
      <c r="H4244" s="135"/>
      <c r="I4244" s="135"/>
      <c r="J4244" s="134"/>
      <c r="K4244" s="136"/>
      <c r="L4244" s="172"/>
      <c r="M4244" s="172"/>
      <c r="N4244" s="172"/>
      <c r="O4244" s="137"/>
      <c r="P4244" s="169"/>
      <c r="Q4244" s="137"/>
      <c r="R4244" s="137"/>
      <c r="S4244" s="137"/>
      <c r="T4244" s="137"/>
      <c r="U4244" s="137"/>
      <c r="V4244" s="137"/>
      <c r="W4244" s="137"/>
      <c r="X4244" s="137"/>
      <c r="Y4244" s="137"/>
      <c r="Z4244" s="137"/>
      <c r="AA4244" s="137"/>
      <c r="AB4244" s="137"/>
      <c r="AC4244" s="137"/>
      <c r="AD4244" s="137"/>
      <c r="AE4244" s="137"/>
      <c r="AF4244" s="137"/>
      <c r="AG4244" s="137"/>
      <c r="AH4244" s="137"/>
      <c r="AI4244" s="137"/>
      <c r="AJ4244" s="137"/>
      <c r="AK4244" s="137"/>
      <c r="AL4244" s="137"/>
      <c r="AM4244" s="137"/>
      <c r="AN4244" s="137"/>
      <c r="AO4244" s="137"/>
      <c r="AP4244" s="137"/>
      <c r="AQ4244" s="137"/>
      <c r="AR4244" s="137"/>
      <c r="AS4244" s="137"/>
      <c r="AT4244" s="143"/>
    </row>
    <row r="4245" spans="1:46">
      <c r="A4245" s="96"/>
      <c r="B4245" s="134"/>
      <c r="C4245" s="135"/>
      <c r="D4245" s="135"/>
      <c r="E4245" s="135"/>
      <c r="F4245" s="135"/>
      <c r="G4245" s="135"/>
      <c r="H4245" s="135"/>
      <c r="I4245" s="135"/>
      <c r="J4245" s="134"/>
      <c r="K4245" s="136"/>
      <c r="L4245" s="172"/>
      <c r="M4245" s="172"/>
      <c r="N4245" s="172"/>
      <c r="O4245" s="137"/>
      <c r="P4245" s="169"/>
      <c r="Q4245" s="137"/>
      <c r="R4245" s="137"/>
      <c r="S4245" s="137"/>
      <c r="T4245" s="137"/>
      <c r="U4245" s="137"/>
      <c r="V4245" s="137"/>
      <c r="W4245" s="137"/>
      <c r="X4245" s="137"/>
      <c r="Y4245" s="137"/>
      <c r="Z4245" s="137"/>
      <c r="AA4245" s="137"/>
      <c r="AB4245" s="137"/>
      <c r="AC4245" s="137"/>
      <c r="AD4245" s="137"/>
      <c r="AE4245" s="137"/>
      <c r="AF4245" s="137"/>
      <c r="AG4245" s="137"/>
      <c r="AH4245" s="137"/>
      <c r="AI4245" s="137"/>
      <c r="AJ4245" s="137"/>
      <c r="AK4245" s="137"/>
      <c r="AL4245" s="137"/>
      <c r="AM4245" s="137"/>
      <c r="AN4245" s="137"/>
      <c r="AO4245" s="137"/>
      <c r="AP4245" s="137"/>
      <c r="AQ4245" s="137"/>
      <c r="AR4245" s="137"/>
      <c r="AS4245" s="137"/>
      <c r="AT4245" s="143"/>
    </row>
    <row r="4246" spans="1:46">
      <c r="A4246" s="96"/>
      <c r="B4246" s="134"/>
      <c r="C4246" s="135"/>
      <c r="D4246" s="135"/>
      <c r="E4246" s="135"/>
      <c r="F4246" s="135"/>
      <c r="G4246" s="135"/>
      <c r="H4246" s="135"/>
      <c r="I4246" s="135"/>
      <c r="J4246" s="134"/>
      <c r="K4246" s="136"/>
      <c r="L4246" s="172"/>
      <c r="M4246" s="172"/>
      <c r="N4246" s="172"/>
      <c r="O4246" s="137"/>
      <c r="P4246" s="169"/>
      <c r="Q4246" s="137"/>
      <c r="R4246" s="137"/>
      <c r="S4246" s="137"/>
      <c r="T4246" s="137"/>
      <c r="U4246" s="137"/>
      <c r="V4246" s="137"/>
      <c r="W4246" s="137"/>
      <c r="X4246" s="137"/>
      <c r="Y4246" s="137"/>
      <c r="Z4246" s="137"/>
      <c r="AA4246" s="137"/>
      <c r="AB4246" s="137"/>
      <c r="AC4246" s="137"/>
      <c r="AD4246" s="137"/>
      <c r="AE4246" s="137"/>
      <c r="AF4246" s="137"/>
      <c r="AG4246" s="137"/>
      <c r="AH4246" s="137"/>
      <c r="AI4246" s="137"/>
      <c r="AJ4246" s="137"/>
      <c r="AK4246" s="137"/>
      <c r="AL4246" s="137"/>
      <c r="AM4246" s="137"/>
      <c r="AN4246" s="137"/>
      <c r="AO4246" s="137"/>
      <c r="AP4246" s="137"/>
      <c r="AQ4246" s="137"/>
      <c r="AR4246" s="137"/>
      <c r="AS4246" s="137"/>
      <c r="AT4246" s="143"/>
    </row>
    <row r="4247" spans="1:46">
      <c r="A4247" s="96"/>
      <c r="B4247" s="134"/>
      <c r="C4247" s="135"/>
      <c r="D4247" s="135"/>
      <c r="E4247" s="135"/>
      <c r="F4247" s="135"/>
      <c r="G4247" s="135"/>
      <c r="H4247" s="135"/>
      <c r="I4247" s="135"/>
      <c r="J4247" s="134"/>
      <c r="K4247" s="136"/>
      <c r="L4247" s="172"/>
      <c r="M4247" s="172"/>
      <c r="N4247" s="172"/>
      <c r="O4247" s="137"/>
      <c r="P4247" s="169"/>
      <c r="Q4247" s="137"/>
      <c r="R4247" s="137"/>
      <c r="S4247" s="137"/>
      <c r="T4247" s="137"/>
      <c r="U4247" s="137"/>
      <c r="V4247" s="137"/>
      <c r="W4247" s="137"/>
      <c r="X4247" s="137"/>
      <c r="Y4247" s="137"/>
      <c r="Z4247" s="137"/>
      <c r="AA4247" s="137"/>
      <c r="AB4247" s="137"/>
      <c r="AC4247" s="137"/>
      <c r="AD4247" s="137"/>
      <c r="AE4247" s="137"/>
      <c r="AF4247" s="137"/>
      <c r="AG4247" s="137"/>
      <c r="AH4247" s="137"/>
      <c r="AI4247" s="137"/>
      <c r="AJ4247" s="137"/>
      <c r="AK4247" s="137"/>
      <c r="AL4247" s="137"/>
      <c r="AM4247" s="137"/>
      <c r="AN4247" s="137"/>
      <c r="AO4247" s="137"/>
      <c r="AP4247" s="137"/>
      <c r="AQ4247" s="137"/>
      <c r="AR4247" s="137"/>
      <c r="AS4247" s="137"/>
      <c r="AT4247" s="143"/>
    </row>
    <row r="4248" spans="1:46">
      <c r="A4248" s="96"/>
      <c r="B4248" s="134"/>
      <c r="C4248" s="135"/>
      <c r="D4248" s="135"/>
      <c r="E4248" s="135"/>
      <c r="F4248" s="135"/>
      <c r="G4248" s="135"/>
      <c r="H4248" s="135"/>
      <c r="I4248" s="135"/>
      <c r="J4248" s="134"/>
      <c r="K4248" s="136"/>
      <c r="L4248" s="172"/>
      <c r="M4248" s="172"/>
      <c r="N4248" s="172"/>
      <c r="O4248" s="137"/>
      <c r="P4248" s="169"/>
      <c r="Q4248" s="137"/>
      <c r="R4248" s="137"/>
      <c r="S4248" s="137"/>
      <c r="T4248" s="137"/>
      <c r="U4248" s="137"/>
      <c r="V4248" s="137"/>
      <c r="W4248" s="137"/>
      <c r="X4248" s="137"/>
      <c r="Y4248" s="137"/>
      <c r="Z4248" s="137"/>
      <c r="AA4248" s="137"/>
      <c r="AB4248" s="137"/>
      <c r="AC4248" s="137"/>
      <c r="AD4248" s="137"/>
      <c r="AE4248" s="137"/>
      <c r="AF4248" s="137"/>
      <c r="AG4248" s="137"/>
      <c r="AH4248" s="137"/>
      <c r="AI4248" s="137"/>
      <c r="AJ4248" s="137"/>
      <c r="AK4248" s="137"/>
      <c r="AL4248" s="137"/>
      <c r="AM4248" s="137"/>
      <c r="AN4248" s="137"/>
      <c r="AO4248" s="137"/>
      <c r="AP4248" s="137"/>
      <c r="AQ4248" s="137"/>
      <c r="AR4248" s="137"/>
      <c r="AS4248" s="137"/>
      <c r="AT4248" s="143"/>
    </row>
    <row r="4249" spans="1:46">
      <c r="A4249" s="96"/>
      <c r="B4249" s="134"/>
      <c r="C4249" s="135"/>
      <c r="D4249" s="135"/>
      <c r="E4249" s="135"/>
      <c r="F4249" s="135"/>
      <c r="G4249" s="135"/>
      <c r="H4249" s="135"/>
      <c r="I4249" s="135"/>
      <c r="J4249" s="134"/>
      <c r="K4249" s="136"/>
      <c r="L4249" s="172"/>
      <c r="M4249" s="172"/>
      <c r="N4249" s="172"/>
      <c r="O4249" s="137"/>
      <c r="P4249" s="169"/>
      <c r="Q4249" s="137"/>
      <c r="R4249" s="137"/>
      <c r="S4249" s="137"/>
      <c r="T4249" s="137"/>
      <c r="U4249" s="137"/>
      <c r="V4249" s="137"/>
      <c r="W4249" s="137"/>
      <c r="X4249" s="137"/>
      <c r="Y4249" s="137"/>
      <c r="Z4249" s="137"/>
      <c r="AA4249" s="137"/>
      <c r="AB4249" s="137"/>
      <c r="AC4249" s="137"/>
      <c r="AD4249" s="137"/>
      <c r="AE4249" s="137"/>
      <c r="AF4249" s="137"/>
      <c r="AG4249" s="137"/>
      <c r="AH4249" s="137"/>
      <c r="AI4249" s="137"/>
      <c r="AJ4249" s="137"/>
      <c r="AK4249" s="137"/>
      <c r="AL4249" s="137"/>
      <c r="AM4249" s="137"/>
      <c r="AN4249" s="137"/>
      <c r="AO4249" s="137"/>
      <c r="AP4249" s="137"/>
      <c r="AQ4249" s="137"/>
      <c r="AR4249" s="137"/>
      <c r="AS4249" s="137"/>
      <c r="AT4249" s="143"/>
    </row>
    <row r="4250" spans="1:46">
      <c r="A4250" s="96"/>
      <c r="B4250" s="134"/>
      <c r="C4250" s="135"/>
      <c r="D4250" s="135"/>
      <c r="E4250" s="135"/>
      <c r="F4250" s="135"/>
      <c r="G4250" s="135"/>
      <c r="H4250" s="135"/>
      <c r="I4250" s="135"/>
      <c r="J4250" s="134"/>
      <c r="K4250" s="136"/>
      <c r="L4250" s="172"/>
      <c r="M4250" s="172"/>
      <c r="N4250" s="172"/>
      <c r="O4250" s="137"/>
      <c r="P4250" s="169"/>
      <c r="Q4250" s="137"/>
      <c r="R4250" s="137"/>
      <c r="S4250" s="137"/>
      <c r="T4250" s="137"/>
      <c r="U4250" s="137"/>
      <c r="V4250" s="137"/>
      <c r="W4250" s="137"/>
      <c r="X4250" s="137"/>
      <c r="Y4250" s="137"/>
      <c r="Z4250" s="137"/>
      <c r="AA4250" s="137"/>
      <c r="AB4250" s="137"/>
      <c r="AC4250" s="137"/>
      <c r="AD4250" s="137"/>
      <c r="AE4250" s="137"/>
      <c r="AF4250" s="137"/>
      <c r="AG4250" s="137"/>
      <c r="AH4250" s="137"/>
      <c r="AI4250" s="137"/>
      <c r="AJ4250" s="137"/>
      <c r="AK4250" s="137"/>
      <c r="AL4250" s="137"/>
      <c r="AM4250" s="137"/>
      <c r="AN4250" s="137"/>
      <c r="AO4250" s="137"/>
      <c r="AP4250" s="137"/>
      <c r="AQ4250" s="137"/>
      <c r="AR4250" s="137"/>
      <c r="AS4250" s="137"/>
      <c r="AT4250" s="143"/>
    </row>
    <row r="4251" spans="1:46">
      <c r="A4251" s="96"/>
      <c r="B4251" s="134"/>
      <c r="C4251" s="135"/>
      <c r="D4251" s="135"/>
      <c r="E4251" s="135"/>
      <c r="F4251" s="135"/>
      <c r="G4251" s="135"/>
      <c r="H4251" s="135"/>
      <c r="I4251" s="135"/>
      <c r="J4251" s="134"/>
      <c r="K4251" s="136"/>
      <c r="L4251" s="172"/>
      <c r="M4251" s="172"/>
      <c r="N4251" s="172"/>
      <c r="O4251" s="137"/>
      <c r="P4251" s="169"/>
      <c r="Q4251" s="137"/>
      <c r="R4251" s="137"/>
      <c r="S4251" s="137"/>
      <c r="T4251" s="137"/>
      <c r="U4251" s="137"/>
      <c r="V4251" s="137"/>
      <c r="W4251" s="137"/>
      <c r="X4251" s="137"/>
      <c r="Y4251" s="137"/>
      <c r="Z4251" s="137"/>
      <c r="AA4251" s="137"/>
      <c r="AB4251" s="137"/>
      <c r="AC4251" s="137"/>
      <c r="AD4251" s="137"/>
      <c r="AE4251" s="137"/>
      <c r="AF4251" s="137"/>
      <c r="AG4251" s="137"/>
      <c r="AH4251" s="137"/>
      <c r="AI4251" s="137"/>
      <c r="AJ4251" s="137"/>
      <c r="AK4251" s="137"/>
      <c r="AL4251" s="137"/>
      <c r="AM4251" s="137"/>
      <c r="AN4251" s="137"/>
      <c r="AO4251" s="137"/>
      <c r="AP4251" s="137"/>
      <c r="AQ4251" s="137"/>
      <c r="AR4251" s="137"/>
      <c r="AS4251" s="137"/>
      <c r="AT4251" s="143"/>
    </row>
    <row r="4252" spans="1:46">
      <c r="A4252" s="96"/>
      <c r="B4252" s="134"/>
      <c r="C4252" s="135"/>
      <c r="D4252" s="135"/>
      <c r="E4252" s="135"/>
      <c r="F4252" s="135"/>
      <c r="G4252" s="135"/>
      <c r="H4252" s="135"/>
      <c r="I4252" s="135"/>
      <c r="J4252" s="134"/>
      <c r="K4252" s="136"/>
      <c r="L4252" s="172"/>
      <c r="M4252" s="172"/>
      <c r="N4252" s="172"/>
      <c r="O4252" s="137"/>
      <c r="P4252" s="169"/>
      <c r="Q4252" s="137"/>
      <c r="R4252" s="137"/>
      <c r="S4252" s="137"/>
      <c r="T4252" s="137"/>
      <c r="U4252" s="137"/>
      <c r="V4252" s="137"/>
      <c r="W4252" s="137"/>
      <c r="X4252" s="137"/>
      <c r="Y4252" s="137"/>
      <c r="Z4252" s="137"/>
      <c r="AA4252" s="137"/>
      <c r="AB4252" s="137"/>
      <c r="AC4252" s="137"/>
      <c r="AD4252" s="137"/>
      <c r="AE4252" s="137"/>
      <c r="AF4252" s="137"/>
      <c r="AG4252" s="137"/>
      <c r="AH4252" s="137"/>
      <c r="AI4252" s="137"/>
      <c r="AJ4252" s="137"/>
      <c r="AK4252" s="137"/>
      <c r="AL4252" s="137"/>
      <c r="AM4252" s="137"/>
      <c r="AN4252" s="137"/>
      <c r="AO4252" s="137"/>
      <c r="AP4252" s="137"/>
      <c r="AQ4252" s="137"/>
      <c r="AR4252" s="137"/>
      <c r="AS4252" s="137"/>
      <c r="AT4252" s="143"/>
    </row>
    <row r="4253" spans="1:46">
      <c r="A4253" s="96"/>
      <c r="B4253" s="134"/>
      <c r="C4253" s="135"/>
      <c r="D4253" s="135"/>
      <c r="E4253" s="135"/>
      <c r="F4253" s="135"/>
      <c r="G4253" s="135"/>
      <c r="H4253" s="135"/>
      <c r="I4253" s="135"/>
      <c r="J4253" s="134"/>
      <c r="K4253" s="136"/>
      <c r="L4253" s="172"/>
      <c r="M4253" s="172"/>
      <c r="N4253" s="172"/>
      <c r="O4253" s="137"/>
      <c r="P4253" s="169"/>
      <c r="Q4253" s="137"/>
      <c r="R4253" s="137"/>
      <c r="S4253" s="137"/>
      <c r="T4253" s="137"/>
      <c r="U4253" s="137"/>
      <c r="V4253" s="137"/>
      <c r="W4253" s="137"/>
      <c r="X4253" s="137"/>
      <c r="Y4253" s="137"/>
      <c r="Z4253" s="137"/>
      <c r="AA4253" s="137"/>
      <c r="AB4253" s="137"/>
      <c r="AC4253" s="137"/>
      <c r="AD4253" s="137"/>
      <c r="AE4253" s="137"/>
      <c r="AF4253" s="137"/>
      <c r="AG4253" s="137"/>
      <c r="AH4253" s="137"/>
      <c r="AI4253" s="137"/>
      <c r="AJ4253" s="137"/>
      <c r="AK4253" s="137"/>
      <c r="AL4253" s="137"/>
      <c r="AM4253" s="137"/>
      <c r="AN4253" s="137"/>
      <c r="AO4253" s="137"/>
      <c r="AP4253" s="137"/>
      <c r="AQ4253" s="137"/>
      <c r="AR4253" s="137"/>
      <c r="AS4253" s="137"/>
      <c r="AT4253" s="143"/>
    </row>
    <row r="4254" spans="1:46">
      <c r="A4254" s="96"/>
      <c r="B4254" s="134"/>
      <c r="C4254" s="135"/>
      <c r="D4254" s="135"/>
      <c r="E4254" s="135"/>
      <c r="F4254" s="135"/>
      <c r="G4254" s="135"/>
      <c r="H4254" s="135"/>
      <c r="I4254" s="135"/>
      <c r="J4254" s="134"/>
      <c r="K4254" s="136"/>
      <c r="L4254" s="172"/>
      <c r="M4254" s="172"/>
      <c r="N4254" s="172"/>
      <c r="O4254" s="137"/>
      <c r="P4254" s="169"/>
      <c r="Q4254" s="137"/>
      <c r="R4254" s="137"/>
      <c r="S4254" s="137"/>
      <c r="T4254" s="137"/>
      <c r="U4254" s="137"/>
      <c r="V4254" s="137"/>
      <c r="W4254" s="137"/>
      <c r="X4254" s="137"/>
      <c r="Y4254" s="137"/>
      <c r="Z4254" s="137"/>
      <c r="AA4254" s="137"/>
      <c r="AB4254" s="137"/>
      <c r="AC4254" s="137"/>
      <c r="AD4254" s="137"/>
      <c r="AE4254" s="137"/>
      <c r="AF4254" s="137"/>
      <c r="AG4254" s="137"/>
      <c r="AH4254" s="137"/>
      <c r="AI4254" s="137"/>
      <c r="AJ4254" s="137"/>
      <c r="AK4254" s="137"/>
      <c r="AL4254" s="137"/>
      <c r="AM4254" s="137"/>
      <c r="AN4254" s="137"/>
      <c r="AO4254" s="137"/>
      <c r="AP4254" s="137"/>
      <c r="AQ4254" s="137"/>
      <c r="AR4254" s="137"/>
      <c r="AS4254" s="137"/>
      <c r="AT4254" s="143"/>
    </row>
    <row r="4255" spans="1:46">
      <c r="A4255" s="96"/>
      <c r="B4255" s="134"/>
      <c r="C4255" s="135"/>
      <c r="D4255" s="135"/>
      <c r="E4255" s="135"/>
      <c r="F4255" s="135"/>
      <c r="G4255" s="135"/>
      <c r="H4255" s="135"/>
      <c r="I4255" s="135"/>
      <c r="J4255" s="134"/>
      <c r="K4255" s="136"/>
      <c r="L4255" s="172"/>
      <c r="M4255" s="172"/>
      <c r="N4255" s="172"/>
      <c r="O4255" s="137"/>
      <c r="P4255" s="169"/>
      <c r="Q4255" s="137"/>
      <c r="R4255" s="137"/>
      <c r="S4255" s="137"/>
      <c r="T4255" s="137"/>
      <c r="U4255" s="137"/>
      <c r="V4255" s="137"/>
      <c r="W4255" s="137"/>
      <c r="X4255" s="137"/>
      <c r="Y4255" s="137"/>
      <c r="Z4255" s="137"/>
      <c r="AA4255" s="137"/>
      <c r="AB4255" s="137"/>
      <c r="AC4255" s="137"/>
      <c r="AD4255" s="137"/>
      <c r="AE4255" s="137"/>
      <c r="AF4255" s="137"/>
      <c r="AG4255" s="137"/>
      <c r="AH4255" s="137"/>
      <c r="AI4255" s="137"/>
      <c r="AJ4255" s="137"/>
      <c r="AK4255" s="137"/>
      <c r="AL4255" s="137"/>
      <c r="AM4255" s="137"/>
      <c r="AN4255" s="137"/>
      <c r="AO4255" s="137"/>
      <c r="AP4255" s="137"/>
      <c r="AQ4255" s="137"/>
      <c r="AR4255" s="137"/>
      <c r="AS4255" s="137"/>
      <c r="AT4255" s="143"/>
    </row>
    <row r="4256" spans="1:46">
      <c r="A4256" s="96"/>
      <c r="B4256" s="134"/>
      <c r="C4256" s="135"/>
      <c r="D4256" s="135"/>
      <c r="E4256" s="135"/>
      <c r="F4256" s="135"/>
      <c r="G4256" s="135"/>
      <c r="H4256" s="135"/>
      <c r="I4256" s="135"/>
      <c r="J4256" s="134"/>
      <c r="K4256" s="136"/>
      <c r="L4256" s="172"/>
      <c r="M4256" s="172"/>
      <c r="N4256" s="172"/>
      <c r="O4256" s="137"/>
      <c r="P4256" s="169"/>
      <c r="Q4256" s="137"/>
      <c r="R4256" s="137"/>
      <c r="S4256" s="137"/>
      <c r="T4256" s="137"/>
      <c r="U4256" s="137"/>
      <c r="V4256" s="137"/>
      <c r="W4256" s="137"/>
      <c r="X4256" s="137"/>
      <c r="Y4256" s="137"/>
      <c r="Z4256" s="137"/>
      <c r="AA4256" s="137"/>
      <c r="AB4256" s="137"/>
      <c r="AC4256" s="137"/>
      <c r="AD4256" s="137"/>
      <c r="AE4256" s="137"/>
      <c r="AF4256" s="137"/>
      <c r="AG4256" s="137"/>
      <c r="AH4256" s="137"/>
      <c r="AI4256" s="137"/>
      <c r="AJ4256" s="137"/>
      <c r="AK4256" s="137"/>
      <c r="AL4256" s="137"/>
      <c r="AM4256" s="137"/>
      <c r="AN4256" s="137"/>
      <c r="AO4256" s="137"/>
      <c r="AP4256" s="137"/>
      <c r="AQ4256" s="137"/>
      <c r="AR4256" s="137"/>
      <c r="AS4256" s="137"/>
      <c r="AT4256" s="143"/>
    </row>
    <row r="4257" spans="1:46">
      <c r="A4257" s="96"/>
      <c r="B4257" s="134"/>
      <c r="C4257" s="135"/>
      <c r="D4257" s="135"/>
      <c r="E4257" s="135"/>
      <c r="F4257" s="135"/>
      <c r="G4257" s="135"/>
      <c r="H4257" s="135"/>
      <c r="I4257" s="135"/>
      <c r="J4257" s="134"/>
      <c r="K4257" s="136"/>
      <c r="L4257" s="172"/>
      <c r="M4257" s="172"/>
      <c r="N4257" s="172"/>
      <c r="O4257" s="137"/>
      <c r="P4257" s="169"/>
      <c r="Q4257" s="137"/>
      <c r="R4257" s="137"/>
      <c r="S4257" s="137"/>
      <c r="T4257" s="137"/>
      <c r="U4257" s="137"/>
      <c r="V4257" s="137"/>
      <c r="W4257" s="137"/>
      <c r="X4257" s="137"/>
      <c r="Y4257" s="137"/>
      <c r="Z4257" s="137"/>
      <c r="AA4257" s="137"/>
      <c r="AB4257" s="137"/>
      <c r="AC4257" s="137"/>
      <c r="AD4257" s="137"/>
      <c r="AE4257" s="137"/>
      <c r="AF4257" s="137"/>
      <c r="AG4257" s="137"/>
      <c r="AH4257" s="137"/>
      <c r="AI4257" s="137"/>
      <c r="AJ4257" s="137"/>
      <c r="AK4257" s="137"/>
      <c r="AL4257" s="137"/>
      <c r="AM4257" s="137"/>
      <c r="AN4257" s="137"/>
      <c r="AO4257" s="137"/>
      <c r="AP4257" s="137"/>
      <c r="AQ4257" s="137"/>
      <c r="AR4257" s="137"/>
      <c r="AS4257" s="137"/>
      <c r="AT4257" s="143"/>
    </row>
    <row r="4258" spans="1:46">
      <c r="A4258" s="96"/>
      <c r="B4258" s="134"/>
      <c r="C4258" s="135"/>
      <c r="D4258" s="135"/>
      <c r="E4258" s="135"/>
      <c r="F4258" s="135"/>
      <c r="G4258" s="135"/>
      <c r="H4258" s="135"/>
      <c r="I4258" s="135"/>
      <c r="J4258" s="134"/>
      <c r="K4258" s="136"/>
      <c r="L4258" s="172"/>
      <c r="M4258" s="172"/>
      <c r="N4258" s="172"/>
      <c r="O4258" s="137"/>
      <c r="P4258" s="169"/>
      <c r="Q4258" s="137"/>
      <c r="R4258" s="137"/>
      <c r="S4258" s="137"/>
      <c r="T4258" s="137"/>
      <c r="U4258" s="137"/>
      <c r="V4258" s="137"/>
      <c r="W4258" s="137"/>
      <c r="X4258" s="137"/>
      <c r="Y4258" s="137"/>
      <c r="Z4258" s="137"/>
      <c r="AA4258" s="137"/>
      <c r="AB4258" s="137"/>
      <c r="AC4258" s="137"/>
      <c r="AD4258" s="137"/>
      <c r="AE4258" s="137"/>
      <c r="AF4258" s="137"/>
      <c r="AG4258" s="137"/>
      <c r="AH4258" s="137"/>
      <c r="AI4258" s="137"/>
      <c r="AJ4258" s="137"/>
      <c r="AK4258" s="137"/>
      <c r="AL4258" s="137"/>
      <c r="AM4258" s="137"/>
      <c r="AN4258" s="137"/>
      <c r="AO4258" s="137"/>
      <c r="AP4258" s="137"/>
      <c r="AQ4258" s="137"/>
      <c r="AR4258" s="137"/>
      <c r="AS4258" s="137"/>
      <c r="AT4258" s="143"/>
    </row>
    <row r="4259" spans="1:46">
      <c r="A4259" s="96"/>
      <c r="B4259" s="134"/>
      <c r="C4259" s="135"/>
      <c r="D4259" s="135"/>
      <c r="E4259" s="135"/>
      <c r="F4259" s="135"/>
      <c r="G4259" s="135"/>
      <c r="H4259" s="135"/>
      <c r="I4259" s="135"/>
      <c r="J4259" s="134"/>
      <c r="K4259" s="136"/>
      <c r="L4259" s="172"/>
      <c r="M4259" s="172"/>
      <c r="N4259" s="172"/>
      <c r="O4259" s="137"/>
      <c r="P4259" s="169"/>
      <c r="Q4259" s="137"/>
      <c r="R4259" s="137"/>
      <c r="S4259" s="137"/>
      <c r="T4259" s="137"/>
      <c r="U4259" s="137"/>
      <c r="V4259" s="137"/>
      <c r="W4259" s="137"/>
      <c r="X4259" s="137"/>
      <c r="Y4259" s="137"/>
      <c r="Z4259" s="137"/>
      <c r="AA4259" s="137"/>
      <c r="AB4259" s="137"/>
      <c r="AC4259" s="137"/>
      <c r="AD4259" s="137"/>
      <c r="AE4259" s="137"/>
      <c r="AF4259" s="137"/>
      <c r="AG4259" s="137"/>
      <c r="AH4259" s="137"/>
      <c r="AI4259" s="137"/>
      <c r="AJ4259" s="137"/>
      <c r="AK4259" s="137"/>
      <c r="AL4259" s="137"/>
      <c r="AM4259" s="137"/>
      <c r="AN4259" s="137"/>
      <c r="AO4259" s="137"/>
      <c r="AP4259" s="137"/>
      <c r="AQ4259" s="137"/>
      <c r="AR4259" s="137"/>
      <c r="AS4259" s="137"/>
      <c r="AT4259" s="143"/>
    </row>
    <row r="4260" spans="1:46">
      <c r="A4260" s="96"/>
      <c r="B4260" s="134"/>
      <c r="C4260" s="135"/>
      <c r="D4260" s="135"/>
      <c r="E4260" s="135"/>
      <c r="F4260" s="135"/>
      <c r="G4260" s="135"/>
      <c r="H4260" s="135"/>
      <c r="I4260" s="135"/>
      <c r="J4260" s="134"/>
      <c r="K4260" s="136"/>
      <c r="L4260" s="172"/>
      <c r="M4260" s="172"/>
      <c r="N4260" s="172"/>
      <c r="O4260" s="137"/>
      <c r="P4260" s="169"/>
      <c r="Q4260" s="137"/>
      <c r="R4260" s="137"/>
      <c r="S4260" s="137"/>
      <c r="T4260" s="137"/>
      <c r="U4260" s="137"/>
      <c r="V4260" s="137"/>
      <c r="W4260" s="137"/>
      <c r="X4260" s="137"/>
      <c r="Y4260" s="137"/>
      <c r="Z4260" s="137"/>
      <c r="AA4260" s="137"/>
      <c r="AB4260" s="137"/>
      <c r="AC4260" s="137"/>
      <c r="AD4260" s="137"/>
      <c r="AE4260" s="137"/>
      <c r="AF4260" s="137"/>
      <c r="AG4260" s="137"/>
      <c r="AH4260" s="137"/>
      <c r="AI4260" s="137"/>
      <c r="AJ4260" s="137"/>
      <c r="AK4260" s="137"/>
      <c r="AL4260" s="137"/>
      <c r="AM4260" s="137"/>
      <c r="AN4260" s="137"/>
      <c r="AO4260" s="137"/>
      <c r="AP4260" s="137"/>
      <c r="AQ4260" s="137"/>
      <c r="AR4260" s="137"/>
      <c r="AS4260" s="137"/>
      <c r="AT4260" s="143"/>
    </row>
    <row r="4261" spans="1:46">
      <c r="A4261" s="96"/>
      <c r="B4261" s="134"/>
      <c r="C4261" s="135"/>
      <c r="D4261" s="135"/>
      <c r="E4261" s="135"/>
      <c r="F4261" s="135"/>
      <c r="G4261" s="135"/>
      <c r="H4261" s="135"/>
      <c r="I4261" s="135"/>
      <c r="J4261" s="134"/>
      <c r="K4261" s="136"/>
      <c r="L4261" s="172"/>
      <c r="M4261" s="172"/>
      <c r="N4261" s="172"/>
      <c r="O4261" s="137"/>
      <c r="P4261" s="169"/>
      <c r="Q4261" s="137"/>
      <c r="R4261" s="137"/>
      <c r="S4261" s="137"/>
      <c r="T4261" s="137"/>
      <c r="U4261" s="137"/>
      <c r="V4261" s="137"/>
      <c r="W4261" s="137"/>
      <c r="X4261" s="137"/>
      <c r="Y4261" s="137"/>
      <c r="Z4261" s="137"/>
      <c r="AA4261" s="137"/>
      <c r="AB4261" s="137"/>
      <c r="AC4261" s="137"/>
      <c r="AD4261" s="137"/>
      <c r="AE4261" s="137"/>
      <c r="AF4261" s="137"/>
      <c r="AG4261" s="137"/>
      <c r="AH4261" s="137"/>
      <c r="AI4261" s="137"/>
      <c r="AJ4261" s="137"/>
      <c r="AK4261" s="137"/>
      <c r="AL4261" s="137"/>
      <c r="AM4261" s="137"/>
      <c r="AN4261" s="137"/>
      <c r="AO4261" s="137"/>
      <c r="AP4261" s="137"/>
      <c r="AQ4261" s="137"/>
      <c r="AR4261" s="137"/>
      <c r="AS4261" s="137"/>
      <c r="AT4261" s="143"/>
    </row>
    <row r="4262" spans="1:46">
      <c r="A4262" s="96"/>
      <c r="B4262" s="134"/>
      <c r="C4262" s="135"/>
      <c r="D4262" s="135"/>
      <c r="E4262" s="135"/>
      <c r="F4262" s="135"/>
      <c r="G4262" s="135"/>
      <c r="H4262" s="135"/>
      <c r="I4262" s="135"/>
      <c r="J4262" s="134"/>
      <c r="K4262" s="136"/>
      <c r="L4262" s="172"/>
      <c r="M4262" s="172"/>
      <c r="N4262" s="172"/>
      <c r="O4262" s="137"/>
      <c r="P4262" s="169"/>
      <c r="Q4262" s="137"/>
      <c r="R4262" s="137"/>
      <c r="S4262" s="137"/>
      <c r="T4262" s="137"/>
      <c r="U4262" s="137"/>
      <c r="V4262" s="137"/>
      <c r="W4262" s="137"/>
      <c r="X4262" s="137"/>
      <c r="Y4262" s="137"/>
      <c r="Z4262" s="137"/>
      <c r="AA4262" s="137"/>
      <c r="AB4262" s="137"/>
      <c r="AC4262" s="137"/>
      <c r="AD4262" s="137"/>
      <c r="AE4262" s="137"/>
      <c r="AF4262" s="137"/>
      <c r="AG4262" s="137"/>
      <c r="AH4262" s="137"/>
      <c r="AI4262" s="137"/>
      <c r="AJ4262" s="137"/>
      <c r="AK4262" s="137"/>
      <c r="AL4262" s="137"/>
      <c r="AM4262" s="137"/>
      <c r="AN4262" s="137"/>
      <c r="AO4262" s="137"/>
      <c r="AP4262" s="137"/>
      <c r="AQ4262" s="137"/>
      <c r="AR4262" s="137"/>
      <c r="AS4262" s="137"/>
      <c r="AT4262" s="143"/>
    </row>
    <row r="4263" spans="1:46">
      <c r="A4263" s="96"/>
      <c r="B4263" s="134"/>
      <c r="C4263" s="135"/>
      <c r="D4263" s="135"/>
      <c r="E4263" s="135"/>
      <c r="F4263" s="135"/>
      <c r="G4263" s="135"/>
      <c r="H4263" s="135"/>
      <c r="I4263" s="135"/>
      <c r="J4263" s="134"/>
      <c r="K4263" s="136"/>
      <c r="L4263" s="172"/>
      <c r="M4263" s="172"/>
      <c r="N4263" s="172"/>
      <c r="O4263" s="137"/>
      <c r="P4263" s="169"/>
      <c r="Q4263" s="137"/>
      <c r="R4263" s="137"/>
      <c r="S4263" s="137"/>
      <c r="T4263" s="137"/>
      <c r="U4263" s="137"/>
      <c r="V4263" s="137"/>
      <c r="W4263" s="137"/>
      <c r="X4263" s="137"/>
      <c r="Y4263" s="137"/>
      <c r="Z4263" s="137"/>
      <c r="AA4263" s="137"/>
      <c r="AB4263" s="137"/>
      <c r="AC4263" s="137"/>
      <c r="AD4263" s="137"/>
      <c r="AE4263" s="137"/>
      <c r="AF4263" s="137"/>
      <c r="AG4263" s="137"/>
      <c r="AH4263" s="137"/>
      <c r="AI4263" s="137"/>
      <c r="AJ4263" s="137"/>
      <c r="AK4263" s="137"/>
      <c r="AL4263" s="137"/>
      <c r="AM4263" s="137"/>
      <c r="AN4263" s="137"/>
      <c r="AO4263" s="137"/>
      <c r="AP4263" s="137"/>
      <c r="AQ4263" s="137"/>
      <c r="AR4263" s="137"/>
      <c r="AS4263" s="137"/>
      <c r="AT4263" s="143"/>
    </row>
    <row r="4264" spans="1:46">
      <c r="A4264" s="96"/>
      <c r="B4264" s="134"/>
      <c r="C4264" s="135"/>
      <c r="D4264" s="135"/>
      <c r="E4264" s="135"/>
      <c r="F4264" s="135"/>
      <c r="G4264" s="135"/>
      <c r="H4264" s="135"/>
      <c r="I4264" s="135"/>
      <c r="J4264" s="134"/>
      <c r="K4264" s="136"/>
      <c r="L4264" s="172"/>
      <c r="M4264" s="172"/>
      <c r="N4264" s="172"/>
      <c r="O4264" s="137"/>
      <c r="P4264" s="169"/>
      <c r="Q4264" s="137"/>
      <c r="R4264" s="137"/>
      <c r="S4264" s="137"/>
      <c r="T4264" s="137"/>
      <c r="U4264" s="137"/>
      <c r="V4264" s="137"/>
      <c r="W4264" s="137"/>
      <c r="X4264" s="137"/>
      <c r="Y4264" s="137"/>
      <c r="Z4264" s="137"/>
      <c r="AA4264" s="137"/>
      <c r="AB4264" s="137"/>
      <c r="AC4264" s="137"/>
      <c r="AD4264" s="137"/>
      <c r="AE4264" s="137"/>
      <c r="AF4264" s="137"/>
      <c r="AG4264" s="137"/>
      <c r="AH4264" s="137"/>
      <c r="AI4264" s="137"/>
      <c r="AJ4264" s="137"/>
      <c r="AK4264" s="137"/>
      <c r="AL4264" s="137"/>
      <c r="AM4264" s="137"/>
      <c r="AN4264" s="137"/>
      <c r="AO4264" s="137"/>
      <c r="AP4264" s="137"/>
      <c r="AQ4264" s="137"/>
      <c r="AR4264" s="137"/>
      <c r="AS4264" s="137"/>
      <c r="AT4264" s="143"/>
    </row>
    <row r="4265" spans="1:46">
      <c r="A4265" s="96"/>
      <c r="B4265" s="134"/>
      <c r="C4265" s="135"/>
      <c r="D4265" s="135"/>
      <c r="E4265" s="135"/>
      <c r="F4265" s="135"/>
      <c r="G4265" s="135"/>
      <c r="H4265" s="135"/>
      <c r="I4265" s="135"/>
      <c r="J4265" s="134"/>
      <c r="K4265" s="136"/>
      <c r="L4265" s="172"/>
      <c r="M4265" s="172"/>
      <c r="N4265" s="172"/>
      <c r="O4265" s="137"/>
      <c r="P4265" s="169"/>
      <c r="Q4265" s="137"/>
      <c r="R4265" s="137"/>
      <c r="S4265" s="137"/>
      <c r="T4265" s="137"/>
      <c r="U4265" s="137"/>
      <c r="V4265" s="137"/>
      <c r="W4265" s="137"/>
      <c r="X4265" s="137"/>
      <c r="Y4265" s="137"/>
      <c r="Z4265" s="137"/>
      <c r="AA4265" s="137"/>
      <c r="AB4265" s="137"/>
      <c r="AC4265" s="137"/>
      <c r="AD4265" s="137"/>
      <c r="AE4265" s="137"/>
      <c r="AF4265" s="137"/>
      <c r="AG4265" s="137"/>
      <c r="AH4265" s="137"/>
      <c r="AI4265" s="137"/>
      <c r="AJ4265" s="137"/>
      <c r="AK4265" s="137"/>
      <c r="AL4265" s="137"/>
      <c r="AM4265" s="137"/>
      <c r="AN4265" s="137"/>
      <c r="AO4265" s="137"/>
      <c r="AP4265" s="137"/>
      <c r="AQ4265" s="137"/>
      <c r="AR4265" s="137"/>
      <c r="AS4265" s="137"/>
      <c r="AT4265" s="143"/>
    </row>
    <row r="4266" spans="1:46">
      <c r="A4266" s="96"/>
      <c r="B4266" s="134"/>
      <c r="C4266" s="135"/>
      <c r="D4266" s="135"/>
      <c r="E4266" s="135"/>
      <c r="F4266" s="135"/>
      <c r="G4266" s="135"/>
      <c r="H4266" s="135"/>
      <c r="I4266" s="135"/>
      <c r="J4266" s="134"/>
      <c r="K4266" s="136"/>
      <c r="L4266" s="172"/>
      <c r="M4266" s="172"/>
      <c r="N4266" s="172"/>
      <c r="O4266" s="137"/>
      <c r="P4266" s="169"/>
      <c r="Q4266" s="137"/>
      <c r="R4266" s="137"/>
      <c r="S4266" s="137"/>
      <c r="T4266" s="137"/>
      <c r="U4266" s="137"/>
      <c r="V4266" s="137"/>
      <c r="W4266" s="137"/>
      <c r="X4266" s="137"/>
      <c r="Y4266" s="137"/>
      <c r="Z4266" s="137"/>
      <c r="AA4266" s="137"/>
      <c r="AB4266" s="137"/>
      <c r="AC4266" s="137"/>
      <c r="AD4266" s="137"/>
      <c r="AE4266" s="137"/>
      <c r="AF4266" s="137"/>
      <c r="AG4266" s="137"/>
      <c r="AH4266" s="137"/>
      <c r="AI4266" s="137"/>
      <c r="AJ4266" s="137"/>
      <c r="AK4266" s="137"/>
      <c r="AL4266" s="137"/>
      <c r="AM4266" s="137"/>
      <c r="AN4266" s="137"/>
      <c r="AO4266" s="137"/>
      <c r="AP4266" s="137"/>
      <c r="AQ4266" s="137"/>
      <c r="AR4266" s="137"/>
      <c r="AS4266" s="137"/>
      <c r="AT4266" s="143"/>
    </row>
    <row r="4267" spans="1:46">
      <c r="A4267" s="96"/>
      <c r="B4267" s="134"/>
      <c r="C4267" s="135"/>
      <c r="D4267" s="135"/>
      <c r="E4267" s="135"/>
      <c r="F4267" s="135"/>
      <c r="G4267" s="135"/>
      <c r="H4267" s="135"/>
      <c r="I4267" s="135"/>
      <c r="J4267" s="134"/>
      <c r="K4267" s="136"/>
      <c r="L4267" s="172"/>
      <c r="M4267" s="172"/>
      <c r="N4267" s="172"/>
      <c r="O4267" s="137"/>
      <c r="P4267" s="169"/>
      <c r="Q4267" s="137"/>
      <c r="R4267" s="137"/>
      <c r="S4267" s="137"/>
      <c r="T4267" s="137"/>
      <c r="U4267" s="137"/>
      <c r="V4267" s="137"/>
      <c r="W4267" s="137"/>
      <c r="X4267" s="137"/>
      <c r="Y4267" s="137"/>
      <c r="Z4267" s="137"/>
      <c r="AA4267" s="137"/>
      <c r="AB4267" s="137"/>
      <c r="AC4267" s="137"/>
      <c r="AD4267" s="137"/>
      <c r="AE4267" s="137"/>
      <c r="AF4267" s="137"/>
      <c r="AG4267" s="137"/>
      <c r="AH4267" s="137"/>
      <c r="AI4267" s="137"/>
      <c r="AJ4267" s="137"/>
      <c r="AK4267" s="137"/>
      <c r="AL4267" s="137"/>
      <c r="AM4267" s="137"/>
      <c r="AN4267" s="137"/>
      <c r="AO4267" s="137"/>
      <c r="AP4267" s="137"/>
      <c r="AQ4267" s="137"/>
      <c r="AR4267" s="137"/>
      <c r="AS4267" s="137"/>
      <c r="AT4267" s="143"/>
    </row>
    <row r="4268" spans="1:46">
      <c r="A4268" s="96"/>
      <c r="B4268" s="134"/>
      <c r="C4268" s="135"/>
      <c r="D4268" s="135"/>
      <c r="E4268" s="135"/>
      <c r="F4268" s="135"/>
      <c r="G4268" s="135"/>
      <c r="H4268" s="135"/>
      <c r="I4268" s="135"/>
      <c r="J4268" s="134"/>
      <c r="K4268" s="136"/>
      <c r="L4268" s="172"/>
      <c r="M4268" s="172"/>
      <c r="N4268" s="172"/>
      <c r="O4268" s="137"/>
      <c r="P4268" s="169"/>
      <c r="Q4268" s="137"/>
      <c r="R4268" s="137"/>
      <c r="S4268" s="137"/>
      <c r="T4268" s="137"/>
      <c r="U4268" s="137"/>
      <c r="V4268" s="137"/>
      <c r="W4268" s="137"/>
      <c r="X4268" s="137"/>
      <c r="Y4268" s="137"/>
      <c r="Z4268" s="137"/>
      <c r="AA4268" s="137"/>
      <c r="AB4268" s="137"/>
      <c r="AC4268" s="137"/>
      <c r="AD4268" s="137"/>
      <c r="AE4268" s="137"/>
      <c r="AF4268" s="137"/>
      <c r="AG4268" s="137"/>
      <c r="AH4268" s="137"/>
      <c r="AI4268" s="137"/>
      <c r="AJ4268" s="137"/>
      <c r="AK4268" s="137"/>
      <c r="AL4268" s="137"/>
      <c r="AM4268" s="137"/>
      <c r="AN4268" s="137"/>
      <c r="AO4268" s="137"/>
      <c r="AP4268" s="137"/>
      <c r="AQ4268" s="137"/>
      <c r="AR4268" s="137"/>
      <c r="AS4268" s="137"/>
      <c r="AT4268" s="143"/>
    </row>
    <row r="4269" spans="1:46">
      <c r="A4269" s="96"/>
      <c r="B4269" s="134"/>
      <c r="C4269" s="135"/>
      <c r="D4269" s="135"/>
      <c r="E4269" s="135"/>
      <c r="F4269" s="135"/>
      <c r="G4269" s="135"/>
      <c r="H4269" s="135"/>
      <c r="I4269" s="135"/>
      <c r="J4269" s="134"/>
      <c r="K4269" s="136"/>
      <c r="L4269" s="172"/>
      <c r="M4269" s="172"/>
      <c r="N4269" s="172"/>
      <c r="O4269" s="137"/>
      <c r="P4269" s="169"/>
      <c r="Q4269" s="137"/>
      <c r="R4269" s="137"/>
      <c r="S4269" s="137"/>
      <c r="T4269" s="137"/>
      <c r="U4269" s="137"/>
      <c r="V4269" s="137"/>
      <c r="W4269" s="137"/>
      <c r="X4269" s="137"/>
      <c r="Y4269" s="137"/>
      <c r="Z4269" s="137"/>
      <c r="AA4269" s="137"/>
      <c r="AB4269" s="137"/>
      <c r="AC4269" s="137"/>
      <c r="AD4269" s="137"/>
      <c r="AE4269" s="137"/>
      <c r="AF4269" s="137"/>
      <c r="AG4269" s="137"/>
      <c r="AH4269" s="137"/>
      <c r="AI4269" s="137"/>
      <c r="AJ4269" s="137"/>
      <c r="AK4269" s="137"/>
      <c r="AL4269" s="137"/>
      <c r="AM4269" s="137"/>
      <c r="AN4269" s="137"/>
      <c r="AO4269" s="137"/>
      <c r="AP4269" s="137"/>
      <c r="AQ4269" s="137"/>
      <c r="AR4269" s="137"/>
      <c r="AS4269" s="137"/>
      <c r="AT4269" s="143"/>
    </row>
    <row r="4270" spans="1:46">
      <c r="A4270" s="96"/>
      <c r="B4270" s="134"/>
      <c r="C4270" s="135"/>
      <c r="D4270" s="135"/>
      <c r="E4270" s="135"/>
      <c r="F4270" s="135"/>
      <c r="G4270" s="135"/>
      <c r="H4270" s="135"/>
      <c r="I4270" s="135"/>
      <c r="J4270" s="134"/>
      <c r="K4270" s="136"/>
      <c r="L4270" s="172"/>
      <c r="M4270" s="172"/>
      <c r="N4270" s="172"/>
      <c r="O4270" s="137"/>
      <c r="P4270" s="169"/>
      <c r="Q4270" s="137"/>
      <c r="R4270" s="137"/>
      <c r="S4270" s="137"/>
      <c r="T4270" s="137"/>
      <c r="U4270" s="137"/>
      <c r="V4270" s="137"/>
      <c r="W4270" s="137"/>
      <c r="X4270" s="137"/>
      <c r="Y4270" s="137"/>
      <c r="Z4270" s="137"/>
      <c r="AA4270" s="137"/>
      <c r="AB4270" s="137"/>
      <c r="AC4270" s="137"/>
      <c r="AD4270" s="137"/>
      <c r="AE4270" s="137"/>
      <c r="AF4270" s="137"/>
      <c r="AG4270" s="137"/>
      <c r="AH4270" s="137"/>
      <c r="AI4270" s="137"/>
      <c r="AJ4270" s="137"/>
      <c r="AK4270" s="137"/>
      <c r="AL4270" s="137"/>
      <c r="AM4270" s="137"/>
      <c r="AN4270" s="137"/>
      <c r="AO4270" s="137"/>
      <c r="AP4270" s="137"/>
      <c r="AQ4270" s="137"/>
      <c r="AR4270" s="137"/>
      <c r="AS4270" s="137"/>
      <c r="AT4270" s="143"/>
    </row>
    <row r="4271" spans="1:46">
      <c r="A4271" s="96"/>
      <c r="B4271" s="134"/>
      <c r="C4271" s="135"/>
      <c r="D4271" s="135"/>
      <c r="E4271" s="135"/>
      <c r="F4271" s="135"/>
      <c r="G4271" s="135"/>
      <c r="H4271" s="135"/>
      <c r="I4271" s="135"/>
      <c r="J4271" s="134"/>
      <c r="K4271" s="136"/>
      <c r="L4271" s="172"/>
      <c r="M4271" s="172"/>
      <c r="N4271" s="172"/>
      <c r="O4271" s="137"/>
      <c r="P4271" s="169"/>
      <c r="Q4271" s="137"/>
      <c r="R4271" s="137"/>
      <c r="S4271" s="137"/>
      <c r="T4271" s="137"/>
      <c r="U4271" s="137"/>
      <c r="V4271" s="137"/>
      <c r="W4271" s="137"/>
      <c r="X4271" s="137"/>
      <c r="Y4271" s="137"/>
      <c r="Z4271" s="137"/>
      <c r="AA4271" s="137"/>
      <c r="AB4271" s="137"/>
      <c r="AC4271" s="137"/>
      <c r="AD4271" s="137"/>
      <c r="AE4271" s="137"/>
      <c r="AF4271" s="137"/>
      <c r="AG4271" s="137"/>
      <c r="AH4271" s="137"/>
      <c r="AI4271" s="137"/>
      <c r="AJ4271" s="137"/>
      <c r="AK4271" s="137"/>
      <c r="AL4271" s="137"/>
      <c r="AM4271" s="137"/>
      <c r="AN4271" s="137"/>
      <c r="AO4271" s="137"/>
      <c r="AP4271" s="137"/>
      <c r="AQ4271" s="137"/>
      <c r="AR4271" s="137"/>
      <c r="AS4271" s="137"/>
      <c r="AT4271" s="143"/>
    </row>
    <row r="4272" spans="1:46">
      <c r="A4272" s="96"/>
      <c r="B4272" s="134"/>
      <c r="C4272" s="135"/>
      <c r="D4272" s="135"/>
      <c r="E4272" s="135"/>
      <c r="F4272" s="135"/>
      <c r="G4272" s="135"/>
      <c r="H4272" s="135"/>
      <c r="I4272" s="135"/>
      <c r="J4272" s="134"/>
      <c r="K4272" s="136"/>
      <c r="L4272" s="172"/>
      <c r="M4272" s="172"/>
      <c r="N4272" s="172"/>
      <c r="O4272" s="137"/>
      <c r="P4272" s="169"/>
      <c r="Q4272" s="137"/>
      <c r="R4272" s="137"/>
      <c r="S4272" s="137"/>
      <c r="T4272" s="137"/>
      <c r="U4272" s="137"/>
      <c r="V4272" s="137"/>
      <c r="W4272" s="137"/>
      <c r="X4272" s="137"/>
      <c r="Y4272" s="137"/>
      <c r="Z4272" s="137"/>
      <c r="AA4272" s="137"/>
      <c r="AB4272" s="137"/>
      <c r="AC4272" s="137"/>
      <c r="AD4272" s="137"/>
      <c r="AE4272" s="137"/>
      <c r="AF4272" s="137"/>
      <c r="AG4272" s="137"/>
      <c r="AH4272" s="137"/>
      <c r="AI4272" s="137"/>
      <c r="AJ4272" s="137"/>
      <c r="AK4272" s="137"/>
      <c r="AL4272" s="137"/>
      <c r="AM4272" s="137"/>
      <c r="AN4272" s="137"/>
      <c r="AO4272" s="137"/>
      <c r="AP4272" s="137"/>
      <c r="AQ4272" s="137"/>
      <c r="AR4272" s="137"/>
      <c r="AS4272" s="137"/>
      <c r="AT4272" s="143"/>
    </row>
    <row r="4273" spans="1:46">
      <c r="A4273" s="96"/>
      <c r="B4273" s="134"/>
      <c r="C4273" s="135"/>
      <c r="D4273" s="135"/>
      <c r="E4273" s="135"/>
      <c r="F4273" s="135"/>
      <c r="G4273" s="135"/>
      <c r="H4273" s="135"/>
      <c r="I4273" s="135"/>
      <c r="J4273" s="134"/>
      <c r="K4273" s="136"/>
      <c r="L4273" s="172"/>
      <c r="M4273" s="172"/>
      <c r="N4273" s="172"/>
      <c r="O4273" s="137"/>
      <c r="P4273" s="169"/>
      <c r="Q4273" s="137"/>
      <c r="R4273" s="137"/>
      <c r="S4273" s="137"/>
      <c r="T4273" s="137"/>
      <c r="U4273" s="137"/>
      <c r="V4273" s="137"/>
      <c r="W4273" s="137"/>
      <c r="X4273" s="137"/>
      <c r="Y4273" s="137"/>
      <c r="Z4273" s="137"/>
      <c r="AA4273" s="137"/>
      <c r="AB4273" s="137"/>
      <c r="AC4273" s="137"/>
      <c r="AD4273" s="137"/>
      <c r="AE4273" s="137"/>
      <c r="AF4273" s="137"/>
      <c r="AG4273" s="137"/>
      <c r="AH4273" s="137"/>
      <c r="AI4273" s="137"/>
      <c r="AJ4273" s="137"/>
      <c r="AK4273" s="137"/>
      <c r="AL4273" s="137"/>
      <c r="AM4273" s="137"/>
      <c r="AN4273" s="137"/>
      <c r="AO4273" s="137"/>
      <c r="AP4273" s="137"/>
      <c r="AQ4273" s="137"/>
      <c r="AR4273" s="137"/>
      <c r="AS4273" s="137"/>
      <c r="AT4273" s="143"/>
    </row>
    <row r="4274" spans="1:46">
      <c r="A4274" s="96"/>
      <c r="B4274" s="134"/>
      <c r="C4274" s="135"/>
      <c r="D4274" s="135"/>
      <c r="E4274" s="135"/>
      <c r="F4274" s="135"/>
      <c r="G4274" s="135"/>
      <c r="H4274" s="135"/>
      <c r="I4274" s="135"/>
      <c r="J4274" s="134"/>
      <c r="K4274" s="136"/>
      <c r="L4274" s="172"/>
      <c r="M4274" s="172"/>
      <c r="N4274" s="172"/>
      <c r="O4274" s="137"/>
      <c r="P4274" s="169"/>
      <c r="Q4274" s="137"/>
      <c r="R4274" s="137"/>
      <c r="S4274" s="137"/>
      <c r="T4274" s="137"/>
      <c r="U4274" s="137"/>
      <c r="V4274" s="137"/>
      <c r="W4274" s="137"/>
      <c r="X4274" s="137"/>
      <c r="Y4274" s="137"/>
      <c r="Z4274" s="137"/>
      <c r="AA4274" s="137"/>
      <c r="AB4274" s="137"/>
      <c r="AC4274" s="137"/>
      <c r="AD4274" s="137"/>
      <c r="AE4274" s="137"/>
      <c r="AF4274" s="137"/>
      <c r="AG4274" s="137"/>
      <c r="AH4274" s="137"/>
      <c r="AI4274" s="137"/>
      <c r="AJ4274" s="137"/>
      <c r="AK4274" s="137"/>
      <c r="AL4274" s="137"/>
      <c r="AM4274" s="137"/>
      <c r="AN4274" s="137"/>
      <c r="AO4274" s="137"/>
      <c r="AP4274" s="137"/>
      <c r="AQ4274" s="137"/>
      <c r="AR4274" s="137"/>
      <c r="AS4274" s="137"/>
      <c r="AT4274" s="143"/>
    </row>
    <row r="4275" spans="1:46">
      <c r="A4275" s="96"/>
      <c r="B4275" s="134"/>
      <c r="C4275" s="135"/>
      <c r="D4275" s="135"/>
      <c r="E4275" s="135"/>
      <c r="F4275" s="135"/>
      <c r="G4275" s="135"/>
      <c r="H4275" s="135"/>
      <c r="I4275" s="135"/>
      <c r="J4275" s="134"/>
      <c r="K4275" s="136"/>
      <c r="L4275" s="172"/>
      <c r="M4275" s="172"/>
      <c r="N4275" s="172"/>
      <c r="O4275" s="137"/>
      <c r="P4275" s="169"/>
      <c r="Q4275" s="137"/>
      <c r="R4275" s="137"/>
      <c r="S4275" s="137"/>
      <c r="T4275" s="137"/>
      <c r="U4275" s="137"/>
      <c r="V4275" s="137"/>
      <c r="W4275" s="137"/>
      <c r="X4275" s="137"/>
      <c r="Y4275" s="137"/>
      <c r="Z4275" s="137"/>
      <c r="AA4275" s="137"/>
      <c r="AB4275" s="137"/>
      <c r="AC4275" s="137"/>
      <c r="AD4275" s="137"/>
      <c r="AE4275" s="137"/>
      <c r="AF4275" s="137"/>
      <c r="AG4275" s="137"/>
      <c r="AH4275" s="137"/>
      <c r="AI4275" s="137"/>
      <c r="AJ4275" s="137"/>
      <c r="AK4275" s="137"/>
      <c r="AL4275" s="137"/>
      <c r="AM4275" s="137"/>
      <c r="AN4275" s="137"/>
      <c r="AO4275" s="137"/>
      <c r="AP4275" s="137"/>
      <c r="AQ4275" s="137"/>
      <c r="AR4275" s="137"/>
      <c r="AS4275" s="137"/>
      <c r="AT4275" s="143"/>
    </row>
    <row r="4276" spans="1:46">
      <c r="A4276" s="96"/>
      <c r="B4276" s="134"/>
      <c r="C4276" s="135"/>
      <c r="D4276" s="135"/>
      <c r="E4276" s="135"/>
      <c r="F4276" s="135"/>
      <c r="G4276" s="135"/>
      <c r="H4276" s="135"/>
      <c r="I4276" s="135"/>
      <c r="J4276" s="134"/>
      <c r="K4276" s="136"/>
      <c r="L4276" s="172"/>
      <c r="M4276" s="172"/>
      <c r="N4276" s="172"/>
      <c r="O4276" s="137"/>
      <c r="P4276" s="169"/>
      <c r="Q4276" s="137"/>
      <c r="R4276" s="137"/>
      <c r="S4276" s="137"/>
      <c r="T4276" s="137"/>
      <c r="U4276" s="137"/>
      <c r="V4276" s="137"/>
      <c r="W4276" s="137"/>
      <c r="X4276" s="137"/>
      <c r="Y4276" s="137"/>
      <c r="Z4276" s="137"/>
      <c r="AA4276" s="137"/>
      <c r="AB4276" s="137"/>
      <c r="AC4276" s="137"/>
      <c r="AD4276" s="137"/>
      <c r="AE4276" s="137"/>
      <c r="AF4276" s="137"/>
      <c r="AG4276" s="137"/>
      <c r="AH4276" s="137"/>
      <c r="AI4276" s="137"/>
      <c r="AJ4276" s="137"/>
      <c r="AK4276" s="137"/>
      <c r="AL4276" s="137"/>
      <c r="AM4276" s="137"/>
      <c r="AN4276" s="137"/>
      <c r="AO4276" s="137"/>
      <c r="AP4276" s="137"/>
      <c r="AQ4276" s="137"/>
      <c r="AR4276" s="137"/>
      <c r="AS4276" s="137"/>
      <c r="AT4276" s="143"/>
    </row>
    <row r="4277" spans="1:46">
      <c r="A4277" s="96"/>
      <c r="B4277" s="134"/>
      <c r="C4277" s="135"/>
      <c r="D4277" s="135"/>
      <c r="E4277" s="135"/>
      <c r="F4277" s="135"/>
      <c r="G4277" s="135"/>
      <c r="H4277" s="135"/>
      <c r="I4277" s="135"/>
      <c r="J4277" s="134"/>
      <c r="K4277" s="136"/>
      <c r="L4277" s="172"/>
      <c r="M4277" s="172"/>
      <c r="N4277" s="172"/>
      <c r="O4277" s="137"/>
      <c r="P4277" s="169"/>
      <c r="Q4277" s="137"/>
      <c r="R4277" s="137"/>
      <c r="S4277" s="137"/>
      <c r="T4277" s="137"/>
      <c r="U4277" s="137"/>
      <c r="V4277" s="137"/>
      <c r="W4277" s="137"/>
      <c r="X4277" s="137"/>
      <c r="Y4277" s="137"/>
      <c r="Z4277" s="137"/>
      <c r="AA4277" s="137"/>
      <c r="AB4277" s="137"/>
      <c r="AC4277" s="137"/>
      <c r="AD4277" s="137"/>
      <c r="AE4277" s="137"/>
      <c r="AF4277" s="137"/>
      <c r="AG4277" s="137"/>
      <c r="AH4277" s="137"/>
      <c r="AI4277" s="137"/>
      <c r="AJ4277" s="137"/>
      <c r="AK4277" s="137"/>
      <c r="AL4277" s="137"/>
      <c r="AM4277" s="137"/>
      <c r="AN4277" s="137"/>
      <c r="AO4277" s="137"/>
      <c r="AP4277" s="137"/>
      <c r="AQ4277" s="137"/>
      <c r="AR4277" s="137"/>
      <c r="AS4277" s="137"/>
      <c r="AT4277" s="143"/>
    </row>
    <row r="4278" spans="1:46">
      <c r="A4278" s="96"/>
      <c r="B4278" s="134"/>
      <c r="C4278" s="135"/>
      <c r="D4278" s="135"/>
      <c r="E4278" s="135"/>
      <c r="F4278" s="135"/>
      <c r="G4278" s="135"/>
      <c r="H4278" s="135"/>
      <c r="I4278" s="135"/>
      <c r="J4278" s="134"/>
      <c r="K4278" s="136"/>
      <c r="L4278" s="172"/>
      <c r="M4278" s="172"/>
      <c r="N4278" s="172"/>
      <c r="O4278" s="137"/>
      <c r="P4278" s="169"/>
      <c r="Q4278" s="137"/>
      <c r="R4278" s="137"/>
      <c r="S4278" s="137"/>
      <c r="T4278" s="137"/>
      <c r="U4278" s="137"/>
      <c r="V4278" s="137"/>
      <c r="W4278" s="137"/>
      <c r="X4278" s="137"/>
      <c r="Y4278" s="137"/>
      <c r="Z4278" s="137"/>
      <c r="AA4278" s="137"/>
      <c r="AB4278" s="137"/>
      <c r="AC4278" s="137"/>
      <c r="AD4278" s="137"/>
      <c r="AE4278" s="137"/>
      <c r="AF4278" s="137"/>
      <c r="AG4278" s="137"/>
      <c r="AH4278" s="137"/>
      <c r="AI4278" s="137"/>
      <c r="AJ4278" s="137"/>
      <c r="AK4278" s="137"/>
      <c r="AL4278" s="137"/>
      <c r="AM4278" s="137"/>
      <c r="AN4278" s="137"/>
      <c r="AO4278" s="137"/>
      <c r="AP4278" s="137"/>
      <c r="AQ4278" s="137"/>
      <c r="AR4278" s="137"/>
      <c r="AS4278" s="137"/>
      <c r="AT4278" s="143"/>
    </row>
    <row r="4279" spans="1:46">
      <c r="A4279" s="96"/>
      <c r="B4279" s="134"/>
      <c r="C4279" s="135"/>
      <c r="D4279" s="135"/>
      <c r="E4279" s="135"/>
      <c r="F4279" s="135"/>
      <c r="G4279" s="135"/>
      <c r="H4279" s="135"/>
      <c r="I4279" s="135"/>
      <c r="J4279" s="134"/>
      <c r="K4279" s="136"/>
      <c r="L4279" s="172"/>
      <c r="M4279" s="172"/>
      <c r="N4279" s="172"/>
      <c r="O4279" s="137"/>
      <c r="P4279" s="169"/>
      <c r="Q4279" s="137"/>
      <c r="R4279" s="137"/>
      <c r="S4279" s="137"/>
      <c r="T4279" s="137"/>
      <c r="U4279" s="137"/>
      <c r="V4279" s="137"/>
      <c r="W4279" s="137"/>
      <c r="X4279" s="137"/>
      <c r="Y4279" s="137"/>
      <c r="Z4279" s="137"/>
      <c r="AA4279" s="137"/>
      <c r="AB4279" s="137"/>
      <c r="AC4279" s="137"/>
      <c r="AD4279" s="137"/>
      <c r="AE4279" s="137"/>
      <c r="AF4279" s="137"/>
      <c r="AG4279" s="137"/>
      <c r="AH4279" s="137"/>
      <c r="AI4279" s="137"/>
      <c r="AJ4279" s="137"/>
      <c r="AK4279" s="137"/>
      <c r="AL4279" s="137"/>
      <c r="AM4279" s="137"/>
      <c r="AN4279" s="137"/>
      <c r="AO4279" s="137"/>
      <c r="AP4279" s="137"/>
      <c r="AQ4279" s="137"/>
      <c r="AR4279" s="137"/>
      <c r="AS4279" s="137"/>
      <c r="AT4279" s="143"/>
    </row>
    <row r="4280" spans="1:46">
      <c r="A4280" s="96"/>
      <c r="B4280" s="134"/>
      <c r="C4280" s="135"/>
      <c r="D4280" s="135"/>
      <c r="E4280" s="135"/>
      <c r="F4280" s="135"/>
      <c r="G4280" s="135"/>
      <c r="H4280" s="135"/>
      <c r="I4280" s="135"/>
      <c r="J4280" s="134"/>
      <c r="K4280" s="136"/>
      <c r="L4280" s="172"/>
      <c r="M4280" s="172"/>
      <c r="N4280" s="172"/>
      <c r="O4280" s="137"/>
      <c r="P4280" s="169"/>
      <c r="Q4280" s="137"/>
      <c r="R4280" s="137"/>
      <c r="S4280" s="137"/>
      <c r="T4280" s="137"/>
      <c r="U4280" s="137"/>
      <c r="V4280" s="137"/>
      <c r="W4280" s="137"/>
      <c r="X4280" s="137"/>
      <c r="Y4280" s="137"/>
      <c r="Z4280" s="137"/>
      <c r="AA4280" s="137"/>
      <c r="AB4280" s="137"/>
      <c r="AC4280" s="137"/>
      <c r="AD4280" s="137"/>
      <c r="AE4280" s="137"/>
      <c r="AF4280" s="137"/>
      <c r="AG4280" s="137"/>
      <c r="AH4280" s="137"/>
      <c r="AI4280" s="137"/>
      <c r="AJ4280" s="137"/>
      <c r="AK4280" s="137"/>
      <c r="AL4280" s="137"/>
      <c r="AM4280" s="137"/>
      <c r="AN4280" s="137"/>
      <c r="AO4280" s="137"/>
      <c r="AP4280" s="137"/>
      <c r="AQ4280" s="137"/>
      <c r="AR4280" s="137"/>
      <c r="AS4280" s="137"/>
      <c r="AT4280" s="143"/>
    </row>
    <row r="4281" spans="1:46">
      <c r="A4281" s="96"/>
      <c r="B4281" s="134"/>
      <c r="C4281" s="135"/>
      <c r="D4281" s="135"/>
      <c r="E4281" s="135"/>
      <c r="F4281" s="135"/>
      <c r="G4281" s="135"/>
      <c r="H4281" s="135"/>
      <c r="I4281" s="135"/>
      <c r="J4281" s="134"/>
      <c r="K4281" s="136"/>
      <c r="L4281" s="172"/>
      <c r="M4281" s="172"/>
      <c r="N4281" s="172"/>
      <c r="O4281" s="137"/>
      <c r="P4281" s="169"/>
      <c r="Q4281" s="137"/>
      <c r="R4281" s="137"/>
      <c r="S4281" s="137"/>
      <c r="T4281" s="137"/>
      <c r="U4281" s="137"/>
      <c r="V4281" s="137"/>
      <c r="W4281" s="137"/>
      <c r="X4281" s="137"/>
      <c r="Y4281" s="137"/>
      <c r="Z4281" s="137"/>
      <c r="AA4281" s="137"/>
      <c r="AB4281" s="137"/>
      <c r="AC4281" s="137"/>
      <c r="AD4281" s="137"/>
      <c r="AE4281" s="137"/>
      <c r="AF4281" s="137"/>
      <c r="AG4281" s="137"/>
      <c r="AH4281" s="137"/>
      <c r="AI4281" s="137"/>
      <c r="AJ4281" s="137"/>
      <c r="AK4281" s="137"/>
      <c r="AL4281" s="137"/>
      <c r="AM4281" s="137"/>
      <c r="AN4281" s="137"/>
      <c r="AO4281" s="137"/>
      <c r="AP4281" s="137"/>
      <c r="AQ4281" s="137"/>
      <c r="AR4281" s="137"/>
      <c r="AS4281" s="137"/>
      <c r="AT4281" s="143"/>
    </row>
    <row r="4282" spans="1:46">
      <c r="A4282" s="96"/>
      <c r="B4282" s="134"/>
      <c r="C4282" s="135"/>
      <c r="D4282" s="135"/>
      <c r="E4282" s="135"/>
      <c r="F4282" s="135"/>
      <c r="G4282" s="135"/>
      <c r="H4282" s="135"/>
      <c r="I4282" s="135"/>
      <c r="J4282" s="134"/>
      <c r="K4282" s="136"/>
      <c r="L4282" s="172"/>
      <c r="M4282" s="172"/>
      <c r="N4282" s="172"/>
      <c r="O4282" s="137"/>
      <c r="P4282" s="169"/>
      <c r="Q4282" s="137"/>
      <c r="R4282" s="137"/>
      <c r="S4282" s="137"/>
      <c r="T4282" s="137"/>
      <c r="U4282" s="137"/>
      <c r="V4282" s="137"/>
      <c r="W4282" s="137"/>
      <c r="X4282" s="137"/>
      <c r="Y4282" s="137"/>
      <c r="Z4282" s="137"/>
      <c r="AA4282" s="137"/>
      <c r="AB4282" s="137"/>
      <c r="AC4282" s="137"/>
      <c r="AD4282" s="137"/>
      <c r="AE4282" s="137"/>
      <c r="AF4282" s="137"/>
      <c r="AG4282" s="137"/>
      <c r="AH4282" s="137"/>
      <c r="AI4282" s="137"/>
      <c r="AJ4282" s="137"/>
      <c r="AK4282" s="137"/>
      <c r="AL4282" s="137"/>
      <c r="AM4282" s="137"/>
      <c r="AN4282" s="137"/>
      <c r="AO4282" s="137"/>
      <c r="AP4282" s="137"/>
      <c r="AQ4282" s="137"/>
      <c r="AR4282" s="137"/>
      <c r="AS4282" s="137"/>
      <c r="AT4282" s="143"/>
    </row>
    <row r="4283" spans="1:46">
      <c r="A4283" s="96"/>
      <c r="B4283" s="134"/>
      <c r="C4283" s="135"/>
      <c r="D4283" s="135"/>
      <c r="E4283" s="135"/>
      <c r="F4283" s="135"/>
      <c r="G4283" s="135"/>
      <c r="H4283" s="135"/>
      <c r="I4283" s="135"/>
      <c r="J4283" s="134"/>
      <c r="K4283" s="136"/>
      <c r="L4283" s="172"/>
      <c r="M4283" s="172"/>
      <c r="N4283" s="172"/>
      <c r="O4283" s="137"/>
      <c r="P4283" s="169"/>
      <c r="Q4283" s="137"/>
      <c r="R4283" s="137"/>
      <c r="S4283" s="137"/>
      <c r="T4283" s="137"/>
      <c r="U4283" s="137"/>
      <c r="V4283" s="137"/>
      <c r="W4283" s="137"/>
      <c r="X4283" s="137"/>
      <c r="Y4283" s="137"/>
      <c r="Z4283" s="137"/>
      <c r="AA4283" s="137"/>
      <c r="AB4283" s="137"/>
      <c r="AC4283" s="137"/>
      <c r="AD4283" s="137"/>
      <c r="AE4283" s="137"/>
      <c r="AF4283" s="137"/>
      <c r="AG4283" s="137"/>
      <c r="AH4283" s="137"/>
      <c r="AI4283" s="137"/>
      <c r="AJ4283" s="137"/>
      <c r="AK4283" s="137"/>
      <c r="AL4283" s="137"/>
      <c r="AM4283" s="137"/>
      <c r="AN4283" s="137"/>
      <c r="AO4283" s="137"/>
      <c r="AP4283" s="137"/>
      <c r="AQ4283" s="137"/>
      <c r="AR4283" s="137"/>
      <c r="AS4283" s="137"/>
      <c r="AT4283" s="143"/>
    </row>
    <row r="4284" spans="1:46">
      <c r="A4284" s="96"/>
      <c r="B4284" s="134"/>
      <c r="C4284" s="135"/>
      <c r="D4284" s="135"/>
      <c r="E4284" s="135"/>
      <c r="F4284" s="135"/>
      <c r="G4284" s="135"/>
      <c r="H4284" s="135"/>
      <c r="I4284" s="135"/>
      <c r="J4284" s="134"/>
      <c r="K4284" s="136"/>
      <c r="L4284" s="172"/>
      <c r="M4284" s="172"/>
      <c r="N4284" s="172"/>
      <c r="O4284" s="137"/>
      <c r="P4284" s="169"/>
      <c r="Q4284" s="137"/>
      <c r="R4284" s="137"/>
      <c r="S4284" s="137"/>
      <c r="T4284" s="137"/>
      <c r="U4284" s="137"/>
      <c r="V4284" s="137"/>
      <c r="W4284" s="137"/>
      <c r="X4284" s="137"/>
      <c r="Y4284" s="137"/>
      <c r="Z4284" s="137"/>
      <c r="AA4284" s="137"/>
      <c r="AB4284" s="137"/>
      <c r="AC4284" s="137"/>
      <c r="AD4284" s="137"/>
      <c r="AE4284" s="137"/>
      <c r="AF4284" s="137"/>
      <c r="AG4284" s="137"/>
      <c r="AH4284" s="137"/>
      <c r="AI4284" s="137"/>
      <c r="AJ4284" s="137"/>
      <c r="AK4284" s="137"/>
      <c r="AL4284" s="137"/>
      <c r="AM4284" s="137"/>
      <c r="AN4284" s="137"/>
      <c r="AO4284" s="137"/>
      <c r="AP4284" s="137"/>
      <c r="AQ4284" s="137"/>
      <c r="AR4284" s="137"/>
      <c r="AS4284" s="137"/>
      <c r="AT4284" s="143"/>
    </row>
    <row r="4285" spans="1:46">
      <c r="A4285" s="96"/>
      <c r="B4285" s="134"/>
      <c r="C4285" s="135"/>
      <c r="D4285" s="135"/>
      <c r="E4285" s="135"/>
      <c r="F4285" s="135"/>
      <c r="G4285" s="135"/>
      <c r="H4285" s="135"/>
      <c r="I4285" s="135"/>
      <c r="J4285" s="134"/>
      <c r="K4285" s="136"/>
      <c r="L4285" s="172"/>
      <c r="M4285" s="172"/>
      <c r="N4285" s="172"/>
      <c r="O4285" s="137"/>
      <c r="P4285" s="169"/>
      <c r="Q4285" s="137"/>
      <c r="R4285" s="137"/>
      <c r="S4285" s="137"/>
      <c r="T4285" s="137"/>
      <c r="U4285" s="137"/>
      <c r="V4285" s="137"/>
      <c r="W4285" s="137"/>
      <c r="X4285" s="137"/>
      <c r="Y4285" s="137"/>
      <c r="Z4285" s="137"/>
      <c r="AA4285" s="137"/>
      <c r="AB4285" s="137"/>
      <c r="AC4285" s="137"/>
      <c r="AD4285" s="137"/>
      <c r="AE4285" s="137"/>
      <c r="AF4285" s="137"/>
      <c r="AG4285" s="137"/>
      <c r="AH4285" s="137"/>
      <c r="AI4285" s="137"/>
      <c r="AJ4285" s="137"/>
      <c r="AK4285" s="137"/>
      <c r="AL4285" s="137"/>
      <c r="AM4285" s="137"/>
      <c r="AN4285" s="137"/>
      <c r="AO4285" s="137"/>
      <c r="AP4285" s="137"/>
      <c r="AQ4285" s="137"/>
      <c r="AR4285" s="137"/>
      <c r="AS4285" s="137"/>
      <c r="AT4285" s="143"/>
    </row>
    <row r="4286" spans="1:46">
      <c r="A4286" s="96"/>
      <c r="B4286" s="134"/>
      <c r="C4286" s="135"/>
      <c r="D4286" s="135"/>
      <c r="E4286" s="135"/>
      <c r="F4286" s="135"/>
      <c r="G4286" s="135"/>
      <c r="H4286" s="135"/>
      <c r="I4286" s="135"/>
      <c r="J4286" s="134"/>
      <c r="K4286" s="136"/>
      <c r="L4286" s="172"/>
      <c r="M4286" s="172"/>
      <c r="N4286" s="172"/>
      <c r="O4286" s="137"/>
      <c r="P4286" s="169"/>
      <c r="Q4286" s="137"/>
      <c r="R4286" s="137"/>
      <c r="S4286" s="137"/>
      <c r="T4286" s="137"/>
      <c r="U4286" s="137"/>
      <c r="V4286" s="137"/>
      <c r="W4286" s="137"/>
      <c r="X4286" s="137"/>
      <c r="Y4286" s="137"/>
      <c r="Z4286" s="137"/>
      <c r="AA4286" s="137"/>
      <c r="AB4286" s="137"/>
      <c r="AC4286" s="137"/>
      <c r="AD4286" s="137"/>
      <c r="AE4286" s="137"/>
      <c r="AF4286" s="137"/>
      <c r="AG4286" s="137"/>
      <c r="AH4286" s="137"/>
      <c r="AI4286" s="137"/>
      <c r="AJ4286" s="137"/>
      <c r="AK4286" s="137"/>
      <c r="AL4286" s="137"/>
      <c r="AM4286" s="137"/>
      <c r="AN4286" s="137"/>
      <c r="AO4286" s="137"/>
      <c r="AP4286" s="137"/>
      <c r="AQ4286" s="137"/>
      <c r="AR4286" s="137"/>
      <c r="AS4286" s="137"/>
      <c r="AT4286" s="143"/>
    </row>
    <row r="4287" spans="1:46">
      <c r="A4287" s="96"/>
      <c r="B4287" s="134"/>
      <c r="C4287" s="135"/>
      <c r="D4287" s="135"/>
      <c r="E4287" s="135"/>
      <c r="F4287" s="135"/>
      <c r="G4287" s="135"/>
      <c r="H4287" s="135"/>
      <c r="I4287" s="135"/>
      <c r="J4287" s="134"/>
      <c r="K4287" s="136"/>
      <c r="L4287" s="172"/>
      <c r="M4287" s="172"/>
      <c r="N4287" s="172"/>
      <c r="O4287" s="137"/>
      <c r="P4287" s="169"/>
      <c r="Q4287" s="137"/>
      <c r="R4287" s="137"/>
      <c r="S4287" s="137"/>
      <c r="T4287" s="137"/>
      <c r="U4287" s="137"/>
      <c r="V4287" s="137"/>
      <c r="W4287" s="137"/>
      <c r="X4287" s="137"/>
      <c r="Y4287" s="137"/>
      <c r="Z4287" s="137"/>
      <c r="AA4287" s="137"/>
      <c r="AB4287" s="137"/>
      <c r="AC4287" s="137"/>
      <c r="AD4287" s="137"/>
      <c r="AE4287" s="137"/>
      <c r="AF4287" s="137"/>
      <c r="AG4287" s="137"/>
      <c r="AH4287" s="137"/>
      <c r="AI4287" s="137"/>
      <c r="AJ4287" s="137"/>
      <c r="AK4287" s="137"/>
      <c r="AL4287" s="137"/>
      <c r="AM4287" s="137"/>
      <c r="AN4287" s="137"/>
      <c r="AO4287" s="137"/>
      <c r="AP4287" s="137"/>
      <c r="AQ4287" s="137"/>
      <c r="AR4287" s="137"/>
      <c r="AS4287" s="137"/>
      <c r="AT4287" s="143"/>
    </row>
    <row r="4288" spans="1:46">
      <c r="A4288" s="96"/>
      <c r="B4288" s="134"/>
      <c r="C4288" s="135"/>
      <c r="D4288" s="135"/>
      <c r="E4288" s="135"/>
      <c r="F4288" s="135"/>
      <c r="G4288" s="135"/>
      <c r="H4288" s="135"/>
      <c r="I4288" s="135"/>
      <c r="J4288" s="134"/>
      <c r="K4288" s="136"/>
      <c r="L4288" s="172"/>
      <c r="M4288" s="172"/>
      <c r="N4288" s="172"/>
      <c r="O4288" s="137"/>
      <c r="P4288" s="169"/>
      <c r="Q4288" s="137"/>
      <c r="R4288" s="137"/>
      <c r="S4288" s="137"/>
      <c r="T4288" s="137"/>
      <c r="U4288" s="137"/>
      <c r="V4288" s="137"/>
      <c r="W4288" s="137"/>
      <c r="X4288" s="137"/>
      <c r="Y4288" s="137"/>
      <c r="Z4288" s="137"/>
      <c r="AA4288" s="137"/>
      <c r="AB4288" s="137"/>
      <c r="AC4288" s="137"/>
      <c r="AD4288" s="137"/>
      <c r="AE4288" s="137"/>
      <c r="AF4288" s="137"/>
      <c r="AG4288" s="137"/>
      <c r="AH4288" s="137"/>
      <c r="AI4288" s="137"/>
      <c r="AJ4288" s="137"/>
      <c r="AK4288" s="137"/>
      <c r="AL4288" s="137"/>
      <c r="AM4288" s="137"/>
      <c r="AN4288" s="137"/>
      <c r="AO4288" s="137"/>
      <c r="AP4288" s="137"/>
      <c r="AQ4288" s="137"/>
      <c r="AR4288" s="137"/>
      <c r="AS4288" s="137"/>
      <c r="AT4288" s="143"/>
    </row>
    <row r="4289" spans="1:46">
      <c r="A4289" s="96"/>
      <c r="B4289" s="134"/>
      <c r="C4289" s="135"/>
      <c r="D4289" s="135"/>
      <c r="E4289" s="135"/>
      <c r="F4289" s="135"/>
      <c r="G4289" s="135"/>
      <c r="H4289" s="135"/>
      <c r="I4289" s="135"/>
      <c r="J4289" s="134"/>
      <c r="K4289" s="136"/>
      <c r="L4289" s="172"/>
      <c r="M4289" s="172"/>
      <c r="N4289" s="172"/>
      <c r="O4289" s="137"/>
      <c r="P4289" s="169"/>
      <c r="Q4289" s="137"/>
      <c r="R4289" s="137"/>
      <c r="S4289" s="137"/>
      <c r="T4289" s="137"/>
      <c r="U4289" s="137"/>
      <c r="V4289" s="137"/>
      <c r="W4289" s="137"/>
      <c r="X4289" s="137"/>
      <c r="Y4289" s="137"/>
      <c r="Z4289" s="137"/>
      <c r="AA4289" s="137"/>
      <c r="AB4289" s="137"/>
      <c r="AC4289" s="137"/>
      <c r="AD4289" s="137"/>
      <c r="AE4289" s="137"/>
      <c r="AF4289" s="137"/>
      <c r="AG4289" s="137"/>
      <c r="AH4289" s="137"/>
      <c r="AI4289" s="137"/>
      <c r="AJ4289" s="137"/>
      <c r="AK4289" s="137"/>
      <c r="AL4289" s="137"/>
      <c r="AM4289" s="137"/>
      <c r="AN4289" s="137"/>
      <c r="AO4289" s="137"/>
      <c r="AP4289" s="137"/>
      <c r="AQ4289" s="137"/>
      <c r="AR4289" s="137"/>
      <c r="AS4289" s="137"/>
      <c r="AT4289" s="143"/>
    </row>
    <row r="4290" spans="1:46">
      <c r="A4290" s="96"/>
      <c r="B4290" s="134"/>
      <c r="C4290" s="135"/>
      <c r="D4290" s="135"/>
      <c r="E4290" s="135"/>
      <c r="F4290" s="135"/>
      <c r="G4290" s="135"/>
      <c r="H4290" s="135"/>
      <c r="I4290" s="135"/>
      <c r="J4290" s="134"/>
      <c r="K4290" s="136"/>
      <c r="L4290" s="172"/>
      <c r="M4290" s="172"/>
      <c r="N4290" s="172"/>
      <c r="O4290" s="137"/>
      <c r="P4290" s="169"/>
      <c r="Q4290" s="137"/>
      <c r="R4290" s="137"/>
      <c r="S4290" s="137"/>
      <c r="T4290" s="137"/>
      <c r="U4290" s="137"/>
      <c r="V4290" s="137"/>
      <c r="W4290" s="137"/>
      <c r="X4290" s="137"/>
      <c r="Y4290" s="137"/>
      <c r="Z4290" s="137"/>
      <c r="AA4290" s="137"/>
      <c r="AB4290" s="137"/>
      <c r="AC4290" s="137"/>
      <c r="AD4290" s="137"/>
      <c r="AE4290" s="137"/>
      <c r="AF4290" s="137"/>
      <c r="AG4290" s="137"/>
      <c r="AH4290" s="137"/>
      <c r="AI4290" s="137"/>
      <c r="AJ4290" s="137"/>
      <c r="AK4290" s="137"/>
      <c r="AL4290" s="137"/>
      <c r="AM4290" s="137"/>
      <c r="AN4290" s="137"/>
      <c r="AO4290" s="137"/>
      <c r="AP4290" s="137"/>
      <c r="AQ4290" s="137"/>
      <c r="AR4290" s="137"/>
      <c r="AS4290" s="137"/>
      <c r="AT4290" s="143"/>
    </row>
    <row r="4291" spans="1:46">
      <c r="A4291" s="96"/>
      <c r="B4291" s="134"/>
      <c r="C4291" s="135"/>
      <c r="D4291" s="135"/>
      <c r="E4291" s="135"/>
      <c r="F4291" s="135"/>
      <c r="G4291" s="135"/>
      <c r="H4291" s="135"/>
      <c r="I4291" s="135"/>
      <c r="J4291" s="134"/>
      <c r="K4291" s="136"/>
      <c r="L4291" s="172"/>
      <c r="M4291" s="172"/>
      <c r="N4291" s="172"/>
      <c r="O4291" s="137"/>
      <c r="P4291" s="169"/>
      <c r="Q4291" s="137"/>
      <c r="R4291" s="137"/>
      <c r="S4291" s="137"/>
      <c r="T4291" s="137"/>
      <c r="U4291" s="137"/>
      <c r="V4291" s="137"/>
      <c r="W4291" s="137"/>
      <c r="X4291" s="137"/>
      <c r="Y4291" s="137"/>
      <c r="Z4291" s="137"/>
      <c r="AA4291" s="137"/>
      <c r="AB4291" s="137"/>
      <c r="AC4291" s="137"/>
      <c r="AD4291" s="137"/>
      <c r="AE4291" s="137"/>
      <c r="AF4291" s="137"/>
      <c r="AG4291" s="137"/>
      <c r="AH4291" s="137"/>
      <c r="AI4291" s="137"/>
      <c r="AJ4291" s="137"/>
      <c r="AK4291" s="137"/>
      <c r="AL4291" s="137"/>
      <c r="AM4291" s="137"/>
      <c r="AN4291" s="137"/>
      <c r="AO4291" s="137"/>
      <c r="AP4291" s="137"/>
      <c r="AQ4291" s="137"/>
      <c r="AR4291" s="137"/>
      <c r="AS4291" s="137"/>
      <c r="AT4291" s="143"/>
    </row>
    <row r="4292" spans="1:46">
      <c r="A4292" s="96"/>
      <c r="B4292" s="134"/>
      <c r="C4292" s="135"/>
      <c r="D4292" s="135"/>
      <c r="E4292" s="135"/>
      <c r="F4292" s="135"/>
      <c r="G4292" s="135"/>
      <c r="H4292" s="135"/>
      <c r="I4292" s="135"/>
      <c r="J4292" s="134"/>
      <c r="K4292" s="136"/>
      <c r="L4292" s="172"/>
      <c r="M4292" s="172"/>
      <c r="N4292" s="172"/>
      <c r="O4292" s="137"/>
      <c r="P4292" s="169"/>
      <c r="Q4292" s="137"/>
      <c r="R4292" s="137"/>
      <c r="S4292" s="137"/>
      <c r="T4292" s="137"/>
      <c r="U4292" s="137"/>
      <c r="V4292" s="137"/>
      <c r="W4292" s="137"/>
      <c r="X4292" s="137"/>
      <c r="Y4292" s="137"/>
      <c r="Z4292" s="137"/>
      <c r="AA4292" s="137"/>
      <c r="AB4292" s="137"/>
      <c r="AC4292" s="137"/>
      <c r="AD4292" s="137"/>
      <c r="AE4292" s="137"/>
      <c r="AF4292" s="137"/>
      <c r="AG4292" s="137"/>
      <c r="AH4292" s="137"/>
      <c r="AI4292" s="137"/>
      <c r="AJ4292" s="137"/>
      <c r="AK4292" s="137"/>
      <c r="AL4292" s="137"/>
      <c r="AM4292" s="137"/>
      <c r="AN4292" s="137"/>
      <c r="AO4292" s="137"/>
      <c r="AP4292" s="137"/>
      <c r="AQ4292" s="137"/>
      <c r="AR4292" s="137"/>
      <c r="AS4292" s="137"/>
      <c r="AT4292" s="143"/>
    </row>
    <row r="4293" spans="1:46">
      <c r="A4293" s="96"/>
      <c r="B4293" s="134"/>
      <c r="C4293" s="135"/>
      <c r="D4293" s="135"/>
      <c r="E4293" s="135"/>
      <c r="F4293" s="135"/>
      <c r="G4293" s="135"/>
      <c r="H4293" s="135"/>
      <c r="I4293" s="135"/>
      <c r="J4293" s="134"/>
      <c r="K4293" s="136"/>
      <c r="L4293" s="172"/>
      <c r="M4293" s="172"/>
      <c r="N4293" s="172"/>
      <c r="O4293" s="137"/>
      <c r="P4293" s="169"/>
      <c r="Q4293" s="137"/>
      <c r="R4293" s="137"/>
      <c r="S4293" s="137"/>
      <c r="T4293" s="137"/>
      <c r="U4293" s="137"/>
      <c r="V4293" s="137"/>
      <c r="W4293" s="137"/>
      <c r="X4293" s="137"/>
      <c r="Y4293" s="137"/>
      <c r="Z4293" s="137"/>
      <c r="AA4293" s="137"/>
      <c r="AB4293" s="137"/>
      <c r="AC4293" s="137"/>
      <c r="AD4293" s="137"/>
      <c r="AE4293" s="137"/>
      <c r="AF4293" s="137"/>
      <c r="AG4293" s="137"/>
      <c r="AH4293" s="137"/>
      <c r="AI4293" s="137"/>
      <c r="AJ4293" s="137"/>
      <c r="AK4293" s="137"/>
      <c r="AL4293" s="137"/>
      <c r="AM4293" s="137"/>
      <c r="AN4293" s="137"/>
      <c r="AO4293" s="137"/>
      <c r="AP4293" s="137"/>
      <c r="AQ4293" s="137"/>
      <c r="AR4293" s="137"/>
      <c r="AS4293" s="137"/>
      <c r="AT4293" s="143"/>
    </row>
    <row r="4294" spans="1:46">
      <c r="A4294" s="96"/>
      <c r="B4294" s="134"/>
      <c r="C4294" s="135"/>
      <c r="D4294" s="135"/>
      <c r="E4294" s="135"/>
      <c r="F4294" s="135"/>
      <c r="G4294" s="135"/>
      <c r="H4294" s="135"/>
      <c r="I4294" s="135"/>
      <c r="J4294" s="134"/>
      <c r="K4294" s="136"/>
      <c r="L4294" s="172"/>
      <c r="M4294" s="172"/>
      <c r="N4294" s="172"/>
      <c r="O4294" s="137"/>
      <c r="P4294" s="169"/>
      <c r="Q4294" s="137"/>
      <c r="R4294" s="137"/>
      <c r="S4294" s="137"/>
      <c r="T4294" s="137"/>
      <c r="U4294" s="137"/>
      <c r="V4294" s="137"/>
      <c r="W4294" s="137"/>
      <c r="X4294" s="137"/>
      <c r="Y4294" s="137"/>
      <c r="Z4294" s="137"/>
      <c r="AA4294" s="137"/>
      <c r="AB4294" s="137"/>
      <c r="AC4294" s="137"/>
      <c r="AD4294" s="137"/>
      <c r="AE4294" s="137"/>
      <c r="AF4294" s="137"/>
      <c r="AG4294" s="137"/>
      <c r="AH4294" s="137"/>
      <c r="AI4294" s="137"/>
      <c r="AJ4294" s="137"/>
      <c r="AK4294" s="137"/>
      <c r="AL4294" s="137"/>
      <c r="AM4294" s="137"/>
      <c r="AN4294" s="137"/>
      <c r="AO4294" s="137"/>
      <c r="AP4294" s="137"/>
      <c r="AQ4294" s="137"/>
      <c r="AR4294" s="137"/>
      <c r="AS4294" s="137"/>
      <c r="AT4294" s="143"/>
    </row>
    <row r="4295" spans="1:46">
      <c r="A4295" s="96"/>
      <c r="B4295" s="134"/>
      <c r="C4295" s="135"/>
      <c r="D4295" s="135"/>
      <c r="E4295" s="135"/>
      <c r="F4295" s="135"/>
      <c r="G4295" s="135"/>
      <c r="H4295" s="135"/>
      <c r="I4295" s="135"/>
      <c r="J4295" s="134"/>
      <c r="K4295" s="136"/>
      <c r="L4295" s="172"/>
      <c r="M4295" s="172"/>
      <c r="N4295" s="172"/>
      <c r="O4295" s="137"/>
      <c r="P4295" s="169"/>
      <c r="Q4295" s="137"/>
      <c r="R4295" s="137"/>
      <c r="S4295" s="137"/>
      <c r="T4295" s="137"/>
      <c r="U4295" s="137"/>
      <c r="V4295" s="137"/>
      <c r="W4295" s="137"/>
      <c r="X4295" s="137"/>
      <c r="Y4295" s="137"/>
      <c r="Z4295" s="137"/>
      <c r="AA4295" s="137"/>
      <c r="AB4295" s="137"/>
      <c r="AC4295" s="137"/>
      <c r="AD4295" s="137"/>
      <c r="AE4295" s="137"/>
      <c r="AF4295" s="137"/>
      <c r="AG4295" s="137"/>
      <c r="AH4295" s="137"/>
      <c r="AI4295" s="137"/>
      <c r="AJ4295" s="137"/>
      <c r="AK4295" s="137"/>
      <c r="AL4295" s="137"/>
      <c r="AM4295" s="137"/>
      <c r="AN4295" s="137"/>
      <c r="AO4295" s="137"/>
      <c r="AP4295" s="137"/>
      <c r="AQ4295" s="137"/>
      <c r="AR4295" s="137"/>
      <c r="AS4295" s="137"/>
      <c r="AT4295" s="143"/>
    </row>
    <row r="4296" spans="1:46">
      <c r="A4296" s="96"/>
      <c r="B4296" s="134"/>
      <c r="C4296" s="135"/>
      <c r="D4296" s="135"/>
      <c r="E4296" s="135"/>
      <c r="F4296" s="135"/>
      <c r="G4296" s="135"/>
      <c r="H4296" s="135"/>
      <c r="I4296" s="135"/>
      <c r="J4296" s="134"/>
      <c r="K4296" s="136"/>
      <c r="L4296" s="172"/>
      <c r="M4296" s="172"/>
      <c r="N4296" s="172"/>
      <c r="O4296" s="137"/>
      <c r="P4296" s="169"/>
      <c r="Q4296" s="137"/>
      <c r="R4296" s="137"/>
      <c r="S4296" s="137"/>
      <c r="T4296" s="137"/>
      <c r="U4296" s="137"/>
      <c r="V4296" s="137"/>
      <c r="W4296" s="137"/>
      <c r="X4296" s="137"/>
      <c r="Y4296" s="137"/>
      <c r="Z4296" s="137"/>
      <c r="AA4296" s="137"/>
      <c r="AB4296" s="137"/>
      <c r="AC4296" s="137"/>
      <c r="AD4296" s="137"/>
      <c r="AE4296" s="137"/>
      <c r="AF4296" s="137"/>
      <c r="AG4296" s="137"/>
      <c r="AH4296" s="137"/>
      <c r="AI4296" s="137"/>
      <c r="AJ4296" s="137"/>
      <c r="AK4296" s="137"/>
      <c r="AL4296" s="137"/>
      <c r="AM4296" s="137"/>
      <c r="AN4296" s="137"/>
      <c r="AO4296" s="137"/>
      <c r="AP4296" s="137"/>
      <c r="AQ4296" s="137"/>
      <c r="AR4296" s="137"/>
      <c r="AS4296" s="137"/>
      <c r="AT4296" s="143"/>
    </row>
    <row r="4297" spans="1:46">
      <c r="A4297" s="96"/>
      <c r="B4297" s="134"/>
      <c r="C4297" s="135"/>
      <c r="D4297" s="135"/>
      <c r="E4297" s="135"/>
      <c r="F4297" s="135"/>
      <c r="G4297" s="135"/>
      <c r="H4297" s="135"/>
      <c r="I4297" s="135"/>
      <c r="J4297" s="134"/>
      <c r="K4297" s="136"/>
      <c r="L4297" s="172"/>
      <c r="M4297" s="172"/>
      <c r="N4297" s="172"/>
      <c r="O4297" s="137"/>
      <c r="P4297" s="169"/>
      <c r="Q4297" s="137"/>
      <c r="R4297" s="137"/>
      <c r="S4297" s="137"/>
      <c r="T4297" s="137"/>
      <c r="U4297" s="137"/>
      <c r="V4297" s="137"/>
      <c r="W4297" s="137"/>
      <c r="X4297" s="137"/>
      <c r="Y4297" s="137"/>
      <c r="Z4297" s="137"/>
      <c r="AA4297" s="137"/>
      <c r="AB4297" s="137"/>
      <c r="AC4297" s="137"/>
      <c r="AD4297" s="137"/>
      <c r="AE4297" s="137"/>
      <c r="AF4297" s="137"/>
      <c r="AG4297" s="137"/>
      <c r="AH4297" s="137"/>
      <c r="AI4297" s="137"/>
      <c r="AJ4297" s="137"/>
      <c r="AK4297" s="137"/>
      <c r="AL4297" s="137"/>
      <c r="AM4297" s="137"/>
      <c r="AN4297" s="137"/>
      <c r="AO4297" s="137"/>
      <c r="AP4297" s="137"/>
      <c r="AQ4297" s="137"/>
      <c r="AR4297" s="137"/>
      <c r="AS4297" s="137"/>
      <c r="AT4297" s="143"/>
    </row>
    <row r="4298" spans="1:46">
      <c r="A4298" s="96"/>
      <c r="B4298" s="134"/>
      <c r="C4298" s="135"/>
      <c r="D4298" s="135"/>
      <c r="E4298" s="135"/>
      <c r="F4298" s="135"/>
      <c r="G4298" s="135"/>
      <c r="H4298" s="135"/>
      <c r="I4298" s="135"/>
      <c r="J4298" s="134"/>
      <c r="K4298" s="136"/>
      <c r="L4298" s="172"/>
      <c r="M4298" s="172"/>
      <c r="N4298" s="172"/>
      <c r="O4298" s="137"/>
      <c r="P4298" s="169"/>
      <c r="Q4298" s="137"/>
      <c r="R4298" s="137"/>
      <c r="S4298" s="137"/>
      <c r="T4298" s="137"/>
      <c r="U4298" s="137"/>
      <c r="V4298" s="137"/>
      <c r="W4298" s="137"/>
      <c r="X4298" s="137"/>
      <c r="Y4298" s="137"/>
      <c r="Z4298" s="137"/>
      <c r="AA4298" s="137"/>
      <c r="AB4298" s="137"/>
      <c r="AC4298" s="137"/>
      <c r="AD4298" s="137"/>
      <c r="AE4298" s="137"/>
      <c r="AF4298" s="137"/>
      <c r="AG4298" s="137"/>
      <c r="AH4298" s="137"/>
      <c r="AI4298" s="137"/>
      <c r="AJ4298" s="137"/>
      <c r="AK4298" s="137"/>
      <c r="AL4298" s="137"/>
      <c r="AM4298" s="137"/>
      <c r="AN4298" s="137"/>
      <c r="AO4298" s="137"/>
      <c r="AP4298" s="137"/>
      <c r="AQ4298" s="137"/>
      <c r="AR4298" s="137"/>
      <c r="AS4298" s="137"/>
      <c r="AT4298" s="143"/>
    </row>
    <row r="4299" spans="1:46">
      <c r="A4299" s="96"/>
      <c r="B4299" s="134"/>
      <c r="C4299" s="135"/>
      <c r="D4299" s="135"/>
      <c r="E4299" s="135"/>
      <c r="F4299" s="135"/>
      <c r="G4299" s="135"/>
      <c r="H4299" s="135"/>
      <c r="I4299" s="135"/>
      <c r="J4299" s="134"/>
      <c r="K4299" s="136"/>
      <c r="L4299" s="172"/>
      <c r="M4299" s="172"/>
      <c r="N4299" s="172"/>
      <c r="O4299" s="137"/>
      <c r="P4299" s="169"/>
      <c r="Q4299" s="137"/>
      <c r="R4299" s="137"/>
      <c r="S4299" s="137"/>
      <c r="T4299" s="137"/>
      <c r="U4299" s="137"/>
      <c r="V4299" s="137"/>
      <c r="W4299" s="137"/>
      <c r="X4299" s="137"/>
      <c r="Y4299" s="137"/>
      <c r="Z4299" s="137"/>
      <c r="AA4299" s="137"/>
      <c r="AB4299" s="137"/>
      <c r="AC4299" s="137"/>
      <c r="AD4299" s="137"/>
      <c r="AE4299" s="137"/>
      <c r="AF4299" s="137"/>
      <c r="AG4299" s="137"/>
      <c r="AH4299" s="137"/>
      <c r="AI4299" s="137"/>
      <c r="AJ4299" s="137"/>
      <c r="AK4299" s="137"/>
      <c r="AL4299" s="137"/>
      <c r="AM4299" s="137"/>
      <c r="AN4299" s="137"/>
      <c r="AO4299" s="137"/>
      <c r="AP4299" s="137"/>
      <c r="AQ4299" s="137"/>
      <c r="AR4299" s="137"/>
      <c r="AS4299" s="137"/>
      <c r="AT4299" s="143"/>
    </row>
    <row r="4300" spans="1:46">
      <c r="A4300" s="96"/>
      <c r="B4300" s="134"/>
      <c r="C4300" s="135"/>
      <c r="D4300" s="135"/>
      <c r="E4300" s="135"/>
      <c r="F4300" s="135"/>
      <c r="G4300" s="135"/>
      <c r="H4300" s="135"/>
      <c r="I4300" s="135"/>
      <c r="J4300" s="134"/>
      <c r="K4300" s="136"/>
      <c r="L4300" s="172"/>
      <c r="M4300" s="172"/>
      <c r="N4300" s="172"/>
      <c r="O4300" s="137"/>
      <c r="P4300" s="169"/>
      <c r="Q4300" s="137"/>
      <c r="R4300" s="137"/>
      <c r="S4300" s="137"/>
      <c r="T4300" s="137"/>
      <c r="U4300" s="137"/>
      <c r="V4300" s="137"/>
      <c r="W4300" s="137"/>
      <c r="X4300" s="137"/>
      <c r="Y4300" s="137"/>
      <c r="Z4300" s="137"/>
      <c r="AA4300" s="137"/>
      <c r="AB4300" s="137"/>
      <c r="AC4300" s="137"/>
      <c r="AD4300" s="137"/>
      <c r="AE4300" s="137"/>
      <c r="AF4300" s="137"/>
      <c r="AG4300" s="137"/>
      <c r="AH4300" s="137"/>
      <c r="AI4300" s="137"/>
      <c r="AJ4300" s="137"/>
      <c r="AK4300" s="137"/>
      <c r="AL4300" s="137"/>
      <c r="AM4300" s="137"/>
      <c r="AN4300" s="137"/>
      <c r="AO4300" s="137"/>
      <c r="AP4300" s="137"/>
      <c r="AQ4300" s="137"/>
      <c r="AR4300" s="137"/>
      <c r="AS4300" s="137"/>
      <c r="AT4300" s="143"/>
    </row>
    <row r="4301" spans="1:46">
      <c r="A4301" s="96"/>
      <c r="B4301" s="134"/>
      <c r="C4301" s="135"/>
      <c r="D4301" s="135"/>
      <c r="E4301" s="135"/>
      <c r="F4301" s="135"/>
      <c r="G4301" s="135"/>
      <c r="H4301" s="135"/>
      <c r="I4301" s="135"/>
      <c r="J4301" s="134"/>
      <c r="K4301" s="136"/>
      <c r="L4301" s="172"/>
      <c r="M4301" s="172"/>
      <c r="N4301" s="172"/>
      <c r="O4301" s="137"/>
      <c r="P4301" s="169"/>
      <c r="Q4301" s="137"/>
      <c r="R4301" s="137"/>
      <c r="S4301" s="137"/>
      <c r="T4301" s="137"/>
      <c r="U4301" s="137"/>
      <c r="V4301" s="137"/>
      <c r="W4301" s="137"/>
      <c r="X4301" s="137"/>
      <c r="Y4301" s="137"/>
      <c r="Z4301" s="137"/>
      <c r="AA4301" s="137"/>
      <c r="AB4301" s="137"/>
      <c r="AC4301" s="137"/>
      <c r="AD4301" s="137"/>
      <c r="AE4301" s="137"/>
      <c r="AF4301" s="137"/>
      <c r="AG4301" s="137"/>
      <c r="AH4301" s="137"/>
      <c r="AI4301" s="137"/>
      <c r="AJ4301" s="137"/>
      <c r="AK4301" s="137"/>
      <c r="AL4301" s="137"/>
      <c r="AM4301" s="137"/>
      <c r="AN4301" s="137"/>
      <c r="AO4301" s="137"/>
      <c r="AP4301" s="137"/>
      <c r="AQ4301" s="137"/>
      <c r="AR4301" s="137"/>
      <c r="AS4301" s="137"/>
      <c r="AT4301" s="143"/>
    </row>
    <row r="4302" spans="1:46">
      <c r="A4302" s="96"/>
      <c r="B4302" s="134"/>
      <c r="C4302" s="135"/>
      <c r="D4302" s="135"/>
      <c r="E4302" s="135"/>
      <c r="F4302" s="135"/>
      <c r="G4302" s="135"/>
      <c r="H4302" s="135"/>
      <c r="I4302" s="135"/>
      <c r="J4302" s="134"/>
      <c r="K4302" s="136"/>
      <c r="L4302" s="172"/>
      <c r="M4302" s="172"/>
      <c r="N4302" s="172"/>
      <c r="O4302" s="137"/>
      <c r="P4302" s="169"/>
      <c r="Q4302" s="137"/>
      <c r="R4302" s="137"/>
      <c r="S4302" s="137"/>
      <c r="T4302" s="137"/>
      <c r="U4302" s="137"/>
      <c r="V4302" s="137"/>
      <c r="W4302" s="137"/>
      <c r="X4302" s="137"/>
      <c r="Y4302" s="137"/>
      <c r="Z4302" s="137"/>
      <c r="AA4302" s="137"/>
      <c r="AB4302" s="137"/>
      <c r="AC4302" s="137"/>
      <c r="AD4302" s="137"/>
      <c r="AE4302" s="137"/>
      <c r="AF4302" s="137"/>
      <c r="AG4302" s="137"/>
      <c r="AH4302" s="137"/>
      <c r="AI4302" s="137"/>
      <c r="AJ4302" s="137"/>
      <c r="AK4302" s="137"/>
      <c r="AL4302" s="137"/>
      <c r="AM4302" s="137"/>
      <c r="AN4302" s="137"/>
      <c r="AO4302" s="137"/>
      <c r="AP4302" s="137"/>
      <c r="AQ4302" s="137"/>
      <c r="AR4302" s="137"/>
      <c r="AS4302" s="137"/>
      <c r="AT4302" s="143"/>
    </row>
    <row r="4303" spans="1:46">
      <c r="A4303" s="96"/>
      <c r="B4303" s="134"/>
      <c r="C4303" s="135"/>
      <c r="D4303" s="135"/>
      <c r="E4303" s="135"/>
      <c r="F4303" s="135"/>
      <c r="G4303" s="135"/>
      <c r="H4303" s="135"/>
      <c r="I4303" s="135"/>
      <c r="J4303" s="134"/>
      <c r="K4303" s="136"/>
      <c r="L4303" s="172"/>
      <c r="M4303" s="172"/>
      <c r="N4303" s="172"/>
      <c r="O4303" s="137"/>
      <c r="P4303" s="169"/>
      <c r="Q4303" s="137"/>
      <c r="R4303" s="137"/>
      <c r="S4303" s="137"/>
      <c r="T4303" s="137"/>
      <c r="U4303" s="137"/>
      <c r="V4303" s="137"/>
      <c r="W4303" s="137"/>
      <c r="X4303" s="137"/>
      <c r="Y4303" s="137"/>
      <c r="Z4303" s="137"/>
      <c r="AA4303" s="137"/>
      <c r="AB4303" s="137"/>
      <c r="AC4303" s="137"/>
      <c r="AD4303" s="137"/>
      <c r="AE4303" s="137"/>
      <c r="AF4303" s="137"/>
      <c r="AG4303" s="137"/>
      <c r="AH4303" s="137"/>
      <c r="AI4303" s="137"/>
      <c r="AJ4303" s="137"/>
      <c r="AK4303" s="137"/>
      <c r="AL4303" s="137"/>
      <c r="AM4303" s="137"/>
      <c r="AN4303" s="137"/>
      <c r="AO4303" s="137"/>
      <c r="AP4303" s="137"/>
      <c r="AQ4303" s="137"/>
      <c r="AR4303" s="137"/>
      <c r="AS4303" s="137"/>
      <c r="AT4303" s="143"/>
    </row>
    <row r="4304" spans="1:46">
      <c r="A4304" s="96"/>
      <c r="B4304" s="134"/>
      <c r="C4304" s="135"/>
      <c r="D4304" s="135"/>
      <c r="E4304" s="135"/>
      <c r="F4304" s="135"/>
      <c r="G4304" s="135"/>
      <c r="H4304" s="135"/>
      <c r="I4304" s="135"/>
      <c r="J4304" s="134"/>
      <c r="K4304" s="136"/>
      <c r="L4304" s="172"/>
      <c r="M4304" s="172"/>
      <c r="N4304" s="172"/>
      <c r="O4304" s="137"/>
      <c r="P4304" s="169"/>
      <c r="Q4304" s="137"/>
      <c r="R4304" s="137"/>
      <c r="S4304" s="137"/>
      <c r="T4304" s="137"/>
      <c r="U4304" s="137"/>
      <c r="V4304" s="137"/>
      <c r="W4304" s="137"/>
      <c r="X4304" s="137"/>
      <c r="Y4304" s="137"/>
      <c r="Z4304" s="137"/>
      <c r="AA4304" s="137"/>
      <c r="AB4304" s="137"/>
      <c r="AC4304" s="137"/>
      <c r="AD4304" s="137"/>
      <c r="AE4304" s="137"/>
      <c r="AF4304" s="137"/>
      <c r="AG4304" s="137"/>
      <c r="AH4304" s="137"/>
      <c r="AI4304" s="137"/>
      <c r="AJ4304" s="137"/>
      <c r="AK4304" s="137"/>
      <c r="AL4304" s="137"/>
      <c r="AM4304" s="137"/>
      <c r="AN4304" s="137"/>
      <c r="AO4304" s="137"/>
      <c r="AP4304" s="137"/>
      <c r="AQ4304" s="137"/>
      <c r="AR4304" s="137"/>
      <c r="AS4304" s="137"/>
      <c r="AT4304" s="143"/>
    </row>
    <row r="4305" spans="1:46">
      <c r="A4305" s="96"/>
      <c r="B4305" s="134"/>
      <c r="C4305" s="135"/>
      <c r="D4305" s="135"/>
      <c r="E4305" s="135"/>
      <c r="F4305" s="135"/>
      <c r="G4305" s="135"/>
      <c r="H4305" s="135"/>
      <c r="I4305" s="135"/>
      <c r="J4305" s="134"/>
      <c r="K4305" s="136"/>
      <c r="L4305" s="172"/>
      <c r="M4305" s="172"/>
      <c r="N4305" s="172"/>
      <c r="O4305" s="137"/>
      <c r="P4305" s="169"/>
      <c r="Q4305" s="137"/>
      <c r="R4305" s="137"/>
      <c r="S4305" s="137"/>
      <c r="T4305" s="137"/>
      <c r="U4305" s="137"/>
      <c r="V4305" s="137"/>
      <c r="W4305" s="137"/>
      <c r="X4305" s="137"/>
      <c r="Y4305" s="137"/>
      <c r="Z4305" s="137"/>
      <c r="AA4305" s="137"/>
      <c r="AB4305" s="137"/>
      <c r="AC4305" s="137"/>
      <c r="AD4305" s="137"/>
      <c r="AE4305" s="137"/>
      <c r="AF4305" s="137"/>
      <c r="AG4305" s="137"/>
      <c r="AH4305" s="137"/>
      <c r="AI4305" s="137"/>
      <c r="AJ4305" s="137"/>
      <c r="AK4305" s="137"/>
      <c r="AL4305" s="137"/>
      <c r="AM4305" s="137"/>
      <c r="AN4305" s="137"/>
      <c r="AO4305" s="137"/>
      <c r="AP4305" s="137"/>
      <c r="AQ4305" s="137"/>
      <c r="AR4305" s="137"/>
      <c r="AS4305" s="137"/>
      <c r="AT4305" s="143"/>
    </row>
    <row r="4306" spans="1:46">
      <c r="A4306" s="96"/>
      <c r="B4306" s="134"/>
      <c r="C4306" s="135"/>
      <c r="D4306" s="135"/>
      <c r="E4306" s="135"/>
      <c r="F4306" s="135"/>
      <c r="G4306" s="135"/>
      <c r="H4306" s="135"/>
      <c r="I4306" s="135"/>
      <c r="J4306" s="134"/>
      <c r="K4306" s="136"/>
      <c r="L4306" s="172"/>
      <c r="M4306" s="172"/>
      <c r="N4306" s="172"/>
      <c r="O4306" s="137"/>
      <c r="P4306" s="169"/>
      <c r="Q4306" s="137"/>
      <c r="R4306" s="137"/>
      <c r="S4306" s="137"/>
      <c r="T4306" s="137"/>
      <c r="U4306" s="137"/>
      <c r="V4306" s="137"/>
      <c r="W4306" s="137"/>
      <c r="X4306" s="137"/>
      <c r="Y4306" s="137"/>
      <c r="Z4306" s="137"/>
      <c r="AA4306" s="137"/>
      <c r="AB4306" s="137"/>
      <c r="AC4306" s="137"/>
      <c r="AD4306" s="137"/>
      <c r="AE4306" s="137"/>
      <c r="AF4306" s="137"/>
      <c r="AG4306" s="137"/>
      <c r="AH4306" s="137"/>
      <c r="AI4306" s="137"/>
      <c r="AJ4306" s="137"/>
      <c r="AK4306" s="137"/>
      <c r="AL4306" s="137"/>
      <c r="AM4306" s="137"/>
      <c r="AN4306" s="137"/>
      <c r="AO4306" s="137"/>
      <c r="AP4306" s="137"/>
      <c r="AQ4306" s="137"/>
      <c r="AR4306" s="137"/>
      <c r="AS4306" s="137"/>
      <c r="AT4306" s="143"/>
    </row>
    <row r="4307" spans="1:46">
      <c r="A4307" s="96"/>
      <c r="B4307" s="134"/>
      <c r="C4307" s="135"/>
      <c r="D4307" s="135"/>
      <c r="E4307" s="135"/>
      <c r="F4307" s="135"/>
      <c r="G4307" s="135"/>
      <c r="H4307" s="135"/>
      <c r="I4307" s="135"/>
      <c r="J4307" s="134"/>
      <c r="K4307" s="136"/>
      <c r="L4307" s="172"/>
      <c r="M4307" s="172"/>
      <c r="N4307" s="172"/>
      <c r="O4307" s="137"/>
      <c r="P4307" s="169"/>
      <c r="Q4307" s="137"/>
      <c r="R4307" s="137"/>
      <c r="S4307" s="137"/>
      <c r="T4307" s="137"/>
      <c r="U4307" s="137"/>
      <c r="V4307" s="137"/>
      <c r="W4307" s="137"/>
      <c r="X4307" s="137"/>
      <c r="Y4307" s="137"/>
      <c r="Z4307" s="137"/>
      <c r="AA4307" s="137"/>
      <c r="AB4307" s="137"/>
      <c r="AC4307" s="137"/>
      <c r="AD4307" s="137"/>
      <c r="AE4307" s="137"/>
      <c r="AF4307" s="137"/>
      <c r="AG4307" s="137"/>
      <c r="AH4307" s="137"/>
      <c r="AI4307" s="137"/>
      <c r="AJ4307" s="137"/>
      <c r="AK4307" s="137"/>
      <c r="AL4307" s="137"/>
      <c r="AM4307" s="137"/>
      <c r="AN4307" s="137"/>
      <c r="AO4307" s="137"/>
      <c r="AP4307" s="137"/>
      <c r="AQ4307" s="137"/>
      <c r="AR4307" s="137"/>
      <c r="AS4307" s="137"/>
      <c r="AT4307" s="143"/>
    </row>
    <row r="4308" spans="1:46">
      <c r="A4308" s="96"/>
      <c r="B4308" s="134"/>
      <c r="C4308" s="135"/>
      <c r="D4308" s="135"/>
      <c r="E4308" s="135"/>
      <c r="F4308" s="135"/>
      <c r="G4308" s="135"/>
      <c r="H4308" s="135"/>
      <c r="I4308" s="135"/>
      <c r="J4308" s="134"/>
      <c r="K4308" s="136"/>
      <c r="L4308" s="172"/>
      <c r="M4308" s="172"/>
      <c r="N4308" s="172"/>
      <c r="O4308" s="137"/>
      <c r="P4308" s="169"/>
      <c r="Q4308" s="137"/>
      <c r="R4308" s="137"/>
      <c r="S4308" s="137"/>
      <c r="T4308" s="137"/>
      <c r="U4308" s="137"/>
      <c r="V4308" s="137"/>
      <c r="W4308" s="137"/>
      <c r="X4308" s="137"/>
      <c r="Y4308" s="137"/>
      <c r="Z4308" s="137"/>
      <c r="AA4308" s="137"/>
      <c r="AB4308" s="137"/>
      <c r="AC4308" s="137"/>
      <c r="AD4308" s="137"/>
      <c r="AE4308" s="137"/>
      <c r="AF4308" s="137"/>
      <c r="AG4308" s="137"/>
      <c r="AH4308" s="137"/>
      <c r="AI4308" s="137"/>
      <c r="AJ4308" s="137"/>
      <c r="AK4308" s="137"/>
      <c r="AL4308" s="137"/>
      <c r="AM4308" s="137"/>
      <c r="AN4308" s="137"/>
      <c r="AO4308" s="137"/>
      <c r="AP4308" s="137"/>
      <c r="AQ4308" s="137"/>
      <c r="AR4308" s="137"/>
      <c r="AS4308" s="137"/>
      <c r="AT4308" s="143"/>
    </row>
    <row r="4309" spans="1:46">
      <c r="A4309" s="96"/>
      <c r="B4309" s="134"/>
      <c r="C4309" s="135"/>
      <c r="D4309" s="135"/>
      <c r="E4309" s="135"/>
      <c r="F4309" s="135"/>
      <c r="G4309" s="135"/>
      <c r="H4309" s="135"/>
      <c r="I4309" s="135"/>
      <c r="J4309" s="134"/>
      <c r="K4309" s="136"/>
      <c r="L4309" s="172"/>
      <c r="M4309" s="172"/>
      <c r="N4309" s="172"/>
      <c r="O4309" s="137"/>
      <c r="P4309" s="169"/>
      <c r="Q4309" s="137"/>
      <c r="R4309" s="137"/>
      <c r="S4309" s="137"/>
      <c r="T4309" s="137"/>
      <c r="U4309" s="137"/>
      <c r="V4309" s="137"/>
      <c r="W4309" s="137"/>
      <c r="X4309" s="137"/>
      <c r="Y4309" s="137"/>
      <c r="Z4309" s="137"/>
      <c r="AA4309" s="137"/>
      <c r="AB4309" s="137"/>
      <c r="AC4309" s="137"/>
      <c r="AD4309" s="137"/>
      <c r="AE4309" s="137"/>
      <c r="AF4309" s="137"/>
      <c r="AG4309" s="137"/>
      <c r="AH4309" s="137"/>
      <c r="AI4309" s="137"/>
      <c r="AJ4309" s="137"/>
      <c r="AK4309" s="137"/>
      <c r="AL4309" s="137"/>
      <c r="AM4309" s="137"/>
      <c r="AN4309" s="137"/>
      <c r="AO4309" s="137"/>
      <c r="AP4309" s="137"/>
      <c r="AQ4309" s="137"/>
      <c r="AR4309" s="137"/>
      <c r="AS4309" s="137"/>
      <c r="AT4309" s="143"/>
    </row>
    <row r="4310" spans="1:46">
      <c r="A4310" s="96"/>
      <c r="B4310" s="134"/>
      <c r="C4310" s="135"/>
      <c r="D4310" s="135"/>
      <c r="E4310" s="135"/>
      <c r="F4310" s="135"/>
      <c r="G4310" s="135"/>
      <c r="H4310" s="135"/>
      <c r="I4310" s="135"/>
      <c r="J4310" s="134"/>
      <c r="K4310" s="136"/>
      <c r="L4310" s="172"/>
      <c r="M4310" s="172"/>
      <c r="N4310" s="172"/>
      <c r="O4310" s="137"/>
      <c r="P4310" s="169"/>
      <c r="Q4310" s="137"/>
      <c r="R4310" s="137"/>
      <c r="S4310" s="137"/>
      <c r="T4310" s="137"/>
      <c r="U4310" s="137"/>
      <c r="V4310" s="137"/>
      <c r="W4310" s="137"/>
      <c r="X4310" s="137"/>
      <c r="Y4310" s="137"/>
      <c r="Z4310" s="137"/>
      <c r="AA4310" s="137"/>
      <c r="AB4310" s="137"/>
      <c r="AC4310" s="137"/>
      <c r="AD4310" s="137"/>
      <c r="AE4310" s="137"/>
      <c r="AF4310" s="137"/>
      <c r="AG4310" s="137"/>
      <c r="AH4310" s="137"/>
      <c r="AI4310" s="137"/>
      <c r="AJ4310" s="137"/>
      <c r="AK4310" s="137"/>
      <c r="AL4310" s="137"/>
      <c r="AM4310" s="137"/>
      <c r="AN4310" s="137"/>
      <c r="AO4310" s="137"/>
      <c r="AP4310" s="137"/>
      <c r="AQ4310" s="137"/>
      <c r="AR4310" s="137"/>
      <c r="AS4310" s="137"/>
      <c r="AT4310" s="143"/>
    </row>
    <row r="4311" spans="1:46">
      <c r="A4311" s="96"/>
      <c r="B4311" s="134"/>
      <c r="C4311" s="135"/>
      <c r="D4311" s="135"/>
      <c r="E4311" s="135"/>
      <c r="F4311" s="135"/>
      <c r="G4311" s="135"/>
      <c r="H4311" s="135"/>
      <c r="I4311" s="135"/>
      <c r="J4311" s="134"/>
      <c r="K4311" s="136"/>
      <c r="L4311" s="172"/>
      <c r="M4311" s="172"/>
      <c r="N4311" s="172"/>
      <c r="O4311" s="137"/>
      <c r="P4311" s="169"/>
      <c r="Q4311" s="137"/>
      <c r="R4311" s="137"/>
      <c r="S4311" s="137"/>
      <c r="T4311" s="137"/>
      <c r="U4311" s="137"/>
      <c r="V4311" s="137"/>
      <c r="W4311" s="137"/>
      <c r="X4311" s="137"/>
      <c r="Y4311" s="137"/>
      <c r="Z4311" s="137"/>
      <c r="AA4311" s="137"/>
      <c r="AB4311" s="137"/>
      <c r="AC4311" s="137"/>
      <c r="AD4311" s="137"/>
      <c r="AE4311" s="137"/>
      <c r="AF4311" s="137"/>
      <c r="AG4311" s="137"/>
      <c r="AH4311" s="137"/>
      <c r="AI4311" s="137"/>
      <c r="AJ4311" s="137"/>
      <c r="AK4311" s="137"/>
      <c r="AL4311" s="137"/>
      <c r="AM4311" s="137"/>
      <c r="AN4311" s="137"/>
      <c r="AO4311" s="137"/>
      <c r="AP4311" s="137"/>
      <c r="AQ4311" s="137"/>
      <c r="AR4311" s="137"/>
      <c r="AS4311" s="137"/>
      <c r="AT4311" s="143"/>
    </row>
    <row r="4312" spans="1:46">
      <c r="A4312" s="96"/>
      <c r="B4312" s="134"/>
      <c r="C4312" s="135"/>
      <c r="D4312" s="135"/>
      <c r="E4312" s="135"/>
      <c r="F4312" s="135"/>
      <c r="G4312" s="135"/>
      <c r="H4312" s="135"/>
      <c r="I4312" s="135"/>
      <c r="J4312" s="134"/>
      <c r="K4312" s="136"/>
      <c r="L4312" s="172"/>
      <c r="M4312" s="172"/>
      <c r="N4312" s="172"/>
      <c r="O4312" s="137"/>
      <c r="P4312" s="169"/>
      <c r="Q4312" s="137"/>
      <c r="R4312" s="137"/>
      <c r="S4312" s="137"/>
      <c r="T4312" s="137"/>
      <c r="U4312" s="137"/>
      <c r="V4312" s="137"/>
      <c r="W4312" s="137"/>
      <c r="X4312" s="137"/>
      <c r="Y4312" s="137"/>
      <c r="Z4312" s="137"/>
      <c r="AA4312" s="137"/>
      <c r="AB4312" s="137"/>
      <c r="AC4312" s="137"/>
      <c r="AD4312" s="137"/>
      <c r="AE4312" s="137"/>
      <c r="AF4312" s="137"/>
      <c r="AG4312" s="137"/>
      <c r="AH4312" s="137"/>
      <c r="AI4312" s="137"/>
      <c r="AJ4312" s="137"/>
      <c r="AK4312" s="137"/>
      <c r="AL4312" s="137"/>
      <c r="AM4312" s="137"/>
      <c r="AN4312" s="137"/>
      <c r="AO4312" s="137"/>
      <c r="AP4312" s="137"/>
      <c r="AQ4312" s="137"/>
      <c r="AR4312" s="137"/>
      <c r="AS4312" s="137"/>
      <c r="AT4312" s="143"/>
    </row>
    <row r="4313" spans="1:46">
      <c r="A4313" s="96"/>
      <c r="B4313" s="134"/>
      <c r="C4313" s="135"/>
      <c r="D4313" s="135"/>
      <c r="E4313" s="135"/>
      <c r="F4313" s="135"/>
      <c r="G4313" s="135"/>
      <c r="H4313" s="135"/>
      <c r="I4313" s="135"/>
      <c r="J4313" s="134"/>
      <c r="K4313" s="136"/>
      <c r="L4313" s="172"/>
      <c r="M4313" s="172"/>
      <c r="N4313" s="172"/>
      <c r="O4313" s="137"/>
      <c r="P4313" s="169"/>
      <c r="Q4313" s="137"/>
      <c r="R4313" s="137"/>
      <c r="S4313" s="137"/>
      <c r="T4313" s="137"/>
      <c r="U4313" s="137"/>
      <c r="V4313" s="137"/>
      <c r="W4313" s="137"/>
      <c r="X4313" s="137"/>
      <c r="Y4313" s="137"/>
      <c r="Z4313" s="137"/>
      <c r="AA4313" s="137"/>
      <c r="AB4313" s="137"/>
      <c r="AC4313" s="137"/>
      <c r="AD4313" s="137"/>
      <c r="AE4313" s="137"/>
      <c r="AF4313" s="137"/>
      <c r="AG4313" s="137"/>
      <c r="AH4313" s="137"/>
      <c r="AI4313" s="137"/>
      <c r="AJ4313" s="137"/>
      <c r="AK4313" s="137"/>
      <c r="AL4313" s="137"/>
      <c r="AM4313" s="137"/>
      <c r="AN4313" s="137"/>
      <c r="AO4313" s="137"/>
      <c r="AP4313" s="137"/>
      <c r="AQ4313" s="137"/>
      <c r="AR4313" s="137"/>
      <c r="AS4313" s="137"/>
      <c r="AT4313" s="143"/>
    </row>
    <row r="4314" spans="1:46">
      <c r="A4314" s="96"/>
      <c r="B4314" s="134"/>
      <c r="C4314" s="135"/>
      <c r="D4314" s="135"/>
      <c r="E4314" s="135"/>
      <c r="F4314" s="135"/>
      <c r="G4314" s="135"/>
      <c r="H4314" s="135"/>
      <c r="I4314" s="135"/>
      <c r="J4314" s="134"/>
      <c r="K4314" s="136"/>
      <c r="L4314" s="172"/>
      <c r="M4314" s="172"/>
      <c r="N4314" s="172"/>
      <c r="O4314" s="137"/>
      <c r="P4314" s="169"/>
      <c r="Q4314" s="137"/>
      <c r="R4314" s="137"/>
      <c r="S4314" s="137"/>
      <c r="T4314" s="137"/>
      <c r="U4314" s="137"/>
      <c r="V4314" s="137"/>
      <c r="W4314" s="137"/>
      <c r="X4314" s="137"/>
      <c r="Y4314" s="137"/>
      <c r="Z4314" s="137"/>
      <c r="AA4314" s="137"/>
      <c r="AB4314" s="137"/>
      <c r="AC4314" s="137"/>
      <c r="AD4314" s="137"/>
      <c r="AE4314" s="137"/>
      <c r="AF4314" s="137"/>
      <c r="AG4314" s="137"/>
      <c r="AH4314" s="137"/>
      <c r="AI4314" s="137"/>
      <c r="AJ4314" s="137"/>
      <c r="AK4314" s="137"/>
      <c r="AL4314" s="137"/>
      <c r="AM4314" s="137"/>
      <c r="AN4314" s="137"/>
      <c r="AO4314" s="137"/>
      <c r="AP4314" s="137"/>
      <c r="AQ4314" s="137"/>
      <c r="AR4314" s="137"/>
      <c r="AS4314" s="137"/>
      <c r="AT4314" s="143"/>
    </row>
    <row r="4315" spans="1:46">
      <c r="A4315" s="96"/>
      <c r="B4315" s="134"/>
      <c r="C4315" s="135"/>
      <c r="D4315" s="135"/>
      <c r="E4315" s="135"/>
      <c r="F4315" s="135"/>
      <c r="G4315" s="135"/>
      <c r="H4315" s="135"/>
      <c r="I4315" s="135"/>
      <c r="J4315" s="134"/>
      <c r="K4315" s="136"/>
      <c r="L4315" s="172"/>
      <c r="M4315" s="172"/>
      <c r="N4315" s="172"/>
      <c r="O4315" s="137"/>
      <c r="P4315" s="169"/>
      <c r="Q4315" s="137"/>
      <c r="R4315" s="137"/>
      <c r="S4315" s="137"/>
      <c r="T4315" s="137"/>
      <c r="U4315" s="137"/>
      <c r="V4315" s="137"/>
      <c r="W4315" s="137"/>
      <c r="X4315" s="137"/>
      <c r="Y4315" s="137"/>
      <c r="Z4315" s="137"/>
      <c r="AA4315" s="137"/>
      <c r="AB4315" s="137"/>
      <c r="AC4315" s="137"/>
      <c r="AD4315" s="137"/>
      <c r="AE4315" s="137"/>
      <c r="AF4315" s="137"/>
      <c r="AG4315" s="137"/>
      <c r="AH4315" s="137"/>
      <c r="AI4315" s="137"/>
      <c r="AJ4315" s="137"/>
      <c r="AK4315" s="137"/>
      <c r="AL4315" s="137"/>
      <c r="AM4315" s="137"/>
      <c r="AN4315" s="137"/>
      <c r="AO4315" s="137"/>
      <c r="AP4315" s="137"/>
      <c r="AQ4315" s="137"/>
      <c r="AR4315" s="137"/>
      <c r="AS4315" s="137"/>
      <c r="AT4315" s="143"/>
    </row>
    <row r="4316" spans="1:46">
      <c r="A4316" s="96"/>
      <c r="B4316" s="134"/>
      <c r="C4316" s="135"/>
      <c r="D4316" s="135"/>
      <c r="E4316" s="135"/>
      <c r="F4316" s="135"/>
      <c r="G4316" s="135"/>
      <c r="H4316" s="135"/>
      <c r="I4316" s="135"/>
      <c r="J4316" s="134"/>
      <c r="K4316" s="136"/>
      <c r="L4316" s="172"/>
      <c r="M4316" s="172"/>
      <c r="N4316" s="172"/>
      <c r="O4316" s="137"/>
      <c r="P4316" s="169"/>
      <c r="Q4316" s="137"/>
      <c r="R4316" s="137"/>
      <c r="S4316" s="137"/>
      <c r="T4316" s="137"/>
      <c r="U4316" s="137"/>
      <c r="V4316" s="137"/>
      <c r="W4316" s="137"/>
      <c r="X4316" s="137"/>
      <c r="Y4316" s="137"/>
      <c r="Z4316" s="137"/>
      <c r="AA4316" s="137"/>
      <c r="AB4316" s="137"/>
      <c r="AC4316" s="137"/>
      <c r="AD4316" s="137"/>
      <c r="AE4316" s="137"/>
      <c r="AF4316" s="137"/>
      <c r="AG4316" s="137"/>
      <c r="AH4316" s="137"/>
      <c r="AI4316" s="137"/>
      <c r="AJ4316" s="137"/>
      <c r="AK4316" s="137"/>
      <c r="AL4316" s="137"/>
      <c r="AM4316" s="137"/>
      <c r="AN4316" s="137"/>
      <c r="AO4316" s="137"/>
      <c r="AP4316" s="137"/>
      <c r="AQ4316" s="137"/>
      <c r="AR4316" s="137"/>
      <c r="AS4316" s="137"/>
      <c r="AT4316" s="143"/>
    </row>
    <row r="4317" spans="1:46">
      <c r="A4317" s="96"/>
      <c r="B4317" s="134"/>
      <c r="C4317" s="135"/>
      <c r="D4317" s="135"/>
      <c r="E4317" s="135"/>
      <c r="F4317" s="135"/>
      <c r="G4317" s="135"/>
      <c r="H4317" s="135"/>
      <c r="I4317" s="135"/>
      <c r="J4317" s="134"/>
      <c r="K4317" s="136"/>
      <c r="L4317" s="172"/>
      <c r="M4317" s="172"/>
      <c r="N4317" s="172"/>
      <c r="O4317" s="137"/>
      <c r="P4317" s="169"/>
      <c r="Q4317" s="137"/>
      <c r="R4317" s="137"/>
      <c r="S4317" s="137"/>
      <c r="T4317" s="137"/>
      <c r="U4317" s="137"/>
      <c r="V4317" s="137"/>
      <c r="W4317" s="137"/>
      <c r="X4317" s="137"/>
      <c r="Y4317" s="137"/>
      <c r="Z4317" s="137"/>
      <c r="AA4317" s="137"/>
      <c r="AB4317" s="137"/>
      <c r="AC4317" s="137"/>
      <c r="AD4317" s="137"/>
      <c r="AE4317" s="137"/>
      <c r="AF4317" s="137"/>
      <c r="AG4317" s="137"/>
      <c r="AH4317" s="137"/>
      <c r="AI4317" s="137"/>
      <c r="AJ4317" s="137"/>
      <c r="AK4317" s="137"/>
      <c r="AL4317" s="137"/>
      <c r="AM4317" s="137"/>
      <c r="AN4317" s="137"/>
      <c r="AO4317" s="137"/>
      <c r="AP4317" s="137"/>
      <c r="AQ4317" s="137"/>
      <c r="AR4317" s="137"/>
      <c r="AS4317" s="137"/>
      <c r="AT4317" s="143"/>
    </row>
    <row r="4318" spans="1:46">
      <c r="A4318" s="96"/>
      <c r="B4318" s="134"/>
      <c r="C4318" s="135"/>
      <c r="D4318" s="135"/>
      <c r="E4318" s="135"/>
      <c r="F4318" s="135"/>
      <c r="G4318" s="135"/>
      <c r="H4318" s="135"/>
      <c r="I4318" s="135"/>
      <c r="J4318" s="134"/>
      <c r="K4318" s="136"/>
      <c r="L4318" s="172"/>
      <c r="M4318" s="172"/>
      <c r="N4318" s="172"/>
      <c r="O4318" s="137"/>
      <c r="P4318" s="169"/>
      <c r="Q4318" s="137"/>
      <c r="R4318" s="137"/>
      <c r="S4318" s="137"/>
      <c r="T4318" s="137"/>
      <c r="U4318" s="137"/>
      <c r="V4318" s="137"/>
      <c r="W4318" s="137"/>
      <c r="X4318" s="137"/>
      <c r="Y4318" s="137"/>
      <c r="Z4318" s="137"/>
      <c r="AA4318" s="137"/>
      <c r="AB4318" s="137"/>
      <c r="AC4318" s="137"/>
      <c r="AD4318" s="137"/>
      <c r="AE4318" s="137"/>
      <c r="AF4318" s="137"/>
      <c r="AG4318" s="137"/>
      <c r="AH4318" s="137"/>
      <c r="AI4318" s="137"/>
      <c r="AJ4318" s="137"/>
      <c r="AK4318" s="137"/>
      <c r="AL4318" s="137"/>
      <c r="AM4318" s="137"/>
      <c r="AN4318" s="137"/>
      <c r="AO4318" s="137"/>
      <c r="AP4318" s="137"/>
      <c r="AQ4318" s="137"/>
      <c r="AR4318" s="137"/>
      <c r="AS4318" s="137"/>
      <c r="AT4318" s="143"/>
    </row>
    <row r="4319" spans="1:46">
      <c r="A4319" s="96"/>
      <c r="B4319" s="134"/>
      <c r="C4319" s="135"/>
      <c r="D4319" s="135"/>
      <c r="E4319" s="135"/>
      <c r="F4319" s="135"/>
      <c r="G4319" s="135"/>
      <c r="H4319" s="135"/>
      <c r="I4319" s="135"/>
      <c r="J4319" s="134"/>
      <c r="K4319" s="136"/>
      <c r="L4319" s="172"/>
      <c r="M4319" s="172"/>
      <c r="N4319" s="172"/>
      <c r="O4319" s="137"/>
      <c r="P4319" s="169"/>
      <c r="Q4319" s="137"/>
      <c r="R4319" s="137"/>
      <c r="S4319" s="137"/>
      <c r="T4319" s="137"/>
      <c r="U4319" s="137"/>
      <c r="V4319" s="137"/>
      <c r="W4319" s="137"/>
      <c r="X4319" s="137"/>
      <c r="Y4319" s="137"/>
      <c r="Z4319" s="137"/>
      <c r="AA4319" s="137"/>
      <c r="AB4319" s="137"/>
      <c r="AC4319" s="137"/>
      <c r="AD4319" s="137"/>
      <c r="AE4319" s="137"/>
      <c r="AF4319" s="137"/>
      <c r="AG4319" s="137"/>
      <c r="AH4319" s="137"/>
      <c r="AI4319" s="137"/>
      <c r="AJ4319" s="137"/>
      <c r="AK4319" s="137"/>
      <c r="AL4319" s="137"/>
      <c r="AM4319" s="137"/>
      <c r="AN4319" s="137"/>
      <c r="AO4319" s="137"/>
      <c r="AP4319" s="137"/>
      <c r="AQ4319" s="137"/>
      <c r="AR4319" s="137"/>
      <c r="AS4319" s="137"/>
      <c r="AT4319" s="143"/>
    </row>
    <row r="4320" spans="1:46">
      <c r="A4320" s="96"/>
      <c r="B4320" s="134"/>
      <c r="C4320" s="135"/>
      <c r="D4320" s="135"/>
      <c r="E4320" s="135"/>
      <c r="F4320" s="135"/>
      <c r="G4320" s="135"/>
      <c r="H4320" s="135"/>
      <c r="I4320" s="135"/>
      <c r="J4320" s="134"/>
      <c r="K4320" s="136"/>
      <c r="L4320" s="172"/>
      <c r="M4320" s="172"/>
      <c r="N4320" s="172"/>
      <c r="O4320" s="137"/>
      <c r="P4320" s="169"/>
      <c r="Q4320" s="137"/>
      <c r="R4320" s="137"/>
      <c r="S4320" s="137"/>
      <c r="T4320" s="137"/>
      <c r="U4320" s="137"/>
      <c r="V4320" s="137"/>
      <c r="W4320" s="137"/>
      <c r="X4320" s="137"/>
      <c r="Y4320" s="137"/>
      <c r="Z4320" s="137"/>
      <c r="AA4320" s="137"/>
      <c r="AB4320" s="137"/>
      <c r="AC4320" s="137"/>
      <c r="AD4320" s="137"/>
      <c r="AE4320" s="137"/>
      <c r="AF4320" s="137"/>
      <c r="AG4320" s="137"/>
      <c r="AH4320" s="137"/>
      <c r="AI4320" s="137"/>
      <c r="AJ4320" s="137"/>
      <c r="AK4320" s="137"/>
      <c r="AL4320" s="137"/>
      <c r="AM4320" s="137"/>
      <c r="AN4320" s="137"/>
      <c r="AO4320" s="137"/>
      <c r="AP4320" s="137"/>
      <c r="AQ4320" s="137"/>
      <c r="AR4320" s="137"/>
      <c r="AS4320" s="137"/>
      <c r="AT4320" s="143"/>
    </row>
    <row r="4321" spans="1:46">
      <c r="A4321" s="96"/>
      <c r="B4321" s="134"/>
      <c r="C4321" s="135"/>
      <c r="D4321" s="135"/>
      <c r="E4321" s="135"/>
      <c r="F4321" s="135"/>
      <c r="G4321" s="135"/>
      <c r="H4321" s="135"/>
      <c r="I4321" s="135"/>
      <c r="J4321" s="134"/>
      <c r="K4321" s="136"/>
      <c r="L4321" s="172"/>
      <c r="M4321" s="172"/>
      <c r="N4321" s="172"/>
      <c r="O4321" s="137"/>
      <c r="P4321" s="169"/>
      <c r="Q4321" s="137"/>
      <c r="R4321" s="137"/>
      <c r="S4321" s="137"/>
      <c r="T4321" s="137"/>
      <c r="U4321" s="137"/>
      <c r="V4321" s="137"/>
      <c r="W4321" s="137"/>
      <c r="X4321" s="137"/>
      <c r="Y4321" s="137"/>
      <c r="Z4321" s="137"/>
      <c r="AA4321" s="137"/>
      <c r="AB4321" s="137"/>
      <c r="AC4321" s="137"/>
      <c r="AD4321" s="137"/>
      <c r="AE4321" s="137"/>
      <c r="AF4321" s="137"/>
      <c r="AG4321" s="137"/>
      <c r="AH4321" s="137"/>
      <c r="AI4321" s="137"/>
      <c r="AJ4321" s="137"/>
      <c r="AK4321" s="137"/>
      <c r="AL4321" s="137"/>
      <c r="AM4321" s="137"/>
      <c r="AN4321" s="137"/>
      <c r="AO4321" s="137"/>
      <c r="AP4321" s="137"/>
      <c r="AQ4321" s="137"/>
      <c r="AR4321" s="137"/>
      <c r="AS4321" s="137"/>
      <c r="AT4321" s="143"/>
    </row>
    <row r="4322" spans="1:46">
      <c r="A4322" s="96"/>
      <c r="B4322" s="134"/>
      <c r="C4322" s="135"/>
      <c r="D4322" s="135"/>
      <c r="E4322" s="135"/>
      <c r="F4322" s="135"/>
      <c r="G4322" s="135"/>
      <c r="H4322" s="135"/>
      <c r="I4322" s="135"/>
      <c r="J4322" s="134"/>
      <c r="K4322" s="136"/>
      <c r="L4322" s="172"/>
      <c r="M4322" s="172"/>
      <c r="N4322" s="172"/>
      <c r="O4322" s="137"/>
      <c r="P4322" s="169"/>
      <c r="Q4322" s="137"/>
      <c r="R4322" s="137"/>
      <c r="S4322" s="137"/>
      <c r="T4322" s="137"/>
      <c r="U4322" s="137"/>
      <c r="V4322" s="137"/>
      <c r="W4322" s="137"/>
      <c r="X4322" s="137"/>
      <c r="Y4322" s="137"/>
      <c r="Z4322" s="137"/>
      <c r="AA4322" s="137"/>
      <c r="AB4322" s="137"/>
      <c r="AC4322" s="137"/>
      <c r="AD4322" s="137"/>
      <c r="AE4322" s="137"/>
      <c r="AF4322" s="137"/>
      <c r="AG4322" s="137"/>
      <c r="AH4322" s="137"/>
      <c r="AI4322" s="137"/>
      <c r="AJ4322" s="137"/>
      <c r="AK4322" s="137"/>
      <c r="AL4322" s="137"/>
      <c r="AM4322" s="137"/>
      <c r="AN4322" s="137"/>
      <c r="AO4322" s="137"/>
      <c r="AP4322" s="137"/>
      <c r="AQ4322" s="137"/>
      <c r="AR4322" s="137"/>
      <c r="AS4322" s="137"/>
      <c r="AT4322" s="143"/>
    </row>
    <row r="4323" spans="1:46">
      <c r="A4323" s="96"/>
      <c r="B4323" s="134"/>
      <c r="C4323" s="135"/>
      <c r="D4323" s="135"/>
      <c r="E4323" s="135"/>
      <c r="F4323" s="135"/>
      <c r="G4323" s="135"/>
      <c r="H4323" s="135"/>
      <c r="I4323" s="135"/>
      <c r="J4323" s="134"/>
      <c r="K4323" s="136"/>
      <c r="L4323" s="172"/>
      <c r="M4323" s="172"/>
      <c r="N4323" s="172"/>
      <c r="O4323" s="137"/>
      <c r="P4323" s="169"/>
      <c r="Q4323" s="137"/>
      <c r="R4323" s="137"/>
      <c r="S4323" s="137"/>
      <c r="T4323" s="137"/>
      <c r="U4323" s="137"/>
      <c r="V4323" s="137"/>
      <c r="W4323" s="137"/>
      <c r="X4323" s="137"/>
      <c r="Y4323" s="137"/>
      <c r="Z4323" s="137"/>
      <c r="AA4323" s="137"/>
      <c r="AB4323" s="137"/>
      <c r="AC4323" s="137"/>
      <c r="AD4323" s="137"/>
      <c r="AE4323" s="137"/>
      <c r="AF4323" s="137"/>
      <c r="AG4323" s="137"/>
      <c r="AH4323" s="137"/>
      <c r="AI4323" s="137"/>
      <c r="AJ4323" s="137"/>
      <c r="AK4323" s="137"/>
      <c r="AL4323" s="137"/>
      <c r="AM4323" s="137"/>
      <c r="AN4323" s="137"/>
      <c r="AO4323" s="137"/>
      <c r="AP4323" s="137"/>
      <c r="AQ4323" s="137"/>
      <c r="AR4323" s="137"/>
      <c r="AS4323" s="137"/>
      <c r="AT4323" s="143"/>
    </row>
    <row r="4324" spans="1:46">
      <c r="A4324" s="96"/>
      <c r="B4324" s="134"/>
      <c r="C4324" s="135"/>
      <c r="D4324" s="135"/>
      <c r="E4324" s="135"/>
      <c r="F4324" s="135"/>
      <c r="G4324" s="135"/>
      <c r="H4324" s="135"/>
      <c r="I4324" s="135"/>
      <c r="J4324" s="134"/>
      <c r="K4324" s="136"/>
      <c r="L4324" s="172"/>
      <c r="M4324" s="172"/>
      <c r="N4324" s="172"/>
      <c r="O4324" s="137"/>
      <c r="P4324" s="169"/>
      <c r="Q4324" s="137"/>
      <c r="R4324" s="137"/>
      <c r="S4324" s="137"/>
      <c r="T4324" s="137"/>
      <c r="U4324" s="137"/>
      <c r="V4324" s="137"/>
      <c r="W4324" s="137"/>
      <c r="X4324" s="137"/>
      <c r="Y4324" s="137"/>
      <c r="Z4324" s="137"/>
      <c r="AA4324" s="137"/>
      <c r="AB4324" s="137"/>
      <c r="AC4324" s="137"/>
      <c r="AD4324" s="137"/>
      <c r="AE4324" s="137"/>
      <c r="AF4324" s="137"/>
      <c r="AG4324" s="137"/>
      <c r="AH4324" s="137"/>
      <c r="AI4324" s="137"/>
      <c r="AJ4324" s="137"/>
      <c r="AK4324" s="137"/>
      <c r="AL4324" s="137"/>
      <c r="AM4324" s="137"/>
      <c r="AN4324" s="137"/>
      <c r="AO4324" s="137"/>
      <c r="AP4324" s="137"/>
      <c r="AQ4324" s="137"/>
      <c r="AR4324" s="137"/>
      <c r="AS4324" s="137"/>
      <c r="AT4324" s="143"/>
    </row>
    <row r="4325" spans="1:46">
      <c r="A4325" s="96"/>
      <c r="B4325" s="134"/>
      <c r="C4325" s="135"/>
      <c r="D4325" s="135"/>
      <c r="E4325" s="135"/>
      <c r="F4325" s="135"/>
      <c r="G4325" s="135"/>
      <c r="H4325" s="135"/>
      <c r="I4325" s="135"/>
      <c r="J4325" s="134"/>
      <c r="K4325" s="136"/>
      <c r="L4325" s="172"/>
      <c r="M4325" s="172"/>
      <c r="N4325" s="172"/>
      <c r="O4325" s="137"/>
      <c r="P4325" s="169"/>
      <c r="Q4325" s="137"/>
      <c r="R4325" s="137"/>
      <c r="S4325" s="137"/>
      <c r="T4325" s="137"/>
      <c r="U4325" s="137"/>
      <c r="V4325" s="137"/>
      <c r="W4325" s="137"/>
      <c r="X4325" s="137"/>
      <c r="Y4325" s="137"/>
      <c r="Z4325" s="137"/>
      <c r="AA4325" s="137"/>
      <c r="AB4325" s="137"/>
      <c r="AC4325" s="137"/>
      <c r="AD4325" s="137"/>
      <c r="AE4325" s="137"/>
      <c r="AF4325" s="137"/>
      <c r="AG4325" s="137"/>
      <c r="AH4325" s="137"/>
      <c r="AI4325" s="137"/>
      <c r="AJ4325" s="137"/>
      <c r="AK4325" s="137"/>
      <c r="AL4325" s="137"/>
      <c r="AM4325" s="137"/>
      <c r="AN4325" s="137"/>
      <c r="AO4325" s="137"/>
      <c r="AP4325" s="137"/>
      <c r="AQ4325" s="137"/>
      <c r="AR4325" s="137"/>
      <c r="AS4325" s="137"/>
      <c r="AT4325" s="143"/>
    </row>
    <row r="4326" spans="1:46">
      <c r="A4326" s="96"/>
      <c r="B4326" s="134"/>
      <c r="C4326" s="135"/>
      <c r="D4326" s="135"/>
      <c r="E4326" s="135"/>
      <c r="F4326" s="135"/>
      <c r="G4326" s="135"/>
      <c r="H4326" s="135"/>
      <c r="I4326" s="135"/>
      <c r="J4326" s="134"/>
      <c r="K4326" s="136"/>
      <c r="L4326" s="172"/>
      <c r="M4326" s="172"/>
      <c r="N4326" s="172"/>
      <c r="O4326" s="137"/>
      <c r="P4326" s="169"/>
      <c r="Q4326" s="137"/>
      <c r="R4326" s="137"/>
      <c r="S4326" s="137"/>
      <c r="T4326" s="137"/>
      <c r="U4326" s="137"/>
      <c r="V4326" s="137"/>
      <c r="W4326" s="137"/>
      <c r="X4326" s="137"/>
      <c r="Y4326" s="137"/>
      <c r="Z4326" s="137"/>
      <c r="AA4326" s="137"/>
      <c r="AB4326" s="137"/>
      <c r="AC4326" s="137"/>
      <c r="AD4326" s="137"/>
      <c r="AE4326" s="137"/>
      <c r="AF4326" s="137"/>
      <c r="AG4326" s="137"/>
      <c r="AH4326" s="137"/>
      <c r="AI4326" s="137"/>
      <c r="AJ4326" s="137"/>
      <c r="AK4326" s="137"/>
      <c r="AL4326" s="137"/>
      <c r="AM4326" s="137"/>
      <c r="AN4326" s="137"/>
      <c r="AO4326" s="137"/>
      <c r="AP4326" s="137"/>
      <c r="AQ4326" s="137"/>
      <c r="AR4326" s="137"/>
      <c r="AS4326" s="137"/>
      <c r="AT4326" s="143"/>
    </row>
    <row r="4327" spans="1:46">
      <c r="A4327" s="96"/>
      <c r="B4327" s="134"/>
      <c r="C4327" s="135"/>
      <c r="D4327" s="135"/>
      <c r="E4327" s="135"/>
      <c r="F4327" s="135"/>
      <c r="G4327" s="135"/>
      <c r="H4327" s="135"/>
      <c r="I4327" s="135"/>
      <c r="J4327" s="134"/>
      <c r="K4327" s="136"/>
      <c r="L4327" s="172"/>
      <c r="M4327" s="172"/>
      <c r="N4327" s="172"/>
      <c r="O4327" s="137"/>
      <c r="P4327" s="169"/>
      <c r="Q4327" s="137"/>
      <c r="R4327" s="137"/>
      <c r="S4327" s="137"/>
      <c r="T4327" s="137"/>
      <c r="U4327" s="137"/>
      <c r="V4327" s="137"/>
      <c r="W4327" s="137"/>
      <c r="X4327" s="137"/>
      <c r="Y4327" s="137"/>
      <c r="Z4327" s="137"/>
      <c r="AA4327" s="137"/>
      <c r="AB4327" s="137"/>
      <c r="AC4327" s="137"/>
      <c r="AD4327" s="137"/>
      <c r="AE4327" s="137"/>
      <c r="AF4327" s="137"/>
      <c r="AG4327" s="137"/>
      <c r="AH4327" s="137"/>
      <c r="AI4327" s="137"/>
      <c r="AJ4327" s="137"/>
      <c r="AK4327" s="137"/>
      <c r="AL4327" s="137"/>
      <c r="AM4327" s="137"/>
      <c r="AN4327" s="137"/>
      <c r="AO4327" s="137"/>
      <c r="AP4327" s="137"/>
      <c r="AQ4327" s="137"/>
      <c r="AR4327" s="137"/>
      <c r="AS4327" s="137"/>
      <c r="AT4327" s="143"/>
    </row>
    <row r="4328" spans="1:46">
      <c r="A4328" s="96"/>
      <c r="B4328" s="134"/>
      <c r="C4328" s="135"/>
      <c r="D4328" s="135"/>
      <c r="E4328" s="135"/>
      <c r="F4328" s="135"/>
      <c r="G4328" s="135"/>
      <c r="H4328" s="135"/>
      <c r="I4328" s="135"/>
      <c r="J4328" s="134"/>
      <c r="K4328" s="136"/>
      <c r="L4328" s="172"/>
      <c r="M4328" s="172"/>
      <c r="N4328" s="172"/>
      <c r="O4328" s="137"/>
      <c r="P4328" s="169"/>
      <c r="Q4328" s="137"/>
      <c r="R4328" s="137"/>
      <c r="S4328" s="137"/>
      <c r="T4328" s="137"/>
      <c r="U4328" s="137"/>
      <c r="V4328" s="137"/>
      <c r="W4328" s="137"/>
      <c r="X4328" s="137"/>
      <c r="Y4328" s="137"/>
      <c r="Z4328" s="137"/>
      <c r="AA4328" s="137"/>
      <c r="AB4328" s="137"/>
      <c r="AC4328" s="137"/>
      <c r="AD4328" s="137"/>
      <c r="AE4328" s="137"/>
      <c r="AF4328" s="137"/>
      <c r="AG4328" s="137"/>
      <c r="AH4328" s="137"/>
      <c r="AI4328" s="137"/>
      <c r="AJ4328" s="137"/>
      <c r="AK4328" s="137"/>
      <c r="AL4328" s="137"/>
      <c r="AM4328" s="137"/>
      <c r="AN4328" s="137"/>
      <c r="AO4328" s="137"/>
      <c r="AP4328" s="137"/>
      <c r="AQ4328" s="137"/>
      <c r="AR4328" s="137"/>
      <c r="AS4328" s="137"/>
      <c r="AT4328" s="143"/>
    </row>
    <row r="4329" spans="1:46">
      <c r="A4329" s="96"/>
      <c r="B4329" s="134"/>
      <c r="C4329" s="135"/>
      <c r="D4329" s="135"/>
      <c r="E4329" s="135"/>
      <c r="F4329" s="135"/>
      <c r="G4329" s="135"/>
      <c r="H4329" s="135"/>
      <c r="I4329" s="135"/>
      <c r="J4329" s="134"/>
      <c r="K4329" s="136"/>
      <c r="L4329" s="172"/>
      <c r="M4329" s="172"/>
      <c r="N4329" s="172"/>
      <c r="O4329" s="137"/>
      <c r="P4329" s="169"/>
      <c r="Q4329" s="137"/>
      <c r="R4329" s="137"/>
      <c r="S4329" s="137"/>
      <c r="T4329" s="137"/>
      <c r="U4329" s="137"/>
      <c r="V4329" s="137"/>
      <c r="W4329" s="137"/>
      <c r="X4329" s="137"/>
      <c r="Y4329" s="137"/>
      <c r="Z4329" s="137"/>
      <c r="AA4329" s="137"/>
      <c r="AB4329" s="137"/>
      <c r="AC4329" s="137"/>
      <c r="AD4329" s="137"/>
      <c r="AE4329" s="137"/>
      <c r="AF4329" s="137"/>
      <c r="AG4329" s="137"/>
      <c r="AH4329" s="137"/>
      <c r="AI4329" s="137"/>
      <c r="AJ4329" s="137"/>
      <c r="AK4329" s="137"/>
      <c r="AL4329" s="137"/>
      <c r="AM4329" s="137"/>
      <c r="AN4329" s="137"/>
      <c r="AO4329" s="137"/>
      <c r="AP4329" s="137"/>
      <c r="AQ4329" s="137"/>
      <c r="AR4329" s="137"/>
      <c r="AS4329" s="137"/>
      <c r="AT4329" s="143"/>
    </row>
    <row r="4330" spans="1:46">
      <c r="A4330" s="96"/>
      <c r="B4330" s="134"/>
      <c r="C4330" s="135"/>
      <c r="D4330" s="135"/>
      <c r="E4330" s="135"/>
      <c r="F4330" s="135"/>
      <c r="G4330" s="135"/>
      <c r="H4330" s="135"/>
      <c r="I4330" s="135"/>
      <c r="J4330" s="134"/>
      <c r="K4330" s="136"/>
      <c r="L4330" s="172"/>
      <c r="M4330" s="172"/>
      <c r="N4330" s="172"/>
      <c r="O4330" s="137"/>
      <c r="P4330" s="169"/>
      <c r="Q4330" s="137"/>
      <c r="R4330" s="137"/>
      <c r="S4330" s="137"/>
      <c r="T4330" s="137"/>
      <c r="U4330" s="137"/>
      <c r="V4330" s="137"/>
      <c r="W4330" s="137"/>
      <c r="X4330" s="137"/>
      <c r="Y4330" s="137"/>
      <c r="Z4330" s="137"/>
      <c r="AA4330" s="137"/>
      <c r="AB4330" s="137"/>
      <c r="AC4330" s="137"/>
      <c r="AD4330" s="137"/>
      <c r="AE4330" s="137"/>
      <c r="AF4330" s="137"/>
      <c r="AG4330" s="137"/>
      <c r="AH4330" s="137"/>
      <c r="AI4330" s="137"/>
      <c r="AJ4330" s="137"/>
      <c r="AK4330" s="137"/>
      <c r="AL4330" s="137"/>
      <c r="AM4330" s="137"/>
      <c r="AN4330" s="137"/>
      <c r="AO4330" s="137"/>
      <c r="AP4330" s="137"/>
      <c r="AQ4330" s="137"/>
      <c r="AR4330" s="137"/>
      <c r="AS4330" s="137"/>
      <c r="AT4330" s="143"/>
    </row>
    <row r="4331" spans="1:46">
      <c r="A4331" s="96"/>
      <c r="B4331" s="134"/>
      <c r="C4331" s="135"/>
      <c r="D4331" s="135"/>
      <c r="E4331" s="135"/>
      <c r="F4331" s="135"/>
      <c r="G4331" s="135"/>
      <c r="H4331" s="135"/>
      <c r="I4331" s="135"/>
      <c r="J4331" s="134"/>
      <c r="K4331" s="136"/>
      <c r="L4331" s="172"/>
      <c r="M4331" s="172"/>
      <c r="N4331" s="172"/>
      <c r="O4331" s="137"/>
      <c r="P4331" s="169"/>
      <c r="Q4331" s="137"/>
      <c r="R4331" s="137"/>
      <c r="S4331" s="137"/>
      <c r="T4331" s="137"/>
      <c r="U4331" s="137"/>
      <c r="V4331" s="137"/>
      <c r="W4331" s="137"/>
      <c r="X4331" s="137"/>
      <c r="Y4331" s="137"/>
      <c r="Z4331" s="137"/>
      <c r="AA4331" s="137"/>
      <c r="AB4331" s="137"/>
      <c r="AC4331" s="137"/>
      <c r="AD4331" s="137"/>
      <c r="AE4331" s="137"/>
      <c r="AF4331" s="137"/>
      <c r="AG4331" s="137"/>
      <c r="AH4331" s="137"/>
      <c r="AI4331" s="137"/>
      <c r="AJ4331" s="137"/>
      <c r="AK4331" s="137"/>
      <c r="AL4331" s="137"/>
      <c r="AM4331" s="137"/>
      <c r="AN4331" s="137"/>
      <c r="AO4331" s="137"/>
      <c r="AP4331" s="137"/>
      <c r="AQ4331" s="137"/>
      <c r="AR4331" s="137"/>
      <c r="AS4331" s="137"/>
      <c r="AT4331" s="143"/>
    </row>
    <row r="4332" spans="1:46">
      <c r="A4332" s="96"/>
      <c r="B4332" s="134"/>
      <c r="C4332" s="135"/>
      <c r="D4332" s="135"/>
      <c r="E4332" s="135"/>
      <c r="F4332" s="135"/>
      <c r="G4332" s="135"/>
      <c r="H4332" s="135"/>
      <c r="I4332" s="135"/>
      <c r="J4332" s="134"/>
      <c r="K4332" s="136"/>
      <c r="L4332" s="172"/>
      <c r="M4332" s="172"/>
      <c r="N4332" s="172"/>
      <c r="O4332" s="137"/>
      <c r="P4332" s="169"/>
      <c r="Q4332" s="137"/>
      <c r="R4332" s="137"/>
      <c r="S4332" s="137"/>
      <c r="T4332" s="137"/>
      <c r="U4332" s="137"/>
      <c r="V4332" s="137"/>
      <c r="W4332" s="137"/>
      <c r="X4332" s="137"/>
      <c r="Y4332" s="137"/>
      <c r="Z4332" s="137"/>
      <c r="AA4332" s="137"/>
      <c r="AB4332" s="137"/>
      <c r="AC4332" s="137"/>
      <c r="AD4332" s="137"/>
      <c r="AE4332" s="137"/>
      <c r="AF4332" s="137"/>
      <c r="AG4332" s="137"/>
      <c r="AH4332" s="137"/>
      <c r="AI4332" s="137"/>
      <c r="AJ4332" s="137"/>
      <c r="AK4332" s="137"/>
      <c r="AL4332" s="137"/>
      <c r="AM4332" s="137"/>
      <c r="AN4332" s="137"/>
      <c r="AO4332" s="137"/>
      <c r="AP4332" s="137"/>
      <c r="AQ4332" s="137"/>
      <c r="AR4332" s="137"/>
      <c r="AS4332" s="137"/>
      <c r="AT4332" s="143"/>
    </row>
    <row r="4333" spans="1:46">
      <c r="A4333" s="96"/>
      <c r="B4333" s="134"/>
      <c r="C4333" s="135"/>
      <c r="D4333" s="135"/>
      <c r="E4333" s="135"/>
      <c r="F4333" s="135"/>
      <c r="G4333" s="135"/>
      <c r="H4333" s="135"/>
      <c r="I4333" s="135"/>
      <c r="J4333" s="134"/>
      <c r="K4333" s="136"/>
      <c r="L4333" s="172"/>
      <c r="M4333" s="172"/>
      <c r="N4333" s="172"/>
      <c r="O4333" s="137"/>
      <c r="P4333" s="169"/>
      <c r="Q4333" s="137"/>
      <c r="R4333" s="137"/>
      <c r="S4333" s="137"/>
      <c r="T4333" s="137"/>
      <c r="U4333" s="137"/>
      <c r="V4333" s="137"/>
      <c r="W4333" s="137"/>
      <c r="X4333" s="137"/>
      <c r="Y4333" s="137"/>
      <c r="Z4333" s="137"/>
      <c r="AA4333" s="137"/>
      <c r="AB4333" s="137"/>
      <c r="AC4333" s="137"/>
      <c r="AD4333" s="137"/>
      <c r="AE4333" s="137"/>
      <c r="AF4333" s="137"/>
      <c r="AG4333" s="137"/>
      <c r="AH4333" s="137"/>
      <c r="AI4333" s="137"/>
      <c r="AJ4333" s="137"/>
      <c r="AK4333" s="137"/>
      <c r="AL4333" s="137"/>
      <c r="AM4333" s="137"/>
      <c r="AN4333" s="137"/>
      <c r="AO4333" s="137"/>
      <c r="AP4333" s="137"/>
      <c r="AQ4333" s="137"/>
      <c r="AR4333" s="137"/>
      <c r="AS4333" s="137"/>
      <c r="AT4333" s="143"/>
    </row>
    <row r="4334" spans="1:46">
      <c r="A4334" s="96"/>
      <c r="B4334" s="134"/>
      <c r="C4334" s="135"/>
      <c r="D4334" s="135"/>
      <c r="E4334" s="135"/>
      <c r="F4334" s="135"/>
      <c r="G4334" s="135"/>
      <c r="H4334" s="135"/>
      <c r="I4334" s="135"/>
      <c r="J4334" s="134"/>
      <c r="K4334" s="136"/>
      <c r="L4334" s="172"/>
      <c r="M4334" s="172"/>
      <c r="N4334" s="172"/>
      <c r="O4334" s="137"/>
      <c r="P4334" s="169"/>
      <c r="Q4334" s="137"/>
      <c r="R4334" s="137"/>
      <c r="S4334" s="137"/>
      <c r="T4334" s="137"/>
      <c r="U4334" s="137"/>
      <c r="V4334" s="137"/>
      <c r="W4334" s="137"/>
      <c r="X4334" s="137"/>
      <c r="Y4334" s="137"/>
      <c r="Z4334" s="137"/>
      <c r="AA4334" s="137"/>
      <c r="AB4334" s="137"/>
      <c r="AC4334" s="137"/>
      <c r="AD4334" s="137"/>
      <c r="AE4334" s="137"/>
      <c r="AF4334" s="137"/>
      <c r="AG4334" s="137"/>
      <c r="AH4334" s="137"/>
      <c r="AI4334" s="137"/>
      <c r="AJ4334" s="137"/>
      <c r="AK4334" s="137"/>
      <c r="AL4334" s="137"/>
      <c r="AM4334" s="137"/>
      <c r="AN4334" s="137"/>
      <c r="AO4334" s="137"/>
      <c r="AP4334" s="137"/>
      <c r="AQ4334" s="137"/>
      <c r="AR4334" s="137"/>
      <c r="AS4334" s="137"/>
      <c r="AT4334" s="143"/>
    </row>
    <row r="4335" spans="1:46">
      <c r="A4335" s="96"/>
      <c r="B4335" s="134"/>
      <c r="C4335" s="135"/>
      <c r="D4335" s="135"/>
      <c r="E4335" s="135"/>
      <c r="F4335" s="135"/>
      <c r="G4335" s="135"/>
      <c r="H4335" s="135"/>
      <c r="I4335" s="135"/>
      <c r="J4335" s="134"/>
      <c r="K4335" s="136"/>
      <c r="L4335" s="172"/>
      <c r="M4335" s="172"/>
      <c r="N4335" s="172"/>
      <c r="O4335" s="137"/>
      <c r="P4335" s="169"/>
      <c r="Q4335" s="137"/>
      <c r="R4335" s="137"/>
      <c r="S4335" s="137"/>
      <c r="T4335" s="137"/>
      <c r="U4335" s="137"/>
      <c r="V4335" s="137"/>
      <c r="W4335" s="137"/>
      <c r="X4335" s="137"/>
      <c r="Y4335" s="137"/>
      <c r="Z4335" s="137"/>
      <c r="AA4335" s="137"/>
      <c r="AB4335" s="137"/>
      <c r="AC4335" s="137"/>
      <c r="AD4335" s="137"/>
      <c r="AE4335" s="137"/>
      <c r="AF4335" s="137"/>
      <c r="AG4335" s="137"/>
      <c r="AH4335" s="137"/>
      <c r="AI4335" s="137"/>
      <c r="AJ4335" s="137"/>
      <c r="AK4335" s="137"/>
      <c r="AL4335" s="137"/>
      <c r="AM4335" s="137"/>
      <c r="AN4335" s="137"/>
      <c r="AO4335" s="137"/>
      <c r="AP4335" s="137"/>
      <c r="AQ4335" s="137"/>
      <c r="AR4335" s="137"/>
      <c r="AS4335" s="137"/>
      <c r="AT4335" s="143"/>
    </row>
    <row r="4336" spans="1:46">
      <c r="A4336" s="96"/>
      <c r="B4336" s="134"/>
      <c r="C4336" s="135"/>
      <c r="D4336" s="135"/>
      <c r="E4336" s="135"/>
      <c r="F4336" s="135"/>
      <c r="G4336" s="135"/>
      <c r="H4336" s="135"/>
      <c r="I4336" s="135"/>
      <c r="J4336" s="134"/>
      <c r="K4336" s="136"/>
      <c r="L4336" s="172"/>
      <c r="M4336" s="172"/>
      <c r="N4336" s="172"/>
      <c r="O4336" s="137"/>
      <c r="P4336" s="169"/>
      <c r="Q4336" s="137"/>
      <c r="R4336" s="137"/>
      <c r="S4336" s="137"/>
      <c r="T4336" s="137"/>
      <c r="U4336" s="137"/>
      <c r="V4336" s="137"/>
      <c r="W4336" s="137"/>
      <c r="X4336" s="137"/>
      <c r="Y4336" s="137"/>
      <c r="Z4336" s="137"/>
      <c r="AA4336" s="137"/>
      <c r="AB4336" s="137"/>
      <c r="AC4336" s="137"/>
      <c r="AD4336" s="137"/>
      <c r="AE4336" s="137"/>
      <c r="AF4336" s="137"/>
      <c r="AG4336" s="137"/>
      <c r="AH4336" s="137"/>
      <c r="AI4336" s="137"/>
      <c r="AJ4336" s="137"/>
      <c r="AK4336" s="137"/>
      <c r="AL4336" s="137"/>
      <c r="AM4336" s="137"/>
      <c r="AN4336" s="137"/>
      <c r="AO4336" s="137"/>
      <c r="AP4336" s="137"/>
      <c r="AQ4336" s="137"/>
      <c r="AR4336" s="137"/>
      <c r="AS4336" s="137"/>
      <c r="AT4336" s="143"/>
    </row>
    <row r="4337" spans="1:46">
      <c r="A4337" s="96"/>
      <c r="B4337" s="134"/>
      <c r="C4337" s="135"/>
      <c r="D4337" s="135"/>
      <c r="E4337" s="135"/>
      <c r="F4337" s="135"/>
      <c r="G4337" s="135"/>
      <c r="H4337" s="135"/>
      <c r="I4337" s="135"/>
      <c r="J4337" s="134"/>
      <c r="K4337" s="136"/>
      <c r="L4337" s="172"/>
      <c r="M4337" s="172"/>
      <c r="N4337" s="172"/>
      <c r="O4337" s="137"/>
      <c r="P4337" s="169"/>
      <c r="Q4337" s="137"/>
      <c r="R4337" s="137"/>
      <c r="S4337" s="137"/>
      <c r="T4337" s="137"/>
      <c r="U4337" s="137"/>
      <c r="V4337" s="137"/>
      <c r="W4337" s="137"/>
      <c r="X4337" s="137"/>
      <c r="Y4337" s="137"/>
      <c r="Z4337" s="137"/>
      <c r="AA4337" s="137"/>
      <c r="AB4337" s="137"/>
      <c r="AC4337" s="137"/>
      <c r="AD4337" s="137"/>
      <c r="AE4337" s="137"/>
      <c r="AF4337" s="137"/>
      <c r="AG4337" s="137"/>
      <c r="AH4337" s="137"/>
      <c r="AI4337" s="137"/>
      <c r="AJ4337" s="137"/>
      <c r="AK4337" s="137"/>
      <c r="AL4337" s="137"/>
      <c r="AM4337" s="137"/>
      <c r="AN4337" s="137"/>
      <c r="AO4337" s="137"/>
      <c r="AP4337" s="137"/>
      <c r="AQ4337" s="137"/>
      <c r="AR4337" s="137"/>
      <c r="AS4337" s="137"/>
      <c r="AT4337" s="143"/>
    </row>
    <row r="4338" spans="1:46">
      <c r="A4338" s="96"/>
      <c r="B4338" s="134"/>
      <c r="C4338" s="135"/>
      <c r="D4338" s="135"/>
      <c r="E4338" s="135"/>
      <c r="F4338" s="135"/>
      <c r="G4338" s="135"/>
      <c r="H4338" s="135"/>
      <c r="I4338" s="135"/>
      <c r="J4338" s="134"/>
      <c r="K4338" s="136"/>
      <c r="L4338" s="172"/>
      <c r="M4338" s="172"/>
      <c r="N4338" s="172"/>
      <c r="O4338" s="137"/>
      <c r="P4338" s="169"/>
      <c r="Q4338" s="137"/>
      <c r="R4338" s="137"/>
      <c r="S4338" s="137"/>
      <c r="T4338" s="137"/>
      <c r="U4338" s="137"/>
      <c r="V4338" s="137"/>
      <c r="W4338" s="137"/>
      <c r="X4338" s="137"/>
      <c r="Y4338" s="137"/>
      <c r="Z4338" s="137"/>
      <c r="AA4338" s="137"/>
      <c r="AB4338" s="137"/>
      <c r="AC4338" s="137"/>
      <c r="AD4338" s="137"/>
      <c r="AE4338" s="137"/>
      <c r="AF4338" s="137"/>
      <c r="AG4338" s="137"/>
      <c r="AH4338" s="137"/>
      <c r="AI4338" s="137"/>
      <c r="AJ4338" s="137"/>
      <c r="AK4338" s="137"/>
      <c r="AL4338" s="137"/>
      <c r="AM4338" s="137"/>
      <c r="AN4338" s="137"/>
      <c r="AO4338" s="137"/>
      <c r="AP4338" s="137"/>
      <c r="AQ4338" s="137"/>
      <c r="AR4338" s="137"/>
      <c r="AS4338" s="137"/>
      <c r="AT4338" s="143"/>
    </row>
    <row r="4339" spans="1:46">
      <c r="A4339" s="96"/>
      <c r="B4339" s="134"/>
      <c r="C4339" s="135"/>
      <c r="D4339" s="135"/>
      <c r="E4339" s="135"/>
      <c r="F4339" s="135"/>
      <c r="G4339" s="135"/>
      <c r="H4339" s="135"/>
      <c r="I4339" s="135"/>
      <c r="J4339" s="134"/>
      <c r="K4339" s="136"/>
      <c r="L4339" s="172"/>
      <c r="M4339" s="172"/>
      <c r="N4339" s="172"/>
      <c r="O4339" s="137"/>
      <c r="P4339" s="169"/>
      <c r="Q4339" s="137"/>
      <c r="R4339" s="137"/>
      <c r="S4339" s="137"/>
      <c r="T4339" s="137"/>
      <c r="U4339" s="137"/>
      <c r="V4339" s="137"/>
      <c r="W4339" s="137"/>
      <c r="X4339" s="137"/>
      <c r="Y4339" s="137"/>
      <c r="Z4339" s="137"/>
      <c r="AA4339" s="137"/>
      <c r="AB4339" s="137"/>
      <c r="AC4339" s="137"/>
      <c r="AD4339" s="137"/>
      <c r="AE4339" s="137"/>
      <c r="AF4339" s="137"/>
      <c r="AG4339" s="137"/>
      <c r="AH4339" s="137"/>
      <c r="AI4339" s="137"/>
      <c r="AJ4339" s="137"/>
      <c r="AK4339" s="137"/>
      <c r="AL4339" s="137"/>
      <c r="AM4339" s="137"/>
      <c r="AN4339" s="137"/>
      <c r="AO4339" s="137"/>
      <c r="AP4339" s="137"/>
      <c r="AQ4339" s="137"/>
      <c r="AR4339" s="137"/>
      <c r="AS4339" s="137"/>
      <c r="AT4339" s="143"/>
    </row>
    <row r="4340" spans="1:46">
      <c r="A4340" s="96"/>
      <c r="B4340" s="134"/>
      <c r="C4340" s="135"/>
      <c r="D4340" s="135"/>
      <c r="E4340" s="135"/>
      <c r="F4340" s="135"/>
      <c r="G4340" s="135"/>
      <c r="H4340" s="135"/>
      <c r="I4340" s="135"/>
      <c r="J4340" s="134"/>
      <c r="K4340" s="136"/>
      <c r="L4340" s="172"/>
      <c r="M4340" s="172"/>
      <c r="N4340" s="172"/>
      <c r="O4340" s="137"/>
      <c r="P4340" s="169"/>
      <c r="Q4340" s="137"/>
      <c r="R4340" s="137"/>
      <c r="S4340" s="137"/>
      <c r="T4340" s="137"/>
      <c r="U4340" s="137"/>
      <c r="V4340" s="137"/>
      <c r="W4340" s="137"/>
      <c r="X4340" s="137"/>
      <c r="Y4340" s="137"/>
      <c r="Z4340" s="137"/>
      <c r="AA4340" s="137"/>
      <c r="AB4340" s="137"/>
      <c r="AC4340" s="137"/>
      <c r="AD4340" s="137"/>
      <c r="AE4340" s="137"/>
      <c r="AF4340" s="137"/>
      <c r="AG4340" s="137"/>
      <c r="AH4340" s="137"/>
      <c r="AI4340" s="137"/>
      <c r="AJ4340" s="137"/>
      <c r="AK4340" s="137"/>
      <c r="AL4340" s="137"/>
      <c r="AM4340" s="137"/>
      <c r="AN4340" s="137"/>
      <c r="AO4340" s="137"/>
      <c r="AP4340" s="137"/>
      <c r="AQ4340" s="137"/>
      <c r="AR4340" s="137"/>
      <c r="AS4340" s="137"/>
      <c r="AT4340" s="143"/>
    </row>
    <row r="4341" spans="1:46">
      <c r="A4341" s="96"/>
      <c r="B4341" s="134"/>
      <c r="C4341" s="135"/>
      <c r="D4341" s="135"/>
      <c r="E4341" s="135"/>
      <c r="F4341" s="135"/>
      <c r="G4341" s="135"/>
      <c r="H4341" s="135"/>
      <c r="I4341" s="135"/>
      <c r="J4341" s="134"/>
      <c r="K4341" s="136"/>
      <c r="L4341" s="172"/>
      <c r="M4341" s="172"/>
      <c r="N4341" s="172"/>
      <c r="O4341" s="137"/>
      <c r="P4341" s="169"/>
      <c r="Q4341" s="137"/>
      <c r="R4341" s="137"/>
      <c r="S4341" s="137"/>
      <c r="T4341" s="137"/>
      <c r="U4341" s="137"/>
      <c r="V4341" s="137"/>
      <c r="W4341" s="137"/>
      <c r="X4341" s="137"/>
      <c r="Y4341" s="137"/>
      <c r="Z4341" s="137"/>
      <c r="AA4341" s="137"/>
      <c r="AB4341" s="137"/>
      <c r="AC4341" s="137"/>
      <c r="AD4341" s="137"/>
      <c r="AE4341" s="137"/>
      <c r="AF4341" s="137"/>
      <c r="AG4341" s="137"/>
      <c r="AH4341" s="137"/>
      <c r="AI4341" s="137"/>
      <c r="AJ4341" s="137"/>
      <c r="AK4341" s="137"/>
      <c r="AL4341" s="137"/>
      <c r="AM4341" s="137"/>
      <c r="AN4341" s="137"/>
      <c r="AO4341" s="137"/>
      <c r="AP4341" s="137"/>
      <c r="AQ4341" s="137"/>
      <c r="AR4341" s="137"/>
      <c r="AS4341" s="137"/>
      <c r="AT4341" s="143"/>
    </row>
    <row r="4342" spans="1:46">
      <c r="A4342" s="96"/>
      <c r="B4342" s="134"/>
      <c r="C4342" s="135"/>
      <c r="D4342" s="135"/>
      <c r="E4342" s="135"/>
      <c r="F4342" s="135"/>
      <c r="G4342" s="135"/>
      <c r="H4342" s="135"/>
      <c r="I4342" s="135"/>
      <c r="J4342" s="134"/>
      <c r="K4342" s="136"/>
      <c r="L4342" s="172"/>
      <c r="M4342" s="172"/>
      <c r="N4342" s="172"/>
      <c r="O4342" s="137"/>
      <c r="P4342" s="169"/>
      <c r="Q4342" s="137"/>
      <c r="R4342" s="137"/>
      <c r="S4342" s="137"/>
      <c r="T4342" s="137"/>
      <c r="U4342" s="137"/>
      <c r="V4342" s="137"/>
      <c r="W4342" s="137"/>
      <c r="X4342" s="137"/>
      <c r="Y4342" s="137"/>
      <c r="Z4342" s="137"/>
      <c r="AA4342" s="137"/>
      <c r="AB4342" s="137"/>
      <c r="AC4342" s="137"/>
      <c r="AD4342" s="137"/>
      <c r="AE4342" s="137"/>
      <c r="AF4342" s="137"/>
      <c r="AG4342" s="137"/>
      <c r="AH4342" s="137"/>
      <c r="AI4342" s="137"/>
      <c r="AJ4342" s="137"/>
      <c r="AK4342" s="137"/>
      <c r="AL4342" s="137"/>
      <c r="AM4342" s="137"/>
      <c r="AN4342" s="137"/>
      <c r="AO4342" s="137"/>
      <c r="AP4342" s="137"/>
      <c r="AQ4342" s="137"/>
      <c r="AR4342" s="137"/>
      <c r="AS4342" s="137"/>
      <c r="AT4342" s="143"/>
    </row>
    <row r="4343" spans="1:46">
      <c r="A4343" s="96"/>
      <c r="B4343" s="134"/>
      <c r="C4343" s="135"/>
      <c r="D4343" s="135"/>
      <c r="E4343" s="135"/>
      <c r="F4343" s="135"/>
      <c r="G4343" s="135"/>
      <c r="H4343" s="135"/>
      <c r="I4343" s="135"/>
      <c r="J4343" s="134"/>
      <c r="K4343" s="136"/>
      <c r="L4343" s="172"/>
      <c r="M4343" s="172"/>
      <c r="N4343" s="172"/>
      <c r="O4343" s="137"/>
      <c r="P4343" s="169"/>
      <c r="Q4343" s="137"/>
      <c r="R4343" s="137"/>
      <c r="S4343" s="137"/>
      <c r="T4343" s="137"/>
      <c r="U4343" s="137"/>
      <c r="V4343" s="137"/>
      <c r="W4343" s="137"/>
      <c r="X4343" s="137"/>
      <c r="Y4343" s="137"/>
      <c r="Z4343" s="137"/>
      <c r="AA4343" s="137"/>
      <c r="AB4343" s="137"/>
      <c r="AC4343" s="137"/>
      <c r="AD4343" s="137"/>
      <c r="AE4343" s="137"/>
      <c r="AF4343" s="137"/>
      <c r="AG4343" s="137"/>
      <c r="AH4343" s="137"/>
      <c r="AI4343" s="137"/>
      <c r="AJ4343" s="137"/>
      <c r="AK4343" s="137"/>
      <c r="AL4343" s="137"/>
      <c r="AM4343" s="137"/>
      <c r="AN4343" s="137"/>
      <c r="AO4343" s="137"/>
      <c r="AP4343" s="137"/>
      <c r="AQ4343" s="137"/>
      <c r="AR4343" s="137"/>
      <c r="AS4343" s="137"/>
      <c r="AT4343" s="143"/>
    </row>
    <row r="4344" spans="1:46">
      <c r="A4344" s="96"/>
      <c r="B4344" s="134"/>
      <c r="C4344" s="135"/>
      <c r="D4344" s="135"/>
      <c r="E4344" s="135"/>
      <c r="F4344" s="135"/>
      <c r="G4344" s="135"/>
      <c r="H4344" s="135"/>
      <c r="I4344" s="135"/>
      <c r="J4344" s="134"/>
      <c r="K4344" s="136"/>
      <c r="L4344" s="172"/>
      <c r="M4344" s="172"/>
      <c r="N4344" s="172"/>
      <c r="O4344" s="137"/>
      <c r="P4344" s="169"/>
      <c r="Q4344" s="137"/>
      <c r="R4344" s="137"/>
      <c r="S4344" s="137"/>
      <c r="T4344" s="137"/>
      <c r="U4344" s="137"/>
      <c r="V4344" s="137"/>
      <c r="W4344" s="137"/>
      <c r="X4344" s="137"/>
      <c r="Y4344" s="137"/>
      <c r="Z4344" s="137"/>
      <c r="AA4344" s="137"/>
      <c r="AB4344" s="137"/>
      <c r="AC4344" s="137"/>
      <c r="AD4344" s="137"/>
      <c r="AE4344" s="137"/>
      <c r="AF4344" s="137"/>
      <c r="AG4344" s="137"/>
      <c r="AH4344" s="137"/>
      <c r="AI4344" s="137"/>
      <c r="AJ4344" s="137"/>
      <c r="AK4344" s="137"/>
      <c r="AL4344" s="137"/>
      <c r="AM4344" s="137"/>
      <c r="AN4344" s="137"/>
      <c r="AO4344" s="137"/>
      <c r="AP4344" s="137"/>
      <c r="AQ4344" s="137"/>
      <c r="AR4344" s="137"/>
      <c r="AS4344" s="137"/>
      <c r="AT4344" s="143"/>
    </row>
    <row r="4345" spans="1:46">
      <c r="A4345" s="96"/>
      <c r="B4345" s="134"/>
      <c r="C4345" s="135"/>
      <c r="D4345" s="135"/>
      <c r="E4345" s="135"/>
      <c r="F4345" s="135"/>
      <c r="G4345" s="135"/>
      <c r="H4345" s="135"/>
      <c r="I4345" s="135"/>
      <c r="J4345" s="134"/>
      <c r="K4345" s="136"/>
      <c r="L4345" s="172"/>
      <c r="M4345" s="172"/>
      <c r="N4345" s="172"/>
      <c r="O4345" s="137"/>
      <c r="P4345" s="169"/>
      <c r="Q4345" s="137"/>
      <c r="R4345" s="137"/>
      <c r="S4345" s="137"/>
      <c r="T4345" s="137"/>
      <c r="U4345" s="137"/>
      <c r="V4345" s="137"/>
      <c r="W4345" s="137"/>
      <c r="X4345" s="137"/>
      <c r="Y4345" s="137"/>
      <c r="Z4345" s="137"/>
      <c r="AA4345" s="137"/>
      <c r="AB4345" s="137"/>
      <c r="AC4345" s="137"/>
      <c r="AD4345" s="137"/>
      <c r="AE4345" s="137"/>
      <c r="AF4345" s="137"/>
      <c r="AG4345" s="137"/>
      <c r="AH4345" s="137"/>
      <c r="AI4345" s="137"/>
      <c r="AJ4345" s="137"/>
      <c r="AK4345" s="137"/>
      <c r="AL4345" s="137"/>
      <c r="AM4345" s="137"/>
      <c r="AN4345" s="137"/>
      <c r="AO4345" s="137"/>
      <c r="AP4345" s="137"/>
      <c r="AQ4345" s="137"/>
      <c r="AR4345" s="137"/>
      <c r="AS4345" s="137"/>
      <c r="AT4345" s="143"/>
    </row>
    <row r="4346" spans="1:46">
      <c r="A4346" s="96"/>
      <c r="B4346" s="134"/>
      <c r="C4346" s="135"/>
      <c r="D4346" s="135"/>
      <c r="E4346" s="135"/>
      <c r="F4346" s="135"/>
      <c r="G4346" s="135"/>
      <c r="H4346" s="135"/>
      <c r="I4346" s="135"/>
      <c r="J4346" s="134"/>
      <c r="K4346" s="136"/>
      <c r="L4346" s="172"/>
      <c r="M4346" s="172"/>
      <c r="N4346" s="172"/>
      <c r="O4346" s="137"/>
      <c r="P4346" s="169"/>
      <c r="Q4346" s="137"/>
      <c r="R4346" s="137"/>
      <c r="S4346" s="137"/>
      <c r="T4346" s="137"/>
      <c r="U4346" s="137"/>
      <c r="V4346" s="137"/>
      <c r="W4346" s="137"/>
      <c r="X4346" s="137"/>
      <c r="Y4346" s="137"/>
      <c r="Z4346" s="137"/>
      <c r="AA4346" s="137"/>
      <c r="AB4346" s="137"/>
      <c r="AC4346" s="137"/>
      <c r="AD4346" s="137"/>
      <c r="AE4346" s="137"/>
      <c r="AF4346" s="137"/>
      <c r="AG4346" s="137"/>
      <c r="AH4346" s="137"/>
      <c r="AI4346" s="137"/>
      <c r="AJ4346" s="137"/>
      <c r="AK4346" s="137"/>
      <c r="AL4346" s="137"/>
      <c r="AM4346" s="137"/>
      <c r="AN4346" s="137"/>
      <c r="AO4346" s="137"/>
      <c r="AP4346" s="137"/>
      <c r="AQ4346" s="137"/>
      <c r="AR4346" s="137"/>
      <c r="AS4346" s="137"/>
      <c r="AT4346" s="143"/>
    </row>
    <row r="4347" spans="1:46">
      <c r="A4347" s="96"/>
      <c r="B4347" s="134"/>
      <c r="C4347" s="135"/>
      <c r="D4347" s="135"/>
      <c r="E4347" s="135"/>
      <c r="F4347" s="135"/>
      <c r="G4347" s="135"/>
      <c r="H4347" s="135"/>
      <c r="I4347" s="135"/>
      <c r="J4347" s="134"/>
      <c r="K4347" s="136"/>
      <c r="L4347" s="172"/>
      <c r="M4347" s="172"/>
      <c r="N4347" s="172"/>
      <c r="O4347" s="137"/>
      <c r="P4347" s="169"/>
      <c r="Q4347" s="137"/>
      <c r="R4347" s="137"/>
      <c r="S4347" s="137"/>
      <c r="T4347" s="137"/>
      <c r="U4347" s="137"/>
      <c r="V4347" s="137"/>
      <c r="W4347" s="137"/>
      <c r="X4347" s="137"/>
      <c r="Y4347" s="137"/>
      <c r="Z4347" s="137"/>
      <c r="AA4347" s="137"/>
      <c r="AB4347" s="137"/>
      <c r="AC4347" s="137"/>
      <c r="AD4347" s="137"/>
      <c r="AE4347" s="137"/>
      <c r="AF4347" s="137"/>
      <c r="AG4347" s="137"/>
      <c r="AH4347" s="137"/>
      <c r="AI4347" s="137"/>
      <c r="AJ4347" s="137"/>
      <c r="AK4347" s="137"/>
      <c r="AL4347" s="137"/>
      <c r="AM4347" s="137"/>
      <c r="AN4347" s="137"/>
      <c r="AO4347" s="137"/>
      <c r="AP4347" s="137"/>
      <c r="AQ4347" s="137"/>
      <c r="AR4347" s="137"/>
      <c r="AS4347" s="137"/>
      <c r="AT4347" s="143"/>
    </row>
    <row r="4348" spans="1:46">
      <c r="A4348" s="96"/>
      <c r="B4348" s="134"/>
      <c r="C4348" s="135"/>
      <c r="D4348" s="135"/>
      <c r="E4348" s="135"/>
      <c r="F4348" s="135"/>
      <c r="G4348" s="135"/>
      <c r="H4348" s="135"/>
      <c r="I4348" s="135"/>
      <c r="J4348" s="134"/>
      <c r="K4348" s="136"/>
      <c r="L4348" s="172"/>
      <c r="M4348" s="172"/>
      <c r="N4348" s="172"/>
      <c r="O4348" s="137"/>
      <c r="P4348" s="169"/>
      <c r="Q4348" s="137"/>
      <c r="R4348" s="137"/>
      <c r="S4348" s="137"/>
      <c r="T4348" s="137"/>
      <c r="U4348" s="137"/>
      <c r="V4348" s="137"/>
      <c r="W4348" s="137"/>
      <c r="X4348" s="137"/>
      <c r="Y4348" s="137"/>
      <c r="Z4348" s="137"/>
      <c r="AA4348" s="137"/>
      <c r="AB4348" s="137"/>
      <c r="AC4348" s="137"/>
      <c r="AD4348" s="137"/>
      <c r="AE4348" s="137"/>
      <c r="AF4348" s="137"/>
      <c r="AG4348" s="137"/>
      <c r="AH4348" s="137"/>
      <c r="AI4348" s="137"/>
      <c r="AJ4348" s="137"/>
      <c r="AK4348" s="137"/>
      <c r="AL4348" s="137"/>
      <c r="AM4348" s="137"/>
      <c r="AN4348" s="137"/>
      <c r="AO4348" s="137"/>
      <c r="AP4348" s="137"/>
      <c r="AQ4348" s="137"/>
      <c r="AR4348" s="137"/>
      <c r="AS4348" s="137"/>
      <c r="AT4348" s="143"/>
    </row>
    <row r="4349" spans="1:46">
      <c r="A4349" s="96"/>
      <c r="B4349" s="134"/>
      <c r="C4349" s="135"/>
      <c r="D4349" s="135"/>
      <c r="E4349" s="135"/>
      <c r="F4349" s="135"/>
      <c r="G4349" s="135"/>
      <c r="H4349" s="135"/>
      <c r="I4349" s="135"/>
      <c r="J4349" s="134"/>
      <c r="K4349" s="136"/>
      <c r="L4349" s="172"/>
      <c r="M4349" s="172"/>
      <c r="N4349" s="172"/>
      <c r="O4349" s="137"/>
      <c r="P4349" s="169"/>
      <c r="Q4349" s="137"/>
      <c r="R4349" s="137"/>
      <c r="S4349" s="137"/>
      <c r="T4349" s="137"/>
      <c r="U4349" s="137"/>
      <c r="V4349" s="137"/>
      <c r="W4349" s="137"/>
      <c r="X4349" s="137"/>
      <c r="Y4349" s="137"/>
      <c r="Z4349" s="137"/>
      <c r="AA4349" s="137"/>
      <c r="AB4349" s="137"/>
      <c r="AC4349" s="137"/>
      <c r="AD4349" s="137"/>
      <c r="AE4349" s="137"/>
      <c r="AF4349" s="137"/>
      <c r="AG4349" s="137"/>
      <c r="AH4349" s="137"/>
      <c r="AI4349" s="137"/>
      <c r="AJ4349" s="137"/>
      <c r="AK4349" s="137"/>
      <c r="AL4349" s="137"/>
      <c r="AM4349" s="137"/>
      <c r="AN4349" s="137"/>
      <c r="AO4349" s="137"/>
      <c r="AP4349" s="137"/>
      <c r="AQ4349" s="137"/>
      <c r="AR4349" s="137"/>
      <c r="AS4349" s="137"/>
      <c r="AT4349" s="143"/>
    </row>
    <row r="4350" spans="1:46">
      <c r="A4350" s="96"/>
      <c r="B4350" s="134"/>
      <c r="C4350" s="135"/>
      <c r="D4350" s="135"/>
      <c r="E4350" s="135"/>
      <c r="F4350" s="135"/>
      <c r="G4350" s="135"/>
      <c r="H4350" s="135"/>
      <c r="I4350" s="135"/>
      <c r="J4350" s="134"/>
      <c r="K4350" s="136"/>
      <c r="L4350" s="172"/>
      <c r="M4350" s="172"/>
      <c r="N4350" s="172"/>
      <c r="O4350" s="137"/>
      <c r="P4350" s="169"/>
      <c r="Q4350" s="137"/>
      <c r="R4350" s="137"/>
      <c r="S4350" s="137"/>
      <c r="T4350" s="137"/>
      <c r="U4350" s="137"/>
      <c r="V4350" s="137"/>
      <c r="W4350" s="137"/>
      <c r="X4350" s="137"/>
      <c r="Y4350" s="137"/>
      <c r="Z4350" s="137"/>
      <c r="AA4350" s="137"/>
      <c r="AB4350" s="137"/>
      <c r="AC4350" s="137"/>
      <c r="AD4350" s="137"/>
      <c r="AE4350" s="137"/>
      <c r="AF4350" s="137"/>
      <c r="AG4350" s="137"/>
      <c r="AH4350" s="137"/>
      <c r="AI4350" s="137"/>
      <c r="AJ4350" s="137"/>
      <c r="AK4350" s="137"/>
      <c r="AL4350" s="137"/>
      <c r="AM4350" s="137"/>
      <c r="AN4350" s="137"/>
      <c r="AO4350" s="137"/>
      <c r="AP4350" s="137"/>
      <c r="AQ4350" s="137"/>
      <c r="AR4350" s="137"/>
      <c r="AS4350" s="137"/>
      <c r="AT4350" s="143"/>
    </row>
    <row r="4351" spans="1:46">
      <c r="A4351" s="96"/>
      <c r="B4351" s="134"/>
      <c r="C4351" s="135"/>
      <c r="D4351" s="135"/>
      <c r="E4351" s="135"/>
      <c r="F4351" s="135"/>
      <c r="G4351" s="135"/>
      <c r="H4351" s="135"/>
      <c r="I4351" s="135"/>
      <c r="J4351" s="134"/>
      <c r="K4351" s="136"/>
      <c r="L4351" s="172"/>
      <c r="M4351" s="172"/>
      <c r="N4351" s="172"/>
      <c r="O4351" s="137"/>
      <c r="P4351" s="169"/>
      <c r="Q4351" s="137"/>
      <c r="R4351" s="137"/>
      <c r="S4351" s="137"/>
      <c r="T4351" s="137"/>
      <c r="U4351" s="137"/>
      <c r="V4351" s="137"/>
      <c r="W4351" s="137"/>
      <c r="X4351" s="137"/>
      <c r="Y4351" s="137"/>
      <c r="Z4351" s="137"/>
      <c r="AA4351" s="137"/>
      <c r="AB4351" s="137"/>
      <c r="AC4351" s="137"/>
      <c r="AD4351" s="137"/>
      <c r="AE4351" s="137"/>
      <c r="AF4351" s="137"/>
      <c r="AG4351" s="137"/>
      <c r="AH4351" s="137"/>
      <c r="AI4351" s="137"/>
      <c r="AJ4351" s="137"/>
      <c r="AK4351" s="137"/>
      <c r="AL4351" s="137"/>
      <c r="AM4351" s="137"/>
      <c r="AN4351" s="137"/>
      <c r="AO4351" s="137"/>
      <c r="AP4351" s="137"/>
      <c r="AQ4351" s="137"/>
      <c r="AR4351" s="137"/>
      <c r="AS4351" s="137"/>
      <c r="AT4351" s="143"/>
    </row>
    <row r="4352" spans="1:46">
      <c r="A4352" s="96"/>
      <c r="B4352" s="134"/>
      <c r="C4352" s="135"/>
      <c r="D4352" s="135"/>
      <c r="E4352" s="135"/>
      <c r="F4352" s="135"/>
      <c r="G4352" s="135"/>
      <c r="H4352" s="135"/>
      <c r="I4352" s="135"/>
      <c r="J4352" s="134"/>
      <c r="K4352" s="136"/>
      <c r="L4352" s="172"/>
      <c r="M4352" s="172"/>
      <c r="N4352" s="172"/>
      <c r="O4352" s="137"/>
      <c r="P4352" s="169"/>
      <c r="Q4352" s="137"/>
      <c r="R4352" s="137"/>
      <c r="S4352" s="137"/>
      <c r="T4352" s="137"/>
      <c r="U4352" s="137"/>
      <c r="V4352" s="137"/>
      <c r="W4352" s="137"/>
      <c r="X4352" s="137"/>
      <c r="Y4352" s="137"/>
      <c r="Z4352" s="137"/>
      <c r="AA4352" s="137"/>
      <c r="AB4352" s="137"/>
      <c r="AC4352" s="137"/>
      <c r="AD4352" s="137"/>
      <c r="AE4352" s="137"/>
      <c r="AF4352" s="137"/>
      <c r="AG4352" s="137"/>
      <c r="AH4352" s="137"/>
      <c r="AI4352" s="137"/>
      <c r="AJ4352" s="137"/>
      <c r="AK4352" s="137"/>
      <c r="AL4352" s="137"/>
      <c r="AM4352" s="137"/>
      <c r="AN4352" s="137"/>
      <c r="AO4352" s="137"/>
      <c r="AP4352" s="137"/>
      <c r="AQ4352" s="137"/>
      <c r="AR4352" s="137"/>
      <c r="AS4352" s="137"/>
      <c r="AT4352" s="143"/>
    </row>
    <row r="4353" spans="1:46">
      <c r="A4353" s="96"/>
      <c r="B4353" s="134"/>
      <c r="C4353" s="135"/>
      <c r="D4353" s="135"/>
      <c r="E4353" s="135"/>
      <c r="F4353" s="135"/>
      <c r="G4353" s="135"/>
      <c r="H4353" s="135"/>
      <c r="I4353" s="135"/>
      <c r="J4353" s="134"/>
      <c r="K4353" s="136"/>
      <c r="L4353" s="172"/>
      <c r="M4353" s="172"/>
      <c r="N4353" s="172"/>
      <c r="O4353" s="137"/>
      <c r="P4353" s="169"/>
      <c r="Q4353" s="137"/>
      <c r="R4353" s="137"/>
      <c r="S4353" s="137"/>
      <c r="T4353" s="137"/>
      <c r="U4353" s="137"/>
      <c r="V4353" s="137"/>
      <c r="W4353" s="137"/>
      <c r="X4353" s="137"/>
      <c r="Y4353" s="137"/>
      <c r="Z4353" s="137"/>
      <c r="AA4353" s="137"/>
      <c r="AB4353" s="137"/>
      <c r="AC4353" s="137"/>
      <c r="AD4353" s="137"/>
      <c r="AE4353" s="137"/>
      <c r="AF4353" s="137"/>
      <c r="AG4353" s="137"/>
      <c r="AH4353" s="137"/>
      <c r="AI4353" s="137"/>
      <c r="AJ4353" s="137"/>
      <c r="AK4353" s="137"/>
      <c r="AL4353" s="137"/>
      <c r="AM4353" s="137"/>
      <c r="AN4353" s="137"/>
      <c r="AO4353" s="137"/>
      <c r="AP4353" s="137"/>
      <c r="AQ4353" s="137"/>
      <c r="AR4353" s="137"/>
      <c r="AS4353" s="137"/>
      <c r="AT4353" s="143"/>
    </row>
    <row r="4354" spans="1:46">
      <c r="A4354" s="96"/>
      <c r="B4354" s="134"/>
      <c r="C4354" s="135"/>
      <c r="D4354" s="135"/>
      <c r="E4354" s="135"/>
      <c r="F4354" s="135"/>
      <c r="G4354" s="135"/>
      <c r="H4354" s="135"/>
      <c r="I4354" s="135"/>
      <c r="J4354" s="134"/>
      <c r="K4354" s="136"/>
      <c r="L4354" s="172"/>
      <c r="M4354" s="172"/>
      <c r="N4354" s="172"/>
      <c r="O4354" s="137"/>
      <c r="P4354" s="169"/>
      <c r="Q4354" s="137"/>
      <c r="R4354" s="137"/>
      <c r="S4354" s="137"/>
      <c r="T4354" s="137"/>
      <c r="U4354" s="137"/>
      <c r="V4354" s="137"/>
      <c r="W4354" s="137"/>
      <c r="X4354" s="137"/>
      <c r="Y4354" s="137"/>
      <c r="Z4354" s="137"/>
      <c r="AA4354" s="137"/>
      <c r="AB4354" s="137"/>
      <c r="AC4354" s="137"/>
      <c r="AD4354" s="137"/>
      <c r="AE4354" s="137"/>
      <c r="AF4354" s="137"/>
      <c r="AG4354" s="137"/>
      <c r="AH4354" s="137"/>
      <c r="AI4354" s="137"/>
      <c r="AJ4354" s="137"/>
      <c r="AK4354" s="137"/>
      <c r="AL4354" s="137"/>
      <c r="AM4354" s="137"/>
      <c r="AN4354" s="137"/>
      <c r="AO4354" s="137"/>
      <c r="AP4354" s="137"/>
      <c r="AQ4354" s="137"/>
      <c r="AR4354" s="137"/>
      <c r="AS4354" s="137"/>
      <c r="AT4354" s="143"/>
    </row>
    <row r="4355" spans="1:46">
      <c r="A4355" s="96"/>
      <c r="B4355" s="134"/>
      <c r="C4355" s="135"/>
      <c r="D4355" s="135"/>
      <c r="E4355" s="135"/>
      <c r="F4355" s="135"/>
      <c r="G4355" s="135"/>
      <c r="H4355" s="135"/>
      <c r="I4355" s="135"/>
      <c r="J4355" s="134"/>
      <c r="K4355" s="136"/>
      <c r="L4355" s="172"/>
      <c r="M4355" s="172"/>
      <c r="N4355" s="172"/>
      <c r="O4355" s="137"/>
      <c r="P4355" s="169"/>
      <c r="Q4355" s="137"/>
      <c r="R4355" s="137"/>
      <c r="S4355" s="137"/>
      <c r="T4355" s="137"/>
      <c r="U4355" s="137"/>
      <c r="V4355" s="137"/>
      <c r="W4355" s="137"/>
      <c r="X4355" s="137"/>
      <c r="Y4355" s="137"/>
      <c r="Z4355" s="137"/>
      <c r="AA4355" s="137"/>
      <c r="AB4355" s="137"/>
      <c r="AC4355" s="137"/>
      <c r="AD4355" s="137"/>
      <c r="AE4355" s="137"/>
      <c r="AF4355" s="137"/>
      <c r="AG4355" s="137"/>
      <c r="AH4355" s="137"/>
      <c r="AI4355" s="137"/>
      <c r="AJ4355" s="137"/>
      <c r="AK4355" s="137"/>
      <c r="AL4355" s="137"/>
      <c r="AM4355" s="137"/>
      <c r="AN4355" s="137"/>
      <c r="AO4355" s="137"/>
      <c r="AP4355" s="137"/>
      <c r="AQ4355" s="137"/>
      <c r="AR4355" s="137"/>
      <c r="AS4355" s="137"/>
      <c r="AT4355" s="143"/>
    </row>
    <row r="4356" spans="1:46">
      <c r="A4356" s="96"/>
      <c r="B4356" s="134"/>
      <c r="C4356" s="135"/>
      <c r="D4356" s="135"/>
      <c r="E4356" s="135"/>
      <c r="F4356" s="135"/>
      <c r="G4356" s="135"/>
      <c r="H4356" s="135"/>
      <c r="I4356" s="135"/>
      <c r="J4356" s="134"/>
      <c r="K4356" s="136"/>
      <c r="L4356" s="172"/>
      <c r="M4356" s="172"/>
      <c r="N4356" s="172"/>
      <c r="O4356" s="137"/>
      <c r="P4356" s="169"/>
      <c r="Q4356" s="137"/>
      <c r="R4356" s="137"/>
      <c r="S4356" s="137"/>
      <c r="T4356" s="137"/>
      <c r="U4356" s="137"/>
      <c r="V4356" s="137"/>
      <c r="W4356" s="137"/>
      <c r="X4356" s="137"/>
      <c r="Y4356" s="137"/>
      <c r="Z4356" s="137"/>
      <c r="AA4356" s="137"/>
      <c r="AB4356" s="137"/>
      <c r="AC4356" s="137"/>
      <c r="AD4356" s="137"/>
      <c r="AE4356" s="137"/>
      <c r="AF4356" s="137"/>
      <c r="AG4356" s="137"/>
      <c r="AH4356" s="137"/>
      <c r="AI4356" s="137"/>
      <c r="AJ4356" s="137"/>
      <c r="AK4356" s="137"/>
      <c r="AL4356" s="137"/>
      <c r="AM4356" s="137"/>
      <c r="AN4356" s="137"/>
      <c r="AO4356" s="137"/>
      <c r="AP4356" s="137"/>
      <c r="AQ4356" s="137"/>
      <c r="AR4356" s="137"/>
      <c r="AS4356" s="137"/>
      <c r="AT4356" s="143"/>
    </row>
    <row r="4357" spans="1:46">
      <c r="A4357" s="96"/>
      <c r="B4357" s="134"/>
      <c r="C4357" s="135"/>
      <c r="D4357" s="135"/>
      <c r="E4357" s="135"/>
      <c r="F4357" s="135"/>
      <c r="G4357" s="135"/>
      <c r="H4357" s="135"/>
      <c r="I4357" s="135"/>
      <c r="J4357" s="134"/>
      <c r="K4357" s="136"/>
      <c r="L4357" s="172"/>
      <c r="M4357" s="172"/>
      <c r="N4357" s="172"/>
      <c r="O4357" s="137"/>
      <c r="P4357" s="169"/>
      <c r="Q4357" s="137"/>
      <c r="R4357" s="137"/>
      <c r="S4357" s="137"/>
      <c r="T4357" s="137"/>
      <c r="U4357" s="137"/>
      <c r="V4357" s="137"/>
      <c r="W4357" s="137"/>
      <c r="X4357" s="137"/>
      <c r="Y4357" s="137"/>
      <c r="Z4357" s="137"/>
      <c r="AA4357" s="137"/>
      <c r="AB4357" s="137"/>
      <c r="AC4357" s="137"/>
      <c r="AD4357" s="137"/>
      <c r="AE4357" s="137"/>
      <c r="AF4357" s="137"/>
      <c r="AG4357" s="137"/>
      <c r="AH4357" s="137"/>
      <c r="AI4357" s="137"/>
      <c r="AJ4357" s="137"/>
      <c r="AK4357" s="137"/>
      <c r="AL4357" s="137"/>
      <c r="AM4357" s="137"/>
      <c r="AN4357" s="137"/>
      <c r="AO4357" s="137"/>
      <c r="AP4357" s="137"/>
      <c r="AQ4357" s="137"/>
      <c r="AR4357" s="137"/>
      <c r="AS4357" s="137"/>
      <c r="AT4357" s="143"/>
    </row>
    <row r="4358" spans="1:46">
      <c r="A4358" s="96"/>
      <c r="B4358" s="134"/>
      <c r="C4358" s="135"/>
      <c r="D4358" s="135"/>
      <c r="E4358" s="135"/>
      <c r="F4358" s="135"/>
      <c r="G4358" s="135"/>
      <c r="H4358" s="135"/>
      <c r="I4358" s="135"/>
      <c r="J4358" s="134"/>
      <c r="K4358" s="136"/>
      <c r="L4358" s="172"/>
      <c r="M4358" s="172"/>
      <c r="N4358" s="172"/>
      <c r="O4358" s="137"/>
      <c r="P4358" s="169"/>
      <c r="Q4358" s="137"/>
      <c r="R4358" s="137"/>
      <c r="S4358" s="137"/>
      <c r="T4358" s="137"/>
      <c r="U4358" s="137"/>
      <c r="V4358" s="137"/>
      <c r="W4358" s="137"/>
      <c r="X4358" s="137"/>
      <c r="Y4358" s="137"/>
      <c r="Z4358" s="137"/>
      <c r="AA4358" s="137"/>
      <c r="AB4358" s="137"/>
      <c r="AC4358" s="137"/>
      <c r="AD4358" s="137"/>
      <c r="AE4358" s="137"/>
      <c r="AF4358" s="137"/>
      <c r="AG4358" s="137"/>
      <c r="AH4358" s="137"/>
      <c r="AI4358" s="137"/>
      <c r="AJ4358" s="137"/>
      <c r="AK4358" s="137"/>
      <c r="AL4358" s="137"/>
      <c r="AM4358" s="137"/>
      <c r="AN4358" s="137"/>
      <c r="AO4358" s="137"/>
      <c r="AP4358" s="137"/>
      <c r="AQ4358" s="137"/>
      <c r="AR4358" s="137"/>
      <c r="AS4358" s="137"/>
      <c r="AT4358" s="143"/>
    </row>
    <row r="4359" spans="1:46">
      <c r="A4359" s="96"/>
      <c r="B4359" s="134"/>
      <c r="C4359" s="135"/>
      <c r="D4359" s="135"/>
      <c r="E4359" s="135"/>
      <c r="F4359" s="135"/>
      <c r="G4359" s="135"/>
      <c r="H4359" s="135"/>
      <c r="I4359" s="135"/>
      <c r="J4359" s="134"/>
      <c r="K4359" s="136"/>
      <c r="L4359" s="172"/>
      <c r="M4359" s="172"/>
      <c r="N4359" s="172"/>
      <c r="O4359" s="137"/>
      <c r="P4359" s="169"/>
      <c r="Q4359" s="137"/>
      <c r="R4359" s="137"/>
      <c r="S4359" s="137"/>
      <c r="T4359" s="137"/>
      <c r="U4359" s="137"/>
      <c r="V4359" s="137"/>
      <c r="W4359" s="137"/>
      <c r="X4359" s="137"/>
      <c r="Y4359" s="137"/>
      <c r="Z4359" s="137"/>
      <c r="AA4359" s="137"/>
      <c r="AB4359" s="137"/>
      <c r="AC4359" s="137"/>
      <c r="AD4359" s="137"/>
      <c r="AE4359" s="137"/>
      <c r="AF4359" s="137"/>
      <c r="AG4359" s="137"/>
      <c r="AH4359" s="137"/>
      <c r="AI4359" s="137"/>
      <c r="AJ4359" s="137"/>
      <c r="AK4359" s="137"/>
      <c r="AL4359" s="137"/>
      <c r="AM4359" s="137"/>
      <c r="AN4359" s="137"/>
      <c r="AO4359" s="137"/>
      <c r="AP4359" s="137"/>
      <c r="AQ4359" s="137"/>
      <c r="AR4359" s="137"/>
      <c r="AS4359" s="137"/>
      <c r="AT4359" s="143"/>
    </row>
    <row r="4360" spans="1:46">
      <c r="A4360" s="96"/>
      <c r="B4360" s="134"/>
      <c r="C4360" s="135"/>
      <c r="D4360" s="135"/>
      <c r="E4360" s="135"/>
      <c r="F4360" s="135"/>
      <c r="G4360" s="135"/>
      <c r="H4360" s="135"/>
      <c r="I4360" s="135"/>
      <c r="J4360" s="134"/>
      <c r="K4360" s="136"/>
      <c r="L4360" s="172"/>
      <c r="M4360" s="172"/>
      <c r="N4360" s="172"/>
      <c r="O4360" s="137"/>
      <c r="P4360" s="169"/>
      <c r="Q4360" s="137"/>
      <c r="R4360" s="137"/>
      <c r="S4360" s="137"/>
      <c r="T4360" s="137"/>
      <c r="U4360" s="137"/>
      <c r="V4360" s="137"/>
      <c r="W4360" s="137"/>
      <c r="X4360" s="137"/>
      <c r="Y4360" s="137"/>
      <c r="Z4360" s="137"/>
      <c r="AA4360" s="137"/>
      <c r="AB4360" s="137"/>
      <c r="AC4360" s="137"/>
      <c r="AD4360" s="137"/>
      <c r="AE4360" s="137"/>
      <c r="AF4360" s="137"/>
      <c r="AG4360" s="137"/>
      <c r="AH4360" s="137"/>
      <c r="AI4360" s="137"/>
      <c r="AJ4360" s="137"/>
      <c r="AK4360" s="137"/>
      <c r="AL4360" s="137"/>
      <c r="AM4360" s="137"/>
      <c r="AN4360" s="137"/>
      <c r="AO4360" s="137"/>
      <c r="AP4360" s="137"/>
      <c r="AQ4360" s="137"/>
      <c r="AR4360" s="137"/>
      <c r="AS4360" s="137"/>
      <c r="AT4360" s="143"/>
    </row>
    <row r="4361" spans="1:46">
      <c r="A4361" s="96"/>
      <c r="B4361" s="134"/>
      <c r="C4361" s="135"/>
      <c r="D4361" s="135"/>
      <c r="E4361" s="135"/>
      <c r="F4361" s="135"/>
      <c r="G4361" s="135"/>
      <c r="H4361" s="135"/>
      <c r="I4361" s="135"/>
      <c r="J4361" s="134"/>
      <c r="K4361" s="136"/>
      <c r="L4361" s="172"/>
      <c r="M4361" s="172"/>
      <c r="N4361" s="172"/>
      <c r="O4361" s="137"/>
      <c r="P4361" s="169"/>
      <c r="Q4361" s="137"/>
      <c r="R4361" s="137"/>
      <c r="S4361" s="137"/>
      <c r="T4361" s="137"/>
      <c r="U4361" s="137"/>
      <c r="V4361" s="137"/>
      <c r="W4361" s="137"/>
      <c r="X4361" s="137"/>
      <c r="Y4361" s="137"/>
      <c r="Z4361" s="137"/>
      <c r="AA4361" s="137"/>
      <c r="AB4361" s="137"/>
      <c r="AC4361" s="137"/>
      <c r="AD4361" s="137"/>
      <c r="AE4361" s="137"/>
      <c r="AF4361" s="137"/>
      <c r="AG4361" s="137"/>
      <c r="AH4361" s="137"/>
      <c r="AI4361" s="137"/>
      <c r="AJ4361" s="137"/>
      <c r="AK4361" s="137"/>
      <c r="AL4361" s="137"/>
      <c r="AM4361" s="137"/>
      <c r="AN4361" s="137"/>
      <c r="AO4361" s="137"/>
      <c r="AP4361" s="137"/>
      <c r="AQ4361" s="137"/>
      <c r="AR4361" s="137"/>
      <c r="AS4361" s="137"/>
      <c r="AT4361" s="143"/>
    </row>
    <row r="4362" spans="1:46">
      <c r="A4362" s="96"/>
      <c r="B4362" s="134"/>
      <c r="C4362" s="135"/>
      <c r="D4362" s="135"/>
      <c r="E4362" s="135"/>
      <c r="F4362" s="135"/>
      <c r="G4362" s="135"/>
      <c r="H4362" s="135"/>
      <c r="I4362" s="135"/>
      <c r="J4362" s="134"/>
      <c r="K4362" s="136"/>
      <c r="L4362" s="172"/>
      <c r="M4362" s="172"/>
      <c r="N4362" s="172"/>
      <c r="O4362" s="137"/>
      <c r="P4362" s="169"/>
      <c r="Q4362" s="137"/>
      <c r="R4362" s="137"/>
      <c r="S4362" s="137"/>
      <c r="T4362" s="137"/>
      <c r="U4362" s="137"/>
      <c r="V4362" s="137"/>
      <c r="W4362" s="137"/>
      <c r="X4362" s="137"/>
      <c r="Y4362" s="137"/>
      <c r="Z4362" s="137"/>
      <c r="AA4362" s="137"/>
      <c r="AB4362" s="137"/>
      <c r="AC4362" s="137"/>
      <c r="AD4362" s="137"/>
      <c r="AE4362" s="137"/>
      <c r="AF4362" s="137"/>
      <c r="AG4362" s="137"/>
      <c r="AH4362" s="137"/>
      <c r="AI4362" s="137"/>
      <c r="AJ4362" s="137"/>
      <c r="AK4362" s="137"/>
      <c r="AL4362" s="137"/>
      <c r="AM4362" s="137"/>
      <c r="AN4362" s="137"/>
      <c r="AO4362" s="137"/>
      <c r="AP4362" s="137"/>
      <c r="AQ4362" s="137"/>
      <c r="AR4362" s="137"/>
      <c r="AS4362" s="137"/>
      <c r="AT4362" s="143"/>
    </row>
    <row r="4363" spans="1:46">
      <c r="A4363" s="96"/>
      <c r="B4363" s="134"/>
      <c r="C4363" s="135"/>
      <c r="D4363" s="135"/>
      <c r="E4363" s="135"/>
      <c r="F4363" s="135"/>
      <c r="G4363" s="135"/>
      <c r="H4363" s="135"/>
      <c r="I4363" s="135"/>
      <c r="J4363" s="134"/>
      <c r="K4363" s="136"/>
      <c r="L4363" s="172"/>
      <c r="M4363" s="172"/>
      <c r="N4363" s="172"/>
      <c r="O4363" s="137"/>
      <c r="P4363" s="169"/>
      <c r="Q4363" s="137"/>
      <c r="R4363" s="137"/>
      <c r="S4363" s="137"/>
      <c r="T4363" s="137"/>
      <c r="U4363" s="137"/>
      <c r="V4363" s="137"/>
      <c r="W4363" s="137"/>
      <c r="X4363" s="137"/>
      <c r="Y4363" s="137"/>
      <c r="Z4363" s="137"/>
      <c r="AA4363" s="137"/>
      <c r="AB4363" s="137"/>
      <c r="AC4363" s="137"/>
      <c r="AD4363" s="137"/>
      <c r="AE4363" s="137"/>
      <c r="AF4363" s="137"/>
      <c r="AG4363" s="137"/>
      <c r="AH4363" s="137"/>
      <c r="AI4363" s="137"/>
      <c r="AJ4363" s="137"/>
      <c r="AK4363" s="137"/>
      <c r="AL4363" s="137"/>
      <c r="AM4363" s="137"/>
      <c r="AN4363" s="137"/>
      <c r="AO4363" s="137"/>
      <c r="AP4363" s="137"/>
      <c r="AQ4363" s="137"/>
      <c r="AR4363" s="137"/>
      <c r="AS4363" s="137"/>
      <c r="AT4363" s="143"/>
    </row>
    <row r="4364" spans="1:46">
      <c r="A4364" s="96"/>
      <c r="B4364" s="134"/>
      <c r="C4364" s="135"/>
      <c r="D4364" s="135"/>
      <c r="E4364" s="135"/>
      <c r="F4364" s="135"/>
      <c r="G4364" s="135"/>
      <c r="H4364" s="135"/>
      <c r="I4364" s="135"/>
      <c r="J4364" s="134"/>
      <c r="K4364" s="136"/>
      <c r="L4364" s="172"/>
      <c r="M4364" s="172"/>
      <c r="N4364" s="172"/>
      <c r="O4364" s="137"/>
      <c r="P4364" s="169"/>
      <c r="Q4364" s="137"/>
      <c r="R4364" s="137"/>
      <c r="S4364" s="137"/>
      <c r="T4364" s="137"/>
      <c r="U4364" s="137"/>
      <c r="V4364" s="137"/>
      <c r="W4364" s="137"/>
      <c r="X4364" s="137"/>
      <c r="Y4364" s="137"/>
      <c r="Z4364" s="137"/>
      <c r="AA4364" s="137"/>
      <c r="AB4364" s="137"/>
      <c r="AC4364" s="137"/>
      <c r="AD4364" s="137"/>
      <c r="AE4364" s="137"/>
      <c r="AF4364" s="137"/>
      <c r="AG4364" s="137"/>
      <c r="AH4364" s="137"/>
      <c r="AI4364" s="137"/>
      <c r="AJ4364" s="137"/>
      <c r="AK4364" s="137"/>
      <c r="AL4364" s="137"/>
      <c r="AM4364" s="137"/>
      <c r="AN4364" s="137"/>
      <c r="AO4364" s="137"/>
      <c r="AP4364" s="137"/>
      <c r="AQ4364" s="137"/>
      <c r="AR4364" s="137"/>
      <c r="AS4364" s="137"/>
      <c r="AT4364" s="143"/>
    </row>
    <row r="4365" spans="1:46">
      <c r="A4365" s="96"/>
      <c r="B4365" s="134"/>
      <c r="C4365" s="135"/>
      <c r="D4365" s="135"/>
      <c r="E4365" s="135"/>
      <c r="F4365" s="135"/>
      <c r="G4365" s="135"/>
      <c r="H4365" s="135"/>
      <c r="I4365" s="135"/>
      <c r="J4365" s="134"/>
      <c r="K4365" s="136"/>
      <c r="L4365" s="172"/>
      <c r="M4365" s="172"/>
      <c r="N4365" s="172"/>
      <c r="O4365" s="137"/>
      <c r="P4365" s="169"/>
      <c r="Q4365" s="137"/>
      <c r="R4365" s="137"/>
      <c r="S4365" s="137"/>
      <c r="T4365" s="137"/>
      <c r="U4365" s="137"/>
      <c r="V4365" s="137"/>
      <c r="W4365" s="137"/>
      <c r="X4365" s="137"/>
      <c r="Y4365" s="137"/>
      <c r="Z4365" s="137"/>
      <c r="AA4365" s="137"/>
      <c r="AB4365" s="137"/>
      <c r="AC4365" s="137"/>
      <c r="AD4365" s="137"/>
      <c r="AE4365" s="137"/>
      <c r="AF4365" s="137"/>
      <c r="AG4365" s="137"/>
      <c r="AH4365" s="137"/>
      <c r="AI4365" s="137"/>
      <c r="AJ4365" s="137"/>
      <c r="AK4365" s="137"/>
      <c r="AL4365" s="137"/>
      <c r="AM4365" s="137"/>
      <c r="AN4365" s="137"/>
      <c r="AO4365" s="137"/>
      <c r="AP4365" s="137"/>
      <c r="AQ4365" s="137"/>
      <c r="AR4365" s="137"/>
      <c r="AS4365" s="137"/>
      <c r="AT4365" s="143"/>
    </row>
    <row r="4366" spans="1:46">
      <c r="A4366" s="96"/>
      <c r="B4366" s="134"/>
      <c r="C4366" s="135"/>
      <c r="D4366" s="135"/>
      <c r="E4366" s="135"/>
      <c r="F4366" s="135"/>
      <c r="G4366" s="135"/>
      <c r="H4366" s="135"/>
      <c r="I4366" s="135"/>
      <c r="J4366" s="134"/>
      <c r="K4366" s="136"/>
      <c r="L4366" s="172"/>
      <c r="M4366" s="172"/>
      <c r="N4366" s="172"/>
      <c r="O4366" s="137"/>
      <c r="P4366" s="169"/>
      <c r="Q4366" s="137"/>
      <c r="R4366" s="137"/>
      <c r="S4366" s="137"/>
      <c r="T4366" s="137"/>
      <c r="U4366" s="137"/>
      <c r="V4366" s="137"/>
      <c r="W4366" s="137"/>
      <c r="X4366" s="137"/>
      <c r="Y4366" s="137"/>
      <c r="Z4366" s="137"/>
      <c r="AA4366" s="137"/>
      <c r="AB4366" s="137"/>
      <c r="AC4366" s="137"/>
      <c r="AD4366" s="137"/>
      <c r="AE4366" s="137"/>
      <c r="AF4366" s="137"/>
      <c r="AG4366" s="137"/>
      <c r="AH4366" s="137"/>
      <c r="AI4366" s="137"/>
      <c r="AJ4366" s="137"/>
      <c r="AK4366" s="137"/>
      <c r="AL4366" s="137"/>
      <c r="AM4366" s="137"/>
      <c r="AN4366" s="137"/>
      <c r="AO4366" s="137"/>
      <c r="AP4366" s="137"/>
      <c r="AQ4366" s="137"/>
      <c r="AR4366" s="137"/>
      <c r="AS4366" s="137"/>
      <c r="AT4366" s="143"/>
    </row>
    <row r="4367" spans="1:46">
      <c r="A4367" s="96"/>
      <c r="B4367" s="134"/>
      <c r="C4367" s="135"/>
      <c r="D4367" s="135"/>
      <c r="E4367" s="135"/>
      <c r="F4367" s="135"/>
      <c r="G4367" s="135"/>
      <c r="H4367" s="135"/>
      <c r="I4367" s="135"/>
      <c r="J4367" s="134"/>
      <c r="K4367" s="136"/>
      <c r="L4367" s="172"/>
      <c r="M4367" s="172"/>
      <c r="N4367" s="172"/>
      <c r="O4367" s="137"/>
      <c r="P4367" s="169"/>
      <c r="Q4367" s="137"/>
      <c r="R4367" s="137"/>
      <c r="S4367" s="137"/>
      <c r="T4367" s="137"/>
      <c r="U4367" s="137"/>
      <c r="V4367" s="137"/>
      <c r="W4367" s="137"/>
      <c r="X4367" s="137"/>
      <c r="Y4367" s="137"/>
      <c r="Z4367" s="137"/>
      <c r="AA4367" s="137"/>
      <c r="AB4367" s="137"/>
      <c r="AC4367" s="137"/>
      <c r="AD4367" s="137"/>
      <c r="AE4367" s="137"/>
      <c r="AF4367" s="137"/>
      <c r="AG4367" s="137"/>
      <c r="AH4367" s="137"/>
      <c r="AI4367" s="137"/>
      <c r="AJ4367" s="137"/>
      <c r="AK4367" s="137"/>
      <c r="AL4367" s="137"/>
      <c r="AM4367" s="137"/>
      <c r="AN4367" s="137"/>
      <c r="AO4367" s="137"/>
      <c r="AP4367" s="137"/>
      <c r="AQ4367" s="137"/>
      <c r="AR4367" s="137"/>
      <c r="AS4367" s="137"/>
      <c r="AT4367" s="143"/>
    </row>
    <row r="4368" spans="1:46">
      <c r="A4368" s="96"/>
      <c r="B4368" s="134"/>
      <c r="C4368" s="135"/>
      <c r="D4368" s="135"/>
      <c r="E4368" s="135"/>
      <c r="F4368" s="135"/>
      <c r="G4368" s="135"/>
      <c r="H4368" s="135"/>
      <c r="I4368" s="135"/>
      <c r="J4368" s="134"/>
      <c r="K4368" s="136"/>
      <c r="L4368" s="172"/>
      <c r="M4368" s="172"/>
      <c r="N4368" s="172"/>
      <c r="O4368" s="137"/>
      <c r="P4368" s="169"/>
      <c r="Q4368" s="137"/>
      <c r="R4368" s="137"/>
      <c r="S4368" s="137"/>
      <c r="T4368" s="137"/>
      <c r="U4368" s="137"/>
      <c r="V4368" s="137"/>
      <c r="W4368" s="137"/>
      <c r="X4368" s="137"/>
      <c r="Y4368" s="137"/>
      <c r="Z4368" s="137"/>
      <c r="AA4368" s="137"/>
      <c r="AB4368" s="137"/>
      <c r="AC4368" s="137"/>
      <c r="AD4368" s="137"/>
      <c r="AE4368" s="137"/>
      <c r="AF4368" s="137"/>
      <c r="AG4368" s="137"/>
      <c r="AH4368" s="137"/>
      <c r="AI4368" s="137"/>
      <c r="AJ4368" s="137"/>
      <c r="AK4368" s="137"/>
      <c r="AL4368" s="137"/>
      <c r="AM4368" s="137"/>
      <c r="AN4368" s="137"/>
      <c r="AO4368" s="137"/>
      <c r="AP4368" s="137"/>
      <c r="AQ4368" s="137"/>
      <c r="AR4368" s="137"/>
      <c r="AS4368" s="137"/>
      <c r="AT4368" s="143"/>
    </row>
    <row r="4369" spans="1:10">
      <c r="A4369" s="96"/>
      <c r="B4369" s="97"/>
      <c r="C4369" s="96"/>
      <c r="D4369" s="96"/>
      <c r="E4369" s="96"/>
      <c r="F4369" s="96"/>
      <c r="G4369" s="96"/>
      <c r="H4369" s="96"/>
      <c r="I4369" s="96"/>
      <c r="J4369" s="97"/>
    </row>
    <row r="4370" spans="1:10">
      <c r="A4370" s="96"/>
      <c r="B4370" s="97"/>
      <c r="C4370" s="96"/>
      <c r="D4370" s="96"/>
      <c r="E4370" s="96"/>
      <c r="F4370" s="96"/>
      <c r="G4370" s="96"/>
      <c r="H4370" s="96"/>
      <c r="I4370" s="96"/>
      <c r="J4370" s="97"/>
    </row>
    <row r="4371" spans="1:10">
      <c r="A4371" s="96"/>
      <c r="B4371" s="97"/>
      <c r="C4371" s="96"/>
      <c r="D4371" s="96"/>
      <c r="E4371" s="96"/>
      <c r="F4371" s="96"/>
      <c r="G4371" s="96"/>
      <c r="H4371" s="96"/>
      <c r="I4371" s="96"/>
      <c r="J4371" s="97"/>
    </row>
    <row r="4372" spans="1:10">
      <c r="A4372" s="96"/>
      <c r="B4372" s="97"/>
      <c r="C4372" s="96"/>
      <c r="D4372" s="96"/>
      <c r="E4372" s="96"/>
      <c r="F4372" s="96"/>
      <c r="G4372" s="96"/>
      <c r="H4372" s="96"/>
      <c r="I4372" s="96"/>
      <c r="J4372" s="97"/>
    </row>
    <row r="4373" spans="1:10">
      <c r="A4373" s="96"/>
      <c r="B4373" s="97"/>
      <c r="C4373" s="96"/>
      <c r="D4373" s="96"/>
      <c r="E4373" s="96"/>
      <c r="F4373" s="96"/>
      <c r="G4373" s="96"/>
      <c r="H4373" s="96"/>
      <c r="I4373" s="96"/>
      <c r="J4373" s="97"/>
    </row>
    <row r="4374" spans="1:10">
      <c r="A4374" s="96"/>
      <c r="B4374" s="97"/>
      <c r="C4374" s="96"/>
      <c r="D4374" s="96"/>
      <c r="E4374" s="96"/>
      <c r="F4374" s="96"/>
      <c r="G4374" s="96"/>
      <c r="H4374" s="96"/>
      <c r="I4374" s="96"/>
      <c r="J4374" s="97"/>
    </row>
    <row r="4375" spans="1:10">
      <c r="A4375" s="96"/>
      <c r="B4375" s="97"/>
      <c r="C4375" s="96"/>
      <c r="D4375" s="96"/>
      <c r="E4375" s="96"/>
      <c r="F4375" s="96"/>
      <c r="G4375" s="96"/>
      <c r="H4375" s="96"/>
      <c r="I4375" s="96"/>
      <c r="J4375" s="97"/>
    </row>
    <row r="4376" spans="1:10">
      <c r="A4376" s="96"/>
      <c r="B4376" s="97"/>
      <c r="C4376" s="96"/>
      <c r="D4376" s="96"/>
      <c r="E4376" s="96"/>
      <c r="F4376" s="96"/>
      <c r="G4376" s="96"/>
      <c r="H4376" s="96"/>
      <c r="I4376" s="96"/>
      <c r="J4376" s="97"/>
    </row>
    <row r="4377" spans="1:10">
      <c r="A4377" s="96"/>
      <c r="B4377" s="97"/>
      <c r="C4377" s="96"/>
      <c r="D4377" s="96"/>
      <c r="E4377" s="96"/>
      <c r="F4377" s="96"/>
      <c r="G4377" s="96"/>
      <c r="H4377" s="96"/>
      <c r="I4377" s="96"/>
      <c r="J4377" s="97"/>
    </row>
    <row r="4378" spans="1:10">
      <c r="A4378" s="96"/>
      <c r="B4378" s="97"/>
      <c r="C4378" s="96"/>
      <c r="D4378" s="96"/>
      <c r="E4378" s="96"/>
      <c r="F4378" s="96"/>
      <c r="G4378" s="96"/>
      <c r="H4378" s="96"/>
      <c r="I4378" s="96"/>
      <c r="J4378" s="97"/>
    </row>
    <row r="4379" spans="1:10">
      <c r="A4379" s="96"/>
      <c r="B4379" s="97"/>
      <c r="C4379" s="96"/>
      <c r="D4379" s="96"/>
      <c r="E4379" s="96"/>
      <c r="F4379" s="96"/>
      <c r="G4379" s="96"/>
      <c r="H4379" s="96"/>
      <c r="I4379" s="96"/>
      <c r="J4379" s="97"/>
    </row>
    <row r="4380" spans="1:10">
      <c r="A4380" s="96"/>
      <c r="B4380" s="97"/>
      <c r="C4380" s="96"/>
      <c r="D4380" s="96"/>
      <c r="E4380" s="96"/>
      <c r="F4380" s="96"/>
      <c r="G4380" s="96"/>
      <c r="H4380" s="96"/>
      <c r="I4380" s="96"/>
      <c r="J4380" s="97"/>
    </row>
    <row r="4381" spans="1:10">
      <c r="A4381" s="96"/>
      <c r="B4381" s="97"/>
      <c r="C4381" s="96"/>
      <c r="D4381" s="96"/>
      <c r="E4381" s="96"/>
      <c r="F4381" s="96"/>
      <c r="G4381" s="96"/>
      <c r="H4381" s="96"/>
      <c r="I4381" s="96"/>
      <c r="J4381" s="97"/>
    </row>
    <row r="4382" spans="1:10">
      <c r="A4382" s="96"/>
      <c r="B4382" s="97"/>
      <c r="C4382" s="96"/>
      <c r="D4382" s="96"/>
      <c r="E4382" s="96"/>
      <c r="F4382" s="96"/>
      <c r="G4382" s="96"/>
      <c r="H4382" s="96"/>
      <c r="I4382" s="96"/>
      <c r="J4382" s="97"/>
    </row>
    <row r="4383" spans="1:10">
      <c r="A4383" s="96"/>
      <c r="B4383" s="97"/>
      <c r="C4383" s="96"/>
      <c r="D4383" s="96"/>
      <c r="E4383" s="96"/>
      <c r="F4383" s="96"/>
      <c r="G4383" s="96"/>
      <c r="H4383" s="96"/>
      <c r="I4383" s="96"/>
      <c r="J4383" s="97"/>
    </row>
    <row r="4384" spans="1:10">
      <c r="A4384" s="96"/>
      <c r="B4384" s="97"/>
      <c r="C4384" s="96"/>
      <c r="D4384" s="96"/>
      <c r="E4384" s="96"/>
      <c r="F4384" s="96"/>
      <c r="G4384" s="96"/>
      <c r="H4384" s="96"/>
      <c r="I4384" s="96"/>
      <c r="J4384" s="97"/>
    </row>
    <row r="4385" spans="1:10">
      <c r="A4385" s="96"/>
      <c r="B4385" s="97"/>
      <c r="C4385" s="96"/>
      <c r="D4385" s="96"/>
      <c r="E4385" s="96"/>
      <c r="F4385" s="96"/>
      <c r="G4385" s="96"/>
      <c r="H4385" s="96"/>
      <c r="I4385" s="96"/>
      <c r="J4385" s="97"/>
    </row>
    <row r="4386" spans="1:10">
      <c r="A4386" s="96"/>
      <c r="B4386" s="97"/>
      <c r="C4386" s="96"/>
      <c r="D4386" s="96"/>
      <c r="E4386" s="96"/>
      <c r="F4386" s="96"/>
      <c r="G4386" s="96"/>
      <c r="H4386" s="96"/>
      <c r="I4386" s="96"/>
      <c r="J4386" s="97"/>
    </row>
    <row r="4387" spans="1:10">
      <c r="A4387" s="96"/>
      <c r="B4387" s="97"/>
      <c r="C4387" s="96"/>
      <c r="D4387" s="96"/>
      <c r="E4387" s="96"/>
      <c r="F4387" s="96"/>
      <c r="G4387" s="96"/>
      <c r="H4387" s="96"/>
      <c r="I4387" s="96"/>
      <c r="J4387" s="97"/>
    </row>
    <row r="4388" spans="1:10">
      <c r="A4388" s="96"/>
      <c r="B4388" s="97"/>
      <c r="C4388" s="96"/>
      <c r="D4388" s="96"/>
      <c r="E4388" s="96"/>
      <c r="F4388" s="96"/>
      <c r="G4388" s="96"/>
      <c r="H4388" s="96"/>
      <c r="I4388" s="96"/>
      <c r="J4388" s="97"/>
    </row>
    <row r="4389" spans="1:10">
      <c r="A4389" s="96"/>
      <c r="B4389" s="97"/>
      <c r="C4389" s="96"/>
      <c r="D4389" s="96"/>
      <c r="E4389" s="96"/>
      <c r="F4389" s="96"/>
      <c r="G4389" s="96"/>
      <c r="H4389" s="96"/>
      <c r="I4389" s="96"/>
      <c r="J4389" s="97"/>
    </row>
    <row r="4390" spans="1:10">
      <c r="A4390" s="96"/>
      <c r="B4390" s="97"/>
      <c r="C4390" s="96"/>
      <c r="D4390" s="96"/>
      <c r="E4390" s="96"/>
      <c r="F4390" s="96"/>
      <c r="G4390" s="96"/>
      <c r="H4390" s="96"/>
      <c r="I4390" s="96"/>
      <c r="J4390" s="97"/>
    </row>
    <row r="4391" spans="1:10">
      <c r="A4391" s="96"/>
      <c r="B4391" s="97"/>
      <c r="C4391" s="96"/>
      <c r="D4391" s="96"/>
      <c r="E4391" s="96"/>
      <c r="F4391" s="96"/>
      <c r="G4391" s="96"/>
      <c r="H4391" s="96"/>
      <c r="I4391" s="96"/>
      <c r="J4391" s="97"/>
    </row>
    <row r="4392" spans="1:10">
      <c r="A4392" s="96"/>
      <c r="B4392" s="97"/>
      <c r="C4392" s="96"/>
      <c r="D4392" s="96"/>
      <c r="E4392" s="96"/>
      <c r="F4392" s="96"/>
      <c r="G4392" s="96"/>
      <c r="H4392" s="96"/>
      <c r="I4392" s="96"/>
      <c r="J4392" s="97"/>
    </row>
    <row r="4393" spans="1:10">
      <c r="A4393" s="96"/>
      <c r="B4393" s="97"/>
      <c r="C4393" s="96"/>
      <c r="D4393" s="96"/>
      <c r="E4393" s="96"/>
      <c r="F4393" s="96"/>
      <c r="G4393" s="96"/>
      <c r="H4393" s="96"/>
      <c r="I4393" s="96"/>
      <c r="J4393" s="97"/>
    </row>
    <row r="4394" spans="1:10">
      <c r="A4394" s="96"/>
      <c r="B4394" s="97"/>
      <c r="C4394" s="96"/>
      <c r="D4394" s="96"/>
      <c r="E4394" s="96"/>
      <c r="F4394" s="96"/>
      <c r="G4394" s="96"/>
      <c r="H4394" s="96"/>
      <c r="I4394" s="96"/>
      <c r="J4394" s="97"/>
    </row>
    <row r="4395" spans="1:10">
      <c r="A4395" s="96"/>
      <c r="B4395" s="97"/>
      <c r="C4395" s="96"/>
      <c r="D4395" s="96"/>
      <c r="E4395" s="96"/>
      <c r="F4395" s="96"/>
      <c r="G4395" s="96"/>
      <c r="H4395" s="96"/>
      <c r="I4395" s="96"/>
      <c r="J4395" s="97"/>
    </row>
    <row r="4396" spans="1:10">
      <c r="A4396" s="96"/>
      <c r="B4396" s="97"/>
      <c r="C4396" s="96"/>
      <c r="D4396" s="96"/>
      <c r="E4396" s="96"/>
      <c r="F4396" s="96"/>
      <c r="G4396" s="96"/>
      <c r="H4396" s="96"/>
      <c r="I4396" s="96"/>
      <c r="J4396" s="97"/>
    </row>
    <row r="4397" spans="1:10">
      <c r="A4397" s="96"/>
      <c r="B4397" s="97"/>
      <c r="C4397" s="96"/>
      <c r="D4397" s="96"/>
      <c r="E4397" s="96"/>
      <c r="F4397" s="96"/>
      <c r="G4397" s="96"/>
      <c r="H4397" s="96"/>
      <c r="I4397" s="96"/>
      <c r="J4397" s="97"/>
    </row>
    <row r="4398" spans="1:10">
      <c r="A4398" s="96"/>
      <c r="B4398" s="97"/>
      <c r="C4398" s="96"/>
      <c r="D4398" s="96"/>
      <c r="E4398" s="96"/>
      <c r="F4398" s="96"/>
      <c r="G4398" s="96"/>
      <c r="H4398" s="96"/>
      <c r="I4398" s="96"/>
      <c r="J4398" s="97"/>
    </row>
    <row r="4399" spans="1:10">
      <c r="A4399" s="96"/>
      <c r="B4399" s="97"/>
      <c r="C4399" s="96"/>
      <c r="D4399" s="96"/>
      <c r="E4399" s="96"/>
      <c r="F4399" s="96"/>
      <c r="G4399" s="96"/>
      <c r="H4399" s="96"/>
      <c r="I4399" s="96"/>
      <c r="J4399" s="97"/>
    </row>
    <row r="4400" spans="1:10">
      <c r="A4400" s="96"/>
      <c r="B4400" s="97"/>
      <c r="C4400" s="96"/>
      <c r="D4400" s="96"/>
      <c r="E4400" s="96"/>
      <c r="F4400" s="96"/>
      <c r="G4400" s="96"/>
      <c r="H4400" s="96"/>
      <c r="I4400" s="96"/>
      <c r="J4400" s="97"/>
    </row>
    <row r="4401" spans="1:10">
      <c r="A4401" s="96"/>
      <c r="B4401" s="97"/>
      <c r="C4401" s="96"/>
      <c r="D4401" s="96"/>
      <c r="E4401" s="96"/>
      <c r="F4401" s="96"/>
      <c r="G4401" s="96"/>
      <c r="H4401" s="96"/>
      <c r="I4401" s="96"/>
      <c r="J4401" s="97"/>
    </row>
    <row r="4402" spans="1:10">
      <c r="A4402" s="96"/>
      <c r="B4402" s="97"/>
      <c r="C4402" s="96"/>
      <c r="D4402" s="96"/>
      <c r="E4402" s="96"/>
      <c r="F4402" s="96"/>
      <c r="G4402" s="96"/>
      <c r="H4402" s="96"/>
      <c r="I4402" s="96"/>
      <c r="J4402" s="97"/>
    </row>
    <row r="4403" spans="1:10">
      <c r="A4403" s="96"/>
      <c r="B4403" s="97"/>
      <c r="C4403" s="96"/>
      <c r="D4403" s="96"/>
      <c r="E4403" s="96"/>
      <c r="F4403" s="96"/>
      <c r="G4403" s="96"/>
      <c r="H4403" s="96"/>
      <c r="I4403" s="96"/>
      <c r="J4403" s="97"/>
    </row>
    <row r="4404" spans="1:10">
      <c r="A4404" s="96"/>
      <c r="B4404" s="97"/>
      <c r="C4404" s="96"/>
      <c r="D4404" s="96"/>
      <c r="E4404" s="96"/>
      <c r="F4404" s="96"/>
      <c r="G4404" s="96"/>
      <c r="H4404" s="96"/>
      <c r="I4404" s="96"/>
      <c r="J4404" s="97"/>
    </row>
    <row r="4405" spans="1:10">
      <c r="A4405" s="96"/>
      <c r="B4405" s="97"/>
      <c r="C4405" s="96"/>
      <c r="D4405" s="96"/>
      <c r="E4405" s="96"/>
      <c r="F4405" s="96"/>
      <c r="G4405" s="96"/>
      <c r="H4405" s="96"/>
      <c r="I4405" s="96"/>
      <c r="J4405" s="97"/>
    </row>
    <row r="4406" spans="1:10">
      <c r="A4406" s="96"/>
      <c r="B4406" s="97"/>
      <c r="C4406" s="96"/>
      <c r="D4406" s="96"/>
      <c r="E4406" s="96"/>
      <c r="F4406" s="96"/>
      <c r="G4406" s="96"/>
      <c r="H4406" s="96"/>
      <c r="I4406" s="96"/>
      <c r="J4406" s="97"/>
    </row>
    <row r="4407" spans="1:10">
      <c r="A4407" s="96"/>
      <c r="B4407" s="97"/>
      <c r="C4407" s="96"/>
      <c r="D4407" s="96"/>
      <c r="E4407" s="96"/>
      <c r="F4407" s="96"/>
      <c r="G4407" s="96"/>
      <c r="H4407" s="96"/>
      <c r="I4407" s="96"/>
      <c r="J4407" s="97"/>
    </row>
    <row r="4408" spans="1:10">
      <c r="A4408" s="96"/>
      <c r="B4408" s="97"/>
      <c r="C4408" s="96"/>
      <c r="D4408" s="96"/>
      <c r="E4408" s="96"/>
      <c r="F4408" s="96"/>
      <c r="G4408" s="96"/>
      <c r="H4408" s="96"/>
      <c r="I4408" s="96"/>
      <c r="J4408" s="97"/>
    </row>
    <row r="4409" spans="1:10">
      <c r="A4409" s="96"/>
      <c r="B4409" s="97"/>
      <c r="C4409" s="96"/>
      <c r="D4409" s="96"/>
      <c r="E4409" s="96"/>
      <c r="F4409" s="96"/>
      <c r="G4409" s="96"/>
      <c r="H4409" s="96"/>
      <c r="I4409" s="96"/>
      <c r="J4409" s="97"/>
    </row>
    <row r="4410" spans="1:10">
      <c r="A4410" s="96"/>
      <c r="B4410" s="97"/>
      <c r="C4410" s="96"/>
      <c r="D4410" s="96"/>
      <c r="E4410" s="96"/>
      <c r="F4410" s="96"/>
      <c r="G4410" s="96"/>
      <c r="H4410" s="96"/>
      <c r="I4410" s="96"/>
      <c r="J4410" s="97"/>
    </row>
    <row r="4411" spans="1:10">
      <c r="A4411" s="96"/>
      <c r="B4411" s="97"/>
      <c r="C4411" s="96"/>
      <c r="D4411" s="96"/>
      <c r="E4411" s="96"/>
      <c r="F4411" s="96"/>
      <c r="G4411" s="96"/>
      <c r="H4411" s="96"/>
      <c r="I4411" s="96"/>
      <c r="J4411" s="97"/>
    </row>
    <row r="4412" spans="1:10">
      <c r="A4412" s="96"/>
      <c r="B4412" s="97"/>
      <c r="C4412" s="96"/>
      <c r="D4412" s="96"/>
      <c r="E4412" s="96"/>
      <c r="F4412" s="96"/>
      <c r="G4412" s="96"/>
      <c r="H4412" s="96"/>
      <c r="I4412" s="96"/>
      <c r="J4412" s="97"/>
    </row>
    <row r="4413" spans="1:10">
      <c r="A4413" s="96"/>
      <c r="B4413" s="97"/>
      <c r="C4413" s="96"/>
      <c r="D4413" s="96"/>
      <c r="E4413" s="96"/>
      <c r="F4413" s="96"/>
      <c r="G4413" s="96"/>
      <c r="H4413" s="96"/>
      <c r="I4413" s="96"/>
      <c r="J4413" s="97"/>
    </row>
    <row r="4414" spans="1:10">
      <c r="A4414" s="96"/>
      <c r="B4414" s="97"/>
      <c r="C4414" s="96"/>
      <c r="D4414" s="96"/>
      <c r="E4414" s="96"/>
      <c r="F4414" s="96"/>
      <c r="G4414" s="96"/>
      <c r="H4414" s="96"/>
      <c r="I4414" s="96"/>
      <c r="J4414" s="97"/>
    </row>
    <row r="4415" spans="1:10">
      <c r="A4415" s="96"/>
      <c r="B4415" s="97"/>
      <c r="C4415" s="96"/>
      <c r="D4415" s="96"/>
      <c r="E4415" s="96"/>
      <c r="F4415" s="96"/>
      <c r="G4415" s="96"/>
      <c r="H4415" s="96"/>
      <c r="I4415" s="96"/>
      <c r="J4415" s="97"/>
    </row>
    <row r="4416" spans="1:10">
      <c r="A4416" s="96"/>
      <c r="B4416" s="97"/>
      <c r="C4416" s="96"/>
      <c r="D4416" s="96"/>
      <c r="E4416" s="96"/>
      <c r="F4416" s="96"/>
      <c r="G4416" s="96"/>
      <c r="H4416" s="96"/>
      <c r="I4416" s="96"/>
      <c r="J4416" s="97"/>
    </row>
    <row r="4417" spans="1:10">
      <c r="A4417" s="96"/>
      <c r="B4417" s="97"/>
      <c r="C4417" s="96"/>
      <c r="D4417" s="96"/>
      <c r="E4417" s="96"/>
      <c r="F4417" s="96"/>
      <c r="G4417" s="96"/>
      <c r="H4417" s="96"/>
      <c r="I4417" s="96"/>
      <c r="J4417" s="97"/>
    </row>
    <row r="4418" spans="1:10">
      <c r="A4418" s="96"/>
      <c r="B4418" s="97"/>
      <c r="C4418" s="96"/>
      <c r="D4418" s="96"/>
      <c r="E4418" s="96"/>
      <c r="F4418" s="96"/>
      <c r="G4418" s="96"/>
      <c r="H4418" s="96"/>
      <c r="I4418" s="96"/>
      <c r="J4418" s="97"/>
    </row>
    <row r="4419" spans="1:10">
      <c r="A4419" s="96"/>
      <c r="B4419" s="97"/>
      <c r="C4419" s="96"/>
      <c r="D4419" s="96"/>
      <c r="E4419" s="96"/>
      <c r="F4419" s="96"/>
      <c r="G4419" s="96"/>
      <c r="H4419" s="96"/>
      <c r="I4419" s="96"/>
      <c r="J4419" s="97"/>
    </row>
    <row r="4420" spans="1:10">
      <c r="A4420" s="96"/>
      <c r="B4420" s="97"/>
      <c r="C4420" s="96"/>
      <c r="D4420" s="96"/>
      <c r="E4420" s="96"/>
      <c r="F4420" s="96"/>
      <c r="G4420" s="96"/>
      <c r="H4420" s="96"/>
      <c r="I4420" s="96"/>
      <c r="J4420" s="97"/>
    </row>
    <row r="4421" spans="1:10">
      <c r="A4421" s="96"/>
      <c r="B4421" s="97"/>
      <c r="C4421" s="96"/>
      <c r="D4421" s="96"/>
      <c r="E4421" s="96"/>
      <c r="F4421" s="96"/>
      <c r="G4421" s="96"/>
      <c r="H4421" s="96"/>
      <c r="I4421" s="96"/>
      <c r="J4421" s="97"/>
    </row>
    <row r="4422" spans="1:10">
      <c r="A4422" s="96"/>
      <c r="B4422" s="97"/>
      <c r="C4422" s="96"/>
      <c r="D4422" s="96"/>
      <c r="E4422" s="96"/>
      <c r="F4422" s="96"/>
      <c r="G4422" s="96"/>
      <c r="H4422" s="96"/>
      <c r="I4422" s="96"/>
      <c r="J4422" s="97"/>
    </row>
    <row r="4423" spans="1:10">
      <c r="A4423" s="96"/>
      <c r="B4423" s="97"/>
      <c r="C4423" s="96"/>
      <c r="D4423" s="96"/>
      <c r="E4423" s="96"/>
      <c r="F4423" s="96"/>
      <c r="G4423" s="96"/>
      <c r="H4423" s="96"/>
      <c r="I4423" s="96"/>
      <c r="J4423" s="97"/>
    </row>
    <row r="4424" spans="1:10">
      <c r="A4424" s="96"/>
      <c r="B4424" s="97"/>
      <c r="C4424" s="96"/>
      <c r="D4424" s="96"/>
      <c r="E4424" s="96"/>
      <c r="F4424" s="96"/>
      <c r="G4424" s="96"/>
      <c r="H4424" s="96"/>
      <c r="I4424" s="96"/>
      <c r="J4424" s="97"/>
    </row>
    <row r="4425" spans="1:10">
      <c r="A4425" s="96"/>
      <c r="B4425" s="97"/>
      <c r="C4425" s="96"/>
      <c r="D4425" s="96"/>
      <c r="E4425" s="96"/>
      <c r="F4425" s="96"/>
      <c r="G4425" s="96"/>
      <c r="H4425" s="96"/>
      <c r="I4425" s="96"/>
      <c r="J4425" s="97"/>
    </row>
    <row r="4426" spans="1:10">
      <c r="A4426" s="96"/>
      <c r="B4426" s="97"/>
      <c r="C4426" s="96"/>
      <c r="D4426" s="96"/>
      <c r="E4426" s="96"/>
      <c r="F4426" s="96"/>
      <c r="G4426" s="96"/>
      <c r="H4426" s="96"/>
      <c r="I4426" s="96"/>
      <c r="J4426" s="97"/>
    </row>
    <row r="4427" spans="1:10">
      <c r="A4427" s="96"/>
      <c r="B4427" s="97"/>
      <c r="C4427" s="96"/>
      <c r="D4427" s="96"/>
      <c r="E4427" s="96"/>
      <c r="F4427" s="96"/>
      <c r="G4427" s="96"/>
      <c r="H4427" s="96"/>
      <c r="I4427" s="96"/>
      <c r="J4427" s="97"/>
    </row>
    <row r="4428" spans="1:10">
      <c r="A4428" s="96"/>
      <c r="B4428" s="97"/>
      <c r="C4428" s="96"/>
      <c r="D4428" s="96"/>
      <c r="E4428" s="96"/>
      <c r="F4428" s="96"/>
      <c r="G4428" s="96"/>
      <c r="H4428" s="96"/>
      <c r="I4428" s="96"/>
      <c r="J4428" s="97"/>
    </row>
    <row r="4429" spans="1:10">
      <c r="A4429" s="96"/>
      <c r="B4429" s="97"/>
      <c r="C4429" s="96"/>
      <c r="D4429" s="96"/>
      <c r="E4429" s="96"/>
      <c r="F4429" s="96"/>
      <c r="G4429" s="96"/>
      <c r="H4429" s="96"/>
      <c r="I4429" s="96"/>
      <c r="J4429" s="97"/>
    </row>
    <row r="4430" spans="1:10">
      <c r="A4430" s="96"/>
      <c r="B4430" s="97"/>
      <c r="C4430" s="96"/>
      <c r="D4430" s="96"/>
      <c r="E4430" s="96"/>
      <c r="F4430" s="96"/>
      <c r="G4430" s="96"/>
      <c r="H4430" s="96"/>
      <c r="I4430" s="96"/>
      <c r="J4430" s="97"/>
    </row>
    <row r="4431" spans="1:10">
      <c r="A4431" s="96"/>
      <c r="B4431" s="97"/>
      <c r="C4431" s="96"/>
      <c r="D4431" s="96"/>
      <c r="E4431" s="96"/>
      <c r="F4431" s="96"/>
      <c r="G4431" s="96"/>
      <c r="H4431" s="96"/>
      <c r="I4431" s="96"/>
      <c r="J4431" s="97"/>
    </row>
    <row r="4432" spans="1:10">
      <c r="A4432" s="96"/>
      <c r="B4432" s="97"/>
      <c r="C4432" s="96"/>
      <c r="D4432" s="96"/>
      <c r="E4432" s="96"/>
      <c r="F4432" s="96"/>
      <c r="G4432" s="96"/>
      <c r="H4432" s="96"/>
      <c r="I4432" s="96"/>
      <c r="J4432" s="97"/>
    </row>
    <row r="4433" spans="1:10">
      <c r="A4433" s="96"/>
      <c r="B4433" s="97"/>
      <c r="C4433" s="96"/>
      <c r="D4433" s="96"/>
      <c r="E4433" s="96"/>
      <c r="F4433" s="96"/>
      <c r="G4433" s="96"/>
      <c r="H4433" s="96"/>
      <c r="I4433" s="96"/>
      <c r="J4433" s="97"/>
    </row>
    <row r="4434" spans="1:10">
      <c r="A4434" s="96"/>
      <c r="B4434" s="97"/>
      <c r="C4434" s="96"/>
      <c r="D4434" s="96"/>
      <c r="E4434" s="96"/>
      <c r="F4434" s="96"/>
      <c r="G4434" s="96"/>
      <c r="H4434" s="96"/>
      <c r="I4434" s="96"/>
      <c r="J4434" s="97"/>
    </row>
    <row r="4435" spans="1:10">
      <c r="A4435" s="96"/>
      <c r="B4435" s="97"/>
      <c r="C4435" s="96"/>
      <c r="D4435" s="96"/>
      <c r="E4435" s="96"/>
      <c r="F4435" s="96"/>
      <c r="G4435" s="96"/>
      <c r="H4435" s="96"/>
      <c r="I4435" s="96"/>
      <c r="J4435" s="97"/>
    </row>
    <row r="4436" spans="1:10">
      <c r="A4436" s="96"/>
      <c r="B4436" s="97"/>
      <c r="C4436" s="96"/>
      <c r="D4436" s="96"/>
      <c r="E4436" s="96"/>
      <c r="F4436" s="96"/>
      <c r="G4436" s="96"/>
      <c r="H4436" s="96"/>
      <c r="I4436" s="96"/>
      <c r="J4436" s="97"/>
    </row>
    <row r="4437" spans="1:10">
      <c r="A4437" s="96"/>
      <c r="B4437" s="97"/>
      <c r="C4437" s="96"/>
      <c r="D4437" s="96"/>
      <c r="E4437" s="96"/>
      <c r="F4437" s="96"/>
      <c r="G4437" s="96"/>
      <c r="H4437" s="96"/>
      <c r="I4437" s="96"/>
      <c r="J4437" s="97"/>
    </row>
    <row r="4438" spans="1:10">
      <c r="A4438" s="96"/>
      <c r="B4438" s="97"/>
      <c r="C4438" s="96"/>
      <c r="D4438" s="96"/>
      <c r="E4438" s="96"/>
      <c r="F4438" s="96"/>
      <c r="G4438" s="96"/>
      <c r="H4438" s="96"/>
      <c r="I4438" s="96"/>
      <c r="J4438" s="97"/>
    </row>
    <row r="4439" spans="1:10">
      <c r="A4439" s="96"/>
      <c r="B4439" s="97"/>
      <c r="C4439" s="96"/>
      <c r="D4439" s="96"/>
      <c r="E4439" s="96"/>
      <c r="F4439" s="96"/>
      <c r="G4439" s="96"/>
      <c r="H4439" s="96"/>
      <c r="I4439" s="96"/>
      <c r="J4439" s="97"/>
    </row>
    <row r="4440" spans="1:10">
      <c r="A4440" s="96"/>
      <c r="B4440" s="97"/>
      <c r="C4440" s="96"/>
      <c r="D4440" s="96"/>
      <c r="E4440" s="96"/>
      <c r="F4440" s="96"/>
      <c r="G4440" s="96"/>
      <c r="H4440" s="96"/>
      <c r="I4440" s="96"/>
      <c r="J4440" s="97"/>
    </row>
    <row r="4441" spans="1:10">
      <c r="A4441" s="96"/>
      <c r="B4441" s="97"/>
      <c r="C4441" s="96"/>
      <c r="D4441" s="96"/>
      <c r="E4441" s="96"/>
      <c r="F4441" s="96"/>
      <c r="G4441" s="96"/>
      <c r="H4441" s="96"/>
      <c r="I4441" s="96"/>
      <c r="J4441" s="97"/>
    </row>
    <row r="4442" spans="1:10">
      <c r="A4442" s="96"/>
      <c r="B4442" s="97"/>
      <c r="C4442" s="96"/>
      <c r="D4442" s="96"/>
      <c r="E4442" s="96"/>
      <c r="F4442" s="96"/>
      <c r="G4442" s="96"/>
      <c r="H4442" s="96"/>
      <c r="I4442" s="96"/>
      <c r="J4442" s="97"/>
    </row>
    <row r="4443" spans="1:10">
      <c r="A4443" s="96"/>
      <c r="B4443" s="97"/>
      <c r="C4443" s="96"/>
      <c r="D4443" s="96"/>
      <c r="E4443" s="96"/>
      <c r="F4443" s="96"/>
      <c r="G4443" s="96"/>
      <c r="H4443" s="96"/>
      <c r="I4443" s="96"/>
      <c r="J4443" s="97"/>
    </row>
    <row r="4444" spans="1:10">
      <c r="A4444" s="96"/>
      <c r="B4444" s="97"/>
      <c r="C4444" s="96"/>
      <c r="D4444" s="96"/>
      <c r="E4444" s="96"/>
      <c r="F4444" s="96"/>
      <c r="G4444" s="96"/>
      <c r="H4444" s="96"/>
      <c r="I4444" s="96"/>
      <c r="J4444" s="97"/>
    </row>
    <row r="4445" spans="1:10">
      <c r="A4445" s="96"/>
      <c r="B4445" s="97"/>
      <c r="C4445" s="96"/>
      <c r="D4445" s="96"/>
      <c r="E4445" s="96"/>
      <c r="F4445" s="96"/>
      <c r="G4445" s="96"/>
      <c r="H4445" s="96"/>
      <c r="I4445" s="96"/>
      <c r="J4445" s="97"/>
    </row>
    <row r="4446" spans="1:10">
      <c r="A4446" s="96"/>
      <c r="B4446" s="97"/>
      <c r="C4446" s="96"/>
      <c r="D4446" s="96"/>
      <c r="E4446" s="96"/>
      <c r="F4446" s="96"/>
      <c r="G4446" s="96"/>
      <c r="H4446" s="96"/>
      <c r="I4446" s="96"/>
      <c r="J4446" s="97"/>
    </row>
    <row r="4447" spans="1:10">
      <c r="A4447" s="96"/>
      <c r="B4447" s="97"/>
      <c r="C4447" s="96"/>
      <c r="D4447" s="96"/>
      <c r="E4447" s="96"/>
      <c r="F4447" s="96"/>
      <c r="G4447" s="96"/>
      <c r="H4447" s="96"/>
      <c r="I4447" s="96"/>
      <c r="J4447" s="97"/>
    </row>
    <row r="4448" spans="1:10">
      <c r="A4448" s="96"/>
      <c r="B4448" s="97"/>
      <c r="C4448" s="96"/>
      <c r="D4448" s="96"/>
      <c r="E4448" s="96"/>
      <c r="F4448" s="96"/>
      <c r="G4448" s="96"/>
      <c r="H4448" s="96"/>
      <c r="I4448" s="96"/>
      <c r="J4448" s="97"/>
    </row>
    <row r="4449" spans="1:10">
      <c r="A4449" s="96"/>
      <c r="B4449" s="97"/>
      <c r="C4449" s="96"/>
      <c r="D4449" s="96"/>
      <c r="E4449" s="96"/>
      <c r="F4449" s="96"/>
      <c r="G4449" s="96"/>
      <c r="H4449" s="96"/>
      <c r="I4449" s="96"/>
      <c r="J4449" s="97"/>
    </row>
    <row r="4450" spans="1:10">
      <c r="A4450" s="96"/>
      <c r="B4450" s="97"/>
      <c r="C4450" s="96"/>
      <c r="D4450" s="96"/>
      <c r="E4450" s="96"/>
      <c r="F4450" s="96"/>
      <c r="G4450" s="96"/>
      <c r="H4450" s="96"/>
      <c r="I4450" s="96"/>
      <c r="J4450" s="97"/>
    </row>
    <row r="4451" spans="1:10">
      <c r="A4451" s="96"/>
      <c r="B4451" s="97"/>
      <c r="C4451" s="96"/>
      <c r="D4451" s="96"/>
      <c r="E4451" s="96"/>
      <c r="F4451" s="96"/>
      <c r="G4451" s="96"/>
      <c r="H4451" s="96"/>
      <c r="I4451" s="96"/>
      <c r="J4451" s="97"/>
    </row>
    <row r="4452" spans="1:10">
      <c r="A4452" s="96"/>
      <c r="B4452" s="97"/>
      <c r="C4452" s="96"/>
      <c r="D4452" s="96"/>
      <c r="E4452" s="96"/>
      <c r="F4452" s="96"/>
      <c r="G4452" s="96"/>
      <c r="H4452" s="96"/>
      <c r="I4452" s="96"/>
      <c r="J4452" s="97"/>
    </row>
    <row r="4453" spans="1:10">
      <c r="A4453" s="96"/>
      <c r="B4453" s="97"/>
      <c r="C4453" s="96"/>
      <c r="D4453" s="96"/>
      <c r="E4453" s="96"/>
      <c r="F4453" s="96"/>
      <c r="G4453" s="96"/>
      <c r="H4453" s="96"/>
      <c r="I4453" s="96"/>
      <c r="J4453" s="97"/>
    </row>
    <row r="4454" spans="1:10">
      <c r="A4454" s="96"/>
      <c r="B4454" s="97"/>
      <c r="C4454" s="96"/>
      <c r="D4454" s="96"/>
      <c r="E4454" s="96"/>
      <c r="F4454" s="96"/>
      <c r="G4454" s="96"/>
      <c r="H4454" s="96"/>
      <c r="I4454" s="96"/>
      <c r="J4454" s="97"/>
    </row>
    <row r="4455" spans="1:10">
      <c r="A4455" s="96"/>
      <c r="B4455" s="97"/>
      <c r="C4455" s="96"/>
      <c r="D4455" s="96"/>
      <c r="E4455" s="96"/>
      <c r="F4455" s="96"/>
      <c r="G4455" s="96"/>
      <c r="H4455" s="96"/>
      <c r="I4455" s="96"/>
      <c r="J4455" s="97"/>
    </row>
    <row r="4456" spans="1:10">
      <c r="A4456" s="96"/>
      <c r="B4456" s="97"/>
      <c r="C4456" s="96"/>
      <c r="D4456" s="96"/>
      <c r="E4456" s="96"/>
      <c r="F4456" s="96"/>
      <c r="G4456" s="96"/>
      <c r="H4456" s="96"/>
      <c r="I4456" s="96"/>
      <c r="J4456" s="97"/>
    </row>
    <row r="4457" spans="1:10">
      <c r="A4457" s="96"/>
      <c r="B4457" s="97"/>
      <c r="C4457" s="96"/>
      <c r="D4457" s="96"/>
      <c r="E4457" s="96"/>
      <c r="F4457" s="96"/>
      <c r="G4457" s="96"/>
      <c r="H4457" s="96"/>
      <c r="I4457" s="96"/>
      <c r="J4457" s="97"/>
    </row>
    <row r="4458" spans="1:10">
      <c r="A4458" s="96"/>
      <c r="B4458" s="97"/>
      <c r="C4458" s="96"/>
      <c r="D4458" s="96"/>
      <c r="E4458" s="96"/>
      <c r="F4458" s="96"/>
      <c r="G4458" s="96"/>
      <c r="H4458" s="96"/>
      <c r="I4458" s="96"/>
      <c r="J4458" s="97"/>
    </row>
    <row r="4459" spans="1:10">
      <c r="A4459" s="96"/>
      <c r="B4459" s="97"/>
      <c r="C4459" s="96"/>
      <c r="D4459" s="96"/>
      <c r="E4459" s="96"/>
      <c r="F4459" s="96"/>
      <c r="G4459" s="96"/>
      <c r="H4459" s="96"/>
      <c r="I4459" s="96"/>
      <c r="J4459" s="97"/>
    </row>
    <row r="4460" spans="1:10">
      <c r="A4460" s="96"/>
      <c r="B4460" s="97"/>
      <c r="C4460" s="96"/>
      <c r="D4460" s="96"/>
      <c r="E4460" s="96"/>
      <c r="F4460" s="96"/>
      <c r="G4460" s="96"/>
      <c r="H4460" s="96"/>
      <c r="I4460" s="96"/>
      <c r="J4460" s="97"/>
    </row>
    <row r="4461" spans="1:10">
      <c r="A4461" s="96"/>
      <c r="B4461" s="97"/>
      <c r="C4461" s="96"/>
      <c r="D4461" s="96"/>
      <c r="E4461" s="96"/>
      <c r="F4461" s="96"/>
      <c r="G4461" s="96"/>
      <c r="H4461" s="96"/>
      <c r="I4461" s="96"/>
      <c r="J4461" s="97"/>
    </row>
    <row r="4462" spans="1:10">
      <c r="A4462" s="96"/>
      <c r="B4462" s="97"/>
      <c r="C4462" s="96"/>
      <c r="D4462" s="96"/>
      <c r="E4462" s="96"/>
      <c r="F4462" s="96"/>
      <c r="G4462" s="96"/>
      <c r="H4462" s="96"/>
      <c r="I4462" s="96"/>
      <c r="J4462" s="97"/>
    </row>
    <row r="4463" spans="1:10">
      <c r="A4463" s="96"/>
      <c r="B4463" s="97"/>
      <c r="C4463" s="96"/>
      <c r="D4463" s="96"/>
      <c r="E4463" s="96"/>
      <c r="F4463" s="96"/>
      <c r="G4463" s="96"/>
      <c r="H4463" s="96"/>
      <c r="I4463" s="96"/>
      <c r="J4463" s="97"/>
    </row>
    <row r="4464" spans="1:10">
      <c r="A4464" s="96"/>
      <c r="B4464" s="97"/>
      <c r="C4464" s="96"/>
      <c r="D4464" s="96"/>
      <c r="E4464" s="96"/>
      <c r="F4464" s="96"/>
      <c r="G4464" s="96"/>
      <c r="H4464" s="96"/>
      <c r="I4464" s="96"/>
      <c r="J4464" s="97"/>
    </row>
    <row r="4465" spans="1:10">
      <c r="A4465" s="96"/>
      <c r="B4465" s="97"/>
      <c r="C4465" s="96"/>
      <c r="D4465" s="96"/>
      <c r="E4465" s="96"/>
      <c r="F4465" s="96"/>
      <c r="G4465" s="96"/>
      <c r="H4465" s="96"/>
      <c r="I4465" s="96"/>
      <c r="J4465" s="97"/>
    </row>
    <row r="4466" spans="1:10">
      <c r="A4466" s="96"/>
      <c r="B4466" s="97"/>
      <c r="C4466" s="96"/>
      <c r="D4466" s="96"/>
      <c r="E4466" s="96"/>
      <c r="F4466" s="96"/>
      <c r="G4466" s="96"/>
      <c r="H4466" s="96"/>
      <c r="I4466" s="96"/>
      <c r="J4466" s="97"/>
    </row>
    <row r="4467" spans="1:10">
      <c r="A4467" s="96"/>
      <c r="B4467" s="97"/>
      <c r="C4467" s="96"/>
      <c r="D4467" s="96"/>
      <c r="E4467" s="96"/>
      <c r="F4467" s="96"/>
      <c r="G4467" s="96"/>
      <c r="H4467" s="96"/>
      <c r="I4467" s="96"/>
      <c r="J4467" s="97"/>
    </row>
    <row r="4468" spans="1:10">
      <c r="A4468" s="96"/>
      <c r="B4468" s="97"/>
      <c r="C4468" s="96"/>
      <c r="D4468" s="96"/>
      <c r="E4468" s="96"/>
      <c r="F4468" s="96"/>
      <c r="G4468" s="96"/>
      <c r="H4468" s="96"/>
      <c r="I4468" s="96"/>
      <c r="J4468" s="97"/>
    </row>
    <row r="4469" spans="1:10">
      <c r="A4469" s="96"/>
      <c r="B4469" s="97"/>
      <c r="C4469" s="96"/>
      <c r="D4469" s="96"/>
      <c r="E4469" s="96"/>
      <c r="F4469" s="96"/>
      <c r="G4469" s="96"/>
      <c r="H4469" s="96"/>
      <c r="I4469" s="96"/>
      <c r="J4469" s="97"/>
    </row>
    <row r="4470" spans="1:10">
      <c r="A4470" s="96"/>
      <c r="B4470" s="97"/>
      <c r="C4470" s="96"/>
      <c r="D4470" s="96"/>
      <c r="E4470" s="96"/>
      <c r="F4470" s="96"/>
      <c r="G4470" s="96"/>
      <c r="H4470" s="96"/>
      <c r="I4470" s="96"/>
      <c r="J4470" s="97"/>
    </row>
    <row r="4471" spans="1:10">
      <c r="A4471" s="96"/>
      <c r="B4471" s="97"/>
      <c r="C4471" s="96"/>
      <c r="D4471" s="96"/>
      <c r="E4471" s="96"/>
      <c r="F4471" s="96"/>
      <c r="G4471" s="96"/>
      <c r="H4471" s="96"/>
      <c r="I4471" s="96"/>
      <c r="J4471" s="97"/>
    </row>
    <row r="4472" spans="1:10">
      <c r="A4472" s="96"/>
      <c r="B4472" s="97"/>
      <c r="C4472" s="96"/>
      <c r="D4472" s="96"/>
      <c r="E4472" s="96"/>
      <c r="F4472" s="96"/>
      <c r="G4472" s="96"/>
      <c r="H4472" s="96"/>
      <c r="I4472" s="96"/>
      <c r="J4472" s="97"/>
    </row>
    <row r="4473" spans="1:10">
      <c r="A4473" s="96"/>
      <c r="B4473" s="97"/>
      <c r="C4473" s="96"/>
      <c r="D4473" s="96"/>
      <c r="E4473" s="96"/>
      <c r="F4473" s="96"/>
      <c r="G4473" s="96"/>
      <c r="H4473" s="96"/>
      <c r="I4473" s="96"/>
      <c r="J4473" s="97"/>
    </row>
    <row r="4474" spans="1:10">
      <c r="A4474" s="96"/>
      <c r="B4474" s="97"/>
      <c r="C4474" s="96"/>
      <c r="D4474" s="96"/>
      <c r="E4474" s="96"/>
      <c r="F4474" s="96"/>
      <c r="G4474" s="96"/>
      <c r="H4474" s="96"/>
      <c r="I4474" s="96"/>
      <c r="J4474" s="97"/>
    </row>
    <row r="4475" spans="1:10">
      <c r="A4475" s="96"/>
      <c r="B4475" s="97"/>
      <c r="C4475" s="96"/>
      <c r="D4475" s="96"/>
      <c r="E4475" s="96"/>
      <c r="F4475" s="96"/>
      <c r="G4475" s="96"/>
      <c r="H4475" s="96"/>
      <c r="I4475" s="96"/>
      <c r="J4475" s="97"/>
    </row>
    <row r="4476" spans="1:10">
      <c r="A4476" s="96"/>
      <c r="B4476" s="97"/>
      <c r="C4476" s="96"/>
      <c r="D4476" s="96"/>
      <c r="E4476" s="96"/>
      <c r="F4476" s="96"/>
      <c r="G4476" s="96"/>
      <c r="H4476" s="96"/>
      <c r="I4476" s="96"/>
      <c r="J4476" s="97"/>
    </row>
    <row r="4477" spans="1:10">
      <c r="A4477" s="96"/>
      <c r="B4477" s="97"/>
      <c r="C4477" s="96"/>
      <c r="D4477" s="96"/>
      <c r="E4477" s="96"/>
      <c r="F4477" s="96"/>
      <c r="G4477" s="96"/>
      <c r="H4477" s="96"/>
      <c r="I4477" s="96"/>
      <c r="J4477" s="97"/>
    </row>
    <row r="4478" spans="1:10">
      <c r="A4478" s="96"/>
      <c r="B4478" s="97"/>
      <c r="C4478" s="96"/>
      <c r="D4478" s="96"/>
      <c r="E4478" s="96"/>
      <c r="F4478" s="96"/>
      <c r="G4478" s="96"/>
      <c r="H4478" s="96"/>
      <c r="I4478" s="96"/>
      <c r="J4478" s="97"/>
    </row>
    <row r="4479" spans="1:10">
      <c r="A4479" s="96"/>
      <c r="B4479" s="97"/>
      <c r="C4479" s="96"/>
      <c r="D4479" s="96"/>
      <c r="E4479" s="96"/>
      <c r="F4479" s="96"/>
      <c r="G4479" s="96"/>
      <c r="H4479" s="96"/>
      <c r="I4479" s="96"/>
      <c r="J4479" s="97"/>
    </row>
    <row r="4480" spans="1:10">
      <c r="A4480" s="96"/>
      <c r="B4480" s="97"/>
      <c r="C4480" s="96"/>
      <c r="D4480" s="96"/>
      <c r="E4480" s="96"/>
      <c r="F4480" s="96"/>
      <c r="G4480" s="96"/>
      <c r="H4480" s="96"/>
      <c r="I4480" s="96"/>
      <c r="J4480" s="97"/>
    </row>
    <row r="4481" spans="1:10">
      <c r="A4481" s="96"/>
      <c r="B4481" s="97"/>
      <c r="C4481" s="96"/>
      <c r="D4481" s="96"/>
      <c r="E4481" s="96"/>
      <c r="F4481" s="96"/>
      <c r="G4481" s="96"/>
      <c r="H4481" s="96"/>
      <c r="I4481" s="96"/>
      <c r="J4481" s="97"/>
    </row>
    <row r="4482" spans="1:10">
      <c r="A4482" s="96"/>
      <c r="B4482" s="97"/>
      <c r="C4482" s="96"/>
      <c r="D4482" s="96"/>
      <c r="E4482" s="96"/>
      <c r="F4482" s="96"/>
      <c r="G4482" s="96"/>
      <c r="H4482" s="96"/>
      <c r="I4482" s="96"/>
      <c r="J4482" s="97"/>
    </row>
    <row r="4483" spans="1:10">
      <c r="A4483" s="96"/>
      <c r="B4483" s="97"/>
      <c r="C4483" s="96"/>
      <c r="D4483" s="96"/>
      <c r="E4483" s="96"/>
      <c r="F4483" s="96"/>
      <c r="G4483" s="96"/>
      <c r="H4483" s="96"/>
      <c r="I4483" s="96"/>
      <c r="J4483" s="97"/>
    </row>
    <row r="4484" spans="1:10">
      <c r="A4484" s="96"/>
      <c r="B4484" s="97"/>
      <c r="C4484" s="96"/>
      <c r="D4484" s="96"/>
      <c r="E4484" s="96"/>
      <c r="F4484" s="96"/>
      <c r="G4484" s="96"/>
      <c r="H4484" s="96"/>
      <c r="I4484" s="96"/>
      <c r="J4484" s="97"/>
    </row>
    <row r="4485" spans="1:10">
      <c r="A4485" s="96"/>
      <c r="B4485" s="97"/>
      <c r="C4485" s="96"/>
      <c r="D4485" s="96"/>
      <c r="E4485" s="96"/>
      <c r="F4485" s="96"/>
      <c r="G4485" s="96"/>
      <c r="H4485" s="96"/>
      <c r="I4485" s="96"/>
      <c r="J4485" s="97"/>
    </row>
    <row r="4486" spans="1:10">
      <c r="A4486" s="96"/>
      <c r="B4486" s="97"/>
      <c r="C4486" s="96"/>
      <c r="D4486" s="96"/>
      <c r="E4486" s="96"/>
      <c r="F4486" s="96"/>
      <c r="G4486" s="96"/>
      <c r="H4486" s="96"/>
      <c r="I4486" s="96"/>
      <c r="J4486" s="97"/>
    </row>
    <row r="4487" spans="1:10">
      <c r="A4487" s="96"/>
      <c r="B4487" s="97"/>
      <c r="C4487" s="96"/>
      <c r="D4487" s="96"/>
      <c r="E4487" s="96"/>
      <c r="F4487" s="96"/>
      <c r="G4487" s="96"/>
      <c r="H4487" s="96"/>
      <c r="I4487" s="96"/>
      <c r="J4487" s="97"/>
    </row>
    <row r="4488" spans="1:10">
      <c r="A4488" s="96"/>
      <c r="B4488" s="97"/>
      <c r="C4488" s="96"/>
      <c r="D4488" s="96"/>
      <c r="E4488" s="96"/>
      <c r="F4488" s="96"/>
      <c r="G4488" s="96"/>
      <c r="H4488" s="96"/>
      <c r="I4488" s="96"/>
      <c r="J4488" s="97"/>
    </row>
    <row r="4489" spans="1:10">
      <c r="A4489" s="96"/>
      <c r="B4489" s="97"/>
      <c r="C4489" s="96"/>
      <c r="D4489" s="96"/>
      <c r="E4489" s="96"/>
      <c r="F4489" s="96"/>
      <c r="G4489" s="96"/>
      <c r="H4489" s="96"/>
      <c r="I4489" s="96"/>
      <c r="J4489" s="97"/>
    </row>
    <row r="4490" spans="1:10">
      <c r="A4490" s="96"/>
      <c r="B4490" s="97"/>
      <c r="C4490" s="96"/>
      <c r="D4490" s="96"/>
      <c r="E4490" s="96"/>
      <c r="F4490" s="96"/>
      <c r="G4490" s="96"/>
      <c r="H4490" s="96"/>
      <c r="I4490" s="96"/>
      <c r="J4490" s="97"/>
    </row>
    <row r="4491" spans="1:10">
      <c r="A4491" s="96"/>
      <c r="B4491" s="97"/>
      <c r="C4491" s="96"/>
      <c r="D4491" s="96"/>
      <c r="E4491" s="96"/>
      <c r="F4491" s="96"/>
      <c r="G4491" s="96"/>
      <c r="H4491" s="96"/>
      <c r="I4491" s="96"/>
      <c r="J4491" s="97"/>
    </row>
    <row r="4492" spans="1:10">
      <c r="A4492" s="96"/>
      <c r="B4492" s="97"/>
      <c r="C4492" s="96"/>
      <c r="D4492" s="96"/>
      <c r="E4492" s="96"/>
      <c r="F4492" s="96"/>
      <c r="G4492" s="96"/>
      <c r="H4492" s="96"/>
      <c r="I4492" s="96"/>
      <c r="J4492" s="97"/>
    </row>
    <row r="4493" spans="1:10">
      <c r="A4493" s="96"/>
      <c r="B4493" s="97"/>
      <c r="C4493" s="96"/>
      <c r="D4493" s="96"/>
      <c r="E4493" s="96"/>
      <c r="F4493" s="96"/>
      <c r="G4493" s="96"/>
      <c r="H4493" s="96"/>
      <c r="I4493" s="96"/>
      <c r="J4493" s="97"/>
    </row>
    <row r="4494" spans="1:10">
      <c r="A4494" s="96"/>
      <c r="B4494" s="97"/>
      <c r="C4494" s="96"/>
      <c r="D4494" s="96"/>
      <c r="E4494" s="96"/>
      <c r="F4494" s="96"/>
      <c r="G4494" s="96"/>
      <c r="H4494" s="96"/>
      <c r="I4494" s="96"/>
      <c r="J4494" s="97"/>
    </row>
    <row r="4495" spans="1:10">
      <c r="A4495" s="96"/>
      <c r="B4495" s="97"/>
      <c r="C4495" s="96"/>
      <c r="D4495" s="96"/>
      <c r="E4495" s="96"/>
      <c r="F4495" s="96"/>
      <c r="G4495" s="96"/>
      <c r="H4495" s="96"/>
      <c r="I4495" s="96"/>
      <c r="J4495" s="97"/>
    </row>
    <row r="4496" spans="1:10">
      <c r="A4496" s="96"/>
      <c r="B4496" s="97"/>
      <c r="C4496" s="96"/>
      <c r="D4496" s="96"/>
      <c r="E4496" s="96"/>
      <c r="F4496" s="96"/>
      <c r="G4496" s="96"/>
      <c r="H4496" s="96"/>
      <c r="I4496" s="96"/>
      <c r="J4496" s="97"/>
    </row>
    <row r="4497" spans="1:10">
      <c r="A4497" s="96"/>
      <c r="B4497" s="97"/>
      <c r="C4497" s="96"/>
      <c r="D4497" s="96"/>
      <c r="E4497" s="96"/>
      <c r="F4497" s="96"/>
      <c r="G4497" s="96"/>
      <c r="H4497" s="96"/>
      <c r="I4497" s="96"/>
      <c r="J4497" s="97"/>
    </row>
    <row r="4498" spans="1:10">
      <c r="A4498" s="96"/>
      <c r="B4498" s="97"/>
      <c r="C4498" s="96"/>
      <c r="D4498" s="96"/>
      <c r="E4498" s="96"/>
      <c r="F4498" s="96"/>
      <c r="G4498" s="96"/>
      <c r="H4498" s="96"/>
      <c r="I4498" s="96"/>
      <c r="J4498" s="97"/>
    </row>
    <row r="4499" spans="1:10">
      <c r="A4499" s="96"/>
      <c r="B4499" s="97"/>
      <c r="C4499" s="96"/>
      <c r="D4499" s="96"/>
      <c r="E4499" s="96"/>
      <c r="F4499" s="96"/>
      <c r="G4499" s="96"/>
      <c r="H4499" s="96"/>
      <c r="I4499" s="96"/>
      <c r="J4499" s="97"/>
    </row>
    <row r="4500" spans="1:10">
      <c r="A4500" s="96"/>
      <c r="B4500" s="97"/>
      <c r="C4500" s="96"/>
      <c r="D4500" s="96"/>
      <c r="E4500" s="96"/>
      <c r="F4500" s="96"/>
      <c r="G4500" s="96"/>
      <c r="H4500" s="96"/>
      <c r="I4500" s="96"/>
      <c r="J4500" s="97"/>
    </row>
    <row r="4501" spans="1:10">
      <c r="A4501" s="96"/>
      <c r="B4501" s="97"/>
      <c r="C4501" s="96"/>
      <c r="D4501" s="96"/>
      <c r="E4501" s="96"/>
      <c r="F4501" s="96"/>
      <c r="G4501" s="96"/>
      <c r="H4501" s="96"/>
      <c r="I4501" s="96"/>
      <c r="J4501" s="97"/>
    </row>
    <row r="4502" spans="1:10">
      <c r="A4502" s="96"/>
      <c r="B4502" s="97"/>
      <c r="C4502" s="96"/>
      <c r="D4502" s="96"/>
      <c r="E4502" s="96"/>
      <c r="F4502" s="96"/>
      <c r="G4502" s="96"/>
      <c r="H4502" s="96"/>
      <c r="I4502" s="96"/>
      <c r="J4502" s="97"/>
    </row>
    <row r="4503" spans="1:10">
      <c r="A4503" s="96"/>
      <c r="B4503" s="97"/>
      <c r="C4503" s="96"/>
      <c r="D4503" s="96"/>
      <c r="E4503" s="96"/>
      <c r="F4503" s="96"/>
      <c r="G4503" s="96"/>
      <c r="H4503" s="96"/>
      <c r="I4503" s="96"/>
      <c r="J4503" s="97"/>
    </row>
    <row r="4504" spans="1:10">
      <c r="A4504" s="96"/>
      <c r="B4504" s="97"/>
      <c r="C4504" s="96"/>
      <c r="D4504" s="96"/>
      <c r="E4504" s="96"/>
      <c r="F4504" s="96"/>
      <c r="G4504" s="96"/>
      <c r="H4504" s="96"/>
      <c r="I4504" s="96"/>
      <c r="J4504" s="97"/>
    </row>
    <row r="4505" spans="1:10">
      <c r="A4505" s="96"/>
      <c r="B4505" s="97"/>
      <c r="C4505" s="96"/>
      <c r="D4505" s="96"/>
      <c r="E4505" s="96"/>
      <c r="F4505" s="96"/>
      <c r="G4505" s="96"/>
      <c r="H4505" s="96"/>
      <c r="I4505" s="96"/>
      <c r="J4505" s="97"/>
    </row>
    <row r="4506" spans="1:10">
      <c r="A4506" s="96"/>
      <c r="B4506" s="97"/>
      <c r="C4506" s="96"/>
      <c r="D4506" s="96"/>
      <c r="E4506" s="96"/>
      <c r="F4506" s="96"/>
      <c r="G4506" s="96"/>
      <c r="H4506" s="96"/>
      <c r="I4506" s="96"/>
      <c r="J4506" s="97"/>
    </row>
    <row r="4507" spans="1:10">
      <c r="A4507" s="96"/>
      <c r="B4507" s="97"/>
      <c r="C4507" s="96"/>
      <c r="D4507" s="96"/>
      <c r="E4507" s="96"/>
      <c r="F4507" s="96"/>
      <c r="G4507" s="96"/>
      <c r="H4507" s="96"/>
      <c r="I4507" s="96"/>
      <c r="J4507" s="97"/>
    </row>
    <row r="4508" spans="1:10">
      <c r="A4508" s="96"/>
      <c r="B4508" s="97"/>
      <c r="C4508" s="96"/>
      <c r="D4508" s="96"/>
      <c r="E4508" s="96"/>
      <c r="F4508" s="96"/>
      <c r="G4508" s="96"/>
      <c r="H4508" s="96"/>
      <c r="I4508" s="96"/>
      <c r="J4508" s="97"/>
    </row>
    <row r="4509" spans="1:10">
      <c r="A4509" s="96"/>
      <c r="B4509" s="97"/>
      <c r="C4509" s="96"/>
      <c r="D4509" s="96"/>
      <c r="E4509" s="96"/>
      <c r="F4509" s="96"/>
      <c r="G4509" s="96"/>
      <c r="H4509" s="96"/>
      <c r="I4509" s="96"/>
      <c r="J4509" s="97"/>
    </row>
    <row r="4510" spans="1:10">
      <c r="A4510" s="96"/>
      <c r="B4510" s="97"/>
      <c r="C4510" s="96"/>
      <c r="D4510" s="96"/>
      <c r="E4510" s="96"/>
      <c r="F4510" s="96"/>
      <c r="G4510" s="96"/>
      <c r="H4510" s="96"/>
      <c r="I4510" s="96"/>
      <c r="J4510" s="97"/>
    </row>
    <row r="4511" spans="1:10">
      <c r="A4511" s="96"/>
      <c r="B4511" s="97"/>
      <c r="C4511" s="96"/>
      <c r="D4511" s="96"/>
      <c r="E4511" s="96"/>
      <c r="F4511" s="96"/>
      <c r="G4511" s="96"/>
      <c r="H4511" s="96"/>
      <c r="I4511" s="96"/>
      <c r="J4511" s="97"/>
    </row>
    <row r="4512" spans="1:10">
      <c r="A4512" s="96"/>
      <c r="B4512" s="97"/>
      <c r="C4512" s="96"/>
      <c r="D4512" s="96"/>
      <c r="E4512" s="96"/>
      <c r="F4512" s="96"/>
      <c r="G4512" s="96"/>
      <c r="H4512" s="96"/>
      <c r="I4512" s="96"/>
      <c r="J4512" s="97"/>
    </row>
    <row r="4513" spans="1:10">
      <c r="A4513" s="96"/>
      <c r="B4513" s="97"/>
      <c r="C4513" s="96"/>
      <c r="D4513" s="96"/>
      <c r="E4513" s="96"/>
      <c r="F4513" s="96"/>
      <c r="G4513" s="96"/>
      <c r="H4513" s="96"/>
      <c r="I4513" s="96"/>
      <c r="J4513" s="97"/>
    </row>
    <row r="4514" spans="1:10">
      <c r="A4514" s="96"/>
      <c r="B4514" s="97"/>
      <c r="C4514" s="96"/>
      <c r="D4514" s="96"/>
      <c r="E4514" s="96"/>
      <c r="F4514" s="96"/>
      <c r="G4514" s="96"/>
      <c r="H4514" s="96"/>
      <c r="I4514" s="96"/>
      <c r="J4514" s="97"/>
    </row>
    <row r="4515" spans="1:10">
      <c r="A4515" s="96"/>
      <c r="B4515" s="97"/>
      <c r="C4515" s="96"/>
      <c r="D4515" s="96"/>
      <c r="E4515" s="96"/>
      <c r="F4515" s="96"/>
      <c r="G4515" s="96"/>
      <c r="H4515" s="96"/>
      <c r="I4515" s="96"/>
      <c r="J4515" s="97"/>
    </row>
    <row r="4516" spans="1:10">
      <c r="A4516" s="96"/>
      <c r="B4516" s="97"/>
      <c r="C4516" s="96"/>
      <c r="D4516" s="96"/>
      <c r="E4516" s="96"/>
      <c r="F4516" s="96"/>
      <c r="G4516" s="96"/>
      <c r="H4516" s="96"/>
      <c r="I4516" s="96"/>
      <c r="J4516" s="97"/>
    </row>
    <row r="4517" spans="1:10">
      <c r="A4517" s="96"/>
      <c r="B4517" s="97"/>
      <c r="C4517" s="96"/>
      <c r="D4517" s="96"/>
      <c r="E4517" s="96"/>
      <c r="F4517" s="96"/>
      <c r="G4517" s="96"/>
      <c r="H4517" s="96"/>
      <c r="I4517" s="96"/>
      <c r="J4517" s="97"/>
    </row>
    <row r="4518" spans="1:10">
      <c r="A4518" s="96"/>
      <c r="B4518" s="97"/>
      <c r="C4518" s="96"/>
      <c r="D4518" s="96"/>
      <c r="E4518" s="96"/>
      <c r="F4518" s="96"/>
      <c r="G4518" s="96"/>
      <c r="H4518" s="96"/>
      <c r="I4518" s="96"/>
      <c r="J4518" s="97"/>
    </row>
    <row r="4519" spans="1:10">
      <c r="A4519" s="96"/>
      <c r="B4519" s="97"/>
      <c r="C4519" s="96"/>
      <c r="D4519" s="96"/>
      <c r="E4519" s="96"/>
      <c r="F4519" s="96"/>
      <c r="G4519" s="96"/>
      <c r="H4519" s="96"/>
      <c r="I4519" s="96"/>
      <c r="J4519" s="97"/>
    </row>
    <row r="4520" spans="1:10">
      <c r="A4520" s="96"/>
      <c r="B4520" s="97"/>
      <c r="C4520" s="96"/>
      <c r="D4520" s="96"/>
      <c r="E4520" s="96"/>
      <c r="F4520" s="96"/>
      <c r="G4520" s="96"/>
      <c r="H4520" s="96"/>
      <c r="I4520" s="96"/>
      <c r="J4520" s="97"/>
    </row>
    <row r="4521" spans="1:10">
      <c r="A4521" s="96"/>
      <c r="B4521" s="97"/>
      <c r="C4521" s="96"/>
      <c r="D4521" s="96"/>
      <c r="E4521" s="96"/>
      <c r="F4521" s="96"/>
      <c r="G4521" s="96"/>
      <c r="H4521" s="96"/>
      <c r="I4521" s="96"/>
      <c r="J4521" s="97"/>
    </row>
    <row r="4522" spans="1:10">
      <c r="A4522" s="96"/>
      <c r="B4522" s="97"/>
      <c r="C4522" s="96"/>
      <c r="D4522" s="96"/>
      <c r="E4522" s="96"/>
      <c r="F4522" s="96"/>
      <c r="G4522" s="96"/>
      <c r="H4522" s="96"/>
      <c r="I4522" s="96"/>
      <c r="J4522" s="97"/>
    </row>
    <row r="4523" spans="1:10">
      <c r="A4523" s="96"/>
      <c r="B4523" s="97"/>
      <c r="C4523" s="96"/>
      <c r="D4523" s="96"/>
      <c r="E4523" s="96"/>
      <c r="F4523" s="96"/>
      <c r="G4523" s="96"/>
      <c r="H4523" s="96"/>
      <c r="I4523" s="96"/>
      <c r="J4523" s="97"/>
    </row>
    <row r="4524" spans="1:10">
      <c r="A4524" s="96"/>
      <c r="B4524" s="97"/>
      <c r="C4524" s="96"/>
      <c r="D4524" s="96"/>
      <c r="E4524" s="96"/>
      <c r="F4524" s="96"/>
      <c r="G4524" s="96"/>
      <c r="H4524" s="96"/>
      <c r="I4524" s="96"/>
      <c r="J4524" s="97"/>
    </row>
    <row r="4525" spans="1:10">
      <c r="A4525" s="96"/>
      <c r="B4525" s="97"/>
      <c r="C4525" s="96"/>
      <c r="D4525" s="96"/>
      <c r="E4525" s="96"/>
      <c r="F4525" s="96"/>
      <c r="G4525" s="96"/>
      <c r="H4525" s="96"/>
      <c r="I4525" s="96"/>
      <c r="J4525" s="97"/>
    </row>
    <row r="4526" spans="1:10">
      <c r="A4526" s="96"/>
      <c r="B4526" s="97"/>
      <c r="C4526" s="96"/>
      <c r="D4526" s="96"/>
      <c r="E4526" s="96"/>
      <c r="F4526" s="96"/>
      <c r="G4526" s="96"/>
      <c r="H4526" s="96"/>
      <c r="I4526" s="96"/>
      <c r="J4526" s="97"/>
    </row>
    <row r="4527" spans="1:10">
      <c r="A4527" s="96"/>
      <c r="B4527" s="97"/>
      <c r="C4527" s="96"/>
      <c r="D4527" s="96"/>
      <c r="E4527" s="96"/>
      <c r="F4527" s="96"/>
      <c r="G4527" s="96"/>
      <c r="H4527" s="96"/>
      <c r="I4527" s="96"/>
      <c r="J4527" s="97"/>
    </row>
    <row r="4528" spans="1:10">
      <c r="A4528" s="96"/>
      <c r="B4528" s="97"/>
      <c r="C4528" s="96"/>
      <c r="D4528" s="96"/>
      <c r="E4528" s="96"/>
      <c r="F4528" s="96"/>
      <c r="G4528" s="96"/>
      <c r="H4528" s="96"/>
      <c r="I4528" s="96"/>
      <c r="J4528" s="97"/>
    </row>
    <row r="4529" spans="1:10">
      <c r="A4529" s="96"/>
      <c r="B4529" s="97"/>
      <c r="C4529" s="96"/>
      <c r="D4529" s="96"/>
      <c r="E4529" s="96"/>
      <c r="F4529" s="96"/>
      <c r="G4529" s="96"/>
      <c r="H4529" s="96"/>
      <c r="I4529" s="96"/>
      <c r="J4529" s="97"/>
    </row>
    <row r="4530" spans="1:10">
      <c r="A4530" s="96"/>
      <c r="B4530" s="97"/>
      <c r="C4530" s="96"/>
      <c r="D4530" s="96"/>
      <c r="E4530" s="96"/>
      <c r="F4530" s="96"/>
      <c r="G4530" s="96"/>
      <c r="H4530" s="96"/>
      <c r="I4530" s="96"/>
      <c r="J4530" s="97"/>
    </row>
    <row r="4531" spans="1:10">
      <c r="A4531" s="96"/>
      <c r="B4531" s="97"/>
      <c r="C4531" s="96"/>
      <c r="D4531" s="96"/>
      <c r="E4531" s="96"/>
      <c r="F4531" s="96"/>
      <c r="G4531" s="96"/>
      <c r="H4531" s="96"/>
      <c r="I4531" s="96"/>
      <c r="J4531" s="97"/>
    </row>
    <row r="4532" spans="1:10">
      <c r="A4532" s="96"/>
      <c r="B4532" s="97"/>
      <c r="C4532" s="96"/>
      <c r="D4532" s="96"/>
      <c r="E4532" s="96"/>
      <c r="F4532" s="96"/>
      <c r="G4532" s="96"/>
      <c r="H4532" s="96"/>
      <c r="I4532" s="96"/>
      <c r="J4532" s="97"/>
    </row>
    <row r="4533" spans="1:10">
      <c r="A4533" s="96"/>
      <c r="B4533" s="97"/>
      <c r="C4533" s="96"/>
      <c r="D4533" s="96"/>
      <c r="E4533" s="96"/>
      <c r="F4533" s="96"/>
      <c r="G4533" s="96"/>
      <c r="H4533" s="96"/>
      <c r="I4533" s="96"/>
      <c r="J4533" s="97"/>
    </row>
    <row r="4534" spans="1:10">
      <c r="A4534" s="96"/>
      <c r="B4534" s="97"/>
      <c r="C4534" s="96"/>
      <c r="D4534" s="96"/>
      <c r="E4534" s="96"/>
      <c r="F4534" s="96"/>
      <c r="G4534" s="96"/>
      <c r="H4534" s="96"/>
      <c r="I4534" s="96"/>
      <c r="J4534" s="97"/>
    </row>
    <row r="4535" spans="1:10">
      <c r="A4535" s="96"/>
      <c r="B4535" s="97"/>
      <c r="C4535" s="96"/>
      <c r="D4535" s="96"/>
      <c r="E4535" s="96"/>
      <c r="F4535" s="96"/>
      <c r="G4535" s="96"/>
      <c r="H4535" s="96"/>
      <c r="I4535" s="96"/>
      <c r="J4535" s="97"/>
    </row>
    <row r="4536" spans="1:10">
      <c r="A4536" s="96"/>
      <c r="B4536" s="97"/>
      <c r="C4536" s="96"/>
      <c r="D4536" s="96"/>
      <c r="E4536" s="96"/>
      <c r="F4536" s="96"/>
      <c r="G4536" s="96"/>
      <c r="H4536" s="96"/>
      <c r="I4536" s="96"/>
      <c r="J4536" s="97"/>
    </row>
    <row r="4537" spans="1:10">
      <c r="A4537" s="96"/>
      <c r="B4537" s="97"/>
      <c r="C4537" s="96"/>
      <c r="D4537" s="96"/>
      <c r="E4537" s="96"/>
      <c r="F4537" s="96"/>
      <c r="G4537" s="96"/>
      <c r="H4537" s="96"/>
      <c r="I4537" s="96"/>
      <c r="J4537" s="97"/>
    </row>
    <row r="4538" spans="1:10">
      <c r="A4538" s="96"/>
      <c r="B4538" s="97"/>
      <c r="C4538" s="96"/>
      <c r="D4538" s="96"/>
      <c r="E4538" s="96"/>
      <c r="F4538" s="96"/>
      <c r="G4538" s="96"/>
      <c r="H4538" s="96"/>
      <c r="I4538" s="96"/>
      <c r="J4538" s="97"/>
    </row>
    <row r="4539" spans="1:10">
      <c r="A4539" s="96"/>
      <c r="B4539" s="97"/>
      <c r="C4539" s="96"/>
      <c r="D4539" s="96"/>
      <c r="E4539" s="96"/>
      <c r="F4539" s="96"/>
      <c r="G4539" s="96"/>
      <c r="H4539" s="96"/>
      <c r="I4539" s="96"/>
      <c r="J4539" s="97"/>
    </row>
    <row r="4540" spans="1:10">
      <c r="A4540" s="96"/>
      <c r="B4540" s="97"/>
      <c r="C4540" s="96"/>
      <c r="D4540" s="96"/>
      <c r="E4540" s="96"/>
      <c r="F4540" s="96"/>
      <c r="G4540" s="96"/>
      <c r="H4540" s="96"/>
      <c r="I4540" s="96"/>
      <c r="J4540" s="97"/>
    </row>
    <row r="4541" spans="1:10">
      <c r="A4541" s="96"/>
      <c r="B4541" s="97"/>
      <c r="C4541" s="96"/>
      <c r="D4541" s="96"/>
      <c r="E4541" s="96"/>
      <c r="F4541" s="96"/>
      <c r="G4541" s="96"/>
      <c r="H4541" s="96"/>
      <c r="I4541" s="96"/>
      <c r="J4541" s="97"/>
    </row>
    <row r="4542" spans="1:10">
      <c r="A4542" s="96"/>
      <c r="B4542" s="97"/>
      <c r="C4542" s="96"/>
      <c r="D4542" s="96"/>
      <c r="E4542" s="96"/>
      <c r="F4542" s="96"/>
      <c r="G4542" s="96"/>
      <c r="H4542" s="96"/>
      <c r="I4542" s="96"/>
      <c r="J4542" s="97"/>
    </row>
    <row r="4543" spans="1:10">
      <c r="A4543" s="96"/>
      <c r="B4543" s="97"/>
      <c r="C4543" s="96"/>
      <c r="D4543" s="96"/>
      <c r="E4543" s="96"/>
      <c r="F4543" s="96"/>
      <c r="G4543" s="96"/>
      <c r="H4543" s="96"/>
      <c r="I4543" s="96"/>
      <c r="J4543" s="97"/>
    </row>
    <row r="4544" spans="1:10">
      <c r="A4544" s="96"/>
      <c r="B4544" s="97"/>
      <c r="C4544" s="96"/>
      <c r="D4544" s="96"/>
      <c r="E4544" s="96"/>
      <c r="F4544" s="96"/>
      <c r="G4544" s="96"/>
      <c r="H4544" s="96"/>
      <c r="I4544" s="96"/>
      <c r="J4544" s="97"/>
    </row>
    <row r="4545" spans="1:10">
      <c r="A4545" s="96"/>
      <c r="B4545" s="97"/>
      <c r="C4545" s="96"/>
      <c r="D4545" s="96"/>
      <c r="E4545" s="96"/>
      <c r="F4545" s="96"/>
      <c r="G4545" s="96"/>
      <c r="H4545" s="96"/>
      <c r="I4545" s="96"/>
      <c r="J4545" s="97"/>
    </row>
    <row r="4546" spans="1:10">
      <c r="A4546" s="96"/>
      <c r="B4546" s="97"/>
      <c r="C4546" s="96"/>
      <c r="D4546" s="96"/>
      <c r="E4546" s="96"/>
      <c r="F4546" s="96"/>
      <c r="G4546" s="96"/>
      <c r="H4546" s="96"/>
      <c r="I4546" s="96"/>
      <c r="J4546" s="97"/>
    </row>
    <row r="4547" spans="1:10">
      <c r="A4547" s="96"/>
      <c r="B4547" s="97"/>
      <c r="C4547" s="96"/>
      <c r="D4547" s="96"/>
      <c r="E4547" s="96"/>
      <c r="F4547" s="96"/>
      <c r="G4547" s="96"/>
      <c r="H4547" s="96"/>
      <c r="I4547" s="96"/>
      <c r="J4547" s="97"/>
    </row>
    <row r="4548" spans="1:10">
      <c r="A4548" s="96"/>
      <c r="B4548" s="97"/>
      <c r="C4548" s="96"/>
      <c r="D4548" s="96"/>
      <c r="E4548" s="96"/>
      <c r="F4548" s="96"/>
      <c r="G4548" s="96"/>
      <c r="H4548" s="96"/>
      <c r="I4548" s="96"/>
      <c r="J4548" s="97"/>
    </row>
    <row r="4549" spans="1:10">
      <c r="A4549" s="96"/>
      <c r="B4549" s="97"/>
      <c r="C4549" s="96"/>
      <c r="D4549" s="96"/>
      <c r="E4549" s="96"/>
      <c r="F4549" s="96"/>
      <c r="G4549" s="96"/>
      <c r="H4549" s="96"/>
      <c r="I4549" s="96"/>
      <c r="J4549" s="97"/>
    </row>
    <row r="4550" spans="1:10">
      <c r="A4550" s="96"/>
      <c r="B4550" s="97"/>
      <c r="C4550" s="96"/>
      <c r="D4550" s="96"/>
      <c r="E4550" s="96"/>
      <c r="F4550" s="96"/>
      <c r="G4550" s="96"/>
      <c r="H4550" s="96"/>
      <c r="I4550" s="96"/>
      <c r="J4550" s="97"/>
    </row>
    <row r="4551" spans="1:10">
      <c r="A4551" s="96"/>
      <c r="B4551" s="97"/>
      <c r="C4551" s="96"/>
      <c r="D4551" s="96"/>
      <c r="E4551" s="96"/>
      <c r="F4551" s="96"/>
      <c r="G4551" s="96"/>
      <c r="H4551" s="96"/>
      <c r="I4551" s="96"/>
      <c r="J4551" s="97"/>
    </row>
    <row r="4552" spans="1:10">
      <c r="A4552" s="96"/>
      <c r="B4552" s="97"/>
      <c r="C4552" s="96"/>
      <c r="D4552" s="96"/>
      <c r="E4552" s="96"/>
      <c r="F4552" s="96"/>
      <c r="G4552" s="96"/>
      <c r="H4552" s="96"/>
      <c r="I4552" s="96"/>
      <c r="J4552" s="97"/>
    </row>
    <row r="4553" spans="1:10">
      <c r="A4553" s="96"/>
      <c r="B4553" s="97"/>
      <c r="C4553" s="96"/>
      <c r="D4553" s="96"/>
      <c r="E4553" s="96"/>
      <c r="F4553" s="96"/>
      <c r="G4553" s="96"/>
      <c r="H4553" s="96"/>
      <c r="I4553" s="96"/>
      <c r="J4553" s="97"/>
    </row>
    <row r="4554" spans="1:10">
      <c r="A4554" s="96"/>
      <c r="B4554" s="97"/>
      <c r="C4554" s="96"/>
      <c r="D4554" s="96"/>
      <c r="E4554" s="96"/>
      <c r="F4554" s="96"/>
      <c r="G4554" s="96"/>
      <c r="H4554" s="96"/>
      <c r="I4554" s="96"/>
      <c r="J4554" s="97"/>
    </row>
    <row r="4555" spans="1:10">
      <c r="A4555" s="96"/>
      <c r="B4555" s="97"/>
      <c r="C4555" s="96"/>
      <c r="D4555" s="96"/>
      <c r="E4555" s="96"/>
      <c r="F4555" s="96"/>
      <c r="G4555" s="96"/>
      <c r="H4555" s="96"/>
      <c r="I4555" s="96"/>
      <c r="J4555" s="97"/>
    </row>
    <row r="4556" spans="1:10">
      <c r="A4556" s="96"/>
      <c r="B4556" s="97"/>
      <c r="C4556" s="96"/>
      <c r="D4556" s="96"/>
      <c r="E4556" s="96"/>
      <c r="F4556" s="96"/>
      <c r="G4556" s="96"/>
      <c r="H4556" s="96"/>
      <c r="I4556" s="96"/>
      <c r="J4556" s="97"/>
    </row>
    <row r="4557" spans="1:10">
      <c r="A4557" s="96"/>
      <c r="B4557" s="97"/>
      <c r="C4557" s="96"/>
      <c r="D4557" s="96"/>
      <c r="E4557" s="96"/>
      <c r="F4557" s="96"/>
      <c r="G4557" s="96"/>
      <c r="H4557" s="96"/>
      <c r="I4557" s="96"/>
      <c r="J4557" s="97"/>
    </row>
    <row r="4558" spans="1:10">
      <c r="A4558" s="96"/>
      <c r="B4558" s="97"/>
      <c r="C4558" s="96"/>
      <c r="D4558" s="96"/>
      <c r="E4558" s="96"/>
      <c r="F4558" s="96"/>
      <c r="G4558" s="96"/>
      <c r="H4558" s="96"/>
      <c r="I4558" s="96"/>
      <c r="J4558" s="97"/>
    </row>
    <row r="4559" spans="1:10">
      <c r="A4559" s="96"/>
      <c r="B4559" s="97"/>
      <c r="C4559" s="96"/>
      <c r="D4559" s="96"/>
      <c r="E4559" s="96"/>
      <c r="F4559" s="96"/>
      <c r="G4559" s="96"/>
      <c r="H4559" s="96"/>
      <c r="I4559" s="96"/>
      <c r="J4559" s="97"/>
    </row>
    <row r="4560" spans="1:10">
      <c r="A4560" s="96"/>
      <c r="B4560" s="97"/>
      <c r="C4560" s="96"/>
      <c r="D4560" s="96"/>
      <c r="E4560" s="96"/>
      <c r="F4560" s="96"/>
      <c r="G4560" s="96"/>
      <c r="H4560" s="96"/>
      <c r="I4560" s="96"/>
      <c r="J4560" s="97"/>
    </row>
    <row r="4561" spans="1:10">
      <c r="A4561" s="96"/>
      <c r="B4561" s="97"/>
      <c r="C4561" s="96"/>
      <c r="D4561" s="96"/>
      <c r="E4561" s="96"/>
      <c r="F4561" s="96"/>
      <c r="G4561" s="96"/>
      <c r="H4561" s="96"/>
      <c r="I4561" s="96"/>
      <c r="J4561" s="97"/>
    </row>
    <row r="4562" spans="1:10">
      <c r="A4562" s="96"/>
      <c r="B4562" s="97"/>
      <c r="C4562" s="96"/>
      <c r="D4562" s="96"/>
      <c r="E4562" s="96"/>
      <c r="F4562" s="96"/>
      <c r="G4562" s="96"/>
      <c r="H4562" s="96"/>
      <c r="I4562" s="96"/>
      <c r="J4562" s="97"/>
    </row>
    <row r="4563" spans="1:10">
      <c r="A4563" s="96"/>
      <c r="B4563" s="97"/>
      <c r="C4563" s="96"/>
      <c r="D4563" s="96"/>
      <c r="E4563" s="96"/>
      <c r="F4563" s="96"/>
      <c r="G4563" s="96"/>
      <c r="H4563" s="96"/>
      <c r="I4563" s="96"/>
      <c r="J4563" s="97"/>
    </row>
    <row r="4564" spans="1:10">
      <c r="A4564" s="96"/>
      <c r="B4564" s="97"/>
      <c r="C4564" s="96"/>
      <c r="D4564" s="96"/>
      <c r="E4564" s="96"/>
      <c r="F4564" s="96"/>
      <c r="G4564" s="96"/>
      <c r="H4564" s="96"/>
      <c r="I4564" s="96"/>
      <c r="J4564" s="97"/>
    </row>
    <row r="4565" spans="1:10">
      <c r="A4565" s="96"/>
      <c r="B4565" s="97"/>
      <c r="C4565" s="96"/>
      <c r="D4565" s="96"/>
      <c r="E4565" s="96"/>
      <c r="F4565" s="96"/>
      <c r="G4565" s="96"/>
      <c r="H4565" s="96"/>
      <c r="I4565" s="96"/>
      <c r="J4565" s="97"/>
    </row>
    <row r="4566" spans="1:10">
      <c r="A4566" s="96"/>
      <c r="B4566" s="97"/>
      <c r="C4566" s="96"/>
      <c r="D4566" s="96"/>
      <c r="E4566" s="96"/>
      <c r="F4566" s="96"/>
      <c r="G4566" s="96"/>
      <c r="H4566" s="96"/>
      <c r="I4566" s="96"/>
      <c r="J4566" s="97"/>
    </row>
    <row r="4567" spans="1:10">
      <c r="A4567" s="96"/>
      <c r="B4567" s="97"/>
      <c r="C4567" s="96"/>
      <c r="D4567" s="96"/>
      <c r="E4567" s="96"/>
      <c r="F4567" s="96"/>
      <c r="G4567" s="96"/>
      <c r="H4567" s="96"/>
      <c r="I4567" s="96"/>
      <c r="J4567" s="97"/>
    </row>
    <row r="4568" spans="1:10">
      <c r="A4568" s="96"/>
      <c r="B4568" s="97"/>
      <c r="C4568" s="96"/>
      <c r="D4568" s="96"/>
      <c r="E4568" s="96"/>
      <c r="F4568" s="96"/>
      <c r="G4568" s="96"/>
      <c r="H4568" s="96"/>
      <c r="I4568" s="96"/>
      <c r="J4568" s="97"/>
    </row>
    <row r="4569" spans="1:10">
      <c r="A4569" s="96"/>
      <c r="B4569" s="97"/>
      <c r="C4569" s="96"/>
      <c r="D4569" s="96"/>
      <c r="E4569" s="96"/>
      <c r="F4569" s="96"/>
      <c r="G4569" s="96"/>
      <c r="H4569" s="96"/>
      <c r="I4569" s="96"/>
      <c r="J4569" s="97"/>
    </row>
    <row r="4570" spans="1:10">
      <c r="A4570" s="96"/>
      <c r="B4570" s="97"/>
      <c r="C4570" s="96"/>
      <c r="D4570" s="96"/>
      <c r="E4570" s="96"/>
      <c r="F4570" s="96"/>
      <c r="G4570" s="96"/>
      <c r="H4570" s="96"/>
      <c r="I4570" s="96"/>
      <c r="J4570" s="97"/>
    </row>
    <row r="4571" spans="1:10">
      <c r="A4571" s="96"/>
      <c r="B4571" s="97"/>
      <c r="C4571" s="96"/>
      <c r="D4571" s="96"/>
      <c r="E4571" s="96"/>
      <c r="F4571" s="96"/>
      <c r="G4571" s="96"/>
      <c r="H4571" s="96"/>
      <c r="I4571" s="96"/>
      <c r="J4571" s="97"/>
    </row>
  </sheetData>
  <sheetProtection formatColumns="0" formatRows="0" autoFilter="0"/>
  <autoFilter ref="A3:CK2208"/>
  <mergeCells count="20">
    <mergeCell ref="AR1:AS1"/>
    <mergeCell ref="Q1:V1"/>
    <mergeCell ref="X1:AA1"/>
    <mergeCell ref="AB1:AE1"/>
    <mergeCell ref="AF1:AI1"/>
    <mergeCell ref="AN1:AQ1"/>
    <mergeCell ref="B2:B3"/>
    <mergeCell ref="C2:C3"/>
    <mergeCell ref="D2:D3"/>
    <mergeCell ref="E2:E3"/>
    <mergeCell ref="AJ1:AM1"/>
    <mergeCell ref="F2:F3"/>
    <mergeCell ref="G2:G3"/>
    <mergeCell ref="H2:H3"/>
    <mergeCell ref="I2:I3"/>
    <mergeCell ref="N2:N3"/>
    <mergeCell ref="J2:J3"/>
    <mergeCell ref="K2:K3"/>
    <mergeCell ref="L2:L3"/>
    <mergeCell ref="M2:M3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4"/>
  <dimension ref="A1:J292"/>
  <sheetViews>
    <sheetView topLeftCell="A196" workbookViewId="0">
      <selection activeCell="A219" sqref="A219"/>
    </sheetView>
  </sheetViews>
  <sheetFormatPr defaultRowHeight="12.75"/>
  <cols>
    <col min="1" max="1" width="8.42578125" style="31" customWidth="1"/>
    <col min="2" max="2" width="29.28515625" style="1" customWidth="1"/>
    <col min="3" max="3" width="29.140625" style="1" customWidth="1"/>
    <col min="4" max="4" width="39.28515625" style="1" customWidth="1"/>
    <col min="5" max="5" width="23" style="32" customWidth="1"/>
    <col min="6" max="6" width="10.5703125" style="32" customWidth="1"/>
    <col min="7" max="7" width="31" style="32" customWidth="1"/>
    <col min="8" max="8" width="15.28515625" style="32" hidden="1" customWidth="1"/>
    <col min="9" max="9" width="40.85546875" style="32" hidden="1" customWidth="1"/>
    <col min="10" max="10" width="62.7109375" hidden="1" customWidth="1"/>
  </cols>
  <sheetData>
    <row r="1" spans="1:10" ht="15.75">
      <c r="A1" s="13" t="s">
        <v>9561</v>
      </c>
      <c r="B1" s="6"/>
      <c r="C1" s="7"/>
      <c r="D1" s="7"/>
      <c r="E1" s="14"/>
      <c r="F1" s="14"/>
      <c r="G1" s="14"/>
      <c r="H1" s="14"/>
      <c r="I1" s="15"/>
    </row>
    <row r="2" spans="1:10" ht="25.5">
      <c r="A2" s="182" t="s">
        <v>10943</v>
      </c>
      <c r="B2" s="98" t="s">
        <v>1063</v>
      </c>
      <c r="C2" s="100" t="s">
        <v>1062</v>
      </c>
      <c r="D2" s="101"/>
      <c r="E2" s="184" t="s">
        <v>6542</v>
      </c>
      <c r="F2" s="185" t="s">
        <v>6541</v>
      </c>
      <c r="G2" s="174" t="s">
        <v>6543</v>
      </c>
      <c r="H2" s="16" t="s">
        <v>6544</v>
      </c>
      <c r="I2" s="16" t="s">
        <v>8453</v>
      </c>
      <c r="J2" s="3" t="s">
        <v>8456</v>
      </c>
    </row>
    <row r="3" spans="1:10" ht="25.5">
      <c r="A3" s="183"/>
      <c r="B3" s="99" t="s">
        <v>1061</v>
      </c>
      <c r="C3" s="102" t="s">
        <v>1061</v>
      </c>
      <c r="D3" s="103" t="s">
        <v>3034</v>
      </c>
      <c r="E3" s="184"/>
      <c r="F3" s="185"/>
      <c r="G3" s="174"/>
      <c r="H3" s="16"/>
      <c r="I3" s="16"/>
      <c r="J3" s="3"/>
    </row>
    <row r="4" spans="1:10" ht="15.75">
      <c r="A4" s="17"/>
      <c r="B4" s="95" t="s">
        <v>10944</v>
      </c>
      <c r="C4" s="19"/>
      <c r="D4" s="19"/>
      <c r="E4" s="20"/>
      <c r="F4" s="20"/>
      <c r="G4" s="20"/>
      <c r="H4" s="20"/>
      <c r="I4" s="20"/>
      <c r="J4" s="20"/>
    </row>
    <row r="5" spans="1:10">
      <c r="A5" s="21">
        <v>1522</v>
      </c>
      <c r="B5" s="78" t="s">
        <v>4420</v>
      </c>
      <c r="C5" s="9" t="s">
        <v>10809</v>
      </c>
      <c r="D5" s="9" t="s">
        <v>10240</v>
      </c>
      <c r="E5" s="22" t="s">
        <v>8047</v>
      </c>
      <c r="F5" s="22" t="s">
        <v>8775</v>
      </c>
      <c r="G5" s="10" t="s">
        <v>8776</v>
      </c>
      <c r="H5" s="22" t="s">
        <v>8777</v>
      </c>
      <c r="I5" s="10" t="s">
        <v>8778</v>
      </c>
      <c r="J5" s="23" t="s">
        <v>4052</v>
      </c>
    </row>
    <row r="6" spans="1:10">
      <c r="A6" s="21">
        <v>1523</v>
      </c>
      <c r="B6" s="77" t="s">
        <v>4421</v>
      </c>
      <c r="C6" s="9" t="s">
        <v>10810</v>
      </c>
      <c r="D6" s="9" t="s">
        <v>10240</v>
      </c>
      <c r="E6" s="22" t="s">
        <v>8047</v>
      </c>
      <c r="F6" s="22" t="s">
        <v>8779</v>
      </c>
      <c r="G6" s="10" t="s">
        <v>8780</v>
      </c>
      <c r="H6" s="22" t="s">
        <v>8781</v>
      </c>
      <c r="I6" s="10" t="s">
        <v>8782</v>
      </c>
      <c r="J6" s="23" t="s">
        <v>4049</v>
      </c>
    </row>
    <row r="7" spans="1:10">
      <c r="A7" s="21">
        <v>1524</v>
      </c>
      <c r="B7" s="77" t="s">
        <v>4422</v>
      </c>
      <c r="C7" s="9" t="s">
        <v>10811</v>
      </c>
      <c r="D7" s="9" t="s">
        <v>10240</v>
      </c>
      <c r="E7" s="22" t="s">
        <v>8047</v>
      </c>
      <c r="F7" s="22" t="s">
        <v>8783</v>
      </c>
      <c r="G7" s="10" t="s">
        <v>8784</v>
      </c>
      <c r="H7" s="22" t="s">
        <v>8785</v>
      </c>
      <c r="I7" s="10" t="s">
        <v>8786</v>
      </c>
      <c r="J7" s="23" t="s">
        <v>4049</v>
      </c>
    </row>
    <row r="8" spans="1:10">
      <c r="A8" s="21">
        <v>1525</v>
      </c>
      <c r="B8" s="77" t="s">
        <v>4423</v>
      </c>
      <c r="C8" s="9" t="s">
        <v>10812</v>
      </c>
      <c r="D8" s="9" t="s">
        <v>10240</v>
      </c>
      <c r="E8" s="22" t="s">
        <v>8047</v>
      </c>
      <c r="F8" s="22" t="s">
        <v>8787</v>
      </c>
      <c r="G8" s="10" t="s">
        <v>8788</v>
      </c>
      <c r="H8" s="22" t="s">
        <v>8789</v>
      </c>
      <c r="I8" s="10" t="s">
        <v>8790</v>
      </c>
      <c r="J8" s="23" t="s">
        <v>4049</v>
      </c>
    </row>
    <row r="9" spans="1:10">
      <c r="A9" s="21">
        <v>1526</v>
      </c>
      <c r="B9" s="77" t="s">
        <v>4424</v>
      </c>
      <c r="C9" s="9" t="s">
        <v>10813</v>
      </c>
      <c r="D9" s="9" t="s">
        <v>10240</v>
      </c>
      <c r="E9" s="22" t="s">
        <v>8047</v>
      </c>
      <c r="F9" s="22" t="s">
        <v>8791</v>
      </c>
      <c r="G9" s="10" t="s">
        <v>8792</v>
      </c>
      <c r="H9" s="22" t="s">
        <v>8793</v>
      </c>
      <c r="I9" s="10" t="s">
        <v>8794</v>
      </c>
      <c r="J9" s="23" t="s">
        <v>4049</v>
      </c>
    </row>
    <row r="10" spans="1:10">
      <c r="A10" s="21">
        <v>1527</v>
      </c>
      <c r="B10" s="77" t="s">
        <v>4425</v>
      </c>
      <c r="C10" s="9" t="s">
        <v>10315</v>
      </c>
      <c r="D10" s="9" t="s">
        <v>10240</v>
      </c>
      <c r="E10" s="22" t="s">
        <v>8047</v>
      </c>
      <c r="F10" s="22" t="s">
        <v>8795</v>
      </c>
      <c r="G10" s="10" t="s">
        <v>8796</v>
      </c>
      <c r="H10" s="22" t="s">
        <v>8797</v>
      </c>
      <c r="I10" s="10" t="s">
        <v>8798</v>
      </c>
      <c r="J10" s="23" t="s">
        <v>4049</v>
      </c>
    </row>
    <row r="11" spans="1:10">
      <c r="A11" s="21">
        <v>1528</v>
      </c>
      <c r="B11" s="77" t="s">
        <v>4426</v>
      </c>
      <c r="C11" s="9" t="s">
        <v>10316</v>
      </c>
      <c r="D11" s="9" t="s">
        <v>10240</v>
      </c>
      <c r="E11" s="22" t="s">
        <v>8047</v>
      </c>
      <c r="F11" s="22" t="s">
        <v>8799</v>
      </c>
      <c r="G11" s="10" t="s">
        <v>8800</v>
      </c>
      <c r="H11" s="22" t="s">
        <v>8801</v>
      </c>
      <c r="I11" s="10" t="s">
        <v>8802</v>
      </c>
      <c r="J11" s="23" t="s">
        <v>4049</v>
      </c>
    </row>
    <row r="12" spans="1:10">
      <c r="A12" s="21">
        <v>1530</v>
      </c>
      <c r="B12" s="77" t="s">
        <v>4427</v>
      </c>
      <c r="C12" s="9" t="s">
        <v>10769</v>
      </c>
      <c r="D12" s="9" t="s">
        <v>10240</v>
      </c>
      <c r="E12" s="22" t="s">
        <v>8047</v>
      </c>
      <c r="F12" s="22" t="s">
        <v>8803</v>
      </c>
      <c r="G12" s="10" t="s">
        <v>8804</v>
      </c>
      <c r="H12" s="22" t="s">
        <v>8805</v>
      </c>
      <c r="I12" s="10" t="s">
        <v>8806</v>
      </c>
      <c r="J12" s="23" t="s">
        <v>4049</v>
      </c>
    </row>
    <row r="13" spans="1:10">
      <c r="A13" s="21">
        <v>1531</v>
      </c>
      <c r="B13" s="77" t="s">
        <v>4428</v>
      </c>
      <c r="C13" s="9" t="s">
        <v>10770</v>
      </c>
      <c r="D13" s="9" t="s">
        <v>10240</v>
      </c>
      <c r="E13" s="22" t="s">
        <v>8047</v>
      </c>
      <c r="F13" s="22" t="s">
        <v>8807</v>
      </c>
      <c r="G13" s="10" t="s">
        <v>8808</v>
      </c>
      <c r="H13" s="22" t="s">
        <v>8809</v>
      </c>
      <c r="I13" s="10" t="s">
        <v>8810</v>
      </c>
      <c r="J13" s="23" t="s">
        <v>4049</v>
      </c>
    </row>
    <row r="14" spans="1:10">
      <c r="A14" s="21">
        <v>1532</v>
      </c>
      <c r="B14" s="77" t="s">
        <v>4429</v>
      </c>
      <c r="C14" s="9" t="s">
        <v>10771</v>
      </c>
      <c r="D14" s="9" t="s">
        <v>10240</v>
      </c>
      <c r="E14" s="22" t="s">
        <v>8047</v>
      </c>
      <c r="F14" s="22" t="s">
        <v>8811</v>
      </c>
      <c r="G14" s="10" t="s">
        <v>8812</v>
      </c>
      <c r="H14" s="22" t="s">
        <v>8813</v>
      </c>
      <c r="I14" s="10" t="s">
        <v>8814</v>
      </c>
      <c r="J14" s="23" t="s">
        <v>4049</v>
      </c>
    </row>
    <row r="15" spans="1:10">
      <c r="A15" s="21">
        <v>1533</v>
      </c>
      <c r="B15" s="77" t="s">
        <v>4430</v>
      </c>
      <c r="C15" s="9" t="s">
        <v>10772</v>
      </c>
      <c r="D15" s="9" t="s">
        <v>10240</v>
      </c>
      <c r="E15" s="22" t="s">
        <v>8047</v>
      </c>
      <c r="F15" s="22" t="s">
        <v>8815</v>
      </c>
      <c r="G15" s="10" t="s">
        <v>8816</v>
      </c>
      <c r="H15" s="22" t="s">
        <v>8817</v>
      </c>
      <c r="I15" s="10" t="s">
        <v>8818</v>
      </c>
      <c r="J15" s="23" t="s">
        <v>4049</v>
      </c>
    </row>
    <row r="16" spans="1:10">
      <c r="A16" s="21">
        <v>1534</v>
      </c>
      <c r="B16" s="77" t="s">
        <v>4431</v>
      </c>
      <c r="C16" s="9" t="s">
        <v>10773</v>
      </c>
      <c r="D16" s="9" t="s">
        <v>10240</v>
      </c>
      <c r="E16" s="22" t="s">
        <v>8047</v>
      </c>
      <c r="F16" s="22" t="s">
        <v>8819</v>
      </c>
      <c r="G16" s="10" t="s">
        <v>8820</v>
      </c>
      <c r="H16" s="22" t="s">
        <v>8821</v>
      </c>
      <c r="I16" s="10" t="s">
        <v>8822</v>
      </c>
      <c r="J16" s="23" t="s">
        <v>4049</v>
      </c>
    </row>
    <row r="17" spans="1:10">
      <c r="A17" s="21">
        <v>1535</v>
      </c>
      <c r="B17" s="77" t="s">
        <v>4432</v>
      </c>
      <c r="C17" s="9" t="s">
        <v>10774</v>
      </c>
      <c r="D17" s="9" t="s">
        <v>10240</v>
      </c>
      <c r="E17" s="22" t="s">
        <v>8047</v>
      </c>
      <c r="F17" s="22" t="s">
        <v>8823</v>
      </c>
      <c r="G17" s="10" t="s">
        <v>9164</v>
      </c>
      <c r="H17" s="22" t="s">
        <v>8824</v>
      </c>
      <c r="I17" s="10" t="s">
        <v>8825</v>
      </c>
      <c r="J17" s="23" t="s">
        <v>4049</v>
      </c>
    </row>
    <row r="18" spans="1:10">
      <c r="A18" s="21">
        <v>1536</v>
      </c>
      <c r="B18" s="77" t="s">
        <v>4433</v>
      </c>
      <c r="C18" s="9" t="s">
        <v>10775</v>
      </c>
      <c r="D18" s="9" t="s">
        <v>10240</v>
      </c>
      <c r="E18" s="22" t="s">
        <v>8047</v>
      </c>
      <c r="F18" s="22" t="s">
        <v>8826</v>
      </c>
      <c r="G18" s="10" t="s">
        <v>8827</v>
      </c>
      <c r="H18" s="22" t="s">
        <v>8828</v>
      </c>
      <c r="I18" s="10" t="s">
        <v>8829</v>
      </c>
      <c r="J18" s="23" t="s">
        <v>4049</v>
      </c>
    </row>
    <row r="19" spans="1:10">
      <c r="A19" s="21">
        <v>1537</v>
      </c>
      <c r="B19" s="77" t="s">
        <v>4434</v>
      </c>
      <c r="C19" s="9" t="s">
        <v>10776</v>
      </c>
      <c r="D19" s="9" t="s">
        <v>10240</v>
      </c>
      <c r="E19" s="22" t="s">
        <v>8047</v>
      </c>
      <c r="F19" s="22" t="s">
        <v>8830</v>
      </c>
      <c r="G19" s="10" t="s">
        <v>8831</v>
      </c>
      <c r="H19" s="22" t="s">
        <v>8832</v>
      </c>
      <c r="I19" s="10" t="s">
        <v>8833</v>
      </c>
      <c r="J19" s="23" t="s">
        <v>4049</v>
      </c>
    </row>
    <row r="20" spans="1:10">
      <c r="A20" s="21">
        <v>1538</v>
      </c>
      <c r="B20" s="77" t="s">
        <v>10799</v>
      </c>
      <c r="C20" s="9" t="s">
        <v>10777</v>
      </c>
      <c r="D20" s="9" t="s">
        <v>10240</v>
      </c>
      <c r="E20" s="22" t="s">
        <v>8047</v>
      </c>
      <c r="F20" s="22" t="s">
        <v>8775</v>
      </c>
      <c r="G20" s="10" t="s">
        <v>8834</v>
      </c>
      <c r="H20" s="22" t="s">
        <v>8835</v>
      </c>
      <c r="I20" s="10" t="s">
        <v>8836</v>
      </c>
      <c r="J20" s="23" t="s">
        <v>4052</v>
      </c>
    </row>
    <row r="21" spans="1:10">
      <c r="A21" s="21">
        <v>1539</v>
      </c>
      <c r="B21" s="77" t="s">
        <v>10800</v>
      </c>
      <c r="C21" s="9" t="s">
        <v>10778</v>
      </c>
      <c r="D21" s="9" t="s">
        <v>10240</v>
      </c>
      <c r="E21" s="22" t="s">
        <v>8047</v>
      </c>
      <c r="F21" s="22" t="s">
        <v>10619</v>
      </c>
      <c r="G21" s="10" t="s">
        <v>10620</v>
      </c>
      <c r="H21" s="22" t="s">
        <v>10621</v>
      </c>
      <c r="I21" s="10" t="s">
        <v>9165</v>
      </c>
      <c r="J21" s="23" t="s">
        <v>4052</v>
      </c>
    </row>
    <row r="22" spans="1:10">
      <c r="A22" s="21">
        <v>1540</v>
      </c>
      <c r="B22" s="77" t="s">
        <v>10801</v>
      </c>
      <c r="C22" s="9" t="s">
        <v>10779</v>
      </c>
      <c r="D22" s="9" t="s">
        <v>10240</v>
      </c>
      <c r="E22" s="22" t="s">
        <v>8047</v>
      </c>
      <c r="F22" s="22" t="s">
        <v>10622</v>
      </c>
      <c r="G22" s="10" t="s">
        <v>10623</v>
      </c>
      <c r="H22" s="22" t="s">
        <v>10624</v>
      </c>
      <c r="I22" s="10" t="s">
        <v>10625</v>
      </c>
      <c r="J22" s="23" t="s">
        <v>4049</v>
      </c>
    </row>
    <row r="23" spans="1:10">
      <c r="A23" s="21">
        <v>1541</v>
      </c>
      <c r="B23" s="77" t="s">
        <v>10802</v>
      </c>
      <c r="C23" s="9" t="s">
        <v>10780</v>
      </c>
      <c r="D23" s="9" t="s">
        <v>10240</v>
      </c>
      <c r="E23" s="22" t="s">
        <v>8047</v>
      </c>
      <c r="F23" s="22" t="s">
        <v>10626</v>
      </c>
      <c r="G23" s="10" t="s">
        <v>10627</v>
      </c>
      <c r="H23" s="22" t="s">
        <v>10628</v>
      </c>
      <c r="I23" s="10" t="s">
        <v>10029</v>
      </c>
      <c r="J23" s="23" t="s">
        <v>4049</v>
      </c>
    </row>
    <row r="24" spans="1:10">
      <c r="A24" s="21">
        <v>1542</v>
      </c>
      <c r="B24" s="77" t="s">
        <v>6211</v>
      </c>
      <c r="C24" s="9" t="s">
        <v>10781</v>
      </c>
      <c r="D24" s="9" t="s">
        <v>10240</v>
      </c>
      <c r="E24" s="22" t="s">
        <v>8047</v>
      </c>
      <c r="F24" s="22" t="s">
        <v>10630</v>
      </c>
      <c r="G24" s="10" t="s">
        <v>10631</v>
      </c>
      <c r="H24" s="22" t="s">
        <v>10005</v>
      </c>
      <c r="I24" s="10" t="s">
        <v>10006</v>
      </c>
      <c r="J24" s="23" t="s">
        <v>4049</v>
      </c>
    </row>
    <row r="25" spans="1:10">
      <c r="A25" s="21">
        <v>1543</v>
      </c>
      <c r="B25" s="77" t="s">
        <v>6212</v>
      </c>
      <c r="C25" s="9" t="s">
        <v>10782</v>
      </c>
      <c r="D25" s="9" t="s">
        <v>10240</v>
      </c>
      <c r="E25" s="22" t="s">
        <v>8047</v>
      </c>
      <c r="F25" s="22" t="s">
        <v>10007</v>
      </c>
      <c r="G25" s="10" t="s">
        <v>10008</v>
      </c>
      <c r="H25" s="22" t="s">
        <v>10009</v>
      </c>
      <c r="I25" s="10" t="s">
        <v>10010</v>
      </c>
      <c r="J25" s="23" t="s">
        <v>4049</v>
      </c>
    </row>
    <row r="26" spans="1:10">
      <c r="A26" s="21">
        <v>1544</v>
      </c>
      <c r="B26" s="77" t="s">
        <v>6213</v>
      </c>
      <c r="C26" s="9" t="s">
        <v>10783</v>
      </c>
      <c r="D26" s="9" t="s">
        <v>10240</v>
      </c>
      <c r="E26" s="22" t="s">
        <v>8047</v>
      </c>
      <c r="F26" s="22" t="s">
        <v>10011</v>
      </c>
      <c r="G26" s="10" t="s">
        <v>10012</v>
      </c>
      <c r="H26" s="22" t="s">
        <v>10013</v>
      </c>
      <c r="I26" s="10" t="s">
        <v>10014</v>
      </c>
      <c r="J26" s="23" t="s">
        <v>4049</v>
      </c>
    </row>
    <row r="27" spans="1:10">
      <c r="A27" s="21">
        <v>1545</v>
      </c>
      <c r="B27" s="77" t="s">
        <v>6214</v>
      </c>
      <c r="C27" s="9" t="s">
        <v>10784</v>
      </c>
      <c r="D27" s="9" t="s">
        <v>10240</v>
      </c>
      <c r="E27" s="22" t="s">
        <v>8047</v>
      </c>
      <c r="F27" s="22" t="s">
        <v>10015</v>
      </c>
      <c r="G27" s="10" t="s">
        <v>10016</v>
      </c>
      <c r="H27" s="22" t="s">
        <v>10017</v>
      </c>
      <c r="I27" s="10" t="s">
        <v>10018</v>
      </c>
      <c r="J27" s="23" t="s">
        <v>4049</v>
      </c>
    </row>
    <row r="28" spans="1:10">
      <c r="A28" s="21">
        <v>1546</v>
      </c>
      <c r="B28" s="77" t="s">
        <v>6215</v>
      </c>
      <c r="C28" s="9" t="s">
        <v>10785</v>
      </c>
      <c r="D28" s="9" t="s">
        <v>10240</v>
      </c>
      <c r="E28" s="22" t="s">
        <v>8047</v>
      </c>
      <c r="F28" s="22" t="s">
        <v>10019</v>
      </c>
      <c r="G28" s="10" t="s">
        <v>10020</v>
      </c>
      <c r="H28" s="22" t="s">
        <v>10021</v>
      </c>
      <c r="I28" s="10" t="s">
        <v>10022</v>
      </c>
      <c r="J28" s="23" t="s">
        <v>4049</v>
      </c>
    </row>
    <row r="29" spans="1:10">
      <c r="A29" s="21">
        <v>1547</v>
      </c>
      <c r="B29" s="77" t="s">
        <v>6216</v>
      </c>
      <c r="C29" s="9" t="s">
        <v>10786</v>
      </c>
      <c r="D29" s="9" t="s">
        <v>10240</v>
      </c>
      <c r="E29" s="22" t="s">
        <v>8047</v>
      </c>
      <c r="F29" s="22" t="s">
        <v>10023</v>
      </c>
      <c r="G29" s="10" t="s">
        <v>10024</v>
      </c>
      <c r="H29" s="22" t="s">
        <v>10025</v>
      </c>
      <c r="I29" s="10" t="s">
        <v>10026</v>
      </c>
      <c r="J29" s="23" t="s">
        <v>4049</v>
      </c>
    </row>
    <row r="30" spans="1:10">
      <c r="A30" s="21">
        <v>1548</v>
      </c>
      <c r="B30" s="77" t="s">
        <v>6217</v>
      </c>
      <c r="C30" s="9" t="s">
        <v>10787</v>
      </c>
      <c r="D30" s="9" t="s">
        <v>10240</v>
      </c>
      <c r="E30" s="22" t="s">
        <v>8047</v>
      </c>
      <c r="F30" s="22" t="s">
        <v>10027</v>
      </c>
      <c r="G30" s="10" t="s">
        <v>5448</v>
      </c>
      <c r="H30" s="22" t="s">
        <v>5449</v>
      </c>
      <c r="I30" s="10" t="s">
        <v>5450</v>
      </c>
      <c r="J30" s="23" t="s">
        <v>4049</v>
      </c>
    </row>
    <row r="31" spans="1:10">
      <c r="A31" s="21">
        <v>1549</v>
      </c>
      <c r="B31" s="77" t="s">
        <v>6218</v>
      </c>
      <c r="C31" s="9" t="s">
        <v>10788</v>
      </c>
      <c r="D31" s="9" t="s">
        <v>10240</v>
      </c>
      <c r="E31" s="22" t="s">
        <v>8047</v>
      </c>
      <c r="F31" s="22" t="s">
        <v>10030</v>
      </c>
      <c r="G31" s="10" t="s">
        <v>10031</v>
      </c>
      <c r="H31" s="22" t="s">
        <v>10227</v>
      </c>
      <c r="I31" s="10" t="s">
        <v>6602</v>
      </c>
      <c r="J31" s="23" t="s">
        <v>4049</v>
      </c>
    </row>
    <row r="32" spans="1:10">
      <c r="A32" s="21">
        <v>1551</v>
      </c>
      <c r="B32" s="77" t="s">
        <v>6219</v>
      </c>
      <c r="C32" s="9" t="s">
        <v>10789</v>
      </c>
      <c r="D32" s="9" t="s">
        <v>10240</v>
      </c>
      <c r="E32" s="22" t="s">
        <v>8047</v>
      </c>
      <c r="F32" s="22" t="s">
        <v>5451</v>
      </c>
      <c r="G32" s="10" t="s">
        <v>5452</v>
      </c>
      <c r="H32" s="22" t="s">
        <v>5453</v>
      </c>
      <c r="I32" s="10" t="s">
        <v>10629</v>
      </c>
      <c r="J32" s="23" t="s">
        <v>4049</v>
      </c>
    </row>
    <row r="33" spans="1:10">
      <c r="A33" s="21">
        <v>1552</v>
      </c>
      <c r="B33" s="77" t="s">
        <v>6220</v>
      </c>
      <c r="C33" s="9" t="s">
        <v>10790</v>
      </c>
      <c r="D33" s="9" t="s">
        <v>10240</v>
      </c>
      <c r="E33" s="22" t="s">
        <v>8047</v>
      </c>
      <c r="F33" s="22" t="s">
        <v>5454</v>
      </c>
      <c r="G33" s="10" t="s">
        <v>5455</v>
      </c>
      <c r="H33" s="22" t="s">
        <v>5456</v>
      </c>
      <c r="I33" s="10" t="s">
        <v>5457</v>
      </c>
      <c r="J33" s="23" t="s">
        <v>4049</v>
      </c>
    </row>
    <row r="34" spans="1:10">
      <c r="A34" s="21">
        <v>1553</v>
      </c>
      <c r="B34" s="77" t="s">
        <v>6221</v>
      </c>
      <c r="C34" s="9" t="s">
        <v>10791</v>
      </c>
      <c r="D34" s="9" t="s">
        <v>10240</v>
      </c>
      <c r="E34" s="22" t="s">
        <v>8047</v>
      </c>
      <c r="F34" s="22" t="s">
        <v>5458</v>
      </c>
      <c r="G34" s="10" t="s">
        <v>5459</v>
      </c>
      <c r="H34" s="22" t="s">
        <v>8758</v>
      </c>
      <c r="I34" s="10" t="s">
        <v>8759</v>
      </c>
      <c r="J34" s="23" t="s">
        <v>4049</v>
      </c>
    </row>
    <row r="35" spans="1:10">
      <c r="A35" s="21">
        <v>1554</v>
      </c>
      <c r="B35" s="77" t="s">
        <v>6222</v>
      </c>
      <c r="C35" s="9" t="s">
        <v>10792</v>
      </c>
      <c r="D35" s="9" t="s">
        <v>10240</v>
      </c>
      <c r="E35" s="22" t="s">
        <v>8047</v>
      </c>
      <c r="F35" s="22" t="s">
        <v>8760</v>
      </c>
      <c r="G35" s="10" t="s">
        <v>8761</v>
      </c>
      <c r="H35" s="22" t="s">
        <v>8762</v>
      </c>
      <c r="I35" s="10" t="s">
        <v>8763</v>
      </c>
      <c r="J35" s="23" t="s">
        <v>4049</v>
      </c>
    </row>
    <row r="36" spans="1:10">
      <c r="A36" s="21">
        <v>1555</v>
      </c>
      <c r="B36" s="77" t="s">
        <v>6223</v>
      </c>
      <c r="C36" s="9" t="s">
        <v>10793</v>
      </c>
      <c r="D36" s="9" t="s">
        <v>10240</v>
      </c>
      <c r="E36" s="22" t="s">
        <v>8047</v>
      </c>
      <c r="F36" s="22" t="s">
        <v>8764</v>
      </c>
      <c r="G36" s="10" t="s">
        <v>8765</v>
      </c>
      <c r="H36" s="22" t="s">
        <v>8766</v>
      </c>
      <c r="I36" s="10" t="s">
        <v>8767</v>
      </c>
      <c r="J36" s="23" t="s">
        <v>4049</v>
      </c>
    </row>
    <row r="37" spans="1:10">
      <c r="A37" s="21">
        <v>1556</v>
      </c>
      <c r="B37" s="77" t="s">
        <v>6224</v>
      </c>
      <c r="C37" s="9" t="s">
        <v>10794</v>
      </c>
      <c r="D37" s="9" t="s">
        <v>10240</v>
      </c>
      <c r="E37" s="22" t="s">
        <v>8047</v>
      </c>
      <c r="F37" s="22" t="s">
        <v>8768</v>
      </c>
      <c r="G37" s="10" t="s">
        <v>8769</v>
      </c>
      <c r="H37" s="22" t="s">
        <v>8770</v>
      </c>
      <c r="I37" s="10" t="s">
        <v>10228</v>
      </c>
      <c r="J37" s="23" t="s">
        <v>4049</v>
      </c>
    </row>
    <row r="38" spans="1:10">
      <c r="A38" s="21">
        <v>1557</v>
      </c>
      <c r="B38" s="77" t="s">
        <v>6225</v>
      </c>
      <c r="C38" s="9" t="s">
        <v>10795</v>
      </c>
      <c r="D38" s="9" t="s">
        <v>10240</v>
      </c>
      <c r="E38" s="22" t="s">
        <v>8047</v>
      </c>
      <c r="F38" s="22" t="s">
        <v>8771</v>
      </c>
      <c r="G38" s="10" t="s">
        <v>8772</v>
      </c>
      <c r="H38" s="22" t="s">
        <v>8773</v>
      </c>
      <c r="I38" s="10" t="s">
        <v>8774</v>
      </c>
      <c r="J38" s="23" t="s">
        <v>4049</v>
      </c>
    </row>
    <row r="39" spans="1:10">
      <c r="A39" s="21">
        <v>1558</v>
      </c>
      <c r="B39" s="77" t="s">
        <v>6226</v>
      </c>
      <c r="C39" s="9" t="s">
        <v>10796</v>
      </c>
      <c r="D39" s="9" t="s">
        <v>10240</v>
      </c>
      <c r="E39" s="22" t="s">
        <v>8047</v>
      </c>
      <c r="F39" s="22" t="s">
        <v>10229</v>
      </c>
      <c r="G39" s="10" t="s">
        <v>10230</v>
      </c>
      <c r="H39" s="22" t="s">
        <v>10231</v>
      </c>
      <c r="I39" s="10" t="s">
        <v>10232</v>
      </c>
      <c r="J39" s="23" t="s">
        <v>4049</v>
      </c>
    </row>
    <row r="40" spans="1:10">
      <c r="A40" s="21">
        <v>1559</v>
      </c>
      <c r="B40" s="77" t="s">
        <v>6227</v>
      </c>
      <c r="C40" s="9" t="s">
        <v>10797</v>
      </c>
      <c r="D40" s="9" t="s">
        <v>10240</v>
      </c>
      <c r="E40" s="22" t="s">
        <v>8047</v>
      </c>
      <c r="F40" s="22" t="s">
        <v>10233</v>
      </c>
      <c r="G40" s="10" t="s">
        <v>10234</v>
      </c>
      <c r="H40" s="22" t="s">
        <v>10235</v>
      </c>
      <c r="I40" s="10" t="s">
        <v>7872</v>
      </c>
      <c r="J40" s="23" t="s">
        <v>4049</v>
      </c>
    </row>
    <row r="41" spans="1:10">
      <c r="A41" s="21">
        <v>1560</v>
      </c>
      <c r="B41" s="77" t="s">
        <v>6228</v>
      </c>
      <c r="C41" s="9" t="s">
        <v>10798</v>
      </c>
      <c r="D41" s="9" t="s">
        <v>10240</v>
      </c>
      <c r="E41" s="22" t="s">
        <v>8047</v>
      </c>
      <c r="F41" s="22" t="s">
        <v>10236</v>
      </c>
      <c r="G41" s="10" t="s">
        <v>10237</v>
      </c>
      <c r="H41" s="22" t="s">
        <v>10238</v>
      </c>
      <c r="I41" s="10" t="s">
        <v>10239</v>
      </c>
      <c r="J41" s="23" t="s">
        <v>4049</v>
      </c>
    </row>
    <row r="42" spans="1:10">
      <c r="A42" s="21">
        <v>1616</v>
      </c>
      <c r="B42" s="78" t="s">
        <v>6229</v>
      </c>
      <c r="C42" s="9" t="s">
        <v>6330</v>
      </c>
      <c r="D42" s="9" t="s">
        <v>9972</v>
      </c>
      <c r="E42" s="22" t="s">
        <v>8047</v>
      </c>
      <c r="F42" s="22" t="s">
        <v>4271</v>
      </c>
      <c r="G42" s="10" t="s">
        <v>7870</v>
      </c>
      <c r="H42" s="22" t="s">
        <v>4272</v>
      </c>
      <c r="I42" s="10" t="s">
        <v>4273</v>
      </c>
      <c r="J42" s="23" t="s">
        <v>4051</v>
      </c>
    </row>
    <row r="43" spans="1:10">
      <c r="A43" s="21">
        <v>1617</v>
      </c>
      <c r="B43" s="77" t="s">
        <v>6230</v>
      </c>
      <c r="C43" s="9" t="s">
        <v>6331</v>
      </c>
      <c r="D43" s="9" t="s">
        <v>9972</v>
      </c>
      <c r="E43" s="22" t="s">
        <v>8047</v>
      </c>
      <c r="F43" s="22" t="s">
        <v>4274</v>
      </c>
      <c r="G43" s="10" t="s">
        <v>4275</v>
      </c>
      <c r="H43" s="22" t="s">
        <v>4276</v>
      </c>
      <c r="I43" s="10" t="s">
        <v>4277</v>
      </c>
      <c r="J43" s="23" t="s">
        <v>4049</v>
      </c>
    </row>
    <row r="44" spans="1:10">
      <c r="A44" s="21">
        <v>1618</v>
      </c>
      <c r="B44" s="77" t="s">
        <v>6231</v>
      </c>
      <c r="C44" s="9" t="s">
        <v>6332</v>
      </c>
      <c r="D44" s="9" t="s">
        <v>9972</v>
      </c>
      <c r="E44" s="22" t="s">
        <v>8047</v>
      </c>
      <c r="F44" s="22" t="s">
        <v>6831</v>
      </c>
      <c r="G44" s="10" t="s">
        <v>6832</v>
      </c>
      <c r="H44" s="22" t="s">
        <v>6833</v>
      </c>
      <c r="I44" s="10" t="s">
        <v>6834</v>
      </c>
      <c r="J44" s="23" t="s">
        <v>4049</v>
      </c>
    </row>
    <row r="45" spans="1:10">
      <c r="A45" s="21">
        <v>1619</v>
      </c>
      <c r="B45" s="77" t="s">
        <v>6232</v>
      </c>
      <c r="C45" s="9" t="s">
        <v>6333</v>
      </c>
      <c r="D45" s="9" t="s">
        <v>9972</v>
      </c>
      <c r="E45" s="22" t="s">
        <v>8047</v>
      </c>
      <c r="F45" s="22" t="s">
        <v>6835</v>
      </c>
      <c r="G45" s="10" t="s">
        <v>6836</v>
      </c>
      <c r="H45" s="22" t="s">
        <v>6837</v>
      </c>
      <c r="I45" s="10" t="s">
        <v>5679</v>
      </c>
      <c r="J45" s="23" t="s">
        <v>4049</v>
      </c>
    </row>
    <row r="46" spans="1:10">
      <c r="A46" s="21">
        <v>1620</v>
      </c>
      <c r="B46" s="77" t="s">
        <v>6233</v>
      </c>
      <c r="C46" s="9" t="s">
        <v>6334</v>
      </c>
      <c r="D46" s="9" t="s">
        <v>9972</v>
      </c>
      <c r="E46" s="22" t="s">
        <v>8047</v>
      </c>
      <c r="F46" s="22" t="s">
        <v>6838</v>
      </c>
      <c r="G46" s="10" t="s">
        <v>6839</v>
      </c>
      <c r="H46" s="22" t="s">
        <v>6840</v>
      </c>
      <c r="I46" s="10" t="s">
        <v>6841</v>
      </c>
      <c r="J46" s="23" t="s">
        <v>4049</v>
      </c>
    </row>
    <row r="47" spans="1:10">
      <c r="A47" s="21">
        <v>1621</v>
      </c>
      <c r="B47" s="77" t="s">
        <v>6234</v>
      </c>
      <c r="C47" s="9" t="s">
        <v>6335</v>
      </c>
      <c r="D47" s="9" t="s">
        <v>9972</v>
      </c>
      <c r="E47" s="22" t="s">
        <v>8047</v>
      </c>
      <c r="F47" s="22" t="s">
        <v>6842</v>
      </c>
      <c r="G47" s="10" t="s">
        <v>6843</v>
      </c>
      <c r="H47" s="22" t="s">
        <v>6844</v>
      </c>
      <c r="I47" s="10" t="s">
        <v>6845</v>
      </c>
      <c r="J47" s="23" t="s">
        <v>4049</v>
      </c>
    </row>
    <row r="48" spans="1:10">
      <c r="A48" s="21">
        <v>1622</v>
      </c>
      <c r="B48" s="77" t="s">
        <v>6235</v>
      </c>
      <c r="C48" s="9" t="s">
        <v>6336</v>
      </c>
      <c r="D48" s="9" t="s">
        <v>9972</v>
      </c>
      <c r="E48" s="22" t="s">
        <v>8047</v>
      </c>
      <c r="F48" s="22" t="s">
        <v>6846</v>
      </c>
      <c r="G48" s="10" t="s">
        <v>6847</v>
      </c>
      <c r="H48" s="22" t="s">
        <v>6848</v>
      </c>
      <c r="I48" s="10" t="s">
        <v>6849</v>
      </c>
      <c r="J48" s="23" t="s">
        <v>4049</v>
      </c>
    </row>
    <row r="49" spans="1:10">
      <c r="A49" s="21">
        <v>1623</v>
      </c>
      <c r="B49" s="77" t="s">
        <v>6236</v>
      </c>
      <c r="C49" s="9" t="s">
        <v>6337</v>
      </c>
      <c r="D49" s="9" t="s">
        <v>9972</v>
      </c>
      <c r="E49" s="22" t="s">
        <v>8047</v>
      </c>
      <c r="F49" s="22" t="s">
        <v>6850</v>
      </c>
      <c r="G49" s="10" t="s">
        <v>6851</v>
      </c>
      <c r="H49" s="22" t="s">
        <v>6852</v>
      </c>
      <c r="I49" s="10" t="s">
        <v>6853</v>
      </c>
      <c r="J49" s="23" t="s">
        <v>4049</v>
      </c>
    </row>
    <row r="50" spans="1:10">
      <c r="A50" s="21">
        <v>1624</v>
      </c>
      <c r="B50" s="77" t="s">
        <v>6237</v>
      </c>
      <c r="C50" s="9" t="s">
        <v>6338</v>
      </c>
      <c r="D50" s="9" t="s">
        <v>9972</v>
      </c>
      <c r="E50" s="22" t="s">
        <v>8047</v>
      </c>
      <c r="F50" s="22" t="s">
        <v>6854</v>
      </c>
      <c r="G50" s="10" t="s">
        <v>6855</v>
      </c>
      <c r="H50" s="22" t="s">
        <v>6856</v>
      </c>
      <c r="I50" s="10" t="s">
        <v>6857</v>
      </c>
      <c r="J50" s="23" t="s">
        <v>4049</v>
      </c>
    </row>
    <row r="51" spans="1:10">
      <c r="A51" s="21">
        <v>1626</v>
      </c>
      <c r="B51" s="77" t="s">
        <v>6238</v>
      </c>
      <c r="C51" s="9" t="s">
        <v>6339</v>
      </c>
      <c r="D51" s="9" t="s">
        <v>9972</v>
      </c>
      <c r="E51" s="22" t="s">
        <v>8047</v>
      </c>
      <c r="F51" s="22" t="s">
        <v>6858</v>
      </c>
      <c r="G51" s="10" t="s">
        <v>8596</v>
      </c>
      <c r="H51" s="22" t="s">
        <v>6859</v>
      </c>
      <c r="I51" s="10" t="s">
        <v>6860</v>
      </c>
      <c r="J51" s="23" t="s">
        <v>4049</v>
      </c>
    </row>
    <row r="52" spans="1:10">
      <c r="A52" s="21">
        <v>1627</v>
      </c>
      <c r="B52" s="77" t="s">
        <v>6239</v>
      </c>
      <c r="C52" s="9" t="s">
        <v>6340</v>
      </c>
      <c r="D52" s="9" t="s">
        <v>9972</v>
      </c>
      <c r="E52" s="22" t="s">
        <v>8047</v>
      </c>
      <c r="F52" s="22" t="s">
        <v>6861</v>
      </c>
      <c r="G52" s="10" t="s">
        <v>6862</v>
      </c>
      <c r="H52" s="22" t="s">
        <v>6863</v>
      </c>
      <c r="I52" s="10" t="s">
        <v>6244</v>
      </c>
      <c r="J52" s="23" t="s">
        <v>4049</v>
      </c>
    </row>
    <row r="53" spans="1:10">
      <c r="A53" s="21">
        <v>1628</v>
      </c>
      <c r="B53" s="77" t="s">
        <v>6240</v>
      </c>
      <c r="C53" s="9" t="s">
        <v>6341</v>
      </c>
      <c r="D53" s="9" t="s">
        <v>9972</v>
      </c>
      <c r="E53" s="22" t="s">
        <v>8047</v>
      </c>
      <c r="F53" s="22" t="s">
        <v>6864</v>
      </c>
      <c r="G53" s="10" t="s">
        <v>6865</v>
      </c>
      <c r="H53" s="22" t="s">
        <v>6866</v>
      </c>
      <c r="I53" s="10" t="s">
        <v>6867</v>
      </c>
      <c r="J53" s="23" t="s">
        <v>4049</v>
      </c>
    </row>
    <row r="54" spans="1:10">
      <c r="A54" s="21">
        <v>1629</v>
      </c>
      <c r="B54" s="77" t="s">
        <v>6241</v>
      </c>
      <c r="C54" s="9" t="s">
        <v>6342</v>
      </c>
      <c r="D54" s="9" t="s">
        <v>9972</v>
      </c>
      <c r="E54" s="22" t="s">
        <v>8047</v>
      </c>
      <c r="F54" s="22" t="s">
        <v>6868</v>
      </c>
      <c r="G54" s="10" t="s">
        <v>5313</v>
      </c>
      <c r="H54" s="22" t="s">
        <v>5314</v>
      </c>
      <c r="I54" s="10" t="s">
        <v>5315</v>
      </c>
      <c r="J54" s="23" t="s">
        <v>4049</v>
      </c>
    </row>
    <row r="55" spans="1:10">
      <c r="A55" s="21">
        <v>1630</v>
      </c>
      <c r="B55" s="77" t="s">
        <v>6242</v>
      </c>
      <c r="C55" s="9" t="s">
        <v>6343</v>
      </c>
      <c r="D55" s="9" t="s">
        <v>9972</v>
      </c>
      <c r="E55" s="22" t="s">
        <v>8047</v>
      </c>
      <c r="F55" s="22" t="s">
        <v>5316</v>
      </c>
      <c r="G55" s="10" t="s">
        <v>5317</v>
      </c>
      <c r="H55" s="22" t="s">
        <v>5318</v>
      </c>
      <c r="I55" s="10" t="s">
        <v>5319</v>
      </c>
      <c r="J55" s="23" t="s">
        <v>4049</v>
      </c>
    </row>
    <row r="56" spans="1:10">
      <c r="A56" s="21">
        <v>1631</v>
      </c>
      <c r="B56" s="77" t="s">
        <v>6243</v>
      </c>
      <c r="C56" s="9" t="s">
        <v>6344</v>
      </c>
      <c r="D56" s="9" t="s">
        <v>9972</v>
      </c>
      <c r="E56" s="22" t="s">
        <v>8047</v>
      </c>
      <c r="F56" s="22" t="s">
        <v>5320</v>
      </c>
      <c r="G56" s="10" t="s">
        <v>5321</v>
      </c>
      <c r="H56" s="22" t="s">
        <v>5322</v>
      </c>
      <c r="I56" s="10" t="s">
        <v>5323</v>
      </c>
      <c r="J56" s="23" t="s">
        <v>4049</v>
      </c>
    </row>
    <row r="57" spans="1:10">
      <c r="A57" s="21">
        <v>1632</v>
      </c>
      <c r="B57" s="77" t="s">
        <v>9101</v>
      </c>
      <c r="C57" s="9" t="s">
        <v>6345</v>
      </c>
      <c r="D57" s="9" t="s">
        <v>9972</v>
      </c>
      <c r="E57" s="22" t="s">
        <v>8047</v>
      </c>
      <c r="F57" s="22" t="s">
        <v>5324</v>
      </c>
      <c r="G57" s="10" t="s">
        <v>5325</v>
      </c>
      <c r="H57" s="22" t="s">
        <v>5326</v>
      </c>
      <c r="I57" s="10" t="s">
        <v>5327</v>
      </c>
      <c r="J57" s="23" t="s">
        <v>4049</v>
      </c>
    </row>
    <row r="58" spans="1:10">
      <c r="A58" s="21">
        <v>1633</v>
      </c>
      <c r="B58" s="77" t="s">
        <v>9102</v>
      </c>
      <c r="C58" s="9" t="s">
        <v>6346</v>
      </c>
      <c r="D58" s="9" t="s">
        <v>9972</v>
      </c>
      <c r="E58" s="22" t="s">
        <v>8047</v>
      </c>
      <c r="F58" s="22" t="s">
        <v>5328</v>
      </c>
      <c r="G58" s="10" t="s">
        <v>5329</v>
      </c>
      <c r="H58" s="22" t="s">
        <v>5330</v>
      </c>
      <c r="I58" s="10" t="s">
        <v>5331</v>
      </c>
      <c r="J58" s="23" t="s">
        <v>4049</v>
      </c>
    </row>
    <row r="59" spans="1:10">
      <c r="A59" s="21">
        <v>1634</v>
      </c>
      <c r="B59" s="77" t="s">
        <v>9103</v>
      </c>
      <c r="C59" s="9" t="s">
        <v>6411</v>
      </c>
      <c r="D59" s="9" t="s">
        <v>9972</v>
      </c>
      <c r="E59" s="22" t="s">
        <v>8047</v>
      </c>
      <c r="F59" s="22" t="s">
        <v>6858</v>
      </c>
      <c r="G59" s="10" t="s">
        <v>5332</v>
      </c>
      <c r="H59" s="22" t="s">
        <v>5333</v>
      </c>
      <c r="I59" s="10" t="s">
        <v>5334</v>
      </c>
      <c r="J59" s="23" t="s">
        <v>4049</v>
      </c>
    </row>
    <row r="60" spans="1:10">
      <c r="A60" s="21">
        <v>1635</v>
      </c>
      <c r="B60" s="77" t="s">
        <v>9104</v>
      </c>
      <c r="C60" s="9" t="s">
        <v>6412</v>
      </c>
      <c r="D60" s="9" t="s">
        <v>9972</v>
      </c>
      <c r="E60" s="22" t="s">
        <v>8047</v>
      </c>
      <c r="F60" s="22" t="s">
        <v>6858</v>
      </c>
      <c r="G60" s="10" t="s">
        <v>5335</v>
      </c>
      <c r="H60" s="22" t="s">
        <v>5336</v>
      </c>
      <c r="I60" s="10" t="s">
        <v>5337</v>
      </c>
      <c r="J60" s="23" t="s">
        <v>4049</v>
      </c>
    </row>
    <row r="61" spans="1:10">
      <c r="A61" s="21">
        <v>1636</v>
      </c>
      <c r="B61" s="77" t="s">
        <v>9105</v>
      </c>
      <c r="C61" s="9" t="s">
        <v>6413</v>
      </c>
      <c r="D61" s="9" t="s">
        <v>9972</v>
      </c>
      <c r="E61" s="22" t="s">
        <v>8047</v>
      </c>
      <c r="F61" s="22" t="s">
        <v>5338</v>
      </c>
      <c r="G61" s="10" t="s">
        <v>5339</v>
      </c>
      <c r="H61" s="22" t="s">
        <v>5340</v>
      </c>
      <c r="I61" s="10" t="s">
        <v>9166</v>
      </c>
      <c r="J61" s="23" t="s">
        <v>4049</v>
      </c>
    </row>
    <row r="62" spans="1:10">
      <c r="A62" s="21">
        <v>1637</v>
      </c>
      <c r="B62" s="77" t="s">
        <v>9106</v>
      </c>
      <c r="C62" s="9" t="s">
        <v>8247</v>
      </c>
      <c r="D62" s="9" t="s">
        <v>9972</v>
      </c>
      <c r="E62" s="22" t="s">
        <v>8047</v>
      </c>
      <c r="F62" s="22" t="s">
        <v>9167</v>
      </c>
      <c r="G62" s="10" t="s">
        <v>9168</v>
      </c>
      <c r="H62" s="22" t="s">
        <v>9169</v>
      </c>
      <c r="I62" s="10" t="s">
        <v>9170</v>
      </c>
      <c r="J62" s="23" t="s">
        <v>4049</v>
      </c>
    </row>
    <row r="63" spans="1:10">
      <c r="A63" s="21">
        <v>1638</v>
      </c>
      <c r="B63" s="77" t="s">
        <v>9107</v>
      </c>
      <c r="C63" s="9" t="s">
        <v>8248</v>
      </c>
      <c r="D63" s="9" t="s">
        <v>9972</v>
      </c>
      <c r="E63" s="22" t="s">
        <v>8047</v>
      </c>
      <c r="F63" s="22" t="s">
        <v>9171</v>
      </c>
      <c r="G63" s="10" t="s">
        <v>9172</v>
      </c>
      <c r="H63" s="22" t="s">
        <v>9173</v>
      </c>
      <c r="I63" s="10" t="s">
        <v>9174</v>
      </c>
      <c r="J63" s="23" t="s">
        <v>4049</v>
      </c>
    </row>
    <row r="64" spans="1:10">
      <c r="A64" s="21">
        <v>1639</v>
      </c>
      <c r="B64" s="77" t="s">
        <v>9108</v>
      </c>
      <c r="C64" s="9" t="s">
        <v>8249</v>
      </c>
      <c r="D64" s="9" t="s">
        <v>9972</v>
      </c>
      <c r="E64" s="22" t="s">
        <v>8047</v>
      </c>
      <c r="F64" s="22" t="s">
        <v>9175</v>
      </c>
      <c r="G64" s="10" t="s">
        <v>9176</v>
      </c>
      <c r="H64" s="22" t="s">
        <v>9177</v>
      </c>
      <c r="I64" s="10" t="s">
        <v>9178</v>
      </c>
      <c r="J64" s="23" t="s">
        <v>4049</v>
      </c>
    </row>
    <row r="65" spans="1:10">
      <c r="A65" s="21">
        <v>1640</v>
      </c>
      <c r="B65" s="77" t="s">
        <v>9109</v>
      </c>
      <c r="C65" s="9" t="s">
        <v>8250</v>
      </c>
      <c r="D65" s="9" t="s">
        <v>9972</v>
      </c>
      <c r="E65" s="22" t="s">
        <v>8047</v>
      </c>
      <c r="F65" s="22" t="s">
        <v>6858</v>
      </c>
      <c r="G65" s="10" t="s">
        <v>9179</v>
      </c>
      <c r="H65" s="22" t="s">
        <v>9180</v>
      </c>
      <c r="I65" s="10" t="s">
        <v>8067</v>
      </c>
      <c r="J65" s="23" t="s">
        <v>4049</v>
      </c>
    </row>
    <row r="66" spans="1:10">
      <c r="A66" s="21">
        <v>1641</v>
      </c>
      <c r="B66" s="77" t="s">
        <v>9110</v>
      </c>
      <c r="C66" s="9" t="s">
        <v>8251</v>
      </c>
      <c r="D66" s="9" t="s">
        <v>9972</v>
      </c>
      <c r="E66" s="22" t="s">
        <v>8047</v>
      </c>
      <c r="F66" s="22" t="s">
        <v>8068</v>
      </c>
      <c r="G66" s="10" t="s">
        <v>8069</v>
      </c>
      <c r="H66" s="22" t="s">
        <v>8070</v>
      </c>
      <c r="I66" s="10" t="s">
        <v>8071</v>
      </c>
      <c r="J66" s="23" t="s">
        <v>4049</v>
      </c>
    </row>
    <row r="67" spans="1:10">
      <c r="A67" s="21">
        <v>1642</v>
      </c>
      <c r="B67" s="77" t="s">
        <v>6696</v>
      </c>
      <c r="C67" s="9" t="s">
        <v>8252</v>
      </c>
      <c r="D67" s="9" t="s">
        <v>9972</v>
      </c>
      <c r="E67" s="22" t="s">
        <v>8047</v>
      </c>
      <c r="F67" s="22" t="s">
        <v>8072</v>
      </c>
      <c r="G67" s="10" t="s">
        <v>8073</v>
      </c>
      <c r="H67" s="22" t="s">
        <v>8074</v>
      </c>
      <c r="I67" s="10" t="s">
        <v>8075</v>
      </c>
      <c r="J67" s="23" t="s">
        <v>4049</v>
      </c>
    </row>
    <row r="68" spans="1:10">
      <c r="A68" s="21">
        <v>1643</v>
      </c>
      <c r="B68" s="77" t="s">
        <v>6697</v>
      </c>
      <c r="C68" s="9" t="s">
        <v>8253</v>
      </c>
      <c r="D68" s="9" t="s">
        <v>9972</v>
      </c>
      <c r="E68" s="22" t="s">
        <v>8047</v>
      </c>
      <c r="F68" s="22" t="s">
        <v>8076</v>
      </c>
      <c r="G68" s="10" t="s">
        <v>8077</v>
      </c>
      <c r="H68" s="22" t="s">
        <v>8078</v>
      </c>
      <c r="I68" s="10" t="s">
        <v>8079</v>
      </c>
      <c r="J68" s="23" t="s">
        <v>4049</v>
      </c>
    </row>
    <row r="69" spans="1:10">
      <c r="A69" s="21">
        <v>1644</v>
      </c>
      <c r="B69" s="77" t="s">
        <v>6698</v>
      </c>
      <c r="C69" s="9" t="s">
        <v>8254</v>
      </c>
      <c r="D69" s="9" t="s">
        <v>9972</v>
      </c>
      <c r="E69" s="22" t="s">
        <v>8047</v>
      </c>
      <c r="F69" s="22" t="s">
        <v>8080</v>
      </c>
      <c r="G69" s="10" t="s">
        <v>8081</v>
      </c>
      <c r="H69" s="22" t="s">
        <v>8082</v>
      </c>
      <c r="I69" s="10" t="s">
        <v>8083</v>
      </c>
      <c r="J69" s="23" t="s">
        <v>4049</v>
      </c>
    </row>
    <row r="70" spans="1:10">
      <c r="A70" s="21">
        <v>1645</v>
      </c>
      <c r="B70" s="77" t="s">
        <v>6699</v>
      </c>
      <c r="C70" s="9" t="s">
        <v>8255</v>
      </c>
      <c r="D70" s="9" t="s">
        <v>9972</v>
      </c>
      <c r="E70" s="22" t="s">
        <v>8047</v>
      </c>
      <c r="F70" s="22" t="s">
        <v>8084</v>
      </c>
      <c r="G70" s="10" t="s">
        <v>7871</v>
      </c>
      <c r="H70" s="22" t="s">
        <v>8085</v>
      </c>
      <c r="I70" s="10" t="s">
        <v>8086</v>
      </c>
      <c r="J70" s="23" t="s">
        <v>4051</v>
      </c>
    </row>
    <row r="71" spans="1:10">
      <c r="A71" s="21">
        <v>1646</v>
      </c>
      <c r="B71" s="77" t="s">
        <v>6700</v>
      </c>
      <c r="C71" s="9" t="s">
        <v>8256</v>
      </c>
      <c r="D71" s="9" t="s">
        <v>9972</v>
      </c>
      <c r="E71" s="22" t="s">
        <v>8047</v>
      </c>
      <c r="F71" s="22" t="s">
        <v>8087</v>
      </c>
      <c r="G71" s="10" t="s">
        <v>8088</v>
      </c>
      <c r="H71" s="22" t="s">
        <v>8089</v>
      </c>
      <c r="I71" s="10" t="s">
        <v>8090</v>
      </c>
      <c r="J71" s="23" t="s">
        <v>4049</v>
      </c>
    </row>
    <row r="72" spans="1:10">
      <c r="A72" s="21">
        <v>1647</v>
      </c>
      <c r="B72" s="77" t="s">
        <v>6701</v>
      </c>
      <c r="C72" s="9" t="s">
        <v>8257</v>
      </c>
      <c r="D72" s="9" t="s">
        <v>9972</v>
      </c>
      <c r="E72" s="22" t="s">
        <v>8047</v>
      </c>
      <c r="F72" s="22" t="s">
        <v>8091</v>
      </c>
      <c r="G72" s="10" t="s">
        <v>10612</v>
      </c>
      <c r="H72" s="22" t="s">
        <v>10613</v>
      </c>
      <c r="I72" s="10" t="s">
        <v>10614</v>
      </c>
      <c r="J72" s="23" t="s">
        <v>4049</v>
      </c>
    </row>
    <row r="73" spans="1:10">
      <c r="A73" s="21">
        <v>1648</v>
      </c>
      <c r="B73" s="77" t="s">
        <v>6702</v>
      </c>
      <c r="C73" s="9" t="s">
        <v>8258</v>
      </c>
      <c r="D73" s="9" t="s">
        <v>9972</v>
      </c>
      <c r="E73" s="22" t="s">
        <v>8047</v>
      </c>
      <c r="F73" s="22" t="s">
        <v>10615</v>
      </c>
      <c r="G73" s="10" t="s">
        <v>10616</v>
      </c>
      <c r="H73" s="22" t="s">
        <v>10617</v>
      </c>
      <c r="I73" s="10" t="s">
        <v>10618</v>
      </c>
      <c r="J73" s="23" t="s">
        <v>4049</v>
      </c>
    </row>
    <row r="74" spans="1:10">
      <c r="A74" s="21">
        <v>1892</v>
      </c>
      <c r="B74" s="78" t="s">
        <v>6703</v>
      </c>
      <c r="C74" s="9" t="s">
        <v>10181</v>
      </c>
      <c r="D74" s="9" t="s">
        <v>5797</v>
      </c>
      <c r="E74" s="22" t="s">
        <v>8047</v>
      </c>
      <c r="F74" s="22" t="s">
        <v>10339</v>
      </c>
      <c r="G74" s="10" t="s">
        <v>10340</v>
      </c>
      <c r="H74" s="22" t="s">
        <v>7812</v>
      </c>
      <c r="I74" s="10" t="s">
        <v>7813</v>
      </c>
      <c r="J74" s="23" t="s">
        <v>4051</v>
      </c>
    </row>
    <row r="75" spans="1:10">
      <c r="A75" s="21">
        <v>1893</v>
      </c>
      <c r="B75" s="77" t="s">
        <v>6704</v>
      </c>
      <c r="C75" s="9" t="s">
        <v>10182</v>
      </c>
      <c r="D75" s="9" t="s">
        <v>5797</v>
      </c>
      <c r="E75" s="22" t="s">
        <v>8047</v>
      </c>
      <c r="F75" s="22" t="s">
        <v>10341</v>
      </c>
      <c r="G75" s="10" t="s">
        <v>10342</v>
      </c>
      <c r="H75" s="22" t="s">
        <v>10343</v>
      </c>
      <c r="I75" s="10" t="s">
        <v>7814</v>
      </c>
      <c r="J75" s="23" t="s">
        <v>4051</v>
      </c>
    </row>
    <row r="76" spans="1:10">
      <c r="A76" s="21">
        <v>1894</v>
      </c>
      <c r="B76" s="77" t="s">
        <v>6705</v>
      </c>
      <c r="C76" s="9" t="s">
        <v>10183</v>
      </c>
      <c r="D76" s="9" t="s">
        <v>5797</v>
      </c>
      <c r="E76" s="22" t="s">
        <v>8047</v>
      </c>
      <c r="F76" s="22" t="s">
        <v>10339</v>
      </c>
      <c r="G76" s="10" t="s">
        <v>10344</v>
      </c>
      <c r="H76" s="22" t="s">
        <v>7815</v>
      </c>
      <c r="I76" s="10" t="s">
        <v>7816</v>
      </c>
      <c r="J76" s="23" t="s">
        <v>4051</v>
      </c>
    </row>
    <row r="77" spans="1:10">
      <c r="A77" s="21">
        <v>1895</v>
      </c>
      <c r="B77" s="77" t="s">
        <v>6706</v>
      </c>
      <c r="C77" s="9" t="s">
        <v>10184</v>
      </c>
      <c r="D77" s="9" t="s">
        <v>5797</v>
      </c>
      <c r="E77" s="22" t="s">
        <v>8047</v>
      </c>
      <c r="F77" s="22" t="s">
        <v>10345</v>
      </c>
      <c r="G77" s="10" t="s">
        <v>10346</v>
      </c>
      <c r="H77" s="22" t="s">
        <v>8346</v>
      </c>
      <c r="I77" s="10" t="s">
        <v>8347</v>
      </c>
      <c r="J77" s="23" t="s">
        <v>4051</v>
      </c>
    </row>
    <row r="78" spans="1:10">
      <c r="A78" s="21">
        <v>1896</v>
      </c>
      <c r="B78" s="77" t="s">
        <v>6707</v>
      </c>
      <c r="C78" s="9" t="s">
        <v>10185</v>
      </c>
      <c r="D78" s="9" t="s">
        <v>5797</v>
      </c>
      <c r="E78" s="22" t="s">
        <v>8047</v>
      </c>
      <c r="F78" s="22" t="s">
        <v>8348</v>
      </c>
      <c r="G78" s="10" t="s">
        <v>8349</v>
      </c>
      <c r="H78" s="22" t="s">
        <v>8350</v>
      </c>
      <c r="I78" s="10" t="s">
        <v>8351</v>
      </c>
      <c r="J78" s="23" t="s">
        <v>4049</v>
      </c>
    </row>
    <row r="79" spans="1:10">
      <c r="A79" s="21">
        <v>1897</v>
      </c>
      <c r="B79" s="77" t="s">
        <v>6708</v>
      </c>
      <c r="C79" s="9" t="s">
        <v>10186</v>
      </c>
      <c r="D79" s="9" t="s">
        <v>5797</v>
      </c>
      <c r="E79" s="22" t="s">
        <v>8047</v>
      </c>
      <c r="F79" s="22" t="s">
        <v>8352</v>
      </c>
      <c r="G79" s="10" t="s">
        <v>8353</v>
      </c>
      <c r="H79" s="22" t="s">
        <v>8354</v>
      </c>
      <c r="I79" s="10" t="s">
        <v>8355</v>
      </c>
      <c r="J79" s="23" t="s">
        <v>4049</v>
      </c>
    </row>
    <row r="80" spans="1:10">
      <c r="A80" s="21">
        <v>1899</v>
      </c>
      <c r="B80" s="77" t="s">
        <v>6709</v>
      </c>
      <c r="C80" s="9" t="s">
        <v>10187</v>
      </c>
      <c r="D80" s="9" t="s">
        <v>5797</v>
      </c>
      <c r="E80" s="22" t="s">
        <v>8047</v>
      </c>
      <c r="F80" s="22" t="s">
        <v>8356</v>
      </c>
      <c r="G80" s="10" t="s">
        <v>8357</v>
      </c>
      <c r="H80" s="22" t="s">
        <v>8358</v>
      </c>
      <c r="I80" s="10" t="s">
        <v>8359</v>
      </c>
      <c r="J80" s="23" t="s">
        <v>4049</v>
      </c>
    </row>
    <row r="81" spans="1:10">
      <c r="A81" s="21">
        <v>1900</v>
      </c>
      <c r="B81" s="77" t="s">
        <v>6710</v>
      </c>
      <c r="C81" s="9" t="s">
        <v>10188</v>
      </c>
      <c r="D81" s="9" t="s">
        <v>5797</v>
      </c>
      <c r="E81" s="22" t="s">
        <v>8047</v>
      </c>
      <c r="F81" s="22" t="s">
        <v>8360</v>
      </c>
      <c r="G81" s="10" t="s">
        <v>8361</v>
      </c>
      <c r="H81" s="22" t="s">
        <v>8362</v>
      </c>
      <c r="I81" s="10" t="s">
        <v>8363</v>
      </c>
      <c r="J81" s="23" t="s">
        <v>4049</v>
      </c>
    </row>
    <row r="82" spans="1:10">
      <c r="A82" s="21">
        <v>1901</v>
      </c>
      <c r="B82" s="77" t="s">
        <v>6711</v>
      </c>
      <c r="C82" s="9" t="s">
        <v>4204</v>
      </c>
      <c r="D82" s="9" t="s">
        <v>5797</v>
      </c>
      <c r="E82" s="22" t="s">
        <v>8047</v>
      </c>
      <c r="F82" s="22" t="s">
        <v>8364</v>
      </c>
      <c r="G82" s="10" t="s">
        <v>8365</v>
      </c>
      <c r="H82" s="22" t="s">
        <v>8366</v>
      </c>
      <c r="I82" s="10" t="s">
        <v>8367</v>
      </c>
      <c r="J82" s="23" t="s">
        <v>4049</v>
      </c>
    </row>
    <row r="83" spans="1:10">
      <c r="A83" s="21">
        <v>1902</v>
      </c>
      <c r="B83" s="77" t="s">
        <v>6712</v>
      </c>
      <c r="C83" s="9" t="s">
        <v>1836</v>
      </c>
      <c r="D83" s="9" t="s">
        <v>5797</v>
      </c>
      <c r="E83" s="22" t="s">
        <v>8047</v>
      </c>
      <c r="F83" s="22" t="s">
        <v>10339</v>
      </c>
      <c r="G83" s="10" t="s">
        <v>8368</v>
      </c>
      <c r="H83" s="22" t="s">
        <v>8369</v>
      </c>
      <c r="I83" s="10" t="s">
        <v>8370</v>
      </c>
      <c r="J83" s="23" t="s">
        <v>4051</v>
      </c>
    </row>
    <row r="84" spans="1:10">
      <c r="A84" s="21">
        <v>1903</v>
      </c>
      <c r="B84" s="77" t="s">
        <v>6713</v>
      </c>
      <c r="C84" s="9" t="s">
        <v>8927</v>
      </c>
      <c r="D84" s="9" t="s">
        <v>5797</v>
      </c>
      <c r="E84" s="22" t="s">
        <v>8047</v>
      </c>
      <c r="F84" s="22" t="s">
        <v>8371</v>
      </c>
      <c r="G84" s="10" t="s">
        <v>8372</v>
      </c>
      <c r="H84" s="22" t="s">
        <v>7817</v>
      </c>
      <c r="I84" s="10" t="s">
        <v>8373</v>
      </c>
      <c r="J84" s="23" t="s">
        <v>4051</v>
      </c>
    </row>
    <row r="85" spans="1:10">
      <c r="A85" s="21">
        <v>1904</v>
      </c>
      <c r="B85" s="77" t="s">
        <v>6714</v>
      </c>
      <c r="C85" s="9" t="s">
        <v>8928</v>
      </c>
      <c r="D85" s="9" t="s">
        <v>5797</v>
      </c>
      <c r="E85" s="22" t="s">
        <v>8047</v>
      </c>
      <c r="F85" s="22" t="s">
        <v>10339</v>
      </c>
      <c r="G85" s="10" t="s">
        <v>7996</v>
      </c>
      <c r="H85" s="22" t="s">
        <v>7997</v>
      </c>
      <c r="I85" s="10" t="s">
        <v>7998</v>
      </c>
      <c r="J85" s="23" t="s">
        <v>4051</v>
      </c>
    </row>
    <row r="86" spans="1:10">
      <c r="A86" s="21">
        <v>1905</v>
      </c>
      <c r="B86" s="77" t="s">
        <v>6715</v>
      </c>
      <c r="C86" s="9" t="s">
        <v>8929</v>
      </c>
      <c r="D86" s="9" t="s">
        <v>5797</v>
      </c>
      <c r="E86" s="22" t="s">
        <v>8047</v>
      </c>
      <c r="F86" s="22" t="s">
        <v>7999</v>
      </c>
      <c r="G86" s="10" t="s">
        <v>8000</v>
      </c>
      <c r="H86" s="22" t="s">
        <v>8001</v>
      </c>
      <c r="I86" s="10" t="s">
        <v>8002</v>
      </c>
      <c r="J86" s="23" t="s">
        <v>4049</v>
      </c>
    </row>
    <row r="87" spans="1:10">
      <c r="A87" s="21">
        <v>1907</v>
      </c>
      <c r="B87" s="77" t="s">
        <v>6716</v>
      </c>
      <c r="C87" s="9" t="s">
        <v>8930</v>
      </c>
      <c r="D87" s="9" t="s">
        <v>5797</v>
      </c>
      <c r="E87" s="22" t="s">
        <v>8047</v>
      </c>
      <c r="F87" s="22" t="s">
        <v>8191</v>
      </c>
      <c r="G87" s="10" t="s">
        <v>7818</v>
      </c>
      <c r="H87" s="22" t="s">
        <v>8192</v>
      </c>
      <c r="I87" s="10" t="s">
        <v>8193</v>
      </c>
      <c r="J87" s="23" t="s">
        <v>4049</v>
      </c>
    </row>
    <row r="88" spans="1:10">
      <c r="A88" s="21">
        <v>1908</v>
      </c>
      <c r="B88" s="77" t="s">
        <v>6717</v>
      </c>
      <c r="C88" s="9" t="s">
        <v>4252</v>
      </c>
      <c r="D88" s="9" t="s">
        <v>5797</v>
      </c>
      <c r="E88" s="22" t="s">
        <v>8047</v>
      </c>
      <c r="F88" s="22" t="s">
        <v>8194</v>
      </c>
      <c r="G88" s="10" t="s">
        <v>8195</v>
      </c>
      <c r="H88" s="22" t="s">
        <v>8196</v>
      </c>
      <c r="I88" s="10" t="s">
        <v>8197</v>
      </c>
      <c r="J88" s="23" t="s">
        <v>4049</v>
      </c>
    </row>
    <row r="89" spans="1:10">
      <c r="A89" s="21">
        <v>1909</v>
      </c>
      <c r="B89" s="77" t="s">
        <v>6718</v>
      </c>
      <c r="C89" s="9" t="s">
        <v>4253</v>
      </c>
      <c r="D89" s="9" t="s">
        <v>5797</v>
      </c>
      <c r="E89" s="22" t="s">
        <v>8047</v>
      </c>
      <c r="F89" s="22" t="s">
        <v>8198</v>
      </c>
      <c r="G89" s="10" t="s">
        <v>8199</v>
      </c>
      <c r="H89" s="22" t="s">
        <v>8200</v>
      </c>
      <c r="I89" s="10" t="s">
        <v>10529</v>
      </c>
      <c r="J89" s="23" t="s">
        <v>4049</v>
      </c>
    </row>
    <row r="90" spans="1:10">
      <c r="A90" s="21">
        <v>1910</v>
      </c>
      <c r="B90" s="77" t="s">
        <v>6719</v>
      </c>
      <c r="C90" s="9" t="s">
        <v>4254</v>
      </c>
      <c r="D90" s="9" t="s">
        <v>5797</v>
      </c>
      <c r="E90" s="22" t="s">
        <v>8047</v>
      </c>
      <c r="F90" s="22" t="s">
        <v>8201</v>
      </c>
      <c r="G90" s="10" t="s">
        <v>8202</v>
      </c>
      <c r="H90" s="22" t="s">
        <v>8203</v>
      </c>
      <c r="I90" s="10" t="s">
        <v>8204</v>
      </c>
      <c r="J90" s="23" t="s">
        <v>4049</v>
      </c>
    </row>
    <row r="91" spans="1:10">
      <c r="A91" s="21">
        <v>1949</v>
      </c>
      <c r="B91" s="78" t="s">
        <v>6720</v>
      </c>
      <c r="C91" s="9" t="s">
        <v>4255</v>
      </c>
      <c r="D91" s="9" t="s">
        <v>9827</v>
      </c>
      <c r="E91" s="22" t="s">
        <v>8047</v>
      </c>
      <c r="F91" s="22" t="s">
        <v>4214</v>
      </c>
      <c r="G91" s="10" t="s">
        <v>4215</v>
      </c>
      <c r="H91" s="22" t="s">
        <v>4216</v>
      </c>
      <c r="I91" s="10" t="s">
        <v>4217</v>
      </c>
      <c r="J91" s="23" t="s">
        <v>4049</v>
      </c>
    </row>
    <row r="92" spans="1:10">
      <c r="A92" s="21">
        <v>1950</v>
      </c>
      <c r="B92" s="77" t="s">
        <v>6721</v>
      </c>
      <c r="C92" s="9" t="s">
        <v>4256</v>
      </c>
      <c r="D92" s="9" t="s">
        <v>9827</v>
      </c>
      <c r="E92" s="22" t="s">
        <v>8047</v>
      </c>
      <c r="F92" s="22" t="s">
        <v>4218</v>
      </c>
      <c r="G92" s="10" t="s">
        <v>7698</v>
      </c>
      <c r="H92" s="22" t="s">
        <v>4219</v>
      </c>
      <c r="I92" s="10" t="s">
        <v>4220</v>
      </c>
      <c r="J92" s="23" t="s">
        <v>4049</v>
      </c>
    </row>
    <row r="93" spans="1:10">
      <c r="A93" s="21">
        <v>1951</v>
      </c>
      <c r="B93" s="77" t="s">
        <v>6722</v>
      </c>
      <c r="C93" s="9" t="s">
        <v>4257</v>
      </c>
      <c r="D93" s="9" t="s">
        <v>9827</v>
      </c>
      <c r="E93" s="22" t="s">
        <v>8047</v>
      </c>
      <c r="F93" s="22" t="s">
        <v>4221</v>
      </c>
      <c r="G93" s="10" t="s">
        <v>4222</v>
      </c>
      <c r="H93" s="22" t="s">
        <v>4223</v>
      </c>
      <c r="I93" s="10" t="s">
        <v>4224</v>
      </c>
      <c r="J93" s="23" t="s">
        <v>4049</v>
      </c>
    </row>
    <row r="94" spans="1:10">
      <c r="A94" s="21">
        <v>1952</v>
      </c>
      <c r="B94" s="77" t="s">
        <v>6723</v>
      </c>
      <c r="C94" s="9" t="s">
        <v>4258</v>
      </c>
      <c r="D94" s="9" t="s">
        <v>9827</v>
      </c>
      <c r="E94" s="22" t="s">
        <v>8047</v>
      </c>
      <c r="F94" s="22" t="s">
        <v>4225</v>
      </c>
      <c r="G94" s="10" t="s">
        <v>4226</v>
      </c>
      <c r="H94" s="22" t="s">
        <v>4227</v>
      </c>
      <c r="I94" s="10" t="s">
        <v>4228</v>
      </c>
      <c r="J94" s="23" t="s">
        <v>4049</v>
      </c>
    </row>
    <row r="95" spans="1:10">
      <c r="A95" s="21">
        <v>1953</v>
      </c>
      <c r="B95" s="77" t="s">
        <v>6724</v>
      </c>
      <c r="C95" s="9" t="s">
        <v>4259</v>
      </c>
      <c r="D95" s="9" t="s">
        <v>9827</v>
      </c>
      <c r="E95" s="22" t="s">
        <v>8047</v>
      </c>
      <c r="F95" s="22" t="s">
        <v>4229</v>
      </c>
      <c r="G95" s="10" t="s">
        <v>4230</v>
      </c>
      <c r="H95" s="22" t="s">
        <v>4231</v>
      </c>
      <c r="I95" s="10" t="s">
        <v>4232</v>
      </c>
      <c r="J95" s="23" t="s">
        <v>4049</v>
      </c>
    </row>
    <row r="96" spans="1:10">
      <c r="A96" s="21">
        <v>1955</v>
      </c>
      <c r="B96" s="77" t="s">
        <v>6725</v>
      </c>
      <c r="C96" s="9" t="s">
        <v>4260</v>
      </c>
      <c r="D96" s="9" t="s">
        <v>9827</v>
      </c>
      <c r="E96" s="22" t="s">
        <v>8047</v>
      </c>
      <c r="F96" s="22" t="s">
        <v>4233</v>
      </c>
      <c r="G96" s="10" t="s">
        <v>4234</v>
      </c>
      <c r="H96" s="22" t="s">
        <v>4235</v>
      </c>
      <c r="I96" s="10" t="s">
        <v>4236</v>
      </c>
      <c r="J96" s="23" t="s">
        <v>4049</v>
      </c>
    </row>
    <row r="97" spans="1:10">
      <c r="A97" s="21">
        <v>1956</v>
      </c>
      <c r="B97" s="77" t="s">
        <v>6726</v>
      </c>
      <c r="C97" s="9" t="s">
        <v>4261</v>
      </c>
      <c r="D97" s="9" t="s">
        <v>9827</v>
      </c>
      <c r="E97" s="22" t="s">
        <v>8047</v>
      </c>
      <c r="F97" s="22" t="s">
        <v>4237</v>
      </c>
      <c r="G97" s="10" t="s">
        <v>4238</v>
      </c>
      <c r="H97" s="22" t="s">
        <v>4239</v>
      </c>
      <c r="I97" s="10" t="s">
        <v>4240</v>
      </c>
      <c r="J97" s="23" t="s">
        <v>4049</v>
      </c>
    </row>
    <row r="98" spans="1:10">
      <c r="A98" s="21">
        <v>1957</v>
      </c>
      <c r="B98" s="77" t="s">
        <v>6727</v>
      </c>
      <c r="C98" s="9" t="s">
        <v>4262</v>
      </c>
      <c r="D98" s="9" t="s">
        <v>9827</v>
      </c>
      <c r="E98" s="22" t="s">
        <v>8047</v>
      </c>
      <c r="F98" s="22" t="s">
        <v>4241</v>
      </c>
      <c r="G98" s="10" t="s">
        <v>4242</v>
      </c>
      <c r="H98" s="22" t="s">
        <v>4243</v>
      </c>
      <c r="I98" s="10" t="s">
        <v>4244</v>
      </c>
      <c r="J98" s="23" t="s">
        <v>4049</v>
      </c>
    </row>
    <row r="99" spans="1:10">
      <c r="A99" s="21">
        <v>1958</v>
      </c>
      <c r="B99" s="77" t="s">
        <v>6728</v>
      </c>
      <c r="C99" s="9" t="s">
        <v>4263</v>
      </c>
      <c r="D99" s="9" t="s">
        <v>9827</v>
      </c>
      <c r="E99" s="22" t="s">
        <v>8047</v>
      </c>
      <c r="F99" s="22" t="s">
        <v>11023</v>
      </c>
      <c r="G99" s="10" t="s">
        <v>11024</v>
      </c>
      <c r="H99" s="22" t="s">
        <v>11025</v>
      </c>
      <c r="I99" s="10" t="s">
        <v>11026</v>
      </c>
      <c r="J99" s="23" t="s">
        <v>4049</v>
      </c>
    </row>
    <row r="100" spans="1:10">
      <c r="A100" s="21">
        <v>1959</v>
      </c>
      <c r="B100" s="77" t="s">
        <v>6729</v>
      </c>
      <c r="C100" s="9" t="s">
        <v>4264</v>
      </c>
      <c r="D100" s="9" t="s">
        <v>9827</v>
      </c>
      <c r="E100" s="22" t="s">
        <v>8047</v>
      </c>
      <c r="F100" s="22" t="s">
        <v>11027</v>
      </c>
      <c r="G100" s="10" t="s">
        <v>11028</v>
      </c>
      <c r="H100" s="22" t="s">
        <v>11029</v>
      </c>
      <c r="I100" s="10" t="s">
        <v>11030</v>
      </c>
      <c r="J100" s="23" t="s">
        <v>4049</v>
      </c>
    </row>
    <row r="101" spans="1:10">
      <c r="A101" s="21">
        <v>1960</v>
      </c>
      <c r="B101" s="77" t="s">
        <v>6730</v>
      </c>
      <c r="C101" s="9" t="s">
        <v>4265</v>
      </c>
      <c r="D101" s="9" t="s">
        <v>9827</v>
      </c>
      <c r="E101" s="22" t="s">
        <v>8047</v>
      </c>
      <c r="F101" s="22" t="s">
        <v>11031</v>
      </c>
      <c r="G101" s="10" t="s">
        <v>8095</v>
      </c>
      <c r="H101" s="22" t="s">
        <v>11032</v>
      </c>
      <c r="I101" s="10" t="s">
        <v>11033</v>
      </c>
      <c r="J101" s="23" t="s">
        <v>4052</v>
      </c>
    </row>
    <row r="102" spans="1:10">
      <c r="A102" s="21">
        <v>1961</v>
      </c>
      <c r="B102" s="77" t="s">
        <v>6731</v>
      </c>
      <c r="C102" s="9" t="s">
        <v>4266</v>
      </c>
      <c r="D102" s="9" t="s">
        <v>9827</v>
      </c>
      <c r="E102" s="22" t="s">
        <v>8047</v>
      </c>
      <c r="F102" s="22" t="s">
        <v>11034</v>
      </c>
      <c r="G102" s="10" t="s">
        <v>11035</v>
      </c>
      <c r="H102" s="22" t="s">
        <v>11036</v>
      </c>
      <c r="I102" s="10" t="s">
        <v>8096</v>
      </c>
      <c r="J102" s="23" t="s">
        <v>4049</v>
      </c>
    </row>
    <row r="103" spans="1:10">
      <c r="A103" s="21">
        <v>1962</v>
      </c>
      <c r="B103" s="77" t="s">
        <v>6732</v>
      </c>
      <c r="C103" s="9" t="s">
        <v>4267</v>
      </c>
      <c r="D103" s="9" t="s">
        <v>9827</v>
      </c>
      <c r="E103" s="22" t="s">
        <v>8047</v>
      </c>
      <c r="F103" s="22" t="s">
        <v>4241</v>
      </c>
      <c r="G103" s="10" t="s">
        <v>11037</v>
      </c>
      <c r="H103" s="22" t="s">
        <v>11038</v>
      </c>
      <c r="I103" s="10" t="s">
        <v>11039</v>
      </c>
      <c r="J103" s="23" t="s">
        <v>4049</v>
      </c>
    </row>
    <row r="104" spans="1:10">
      <c r="A104" s="21">
        <v>1963</v>
      </c>
      <c r="B104" s="77" t="s">
        <v>6733</v>
      </c>
      <c r="C104" s="9" t="s">
        <v>4268</v>
      </c>
      <c r="D104" s="9" t="s">
        <v>9827</v>
      </c>
      <c r="E104" s="22" t="s">
        <v>8047</v>
      </c>
      <c r="F104" s="22" t="s">
        <v>11040</v>
      </c>
      <c r="G104" s="10" t="s">
        <v>11041</v>
      </c>
      <c r="H104" s="22" t="s">
        <v>7075</v>
      </c>
      <c r="I104" s="10" t="s">
        <v>7076</v>
      </c>
      <c r="J104" s="23" t="s">
        <v>4049</v>
      </c>
    </row>
    <row r="105" spans="1:10">
      <c r="A105" s="21">
        <v>1964</v>
      </c>
      <c r="B105" s="77" t="s">
        <v>6734</v>
      </c>
      <c r="C105" s="9" t="s">
        <v>4269</v>
      </c>
      <c r="D105" s="9" t="s">
        <v>9827</v>
      </c>
      <c r="E105" s="22" t="s">
        <v>8047</v>
      </c>
      <c r="F105" s="22" t="s">
        <v>7077</v>
      </c>
      <c r="G105" s="10" t="s">
        <v>7078</v>
      </c>
      <c r="H105" s="22" t="s">
        <v>11098</v>
      </c>
      <c r="I105" s="10" t="s">
        <v>9906</v>
      </c>
      <c r="J105" s="23" t="s">
        <v>4049</v>
      </c>
    </row>
    <row r="106" spans="1:10">
      <c r="A106" s="21">
        <v>1965</v>
      </c>
      <c r="B106" s="77" t="s">
        <v>9296</v>
      </c>
      <c r="C106" s="9" t="s">
        <v>4270</v>
      </c>
      <c r="D106" s="9" t="s">
        <v>9827</v>
      </c>
      <c r="E106" s="22" t="s">
        <v>8047</v>
      </c>
      <c r="F106" s="22" t="s">
        <v>9907</v>
      </c>
      <c r="G106" s="10" t="s">
        <v>8097</v>
      </c>
      <c r="H106" s="22" t="s">
        <v>9908</v>
      </c>
      <c r="I106" s="10" t="s">
        <v>8098</v>
      </c>
      <c r="J106" s="23" t="s">
        <v>4049</v>
      </c>
    </row>
    <row r="107" spans="1:10">
      <c r="A107" s="21">
        <v>1966</v>
      </c>
      <c r="B107" s="77" t="s">
        <v>9297</v>
      </c>
      <c r="C107" s="9" t="s">
        <v>5804</v>
      </c>
      <c r="D107" s="9" t="s">
        <v>9827</v>
      </c>
      <c r="E107" s="22" t="s">
        <v>8047</v>
      </c>
      <c r="F107" s="22" t="s">
        <v>9909</v>
      </c>
      <c r="G107" s="10" t="s">
        <v>9910</v>
      </c>
      <c r="H107" s="22" t="s">
        <v>9911</v>
      </c>
      <c r="I107" s="10" t="s">
        <v>6244</v>
      </c>
      <c r="J107" s="23" t="s">
        <v>4049</v>
      </c>
    </row>
    <row r="108" spans="1:10">
      <c r="A108" s="21">
        <v>1967</v>
      </c>
      <c r="B108" s="77" t="s">
        <v>9298</v>
      </c>
      <c r="C108" s="9" t="s">
        <v>5805</v>
      </c>
      <c r="D108" s="9" t="s">
        <v>9827</v>
      </c>
      <c r="E108" s="22" t="s">
        <v>8047</v>
      </c>
      <c r="F108" s="22" t="s">
        <v>9912</v>
      </c>
      <c r="G108" s="10" t="s">
        <v>9913</v>
      </c>
      <c r="H108" s="22" t="s">
        <v>9914</v>
      </c>
      <c r="I108" s="10" t="s">
        <v>9915</v>
      </c>
      <c r="J108" s="23" t="s">
        <v>4049</v>
      </c>
    </row>
    <row r="109" spans="1:10">
      <c r="A109" s="21">
        <v>1968</v>
      </c>
      <c r="B109" s="77" t="s">
        <v>9299</v>
      </c>
      <c r="C109" s="9" t="s">
        <v>5806</v>
      </c>
      <c r="D109" s="9" t="s">
        <v>9827</v>
      </c>
      <c r="E109" s="22" t="s">
        <v>8047</v>
      </c>
      <c r="F109" s="22" t="s">
        <v>9916</v>
      </c>
      <c r="G109" s="10" t="s">
        <v>9917</v>
      </c>
      <c r="H109" s="22" t="s">
        <v>9918</v>
      </c>
      <c r="I109" s="10" t="s">
        <v>9919</v>
      </c>
      <c r="J109" s="23" t="s">
        <v>4049</v>
      </c>
    </row>
    <row r="110" spans="1:10">
      <c r="A110" s="21">
        <v>1969</v>
      </c>
      <c r="B110" s="78" t="s">
        <v>9300</v>
      </c>
      <c r="C110" s="9" t="s">
        <v>5807</v>
      </c>
      <c r="D110" s="9" t="s">
        <v>9827</v>
      </c>
      <c r="E110" s="22" t="s">
        <v>8047</v>
      </c>
      <c r="F110" s="22" t="s">
        <v>10976</v>
      </c>
      <c r="G110" s="10" t="s">
        <v>10977</v>
      </c>
      <c r="H110" s="22" t="s">
        <v>10978</v>
      </c>
      <c r="I110" s="10" t="s">
        <v>7703</v>
      </c>
      <c r="J110" s="23" t="s">
        <v>4049</v>
      </c>
    </row>
    <row r="111" spans="1:10">
      <c r="A111" s="21">
        <v>1970</v>
      </c>
      <c r="B111" s="77" t="s">
        <v>9301</v>
      </c>
      <c r="C111" s="9" t="s">
        <v>5808</v>
      </c>
      <c r="D111" s="9" t="s">
        <v>9827</v>
      </c>
      <c r="E111" s="22" t="s">
        <v>8047</v>
      </c>
      <c r="F111" s="22" t="s">
        <v>7704</v>
      </c>
      <c r="G111" s="10" t="s">
        <v>5683</v>
      </c>
      <c r="H111" s="22" t="s">
        <v>7705</v>
      </c>
      <c r="I111" s="10" t="s">
        <v>7706</v>
      </c>
      <c r="J111" s="23" t="s">
        <v>4049</v>
      </c>
    </row>
    <row r="112" spans="1:10">
      <c r="A112" s="21">
        <v>1971</v>
      </c>
      <c r="B112" s="77" t="s">
        <v>9302</v>
      </c>
      <c r="C112" s="9" t="s">
        <v>5809</v>
      </c>
      <c r="D112" s="9" t="s">
        <v>9827</v>
      </c>
      <c r="E112" s="22" t="s">
        <v>8047</v>
      </c>
      <c r="F112" s="22" t="s">
        <v>7707</v>
      </c>
      <c r="G112" s="10" t="s">
        <v>7708</v>
      </c>
      <c r="H112" s="22" t="s">
        <v>7709</v>
      </c>
      <c r="I112" s="10" t="s">
        <v>7710</v>
      </c>
      <c r="J112" s="23" t="s">
        <v>4049</v>
      </c>
    </row>
    <row r="113" spans="1:10">
      <c r="A113" s="21">
        <v>1972</v>
      </c>
      <c r="B113" s="77" t="s">
        <v>9303</v>
      </c>
      <c r="C113" s="9" t="s">
        <v>5810</v>
      </c>
      <c r="D113" s="9" t="s">
        <v>9827</v>
      </c>
      <c r="E113" s="22" t="s">
        <v>8047</v>
      </c>
      <c r="F113" s="22" t="s">
        <v>7711</v>
      </c>
      <c r="G113" s="10" t="s">
        <v>7712</v>
      </c>
      <c r="H113" s="22" t="s">
        <v>7713</v>
      </c>
      <c r="I113" s="10" t="s">
        <v>7714</v>
      </c>
      <c r="J113" s="23" t="s">
        <v>4049</v>
      </c>
    </row>
    <row r="114" spans="1:10">
      <c r="A114" s="21">
        <v>1973</v>
      </c>
      <c r="B114" s="77" t="s">
        <v>9304</v>
      </c>
      <c r="C114" s="9" t="s">
        <v>5811</v>
      </c>
      <c r="D114" s="9" t="s">
        <v>9827</v>
      </c>
      <c r="E114" s="22" t="s">
        <v>8047</v>
      </c>
      <c r="F114" s="22" t="s">
        <v>7715</v>
      </c>
      <c r="G114" s="10" t="s">
        <v>7716</v>
      </c>
      <c r="H114" s="22" t="s">
        <v>7717</v>
      </c>
      <c r="I114" s="10" t="s">
        <v>7718</v>
      </c>
      <c r="J114" s="23" t="s">
        <v>4049</v>
      </c>
    </row>
    <row r="115" spans="1:10">
      <c r="A115" s="21">
        <v>1974</v>
      </c>
      <c r="B115" s="77" t="s">
        <v>9305</v>
      </c>
      <c r="C115" s="9" t="s">
        <v>5812</v>
      </c>
      <c r="D115" s="9" t="s">
        <v>9827</v>
      </c>
      <c r="E115" s="22" t="s">
        <v>8047</v>
      </c>
      <c r="F115" s="22" t="s">
        <v>7719</v>
      </c>
      <c r="G115" s="10" t="s">
        <v>7720</v>
      </c>
      <c r="H115" s="22" t="s">
        <v>7721</v>
      </c>
      <c r="I115" s="10" t="s">
        <v>7722</v>
      </c>
      <c r="J115" s="23" t="s">
        <v>4049</v>
      </c>
    </row>
    <row r="116" spans="1:10">
      <c r="A116" s="21">
        <v>1975</v>
      </c>
      <c r="B116" s="77" t="s">
        <v>5945</v>
      </c>
      <c r="C116" s="9" t="s">
        <v>5813</v>
      </c>
      <c r="D116" s="9" t="s">
        <v>9827</v>
      </c>
      <c r="E116" s="22" t="s">
        <v>8047</v>
      </c>
      <c r="F116" s="22" t="s">
        <v>7723</v>
      </c>
      <c r="G116" s="10" t="s">
        <v>7724</v>
      </c>
      <c r="H116" s="22" t="s">
        <v>7725</v>
      </c>
      <c r="I116" s="10" t="s">
        <v>7726</v>
      </c>
      <c r="J116" s="23" t="s">
        <v>4049</v>
      </c>
    </row>
    <row r="117" spans="1:10">
      <c r="A117" s="21">
        <v>1976</v>
      </c>
      <c r="B117" s="77" t="s">
        <v>5946</v>
      </c>
      <c r="C117" s="9" t="s">
        <v>5814</v>
      </c>
      <c r="D117" s="9" t="s">
        <v>9827</v>
      </c>
      <c r="E117" s="22" t="s">
        <v>8047</v>
      </c>
      <c r="F117" s="22" t="s">
        <v>7060</v>
      </c>
      <c r="G117" s="10" t="s">
        <v>7061</v>
      </c>
      <c r="H117" s="22" t="s">
        <v>7062</v>
      </c>
      <c r="I117" s="10" t="s">
        <v>7063</v>
      </c>
      <c r="J117" s="23" t="s">
        <v>4049</v>
      </c>
    </row>
    <row r="118" spans="1:10">
      <c r="A118" s="21">
        <v>1977</v>
      </c>
      <c r="B118" s="77" t="s">
        <v>5947</v>
      </c>
      <c r="C118" s="9" t="s">
        <v>5815</v>
      </c>
      <c r="D118" s="9" t="s">
        <v>9827</v>
      </c>
      <c r="E118" s="22" t="s">
        <v>8047</v>
      </c>
      <c r="F118" s="22" t="s">
        <v>7064</v>
      </c>
      <c r="G118" s="10" t="s">
        <v>7065</v>
      </c>
      <c r="H118" s="22" t="s">
        <v>7066</v>
      </c>
      <c r="I118" s="10" t="s">
        <v>7067</v>
      </c>
      <c r="J118" s="23" t="s">
        <v>4049</v>
      </c>
    </row>
    <row r="119" spans="1:10">
      <c r="A119" s="21">
        <v>1978</v>
      </c>
      <c r="B119" s="77" t="s">
        <v>5948</v>
      </c>
      <c r="C119" s="9" t="s">
        <v>5816</v>
      </c>
      <c r="D119" s="9" t="s">
        <v>9827</v>
      </c>
      <c r="E119" s="22" t="s">
        <v>8047</v>
      </c>
      <c r="F119" s="22" t="s">
        <v>7068</v>
      </c>
      <c r="G119" s="10" t="s">
        <v>7069</v>
      </c>
      <c r="H119" s="22" t="s">
        <v>6741</v>
      </c>
      <c r="I119" s="10" t="s">
        <v>6742</v>
      </c>
      <c r="J119" s="23" t="s">
        <v>4049</v>
      </c>
    </row>
    <row r="120" spans="1:10">
      <c r="A120" s="21">
        <v>1979</v>
      </c>
      <c r="B120" s="77" t="s">
        <v>8521</v>
      </c>
      <c r="C120" s="9" t="s">
        <v>5817</v>
      </c>
      <c r="D120" s="9" t="s">
        <v>9827</v>
      </c>
      <c r="E120" s="22" t="s">
        <v>8047</v>
      </c>
      <c r="F120" s="22" t="s">
        <v>6743</v>
      </c>
      <c r="G120" s="10" t="s">
        <v>6744</v>
      </c>
      <c r="H120" s="22" t="s">
        <v>6745</v>
      </c>
      <c r="I120" s="10" t="s">
        <v>6746</v>
      </c>
      <c r="J120" s="23" t="s">
        <v>4049</v>
      </c>
    </row>
    <row r="121" spans="1:10">
      <c r="A121" s="21">
        <v>1980</v>
      </c>
      <c r="B121" s="77" t="s">
        <v>8522</v>
      </c>
      <c r="C121" s="9" t="s">
        <v>5818</v>
      </c>
      <c r="D121" s="9" t="s">
        <v>9827</v>
      </c>
      <c r="E121" s="22" t="s">
        <v>8047</v>
      </c>
      <c r="F121" s="22" t="s">
        <v>6747</v>
      </c>
      <c r="G121" s="10" t="s">
        <v>6652</v>
      </c>
      <c r="H121" s="22" t="s">
        <v>6653</v>
      </c>
      <c r="I121" s="10" t="s">
        <v>6654</v>
      </c>
      <c r="J121" s="23" t="s">
        <v>4049</v>
      </c>
    </row>
    <row r="122" spans="1:10">
      <c r="A122" s="21">
        <v>1981</v>
      </c>
      <c r="B122" s="77" t="s">
        <v>8523</v>
      </c>
      <c r="C122" s="9" t="s">
        <v>5819</v>
      </c>
      <c r="D122" s="9" t="s">
        <v>9827</v>
      </c>
      <c r="E122" s="22" t="s">
        <v>8047</v>
      </c>
      <c r="F122" s="22" t="s">
        <v>6655</v>
      </c>
      <c r="G122" s="10" t="s">
        <v>6656</v>
      </c>
      <c r="H122" s="22" t="s">
        <v>6657</v>
      </c>
      <c r="I122" s="10" t="s">
        <v>6658</v>
      </c>
      <c r="J122" s="23" t="s">
        <v>4049</v>
      </c>
    </row>
    <row r="123" spans="1:10">
      <c r="A123" s="21">
        <v>1982</v>
      </c>
      <c r="B123" s="77" t="s">
        <v>8524</v>
      </c>
      <c r="C123" s="9" t="s">
        <v>5820</v>
      </c>
      <c r="D123" s="9" t="s">
        <v>9827</v>
      </c>
      <c r="E123" s="22" t="s">
        <v>8047</v>
      </c>
      <c r="F123" s="22" t="s">
        <v>6659</v>
      </c>
      <c r="G123" s="10" t="s">
        <v>6660</v>
      </c>
      <c r="H123" s="22" t="s">
        <v>6661</v>
      </c>
      <c r="I123" s="10" t="s">
        <v>6662</v>
      </c>
      <c r="J123" s="23" t="s">
        <v>4049</v>
      </c>
    </row>
    <row r="124" spans="1:10">
      <c r="A124" s="21">
        <v>1983</v>
      </c>
      <c r="B124" s="77" t="s">
        <v>10610</v>
      </c>
      <c r="C124" s="9" t="s">
        <v>8376</v>
      </c>
      <c r="D124" s="9" t="s">
        <v>9827</v>
      </c>
      <c r="E124" s="22" t="s">
        <v>8047</v>
      </c>
      <c r="F124" s="22" t="s">
        <v>6663</v>
      </c>
      <c r="G124" s="10" t="s">
        <v>6664</v>
      </c>
      <c r="H124" s="22" t="s">
        <v>6665</v>
      </c>
      <c r="I124" s="10" t="s">
        <v>6666</v>
      </c>
      <c r="J124" s="23" t="s">
        <v>4049</v>
      </c>
    </row>
    <row r="125" spans="1:10">
      <c r="A125" s="21">
        <v>1984</v>
      </c>
      <c r="B125" s="77" t="s">
        <v>10611</v>
      </c>
      <c r="C125" s="9" t="s">
        <v>8377</v>
      </c>
      <c r="D125" s="9" t="s">
        <v>9827</v>
      </c>
      <c r="E125" s="22" t="s">
        <v>8047</v>
      </c>
      <c r="F125" s="22" t="s">
        <v>6667</v>
      </c>
      <c r="G125" s="10" t="s">
        <v>6670</v>
      </c>
      <c r="H125" s="22" t="s">
        <v>6671</v>
      </c>
      <c r="I125" s="10" t="s">
        <v>8099</v>
      </c>
      <c r="J125" s="23" t="s">
        <v>4049</v>
      </c>
    </row>
    <row r="126" spans="1:10">
      <c r="A126" s="21">
        <v>2047</v>
      </c>
      <c r="B126" s="78" t="s">
        <v>4455</v>
      </c>
      <c r="C126" s="9" t="s">
        <v>6898</v>
      </c>
      <c r="D126" s="9" t="s">
        <v>8710</v>
      </c>
      <c r="E126" s="22" t="s">
        <v>8047</v>
      </c>
      <c r="F126" s="22" t="s">
        <v>6672</v>
      </c>
      <c r="G126" s="10" t="s">
        <v>6673</v>
      </c>
      <c r="H126" s="22" t="s">
        <v>6674</v>
      </c>
      <c r="I126" s="10" t="s">
        <v>6675</v>
      </c>
      <c r="J126" s="23" t="s">
        <v>4051</v>
      </c>
    </row>
    <row r="127" spans="1:10">
      <c r="A127" s="21">
        <v>2048</v>
      </c>
      <c r="B127" s="77" t="s">
        <v>2018</v>
      </c>
      <c r="C127" s="9" t="s">
        <v>6899</v>
      </c>
      <c r="D127" s="9" t="s">
        <v>8710</v>
      </c>
      <c r="E127" s="22" t="s">
        <v>8047</v>
      </c>
      <c r="F127" s="22" t="s">
        <v>6676</v>
      </c>
      <c r="G127" s="10" t="s">
        <v>6757</v>
      </c>
      <c r="H127" s="22" t="s">
        <v>6758</v>
      </c>
      <c r="I127" s="10" t="s">
        <v>6759</v>
      </c>
      <c r="J127" s="23" t="s">
        <v>4049</v>
      </c>
    </row>
    <row r="128" spans="1:10">
      <c r="A128" s="21">
        <v>2049</v>
      </c>
      <c r="B128" s="77" t="s">
        <v>2019</v>
      </c>
      <c r="C128" s="9" t="s">
        <v>6900</v>
      </c>
      <c r="D128" s="9" t="s">
        <v>8710</v>
      </c>
      <c r="E128" s="22" t="s">
        <v>8047</v>
      </c>
      <c r="F128" s="22" t="s">
        <v>6760</v>
      </c>
      <c r="G128" s="10" t="s">
        <v>6761</v>
      </c>
      <c r="H128" s="22" t="s">
        <v>6762</v>
      </c>
      <c r="I128" s="10" t="s">
        <v>6763</v>
      </c>
      <c r="J128" s="23" t="s">
        <v>4049</v>
      </c>
    </row>
    <row r="129" spans="1:10">
      <c r="A129" s="21">
        <v>2050</v>
      </c>
      <c r="B129" s="77" t="s">
        <v>2020</v>
      </c>
      <c r="C129" s="9" t="s">
        <v>6901</v>
      </c>
      <c r="D129" s="9" t="s">
        <v>8710</v>
      </c>
      <c r="E129" s="22" t="s">
        <v>8047</v>
      </c>
      <c r="F129" s="22" t="s">
        <v>6764</v>
      </c>
      <c r="G129" s="10" t="s">
        <v>6765</v>
      </c>
      <c r="H129" s="22" t="s">
        <v>6766</v>
      </c>
      <c r="I129" s="10" t="s">
        <v>6767</v>
      </c>
      <c r="J129" s="23" t="s">
        <v>4049</v>
      </c>
    </row>
    <row r="130" spans="1:10">
      <c r="A130" s="21">
        <v>2051</v>
      </c>
      <c r="B130" s="77" t="s">
        <v>2021</v>
      </c>
      <c r="C130" s="9" t="s">
        <v>6902</v>
      </c>
      <c r="D130" s="9" t="s">
        <v>8710</v>
      </c>
      <c r="E130" s="22" t="s">
        <v>8047</v>
      </c>
      <c r="F130" s="22" t="s">
        <v>6768</v>
      </c>
      <c r="G130" s="10" t="s">
        <v>6769</v>
      </c>
      <c r="H130" s="22" t="s">
        <v>6770</v>
      </c>
      <c r="I130" s="10" t="s">
        <v>6771</v>
      </c>
      <c r="J130" s="23" t="s">
        <v>4049</v>
      </c>
    </row>
    <row r="131" spans="1:10">
      <c r="A131" s="21">
        <v>2052</v>
      </c>
      <c r="B131" s="77" t="s">
        <v>2022</v>
      </c>
      <c r="C131" s="9" t="s">
        <v>6903</v>
      </c>
      <c r="D131" s="9" t="s">
        <v>8710</v>
      </c>
      <c r="E131" s="22" t="s">
        <v>8047</v>
      </c>
      <c r="F131" s="22" t="s">
        <v>6772</v>
      </c>
      <c r="G131" s="10" t="s">
        <v>6773</v>
      </c>
      <c r="H131" s="22" t="s">
        <v>6774</v>
      </c>
      <c r="I131" s="10" t="s">
        <v>6775</v>
      </c>
      <c r="J131" s="23" t="s">
        <v>4049</v>
      </c>
    </row>
    <row r="132" spans="1:10">
      <c r="A132" s="21">
        <v>2053</v>
      </c>
      <c r="B132" s="77" t="s">
        <v>2023</v>
      </c>
      <c r="C132" s="9" t="s">
        <v>6904</v>
      </c>
      <c r="D132" s="9" t="s">
        <v>8710</v>
      </c>
      <c r="E132" s="22" t="s">
        <v>8047</v>
      </c>
      <c r="F132" s="22" t="s">
        <v>6776</v>
      </c>
      <c r="G132" s="10" t="s">
        <v>6777</v>
      </c>
      <c r="H132" s="22" t="s">
        <v>6778</v>
      </c>
      <c r="I132" s="10" t="s">
        <v>6779</v>
      </c>
      <c r="J132" s="23" t="s">
        <v>4051</v>
      </c>
    </row>
    <row r="133" spans="1:10">
      <c r="A133" s="21">
        <v>2054</v>
      </c>
      <c r="B133" s="77" t="s">
        <v>2024</v>
      </c>
      <c r="C133" s="9" t="s">
        <v>6905</v>
      </c>
      <c r="D133" s="9" t="s">
        <v>8710</v>
      </c>
      <c r="E133" s="22" t="s">
        <v>8047</v>
      </c>
      <c r="F133" s="22" t="s">
        <v>6780</v>
      </c>
      <c r="G133" s="10" t="s">
        <v>6781</v>
      </c>
      <c r="H133" s="22" t="s">
        <v>6782</v>
      </c>
      <c r="I133" s="10" t="s">
        <v>6783</v>
      </c>
      <c r="J133" s="23" t="s">
        <v>4049</v>
      </c>
    </row>
    <row r="134" spans="1:10">
      <c r="A134" s="21">
        <v>2055</v>
      </c>
      <c r="B134" s="77" t="s">
        <v>4246</v>
      </c>
      <c r="C134" s="9" t="s">
        <v>6906</v>
      </c>
      <c r="D134" s="9" t="s">
        <v>8710</v>
      </c>
      <c r="E134" s="22" t="s">
        <v>8047</v>
      </c>
      <c r="F134" s="22" t="s">
        <v>6784</v>
      </c>
      <c r="G134" s="10" t="s">
        <v>6785</v>
      </c>
      <c r="H134" s="22" t="s">
        <v>6786</v>
      </c>
      <c r="I134" s="10" t="s">
        <v>6787</v>
      </c>
      <c r="J134" s="23" t="s">
        <v>4052</v>
      </c>
    </row>
    <row r="135" spans="1:10">
      <c r="A135" s="21">
        <v>2056</v>
      </c>
      <c r="B135" s="77" t="s">
        <v>4247</v>
      </c>
      <c r="C135" s="9" t="s">
        <v>6907</v>
      </c>
      <c r="D135" s="9" t="s">
        <v>8710</v>
      </c>
      <c r="E135" s="22" t="s">
        <v>8047</v>
      </c>
      <c r="F135" s="22" t="s">
        <v>6788</v>
      </c>
      <c r="G135" s="10" t="s">
        <v>6789</v>
      </c>
      <c r="H135" s="22" t="s">
        <v>6790</v>
      </c>
      <c r="I135" s="10" t="s">
        <v>6244</v>
      </c>
      <c r="J135" s="23" t="s">
        <v>4049</v>
      </c>
    </row>
    <row r="136" spans="1:10">
      <c r="A136" s="21">
        <v>2057</v>
      </c>
      <c r="B136" s="77" t="s">
        <v>4248</v>
      </c>
      <c r="C136" s="9" t="s">
        <v>6908</v>
      </c>
      <c r="D136" s="9" t="s">
        <v>8710</v>
      </c>
      <c r="E136" s="22" t="s">
        <v>8047</v>
      </c>
      <c r="F136" s="22" t="s">
        <v>6791</v>
      </c>
      <c r="G136" s="10" t="s">
        <v>6792</v>
      </c>
      <c r="H136" s="22" t="s">
        <v>6793</v>
      </c>
      <c r="I136" s="10" t="s">
        <v>6794</v>
      </c>
      <c r="J136" s="23" t="s">
        <v>4051</v>
      </c>
    </row>
    <row r="137" spans="1:10">
      <c r="A137" s="21">
        <v>2058</v>
      </c>
      <c r="B137" s="77" t="s">
        <v>4249</v>
      </c>
      <c r="C137" s="9" t="s">
        <v>6909</v>
      </c>
      <c r="D137" s="9" t="s">
        <v>8710</v>
      </c>
      <c r="E137" s="22" t="s">
        <v>8047</v>
      </c>
      <c r="F137" s="22" t="s">
        <v>6796</v>
      </c>
      <c r="G137" s="10" t="s">
        <v>6797</v>
      </c>
      <c r="H137" s="22" t="s">
        <v>10003</v>
      </c>
      <c r="I137" s="10" t="s">
        <v>10004</v>
      </c>
      <c r="J137" s="23" t="s">
        <v>4049</v>
      </c>
    </row>
    <row r="138" spans="1:10">
      <c r="A138" s="21">
        <v>2059</v>
      </c>
      <c r="B138" s="77" t="s">
        <v>4250</v>
      </c>
      <c r="C138" s="9" t="s">
        <v>6910</v>
      </c>
      <c r="D138" s="9" t="s">
        <v>8710</v>
      </c>
      <c r="E138" s="22" t="s">
        <v>8047</v>
      </c>
      <c r="F138" s="22" t="s">
        <v>11087</v>
      </c>
      <c r="G138" s="10" t="s">
        <v>11005</v>
      </c>
      <c r="H138" s="22" t="s">
        <v>11006</v>
      </c>
      <c r="I138" s="10" t="s">
        <v>11007</v>
      </c>
      <c r="J138" s="23" t="s">
        <v>4049</v>
      </c>
    </row>
    <row r="139" spans="1:10">
      <c r="A139" s="21">
        <v>2060</v>
      </c>
      <c r="B139" s="77" t="s">
        <v>4251</v>
      </c>
      <c r="C139" s="9" t="s">
        <v>6911</v>
      </c>
      <c r="D139" s="9" t="s">
        <v>8710</v>
      </c>
      <c r="E139" s="22" t="s">
        <v>8047</v>
      </c>
      <c r="F139" s="22" t="s">
        <v>11008</v>
      </c>
      <c r="G139" s="10" t="s">
        <v>11009</v>
      </c>
      <c r="H139" s="22" t="s">
        <v>11010</v>
      </c>
      <c r="I139" s="10" t="s">
        <v>11011</v>
      </c>
      <c r="J139" s="23" t="s">
        <v>4049</v>
      </c>
    </row>
    <row r="140" spans="1:10">
      <c r="A140" s="21">
        <v>2061</v>
      </c>
      <c r="B140" s="77" t="s">
        <v>2037</v>
      </c>
      <c r="C140" s="9" t="s">
        <v>6912</v>
      </c>
      <c r="D140" s="9" t="s">
        <v>8710</v>
      </c>
      <c r="E140" s="22" t="s">
        <v>8047</v>
      </c>
      <c r="F140" s="22" t="s">
        <v>11012</v>
      </c>
      <c r="G140" s="10" t="s">
        <v>11013</v>
      </c>
      <c r="H140" s="22" t="s">
        <v>11014</v>
      </c>
      <c r="I140" s="10" t="s">
        <v>11015</v>
      </c>
      <c r="J140" s="23" t="s">
        <v>4049</v>
      </c>
    </row>
    <row r="141" spans="1:10">
      <c r="A141" s="21">
        <v>2062</v>
      </c>
      <c r="B141" s="77" t="s">
        <v>2038</v>
      </c>
      <c r="C141" s="9" t="s">
        <v>6913</v>
      </c>
      <c r="D141" s="9" t="s">
        <v>8710</v>
      </c>
      <c r="E141" s="22" t="s">
        <v>8047</v>
      </c>
      <c r="F141" s="22" t="s">
        <v>8675</v>
      </c>
      <c r="G141" s="10" t="s">
        <v>8676</v>
      </c>
      <c r="H141" s="22" t="s">
        <v>8677</v>
      </c>
      <c r="I141" s="10" t="s">
        <v>8678</v>
      </c>
      <c r="J141" s="23" t="s">
        <v>4049</v>
      </c>
    </row>
    <row r="142" spans="1:10">
      <c r="A142" s="21">
        <v>2063</v>
      </c>
      <c r="B142" s="77" t="s">
        <v>2039</v>
      </c>
      <c r="C142" s="9" t="s">
        <v>6914</v>
      </c>
      <c r="D142" s="9" t="s">
        <v>8710</v>
      </c>
      <c r="E142" s="22" t="s">
        <v>8047</v>
      </c>
      <c r="F142" s="22" t="s">
        <v>8679</v>
      </c>
      <c r="G142" s="10" t="s">
        <v>8680</v>
      </c>
      <c r="H142" s="22" t="s">
        <v>8681</v>
      </c>
      <c r="I142" s="10" t="s">
        <v>8682</v>
      </c>
      <c r="J142" s="23" t="s">
        <v>4049</v>
      </c>
    </row>
    <row r="143" spans="1:10">
      <c r="A143" s="21">
        <v>2064</v>
      </c>
      <c r="B143" s="77" t="s">
        <v>2040</v>
      </c>
      <c r="C143" s="9" t="s">
        <v>6915</v>
      </c>
      <c r="D143" s="9" t="s">
        <v>8710</v>
      </c>
      <c r="E143" s="22" t="s">
        <v>8047</v>
      </c>
      <c r="F143" s="22" t="s">
        <v>6672</v>
      </c>
      <c r="G143" s="10" t="s">
        <v>8683</v>
      </c>
      <c r="H143" s="22" t="s">
        <v>8684</v>
      </c>
      <c r="I143" s="10" t="s">
        <v>6795</v>
      </c>
      <c r="J143" s="23" t="s">
        <v>4051</v>
      </c>
    </row>
    <row r="144" spans="1:10">
      <c r="A144" s="21">
        <v>2065</v>
      </c>
      <c r="B144" s="77" t="s">
        <v>2041</v>
      </c>
      <c r="C144" s="9" t="s">
        <v>6916</v>
      </c>
      <c r="D144" s="9" t="s">
        <v>8710</v>
      </c>
      <c r="E144" s="22" t="s">
        <v>8047</v>
      </c>
      <c r="F144" s="22" t="s">
        <v>6791</v>
      </c>
      <c r="G144" s="10" t="s">
        <v>8685</v>
      </c>
      <c r="H144" s="22" t="s">
        <v>8686</v>
      </c>
      <c r="I144" s="10" t="s">
        <v>8687</v>
      </c>
      <c r="J144" s="23" t="s">
        <v>4049</v>
      </c>
    </row>
    <row r="145" spans="1:10">
      <c r="A145" s="21">
        <v>2066</v>
      </c>
      <c r="B145" s="77" t="s">
        <v>2042</v>
      </c>
      <c r="C145" s="9" t="s">
        <v>6917</v>
      </c>
      <c r="D145" s="9" t="s">
        <v>8710</v>
      </c>
      <c r="E145" s="22" t="s">
        <v>8047</v>
      </c>
      <c r="F145" s="22" t="s">
        <v>6672</v>
      </c>
      <c r="G145" s="10" t="s">
        <v>8688</v>
      </c>
      <c r="H145" s="22" t="s">
        <v>8689</v>
      </c>
      <c r="I145" s="10" t="s">
        <v>8690</v>
      </c>
      <c r="J145" s="23" t="s">
        <v>4051</v>
      </c>
    </row>
    <row r="146" spans="1:10">
      <c r="A146" s="21">
        <v>2067</v>
      </c>
      <c r="B146" s="77" t="s">
        <v>10272</v>
      </c>
      <c r="C146" s="9" t="s">
        <v>6918</v>
      </c>
      <c r="D146" s="9" t="s">
        <v>8710</v>
      </c>
      <c r="E146" s="22" t="s">
        <v>8047</v>
      </c>
      <c r="F146" s="22" t="s">
        <v>8691</v>
      </c>
      <c r="G146" s="10" t="s">
        <v>8692</v>
      </c>
      <c r="H146" s="22" t="s">
        <v>8693</v>
      </c>
      <c r="I146" s="10" t="s">
        <v>8694</v>
      </c>
      <c r="J146" s="23" t="s">
        <v>4049</v>
      </c>
    </row>
    <row r="147" spans="1:10" s="38" customFormat="1">
      <c r="A147" s="126" t="s">
        <v>6604</v>
      </c>
      <c r="B147" s="76" t="s">
        <v>8115</v>
      </c>
      <c r="C147" s="127" t="s">
        <v>10289</v>
      </c>
      <c r="D147" s="127" t="s">
        <v>8710</v>
      </c>
      <c r="E147" s="128" t="s">
        <v>8047</v>
      </c>
      <c r="F147" s="128" t="s">
        <v>6788</v>
      </c>
      <c r="G147" s="129" t="s">
        <v>10290</v>
      </c>
      <c r="H147" s="128" t="s">
        <v>10291</v>
      </c>
      <c r="I147" s="129" t="s">
        <v>6244</v>
      </c>
      <c r="J147" s="130" t="e">
        <v>#N/A</v>
      </c>
    </row>
    <row r="148" spans="1:10">
      <c r="A148" s="21">
        <v>2068</v>
      </c>
      <c r="B148" s="77" t="s">
        <v>10273</v>
      </c>
      <c r="C148" s="9" t="s">
        <v>6919</v>
      </c>
      <c r="D148" s="9" t="s">
        <v>8710</v>
      </c>
      <c r="E148" s="22" t="s">
        <v>8047</v>
      </c>
      <c r="F148" s="22" t="s">
        <v>8691</v>
      </c>
      <c r="G148" s="10" t="s">
        <v>8695</v>
      </c>
      <c r="H148" s="22" t="s">
        <v>8696</v>
      </c>
      <c r="I148" s="10" t="s">
        <v>8697</v>
      </c>
      <c r="J148" s="23" t="s">
        <v>4049</v>
      </c>
    </row>
    <row r="149" spans="1:10">
      <c r="A149" s="21">
        <v>2069</v>
      </c>
      <c r="B149" s="77" t="s">
        <v>10274</v>
      </c>
      <c r="C149" s="9" t="s">
        <v>6920</v>
      </c>
      <c r="D149" s="9" t="s">
        <v>8710</v>
      </c>
      <c r="E149" s="22" t="s">
        <v>8047</v>
      </c>
      <c r="F149" s="22" t="s">
        <v>8698</v>
      </c>
      <c r="G149" s="10" t="s">
        <v>8699</v>
      </c>
      <c r="H149" s="22" t="s">
        <v>8700</v>
      </c>
      <c r="I149" s="10" t="s">
        <v>8701</v>
      </c>
      <c r="J149" s="23" t="s">
        <v>4049</v>
      </c>
    </row>
    <row r="150" spans="1:10">
      <c r="A150" s="21">
        <v>2070</v>
      </c>
      <c r="B150" s="77" t="s">
        <v>10275</v>
      </c>
      <c r="C150" s="9" t="s">
        <v>6921</v>
      </c>
      <c r="D150" s="9" t="s">
        <v>8710</v>
      </c>
      <c r="E150" s="22" t="s">
        <v>8047</v>
      </c>
      <c r="F150" s="22" t="s">
        <v>8702</v>
      </c>
      <c r="G150" s="10" t="s">
        <v>8703</v>
      </c>
      <c r="H150" s="22" t="s">
        <v>8704</v>
      </c>
      <c r="I150" s="10" t="s">
        <v>8705</v>
      </c>
      <c r="J150" s="23" t="s">
        <v>4049</v>
      </c>
    </row>
    <row r="151" spans="1:10">
      <c r="A151" s="21">
        <v>2071</v>
      </c>
      <c r="B151" s="77" t="s">
        <v>10276</v>
      </c>
      <c r="C151" s="9" t="s">
        <v>6922</v>
      </c>
      <c r="D151" s="9" t="s">
        <v>8710</v>
      </c>
      <c r="E151" s="22" t="s">
        <v>8047</v>
      </c>
      <c r="F151" s="22" t="s">
        <v>8706</v>
      </c>
      <c r="G151" s="10" t="s">
        <v>8707</v>
      </c>
      <c r="H151" s="22" t="s">
        <v>8708</v>
      </c>
      <c r="I151" s="10" t="s">
        <v>8709</v>
      </c>
      <c r="J151" s="23" t="s">
        <v>4049</v>
      </c>
    </row>
    <row r="152" spans="1:10">
      <c r="A152" s="21">
        <v>2072</v>
      </c>
      <c r="B152" s="78" t="s">
        <v>10277</v>
      </c>
      <c r="C152" s="9" t="s">
        <v>6923</v>
      </c>
      <c r="D152" s="9" t="s">
        <v>8710</v>
      </c>
      <c r="E152" s="22" t="s">
        <v>8047</v>
      </c>
      <c r="F152" s="22" t="s">
        <v>8731</v>
      </c>
      <c r="G152" s="10" t="s">
        <v>8732</v>
      </c>
      <c r="H152" s="22" t="s">
        <v>8733</v>
      </c>
      <c r="I152" s="10" t="s">
        <v>8734</v>
      </c>
      <c r="J152" s="23" t="s">
        <v>4051</v>
      </c>
    </row>
    <row r="153" spans="1:10">
      <c r="A153" s="21">
        <v>2073</v>
      </c>
      <c r="B153" s="77" t="s">
        <v>10278</v>
      </c>
      <c r="C153" s="9" t="s">
        <v>6924</v>
      </c>
      <c r="D153" s="9" t="s">
        <v>8710</v>
      </c>
      <c r="E153" s="22" t="s">
        <v>8047</v>
      </c>
      <c r="F153" s="22" t="s">
        <v>8735</v>
      </c>
      <c r="G153" s="10" t="s">
        <v>8736</v>
      </c>
      <c r="H153" s="22" t="s">
        <v>8737</v>
      </c>
      <c r="I153" s="10" t="s">
        <v>8738</v>
      </c>
      <c r="J153" s="23" t="s">
        <v>4049</v>
      </c>
    </row>
    <row r="154" spans="1:10">
      <c r="A154" s="21">
        <v>2074</v>
      </c>
      <c r="B154" s="77" t="s">
        <v>10279</v>
      </c>
      <c r="C154" s="9" t="s">
        <v>6925</v>
      </c>
      <c r="D154" s="9" t="s">
        <v>8710</v>
      </c>
      <c r="E154" s="22" t="s">
        <v>8047</v>
      </c>
      <c r="F154" s="22" t="s">
        <v>8739</v>
      </c>
      <c r="G154" s="10" t="s">
        <v>8740</v>
      </c>
      <c r="H154" s="22" t="s">
        <v>8741</v>
      </c>
      <c r="I154" s="10" t="s">
        <v>8742</v>
      </c>
      <c r="J154" s="23" t="s">
        <v>4049</v>
      </c>
    </row>
    <row r="155" spans="1:10">
      <c r="A155" s="21">
        <v>2075</v>
      </c>
      <c r="B155" s="77" t="s">
        <v>10280</v>
      </c>
      <c r="C155" s="9" t="s">
        <v>6926</v>
      </c>
      <c r="D155" s="9" t="s">
        <v>8710</v>
      </c>
      <c r="E155" s="22" t="s">
        <v>8047</v>
      </c>
      <c r="F155" s="22" t="s">
        <v>8743</v>
      </c>
      <c r="G155" s="10" t="s">
        <v>8744</v>
      </c>
      <c r="H155" s="22" t="s">
        <v>8745</v>
      </c>
      <c r="I155" s="10" t="s">
        <v>8746</v>
      </c>
      <c r="J155" s="23" t="s">
        <v>4049</v>
      </c>
    </row>
    <row r="156" spans="1:10">
      <c r="A156" s="21">
        <v>2076</v>
      </c>
      <c r="B156" s="77" t="s">
        <v>2045</v>
      </c>
      <c r="C156" s="9" t="s">
        <v>6927</v>
      </c>
      <c r="D156" s="9" t="s">
        <v>8710</v>
      </c>
      <c r="E156" s="22" t="s">
        <v>8047</v>
      </c>
      <c r="F156" s="22" t="s">
        <v>8747</v>
      </c>
      <c r="G156" s="10" t="s">
        <v>8748</v>
      </c>
      <c r="H156" s="22" t="s">
        <v>8749</v>
      </c>
      <c r="I156" s="10" t="s">
        <v>8750</v>
      </c>
      <c r="J156" s="23" t="s">
        <v>4049</v>
      </c>
    </row>
    <row r="157" spans="1:10">
      <c r="A157" s="21">
        <v>2077</v>
      </c>
      <c r="B157" s="77" t="s">
        <v>2046</v>
      </c>
      <c r="C157" s="9" t="s">
        <v>6928</v>
      </c>
      <c r="D157" s="9" t="s">
        <v>8710</v>
      </c>
      <c r="E157" s="22" t="s">
        <v>8047</v>
      </c>
      <c r="F157" s="22" t="s">
        <v>8751</v>
      </c>
      <c r="G157" s="10" t="s">
        <v>8752</v>
      </c>
      <c r="H157" s="22" t="s">
        <v>8753</v>
      </c>
      <c r="I157" s="10" t="s">
        <v>8754</v>
      </c>
      <c r="J157" s="23" t="s">
        <v>4051</v>
      </c>
    </row>
    <row r="158" spans="1:10">
      <c r="A158" s="21">
        <v>2078</v>
      </c>
      <c r="B158" s="77" t="s">
        <v>2047</v>
      </c>
      <c r="C158" s="9" t="s">
        <v>6929</v>
      </c>
      <c r="D158" s="9" t="s">
        <v>8710</v>
      </c>
      <c r="E158" s="22" t="s">
        <v>8047</v>
      </c>
      <c r="F158" s="22" t="s">
        <v>8755</v>
      </c>
      <c r="G158" s="10" t="s">
        <v>8756</v>
      </c>
      <c r="H158" s="22" t="s">
        <v>8757</v>
      </c>
      <c r="I158" s="10" t="s">
        <v>11099</v>
      </c>
      <c r="J158" s="23" t="s">
        <v>4049</v>
      </c>
    </row>
    <row r="159" spans="1:10">
      <c r="A159" s="21">
        <v>2079</v>
      </c>
      <c r="B159" s="77" t="s">
        <v>2048</v>
      </c>
      <c r="C159" s="9" t="s">
        <v>6930</v>
      </c>
      <c r="D159" s="9" t="s">
        <v>8710</v>
      </c>
      <c r="E159" s="22" t="s">
        <v>8047</v>
      </c>
      <c r="F159" s="22" t="s">
        <v>11100</v>
      </c>
      <c r="G159" s="10" t="s">
        <v>11101</v>
      </c>
      <c r="H159" s="22" t="s">
        <v>11102</v>
      </c>
      <c r="I159" s="10" t="s">
        <v>11103</v>
      </c>
      <c r="J159" s="23" t="s">
        <v>4049</v>
      </c>
    </row>
    <row r="160" spans="1:10">
      <c r="A160" s="21">
        <v>2080</v>
      </c>
      <c r="B160" s="77" t="s">
        <v>2049</v>
      </c>
      <c r="C160" s="9" t="s">
        <v>6931</v>
      </c>
      <c r="D160" s="9" t="s">
        <v>8710</v>
      </c>
      <c r="E160" s="22" t="s">
        <v>8047</v>
      </c>
      <c r="F160" s="22" t="s">
        <v>11104</v>
      </c>
      <c r="G160" s="10" t="s">
        <v>11105</v>
      </c>
      <c r="H160" s="22" t="s">
        <v>11106</v>
      </c>
      <c r="I160" s="10" t="s">
        <v>11107</v>
      </c>
      <c r="J160" s="23" t="s">
        <v>4049</v>
      </c>
    </row>
    <row r="161" spans="1:10">
      <c r="A161" s="21">
        <v>2081</v>
      </c>
      <c r="B161" s="77" t="s">
        <v>2050</v>
      </c>
      <c r="C161" s="9" t="s">
        <v>6932</v>
      </c>
      <c r="D161" s="9" t="s">
        <v>8710</v>
      </c>
      <c r="E161" s="22" t="s">
        <v>8047</v>
      </c>
      <c r="F161" s="22" t="s">
        <v>11108</v>
      </c>
      <c r="G161" s="10" t="s">
        <v>7698</v>
      </c>
      <c r="H161" s="22" t="s">
        <v>11109</v>
      </c>
      <c r="I161" s="10" t="s">
        <v>11110</v>
      </c>
      <c r="J161" s="23" t="s">
        <v>4049</v>
      </c>
    </row>
    <row r="162" spans="1:10">
      <c r="A162" s="21">
        <v>2082</v>
      </c>
      <c r="B162" s="77" t="s">
        <v>2051</v>
      </c>
      <c r="C162" s="9" t="s">
        <v>6933</v>
      </c>
      <c r="D162" s="9" t="s">
        <v>8710</v>
      </c>
      <c r="E162" s="22" t="s">
        <v>8047</v>
      </c>
      <c r="F162" s="22" t="s">
        <v>11111</v>
      </c>
      <c r="G162" s="10" t="s">
        <v>11112</v>
      </c>
      <c r="H162" s="22" t="s">
        <v>11113</v>
      </c>
      <c r="I162" s="10" t="s">
        <v>11114</v>
      </c>
      <c r="J162" s="23" t="s">
        <v>4049</v>
      </c>
    </row>
    <row r="163" spans="1:10">
      <c r="A163" s="21">
        <v>2083</v>
      </c>
      <c r="B163" s="77" t="s">
        <v>2052</v>
      </c>
      <c r="C163" s="9" t="s">
        <v>6934</v>
      </c>
      <c r="D163" s="9" t="s">
        <v>8710</v>
      </c>
      <c r="E163" s="22" t="s">
        <v>8047</v>
      </c>
      <c r="F163" s="22" t="s">
        <v>11115</v>
      </c>
      <c r="G163" s="10" t="s">
        <v>11116</v>
      </c>
      <c r="H163" s="22" t="s">
        <v>11117</v>
      </c>
      <c r="I163" s="10" t="s">
        <v>11118</v>
      </c>
      <c r="J163" s="23" t="s">
        <v>4049</v>
      </c>
    </row>
    <row r="164" spans="1:10">
      <c r="A164" s="21">
        <v>2084</v>
      </c>
      <c r="B164" s="77" t="s">
        <v>2053</v>
      </c>
      <c r="C164" s="9" t="s">
        <v>6935</v>
      </c>
      <c r="D164" s="9" t="s">
        <v>8710</v>
      </c>
      <c r="E164" s="22" t="s">
        <v>8047</v>
      </c>
      <c r="F164" s="22" t="s">
        <v>11119</v>
      </c>
      <c r="G164" s="10" t="s">
        <v>11120</v>
      </c>
      <c r="H164" s="22" t="s">
        <v>11121</v>
      </c>
      <c r="I164" s="10" t="s">
        <v>11122</v>
      </c>
      <c r="J164" s="23" t="s">
        <v>4049</v>
      </c>
    </row>
    <row r="165" spans="1:10">
      <c r="A165" s="21">
        <v>2085</v>
      </c>
      <c r="B165" s="77" t="s">
        <v>2054</v>
      </c>
      <c r="C165" s="9" t="s">
        <v>6936</v>
      </c>
      <c r="D165" s="9" t="s">
        <v>8710</v>
      </c>
      <c r="E165" s="22" t="s">
        <v>8047</v>
      </c>
      <c r="F165" s="22" t="s">
        <v>8731</v>
      </c>
      <c r="G165" s="10" t="s">
        <v>11123</v>
      </c>
      <c r="H165" s="22" t="s">
        <v>11124</v>
      </c>
      <c r="I165" s="10" t="s">
        <v>7094</v>
      </c>
      <c r="J165" s="23" t="s">
        <v>4051</v>
      </c>
    </row>
    <row r="166" spans="1:10">
      <c r="A166" s="21">
        <v>2086</v>
      </c>
      <c r="B166" s="77" t="s">
        <v>2055</v>
      </c>
      <c r="C166" s="9" t="s">
        <v>6937</v>
      </c>
      <c r="D166" s="9" t="s">
        <v>8710</v>
      </c>
      <c r="E166" s="22" t="s">
        <v>8047</v>
      </c>
      <c r="F166" s="22" t="s">
        <v>8731</v>
      </c>
      <c r="G166" s="10" t="s">
        <v>7095</v>
      </c>
      <c r="H166" s="22" t="s">
        <v>7096</v>
      </c>
      <c r="I166" s="10" t="s">
        <v>7097</v>
      </c>
      <c r="J166" s="23" t="s">
        <v>4051</v>
      </c>
    </row>
    <row r="167" spans="1:10">
      <c r="A167" s="21">
        <v>2087</v>
      </c>
      <c r="B167" s="77" t="s">
        <v>2056</v>
      </c>
      <c r="C167" s="9" t="s">
        <v>6938</v>
      </c>
      <c r="D167" s="9" t="s">
        <v>8710</v>
      </c>
      <c r="E167" s="22" t="s">
        <v>8047</v>
      </c>
      <c r="F167" s="22" t="s">
        <v>7098</v>
      </c>
      <c r="G167" s="10" t="s">
        <v>7099</v>
      </c>
      <c r="H167" s="22" t="s">
        <v>7100</v>
      </c>
      <c r="I167" s="10" t="s">
        <v>7101</v>
      </c>
      <c r="J167" s="23" t="s">
        <v>4052</v>
      </c>
    </row>
    <row r="168" spans="1:10">
      <c r="A168" s="21">
        <v>2088</v>
      </c>
      <c r="B168" s="77" t="s">
        <v>2057</v>
      </c>
      <c r="C168" s="9" t="s">
        <v>4376</v>
      </c>
      <c r="D168" s="9" t="s">
        <v>8710</v>
      </c>
      <c r="E168" s="22" t="s">
        <v>8047</v>
      </c>
      <c r="F168" s="22" t="s">
        <v>7102</v>
      </c>
      <c r="G168" s="10" t="s">
        <v>7103</v>
      </c>
      <c r="H168" s="22" t="s">
        <v>7104</v>
      </c>
      <c r="I168" s="10" t="s">
        <v>7105</v>
      </c>
      <c r="J168" s="23" t="s">
        <v>4049</v>
      </c>
    </row>
    <row r="169" spans="1:10">
      <c r="A169" s="21">
        <v>2089</v>
      </c>
      <c r="B169" s="77" t="s">
        <v>2058</v>
      </c>
      <c r="C169" s="9" t="s">
        <v>4377</v>
      </c>
      <c r="D169" s="9" t="s">
        <v>8710</v>
      </c>
      <c r="E169" s="22" t="s">
        <v>8047</v>
      </c>
      <c r="F169" s="22" t="s">
        <v>7106</v>
      </c>
      <c r="G169" s="10" t="s">
        <v>7107</v>
      </c>
      <c r="H169" s="22" t="s">
        <v>7108</v>
      </c>
      <c r="I169" s="10" t="s">
        <v>7109</v>
      </c>
      <c r="J169" s="23" t="s">
        <v>4049</v>
      </c>
    </row>
    <row r="170" spans="1:10">
      <c r="A170" s="21">
        <v>2090</v>
      </c>
      <c r="B170" s="77" t="s">
        <v>2059</v>
      </c>
      <c r="C170" s="9" t="s">
        <v>4378</v>
      </c>
      <c r="D170" s="9" t="s">
        <v>8710</v>
      </c>
      <c r="E170" s="22" t="s">
        <v>8047</v>
      </c>
      <c r="F170" s="22" t="s">
        <v>7110</v>
      </c>
      <c r="G170" s="10" t="s">
        <v>9534</v>
      </c>
      <c r="H170" s="22" t="s">
        <v>9535</v>
      </c>
      <c r="I170" s="10" t="s">
        <v>9536</v>
      </c>
      <c r="J170" s="23" t="s">
        <v>4049</v>
      </c>
    </row>
    <row r="171" spans="1:10">
      <c r="A171" s="21">
        <v>2091</v>
      </c>
      <c r="B171" s="77" t="s">
        <v>2060</v>
      </c>
      <c r="C171" s="9" t="s">
        <v>4379</v>
      </c>
      <c r="D171" s="9" t="s">
        <v>8710</v>
      </c>
      <c r="E171" s="22" t="s">
        <v>8047</v>
      </c>
      <c r="F171" s="22" t="s">
        <v>9537</v>
      </c>
      <c r="G171" s="10" t="s">
        <v>9538</v>
      </c>
      <c r="H171" s="22" t="s">
        <v>9539</v>
      </c>
      <c r="I171" s="10" t="s">
        <v>9540</v>
      </c>
      <c r="J171" s="23" t="s">
        <v>4049</v>
      </c>
    </row>
    <row r="172" spans="1:10">
      <c r="A172" s="21">
        <v>2021</v>
      </c>
      <c r="B172" s="77" t="s">
        <v>4447</v>
      </c>
      <c r="C172" s="9" t="s">
        <v>6890</v>
      </c>
      <c r="D172" s="9" t="s">
        <v>8710</v>
      </c>
      <c r="E172" s="22" t="s">
        <v>8047</v>
      </c>
      <c r="F172" s="22" t="s">
        <v>5778</v>
      </c>
      <c r="G172" s="10" t="s">
        <v>5779</v>
      </c>
      <c r="H172" s="22" t="s">
        <v>5780</v>
      </c>
      <c r="I172" s="10" t="s">
        <v>9585</v>
      </c>
      <c r="J172" s="23" t="s">
        <v>4049</v>
      </c>
    </row>
    <row r="173" spans="1:10">
      <c r="A173" s="21">
        <v>2022</v>
      </c>
      <c r="B173" s="77" t="s">
        <v>4448</v>
      </c>
      <c r="C173" s="9" t="s">
        <v>6891</v>
      </c>
      <c r="D173" s="9" t="s">
        <v>8710</v>
      </c>
      <c r="E173" s="22" t="s">
        <v>8047</v>
      </c>
      <c r="F173" s="22" t="s">
        <v>9586</v>
      </c>
      <c r="G173" s="10" t="s">
        <v>9587</v>
      </c>
      <c r="H173" s="22" t="s">
        <v>9588</v>
      </c>
      <c r="I173" s="10" t="s">
        <v>9589</v>
      </c>
      <c r="J173" s="23" t="s">
        <v>4049</v>
      </c>
    </row>
    <row r="174" spans="1:10">
      <c r="A174" s="21">
        <v>2023</v>
      </c>
      <c r="B174" s="77" t="s">
        <v>4449</v>
      </c>
      <c r="C174" s="9" t="s">
        <v>6892</v>
      </c>
      <c r="D174" s="9" t="s">
        <v>8710</v>
      </c>
      <c r="E174" s="22" t="s">
        <v>8047</v>
      </c>
      <c r="F174" s="22" t="s">
        <v>9590</v>
      </c>
      <c r="G174" s="10" t="s">
        <v>9591</v>
      </c>
      <c r="H174" s="22" t="s">
        <v>9592</v>
      </c>
      <c r="I174" s="10" t="s">
        <v>9593</v>
      </c>
      <c r="J174" s="23" t="s">
        <v>4049</v>
      </c>
    </row>
    <row r="175" spans="1:10">
      <c r="A175" s="21">
        <v>2024</v>
      </c>
      <c r="B175" s="77" t="s">
        <v>4450</v>
      </c>
      <c r="C175" s="9" t="s">
        <v>6893</v>
      </c>
      <c r="D175" s="9" t="s">
        <v>8710</v>
      </c>
      <c r="E175" s="22" t="s">
        <v>8047</v>
      </c>
      <c r="F175" s="22" t="s">
        <v>7098</v>
      </c>
      <c r="G175" s="10" t="s">
        <v>9594</v>
      </c>
      <c r="H175" s="22" t="s">
        <v>9595</v>
      </c>
      <c r="I175" s="10" t="s">
        <v>9384</v>
      </c>
      <c r="J175" s="23" t="s">
        <v>4052</v>
      </c>
    </row>
    <row r="176" spans="1:10">
      <c r="A176" s="21">
        <v>2025</v>
      </c>
      <c r="B176" s="77" t="s">
        <v>4451</v>
      </c>
      <c r="C176" s="9" t="s">
        <v>6894</v>
      </c>
      <c r="D176" s="9" t="s">
        <v>8710</v>
      </c>
      <c r="E176" s="22" t="s">
        <v>8047</v>
      </c>
      <c r="F176" s="22" t="s">
        <v>8731</v>
      </c>
      <c r="G176" s="10" t="s">
        <v>9385</v>
      </c>
      <c r="H176" s="22" t="s">
        <v>9386</v>
      </c>
      <c r="I176" s="10" t="s">
        <v>9387</v>
      </c>
      <c r="J176" s="23" t="s">
        <v>4051</v>
      </c>
    </row>
    <row r="177" spans="1:10">
      <c r="A177" s="21">
        <v>2026</v>
      </c>
      <c r="B177" s="77" t="s">
        <v>4452</v>
      </c>
      <c r="C177" s="9" t="s">
        <v>6895</v>
      </c>
      <c r="D177" s="9" t="s">
        <v>8710</v>
      </c>
      <c r="E177" s="22" t="s">
        <v>8047</v>
      </c>
      <c r="F177" s="22" t="s">
        <v>8731</v>
      </c>
      <c r="G177" s="10" t="s">
        <v>9388</v>
      </c>
      <c r="H177" s="22" t="s">
        <v>9389</v>
      </c>
      <c r="I177" s="10" t="s">
        <v>9390</v>
      </c>
      <c r="J177" s="23" t="s">
        <v>4051</v>
      </c>
    </row>
    <row r="178" spans="1:10">
      <c r="A178" s="21">
        <v>2027</v>
      </c>
      <c r="B178" s="77" t="s">
        <v>4453</v>
      </c>
      <c r="C178" s="9" t="s">
        <v>6896</v>
      </c>
      <c r="D178" s="9" t="s">
        <v>8710</v>
      </c>
      <c r="E178" s="22" t="s">
        <v>8047</v>
      </c>
      <c r="F178" s="22" t="s">
        <v>9391</v>
      </c>
      <c r="G178" s="10" t="s">
        <v>9392</v>
      </c>
      <c r="H178" s="22" t="s">
        <v>9393</v>
      </c>
      <c r="I178" s="10" t="s">
        <v>9394</v>
      </c>
      <c r="J178" s="23" t="s">
        <v>4049</v>
      </c>
    </row>
    <row r="179" spans="1:10">
      <c r="A179" s="21">
        <v>2028</v>
      </c>
      <c r="B179" s="77" t="s">
        <v>4454</v>
      </c>
      <c r="C179" s="9" t="s">
        <v>6897</v>
      </c>
      <c r="D179" s="9" t="s">
        <v>8710</v>
      </c>
      <c r="E179" s="22" t="s">
        <v>8047</v>
      </c>
      <c r="F179" s="22" t="s">
        <v>9395</v>
      </c>
      <c r="G179" s="10" t="s">
        <v>9396</v>
      </c>
      <c r="H179" s="22" t="s">
        <v>9397</v>
      </c>
      <c r="I179" s="10" t="s">
        <v>9398</v>
      </c>
      <c r="J179" s="23" t="s">
        <v>4049</v>
      </c>
    </row>
    <row r="180" spans="1:10">
      <c r="A180" s="21">
        <v>2001</v>
      </c>
      <c r="B180" s="78" t="s">
        <v>7862</v>
      </c>
      <c r="C180" s="9" t="s">
        <v>8378</v>
      </c>
      <c r="D180" s="9" t="s">
        <v>10424</v>
      </c>
      <c r="E180" s="22" t="s">
        <v>8047</v>
      </c>
      <c r="F180" s="22" t="s">
        <v>8714</v>
      </c>
      <c r="G180" s="10" t="s">
        <v>8715</v>
      </c>
      <c r="H180" s="22" t="s">
        <v>8716</v>
      </c>
      <c r="I180" s="10" t="s">
        <v>8717</v>
      </c>
      <c r="J180" s="23" t="s">
        <v>4051</v>
      </c>
    </row>
    <row r="181" spans="1:10">
      <c r="A181" s="21">
        <v>2002</v>
      </c>
      <c r="B181" s="77" t="s">
        <v>7863</v>
      </c>
      <c r="C181" s="9" t="s">
        <v>8379</v>
      </c>
      <c r="D181" s="9" t="s">
        <v>10424</v>
      </c>
      <c r="E181" s="22" t="s">
        <v>8047</v>
      </c>
      <c r="F181" s="22" t="s">
        <v>8718</v>
      </c>
      <c r="G181" s="10" t="s">
        <v>6740</v>
      </c>
      <c r="H181" s="22" t="s">
        <v>8719</v>
      </c>
      <c r="I181" s="10" t="s">
        <v>8720</v>
      </c>
      <c r="J181" s="23" t="s">
        <v>4049</v>
      </c>
    </row>
    <row r="182" spans="1:10">
      <c r="A182" s="21">
        <v>2003</v>
      </c>
      <c r="B182" s="77" t="s">
        <v>7864</v>
      </c>
      <c r="C182" s="9" t="s">
        <v>8380</v>
      </c>
      <c r="D182" s="9" t="s">
        <v>10424</v>
      </c>
      <c r="E182" s="22" t="s">
        <v>8047</v>
      </c>
      <c r="F182" s="22" t="s">
        <v>8721</v>
      </c>
      <c r="G182" s="10" t="s">
        <v>8722</v>
      </c>
      <c r="H182" s="22" t="s">
        <v>8723</v>
      </c>
      <c r="I182" s="10" t="s">
        <v>8724</v>
      </c>
      <c r="J182" s="23" t="s">
        <v>4049</v>
      </c>
    </row>
    <row r="183" spans="1:10">
      <c r="A183" s="21">
        <v>2004</v>
      </c>
      <c r="B183" s="77" t="s">
        <v>7865</v>
      </c>
      <c r="C183" s="9" t="s">
        <v>8381</v>
      </c>
      <c r="D183" s="9" t="s">
        <v>10424</v>
      </c>
      <c r="E183" s="22" t="s">
        <v>8047</v>
      </c>
      <c r="F183" s="22" t="s">
        <v>8725</v>
      </c>
      <c r="G183" s="10" t="s">
        <v>8726</v>
      </c>
      <c r="H183" s="22" t="s">
        <v>8727</v>
      </c>
      <c r="I183" s="10" t="s">
        <v>6955</v>
      </c>
      <c r="J183" s="23" t="s">
        <v>4049</v>
      </c>
    </row>
    <row r="184" spans="1:10">
      <c r="A184" s="21">
        <v>2005</v>
      </c>
      <c r="B184" s="77" t="s">
        <v>7866</v>
      </c>
      <c r="C184" s="9" t="s">
        <v>8382</v>
      </c>
      <c r="D184" s="9" t="s">
        <v>10424</v>
      </c>
      <c r="E184" s="22" t="s">
        <v>8047</v>
      </c>
      <c r="F184" s="22" t="s">
        <v>6956</v>
      </c>
      <c r="G184" s="10" t="s">
        <v>6957</v>
      </c>
      <c r="H184" s="22" t="s">
        <v>6958</v>
      </c>
      <c r="I184" s="10" t="s">
        <v>7874</v>
      </c>
      <c r="J184" s="23" t="s">
        <v>4049</v>
      </c>
    </row>
    <row r="185" spans="1:10">
      <c r="A185" s="21">
        <v>2006</v>
      </c>
      <c r="B185" s="77" t="s">
        <v>7867</v>
      </c>
      <c r="C185" s="9" t="s">
        <v>8383</v>
      </c>
      <c r="D185" s="9" t="s">
        <v>10424</v>
      </c>
      <c r="E185" s="22" t="s">
        <v>8047</v>
      </c>
      <c r="F185" s="22" t="s">
        <v>6959</v>
      </c>
      <c r="G185" s="10" t="s">
        <v>6960</v>
      </c>
      <c r="H185" s="22" t="s">
        <v>6961</v>
      </c>
      <c r="I185" s="10" t="s">
        <v>6962</v>
      </c>
      <c r="J185" s="23" t="s">
        <v>4049</v>
      </c>
    </row>
    <row r="186" spans="1:10">
      <c r="A186" s="21">
        <v>2007</v>
      </c>
      <c r="B186" s="77" t="s">
        <v>4435</v>
      </c>
      <c r="C186" s="9" t="s">
        <v>8384</v>
      </c>
      <c r="D186" s="9" t="s">
        <v>10424</v>
      </c>
      <c r="E186" s="22" t="s">
        <v>8047</v>
      </c>
      <c r="F186" s="22" t="s">
        <v>6963</v>
      </c>
      <c r="G186" s="10" t="s">
        <v>6964</v>
      </c>
      <c r="H186" s="22" t="s">
        <v>6965</v>
      </c>
      <c r="I186" s="10" t="s">
        <v>6966</v>
      </c>
      <c r="J186" s="23" t="s">
        <v>4049</v>
      </c>
    </row>
    <row r="187" spans="1:10">
      <c r="A187" s="21">
        <v>2008</v>
      </c>
      <c r="B187" s="77" t="s">
        <v>4436</v>
      </c>
      <c r="C187" s="9" t="s">
        <v>8385</v>
      </c>
      <c r="D187" s="9" t="s">
        <v>10424</v>
      </c>
      <c r="E187" s="22" t="s">
        <v>8047</v>
      </c>
      <c r="F187" s="22" t="s">
        <v>6967</v>
      </c>
      <c r="G187" s="10" t="s">
        <v>6968</v>
      </c>
      <c r="H187" s="22" t="s">
        <v>6969</v>
      </c>
      <c r="I187" s="10" t="s">
        <v>6970</v>
      </c>
      <c r="J187" s="23" t="s">
        <v>4049</v>
      </c>
    </row>
    <row r="188" spans="1:10">
      <c r="A188" s="21">
        <v>2009</v>
      </c>
      <c r="B188" s="77" t="s">
        <v>4437</v>
      </c>
      <c r="C188" s="9" t="s">
        <v>8412</v>
      </c>
      <c r="D188" s="9" t="s">
        <v>10424</v>
      </c>
      <c r="E188" s="22" t="s">
        <v>8047</v>
      </c>
      <c r="F188" s="22" t="s">
        <v>6971</v>
      </c>
      <c r="G188" s="10" t="s">
        <v>8800</v>
      </c>
      <c r="H188" s="22" t="s">
        <v>6972</v>
      </c>
      <c r="I188" s="10" t="s">
        <v>6973</v>
      </c>
      <c r="J188" s="23" t="s">
        <v>4049</v>
      </c>
    </row>
    <row r="189" spans="1:10">
      <c r="A189" s="21">
        <v>2010</v>
      </c>
      <c r="B189" s="77" t="s">
        <v>4438</v>
      </c>
      <c r="C189" s="9" t="s">
        <v>6881</v>
      </c>
      <c r="D189" s="9" t="s">
        <v>10424</v>
      </c>
      <c r="E189" s="22" t="s">
        <v>8047</v>
      </c>
      <c r="F189" s="22" t="s">
        <v>6974</v>
      </c>
      <c r="G189" s="10" t="s">
        <v>6975</v>
      </c>
      <c r="H189" s="22" t="s">
        <v>6976</v>
      </c>
      <c r="I189" s="10" t="s">
        <v>6977</v>
      </c>
      <c r="J189" s="23" t="s">
        <v>4049</v>
      </c>
    </row>
    <row r="190" spans="1:10">
      <c r="A190" s="21">
        <v>2011</v>
      </c>
      <c r="B190" s="77" t="s">
        <v>4439</v>
      </c>
      <c r="C190" s="9" t="s">
        <v>6882</v>
      </c>
      <c r="D190" s="9" t="s">
        <v>10424</v>
      </c>
      <c r="E190" s="22" t="s">
        <v>8047</v>
      </c>
      <c r="F190" s="22" t="s">
        <v>6978</v>
      </c>
      <c r="G190" s="10" t="s">
        <v>6979</v>
      </c>
      <c r="H190" s="22" t="s">
        <v>6980</v>
      </c>
      <c r="I190" s="10" t="s">
        <v>6981</v>
      </c>
      <c r="J190" s="23" t="s">
        <v>4049</v>
      </c>
    </row>
    <row r="191" spans="1:10">
      <c r="A191" s="21">
        <v>2012</v>
      </c>
      <c r="B191" s="77" t="s">
        <v>4440</v>
      </c>
      <c r="C191" s="9" t="s">
        <v>6883</v>
      </c>
      <c r="D191" s="9" t="s">
        <v>10424</v>
      </c>
      <c r="E191" s="22" t="s">
        <v>8047</v>
      </c>
      <c r="F191" s="22" t="s">
        <v>6982</v>
      </c>
      <c r="G191" s="10" t="s">
        <v>6983</v>
      </c>
      <c r="H191" s="22" t="s">
        <v>6984</v>
      </c>
      <c r="I191" s="10" t="s">
        <v>10292</v>
      </c>
      <c r="J191" s="23" t="s">
        <v>4049</v>
      </c>
    </row>
    <row r="192" spans="1:10">
      <c r="A192" s="21">
        <v>2013</v>
      </c>
      <c r="B192" s="77" t="s">
        <v>4441</v>
      </c>
      <c r="C192" s="9" t="s">
        <v>6884</v>
      </c>
      <c r="D192" s="9" t="s">
        <v>10424</v>
      </c>
      <c r="E192" s="22" t="s">
        <v>8047</v>
      </c>
      <c r="F192" s="22" t="s">
        <v>6985</v>
      </c>
      <c r="G192" s="10" t="s">
        <v>6986</v>
      </c>
      <c r="H192" s="22" t="s">
        <v>6987</v>
      </c>
      <c r="I192" s="10" t="s">
        <v>6988</v>
      </c>
      <c r="J192" s="23" t="s">
        <v>4049</v>
      </c>
    </row>
    <row r="193" spans="1:10">
      <c r="A193" s="21">
        <v>2014</v>
      </c>
      <c r="B193" s="77" t="s">
        <v>4442</v>
      </c>
      <c r="C193" s="9" t="s">
        <v>6885</v>
      </c>
      <c r="D193" s="9" t="s">
        <v>10424</v>
      </c>
      <c r="E193" s="22" t="s">
        <v>8047</v>
      </c>
      <c r="F193" s="22" t="s">
        <v>6989</v>
      </c>
      <c r="G193" s="10" t="s">
        <v>6990</v>
      </c>
      <c r="H193" s="22" t="s">
        <v>6991</v>
      </c>
      <c r="I193" s="10" t="s">
        <v>5663</v>
      </c>
      <c r="J193" s="23" t="s">
        <v>4049</v>
      </c>
    </row>
    <row r="194" spans="1:10">
      <c r="A194" s="21">
        <v>2016</v>
      </c>
      <c r="B194" s="77" t="s">
        <v>4443</v>
      </c>
      <c r="C194" s="9" t="s">
        <v>6886</v>
      </c>
      <c r="D194" s="9" t="s">
        <v>10424</v>
      </c>
      <c r="E194" s="22" t="s">
        <v>8047</v>
      </c>
      <c r="F194" s="22" t="s">
        <v>6992</v>
      </c>
      <c r="G194" s="10" t="s">
        <v>7595</v>
      </c>
      <c r="H194" s="22" t="s">
        <v>5682</v>
      </c>
      <c r="I194" s="10" t="s">
        <v>7596</v>
      </c>
      <c r="J194" s="23" t="s">
        <v>4049</v>
      </c>
    </row>
    <row r="195" spans="1:10">
      <c r="A195" s="21">
        <v>2017</v>
      </c>
      <c r="B195" s="77" t="s">
        <v>4444</v>
      </c>
      <c r="C195" s="9" t="s">
        <v>6887</v>
      </c>
      <c r="D195" s="9" t="s">
        <v>10424</v>
      </c>
      <c r="E195" s="22" t="s">
        <v>8047</v>
      </c>
      <c r="F195" s="22" t="s">
        <v>7597</v>
      </c>
      <c r="G195" s="10" t="s">
        <v>10032</v>
      </c>
      <c r="H195" s="22" t="s">
        <v>10033</v>
      </c>
      <c r="I195" s="10" t="s">
        <v>5664</v>
      </c>
      <c r="J195" s="23" t="s">
        <v>4049</v>
      </c>
    </row>
    <row r="196" spans="1:10">
      <c r="A196" s="21">
        <v>2018</v>
      </c>
      <c r="B196" s="77" t="s">
        <v>4445</v>
      </c>
      <c r="C196" s="9" t="s">
        <v>6888</v>
      </c>
      <c r="D196" s="9" t="s">
        <v>10424</v>
      </c>
      <c r="E196" s="22" t="s">
        <v>8047</v>
      </c>
      <c r="F196" s="22" t="s">
        <v>10034</v>
      </c>
      <c r="G196" s="10" t="s">
        <v>10035</v>
      </c>
      <c r="H196" s="22" t="s">
        <v>10036</v>
      </c>
      <c r="I196" s="10" t="s">
        <v>10037</v>
      </c>
      <c r="J196" s="23" t="s">
        <v>4049</v>
      </c>
    </row>
    <row r="197" spans="1:10">
      <c r="A197" s="21">
        <v>2019</v>
      </c>
      <c r="B197" s="77" t="s">
        <v>4446</v>
      </c>
      <c r="C197" s="9" t="s">
        <v>6889</v>
      </c>
      <c r="D197" s="9" t="s">
        <v>10424</v>
      </c>
      <c r="E197" s="22" t="s">
        <v>8047</v>
      </c>
      <c r="F197" s="22" t="s">
        <v>10038</v>
      </c>
      <c r="G197" s="10" t="s">
        <v>10039</v>
      </c>
      <c r="H197" s="22" t="s">
        <v>10040</v>
      </c>
      <c r="I197" s="10" t="s">
        <v>10041</v>
      </c>
      <c r="J197" s="23" t="s">
        <v>4049</v>
      </c>
    </row>
    <row r="198" spans="1:10">
      <c r="A198" s="21">
        <v>2287</v>
      </c>
      <c r="B198" s="78" t="s">
        <v>10196</v>
      </c>
      <c r="C198" s="9" t="s">
        <v>8435</v>
      </c>
      <c r="D198" s="9" t="s">
        <v>10378</v>
      </c>
      <c r="E198" s="22" t="s">
        <v>8047</v>
      </c>
      <c r="F198" s="22" t="s">
        <v>9920</v>
      </c>
      <c r="G198" s="10" t="s">
        <v>9921</v>
      </c>
      <c r="H198" s="22" t="s">
        <v>9922</v>
      </c>
      <c r="I198" s="10" t="s">
        <v>9923</v>
      </c>
      <c r="J198" s="23" t="s">
        <v>4049</v>
      </c>
    </row>
    <row r="199" spans="1:10">
      <c r="A199" s="21">
        <v>2288</v>
      </c>
      <c r="B199" s="77" t="s">
        <v>10197</v>
      </c>
      <c r="C199" s="9" t="s">
        <v>8436</v>
      </c>
      <c r="D199" s="9" t="s">
        <v>10378</v>
      </c>
      <c r="E199" s="22" t="s">
        <v>8047</v>
      </c>
      <c r="F199" s="22" t="s">
        <v>9924</v>
      </c>
      <c r="G199" s="10" t="s">
        <v>9925</v>
      </c>
      <c r="H199" s="22" t="s">
        <v>9926</v>
      </c>
      <c r="I199" s="10" t="s">
        <v>9927</v>
      </c>
      <c r="J199" s="23" t="s">
        <v>4049</v>
      </c>
    </row>
    <row r="200" spans="1:10">
      <c r="A200" s="21">
        <v>2289</v>
      </c>
      <c r="B200" s="77" t="s">
        <v>10198</v>
      </c>
      <c r="C200" s="9" t="s">
        <v>8437</v>
      </c>
      <c r="D200" s="9" t="s">
        <v>10378</v>
      </c>
      <c r="E200" s="22" t="s">
        <v>8047</v>
      </c>
      <c r="F200" s="22" t="s">
        <v>9928</v>
      </c>
      <c r="G200" s="10" t="s">
        <v>9929</v>
      </c>
      <c r="H200" s="22" t="s">
        <v>9930</v>
      </c>
      <c r="I200" s="10" t="s">
        <v>9931</v>
      </c>
      <c r="J200" s="23" t="s">
        <v>4049</v>
      </c>
    </row>
    <row r="201" spans="1:10">
      <c r="A201" s="21">
        <v>2290</v>
      </c>
      <c r="B201" s="77" t="s">
        <v>10199</v>
      </c>
      <c r="C201" s="9" t="s">
        <v>8438</v>
      </c>
      <c r="D201" s="9" t="s">
        <v>10378</v>
      </c>
      <c r="E201" s="22" t="s">
        <v>8047</v>
      </c>
      <c r="F201" s="22" t="s">
        <v>9932</v>
      </c>
      <c r="G201" s="10" t="s">
        <v>9933</v>
      </c>
      <c r="H201" s="22" t="s">
        <v>9934</v>
      </c>
      <c r="I201" s="10" t="s">
        <v>9935</v>
      </c>
      <c r="J201" s="23" t="s">
        <v>4049</v>
      </c>
    </row>
    <row r="202" spans="1:10">
      <c r="A202" s="21">
        <v>2291</v>
      </c>
      <c r="B202" s="77" t="s">
        <v>10200</v>
      </c>
      <c r="C202" s="9" t="s">
        <v>8439</v>
      </c>
      <c r="D202" s="9" t="s">
        <v>10378</v>
      </c>
      <c r="E202" s="22" t="s">
        <v>8047</v>
      </c>
      <c r="F202" s="22" t="s">
        <v>9936</v>
      </c>
      <c r="G202" s="10" t="s">
        <v>9937</v>
      </c>
      <c r="H202" s="22" t="s">
        <v>9938</v>
      </c>
      <c r="I202" s="10" t="s">
        <v>9939</v>
      </c>
      <c r="J202" s="23" t="s">
        <v>4049</v>
      </c>
    </row>
    <row r="203" spans="1:10">
      <c r="A203" s="21">
        <v>2292</v>
      </c>
      <c r="B203" s="77" t="s">
        <v>10201</v>
      </c>
      <c r="C203" s="9" t="s">
        <v>8440</v>
      </c>
      <c r="D203" s="9" t="s">
        <v>10378</v>
      </c>
      <c r="E203" s="22" t="s">
        <v>8047</v>
      </c>
      <c r="F203" s="22" t="s">
        <v>9940</v>
      </c>
      <c r="G203" s="10" t="s">
        <v>9941</v>
      </c>
      <c r="H203" s="22" t="s">
        <v>9942</v>
      </c>
      <c r="I203" s="10" t="s">
        <v>5665</v>
      </c>
      <c r="J203" s="23" t="s">
        <v>4049</v>
      </c>
    </row>
    <row r="204" spans="1:10">
      <c r="A204" s="21">
        <v>2293</v>
      </c>
      <c r="B204" s="77" t="s">
        <v>10202</v>
      </c>
      <c r="C204" s="9" t="s">
        <v>8441</v>
      </c>
      <c r="D204" s="9" t="s">
        <v>10378</v>
      </c>
      <c r="E204" s="22" t="s">
        <v>8047</v>
      </c>
      <c r="F204" s="22" t="s">
        <v>9943</v>
      </c>
      <c r="G204" s="10" t="s">
        <v>9944</v>
      </c>
      <c r="H204" s="22" t="s">
        <v>9945</v>
      </c>
      <c r="I204" s="10" t="s">
        <v>9946</v>
      </c>
      <c r="J204" s="23" t="s">
        <v>4049</v>
      </c>
    </row>
    <row r="205" spans="1:10">
      <c r="A205" s="21">
        <v>2294</v>
      </c>
      <c r="B205" s="77" t="s">
        <v>10203</v>
      </c>
      <c r="C205" s="9" t="s">
        <v>8442</v>
      </c>
      <c r="D205" s="9" t="s">
        <v>10378</v>
      </c>
      <c r="E205" s="22" t="s">
        <v>8047</v>
      </c>
      <c r="F205" s="22" t="s">
        <v>9947</v>
      </c>
      <c r="G205" s="10" t="s">
        <v>9948</v>
      </c>
      <c r="H205" s="22" t="s">
        <v>9949</v>
      </c>
      <c r="I205" s="10" t="s">
        <v>9950</v>
      </c>
      <c r="J205" s="23" t="s">
        <v>4049</v>
      </c>
    </row>
    <row r="206" spans="1:10">
      <c r="A206" s="21">
        <v>2295</v>
      </c>
      <c r="B206" s="77" t="s">
        <v>10204</v>
      </c>
      <c r="C206" s="9" t="s">
        <v>8443</v>
      </c>
      <c r="D206" s="9" t="s">
        <v>10378</v>
      </c>
      <c r="E206" s="22" t="s">
        <v>8047</v>
      </c>
      <c r="F206" s="22" t="s">
        <v>9951</v>
      </c>
      <c r="G206" s="10" t="s">
        <v>9952</v>
      </c>
      <c r="H206" s="22" t="s">
        <v>9953</v>
      </c>
      <c r="I206" s="10" t="s">
        <v>5666</v>
      </c>
      <c r="J206" s="23" t="s">
        <v>4049</v>
      </c>
    </row>
    <row r="207" spans="1:10">
      <c r="A207" s="21">
        <v>2296</v>
      </c>
      <c r="B207" s="77" t="s">
        <v>10205</v>
      </c>
      <c r="C207" s="9" t="s">
        <v>8444</v>
      </c>
      <c r="D207" s="9" t="s">
        <v>10378</v>
      </c>
      <c r="E207" s="22" t="s">
        <v>8047</v>
      </c>
      <c r="F207" s="22" t="s">
        <v>9954</v>
      </c>
      <c r="G207" s="10" t="s">
        <v>5432</v>
      </c>
      <c r="H207" s="22" t="s">
        <v>5433</v>
      </c>
      <c r="I207" s="10" t="s">
        <v>5434</v>
      </c>
      <c r="J207" s="23" t="s">
        <v>4049</v>
      </c>
    </row>
    <row r="208" spans="1:10">
      <c r="A208" s="21">
        <v>2297</v>
      </c>
      <c r="B208" s="77" t="s">
        <v>10206</v>
      </c>
      <c r="C208" s="9" t="s">
        <v>8445</v>
      </c>
      <c r="D208" s="9" t="s">
        <v>10378</v>
      </c>
      <c r="E208" s="22" t="s">
        <v>8047</v>
      </c>
      <c r="F208" s="22" t="s">
        <v>11093</v>
      </c>
      <c r="G208" s="10" t="s">
        <v>11094</v>
      </c>
      <c r="H208" s="22" t="s">
        <v>11095</v>
      </c>
      <c r="I208" s="10" t="s">
        <v>11096</v>
      </c>
      <c r="J208" s="23" t="s">
        <v>4049</v>
      </c>
    </row>
    <row r="209" spans="1:10">
      <c r="A209" s="21">
        <v>2225</v>
      </c>
      <c r="B209" s="77" t="s">
        <v>2061</v>
      </c>
      <c r="C209" s="9" t="s">
        <v>8413</v>
      </c>
      <c r="D209" s="9" t="s">
        <v>10378</v>
      </c>
      <c r="E209" s="22" t="s">
        <v>8047</v>
      </c>
      <c r="F209" s="22" t="s">
        <v>9920</v>
      </c>
      <c r="G209" s="10" t="s">
        <v>11097</v>
      </c>
      <c r="H209" s="22" t="s">
        <v>9541</v>
      </c>
      <c r="I209" s="10" t="s">
        <v>5667</v>
      </c>
      <c r="J209" s="23" t="s">
        <v>4049</v>
      </c>
    </row>
    <row r="210" spans="1:10">
      <c r="A210" s="21">
        <v>2226</v>
      </c>
      <c r="B210" s="77" t="s">
        <v>2062</v>
      </c>
      <c r="C210" s="9" t="s">
        <v>8414</v>
      </c>
      <c r="D210" s="9" t="s">
        <v>10378</v>
      </c>
      <c r="E210" s="22" t="s">
        <v>8047</v>
      </c>
      <c r="F210" s="22" t="s">
        <v>9542</v>
      </c>
      <c r="G210" s="10" t="s">
        <v>9543</v>
      </c>
      <c r="H210" s="22" t="s">
        <v>9544</v>
      </c>
      <c r="I210" s="10" t="s">
        <v>9545</v>
      </c>
      <c r="J210" s="23" t="s">
        <v>4049</v>
      </c>
    </row>
    <row r="211" spans="1:10">
      <c r="A211" s="21">
        <v>2227</v>
      </c>
      <c r="B211" s="77" t="s">
        <v>2063</v>
      </c>
      <c r="C211" s="9" t="s">
        <v>8415</v>
      </c>
      <c r="D211" s="9" t="s">
        <v>10378</v>
      </c>
      <c r="E211" s="22" t="s">
        <v>8047</v>
      </c>
      <c r="F211" s="22" t="s">
        <v>9546</v>
      </c>
      <c r="G211" s="10" t="s">
        <v>9547</v>
      </c>
      <c r="H211" s="22" t="s">
        <v>9548</v>
      </c>
      <c r="I211" s="10" t="s">
        <v>9549</v>
      </c>
      <c r="J211" s="23" t="s">
        <v>4049</v>
      </c>
    </row>
    <row r="212" spans="1:10">
      <c r="A212" s="21">
        <v>2228</v>
      </c>
      <c r="B212" s="77" t="s">
        <v>2064</v>
      </c>
      <c r="C212" s="9" t="s">
        <v>8416</v>
      </c>
      <c r="D212" s="9" t="s">
        <v>10378</v>
      </c>
      <c r="E212" s="22" t="s">
        <v>8047</v>
      </c>
      <c r="F212" s="22" t="s">
        <v>9550</v>
      </c>
      <c r="G212" s="10" t="s">
        <v>9551</v>
      </c>
      <c r="H212" s="22" t="s">
        <v>9552</v>
      </c>
      <c r="I212" s="10" t="s">
        <v>5668</v>
      </c>
      <c r="J212" s="23" t="s">
        <v>4049</v>
      </c>
    </row>
    <row r="213" spans="1:10">
      <c r="A213" s="21">
        <v>2229</v>
      </c>
      <c r="B213" s="78" t="s">
        <v>6410</v>
      </c>
      <c r="C213" s="9" t="s">
        <v>8417</v>
      </c>
      <c r="D213" s="9" t="s">
        <v>10378</v>
      </c>
      <c r="E213" s="22" t="s">
        <v>8047</v>
      </c>
      <c r="F213" s="22" t="s">
        <v>9553</v>
      </c>
      <c r="G213" s="10" t="s">
        <v>9554</v>
      </c>
      <c r="H213" s="22" t="s">
        <v>9555</v>
      </c>
      <c r="I213" s="10" t="s">
        <v>9556</v>
      </c>
      <c r="J213" s="23" t="s">
        <v>4051</v>
      </c>
    </row>
    <row r="214" spans="1:10">
      <c r="A214" s="21">
        <v>2330</v>
      </c>
      <c r="B214" s="77" t="s">
        <v>2065</v>
      </c>
      <c r="C214" s="9" t="s">
        <v>8418</v>
      </c>
      <c r="D214" s="9" t="s">
        <v>10378</v>
      </c>
      <c r="E214" s="22" t="s">
        <v>8047</v>
      </c>
      <c r="F214" s="22" t="s">
        <v>9553</v>
      </c>
      <c r="G214" s="10" t="s">
        <v>9557</v>
      </c>
      <c r="H214" s="22" t="s">
        <v>9558</v>
      </c>
      <c r="I214" s="10" t="s">
        <v>7647</v>
      </c>
      <c r="J214" s="23" t="s">
        <v>4051</v>
      </c>
    </row>
    <row r="215" spans="1:10">
      <c r="A215" s="21">
        <v>2231</v>
      </c>
      <c r="B215" s="77" t="s">
        <v>2066</v>
      </c>
      <c r="C215" s="9" t="s">
        <v>8419</v>
      </c>
      <c r="D215" s="9" t="s">
        <v>10378</v>
      </c>
      <c r="E215" s="22" t="s">
        <v>8047</v>
      </c>
      <c r="F215" s="22" t="s">
        <v>7648</v>
      </c>
      <c r="G215" s="10" t="s">
        <v>8100</v>
      </c>
      <c r="H215" s="22" t="s">
        <v>8101</v>
      </c>
      <c r="I215" s="10" t="s">
        <v>8102</v>
      </c>
      <c r="J215" s="23" t="s">
        <v>4049</v>
      </c>
    </row>
    <row r="216" spans="1:10">
      <c r="A216" s="21">
        <v>2232</v>
      </c>
      <c r="B216" s="77" t="s">
        <v>2067</v>
      </c>
      <c r="C216" s="9" t="s">
        <v>8420</v>
      </c>
      <c r="D216" s="9" t="s">
        <v>10378</v>
      </c>
      <c r="E216" s="22" t="s">
        <v>8047</v>
      </c>
      <c r="F216" s="22" t="s">
        <v>8103</v>
      </c>
      <c r="G216" s="10" t="s">
        <v>8104</v>
      </c>
      <c r="H216" s="22" t="s">
        <v>8105</v>
      </c>
      <c r="I216" s="10" t="s">
        <v>5669</v>
      </c>
      <c r="J216" s="23" t="s">
        <v>4049</v>
      </c>
    </row>
    <row r="217" spans="1:10">
      <c r="A217" s="21">
        <v>2233</v>
      </c>
      <c r="B217" s="77" t="s">
        <v>2068</v>
      </c>
      <c r="C217" s="9" t="s">
        <v>8421</v>
      </c>
      <c r="D217" s="9" t="s">
        <v>10378</v>
      </c>
      <c r="E217" s="22" t="s">
        <v>8047</v>
      </c>
      <c r="F217" s="22" t="s">
        <v>8106</v>
      </c>
      <c r="G217" s="10" t="s">
        <v>8107</v>
      </c>
      <c r="H217" s="22" t="s">
        <v>8108</v>
      </c>
      <c r="I217" s="10" t="s">
        <v>8109</v>
      </c>
      <c r="J217" s="23" t="s">
        <v>4049</v>
      </c>
    </row>
    <row r="218" spans="1:10">
      <c r="A218" s="21">
        <v>2234</v>
      </c>
      <c r="B218" s="77" t="s">
        <v>2069</v>
      </c>
      <c r="C218" s="9" t="s">
        <v>8422</v>
      </c>
      <c r="D218" s="9" t="s">
        <v>10378</v>
      </c>
      <c r="E218" s="22" t="s">
        <v>8047</v>
      </c>
      <c r="F218" s="22" t="s">
        <v>8110</v>
      </c>
      <c r="G218" s="10" t="s">
        <v>8111</v>
      </c>
      <c r="H218" s="22" t="s">
        <v>8112</v>
      </c>
      <c r="I218" s="10" t="s">
        <v>5670</v>
      </c>
      <c r="J218" s="23" t="s">
        <v>4049</v>
      </c>
    </row>
    <row r="219" spans="1:10">
      <c r="A219" s="21">
        <v>2235</v>
      </c>
      <c r="B219" s="77" t="s">
        <v>2070</v>
      </c>
      <c r="C219" s="9" t="s">
        <v>8423</v>
      </c>
      <c r="D219" s="9" t="s">
        <v>10378</v>
      </c>
      <c r="E219" s="22" t="s">
        <v>8047</v>
      </c>
      <c r="F219" s="22" t="s">
        <v>8113</v>
      </c>
      <c r="G219" s="10" t="s">
        <v>8114</v>
      </c>
      <c r="H219" s="22" t="s">
        <v>7652</v>
      </c>
      <c r="I219" s="10" t="s">
        <v>7653</v>
      </c>
      <c r="J219" s="23" t="s">
        <v>4049</v>
      </c>
    </row>
    <row r="220" spans="1:10">
      <c r="A220" s="21">
        <v>2236</v>
      </c>
      <c r="B220" s="77" t="s">
        <v>6799</v>
      </c>
      <c r="C220" s="9" t="s">
        <v>8424</v>
      </c>
      <c r="D220" s="9" t="s">
        <v>10378</v>
      </c>
      <c r="E220" s="22" t="s">
        <v>8047</v>
      </c>
      <c r="F220" s="22" t="s">
        <v>7654</v>
      </c>
      <c r="G220" s="10" t="s">
        <v>7655</v>
      </c>
      <c r="H220" s="22" t="s">
        <v>7656</v>
      </c>
      <c r="I220" s="10" t="s">
        <v>7657</v>
      </c>
      <c r="J220" s="23" t="s">
        <v>4049</v>
      </c>
    </row>
    <row r="221" spans="1:10">
      <c r="A221" s="21">
        <v>2237</v>
      </c>
      <c r="B221" s="77" t="s">
        <v>6800</v>
      </c>
      <c r="C221" s="9" t="s">
        <v>8425</v>
      </c>
      <c r="D221" s="9" t="s">
        <v>10378</v>
      </c>
      <c r="E221" s="22" t="s">
        <v>8047</v>
      </c>
      <c r="F221" s="22" t="s">
        <v>7658</v>
      </c>
      <c r="G221" s="10" t="s">
        <v>7659</v>
      </c>
      <c r="H221" s="22" t="s">
        <v>7660</v>
      </c>
      <c r="I221" s="10" t="s">
        <v>7661</v>
      </c>
      <c r="J221" s="23" t="s">
        <v>4049</v>
      </c>
    </row>
    <row r="222" spans="1:10">
      <c r="A222" s="21">
        <v>2238</v>
      </c>
      <c r="B222" s="77" t="s">
        <v>6801</v>
      </c>
      <c r="C222" s="9" t="s">
        <v>8426</v>
      </c>
      <c r="D222" s="9" t="s">
        <v>10378</v>
      </c>
      <c r="E222" s="22" t="s">
        <v>8047</v>
      </c>
      <c r="F222" s="22" t="s">
        <v>7662</v>
      </c>
      <c r="G222" s="10" t="s">
        <v>7663</v>
      </c>
      <c r="H222" s="22" t="s">
        <v>7664</v>
      </c>
      <c r="I222" s="10" t="s">
        <v>7665</v>
      </c>
      <c r="J222" s="23" t="s">
        <v>4049</v>
      </c>
    </row>
    <row r="223" spans="1:10">
      <c r="A223" s="21">
        <v>2239</v>
      </c>
      <c r="B223" s="77" t="s">
        <v>6802</v>
      </c>
      <c r="C223" s="9" t="s">
        <v>8427</v>
      </c>
      <c r="D223" s="9" t="s">
        <v>10378</v>
      </c>
      <c r="E223" s="22" t="s">
        <v>8047</v>
      </c>
      <c r="F223" s="22" t="s">
        <v>7666</v>
      </c>
      <c r="G223" s="10" t="s">
        <v>7667</v>
      </c>
      <c r="H223" s="22" t="s">
        <v>7668</v>
      </c>
      <c r="I223" s="10" t="s">
        <v>9199</v>
      </c>
      <c r="J223" s="23" t="s">
        <v>4049</v>
      </c>
    </row>
    <row r="224" spans="1:10">
      <c r="A224" s="21">
        <v>2240</v>
      </c>
      <c r="B224" s="77" t="s">
        <v>10189</v>
      </c>
      <c r="C224" s="9" t="s">
        <v>8428</v>
      </c>
      <c r="D224" s="9" t="s">
        <v>10378</v>
      </c>
      <c r="E224" s="22" t="s">
        <v>8047</v>
      </c>
      <c r="F224" s="22" t="s">
        <v>9200</v>
      </c>
      <c r="G224" s="10" t="s">
        <v>9201</v>
      </c>
      <c r="H224" s="22" t="s">
        <v>9202</v>
      </c>
      <c r="I224" s="10" t="s">
        <v>9203</v>
      </c>
      <c r="J224" s="23" t="s">
        <v>4049</v>
      </c>
    </row>
    <row r="225" spans="1:10">
      <c r="A225" s="21">
        <v>2241</v>
      </c>
      <c r="B225" s="77" t="s">
        <v>10190</v>
      </c>
      <c r="C225" s="9" t="s">
        <v>8429</v>
      </c>
      <c r="D225" s="9" t="s">
        <v>10378</v>
      </c>
      <c r="E225" s="22" t="s">
        <v>8047</v>
      </c>
      <c r="F225" s="22" t="s">
        <v>9204</v>
      </c>
      <c r="G225" s="10" t="s">
        <v>9205</v>
      </c>
      <c r="H225" s="22" t="s">
        <v>9206</v>
      </c>
      <c r="I225" s="10" t="s">
        <v>10404</v>
      </c>
      <c r="J225" s="23" t="s">
        <v>4049</v>
      </c>
    </row>
    <row r="226" spans="1:10">
      <c r="A226" s="21">
        <v>2242</v>
      </c>
      <c r="B226" s="77" t="s">
        <v>10191</v>
      </c>
      <c r="C226" s="9" t="s">
        <v>8430</v>
      </c>
      <c r="D226" s="9" t="s">
        <v>10378</v>
      </c>
      <c r="E226" s="22" t="s">
        <v>8047</v>
      </c>
      <c r="F226" s="22" t="s">
        <v>9553</v>
      </c>
      <c r="G226" s="10" t="s">
        <v>10405</v>
      </c>
      <c r="H226" s="22" t="s">
        <v>10406</v>
      </c>
      <c r="I226" s="10" t="s">
        <v>10407</v>
      </c>
      <c r="J226" s="23" t="s">
        <v>4051</v>
      </c>
    </row>
    <row r="227" spans="1:10">
      <c r="A227" s="21">
        <v>2243</v>
      </c>
      <c r="B227" s="77" t="s">
        <v>10192</v>
      </c>
      <c r="C227" s="9" t="s">
        <v>8431</v>
      </c>
      <c r="D227" s="9" t="s">
        <v>10378</v>
      </c>
      <c r="E227" s="22" t="s">
        <v>8047</v>
      </c>
      <c r="F227" s="22" t="s">
        <v>10408</v>
      </c>
      <c r="G227" s="10" t="s">
        <v>10409</v>
      </c>
      <c r="H227" s="22" t="s">
        <v>10410</v>
      </c>
      <c r="I227" s="10" t="s">
        <v>10411</v>
      </c>
      <c r="J227" s="23" t="s">
        <v>4049</v>
      </c>
    </row>
    <row r="228" spans="1:10">
      <c r="A228" s="21">
        <v>2244</v>
      </c>
      <c r="B228" s="77" t="s">
        <v>10193</v>
      </c>
      <c r="C228" s="9" t="s">
        <v>8432</v>
      </c>
      <c r="D228" s="9" t="s">
        <v>10378</v>
      </c>
      <c r="E228" s="22" t="s">
        <v>8047</v>
      </c>
      <c r="F228" s="22" t="s">
        <v>10412</v>
      </c>
      <c r="G228" s="10" t="s">
        <v>10413</v>
      </c>
      <c r="H228" s="22" t="s">
        <v>10414</v>
      </c>
      <c r="I228" s="10" t="s">
        <v>10415</v>
      </c>
      <c r="J228" s="23" t="s">
        <v>4049</v>
      </c>
    </row>
    <row r="229" spans="1:10">
      <c r="A229" s="21">
        <v>2245</v>
      </c>
      <c r="B229" s="77" t="s">
        <v>10194</v>
      </c>
      <c r="C229" s="9" t="s">
        <v>8433</v>
      </c>
      <c r="D229" s="9" t="s">
        <v>10378</v>
      </c>
      <c r="E229" s="22" t="s">
        <v>8047</v>
      </c>
      <c r="F229" s="22" t="s">
        <v>10416</v>
      </c>
      <c r="G229" s="10" t="s">
        <v>10417</v>
      </c>
      <c r="H229" s="22" t="s">
        <v>10418</v>
      </c>
      <c r="I229" s="10" t="s">
        <v>10419</v>
      </c>
      <c r="J229" s="23" t="s">
        <v>4049</v>
      </c>
    </row>
    <row r="230" spans="1:10">
      <c r="A230" s="21">
        <v>2246</v>
      </c>
      <c r="B230" s="77" t="s">
        <v>10195</v>
      </c>
      <c r="C230" s="9" t="s">
        <v>8434</v>
      </c>
      <c r="D230" s="9" t="s">
        <v>10378</v>
      </c>
      <c r="E230" s="22" t="s">
        <v>8047</v>
      </c>
      <c r="F230" s="22" t="s">
        <v>10420</v>
      </c>
      <c r="G230" s="10" t="s">
        <v>10421</v>
      </c>
      <c r="H230" s="22" t="s">
        <v>10422</v>
      </c>
      <c r="I230" s="10" t="s">
        <v>10423</v>
      </c>
      <c r="J230" s="23" t="s">
        <v>4049</v>
      </c>
    </row>
    <row r="231" spans="1:10" ht="15.75">
      <c r="A231" s="19" t="s">
        <v>6603</v>
      </c>
      <c r="B231" s="18" t="s">
        <v>5671</v>
      </c>
      <c r="C231" s="19" t="s">
        <v>6603</v>
      </c>
      <c r="D231" s="19"/>
      <c r="E231" s="20" t="s">
        <v>6603</v>
      </c>
      <c r="F231" s="20" t="s">
        <v>6603</v>
      </c>
      <c r="G231" s="20" t="s">
        <v>6603</v>
      </c>
      <c r="H231" s="20" t="s">
        <v>6603</v>
      </c>
      <c r="I231" s="20" t="s">
        <v>6603</v>
      </c>
      <c r="J231" s="20" t="s">
        <v>6603</v>
      </c>
    </row>
    <row r="232" spans="1:10" s="37" customFormat="1">
      <c r="A232" s="21">
        <v>1468</v>
      </c>
      <c r="B232" s="125" t="s">
        <v>6408</v>
      </c>
      <c r="C232" s="30" t="s">
        <v>4604</v>
      </c>
      <c r="D232" s="30" t="s">
        <v>5254</v>
      </c>
      <c r="E232" s="22" t="s">
        <v>5684</v>
      </c>
      <c r="F232" s="9" t="s">
        <v>6737</v>
      </c>
      <c r="G232" s="74" t="s">
        <v>4605</v>
      </c>
      <c r="H232" s="36"/>
      <c r="I232" s="74"/>
      <c r="J232" s="91"/>
    </row>
    <row r="233" spans="1:10">
      <c r="A233" s="21">
        <v>1422</v>
      </c>
      <c r="B233" s="77" t="s">
        <v>5637</v>
      </c>
      <c r="C233" s="9" t="s">
        <v>1837</v>
      </c>
      <c r="D233" s="9" t="s">
        <v>5254</v>
      </c>
      <c r="E233" s="22" t="s">
        <v>5684</v>
      </c>
      <c r="F233" s="22" t="s">
        <v>6738</v>
      </c>
      <c r="G233" s="10" t="s">
        <v>11003</v>
      </c>
      <c r="H233" s="22" t="s">
        <v>11004</v>
      </c>
      <c r="I233" s="10" t="s">
        <v>5256</v>
      </c>
      <c r="J233" s="23" t="s">
        <v>4048</v>
      </c>
    </row>
    <row r="234" spans="1:10">
      <c r="A234" s="21">
        <v>1423</v>
      </c>
      <c r="B234" s="77" t="s">
        <v>5638</v>
      </c>
      <c r="C234" s="9" t="s">
        <v>1838</v>
      </c>
      <c r="D234" s="9" t="s">
        <v>5254</v>
      </c>
      <c r="E234" s="22" t="s">
        <v>5684</v>
      </c>
      <c r="F234" s="22" t="s">
        <v>5257</v>
      </c>
      <c r="G234" s="10" t="s">
        <v>5258</v>
      </c>
      <c r="H234" s="22" t="s">
        <v>5259</v>
      </c>
      <c r="I234" s="10" t="s">
        <v>5260</v>
      </c>
      <c r="J234" s="23" t="s">
        <v>4048</v>
      </c>
    </row>
    <row r="235" spans="1:10">
      <c r="A235" s="21">
        <v>1424</v>
      </c>
      <c r="B235" s="77" t="s">
        <v>5639</v>
      </c>
      <c r="C235" s="9" t="s">
        <v>1839</v>
      </c>
      <c r="D235" s="9" t="s">
        <v>5254</v>
      </c>
      <c r="E235" s="22" t="s">
        <v>5684</v>
      </c>
      <c r="F235" s="22" t="s">
        <v>6738</v>
      </c>
      <c r="G235" s="10" t="s">
        <v>5261</v>
      </c>
      <c r="H235" s="22" t="s">
        <v>5262</v>
      </c>
      <c r="I235" s="10" t="s">
        <v>5263</v>
      </c>
      <c r="J235" s="23" t="s">
        <v>4048</v>
      </c>
    </row>
    <row r="236" spans="1:10">
      <c r="A236" s="21">
        <v>1425</v>
      </c>
      <c r="B236" s="77" t="s">
        <v>5640</v>
      </c>
      <c r="C236" s="9" t="s">
        <v>1840</v>
      </c>
      <c r="D236" s="9" t="s">
        <v>5254</v>
      </c>
      <c r="E236" s="22" t="s">
        <v>5684</v>
      </c>
      <c r="F236" s="22" t="s">
        <v>5264</v>
      </c>
      <c r="G236" s="10" t="s">
        <v>5265</v>
      </c>
      <c r="H236" s="22" t="s">
        <v>5266</v>
      </c>
      <c r="I236" s="10" t="s">
        <v>5267</v>
      </c>
      <c r="J236" s="23" t="s">
        <v>4048</v>
      </c>
    </row>
    <row r="237" spans="1:10">
      <c r="A237" s="21">
        <v>1426</v>
      </c>
      <c r="B237" s="77" t="s">
        <v>5641</v>
      </c>
      <c r="C237" s="9" t="s">
        <v>1841</v>
      </c>
      <c r="D237" s="9" t="s">
        <v>5254</v>
      </c>
      <c r="E237" s="22" t="s">
        <v>5684</v>
      </c>
      <c r="F237" s="22" t="s">
        <v>5268</v>
      </c>
      <c r="G237" s="10" t="s">
        <v>5269</v>
      </c>
      <c r="H237" s="22" t="s">
        <v>5270</v>
      </c>
      <c r="I237" s="10" t="s">
        <v>5271</v>
      </c>
      <c r="J237" s="23" t="s">
        <v>4048</v>
      </c>
    </row>
    <row r="238" spans="1:10">
      <c r="A238" s="21">
        <v>1427</v>
      </c>
      <c r="B238" s="77" t="s">
        <v>5642</v>
      </c>
      <c r="C238" s="9" t="s">
        <v>1842</v>
      </c>
      <c r="D238" s="9" t="s">
        <v>5254</v>
      </c>
      <c r="E238" s="22" t="s">
        <v>5684</v>
      </c>
      <c r="F238" s="22" t="s">
        <v>5272</v>
      </c>
      <c r="G238" s="10" t="s">
        <v>5273</v>
      </c>
      <c r="H238" s="22" t="s">
        <v>5274</v>
      </c>
      <c r="I238" s="10" t="s">
        <v>5275</v>
      </c>
      <c r="J238" s="23" t="s">
        <v>4048</v>
      </c>
    </row>
    <row r="239" spans="1:10">
      <c r="A239" s="21">
        <v>1428</v>
      </c>
      <c r="B239" s="77" t="s">
        <v>5643</v>
      </c>
      <c r="C239" s="9" t="s">
        <v>1843</v>
      </c>
      <c r="D239" s="9" t="s">
        <v>5254</v>
      </c>
      <c r="E239" s="22" t="s">
        <v>5684</v>
      </c>
      <c r="F239" s="22" t="s">
        <v>5276</v>
      </c>
      <c r="G239" s="10" t="s">
        <v>5277</v>
      </c>
      <c r="H239" s="22" t="s">
        <v>5278</v>
      </c>
      <c r="I239" s="10" t="s">
        <v>7641</v>
      </c>
      <c r="J239" s="23" t="s">
        <v>4048</v>
      </c>
    </row>
    <row r="240" spans="1:10">
      <c r="A240" s="21">
        <v>1429</v>
      </c>
      <c r="B240" s="77" t="s">
        <v>5644</v>
      </c>
      <c r="C240" s="9" t="s">
        <v>1844</v>
      </c>
      <c r="D240" s="9" t="s">
        <v>5254</v>
      </c>
      <c r="E240" s="22" t="s">
        <v>5684</v>
      </c>
      <c r="F240" s="22" t="s">
        <v>5279</v>
      </c>
      <c r="G240" s="10" t="s">
        <v>5280</v>
      </c>
      <c r="H240" s="22" t="s">
        <v>5281</v>
      </c>
      <c r="I240" s="10" t="s">
        <v>5282</v>
      </c>
      <c r="J240" s="23" t="s">
        <v>4048</v>
      </c>
    </row>
    <row r="241" spans="1:10">
      <c r="A241" s="21">
        <v>1430</v>
      </c>
      <c r="B241" s="77" t="s">
        <v>5645</v>
      </c>
      <c r="C241" s="9" t="s">
        <v>1845</v>
      </c>
      <c r="D241" s="9" t="s">
        <v>5254</v>
      </c>
      <c r="E241" s="22" t="s">
        <v>5684</v>
      </c>
      <c r="F241" s="22" t="s">
        <v>5283</v>
      </c>
      <c r="G241" s="10" t="s">
        <v>5284</v>
      </c>
      <c r="H241" s="22" t="s">
        <v>5285</v>
      </c>
      <c r="I241" s="10" t="s">
        <v>5286</v>
      </c>
      <c r="J241" s="23" t="s">
        <v>4048</v>
      </c>
    </row>
    <row r="242" spans="1:10">
      <c r="A242" s="21">
        <v>1431</v>
      </c>
      <c r="B242" s="77" t="s">
        <v>5646</v>
      </c>
      <c r="C242" s="9" t="s">
        <v>1846</v>
      </c>
      <c r="D242" s="9" t="s">
        <v>5254</v>
      </c>
      <c r="E242" s="22" t="s">
        <v>5684</v>
      </c>
      <c r="F242" s="22" t="s">
        <v>5287</v>
      </c>
      <c r="G242" s="10" t="s">
        <v>5288</v>
      </c>
      <c r="H242" s="22" t="s">
        <v>5289</v>
      </c>
      <c r="I242" s="10" t="s">
        <v>5290</v>
      </c>
      <c r="J242" s="23" t="s">
        <v>4048</v>
      </c>
    </row>
    <row r="243" spans="1:10">
      <c r="A243" s="21">
        <v>1432</v>
      </c>
      <c r="B243" s="77" t="s">
        <v>5647</v>
      </c>
      <c r="C243" s="9" t="s">
        <v>1847</v>
      </c>
      <c r="D243" s="9" t="s">
        <v>5254</v>
      </c>
      <c r="E243" s="22" t="s">
        <v>5684</v>
      </c>
      <c r="F243" s="22" t="s">
        <v>5291</v>
      </c>
      <c r="G243" s="10" t="s">
        <v>5292</v>
      </c>
      <c r="H243" s="22" t="s">
        <v>5293</v>
      </c>
      <c r="I243" s="10" t="s">
        <v>5294</v>
      </c>
      <c r="J243" s="23" t="s">
        <v>4048</v>
      </c>
    </row>
    <row r="244" spans="1:10">
      <c r="A244" s="21">
        <v>1433</v>
      </c>
      <c r="B244" s="77" t="s">
        <v>5648</v>
      </c>
      <c r="C244" s="9" t="s">
        <v>1848</v>
      </c>
      <c r="D244" s="9" t="s">
        <v>5254</v>
      </c>
      <c r="E244" s="22" t="s">
        <v>5684</v>
      </c>
      <c r="F244" s="22" t="s">
        <v>5295</v>
      </c>
      <c r="G244" s="10" t="s">
        <v>5296</v>
      </c>
      <c r="H244" s="22" t="s">
        <v>5297</v>
      </c>
      <c r="I244" s="10" t="s">
        <v>7070</v>
      </c>
      <c r="J244" s="23" t="s">
        <v>4048</v>
      </c>
    </row>
    <row r="245" spans="1:10">
      <c r="A245" s="21">
        <v>1434</v>
      </c>
      <c r="B245" s="77" t="s">
        <v>5649</v>
      </c>
      <c r="C245" s="9" t="s">
        <v>1849</v>
      </c>
      <c r="D245" s="9" t="s">
        <v>5254</v>
      </c>
      <c r="E245" s="22" t="s">
        <v>5684</v>
      </c>
      <c r="F245" s="22" t="s">
        <v>7071</v>
      </c>
      <c r="G245" s="10" t="s">
        <v>7072</v>
      </c>
      <c r="H245" s="22" t="s">
        <v>5557</v>
      </c>
      <c r="I245" s="10" t="s">
        <v>5558</v>
      </c>
      <c r="J245" s="23" t="s">
        <v>4048</v>
      </c>
    </row>
    <row r="246" spans="1:10">
      <c r="A246" s="21">
        <v>1435</v>
      </c>
      <c r="B246" s="77" t="s">
        <v>5650</v>
      </c>
      <c r="C246" s="9" t="s">
        <v>1850</v>
      </c>
      <c r="D246" s="9" t="s">
        <v>5254</v>
      </c>
      <c r="E246" s="22" t="s">
        <v>5684</v>
      </c>
      <c r="F246" s="22" t="s">
        <v>5272</v>
      </c>
      <c r="G246" s="10" t="s">
        <v>5559</v>
      </c>
      <c r="H246" s="22" t="s">
        <v>5560</v>
      </c>
      <c r="I246" s="10" t="s">
        <v>5561</v>
      </c>
      <c r="J246" s="23" t="s">
        <v>4048</v>
      </c>
    </row>
    <row r="247" spans="1:10">
      <c r="A247" s="21">
        <v>1436</v>
      </c>
      <c r="B247" s="77" t="s">
        <v>5651</v>
      </c>
      <c r="C247" s="9" t="s">
        <v>1851</v>
      </c>
      <c r="D247" s="9" t="s">
        <v>5254</v>
      </c>
      <c r="E247" s="22" t="s">
        <v>5684</v>
      </c>
      <c r="F247" s="22" t="s">
        <v>5279</v>
      </c>
      <c r="G247" s="10" t="s">
        <v>5562</v>
      </c>
      <c r="H247" s="22" t="s">
        <v>5563</v>
      </c>
      <c r="I247" s="10" t="s">
        <v>5564</v>
      </c>
      <c r="J247" s="23" t="s">
        <v>4048</v>
      </c>
    </row>
    <row r="248" spans="1:10">
      <c r="A248" s="21">
        <v>1437</v>
      </c>
      <c r="B248" s="77" t="s">
        <v>5652</v>
      </c>
      <c r="C248" s="9" t="s">
        <v>1852</v>
      </c>
      <c r="D248" s="9" t="s">
        <v>5254</v>
      </c>
      <c r="E248" s="22" t="s">
        <v>5684</v>
      </c>
      <c r="F248" s="22" t="s">
        <v>5565</v>
      </c>
      <c r="G248" s="10" t="s">
        <v>5566</v>
      </c>
      <c r="H248" s="22" t="s">
        <v>5567</v>
      </c>
      <c r="I248" s="10" t="s">
        <v>7633</v>
      </c>
      <c r="J248" s="23" t="s">
        <v>4048</v>
      </c>
    </row>
    <row r="249" spans="1:10">
      <c r="A249" s="21">
        <v>1438</v>
      </c>
      <c r="B249" s="77" t="s">
        <v>5653</v>
      </c>
      <c r="C249" s="9" t="s">
        <v>1853</v>
      </c>
      <c r="D249" s="9" t="s">
        <v>5254</v>
      </c>
      <c r="E249" s="22" t="s">
        <v>5684</v>
      </c>
      <c r="F249" s="22" t="s">
        <v>7634</v>
      </c>
      <c r="G249" s="10" t="s">
        <v>7635</v>
      </c>
      <c r="H249" s="22" t="s">
        <v>7636</v>
      </c>
      <c r="I249" s="10" t="s">
        <v>7637</v>
      </c>
      <c r="J249" s="23" t="s">
        <v>4048</v>
      </c>
    </row>
    <row r="250" spans="1:10">
      <c r="A250" s="21">
        <v>1439</v>
      </c>
      <c r="B250" s="77" t="s">
        <v>5654</v>
      </c>
      <c r="C250" s="9" t="s">
        <v>1854</v>
      </c>
      <c r="D250" s="9" t="s">
        <v>5254</v>
      </c>
      <c r="E250" s="22" t="s">
        <v>5684</v>
      </c>
      <c r="F250" s="22" t="s">
        <v>7638</v>
      </c>
      <c r="G250" s="10" t="s">
        <v>7639</v>
      </c>
      <c r="H250" s="22" t="s">
        <v>7640</v>
      </c>
      <c r="I250" s="10" t="s">
        <v>7642</v>
      </c>
      <c r="J250" s="23" t="s">
        <v>4048</v>
      </c>
    </row>
    <row r="251" spans="1:10">
      <c r="A251" s="21">
        <v>1440</v>
      </c>
      <c r="B251" s="77" t="s">
        <v>5655</v>
      </c>
      <c r="C251" s="9" t="s">
        <v>1855</v>
      </c>
      <c r="D251" s="9" t="s">
        <v>5254</v>
      </c>
      <c r="E251" s="22" t="s">
        <v>5684</v>
      </c>
      <c r="F251" s="22" t="s">
        <v>6737</v>
      </c>
      <c r="G251" s="10" t="s">
        <v>7643</v>
      </c>
      <c r="H251" s="22" t="s">
        <v>7644</v>
      </c>
      <c r="I251" s="10" t="s">
        <v>7645</v>
      </c>
      <c r="J251" s="23" t="s">
        <v>4048</v>
      </c>
    </row>
    <row r="252" spans="1:10">
      <c r="A252" s="21">
        <v>1441</v>
      </c>
      <c r="B252" s="77" t="s">
        <v>5656</v>
      </c>
      <c r="C252" s="9" t="s">
        <v>1856</v>
      </c>
      <c r="D252" s="9" t="s">
        <v>5254</v>
      </c>
      <c r="E252" s="22" t="s">
        <v>5684</v>
      </c>
      <c r="F252" s="22" t="s">
        <v>7646</v>
      </c>
      <c r="G252" s="10" t="s">
        <v>5299</v>
      </c>
      <c r="H252" s="22" t="s">
        <v>5300</v>
      </c>
      <c r="I252" s="10" t="s">
        <v>5301</v>
      </c>
      <c r="J252" s="23" t="s">
        <v>4048</v>
      </c>
    </row>
    <row r="253" spans="1:10">
      <c r="A253" s="21">
        <v>1442</v>
      </c>
      <c r="B253" s="77" t="s">
        <v>5657</v>
      </c>
      <c r="C253" s="9" t="s">
        <v>1857</v>
      </c>
      <c r="D253" s="9" t="s">
        <v>5254</v>
      </c>
      <c r="E253" s="22" t="s">
        <v>5684</v>
      </c>
      <c r="F253" s="22" t="s">
        <v>6738</v>
      </c>
      <c r="G253" s="10" t="s">
        <v>5302</v>
      </c>
      <c r="H253" s="22" t="s">
        <v>5303</v>
      </c>
      <c r="I253" s="10" t="s">
        <v>5304</v>
      </c>
      <c r="J253" s="23" t="s">
        <v>4048</v>
      </c>
    </row>
    <row r="254" spans="1:10">
      <c r="A254" s="21">
        <v>1443</v>
      </c>
      <c r="B254" s="77" t="s">
        <v>5658</v>
      </c>
      <c r="C254" s="9" t="s">
        <v>1858</v>
      </c>
      <c r="D254" s="9" t="s">
        <v>5254</v>
      </c>
      <c r="E254" s="22" t="s">
        <v>5684</v>
      </c>
      <c r="F254" s="22" t="s">
        <v>5305</v>
      </c>
      <c r="G254" s="10" t="s">
        <v>5306</v>
      </c>
      <c r="H254" s="22" t="s">
        <v>5307</v>
      </c>
      <c r="I254" s="10" t="s">
        <v>5308</v>
      </c>
      <c r="J254" s="23" t="s">
        <v>4048</v>
      </c>
    </row>
    <row r="255" spans="1:10">
      <c r="A255" s="21">
        <v>1444</v>
      </c>
      <c r="B255" s="77" t="s">
        <v>5659</v>
      </c>
      <c r="C255" s="9" t="s">
        <v>1859</v>
      </c>
      <c r="D255" s="9" t="s">
        <v>5254</v>
      </c>
      <c r="E255" s="22" t="s">
        <v>5684</v>
      </c>
      <c r="F255" s="22" t="s">
        <v>6738</v>
      </c>
      <c r="G255" s="10" t="s">
        <v>11003</v>
      </c>
      <c r="H255" s="22" t="s">
        <v>5309</v>
      </c>
      <c r="I255" s="10" t="s">
        <v>5310</v>
      </c>
      <c r="J255" s="23" t="s">
        <v>4048</v>
      </c>
    </row>
    <row r="256" spans="1:10">
      <c r="A256" s="21">
        <v>1445</v>
      </c>
      <c r="B256" s="77" t="s">
        <v>5660</v>
      </c>
      <c r="C256" s="9" t="s">
        <v>1860</v>
      </c>
      <c r="D256" s="9" t="s">
        <v>5254</v>
      </c>
      <c r="E256" s="22" t="s">
        <v>5684</v>
      </c>
      <c r="F256" s="22" t="s">
        <v>7646</v>
      </c>
      <c r="G256" s="10" t="s">
        <v>5311</v>
      </c>
      <c r="H256" s="22" t="s">
        <v>5312</v>
      </c>
      <c r="I256" s="10" t="s">
        <v>1976</v>
      </c>
      <c r="J256" s="23" t="s">
        <v>4048</v>
      </c>
    </row>
    <row r="257" spans="1:10">
      <c r="A257" s="21">
        <v>1446</v>
      </c>
      <c r="B257" s="77" t="s">
        <v>10814</v>
      </c>
      <c r="C257" s="9" t="s">
        <v>1861</v>
      </c>
      <c r="D257" s="9" t="s">
        <v>5254</v>
      </c>
      <c r="E257" s="22" t="s">
        <v>5684</v>
      </c>
      <c r="F257" s="22" t="s">
        <v>6738</v>
      </c>
      <c r="G257" s="10" t="s">
        <v>1977</v>
      </c>
      <c r="H257" s="22" t="s">
        <v>1978</v>
      </c>
      <c r="I257" s="10" t="s">
        <v>1979</v>
      </c>
      <c r="J257" s="23" t="s">
        <v>4048</v>
      </c>
    </row>
    <row r="258" spans="1:10">
      <c r="A258" s="21">
        <v>1447</v>
      </c>
      <c r="B258" s="77" t="s">
        <v>5747</v>
      </c>
      <c r="C258" s="9" t="s">
        <v>1862</v>
      </c>
      <c r="D258" s="9" t="s">
        <v>5254</v>
      </c>
      <c r="E258" s="22" t="s">
        <v>5684</v>
      </c>
      <c r="F258" s="22" t="s">
        <v>1980</v>
      </c>
      <c r="G258" s="10" t="s">
        <v>1981</v>
      </c>
      <c r="H258" s="22" t="s">
        <v>1982</v>
      </c>
      <c r="I258" s="10" t="s">
        <v>1983</v>
      </c>
      <c r="J258" s="23" t="s">
        <v>4048</v>
      </c>
    </row>
    <row r="259" spans="1:10">
      <c r="A259" s="21">
        <v>1448</v>
      </c>
      <c r="B259" s="77" t="s">
        <v>5748</v>
      </c>
      <c r="C259" s="9" t="s">
        <v>1863</v>
      </c>
      <c r="D259" s="9" t="s">
        <v>5254</v>
      </c>
      <c r="E259" s="22" t="s">
        <v>5684</v>
      </c>
      <c r="F259" s="22" t="s">
        <v>1980</v>
      </c>
      <c r="G259" s="10" t="s">
        <v>1984</v>
      </c>
      <c r="H259" s="22" t="s">
        <v>1985</v>
      </c>
      <c r="I259" s="10" t="s">
        <v>1986</v>
      </c>
      <c r="J259" s="23" t="s">
        <v>4048</v>
      </c>
    </row>
    <row r="260" spans="1:10">
      <c r="A260" s="21">
        <v>1449</v>
      </c>
      <c r="B260" s="77" t="s">
        <v>5749</v>
      </c>
      <c r="C260" s="9" t="s">
        <v>1864</v>
      </c>
      <c r="D260" s="9" t="s">
        <v>5254</v>
      </c>
      <c r="E260" s="22" t="s">
        <v>5684</v>
      </c>
      <c r="F260" s="22" t="s">
        <v>6680</v>
      </c>
      <c r="G260" s="10" t="s">
        <v>6681</v>
      </c>
      <c r="H260" s="22" t="s">
        <v>4489</v>
      </c>
      <c r="I260" s="10" t="s">
        <v>7869</v>
      </c>
      <c r="J260" s="23" t="s">
        <v>4049</v>
      </c>
    </row>
    <row r="261" spans="1:10">
      <c r="A261" s="21">
        <v>1451</v>
      </c>
      <c r="B261" s="77" t="s">
        <v>5750</v>
      </c>
      <c r="C261" s="9" t="s">
        <v>1865</v>
      </c>
      <c r="D261" s="9" t="s">
        <v>5254</v>
      </c>
      <c r="E261" s="22" t="s">
        <v>5684</v>
      </c>
      <c r="F261" s="22" t="s">
        <v>5272</v>
      </c>
      <c r="G261" s="10" t="s">
        <v>1987</v>
      </c>
      <c r="H261" s="22" t="s">
        <v>1988</v>
      </c>
      <c r="I261" s="10" t="s">
        <v>1989</v>
      </c>
      <c r="J261" s="23" t="s">
        <v>4048</v>
      </c>
    </row>
    <row r="262" spans="1:10">
      <c r="A262" s="21">
        <v>1452</v>
      </c>
      <c r="B262" s="77" t="s">
        <v>5751</v>
      </c>
      <c r="C262" s="9" t="s">
        <v>1866</v>
      </c>
      <c r="D262" s="9" t="s">
        <v>5254</v>
      </c>
      <c r="E262" s="22" t="s">
        <v>5684</v>
      </c>
      <c r="F262" s="22" t="s">
        <v>10051</v>
      </c>
      <c r="G262" s="10" t="s">
        <v>10052</v>
      </c>
      <c r="H262" s="22" t="s">
        <v>10053</v>
      </c>
      <c r="I262" s="10" t="s">
        <v>10054</v>
      </c>
      <c r="J262" s="23" t="s">
        <v>4052</v>
      </c>
    </row>
    <row r="263" spans="1:10">
      <c r="A263" s="21">
        <v>1453</v>
      </c>
      <c r="B263" s="77" t="s">
        <v>5752</v>
      </c>
      <c r="C263" s="9" t="s">
        <v>1867</v>
      </c>
      <c r="D263" s="9" t="s">
        <v>5254</v>
      </c>
      <c r="E263" s="22" t="s">
        <v>5684</v>
      </c>
      <c r="F263" s="22" t="s">
        <v>10063</v>
      </c>
      <c r="G263" s="10" t="s">
        <v>9270</v>
      </c>
      <c r="H263" s="22" t="s">
        <v>9271</v>
      </c>
      <c r="I263" s="10" t="s">
        <v>9272</v>
      </c>
      <c r="J263" s="23" t="s">
        <v>4049</v>
      </c>
    </row>
    <row r="264" spans="1:10">
      <c r="A264" s="21">
        <v>1454</v>
      </c>
      <c r="B264" s="77" t="s">
        <v>5753</v>
      </c>
      <c r="C264" s="9" t="s">
        <v>1868</v>
      </c>
      <c r="D264" s="9" t="s">
        <v>5254</v>
      </c>
      <c r="E264" s="22" t="s">
        <v>5684</v>
      </c>
      <c r="F264" s="22" t="s">
        <v>9281</v>
      </c>
      <c r="G264" s="10" t="s">
        <v>9282</v>
      </c>
      <c r="H264" s="22" t="s">
        <v>9283</v>
      </c>
      <c r="I264" s="10" t="s">
        <v>9284</v>
      </c>
      <c r="J264" s="23" t="s">
        <v>4049</v>
      </c>
    </row>
    <row r="265" spans="1:10">
      <c r="A265" s="21">
        <v>1455</v>
      </c>
      <c r="B265" s="77" t="s">
        <v>5754</v>
      </c>
      <c r="C265" s="9" t="s">
        <v>1869</v>
      </c>
      <c r="D265" s="9" t="s">
        <v>5254</v>
      </c>
      <c r="E265" s="22" t="s">
        <v>5684</v>
      </c>
      <c r="F265" s="22" t="s">
        <v>10055</v>
      </c>
      <c r="G265" s="10" t="s">
        <v>10056</v>
      </c>
      <c r="H265" s="22" t="s">
        <v>10057</v>
      </c>
      <c r="I265" s="10" t="s">
        <v>10058</v>
      </c>
      <c r="J265" s="23" t="s">
        <v>4049</v>
      </c>
    </row>
    <row r="266" spans="1:10">
      <c r="A266" s="21">
        <v>1456</v>
      </c>
      <c r="B266" s="77" t="s">
        <v>5755</v>
      </c>
      <c r="C266" s="9" t="s">
        <v>1870</v>
      </c>
      <c r="D266" s="9" t="s">
        <v>5254</v>
      </c>
      <c r="E266" s="22" t="s">
        <v>5684</v>
      </c>
      <c r="F266" s="22" t="s">
        <v>10059</v>
      </c>
      <c r="G266" s="10" t="s">
        <v>10060</v>
      </c>
      <c r="H266" s="22" t="s">
        <v>10061</v>
      </c>
      <c r="I266" s="10" t="s">
        <v>10062</v>
      </c>
      <c r="J266" s="23" t="s">
        <v>4052</v>
      </c>
    </row>
    <row r="267" spans="1:10">
      <c r="A267" s="21">
        <v>1457</v>
      </c>
      <c r="B267" s="77" t="s">
        <v>5756</v>
      </c>
      <c r="C267" s="9" t="s">
        <v>1871</v>
      </c>
      <c r="D267" s="9" t="s">
        <v>5254</v>
      </c>
      <c r="E267" s="22" t="s">
        <v>5684</v>
      </c>
      <c r="F267" s="22" t="s">
        <v>9273</v>
      </c>
      <c r="G267" s="10" t="s">
        <v>9274</v>
      </c>
      <c r="H267" s="22" t="s">
        <v>9275</v>
      </c>
      <c r="I267" s="10" t="s">
        <v>9276</v>
      </c>
      <c r="J267" s="23" t="s">
        <v>4049</v>
      </c>
    </row>
    <row r="268" spans="1:10">
      <c r="A268" s="21">
        <v>1458</v>
      </c>
      <c r="B268" s="77" t="s">
        <v>5757</v>
      </c>
      <c r="C268" s="9" t="s">
        <v>1872</v>
      </c>
      <c r="D268" s="9" t="s">
        <v>5254</v>
      </c>
      <c r="E268" s="22" t="s">
        <v>5684</v>
      </c>
      <c r="F268" s="22" t="s">
        <v>9277</v>
      </c>
      <c r="G268" s="10" t="s">
        <v>9278</v>
      </c>
      <c r="H268" s="22" t="s">
        <v>9279</v>
      </c>
      <c r="I268" s="10" t="s">
        <v>9280</v>
      </c>
      <c r="J268" s="23" t="s">
        <v>4052</v>
      </c>
    </row>
    <row r="269" spans="1:10">
      <c r="A269" s="21">
        <v>1459</v>
      </c>
      <c r="B269" s="77" t="s">
        <v>5758</v>
      </c>
      <c r="C269" s="9" t="s">
        <v>1873</v>
      </c>
      <c r="D269" s="9" t="s">
        <v>5254</v>
      </c>
      <c r="E269" s="22" t="s">
        <v>5684</v>
      </c>
      <c r="F269" s="22" t="s">
        <v>1990</v>
      </c>
      <c r="G269" s="10" t="s">
        <v>1991</v>
      </c>
      <c r="H269" s="22" t="s">
        <v>1992</v>
      </c>
      <c r="I269" s="10" t="s">
        <v>1993</v>
      </c>
      <c r="J269" s="23" t="s">
        <v>4048</v>
      </c>
    </row>
    <row r="270" spans="1:10">
      <c r="A270" s="21">
        <v>1460</v>
      </c>
      <c r="B270" s="77" t="s">
        <v>5759</v>
      </c>
      <c r="C270" s="9" t="s">
        <v>1874</v>
      </c>
      <c r="D270" s="9" t="s">
        <v>5254</v>
      </c>
      <c r="E270" s="22" t="s">
        <v>5684</v>
      </c>
      <c r="F270" s="22" t="s">
        <v>5305</v>
      </c>
      <c r="G270" s="10" t="s">
        <v>4555</v>
      </c>
      <c r="H270" s="22" t="s">
        <v>4556</v>
      </c>
      <c r="I270" s="10" t="s">
        <v>4557</v>
      </c>
      <c r="J270" s="23" t="s">
        <v>4048</v>
      </c>
    </row>
    <row r="271" spans="1:10">
      <c r="A271" s="21">
        <v>1461</v>
      </c>
      <c r="B271" s="77" t="s">
        <v>6401</v>
      </c>
      <c r="C271" s="9" t="s">
        <v>1875</v>
      </c>
      <c r="D271" s="9" t="s">
        <v>5254</v>
      </c>
      <c r="E271" s="22" t="s">
        <v>5684</v>
      </c>
      <c r="F271" s="22" t="s">
        <v>1980</v>
      </c>
      <c r="G271" s="10" t="s">
        <v>4558</v>
      </c>
      <c r="H271" s="22" t="s">
        <v>4559</v>
      </c>
      <c r="I271" s="10" t="s">
        <v>4560</v>
      </c>
      <c r="J271" s="23" t="s">
        <v>4048</v>
      </c>
    </row>
    <row r="272" spans="1:10">
      <c r="A272" s="21">
        <v>1462</v>
      </c>
      <c r="B272" s="77" t="s">
        <v>6402</v>
      </c>
      <c r="C272" s="9" t="s">
        <v>1876</v>
      </c>
      <c r="D272" s="9" t="s">
        <v>5254</v>
      </c>
      <c r="E272" s="22" t="s">
        <v>5684</v>
      </c>
      <c r="F272" s="22" t="s">
        <v>4561</v>
      </c>
      <c r="G272" s="10" t="s">
        <v>4562</v>
      </c>
      <c r="H272" s="22" t="s">
        <v>4563</v>
      </c>
      <c r="I272" s="10" t="s">
        <v>9379</v>
      </c>
      <c r="J272" s="23" t="s">
        <v>4048</v>
      </c>
    </row>
    <row r="273" spans="1:10">
      <c r="A273" s="21">
        <v>1463</v>
      </c>
      <c r="B273" s="77" t="s">
        <v>6403</v>
      </c>
      <c r="C273" s="9" t="s">
        <v>1877</v>
      </c>
      <c r="D273" s="9" t="s">
        <v>5254</v>
      </c>
      <c r="E273" s="22" t="s">
        <v>5684</v>
      </c>
      <c r="F273" s="22" t="s">
        <v>9380</v>
      </c>
      <c r="G273" s="10" t="s">
        <v>9381</v>
      </c>
      <c r="H273" s="22" t="s">
        <v>9382</v>
      </c>
      <c r="I273" s="10" t="s">
        <v>9383</v>
      </c>
      <c r="J273" s="23" t="s">
        <v>4048</v>
      </c>
    </row>
    <row r="274" spans="1:10">
      <c r="A274" s="21">
        <v>1464</v>
      </c>
      <c r="B274" s="77" t="s">
        <v>6404</v>
      </c>
      <c r="C274" s="9" t="s">
        <v>1878</v>
      </c>
      <c r="D274" s="9" t="s">
        <v>5254</v>
      </c>
      <c r="E274" s="22" t="s">
        <v>5684</v>
      </c>
      <c r="F274" s="22" t="s">
        <v>7638</v>
      </c>
      <c r="G274" s="10" t="s">
        <v>5344</v>
      </c>
      <c r="H274" s="22" t="s">
        <v>5345</v>
      </c>
      <c r="I274" s="10" t="s">
        <v>5346</v>
      </c>
      <c r="J274" s="23" t="s">
        <v>4048</v>
      </c>
    </row>
    <row r="275" spans="1:10">
      <c r="A275" s="21">
        <v>1465</v>
      </c>
      <c r="B275" s="77" t="s">
        <v>6405</v>
      </c>
      <c r="C275" s="9" t="s">
        <v>1879</v>
      </c>
      <c r="D275" s="9" t="s">
        <v>5254</v>
      </c>
      <c r="E275" s="22" t="s">
        <v>5684</v>
      </c>
      <c r="F275" s="22" t="s">
        <v>7634</v>
      </c>
      <c r="G275" s="10" t="s">
        <v>5347</v>
      </c>
      <c r="H275" s="22" t="s">
        <v>5348</v>
      </c>
      <c r="I275" s="10" t="s">
        <v>5349</v>
      </c>
      <c r="J275" s="23" t="s">
        <v>4048</v>
      </c>
    </row>
    <row r="276" spans="1:10">
      <c r="A276" s="21">
        <v>1466</v>
      </c>
      <c r="B276" s="77" t="s">
        <v>6406</v>
      </c>
      <c r="C276" s="9" t="s">
        <v>1880</v>
      </c>
      <c r="D276" s="9" t="s">
        <v>5254</v>
      </c>
      <c r="E276" s="22" t="s">
        <v>5684</v>
      </c>
      <c r="F276" s="22" t="s">
        <v>5279</v>
      </c>
      <c r="G276" s="10" t="s">
        <v>5440</v>
      </c>
      <c r="H276" s="22" t="s">
        <v>5441</v>
      </c>
      <c r="I276" s="10" t="s">
        <v>5678</v>
      </c>
      <c r="J276" s="23" t="s">
        <v>4048</v>
      </c>
    </row>
    <row r="277" spans="1:10">
      <c r="A277" s="21">
        <v>1467</v>
      </c>
      <c r="B277" s="77" t="s">
        <v>6407</v>
      </c>
      <c r="C277" s="9" t="s">
        <v>1881</v>
      </c>
      <c r="D277" s="9" t="s">
        <v>5254</v>
      </c>
      <c r="E277" s="22" t="s">
        <v>5684</v>
      </c>
      <c r="F277" s="22" t="s">
        <v>5442</v>
      </c>
      <c r="G277" s="10" t="s">
        <v>5443</v>
      </c>
      <c r="H277" s="22" t="s">
        <v>5444</v>
      </c>
      <c r="I277" s="10" t="s">
        <v>8895</v>
      </c>
      <c r="J277" s="23" t="s">
        <v>4048</v>
      </c>
    </row>
    <row r="278" spans="1:10">
      <c r="A278" s="21">
        <v>1469</v>
      </c>
      <c r="B278" s="77" t="s">
        <v>6409</v>
      </c>
      <c r="C278" s="9" t="s">
        <v>1882</v>
      </c>
      <c r="D278" s="9" t="s">
        <v>5254</v>
      </c>
      <c r="E278" s="22" t="s">
        <v>5684</v>
      </c>
      <c r="F278" s="22" t="s">
        <v>7634</v>
      </c>
      <c r="G278" s="10" t="s">
        <v>5251</v>
      </c>
      <c r="H278" s="22" t="s">
        <v>5252</v>
      </c>
      <c r="I278" s="10" t="s">
        <v>5253</v>
      </c>
      <c r="J278" s="23" t="s">
        <v>4048</v>
      </c>
    </row>
    <row r="279" spans="1:10" ht="15.75">
      <c r="A279" s="19" t="s">
        <v>6603</v>
      </c>
      <c r="B279" s="18" t="s">
        <v>5672</v>
      </c>
      <c r="C279" s="19" t="s">
        <v>6603</v>
      </c>
      <c r="D279" s="19"/>
      <c r="E279" s="20" t="s">
        <v>6603</v>
      </c>
      <c r="F279" s="20" t="s">
        <v>6603</v>
      </c>
      <c r="G279" s="20" t="s">
        <v>6603</v>
      </c>
      <c r="H279" s="20" t="s">
        <v>6603</v>
      </c>
      <c r="I279" s="20" t="s">
        <v>6603</v>
      </c>
      <c r="J279" s="20" t="s">
        <v>6603</v>
      </c>
    </row>
    <row r="280" spans="1:10" s="27" customFormat="1">
      <c r="A280" s="21">
        <v>2503</v>
      </c>
      <c r="B280" s="78" t="s">
        <v>5634</v>
      </c>
      <c r="C280" s="28" t="s">
        <v>9182</v>
      </c>
      <c r="D280" s="28" t="s">
        <v>7875</v>
      </c>
      <c r="E280" s="24" t="s">
        <v>9306</v>
      </c>
      <c r="F280" s="24" t="s">
        <v>8931</v>
      </c>
      <c r="G280" s="25" t="s">
        <v>8932</v>
      </c>
      <c r="H280" s="24" t="s">
        <v>8933</v>
      </c>
      <c r="I280" s="25" t="s">
        <v>8934</v>
      </c>
      <c r="J280" s="26" t="s">
        <v>4052</v>
      </c>
    </row>
    <row r="281" spans="1:10">
      <c r="A281" s="21">
        <v>2504</v>
      </c>
      <c r="B281" s="79" t="s">
        <v>10351</v>
      </c>
      <c r="C281" s="29" t="s">
        <v>9183</v>
      </c>
      <c r="D281" s="29" t="s">
        <v>7875</v>
      </c>
      <c r="E281" s="22" t="s">
        <v>9306</v>
      </c>
      <c r="F281" s="22" t="s">
        <v>7883</v>
      </c>
      <c r="G281" s="10" t="s">
        <v>8035</v>
      </c>
      <c r="H281" s="22" t="s">
        <v>8936</v>
      </c>
      <c r="I281" s="10" t="s">
        <v>3175</v>
      </c>
      <c r="J281" s="23" t="s">
        <v>4049</v>
      </c>
    </row>
    <row r="282" spans="1:10">
      <c r="A282" s="21">
        <v>2505</v>
      </c>
      <c r="B282" s="79" t="s">
        <v>10352</v>
      </c>
      <c r="C282" s="29" t="s">
        <v>8847</v>
      </c>
      <c r="D282" s="29" t="s">
        <v>7875</v>
      </c>
      <c r="E282" s="22" t="s">
        <v>9306</v>
      </c>
      <c r="F282" s="22" t="s">
        <v>8953</v>
      </c>
      <c r="G282" s="10" t="s">
        <v>8036</v>
      </c>
      <c r="H282" s="22" t="s">
        <v>8954</v>
      </c>
      <c r="I282" s="10" t="s">
        <v>8955</v>
      </c>
      <c r="J282" s="23" t="s">
        <v>4049</v>
      </c>
    </row>
    <row r="283" spans="1:10">
      <c r="A283" s="21">
        <v>2506</v>
      </c>
      <c r="B283" s="79" t="s">
        <v>10353</v>
      </c>
      <c r="C283" s="29" t="s">
        <v>8848</v>
      </c>
      <c r="D283" s="29" t="s">
        <v>7875</v>
      </c>
      <c r="E283" s="22" t="s">
        <v>9306</v>
      </c>
      <c r="F283" s="22" t="s">
        <v>3174</v>
      </c>
      <c r="G283" s="10" t="s">
        <v>8037</v>
      </c>
      <c r="H283" s="22" t="s">
        <v>10530</v>
      </c>
      <c r="I283" s="10" t="s">
        <v>3175</v>
      </c>
      <c r="J283" s="23" t="s">
        <v>4049</v>
      </c>
    </row>
    <row r="284" spans="1:10">
      <c r="A284" s="21">
        <v>2508</v>
      </c>
      <c r="B284" s="79" t="s">
        <v>10354</v>
      </c>
      <c r="C284" s="29" t="s">
        <v>8849</v>
      </c>
      <c r="D284" s="29" t="s">
        <v>7875</v>
      </c>
      <c r="E284" s="22" t="s">
        <v>9306</v>
      </c>
      <c r="F284" s="22" t="s">
        <v>3176</v>
      </c>
      <c r="G284" s="10" t="s">
        <v>7630</v>
      </c>
      <c r="H284" s="22" t="s">
        <v>8850</v>
      </c>
      <c r="I284" s="10" t="s">
        <v>3177</v>
      </c>
      <c r="J284" s="23" t="s">
        <v>4049</v>
      </c>
    </row>
    <row r="285" spans="1:10">
      <c r="A285" s="21">
        <v>2509</v>
      </c>
      <c r="B285" s="79" t="s">
        <v>10355</v>
      </c>
      <c r="C285" s="29" t="s">
        <v>4536</v>
      </c>
      <c r="D285" s="29" t="s">
        <v>7875</v>
      </c>
      <c r="E285" s="22" t="s">
        <v>9306</v>
      </c>
      <c r="F285" s="22" t="s">
        <v>3178</v>
      </c>
      <c r="G285" s="10" t="s">
        <v>8038</v>
      </c>
      <c r="H285" s="22" t="s">
        <v>3179</v>
      </c>
      <c r="I285" s="10" t="s">
        <v>3180</v>
      </c>
      <c r="J285" s="23" t="s">
        <v>4049</v>
      </c>
    </row>
    <row r="286" spans="1:10">
      <c r="A286" s="21">
        <v>2510</v>
      </c>
      <c r="B286" s="76" t="s">
        <v>5635</v>
      </c>
      <c r="C286" s="30" t="s">
        <v>4537</v>
      </c>
      <c r="D286" s="30" t="s">
        <v>7875</v>
      </c>
      <c r="E286" s="22" t="s">
        <v>9306</v>
      </c>
      <c r="F286" s="22" t="s">
        <v>8937</v>
      </c>
      <c r="G286" s="10" t="s">
        <v>8938</v>
      </c>
      <c r="H286" s="22" t="s">
        <v>8939</v>
      </c>
      <c r="I286" s="10" t="s">
        <v>8940</v>
      </c>
      <c r="J286" s="23" t="s">
        <v>4049</v>
      </c>
    </row>
    <row r="287" spans="1:10">
      <c r="A287" s="21">
        <v>2511</v>
      </c>
      <c r="B287" s="79" t="s">
        <v>10356</v>
      </c>
      <c r="C287" s="29" t="s">
        <v>4538</v>
      </c>
      <c r="D287" s="29" t="s">
        <v>7875</v>
      </c>
      <c r="E287" s="22" t="s">
        <v>9306</v>
      </c>
      <c r="F287" s="22" t="s">
        <v>8941</v>
      </c>
      <c r="G287" s="10" t="s">
        <v>7627</v>
      </c>
      <c r="H287" s="22" t="s">
        <v>8942</v>
      </c>
      <c r="I287" s="10" t="s">
        <v>8943</v>
      </c>
      <c r="J287" s="23" t="s">
        <v>4049</v>
      </c>
    </row>
    <row r="288" spans="1:10">
      <c r="A288" s="21">
        <v>2512</v>
      </c>
      <c r="B288" s="79" t="s">
        <v>10357</v>
      </c>
      <c r="C288" s="29" t="s">
        <v>4539</v>
      </c>
      <c r="D288" s="29" t="s">
        <v>7875</v>
      </c>
      <c r="E288" s="22" t="s">
        <v>9306</v>
      </c>
      <c r="F288" s="22" t="s">
        <v>8944</v>
      </c>
      <c r="G288" s="10" t="s">
        <v>4540</v>
      </c>
      <c r="H288" s="22" t="s">
        <v>8945</v>
      </c>
      <c r="I288" s="10" t="s">
        <v>8946</v>
      </c>
      <c r="J288" s="23" t="s">
        <v>4049</v>
      </c>
    </row>
    <row r="289" spans="1:10">
      <c r="A289" s="21">
        <v>2513</v>
      </c>
      <c r="B289" s="79" t="s">
        <v>10358</v>
      </c>
      <c r="C289" s="29" t="s">
        <v>4541</v>
      </c>
      <c r="D289" s="29" t="s">
        <v>7875</v>
      </c>
      <c r="E289" s="22" t="s">
        <v>9306</v>
      </c>
      <c r="F289" s="22" t="s">
        <v>8947</v>
      </c>
      <c r="G289" s="10" t="s">
        <v>7628</v>
      </c>
      <c r="H289" s="22" t="s">
        <v>8948</v>
      </c>
      <c r="I289" s="10" t="s">
        <v>8949</v>
      </c>
      <c r="J289" s="23" t="s">
        <v>4049</v>
      </c>
    </row>
    <row r="290" spans="1:10">
      <c r="A290" s="21">
        <v>2514</v>
      </c>
      <c r="B290" s="79" t="s">
        <v>10359</v>
      </c>
      <c r="C290" s="29" t="s">
        <v>9184</v>
      </c>
      <c r="D290" s="29" t="s">
        <v>7875</v>
      </c>
      <c r="E290" s="22" t="s">
        <v>9306</v>
      </c>
      <c r="F290" s="22" t="s">
        <v>8950</v>
      </c>
      <c r="G290" s="10" t="s">
        <v>7629</v>
      </c>
      <c r="H290" s="22" t="s">
        <v>8951</v>
      </c>
      <c r="I290" s="10" t="s">
        <v>8952</v>
      </c>
      <c r="J290" s="23" t="s">
        <v>4049</v>
      </c>
    </row>
    <row r="291" spans="1:10">
      <c r="A291" s="21">
        <v>2515</v>
      </c>
      <c r="B291" s="76" t="s">
        <v>5636</v>
      </c>
      <c r="C291" s="30" t="s">
        <v>9185</v>
      </c>
      <c r="D291" s="30" t="s">
        <v>7875</v>
      </c>
      <c r="E291" s="22" t="s">
        <v>9306</v>
      </c>
      <c r="F291" s="22" t="s">
        <v>8956</v>
      </c>
      <c r="G291" s="10" t="s">
        <v>8957</v>
      </c>
      <c r="H291" s="22" t="s">
        <v>8958</v>
      </c>
      <c r="I291" s="10" t="s">
        <v>8959</v>
      </c>
      <c r="J291" s="23" t="s">
        <v>4048</v>
      </c>
    </row>
    <row r="292" spans="1:10">
      <c r="A292" s="1"/>
    </row>
  </sheetData>
  <autoFilter ref="A2:J291"/>
  <mergeCells count="4">
    <mergeCell ref="A2:A3"/>
    <mergeCell ref="E2:E3"/>
    <mergeCell ref="F2:F3"/>
    <mergeCell ref="G2:G3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5"/>
  <dimension ref="A1:L105"/>
  <sheetViews>
    <sheetView topLeftCell="A94" workbookViewId="0">
      <selection activeCell="B123" sqref="B123"/>
    </sheetView>
  </sheetViews>
  <sheetFormatPr defaultRowHeight="12.75"/>
  <cols>
    <col min="1" max="1" width="8.42578125" style="31" customWidth="1"/>
    <col min="2" max="2" width="41.28515625" style="1" customWidth="1"/>
    <col min="3" max="3" width="36.140625" style="32" hidden="1" customWidth="1"/>
    <col min="4" max="4" width="21.140625" style="32" hidden="1" customWidth="1"/>
    <col min="5" max="6" width="38.7109375" style="32" customWidth="1"/>
    <col min="7" max="7" width="23" style="32" customWidth="1"/>
    <col min="8" max="8" width="14.28515625" style="32" customWidth="1"/>
    <col min="9" max="9" width="31" style="32" customWidth="1"/>
    <col min="10" max="10" width="15.28515625" style="32" hidden="1" customWidth="1"/>
    <col min="11" max="11" width="40.85546875" style="32" hidden="1" customWidth="1"/>
    <col min="12" max="12" width="62.7109375" hidden="1" customWidth="1"/>
  </cols>
  <sheetData>
    <row r="1" spans="1:12" ht="15.75">
      <c r="A1" s="13" t="s">
        <v>9562</v>
      </c>
      <c r="B1" s="6"/>
      <c r="C1" s="35"/>
      <c r="D1" s="35"/>
      <c r="E1" s="14"/>
      <c r="F1" s="14"/>
      <c r="G1" s="14"/>
      <c r="H1" s="14"/>
      <c r="I1" s="14"/>
      <c r="J1" s="14"/>
      <c r="K1" s="15"/>
    </row>
    <row r="2" spans="1:12" ht="25.5" customHeight="1">
      <c r="A2" s="182" t="s">
        <v>10943</v>
      </c>
      <c r="B2" s="98" t="s">
        <v>1063</v>
      </c>
      <c r="C2" s="16" t="s">
        <v>6543</v>
      </c>
      <c r="D2" s="16" t="s">
        <v>6542</v>
      </c>
      <c r="E2" s="100" t="s">
        <v>1062</v>
      </c>
      <c r="F2" s="101"/>
      <c r="G2" s="184" t="s">
        <v>6542</v>
      </c>
      <c r="H2" s="185" t="s">
        <v>6541</v>
      </c>
      <c r="I2" s="174" t="s">
        <v>6543</v>
      </c>
      <c r="J2" s="16" t="s">
        <v>6544</v>
      </c>
      <c r="K2" s="16" t="s">
        <v>8453</v>
      </c>
      <c r="L2" s="3" t="s">
        <v>8456</v>
      </c>
    </row>
    <row r="3" spans="1:12">
      <c r="A3" s="183"/>
      <c r="B3" s="99" t="s">
        <v>1061</v>
      </c>
      <c r="C3" s="16"/>
      <c r="D3" s="16"/>
      <c r="E3" s="102" t="s">
        <v>1061</v>
      </c>
      <c r="F3" s="103" t="s">
        <v>3034</v>
      </c>
      <c r="G3" s="184"/>
      <c r="H3" s="185"/>
      <c r="I3" s="174"/>
      <c r="J3" s="16"/>
      <c r="K3" s="16"/>
      <c r="L3" s="3"/>
    </row>
    <row r="4" spans="1:12" ht="15.75">
      <c r="A4" s="122"/>
      <c r="B4" s="123" t="s">
        <v>8206</v>
      </c>
      <c r="C4" s="124"/>
      <c r="D4" s="124"/>
      <c r="E4" s="58"/>
      <c r="F4" s="58"/>
      <c r="G4" s="58"/>
      <c r="H4" s="58"/>
      <c r="I4" s="59"/>
      <c r="J4" s="20"/>
      <c r="K4" s="20"/>
      <c r="L4" s="20"/>
    </row>
    <row r="5" spans="1:12" s="37" customFormat="1">
      <c r="A5" s="36">
        <v>716</v>
      </c>
      <c r="B5" s="125" t="s">
        <v>8121</v>
      </c>
      <c r="C5" s="10" t="s">
        <v>10542</v>
      </c>
      <c r="D5" s="10" t="s">
        <v>8206</v>
      </c>
      <c r="E5" s="10" t="s">
        <v>9795</v>
      </c>
      <c r="F5" s="10" t="s">
        <v>10139</v>
      </c>
      <c r="G5" s="22" t="s">
        <v>8206</v>
      </c>
      <c r="H5" s="22" t="s">
        <v>10541</v>
      </c>
      <c r="I5" s="10" t="s">
        <v>10542</v>
      </c>
      <c r="J5" s="22" t="s">
        <v>10543</v>
      </c>
      <c r="K5" s="10" t="s">
        <v>10544</v>
      </c>
      <c r="L5" s="23" t="s">
        <v>4051</v>
      </c>
    </row>
    <row r="6" spans="1:12">
      <c r="A6" s="22">
        <v>717</v>
      </c>
      <c r="B6" s="77" t="s">
        <v>8122</v>
      </c>
      <c r="C6" s="10" t="s">
        <v>10546</v>
      </c>
      <c r="D6" s="10" t="s">
        <v>8206</v>
      </c>
      <c r="E6" s="10" t="s">
        <v>9160</v>
      </c>
      <c r="F6" s="10" t="s">
        <v>10139</v>
      </c>
      <c r="G6" s="22" t="s">
        <v>8206</v>
      </c>
      <c r="H6" s="22" t="s">
        <v>10545</v>
      </c>
      <c r="I6" s="10" t="s">
        <v>10546</v>
      </c>
      <c r="J6" s="22" t="s">
        <v>10547</v>
      </c>
      <c r="K6" s="10" t="s">
        <v>7122</v>
      </c>
      <c r="L6" s="23" t="s">
        <v>4049</v>
      </c>
    </row>
    <row r="7" spans="1:12">
      <c r="A7" s="22">
        <v>718</v>
      </c>
      <c r="B7" s="77" t="s">
        <v>8123</v>
      </c>
      <c r="C7" s="10" t="s">
        <v>10549</v>
      </c>
      <c r="D7" s="10" t="s">
        <v>8206</v>
      </c>
      <c r="E7" s="10" t="s">
        <v>9797</v>
      </c>
      <c r="F7" s="10" t="s">
        <v>10139</v>
      </c>
      <c r="G7" s="22" t="s">
        <v>8206</v>
      </c>
      <c r="H7" s="22" t="s">
        <v>10548</v>
      </c>
      <c r="I7" s="10" t="s">
        <v>10549</v>
      </c>
      <c r="J7" s="22" t="s">
        <v>10550</v>
      </c>
      <c r="K7" s="10" t="s">
        <v>10551</v>
      </c>
      <c r="L7" s="23" t="s">
        <v>4051</v>
      </c>
    </row>
    <row r="8" spans="1:12">
      <c r="A8" s="22">
        <v>719</v>
      </c>
      <c r="B8" s="77" t="s">
        <v>8124</v>
      </c>
      <c r="C8" s="10" t="s">
        <v>10553</v>
      </c>
      <c r="D8" s="10" t="s">
        <v>8206</v>
      </c>
      <c r="E8" s="10" t="s">
        <v>9159</v>
      </c>
      <c r="F8" s="10" t="s">
        <v>10139</v>
      </c>
      <c r="G8" s="22" t="s">
        <v>8206</v>
      </c>
      <c r="H8" s="22" t="s">
        <v>10552</v>
      </c>
      <c r="I8" s="10" t="s">
        <v>10553</v>
      </c>
      <c r="J8" s="22" t="s">
        <v>5884</v>
      </c>
      <c r="K8" s="10" t="s">
        <v>5883</v>
      </c>
      <c r="L8" s="23" t="s">
        <v>4052</v>
      </c>
    </row>
    <row r="9" spans="1:12">
      <c r="A9" s="22">
        <v>720</v>
      </c>
      <c r="B9" s="77" t="s">
        <v>8125</v>
      </c>
      <c r="C9" s="10" t="s">
        <v>5886</v>
      </c>
      <c r="D9" s="10" t="s">
        <v>8206</v>
      </c>
      <c r="E9" s="10" t="s">
        <v>9161</v>
      </c>
      <c r="F9" s="10" t="s">
        <v>10139</v>
      </c>
      <c r="G9" s="22" t="s">
        <v>8206</v>
      </c>
      <c r="H9" s="22" t="s">
        <v>5885</v>
      </c>
      <c r="I9" s="10" t="s">
        <v>5886</v>
      </c>
      <c r="J9" s="22" t="s">
        <v>5887</v>
      </c>
      <c r="K9" s="10" t="s">
        <v>5888</v>
      </c>
      <c r="L9" s="23" t="s">
        <v>4049</v>
      </c>
    </row>
    <row r="10" spans="1:12">
      <c r="A10" s="22">
        <v>721</v>
      </c>
      <c r="B10" s="77" t="s">
        <v>8126</v>
      </c>
      <c r="C10" s="10" t="s">
        <v>1960</v>
      </c>
      <c r="D10" s="10" t="s">
        <v>8206</v>
      </c>
      <c r="E10" s="10" t="s">
        <v>9163</v>
      </c>
      <c r="F10" s="10" t="s">
        <v>10139</v>
      </c>
      <c r="G10" s="22" t="s">
        <v>8206</v>
      </c>
      <c r="H10" s="22" t="s">
        <v>5889</v>
      </c>
      <c r="I10" s="10" t="s">
        <v>1960</v>
      </c>
      <c r="J10" s="22" t="s">
        <v>5890</v>
      </c>
      <c r="K10" s="10" t="s">
        <v>7122</v>
      </c>
      <c r="L10" s="23" t="s">
        <v>4049</v>
      </c>
    </row>
    <row r="11" spans="1:12">
      <c r="A11" s="22">
        <v>722</v>
      </c>
      <c r="B11" s="77" t="s">
        <v>8127</v>
      </c>
      <c r="C11" s="10" t="s">
        <v>9308</v>
      </c>
      <c r="D11" s="10" t="s">
        <v>8206</v>
      </c>
      <c r="E11" s="10" t="s">
        <v>9162</v>
      </c>
      <c r="F11" s="10" t="s">
        <v>10139</v>
      </c>
      <c r="G11" s="22" t="s">
        <v>8206</v>
      </c>
      <c r="H11" s="22" t="s">
        <v>5891</v>
      </c>
      <c r="I11" s="10" t="s">
        <v>9308</v>
      </c>
      <c r="J11" s="22" t="s">
        <v>1961</v>
      </c>
      <c r="K11" s="10" t="s">
        <v>5892</v>
      </c>
      <c r="L11" s="23" t="s">
        <v>4049</v>
      </c>
    </row>
    <row r="12" spans="1:12">
      <c r="A12" s="22">
        <v>723</v>
      </c>
      <c r="B12" s="77" t="s">
        <v>8128</v>
      </c>
      <c r="C12" s="10" t="s">
        <v>5894</v>
      </c>
      <c r="D12" s="10" t="s">
        <v>8206</v>
      </c>
      <c r="E12" s="10" t="s">
        <v>10083</v>
      </c>
      <c r="F12" s="10" t="s">
        <v>10139</v>
      </c>
      <c r="G12" s="22" t="s">
        <v>8206</v>
      </c>
      <c r="H12" s="22" t="s">
        <v>5893</v>
      </c>
      <c r="I12" s="10" t="s">
        <v>5894</v>
      </c>
      <c r="J12" s="22" t="s">
        <v>5895</v>
      </c>
      <c r="K12" s="10" t="s">
        <v>5896</v>
      </c>
      <c r="L12" s="23" t="s">
        <v>4051</v>
      </c>
    </row>
    <row r="13" spans="1:12">
      <c r="A13" s="22">
        <v>724</v>
      </c>
      <c r="B13" s="77" t="s">
        <v>8129</v>
      </c>
      <c r="C13" s="10" t="s">
        <v>5898</v>
      </c>
      <c r="D13" s="10" t="s">
        <v>8206</v>
      </c>
      <c r="E13" s="10" t="s">
        <v>9796</v>
      </c>
      <c r="F13" s="10" t="s">
        <v>10139</v>
      </c>
      <c r="G13" s="22" t="s">
        <v>8206</v>
      </c>
      <c r="H13" s="22" t="s">
        <v>5897</v>
      </c>
      <c r="I13" s="10" t="s">
        <v>5898</v>
      </c>
      <c r="J13" s="22" t="s">
        <v>5899</v>
      </c>
      <c r="K13" s="10" t="s">
        <v>5900</v>
      </c>
      <c r="L13" s="23" t="s">
        <v>4051</v>
      </c>
    </row>
    <row r="14" spans="1:12">
      <c r="A14" s="22">
        <v>725</v>
      </c>
      <c r="B14" s="77" t="s">
        <v>8130</v>
      </c>
      <c r="C14" s="10" t="s">
        <v>5902</v>
      </c>
      <c r="D14" s="10" t="s">
        <v>8206</v>
      </c>
      <c r="E14" s="10" t="s">
        <v>4205</v>
      </c>
      <c r="F14" s="10" t="s">
        <v>10139</v>
      </c>
      <c r="G14" s="22" t="s">
        <v>8206</v>
      </c>
      <c r="H14" s="22" t="s">
        <v>5901</v>
      </c>
      <c r="I14" s="10" t="s">
        <v>5902</v>
      </c>
      <c r="J14" s="22" t="s">
        <v>5903</v>
      </c>
      <c r="K14" s="10" t="s">
        <v>5904</v>
      </c>
      <c r="L14" s="23" t="s">
        <v>4051</v>
      </c>
    </row>
    <row r="15" spans="1:12">
      <c r="A15" s="22">
        <v>726</v>
      </c>
      <c r="B15" s="77" t="s">
        <v>8131</v>
      </c>
      <c r="C15" s="10" t="s">
        <v>5905</v>
      </c>
      <c r="D15" s="10" t="s">
        <v>8206</v>
      </c>
      <c r="E15" s="10" t="s">
        <v>4206</v>
      </c>
      <c r="F15" s="10" t="s">
        <v>10139</v>
      </c>
      <c r="G15" s="22" t="s">
        <v>8206</v>
      </c>
      <c r="H15" s="22" t="s">
        <v>5901</v>
      </c>
      <c r="I15" s="10" t="s">
        <v>5905</v>
      </c>
      <c r="J15" s="22" t="s">
        <v>5906</v>
      </c>
      <c r="K15" s="10" t="s">
        <v>5907</v>
      </c>
      <c r="L15" s="23" t="s">
        <v>4051</v>
      </c>
    </row>
    <row r="16" spans="1:12">
      <c r="A16" s="22">
        <v>727</v>
      </c>
      <c r="B16" s="77" t="s">
        <v>8132</v>
      </c>
      <c r="C16" s="10" t="s">
        <v>5908</v>
      </c>
      <c r="D16" s="10" t="s">
        <v>8206</v>
      </c>
      <c r="E16" s="10" t="s">
        <v>4207</v>
      </c>
      <c r="F16" s="10" t="s">
        <v>10139</v>
      </c>
      <c r="G16" s="22" t="s">
        <v>8206</v>
      </c>
      <c r="H16" s="22" t="s">
        <v>5901</v>
      </c>
      <c r="I16" s="10" t="s">
        <v>5908</v>
      </c>
      <c r="J16" s="22" t="s">
        <v>4542</v>
      </c>
      <c r="K16" s="10" t="s">
        <v>5909</v>
      </c>
      <c r="L16" s="23" t="s">
        <v>4051</v>
      </c>
    </row>
    <row r="17" spans="1:12">
      <c r="A17" s="22">
        <v>728</v>
      </c>
      <c r="B17" s="77" t="s">
        <v>8133</v>
      </c>
      <c r="C17" s="10" t="s">
        <v>5911</v>
      </c>
      <c r="D17" s="10" t="s">
        <v>8206</v>
      </c>
      <c r="E17" s="10" t="s">
        <v>7671</v>
      </c>
      <c r="F17" s="10" t="s">
        <v>10139</v>
      </c>
      <c r="G17" s="22" t="s">
        <v>8206</v>
      </c>
      <c r="H17" s="22" t="s">
        <v>5910</v>
      </c>
      <c r="I17" s="10" t="s">
        <v>5911</v>
      </c>
      <c r="J17" s="22" t="s">
        <v>5912</v>
      </c>
      <c r="K17" s="10" t="s">
        <v>5673</v>
      </c>
      <c r="L17" s="23" t="s">
        <v>4051</v>
      </c>
    </row>
    <row r="18" spans="1:12">
      <c r="A18" s="22">
        <v>729</v>
      </c>
      <c r="B18" s="77" t="s">
        <v>8134</v>
      </c>
      <c r="C18" s="10" t="s">
        <v>5913</v>
      </c>
      <c r="D18" s="10" t="s">
        <v>8206</v>
      </c>
      <c r="E18" s="10" t="s">
        <v>7670</v>
      </c>
      <c r="F18" s="10" t="s">
        <v>10139</v>
      </c>
      <c r="G18" s="22" t="s">
        <v>8206</v>
      </c>
      <c r="H18" s="22" t="s">
        <v>5910</v>
      </c>
      <c r="I18" s="10" t="s">
        <v>5913</v>
      </c>
      <c r="J18" s="22" t="s">
        <v>5914</v>
      </c>
      <c r="K18" s="10" t="s">
        <v>5915</v>
      </c>
      <c r="L18" s="23" t="s">
        <v>4051</v>
      </c>
    </row>
    <row r="19" spans="1:12">
      <c r="A19" s="22">
        <v>730</v>
      </c>
      <c r="B19" s="77" t="s">
        <v>8135</v>
      </c>
      <c r="C19" s="10" t="s">
        <v>5917</v>
      </c>
      <c r="D19" s="10" t="s">
        <v>8206</v>
      </c>
      <c r="E19" s="10" t="s">
        <v>7669</v>
      </c>
      <c r="F19" s="10" t="s">
        <v>10139</v>
      </c>
      <c r="G19" s="22" t="s">
        <v>8206</v>
      </c>
      <c r="H19" s="22" t="s">
        <v>5916</v>
      </c>
      <c r="I19" s="10" t="s">
        <v>5917</v>
      </c>
      <c r="J19" s="22" t="s">
        <v>5918</v>
      </c>
      <c r="K19" s="10" t="s">
        <v>5919</v>
      </c>
      <c r="L19" s="23" t="s">
        <v>4051</v>
      </c>
    </row>
    <row r="20" spans="1:12">
      <c r="A20" s="22">
        <v>731</v>
      </c>
      <c r="B20" s="77" t="s">
        <v>8136</v>
      </c>
      <c r="C20" s="10" t="s">
        <v>5921</v>
      </c>
      <c r="D20" s="10" t="s">
        <v>8206</v>
      </c>
      <c r="E20" s="10" t="s">
        <v>7673</v>
      </c>
      <c r="F20" s="10" t="s">
        <v>10139</v>
      </c>
      <c r="G20" s="22" t="s">
        <v>8206</v>
      </c>
      <c r="H20" s="22" t="s">
        <v>5920</v>
      </c>
      <c r="I20" s="10" t="s">
        <v>5921</v>
      </c>
      <c r="J20" s="22" t="s">
        <v>5922</v>
      </c>
      <c r="K20" s="10" t="s">
        <v>5923</v>
      </c>
      <c r="L20" s="23" t="s">
        <v>4051</v>
      </c>
    </row>
    <row r="21" spans="1:12">
      <c r="A21" s="22">
        <v>732</v>
      </c>
      <c r="B21" s="77" t="s">
        <v>8137</v>
      </c>
      <c r="C21" s="10" t="s">
        <v>5925</v>
      </c>
      <c r="D21" s="10" t="s">
        <v>8206</v>
      </c>
      <c r="E21" s="10" t="s">
        <v>7672</v>
      </c>
      <c r="F21" s="10" t="s">
        <v>10139</v>
      </c>
      <c r="G21" s="22" t="s">
        <v>8206</v>
      </c>
      <c r="H21" s="22" t="s">
        <v>5924</v>
      </c>
      <c r="I21" s="10" t="s">
        <v>5925</v>
      </c>
      <c r="J21" s="22" t="s">
        <v>5926</v>
      </c>
      <c r="K21" s="10" t="s">
        <v>5927</v>
      </c>
      <c r="L21" s="23" t="s">
        <v>4052</v>
      </c>
    </row>
    <row r="22" spans="1:12">
      <c r="A22" s="22">
        <v>733</v>
      </c>
      <c r="B22" s="77" t="s">
        <v>8138</v>
      </c>
      <c r="C22" s="10" t="s">
        <v>5929</v>
      </c>
      <c r="D22" s="10" t="s">
        <v>8206</v>
      </c>
      <c r="E22" s="10" t="s">
        <v>7674</v>
      </c>
      <c r="F22" s="10" t="s">
        <v>10139</v>
      </c>
      <c r="G22" s="22" t="s">
        <v>8206</v>
      </c>
      <c r="H22" s="22" t="s">
        <v>5928</v>
      </c>
      <c r="I22" s="10" t="s">
        <v>5929</v>
      </c>
      <c r="J22" s="22" t="s">
        <v>5930</v>
      </c>
      <c r="K22" s="10" t="s">
        <v>5931</v>
      </c>
      <c r="L22" s="23" t="s">
        <v>4052</v>
      </c>
    </row>
    <row r="23" spans="1:12">
      <c r="A23" s="22">
        <v>734</v>
      </c>
      <c r="B23" s="77" t="s">
        <v>8139</v>
      </c>
      <c r="C23" s="10" t="s">
        <v>5933</v>
      </c>
      <c r="D23" s="10" t="s">
        <v>8206</v>
      </c>
      <c r="E23" s="10" t="s">
        <v>7675</v>
      </c>
      <c r="F23" s="10" t="s">
        <v>10139</v>
      </c>
      <c r="G23" s="22" t="s">
        <v>8206</v>
      </c>
      <c r="H23" s="22" t="s">
        <v>5932</v>
      </c>
      <c r="I23" s="10" t="s">
        <v>5933</v>
      </c>
      <c r="J23" s="22" t="s">
        <v>8597</v>
      </c>
      <c r="K23" s="10" t="s">
        <v>5934</v>
      </c>
      <c r="L23" s="23" t="s">
        <v>4049</v>
      </c>
    </row>
    <row r="24" spans="1:12">
      <c r="A24" s="22">
        <v>685</v>
      </c>
      <c r="B24" s="78" t="s">
        <v>8140</v>
      </c>
      <c r="C24" s="10" t="s">
        <v>8207</v>
      </c>
      <c r="D24" s="10" t="s">
        <v>8206</v>
      </c>
      <c r="E24" s="10" t="s">
        <v>9726</v>
      </c>
      <c r="F24" s="10" t="s">
        <v>10325</v>
      </c>
      <c r="G24" s="22" t="s">
        <v>8206</v>
      </c>
      <c r="H24" s="22" t="s">
        <v>8205</v>
      </c>
      <c r="I24" s="10" t="s">
        <v>8207</v>
      </c>
      <c r="J24" s="22" t="s">
        <v>8208</v>
      </c>
      <c r="K24" s="10" t="s">
        <v>8209</v>
      </c>
      <c r="L24" s="23" t="s">
        <v>2043</v>
      </c>
    </row>
    <row r="25" spans="1:12">
      <c r="A25" s="22">
        <v>686</v>
      </c>
      <c r="B25" s="77" t="s">
        <v>8141</v>
      </c>
      <c r="C25" s="10" t="s">
        <v>8211</v>
      </c>
      <c r="D25" s="10" t="s">
        <v>8206</v>
      </c>
      <c r="E25" s="10" t="s">
        <v>9730</v>
      </c>
      <c r="F25" s="10" t="s">
        <v>10325</v>
      </c>
      <c r="G25" s="22" t="s">
        <v>8206</v>
      </c>
      <c r="H25" s="22" t="s">
        <v>8210</v>
      </c>
      <c r="I25" s="10" t="s">
        <v>8211</v>
      </c>
      <c r="J25" s="22" t="s">
        <v>8212</v>
      </c>
      <c r="K25" s="10" t="s">
        <v>9307</v>
      </c>
      <c r="L25" s="23" t="s">
        <v>2043</v>
      </c>
    </row>
    <row r="26" spans="1:12">
      <c r="A26" s="22">
        <v>687</v>
      </c>
      <c r="B26" s="77" t="s">
        <v>8142</v>
      </c>
      <c r="C26" s="10" t="s">
        <v>8214</v>
      </c>
      <c r="D26" s="10" t="s">
        <v>8206</v>
      </c>
      <c r="E26" s="10" t="s">
        <v>9792</v>
      </c>
      <c r="F26" s="10" t="s">
        <v>10325</v>
      </c>
      <c r="G26" s="22" t="s">
        <v>8206</v>
      </c>
      <c r="H26" s="22" t="s">
        <v>8213</v>
      </c>
      <c r="I26" s="10" t="s">
        <v>8214</v>
      </c>
      <c r="J26" s="22" t="s">
        <v>8215</v>
      </c>
      <c r="K26" s="10" t="s">
        <v>8216</v>
      </c>
      <c r="L26" s="23" t="s">
        <v>4052</v>
      </c>
    </row>
    <row r="27" spans="1:12">
      <c r="A27" s="22">
        <v>688</v>
      </c>
      <c r="B27" s="77" t="s">
        <v>8143</v>
      </c>
      <c r="C27" s="10" t="s">
        <v>8218</v>
      </c>
      <c r="D27" s="10" t="s">
        <v>8206</v>
      </c>
      <c r="E27" s="10" t="s">
        <v>9791</v>
      </c>
      <c r="F27" s="10" t="s">
        <v>10325</v>
      </c>
      <c r="G27" s="22" t="s">
        <v>8206</v>
      </c>
      <c r="H27" s="22" t="s">
        <v>8217</v>
      </c>
      <c r="I27" s="10" t="s">
        <v>8218</v>
      </c>
      <c r="J27" s="22" t="s">
        <v>8219</v>
      </c>
      <c r="K27" s="10" t="s">
        <v>1958</v>
      </c>
      <c r="L27" s="23" t="s">
        <v>4051</v>
      </c>
    </row>
    <row r="28" spans="1:12">
      <c r="A28" s="22">
        <v>689</v>
      </c>
      <c r="B28" s="77" t="s">
        <v>8144</v>
      </c>
      <c r="C28" s="10" t="s">
        <v>8220</v>
      </c>
      <c r="D28" s="10" t="s">
        <v>8206</v>
      </c>
      <c r="E28" s="10" t="s">
        <v>9729</v>
      </c>
      <c r="F28" s="10" t="s">
        <v>10325</v>
      </c>
      <c r="G28" s="22" t="s">
        <v>8206</v>
      </c>
      <c r="H28" s="22" t="s">
        <v>8205</v>
      </c>
      <c r="I28" s="10" t="s">
        <v>8220</v>
      </c>
      <c r="J28" s="22" t="s">
        <v>8221</v>
      </c>
      <c r="K28" s="10" t="s">
        <v>8222</v>
      </c>
      <c r="L28" s="23" t="s">
        <v>2043</v>
      </c>
    </row>
    <row r="29" spans="1:12">
      <c r="A29" s="22">
        <v>690</v>
      </c>
      <c r="B29" s="77" t="s">
        <v>8145</v>
      </c>
      <c r="C29" s="10" t="s">
        <v>8224</v>
      </c>
      <c r="D29" s="10" t="s">
        <v>8206</v>
      </c>
      <c r="E29" s="10" t="s">
        <v>9727</v>
      </c>
      <c r="F29" s="10" t="s">
        <v>10325</v>
      </c>
      <c r="G29" s="22" t="s">
        <v>8206</v>
      </c>
      <c r="H29" s="22" t="s">
        <v>8223</v>
      </c>
      <c r="I29" s="10" t="s">
        <v>8224</v>
      </c>
      <c r="J29" s="22" t="s">
        <v>8225</v>
      </c>
      <c r="K29" s="10" t="s">
        <v>8226</v>
      </c>
      <c r="L29" s="23" t="s">
        <v>2043</v>
      </c>
    </row>
    <row r="30" spans="1:12">
      <c r="A30" s="22">
        <v>691</v>
      </c>
      <c r="B30" s="77" t="s">
        <v>8146</v>
      </c>
      <c r="C30" s="10" t="s">
        <v>8228</v>
      </c>
      <c r="D30" s="10" t="s">
        <v>8206</v>
      </c>
      <c r="E30" s="10" t="s">
        <v>9794</v>
      </c>
      <c r="F30" s="10" t="s">
        <v>10325</v>
      </c>
      <c r="G30" s="22" t="s">
        <v>8206</v>
      </c>
      <c r="H30" s="22" t="s">
        <v>8227</v>
      </c>
      <c r="I30" s="10" t="s">
        <v>8228</v>
      </c>
      <c r="J30" s="22" t="s">
        <v>10530</v>
      </c>
      <c r="K30" s="10" t="s">
        <v>8229</v>
      </c>
      <c r="L30" s="23" t="s">
        <v>4049</v>
      </c>
    </row>
    <row r="31" spans="1:12">
      <c r="A31" s="22">
        <v>692</v>
      </c>
      <c r="B31" s="77" t="s">
        <v>8147</v>
      </c>
      <c r="C31" s="10" t="s">
        <v>8231</v>
      </c>
      <c r="D31" s="10" t="s">
        <v>8206</v>
      </c>
      <c r="E31" s="10" t="s">
        <v>9731</v>
      </c>
      <c r="F31" s="10" t="s">
        <v>10325</v>
      </c>
      <c r="G31" s="22" t="s">
        <v>8206</v>
      </c>
      <c r="H31" s="22" t="s">
        <v>8230</v>
      </c>
      <c r="I31" s="10" t="s">
        <v>8231</v>
      </c>
      <c r="J31" s="22" t="s">
        <v>8232</v>
      </c>
      <c r="K31" s="10" t="s">
        <v>8233</v>
      </c>
      <c r="L31" s="23" t="s">
        <v>2043</v>
      </c>
    </row>
    <row r="32" spans="1:12">
      <c r="A32" s="22">
        <v>693</v>
      </c>
      <c r="B32" s="77" t="s">
        <v>8148</v>
      </c>
      <c r="C32" s="10" t="s">
        <v>1959</v>
      </c>
      <c r="D32" s="10" t="s">
        <v>8206</v>
      </c>
      <c r="E32" s="10" t="s">
        <v>9790</v>
      </c>
      <c r="F32" s="10" t="s">
        <v>10325</v>
      </c>
      <c r="G32" s="22" t="s">
        <v>8206</v>
      </c>
      <c r="H32" s="22" t="s">
        <v>8234</v>
      </c>
      <c r="I32" s="10" t="s">
        <v>1959</v>
      </c>
      <c r="J32" s="22" t="s">
        <v>8235</v>
      </c>
      <c r="K32" s="10" t="s">
        <v>8236</v>
      </c>
      <c r="L32" s="23" t="s">
        <v>4051</v>
      </c>
    </row>
    <row r="33" spans="1:12">
      <c r="A33" s="22">
        <v>694</v>
      </c>
      <c r="B33" s="77" t="s">
        <v>8149</v>
      </c>
      <c r="C33" s="10" t="s">
        <v>8238</v>
      </c>
      <c r="D33" s="10" t="s">
        <v>8206</v>
      </c>
      <c r="E33" s="10" t="s">
        <v>9793</v>
      </c>
      <c r="F33" s="10" t="s">
        <v>10325</v>
      </c>
      <c r="G33" s="22" t="s">
        <v>8206</v>
      </c>
      <c r="H33" s="22" t="s">
        <v>8237</v>
      </c>
      <c r="I33" s="10" t="s">
        <v>8238</v>
      </c>
      <c r="J33" s="22" t="s">
        <v>8239</v>
      </c>
      <c r="K33" s="10" t="s">
        <v>5662</v>
      </c>
      <c r="L33" s="23" t="s">
        <v>4049</v>
      </c>
    </row>
    <row r="34" spans="1:12">
      <c r="A34" s="22">
        <v>695</v>
      </c>
      <c r="B34" s="77" t="s">
        <v>8150</v>
      </c>
      <c r="C34" s="10" t="s">
        <v>8241</v>
      </c>
      <c r="D34" s="10" t="s">
        <v>8206</v>
      </c>
      <c r="E34" s="10" t="s">
        <v>9788</v>
      </c>
      <c r="F34" s="10" t="s">
        <v>10325</v>
      </c>
      <c r="G34" s="22" t="s">
        <v>8206</v>
      </c>
      <c r="H34" s="22" t="s">
        <v>8240</v>
      </c>
      <c r="I34" s="10" t="s">
        <v>8241</v>
      </c>
      <c r="J34" s="22" t="s">
        <v>8242</v>
      </c>
      <c r="K34" s="10" t="s">
        <v>8243</v>
      </c>
      <c r="L34" s="23" t="s">
        <v>4051</v>
      </c>
    </row>
    <row r="35" spans="1:12">
      <c r="A35" s="22">
        <v>696</v>
      </c>
      <c r="B35" s="77" t="s">
        <v>8151</v>
      </c>
      <c r="C35" s="10" t="s">
        <v>8244</v>
      </c>
      <c r="D35" s="10" t="s">
        <v>8206</v>
      </c>
      <c r="E35" s="10" t="s">
        <v>9789</v>
      </c>
      <c r="F35" s="10" t="s">
        <v>10325</v>
      </c>
      <c r="G35" s="22" t="s">
        <v>8206</v>
      </c>
      <c r="H35" s="22" t="s">
        <v>8240</v>
      </c>
      <c r="I35" s="10" t="s">
        <v>8244</v>
      </c>
      <c r="J35" s="22" t="s">
        <v>8245</v>
      </c>
      <c r="K35" s="10" t="s">
        <v>8246</v>
      </c>
      <c r="L35" s="23" t="s">
        <v>4051</v>
      </c>
    </row>
    <row r="36" spans="1:12">
      <c r="A36" s="22">
        <v>697</v>
      </c>
      <c r="B36" s="77" t="s">
        <v>8152</v>
      </c>
      <c r="C36" s="10" t="s">
        <v>10323</v>
      </c>
      <c r="D36" s="10" t="s">
        <v>8206</v>
      </c>
      <c r="E36" s="10" t="s">
        <v>9728</v>
      </c>
      <c r="F36" s="10" t="s">
        <v>10325</v>
      </c>
      <c r="G36" s="22" t="s">
        <v>8206</v>
      </c>
      <c r="H36" s="22" t="s">
        <v>8205</v>
      </c>
      <c r="I36" s="10" t="s">
        <v>10323</v>
      </c>
      <c r="J36" s="22" t="s">
        <v>10324</v>
      </c>
      <c r="K36" s="10" t="s">
        <v>6244</v>
      </c>
      <c r="L36" s="23" t="s">
        <v>2043</v>
      </c>
    </row>
    <row r="37" spans="1:12" s="37" customFormat="1">
      <c r="A37" s="36">
        <v>787</v>
      </c>
      <c r="B37" s="125" t="s">
        <v>8153</v>
      </c>
      <c r="C37" s="10" t="s">
        <v>10578</v>
      </c>
      <c r="D37" s="10" t="s">
        <v>8206</v>
      </c>
      <c r="E37" s="10" t="s">
        <v>7676</v>
      </c>
      <c r="F37" s="10" t="s">
        <v>7847</v>
      </c>
      <c r="G37" s="22" t="s">
        <v>8206</v>
      </c>
      <c r="H37" s="22" t="s">
        <v>10577</v>
      </c>
      <c r="I37" s="10" t="s">
        <v>10578</v>
      </c>
      <c r="J37" s="22" t="s">
        <v>10579</v>
      </c>
      <c r="K37" s="10" t="s">
        <v>10580</v>
      </c>
      <c r="L37" s="23" t="s">
        <v>4051</v>
      </c>
    </row>
    <row r="38" spans="1:12">
      <c r="A38" s="22">
        <v>788</v>
      </c>
      <c r="B38" s="77" t="s">
        <v>8154</v>
      </c>
      <c r="C38" s="10" t="s">
        <v>10581</v>
      </c>
      <c r="D38" s="10" t="s">
        <v>8206</v>
      </c>
      <c r="E38" s="10" t="s">
        <v>7678</v>
      </c>
      <c r="F38" s="10" t="s">
        <v>7847</v>
      </c>
      <c r="G38" s="22" t="s">
        <v>8206</v>
      </c>
      <c r="H38" s="22" t="s">
        <v>10577</v>
      </c>
      <c r="I38" s="10" t="s">
        <v>10581</v>
      </c>
      <c r="J38" s="22" t="s">
        <v>10582</v>
      </c>
      <c r="K38" s="10" t="s">
        <v>10583</v>
      </c>
      <c r="L38" s="23" t="s">
        <v>4051</v>
      </c>
    </row>
    <row r="39" spans="1:12">
      <c r="A39" s="22">
        <v>789</v>
      </c>
      <c r="B39" s="77" t="s">
        <v>8155</v>
      </c>
      <c r="C39" s="10" t="s">
        <v>10585</v>
      </c>
      <c r="D39" s="10" t="s">
        <v>8206</v>
      </c>
      <c r="E39" s="10" t="s">
        <v>9211</v>
      </c>
      <c r="F39" s="10" t="s">
        <v>7847</v>
      </c>
      <c r="G39" s="22" t="s">
        <v>8206</v>
      </c>
      <c r="H39" s="22" t="s">
        <v>10584</v>
      </c>
      <c r="I39" s="10" t="s">
        <v>10585</v>
      </c>
      <c r="J39" s="22" t="s">
        <v>10586</v>
      </c>
      <c r="K39" s="10" t="s">
        <v>10587</v>
      </c>
      <c r="L39" s="23" t="s">
        <v>4049</v>
      </c>
    </row>
    <row r="40" spans="1:12">
      <c r="A40" s="22">
        <v>790</v>
      </c>
      <c r="B40" s="77" t="s">
        <v>8156</v>
      </c>
      <c r="C40" s="10" t="s">
        <v>10589</v>
      </c>
      <c r="D40" s="10" t="s">
        <v>8206</v>
      </c>
      <c r="E40" s="10" t="s">
        <v>9212</v>
      </c>
      <c r="F40" s="10" t="s">
        <v>7847</v>
      </c>
      <c r="G40" s="22" t="s">
        <v>8206</v>
      </c>
      <c r="H40" s="22" t="s">
        <v>10588</v>
      </c>
      <c r="I40" s="10" t="s">
        <v>10589</v>
      </c>
      <c r="J40" s="22" t="s">
        <v>10590</v>
      </c>
      <c r="K40" s="10" t="s">
        <v>10591</v>
      </c>
      <c r="L40" s="23" t="s">
        <v>4049</v>
      </c>
    </row>
    <row r="41" spans="1:12">
      <c r="A41" s="22">
        <v>791</v>
      </c>
      <c r="B41" s="77" t="s">
        <v>8157</v>
      </c>
      <c r="C41" s="10" t="s">
        <v>7907</v>
      </c>
      <c r="D41" s="10" t="s">
        <v>8206</v>
      </c>
      <c r="E41" s="10" t="s">
        <v>7680</v>
      </c>
      <c r="F41" s="10" t="s">
        <v>7847</v>
      </c>
      <c r="G41" s="22" t="s">
        <v>8206</v>
      </c>
      <c r="H41" s="22" t="s">
        <v>10577</v>
      </c>
      <c r="I41" s="10" t="s">
        <v>7907</v>
      </c>
      <c r="J41" s="22" t="s">
        <v>7908</v>
      </c>
      <c r="K41" s="10" t="s">
        <v>7909</v>
      </c>
      <c r="L41" s="23" t="s">
        <v>4051</v>
      </c>
    </row>
    <row r="42" spans="1:12">
      <c r="A42" s="22">
        <v>792</v>
      </c>
      <c r="B42" s="77" t="s">
        <v>8158</v>
      </c>
      <c r="C42" s="10" t="s">
        <v>7911</v>
      </c>
      <c r="D42" s="10" t="s">
        <v>8206</v>
      </c>
      <c r="E42" s="10" t="s">
        <v>7682</v>
      </c>
      <c r="F42" s="10" t="s">
        <v>7847</v>
      </c>
      <c r="G42" s="22" t="s">
        <v>8206</v>
      </c>
      <c r="H42" s="22" t="s">
        <v>7910</v>
      </c>
      <c r="I42" s="10" t="s">
        <v>7911</v>
      </c>
      <c r="J42" s="22" t="s">
        <v>7912</v>
      </c>
      <c r="K42" s="10" t="s">
        <v>7913</v>
      </c>
      <c r="L42" s="23" t="s">
        <v>4051</v>
      </c>
    </row>
    <row r="43" spans="1:12">
      <c r="A43" s="22">
        <v>793</v>
      </c>
      <c r="B43" s="77" t="s">
        <v>8159</v>
      </c>
      <c r="C43" s="10" t="s">
        <v>7915</v>
      </c>
      <c r="D43" s="10" t="s">
        <v>8206</v>
      </c>
      <c r="E43" s="10" t="s">
        <v>9207</v>
      </c>
      <c r="F43" s="10" t="s">
        <v>7847</v>
      </c>
      <c r="G43" s="22" t="s">
        <v>8206</v>
      </c>
      <c r="H43" s="22" t="s">
        <v>7914</v>
      </c>
      <c r="I43" s="10" t="s">
        <v>7915</v>
      </c>
      <c r="J43" s="22" t="s">
        <v>7916</v>
      </c>
      <c r="K43" s="10" t="s">
        <v>7917</v>
      </c>
      <c r="L43" s="23" t="s">
        <v>4052</v>
      </c>
    </row>
    <row r="44" spans="1:12">
      <c r="A44" s="22">
        <v>794</v>
      </c>
      <c r="B44" s="77" t="s">
        <v>8160</v>
      </c>
      <c r="C44" s="10" t="s">
        <v>7919</v>
      </c>
      <c r="D44" s="10" t="s">
        <v>8206</v>
      </c>
      <c r="E44" s="10" t="s">
        <v>9217</v>
      </c>
      <c r="F44" s="10" t="s">
        <v>7847</v>
      </c>
      <c r="G44" s="22" t="s">
        <v>8206</v>
      </c>
      <c r="H44" s="22" t="s">
        <v>7918</v>
      </c>
      <c r="I44" s="10" t="s">
        <v>7919</v>
      </c>
      <c r="J44" s="22" t="s">
        <v>7920</v>
      </c>
      <c r="K44" s="10" t="s">
        <v>7921</v>
      </c>
      <c r="L44" s="23" t="s">
        <v>4049</v>
      </c>
    </row>
    <row r="45" spans="1:12">
      <c r="A45" s="22">
        <v>795</v>
      </c>
      <c r="B45" s="77" t="s">
        <v>8161</v>
      </c>
      <c r="C45" s="10" t="s">
        <v>7923</v>
      </c>
      <c r="D45" s="10" t="s">
        <v>8206</v>
      </c>
      <c r="E45" s="10" t="s">
        <v>9209</v>
      </c>
      <c r="F45" s="10" t="s">
        <v>7847</v>
      </c>
      <c r="G45" s="22" t="s">
        <v>8206</v>
      </c>
      <c r="H45" s="22" t="s">
        <v>7922</v>
      </c>
      <c r="I45" s="10" t="s">
        <v>7923</v>
      </c>
      <c r="J45" s="22" t="s">
        <v>7924</v>
      </c>
      <c r="K45" s="10" t="s">
        <v>7925</v>
      </c>
      <c r="L45" s="23" t="s">
        <v>4049</v>
      </c>
    </row>
    <row r="46" spans="1:12">
      <c r="A46" s="22">
        <v>796</v>
      </c>
      <c r="B46" s="77" t="s">
        <v>8162</v>
      </c>
      <c r="C46" s="10" t="s">
        <v>7927</v>
      </c>
      <c r="D46" s="10" t="s">
        <v>8206</v>
      </c>
      <c r="E46" s="10" t="s">
        <v>9213</v>
      </c>
      <c r="F46" s="10" t="s">
        <v>7847</v>
      </c>
      <c r="G46" s="22" t="s">
        <v>8206</v>
      </c>
      <c r="H46" s="22" t="s">
        <v>7926</v>
      </c>
      <c r="I46" s="10" t="s">
        <v>7927</v>
      </c>
      <c r="J46" s="22" t="s">
        <v>7928</v>
      </c>
      <c r="K46" s="10" t="s">
        <v>7929</v>
      </c>
      <c r="L46" s="23" t="s">
        <v>4049</v>
      </c>
    </row>
    <row r="47" spans="1:12">
      <c r="A47" s="22">
        <v>797</v>
      </c>
      <c r="B47" s="77" t="s">
        <v>8163</v>
      </c>
      <c r="C47" s="10" t="s">
        <v>10099</v>
      </c>
      <c r="D47" s="10" t="s">
        <v>8206</v>
      </c>
      <c r="E47" s="10" t="s">
        <v>9218</v>
      </c>
      <c r="F47" s="10" t="s">
        <v>7847</v>
      </c>
      <c r="G47" s="22" t="s">
        <v>8206</v>
      </c>
      <c r="H47" s="22" t="s">
        <v>7930</v>
      </c>
      <c r="I47" s="10" t="s">
        <v>10099</v>
      </c>
      <c r="J47" s="22" t="s">
        <v>10100</v>
      </c>
      <c r="K47" s="10" t="s">
        <v>10101</v>
      </c>
      <c r="L47" s="23" t="s">
        <v>4049</v>
      </c>
    </row>
    <row r="48" spans="1:12">
      <c r="A48" s="22">
        <v>798</v>
      </c>
      <c r="B48" s="77" t="s">
        <v>8164</v>
      </c>
      <c r="C48" s="10" t="s">
        <v>9722</v>
      </c>
      <c r="D48" s="10" t="s">
        <v>8206</v>
      </c>
      <c r="E48" s="10" t="s">
        <v>9214</v>
      </c>
      <c r="F48" s="10" t="s">
        <v>7847</v>
      </c>
      <c r="G48" s="22" t="s">
        <v>8206</v>
      </c>
      <c r="H48" s="22" t="s">
        <v>10102</v>
      </c>
      <c r="I48" s="10" t="s">
        <v>9722</v>
      </c>
      <c r="J48" s="22" t="s">
        <v>10103</v>
      </c>
      <c r="K48" s="10" t="s">
        <v>10104</v>
      </c>
      <c r="L48" s="23" t="s">
        <v>4049</v>
      </c>
    </row>
    <row r="49" spans="1:12">
      <c r="A49" s="22">
        <v>799</v>
      </c>
      <c r="B49" s="77" t="s">
        <v>8165</v>
      </c>
      <c r="C49" s="10" t="s">
        <v>10106</v>
      </c>
      <c r="D49" s="10" t="s">
        <v>8206</v>
      </c>
      <c r="E49" s="10" t="s">
        <v>7677</v>
      </c>
      <c r="F49" s="10" t="s">
        <v>7847</v>
      </c>
      <c r="G49" s="22" t="s">
        <v>8206</v>
      </c>
      <c r="H49" s="22" t="s">
        <v>10105</v>
      </c>
      <c r="I49" s="10" t="s">
        <v>10106</v>
      </c>
      <c r="J49" s="22" t="s">
        <v>10107</v>
      </c>
      <c r="K49" s="10" t="s">
        <v>10108</v>
      </c>
      <c r="L49" s="23" t="s">
        <v>4051</v>
      </c>
    </row>
    <row r="50" spans="1:12">
      <c r="A50" s="22">
        <v>800</v>
      </c>
      <c r="B50" s="77" t="s">
        <v>8166</v>
      </c>
      <c r="C50" s="10" t="s">
        <v>10110</v>
      </c>
      <c r="D50" s="10" t="s">
        <v>8206</v>
      </c>
      <c r="E50" s="10" t="s">
        <v>9215</v>
      </c>
      <c r="F50" s="10" t="s">
        <v>7847</v>
      </c>
      <c r="G50" s="22" t="s">
        <v>8206</v>
      </c>
      <c r="H50" s="22" t="s">
        <v>10109</v>
      </c>
      <c r="I50" s="10" t="s">
        <v>10110</v>
      </c>
      <c r="J50" s="22" t="s">
        <v>10111</v>
      </c>
      <c r="K50" s="10" t="s">
        <v>9864</v>
      </c>
      <c r="L50" s="23" t="s">
        <v>4049</v>
      </c>
    </row>
    <row r="51" spans="1:12">
      <c r="A51" s="22">
        <v>801</v>
      </c>
      <c r="B51" s="77" t="s">
        <v>8167</v>
      </c>
      <c r="C51" s="10" t="s">
        <v>9865</v>
      </c>
      <c r="D51" s="10" t="s">
        <v>8206</v>
      </c>
      <c r="E51" s="10" t="s">
        <v>7681</v>
      </c>
      <c r="F51" s="10" t="s">
        <v>7847</v>
      </c>
      <c r="G51" s="22" t="s">
        <v>8206</v>
      </c>
      <c r="H51" s="22" t="s">
        <v>7910</v>
      </c>
      <c r="I51" s="10" t="s">
        <v>9865</v>
      </c>
      <c r="J51" s="22" t="s">
        <v>9866</v>
      </c>
      <c r="K51" s="10" t="s">
        <v>5661</v>
      </c>
      <c r="L51" s="23" t="s">
        <v>4051</v>
      </c>
    </row>
    <row r="52" spans="1:12">
      <c r="A52" s="22">
        <v>802</v>
      </c>
      <c r="B52" s="77" t="s">
        <v>8168</v>
      </c>
      <c r="C52" s="10" t="s">
        <v>10220</v>
      </c>
      <c r="D52" s="10" t="s">
        <v>8206</v>
      </c>
      <c r="E52" s="10" t="s">
        <v>9219</v>
      </c>
      <c r="F52" s="10" t="s">
        <v>7847</v>
      </c>
      <c r="G52" s="22" t="s">
        <v>8206</v>
      </c>
      <c r="H52" s="22" t="s">
        <v>10219</v>
      </c>
      <c r="I52" s="10" t="s">
        <v>10220</v>
      </c>
      <c r="J52" s="22" t="s">
        <v>10221</v>
      </c>
      <c r="K52" s="10" t="s">
        <v>10222</v>
      </c>
      <c r="L52" s="23" t="s">
        <v>4051</v>
      </c>
    </row>
    <row r="53" spans="1:12">
      <c r="A53" s="22">
        <v>803</v>
      </c>
      <c r="B53" s="77" t="s">
        <v>8169</v>
      </c>
      <c r="C53" s="10" t="s">
        <v>10562</v>
      </c>
      <c r="D53" s="10" t="s">
        <v>8206</v>
      </c>
      <c r="E53" s="10" t="s">
        <v>9220</v>
      </c>
      <c r="F53" s="10" t="s">
        <v>7847</v>
      </c>
      <c r="G53" s="22" t="s">
        <v>8206</v>
      </c>
      <c r="H53" s="22" t="s">
        <v>10561</v>
      </c>
      <c r="I53" s="10" t="s">
        <v>10562</v>
      </c>
      <c r="J53" s="22" t="s">
        <v>10563</v>
      </c>
      <c r="K53" s="10" t="s">
        <v>1970</v>
      </c>
      <c r="L53" s="23" t="s">
        <v>4051</v>
      </c>
    </row>
    <row r="54" spans="1:12">
      <c r="A54" s="22">
        <v>804</v>
      </c>
      <c r="B54" s="77" t="s">
        <v>8170</v>
      </c>
      <c r="C54" s="10" t="s">
        <v>9867</v>
      </c>
      <c r="D54" s="10" t="s">
        <v>8206</v>
      </c>
      <c r="E54" s="10" t="s">
        <v>10318</v>
      </c>
      <c r="F54" s="10" t="s">
        <v>7847</v>
      </c>
      <c r="G54" s="22" t="s">
        <v>8206</v>
      </c>
      <c r="H54" s="22" t="s">
        <v>10567</v>
      </c>
      <c r="I54" s="10" t="s">
        <v>9867</v>
      </c>
      <c r="J54" s="22" t="s">
        <v>10568</v>
      </c>
      <c r="K54" s="10" t="s">
        <v>10569</v>
      </c>
      <c r="L54" s="23" t="s">
        <v>4049</v>
      </c>
    </row>
    <row r="55" spans="1:12">
      <c r="A55" s="22">
        <v>805</v>
      </c>
      <c r="B55" s="77" t="s">
        <v>8171</v>
      </c>
      <c r="C55" s="10" t="s">
        <v>10571</v>
      </c>
      <c r="D55" s="10" t="s">
        <v>8206</v>
      </c>
      <c r="E55" s="10" t="s">
        <v>10319</v>
      </c>
      <c r="F55" s="10" t="s">
        <v>7847</v>
      </c>
      <c r="G55" s="22" t="s">
        <v>8206</v>
      </c>
      <c r="H55" s="22" t="s">
        <v>10570</v>
      </c>
      <c r="I55" s="10" t="s">
        <v>10571</v>
      </c>
      <c r="J55" s="22" t="s">
        <v>10572</v>
      </c>
      <c r="K55" s="10" t="s">
        <v>9868</v>
      </c>
      <c r="L55" s="23" t="s">
        <v>4049</v>
      </c>
    </row>
    <row r="56" spans="1:12">
      <c r="A56" s="22">
        <v>806</v>
      </c>
      <c r="B56" s="77" t="s">
        <v>8172</v>
      </c>
      <c r="C56" s="10" t="s">
        <v>10574</v>
      </c>
      <c r="D56" s="10" t="s">
        <v>8206</v>
      </c>
      <c r="E56" s="10" t="s">
        <v>10321</v>
      </c>
      <c r="F56" s="10" t="s">
        <v>7847</v>
      </c>
      <c r="G56" s="22" t="s">
        <v>8206</v>
      </c>
      <c r="H56" s="22" t="s">
        <v>10573</v>
      </c>
      <c r="I56" s="10" t="s">
        <v>10574</v>
      </c>
      <c r="J56" s="22" t="s">
        <v>10575</v>
      </c>
      <c r="K56" s="10" t="s">
        <v>10576</v>
      </c>
      <c r="L56" s="23" t="s">
        <v>4049</v>
      </c>
    </row>
    <row r="57" spans="1:12">
      <c r="A57" s="22">
        <v>807</v>
      </c>
      <c r="B57" s="77" t="s">
        <v>8173</v>
      </c>
      <c r="C57" s="10" t="s">
        <v>10555</v>
      </c>
      <c r="D57" s="10" t="s">
        <v>8206</v>
      </c>
      <c r="E57" s="10" t="s">
        <v>10322</v>
      </c>
      <c r="F57" s="10" t="s">
        <v>7847</v>
      </c>
      <c r="G57" s="22" t="s">
        <v>8206</v>
      </c>
      <c r="H57" s="22" t="s">
        <v>10554</v>
      </c>
      <c r="I57" s="10" t="s">
        <v>10555</v>
      </c>
      <c r="J57" s="22" t="s">
        <v>10556</v>
      </c>
      <c r="K57" s="10" t="s">
        <v>10557</v>
      </c>
      <c r="L57" s="23" t="s">
        <v>4049</v>
      </c>
    </row>
    <row r="58" spans="1:12" s="37" customFormat="1">
      <c r="A58" s="36">
        <v>808</v>
      </c>
      <c r="B58" s="76" t="s">
        <v>8174</v>
      </c>
      <c r="C58" s="10" t="s">
        <v>10559</v>
      </c>
      <c r="D58" s="10" t="s">
        <v>8206</v>
      </c>
      <c r="E58" s="10" t="s">
        <v>10317</v>
      </c>
      <c r="F58" s="10" t="s">
        <v>7847</v>
      </c>
      <c r="G58" s="22" t="s">
        <v>8206</v>
      </c>
      <c r="H58" s="22" t="s">
        <v>10558</v>
      </c>
      <c r="I58" s="10" t="s">
        <v>10559</v>
      </c>
      <c r="J58" s="22" t="s">
        <v>10560</v>
      </c>
      <c r="K58" s="10" t="s">
        <v>8598</v>
      </c>
      <c r="L58" s="23" t="s">
        <v>4049</v>
      </c>
    </row>
    <row r="59" spans="1:12">
      <c r="A59" s="22">
        <v>809</v>
      </c>
      <c r="B59" s="77" t="s">
        <v>8175</v>
      </c>
      <c r="C59" s="10" t="s">
        <v>10565</v>
      </c>
      <c r="D59" s="10" t="s">
        <v>8206</v>
      </c>
      <c r="E59" s="10" t="s">
        <v>10320</v>
      </c>
      <c r="F59" s="10" t="s">
        <v>7847</v>
      </c>
      <c r="G59" s="22" t="s">
        <v>8206</v>
      </c>
      <c r="H59" s="22" t="s">
        <v>10564</v>
      </c>
      <c r="I59" s="10" t="s">
        <v>10565</v>
      </c>
      <c r="J59" s="22" t="s">
        <v>10566</v>
      </c>
      <c r="K59" s="10" t="s">
        <v>9869</v>
      </c>
      <c r="L59" s="23" t="s">
        <v>4049</v>
      </c>
    </row>
    <row r="60" spans="1:12">
      <c r="A60" s="22">
        <v>810</v>
      </c>
      <c r="B60" s="77" t="s">
        <v>8176</v>
      </c>
      <c r="C60" s="10" t="s">
        <v>9871</v>
      </c>
      <c r="D60" s="10" t="s">
        <v>8206</v>
      </c>
      <c r="E60" s="10" t="s">
        <v>9216</v>
      </c>
      <c r="F60" s="10" t="s">
        <v>7847</v>
      </c>
      <c r="G60" s="22" t="s">
        <v>8206</v>
      </c>
      <c r="H60" s="22" t="s">
        <v>9870</v>
      </c>
      <c r="I60" s="10" t="s">
        <v>9871</v>
      </c>
      <c r="J60" s="22" t="s">
        <v>9872</v>
      </c>
      <c r="K60" s="10" t="s">
        <v>9873</v>
      </c>
      <c r="L60" s="23" t="s">
        <v>4049</v>
      </c>
    </row>
    <row r="61" spans="1:12">
      <c r="A61" s="22">
        <v>811</v>
      </c>
      <c r="B61" s="77" t="s">
        <v>8177</v>
      </c>
      <c r="C61" s="10" t="s">
        <v>9875</v>
      </c>
      <c r="D61" s="10" t="s">
        <v>8206</v>
      </c>
      <c r="E61" s="10" t="s">
        <v>9208</v>
      </c>
      <c r="F61" s="10" t="s">
        <v>7847</v>
      </c>
      <c r="G61" s="22" t="s">
        <v>8206</v>
      </c>
      <c r="H61" s="22" t="s">
        <v>9874</v>
      </c>
      <c r="I61" s="10" t="s">
        <v>9875</v>
      </c>
      <c r="J61" s="22" t="s">
        <v>9876</v>
      </c>
      <c r="K61" s="10" t="s">
        <v>9877</v>
      </c>
      <c r="L61" s="23" t="s">
        <v>4052</v>
      </c>
    </row>
    <row r="62" spans="1:12">
      <c r="A62" s="22">
        <v>812</v>
      </c>
      <c r="B62" s="77" t="s">
        <v>8178</v>
      </c>
      <c r="C62" s="10" t="s">
        <v>9879</v>
      </c>
      <c r="D62" s="10" t="s">
        <v>8206</v>
      </c>
      <c r="E62" s="10" t="s">
        <v>9210</v>
      </c>
      <c r="F62" s="10" t="s">
        <v>7847</v>
      </c>
      <c r="G62" s="22" t="s">
        <v>8206</v>
      </c>
      <c r="H62" s="22" t="s">
        <v>9878</v>
      </c>
      <c r="I62" s="10" t="s">
        <v>9879</v>
      </c>
      <c r="J62" s="22" t="s">
        <v>9880</v>
      </c>
      <c r="K62" s="10" t="s">
        <v>9881</v>
      </c>
      <c r="L62" s="23" t="s">
        <v>4049</v>
      </c>
    </row>
    <row r="63" spans="1:12">
      <c r="A63" s="22">
        <v>813</v>
      </c>
      <c r="B63" s="77" t="s">
        <v>8179</v>
      </c>
      <c r="C63" s="10" t="s">
        <v>9883</v>
      </c>
      <c r="D63" s="10" t="s">
        <v>8206</v>
      </c>
      <c r="E63" s="10" t="s">
        <v>7679</v>
      </c>
      <c r="F63" s="10" t="s">
        <v>7847</v>
      </c>
      <c r="G63" s="22" t="s">
        <v>8206</v>
      </c>
      <c r="H63" s="22" t="s">
        <v>9882</v>
      </c>
      <c r="I63" s="10" t="s">
        <v>9883</v>
      </c>
      <c r="J63" s="22" t="s">
        <v>9884</v>
      </c>
      <c r="K63" s="10" t="s">
        <v>9885</v>
      </c>
      <c r="L63" s="23" t="s">
        <v>4051</v>
      </c>
    </row>
    <row r="64" spans="1:12" s="38" customFormat="1">
      <c r="A64" s="36">
        <v>814</v>
      </c>
      <c r="B64" s="76" t="s">
        <v>8180</v>
      </c>
      <c r="C64" s="10" t="s">
        <v>9723</v>
      </c>
      <c r="D64" s="10" t="s">
        <v>8206</v>
      </c>
      <c r="E64" s="10" t="s">
        <v>7683</v>
      </c>
      <c r="F64" s="10" t="s">
        <v>7847</v>
      </c>
      <c r="G64" s="22" t="s">
        <v>8206</v>
      </c>
      <c r="H64" s="22" t="s">
        <v>9886</v>
      </c>
      <c r="I64" s="10" t="s">
        <v>9723</v>
      </c>
      <c r="J64" s="22" t="s">
        <v>9887</v>
      </c>
      <c r="K64" s="10" t="s">
        <v>9888</v>
      </c>
      <c r="L64" s="23" t="s">
        <v>4051</v>
      </c>
    </row>
    <row r="65" spans="1:12" s="44" customFormat="1">
      <c r="A65" s="39" t="s">
        <v>6603</v>
      </c>
      <c r="B65" s="40" t="s">
        <v>5684</v>
      </c>
      <c r="C65" s="41" t="s">
        <v>6603</v>
      </c>
      <c r="D65" s="41" t="s">
        <v>6603</v>
      </c>
      <c r="E65" s="41" t="s">
        <v>6603</v>
      </c>
      <c r="F65" s="41"/>
      <c r="G65" s="42" t="s">
        <v>6603</v>
      </c>
      <c r="H65" s="42" t="s">
        <v>6603</v>
      </c>
      <c r="I65" s="41" t="s">
        <v>6603</v>
      </c>
      <c r="J65" s="42" t="s">
        <v>6603</v>
      </c>
      <c r="K65" s="41" t="s">
        <v>5766</v>
      </c>
      <c r="L65" s="43" t="s">
        <v>6603</v>
      </c>
    </row>
    <row r="66" spans="1:12">
      <c r="A66" s="22">
        <v>1254</v>
      </c>
      <c r="B66" s="78" t="s">
        <v>8181</v>
      </c>
      <c r="C66" s="10" t="s">
        <v>10372</v>
      </c>
      <c r="D66" s="10" t="s">
        <v>5684</v>
      </c>
      <c r="E66" s="10" t="s">
        <v>7945</v>
      </c>
      <c r="F66" s="10" t="s">
        <v>3276</v>
      </c>
      <c r="G66" s="22" t="s">
        <v>5684</v>
      </c>
      <c r="H66" s="22" t="s">
        <v>10371</v>
      </c>
      <c r="I66" s="10" t="s">
        <v>10372</v>
      </c>
      <c r="J66" s="22" t="s">
        <v>10373</v>
      </c>
      <c r="K66" s="10" t="s">
        <v>10374</v>
      </c>
      <c r="L66" s="23" t="s">
        <v>4052</v>
      </c>
    </row>
    <row r="67" spans="1:12">
      <c r="A67" s="22">
        <v>1255</v>
      </c>
      <c r="B67" s="77" t="s">
        <v>8182</v>
      </c>
      <c r="C67" s="10" t="s">
        <v>10376</v>
      </c>
      <c r="D67" s="10" t="s">
        <v>5684</v>
      </c>
      <c r="E67" s="10" t="s">
        <v>7941</v>
      </c>
      <c r="F67" s="10" t="s">
        <v>3276</v>
      </c>
      <c r="G67" s="22" t="s">
        <v>5684</v>
      </c>
      <c r="H67" s="22" t="s">
        <v>10375</v>
      </c>
      <c r="I67" s="10" t="s">
        <v>10376</v>
      </c>
      <c r="J67" s="22" t="s">
        <v>10377</v>
      </c>
      <c r="K67" s="10" t="s">
        <v>4546</v>
      </c>
      <c r="L67" s="23" t="s">
        <v>4052</v>
      </c>
    </row>
    <row r="68" spans="1:12">
      <c r="A68" s="22">
        <v>1256</v>
      </c>
      <c r="B68" s="77" t="s">
        <v>8183</v>
      </c>
      <c r="C68" s="10" t="s">
        <v>10808</v>
      </c>
      <c r="D68" s="10" t="s">
        <v>5684</v>
      </c>
      <c r="E68" s="10" t="s">
        <v>7942</v>
      </c>
      <c r="F68" s="10" t="s">
        <v>3276</v>
      </c>
      <c r="G68" s="22" t="s">
        <v>5684</v>
      </c>
      <c r="H68" s="22" t="s">
        <v>6300</v>
      </c>
      <c r="I68" s="10" t="s">
        <v>10808</v>
      </c>
      <c r="J68" s="22" t="s">
        <v>4547</v>
      </c>
      <c r="K68" s="10" t="s">
        <v>4548</v>
      </c>
      <c r="L68" s="23" t="s">
        <v>4052</v>
      </c>
    </row>
    <row r="69" spans="1:12">
      <c r="A69" s="22">
        <v>1257</v>
      </c>
      <c r="B69" s="77" t="s">
        <v>8184</v>
      </c>
      <c r="C69" s="10" t="s">
        <v>6302</v>
      </c>
      <c r="D69" s="10" t="s">
        <v>5684</v>
      </c>
      <c r="E69" s="10" t="s">
        <v>7943</v>
      </c>
      <c r="F69" s="10" t="s">
        <v>3276</v>
      </c>
      <c r="G69" s="22" t="s">
        <v>5684</v>
      </c>
      <c r="H69" s="22" t="s">
        <v>6301</v>
      </c>
      <c r="I69" s="10" t="s">
        <v>6302</v>
      </c>
      <c r="J69" s="22" t="s">
        <v>6303</v>
      </c>
      <c r="K69" s="10" t="s">
        <v>6304</v>
      </c>
      <c r="L69" s="23" t="s">
        <v>4049</v>
      </c>
    </row>
    <row r="70" spans="1:12">
      <c r="A70" s="22">
        <v>1258</v>
      </c>
      <c r="B70" s="77" t="s">
        <v>8185</v>
      </c>
      <c r="C70" s="10" t="s">
        <v>10226</v>
      </c>
      <c r="D70" s="10" t="s">
        <v>5684</v>
      </c>
      <c r="E70" s="10" t="s">
        <v>7944</v>
      </c>
      <c r="F70" s="10" t="s">
        <v>3276</v>
      </c>
      <c r="G70" s="22" t="s">
        <v>5684</v>
      </c>
      <c r="H70" s="22" t="s">
        <v>6305</v>
      </c>
      <c r="I70" s="10" t="s">
        <v>10226</v>
      </c>
      <c r="J70" s="22" t="s">
        <v>7791</v>
      </c>
      <c r="K70" s="10" t="s">
        <v>4549</v>
      </c>
      <c r="L70" s="23" t="s">
        <v>4049</v>
      </c>
    </row>
    <row r="71" spans="1:12">
      <c r="A71" s="22">
        <v>1360</v>
      </c>
      <c r="B71" s="78" t="s">
        <v>8186</v>
      </c>
      <c r="C71" s="10" t="s">
        <v>5414</v>
      </c>
      <c r="D71" s="10" t="s">
        <v>5684</v>
      </c>
      <c r="E71" s="10" t="s">
        <v>7952</v>
      </c>
      <c r="F71" s="10" t="s">
        <v>8899</v>
      </c>
      <c r="G71" s="22" t="s">
        <v>5684</v>
      </c>
      <c r="H71" s="22" t="s">
        <v>5413</v>
      </c>
      <c r="I71" s="10" t="s">
        <v>5414</v>
      </c>
      <c r="J71" s="22" t="s">
        <v>5415</v>
      </c>
      <c r="K71" s="10" t="s">
        <v>7474</v>
      </c>
      <c r="L71" s="23" t="s">
        <v>4052</v>
      </c>
    </row>
    <row r="72" spans="1:12">
      <c r="A72" s="22">
        <v>1361</v>
      </c>
      <c r="B72" s="77" t="s">
        <v>8187</v>
      </c>
      <c r="C72" s="10" t="s">
        <v>5417</v>
      </c>
      <c r="D72" s="10" t="s">
        <v>5684</v>
      </c>
      <c r="E72" s="10" t="s">
        <v>7948</v>
      </c>
      <c r="F72" s="10" t="s">
        <v>8899</v>
      </c>
      <c r="G72" s="22" t="s">
        <v>5684</v>
      </c>
      <c r="H72" s="22" t="s">
        <v>5416</v>
      </c>
      <c r="I72" s="10" t="s">
        <v>5417</v>
      </c>
      <c r="J72" s="22" t="s">
        <v>5418</v>
      </c>
      <c r="K72" s="10" t="s">
        <v>5419</v>
      </c>
      <c r="L72" s="23" t="s">
        <v>4049</v>
      </c>
    </row>
    <row r="73" spans="1:12">
      <c r="A73" s="22">
        <v>1362</v>
      </c>
      <c r="B73" s="77" t="s">
        <v>8188</v>
      </c>
      <c r="C73" s="10" t="s">
        <v>5421</v>
      </c>
      <c r="D73" s="10" t="s">
        <v>5684</v>
      </c>
      <c r="E73" s="10" t="s">
        <v>7947</v>
      </c>
      <c r="F73" s="10" t="s">
        <v>8899</v>
      </c>
      <c r="G73" s="22" t="s">
        <v>5684</v>
      </c>
      <c r="H73" s="22" t="s">
        <v>5420</v>
      </c>
      <c r="I73" s="10" t="s">
        <v>5421</v>
      </c>
      <c r="J73" s="22" t="s">
        <v>5422</v>
      </c>
      <c r="K73" s="10" t="s">
        <v>5423</v>
      </c>
      <c r="L73" s="23" t="s">
        <v>4049</v>
      </c>
    </row>
    <row r="74" spans="1:12" s="37" customFormat="1">
      <c r="A74" s="36">
        <v>1363</v>
      </c>
      <c r="B74" s="76" t="s">
        <v>8189</v>
      </c>
      <c r="C74" s="10" t="s">
        <v>5425</v>
      </c>
      <c r="D74" s="10" t="s">
        <v>5684</v>
      </c>
      <c r="E74" s="10" t="s">
        <v>4550</v>
      </c>
      <c r="F74" s="10" t="s">
        <v>8899</v>
      </c>
      <c r="G74" s="22" t="s">
        <v>5684</v>
      </c>
      <c r="H74" s="22" t="s">
        <v>5424</v>
      </c>
      <c r="I74" s="10" t="s">
        <v>5425</v>
      </c>
      <c r="J74" s="22" t="s">
        <v>5426</v>
      </c>
      <c r="K74" s="10" t="s">
        <v>5792</v>
      </c>
      <c r="L74" s="23" t="s">
        <v>4049</v>
      </c>
    </row>
    <row r="75" spans="1:12">
      <c r="A75" s="22">
        <v>1364</v>
      </c>
      <c r="B75" s="77" t="s">
        <v>8190</v>
      </c>
      <c r="C75" s="10" t="s">
        <v>5790</v>
      </c>
      <c r="D75" s="10" t="s">
        <v>5684</v>
      </c>
      <c r="E75" s="10" t="s">
        <v>7953</v>
      </c>
      <c r="F75" s="10" t="s">
        <v>8899</v>
      </c>
      <c r="G75" s="22" t="s">
        <v>5684</v>
      </c>
      <c r="H75" s="22" t="s">
        <v>5427</v>
      </c>
      <c r="I75" s="10" t="s">
        <v>5790</v>
      </c>
      <c r="J75" s="22" t="s">
        <v>5428</v>
      </c>
      <c r="K75" s="10" t="s">
        <v>5791</v>
      </c>
      <c r="L75" s="23" t="s">
        <v>4049</v>
      </c>
    </row>
    <row r="76" spans="1:12">
      <c r="A76" s="22">
        <v>1365</v>
      </c>
      <c r="B76" s="77" t="s">
        <v>5621</v>
      </c>
      <c r="C76" s="10" t="s">
        <v>5429</v>
      </c>
      <c r="D76" s="10" t="s">
        <v>5684</v>
      </c>
      <c r="E76" s="10" t="s">
        <v>7954</v>
      </c>
      <c r="F76" s="10" t="s">
        <v>8899</v>
      </c>
      <c r="G76" s="22" t="s">
        <v>5684</v>
      </c>
      <c r="H76" s="22" t="s">
        <v>5404</v>
      </c>
      <c r="I76" s="10" t="s">
        <v>5429</v>
      </c>
      <c r="J76" s="22" t="s">
        <v>5430</v>
      </c>
      <c r="K76" s="10" t="s">
        <v>5405</v>
      </c>
      <c r="L76" s="23" t="s">
        <v>4049</v>
      </c>
    </row>
    <row r="77" spans="1:12">
      <c r="A77" s="22">
        <v>1366</v>
      </c>
      <c r="B77" s="77" t="s">
        <v>5622</v>
      </c>
      <c r="C77" s="10" t="s">
        <v>10903</v>
      </c>
      <c r="D77" s="10" t="s">
        <v>5684</v>
      </c>
      <c r="E77" s="10" t="s">
        <v>4554</v>
      </c>
      <c r="F77" s="10" t="s">
        <v>8899</v>
      </c>
      <c r="G77" s="22" t="s">
        <v>5684</v>
      </c>
      <c r="H77" s="22" t="s">
        <v>5431</v>
      </c>
      <c r="I77" s="10" t="s">
        <v>10903</v>
      </c>
      <c r="J77" s="22" t="s">
        <v>10904</v>
      </c>
      <c r="K77" s="10" t="s">
        <v>7111</v>
      </c>
      <c r="L77" s="23" t="s">
        <v>4049</v>
      </c>
    </row>
    <row r="78" spans="1:12">
      <c r="A78" s="22">
        <v>1231</v>
      </c>
      <c r="B78" s="78" t="s">
        <v>5623</v>
      </c>
      <c r="C78" s="10" t="s">
        <v>8260</v>
      </c>
      <c r="D78" s="10" t="s">
        <v>5684</v>
      </c>
      <c r="E78" s="10" t="s">
        <v>4553</v>
      </c>
      <c r="F78" s="10" t="s">
        <v>8899</v>
      </c>
      <c r="G78" s="22" t="s">
        <v>5684</v>
      </c>
      <c r="H78" s="22" t="s">
        <v>8259</v>
      </c>
      <c r="I78" s="10" t="s">
        <v>8260</v>
      </c>
      <c r="J78" s="22" t="s">
        <v>8261</v>
      </c>
      <c r="K78" s="10" t="s">
        <v>5624</v>
      </c>
      <c r="L78" s="23" t="s">
        <v>4051</v>
      </c>
    </row>
    <row r="79" spans="1:12">
      <c r="A79" s="22">
        <v>1232</v>
      </c>
      <c r="B79" s="77" t="s">
        <v>5625</v>
      </c>
      <c r="C79" s="10" t="s">
        <v>8263</v>
      </c>
      <c r="D79" s="10" t="s">
        <v>5684</v>
      </c>
      <c r="E79" s="10" t="s">
        <v>7949</v>
      </c>
      <c r="F79" s="10" t="s">
        <v>8899</v>
      </c>
      <c r="G79" s="22" t="s">
        <v>5684</v>
      </c>
      <c r="H79" s="22" t="s">
        <v>8262</v>
      </c>
      <c r="I79" s="10" t="s">
        <v>8263</v>
      </c>
      <c r="J79" s="22" t="s">
        <v>8264</v>
      </c>
      <c r="K79" s="10" t="s">
        <v>5760</v>
      </c>
      <c r="L79" s="23" t="s">
        <v>4049</v>
      </c>
    </row>
    <row r="80" spans="1:12">
      <c r="A80" s="22">
        <v>1233</v>
      </c>
      <c r="B80" s="77" t="s">
        <v>5626</v>
      </c>
      <c r="C80" s="10" t="s">
        <v>5762</v>
      </c>
      <c r="D80" s="10" t="s">
        <v>5684</v>
      </c>
      <c r="E80" s="10" t="s">
        <v>7950</v>
      </c>
      <c r="F80" s="10" t="s">
        <v>8899</v>
      </c>
      <c r="G80" s="22" t="s">
        <v>5684</v>
      </c>
      <c r="H80" s="22" t="s">
        <v>5761</v>
      </c>
      <c r="I80" s="10" t="s">
        <v>5762</v>
      </c>
      <c r="J80" s="22" t="s">
        <v>7951</v>
      </c>
      <c r="K80" s="10" t="s">
        <v>7473</v>
      </c>
      <c r="L80" s="23" t="s">
        <v>4049</v>
      </c>
    </row>
    <row r="81" spans="1:12">
      <c r="A81" s="22">
        <v>1234</v>
      </c>
      <c r="B81" s="77" t="s">
        <v>5627</v>
      </c>
      <c r="C81" s="10" t="s">
        <v>5764</v>
      </c>
      <c r="D81" s="10" t="s">
        <v>5684</v>
      </c>
      <c r="E81" s="10" t="s">
        <v>7955</v>
      </c>
      <c r="F81" s="10" t="s">
        <v>8899</v>
      </c>
      <c r="G81" s="22" t="s">
        <v>5684</v>
      </c>
      <c r="H81" s="22" t="s">
        <v>5763</v>
      </c>
      <c r="I81" s="10" t="s">
        <v>5764</v>
      </c>
      <c r="J81" s="22" t="s">
        <v>5765</v>
      </c>
      <c r="K81" s="10" t="s">
        <v>5766</v>
      </c>
      <c r="L81" s="23" t="s">
        <v>4049</v>
      </c>
    </row>
    <row r="82" spans="1:12">
      <c r="A82" s="22">
        <v>1235</v>
      </c>
      <c r="B82" s="77" t="s">
        <v>5628</v>
      </c>
      <c r="C82" s="10" t="s">
        <v>7793</v>
      </c>
      <c r="D82" s="10" t="s">
        <v>5684</v>
      </c>
      <c r="E82" s="10" t="s">
        <v>7956</v>
      </c>
      <c r="F82" s="10" t="s">
        <v>8899</v>
      </c>
      <c r="G82" s="22" t="s">
        <v>5684</v>
      </c>
      <c r="H82" s="22" t="s">
        <v>7792</v>
      </c>
      <c r="I82" s="10" t="s">
        <v>7793</v>
      </c>
      <c r="J82" s="22" t="s">
        <v>7794</v>
      </c>
      <c r="K82" s="10" t="s">
        <v>7795</v>
      </c>
      <c r="L82" s="23" t="s">
        <v>4049</v>
      </c>
    </row>
    <row r="83" spans="1:12">
      <c r="A83" s="22">
        <v>1236</v>
      </c>
      <c r="B83" s="77" t="s">
        <v>5629</v>
      </c>
      <c r="C83" s="10" t="s">
        <v>7797</v>
      </c>
      <c r="D83" s="10" t="s">
        <v>5684</v>
      </c>
      <c r="E83" s="10" t="s">
        <v>4551</v>
      </c>
      <c r="F83" s="10" t="s">
        <v>8899</v>
      </c>
      <c r="G83" s="22" t="s">
        <v>5684</v>
      </c>
      <c r="H83" s="22" t="s">
        <v>7796</v>
      </c>
      <c r="I83" s="10" t="s">
        <v>7797</v>
      </c>
      <c r="J83" s="22" t="s">
        <v>7798</v>
      </c>
      <c r="K83" s="10" t="s">
        <v>7799</v>
      </c>
      <c r="L83" s="23" t="s">
        <v>4049</v>
      </c>
    </row>
    <row r="84" spans="1:12">
      <c r="A84" s="22">
        <v>1237</v>
      </c>
      <c r="B84" s="77" t="s">
        <v>5630</v>
      </c>
      <c r="C84" s="10" t="s">
        <v>7801</v>
      </c>
      <c r="D84" s="10" t="s">
        <v>5684</v>
      </c>
      <c r="E84" s="10" t="s">
        <v>7112</v>
      </c>
      <c r="F84" s="10" t="s">
        <v>8899</v>
      </c>
      <c r="G84" s="22" t="s">
        <v>5684</v>
      </c>
      <c r="H84" s="22" t="s">
        <v>7800</v>
      </c>
      <c r="I84" s="10" t="s">
        <v>7801</v>
      </c>
      <c r="J84" s="22" t="s">
        <v>7802</v>
      </c>
      <c r="K84" s="10" t="s">
        <v>7803</v>
      </c>
      <c r="L84" s="23" t="s">
        <v>4052</v>
      </c>
    </row>
    <row r="85" spans="1:12">
      <c r="A85" s="22">
        <v>1238</v>
      </c>
      <c r="B85" s="77" t="s">
        <v>5631</v>
      </c>
      <c r="C85" s="10" t="s">
        <v>7804</v>
      </c>
      <c r="D85" s="10" t="s">
        <v>5684</v>
      </c>
      <c r="E85" s="10" t="s">
        <v>7113</v>
      </c>
      <c r="F85" s="10" t="s">
        <v>8899</v>
      </c>
      <c r="G85" s="22" t="s">
        <v>5684</v>
      </c>
      <c r="H85" s="22" t="s">
        <v>8259</v>
      </c>
      <c r="I85" s="10" t="s">
        <v>7804</v>
      </c>
      <c r="J85" s="22" t="s">
        <v>7805</v>
      </c>
      <c r="K85" s="10" t="s">
        <v>7806</v>
      </c>
      <c r="L85" s="23" t="s">
        <v>4051</v>
      </c>
    </row>
    <row r="86" spans="1:12">
      <c r="A86" s="22">
        <v>1239</v>
      </c>
      <c r="B86" s="77" t="s">
        <v>5632</v>
      </c>
      <c r="C86" s="10" t="s">
        <v>7808</v>
      </c>
      <c r="D86" s="10" t="s">
        <v>5684</v>
      </c>
      <c r="E86" s="10" t="s">
        <v>7119</v>
      </c>
      <c r="F86" s="10" t="s">
        <v>8899</v>
      </c>
      <c r="G86" s="22" t="s">
        <v>5684</v>
      </c>
      <c r="H86" s="22" t="s">
        <v>7807</v>
      </c>
      <c r="I86" s="10" t="s">
        <v>7808</v>
      </c>
      <c r="J86" s="22" t="s">
        <v>7809</v>
      </c>
      <c r="K86" s="10" t="s">
        <v>7810</v>
      </c>
      <c r="L86" s="23" t="s">
        <v>4052</v>
      </c>
    </row>
    <row r="87" spans="1:12">
      <c r="A87" s="22">
        <v>1240</v>
      </c>
      <c r="B87" s="77" t="s">
        <v>5633</v>
      </c>
      <c r="C87" s="10" t="s">
        <v>5685</v>
      </c>
      <c r="D87" s="10" t="s">
        <v>5684</v>
      </c>
      <c r="E87" s="10" t="s">
        <v>7117</v>
      </c>
      <c r="F87" s="10" t="s">
        <v>8899</v>
      </c>
      <c r="G87" s="22" t="s">
        <v>5684</v>
      </c>
      <c r="H87" s="22" t="s">
        <v>7811</v>
      </c>
      <c r="I87" s="10" t="s">
        <v>5685</v>
      </c>
      <c r="J87" s="22" t="s">
        <v>5686</v>
      </c>
      <c r="K87" s="10" t="s">
        <v>10293</v>
      </c>
      <c r="L87" s="23" t="s">
        <v>4049</v>
      </c>
    </row>
    <row r="88" spans="1:12">
      <c r="A88" s="22">
        <v>1241</v>
      </c>
      <c r="B88" s="77" t="s">
        <v>1157</v>
      </c>
      <c r="C88" s="10" t="s">
        <v>5688</v>
      </c>
      <c r="D88" s="10" t="s">
        <v>5684</v>
      </c>
      <c r="E88" s="10" t="s">
        <v>4552</v>
      </c>
      <c r="F88" s="10" t="s">
        <v>8899</v>
      </c>
      <c r="G88" s="22" t="s">
        <v>5684</v>
      </c>
      <c r="H88" s="22" t="s">
        <v>5687</v>
      </c>
      <c r="I88" s="10" t="s">
        <v>5688</v>
      </c>
      <c r="J88" s="22" t="s">
        <v>5689</v>
      </c>
      <c r="K88" s="10" t="s">
        <v>1158</v>
      </c>
      <c r="L88" s="23" t="s">
        <v>4052</v>
      </c>
    </row>
    <row r="89" spans="1:12">
      <c r="A89" s="22">
        <v>1242</v>
      </c>
      <c r="B89" s="77" t="s">
        <v>1159</v>
      </c>
      <c r="C89" s="10" t="s">
        <v>5691</v>
      </c>
      <c r="D89" s="10" t="s">
        <v>5684</v>
      </c>
      <c r="E89" s="10" t="s">
        <v>7115</v>
      </c>
      <c r="F89" s="10" t="s">
        <v>8899</v>
      </c>
      <c r="G89" s="22" t="s">
        <v>5684</v>
      </c>
      <c r="H89" s="22" t="s">
        <v>5690</v>
      </c>
      <c r="I89" s="10" t="s">
        <v>5691</v>
      </c>
      <c r="J89" s="22" t="s">
        <v>5692</v>
      </c>
      <c r="K89" s="10" t="s">
        <v>5693</v>
      </c>
      <c r="L89" s="23" t="s">
        <v>4049</v>
      </c>
    </row>
    <row r="90" spans="1:12">
      <c r="A90" s="22">
        <v>1243</v>
      </c>
      <c r="B90" s="77" t="s">
        <v>1160</v>
      </c>
      <c r="C90" s="10" t="s">
        <v>5695</v>
      </c>
      <c r="D90" s="10" t="s">
        <v>5684</v>
      </c>
      <c r="E90" s="10" t="s">
        <v>7116</v>
      </c>
      <c r="F90" s="10" t="s">
        <v>8899</v>
      </c>
      <c r="G90" s="22" t="s">
        <v>5684</v>
      </c>
      <c r="H90" s="22" t="s">
        <v>5694</v>
      </c>
      <c r="I90" s="10" t="s">
        <v>5695</v>
      </c>
      <c r="J90" s="22" t="s">
        <v>5696</v>
      </c>
      <c r="K90" s="10" t="s">
        <v>5697</v>
      </c>
      <c r="L90" s="23" t="s">
        <v>4049</v>
      </c>
    </row>
    <row r="91" spans="1:12">
      <c r="A91" s="22">
        <v>1244</v>
      </c>
      <c r="B91" s="77" t="s">
        <v>1161</v>
      </c>
      <c r="C91" s="10" t="s">
        <v>5699</v>
      </c>
      <c r="D91" s="10" t="s">
        <v>5684</v>
      </c>
      <c r="E91" s="10" t="s">
        <v>7118</v>
      </c>
      <c r="F91" s="10" t="s">
        <v>8899</v>
      </c>
      <c r="G91" s="22" t="s">
        <v>5684</v>
      </c>
      <c r="H91" s="22" t="s">
        <v>5698</v>
      </c>
      <c r="I91" s="10" t="s">
        <v>5699</v>
      </c>
      <c r="J91" s="22" t="s">
        <v>5700</v>
      </c>
      <c r="K91" s="10" t="s">
        <v>5701</v>
      </c>
      <c r="L91" s="23" t="s">
        <v>4049</v>
      </c>
    </row>
    <row r="92" spans="1:12">
      <c r="A92" s="22">
        <v>1245</v>
      </c>
      <c r="B92" s="77" t="s">
        <v>1162</v>
      </c>
      <c r="C92" s="10" t="s">
        <v>5703</v>
      </c>
      <c r="D92" s="10" t="s">
        <v>5684</v>
      </c>
      <c r="E92" s="10" t="s">
        <v>7114</v>
      </c>
      <c r="F92" s="10" t="s">
        <v>8899</v>
      </c>
      <c r="G92" s="22" t="s">
        <v>5684</v>
      </c>
      <c r="H92" s="22" t="s">
        <v>5702</v>
      </c>
      <c r="I92" s="10" t="s">
        <v>5703</v>
      </c>
      <c r="J92" s="22" t="s">
        <v>5704</v>
      </c>
      <c r="K92" s="10" t="s">
        <v>5705</v>
      </c>
      <c r="L92" s="23" t="s">
        <v>4049</v>
      </c>
    </row>
    <row r="93" spans="1:12" s="44" customFormat="1">
      <c r="A93" s="45" t="s">
        <v>6603</v>
      </c>
      <c r="B93" s="40" t="s">
        <v>9819</v>
      </c>
      <c r="C93" s="41" t="s">
        <v>6603</v>
      </c>
      <c r="D93" s="41" t="s">
        <v>6603</v>
      </c>
      <c r="E93" s="41" t="s">
        <v>6603</v>
      </c>
      <c r="F93" s="41"/>
      <c r="G93" s="42" t="s">
        <v>6603</v>
      </c>
      <c r="H93" s="42" t="s">
        <v>6603</v>
      </c>
      <c r="I93" s="41" t="s">
        <v>6603</v>
      </c>
      <c r="J93" s="42" t="s">
        <v>6603</v>
      </c>
      <c r="K93" s="41" t="s">
        <v>5766</v>
      </c>
      <c r="L93" s="43" t="s">
        <v>6603</v>
      </c>
    </row>
    <row r="94" spans="1:12">
      <c r="A94" s="22">
        <v>973</v>
      </c>
      <c r="B94" s="78" t="s">
        <v>1163</v>
      </c>
      <c r="C94" s="10" t="s">
        <v>4381</v>
      </c>
      <c r="D94" s="10" t="s">
        <v>9819</v>
      </c>
      <c r="E94" s="10" t="s">
        <v>10348</v>
      </c>
      <c r="F94" s="10" t="s">
        <v>5461</v>
      </c>
      <c r="G94" s="22" t="s">
        <v>9819</v>
      </c>
      <c r="H94" s="22" t="s">
        <v>4380</v>
      </c>
      <c r="I94" s="10" t="s">
        <v>4381</v>
      </c>
      <c r="J94" s="22" t="s">
        <v>4382</v>
      </c>
      <c r="K94" s="10" t="s">
        <v>1164</v>
      </c>
      <c r="L94" s="23" t="s">
        <v>4052</v>
      </c>
    </row>
    <row r="95" spans="1:12">
      <c r="A95" s="22">
        <v>974</v>
      </c>
      <c r="B95" s="77" t="s">
        <v>10165</v>
      </c>
      <c r="C95" s="10" t="s">
        <v>4384</v>
      </c>
      <c r="D95" s="10" t="s">
        <v>9819</v>
      </c>
      <c r="E95" s="10" t="s">
        <v>10349</v>
      </c>
      <c r="F95" s="10" t="s">
        <v>5461</v>
      </c>
      <c r="G95" s="22" t="s">
        <v>9819</v>
      </c>
      <c r="H95" s="22" t="s">
        <v>4383</v>
      </c>
      <c r="I95" s="10" t="s">
        <v>4384</v>
      </c>
      <c r="J95" s="22" t="s">
        <v>10028</v>
      </c>
      <c r="K95" s="10" t="s">
        <v>7123</v>
      </c>
      <c r="L95" s="23" t="s">
        <v>4052</v>
      </c>
    </row>
    <row r="96" spans="1:12">
      <c r="A96" s="22">
        <v>975</v>
      </c>
      <c r="B96" s="77" t="s">
        <v>10166</v>
      </c>
      <c r="C96" s="10" t="s">
        <v>8049</v>
      </c>
      <c r="D96" s="10" t="s">
        <v>9819</v>
      </c>
      <c r="E96" s="10" t="s">
        <v>10350</v>
      </c>
      <c r="F96" s="10" t="s">
        <v>5461</v>
      </c>
      <c r="G96" s="22" t="s">
        <v>9819</v>
      </c>
      <c r="H96" s="22" t="s">
        <v>8048</v>
      </c>
      <c r="I96" s="10" t="s">
        <v>8049</v>
      </c>
      <c r="J96" s="22" t="s">
        <v>8050</v>
      </c>
      <c r="K96" s="10" t="s">
        <v>1973</v>
      </c>
      <c r="L96" s="23" t="s">
        <v>4049</v>
      </c>
    </row>
    <row r="97" spans="1:12">
      <c r="A97" s="22">
        <v>976</v>
      </c>
      <c r="B97" s="77" t="s">
        <v>10167</v>
      </c>
      <c r="C97" s="10" t="s">
        <v>8052</v>
      </c>
      <c r="D97" s="10" t="s">
        <v>9819</v>
      </c>
      <c r="E97" s="10" t="s">
        <v>7932</v>
      </c>
      <c r="F97" s="10" t="s">
        <v>5461</v>
      </c>
      <c r="G97" s="22" t="s">
        <v>9819</v>
      </c>
      <c r="H97" s="22" t="s">
        <v>8051</v>
      </c>
      <c r="I97" s="10" t="s">
        <v>8052</v>
      </c>
      <c r="J97" s="22" t="s">
        <v>8053</v>
      </c>
      <c r="K97" s="10" t="s">
        <v>8054</v>
      </c>
      <c r="L97" s="23" t="s">
        <v>4049</v>
      </c>
    </row>
    <row r="98" spans="1:12">
      <c r="A98" s="22">
        <v>977</v>
      </c>
      <c r="B98" s="77" t="s">
        <v>10168</v>
      </c>
      <c r="C98" s="10" t="s">
        <v>8056</v>
      </c>
      <c r="D98" s="10" t="s">
        <v>9819</v>
      </c>
      <c r="E98" s="10" t="s">
        <v>7933</v>
      </c>
      <c r="F98" s="10" t="s">
        <v>5461</v>
      </c>
      <c r="G98" s="22" t="s">
        <v>9819</v>
      </c>
      <c r="H98" s="22" t="s">
        <v>8055</v>
      </c>
      <c r="I98" s="10" t="s">
        <v>8056</v>
      </c>
      <c r="J98" s="22" t="s">
        <v>8057</v>
      </c>
      <c r="K98" s="10" t="s">
        <v>8058</v>
      </c>
      <c r="L98" s="23" t="s">
        <v>4049</v>
      </c>
    </row>
    <row r="99" spans="1:12">
      <c r="A99" s="22">
        <v>978</v>
      </c>
      <c r="B99" s="77" t="s">
        <v>10169</v>
      </c>
      <c r="C99" s="10" t="s">
        <v>5675</v>
      </c>
      <c r="D99" s="10" t="s">
        <v>9819</v>
      </c>
      <c r="E99" s="10" t="s">
        <v>7934</v>
      </c>
      <c r="F99" s="10" t="s">
        <v>5461</v>
      </c>
      <c r="G99" s="22" t="s">
        <v>9819</v>
      </c>
      <c r="H99" s="22" t="s">
        <v>10244</v>
      </c>
      <c r="I99" s="10" t="s">
        <v>5675</v>
      </c>
      <c r="J99" s="22" t="s">
        <v>5676</v>
      </c>
      <c r="K99" s="10" t="s">
        <v>8603</v>
      </c>
      <c r="L99" s="23" t="s">
        <v>4049</v>
      </c>
    </row>
    <row r="100" spans="1:12">
      <c r="A100" s="22">
        <v>979</v>
      </c>
      <c r="B100" s="77" t="s">
        <v>10170</v>
      </c>
      <c r="C100" s="10" t="s">
        <v>10246</v>
      </c>
      <c r="D100" s="10" t="s">
        <v>9819</v>
      </c>
      <c r="E100" s="10" t="s">
        <v>7935</v>
      </c>
      <c r="F100" s="10" t="s">
        <v>5461</v>
      </c>
      <c r="G100" s="22" t="s">
        <v>9819</v>
      </c>
      <c r="H100" s="22" t="s">
        <v>10245</v>
      </c>
      <c r="I100" s="10" t="s">
        <v>10246</v>
      </c>
      <c r="J100" s="22" t="s">
        <v>5677</v>
      </c>
      <c r="K100" s="10" t="s">
        <v>10247</v>
      </c>
      <c r="L100" s="23" t="s">
        <v>4049</v>
      </c>
    </row>
    <row r="101" spans="1:12">
      <c r="A101" s="22">
        <v>980</v>
      </c>
      <c r="B101" s="77" t="s">
        <v>10171</v>
      </c>
      <c r="C101" s="10" t="s">
        <v>10249</v>
      </c>
      <c r="D101" s="10" t="s">
        <v>9819</v>
      </c>
      <c r="E101" s="10" t="s">
        <v>7936</v>
      </c>
      <c r="F101" s="10" t="s">
        <v>5461</v>
      </c>
      <c r="G101" s="22" t="s">
        <v>9819</v>
      </c>
      <c r="H101" s="22" t="s">
        <v>10248</v>
      </c>
      <c r="I101" s="10" t="s">
        <v>10249</v>
      </c>
      <c r="J101" s="22" t="s">
        <v>9195</v>
      </c>
      <c r="K101" s="10" t="s">
        <v>10250</v>
      </c>
      <c r="L101" s="23" t="s">
        <v>4052</v>
      </c>
    </row>
    <row r="102" spans="1:12">
      <c r="A102" s="22">
        <v>981</v>
      </c>
      <c r="B102" s="77" t="s">
        <v>10172</v>
      </c>
      <c r="C102" s="10" t="s">
        <v>10252</v>
      </c>
      <c r="D102" s="10" t="s">
        <v>9819</v>
      </c>
      <c r="E102" s="10" t="s">
        <v>7937</v>
      </c>
      <c r="F102" s="10" t="s">
        <v>5461</v>
      </c>
      <c r="G102" s="22" t="s">
        <v>9819</v>
      </c>
      <c r="H102" s="22" t="s">
        <v>10251</v>
      </c>
      <c r="I102" s="10" t="s">
        <v>10252</v>
      </c>
      <c r="J102" s="22" t="s">
        <v>9196</v>
      </c>
      <c r="K102" s="10" t="s">
        <v>10253</v>
      </c>
      <c r="L102" s="23" t="s">
        <v>4052</v>
      </c>
    </row>
    <row r="103" spans="1:12">
      <c r="A103" s="22">
        <v>982</v>
      </c>
      <c r="B103" s="77" t="s">
        <v>10173</v>
      </c>
      <c r="C103" s="10" t="s">
        <v>10255</v>
      </c>
      <c r="D103" s="10" t="s">
        <v>9819</v>
      </c>
      <c r="E103" s="10" t="s">
        <v>7938</v>
      </c>
      <c r="F103" s="10" t="s">
        <v>5461</v>
      </c>
      <c r="G103" s="22" t="s">
        <v>9819</v>
      </c>
      <c r="H103" s="22" t="s">
        <v>10254</v>
      </c>
      <c r="I103" s="10" t="s">
        <v>10255</v>
      </c>
      <c r="J103" s="22" t="s">
        <v>10256</v>
      </c>
      <c r="K103" s="10" t="s">
        <v>10257</v>
      </c>
      <c r="L103" s="23" t="s">
        <v>4049</v>
      </c>
    </row>
    <row r="104" spans="1:12">
      <c r="A104" s="22">
        <v>983</v>
      </c>
      <c r="B104" s="77" t="s">
        <v>10174</v>
      </c>
      <c r="C104" s="10" t="s">
        <v>10258</v>
      </c>
      <c r="D104" s="10" t="s">
        <v>9819</v>
      </c>
      <c r="E104" s="10" t="s">
        <v>7939</v>
      </c>
      <c r="F104" s="10" t="s">
        <v>5461</v>
      </c>
      <c r="G104" s="22" t="s">
        <v>9819</v>
      </c>
      <c r="H104" s="22" t="s">
        <v>4380</v>
      </c>
      <c r="I104" s="10" t="s">
        <v>10258</v>
      </c>
      <c r="J104" s="22" t="s">
        <v>10259</v>
      </c>
      <c r="K104" s="10" t="s">
        <v>5460</v>
      </c>
      <c r="L104" s="23" t="s">
        <v>4052</v>
      </c>
    </row>
    <row r="105" spans="1:12">
      <c r="A105" s="22">
        <v>984</v>
      </c>
      <c r="B105" s="77" t="s">
        <v>10175</v>
      </c>
      <c r="C105" s="10" t="s">
        <v>6351</v>
      </c>
      <c r="D105" s="10" t="s">
        <v>9819</v>
      </c>
      <c r="E105" s="10" t="s">
        <v>7940</v>
      </c>
      <c r="F105" s="10" t="s">
        <v>5461</v>
      </c>
      <c r="G105" s="22" t="s">
        <v>9819</v>
      </c>
      <c r="H105" s="22" t="s">
        <v>6350</v>
      </c>
      <c r="I105" s="10" t="s">
        <v>6351</v>
      </c>
      <c r="J105" s="22" t="s">
        <v>7124</v>
      </c>
      <c r="K105" s="10" t="s">
        <v>6352</v>
      </c>
      <c r="L105" s="23" t="s">
        <v>4049</v>
      </c>
    </row>
  </sheetData>
  <mergeCells count="4">
    <mergeCell ref="A2:A3"/>
    <mergeCell ref="H2:H3"/>
    <mergeCell ref="I2:I3"/>
    <mergeCell ref="G2:G3"/>
  </mergeCells>
  <phoneticPr fontId="8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6"/>
  <dimension ref="A1:L89"/>
  <sheetViews>
    <sheetView topLeftCell="A61" workbookViewId="0">
      <selection activeCell="D88" sqref="D88"/>
    </sheetView>
  </sheetViews>
  <sheetFormatPr defaultRowHeight="12.75"/>
  <cols>
    <col min="1" max="1" width="8.42578125" style="31" customWidth="1"/>
    <col min="2" max="2" width="8.42578125" style="31" hidden="1" customWidth="1"/>
    <col min="3" max="3" width="29.28515625" style="1" customWidth="1"/>
    <col min="4" max="5" width="33.28515625" style="32" customWidth="1"/>
    <col min="6" max="6" width="23" style="32" customWidth="1"/>
    <col min="7" max="7" width="11.28515625" style="34" customWidth="1"/>
    <col min="8" max="8" width="31.140625" style="32" customWidth="1"/>
    <col min="9" max="11" width="9.140625" style="37"/>
    <col min="12" max="12" width="29.28515625" style="1" customWidth="1"/>
    <col min="13" max="16384" width="9.140625" style="37"/>
  </cols>
  <sheetData>
    <row r="1" spans="1:12" ht="15.75">
      <c r="A1" s="13" t="s">
        <v>9560</v>
      </c>
      <c r="B1" s="13"/>
      <c r="C1" s="6"/>
      <c r="D1" s="35"/>
      <c r="E1" s="35"/>
      <c r="F1" s="35"/>
      <c r="G1" s="92"/>
      <c r="H1" s="14"/>
      <c r="L1" s="6"/>
    </row>
    <row r="2" spans="1:12" ht="38.25" customHeight="1">
      <c r="A2" s="186" t="s">
        <v>10943</v>
      </c>
      <c r="B2" s="3"/>
      <c r="C2" s="98" t="s">
        <v>1063</v>
      </c>
      <c r="D2" s="100" t="s">
        <v>1062</v>
      </c>
      <c r="E2" s="101"/>
      <c r="F2" s="184" t="s">
        <v>6542</v>
      </c>
      <c r="G2" s="185" t="s">
        <v>6541</v>
      </c>
      <c r="H2" s="174" t="s">
        <v>6543</v>
      </c>
      <c r="L2" s="98" t="s">
        <v>1063</v>
      </c>
    </row>
    <row r="3" spans="1:12" ht="25.5">
      <c r="A3" s="187"/>
      <c r="B3" s="118"/>
      <c r="C3" s="99" t="s">
        <v>1061</v>
      </c>
      <c r="D3" s="102" t="s">
        <v>1061</v>
      </c>
      <c r="E3" s="103" t="s">
        <v>3034</v>
      </c>
      <c r="F3" s="184"/>
      <c r="G3" s="185"/>
      <c r="H3" s="174"/>
      <c r="L3" s="99" t="s">
        <v>1061</v>
      </c>
    </row>
    <row r="4" spans="1:12" ht="15.75">
      <c r="A4" s="119"/>
      <c r="B4" s="120"/>
      <c r="C4" s="121" t="s">
        <v>8206</v>
      </c>
      <c r="D4" s="53"/>
      <c r="E4" s="53"/>
      <c r="F4" s="58"/>
      <c r="G4" s="58"/>
      <c r="H4" s="59"/>
      <c r="L4" s="121" t="s">
        <v>8206</v>
      </c>
    </row>
    <row r="5" spans="1:12">
      <c r="A5" s="49">
        <v>735</v>
      </c>
      <c r="B5" s="48" t="str">
        <f t="shared" ref="B5:B28" si="0">RIGHT(D5,LEN(D5)-SEARCH("№",D5))</f>
        <v>8611/0207</v>
      </c>
      <c r="C5" s="81" t="s">
        <v>5935</v>
      </c>
      <c r="D5" s="50" t="s">
        <v>6828</v>
      </c>
      <c r="E5" s="50" t="s">
        <v>10139</v>
      </c>
      <c r="F5" s="51" t="s">
        <v>8206</v>
      </c>
      <c r="G5" s="93" t="s">
        <v>5936</v>
      </c>
      <c r="H5" s="51" t="s">
        <v>5937</v>
      </c>
      <c r="L5" s="81" t="s">
        <v>5935</v>
      </c>
    </row>
    <row r="6" spans="1:12">
      <c r="A6" s="49">
        <v>736</v>
      </c>
      <c r="B6" s="48" t="str">
        <f t="shared" si="0"/>
        <v>8611/0228</v>
      </c>
      <c r="C6" s="82" t="s">
        <v>5938</v>
      </c>
      <c r="D6" s="50" t="s">
        <v>6829</v>
      </c>
      <c r="E6" s="50" t="s">
        <v>10139</v>
      </c>
      <c r="F6" s="51" t="s">
        <v>8206</v>
      </c>
      <c r="G6" s="93" t="s">
        <v>5939</v>
      </c>
      <c r="H6" s="51" t="s">
        <v>1962</v>
      </c>
      <c r="L6" s="82" t="s">
        <v>5938</v>
      </c>
    </row>
    <row r="7" spans="1:12">
      <c r="A7" s="49">
        <v>737</v>
      </c>
      <c r="B7" s="48" t="str">
        <f t="shared" si="0"/>
        <v>8611/0224</v>
      </c>
      <c r="C7" s="82" t="s">
        <v>5940</v>
      </c>
      <c r="D7" s="50" t="s">
        <v>6830</v>
      </c>
      <c r="E7" s="50" t="s">
        <v>10139</v>
      </c>
      <c r="F7" s="51" t="s">
        <v>8206</v>
      </c>
      <c r="G7" s="93" t="s">
        <v>5941</v>
      </c>
      <c r="H7" s="51" t="s">
        <v>1963</v>
      </c>
      <c r="L7" s="82" t="s">
        <v>5940</v>
      </c>
    </row>
    <row r="8" spans="1:12">
      <c r="A8" s="49">
        <v>738</v>
      </c>
      <c r="B8" s="48" t="str">
        <f t="shared" si="0"/>
        <v>8611/0229</v>
      </c>
      <c r="C8" s="82" t="s">
        <v>5942</v>
      </c>
      <c r="D8" s="50" t="s">
        <v>9376</v>
      </c>
      <c r="E8" s="50" t="s">
        <v>10139</v>
      </c>
      <c r="F8" s="51" t="s">
        <v>8206</v>
      </c>
      <c r="G8" s="93" t="s">
        <v>5943</v>
      </c>
      <c r="H8" s="51" t="s">
        <v>1964</v>
      </c>
      <c r="L8" s="82" t="s">
        <v>5942</v>
      </c>
    </row>
    <row r="9" spans="1:12">
      <c r="A9" s="49">
        <v>739</v>
      </c>
      <c r="B9" s="48" t="str">
        <f t="shared" si="0"/>
        <v>8611/0223</v>
      </c>
      <c r="C9" s="82" t="s">
        <v>5944</v>
      </c>
      <c r="D9" s="50" t="s">
        <v>9377</v>
      </c>
      <c r="E9" s="50" t="s">
        <v>10139</v>
      </c>
      <c r="F9" s="51" t="s">
        <v>8206</v>
      </c>
      <c r="G9" s="93" t="s">
        <v>4385</v>
      </c>
      <c r="H9" s="51" t="s">
        <v>1965</v>
      </c>
      <c r="L9" s="82" t="s">
        <v>5944</v>
      </c>
    </row>
    <row r="10" spans="1:12">
      <c r="A10" s="49">
        <v>740</v>
      </c>
      <c r="B10" s="48" t="str">
        <f t="shared" si="0"/>
        <v>8611/0214</v>
      </c>
      <c r="C10" s="82" t="s">
        <v>4386</v>
      </c>
      <c r="D10" s="50" t="s">
        <v>9378</v>
      </c>
      <c r="E10" s="50" t="s">
        <v>10139</v>
      </c>
      <c r="F10" s="51" t="s">
        <v>8206</v>
      </c>
      <c r="G10" s="93" t="s">
        <v>4387</v>
      </c>
      <c r="H10" s="51" t="s">
        <v>4388</v>
      </c>
      <c r="L10" s="82" t="s">
        <v>4386</v>
      </c>
    </row>
    <row r="11" spans="1:12">
      <c r="A11" s="49">
        <v>741</v>
      </c>
      <c r="B11" s="48" t="str">
        <f t="shared" si="0"/>
        <v>8611/0210</v>
      </c>
      <c r="C11" s="82" t="s">
        <v>4389</v>
      </c>
      <c r="D11" s="50" t="s">
        <v>4456</v>
      </c>
      <c r="E11" s="50" t="s">
        <v>10139</v>
      </c>
      <c r="F11" s="51" t="s">
        <v>8206</v>
      </c>
      <c r="G11" s="93" t="s">
        <v>4390</v>
      </c>
      <c r="H11" s="51" t="s">
        <v>4391</v>
      </c>
      <c r="L11" s="82" t="s">
        <v>4389</v>
      </c>
    </row>
    <row r="12" spans="1:12">
      <c r="A12" s="49">
        <v>742</v>
      </c>
      <c r="B12" s="48" t="str">
        <f t="shared" si="0"/>
        <v>8611/0215</v>
      </c>
      <c r="C12" s="82" t="s">
        <v>4392</v>
      </c>
      <c r="D12" s="50" t="s">
        <v>4457</v>
      </c>
      <c r="E12" s="50" t="s">
        <v>10139</v>
      </c>
      <c r="F12" s="51" t="s">
        <v>8206</v>
      </c>
      <c r="G12" s="93" t="s">
        <v>4393</v>
      </c>
      <c r="H12" s="51" t="s">
        <v>4394</v>
      </c>
      <c r="L12" s="82" t="s">
        <v>4392</v>
      </c>
    </row>
    <row r="13" spans="1:12">
      <c r="A13" s="49">
        <v>743</v>
      </c>
      <c r="B13" s="48" t="str">
        <f t="shared" si="0"/>
        <v>8611/0216</v>
      </c>
      <c r="C13" s="82" t="s">
        <v>4395</v>
      </c>
      <c r="D13" s="50" t="s">
        <v>4458</v>
      </c>
      <c r="E13" s="50" t="s">
        <v>10139</v>
      </c>
      <c r="F13" s="51" t="s">
        <v>8206</v>
      </c>
      <c r="G13" s="93" t="s">
        <v>4396</v>
      </c>
      <c r="H13" s="51" t="s">
        <v>4397</v>
      </c>
      <c r="L13" s="82" t="s">
        <v>4395</v>
      </c>
    </row>
    <row r="14" spans="1:12">
      <c r="A14" s="49">
        <v>744</v>
      </c>
      <c r="B14" s="48" t="str">
        <f t="shared" si="0"/>
        <v>8611/0220</v>
      </c>
      <c r="C14" s="82" t="s">
        <v>4398</v>
      </c>
      <c r="D14" s="50" t="s">
        <v>4459</v>
      </c>
      <c r="E14" s="50" t="s">
        <v>10139</v>
      </c>
      <c r="F14" s="51" t="s">
        <v>8206</v>
      </c>
      <c r="G14" s="93" t="s">
        <v>4399</v>
      </c>
      <c r="H14" s="51" t="s">
        <v>4400</v>
      </c>
      <c r="L14" s="82" t="s">
        <v>4398</v>
      </c>
    </row>
    <row r="15" spans="1:12">
      <c r="A15" s="49">
        <v>745</v>
      </c>
      <c r="B15" s="48" t="str">
        <f t="shared" si="0"/>
        <v>8611/0226</v>
      </c>
      <c r="C15" s="82" t="s">
        <v>4401</v>
      </c>
      <c r="D15" s="50" t="s">
        <v>4460</v>
      </c>
      <c r="E15" s="50" t="s">
        <v>10139</v>
      </c>
      <c r="F15" s="51" t="s">
        <v>8206</v>
      </c>
      <c r="G15" s="93" t="s">
        <v>4402</v>
      </c>
      <c r="H15" s="51" t="s">
        <v>1966</v>
      </c>
      <c r="L15" s="82" t="s">
        <v>4401</v>
      </c>
    </row>
    <row r="16" spans="1:12">
      <c r="A16" s="49">
        <v>746</v>
      </c>
      <c r="B16" s="48" t="str">
        <f t="shared" si="0"/>
        <v>8611/0227</v>
      </c>
      <c r="C16" s="82" t="s">
        <v>4403</v>
      </c>
      <c r="D16" s="50" t="s">
        <v>4461</v>
      </c>
      <c r="E16" s="50" t="s">
        <v>10139</v>
      </c>
      <c r="F16" s="51" t="s">
        <v>8206</v>
      </c>
      <c r="G16" s="93" t="s">
        <v>4404</v>
      </c>
      <c r="H16" s="51" t="s">
        <v>1967</v>
      </c>
      <c r="L16" s="82" t="s">
        <v>4403</v>
      </c>
    </row>
    <row r="17" spans="1:12">
      <c r="A17" s="49">
        <v>747</v>
      </c>
      <c r="B17" s="48" t="str">
        <f t="shared" si="0"/>
        <v>8611/0221</v>
      </c>
      <c r="C17" s="82" t="s">
        <v>4405</v>
      </c>
      <c r="D17" s="50" t="s">
        <v>4462</v>
      </c>
      <c r="E17" s="50" t="s">
        <v>10139</v>
      </c>
      <c r="F17" s="51" t="s">
        <v>8206</v>
      </c>
      <c r="G17" s="93" t="s">
        <v>4406</v>
      </c>
      <c r="H17" s="51" t="s">
        <v>4407</v>
      </c>
      <c r="L17" s="82" t="s">
        <v>4405</v>
      </c>
    </row>
    <row r="18" spans="1:12">
      <c r="A18" s="49">
        <v>748</v>
      </c>
      <c r="B18" s="48" t="str">
        <f t="shared" si="0"/>
        <v>8611/0217</v>
      </c>
      <c r="C18" s="82" t="s">
        <v>4408</v>
      </c>
      <c r="D18" s="50" t="s">
        <v>4463</v>
      </c>
      <c r="E18" s="50" t="s">
        <v>10139</v>
      </c>
      <c r="F18" s="51" t="s">
        <v>8206</v>
      </c>
      <c r="G18" s="93" t="s">
        <v>4409</v>
      </c>
      <c r="H18" s="51" t="s">
        <v>4410</v>
      </c>
      <c r="L18" s="82" t="s">
        <v>4408</v>
      </c>
    </row>
    <row r="19" spans="1:12">
      <c r="A19" s="49">
        <v>749</v>
      </c>
      <c r="B19" s="48" t="str">
        <f t="shared" si="0"/>
        <v>8611/0218</v>
      </c>
      <c r="C19" s="82" t="s">
        <v>4192</v>
      </c>
      <c r="D19" s="50" t="s">
        <v>4464</v>
      </c>
      <c r="E19" s="50" t="s">
        <v>10139</v>
      </c>
      <c r="F19" s="51" t="s">
        <v>8206</v>
      </c>
      <c r="G19" s="93" t="s">
        <v>4193</v>
      </c>
      <c r="H19" s="51" t="s">
        <v>4194</v>
      </c>
      <c r="L19" s="82" t="s">
        <v>4192</v>
      </c>
    </row>
    <row r="20" spans="1:12">
      <c r="A20" s="49">
        <v>750</v>
      </c>
      <c r="B20" s="48" t="str">
        <f t="shared" si="0"/>
        <v>8611/0230</v>
      </c>
      <c r="C20" s="82" t="s">
        <v>4195</v>
      </c>
      <c r="D20" s="50" t="s">
        <v>4465</v>
      </c>
      <c r="E20" s="50" t="s">
        <v>10139</v>
      </c>
      <c r="F20" s="51" t="s">
        <v>8206</v>
      </c>
      <c r="G20" s="93" t="s">
        <v>4196</v>
      </c>
      <c r="H20" s="51" t="s">
        <v>1968</v>
      </c>
      <c r="L20" s="82" t="s">
        <v>4195</v>
      </c>
    </row>
    <row r="21" spans="1:12">
      <c r="A21" s="49">
        <v>751</v>
      </c>
      <c r="B21" s="48" t="str">
        <f t="shared" si="0"/>
        <v>8611/0222</v>
      </c>
      <c r="C21" s="82" t="s">
        <v>4197</v>
      </c>
      <c r="D21" s="50" t="s">
        <v>4466</v>
      </c>
      <c r="E21" s="50" t="s">
        <v>10139</v>
      </c>
      <c r="F21" s="51" t="s">
        <v>8206</v>
      </c>
      <c r="G21" s="93" t="s">
        <v>4198</v>
      </c>
      <c r="H21" s="51" t="s">
        <v>4199</v>
      </c>
      <c r="L21" s="82" t="s">
        <v>4197</v>
      </c>
    </row>
    <row r="22" spans="1:12">
      <c r="A22" s="49">
        <v>752</v>
      </c>
      <c r="B22" s="48" t="str">
        <f t="shared" si="0"/>
        <v>8611/0208</v>
      </c>
      <c r="C22" s="82" t="s">
        <v>10260</v>
      </c>
      <c r="D22" s="50" t="s">
        <v>4467</v>
      </c>
      <c r="E22" s="50" t="s">
        <v>10139</v>
      </c>
      <c r="F22" s="51" t="s">
        <v>8206</v>
      </c>
      <c r="G22" s="93" t="s">
        <v>5936</v>
      </c>
      <c r="H22" s="51" t="s">
        <v>10261</v>
      </c>
      <c r="L22" s="82" t="s">
        <v>10260</v>
      </c>
    </row>
    <row r="23" spans="1:12">
      <c r="A23" s="49">
        <v>753</v>
      </c>
      <c r="B23" s="48" t="str">
        <f t="shared" si="0"/>
        <v>8611/0209</v>
      </c>
      <c r="C23" s="82" t="s">
        <v>10262</v>
      </c>
      <c r="D23" s="50" t="s">
        <v>4468</v>
      </c>
      <c r="E23" s="50" t="s">
        <v>10139</v>
      </c>
      <c r="F23" s="51" t="s">
        <v>8206</v>
      </c>
      <c r="G23" s="93" t="s">
        <v>10263</v>
      </c>
      <c r="H23" s="51" t="s">
        <v>10264</v>
      </c>
      <c r="L23" s="82" t="s">
        <v>10262</v>
      </c>
    </row>
    <row r="24" spans="1:12">
      <c r="A24" s="49">
        <v>754</v>
      </c>
      <c r="B24" s="48" t="str">
        <f t="shared" si="0"/>
        <v>8611/0211</v>
      </c>
      <c r="C24" s="82" t="s">
        <v>10265</v>
      </c>
      <c r="D24" s="50" t="s">
        <v>4469</v>
      </c>
      <c r="E24" s="50" t="s">
        <v>10139</v>
      </c>
      <c r="F24" s="51" t="s">
        <v>8206</v>
      </c>
      <c r="G24" s="93" t="s">
        <v>5936</v>
      </c>
      <c r="H24" s="51" t="s">
        <v>10266</v>
      </c>
      <c r="L24" s="82" t="s">
        <v>10265</v>
      </c>
    </row>
    <row r="25" spans="1:12">
      <c r="A25" s="49">
        <v>755</v>
      </c>
      <c r="B25" s="48" t="str">
        <f t="shared" si="0"/>
        <v>8611/0212</v>
      </c>
      <c r="C25" s="82" t="s">
        <v>10267</v>
      </c>
      <c r="D25" s="50" t="s">
        <v>4470</v>
      </c>
      <c r="E25" s="50" t="s">
        <v>10139</v>
      </c>
      <c r="F25" s="51" t="s">
        <v>8206</v>
      </c>
      <c r="G25" s="93" t="s">
        <v>5936</v>
      </c>
      <c r="H25" s="51" t="s">
        <v>10268</v>
      </c>
      <c r="L25" s="82" t="s">
        <v>10267</v>
      </c>
    </row>
    <row r="26" spans="1:12">
      <c r="A26" s="49">
        <v>756</v>
      </c>
      <c r="B26" s="48" t="str">
        <f t="shared" si="0"/>
        <v>8611/0213</v>
      </c>
      <c r="C26" s="82" t="s">
        <v>10269</v>
      </c>
      <c r="D26" s="50" t="s">
        <v>4471</v>
      </c>
      <c r="E26" s="50" t="s">
        <v>10139</v>
      </c>
      <c r="F26" s="51" t="s">
        <v>8206</v>
      </c>
      <c r="G26" s="93" t="s">
        <v>10270</v>
      </c>
      <c r="H26" s="51" t="s">
        <v>9721</v>
      </c>
      <c r="L26" s="82" t="s">
        <v>10269</v>
      </c>
    </row>
    <row r="27" spans="1:12">
      <c r="A27" s="49">
        <v>757</v>
      </c>
      <c r="B27" s="48" t="str">
        <f t="shared" si="0"/>
        <v>8611/0225</v>
      </c>
      <c r="C27" s="82" t="s">
        <v>10271</v>
      </c>
      <c r="D27" s="50" t="s">
        <v>4472</v>
      </c>
      <c r="E27" s="50" t="s">
        <v>10139</v>
      </c>
      <c r="F27" s="51" t="s">
        <v>8206</v>
      </c>
      <c r="G27" s="93" t="s">
        <v>9156</v>
      </c>
      <c r="H27" s="51" t="s">
        <v>1969</v>
      </c>
      <c r="L27" s="82" t="s">
        <v>10271</v>
      </c>
    </row>
    <row r="28" spans="1:12">
      <c r="A28" s="49">
        <v>758</v>
      </c>
      <c r="B28" s="48" t="str">
        <f t="shared" si="0"/>
        <v>8611/0219</v>
      </c>
      <c r="C28" s="82" t="s">
        <v>7898</v>
      </c>
      <c r="D28" s="50" t="s">
        <v>4473</v>
      </c>
      <c r="E28" s="50" t="s">
        <v>10139</v>
      </c>
      <c r="F28" s="51" t="s">
        <v>8206</v>
      </c>
      <c r="G28" s="93" t="s">
        <v>7899</v>
      </c>
      <c r="H28" s="51" t="s">
        <v>7900</v>
      </c>
      <c r="L28" s="82" t="s">
        <v>7898</v>
      </c>
    </row>
    <row r="29" spans="1:12">
      <c r="A29" s="49">
        <v>815</v>
      </c>
      <c r="B29" s="48" t="str">
        <f t="shared" ref="B29:B37" si="1">RIGHT(D29,LEN(D29)-SEARCH("№",D29))</f>
        <v>2484/054</v>
      </c>
      <c r="C29" s="81" t="s">
        <v>10448</v>
      </c>
      <c r="D29" s="50" t="s">
        <v>4474</v>
      </c>
      <c r="E29" s="50" t="s">
        <v>10325</v>
      </c>
      <c r="F29" s="51" t="s">
        <v>8206</v>
      </c>
      <c r="G29" s="93" t="s">
        <v>10449</v>
      </c>
      <c r="H29" s="51" t="s">
        <v>10450</v>
      </c>
      <c r="L29" s="81" t="s">
        <v>10448</v>
      </c>
    </row>
    <row r="30" spans="1:12">
      <c r="A30" s="49">
        <v>816</v>
      </c>
      <c r="B30" s="48" t="str">
        <f t="shared" si="1"/>
        <v>2484/057</v>
      </c>
      <c r="C30" s="83" t="s">
        <v>10451</v>
      </c>
      <c r="D30" s="50" t="s">
        <v>4475</v>
      </c>
      <c r="E30" s="50" t="s">
        <v>10325</v>
      </c>
      <c r="F30" s="51" t="s">
        <v>8206</v>
      </c>
      <c r="G30" s="93" t="s">
        <v>10452</v>
      </c>
      <c r="H30" s="51" t="s">
        <v>10453</v>
      </c>
      <c r="L30" s="83" t="s">
        <v>10451</v>
      </c>
    </row>
    <row r="31" spans="1:12">
      <c r="A31" s="49">
        <v>817</v>
      </c>
      <c r="B31" s="48" t="str">
        <f t="shared" si="1"/>
        <v>2484/055</v>
      </c>
      <c r="C31" s="83" t="s">
        <v>10454</v>
      </c>
      <c r="D31" s="50" t="s">
        <v>4476</v>
      </c>
      <c r="E31" s="50" t="s">
        <v>10325</v>
      </c>
      <c r="F31" s="51" t="s">
        <v>8206</v>
      </c>
      <c r="G31" s="93" t="s">
        <v>10449</v>
      </c>
      <c r="H31" s="51" t="s">
        <v>10455</v>
      </c>
      <c r="L31" s="83" t="s">
        <v>10454</v>
      </c>
    </row>
    <row r="32" spans="1:12">
      <c r="A32" s="49">
        <v>818</v>
      </c>
      <c r="B32" s="48" t="str">
        <f t="shared" si="1"/>
        <v>2484/056</v>
      </c>
      <c r="C32" s="83" t="s">
        <v>10457</v>
      </c>
      <c r="D32" s="50" t="s">
        <v>4477</v>
      </c>
      <c r="E32" s="50" t="s">
        <v>10325</v>
      </c>
      <c r="F32" s="51" t="s">
        <v>8206</v>
      </c>
      <c r="G32" s="93" t="s">
        <v>10456</v>
      </c>
      <c r="H32" s="51" t="s">
        <v>10458</v>
      </c>
      <c r="L32" s="83" t="s">
        <v>10457</v>
      </c>
    </row>
    <row r="33" spans="1:12">
      <c r="A33" s="49">
        <v>819</v>
      </c>
      <c r="B33" s="48" t="str">
        <f t="shared" si="1"/>
        <v>2484/058</v>
      </c>
      <c r="C33" s="83" t="s">
        <v>10901</v>
      </c>
      <c r="D33" s="50" t="s">
        <v>4478</v>
      </c>
      <c r="E33" s="50" t="s">
        <v>10325</v>
      </c>
      <c r="F33" s="51" t="s">
        <v>8206</v>
      </c>
      <c r="G33" s="93" t="s">
        <v>10902</v>
      </c>
      <c r="H33" s="51" t="s">
        <v>9889</v>
      </c>
      <c r="L33" s="83" t="s">
        <v>10901</v>
      </c>
    </row>
    <row r="34" spans="1:12">
      <c r="A34" s="49">
        <v>820</v>
      </c>
      <c r="B34" s="48" t="str">
        <f t="shared" si="1"/>
        <v>2484/059</v>
      </c>
      <c r="C34" s="83" t="s">
        <v>9890</v>
      </c>
      <c r="D34" s="50" t="s">
        <v>4479</v>
      </c>
      <c r="E34" s="50" t="s">
        <v>10325</v>
      </c>
      <c r="F34" s="51" t="s">
        <v>8206</v>
      </c>
      <c r="G34" s="93" t="s">
        <v>9891</v>
      </c>
      <c r="H34" s="51" t="s">
        <v>9892</v>
      </c>
      <c r="L34" s="83" t="s">
        <v>9890</v>
      </c>
    </row>
    <row r="35" spans="1:12">
      <c r="A35" s="49">
        <v>821</v>
      </c>
      <c r="B35" s="48" t="str">
        <f t="shared" si="1"/>
        <v>2484/060</v>
      </c>
      <c r="C35" s="83" t="s">
        <v>9893</v>
      </c>
      <c r="D35" s="50" t="s">
        <v>4480</v>
      </c>
      <c r="E35" s="50" t="s">
        <v>10325</v>
      </c>
      <c r="F35" s="51" t="s">
        <v>8206</v>
      </c>
      <c r="G35" s="93" t="s">
        <v>9894</v>
      </c>
      <c r="H35" s="51" t="s">
        <v>9895</v>
      </c>
      <c r="L35" s="83" t="s">
        <v>9893</v>
      </c>
    </row>
    <row r="36" spans="1:12">
      <c r="A36" s="49">
        <v>822</v>
      </c>
      <c r="B36" s="48" t="str">
        <f t="shared" si="1"/>
        <v>2484/062</v>
      </c>
      <c r="C36" s="83" t="s">
        <v>2025</v>
      </c>
      <c r="D36" s="50" t="s">
        <v>4481</v>
      </c>
      <c r="E36" s="50" t="s">
        <v>10325</v>
      </c>
      <c r="F36" s="51" t="s">
        <v>8206</v>
      </c>
      <c r="G36" s="93" t="s">
        <v>2026</v>
      </c>
      <c r="H36" s="51" t="s">
        <v>2027</v>
      </c>
      <c r="L36" s="83" t="s">
        <v>2025</v>
      </c>
    </row>
    <row r="37" spans="1:12">
      <c r="A37" s="49">
        <v>823</v>
      </c>
      <c r="B37" s="48" t="str">
        <f t="shared" si="1"/>
        <v>2484/061</v>
      </c>
      <c r="C37" s="83" t="s">
        <v>2028</v>
      </c>
      <c r="D37" s="50" t="s">
        <v>4482</v>
      </c>
      <c r="E37" s="50" t="s">
        <v>10325</v>
      </c>
      <c r="F37" s="51" t="s">
        <v>8206</v>
      </c>
      <c r="G37" s="93" t="s">
        <v>2029</v>
      </c>
      <c r="H37" s="51" t="s">
        <v>2030</v>
      </c>
      <c r="L37" s="83" t="s">
        <v>2028</v>
      </c>
    </row>
    <row r="38" spans="1:12" ht="15.75">
      <c r="A38" s="46"/>
      <c r="B38" s="46"/>
      <c r="C38" s="47" t="s">
        <v>9819</v>
      </c>
      <c r="D38" s="47"/>
      <c r="E38" s="47"/>
      <c r="F38" s="20"/>
      <c r="G38" s="20"/>
      <c r="H38" s="20"/>
      <c r="L38" s="47" t="s">
        <v>9819</v>
      </c>
    </row>
    <row r="39" spans="1:12">
      <c r="A39" s="49">
        <v>943</v>
      </c>
      <c r="B39" s="48" t="str">
        <f t="shared" ref="B39:B44" si="2">RIGHT(D39,LEN(D39)-SEARCH("№",D39))</f>
        <v>8614/040</v>
      </c>
      <c r="C39" s="81" t="s">
        <v>6306</v>
      </c>
      <c r="D39" s="50" t="s">
        <v>4483</v>
      </c>
      <c r="E39" s="50" t="s">
        <v>5461</v>
      </c>
      <c r="F39" s="51" t="s">
        <v>9819</v>
      </c>
      <c r="G39" s="93" t="s">
        <v>6307</v>
      </c>
      <c r="H39" s="51" t="s">
        <v>6308</v>
      </c>
      <c r="L39" s="81" t="s">
        <v>6306</v>
      </c>
    </row>
    <row r="40" spans="1:12">
      <c r="A40" s="49">
        <v>944</v>
      </c>
      <c r="B40" s="48" t="str">
        <f t="shared" si="2"/>
        <v>8614/042</v>
      </c>
      <c r="C40" s="83" t="s">
        <v>5341</v>
      </c>
      <c r="D40" s="50" t="s">
        <v>4484</v>
      </c>
      <c r="E40" s="50" t="s">
        <v>5461</v>
      </c>
      <c r="F40" s="51" t="s">
        <v>9819</v>
      </c>
      <c r="G40" s="93" t="s">
        <v>5342</v>
      </c>
      <c r="H40" s="51" t="s">
        <v>5343</v>
      </c>
      <c r="L40" s="83" t="s">
        <v>5341</v>
      </c>
    </row>
    <row r="41" spans="1:12">
      <c r="A41" s="49">
        <v>945</v>
      </c>
      <c r="B41" s="48" t="str">
        <f t="shared" si="2"/>
        <v>8614/043</v>
      </c>
      <c r="C41" s="83" t="s">
        <v>8059</v>
      </c>
      <c r="D41" s="50" t="s">
        <v>4485</v>
      </c>
      <c r="E41" s="50" t="s">
        <v>5461</v>
      </c>
      <c r="F41" s="51" t="s">
        <v>9819</v>
      </c>
      <c r="G41" s="93" t="s">
        <v>8060</v>
      </c>
      <c r="H41" s="51" t="s">
        <v>8061</v>
      </c>
      <c r="L41" s="83" t="s">
        <v>8059</v>
      </c>
    </row>
    <row r="42" spans="1:12">
      <c r="A42" s="49">
        <v>946</v>
      </c>
      <c r="B42" s="48" t="str">
        <f t="shared" si="2"/>
        <v>8614/044</v>
      </c>
      <c r="C42" s="83" t="s">
        <v>8062</v>
      </c>
      <c r="D42" s="50" t="s">
        <v>4486</v>
      </c>
      <c r="E42" s="50" t="s">
        <v>5461</v>
      </c>
      <c r="F42" s="51" t="s">
        <v>9819</v>
      </c>
      <c r="G42" s="93" t="s">
        <v>8063</v>
      </c>
      <c r="H42" s="51" t="s">
        <v>8064</v>
      </c>
      <c r="L42" s="83" t="s">
        <v>8062</v>
      </c>
    </row>
    <row r="43" spans="1:12">
      <c r="A43" s="49">
        <v>947</v>
      </c>
      <c r="B43" s="48" t="str">
        <f t="shared" si="2"/>
        <v>8614/045</v>
      </c>
      <c r="C43" s="83" t="s">
        <v>8065</v>
      </c>
      <c r="D43" s="50" t="s">
        <v>4487</v>
      </c>
      <c r="E43" s="50" t="s">
        <v>5461</v>
      </c>
      <c r="F43" s="51" t="s">
        <v>9819</v>
      </c>
      <c r="G43" s="93" t="s">
        <v>6307</v>
      </c>
      <c r="H43" s="51" t="s">
        <v>8066</v>
      </c>
      <c r="L43" s="83" t="s">
        <v>8065</v>
      </c>
    </row>
    <row r="44" spans="1:12">
      <c r="A44" s="49">
        <v>948</v>
      </c>
      <c r="B44" s="48" t="str">
        <f t="shared" si="2"/>
        <v>8614/041</v>
      </c>
      <c r="C44" s="83" t="s">
        <v>6347</v>
      </c>
      <c r="D44" s="50" t="s">
        <v>4488</v>
      </c>
      <c r="E44" s="50" t="s">
        <v>5461</v>
      </c>
      <c r="F44" s="51" t="s">
        <v>9819</v>
      </c>
      <c r="G44" s="93" t="s">
        <v>6348</v>
      </c>
      <c r="H44" s="51" t="s">
        <v>6349</v>
      </c>
      <c r="L44" s="83" t="s">
        <v>6347</v>
      </c>
    </row>
    <row r="45" spans="1:12" s="38" customFormat="1" ht="15.75">
      <c r="A45" s="52"/>
      <c r="B45" s="52"/>
      <c r="C45" s="53" t="s">
        <v>5684</v>
      </c>
      <c r="D45" s="53"/>
      <c r="E45" s="53"/>
      <c r="F45" s="58"/>
      <c r="G45" s="58"/>
      <c r="H45" s="59"/>
      <c r="I45" s="37"/>
      <c r="L45" s="53" t="s">
        <v>5684</v>
      </c>
    </row>
    <row r="46" spans="1:12">
      <c r="A46" s="49">
        <v>1309</v>
      </c>
      <c r="B46" s="48" t="str">
        <f t="shared" ref="B46:B51" si="3">RIGHT(D46,LEN(D46)-SEARCH("№",D46))</f>
        <v>4397/039</v>
      </c>
      <c r="C46" s="81" t="s">
        <v>4059</v>
      </c>
      <c r="D46" s="54" t="s">
        <v>8024</v>
      </c>
      <c r="E46" s="54" t="s">
        <v>9285</v>
      </c>
      <c r="F46" s="51" t="s">
        <v>5684</v>
      </c>
      <c r="G46" s="93" t="s">
        <v>4060</v>
      </c>
      <c r="H46" s="51" t="s">
        <v>10863</v>
      </c>
      <c r="L46" s="81" t="s">
        <v>4059</v>
      </c>
    </row>
    <row r="47" spans="1:12">
      <c r="A47" s="49">
        <v>1310</v>
      </c>
      <c r="B47" s="48" t="str">
        <f t="shared" si="3"/>
        <v>4397/01</v>
      </c>
      <c r="C47" s="83" t="s">
        <v>10864</v>
      </c>
      <c r="D47" s="54" t="s">
        <v>8023</v>
      </c>
      <c r="E47" s="54" t="s">
        <v>9285</v>
      </c>
      <c r="F47" s="51" t="s">
        <v>5684</v>
      </c>
      <c r="G47" s="93" t="s">
        <v>10865</v>
      </c>
      <c r="H47" s="51" t="s">
        <v>7946</v>
      </c>
      <c r="L47" s="83" t="s">
        <v>10864</v>
      </c>
    </row>
    <row r="48" spans="1:12">
      <c r="A48" s="49">
        <v>1311</v>
      </c>
      <c r="B48" s="48" t="str">
        <f t="shared" si="3"/>
        <v>4397/014</v>
      </c>
      <c r="C48" s="83" t="s">
        <v>6547</v>
      </c>
      <c r="D48" s="54" t="s">
        <v>8604</v>
      </c>
      <c r="E48" s="54" t="s">
        <v>9285</v>
      </c>
      <c r="F48" s="51" t="s">
        <v>5684</v>
      </c>
      <c r="G48" s="93" t="s">
        <v>6548</v>
      </c>
      <c r="H48" s="51" t="s">
        <v>6549</v>
      </c>
      <c r="L48" s="83" t="s">
        <v>6547</v>
      </c>
    </row>
    <row r="49" spans="1:12">
      <c r="A49" s="49">
        <v>1312</v>
      </c>
      <c r="B49" s="48" t="str">
        <f t="shared" si="3"/>
        <v>4397/015</v>
      </c>
      <c r="C49" s="83" t="s">
        <v>6550</v>
      </c>
      <c r="D49" s="54" t="s">
        <v>8605</v>
      </c>
      <c r="E49" s="54" t="s">
        <v>9285</v>
      </c>
      <c r="F49" s="51" t="s">
        <v>5684</v>
      </c>
      <c r="G49" s="93" t="s">
        <v>6551</v>
      </c>
      <c r="H49" s="51" t="s">
        <v>6552</v>
      </c>
      <c r="L49" s="83" t="s">
        <v>6550</v>
      </c>
    </row>
    <row r="50" spans="1:12">
      <c r="A50" s="49">
        <v>1313</v>
      </c>
      <c r="B50" s="48" t="str">
        <f t="shared" si="3"/>
        <v>4397/037</v>
      </c>
      <c r="C50" s="83" t="s">
        <v>6553</v>
      </c>
      <c r="D50" s="54" t="s">
        <v>8606</v>
      </c>
      <c r="E50" s="54" t="s">
        <v>9285</v>
      </c>
      <c r="F50" s="51" t="s">
        <v>5684</v>
      </c>
      <c r="G50" s="93" t="s">
        <v>6554</v>
      </c>
      <c r="H50" s="51" t="s">
        <v>4044</v>
      </c>
      <c r="L50" s="83" t="s">
        <v>6553</v>
      </c>
    </row>
    <row r="51" spans="1:12">
      <c r="A51" s="55">
        <v>1314</v>
      </c>
      <c r="B51" s="48" t="str">
        <f t="shared" si="3"/>
        <v>4397/07</v>
      </c>
      <c r="C51" s="84" t="s">
        <v>4045</v>
      </c>
      <c r="D51" s="54" t="s">
        <v>8607</v>
      </c>
      <c r="E51" s="117" t="s">
        <v>9285</v>
      </c>
      <c r="F51" s="56" t="s">
        <v>5684</v>
      </c>
      <c r="G51" s="94" t="s">
        <v>4046</v>
      </c>
      <c r="H51" s="56" t="s">
        <v>4047</v>
      </c>
      <c r="L51" s="84" t="s">
        <v>4045</v>
      </c>
    </row>
    <row r="52" spans="1:12">
      <c r="A52" s="49">
        <v>1388</v>
      </c>
      <c r="B52" s="48" t="str">
        <f t="shared" ref="B52:B61" si="4">RIGHT(D52,LEN(D52)-SEARCH("№",D52))</f>
        <v>5766/052</v>
      </c>
      <c r="C52" s="81" t="s">
        <v>6639</v>
      </c>
      <c r="D52" s="54" t="s">
        <v>8608</v>
      </c>
      <c r="E52" s="54" t="s">
        <v>6611</v>
      </c>
      <c r="F52" s="51" t="s">
        <v>5684</v>
      </c>
      <c r="G52" s="93" t="s">
        <v>6640</v>
      </c>
      <c r="H52" s="51" t="s">
        <v>6641</v>
      </c>
      <c r="L52" s="81" t="s">
        <v>6639</v>
      </c>
    </row>
    <row r="53" spans="1:12">
      <c r="A53" s="49">
        <v>1389</v>
      </c>
      <c r="B53" s="48" t="str">
        <f t="shared" si="4"/>
        <v>5766/021</v>
      </c>
      <c r="C53" s="82" t="s">
        <v>6642</v>
      </c>
      <c r="D53" s="54" t="s">
        <v>8609</v>
      </c>
      <c r="E53" s="54" t="s">
        <v>6611</v>
      </c>
      <c r="F53" s="51" t="s">
        <v>5684</v>
      </c>
      <c r="G53" s="93" t="s">
        <v>6643</v>
      </c>
      <c r="H53" s="51" t="s">
        <v>6644</v>
      </c>
      <c r="L53" s="82" t="s">
        <v>6642</v>
      </c>
    </row>
    <row r="54" spans="1:12">
      <c r="A54" s="49">
        <v>1390</v>
      </c>
      <c r="B54" s="48" t="str">
        <f t="shared" si="4"/>
        <v>5766/012</v>
      </c>
      <c r="C54" s="82" t="s">
        <v>6645</v>
      </c>
      <c r="D54" s="54" t="s">
        <v>8610</v>
      </c>
      <c r="E54" s="54" t="s">
        <v>6611</v>
      </c>
      <c r="F54" s="51" t="s">
        <v>5684</v>
      </c>
      <c r="G54" s="93" t="s">
        <v>6646</v>
      </c>
      <c r="H54" s="51" t="s">
        <v>6647</v>
      </c>
      <c r="L54" s="82" t="s">
        <v>6645</v>
      </c>
    </row>
    <row r="55" spans="1:12">
      <c r="A55" s="49">
        <v>1391</v>
      </c>
      <c r="B55" s="48" t="str">
        <f t="shared" si="4"/>
        <v>5766/0123</v>
      </c>
      <c r="C55" s="82" t="s">
        <v>6648</v>
      </c>
      <c r="D55" s="54" t="s">
        <v>10665</v>
      </c>
      <c r="E55" s="54" t="s">
        <v>6611</v>
      </c>
      <c r="F55" s="51" t="s">
        <v>5684</v>
      </c>
      <c r="G55" s="93" t="s">
        <v>6649</v>
      </c>
      <c r="H55" s="51" t="s">
        <v>6650</v>
      </c>
      <c r="L55" s="82" t="s">
        <v>6648</v>
      </c>
    </row>
    <row r="56" spans="1:12">
      <c r="A56" s="49">
        <v>1392</v>
      </c>
      <c r="B56" s="48" t="str">
        <f t="shared" si="4"/>
        <v>5766/016</v>
      </c>
      <c r="C56" s="82" t="s">
        <v>6651</v>
      </c>
      <c r="D56" s="54" t="s">
        <v>10666</v>
      </c>
      <c r="E56" s="54" t="s">
        <v>6611</v>
      </c>
      <c r="F56" s="51" t="s">
        <v>5684</v>
      </c>
      <c r="G56" s="93" t="s">
        <v>6634</v>
      </c>
      <c r="H56" s="51" t="s">
        <v>6635</v>
      </c>
      <c r="L56" s="82" t="s">
        <v>6651</v>
      </c>
    </row>
    <row r="57" spans="1:12">
      <c r="A57" s="49">
        <v>1393</v>
      </c>
      <c r="B57" s="48" t="str">
        <f t="shared" si="4"/>
        <v>5766/045</v>
      </c>
      <c r="C57" s="82" t="s">
        <v>6636</v>
      </c>
      <c r="D57" s="54" t="s">
        <v>10667</v>
      </c>
      <c r="E57" s="54" t="s">
        <v>6611</v>
      </c>
      <c r="F57" s="51" t="s">
        <v>5684</v>
      </c>
      <c r="G57" s="93" t="s">
        <v>8897</v>
      </c>
      <c r="H57" s="51" t="s">
        <v>8898</v>
      </c>
      <c r="L57" s="82" t="s">
        <v>6636</v>
      </c>
    </row>
    <row r="58" spans="1:12">
      <c r="A58" s="49">
        <v>1394</v>
      </c>
      <c r="B58" s="48" t="str">
        <f t="shared" si="4"/>
        <v>5766/043</v>
      </c>
      <c r="C58" s="82" t="s">
        <v>6637</v>
      </c>
      <c r="D58" s="54" t="s">
        <v>10668</v>
      </c>
      <c r="E58" s="54" t="s">
        <v>6611</v>
      </c>
      <c r="F58" s="51" t="s">
        <v>5684</v>
      </c>
      <c r="G58" s="93" t="s">
        <v>10905</v>
      </c>
      <c r="H58" s="51" t="s">
        <v>10906</v>
      </c>
      <c r="L58" s="82" t="s">
        <v>6637</v>
      </c>
    </row>
    <row r="59" spans="1:12">
      <c r="A59" s="49">
        <v>1395</v>
      </c>
      <c r="B59" s="48" t="str">
        <f t="shared" si="4"/>
        <v>5766/044</v>
      </c>
      <c r="C59" s="82" t="s">
        <v>6638</v>
      </c>
      <c r="D59" s="54" t="s">
        <v>10669</v>
      </c>
      <c r="E59" s="54" t="s">
        <v>6611</v>
      </c>
      <c r="F59" s="51" t="s">
        <v>5684</v>
      </c>
      <c r="G59" s="93" t="s">
        <v>10907</v>
      </c>
      <c r="H59" s="51" t="s">
        <v>10908</v>
      </c>
      <c r="L59" s="82" t="s">
        <v>6638</v>
      </c>
    </row>
    <row r="60" spans="1:12">
      <c r="A60" s="49">
        <v>1396</v>
      </c>
      <c r="B60" s="48" t="str">
        <f t="shared" si="4"/>
        <v>5766/08</v>
      </c>
      <c r="C60" s="82" t="s">
        <v>6605</v>
      </c>
      <c r="D60" s="54" t="s">
        <v>10670</v>
      </c>
      <c r="E60" s="54" t="s">
        <v>6611</v>
      </c>
      <c r="F60" s="51" t="s">
        <v>5684</v>
      </c>
      <c r="G60" s="93" t="s">
        <v>6606</v>
      </c>
      <c r="H60" s="51" t="s">
        <v>6607</v>
      </c>
      <c r="L60" s="82" t="s">
        <v>6605</v>
      </c>
    </row>
    <row r="61" spans="1:12">
      <c r="A61" s="49">
        <v>1397</v>
      </c>
      <c r="B61" s="48" t="str">
        <f t="shared" si="4"/>
        <v>5766/09</v>
      </c>
      <c r="C61" s="82" t="s">
        <v>6608</v>
      </c>
      <c r="D61" s="54" t="s">
        <v>10671</v>
      </c>
      <c r="E61" s="54" t="s">
        <v>6611</v>
      </c>
      <c r="F61" s="51" t="s">
        <v>5684</v>
      </c>
      <c r="G61" s="93" t="s">
        <v>6609</v>
      </c>
      <c r="H61" s="51" t="s">
        <v>6610</v>
      </c>
      <c r="L61" s="82" t="s">
        <v>6608</v>
      </c>
    </row>
    <row r="62" spans="1:12" ht="31.5">
      <c r="A62" s="46"/>
      <c r="B62" s="46"/>
      <c r="C62" s="47" t="s">
        <v>9306</v>
      </c>
      <c r="D62" s="47"/>
      <c r="E62" s="47"/>
      <c r="F62" s="20"/>
      <c r="G62" s="20"/>
      <c r="H62" s="20"/>
      <c r="L62" s="47" t="s">
        <v>9306</v>
      </c>
    </row>
    <row r="63" spans="1:12">
      <c r="A63" s="49">
        <v>2434</v>
      </c>
      <c r="B63" s="48" t="str">
        <f t="shared" ref="B63:B71" si="5">RIGHT(D63,LEN(D63)-SEARCH("№",D63))</f>
        <v>8613/039</v>
      </c>
      <c r="C63" s="81" t="s">
        <v>9601</v>
      </c>
      <c r="D63" s="50" t="s">
        <v>10672</v>
      </c>
      <c r="E63" s="50" t="s">
        <v>7904</v>
      </c>
      <c r="F63" s="51" t="s">
        <v>9306</v>
      </c>
      <c r="G63" s="93" t="s">
        <v>9602</v>
      </c>
      <c r="H63" s="51" t="s">
        <v>9603</v>
      </c>
      <c r="L63" s="81" t="s">
        <v>9601</v>
      </c>
    </row>
    <row r="64" spans="1:12">
      <c r="A64" s="49">
        <v>2435</v>
      </c>
      <c r="B64" s="48" t="str">
        <f t="shared" si="5"/>
        <v>8613/040</v>
      </c>
      <c r="C64" s="82" t="s">
        <v>9604</v>
      </c>
      <c r="D64" s="50" t="s">
        <v>10673</v>
      </c>
      <c r="E64" s="50" t="s">
        <v>7904</v>
      </c>
      <c r="F64" s="51" t="s">
        <v>9306</v>
      </c>
      <c r="G64" s="93" t="s">
        <v>9605</v>
      </c>
      <c r="H64" s="51" t="s">
        <v>8446</v>
      </c>
      <c r="L64" s="82" t="s">
        <v>9604</v>
      </c>
    </row>
    <row r="65" spans="1:12">
      <c r="A65" s="49">
        <v>2436</v>
      </c>
      <c r="B65" s="48" t="str">
        <f t="shared" si="5"/>
        <v>8613/044</v>
      </c>
      <c r="C65" s="82" t="s">
        <v>9606</v>
      </c>
      <c r="D65" s="50" t="s">
        <v>5435</v>
      </c>
      <c r="E65" s="50" t="s">
        <v>7904</v>
      </c>
      <c r="F65" s="51" t="s">
        <v>9306</v>
      </c>
      <c r="G65" s="93" t="s">
        <v>9607</v>
      </c>
      <c r="H65" s="51" t="s">
        <v>8447</v>
      </c>
      <c r="L65" s="82" t="s">
        <v>9606</v>
      </c>
    </row>
    <row r="66" spans="1:12">
      <c r="A66" s="49">
        <v>2437</v>
      </c>
      <c r="B66" s="48" t="str">
        <f t="shared" si="5"/>
        <v>8613/045</v>
      </c>
      <c r="C66" s="82" t="s">
        <v>9608</v>
      </c>
      <c r="D66" s="50" t="s">
        <v>5436</v>
      </c>
      <c r="E66" s="50" t="s">
        <v>7904</v>
      </c>
      <c r="F66" s="51" t="s">
        <v>9306</v>
      </c>
      <c r="G66" s="93" t="s">
        <v>9609</v>
      </c>
      <c r="H66" s="51" t="s">
        <v>8448</v>
      </c>
      <c r="L66" s="82" t="s">
        <v>9608</v>
      </c>
    </row>
    <row r="67" spans="1:12">
      <c r="A67" s="49">
        <v>2438</v>
      </c>
      <c r="B67" s="48" t="str">
        <f t="shared" si="5"/>
        <v>8613/046</v>
      </c>
      <c r="C67" s="82" t="s">
        <v>9610</v>
      </c>
      <c r="D67" s="50" t="s">
        <v>5437</v>
      </c>
      <c r="E67" s="50" t="s">
        <v>7904</v>
      </c>
      <c r="F67" s="51" t="s">
        <v>9306</v>
      </c>
      <c r="G67" s="93" t="s">
        <v>9611</v>
      </c>
      <c r="H67" s="51" t="s">
        <v>9612</v>
      </c>
      <c r="L67" s="82" t="s">
        <v>9610</v>
      </c>
    </row>
    <row r="68" spans="1:12">
      <c r="A68" s="49">
        <v>2439</v>
      </c>
      <c r="B68" s="48" t="str">
        <f t="shared" si="5"/>
        <v>8613/041</v>
      </c>
      <c r="C68" s="82" t="s">
        <v>9613</v>
      </c>
      <c r="D68" s="50" t="s">
        <v>5438</v>
      </c>
      <c r="E68" s="50" t="s">
        <v>7904</v>
      </c>
      <c r="F68" s="51" t="s">
        <v>9306</v>
      </c>
      <c r="G68" s="93" t="s">
        <v>9614</v>
      </c>
      <c r="H68" s="51" t="s">
        <v>8449</v>
      </c>
      <c r="L68" s="82" t="s">
        <v>9613</v>
      </c>
    </row>
    <row r="69" spans="1:12">
      <c r="A69" s="49">
        <v>2440</v>
      </c>
      <c r="B69" s="48" t="str">
        <f t="shared" si="5"/>
        <v>8613/047</v>
      </c>
      <c r="C69" s="82" t="s">
        <v>9615</v>
      </c>
      <c r="D69" s="50" t="s">
        <v>5439</v>
      </c>
      <c r="E69" s="50" t="s">
        <v>7904</v>
      </c>
      <c r="F69" s="51" t="s">
        <v>9306</v>
      </c>
      <c r="G69" s="93" t="s">
        <v>9616</v>
      </c>
      <c r="H69" s="51" t="s">
        <v>8450</v>
      </c>
      <c r="L69" s="82" t="s">
        <v>9615</v>
      </c>
    </row>
    <row r="70" spans="1:12">
      <c r="A70" s="49">
        <v>2441</v>
      </c>
      <c r="B70" s="48" t="str">
        <f t="shared" si="5"/>
        <v>8613/042</v>
      </c>
      <c r="C70" s="82" t="s">
        <v>9617</v>
      </c>
      <c r="D70" s="50" t="s">
        <v>8003</v>
      </c>
      <c r="E70" s="50" t="s">
        <v>7904</v>
      </c>
      <c r="F70" s="51" t="s">
        <v>9306</v>
      </c>
      <c r="G70" s="93" t="s">
        <v>8944</v>
      </c>
      <c r="H70" s="51" t="s">
        <v>8451</v>
      </c>
      <c r="L70" s="82" t="s">
        <v>9617</v>
      </c>
    </row>
    <row r="71" spans="1:12">
      <c r="A71" s="55">
        <v>2442</v>
      </c>
      <c r="B71" s="48" t="str">
        <f t="shared" si="5"/>
        <v>8613/043</v>
      </c>
      <c r="C71" s="85" t="s">
        <v>9618</v>
      </c>
      <c r="D71" s="57" t="s">
        <v>8004</v>
      </c>
      <c r="E71" s="57" t="s">
        <v>7904</v>
      </c>
      <c r="F71" s="56" t="s">
        <v>9306</v>
      </c>
      <c r="G71" s="94" t="s">
        <v>9619</v>
      </c>
      <c r="H71" s="56" t="s">
        <v>8452</v>
      </c>
      <c r="L71" s="85" t="s">
        <v>9618</v>
      </c>
    </row>
    <row r="72" spans="1:12">
      <c r="A72" s="49">
        <v>2361</v>
      </c>
      <c r="B72" s="48" t="str">
        <f t="shared" ref="B72:B89" si="6">RIGHT(D72,LEN(D72)-SEARCH("№",D72))</f>
        <v>5836/058</v>
      </c>
      <c r="C72" s="81" t="s">
        <v>6748</v>
      </c>
      <c r="D72" s="50" t="s">
        <v>8005</v>
      </c>
      <c r="E72" s="50" t="s">
        <v>3181</v>
      </c>
      <c r="F72" s="51" t="s">
        <v>9306</v>
      </c>
      <c r="G72" s="93" t="s">
        <v>6749</v>
      </c>
      <c r="H72" s="51" t="s">
        <v>6750</v>
      </c>
      <c r="L72" s="81" t="s">
        <v>6748</v>
      </c>
    </row>
    <row r="73" spans="1:12">
      <c r="A73" s="49">
        <v>2362</v>
      </c>
      <c r="B73" s="48" t="str">
        <f t="shared" si="6"/>
        <v>5836/059</v>
      </c>
      <c r="C73" s="82" t="s">
        <v>6751</v>
      </c>
      <c r="D73" s="50" t="s">
        <v>8006</v>
      </c>
      <c r="E73" s="50" t="s">
        <v>3181</v>
      </c>
      <c r="F73" s="51" t="s">
        <v>9306</v>
      </c>
      <c r="G73" s="93" t="s">
        <v>6749</v>
      </c>
      <c r="H73" s="51" t="s">
        <v>10281</v>
      </c>
      <c r="L73" s="82" t="s">
        <v>6751</v>
      </c>
    </row>
    <row r="74" spans="1:12">
      <c r="A74" s="49">
        <v>2363</v>
      </c>
      <c r="B74" s="48" t="str">
        <f t="shared" si="6"/>
        <v>5836/062</v>
      </c>
      <c r="C74" s="82" t="s">
        <v>6752</v>
      </c>
      <c r="D74" s="50" t="s">
        <v>8007</v>
      </c>
      <c r="E74" s="50" t="s">
        <v>3181</v>
      </c>
      <c r="F74" s="51" t="s">
        <v>9306</v>
      </c>
      <c r="G74" s="93" t="s">
        <v>6753</v>
      </c>
      <c r="H74" s="51" t="s">
        <v>10282</v>
      </c>
      <c r="L74" s="82" t="s">
        <v>6752</v>
      </c>
    </row>
    <row r="75" spans="1:12">
      <c r="A75" s="49">
        <v>2364</v>
      </c>
      <c r="B75" s="48" t="str">
        <f t="shared" si="6"/>
        <v>5836/063</v>
      </c>
      <c r="C75" s="82" t="s">
        <v>6754</v>
      </c>
      <c r="D75" s="50" t="s">
        <v>8008</v>
      </c>
      <c r="E75" s="50" t="s">
        <v>3181</v>
      </c>
      <c r="F75" s="51" t="s">
        <v>9306</v>
      </c>
      <c r="G75" s="93" t="s">
        <v>6755</v>
      </c>
      <c r="H75" s="51" t="s">
        <v>6756</v>
      </c>
      <c r="L75" s="82" t="s">
        <v>6754</v>
      </c>
    </row>
    <row r="76" spans="1:12">
      <c r="A76" s="49">
        <v>2365</v>
      </c>
      <c r="B76" s="48" t="str">
        <f t="shared" si="6"/>
        <v>5836/064</v>
      </c>
      <c r="C76" s="82" t="s">
        <v>7959</v>
      </c>
      <c r="D76" s="50" t="s">
        <v>8009</v>
      </c>
      <c r="E76" s="50" t="s">
        <v>3181</v>
      </c>
      <c r="F76" s="51" t="s">
        <v>9306</v>
      </c>
      <c r="G76" s="93" t="s">
        <v>7960</v>
      </c>
      <c r="H76" s="51" t="s">
        <v>10283</v>
      </c>
      <c r="L76" s="82" t="s">
        <v>7959</v>
      </c>
    </row>
    <row r="77" spans="1:12">
      <c r="A77" s="49">
        <v>2366</v>
      </c>
      <c r="B77" s="48" t="str">
        <f t="shared" si="6"/>
        <v>5836/060</v>
      </c>
      <c r="C77" s="82" t="s">
        <v>7961</v>
      </c>
      <c r="D77" s="50" t="s">
        <v>8010</v>
      </c>
      <c r="E77" s="50" t="s">
        <v>3181</v>
      </c>
      <c r="F77" s="51" t="s">
        <v>9306</v>
      </c>
      <c r="G77" s="93" t="s">
        <v>7962</v>
      </c>
      <c r="H77" s="51" t="s">
        <v>7963</v>
      </c>
      <c r="L77" s="82" t="s">
        <v>7961</v>
      </c>
    </row>
    <row r="78" spans="1:12">
      <c r="A78" s="49">
        <v>2367</v>
      </c>
      <c r="B78" s="48" t="str">
        <f t="shared" si="6"/>
        <v>5836/065</v>
      </c>
      <c r="C78" s="82" t="s">
        <v>7964</v>
      </c>
      <c r="D78" s="50" t="s">
        <v>8011</v>
      </c>
      <c r="E78" s="50" t="s">
        <v>3181</v>
      </c>
      <c r="F78" s="51" t="s">
        <v>9306</v>
      </c>
      <c r="G78" s="93" t="s">
        <v>7965</v>
      </c>
      <c r="H78" s="51" t="s">
        <v>10284</v>
      </c>
      <c r="L78" s="82" t="s">
        <v>7964</v>
      </c>
    </row>
    <row r="79" spans="1:12">
      <c r="A79" s="49">
        <v>2368</v>
      </c>
      <c r="B79" s="48" t="str">
        <f t="shared" si="6"/>
        <v>5836/066</v>
      </c>
      <c r="C79" s="82" t="s">
        <v>7966</v>
      </c>
      <c r="D79" s="50" t="s">
        <v>8012</v>
      </c>
      <c r="E79" s="50" t="s">
        <v>3181</v>
      </c>
      <c r="F79" s="51" t="s">
        <v>9306</v>
      </c>
      <c r="G79" s="93" t="s">
        <v>7967</v>
      </c>
      <c r="H79" s="51" t="s">
        <v>10285</v>
      </c>
      <c r="L79" s="82" t="s">
        <v>7966</v>
      </c>
    </row>
    <row r="80" spans="1:12">
      <c r="A80" s="49">
        <v>2369</v>
      </c>
      <c r="B80" s="48" t="str">
        <f t="shared" si="6"/>
        <v>5836/067</v>
      </c>
      <c r="C80" s="82" t="s">
        <v>7968</v>
      </c>
      <c r="D80" s="50" t="s">
        <v>8013</v>
      </c>
      <c r="E80" s="50" t="s">
        <v>3181</v>
      </c>
      <c r="F80" s="51" t="s">
        <v>9306</v>
      </c>
      <c r="G80" s="93" t="s">
        <v>7969</v>
      </c>
      <c r="H80" s="51" t="s">
        <v>10286</v>
      </c>
      <c r="L80" s="82" t="s">
        <v>7968</v>
      </c>
    </row>
    <row r="81" spans="1:12">
      <c r="A81" s="49">
        <v>2370</v>
      </c>
      <c r="B81" s="48" t="str">
        <f t="shared" si="6"/>
        <v>5836/068</v>
      </c>
      <c r="C81" s="82" t="s">
        <v>7970</v>
      </c>
      <c r="D81" s="50" t="s">
        <v>8014</v>
      </c>
      <c r="E81" s="50" t="s">
        <v>3181</v>
      </c>
      <c r="F81" s="51" t="s">
        <v>9306</v>
      </c>
      <c r="G81" s="93" t="s">
        <v>7971</v>
      </c>
      <c r="H81" s="51" t="s">
        <v>10287</v>
      </c>
      <c r="L81" s="82" t="s">
        <v>7970</v>
      </c>
    </row>
    <row r="82" spans="1:12">
      <c r="A82" s="49">
        <v>2371</v>
      </c>
      <c r="B82" s="48" t="str">
        <f t="shared" si="6"/>
        <v>5836/069</v>
      </c>
      <c r="C82" s="82" t="s">
        <v>7972</v>
      </c>
      <c r="D82" s="50" t="s">
        <v>8015</v>
      </c>
      <c r="E82" s="50" t="s">
        <v>3181</v>
      </c>
      <c r="F82" s="51" t="s">
        <v>9306</v>
      </c>
      <c r="G82" s="93" t="s">
        <v>7973</v>
      </c>
      <c r="H82" s="51" t="s">
        <v>10288</v>
      </c>
      <c r="L82" s="82" t="s">
        <v>7972</v>
      </c>
    </row>
    <row r="83" spans="1:12">
      <c r="A83" s="49">
        <v>2372</v>
      </c>
      <c r="B83" s="48" t="str">
        <f t="shared" si="6"/>
        <v>5836/070</v>
      </c>
      <c r="C83" s="82" t="s">
        <v>7974</v>
      </c>
      <c r="D83" s="50" t="s">
        <v>8016</v>
      </c>
      <c r="E83" s="50" t="s">
        <v>3181</v>
      </c>
      <c r="F83" s="51" t="s">
        <v>9306</v>
      </c>
      <c r="G83" s="93" t="s">
        <v>7975</v>
      </c>
      <c r="H83" s="51" t="s">
        <v>8030</v>
      </c>
      <c r="L83" s="82" t="s">
        <v>7974</v>
      </c>
    </row>
    <row r="84" spans="1:12">
      <c r="A84" s="49">
        <v>2373</v>
      </c>
      <c r="B84" s="48" t="str">
        <f t="shared" si="6"/>
        <v>5836/071</v>
      </c>
      <c r="C84" s="82" t="s">
        <v>7684</v>
      </c>
      <c r="D84" s="50" t="s">
        <v>8017</v>
      </c>
      <c r="E84" s="50" t="s">
        <v>3181</v>
      </c>
      <c r="F84" s="51" t="s">
        <v>9306</v>
      </c>
      <c r="G84" s="93" t="s">
        <v>7685</v>
      </c>
      <c r="H84" s="51" t="s">
        <v>7686</v>
      </c>
      <c r="L84" s="82" t="s">
        <v>7684</v>
      </c>
    </row>
    <row r="85" spans="1:12">
      <c r="A85" s="49">
        <v>2374</v>
      </c>
      <c r="B85" s="48" t="str">
        <f t="shared" si="6"/>
        <v>5836/072</v>
      </c>
      <c r="C85" s="82" t="s">
        <v>7687</v>
      </c>
      <c r="D85" s="50" t="s">
        <v>8018</v>
      </c>
      <c r="E85" s="50" t="s">
        <v>3181</v>
      </c>
      <c r="F85" s="51" t="s">
        <v>9306</v>
      </c>
      <c r="G85" s="93" t="s">
        <v>7688</v>
      </c>
      <c r="H85" s="51" t="s">
        <v>8031</v>
      </c>
      <c r="L85" s="82" t="s">
        <v>7687</v>
      </c>
    </row>
    <row r="86" spans="1:12">
      <c r="A86" s="49">
        <v>2375</v>
      </c>
      <c r="B86" s="48" t="str">
        <f t="shared" si="6"/>
        <v>5836/073</v>
      </c>
      <c r="C86" s="82" t="s">
        <v>7689</v>
      </c>
      <c r="D86" s="50" t="s">
        <v>8019</v>
      </c>
      <c r="E86" s="50" t="s">
        <v>3181</v>
      </c>
      <c r="F86" s="51" t="s">
        <v>9306</v>
      </c>
      <c r="G86" s="93" t="s">
        <v>7690</v>
      </c>
      <c r="H86" s="51" t="s">
        <v>7691</v>
      </c>
      <c r="L86" s="82" t="s">
        <v>7689</v>
      </c>
    </row>
    <row r="87" spans="1:12">
      <c r="A87" s="49">
        <v>2376</v>
      </c>
      <c r="B87" s="48" t="str">
        <f t="shared" si="6"/>
        <v>5836/074</v>
      </c>
      <c r="C87" s="82" t="s">
        <v>7692</v>
      </c>
      <c r="D87" s="50" t="s">
        <v>8020</v>
      </c>
      <c r="E87" s="50" t="s">
        <v>3181</v>
      </c>
      <c r="F87" s="51" t="s">
        <v>9306</v>
      </c>
      <c r="G87" s="93" t="s">
        <v>7693</v>
      </c>
      <c r="H87" s="51" t="s">
        <v>8032</v>
      </c>
      <c r="L87" s="82" t="s">
        <v>7692</v>
      </c>
    </row>
    <row r="88" spans="1:12">
      <c r="A88" s="49">
        <v>2377</v>
      </c>
      <c r="B88" s="48" t="str">
        <f t="shared" si="6"/>
        <v>5836/075</v>
      </c>
      <c r="C88" s="82" t="s">
        <v>7694</v>
      </c>
      <c r="D88" s="50" t="s">
        <v>8021</v>
      </c>
      <c r="E88" s="50" t="s">
        <v>3181</v>
      </c>
      <c r="F88" s="51" t="s">
        <v>9306</v>
      </c>
      <c r="G88" s="93" t="s">
        <v>7695</v>
      </c>
      <c r="H88" s="51" t="s">
        <v>8033</v>
      </c>
      <c r="L88" s="82" t="s">
        <v>7694</v>
      </c>
    </row>
    <row r="89" spans="1:12">
      <c r="A89" s="49">
        <v>2378</v>
      </c>
      <c r="B89" s="48" t="str">
        <f t="shared" si="6"/>
        <v>5836/061</v>
      </c>
      <c r="C89" s="82" t="s">
        <v>7696</v>
      </c>
      <c r="D89" s="50" t="s">
        <v>8022</v>
      </c>
      <c r="E89" s="50" t="s">
        <v>3181</v>
      </c>
      <c r="F89" s="51" t="s">
        <v>9306</v>
      </c>
      <c r="G89" s="93" t="s">
        <v>7697</v>
      </c>
      <c r="H89" s="51" t="s">
        <v>8034</v>
      </c>
      <c r="L89" s="82" t="s">
        <v>7696</v>
      </c>
    </row>
  </sheetData>
  <mergeCells count="4">
    <mergeCell ref="H2:H3"/>
    <mergeCell ref="A2:A3"/>
    <mergeCell ref="F2:F3"/>
    <mergeCell ref="G2:G3"/>
  </mergeCells>
  <phoneticPr fontId="8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7"/>
  <dimension ref="A1:J45"/>
  <sheetViews>
    <sheetView topLeftCell="E1" workbookViewId="0">
      <selection activeCell="G22" sqref="G22"/>
    </sheetView>
  </sheetViews>
  <sheetFormatPr defaultRowHeight="12.75"/>
  <cols>
    <col min="1" max="1" width="8.42578125" customWidth="1"/>
    <col min="2" max="2" width="30.28515625" customWidth="1"/>
    <col min="3" max="3" width="24.28515625" customWidth="1"/>
    <col min="4" max="4" width="32.5703125" customWidth="1"/>
    <col min="5" max="5" width="32" customWidth="1"/>
    <col min="6" max="6" width="11.28515625" customWidth="1"/>
    <col min="7" max="7" width="50" customWidth="1"/>
    <col min="10" max="10" width="30.28515625" customWidth="1"/>
  </cols>
  <sheetData>
    <row r="1" spans="1:10" ht="15.75">
      <c r="A1" s="13" t="s">
        <v>9559</v>
      </c>
      <c r="B1" s="6"/>
      <c r="C1" s="35"/>
      <c r="D1" s="35"/>
      <c r="E1" s="35"/>
      <c r="F1" s="14"/>
      <c r="G1" s="14"/>
      <c r="J1" s="6"/>
    </row>
    <row r="2" spans="1:10">
      <c r="A2" s="182" t="s">
        <v>10943</v>
      </c>
      <c r="B2" s="98" t="s">
        <v>1063</v>
      </c>
      <c r="C2" s="100" t="s">
        <v>1062</v>
      </c>
      <c r="D2" s="101"/>
      <c r="E2" s="184" t="s">
        <v>6542</v>
      </c>
      <c r="F2" s="185" t="s">
        <v>6541</v>
      </c>
      <c r="G2" s="174" t="s">
        <v>6543</v>
      </c>
      <c r="J2" s="98" t="s">
        <v>1063</v>
      </c>
    </row>
    <row r="3" spans="1:10" ht="25.5">
      <c r="A3" s="183"/>
      <c r="B3" s="99" t="s">
        <v>1061</v>
      </c>
      <c r="C3" s="102" t="s">
        <v>1061</v>
      </c>
      <c r="D3" s="103" t="s">
        <v>3034</v>
      </c>
      <c r="E3" s="184"/>
      <c r="F3" s="185"/>
      <c r="G3" s="174"/>
      <c r="J3" s="99" t="s">
        <v>1061</v>
      </c>
    </row>
    <row r="4" spans="1:10" ht="15.75">
      <c r="A4" s="86"/>
      <c r="B4" s="87"/>
      <c r="C4" s="88"/>
      <c r="D4" s="88"/>
      <c r="E4" s="88"/>
      <c r="F4" s="88"/>
      <c r="G4" s="89"/>
      <c r="J4" s="87"/>
    </row>
    <row r="5" spans="1:10">
      <c r="A5" s="23">
        <v>2485</v>
      </c>
      <c r="B5" s="80" t="s">
        <v>11042</v>
      </c>
      <c r="C5" s="23" t="s">
        <v>8277</v>
      </c>
      <c r="D5" s="23" t="s">
        <v>3181</v>
      </c>
      <c r="E5" s="23" t="s">
        <v>9306</v>
      </c>
      <c r="F5" s="23" t="s">
        <v>4130</v>
      </c>
      <c r="G5" s="23" t="s">
        <v>4131</v>
      </c>
      <c r="J5" s="80" t="s">
        <v>11042</v>
      </c>
    </row>
    <row r="6" spans="1:10">
      <c r="A6" s="23">
        <v>2494</v>
      </c>
      <c r="B6" s="90" t="s">
        <v>11043</v>
      </c>
      <c r="C6" s="23" t="s">
        <v>8279</v>
      </c>
      <c r="D6" s="23" t="s">
        <v>3181</v>
      </c>
      <c r="E6" s="23" t="s">
        <v>9306</v>
      </c>
      <c r="F6" s="23" t="s">
        <v>4295</v>
      </c>
      <c r="G6" s="23" t="s">
        <v>4296</v>
      </c>
      <c r="J6" s="90" t="s">
        <v>11043</v>
      </c>
    </row>
    <row r="7" spans="1:10">
      <c r="A7" s="23">
        <v>2495</v>
      </c>
      <c r="B7" s="90" t="s">
        <v>11044</v>
      </c>
      <c r="C7" s="23" t="s">
        <v>8280</v>
      </c>
      <c r="D7" s="23" t="s">
        <v>3181</v>
      </c>
      <c r="E7" s="23" t="s">
        <v>9306</v>
      </c>
      <c r="F7" s="23" t="s">
        <v>4282</v>
      </c>
      <c r="G7" s="23" t="s">
        <v>4298</v>
      </c>
      <c r="J7" s="90" t="s">
        <v>11044</v>
      </c>
    </row>
    <row r="8" spans="1:10">
      <c r="A8" s="23">
        <v>2490</v>
      </c>
      <c r="B8" s="90" t="s">
        <v>11045</v>
      </c>
      <c r="C8" s="23" t="s">
        <v>8281</v>
      </c>
      <c r="D8" s="23" t="s">
        <v>3181</v>
      </c>
      <c r="E8" s="23" t="s">
        <v>9306</v>
      </c>
      <c r="F8" s="23" t="s">
        <v>4282</v>
      </c>
      <c r="G8" s="23" t="s">
        <v>4283</v>
      </c>
      <c r="J8" s="90" t="s">
        <v>11045</v>
      </c>
    </row>
    <row r="9" spans="1:10">
      <c r="A9" s="23">
        <v>2492</v>
      </c>
      <c r="B9" s="90" t="s">
        <v>11046</v>
      </c>
      <c r="C9" s="23" t="s">
        <v>8282</v>
      </c>
      <c r="D9" s="23" t="s">
        <v>3181</v>
      </c>
      <c r="E9" s="23" t="s">
        <v>9306</v>
      </c>
      <c r="F9" s="23" t="s">
        <v>4289</v>
      </c>
      <c r="G9" s="23" t="s">
        <v>4290</v>
      </c>
      <c r="J9" s="90" t="s">
        <v>11046</v>
      </c>
    </row>
    <row r="10" spans="1:10">
      <c r="A10" s="23">
        <v>2486</v>
      </c>
      <c r="B10" s="90" t="s">
        <v>11047</v>
      </c>
      <c r="C10" s="23" t="s">
        <v>8283</v>
      </c>
      <c r="D10" s="23" t="s">
        <v>3181</v>
      </c>
      <c r="E10" s="23" t="s">
        <v>9306</v>
      </c>
      <c r="F10" s="23" t="s">
        <v>4133</v>
      </c>
      <c r="G10" s="23" t="s">
        <v>4134</v>
      </c>
      <c r="J10" s="90" t="s">
        <v>11047</v>
      </c>
    </row>
    <row r="11" spans="1:10">
      <c r="A11" s="23">
        <v>2491</v>
      </c>
      <c r="B11" s="90" t="s">
        <v>11048</v>
      </c>
      <c r="C11" s="23" t="s">
        <v>8284</v>
      </c>
      <c r="D11" s="23" t="s">
        <v>3181</v>
      </c>
      <c r="E11" s="23" t="s">
        <v>9306</v>
      </c>
      <c r="F11" s="23" t="s">
        <v>4286</v>
      </c>
      <c r="G11" s="23" t="s">
        <v>4287</v>
      </c>
      <c r="J11" s="90" t="s">
        <v>11048</v>
      </c>
    </row>
    <row r="12" spans="1:10">
      <c r="A12" s="23">
        <v>2493</v>
      </c>
      <c r="B12" s="90" t="s">
        <v>11049</v>
      </c>
      <c r="C12" s="23" t="s">
        <v>8285</v>
      </c>
      <c r="D12" s="23" t="s">
        <v>3181</v>
      </c>
      <c r="E12" s="23" t="s">
        <v>9306</v>
      </c>
      <c r="F12" s="23" t="s">
        <v>4292</v>
      </c>
      <c r="G12" s="23" t="s">
        <v>4293</v>
      </c>
      <c r="J12" s="90" t="s">
        <v>11049</v>
      </c>
    </row>
    <row r="13" spans="1:10">
      <c r="A13" s="23">
        <v>2496</v>
      </c>
      <c r="B13" s="90" t="s">
        <v>11050</v>
      </c>
      <c r="C13" s="23" t="s">
        <v>8286</v>
      </c>
      <c r="D13" s="23" t="s">
        <v>3181</v>
      </c>
      <c r="E13" s="23" t="s">
        <v>9306</v>
      </c>
      <c r="F13" s="23" t="s">
        <v>4301</v>
      </c>
      <c r="G13" s="23" t="s">
        <v>4302</v>
      </c>
      <c r="J13" s="90" t="s">
        <v>11050</v>
      </c>
    </row>
    <row r="14" spans="1:10">
      <c r="A14" s="23">
        <v>2497</v>
      </c>
      <c r="B14" s="90" t="s">
        <v>11051</v>
      </c>
      <c r="C14" s="23" t="s">
        <v>8287</v>
      </c>
      <c r="D14" s="23" t="s">
        <v>3181</v>
      </c>
      <c r="E14" s="23" t="s">
        <v>9306</v>
      </c>
      <c r="F14" s="23" t="s">
        <v>4303</v>
      </c>
      <c r="G14" s="23" t="s">
        <v>4304</v>
      </c>
      <c r="J14" s="90" t="s">
        <v>11051</v>
      </c>
    </row>
    <row r="15" spans="1:10">
      <c r="A15" s="23">
        <v>2487</v>
      </c>
      <c r="B15" s="90" t="s">
        <v>11052</v>
      </c>
      <c r="C15" s="23" t="s">
        <v>8288</v>
      </c>
      <c r="D15" s="23" t="s">
        <v>3181</v>
      </c>
      <c r="E15" s="23" t="s">
        <v>9306</v>
      </c>
      <c r="F15" s="23" t="s">
        <v>4136</v>
      </c>
      <c r="G15" s="23" t="s">
        <v>4137</v>
      </c>
      <c r="J15" s="90" t="s">
        <v>11052</v>
      </c>
    </row>
    <row r="16" spans="1:10">
      <c r="A16" s="23">
        <v>2488</v>
      </c>
      <c r="B16" s="90" t="s">
        <v>11053</v>
      </c>
      <c r="C16" s="23" t="s">
        <v>8289</v>
      </c>
      <c r="D16" s="23" t="s">
        <v>3181</v>
      </c>
      <c r="E16" s="23" t="s">
        <v>9306</v>
      </c>
      <c r="F16" s="23" t="s">
        <v>4139</v>
      </c>
      <c r="G16" s="23" t="s">
        <v>4278</v>
      </c>
      <c r="J16" s="90" t="s">
        <v>11053</v>
      </c>
    </row>
    <row r="17" spans="1:10">
      <c r="A17" s="23">
        <v>2489</v>
      </c>
      <c r="B17" s="90" t="s">
        <v>11054</v>
      </c>
      <c r="C17" s="23" t="s">
        <v>8290</v>
      </c>
      <c r="D17" s="23" t="s">
        <v>3181</v>
      </c>
      <c r="E17" s="23" t="s">
        <v>9306</v>
      </c>
      <c r="F17" s="23" t="s">
        <v>4280</v>
      </c>
      <c r="G17" s="23" t="s">
        <v>4281</v>
      </c>
      <c r="J17" s="90" t="s">
        <v>11054</v>
      </c>
    </row>
    <row r="18" spans="1:10">
      <c r="A18" s="23">
        <v>2379</v>
      </c>
      <c r="B18" s="80" t="s">
        <v>11062</v>
      </c>
      <c r="C18" s="23" t="s">
        <v>10472</v>
      </c>
      <c r="D18" s="23" t="s">
        <v>2639</v>
      </c>
      <c r="E18" s="23" t="s">
        <v>9306</v>
      </c>
      <c r="F18" s="23" t="s">
        <v>3623</v>
      </c>
      <c r="G18" s="23" t="s">
        <v>3624</v>
      </c>
      <c r="J18" s="80" t="s">
        <v>11062</v>
      </c>
    </row>
    <row r="19" spans="1:10">
      <c r="A19" s="23">
        <v>2395</v>
      </c>
      <c r="B19" s="90" t="s">
        <v>11055</v>
      </c>
      <c r="C19" s="23" t="s">
        <v>8291</v>
      </c>
      <c r="D19" s="23" t="s">
        <v>2639</v>
      </c>
      <c r="E19" s="23" t="s">
        <v>9306</v>
      </c>
      <c r="F19" s="23" t="s">
        <v>1507</v>
      </c>
      <c r="G19" s="23" t="s">
        <v>1508</v>
      </c>
      <c r="J19" s="90" t="s">
        <v>11055</v>
      </c>
    </row>
    <row r="20" spans="1:10">
      <c r="A20" s="23">
        <v>2396</v>
      </c>
      <c r="B20" s="90" t="s">
        <v>11056</v>
      </c>
      <c r="C20" s="23" t="s">
        <v>8292</v>
      </c>
      <c r="D20" s="23" t="s">
        <v>2639</v>
      </c>
      <c r="E20" s="23" t="s">
        <v>9306</v>
      </c>
      <c r="F20" s="23" t="s">
        <v>1511</v>
      </c>
      <c r="G20" s="23" t="s">
        <v>1512</v>
      </c>
      <c r="J20" s="90" t="s">
        <v>11056</v>
      </c>
    </row>
    <row r="21" spans="1:10">
      <c r="A21" s="23">
        <v>2397</v>
      </c>
      <c r="B21" s="90" t="s">
        <v>11057</v>
      </c>
      <c r="C21" s="23" t="s">
        <v>8293</v>
      </c>
      <c r="D21" s="23" t="s">
        <v>2639</v>
      </c>
      <c r="E21" s="23" t="s">
        <v>9306</v>
      </c>
      <c r="F21" s="23" t="s">
        <v>1515</v>
      </c>
      <c r="G21" s="23" t="s">
        <v>1516</v>
      </c>
      <c r="J21" s="90" t="s">
        <v>11057</v>
      </c>
    </row>
    <row r="22" spans="1:10">
      <c r="A22" s="23">
        <v>2398</v>
      </c>
      <c r="B22" s="90" t="s">
        <v>11058</v>
      </c>
      <c r="C22" s="23" t="s">
        <v>8294</v>
      </c>
      <c r="D22" s="23" t="s">
        <v>2639</v>
      </c>
      <c r="E22" s="23" t="s">
        <v>9306</v>
      </c>
      <c r="F22" s="23" t="s">
        <v>3854</v>
      </c>
      <c r="G22" s="23" t="s">
        <v>3855</v>
      </c>
      <c r="J22" s="90" t="s">
        <v>11058</v>
      </c>
    </row>
    <row r="23" spans="1:10">
      <c r="A23" s="23">
        <v>2399</v>
      </c>
      <c r="B23" s="90" t="s">
        <v>11059</v>
      </c>
      <c r="C23" s="23" t="s">
        <v>10469</v>
      </c>
      <c r="D23" s="23" t="s">
        <v>2639</v>
      </c>
      <c r="E23" s="23" t="s">
        <v>9306</v>
      </c>
      <c r="F23" s="23" t="s">
        <v>1713</v>
      </c>
      <c r="G23" s="23" t="s">
        <v>1714</v>
      </c>
      <c r="J23" s="90" t="s">
        <v>11059</v>
      </c>
    </row>
    <row r="24" spans="1:10">
      <c r="A24" s="23">
        <v>2400</v>
      </c>
      <c r="B24" s="90" t="s">
        <v>11060</v>
      </c>
      <c r="C24" s="23" t="s">
        <v>10470</v>
      </c>
      <c r="D24" s="23" t="s">
        <v>2639</v>
      </c>
      <c r="E24" s="23" t="s">
        <v>9306</v>
      </c>
      <c r="F24" s="23" t="s">
        <v>1717</v>
      </c>
      <c r="G24" s="23" t="s">
        <v>1718</v>
      </c>
      <c r="J24" s="90" t="s">
        <v>11060</v>
      </c>
    </row>
    <row r="25" spans="1:10">
      <c r="A25" s="23">
        <v>2401</v>
      </c>
      <c r="B25" s="90" t="s">
        <v>11061</v>
      </c>
      <c r="C25" s="23" t="s">
        <v>10471</v>
      </c>
      <c r="D25" s="23" t="s">
        <v>2639</v>
      </c>
      <c r="E25" s="23" t="s">
        <v>9306</v>
      </c>
      <c r="F25" s="23" t="s">
        <v>1720</v>
      </c>
      <c r="G25" s="23" t="s">
        <v>1721</v>
      </c>
      <c r="J25" s="90" t="s">
        <v>11061</v>
      </c>
    </row>
    <row r="26" spans="1:10">
      <c r="A26" s="23">
        <v>2402</v>
      </c>
      <c r="B26" s="90" t="s">
        <v>11063</v>
      </c>
      <c r="C26" s="23" t="s">
        <v>10475</v>
      </c>
      <c r="D26" s="23" t="s">
        <v>2639</v>
      </c>
      <c r="E26" s="23" t="s">
        <v>9306</v>
      </c>
      <c r="F26" s="23" t="s">
        <v>1724</v>
      </c>
      <c r="G26" s="23" t="s">
        <v>1725</v>
      </c>
      <c r="J26" s="90" t="s">
        <v>11063</v>
      </c>
    </row>
    <row r="27" spans="1:10">
      <c r="A27" s="23">
        <v>2403</v>
      </c>
      <c r="B27" s="90" t="s">
        <v>11064</v>
      </c>
      <c r="C27" s="23" t="s">
        <v>10476</v>
      </c>
      <c r="D27" s="23" t="s">
        <v>2639</v>
      </c>
      <c r="E27" s="23" t="s">
        <v>9306</v>
      </c>
      <c r="F27" s="23" t="s">
        <v>1728</v>
      </c>
      <c r="G27" s="23" t="s">
        <v>1729</v>
      </c>
      <c r="J27" s="90" t="s">
        <v>11064</v>
      </c>
    </row>
    <row r="28" spans="1:10">
      <c r="A28" s="23">
        <v>2404</v>
      </c>
      <c r="B28" s="90" t="s">
        <v>11065</v>
      </c>
      <c r="C28" s="23" t="s">
        <v>10477</v>
      </c>
      <c r="D28" s="23" t="s">
        <v>2639</v>
      </c>
      <c r="E28" s="23" t="s">
        <v>9306</v>
      </c>
      <c r="F28" s="23" t="s">
        <v>1732</v>
      </c>
      <c r="G28" s="23" t="s">
        <v>1733</v>
      </c>
      <c r="J28" s="90" t="s">
        <v>11065</v>
      </c>
    </row>
    <row r="29" spans="1:10">
      <c r="A29" s="23">
        <v>2405</v>
      </c>
      <c r="B29" s="90" t="s">
        <v>11066</v>
      </c>
      <c r="C29" s="23" t="s">
        <v>10478</v>
      </c>
      <c r="D29" s="23" t="s">
        <v>2639</v>
      </c>
      <c r="E29" s="23" t="s">
        <v>9306</v>
      </c>
      <c r="F29" s="23" t="s">
        <v>1735</v>
      </c>
      <c r="G29" s="23" t="s">
        <v>1736</v>
      </c>
      <c r="J29" s="90" t="s">
        <v>11066</v>
      </c>
    </row>
    <row r="30" spans="1:10">
      <c r="A30" s="23">
        <v>2406</v>
      </c>
      <c r="B30" s="90" t="s">
        <v>11067</v>
      </c>
      <c r="C30" s="23" t="s">
        <v>10479</v>
      </c>
      <c r="D30" s="23" t="s">
        <v>2639</v>
      </c>
      <c r="E30" s="23" t="s">
        <v>9306</v>
      </c>
      <c r="F30" s="23" t="s">
        <v>1738</v>
      </c>
      <c r="G30" s="23" t="s">
        <v>1739</v>
      </c>
      <c r="J30" s="90" t="s">
        <v>11067</v>
      </c>
    </row>
    <row r="31" spans="1:10">
      <c r="A31" s="23">
        <v>2380</v>
      </c>
      <c r="B31" s="90" t="s">
        <v>11068</v>
      </c>
      <c r="C31" s="23" t="s">
        <v>10480</v>
      </c>
      <c r="D31" s="23" t="s">
        <v>2639</v>
      </c>
      <c r="E31" s="23" t="s">
        <v>9306</v>
      </c>
      <c r="F31" s="23" t="s">
        <v>3626</v>
      </c>
      <c r="G31" s="23" t="s">
        <v>3627</v>
      </c>
      <c r="J31" s="90" t="s">
        <v>11068</v>
      </c>
    </row>
    <row r="32" spans="1:10">
      <c r="A32" s="23">
        <v>2381</v>
      </c>
      <c r="B32" s="90" t="s">
        <v>11069</v>
      </c>
      <c r="C32" s="23" t="s">
        <v>10481</v>
      </c>
      <c r="D32" s="23" t="s">
        <v>2639</v>
      </c>
      <c r="E32" s="23" t="s">
        <v>9306</v>
      </c>
      <c r="F32" s="23" t="s">
        <v>3630</v>
      </c>
      <c r="G32" s="23" t="s">
        <v>3631</v>
      </c>
      <c r="J32" s="90" t="s">
        <v>11069</v>
      </c>
    </row>
    <row r="33" spans="1:10">
      <c r="A33" s="23">
        <v>2382</v>
      </c>
      <c r="B33" s="90" t="s">
        <v>11070</v>
      </c>
      <c r="C33" s="23" t="s">
        <v>10482</v>
      </c>
      <c r="D33" s="23" t="s">
        <v>2639</v>
      </c>
      <c r="E33" s="23" t="s">
        <v>9306</v>
      </c>
      <c r="F33" s="23" t="s">
        <v>3633</v>
      </c>
      <c r="G33" s="23" t="s">
        <v>3634</v>
      </c>
      <c r="J33" s="90" t="s">
        <v>11070</v>
      </c>
    </row>
    <row r="34" spans="1:10">
      <c r="A34" s="23">
        <v>2383</v>
      </c>
      <c r="B34" s="90" t="s">
        <v>11071</v>
      </c>
      <c r="C34" s="23" t="s">
        <v>10483</v>
      </c>
      <c r="D34" s="23" t="s">
        <v>2639</v>
      </c>
      <c r="E34" s="23" t="s">
        <v>9306</v>
      </c>
      <c r="F34" s="23" t="s">
        <v>3637</v>
      </c>
      <c r="G34" s="23" t="s">
        <v>3638</v>
      </c>
      <c r="J34" s="90" t="s">
        <v>11071</v>
      </c>
    </row>
    <row r="35" spans="1:10">
      <c r="A35" s="23">
        <v>2384</v>
      </c>
      <c r="B35" s="90" t="s">
        <v>11072</v>
      </c>
      <c r="C35" s="23" t="s">
        <v>10484</v>
      </c>
      <c r="D35" s="23" t="s">
        <v>2639</v>
      </c>
      <c r="E35" s="23" t="s">
        <v>9306</v>
      </c>
      <c r="F35" s="23" t="s">
        <v>3641</v>
      </c>
      <c r="G35" s="23" t="s">
        <v>3642</v>
      </c>
      <c r="J35" s="90" t="s">
        <v>11072</v>
      </c>
    </row>
    <row r="36" spans="1:10">
      <c r="A36" s="23">
        <v>2385</v>
      </c>
      <c r="B36" s="90" t="s">
        <v>11073</v>
      </c>
      <c r="C36" s="23" t="s">
        <v>10485</v>
      </c>
      <c r="D36" s="23" t="s">
        <v>2639</v>
      </c>
      <c r="E36" s="23" t="s">
        <v>9306</v>
      </c>
      <c r="F36" s="23" t="s">
        <v>3645</v>
      </c>
      <c r="G36" s="23" t="s">
        <v>3775</v>
      </c>
      <c r="J36" s="90" t="s">
        <v>11073</v>
      </c>
    </row>
    <row r="37" spans="1:10">
      <c r="A37" s="23">
        <v>2386</v>
      </c>
      <c r="B37" s="90" t="s">
        <v>11074</v>
      </c>
      <c r="C37" s="23" t="s">
        <v>10486</v>
      </c>
      <c r="D37" s="23" t="s">
        <v>2639</v>
      </c>
      <c r="E37" s="23" t="s">
        <v>9306</v>
      </c>
      <c r="F37" s="23" t="s">
        <v>3778</v>
      </c>
      <c r="G37" s="23" t="s">
        <v>3779</v>
      </c>
      <c r="J37" s="90" t="s">
        <v>11074</v>
      </c>
    </row>
    <row r="38" spans="1:10">
      <c r="A38" s="23">
        <v>2387</v>
      </c>
      <c r="B38" s="90" t="s">
        <v>11075</v>
      </c>
      <c r="C38" s="23" t="s">
        <v>10487</v>
      </c>
      <c r="D38" s="23" t="s">
        <v>2639</v>
      </c>
      <c r="E38" s="23" t="s">
        <v>9306</v>
      </c>
      <c r="F38" s="23" t="s">
        <v>1476</v>
      </c>
      <c r="G38" s="23" t="s">
        <v>1477</v>
      </c>
      <c r="J38" s="90" t="s">
        <v>11075</v>
      </c>
    </row>
    <row r="39" spans="1:10">
      <c r="A39" s="23">
        <v>2388</v>
      </c>
      <c r="B39" s="90" t="s">
        <v>11076</v>
      </c>
      <c r="C39" s="23" t="s">
        <v>10488</v>
      </c>
      <c r="D39" s="23" t="s">
        <v>2639</v>
      </c>
      <c r="E39" s="23" t="s">
        <v>9306</v>
      </c>
      <c r="F39" s="23" t="s">
        <v>1480</v>
      </c>
      <c r="G39" s="23" t="s">
        <v>1481</v>
      </c>
      <c r="J39" s="90" t="s">
        <v>11076</v>
      </c>
    </row>
    <row r="40" spans="1:10">
      <c r="A40" s="23">
        <v>2389</v>
      </c>
      <c r="B40" s="90" t="s">
        <v>11077</v>
      </c>
      <c r="C40" s="23" t="s">
        <v>10489</v>
      </c>
      <c r="D40" s="23" t="s">
        <v>2639</v>
      </c>
      <c r="E40" s="23" t="s">
        <v>9306</v>
      </c>
      <c r="F40" s="23" t="s">
        <v>1484</v>
      </c>
      <c r="G40" s="23" t="s">
        <v>1485</v>
      </c>
      <c r="J40" s="90" t="s">
        <v>11077</v>
      </c>
    </row>
    <row r="41" spans="1:10">
      <c r="A41" s="23">
        <v>2390</v>
      </c>
      <c r="B41" s="90" t="s">
        <v>11078</v>
      </c>
      <c r="C41" s="23" t="s">
        <v>10490</v>
      </c>
      <c r="D41" s="23" t="s">
        <v>2639</v>
      </c>
      <c r="E41" s="23" t="s">
        <v>9306</v>
      </c>
      <c r="F41" s="23" t="s">
        <v>1488</v>
      </c>
      <c r="G41" s="23" t="s">
        <v>1489</v>
      </c>
      <c r="J41" s="90" t="s">
        <v>11078</v>
      </c>
    </row>
    <row r="42" spans="1:10">
      <c r="A42" s="23">
        <v>2391</v>
      </c>
      <c r="B42" s="90" t="s">
        <v>8298</v>
      </c>
      <c r="C42" s="23" t="s">
        <v>10491</v>
      </c>
      <c r="D42" s="23" t="s">
        <v>2639</v>
      </c>
      <c r="E42" s="23" t="s">
        <v>9306</v>
      </c>
      <c r="F42" s="23" t="s">
        <v>1492</v>
      </c>
      <c r="G42" s="23" t="s">
        <v>1493</v>
      </c>
      <c r="J42" s="90" t="s">
        <v>8298</v>
      </c>
    </row>
    <row r="43" spans="1:10">
      <c r="A43" s="23">
        <v>2392</v>
      </c>
      <c r="B43" s="90" t="s">
        <v>8299</v>
      </c>
      <c r="C43" s="23" t="s">
        <v>10492</v>
      </c>
      <c r="D43" s="23" t="s">
        <v>2639</v>
      </c>
      <c r="E43" s="23" t="s">
        <v>9306</v>
      </c>
      <c r="F43" s="23" t="s">
        <v>1495</v>
      </c>
      <c r="G43" s="23" t="s">
        <v>1496</v>
      </c>
      <c r="J43" s="90" t="s">
        <v>8299</v>
      </c>
    </row>
    <row r="44" spans="1:10">
      <c r="A44" s="23">
        <v>2393</v>
      </c>
      <c r="B44" s="90" t="s">
        <v>8300</v>
      </c>
      <c r="C44" s="23" t="s">
        <v>10493</v>
      </c>
      <c r="D44" s="23" t="s">
        <v>2639</v>
      </c>
      <c r="E44" s="23" t="s">
        <v>9306</v>
      </c>
      <c r="F44" s="23" t="s">
        <v>1499</v>
      </c>
      <c r="G44" s="23" t="s">
        <v>1500</v>
      </c>
      <c r="J44" s="90" t="s">
        <v>8300</v>
      </c>
    </row>
    <row r="45" spans="1:10">
      <c r="A45" s="23">
        <v>2394</v>
      </c>
      <c r="B45" s="90" t="s">
        <v>8301</v>
      </c>
      <c r="C45" s="23" t="s">
        <v>9658</v>
      </c>
      <c r="D45" s="23" t="s">
        <v>2639</v>
      </c>
      <c r="E45" s="23" t="s">
        <v>9306</v>
      </c>
      <c r="F45" s="23" t="s">
        <v>1503</v>
      </c>
      <c r="G45" s="23" t="s">
        <v>1504</v>
      </c>
      <c r="J45" s="90" t="s">
        <v>8301</v>
      </c>
    </row>
  </sheetData>
  <autoFilter ref="A2:G45"/>
  <mergeCells count="4">
    <mergeCell ref="A2:A3"/>
    <mergeCell ref="E2:E3"/>
    <mergeCell ref="F2:F3"/>
    <mergeCell ref="G2:G3"/>
  </mergeCells>
  <phoneticPr fontId="8" type="noConversion"/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8"/>
  <dimension ref="A1:K153"/>
  <sheetViews>
    <sheetView workbookViewId="0">
      <selection activeCell="J2" sqref="J2"/>
    </sheetView>
  </sheetViews>
  <sheetFormatPr defaultRowHeight="12.75"/>
  <cols>
    <col min="1" max="1" width="7.42578125" customWidth="1"/>
    <col min="2" max="2" width="30.28515625" customWidth="1"/>
    <col min="3" max="3" width="24" customWidth="1"/>
    <col min="4" max="4" width="37.140625" customWidth="1"/>
    <col min="5" max="5" width="9.5703125" customWidth="1"/>
    <col min="6" max="6" width="8.85546875" customWidth="1"/>
    <col min="7" max="7" width="18.42578125" customWidth="1"/>
    <col min="11" max="11" width="30.28515625" customWidth="1"/>
  </cols>
  <sheetData>
    <row r="1" spans="1:11" ht="15.75">
      <c r="A1" s="13" t="s">
        <v>1064</v>
      </c>
      <c r="B1" s="6"/>
      <c r="C1" s="35"/>
      <c r="D1" s="35"/>
      <c r="E1" s="35"/>
      <c r="F1" s="14"/>
      <c r="G1" s="14"/>
      <c r="K1" s="6"/>
    </row>
    <row r="2" spans="1:11" ht="19.5" customHeight="1">
      <c r="A2" s="182" t="s">
        <v>10943</v>
      </c>
      <c r="B2" s="98" t="s">
        <v>1063</v>
      </c>
      <c r="C2" s="100" t="s">
        <v>1062</v>
      </c>
      <c r="D2" s="101"/>
      <c r="E2" s="184" t="s">
        <v>6542</v>
      </c>
      <c r="F2" s="185" t="s">
        <v>6541</v>
      </c>
      <c r="G2" s="174" t="s">
        <v>6543</v>
      </c>
      <c r="K2" s="98" t="s">
        <v>1063</v>
      </c>
    </row>
    <row r="3" spans="1:11" ht="25.5">
      <c r="A3" s="183"/>
      <c r="B3" s="99" t="s">
        <v>1061</v>
      </c>
      <c r="C3" s="102" t="s">
        <v>1061</v>
      </c>
      <c r="D3" s="103" t="s">
        <v>3034</v>
      </c>
      <c r="E3" s="184"/>
      <c r="F3" s="185"/>
      <c r="G3" s="174"/>
      <c r="K3" s="99" t="s">
        <v>1061</v>
      </c>
    </row>
    <row r="4" spans="1:11" ht="15.75">
      <c r="A4" s="86"/>
      <c r="B4" s="87" t="s">
        <v>8206</v>
      </c>
      <c r="C4" s="88"/>
      <c r="D4" s="88"/>
      <c r="E4" s="88"/>
      <c r="F4" s="88"/>
      <c r="G4" s="89"/>
      <c r="K4" s="87" t="s">
        <v>8206</v>
      </c>
    </row>
    <row r="5" spans="1:11">
      <c r="A5" s="104">
        <v>759</v>
      </c>
      <c r="B5" s="106" t="s">
        <v>5071</v>
      </c>
      <c r="C5" s="108" t="s">
        <v>910</v>
      </c>
      <c r="D5" s="109" t="s">
        <v>10139</v>
      </c>
      <c r="E5" s="105" t="s">
        <v>8206</v>
      </c>
      <c r="F5" s="23" t="s">
        <v>5072</v>
      </c>
      <c r="G5" s="23" t="s">
        <v>5073</v>
      </c>
      <c r="K5" s="106" t="s">
        <v>5071</v>
      </c>
    </row>
    <row r="6" spans="1:11">
      <c r="A6" s="104">
        <v>764</v>
      </c>
      <c r="B6" s="107" t="s">
        <v>7742</v>
      </c>
      <c r="C6" s="110" t="s">
        <v>911</v>
      </c>
      <c r="D6" s="111" t="s">
        <v>10139</v>
      </c>
      <c r="E6" s="105" t="s">
        <v>8206</v>
      </c>
      <c r="F6" s="23" t="s">
        <v>5072</v>
      </c>
      <c r="G6" s="23" t="s">
        <v>850</v>
      </c>
      <c r="K6" s="107" t="s">
        <v>7742</v>
      </c>
    </row>
    <row r="7" spans="1:11">
      <c r="A7" s="104">
        <v>779</v>
      </c>
      <c r="B7" s="107" t="s">
        <v>5155</v>
      </c>
      <c r="C7" s="110" t="s">
        <v>912</v>
      </c>
      <c r="D7" s="111" t="s">
        <v>10139</v>
      </c>
      <c r="E7" s="105" t="s">
        <v>8206</v>
      </c>
      <c r="F7" s="23" t="s">
        <v>5072</v>
      </c>
      <c r="G7" s="23" t="s">
        <v>5156</v>
      </c>
      <c r="K7" s="107" t="s">
        <v>5155</v>
      </c>
    </row>
    <row r="8" spans="1:11">
      <c r="A8" s="104">
        <v>774</v>
      </c>
      <c r="B8" s="107" t="s">
        <v>7778</v>
      </c>
      <c r="C8" s="110" t="s">
        <v>913</v>
      </c>
      <c r="D8" s="111" t="s">
        <v>10139</v>
      </c>
      <c r="E8" s="105" t="s">
        <v>8206</v>
      </c>
      <c r="F8" s="23" t="s">
        <v>7770</v>
      </c>
      <c r="G8" s="23" t="s">
        <v>7779</v>
      </c>
      <c r="K8" s="107" t="s">
        <v>7778</v>
      </c>
    </row>
    <row r="9" spans="1:11">
      <c r="A9" s="104">
        <v>760</v>
      </c>
      <c r="B9" s="107" t="s">
        <v>5076</v>
      </c>
      <c r="C9" s="110" t="s">
        <v>914</v>
      </c>
      <c r="D9" s="111" t="s">
        <v>10139</v>
      </c>
      <c r="E9" s="105" t="s">
        <v>8206</v>
      </c>
      <c r="F9" s="23" t="s">
        <v>5077</v>
      </c>
      <c r="G9" s="23" t="s">
        <v>5078</v>
      </c>
      <c r="K9" s="107" t="s">
        <v>5076</v>
      </c>
    </row>
    <row r="10" spans="1:11">
      <c r="A10" s="104">
        <v>772</v>
      </c>
      <c r="B10" s="107" t="s">
        <v>7769</v>
      </c>
      <c r="C10" s="110" t="s">
        <v>915</v>
      </c>
      <c r="D10" s="111" t="s">
        <v>10139</v>
      </c>
      <c r="E10" s="105" t="s">
        <v>8206</v>
      </c>
      <c r="F10" s="23" t="s">
        <v>7770</v>
      </c>
      <c r="G10" s="23" t="s">
        <v>7771</v>
      </c>
      <c r="K10" s="107" t="s">
        <v>7769</v>
      </c>
    </row>
    <row r="11" spans="1:11">
      <c r="A11" s="104">
        <v>767</v>
      </c>
      <c r="B11" s="107" t="s">
        <v>5213</v>
      </c>
      <c r="C11" s="110" t="s">
        <v>916</v>
      </c>
      <c r="D11" s="111" t="s">
        <v>10139</v>
      </c>
      <c r="E11" s="105" t="s">
        <v>8206</v>
      </c>
      <c r="F11" s="23" t="s">
        <v>5214</v>
      </c>
      <c r="G11" s="23" t="s">
        <v>7748</v>
      </c>
      <c r="K11" s="107" t="s">
        <v>5213</v>
      </c>
    </row>
    <row r="12" spans="1:11">
      <c r="A12" s="104">
        <v>769</v>
      </c>
      <c r="B12" s="107" t="s">
        <v>7755</v>
      </c>
      <c r="C12" s="110" t="s">
        <v>917</v>
      </c>
      <c r="D12" s="111" t="s">
        <v>10139</v>
      </c>
      <c r="E12" s="105" t="s">
        <v>8206</v>
      </c>
      <c r="F12" s="23" t="s">
        <v>7756</v>
      </c>
      <c r="G12" s="23" t="s">
        <v>7757</v>
      </c>
      <c r="K12" s="107" t="s">
        <v>7755</v>
      </c>
    </row>
    <row r="13" spans="1:11">
      <c r="A13" s="104">
        <v>778</v>
      </c>
      <c r="B13" s="107" t="s">
        <v>5150</v>
      </c>
      <c r="C13" s="110" t="s">
        <v>918</v>
      </c>
      <c r="D13" s="111" t="s">
        <v>10139</v>
      </c>
      <c r="E13" s="105" t="s">
        <v>8206</v>
      </c>
      <c r="F13" s="23" t="s">
        <v>5151</v>
      </c>
      <c r="G13" s="23" t="s">
        <v>5152</v>
      </c>
      <c r="K13" s="107" t="s">
        <v>5150</v>
      </c>
    </row>
    <row r="14" spans="1:11">
      <c r="A14" s="104">
        <v>786</v>
      </c>
      <c r="B14" s="107" t="s">
        <v>7497</v>
      </c>
      <c r="C14" s="110" t="s">
        <v>919</v>
      </c>
      <c r="D14" s="111" t="s">
        <v>10139</v>
      </c>
      <c r="E14" s="105" t="s">
        <v>8206</v>
      </c>
      <c r="F14" s="23" t="s">
        <v>5077</v>
      </c>
      <c r="G14" s="23" t="s">
        <v>7498</v>
      </c>
      <c r="K14" s="107" t="s">
        <v>7497</v>
      </c>
    </row>
    <row r="15" spans="1:11">
      <c r="A15" s="104">
        <v>775</v>
      </c>
      <c r="B15" s="107" t="s">
        <v>7782</v>
      </c>
      <c r="C15" s="110" t="s">
        <v>921</v>
      </c>
      <c r="D15" s="111" t="s">
        <v>10139</v>
      </c>
      <c r="E15" s="105" t="s">
        <v>8206</v>
      </c>
      <c r="F15" s="23" t="s">
        <v>7783</v>
      </c>
      <c r="G15" s="23" t="s">
        <v>7784</v>
      </c>
      <c r="K15" s="107" t="s">
        <v>7782</v>
      </c>
    </row>
    <row r="16" spans="1:11">
      <c r="A16" s="104">
        <v>785</v>
      </c>
      <c r="B16" s="107" t="s">
        <v>7492</v>
      </c>
      <c r="C16" s="110" t="s">
        <v>922</v>
      </c>
      <c r="D16" s="111" t="s">
        <v>10139</v>
      </c>
      <c r="E16" s="105" t="s">
        <v>8206</v>
      </c>
      <c r="F16" s="23" t="s">
        <v>7493</v>
      </c>
      <c r="G16" s="23" t="s">
        <v>7494</v>
      </c>
      <c r="K16" s="107" t="s">
        <v>7492</v>
      </c>
    </row>
    <row r="17" spans="1:11">
      <c r="A17" s="104">
        <v>768</v>
      </c>
      <c r="B17" s="107" t="s">
        <v>7751</v>
      </c>
      <c r="C17" s="110" t="s">
        <v>923</v>
      </c>
      <c r="D17" s="111" t="s">
        <v>10139</v>
      </c>
      <c r="E17" s="105" t="s">
        <v>8206</v>
      </c>
      <c r="F17" s="23" t="s">
        <v>7752</v>
      </c>
      <c r="G17" s="23" t="s">
        <v>7753</v>
      </c>
      <c r="K17" s="107" t="s">
        <v>7751</v>
      </c>
    </row>
    <row r="18" spans="1:11">
      <c r="A18" s="104">
        <v>765</v>
      </c>
      <c r="B18" s="107" t="s">
        <v>853</v>
      </c>
      <c r="C18" s="110" t="s">
        <v>924</v>
      </c>
      <c r="D18" s="111" t="s">
        <v>10139</v>
      </c>
      <c r="E18" s="105" t="s">
        <v>8206</v>
      </c>
      <c r="F18" s="23" t="s">
        <v>854</v>
      </c>
      <c r="G18" s="23" t="s">
        <v>855</v>
      </c>
      <c r="K18" s="107" t="s">
        <v>853</v>
      </c>
    </row>
    <row r="19" spans="1:11">
      <c r="A19" s="104">
        <v>782</v>
      </c>
      <c r="B19" s="107" t="s">
        <v>7481</v>
      </c>
      <c r="C19" s="110" t="s">
        <v>925</v>
      </c>
      <c r="D19" s="111" t="s">
        <v>10139</v>
      </c>
      <c r="E19" s="105" t="s">
        <v>8206</v>
      </c>
      <c r="F19" s="23" t="s">
        <v>7482</v>
      </c>
      <c r="G19" s="23" t="s">
        <v>7483</v>
      </c>
      <c r="K19" s="107" t="s">
        <v>7481</v>
      </c>
    </row>
    <row r="20" spans="1:11">
      <c r="A20" s="104">
        <v>776</v>
      </c>
      <c r="B20" s="107" t="s">
        <v>7786</v>
      </c>
      <c r="C20" s="110" t="s">
        <v>926</v>
      </c>
      <c r="D20" s="111" t="s">
        <v>10139</v>
      </c>
      <c r="E20" s="105" t="s">
        <v>8206</v>
      </c>
      <c r="F20" s="23" t="s">
        <v>7787</v>
      </c>
      <c r="G20" s="23" t="s">
        <v>7788</v>
      </c>
      <c r="K20" s="107" t="s">
        <v>7786</v>
      </c>
    </row>
    <row r="21" spans="1:11">
      <c r="A21" s="104">
        <v>781</v>
      </c>
      <c r="B21" s="107" t="s">
        <v>7476</v>
      </c>
      <c r="C21" s="110" t="s">
        <v>927</v>
      </c>
      <c r="D21" s="111" t="s">
        <v>10139</v>
      </c>
      <c r="E21" s="105" t="s">
        <v>8206</v>
      </c>
      <c r="F21" s="23" t="s">
        <v>7477</v>
      </c>
      <c r="G21" s="23" t="s">
        <v>7478</v>
      </c>
      <c r="K21" s="107" t="s">
        <v>7476</v>
      </c>
    </row>
    <row r="22" spans="1:11">
      <c r="A22" s="104">
        <v>783</v>
      </c>
      <c r="B22" s="107" t="s">
        <v>7486</v>
      </c>
      <c r="C22" s="110" t="s">
        <v>928</v>
      </c>
      <c r="D22" s="111" t="s">
        <v>10139</v>
      </c>
      <c r="E22" s="105" t="s">
        <v>8206</v>
      </c>
      <c r="F22" s="23" t="s">
        <v>7487</v>
      </c>
      <c r="G22" s="23" t="s">
        <v>7488</v>
      </c>
      <c r="K22" s="107" t="s">
        <v>7486</v>
      </c>
    </row>
    <row r="23" spans="1:11">
      <c r="A23" s="104">
        <v>763</v>
      </c>
      <c r="B23" s="107" t="s">
        <v>7737</v>
      </c>
      <c r="C23" s="110" t="s">
        <v>2820</v>
      </c>
      <c r="D23" s="111" t="s">
        <v>10139</v>
      </c>
      <c r="E23" s="105" t="s">
        <v>8206</v>
      </c>
      <c r="F23" s="23" t="s">
        <v>7738</v>
      </c>
      <c r="G23" s="23" t="s">
        <v>7739</v>
      </c>
      <c r="K23" s="107" t="s">
        <v>7737</v>
      </c>
    </row>
    <row r="24" spans="1:11">
      <c r="A24" s="104">
        <v>770</v>
      </c>
      <c r="B24" s="107" t="s">
        <v>7760</v>
      </c>
      <c r="C24" s="110" t="s">
        <v>2821</v>
      </c>
      <c r="D24" s="111" t="s">
        <v>10139</v>
      </c>
      <c r="E24" s="105" t="s">
        <v>8206</v>
      </c>
      <c r="F24" s="23" t="s">
        <v>7761</v>
      </c>
      <c r="G24" s="23" t="s">
        <v>7762</v>
      </c>
      <c r="K24" s="107" t="s">
        <v>7760</v>
      </c>
    </row>
    <row r="25" spans="1:11">
      <c r="A25" s="104">
        <v>777</v>
      </c>
      <c r="B25" s="107" t="s">
        <v>5146</v>
      </c>
      <c r="C25" s="110" t="s">
        <v>2822</v>
      </c>
      <c r="D25" s="111" t="s">
        <v>10139</v>
      </c>
      <c r="E25" s="105" t="s">
        <v>8206</v>
      </c>
      <c r="F25" s="23" t="s">
        <v>854</v>
      </c>
      <c r="G25" s="23" t="s">
        <v>5147</v>
      </c>
      <c r="K25" s="107" t="s">
        <v>5146</v>
      </c>
    </row>
    <row r="26" spans="1:11">
      <c r="A26" s="104">
        <v>761</v>
      </c>
      <c r="B26" s="107" t="s">
        <v>5080</v>
      </c>
      <c r="C26" s="110" t="s">
        <v>2823</v>
      </c>
      <c r="D26" s="111" t="s">
        <v>10139</v>
      </c>
      <c r="E26" s="105" t="s">
        <v>8206</v>
      </c>
      <c r="F26" s="23" t="s">
        <v>5081</v>
      </c>
      <c r="G26" s="23" t="s">
        <v>5082</v>
      </c>
      <c r="K26" s="107" t="s">
        <v>5080</v>
      </c>
    </row>
    <row r="27" spans="1:11">
      <c r="A27" s="104">
        <v>766</v>
      </c>
      <c r="B27" s="107" t="s">
        <v>858</v>
      </c>
      <c r="C27" s="110" t="s">
        <v>2824</v>
      </c>
      <c r="D27" s="111" t="s">
        <v>10139</v>
      </c>
      <c r="E27" s="105" t="s">
        <v>8206</v>
      </c>
      <c r="F27" s="23" t="s">
        <v>859</v>
      </c>
      <c r="G27" s="23" t="s">
        <v>860</v>
      </c>
      <c r="K27" s="107" t="s">
        <v>858</v>
      </c>
    </row>
    <row r="28" spans="1:11">
      <c r="A28" s="104">
        <v>771</v>
      </c>
      <c r="B28" s="107" t="s">
        <v>7765</v>
      </c>
      <c r="C28" s="110" t="s">
        <v>2825</v>
      </c>
      <c r="D28" s="111" t="s">
        <v>10139</v>
      </c>
      <c r="E28" s="105" t="s">
        <v>8206</v>
      </c>
      <c r="F28" s="23" t="s">
        <v>7766</v>
      </c>
      <c r="G28" s="23" t="s">
        <v>7767</v>
      </c>
      <c r="K28" s="107" t="s">
        <v>7765</v>
      </c>
    </row>
    <row r="29" spans="1:11">
      <c r="A29" s="104">
        <v>780</v>
      </c>
      <c r="B29" s="107" t="s">
        <v>5159</v>
      </c>
      <c r="C29" s="110" t="s">
        <v>2826</v>
      </c>
      <c r="D29" s="111" t="s">
        <v>10139</v>
      </c>
      <c r="E29" s="105" t="s">
        <v>8206</v>
      </c>
      <c r="F29" s="23" t="s">
        <v>5160</v>
      </c>
      <c r="G29" s="23" t="s">
        <v>5161</v>
      </c>
      <c r="K29" s="107" t="s">
        <v>5159</v>
      </c>
    </row>
    <row r="30" spans="1:11">
      <c r="A30" s="104">
        <v>762</v>
      </c>
      <c r="B30" s="107" t="s">
        <v>7732</v>
      </c>
      <c r="C30" s="110" t="s">
        <v>2827</v>
      </c>
      <c r="D30" s="111" t="s">
        <v>10139</v>
      </c>
      <c r="E30" s="105" t="s">
        <v>8206</v>
      </c>
      <c r="F30" s="23" t="s">
        <v>7733</v>
      </c>
      <c r="G30" s="23" t="s">
        <v>7734</v>
      </c>
      <c r="K30" s="107" t="s">
        <v>7732</v>
      </c>
    </row>
    <row r="31" spans="1:11">
      <c r="A31" s="104">
        <v>773</v>
      </c>
      <c r="B31" s="107" t="s">
        <v>7774</v>
      </c>
      <c r="C31" s="110" t="s">
        <v>2828</v>
      </c>
      <c r="D31" s="111" t="s">
        <v>10139</v>
      </c>
      <c r="E31" s="105" t="s">
        <v>8206</v>
      </c>
      <c r="F31" s="23" t="s">
        <v>7775</v>
      </c>
      <c r="G31" s="23" t="s">
        <v>7776</v>
      </c>
      <c r="K31" s="107" t="s">
        <v>7774</v>
      </c>
    </row>
    <row r="32" spans="1:11">
      <c r="A32" s="104">
        <v>784</v>
      </c>
      <c r="B32" s="107" t="s">
        <v>7490</v>
      </c>
      <c r="C32" s="110" t="s">
        <v>2829</v>
      </c>
      <c r="D32" s="111" t="s">
        <v>10139</v>
      </c>
      <c r="E32" s="105" t="s">
        <v>8206</v>
      </c>
      <c r="F32" s="23" t="s">
        <v>7738</v>
      </c>
      <c r="G32" s="23" t="s">
        <v>7491</v>
      </c>
      <c r="K32" s="107" t="s">
        <v>7490</v>
      </c>
    </row>
    <row r="33" spans="1:11" ht="15.75">
      <c r="A33" s="86"/>
      <c r="B33" s="87" t="s">
        <v>9819</v>
      </c>
      <c r="C33" s="88"/>
      <c r="D33" s="88"/>
      <c r="E33" s="88"/>
      <c r="F33" s="88"/>
      <c r="G33" s="89"/>
      <c r="K33" s="87" t="s">
        <v>9819</v>
      </c>
    </row>
    <row r="34" spans="1:11">
      <c r="A34" s="104">
        <v>924</v>
      </c>
      <c r="B34" s="106" t="s">
        <v>7823</v>
      </c>
      <c r="C34" s="110" t="s">
        <v>2832</v>
      </c>
      <c r="D34" s="111" t="s">
        <v>5461</v>
      </c>
      <c r="E34" s="105" t="s">
        <v>9819</v>
      </c>
      <c r="F34" s="23" t="s">
        <v>7824</v>
      </c>
      <c r="G34" s="23" t="s">
        <v>7825</v>
      </c>
      <c r="K34" s="106" t="s">
        <v>7823</v>
      </c>
    </row>
    <row r="35" spans="1:11">
      <c r="A35" s="104">
        <v>940</v>
      </c>
      <c r="B35" s="107" t="s">
        <v>2484</v>
      </c>
      <c r="C35" s="110" t="s">
        <v>2833</v>
      </c>
      <c r="D35" s="111" t="s">
        <v>5461</v>
      </c>
      <c r="E35" s="105" t="s">
        <v>9819</v>
      </c>
      <c r="F35" s="23" t="s">
        <v>2485</v>
      </c>
      <c r="G35" s="23" t="s">
        <v>2486</v>
      </c>
      <c r="K35" s="107" t="s">
        <v>2484</v>
      </c>
    </row>
    <row r="36" spans="1:11">
      <c r="A36" s="104">
        <v>941</v>
      </c>
      <c r="B36" s="107" t="s">
        <v>2489</v>
      </c>
      <c r="C36" s="110" t="s">
        <v>2834</v>
      </c>
      <c r="D36" s="111" t="s">
        <v>5461</v>
      </c>
      <c r="E36" s="105" t="s">
        <v>9819</v>
      </c>
      <c r="F36" s="23" t="s">
        <v>2490</v>
      </c>
      <c r="G36" s="23" t="s">
        <v>2491</v>
      </c>
      <c r="K36" s="107" t="s">
        <v>2489</v>
      </c>
    </row>
    <row r="37" spans="1:11">
      <c r="A37" s="104">
        <v>942</v>
      </c>
      <c r="B37" s="107" t="s">
        <v>2492</v>
      </c>
      <c r="C37" s="110" t="s">
        <v>2835</v>
      </c>
      <c r="D37" s="111" t="s">
        <v>5461</v>
      </c>
      <c r="E37" s="105" t="s">
        <v>9819</v>
      </c>
      <c r="F37" s="23" t="s">
        <v>2493</v>
      </c>
      <c r="G37" s="23" t="s">
        <v>2494</v>
      </c>
      <c r="K37" s="107" t="s">
        <v>2492</v>
      </c>
    </row>
    <row r="38" spans="1:11">
      <c r="A38" s="104">
        <v>925</v>
      </c>
      <c r="B38" s="107" t="s">
        <v>7827</v>
      </c>
      <c r="C38" s="110" t="s">
        <v>2836</v>
      </c>
      <c r="D38" s="111" t="s">
        <v>5461</v>
      </c>
      <c r="E38" s="105" t="s">
        <v>9819</v>
      </c>
      <c r="F38" s="23" t="s">
        <v>7828</v>
      </c>
      <c r="G38" s="23" t="s">
        <v>7829</v>
      </c>
      <c r="K38" s="107" t="s">
        <v>7827</v>
      </c>
    </row>
    <row r="39" spans="1:11">
      <c r="A39" s="104">
        <v>926</v>
      </c>
      <c r="B39" s="107" t="s">
        <v>5350</v>
      </c>
      <c r="C39" s="110" t="s">
        <v>2837</v>
      </c>
      <c r="D39" s="111" t="s">
        <v>5461</v>
      </c>
      <c r="E39" s="105" t="s">
        <v>9819</v>
      </c>
      <c r="F39" s="23" t="s">
        <v>5351</v>
      </c>
      <c r="G39" s="23" t="s">
        <v>5352</v>
      </c>
      <c r="K39" s="107" t="s">
        <v>5350</v>
      </c>
    </row>
    <row r="40" spans="1:11">
      <c r="A40" s="104">
        <v>927</v>
      </c>
      <c r="B40" s="107" t="s">
        <v>5353</v>
      </c>
      <c r="C40" s="110" t="s">
        <v>2838</v>
      </c>
      <c r="D40" s="111" t="s">
        <v>5461</v>
      </c>
      <c r="E40" s="105" t="s">
        <v>9819</v>
      </c>
      <c r="F40" s="23" t="s">
        <v>5354</v>
      </c>
      <c r="G40" s="23" t="s">
        <v>5355</v>
      </c>
      <c r="K40" s="107" t="s">
        <v>5353</v>
      </c>
    </row>
    <row r="41" spans="1:11">
      <c r="A41" s="104">
        <v>928</v>
      </c>
      <c r="B41" s="107" t="s">
        <v>5356</v>
      </c>
      <c r="C41" s="110" t="s">
        <v>2839</v>
      </c>
      <c r="D41" s="111" t="s">
        <v>5461</v>
      </c>
      <c r="E41" s="105" t="s">
        <v>9819</v>
      </c>
      <c r="F41" s="23" t="s">
        <v>5357</v>
      </c>
      <c r="G41" s="23" t="s">
        <v>5358</v>
      </c>
      <c r="K41" s="107" t="s">
        <v>5356</v>
      </c>
    </row>
    <row r="42" spans="1:11">
      <c r="A42" s="104">
        <v>929</v>
      </c>
      <c r="B42" s="107" t="s">
        <v>5361</v>
      </c>
      <c r="C42" s="110" t="s">
        <v>2840</v>
      </c>
      <c r="D42" s="111" t="s">
        <v>5461</v>
      </c>
      <c r="E42" s="105" t="s">
        <v>9819</v>
      </c>
      <c r="F42" s="23" t="s">
        <v>5362</v>
      </c>
      <c r="G42" s="23" t="s">
        <v>5363</v>
      </c>
      <c r="K42" s="107" t="s">
        <v>5361</v>
      </c>
    </row>
    <row r="43" spans="1:11">
      <c r="A43" s="104">
        <v>930</v>
      </c>
      <c r="B43" s="107" t="s">
        <v>5366</v>
      </c>
      <c r="C43" s="110" t="s">
        <v>2841</v>
      </c>
      <c r="D43" s="111" t="s">
        <v>5461</v>
      </c>
      <c r="E43" s="105" t="s">
        <v>9819</v>
      </c>
      <c r="F43" s="23" t="s">
        <v>5367</v>
      </c>
      <c r="G43" s="23" t="s">
        <v>5368</v>
      </c>
      <c r="K43" s="107" t="s">
        <v>5366</v>
      </c>
    </row>
    <row r="44" spans="1:11">
      <c r="A44" s="104">
        <v>931</v>
      </c>
      <c r="B44" s="107" t="s">
        <v>5371</v>
      </c>
      <c r="C44" s="110" t="s">
        <v>2842</v>
      </c>
      <c r="D44" s="111" t="s">
        <v>5461</v>
      </c>
      <c r="E44" s="105" t="s">
        <v>9819</v>
      </c>
      <c r="F44" s="23" t="s">
        <v>5372</v>
      </c>
      <c r="G44" s="23" t="s">
        <v>5373</v>
      </c>
      <c r="K44" s="107" t="s">
        <v>5371</v>
      </c>
    </row>
    <row r="45" spans="1:11">
      <c r="A45" s="104">
        <v>932</v>
      </c>
      <c r="B45" s="107" t="s">
        <v>5374</v>
      </c>
      <c r="C45" s="110" t="s">
        <v>2843</v>
      </c>
      <c r="D45" s="111" t="s">
        <v>5461</v>
      </c>
      <c r="E45" s="105" t="s">
        <v>9819</v>
      </c>
      <c r="F45" s="23" t="s">
        <v>5375</v>
      </c>
      <c r="G45" s="23" t="s">
        <v>5376</v>
      </c>
      <c r="K45" s="107" t="s">
        <v>5374</v>
      </c>
    </row>
    <row r="46" spans="1:11">
      <c r="A46" s="104">
        <v>933</v>
      </c>
      <c r="B46" s="107" t="s">
        <v>5379</v>
      </c>
      <c r="C46" s="110" t="s">
        <v>2844</v>
      </c>
      <c r="D46" s="111" t="s">
        <v>5461</v>
      </c>
      <c r="E46" s="105" t="s">
        <v>9819</v>
      </c>
      <c r="F46" s="23" t="s">
        <v>5380</v>
      </c>
      <c r="G46" s="23" t="s">
        <v>5381</v>
      </c>
      <c r="K46" s="107" t="s">
        <v>5379</v>
      </c>
    </row>
    <row r="47" spans="1:11">
      <c r="A47" s="104">
        <v>934</v>
      </c>
      <c r="B47" s="107" t="s">
        <v>5384</v>
      </c>
      <c r="C47" s="110" t="s">
        <v>2845</v>
      </c>
      <c r="D47" s="111" t="s">
        <v>5461</v>
      </c>
      <c r="E47" s="105" t="s">
        <v>9819</v>
      </c>
      <c r="F47" s="23" t="s">
        <v>5385</v>
      </c>
      <c r="G47" s="23" t="s">
        <v>5386</v>
      </c>
      <c r="K47" s="107" t="s">
        <v>5384</v>
      </c>
    </row>
    <row r="48" spans="1:11">
      <c r="A48" s="104">
        <v>935</v>
      </c>
      <c r="B48" s="107" t="s">
        <v>5389</v>
      </c>
      <c r="C48" s="110" t="s">
        <v>2846</v>
      </c>
      <c r="D48" s="111" t="s">
        <v>5461</v>
      </c>
      <c r="E48" s="105" t="s">
        <v>9819</v>
      </c>
      <c r="F48" s="23" t="s">
        <v>5390</v>
      </c>
      <c r="G48" s="23" t="s">
        <v>5391</v>
      </c>
      <c r="K48" s="107" t="s">
        <v>5389</v>
      </c>
    </row>
    <row r="49" spans="1:11">
      <c r="A49" s="104">
        <v>936</v>
      </c>
      <c r="B49" s="107" t="s">
        <v>5394</v>
      </c>
      <c r="C49" s="110" t="s">
        <v>2847</v>
      </c>
      <c r="D49" s="111" t="s">
        <v>5461</v>
      </c>
      <c r="E49" s="105" t="s">
        <v>9819</v>
      </c>
      <c r="F49" s="23" t="s">
        <v>5395</v>
      </c>
      <c r="G49" s="23" t="s">
        <v>5396</v>
      </c>
      <c r="K49" s="107" t="s">
        <v>5394</v>
      </c>
    </row>
    <row r="50" spans="1:11">
      <c r="A50" s="104">
        <v>937</v>
      </c>
      <c r="B50" s="107" t="s">
        <v>2471</v>
      </c>
      <c r="C50" s="110" t="s">
        <v>2848</v>
      </c>
      <c r="D50" s="111" t="s">
        <v>5461</v>
      </c>
      <c r="E50" s="105" t="s">
        <v>9819</v>
      </c>
      <c r="F50" s="23" t="s">
        <v>2472</v>
      </c>
      <c r="G50" s="23" t="s">
        <v>2473</v>
      </c>
      <c r="K50" s="107" t="s">
        <v>2471</v>
      </c>
    </row>
    <row r="51" spans="1:11">
      <c r="A51" s="104">
        <v>938</v>
      </c>
      <c r="B51" s="107" t="s">
        <v>2476</v>
      </c>
      <c r="C51" s="110" t="s">
        <v>2849</v>
      </c>
      <c r="D51" s="111" t="s">
        <v>5461</v>
      </c>
      <c r="E51" s="105" t="s">
        <v>9819</v>
      </c>
      <c r="F51" s="23" t="s">
        <v>2477</v>
      </c>
      <c r="G51" s="23" t="s">
        <v>2478</v>
      </c>
      <c r="K51" s="107" t="s">
        <v>2476</v>
      </c>
    </row>
    <row r="52" spans="1:11">
      <c r="A52" s="104">
        <v>2576</v>
      </c>
      <c r="B52" s="107" t="s">
        <v>2480</v>
      </c>
      <c r="C52" s="110" t="s">
        <v>2851</v>
      </c>
      <c r="D52" s="111" t="s">
        <v>5461</v>
      </c>
      <c r="E52" s="105" t="s">
        <v>9819</v>
      </c>
      <c r="F52" s="23" t="s">
        <v>7824</v>
      </c>
      <c r="G52" s="23" t="s">
        <v>2481</v>
      </c>
      <c r="K52" s="107" t="s">
        <v>2480</v>
      </c>
    </row>
    <row r="53" spans="1:11" ht="15.75">
      <c r="A53" s="86"/>
      <c r="B53" s="87" t="s">
        <v>1291</v>
      </c>
      <c r="C53" s="88"/>
      <c r="D53" s="88"/>
      <c r="E53" s="88"/>
      <c r="F53" s="88"/>
      <c r="G53" s="89"/>
      <c r="K53" s="87" t="s">
        <v>1291</v>
      </c>
    </row>
    <row r="54" spans="1:11">
      <c r="A54" s="104">
        <v>1033</v>
      </c>
      <c r="B54" s="106" t="s">
        <v>795</v>
      </c>
      <c r="C54" s="110" t="s">
        <v>2852</v>
      </c>
      <c r="D54" s="111" t="s">
        <v>1292</v>
      </c>
      <c r="E54" s="105" t="s">
        <v>1291</v>
      </c>
      <c r="F54" s="23" t="s">
        <v>796</v>
      </c>
      <c r="G54" s="23" t="s">
        <v>797</v>
      </c>
      <c r="K54" s="106" t="s">
        <v>795</v>
      </c>
    </row>
    <row r="55" spans="1:11">
      <c r="A55" s="104">
        <v>1034</v>
      </c>
      <c r="B55" s="107" t="s">
        <v>799</v>
      </c>
      <c r="C55" s="110" t="s">
        <v>2854</v>
      </c>
      <c r="D55" s="111" t="s">
        <v>1292</v>
      </c>
      <c r="E55" s="105" t="s">
        <v>1291</v>
      </c>
      <c r="F55" s="23" t="s">
        <v>800</v>
      </c>
      <c r="G55" s="23" t="s">
        <v>801</v>
      </c>
      <c r="K55" s="107" t="s">
        <v>799</v>
      </c>
    </row>
    <row r="56" spans="1:11">
      <c r="A56" s="104">
        <v>1035</v>
      </c>
      <c r="B56" s="107" t="s">
        <v>804</v>
      </c>
      <c r="C56" s="110" t="s">
        <v>2855</v>
      </c>
      <c r="D56" s="111" t="s">
        <v>1292</v>
      </c>
      <c r="E56" s="105" t="s">
        <v>1291</v>
      </c>
      <c r="F56" s="23" t="s">
        <v>805</v>
      </c>
      <c r="G56" s="23" t="s">
        <v>327</v>
      </c>
      <c r="K56" s="107" t="s">
        <v>804</v>
      </c>
    </row>
    <row r="57" spans="1:11">
      <c r="A57" s="104">
        <v>1036</v>
      </c>
      <c r="B57" s="107" t="s">
        <v>808</v>
      </c>
      <c r="C57" s="110" t="s">
        <v>2856</v>
      </c>
      <c r="D57" s="111" t="s">
        <v>1292</v>
      </c>
      <c r="E57" s="105" t="s">
        <v>1291</v>
      </c>
      <c r="F57" s="23" t="s">
        <v>809</v>
      </c>
      <c r="G57" s="23" t="s">
        <v>3424</v>
      </c>
      <c r="K57" s="107" t="s">
        <v>808</v>
      </c>
    </row>
    <row r="58" spans="1:11">
      <c r="A58" s="104">
        <v>1037</v>
      </c>
      <c r="B58" s="107" t="s">
        <v>3426</v>
      </c>
      <c r="C58" s="110" t="s">
        <v>2857</v>
      </c>
      <c r="D58" s="111" t="s">
        <v>1292</v>
      </c>
      <c r="E58" s="105" t="s">
        <v>1291</v>
      </c>
      <c r="F58" s="23" t="s">
        <v>3427</v>
      </c>
      <c r="G58" s="23" t="s">
        <v>3428</v>
      </c>
      <c r="K58" s="107" t="s">
        <v>3426</v>
      </c>
    </row>
    <row r="59" spans="1:11">
      <c r="A59" s="104">
        <v>1038</v>
      </c>
      <c r="B59" s="107" t="s">
        <v>3430</v>
      </c>
      <c r="C59" s="110" t="s">
        <v>2858</v>
      </c>
      <c r="D59" s="111" t="s">
        <v>1292</v>
      </c>
      <c r="E59" s="105" t="s">
        <v>1291</v>
      </c>
      <c r="F59" s="23" t="s">
        <v>3431</v>
      </c>
      <c r="G59" s="23" t="s">
        <v>3432</v>
      </c>
      <c r="K59" s="107" t="s">
        <v>3430</v>
      </c>
    </row>
    <row r="60" spans="1:11">
      <c r="A60" s="104">
        <v>1039</v>
      </c>
      <c r="B60" s="107" t="s">
        <v>3435</v>
      </c>
      <c r="C60" s="110" t="s">
        <v>2859</v>
      </c>
      <c r="D60" s="111" t="s">
        <v>1292</v>
      </c>
      <c r="E60" s="105" t="s">
        <v>1291</v>
      </c>
      <c r="F60" s="23" t="s">
        <v>3436</v>
      </c>
      <c r="G60" s="23" t="s">
        <v>3437</v>
      </c>
      <c r="K60" s="107" t="s">
        <v>3435</v>
      </c>
    </row>
    <row r="61" spans="1:11">
      <c r="A61" s="104">
        <v>1040</v>
      </c>
      <c r="B61" s="107" t="s">
        <v>3438</v>
      </c>
      <c r="C61" s="110" t="s">
        <v>2860</v>
      </c>
      <c r="D61" s="111" t="s">
        <v>1292</v>
      </c>
      <c r="E61" s="105" t="s">
        <v>1291</v>
      </c>
      <c r="F61" s="23" t="s">
        <v>3439</v>
      </c>
      <c r="G61" s="23" t="s">
        <v>3440</v>
      </c>
      <c r="K61" s="107" t="s">
        <v>3438</v>
      </c>
    </row>
    <row r="62" spans="1:11">
      <c r="A62" s="104">
        <v>1041</v>
      </c>
      <c r="B62" s="107" t="s">
        <v>3443</v>
      </c>
      <c r="C62" s="110" t="s">
        <v>2861</v>
      </c>
      <c r="D62" s="111" t="s">
        <v>1292</v>
      </c>
      <c r="E62" s="105" t="s">
        <v>1291</v>
      </c>
      <c r="F62" s="23" t="s">
        <v>3444</v>
      </c>
      <c r="G62" s="23" t="s">
        <v>328</v>
      </c>
      <c r="K62" s="107" t="s">
        <v>3443</v>
      </c>
    </row>
    <row r="63" spans="1:11">
      <c r="A63" s="104">
        <v>1042</v>
      </c>
      <c r="B63" s="107" t="s">
        <v>3446</v>
      </c>
      <c r="C63" s="110" t="s">
        <v>2862</v>
      </c>
      <c r="D63" s="111" t="s">
        <v>1292</v>
      </c>
      <c r="E63" s="105" t="s">
        <v>1291</v>
      </c>
      <c r="F63" s="23" t="s">
        <v>796</v>
      </c>
      <c r="G63" s="23" t="s">
        <v>3447</v>
      </c>
      <c r="K63" s="107" t="s">
        <v>3446</v>
      </c>
    </row>
    <row r="64" spans="1:11">
      <c r="A64" s="104">
        <v>1043</v>
      </c>
      <c r="B64" s="107" t="s">
        <v>3450</v>
      </c>
      <c r="C64" s="110" t="s">
        <v>2863</v>
      </c>
      <c r="D64" s="111" t="s">
        <v>1292</v>
      </c>
      <c r="E64" s="105" t="s">
        <v>1291</v>
      </c>
      <c r="F64" s="23" t="s">
        <v>3451</v>
      </c>
      <c r="G64" s="23" t="s">
        <v>3452</v>
      </c>
      <c r="K64" s="107" t="s">
        <v>3450</v>
      </c>
    </row>
    <row r="65" spans="1:11">
      <c r="A65" s="104">
        <v>1044</v>
      </c>
      <c r="B65" s="107" t="s">
        <v>3455</v>
      </c>
      <c r="C65" s="110" t="s">
        <v>2864</v>
      </c>
      <c r="D65" s="111" t="s">
        <v>1292</v>
      </c>
      <c r="E65" s="105" t="s">
        <v>1291</v>
      </c>
      <c r="F65" s="23" t="s">
        <v>3456</v>
      </c>
      <c r="G65" s="23" t="s">
        <v>3457</v>
      </c>
      <c r="K65" s="107" t="s">
        <v>3455</v>
      </c>
    </row>
    <row r="66" spans="1:11">
      <c r="A66" s="104">
        <v>1045</v>
      </c>
      <c r="B66" s="107" t="s">
        <v>3459</v>
      </c>
      <c r="C66" s="110" t="s">
        <v>2865</v>
      </c>
      <c r="D66" s="111" t="s">
        <v>1292</v>
      </c>
      <c r="E66" s="105" t="s">
        <v>1291</v>
      </c>
      <c r="F66" s="23" t="s">
        <v>3460</v>
      </c>
      <c r="G66" s="23" t="s">
        <v>3461</v>
      </c>
      <c r="K66" s="107" t="s">
        <v>3459</v>
      </c>
    </row>
    <row r="67" spans="1:11">
      <c r="A67" s="104">
        <v>1046</v>
      </c>
      <c r="B67" s="107" t="s">
        <v>3464</v>
      </c>
      <c r="C67" s="110" t="s">
        <v>2866</v>
      </c>
      <c r="D67" s="111" t="s">
        <v>1292</v>
      </c>
      <c r="E67" s="105" t="s">
        <v>1291</v>
      </c>
      <c r="F67" s="23" t="s">
        <v>3465</v>
      </c>
      <c r="G67" s="23" t="s">
        <v>3466</v>
      </c>
      <c r="K67" s="107" t="s">
        <v>3464</v>
      </c>
    </row>
    <row r="68" spans="1:11">
      <c r="A68" s="104">
        <v>1047</v>
      </c>
      <c r="B68" s="107" t="s">
        <v>3469</v>
      </c>
      <c r="C68" s="110" t="s">
        <v>2932</v>
      </c>
      <c r="D68" s="111" t="s">
        <v>1292</v>
      </c>
      <c r="E68" s="105" t="s">
        <v>1291</v>
      </c>
      <c r="F68" s="23" t="s">
        <v>357</v>
      </c>
      <c r="G68" s="23" t="s">
        <v>358</v>
      </c>
      <c r="K68" s="107" t="s">
        <v>3469</v>
      </c>
    </row>
    <row r="69" spans="1:11">
      <c r="A69" s="104">
        <v>1050</v>
      </c>
      <c r="B69" s="107" t="s">
        <v>359</v>
      </c>
      <c r="C69" s="110" t="s">
        <v>2933</v>
      </c>
      <c r="D69" s="111" t="s">
        <v>3564</v>
      </c>
      <c r="E69" s="105" t="s">
        <v>1291</v>
      </c>
      <c r="F69" s="23" t="s">
        <v>360</v>
      </c>
      <c r="G69" s="23" t="s">
        <v>361</v>
      </c>
      <c r="K69" s="107" t="s">
        <v>359</v>
      </c>
    </row>
    <row r="70" spans="1:11">
      <c r="A70" s="104">
        <v>1051</v>
      </c>
      <c r="B70" s="107" t="s">
        <v>3491</v>
      </c>
      <c r="C70" s="110" t="s">
        <v>2934</v>
      </c>
      <c r="D70" s="111" t="s">
        <v>3564</v>
      </c>
      <c r="E70" s="105" t="s">
        <v>1291</v>
      </c>
      <c r="F70" s="23" t="s">
        <v>3492</v>
      </c>
      <c r="G70" s="23" t="s">
        <v>3493</v>
      </c>
      <c r="K70" s="107" t="s">
        <v>3491</v>
      </c>
    </row>
    <row r="71" spans="1:11">
      <c r="A71" s="104">
        <v>1052</v>
      </c>
      <c r="B71" s="107" t="s">
        <v>3496</v>
      </c>
      <c r="C71" s="110" t="s">
        <v>2935</v>
      </c>
      <c r="D71" s="111" t="s">
        <v>3564</v>
      </c>
      <c r="E71" s="105" t="s">
        <v>1291</v>
      </c>
      <c r="F71" s="23" t="s">
        <v>3497</v>
      </c>
      <c r="G71" s="23" t="s">
        <v>3498</v>
      </c>
      <c r="K71" s="107" t="s">
        <v>3496</v>
      </c>
    </row>
    <row r="72" spans="1:11">
      <c r="A72" s="104">
        <v>1053</v>
      </c>
      <c r="B72" s="107" t="s">
        <v>3501</v>
      </c>
      <c r="C72" s="110" t="s">
        <v>2936</v>
      </c>
      <c r="D72" s="111" t="s">
        <v>3564</v>
      </c>
      <c r="E72" s="105" t="s">
        <v>1291</v>
      </c>
      <c r="F72" s="23" t="s">
        <v>3502</v>
      </c>
      <c r="G72" s="23" t="s">
        <v>3503</v>
      </c>
      <c r="K72" s="107" t="s">
        <v>3501</v>
      </c>
    </row>
    <row r="73" spans="1:11">
      <c r="A73" s="104">
        <v>1054</v>
      </c>
      <c r="B73" s="107" t="s">
        <v>3506</v>
      </c>
      <c r="C73" s="110" t="s">
        <v>2937</v>
      </c>
      <c r="D73" s="111" t="s">
        <v>3564</v>
      </c>
      <c r="E73" s="105" t="s">
        <v>1291</v>
      </c>
      <c r="F73" s="23" t="s">
        <v>3507</v>
      </c>
      <c r="G73" s="23" t="s">
        <v>3508</v>
      </c>
      <c r="K73" s="107" t="s">
        <v>3506</v>
      </c>
    </row>
    <row r="74" spans="1:11">
      <c r="A74" s="104">
        <v>1055</v>
      </c>
      <c r="B74" s="107" t="s">
        <v>3509</v>
      </c>
      <c r="C74" s="110" t="s">
        <v>2938</v>
      </c>
      <c r="D74" s="111" t="s">
        <v>3564</v>
      </c>
      <c r="E74" s="105" t="s">
        <v>1291</v>
      </c>
      <c r="F74" s="23" t="s">
        <v>3510</v>
      </c>
      <c r="G74" s="23" t="s">
        <v>3511</v>
      </c>
      <c r="K74" s="107" t="s">
        <v>3509</v>
      </c>
    </row>
    <row r="75" spans="1:11">
      <c r="A75" s="104">
        <v>1056</v>
      </c>
      <c r="B75" s="107" t="s">
        <v>3514</v>
      </c>
      <c r="C75" s="110" t="s">
        <v>2939</v>
      </c>
      <c r="D75" s="111" t="s">
        <v>3564</v>
      </c>
      <c r="E75" s="105" t="s">
        <v>1291</v>
      </c>
      <c r="F75" s="23" t="s">
        <v>3515</v>
      </c>
      <c r="G75" s="23" t="s">
        <v>3516</v>
      </c>
      <c r="K75" s="107" t="s">
        <v>3514</v>
      </c>
    </row>
    <row r="76" spans="1:11">
      <c r="A76" s="104">
        <v>1057</v>
      </c>
      <c r="B76" s="107" t="s">
        <v>3518</v>
      </c>
      <c r="C76" s="110" t="s">
        <v>2940</v>
      </c>
      <c r="D76" s="111" t="s">
        <v>3564</v>
      </c>
      <c r="E76" s="105" t="s">
        <v>1291</v>
      </c>
      <c r="F76" s="23" t="s">
        <v>3519</v>
      </c>
      <c r="G76" s="23" t="s">
        <v>3520</v>
      </c>
      <c r="K76" s="107" t="s">
        <v>3518</v>
      </c>
    </row>
    <row r="77" spans="1:11">
      <c r="A77" s="104">
        <v>1058</v>
      </c>
      <c r="B77" s="107" t="s">
        <v>3522</v>
      </c>
      <c r="C77" s="110" t="s">
        <v>2941</v>
      </c>
      <c r="D77" s="111" t="s">
        <v>3564</v>
      </c>
      <c r="E77" s="105" t="s">
        <v>1291</v>
      </c>
      <c r="F77" s="23" t="s">
        <v>3523</v>
      </c>
      <c r="G77" s="23" t="s">
        <v>3524</v>
      </c>
      <c r="K77" s="107" t="s">
        <v>3522</v>
      </c>
    </row>
    <row r="78" spans="1:11">
      <c r="A78" s="104">
        <v>1059</v>
      </c>
      <c r="B78" s="107" t="s">
        <v>3527</v>
      </c>
      <c r="C78" s="110" t="s">
        <v>2942</v>
      </c>
      <c r="D78" s="111" t="s">
        <v>3564</v>
      </c>
      <c r="E78" s="105" t="s">
        <v>1291</v>
      </c>
      <c r="F78" s="23" t="s">
        <v>3528</v>
      </c>
      <c r="G78" s="23" t="s">
        <v>3529</v>
      </c>
      <c r="K78" s="107" t="s">
        <v>3527</v>
      </c>
    </row>
    <row r="79" spans="1:11">
      <c r="A79" s="104">
        <v>1060</v>
      </c>
      <c r="B79" s="107" t="s">
        <v>3532</v>
      </c>
      <c r="C79" s="110" t="s">
        <v>2943</v>
      </c>
      <c r="D79" s="111" t="s">
        <v>3564</v>
      </c>
      <c r="E79" s="105" t="s">
        <v>1291</v>
      </c>
      <c r="F79" s="23" t="s">
        <v>3533</v>
      </c>
      <c r="G79" s="23" t="s">
        <v>3534</v>
      </c>
      <c r="K79" s="107" t="s">
        <v>3532</v>
      </c>
    </row>
    <row r="80" spans="1:11" ht="15.75">
      <c r="A80" s="86"/>
      <c r="B80" s="87" t="s">
        <v>5684</v>
      </c>
      <c r="C80" s="88"/>
      <c r="D80" s="88"/>
      <c r="E80" s="88"/>
      <c r="F80" s="88"/>
      <c r="G80" s="89"/>
      <c r="K80" s="87" t="s">
        <v>5684</v>
      </c>
    </row>
    <row r="81" spans="1:11">
      <c r="A81" s="104">
        <v>1287</v>
      </c>
      <c r="B81" s="106" t="s">
        <v>1520</v>
      </c>
      <c r="C81" s="110" t="s">
        <v>2950</v>
      </c>
      <c r="D81" s="111" t="s">
        <v>1662</v>
      </c>
      <c r="E81" s="105" t="s">
        <v>5684</v>
      </c>
      <c r="F81" s="23" t="s">
        <v>1521</v>
      </c>
      <c r="G81" s="23" t="s">
        <v>1522</v>
      </c>
      <c r="K81" s="106" t="s">
        <v>1520</v>
      </c>
    </row>
    <row r="82" spans="1:11">
      <c r="A82" s="104">
        <v>1288</v>
      </c>
      <c r="B82" s="107" t="s">
        <v>1524</v>
      </c>
      <c r="C82" s="110" t="s">
        <v>2951</v>
      </c>
      <c r="D82" s="111" t="s">
        <v>1662</v>
      </c>
      <c r="E82" s="105" t="s">
        <v>5684</v>
      </c>
      <c r="F82" s="23" t="s">
        <v>1525</v>
      </c>
      <c r="G82" s="23" t="s">
        <v>1526</v>
      </c>
      <c r="K82" s="107" t="s">
        <v>1524</v>
      </c>
    </row>
    <row r="83" spans="1:11">
      <c r="A83" s="104">
        <v>1289</v>
      </c>
      <c r="B83" s="107" t="s">
        <v>1529</v>
      </c>
      <c r="C83" s="110" t="s">
        <v>2952</v>
      </c>
      <c r="D83" s="111" t="s">
        <v>1662</v>
      </c>
      <c r="E83" s="105" t="s">
        <v>5684</v>
      </c>
      <c r="F83" s="23" t="s">
        <v>1530</v>
      </c>
      <c r="G83" s="23" t="s">
        <v>339</v>
      </c>
      <c r="K83" s="107" t="s">
        <v>1529</v>
      </c>
    </row>
    <row r="84" spans="1:11">
      <c r="A84" s="104">
        <v>1290</v>
      </c>
      <c r="B84" s="107" t="s">
        <v>1532</v>
      </c>
      <c r="C84" s="110" t="s">
        <v>2953</v>
      </c>
      <c r="D84" s="111" t="s">
        <v>1662</v>
      </c>
      <c r="E84" s="105" t="s">
        <v>5684</v>
      </c>
      <c r="F84" s="23" t="s">
        <v>1533</v>
      </c>
      <c r="G84" s="23" t="s">
        <v>1534</v>
      </c>
      <c r="K84" s="107" t="s">
        <v>1532</v>
      </c>
    </row>
    <row r="85" spans="1:11">
      <c r="A85" s="104">
        <v>1291</v>
      </c>
      <c r="B85" s="107" t="s">
        <v>1536</v>
      </c>
      <c r="C85" s="110" t="s">
        <v>2954</v>
      </c>
      <c r="D85" s="111" t="s">
        <v>1662</v>
      </c>
      <c r="E85" s="105" t="s">
        <v>5684</v>
      </c>
      <c r="F85" s="23" t="s">
        <v>1537</v>
      </c>
      <c r="G85" s="23" t="s">
        <v>1538</v>
      </c>
      <c r="K85" s="107" t="s">
        <v>1536</v>
      </c>
    </row>
    <row r="86" spans="1:11">
      <c r="A86" s="104">
        <v>1292</v>
      </c>
      <c r="B86" s="107" t="s">
        <v>1541</v>
      </c>
      <c r="C86" s="110" t="s">
        <v>2955</v>
      </c>
      <c r="D86" s="111" t="s">
        <v>1662</v>
      </c>
      <c r="E86" s="105" t="s">
        <v>5684</v>
      </c>
      <c r="F86" s="23" t="s">
        <v>1542</v>
      </c>
      <c r="G86" s="23" t="s">
        <v>368</v>
      </c>
      <c r="K86" s="107" t="s">
        <v>1541</v>
      </c>
    </row>
    <row r="87" spans="1:11">
      <c r="A87" s="104">
        <v>1293</v>
      </c>
      <c r="B87" s="107" t="s">
        <v>371</v>
      </c>
      <c r="C87" s="110" t="s">
        <v>2946</v>
      </c>
      <c r="D87" s="111" t="s">
        <v>3276</v>
      </c>
      <c r="E87" s="105" t="s">
        <v>5684</v>
      </c>
      <c r="F87" s="23" t="s">
        <v>372</v>
      </c>
      <c r="G87" s="23" t="s">
        <v>340</v>
      </c>
      <c r="K87" s="107" t="s">
        <v>371</v>
      </c>
    </row>
    <row r="88" spans="1:11">
      <c r="A88" s="104">
        <v>1294</v>
      </c>
      <c r="B88" s="107" t="s">
        <v>375</v>
      </c>
      <c r="C88" s="110" t="s">
        <v>2947</v>
      </c>
      <c r="D88" s="111" t="s">
        <v>3276</v>
      </c>
      <c r="E88" s="105" t="s">
        <v>5684</v>
      </c>
      <c r="F88" s="23" t="s">
        <v>376</v>
      </c>
      <c r="G88" s="23" t="s">
        <v>377</v>
      </c>
      <c r="K88" s="107" t="s">
        <v>375</v>
      </c>
    </row>
    <row r="89" spans="1:11">
      <c r="A89" s="104">
        <v>1295</v>
      </c>
      <c r="B89" s="107" t="s">
        <v>380</v>
      </c>
      <c r="C89" s="110" t="s">
        <v>2948</v>
      </c>
      <c r="D89" s="111" t="s">
        <v>3276</v>
      </c>
      <c r="E89" s="105" t="s">
        <v>5684</v>
      </c>
      <c r="F89" s="23" t="s">
        <v>381</v>
      </c>
      <c r="G89" s="23" t="s">
        <v>382</v>
      </c>
      <c r="K89" s="107" t="s">
        <v>380</v>
      </c>
    </row>
    <row r="90" spans="1:11">
      <c r="A90" s="104">
        <v>1330</v>
      </c>
      <c r="B90" s="106" t="s">
        <v>2253</v>
      </c>
      <c r="C90" s="110" t="s">
        <v>2963</v>
      </c>
      <c r="D90" s="111" t="s">
        <v>1596</v>
      </c>
      <c r="E90" s="105" t="s">
        <v>5684</v>
      </c>
      <c r="F90" s="23" t="s">
        <v>2254</v>
      </c>
      <c r="G90" s="23" t="s">
        <v>2964</v>
      </c>
      <c r="K90" s="106" t="s">
        <v>2253</v>
      </c>
    </row>
    <row r="91" spans="1:11">
      <c r="A91" s="104">
        <v>1331</v>
      </c>
      <c r="B91" s="107" t="s">
        <v>2256</v>
      </c>
      <c r="C91" s="110" t="s">
        <v>2957</v>
      </c>
      <c r="D91" s="111" t="s">
        <v>1596</v>
      </c>
      <c r="E91" s="105" t="s">
        <v>5684</v>
      </c>
      <c r="F91" s="23" t="s">
        <v>2257</v>
      </c>
      <c r="G91" s="23" t="s">
        <v>2258</v>
      </c>
      <c r="K91" s="107" t="s">
        <v>2256</v>
      </c>
    </row>
    <row r="92" spans="1:11">
      <c r="A92" s="104">
        <v>1333</v>
      </c>
      <c r="B92" s="107" t="s">
        <v>560</v>
      </c>
      <c r="C92" s="110" t="s">
        <v>2958</v>
      </c>
      <c r="D92" s="111" t="s">
        <v>1596</v>
      </c>
      <c r="E92" s="105" t="s">
        <v>5684</v>
      </c>
      <c r="F92" s="23" t="s">
        <v>561</v>
      </c>
      <c r="G92" s="23" t="s">
        <v>562</v>
      </c>
      <c r="K92" s="107" t="s">
        <v>560</v>
      </c>
    </row>
    <row r="93" spans="1:11">
      <c r="A93" s="104">
        <v>1334</v>
      </c>
      <c r="B93" s="107" t="s">
        <v>564</v>
      </c>
      <c r="C93" s="110" t="s">
        <v>2959</v>
      </c>
      <c r="D93" s="111" t="s">
        <v>1596</v>
      </c>
      <c r="E93" s="105" t="s">
        <v>5684</v>
      </c>
      <c r="F93" s="23" t="s">
        <v>565</v>
      </c>
      <c r="G93" s="23" t="s">
        <v>566</v>
      </c>
      <c r="K93" s="107" t="s">
        <v>564</v>
      </c>
    </row>
    <row r="94" spans="1:11">
      <c r="A94" s="104">
        <v>1335</v>
      </c>
      <c r="B94" s="107" t="s">
        <v>569</v>
      </c>
      <c r="C94" s="110" t="s">
        <v>2960</v>
      </c>
      <c r="D94" s="111" t="s">
        <v>1596</v>
      </c>
      <c r="E94" s="105" t="s">
        <v>5684</v>
      </c>
      <c r="F94" s="23" t="s">
        <v>570</v>
      </c>
      <c r="G94" s="23" t="s">
        <v>571</v>
      </c>
      <c r="K94" s="107" t="s">
        <v>569</v>
      </c>
    </row>
    <row r="95" spans="1:11">
      <c r="A95" s="104">
        <v>1332</v>
      </c>
      <c r="B95" s="107" t="s">
        <v>2261</v>
      </c>
      <c r="C95" s="110" t="s">
        <v>2961</v>
      </c>
      <c r="D95" s="111" t="s">
        <v>1596</v>
      </c>
      <c r="E95" s="105" t="s">
        <v>5684</v>
      </c>
      <c r="F95" s="23" t="s">
        <v>2262</v>
      </c>
      <c r="G95" s="23" t="s">
        <v>2263</v>
      </c>
      <c r="K95" s="107" t="s">
        <v>2261</v>
      </c>
    </row>
    <row r="96" spans="1:11">
      <c r="A96" s="104">
        <v>1336</v>
      </c>
      <c r="B96" s="107" t="s">
        <v>573</v>
      </c>
      <c r="C96" s="110" t="s">
        <v>2962</v>
      </c>
      <c r="D96" s="111" t="s">
        <v>1596</v>
      </c>
      <c r="E96" s="105" t="s">
        <v>5684</v>
      </c>
      <c r="F96" s="23" t="s">
        <v>574</v>
      </c>
      <c r="G96" s="23" t="s">
        <v>575</v>
      </c>
      <c r="K96" s="107" t="s">
        <v>573</v>
      </c>
    </row>
    <row r="97" spans="1:11">
      <c r="A97" s="104">
        <v>1337</v>
      </c>
      <c r="B97" s="107" t="s">
        <v>578</v>
      </c>
      <c r="C97" s="110" t="s">
        <v>2965</v>
      </c>
      <c r="D97" s="111" t="s">
        <v>1596</v>
      </c>
      <c r="E97" s="105" t="s">
        <v>5684</v>
      </c>
      <c r="F97" s="23" t="s">
        <v>2254</v>
      </c>
      <c r="G97" s="23" t="s">
        <v>579</v>
      </c>
      <c r="K97" s="107" t="s">
        <v>578</v>
      </c>
    </row>
    <row r="98" spans="1:11">
      <c r="A98" s="104">
        <v>1338</v>
      </c>
      <c r="B98" s="107" t="s">
        <v>582</v>
      </c>
      <c r="C98" s="110" t="s">
        <v>2966</v>
      </c>
      <c r="D98" s="111" t="s">
        <v>1596</v>
      </c>
      <c r="E98" s="105" t="s">
        <v>5684</v>
      </c>
      <c r="F98" s="23" t="s">
        <v>583</v>
      </c>
      <c r="G98" s="23" t="s">
        <v>584</v>
      </c>
      <c r="K98" s="107" t="s">
        <v>582</v>
      </c>
    </row>
    <row r="99" spans="1:11">
      <c r="A99" s="104">
        <v>1339</v>
      </c>
      <c r="B99" s="107" t="s">
        <v>586</v>
      </c>
      <c r="C99" s="110" t="s">
        <v>2967</v>
      </c>
      <c r="D99" s="111" t="s">
        <v>1596</v>
      </c>
      <c r="E99" s="105" t="s">
        <v>5684</v>
      </c>
      <c r="F99" s="23" t="s">
        <v>587</v>
      </c>
      <c r="G99" s="23" t="s">
        <v>588</v>
      </c>
      <c r="K99" s="107" t="s">
        <v>586</v>
      </c>
    </row>
    <row r="100" spans="1:11">
      <c r="A100" s="104">
        <v>1340</v>
      </c>
      <c r="B100" s="107" t="s">
        <v>590</v>
      </c>
      <c r="C100" s="110" t="s">
        <v>2968</v>
      </c>
      <c r="D100" s="111" t="s">
        <v>1596</v>
      </c>
      <c r="E100" s="105" t="s">
        <v>5684</v>
      </c>
      <c r="F100" s="23" t="s">
        <v>591</v>
      </c>
      <c r="G100" s="23" t="s">
        <v>592</v>
      </c>
      <c r="K100" s="107" t="s">
        <v>590</v>
      </c>
    </row>
    <row r="101" spans="1:11">
      <c r="A101" s="104">
        <v>1341</v>
      </c>
      <c r="B101" s="107" t="s">
        <v>595</v>
      </c>
      <c r="C101" s="110" t="s">
        <v>2969</v>
      </c>
      <c r="D101" s="111" t="s">
        <v>1596</v>
      </c>
      <c r="E101" s="105" t="s">
        <v>5684</v>
      </c>
      <c r="F101" s="23" t="s">
        <v>596</v>
      </c>
      <c r="G101" s="23" t="s">
        <v>597</v>
      </c>
      <c r="K101" s="107" t="s">
        <v>595</v>
      </c>
    </row>
    <row r="102" spans="1:11">
      <c r="A102" s="104">
        <v>1342</v>
      </c>
      <c r="B102" s="107" t="s">
        <v>600</v>
      </c>
      <c r="C102" s="110" t="s">
        <v>2970</v>
      </c>
      <c r="D102" s="111" t="s">
        <v>1596</v>
      </c>
      <c r="E102" s="105" t="s">
        <v>5684</v>
      </c>
      <c r="F102" s="23" t="s">
        <v>601</v>
      </c>
      <c r="G102" s="23" t="s">
        <v>602</v>
      </c>
      <c r="K102" s="107" t="s">
        <v>600</v>
      </c>
    </row>
    <row r="103" spans="1:11">
      <c r="A103" s="104">
        <v>1343</v>
      </c>
      <c r="B103" s="107" t="s">
        <v>604</v>
      </c>
      <c r="C103" s="110" t="s">
        <v>2971</v>
      </c>
      <c r="D103" s="111" t="s">
        <v>1596</v>
      </c>
      <c r="E103" s="105" t="s">
        <v>5684</v>
      </c>
      <c r="F103" s="23" t="s">
        <v>605</v>
      </c>
      <c r="G103" s="23" t="s">
        <v>606</v>
      </c>
      <c r="K103" s="107" t="s">
        <v>604</v>
      </c>
    </row>
    <row r="104" spans="1:11">
      <c r="A104" s="104">
        <v>1344</v>
      </c>
      <c r="B104" s="107" t="s">
        <v>609</v>
      </c>
      <c r="C104" s="110" t="s">
        <v>2972</v>
      </c>
      <c r="D104" s="111" t="s">
        <v>1596</v>
      </c>
      <c r="E104" s="105" t="s">
        <v>5684</v>
      </c>
      <c r="F104" s="23" t="s">
        <v>610</v>
      </c>
      <c r="G104" s="23" t="s">
        <v>611</v>
      </c>
      <c r="K104" s="107" t="s">
        <v>609</v>
      </c>
    </row>
    <row r="105" spans="1:11">
      <c r="A105" s="104">
        <v>1345</v>
      </c>
      <c r="B105" s="107" t="s">
        <v>614</v>
      </c>
      <c r="C105" s="110" t="s">
        <v>2973</v>
      </c>
      <c r="D105" s="111" t="s">
        <v>1596</v>
      </c>
      <c r="E105" s="105" t="s">
        <v>5684</v>
      </c>
      <c r="F105" s="23" t="s">
        <v>615</v>
      </c>
      <c r="G105" s="23" t="s">
        <v>616</v>
      </c>
      <c r="K105" s="107" t="s">
        <v>614</v>
      </c>
    </row>
    <row r="106" spans="1:11">
      <c r="A106" s="104">
        <v>1346</v>
      </c>
      <c r="B106" s="107" t="s">
        <v>618</v>
      </c>
      <c r="C106" s="110" t="s">
        <v>2974</v>
      </c>
      <c r="D106" s="111" t="s">
        <v>1596</v>
      </c>
      <c r="E106" s="105" t="s">
        <v>5684</v>
      </c>
      <c r="F106" s="23" t="s">
        <v>619</v>
      </c>
      <c r="G106" s="23" t="s">
        <v>620</v>
      </c>
      <c r="K106" s="107" t="s">
        <v>618</v>
      </c>
    </row>
    <row r="107" spans="1:11">
      <c r="A107" s="104">
        <v>1347</v>
      </c>
      <c r="B107" s="107" t="s">
        <v>623</v>
      </c>
      <c r="C107" s="110" t="s">
        <v>2975</v>
      </c>
      <c r="D107" s="111" t="s">
        <v>1596</v>
      </c>
      <c r="E107" s="105" t="s">
        <v>5684</v>
      </c>
      <c r="F107" s="23" t="s">
        <v>624</v>
      </c>
      <c r="G107" s="23" t="s">
        <v>625</v>
      </c>
      <c r="K107" s="107" t="s">
        <v>623</v>
      </c>
    </row>
    <row r="108" spans="1:11">
      <c r="A108" s="104">
        <v>1348</v>
      </c>
      <c r="B108" s="107" t="s">
        <v>257</v>
      </c>
      <c r="C108" s="110" t="s">
        <v>2976</v>
      </c>
      <c r="D108" s="111" t="s">
        <v>1596</v>
      </c>
      <c r="E108" s="105" t="s">
        <v>5684</v>
      </c>
      <c r="F108" s="23" t="s">
        <v>258</v>
      </c>
      <c r="G108" s="23" t="s">
        <v>259</v>
      </c>
      <c r="K108" s="107" t="s">
        <v>257</v>
      </c>
    </row>
    <row r="109" spans="1:11">
      <c r="A109" s="104">
        <v>1722</v>
      </c>
      <c r="B109" s="106" t="s">
        <v>2692</v>
      </c>
      <c r="C109" s="110" t="s">
        <v>3009</v>
      </c>
      <c r="D109" s="111" t="s">
        <v>2549</v>
      </c>
      <c r="E109" s="105" t="s">
        <v>8047</v>
      </c>
      <c r="F109" s="23" t="s">
        <v>2693</v>
      </c>
      <c r="G109" s="23" t="s">
        <v>8335</v>
      </c>
      <c r="K109" s="106" t="s">
        <v>2692</v>
      </c>
    </row>
    <row r="110" spans="1:11">
      <c r="A110" s="104">
        <v>1727</v>
      </c>
      <c r="B110" s="107" t="s">
        <v>2707</v>
      </c>
      <c r="C110" s="110" t="s">
        <v>2982</v>
      </c>
      <c r="D110" s="111" t="s">
        <v>2549</v>
      </c>
      <c r="E110" s="105" t="s">
        <v>8047</v>
      </c>
      <c r="F110" s="23" t="s">
        <v>2708</v>
      </c>
      <c r="G110" s="23" t="s">
        <v>2709</v>
      </c>
      <c r="K110" s="107" t="s">
        <v>2707</v>
      </c>
    </row>
    <row r="111" spans="1:11">
      <c r="A111" s="104">
        <v>1728</v>
      </c>
      <c r="B111" s="107" t="s">
        <v>2712</v>
      </c>
      <c r="C111" s="110" t="s">
        <v>2983</v>
      </c>
      <c r="D111" s="111" t="s">
        <v>2549</v>
      </c>
      <c r="E111" s="105" t="s">
        <v>8047</v>
      </c>
      <c r="F111" s="23" t="s">
        <v>2713</v>
      </c>
      <c r="G111" s="23" t="s">
        <v>845</v>
      </c>
      <c r="K111" s="107" t="s">
        <v>2712</v>
      </c>
    </row>
    <row r="112" spans="1:11">
      <c r="A112" s="104">
        <v>1729</v>
      </c>
      <c r="B112" s="107" t="s">
        <v>847</v>
      </c>
      <c r="C112" s="110" t="s">
        <v>2984</v>
      </c>
      <c r="D112" s="111" t="s">
        <v>2549</v>
      </c>
      <c r="E112" s="105" t="s">
        <v>8047</v>
      </c>
      <c r="F112" s="23" t="s">
        <v>848</v>
      </c>
      <c r="G112" s="23" t="s">
        <v>849</v>
      </c>
      <c r="K112" s="107" t="s">
        <v>847</v>
      </c>
    </row>
    <row r="113" spans="1:11">
      <c r="A113" s="104">
        <v>1731</v>
      </c>
      <c r="B113" s="107" t="s">
        <v>5216</v>
      </c>
      <c r="C113" s="110" t="s">
        <v>2985</v>
      </c>
      <c r="D113" s="111" t="s">
        <v>2549</v>
      </c>
      <c r="E113" s="105" t="s">
        <v>8047</v>
      </c>
      <c r="F113" s="23" t="s">
        <v>5217</v>
      </c>
      <c r="G113" s="23" t="s">
        <v>5218</v>
      </c>
      <c r="K113" s="107" t="s">
        <v>5216</v>
      </c>
    </row>
    <row r="114" spans="1:11">
      <c r="A114" s="104">
        <v>1732</v>
      </c>
      <c r="B114" s="107" t="s">
        <v>5221</v>
      </c>
      <c r="C114" s="110" t="s">
        <v>2986</v>
      </c>
      <c r="D114" s="111" t="s">
        <v>2549</v>
      </c>
      <c r="E114" s="105" t="s">
        <v>8047</v>
      </c>
      <c r="F114" s="23" t="s">
        <v>5222</v>
      </c>
      <c r="G114" s="23" t="s">
        <v>5223</v>
      </c>
      <c r="K114" s="107" t="s">
        <v>5221</v>
      </c>
    </row>
    <row r="115" spans="1:11">
      <c r="A115" s="104">
        <v>1733</v>
      </c>
      <c r="B115" s="107" t="s">
        <v>5224</v>
      </c>
      <c r="C115" s="110" t="s">
        <v>2987</v>
      </c>
      <c r="D115" s="111" t="s">
        <v>2549</v>
      </c>
      <c r="E115" s="105" t="s">
        <v>8047</v>
      </c>
      <c r="F115" s="23" t="s">
        <v>5225</v>
      </c>
      <c r="G115" s="23" t="s">
        <v>5226</v>
      </c>
      <c r="K115" s="107" t="s">
        <v>5224</v>
      </c>
    </row>
    <row r="116" spans="1:11">
      <c r="A116" s="104">
        <v>1734</v>
      </c>
      <c r="B116" s="107" t="s">
        <v>5227</v>
      </c>
      <c r="C116" s="110" t="s">
        <v>2988</v>
      </c>
      <c r="D116" s="111" t="s">
        <v>2549</v>
      </c>
      <c r="E116" s="105" t="s">
        <v>8047</v>
      </c>
      <c r="F116" s="23" t="s">
        <v>5228</v>
      </c>
      <c r="G116" s="23" t="s">
        <v>5229</v>
      </c>
      <c r="K116" s="107" t="s">
        <v>5227</v>
      </c>
    </row>
    <row r="117" spans="1:11">
      <c r="A117" s="104">
        <v>1735</v>
      </c>
      <c r="B117" s="107" t="s">
        <v>5232</v>
      </c>
      <c r="C117" s="110" t="s">
        <v>2989</v>
      </c>
      <c r="D117" s="111" t="s">
        <v>2549</v>
      </c>
      <c r="E117" s="105" t="s">
        <v>8047</v>
      </c>
      <c r="F117" s="23" t="s">
        <v>5233</v>
      </c>
      <c r="G117" s="23" t="s">
        <v>5234</v>
      </c>
      <c r="K117" s="107" t="s">
        <v>5232</v>
      </c>
    </row>
    <row r="118" spans="1:11">
      <c r="A118" s="104">
        <v>1736</v>
      </c>
      <c r="B118" s="107" t="s">
        <v>5237</v>
      </c>
      <c r="C118" s="110" t="s">
        <v>2990</v>
      </c>
      <c r="D118" s="111" t="s">
        <v>2549</v>
      </c>
      <c r="E118" s="105" t="s">
        <v>8047</v>
      </c>
      <c r="F118" s="23" t="s">
        <v>5238</v>
      </c>
      <c r="G118" s="23" t="s">
        <v>5239</v>
      </c>
      <c r="K118" s="107" t="s">
        <v>5237</v>
      </c>
    </row>
    <row r="119" spans="1:11">
      <c r="A119" s="104">
        <v>1737</v>
      </c>
      <c r="B119" s="107" t="s">
        <v>2715</v>
      </c>
      <c r="C119" s="110" t="s">
        <v>2991</v>
      </c>
      <c r="D119" s="111" t="s">
        <v>2549</v>
      </c>
      <c r="E119" s="105" t="s">
        <v>8047</v>
      </c>
      <c r="F119" s="23" t="s">
        <v>2716</v>
      </c>
      <c r="G119" s="23" t="s">
        <v>2717</v>
      </c>
      <c r="K119" s="107" t="s">
        <v>2715</v>
      </c>
    </row>
    <row r="120" spans="1:11">
      <c r="A120" s="104">
        <v>1738</v>
      </c>
      <c r="B120" s="107" t="s">
        <v>2719</v>
      </c>
      <c r="C120" s="110" t="s">
        <v>2992</v>
      </c>
      <c r="D120" s="111" t="s">
        <v>2549</v>
      </c>
      <c r="E120" s="105" t="s">
        <v>8047</v>
      </c>
      <c r="F120" s="23" t="s">
        <v>2720</v>
      </c>
      <c r="G120" s="23" t="s">
        <v>2721</v>
      </c>
      <c r="K120" s="107" t="s">
        <v>2719</v>
      </c>
    </row>
    <row r="121" spans="1:11">
      <c r="A121" s="104">
        <v>1739</v>
      </c>
      <c r="B121" s="107" t="s">
        <v>2724</v>
      </c>
      <c r="C121" s="110" t="s">
        <v>2993</v>
      </c>
      <c r="D121" s="111" t="s">
        <v>2549</v>
      </c>
      <c r="E121" s="105" t="s">
        <v>8047</v>
      </c>
      <c r="F121" s="23" t="s">
        <v>2725</v>
      </c>
      <c r="G121" s="23" t="s">
        <v>2726</v>
      </c>
      <c r="K121" s="107" t="s">
        <v>2724</v>
      </c>
    </row>
    <row r="122" spans="1:11">
      <c r="A122" s="104">
        <v>1743</v>
      </c>
      <c r="B122" s="107" t="s">
        <v>2728</v>
      </c>
      <c r="C122" s="110" t="s">
        <v>2994</v>
      </c>
      <c r="D122" s="111" t="s">
        <v>2549</v>
      </c>
      <c r="E122" s="105" t="s">
        <v>8047</v>
      </c>
      <c r="F122" s="23" t="s">
        <v>2729</v>
      </c>
      <c r="G122" s="23" t="s">
        <v>2730</v>
      </c>
      <c r="K122" s="107" t="s">
        <v>2728</v>
      </c>
    </row>
    <row r="123" spans="1:11">
      <c r="A123" s="104">
        <v>1745</v>
      </c>
      <c r="B123" s="107" t="s">
        <v>2732</v>
      </c>
      <c r="C123" s="110" t="s">
        <v>2995</v>
      </c>
      <c r="D123" s="111" t="s">
        <v>2549</v>
      </c>
      <c r="E123" s="105" t="s">
        <v>8047</v>
      </c>
      <c r="F123" s="23" t="s">
        <v>2733</v>
      </c>
      <c r="G123" s="23" t="s">
        <v>2734</v>
      </c>
      <c r="K123" s="107" t="s">
        <v>2732</v>
      </c>
    </row>
    <row r="124" spans="1:11">
      <c r="A124" s="104">
        <v>1746</v>
      </c>
      <c r="B124" s="107" t="s">
        <v>2736</v>
      </c>
      <c r="C124" s="110" t="s">
        <v>2996</v>
      </c>
      <c r="D124" s="111" t="s">
        <v>2549</v>
      </c>
      <c r="E124" s="105" t="s">
        <v>8047</v>
      </c>
      <c r="F124" s="23" t="s">
        <v>2737</v>
      </c>
      <c r="G124" s="23" t="s">
        <v>2738</v>
      </c>
      <c r="K124" s="107" t="s">
        <v>2736</v>
      </c>
    </row>
    <row r="125" spans="1:11">
      <c r="A125" s="104">
        <v>1747</v>
      </c>
      <c r="B125" s="107" t="s">
        <v>2739</v>
      </c>
      <c r="C125" s="110" t="s">
        <v>2997</v>
      </c>
      <c r="D125" s="111" t="s">
        <v>2549</v>
      </c>
      <c r="E125" s="105" t="s">
        <v>8047</v>
      </c>
      <c r="F125" s="23" t="s">
        <v>2740</v>
      </c>
      <c r="G125" s="23" t="s">
        <v>2741</v>
      </c>
      <c r="K125" s="107" t="s">
        <v>2739</v>
      </c>
    </row>
    <row r="126" spans="1:11">
      <c r="A126" s="104">
        <v>1748</v>
      </c>
      <c r="B126" s="107" t="s">
        <v>2743</v>
      </c>
      <c r="C126" s="110" t="s">
        <v>2998</v>
      </c>
      <c r="D126" s="111" t="s">
        <v>2549</v>
      </c>
      <c r="E126" s="105" t="s">
        <v>8047</v>
      </c>
      <c r="F126" s="23" t="s">
        <v>2744</v>
      </c>
      <c r="G126" s="23" t="s">
        <v>2745</v>
      </c>
      <c r="K126" s="107" t="s">
        <v>2743</v>
      </c>
    </row>
    <row r="127" spans="1:11">
      <c r="A127" s="104">
        <v>1749</v>
      </c>
      <c r="B127" s="107" t="s">
        <v>2748</v>
      </c>
      <c r="C127" s="110" t="s">
        <v>2999</v>
      </c>
      <c r="D127" s="111" t="s">
        <v>2549</v>
      </c>
      <c r="E127" s="105" t="s">
        <v>8047</v>
      </c>
      <c r="F127" s="23" t="s">
        <v>2749</v>
      </c>
      <c r="G127" s="23" t="s">
        <v>2750</v>
      </c>
      <c r="K127" s="107" t="s">
        <v>2748</v>
      </c>
    </row>
    <row r="128" spans="1:11">
      <c r="A128" s="104">
        <v>1750</v>
      </c>
      <c r="B128" s="107" t="s">
        <v>2753</v>
      </c>
      <c r="C128" s="110" t="s">
        <v>3000</v>
      </c>
      <c r="D128" s="111" t="s">
        <v>2549</v>
      </c>
      <c r="E128" s="105" t="s">
        <v>8047</v>
      </c>
      <c r="F128" s="23" t="s">
        <v>2754</v>
      </c>
      <c r="G128" s="23" t="s">
        <v>2755</v>
      </c>
      <c r="K128" s="107" t="s">
        <v>2753</v>
      </c>
    </row>
    <row r="129" spans="1:11">
      <c r="A129" s="104">
        <v>1751</v>
      </c>
      <c r="B129" s="107" t="s">
        <v>5163</v>
      </c>
      <c r="C129" s="110" t="s">
        <v>3001</v>
      </c>
      <c r="D129" s="111" t="s">
        <v>2549</v>
      </c>
      <c r="E129" s="105" t="s">
        <v>8047</v>
      </c>
      <c r="F129" s="23" t="s">
        <v>5164</v>
      </c>
      <c r="G129" s="23" t="s">
        <v>5165</v>
      </c>
      <c r="K129" s="107" t="s">
        <v>5163</v>
      </c>
    </row>
    <row r="130" spans="1:11">
      <c r="A130" s="104">
        <v>1752</v>
      </c>
      <c r="B130" s="107" t="s">
        <v>5168</v>
      </c>
      <c r="C130" s="110" t="s">
        <v>3002</v>
      </c>
      <c r="D130" s="111" t="s">
        <v>2549</v>
      </c>
      <c r="E130" s="105" t="s">
        <v>8047</v>
      </c>
      <c r="F130" s="23" t="s">
        <v>5169</v>
      </c>
      <c r="G130" s="23" t="s">
        <v>5170</v>
      </c>
      <c r="K130" s="107" t="s">
        <v>5168</v>
      </c>
    </row>
    <row r="131" spans="1:11">
      <c r="A131" s="104">
        <v>1753</v>
      </c>
      <c r="B131" s="107" t="s">
        <v>5171</v>
      </c>
      <c r="C131" s="110" t="s">
        <v>3003</v>
      </c>
      <c r="D131" s="111" t="s">
        <v>2549</v>
      </c>
      <c r="E131" s="105" t="s">
        <v>8047</v>
      </c>
      <c r="F131" s="23" t="s">
        <v>5172</v>
      </c>
      <c r="G131" s="23" t="s">
        <v>5173</v>
      </c>
      <c r="K131" s="107" t="s">
        <v>5171</v>
      </c>
    </row>
    <row r="132" spans="1:11">
      <c r="A132" s="104">
        <v>1757</v>
      </c>
      <c r="B132" s="107" t="s">
        <v>5176</v>
      </c>
      <c r="C132" s="110" t="s">
        <v>3004</v>
      </c>
      <c r="D132" s="111" t="s">
        <v>2549</v>
      </c>
      <c r="E132" s="105" t="s">
        <v>8047</v>
      </c>
      <c r="F132" s="23" t="s">
        <v>5177</v>
      </c>
      <c r="G132" s="23" t="s">
        <v>5178</v>
      </c>
      <c r="K132" s="107" t="s">
        <v>5176</v>
      </c>
    </row>
    <row r="133" spans="1:11">
      <c r="A133" s="104">
        <v>1758</v>
      </c>
      <c r="B133" s="107" t="s">
        <v>1440</v>
      </c>
      <c r="C133" s="110" t="s">
        <v>3005</v>
      </c>
      <c r="D133" s="111" t="s">
        <v>2549</v>
      </c>
      <c r="E133" s="105" t="s">
        <v>8047</v>
      </c>
      <c r="F133" s="23" t="s">
        <v>1441</v>
      </c>
      <c r="G133" s="23" t="s">
        <v>1442</v>
      </c>
      <c r="K133" s="107" t="s">
        <v>1440</v>
      </c>
    </row>
    <row r="134" spans="1:11">
      <c r="A134" s="104">
        <v>1760</v>
      </c>
      <c r="B134" s="107" t="s">
        <v>1444</v>
      </c>
      <c r="C134" s="110" t="s">
        <v>3006</v>
      </c>
      <c r="D134" s="111" t="s">
        <v>2549</v>
      </c>
      <c r="E134" s="105" t="s">
        <v>8047</v>
      </c>
      <c r="F134" s="23" t="s">
        <v>1445</v>
      </c>
      <c r="G134" s="23" t="s">
        <v>1446</v>
      </c>
      <c r="K134" s="107" t="s">
        <v>1444</v>
      </c>
    </row>
    <row r="135" spans="1:11">
      <c r="A135" s="104">
        <v>1761</v>
      </c>
      <c r="B135" s="107" t="s">
        <v>1449</v>
      </c>
      <c r="C135" s="110" t="s">
        <v>3007</v>
      </c>
      <c r="D135" s="111" t="s">
        <v>2549</v>
      </c>
      <c r="E135" s="105" t="s">
        <v>8047</v>
      </c>
      <c r="F135" s="23" t="s">
        <v>1450</v>
      </c>
      <c r="G135" s="23" t="s">
        <v>1451</v>
      </c>
      <c r="K135" s="107" t="s">
        <v>1449</v>
      </c>
    </row>
    <row r="136" spans="1:11">
      <c r="A136" s="104">
        <v>1763</v>
      </c>
      <c r="B136" s="107" t="s">
        <v>1454</v>
      </c>
      <c r="C136" s="110" t="s">
        <v>3008</v>
      </c>
      <c r="D136" s="111" t="s">
        <v>2549</v>
      </c>
      <c r="E136" s="105" t="s">
        <v>8047</v>
      </c>
      <c r="F136" s="23" t="s">
        <v>1455</v>
      </c>
      <c r="G136" s="23" t="s">
        <v>1456</v>
      </c>
      <c r="K136" s="107" t="s">
        <v>1454</v>
      </c>
    </row>
    <row r="137" spans="1:11">
      <c r="A137" s="104">
        <v>1723</v>
      </c>
      <c r="B137" s="107" t="s">
        <v>2695</v>
      </c>
      <c r="C137" s="110" t="s">
        <v>3010</v>
      </c>
      <c r="D137" s="111" t="s">
        <v>2549</v>
      </c>
      <c r="E137" s="105" t="s">
        <v>8047</v>
      </c>
      <c r="F137" s="23" t="s">
        <v>2696</v>
      </c>
      <c r="G137" s="23" t="s">
        <v>2697</v>
      </c>
      <c r="K137" s="107" t="s">
        <v>2695</v>
      </c>
    </row>
    <row r="138" spans="1:11">
      <c r="A138" s="104">
        <v>1725</v>
      </c>
      <c r="B138" s="107" t="s">
        <v>2700</v>
      </c>
      <c r="C138" s="110" t="s">
        <v>3011</v>
      </c>
      <c r="D138" s="111" t="s">
        <v>2549</v>
      </c>
      <c r="E138" s="105" t="s">
        <v>8047</v>
      </c>
      <c r="F138" s="23" t="s">
        <v>2701</v>
      </c>
      <c r="G138" s="23" t="s">
        <v>2702</v>
      </c>
      <c r="K138" s="107" t="s">
        <v>2700</v>
      </c>
    </row>
    <row r="139" spans="1:11">
      <c r="A139" s="104">
        <v>1726</v>
      </c>
      <c r="B139" s="107" t="s">
        <v>2704</v>
      </c>
      <c r="C139" s="110" t="s">
        <v>3013</v>
      </c>
      <c r="D139" s="111" t="s">
        <v>2549</v>
      </c>
      <c r="E139" s="105" t="s">
        <v>8047</v>
      </c>
      <c r="F139" s="23" t="s">
        <v>2705</v>
      </c>
      <c r="G139" s="23" t="s">
        <v>2706</v>
      </c>
      <c r="K139" s="107" t="s">
        <v>2704</v>
      </c>
    </row>
    <row r="140" spans="1:11">
      <c r="A140" s="104">
        <v>2298</v>
      </c>
      <c r="B140" s="106" t="s">
        <v>4761</v>
      </c>
      <c r="C140" s="110" t="s">
        <v>3015</v>
      </c>
      <c r="D140" s="111" t="s">
        <v>10424</v>
      </c>
      <c r="E140" s="105" t="s">
        <v>8047</v>
      </c>
      <c r="F140" s="23" t="s">
        <v>1544</v>
      </c>
      <c r="G140" s="23" t="s">
        <v>1545</v>
      </c>
      <c r="K140" s="106" t="s">
        <v>4761</v>
      </c>
    </row>
    <row r="141" spans="1:11">
      <c r="A141" s="104">
        <v>2299</v>
      </c>
      <c r="B141" s="107" t="s">
        <v>1548</v>
      </c>
      <c r="C141" s="110" t="s">
        <v>3016</v>
      </c>
      <c r="D141" s="111" t="s">
        <v>10424</v>
      </c>
      <c r="E141" s="105" t="s">
        <v>8047</v>
      </c>
      <c r="F141" s="23" t="s">
        <v>1549</v>
      </c>
      <c r="G141" s="23" t="s">
        <v>1550</v>
      </c>
      <c r="K141" s="107" t="s">
        <v>1548</v>
      </c>
    </row>
    <row r="142" spans="1:11">
      <c r="A142" s="104">
        <v>2300</v>
      </c>
      <c r="B142" s="107" t="s">
        <v>1552</v>
      </c>
      <c r="C142" s="110" t="s">
        <v>3017</v>
      </c>
      <c r="D142" s="111" t="s">
        <v>10424</v>
      </c>
      <c r="E142" s="105" t="s">
        <v>8047</v>
      </c>
      <c r="F142" s="23" t="s">
        <v>1553</v>
      </c>
      <c r="G142" s="23" t="s">
        <v>1554</v>
      </c>
      <c r="K142" s="107" t="s">
        <v>1552</v>
      </c>
    </row>
    <row r="143" spans="1:11">
      <c r="A143" s="104">
        <v>2301</v>
      </c>
      <c r="B143" s="107" t="s">
        <v>1557</v>
      </c>
      <c r="C143" s="110" t="s">
        <v>3018</v>
      </c>
      <c r="D143" s="111" t="s">
        <v>10424</v>
      </c>
      <c r="E143" s="105" t="s">
        <v>8047</v>
      </c>
      <c r="F143" s="23" t="s">
        <v>1553</v>
      </c>
      <c r="G143" s="23" t="s">
        <v>1558</v>
      </c>
      <c r="K143" s="107" t="s">
        <v>1557</v>
      </c>
    </row>
    <row r="144" spans="1:11">
      <c r="A144" s="104">
        <v>2302</v>
      </c>
      <c r="B144" s="107" t="s">
        <v>1560</v>
      </c>
      <c r="C144" s="110" t="s">
        <v>3019</v>
      </c>
      <c r="D144" s="111" t="s">
        <v>10424</v>
      </c>
      <c r="E144" s="105" t="s">
        <v>8047</v>
      </c>
      <c r="F144" s="23" t="s">
        <v>1561</v>
      </c>
      <c r="G144" s="23" t="s">
        <v>1562</v>
      </c>
      <c r="K144" s="107" t="s">
        <v>1560</v>
      </c>
    </row>
    <row r="145" spans="1:11">
      <c r="A145" s="104">
        <v>2303</v>
      </c>
      <c r="B145" s="107" t="s">
        <v>1565</v>
      </c>
      <c r="C145" s="110" t="s">
        <v>3020</v>
      </c>
      <c r="D145" s="111" t="s">
        <v>10424</v>
      </c>
      <c r="E145" s="105" t="s">
        <v>8047</v>
      </c>
      <c r="F145" s="23" t="s">
        <v>1566</v>
      </c>
      <c r="G145" s="23" t="s">
        <v>1567</v>
      </c>
      <c r="K145" s="107" t="s">
        <v>1565</v>
      </c>
    </row>
    <row r="146" spans="1:11">
      <c r="A146" s="104">
        <v>2304</v>
      </c>
      <c r="B146" s="107" t="s">
        <v>1570</v>
      </c>
      <c r="C146" s="110" t="s">
        <v>3021</v>
      </c>
      <c r="D146" s="111" t="s">
        <v>10424</v>
      </c>
      <c r="E146" s="105" t="s">
        <v>8047</v>
      </c>
      <c r="F146" s="23" t="s">
        <v>1571</v>
      </c>
      <c r="G146" s="23" t="s">
        <v>1572</v>
      </c>
      <c r="K146" s="107" t="s">
        <v>1570</v>
      </c>
    </row>
    <row r="147" spans="1:11">
      <c r="A147" s="104">
        <v>2305</v>
      </c>
      <c r="B147" s="107" t="s">
        <v>1575</v>
      </c>
      <c r="C147" s="110" t="s">
        <v>3022</v>
      </c>
      <c r="D147" s="111" t="s">
        <v>10424</v>
      </c>
      <c r="E147" s="105" t="s">
        <v>8047</v>
      </c>
      <c r="F147" s="23" t="s">
        <v>1576</v>
      </c>
      <c r="G147" s="23" t="s">
        <v>1577</v>
      </c>
      <c r="K147" s="107" t="s">
        <v>1575</v>
      </c>
    </row>
    <row r="148" spans="1:11">
      <c r="A148" s="104">
        <v>2308</v>
      </c>
      <c r="B148" s="107" t="s">
        <v>1579</v>
      </c>
      <c r="C148" s="110" t="s">
        <v>3023</v>
      </c>
      <c r="D148" s="111" t="s">
        <v>10424</v>
      </c>
      <c r="E148" s="105" t="s">
        <v>8047</v>
      </c>
      <c r="F148" s="23" t="s">
        <v>1580</v>
      </c>
      <c r="G148" s="23" t="s">
        <v>1581</v>
      </c>
      <c r="K148" s="107" t="s">
        <v>1579</v>
      </c>
    </row>
    <row r="149" spans="1:11">
      <c r="A149" s="104">
        <v>2309</v>
      </c>
      <c r="B149" s="107" t="s">
        <v>1584</v>
      </c>
      <c r="C149" s="110" t="s">
        <v>3024</v>
      </c>
      <c r="D149" s="111" t="s">
        <v>10424</v>
      </c>
      <c r="E149" s="105" t="s">
        <v>8047</v>
      </c>
      <c r="F149" s="23" t="s">
        <v>1585</v>
      </c>
      <c r="G149" s="23" t="s">
        <v>1586</v>
      </c>
      <c r="K149" s="107" t="s">
        <v>1584</v>
      </c>
    </row>
    <row r="150" spans="1:11">
      <c r="A150" s="104">
        <v>2312</v>
      </c>
      <c r="B150" s="107" t="s">
        <v>3842</v>
      </c>
      <c r="C150" s="110" t="s">
        <v>3025</v>
      </c>
      <c r="D150" s="111" t="s">
        <v>10424</v>
      </c>
      <c r="E150" s="105" t="s">
        <v>8047</v>
      </c>
      <c r="F150" s="23" t="s">
        <v>3843</v>
      </c>
      <c r="G150" s="23" t="s">
        <v>3844</v>
      </c>
      <c r="K150" s="107" t="s">
        <v>3842</v>
      </c>
    </row>
    <row r="151" spans="1:11">
      <c r="A151" s="104">
        <v>2313</v>
      </c>
      <c r="B151" s="107" t="s">
        <v>3847</v>
      </c>
      <c r="C151" s="110" t="s">
        <v>3026</v>
      </c>
      <c r="D151" s="111" t="s">
        <v>10424</v>
      </c>
      <c r="E151" s="105" t="s">
        <v>8047</v>
      </c>
      <c r="F151" s="23" t="s">
        <v>1561</v>
      </c>
      <c r="G151" s="23" t="s">
        <v>3848</v>
      </c>
      <c r="K151" s="107" t="s">
        <v>3847</v>
      </c>
    </row>
    <row r="152" spans="1:11">
      <c r="A152" s="104">
        <v>2314</v>
      </c>
      <c r="B152" s="107" t="s">
        <v>3850</v>
      </c>
      <c r="C152" s="110" t="s">
        <v>3027</v>
      </c>
      <c r="D152" s="111" t="s">
        <v>10424</v>
      </c>
      <c r="E152" s="105" t="s">
        <v>8047</v>
      </c>
      <c r="F152" s="23" t="s">
        <v>3851</v>
      </c>
      <c r="G152" s="23" t="s">
        <v>3852</v>
      </c>
      <c r="K152" s="107" t="s">
        <v>3850</v>
      </c>
    </row>
    <row r="153" spans="1:11" ht="14.25" customHeight="1">
      <c r="A153" s="104">
        <v>2315</v>
      </c>
      <c r="B153" s="107" t="s">
        <v>6452</v>
      </c>
      <c r="C153" s="110" t="s">
        <v>3028</v>
      </c>
      <c r="D153" s="111" t="s">
        <v>10424</v>
      </c>
      <c r="E153" s="105" t="s">
        <v>8047</v>
      </c>
      <c r="F153" s="23" t="s">
        <v>6453</v>
      </c>
      <c r="G153" s="23" t="s">
        <v>6454</v>
      </c>
      <c r="K153" s="107" t="s">
        <v>6452</v>
      </c>
    </row>
  </sheetData>
  <mergeCells count="4">
    <mergeCell ref="A2:A3"/>
    <mergeCell ref="E2:E3"/>
    <mergeCell ref="F2:F3"/>
    <mergeCell ref="G2:G3"/>
  </mergeCells>
  <phoneticPr fontId="8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2" filterMode="1"/>
  <dimension ref="A1"/>
  <sheetViews>
    <sheetView workbookViewId="0">
      <selection activeCell="K20" sqref="K20"/>
    </sheetView>
  </sheetViews>
  <sheetFormatPr defaultColWidth="9.140625" defaultRowHeight="12.75"/>
  <sheetData/>
  <autoFilter ref="A2:BI2">
    <filterColumn colId="40">
      <customFilters and="1">
        <customFilter operator="greaterThan" val="3"/>
      </customFilters>
    </filterColumn>
  </autoFilter>
  <phoneticPr fontId="0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3"/>
  <dimension ref="A1"/>
  <sheetViews>
    <sheetView workbookViewId="0"/>
  </sheetViews>
  <sheetFormatPr defaultRowHeight="12.75"/>
  <sheetData/>
  <phoneticPr fontId="0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1"/>
  <dimension ref="A5:E6"/>
  <sheetViews>
    <sheetView workbookViewId="0">
      <selection activeCell="A30013" sqref="A30013:S30014"/>
    </sheetView>
  </sheetViews>
  <sheetFormatPr defaultRowHeight="12.75"/>
  <sheetData>
    <row r="5" spans="1:5">
      <c r="A5" s="4" t="s">
        <v>6545</v>
      </c>
      <c r="B5" t="e">
        <f>XLR_ERRNAME</f>
        <v>#NAME?</v>
      </c>
    </row>
    <row r="6" spans="1:5">
      <c r="A6" t="s">
        <v>6546</v>
      </c>
      <c r="B6">
        <v>862</v>
      </c>
      <c r="C6">
        <v>1876</v>
      </c>
      <c r="D6" s="5">
        <v>39632.512962962966</v>
      </c>
      <c r="E6" s="2">
        <v>39600</v>
      </c>
    </row>
  </sheetData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1</vt:i4>
      </vt:variant>
    </vt:vector>
  </HeadingPairs>
  <TitlesOfParts>
    <vt:vector size="9" baseType="lpstr">
      <vt:lpstr>Фил. сеть</vt:lpstr>
      <vt:lpstr>РЕОРГ 2008</vt:lpstr>
      <vt:lpstr>РЕОРГ 01.08.2009</vt:lpstr>
      <vt:lpstr>РЕОРГ 01.10.2009</vt:lpstr>
      <vt:lpstr>РЕОРГ 01.05.2010</vt:lpstr>
      <vt:lpstr>РЕОРГ 01.08.2010</vt:lpstr>
      <vt:lpstr>Лист2</vt:lpstr>
      <vt:lpstr>Лист3</vt:lpstr>
      <vt:lpstr>DETAIL</vt:lpstr>
    </vt:vector>
  </TitlesOfParts>
  <Company>СБРФ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Александр Павлович Черняев</dc:creator>
  <cp:lastModifiedBy>Афонин Вячеслав Игоревич</cp:lastModifiedBy>
  <cp:lastPrinted>2011-06-07T10:48:42Z</cp:lastPrinted>
  <dcterms:created xsi:type="dcterms:W3CDTF">2003-09-09T09:38:59Z</dcterms:created>
  <dcterms:modified xsi:type="dcterms:W3CDTF">2012-04-09T12:59:58Z</dcterms:modified>
</cp:coreProperties>
</file>